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10452" tabRatio="860"/>
  </bookViews>
  <sheets>
    <sheet name="методология" sheetId="7" r:id="rId1"/>
    <sheet name="условия" sheetId="1" r:id="rId2"/>
    <sheet name="PL" sheetId="5" r:id="rId3"/>
    <sheet name="CF" sheetId="4" r:id="rId4"/>
    <sheet name="BS" sheetId="6" r:id="rId5"/>
    <sheet name="ежедн" sheetId="3" r:id="rId6"/>
    <sheet name="структура" sheetId="2" r:id="rId7"/>
  </sheets>
  <definedNames>
    <definedName name="_xlnm._FilterDatabase" localSheetId="5" hidden="1">ежедн!$C$8:$I$286</definedName>
    <definedName name="_xlnm._FilterDatabase" localSheetId="6" hidden="1">структура!$E$8:$M$8</definedName>
  </definedNames>
  <calcPr calcId="162913"/>
</workbook>
</file>

<file path=xl/calcChain.xml><?xml version="1.0" encoding="utf-8"?>
<calcChain xmlns="http://schemas.openxmlformats.org/spreadsheetml/2006/main">
  <c r="E4" i="7" l="1"/>
  <c r="E11" i="2" l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R22" i="1" l="1"/>
  <c r="S22" i="1" s="1"/>
  <c r="T22" i="1" s="1"/>
  <c r="U22" i="1" s="1"/>
  <c r="V22" i="1" s="1"/>
  <c r="W22" i="1" s="1"/>
  <c r="X22" i="1" s="1"/>
  <c r="Y22" i="1" s="1"/>
  <c r="Z22" i="1" s="1"/>
  <c r="AA22" i="1" s="1"/>
  <c r="AB22" i="1" s="1"/>
  <c r="AC22" i="1" s="1"/>
  <c r="AD22" i="1" s="1"/>
  <c r="AE22" i="1" s="1"/>
  <c r="AF22" i="1" s="1"/>
  <c r="AG22" i="1" s="1"/>
  <c r="AH22" i="1" s="1"/>
  <c r="AI22" i="1" s="1"/>
  <c r="AJ22" i="1" s="1"/>
  <c r="AK22" i="1" s="1"/>
  <c r="AL22" i="1" s="1"/>
  <c r="AM22" i="1" s="1"/>
  <c r="AN22" i="1" s="1"/>
  <c r="AO22" i="1" s="1"/>
  <c r="AP22" i="1" s="1"/>
  <c r="AQ22" i="1" s="1"/>
  <c r="AR22" i="1" s="1"/>
  <c r="E22" i="1"/>
  <c r="E20" i="1"/>
  <c r="Q20" i="1" s="1"/>
  <c r="E24" i="1"/>
  <c r="I24" i="1" s="1"/>
  <c r="Q24" i="1" l="1"/>
  <c r="C3" i="2"/>
  <c r="C6" i="3"/>
  <c r="C3" i="3"/>
  <c r="I2" i="3"/>
  <c r="I2" i="4"/>
  <c r="I2" i="5"/>
  <c r="C6" i="6"/>
  <c r="C3" i="6"/>
  <c r="C6" i="4"/>
  <c r="C3" i="4"/>
  <c r="C3" i="5"/>
  <c r="D6" i="1"/>
  <c r="E27" i="6"/>
  <c r="E53" i="4"/>
  <c r="F151" i="2"/>
  <c r="F150" i="2"/>
  <c r="F152" i="2"/>
  <c r="E110" i="5"/>
  <c r="E108" i="5"/>
  <c r="E126" i="1"/>
  <c r="K126" i="1" s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R81" i="1"/>
  <c r="R82" i="1"/>
  <c r="R80" i="1"/>
  <c r="E18" i="6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3" i="2"/>
  <c r="E67" i="4"/>
  <c r="E78" i="4"/>
  <c r="E71" i="4"/>
  <c r="E63" i="4"/>
  <c r="E33" i="3"/>
  <c r="E32" i="3"/>
  <c r="E31" i="3"/>
  <c r="E29" i="3"/>
  <c r="G33" i="3"/>
  <c r="G32" i="3"/>
  <c r="G31" i="3"/>
  <c r="L30" i="3"/>
  <c r="E105" i="5"/>
  <c r="E101" i="5"/>
  <c r="R16" i="1"/>
  <c r="E25" i="6"/>
  <c r="E18" i="1"/>
  <c r="Q18" i="1" s="1"/>
  <c r="L18" i="1" s="1"/>
  <c r="E56" i="4"/>
  <c r="E76" i="4"/>
  <c r="E73" i="4"/>
  <c r="E65" i="4"/>
  <c r="E60" i="4"/>
  <c r="E58" i="4"/>
  <c r="Q23" i="6"/>
  <c r="R10" i="4"/>
  <c r="R56" i="4" s="1"/>
  <c r="E14" i="1"/>
  <c r="Q14" i="1" s="1"/>
  <c r="L14" i="1" s="1"/>
  <c r="E12" i="1"/>
  <c r="K12" i="1" s="1"/>
  <c r="E51" i="4"/>
  <c r="I49" i="4"/>
  <c r="G49" i="4"/>
  <c r="I48" i="4"/>
  <c r="G48" i="4"/>
  <c r="I47" i="4"/>
  <c r="G47" i="4"/>
  <c r="E35" i="4"/>
  <c r="E28" i="4"/>
  <c r="E21" i="4"/>
  <c r="I39" i="4"/>
  <c r="G39" i="4"/>
  <c r="I38" i="4"/>
  <c r="G38" i="4"/>
  <c r="I37" i="4"/>
  <c r="G37" i="4"/>
  <c r="I32" i="4"/>
  <c r="G32" i="4"/>
  <c r="I31" i="4"/>
  <c r="G31" i="4"/>
  <c r="I30" i="4"/>
  <c r="G30" i="4"/>
  <c r="I25" i="4"/>
  <c r="G25" i="4"/>
  <c r="I24" i="4"/>
  <c r="G24" i="4"/>
  <c r="I23" i="4"/>
  <c r="G23" i="4"/>
  <c r="E98" i="5"/>
  <c r="E96" i="5"/>
  <c r="E54" i="5"/>
  <c r="E93" i="5"/>
  <c r="E91" i="5"/>
  <c r="E89" i="5"/>
  <c r="E87" i="5"/>
  <c r="E85" i="5"/>
  <c r="E83" i="5"/>
  <c r="E120" i="1"/>
  <c r="Q120" i="1" s="1"/>
  <c r="E121" i="1"/>
  <c r="Q121" i="1" s="1"/>
  <c r="E122" i="1"/>
  <c r="Q122" i="1" s="1"/>
  <c r="E123" i="1"/>
  <c r="Q123" i="1" s="1"/>
  <c r="E124" i="1"/>
  <c r="Q124" i="1" s="1"/>
  <c r="E119" i="1"/>
  <c r="Q119" i="1" s="1"/>
  <c r="E117" i="1"/>
  <c r="E116" i="1"/>
  <c r="Q116" i="1" s="1"/>
  <c r="E81" i="5"/>
  <c r="E79" i="5"/>
  <c r="E115" i="1"/>
  <c r="E114" i="1"/>
  <c r="Q114" i="1" s="1"/>
  <c r="E113" i="1"/>
  <c r="Q113" i="1" s="1"/>
  <c r="E77" i="5"/>
  <c r="E111" i="1"/>
  <c r="Q111" i="1" s="1"/>
  <c r="E73" i="5"/>
  <c r="E109" i="1"/>
  <c r="Q109" i="1" s="1"/>
  <c r="E108" i="1"/>
  <c r="Q108" i="1" s="1"/>
  <c r="E71" i="5"/>
  <c r="E106" i="1"/>
  <c r="Q106" i="1" s="1"/>
  <c r="E18" i="4"/>
  <c r="E69" i="5"/>
  <c r="E104" i="1"/>
  <c r="Q104" i="1" s="1"/>
  <c r="E103" i="1"/>
  <c r="Q103" i="1" s="1"/>
  <c r="E67" i="5"/>
  <c r="E101" i="1"/>
  <c r="Q101" i="1" s="1"/>
  <c r="E100" i="1"/>
  <c r="Q100" i="1" s="1"/>
  <c r="E65" i="5"/>
  <c r="E98" i="1"/>
  <c r="Q98" i="1" s="1"/>
  <c r="E59" i="5"/>
  <c r="E57" i="5"/>
  <c r="I63" i="5"/>
  <c r="G63" i="5"/>
  <c r="I62" i="5"/>
  <c r="G62" i="5"/>
  <c r="I61" i="5"/>
  <c r="G61" i="5"/>
  <c r="E96" i="1"/>
  <c r="Q96" i="1" s="1"/>
  <c r="E47" i="5"/>
  <c r="I51" i="5"/>
  <c r="G51" i="5"/>
  <c r="I50" i="5"/>
  <c r="G50" i="5"/>
  <c r="I49" i="5"/>
  <c r="G49" i="5"/>
  <c r="I44" i="5"/>
  <c r="G44" i="5"/>
  <c r="I43" i="5"/>
  <c r="G43" i="5"/>
  <c r="I42" i="5"/>
  <c r="G42" i="5"/>
  <c r="I38" i="5"/>
  <c r="G38" i="5"/>
  <c r="I37" i="5"/>
  <c r="G37" i="5"/>
  <c r="I36" i="5"/>
  <c r="G36" i="5"/>
  <c r="I32" i="5"/>
  <c r="G32" i="5"/>
  <c r="I31" i="5"/>
  <c r="G31" i="5"/>
  <c r="I30" i="5"/>
  <c r="G30" i="5"/>
  <c r="E18" i="5"/>
  <c r="G20" i="5"/>
  <c r="I20" i="5"/>
  <c r="G21" i="5"/>
  <c r="I21" i="5"/>
  <c r="G22" i="5"/>
  <c r="I22" i="5"/>
  <c r="G16" i="5"/>
  <c r="G15" i="5"/>
  <c r="G14" i="5"/>
  <c r="I16" i="5"/>
  <c r="I15" i="5"/>
  <c r="I14" i="5"/>
  <c r="E23" i="6"/>
  <c r="E21" i="6"/>
  <c r="E10" i="6"/>
  <c r="E263" i="3"/>
  <c r="E264" i="3"/>
  <c r="E262" i="3"/>
  <c r="E260" i="3"/>
  <c r="E40" i="5"/>
  <c r="E34" i="5"/>
  <c r="E28" i="5"/>
  <c r="E26" i="5"/>
  <c r="E17" i="6"/>
  <c r="E16" i="6"/>
  <c r="E15" i="6"/>
  <c r="E14" i="6"/>
  <c r="E12" i="6"/>
  <c r="I8" i="6"/>
  <c r="G8" i="6"/>
  <c r="E8" i="6"/>
  <c r="R7" i="6"/>
  <c r="E14" i="4"/>
  <c r="E12" i="4"/>
  <c r="E10" i="4"/>
  <c r="E45" i="4"/>
  <c r="E43" i="4"/>
  <c r="E34" i="4"/>
  <c r="E27" i="4"/>
  <c r="E20" i="4"/>
  <c r="E17" i="4"/>
  <c r="E10" i="5"/>
  <c r="E12" i="5"/>
  <c r="I8" i="5"/>
  <c r="G8" i="5"/>
  <c r="E8" i="5"/>
  <c r="R7" i="5"/>
  <c r="R7" i="4"/>
  <c r="I8" i="4"/>
  <c r="G8" i="4"/>
  <c r="E8" i="4"/>
  <c r="E258" i="3"/>
  <c r="E257" i="3"/>
  <c r="E256" i="3"/>
  <c r="E254" i="3"/>
  <c r="E252" i="3"/>
  <c r="E251" i="3"/>
  <c r="E250" i="3"/>
  <c r="E248" i="3"/>
  <c r="E242" i="3"/>
  <c r="E241" i="3"/>
  <c r="E240" i="3"/>
  <c r="E238" i="3"/>
  <c r="E236" i="3"/>
  <c r="E235" i="3"/>
  <c r="E234" i="3"/>
  <c r="E232" i="3"/>
  <c r="E229" i="3"/>
  <c r="E230" i="3"/>
  <c r="E228" i="3"/>
  <c r="E226" i="3"/>
  <c r="E224" i="3"/>
  <c r="E223" i="3"/>
  <c r="E222" i="3"/>
  <c r="E220" i="3"/>
  <c r="E218" i="3"/>
  <c r="E217" i="3"/>
  <c r="E216" i="3"/>
  <c r="E214" i="3"/>
  <c r="E212" i="3"/>
  <c r="E211" i="3"/>
  <c r="E210" i="3"/>
  <c r="E208" i="3"/>
  <c r="E207" i="3"/>
  <c r="E206" i="3"/>
  <c r="E204" i="3"/>
  <c r="E203" i="3"/>
  <c r="E202" i="3"/>
  <c r="E200" i="3"/>
  <c r="E198" i="3"/>
  <c r="E197" i="3"/>
  <c r="E196" i="3"/>
  <c r="E194" i="3"/>
  <c r="E192" i="3"/>
  <c r="E191" i="3"/>
  <c r="E190" i="3"/>
  <c r="E188" i="3"/>
  <c r="E186" i="3"/>
  <c r="E185" i="3"/>
  <c r="E184" i="3"/>
  <c r="E182" i="3"/>
  <c r="E181" i="3"/>
  <c r="E180" i="3"/>
  <c r="E178" i="3"/>
  <c r="E177" i="3"/>
  <c r="E176" i="3"/>
  <c r="E174" i="3"/>
  <c r="G264" i="3"/>
  <c r="G263" i="3"/>
  <c r="G262" i="3"/>
  <c r="L261" i="3"/>
  <c r="G258" i="3"/>
  <c r="G257" i="3"/>
  <c r="G256" i="3"/>
  <c r="L255" i="3"/>
  <c r="G252" i="3"/>
  <c r="G251" i="3"/>
  <c r="G250" i="3"/>
  <c r="L249" i="3"/>
  <c r="G246" i="3"/>
  <c r="E246" i="3"/>
  <c r="G245" i="3"/>
  <c r="E245" i="3"/>
  <c r="G244" i="3"/>
  <c r="E244" i="3"/>
  <c r="G242" i="3"/>
  <c r="G241" i="3"/>
  <c r="G240" i="3"/>
  <c r="L239" i="3"/>
  <c r="G236" i="3"/>
  <c r="G235" i="3"/>
  <c r="G234" i="3"/>
  <c r="L233" i="3"/>
  <c r="G230" i="3"/>
  <c r="G229" i="3"/>
  <c r="G228" i="3"/>
  <c r="L227" i="3"/>
  <c r="G224" i="3"/>
  <c r="G223" i="3"/>
  <c r="G222" i="3"/>
  <c r="L221" i="3"/>
  <c r="G218" i="3"/>
  <c r="G217" i="3"/>
  <c r="G216" i="3"/>
  <c r="L215" i="3"/>
  <c r="G212" i="3"/>
  <c r="G211" i="3"/>
  <c r="G210" i="3"/>
  <c r="G208" i="3"/>
  <c r="G207" i="3"/>
  <c r="G206" i="3"/>
  <c r="G204" i="3"/>
  <c r="G203" i="3"/>
  <c r="G202" i="3"/>
  <c r="L201" i="3"/>
  <c r="G198" i="3"/>
  <c r="G197" i="3"/>
  <c r="G196" i="3"/>
  <c r="L195" i="3"/>
  <c r="G192" i="3"/>
  <c r="G191" i="3"/>
  <c r="G190" i="3"/>
  <c r="L189" i="3"/>
  <c r="G186" i="3"/>
  <c r="G185" i="3"/>
  <c r="G184" i="3"/>
  <c r="G182" i="3"/>
  <c r="G181" i="3"/>
  <c r="G180" i="3"/>
  <c r="G178" i="3"/>
  <c r="G177" i="3"/>
  <c r="G176" i="3"/>
  <c r="L175" i="3"/>
  <c r="E92" i="1"/>
  <c r="Q92" i="1" s="1"/>
  <c r="E93" i="1"/>
  <c r="Q93" i="1" s="1"/>
  <c r="E91" i="1"/>
  <c r="Q91" i="1" s="1"/>
  <c r="G93" i="1"/>
  <c r="G92" i="1"/>
  <c r="G91" i="1"/>
  <c r="E171" i="3"/>
  <c r="E170" i="3"/>
  <c r="E169" i="3"/>
  <c r="E167" i="3"/>
  <c r="E165" i="3"/>
  <c r="E164" i="3"/>
  <c r="E163" i="3"/>
  <c r="E161" i="3"/>
  <c r="E159" i="3"/>
  <c r="E158" i="3"/>
  <c r="E157" i="3"/>
  <c r="E155" i="3"/>
  <c r="G171" i="3"/>
  <c r="G170" i="3"/>
  <c r="G169" i="3"/>
  <c r="L168" i="3"/>
  <c r="G165" i="3"/>
  <c r="G164" i="3"/>
  <c r="G163" i="3"/>
  <c r="L162" i="3"/>
  <c r="G159" i="3"/>
  <c r="G158" i="3"/>
  <c r="G157" i="3"/>
  <c r="L156" i="3"/>
  <c r="E153" i="3"/>
  <c r="E152" i="3"/>
  <c r="E151" i="3"/>
  <c r="G153" i="3"/>
  <c r="G152" i="3"/>
  <c r="G151" i="3"/>
  <c r="E89" i="1"/>
  <c r="Q89" i="1" s="1"/>
  <c r="E137" i="3"/>
  <c r="E136" i="3"/>
  <c r="E135" i="3"/>
  <c r="E133" i="3"/>
  <c r="G137" i="3"/>
  <c r="G136" i="3"/>
  <c r="G135" i="3"/>
  <c r="L134" i="3"/>
  <c r="E130" i="3"/>
  <c r="E131" i="3"/>
  <c r="E129" i="3"/>
  <c r="E127" i="3"/>
  <c r="G131" i="3"/>
  <c r="G130" i="3"/>
  <c r="G129" i="3"/>
  <c r="L128" i="3"/>
  <c r="E124" i="3"/>
  <c r="E125" i="3"/>
  <c r="E123" i="3"/>
  <c r="E121" i="3"/>
  <c r="G125" i="3"/>
  <c r="G124" i="3"/>
  <c r="G123" i="3"/>
  <c r="L122" i="3"/>
  <c r="E118" i="3"/>
  <c r="E119" i="3"/>
  <c r="E117" i="3"/>
  <c r="E114" i="3"/>
  <c r="E115" i="3"/>
  <c r="E113" i="3"/>
  <c r="E86" i="1"/>
  <c r="E87" i="1"/>
  <c r="Q87" i="1" s="1"/>
  <c r="E85" i="1"/>
  <c r="Q85" i="1" s="1"/>
  <c r="G87" i="1"/>
  <c r="G86" i="1"/>
  <c r="G85" i="1"/>
  <c r="G119" i="3"/>
  <c r="G118" i="3"/>
  <c r="G117" i="3"/>
  <c r="G115" i="3"/>
  <c r="G114" i="3"/>
  <c r="G113" i="3"/>
  <c r="E149" i="3"/>
  <c r="E148" i="3"/>
  <c r="E147" i="3"/>
  <c r="E145" i="3"/>
  <c r="E143" i="3"/>
  <c r="E142" i="3"/>
  <c r="E141" i="3"/>
  <c r="E139" i="3"/>
  <c r="E111" i="3"/>
  <c r="E110" i="3"/>
  <c r="E109" i="3"/>
  <c r="E107" i="3"/>
  <c r="E105" i="3"/>
  <c r="E104" i="3"/>
  <c r="E103" i="3"/>
  <c r="E101" i="3"/>
  <c r="E99" i="3"/>
  <c r="E98" i="3"/>
  <c r="E97" i="3"/>
  <c r="E95" i="3"/>
  <c r="E93" i="3"/>
  <c r="E92" i="3"/>
  <c r="E91" i="3"/>
  <c r="E89" i="3"/>
  <c r="E88" i="3"/>
  <c r="E87" i="3"/>
  <c r="E85" i="3"/>
  <c r="E84" i="3"/>
  <c r="E83" i="3"/>
  <c r="E81" i="3"/>
  <c r="G149" i="3"/>
  <c r="G148" i="3"/>
  <c r="G147" i="3"/>
  <c r="L146" i="3"/>
  <c r="G143" i="3"/>
  <c r="G142" i="3"/>
  <c r="G141" i="3"/>
  <c r="L140" i="3"/>
  <c r="G111" i="3"/>
  <c r="G110" i="3"/>
  <c r="G109" i="3"/>
  <c r="L108" i="3"/>
  <c r="G105" i="3"/>
  <c r="G104" i="3"/>
  <c r="G103" i="3"/>
  <c r="L102" i="3"/>
  <c r="G99" i="3"/>
  <c r="G98" i="3"/>
  <c r="G97" i="3"/>
  <c r="L96" i="3"/>
  <c r="G93" i="3"/>
  <c r="G92" i="3"/>
  <c r="G91" i="3"/>
  <c r="G89" i="3"/>
  <c r="G88" i="3"/>
  <c r="G87" i="3"/>
  <c r="G85" i="3"/>
  <c r="G84" i="3"/>
  <c r="G83" i="3"/>
  <c r="L82" i="3"/>
  <c r="E77" i="3"/>
  <c r="E78" i="3"/>
  <c r="E76" i="3"/>
  <c r="E74" i="3"/>
  <c r="G78" i="3"/>
  <c r="G77" i="3"/>
  <c r="G76" i="3"/>
  <c r="L75" i="3"/>
  <c r="E71" i="3"/>
  <c r="E72" i="3"/>
  <c r="E70" i="3"/>
  <c r="E68" i="3"/>
  <c r="G72" i="3"/>
  <c r="G71" i="3"/>
  <c r="G70" i="3"/>
  <c r="L69" i="3"/>
  <c r="E43" i="3"/>
  <c r="E44" i="3"/>
  <c r="E42" i="3"/>
  <c r="G44" i="3"/>
  <c r="G43" i="3"/>
  <c r="G42" i="3"/>
  <c r="E65" i="3"/>
  <c r="E66" i="3"/>
  <c r="E64" i="3"/>
  <c r="E62" i="3"/>
  <c r="G66" i="3"/>
  <c r="G65" i="3"/>
  <c r="G64" i="3"/>
  <c r="L63" i="3"/>
  <c r="E59" i="3"/>
  <c r="E60" i="3"/>
  <c r="E58" i="3"/>
  <c r="E56" i="3"/>
  <c r="G60" i="3"/>
  <c r="G59" i="3"/>
  <c r="G58" i="3"/>
  <c r="L57" i="3"/>
  <c r="E39" i="3"/>
  <c r="E40" i="3"/>
  <c r="E38" i="3"/>
  <c r="E36" i="3"/>
  <c r="G40" i="3"/>
  <c r="G39" i="3"/>
  <c r="G38" i="3"/>
  <c r="L37" i="3"/>
  <c r="E53" i="3"/>
  <c r="E54" i="3"/>
  <c r="E52" i="3"/>
  <c r="E50" i="3"/>
  <c r="G54" i="3"/>
  <c r="G53" i="3"/>
  <c r="G52" i="3"/>
  <c r="L51" i="3"/>
  <c r="E47" i="3"/>
  <c r="E48" i="3"/>
  <c r="E46" i="3"/>
  <c r="G48" i="3"/>
  <c r="G47" i="3"/>
  <c r="G46" i="3"/>
  <c r="E27" i="3"/>
  <c r="E26" i="3"/>
  <c r="E25" i="3"/>
  <c r="E23" i="3"/>
  <c r="G27" i="3"/>
  <c r="G26" i="3"/>
  <c r="G25" i="3"/>
  <c r="L24" i="3"/>
  <c r="R75" i="1"/>
  <c r="E81" i="1"/>
  <c r="Q81" i="1" s="1"/>
  <c r="E82" i="1"/>
  <c r="Q82" i="1" s="1"/>
  <c r="E80" i="1"/>
  <c r="Q80" i="1" s="1"/>
  <c r="G82" i="1"/>
  <c r="G81" i="1"/>
  <c r="G80" i="1"/>
  <c r="W78" i="1"/>
  <c r="X78" i="1"/>
  <c r="AE78" i="1"/>
  <c r="AF78" i="1"/>
  <c r="AM78" i="1"/>
  <c r="AN78" i="1"/>
  <c r="S75" i="1"/>
  <c r="S78" i="1" s="1"/>
  <c r="T75" i="1"/>
  <c r="T78" i="1" s="1"/>
  <c r="U75" i="1"/>
  <c r="U78" i="1" s="1"/>
  <c r="V75" i="1"/>
  <c r="V78" i="1" s="1"/>
  <c r="W75" i="1"/>
  <c r="X75" i="1"/>
  <c r="Y75" i="1"/>
  <c r="Y78" i="1" s="1"/>
  <c r="Z75" i="1"/>
  <c r="AA75" i="1"/>
  <c r="AA78" i="1" s="1"/>
  <c r="AB75" i="1"/>
  <c r="AB78" i="1" s="1"/>
  <c r="AC75" i="1"/>
  <c r="AC78" i="1" s="1"/>
  <c r="AD75" i="1"/>
  <c r="AD78" i="1" s="1"/>
  <c r="AE75" i="1"/>
  <c r="AF75" i="1"/>
  <c r="AG75" i="1"/>
  <c r="AG78" i="1" s="1"/>
  <c r="AH75" i="1"/>
  <c r="AI75" i="1"/>
  <c r="AI78" i="1" s="1"/>
  <c r="AJ75" i="1"/>
  <c r="AJ78" i="1" s="1"/>
  <c r="AK75" i="1"/>
  <c r="AK78" i="1" s="1"/>
  <c r="AL75" i="1"/>
  <c r="AL78" i="1" s="1"/>
  <c r="AM75" i="1"/>
  <c r="AN75" i="1"/>
  <c r="AO75" i="1"/>
  <c r="AO78" i="1" s="1"/>
  <c r="AP75" i="1"/>
  <c r="AQ75" i="1"/>
  <c r="AQ78" i="1" s="1"/>
  <c r="AR75" i="1"/>
  <c r="AR78" i="1" s="1"/>
  <c r="S76" i="1"/>
  <c r="T76" i="1"/>
  <c r="U76" i="1"/>
  <c r="V76" i="1"/>
  <c r="W76" i="1"/>
  <c r="X76" i="1"/>
  <c r="Y76" i="1"/>
  <c r="Z76" i="1"/>
  <c r="Z78" i="1" s="1"/>
  <c r="AA76" i="1"/>
  <c r="AB76" i="1"/>
  <c r="AC76" i="1"/>
  <c r="AD76" i="1"/>
  <c r="AE76" i="1"/>
  <c r="AF76" i="1"/>
  <c r="AG76" i="1"/>
  <c r="AH76" i="1"/>
  <c r="AH78" i="1" s="1"/>
  <c r="AI76" i="1"/>
  <c r="AJ76" i="1"/>
  <c r="AK76" i="1"/>
  <c r="AL76" i="1"/>
  <c r="AM76" i="1"/>
  <c r="AN76" i="1"/>
  <c r="AO76" i="1"/>
  <c r="AP76" i="1"/>
  <c r="AP78" i="1" s="1"/>
  <c r="AQ76" i="1"/>
  <c r="AR76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R76" i="1"/>
  <c r="R77" i="1"/>
  <c r="E76" i="1"/>
  <c r="E77" i="1"/>
  <c r="E75" i="1"/>
  <c r="E72" i="1"/>
  <c r="Q72" i="1" s="1"/>
  <c r="E73" i="1"/>
  <c r="Q73" i="1" s="1"/>
  <c r="E71" i="1"/>
  <c r="Q71" i="1" s="1"/>
  <c r="E68" i="1"/>
  <c r="Q68" i="1" s="1"/>
  <c r="E69" i="1"/>
  <c r="Q69" i="1" s="1"/>
  <c r="E67" i="1"/>
  <c r="Q67" i="1" s="1"/>
  <c r="G77" i="1"/>
  <c r="G76" i="1"/>
  <c r="G75" i="1"/>
  <c r="G73" i="1"/>
  <c r="G72" i="1"/>
  <c r="G71" i="1"/>
  <c r="G69" i="1"/>
  <c r="G68" i="1"/>
  <c r="G67" i="1"/>
  <c r="L51" i="1"/>
  <c r="E19" i="3"/>
  <c r="E20" i="3"/>
  <c r="E18" i="3"/>
  <c r="E16" i="3"/>
  <c r="G20" i="3"/>
  <c r="G19" i="3"/>
  <c r="G18" i="3"/>
  <c r="L17" i="3"/>
  <c r="L11" i="3"/>
  <c r="G14" i="3"/>
  <c r="G13" i="3"/>
  <c r="G12" i="3"/>
  <c r="E14" i="3"/>
  <c r="E13" i="3"/>
  <c r="E12" i="3"/>
  <c r="L35" i="1"/>
  <c r="E10" i="3"/>
  <c r="I8" i="3"/>
  <c r="G8" i="3"/>
  <c r="E8" i="3"/>
  <c r="E64" i="1"/>
  <c r="Q64" i="1" s="1"/>
  <c r="E65" i="1"/>
  <c r="Q65" i="1" s="1"/>
  <c r="E63" i="1"/>
  <c r="Q63" i="1" s="1"/>
  <c r="G65" i="1"/>
  <c r="G64" i="1"/>
  <c r="G63" i="1"/>
  <c r="E60" i="1"/>
  <c r="E61" i="1"/>
  <c r="Q61" i="1" s="1"/>
  <c r="E59" i="1"/>
  <c r="Q59" i="1" s="1"/>
  <c r="G61" i="1"/>
  <c r="G60" i="1"/>
  <c r="G59" i="1"/>
  <c r="E56" i="1"/>
  <c r="Q56" i="1" s="1"/>
  <c r="E57" i="1"/>
  <c r="Q57" i="1" s="1"/>
  <c r="E55" i="1"/>
  <c r="G57" i="1"/>
  <c r="G56" i="1"/>
  <c r="G55" i="1"/>
  <c r="E53" i="1"/>
  <c r="E50" i="1"/>
  <c r="E47" i="1"/>
  <c r="E48" i="1"/>
  <c r="E46" i="1"/>
  <c r="G48" i="1"/>
  <c r="G47" i="1"/>
  <c r="G46" i="1"/>
  <c r="G44" i="1"/>
  <c r="E43" i="1"/>
  <c r="Q43" i="1" s="1"/>
  <c r="E44" i="1"/>
  <c r="Q44" i="1" s="1"/>
  <c r="E42" i="1"/>
  <c r="G43" i="1"/>
  <c r="G42" i="1"/>
  <c r="U39" i="1"/>
  <c r="U40" i="1"/>
  <c r="G39" i="1"/>
  <c r="U37" i="1"/>
  <c r="U38" i="1" s="1"/>
  <c r="E39" i="1"/>
  <c r="R38" i="1"/>
  <c r="R39" i="1" s="1"/>
  <c r="R40" i="1" s="1"/>
  <c r="S38" i="1"/>
  <c r="S39" i="1" s="1"/>
  <c r="S40" i="1" s="1"/>
  <c r="T38" i="1"/>
  <c r="T39" i="1" s="1"/>
  <c r="T40" i="1" s="1"/>
  <c r="G38" i="1"/>
  <c r="E38" i="1"/>
  <c r="G37" i="1"/>
  <c r="G8" i="1"/>
  <c r="E37" i="1"/>
  <c r="Q37" i="1" s="1"/>
  <c r="E34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R32" i="1"/>
  <c r="E32" i="1"/>
  <c r="E30" i="1"/>
  <c r="Q30" i="1" s="1"/>
  <c r="S28" i="1"/>
  <c r="T28" i="1"/>
  <c r="U28" i="1"/>
  <c r="V28" i="1"/>
  <c r="Y37" i="1" s="1"/>
  <c r="W28" i="1"/>
  <c r="Z37" i="1" s="1"/>
  <c r="X28" i="1"/>
  <c r="AA37" i="1" s="1"/>
  <c r="Y28" i="1"/>
  <c r="Z28" i="1"/>
  <c r="AC37" i="1" s="1"/>
  <c r="AA28" i="1"/>
  <c r="AB28" i="1"/>
  <c r="AB37" i="1" s="1"/>
  <c r="AC28" i="1"/>
  <c r="AD28" i="1"/>
  <c r="AG37" i="1" s="1"/>
  <c r="AE28" i="1"/>
  <c r="AH37" i="1" s="1"/>
  <c r="AF28" i="1"/>
  <c r="AF37" i="1" s="1"/>
  <c r="AG28" i="1"/>
  <c r="AH28" i="1"/>
  <c r="AK37" i="1" s="1"/>
  <c r="AI28" i="1"/>
  <c r="AJ28" i="1"/>
  <c r="AJ37" i="1" s="1"/>
  <c r="AK28" i="1"/>
  <c r="AL28" i="1"/>
  <c r="AL37" i="1" s="1"/>
  <c r="AM28" i="1"/>
  <c r="AM37" i="1" s="1"/>
  <c r="AN28" i="1"/>
  <c r="AN37" i="1" s="1"/>
  <c r="AO28" i="1"/>
  <c r="AP28" i="1"/>
  <c r="AQ28" i="1"/>
  <c r="AR28" i="1"/>
  <c r="AR37" i="1" s="1"/>
  <c r="R28" i="1"/>
  <c r="E28" i="1"/>
  <c r="E26" i="1"/>
  <c r="Q26" i="1" s="1"/>
  <c r="I8" i="1"/>
  <c r="E8" i="1"/>
  <c r="R7" i="1"/>
  <c r="R6" i="1" s="1"/>
  <c r="C11" i="2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E10" i="1"/>
  <c r="K10" i="1" s="1"/>
  <c r="AC38" i="1" l="1"/>
  <c r="AC39" i="1"/>
  <c r="AC40" i="1" s="1"/>
  <c r="AK38" i="1"/>
  <c r="AK39" i="1" s="1"/>
  <c r="AK40" i="1" s="1"/>
  <c r="AH38" i="1"/>
  <c r="AH39" i="1" s="1"/>
  <c r="AH40" i="1" s="1"/>
  <c r="AF38" i="1"/>
  <c r="AF39" i="1" s="1"/>
  <c r="AF40" i="1" s="1"/>
  <c r="AL38" i="1"/>
  <c r="AL39" i="1"/>
  <c r="AL40" i="1" s="1"/>
  <c r="AN38" i="1"/>
  <c r="AN39" i="1" s="1"/>
  <c r="AN40" i="1" s="1"/>
  <c r="AM39" i="1"/>
  <c r="AM40" i="1" s="1"/>
  <c r="AM38" i="1"/>
  <c r="Z38" i="1"/>
  <c r="Z39" i="1" s="1"/>
  <c r="Z40" i="1" s="1"/>
  <c r="AG38" i="1"/>
  <c r="AG39" i="1"/>
  <c r="AG40" i="1" s="1"/>
  <c r="Y38" i="1"/>
  <c r="Y39" i="1"/>
  <c r="Y40" i="1" s="1"/>
  <c r="AA38" i="1"/>
  <c r="AA39" i="1" s="1"/>
  <c r="AA40" i="1" s="1"/>
  <c r="AR38" i="1"/>
  <c r="AR39" i="1" s="1"/>
  <c r="AR40" i="1" s="1"/>
  <c r="AJ38" i="1"/>
  <c r="AJ39" i="1" s="1"/>
  <c r="AJ40" i="1" s="1"/>
  <c r="AB38" i="1"/>
  <c r="AB39" i="1" s="1"/>
  <c r="AB40" i="1" s="1"/>
  <c r="AQ37" i="1"/>
  <c r="AI37" i="1"/>
  <c r="AP37" i="1"/>
  <c r="X37" i="1"/>
  <c r="AO37" i="1"/>
  <c r="AE37" i="1"/>
  <c r="W37" i="1"/>
  <c r="R78" i="1"/>
  <c r="V37" i="1"/>
  <c r="AD37" i="1"/>
  <c r="R6" i="4"/>
  <c r="R8" i="3"/>
  <c r="R115" i="1"/>
  <c r="R117" i="1" s="1"/>
  <c r="F8" i="2"/>
  <c r="I28" i="1"/>
  <c r="I39" i="1"/>
  <c r="Z65" i="4"/>
  <c r="AK65" i="4"/>
  <c r="AJ65" i="4"/>
  <c r="AI65" i="4"/>
  <c r="Y65" i="4"/>
  <c r="X65" i="4"/>
  <c r="W65" i="4"/>
  <c r="AH65" i="4"/>
  <c r="V65" i="4"/>
  <c r="AG65" i="4"/>
  <c r="U65" i="4"/>
  <c r="AR65" i="4"/>
  <c r="AF65" i="4"/>
  <c r="T65" i="4"/>
  <c r="AQ65" i="4"/>
  <c r="AE65" i="4"/>
  <c r="S65" i="4"/>
  <c r="AP65" i="4"/>
  <c r="AD65" i="4"/>
  <c r="AO65" i="4"/>
  <c r="AC65" i="4"/>
  <c r="AN65" i="4"/>
  <c r="AB65" i="4"/>
  <c r="AM65" i="4"/>
  <c r="AA65" i="4"/>
  <c r="AL65" i="4"/>
  <c r="R8" i="6"/>
  <c r="R6" i="6"/>
  <c r="R8" i="5"/>
  <c r="R6" i="5"/>
  <c r="R8" i="4"/>
  <c r="R65" i="4" s="1"/>
  <c r="I14" i="3"/>
  <c r="I47" i="1"/>
  <c r="Q86" i="1"/>
  <c r="I32" i="1"/>
  <c r="I16" i="3"/>
  <c r="I34" i="1"/>
  <c r="I39" i="3"/>
  <c r="I12" i="3"/>
  <c r="I80" i="1"/>
  <c r="I13" i="3"/>
  <c r="I20" i="3"/>
  <c r="I19" i="3"/>
  <c r="I48" i="1"/>
  <c r="I36" i="3"/>
  <c r="I44" i="3"/>
  <c r="I38" i="3"/>
  <c r="I43" i="3"/>
  <c r="I40" i="3"/>
  <c r="I42" i="3"/>
  <c r="I81" i="1"/>
  <c r="I26" i="3"/>
  <c r="I18" i="3"/>
  <c r="I27" i="3"/>
  <c r="I46" i="3"/>
  <c r="I82" i="1"/>
  <c r="I23" i="3"/>
  <c r="I25" i="3"/>
  <c r="I48" i="3"/>
  <c r="I38" i="1"/>
  <c r="I53" i="1"/>
  <c r="I47" i="3"/>
  <c r="C33" i="2"/>
  <c r="I53" i="3" s="1"/>
  <c r="I10" i="3"/>
  <c r="I71" i="1"/>
  <c r="I67" i="1"/>
  <c r="I75" i="1"/>
  <c r="I68" i="1"/>
  <c r="I72" i="1"/>
  <c r="I76" i="1"/>
  <c r="I69" i="1"/>
  <c r="I73" i="1"/>
  <c r="I77" i="1"/>
  <c r="S8" i="3"/>
  <c r="I60" i="1"/>
  <c r="I56" i="1"/>
  <c r="I46" i="1"/>
  <c r="I55" i="1"/>
  <c r="I50" i="1"/>
  <c r="I42" i="1"/>
  <c r="Q60" i="1"/>
  <c r="Q38" i="1"/>
  <c r="I63" i="1"/>
  <c r="I64" i="1"/>
  <c r="I65" i="1"/>
  <c r="I61" i="1"/>
  <c r="I59" i="1"/>
  <c r="Q55" i="1"/>
  <c r="I57" i="1"/>
  <c r="I44" i="1"/>
  <c r="Q42" i="1"/>
  <c r="I43" i="1"/>
  <c r="I10" i="1"/>
  <c r="I37" i="1"/>
  <c r="I30" i="1"/>
  <c r="I26" i="1"/>
  <c r="R8" i="1"/>
  <c r="X38" i="1" l="1"/>
  <c r="X39" i="1"/>
  <c r="X40" i="1" s="1"/>
  <c r="AP38" i="1"/>
  <c r="AP39" i="1" s="1"/>
  <c r="AP40" i="1" s="1"/>
  <c r="AD38" i="1"/>
  <c r="AD39" i="1" s="1"/>
  <c r="AD40" i="1" s="1"/>
  <c r="AI38" i="1"/>
  <c r="AI39" i="1"/>
  <c r="AI40" i="1" s="1"/>
  <c r="V38" i="1"/>
  <c r="V39" i="1"/>
  <c r="V40" i="1" s="1"/>
  <c r="AQ38" i="1"/>
  <c r="AQ39" i="1" s="1"/>
  <c r="AQ40" i="1" s="1"/>
  <c r="W39" i="1"/>
  <c r="W40" i="1" s="1"/>
  <c r="W38" i="1"/>
  <c r="AE38" i="1"/>
  <c r="AE39" i="1" s="1"/>
  <c r="AE40" i="1" s="1"/>
  <c r="AO38" i="1"/>
  <c r="AO39" i="1" s="1"/>
  <c r="AO40" i="1" s="1"/>
  <c r="S7" i="1"/>
  <c r="S16" i="1"/>
  <c r="R34" i="1"/>
  <c r="S7" i="6"/>
  <c r="R73" i="4"/>
  <c r="R25" i="6" s="1"/>
  <c r="R101" i="5" s="1"/>
  <c r="R89" i="5"/>
  <c r="R87" i="5"/>
  <c r="R85" i="5"/>
  <c r="R83" i="5"/>
  <c r="R81" i="5"/>
  <c r="R91" i="5"/>
  <c r="R79" i="5"/>
  <c r="R93" i="5"/>
  <c r="S7" i="5"/>
  <c r="S6" i="6"/>
  <c r="S8" i="6"/>
  <c r="S7" i="4"/>
  <c r="I54" i="3"/>
  <c r="I50" i="3"/>
  <c r="I52" i="3"/>
  <c r="I58" i="3"/>
  <c r="C34" i="2"/>
  <c r="I59" i="3" s="1"/>
  <c r="T8" i="3"/>
  <c r="S8" i="1"/>
  <c r="S6" i="1"/>
  <c r="I60" i="3" l="1"/>
  <c r="R47" i="1"/>
  <c r="R48" i="1"/>
  <c r="R46" i="1"/>
  <c r="T7" i="1"/>
  <c r="T16" i="1"/>
  <c r="S34" i="1"/>
  <c r="S115" i="1"/>
  <c r="S117" i="1" s="1"/>
  <c r="T7" i="6"/>
  <c r="T6" i="6" s="1"/>
  <c r="R77" i="5"/>
  <c r="S8" i="5"/>
  <c r="S6" i="5"/>
  <c r="S6" i="4"/>
  <c r="S8" i="4"/>
  <c r="S73" i="4" s="1"/>
  <c r="S25" i="6" s="1"/>
  <c r="S101" i="5" s="1"/>
  <c r="I56" i="3"/>
  <c r="C35" i="2"/>
  <c r="C36" i="2" s="1"/>
  <c r="I62" i="3"/>
  <c r="I64" i="3"/>
  <c r="I66" i="3"/>
  <c r="I65" i="3"/>
  <c r="U8" i="3"/>
  <c r="T6" i="1"/>
  <c r="T8" i="1"/>
  <c r="T8" i="6" l="1"/>
  <c r="S47" i="1"/>
  <c r="S46" i="1"/>
  <c r="S48" i="1"/>
  <c r="T115" i="1"/>
  <c r="T117" i="1" s="1"/>
  <c r="U7" i="1"/>
  <c r="U6" i="1" s="1"/>
  <c r="T34" i="1"/>
  <c r="U16" i="1"/>
  <c r="R50" i="1"/>
  <c r="U7" i="6"/>
  <c r="R76" i="4"/>
  <c r="T7" i="5"/>
  <c r="T6" i="5" s="1"/>
  <c r="S85" i="5"/>
  <c r="S87" i="5"/>
  <c r="S89" i="5"/>
  <c r="S79" i="5"/>
  <c r="S91" i="5"/>
  <c r="S81" i="5"/>
  <c r="S93" i="5"/>
  <c r="S83" i="5"/>
  <c r="T8" i="5"/>
  <c r="U8" i="6"/>
  <c r="U6" i="6"/>
  <c r="T7" i="4"/>
  <c r="C37" i="2"/>
  <c r="I71" i="3"/>
  <c r="I68" i="3"/>
  <c r="I70" i="3"/>
  <c r="I72" i="3"/>
  <c r="V8" i="3"/>
  <c r="U8" i="1"/>
  <c r="S50" i="1" l="1"/>
  <c r="T46" i="1"/>
  <c r="T48" i="1"/>
  <c r="T47" i="1"/>
  <c r="V7" i="1"/>
  <c r="U34" i="1"/>
  <c r="V16" i="1"/>
  <c r="U115" i="1"/>
  <c r="U117" i="1" s="1"/>
  <c r="R53" i="1"/>
  <c r="R73" i="5"/>
  <c r="V7" i="6"/>
  <c r="V6" i="6" s="1"/>
  <c r="U7" i="5"/>
  <c r="U8" i="5" s="1"/>
  <c r="T85" i="5"/>
  <c r="T87" i="5"/>
  <c r="T89" i="5"/>
  <c r="T79" i="5"/>
  <c r="T91" i="5"/>
  <c r="T83" i="5"/>
  <c r="T81" i="5"/>
  <c r="T93" i="5"/>
  <c r="T6" i="4"/>
  <c r="T8" i="4"/>
  <c r="T73" i="4" s="1"/>
  <c r="C38" i="2"/>
  <c r="C39" i="2" s="1"/>
  <c r="I78" i="3"/>
  <c r="I77" i="3"/>
  <c r="I74" i="3"/>
  <c r="I76" i="3"/>
  <c r="W8" i="3"/>
  <c r="V6" i="1"/>
  <c r="V8" i="1"/>
  <c r="S73" i="5" l="1"/>
  <c r="S53" i="1"/>
  <c r="V8" i="6"/>
  <c r="W7" i="6" s="1"/>
  <c r="W7" i="1"/>
  <c r="V34" i="1"/>
  <c r="W16" i="1"/>
  <c r="U46" i="1"/>
  <c r="U48" i="1"/>
  <c r="U47" i="1"/>
  <c r="T50" i="1"/>
  <c r="V115" i="1"/>
  <c r="V117" i="1" s="1"/>
  <c r="S76" i="4"/>
  <c r="U6" i="5"/>
  <c r="T25" i="6"/>
  <c r="T101" i="5" s="1"/>
  <c r="V7" i="5"/>
  <c r="V8" i="5" s="1"/>
  <c r="U83" i="5"/>
  <c r="U85" i="5"/>
  <c r="U87" i="5"/>
  <c r="U89" i="5"/>
  <c r="U79" i="5"/>
  <c r="U91" i="5"/>
  <c r="U81" i="5"/>
  <c r="U93" i="5"/>
  <c r="U7" i="4"/>
  <c r="C40" i="2"/>
  <c r="I81" i="3"/>
  <c r="I85" i="3"/>
  <c r="I84" i="3"/>
  <c r="I83" i="3"/>
  <c r="X8" i="3"/>
  <c r="W6" i="1"/>
  <c r="W8" i="1"/>
  <c r="W8" i="6" l="1"/>
  <c r="X7" i="6" s="1"/>
  <c r="W6" i="6"/>
  <c r="U50" i="1"/>
  <c r="V46" i="1"/>
  <c r="V47" i="1"/>
  <c r="V48" i="1"/>
  <c r="W115" i="1"/>
  <c r="W117" i="1" s="1"/>
  <c r="X7" i="1"/>
  <c r="W34" i="1"/>
  <c r="X16" i="1"/>
  <c r="T73" i="5"/>
  <c r="T53" i="1"/>
  <c r="V6" i="5"/>
  <c r="W7" i="5"/>
  <c r="V83" i="5"/>
  <c r="V85" i="5"/>
  <c r="V81" i="5"/>
  <c r="V93" i="5"/>
  <c r="V87" i="5"/>
  <c r="V89" i="5"/>
  <c r="V79" i="5"/>
  <c r="V91" i="5"/>
  <c r="U6" i="4"/>
  <c r="U8" i="4"/>
  <c r="U73" i="4" s="1"/>
  <c r="C41" i="2"/>
  <c r="Y8" i="3"/>
  <c r="X8" i="1"/>
  <c r="X6" i="1"/>
  <c r="X8" i="6" l="1"/>
  <c r="X6" i="6"/>
  <c r="X115" i="1"/>
  <c r="X117" i="1" s="1"/>
  <c r="Y7" i="1"/>
  <c r="Y8" i="1" s="1"/>
  <c r="X34" i="1"/>
  <c r="Y16" i="1"/>
  <c r="W46" i="1"/>
  <c r="W47" i="1"/>
  <c r="W48" i="1"/>
  <c r="V50" i="1"/>
  <c r="U73" i="5"/>
  <c r="U53" i="1"/>
  <c r="Y7" i="6"/>
  <c r="Y6" i="6" s="1"/>
  <c r="T76" i="4"/>
  <c r="U25" i="6"/>
  <c r="U101" i="5" s="1"/>
  <c r="W8" i="5"/>
  <c r="W6" i="5"/>
  <c r="V7" i="4"/>
  <c r="C42" i="2"/>
  <c r="Z8" i="3"/>
  <c r="Y6" i="1"/>
  <c r="W50" i="1" l="1"/>
  <c r="W73" i="5" s="1"/>
  <c r="X46" i="1"/>
  <c r="X48" i="1"/>
  <c r="X47" i="1"/>
  <c r="Y115" i="1"/>
  <c r="Y117" i="1" s="1"/>
  <c r="V73" i="5"/>
  <c r="V53" i="1"/>
  <c r="Y8" i="6"/>
  <c r="Z7" i="6" s="1"/>
  <c r="Z6" i="6" s="1"/>
  <c r="W53" i="1"/>
  <c r="Z7" i="1"/>
  <c r="Y34" i="1"/>
  <c r="Z16" i="1"/>
  <c r="X7" i="5"/>
  <c r="W81" i="5"/>
  <c r="W93" i="5"/>
  <c r="W83" i="5"/>
  <c r="W85" i="5"/>
  <c r="W87" i="5"/>
  <c r="W89" i="5"/>
  <c r="W79" i="5"/>
  <c r="W91" i="5"/>
  <c r="V6" i="4"/>
  <c r="V8" i="4"/>
  <c r="V73" i="4" s="1"/>
  <c r="C43" i="2"/>
  <c r="I95" i="3"/>
  <c r="I99" i="3"/>
  <c r="I98" i="3"/>
  <c r="I97" i="3"/>
  <c r="AA8" i="3"/>
  <c r="Z8" i="1"/>
  <c r="Z6" i="1"/>
  <c r="X50" i="1" l="1"/>
  <c r="X73" i="5" s="1"/>
  <c r="Z8" i="6"/>
  <c r="Y46" i="1"/>
  <c r="Y48" i="1"/>
  <c r="Y47" i="1"/>
  <c r="Z115" i="1"/>
  <c r="Z117" i="1" s="1"/>
  <c r="AA7" i="1"/>
  <c r="AA8" i="1" s="1"/>
  <c r="Z34" i="1"/>
  <c r="AA16" i="1"/>
  <c r="AA7" i="6"/>
  <c r="AA8" i="6" s="1"/>
  <c r="U76" i="4"/>
  <c r="V25" i="6"/>
  <c r="V101" i="5" s="1"/>
  <c r="X6" i="5"/>
  <c r="X8" i="5"/>
  <c r="W7" i="4"/>
  <c r="C44" i="2"/>
  <c r="I103" i="3"/>
  <c r="I101" i="3"/>
  <c r="I104" i="3"/>
  <c r="I105" i="3"/>
  <c r="AB8" i="3"/>
  <c r="AA6" i="6" l="1"/>
  <c r="X53" i="1"/>
  <c r="AA6" i="1"/>
  <c r="AB7" i="1"/>
  <c r="AB16" i="1"/>
  <c r="AA34" i="1"/>
  <c r="Z46" i="1"/>
  <c r="Z48" i="1"/>
  <c r="Z47" i="1"/>
  <c r="AA115" i="1"/>
  <c r="AA117" i="1" s="1"/>
  <c r="Y50" i="1"/>
  <c r="AB7" i="6"/>
  <c r="AB6" i="6" s="1"/>
  <c r="Y7" i="5"/>
  <c r="X81" i="5"/>
  <c r="X93" i="5"/>
  <c r="X83" i="5"/>
  <c r="X85" i="5"/>
  <c r="X87" i="5"/>
  <c r="X79" i="5"/>
  <c r="X91" i="5"/>
  <c r="X89" i="5"/>
  <c r="W6" i="4"/>
  <c r="W8" i="4"/>
  <c r="W73" i="4" s="1"/>
  <c r="C45" i="2"/>
  <c r="I111" i="3"/>
  <c r="I109" i="3"/>
  <c r="I107" i="3"/>
  <c r="I110" i="3"/>
  <c r="AC8" i="3"/>
  <c r="AB8" i="1"/>
  <c r="AB6" i="1"/>
  <c r="AA47" i="1" l="1"/>
  <c r="AA48" i="1"/>
  <c r="AA46" i="1"/>
  <c r="AB8" i="6"/>
  <c r="AC7" i="6" s="1"/>
  <c r="AC6" i="6" s="1"/>
  <c r="Z50" i="1"/>
  <c r="Y73" i="5"/>
  <c r="Y53" i="1"/>
  <c r="AB115" i="1"/>
  <c r="AB117" i="1" s="1"/>
  <c r="AC7" i="1"/>
  <c r="AC6" i="1" s="1"/>
  <c r="AC16" i="1"/>
  <c r="AB34" i="1"/>
  <c r="W25" i="6"/>
  <c r="W101" i="5" s="1"/>
  <c r="V76" i="4"/>
  <c r="Y6" i="5"/>
  <c r="Y8" i="5"/>
  <c r="X7" i="4"/>
  <c r="I85" i="1"/>
  <c r="I86" i="1"/>
  <c r="I87" i="1"/>
  <c r="C46" i="2"/>
  <c r="I88" i="3"/>
  <c r="I87" i="3"/>
  <c r="I113" i="3"/>
  <c r="I89" i="3"/>
  <c r="I114" i="3"/>
  <c r="I115" i="3"/>
  <c r="AD8" i="3"/>
  <c r="AC8" i="1" l="1"/>
  <c r="AD7" i="1" s="1"/>
  <c r="AA50" i="1"/>
  <c r="AA73" i="5" s="1"/>
  <c r="AB48" i="1"/>
  <c r="AB46" i="1"/>
  <c r="AB47" i="1"/>
  <c r="AC115" i="1"/>
  <c r="AC117" i="1" s="1"/>
  <c r="Z73" i="5"/>
  <c r="Z53" i="1"/>
  <c r="AA53" i="1"/>
  <c r="AC8" i="6"/>
  <c r="AD7" i="6" s="1"/>
  <c r="W76" i="4"/>
  <c r="Z7" i="5"/>
  <c r="Y79" i="5"/>
  <c r="Y91" i="5"/>
  <c r="Y81" i="5"/>
  <c r="Y93" i="5"/>
  <c r="Y83" i="5"/>
  <c r="Y85" i="5"/>
  <c r="Y87" i="5"/>
  <c r="Y89" i="5"/>
  <c r="X6" i="4"/>
  <c r="X8" i="4"/>
  <c r="X73" i="4" s="1"/>
  <c r="C47" i="2"/>
  <c r="I91" i="3"/>
  <c r="I118" i="3"/>
  <c r="I92" i="3"/>
  <c r="I93" i="3"/>
  <c r="I117" i="3"/>
  <c r="I119" i="3"/>
  <c r="AE8" i="3"/>
  <c r="AD8" i="1" l="1"/>
  <c r="AE7" i="1" s="1"/>
  <c r="AD6" i="1"/>
  <c r="AC34" i="1"/>
  <c r="AC46" i="1" s="1"/>
  <c r="AD16" i="1"/>
  <c r="AD8" i="6"/>
  <c r="AE7" i="6" s="1"/>
  <c r="AD6" i="6"/>
  <c r="AB50" i="1"/>
  <c r="AD115" i="1"/>
  <c r="AD117" i="1" s="1"/>
  <c r="X25" i="6"/>
  <c r="X101" i="5" s="1"/>
  <c r="Z8" i="5"/>
  <c r="Z6" i="5"/>
  <c r="Y7" i="4"/>
  <c r="C48" i="2"/>
  <c r="AF8" i="3"/>
  <c r="AC47" i="1" l="1"/>
  <c r="AE6" i="1"/>
  <c r="AE8" i="1"/>
  <c r="AE34" i="1" s="1"/>
  <c r="AC48" i="1"/>
  <c r="AC50" i="1" s="1"/>
  <c r="AC73" i="5" s="1"/>
  <c r="AD34" i="1"/>
  <c r="AD47" i="1" s="1"/>
  <c r="AE16" i="1"/>
  <c r="AE6" i="6"/>
  <c r="AE8" i="6"/>
  <c r="AF7" i="6" s="1"/>
  <c r="AE115" i="1"/>
  <c r="AE117" i="1" s="1"/>
  <c r="AB73" i="5"/>
  <c r="AB53" i="1"/>
  <c r="X76" i="4"/>
  <c r="AA7" i="5"/>
  <c r="Z79" i="5"/>
  <c r="Z91" i="5"/>
  <c r="Z81" i="5"/>
  <c r="Z93" i="5"/>
  <c r="Z89" i="5"/>
  <c r="Z83" i="5"/>
  <c r="Z85" i="5"/>
  <c r="Z87" i="5"/>
  <c r="Y8" i="4"/>
  <c r="Y73" i="4" s="1"/>
  <c r="Y6" i="4"/>
  <c r="I121" i="3"/>
  <c r="I123" i="3"/>
  <c r="I124" i="3"/>
  <c r="I125" i="3"/>
  <c r="C49" i="2"/>
  <c r="AG8" i="3"/>
  <c r="AF16" i="1" l="1"/>
  <c r="AF7" i="1"/>
  <c r="AF8" i="1" s="1"/>
  <c r="AG7" i="1" s="1"/>
  <c r="AG6" i="1" s="1"/>
  <c r="AD48" i="1"/>
  <c r="AD46" i="1"/>
  <c r="AF6" i="1"/>
  <c r="AC53" i="1"/>
  <c r="AF6" i="6"/>
  <c r="AF8" i="6"/>
  <c r="AG7" i="6" s="1"/>
  <c r="AF34" i="1"/>
  <c r="AG16" i="1"/>
  <c r="AE47" i="1"/>
  <c r="AE46" i="1"/>
  <c r="AE48" i="1"/>
  <c r="Y25" i="6"/>
  <c r="Y101" i="5" s="1"/>
  <c r="AA6" i="5"/>
  <c r="AA8" i="5"/>
  <c r="Z7" i="4"/>
  <c r="I133" i="3"/>
  <c r="I135" i="3"/>
  <c r="I136" i="3"/>
  <c r="I137" i="3"/>
  <c r="I127" i="3"/>
  <c r="I129" i="3"/>
  <c r="I130" i="3"/>
  <c r="I131" i="3"/>
  <c r="C50" i="2"/>
  <c r="AH8" i="3"/>
  <c r="AF115" i="1" l="1"/>
  <c r="AF117" i="1" s="1"/>
  <c r="AG6" i="6"/>
  <c r="AG8" i="6"/>
  <c r="AD50" i="1"/>
  <c r="AG8" i="1"/>
  <c r="AG34" i="1" s="1"/>
  <c r="AF46" i="1"/>
  <c r="AF48" i="1"/>
  <c r="AF47" i="1"/>
  <c r="AG115" i="1"/>
  <c r="AG117" i="1" s="1"/>
  <c r="AE50" i="1"/>
  <c r="AH7" i="6"/>
  <c r="Y76" i="4"/>
  <c r="AB7" i="5"/>
  <c r="AA89" i="5"/>
  <c r="AA79" i="5"/>
  <c r="AA91" i="5"/>
  <c r="AA81" i="5"/>
  <c r="AA93" i="5"/>
  <c r="AA83" i="5"/>
  <c r="AA85" i="5"/>
  <c r="AA87" i="5"/>
  <c r="AH8" i="6"/>
  <c r="AH6" i="6"/>
  <c r="Z8" i="4"/>
  <c r="Z73" i="4" s="1"/>
  <c r="Z6" i="4"/>
  <c r="C51" i="2"/>
  <c r="AI8" i="3"/>
  <c r="AH16" i="1" l="1"/>
  <c r="AD73" i="5"/>
  <c r="AD53" i="1"/>
  <c r="AH7" i="1"/>
  <c r="AH6" i="1" s="1"/>
  <c r="AG46" i="1"/>
  <c r="AG48" i="1"/>
  <c r="AG47" i="1"/>
  <c r="AE73" i="5"/>
  <c r="AE53" i="1"/>
  <c r="AF50" i="1"/>
  <c r="Z25" i="6"/>
  <c r="Z101" i="5" s="1"/>
  <c r="AI7" i="6"/>
  <c r="AI8" i="6" s="1"/>
  <c r="AB6" i="5"/>
  <c r="AB8" i="5"/>
  <c r="AA7" i="4"/>
  <c r="C52" i="2"/>
  <c r="I89" i="1" s="1"/>
  <c r="I139" i="3"/>
  <c r="I142" i="3"/>
  <c r="I141" i="3"/>
  <c r="I143" i="3"/>
  <c r="AJ8" i="3"/>
  <c r="AH8" i="1" l="1"/>
  <c r="AI7" i="1" s="1"/>
  <c r="AI6" i="1" s="1"/>
  <c r="AH115" i="1"/>
  <c r="AH117" i="1" s="1"/>
  <c r="AI6" i="6"/>
  <c r="AG50" i="1"/>
  <c r="AF73" i="5"/>
  <c r="AF53" i="1"/>
  <c r="AJ7" i="6"/>
  <c r="AJ8" i="6" s="1"/>
  <c r="Z76" i="4"/>
  <c r="AC7" i="5"/>
  <c r="AB87" i="5"/>
  <c r="AB89" i="5"/>
  <c r="AB79" i="5"/>
  <c r="AB91" i="5"/>
  <c r="AB81" i="5"/>
  <c r="AB93" i="5"/>
  <c r="AB83" i="5"/>
  <c r="AB85" i="5"/>
  <c r="AA8" i="4"/>
  <c r="AA73" i="4" s="1"/>
  <c r="AA6" i="4"/>
  <c r="C53" i="2"/>
  <c r="I147" i="3"/>
  <c r="I145" i="3"/>
  <c r="I148" i="3"/>
  <c r="I149" i="3"/>
  <c r="AK8" i="3"/>
  <c r="AH34" i="1" l="1"/>
  <c r="AH46" i="1" s="1"/>
  <c r="AI115" i="1"/>
  <c r="AI117" i="1" s="1"/>
  <c r="AI16" i="1"/>
  <c r="AI8" i="1"/>
  <c r="AJ6" i="6"/>
  <c r="AG73" i="5"/>
  <c r="AG53" i="1"/>
  <c r="AA25" i="6"/>
  <c r="AA101" i="5" s="1"/>
  <c r="AK7" i="6"/>
  <c r="AK6" i="6" s="1"/>
  <c r="C54" i="2"/>
  <c r="I151" i="3"/>
  <c r="I245" i="3"/>
  <c r="I246" i="3"/>
  <c r="I152" i="3"/>
  <c r="I153" i="3"/>
  <c r="I244" i="3"/>
  <c r="AC6" i="5"/>
  <c r="AC8" i="5"/>
  <c r="AB7" i="4"/>
  <c r="AL8" i="3"/>
  <c r="AI34" i="1" l="1"/>
  <c r="AJ7" i="1"/>
  <c r="AJ16" i="1"/>
  <c r="AH48" i="1"/>
  <c r="AH47" i="1"/>
  <c r="AK8" i="6"/>
  <c r="AL7" i="6" s="1"/>
  <c r="AA76" i="4"/>
  <c r="C55" i="2"/>
  <c r="I157" i="3"/>
  <c r="I158" i="3"/>
  <c r="I159" i="3"/>
  <c r="I155" i="3"/>
  <c r="AD7" i="5"/>
  <c r="AC87" i="5"/>
  <c r="AC89" i="5"/>
  <c r="AC79" i="5"/>
  <c r="AC91" i="5"/>
  <c r="AC81" i="5"/>
  <c r="AC93" i="5"/>
  <c r="AC83" i="5"/>
  <c r="AC85" i="5"/>
  <c r="AB6" i="4"/>
  <c r="AB8" i="4"/>
  <c r="AB73" i="4" s="1"/>
  <c r="AM8" i="3"/>
  <c r="AH50" i="1" l="1"/>
  <c r="AJ6" i="1"/>
  <c r="AJ8" i="1"/>
  <c r="AJ115" i="1"/>
  <c r="AJ117" i="1" s="1"/>
  <c r="AI46" i="1"/>
  <c r="AI47" i="1"/>
  <c r="AI48" i="1"/>
  <c r="AL8" i="6"/>
  <c r="AM7" i="6" s="1"/>
  <c r="AL6" i="6"/>
  <c r="AB25" i="6"/>
  <c r="AB101" i="5" s="1"/>
  <c r="C56" i="2"/>
  <c r="I165" i="3"/>
  <c r="I161" i="3"/>
  <c r="I163" i="3"/>
  <c r="I164" i="3"/>
  <c r="AD6" i="5"/>
  <c r="AD8" i="5"/>
  <c r="AC7" i="4"/>
  <c r="AN8" i="3"/>
  <c r="AI50" i="1" l="1"/>
  <c r="AK7" i="1"/>
  <c r="AJ34" i="1"/>
  <c r="AK16" i="1"/>
  <c r="AH73" i="5"/>
  <c r="AH53" i="1"/>
  <c r="AM6" i="6"/>
  <c r="AM8" i="6"/>
  <c r="AN7" i="6"/>
  <c r="AB76" i="4"/>
  <c r="C57" i="2"/>
  <c r="I170" i="3"/>
  <c r="I167" i="3"/>
  <c r="I169" i="3"/>
  <c r="I171" i="3"/>
  <c r="AE7" i="5"/>
  <c r="AD87" i="5"/>
  <c r="AD89" i="5"/>
  <c r="AD79" i="5"/>
  <c r="AD91" i="5"/>
  <c r="AD81" i="5"/>
  <c r="AD93" i="5"/>
  <c r="AD85" i="5"/>
  <c r="AD83" i="5"/>
  <c r="AN6" i="6"/>
  <c r="AN8" i="6"/>
  <c r="AC6" i="4"/>
  <c r="AC8" i="4"/>
  <c r="AC73" i="4" s="1"/>
  <c r="AO8" i="3"/>
  <c r="AJ46" i="1" l="1"/>
  <c r="AJ48" i="1"/>
  <c r="AJ47" i="1"/>
  <c r="AK8" i="1"/>
  <c r="AK115" i="1"/>
  <c r="AK117" i="1" s="1"/>
  <c r="AK6" i="1"/>
  <c r="AI73" i="5"/>
  <c r="AI53" i="1"/>
  <c r="AC25" i="6"/>
  <c r="AC101" i="5" s="1"/>
  <c r="AO7" i="6"/>
  <c r="AO8" i="6" s="1"/>
  <c r="C58" i="2"/>
  <c r="I92" i="1"/>
  <c r="I91" i="1"/>
  <c r="I93" i="1"/>
  <c r="AE8" i="5"/>
  <c r="AE6" i="5"/>
  <c r="AD7" i="4"/>
  <c r="AP8" i="3"/>
  <c r="AL16" i="1" l="1"/>
  <c r="AL7" i="1"/>
  <c r="AK34" i="1"/>
  <c r="AJ50" i="1"/>
  <c r="AO6" i="6"/>
  <c r="AP7" i="6"/>
  <c r="AC76" i="4"/>
  <c r="C59" i="2"/>
  <c r="I178" i="3"/>
  <c r="I174" i="3"/>
  <c r="I176" i="3"/>
  <c r="I177" i="3"/>
  <c r="AF7" i="5"/>
  <c r="AE85" i="5"/>
  <c r="AE87" i="5"/>
  <c r="AE89" i="5"/>
  <c r="AE79" i="5"/>
  <c r="AE91" i="5"/>
  <c r="AE81" i="5"/>
  <c r="AE93" i="5"/>
  <c r="AE83" i="5"/>
  <c r="AP6" i="6"/>
  <c r="AP8" i="6"/>
  <c r="AD6" i="4"/>
  <c r="AD8" i="4"/>
  <c r="AD73" i="4" s="1"/>
  <c r="AQ8" i="3"/>
  <c r="AJ73" i="5" l="1"/>
  <c r="AJ53" i="1"/>
  <c r="AK46" i="1"/>
  <c r="AK48" i="1"/>
  <c r="AK47" i="1"/>
  <c r="AL8" i="1"/>
  <c r="AL6" i="1"/>
  <c r="AL115" i="1"/>
  <c r="AL117" i="1" s="1"/>
  <c r="AD25" i="6"/>
  <c r="AD101" i="5" s="1"/>
  <c r="AQ7" i="6"/>
  <c r="AQ6" i="6" s="1"/>
  <c r="C60" i="2"/>
  <c r="I182" i="3"/>
  <c r="I180" i="3"/>
  <c r="I181" i="3"/>
  <c r="AF6" i="5"/>
  <c r="AF8" i="5"/>
  <c r="AE7" i="4"/>
  <c r="AR8" i="3"/>
  <c r="AM7" i="1" l="1"/>
  <c r="AM16" i="1"/>
  <c r="AL34" i="1"/>
  <c r="AK50" i="1"/>
  <c r="AQ8" i="6"/>
  <c r="AD76" i="4"/>
  <c r="C61" i="2"/>
  <c r="I184" i="3"/>
  <c r="I186" i="3"/>
  <c r="I185" i="3"/>
  <c r="AG7" i="5"/>
  <c r="AF85" i="5"/>
  <c r="AF87" i="5"/>
  <c r="AF89" i="5"/>
  <c r="AF79" i="5"/>
  <c r="AF91" i="5"/>
  <c r="AF83" i="5"/>
  <c r="AF81" i="5"/>
  <c r="AF93" i="5"/>
  <c r="AE6" i="4"/>
  <c r="AE8" i="4"/>
  <c r="AE73" i="4" s="1"/>
  <c r="AS8" i="3"/>
  <c r="AK73" i="5" l="1"/>
  <c r="AK53" i="1"/>
  <c r="AL47" i="1"/>
  <c r="AL46" i="1"/>
  <c r="AL50" i="1" s="1"/>
  <c r="AL73" i="5" s="1"/>
  <c r="AL48" i="1"/>
  <c r="AM6" i="1"/>
  <c r="AM8" i="1"/>
  <c r="AM115" i="1"/>
  <c r="AM117" i="1" s="1"/>
  <c r="AE25" i="6"/>
  <c r="AE101" i="5" s="1"/>
  <c r="C62" i="2"/>
  <c r="I191" i="3"/>
  <c r="I190" i="3"/>
  <c r="I188" i="3"/>
  <c r="I192" i="3"/>
  <c r="AG8" i="5"/>
  <c r="AG6" i="5"/>
  <c r="AF7" i="4"/>
  <c r="AT8" i="3"/>
  <c r="AN7" i="1" l="1"/>
  <c r="AN16" i="1"/>
  <c r="AM34" i="1"/>
  <c r="AL53" i="1"/>
  <c r="AE76" i="4"/>
  <c r="C63" i="2"/>
  <c r="I198" i="3"/>
  <c r="I197" i="3"/>
  <c r="I196" i="3"/>
  <c r="I194" i="3"/>
  <c r="AH7" i="5"/>
  <c r="AG83" i="5"/>
  <c r="AG85" i="5"/>
  <c r="AG87" i="5"/>
  <c r="AG89" i="5"/>
  <c r="AG79" i="5"/>
  <c r="AG91" i="5"/>
  <c r="AG93" i="5"/>
  <c r="AG81" i="5"/>
  <c r="AF6" i="4"/>
  <c r="AF8" i="4"/>
  <c r="AF73" i="4" s="1"/>
  <c r="AU8" i="3"/>
  <c r="AM48" i="1" l="1"/>
  <c r="AM46" i="1"/>
  <c r="AM50" i="1" s="1"/>
  <c r="AM73" i="5" s="1"/>
  <c r="AM47" i="1"/>
  <c r="AN8" i="1"/>
  <c r="AN6" i="1"/>
  <c r="AN115" i="1"/>
  <c r="AN117" i="1" s="1"/>
  <c r="AF25" i="6"/>
  <c r="AF101" i="5" s="1"/>
  <c r="C64" i="2"/>
  <c r="C65" i="2" s="1"/>
  <c r="I202" i="3"/>
  <c r="I203" i="3"/>
  <c r="I204" i="3"/>
  <c r="I200" i="3"/>
  <c r="AH8" i="5"/>
  <c r="AH6" i="5"/>
  <c r="AG7" i="4"/>
  <c r="AV8" i="3"/>
  <c r="AO16" i="1" l="1"/>
  <c r="AN34" i="1"/>
  <c r="AO7" i="1"/>
  <c r="AM53" i="1"/>
  <c r="AF76" i="4"/>
  <c r="C66" i="2"/>
  <c r="I208" i="3"/>
  <c r="I207" i="3"/>
  <c r="I206" i="3"/>
  <c r="AI7" i="5"/>
  <c r="AH83" i="5"/>
  <c r="AH85" i="5"/>
  <c r="AH87" i="5"/>
  <c r="AH89" i="5"/>
  <c r="AH81" i="5"/>
  <c r="AH93" i="5"/>
  <c r="AH79" i="5"/>
  <c r="AH91" i="5"/>
  <c r="AG6" i="4"/>
  <c r="AG8" i="4"/>
  <c r="AG73" i="4" s="1"/>
  <c r="AW8" i="3"/>
  <c r="AO8" i="1" l="1"/>
  <c r="AO6" i="1"/>
  <c r="AO115" i="1"/>
  <c r="AO117" i="1" s="1"/>
  <c r="AN48" i="1"/>
  <c r="AN46" i="1"/>
  <c r="AN47" i="1"/>
  <c r="AG25" i="6"/>
  <c r="AG101" i="5" s="1"/>
  <c r="C67" i="2"/>
  <c r="I210" i="3"/>
  <c r="I211" i="3"/>
  <c r="I212" i="3"/>
  <c r="AI6" i="5"/>
  <c r="AI8" i="5"/>
  <c r="AH7" i="4"/>
  <c r="AX8" i="3"/>
  <c r="AN50" i="1" l="1"/>
  <c r="AP7" i="1"/>
  <c r="AP16" i="1"/>
  <c r="AO34" i="1"/>
  <c r="AG76" i="4"/>
  <c r="C68" i="2"/>
  <c r="I218" i="3"/>
  <c r="I214" i="3"/>
  <c r="I216" i="3"/>
  <c r="I217" i="3"/>
  <c r="AJ7" i="5"/>
  <c r="AI81" i="5"/>
  <c r="AI93" i="5"/>
  <c r="AI83" i="5"/>
  <c r="AI85" i="5"/>
  <c r="AI87" i="5"/>
  <c r="AI89" i="5"/>
  <c r="AI91" i="5"/>
  <c r="AI79" i="5"/>
  <c r="AH6" i="4"/>
  <c r="AH8" i="4"/>
  <c r="AH73" i="4" s="1"/>
  <c r="AY8" i="3"/>
  <c r="AO48" i="1" l="1"/>
  <c r="AO46" i="1"/>
  <c r="AO50" i="1" s="1"/>
  <c r="AO73" i="5" s="1"/>
  <c r="AO47" i="1"/>
  <c r="AP8" i="1"/>
  <c r="AP6" i="1"/>
  <c r="AP115" i="1"/>
  <c r="AP117" i="1" s="1"/>
  <c r="AN73" i="5"/>
  <c r="AN53" i="1"/>
  <c r="AH25" i="6"/>
  <c r="AH101" i="5" s="1"/>
  <c r="C69" i="2"/>
  <c r="I223" i="3"/>
  <c r="I222" i="3"/>
  <c r="I220" i="3"/>
  <c r="I224" i="3"/>
  <c r="AJ6" i="5"/>
  <c r="AJ8" i="5"/>
  <c r="AI7" i="4"/>
  <c r="AZ8" i="3"/>
  <c r="AQ16" i="1" l="1"/>
  <c r="AQ7" i="1"/>
  <c r="AP34" i="1"/>
  <c r="AO53" i="1"/>
  <c r="AH76" i="4"/>
  <c r="C70" i="2"/>
  <c r="I226" i="3"/>
  <c r="I228" i="3"/>
  <c r="I229" i="3"/>
  <c r="I230" i="3"/>
  <c r="AK7" i="5"/>
  <c r="AJ91" i="5"/>
  <c r="AJ81" i="5"/>
  <c r="AJ93" i="5"/>
  <c r="AJ83" i="5"/>
  <c r="AJ85" i="5"/>
  <c r="AJ79" i="5"/>
  <c r="AJ87" i="5"/>
  <c r="AJ89" i="5"/>
  <c r="AI6" i="4"/>
  <c r="AI8" i="4"/>
  <c r="AI73" i="4" s="1"/>
  <c r="BA8" i="3"/>
  <c r="AP48" i="1" l="1"/>
  <c r="AP47" i="1"/>
  <c r="AP46" i="1"/>
  <c r="AP50" i="1" s="1"/>
  <c r="AP73" i="5" s="1"/>
  <c r="AP53" i="1"/>
  <c r="AQ8" i="1"/>
  <c r="AQ115" i="1"/>
  <c r="AQ117" i="1" s="1"/>
  <c r="AQ6" i="1"/>
  <c r="AI25" i="6"/>
  <c r="AI101" i="5" s="1"/>
  <c r="C71" i="2"/>
  <c r="I235" i="3"/>
  <c r="I236" i="3"/>
  <c r="I232" i="3"/>
  <c r="I234" i="3"/>
  <c r="AK6" i="5"/>
  <c r="AK8" i="5"/>
  <c r="AJ7" i="4"/>
  <c r="BB8" i="3"/>
  <c r="AR7" i="1" l="1"/>
  <c r="AQ34" i="1"/>
  <c r="AR16" i="1"/>
  <c r="AI76" i="4"/>
  <c r="C72" i="2"/>
  <c r="I242" i="3"/>
  <c r="I241" i="3"/>
  <c r="I240" i="3"/>
  <c r="I238" i="3"/>
  <c r="AL7" i="5"/>
  <c r="AK79" i="5"/>
  <c r="AK91" i="5"/>
  <c r="AK81" i="5"/>
  <c r="AK93" i="5"/>
  <c r="AK83" i="5"/>
  <c r="AK85" i="5"/>
  <c r="AK87" i="5"/>
  <c r="AK89" i="5"/>
  <c r="BB186" i="3"/>
  <c r="BB185" i="3"/>
  <c r="BB211" i="3" s="1"/>
  <c r="BB184" i="3"/>
  <c r="BB210" i="3" s="1"/>
  <c r="AJ6" i="4"/>
  <c r="AJ8" i="4"/>
  <c r="AJ73" i="4" s="1"/>
  <c r="BB92" i="3"/>
  <c r="BB118" i="3" s="1"/>
  <c r="BB93" i="3"/>
  <c r="BB119" i="3" s="1"/>
  <c r="BB91" i="3"/>
  <c r="BB117" i="3" s="1"/>
  <c r="BB48" i="3"/>
  <c r="BB47" i="3"/>
  <c r="BB46" i="3"/>
  <c r="BC8" i="3"/>
  <c r="BB10" i="3"/>
  <c r="BB14" i="3" s="1"/>
  <c r="BB20" i="3" s="1"/>
  <c r="BB27" i="3" s="1"/>
  <c r="AQ47" i="1" l="1"/>
  <c r="AQ46" i="1"/>
  <c r="AQ48" i="1"/>
  <c r="AP48" i="3"/>
  <c r="AR8" i="1"/>
  <c r="AR34" i="1" s="1"/>
  <c r="AR115" i="1"/>
  <c r="AR117" i="1" s="1"/>
  <c r="AR6" i="1"/>
  <c r="AZ92" i="3"/>
  <c r="AZ118" i="3" s="1"/>
  <c r="AZ93" i="3"/>
  <c r="AZ119" i="3" s="1"/>
  <c r="AZ48" i="3"/>
  <c r="AZ91" i="3"/>
  <c r="AZ117" i="3" s="1"/>
  <c r="AZ47" i="3"/>
  <c r="AZ10" i="3"/>
  <c r="AZ186" i="3"/>
  <c r="AZ212" i="3" s="1"/>
  <c r="AZ46" i="3"/>
  <c r="AZ185" i="3"/>
  <c r="AZ211" i="3" s="1"/>
  <c r="AZ184" i="3"/>
  <c r="AZ210" i="3" s="1"/>
  <c r="AX184" i="3"/>
  <c r="AX210" i="3" s="1"/>
  <c r="AX46" i="3"/>
  <c r="R91" i="3"/>
  <c r="R117" i="3" s="1"/>
  <c r="AQ92" i="3"/>
  <c r="AQ118" i="3" s="1"/>
  <c r="AE185" i="3"/>
  <c r="AE211" i="3" s="1"/>
  <c r="AE48" i="3"/>
  <c r="R185" i="3"/>
  <c r="R211" i="3" s="1"/>
  <c r="AD185" i="3"/>
  <c r="AD211" i="3" s="1"/>
  <c r="AD184" i="3"/>
  <c r="AD210" i="3" s="1"/>
  <c r="AW93" i="3"/>
  <c r="AW119" i="3" s="1"/>
  <c r="AP46" i="3"/>
  <c r="R184" i="3"/>
  <c r="R210" i="3" s="1"/>
  <c r="AJ48" i="3"/>
  <c r="Z91" i="3"/>
  <c r="Z117" i="3" s="1"/>
  <c r="AA185" i="3"/>
  <c r="AA211" i="3" s="1"/>
  <c r="AT184" i="3"/>
  <c r="AT210" i="3" s="1"/>
  <c r="AK91" i="3"/>
  <c r="AK117" i="3" s="1"/>
  <c r="AN91" i="3"/>
  <c r="AN117" i="3" s="1"/>
  <c r="R47" i="3"/>
  <c r="W92" i="3"/>
  <c r="W118" i="3" s="1"/>
  <c r="AN48" i="3"/>
  <c r="AR10" i="3"/>
  <c r="AB185" i="3"/>
  <c r="AB211" i="3" s="1"/>
  <c r="AC92" i="3"/>
  <c r="AC118" i="3" s="1"/>
  <c r="T47" i="3"/>
  <c r="AH93" i="3"/>
  <c r="AH119" i="3" s="1"/>
  <c r="Y185" i="3"/>
  <c r="Y211" i="3" s="1"/>
  <c r="AC48" i="3"/>
  <c r="AK184" i="3"/>
  <c r="AK210" i="3" s="1"/>
  <c r="AJ92" i="3"/>
  <c r="AJ118" i="3" s="1"/>
  <c r="AK10" i="3"/>
  <c r="AP10" i="3"/>
  <c r="X184" i="3"/>
  <c r="X210" i="3" s="1"/>
  <c r="AL46" i="3"/>
  <c r="AD91" i="3"/>
  <c r="AD117" i="3" s="1"/>
  <c r="AA48" i="3"/>
  <c r="AF48" i="3"/>
  <c r="AW185" i="3"/>
  <c r="AW211" i="3" s="1"/>
  <c r="AL92" i="3"/>
  <c r="AL118" i="3" s="1"/>
  <c r="S47" i="3"/>
  <c r="AU47" i="3"/>
  <c r="AU93" i="3"/>
  <c r="AU119" i="3" s="1"/>
  <c r="AR93" i="3"/>
  <c r="AR119" i="3" s="1"/>
  <c r="BA93" i="3"/>
  <c r="BA119" i="3" s="1"/>
  <c r="BA47" i="3"/>
  <c r="W46" i="3"/>
  <c r="U46" i="3"/>
  <c r="AA47" i="3"/>
  <c r="AO184" i="3"/>
  <c r="AO210" i="3" s="1"/>
  <c r="R48" i="3"/>
  <c r="Y93" i="3"/>
  <c r="Y119" i="3" s="1"/>
  <c r="AX185" i="3"/>
  <c r="AX211" i="3" s="1"/>
  <c r="Z185" i="3"/>
  <c r="Z211" i="3" s="1"/>
  <c r="AY46" i="3"/>
  <c r="AJ10" i="3"/>
  <c r="AC93" i="3"/>
  <c r="AC119" i="3" s="1"/>
  <c r="AH48" i="3"/>
  <c r="AM10" i="3"/>
  <c r="AX48" i="3"/>
  <c r="AV47" i="3"/>
  <c r="AF47" i="3"/>
  <c r="AQ184" i="3"/>
  <c r="AQ210" i="3" s="1"/>
  <c r="AB47" i="3"/>
  <c r="AL184" i="3"/>
  <c r="AL210" i="3" s="1"/>
  <c r="AC91" i="3"/>
  <c r="AC117" i="3" s="1"/>
  <c r="AU48" i="3"/>
  <c r="T91" i="3"/>
  <c r="T117" i="3" s="1"/>
  <c r="R92" i="3"/>
  <c r="R118" i="3" s="1"/>
  <c r="AC47" i="3"/>
  <c r="AL91" i="3"/>
  <c r="AL117" i="3" s="1"/>
  <c r="AO185" i="3"/>
  <c r="AO211" i="3" s="1"/>
  <c r="Y46" i="3"/>
  <c r="S184" i="3"/>
  <c r="S210" i="3" s="1"/>
  <c r="AJ91" i="3"/>
  <c r="AJ117" i="3" s="1"/>
  <c r="AK186" i="3"/>
  <c r="AK212" i="3" s="1"/>
  <c r="AF93" i="3"/>
  <c r="AF119" i="3" s="1"/>
  <c r="AL48" i="3"/>
  <c r="X91" i="3"/>
  <c r="X117" i="3" s="1"/>
  <c r="AR92" i="3"/>
  <c r="AR118" i="3" s="1"/>
  <c r="W10" i="3"/>
  <c r="AR185" i="3"/>
  <c r="AR211" i="3" s="1"/>
  <c r="AU186" i="3"/>
  <c r="AU212" i="3" s="1"/>
  <c r="S46" i="3"/>
  <c r="U186" i="3"/>
  <c r="U212" i="3" s="1"/>
  <c r="AO92" i="3"/>
  <c r="AO118" i="3" s="1"/>
  <c r="Z186" i="3"/>
  <c r="Z212" i="3" s="1"/>
  <c r="Y47" i="3"/>
  <c r="AQ186" i="3"/>
  <c r="AQ212" i="3" s="1"/>
  <c r="AN47" i="3"/>
  <c r="AJ185" i="3"/>
  <c r="AJ211" i="3" s="1"/>
  <c r="V46" i="3"/>
  <c r="Y48" i="3"/>
  <c r="U91" i="3"/>
  <c r="U117" i="3" s="1"/>
  <c r="U48" i="3"/>
  <c r="AQ93" i="3"/>
  <c r="AQ119" i="3" s="1"/>
  <c r="W184" i="3"/>
  <c r="W210" i="3" s="1"/>
  <c r="AH186" i="3"/>
  <c r="AH212" i="3" s="1"/>
  <c r="AQ91" i="3"/>
  <c r="AQ117" i="3" s="1"/>
  <c r="AD48" i="3"/>
  <c r="AJ46" i="3"/>
  <c r="S186" i="3"/>
  <c r="S212" i="3" s="1"/>
  <c r="BA186" i="3"/>
  <c r="BA212" i="3" s="1"/>
  <c r="BA91" i="3"/>
  <c r="BA117" i="3" s="1"/>
  <c r="BA48" i="3"/>
  <c r="BA184" i="3"/>
  <c r="BA210" i="3" s="1"/>
  <c r="AC185" i="3"/>
  <c r="AC211" i="3" s="1"/>
  <c r="AS10" i="3"/>
  <c r="AG46" i="3"/>
  <c r="Z48" i="3"/>
  <c r="AD186" i="3"/>
  <c r="AD212" i="3" s="1"/>
  <c r="AH184" i="3"/>
  <c r="AH210" i="3" s="1"/>
  <c r="AK48" i="3"/>
  <c r="V185" i="3"/>
  <c r="V211" i="3" s="1"/>
  <c r="AR48" i="3"/>
  <c r="S185" i="3"/>
  <c r="S211" i="3" s="1"/>
  <c r="AO186" i="3"/>
  <c r="AO212" i="3" s="1"/>
  <c r="AN46" i="3"/>
  <c r="V91" i="3"/>
  <c r="V117" i="3" s="1"/>
  <c r="AX10" i="3"/>
  <c r="AV91" i="3"/>
  <c r="AV117" i="3" s="1"/>
  <c r="AI186" i="3"/>
  <c r="AI212" i="3" s="1"/>
  <c r="AQ47" i="3"/>
  <c r="AW92" i="3"/>
  <c r="AW118" i="3" s="1"/>
  <c r="AS184" i="3"/>
  <c r="AS210" i="3" s="1"/>
  <c r="AW91" i="3"/>
  <c r="AW117" i="3" s="1"/>
  <c r="AF185" i="3"/>
  <c r="AF211" i="3" s="1"/>
  <c r="AP93" i="3"/>
  <c r="AP119" i="3" s="1"/>
  <c r="AF92" i="3"/>
  <c r="AF118" i="3" s="1"/>
  <c r="AT47" i="3"/>
  <c r="R46" i="3"/>
  <c r="AA46" i="3"/>
  <c r="AB91" i="3"/>
  <c r="AB117" i="3" s="1"/>
  <c r="AJ186" i="3"/>
  <c r="AJ212" i="3" s="1"/>
  <c r="AA93" i="3"/>
  <c r="AA119" i="3" s="1"/>
  <c r="AH47" i="3"/>
  <c r="AN92" i="3"/>
  <c r="AN118" i="3" s="1"/>
  <c r="AU91" i="3"/>
  <c r="AU117" i="3" s="1"/>
  <c r="V184" i="3"/>
  <c r="V210" i="3" s="1"/>
  <c r="AT185" i="3"/>
  <c r="AT211" i="3" s="1"/>
  <c r="AB92" i="3"/>
  <c r="AB118" i="3" s="1"/>
  <c r="AR184" i="3"/>
  <c r="AR210" i="3" s="1"/>
  <c r="AQ185" i="3"/>
  <c r="AQ211" i="3" s="1"/>
  <c r="AU46" i="3"/>
  <c r="AG184" i="3"/>
  <c r="AG210" i="3" s="1"/>
  <c r="T92" i="3"/>
  <c r="T118" i="3" s="1"/>
  <c r="AQ10" i="3"/>
  <c r="V47" i="3"/>
  <c r="AC186" i="3"/>
  <c r="AC212" i="3" s="1"/>
  <c r="Z47" i="3"/>
  <c r="AP91" i="3"/>
  <c r="AP117" i="3" s="1"/>
  <c r="AP186" i="3"/>
  <c r="AP212" i="3" s="1"/>
  <c r="AO46" i="3"/>
  <c r="U185" i="3"/>
  <c r="U211" i="3" s="1"/>
  <c r="AF10" i="3"/>
  <c r="AP184" i="3"/>
  <c r="AP210" i="3" s="1"/>
  <c r="AG186" i="3"/>
  <c r="AG212" i="3" s="1"/>
  <c r="AN186" i="3"/>
  <c r="AN212" i="3" s="1"/>
  <c r="AU92" i="3"/>
  <c r="AU118" i="3" s="1"/>
  <c r="AE92" i="3"/>
  <c r="AE118" i="3" s="1"/>
  <c r="AY184" i="3"/>
  <c r="AY210" i="3" s="1"/>
  <c r="BA185" i="3"/>
  <c r="BA211" i="3" s="1"/>
  <c r="BA46" i="3"/>
  <c r="AW46" i="3"/>
  <c r="AV92" i="3"/>
  <c r="AV118" i="3" s="1"/>
  <c r="AJ184" i="3"/>
  <c r="AJ210" i="3" s="1"/>
  <c r="R10" i="3"/>
  <c r="AV185" i="3"/>
  <c r="AV211" i="3" s="1"/>
  <c r="S48" i="3"/>
  <c r="AO47" i="3"/>
  <c r="AR46" i="3"/>
  <c r="AS46" i="3"/>
  <c r="AR91" i="3"/>
  <c r="AR117" i="3" s="1"/>
  <c r="T184" i="3"/>
  <c r="T210" i="3" s="1"/>
  <c r="AR186" i="3"/>
  <c r="AR212" i="3" s="1"/>
  <c r="AX91" i="3"/>
  <c r="AX117" i="3" s="1"/>
  <c r="AG47" i="3"/>
  <c r="AF91" i="3"/>
  <c r="AF117" i="3" s="1"/>
  <c r="AE184" i="3"/>
  <c r="AE210" i="3" s="1"/>
  <c r="V186" i="3"/>
  <c r="V212" i="3" s="1"/>
  <c r="AD92" i="3"/>
  <c r="AD118" i="3" s="1"/>
  <c r="AC46" i="3"/>
  <c r="AM185" i="3"/>
  <c r="AM211" i="3" s="1"/>
  <c r="AX93" i="3"/>
  <c r="AX119" i="3" s="1"/>
  <c r="AH91" i="3"/>
  <c r="AH117" i="3" s="1"/>
  <c r="AE46" i="3"/>
  <c r="AB184" i="3"/>
  <c r="AB210" i="3" s="1"/>
  <c r="Y92" i="3"/>
  <c r="Y118" i="3" s="1"/>
  <c r="AS186" i="3"/>
  <c r="AS212" i="3" s="1"/>
  <c r="AT46" i="3"/>
  <c r="AD93" i="3"/>
  <c r="AD119" i="3" s="1"/>
  <c r="AB48" i="3"/>
  <c r="Z92" i="3"/>
  <c r="Z118" i="3" s="1"/>
  <c r="AB46" i="3"/>
  <c r="AL186" i="3"/>
  <c r="AL212" i="3" s="1"/>
  <c r="X93" i="3"/>
  <c r="X119" i="3" s="1"/>
  <c r="Y184" i="3"/>
  <c r="Y210" i="3" s="1"/>
  <c r="AW10" i="3"/>
  <c r="AO10" i="3"/>
  <c r="Y10" i="3"/>
  <c r="AL10" i="3"/>
  <c r="AV48" i="3"/>
  <c r="AL47" i="3"/>
  <c r="AI93" i="3"/>
  <c r="AI119" i="3" s="1"/>
  <c r="AB186" i="3"/>
  <c r="AB212" i="3" s="1"/>
  <c r="AQ46" i="3"/>
  <c r="AY10" i="3"/>
  <c r="T186" i="3"/>
  <c r="T212" i="3" s="1"/>
  <c r="AT186" i="3"/>
  <c r="AT212" i="3" s="1"/>
  <c r="AA184" i="3"/>
  <c r="AA210" i="3" s="1"/>
  <c r="AK46" i="3"/>
  <c r="AW186" i="3"/>
  <c r="AW212" i="3" s="1"/>
  <c r="AO93" i="3"/>
  <c r="AO119" i="3" s="1"/>
  <c r="AI48" i="3"/>
  <c r="T48" i="3"/>
  <c r="V93" i="3"/>
  <c r="V119" i="3" s="1"/>
  <c r="AD10" i="3"/>
  <c r="AM46" i="3"/>
  <c r="AH185" i="3"/>
  <c r="AH211" i="3" s="1"/>
  <c r="S92" i="3"/>
  <c r="S118" i="3" s="1"/>
  <c r="AG92" i="3"/>
  <c r="AG118" i="3" s="1"/>
  <c r="S91" i="3"/>
  <c r="S117" i="3" s="1"/>
  <c r="X48" i="3"/>
  <c r="X10" i="3"/>
  <c r="AS93" i="3"/>
  <c r="AS119" i="3" s="1"/>
  <c r="AD46" i="3"/>
  <c r="U184" i="3"/>
  <c r="U210" i="3" s="1"/>
  <c r="AT91" i="3"/>
  <c r="AT117" i="3" s="1"/>
  <c r="U93" i="3"/>
  <c r="U119" i="3" s="1"/>
  <c r="AI10" i="3"/>
  <c r="AM184" i="3"/>
  <c r="AM210" i="3" s="1"/>
  <c r="BA10" i="3"/>
  <c r="AX92" i="3"/>
  <c r="AX118" i="3" s="1"/>
  <c r="Z46" i="3"/>
  <c r="AQ48" i="3"/>
  <c r="W93" i="3"/>
  <c r="W119" i="3" s="1"/>
  <c r="AI91" i="3"/>
  <c r="AI117" i="3" s="1"/>
  <c r="W91" i="3"/>
  <c r="W117" i="3" s="1"/>
  <c r="AV184" i="3"/>
  <c r="AV210" i="3" s="1"/>
  <c r="Y91" i="3"/>
  <c r="Y117" i="3" s="1"/>
  <c r="AN10" i="3"/>
  <c r="Z93" i="3"/>
  <c r="Z119" i="3" s="1"/>
  <c r="AJ47" i="3"/>
  <c r="AY48" i="3"/>
  <c r="AV10" i="3"/>
  <c r="AI185" i="3"/>
  <c r="AI211" i="3" s="1"/>
  <c r="AL93" i="3"/>
  <c r="AL119" i="3" s="1"/>
  <c r="T46" i="3"/>
  <c r="AK92" i="3"/>
  <c r="AK118" i="3" s="1"/>
  <c r="AY47" i="3"/>
  <c r="W186" i="3"/>
  <c r="W212" i="3" s="1"/>
  <c r="AH10" i="3"/>
  <c r="T10" i="3"/>
  <c r="AE47" i="3"/>
  <c r="AS92" i="3"/>
  <c r="AS118" i="3" s="1"/>
  <c r="AV93" i="3"/>
  <c r="AV119" i="3" s="1"/>
  <c r="AK185" i="3"/>
  <c r="AK211" i="3" s="1"/>
  <c r="AM92" i="3"/>
  <c r="AM118" i="3" s="1"/>
  <c r="W185" i="3"/>
  <c r="W211" i="3" s="1"/>
  <c r="AA92" i="3"/>
  <c r="AA118" i="3" s="1"/>
  <c r="AY186" i="3"/>
  <c r="AY212" i="3" s="1"/>
  <c r="AV46" i="3"/>
  <c r="AK47" i="3"/>
  <c r="AE91" i="3"/>
  <c r="AE117" i="3" s="1"/>
  <c r="V48" i="3"/>
  <c r="T93" i="3"/>
  <c r="T119" i="3" s="1"/>
  <c r="AY185" i="3"/>
  <c r="AY211" i="3" s="1"/>
  <c r="AG10" i="3"/>
  <c r="AU185" i="3"/>
  <c r="AU211" i="3" s="1"/>
  <c r="AC184" i="3"/>
  <c r="AC210" i="3" s="1"/>
  <c r="AS185" i="3"/>
  <c r="AS211" i="3" s="1"/>
  <c r="W48" i="3"/>
  <c r="AL185" i="3"/>
  <c r="AL211" i="3" s="1"/>
  <c r="AV186" i="3"/>
  <c r="AV212" i="3" s="1"/>
  <c r="W47" i="3"/>
  <c r="X185" i="3"/>
  <c r="X211" i="3" s="1"/>
  <c r="X46" i="3"/>
  <c r="U92" i="3"/>
  <c r="U118" i="3" s="1"/>
  <c r="AP185" i="3"/>
  <c r="AP211" i="3" s="1"/>
  <c r="AW184" i="3"/>
  <c r="AW210" i="3" s="1"/>
  <c r="AT48" i="3"/>
  <c r="AD47" i="3"/>
  <c r="AT92" i="3"/>
  <c r="AT118" i="3" s="1"/>
  <c r="AK93" i="3"/>
  <c r="AK119" i="3" s="1"/>
  <c r="R93" i="3"/>
  <c r="R119" i="3" s="1"/>
  <c r="AH46" i="3"/>
  <c r="AN93" i="3"/>
  <c r="AN119" i="3" s="1"/>
  <c r="AA10" i="3"/>
  <c r="AS91" i="3"/>
  <c r="AS117" i="3" s="1"/>
  <c r="AS47" i="3"/>
  <c r="BA92" i="3"/>
  <c r="BA118" i="3" s="1"/>
  <c r="AX47" i="3"/>
  <c r="AU10" i="3"/>
  <c r="AF186" i="3"/>
  <c r="AF212" i="3" s="1"/>
  <c r="AM186" i="3"/>
  <c r="AM212" i="3" s="1"/>
  <c r="AO48" i="3"/>
  <c r="AE186" i="3"/>
  <c r="AE212" i="3" s="1"/>
  <c r="AT93" i="3"/>
  <c r="AT119" i="3" s="1"/>
  <c r="AF184" i="3"/>
  <c r="AF210" i="3" s="1"/>
  <c r="AG185" i="3"/>
  <c r="AG211" i="3" s="1"/>
  <c r="AT10" i="3"/>
  <c r="AP92" i="3"/>
  <c r="AP118" i="3" s="1"/>
  <c r="AI47" i="3"/>
  <c r="AB10" i="3"/>
  <c r="AA91" i="3"/>
  <c r="AA117" i="3" s="1"/>
  <c r="Y186" i="3"/>
  <c r="Y212" i="3" s="1"/>
  <c r="AR47" i="3"/>
  <c r="AI184" i="3"/>
  <c r="AI210" i="3" s="1"/>
  <c r="Z10" i="3"/>
  <c r="X186" i="3"/>
  <c r="X212" i="3" s="1"/>
  <c r="V92" i="3"/>
  <c r="V118" i="3" s="1"/>
  <c r="Z184" i="3"/>
  <c r="Z210" i="3" s="1"/>
  <c r="AU184" i="3"/>
  <c r="AU210" i="3" s="1"/>
  <c r="AG48" i="3"/>
  <c r="V10" i="3"/>
  <c r="AG93" i="3"/>
  <c r="AG119" i="3" s="1"/>
  <c r="R186" i="3"/>
  <c r="R212" i="3" s="1"/>
  <c r="AF46" i="3"/>
  <c r="AI92" i="3"/>
  <c r="AI118" i="3" s="1"/>
  <c r="AY92" i="3"/>
  <c r="AY118" i="3" s="1"/>
  <c r="S93" i="3"/>
  <c r="S119" i="3" s="1"/>
  <c r="AG91" i="3"/>
  <c r="AG117" i="3" s="1"/>
  <c r="AJ93" i="3"/>
  <c r="AJ119" i="3" s="1"/>
  <c r="AC10" i="3"/>
  <c r="T185" i="3"/>
  <c r="T211" i="3" s="1"/>
  <c r="AY91" i="3"/>
  <c r="AY117" i="3" s="1"/>
  <c r="AE10" i="3"/>
  <c r="AM48" i="3"/>
  <c r="AN185" i="3"/>
  <c r="AN211" i="3" s="1"/>
  <c r="AN184" i="3"/>
  <c r="AN210" i="3" s="1"/>
  <c r="X47" i="3"/>
  <c r="AW47" i="3"/>
  <c r="AI46" i="3"/>
  <c r="AX186" i="3"/>
  <c r="AX212" i="3" s="1"/>
  <c r="U47" i="3"/>
  <c r="AH92" i="3"/>
  <c r="AH118" i="3" s="1"/>
  <c r="AO91" i="3"/>
  <c r="AO117" i="3" s="1"/>
  <c r="AB93" i="3"/>
  <c r="AB119" i="3" s="1"/>
  <c r="AY93" i="3"/>
  <c r="AY119" i="3" s="1"/>
  <c r="S10" i="3"/>
  <c r="AP47" i="3"/>
  <c r="AM91" i="3"/>
  <c r="AM117" i="3" s="1"/>
  <c r="AM47" i="3"/>
  <c r="AW48" i="3"/>
  <c r="X92" i="3"/>
  <c r="X118" i="3" s="1"/>
  <c r="AA186" i="3"/>
  <c r="AA212" i="3" s="1"/>
  <c r="AS48" i="3"/>
  <c r="AM93" i="3"/>
  <c r="AM119" i="3" s="1"/>
  <c r="AE93" i="3"/>
  <c r="AE119" i="3" s="1"/>
  <c r="U10" i="3"/>
  <c r="AJ25" i="6"/>
  <c r="AJ101" i="5" s="1"/>
  <c r="BB178" i="3"/>
  <c r="BB182" i="3" s="1"/>
  <c r="BB33" i="3"/>
  <c r="C73" i="2"/>
  <c r="I252" i="3"/>
  <c r="I248" i="3"/>
  <c r="I250" i="3"/>
  <c r="I251" i="3"/>
  <c r="AL8" i="5"/>
  <c r="AL6" i="5"/>
  <c r="BB212" i="3"/>
  <c r="BC186" i="3"/>
  <c r="BC185" i="3"/>
  <c r="BC211" i="3" s="1"/>
  <c r="BC184" i="3"/>
  <c r="BC210" i="3" s="1"/>
  <c r="AK7" i="4"/>
  <c r="BC92" i="3"/>
  <c r="BC118" i="3" s="1"/>
  <c r="BC93" i="3"/>
  <c r="BC119" i="3" s="1"/>
  <c r="BC91" i="3"/>
  <c r="BC117" i="3" s="1"/>
  <c r="BB40" i="3"/>
  <c r="BB44" i="3" s="1"/>
  <c r="BB85" i="3"/>
  <c r="BB89" i="3" s="1"/>
  <c r="BC48" i="3"/>
  <c r="BC47" i="3"/>
  <c r="BC46" i="3"/>
  <c r="BB12" i="3"/>
  <c r="BB18" i="3" s="1"/>
  <c r="BB25" i="3" s="1"/>
  <c r="BB31" i="3" s="1"/>
  <c r="BB13" i="3"/>
  <c r="BB19" i="3" s="1"/>
  <c r="BB26" i="3" s="1"/>
  <c r="BB32" i="3" s="1"/>
  <c r="BD8" i="3"/>
  <c r="BC10" i="3"/>
  <c r="BC13" i="3" s="1"/>
  <c r="BC19" i="3" s="1"/>
  <c r="BC26" i="3" s="1"/>
  <c r="AV14" i="3" l="1"/>
  <c r="AV20" i="3" s="1"/>
  <c r="AV27" i="3" s="1"/>
  <c r="AV13" i="3"/>
  <c r="AV19" i="3" s="1"/>
  <c r="AV26" i="3" s="1"/>
  <c r="AV12" i="3"/>
  <c r="AV18" i="3" s="1"/>
  <c r="AZ13" i="3"/>
  <c r="AZ19" i="3" s="1"/>
  <c r="AZ26" i="3" s="1"/>
  <c r="AZ12" i="3"/>
  <c r="AZ18" i="3" s="1"/>
  <c r="AZ14" i="3"/>
  <c r="AZ20" i="3" s="1"/>
  <c r="AZ27" i="3" s="1"/>
  <c r="AR46" i="1"/>
  <c r="AR48" i="1"/>
  <c r="AR47" i="1"/>
  <c r="S14" i="3"/>
  <c r="S20" i="3" s="1"/>
  <c r="S27" i="3" s="1"/>
  <c r="S13" i="3"/>
  <c r="S19" i="3" s="1"/>
  <c r="S26" i="3" s="1"/>
  <c r="S12" i="3"/>
  <c r="S18" i="3" s="1"/>
  <c r="AC13" i="3"/>
  <c r="AC19" i="3" s="1"/>
  <c r="AC26" i="3" s="1"/>
  <c r="AC14" i="3"/>
  <c r="AC20" i="3" s="1"/>
  <c r="AC27" i="3" s="1"/>
  <c r="AC12" i="3"/>
  <c r="AC18" i="3" s="1"/>
  <c r="AG12" i="3"/>
  <c r="AG18" i="3" s="1"/>
  <c r="AG13" i="3"/>
  <c r="AG19" i="3" s="1"/>
  <c r="AG26" i="3" s="1"/>
  <c r="AG14" i="3"/>
  <c r="AG20" i="3" s="1"/>
  <c r="AG27" i="3" s="1"/>
  <c r="AH14" i="3"/>
  <c r="AH20" i="3" s="1"/>
  <c r="AH27" i="3" s="1"/>
  <c r="AH12" i="3"/>
  <c r="AH18" i="3" s="1"/>
  <c r="AH13" i="3"/>
  <c r="AH19" i="3" s="1"/>
  <c r="AH26" i="3" s="1"/>
  <c r="AS14" i="3"/>
  <c r="AS20" i="3" s="1"/>
  <c r="AS27" i="3" s="1"/>
  <c r="AS12" i="3"/>
  <c r="AS18" i="3" s="1"/>
  <c r="AS13" i="3"/>
  <c r="AS19" i="3" s="1"/>
  <c r="AS26" i="3" s="1"/>
  <c r="U14" i="3"/>
  <c r="U20" i="3" s="1"/>
  <c r="U27" i="3" s="1"/>
  <c r="U12" i="3"/>
  <c r="U18" i="3" s="1"/>
  <c r="U13" i="3"/>
  <c r="U19" i="3" s="1"/>
  <c r="U26" i="3" s="1"/>
  <c r="AI13" i="3"/>
  <c r="AI19" i="3" s="1"/>
  <c r="AI26" i="3" s="1"/>
  <c r="AI14" i="3"/>
  <c r="AI20" i="3" s="1"/>
  <c r="AI27" i="3" s="1"/>
  <c r="AI12" i="3"/>
  <c r="AI18" i="3" s="1"/>
  <c r="AT14" i="3"/>
  <c r="AT20" i="3" s="1"/>
  <c r="AT27" i="3" s="1"/>
  <c r="AT13" i="3"/>
  <c r="AT19" i="3" s="1"/>
  <c r="AT26" i="3" s="1"/>
  <c r="AT12" i="3"/>
  <c r="AT18" i="3" s="1"/>
  <c r="V14" i="3"/>
  <c r="V20" i="3" s="1"/>
  <c r="V27" i="3" s="1"/>
  <c r="V12" i="3"/>
  <c r="V18" i="3" s="1"/>
  <c r="V13" i="3"/>
  <c r="V19" i="3" s="1"/>
  <c r="V26" i="3" s="1"/>
  <c r="AF14" i="3"/>
  <c r="AF20" i="3" s="1"/>
  <c r="AF27" i="3" s="1"/>
  <c r="AF13" i="3"/>
  <c r="AF19" i="3" s="1"/>
  <c r="AF26" i="3" s="1"/>
  <c r="AF12" i="3"/>
  <c r="AF18" i="3" s="1"/>
  <c r="AQ12" i="3"/>
  <c r="AQ18" i="3" s="1"/>
  <c r="AQ13" i="3"/>
  <c r="AQ19" i="3" s="1"/>
  <c r="AQ26" i="3" s="1"/>
  <c r="AQ14" i="3"/>
  <c r="AQ20" i="3" s="1"/>
  <c r="AQ27" i="3" s="1"/>
  <c r="AM14" i="3"/>
  <c r="AM20" i="3" s="1"/>
  <c r="AM27" i="3" s="1"/>
  <c r="AM12" i="3"/>
  <c r="AM18" i="3" s="1"/>
  <c r="AM13" i="3"/>
  <c r="AM19" i="3" s="1"/>
  <c r="AM26" i="3" s="1"/>
  <c r="Z14" i="3"/>
  <c r="Z20" i="3" s="1"/>
  <c r="Z27" i="3" s="1"/>
  <c r="Z13" i="3"/>
  <c r="Z19" i="3" s="1"/>
  <c r="Z26" i="3" s="1"/>
  <c r="Z12" i="3"/>
  <c r="Z18" i="3" s="1"/>
  <c r="AW12" i="3"/>
  <c r="AW18" i="3" s="1"/>
  <c r="AW13" i="3"/>
  <c r="AW19" i="3" s="1"/>
  <c r="AW26" i="3" s="1"/>
  <c r="AW14" i="3"/>
  <c r="AW20" i="3" s="1"/>
  <c r="AW27" i="3" s="1"/>
  <c r="AN14" i="3"/>
  <c r="AN20" i="3" s="1"/>
  <c r="AN27" i="3" s="1"/>
  <c r="AN12" i="3"/>
  <c r="AN18" i="3" s="1"/>
  <c r="AN13" i="3"/>
  <c r="AN19" i="3" s="1"/>
  <c r="AN26" i="3" s="1"/>
  <c r="AD13" i="3"/>
  <c r="AD19" i="3" s="1"/>
  <c r="AD26" i="3" s="1"/>
  <c r="AD12" i="3"/>
  <c r="AD18" i="3" s="1"/>
  <c r="AD14" i="3"/>
  <c r="AD20" i="3" s="1"/>
  <c r="AD27" i="3" s="1"/>
  <c r="AL13" i="3"/>
  <c r="AL19" i="3" s="1"/>
  <c r="AL26" i="3" s="1"/>
  <c r="AL14" i="3"/>
  <c r="AL20" i="3" s="1"/>
  <c r="AL27" i="3" s="1"/>
  <c r="AL12" i="3"/>
  <c r="AL18" i="3" s="1"/>
  <c r="W14" i="3"/>
  <c r="W20" i="3" s="1"/>
  <c r="W27" i="3" s="1"/>
  <c r="W12" i="3"/>
  <c r="W18" i="3" s="1"/>
  <c r="W13" i="3"/>
  <c r="W19" i="3" s="1"/>
  <c r="W26" i="3" s="1"/>
  <c r="AP13" i="3"/>
  <c r="AP19" i="3" s="1"/>
  <c r="AP26" i="3" s="1"/>
  <c r="AP14" i="3"/>
  <c r="AP20" i="3" s="1"/>
  <c r="AP27" i="3" s="1"/>
  <c r="AP12" i="3"/>
  <c r="AP18" i="3" s="1"/>
  <c r="AB14" i="3"/>
  <c r="AB20" i="3" s="1"/>
  <c r="AB27" i="3" s="1"/>
  <c r="AB12" i="3"/>
  <c r="AB18" i="3" s="1"/>
  <c r="AB13" i="3"/>
  <c r="AB19" i="3" s="1"/>
  <c r="AB26" i="3" s="1"/>
  <c r="AA14" i="3"/>
  <c r="AA20" i="3" s="1"/>
  <c r="AA27" i="3" s="1"/>
  <c r="AA12" i="3"/>
  <c r="AA18" i="3" s="1"/>
  <c r="AA13" i="3"/>
  <c r="AA19" i="3" s="1"/>
  <c r="AA26" i="3" s="1"/>
  <c r="BA14" i="3"/>
  <c r="BA20" i="3" s="1"/>
  <c r="BA27" i="3" s="1"/>
  <c r="BA12" i="3"/>
  <c r="BA18" i="3" s="1"/>
  <c r="BA25" i="3" s="1"/>
  <c r="BA13" i="3"/>
  <c r="BA19" i="3" s="1"/>
  <c r="BA26" i="3" s="1"/>
  <c r="BA32" i="3" s="1"/>
  <c r="X14" i="3"/>
  <c r="X20" i="3" s="1"/>
  <c r="X27" i="3" s="1"/>
  <c r="X12" i="3"/>
  <c r="X18" i="3" s="1"/>
  <c r="X13" i="3"/>
  <c r="X19" i="3" s="1"/>
  <c r="X26" i="3" s="1"/>
  <c r="Y14" i="3"/>
  <c r="Y20" i="3" s="1"/>
  <c r="Y27" i="3" s="1"/>
  <c r="Y13" i="3"/>
  <c r="Y19" i="3" s="1"/>
  <c r="Y26" i="3" s="1"/>
  <c r="Y12" i="3"/>
  <c r="Y18" i="3" s="1"/>
  <c r="AX14" i="3"/>
  <c r="AX20" i="3" s="1"/>
  <c r="AX27" i="3" s="1"/>
  <c r="AX12" i="3"/>
  <c r="AX18" i="3" s="1"/>
  <c r="AX13" i="3"/>
  <c r="AX19" i="3" s="1"/>
  <c r="AX26" i="3" s="1"/>
  <c r="AJ13" i="3"/>
  <c r="AJ19" i="3" s="1"/>
  <c r="AJ26" i="3" s="1"/>
  <c r="AJ14" i="3"/>
  <c r="AJ20" i="3" s="1"/>
  <c r="AJ27" i="3" s="1"/>
  <c r="AJ12" i="3"/>
  <c r="AJ18" i="3" s="1"/>
  <c r="AK13" i="3"/>
  <c r="AK19" i="3" s="1"/>
  <c r="AK26" i="3" s="1"/>
  <c r="AK14" i="3"/>
  <c r="AK20" i="3" s="1"/>
  <c r="AK27" i="3" s="1"/>
  <c r="AK12" i="3"/>
  <c r="AK18" i="3" s="1"/>
  <c r="AQ50" i="1"/>
  <c r="AU14" i="3"/>
  <c r="AU20" i="3" s="1"/>
  <c r="AU27" i="3" s="1"/>
  <c r="AU12" i="3"/>
  <c r="AU18" i="3" s="1"/>
  <c r="AU13" i="3"/>
  <c r="AU19" i="3" s="1"/>
  <c r="AU26" i="3" s="1"/>
  <c r="T14" i="3"/>
  <c r="T20" i="3" s="1"/>
  <c r="T27" i="3" s="1"/>
  <c r="T12" i="3"/>
  <c r="T18" i="3" s="1"/>
  <c r="T13" i="3"/>
  <c r="T19" i="3" s="1"/>
  <c r="T26" i="3" s="1"/>
  <c r="AE14" i="3"/>
  <c r="AE20" i="3" s="1"/>
  <c r="AE27" i="3" s="1"/>
  <c r="AE13" i="3"/>
  <c r="AE19" i="3" s="1"/>
  <c r="AE26" i="3" s="1"/>
  <c r="AE12" i="3"/>
  <c r="AE18" i="3" s="1"/>
  <c r="AY14" i="3"/>
  <c r="AY20" i="3" s="1"/>
  <c r="AY27" i="3" s="1"/>
  <c r="AY12" i="3"/>
  <c r="AY18" i="3" s="1"/>
  <c r="AY13" i="3"/>
  <c r="AY19" i="3" s="1"/>
  <c r="AY26" i="3" s="1"/>
  <c r="AO14" i="3"/>
  <c r="AO20" i="3" s="1"/>
  <c r="AO27" i="3" s="1"/>
  <c r="AO12" i="3"/>
  <c r="AO18" i="3" s="1"/>
  <c r="AO13" i="3"/>
  <c r="AO19" i="3" s="1"/>
  <c r="AO26" i="3" s="1"/>
  <c r="R13" i="3"/>
  <c r="R19" i="3" s="1"/>
  <c r="R26" i="3" s="1"/>
  <c r="R12" i="3"/>
  <c r="R18" i="3" s="1"/>
  <c r="R14" i="3"/>
  <c r="R20" i="3" s="1"/>
  <c r="R27" i="3" s="1"/>
  <c r="AR14" i="3"/>
  <c r="AR20" i="3" s="1"/>
  <c r="AR27" i="3" s="1"/>
  <c r="AR12" i="3"/>
  <c r="AR18" i="3" s="1"/>
  <c r="AR13" i="3"/>
  <c r="AR19" i="3" s="1"/>
  <c r="AR26" i="3" s="1"/>
  <c r="AJ76" i="4"/>
  <c r="BC177" i="3"/>
  <c r="BC181" i="3" s="1"/>
  <c r="BC32" i="3"/>
  <c r="BB177" i="3"/>
  <c r="BB181" i="3" s="1"/>
  <c r="BB176" i="3"/>
  <c r="BB180" i="3" s="1"/>
  <c r="BB29" i="3"/>
  <c r="C74" i="2"/>
  <c r="I254" i="3"/>
  <c r="I258" i="3"/>
  <c r="I257" i="3"/>
  <c r="I256" i="3"/>
  <c r="BA177" i="3"/>
  <c r="BA181" i="3" s="1"/>
  <c r="AM7" i="5"/>
  <c r="AL79" i="5"/>
  <c r="AL91" i="5"/>
  <c r="AL81" i="5"/>
  <c r="AL93" i="5"/>
  <c r="AL83" i="5"/>
  <c r="AL85" i="5"/>
  <c r="AL89" i="5"/>
  <c r="AL87" i="5"/>
  <c r="BA16" i="3"/>
  <c r="BC212" i="3"/>
  <c r="BD186" i="3"/>
  <c r="BD185" i="3"/>
  <c r="BD211" i="3" s="1"/>
  <c r="BD184" i="3"/>
  <c r="BD210" i="3" s="1"/>
  <c r="BA39" i="3"/>
  <c r="BA43" i="3" s="1"/>
  <c r="BA84" i="3"/>
  <c r="BA88" i="3" s="1"/>
  <c r="AK8" i="4"/>
  <c r="AK73" i="4" s="1"/>
  <c r="AK6" i="4"/>
  <c r="BD92" i="3"/>
  <c r="BD118" i="3" s="1"/>
  <c r="BD93" i="3"/>
  <c r="BD119" i="3" s="1"/>
  <c r="BD91" i="3"/>
  <c r="BD117" i="3" s="1"/>
  <c r="BB38" i="3"/>
  <c r="BB42" i="3" s="1"/>
  <c r="BB83" i="3"/>
  <c r="BB87" i="3" s="1"/>
  <c r="BC39" i="3"/>
  <c r="BC43" i="3" s="1"/>
  <c r="BC84" i="3"/>
  <c r="BC88" i="3" s="1"/>
  <c r="BB39" i="3"/>
  <c r="BB43" i="3" s="1"/>
  <c r="BB84" i="3"/>
  <c r="BB88" i="3" s="1"/>
  <c r="BD48" i="3"/>
  <c r="BD47" i="3"/>
  <c r="BD46" i="3"/>
  <c r="BC14" i="3"/>
  <c r="BC12" i="3"/>
  <c r="BC18" i="3" s="1"/>
  <c r="BC25" i="3" s="1"/>
  <c r="BC31" i="3" s="1"/>
  <c r="BE8" i="3"/>
  <c r="BD10" i="3"/>
  <c r="BD14" i="3" s="1"/>
  <c r="BD20" i="3" s="1"/>
  <c r="BD27" i="3" s="1"/>
  <c r="BB16" i="3"/>
  <c r="AU25" i="3" l="1"/>
  <c r="AU16" i="3"/>
  <c r="AJ39" i="3"/>
  <c r="AJ43" i="3" s="1"/>
  <c r="AJ84" i="3"/>
  <c r="AJ88" i="3" s="1"/>
  <c r="AJ32" i="3"/>
  <c r="AJ177" i="3"/>
  <c r="AJ181" i="3" s="1"/>
  <c r="X25" i="3"/>
  <c r="X16" i="3"/>
  <c r="AB32" i="3"/>
  <c r="AB39" i="3"/>
  <c r="AB43" i="3" s="1"/>
  <c r="AB177" i="3"/>
  <c r="AB181" i="3" s="1"/>
  <c r="AB84" i="3"/>
  <c r="AB88" i="3" s="1"/>
  <c r="W178" i="3"/>
  <c r="W182" i="3" s="1"/>
  <c r="W33" i="3"/>
  <c r="W40" i="3"/>
  <c r="W44" i="3" s="1"/>
  <c r="W85" i="3"/>
  <c r="W89" i="3" s="1"/>
  <c r="AN25" i="3"/>
  <c r="AN16" i="3"/>
  <c r="AM39" i="3"/>
  <c r="AM43" i="3" s="1"/>
  <c r="AM84" i="3"/>
  <c r="AM88" i="3" s="1"/>
  <c r="AM177" i="3"/>
  <c r="AM181" i="3" s="1"/>
  <c r="AM32" i="3"/>
  <c r="AF178" i="3"/>
  <c r="AF182" i="3" s="1"/>
  <c r="AF33" i="3"/>
  <c r="AF40" i="3"/>
  <c r="AF44" i="3" s="1"/>
  <c r="AF85" i="3"/>
  <c r="AF89" i="3" s="1"/>
  <c r="AI178" i="3"/>
  <c r="AI182" i="3" s="1"/>
  <c r="AI40" i="3"/>
  <c r="AI44" i="3" s="1"/>
  <c r="AI33" i="3"/>
  <c r="AI85" i="3"/>
  <c r="AI89" i="3" s="1"/>
  <c r="AS40" i="3"/>
  <c r="AS44" i="3" s="1"/>
  <c r="AS178" i="3"/>
  <c r="AS182" i="3" s="1"/>
  <c r="AS85" i="3"/>
  <c r="AS89" i="3" s="1"/>
  <c r="AS33" i="3"/>
  <c r="AC178" i="3"/>
  <c r="AC182" i="3" s="1"/>
  <c r="AC33" i="3"/>
  <c r="AC40" i="3"/>
  <c r="AC44" i="3" s="1"/>
  <c r="AC85" i="3"/>
  <c r="AC89" i="3" s="1"/>
  <c r="AR50" i="1"/>
  <c r="X32" i="3"/>
  <c r="X177" i="3"/>
  <c r="X181" i="3" s="1"/>
  <c r="X39" i="3"/>
  <c r="X43" i="3" s="1"/>
  <c r="X84" i="3"/>
  <c r="X88" i="3" s="1"/>
  <c r="AY40" i="3"/>
  <c r="AY44" i="3" s="1"/>
  <c r="AY178" i="3"/>
  <c r="AY182" i="3" s="1"/>
  <c r="AY85" i="3"/>
  <c r="AY89" i="3" s="1"/>
  <c r="AY33" i="3"/>
  <c r="R25" i="3"/>
  <c r="R16" i="3"/>
  <c r="AE25" i="3"/>
  <c r="AE16" i="3"/>
  <c r="AU40" i="3"/>
  <c r="AU44" i="3" s="1"/>
  <c r="AU85" i="3"/>
  <c r="AU89" i="3" s="1"/>
  <c r="AU178" i="3"/>
  <c r="AU182" i="3" s="1"/>
  <c r="AU33" i="3"/>
  <c r="AX32" i="3"/>
  <c r="AX177" i="3"/>
  <c r="AX181" i="3" s="1"/>
  <c r="AX39" i="3"/>
  <c r="AX43" i="3" s="1"/>
  <c r="AX84" i="3"/>
  <c r="AX88" i="3" s="1"/>
  <c r="X178" i="3"/>
  <c r="X182" i="3" s="1"/>
  <c r="X33" i="3"/>
  <c r="X40" i="3"/>
  <c r="X44" i="3" s="1"/>
  <c r="X85" i="3"/>
  <c r="X89" i="3" s="1"/>
  <c r="AB25" i="3"/>
  <c r="AB16" i="3"/>
  <c r="AL25" i="3"/>
  <c r="AL16" i="3"/>
  <c r="AN85" i="3"/>
  <c r="AN89" i="3" s="1"/>
  <c r="AN178" i="3"/>
  <c r="AN182" i="3" s="1"/>
  <c r="AN33" i="3"/>
  <c r="AN40" i="3"/>
  <c r="AN44" i="3" s="1"/>
  <c r="AM25" i="3"/>
  <c r="AM16" i="3"/>
  <c r="V32" i="3"/>
  <c r="V84" i="3"/>
  <c r="V88" i="3" s="1"/>
  <c r="V39" i="3"/>
  <c r="V43" i="3" s="1"/>
  <c r="V177" i="3"/>
  <c r="V181" i="3" s="1"/>
  <c r="AI39" i="3"/>
  <c r="AI43" i="3" s="1"/>
  <c r="AI177" i="3"/>
  <c r="AI181" i="3" s="1"/>
  <c r="AI84" i="3"/>
  <c r="AI88" i="3" s="1"/>
  <c r="AI32" i="3"/>
  <c r="AH32" i="3"/>
  <c r="AH177" i="3"/>
  <c r="AH181" i="3" s="1"/>
  <c r="AH84" i="3"/>
  <c r="AH88" i="3" s="1"/>
  <c r="AH39" i="3"/>
  <c r="AH43" i="3" s="1"/>
  <c r="AC177" i="3"/>
  <c r="AC181" i="3" s="1"/>
  <c r="AC32" i="3"/>
  <c r="AC39" i="3"/>
  <c r="AC43" i="3" s="1"/>
  <c r="AC84" i="3"/>
  <c r="AC88" i="3" s="1"/>
  <c r="AZ33" i="3"/>
  <c r="AZ40" i="3"/>
  <c r="AZ44" i="3" s="1"/>
  <c r="AZ178" i="3"/>
  <c r="AZ182" i="3" s="1"/>
  <c r="AZ85" i="3"/>
  <c r="AZ89" i="3" s="1"/>
  <c r="AU32" i="3"/>
  <c r="AU177" i="3"/>
  <c r="AU181" i="3" s="1"/>
  <c r="AU39" i="3"/>
  <c r="AU43" i="3" s="1"/>
  <c r="AU84" i="3"/>
  <c r="AU88" i="3" s="1"/>
  <c r="Z178" i="3"/>
  <c r="Z182" i="3" s="1"/>
  <c r="Z33" i="3"/>
  <c r="Z40" i="3"/>
  <c r="Z44" i="3" s="1"/>
  <c r="Z85" i="3"/>
  <c r="Z89" i="3" s="1"/>
  <c r="R32" i="3"/>
  <c r="R84" i="3"/>
  <c r="R88" i="3" s="1"/>
  <c r="R39" i="3"/>
  <c r="R43" i="3" s="1"/>
  <c r="R177" i="3"/>
  <c r="R181" i="3" s="1"/>
  <c r="AE177" i="3"/>
  <c r="AE181" i="3" s="1"/>
  <c r="AE39" i="3"/>
  <c r="AE43" i="3" s="1"/>
  <c r="AE32" i="3"/>
  <c r="AE84" i="3"/>
  <c r="AE88" i="3" s="1"/>
  <c r="AQ73" i="5"/>
  <c r="AQ53" i="1"/>
  <c r="AX25" i="3"/>
  <c r="AX16" i="3"/>
  <c r="AB178" i="3"/>
  <c r="AB182" i="3" s="1"/>
  <c r="AB33" i="3"/>
  <c r="AB40" i="3"/>
  <c r="AB44" i="3" s="1"/>
  <c r="AB85" i="3"/>
  <c r="AB89" i="3" s="1"/>
  <c r="AL178" i="3"/>
  <c r="AL182" i="3" s="1"/>
  <c r="AL33" i="3"/>
  <c r="AL40" i="3"/>
  <c r="AL44" i="3" s="1"/>
  <c r="AL85" i="3"/>
  <c r="AL89" i="3" s="1"/>
  <c r="AW33" i="3"/>
  <c r="AW178" i="3"/>
  <c r="AW182" i="3" s="1"/>
  <c r="AW85" i="3"/>
  <c r="AW89" i="3" s="1"/>
  <c r="AW40" i="3"/>
  <c r="AW44" i="3" s="1"/>
  <c r="AM40" i="3"/>
  <c r="AM44" i="3" s="1"/>
  <c r="AM85" i="3"/>
  <c r="AM89" i="3" s="1"/>
  <c r="AM33" i="3"/>
  <c r="AM178" i="3"/>
  <c r="AM182" i="3" s="1"/>
  <c r="V25" i="3"/>
  <c r="V16" i="3"/>
  <c r="U32" i="3"/>
  <c r="U39" i="3"/>
  <c r="U43" i="3" s="1"/>
  <c r="U84" i="3"/>
  <c r="U88" i="3" s="1"/>
  <c r="U177" i="3"/>
  <c r="U181" i="3" s="1"/>
  <c r="AH25" i="3"/>
  <c r="AH16" i="3"/>
  <c r="S25" i="3"/>
  <c r="S16" i="3"/>
  <c r="AZ25" i="3"/>
  <c r="AZ16" i="3"/>
  <c r="AY25" i="3"/>
  <c r="AY16" i="3"/>
  <c r="W25" i="3"/>
  <c r="W16" i="3"/>
  <c r="AS25" i="3"/>
  <c r="AS16" i="3"/>
  <c r="R33" i="3"/>
  <c r="R40" i="3"/>
  <c r="R44" i="3" s="1"/>
  <c r="R85" i="3"/>
  <c r="R89" i="3" s="1"/>
  <c r="R178" i="3"/>
  <c r="R182" i="3" s="1"/>
  <c r="AO39" i="3"/>
  <c r="AO43" i="3" s="1"/>
  <c r="AO177" i="3"/>
  <c r="AO181" i="3" s="1"/>
  <c r="AO32" i="3"/>
  <c r="AO84" i="3"/>
  <c r="AO88" i="3" s="1"/>
  <c r="AE33" i="3"/>
  <c r="AE85" i="3"/>
  <c r="AE89" i="3" s="1"/>
  <c r="AE40" i="3"/>
  <c r="AE44" i="3" s="1"/>
  <c r="AE178" i="3"/>
  <c r="AE182" i="3" s="1"/>
  <c r="AK25" i="3"/>
  <c r="AK16" i="3"/>
  <c r="AX85" i="3"/>
  <c r="AX89" i="3" s="1"/>
  <c r="AX40" i="3"/>
  <c r="AX44" i="3" s="1"/>
  <c r="AX178" i="3"/>
  <c r="AX182" i="3" s="1"/>
  <c r="AX33" i="3"/>
  <c r="BA31" i="3"/>
  <c r="BA38" i="3"/>
  <c r="BA42" i="3" s="1"/>
  <c r="BA83" i="3"/>
  <c r="BA87" i="3" s="1"/>
  <c r="BA176" i="3"/>
  <c r="BA180" i="3" s="1"/>
  <c r="AP25" i="3"/>
  <c r="AP16" i="3"/>
  <c r="AL39" i="3"/>
  <c r="AL43" i="3" s="1"/>
  <c r="AL177" i="3"/>
  <c r="AL181" i="3" s="1"/>
  <c r="AL32" i="3"/>
  <c r="AL84" i="3"/>
  <c r="AL88" i="3" s="1"/>
  <c r="AW32" i="3"/>
  <c r="AW177" i="3"/>
  <c r="AW181" i="3" s="1"/>
  <c r="AW84" i="3"/>
  <c r="AW88" i="3" s="1"/>
  <c r="AW39" i="3"/>
  <c r="AW43" i="3" s="1"/>
  <c r="AQ33" i="3"/>
  <c r="AQ178" i="3"/>
  <c r="AQ182" i="3" s="1"/>
  <c r="AQ40" i="3"/>
  <c r="AQ44" i="3" s="1"/>
  <c r="AQ85" i="3"/>
  <c r="AQ89" i="3" s="1"/>
  <c r="V85" i="3"/>
  <c r="V89" i="3" s="1"/>
  <c r="V40" i="3"/>
  <c r="V44" i="3" s="1"/>
  <c r="V178" i="3"/>
  <c r="V182" i="3" s="1"/>
  <c r="V33" i="3"/>
  <c r="U25" i="3"/>
  <c r="U16" i="3"/>
  <c r="AH40" i="3"/>
  <c r="AH44" i="3" s="1"/>
  <c r="AH85" i="3"/>
  <c r="AH89" i="3" s="1"/>
  <c r="AH178" i="3"/>
  <c r="AH182" i="3" s="1"/>
  <c r="AH33" i="3"/>
  <c r="S32" i="3"/>
  <c r="S177" i="3"/>
  <c r="S181" i="3" s="1"/>
  <c r="S84" i="3"/>
  <c r="S88" i="3" s="1"/>
  <c r="S39" i="3"/>
  <c r="S43" i="3" s="1"/>
  <c r="AZ177" i="3"/>
  <c r="AZ181" i="3" s="1"/>
  <c r="AZ32" i="3"/>
  <c r="AZ39" i="3"/>
  <c r="AZ43" i="3" s="1"/>
  <c r="AZ84" i="3"/>
  <c r="AZ88" i="3" s="1"/>
  <c r="AJ178" i="3"/>
  <c r="AJ182" i="3" s="1"/>
  <c r="AJ33" i="3"/>
  <c r="AJ40" i="3"/>
  <c r="AJ44" i="3" s="1"/>
  <c r="AJ85" i="3"/>
  <c r="AJ89" i="3" s="1"/>
  <c r="AF32" i="3"/>
  <c r="AF177" i="3"/>
  <c r="AF181" i="3" s="1"/>
  <c r="AF39" i="3"/>
  <c r="AF43" i="3" s="1"/>
  <c r="AF84" i="3"/>
  <c r="AF88" i="3" s="1"/>
  <c r="AO25" i="3"/>
  <c r="AO16" i="3"/>
  <c r="T177" i="3"/>
  <c r="T181" i="3" s="1"/>
  <c r="T39" i="3"/>
  <c r="T43" i="3" s="1"/>
  <c r="T32" i="3"/>
  <c r="T84" i="3"/>
  <c r="T88" i="3" s="1"/>
  <c r="AK85" i="3"/>
  <c r="AK89" i="3" s="1"/>
  <c r="AK40" i="3"/>
  <c r="AK44" i="3" s="1"/>
  <c r="AK178" i="3"/>
  <c r="AK182" i="3" s="1"/>
  <c r="AK33" i="3"/>
  <c r="Y25" i="3"/>
  <c r="Y16" i="3"/>
  <c r="BA85" i="3"/>
  <c r="BA89" i="3" s="1"/>
  <c r="BA40" i="3"/>
  <c r="BA44" i="3" s="1"/>
  <c r="BA178" i="3"/>
  <c r="BA182" i="3" s="1"/>
  <c r="BA33" i="3"/>
  <c r="AP178" i="3"/>
  <c r="AP182" i="3" s="1"/>
  <c r="AP33" i="3"/>
  <c r="AP85" i="3"/>
  <c r="AP89" i="3" s="1"/>
  <c r="AP40" i="3"/>
  <c r="AP44" i="3" s="1"/>
  <c r="AD40" i="3"/>
  <c r="AD44" i="3" s="1"/>
  <c r="AD85" i="3"/>
  <c r="AD89" i="3" s="1"/>
  <c r="AD178" i="3"/>
  <c r="AD182" i="3" s="1"/>
  <c r="AD33" i="3"/>
  <c r="AW25" i="3"/>
  <c r="AW16" i="3"/>
  <c r="AQ32" i="3"/>
  <c r="AQ84" i="3"/>
  <c r="AQ88" i="3" s="1"/>
  <c r="AQ177" i="3"/>
  <c r="AQ181" i="3" s="1"/>
  <c r="AQ39" i="3"/>
  <c r="AQ43" i="3" s="1"/>
  <c r="AT25" i="3"/>
  <c r="AT16" i="3"/>
  <c r="U33" i="3"/>
  <c r="U40" i="3"/>
  <c r="U44" i="3" s="1"/>
  <c r="U85" i="3"/>
  <c r="U89" i="3" s="1"/>
  <c r="U178" i="3"/>
  <c r="U182" i="3" s="1"/>
  <c r="AG85" i="3"/>
  <c r="AG89" i="3" s="1"/>
  <c r="AG40" i="3"/>
  <c r="AG44" i="3" s="1"/>
  <c r="AG178" i="3"/>
  <c r="AG182" i="3" s="1"/>
  <c r="AG33" i="3"/>
  <c r="S33" i="3"/>
  <c r="S85" i="3"/>
  <c r="S89" i="3" s="1"/>
  <c r="S40" i="3"/>
  <c r="S44" i="3" s="1"/>
  <c r="S178" i="3"/>
  <c r="S182" i="3" s="1"/>
  <c r="AV25" i="3"/>
  <c r="AV16" i="3"/>
  <c r="AR178" i="3"/>
  <c r="AR182" i="3" s="1"/>
  <c r="AR33" i="3"/>
  <c r="AR40" i="3"/>
  <c r="AR44" i="3" s="1"/>
  <c r="AR85" i="3"/>
  <c r="AR89" i="3" s="1"/>
  <c r="AN32" i="3"/>
  <c r="AN39" i="3"/>
  <c r="AN43" i="3" s="1"/>
  <c r="AN84" i="3"/>
  <c r="AN88" i="3" s="1"/>
  <c r="AN177" i="3"/>
  <c r="AN181" i="3" s="1"/>
  <c r="AC25" i="3"/>
  <c r="AC16" i="3"/>
  <c r="AR32" i="3"/>
  <c r="AR177" i="3"/>
  <c r="AR181" i="3" s="1"/>
  <c r="AR84" i="3"/>
  <c r="AR88" i="3" s="1"/>
  <c r="AR39" i="3"/>
  <c r="AR43" i="3" s="1"/>
  <c r="AO40" i="3"/>
  <c r="AO44" i="3" s="1"/>
  <c r="AO85" i="3"/>
  <c r="AO89" i="3" s="1"/>
  <c r="AO178" i="3"/>
  <c r="AO182" i="3" s="1"/>
  <c r="AO33" i="3"/>
  <c r="T25" i="3"/>
  <c r="T16" i="3"/>
  <c r="AK177" i="3"/>
  <c r="AK181" i="3" s="1"/>
  <c r="AK84" i="3"/>
  <c r="AK88" i="3" s="1"/>
  <c r="AK39" i="3"/>
  <c r="AK43" i="3" s="1"/>
  <c r="AK32" i="3"/>
  <c r="Y84" i="3"/>
  <c r="Y88" i="3" s="1"/>
  <c r="Y39" i="3"/>
  <c r="Y43" i="3" s="1"/>
  <c r="Y32" i="3"/>
  <c r="Y177" i="3"/>
  <c r="Y181" i="3" s="1"/>
  <c r="AA32" i="3"/>
  <c r="AA84" i="3"/>
  <c r="AA88" i="3" s="1"/>
  <c r="AA177" i="3"/>
  <c r="AA181" i="3" s="1"/>
  <c r="AA39" i="3"/>
  <c r="AA43" i="3" s="1"/>
  <c r="AP177" i="3"/>
  <c r="AP181" i="3" s="1"/>
  <c r="AP39" i="3"/>
  <c r="AP43" i="3" s="1"/>
  <c r="AP84" i="3"/>
  <c r="AP88" i="3" s="1"/>
  <c r="AP32" i="3"/>
  <c r="AD25" i="3"/>
  <c r="AD16" i="3"/>
  <c r="Z25" i="3"/>
  <c r="Z16" i="3"/>
  <c r="AQ25" i="3"/>
  <c r="AQ16" i="3"/>
  <c r="AT32" i="3"/>
  <c r="AT39" i="3"/>
  <c r="AT43" i="3" s="1"/>
  <c r="AT177" i="3"/>
  <c r="AT181" i="3" s="1"/>
  <c r="AT84" i="3"/>
  <c r="AT88" i="3" s="1"/>
  <c r="AG32" i="3"/>
  <c r="AG39" i="3"/>
  <c r="AG43" i="3" s="1"/>
  <c r="AG84" i="3"/>
  <c r="AG88" i="3" s="1"/>
  <c r="AG177" i="3"/>
  <c r="AG181" i="3" s="1"/>
  <c r="AV32" i="3"/>
  <c r="AV84" i="3"/>
  <c r="AV88" i="3" s="1"/>
  <c r="AV39" i="3"/>
  <c r="AV43" i="3" s="1"/>
  <c r="AV177" i="3"/>
  <c r="AV181" i="3" s="1"/>
  <c r="AA85" i="3"/>
  <c r="AA89" i="3" s="1"/>
  <c r="AA178" i="3"/>
  <c r="AA182" i="3" s="1"/>
  <c r="AA33" i="3"/>
  <c r="AA40" i="3"/>
  <c r="AA44" i="3" s="1"/>
  <c r="AI25" i="3"/>
  <c r="AI16" i="3"/>
  <c r="AR25" i="3"/>
  <c r="AR16" i="3"/>
  <c r="AY32" i="3"/>
  <c r="AY177" i="3"/>
  <c r="AY181" i="3" s="1"/>
  <c r="AY39" i="3"/>
  <c r="AY43" i="3" s="1"/>
  <c r="AY84" i="3"/>
  <c r="AY88" i="3" s="1"/>
  <c r="T178" i="3"/>
  <c r="T182" i="3" s="1"/>
  <c r="T33" i="3"/>
  <c r="T40" i="3"/>
  <c r="T44" i="3" s="1"/>
  <c r="T85" i="3"/>
  <c r="T89" i="3" s="1"/>
  <c r="AJ25" i="3"/>
  <c r="AJ16" i="3"/>
  <c r="Y33" i="3"/>
  <c r="Y85" i="3"/>
  <c r="Y89" i="3" s="1"/>
  <c r="Y178" i="3"/>
  <c r="Y182" i="3" s="1"/>
  <c r="Y40" i="3"/>
  <c r="Y44" i="3" s="1"/>
  <c r="AA25" i="3"/>
  <c r="AA16" i="3"/>
  <c r="W32" i="3"/>
  <c r="W39" i="3"/>
  <c r="W43" i="3" s="1"/>
  <c r="W84" i="3"/>
  <c r="W88" i="3" s="1"/>
  <c r="W177" i="3"/>
  <c r="W181" i="3" s="1"/>
  <c r="AD32" i="3"/>
  <c r="AD39" i="3"/>
  <c r="AD43" i="3" s="1"/>
  <c r="AD84" i="3"/>
  <c r="AD88" i="3" s="1"/>
  <c r="AD177" i="3"/>
  <c r="AD181" i="3" s="1"/>
  <c r="Z39" i="3"/>
  <c r="Z43" i="3" s="1"/>
  <c r="Z84" i="3"/>
  <c r="Z88" i="3" s="1"/>
  <c r="Z32" i="3"/>
  <c r="Z177" i="3"/>
  <c r="Z181" i="3" s="1"/>
  <c r="AF25" i="3"/>
  <c r="AF16" i="3"/>
  <c r="AT178" i="3"/>
  <c r="AT182" i="3" s="1"/>
  <c r="AT85" i="3"/>
  <c r="AT89" i="3" s="1"/>
  <c r="AT33" i="3"/>
  <c r="AT40" i="3"/>
  <c r="AT44" i="3" s="1"/>
  <c r="AS32" i="3"/>
  <c r="AS84" i="3"/>
  <c r="AS88" i="3" s="1"/>
  <c r="AS177" i="3"/>
  <c r="AS181" i="3" s="1"/>
  <c r="AS39" i="3"/>
  <c r="AS43" i="3" s="1"/>
  <c r="AG25" i="3"/>
  <c r="AG16" i="3"/>
  <c r="AV178" i="3"/>
  <c r="AV182" i="3" s="1"/>
  <c r="AV40" i="3"/>
  <c r="AV44" i="3" s="1"/>
  <c r="AV33" i="3"/>
  <c r="AV85" i="3"/>
  <c r="AV89" i="3" s="1"/>
  <c r="AK25" i="6"/>
  <c r="AK101" i="5" s="1"/>
  <c r="BD178" i="3"/>
  <c r="BD182" i="3" s="1"/>
  <c r="BD33" i="3"/>
  <c r="BC176" i="3"/>
  <c r="BC180" i="3" s="1"/>
  <c r="C75" i="2"/>
  <c r="I262" i="3"/>
  <c r="I260" i="3"/>
  <c r="I263" i="3"/>
  <c r="I264" i="3"/>
  <c r="AM8" i="5"/>
  <c r="AM6" i="5"/>
  <c r="BE186" i="3"/>
  <c r="BE185" i="3"/>
  <c r="BE211" i="3" s="1"/>
  <c r="BE184" i="3"/>
  <c r="BE210" i="3" s="1"/>
  <c r="BA36" i="3"/>
  <c r="BD212" i="3"/>
  <c r="BC20" i="3"/>
  <c r="BC27" i="3" s="1"/>
  <c r="BC33" i="3" s="1"/>
  <c r="BC29" i="3" s="1"/>
  <c r="AL7" i="4"/>
  <c r="BE93" i="3"/>
  <c r="BE119" i="3" s="1"/>
  <c r="BE91" i="3"/>
  <c r="BE117" i="3" s="1"/>
  <c r="BE92" i="3"/>
  <c r="BE118" i="3" s="1"/>
  <c r="BC38" i="3"/>
  <c r="BC42" i="3" s="1"/>
  <c r="BC83" i="3"/>
  <c r="BC87" i="3" s="1"/>
  <c r="BD40" i="3"/>
  <c r="BD44" i="3" s="1"/>
  <c r="BD85" i="3"/>
  <c r="BD89" i="3" s="1"/>
  <c r="BB36" i="3"/>
  <c r="BE48" i="3"/>
  <c r="BE47" i="3"/>
  <c r="BE46" i="3"/>
  <c r="BD13" i="3"/>
  <c r="BD19" i="3" s="1"/>
  <c r="BD26" i="3" s="1"/>
  <c r="BD32" i="3" s="1"/>
  <c r="BD12" i="3"/>
  <c r="BD18" i="3" s="1"/>
  <c r="BD25" i="3" s="1"/>
  <c r="BD31" i="3" s="1"/>
  <c r="BF8" i="3"/>
  <c r="BE10" i="3"/>
  <c r="BE14" i="3" s="1"/>
  <c r="BE20" i="3" s="1"/>
  <c r="BE27" i="3" s="1"/>
  <c r="BA29" i="3" l="1"/>
  <c r="AR73" i="5"/>
  <c r="AR53" i="1"/>
  <c r="X83" i="3"/>
  <c r="X87" i="3" s="1"/>
  <c r="X38" i="3"/>
  <c r="X31" i="3"/>
  <c r="X29" i="3" s="1"/>
  <c r="X176" i="3"/>
  <c r="X180" i="3" s="1"/>
  <c r="AJ31" i="3"/>
  <c r="AJ29" i="3" s="1"/>
  <c r="AJ176" i="3"/>
  <c r="AJ180" i="3" s="1"/>
  <c r="AJ38" i="3"/>
  <c r="AJ83" i="3"/>
  <c r="AJ87" i="3" s="1"/>
  <c r="Z38" i="3"/>
  <c r="Z176" i="3"/>
  <c r="Z180" i="3" s="1"/>
  <c r="Z83" i="3"/>
  <c r="Z87" i="3" s="1"/>
  <c r="Z31" i="3"/>
  <c r="Z29" i="3" s="1"/>
  <c r="AV31" i="3"/>
  <c r="AV29" i="3" s="1"/>
  <c r="AV38" i="3"/>
  <c r="AV83" i="3"/>
  <c r="AV87" i="3" s="1"/>
  <c r="AV176" i="3"/>
  <c r="AV180" i="3" s="1"/>
  <c r="AY31" i="3"/>
  <c r="AY29" i="3" s="1"/>
  <c r="AY38" i="3"/>
  <c r="AY83" i="3"/>
  <c r="AY87" i="3" s="1"/>
  <c r="AY176" i="3"/>
  <c r="AY180" i="3" s="1"/>
  <c r="AA31" i="3"/>
  <c r="AA29" i="3" s="1"/>
  <c r="AA176" i="3"/>
  <c r="AA180" i="3" s="1"/>
  <c r="AA38" i="3"/>
  <c r="AA83" i="3"/>
  <c r="AA87" i="3" s="1"/>
  <c r="AD31" i="3"/>
  <c r="AD29" i="3" s="1"/>
  <c r="AD38" i="3"/>
  <c r="AD83" i="3"/>
  <c r="AD87" i="3" s="1"/>
  <c r="AD176" i="3"/>
  <c r="AD180" i="3" s="1"/>
  <c r="Y31" i="3"/>
  <c r="Y29" i="3" s="1"/>
  <c r="Y38" i="3"/>
  <c r="Y83" i="3"/>
  <c r="Y87" i="3" s="1"/>
  <c r="Y176" i="3"/>
  <c r="Y180" i="3" s="1"/>
  <c r="U31" i="3"/>
  <c r="U29" i="3" s="1"/>
  <c r="U83" i="3"/>
  <c r="U87" i="3" s="1"/>
  <c r="U176" i="3"/>
  <c r="U180" i="3" s="1"/>
  <c r="U38" i="3"/>
  <c r="AZ31" i="3"/>
  <c r="AZ29" i="3" s="1"/>
  <c r="AZ38" i="3"/>
  <c r="AZ83" i="3"/>
  <c r="AZ87" i="3" s="1"/>
  <c r="AZ176" i="3"/>
  <c r="AZ180" i="3" s="1"/>
  <c r="AG83" i="3"/>
  <c r="AG87" i="3" s="1"/>
  <c r="AG176" i="3"/>
  <c r="AG180" i="3" s="1"/>
  <c r="AG31" i="3"/>
  <c r="AG29" i="3" s="1"/>
  <c r="AG38" i="3"/>
  <c r="AR31" i="3"/>
  <c r="AR29" i="3" s="1"/>
  <c r="AR38" i="3"/>
  <c r="AR83" i="3"/>
  <c r="AR87" i="3" s="1"/>
  <c r="AR176" i="3"/>
  <c r="AR180" i="3" s="1"/>
  <c r="AI31" i="3"/>
  <c r="AI29" i="3" s="1"/>
  <c r="AI176" i="3"/>
  <c r="AI180" i="3" s="1"/>
  <c r="AI83" i="3"/>
  <c r="AI87" i="3" s="1"/>
  <c r="AI38" i="3"/>
  <c r="T31" i="3"/>
  <c r="T29" i="3" s="1"/>
  <c r="T83" i="3"/>
  <c r="T87" i="3" s="1"/>
  <c r="T176" i="3"/>
  <c r="T180" i="3" s="1"/>
  <c r="T38" i="3"/>
  <c r="AW176" i="3"/>
  <c r="AW180" i="3" s="1"/>
  <c r="AW31" i="3"/>
  <c r="AW29" i="3" s="1"/>
  <c r="AW83" i="3"/>
  <c r="AW87" i="3" s="1"/>
  <c r="AW38" i="3"/>
  <c r="AO31" i="3"/>
  <c r="AO29" i="3" s="1"/>
  <c r="AO38" i="3"/>
  <c r="AO83" i="3"/>
  <c r="AO87" i="3" s="1"/>
  <c r="AO176" i="3"/>
  <c r="AO180" i="3" s="1"/>
  <c r="AP38" i="3"/>
  <c r="AP83" i="3"/>
  <c r="AP87" i="3" s="1"/>
  <c r="AP31" i="3"/>
  <c r="AP29" i="3" s="1"/>
  <c r="AP176" i="3"/>
  <c r="AP180" i="3" s="1"/>
  <c r="AS31" i="3"/>
  <c r="AS29" i="3" s="1"/>
  <c r="AS38" i="3"/>
  <c r="AS83" i="3"/>
  <c r="AS87" i="3" s="1"/>
  <c r="AS176" i="3"/>
  <c r="AS180" i="3" s="1"/>
  <c r="S31" i="3"/>
  <c r="S29" i="3" s="1"/>
  <c r="S83" i="3"/>
  <c r="S87" i="3" s="1"/>
  <c r="S176" i="3"/>
  <c r="S180" i="3" s="1"/>
  <c r="S38" i="3"/>
  <c r="V31" i="3"/>
  <c r="V29" i="3" s="1"/>
  <c r="V38" i="3"/>
  <c r="V83" i="3"/>
  <c r="V87" i="3" s="1"/>
  <c r="V176" i="3"/>
  <c r="V180" i="3" s="1"/>
  <c r="AL38" i="3"/>
  <c r="AL83" i="3"/>
  <c r="AL87" i="3" s="1"/>
  <c r="AL31" i="3"/>
  <c r="AL29" i="3" s="1"/>
  <c r="AL176" i="3"/>
  <c r="AL180" i="3" s="1"/>
  <c r="AE176" i="3"/>
  <c r="AE180" i="3" s="1"/>
  <c r="AE83" i="3"/>
  <c r="AE87" i="3" s="1"/>
  <c r="AE31" i="3"/>
  <c r="AE29" i="3" s="1"/>
  <c r="AE38" i="3"/>
  <c r="AF31" i="3"/>
  <c r="AF29" i="3" s="1"/>
  <c r="AF176" i="3"/>
  <c r="AF180" i="3" s="1"/>
  <c r="AF38" i="3"/>
  <c r="AF83" i="3"/>
  <c r="AF87" i="3" s="1"/>
  <c r="AN38" i="3"/>
  <c r="AN31" i="3"/>
  <c r="AN29" i="3" s="1"/>
  <c r="AN176" i="3"/>
  <c r="AN180" i="3" s="1"/>
  <c r="AN83" i="3"/>
  <c r="AN87" i="3" s="1"/>
  <c r="AU31" i="3"/>
  <c r="AU29" i="3" s="1"/>
  <c r="AU83" i="3"/>
  <c r="AU87" i="3" s="1"/>
  <c r="AU176" i="3"/>
  <c r="AU180" i="3" s="1"/>
  <c r="AU38" i="3"/>
  <c r="AQ31" i="3"/>
  <c r="AQ29" i="3" s="1"/>
  <c r="AQ176" i="3"/>
  <c r="AQ180" i="3" s="1"/>
  <c r="AQ83" i="3"/>
  <c r="AQ87" i="3" s="1"/>
  <c r="AQ38" i="3"/>
  <c r="AC31" i="3"/>
  <c r="AC29" i="3" s="1"/>
  <c r="AC176" i="3"/>
  <c r="AC180" i="3" s="1"/>
  <c r="AC83" i="3"/>
  <c r="AC87" i="3" s="1"/>
  <c r="AC38" i="3"/>
  <c r="AT31" i="3"/>
  <c r="AT29" i="3" s="1"/>
  <c r="AT38" i="3"/>
  <c r="AT83" i="3"/>
  <c r="AT87" i="3" s="1"/>
  <c r="AT176" i="3"/>
  <c r="AT180" i="3" s="1"/>
  <c r="AK176" i="3"/>
  <c r="AK180" i="3" s="1"/>
  <c r="AK31" i="3"/>
  <c r="AK29" i="3" s="1"/>
  <c r="AK38" i="3"/>
  <c r="AK83" i="3"/>
  <c r="AK87" i="3" s="1"/>
  <c r="W31" i="3"/>
  <c r="W29" i="3" s="1"/>
  <c r="W38" i="3"/>
  <c r="W83" i="3"/>
  <c r="W87" i="3" s="1"/>
  <c r="W176" i="3"/>
  <c r="W180" i="3" s="1"/>
  <c r="AH31" i="3"/>
  <c r="AH29" i="3" s="1"/>
  <c r="AH38" i="3"/>
  <c r="AH83" i="3"/>
  <c r="AH87" i="3" s="1"/>
  <c r="AH176" i="3"/>
  <c r="AH180" i="3" s="1"/>
  <c r="AX31" i="3"/>
  <c r="AX29" i="3" s="1"/>
  <c r="AX176" i="3"/>
  <c r="AX180" i="3" s="1"/>
  <c r="AX38" i="3"/>
  <c r="AX83" i="3"/>
  <c r="AX87" i="3" s="1"/>
  <c r="AM83" i="3"/>
  <c r="AM87" i="3" s="1"/>
  <c r="AM38" i="3"/>
  <c r="AM31" i="3"/>
  <c r="AM29" i="3" s="1"/>
  <c r="AM176" i="3"/>
  <c r="AM180" i="3" s="1"/>
  <c r="AB38" i="3"/>
  <c r="AB83" i="3"/>
  <c r="AB87" i="3" s="1"/>
  <c r="AB176" i="3"/>
  <c r="AB180" i="3" s="1"/>
  <c r="AB31" i="3"/>
  <c r="AB29" i="3" s="1"/>
  <c r="R176" i="3"/>
  <c r="R180" i="3" s="1"/>
  <c r="R31" i="3"/>
  <c r="R29" i="3" s="1"/>
  <c r="R83" i="3"/>
  <c r="R87" i="3" s="1"/>
  <c r="R38" i="3"/>
  <c r="R23" i="3"/>
  <c r="AK76" i="4"/>
  <c r="BE178" i="3"/>
  <c r="BE33" i="3"/>
  <c r="BD176" i="3"/>
  <c r="BD180" i="3" s="1"/>
  <c r="BD29" i="3"/>
  <c r="C76" i="2"/>
  <c r="I10" i="5"/>
  <c r="BD177" i="3"/>
  <c r="BD181" i="3" s="1"/>
  <c r="BC178" i="3"/>
  <c r="AN7" i="5"/>
  <c r="AM89" i="5"/>
  <c r="AM79" i="5"/>
  <c r="AM91" i="5"/>
  <c r="AM81" i="5"/>
  <c r="AM93" i="5"/>
  <c r="AM83" i="5"/>
  <c r="AM85" i="5"/>
  <c r="AM87" i="5"/>
  <c r="BC16" i="3"/>
  <c r="BC85" i="3"/>
  <c r="BC89" i="3" s="1"/>
  <c r="BC40" i="3"/>
  <c r="BF186" i="3"/>
  <c r="BF185" i="3"/>
  <c r="BF211" i="3" s="1"/>
  <c r="BF184" i="3"/>
  <c r="BF210" i="3" s="1"/>
  <c r="BE212" i="3"/>
  <c r="BC182" i="3"/>
  <c r="AL8" i="4"/>
  <c r="AL73" i="4" s="1"/>
  <c r="AL6" i="4"/>
  <c r="BE182" i="3"/>
  <c r="BF93" i="3"/>
  <c r="BF119" i="3" s="1"/>
  <c r="BF91" i="3"/>
  <c r="BF117" i="3" s="1"/>
  <c r="BF92" i="3"/>
  <c r="BF118" i="3" s="1"/>
  <c r="BD39" i="3"/>
  <c r="BD43" i="3" s="1"/>
  <c r="BD84" i="3"/>
  <c r="BD88" i="3" s="1"/>
  <c r="BD38" i="3"/>
  <c r="BD42" i="3" s="1"/>
  <c r="BD83" i="3"/>
  <c r="BD87" i="3" s="1"/>
  <c r="BE40" i="3"/>
  <c r="BE44" i="3" s="1"/>
  <c r="BE85" i="3"/>
  <c r="BE89" i="3" s="1"/>
  <c r="BF48" i="3"/>
  <c r="BF47" i="3"/>
  <c r="BF46" i="3"/>
  <c r="BD16" i="3"/>
  <c r="BE13" i="3"/>
  <c r="BE19" i="3" s="1"/>
  <c r="BE26" i="3" s="1"/>
  <c r="BE32" i="3" s="1"/>
  <c r="BE12" i="3"/>
  <c r="BE18" i="3" s="1"/>
  <c r="BE25" i="3" s="1"/>
  <c r="BE31" i="3" s="1"/>
  <c r="BG8" i="3"/>
  <c r="BF10" i="3"/>
  <c r="BF13" i="3" s="1"/>
  <c r="BF19" i="3" s="1"/>
  <c r="BF26" i="3" s="1"/>
  <c r="AC42" i="3" l="1"/>
  <c r="AC36" i="3"/>
  <c r="AK42" i="3"/>
  <c r="AK36" i="3"/>
  <c r="AF42" i="3"/>
  <c r="AF36" i="3"/>
  <c r="S42" i="3"/>
  <c r="S36" i="3"/>
  <c r="AW42" i="3"/>
  <c r="AW36" i="3"/>
  <c r="AI42" i="3"/>
  <c r="AI36" i="3"/>
  <c r="AG42" i="3"/>
  <c r="AG36" i="3"/>
  <c r="U42" i="3"/>
  <c r="U36" i="3"/>
  <c r="AM42" i="3"/>
  <c r="AM36" i="3"/>
  <c r="AH42" i="3"/>
  <c r="AH36" i="3"/>
  <c r="AL42" i="3"/>
  <c r="AL36" i="3"/>
  <c r="AD42" i="3"/>
  <c r="AD36" i="3"/>
  <c r="AY42" i="3"/>
  <c r="AY36" i="3"/>
  <c r="X42" i="3"/>
  <c r="X36" i="3"/>
  <c r="AQ42" i="3"/>
  <c r="AQ36" i="3"/>
  <c r="AE42" i="3"/>
  <c r="AE36" i="3"/>
  <c r="AP42" i="3"/>
  <c r="AP36" i="3"/>
  <c r="Z42" i="3"/>
  <c r="Z36" i="3"/>
  <c r="R36" i="3"/>
  <c r="R42" i="3"/>
  <c r="AU42" i="3"/>
  <c r="AU36" i="3"/>
  <c r="AX42" i="3"/>
  <c r="AX36" i="3"/>
  <c r="T42" i="3"/>
  <c r="T36" i="3"/>
  <c r="W42" i="3"/>
  <c r="W36" i="3"/>
  <c r="AT42" i="3"/>
  <c r="AT36" i="3"/>
  <c r="AA42" i="3"/>
  <c r="AA36" i="3"/>
  <c r="AJ42" i="3"/>
  <c r="AJ36" i="3"/>
  <c r="AB42" i="3"/>
  <c r="AB36" i="3"/>
  <c r="AN42" i="3"/>
  <c r="AN36" i="3"/>
  <c r="V42" i="3"/>
  <c r="V36" i="3"/>
  <c r="AS42" i="3"/>
  <c r="AS36" i="3"/>
  <c r="AO42" i="3"/>
  <c r="AO36" i="3"/>
  <c r="AR42" i="3"/>
  <c r="AR36" i="3"/>
  <c r="AZ42" i="3"/>
  <c r="AZ36" i="3"/>
  <c r="Y42" i="3"/>
  <c r="Y36" i="3"/>
  <c r="AV42" i="3"/>
  <c r="AV36" i="3"/>
  <c r="AL25" i="6"/>
  <c r="AL101" i="5" s="1"/>
  <c r="BF177" i="3"/>
  <c r="BF181" i="3" s="1"/>
  <c r="BF32" i="3"/>
  <c r="BE177" i="3"/>
  <c r="BE181" i="3" s="1"/>
  <c r="BE176" i="3"/>
  <c r="BE180" i="3" s="1"/>
  <c r="BE29" i="3"/>
  <c r="C77" i="2"/>
  <c r="I16" i="6"/>
  <c r="I12" i="5"/>
  <c r="AN6" i="5"/>
  <c r="AN8" i="5"/>
  <c r="BC44" i="3"/>
  <c r="BC36" i="3"/>
  <c r="BF212" i="3"/>
  <c r="BG186" i="3"/>
  <c r="BG185" i="3"/>
  <c r="BG211" i="3" s="1"/>
  <c r="BG184" i="3"/>
  <c r="BG210" i="3" s="1"/>
  <c r="AM7" i="4"/>
  <c r="BG93" i="3"/>
  <c r="BG119" i="3" s="1"/>
  <c r="BG91" i="3"/>
  <c r="BG117" i="3" s="1"/>
  <c r="BG92" i="3"/>
  <c r="BG118" i="3" s="1"/>
  <c r="BE39" i="3"/>
  <c r="BE43" i="3" s="1"/>
  <c r="BE84" i="3"/>
  <c r="BE88" i="3" s="1"/>
  <c r="BE38" i="3"/>
  <c r="BE42" i="3" s="1"/>
  <c r="BE83" i="3"/>
  <c r="BE87" i="3" s="1"/>
  <c r="BF39" i="3"/>
  <c r="BF43" i="3" s="1"/>
  <c r="BF84" i="3"/>
  <c r="BF88" i="3" s="1"/>
  <c r="BG48" i="3"/>
  <c r="BG47" i="3"/>
  <c r="BG46" i="3"/>
  <c r="BD36" i="3"/>
  <c r="BE16" i="3"/>
  <c r="BF14" i="3"/>
  <c r="BF20" i="3" s="1"/>
  <c r="BF27" i="3" s="1"/>
  <c r="BF33" i="3" s="1"/>
  <c r="BF12" i="3"/>
  <c r="BF18" i="3" s="1"/>
  <c r="BF25" i="3" s="1"/>
  <c r="BF31" i="3" s="1"/>
  <c r="BH8" i="3"/>
  <c r="BG10" i="3"/>
  <c r="BG13" i="3" s="1"/>
  <c r="BG19" i="3" s="1"/>
  <c r="BG26" i="3" s="1"/>
  <c r="AL76" i="4" l="1"/>
  <c r="BG177" i="3"/>
  <c r="BG181" i="3" s="1"/>
  <c r="BG32" i="3"/>
  <c r="BF176" i="3"/>
  <c r="BF180" i="3" s="1"/>
  <c r="BF29" i="3"/>
  <c r="C78" i="2"/>
  <c r="I17" i="6"/>
  <c r="I18" i="5"/>
  <c r="BF178" i="3"/>
  <c r="AO7" i="5"/>
  <c r="AN89" i="5"/>
  <c r="AN79" i="5"/>
  <c r="AN91" i="5"/>
  <c r="AN87" i="5"/>
  <c r="AN81" i="5"/>
  <c r="AN93" i="5"/>
  <c r="AN83" i="5"/>
  <c r="AN85" i="5"/>
  <c r="BH186" i="3"/>
  <c r="BH184" i="3"/>
  <c r="BH210" i="3" s="1"/>
  <c r="BH185" i="3"/>
  <c r="BH211" i="3" s="1"/>
  <c r="BG212" i="3"/>
  <c r="AM8" i="4"/>
  <c r="AM73" i="4" s="1"/>
  <c r="AM6" i="4"/>
  <c r="BF182" i="3"/>
  <c r="BH93" i="3"/>
  <c r="BH119" i="3" s="1"/>
  <c r="BH91" i="3"/>
  <c r="BH117" i="3" s="1"/>
  <c r="BH92" i="3"/>
  <c r="BH118" i="3" s="1"/>
  <c r="BE36" i="3"/>
  <c r="BF40" i="3"/>
  <c r="BF85" i="3"/>
  <c r="BF89" i="3" s="1"/>
  <c r="BG39" i="3"/>
  <c r="BG43" i="3" s="1"/>
  <c r="BG84" i="3"/>
  <c r="BG88" i="3" s="1"/>
  <c r="BF38" i="3"/>
  <c r="BF42" i="3" s="1"/>
  <c r="BF83" i="3"/>
  <c r="BF87" i="3" s="1"/>
  <c r="BH48" i="3"/>
  <c r="BH47" i="3"/>
  <c r="BH46" i="3"/>
  <c r="BF16" i="3"/>
  <c r="BG14" i="3"/>
  <c r="BG20" i="3" s="1"/>
  <c r="BG27" i="3" s="1"/>
  <c r="BG12" i="3"/>
  <c r="BG18" i="3" s="1"/>
  <c r="BG25" i="3" s="1"/>
  <c r="BG31" i="3" s="1"/>
  <c r="BI8" i="3"/>
  <c r="BH10" i="3"/>
  <c r="BH14" i="3" s="1"/>
  <c r="BH20" i="3" s="1"/>
  <c r="BH27" i="3" s="1"/>
  <c r="AM25" i="6" l="1"/>
  <c r="AM101" i="5" s="1"/>
  <c r="BH178" i="3"/>
  <c r="BH182" i="3" s="1"/>
  <c r="BH33" i="3"/>
  <c r="BG178" i="3"/>
  <c r="BG182" i="3" s="1"/>
  <c r="BG33" i="3"/>
  <c r="BG29" i="3" s="1"/>
  <c r="BG176" i="3"/>
  <c r="BG180" i="3" s="1"/>
  <c r="C79" i="2"/>
  <c r="I17" i="4"/>
  <c r="AO8" i="5"/>
  <c r="AO6" i="5"/>
  <c r="BF44" i="3"/>
  <c r="BI186" i="3"/>
  <c r="BI185" i="3"/>
  <c r="BI211" i="3" s="1"/>
  <c r="BI184" i="3"/>
  <c r="BI210" i="3" s="1"/>
  <c r="BH212" i="3"/>
  <c r="AN7" i="4"/>
  <c r="BI93" i="3"/>
  <c r="BI119" i="3" s="1"/>
  <c r="BI92" i="3"/>
  <c r="BI118" i="3" s="1"/>
  <c r="BI91" i="3"/>
  <c r="BI117" i="3" s="1"/>
  <c r="BG40" i="3"/>
  <c r="BG44" i="3" s="1"/>
  <c r="BG85" i="3"/>
  <c r="BG89" i="3" s="1"/>
  <c r="BF36" i="3"/>
  <c r="BG38" i="3"/>
  <c r="BG42" i="3" s="1"/>
  <c r="BG83" i="3"/>
  <c r="BG87" i="3" s="1"/>
  <c r="BH40" i="3"/>
  <c r="BH44" i="3" s="1"/>
  <c r="BH85" i="3"/>
  <c r="BH89" i="3" s="1"/>
  <c r="BI48" i="3"/>
  <c r="BI47" i="3"/>
  <c r="BI46" i="3"/>
  <c r="BG16" i="3"/>
  <c r="BH12" i="3"/>
  <c r="BH18" i="3" s="1"/>
  <c r="BH25" i="3" s="1"/>
  <c r="BH31" i="3" s="1"/>
  <c r="BH13" i="3"/>
  <c r="BH19" i="3" s="1"/>
  <c r="BH26" i="3" s="1"/>
  <c r="BH32" i="3" s="1"/>
  <c r="BJ8" i="3"/>
  <c r="BI10" i="3"/>
  <c r="BI14" i="3" s="1"/>
  <c r="BI20" i="3" s="1"/>
  <c r="BI27" i="3" s="1"/>
  <c r="AM76" i="4" l="1"/>
  <c r="BI178" i="3"/>
  <c r="BI33" i="3"/>
  <c r="BH177" i="3"/>
  <c r="BH181" i="3" s="1"/>
  <c r="BH176" i="3"/>
  <c r="BH180" i="3" s="1"/>
  <c r="BH29" i="3"/>
  <c r="C80" i="2"/>
  <c r="I20" i="4"/>
  <c r="AP7" i="5"/>
  <c r="AO87" i="5"/>
  <c r="AO89" i="5"/>
  <c r="AO79" i="5"/>
  <c r="AO91" i="5"/>
  <c r="AO81" i="5"/>
  <c r="AO93" i="5"/>
  <c r="AO83" i="5"/>
  <c r="AO85" i="5"/>
  <c r="BI212" i="3"/>
  <c r="BJ186" i="3"/>
  <c r="BJ185" i="3"/>
  <c r="BJ211" i="3" s="1"/>
  <c r="BJ184" i="3"/>
  <c r="BJ210" i="3" s="1"/>
  <c r="AN6" i="4"/>
  <c r="AN8" i="4"/>
  <c r="AN73" i="4" s="1"/>
  <c r="BI182" i="3"/>
  <c r="BJ93" i="3"/>
  <c r="BJ119" i="3" s="1"/>
  <c r="BJ92" i="3"/>
  <c r="BJ118" i="3" s="1"/>
  <c r="BJ91" i="3"/>
  <c r="BJ117" i="3" s="1"/>
  <c r="BH38" i="3"/>
  <c r="BH42" i="3" s="1"/>
  <c r="BH83" i="3"/>
  <c r="BH87" i="3" s="1"/>
  <c r="BG36" i="3"/>
  <c r="BI40" i="3"/>
  <c r="BI44" i="3" s="1"/>
  <c r="BI85" i="3"/>
  <c r="BI89" i="3" s="1"/>
  <c r="BH39" i="3"/>
  <c r="BH43" i="3" s="1"/>
  <c r="BH84" i="3"/>
  <c r="BH88" i="3" s="1"/>
  <c r="BJ48" i="3"/>
  <c r="BJ47" i="3"/>
  <c r="BJ46" i="3"/>
  <c r="BI12" i="3"/>
  <c r="BI18" i="3" s="1"/>
  <c r="BI25" i="3" s="1"/>
  <c r="BI31" i="3" s="1"/>
  <c r="BI13" i="3"/>
  <c r="BI19" i="3" s="1"/>
  <c r="BI26" i="3" s="1"/>
  <c r="BI32" i="3" s="1"/>
  <c r="BK8" i="3"/>
  <c r="BJ10" i="3"/>
  <c r="BJ14" i="3" s="1"/>
  <c r="BJ20" i="3" s="1"/>
  <c r="BJ27" i="3" s="1"/>
  <c r="BH16" i="3"/>
  <c r="AN25" i="6" l="1"/>
  <c r="AN101" i="5" s="1"/>
  <c r="BJ178" i="3"/>
  <c r="BJ182" i="3" s="1"/>
  <c r="BJ33" i="3"/>
  <c r="BI177" i="3"/>
  <c r="BI181" i="3" s="1"/>
  <c r="BI176" i="3"/>
  <c r="BI180" i="3" s="1"/>
  <c r="BI29" i="3"/>
  <c r="C81" i="2"/>
  <c r="I27" i="4"/>
  <c r="AP6" i="5"/>
  <c r="AP8" i="5"/>
  <c r="BK186" i="3"/>
  <c r="BK185" i="3"/>
  <c r="BK211" i="3" s="1"/>
  <c r="BK184" i="3"/>
  <c r="BK210" i="3" s="1"/>
  <c r="BJ212" i="3"/>
  <c r="AO7" i="4"/>
  <c r="BK93" i="3"/>
  <c r="BK119" i="3" s="1"/>
  <c r="BK92" i="3"/>
  <c r="BK118" i="3" s="1"/>
  <c r="BK91" i="3"/>
  <c r="BK117" i="3" s="1"/>
  <c r="BI39" i="3"/>
  <c r="BI43" i="3" s="1"/>
  <c r="BI84" i="3"/>
  <c r="BI88" i="3" s="1"/>
  <c r="BI38" i="3"/>
  <c r="BI42" i="3" s="1"/>
  <c r="BI83" i="3"/>
  <c r="BI87" i="3" s="1"/>
  <c r="BJ40" i="3"/>
  <c r="BJ44" i="3" s="1"/>
  <c r="BJ85" i="3"/>
  <c r="BJ89" i="3" s="1"/>
  <c r="BK48" i="3"/>
  <c r="BK47" i="3"/>
  <c r="BK46" i="3"/>
  <c r="BH36" i="3"/>
  <c r="BJ13" i="3"/>
  <c r="BJ19" i="3" s="1"/>
  <c r="BJ26" i="3" s="1"/>
  <c r="BJ32" i="3" s="1"/>
  <c r="BJ12" i="3"/>
  <c r="BJ18" i="3" s="1"/>
  <c r="BJ25" i="3" s="1"/>
  <c r="BJ31" i="3" s="1"/>
  <c r="BL8" i="3"/>
  <c r="BK10" i="3"/>
  <c r="BK13" i="3" s="1"/>
  <c r="BK19" i="3" s="1"/>
  <c r="BK26" i="3" s="1"/>
  <c r="BI16" i="3"/>
  <c r="AN76" i="4" l="1"/>
  <c r="BK177" i="3"/>
  <c r="BK181" i="3" s="1"/>
  <c r="BK32" i="3"/>
  <c r="BJ177" i="3"/>
  <c r="BJ181" i="3" s="1"/>
  <c r="BJ176" i="3"/>
  <c r="BJ180" i="3" s="1"/>
  <c r="BJ29" i="3"/>
  <c r="C82" i="2"/>
  <c r="I34" i="4"/>
  <c r="AQ7" i="5"/>
  <c r="AP87" i="5"/>
  <c r="AP89" i="5"/>
  <c r="AP79" i="5"/>
  <c r="AP91" i="5"/>
  <c r="AP81" i="5"/>
  <c r="AP93" i="5"/>
  <c r="AP85" i="5"/>
  <c r="AP83" i="5"/>
  <c r="BL186" i="3"/>
  <c r="BL184" i="3"/>
  <c r="BL210" i="3" s="1"/>
  <c r="BL185" i="3"/>
  <c r="BL211" i="3" s="1"/>
  <c r="BK212" i="3"/>
  <c r="AO6" i="4"/>
  <c r="AO8" i="4"/>
  <c r="AO73" i="4" s="1"/>
  <c r="BL92" i="3"/>
  <c r="BL118" i="3" s="1"/>
  <c r="BL93" i="3"/>
  <c r="BL119" i="3" s="1"/>
  <c r="BL91" i="3"/>
  <c r="BL117" i="3" s="1"/>
  <c r="BJ38" i="3"/>
  <c r="BJ42" i="3" s="1"/>
  <c r="BJ83" i="3"/>
  <c r="BJ87" i="3" s="1"/>
  <c r="BJ39" i="3"/>
  <c r="BJ43" i="3" s="1"/>
  <c r="BJ84" i="3"/>
  <c r="BJ88" i="3" s="1"/>
  <c r="BK39" i="3"/>
  <c r="BK43" i="3" s="1"/>
  <c r="BK84" i="3"/>
  <c r="BK88" i="3" s="1"/>
  <c r="BI36" i="3"/>
  <c r="BL48" i="3"/>
  <c r="BL47" i="3"/>
  <c r="BL46" i="3"/>
  <c r="BJ16" i="3"/>
  <c r="BK14" i="3"/>
  <c r="BK20" i="3" s="1"/>
  <c r="BK27" i="3" s="1"/>
  <c r="BK12" i="3"/>
  <c r="BK18" i="3" s="1"/>
  <c r="BK25" i="3" s="1"/>
  <c r="BK31" i="3" s="1"/>
  <c r="BM8" i="3"/>
  <c r="BL10" i="3"/>
  <c r="BL13" i="3" s="1"/>
  <c r="BL19" i="3" s="1"/>
  <c r="BL26" i="3" s="1"/>
  <c r="AO25" i="6" l="1"/>
  <c r="AO101" i="5" s="1"/>
  <c r="BL177" i="3"/>
  <c r="BL181" i="3" s="1"/>
  <c r="BL32" i="3"/>
  <c r="BK178" i="3"/>
  <c r="BK182" i="3" s="1"/>
  <c r="BK33" i="3"/>
  <c r="BK29" i="3" s="1"/>
  <c r="BK176" i="3"/>
  <c r="BK180" i="3" s="1"/>
  <c r="C83" i="2"/>
  <c r="I43" i="4"/>
  <c r="AQ6" i="5"/>
  <c r="AQ8" i="5"/>
  <c r="BM186" i="3"/>
  <c r="BM184" i="3"/>
  <c r="BM210" i="3" s="1"/>
  <c r="BM185" i="3"/>
  <c r="BM211" i="3" s="1"/>
  <c r="BL212" i="3"/>
  <c r="AP7" i="4"/>
  <c r="BM92" i="3"/>
  <c r="BM118" i="3" s="1"/>
  <c r="BM93" i="3"/>
  <c r="BM119" i="3" s="1"/>
  <c r="BM91" i="3"/>
  <c r="BM117" i="3" s="1"/>
  <c r="BJ36" i="3"/>
  <c r="BK40" i="3"/>
  <c r="BK44" i="3" s="1"/>
  <c r="BK85" i="3"/>
  <c r="BK89" i="3" s="1"/>
  <c r="BL39" i="3"/>
  <c r="BL43" i="3" s="1"/>
  <c r="BL84" i="3"/>
  <c r="BL88" i="3" s="1"/>
  <c r="BK38" i="3"/>
  <c r="BK42" i="3" s="1"/>
  <c r="BK83" i="3"/>
  <c r="BK87" i="3" s="1"/>
  <c r="BM47" i="3"/>
  <c r="BM48" i="3"/>
  <c r="BM46" i="3"/>
  <c r="BK16" i="3"/>
  <c r="BL14" i="3"/>
  <c r="BL20" i="3" s="1"/>
  <c r="BL27" i="3" s="1"/>
  <c r="BL12" i="3"/>
  <c r="BL18" i="3" s="1"/>
  <c r="BL25" i="3" s="1"/>
  <c r="BL31" i="3" s="1"/>
  <c r="BN8" i="3"/>
  <c r="BM10" i="3"/>
  <c r="BM13" i="3" s="1"/>
  <c r="BM19" i="3" s="1"/>
  <c r="BM26" i="3" s="1"/>
  <c r="AO76" i="4" l="1"/>
  <c r="BM177" i="3"/>
  <c r="BM181" i="3" s="1"/>
  <c r="BM32" i="3"/>
  <c r="BL178" i="3"/>
  <c r="BL33" i="3"/>
  <c r="BL29" i="3" s="1"/>
  <c r="BL176" i="3"/>
  <c r="BL180" i="3" s="1"/>
  <c r="C84" i="2"/>
  <c r="I45" i="4"/>
  <c r="AR7" i="5"/>
  <c r="AQ85" i="5"/>
  <c r="AQ87" i="5"/>
  <c r="AQ89" i="5"/>
  <c r="AQ79" i="5"/>
  <c r="AQ91" i="5"/>
  <c r="AQ81" i="5"/>
  <c r="AQ93" i="5"/>
  <c r="AQ83" i="5"/>
  <c r="BM212" i="3"/>
  <c r="BN186" i="3"/>
  <c r="BN184" i="3"/>
  <c r="BN210" i="3" s="1"/>
  <c r="BN185" i="3"/>
  <c r="BN211" i="3" s="1"/>
  <c r="AP6" i="4"/>
  <c r="AP8" i="4"/>
  <c r="AP73" i="4" s="1"/>
  <c r="BL182" i="3"/>
  <c r="BN92" i="3"/>
  <c r="BN118" i="3" s="1"/>
  <c r="BN93" i="3"/>
  <c r="BN119" i="3" s="1"/>
  <c r="BN91" i="3"/>
  <c r="BN117" i="3" s="1"/>
  <c r="BL38" i="3"/>
  <c r="BL42" i="3" s="1"/>
  <c r="BL83" i="3"/>
  <c r="BL87" i="3" s="1"/>
  <c r="BL40" i="3"/>
  <c r="BL44" i="3" s="1"/>
  <c r="BL85" i="3"/>
  <c r="BL89" i="3" s="1"/>
  <c r="BM39" i="3"/>
  <c r="BM43" i="3" s="1"/>
  <c r="BM84" i="3"/>
  <c r="BM88" i="3" s="1"/>
  <c r="BN48" i="3"/>
  <c r="BN47" i="3"/>
  <c r="BN46" i="3"/>
  <c r="BK36" i="3"/>
  <c r="BL16" i="3"/>
  <c r="BM12" i="3"/>
  <c r="BM18" i="3" s="1"/>
  <c r="BM25" i="3" s="1"/>
  <c r="BM31" i="3" s="1"/>
  <c r="BM14" i="3"/>
  <c r="BM20" i="3" s="1"/>
  <c r="BM27" i="3" s="1"/>
  <c r="BO8" i="3"/>
  <c r="BN10" i="3"/>
  <c r="BN14" i="3" s="1"/>
  <c r="BN20" i="3" s="1"/>
  <c r="BN27" i="3" s="1"/>
  <c r="AP25" i="6" l="1"/>
  <c r="AP101" i="5" s="1"/>
  <c r="BM178" i="3"/>
  <c r="BM182" i="3" s="1"/>
  <c r="BM33" i="3"/>
  <c r="BM29" i="3" s="1"/>
  <c r="BN178" i="3"/>
  <c r="BN182" i="3" s="1"/>
  <c r="BN33" i="3"/>
  <c r="BM176" i="3"/>
  <c r="BM180" i="3" s="1"/>
  <c r="C85" i="2"/>
  <c r="I10" i="4"/>
  <c r="AR6" i="5"/>
  <c r="AR8" i="5"/>
  <c r="BO185" i="3"/>
  <c r="BO211" i="3" s="1"/>
  <c r="BO186" i="3"/>
  <c r="BO184" i="3"/>
  <c r="BO210" i="3" s="1"/>
  <c r="BN212" i="3"/>
  <c r="AQ7" i="4"/>
  <c r="BO92" i="3"/>
  <c r="BO118" i="3" s="1"/>
  <c r="BO93" i="3"/>
  <c r="BO119" i="3" s="1"/>
  <c r="BO91" i="3"/>
  <c r="BO117" i="3" s="1"/>
  <c r="BM38" i="3"/>
  <c r="BM42" i="3" s="1"/>
  <c r="BM83" i="3"/>
  <c r="BM87" i="3" s="1"/>
  <c r="BL36" i="3"/>
  <c r="BN40" i="3"/>
  <c r="BN44" i="3" s="1"/>
  <c r="BN85" i="3"/>
  <c r="BN89" i="3" s="1"/>
  <c r="BM40" i="3"/>
  <c r="BM44" i="3" s="1"/>
  <c r="BM85" i="3"/>
  <c r="BM89" i="3" s="1"/>
  <c r="BO48" i="3"/>
  <c r="BO47" i="3"/>
  <c r="BO46" i="3"/>
  <c r="BN13" i="3"/>
  <c r="BN19" i="3" s="1"/>
  <c r="BN26" i="3" s="1"/>
  <c r="BN32" i="3" s="1"/>
  <c r="BN12" i="3"/>
  <c r="BN18" i="3" s="1"/>
  <c r="BN25" i="3" s="1"/>
  <c r="BN31" i="3" s="1"/>
  <c r="BP8" i="3"/>
  <c r="BO10" i="3"/>
  <c r="BO13" i="3" s="1"/>
  <c r="BO19" i="3" s="1"/>
  <c r="BO26" i="3" s="1"/>
  <c r="BM16" i="3"/>
  <c r="AP76" i="4" l="1"/>
  <c r="BO177" i="3"/>
  <c r="BO181" i="3" s="1"/>
  <c r="BO32" i="3"/>
  <c r="BN177" i="3"/>
  <c r="BN181" i="3" s="1"/>
  <c r="BN176" i="3"/>
  <c r="BN180" i="3" s="1"/>
  <c r="BN29" i="3"/>
  <c r="C86" i="2"/>
  <c r="I12" i="4"/>
  <c r="AR85" i="5"/>
  <c r="AR87" i="5"/>
  <c r="AR89" i="5"/>
  <c r="AR79" i="5"/>
  <c r="AR91" i="5"/>
  <c r="AR83" i="5"/>
  <c r="AR81" i="5"/>
  <c r="AR93" i="5"/>
  <c r="BP186" i="3"/>
  <c r="BP185" i="3"/>
  <c r="BP211" i="3" s="1"/>
  <c r="BP184" i="3"/>
  <c r="BP210" i="3" s="1"/>
  <c r="BO212" i="3"/>
  <c r="AQ6" i="4"/>
  <c r="AQ8" i="4"/>
  <c r="AQ73" i="4" s="1"/>
  <c r="BP92" i="3"/>
  <c r="BP118" i="3" s="1"/>
  <c r="BP93" i="3"/>
  <c r="BP119" i="3" s="1"/>
  <c r="BP91" i="3"/>
  <c r="BP117" i="3" s="1"/>
  <c r="BN39" i="3"/>
  <c r="BN43" i="3" s="1"/>
  <c r="BN84" i="3"/>
  <c r="BN88" i="3" s="1"/>
  <c r="BO39" i="3"/>
  <c r="BO43" i="3" s="1"/>
  <c r="BO84" i="3"/>
  <c r="BO88" i="3" s="1"/>
  <c r="BN38" i="3"/>
  <c r="BN42" i="3" s="1"/>
  <c r="BN83" i="3"/>
  <c r="BN87" i="3" s="1"/>
  <c r="BM36" i="3"/>
  <c r="BP48" i="3"/>
  <c r="BP47" i="3"/>
  <c r="BP46" i="3"/>
  <c r="BN16" i="3"/>
  <c r="BO14" i="3"/>
  <c r="BO20" i="3" s="1"/>
  <c r="BO27" i="3" s="1"/>
  <c r="BO12" i="3"/>
  <c r="BO18" i="3" s="1"/>
  <c r="BO25" i="3" s="1"/>
  <c r="BO31" i="3" s="1"/>
  <c r="BQ8" i="3"/>
  <c r="BP10" i="3"/>
  <c r="BP14" i="3" s="1"/>
  <c r="BP20" i="3" s="1"/>
  <c r="BP27" i="3" s="1"/>
  <c r="AQ25" i="6" l="1"/>
  <c r="AQ101" i="5" s="1"/>
  <c r="BP178" i="3"/>
  <c r="BP182" i="3" s="1"/>
  <c r="BP33" i="3"/>
  <c r="BO178" i="3"/>
  <c r="BO182" i="3" s="1"/>
  <c r="BO33" i="3"/>
  <c r="BO29" i="3" s="1"/>
  <c r="BO176" i="3"/>
  <c r="BO180" i="3" s="1"/>
  <c r="C87" i="2"/>
  <c r="I14" i="4"/>
  <c r="BQ186" i="3"/>
  <c r="BQ185" i="3"/>
  <c r="BQ211" i="3" s="1"/>
  <c r="BQ184" i="3"/>
  <c r="BQ210" i="3" s="1"/>
  <c r="BP212" i="3"/>
  <c r="AR7" i="4"/>
  <c r="BQ93" i="3"/>
  <c r="BQ119" i="3" s="1"/>
  <c r="BQ91" i="3"/>
  <c r="BQ117" i="3" s="1"/>
  <c r="BQ92" i="3"/>
  <c r="BQ118" i="3" s="1"/>
  <c r="BO40" i="3"/>
  <c r="BO44" i="3" s="1"/>
  <c r="BO85" i="3"/>
  <c r="BO89" i="3" s="1"/>
  <c r="BN36" i="3"/>
  <c r="BP40" i="3"/>
  <c r="BP44" i="3" s="1"/>
  <c r="BP85" i="3"/>
  <c r="BP89" i="3" s="1"/>
  <c r="BO38" i="3"/>
  <c r="BO42" i="3" s="1"/>
  <c r="BO83" i="3"/>
  <c r="BO87" i="3" s="1"/>
  <c r="BQ48" i="3"/>
  <c r="BQ47" i="3"/>
  <c r="BQ46" i="3"/>
  <c r="BO16" i="3"/>
  <c r="BP12" i="3"/>
  <c r="BP18" i="3" s="1"/>
  <c r="BP25" i="3" s="1"/>
  <c r="BP31" i="3" s="1"/>
  <c r="BP13" i="3"/>
  <c r="BP19" i="3" s="1"/>
  <c r="BP26" i="3" s="1"/>
  <c r="BP32" i="3" s="1"/>
  <c r="BR8" i="3"/>
  <c r="BQ10" i="3"/>
  <c r="BQ14" i="3" s="1"/>
  <c r="BQ20" i="3" s="1"/>
  <c r="BQ27" i="3" s="1"/>
  <c r="AQ76" i="4" l="1"/>
  <c r="BQ178" i="3"/>
  <c r="BQ182" i="3" s="1"/>
  <c r="BQ33" i="3"/>
  <c r="BP177" i="3"/>
  <c r="BP181" i="3" s="1"/>
  <c r="BP176" i="3"/>
  <c r="BP180" i="3" s="1"/>
  <c r="BP29" i="3"/>
  <c r="C88" i="2"/>
  <c r="I12" i="6"/>
  <c r="BQ212" i="3"/>
  <c r="BR186" i="3"/>
  <c r="BR185" i="3"/>
  <c r="BR211" i="3" s="1"/>
  <c r="BR184" i="3"/>
  <c r="BR210" i="3" s="1"/>
  <c r="AR6" i="4"/>
  <c r="AR8" i="4"/>
  <c r="AR73" i="4" s="1"/>
  <c r="BR93" i="3"/>
  <c r="BR119" i="3" s="1"/>
  <c r="BR92" i="3"/>
  <c r="BR118" i="3" s="1"/>
  <c r="BR91" i="3"/>
  <c r="BR117" i="3" s="1"/>
  <c r="BP39" i="3"/>
  <c r="BP43" i="3" s="1"/>
  <c r="BP84" i="3"/>
  <c r="BP88" i="3" s="1"/>
  <c r="BQ40" i="3"/>
  <c r="BQ44" i="3" s="1"/>
  <c r="BQ85" i="3"/>
  <c r="BQ89" i="3" s="1"/>
  <c r="BP38" i="3"/>
  <c r="BP42" i="3" s="1"/>
  <c r="BP83" i="3"/>
  <c r="BP87" i="3" s="1"/>
  <c r="BR48" i="3"/>
  <c r="BR47" i="3"/>
  <c r="BR46" i="3"/>
  <c r="BO36" i="3"/>
  <c r="BQ12" i="3"/>
  <c r="BQ18" i="3" s="1"/>
  <c r="BQ25" i="3" s="1"/>
  <c r="BQ31" i="3" s="1"/>
  <c r="BQ13" i="3"/>
  <c r="BQ19" i="3" s="1"/>
  <c r="BQ26" i="3" s="1"/>
  <c r="BQ32" i="3" s="1"/>
  <c r="BS8" i="3"/>
  <c r="BR10" i="3"/>
  <c r="BR13" i="3" s="1"/>
  <c r="BR19" i="3" s="1"/>
  <c r="BR26" i="3" s="1"/>
  <c r="BP16" i="3"/>
  <c r="AR101" i="5" l="1"/>
  <c r="BR177" i="3"/>
  <c r="BR181" i="3" s="1"/>
  <c r="BR32" i="3"/>
  <c r="BQ177" i="3"/>
  <c r="BQ181" i="3" s="1"/>
  <c r="BQ176" i="3"/>
  <c r="BQ180" i="3" s="1"/>
  <c r="BQ29" i="3"/>
  <c r="C89" i="2"/>
  <c r="I21" i="6"/>
  <c r="BR212" i="3"/>
  <c r="BS186" i="3"/>
  <c r="BS185" i="3"/>
  <c r="BS211" i="3" s="1"/>
  <c r="BS184" i="3"/>
  <c r="BS210" i="3" s="1"/>
  <c r="BS93" i="3"/>
  <c r="BS119" i="3" s="1"/>
  <c r="BS91" i="3"/>
  <c r="BS117" i="3" s="1"/>
  <c r="BS92" i="3"/>
  <c r="BS118" i="3" s="1"/>
  <c r="BQ38" i="3"/>
  <c r="BQ42" i="3" s="1"/>
  <c r="BQ83" i="3"/>
  <c r="BQ87" i="3" s="1"/>
  <c r="BQ39" i="3"/>
  <c r="BQ43" i="3" s="1"/>
  <c r="BQ84" i="3"/>
  <c r="BQ88" i="3" s="1"/>
  <c r="BP36" i="3"/>
  <c r="BR39" i="3"/>
  <c r="BR43" i="3" s="1"/>
  <c r="BR84" i="3"/>
  <c r="BR88" i="3" s="1"/>
  <c r="BS48" i="3"/>
  <c r="BS47" i="3"/>
  <c r="BS46" i="3"/>
  <c r="BR14" i="3"/>
  <c r="BR20" i="3" s="1"/>
  <c r="BR27" i="3" s="1"/>
  <c r="BR12" i="3"/>
  <c r="BR18" i="3" s="1"/>
  <c r="BR25" i="3" s="1"/>
  <c r="BR31" i="3" s="1"/>
  <c r="BT8" i="3"/>
  <c r="BS10" i="3"/>
  <c r="BS13" i="3" s="1"/>
  <c r="BS19" i="3" s="1"/>
  <c r="BS26" i="3" s="1"/>
  <c r="BQ16" i="3"/>
  <c r="AR76" i="4" l="1"/>
  <c r="BS177" i="3"/>
  <c r="BS181" i="3" s="1"/>
  <c r="BS32" i="3"/>
  <c r="BR178" i="3"/>
  <c r="BR182" i="3" s="1"/>
  <c r="BR33" i="3"/>
  <c r="BR29" i="3" s="1"/>
  <c r="BR176" i="3"/>
  <c r="BR180" i="3" s="1"/>
  <c r="C90" i="2"/>
  <c r="I14" i="6"/>
  <c r="BT186" i="3"/>
  <c r="BT185" i="3"/>
  <c r="BT211" i="3" s="1"/>
  <c r="BT184" i="3"/>
  <c r="BT210" i="3" s="1"/>
  <c r="BS212" i="3"/>
  <c r="BT93" i="3"/>
  <c r="BT119" i="3" s="1"/>
  <c r="BT91" i="3"/>
  <c r="BT117" i="3" s="1"/>
  <c r="BT92" i="3"/>
  <c r="BT118" i="3" s="1"/>
  <c r="BQ36" i="3"/>
  <c r="BR40" i="3"/>
  <c r="BR44" i="3" s="1"/>
  <c r="BR85" i="3"/>
  <c r="BR89" i="3" s="1"/>
  <c r="BR38" i="3"/>
  <c r="BR42" i="3" s="1"/>
  <c r="BR83" i="3"/>
  <c r="BR87" i="3" s="1"/>
  <c r="BS39" i="3"/>
  <c r="BS43" i="3" s="1"/>
  <c r="BS84" i="3"/>
  <c r="BS88" i="3" s="1"/>
  <c r="BT48" i="3"/>
  <c r="BT47" i="3"/>
  <c r="BT46" i="3"/>
  <c r="BR16" i="3"/>
  <c r="BS12" i="3"/>
  <c r="BS18" i="3" s="1"/>
  <c r="BS25" i="3" s="1"/>
  <c r="BS31" i="3" s="1"/>
  <c r="BS14" i="3"/>
  <c r="BS20" i="3" s="1"/>
  <c r="BS27" i="3" s="1"/>
  <c r="BU8" i="3"/>
  <c r="BT10" i="3"/>
  <c r="BT13" i="3" s="1"/>
  <c r="BT19" i="3" s="1"/>
  <c r="BT26" i="3" s="1"/>
  <c r="BT177" i="3" l="1"/>
  <c r="BT181" i="3" s="1"/>
  <c r="BT32" i="3"/>
  <c r="BS178" i="3"/>
  <c r="BS182" i="3" s="1"/>
  <c r="BS33" i="3"/>
  <c r="BS29" i="3" s="1"/>
  <c r="BS176" i="3"/>
  <c r="BS180" i="3" s="1"/>
  <c r="C91" i="2"/>
  <c r="I15" i="6"/>
  <c r="BU186" i="3"/>
  <c r="BU185" i="3"/>
  <c r="BU211" i="3" s="1"/>
  <c r="BU184" i="3"/>
  <c r="BU210" i="3" s="1"/>
  <c r="BT212" i="3"/>
  <c r="BU93" i="3"/>
  <c r="BU119" i="3" s="1"/>
  <c r="BU92" i="3"/>
  <c r="BU118" i="3" s="1"/>
  <c r="BU91" i="3"/>
  <c r="BU117" i="3" s="1"/>
  <c r="BR36" i="3"/>
  <c r="BS38" i="3"/>
  <c r="BS42" i="3" s="1"/>
  <c r="BS83" i="3"/>
  <c r="BS87" i="3" s="1"/>
  <c r="BS40" i="3"/>
  <c r="BS44" i="3" s="1"/>
  <c r="BS85" i="3"/>
  <c r="BS89" i="3" s="1"/>
  <c r="BT39" i="3"/>
  <c r="BT43" i="3" s="1"/>
  <c r="BT84" i="3"/>
  <c r="BT88" i="3" s="1"/>
  <c r="BU48" i="3"/>
  <c r="BU47" i="3"/>
  <c r="BU46" i="3"/>
  <c r="BT14" i="3"/>
  <c r="BT20" i="3" s="1"/>
  <c r="BT27" i="3" s="1"/>
  <c r="BT12" i="3"/>
  <c r="BT18" i="3" s="1"/>
  <c r="BT25" i="3" s="1"/>
  <c r="BT31" i="3" s="1"/>
  <c r="BV8" i="3"/>
  <c r="BU10" i="3"/>
  <c r="BU13" i="3" s="1"/>
  <c r="BU19" i="3" s="1"/>
  <c r="BU26" i="3" s="1"/>
  <c r="BS16" i="3"/>
  <c r="BU177" i="3" l="1"/>
  <c r="BU181" i="3" s="1"/>
  <c r="BU32" i="3"/>
  <c r="BT178" i="3"/>
  <c r="BT182" i="3" s="1"/>
  <c r="BT33" i="3"/>
  <c r="BT29" i="3" s="1"/>
  <c r="BT176" i="3"/>
  <c r="BT180" i="3" s="1"/>
  <c r="C92" i="2"/>
  <c r="I23" i="6"/>
  <c r="BV186" i="3"/>
  <c r="BV185" i="3"/>
  <c r="BV211" i="3" s="1"/>
  <c r="BV184" i="3"/>
  <c r="BV210" i="3" s="1"/>
  <c r="BU212" i="3"/>
  <c r="BV93" i="3"/>
  <c r="BV119" i="3" s="1"/>
  <c r="BV92" i="3"/>
  <c r="BV118" i="3" s="1"/>
  <c r="BV91" i="3"/>
  <c r="BV117" i="3" s="1"/>
  <c r="BT38" i="3"/>
  <c r="BT42" i="3" s="1"/>
  <c r="BT83" i="3"/>
  <c r="BT87" i="3" s="1"/>
  <c r="BS36" i="3"/>
  <c r="BT40" i="3"/>
  <c r="BT44" i="3" s="1"/>
  <c r="BT85" i="3"/>
  <c r="BT89" i="3" s="1"/>
  <c r="BU39" i="3"/>
  <c r="BU43" i="3" s="1"/>
  <c r="BU84" i="3"/>
  <c r="BU88" i="3" s="1"/>
  <c r="BV48" i="3"/>
  <c r="BV47" i="3"/>
  <c r="BV46" i="3"/>
  <c r="BT16" i="3"/>
  <c r="BU12" i="3"/>
  <c r="BU18" i="3" s="1"/>
  <c r="BU25" i="3" s="1"/>
  <c r="BU31" i="3" s="1"/>
  <c r="BU14" i="3"/>
  <c r="BU20" i="3" s="1"/>
  <c r="BU27" i="3" s="1"/>
  <c r="BW8" i="3"/>
  <c r="BV10" i="3"/>
  <c r="BV13" i="3" s="1"/>
  <c r="BV19" i="3" s="1"/>
  <c r="BV26" i="3" s="1"/>
  <c r="BV177" i="3" l="1"/>
  <c r="BV181" i="3" s="1"/>
  <c r="BV32" i="3"/>
  <c r="BU178" i="3"/>
  <c r="BU182" i="3" s="1"/>
  <c r="BU33" i="3"/>
  <c r="BU29" i="3" s="1"/>
  <c r="BU176" i="3"/>
  <c r="BU180" i="3" s="1"/>
  <c r="C93" i="2"/>
  <c r="I26" i="5"/>
  <c r="BW186" i="3"/>
  <c r="BW185" i="3"/>
  <c r="BW211" i="3" s="1"/>
  <c r="BW184" i="3"/>
  <c r="BW210" i="3" s="1"/>
  <c r="BV212" i="3"/>
  <c r="BW93" i="3"/>
  <c r="BW119" i="3" s="1"/>
  <c r="BW92" i="3"/>
  <c r="BW118" i="3" s="1"/>
  <c r="BW91" i="3"/>
  <c r="BW117" i="3" s="1"/>
  <c r="BU38" i="3"/>
  <c r="BU42" i="3" s="1"/>
  <c r="BU83" i="3"/>
  <c r="BU87" i="3" s="1"/>
  <c r="BU40" i="3"/>
  <c r="BU44" i="3" s="1"/>
  <c r="BU85" i="3"/>
  <c r="BU89" i="3" s="1"/>
  <c r="BV39" i="3"/>
  <c r="BV43" i="3" s="1"/>
  <c r="BV84" i="3"/>
  <c r="BV88" i="3" s="1"/>
  <c r="BW47" i="3"/>
  <c r="BW48" i="3"/>
  <c r="BW46" i="3"/>
  <c r="BT36" i="3"/>
  <c r="BV14" i="3"/>
  <c r="BV20" i="3" s="1"/>
  <c r="BV27" i="3" s="1"/>
  <c r="BV12" i="3"/>
  <c r="BV18" i="3" s="1"/>
  <c r="BV25" i="3" s="1"/>
  <c r="BV31" i="3" s="1"/>
  <c r="BX8" i="3"/>
  <c r="BW10" i="3"/>
  <c r="BW14" i="3" s="1"/>
  <c r="BW20" i="3" s="1"/>
  <c r="BW27" i="3" s="1"/>
  <c r="BU16" i="3"/>
  <c r="BW178" i="3" l="1"/>
  <c r="BW182" i="3" s="1"/>
  <c r="BW33" i="3"/>
  <c r="BV178" i="3"/>
  <c r="BV182" i="3" s="1"/>
  <c r="BV33" i="3"/>
  <c r="BV29" i="3" s="1"/>
  <c r="BV176" i="3"/>
  <c r="BV180" i="3" s="1"/>
  <c r="C94" i="2"/>
  <c r="I28" i="5"/>
  <c r="BX186" i="3"/>
  <c r="BX185" i="3"/>
  <c r="BX211" i="3" s="1"/>
  <c r="BX184" i="3"/>
  <c r="BX210" i="3" s="1"/>
  <c r="BW212" i="3"/>
  <c r="BX92" i="3"/>
  <c r="BX118" i="3" s="1"/>
  <c r="BX93" i="3"/>
  <c r="BX119" i="3" s="1"/>
  <c r="BX91" i="3"/>
  <c r="BX117" i="3" s="1"/>
  <c r="BU36" i="3"/>
  <c r="BV40" i="3"/>
  <c r="BV44" i="3" s="1"/>
  <c r="BV85" i="3"/>
  <c r="BV89" i="3" s="1"/>
  <c r="BV38" i="3"/>
  <c r="BV42" i="3" s="1"/>
  <c r="BV83" i="3"/>
  <c r="BV87" i="3" s="1"/>
  <c r="BW40" i="3"/>
  <c r="BW44" i="3" s="1"/>
  <c r="BW85" i="3"/>
  <c r="BW89" i="3" s="1"/>
  <c r="BX48" i="3"/>
  <c r="BX47" i="3"/>
  <c r="BX46" i="3"/>
  <c r="BV16" i="3"/>
  <c r="BW13" i="3"/>
  <c r="BW19" i="3" s="1"/>
  <c r="BW26" i="3" s="1"/>
  <c r="BW32" i="3" s="1"/>
  <c r="BW12" i="3"/>
  <c r="BW18" i="3" s="1"/>
  <c r="BW25" i="3" s="1"/>
  <c r="BW31" i="3" s="1"/>
  <c r="BY8" i="3"/>
  <c r="BX10" i="3"/>
  <c r="BX13" i="3" s="1"/>
  <c r="BX19" i="3" s="1"/>
  <c r="BX26" i="3" s="1"/>
  <c r="BX177" i="3" l="1"/>
  <c r="BX181" i="3" s="1"/>
  <c r="BX32" i="3"/>
  <c r="BW176" i="3"/>
  <c r="BW180" i="3" s="1"/>
  <c r="BW177" i="3"/>
  <c r="BW181" i="3" s="1"/>
  <c r="C95" i="2"/>
  <c r="I34" i="5"/>
  <c r="BY186" i="3"/>
  <c r="BY185" i="3"/>
  <c r="BY211" i="3" s="1"/>
  <c r="BY184" i="3"/>
  <c r="BY210" i="3" s="1"/>
  <c r="BX212" i="3"/>
  <c r="BY92" i="3"/>
  <c r="BY118" i="3" s="1"/>
  <c r="BY93" i="3"/>
  <c r="BY119" i="3" s="1"/>
  <c r="BY91" i="3"/>
  <c r="BY117" i="3" s="1"/>
  <c r="BW38" i="3"/>
  <c r="BW42" i="3" s="1"/>
  <c r="BW83" i="3"/>
  <c r="BW87" i="3" s="1"/>
  <c r="BW39" i="3"/>
  <c r="BW43" i="3" s="1"/>
  <c r="BW84" i="3"/>
  <c r="BW88" i="3" s="1"/>
  <c r="BX39" i="3"/>
  <c r="BX43" i="3" s="1"/>
  <c r="BX84" i="3"/>
  <c r="BX88" i="3" s="1"/>
  <c r="BV36" i="3"/>
  <c r="BY47" i="3"/>
  <c r="BY48" i="3"/>
  <c r="BY46" i="3"/>
  <c r="BW16" i="3"/>
  <c r="BX12" i="3"/>
  <c r="BX18" i="3" s="1"/>
  <c r="BX25" i="3" s="1"/>
  <c r="BX31" i="3" s="1"/>
  <c r="BX14" i="3"/>
  <c r="BX20" i="3" s="1"/>
  <c r="BX27" i="3" s="1"/>
  <c r="BZ8" i="3"/>
  <c r="BY10" i="3"/>
  <c r="BY13" i="3" s="1"/>
  <c r="BY19" i="3" s="1"/>
  <c r="BY26" i="3" s="1"/>
  <c r="BY177" i="3" l="1"/>
  <c r="BY181" i="3" s="1"/>
  <c r="BY32" i="3"/>
  <c r="BX178" i="3"/>
  <c r="BX182" i="3" s="1"/>
  <c r="BX33" i="3"/>
  <c r="BX29" i="3" s="1"/>
  <c r="BX176" i="3"/>
  <c r="BX180" i="3" s="1"/>
  <c r="BW29" i="3"/>
  <c r="C96" i="2"/>
  <c r="I40" i="5"/>
  <c r="BZ186" i="3"/>
  <c r="BZ184" i="3"/>
  <c r="BZ210" i="3" s="1"/>
  <c r="BZ185" i="3"/>
  <c r="BZ211" i="3" s="1"/>
  <c r="BY212" i="3"/>
  <c r="BZ92" i="3"/>
  <c r="BZ118" i="3" s="1"/>
  <c r="BZ93" i="3"/>
  <c r="BZ119" i="3" s="1"/>
  <c r="BZ91" i="3"/>
  <c r="BZ117" i="3" s="1"/>
  <c r="BW36" i="3"/>
  <c r="BX38" i="3"/>
  <c r="BX42" i="3" s="1"/>
  <c r="BX83" i="3"/>
  <c r="BX87" i="3" s="1"/>
  <c r="BY39" i="3"/>
  <c r="BY43" i="3" s="1"/>
  <c r="BY84" i="3"/>
  <c r="BY88" i="3" s="1"/>
  <c r="BX40" i="3"/>
  <c r="BX44" i="3" s="1"/>
  <c r="BX85" i="3"/>
  <c r="BX89" i="3" s="1"/>
  <c r="BZ48" i="3"/>
  <c r="BZ47" i="3"/>
  <c r="BZ46" i="3"/>
  <c r="BY14" i="3"/>
  <c r="BY20" i="3" s="1"/>
  <c r="BY27" i="3" s="1"/>
  <c r="BY12" i="3"/>
  <c r="BY18" i="3" s="1"/>
  <c r="BY25" i="3" s="1"/>
  <c r="BY31" i="3" s="1"/>
  <c r="CA8" i="3"/>
  <c r="BZ10" i="3"/>
  <c r="BZ13" i="3" s="1"/>
  <c r="BZ19" i="3" s="1"/>
  <c r="BZ26" i="3" s="1"/>
  <c r="BX16" i="3"/>
  <c r="BZ177" i="3" l="1"/>
  <c r="BZ181" i="3" s="1"/>
  <c r="BZ32" i="3"/>
  <c r="BY178" i="3"/>
  <c r="BY182" i="3" s="1"/>
  <c r="BY33" i="3"/>
  <c r="BY29" i="3" s="1"/>
  <c r="BY176" i="3"/>
  <c r="BY180" i="3" s="1"/>
  <c r="C97" i="2"/>
  <c r="I10" i="6"/>
  <c r="BZ212" i="3"/>
  <c r="CA185" i="3"/>
  <c r="CA211" i="3" s="1"/>
  <c r="CA186" i="3"/>
  <c r="CA184" i="3"/>
  <c r="CA210" i="3" s="1"/>
  <c r="CA92" i="3"/>
  <c r="CA118" i="3" s="1"/>
  <c r="CA93" i="3"/>
  <c r="CA119" i="3" s="1"/>
  <c r="CA91" i="3"/>
  <c r="CA117" i="3" s="1"/>
  <c r="BY40" i="3"/>
  <c r="BY44" i="3" s="1"/>
  <c r="BY85" i="3"/>
  <c r="BY89" i="3" s="1"/>
  <c r="BZ39" i="3"/>
  <c r="BZ43" i="3" s="1"/>
  <c r="BZ84" i="3"/>
  <c r="BZ88" i="3" s="1"/>
  <c r="BY38" i="3"/>
  <c r="BY42" i="3" s="1"/>
  <c r="BY83" i="3"/>
  <c r="BY87" i="3" s="1"/>
  <c r="CA48" i="3"/>
  <c r="CA47" i="3"/>
  <c r="CA46" i="3"/>
  <c r="BX36" i="3"/>
  <c r="BY16" i="3"/>
  <c r="BZ14" i="3"/>
  <c r="BZ20" i="3" s="1"/>
  <c r="BZ27" i="3" s="1"/>
  <c r="BZ12" i="3"/>
  <c r="BZ18" i="3" s="1"/>
  <c r="BZ25" i="3" s="1"/>
  <c r="BZ31" i="3" s="1"/>
  <c r="CB8" i="3"/>
  <c r="CA10" i="3"/>
  <c r="BZ178" i="3" l="1"/>
  <c r="BZ33" i="3"/>
  <c r="BZ29" i="3" s="1"/>
  <c r="BZ176" i="3"/>
  <c r="BZ180" i="3" s="1"/>
  <c r="C98" i="2"/>
  <c r="I47" i="5"/>
  <c r="CB186" i="3"/>
  <c r="CB185" i="3"/>
  <c r="CB211" i="3" s="1"/>
  <c r="CB184" i="3"/>
  <c r="CB210" i="3" s="1"/>
  <c r="CA212" i="3"/>
  <c r="CA14" i="3"/>
  <c r="BZ182" i="3"/>
  <c r="CB92" i="3"/>
  <c r="CB118" i="3" s="1"/>
  <c r="CB93" i="3"/>
  <c r="CB119" i="3" s="1"/>
  <c r="CB91" i="3"/>
  <c r="CB117" i="3" s="1"/>
  <c r="BZ40" i="3"/>
  <c r="BZ44" i="3" s="1"/>
  <c r="BZ85" i="3"/>
  <c r="BZ89" i="3" s="1"/>
  <c r="BY36" i="3"/>
  <c r="BZ38" i="3"/>
  <c r="BZ42" i="3" s="1"/>
  <c r="BZ83" i="3"/>
  <c r="BZ87" i="3" s="1"/>
  <c r="CB48" i="3"/>
  <c r="CB47" i="3"/>
  <c r="CB46" i="3"/>
  <c r="BZ16" i="3"/>
  <c r="CA13" i="3"/>
  <c r="CA12" i="3"/>
  <c r="CC8" i="3"/>
  <c r="CB10" i="3"/>
  <c r="CB14" i="3" s="1"/>
  <c r="CB20" i="3" s="1"/>
  <c r="CB27" i="3" s="1"/>
  <c r="CB178" i="3" l="1"/>
  <c r="CB182" i="3" s="1"/>
  <c r="CB33" i="3"/>
  <c r="C99" i="2"/>
  <c r="I96" i="1"/>
  <c r="CC186" i="3"/>
  <c r="CC185" i="3"/>
  <c r="CC211" i="3" s="1"/>
  <c r="CC184" i="3"/>
  <c r="CC210" i="3" s="1"/>
  <c r="CB212" i="3"/>
  <c r="CA18" i="3"/>
  <c r="CA25" i="3" s="1"/>
  <c r="CA19" i="3"/>
  <c r="CA26" i="3" s="1"/>
  <c r="CA32" i="3" s="1"/>
  <c r="CA20" i="3"/>
  <c r="CA27" i="3" s="1"/>
  <c r="CA33" i="3" s="1"/>
  <c r="CC93" i="3"/>
  <c r="CC119" i="3" s="1"/>
  <c r="CC92" i="3"/>
  <c r="CC118" i="3" s="1"/>
  <c r="CC91" i="3"/>
  <c r="CC117" i="3" s="1"/>
  <c r="BZ36" i="3"/>
  <c r="CB40" i="3"/>
  <c r="CB44" i="3" s="1"/>
  <c r="CB85" i="3"/>
  <c r="CB89" i="3" s="1"/>
  <c r="CC48" i="3"/>
  <c r="CC47" i="3"/>
  <c r="CC46" i="3"/>
  <c r="CB12" i="3"/>
  <c r="CB18" i="3" s="1"/>
  <c r="CB25" i="3" s="1"/>
  <c r="CB31" i="3" s="1"/>
  <c r="CB13" i="3"/>
  <c r="CB19" i="3" s="1"/>
  <c r="CB26" i="3" s="1"/>
  <c r="CB32" i="3" s="1"/>
  <c r="CD8" i="3"/>
  <c r="CC10" i="3"/>
  <c r="CC14" i="3" s="1"/>
  <c r="CC20" i="3" s="1"/>
  <c r="CC27" i="3" s="1"/>
  <c r="CC178" i="3" l="1"/>
  <c r="CC182" i="3" s="1"/>
  <c r="CC33" i="3"/>
  <c r="CA31" i="3"/>
  <c r="CA29" i="3" s="1"/>
  <c r="CB176" i="3"/>
  <c r="CB180" i="3" s="1"/>
  <c r="CB177" i="3"/>
  <c r="CB181" i="3" s="1"/>
  <c r="C100" i="2"/>
  <c r="I57" i="5"/>
  <c r="CA177" i="3"/>
  <c r="CA181" i="3" s="1"/>
  <c r="CA176" i="3"/>
  <c r="CA180" i="3" s="1"/>
  <c r="CC212" i="3"/>
  <c r="CD186" i="3"/>
  <c r="CD185" i="3"/>
  <c r="CD211" i="3" s="1"/>
  <c r="CD184" i="3"/>
  <c r="CD210" i="3" s="1"/>
  <c r="CA16" i="3"/>
  <c r="CA38" i="3"/>
  <c r="CA42" i="3" s="1"/>
  <c r="CA83" i="3"/>
  <c r="CA87" i="3" s="1"/>
  <c r="CA84" i="3"/>
  <c r="CA88" i="3" s="1"/>
  <c r="CA39" i="3"/>
  <c r="CA43" i="3" s="1"/>
  <c r="CA178" i="3"/>
  <c r="CA40" i="3"/>
  <c r="CA85" i="3"/>
  <c r="CA89" i="3" s="1"/>
  <c r="CD93" i="3"/>
  <c r="CD119" i="3" s="1"/>
  <c r="CD92" i="3"/>
  <c r="CD118" i="3" s="1"/>
  <c r="CD91" i="3"/>
  <c r="CD117" i="3" s="1"/>
  <c r="CB38" i="3"/>
  <c r="CB42" i="3" s="1"/>
  <c r="CB83" i="3"/>
  <c r="CB87" i="3" s="1"/>
  <c r="CC40" i="3"/>
  <c r="CC44" i="3" s="1"/>
  <c r="CC85" i="3"/>
  <c r="CC89" i="3" s="1"/>
  <c r="CB39" i="3"/>
  <c r="CB43" i="3" s="1"/>
  <c r="CB84" i="3"/>
  <c r="CB88" i="3" s="1"/>
  <c r="CD48" i="3"/>
  <c r="CD47" i="3"/>
  <c r="CD46" i="3"/>
  <c r="CC12" i="3"/>
  <c r="CC18" i="3" s="1"/>
  <c r="CC25" i="3" s="1"/>
  <c r="CC31" i="3" s="1"/>
  <c r="CC13" i="3"/>
  <c r="CC19" i="3" s="1"/>
  <c r="CC26" i="3" s="1"/>
  <c r="CC32" i="3" s="1"/>
  <c r="CE8" i="3"/>
  <c r="CD10" i="3"/>
  <c r="CD13" i="3" s="1"/>
  <c r="CD19" i="3" s="1"/>
  <c r="CD26" i="3" s="1"/>
  <c r="CB16" i="3"/>
  <c r="CD177" i="3" l="1"/>
  <c r="CD181" i="3" s="1"/>
  <c r="CD32" i="3"/>
  <c r="CC177" i="3"/>
  <c r="CC181" i="3" s="1"/>
  <c r="CC176" i="3"/>
  <c r="CC180" i="3" s="1"/>
  <c r="CC29" i="3"/>
  <c r="CB29" i="3"/>
  <c r="C101" i="2"/>
  <c r="I77" i="5"/>
  <c r="CA36" i="3"/>
  <c r="CA44" i="3"/>
  <c r="CE186" i="3"/>
  <c r="CE185" i="3"/>
  <c r="CE211" i="3" s="1"/>
  <c r="CE184" i="3"/>
  <c r="CE210" i="3" s="1"/>
  <c r="CD212" i="3"/>
  <c r="CA182" i="3"/>
  <c r="CE93" i="3"/>
  <c r="CE119" i="3" s="1"/>
  <c r="CE91" i="3"/>
  <c r="CE117" i="3" s="1"/>
  <c r="CE92" i="3"/>
  <c r="CE118" i="3" s="1"/>
  <c r="CC39" i="3"/>
  <c r="CC43" i="3" s="1"/>
  <c r="CC84" i="3"/>
  <c r="CC88" i="3" s="1"/>
  <c r="CC38" i="3"/>
  <c r="CC42" i="3" s="1"/>
  <c r="CC83" i="3"/>
  <c r="CC87" i="3" s="1"/>
  <c r="CD39" i="3"/>
  <c r="CD43" i="3" s="1"/>
  <c r="CD84" i="3"/>
  <c r="CD88" i="3" s="1"/>
  <c r="CE48" i="3"/>
  <c r="CE47" i="3"/>
  <c r="CE46" i="3"/>
  <c r="CB36" i="3"/>
  <c r="CD14" i="3"/>
  <c r="CD12" i="3"/>
  <c r="CD18" i="3" s="1"/>
  <c r="CD25" i="3" s="1"/>
  <c r="CD31" i="3" s="1"/>
  <c r="CF8" i="3"/>
  <c r="CE10" i="3"/>
  <c r="CE13" i="3" s="1"/>
  <c r="CE19" i="3" s="1"/>
  <c r="CE26" i="3" s="1"/>
  <c r="CC16" i="3"/>
  <c r="CE177" i="3" l="1"/>
  <c r="CE181" i="3" s="1"/>
  <c r="CE32" i="3"/>
  <c r="CD176" i="3"/>
  <c r="CD180" i="3" s="1"/>
  <c r="C102" i="2"/>
  <c r="I59" i="5"/>
  <c r="CE212" i="3"/>
  <c r="CF186" i="3"/>
  <c r="CF184" i="3"/>
  <c r="CF210" i="3" s="1"/>
  <c r="CF185" i="3"/>
  <c r="CF211" i="3" s="1"/>
  <c r="CD20" i="3"/>
  <c r="CD27" i="3" s="1"/>
  <c r="CD33" i="3" s="1"/>
  <c r="CD29" i="3" s="1"/>
  <c r="CF93" i="3"/>
  <c r="CF119" i="3" s="1"/>
  <c r="CF91" i="3"/>
  <c r="CF117" i="3" s="1"/>
  <c r="CF92" i="3"/>
  <c r="CF118" i="3" s="1"/>
  <c r="CD38" i="3"/>
  <c r="CD42" i="3" s="1"/>
  <c r="CD83" i="3"/>
  <c r="CD87" i="3" s="1"/>
  <c r="CE39" i="3"/>
  <c r="CE43" i="3" s="1"/>
  <c r="CE84" i="3"/>
  <c r="CE88" i="3" s="1"/>
  <c r="CF48" i="3"/>
  <c r="CF47" i="3"/>
  <c r="CF46" i="3"/>
  <c r="CC36" i="3"/>
  <c r="CE12" i="3"/>
  <c r="CE18" i="3" s="1"/>
  <c r="CE25" i="3" s="1"/>
  <c r="CE31" i="3" s="1"/>
  <c r="CE14" i="3"/>
  <c r="CE20" i="3" s="1"/>
  <c r="CE27" i="3" s="1"/>
  <c r="CG8" i="3"/>
  <c r="CF10" i="3"/>
  <c r="CF13" i="3" s="1"/>
  <c r="CF19" i="3" s="1"/>
  <c r="CF26" i="3" s="1"/>
  <c r="CE178" i="3" l="1"/>
  <c r="CE182" i="3" s="1"/>
  <c r="CE33" i="3"/>
  <c r="CE29" i="3" s="1"/>
  <c r="CF177" i="3"/>
  <c r="CF181" i="3" s="1"/>
  <c r="CF32" i="3"/>
  <c r="CE176" i="3"/>
  <c r="CE180" i="3" s="1"/>
  <c r="C103" i="2"/>
  <c r="I98" i="1"/>
  <c r="CD178" i="3"/>
  <c r="CD182" i="3" s="1"/>
  <c r="CD16" i="3"/>
  <c r="CG186" i="3"/>
  <c r="CG185" i="3"/>
  <c r="CG211" i="3" s="1"/>
  <c r="CG184" i="3"/>
  <c r="CG210" i="3" s="1"/>
  <c r="CF212" i="3"/>
  <c r="CD85" i="3"/>
  <c r="CD89" i="3" s="1"/>
  <c r="CD40" i="3"/>
  <c r="CD36" i="3" s="1"/>
  <c r="CG93" i="3"/>
  <c r="CG119" i="3" s="1"/>
  <c r="CG92" i="3"/>
  <c r="CG118" i="3" s="1"/>
  <c r="CG91" i="3"/>
  <c r="CG117" i="3" s="1"/>
  <c r="CE38" i="3"/>
  <c r="CE42" i="3" s="1"/>
  <c r="CE83" i="3"/>
  <c r="CE87" i="3" s="1"/>
  <c r="CE40" i="3"/>
  <c r="CE44" i="3" s="1"/>
  <c r="CE85" i="3"/>
  <c r="CE89" i="3" s="1"/>
  <c r="CF39" i="3"/>
  <c r="CF43" i="3" s="1"/>
  <c r="CF84" i="3"/>
  <c r="CF88" i="3" s="1"/>
  <c r="CG48" i="3"/>
  <c r="CG47" i="3"/>
  <c r="CG46" i="3"/>
  <c r="CF12" i="3"/>
  <c r="CF14" i="3"/>
  <c r="CF20" i="3" s="1"/>
  <c r="CF27" i="3" s="1"/>
  <c r="CH8" i="3"/>
  <c r="CG10" i="3"/>
  <c r="CG13" i="3" s="1"/>
  <c r="CG19" i="3" s="1"/>
  <c r="CG26" i="3" s="1"/>
  <c r="CE16" i="3"/>
  <c r="CG177" i="3" l="1"/>
  <c r="CG181" i="3" s="1"/>
  <c r="CG32" i="3"/>
  <c r="CF178" i="3"/>
  <c r="CF182" i="3" s="1"/>
  <c r="CF33" i="3"/>
  <c r="C104" i="2"/>
  <c r="I65" i="5"/>
  <c r="CD44" i="3"/>
  <c r="CH186" i="3"/>
  <c r="CH185" i="3"/>
  <c r="CH211" i="3" s="1"/>
  <c r="CH184" i="3"/>
  <c r="CH210" i="3" s="1"/>
  <c r="CG212" i="3"/>
  <c r="CF18" i="3"/>
  <c r="CF25" i="3" s="1"/>
  <c r="CH93" i="3"/>
  <c r="CH119" i="3" s="1"/>
  <c r="CH92" i="3"/>
  <c r="CH118" i="3" s="1"/>
  <c r="CH91" i="3"/>
  <c r="CH117" i="3" s="1"/>
  <c r="CF40" i="3"/>
  <c r="CF44" i="3" s="1"/>
  <c r="CF85" i="3"/>
  <c r="CF89" i="3" s="1"/>
  <c r="CG39" i="3"/>
  <c r="CG43" i="3" s="1"/>
  <c r="CG84" i="3"/>
  <c r="CG88" i="3" s="1"/>
  <c r="CE36" i="3"/>
  <c r="CH48" i="3"/>
  <c r="CH47" i="3"/>
  <c r="CH46" i="3"/>
  <c r="CG14" i="3"/>
  <c r="CG20" i="3" s="1"/>
  <c r="CG27" i="3" s="1"/>
  <c r="CG12" i="3"/>
  <c r="CG18" i="3" s="1"/>
  <c r="CG25" i="3" s="1"/>
  <c r="CG31" i="3" s="1"/>
  <c r="CI8" i="3"/>
  <c r="CH10" i="3"/>
  <c r="CH13" i="3" s="1"/>
  <c r="CH19" i="3" s="1"/>
  <c r="CH26" i="3" s="1"/>
  <c r="CF31" i="3" l="1"/>
  <c r="CF29" i="3" s="1"/>
  <c r="CH177" i="3"/>
  <c r="CH181" i="3" s="1"/>
  <c r="CH32" i="3"/>
  <c r="CG178" i="3"/>
  <c r="CG182" i="3" s="1"/>
  <c r="CG33" i="3"/>
  <c r="CG29" i="3" s="1"/>
  <c r="CG176" i="3"/>
  <c r="CG180" i="3" s="1"/>
  <c r="CF16" i="3"/>
  <c r="C105" i="2"/>
  <c r="I100" i="1"/>
  <c r="CF176" i="3"/>
  <c r="CF180" i="3" s="1"/>
  <c r="CH212" i="3"/>
  <c r="CI186" i="3"/>
  <c r="CI185" i="3"/>
  <c r="CI211" i="3" s="1"/>
  <c r="CI184" i="3"/>
  <c r="CI210" i="3" s="1"/>
  <c r="CF83" i="3"/>
  <c r="CF87" i="3" s="1"/>
  <c r="CF38" i="3"/>
  <c r="CF42" i="3" s="1"/>
  <c r="CI93" i="3"/>
  <c r="CI119" i="3" s="1"/>
  <c r="CI92" i="3"/>
  <c r="CI118" i="3" s="1"/>
  <c r="CI91" i="3"/>
  <c r="CI117" i="3" s="1"/>
  <c r="CG40" i="3"/>
  <c r="CG44" i="3" s="1"/>
  <c r="CG85" i="3"/>
  <c r="CG89" i="3" s="1"/>
  <c r="CG38" i="3"/>
  <c r="CG42" i="3" s="1"/>
  <c r="CG83" i="3"/>
  <c r="CG87" i="3" s="1"/>
  <c r="CH39" i="3"/>
  <c r="CH43" i="3" s="1"/>
  <c r="CH84" i="3"/>
  <c r="CH88" i="3" s="1"/>
  <c r="CI47" i="3"/>
  <c r="CI48" i="3"/>
  <c r="CI46" i="3"/>
  <c r="CG16" i="3"/>
  <c r="CH14" i="3"/>
  <c r="CH20" i="3" s="1"/>
  <c r="CH27" i="3" s="1"/>
  <c r="CH12" i="3"/>
  <c r="CH18" i="3" s="1"/>
  <c r="CH25" i="3" s="1"/>
  <c r="CH31" i="3" s="1"/>
  <c r="CJ8" i="3"/>
  <c r="CI10" i="3"/>
  <c r="CI13" i="3" s="1"/>
  <c r="CI19" i="3" s="1"/>
  <c r="CI26" i="3" s="1"/>
  <c r="CH178" i="3" l="1"/>
  <c r="CH182" i="3" s="1"/>
  <c r="CH33" i="3"/>
  <c r="CH29" i="3" s="1"/>
  <c r="CI177" i="3"/>
  <c r="CI181" i="3" s="1"/>
  <c r="CI32" i="3"/>
  <c r="CH176" i="3"/>
  <c r="CH180" i="3" s="1"/>
  <c r="C106" i="2"/>
  <c r="I101" i="1"/>
  <c r="CJ186" i="3"/>
  <c r="CJ184" i="3"/>
  <c r="CJ210" i="3" s="1"/>
  <c r="CJ185" i="3"/>
  <c r="CJ211" i="3" s="1"/>
  <c r="CI212" i="3"/>
  <c r="CF36" i="3"/>
  <c r="CJ92" i="3"/>
  <c r="CJ118" i="3" s="1"/>
  <c r="CJ93" i="3"/>
  <c r="CJ119" i="3" s="1"/>
  <c r="CJ91" i="3"/>
  <c r="CJ117" i="3" s="1"/>
  <c r="CH38" i="3"/>
  <c r="CH42" i="3" s="1"/>
  <c r="CH83" i="3"/>
  <c r="CH87" i="3" s="1"/>
  <c r="CH40" i="3"/>
  <c r="CH44" i="3" s="1"/>
  <c r="CH85" i="3"/>
  <c r="CH89" i="3" s="1"/>
  <c r="CI39" i="3"/>
  <c r="CI43" i="3" s="1"/>
  <c r="CI84" i="3"/>
  <c r="CI88" i="3" s="1"/>
  <c r="CJ48" i="3"/>
  <c r="CJ47" i="3"/>
  <c r="CJ46" i="3"/>
  <c r="CG36" i="3"/>
  <c r="CH16" i="3"/>
  <c r="CI14" i="3"/>
  <c r="CI20" i="3" s="1"/>
  <c r="CI27" i="3" s="1"/>
  <c r="CI12" i="3"/>
  <c r="CI18" i="3" s="1"/>
  <c r="CI25" i="3" s="1"/>
  <c r="CI31" i="3" s="1"/>
  <c r="CK8" i="3"/>
  <c r="CJ10" i="3"/>
  <c r="CJ14" i="3" s="1"/>
  <c r="CJ20" i="3" s="1"/>
  <c r="CJ27" i="3" s="1"/>
  <c r="CI178" i="3" l="1"/>
  <c r="CI182" i="3" s="1"/>
  <c r="CI33" i="3"/>
  <c r="CI29" i="3" s="1"/>
  <c r="CJ178" i="3"/>
  <c r="CJ182" i="3" s="1"/>
  <c r="CJ33" i="3"/>
  <c r="CI176" i="3"/>
  <c r="CI180" i="3" s="1"/>
  <c r="C107" i="2"/>
  <c r="I67" i="5"/>
  <c r="CK186" i="3"/>
  <c r="CK184" i="3"/>
  <c r="CK210" i="3" s="1"/>
  <c r="CK185" i="3"/>
  <c r="CK211" i="3" s="1"/>
  <c r="CJ212" i="3"/>
  <c r="CK92" i="3"/>
  <c r="CK118" i="3" s="1"/>
  <c r="CK93" i="3"/>
  <c r="CK119" i="3" s="1"/>
  <c r="CK91" i="3"/>
  <c r="CK117" i="3" s="1"/>
  <c r="CH36" i="3"/>
  <c r="CI40" i="3"/>
  <c r="CI44" i="3" s="1"/>
  <c r="CI85" i="3"/>
  <c r="CI89" i="3" s="1"/>
  <c r="CJ40" i="3"/>
  <c r="CJ44" i="3" s="1"/>
  <c r="CJ85" i="3"/>
  <c r="CJ89" i="3" s="1"/>
  <c r="CI38" i="3"/>
  <c r="CI42" i="3" s="1"/>
  <c r="CI83" i="3"/>
  <c r="CI87" i="3" s="1"/>
  <c r="CK47" i="3"/>
  <c r="CK48" i="3"/>
  <c r="CK46" i="3"/>
  <c r="CI16" i="3"/>
  <c r="CJ13" i="3"/>
  <c r="CJ19" i="3" s="1"/>
  <c r="CJ26" i="3" s="1"/>
  <c r="CJ32" i="3" s="1"/>
  <c r="CJ12" i="3"/>
  <c r="CJ18" i="3" s="1"/>
  <c r="CJ25" i="3" s="1"/>
  <c r="CJ31" i="3" s="1"/>
  <c r="CL8" i="3"/>
  <c r="CK10" i="3"/>
  <c r="CK13" i="3" s="1"/>
  <c r="CK19" i="3" s="1"/>
  <c r="CK26" i="3" s="1"/>
  <c r="CK177" i="3" l="1"/>
  <c r="CK181" i="3" s="1"/>
  <c r="CK32" i="3"/>
  <c r="CJ176" i="3"/>
  <c r="CJ180" i="3" s="1"/>
  <c r="CJ177" i="3"/>
  <c r="CJ181" i="3" s="1"/>
  <c r="C108" i="2"/>
  <c r="I103" i="1"/>
  <c r="CL186" i="3"/>
  <c r="CL184" i="3"/>
  <c r="CL210" i="3" s="1"/>
  <c r="CL185" i="3"/>
  <c r="CL211" i="3" s="1"/>
  <c r="CK212" i="3"/>
  <c r="CL92" i="3"/>
  <c r="CL118" i="3" s="1"/>
  <c r="CL93" i="3"/>
  <c r="CL119" i="3" s="1"/>
  <c r="CL91" i="3"/>
  <c r="CL117" i="3" s="1"/>
  <c r="CJ38" i="3"/>
  <c r="CJ42" i="3" s="1"/>
  <c r="CJ83" i="3"/>
  <c r="CJ87" i="3" s="1"/>
  <c r="CI36" i="3"/>
  <c r="CJ39" i="3"/>
  <c r="CJ43" i="3" s="1"/>
  <c r="CJ84" i="3"/>
  <c r="CJ88" i="3" s="1"/>
  <c r="CK39" i="3"/>
  <c r="CK43" i="3" s="1"/>
  <c r="CK84" i="3"/>
  <c r="CK88" i="3" s="1"/>
  <c r="CL48" i="3"/>
  <c r="CL47" i="3"/>
  <c r="CL46" i="3"/>
  <c r="CJ16" i="3"/>
  <c r="CK12" i="3"/>
  <c r="CK18" i="3" s="1"/>
  <c r="CK25" i="3" s="1"/>
  <c r="CK31" i="3" s="1"/>
  <c r="CK14" i="3"/>
  <c r="CK20" i="3" s="1"/>
  <c r="CK27" i="3" s="1"/>
  <c r="CM8" i="3"/>
  <c r="CL10" i="3"/>
  <c r="CL13" i="3" s="1"/>
  <c r="CL19" i="3" s="1"/>
  <c r="CL26" i="3" s="1"/>
  <c r="CL177" i="3" l="1"/>
  <c r="CL181" i="3" s="1"/>
  <c r="CL32" i="3"/>
  <c r="CK178" i="3"/>
  <c r="CK182" i="3" s="1"/>
  <c r="CK33" i="3"/>
  <c r="CK29" i="3" s="1"/>
  <c r="CK176" i="3"/>
  <c r="CK180" i="3" s="1"/>
  <c r="CJ29" i="3"/>
  <c r="C109" i="2"/>
  <c r="I104" i="1"/>
  <c r="CM185" i="3"/>
  <c r="CM211" i="3" s="1"/>
  <c r="CM186" i="3"/>
  <c r="CM184" i="3"/>
  <c r="CM210" i="3" s="1"/>
  <c r="CL212" i="3"/>
  <c r="CM92" i="3"/>
  <c r="CM118" i="3" s="1"/>
  <c r="CM93" i="3"/>
  <c r="CM119" i="3" s="1"/>
  <c r="CM91" i="3"/>
  <c r="CM117" i="3" s="1"/>
  <c r="CK38" i="3"/>
  <c r="CK42" i="3" s="1"/>
  <c r="CK83" i="3"/>
  <c r="CK87" i="3" s="1"/>
  <c r="CK40" i="3"/>
  <c r="CK44" i="3" s="1"/>
  <c r="CK85" i="3"/>
  <c r="CK89" i="3" s="1"/>
  <c r="CL39" i="3"/>
  <c r="CL43" i="3" s="1"/>
  <c r="CL84" i="3"/>
  <c r="CL88" i="3" s="1"/>
  <c r="CM48" i="3"/>
  <c r="CM47" i="3"/>
  <c r="CM46" i="3"/>
  <c r="CJ36" i="3"/>
  <c r="CL14" i="3"/>
  <c r="CL20" i="3" s="1"/>
  <c r="CL27" i="3" s="1"/>
  <c r="CL12" i="3"/>
  <c r="CL18" i="3" s="1"/>
  <c r="CL25" i="3" s="1"/>
  <c r="CL31" i="3" s="1"/>
  <c r="CN8" i="3"/>
  <c r="CM10" i="3"/>
  <c r="CM13" i="3" s="1"/>
  <c r="CM19" i="3" s="1"/>
  <c r="CM26" i="3" s="1"/>
  <c r="CK16" i="3"/>
  <c r="CM177" i="3" l="1"/>
  <c r="CM181" i="3" s="1"/>
  <c r="CM32" i="3"/>
  <c r="CL178" i="3"/>
  <c r="CL33" i="3"/>
  <c r="CL29" i="3" s="1"/>
  <c r="CL176" i="3"/>
  <c r="CL180" i="3" s="1"/>
  <c r="C110" i="2"/>
  <c r="I69" i="5"/>
  <c r="CN186" i="3"/>
  <c r="CN185" i="3"/>
  <c r="CN211" i="3" s="1"/>
  <c r="CN184" i="3"/>
  <c r="CN210" i="3" s="1"/>
  <c r="CM212" i="3"/>
  <c r="CL182" i="3"/>
  <c r="CN92" i="3"/>
  <c r="CN118" i="3" s="1"/>
  <c r="CN93" i="3"/>
  <c r="CN119" i="3" s="1"/>
  <c r="CN91" i="3"/>
  <c r="CN117" i="3" s="1"/>
  <c r="CL38" i="3"/>
  <c r="CL42" i="3" s="1"/>
  <c r="CL83" i="3"/>
  <c r="CL87" i="3" s="1"/>
  <c r="CL40" i="3"/>
  <c r="CL44" i="3" s="1"/>
  <c r="CL85" i="3"/>
  <c r="CL89" i="3" s="1"/>
  <c r="CM39" i="3"/>
  <c r="CM43" i="3" s="1"/>
  <c r="CM84" i="3"/>
  <c r="CM88" i="3" s="1"/>
  <c r="CN48" i="3"/>
  <c r="CN47" i="3"/>
  <c r="CN46" i="3"/>
  <c r="CK36" i="3"/>
  <c r="CL16" i="3"/>
  <c r="CM14" i="3"/>
  <c r="CM20" i="3" s="1"/>
  <c r="CM27" i="3" s="1"/>
  <c r="CM12" i="3"/>
  <c r="CM18" i="3" s="1"/>
  <c r="CM25" i="3" s="1"/>
  <c r="CM31" i="3" s="1"/>
  <c r="CO8" i="3"/>
  <c r="CN10" i="3"/>
  <c r="CN14" i="3" s="1"/>
  <c r="CN20" i="3" s="1"/>
  <c r="CN27" i="3" s="1"/>
  <c r="CN178" i="3" l="1"/>
  <c r="CN182" i="3" s="1"/>
  <c r="CN33" i="3"/>
  <c r="CM178" i="3"/>
  <c r="CM182" i="3" s="1"/>
  <c r="CM33" i="3"/>
  <c r="CM29" i="3" s="1"/>
  <c r="CM176" i="3"/>
  <c r="CM180" i="3" s="1"/>
  <c r="C111" i="2"/>
  <c r="I18" i="4"/>
  <c r="I35" i="4"/>
  <c r="I28" i="4"/>
  <c r="I21" i="4"/>
  <c r="CO186" i="3"/>
  <c r="CO185" i="3"/>
  <c r="CO211" i="3" s="1"/>
  <c r="CO184" i="3"/>
  <c r="CO210" i="3" s="1"/>
  <c r="CN212" i="3"/>
  <c r="CO93" i="3"/>
  <c r="CO119" i="3" s="1"/>
  <c r="CO92" i="3"/>
  <c r="CO118" i="3" s="1"/>
  <c r="CO91" i="3"/>
  <c r="CO117" i="3" s="1"/>
  <c r="CL36" i="3"/>
  <c r="CM40" i="3"/>
  <c r="CM44" i="3" s="1"/>
  <c r="CM85" i="3"/>
  <c r="CM89" i="3" s="1"/>
  <c r="CN40" i="3"/>
  <c r="CN44" i="3" s="1"/>
  <c r="CN85" i="3"/>
  <c r="CN89" i="3" s="1"/>
  <c r="CM38" i="3"/>
  <c r="CM42" i="3" s="1"/>
  <c r="CM83" i="3"/>
  <c r="CM87" i="3" s="1"/>
  <c r="CO48" i="3"/>
  <c r="CO47" i="3"/>
  <c r="CO46" i="3"/>
  <c r="CM16" i="3"/>
  <c r="CN12" i="3"/>
  <c r="CN18" i="3" s="1"/>
  <c r="CN25" i="3" s="1"/>
  <c r="CN31" i="3" s="1"/>
  <c r="CN13" i="3"/>
  <c r="CN19" i="3" s="1"/>
  <c r="CN26" i="3" s="1"/>
  <c r="CN32" i="3" s="1"/>
  <c r="CP8" i="3"/>
  <c r="CO10" i="3"/>
  <c r="CO14" i="3" s="1"/>
  <c r="CO20" i="3" s="1"/>
  <c r="CO27" i="3" s="1"/>
  <c r="CO178" i="3" l="1"/>
  <c r="CO182" i="3" s="1"/>
  <c r="CO33" i="3"/>
  <c r="CN177" i="3"/>
  <c r="CN181" i="3" s="1"/>
  <c r="CN176" i="3"/>
  <c r="CN180" i="3" s="1"/>
  <c r="CN29" i="3"/>
  <c r="C112" i="2"/>
  <c r="I106" i="1"/>
  <c r="CO212" i="3"/>
  <c r="CP186" i="3"/>
  <c r="CP185" i="3"/>
  <c r="CP211" i="3" s="1"/>
  <c r="CP184" i="3"/>
  <c r="CP210" i="3" s="1"/>
  <c r="CP93" i="3"/>
  <c r="CP119" i="3" s="1"/>
  <c r="CP92" i="3"/>
  <c r="CP118" i="3" s="1"/>
  <c r="CP91" i="3"/>
  <c r="CP117" i="3" s="1"/>
  <c r="CN38" i="3"/>
  <c r="CN42" i="3" s="1"/>
  <c r="CN83" i="3"/>
  <c r="CN87" i="3" s="1"/>
  <c r="CN39" i="3"/>
  <c r="CN43" i="3" s="1"/>
  <c r="CN84" i="3"/>
  <c r="CN88" i="3" s="1"/>
  <c r="CM36" i="3"/>
  <c r="CO40" i="3"/>
  <c r="CO44" i="3" s="1"/>
  <c r="CO85" i="3"/>
  <c r="CO89" i="3" s="1"/>
  <c r="CP48" i="3"/>
  <c r="CP47" i="3"/>
  <c r="CP46" i="3"/>
  <c r="CO12" i="3"/>
  <c r="CO18" i="3" s="1"/>
  <c r="CO25" i="3" s="1"/>
  <c r="CO31" i="3" s="1"/>
  <c r="CO13" i="3"/>
  <c r="CO19" i="3" s="1"/>
  <c r="CO26" i="3" s="1"/>
  <c r="CO32" i="3" s="1"/>
  <c r="CQ8" i="3"/>
  <c r="CP10" i="3"/>
  <c r="CP13" i="3" s="1"/>
  <c r="CP19" i="3" s="1"/>
  <c r="CP26" i="3" s="1"/>
  <c r="CN16" i="3"/>
  <c r="CP177" i="3" l="1"/>
  <c r="CP181" i="3" s="1"/>
  <c r="CP32" i="3"/>
  <c r="CO177" i="3"/>
  <c r="CO181" i="3" s="1"/>
  <c r="CO176" i="3"/>
  <c r="CO180" i="3" s="1"/>
  <c r="CO29" i="3"/>
  <c r="C113" i="2"/>
  <c r="I71" i="5"/>
  <c r="CQ186" i="3"/>
  <c r="CQ185" i="3"/>
  <c r="CQ211" i="3" s="1"/>
  <c r="CQ184" i="3"/>
  <c r="CQ210" i="3" s="1"/>
  <c r="CP212" i="3"/>
  <c r="CQ93" i="3"/>
  <c r="CQ119" i="3" s="1"/>
  <c r="CQ92" i="3"/>
  <c r="CQ118" i="3" s="1"/>
  <c r="CQ91" i="3"/>
  <c r="CQ117" i="3" s="1"/>
  <c r="CO38" i="3"/>
  <c r="CO42" i="3" s="1"/>
  <c r="CO83" i="3"/>
  <c r="CO87" i="3" s="1"/>
  <c r="CO39" i="3"/>
  <c r="CO43" i="3" s="1"/>
  <c r="CO84" i="3"/>
  <c r="CO88" i="3" s="1"/>
  <c r="CP39" i="3"/>
  <c r="CP43" i="3" s="1"/>
  <c r="CP84" i="3"/>
  <c r="CP88" i="3" s="1"/>
  <c r="CQ48" i="3"/>
  <c r="CQ47" i="3"/>
  <c r="CQ46" i="3"/>
  <c r="CN36" i="3"/>
  <c r="CP14" i="3"/>
  <c r="CP20" i="3" s="1"/>
  <c r="CP27" i="3" s="1"/>
  <c r="CP12" i="3"/>
  <c r="CP18" i="3" s="1"/>
  <c r="CP25" i="3" s="1"/>
  <c r="CP31" i="3" s="1"/>
  <c r="CR8" i="3"/>
  <c r="CQ10" i="3"/>
  <c r="CQ13" i="3" s="1"/>
  <c r="CQ19" i="3" s="1"/>
  <c r="CQ26" i="3" s="1"/>
  <c r="CO16" i="3"/>
  <c r="CQ177" i="3" l="1"/>
  <c r="CQ181" i="3" s="1"/>
  <c r="CQ32" i="3"/>
  <c r="CP178" i="3"/>
  <c r="CP182" i="3" s="1"/>
  <c r="CP33" i="3"/>
  <c r="CP29" i="3" s="1"/>
  <c r="CP176" i="3"/>
  <c r="CP180" i="3" s="1"/>
  <c r="C114" i="2"/>
  <c r="I108" i="1"/>
  <c r="CR186" i="3"/>
  <c r="CR184" i="3"/>
  <c r="CR210" i="3" s="1"/>
  <c r="CR185" i="3"/>
  <c r="CR211" i="3" s="1"/>
  <c r="CQ212" i="3"/>
  <c r="CR93" i="3"/>
  <c r="CR119" i="3" s="1"/>
  <c r="CR92" i="3"/>
  <c r="CR118" i="3" s="1"/>
  <c r="CR91" i="3"/>
  <c r="CR117" i="3" s="1"/>
  <c r="CO36" i="3"/>
  <c r="CP40" i="3"/>
  <c r="CP44" i="3" s="1"/>
  <c r="CP85" i="3"/>
  <c r="CP89" i="3" s="1"/>
  <c r="CP38" i="3"/>
  <c r="CP42" i="3" s="1"/>
  <c r="CP83" i="3"/>
  <c r="CP87" i="3" s="1"/>
  <c r="CQ39" i="3"/>
  <c r="CQ43" i="3" s="1"/>
  <c r="CQ84" i="3"/>
  <c r="CQ88" i="3" s="1"/>
  <c r="CR48" i="3"/>
  <c r="CR47" i="3"/>
  <c r="CR46" i="3"/>
  <c r="CP16" i="3"/>
  <c r="CQ12" i="3"/>
  <c r="CQ18" i="3" s="1"/>
  <c r="CQ25" i="3" s="1"/>
  <c r="CQ31" i="3" s="1"/>
  <c r="CQ14" i="3"/>
  <c r="CQ20" i="3" s="1"/>
  <c r="CQ27" i="3" s="1"/>
  <c r="CS8" i="3"/>
  <c r="CR10" i="3"/>
  <c r="CR13" i="3" s="1"/>
  <c r="CR19" i="3" s="1"/>
  <c r="CR26" i="3" s="1"/>
  <c r="CR177" i="3" l="1"/>
  <c r="CR181" i="3" s="1"/>
  <c r="CR32" i="3"/>
  <c r="CQ178" i="3"/>
  <c r="CQ182" i="3" s="1"/>
  <c r="CQ33" i="3"/>
  <c r="CQ29" i="3" s="1"/>
  <c r="CQ176" i="3"/>
  <c r="CQ180" i="3" s="1"/>
  <c r="C115" i="2"/>
  <c r="I109" i="1"/>
  <c r="CS186" i="3"/>
  <c r="CS185" i="3"/>
  <c r="CS211" i="3" s="1"/>
  <c r="CS184" i="3"/>
  <c r="CS210" i="3" s="1"/>
  <c r="CR212" i="3"/>
  <c r="CS93" i="3"/>
  <c r="CS119" i="3" s="1"/>
  <c r="CS92" i="3"/>
  <c r="CS118" i="3" s="1"/>
  <c r="CS91" i="3"/>
  <c r="CS117" i="3" s="1"/>
  <c r="CP36" i="3"/>
  <c r="CQ38" i="3"/>
  <c r="CQ42" i="3" s="1"/>
  <c r="CQ83" i="3"/>
  <c r="CQ87" i="3" s="1"/>
  <c r="CQ40" i="3"/>
  <c r="CQ44" i="3" s="1"/>
  <c r="CQ85" i="3"/>
  <c r="CQ89" i="3" s="1"/>
  <c r="CR39" i="3"/>
  <c r="CR43" i="3" s="1"/>
  <c r="CR84" i="3"/>
  <c r="CR88" i="3" s="1"/>
  <c r="CS48" i="3"/>
  <c r="CS47" i="3"/>
  <c r="CS46" i="3"/>
  <c r="CR14" i="3"/>
  <c r="CR20" i="3" s="1"/>
  <c r="CR27" i="3" s="1"/>
  <c r="CR12" i="3"/>
  <c r="CR18" i="3" s="1"/>
  <c r="CR25" i="3" s="1"/>
  <c r="CR31" i="3" s="1"/>
  <c r="CT8" i="3"/>
  <c r="CS10" i="3"/>
  <c r="CS13" i="3" s="1"/>
  <c r="CS19" i="3" s="1"/>
  <c r="CS26" i="3" s="1"/>
  <c r="CQ16" i="3"/>
  <c r="CS177" i="3" l="1"/>
  <c r="CS181" i="3" s="1"/>
  <c r="CS32" i="3"/>
  <c r="CR178" i="3"/>
  <c r="CR182" i="3" s="1"/>
  <c r="CR33" i="3"/>
  <c r="CR29" i="3" s="1"/>
  <c r="CR176" i="3"/>
  <c r="CR180" i="3" s="1"/>
  <c r="C116" i="2"/>
  <c r="I73" i="5"/>
  <c r="CT186" i="3"/>
  <c r="CT185" i="3"/>
  <c r="CT211" i="3" s="1"/>
  <c r="CT184" i="3"/>
  <c r="CT210" i="3" s="1"/>
  <c r="CS212" i="3"/>
  <c r="CT93" i="3"/>
  <c r="CT119" i="3" s="1"/>
  <c r="CT92" i="3"/>
  <c r="CT118" i="3" s="1"/>
  <c r="CT91" i="3"/>
  <c r="CT117" i="3" s="1"/>
  <c r="CR40" i="3"/>
  <c r="CR44" i="3" s="1"/>
  <c r="CR85" i="3"/>
  <c r="CR89" i="3" s="1"/>
  <c r="CS39" i="3"/>
  <c r="CS43" i="3" s="1"/>
  <c r="CS84" i="3"/>
  <c r="CS88" i="3" s="1"/>
  <c r="CR38" i="3"/>
  <c r="CR42" i="3" s="1"/>
  <c r="CR83" i="3"/>
  <c r="CR87" i="3" s="1"/>
  <c r="CT48" i="3"/>
  <c r="CT47" i="3"/>
  <c r="CT46" i="3"/>
  <c r="CQ36" i="3"/>
  <c r="CR16" i="3"/>
  <c r="CS14" i="3"/>
  <c r="CS20" i="3" s="1"/>
  <c r="CS27" i="3" s="1"/>
  <c r="CS12" i="3"/>
  <c r="CS18" i="3" s="1"/>
  <c r="CS25" i="3" s="1"/>
  <c r="CS31" i="3" s="1"/>
  <c r="CU8" i="3"/>
  <c r="CT10" i="3"/>
  <c r="CT13" i="3" s="1"/>
  <c r="CT19" i="3" s="1"/>
  <c r="CT26" i="3" s="1"/>
  <c r="CT177" i="3" l="1"/>
  <c r="CT181" i="3" s="1"/>
  <c r="CT32" i="3"/>
  <c r="CS178" i="3"/>
  <c r="CS182" i="3" s="1"/>
  <c r="CS33" i="3"/>
  <c r="CS29" i="3" s="1"/>
  <c r="CS176" i="3"/>
  <c r="CS180" i="3" s="1"/>
  <c r="C117" i="2"/>
  <c r="I111" i="1"/>
  <c r="CT212" i="3"/>
  <c r="CU186" i="3"/>
  <c r="CU185" i="3"/>
  <c r="CU211" i="3" s="1"/>
  <c r="CU184" i="3"/>
  <c r="CU210" i="3" s="1"/>
  <c r="CU93" i="3"/>
  <c r="CU119" i="3" s="1"/>
  <c r="CU92" i="3"/>
  <c r="CU118" i="3" s="1"/>
  <c r="CU91" i="3"/>
  <c r="CU117" i="3" s="1"/>
  <c r="CS40" i="3"/>
  <c r="CS44" i="3" s="1"/>
  <c r="CS85" i="3"/>
  <c r="CS89" i="3" s="1"/>
  <c r="CS38" i="3"/>
  <c r="CS42" i="3" s="1"/>
  <c r="CS83" i="3"/>
  <c r="CS87" i="3" s="1"/>
  <c r="CT39" i="3"/>
  <c r="CT43" i="3" s="1"/>
  <c r="CT84" i="3"/>
  <c r="CT88" i="3" s="1"/>
  <c r="CR36" i="3"/>
  <c r="CU47" i="3"/>
  <c r="CU48" i="3"/>
  <c r="CU46" i="3"/>
  <c r="CS16" i="3"/>
  <c r="CT14" i="3"/>
  <c r="CT20" i="3" s="1"/>
  <c r="CT27" i="3" s="1"/>
  <c r="CT12" i="3"/>
  <c r="CT18" i="3" s="1"/>
  <c r="CT25" i="3" s="1"/>
  <c r="CT31" i="3" s="1"/>
  <c r="CV8" i="3"/>
  <c r="CU10" i="3"/>
  <c r="CU13" i="3" s="1"/>
  <c r="CU19" i="3" s="1"/>
  <c r="CU26" i="3" s="1"/>
  <c r="CU177" i="3" l="1"/>
  <c r="CU181" i="3" s="1"/>
  <c r="CU32" i="3"/>
  <c r="CT178" i="3"/>
  <c r="CT33" i="3"/>
  <c r="CT29" i="3" s="1"/>
  <c r="CT176" i="3"/>
  <c r="CT180" i="3" s="1"/>
  <c r="C118" i="2"/>
  <c r="I113" i="1"/>
  <c r="CU212" i="3"/>
  <c r="CV186" i="3"/>
  <c r="CV184" i="3"/>
  <c r="CV210" i="3" s="1"/>
  <c r="CV185" i="3"/>
  <c r="CV211" i="3" s="1"/>
  <c r="CT182" i="3"/>
  <c r="CV92" i="3"/>
  <c r="CV118" i="3" s="1"/>
  <c r="CV93" i="3"/>
  <c r="CV119" i="3" s="1"/>
  <c r="CV91" i="3"/>
  <c r="CV117" i="3" s="1"/>
  <c r="CT40" i="3"/>
  <c r="CT44" i="3" s="1"/>
  <c r="CT85" i="3"/>
  <c r="CT89" i="3" s="1"/>
  <c r="CS36" i="3"/>
  <c r="CU39" i="3"/>
  <c r="CU43" i="3" s="1"/>
  <c r="CU84" i="3"/>
  <c r="CU88" i="3" s="1"/>
  <c r="CT38" i="3"/>
  <c r="CT42" i="3" s="1"/>
  <c r="CT83" i="3"/>
  <c r="CT87" i="3" s="1"/>
  <c r="CV48" i="3"/>
  <c r="CV47" i="3"/>
  <c r="CV46" i="3"/>
  <c r="CT16" i="3"/>
  <c r="CU14" i="3"/>
  <c r="CU20" i="3" s="1"/>
  <c r="CU27" i="3" s="1"/>
  <c r="CU12" i="3"/>
  <c r="CU18" i="3" s="1"/>
  <c r="CU25" i="3" s="1"/>
  <c r="CU31" i="3" s="1"/>
  <c r="CW8" i="3"/>
  <c r="CV10" i="3"/>
  <c r="CV14" i="3" s="1"/>
  <c r="CV20" i="3" s="1"/>
  <c r="CV27" i="3" s="1"/>
  <c r="CV178" i="3" l="1"/>
  <c r="CV182" i="3" s="1"/>
  <c r="CV33" i="3"/>
  <c r="CU178" i="3"/>
  <c r="CU182" i="3" s="1"/>
  <c r="CU33" i="3"/>
  <c r="CU29" i="3" s="1"/>
  <c r="CU176" i="3"/>
  <c r="CU180" i="3" s="1"/>
  <c r="C119" i="2"/>
  <c r="I114" i="1"/>
  <c r="CW186" i="3"/>
  <c r="CW184" i="3"/>
  <c r="CW210" i="3" s="1"/>
  <c r="CW185" i="3"/>
  <c r="CW211" i="3" s="1"/>
  <c r="CV212" i="3"/>
  <c r="CW92" i="3"/>
  <c r="CW118" i="3" s="1"/>
  <c r="CW93" i="3"/>
  <c r="CW119" i="3" s="1"/>
  <c r="CW91" i="3"/>
  <c r="CW117" i="3" s="1"/>
  <c r="CU40" i="3"/>
  <c r="CU44" i="3" s="1"/>
  <c r="CU85" i="3"/>
  <c r="CU89" i="3" s="1"/>
  <c r="CU38" i="3"/>
  <c r="CU42" i="3" s="1"/>
  <c r="CU83" i="3"/>
  <c r="CU87" i="3" s="1"/>
  <c r="CV40" i="3"/>
  <c r="CV44" i="3" s="1"/>
  <c r="CV85" i="3"/>
  <c r="CV89" i="3" s="1"/>
  <c r="CW47" i="3"/>
  <c r="CW48" i="3"/>
  <c r="CW46" i="3"/>
  <c r="CT36" i="3"/>
  <c r="CU16" i="3"/>
  <c r="CV12" i="3"/>
  <c r="CV18" i="3" s="1"/>
  <c r="CV25" i="3" s="1"/>
  <c r="CV31" i="3" s="1"/>
  <c r="CV13" i="3"/>
  <c r="CV19" i="3" s="1"/>
  <c r="CV26" i="3" s="1"/>
  <c r="CV32" i="3" s="1"/>
  <c r="CX8" i="3"/>
  <c r="CW10" i="3"/>
  <c r="CW13" i="3" s="1"/>
  <c r="CW19" i="3" s="1"/>
  <c r="CW26" i="3" s="1"/>
  <c r="CW177" i="3" l="1"/>
  <c r="CW181" i="3" s="1"/>
  <c r="CW32" i="3"/>
  <c r="CV177" i="3"/>
  <c r="CV181" i="3" s="1"/>
  <c r="CV176" i="3"/>
  <c r="CV180" i="3" s="1"/>
  <c r="C120" i="2"/>
  <c r="I79" i="5"/>
  <c r="I115" i="1"/>
  <c r="CX186" i="3"/>
  <c r="CX184" i="3"/>
  <c r="CX210" i="3" s="1"/>
  <c r="CX185" i="3"/>
  <c r="CX211" i="3" s="1"/>
  <c r="CW212" i="3"/>
  <c r="CX92" i="3"/>
  <c r="CX118" i="3" s="1"/>
  <c r="CX93" i="3"/>
  <c r="CX119" i="3" s="1"/>
  <c r="CX91" i="3"/>
  <c r="CX117" i="3" s="1"/>
  <c r="CV38" i="3"/>
  <c r="CV42" i="3" s="1"/>
  <c r="CV83" i="3"/>
  <c r="CV87" i="3" s="1"/>
  <c r="CV39" i="3"/>
  <c r="CV43" i="3" s="1"/>
  <c r="CV84" i="3"/>
  <c r="CV88" i="3" s="1"/>
  <c r="CW39" i="3"/>
  <c r="CW43" i="3" s="1"/>
  <c r="CW84" i="3"/>
  <c r="CW88" i="3" s="1"/>
  <c r="CU36" i="3"/>
  <c r="CX48" i="3"/>
  <c r="CX47" i="3"/>
  <c r="CX46" i="3"/>
  <c r="CW12" i="3"/>
  <c r="CW18" i="3" s="1"/>
  <c r="CW25" i="3" s="1"/>
  <c r="CW31" i="3" s="1"/>
  <c r="CW14" i="3"/>
  <c r="CW20" i="3" s="1"/>
  <c r="CW27" i="3" s="1"/>
  <c r="CY8" i="3"/>
  <c r="CX10" i="3"/>
  <c r="CX13" i="3" s="1"/>
  <c r="CX19" i="3" s="1"/>
  <c r="CX26" i="3" s="1"/>
  <c r="CV16" i="3"/>
  <c r="CX177" i="3" l="1"/>
  <c r="CX181" i="3" s="1"/>
  <c r="CX32" i="3"/>
  <c r="CW178" i="3"/>
  <c r="CW182" i="3" s="1"/>
  <c r="CW33" i="3"/>
  <c r="CW29" i="3" s="1"/>
  <c r="CW176" i="3"/>
  <c r="CW180" i="3" s="1"/>
  <c r="CV29" i="3"/>
  <c r="C121" i="2"/>
  <c r="I116" i="1"/>
  <c r="CY185" i="3"/>
  <c r="CY211" i="3" s="1"/>
  <c r="CY186" i="3"/>
  <c r="CY184" i="3"/>
  <c r="CY210" i="3" s="1"/>
  <c r="CX212" i="3"/>
  <c r="CY92" i="3"/>
  <c r="CY118" i="3" s="1"/>
  <c r="CY93" i="3"/>
  <c r="CY119" i="3" s="1"/>
  <c r="CY91" i="3"/>
  <c r="CY117" i="3" s="1"/>
  <c r="CV36" i="3"/>
  <c r="CW38" i="3"/>
  <c r="CW42" i="3" s="1"/>
  <c r="CW83" i="3"/>
  <c r="CW87" i="3" s="1"/>
  <c r="CW40" i="3"/>
  <c r="CW44" i="3" s="1"/>
  <c r="CW85" i="3"/>
  <c r="CW89" i="3" s="1"/>
  <c r="CX39" i="3"/>
  <c r="CX43" i="3" s="1"/>
  <c r="CX84" i="3"/>
  <c r="CX88" i="3" s="1"/>
  <c r="CY48" i="3"/>
  <c r="CY47" i="3"/>
  <c r="CY46" i="3"/>
  <c r="CX14" i="3"/>
  <c r="CX20" i="3" s="1"/>
  <c r="CX27" i="3" s="1"/>
  <c r="CX12" i="3"/>
  <c r="CX18" i="3" s="1"/>
  <c r="CX25" i="3" s="1"/>
  <c r="CX31" i="3" s="1"/>
  <c r="CZ8" i="3"/>
  <c r="CY10" i="3"/>
  <c r="CY13" i="3" s="1"/>
  <c r="CY19" i="3" s="1"/>
  <c r="CY26" i="3" s="1"/>
  <c r="CW16" i="3"/>
  <c r="CY177" i="3" l="1"/>
  <c r="CY181" i="3" s="1"/>
  <c r="CY32" i="3"/>
  <c r="CX178" i="3"/>
  <c r="CX182" i="3" s="1"/>
  <c r="CX33" i="3"/>
  <c r="CX29" i="3" s="1"/>
  <c r="CX176" i="3"/>
  <c r="CX180" i="3" s="1"/>
  <c r="C122" i="2"/>
  <c r="I117" i="1"/>
  <c r="I81" i="5"/>
  <c r="CZ186" i="3"/>
  <c r="CZ185" i="3"/>
  <c r="CZ211" i="3" s="1"/>
  <c r="CZ184" i="3"/>
  <c r="CZ210" i="3" s="1"/>
  <c r="CY212" i="3"/>
  <c r="CZ92" i="3"/>
  <c r="CZ118" i="3" s="1"/>
  <c r="CZ93" i="3"/>
  <c r="CZ119" i="3" s="1"/>
  <c r="CZ91" i="3"/>
  <c r="CZ117" i="3" s="1"/>
  <c r="CX40" i="3"/>
  <c r="CX44" i="3" s="1"/>
  <c r="CX85" i="3"/>
  <c r="CX89" i="3" s="1"/>
  <c r="CW36" i="3"/>
  <c r="CX38" i="3"/>
  <c r="CX42" i="3" s="1"/>
  <c r="CX83" i="3"/>
  <c r="CX87" i="3" s="1"/>
  <c r="CY39" i="3"/>
  <c r="CY43" i="3" s="1"/>
  <c r="CY84" i="3"/>
  <c r="CY88" i="3" s="1"/>
  <c r="CZ48" i="3"/>
  <c r="CZ47" i="3"/>
  <c r="CZ46" i="3"/>
  <c r="CX16" i="3"/>
  <c r="CY12" i="3"/>
  <c r="CY18" i="3" s="1"/>
  <c r="CY25" i="3" s="1"/>
  <c r="CY31" i="3" s="1"/>
  <c r="CY14" i="3"/>
  <c r="CY20" i="3" s="1"/>
  <c r="CY27" i="3" s="1"/>
  <c r="DA8" i="3"/>
  <c r="CZ10" i="3"/>
  <c r="CZ13" i="3" s="1"/>
  <c r="CZ19" i="3" s="1"/>
  <c r="CZ26" i="3" s="1"/>
  <c r="CZ177" i="3" l="1"/>
  <c r="CZ181" i="3" s="1"/>
  <c r="CZ32" i="3"/>
  <c r="CY178" i="3"/>
  <c r="CY182" i="3" s="1"/>
  <c r="CY33" i="3"/>
  <c r="CY29" i="3" s="1"/>
  <c r="CY176" i="3"/>
  <c r="CY180" i="3" s="1"/>
  <c r="C123" i="2"/>
  <c r="I119" i="1"/>
  <c r="I83" i="5"/>
  <c r="DA186" i="3"/>
  <c r="DA185" i="3"/>
  <c r="DA211" i="3" s="1"/>
  <c r="DA184" i="3"/>
  <c r="DA210" i="3" s="1"/>
  <c r="CZ212" i="3"/>
  <c r="DA93" i="3"/>
  <c r="DA119" i="3" s="1"/>
  <c r="DA91" i="3"/>
  <c r="DA117" i="3" s="1"/>
  <c r="DA92" i="3"/>
  <c r="DA118" i="3" s="1"/>
  <c r="CX36" i="3"/>
  <c r="CY38" i="3"/>
  <c r="CY42" i="3" s="1"/>
  <c r="CY83" i="3"/>
  <c r="CY87" i="3" s="1"/>
  <c r="CZ39" i="3"/>
  <c r="CZ43" i="3" s="1"/>
  <c r="CZ84" i="3"/>
  <c r="CZ88" i="3" s="1"/>
  <c r="CY40" i="3"/>
  <c r="CY44" i="3" s="1"/>
  <c r="CY85" i="3"/>
  <c r="CY89" i="3" s="1"/>
  <c r="DA48" i="3"/>
  <c r="DA47" i="3"/>
  <c r="DA46" i="3"/>
  <c r="CZ14" i="3"/>
  <c r="CZ20" i="3" s="1"/>
  <c r="CZ27" i="3" s="1"/>
  <c r="CZ12" i="3"/>
  <c r="CZ18" i="3" s="1"/>
  <c r="CZ25" i="3" s="1"/>
  <c r="CZ31" i="3" s="1"/>
  <c r="DB8" i="3"/>
  <c r="DA10" i="3"/>
  <c r="DA13" i="3" s="1"/>
  <c r="DA19" i="3" s="1"/>
  <c r="DA26" i="3" s="1"/>
  <c r="CY16" i="3"/>
  <c r="DA177" i="3" l="1"/>
  <c r="DA181" i="3" s="1"/>
  <c r="DA32" i="3"/>
  <c r="CZ178" i="3"/>
  <c r="CZ182" i="3" s="1"/>
  <c r="CZ33" i="3"/>
  <c r="CZ29" i="3" s="1"/>
  <c r="CZ176" i="3"/>
  <c r="CZ180" i="3" s="1"/>
  <c r="C124" i="2"/>
  <c r="I120" i="1"/>
  <c r="I85" i="5"/>
  <c r="DB186" i="3"/>
  <c r="DB185" i="3"/>
  <c r="DB211" i="3" s="1"/>
  <c r="DB184" i="3"/>
  <c r="DB210" i="3" s="1"/>
  <c r="DA212" i="3"/>
  <c r="DB93" i="3"/>
  <c r="DB119" i="3" s="1"/>
  <c r="DB92" i="3"/>
  <c r="DB118" i="3" s="1"/>
  <c r="DB91" i="3"/>
  <c r="DB117" i="3" s="1"/>
  <c r="CZ40" i="3"/>
  <c r="CZ44" i="3" s="1"/>
  <c r="CZ85" i="3"/>
  <c r="CZ89" i="3" s="1"/>
  <c r="DA39" i="3"/>
  <c r="DA43" i="3" s="1"/>
  <c r="DA84" i="3"/>
  <c r="DA88" i="3" s="1"/>
  <c r="CZ38" i="3"/>
  <c r="CZ42" i="3" s="1"/>
  <c r="CZ83" i="3"/>
  <c r="CZ87" i="3" s="1"/>
  <c r="CY36" i="3"/>
  <c r="DB48" i="3"/>
  <c r="DB47" i="3"/>
  <c r="DB46" i="3"/>
  <c r="CZ16" i="3"/>
  <c r="DA12" i="3"/>
  <c r="DA18" i="3" s="1"/>
  <c r="DA25" i="3" s="1"/>
  <c r="DA31" i="3" s="1"/>
  <c r="DA14" i="3"/>
  <c r="DA20" i="3" s="1"/>
  <c r="DA27" i="3" s="1"/>
  <c r="DC8" i="3"/>
  <c r="DB10" i="3"/>
  <c r="DB13" i="3" s="1"/>
  <c r="DB19" i="3" s="1"/>
  <c r="DB26" i="3" s="1"/>
  <c r="DA178" i="3" l="1"/>
  <c r="DA182" i="3" s="1"/>
  <c r="DA33" i="3"/>
  <c r="DA29" i="3" s="1"/>
  <c r="DB177" i="3"/>
  <c r="DB181" i="3" s="1"/>
  <c r="DB32" i="3"/>
  <c r="DA176" i="3"/>
  <c r="DA180" i="3" s="1"/>
  <c r="C125" i="2"/>
  <c r="I121" i="1"/>
  <c r="I87" i="5"/>
  <c r="DC186" i="3"/>
  <c r="DC185" i="3"/>
  <c r="DC211" i="3" s="1"/>
  <c r="DC184" i="3"/>
  <c r="DC210" i="3" s="1"/>
  <c r="DB212" i="3"/>
  <c r="DC93" i="3"/>
  <c r="DC119" i="3" s="1"/>
  <c r="DC91" i="3"/>
  <c r="DC117" i="3" s="1"/>
  <c r="DC92" i="3"/>
  <c r="DC118" i="3" s="1"/>
  <c r="DA40" i="3"/>
  <c r="DA44" i="3" s="1"/>
  <c r="DA85" i="3"/>
  <c r="DA89" i="3" s="1"/>
  <c r="DA38" i="3"/>
  <c r="DA42" i="3" s="1"/>
  <c r="DA83" i="3"/>
  <c r="DA87" i="3" s="1"/>
  <c r="DB39" i="3"/>
  <c r="DB43" i="3" s="1"/>
  <c r="DB84" i="3"/>
  <c r="DB88" i="3" s="1"/>
  <c r="CZ36" i="3"/>
  <c r="DC48" i="3"/>
  <c r="DC47" i="3"/>
  <c r="DC46" i="3"/>
  <c r="DB14" i="3"/>
  <c r="DB20" i="3" s="1"/>
  <c r="DB27" i="3" s="1"/>
  <c r="DB12" i="3"/>
  <c r="DB18" i="3" s="1"/>
  <c r="DB25" i="3" s="1"/>
  <c r="DB31" i="3" s="1"/>
  <c r="DD8" i="3"/>
  <c r="DC10" i="3"/>
  <c r="DC13" i="3" s="1"/>
  <c r="DC19" i="3" s="1"/>
  <c r="DC26" i="3" s="1"/>
  <c r="DA16" i="3"/>
  <c r="DC177" i="3" l="1"/>
  <c r="DC181" i="3" s="1"/>
  <c r="DC32" i="3"/>
  <c r="DB178" i="3"/>
  <c r="DB182" i="3" s="1"/>
  <c r="DB33" i="3"/>
  <c r="DB29" i="3" s="1"/>
  <c r="DB176" i="3"/>
  <c r="DB180" i="3" s="1"/>
  <c r="C126" i="2"/>
  <c r="I122" i="1"/>
  <c r="I89" i="5"/>
  <c r="DD186" i="3"/>
  <c r="DD185" i="3"/>
  <c r="DD211" i="3" s="1"/>
  <c r="DD184" i="3"/>
  <c r="DD210" i="3" s="1"/>
  <c r="DC212" i="3"/>
  <c r="DD93" i="3"/>
  <c r="DD119" i="3" s="1"/>
  <c r="DD92" i="3"/>
  <c r="DD118" i="3" s="1"/>
  <c r="DD91" i="3"/>
  <c r="DD117" i="3" s="1"/>
  <c r="DB40" i="3"/>
  <c r="DB44" i="3" s="1"/>
  <c r="DB85" i="3"/>
  <c r="DB89" i="3" s="1"/>
  <c r="DB38" i="3"/>
  <c r="DB42" i="3" s="1"/>
  <c r="DB83" i="3"/>
  <c r="DB87" i="3" s="1"/>
  <c r="DC39" i="3"/>
  <c r="DC43" i="3" s="1"/>
  <c r="DC84" i="3"/>
  <c r="DC88" i="3" s="1"/>
  <c r="DD48" i="3"/>
  <c r="DD47" i="3"/>
  <c r="DD46" i="3"/>
  <c r="DA36" i="3"/>
  <c r="DB16" i="3"/>
  <c r="DC14" i="3"/>
  <c r="DC20" i="3" s="1"/>
  <c r="DC27" i="3" s="1"/>
  <c r="DC12" i="3"/>
  <c r="DC18" i="3" s="1"/>
  <c r="DC25" i="3" s="1"/>
  <c r="DC31" i="3" s="1"/>
  <c r="DE8" i="3"/>
  <c r="DD10" i="3"/>
  <c r="DD13" i="3" s="1"/>
  <c r="DD19" i="3" s="1"/>
  <c r="DD26" i="3" s="1"/>
  <c r="DC178" i="3" l="1"/>
  <c r="DC182" i="3" s="1"/>
  <c r="DC33" i="3"/>
  <c r="DC29" i="3" s="1"/>
  <c r="DD177" i="3"/>
  <c r="DD181" i="3" s="1"/>
  <c r="DD32" i="3"/>
  <c r="DC176" i="3"/>
  <c r="DC180" i="3" s="1"/>
  <c r="C127" i="2"/>
  <c r="I91" i="5"/>
  <c r="I123" i="1"/>
  <c r="DE186" i="3"/>
  <c r="DE185" i="3"/>
  <c r="DE211" i="3" s="1"/>
  <c r="DE184" i="3"/>
  <c r="DE210" i="3" s="1"/>
  <c r="DD212" i="3"/>
  <c r="DE93" i="3"/>
  <c r="DE119" i="3" s="1"/>
  <c r="DE92" i="3"/>
  <c r="DE118" i="3" s="1"/>
  <c r="DE91" i="3"/>
  <c r="DE117" i="3" s="1"/>
  <c r="DC40" i="3"/>
  <c r="DC44" i="3" s="1"/>
  <c r="DC85" i="3"/>
  <c r="DC89" i="3" s="1"/>
  <c r="DC38" i="3"/>
  <c r="DC42" i="3" s="1"/>
  <c r="DC83" i="3"/>
  <c r="DC87" i="3" s="1"/>
  <c r="DD39" i="3"/>
  <c r="DD43" i="3" s="1"/>
  <c r="DD84" i="3"/>
  <c r="DD88" i="3" s="1"/>
  <c r="DE48" i="3"/>
  <c r="DE47" i="3"/>
  <c r="DE46" i="3"/>
  <c r="DB36" i="3"/>
  <c r="DC16" i="3"/>
  <c r="DD14" i="3"/>
  <c r="DD20" i="3" s="1"/>
  <c r="DD27" i="3" s="1"/>
  <c r="DD12" i="3"/>
  <c r="DD18" i="3" s="1"/>
  <c r="DD25" i="3" s="1"/>
  <c r="DD31" i="3" s="1"/>
  <c r="DF8" i="3"/>
  <c r="DE10" i="3"/>
  <c r="DE13" i="3" s="1"/>
  <c r="DE19" i="3" s="1"/>
  <c r="DE26" i="3" s="1"/>
  <c r="DE177" i="3" l="1"/>
  <c r="DE181" i="3" s="1"/>
  <c r="DE32" i="3"/>
  <c r="DD178" i="3"/>
  <c r="DD182" i="3" s="1"/>
  <c r="DD33" i="3"/>
  <c r="DD29" i="3" s="1"/>
  <c r="DD176" i="3"/>
  <c r="DD180" i="3" s="1"/>
  <c r="C128" i="2"/>
  <c r="I93" i="5"/>
  <c r="I124" i="1"/>
  <c r="DF186" i="3"/>
  <c r="DF185" i="3"/>
  <c r="DF211" i="3" s="1"/>
  <c r="DF184" i="3"/>
  <c r="DF210" i="3" s="1"/>
  <c r="DE212" i="3"/>
  <c r="DF93" i="3"/>
  <c r="DF119" i="3" s="1"/>
  <c r="DF92" i="3"/>
  <c r="DF118" i="3" s="1"/>
  <c r="DF91" i="3"/>
  <c r="DF117" i="3" s="1"/>
  <c r="DC36" i="3"/>
  <c r="DD40" i="3"/>
  <c r="DD44" i="3" s="1"/>
  <c r="DD85" i="3"/>
  <c r="DD89" i="3" s="1"/>
  <c r="DE39" i="3"/>
  <c r="DE43" i="3" s="1"/>
  <c r="DE84" i="3"/>
  <c r="DE88" i="3" s="1"/>
  <c r="DD38" i="3"/>
  <c r="DD42" i="3" s="1"/>
  <c r="DD83" i="3"/>
  <c r="DD87" i="3" s="1"/>
  <c r="DF48" i="3"/>
  <c r="DF47" i="3"/>
  <c r="DF46" i="3"/>
  <c r="DD16" i="3"/>
  <c r="DE14" i="3"/>
  <c r="DE20" i="3" s="1"/>
  <c r="DE27" i="3" s="1"/>
  <c r="DE12" i="3"/>
  <c r="DE18" i="3" s="1"/>
  <c r="DE25" i="3" s="1"/>
  <c r="DE31" i="3" s="1"/>
  <c r="DG8" i="3"/>
  <c r="DF10" i="3"/>
  <c r="DE178" i="3" l="1"/>
  <c r="DE182" i="3" s="1"/>
  <c r="DE33" i="3"/>
  <c r="DE29" i="3" s="1"/>
  <c r="DE176" i="3"/>
  <c r="DE180" i="3" s="1"/>
  <c r="C129" i="2"/>
  <c r="I54" i="5"/>
  <c r="I51" i="4"/>
  <c r="DG186" i="3"/>
  <c r="DG185" i="3"/>
  <c r="DG211" i="3" s="1"/>
  <c r="DG184" i="3"/>
  <c r="DG210" i="3" s="1"/>
  <c r="DF212" i="3"/>
  <c r="DF13" i="3"/>
  <c r="DG93" i="3"/>
  <c r="DG119" i="3" s="1"/>
  <c r="DG92" i="3"/>
  <c r="DG118" i="3" s="1"/>
  <c r="DG91" i="3"/>
  <c r="DG117" i="3" s="1"/>
  <c r="DE40" i="3"/>
  <c r="DE44" i="3" s="1"/>
  <c r="DE85" i="3"/>
  <c r="DE89" i="3" s="1"/>
  <c r="DD36" i="3"/>
  <c r="DE38" i="3"/>
  <c r="DE42" i="3" s="1"/>
  <c r="DE83" i="3"/>
  <c r="DE87" i="3" s="1"/>
  <c r="DG48" i="3"/>
  <c r="DG47" i="3"/>
  <c r="DG46" i="3"/>
  <c r="DE16" i="3"/>
  <c r="DF14" i="3"/>
  <c r="DF12" i="3"/>
  <c r="DH8" i="3"/>
  <c r="DG10" i="3"/>
  <c r="DG13" i="3" s="1"/>
  <c r="DG19" i="3" s="1"/>
  <c r="DG26" i="3" s="1"/>
  <c r="DG177" i="3" l="1"/>
  <c r="DG181" i="3" s="1"/>
  <c r="DG32" i="3"/>
  <c r="C130" i="2"/>
  <c r="I96" i="5"/>
  <c r="DH186" i="3"/>
  <c r="DH185" i="3"/>
  <c r="DH211" i="3" s="1"/>
  <c r="DH184" i="3"/>
  <c r="DH210" i="3" s="1"/>
  <c r="DG212" i="3"/>
  <c r="DF18" i="3"/>
  <c r="DF25" i="3" s="1"/>
  <c r="DF31" i="3" s="1"/>
  <c r="DF20" i="3"/>
  <c r="DF27" i="3" s="1"/>
  <c r="DF33" i="3" s="1"/>
  <c r="DF19" i="3"/>
  <c r="DF26" i="3" s="1"/>
  <c r="DF32" i="3" s="1"/>
  <c r="DH92" i="3"/>
  <c r="DH118" i="3" s="1"/>
  <c r="DH93" i="3"/>
  <c r="DH119" i="3" s="1"/>
  <c r="DH91" i="3"/>
  <c r="DH117" i="3" s="1"/>
  <c r="DE36" i="3"/>
  <c r="DG39" i="3"/>
  <c r="DG43" i="3" s="1"/>
  <c r="DG84" i="3"/>
  <c r="DG88" i="3" s="1"/>
  <c r="DH48" i="3"/>
  <c r="DH47" i="3"/>
  <c r="DH46" i="3"/>
  <c r="DG14" i="3"/>
  <c r="DG20" i="3" s="1"/>
  <c r="DG27" i="3" s="1"/>
  <c r="DG12" i="3"/>
  <c r="DG18" i="3" s="1"/>
  <c r="DG25" i="3" s="1"/>
  <c r="DG31" i="3" s="1"/>
  <c r="DI8" i="3"/>
  <c r="DH10" i="3"/>
  <c r="DH14" i="3" s="1"/>
  <c r="DH20" i="3" s="1"/>
  <c r="DH27" i="3" s="1"/>
  <c r="DH178" i="3" l="1"/>
  <c r="DH182" i="3" s="1"/>
  <c r="DH33" i="3"/>
  <c r="DG178" i="3"/>
  <c r="DG182" i="3" s="1"/>
  <c r="DG33" i="3"/>
  <c r="DG29" i="3" s="1"/>
  <c r="DF29" i="3"/>
  <c r="DG176" i="3"/>
  <c r="DG180" i="3" s="1"/>
  <c r="C131" i="2"/>
  <c r="I98" i="5"/>
  <c r="DF178" i="3"/>
  <c r="DF182" i="3" s="1"/>
  <c r="DF176" i="3"/>
  <c r="DF180" i="3" s="1"/>
  <c r="DI186" i="3"/>
  <c r="DI185" i="3"/>
  <c r="DI211" i="3" s="1"/>
  <c r="DI184" i="3"/>
  <c r="DI210" i="3" s="1"/>
  <c r="DH212" i="3"/>
  <c r="DF16" i="3"/>
  <c r="DF83" i="3"/>
  <c r="DF87" i="3" s="1"/>
  <c r="DF38" i="3"/>
  <c r="DF42" i="3" s="1"/>
  <c r="DF40" i="3"/>
  <c r="DF85" i="3"/>
  <c r="DF89" i="3" s="1"/>
  <c r="DF177" i="3"/>
  <c r="DF181" i="3" s="1"/>
  <c r="DF84" i="3"/>
  <c r="DF88" i="3" s="1"/>
  <c r="DF39" i="3"/>
  <c r="DF43" i="3" s="1"/>
  <c r="DI92" i="3"/>
  <c r="DI118" i="3" s="1"/>
  <c r="DI93" i="3"/>
  <c r="DI119" i="3" s="1"/>
  <c r="DI91" i="3"/>
  <c r="DI117" i="3" s="1"/>
  <c r="DG38" i="3"/>
  <c r="DG42" i="3" s="1"/>
  <c r="DG83" i="3"/>
  <c r="DG87" i="3" s="1"/>
  <c r="DG40" i="3"/>
  <c r="DG44" i="3" s="1"/>
  <c r="DG85" i="3"/>
  <c r="DG89" i="3" s="1"/>
  <c r="DH40" i="3"/>
  <c r="DH44" i="3" s="1"/>
  <c r="DH85" i="3"/>
  <c r="DH89" i="3" s="1"/>
  <c r="DI48" i="3"/>
  <c r="DI47" i="3"/>
  <c r="DI46" i="3"/>
  <c r="DG16" i="3"/>
  <c r="DH13" i="3"/>
  <c r="DH12" i="3"/>
  <c r="DH18" i="3" s="1"/>
  <c r="DH25" i="3" s="1"/>
  <c r="DH31" i="3" s="1"/>
  <c r="DJ8" i="3"/>
  <c r="DI10" i="3"/>
  <c r="DI13" i="3" s="1"/>
  <c r="DI19" i="3" s="1"/>
  <c r="DI26" i="3" s="1"/>
  <c r="DI177" i="3" l="1"/>
  <c r="DI181" i="3" s="1"/>
  <c r="DI32" i="3"/>
  <c r="DH176" i="3"/>
  <c r="DH180" i="3" s="1"/>
  <c r="C132" i="2"/>
  <c r="I12" i="1"/>
  <c r="DF44" i="3"/>
  <c r="DJ186" i="3"/>
  <c r="DJ184" i="3"/>
  <c r="DJ210" i="3" s="1"/>
  <c r="DJ185" i="3"/>
  <c r="DJ211" i="3" s="1"/>
  <c r="DI212" i="3"/>
  <c r="DF36" i="3"/>
  <c r="DH19" i="3"/>
  <c r="DH26" i="3" s="1"/>
  <c r="DH32" i="3" s="1"/>
  <c r="DJ92" i="3"/>
  <c r="DJ118" i="3" s="1"/>
  <c r="DJ93" i="3"/>
  <c r="DJ119" i="3" s="1"/>
  <c r="DJ91" i="3"/>
  <c r="DJ117" i="3" s="1"/>
  <c r="DH38" i="3"/>
  <c r="DH42" i="3" s="1"/>
  <c r="DH83" i="3"/>
  <c r="DH87" i="3" s="1"/>
  <c r="DI39" i="3"/>
  <c r="DI43" i="3" s="1"/>
  <c r="DI84" i="3"/>
  <c r="DI88" i="3" s="1"/>
  <c r="DG36" i="3"/>
  <c r="DJ48" i="3"/>
  <c r="DJ47" i="3"/>
  <c r="DJ46" i="3"/>
  <c r="DI12" i="3"/>
  <c r="DI18" i="3" s="1"/>
  <c r="DI25" i="3" s="1"/>
  <c r="DI31" i="3" s="1"/>
  <c r="DI14" i="3"/>
  <c r="DK8" i="3"/>
  <c r="DJ10" i="3"/>
  <c r="DJ14" i="3" s="1"/>
  <c r="DJ20" i="3" s="1"/>
  <c r="DJ27" i="3" s="1"/>
  <c r="DJ178" i="3" l="1"/>
  <c r="DJ182" i="3" s="1"/>
  <c r="DJ33" i="3"/>
  <c r="DH29" i="3"/>
  <c r="DI176" i="3"/>
  <c r="DI180" i="3" s="1"/>
  <c r="C133" i="2"/>
  <c r="I20" i="1" s="1"/>
  <c r="I65" i="4"/>
  <c r="I14" i="1"/>
  <c r="DH177" i="3"/>
  <c r="DH181" i="3" s="1"/>
  <c r="DK185" i="3"/>
  <c r="DK211" i="3" s="1"/>
  <c r="DK186" i="3"/>
  <c r="DK184" i="3"/>
  <c r="DK210" i="3" s="1"/>
  <c r="DH16" i="3"/>
  <c r="DJ212" i="3"/>
  <c r="DH84" i="3"/>
  <c r="DH88" i="3" s="1"/>
  <c r="DH39" i="3"/>
  <c r="DH43" i="3" s="1"/>
  <c r="DI20" i="3"/>
  <c r="DI27" i="3" s="1"/>
  <c r="DI33" i="3" s="1"/>
  <c r="DI29" i="3" s="1"/>
  <c r="DK92" i="3"/>
  <c r="DK118" i="3" s="1"/>
  <c r="DK93" i="3"/>
  <c r="DK119" i="3" s="1"/>
  <c r="DK91" i="3"/>
  <c r="DK117" i="3" s="1"/>
  <c r="DI38" i="3"/>
  <c r="DI42" i="3" s="1"/>
  <c r="DI83" i="3"/>
  <c r="DI87" i="3" s="1"/>
  <c r="DJ40" i="3"/>
  <c r="DJ44" i="3" s="1"/>
  <c r="DJ85" i="3"/>
  <c r="DJ89" i="3" s="1"/>
  <c r="DK48" i="3"/>
  <c r="DK47" i="3"/>
  <c r="DK46" i="3"/>
  <c r="DJ12" i="3"/>
  <c r="DJ18" i="3" s="1"/>
  <c r="DJ25" i="3" s="1"/>
  <c r="DJ31" i="3" s="1"/>
  <c r="DJ13" i="3"/>
  <c r="DL8" i="3"/>
  <c r="DK10" i="3"/>
  <c r="DK13" i="3" s="1"/>
  <c r="DK19" i="3" s="1"/>
  <c r="DK26" i="3" s="1"/>
  <c r="DK177" i="3" l="1"/>
  <c r="DK181" i="3" s="1"/>
  <c r="DK32" i="3"/>
  <c r="DJ176" i="3"/>
  <c r="DJ180" i="3" s="1"/>
  <c r="C134" i="2"/>
  <c r="DI178" i="3"/>
  <c r="DI182" i="3" s="1"/>
  <c r="DI16" i="3"/>
  <c r="DH36" i="3"/>
  <c r="DL186" i="3"/>
  <c r="DL185" i="3"/>
  <c r="DL211" i="3" s="1"/>
  <c r="DL184" i="3"/>
  <c r="DL210" i="3" s="1"/>
  <c r="DK212" i="3"/>
  <c r="DI85" i="3"/>
  <c r="DI89" i="3" s="1"/>
  <c r="DI40" i="3"/>
  <c r="DJ19" i="3"/>
  <c r="DJ26" i="3" s="1"/>
  <c r="DJ32" i="3" s="1"/>
  <c r="DL92" i="3"/>
  <c r="DL118" i="3" s="1"/>
  <c r="DL93" i="3"/>
  <c r="DL119" i="3" s="1"/>
  <c r="DL91" i="3"/>
  <c r="DL117" i="3" s="1"/>
  <c r="DJ38" i="3"/>
  <c r="DJ42" i="3" s="1"/>
  <c r="DJ83" i="3"/>
  <c r="DJ87" i="3" s="1"/>
  <c r="DK39" i="3"/>
  <c r="DK43" i="3" s="1"/>
  <c r="DK84" i="3"/>
  <c r="DK88" i="3" s="1"/>
  <c r="DL48" i="3"/>
  <c r="DL47" i="3"/>
  <c r="DL46" i="3"/>
  <c r="DK14" i="3"/>
  <c r="DK12" i="3"/>
  <c r="DK18" i="3" s="1"/>
  <c r="DK25" i="3" s="1"/>
  <c r="DK31" i="3" s="1"/>
  <c r="DM8" i="3"/>
  <c r="DL10" i="3"/>
  <c r="DL14" i="3" s="1"/>
  <c r="DL20" i="3" s="1"/>
  <c r="DL27" i="3" s="1"/>
  <c r="DL178" i="3" l="1"/>
  <c r="DL182" i="3" s="1"/>
  <c r="DL33" i="3"/>
  <c r="DK176" i="3"/>
  <c r="DK180" i="3" s="1"/>
  <c r="DJ29" i="3"/>
  <c r="C135" i="2"/>
  <c r="I58" i="4"/>
  <c r="DJ16" i="3"/>
  <c r="DJ177" i="3"/>
  <c r="DJ181" i="3" s="1"/>
  <c r="DI44" i="3"/>
  <c r="DI36" i="3"/>
  <c r="DM186" i="3"/>
  <c r="DM185" i="3"/>
  <c r="DM211" i="3" s="1"/>
  <c r="DM184" i="3"/>
  <c r="DM210" i="3" s="1"/>
  <c r="DL212" i="3"/>
  <c r="DJ84" i="3"/>
  <c r="DJ88" i="3" s="1"/>
  <c r="DJ39" i="3"/>
  <c r="DJ43" i="3" s="1"/>
  <c r="DK20" i="3"/>
  <c r="DK27" i="3" s="1"/>
  <c r="DK33" i="3" s="1"/>
  <c r="DK29" i="3" s="1"/>
  <c r="DM93" i="3"/>
  <c r="DM119" i="3" s="1"/>
  <c r="DM92" i="3"/>
  <c r="DM118" i="3" s="1"/>
  <c r="DM91" i="3"/>
  <c r="DM117" i="3" s="1"/>
  <c r="DK38" i="3"/>
  <c r="DK42" i="3" s="1"/>
  <c r="DK83" i="3"/>
  <c r="DK87" i="3" s="1"/>
  <c r="DL40" i="3"/>
  <c r="DL44" i="3" s="1"/>
  <c r="DL85" i="3"/>
  <c r="DL89" i="3" s="1"/>
  <c r="DM48" i="3"/>
  <c r="DM47" i="3"/>
  <c r="DM46" i="3"/>
  <c r="DL13" i="3"/>
  <c r="DL12" i="3"/>
  <c r="DL18" i="3" s="1"/>
  <c r="DL25" i="3" s="1"/>
  <c r="DL31" i="3" s="1"/>
  <c r="DN8" i="3"/>
  <c r="DM10" i="3"/>
  <c r="DM13" i="3" s="1"/>
  <c r="DM19" i="3" s="1"/>
  <c r="DM26" i="3" s="1"/>
  <c r="DM177" i="3" l="1"/>
  <c r="DM181" i="3" s="1"/>
  <c r="DM32" i="3"/>
  <c r="DL176" i="3"/>
  <c r="DL180" i="3" s="1"/>
  <c r="C136" i="2"/>
  <c r="I63" i="4" s="1"/>
  <c r="I60" i="4"/>
  <c r="DK178" i="3"/>
  <c r="DK182" i="3" s="1"/>
  <c r="DK16" i="3"/>
  <c r="DJ36" i="3"/>
  <c r="DK85" i="3"/>
  <c r="DK89" i="3" s="1"/>
  <c r="DN186" i="3"/>
  <c r="DN185" i="3"/>
  <c r="DN211" i="3" s="1"/>
  <c r="DN184" i="3"/>
  <c r="DN210" i="3" s="1"/>
  <c r="DM212" i="3"/>
  <c r="DL19" i="3"/>
  <c r="DL26" i="3" s="1"/>
  <c r="DL32" i="3" s="1"/>
  <c r="DK40" i="3"/>
  <c r="DN93" i="3"/>
  <c r="DN119" i="3" s="1"/>
  <c r="DN92" i="3"/>
  <c r="DN118" i="3" s="1"/>
  <c r="DN91" i="3"/>
  <c r="DN117" i="3" s="1"/>
  <c r="DL38" i="3"/>
  <c r="DL42" i="3" s="1"/>
  <c r="DL83" i="3"/>
  <c r="DL87" i="3" s="1"/>
  <c r="DM39" i="3"/>
  <c r="DM43" i="3" s="1"/>
  <c r="DM84" i="3"/>
  <c r="DM88" i="3" s="1"/>
  <c r="DN48" i="3"/>
  <c r="DN47" i="3"/>
  <c r="DN46" i="3"/>
  <c r="DM14" i="3"/>
  <c r="DM12" i="3"/>
  <c r="DM18" i="3" s="1"/>
  <c r="DM25" i="3" s="1"/>
  <c r="DM31" i="3" s="1"/>
  <c r="DO8" i="3"/>
  <c r="DN10" i="3"/>
  <c r="DN13" i="3" s="1"/>
  <c r="DN19" i="3" s="1"/>
  <c r="DN26" i="3" s="1"/>
  <c r="DN177" i="3" l="1"/>
  <c r="DN181" i="3" s="1"/>
  <c r="DN32" i="3"/>
  <c r="DM176" i="3"/>
  <c r="DM180" i="3" s="1"/>
  <c r="DL29" i="3"/>
  <c r="C137" i="2"/>
  <c r="C138" i="2"/>
  <c r="I73" i="4"/>
  <c r="I18" i="1"/>
  <c r="DL177" i="3"/>
  <c r="DL181" i="3" s="1"/>
  <c r="DK44" i="3"/>
  <c r="DL16" i="3"/>
  <c r="DK36" i="3"/>
  <c r="DO186" i="3"/>
  <c r="DO185" i="3"/>
  <c r="DO211" i="3" s="1"/>
  <c r="DO184" i="3"/>
  <c r="DO210" i="3" s="1"/>
  <c r="DN212" i="3"/>
  <c r="DL84" i="3"/>
  <c r="DL88" i="3" s="1"/>
  <c r="DL39" i="3"/>
  <c r="DL43" i="3" s="1"/>
  <c r="DM20" i="3"/>
  <c r="DM27" i="3" s="1"/>
  <c r="DM33" i="3" s="1"/>
  <c r="DM29" i="3" s="1"/>
  <c r="DO93" i="3"/>
  <c r="DO119" i="3" s="1"/>
  <c r="DO92" i="3"/>
  <c r="DO118" i="3" s="1"/>
  <c r="DO91" i="3"/>
  <c r="DO117" i="3" s="1"/>
  <c r="DM38" i="3"/>
  <c r="DM42" i="3" s="1"/>
  <c r="DM83" i="3"/>
  <c r="DM87" i="3" s="1"/>
  <c r="DN39" i="3"/>
  <c r="DN43" i="3" s="1"/>
  <c r="DN84" i="3"/>
  <c r="DN88" i="3" s="1"/>
  <c r="DO48" i="3"/>
  <c r="DO47" i="3"/>
  <c r="DO46" i="3"/>
  <c r="DN14" i="3"/>
  <c r="DN20" i="3" s="1"/>
  <c r="DN27" i="3" s="1"/>
  <c r="DN12" i="3"/>
  <c r="DN18" i="3" s="1"/>
  <c r="DN25" i="3" s="1"/>
  <c r="DN31" i="3" s="1"/>
  <c r="DP8" i="3"/>
  <c r="DO10" i="3"/>
  <c r="DO14" i="3" s="1"/>
  <c r="DO20" i="3" s="1"/>
  <c r="DO27" i="3" s="1"/>
  <c r="DO178" i="3" l="1"/>
  <c r="DO182" i="3" s="1"/>
  <c r="DO33" i="3"/>
  <c r="DN178" i="3"/>
  <c r="DN182" i="3" s="1"/>
  <c r="DN33" i="3"/>
  <c r="DN29" i="3" s="1"/>
  <c r="DN176" i="3"/>
  <c r="DN180" i="3" s="1"/>
  <c r="C139" i="2"/>
  <c r="I76" i="4"/>
  <c r="DM178" i="3"/>
  <c r="DM182" i="3" s="1"/>
  <c r="DM16" i="3"/>
  <c r="DP186" i="3"/>
  <c r="DP184" i="3"/>
  <c r="DP210" i="3" s="1"/>
  <c r="DP185" i="3"/>
  <c r="DP211" i="3" s="1"/>
  <c r="DO212" i="3"/>
  <c r="DL36" i="3"/>
  <c r="DM40" i="3"/>
  <c r="DM85" i="3"/>
  <c r="DM89" i="3" s="1"/>
  <c r="DP93" i="3"/>
  <c r="DP119" i="3" s="1"/>
  <c r="DP92" i="3"/>
  <c r="DP118" i="3" s="1"/>
  <c r="DP91" i="3"/>
  <c r="DP117" i="3" s="1"/>
  <c r="DN40" i="3"/>
  <c r="DN44" i="3" s="1"/>
  <c r="DN85" i="3"/>
  <c r="DN89" i="3" s="1"/>
  <c r="DO40" i="3"/>
  <c r="DO44" i="3" s="1"/>
  <c r="DO85" i="3"/>
  <c r="DO89" i="3" s="1"/>
  <c r="DN38" i="3"/>
  <c r="DN42" i="3" s="1"/>
  <c r="DN83" i="3"/>
  <c r="DN87" i="3" s="1"/>
  <c r="DP48" i="3"/>
  <c r="DP47" i="3"/>
  <c r="DP46" i="3"/>
  <c r="DN16" i="3"/>
  <c r="DO13" i="3"/>
  <c r="DO19" i="3" s="1"/>
  <c r="DO26" i="3" s="1"/>
  <c r="DO32" i="3" s="1"/>
  <c r="DO12" i="3"/>
  <c r="DO18" i="3" s="1"/>
  <c r="DO25" i="3" s="1"/>
  <c r="DO31" i="3" s="1"/>
  <c r="DQ8" i="3"/>
  <c r="DP10" i="3"/>
  <c r="DP13" i="3" s="1"/>
  <c r="DP19" i="3" s="1"/>
  <c r="DP26" i="3" s="1"/>
  <c r="DP177" i="3" l="1"/>
  <c r="DP181" i="3" s="1"/>
  <c r="DP32" i="3"/>
  <c r="DO176" i="3"/>
  <c r="DO180" i="3" s="1"/>
  <c r="DO177" i="3"/>
  <c r="DO181" i="3" s="1"/>
  <c r="C140" i="2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I56" i="4"/>
  <c r="DM44" i="3"/>
  <c r="DM36" i="3"/>
  <c r="DQ186" i="3"/>
  <c r="DQ185" i="3"/>
  <c r="DQ211" i="3" s="1"/>
  <c r="DQ184" i="3"/>
  <c r="DQ210" i="3" s="1"/>
  <c r="DP212" i="3"/>
  <c r="DQ93" i="3"/>
  <c r="DQ119" i="3" s="1"/>
  <c r="DQ92" i="3"/>
  <c r="DQ118" i="3" s="1"/>
  <c r="DQ91" i="3"/>
  <c r="DQ117" i="3" s="1"/>
  <c r="DO38" i="3"/>
  <c r="DO42" i="3" s="1"/>
  <c r="DO83" i="3"/>
  <c r="DO87" i="3" s="1"/>
  <c r="DO39" i="3"/>
  <c r="DO43" i="3" s="1"/>
  <c r="DO84" i="3"/>
  <c r="DO88" i="3" s="1"/>
  <c r="DP39" i="3"/>
  <c r="DP43" i="3" s="1"/>
  <c r="DP84" i="3"/>
  <c r="DP88" i="3" s="1"/>
  <c r="DQ48" i="3"/>
  <c r="DQ47" i="3"/>
  <c r="DQ46" i="3"/>
  <c r="DN36" i="3"/>
  <c r="DO16" i="3"/>
  <c r="DP14" i="3"/>
  <c r="DP20" i="3" s="1"/>
  <c r="DP27" i="3" s="1"/>
  <c r="DP33" i="3" s="1"/>
  <c r="DP12" i="3"/>
  <c r="DP18" i="3" s="1"/>
  <c r="DP25" i="3" s="1"/>
  <c r="DP31" i="3" s="1"/>
  <c r="DR8" i="3"/>
  <c r="DQ10" i="3"/>
  <c r="DQ13" i="3" s="1"/>
  <c r="DQ19" i="3" s="1"/>
  <c r="DQ26" i="3" s="1"/>
  <c r="C151" i="2" l="1"/>
  <c r="I53" i="4"/>
  <c r="I105" i="5"/>
  <c r="DQ177" i="3"/>
  <c r="DQ181" i="3" s="1"/>
  <c r="DQ32" i="3"/>
  <c r="DO29" i="3"/>
  <c r="DP176" i="3"/>
  <c r="DP180" i="3" s="1"/>
  <c r="DP29" i="3"/>
  <c r="I25" i="6"/>
  <c r="DP178" i="3"/>
  <c r="DP182" i="3" s="1"/>
  <c r="DR186" i="3"/>
  <c r="DR185" i="3"/>
  <c r="DR211" i="3" s="1"/>
  <c r="DR184" i="3"/>
  <c r="DR210" i="3" s="1"/>
  <c r="DQ212" i="3"/>
  <c r="DR93" i="3"/>
  <c r="DR119" i="3" s="1"/>
  <c r="DR92" i="3"/>
  <c r="DR118" i="3" s="1"/>
  <c r="DR91" i="3"/>
  <c r="DR117" i="3" s="1"/>
  <c r="DO36" i="3"/>
  <c r="DP40" i="3"/>
  <c r="DP85" i="3"/>
  <c r="DP89" i="3" s="1"/>
  <c r="DQ39" i="3"/>
  <c r="DQ43" i="3" s="1"/>
  <c r="DQ84" i="3"/>
  <c r="DQ88" i="3" s="1"/>
  <c r="DP38" i="3"/>
  <c r="DP42" i="3" s="1"/>
  <c r="DP83" i="3"/>
  <c r="DP87" i="3" s="1"/>
  <c r="DR48" i="3"/>
  <c r="DR47" i="3"/>
  <c r="DR46" i="3"/>
  <c r="DP16" i="3"/>
  <c r="DQ14" i="3"/>
  <c r="DQ20" i="3" s="1"/>
  <c r="DQ27" i="3" s="1"/>
  <c r="DQ12" i="3"/>
  <c r="DQ18" i="3" s="1"/>
  <c r="DQ25" i="3" s="1"/>
  <c r="DQ31" i="3" s="1"/>
  <c r="DS8" i="3"/>
  <c r="DR10" i="3"/>
  <c r="DR13" i="3" s="1"/>
  <c r="DR19" i="3" s="1"/>
  <c r="DR26" i="3" s="1"/>
  <c r="C152" i="2" l="1"/>
  <c r="I27" i="6"/>
  <c r="I126" i="1"/>
  <c r="DR177" i="3"/>
  <c r="DR181" i="3" s="1"/>
  <c r="DR32" i="3"/>
  <c r="DQ178" i="3"/>
  <c r="DQ182" i="3" s="1"/>
  <c r="DQ33" i="3"/>
  <c r="DQ29" i="3" s="1"/>
  <c r="DQ176" i="3"/>
  <c r="DQ180" i="3" s="1"/>
  <c r="I101" i="5"/>
  <c r="DP44" i="3"/>
  <c r="DS186" i="3"/>
  <c r="DS185" i="3"/>
  <c r="DS211" i="3" s="1"/>
  <c r="DS184" i="3"/>
  <c r="DS210" i="3" s="1"/>
  <c r="DR212" i="3"/>
  <c r="DS93" i="3"/>
  <c r="DS119" i="3" s="1"/>
  <c r="DS92" i="3"/>
  <c r="DS118" i="3" s="1"/>
  <c r="DS91" i="3"/>
  <c r="DS117" i="3" s="1"/>
  <c r="DQ40" i="3"/>
  <c r="DQ44" i="3" s="1"/>
  <c r="DQ85" i="3"/>
  <c r="DQ89" i="3" s="1"/>
  <c r="DP36" i="3"/>
  <c r="DQ38" i="3"/>
  <c r="DQ42" i="3" s="1"/>
  <c r="DQ83" i="3"/>
  <c r="DQ87" i="3" s="1"/>
  <c r="DR39" i="3"/>
  <c r="DR43" i="3" s="1"/>
  <c r="DR84" i="3"/>
  <c r="DR88" i="3" s="1"/>
  <c r="DS48" i="3"/>
  <c r="DS47" i="3"/>
  <c r="DS46" i="3"/>
  <c r="DQ16" i="3"/>
  <c r="DR14" i="3"/>
  <c r="DR20" i="3" s="1"/>
  <c r="DR27" i="3" s="1"/>
  <c r="DR12" i="3"/>
  <c r="DR18" i="3" s="1"/>
  <c r="DR25" i="3" s="1"/>
  <c r="DR31" i="3" s="1"/>
  <c r="DT8" i="3"/>
  <c r="DS10" i="3"/>
  <c r="DS14" i="3" s="1"/>
  <c r="DS20" i="3" s="1"/>
  <c r="DS27" i="3" s="1"/>
  <c r="C153" i="2" l="1"/>
  <c r="I22" i="1"/>
  <c r="I108" i="5"/>
  <c r="DS178" i="3"/>
  <c r="DS182" i="3" s="1"/>
  <c r="DS33" i="3"/>
  <c r="DR178" i="3"/>
  <c r="DR182" i="3" s="1"/>
  <c r="DR33" i="3"/>
  <c r="DR29" i="3" s="1"/>
  <c r="DR176" i="3"/>
  <c r="DR180" i="3" s="1"/>
  <c r="DT186" i="3"/>
  <c r="DT184" i="3"/>
  <c r="DT210" i="3" s="1"/>
  <c r="DT185" i="3"/>
  <c r="DT211" i="3" s="1"/>
  <c r="DS212" i="3"/>
  <c r="DT92" i="3"/>
  <c r="DT118" i="3" s="1"/>
  <c r="DT93" i="3"/>
  <c r="DT119" i="3" s="1"/>
  <c r="DT91" i="3"/>
  <c r="DT117" i="3" s="1"/>
  <c r="DR40" i="3"/>
  <c r="DR44" i="3" s="1"/>
  <c r="DR85" i="3"/>
  <c r="DR89" i="3" s="1"/>
  <c r="DQ36" i="3"/>
  <c r="DS40" i="3"/>
  <c r="DS44" i="3" s="1"/>
  <c r="DS85" i="3"/>
  <c r="DS89" i="3" s="1"/>
  <c r="DR38" i="3"/>
  <c r="DR42" i="3" s="1"/>
  <c r="DR83" i="3"/>
  <c r="DR87" i="3" s="1"/>
  <c r="DT48" i="3"/>
  <c r="DT47" i="3"/>
  <c r="DT46" i="3"/>
  <c r="DR16" i="3"/>
  <c r="DS13" i="3"/>
  <c r="DS19" i="3" s="1"/>
  <c r="DS26" i="3" s="1"/>
  <c r="DS32" i="3" s="1"/>
  <c r="DS12" i="3"/>
  <c r="DS18" i="3" s="1"/>
  <c r="DS25" i="3" s="1"/>
  <c r="DS31" i="3" s="1"/>
  <c r="DU8" i="3"/>
  <c r="DT10" i="3"/>
  <c r="DT14" i="3" s="1"/>
  <c r="DT20" i="3" s="1"/>
  <c r="DT27" i="3" s="1"/>
  <c r="I78" i="4" l="1"/>
  <c r="I29" i="3"/>
  <c r="I31" i="3"/>
  <c r="I32" i="3"/>
  <c r="I33" i="3"/>
  <c r="DT178" i="3"/>
  <c r="DT182" i="3" s="1"/>
  <c r="DT33" i="3"/>
  <c r="DS176" i="3"/>
  <c r="DS180" i="3" s="1"/>
  <c r="DS177" i="3"/>
  <c r="DS181" i="3" s="1"/>
  <c r="DU186" i="3"/>
  <c r="DU184" i="3"/>
  <c r="DU210" i="3" s="1"/>
  <c r="DU185" i="3"/>
  <c r="DU211" i="3" s="1"/>
  <c r="DT212" i="3"/>
  <c r="DU92" i="3"/>
  <c r="DU118" i="3" s="1"/>
  <c r="DU93" i="3"/>
  <c r="DU119" i="3" s="1"/>
  <c r="DU91" i="3"/>
  <c r="DU117" i="3" s="1"/>
  <c r="DS39" i="3"/>
  <c r="DS43" i="3" s="1"/>
  <c r="DS84" i="3"/>
  <c r="DS88" i="3" s="1"/>
  <c r="DR36" i="3"/>
  <c r="DT40" i="3"/>
  <c r="DT44" i="3" s="1"/>
  <c r="DT85" i="3"/>
  <c r="DT89" i="3" s="1"/>
  <c r="DS38" i="3"/>
  <c r="DS42" i="3" s="1"/>
  <c r="DS83" i="3"/>
  <c r="DS87" i="3" s="1"/>
  <c r="DU48" i="3"/>
  <c r="DU47" i="3"/>
  <c r="DU46" i="3"/>
  <c r="DS16" i="3"/>
  <c r="DT12" i="3"/>
  <c r="DT18" i="3" s="1"/>
  <c r="DT25" i="3" s="1"/>
  <c r="DT31" i="3" s="1"/>
  <c r="DT13" i="3"/>
  <c r="DT19" i="3" s="1"/>
  <c r="DT26" i="3" s="1"/>
  <c r="DT32" i="3" s="1"/>
  <c r="DV8" i="3"/>
  <c r="DU10" i="3"/>
  <c r="DU14" i="3" s="1"/>
  <c r="DU20" i="3" s="1"/>
  <c r="DU27" i="3" s="1"/>
  <c r="I71" i="4" l="1"/>
  <c r="DU178" i="3"/>
  <c r="DU182" i="3" s="1"/>
  <c r="DU33" i="3"/>
  <c r="DT176" i="3"/>
  <c r="DT180" i="3" s="1"/>
  <c r="DT177" i="3"/>
  <c r="DT181" i="3" s="1"/>
  <c r="DS29" i="3"/>
  <c r="DV186" i="3"/>
  <c r="DV184" i="3"/>
  <c r="DV210" i="3" s="1"/>
  <c r="DV185" i="3"/>
  <c r="DV211" i="3" s="1"/>
  <c r="DU212" i="3"/>
  <c r="DV92" i="3"/>
  <c r="DV118" i="3" s="1"/>
  <c r="DV93" i="3"/>
  <c r="DV119" i="3" s="1"/>
  <c r="DV91" i="3"/>
  <c r="DV117" i="3" s="1"/>
  <c r="DT38" i="3"/>
  <c r="DT42" i="3" s="1"/>
  <c r="DT83" i="3"/>
  <c r="DT87" i="3" s="1"/>
  <c r="DS36" i="3"/>
  <c r="DU40" i="3"/>
  <c r="DU44" i="3" s="1"/>
  <c r="DU85" i="3"/>
  <c r="DU89" i="3" s="1"/>
  <c r="DT39" i="3"/>
  <c r="DT43" i="3" s="1"/>
  <c r="DT84" i="3"/>
  <c r="DT88" i="3" s="1"/>
  <c r="DV48" i="3"/>
  <c r="DV47" i="3"/>
  <c r="DV46" i="3"/>
  <c r="DU12" i="3"/>
  <c r="DU18" i="3" s="1"/>
  <c r="DU25" i="3" s="1"/>
  <c r="DU31" i="3" s="1"/>
  <c r="DU13" i="3"/>
  <c r="DU19" i="3" s="1"/>
  <c r="DU26" i="3" s="1"/>
  <c r="DU32" i="3" s="1"/>
  <c r="DW8" i="3"/>
  <c r="DV10" i="3"/>
  <c r="DV13" i="3" s="1"/>
  <c r="DV19" i="3" s="1"/>
  <c r="DV26" i="3" s="1"/>
  <c r="DT16" i="3"/>
  <c r="I67" i="4" l="1"/>
  <c r="DV177" i="3"/>
  <c r="DV181" i="3" s="1"/>
  <c r="DV32" i="3"/>
  <c r="DU176" i="3"/>
  <c r="DU180" i="3" s="1"/>
  <c r="DU177" i="3"/>
  <c r="DU181" i="3" s="1"/>
  <c r="DT29" i="3"/>
  <c r="DW186" i="3"/>
  <c r="DW185" i="3"/>
  <c r="DW211" i="3" s="1"/>
  <c r="DW184" i="3"/>
  <c r="DW210" i="3" s="1"/>
  <c r="DV212" i="3"/>
  <c r="DW92" i="3"/>
  <c r="DW118" i="3" s="1"/>
  <c r="DW93" i="3"/>
  <c r="DW119" i="3" s="1"/>
  <c r="DW91" i="3"/>
  <c r="DW117" i="3" s="1"/>
  <c r="DU39" i="3"/>
  <c r="DU43" i="3" s="1"/>
  <c r="DU84" i="3"/>
  <c r="DU88" i="3" s="1"/>
  <c r="DU38" i="3"/>
  <c r="DU42" i="3" s="1"/>
  <c r="DU83" i="3"/>
  <c r="DU87" i="3" s="1"/>
  <c r="DV39" i="3"/>
  <c r="DV43" i="3" s="1"/>
  <c r="DV84" i="3"/>
  <c r="DV88" i="3" s="1"/>
  <c r="DT36" i="3"/>
  <c r="DW48" i="3"/>
  <c r="DW47" i="3"/>
  <c r="DW46" i="3"/>
  <c r="DV12" i="3"/>
  <c r="DV18" i="3" s="1"/>
  <c r="DV25" i="3" s="1"/>
  <c r="DV31" i="3" s="1"/>
  <c r="DV14" i="3"/>
  <c r="DV20" i="3" s="1"/>
  <c r="DV27" i="3" s="1"/>
  <c r="DX8" i="3"/>
  <c r="DW10" i="3"/>
  <c r="DW13" i="3" s="1"/>
  <c r="DW19" i="3" s="1"/>
  <c r="DW26" i="3" s="1"/>
  <c r="DU16" i="3"/>
  <c r="I18" i="6" l="1"/>
  <c r="DV178" i="3"/>
  <c r="DV182" i="3" s="1"/>
  <c r="DV33" i="3"/>
  <c r="DV29" i="3" s="1"/>
  <c r="DW177" i="3"/>
  <c r="DW181" i="3" s="1"/>
  <c r="DW32" i="3"/>
  <c r="DU29" i="3"/>
  <c r="DV176" i="3"/>
  <c r="DV180" i="3" s="1"/>
  <c r="DX186" i="3"/>
  <c r="DX185" i="3"/>
  <c r="DX211" i="3" s="1"/>
  <c r="DX184" i="3"/>
  <c r="DX210" i="3" s="1"/>
  <c r="DW212" i="3"/>
  <c r="DX92" i="3"/>
  <c r="DX118" i="3" s="1"/>
  <c r="DX93" i="3"/>
  <c r="DX119" i="3" s="1"/>
  <c r="DX91" i="3"/>
  <c r="DX117" i="3" s="1"/>
  <c r="DV40" i="3"/>
  <c r="DV44" i="3" s="1"/>
  <c r="DV85" i="3"/>
  <c r="DV89" i="3" s="1"/>
  <c r="DV38" i="3"/>
  <c r="DV42" i="3" s="1"/>
  <c r="DV83" i="3"/>
  <c r="DV87" i="3" s="1"/>
  <c r="DU36" i="3"/>
  <c r="DW39" i="3"/>
  <c r="DW43" i="3" s="1"/>
  <c r="DW84" i="3"/>
  <c r="DW88" i="3" s="1"/>
  <c r="DX48" i="3"/>
  <c r="DX47" i="3"/>
  <c r="DX46" i="3"/>
  <c r="DW12" i="3"/>
  <c r="DW18" i="3" s="1"/>
  <c r="DW25" i="3" s="1"/>
  <c r="DW31" i="3" s="1"/>
  <c r="DW14" i="3"/>
  <c r="DW20" i="3" s="1"/>
  <c r="DW27" i="3" s="1"/>
  <c r="DY8" i="3"/>
  <c r="DX10" i="3"/>
  <c r="DX13" i="3" s="1"/>
  <c r="DX19" i="3" s="1"/>
  <c r="DX26" i="3" s="1"/>
  <c r="DV16" i="3"/>
  <c r="I110" i="5" l="1"/>
  <c r="DW178" i="3"/>
  <c r="DW182" i="3" s="1"/>
  <c r="DW33" i="3"/>
  <c r="DW29" i="3" s="1"/>
  <c r="DX177" i="3"/>
  <c r="DX181" i="3" s="1"/>
  <c r="DX32" i="3"/>
  <c r="DW176" i="3"/>
  <c r="DW180" i="3" s="1"/>
  <c r="DY186" i="3"/>
  <c r="DY185" i="3"/>
  <c r="DY211" i="3" s="1"/>
  <c r="DY184" i="3"/>
  <c r="DY210" i="3" s="1"/>
  <c r="DX212" i="3"/>
  <c r="DY93" i="3"/>
  <c r="DY119" i="3" s="1"/>
  <c r="DY92" i="3"/>
  <c r="DY118" i="3" s="1"/>
  <c r="DY91" i="3"/>
  <c r="DY117" i="3" s="1"/>
  <c r="DV36" i="3"/>
  <c r="DW38" i="3"/>
  <c r="DW42" i="3" s="1"/>
  <c r="DW83" i="3"/>
  <c r="DW87" i="3" s="1"/>
  <c r="DW40" i="3"/>
  <c r="DW44" i="3" s="1"/>
  <c r="DW85" i="3"/>
  <c r="DW89" i="3" s="1"/>
  <c r="DX39" i="3"/>
  <c r="DX43" i="3" s="1"/>
  <c r="DX84" i="3"/>
  <c r="DX88" i="3" s="1"/>
  <c r="DY48" i="3"/>
  <c r="DY47" i="3"/>
  <c r="DY46" i="3"/>
  <c r="DX12" i="3"/>
  <c r="DX18" i="3" s="1"/>
  <c r="DX25" i="3" s="1"/>
  <c r="DX31" i="3" s="1"/>
  <c r="DX14" i="3"/>
  <c r="DX20" i="3" s="1"/>
  <c r="DX27" i="3" s="1"/>
  <c r="DZ8" i="3"/>
  <c r="DY10" i="3"/>
  <c r="DY14" i="3" s="1"/>
  <c r="DY20" i="3" s="1"/>
  <c r="DY27" i="3" s="1"/>
  <c r="DW16" i="3"/>
  <c r="DY178" i="3" l="1"/>
  <c r="DY182" i="3" s="1"/>
  <c r="DY33" i="3"/>
  <c r="DX178" i="3"/>
  <c r="DX182" i="3" s="1"/>
  <c r="DX33" i="3"/>
  <c r="DX29" i="3" s="1"/>
  <c r="DX176" i="3"/>
  <c r="DX180" i="3" s="1"/>
  <c r="DZ186" i="3"/>
  <c r="DZ185" i="3"/>
  <c r="DZ211" i="3" s="1"/>
  <c r="DZ184" i="3"/>
  <c r="DZ210" i="3" s="1"/>
  <c r="DY212" i="3"/>
  <c r="DZ93" i="3"/>
  <c r="DZ119" i="3" s="1"/>
  <c r="DZ92" i="3"/>
  <c r="DZ118" i="3" s="1"/>
  <c r="DZ91" i="3"/>
  <c r="DZ117" i="3" s="1"/>
  <c r="DX38" i="3"/>
  <c r="DX42" i="3" s="1"/>
  <c r="DX83" i="3"/>
  <c r="DX87" i="3" s="1"/>
  <c r="DY40" i="3"/>
  <c r="DY44" i="3" s="1"/>
  <c r="DY85" i="3"/>
  <c r="DY89" i="3" s="1"/>
  <c r="DX40" i="3"/>
  <c r="DX44" i="3" s="1"/>
  <c r="DX85" i="3"/>
  <c r="DX89" i="3" s="1"/>
  <c r="DZ48" i="3"/>
  <c r="DZ47" i="3"/>
  <c r="DZ46" i="3"/>
  <c r="DW36" i="3"/>
  <c r="DY12" i="3"/>
  <c r="DY18" i="3" s="1"/>
  <c r="DY25" i="3" s="1"/>
  <c r="DY31" i="3" s="1"/>
  <c r="DY13" i="3"/>
  <c r="DY19" i="3" s="1"/>
  <c r="DY26" i="3" s="1"/>
  <c r="DY32" i="3" s="1"/>
  <c r="EA8" i="3"/>
  <c r="DZ10" i="3"/>
  <c r="DZ13" i="3" s="1"/>
  <c r="DZ19" i="3" s="1"/>
  <c r="DZ26" i="3" s="1"/>
  <c r="DX16" i="3"/>
  <c r="DZ177" i="3" l="1"/>
  <c r="DZ181" i="3" s="1"/>
  <c r="DZ32" i="3"/>
  <c r="DY177" i="3"/>
  <c r="DY181" i="3" s="1"/>
  <c r="DY176" i="3"/>
  <c r="DY180" i="3" s="1"/>
  <c r="DY29" i="3"/>
  <c r="EA186" i="3"/>
  <c r="EA185" i="3"/>
  <c r="EA211" i="3" s="1"/>
  <c r="EA184" i="3"/>
  <c r="EA210" i="3" s="1"/>
  <c r="DZ212" i="3"/>
  <c r="EA93" i="3"/>
  <c r="EA119" i="3" s="1"/>
  <c r="EA92" i="3"/>
  <c r="EA118" i="3" s="1"/>
  <c r="EA91" i="3"/>
  <c r="EA117" i="3" s="1"/>
  <c r="DY38" i="3"/>
  <c r="DY42" i="3" s="1"/>
  <c r="DY83" i="3"/>
  <c r="DY87" i="3" s="1"/>
  <c r="DX36" i="3"/>
  <c r="DY39" i="3"/>
  <c r="DY43" i="3" s="1"/>
  <c r="DY84" i="3"/>
  <c r="DY88" i="3" s="1"/>
  <c r="DZ39" i="3"/>
  <c r="DZ43" i="3" s="1"/>
  <c r="DZ84" i="3"/>
  <c r="DZ88" i="3" s="1"/>
  <c r="EA48" i="3"/>
  <c r="EA47" i="3"/>
  <c r="EA46" i="3"/>
  <c r="DZ14" i="3"/>
  <c r="DZ20" i="3" s="1"/>
  <c r="DZ27" i="3" s="1"/>
  <c r="DZ12" i="3"/>
  <c r="DZ18" i="3" s="1"/>
  <c r="DZ25" i="3" s="1"/>
  <c r="DZ31" i="3" s="1"/>
  <c r="EB8" i="3"/>
  <c r="EA10" i="3"/>
  <c r="EA14" i="3" s="1"/>
  <c r="EA20" i="3" s="1"/>
  <c r="EA27" i="3" s="1"/>
  <c r="DY16" i="3"/>
  <c r="DZ178" i="3" l="1"/>
  <c r="DZ182" i="3" s="1"/>
  <c r="DZ33" i="3"/>
  <c r="DZ29" i="3" s="1"/>
  <c r="EA178" i="3"/>
  <c r="EA182" i="3" s="1"/>
  <c r="EA33" i="3"/>
  <c r="DZ176" i="3"/>
  <c r="DZ180" i="3" s="1"/>
  <c r="EB186" i="3"/>
  <c r="EB184" i="3"/>
  <c r="EB210" i="3" s="1"/>
  <c r="EB185" i="3"/>
  <c r="EB211" i="3" s="1"/>
  <c r="EA212" i="3"/>
  <c r="EB93" i="3"/>
  <c r="EB119" i="3" s="1"/>
  <c r="EB92" i="3"/>
  <c r="EB118" i="3" s="1"/>
  <c r="EB91" i="3"/>
  <c r="EB117" i="3" s="1"/>
  <c r="DZ38" i="3"/>
  <c r="DZ42" i="3" s="1"/>
  <c r="DZ83" i="3"/>
  <c r="DZ87" i="3" s="1"/>
  <c r="DZ40" i="3"/>
  <c r="DZ44" i="3" s="1"/>
  <c r="DZ85" i="3"/>
  <c r="DZ89" i="3" s="1"/>
  <c r="EA40" i="3"/>
  <c r="EA44" i="3" s="1"/>
  <c r="EA85" i="3"/>
  <c r="EA89" i="3" s="1"/>
  <c r="EB48" i="3"/>
  <c r="EB47" i="3"/>
  <c r="EB46" i="3"/>
  <c r="DY36" i="3"/>
  <c r="DZ16" i="3"/>
  <c r="EA13" i="3"/>
  <c r="EA19" i="3" s="1"/>
  <c r="EA26" i="3" s="1"/>
  <c r="EA32" i="3" s="1"/>
  <c r="EA12" i="3"/>
  <c r="EA18" i="3" s="1"/>
  <c r="EA25" i="3" s="1"/>
  <c r="EA31" i="3" s="1"/>
  <c r="EC8" i="3"/>
  <c r="EB10" i="3"/>
  <c r="EB14" i="3" s="1"/>
  <c r="EB20" i="3" s="1"/>
  <c r="EB27" i="3" s="1"/>
  <c r="EB178" i="3" l="1"/>
  <c r="EB182" i="3" s="1"/>
  <c r="EB33" i="3"/>
  <c r="EA176" i="3"/>
  <c r="EA180" i="3" s="1"/>
  <c r="EA177" i="3"/>
  <c r="EA181" i="3" s="1"/>
  <c r="EC186" i="3"/>
  <c r="EC185" i="3"/>
  <c r="EC211" i="3" s="1"/>
  <c r="EC184" i="3"/>
  <c r="EC210" i="3" s="1"/>
  <c r="EB212" i="3"/>
  <c r="EC93" i="3"/>
  <c r="EC119" i="3" s="1"/>
  <c r="EC92" i="3"/>
  <c r="EC118" i="3" s="1"/>
  <c r="EC91" i="3"/>
  <c r="EC117" i="3" s="1"/>
  <c r="DZ36" i="3"/>
  <c r="EA39" i="3"/>
  <c r="EA43" i="3" s="1"/>
  <c r="EA84" i="3"/>
  <c r="EA88" i="3" s="1"/>
  <c r="EB40" i="3"/>
  <c r="EB44" i="3" s="1"/>
  <c r="EB85" i="3"/>
  <c r="EB89" i="3" s="1"/>
  <c r="EA38" i="3"/>
  <c r="EA42" i="3" s="1"/>
  <c r="EA83" i="3"/>
  <c r="EA87" i="3" s="1"/>
  <c r="EC48" i="3"/>
  <c r="EC47" i="3"/>
  <c r="EC46" i="3"/>
  <c r="EA16" i="3"/>
  <c r="EB12" i="3"/>
  <c r="EB18" i="3" s="1"/>
  <c r="EB25" i="3" s="1"/>
  <c r="EB31" i="3" s="1"/>
  <c r="EB13" i="3"/>
  <c r="EB19" i="3" s="1"/>
  <c r="EB26" i="3" s="1"/>
  <c r="EB32" i="3" s="1"/>
  <c r="ED8" i="3"/>
  <c r="EC10" i="3"/>
  <c r="EC13" i="3" s="1"/>
  <c r="EC19" i="3" s="1"/>
  <c r="EC26" i="3" s="1"/>
  <c r="EC177" i="3" l="1"/>
  <c r="EC181" i="3" s="1"/>
  <c r="EC32" i="3"/>
  <c r="EA29" i="3"/>
  <c r="EB177" i="3"/>
  <c r="EB181" i="3" s="1"/>
  <c r="EB176" i="3"/>
  <c r="EB180" i="3" s="1"/>
  <c r="EB29" i="3"/>
  <c r="ED186" i="3"/>
  <c r="ED185" i="3"/>
  <c r="ED211" i="3" s="1"/>
  <c r="ED184" i="3"/>
  <c r="ED210" i="3" s="1"/>
  <c r="EC212" i="3"/>
  <c r="ED93" i="3"/>
  <c r="ED119" i="3" s="1"/>
  <c r="ED92" i="3"/>
  <c r="ED118" i="3" s="1"/>
  <c r="ED91" i="3"/>
  <c r="ED117" i="3" s="1"/>
  <c r="EB39" i="3"/>
  <c r="EB43" i="3" s="1"/>
  <c r="EB84" i="3"/>
  <c r="EB88" i="3" s="1"/>
  <c r="EB38" i="3"/>
  <c r="EB42" i="3" s="1"/>
  <c r="EB83" i="3"/>
  <c r="EB87" i="3" s="1"/>
  <c r="EC39" i="3"/>
  <c r="EC43" i="3" s="1"/>
  <c r="EC84" i="3"/>
  <c r="EC88" i="3" s="1"/>
  <c r="ED48" i="3"/>
  <c r="ED47" i="3"/>
  <c r="ED46" i="3"/>
  <c r="EA36" i="3"/>
  <c r="EC12" i="3"/>
  <c r="EC18" i="3" s="1"/>
  <c r="EC25" i="3" s="1"/>
  <c r="EC31" i="3" s="1"/>
  <c r="EC14" i="3"/>
  <c r="EC20" i="3" s="1"/>
  <c r="EC27" i="3" s="1"/>
  <c r="EE8" i="3"/>
  <c r="ED10" i="3"/>
  <c r="ED13" i="3" s="1"/>
  <c r="ED19" i="3" s="1"/>
  <c r="ED26" i="3" s="1"/>
  <c r="EB16" i="3"/>
  <c r="EC178" i="3" l="1"/>
  <c r="EC182" i="3" s="1"/>
  <c r="EC33" i="3"/>
  <c r="EC29" i="3" s="1"/>
  <c r="ED177" i="3"/>
  <c r="ED181" i="3" s="1"/>
  <c r="ED32" i="3"/>
  <c r="EC176" i="3"/>
  <c r="EC180" i="3" s="1"/>
  <c r="EE186" i="3"/>
  <c r="EE185" i="3"/>
  <c r="EE211" i="3" s="1"/>
  <c r="EE184" i="3"/>
  <c r="EE210" i="3" s="1"/>
  <c r="ED212" i="3"/>
  <c r="EE93" i="3"/>
  <c r="EE119" i="3" s="1"/>
  <c r="EE92" i="3"/>
  <c r="EE118" i="3" s="1"/>
  <c r="EE91" i="3"/>
  <c r="EE117" i="3" s="1"/>
  <c r="EB36" i="3"/>
  <c r="EC38" i="3"/>
  <c r="EC42" i="3" s="1"/>
  <c r="EC83" i="3"/>
  <c r="EC87" i="3" s="1"/>
  <c r="EC40" i="3"/>
  <c r="EC44" i="3" s="1"/>
  <c r="EC85" i="3"/>
  <c r="EC89" i="3" s="1"/>
  <c r="ED39" i="3"/>
  <c r="ED43" i="3" s="1"/>
  <c r="ED84" i="3"/>
  <c r="ED88" i="3" s="1"/>
  <c r="EE48" i="3"/>
  <c r="EE47" i="3"/>
  <c r="EE46" i="3"/>
  <c r="ED14" i="3"/>
  <c r="ED20" i="3" s="1"/>
  <c r="ED27" i="3" s="1"/>
  <c r="ED12" i="3"/>
  <c r="ED18" i="3" s="1"/>
  <c r="ED25" i="3" s="1"/>
  <c r="ED31" i="3" s="1"/>
  <c r="EF8" i="3"/>
  <c r="EE10" i="3"/>
  <c r="EE13" i="3" s="1"/>
  <c r="EE19" i="3" s="1"/>
  <c r="EE26" i="3" s="1"/>
  <c r="EC16" i="3"/>
  <c r="EE177" i="3" l="1"/>
  <c r="EE181" i="3" s="1"/>
  <c r="EE32" i="3"/>
  <c r="ED178" i="3"/>
  <c r="ED182" i="3" s="1"/>
  <c r="ED33" i="3"/>
  <c r="ED29" i="3" s="1"/>
  <c r="ED176" i="3"/>
  <c r="ED180" i="3" s="1"/>
  <c r="EE212" i="3"/>
  <c r="EF186" i="3"/>
  <c r="EF184" i="3"/>
  <c r="EF210" i="3" s="1"/>
  <c r="EF185" i="3"/>
  <c r="EF211" i="3" s="1"/>
  <c r="EF92" i="3"/>
  <c r="EF118" i="3" s="1"/>
  <c r="EF93" i="3"/>
  <c r="EF119" i="3" s="1"/>
  <c r="EF91" i="3"/>
  <c r="EF117" i="3" s="1"/>
  <c r="ED40" i="3"/>
  <c r="ED44" i="3" s="1"/>
  <c r="ED85" i="3"/>
  <c r="ED89" i="3" s="1"/>
  <c r="EC36" i="3"/>
  <c r="ED38" i="3"/>
  <c r="ED42" i="3" s="1"/>
  <c r="ED83" i="3"/>
  <c r="ED87" i="3" s="1"/>
  <c r="EE39" i="3"/>
  <c r="EE43" i="3" s="1"/>
  <c r="EE84" i="3"/>
  <c r="EE88" i="3" s="1"/>
  <c r="EF48" i="3"/>
  <c r="EF47" i="3"/>
  <c r="EF46" i="3"/>
  <c r="ED16" i="3"/>
  <c r="EE14" i="3"/>
  <c r="EE20" i="3" s="1"/>
  <c r="EE27" i="3" s="1"/>
  <c r="EE12" i="3"/>
  <c r="EE18" i="3" s="1"/>
  <c r="EE25" i="3" s="1"/>
  <c r="EE31" i="3" s="1"/>
  <c r="EG8" i="3"/>
  <c r="EF10" i="3"/>
  <c r="EF13" i="3" s="1"/>
  <c r="EF19" i="3" s="1"/>
  <c r="EF26" i="3" s="1"/>
  <c r="EF177" i="3" l="1"/>
  <c r="EF181" i="3" s="1"/>
  <c r="EF32" i="3"/>
  <c r="EE178" i="3"/>
  <c r="EE182" i="3" s="1"/>
  <c r="EE33" i="3"/>
  <c r="EE29" i="3" s="1"/>
  <c r="EE176" i="3"/>
  <c r="EE180" i="3" s="1"/>
  <c r="EG186" i="3"/>
  <c r="EG184" i="3"/>
  <c r="EG210" i="3" s="1"/>
  <c r="EG185" i="3"/>
  <c r="EG211" i="3" s="1"/>
  <c r="EF212" i="3"/>
  <c r="EG92" i="3"/>
  <c r="EG118" i="3" s="1"/>
  <c r="EG93" i="3"/>
  <c r="EG119" i="3" s="1"/>
  <c r="EG91" i="3"/>
  <c r="EG117" i="3" s="1"/>
  <c r="ED36" i="3"/>
  <c r="EE40" i="3"/>
  <c r="EE44" i="3" s="1"/>
  <c r="EE85" i="3"/>
  <c r="EE89" i="3" s="1"/>
  <c r="EF39" i="3"/>
  <c r="EF43" i="3" s="1"/>
  <c r="EF84" i="3"/>
  <c r="EF88" i="3" s="1"/>
  <c r="EE38" i="3"/>
  <c r="EE42" i="3" s="1"/>
  <c r="EE83" i="3"/>
  <c r="EE87" i="3" s="1"/>
  <c r="EG48" i="3"/>
  <c r="EG47" i="3"/>
  <c r="EG46" i="3"/>
  <c r="EE16" i="3"/>
  <c r="EF14" i="3"/>
  <c r="EF20" i="3" s="1"/>
  <c r="EF27" i="3" s="1"/>
  <c r="EF12" i="3"/>
  <c r="EF18" i="3" s="1"/>
  <c r="EF25" i="3" s="1"/>
  <c r="EF31" i="3" s="1"/>
  <c r="EH8" i="3"/>
  <c r="EG10" i="3"/>
  <c r="EG13" i="3" s="1"/>
  <c r="EG19" i="3" s="1"/>
  <c r="EG26" i="3" s="1"/>
  <c r="EG177" i="3" l="1"/>
  <c r="EG181" i="3" s="1"/>
  <c r="EG32" i="3"/>
  <c r="EF178" i="3"/>
  <c r="EF182" i="3" s="1"/>
  <c r="EF33" i="3"/>
  <c r="EF29" i="3" s="1"/>
  <c r="EF176" i="3"/>
  <c r="EF180" i="3" s="1"/>
  <c r="EH184" i="3"/>
  <c r="EH210" i="3" s="1"/>
  <c r="EH185" i="3"/>
  <c r="EH211" i="3" s="1"/>
  <c r="EH186" i="3"/>
  <c r="EG212" i="3"/>
  <c r="EH92" i="3"/>
  <c r="EH118" i="3" s="1"/>
  <c r="EH93" i="3"/>
  <c r="EH119" i="3" s="1"/>
  <c r="EH91" i="3"/>
  <c r="EH117" i="3" s="1"/>
  <c r="EF40" i="3"/>
  <c r="EF44" i="3" s="1"/>
  <c r="EF85" i="3"/>
  <c r="EF89" i="3" s="1"/>
  <c r="EE36" i="3"/>
  <c r="EF38" i="3"/>
  <c r="EF42" i="3" s="1"/>
  <c r="EF83" i="3"/>
  <c r="EF87" i="3" s="1"/>
  <c r="EG39" i="3"/>
  <c r="EG43" i="3" s="1"/>
  <c r="EG84" i="3"/>
  <c r="EG88" i="3" s="1"/>
  <c r="EH48" i="3"/>
  <c r="EH47" i="3"/>
  <c r="EH46" i="3"/>
  <c r="EF16" i="3"/>
  <c r="EG12" i="3"/>
  <c r="EG18" i="3" s="1"/>
  <c r="EG25" i="3" s="1"/>
  <c r="EG31" i="3" s="1"/>
  <c r="EG14" i="3"/>
  <c r="EG20" i="3" s="1"/>
  <c r="EG27" i="3" s="1"/>
  <c r="EI8" i="3"/>
  <c r="EH10" i="3"/>
  <c r="EH13" i="3" s="1"/>
  <c r="EH19" i="3" s="1"/>
  <c r="EH26" i="3" s="1"/>
  <c r="EH177" i="3" l="1"/>
  <c r="EH181" i="3" s="1"/>
  <c r="EH32" i="3"/>
  <c r="EG178" i="3"/>
  <c r="EG182" i="3" s="1"/>
  <c r="EG33" i="3"/>
  <c r="EG29" i="3" s="1"/>
  <c r="EG176" i="3"/>
  <c r="EG180" i="3" s="1"/>
  <c r="EI185" i="3"/>
  <c r="EI211" i="3" s="1"/>
  <c r="EI186" i="3"/>
  <c r="EI184" i="3"/>
  <c r="EI210" i="3" s="1"/>
  <c r="EH212" i="3"/>
  <c r="EI92" i="3"/>
  <c r="EI118" i="3" s="1"/>
  <c r="EI93" i="3"/>
  <c r="EI119" i="3" s="1"/>
  <c r="EI91" i="3"/>
  <c r="EI117" i="3" s="1"/>
  <c r="EG38" i="3"/>
  <c r="EG42" i="3" s="1"/>
  <c r="EG83" i="3"/>
  <c r="EG87" i="3" s="1"/>
  <c r="EG40" i="3"/>
  <c r="EG44" i="3" s="1"/>
  <c r="EG85" i="3"/>
  <c r="EG89" i="3" s="1"/>
  <c r="EH39" i="3"/>
  <c r="EH43" i="3" s="1"/>
  <c r="EH84" i="3"/>
  <c r="EH88" i="3" s="1"/>
  <c r="EI48" i="3"/>
  <c r="EI47" i="3"/>
  <c r="EI46" i="3"/>
  <c r="EF36" i="3"/>
  <c r="EH14" i="3"/>
  <c r="EH20" i="3" s="1"/>
  <c r="EH27" i="3" s="1"/>
  <c r="EH12" i="3"/>
  <c r="EH18" i="3" s="1"/>
  <c r="EH25" i="3" s="1"/>
  <c r="EH31" i="3" s="1"/>
  <c r="EJ8" i="3"/>
  <c r="EI10" i="3"/>
  <c r="EI12" i="3" s="1"/>
  <c r="EI18" i="3" s="1"/>
  <c r="EI25" i="3" s="1"/>
  <c r="EG16" i="3"/>
  <c r="EH178" i="3" l="1"/>
  <c r="EH182" i="3" s="1"/>
  <c r="EH33" i="3"/>
  <c r="EH29" i="3" s="1"/>
  <c r="EI176" i="3"/>
  <c r="EI180" i="3" s="1"/>
  <c r="EI31" i="3"/>
  <c r="EH176" i="3"/>
  <c r="EH180" i="3" s="1"/>
  <c r="EJ186" i="3"/>
  <c r="EJ185" i="3"/>
  <c r="EJ211" i="3" s="1"/>
  <c r="EJ184" i="3"/>
  <c r="EJ210" i="3" s="1"/>
  <c r="EI212" i="3"/>
  <c r="EJ92" i="3"/>
  <c r="EJ118" i="3" s="1"/>
  <c r="EJ93" i="3"/>
  <c r="EJ119" i="3" s="1"/>
  <c r="EJ91" i="3"/>
  <c r="EJ117" i="3" s="1"/>
  <c r="EG36" i="3"/>
  <c r="EH40" i="3"/>
  <c r="EH44" i="3" s="1"/>
  <c r="EH85" i="3"/>
  <c r="EH89" i="3" s="1"/>
  <c r="EH38" i="3"/>
  <c r="EH42" i="3" s="1"/>
  <c r="EH83" i="3"/>
  <c r="EH87" i="3" s="1"/>
  <c r="EI38" i="3"/>
  <c r="EI42" i="3" s="1"/>
  <c r="EI83" i="3"/>
  <c r="EI87" i="3" s="1"/>
  <c r="EJ48" i="3"/>
  <c r="EJ47" i="3"/>
  <c r="EJ46" i="3"/>
  <c r="EH16" i="3"/>
  <c r="EI13" i="3"/>
  <c r="EI19" i="3" s="1"/>
  <c r="EI26" i="3" s="1"/>
  <c r="EI32" i="3" s="1"/>
  <c r="EI14" i="3"/>
  <c r="EI20" i="3" s="1"/>
  <c r="EI27" i="3" s="1"/>
  <c r="EK8" i="3"/>
  <c r="EJ10" i="3"/>
  <c r="EJ13" i="3" s="1"/>
  <c r="EJ19" i="3" s="1"/>
  <c r="EJ26" i="3" s="1"/>
  <c r="EI178" i="3" l="1"/>
  <c r="EI182" i="3" s="1"/>
  <c r="EI33" i="3"/>
  <c r="EI29" i="3" s="1"/>
  <c r="EJ177" i="3"/>
  <c r="EJ181" i="3" s="1"/>
  <c r="EJ32" i="3"/>
  <c r="EI177" i="3"/>
  <c r="EI181" i="3" s="1"/>
  <c r="EK186" i="3"/>
  <c r="EK185" i="3"/>
  <c r="EK211" i="3" s="1"/>
  <c r="EK184" i="3"/>
  <c r="EK210" i="3" s="1"/>
  <c r="EJ212" i="3"/>
  <c r="EK93" i="3"/>
  <c r="EK119" i="3" s="1"/>
  <c r="EK92" i="3"/>
  <c r="EK118" i="3" s="1"/>
  <c r="EK91" i="3"/>
  <c r="EK117" i="3" s="1"/>
  <c r="EI40" i="3"/>
  <c r="EI44" i="3" s="1"/>
  <c r="EI85" i="3"/>
  <c r="EI89" i="3" s="1"/>
  <c r="EI39" i="3"/>
  <c r="EI43" i="3" s="1"/>
  <c r="EI84" i="3"/>
  <c r="EI88" i="3" s="1"/>
  <c r="EJ39" i="3"/>
  <c r="EJ43" i="3" s="1"/>
  <c r="EJ84" i="3"/>
  <c r="EJ88" i="3" s="1"/>
  <c r="EK48" i="3"/>
  <c r="EK47" i="3"/>
  <c r="EK46" i="3"/>
  <c r="EH36" i="3"/>
  <c r="EI16" i="3"/>
  <c r="EJ12" i="3"/>
  <c r="EJ18" i="3" s="1"/>
  <c r="EJ25" i="3" s="1"/>
  <c r="EJ31" i="3" s="1"/>
  <c r="EJ14" i="3"/>
  <c r="EJ20" i="3" s="1"/>
  <c r="EJ27" i="3" s="1"/>
  <c r="EL8" i="3"/>
  <c r="EK10" i="3"/>
  <c r="EJ178" i="3" l="1"/>
  <c r="EJ182" i="3" s="1"/>
  <c r="EJ33" i="3"/>
  <c r="EJ29" i="3" s="1"/>
  <c r="EJ176" i="3"/>
  <c r="EJ180" i="3" s="1"/>
  <c r="EL186" i="3"/>
  <c r="EL185" i="3"/>
  <c r="EL211" i="3" s="1"/>
  <c r="EL184" i="3"/>
  <c r="EL210" i="3" s="1"/>
  <c r="EK212" i="3"/>
  <c r="EK14" i="3"/>
  <c r="EL93" i="3"/>
  <c r="EL119" i="3" s="1"/>
  <c r="EL92" i="3"/>
  <c r="EL118" i="3" s="1"/>
  <c r="EL91" i="3"/>
  <c r="EL117" i="3" s="1"/>
  <c r="EI36" i="3"/>
  <c r="EJ38" i="3"/>
  <c r="EJ42" i="3" s="1"/>
  <c r="EJ83" i="3"/>
  <c r="EJ87" i="3" s="1"/>
  <c r="EJ40" i="3"/>
  <c r="EJ44" i="3" s="1"/>
  <c r="EJ85" i="3"/>
  <c r="EJ89" i="3" s="1"/>
  <c r="EL48" i="3"/>
  <c r="EL47" i="3"/>
  <c r="EL46" i="3"/>
  <c r="EK12" i="3"/>
  <c r="EK13" i="3"/>
  <c r="EM8" i="3"/>
  <c r="EL10" i="3"/>
  <c r="EL13" i="3" s="1"/>
  <c r="EL19" i="3" s="1"/>
  <c r="EL26" i="3" s="1"/>
  <c r="EJ16" i="3"/>
  <c r="EL177" i="3" l="1"/>
  <c r="EL181" i="3" s="1"/>
  <c r="EL32" i="3"/>
  <c r="EM186" i="3"/>
  <c r="EM185" i="3"/>
  <c r="EM211" i="3" s="1"/>
  <c r="EM184" i="3"/>
  <c r="EM210" i="3" s="1"/>
  <c r="EL212" i="3"/>
  <c r="EK19" i="3"/>
  <c r="EK26" i="3" s="1"/>
  <c r="EK32" i="3" s="1"/>
  <c r="EK18" i="3"/>
  <c r="EK25" i="3" s="1"/>
  <c r="EK20" i="3"/>
  <c r="EK27" i="3" s="1"/>
  <c r="EK33" i="3" s="1"/>
  <c r="EM93" i="3"/>
  <c r="EM119" i="3" s="1"/>
  <c r="EM92" i="3"/>
  <c r="EM118" i="3" s="1"/>
  <c r="EM91" i="3"/>
  <c r="EM117" i="3" s="1"/>
  <c r="EJ36" i="3"/>
  <c r="EL39" i="3"/>
  <c r="EL43" i="3" s="1"/>
  <c r="EL84" i="3"/>
  <c r="EL88" i="3" s="1"/>
  <c r="EM48" i="3"/>
  <c r="EM47" i="3"/>
  <c r="EM46" i="3"/>
  <c r="EL14" i="3"/>
  <c r="EL20" i="3" s="1"/>
  <c r="EL27" i="3" s="1"/>
  <c r="EL12" i="3"/>
  <c r="EL18" i="3" s="1"/>
  <c r="EL25" i="3" s="1"/>
  <c r="EL31" i="3" s="1"/>
  <c r="EN8" i="3"/>
  <c r="EM10" i="3"/>
  <c r="EM13" i="3" s="1"/>
  <c r="EM19" i="3" s="1"/>
  <c r="EM26" i="3" s="1"/>
  <c r="EK31" i="3" l="1"/>
  <c r="EK29" i="3" s="1"/>
  <c r="EL178" i="3"/>
  <c r="EL182" i="3" s="1"/>
  <c r="EL33" i="3"/>
  <c r="EL29" i="3" s="1"/>
  <c r="EM177" i="3"/>
  <c r="EM181" i="3" s="1"/>
  <c r="EM32" i="3"/>
  <c r="EL176" i="3"/>
  <c r="EL180" i="3" s="1"/>
  <c r="EK176" i="3"/>
  <c r="EK180" i="3" s="1"/>
  <c r="EK177" i="3"/>
  <c r="EK181" i="3" s="1"/>
  <c r="EK16" i="3"/>
  <c r="EN186" i="3"/>
  <c r="EN185" i="3"/>
  <c r="EN211" i="3" s="1"/>
  <c r="EN184" i="3"/>
  <c r="EN210" i="3" s="1"/>
  <c r="EM212" i="3"/>
  <c r="EK83" i="3"/>
  <c r="EK87" i="3" s="1"/>
  <c r="EK38" i="3"/>
  <c r="EK42" i="3" s="1"/>
  <c r="EK84" i="3"/>
  <c r="EK88" i="3" s="1"/>
  <c r="EK39" i="3"/>
  <c r="EK43" i="3" s="1"/>
  <c r="EK178" i="3"/>
  <c r="EK40" i="3"/>
  <c r="EK85" i="3"/>
  <c r="EK89" i="3" s="1"/>
  <c r="EN93" i="3"/>
  <c r="EN119" i="3" s="1"/>
  <c r="EN92" i="3"/>
  <c r="EN118" i="3" s="1"/>
  <c r="EN91" i="3"/>
  <c r="EN117" i="3" s="1"/>
  <c r="EL38" i="3"/>
  <c r="EL42" i="3" s="1"/>
  <c r="EL83" i="3"/>
  <c r="EL87" i="3" s="1"/>
  <c r="EL40" i="3"/>
  <c r="EL44" i="3" s="1"/>
  <c r="EL85" i="3"/>
  <c r="EL89" i="3" s="1"/>
  <c r="EM39" i="3"/>
  <c r="EM43" i="3" s="1"/>
  <c r="EM84" i="3"/>
  <c r="EM88" i="3" s="1"/>
  <c r="EN48" i="3"/>
  <c r="EN47" i="3"/>
  <c r="EN46" i="3"/>
  <c r="EL16" i="3"/>
  <c r="EM14" i="3"/>
  <c r="EM20" i="3" s="1"/>
  <c r="EM27" i="3" s="1"/>
  <c r="EM12" i="3"/>
  <c r="EM18" i="3" s="1"/>
  <c r="EM25" i="3" s="1"/>
  <c r="EM31" i="3" s="1"/>
  <c r="EO8" i="3"/>
  <c r="EN10" i="3"/>
  <c r="EN13" i="3" s="1"/>
  <c r="EN19" i="3" s="1"/>
  <c r="EN26" i="3" s="1"/>
  <c r="EM178" i="3" l="1"/>
  <c r="EM182" i="3" s="1"/>
  <c r="EM33" i="3"/>
  <c r="EM29" i="3" s="1"/>
  <c r="EN177" i="3"/>
  <c r="EN181" i="3" s="1"/>
  <c r="EN32" i="3"/>
  <c r="EM176" i="3"/>
  <c r="EM180" i="3" s="1"/>
  <c r="EK44" i="3"/>
  <c r="EO186" i="3"/>
  <c r="EO185" i="3"/>
  <c r="EO211" i="3" s="1"/>
  <c r="EO184" i="3"/>
  <c r="EO210" i="3" s="1"/>
  <c r="EN212" i="3"/>
  <c r="EK36" i="3"/>
  <c r="EK182" i="3"/>
  <c r="EO93" i="3"/>
  <c r="EO119" i="3" s="1"/>
  <c r="EO92" i="3"/>
  <c r="EO118" i="3" s="1"/>
  <c r="EO91" i="3"/>
  <c r="EO117" i="3" s="1"/>
  <c r="EM40" i="3"/>
  <c r="EM44" i="3" s="1"/>
  <c r="EM85" i="3"/>
  <c r="EM89" i="3" s="1"/>
  <c r="EM38" i="3"/>
  <c r="EM42" i="3" s="1"/>
  <c r="EM83" i="3"/>
  <c r="EM87" i="3" s="1"/>
  <c r="EN39" i="3"/>
  <c r="EN43" i="3" s="1"/>
  <c r="EN84" i="3"/>
  <c r="EN88" i="3" s="1"/>
  <c r="EO48" i="3"/>
  <c r="EO47" i="3"/>
  <c r="EO46" i="3"/>
  <c r="EL36" i="3"/>
  <c r="EM16" i="3"/>
  <c r="EN12" i="3"/>
  <c r="EN18" i="3" s="1"/>
  <c r="EN25" i="3" s="1"/>
  <c r="EN31" i="3" s="1"/>
  <c r="EN14" i="3"/>
  <c r="EN20" i="3" s="1"/>
  <c r="EN27" i="3" s="1"/>
  <c r="EP8" i="3"/>
  <c r="EO10" i="3"/>
  <c r="EO13" i="3" s="1"/>
  <c r="EO19" i="3" s="1"/>
  <c r="EO26" i="3" s="1"/>
  <c r="EN178" i="3" l="1"/>
  <c r="EN182" i="3" s="1"/>
  <c r="EN33" i="3"/>
  <c r="EN29" i="3" s="1"/>
  <c r="EO177" i="3"/>
  <c r="EO181" i="3" s="1"/>
  <c r="EO32" i="3"/>
  <c r="EN176" i="3"/>
  <c r="EN180" i="3" s="1"/>
  <c r="EP186" i="3"/>
  <c r="EP185" i="3"/>
  <c r="EP211" i="3" s="1"/>
  <c r="EP184" i="3"/>
  <c r="EP210" i="3" s="1"/>
  <c r="EO212" i="3"/>
  <c r="EP93" i="3"/>
  <c r="EP119" i="3" s="1"/>
  <c r="EP92" i="3"/>
  <c r="EP118" i="3" s="1"/>
  <c r="EP91" i="3"/>
  <c r="EP117" i="3" s="1"/>
  <c r="EN38" i="3"/>
  <c r="EN42" i="3" s="1"/>
  <c r="EN83" i="3"/>
  <c r="EN87" i="3" s="1"/>
  <c r="EM36" i="3"/>
  <c r="EO39" i="3"/>
  <c r="EO43" i="3" s="1"/>
  <c r="EO84" i="3"/>
  <c r="EO88" i="3" s="1"/>
  <c r="EN40" i="3"/>
  <c r="EN44" i="3" s="1"/>
  <c r="EN85" i="3"/>
  <c r="EN89" i="3" s="1"/>
  <c r="EP48" i="3"/>
  <c r="EP47" i="3"/>
  <c r="EP46" i="3"/>
  <c r="EO14" i="3"/>
  <c r="EO20" i="3" s="1"/>
  <c r="EO27" i="3" s="1"/>
  <c r="EO12" i="3"/>
  <c r="EO18" i="3" s="1"/>
  <c r="EO25" i="3" s="1"/>
  <c r="EO31" i="3" s="1"/>
  <c r="EQ8" i="3"/>
  <c r="EP10" i="3"/>
  <c r="EP13" i="3" s="1"/>
  <c r="EP19" i="3" s="1"/>
  <c r="EP26" i="3" s="1"/>
  <c r="EN16" i="3"/>
  <c r="EP177" i="3" l="1"/>
  <c r="EP181" i="3" s="1"/>
  <c r="EP32" i="3"/>
  <c r="EO178" i="3"/>
  <c r="EO182" i="3" s="1"/>
  <c r="EO33" i="3"/>
  <c r="EO29" i="3" s="1"/>
  <c r="EO176" i="3"/>
  <c r="EO180" i="3" s="1"/>
  <c r="EQ186" i="3"/>
  <c r="EQ185" i="3"/>
  <c r="EQ211" i="3" s="1"/>
  <c r="EQ184" i="3"/>
  <c r="EQ210" i="3" s="1"/>
  <c r="EP212" i="3"/>
  <c r="EQ93" i="3"/>
  <c r="EQ119" i="3" s="1"/>
  <c r="EQ92" i="3"/>
  <c r="EQ118" i="3" s="1"/>
  <c r="EQ91" i="3"/>
  <c r="EQ117" i="3" s="1"/>
  <c r="EO40" i="3"/>
  <c r="EO44" i="3" s="1"/>
  <c r="EO85" i="3"/>
  <c r="EO89" i="3" s="1"/>
  <c r="EN36" i="3"/>
  <c r="EP39" i="3"/>
  <c r="EP43" i="3" s="1"/>
  <c r="EP84" i="3"/>
  <c r="EP88" i="3" s="1"/>
  <c r="EO38" i="3"/>
  <c r="EO42" i="3" s="1"/>
  <c r="EO83" i="3"/>
  <c r="EO87" i="3" s="1"/>
  <c r="EQ48" i="3"/>
  <c r="EQ47" i="3"/>
  <c r="EQ46" i="3"/>
  <c r="EO16" i="3"/>
  <c r="EP14" i="3"/>
  <c r="EP20" i="3" s="1"/>
  <c r="EP27" i="3" s="1"/>
  <c r="EP12" i="3"/>
  <c r="EP18" i="3" s="1"/>
  <c r="EP25" i="3" s="1"/>
  <c r="EP31" i="3" s="1"/>
  <c r="ER8" i="3"/>
  <c r="EQ10" i="3"/>
  <c r="EQ13" i="3" s="1"/>
  <c r="EQ19" i="3" s="1"/>
  <c r="EQ26" i="3" s="1"/>
  <c r="EQ177" i="3" l="1"/>
  <c r="EQ181" i="3" s="1"/>
  <c r="EQ32" i="3"/>
  <c r="EP178" i="3"/>
  <c r="EP182" i="3" s="1"/>
  <c r="EP33" i="3"/>
  <c r="EP29" i="3" s="1"/>
  <c r="EP176" i="3"/>
  <c r="EP180" i="3" s="1"/>
  <c r="ER186" i="3"/>
  <c r="ER185" i="3"/>
  <c r="ER211" i="3" s="1"/>
  <c r="ER184" i="3"/>
  <c r="ER210" i="3" s="1"/>
  <c r="EQ212" i="3"/>
  <c r="ER92" i="3"/>
  <c r="ER118" i="3" s="1"/>
  <c r="ER93" i="3"/>
  <c r="ER119" i="3" s="1"/>
  <c r="ER91" i="3"/>
  <c r="ER117" i="3" s="1"/>
  <c r="EP40" i="3"/>
  <c r="EP44" i="3" s="1"/>
  <c r="EP85" i="3"/>
  <c r="EP89" i="3" s="1"/>
  <c r="EQ39" i="3"/>
  <c r="EQ43" i="3" s="1"/>
  <c r="EQ84" i="3"/>
  <c r="EQ88" i="3" s="1"/>
  <c r="EP38" i="3"/>
  <c r="EP42" i="3" s="1"/>
  <c r="EP83" i="3"/>
  <c r="EP87" i="3" s="1"/>
  <c r="EO36" i="3"/>
  <c r="ER48" i="3"/>
  <c r="ER47" i="3"/>
  <c r="ER46" i="3"/>
  <c r="EP16" i="3"/>
  <c r="EQ14" i="3"/>
  <c r="EQ20" i="3" s="1"/>
  <c r="EQ27" i="3" s="1"/>
  <c r="EQ12" i="3"/>
  <c r="EQ18" i="3" s="1"/>
  <c r="EQ25" i="3" s="1"/>
  <c r="EQ31" i="3" s="1"/>
  <c r="ES8" i="3"/>
  <c r="ER10" i="3"/>
  <c r="ER13" i="3" s="1"/>
  <c r="ER19" i="3" s="1"/>
  <c r="ER26" i="3" s="1"/>
  <c r="ER177" i="3" l="1"/>
  <c r="ER181" i="3" s="1"/>
  <c r="ER32" i="3"/>
  <c r="EQ178" i="3"/>
  <c r="EQ182" i="3" s="1"/>
  <c r="EQ33" i="3"/>
  <c r="EQ29" i="3" s="1"/>
  <c r="EQ176" i="3"/>
  <c r="EQ180" i="3" s="1"/>
  <c r="ES186" i="3"/>
  <c r="ES185" i="3"/>
  <c r="ES211" i="3" s="1"/>
  <c r="ES184" i="3"/>
  <c r="ES210" i="3" s="1"/>
  <c r="ER212" i="3"/>
  <c r="ES92" i="3"/>
  <c r="ES118" i="3" s="1"/>
  <c r="ES93" i="3"/>
  <c r="ES119" i="3" s="1"/>
  <c r="ES91" i="3"/>
  <c r="ES117" i="3" s="1"/>
  <c r="EQ40" i="3"/>
  <c r="EQ85" i="3"/>
  <c r="EQ89" i="3" s="1"/>
  <c r="EP36" i="3"/>
  <c r="ER39" i="3"/>
  <c r="ER43" i="3" s="1"/>
  <c r="ER84" i="3"/>
  <c r="ER88" i="3" s="1"/>
  <c r="EQ38" i="3"/>
  <c r="EQ42" i="3" s="1"/>
  <c r="EQ83" i="3"/>
  <c r="EQ87" i="3" s="1"/>
  <c r="ES48" i="3"/>
  <c r="ES47" i="3"/>
  <c r="ES46" i="3"/>
  <c r="EQ16" i="3"/>
  <c r="ER14" i="3"/>
  <c r="ER20" i="3" s="1"/>
  <c r="ER27" i="3" s="1"/>
  <c r="ER12" i="3"/>
  <c r="ER18" i="3" s="1"/>
  <c r="ER25" i="3" s="1"/>
  <c r="ER31" i="3" s="1"/>
  <c r="ET8" i="3"/>
  <c r="ES10" i="3"/>
  <c r="ES14" i="3" s="1"/>
  <c r="ES20" i="3" s="1"/>
  <c r="ES27" i="3" s="1"/>
  <c r="ES178" i="3" l="1"/>
  <c r="ES182" i="3" s="1"/>
  <c r="ES33" i="3"/>
  <c r="ER178" i="3"/>
  <c r="ER182" i="3" s="1"/>
  <c r="ER33" i="3"/>
  <c r="ER29" i="3" s="1"/>
  <c r="ER176" i="3"/>
  <c r="ER180" i="3" s="1"/>
  <c r="EQ44" i="3"/>
  <c r="ET186" i="3"/>
  <c r="ET184" i="3"/>
  <c r="ET210" i="3" s="1"/>
  <c r="ET185" i="3"/>
  <c r="ET211" i="3" s="1"/>
  <c r="ES212" i="3"/>
  <c r="ET92" i="3"/>
  <c r="ET118" i="3" s="1"/>
  <c r="ET93" i="3"/>
  <c r="ET119" i="3" s="1"/>
  <c r="ET91" i="3"/>
  <c r="ET117" i="3" s="1"/>
  <c r="ER40" i="3"/>
  <c r="ER44" i="3" s="1"/>
  <c r="ER85" i="3"/>
  <c r="ER89" i="3" s="1"/>
  <c r="EQ36" i="3"/>
  <c r="ES40" i="3"/>
  <c r="ES44" i="3" s="1"/>
  <c r="ES85" i="3"/>
  <c r="ES89" i="3" s="1"/>
  <c r="ER38" i="3"/>
  <c r="ER42" i="3" s="1"/>
  <c r="ER83" i="3"/>
  <c r="ER87" i="3" s="1"/>
  <c r="ET48" i="3"/>
  <c r="ET47" i="3"/>
  <c r="ET46" i="3"/>
  <c r="ER16" i="3"/>
  <c r="ES13" i="3"/>
  <c r="ES19" i="3" s="1"/>
  <c r="ES26" i="3" s="1"/>
  <c r="ES32" i="3" s="1"/>
  <c r="ES12" i="3"/>
  <c r="ES18" i="3" s="1"/>
  <c r="ES25" i="3" s="1"/>
  <c r="ES31" i="3" s="1"/>
  <c r="EU8" i="3"/>
  <c r="ET10" i="3"/>
  <c r="ET13" i="3" s="1"/>
  <c r="ET19" i="3" s="1"/>
  <c r="ET26" i="3" s="1"/>
  <c r="ET177" i="3" l="1"/>
  <c r="ET181" i="3" s="1"/>
  <c r="ET32" i="3"/>
  <c r="ES177" i="3"/>
  <c r="ES181" i="3" s="1"/>
  <c r="ES176" i="3"/>
  <c r="ES180" i="3" s="1"/>
  <c r="ES29" i="3"/>
  <c r="EU185" i="3"/>
  <c r="EU211" i="3" s="1"/>
  <c r="EU186" i="3"/>
  <c r="EU184" i="3"/>
  <c r="EU210" i="3" s="1"/>
  <c r="ET212" i="3"/>
  <c r="EU92" i="3"/>
  <c r="EU118" i="3" s="1"/>
  <c r="EU93" i="3"/>
  <c r="EU119" i="3" s="1"/>
  <c r="EU91" i="3"/>
  <c r="EU117" i="3" s="1"/>
  <c r="ES39" i="3"/>
  <c r="ES43" i="3" s="1"/>
  <c r="ES84" i="3"/>
  <c r="ES88" i="3" s="1"/>
  <c r="ET39" i="3"/>
  <c r="ET43" i="3" s="1"/>
  <c r="ET84" i="3"/>
  <c r="ET88" i="3" s="1"/>
  <c r="ES38" i="3"/>
  <c r="ES42" i="3" s="1"/>
  <c r="ES83" i="3"/>
  <c r="ES87" i="3" s="1"/>
  <c r="EU48" i="3"/>
  <c r="EU47" i="3"/>
  <c r="EU46" i="3"/>
  <c r="ER36" i="3"/>
  <c r="ES16" i="3"/>
  <c r="ET14" i="3"/>
  <c r="ET20" i="3" s="1"/>
  <c r="ET27" i="3" s="1"/>
  <c r="ET12" i="3"/>
  <c r="ET18" i="3" s="1"/>
  <c r="ET25" i="3" s="1"/>
  <c r="ET31" i="3" s="1"/>
  <c r="EV8" i="3"/>
  <c r="EU10" i="3"/>
  <c r="EU14" i="3" s="1"/>
  <c r="EU20" i="3" s="1"/>
  <c r="EU27" i="3" s="1"/>
  <c r="ET178" i="3" l="1"/>
  <c r="ET182" i="3" s="1"/>
  <c r="ET33" i="3"/>
  <c r="ET29" i="3" s="1"/>
  <c r="EU178" i="3"/>
  <c r="EU182" i="3" s="1"/>
  <c r="EU33" i="3"/>
  <c r="ET176" i="3"/>
  <c r="ET180" i="3" s="1"/>
  <c r="EV186" i="3"/>
  <c r="EV185" i="3"/>
  <c r="EV211" i="3" s="1"/>
  <c r="EV184" i="3"/>
  <c r="EV210" i="3" s="1"/>
  <c r="EU212" i="3"/>
  <c r="EV92" i="3"/>
  <c r="EV118" i="3" s="1"/>
  <c r="EV93" i="3"/>
  <c r="EV119" i="3" s="1"/>
  <c r="EV91" i="3"/>
  <c r="EV117" i="3" s="1"/>
  <c r="ET40" i="3"/>
  <c r="ET44" i="3" s="1"/>
  <c r="ET85" i="3"/>
  <c r="ET89" i="3" s="1"/>
  <c r="ES36" i="3"/>
  <c r="EU40" i="3"/>
  <c r="EU44" i="3" s="1"/>
  <c r="EU85" i="3"/>
  <c r="EU89" i="3" s="1"/>
  <c r="ET38" i="3"/>
  <c r="ET42" i="3" s="1"/>
  <c r="ET83" i="3"/>
  <c r="ET87" i="3" s="1"/>
  <c r="EV48" i="3"/>
  <c r="EV46" i="3"/>
  <c r="EV47" i="3"/>
  <c r="ET16" i="3"/>
  <c r="EU13" i="3"/>
  <c r="EU19" i="3" s="1"/>
  <c r="EU26" i="3" s="1"/>
  <c r="EU32" i="3" s="1"/>
  <c r="EV10" i="3"/>
  <c r="EV14" i="3" s="1"/>
  <c r="EV20" i="3" s="1"/>
  <c r="EV27" i="3" s="1"/>
  <c r="EW8" i="3"/>
  <c r="EU12" i="3"/>
  <c r="EU18" i="3" s="1"/>
  <c r="EU25" i="3" s="1"/>
  <c r="EU31" i="3" s="1"/>
  <c r="EV178" i="3" l="1"/>
  <c r="EV182" i="3" s="1"/>
  <c r="EV33" i="3"/>
  <c r="EU176" i="3"/>
  <c r="EU180" i="3" s="1"/>
  <c r="EU177" i="3"/>
  <c r="EU181" i="3" s="1"/>
  <c r="EW186" i="3"/>
  <c r="EW185" i="3"/>
  <c r="EW211" i="3" s="1"/>
  <c r="EW184" i="3"/>
  <c r="EW210" i="3" s="1"/>
  <c r="EV212" i="3"/>
  <c r="EW93" i="3"/>
  <c r="EW119" i="3" s="1"/>
  <c r="EW92" i="3"/>
  <c r="EW118" i="3" s="1"/>
  <c r="EW91" i="3"/>
  <c r="EW117" i="3" s="1"/>
  <c r="EU39" i="3"/>
  <c r="EU43" i="3" s="1"/>
  <c r="EU84" i="3"/>
  <c r="EU88" i="3" s="1"/>
  <c r="ET36" i="3"/>
  <c r="EU38" i="3"/>
  <c r="EU42" i="3" s="1"/>
  <c r="EU83" i="3"/>
  <c r="EU87" i="3" s="1"/>
  <c r="EV40" i="3"/>
  <c r="EV44" i="3" s="1"/>
  <c r="EV85" i="3"/>
  <c r="EV89" i="3" s="1"/>
  <c r="EW48" i="3"/>
  <c r="EW47" i="3"/>
  <c r="EW46" i="3"/>
  <c r="EU16" i="3"/>
  <c r="EX8" i="3"/>
  <c r="EW10" i="3"/>
  <c r="EW13" i="3" s="1"/>
  <c r="EW19" i="3" s="1"/>
  <c r="EW26" i="3" s="1"/>
  <c r="EV12" i="3"/>
  <c r="EV18" i="3" s="1"/>
  <c r="EV25" i="3" s="1"/>
  <c r="EV31" i="3" s="1"/>
  <c r="EV13" i="3"/>
  <c r="EV19" i="3" s="1"/>
  <c r="EV26" i="3" s="1"/>
  <c r="EV32" i="3" s="1"/>
  <c r="EW177" i="3" l="1"/>
  <c r="EW181" i="3" s="1"/>
  <c r="EW32" i="3"/>
  <c r="EV177" i="3"/>
  <c r="EV181" i="3" s="1"/>
  <c r="EV176" i="3"/>
  <c r="EV180" i="3" s="1"/>
  <c r="EV29" i="3"/>
  <c r="EU29" i="3"/>
  <c r="EX46" i="3"/>
  <c r="EX186" i="3"/>
  <c r="EX185" i="3"/>
  <c r="EX211" i="3" s="1"/>
  <c r="EX184" i="3"/>
  <c r="EX210" i="3" s="1"/>
  <c r="EW212" i="3"/>
  <c r="EX93" i="3"/>
  <c r="EX119" i="3" s="1"/>
  <c r="EX92" i="3"/>
  <c r="EX118" i="3" s="1"/>
  <c r="EX91" i="3"/>
  <c r="EX117" i="3" s="1"/>
  <c r="EV39" i="3"/>
  <c r="EV43" i="3" s="1"/>
  <c r="EV84" i="3"/>
  <c r="EV88" i="3" s="1"/>
  <c r="EU36" i="3"/>
  <c r="EV38" i="3"/>
  <c r="EV42" i="3" s="1"/>
  <c r="EV83" i="3"/>
  <c r="EV87" i="3" s="1"/>
  <c r="EW39" i="3"/>
  <c r="EW43" i="3" s="1"/>
  <c r="EW84" i="3"/>
  <c r="EW88" i="3" s="1"/>
  <c r="EX48" i="3"/>
  <c r="EX47" i="3"/>
  <c r="EV16" i="3"/>
  <c r="EY8" i="3"/>
  <c r="EX10" i="3"/>
  <c r="EX14" i="3" s="1"/>
  <c r="EX20" i="3" s="1"/>
  <c r="EX27" i="3" s="1"/>
  <c r="EW12" i="3"/>
  <c r="EW18" i="3" s="1"/>
  <c r="EW25" i="3" s="1"/>
  <c r="EW31" i="3" s="1"/>
  <c r="EW14" i="3"/>
  <c r="EW20" i="3" s="1"/>
  <c r="EW27" i="3" s="1"/>
  <c r="EW178" i="3" l="1"/>
  <c r="EW182" i="3" s="1"/>
  <c r="EW33" i="3"/>
  <c r="EW29" i="3" s="1"/>
  <c r="EX178" i="3"/>
  <c r="EX182" i="3" s="1"/>
  <c r="EX33" i="3"/>
  <c r="EW176" i="3"/>
  <c r="EW180" i="3" s="1"/>
  <c r="EX212" i="3"/>
  <c r="EY186" i="3"/>
  <c r="EY185" i="3"/>
  <c r="EY211" i="3" s="1"/>
  <c r="EY184" i="3"/>
  <c r="EY210" i="3" s="1"/>
  <c r="EY93" i="3"/>
  <c r="EY119" i="3" s="1"/>
  <c r="EY92" i="3"/>
  <c r="EY118" i="3" s="1"/>
  <c r="EY91" i="3"/>
  <c r="EY117" i="3" s="1"/>
  <c r="EX40" i="3"/>
  <c r="EX44" i="3" s="1"/>
  <c r="EX85" i="3"/>
  <c r="EX89" i="3" s="1"/>
  <c r="EW40" i="3"/>
  <c r="EW44" i="3" s="1"/>
  <c r="EW85" i="3"/>
  <c r="EW89" i="3" s="1"/>
  <c r="EW38" i="3"/>
  <c r="EW42" i="3" s="1"/>
  <c r="EW83" i="3"/>
  <c r="EW87" i="3" s="1"/>
  <c r="EY48" i="3"/>
  <c r="EY47" i="3"/>
  <c r="EY46" i="3"/>
  <c r="EV36" i="3"/>
  <c r="EW16" i="3"/>
  <c r="EX13" i="3"/>
  <c r="EX19" i="3" s="1"/>
  <c r="EX26" i="3" s="1"/>
  <c r="EX32" i="3" s="1"/>
  <c r="EZ8" i="3"/>
  <c r="EY10" i="3"/>
  <c r="EY14" i="3" s="1"/>
  <c r="EY20" i="3" s="1"/>
  <c r="EY27" i="3" s="1"/>
  <c r="EX12" i="3"/>
  <c r="EX18" i="3" s="1"/>
  <c r="EX25" i="3" s="1"/>
  <c r="EX31" i="3" s="1"/>
  <c r="EY178" i="3" l="1"/>
  <c r="EY182" i="3" s="1"/>
  <c r="EY33" i="3"/>
  <c r="EX176" i="3"/>
  <c r="EX180" i="3" s="1"/>
  <c r="EX177" i="3"/>
  <c r="EX181" i="3" s="1"/>
  <c r="EZ186" i="3"/>
  <c r="EZ185" i="3"/>
  <c r="EZ211" i="3" s="1"/>
  <c r="EZ184" i="3"/>
  <c r="EZ210" i="3" s="1"/>
  <c r="EY212" i="3"/>
  <c r="EZ93" i="3"/>
  <c r="EZ119" i="3" s="1"/>
  <c r="EZ92" i="3"/>
  <c r="EZ118" i="3" s="1"/>
  <c r="EZ91" i="3"/>
  <c r="EZ117" i="3" s="1"/>
  <c r="EX39" i="3"/>
  <c r="EX43" i="3" s="1"/>
  <c r="EX84" i="3"/>
  <c r="EX88" i="3" s="1"/>
  <c r="EW36" i="3"/>
  <c r="EX38" i="3"/>
  <c r="EX42" i="3" s="1"/>
  <c r="EX83" i="3"/>
  <c r="EX87" i="3" s="1"/>
  <c r="EY40" i="3"/>
  <c r="EY44" i="3" s="1"/>
  <c r="EY85" i="3"/>
  <c r="EY89" i="3" s="1"/>
  <c r="EZ48" i="3"/>
  <c r="EZ47" i="3"/>
  <c r="EZ46" i="3"/>
  <c r="EX16" i="3"/>
  <c r="EZ10" i="3"/>
  <c r="EZ14" i="3" s="1"/>
  <c r="EZ20" i="3" s="1"/>
  <c r="EZ27" i="3" s="1"/>
  <c r="FA8" i="3"/>
  <c r="EY13" i="3"/>
  <c r="EY19" i="3" s="1"/>
  <c r="EY26" i="3" s="1"/>
  <c r="EY32" i="3" s="1"/>
  <c r="EY12" i="3"/>
  <c r="EY18" i="3" s="1"/>
  <c r="EY25" i="3" s="1"/>
  <c r="EY31" i="3" s="1"/>
  <c r="EZ178" i="3" l="1"/>
  <c r="EZ182" i="3" s="1"/>
  <c r="EZ33" i="3"/>
  <c r="EY176" i="3"/>
  <c r="EY180" i="3" s="1"/>
  <c r="EY177" i="3"/>
  <c r="EY181" i="3" s="1"/>
  <c r="EX29" i="3"/>
  <c r="FA186" i="3"/>
  <c r="FA185" i="3"/>
  <c r="FA211" i="3" s="1"/>
  <c r="FA184" i="3"/>
  <c r="FA210" i="3" s="1"/>
  <c r="EZ212" i="3"/>
  <c r="FA93" i="3"/>
  <c r="FA119" i="3" s="1"/>
  <c r="FA92" i="3"/>
  <c r="FA118" i="3" s="1"/>
  <c r="FA91" i="3"/>
  <c r="FA117" i="3" s="1"/>
  <c r="EZ40" i="3"/>
  <c r="EZ44" i="3" s="1"/>
  <c r="EZ85" i="3"/>
  <c r="EZ89" i="3" s="1"/>
  <c r="EY38" i="3"/>
  <c r="EY42" i="3" s="1"/>
  <c r="EY83" i="3"/>
  <c r="EY87" i="3" s="1"/>
  <c r="EY39" i="3"/>
  <c r="EY43" i="3" s="1"/>
  <c r="EY84" i="3"/>
  <c r="EY88" i="3" s="1"/>
  <c r="FA48" i="3"/>
  <c r="FA47" i="3"/>
  <c r="FA46" i="3"/>
  <c r="EX36" i="3"/>
  <c r="EY16" i="3"/>
  <c r="EZ12" i="3"/>
  <c r="EZ18" i="3" s="1"/>
  <c r="EZ25" i="3" s="1"/>
  <c r="EZ31" i="3" s="1"/>
  <c r="EZ13" i="3"/>
  <c r="EZ19" i="3" s="1"/>
  <c r="EZ26" i="3" s="1"/>
  <c r="EZ32" i="3" s="1"/>
  <c r="FA10" i="3"/>
  <c r="FA14" i="3" s="1"/>
  <c r="FA20" i="3" s="1"/>
  <c r="FA27" i="3" s="1"/>
  <c r="FB8" i="3"/>
  <c r="FA178" i="3" l="1"/>
  <c r="FA182" i="3" s="1"/>
  <c r="FA33" i="3"/>
  <c r="EZ177" i="3"/>
  <c r="EZ181" i="3" s="1"/>
  <c r="EZ176" i="3"/>
  <c r="EZ180" i="3" s="1"/>
  <c r="EZ29" i="3"/>
  <c r="EY29" i="3"/>
  <c r="FB186" i="3"/>
  <c r="FB185" i="3"/>
  <c r="FB211" i="3" s="1"/>
  <c r="FB184" i="3"/>
  <c r="FB210" i="3" s="1"/>
  <c r="FA212" i="3"/>
  <c r="FB93" i="3"/>
  <c r="FB119" i="3" s="1"/>
  <c r="FB92" i="3"/>
  <c r="FB118" i="3" s="1"/>
  <c r="FB91" i="3"/>
  <c r="FB117" i="3" s="1"/>
  <c r="EZ38" i="3"/>
  <c r="EZ42" i="3" s="1"/>
  <c r="EZ83" i="3"/>
  <c r="EZ87" i="3" s="1"/>
  <c r="EZ39" i="3"/>
  <c r="EZ43" i="3" s="1"/>
  <c r="EZ84" i="3"/>
  <c r="EZ88" i="3" s="1"/>
  <c r="FA40" i="3"/>
  <c r="FA44" i="3" s="1"/>
  <c r="FA85" i="3"/>
  <c r="FA89" i="3" s="1"/>
  <c r="EY36" i="3"/>
  <c r="FB48" i="3"/>
  <c r="FB47" i="3"/>
  <c r="FB46" i="3"/>
  <c r="FA13" i="3"/>
  <c r="FA19" i="3" s="1"/>
  <c r="FA26" i="3" s="1"/>
  <c r="FA32" i="3" s="1"/>
  <c r="FC8" i="3"/>
  <c r="FB10" i="3"/>
  <c r="FB14" i="3" s="1"/>
  <c r="FB20" i="3" s="1"/>
  <c r="FB27" i="3" s="1"/>
  <c r="FA12" i="3"/>
  <c r="FA18" i="3" s="1"/>
  <c r="FA25" i="3" s="1"/>
  <c r="FA31" i="3" s="1"/>
  <c r="EZ16" i="3"/>
  <c r="FB178" i="3" l="1"/>
  <c r="FB182" i="3" s="1"/>
  <c r="FB33" i="3"/>
  <c r="FA177" i="3"/>
  <c r="FA181" i="3" s="1"/>
  <c r="FA176" i="3"/>
  <c r="FA180" i="3" s="1"/>
  <c r="FA29" i="3"/>
  <c r="FC186" i="3"/>
  <c r="FC185" i="3"/>
  <c r="FC211" i="3" s="1"/>
  <c r="FC184" i="3"/>
  <c r="FC210" i="3" s="1"/>
  <c r="FB212" i="3"/>
  <c r="FC93" i="3"/>
  <c r="FC119" i="3" s="1"/>
  <c r="FC92" i="3"/>
  <c r="FC118" i="3" s="1"/>
  <c r="FC91" i="3"/>
  <c r="FC117" i="3" s="1"/>
  <c r="EZ36" i="3"/>
  <c r="FA39" i="3"/>
  <c r="FA43" i="3" s="1"/>
  <c r="FA84" i="3"/>
  <c r="FA88" i="3" s="1"/>
  <c r="FA38" i="3"/>
  <c r="FA42" i="3" s="1"/>
  <c r="FA83" i="3"/>
  <c r="FA87" i="3" s="1"/>
  <c r="FB40" i="3"/>
  <c r="FB44" i="3" s="1"/>
  <c r="FB85" i="3"/>
  <c r="FB89" i="3" s="1"/>
  <c r="FC48" i="3"/>
  <c r="FC47" i="3"/>
  <c r="FC46" i="3"/>
  <c r="FA16" i="3"/>
  <c r="FB12" i="3"/>
  <c r="FB18" i="3" s="1"/>
  <c r="FB25" i="3" s="1"/>
  <c r="FB31" i="3" s="1"/>
  <c r="FD8" i="3"/>
  <c r="FC10" i="3"/>
  <c r="FC13" i="3" s="1"/>
  <c r="FC19" i="3" s="1"/>
  <c r="FC26" i="3" s="1"/>
  <c r="FB13" i="3"/>
  <c r="FB19" i="3" s="1"/>
  <c r="FB26" i="3" s="1"/>
  <c r="FB32" i="3" s="1"/>
  <c r="FC177" i="3" l="1"/>
  <c r="FC181" i="3" s="1"/>
  <c r="FC32" i="3"/>
  <c r="FB177" i="3"/>
  <c r="FB181" i="3" s="1"/>
  <c r="FB176" i="3"/>
  <c r="FB180" i="3" s="1"/>
  <c r="FB29" i="3"/>
  <c r="FD186" i="3"/>
  <c r="FD184" i="3"/>
  <c r="FD210" i="3" s="1"/>
  <c r="FD185" i="3"/>
  <c r="FD211" i="3" s="1"/>
  <c r="FC212" i="3"/>
  <c r="FD92" i="3"/>
  <c r="FD118" i="3" s="1"/>
  <c r="FD93" i="3"/>
  <c r="FD119" i="3" s="1"/>
  <c r="FD91" i="3"/>
  <c r="FD117" i="3" s="1"/>
  <c r="FC39" i="3"/>
  <c r="FC43" i="3" s="1"/>
  <c r="FC84" i="3"/>
  <c r="FC88" i="3" s="1"/>
  <c r="FB38" i="3"/>
  <c r="FB42" i="3" s="1"/>
  <c r="FB83" i="3"/>
  <c r="FB87" i="3" s="1"/>
  <c r="FB39" i="3"/>
  <c r="FB43" i="3" s="1"/>
  <c r="FB84" i="3"/>
  <c r="FB88" i="3" s="1"/>
  <c r="FD48" i="3"/>
  <c r="FD47" i="3"/>
  <c r="FD46" i="3"/>
  <c r="FA36" i="3"/>
  <c r="FE8" i="3"/>
  <c r="FD10" i="3"/>
  <c r="FD13" i="3" s="1"/>
  <c r="FD19" i="3" s="1"/>
  <c r="FD26" i="3" s="1"/>
  <c r="FC14" i="3"/>
  <c r="FC20" i="3" s="1"/>
  <c r="FC27" i="3" s="1"/>
  <c r="FC12" i="3"/>
  <c r="FC18" i="3" s="1"/>
  <c r="FC25" i="3" s="1"/>
  <c r="FC31" i="3" s="1"/>
  <c r="FB16" i="3"/>
  <c r="FC178" i="3" l="1"/>
  <c r="FC182" i="3" s="1"/>
  <c r="FC33" i="3"/>
  <c r="FC29" i="3" s="1"/>
  <c r="FD177" i="3"/>
  <c r="FD181" i="3" s="1"/>
  <c r="FD32" i="3"/>
  <c r="FC176" i="3"/>
  <c r="FC180" i="3" s="1"/>
  <c r="FD212" i="3"/>
  <c r="FE186" i="3"/>
  <c r="FE184" i="3"/>
  <c r="FE210" i="3" s="1"/>
  <c r="FE185" i="3"/>
  <c r="FE211" i="3" s="1"/>
  <c r="FE92" i="3"/>
  <c r="FE118" i="3" s="1"/>
  <c r="FE93" i="3"/>
  <c r="FE119" i="3" s="1"/>
  <c r="FE91" i="3"/>
  <c r="FE117" i="3" s="1"/>
  <c r="FD39" i="3"/>
  <c r="FD43" i="3" s="1"/>
  <c r="FD84" i="3"/>
  <c r="FD88" i="3" s="1"/>
  <c r="FC38" i="3"/>
  <c r="FC42" i="3" s="1"/>
  <c r="FC83" i="3"/>
  <c r="FC87" i="3" s="1"/>
  <c r="FB36" i="3"/>
  <c r="FC40" i="3"/>
  <c r="FC44" i="3" s="1"/>
  <c r="FC85" i="3"/>
  <c r="FC89" i="3" s="1"/>
  <c r="FE48" i="3"/>
  <c r="FE47" i="3"/>
  <c r="FE46" i="3"/>
  <c r="FC16" i="3"/>
  <c r="FF8" i="3"/>
  <c r="FE10" i="3"/>
  <c r="FE14" i="3" s="1"/>
  <c r="FE20" i="3" s="1"/>
  <c r="FE27" i="3" s="1"/>
  <c r="FD14" i="3"/>
  <c r="FD20" i="3" s="1"/>
  <c r="FD27" i="3" s="1"/>
  <c r="FD12" i="3"/>
  <c r="FD18" i="3" s="1"/>
  <c r="FD25" i="3" s="1"/>
  <c r="FD31" i="3" s="1"/>
  <c r="FD178" i="3" l="1"/>
  <c r="FD182" i="3" s="1"/>
  <c r="FD33" i="3"/>
  <c r="FD29" i="3" s="1"/>
  <c r="FE178" i="3"/>
  <c r="FE182" i="3" s="1"/>
  <c r="FE33" i="3"/>
  <c r="FD176" i="3"/>
  <c r="FD180" i="3" s="1"/>
  <c r="FE212" i="3"/>
  <c r="FF186" i="3"/>
  <c r="FF184" i="3"/>
  <c r="FF210" i="3" s="1"/>
  <c r="FF185" i="3"/>
  <c r="FF211" i="3" s="1"/>
  <c r="FF92" i="3"/>
  <c r="FF118" i="3" s="1"/>
  <c r="FF93" i="3"/>
  <c r="FF119" i="3" s="1"/>
  <c r="FF91" i="3"/>
  <c r="FF117" i="3" s="1"/>
  <c r="FD40" i="3"/>
  <c r="FD44" i="3" s="1"/>
  <c r="FD85" i="3"/>
  <c r="FD89" i="3" s="1"/>
  <c r="FC36" i="3"/>
  <c r="FD38" i="3"/>
  <c r="FD42" i="3" s="1"/>
  <c r="FD83" i="3"/>
  <c r="FD87" i="3" s="1"/>
  <c r="FE40" i="3"/>
  <c r="FE44" i="3" s="1"/>
  <c r="FE85" i="3"/>
  <c r="FE89" i="3" s="1"/>
  <c r="FF48" i="3"/>
  <c r="FF47" i="3"/>
  <c r="FF46" i="3"/>
  <c r="FD16" i="3"/>
  <c r="FE13" i="3"/>
  <c r="FE19" i="3" s="1"/>
  <c r="FE26" i="3" s="1"/>
  <c r="FE32" i="3" s="1"/>
  <c r="FG8" i="3"/>
  <c r="FF10" i="3"/>
  <c r="FF14" i="3" s="1"/>
  <c r="FF20" i="3" s="1"/>
  <c r="FF27" i="3" s="1"/>
  <c r="FE12" i="3"/>
  <c r="FE18" i="3" s="1"/>
  <c r="FE25" i="3" s="1"/>
  <c r="FE31" i="3" s="1"/>
  <c r="FF178" i="3" l="1"/>
  <c r="FF182" i="3" s="1"/>
  <c r="FF33" i="3"/>
  <c r="FE176" i="3"/>
  <c r="FE180" i="3" s="1"/>
  <c r="FE177" i="3"/>
  <c r="FE181" i="3" s="1"/>
  <c r="FF212" i="3"/>
  <c r="FG185" i="3"/>
  <c r="FG211" i="3" s="1"/>
  <c r="FG186" i="3"/>
  <c r="FG184" i="3"/>
  <c r="FG210" i="3" s="1"/>
  <c r="FG92" i="3"/>
  <c r="FG118" i="3" s="1"/>
  <c r="FG93" i="3"/>
  <c r="FG119" i="3" s="1"/>
  <c r="FG91" i="3"/>
  <c r="FG117" i="3" s="1"/>
  <c r="FE39" i="3"/>
  <c r="FE43" i="3" s="1"/>
  <c r="FE84" i="3"/>
  <c r="FE88" i="3" s="1"/>
  <c r="FE38" i="3"/>
  <c r="FE42" i="3" s="1"/>
  <c r="FE83" i="3"/>
  <c r="FE87" i="3" s="1"/>
  <c r="FF40" i="3"/>
  <c r="FF44" i="3" s="1"/>
  <c r="FF85" i="3"/>
  <c r="FF89" i="3" s="1"/>
  <c r="FG48" i="3"/>
  <c r="FG46" i="3"/>
  <c r="FG47" i="3"/>
  <c r="FD36" i="3"/>
  <c r="FE16" i="3"/>
  <c r="FF13" i="3"/>
  <c r="FF19" i="3" s="1"/>
  <c r="FF26" i="3" s="1"/>
  <c r="FF32" i="3" s="1"/>
  <c r="FH8" i="3"/>
  <c r="FG10" i="3"/>
  <c r="FG14" i="3" s="1"/>
  <c r="FG20" i="3" s="1"/>
  <c r="FG27" i="3" s="1"/>
  <c r="FF12" i="3"/>
  <c r="FF18" i="3" s="1"/>
  <c r="FF25" i="3" s="1"/>
  <c r="FF31" i="3" s="1"/>
  <c r="FG178" i="3" l="1"/>
  <c r="FG182" i="3" s="1"/>
  <c r="FG33" i="3"/>
  <c r="FF176" i="3"/>
  <c r="FF180" i="3" s="1"/>
  <c r="FF177" i="3"/>
  <c r="FF181" i="3" s="1"/>
  <c r="FE29" i="3"/>
  <c r="FG212" i="3"/>
  <c r="FH186" i="3"/>
  <c r="FH185" i="3"/>
  <c r="FH211" i="3" s="1"/>
  <c r="FH184" i="3"/>
  <c r="FH210" i="3" s="1"/>
  <c r="FH92" i="3"/>
  <c r="FH118" i="3" s="1"/>
  <c r="FH93" i="3"/>
  <c r="FH119" i="3" s="1"/>
  <c r="FH91" i="3"/>
  <c r="FH117" i="3" s="1"/>
  <c r="FF39" i="3"/>
  <c r="FF43" i="3" s="1"/>
  <c r="FF84" i="3"/>
  <c r="FF88" i="3" s="1"/>
  <c r="FF38" i="3"/>
  <c r="FF42" i="3" s="1"/>
  <c r="FF83" i="3"/>
  <c r="FF87" i="3" s="1"/>
  <c r="FG40" i="3"/>
  <c r="FG44" i="3" s="1"/>
  <c r="FG85" i="3"/>
  <c r="FG89" i="3" s="1"/>
  <c r="FH48" i="3"/>
  <c r="FH46" i="3"/>
  <c r="FH47" i="3"/>
  <c r="FE36" i="3"/>
  <c r="FF16" i="3"/>
  <c r="FG13" i="3"/>
  <c r="FG19" i="3" s="1"/>
  <c r="FG26" i="3" s="1"/>
  <c r="FG32" i="3" s="1"/>
  <c r="FI8" i="3"/>
  <c r="FH10" i="3"/>
  <c r="FH13" i="3" s="1"/>
  <c r="FH19" i="3" s="1"/>
  <c r="FH26" i="3" s="1"/>
  <c r="FG12" i="3"/>
  <c r="FG18" i="3" s="1"/>
  <c r="FG25" i="3" s="1"/>
  <c r="FG31" i="3" s="1"/>
  <c r="FH177" i="3" l="1"/>
  <c r="FH181" i="3" s="1"/>
  <c r="FH32" i="3"/>
  <c r="FG176" i="3"/>
  <c r="FG180" i="3" s="1"/>
  <c r="FG177" i="3"/>
  <c r="FG181" i="3" s="1"/>
  <c r="FF29" i="3"/>
  <c r="FH212" i="3"/>
  <c r="FI186" i="3"/>
  <c r="FI185" i="3"/>
  <c r="FI211" i="3" s="1"/>
  <c r="FI184" i="3"/>
  <c r="FI210" i="3" s="1"/>
  <c r="FI93" i="3"/>
  <c r="FI119" i="3" s="1"/>
  <c r="FI92" i="3"/>
  <c r="FI118" i="3" s="1"/>
  <c r="FI91" i="3"/>
  <c r="FI117" i="3" s="1"/>
  <c r="FG39" i="3"/>
  <c r="FG43" i="3" s="1"/>
  <c r="FG84" i="3"/>
  <c r="FG88" i="3" s="1"/>
  <c r="FG38" i="3"/>
  <c r="FG42" i="3" s="1"/>
  <c r="FG83" i="3"/>
  <c r="FG87" i="3" s="1"/>
  <c r="FH39" i="3"/>
  <c r="FH43" i="3" s="1"/>
  <c r="FH84" i="3"/>
  <c r="FH88" i="3" s="1"/>
  <c r="FI48" i="3"/>
  <c r="FI47" i="3"/>
  <c r="FI46" i="3"/>
  <c r="FF36" i="3"/>
  <c r="FG16" i="3"/>
  <c r="FJ8" i="3"/>
  <c r="FI10" i="3"/>
  <c r="FI13" i="3" s="1"/>
  <c r="FI19" i="3" s="1"/>
  <c r="FI26" i="3" s="1"/>
  <c r="FH14" i="3"/>
  <c r="FH20" i="3" s="1"/>
  <c r="FH27" i="3" s="1"/>
  <c r="FH12" i="3"/>
  <c r="FH18" i="3" s="1"/>
  <c r="FH25" i="3" s="1"/>
  <c r="FH31" i="3" s="1"/>
  <c r="FI177" i="3" l="1"/>
  <c r="FI181" i="3" s="1"/>
  <c r="FI32" i="3"/>
  <c r="FH178" i="3"/>
  <c r="FH182" i="3" s="1"/>
  <c r="FH33" i="3"/>
  <c r="FH29" i="3" s="1"/>
  <c r="FH176" i="3"/>
  <c r="FH180" i="3" s="1"/>
  <c r="FG29" i="3"/>
  <c r="FJ186" i="3"/>
  <c r="FJ185" i="3"/>
  <c r="FJ211" i="3" s="1"/>
  <c r="FJ184" i="3"/>
  <c r="FJ210" i="3" s="1"/>
  <c r="FI212" i="3"/>
  <c r="FJ93" i="3"/>
  <c r="FJ119" i="3" s="1"/>
  <c r="FJ92" i="3"/>
  <c r="FJ118" i="3" s="1"/>
  <c r="FJ91" i="3"/>
  <c r="FJ117" i="3" s="1"/>
  <c r="FH38" i="3"/>
  <c r="FH42" i="3" s="1"/>
  <c r="FH83" i="3"/>
  <c r="FH87" i="3" s="1"/>
  <c r="FI39" i="3"/>
  <c r="FI43" i="3" s="1"/>
  <c r="FI84" i="3"/>
  <c r="FI88" i="3" s="1"/>
  <c r="FH40" i="3"/>
  <c r="FH44" i="3" s="1"/>
  <c r="FH85" i="3"/>
  <c r="FH89" i="3" s="1"/>
  <c r="FJ48" i="3"/>
  <c r="FJ47" i="3"/>
  <c r="FJ46" i="3"/>
  <c r="FG36" i="3"/>
  <c r="FH16" i="3"/>
  <c r="FI12" i="3"/>
  <c r="FI18" i="3" s="1"/>
  <c r="FI25" i="3" s="1"/>
  <c r="FI31" i="3" s="1"/>
  <c r="FI14" i="3"/>
  <c r="FI20" i="3" s="1"/>
  <c r="FI27" i="3" s="1"/>
  <c r="FK8" i="3"/>
  <c r="FJ10" i="3"/>
  <c r="FJ14" i="3" s="1"/>
  <c r="FJ20" i="3" s="1"/>
  <c r="FJ27" i="3" s="1"/>
  <c r="FJ178" i="3" l="1"/>
  <c r="FJ182" i="3" s="1"/>
  <c r="FJ33" i="3"/>
  <c r="FI178" i="3"/>
  <c r="FI182" i="3" s="1"/>
  <c r="FI33" i="3"/>
  <c r="FI29" i="3" s="1"/>
  <c r="FI176" i="3"/>
  <c r="FI180" i="3" s="1"/>
  <c r="FK186" i="3"/>
  <c r="FK185" i="3"/>
  <c r="FK211" i="3" s="1"/>
  <c r="FK184" i="3"/>
  <c r="FK210" i="3" s="1"/>
  <c r="FJ212" i="3"/>
  <c r="FK93" i="3"/>
  <c r="FK119" i="3" s="1"/>
  <c r="FK92" i="3"/>
  <c r="FK118" i="3" s="1"/>
  <c r="FK91" i="3"/>
  <c r="FK117" i="3" s="1"/>
  <c r="FI38" i="3"/>
  <c r="FI42" i="3" s="1"/>
  <c r="FI83" i="3"/>
  <c r="FI87" i="3" s="1"/>
  <c r="FH36" i="3"/>
  <c r="FJ40" i="3"/>
  <c r="FJ44" i="3" s="1"/>
  <c r="FJ85" i="3"/>
  <c r="FJ89" i="3" s="1"/>
  <c r="FI40" i="3"/>
  <c r="FI44" i="3" s="1"/>
  <c r="FI85" i="3"/>
  <c r="FI89" i="3" s="1"/>
  <c r="FK48" i="3"/>
  <c r="FK47" i="3"/>
  <c r="FK46" i="3"/>
  <c r="FJ12" i="3"/>
  <c r="FJ18" i="3" s="1"/>
  <c r="FJ25" i="3" s="1"/>
  <c r="FJ31" i="3" s="1"/>
  <c r="FL8" i="3"/>
  <c r="FK10" i="3"/>
  <c r="FK13" i="3" s="1"/>
  <c r="FK19" i="3" s="1"/>
  <c r="FK26" i="3" s="1"/>
  <c r="FJ13" i="3"/>
  <c r="FJ19" i="3" s="1"/>
  <c r="FJ26" i="3" s="1"/>
  <c r="FJ32" i="3" s="1"/>
  <c r="FI16" i="3"/>
  <c r="FK177" i="3" l="1"/>
  <c r="FK181" i="3" s="1"/>
  <c r="FK32" i="3"/>
  <c r="FJ176" i="3"/>
  <c r="FJ180" i="3" s="1"/>
  <c r="FJ177" i="3"/>
  <c r="FJ181" i="3" s="1"/>
  <c r="FL186" i="3"/>
  <c r="FL185" i="3"/>
  <c r="FL211" i="3" s="1"/>
  <c r="FL184" i="3"/>
  <c r="FL210" i="3" s="1"/>
  <c r="FK212" i="3"/>
  <c r="FL93" i="3"/>
  <c r="FL119" i="3" s="1"/>
  <c r="FL92" i="3"/>
  <c r="FL118" i="3" s="1"/>
  <c r="FL91" i="3"/>
  <c r="FL117" i="3" s="1"/>
  <c r="FK39" i="3"/>
  <c r="FK43" i="3" s="1"/>
  <c r="FK84" i="3"/>
  <c r="FK88" i="3" s="1"/>
  <c r="FJ38" i="3"/>
  <c r="FJ42" i="3" s="1"/>
  <c r="FJ83" i="3"/>
  <c r="FJ87" i="3" s="1"/>
  <c r="FJ39" i="3"/>
  <c r="FJ43" i="3" s="1"/>
  <c r="FJ84" i="3"/>
  <c r="FJ88" i="3" s="1"/>
  <c r="FI36" i="3"/>
  <c r="FL48" i="3"/>
  <c r="FL47" i="3"/>
  <c r="FL46" i="3"/>
  <c r="FM8" i="3"/>
  <c r="FL10" i="3"/>
  <c r="FL14" i="3" s="1"/>
  <c r="FL20" i="3" s="1"/>
  <c r="FL27" i="3" s="1"/>
  <c r="FK14" i="3"/>
  <c r="FK20" i="3" s="1"/>
  <c r="FK27" i="3" s="1"/>
  <c r="FK12" i="3"/>
  <c r="FK18" i="3" s="1"/>
  <c r="FK25" i="3" s="1"/>
  <c r="FK31" i="3" s="1"/>
  <c r="FJ16" i="3"/>
  <c r="FL178" i="3" l="1"/>
  <c r="FL182" i="3" s="1"/>
  <c r="FL33" i="3"/>
  <c r="FK178" i="3"/>
  <c r="FK182" i="3" s="1"/>
  <c r="FK33" i="3"/>
  <c r="FK29" i="3" s="1"/>
  <c r="FJ29" i="3"/>
  <c r="FK176" i="3"/>
  <c r="FK180" i="3" s="1"/>
  <c r="FM186" i="3"/>
  <c r="FM185" i="3"/>
  <c r="FM211" i="3" s="1"/>
  <c r="FM184" i="3"/>
  <c r="FM210" i="3" s="1"/>
  <c r="FL212" i="3"/>
  <c r="FM93" i="3"/>
  <c r="FM119" i="3" s="1"/>
  <c r="FM92" i="3"/>
  <c r="FM118" i="3" s="1"/>
  <c r="FM91" i="3"/>
  <c r="FM117" i="3" s="1"/>
  <c r="FK38" i="3"/>
  <c r="FK42" i="3" s="1"/>
  <c r="FK83" i="3"/>
  <c r="FK87" i="3" s="1"/>
  <c r="FL40" i="3"/>
  <c r="FL44" i="3" s="1"/>
  <c r="FL85" i="3"/>
  <c r="FL89" i="3" s="1"/>
  <c r="FK40" i="3"/>
  <c r="FK44" i="3" s="1"/>
  <c r="FK85" i="3"/>
  <c r="FK89" i="3" s="1"/>
  <c r="FM48" i="3"/>
  <c r="FM47" i="3"/>
  <c r="FM46" i="3"/>
  <c r="FJ36" i="3"/>
  <c r="FK16" i="3"/>
  <c r="FM10" i="3"/>
  <c r="FN8" i="3"/>
  <c r="FL13" i="3"/>
  <c r="FL19" i="3" s="1"/>
  <c r="FL26" i="3" s="1"/>
  <c r="FL32" i="3" s="1"/>
  <c r="FL12" i="3"/>
  <c r="FL18" i="3" s="1"/>
  <c r="FL25" i="3" s="1"/>
  <c r="FL31" i="3" s="1"/>
  <c r="FL176" i="3" l="1"/>
  <c r="FL180" i="3" s="1"/>
  <c r="FL177" i="3"/>
  <c r="FL181" i="3" s="1"/>
  <c r="FN186" i="3"/>
  <c r="FN185" i="3"/>
  <c r="FN211" i="3" s="1"/>
  <c r="FN184" i="3"/>
  <c r="FN210" i="3" s="1"/>
  <c r="FM212" i="3"/>
  <c r="FM13" i="3"/>
  <c r="FN93" i="3"/>
  <c r="FN119" i="3" s="1"/>
  <c r="FN92" i="3"/>
  <c r="FN118" i="3" s="1"/>
  <c r="FN91" i="3"/>
  <c r="FN117" i="3" s="1"/>
  <c r="FK36" i="3"/>
  <c r="FL38" i="3"/>
  <c r="FL42" i="3" s="1"/>
  <c r="FL83" i="3"/>
  <c r="FL87" i="3" s="1"/>
  <c r="FL39" i="3"/>
  <c r="FL43" i="3" s="1"/>
  <c r="FL84" i="3"/>
  <c r="FL88" i="3" s="1"/>
  <c r="FN48" i="3"/>
  <c r="FN47" i="3"/>
  <c r="FN46" i="3"/>
  <c r="FL16" i="3"/>
  <c r="FM14" i="3"/>
  <c r="FO8" i="3"/>
  <c r="FN10" i="3"/>
  <c r="FN14" i="3" s="1"/>
  <c r="FN20" i="3" s="1"/>
  <c r="FN27" i="3" s="1"/>
  <c r="FM12" i="3"/>
  <c r="FN178" i="3" l="1"/>
  <c r="FN182" i="3" s="1"/>
  <c r="FN33" i="3"/>
  <c r="FL29" i="3"/>
  <c r="FO186" i="3"/>
  <c r="FO185" i="3"/>
  <c r="FO211" i="3" s="1"/>
  <c r="FO184" i="3"/>
  <c r="FO210" i="3" s="1"/>
  <c r="FN212" i="3"/>
  <c r="FM18" i="3"/>
  <c r="FM25" i="3" s="1"/>
  <c r="FM31" i="3" s="1"/>
  <c r="FM20" i="3"/>
  <c r="FM27" i="3" s="1"/>
  <c r="FM33" i="3" s="1"/>
  <c r="FM19" i="3"/>
  <c r="FM26" i="3" s="1"/>
  <c r="FM32" i="3" s="1"/>
  <c r="FO93" i="3"/>
  <c r="FO119" i="3" s="1"/>
  <c r="FO92" i="3"/>
  <c r="FO118" i="3" s="1"/>
  <c r="FO91" i="3"/>
  <c r="FO117" i="3" s="1"/>
  <c r="FL36" i="3"/>
  <c r="FN40" i="3"/>
  <c r="FN44" i="3" s="1"/>
  <c r="FN85" i="3"/>
  <c r="FN89" i="3" s="1"/>
  <c r="FO47" i="3"/>
  <c r="FO48" i="3"/>
  <c r="FO46" i="3"/>
  <c r="FO10" i="3"/>
  <c r="FP8" i="3"/>
  <c r="FN13" i="3"/>
  <c r="FN19" i="3" s="1"/>
  <c r="FN26" i="3" s="1"/>
  <c r="FN32" i="3" s="1"/>
  <c r="FN12" i="3"/>
  <c r="FN18" i="3" s="1"/>
  <c r="FN25" i="3" s="1"/>
  <c r="FN31" i="3" s="1"/>
  <c r="FM29" i="3" l="1"/>
  <c r="FN176" i="3"/>
  <c r="FN180" i="3" s="1"/>
  <c r="FN177" i="3"/>
  <c r="FN181" i="3" s="1"/>
  <c r="FM178" i="3"/>
  <c r="FM182" i="3" s="1"/>
  <c r="FM176" i="3"/>
  <c r="FM180" i="3" s="1"/>
  <c r="FP186" i="3"/>
  <c r="FP184" i="3"/>
  <c r="FP210" i="3" s="1"/>
  <c r="FP185" i="3"/>
  <c r="FP211" i="3" s="1"/>
  <c r="FM16" i="3"/>
  <c r="FO212" i="3"/>
  <c r="FM40" i="3"/>
  <c r="FM83" i="3"/>
  <c r="FM87" i="3" s="1"/>
  <c r="FM38" i="3"/>
  <c r="FM42" i="3" s="1"/>
  <c r="FM85" i="3"/>
  <c r="FM89" i="3" s="1"/>
  <c r="FO13" i="3"/>
  <c r="FM177" i="3"/>
  <c r="FM181" i="3" s="1"/>
  <c r="FM39" i="3"/>
  <c r="FM43" i="3" s="1"/>
  <c r="FM84" i="3"/>
  <c r="FM88" i="3" s="1"/>
  <c r="FP92" i="3"/>
  <c r="FP118" i="3" s="1"/>
  <c r="FP93" i="3"/>
  <c r="FP119" i="3" s="1"/>
  <c r="FP91" i="3"/>
  <c r="FP117" i="3" s="1"/>
  <c r="FN39" i="3"/>
  <c r="FN43" i="3" s="1"/>
  <c r="FN84" i="3"/>
  <c r="FN88" i="3" s="1"/>
  <c r="FN38" i="3"/>
  <c r="FN42" i="3" s="1"/>
  <c r="FN83" i="3"/>
  <c r="FN87" i="3" s="1"/>
  <c r="FP47" i="3"/>
  <c r="FP48" i="3"/>
  <c r="FP46" i="3"/>
  <c r="FN16" i="3"/>
  <c r="FO14" i="3"/>
  <c r="FQ8" i="3"/>
  <c r="FP10" i="3"/>
  <c r="FP13" i="3" s="1"/>
  <c r="FP19" i="3" s="1"/>
  <c r="FP26" i="3" s="1"/>
  <c r="FO12" i="3"/>
  <c r="FP177" i="3" l="1"/>
  <c r="FP181" i="3" s="1"/>
  <c r="FP32" i="3"/>
  <c r="FN29" i="3"/>
  <c r="FM44" i="3"/>
  <c r="FM36" i="3"/>
  <c r="FP212" i="3"/>
  <c r="FQ186" i="3"/>
  <c r="FQ184" i="3"/>
  <c r="FQ210" i="3" s="1"/>
  <c r="FQ185" i="3"/>
  <c r="FQ211" i="3" s="1"/>
  <c r="FO18" i="3"/>
  <c r="FO25" i="3" s="1"/>
  <c r="FO31" i="3" s="1"/>
  <c r="FO20" i="3"/>
  <c r="FO27" i="3" s="1"/>
  <c r="FO33" i="3" s="1"/>
  <c r="FO19" i="3"/>
  <c r="FO26" i="3" s="1"/>
  <c r="FO32" i="3" s="1"/>
  <c r="FQ92" i="3"/>
  <c r="FQ118" i="3" s="1"/>
  <c r="FQ93" i="3"/>
  <c r="FQ119" i="3" s="1"/>
  <c r="FQ91" i="3"/>
  <c r="FQ117" i="3" s="1"/>
  <c r="FP39" i="3"/>
  <c r="FP43" i="3" s="1"/>
  <c r="FP84" i="3"/>
  <c r="FP88" i="3" s="1"/>
  <c r="FQ48" i="3"/>
  <c r="FQ47" i="3"/>
  <c r="FQ46" i="3"/>
  <c r="FN36" i="3"/>
  <c r="FP12" i="3"/>
  <c r="FR8" i="3"/>
  <c r="FQ10" i="3"/>
  <c r="FQ13" i="3" s="1"/>
  <c r="FQ19" i="3" s="1"/>
  <c r="FQ26" i="3" s="1"/>
  <c r="FP14" i="3"/>
  <c r="FP20" i="3" s="1"/>
  <c r="FP27" i="3" s="1"/>
  <c r="FP178" i="3" l="1"/>
  <c r="FP182" i="3" s="1"/>
  <c r="FP33" i="3"/>
  <c r="FQ177" i="3"/>
  <c r="FQ181" i="3" s="1"/>
  <c r="FQ32" i="3"/>
  <c r="FO29" i="3"/>
  <c r="FO178" i="3"/>
  <c r="FO182" i="3" s="1"/>
  <c r="FO176" i="3"/>
  <c r="FO180" i="3" s="1"/>
  <c r="FP18" i="3"/>
  <c r="FP25" i="3" s="1"/>
  <c r="FP31" i="3" s="1"/>
  <c r="FQ212" i="3"/>
  <c r="FR186" i="3"/>
  <c r="FR184" i="3"/>
  <c r="FR210" i="3" s="1"/>
  <c r="FR185" i="3"/>
  <c r="FR211" i="3" s="1"/>
  <c r="FO16" i="3"/>
  <c r="FO83" i="3"/>
  <c r="FO87" i="3" s="1"/>
  <c r="FO38" i="3"/>
  <c r="FO42" i="3" s="1"/>
  <c r="FO85" i="3"/>
  <c r="FO89" i="3" s="1"/>
  <c r="FO40" i="3"/>
  <c r="FO177" i="3"/>
  <c r="FO181" i="3" s="1"/>
  <c r="FO39" i="3"/>
  <c r="FO43" i="3" s="1"/>
  <c r="FO84" i="3"/>
  <c r="FO88" i="3" s="1"/>
  <c r="FR92" i="3"/>
  <c r="FR118" i="3" s="1"/>
  <c r="FR93" i="3"/>
  <c r="FR119" i="3" s="1"/>
  <c r="FR91" i="3"/>
  <c r="FR117" i="3" s="1"/>
  <c r="FP40" i="3"/>
  <c r="FP44" i="3" s="1"/>
  <c r="FP85" i="3"/>
  <c r="FP89" i="3" s="1"/>
  <c r="FQ39" i="3"/>
  <c r="FQ43" i="3" s="1"/>
  <c r="FQ84" i="3"/>
  <c r="FQ88" i="3" s="1"/>
  <c r="FR48" i="3"/>
  <c r="FR47" i="3"/>
  <c r="FR46" i="3"/>
  <c r="FR10" i="3"/>
  <c r="FR14" i="3" s="1"/>
  <c r="FR20" i="3" s="1"/>
  <c r="FR27" i="3" s="1"/>
  <c r="FS8" i="3"/>
  <c r="FQ12" i="3"/>
  <c r="FQ18" i="3" s="1"/>
  <c r="FQ25" i="3" s="1"/>
  <c r="FQ31" i="3" s="1"/>
  <c r="FQ14" i="3"/>
  <c r="FQ20" i="3" s="1"/>
  <c r="FQ27" i="3" s="1"/>
  <c r="FQ178" i="3" l="1"/>
  <c r="FQ182" i="3" s="1"/>
  <c r="FQ33" i="3"/>
  <c r="FQ29" i="3" s="1"/>
  <c r="FR178" i="3"/>
  <c r="FR182" i="3" s="1"/>
  <c r="FR33" i="3"/>
  <c r="FQ176" i="3"/>
  <c r="FQ180" i="3" s="1"/>
  <c r="FP176" i="3"/>
  <c r="FP180" i="3" s="1"/>
  <c r="FP29" i="3"/>
  <c r="FP16" i="3"/>
  <c r="FP83" i="3"/>
  <c r="FP87" i="3" s="1"/>
  <c r="FP38" i="3"/>
  <c r="FP42" i="3" s="1"/>
  <c r="FO44" i="3"/>
  <c r="FO36" i="3"/>
  <c r="FR212" i="3"/>
  <c r="FS185" i="3"/>
  <c r="FS211" i="3" s="1"/>
  <c r="FS186" i="3"/>
  <c r="FS184" i="3"/>
  <c r="FS210" i="3" s="1"/>
  <c r="FS92" i="3"/>
  <c r="FS118" i="3" s="1"/>
  <c r="FS93" i="3"/>
  <c r="FS119" i="3" s="1"/>
  <c r="FS91" i="3"/>
  <c r="FS117" i="3" s="1"/>
  <c r="FR40" i="3"/>
  <c r="FR44" i="3" s="1"/>
  <c r="FR85" i="3"/>
  <c r="FR89" i="3" s="1"/>
  <c r="FQ38" i="3"/>
  <c r="FQ42" i="3" s="1"/>
  <c r="FQ83" i="3"/>
  <c r="FQ87" i="3" s="1"/>
  <c r="FQ40" i="3"/>
  <c r="FQ44" i="3" s="1"/>
  <c r="FQ85" i="3"/>
  <c r="FQ89" i="3" s="1"/>
  <c r="FS48" i="3"/>
  <c r="FS47" i="3"/>
  <c r="FS46" i="3"/>
  <c r="FQ16" i="3"/>
  <c r="FR12" i="3"/>
  <c r="FR18" i="3" s="1"/>
  <c r="FR25" i="3" s="1"/>
  <c r="FR31" i="3" s="1"/>
  <c r="FT8" i="3"/>
  <c r="FS10" i="3"/>
  <c r="FS12" i="3" s="1"/>
  <c r="FS18" i="3" s="1"/>
  <c r="FS25" i="3" s="1"/>
  <c r="FR13" i="3"/>
  <c r="FP36" i="3" l="1"/>
  <c r="FS176" i="3"/>
  <c r="FS180" i="3" s="1"/>
  <c r="FS31" i="3"/>
  <c r="FR176" i="3"/>
  <c r="FR180" i="3" s="1"/>
  <c r="FT186" i="3"/>
  <c r="FT185" i="3"/>
  <c r="FT211" i="3" s="1"/>
  <c r="FT184" i="3"/>
  <c r="FT210" i="3" s="1"/>
  <c r="FS212" i="3"/>
  <c r="FR19" i="3"/>
  <c r="FR26" i="3" s="1"/>
  <c r="FR32" i="3" s="1"/>
  <c r="FT92" i="3"/>
  <c r="FT118" i="3" s="1"/>
  <c r="FT93" i="3"/>
  <c r="FT119" i="3" s="1"/>
  <c r="FT91" i="3"/>
  <c r="FT117" i="3" s="1"/>
  <c r="FR38" i="3"/>
  <c r="FR42" i="3" s="1"/>
  <c r="FR83" i="3"/>
  <c r="FR87" i="3" s="1"/>
  <c r="FS38" i="3"/>
  <c r="FS42" i="3" s="1"/>
  <c r="FS83" i="3"/>
  <c r="FS87" i="3" s="1"/>
  <c r="FQ36" i="3"/>
  <c r="FT48" i="3"/>
  <c r="FT47" i="3"/>
  <c r="FT46" i="3"/>
  <c r="FS13" i="3"/>
  <c r="FS19" i="3" s="1"/>
  <c r="FS26" i="3" s="1"/>
  <c r="FS32" i="3" s="1"/>
  <c r="FS14" i="3"/>
  <c r="FU8" i="3"/>
  <c r="FT10" i="3"/>
  <c r="FT14" i="3" s="1"/>
  <c r="FT20" i="3" s="1"/>
  <c r="FT27" i="3" s="1"/>
  <c r="FT178" i="3" l="1"/>
  <c r="FT182" i="3" s="1"/>
  <c r="FT33" i="3"/>
  <c r="FS177" i="3"/>
  <c r="FS181" i="3" s="1"/>
  <c r="FR29" i="3"/>
  <c r="FR177" i="3"/>
  <c r="FR181" i="3" s="1"/>
  <c r="FR16" i="3"/>
  <c r="FR39" i="3"/>
  <c r="FR43" i="3" s="1"/>
  <c r="FU186" i="3"/>
  <c r="FU185" i="3"/>
  <c r="FU211" i="3" s="1"/>
  <c r="FU184" i="3"/>
  <c r="FU210" i="3" s="1"/>
  <c r="FT212" i="3"/>
  <c r="FR84" i="3"/>
  <c r="FR88" i="3" s="1"/>
  <c r="FS20" i="3"/>
  <c r="FS27" i="3" s="1"/>
  <c r="FS33" i="3" s="1"/>
  <c r="FS29" i="3" s="1"/>
  <c r="FU93" i="3"/>
  <c r="FU119" i="3" s="1"/>
  <c r="FU92" i="3"/>
  <c r="FU118" i="3" s="1"/>
  <c r="FU91" i="3"/>
  <c r="FU117" i="3" s="1"/>
  <c r="FS39" i="3"/>
  <c r="FS43" i="3" s="1"/>
  <c r="FS84" i="3"/>
  <c r="FS88" i="3" s="1"/>
  <c r="FT40" i="3"/>
  <c r="FT44" i="3" s="1"/>
  <c r="FT85" i="3"/>
  <c r="FT89" i="3" s="1"/>
  <c r="FU48" i="3"/>
  <c r="FU47" i="3"/>
  <c r="FU46" i="3"/>
  <c r="FT13" i="3"/>
  <c r="FT19" i="3" s="1"/>
  <c r="FT26" i="3" s="1"/>
  <c r="FT32" i="3" s="1"/>
  <c r="FU10" i="3"/>
  <c r="FU14" i="3" s="1"/>
  <c r="FU20" i="3" s="1"/>
  <c r="FU27" i="3" s="1"/>
  <c r="FV8" i="3"/>
  <c r="FT12" i="3"/>
  <c r="FT18" i="3" s="1"/>
  <c r="FT25" i="3" s="1"/>
  <c r="FT31" i="3" s="1"/>
  <c r="FR36" i="3" l="1"/>
  <c r="FU178" i="3"/>
  <c r="FU182" i="3" s="1"/>
  <c r="FU33" i="3"/>
  <c r="FT177" i="3"/>
  <c r="FT181" i="3" s="1"/>
  <c r="FT29" i="3"/>
  <c r="FS178" i="3"/>
  <c r="FS182" i="3" s="1"/>
  <c r="FT176" i="3"/>
  <c r="FT180" i="3" s="1"/>
  <c r="FS85" i="3"/>
  <c r="FS89" i="3" s="1"/>
  <c r="FV186" i="3"/>
  <c r="FV185" i="3"/>
  <c r="FV211" i="3" s="1"/>
  <c r="FV184" i="3"/>
  <c r="FV210" i="3" s="1"/>
  <c r="FS40" i="3"/>
  <c r="FU212" i="3"/>
  <c r="FS16" i="3"/>
  <c r="FV93" i="3"/>
  <c r="FV119" i="3" s="1"/>
  <c r="FV92" i="3"/>
  <c r="FV118" i="3" s="1"/>
  <c r="FV91" i="3"/>
  <c r="FV117" i="3" s="1"/>
  <c r="FT39" i="3"/>
  <c r="FT43" i="3" s="1"/>
  <c r="FT84" i="3"/>
  <c r="FT88" i="3" s="1"/>
  <c r="FU40" i="3"/>
  <c r="FU44" i="3" s="1"/>
  <c r="FU85" i="3"/>
  <c r="FU89" i="3" s="1"/>
  <c r="FT38" i="3"/>
  <c r="FT42" i="3" s="1"/>
  <c r="FT83" i="3"/>
  <c r="FT87" i="3" s="1"/>
  <c r="FV48" i="3"/>
  <c r="FV46" i="3"/>
  <c r="FV47" i="3"/>
  <c r="FT16" i="3"/>
  <c r="FW8" i="3"/>
  <c r="FV10" i="3"/>
  <c r="FV14" i="3" s="1"/>
  <c r="FV20" i="3" s="1"/>
  <c r="FV27" i="3" s="1"/>
  <c r="FU13" i="3"/>
  <c r="FU19" i="3" s="1"/>
  <c r="FU26" i="3" s="1"/>
  <c r="FU32" i="3" s="1"/>
  <c r="FU12" i="3"/>
  <c r="FU18" i="3" s="1"/>
  <c r="FV178" i="3" l="1"/>
  <c r="FV182" i="3" s="1"/>
  <c r="FV33" i="3"/>
  <c r="FU177" i="3"/>
  <c r="FU181" i="3" s="1"/>
  <c r="FS44" i="3"/>
  <c r="FS36" i="3"/>
  <c r="FV212" i="3"/>
  <c r="FW186" i="3"/>
  <c r="FW185" i="3"/>
  <c r="FW211" i="3" s="1"/>
  <c r="FW184" i="3"/>
  <c r="FW210" i="3" s="1"/>
  <c r="FW93" i="3"/>
  <c r="FW119" i="3" s="1"/>
  <c r="FW92" i="3"/>
  <c r="FW118" i="3" s="1"/>
  <c r="FW91" i="3"/>
  <c r="FW117" i="3" s="1"/>
  <c r="FV40" i="3"/>
  <c r="FV44" i="3" s="1"/>
  <c r="FV85" i="3"/>
  <c r="FV89" i="3" s="1"/>
  <c r="FU39" i="3"/>
  <c r="FU43" i="3" s="1"/>
  <c r="FU84" i="3"/>
  <c r="FU88" i="3" s="1"/>
  <c r="FT36" i="3"/>
  <c r="FW48" i="3"/>
  <c r="FW47" i="3"/>
  <c r="FW46" i="3"/>
  <c r="FU16" i="3"/>
  <c r="FU25" i="3"/>
  <c r="FU31" i="3" s="1"/>
  <c r="FX8" i="3"/>
  <c r="FW10" i="3"/>
  <c r="FW14" i="3" s="1"/>
  <c r="FW20" i="3" s="1"/>
  <c r="FW27" i="3" s="1"/>
  <c r="FV13" i="3"/>
  <c r="FV19" i="3" s="1"/>
  <c r="FV26" i="3" s="1"/>
  <c r="FV32" i="3" s="1"/>
  <c r="FV12" i="3"/>
  <c r="FV18" i="3" s="1"/>
  <c r="FV25" i="3" s="1"/>
  <c r="FV31" i="3" s="1"/>
  <c r="FW178" i="3" l="1"/>
  <c r="FW182" i="3" s="1"/>
  <c r="FW33" i="3"/>
  <c r="FU176" i="3"/>
  <c r="FU180" i="3" s="1"/>
  <c r="FU29" i="3"/>
  <c r="FV176" i="3"/>
  <c r="FV180" i="3" s="1"/>
  <c r="FV177" i="3"/>
  <c r="FV181" i="3" s="1"/>
  <c r="FW212" i="3"/>
  <c r="FX186" i="3"/>
  <c r="FX185" i="3"/>
  <c r="FX211" i="3" s="1"/>
  <c r="FX184" i="3"/>
  <c r="FX210" i="3" s="1"/>
  <c r="FX93" i="3"/>
  <c r="FX119" i="3" s="1"/>
  <c r="FX92" i="3"/>
  <c r="FX118" i="3" s="1"/>
  <c r="FX91" i="3"/>
  <c r="FX117" i="3" s="1"/>
  <c r="FV39" i="3"/>
  <c r="FV43" i="3" s="1"/>
  <c r="FV84" i="3"/>
  <c r="FV88" i="3" s="1"/>
  <c r="FW40" i="3"/>
  <c r="FW85" i="3"/>
  <c r="FW89" i="3" s="1"/>
  <c r="FU38" i="3"/>
  <c r="FU42" i="3" s="1"/>
  <c r="FU83" i="3"/>
  <c r="FU87" i="3" s="1"/>
  <c r="FV38" i="3"/>
  <c r="FV42" i="3" s="1"/>
  <c r="FV83" i="3"/>
  <c r="FV87" i="3" s="1"/>
  <c r="FX48" i="3"/>
  <c r="FX47" i="3"/>
  <c r="FX46" i="3"/>
  <c r="FV16" i="3"/>
  <c r="FY8" i="3"/>
  <c r="FX10" i="3"/>
  <c r="FX14" i="3" s="1"/>
  <c r="FX20" i="3" s="1"/>
  <c r="FX27" i="3" s="1"/>
  <c r="FW13" i="3"/>
  <c r="FW19" i="3" s="1"/>
  <c r="FW26" i="3" s="1"/>
  <c r="FW32" i="3" s="1"/>
  <c r="FW12" i="3"/>
  <c r="FW18" i="3" s="1"/>
  <c r="FW25" i="3" s="1"/>
  <c r="FW31" i="3" s="1"/>
  <c r="FX178" i="3" l="1"/>
  <c r="FX33" i="3"/>
  <c r="FW177" i="3"/>
  <c r="FW181" i="3" s="1"/>
  <c r="FW176" i="3"/>
  <c r="FW180" i="3" s="1"/>
  <c r="FW29" i="3"/>
  <c r="FV29" i="3"/>
  <c r="FW44" i="3"/>
  <c r="FY186" i="3"/>
  <c r="FY185" i="3"/>
  <c r="FY211" i="3" s="1"/>
  <c r="FY184" i="3"/>
  <c r="FY210" i="3" s="1"/>
  <c r="FX212" i="3"/>
  <c r="FX182" i="3"/>
  <c r="FY93" i="3"/>
  <c r="FY119" i="3" s="1"/>
  <c r="FY92" i="3"/>
  <c r="FY118" i="3" s="1"/>
  <c r="FY91" i="3"/>
  <c r="FY117" i="3" s="1"/>
  <c r="FW38" i="3"/>
  <c r="FW42" i="3" s="1"/>
  <c r="FW83" i="3"/>
  <c r="FW87" i="3" s="1"/>
  <c r="FU36" i="3"/>
  <c r="FW39" i="3"/>
  <c r="FW43" i="3" s="1"/>
  <c r="FW84" i="3"/>
  <c r="FW88" i="3" s="1"/>
  <c r="FX40" i="3"/>
  <c r="FX44" i="3" s="1"/>
  <c r="FX85" i="3"/>
  <c r="FX89" i="3" s="1"/>
  <c r="FY47" i="3"/>
  <c r="FY48" i="3"/>
  <c r="FY46" i="3"/>
  <c r="FV36" i="3"/>
  <c r="FW16" i="3"/>
  <c r="FX12" i="3"/>
  <c r="FX18" i="3" s="1"/>
  <c r="FX25" i="3" s="1"/>
  <c r="FX31" i="3" s="1"/>
  <c r="FZ8" i="3"/>
  <c r="FY10" i="3"/>
  <c r="FY14" i="3" s="1"/>
  <c r="FY20" i="3" s="1"/>
  <c r="FY27" i="3" s="1"/>
  <c r="FX13" i="3"/>
  <c r="FX19" i="3" s="1"/>
  <c r="FX26" i="3" s="1"/>
  <c r="FX32" i="3" s="1"/>
  <c r="FY178" i="3" l="1"/>
  <c r="FY182" i="3" s="1"/>
  <c r="FY33" i="3"/>
  <c r="FX177" i="3"/>
  <c r="FX181" i="3" s="1"/>
  <c r="FX176" i="3"/>
  <c r="FX180" i="3" s="1"/>
  <c r="FX29" i="3"/>
  <c r="FZ186" i="3"/>
  <c r="FZ184" i="3"/>
  <c r="FZ210" i="3" s="1"/>
  <c r="FZ185" i="3"/>
  <c r="FZ211" i="3" s="1"/>
  <c r="FY212" i="3"/>
  <c r="FZ93" i="3"/>
  <c r="FZ119" i="3" s="1"/>
  <c r="FZ92" i="3"/>
  <c r="FZ118" i="3" s="1"/>
  <c r="FZ91" i="3"/>
  <c r="FZ117" i="3" s="1"/>
  <c r="FX38" i="3"/>
  <c r="FX42" i="3" s="1"/>
  <c r="FX83" i="3"/>
  <c r="FX87" i="3" s="1"/>
  <c r="FY40" i="3"/>
  <c r="FY44" i="3" s="1"/>
  <c r="FY85" i="3"/>
  <c r="FY89" i="3" s="1"/>
  <c r="FX39" i="3"/>
  <c r="FX43" i="3" s="1"/>
  <c r="FX84" i="3"/>
  <c r="FX88" i="3" s="1"/>
  <c r="FZ47" i="3"/>
  <c r="FZ48" i="3"/>
  <c r="FZ46" i="3"/>
  <c r="FW36" i="3"/>
  <c r="FX16" i="3"/>
  <c r="FY13" i="3"/>
  <c r="FY19" i="3" s="1"/>
  <c r="FY26" i="3" s="1"/>
  <c r="FY32" i="3" s="1"/>
  <c r="FZ10" i="3"/>
  <c r="FZ14" i="3" s="1"/>
  <c r="FZ20" i="3" s="1"/>
  <c r="FZ27" i="3" s="1"/>
  <c r="GA8" i="3"/>
  <c r="FY12" i="3"/>
  <c r="FY18" i="3" s="1"/>
  <c r="FY25" i="3" s="1"/>
  <c r="FY31" i="3" s="1"/>
  <c r="FZ178" i="3" l="1"/>
  <c r="FZ182" i="3" s="1"/>
  <c r="FZ33" i="3"/>
  <c r="FY176" i="3"/>
  <c r="FY180" i="3" s="1"/>
  <c r="FY177" i="3"/>
  <c r="FY181" i="3" s="1"/>
  <c r="FZ212" i="3"/>
  <c r="GA186" i="3"/>
  <c r="GA185" i="3"/>
  <c r="GA211" i="3" s="1"/>
  <c r="GA184" i="3"/>
  <c r="GA210" i="3" s="1"/>
  <c r="GA93" i="3"/>
  <c r="GA119" i="3" s="1"/>
  <c r="GA92" i="3"/>
  <c r="GA118" i="3" s="1"/>
  <c r="GA91" i="3"/>
  <c r="GA117" i="3" s="1"/>
  <c r="FX36" i="3"/>
  <c r="FY39" i="3"/>
  <c r="FY43" i="3" s="1"/>
  <c r="FY84" i="3"/>
  <c r="FY88" i="3" s="1"/>
  <c r="FY38" i="3"/>
  <c r="FY42" i="3" s="1"/>
  <c r="FY83" i="3"/>
  <c r="FY87" i="3" s="1"/>
  <c r="FZ40" i="3"/>
  <c r="FZ44" i="3" s="1"/>
  <c r="FZ85" i="3"/>
  <c r="FZ89" i="3" s="1"/>
  <c r="GA48" i="3"/>
  <c r="GA47" i="3"/>
  <c r="GA46" i="3"/>
  <c r="FY16" i="3"/>
  <c r="GB8" i="3"/>
  <c r="GA10" i="3"/>
  <c r="GA13" i="3" s="1"/>
  <c r="GA19" i="3" s="1"/>
  <c r="GA26" i="3" s="1"/>
  <c r="FZ13" i="3"/>
  <c r="FZ19" i="3" s="1"/>
  <c r="FZ26" i="3" s="1"/>
  <c r="FZ32" i="3" s="1"/>
  <c r="FZ12" i="3"/>
  <c r="FZ18" i="3" s="1"/>
  <c r="GA177" i="3" l="1"/>
  <c r="GA181" i="3" s="1"/>
  <c r="GA32" i="3"/>
  <c r="FZ177" i="3"/>
  <c r="FZ181" i="3" s="1"/>
  <c r="FY29" i="3"/>
  <c r="GB186" i="3"/>
  <c r="GB184" i="3"/>
  <c r="GB210" i="3" s="1"/>
  <c r="GB185" i="3"/>
  <c r="GB211" i="3" s="1"/>
  <c r="GA212" i="3"/>
  <c r="GB92" i="3"/>
  <c r="GB118" i="3" s="1"/>
  <c r="GB93" i="3"/>
  <c r="GB119" i="3" s="1"/>
  <c r="GB91" i="3"/>
  <c r="GB117" i="3" s="1"/>
  <c r="FY36" i="3"/>
  <c r="FZ39" i="3"/>
  <c r="FZ43" i="3" s="1"/>
  <c r="FZ84" i="3"/>
  <c r="FZ88" i="3" s="1"/>
  <c r="GA39" i="3"/>
  <c r="GA43" i="3" s="1"/>
  <c r="GA84" i="3"/>
  <c r="GA88" i="3" s="1"/>
  <c r="GB47" i="3"/>
  <c r="GB48" i="3"/>
  <c r="GB46" i="3"/>
  <c r="FZ16" i="3"/>
  <c r="FZ25" i="3"/>
  <c r="FZ31" i="3" s="1"/>
  <c r="GC8" i="3"/>
  <c r="GB10" i="3"/>
  <c r="GB14" i="3" s="1"/>
  <c r="GB20" i="3" s="1"/>
  <c r="GB27" i="3" s="1"/>
  <c r="GA14" i="3"/>
  <c r="GA20" i="3" s="1"/>
  <c r="GA27" i="3" s="1"/>
  <c r="GA12" i="3"/>
  <c r="GA18" i="3" s="1"/>
  <c r="GA25" i="3" s="1"/>
  <c r="GA31" i="3" s="1"/>
  <c r="GA178" i="3" l="1"/>
  <c r="GA182" i="3" s="1"/>
  <c r="GA33" i="3"/>
  <c r="GA29" i="3" s="1"/>
  <c r="GB178" i="3"/>
  <c r="GB182" i="3" s="1"/>
  <c r="GB33" i="3"/>
  <c r="GA176" i="3"/>
  <c r="GA180" i="3" s="1"/>
  <c r="FZ176" i="3"/>
  <c r="FZ180" i="3" s="1"/>
  <c r="FZ29" i="3"/>
  <c r="GC186" i="3"/>
  <c r="GC184" i="3"/>
  <c r="GC210" i="3" s="1"/>
  <c r="GC185" i="3"/>
  <c r="GC211" i="3" s="1"/>
  <c r="GB212" i="3"/>
  <c r="GC92" i="3"/>
  <c r="GC118" i="3" s="1"/>
  <c r="GC93" i="3"/>
  <c r="GC119" i="3" s="1"/>
  <c r="GC91" i="3"/>
  <c r="GC117" i="3" s="1"/>
  <c r="GA38" i="3"/>
  <c r="GA42" i="3" s="1"/>
  <c r="GA83" i="3"/>
  <c r="GA87" i="3" s="1"/>
  <c r="GB40" i="3"/>
  <c r="GB44" i="3" s="1"/>
  <c r="GB85" i="3"/>
  <c r="GB89" i="3" s="1"/>
  <c r="FZ38" i="3"/>
  <c r="FZ42" i="3" s="1"/>
  <c r="FZ83" i="3"/>
  <c r="FZ87" i="3" s="1"/>
  <c r="GA40" i="3"/>
  <c r="GA44" i="3" s="1"/>
  <c r="GA85" i="3"/>
  <c r="GA89" i="3" s="1"/>
  <c r="GC48" i="3"/>
  <c r="GC47" i="3"/>
  <c r="GC46" i="3"/>
  <c r="GA16" i="3"/>
  <c r="GD8" i="3"/>
  <c r="GC10" i="3"/>
  <c r="GC13" i="3" s="1"/>
  <c r="GC19" i="3" s="1"/>
  <c r="GC26" i="3" s="1"/>
  <c r="GB13" i="3"/>
  <c r="GB19" i="3" s="1"/>
  <c r="GB26" i="3" s="1"/>
  <c r="GB32" i="3" s="1"/>
  <c r="GB12" i="3"/>
  <c r="GB18" i="3" s="1"/>
  <c r="GC177" i="3" l="1"/>
  <c r="GC181" i="3" s="1"/>
  <c r="GC32" i="3"/>
  <c r="GB177" i="3"/>
  <c r="GB181" i="3" s="1"/>
  <c r="GD186" i="3"/>
  <c r="GD184" i="3"/>
  <c r="GD210" i="3" s="1"/>
  <c r="GD185" i="3"/>
  <c r="GD211" i="3" s="1"/>
  <c r="GC212" i="3"/>
  <c r="GD92" i="3"/>
  <c r="GD118" i="3" s="1"/>
  <c r="GD93" i="3"/>
  <c r="GD119" i="3" s="1"/>
  <c r="GD91" i="3"/>
  <c r="GD117" i="3" s="1"/>
  <c r="FZ36" i="3"/>
  <c r="GB39" i="3"/>
  <c r="GB43" i="3" s="1"/>
  <c r="GB84" i="3"/>
  <c r="GB88" i="3" s="1"/>
  <c r="GC39" i="3"/>
  <c r="GC43" i="3" s="1"/>
  <c r="GC84" i="3"/>
  <c r="GC88" i="3" s="1"/>
  <c r="GA36" i="3"/>
  <c r="GD48" i="3"/>
  <c r="GD47" i="3"/>
  <c r="GD46" i="3"/>
  <c r="GB16" i="3"/>
  <c r="GB25" i="3"/>
  <c r="GB31" i="3" s="1"/>
  <c r="GC12" i="3"/>
  <c r="GC18" i="3" s="1"/>
  <c r="GC25" i="3" s="1"/>
  <c r="GC31" i="3" s="1"/>
  <c r="GC14" i="3"/>
  <c r="GC20" i="3" s="1"/>
  <c r="GC27" i="3" s="1"/>
  <c r="GE8" i="3"/>
  <c r="GD10" i="3"/>
  <c r="GD14" i="3" s="1"/>
  <c r="GD20" i="3" s="1"/>
  <c r="GD27" i="3" s="1"/>
  <c r="GC178" i="3" l="1"/>
  <c r="GC182" i="3" s="1"/>
  <c r="GC33" i="3"/>
  <c r="GC29" i="3" s="1"/>
  <c r="GD178" i="3"/>
  <c r="GD182" i="3" s="1"/>
  <c r="GD33" i="3"/>
  <c r="GB176" i="3"/>
  <c r="GB180" i="3" s="1"/>
  <c r="GB29" i="3"/>
  <c r="GC176" i="3"/>
  <c r="GC180" i="3" s="1"/>
  <c r="GE185" i="3"/>
  <c r="GE211" i="3" s="1"/>
  <c r="GE186" i="3"/>
  <c r="GE184" i="3"/>
  <c r="GE210" i="3" s="1"/>
  <c r="GD212" i="3"/>
  <c r="GE92" i="3"/>
  <c r="GE118" i="3" s="1"/>
  <c r="GE93" i="3"/>
  <c r="GE119" i="3" s="1"/>
  <c r="GE91" i="3"/>
  <c r="GE117" i="3" s="1"/>
  <c r="GC38" i="3"/>
  <c r="GC42" i="3" s="1"/>
  <c r="GC83" i="3"/>
  <c r="GC87" i="3" s="1"/>
  <c r="GB38" i="3"/>
  <c r="GB42" i="3" s="1"/>
  <c r="GB83" i="3"/>
  <c r="GB87" i="3" s="1"/>
  <c r="GD40" i="3"/>
  <c r="GD44" i="3" s="1"/>
  <c r="GD85" i="3"/>
  <c r="GD89" i="3" s="1"/>
  <c r="GC40" i="3"/>
  <c r="GC44" i="3" s="1"/>
  <c r="GC85" i="3"/>
  <c r="GC89" i="3" s="1"/>
  <c r="GE48" i="3"/>
  <c r="GE46" i="3"/>
  <c r="GE47" i="3"/>
  <c r="GD13" i="3"/>
  <c r="GD19" i="3" s="1"/>
  <c r="GD26" i="3" s="1"/>
  <c r="GD32" i="3" s="1"/>
  <c r="GF8" i="3"/>
  <c r="GE10" i="3"/>
  <c r="GE12" i="3" s="1"/>
  <c r="GE18" i="3" s="1"/>
  <c r="GE25" i="3" s="1"/>
  <c r="GD12" i="3"/>
  <c r="GD18" i="3" s="1"/>
  <c r="GD25" i="3" s="1"/>
  <c r="GD31" i="3" s="1"/>
  <c r="GC16" i="3"/>
  <c r="GE176" i="3" l="1"/>
  <c r="GE180" i="3" s="1"/>
  <c r="GE31" i="3"/>
  <c r="GD176" i="3"/>
  <c r="GD180" i="3" s="1"/>
  <c r="GD177" i="3"/>
  <c r="GD181" i="3" s="1"/>
  <c r="GE212" i="3"/>
  <c r="GF186" i="3"/>
  <c r="GF185" i="3"/>
  <c r="GF211" i="3" s="1"/>
  <c r="GF184" i="3"/>
  <c r="GF210" i="3" s="1"/>
  <c r="GF92" i="3"/>
  <c r="GF118" i="3" s="1"/>
  <c r="GF93" i="3"/>
  <c r="GF119" i="3" s="1"/>
  <c r="GF91" i="3"/>
  <c r="GF117" i="3" s="1"/>
  <c r="GD38" i="3"/>
  <c r="GD42" i="3" s="1"/>
  <c r="GD83" i="3"/>
  <c r="GD87" i="3" s="1"/>
  <c r="GC36" i="3"/>
  <c r="GB36" i="3"/>
  <c r="GE38" i="3"/>
  <c r="GE42" i="3" s="1"/>
  <c r="GE83" i="3"/>
  <c r="GE87" i="3" s="1"/>
  <c r="GD39" i="3"/>
  <c r="GD43" i="3" s="1"/>
  <c r="GD84" i="3"/>
  <c r="GD88" i="3" s="1"/>
  <c r="GF48" i="3"/>
  <c r="GF46" i="3"/>
  <c r="GF47" i="3"/>
  <c r="GD16" i="3"/>
  <c r="GG8" i="3"/>
  <c r="GF10" i="3"/>
  <c r="GF13" i="3" s="1"/>
  <c r="GF19" i="3" s="1"/>
  <c r="GF26" i="3" s="1"/>
  <c r="GE14" i="3"/>
  <c r="GE20" i="3" s="1"/>
  <c r="GE27" i="3" s="1"/>
  <c r="GE13" i="3"/>
  <c r="GE19" i="3" s="1"/>
  <c r="GE26" i="3" s="1"/>
  <c r="GE32" i="3" s="1"/>
  <c r="GF177" i="3" l="1"/>
  <c r="GF181" i="3" s="1"/>
  <c r="GF32" i="3"/>
  <c r="GE178" i="3"/>
  <c r="GE182" i="3" s="1"/>
  <c r="GE33" i="3"/>
  <c r="GE29" i="3" s="1"/>
  <c r="GE177" i="3"/>
  <c r="GE181" i="3" s="1"/>
  <c r="GD29" i="3"/>
  <c r="GG186" i="3"/>
  <c r="GG185" i="3"/>
  <c r="GG211" i="3" s="1"/>
  <c r="GG184" i="3"/>
  <c r="GG210" i="3" s="1"/>
  <c r="GF212" i="3"/>
  <c r="GG93" i="3"/>
  <c r="GG119" i="3" s="1"/>
  <c r="GG92" i="3"/>
  <c r="GG118" i="3" s="1"/>
  <c r="GG91" i="3"/>
  <c r="GG117" i="3" s="1"/>
  <c r="GE39" i="3"/>
  <c r="GE43" i="3" s="1"/>
  <c r="GE84" i="3"/>
  <c r="GE88" i="3" s="1"/>
  <c r="GE40" i="3"/>
  <c r="GE44" i="3" s="1"/>
  <c r="GE85" i="3"/>
  <c r="GE89" i="3" s="1"/>
  <c r="GF39" i="3"/>
  <c r="GF43" i="3" s="1"/>
  <c r="GF84" i="3"/>
  <c r="GF88" i="3" s="1"/>
  <c r="GG48" i="3"/>
  <c r="GG46" i="3"/>
  <c r="GG47" i="3"/>
  <c r="GD36" i="3"/>
  <c r="GE16" i="3"/>
  <c r="GH8" i="3"/>
  <c r="GG10" i="3"/>
  <c r="GG14" i="3" s="1"/>
  <c r="GG20" i="3" s="1"/>
  <c r="GG27" i="3" s="1"/>
  <c r="GF14" i="3"/>
  <c r="GF20" i="3" s="1"/>
  <c r="GF27" i="3" s="1"/>
  <c r="GF12" i="3"/>
  <c r="GF18" i="3" s="1"/>
  <c r="GF25" i="3" s="1"/>
  <c r="GF31" i="3" s="1"/>
  <c r="GG178" i="3" l="1"/>
  <c r="GG182" i="3" s="1"/>
  <c r="GG33" i="3"/>
  <c r="GF178" i="3"/>
  <c r="GF182" i="3" s="1"/>
  <c r="GF33" i="3"/>
  <c r="GF29" i="3" s="1"/>
  <c r="GF176" i="3"/>
  <c r="GF180" i="3" s="1"/>
  <c r="GH186" i="3"/>
  <c r="GH185" i="3"/>
  <c r="GH211" i="3" s="1"/>
  <c r="GH184" i="3"/>
  <c r="GH210" i="3" s="1"/>
  <c r="GG212" i="3"/>
  <c r="GH93" i="3"/>
  <c r="GH119" i="3" s="1"/>
  <c r="GH92" i="3"/>
  <c r="GH118" i="3" s="1"/>
  <c r="GH91" i="3"/>
  <c r="GH117" i="3" s="1"/>
  <c r="GF38" i="3"/>
  <c r="GF42" i="3" s="1"/>
  <c r="GF83" i="3"/>
  <c r="GF87" i="3" s="1"/>
  <c r="GG40" i="3"/>
  <c r="GG44" i="3" s="1"/>
  <c r="GG85" i="3"/>
  <c r="GG89" i="3" s="1"/>
  <c r="GF40" i="3"/>
  <c r="GF44" i="3" s="1"/>
  <c r="GF85" i="3"/>
  <c r="GF89" i="3" s="1"/>
  <c r="GE36" i="3"/>
  <c r="GH48" i="3"/>
  <c r="GH46" i="3"/>
  <c r="GH47" i="3"/>
  <c r="GF16" i="3"/>
  <c r="GG13" i="3"/>
  <c r="GG19" i="3" s="1"/>
  <c r="GG26" i="3" s="1"/>
  <c r="GG32" i="3" s="1"/>
  <c r="GI8" i="3"/>
  <c r="GH10" i="3"/>
  <c r="GH14" i="3" s="1"/>
  <c r="GH20" i="3" s="1"/>
  <c r="GH27" i="3" s="1"/>
  <c r="GG12" i="3"/>
  <c r="GG18" i="3" s="1"/>
  <c r="GG25" i="3" s="1"/>
  <c r="GG31" i="3" s="1"/>
  <c r="GH178" i="3" l="1"/>
  <c r="GH182" i="3" s="1"/>
  <c r="GH33" i="3"/>
  <c r="GG177" i="3"/>
  <c r="GG181" i="3" s="1"/>
  <c r="GG176" i="3"/>
  <c r="GG180" i="3" s="1"/>
  <c r="GG29" i="3"/>
  <c r="GI186" i="3"/>
  <c r="GI185" i="3"/>
  <c r="GI211" i="3" s="1"/>
  <c r="GI184" i="3"/>
  <c r="GI210" i="3" s="1"/>
  <c r="GH212" i="3"/>
  <c r="GI93" i="3"/>
  <c r="GI119" i="3" s="1"/>
  <c r="GI92" i="3"/>
  <c r="GI118" i="3" s="1"/>
  <c r="GI91" i="3"/>
  <c r="GI117" i="3" s="1"/>
  <c r="GG39" i="3"/>
  <c r="GG43" i="3" s="1"/>
  <c r="GG84" i="3"/>
  <c r="GG88" i="3" s="1"/>
  <c r="GF36" i="3"/>
  <c r="GG38" i="3"/>
  <c r="GG42" i="3" s="1"/>
  <c r="GG83" i="3"/>
  <c r="GG87" i="3" s="1"/>
  <c r="GH40" i="3"/>
  <c r="GH44" i="3" s="1"/>
  <c r="GH85" i="3"/>
  <c r="GH89" i="3" s="1"/>
  <c r="GI48" i="3"/>
  <c r="GI47" i="3"/>
  <c r="GI46" i="3"/>
  <c r="GG16" i="3"/>
  <c r="GH13" i="3"/>
  <c r="GH19" i="3" s="1"/>
  <c r="GH26" i="3" s="1"/>
  <c r="GH32" i="3" s="1"/>
  <c r="GJ8" i="3"/>
  <c r="GI10" i="3"/>
  <c r="GI14" i="3" s="1"/>
  <c r="GI20" i="3" s="1"/>
  <c r="GI27" i="3" s="1"/>
  <c r="GH12" i="3"/>
  <c r="GH18" i="3" s="1"/>
  <c r="GH25" i="3" s="1"/>
  <c r="GH31" i="3" s="1"/>
  <c r="GI178" i="3" l="1"/>
  <c r="GI182" i="3" s="1"/>
  <c r="GI33" i="3"/>
  <c r="GH176" i="3"/>
  <c r="GH180" i="3" s="1"/>
  <c r="GH177" i="3"/>
  <c r="GH181" i="3" s="1"/>
  <c r="GJ186" i="3"/>
  <c r="GJ185" i="3"/>
  <c r="GJ211" i="3" s="1"/>
  <c r="GJ184" i="3"/>
  <c r="GJ210" i="3" s="1"/>
  <c r="GI212" i="3"/>
  <c r="GJ93" i="3"/>
  <c r="GJ119" i="3" s="1"/>
  <c r="GJ92" i="3"/>
  <c r="GJ118" i="3" s="1"/>
  <c r="GJ91" i="3"/>
  <c r="GJ117" i="3" s="1"/>
  <c r="GH39" i="3"/>
  <c r="GH43" i="3" s="1"/>
  <c r="GH84" i="3"/>
  <c r="GH88" i="3" s="1"/>
  <c r="GG36" i="3"/>
  <c r="GI40" i="3"/>
  <c r="GI44" i="3" s="1"/>
  <c r="GI85" i="3"/>
  <c r="GI89" i="3" s="1"/>
  <c r="GH38" i="3"/>
  <c r="GH42" i="3" s="1"/>
  <c r="GH83" i="3"/>
  <c r="GH87" i="3" s="1"/>
  <c r="GJ48" i="3"/>
  <c r="GJ47" i="3"/>
  <c r="GJ46" i="3"/>
  <c r="GH16" i="3"/>
  <c r="GI13" i="3"/>
  <c r="GI19" i="3" s="1"/>
  <c r="GI26" i="3" s="1"/>
  <c r="GI32" i="3" s="1"/>
  <c r="GK8" i="3"/>
  <c r="GJ10" i="3"/>
  <c r="GJ14" i="3" s="1"/>
  <c r="GJ20" i="3" s="1"/>
  <c r="GJ27" i="3" s="1"/>
  <c r="GI12" i="3"/>
  <c r="GI18" i="3" s="1"/>
  <c r="GI25" i="3" s="1"/>
  <c r="GI31" i="3" s="1"/>
  <c r="GJ178" i="3" l="1"/>
  <c r="GJ182" i="3" s="1"/>
  <c r="GJ33" i="3"/>
  <c r="GI177" i="3"/>
  <c r="GI181" i="3" s="1"/>
  <c r="GI176" i="3"/>
  <c r="GI180" i="3" s="1"/>
  <c r="GI29" i="3"/>
  <c r="GH29" i="3"/>
  <c r="GK186" i="3"/>
  <c r="GK185" i="3"/>
  <c r="GK211" i="3" s="1"/>
  <c r="GK184" i="3"/>
  <c r="GK210" i="3" s="1"/>
  <c r="GJ212" i="3"/>
  <c r="GK93" i="3"/>
  <c r="GK119" i="3" s="1"/>
  <c r="GK92" i="3"/>
  <c r="GK118" i="3" s="1"/>
  <c r="GK91" i="3"/>
  <c r="GK117" i="3" s="1"/>
  <c r="GI39" i="3"/>
  <c r="GI43" i="3" s="1"/>
  <c r="GI84" i="3"/>
  <c r="GI88" i="3" s="1"/>
  <c r="GI38" i="3"/>
  <c r="GI42" i="3" s="1"/>
  <c r="GI83" i="3"/>
  <c r="GI87" i="3" s="1"/>
  <c r="GJ40" i="3"/>
  <c r="GJ44" i="3" s="1"/>
  <c r="GJ85" i="3"/>
  <c r="GJ89" i="3" s="1"/>
  <c r="GK48" i="3"/>
  <c r="GK47" i="3"/>
  <c r="GK46" i="3"/>
  <c r="GH36" i="3"/>
  <c r="GI16" i="3"/>
  <c r="GJ13" i="3"/>
  <c r="GJ19" i="3" s="1"/>
  <c r="GJ26" i="3" s="1"/>
  <c r="GJ32" i="3" s="1"/>
  <c r="GL8" i="3"/>
  <c r="GK10" i="3"/>
  <c r="GK14" i="3" s="1"/>
  <c r="GK20" i="3" s="1"/>
  <c r="GK27" i="3" s="1"/>
  <c r="GJ12" i="3"/>
  <c r="GJ18" i="3" s="1"/>
  <c r="GJ25" i="3" s="1"/>
  <c r="GJ31" i="3" s="1"/>
  <c r="GK178" i="3" l="1"/>
  <c r="GK182" i="3" s="1"/>
  <c r="GK33" i="3"/>
  <c r="GJ176" i="3"/>
  <c r="GJ180" i="3" s="1"/>
  <c r="GJ177" i="3"/>
  <c r="GJ181" i="3" s="1"/>
  <c r="GL186" i="3"/>
  <c r="GL184" i="3"/>
  <c r="GL210" i="3" s="1"/>
  <c r="GL185" i="3"/>
  <c r="GL211" i="3" s="1"/>
  <c r="GK212" i="3"/>
  <c r="GL93" i="3"/>
  <c r="GL119" i="3" s="1"/>
  <c r="GL92" i="3"/>
  <c r="GL118" i="3" s="1"/>
  <c r="GL91" i="3"/>
  <c r="GL117" i="3" s="1"/>
  <c r="GJ39" i="3"/>
  <c r="GJ43" i="3" s="1"/>
  <c r="GJ84" i="3"/>
  <c r="GJ88" i="3" s="1"/>
  <c r="GJ38" i="3"/>
  <c r="GJ42" i="3" s="1"/>
  <c r="GJ83" i="3"/>
  <c r="GJ87" i="3" s="1"/>
  <c r="GK40" i="3"/>
  <c r="GK44" i="3" s="1"/>
  <c r="GK85" i="3"/>
  <c r="GK89" i="3" s="1"/>
  <c r="GI36" i="3"/>
  <c r="GL48" i="3"/>
  <c r="GL47" i="3"/>
  <c r="GL46" i="3"/>
  <c r="GK13" i="3"/>
  <c r="GK19" i="3" s="1"/>
  <c r="GK26" i="3" s="1"/>
  <c r="GK32" i="3" s="1"/>
  <c r="GJ16" i="3"/>
  <c r="GM8" i="3"/>
  <c r="GL10" i="3"/>
  <c r="GL14" i="3" s="1"/>
  <c r="GL20" i="3" s="1"/>
  <c r="GL27" i="3" s="1"/>
  <c r="GK12" i="3"/>
  <c r="GK18" i="3" s="1"/>
  <c r="GK25" i="3" s="1"/>
  <c r="GK31" i="3" s="1"/>
  <c r="GL178" i="3" l="1"/>
  <c r="GL182" i="3" s="1"/>
  <c r="GL33" i="3"/>
  <c r="GK177" i="3"/>
  <c r="GK181" i="3" s="1"/>
  <c r="GK176" i="3"/>
  <c r="GK180" i="3" s="1"/>
  <c r="GK29" i="3"/>
  <c r="GJ29" i="3"/>
  <c r="GM186" i="3"/>
  <c r="GM185" i="3"/>
  <c r="GM211" i="3" s="1"/>
  <c r="GM184" i="3"/>
  <c r="GM210" i="3" s="1"/>
  <c r="GL212" i="3"/>
  <c r="GM93" i="3"/>
  <c r="GM119" i="3" s="1"/>
  <c r="GM92" i="3"/>
  <c r="GM118" i="3" s="1"/>
  <c r="GM91" i="3"/>
  <c r="GM117" i="3" s="1"/>
  <c r="GK39" i="3"/>
  <c r="GK43" i="3" s="1"/>
  <c r="GK84" i="3"/>
  <c r="GK88" i="3" s="1"/>
  <c r="GK38" i="3"/>
  <c r="GK42" i="3" s="1"/>
  <c r="GK83" i="3"/>
  <c r="GK87" i="3" s="1"/>
  <c r="GL40" i="3"/>
  <c r="GL44" i="3" s="1"/>
  <c r="GL85" i="3"/>
  <c r="GL89" i="3" s="1"/>
  <c r="GJ36" i="3"/>
  <c r="GM48" i="3"/>
  <c r="GM47" i="3"/>
  <c r="GM46" i="3"/>
  <c r="GK16" i="3"/>
  <c r="GL12" i="3"/>
  <c r="GL18" i="3" s="1"/>
  <c r="GL25" i="3" s="1"/>
  <c r="GL31" i="3" s="1"/>
  <c r="GN8" i="3"/>
  <c r="GM10" i="3"/>
  <c r="GM14" i="3" s="1"/>
  <c r="GM20" i="3" s="1"/>
  <c r="GM27" i="3" s="1"/>
  <c r="GL13" i="3"/>
  <c r="GL19" i="3" s="1"/>
  <c r="GL26" i="3" s="1"/>
  <c r="GL32" i="3" s="1"/>
  <c r="GM178" i="3" l="1"/>
  <c r="GM182" i="3" s="1"/>
  <c r="GM33" i="3"/>
  <c r="GL177" i="3"/>
  <c r="GL181" i="3" s="1"/>
  <c r="GL176" i="3"/>
  <c r="GL180" i="3" s="1"/>
  <c r="GL29" i="3"/>
  <c r="GN186" i="3"/>
  <c r="GN184" i="3"/>
  <c r="GN210" i="3" s="1"/>
  <c r="GN185" i="3"/>
  <c r="GN211" i="3" s="1"/>
  <c r="GM212" i="3"/>
  <c r="GN92" i="3"/>
  <c r="GN118" i="3" s="1"/>
  <c r="GN93" i="3"/>
  <c r="GN119" i="3" s="1"/>
  <c r="GN91" i="3"/>
  <c r="GN117" i="3" s="1"/>
  <c r="GL38" i="3"/>
  <c r="GL42" i="3" s="1"/>
  <c r="GL83" i="3"/>
  <c r="GL87" i="3" s="1"/>
  <c r="GL39" i="3"/>
  <c r="GL43" i="3" s="1"/>
  <c r="GL84" i="3"/>
  <c r="GL88" i="3" s="1"/>
  <c r="GM40" i="3"/>
  <c r="GM44" i="3" s="1"/>
  <c r="GM85" i="3"/>
  <c r="GM89" i="3" s="1"/>
  <c r="GK36" i="3"/>
  <c r="GN48" i="3"/>
  <c r="GN47" i="3"/>
  <c r="GN46" i="3"/>
  <c r="GM13" i="3"/>
  <c r="GM19" i="3" s="1"/>
  <c r="GM26" i="3" s="1"/>
  <c r="GM32" i="3" s="1"/>
  <c r="GO8" i="3"/>
  <c r="GN10" i="3"/>
  <c r="GN14" i="3" s="1"/>
  <c r="GN20" i="3" s="1"/>
  <c r="GN27" i="3" s="1"/>
  <c r="GM12" i="3"/>
  <c r="GM18" i="3" s="1"/>
  <c r="GM25" i="3" s="1"/>
  <c r="GM31" i="3" s="1"/>
  <c r="GL16" i="3"/>
  <c r="GN178" i="3" l="1"/>
  <c r="GN182" i="3" s="1"/>
  <c r="GN33" i="3"/>
  <c r="GM176" i="3"/>
  <c r="GM180" i="3" s="1"/>
  <c r="GM177" i="3"/>
  <c r="GM181" i="3" s="1"/>
  <c r="GO186" i="3"/>
  <c r="GO184" i="3"/>
  <c r="GO210" i="3" s="1"/>
  <c r="GO185" i="3"/>
  <c r="GO211" i="3" s="1"/>
  <c r="GN212" i="3"/>
  <c r="GO92" i="3"/>
  <c r="GO118" i="3" s="1"/>
  <c r="GO93" i="3"/>
  <c r="GO119" i="3" s="1"/>
  <c r="GO91" i="3"/>
  <c r="GO117" i="3" s="1"/>
  <c r="GM39" i="3"/>
  <c r="GM43" i="3" s="1"/>
  <c r="GM84" i="3"/>
  <c r="GM88" i="3" s="1"/>
  <c r="GN40" i="3"/>
  <c r="GN44" i="3" s="1"/>
  <c r="GN85" i="3"/>
  <c r="GN89" i="3" s="1"/>
  <c r="GM38" i="3"/>
  <c r="GM42" i="3" s="1"/>
  <c r="GM83" i="3"/>
  <c r="GM87" i="3" s="1"/>
  <c r="GO48" i="3"/>
  <c r="GO47" i="3"/>
  <c r="GO46" i="3"/>
  <c r="GL36" i="3"/>
  <c r="GM16" i="3"/>
  <c r="GP8" i="3"/>
  <c r="GO10" i="3"/>
  <c r="GO13" i="3" s="1"/>
  <c r="GO19" i="3" s="1"/>
  <c r="GO26" i="3" s="1"/>
  <c r="GN13" i="3"/>
  <c r="GN19" i="3" s="1"/>
  <c r="GN26" i="3" s="1"/>
  <c r="GN32" i="3" s="1"/>
  <c r="GN12" i="3"/>
  <c r="GN18" i="3" s="1"/>
  <c r="GN25" i="3" s="1"/>
  <c r="GN31" i="3" s="1"/>
  <c r="GO177" i="3" l="1"/>
  <c r="GO181" i="3" s="1"/>
  <c r="GO32" i="3"/>
  <c r="GN176" i="3"/>
  <c r="GN180" i="3" s="1"/>
  <c r="GN177" i="3"/>
  <c r="GN181" i="3" s="1"/>
  <c r="GM29" i="3"/>
  <c r="GP186" i="3"/>
  <c r="GP184" i="3"/>
  <c r="GP210" i="3" s="1"/>
  <c r="GP185" i="3"/>
  <c r="GP211" i="3" s="1"/>
  <c r="GO212" i="3"/>
  <c r="GP92" i="3"/>
  <c r="GP118" i="3" s="1"/>
  <c r="GP93" i="3"/>
  <c r="GP119" i="3" s="1"/>
  <c r="GP91" i="3"/>
  <c r="GP117" i="3" s="1"/>
  <c r="GO39" i="3"/>
  <c r="GO43" i="3" s="1"/>
  <c r="GO84" i="3"/>
  <c r="GO88" i="3" s="1"/>
  <c r="GN38" i="3"/>
  <c r="GN42" i="3" s="1"/>
  <c r="GN83" i="3"/>
  <c r="GN87" i="3" s="1"/>
  <c r="GN39" i="3"/>
  <c r="GN43" i="3" s="1"/>
  <c r="GN84" i="3"/>
  <c r="GN88" i="3" s="1"/>
  <c r="GM36" i="3"/>
  <c r="GP48" i="3"/>
  <c r="GP47" i="3"/>
  <c r="GP46" i="3"/>
  <c r="GN16" i="3"/>
  <c r="GP10" i="3"/>
  <c r="GP14" i="3" s="1"/>
  <c r="GP20" i="3" s="1"/>
  <c r="GP27" i="3" s="1"/>
  <c r="GQ8" i="3"/>
  <c r="GO14" i="3"/>
  <c r="GO20" i="3" s="1"/>
  <c r="GO27" i="3" s="1"/>
  <c r="GO12" i="3"/>
  <c r="GO18" i="3" s="1"/>
  <c r="GO25" i="3" s="1"/>
  <c r="GO31" i="3" s="1"/>
  <c r="GP178" i="3" l="1"/>
  <c r="GP182" i="3" s="1"/>
  <c r="GP33" i="3"/>
  <c r="GO178" i="3"/>
  <c r="GO182" i="3" s="1"/>
  <c r="GO33" i="3"/>
  <c r="GO29" i="3" s="1"/>
  <c r="GO176" i="3"/>
  <c r="GO180" i="3" s="1"/>
  <c r="GN29" i="3"/>
  <c r="GQ186" i="3"/>
  <c r="GQ185" i="3"/>
  <c r="GQ211" i="3" s="1"/>
  <c r="GQ184" i="3"/>
  <c r="GQ210" i="3" s="1"/>
  <c r="GP212" i="3"/>
  <c r="GQ92" i="3"/>
  <c r="GQ118" i="3" s="1"/>
  <c r="GQ93" i="3"/>
  <c r="GQ119" i="3" s="1"/>
  <c r="GQ91" i="3"/>
  <c r="GQ117" i="3" s="1"/>
  <c r="GP40" i="3"/>
  <c r="GP44" i="3" s="1"/>
  <c r="GP85" i="3"/>
  <c r="GP89" i="3" s="1"/>
  <c r="GN36" i="3"/>
  <c r="GO38" i="3"/>
  <c r="GO42" i="3" s="1"/>
  <c r="GO83" i="3"/>
  <c r="GO87" i="3" s="1"/>
  <c r="GO40" i="3"/>
  <c r="GO44" i="3" s="1"/>
  <c r="GO85" i="3"/>
  <c r="GO89" i="3" s="1"/>
  <c r="GQ48" i="3"/>
  <c r="GQ46" i="3"/>
  <c r="GQ47" i="3"/>
  <c r="GO16" i="3"/>
  <c r="GP13" i="3"/>
  <c r="GP19" i="3" s="1"/>
  <c r="GP26" i="3" s="1"/>
  <c r="GP32" i="3" s="1"/>
  <c r="GQ10" i="3"/>
  <c r="GQ14" i="3" s="1"/>
  <c r="GQ20" i="3" s="1"/>
  <c r="GQ27" i="3" s="1"/>
  <c r="GR8" i="3"/>
  <c r="GP12" i="3"/>
  <c r="GP18" i="3" s="1"/>
  <c r="GP25" i="3" s="1"/>
  <c r="GP31" i="3" s="1"/>
  <c r="GQ178" i="3" l="1"/>
  <c r="GQ182" i="3" s="1"/>
  <c r="GQ33" i="3"/>
  <c r="GP176" i="3"/>
  <c r="GP180" i="3" s="1"/>
  <c r="GP177" i="3"/>
  <c r="GP181" i="3" s="1"/>
  <c r="GR186" i="3"/>
  <c r="GR185" i="3"/>
  <c r="GR211" i="3" s="1"/>
  <c r="GR184" i="3"/>
  <c r="GR210" i="3" s="1"/>
  <c r="GQ212" i="3"/>
  <c r="GR92" i="3"/>
  <c r="GR118" i="3" s="1"/>
  <c r="GR93" i="3"/>
  <c r="GR119" i="3" s="1"/>
  <c r="GR91" i="3"/>
  <c r="GR117" i="3" s="1"/>
  <c r="GP39" i="3"/>
  <c r="GP43" i="3" s="1"/>
  <c r="GP84" i="3"/>
  <c r="GP88" i="3" s="1"/>
  <c r="GQ40" i="3"/>
  <c r="GQ44" i="3" s="1"/>
  <c r="GQ85" i="3"/>
  <c r="GQ89" i="3" s="1"/>
  <c r="GP38" i="3"/>
  <c r="GP42" i="3" s="1"/>
  <c r="GP83" i="3"/>
  <c r="GP87" i="3" s="1"/>
  <c r="GR48" i="3"/>
  <c r="GR46" i="3"/>
  <c r="GR47" i="3"/>
  <c r="GO36" i="3"/>
  <c r="GP16" i="3"/>
  <c r="GS8" i="3"/>
  <c r="GR10" i="3"/>
  <c r="GQ12" i="3"/>
  <c r="GQ18" i="3" s="1"/>
  <c r="GQ25" i="3" s="1"/>
  <c r="GQ31" i="3" s="1"/>
  <c r="GQ13" i="3"/>
  <c r="GQ19" i="3" s="1"/>
  <c r="GQ26" i="3" s="1"/>
  <c r="GQ32" i="3" s="1"/>
  <c r="GQ177" i="3" l="1"/>
  <c r="GQ181" i="3" s="1"/>
  <c r="GQ176" i="3"/>
  <c r="GQ180" i="3" s="1"/>
  <c r="GQ29" i="3"/>
  <c r="GP29" i="3"/>
  <c r="GS186" i="3"/>
  <c r="GS185" i="3"/>
  <c r="GS211" i="3" s="1"/>
  <c r="GS184" i="3"/>
  <c r="GS210" i="3" s="1"/>
  <c r="GR212" i="3"/>
  <c r="GR13" i="3"/>
  <c r="GS93" i="3"/>
  <c r="GS119" i="3" s="1"/>
  <c r="GS92" i="3"/>
  <c r="GS118" i="3" s="1"/>
  <c r="GS91" i="3"/>
  <c r="GS117" i="3" s="1"/>
  <c r="GQ39" i="3"/>
  <c r="GQ43" i="3" s="1"/>
  <c r="GQ84" i="3"/>
  <c r="GQ88" i="3" s="1"/>
  <c r="GQ38" i="3"/>
  <c r="GQ42" i="3" s="1"/>
  <c r="GQ83" i="3"/>
  <c r="GQ87" i="3" s="1"/>
  <c r="GP36" i="3"/>
  <c r="GS48" i="3"/>
  <c r="GS46" i="3"/>
  <c r="GS47" i="3"/>
  <c r="GQ16" i="3"/>
  <c r="GT8" i="3"/>
  <c r="GS10" i="3"/>
  <c r="GS14" i="3" s="1"/>
  <c r="GS20" i="3" s="1"/>
  <c r="GS27" i="3" s="1"/>
  <c r="GR14" i="3"/>
  <c r="GR12" i="3"/>
  <c r="GS178" i="3" l="1"/>
  <c r="GS182" i="3" s="1"/>
  <c r="GS33" i="3"/>
  <c r="GT186" i="3"/>
  <c r="GT185" i="3"/>
  <c r="GT211" i="3" s="1"/>
  <c r="GT184" i="3"/>
  <c r="GT210" i="3" s="1"/>
  <c r="GS212" i="3"/>
  <c r="GR20" i="3"/>
  <c r="GR27" i="3" s="1"/>
  <c r="GR33" i="3" s="1"/>
  <c r="GR18" i="3"/>
  <c r="GR25" i="3" s="1"/>
  <c r="GR31" i="3" s="1"/>
  <c r="GR19" i="3"/>
  <c r="GR26" i="3" s="1"/>
  <c r="GR32" i="3" s="1"/>
  <c r="GT93" i="3"/>
  <c r="GT119" i="3" s="1"/>
  <c r="GT92" i="3"/>
  <c r="GT118" i="3" s="1"/>
  <c r="GT91" i="3"/>
  <c r="GT117" i="3" s="1"/>
  <c r="GQ36" i="3"/>
  <c r="GS40" i="3"/>
  <c r="GS44" i="3" s="1"/>
  <c r="GS85" i="3"/>
  <c r="GS89" i="3" s="1"/>
  <c r="GT48" i="3"/>
  <c r="GT46" i="3"/>
  <c r="GT47" i="3"/>
  <c r="GS12" i="3"/>
  <c r="GS18" i="3" s="1"/>
  <c r="GS25" i="3" s="1"/>
  <c r="GS31" i="3" s="1"/>
  <c r="GU8" i="3"/>
  <c r="GT10" i="3"/>
  <c r="GS13" i="3"/>
  <c r="GS19" i="3" s="1"/>
  <c r="GS26" i="3" s="1"/>
  <c r="GS32" i="3" s="1"/>
  <c r="GR29" i="3" l="1"/>
  <c r="GS176" i="3"/>
  <c r="GS180" i="3" s="1"/>
  <c r="GS177" i="3"/>
  <c r="GS181" i="3" s="1"/>
  <c r="GR176" i="3"/>
  <c r="GR180" i="3" s="1"/>
  <c r="GR178" i="3"/>
  <c r="GR182" i="3" s="1"/>
  <c r="GR16" i="3"/>
  <c r="GU186" i="3"/>
  <c r="GU185" i="3"/>
  <c r="GU211" i="3" s="1"/>
  <c r="GU184" i="3"/>
  <c r="GU210" i="3" s="1"/>
  <c r="GT212" i="3"/>
  <c r="GR40" i="3"/>
  <c r="GR83" i="3"/>
  <c r="GR87" i="3" s="1"/>
  <c r="GR38" i="3"/>
  <c r="GR42" i="3" s="1"/>
  <c r="GT14" i="3"/>
  <c r="GR85" i="3"/>
  <c r="GR89" i="3" s="1"/>
  <c r="GR177" i="3"/>
  <c r="GR181" i="3" s="1"/>
  <c r="GR39" i="3"/>
  <c r="GR43" i="3" s="1"/>
  <c r="GR84" i="3"/>
  <c r="GR88" i="3" s="1"/>
  <c r="GU93" i="3"/>
  <c r="GU119" i="3" s="1"/>
  <c r="GU92" i="3"/>
  <c r="GU118" i="3" s="1"/>
  <c r="GU91" i="3"/>
  <c r="GU117" i="3" s="1"/>
  <c r="GS38" i="3"/>
  <c r="GS42" i="3" s="1"/>
  <c r="GS83" i="3"/>
  <c r="GS87" i="3" s="1"/>
  <c r="GS39" i="3"/>
  <c r="GS43" i="3" s="1"/>
  <c r="GS84" i="3"/>
  <c r="GS88" i="3" s="1"/>
  <c r="GU48" i="3"/>
  <c r="GU47" i="3"/>
  <c r="GU46" i="3"/>
  <c r="GT12" i="3"/>
  <c r="GV8" i="3"/>
  <c r="GU10" i="3"/>
  <c r="GU14" i="3" s="1"/>
  <c r="GU20" i="3" s="1"/>
  <c r="GU27" i="3" s="1"/>
  <c r="GT13" i="3"/>
  <c r="GS16" i="3"/>
  <c r="GU178" i="3" l="1"/>
  <c r="GU182" i="3" s="1"/>
  <c r="GU33" i="3"/>
  <c r="GS29" i="3"/>
  <c r="GR44" i="3"/>
  <c r="GV186" i="3"/>
  <c r="GV185" i="3"/>
  <c r="GV211" i="3" s="1"/>
  <c r="GV184" i="3"/>
  <c r="GV210" i="3" s="1"/>
  <c r="GU212" i="3"/>
  <c r="GT18" i="3"/>
  <c r="GT25" i="3" s="1"/>
  <c r="GR36" i="3"/>
  <c r="GT20" i="3"/>
  <c r="GT27" i="3" s="1"/>
  <c r="GT33" i="3" s="1"/>
  <c r="GT19" i="3"/>
  <c r="GT26" i="3" s="1"/>
  <c r="GT32" i="3" s="1"/>
  <c r="GS36" i="3"/>
  <c r="GV93" i="3"/>
  <c r="GV119" i="3" s="1"/>
  <c r="GV92" i="3"/>
  <c r="GV118" i="3" s="1"/>
  <c r="GV91" i="3"/>
  <c r="GV117" i="3" s="1"/>
  <c r="GU40" i="3"/>
  <c r="GU44" i="3" s="1"/>
  <c r="GU85" i="3"/>
  <c r="GU89" i="3" s="1"/>
  <c r="GV48" i="3"/>
  <c r="GV47" i="3"/>
  <c r="GV46" i="3"/>
  <c r="GU13" i="3"/>
  <c r="GU19" i="3" s="1"/>
  <c r="GU26" i="3" s="1"/>
  <c r="GU32" i="3" s="1"/>
  <c r="GW8" i="3"/>
  <c r="GV10" i="3"/>
  <c r="GV14" i="3" s="1"/>
  <c r="GV20" i="3" s="1"/>
  <c r="GV27" i="3" s="1"/>
  <c r="GU12" i="3"/>
  <c r="GT31" i="3" l="1"/>
  <c r="GT29" i="3" s="1"/>
  <c r="GV178" i="3"/>
  <c r="GV182" i="3" s="1"/>
  <c r="GV33" i="3"/>
  <c r="GU177" i="3"/>
  <c r="GU181" i="3" s="1"/>
  <c r="GT177" i="3"/>
  <c r="GT181" i="3" s="1"/>
  <c r="GT176" i="3"/>
  <c r="GT180" i="3" s="1"/>
  <c r="GT16" i="3"/>
  <c r="GT83" i="3"/>
  <c r="GT87" i="3" s="1"/>
  <c r="GT38" i="3"/>
  <c r="GT42" i="3" s="1"/>
  <c r="GW186" i="3"/>
  <c r="GW185" i="3"/>
  <c r="GW211" i="3" s="1"/>
  <c r="GW184" i="3"/>
  <c r="GW210" i="3" s="1"/>
  <c r="GV212" i="3"/>
  <c r="GT39" i="3"/>
  <c r="GT43" i="3" s="1"/>
  <c r="GT84" i="3"/>
  <c r="GT88" i="3" s="1"/>
  <c r="GU18" i="3"/>
  <c r="GU25" i="3" s="1"/>
  <c r="GU31" i="3" s="1"/>
  <c r="GT178" i="3"/>
  <c r="GT40" i="3"/>
  <c r="GT85" i="3"/>
  <c r="GT89" i="3" s="1"/>
  <c r="GW93" i="3"/>
  <c r="GW119" i="3" s="1"/>
  <c r="GW92" i="3"/>
  <c r="GW118" i="3" s="1"/>
  <c r="GW91" i="3"/>
  <c r="GW117" i="3" s="1"/>
  <c r="GV40" i="3"/>
  <c r="GV44" i="3" s="1"/>
  <c r="GV85" i="3"/>
  <c r="GV89" i="3" s="1"/>
  <c r="GU39" i="3"/>
  <c r="GU43" i="3" s="1"/>
  <c r="GU84" i="3"/>
  <c r="GU88" i="3" s="1"/>
  <c r="GW48" i="3"/>
  <c r="GW47" i="3"/>
  <c r="GW46" i="3"/>
  <c r="GV12" i="3"/>
  <c r="GV18" i="3" s="1"/>
  <c r="GV25" i="3" s="1"/>
  <c r="GV31" i="3" s="1"/>
  <c r="GX8" i="3"/>
  <c r="GW10" i="3"/>
  <c r="GW14" i="3" s="1"/>
  <c r="GW20" i="3" s="1"/>
  <c r="GW27" i="3" s="1"/>
  <c r="GV13" i="3"/>
  <c r="GV19" i="3" s="1"/>
  <c r="GV26" i="3" s="1"/>
  <c r="GV32" i="3" s="1"/>
  <c r="GT36" i="3" l="1"/>
  <c r="GW178" i="3"/>
  <c r="GW182" i="3" s="1"/>
  <c r="GW33" i="3"/>
  <c r="GV177" i="3"/>
  <c r="GV181" i="3" s="1"/>
  <c r="GV176" i="3"/>
  <c r="GV180" i="3" s="1"/>
  <c r="GV29" i="3"/>
  <c r="GU176" i="3"/>
  <c r="GU180" i="3" s="1"/>
  <c r="GU29" i="3"/>
  <c r="GU16" i="3"/>
  <c r="GT44" i="3"/>
  <c r="GX186" i="3"/>
  <c r="GX185" i="3"/>
  <c r="GX211" i="3" s="1"/>
  <c r="GX184" i="3"/>
  <c r="GX210" i="3" s="1"/>
  <c r="GW212" i="3"/>
  <c r="GU83" i="3"/>
  <c r="GU87" i="3" s="1"/>
  <c r="GU38" i="3"/>
  <c r="GU42" i="3" s="1"/>
  <c r="GT182" i="3"/>
  <c r="GX93" i="3"/>
  <c r="GX119" i="3" s="1"/>
  <c r="GX92" i="3"/>
  <c r="GX118" i="3" s="1"/>
  <c r="GX91" i="3"/>
  <c r="GX117" i="3" s="1"/>
  <c r="GV39" i="3"/>
  <c r="GV43" i="3" s="1"/>
  <c r="GV84" i="3"/>
  <c r="GV88" i="3" s="1"/>
  <c r="GV38" i="3"/>
  <c r="GV42" i="3" s="1"/>
  <c r="GV83" i="3"/>
  <c r="GV87" i="3" s="1"/>
  <c r="GW40" i="3"/>
  <c r="GW44" i="3" s="1"/>
  <c r="GW85" i="3"/>
  <c r="GW89" i="3" s="1"/>
  <c r="GX47" i="3"/>
  <c r="GX48" i="3"/>
  <c r="GX46" i="3"/>
  <c r="GW13" i="3"/>
  <c r="GW19" i="3" s="1"/>
  <c r="GW26" i="3" s="1"/>
  <c r="GW32" i="3" s="1"/>
  <c r="GY8" i="3"/>
  <c r="GX10" i="3"/>
  <c r="GX14" i="3" s="1"/>
  <c r="GX20" i="3" s="1"/>
  <c r="GX27" i="3" s="1"/>
  <c r="GW12" i="3"/>
  <c r="GW18" i="3" s="1"/>
  <c r="GW25" i="3" s="1"/>
  <c r="GW31" i="3" s="1"/>
  <c r="GV16" i="3"/>
  <c r="GX178" i="3" l="1"/>
  <c r="GX182" i="3" s="1"/>
  <c r="GX33" i="3"/>
  <c r="GW176" i="3"/>
  <c r="GW180" i="3" s="1"/>
  <c r="GW177" i="3"/>
  <c r="GW181" i="3" s="1"/>
  <c r="GU36" i="3"/>
  <c r="GY186" i="3"/>
  <c r="GY185" i="3"/>
  <c r="GY211" i="3" s="1"/>
  <c r="GY184" i="3"/>
  <c r="GY210" i="3" s="1"/>
  <c r="GX212" i="3"/>
  <c r="GY93" i="3"/>
  <c r="GY119" i="3" s="1"/>
  <c r="GY92" i="3"/>
  <c r="GY118" i="3" s="1"/>
  <c r="GY91" i="3"/>
  <c r="GY117" i="3" s="1"/>
  <c r="GV36" i="3"/>
  <c r="GW39" i="3"/>
  <c r="GW43" i="3" s="1"/>
  <c r="GW84" i="3"/>
  <c r="GW88" i="3" s="1"/>
  <c r="GW38" i="3"/>
  <c r="GW42" i="3" s="1"/>
  <c r="GW83" i="3"/>
  <c r="GW87" i="3" s="1"/>
  <c r="GX40" i="3"/>
  <c r="GX85" i="3"/>
  <c r="GX89" i="3" s="1"/>
  <c r="GY48" i="3"/>
  <c r="GY47" i="3"/>
  <c r="GY46" i="3"/>
  <c r="GW16" i="3"/>
  <c r="GX13" i="3"/>
  <c r="GX19" i="3" s="1"/>
  <c r="GX26" i="3" s="1"/>
  <c r="GX32" i="3" s="1"/>
  <c r="GZ8" i="3"/>
  <c r="GY10" i="3"/>
  <c r="GY14" i="3" s="1"/>
  <c r="GY20" i="3" s="1"/>
  <c r="GY27" i="3" s="1"/>
  <c r="GX12" i="3"/>
  <c r="GX18" i="3" s="1"/>
  <c r="GX25" i="3" s="1"/>
  <c r="GX31" i="3" s="1"/>
  <c r="GY178" i="3" l="1"/>
  <c r="GY182" i="3" s="1"/>
  <c r="GY33" i="3"/>
  <c r="GX176" i="3"/>
  <c r="GX180" i="3" s="1"/>
  <c r="GX177" i="3"/>
  <c r="GX181" i="3" s="1"/>
  <c r="GW29" i="3"/>
  <c r="GX44" i="3"/>
  <c r="GZ186" i="3"/>
  <c r="GZ185" i="3"/>
  <c r="GZ211" i="3" s="1"/>
  <c r="GZ184" i="3"/>
  <c r="GZ210" i="3" s="1"/>
  <c r="GY212" i="3"/>
  <c r="GZ93" i="3"/>
  <c r="GZ119" i="3" s="1"/>
  <c r="GZ92" i="3"/>
  <c r="GZ118" i="3" s="1"/>
  <c r="GZ91" i="3"/>
  <c r="GZ117" i="3" s="1"/>
  <c r="GX39" i="3"/>
  <c r="GX43" i="3" s="1"/>
  <c r="GX84" i="3"/>
  <c r="GX88" i="3" s="1"/>
  <c r="GY40" i="3"/>
  <c r="GY44" i="3" s="1"/>
  <c r="GY85" i="3"/>
  <c r="GY89" i="3" s="1"/>
  <c r="GX38" i="3"/>
  <c r="GX42" i="3" s="1"/>
  <c r="GX83" i="3"/>
  <c r="GX87" i="3" s="1"/>
  <c r="GZ47" i="3"/>
  <c r="GZ46" i="3"/>
  <c r="GZ48" i="3"/>
  <c r="GW36" i="3"/>
  <c r="GX16" i="3"/>
  <c r="GY13" i="3"/>
  <c r="GY19" i="3" s="1"/>
  <c r="GY26" i="3" s="1"/>
  <c r="GY32" i="3" s="1"/>
  <c r="GZ10" i="3"/>
  <c r="GZ13" i="3" s="1"/>
  <c r="GZ19" i="3" s="1"/>
  <c r="GZ26" i="3" s="1"/>
  <c r="HA8" i="3"/>
  <c r="GY12" i="3"/>
  <c r="GY18" i="3" s="1"/>
  <c r="GY25" i="3" s="1"/>
  <c r="GY31" i="3" s="1"/>
  <c r="GZ177" i="3" l="1"/>
  <c r="GZ181" i="3" s="1"/>
  <c r="GZ32" i="3"/>
  <c r="GY176" i="3"/>
  <c r="GY180" i="3" s="1"/>
  <c r="GY177" i="3"/>
  <c r="GY181" i="3" s="1"/>
  <c r="GX29" i="3"/>
  <c r="HA186" i="3"/>
  <c r="HA185" i="3"/>
  <c r="HA211" i="3" s="1"/>
  <c r="HA184" i="3"/>
  <c r="HA210" i="3" s="1"/>
  <c r="GZ212" i="3"/>
  <c r="HA92" i="3"/>
  <c r="HA118" i="3" s="1"/>
  <c r="HA93" i="3"/>
  <c r="HA119" i="3" s="1"/>
  <c r="HA91" i="3"/>
  <c r="HA117" i="3" s="1"/>
  <c r="GY39" i="3"/>
  <c r="GY43" i="3" s="1"/>
  <c r="GY84" i="3"/>
  <c r="GY88" i="3" s="1"/>
  <c r="GZ39" i="3"/>
  <c r="GZ43" i="3" s="1"/>
  <c r="GZ84" i="3"/>
  <c r="GZ88" i="3" s="1"/>
  <c r="GY38" i="3"/>
  <c r="GY42" i="3" s="1"/>
  <c r="GY83" i="3"/>
  <c r="GY87" i="3" s="1"/>
  <c r="HA48" i="3"/>
  <c r="HA47" i="3"/>
  <c r="HA46" i="3"/>
  <c r="GX36" i="3"/>
  <c r="GY16" i="3"/>
  <c r="HB8" i="3"/>
  <c r="HA10" i="3"/>
  <c r="HA13" i="3" s="1"/>
  <c r="HA19" i="3" s="1"/>
  <c r="HA26" i="3" s="1"/>
  <c r="GZ12" i="3"/>
  <c r="GZ18" i="3" s="1"/>
  <c r="GZ25" i="3" s="1"/>
  <c r="GZ31" i="3" s="1"/>
  <c r="GZ14" i="3"/>
  <c r="GZ20" i="3" s="1"/>
  <c r="GZ27" i="3" s="1"/>
  <c r="HA177" i="3" l="1"/>
  <c r="HA181" i="3" s="1"/>
  <c r="HA32" i="3"/>
  <c r="GZ178" i="3"/>
  <c r="GZ182" i="3" s="1"/>
  <c r="GZ33" i="3"/>
  <c r="GZ29" i="3" s="1"/>
  <c r="GZ176" i="3"/>
  <c r="GZ180" i="3" s="1"/>
  <c r="GY29" i="3"/>
  <c r="HA212" i="3"/>
  <c r="HB185" i="3"/>
  <c r="HB211" i="3" s="1"/>
  <c r="HB184" i="3"/>
  <c r="HB210" i="3" s="1"/>
  <c r="HB186" i="3"/>
  <c r="HB92" i="3"/>
  <c r="HB118" i="3" s="1"/>
  <c r="HB93" i="3"/>
  <c r="HB119" i="3" s="1"/>
  <c r="HB91" i="3"/>
  <c r="HB117" i="3" s="1"/>
  <c r="HA39" i="3"/>
  <c r="HA43" i="3" s="1"/>
  <c r="HA84" i="3"/>
  <c r="HA88" i="3" s="1"/>
  <c r="GZ40" i="3"/>
  <c r="GZ85" i="3"/>
  <c r="GZ89" i="3" s="1"/>
  <c r="GZ38" i="3"/>
  <c r="GZ42" i="3" s="1"/>
  <c r="GZ83" i="3"/>
  <c r="GZ87" i="3" s="1"/>
  <c r="HB48" i="3"/>
  <c r="HB47" i="3"/>
  <c r="HB46" i="3"/>
  <c r="GY36" i="3"/>
  <c r="GZ16" i="3"/>
  <c r="HC8" i="3"/>
  <c r="HB10" i="3"/>
  <c r="HB13" i="3" s="1"/>
  <c r="HB19" i="3" s="1"/>
  <c r="HB26" i="3" s="1"/>
  <c r="HA14" i="3"/>
  <c r="HA20" i="3" s="1"/>
  <c r="HA27" i="3" s="1"/>
  <c r="HA12" i="3"/>
  <c r="HA18" i="3" s="1"/>
  <c r="HA25" i="3" s="1"/>
  <c r="HA31" i="3" s="1"/>
  <c r="HB177" i="3" l="1"/>
  <c r="HB181" i="3" s="1"/>
  <c r="HB32" i="3"/>
  <c r="HA178" i="3"/>
  <c r="HA182" i="3" s="1"/>
  <c r="HA33" i="3"/>
  <c r="HA29" i="3" s="1"/>
  <c r="HA176" i="3"/>
  <c r="HA180" i="3" s="1"/>
  <c r="GZ44" i="3"/>
  <c r="HC185" i="3"/>
  <c r="HC211" i="3" s="1"/>
  <c r="HC186" i="3"/>
  <c r="HC184" i="3"/>
  <c r="HC210" i="3" s="1"/>
  <c r="HB212" i="3"/>
  <c r="HC93" i="3"/>
  <c r="HC119" i="3" s="1"/>
  <c r="HC92" i="3"/>
  <c r="HC118" i="3" s="1"/>
  <c r="HC91" i="3"/>
  <c r="HC117" i="3" s="1"/>
  <c r="HA40" i="3"/>
  <c r="HA44" i="3" s="1"/>
  <c r="HA85" i="3"/>
  <c r="HA89" i="3" s="1"/>
  <c r="GZ36" i="3"/>
  <c r="HA38" i="3"/>
  <c r="HA42" i="3" s="1"/>
  <c r="HA83" i="3"/>
  <c r="HA87" i="3" s="1"/>
  <c r="HB39" i="3"/>
  <c r="HB43" i="3" s="1"/>
  <c r="HB84" i="3"/>
  <c r="HB88" i="3" s="1"/>
  <c r="HC48" i="3"/>
  <c r="HC46" i="3"/>
  <c r="HC47" i="3"/>
  <c r="HA16" i="3"/>
  <c r="HD8" i="3"/>
  <c r="HC10" i="3"/>
  <c r="HC13" i="3" s="1"/>
  <c r="HC19" i="3" s="1"/>
  <c r="HC26" i="3" s="1"/>
  <c r="HB14" i="3"/>
  <c r="HB20" i="3" s="1"/>
  <c r="HB27" i="3" s="1"/>
  <c r="HB12" i="3"/>
  <c r="HB18" i="3" s="1"/>
  <c r="HB25" i="3" s="1"/>
  <c r="HB31" i="3" s="1"/>
  <c r="HC177" i="3" l="1"/>
  <c r="HC181" i="3" s="1"/>
  <c r="HC32" i="3"/>
  <c r="HB178" i="3"/>
  <c r="HB182" i="3" s="1"/>
  <c r="HB33" i="3"/>
  <c r="HB29" i="3" s="1"/>
  <c r="HB176" i="3"/>
  <c r="HB180" i="3" s="1"/>
  <c r="HC212" i="3"/>
  <c r="HD186" i="3"/>
  <c r="HD185" i="3"/>
  <c r="HD211" i="3" s="1"/>
  <c r="HD184" i="3"/>
  <c r="HD210" i="3" s="1"/>
  <c r="HD92" i="3"/>
  <c r="HD118" i="3" s="1"/>
  <c r="HD93" i="3"/>
  <c r="HD119" i="3" s="1"/>
  <c r="HD91" i="3"/>
  <c r="HD117" i="3" s="1"/>
  <c r="HB38" i="3"/>
  <c r="HB42" i="3" s="1"/>
  <c r="HB83" i="3"/>
  <c r="HB87" i="3" s="1"/>
  <c r="HA36" i="3"/>
  <c r="HB40" i="3"/>
  <c r="HB85" i="3"/>
  <c r="HB89" i="3" s="1"/>
  <c r="HC39" i="3"/>
  <c r="HC43" i="3" s="1"/>
  <c r="HC84" i="3"/>
  <c r="HC88" i="3" s="1"/>
  <c r="HD48" i="3"/>
  <c r="HD46" i="3"/>
  <c r="HD47" i="3"/>
  <c r="HB16" i="3"/>
  <c r="HE8" i="3"/>
  <c r="HD10" i="3"/>
  <c r="HD14" i="3" s="1"/>
  <c r="HD20" i="3" s="1"/>
  <c r="HD27" i="3" s="1"/>
  <c r="HC14" i="3"/>
  <c r="HC20" i="3" s="1"/>
  <c r="HC27" i="3" s="1"/>
  <c r="HC12" i="3"/>
  <c r="HC18" i="3" s="1"/>
  <c r="HC25" i="3" s="1"/>
  <c r="HC31" i="3" s="1"/>
  <c r="HC178" i="3" l="1"/>
  <c r="HC182" i="3" s="1"/>
  <c r="HC33" i="3"/>
  <c r="HC29" i="3" s="1"/>
  <c r="HD178" i="3"/>
  <c r="HD182" i="3" s="1"/>
  <c r="HD33" i="3"/>
  <c r="HC176" i="3"/>
  <c r="HC180" i="3" s="1"/>
  <c r="HB44" i="3"/>
  <c r="HD212" i="3"/>
  <c r="HE186" i="3"/>
  <c r="HE185" i="3"/>
  <c r="HE211" i="3" s="1"/>
  <c r="HE184" i="3"/>
  <c r="HE210" i="3" s="1"/>
  <c r="HE93" i="3"/>
  <c r="HE119" i="3" s="1"/>
  <c r="HE92" i="3"/>
  <c r="HE118" i="3" s="1"/>
  <c r="HE91" i="3"/>
  <c r="HE117" i="3" s="1"/>
  <c r="HC38" i="3"/>
  <c r="HC42" i="3" s="1"/>
  <c r="HC83" i="3"/>
  <c r="HC87" i="3" s="1"/>
  <c r="HB36" i="3"/>
  <c r="HC40" i="3"/>
  <c r="HC44" i="3" s="1"/>
  <c r="HC85" i="3"/>
  <c r="HC89" i="3" s="1"/>
  <c r="HD40" i="3"/>
  <c r="HD44" i="3" s="1"/>
  <c r="HD85" i="3"/>
  <c r="HD89" i="3" s="1"/>
  <c r="HE48" i="3"/>
  <c r="HE46" i="3"/>
  <c r="HE47" i="3"/>
  <c r="HC16" i="3"/>
  <c r="HD12" i="3"/>
  <c r="HD18" i="3" s="1"/>
  <c r="HD25" i="3" s="1"/>
  <c r="HD31" i="3" s="1"/>
  <c r="HF8" i="3"/>
  <c r="HE10" i="3"/>
  <c r="HE14" i="3" s="1"/>
  <c r="HE20" i="3" s="1"/>
  <c r="HE27" i="3" s="1"/>
  <c r="HD13" i="3"/>
  <c r="HD19" i="3" s="1"/>
  <c r="HD26" i="3" s="1"/>
  <c r="HD32" i="3" s="1"/>
  <c r="HE178" i="3" l="1"/>
  <c r="HE182" i="3" s="1"/>
  <c r="HE33" i="3"/>
  <c r="HD177" i="3"/>
  <c r="HD181" i="3" s="1"/>
  <c r="HD176" i="3"/>
  <c r="HD180" i="3" s="1"/>
  <c r="HD29" i="3"/>
  <c r="HE212" i="3"/>
  <c r="HF186" i="3"/>
  <c r="HF184" i="3"/>
  <c r="HF210" i="3" s="1"/>
  <c r="HF185" i="3"/>
  <c r="HF211" i="3" s="1"/>
  <c r="HF93" i="3"/>
  <c r="HF119" i="3" s="1"/>
  <c r="HF92" i="3"/>
  <c r="HF118" i="3" s="1"/>
  <c r="HF91" i="3"/>
  <c r="HF117" i="3" s="1"/>
  <c r="HD38" i="3"/>
  <c r="HD42" i="3" s="1"/>
  <c r="HD83" i="3"/>
  <c r="HD87" i="3" s="1"/>
  <c r="HC36" i="3"/>
  <c r="HE40" i="3"/>
  <c r="HE44" i="3" s="1"/>
  <c r="HE85" i="3"/>
  <c r="HE89" i="3" s="1"/>
  <c r="HD39" i="3"/>
  <c r="HD43" i="3" s="1"/>
  <c r="HD84" i="3"/>
  <c r="HD88" i="3" s="1"/>
  <c r="HF48" i="3"/>
  <c r="HF46" i="3"/>
  <c r="HF47" i="3"/>
  <c r="HE13" i="3"/>
  <c r="HE19" i="3" s="1"/>
  <c r="HE26" i="3" s="1"/>
  <c r="HE32" i="3" s="1"/>
  <c r="HF10" i="3"/>
  <c r="HF13" i="3" s="1"/>
  <c r="HF19" i="3" s="1"/>
  <c r="HF26" i="3" s="1"/>
  <c r="HG8" i="3"/>
  <c r="HE12" i="3"/>
  <c r="HE18" i="3" s="1"/>
  <c r="HE25" i="3" s="1"/>
  <c r="HE31" i="3" s="1"/>
  <c r="HD16" i="3"/>
  <c r="HF177" i="3" l="1"/>
  <c r="HF181" i="3" s="1"/>
  <c r="HF32" i="3"/>
  <c r="HE176" i="3"/>
  <c r="HE180" i="3" s="1"/>
  <c r="HE177" i="3"/>
  <c r="HE181" i="3" s="1"/>
  <c r="HG186" i="3"/>
  <c r="HG185" i="3"/>
  <c r="HG211" i="3" s="1"/>
  <c r="HG184" i="3"/>
  <c r="HG210" i="3" s="1"/>
  <c r="HF212" i="3"/>
  <c r="HG93" i="3"/>
  <c r="HG119" i="3" s="1"/>
  <c r="HG92" i="3"/>
  <c r="HG118" i="3" s="1"/>
  <c r="HG91" i="3"/>
  <c r="HG117" i="3" s="1"/>
  <c r="HF39" i="3"/>
  <c r="HF43" i="3" s="1"/>
  <c r="HF84" i="3"/>
  <c r="HF88" i="3" s="1"/>
  <c r="HE39" i="3"/>
  <c r="HE43" i="3" s="1"/>
  <c r="HE84" i="3"/>
  <c r="HE88" i="3" s="1"/>
  <c r="HD36" i="3"/>
  <c r="HE38" i="3"/>
  <c r="HE42" i="3" s="1"/>
  <c r="HE83" i="3"/>
  <c r="HE87" i="3" s="1"/>
  <c r="HG48" i="3"/>
  <c r="HG47" i="3"/>
  <c r="HG46" i="3"/>
  <c r="HE16" i="3"/>
  <c r="HF14" i="3"/>
  <c r="HF20" i="3" s="1"/>
  <c r="HF27" i="3" s="1"/>
  <c r="HH8" i="3"/>
  <c r="HG10" i="3"/>
  <c r="HG14" i="3" s="1"/>
  <c r="HG20" i="3" s="1"/>
  <c r="HG27" i="3" s="1"/>
  <c r="HF12" i="3"/>
  <c r="HF18" i="3" s="1"/>
  <c r="HF25" i="3" s="1"/>
  <c r="HF31" i="3" s="1"/>
  <c r="HG178" i="3" l="1"/>
  <c r="HG182" i="3" s="1"/>
  <c r="HG33" i="3"/>
  <c r="HF178" i="3"/>
  <c r="HF182" i="3" s="1"/>
  <c r="HF33" i="3"/>
  <c r="HF29" i="3" s="1"/>
  <c r="HF176" i="3"/>
  <c r="HF180" i="3" s="1"/>
  <c r="HE29" i="3"/>
  <c r="HH186" i="3"/>
  <c r="HH185" i="3"/>
  <c r="HH211" i="3" s="1"/>
  <c r="HH184" i="3"/>
  <c r="HH210" i="3" s="1"/>
  <c r="HG212" i="3"/>
  <c r="HH93" i="3"/>
  <c r="HH119" i="3" s="1"/>
  <c r="HH92" i="3"/>
  <c r="HH118" i="3" s="1"/>
  <c r="HH91" i="3"/>
  <c r="HH117" i="3" s="1"/>
  <c r="HF40" i="3"/>
  <c r="HF44" i="3" s="1"/>
  <c r="HF85" i="3"/>
  <c r="HF89" i="3" s="1"/>
  <c r="HF38" i="3"/>
  <c r="HF42" i="3" s="1"/>
  <c r="HF83" i="3"/>
  <c r="HF87" i="3" s="1"/>
  <c r="HG40" i="3"/>
  <c r="HG44" i="3" s="1"/>
  <c r="HG85" i="3"/>
  <c r="HG89" i="3" s="1"/>
  <c r="HE36" i="3"/>
  <c r="HH48" i="3"/>
  <c r="HH47" i="3"/>
  <c r="HH46" i="3"/>
  <c r="HF16" i="3"/>
  <c r="HG13" i="3"/>
  <c r="HG19" i="3" s="1"/>
  <c r="HG26" i="3" s="1"/>
  <c r="HG32" i="3" s="1"/>
  <c r="HH10" i="3"/>
  <c r="HH14" i="3" s="1"/>
  <c r="HH20" i="3" s="1"/>
  <c r="HH27" i="3" s="1"/>
  <c r="HI8" i="3"/>
  <c r="HG12" i="3"/>
  <c r="HG18" i="3" s="1"/>
  <c r="HG25" i="3" s="1"/>
  <c r="HG31" i="3" s="1"/>
  <c r="HH178" i="3" l="1"/>
  <c r="HH182" i="3" s="1"/>
  <c r="HH33" i="3"/>
  <c r="HG176" i="3"/>
  <c r="HG180" i="3" s="1"/>
  <c r="HG177" i="3"/>
  <c r="HG181" i="3" s="1"/>
  <c r="HI186" i="3"/>
  <c r="HI185" i="3"/>
  <c r="HI211" i="3" s="1"/>
  <c r="HI184" i="3"/>
  <c r="HI210" i="3" s="1"/>
  <c r="HH212" i="3"/>
  <c r="HI93" i="3"/>
  <c r="HI119" i="3" s="1"/>
  <c r="HI92" i="3"/>
  <c r="HI118" i="3" s="1"/>
  <c r="HI91" i="3"/>
  <c r="HI117" i="3" s="1"/>
  <c r="HH40" i="3"/>
  <c r="HH44" i="3" s="1"/>
  <c r="HH85" i="3"/>
  <c r="HH89" i="3" s="1"/>
  <c r="HG39" i="3"/>
  <c r="HG43" i="3" s="1"/>
  <c r="HG84" i="3"/>
  <c r="HG88" i="3" s="1"/>
  <c r="HG38" i="3"/>
  <c r="HG42" i="3" s="1"/>
  <c r="HG83" i="3"/>
  <c r="HG87" i="3" s="1"/>
  <c r="HF36" i="3"/>
  <c r="HI47" i="3"/>
  <c r="HI48" i="3"/>
  <c r="HI46" i="3"/>
  <c r="HG16" i="3"/>
  <c r="HI10" i="3"/>
  <c r="HI13" i="3" s="1"/>
  <c r="HI19" i="3" s="1"/>
  <c r="HI26" i="3" s="1"/>
  <c r="HJ8" i="3"/>
  <c r="HH13" i="3"/>
  <c r="HH19" i="3" s="1"/>
  <c r="HH26" i="3" s="1"/>
  <c r="HH32" i="3" s="1"/>
  <c r="HH12" i="3"/>
  <c r="HH18" i="3" s="1"/>
  <c r="HH25" i="3" s="1"/>
  <c r="HH31" i="3" s="1"/>
  <c r="HI177" i="3" l="1"/>
  <c r="HI181" i="3" s="1"/>
  <c r="HI32" i="3"/>
  <c r="HH176" i="3"/>
  <c r="HH180" i="3" s="1"/>
  <c r="HH177" i="3"/>
  <c r="HH181" i="3" s="1"/>
  <c r="HG29" i="3"/>
  <c r="HJ186" i="3"/>
  <c r="HJ184" i="3"/>
  <c r="HJ210" i="3" s="1"/>
  <c r="HJ185" i="3"/>
  <c r="HJ211" i="3" s="1"/>
  <c r="HI212" i="3"/>
  <c r="HJ93" i="3"/>
  <c r="HJ119" i="3" s="1"/>
  <c r="HJ92" i="3"/>
  <c r="HJ118" i="3" s="1"/>
  <c r="HJ91" i="3"/>
  <c r="HJ117" i="3" s="1"/>
  <c r="HI39" i="3"/>
  <c r="HI43" i="3" s="1"/>
  <c r="HI84" i="3"/>
  <c r="HI88" i="3" s="1"/>
  <c r="HG36" i="3"/>
  <c r="HH38" i="3"/>
  <c r="HH42" i="3" s="1"/>
  <c r="HH83" i="3"/>
  <c r="HH87" i="3" s="1"/>
  <c r="HH39" i="3"/>
  <c r="HH43" i="3" s="1"/>
  <c r="HH84" i="3"/>
  <c r="HH88" i="3" s="1"/>
  <c r="HJ47" i="3"/>
  <c r="HJ48" i="3"/>
  <c r="HJ46" i="3"/>
  <c r="HH16" i="3"/>
  <c r="HI14" i="3"/>
  <c r="HI20" i="3" s="1"/>
  <c r="HI27" i="3" s="1"/>
  <c r="HK8" i="3"/>
  <c r="HJ10" i="3"/>
  <c r="HJ14" i="3" s="1"/>
  <c r="HJ20" i="3" s="1"/>
  <c r="HJ27" i="3" s="1"/>
  <c r="HI12" i="3"/>
  <c r="HI18" i="3" s="1"/>
  <c r="HI25" i="3" s="1"/>
  <c r="HI31" i="3" s="1"/>
  <c r="HI178" i="3" l="1"/>
  <c r="HI182" i="3" s="1"/>
  <c r="HI33" i="3"/>
  <c r="HI29" i="3" s="1"/>
  <c r="HJ178" i="3"/>
  <c r="HJ182" i="3" s="1"/>
  <c r="HJ33" i="3"/>
  <c r="HI176" i="3"/>
  <c r="HI180" i="3" s="1"/>
  <c r="HH29" i="3"/>
  <c r="HK186" i="3"/>
  <c r="HK185" i="3"/>
  <c r="HK211" i="3" s="1"/>
  <c r="HK184" i="3"/>
  <c r="HK210" i="3" s="1"/>
  <c r="HJ212" i="3"/>
  <c r="HK93" i="3"/>
  <c r="HK119" i="3" s="1"/>
  <c r="HK92" i="3"/>
  <c r="HK118" i="3" s="1"/>
  <c r="HK91" i="3"/>
  <c r="HK117" i="3" s="1"/>
  <c r="HI40" i="3"/>
  <c r="HI44" i="3" s="1"/>
  <c r="HI85" i="3"/>
  <c r="HI89" i="3" s="1"/>
  <c r="HH36" i="3"/>
  <c r="HJ40" i="3"/>
  <c r="HJ44" i="3" s="1"/>
  <c r="HJ85" i="3"/>
  <c r="HJ89" i="3" s="1"/>
  <c r="HI38" i="3"/>
  <c r="HI42" i="3" s="1"/>
  <c r="HI83" i="3"/>
  <c r="HI87" i="3" s="1"/>
  <c r="HK48" i="3"/>
  <c r="HK47" i="3"/>
  <c r="HK46" i="3"/>
  <c r="HI16" i="3"/>
  <c r="HJ12" i="3"/>
  <c r="HJ18" i="3" s="1"/>
  <c r="HJ25" i="3" s="1"/>
  <c r="HJ31" i="3" s="1"/>
  <c r="HL8" i="3"/>
  <c r="HK10" i="3"/>
  <c r="HK14" i="3" s="1"/>
  <c r="HK20" i="3" s="1"/>
  <c r="HK27" i="3" s="1"/>
  <c r="HJ13" i="3"/>
  <c r="HJ19" i="3" s="1"/>
  <c r="HJ26" i="3" s="1"/>
  <c r="HJ32" i="3" s="1"/>
  <c r="HK178" i="3" l="1"/>
  <c r="HK182" i="3" s="1"/>
  <c r="HK33" i="3"/>
  <c r="HJ177" i="3"/>
  <c r="HJ181" i="3" s="1"/>
  <c r="HJ176" i="3"/>
  <c r="HJ180" i="3" s="1"/>
  <c r="HJ29" i="3"/>
  <c r="HL186" i="3"/>
  <c r="HL184" i="3"/>
  <c r="HL210" i="3" s="1"/>
  <c r="HL185" i="3"/>
  <c r="HL211" i="3" s="1"/>
  <c r="HK212" i="3"/>
  <c r="HL93" i="3"/>
  <c r="HL119" i="3" s="1"/>
  <c r="HL92" i="3"/>
  <c r="HL118" i="3" s="1"/>
  <c r="HL91" i="3"/>
  <c r="HL117" i="3" s="1"/>
  <c r="HJ38" i="3"/>
  <c r="HJ42" i="3" s="1"/>
  <c r="HJ83" i="3"/>
  <c r="HJ87" i="3" s="1"/>
  <c r="HI36" i="3"/>
  <c r="HK40" i="3"/>
  <c r="HK44" i="3" s="1"/>
  <c r="HK85" i="3"/>
  <c r="HK89" i="3" s="1"/>
  <c r="HJ39" i="3"/>
  <c r="HJ43" i="3" s="1"/>
  <c r="HJ84" i="3"/>
  <c r="HJ88" i="3" s="1"/>
  <c r="HL47" i="3"/>
  <c r="HL48" i="3"/>
  <c r="HL46" i="3"/>
  <c r="HK12" i="3"/>
  <c r="HK18" i="3" s="1"/>
  <c r="HK25" i="3" s="1"/>
  <c r="HK31" i="3" s="1"/>
  <c r="HJ16" i="3"/>
  <c r="HM8" i="3"/>
  <c r="HL10" i="3"/>
  <c r="HL13" i="3" s="1"/>
  <c r="HL19" i="3" s="1"/>
  <c r="HL26" i="3" s="1"/>
  <c r="HK13" i="3"/>
  <c r="HK19" i="3" s="1"/>
  <c r="HK26" i="3" s="1"/>
  <c r="HK32" i="3" s="1"/>
  <c r="HL177" i="3" l="1"/>
  <c r="HL181" i="3" s="1"/>
  <c r="HL32" i="3"/>
  <c r="HK177" i="3"/>
  <c r="HK181" i="3" s="1"/>
  <c r="HK176" i="3"/>
  <c r="HK180" i="3" s="1"/>
  <c r="HK29" i="3"/>
  <c r="HL212" i="3"/>
  <c r="HM186" i="3"/>
  <c r="HM184" i="3"/>
  <c r="HM210" i="3" s="1"/>
  <c r="HM185" i="3"/>
  <c r="HM211" i="3" s="1"/>
  <c r="HM93" i="3"/>
  <c r="HM119" i="3" s="1"/>
  <c r="HM92" i="3"/>
  <c r="HM118" i="3" s="1"/>
  <c r="HM91" i="3"/>
  <c r="HM117" i="3" s="1"/>
  <c r="HK38" i="3"/>
  <c r="HK42" i="3" s="1"/>
  <c r="HK83" i="3"/>
  <c r="HK87" i="3" s="1"/>
  <c r="HJ36" i="3"/>
  <c r="HL39" i="3"/>
  <c r="HL43" i="3" s="1"/>
  <c r="HL84" i="3"/>
  <c r="HL88" i="3" s="1"/>
  <c r="HK39" i="3"/>
  <c r="HK43" i="3" s="1"/>
  <c r="HK84" i="3"/>
  <c r="HK88" i="3" s="1"/>
  <c r="HM48" i="3"/>
  <c r="HM47" i="3"/>
  <c r="HM46" i="3"/>
  <c r="HK16" i="3"/>
  <c r="HN8" i="3"/>
  <c r="HM10" i="3"/>
  <c r="HM13" i="3" s="1"/>
  <c r="HM19" i="3" s="1"/>
  <c r="HM26" i="3" s="1"/>
  <c r="HL14" i="3"/>
  <c r="HL20" i="3" s="1"/>
  <c r="HL27" i="3" s="1"/>
  <c r="HL12" i="3"/>
  <c r="HL18" i="3" s="1"/>
  <c r="HL25" i="3" s="1"/>
  <c r="HL31" i="3" s="1"/>
  <c r="HM177" i="3" l="1"/>
  <c r="HM181" i="3" s="1"/>
  <c r="HM32" i="3"/>
  <c r="HL178" i="3"/>
  <c r="HL182" i="3" s="1"/>
  <c r="HL33" i="3"/>
  <c r="HL29" i="3" s="1"/>
  <c r="HL176" i="3"/>
  <c r="HL180" i="3" s="1"/>
  <c r="HN186" i="3"/>
  <c r="HN184" i="3"/>
  <c r="HN210" i="3" s="1"/>
  <c r="HN185" i="3"/>
  <c r="HN211" i="3" s="1"/>
  <c r="HM212" i="3"/>
  <c r="HN93" i="3"/>
  <c r="HN119" i="3" s="1"/>
  <c r="HN92" i="3"/>
  <c r="HN118" i="3" s="1"/>
  <c r="HN91" i="3"/>
  <c r="HN117" i="3" s="1"/>
  <c r="HL38" i="3"/>
  <c r="HL42" i="3" s="1"/>
  <c r="HL83" i="3"/>
  <c r="HL87" i="3" s="1"/>
  <c r="HK36" i="3"/>
  <c r="HL40" i="3"/>
  <c r="HL44" i="3" s="1"/>
  <c r="HL85" i="3"/>
  <c r="HL89" i="3" s="1"/>
  <c r="HM39" i="3"/>
  <c r="HM43" i="3" s="1"/>
  <c r="HM84" i="3"/>
  <c r="HM88" i="3" s="1"/>
  <c r="HN48" i="3"/>
  <c r="HN47" i="3"/>
  <c r="HN46" i="3"/>
  <c r="HL16" i="3"/>
  <c r="HO8" i="3"/>
  <c r="HN10" i="3"/>
  <c r="HN14" i="3" s="1"/>
  <c r="HN20" i="3" s="1"/>
  <c r="HN27" i="3" s="1"/>
  <c r="HM14" i="3"/>
  <c r="HM20" i="3" s="1"/>
  <c r="HM27" i="3" s="1"/>
  <c r="HM12" i="3"/>
  <c r="HM18" i="3" s="1"/>
  <c r="HM25" i="3" s="1"/>
  <c r="HM31" i="3" s="1"/>
  <c r="HM178" i="3" l="1"/>
  <c r="HM182" i="3" s="1"/>
  <c r="HM33" i="3"/>
  <c r="HM29" i="3" s="1"/>
  <c r="HN178" i="3"/>
  <c r="HN182" i="3" s="1"/>
  <c r="HN33" i="3"/>
  <c r="HM176" i="3"/>
  <c r="HM180" i="3" s="1"/>
  <c r="HO185" i="3"/>
  <c r="HO211" i="3" s="1"/>
  <c r="HO186" i="3"/>
  <c r="HO184" i="3"/>
  <c r="HO210" i="3" s="1"/>
  <c r="HN212" i="3"/>
  <c r="HO93" i="3"/>
  <c r="HO119" i="3" s="1"/>
  <c r="HO92" i="3"/>
  <c r="HO118" i="3" s="1"/>
  <c r="HO91" i="3"/>
  <c r="HO117" i="3" s="1"/>
  <c r="HN40" i="3"/>
  <c r="HN44" i="3" s="1"/>
  <c r="HN85" i="3"/>
  <c r="HN89" i="3" s="1"/>
  <c r="HM38" i="3"/>
  <c r="HM42" i="3" s="1"/>
  <c r="HM83" i="3"/>
  <c r="HM87" i="3" s="1"/>
  <c r="HM40" i="3"/>
  <c r="HM44" i="3" s="1"/>
  <c r="HM85" i="3"/>
  <c r="HM89" i="3" s="1"/>
  <c r="HL36" i="3"/>
  <c r="HO48" i="3"/>
  <c r="HO46" i="3"/>
  <c r="HO47" i="3"/>
  <c r="HM16" i="3"/>
  <c r="HO10" i="3"/>
  <c r="HO13" i="3" s="1"/>
  <c r="HO19" i="3" s="1"/>
  <c r="HO26" i="3" s="1"/>
  <c r="HP8" i="3"/>
  <c r="HN13" i="3"/>
  <c r="HN19" i="3" s="1"/>
  <c r="HN26" i="3" s="1"/>
  <c r="HN32" i="3" s="1"/>
  <c r="HN12" i="3"/>
  <c r="HN18" i="3" s="1"/>
  <c r="HN25" i="3" s="1"/>
  <c r="HN31" i="3" s="1"/>
  <c r="HO177" i="3" l="1"/>
  <c r="HO181" i="3" s="1"/>
  <c r="HO32" i="3"/>
  <c r="HN176" i="3"/>
  <c r="HN180" i="3" s="1"/>
  <c r="HN177" i="3"/>
  <c r="HN181" i="3" s="1"/>
  <c r="HP186" i="3"/>
  <c r="HP185" i="3"/>
  <c r="HP211" i="3" s="1"/>
  <c r="HP184" i="3"/>
  <c r="HP210" i="3" s="1"/>
  <c r="HO212" i="3"/>
  <c r="HP93" i="3"/>
  <c r="HP119" i="3" s="1"/>
  <c r="HP92" i="3"/>
  <c r="HP118" i="3" s="1"/>
  <c r="HP91" i="3"/>
  <c r="HP117" i="3" s="1"/>
  <c r="HN38" i="3"/>
  <c r="HN42" i="3" s="1"/>
  <c r="HN83" i="3"/>
  <c r="HN87" i="3" s="1"/>
  <c r="HO39" i="3"/>
  <c r="HO43" i="3" s="1"/>
  <c r="HO84" i="3"/>
  <c r="HO88" i="3" s="1"/>
  <c r="HN39" i="3"/>
  <c r="HN43" i="3" s="1"/>
  <c r="HN84" i="3"/>
  <c r="HN88" i="3" s="1"/>
  <c r="HP48" i="3"/>
  <c r="HP46" i="3"/>
  <c r="HP47" i="3"/>
  <c r="HM36" i="3"/>
  <c r="HN16" i="3"/>
  <c r="HQ8" i="3"/>
  <c r="HP10" i="3"/>
  <c r="HP14" i="3" s="1"/>
  <c r="HP20" i="3" s="1"/>
  <c r="HP27" i="3" s="1"/>
  <c r="HO14" i="3"/>
  <c r="HO20" i="3" s="1"/>
  <c r="HO27" i="3" s="1"/>
  <c r="HO12" i="3"/>
  <c r="HO18" i="3" s="1"/>
  <c r="HO25" i="3" s="1"/>
  <c r="HO31" i="3" s="1"/>
  <c r="HO178" i="3" l="1"/>
  <c r="HO182" i="3" s="1"/>
  <c r="HO33" i="3"/>
  <c r="HO29" i="3" s="1"/>
  <c r="HP178" i="3"/>
  <c r="HP182" i="3" s="1"/>
  <c r="HP33" i="3"/>
  <c r="HO176" i="3"/>
  <c r="HO180" i="3" s="1"/>
  <c r="HN29" i="3"/>
  <c r="HQ186" i="3"/>
  <c r="HQ185" i="3"/>
  <c r="HQ211" i="3" s="1"/>
  <c r="HQ184" i="3"/>
  <c r="HQ210" i="3" s="1"/>
  <c r="HP212" i="3"/>
  <c r="HQ93" i="3"/>
  <c r="HQ119" i="3" s="1"/>
  <c r="HQ92" i="3"/>
  <c r="HQ118" i="3" s="1"/>
  <c r="HQ91" i="3"/>
  <c r="HQ117" i="3" s="1"/>
  <c r="HO40" i="3"/>
  <c r="HO44" i="3" s="1"/>
  <c r="HO85" i="3"/>
  <c r="HO89" i="3" s="1"/>
  <c r="HN36" i="3"/>
  <c r="HO38" i="3"/>
  <c r="HO42" i="3" s="1"/>
  <c r="HO83" i="3"/>
  <c r="HO87" i="3" s="1"/>
  <c r="HP40" i="3"/>
  <c r="HP44" i="3" s="1"/>
  <c r="HP85" i="3"/>
  <c r="HP89" i="3" s="1"/>
  <c r="HQ48" i="3"/>
  <c r="HQ46" i="3"/>
  <c r="HQ47" i="3"/>
  <c r="HO16" i="3"/>
  <c r="HR8" i="3"/>
  <c r="HQ10" i="3"/>
  <c r="HQ14" i="3" s="1"/>
  <c r="HQ20" i="3" s="1"/>
  <c r="HQ27" i="3" s="1"/>
  <c r="HP13" i="3"/>
  <c r="HP19" i="3" s="1"/>
  <c r="HP26" i="3" s="1"/>
  <c r="HP32" i="3" s="1"/>
  <c r="HP12" i="3"/>
  <c r="HP18" i="3" s="1"/>
  <c r="HP25" i="3" s="1"/>
  <c r="HP31" i="3" s="1"/>
  <c r="HQ178" i="3" l="1"/>
  <c r="HQ182" i="3" s="1"/>
  <c r="HQ33" i="3"/>
  <c r="HP176" i="3"/>
  <c r="HP180" i="3" s="1"/>
  <c r="HP177" i="3"/>
  <c r="HP181" i="3" s="1"/>
  <c r="HR186" i="3"/>
  <c r="HR185" i="3"/>
  <c r="HR211" i="3" s="1"/>
  <c r="HR184" i="3"/>
  <c r="HR210" i="3" s="1"/>
  <c r="HQ212" i="3"/>
  <c r="HR93" i="3"/>
  <c r="HR119" i="3" s="1"/>
  <c r="HR92" i="3"/>
  <c r="HR118" i="3" s="1"/>
  <c r="HR91" i="3"/>
  <c r="HR117" i="3" s="1"/>
  <c r="HO36" i="3"/>
  <c r="HP38" i="3"/>
  <c r="HP42" i="3" s="1"/>
  <c r="HP83" i="3"/>
  <c r="HP87" i="3" s="1"/>
  <c r="HP39" i="3"/>
  <c r="HP43" i="3" s="1"/>
  <c r="HP84" i="3"/>
  <c r="HP88" i="3" s="1"/>
  <c r="HQ40" i="3"/>
  <c r="HQ44" i="3" s="1"/>
  <c r="HQ85" i="3"/>
  <c r="HQ89" i="3" s="1"/>
  <c r="HR48" i="3"/>
  <c r="HR46" i="3"/>
  <c r="HR47" i="3"/>
  <c r="HP16" i="3"/>
  <c r="HS8" i="3"/>
  <c r="HR10" i="3"/>
  <c r="HR13" i="3" s="1"/>
  <c r="HR19" i="3" s="1"/>
  <c r="HR26" i="3" s="1"/>
  <c r="HQ13" i="3"/>
  <c r="HQ19" i="3" s="1"/>
  <c r="HQ26" i="3" s="1"/>
  <c r="HQ32" i="3" s="1"/>
  <c r="HQ12" i="3"/>
  <c r="HQ18" i="3" s="1"/>
  <c r="HQ25" i="3" s="1"/>
  <c r="HQ31" i="3" s="1"/>
  <c r="HR177" i="3" l="1"/>
  <c r="HR181" i="3" s="1"/>
  <c r="HR32" i="3"/>
  <c r="HQ176" i="3"/>
  <c r="HQ180" i="3" s="1"/>
  <c r="HQ177" i="3"/>
  <c r="HQ181" i="3" s="1"/>
  <c r="HP29" i="3"/>
  <c r="HR212" i="3"/>
  <c r="HS186" i="3"/>
  <c r="HS185" i="3"/>
  <c r="HS211" i="3" s="1"/>
  <c r="HS184" i="3"/>
  <c r="HS210" i="3" s="1"/>
  <c r="HS93" i="3"/>
  <c r="HS119" i="3" s="1"/>
  <c r="HS92" i="3"/>
  <c r="HS118" i="3" s="1"/>
  <c r="HS91" i="3"/>
  <c r="HS117" i="3" s="1"/>
  <c r="HP36" i="3"/>
  <c r="HQ38" i="3"/>
  <c r="HQ42" i="3" s="1"/>
  <c r="HQ83" i="3"/>
  <c r="HQ87" i="3" s="1"/>
  <c r="HR39" i="3"/>
  <c r="HR43" i="3" s="1"/>
  <c r="HR84" i="3"/>
  <c r="HR88" i="3" s="1"/>
  <c r="HQ39" i="3"/>
  <c r="HQ43" i="3" s="1"/>
  <c r="HQ84" i="3"/>
  <c r="HQ88" i="3" s="1"/>
  <c r="HS48" i="3"/>
  <c r="HS47" i="3"/>
  <c r="HS46" i="3"/>
  <c r="HQ16" i="3"/>
  <c r="HR12" i="3"/>
  <c r="HR18" i="3" s="1"/>
  <c r="HR25" i="3" s="1"/>
  <c r="HR31" i="3" s="1"/>
  <c r="HR14" i="3"/>
  <c r="HR20" i="3" s="1"/>
  <c r="HR27" i="3" s="1"/>
  <c r="HT8" i="3"/>
  <c r="HS10" i="3"/>
  <c r="HS14" i="3" s="1"/>
  <c r="HS20" i="3" s="1"/>
  <c r="HS27" i="3" s="1"/>
  <c r="HS178" i="3" l="1"/>
  <c r="HS182" i="3" s="1"/>
  <c r="HS33" i="3"/>
  <c r="HR178" i="3"/>
  <c r="HR182" i="3" s="1"/>
  <c r="HR33" i="3"/>
  <c r="HR29" i="3" s="1"/>
  <c r="HQ29" i="3"/>
  <c r="HR176" i="3"/>
  <c r="HR180" i="3" s="1"/>
  <c r="HS212" i="3"/>
  <c r="HT186" i="3"/>
  <c r="HT185" i="3"/>
  <c r="HT211" i="3" s="1"/>
  <c r="HT184" i="3"/>
  <c r="HT210" i="3" s="1"/>
  <c r="HT93" i="3"/>
  <c r="HT119" i="3" s="1"/>
  <c r="HT92" i="3"/>
  <c r="HT118" i="3" s="1"/>
  <c r="HT91" i="3"/>
  <c r="HT117" i="3" s="1"/>
  <c r="HR40" i="3"/>
  <c r="HR44" i="3" s="1"/>
  <c r="HR85" i="3"/>
  <c r="HR89" i="3" s="1"/>
  <c r="HR38" i="3"/>
  <c r="HR42" i="3" s="1"/>
  <c r="HR83" i="3"/>
  <c r="HR87" i="3" s="1"/>
  <c r="HS40" i="3"/>
  <c r="HS44" i="3" s="1"/>
  <c r="HS85" i="3"/>
  <c r="HS89" i="3" s="1"/>
  <c r="HT48" i="3"/>
  <c r="HT47" i="3"/>
  <c r="HT46" i="3"/>
  <c r="HQ36" i="3"/>
  <c r="HS13" i="3"/>
  <c r="HS19" i="3" s="1"/>
  <c r="HS26" i="3" s="1"/>
  <c r="HS32" i="3" s="1"/>
  <c r="HU8" i="3"/>
  <c r="HT10" i="3"/>
  <c r="HT14" i="3" s="1"/>
  <c r="HT20" i="3" s="1"/>
  <c r="HT27" i="3" s="1"/>
  <c r="HS12" i="3"/>
  <c r="HS18" i="3" s="1"/>
  <c r="HS25" i="3" s="1"/>
  <c r="HS31" i="3" s="1"/>
  <c r="HR16" i="3"/>
  <c r="HT178" i="3" l="1"/>
  <c r="HT182" i="3" s="1"/>
  <c r="HT33" i="3"/>
  <c r="HS176" i="3"/>
  <c r="HS180" i="3" s="1"/>
  <c r="HS177" i="3"/>
  <c r="HS181" i="3" s="1"/>
  <c r="HT212" i="3"/>
  <c r="HU186" i="3"/>
  <c r="HU185" i="3"/>
  <c r="HU211" i="3" s="1"/>
  <c r="HU184" i="3"/>
  <c r="HU210" i="3" s="1"/>
  <c r="HU92" i="3"/>
  <c r="HU118" i="3" s="1"/>
  <c r="HU93" i="3"/>
  <c r="HU119" i="3" s="1"/>
  <c r="HU91" i="3"/>
  <c r="HU117" i="3" s="1"/>
  <c r="HT40" i="3"/>
  <c r="HT44" i="3" s="1"/>
  <c r="HT85" i="3"/>
  <c r="HT89" i="3" s="1"/>
  <c r="HS39" i="3"/>
  <c r="HS43" i="3" s="1"/>
  <c r="HS84" i="3"/>
  <c r="HS88" i="3" s="1"/>
  <c r="HS38" i="3"/>
  <c r="HS42" i="3" s="1"/>
  <c r="HS83" i="3"/>
  <c r="HS87" i="3" s="1"/>
  <c r="HR36" i="3"/>
  <c r="HU48" i="3"/>
  <c r="HU47" i="3"/>
  <c r="HU46" i="3"/>
  <c r="HS16" i="3"/>
  <c r="HT12" i="3"/>
  <c r="HT18" i="3" s="1"/>
  <c r="HT25" i="3" s="1"/>
  <c r="HT31" i="3" s="1"/>
  <c r="HU10" i="3"/>
  <c r="HU14" i="3" s="1"/>
  <c r="HU20" i="3" s="1"/>
  <c r="HU27" i="3" s="1"/>
  <c r="HV8" i="3"/>
  <c r="HT13" i="3"/>
  <c r="HT19" i="3" s="1"/>
  <c r="HT26" i="3" s="1"/>
  <c r="HT32" i="3" s="1"/>
  <c r="HU178" i="3" l="1"/>
  <c r="HU33" i="3"/>
  <c r="HT177" i="3"/>
  <c r="HT181" i="3" s="1"/>
  <c r="HT176" i="3"/>
  <c r="HT180" i="3" s="1"/>
  <c r="HT29" i="3"/>
  <c r="HS29" i="3"/>
  <c r="HV186" i="3"/>
  <c r="HV185" i="3"/>
  <c r="HV211" i="3" s="1"/>
  <c r="HV184" i="3"/>
  <c r="HV210" i="3" s="1"/>
  <c r="HU212" i="3"/>
  <c r="HU182" i="3"/>
  <c r="HV92" i="3"/>
  <c r="HV118" i="3" s="1"/>
  <c r="HV93" i="3"/>
  <c r="HV119" i="3" s="1"/>
  <c r="HV91" i="3"/>
  <c r="HV117" i="3" s="1"/>
  <c r="HT38" i="3"/>
  <c r="HT42" i="3" s="1"/>
  <c r="HT83" i="3"/>
  <c r="HT87" i="3" s="1"/>
  <c r="HS36" i="3"/>
  <c r="HT39" i="3"/>
  <c r="HT43" i="3" s="1"/>
  <c r="HT84" i="3"/>
  <c r="HT88" i="3" s="1"/>
  <c r="HU40" i="3"/>
  <c r="HU44" i="3" s="1"/>
  <c r="HU85" i="3"/>
  <c r="HU89" i="3" s="1"/>
  <c r="HV48" i="3"/>
  <c r="HV47" i="3"/>
  <c r="HV46" i="3"/>
  <c r="HW8" i="3"/>
  <c r="HV10" i="3"/>
  <c r="HU13" i="3"/>
  <c r="HU19" i="3" s="1"/>
  <c r="HU26" i="3" s="1"/>
  <c r="HU32" i="3" s="1"/>
  <c r="HU12" i="3"/>
  <c r="HU18" i="3" s="1"/>
  <c r="HU25" i="3" s="1"/>
  <c r="HU31" i="3" s="1"/>
  <c r="HT16" i="3"/>
  <c r="HU176" i="3" l="1"/>
  <c r="HU180" i="3" s="1"/>
  <c r="HU177" i="3"/>
  <c r="HU181" i="3" s="1"/>
  <c r="HW186" i="3"/>
  <c r="HW185" i="3"/>
  <c r="HW211" i="3" s="1"/>
  <c r="HW184" i="3"/>
  <c r="HW210" i="3" s="1"/>
  <c r="HV212" i="3"/>
  <c r="HV14" i="3"/>
  <c r="HW92" i="3"/>
  <c r="HW118" i="3" s="1"/>
  <c r="HW93" i="3"/>
  <c r="HW119" i="3" s="1"/>
  <c r="HW91" i="3"/>
  <c r="HW117" i="3" s="1"/>
  <c r="HT36" i="3"/>
  <c r="HU38" i="3"/>
  <c r="HU42" i="3" s="1"/>
  <c r="HU83" i="3"/>
  <c r="HU87" i="3" s="1"/>
  <c r="HU39" i="3"/>
  <c r="HU43" i="3" s="1"/>
  <c r="HU84" i="3"/>
  <c r="HU88" i="3" s="1"/>
  <c r="HW48" i="3"/>
  <c r="HW47" i="3"/>
  <c r="HW46" i="3"/>
  <c r="HU16" i="3"/>
  <c r="HV12" i="3"/>
  <c r="HX8" i="3"/>
  <c r="HW10" i="3"/>
  <c r="HW14" i="3" s="1"/>
  <c r="HW20" i="3" s="1"/>
  <c r="HW27" i="3" s="1"/>
  <c r="HV13" i="3"/>
  <c r="HW178" i="3" l="1"/>
  <c r="HW182" i="3" s="1"/>
  <c r="HW33" i="3"/>
  <c r="HU29" i="3"/>
  <c r="HX186" i="3"/>
  <c r="HX185" i="3"/>
  <c r="HX211" i="3" s="1"/>
  <c r="HX184" i="3"/>
  <c r="HX210" i="3" s="1"/>
  <c r="HW212" i="3"/>
  <c r="HV19" i="3"/>
  <c r="HV26" i="3" s="1"/>
  <c r="HV32" i="3" s="1"/>
  <c r="HV18" i="3"/>
  <c r="HV25" i="3" s="1"/>
  <c r="HV20" i="3"/>
  <c r="HV27" i="3" s="1"/>
  <c r="HV33" i="3" s="1"/>
  <c r="HX92" i="3"/>
  <c r="HX118" i="3" s="1"/>
  <c r="HX93" i="3"/>
  <c r="HX119" i="3" s="1"/>
  <c r="HX91" i="3"/>
  <c r="HX117" i="3" s="1"/>
  <c r="HU36" i="3"/>
  <c r="HW40" i="3"/>
  <c r="HW44" i="3" s="1"/>
  <c r="HW85" i="3"/>
  <c r="HW89" i="3" s="1"/>
  <c r="HX48" i="3"/>
  <c r="HX47" i="3"/>
  <c r="HX46" i="3"/>
  <c r="HW13" i="3"/>
  <c r="HW19" i="3" s="1"/>
  <c r="HW26" i="3" s="1"/>
  <c r="HW32" i="3" s="1"/>
  <c r="HY8" i="3"/>
  <c r="HX10" i="3"/>
  <c r="HW12" i="3"/>
  <c r="HW18" i="3" s="1"/>
  <c r="HW25" i="3" s="1"/>
  <c r="HW31" i="3" s="1"/>
  <c r="HV31" i="3" l="1"/>
  <c r="HV29" i="3" s="1"/>
  <c r="HW177" i="3"/>
  <c r="HW181" i="3" s="1"/>
  <c r="HW176" i="3"/>
  <c r="HW180" i="3" s="1"/>
  <c r="HW29" i="3"/>
  <c r="HV176" i="3"/>
  <c r="HV180" i="3" s="1"/>
  <c r="HV177" i="3"/>
  <c r="HV181" i="3" s="1"/>
  <c r="HV16" i="3"/>
  <c r="HV39" i="3"/>
  <c r="HV43" i="3" s="1"/>
  <c r="HV83" i="3"/>
  <c r="HV87" i="3" s="1"/>
  <c r="HX212" i="3"/>
  <c r="HY186" i="3"/>
  <c r="HY184" i="3"/>
  <c r="HY210" i="3" s="1"/>
  <c r="HY185" i="3"/>
  <c r="HY211" i="3" s="1"/>
  <c r="HV84" i="3"/>
  <c r="HV88" i="3" s="1"/>
  <c r="HX13" i="3"/>
  <c r="HV38" i="3"/>
  <c r="HV42" i="3" s="1"/>
  <c r="HV178" i="3"/>
  <c r="HV40" i="3"/>
  <c r="HV85" i="3"/>
  <c r="HV89" i="3" s="1"/>
  <c r="HY92" i="3"/>
  <c r="HY118" i="3" s="1"/>
  <c r="HY93" i="3"/>
  <c r="HY119" i="3" s="1"/>
  <c r="HY91" i="3"/>
  <c r="HY117" i="3" s="1"/>
  <c r="HW39" i="3"/>
  <c r="HW43" i="3" s="1"/>
  <c r="HW84" i="3"/>
  <c r="HW88" i="3" s="1"/>
  <c r="HW38" i="3"/>
  <c r="HW42" i="3" s="1"/>
  <c r="HW83" i="3"/>
  <c r="HW87" i="3" s="1"/>
  <c r="HY48" i="3"/>
  <c r="HY47" i="3"/>
  <c r="HY46" i="3"/>
  <c r="HW16" i="3"/>
  <c r="HX14" i="3"/>
  <c r="HY10" i="3"/>
  <c r="HZ8" i="3"/>
  <c r="HX12" i="3"/>
  <c r="HV44" i="3" l="1"/>
  <c r="HY14" i="3"/>
  <c r="HY20" i="3" s="1"/>
  <c r="HY27" i="3" s="1"/>
  <c r="HZ186" i="3"/>
  <c r="HZ184" i="3"/>
  <c r="HZ210" i="3" s="1"/>
  <c r="HZ185" i="3"/>
  <c r="HZ211" i="3" s="1"/>
  <c r="HY212" i="3"/>
  <c r="HV36" i="3"/>
  <c r="HX18" i="3"/>
  <c r="HX25" i="3" s="1"/>
  <c r="HX20" i="3"/>
  <c r="HX27" i="3" s="1"/>
  <c r="HX33" i="3" s="1"/>
  <c r="HV182" i="3"/>
  <c r="HX19" i="3"/>
  <c r="HX26" i="3" s="1"/>
  <c r="HX32" i="3" s="1"/>
  <c r="HZ93" i="3"/>
  <c r="HZ119" i="3" s="1"/>
  <c r="HZ92" i="3"/>
  <c r="HZ118" i="3" s="1"/>
  <c r="HZ91" i="3"/>
  <c r="HZ117" i="3" s="1"/>
  <c r="HW36" i="3"/>
  <c r="HZ48" i="3"/>
  <c r="HZ47" i="3"/>
  <c r="HZ46" i="3"/>
  <c r="IA8" i="3"/>
  <c r="HZ10" i="3"/>
  <c r="HZ13" i="3" s="1"/>
  <c r="HZ19" i="3" s="1"/>
  <c r="HZ26" i="3" s="1"/>
  <c r="HY13" i="3"/>
  <c r="HY12" i="3"/>
  <c r="HX31" i="3" l="1"/>
  <c r="HX29" i="3" s="1"/>
  <c r="HZ177" i="3"/>
  <c r="HZ181" i="3" s="1"/>
  <c r="HZ32" i="3"/>
  <c r="HY178" i="3"/>
  <c r="HY182" i="3" s="1"/>
  <c r="HY33" i="3"/>
  <c r="HX178" i="3"/>
  <c r="HX182" i="3" s="1"/>
  <c r="HX176" i="3"/>
  <c r="HX180" i="3" s="1"/>
  <c r="HY85" i="3"/>
  <c r="HY89" i="3" s="1"/>
  <c r="HY40" i="3"/>
  <c r="HY44" i="3" s="1"/>
  <c r="HX40" i="3"/>
  <c r="IA185" i="3"/>
  <c r="IA211" i="3" s="1"/>
  <c r="IA186" i="3"/>
  <c r="IA184" i="3"/>
  <c r="IA210" i="3" s="1"/>
  <c r="HX16" i="3"/>
  <c r="HZ212" i="3"/>
  <c r="HY18" i="3"/>
  <c r="HY25" i="3" s="1"/>
  <c r="HY31" i="3" s="1"/>
  <c r="HY19" i="3"/>
  <c r="HY26" i="3" s="1"/>
  <c r="HY32" i="3" s="1"/>
  <c r="HX83" i="3"/>
  <c r="HX87" i="3" s="1"/>
  <c r="HX38" i="3"/>
  <c r="HX42" i="3" s="1"/>
  <c r="HX85" i="3"/>
  <c r="HX89" i="3" s="1"/>
  <c r="HX177" i="3"/>
  <c r="HX181" i="3" s="1"/>
  <c r="HX39" i="3"/>
  <c r="HX43" i="3" s="1"/>
  <c r="HX84" i="3"/>
  <c r="HX88" i="3" s="1"/>
  <c r="IA93" i="3"/>
  <c r="IA119" i="3" s="1"/>
  <c r="IA92" i="3"/>
  <c r="IA118" i="3" s="1"/>
  <c r="IA91" i="3"/>
  <c r="IA117" i="3" s="1"/>
  <c r="HZ39" i="3"/>
  <c r="HZ43" i="3" s="1"/>
  <c r="HZ84" i="3"/>
  <c r="HZ88" i="3" s="1"/>
  <c r="IA48" i="3"/>
  <c r="IA47" i="3"/>
  <c r="IA46" i="3"/>
  <c r="IB8" i="3"/>
  <c r="IA10" i="3"/>
  <c r="IA13" i="3" s="1"/>
  <c r="IA19" i="3" s="1"/>
  <c r="IA26" i="3" s="1"/>
  <c r="HZ14" i="3"/>
  <c r="HZ12" i="3"/>
  <c r="HZ18" i="3" s="1"/>
  <c r="HZ25" i="3" s="1"/>
  <c r="HZ31" i="3" s="1"/>
  <c r="IA177" i="3" l="1"/>
  <c r="IA181" i="3" s="1"/>
  <c r="IA32" i="3"/>
  <c r="HZ176" i="3"/>
  <c r="HZ180" i="3" s="1"/>
  <c r="HY177" i="3"/>
  <c r="HY181" i="3" s="1"/>
  <c r="HY176" i="3"/>
  <c r="HY180" i="3" s="1"/>
  <c r="HY29" i="3"/>
  <c r="HX44" i="3"/>
  <c r="HY39" i="3"/>
  <c r="HY43" i="3" s="1"/>
  <c r="IB186" i="3"/>
  <c r="IB185" i="3"/>
  <c r="IB211" i="3" s="1"/>
  <c r="IB184" i="3"/>
  <c r="IB210" i="3" s="1"/>
  <c r="HY16" i="3"/>
  <c r="HY83" i="3"/>
  <c r="HY87" i="3" s="1"/>
  <c r="HY38" i="3"/>
  <c r="HY42" i="3" s="1"/>
  <c r="HY84" i="3"/>
  <c r="HY88" i="3" s="1"/>
  <c r="IA212" i="3"/>
  <c r="HX36" i="3"/>
  <c r="HZ20" i="3"/>
  <c r="HZ27" i="3" s="1"/>
  <c r="HZ33" i="3" s="1"/>
  <c r="HZ29" i="3" s="1"/>
  <c r="IB93" i="3"/>
  <c r="IB119" i="3" s="1"/>
  <c r="IB92" i="3"/>
  <c r="IB118" i="3" s="1"/>
  <c r="IB91" i="3"/>
  <c r="IB117" i="3" s="1"/>
  <c r="IA39" i="3"/>
  <c r="IA43" i="3" s="1"/>
  <c r="IA84" i="3"/>
  <c r="IA88" i="3" s="1"/>
  <c r="HZ38" i="3"/>
  <c r="HZ42" i="3" s="1"/>
  <c r="HZ83" i="3"/>
  <c r="HZ87" i="3" s="1"/>
  <c r="IB48" i="3"/>
  <c r="IB47" i="3"/>
  <c r="IB46" i="3"/>
  <c r="IC8" i="3"/>
  <c r="IB10" i="3"/>
  <c r="IB13" i="3" s="1"/>
  <c r="IB19" i="3" s="1"/>
  <c r="IB26" i="3" s="1"/>
  <c r="IA14" i="3"/>
  <c r="IA20" i="3" s="1"/>
  <c r="IA27" i="3" s="1"/>
  <c r="IA12" i="3"/>
  <c r="IB177" i="3" l="1"/>
  <c r="IB181" i="3" s="1"/>
  <c r="IB32" i="3"/>
  <c r="IA178" i="3"/>
  <c r="IA182" i="3" s="1"/>
  <c r="IA33" i="3"/>
  <c r="HZ178" i="3"/>
  <c r="HZ182" i="3" s="1"/>
  <c r="HZ16" i="3"/>
  <c r="IC186" i="3"/>
  <c r="IC185" i="3"/>
  <c r="IC211" i="3" s="1"/>
  <c r="IC184" i="3"/>
  <c r="IC210" i="3" s="1"/>
  <c r="HY36" i="3"/>
  <c r="IB212" i="3"/>
  <c r="HZ85" i="3"/>
  <c r="HZ89" i="3" s="1"/>
  <c r="HZ40" i="3"/>
  <c r="IA18" i="3"/>
  <c r="IA25" i="3" s="1"/>
  <c r="IC93" i="3"/>
  <c r="IC119" i="3" s="1"/>
  <c r="IC92" i="3"/>
  <c r="IC118" i="3" s="1"/>
  <c r="IC91" i="3"/>
  <c r="IC117" i="3" s="1"/>
  <c r="IA40" i="3"/>
  <c r="IA44" i="3" s="1"/>
  <c r="IA85" i="3"/>
  <c r="IA89" i="3" s="1"/>
  <c r="IB39" i="3"/>
  <c r="IB43" i="3" s="1"/>
  <c r="IB84" i="3"/>
  <c r="IB88" i="3" s="1"/>
  <c r="IC48" i="3"/>
  <c r="IC47" i="3"/>
  <c r="IC46" i="3"/>
  <c r="ID8" i="3"/>
  <c r="IC10" i="3"/>
  <c r="IC14" i="3" s="1"/>
  <c r="IC20" i="3" s="1"/>
  <c r="IC27" i="3" s="1"/>
  <c r="IB14" i="3"/>
  <c r="IB12" i="3"/>
  <c r="IB18" i="3" s="1"/>
  <c r="IB25" i="3" s="1"/>
  <c r="IB31" i="3" s="1"/>
  <c r="IC178" i="3" l="1"/>
  <c r="IC182" i="3" s="1"/>
  <c r="IC33" i="3"/>
  <c r="IA31" i="3"/>
  <c r="IA29" i="3" s="1"/>
  <c r="IB176" i="3"/>
  <c r="IB180" i="3" s="1"/>
  <c r="IA176" i="3"/>
  <c r="IA180" i="3" s="1"/>
  <c r="HZ44" i="3"/>
  <c r="HZ36" i="3"/>
  <c r="ID186" i="3"/>
  <c r="ID185" i="3"/>
  <c r="ID211" i="3" s="1"/>
  <c r="ID184" i="3"/>
  <c r="ID210" i="3" s="1"/>
  <c r="IA16" i="3"/>
  <c r="IC212" i="3"/>
  <c r="IA38" i="3"/>
  <c r="IA42" i="3" s="1"/>
  <c r="IA83" i="3"/>
  <c r="IA87" i="3" s="1"/>
  <c r="IB20" i="3"/>
  <c r="IB27" i="3" s="1"/>
  <c r="IB33" i="3" s="1"/>
  <c r="IB29" i="3" s="1"/>
  <c r="ID93" i="3"/>
  <c r="ID119" i="3" s="1"/>
  <c r="ID92" i="3"/>
  <c r="ID118" i="3" s="1"/>
  <c r="ID91" i="3"/>
  <c r="ID117" i="3" s="1"/>
  <c r="IB38" i="3"/>
  <c r="IB42" i="3" s="1"/>
  <c r="IB83" i="3"/>
  <c r="IB87" i="3" s="1"/>
  <c r="IC40" i="3"/>
  <c r="IC44" i="3" s="1"/>
  <c r="IC85" i="3"/>
  <c r="IC89" i="3" s="1"/>
  <c r="ID48" i="3"/>
  <c r="ID47" i="3"/>
  <c r="ID46" i="3"/>
  <c r="IC12" i="3"/>
  <c r="IC18" i="3" s="1"/>
  <c r="IC25" i="3" s="1"/>
  <c r="IC31" i="3" s="1"/>
  <c r="ID10" i="3"/>
  <c r="ID13" i="3" s="1"/>
  <c r="ID19" i="3" s="1"/>
  <c r="ID26" i="3" s="1"/>
  <c r="IE8" i="3"/>
  <c r="IC13" i="3"/>
  <c r="IC19" i="3" s="1"/>
  <c r="IC26" i="3" s="1"/>
  <c r="IC32" i="3" s="1"/>
  <c r="IA36" i="3" l="1"/>
  <c r="ID177" i="3"/>
  <c r="ID181" i="3" s="1"/>
  <c r="ID32" i="3"/>
  <c r="IC177" i="3"/>
  <c r="IC181" i="3" s="1"/>
  <c r="IC176" i="3"/>
  <c r="IC180" i="3" s="1"/>
  <c r="IC29" i="3"/>
  <c r="IB178" i="3"/>
  <c r="IB182" i="3" s="1"/>
  <c r="IB16" i="3"/>
  <c r="IB85" i="3"/>
  <c r="IB89" i="3" s="1"/>
  <c r="IB40" i="3"/>
  <c r="IB36" i="3" s="1"/>
  <c r="IE186" i="3"/>
  <c r="IE185" i="3"/>
  <c r="IE211" i="3" s="1"/>
  <c r="IE184" i="3"/>
  <c r="IE210" i="3" s="1"/>
  <c r="ID212" i="3"/>
  <c r="IE93" i="3"/>
  <c r="IE119" i="3" s="1"/>
  <c r="IE92" i="3"/>
  <c r="IE118" i="3" s="1"/>
  <c r="IE91" i="3"/>
  <c r="IE117" i="3" s="1"/>
  <c r="IC38" i="3"/>
  <c r="IC42" i="3" s="1"/>
  <c r="IC83" i="3"/>
  <c r="IC87" i="3" s="1"/>
  <c r="ID39" i="3"/>
  <c r="ID43" i="3" s="1"/>
  <c r="ID84" i="3"/>
  <c r="ID88" i="3" s="1"/>
  <c r="IC39" i="3"/>
  <c r="IC43" i="3" s="1"/>
  <c r="IC84" i="3"/>
  <c r="IC88" i="3" s="1"/>
  <c r="IE48" i="3"/>
  <c r="IE47" i="3"/>
  <c r="IE46" i="3"/>
  <c r="IC16" i="3"/>
  <c r="ID14" i="3"/>
  <c r="IF8" i="3"/>
  <c r="IE10" i="3"/>
  <c r="IE14" i="3" s="1"/>
  <c r="IE20" i="3" s="1"/>
  <c r="IE27" i="3" s="1"/>
  <c r="ID12" i="3"/>
  <c r="ID18" i="3" s="1"/>
  <c r="ID25" i="3" s="1"/>
  <c r="ID31" i="3" s="1"/>
  <c r="IE178" i="3" l="1"/>
  <c r="IE182" i="3" s="1"/>
  <c r="IE33" i="3"/>
  <c r="ID176" i="3"/>
  <c r="ID180" i="3" s="1"/>
  <c r="IB44" i="3"/>
  <c r="IF186" i="3"/>
  <c r="IF185" i="3"/>
  <c r="IF211" i="3" s="1"/>
  <c r="IF184" i="3"/>
  <c r="IF210" i="3" s="1"/>
  <c r="IE212" i="3"/>
  <c r="ID20" i="3"/>
  <c r="ID27" i="3" s="1"/>
  <c r="IF93" i="3"/>
  <c r="IF119" i="3" s="1"/>
  <c r="IF92" i="3"/>
  <c r="IF118" i="3" s="1"/>
  <c r="IF91" i="3"/>
  <c r="IF117" i="3" s="1"/>
  <c r="ID38" i="3"/>
  <c r="ID42" i="3" s="1"/>
  <c r="ID83" i="3"/>
  <c r="ID87" i="3" s="1"/>
  <c r="IC36" i="3"/>
  <c r="IE40" i="3"/>
  <c r="IE44" i="3" s="1"/>
  <c r="IE85" i="3"/>
  <c r="IE89" i="3" s="1"/>
  <c r="IF48" i="3"/>
  <c r="IF47" i="3"/>
  <c r="IF46" i="3"/>
  <c r="IE13" i="3"/>
  <c r="IE19" i="3" s="1"/>
  <c r="IE26" i="3" s="1"/>
  <c r="IE32" i="3" s="1"/>
  <c r="IG8" i="3"/>
  <c r="IF10" i="3"/>
  <c r="IF14" i="3" s="1"/>
  <c r="IF20" i="3" s="1"/>
  <c r="IF27" i="3" s="1"/>
  <c r="IE12" i="3"/>
  <c r="IE18" i="3" s="1"/>
  <c r="IE25" i="3" s="1"/>
  <c r="IE31" i="3" s="1"/>
  <c r="ID178" i="3" l="1"/>
  <c r="ID182" i="3" s="1"/>
  <c r="ID33" i="3"/>
  <c r="ID29" i="3" s="1"/>
  <c r="IF178" i="3"/>
  <c r="IF182" i="3" s="1"/>
  <c r="IF33" i="3"/>
  <c r="IE176" i="3"/>
  <c r="IE180" i="3" s="1"/>
  <c r="IE177" i="3"/>
  <c r="IE181" i="3" s="1"/>
  <c r="ID16" i="3"/>
  <c r="IG186" i="3"/>
  <c r="IG185" i="3"/>
  <c r="IG211" i="3" s="1"/>
  <c r="IG184" i="3"/>
  <c r="IG210" i="3" s="1"/>
  <c r="IF212" i="3"/>
  <c r="ID40" i="3"/>
  <c r="ID36" i="3" s="1"/>
  <c r="ID85" i="3"/>
  <c r="ID89" i="3" s="1"/>
  <c r="IG93" i="3"/>
  <c r="IG119" i="3" s="1"/>
  <c r="IG92" i="3"/>
  <c r="IG118" i="3" s="1"/>
  <c r="IG91" i="3"/>
  <c r="IG117" i="3" s="1"/>
  <c r="IE38" i="3"/>
  <c r="IE42" i="3" s="1"/>
  <c r="IE83" i="3"/>
  <c r="IE87" i="3" s="1"/>
  <c r="IE39" i="3"/>
  <c r="IE43" i="3" s="1"/>
  <c r="IE84" i="3"/>
  <c r="IE88" i="3" s="1"/>
  <c r="IF40" i="3"/>
  <c r="IF44" i="3" s="1"/>
  <c r="IF85" i="3"/>
  <c r="IF89" i="3" s="1"/>
  <c r="IG48" i="3"/>
  <c r="IG47" i="3"/>
  <c r="IG46" i="3"/>
  <c r="IE16" i="3"/>
  <c r="IH8" i="3"/>
  <c r="IG10" i="3"/>
  <c r="IG14" i="3" s="1"/>
  <c r="IG20" i="3" s="1"/>
  <c r="IG27" i="3" s="1"/>
  <c r="IF12" i="3"/>
  <c r="IF18" i="3" s="1"/>
  <c r="IF25" i="3" s="1"/>
  <c r="IF31" i="3" s="1"/>
  <c r="IF13" i="3"/>
  <c r="IF19" i="3" s="1"/>
  <c r="IF26" i="3" s="1"/>
  <c r="IF32" i="3" s="1"/>
  <c r="IG178" i="3" l="1"/>
  <c r="IG182" i="3" s="1"/>
  <c r="IG33" i="3"/>
  <c r="IF176" i="3"/>
  <c r="IF180" i="3" s="1"/>
  <c r="IE29" i="3"/>
  <c r="IF177" i="3"/>
  <c r="IF181" i="3" s="1"/>
  <c r="ID44" i="3"/>
  <c r="IG212" i="3"/>
  <c r="IH186" i="3"/>
  <c r="IH184" i="3"/>
  <c r="IH210" i="3" s="1"/>
  <c r="IH185" i="3"/>
  <c r="IH211" i="3" s="1"/>
  <c r="IH93" i="3"/>
  <c r="IH119" i="3" s="1"/>
  <c r="IH92" i="3"/>
  <c r="IH118" i="3" s="1"/>
  <c r="IH91" i="3"/>
  <c r="IH117" i="3" s="1"/>
  <c r="IG40" i="3"/>
  <c r="IG44" i="3" s="1"/>
  <c r="IG85" i="3"/>
  <c r="IG89" i="3" s="1"/>
  <c r="IF39" i="3"/>
  <c r="IF43" i="3" s="1"/>
  <c r="IF84" i="3"/>
  <c r="IF88" i="3" s="1"/>
  <c r="IF38" i="3"/>
  <c r="IF42" i="3" s="1"/>
  <c r="IF83" i="3"/>
  <c r="IF87" i="3" s="1"/>
  <c r="IE36" i="3"/>
  <c r="IH47" i="3"/>
  <c r="IH48" i="3"/>
  <c r="IH46" i="3"/>
  <c r="IF16" i="3"/>
  <c r="IG13" i="3"/>
  <c r="IG19" i="3" s="1"/>
  <c r="IG26" i="3" s="1"/>
  <c r="IG32" i="3" s="1"/>
  <c r="IH10" i="3"/>
  <c r="IH14" i="3" s="1"/>
  <c r="IH20" i="3" s="1"/>
  <c r="IH27" i="3" s="1"/>
  <c r="II8" i="3"/>
  <c r="IG12" i="3"/>
  <c r="IG18" i="3" s="1"/>
  <c r="IG25" i="3" s="1"/>
  <c r="IG31" i="3" s="1"/>
  <c r="IH178" i="3" l="1"/>
  <c r="IH182" i="3" s="1"/>
  <c r="IH33" i="3"/>
  <c r="IG176" i="3"/>
  <c r="IG180" i="3" s="1"/>
  <c r="IG177" i="3"/>
  <c r="IG181" i="3" s="1"/>
  <c r="IF29" i="3"/>
  <c r="IH212" i="3"/>
  <c r="II186" i="3"/>
  <c r="II185" i="3"/>
  <c r="II211" i="3" s="1"/>
  <c r="II184" i="3"/>
  <c r="II210" i="3" s="1"/>
  <c r="II93" i="3"/>
  <c r="II119" i="3" s="1"/>
  <c r="II92" i="3"/>
  <c r="II118" i="3" s="1"/>
  <c r="II91" i="3"/>
  <c r="II117" i="3" s="1"/>
  <c r="IG38" i="3"/>
  <c r="IG42" i="3" s="1"/>
  <c r="IG83" i="3"/>
  <c r="IG87" i="3" s="1"/>
  <c r="IH40" i="3"/>
  <c r="IH44" i="3" s="1"/>
  <c r="IH85" i="3"/>
  <c r="IH89" i="3" s="1"/>
  <c r="IG39" i="3"/>
  <c r="IG43" i="3" s="1"/>
  <c r="IG84" i="3"/>
  <c r="IG88" i="3" s="1"/>
  <c r="IF36" i="3"/>
  <c r="II48" i="3"/>
  <c r="II47" i="3"/>
  <c r="II46" i="3"/>
  <c r="IG16" i="3"/>
  <c r="IH13" i="3"/>
  <c r="IH19" i="3" s="1"/>
  <c r="IH26" i="3" s="1"/>
  <c r="IH32" i="3" s="1"/>
  <c r="IJ8" i="3"/>
  <c r="II10" i="3"/>
  <c r="II14" i="3" s="1"/>
  <c r="II20" i="3" s="1"/>
  <c r="II27" i="3" s="1"/>
  <c r="IH12" i="3"/>
  <c r="IH18" i="3" s="1"/>
  <c r="IH25" i="3" s="1"/>
  <c r="IH31" i="3" s="1"/>
  <c r="II178" i="3" l="1"/>
  <c r="II182" i="3" s="1"/>
  <c r="II33" i="3"/>
  <c r="IH176" i="3"/>
  <c r="IH180" i="3" s="1"/>
  <c r="IH177" i="3"/>
  <c r="IH181" i="3" s="1"/>
  <c r="IG29" i="3"/>
  <c r="IJ186" i="3"/>
  <c r="IJ184" i="3"/>
  <c r="IJ210" i="3" s="1"/>
  <c r="IJ185" i="3"/>
  <c r="IJ211" i="3" s="1"/>
  <c r="II212" i="3"/>
  <c r="IJ93" i="3"/>
  <c r="IJ119" i="3" s="1"/>
  <c r="IJ92" i="3"/>
  <c r="IJ118" i="3" s="1"/>
  <c r="IJ91" i="3"/>
  <c r="IJ117" i="3" s="1"/>
  <c r="IH38" i="3"/>
  <c r="IH42" i="3" s="1"/>
  <c r="IH83" i="3"/>
  <c r="IH87" i="3" s="1"/>
  <c r="IH39" i="3"/>
  <c r="IH43" i="3" s="1"/>
  <c r="IH84" i="3"/>
  <c r="IH88" i="3" s="1"/>
  <c r="II40" i="3"/>
  <c r="II44" i="3" s="1"/>
  <c r="II85" i="3"/>
  <c r="II89" i="3" s="1"/>
  <c r="IJ47" i="3"/>
  <c r="IJ46" i="3"/>
  <c r="IJ48" i="3"/>
  <c r="IG36" i="3"/>
  <c r="IH16" i="3"/>
  <c r="II12" i="3"/>
  <c r="II18" i="3" s="1"/>
  <c r="II25" i="3" s="1"/>
  <c r="II31" i="3" s="1"/>
  <c r="IK8" i="3"/>
  <c r="IJ10" i="3"/>
  <c r="IJ13" i="3" s="1"/>
  <c r="IJ19" i="3" s="1"/>
  <c r="IJ26" i="3" s="1"/>
  <c r="II13" i="3"/>
  <c r="II19" i="3" s="1"/>
  <c r="II26" i="3" s="1"/>
  <c r="II32" i="3" s="1"/>
  <c r="IJ177" i="3" l="1"/>
  <c r="IJ181" i="3" s="1"/>
  <c r="IJ32" i="3"/>
  <c r="II177" i="3"/>
  <c r="II181" i="3" s="1"/>
  <c r="II176" i="3"/>
  <c r="II180" i="3" s="1"/>
  <c r="II29" i="3"/>
  <c r="IH29" i="3"/>
  <c r="IK186" i="3"/>
  <c r="IK184" i="3"/>
  <c r="IK210" i="3" s="1"/>
  <c r="IK185" i="3"/>
  <c r="IK211" i="3" s="1"/>
  <c r="IJ212" i="3"/>
  <c r="IK93" i="3"/>
  <c r="IK119" i="3" s="1"/>
  <c r="IK92" i="3"/>
  <c r="IK118" i="3" s="1"/>
  <c r="IK91" i="3"/>
  <c r="IK117" i="3" s="1"/>
  <c r="II38" i="3"/>
  <c r="II42" i="3" s="1"/>
  <c r="II83" i="3"/>
  <c r="II87" i="3" s="1"/>
  <c r="II39" i="3"/>
  <c r="II43" i="3" s="1"/>
  <c r="II84" i="3"/>
  <c r="II88" i="3" s="1"/>
  <c r="IJ39" i="3"/>
  <c r="IJ43" i="3" s="1"/>
  <c r="IJ84" i="3"/>
  <c r="IJ88" i="3" s="1"/>
  <c r="IK48" i="3"/>
  <c r="IK47" i="3"/>
  <c r="IK46" i="3"/>
  <c r="IH36" i="3"/>
  <c r="IJ12" i="3"/>
  <c r="IJ18" i="3" s="1"/>
  <c r="IJ25" i="3" s="1"/>
  <c r="IJ31" i="3" s="1"/>
  <c r="IL8" i="3"/>
  <c r="IK10" i="3"/>
  <c r="IK14" i="3" s="1"/>
  <c r="IK20" i="3" s="1"/>
  <c r="IK27" i="3" s="1"/>
  <c r="IJ14" i="3"/>
  <c r="IJ20" i="3" s="1"/>
  <c r="IJ27" i="3" s="1"/>
  <c r="II16" i="3"/>
  <c r="IJ178" i="3" l="1"/>
  <c r="IJ182" i="3" s="1"/>
  <c r="IJ33" i="3"/>
  <c r="IJ29" i="3" s="1"/>
  <c r="IK178" i="3"/>
  <c r="IK182" i="3" s="1"/>
  <c r="IK33" i="3"/>
  <c r="IJ176" i="3"/>
  <c r="IJ180" i="3" s="1"/>
  <c r="IL186" i="3"/>
  <c r="IL184" i="3"/>
  <c r="IL210" i="3" s="1"/>
  <c r="IL185" i="3"/>
  <c r="IL211" i="3" s="1"/>
  <c r="IK212" i="3"/>
  <c r="IL93" i="3"/>
  <c r="IL119" i="3" s="1"/>
  <c r="IL92" i="3"/>
  <c r="IL118" i="3" s="1"/>
  <c r="IL91" i="3"/>
  <c r="IL117" i="3" s="1"/>
  <c r="II36" i="3"/>
  <c r="IJ38" i="3"/>
  <c r="IJ42" i="3" s="1"/>
  <c r="IJ83" i="3"/>
  <c r="IJ87" i="3" s="1"/>
  <c r="IJ40" i="3"/>
  <c r="IJ44" i="3" s="1"/>
  <c r="IJ85" i="3"/>
  <c r="IJ89" i="3" s="1"/>
  <c r="IK40" i="3"/>
  <c r="IK44" i="3" s="1"/>
  <c r="IK85" i="3"/>
  <c r="IK89" i="3" s="1"/>
  <c r="IL48" i="3"/>
  <c r="IL47" i="3"/>
  <c r="IL46" i="3"/>
  <c r="IK13" i="3"/>
  <c r="IK19" i="3" s="1"/>
  <c r="IK26" i="3" s="1"/>
  <c r="IK32" i="3" s="1"/>
  <c r="IM8" i="3"/>
  <c r="IL10" i="3"/>
  <c r="IL14" i="3" s="1"/>
  <c r="IL20" i="3" s="1"/>
  <c r="IL27" i="3" s="1"/>
  <c r="IK12" i="3"/>
  <c r="IK18" i="3" s="1"/>
  <c r="IK25" i="3" s="1"/>
  <c r="IK31" i="3" s="1"/>
  <c r="IJ16" i="3"/>
  <c r="IL178" i="3" l="1"/>
  <c r="IL182" i="3" s="1"/>
  <c r="IL33" i="3"/>
  <c r="IK177" i="3"/>
  <c r="IK181" i="3" s="1"/>
  <c r="IK176" i="3"/>
  <c r="IK180" i="3" s="1"/>
  <c r="IK29" i="3"/>
  <c r="IL212" i="3"/>
  <c r="IM185" i="3"/>
  <c r="IM211" i="3" s="1"/>
  <c r="IM186" i="3"/>
  <c r="IM184" i="3"/>
  <c r="IM210" i="3" s="1"/>
  <c r="IM93" i="3"/>
  <c r="IM119" i="3" s="1"/>
  <c r="IM92" i="3"/>
  <c r="IM118" i="3" s="1"/>
  <c r="IM91" i="3"/>
  <c r="IM117" i="3" s="1"/>
  <c r="IJ36" i="3"/>
  <c r="IL40" i="3"/>
  <c r="IL44" i="3" s="1"/>
  <c r="IL85" i="3"/>
  <c r="IL89" i="3" s="1"/>
  <c r="IK39" i="3"/>
  <c r="IK43" i="3" s="1"/>
  <c r="IK84" i="3"/>
  <c r="IK88" i="3" s="1"/>
  <c r="IK38" i="3"/>
  <c r="IK42" i="3" s="1"/>
  <c r="IK83" i="3"/>
  <c r="IK87" i="3" s="1"/>
  <c r="IM48" i="3"/>
  <c r="IM46" i="3"/>
  <c r="IM47" i="3"/>
  <c r="IK16" i="3"/>
  <c r="IL12" i="3"/>
  <c r="IL18" i="3" s="1"/>
  <c r="IL25" i="3" s="1"/>
  <c r="IL31" i="3" s="1"/>
  <c r="IM10" i="3"/>
  <c r="IM14" i="3" s="1"/>
  <c r="IM20" i="3" s="1"/>
  <c r="IM27" i="3" s="1"/>
  <c r="IN8" i="3"/>
  <c r="IL13" i="3"/>
  <c r="IL19" i="3" s="1"/>
  <c r="IL26" i="3" s="1"/>
  <c r="IL32" i="3" s="1"/>
  <c r="IM178" i="3" l="1"/>
  <c r="IM182" i="3" s="1"/>
  <c r="IM33" i="3"/>
  <c r="IL177" i="3"/>
  <c r="IL181" i="3" s="1"/>
  <c r="IL176" i="3"/>
  <c r="IL180" i="3" s="1"/>
  <c r="IL29" i="3"/>
  <c r="IN186" i="3"/>
  <c r="IN185" i="3"/>
  <c r="IN211" i="3" s="1"/>
  <c r="IN184" i="3"/>
  <c r="IN210" i="3" s="1"/>
  <c r="IM212" i="3"/>
  <c r="IN93" i="3"/>
  <c r="IN119" i="3" s="1"/>
  <c r="IN92" i="3"/>
  <c r="IN118" i="3" s="1"/>
  <c r="IN91" i="3"/>
  <c r="IN117" i="3" s="1"/>
  <c r="IL38" i="3"/>
  <c r="IL42" i="3" s="1"/>
  <c r="IL83" i="3"/>
  <c r="IL87" i="3" s="1"/>
  <c r="IM40" i="3"/>
  <c r="IM44" i="3" s="1"/>
  <c r="IM85" i="3"/>
  <c r="IM89" i="3" s="1"/>
  <c r="IL39" i="3"/>
  <c r="IL43" i="3" s="1"/>
  <c r="IL84" i="3"/>
  <c r="IL88" i="3" s="1"/>
  <c r="IK36" i="3"/>
  <c r="IN48" i="3"/>
  <c r="IN46" i="3"/>
  <c r="IN47" i="3"/>
  <c r="IO8" i="3"/>
  <c r="IN10" i="3"/>
  <c r="IN14" i="3" s="1"/>
  <c r="IN20" i="3" s="1"/>
  <c r="IN27" i="3" s="1"/>
  <c r="IM13" i="3"/>
  <c r="IM19" i="3" s="1"/>
  <c r="IM26" i="3" s="1"/>
  <c r="IM32" i="3" s="1"/>
  <c r="IM12" i="3"/>
  <c r="IM18" i="3" s="1"/>
  <c r="IM25" i="3" s="1"/>
  <c r="IM31" i="3" s="1"/>
  <c r="IL16" i="3"/>
  <c r="IN178" i="3" l="1"/>
  <c r="IN182" i="3" s="1"/>
  <c r="IN33" i="3"/>
  <c r="IM176" i="3"/>
  <c r="IM180" i="3" s="1"/>
  <c r="IM177" i="3"/>
  <c r="IM181" i="3" s="1"/>
  <c r="IO186" i="3"/>
  <c r="IO185" i="3"/>
  <c r="IO211" i="3" s="1"/>
  <c r="IO184" i="3"/>
  <c r="IO210" i="3" s="1"/>
  <c r="IN212" i="3"/>
  <c r="IO93" i="3"/>
  <c r="IO119" i="3" s="1"/>
  <c r="IO92" i="3"/>
  <c r="IO118" i="3" s="1"/>
  <c r="IO91" i="3"/>
  <c r="IO117" i="3" s="1"/>
  <c r="IM38" i="3"/>
  <c r="IM42" i="3" s="1"/>
  <c r="IM83" i="3"/>
  <c r="IM87" i="3" s="1"/>
  <c r="IN40" i="3"/>
  <c r="IN44" i="3" s="1"/>
  <c r="IN85" i="3"/>
  <c r="IN89" i="3" s="1"/>
  <c r="IL36" i="3"/>
  <c r="IM39" i="3"/>
  <c r="IM43" i="3" s="1"/>
  <c r="IM84" i="3"/>
  <c r="IM88" i="3" s="1"/>
  <c r="IO48" i="3"/>
  <c r="IO46" i="3"/>
  <c r="IO47" i="3"/>
  <c r="IM16" i="3"/>
  <c r="IN12" i="3"/>
  <c r="IN18" i="3" s="1"/>
  <c r="IN25" i="3" s="1"/>
  <c r="IN31" i="3" s="1"/>
  <c r="IP8" i="3"/>
  <c r="IO10" i="3"/>
  <c r="IO14" i="3" s="1"/>
  <c r="IO20" i="3" s="1"/>
  <c r="IO27" i="3" s="1"/>
  <c r="IN13" i="3"/>
  <c r="IN19" i="3" s="1"/>
  <c r="IN26" i="3" s="1"/>
  <c r="IN32" i="3" s="1"/>
  <c r="IO178" i="3" l="1"/>
  <c r="IO182" i="3" s="1"/>
  <c r="IO33" i="3"/>
  <c r="IN177" i="3"/>
  <c r="IN181" i="3" s="1"/>
  <c r="IN176" i="3"/>
  <c r="IN180" i="3" s="1"/>
  <c r="IN29" i="3"/>
  <c r="IM29" i="3"/>
  <c r="IP186" i="3"/>
  <c r="IP185" i="3"/>
  <c r="IP211" i="3" s="1"/>
  <c r="IP184" i="3"/>
  <c r="IP210" i="3" s="1"/>
  <c r="IO212" i="3"/>
  <c r="IP93" i="3"/>
  <c r="IP119" i="3" s="1"/>
  <c r="IP92" i="3"/>
  <c r="IP118" i="3" s="1"/>
  <c r="IP91" i="3"/>
  <c r="IP117" i="3" s="1"/>
  <c r="IN38" i="3"/>
  <c r="IN42" i="3" s="1"/>
  <c r="IN83" i="3"/>
  <c r="IN87" i="3" s="1"/>
  <c r="IN39" i="3"/>
  <c r="IN43" i="3" s="1"/>
  <c r="IN84" i="3"/>
  <c r="IN88" i="3" s="1"/>
  <c r="IO40" i="3"/>
  <c r="IO44" i="3" s="1"/>
  <c r="IO85" i="3"/>
  <c r="IO89" i="3" s="1"/>
  <c r="IP48" i="3"/>
  <c r="IP46" i="3"/>
  <c r="IP47" i="3"/>
  <c r="IM36" i="3"/>
  <c r="IO13" i="3"/>
  <c r="IO19" i="3" s="1"/>
  <c r="IO26" i="3" s="1"/>
  <c r="IO32" i="3" s="1"/>
  <c r="IQ8" i="3"/>
  <c r="IP10" i="3"/>
  <c r="IP14" i="3" s="1"/>
  <c r="IP20" i="3" s="1"/>
  <c r="IP27" i="3" s="1"/>
  <c r="IO12" i="3"/>
  <c r="IO18" i="3" s="1"/>
  <c r="IO25" i="3" s="1"/>
  <c r="IO31" i="3" s="1"/>
  <c r="IN16" i="3"/>
  <c r="IP178" i="3" l="1"/>
  <c r="IP182" i="3" s="1"/>
  <c r="IP33" i="3"/>
  <c r="IO176" i="3"/>
  <c r="IO180" i="3" s="1"/>
  <c r="IO177" i="3"/>
  <c r="IO181" i="3" s="1"/>
  <c r="IQ186" i="3"/>
  <c r="IQ185" i="3"/>
  <c r="IQ211" i="3" s="1"/>
  <c r="IQ184" i="3"/>
  <c r="IQ210" i="3" s="1"/>
  <c r="IP212" i="3"/>
  <c r="IQ93" i="3"/>
  <c r="IQ119" i="3" s="1"/>
  <c r="IQ92" i="3"/>
  <c r="IQ118" i="3" s="1"/>
  <c r="IQ91" i="3"/>
  <c r="IQ117" i="3" s="1"/>
  <c r="IP40" i="3"/>
  <c r="IP44" i="3" s="1"/>
  <c r="IP85" i="3"/>
  <c r="IP89" i="3" s="1"/>
  <c r="IO39" i="3"/>
  <c r="IO43" i="3" s="1"/>
  <c r="IO84" i="3"/>
  <c r="IO88" i="3" s="1"/>
  <c r="IO38" i="3"/>
  <c r="IO42" i="3" s="1"/>
  <c r="IO83" i="3"/>
  <c r="IO87" i="3" s="1"/>
  <c r="IQ48" i="3"/>
  <c r="IQ47" i="3"/>
  <c r="IQ46" i="3"/>
  <c r="IN36" i="3"/>
  <c r="IO16" i="3"/>
  <c r="IP12" i="3"/>
  <c r="IP18" i="3" s="1"/>
  <c r="IP25" i="3" s="1"/>
  <c r="IP31" i="3" s="1"/>
  <c r="IR8" i="3"/>
  <c r="IQ10" i="3"/>
  <c r="IQ14" i="3" s="1"/>
  <c r="IQ20" i="3" s="1"/>
  <c r="IQ27" i="3" s="1"/>
  <c r="IP13" i="3"/>
  <c r="IP19" i="3" s="1"/>
  <c r="IP26" i="3" s="1"/>
  <c r="IP32" i="3" s="1"/>
  <c r="IQ178" i="3" l="1"/>
  <c r="IQ182" i="3" s="1"/>
  <c r="IQ33" i="3"/>
  <c r="IP177" i="3"/>
  <c r="IP181" i="3" s="1"/>
  <c r="IO29" i="3"/>
  <c r="IP176" i="3"/>
  <c r="IP180" i="3" s="1"/>
  <c r="IP29" i="3"/>
  <c r="IR186" i="3"/>
  <c r="IR185" i="3"/>
  <c r="IR211" i="3" s="1"/>
  <c r="IR184" i="3"/>
  <c r="IR210" i="3" s="1"/>
  <c r="IQ212" i="3"/>
  <c r="IR93" i="3"/>
  <c r="IR119" i="3" s="1"/>
  <c r="IR92" i="3"/>
  <c r="IR118" i="3" s="1"/>
  <c r="IR91" i="3"/>
  <c r="IR117" i="3" s="1"/>
  <c r="IP39" i="3"/>
  <c r="IP43" i="3" s="1"/>
  <c r="IP84" i="3"/>
  <c r="IP88" i="3" s="1"/>
  <c r="IP38" i="3"/>
  <c r="IP42" i="3" s="1"/>
  <c r="IP83" i="3"/>
  <c r="IP87" i="3" s="1"/>
  <c r="IQ40" i="3"/>
  <c r="IQ44" i="3" s="1"/>
  <c r="IQ85" i="3"/>
  <c r="IQ89" i="3" s="1"/>
  <c r="IR48" i="3"/>
  <c r="IR47" i="3"/>
  <c r="IR46" i="3"/>
  <c r="IO36" i="3"/>
  <c r="IQ13" i="3"/>
  <c r="IQ19" i="3" s="1"/>
  <c r="IQ26" i="3" s="1"/>
  <c r="IQ32" i="3" s="1"/>
  <c r="IS8" i="3"/>
  <c r="IR10" i="3"/>
  <c r="IR14" i="3" s="1"/>
  <c r="IR20" i="3" s="1"/>
  <c r="IR27" i="3" s="1"/>
  <c r="IQ12" i="3"/>
  <c r="IQ18" i="3" s="1"/>
  <c r="IQ25" i="3" s="1"/>
  <c r="IQ31" i="3" s="1"/>
  <c r="IP16" i="3"/>
  <c r="IR178" i="3" l="1"/>
  <c r="IR182" i="3" s="1"/>
  <c r="IR33" i="3"/>
  <c r="IQ177" i="3"/>
  <c r="IQ181" i="3" s="1"/>
  <c r="IQ176" i="3"/>
  <c r="IQ180" i="3" s="1"/>
  <c r="IQ29" i="3"/>
  <c r="IR212" i="3"/>
  <c r="IS186" i="3"/>
  <c r="IS185" i="3"/>
  <c r="IS211" i="3" s="1"/>
  <c r="IS184" i="3"/>
  <c r="IS210" i="3" s="1"/>
  <c r="IS93" i="3"/>
  <c r="IS119" i="3" s="1"/>
  <c r="IS92" i="3"/>
  <c r="IS118" i="3" s="1"/>
  <c r="IS91" i="3"/>
  <c r="IS117" i="3" s="1"/>
  <c r="IQ39" i="3"/>
  <c r="IQ43" i="3" s="1"/>
  <c r="IQ84" i="3"/>
  <c r="IQ88" i="3" s="1"/>
  <c r="IQ38" i="3"/>
  <c r="IQ42" i="3" s="1"/>
  <c r="IQ83" i="3"/>
  <c r="IQ87" i="3" s="1"/>
  <c r="IP36" i="3"/>
  <c r="IR40" i="3"/>
  <c r="IR44" i="3" s="1"/>
  <c r="IR85" i="3"/>
  <c r="IR89" i="3" s="1"/>
  <c r="IS47" i="3"/>
  <c r="IS48" i="3"/>
  <c r="IS46" i="3"/>
  <c r="IQ16" i="3"/>
  <c r="IR12" i="3"/>
  <c r="IR18" i="3" s="1"/>
  <c r="IR25" i="3" s="1"/>
  <c r="IR31" i="3" s="1"/>
  <c r="IT8" i="3"/>
  <c r="IS10" i="3"/>
  <c r="IS14" i="3" s="1"/>
  <c r="IS20" i="3" s="1"/>
  <c r="IS27" i="3" s="1"/>
  <c r="IR13" i="3"/>
  <c r="IR19" i="3" s="1"/>
  <c r="IR26" i="3" s="1"/>
  <c r="IR32" i="3" s="1"/>
  <c r="IS178" i="3" l="1"/>
  <c r="IS182" i="3" s="1"/>
  <c r="IS33" i="3"/>
  <c r="IR177" i="3"/>
  <c r="IR181" i="3" s="1"/>
  <c r="IR176" i="3"/>
  <c r="IR180" i="3" s="1"/>
  <c r="IR29" i="3"/>
  <c r="IS212" i="3"/>
  <c r="IT186" i="3"/>
  <c r="IT184" i="3"/>
  <c r="IT210" i="3" s="1"/>
  <c r="IT185" i="3"/>
  <c r="IT211" i="3" s="1"/>
  <c r="IT93" i="3"/>
  <c r="IT119" i="3" s="1"/>
  <c r="IT92" i="3"/>
  <c r="IT118" i="3" s="1"/>
  <c r="IT91" i="3"/>
  <c r="IT117" i="3" s="1"/>
  <c r="IR38" i="3"/>
  <c r="IR42" i="3" s="1"/>
  <c r="IR83" i="3"/>
  <c r="IR87" i="3" s="1"/>
  <c r="IR39" i="3"/>
  <c r="IR43" i="3" s="1"/>
  <c r="IR84" i="3"/>
  <c r="IR88" i="3" s="1"/>
  <c r="IS40" i="3"/>
  <c r="IS44" i="3" s="1"/>
  <c r="IS85" i="3"/>
  <c r="IS89" i="3" s="1"/>
  <c r="IQ36" i="3"/>
  <c r="IT47" i="3"/>
  <c r="IT48" i="3"/>
  <c r="IT46" i="3"/>
  <c r="IS13" i="3"/>
  <c r="IS19" i="3" s="1"/>
  <c r="IS26" i="3" s="1"/>
  <c r="IS32" i="3" s="1"/>
  <c r="IU8" i="3"/>
  <c r="IT10" i="3"/>
  <c r="IT14" i="3" s="1"/>
  <c r="IT20" i="3" s="1"/>
  <c r="IT27" i="3" s="1"/>
  <c r="IS12" i="3"/>
  <c r="IS18" i="3" s="1"/>
  <c r="IS25" i="3" s="1"/>
  <c r="IS31" i="3" s="1"/>
  <c r="IR16" i="3"/>
  <c r="IT178" i="3" l="1"/>
  <c r="IT182" i="3" s="1"/>
  <c r="IT33" i="3"/>
  <c r="IS176" i="3"/>
  <c r="IS180" i="3" s="1"/>
  <c r="IS177" i="3"/>
  <c r="IS181" i="3" s="1"/>
  <c r="IT212" i="3"/>
  <c r="IU186" i="3"/>
  <c r="IU185" i="3"/>
  <c r="IU211" i="3" s="1"/>
  <c r="IU184" i="3"/>
  <c r="IU210" i="3" s="1"/>
  <c r="IU92" i="3"/>
  <c r="IU118" i="3" s="1"/>
  <c r="IU93" i="3"/>
  <c r="IU119" i="3" s="1"/>
  <c r="IU91" i="3"/>
  <c r="IU117" i="3" s="1"/>
  <c r="IS38" i="3"/>
  <c r="IS42" i="3" s="1"/>
  <c r="IS83" i="3"/>
  <c r="IS87" i="3" s="1"/>
  <c r="IS39" i="3"/>
  <c r="IS43" i="3" s="1"/>
  <c r="IS84" i="3"/>
  <c r="IS88" i="3" s="1"/>
  <c r="IR36" i="3"/>
  <c r="IT40" i="3"/>
  <c r="IT44" i="3" s="1"/>
  <c r="IT85" i="3"/>
  <c r="IT89" i="3" s="1"/>
  <c r="IU48" i="3"/>
  <c r="IU47" i="3"/>
  <c r="IU46" i="3"/>
  <c r="IS16" i="3"/>
  <c r="IT13" i="3"/>
  <c r="IT19" i="3" s="1"/>
  <c r="IT26" i="3" s="1"/>
  <c r="IT32" i="3" s="1"/>
  <c r="IV8" i="3"/>
  <c r="IU10" i="3"/>
  <c r="IU14" i="3" s="1"/>
  <c r="IU20" i="3" s="1"/>
  <c r="IU27" i="3" s="1"/>
  <c r="IT12" i="3"/>
  <c r="IT18" i="3" s="1"/>
  <c r="IT25" i="3" s="1"/>
  <c r="IT31" i="3" s="1"/>
  <c r="IU178" i="3" l="1"/>
  <c r="IU182" i="3" s="1"/>
  <c r="IU33" i="3"/>
  <c r="IS29" i="3"/>
  <c r="IT177" i="3"/>
  <c r="IT181" i="3" s="1"/>
  <c r="IT176" i="3"/>
  <c r="IT180" i="3" s="1"/>
  <c r="IT29" i="3"/>
  <c r="IV186" i="3"/>
  <c r="IV184" i="3"/>
  <c r="IV210" i="3" s="1"/>
  <c r="IV185" i="3"/>
  <c r="IV211" i="3" s="1"/>
  <c r="IU212" i="3"/>
  <c r="IV92" i="3"/>
  <c r="IV118" i="3" s="1"/>
  <c r="IV93" i="3"/>
  <c r="IV119" i="3" s="1"/>
  <c r="IV91" i="3"/>
  <c r="IV117" i="3" s="1"/>
  <c r="IS36" i="3"/>
  <c r="IT38" i="3"/>
  <c r="IT42" i="3" s="1"/>
  <c r="IT83" i="3"/>
  <c r="IT87" i="3" s="1"/>
  <c r="IT39" i="3"/>
  <c r="IT43" i="3" s="1"/>
  <c r="IT84" i="3"/>
  <c r="IT88" i="3" s="1"/>
  <c r="IU40" i="3"/>
  <c r="IU44" i="3" s="1"/>
  <c r="IU85" i="3"/>
  <c r="IU89" i="3" s="1"/>
  <c r="IV47" i="3"/>
  <c r="IV48" i="3"/>
  <c r="IV46" i="3"/>
  <c r="IT16" i="3"/>
  <c r="IU13" i="3"/>
  <c r="IU19" i="3" s="1"/>
  <c r="IU26" i="3" s="1"/>
  <c r="IU32" i="3" s="1"/>
  <c r="IW8" i="3"/>
  <c r="IV10" i="3"/>
  <c r="IV13" i="3" s="1"/>
  <c r="IV19" i="3" s="1"/>
  <c r="IV26" i="3" s="1"/>
  <c r="IU12" i="3"/>
  <c r="IU18" i="3" s="1"/>
  <c r="IU25" i="3" s="1"/>
  <c r="IU31" i="3" s="1"/>
  <c r="IV177" i="3" l="1"/>
  <c r="IV181" i="3" s="1"/>
  <c r="IV32" i="3"/>
  <c r="IU176" i="3"/>
  <c r="IU180" i="3" s="1"/>
  <c r="IU177" i="3"/>
  <c r="IU181" i="3" s="1"/>
  <c r="IW186" i="3"/>
  <c r="IW184" i="3"/>
  <c r="IW210" i="3" s="1"/>
  <c r="IW185" i="3"/>
  <c r="IW211" i="3" s="1"/>
  <c r="IV212" i="3"/>
  <c r="IW92" i="3"/>
  <c r="IW118" i="3" s="1"/>
  <c r="IW93" i="3"/>
  <c r="IW119" i="3" s="1"/>
  <c r="IW91" i="3"/>
  <c r="IW117" i="3" s="1"/>
  <c r="IU39" i="3"/>
  <c r="IU43" i="3" s="1"/>
  <c r="IU84" i="3"/>
  <c r="IU88" i="3" s="1"/>
  <c r="IU38" i="3"/>
  <c r="IU42" i="3" s="1"/>
  <c r="IU83" i="3"/>
  <c r="IU87" i="3" s="1"/>
  <c r="IT36" i="3"/>
  <c r="IV39" i="3"/>
  <c r="IV43" i="3" s="1"/>
  <c r="IV84" i="3"/>
  <c r="IV88" i="3" s="1"/>
  <c r="IW48" i="3"/>
  <c r="IW47" i="3"/>
  <c r="IW46" i="3"/>
  <c r="IV14" i="3"/>
  <c r="IV20" i="3" s="1"/>
  <c r="IV27" i="3" s="1"/>
  <c r="IU16" i="3"/>
  <c r="IW10" i="3"/>
  <c r="IW13" i="3" s="1"/>
  <c r="IW19" i="3" s="1"/>
  <c r="IW26" i="3" s="1"/>
  <c r="IX8" i="3"/>
  <c r="IV12" i="3"/>
  <c r="IV18" i="3" s="1"/>
  <c r="IV25" i="3" s="1"/>
  <c r="IV31" i="3" s="1"/>
  <c r="IW177" i="3" l="1"/>
  <c r="IW181" i="3" s="1"/>
  <c r="IW32" i="3"/>
  <c r="IV178" i="3"/>
  <c r="IV182" i="3" s="1"/>
  <c r="IV33" i="3"/>
  <c r="IV29" i="3" s="1"/>
  <c r="IV176" i="3"/>
  <c r="IV180" i="3" s="1"/>
  <c r="IU29" i="3"/>
  <c r="IX186" i="3"/>
  <c r="IX184" i="3"/>
  <c r="IX210" i="3" s="1"/>
  <c r="IX185" i="3"/>
  <c r="IX211" i="3" s="1"/>
  <c r="IW212" i="3"/>
  <c r="IX93" i="3"/>
  <c r="IX119" i="3" s="1"/>
  <c r="IX92" i="3"/>
  <c r="IX118" i="3" s="1"/>
  <c r="IX91" i="3"/>
  <c r="IX117" i="3" s="1"/>
  <c r="IW39" i="3"/>
  <c r="IW43" i="3" s="1"/>
  <c r="IW84" i="3"/>
  <c r="IW88" i="3" s="1"/>
  <c r="IV40" i="3"/>
  <c r="IV44" i="3" s="1"/>
  <c r="IV85" i="3"/>
  <c r="IV89" i="3" s="1"/>
  <c r="IV38" i="3"/>
  <c r="IV42" i="3" s="1"/>
  <c r="IV83" i="3"/>
  <c r="IV87" i="3" s="1"/>
  <c r="IU36" i="3"/>
  <c r="IX48" i="3"/>
  <c r="IX47" i="3"/>
  <c r="IX46" i="3"/>
  <c r="IV16" i="3"/>
  <c r="IX10" i="3"/>
  <c r="IX14" i="3" s="1"/>
  <c r="IX20" i="3" s="1"/>
  <c r="IX27" i="3" s="1"/>
  <c r="IY8" i="3"/>
  <c r="IW14" i="3"/>
  <c r="IW20" i="3" s="1"/>
  <c r="IW27" i="3" s="1"/>
  <c r="IW12" i="3"/>
  <c r="IW18" i="3" s="1"/>
  <c r="IW25" i="3" s="1"/>
  <c r="IW31" i="3" s="1"/>
  <c r="IW178" i="3" l="1"/>
  <c r="IW182" i="3" s="1"/>
  <c r="IW33" i="3"/>
  <c r="IW29" i="3" s="1"/>
  <c r="IX178" i="3"/>
  <c r="IX182" i="3" s="1"/>
  <c r="IX33" i="3"/>
  <c r="IW176" i="3"/>
  <c r="IW180" i="3" s="1"/>
  <c r="IX212" i="3"/>
  <c r="IY185" i="3"/>
  <c r="IY211" i="3" s="1"/>
  <c r="IY186" i="3"/>
  <c r="IY184" i="3"/>
  <c r="IY210" i="3" s="1"/>
  <c r="IY93" i="3"/>
  <c r="IY119" i="3" s="1"/>
  <c r="IY92" i="3"/>
  <c r="IY118" i="3" s="1"/>
  <c r="IY91" i="3"/>
  <c r="IY117" i="3" s="1"/>
  <c r="IW40" i="3"/>
  <c r="IW44" i="3" s="1"/>
  <c r="IW85" i="3"/>
  <c r="IW89" i="3" s="1"/>
  <c r="IX40" i="3"/>
  <c r="IX44" i="3" s="1"/>
  <c r="IX85" i="3"/>
  <c r="IX89" i="3" s="1"/>
  <c r="IV36" i="3"/>
  <c r="IW38" i="3"/>
  <c r="IW42" i="3" s="1"/>
  <c r="IW83" i="3"/>
  <c r="IW87" i="3" s="1"/>
  <c r="IY48" i="3"/>
  <c r="IY46" i="3"/>
  <c r="IY47" i="3"/>
  <c r="IX13" i="3"/>
  <c r="IX19" i="3" s="1"/>
  <c r="IX26" i="3" s="1"/>
  <c r="IX32" i="3" s="1"/>
  <c r="IW16" i="3"/>
  <c r="IZ8" i="3"/>
  <c r="IY10" i="3"/>
  <c r="IY14" i="3" s="1"/>
  <c r="IY20" i="3" s="1"/>
  <c r="IY27" i="3" s="1"/>
  <c r="IX12" i="3"/>
  <c r="IX18" i="3" s="1"/>
  <c r="IX25" i="3" s="1"/>
  <c r="IX31" i="3" s="1"/>
  <c r="IY178" i="3" l="1"/>
  <c r="IY182" i="3" s="1"/>
  <c r="IY33" i="3"/>
  <c r="IX177" i="3"/>
  <c r="IX181" i="3" s="1"/>
  <c r="IX176" i="3"/>
  <c r="IX180" i="3" s="1"/>
  <c r="IX29" i="3"/>
  <c r="IZ186" i="3"/>
  <c r="IZ185" i="3"/>
  <c r="IZ211" i="3" s="1"/>
  <c r="IZ184" i="3"/>
  <c r="IZ210" i="3" s="1"/>
  <c r="IY212" i="3"/>
  <c r="IZ93" i="3"/>
  <c r="IZ119" i="3" s="1"/>
  <c r="IZ92" i="3"/>
  <c r="IZ118" i="3" s="1"/>
  <c r="IZ91" i="3"/>
  <c r="IZ117" i="3" s="1"/>
  <c r="IX38" i="3"/>
  <c r="IX42" i="3" s="1"/>
  <c r="IX83" i="3"/>
  <c r="IX87" i="3" s="1"/>
  <c r="IX39" i="3"/>
  <c r="IX43" i="3" s="1"/>
  <c r="IX84" i="3"/>
  <c r="IX88" i="3" s="1"/>
  <c r="IY40" i="3"/>
  <c r="IY44" i="3" s="1"/>
  <c r="IY85" i="3"/>
  <c r="IY89" i="3" s="1"/>
  <c r="IZ48" i="3"/>
  <c r="IZ46" i="3"/>
  <c r="IZ47" i="3"/>
  <c r="IW36" i="3"/>
  <c r="IX16" i="3"/>
  <c r="JA8" i="3"/>
  <c r="IZ10" i="3"/>
  <c r="IZ14" i="3" s="1"/>
  <c r="IZ20" i="3" s="1"/>
  <c r="IZ27" i="3" s="1"/>
  <c r="IY13" i="3"/>
  <c r="IY19" i="3" s="1"/>
  <c r="IY26" i="3" s="1"/>
  <c r="IY32" i="3" s="1"/>
  <c r="IY12" i="3"/>
  <c r="IY18" i="3" s="1"/>
  <c r="IY25" i="3" s="1"/>
  <c r="IY31" i="3" s="1"/>
  <c r="IZ178" i="3" l="1"/>
  <c r="IZ182" i="3" s="1"/>
  <c r="IZ33" i="3"/>
  <c r="IY176" i="3"/>
  <c r="IY180" i="3" s="1"/>
  <c r="IY177" i="3"/>
  <c r="IY181" i="3" s="1"/>
  <c r="JA186" i="3"/>
  <c r="JA185" i="3"/>
  <c r="JA211" i="3" s="1"/>
  <c r="JA184" i="3"/>
  <c r="JA210" i="3" s="1"/>
  <c r="IZ212" i="3"/>
  <c r="JA93" i="3"/>
  <c r="JA119" i="3" s="1"/>
  <c r="JA92" i="3"/>
  <c r="JA118" i="3" s="1"/>
  <c r="JA91" i="3"/>
  <c r="JA117" i="3" s="1"/>
  <c r="IZ40" i="3"/>
  <c r="IZ44" i="3" s="1"/>
  <c r="IZ85" i="3"/>
  <c r="IZ89" i="3" s="1"/>
  <c r="IY38" i="3"/>
  <c r="IY42" i="3" s="1"/>
  <c r="IY83" i="3"/>
  <c r="IY87" i="3" s="1"/>
  <c r="IY39" i="3"/>
  <c r="IY43" i="3" s="1"/>
  <c r="IY84" i="3"/>
  <c r="IY88" i="3" s="1"/>
  <c r="JA48" i="3"/>
  <c r="JA46" i="3"/>
  <c r="JA47" i="3"/>
  <c r="IX36" i="3"/>
  <c r="IY16" i="3"/>
  <c r="JB8" i="3"/>
  <c r="JA10" i="3"/>
  <c r="IZ12" i="3"/>
  <c r="IZ18" i="3" s="1"/>
  <c r="IZ25" i="3" s="1"/>
  <c r="IZ31" i="3" s="1"/>
  <c r="IZ13" i="3"/>
  <c r="IZ19" i="3" s="1"/>
  <c r="IZ26" i="3" s="1"/>
  <c r="IZ32" i="3" s="1"/>
  <c r="IZ177" i="3" l="1"/>
  <c r="IZ181" i="3" s="1"/>
  <c r="IZ176" i="3"/>
  <c r="IZ180" i="3" s="1"/>
  <c r="IZ29" i="3"/>
  <c r="IY29" i="3"/>
  <c r="JA212" i="3"/>
  <c r="JB186" i="3"/>
  <c r="JB185" i="3"/>
  <c r="JB211" i="3" s="1"/>
  <c r="JB184" i="3"/>
  <c r="JB210" i="3" s="1"/>
  <c r="JA14" i="3"/>
  <c r="JB93" i="3"/>
  <c r="JB119" i="3" s="1"/>
  <c r="JB92" i="3"/>
  <c r="JB118" i="3" s="1"/>
  <c r="JB91" i="3"/>
  <c r="JB117" i="3" s="1"/>
  <c r="IZ38" i="3"/>
  <c r="IZ42" i="3" s="1"/>
  <c r="IZ83" i="3"/>
  <c r="IZ87" i="3" s="1"/>
  <c r="IY36" i="3"/>
  <c r="IZ39" i="3"/>
  <c r="IZ43" i="3" s="1"/>
  <c r="IZ84" i="3"/>
  <c r="IZ88" i="3" s="1"/>
  <c r="JB48" i="3"/>
  <c r="JB46" i="3"/>
  <c r="JB47" i="3"/>
  <c r="IZ16" i="3"/>
  <c r="JA13" i="3"/>
  <c r="JC8" i="3"/>
  <c r="JB10" i="3"/>
  <c r="JB14" i="3" s="1"/>
  <c r="JB20" i="3" s="1"/>
  <c r="JB27" i="3" s="1"/>
  <c r="JA12" i="3"/>
  <c r="JB178" i="3" l="1"/>
  <c r="JB182" i="3" s="1"/>
  <c r="JB33" i="3"/>
  <c r="JB212" i="3"/>
  <c r="JC186" i="3"/>
  <c r="JC185" i="3"/>
  <c r="JC211" i="3" s="1"/>
  <c r="JC184" i="3"/>
  <c r="JC210" i="3" s="1"/>
  <c r="JA18" i="3"/>
  <c r="JA25" i="3" s="1"/>
  <c r="JA31" i="3" s="1"/>
  <c r="JA19" i="3"/>
  <c r="JA26" i="3" s="1"/>
  <c r="JA32" i="3" s="1"/>
  <c r="JA20" i="3"/>
  <c r="JA27" i="3" s="1"/>
  <c r="JA33" i="3" s="1"/>
  <c r="JC93" i="3"/>
  <c r="JC119" i="3" s="1"/>
  <c r="JC92" i="3"/>
  <c r="JC118" i="3" s="1"/>
  <c r="JC91" i="3"/>
  <c r="JC117" i="3" s="1"/>
  <c r="IZ36" i="3"/>
  <c r="JB40" i="3"/>
  <c r="JB44" i="3" s="1"/>
  <c r="JB85" i="3"/>
  <c r="JB89" i="3" s="1"/>
  <c r="JC48" i="3"/>
  <c r="JC47" i="3"/>
  <c r="JC46" i="3"/>
  <c r="JB13" i="3"/>
  <c r="JB19" i="3" s="1"/>
  <c r="JB26" i="3" s="1"/>
  <c r="JB32" i="3" s="1"/>
  <c r="JD8" i="3"/>
  <c r="JC10" i="3"/>
  <c r="JB12" i="3"/>
  <c r="JB18" i="3" s="1"/>
  <c r="JB25" i="3" s="1"/>
  <c r="JB31" i="3" s="1"/>
  <c r="JA29" i="3" l="1"/>
  <c r="JB177" i="3"/>
  <c r="JB181" i="3" s="1"/>
  <c r="JB176" i="3"/>
  <c r="JB180" i="3" s="1"/>
  <c r="JB29" i="3"/>
  <c r="JA177" i="3"/>
  <c r="JA181" i="3" s="1"/>
  <c r="JA176" i="3"/>
  <c r="JA180" i="3" s="1"/>
  <c r="JA16" i="3"/>
  <c r="JC212" i="3"/>
  <c r="JD186" i="3"/>
  <c r="JD185" i="3"/>
  <c r="JD211" i="3" s="1"/>
  <c r="JD184" i="3"/>
  <c r="JD210" i="3" s="1"/>
  <c r="JA83" i="3"/>
  <c r="JA87" i="3" s="1"/>
  <c r="JA38" i="3"/>
  <c r="JA42" i="3" s="1"/>
  <c r="JA84" i="3"/>
  <c r="JA88" i="3" s="1"/>
  <c r="JC14" i="3"/>
  <c r="JA39" i="3"/>
  <c r="JA43" i="3" s="1"/>
  <c r="JA178" i="3"/>
  <c r="JA40" i="3"/>
  <c r="JA85" i="3"/>
  <c r="JA89" i="3" s="1"/>
  <c r="JD93" i="3"/>
  <c r="JD119" i="3" s="1"/>
  <c r="JD92" i="3"/>
  <c r="JD118" i="3" s="1"/>
  <c r="JD91" i="3"/>
  <c r="JD117" i="3" s="1"/>
  <c r="JB39" i="3"/>
  <c r="JB43" i="3" s="1"/>
  <c r="JB84" i="3"/>
  <c r="JB88" i="3" s="1"/>
  <c r="JB38" i="3"/>
  <c r="JB42" i="3" s="1"/>
  <c r="JB83" i="3"/>
  <c r="JB87" i="3" s="1"/>
  <c r="JD48" i="3"/>
  <c r="JD47" i="3"/>
  <c r="JD46" i="3"/>
  <c r="JB16" i="3"/>
  <c r="JC12" i="3"/>
  <c r="JD10" i="3"/>
  <c r="JD14" i="3" s="1"/>
  <c r="JD20" i="3" s="1"/>
  <c r="JD27" i="3" s="1"/>
  <c r="JE8" i="3"/>
  <c r="JC13" i="3"/>
  <c r="JD178" i="3" l="1"/>
  <c r="JD182" i="3" s="1"/>
  <c r="JD33" i="3"/>
  <c r="JA44" i="3"/>
  <c r="JA36" i="3"/>
  <c r="JE186" i="3"/>
  <c r="JE185" i="3"/>
  <c r="JE211" i="3" s="1"/>
  <c r="JE184" i="3"/>
  <c r="JE210" i="3" s="1"/>
  <c r="JD212" i="3"/>
  <c r="JC19" i="3"/>
  <c r="JC26" i="3" s="1"/>
  <c r="JC32" i="3" s="1"/>
  <c r="JC18" i="3"/>
  <c r="JC25" i="3" s="1"/>
  <c r="JA182" i="3"/>
  <c r="JC20" i="3"/>
  <c r="JC27" i="3" s="1"/>
  <c r="JC33" i="3" s="1"/>
  <c r="JE92" i="3"/>
  <c r="JE118" i="3" s="1"/>
  <c r="JE93" i="3"/>
  <c r="JE119" i="3" s="1"/>
  <c r="JE91" i="3"/>
  <c r="JE117" i="3" s="1"/>
  <c r="JD40" i="3"/>
  <c r="JD44" i="3" s="1"/>
  <c r="JD85" i="3"/>
  <c r="JD89" i="3" s="1"/>
  <c r="JE48" i="3"/>
  <c r="JE47" i="3"/>
  <c r="JE46" i="3"/>
  <c r="JB36" i="3"/>
  <c r="JE10" i="3"/>
  <c r="JF8" i="3"/>
  <c r="JD12" i="3"/>
  <c r="JD18" i="3" s="1"/>
  <c r="JD25" i="3" s="1"/>
  <c r="JD31" i="3" s="1"/>
  <c r="JD13" i="3"/>
  <c r="JD19" i="3" s="1"/>
  <c r="JD26" i="3" s="1"/>
  <c r="JD32" i="3" s="1"/>
  <c r="JC31" i="3" l="1"/>
  <c r="JC29" i="3" s="1"/>
  <c r="JD176" i="3"/>
  <c r="JD180" i="3" s="1"/>
  <c r="JD177" i="3"/>
  <c r="JD181" i="3" s="1"/>
  <c r="JC176" i="3"/>
  <c r="JC180" i="3" s="1"/>
  <c r="JC177" i="3"/>
  <c r="JC181" i="3" s="1"/>
  <c r="JF186" i="3"/>
  <c r="JF185" i="3"/>
  <c r="JF211" i="3" s="1"/>
  <c r="JF184" i="3"/>
  <c r="JF210" i="3" s="1"/>
  <c r="JC16" i="3"/>
  <c r="JE212" i="3"/>
  <c r="JC84" i="3"/>
  <c r="JC88" i="3" s="1"/>
  <c r="JC39" i="3"/>
  <c r="JC43" i="3" s="1"/>
  <c r="JC83" i="3"/>
  <c r="JC87" i="3" s="1"/>
  <c r="JC38" i="3"/>
  <c r="JC42" i="3" s="1"/>
  <c r="JC178" i="3"/>
  <c r="JC40" i="3"/>
  <c r="JC85" i="3"/>
  <c r="JC89" i="3" s="1"/>
  <c r="JE14" i="3"/>
  <c r="JF92" i="3"/>
  <c r="JF118" i="3" s="1"/>
  <c r="JF93" i="3"/>
  <c r="JF119" i="3" s="1"/>
  <c r="JF91" i="3"/>
  <c r="JF117" i="3" s="1"/>
  <c r="JD39" i="3"/>
  <c r="JD43" i="3" s="1"/>
  <c r="JD84" i="3"/>
  <c r="JD88" i="3" s="1"/>
  <c r="JD38" i="3"/>
  <c r="JD42" i="3" s="1"/>
  <c r="JD83" i="3"/>
  <c r="JD87" i="3" s="1"/>
  <c r="JF48" i="3"/>
  <c r="JF47" i="3"/>
  <c r="JF46" i="3"/>
  <c r="JD16" i="3"/>
  <c r="JG8" i="3"/>
  <c r="JF10" i="3"/>
  <c r="JF14" i="3" s="1"/>
  <c r="JF20" i="3" s="1"/>
  <c r="JF27" i="3" s="1"/>
  <c r="JE13" i="3"/>
  <c r="JE19" i="3" s="1"/>
  <c r="JE26" i="3" s="1"/>
  <c r="JE32" i="3" s="1"/>
  <c r="JE12" i="3"/>
  <c r="JF178" i="3" l="1"/>
  <c r="JF182" i="3" s="1"/>
  <c r="JF33" i="3"/>
  <c r="JE177" i="3"/>
  <c r="JE181" i="3" s="1"/>
  <c r="JD29" i="3"/>
  <c r="JC44" i="3"/>
  <c r="JG186" i="3"/>
  <c r="JG185" i="3"/>
  <c r="JG211" i="3" s="1"/>
  <c r="JG184" i="3"/>
  <c r="JG210" i="3" s="1"/>
  <c r="JC36" i="3"/>
  <c r="JF212" i="3"/>
  <c r="JE20" i="3"/>
  <c r="JE27" i="3" s="1"/>
  <c r="JE33" i="3" s="1"/>
  <c r="JE18" i="3"/>
  <c r="JE25" i="3" s="1"/>
  <c r="JC182" i="3"/>
  <c r="JG92" i="3"/>
  <c r="JG118" i="3" s="1"/>
  <c r="JG93" i="3"/>
  <c r="JG119" i="3" s="1"/>
  <c r="JG91" i="3"/>
  <c r="JG117" i="3" s="1"/>
  <c r="JE39" i="3"/>
  <c r="JE43" i="3" s="1"/>
  <c r="JE84" i="3"/>
  <c r="JE88" i="3" s="1"/>
  <c r="JF40" i="3"/>
  <c r="JF44" i="3" s="1"/>
  <c r="JF85" i="3"/>
  <c r="JF89" i="3" s="1"/>
  <c r="JG48" i="3"/>
  <c r="JG47" i="3"/>
  <c r="JG46" i="3"/>
  <c r="JD36" i="3"/>
  <c r="JF12" i="3"/>
  <c r="JF18" i="3" s="1"/>
  <c r="JF25" i="3" s="1"/>
  <c r="JF31" i="3" s="1"/>
  <c r="JH8" i="3"/>
  <c r="JG10" i="3"/>
  <c r="JF13" i="3"/>
  <c r="JE31" i="3" l="1"/>
  <c r="JE29" i="3" s="1"/>
  <c r="JF176" i="3"/>
  <c r="JF180" i="3" s="1"/>
  <c r="JE176" i="3"/>
  <c r="JE180" i="3" s="1"/>
  <c r="JE16" i="3"/>
  <c r="JH186" i="3"/>
  <c r="JH184" i="3"/>
  <c r="JH210" i="3" s="1"/>
  <c r="JH185" i="3"/>
  <c r="JH211" i="3" s="1"/>
  <c r="JG212" i="3"/>
  <c r="JE178" i="3"/>
  <c r="JE40" i="3"/>
  <c r="JE85" i="3"/>
  <c r="JE89" i="3" s="1"/>
  <c r="JF19" i="3"/>
  <c r="JF26" i="3" s="1"/>
  <c r="JF32" i="3" s="1"/>
  <c r="JG14" i="3"/>
  <c r="JE83" i="3"/>
  <c r="JE87" i="3" s="1"/>
  <c r="JE38" i="3"/>
  <c r="JE42" i="3" s="1"/>
  <c r="JH92" i="3"/>
  <c r="JH118" i="3" s="1"/>
  <c r="JH93" i="3"/>
  <c r="JH119" i="3" s="1"/>
  <c r="JH91" i="3"/>
  <c r="JH117" i="3" s="1"/>
  <c r="JF38" i="3"/>
  <c r="JF42" i="3" s="1"/>
  <c r="JF83" i="3"/>
  <c r="JF87" i="3" s="1"/>
  <c r="JH48" i="3"/>
  <c r="JH47" i="3"/>
  <c r="JH46" i="3"/>
  <c r="JG12" i="3"/>
  <c r="JI8" i="3"/>
  <c r="JH10" i="3"/>
  <c r="JH14" i="3" s="1"/>
  <c r="JH20" i="3" s="1"/>
  <c r="JH27" i="3" s="1"/>
  <c r="JG13" i="3"/>
  <c r="JG19" i="3" s="1"/>
  <c r="JG26" i="3" s="1"/>
  <c r="JG32" i="3" s="1"/>
  <c r="JH178" i="3" l="1"/>
  <c r="JH182" i="3" s="1"/>
  <c r="JH33" i="3"/>
  <c r="JG177" i="3"/>
  <c r="JG181" i="3" s="1"/>
  <c r="JF29" i="3"/>
  <c r="JF177" i="3"/>
  <c r="JF181" i="3" s="1"/>
  <c r="JE44" i="3"/>
  <c r="JI186" i="3"/>
  <c r="JI184" i="3"/>
  <c r="JI210" i="3" s="1"/>
  <c r="JI185" i="3"/>
  <c r="JI211" i="3" s="1"/>
  <c r="JH212" i="3"/>
  <c r="JE36" i="3"/>
  <c r="JF16" i="3"/>
  <c r="JG20" i="3"/>
  <c r="JG27" i="3" s="1"/>
  <c r="JG33" i="3" s="1"/>
  <c r="JE182" i="3"/>
  <c r="JF84" i="3"/>
  <c r="JF88" i="3" s="1"/>
  <c r="JF39" i="3"/>
  <c r="JF43" i="3" s="1"/>
  <c r="JG18" i="3"/>
  <c r="JG25" i="3" s="1"/>
  <c r="JI92" i="3"/>
  <c r="JI118" i="3" s="1"/>
  <c r="JI93" i="3"/>
  <c r="JI119" i="3" s="1"/>
  <c r="JI91" i="3"/>
  <c r="JI117" i="3" s="1"/>
  <c r="JH40" i="3"/>
  <c r="JH44" i="3" s="1"/>
  <c r="JH85" i="3"/>
  <c r="JH89" i="3" s="1"/>
  <c r="JG39" i="3"/>
  <c r="JG43" i="3" s="1"/>
  <c r="JG84" i="3"/>
  <c r="JG88" i="3" s="1"/>
  <c r="JI48" i="3"/>
  <c r="JI47" i="3"/>
  <c r="JI46" i="3"/>
  <c r="JH12" i="3"/>
  <c r="JH18" i="3" s="1"/>
  <c r="JH25" i="3" s="1"/>
  <c r="JH31" i="3" s="1"/>
  <c r="JJ8" i="3"/>
  <c r="JI10" i="3"/>
  <c r="JH13" i="3"/>
  <c r="JG31" i="3" l="1"/>
  <c r="JG29" i="3" s="1"/>
  <c r="JH176" i="3"/>
  <c r="JH180" i="3" s="1"/>
  <c r="JG176" i="3"/>
  <c r="JG180" i="3" s="1"/>
  <c r="JF36" i="3"/>
  <c r="JJ186" i="3"/>
  <c r="JJ184" i="3"/>
  <c r="JJ210" i="3" s="1"/>
  <c r="JJ185" i="3"/>
  <c r="JJ211" i="3" s="1"/>
  <c r="JI212" i="3"/>
  <c r="JG83" i="3"/>
  <c r="JG87" i="3" s="1"/>
  <c r="JG16" i="3"/>
  <c r="JG38" i="3"/>
  <c r="JG42" i="3" s="1"/>
  <c r="JI14" i="3"/>
  <c r="JH19" i="3"/>
  <c r="JH26" i="3" s="1"/>
  <c r="JH32" i="3" s="1"/>
  <c r="JG178" i="3"/>
  <c r="JG85" i="3"/>
  <c r="JG89" i="3" s="1"/>
  <c r="JG40" i="3"/>
  <c r="JJ93" i="3"/>
  <c r="JJ119" i="3" s="1"/>
  <c r="JJ92" i="3"/>
  <c r="JJ118" i="3" s="1"/>
  <c r="JJ91" i="3"/>
  <c r="JJ117" i="3" s="1"/>
  <c r="JH38" i="3"/>
  <c r="JH42" i="3" s="1"/>
  <c r="JH83" i="3"/>
  <c r="JH87" i="3" s="1"/>
  <c r="JJ48" i="3"/>
  <c r="JJ47" i="3"/>
  <c r="JJ46" i="3"/>
  <c r="JI13" i="3"/>
  <c r="JI19" i="3" s="1"/>
  <c r="JI26" i="3" s="1"/>
  <c r="JI32" i="3" s="1"/>
  <c r="JK8" i="3"/>
  <c r="JJ10" i="3"/>
  <c r="JJ13" i="3" s="1"/>
  <c r="JJ19" i="3" s="1"/>
  <c r="JJ26" i="3" s="1"/>
  <c r="JI12" i="3"/>
  <c r="JJ177" i="3" l="1"/>
  <c r="JJ181" i="3" s="1"/>
  <c r="JJ32" i="3"/>
  <c r="JH29" i="3"/>
  <c r="JI177" i="3"/>
  <c r="JI181" i="3" s="1"/>
  <c r="JH177" i="3"/>
  <c r="JH181" i="3" s="1"/>
  <c r="JG44" i="3"/>
  <c r="JG36" i="3"/>
  <c r="JH16" i="3"/>
  <c r="JK186" i="3"/>
  <c r="JK185" i="3"/>
  <c r="JK211" i="3" s="1"/>
  <c r="JK184" i="3"/>
  <c r="JK210" i="3" s="1"/>
  <c r="JJ212" i="3"/>
  <c r="JG182" i="3"/>
  <c r="JI18" i="3"/>
  <c r="JI25" i="3" s="1"/>
  <c r="JH84" i="3"/>
  <c r="JH88" i="3" s="1"/>
  <c r="JI20" i="3"/>
  <c r="JI27" i="3" s="1"/>
  <c r="JI33" i="3" s="1"/>
  <c r="JH39" i="3"/>
  <c r="JH43" i="3" s="1"/>
  <c r="JK93" i="3"/>
  <c r="JK119" i="3" s="1"/>
  <c r="JK92" i="3"/>
  <c r="JK118" i="3" s="1"/>
  <c r="JK91" i="3"/>
  <c r="JK117" i="3" s="1"/>
  <c r="JJ39" i="3"/>
  <c r="JJ43" i="3" s="1"/>
  <c r="JJ84" i="3"/>
  <c r="JJ88" i="3" s="1"/>
  <c r="JI39" i="3"/>
  <c r="JI43" i="3" s="1"/>
  <c r="JI84" i="3"/>
  <c r="JI88" i="3" s="1"/>
  <c r="JK48" i="3"/>
  <c r="JK47" i="3"/>
  <c r="JK46" i="3"/>
  <c r="JJ14" i="3"/>
  <c r="JJ20" i="3" s="1"/>
  <c r="JJ27" i="3" s="1"/>
  <c r="JL8" i="3"/>
  <c r="JK10" i="3"/>
  <c r="JK14" i="3" s="1"/>
  <c r="JK20" i="3" s="1"/>
  <c r="JK27" i="3" s="1"/>
  <c r="JJ12" i="3"/>
  <c r="JJ18" i="3" s="1"/>
  <c r="JJ25" i="3" s="1"/>
  <c r="JJ31" i="3" s="1"/>
  <c r="JK178" i="3" l="1"/>
  <c r="JK182" i="3" s="1"/>
  <c r="JK33" i="3"/>
  <c r="JJ178" i="3"/>
  <c r="JJ182" i="3" s="1"/>
  <c r="JJ33" i="3"/>
  <c r="JJ29" i="3" s="1"/>
  <c r="JI31" i="3"/>
  <c r="JI29" i="3" s="1"/>
  <c r="JJ176" i="3"/>
  <c r="JJ180" i="3" s="1"/>
  <c r="JI176" i="3"/>
  <c r="JI180" i="3" s="1"/>
  <c r="JI16" i="3"/>
  <c r="JL186" i="3"/>
  <c r="JL185" i="3"/>
  <c r="JL211" i="3" s="1"/>
  <c r="JL184" i="3"/>
  <c r="JL210" i="3" s="1"/>
  <c r="JK212" i="3"/>
  <c r="JH36" i="3"/>
  <c r="JI178" i="3"/>
  <c r="JI40" i="3"/>
  <c r="JI85" i="3"/>
  <c r="JI89" i="3" s="1"/>
  <c r="JI83" i="3"/>
  <c r="JI87" i="3" s="1"/>
  <c r="JI38" i="3"/>
  <c r="JI42" i="3" s="1"/>
  <c r="JL93" i="3"/>
  <c r="JL119" i="3" s="1"/>
  <c r="JL92" i="3"/>
  <c r="JL118" i="3" s="1"/>
  <c r="JL91" i="3"/>
  <c r="JL117" i="3" s="1"/>
  <c r="JJ38" i="3"/>
  <c r="JJ42" i="3" s="1"/>
  <c r="JJ83" i="3"/>
  <c r="JJ87" i="3" s="1"/>
  <c r="JJ40" i="3"/>
  <c r="JJ44" i="3" s="1"/>
  <c r="JJ85" i="3"/>
  <c r="JJ89" i="3" s="1"/>
  <c r="JK40" i="3"/>
  <c r="JK44" i="3" s="1"/>
  <c r="JK85" i="3"/>
  <c r="JK89" i="3" s="1"/>
  <c r="JL48" i="3"/>
  <c r="JL47" i="3"/>
  <c r="JL46" i="3"/>
  <c r="JJ16" i="3"/>
  <c r="JK13" i="3"/>
  <c r="JK19" i="3" s="1"/>
  <c r="JK26" i="3" s="1"/>
  <c r="JK32" i="3" s="1"/>
  <c r="JM8" i="3"/>
  <c r="JL10" i="3"/>
  <c r="JL13" i="3" s="1"/>
  <c r="JL19" i="3" s="1"/>
  <c r="JL26" i="3" s="1"/>
  <c r="JK12" i="3"/>
  <c r="JK18" i="3" s="1"/>
  <c r="JK25" i="3" s="1"/>
  <c r="JK31" i="3" s="1"/>
  <c r="JL177" i="3" l="1"/>
  <c r="JL181" i="3" s="1"/>
  <c r="JL32" i="3"/>
  <c r="JK177" i="3"/>
  <c r="JK181" i="3" s="1"/>
  <c r="JK176" i="3"/>
  <c r="JK180" i="3" s="1"/>
  <c r="JK29" i="3"/>
  <c r="JI44" i="3"/>
  <c r="JM186" i="3"/>
  <c r="JM185" i="3"/>
  <c r="JM211" i="3" s="1"/>
  <c r="JM184" i="3"/>
  <c r="JM210" i="3" s="1"/>
  <c r="JL212" i="3"/>
  <c r="JI36" i="3"/>
  <c r="JI182" i="3"/>
  <c r="JM93" i="3"/>
  <c r="JM119" i="3" s="1"/>
  <c r="JM92" i="3"/>
  <c r="JM118" i="3" s="1"/>
  <c r="JM91" i="3"/>
  <c r="JM117" i="3" s="1"/>
  <c r="JK38" i="3"/>
  <c r="JK42" i="3" s="1"/>
  <c r="JK83" i="3"/>
  <c r="JK87" i="3" s="1"/>
  <c r="JK39" i="3"/>
  <c r="JK43" i="3" s="1"/>
  <c r="JK84" i="3"/>
  <c r="JK88" i="3" s="1"/>
  <c r="JJ36" i="3"/>
  <c r="JL39" i="3"/>
  <c r="JL43" i="3" s="1"/>
  <c r="JL84" i="3"/>
  <c r="JL88" i="3" s="1"/>
  <c r="JM48" i="3"/>
  <c r="JM47" i="3"/>
  <c r="JM46" i="3"/>
  <c r="JL14" i="3"/>
  <c r="JL20" i="3" s="1"/>
  <c r="JL27" i="3" s="1"/>
  <c r="JK16" i="3"/>
  <c r="JM10" i="3"/>
  <c r="JM13" i="3" s="1"/>
  <c r="JM19" i="3" s="1"/>
  <c r="JM26" i="3" s="1"/>
  <c r="JN8" i="3"/>
  <c r="JL12" i="3"/>
  <c r="JL18" i="3" s="1"/>
  <c r="JL25" i="3" s="1"/>
  <c r="JL31" i="3" s="1"/>
  <c r="JM177" i="3" l="1"/>
  <c r="JM181" i="3" s="1"/>
  <c r="JM32" i="3"/>
  <c r="JL178" i="3"/>
  <c r="JL182" i="3" s="1"/>
  <c r="JL33" i="3"/>
  <c r="JL29" i="3" s="1"/>
  <c r="JL176" i="3"/>
  <c r="JL180" i="3" s="1"/>
  <c r="JN186" i="3"/>
  <c r="JN184" i="3"/>
  <c r="JN210" i="3" s="1"/>
  <c r="JN185" i="3"/>
  <c r="JN211" i="3" s="1"/>
  <c r="JM212" i="3"/>
  <c r="JN93" i="3"/>
  <c r="JN119" i="3" s="1"/>
  <c r="JN92" i="3"/>
  <c r="JN118" i="3" s="1"/>
  <c r="JN91" i="3"/>
  <c r="JN117" i="3" s="1"/>
  <c r="JM39" i="3"/>
  <c r="JM43" i="3" s="1"/>
  <c r="JM84" i="3"/>
  <c r="JM88" i="3" s="1"/>
  <c r="JL40" i="3"/>
  <c r="JL44" i="3" s="1"/>
  <c r="JL85" i="3"/>
  <c r="JL89" i="3" s="1"/>
  <c r="JL38" i="3"/>
  <c r="JL42" i="3" s="1"/>
  <c r="JL83" i="3"/>
  <c r="JL87" i="3" s="1"/>
  <c r="JK36" i="3"/>
  <c r="JN48" i="3"/>
  <c r="JN47" i="3"/>
  <c r="JN46" i="3"/>
  <c r="JL16" i="3"/>
  <c r="JO8" i="3"/>
  <c r="JN10" i="3"/>
  <c r="JN14" i="3" s="1"/>
  <c r="JN20" i="3" s="1"/>
  <c r="JN27" i="3" s="1"/>
  <c r="JM14" i="3"/>
  <c r="JM20" i="3" s="1"/>
  <c r="JM27" i="3" s="1"/>
  <c r="JM12" i="3"/>
  <c r="JM18" i="3" s="1"/>
  <c r="JM178" i="3" l="1"/>
  <c r="JM182" i="3" s="1"/>
  <c r="JM33" i="3"/>
  <c r="JN178" i="3"/>
  <c r="JN182" i="3" s="1"/>
  <c r="JN33" i="3"/>
  <c r="JO186" i="3"/>
  <c r="JO185" i="3"/>
  <c r="JO211" i="3" s="1"/>
  <c r="JO184" i="3"/>
  <c r="JO210" i="3" s="1"/>
  <c r="JN212" i="3"/>
  <c r="JO93" i="3"/>
  <c r="JO119" i="3" s="1"/>
  <c r="JO92" i="3"/>
  <c r="JO118" i="3" s="1"/>
  <c r="JO91" i="3"/>
  <c r="JO117" i="3" s="1"/>
  <c r="JM40" i="3"/>
  <c r="JM44" i="3" s="1"/>
  <c r="JM85" i="3"/>
  <c r="JM89" i="3" s="1"/>
  <c r="JL36" i="3"/>
  <c r="JN40" i="3"/>
  <c r="JN44" i="3" s="1"/>
  <c r="JN85" i="3"/>
  <c r="JN89" i="3" s="1"/>
  <c r="JO48" i="3"/>
  <c r="JO47" i="3"/>
  <c r="JO46" i="3"/>
  <c r="JM16" i="3"/>
  <c r="JM25" i="3"/>
  <c r="JM31" i="3" s="1"/>
  <c r="JN13" i="3"/>
  <c r="JN19" i="3" s="1"/>
  <c r="JN26" i="3" s="1"/>
  <c r="JN32" i="3" s="1"/>
  <c r="JO10" i="3"/>
  <c r="JO14" i="3" s="1"/>
  <c r="JO20" i="3" s="1"/>
  <c r="JO27" i="3" s="1"/>
  <c r="JP8" i="3"/>
  <c r="JN12" i="3"/>
  <c r="JN18" i="3" s="1"/>
  <c r="JN25" i="3" s="1"/>
  <c r="JN31" i="3" s="1"/>
  <c r="JO178" i="3" l="1"/>
  <c r="JO182" i="3" s="1"/>
  <c r="JO33" i="3"/>
  <c r="JM176" i="3"/>
  <c r="JM180" i="3" s="1"/>
  <c r="JM29" i="3"/>
  <c r="JN177" i="3"/>
  <c r="JN181" i="3" s="1"/>
  <c r="JN176" i="3"/>
  <c r="JN180" i="3" s="1"/>
  <c r="JN29" i="3"/>
  <c r="JP186" i="3"/>
  <c r="JP185" i="3"/>
  <c r="JP211" i="3" s="1"/>
  <c r="JP184" i="3"/>
  <c r="JP210" i="3" s="1"/>
  <c r="JO212" i="3"/>
  <c r="JP93" i="3"/>
  <c r="JP119" i="3" s="1"/>
  <c r="JP92" i="3"/>
  <c r="JP118" i="3" s="1"/>
  <c r="JP91" i="3"/>
  <c r="JP117" i="3" s="1"/>
  <c r="JO40" i="3"/>
  <c r="JO44" i="3" s="1"/>
  <c r="JO85" i="3"/>
  <c r="JO89" i="3" s="1"/>
  <c r="JN39" i="3"/>
  <c r="JN43" i="3" s="1"/>
  <c r="JN84" i="3"/>
  <c r="JN88" i="3" s="1"/>
  <c r="JM38" i="3"/>
  <c r="JM42" i="3" s="1"/>
  <c r="JM83" i="3"/>
  <c r="JM87" i="3" s="1"/>
  <c r="JN38" i="3"/>
  <c r="JN42" i="3" s="1"/>
  <c r="JN83" i="3"/>
  <c r="JN87" i="3" s="1"/>
  <c r="JP48" i="3"/>
  <c r="JP47" i="3"/>
  <c r="JP46" i="3"/>
  <c r="JN16" i="3"/>
  <c r="JQ8" i="3"/>
  <c r="JP10" i="3"/>
  <c r="JP14" i="3" s="1"/>
  <c r="JP20" i="3" s="1"/>
  <c r="JP27" i="3" s="1"/>
  <c r="JO13" i="3"/>
  <c r="JO19" i="3" s="1"/>
  <c r="JO26" i="3" s="1"/>
  <c r="JO32" i="3" s="1"/>
  <c r="JO12" i="3"/>
  <c r="JO18" i="3" s="1"/>
  <c r="JP178" i="3" l="1"/>
  <c r="JP182" i="3" s="1"/>
  <c r="JP33" i="3"/>
  <c r="JO177" i="3"/>
  <c r="JO181" i="3" s="1"/>
  <c r="JQ186" i="3"/>
  <c r="JQ185" i="3"/>
  <c r="JQ211" i="3" s="1"/>
  <c r="JQ184" i="3"/>
  <c r="JQ210" i="3" s="1"/>
  <c r="JP212" i="3"/>
  <c r="JQ93" i="3"/>
  <c r="JQ119" i="3" s="1"/>
  <c r="JQ92" i="3"/>
  <c r="JQ118" i="3" s="1"/>
  <c r="JQ91" i="3"/>
  <c r="JQ117" i="3" s="1"/>
  <c r="JM36" i="3"/>
  <c r="JO39" i="3"/>
  <c r="JO43" i="3" s="1"/>
  <c r="JO84" i="3"/>
  <c r="JO88" i="3" s="1"/>
  <c r="JP40" i="3"/>
  <c r="JP44" i="3" s="1"/>
  <c r="JP85" i="3"/>
  <c r="JP89" i="3" s="1"/>
  <c r="JQ48" i="3"/>
  <c r="JQ47" i="3"/>
  <c r="JQ46" i="3"/>
  <c r="JN36" i="3"/>
  <c r="JO16" i="3"/>
  <c r="JO25" i="3"/>
  <c r="JO31" i="3" s="1"/>
  <c r="JR8" i="3"/>
  <c r="JQ10" i="3"/>
  <c r="JQ13" i="3" s="1"/>
  <c r="JQ19" i="3" s="1"/>
  <c r="JQ26" i="3" s="1"/>
  <c r="JP12" i="3"/>
  <c r="JP18" i="3" s="1"/>
  <c r="JP25" i="3" s="1"/>
  <c r="JP31" i="3" s="1"/>
  <c r="JP13" i="3"/>
  <c r="JP19" i="3" s="1"/>
  <c r="JP26" i="3" s="1"/>
  <c r="JP32" i="3" s="1"/>
  <c r="JQ177" i="3" l="1"/>
  <c r="JQ181" i="3" s="1"/>
  <c r="JQ32" i="3"/>
  <c r="JP176" i="3"/>
  <c r="JP180" i="3" s="1"/>
  <c r="JP177" i="3"/>
  <c r="JP181" i="3" s="1"/>
  <c r="JO176" i="3"/>
  <c r="JO180" i="3" s="1"/>
  <c r="JO29" i="3"/>
  <c r="JR186" i="3"/>
  <c r="JR184" i="3"/>
  <c r="JR210" i="3" s="1"/>
  <c r="JR185" i="3"/>
  <c r="JR211" i="3" s="1"/>
  <c r="JQ212" i="3"/>
  <c r="JR93" i="3"/>
  <c r="JR119" i="3" s="1"/>
  <c r="JR92" i="3"/>
  <c r="JR118" i="3" s="1"/>
  <c r="JR91" i="3"/>
  <c r="JR117" i="3" s="1"/>
  <c r="JP38" i="3"/>
  <c r="JP42" i="3" s="1"/>
  <c r="JP83" i="3"/>
  <c r="JP87" i="3" s="1"/>
  <c r="JO38" i="3"/>
  <c r="JO42" i="3" s="1"/>
  <c r="JO83" i="3"/>
  <c r="JO87" i="3" s="1"/>
  <c r="JP39" i="3"/>
  <c r="JP43" i="3" s="1"/>
  <c r="JP84" i="3"/>
  <c r="JP88" i="3" s="1"/>
  <c r="JQ39" i="3"/>
  <c r="JQ43" i="3" s="1"/>
  <c r="JQ84" i="3"/>
  <c r="JQ88" i="3" s="1"/>
  <c r="JR48" i="3"/>
  <c r="JR47" i="3"/>
  <c r="JR46" i="3"/>
  <c r="JP16" i="3"/>
  <c r="JS8" i="3"/>
  <c r="JR10" i="3"/>
  <c r="JR14" i="3" s="1"/>
  <c r="JR20" i="3" s="1"/>
  <c r="JR27" i="3" s="1"/>
  <c r="JQ14" i="3"/>
  <c r="JQ20" i="3" s="1"/>
  <c r="JQ27" i="3" s="1"/>
  <c r="JQ12" i="3"/>
  <c r="JQ18" i="3" s="1"/>
  <c r="JQ25" i="3" s="1"/>
  <c r="JQ31" i="3" s="1"/>
  <c r="JQ178" i="3" l="1"/>
  <c r="JQ182" i="3" s="1"/>
  <c r="JQ33" i="3"/>
  <c r="JQ29" i="3" s="1"/>
  <c r="JR178" i="3"/>
  <c r="JR182" i="3" s="1"/>
  <c r="JR33" i="3"/>
  <c r="JQ176" i="3"/>
  <c r="JQ180" i="3" s="1"/>
  <c r="JP29" i="3"/>
  <c r="JS186" i="3"/>
  <c r="JS185" i="3"/>
  <c r="JS211" i="3" s="1"/>
  <c r="JS184" i="3"/>
  <c r="JS210" i="3" s="1"/>
  <c r="JR212" i="3"/>
  <c r="JS93" i="3"/>
  <c r="JS119" i="3" s="1"/>
  <c r="JS92" i="3"/>
  <c r="JS118" i="3" s="1"/>
  <c r="JS91" i="3"/>
  <c r="JS117" i="3" s="1"/>
  <c r="JO36" i="3"/>
  <c r="JQ38" i="3"/>
  <c r="JQ42" i="3" s="1"/>
  <c r="JQ83" i="3"/>
  <c r="JQ87" i="3" s="1"/>
  <c r="JP36" i="3"/>
  <c r="JQ40" i="3"/>
  <c r="JQ44" i="3" s="1"/>
  <c r="JQ85" i="3"/>
  <c r="JQ89" i="3" s="1"/>
  <c r="JR40" i="3"/>
  <c r="JR44" i="3" s="1"/>
  <c r="JR85" i="3"/>
  <c r="JR89" i="3" s="1"/>
  <c r="JS48" i="3"/>
  <c r="JS47" i="3"/>
  <c r="JS46" i="3"/>
  <c r="JQ16" i="3"/>
  <c r="JR13" i="3"/>
  <c r="JR19" i="3" s="1"/>
  <c r="JR26" i="3" s="1"/>
  <c r="JR32" i="3" s="1"/>
  <c r="JT8" i="3"/>
  <c r="JS10" i="3"/>
  <c r="JS14" i="3" s="1"/>
  <c r="JS20" i="3" s="1"/>
  <c r="JS27" i="3" s="1"/>
  <c r="JR12" i="3"/>
  <c r="JR18" i="3" s="1"/>
  <c r="JR25" i="3" s="1"/>
  <c r="JR31" i="3" s="1"/>
  <c r="JS178" i="3" l="1"/>
  <c r="JS182" i="3" s="1"/>
  <c r="JS33" i="3"/>
  <c r="JR176" i="3"/>
  <c r="JR180" i="3" s="1"/>
  <c r="JR177" i="3"/>
  <c r="JR181" i="3" s="1"/>
  <c r="JT186" i="3"/>
  <c r="JT184" i="3"/>
  <c r="JT210" i="3" s="1"/>
  <c r="JT185" i="3"/>
  <c r="JT211" i="3" s="1"/>
  <c r="JS212" i="3"/>
  <c r="JT93" i="3"/>
  <c r="JT119" i="3" s="1"/>
  <c r="JT92" i="3"/>
  <c r="JT118" i="3" s="1"/>
  <c r="JT91" i="3"/>
  <c r="JT117" i="3" s="1"/>
  <c r="JR39" i="3"/>
  <c r="JR43" i="3" s="1"/>
  <c r="JR84" i="3"/>
  <c r="JR88" i="3" s="1"/>
  <c r="JQ36" i="3"/>
  <c r="JS40" i="3"/>
  <c r="JS44" i="3" s="1"/>
  <c r="JS85" i="3"/>
  <c r="JS89" i="3" s="1"/>
  <c r="JR38" i="3"/>
  <c r="JR42" i="3" s="1"/>
  <c r="JR83" i="3"/>
  <c r="JR87" i="3" s="1"/>
  <c r="JT48" i="3"/>
  <c r="JT47" i="3"/>
  <c r="JT46" i="3"/>
  <c r="JR16" i="3"/>
  <c r="JS13" i="3"/>
  <c r="JS19" i="3" s="1"/>
  <c r="JS26" i="3" s="1"/>
  <c r="JS32" i="3" s="1"/>
  <c r="JU8" i="3"/>
  <c r="JT10" i="3"/>
  <c r="JT14" i="3" s="1"/>
  <c r="JT20" i="3" s="1"/>
  <c r="JT27" i="3" s="1"/>
  <c r="JS12" i="3"/>
  <c r="JS18" i="3" s="1"/>
  <c r="JS25" i="3" s="1"/>
  <c r="JS31" i="3" s="1"/>
  <c r="JT178" i="3" l="1"/>
  <c r="JT182" i="3" s="1"/>
  <c r="JT33" i="3"/>
  <c r="JS176" i="3"/>
  <c r="JS180" i="3" s="1"/>
  <c r="JS177" i="3"/>
  <c r="JS181" i="3" s="1"/>
  <c r="JR29" i="3"/>
  <c r="JU186" i="3"/>
  <c r="JU184" i="3"/>
  <c r="JU210" i="3" s="1"/>
  <c r="JU185" i="3"/>
  <c r="JU211" i="3" s="1"/>
  <c r="JT212" i="3"/>
  <c r="JU92" i="3"/>
  <c r="JU118" i="3" s="1"/>
  <c r="JU93" i="3"/>
  <c r="JU119" i="3" s="1"/>
  <c r="JU91" i="3"/>
  <c r="JU117" i="3" s="1"/>
  <c r="JS39" i="3"/>
  <c r="JS43" i="3" s="1"/>
  <c r="JS84" i="3"/>
  <c r="JS88" i="3" s="1"/>
  <c r="JS38" i="3"/>
  <c r="JS42" i="3" s="1"/>
  <c r="JS83" i="3"/>
  <c r="JS87" i="3" s="1"/>
  <c r="JT40" i="3"/>
  <c r="JT44" i="3" s="1"/>
  <c r="JT85" i="3"/>
  <c r="JT89" i="3" s="1"/>
  <c r="JR36" i="3"/>
  <c r="JU48" i="3"/>
  <c r="JU47" i="3"/>
  <c r="JU46" i="3"/>
  <c r="JS16" i="3"/>
  <c r="JT12" i="3"/>
  <c r="JT18" i="3" s="1"/>
  <c r="JT25" i="3" s="1"/>
  <c r="JT31" i="3" s="1"/>
  <c r="JU10" i="3"/>
  <c r="JU14" i="3" s="1"/>
  <c r="JU20" i="3" s="1"/>
  <c r="JU27" i="3" s="1"/>
  <c r="JV8" i="3"/>
  <c r="JT13" i="3"/>
  <c r="JT19" i="3" s="1"/>
  <c r="JT26" i="3" s="1"/>
  <c r="JT32" i="3" s="1"/>
  <c r="JU178" i="3" l="1"/>
  <c r="JU182" i="3" s="1"/>
  <c r="JU33" i="3"/>
  <c r="JT176" i="3"/>
  <c r="JT180" i="3" s="1"/>
  <c r="JT177" i="3"/>
  <c r="JT181" i="3" s="1"/>
  <c r="JS29" i="3"/>
  <c r="JV184" i="3"/>
  <c r="JV210" i="3" s="1"/>
  <c r="JV185" i="3"/>
  <c r="JV211" i="3" s="1"/>
  <c r="JV186" i="3"/>
  <c r="JU212" i="3"/>
  <c r="JV93" i="3"/>
  <c r="JV119" i="3" s="1"/>
  <c r="JV92" i="3"/>
  <c r="JV118" i="3" s="1"/>
  <c r="JV91" i="3"/>
  <c r="JV117" i="3" s="1"/>
  <c r="JT38" i="3"/>
  <c r="JT42" i="3" s="1"/>
  <c r="JT83" i="3"/>
  <c r="JT87" i="3" s="1"/>
  <c r="JU40" i="3"/>
  <c r="JU44" i="3" s="1"/>
  <c r="JU85" i="3"/>
  <c r="JU89" i="3" s="1"/>
  <c r="JT39" i="3"/>
  <c r="JT43" i="3" s="1"/>
  <c r="JT84" i="3"/>
  <c r="JT88" i="3" s="1"/>
  <c r="JV48" i="3"/>
  <c r="JV47" i="3"/>
  <c r="JV46" i="3"/>
  <c r="JS36" i="3"/>
  <c r="JW8" i="3"/>
  <c r="JV10" i="3"/>
  <c r="JV14" i="3" s="1"/>
  <c r="JV20" i="3" s="1"/>
  <c r="JV27" i="3" s="1"/>
  <c r="JU13" i="3"/>
  <c r="JU19" i="3" s="1"/>
  <c r="JU26" i="3" s="1"/>
  <c r="JU32" i="3" s="1"/>
  <c r="JU12" i="3"/>
  <c r="JU18" i="3" s="1"/>
  <c r="JU25" i="3" s="1"/>
  <c r="JU31" i="3" s="1"/>
  <c r="JT16" i="3"/>
  <c r="JV178" i="3" l="1"/>
  <c r="JV182" i="3" s="1"/>
  <c r="JV33" i="3"/>
  <c r="JU176" i="3"/>
  <c r="JU180" i="3" s="1"/>
  <c r="JU177" i="3"/>
  <c r="JU181" i="3" s="1"/>
  <c r="JT29" i="3"/>
  <c r="JW185" i="3"/>
  <c r="JW211" i="3" s="1"/>
  <c r="JW186" i="3"/>
  <c r="JW184" i="3"/>
  <c r="JW210" i="3" s="1"/>
  <c r="JV212" i="3"/>
  <c r="JW93" i="3"/>
  <c r="JW119" i="3" s="1"/>
  <c r="JW92" i="3"/>
  <c r="JW118" i="3" s="1"/>
  <c r="JW91" i="3"/>
  <c r="JW117" i="3" s="1"/>
  <c r="JV40" i="3"/>
  <c r="JV44" i="3" s="1"/>
  <c r="JV85" i="3"/>
  <c r="JV89" i="3" s="1"/>
  <c r="JU39" i="3"/>
  <c r="JU43" i="3" s="1"/>
  <c r="JU84" i="3"/>
  <c r="JU88" i="3" s="1"/>
  <c r="JU38" i="3"/>
  <c r="JU42" i="3" s="1"/>
  <c r="JU83" i="3"/>
  <c r="JU87" i="3" s="1"/>
  <c r="JT36" i="3"/>
  <c r="JW48" i="3"/>
  <c r="JW46" i="3"/>
  <c r="JW47" i="3"/>
  <c r="JU16" i="3"/>
  <c r="JV12" i="3"/>
  <c r="JV18" i="3" s="1"/>
  <c r="JV25" i="3" s="1"/>
  <c r="JV31" i="3" s="1"/>
  <c r="JX8" i="3"/>
  <c r="JW10" i="3"/>
  <c r="JW12" i="3" s="1"/>
  <c r="JW18" i="3" s="1"/>
  <c r="JW25" i="3" s="1"/>
  <c r="JV13" i="3"/>
  <c r="JV19" i="3" s="1"/>
  <c r="JV26" i="3" s="1"/>
  <c r="JV32" i="3" s="1"/>
  <c r="JW176" i="3" l="1"/>
  <c r="JW180" i="3" s="1"/>
  <c r="JW31" i="3"/>
  <c r="JV176" i="3"/>
  <c r="JV180" i="3" s="1"/>
  <c r="JV177" i="3"/>
  <c r="JV181" i="3" s="1"/>
  <c r="JU29" i="3"/>
  <c r="JW212" i="3"/>
  <c r="JX186" i="3"/>
  <c r="JX185" i="3"/>
  <c r="JX211" i="3" s="1"/>
  <c r="JX184" i="3"/>
  <c r="JX210" i="3" s="1"/>
  <c r="JX93" i="3"/>
  <c r="JX119" i="3" s="1"/>
  <c r="JX92" i="3"/>
  <c r="JX118" i="3" s="1"/>
  <c r="JX91" i="3"/>
  <c r="JX117" i="3" s="1"/>
  <c r="JV38" i="3"/>
  <c r="JV42" i="3" s="1"/>
  <c r="JV83" i="3"/>
  <c r="JV87" i="3" s="1"/>
  <c r="JW38" i="3"/>
  <c r="JW42" i="3" s="1"/>
  <c r="JW83" i="3"/>
  <c r="JW87" i="3" s="1"/>
  <c r="JU36" i="3"/>
  <c r="JV39" i="3"/>
  <c r="JV43" i="3" s="1"/>
  <c r="JV84" i="3"/>
  <c r="JV88" i="3" s="1"/>
  <c r="JX48" i="3"/>
  <c r="JX46" i="3"/>
  <c r="JX47" i="3"/>
  <c r="JY8" i="3"/>
  <c r="JX10" i="3"/>
  <c r="JX14" i="3" s="1"/>
  <c r="JX20" i="3" s="1"/>
  <c r="JX27" i="3" s="1"/>
  <c r="JW14" i="3"/>
  <c r="JW20" i="3" s="1"/>
  <c r="JW27" i="3" s="1"/>
  <c r="JW13" i="3"/>
  <c r="JW19" i="3" s="1"/>
  <c r="JW26" i="3" s="1"/>
  <c r="JW32" i="3" s="1"/>
  <c r="JV16" i="3"/>
  <c r="JW178" i="3" l="1"/>
  <c r="JW182" i="3" s="1"/>
  <c r="JW33" i="3"/>
  <c r="JW29" i="3" s="1"/>
  <c r="JX178" i="3"/>
  <c r="JX182" i="3" s="1"/>
  <c r="JX33" i="3"/>
  <c r="JW177" i="3"/>
  <c r="JW181" i="3" s="1"/>
  <c r="JV29" i="3"/>
  <c r="JX212" i="3"/>
  <c r="JY186" i="3"/>
  <c r="JY185" i="3"/>
  <c r="JY211" i="3" s="1"/>
  <c r="JY184" i="3"/>
  <c r="JY210" i="3" s="1"/>
  <c r="JY93" i="3"/>
  <c r="JY119" i="3" s="1"/>
  <c r="JY92" i="3"/>
  <c r="JY118" i="3" s="1"/>
  <c r="JY91" i="3"/>
  <c r="JY117" i="3" s="1"/>
  <c r="JW39" i="3"/>
  <c r="JW43" i="3" s="1"/>
  <c r="JW84" i="3"/>
  <c r="JW88" i="3" s="1"/>
  <c r="JW40" i="3"/>
  <c r="JW44" i="3" s="1"/>
  <c r="JW85" i="3"/>
  <c r="JW89" i="3" s="1"/>
  <c r="JX40" i="3"/>
  <c r="JX44" i="3" s="1"/>
  <c r="JX85" i="3"/>
  <c r="JX89" i="3" s="1"/>
  <c r="JV36" i="3"/>
  <c r="JY48" i="3"/>
  <c r="JY46" i="3"/>
  <c r="JY47" i="3"/>
  <c r="JW16" i="3"/>
  <c r="JX13" i="3"/>
  <c r="JX19" i="3" s="1"/>
  <c r="JX26" i="3" s="1"/>
  <c r="JX32" i="3" s="1"/>
  <c r="JX12" i="3"/>
  <c r="JX18" i="3" s="1"/>
  <c r="JX25" i="3" s="1"/>
  <c r="JX31" i="3" s="1"/>
  <c r="JZ8" i="3"/>
  <c r="JY10" i="3"/>
  <c r="JY14" i="3" s="1"/>
  <c r="JY20" i="3" s="1"/>
  <c r="JY27" i="3" s="1"/>
  <c r="JY178" i="3" l="1"/>
  <c r="JY182" i="3" s="1"/>
  <c r="JY33" i="3"/>
  <c r="JX176" i="3"/>
  <c r="JX180" i="3" s="1"/>
  <c r="JX177" i="3"/>
  <c r="JX181" i="3" s="1"/>
  <c r="JZ186" i="3"/>
  <c r="JZ185" i="3"/>
  <c r="JZ211" i="3" s="1"/>
  <c r="JZ184" i="3"/>
  <c r="JZ210" i="3" s="1"/>
  <c r="JY212" i="3"/>
  <c r="JZ93" i="3"/>
  <c r="JZ119" i="3" s="1"/>
  <c r="JZ92" i="3"/>
  <c r="JZ118" i="3" s="1"/>
  <c r="JZ91" i="3"/>
  <c r="JZ117" i="3" s="1"/>
  <c r="JY40" i="3"/>
  <c r="JY44" i="3" s="1"/>
  <c r="JY85" i="3"/>
  <c r="JY89" i="3" s="1"/>
  <c r="JX39" i="3"/>
  <c r="JX43" i="3" s="1"/>
  <c r="JX84" i="3"/>
  <c r="JX88" i="3" s="1"/>
  <c r="JW36" i="3"/>
  <c r="JX38" i="3"/>
  <c r="JX42" i="3" s="1"/>
  <c r="JX83" i="3"/>
  <c r="JX87" i="3" s="1"/>
  <c r="JZ48" i="3"/>
  <c r="JZ46" i="3"/>
  <c r="JZ47" i="3"/>
  <c r="JX16" i="3"/>
  <c r="JY13" i="3"/>
  <c r="JY19" i="3" s="1"/>
  <c r="JY26" i="3" s="1"/>
  <c r="JY32" i="3" s="1"/>
  <c r="KA8" i="3"/>
  <c r="JZ10" i="3"/>
  <c r="JZ14" i="3" s="1"/>
  <c r="JZ20" i="3" s="1"/>
  <c r="JZ27" i="3" s="1"/>
  <c r="JY12" i="3"/>
  <c r="JY18" i="3" s="1"/>
  <c r="JY25" i="3" s="1"/>
  <c r="JY31" i="3" s="1"/>
  <c r="JZ178" i="3" l="1"/>
  <c r="JZ182" i="3" s="1"/>
  <c r="JZ33" i="3"/>
  <c r="JY176" i="3"/>
  <c r="JY180" i="3" s="1"/>
  <c r="JY177" i="3"/>
  <c r="JY181" i="3" s="1"/>
  <c r="JX29" i="3"/>
  <c r="KA186" i="3"/>
  <c r="KA185" i="3"/>
  <c r="KA211" i="3" s="1"/>
  <c r="KA184" i="3"/>
  <c r="KA210" i="3" s="1"/>
  <c r="JZ212" i="3"/>
  <c r="KA93" i="3"/>
  <c r="KA119" i="3" s="1"/>
  <c r="KA92" i="3"/>
  <c r="KA118" i="3" s="1"/>
  <c r="KA91" i="3"/>
  <c r="KA117" i="3" s="1"/>
  <c r="JY39" i="3"/>
  <c r="JY43" i="3" s="1"/>
  <c r="JY84" i="3"/>
  <c r="JY88" i="3" s="1"/>
  <c r="JX36" i="3"/>
  <c r="JY38" i="3"/>
  <c r="JY42" i="3" s="1"/>
  <c r="JY83" i="3"/>
  <c r="JY87" i="3" s="1"/>
  <c r="JZ40" i="3"/>
  <c r="JZ44" i="3" s="1"/>
  <c r="JZ85" i="3"/>
  <c r="JZ89" i="3" s="1"/>
  <c r="KA48" i="3"/>
  <c r="KA47" i="3"/>
  <c r="KA46" i="3"/>
  <c r="JY16" i="3"/>
  <c r="JZ13" i="3"/>
  <c r="JZ19" i="3" s="1"/>
  <c r="JZ26" i="3" s="1"/>
  <c r="JZ32" i="3" s="1"/>
  <c r="KB8" i="3"/>
  <c r="KA10" i="3"/>
  <c r="KA14" i="3" s="1"/>
  <c r="KA20" i="3" s="1"/>
  <c r="KA27" i="3" s="1"/>
  <c r="JZ12" i="3"/>
  <c r="JZ18" i="3" s="1"/>
  <c r="JZ25" i="3" s="1"/>
  <c r="JZ31" i="3" s="1"/>
  <c r="KA178" i="3" l="1"/>
  <c r="KA182" i="3" s="1"/>
  <c r="KA33" i="3"/>
  <c r="JZ176" i="3"/>
  <c r="JZ180" i="3" s="1"/>
  <c r="JZ177" i="3"/>
  <c r="JZ181" i="3" s="1"/>
  <c r="JY29" i="3"/>
  <c r="KB186" i="3"/>
  <c r="KB185" i="3"/>
  <c r="KB211" i="3" s="1"/>
  <c r="KB184" i="3"/>
  <c r="KB210" i="3" s="1"/>
  <c r="KA212" i="3"/>
  <c r="KB93" i="3"/>
  <c r="KB119" i="3" s="1"/>
  <c r="KB92" i="3"/>
  <c r="KB118" i="3" s="1"/>
  <c r="KB91" i="3"/>
  <c r="KB117" i="3" s="1"/>
  <c r="JZ39" i="3"/>
  <c r="JZ43" i="3" s="1"/>
  <c r="JZ84" i="3"/>
  <c r="JZ88" i="3" s="1"/>
  <c r="JY36" i="3"/>
  <c r="KA40" i="3"/>
  <c r="KA44" i="3" s="1"/>
  <c r="KA85" i="3"/>
  <c r="KA89" i="3" s="1"/>
  <c r="JZ38" i="3"/>
  <c r="JZ42" i="3" s="1"/>
  <c r="JZ83" i="3"/>
  <c r="JZ87" i="3" s="1"/>
  <c r="KB48" i="3"/>
  <c r="KB47" i="3"/>
  <c r="KB46" i="3"/>
  <c r="KA13" i="3"/>
  <c r="KA19" i="3" s="1"/>
  <c r="KA26" i="3" s="1"/>
  <c r="KA32" i="3" s="1"/>
  <c r="JZ16" i="3"/>
  <c r="KB10" i="3"/>
  <c r="KB13" i="3" s="1"/>
  <c r="KB19" i="3" s="1"/>
  <c r="KB26" i="3" s="1"/>
  <c r="KC8" i="3"/>
  <c r="KA12" i="3"/>
  <c r="KA18" i="3" s="1"/>
  <c r="KA25" i="3" s="1"/>
  <c r="KA31" i="3" s="1"/>
  <c r="KB177" i="3" l="1"/>
  <c r="KB181" i="3" s="1"/>
  <c r="KB32" i="3"/>
  <c r="KA176" i="3"/>
  <c r="KA180" i="3" s="1"/>
  <c r="KA177" i="3"/>
  <c r="KA181" i="3" s="1"/>
  <c r="JZ29" i="3"/>
  <c r="KC186" i="3"/>
  <c r="KC185" i="3"/>
  <c r="KC211" i="3" s="1"/>
  <c r="KC184" i="3"/>
  <c r="KC210" i="3" s="1"/>
  <c r="KB212" i="3"/>
  <c r="KC92" i="3"/>
  <c r="KC118" i="3" s="1"/>
  <c r="KC93" i="3"/>
  <c r="KC119" i="3" s="1"/>
  <c r="KC91" i="3"/>
  <c r="KC117" i="3" s="1"/>
  <c r="KA39" i="3"/>
  <c r="KA43" i="3" s="1"/>
  <c r="KA84" i="3"/>
  <c r="KA88" i="3" s="1"/>
  <c r="KA38" i="3"/>
  <c r="KA42" i="3" s="1"/>
  <c r="KA83" i="3"/>
  <c r="KA87" i="3" s="1"/>
  <c r="KB39" i="3"/>
  <c r="KB43" i="3" s="1"/>
  <c r="KB84" i="3"/>
  <c r="KB88" i="3" s="1"/>
  <c r="KC47" i="3"/>
  <c r="KC48" i="3"/>
  <c r="KC46" i="3"/>
  <c r="JZ36" i="3"/>
  <c r="KA16" i="3"/>
  <c r="KC10" i="3"/>
  <c r="KC13" i="3" s="1"/>
  <c r="KC19" i="3" s="1"/>
  <c r="KC26" i="3" s="1"/>
  <c r="KD8" i="3"/>
  <c r="KB14" i="3"/>
  <c r="KB20" i="3" s="1"/>
  <c r="KB27" i="3" s="1"/>
  <c r="KB12" i="3"/>
  <c r="KB18" i="3" s="1"/>
  <c r="KB25" i="3" s="1"/>
  <c r="KB31" i="3" s="1"/>
  <c r="KC177" i="3" l="1"/>
  <c r="KC181" i="3" s="1"/>
  <c r="KC32" i="3"/>
  <c r="KB178" i="3"/>
  <c r="KB182" i="3" s="1"/>
  <c r="KB33" i="3"/>
  <c r="KB29" i="3" s="1"/>
  <c r="KB176" i="3"/>
  <c r="KB180" i="3" s="1"/>
  <c r="KA29" i="3"/>
  <c r="KC212" i="3"/>
  <c r="KD186" i="3"/>
  <c r="KD185" i="3"/>
  <c r="KD211" i="3" s="1"/>
  <c r="KD184" i="3"/>
  <c r="KD210" i="3" s="1"/>
  <c r="KD92" i="3"/>
  <c r="KD118" i="3" s="1"/>
  <c r="KD93" i="3"/>
  <c r="KD119" i="3" s="1"/>
  <c r="KD91" i="3"/>
  <c r="KD117" i="3" s="1"/>
  <c r="KA36" i="3"/>
  <c r="KC39" i="3"/>
  <c r="KC43" i="3" s="1"/>
  <c r="KC84" i="3"/>
  <c r="KC88" i="3" s="1"/>
  <c r="KB38" i="3"/>
  <c r="KB42" i="3" s="1"/>
  <c r="KB83" i="3"/>
  <c r="KB87" i="3" s="1"/>
  <c r="KB40" i="3"/>
  <c r="KB44" i="3" s="1"/>
  <c r="KB85" i="3"/>
  <c r="KB89" i="3" s="1"/>
  <c r="KD47" i="3"/>
  <c r="KD48" i="3"/>
  <c r="KD46" i="3"/>
  <c r="KB16" i="3"/>
  <c r="KC14" i="3"/>
  <c r="KC20" i="3" s="1"/>
  <c r="KC27" i="3" s="1"/>
  <c r="KD10" i="3"/>
  <c r="KD14" i="3" s="1"/>
  <c r="KD20" i="3" s="1"/>
  <c r="KD27" i="3" s="1"/>
  <c r="KE8" i="3"/>
  <c r="KC12" i="3"/>
  <c r="KC18" i="3" s="1"/>
  <c r="KC25" i="3" s="1"/>
  <c r="KC31" i="3" s="1"/>
  <c r="KD178" i="3" l="1"/>
  <c r="KD182" i="3" s="1"/>
  <c r="KD33" i="3"/>
  <c r="KC178" i="3"/>
  <c r="KC182" i="3" s="1"/>
  <c r="KC33" i="3"/>
  <c r="KC29" i="3" s="1"/>
  <c r="KC176" i="3"/>
  <c r="KC180" i="3" s="1"/>
  <c r="KD212" i="3"/>
  <c r="KE186" i="3"/>
  <c r="KE185" i="3"/>
  <c r="KE211" i="3" s="1"/>
  <c r="KE184" i="3"/>
  <c r="KE210" i="3" s="1"/>
  <c r="KE92" i="3"/>
  <c r="KE118" i="3" s="1"/>
  <c r="KE93" i="3"/>
  <c r="KE119" i="3" s="1"/>
  <c r="KE91" i="3"/>
  <c r="KE117" i="3" s="1"/>
  <c r="KD40" i="3"/>
  <c r="KD44" i="3" s="1"/>
  <c r="KD85" i="3"/>
  <c r="KD89" i="3" s="1"/>
  <c r="KC40" i="3"/>
  <c r="KC44" i="3" s="1"/>
  <c r="KC85" i="3"/>
  <c r="KC89" i="3" s="1"/>
  <c r="KC38" i="3"/>
  <c r="KC42" i="3" s="1"/>
  <c r="KC83" i="3"/>
  <c r="KC87" i="3" s="1"/>
  <c r="KB36" i="3"/>
  <c r="KE48" i="3"/>
  <c r="KE47" i="3"/>
  <c r="KE46" i="3"/>
  <c r="KC16" i="3"/>
  <c r="KF8" i="3"/>
  <c r="KE10" i="3"/>
  <c r="KD12" i="3"/>
  <c r="KD18" i="3" s="1"/>
  <c r="KD25" i="3" s="1"/>
  <c r="KD31" i="3" s="1"/>
  <c r="KD13" i="3"/>
  <c r="KD19" i="3" s="1"/>
  <c r="KD26" i="3" s="1"/>
  <c r="KD32" i="3" s="1"/>
  <c r="KD177" i="3" l="1"/>
  <c r="KD181" i="3" s="1"/>
  <c r="KD176" i="3"/>
  <c r="KD180" i="3" s="1"/>
  <c r="KD29" i="3"/>
  <c r="KE212" i="3"/>
  <c r="KF186" i="3"/>
  <c r="KF185" i="3"/>
  <c r="KF211" i="3" s="1"/>
  <c r="KF184" i="3"/>
  <c r="KF210" i="3" s="1"/>
  <c r="KE14" i="3"/>
  <c r="KF92" i="3"/>
  <c r="KF118" i="3" s="1"/>
  <c r="KF93" i="3"/>
  <c r="KF119" i="3" s="1"/>
  <c r="KF91" i="3"/>
  <c r="KF117" i="3" s="1"/>
  <c r="KD39" i="3"/>
  <c r="KD43" i="3" s="1"/>
  <c r="KD84" i="3"/>
  <c r="KD88" i="3" s="1"/>
  <c r="KD38" i="3"/>
  <c r="KD42" i="3" s="1"/>
  <c r="KD83" i="3"/>
  <c r="KD87" i="3" s="1"/>
  <c r="KF48" i="3"/>
  <c r="KF47" i="3"/>
  <c r="KF46" i="3"/>
  <c r="KC36" i="3"/>
  <c r="KD16" i="3"/>
  <c r="KE12" i="3"/>
  <c r="KG8" i="3"/>
  <c r="KF10" i="3"/>
  <c r="KF14" i="3" s="1"/>
  <c r="KF20" i="3" s="1"/>
  <c r="KF27" i="3" s="1"/>
  <c r="KE13" i="3"/>
  <c r="KF178" i="3" l="1"/>
  <c r="KF182" i="3" s="1"/>
  <c r="KF33" i="3"/>
  <c r="KG186" i="3"/>
  <c r="KG185" i="3"/>
  <c r="KG211" i="3" s="1"/>
  <c r="KG184" i="3"/>
  <c r="KG210" i="3" s="1"/>
  <c r="KF212" i="3"/>
  <c r="KE19" i="3"/>
  <c r="KE26" i="3" s="1"/>
  <c r="KE32" i="3" s="1"/>
  <c r="KE18" i="3"/>
  <c r="KE25" i="3" s="1"/>
  <c r="KE31" i="3" s="1"/>
  <c r="KE20" i="3"/>
  <c r="KE27" i="3" s="1"/>
  <c r="KE33" i="3" s="1"/>
  <c r="KG92" i="3"/>
  <c r="KG118" i="3" s="1"/>
  <c r="KG93" i="3"/>
  <c r="KG119" i="3" s="1"/>
  <c r="KG91" i="3"/>
  <c r="KG117" i="3" s="1"/>
  <c r="KF40" i="3"/>
  <c r="KF44" i="3" s="1"/>
  <c r="KF85" i="3"/>
  <c r="KF89" i="3" s="1"/>
  <c r="KG48" i="3"/>
  <c r="KG47" i="3"/>
  <c r="KG46" i="3"/>
  <c r="KD36" i="3"/>
  <c r="KG10" i="3"/>
  <c r="KH8" i="3"/>
  <c r="KF13" i="3"/>
  <c r="KF19" i="3" s="1"/>
  <c r="KF26" i="3" s="1"/>
  <c r="KF32" i="3" s="1"/>
  <c r="KF12" i="3"/>
  <c r="KF18" i="3" s="1"/>
  <c r="KF25" i="3" s="1"/>
  <c r="KF31" i="3" s="1"/>
  <c r="KE29" i="3" l="1"/>
  <c r="KF177" i="3"/>
  <c r="KF181" i="3" s="1"/>
  <c r="KF176" i="3"/>
  <c r="KF180" i="3" s="1"/>
  <c r="KF29" i="3"/>
  <c r="KE176" i="3"/>
  <c r="KE180" i="3" s="1"/>
  <c r="KE177" i="3"/>
  <c r="KE181" i="3" s="1"/>
  <c r="KE83" i="3"/>
  <c r="KE87" i="3" s="1"/>
  <c r="KE16" i="3"/>
  <c r="KH186" i="3"/>
  <c r="KH184" i="3"/>
  <c r="KH210" i="3" s="1"/>
  <c r="KH185" i="3"/>
  <c r="KH211" i="3" s="1"/>
  <c r="KG212" i="3"/>
  <c r="KE38" i="3"/>
  <c r="KE42" i="3" s="1"/>
  <c r="KE84" i="3"/>
  <c r="KE88" i="3" s="1"/>
  <c r="KE39" i="3"/>
  <c r="KE43" i="3" s="1"/>
  <c r="KG14" i="3"/>
  <c r="KE178" i="3"/>
  <c r="KE40" i="3"/>
  <c r="KE85" i="3"/>
  <c r="KE89" i="3" s="1"/>
  <c r="KH93" i="3"/>
  <c r="KH119" i="3" s="1"/>
  <c r="KH92" i="3"/>
  <c r="KH118" i="3" s="1"/>
  <c r="KH91" i="3"/>
  <c r="KH117" i="3" s="1"/>
  <c r="KF38" i="3"/>
  <c r="KF42" i="3" s="1"/>
  <c r="KF83" i="3"/>
  <c r="KF87" i="3" s="1"/>
  <c r="KF39" i="3"/>
  <c r="KF43" i="3" s="1"/>
  <c r="KF84" i="3"/>
  <c r="KF88" i="3" s="1"/>
  <c r="KH48" i="3"/>
  <c r="KH47" i="3"/>
  <c r="KH46" i="3"/>
  <c r="KF16" i="3"/>
  <c r="KI8" i="3"/>
  <c r="KH10" i="3"/>
  <c r="KH14" i="3" s="1"/>
  <c r="KH20" i="3" s="1"/>
  <c r="KH27" i="3" s="1"/>
  <c r="KG13" i="3"/>
  <c r="KG12" i="3"/>
  <c r="KH178" i="3" l="1"/>
  <c r="KH33" i="3"/>
  <c r="KE44" i="3"/>
  <c r="KE36" i="3"/>
  <c r="KI185" i="3"/>
  <c r="KI211" i="3" s="1"/>
  <c r="KI186" i="3"/>
  <c r="KI184" i="3"/>
  <c r="KI210" i="3" s="1"/>
  <c r="KH212" i="3"/>
  <c r="KG19" i="3"/>
  <c r="KG26" i="3" s="1"/>
  <c r="KG32" i="3" s="1"/>
  <c r="KE182" i="3"/>
  <c r="KG20" i="3"/>
  <c r="KG27" i="3" s="1"/>
  <c r="KG33" i="3" s="1"/>
  <c r="KG18" i="3"/>
  <c r="KG25" i="3" s="1"/>
  <c r="KG31" i="3" s="1"/>
  <c r="KH182" i="3"/>
  <c r="KI93" i="3"/>
  <c r="KI119" i="3" s="1"/>
  <c r="KI92" i="3"/>
  <c r="KI118" i="3" s="1"/>
  <c r="KI91" i="3"/>
  <c r="KI117" i="3" s="1"/>
  <c r="KH40" i="3"/>
  <c r="KH44" i="3" s="1"/>
  <c r="KH85" i="3"/>
  <c r="KH89" i="3" s="1"/>
  <c r="KI46" i="3"/>
  <c r="KI48" i="3"/>
  <c r="KI47" i="3"/>
  <c r="KF36" i="3"/>
  <c r="KJ8" i="3"/>
  <c r="KI10" i="3"/>
  <c r="KH13" i="3"/>
  <c r="KH12" i="3"/>
  <c r="KH18" i="3" s="1"/>
  <c r="KH25" i="3" s="1"/>
  <c r="KH31" i="3" s="1"/>
  <c r="KH176" i="3" l="1"/>
  <c r="KH180" i="3" s="1"/>
  <c r="KG29" i="3"/>
  <c r="KG176" i="3"/>
  <c r="KG180" i="3" s="1"/>
  <c r="KG177" i="3"/>
  <c r="KG181" i="3" s="1"/>
  <c r="KG83" i="3"/>
  <c r="KG87" i="3" s="1"/>
  <c r="KG38" i="3"/>
  <c r="KG42" i="3" s="1"/>
  <c r="KJ186" i="3"/>
  <c r="KJ185" i="3"/>
  <c r="KJ211" i="3" s="1"/>
  <c r="KJ184" i="3"/>
  <c r="KJ210" i="3" s="1"/>
  <c r="KG16" i="3"/>
  <c r="KI212" i="3"/>
  <c r="KH19" i="3"/>
  <c r="KH26" i="3" s="1"/>
  <c r="KH32" i="3" s="1"/>
  <c r="KG178" i="3"/>
  <c r="KG40" i="3"/>
  <c r="KG85" i="3"/>
  <c r="KG89" i="3" s="1"/>
  <c r="KG84" i="3"/>
  <c r="KG88" i="3" s="1"/>
  <c r="KG39" i="3"/>
  <c r="KG43" i="3" s="1"/>
  <c r="KI14" i="3"/>
  <c r="KJ93" i="3"/>
  <c r="KJ119" i="3" s="1"/>
  <c r="KJ92" i="3"/>
  <c r="KJ118" i="3" s="1"/>
  <c r="KJ91" i="3"/>
  <c r="KJ117" i="3" s="1"/>
  <c r="KH38" i="3"/>
  <c r="KH42" i="3" s="1"/>
  <c r="KH83" i="3"/>
  <c r="KH87" i="3" s="1"/>
  <c r="KJ48" i="3"/>
  <c r="KJ46" i="3"/>
  <c r="KJ47" i="3"/>
  <c r="KI13" i="3"/>
  <c r="KI19" i="3" s="1"/>
  <c r="KI26" i="3" s="1"/>
  <c r="KI32" i="3" s="1"/>
  <c r="KI12" i="3"/>
  <c r="KK8" i="3"/>
  <c r="KJ10" i="3"/>
  <c r="KJ14" i="3" s="1"/>
  <c r="KJ20" i="3" s="1"/>
  <c r="KJ27" i="3" s="1"/>
  <c r="KJ178" i="3" l="1"/>
  <c r="KJ182" i="3" s="1"/>
  <c r="KJ33" i="3"/>
  <c r="KI177" i="3"/>
  <c r="KI181" i="3" s="1"/>
  <c r="KH177" i="3"/>
  <c r="KH181" i="3" s="1"/>
  <c r="KH29" i="3"/>
  <c r="KG44" i="3"/>
  <c r="KK186" i="3"/>
  <c r="KK185" i="3"/>
  <c r="KK211" i="3" s="1"/>
  <c r="KK184" i="3"/>
  <c r="KK210" i="3" s="1"/>
  <c r="KH16" i="3"/>
  <c r="KJ212" i="3"/>
  <c r="KH84" i="3"/>
  <c r="KH88" i="3" s="1"/>
  <c r="KH39" i="3"/>
  <c r="KH43" i="3" s="1"/>
  <c r="KG36" i="3"/>
  <c r="KI18" i="3"/>
  <c r="KI25" i="3" s="1"/>
  <c r="KI20" i="3"/>
  <c r="KI27" i="3" s="1"/>
  <c r="KI33" i="3" s="1"/>
  <c r="KG182" i="3"/>
  <c r="KK93" i="3"/>
  <c r="KK119" i="3" s="1"/>
  <c r="KK92" i="3"/>
  <c r="KK118" i="3" s="1"/>
  <c r="KK91" i="3"/>
  <c r="KK117" i="3" s="1"/>
  <c r="KI39" i="3"/>
  <c r="KI43" i="3" s="1"/>
  <c r="KI84" i="3"/>
  <c r="KI88" i="3" s="1"/>
  <c r="KJ40" i="3"/>
  <c r="KJ44" i="3" s="1"/>
  <c r="KJ85" i="3"/>
  <c r="KJ89" i="3" s="1"/>
  <c r="KK48" i="3"/>
  <c r="KK46" i="3"/>
  <c r="KK47" i="3"/>
  <c r="KJ13" i="3"/>
  <c r="KL8" i="3"/>
  <c r="KK10" i="3"/>
  <c r="KJ12" i="3"/>
  <c r="KJ18" i="3" s="1"/>
  <c r="KJ25" i="3" s="1"/>
  <c r="KJ31" i="3" s="1"/>
  <c r="KI31" i="3" l="1"/>
  <c r="KI29" i="3" s="1"/>
  <c r="KJ176" i="3"/>
  <c r="KJ180" i="3" s="1"/>
  <c r="KI176" i="3"/>
  <c r="KI180" i="3" s="1"/>
  <c r="KH36" i="3"/>
  <c r="KI16" i="3"/>
  <c r="KL186" i="3"/>
  <c r="KL184" i="3"/>
  <c r="KL210" i="3" s="1"/>
  <c r="KL185" i="3"/>
  <c r="KL211" i="3" s="1"/>
  <c r="KK212" i="3"/>
  <c r="KJ19" i="3"/>
  <c r="KJ26" i="3" s="1"/>
  <c r="KJ32" i="3" s="1"/>
  <c r="KI178" i="3"/>
  <c r="KI40" i="3"/>
  <c r="KI85" i="3"/>
  <c r="KI89" i="3" s="1"/>
  <c r="KK14" i="3"/>
  <c r="KI83" i="3"/>
  <c r="KI87" i="3" s="1"/>
  <c r="KI38" i="3"/>
  <c r="KI42" i="3" s="1"/>
  <c r="KL93" i="3"/>
  <c r="KL119" i="3" s="1"/>
  <c r="KL92" i="3"/>
  <c r="KL118" i="3" s="1"/>
  <c r="KL91" i="3"/>
  <c r="KL117" i="3" s="1"/>
  <c r="KJ38" i="3"/>
  <c r="KJ42" i="3" s="1"/>
  <c r="KJ83" i="3"/>
  <c r="KJ87" i="3" s="1"/>
  <c r="KL48" i="3"/>
  <c r="KL46" i="3"/>
  <c r="KL47" i="3"/>
  <c r="KK13" i="3"/>
  <c r="KK19" i="3" s="1"/>
  <c r="KK26" i="3" s="1"/>
  <c r="KK32" i="3" s="1"/>
  <c r="KM8" i="3"/>
  <c r="KL10" i="3"/>
  <c r="KL14" i="3" s="1"/>
  <c r="KL20" i="3" s="1"/>
  <c r="KL27" i="3" s="1"/>
  <c r="KK12" i="3"/>
  <c r="KL178" i="3" l="1"/>
  <c r="KL182" i="3" s="1"/>
  <c r="KL33" i="3"/>
  <c r="KK177" i="3"/>
  <c r="KK181" i="3" s="1"/>
  <c r="KJ29" i="3"/>
  <c r="KJ177" i="3"/>
  <c r="KJ181" i="3" s="1"/>
  <c r="KI44" i="3"/>
  <c r="KM186" i="3"/>
  <c r="KM185" i="3"/>
  <c r="KM211" i="3" s="1"/>
  <c r="KM184" i="3"/>
  <c r="KM210" i="3" s="1"/>
  <c r="KL212" i="3"/>
  <c r="KJ39" i="3"/>
  <c r="KJ43" i="3" s="1"/>
  <c r="KJ16" i="3"/>
  <c r="KJ84" i="3"/>
  <c r="KJ88" i="3" s="1"/>
  <c r="KK20" i="3"/>
  <c r="KK27" i="3" s="1"/>
  <c r="KK33" i="3" s="1"/>
  <c r="KI36" i="3"/>
  <c r="KI182" i="3"/>
  <c r="KK18" i="3"/>
  <c r="KK25" i="3" s="1"/>
  <c r="KM93" i="3"/>
  <c r="KM119" i="3" s="1"/>
  <c r="KM92" i="3"/>
  <c r="KM118" i="3" s="1"/>
  <c r="KM91" i="3"/>
  <c r="KM117" i="3" s="1"/>
  <c r="KK39" i="3"/>
  <c r="KK43" i="3" s="1"/>
  <c r="KK84" i="3"/>
  <c r="KK88" i="3" s="1"/>
  <c r="KL40" i="3"/>
  <c r="KL44" i="3" s="1"/>
  <c r="KL85" i="3"/>
  <c r="KL89" i="3" s="1"/>
  <c r="KM48" i="3"/>
  <c r="KM47" i="3"/>
  <c r="KM46" i="3"/>
  <c r="KL12" i="3"/>
  <c r="KL18" i="3" s="1"/>
  <c r="KL25" i="3" s="1"/>
  <c r="KL31" i="3" s="1"/>
  <c r="KN8" i="3"/>
  <c r="KM10" i="3"/>
  <c r="KL13" i="3"/>
  <c r="KK31" i="3" l="1"/>
  <c r="KK29" i="3" s="1"/>
  <c r="KL176" i="3"/>
  <c r="KL180" i="3" s="1"/>
  <c r="KK176" i="3"/>
  <c r="KK180" i="3" s="1"/>
  <c r="KJ36" i="3"/>
  <c r="KN186" i="3"/>
  <c r="KN185" i="3"/>
  <c r="KN211" i="3" s="1"/>
  <c r="KN184" i="3"/>
  <c r="KN210" i="3" s="1"/>
  <c r="KK16" i="3"/>
  <c r="KM212" i="3"/>
  <c r="KK83" i="3"/>
  <c r="KK87" i="3" s="1"/>
  <c r="KK38" i="3"/>
  <c r="KK42" i="3" s="1"/>
  <c r="KM14" i="3"/>
  <c r="KK178" i="3"/>
  <c r="KK40" i="3"/>
  <c r="KK85" i="3"/>
  <c r="KK89" i="3" s="1"/>
  <c r="KL19" i="3"/>
  <c r="KL26" i="3" s="1"/>
  <c r="KL32" i="3" s="1"/>
  <c r="KN93" i="3"/>
  <c r="KN119" i="3" s="1"/>
  <c r="KN92" i="3"/>
  <c r="KN118" i="3" s="1"/>
  <c r="KN91" i="3"/>
  <c r="KN117" i="3" s="1"/>
  <c r="KL38" i="3"/>
  <c r="KL42" i="3" s="1"/>
  <c r="KL83" i="3"/>
  <c r="KL87" i="3" s="1"/>
  <c r="KN48" i="3"/>
  <c r="KN47" i="3"/>
  <c r="KN46" i="3"/>
  <c r="KM13" i="3"/>
  <c r="KM19" i="3" s="1"/>
  <c r="KM26" i="3" s="1"/>
  <c r="KM32" i="3" s="1"/>
  <c r="KN10" i="3"/>
  <c r="KN13" i="3" s="1"/>
  <c r="KN19" i="3" s="1"/>
  <c r="KN26" i="3" s="1"/>
  <c r="KO8" i="3"/>
  <c r="KM12" i="3"/>
  <c r="KN177" i="3" l="1"/>
  <c r="KN181" i="3" s="1"/>
  <c r="KN32" i="3"/>
  <c r="KM177" i="3"/>
  <c r="KM181" i="3" s="1"/>
  <c r="KL29" i="3"/>
  <c r="KL177" i="3"/>
  <c r="KL181" i="3" s="1"/>
  <c r="KK44" i="3"/>
  <c r="KK36" i="3"/>
  <c r="KO186" i="3"/>
  <c r="KO185" i="3"/>
  <c r="KO211" i="3" s="1"/>
  <c r="KO184" i="3"/>
  <c r="KO210" i="3" s="1"/>
  <c r="KL16" i="3"/>
  <c r="KN212" i="3"/>
  <c r="KK182" i="3"/>
  <c r="KM20" i="3"/>
  <c r="KM27" i="3" s="1"/>
  <c r="KM33" i="3" s="1"/>
  <c r="KM18" i="3"/>
  <c r="KM25" i="3" s="1"/>
  <c r="KL84" i="3"/>
  <c r="KL88" i="3" s="1"/>
  <c r="KL39" i="3"/>
  <c r="KL43" i="3" s="1"/>
  <c r="KO93" i="3"/>
  <c r="KO119" i="3" s="1"/>
  <c r="KO92" i="3"/>
  <c r="KO118" i="3" s="1"/>
  <c r="KO91" i="3"/>
  <c r="KO117" i="3" s="1"/>
  <c r="KM39" i="3"/>
  <c r="KM43" i="3" s="1"/>
  <c r="KM84" i="3"/>
  <c r="KM88" i="3" s="1"/>
  <c r="KN39" i="3"/>
  <c r="KN43" i="3" s="1"/>
  <c r="KN84" i="3"/>
  <c r="KN88" i="3" s="1"/>
  <c r="KO47" i="3"/>
  <c r="KO48" i="3"/>
  <c r="KO46" i="3"/>
  <c r="KN14" i="3"/>
  <c r="KN20" i="3" s="1"/>
  <c r="KN27" i="3" s="1"/>
  <c r="KO10" i="3"/>
  <c r="KO14" i="3" s="1"/>
  <c r="KO20" i="3" s="1"/>
  <c r="KO27" i="3" s="1"/>
  <c r="KP8" i="3"/>
  <c r="KN12" i="3"/>
  <c r="KN18" i="3" s="1"/>
  <c r="KN25" i="3" s="1"/>
  <c r="KN31" i="3" s="1"/>
  <c r="KO178" i="3" l="1"/>
  <c r="KO182" i="3" s="1"/>
  <c r="KO33" i="3"/>
  <c r="KN178" i="3"/>
  <c r="KN182" i="3" s="1"/>
  <c r="KN33" i="3"/>
  <c r="KN29" i="3" s="1"/>
  <c r="KM31" i="3"/>
  <c r="KM29" i="3" s="1"/>
  <c r="KN176" i="3"/>
  <c r="KN180" i="3" s="1"/>
  <c r="KM176" i="3"/>
  <c r="KM180" i="3" s="1"/>
  <c r="KM16" i="3"/>
  <c r="KL36" i="3"/>
  <c r="KP186" i="3"/>
  <c r="KP184" i="3"/>
  <c r="KP210" i="3" s="1"/>
  <c r="KP185" i="3"/>
  <c r="KP211" i="3" s="1"/>
  <c r="KO212" i="3"/>
  <c r="KM178" i="3"/>
  <c r="KM40" i="3"/>
  <c r="KM85" i="3"/>
  <c r="KM89" i="3" s="1"/>
  <c r="KM83" i="3"/>
  <c r="KM87" i="3" s="1"/>
  <c r="KM38" i="3"/>
  <c r="KM42" i="3" s="1"/>
  <c r="KP93" i="3"/>
  <c r="KP119" i="3" s="1"/>
  <c r="KP92" i="3"/>
  <c r="KP118" i="3" s="1"/>
  <c r="KP91" i="3"/>
  <c r="KP117" i="3" s="1"/>
  <c r="KN40" i="3"/>
  <c r="KN44" i="3" s="1"/>
  <c r="KN85" i="3"/>
  <c r="KN89" i="3" s="1"/>
  <c r="KO40" i="3"/>
  <c r="KO44" i="3" s="1"/>
  <c r="KO85" i="3"/>
  <c r="KO89" i="3" s="1"/>
  <c r="KN38" i="3"/>
  <c r="KN42" i="3" s="1"/>
  <c r="KN83" i="3"/>
  <c r="KN87" i="3" s="1"/>
  <c r="KP47" i="3"/>
  <c r="KP48" i="3"/>
  <c r="KP46" i="3"/>
  <c r="KN16" i="3"/>
  <c r="KQ8" i="3"/>
  <c r="KP10" i="3"/>
  <c r="KP13" i="3" s="1"/>
  <c r="KP19" i="3" s="1"/>
  <c r="KP26" i="3" s="1"/>
  <c r="KO12" i="3"/>
  <c r="KO18" i="3" s="1"/>
  <c r="KO25" i="3" s="1"/>
  <c r="KO31" i="3" s="1"/>
  <c r="KO13" i="3"/>
  <c r="KO19" i="3" s="1"/>
  <c r="KO26" i="3" s="1"/>
  <c r="KO32" i="3" s="1"/>
  <c r="KP177" i="3" l="1"/>
  <c r="KP181" i="3" s="1"/>
  <c r="KP32" i="3"/>
  <c r="KO176" i="3"/>
  <c r="KO180" i="3" s="1"/>
  <c r="KO177" i="3"/>
  <c r="KO181" i="3" s="1"/>
  <c r="KM44" i="3"/>
  <c r="KM36" i="3"/>
  <c r="KQ186" i="3"/>
  <c r="KQ185" i="3"/>
  <c r="KQ211" i="3" s="1"/>
  <c r="KQ184" i="3"/>
  <c r="KQ210" i="3" s="1"/>
  <c r="KP212" i="3"/>
  <c r="KM182" i="3"/>
  <c r="KQ93" i="3"/>
  <c r="KQ119" i="3" s="1"/>
  <c r="KQ92" i="3"/>
  <c r="KQ118" i="3" s="1"/>
  <c r="KQ91" i="3"/>
  <c r="KQ117" i="3" s="1"/>
  <c r="KO39" i="3"/>
  <c r="KO43" i="3" s="1"/>
  <c r="KO84" i="3"/>
  <c r="KO88" i="3" s="1"/>
  <c r="KP39" i="3"/>
  <c r="KP43" i="3" s="1"/>
  <c r="KP84" i="3"/>
  <c r="KP88" i="3" s="1"/>
  <c r="KO38" i="3"/>
  <c r="KO42" i="3" s="1"/>
  <c r="KO83" i="3"/>
  <c r="KO87" i="3" s="1"/>
  <c r="KQ48" i="3"/>
  <c r="KQ47" i="3"/>
  <c r="KQ46" i="3"/>
  <c r="KN36" i="3"/>
  <c r="KO16" i="3"/>
  <c r="KR8" i="3"/>
  <c r="KQ10" i="3"/>
  <c r="KQ13" i="3" s="1"/>
  <c r="KQ19" i="3" s="1"/>
  <c r="KQ26" i="3" s="1"/>
  <c r="KP14" i="3"/>
  <c r="KP20" i="3" s="1"/>
  <c r="KP27" i="3" s="1"/>
  <c r="KP12" i="3"/>
  <c r="KP18" i="3" s="1"/>
  <c r="KP178" i="3" l="1"/>
  <c r="KP182" i="3" s="1"/>
  <c r="KP33" i="3"/>
  <c r="KQ177" i="3"/>
  <c r="KQ181" i="3" s="1"/>
  <c r="KQ32" i="3"/>
  <c r="KO29" i="3"/>
  <c r="KR186" i="3"/>
  <c r="KR184" i="3"/>
  <c r="KR210" i="3" s="1"/>
  <c r="KR185" i="3"/>
  <c r="KR211" i="3" s="1"/>
  <c r="KQ212" i="3"/>
  <c r="KR93" i="3"/>
  <c r="KR119" i="3" s="1"/>
  <c r="KR92" i="3"/>
  <c r="KR118" i="3" s="1"/>
  <c r="KR91" i="3"/>
  <c r="KR117" i="3" s="1"/>
  <c r="KP40" i="3"/>
  <c r="KP44" i="3" s="1"/>
  <c r="KP85" i="3"/>
  <c r="KP89" i="3" s="1"/>
  <c r="KO36" i="3"/>
  <c r="KQ39" i="3"/>
  <c r="KQ43" i="3" s="1"/>
  <c r="KQ84" i="3"/>
  <c r="KQ88" i="3" s="1"/>
  <c r="KR48" i="3"/>
  <c r="KR47" i="3"/>
  <c r="KR46" i="3"/>
  <c r="KP16" i="3"/>
  <c r="KP25" i="3"/>
  <c r="KP31" i="3" s="1"/>
  <c r="KQ12" i="3"/>
  <c r="KQ18" i="3" s="1"/>
  <c r="KQ25" i="3" s="1"/>
  <c r="KQ31" i="3" s="1"/>
  <c r="KQ14" i="3"/>
  <c r="KQ20" i="3" s="1"/>
  <c r="KQ27" i="3" s="1"/>
  <c r="KS8" i="3"/>
  <c r="KR10" i="3"/>
  <c r="KR14" i="3" s="1"/>
  <c r="KR20" i="3" s="1"/>
  <c r="KR27" i="3" s="1"/>
  <c r="KR178" i="3" l="1"/>
  <c r="KR182" i="3" s="1"/>
  <c r="KR33" i="3"/>
  <c r="KQ178" i="3"/>
  <c r="KQ182" i="3" s="1"/>
  <c r="KQ33" i="3"/>
  <c r="KQ29" i="3" s="1"/>
  <c r="KP176" i="3"/>
  <c r="KP180" i="3" s="1"/>
  <c r="KP29" i="3"/>
  <c r="KQ176" i="3"/>
  <c r="KQ180" i="3" s="1"/>
  <c r="KS186" i="3"/>
  <c r="KS184" i="3"/>
  <c r="KS210" i="3" s="1"/>
  <c r="KS185" i="3"/>
  <c r="KS211" i="3" s="1"/>
  <c r="KR212" i="3"/>
  <c r="KS93" i="3"/>
  <c r="KS119" i="3" s="1"/>
  <c r="KS92" i="3"/>
  <c r="KS118" i="3" s="1"/>
  <c r="KS91" i="3"/>
  <c r="KS117" i="3" s="1"/>
  <c r="KQ40" i="3"/>
  <c r="KQ44" i="3" s="1"/>
  <c r="KQ85" i="3"/>
  <c r="KQ89" i="3" s="1"/>
  <c r="KQ38" i="3"/>
  <c r="KQ42" i="3" s="1"/>
  <c r="KQ83" i="3"/>
  <c r="KQ87" i="3" s="1"/>
  <c r="KP38" i="3"/>
  <c r="KP42" i="3" s="1"/>
  <c r="KP83" i="3"/>
  <c r="KP87" i="3" s="1"/>
  <c r="KR40" i="3"/>
  <c r="KR44" i="3" s="1"/>
  <c r="KR85" i="3"/>
  <c r="KR89" i="3" s="1"/>
  <c r="KS48" i="3"/>
  <c r="KS47" i="3"/>
  <c r="KS46" i="3"/>
  <c r="KR12" i="3"/>
  <c r="KR18" i="3" s="1"/>
  <c r="KR25" i="3" s="1"/>
  <c r="KR31" i="3" s="1"/>
  <c r="KT8" i="3"/>
  <c r="KS10" i="3"/>
  <c r="KS14" i="3" s="1"/>
  <c r="KS20" i="3" s="1"/>
  <c r="KS27" i="3" s="1"/>
  <c r="KR13" i="3"/>
  <c r="KR19" i="3" s="1"/>
  <c r="KR26" i="3" s="1"/>
  <c r="KR32" i="3" s="1"/>
  <c r="KQ16" i="3"/>
  <c r="KS178" i="3" l="1"/>
  <c r="KS182" i="3" s="1"/>
  <c r="KS33" i="3"/>
  <c r="KR177" i="3"/>
  <c r="KR181" i="3" s="1"/>
  <c r="KR176" i="3"/>
  <c r="KR180" i="3" s="1"/>
  <c r="KR29" i="3"/>
  <c r="KT186" i="3"/>
  <c r="KT184" i="3"/>
  <c r="KT210" i="3" s="1"/>
  <c r="KT185" i="3"/>
  <c r="KT211" i="3" s="1"/>
  <c r="KS212" i="3"/>
  <c r="KT93" i="3"/>
  <c r="KT119" i="3" s="1"/>
  <c r="KT92" i="3"/>
  <c r="KT118" i="3" s="1"/>
  <c r="KT91" i="3"/>
  <c r="KT117" i="3" s="1"/>
  <c r="KR38" i="3"/>
  <c r="KR42" i="3" s="1"/>
  <c r="KR83" i="3"/>
  <c r="KR87" i="3" s="1"/>
  <c r="KP36" i="3"/>
  <c r="KR39" i="3"/>
  <c r="KR43" i="3" s="1"/>
  <c r="KR84" i="3"/>
  <c r="KR88" i="3" s="1"/>
  <c r="KS40" i="3"/>
  <c r="KS44" i="3" s="1"/>
  <c r="KS85" i="3"/>
  <c r="KS89" i="3" s="1"/>
  <c r="KQ36" i="3"/>
  <c r="KT48" i="3"/>
  <c r="KT47" i="3"/>
  <c r="KT46" i="3"/>
  <c r="KS13" i="3"/>
  <c r="KS19" i="3" s="1"/>
  <c r="KS26" i="3" s="1"/>
  <c r="KS32" i="3" s="1"/>
  <c r="KT10" i="3"/>
  <c r="KT14" i="3" s="1"/>
  <c r="KT20" i="3" s="1"/>
  <c r="KT27" i="3" s="1"/>
  <c r="KU8" i="3"/>
  <c r="KS12" i="3"/>
  <c r="KS18" i="3" s="1"/>
  <c r="KS25" i="3" s="1"/>
  <c r="KS31" i="3" s="1"/>
  <c r="KR16" i="3"/>
  <c r="KT178" i="3" l="1"/>
  <c r="KT182" i="3" s="1"/>
  <c r="KT33" i="3"/>
  <c r="KS176" i="3"/>
  <c r="KS180" i="3" s="1"/>
  <c r="KS177" i="3"/>
  <c r="KS181" i="3" s="1"/>
  <c r="KU185" i="3"/>
  <c r="KU211" i="3" s="1"/>
  <c r="KU186" i="3"/>
  <c r="KU184" i="3"/>
  <c r="KU210" i="3" s="1"/>
  <c r="KT212" i="3"/>
  <c r="KU93" i="3"/>
  <c r="KU119" i="3" s="1"/>
  <c r="KU92" i="3"/>
  <c r="KU118" i="3" s="1"/>
  <c r="KU91" i="3"/>
  <c r="KU117" i="3" s="1"/>
  <c r="KS39" i="3"/>
  <c r="KS43" i="3" s="1"/>
  <c r="KS84" i="3"/>
  <c r="KS88" i="3" s="1"/>
  <c r="KR36" i="3"/>
  <c r="KS38" i="3"/>
  <c r="KS42" i="3" s="1"/>
  <c r="KS83" i="3"/>
  <c r="KS87" i="3" s="1"/>
  <c r="KT40" i="3"/>
  <c r="KT44" i="3" s="1"/>
  <c r="KT85" i="3"/>
  <c r="KT89" i="3" s="1"/>
  <c r="KU48" i="3"/>
  <c r="KU47" i="3"/>
  <c r="KU46" i="3"/>
  <c r="KS16" i="3"/>
  <c r="KU10" i="3"/>
  <c r="KU12" i="3" s="1"/>
  <c r="KU18" i="3" s="1"/>
  <c r="KU25" i="3" s="1"/>
  <c r="KV8" i="3"/>
  <c r="KT12" i="3"/>
  <c r="KT18" i="3" s="1"/>
  <c r="KT25" i="3" s="1"/>
  <c r="KT31" i="3" s="1"/>
  <c r="KT13" i="3"/>
  <c r="KT19" i="3" s="1"/>
  <c r="KT26" i="3" s="1"/>
  <c r="KT32" i="3" s="1"/>
  <c r="KU176" i="3" l="1"/>
  <c r="KU180" i="3" s="1"/>
  <c r="KU31" i="3"/>
  <c r="KT176" i="3"/>
  <c r="KT180" i="3" s="1"/>
  <c r="KT177" i="3"/>
  <c r="KT181" i="3" s="1"/>
  <c r="KS29" i="3"/>
  <c r="KV186" i="3"/>
  <c r="KV185" i="3"/>
  <c r="KV211" i="3" s="1"/>
  <c r="KV184" i="3"/>
  <c r="KV210" i="3" s="1"/>
  <c r="KU212" i="3"/>
  <c r="KV93" i="3"/>
  <c r="KV119" i="3" s="1"/>
  <c r="KV92" i="3"/>
  <c r="KV118" i="3" s="1"/>
  <c r="KV91" i="3"/>
  <c r="KV117" i="3" s="1"/>
  <c r="KU38" i="3"/>
  <c r="KU42" i="3" s="1"/>
  <c r="KU83" i="3"/>
  <c r="KU87" i="3" s="1"/>
  <c r="KT39" i="3"/>
  <c r="KT43" i="3" s="1"/>
  <c r="KT84" i="3"/>
  <c r="KT88" i="3" s="1"/>
  <c r="KT38" i="3"/>
  <c r="KT42" i="3" s="1"/>
  <c r="KT83" i="3"/>
  <c r="KT87" i="3" s="1"/>
  <c r="KV48" i="3"/>
  <c r="KV47" i="3"/>
  <c r="KV46" i="3"/>
  <c r="KS36" i="3"/>
  <c r="KT16" i="3"/>
  <c r="KU14" i="3"/>
  <c r="KU20" i="3" s="1"/>
  <c r="KU27" i="3" s="1"/>
  <c r="KV10" i="3"/>
  <c r="KV14" i="3" s="1"/>
  <c r="KV20" i="3" s="1"/>
  <c r="KV27" i="3" s="1"/>
  <c r="KW8" i="3"/>
  <c r="KU13" i="3"/>
  <c r="KU19" i="3" s="1"/>
  <c r="KU26" i="3" s="1"/>
  <c r="KU32" i="3" s="1"/>
  <c r="KV178" i="3" l="1"/>
  <c r="KV182" i="3" s="1"/>
  <c r="KV33" i="3"/>
  <c r="KU178" i="3"/>
  <c r="KU182" i="3" s="1"/>
  <c r="KU33" i="3"/>
  <c r="KU29" i="3" s="1"/>
  <c r="KU177" i="3"/>
  <c r="KU181" i="3" s="1"/>
  <c r="KT29" i="3"/>
  <c r="KW186" i="3"/>
  <c r="KW185" i="3"/>
  <c r="KW211" i="3" s="1"/>
  <c r="KW184" i="3"/>
  <c r="KW210" i="3" s="1"/>
  <c r="KV212" i="3"/>
  <c r="KW93" i="3"/>
  <c r="KW119" i="3" s="1"/>
  <c r="KW92" i="3"/>
  <c r="KW118" i="3" s="1"/>
  <c r="KW91" i="3"/>
  <c r="KW117" i="3" s="1"/>
  <c r="KU40" i="3"/>
  <c r="KU44" i="3" s="1"/>
  <c r="KU85" i="3"/>
  <c r="KU89" i="3" s="1"/>
  <c r="KV40" i="3"/>
  <c r="KV44" i="3" s="1"/>
  <c r="KV85" i="3"/>
  <c r="KV89" i="3" s="1"/>
  <c r="KT36" i="3"/>
  <c r="KU39" i="3"/>
  <c r="KU43" i="3" s="1"/>
  <c r="KU84" i="3"/>
  <c r="KU88" i="3" s="1"/>
  <c r="KW48" i="3"/>
  <c r="KW47" i="3"/>
  <c r="KW46" i="3"/>
  <c r="KU16" i="3"/>
  <c r="KW10" i="3"/>
  <c r="KW12" i="3" s="1"/>
  <c r="KW18" i="3" s="1"/>
  <c r="KW25" i="3" s="1"/>
  <c r="KX8" i="3"/>
  <c r="KV12" i="3"/>
  <c r="KV18" i="3" s="1"/>
  <c r="KV25" i="3" s="1"/>
  <c r="KV31" i="3" s="1"/>
  <c r="KV13" i="3"/>
  <c r="KV19" i="3" s="1"/>
  <c r="KV26" i="3" s="1"/>
  <c r="KV32" i="3" s="1"/>
  <c r="KW176" i="3" l="1"/>
  <c r="KW180" i="3" s="1"/>
  <c r="KW31" i="3"/>
  <c r="KV176" i="3"/>
  <c r="KV180" i="3" s="1"/>
  <c r="KV177" i="3"/>
  <c r="KV181" i="3" s="1"/>
  <c r="KX186" i="3"/>
  <c r="KX185" i="3"/>
  <c r="KX211" i="3" s="1"/>
  <c r="KX184" i="3"/>
  <c r="KX210" i="3" s="1"/>
  <c r="KW212" i="3"/>
  <c r="KX93" i="3"/>
  <c r="KX119" i="3" s="1"/>
  <c r="KX92" i="3"/>
  <c r="KX118" i="3" s="1"/>
  <c r="KX91" i="3"/>
  <c r="KX117" i="3" s="1"/>
  <c r="KV39" i="3"/>
  <c r="KV43" i="3" s="1"/>
  <c r="KV84" i="3"/>
  <c r="KV88" i="3" s="1"/>
  <c r="KV38" i="3"/>
  <c r="KV42" i="3" s="1"/>
  <c r="KV83" i="3"/>
  <c r="KV87" i="3" s="1"/>
  <c r="KW38" i="3"/>
  <c r="KW42" i="3" s="1"/>
  <c r="KW83" i="3"/>
  <c r="KW87" i="3" s="1"/>
  <c r="KX48" i="3"/>
  <c r="KX47" i="3"/>
  <c r="KX46" i="3"/>
  <c r="KU36" i="3"/>
  <c r="KV16" i="3"/>
  <c r="KW14" i="3"/>
  <c r="KW20" i="3" s="1"/>
  <c r="KW27" i="3" s="1"/>
  <c r="KY8" i="3"/>
  <c r="KX10" i="3"/>
  <c r="KX13" i="3" s="1"/>
  <c r="KX19" i="3" s="1"/>
  <c r="KX26" i="3" s="1"/>
  <c r="KW13" i="3"/>
  <c r="KW19" i="3" s="1"/>
  <c r="KW26" i="3" s="1"/>
  <c r="KW32" i="3" s="1"/>
  <c r="KX177" i="3" l="1"/>
  <c r="KX181" i="3" s="1"/>
  <c r="KX32" i="3"/>
  <c r="KW178" i="3"/>
  <c r="KW182" i="3" s="1"/>
  <c r="KW33" i="3"/>
  <c r="KW29" i="3" s="1"/>
  <c r="KW177" i="3"/>
  <c r="KW181" i="3" s="1"/>
  <c r="KV29" i="3"/>
  <c r="KY186" i="3"/>
  <c r="KY185" i="3"/>
  <c r="KY211" i="3" s="1"/>
  <c r="KY184" i="3"/>
  <c r="KY210" i="3" s="1"/>
  <c r="KX212" i="3"/>
  <c r="KY93" i="3"/>
  <c r="KY119" i="3" s="1"/>
  <c r="KY92" i="3"/>
  <c r="KY118" i="3" s="1"/>
  <c r="KY91" i="3"/>
  <c r="KY117" i="3" s="1"/>
  <c r="KW39" i="3"/>
  <c r="KW43" i="3" s="1"/>
  <c r="KW84" i="3"/>
  <c r="KW88" i="3" s="1"/>
  <c r="KW40" i="3"/>
  <c r="KW44" i="3" s="1"/>
  <c r="KW85" i="3"/>
  <c r="KW89" i="3" s="1"/>
  <c r="KV36" i="3"/>
  <c r="KX39" i="3"/>
  <c r="KX43" i="3" s="1"/>
  <c r="KX84" i="3"/>
  <c r="KX88" i="3" s="1"/>
  <c r="KY48" i="3"/>
  <c r="KY47" i="3"/>
  <c r="KY46" i="3"/>
  <c r="KW16" i="3"/>
  <c r="KZ8" i="3"/>
  <c r="KY10" i="3"/>
  <c r="KY14" i="3" s="1"/>
  <c r="KY20" i="3" s="1"/>
  <c r="KY27" i="3" s="1"/>
  <c r="KX14" i="3"/>
  <c r="KX20" i="3" s="1"/>
  <c r="KX27" i="3" s="1"/>
  <c r="KX12" i="3"/>
  <c r="KX18" i="3" s="1"/>
  <c r="KX25" i="3" s="1"/>
  <c r="KX31" i="3" s="1"/>
  <c r="KY178" i="3" l="1"/>
  <c r="KY182" i="3" s="1"/>
  <c r="KY33" i="3"/>
  <c r="KX178" i="3"/>
  <c r="KX182" i="3" s="1"/>
  <c r="KX33" i="3"/>
  <c r="KX29" i="3" s="1"/>
  <c r="KX176" i="3"/>
  <c r="KX180" i="3" s="1"/>
  <c r="KZ186" i="3"/>
  <c r="KZ185" i="3"/>
  <c r="KZ211" i="3" s="1"/>
  <c r="KZ184" i="3"/>
  <c r="KZ210" i="3" s="1"/>
  <c r="KY212" i="3"/>
  <c r="KZ93" i="3"/>
  <c r="KZ119" i="3" s="1"/>
  <c r="KZ92" i="3"/>
  <c r="KZ118" i="3" s="1"/>
  <c r="KZ91" i="3"/>
  <c r="KZ117" i="3" s="1"/>
  <c r="KX38" i="3"/>
  <c r="KX42" i="3" s="1"/>
  <c r="KX83" i="3"/>
  <c r="KX87" i="3" s="1"/>
  <c r="KY40" i="3"/>
  <c r="KY44" i="3" s="1"/>
  <c r="KY85" i="3"/>
  <c r="KY89" i="3" s="1"/>
  <c r="KX40" i="3"/>
  <c r="KX44" i="3" s="1"/>
  <c r="KX85" i="3"/>
  <c r="KX89" i="3" s="1"/>
  <c r="KW36" i="3"/>
  <c r="KZ48" i="3"/>
  <c r="KZ47" i="3"/>
  <c r="KZ46" i="3"/>
  <c r="KX16" i="3"/>
  <c r="KY13" i="3"/>
  <c r="KY19" i="3" s="1"/>
  <c r="KY26" i="3" s="1"/>
  <c r="KY32" i="3" s="1"/>
  <c r="LA8" i="3"/>
  <c r="KZ10" i="3"/>
  <c r="KZ14" i="3" s="1"/>
  <c r="KZ20" i="3" s="1"/>
  <c r="KZ27" i="3" s="1"/>
  <c r="KY12" i="3"/>
  <c r="KY18" i="3" s="1"/>
  <c r="KY25" i="3" s="1"/>
  <c r="KY31" i="3" s="1"/>
  <c r="KZ178" i="3" l="1"/>
  <c r="KZ182" i="3" s="1"/>
  <c r="KZ33" i="3"/>
  <c r="KY177" i="3"/>
  <c r="KY181" i="3" s="1"/>
  <c r="KY176" i="3"/>
  <c r="KY180" i="3" s="1"/>
  <c r="KY29" i="3"/>
  <c r="LA186" i="3"/>
  <c r="LA185" i="3"/>
  <c r="LA211" i="3" s="1"/>
  <c r="LA184" i="3"/>
  <c r="LA210" i="3" s="1"/>
  <c r="KZ212" i="3"/>
  <c r="LA93" i="3"/>
  <c r="LA119" i="3" s="1"/>
  <c r="LA92" i="3"/>
  <c r="LA118" i="3" s="1"/>
  <c r="LA91" i="3"/>
  <c r="LA117" i="3" s="1"/>
  <c r="KY38" i="3"/>
  <c r="KY42" i="3" s="1"/>
  <c r="KY83" i="3"/>
  <c r="KY87" i="3" s="1"/>
  <c r="KY39" i="3"/>
  <c r="KY43" i="3" s="1"/>
  <c r="KY84" i="3"/>
  <c r="KY88" i="3" s="1"/>
  <c r="KX36" i="3"/>
  <c r="KZ40" i="3"/>
  <c r="KZ44" i="3" s="1"/>
  <c r="KZ85" i="3"/>
  <c r="KZ89" i="3" s="1"/>
  <c r="LA48" i="3"/>
  <c r="LA47" i="3"/>
  <c r="LA46" i="3"/>
  <c r="KY16" i="3"/>
  <c r="KZ12" i="3"/>
  <c r="KZ18" i="3" s="1"/>
  <c r="KZ25" i="3" s="1"/>
  <c r="KZ31" i="3" s="1"/>
  <c r="LB8" i="3"/>
  <c r="LA10" i="3"/>
  <c r="LA14" i="3" s="1"/>
  <c r="LA20" i="3" s="1"/>
  <c r="LA27" i="3" s="1"/>
  <c r="KZ13" i="3"/>
  <c r="KZ19" i="3" s="1"/>
  <c r="KZ26" i="3" s="1"/>
  <c r="KZ32" i="3" s="1"/>
  <c r="LA178" i="3" l="1"/>
  <c r="LA182" i="3" s="1"/>
  <c r="LA33" i="3"/>
  <c r="KZ177" i="3"/>
  <c r="KZ181" i="3" s="1"/>
  <c r="KZ176" i="3"/>
  <c r="KZ180" i="3" s="1"/>
  <c r="KZ29" i="3"/>
  <c r="LB186" i="3"/>
  <c r="LB185" i="3"/>
  <c r="LB211" i="3" s="1"/>
  <c r="LB184" i="3"/>
  <c r="LB210" i="3" s="1"/>
  <c r="LA212" i="3"/>
  <c r="LB92" i="3"/>
  <c r="LB118" i="3" s="1"/>
  <c r="LB93" i="3"/>
  <c r="LB119" i="3" s="1"/>
  <c r="LB91" i="3"/>
  <c r="LB117" i="3" s="1"/>
  <c r="KZ38" i="3"/>
  <c r="KZ42" i="3" s="1"/>
  <c r="KZ83" i="3"/>
  <c r="KZ87" i="3" s="1"/>
  <c r="KZ39" i="3"/>
  <c r="KZ43" i="3" s="1"/>
  <c r="KZ84" i="3"/>
  <c r="KZ88" i="3" s="1"/>
  <c r="LA40" i="3"/>
  <c r="LA44" i="3" s="1"/>
  <c r="LA85" i="3"/>
  <c r="LA89" i="3" s="1"/>
  <c r="LB48" i="3"/>
  <c r="LB47" i="3"/>
  <c r="LB46" i="3"/>
  <c r="KY36" i="3"/>
  <c r="LA13" i="3"/>
  <c r="LA19" i="3" s="1"/>
  <c r="LA26" i="3" s="1"/>
  <c r="LA32" i="3" s="1"/>
  <c r="LC8" i="3"/>
  <c r="LB10" i="3"/>
  <c r="LB14" i="3" s="1"/>
  <c r="LB20" i="3" s="1"/>
  <c r="LB27" i="3" s="1"/>
  <c r="LA12" i="3"/>
  <c r="LA18" i="3" s="1"/>
  <c r="LA25" i="3" s="1"/>
  <c r="LA31" i="3" s="1"/>
  <c r="KZ16" i="3"/>
  <c r="LB178" i="3" l="1"/>
  <c r="LB182" i="3" s="1"/>
  <c r="LB33" i="3"/>
  <c r="LA176" i="3"/>
  <c r="LA180" i="3" s="1"/>
  <c r="LA177" i="3"/>
  <c r="LA181" i="3" s="1"/>
  <c r="LB212" i="3"/>
  <c r="LC186" i="3"/>
  <c r="LC185" i="3"/>
  <c r="LC211" i="3" s="1"/>
  <c r="LC184" i="3"/>
  <c r="LC210" i="3" s="1"/>
  <c r="LC92" i="3"/>
  <c r="LC118" i="3" s="1"/>
  <c r="LC93" i="3"/>
  <c r="LC119" i="3" s="1"/>
  <c r="LC91" i="3"/>
  <c r="LC117" i="3" s="1"/>
  <c r="LA39" i="3"/>
  <c r="LA43" i="3" s="1"/>
  <c r="LA84" i="3"/>
  <c r="LA88" i="3" s="1"/>
  <c r="LA38" i="3"/>
  <c r="LA42" i="3" s="1"/>
  <c r="LA83" i="3"/>
  <c r="LA87" i="3" s="1"/>
  <c r="KZ36" i="3"/>
  <c r="LB40" i="3"/>
  <c r="LB44" i="3" s="1"/>
  <c r="LB85" i="3"/>
  <c r="LB89" i="3" s="1"/>
  <c r="LC48" i="3"/>
  <c r="LC47" i="3"/>
  <c r="LC46" i="3"/>
  <c r="LA16" i="3"/>
  <c r="LB13" i="3"/>
  <c r="LB19" i="3" s="1"/>
  <c r="LB26" i="3" s="1"/>
  <c r="LB32" i="3" s="1"/>
  <c r="LD8" i="3"/>
  <c r="LC10" i="3"/>
  <c r="LC14" i="3" s="1"/>
  <c r="LC20" i="3" s="1"/>
  <c r="LC27" i="3" s="1"/>
  <c r="LB12" i="3"/>
  <c r="LB18" i="3" s="1"/>
  <c r="LB25" i="3" s="1"/>
  <c r="LB31" i="3" s="1"/>
  <c r="LC178" i="3" l="1"/>
  <c r="LC182" i="3" s="1"/>
  <c r="LC33" i="3"/>
  <c r="LB176" i="3"/>
  <c r="LB180" i="3" s="1"/>
  <c r="LA29" i="3"/>
  <c r="LB177" i="3"/>
  <c r="LB181" i="3" s="1"/>
  <c r="LD186" i="3"/>
  <c r="LD184" i="3"/>
  <c r="LD210" i="3" s="1"/>
  <c r="LD185" i="3"/>
  <c r="LD211" i="3" s="1"/>
  <c r="LC212" i="3"/>
  <c r="LD92" i="3"/>
  <c r="LD118" i="3" s="1"/>
  <c r="LD93" i="3"/>
  <c r="LD119" i="3" s="1"/>
  <c r="LD91" i="3"/>
  <c r="LD117" i="3" s="1"/>
  <c r="LB39" i="3"/>
  <c r="LB43" i="3" s="1"/>
  <c r="LB84" i="3"/>
  <c r="LB88" i="3" s="1"/>
  <c r="LB38" i="3"/>
  <c r="LB42" i="3" s="1"/>
  <c r="LB83" i="3"/>
  <c r="LB87" i="3" s="1"/>
  <c r="LC40" i="3"/>
  <c r="LC44" i="3" s="1"/>
  <c r="LC85" i="3"/>
  <c r="LC89" i="3" s="1"/>
  <c r="LD48" i="3"/>
  <c r="LD47" i="3"/>
  <c r="LD46" i="3"/>
  <c r="LA36" i="3"/>
  <c r="LB16" i="3"/>
  <c r="LC13" i="3"/>
  <c r="LC19" i="3" s="1"/>
  <c r="LC26" i="3" s="1"/>
  <c r="LC32" i="3" s="1"/>
  <c r="LE8" i="3"/>
  <c r="LD10" i="3"/>
  <c r="LD13" i="3" s="1"/>
  <c r="LD19" i="3" s="1"/>
  <c r="LD26" i="3" s="1"/>
  <c r="LC12" i="3"/>
  <c r="LC18" i="3" s="1"/>
  <c r="LC25" i="3" s="1"/>
  <c r="LC31" i="3" s="1"/>
  <c r="LD177" i="3" l="1"/>
  <c r="LD181" i="3" s="1"/>
  <c r="LD32" i="3"/>
  <c r="LC176" i="3"/>
  <c r="LC180" i="3" s="1"/>
  <c r="LC177" i="3"/>
  <c r="LC181" i="3" s="1"/>
  <c r="LB29" i="3"/>
  <c r="LE186" i="3"/>
  <c r="LE184" i="3"/>
  <c r="LE210" i="3" s="1"/>
  <c r="LE185" i="3"/>
  <c r="LE211" i="3" s="1"/>
  <c r="LD212" i="3"/>
  <c r="LE92" i="3"/>
  <c r="LE118" i="3" s="1"/>
  <c r="LE93" i="3"/>
  <c r="LE119" i="3" s="1"/>
  <c r="LE91" i="3"/>
  <c r="LE117" i="3" s="1"/>
  <c r="LC38" i="3"/>
  <c r="LC42" i="3" s="1"/>
  <c r="LC83" i="3"/>
  <c r="LC87" i="3" s="1"/>
  <c r="LC39" i="3"/>
  <c r="LC43" i="3" s="1"/>
  <c r="LC84" i="3"/>
  <c r="LC88" i="3" s="1"/>
  <c r="LB36" i="3"/>
  <c r="LD39" i="3"/>
  <c r="LD43" i="3" s="1"/>
  <c r="LD84" i="3"/>
  <c r="LD88" i="3" s="1"/>
  <c r="LE48" i="3"/>
  <c r="LE47" i="3"/>
  <c r="LE46" i="3"/>
  <c r="LC16" i="3"/>
  <c r="LF8" i="3"/>
  <c r="LE10" i="3"/>
  <c r="LE13" i="3" s="1"/>
  <c r="LE19" i="3" s="1"/>
  <c r="LE26" i="3" s="1"/>
  <c r="LD14" i="3"/>
  <c r="LD20" i="3" s="1"/>
  <c r="LD27" i="3" s="1"/>
  <c r="LD12" i="3"/>
  <c r="LD18" i="3" s="1"/>
  <c r="LD25" i="3" s="1"/>
  <c r="LD31" i="3" s="1"/>
  <c r="LE177" i="3" l="1"/>
  <c r="LE181" i="3" s="1"/>
  <c r="LE32" i="3"/>
  <c r="LD178" i="3"/>
  <c r="LD182" i="3" s="1"/>
  <c r="LD33" i="3"/>
  <c r="LD29" i="3" s="1"/>
  <c r="LC29" i="3"/>
  <c r="LD176" i="3"/>
  <c r="LD180" i="3" s="1"/>
  <c r="LF186" i="3"/>
  <c r="LF184" i="3"/>
  <c r="LF210" i="3" s="1"/>
  <c r="LF185" i="3"/>
  <c r="LF211" i="3" s="1"/>
  <c r="LE212" i="3"/>
  <c r="LF93" i="3"/>
  <c r="LF119" i="3" s="1"/>
  <c r="LF92" i="3"/>
  <c r="LF118" i="3" s="1"/>
  <c r="LF91" i="3"/>
  <c r="LF117" i="3" s="1"/>
  <c r="LD38" i="3"/>
  <c r="LD42" i="3" s="1"/>
  <c r="LD83" i="3"/>
  <c r="LD87" i="3" s="1"/>
  <c r="LD40" i="3"/>
  <c r="LD44" i="3" s="1"/>
  <c r="LD85" i="3"/>
  <c r="LD89" i="3" s="1"/>
  <c r="LC36" i="3"/>
  <c r="LE39" i="3"/>
  <c r="LE43" i="3" s="1"/>
  <c r="LE84" i="3"/>
  <c r="LE88" i="3" s="1"/>
  <c r="LF48" i="3"/>
  <c r="LF47" i="3"/>
  <c r="LF46" i="3"/>
  <c r="LD16" i="3"/>
  <c r="LF10" i="3"/>
  <c r="LF14" i="3" s="1"/>
  <c r="LF20" i="3" s="1"/>
  <c r="LF27" i="3" s="1"/>
  <c r="LG8" i="3"/>
  <c r="LE14" i="3"/>
  <c r="LE20" i="3" s="1"/>
  <c r="LE27" i="3" s="1"/>
  <c r="LE12" i="3"/>
  <c r="LE18" i="3" s="1"/>
  <c r="LE25" i="3" s="1"/>
  <c r="LE31" i="3" s="1"/>
  <c r="LE178" i="3" l="1"/>
  <c r="LE182" i="3" s="1"/>
  <c r="LE33" i="3"/>
  <c r="LE29" i="3" s="1"/>
  <c r="LF178" i="3"/>
  <c r="LF182" i="3" s="1"/>
  <c r="LF33" i="3"/>
  <c r="LE176" i="3"/>
  <c r="LE180" i="3" s="1"/>
  <c r="LG185" i="3"/>
  <c r="LG211" i="3" s="1"/>
  <c r="LG186" i="3"/>
  <c r="LG184" i="3"/>
  <c r="LG210" i="3" s="1"/>
  <c r="LF212" i="3"/>
  <c r="LG93" i="3"/>
  <c r="LG119" i="3" s="1"/>
  <c r="LG92" i="3"/>
  <c r="LG118" i="3" s="1"/>
  <c r="LG91" i="3"/>
  <c r="LG117" i="3" s="1"/>
  <c r="LE38" i="3"/>
  <c r="LE42" i="3" s="1"/>
  <c r="LE83" i="3"/>
  <c r="LE87" i="3" s="1"/>
  <c r="LF40" i="3"/>
  <c r="LF44" i="3" s="1"/>
  <c r="LF85" i="3"/>
  <c r="LF89" i="3" s="1"/>
  <c r="LD36" i="3"/>
  <c r="LE40" i="3"/>
  <c r="LE44" i="3" s="1"/>
  <c r="LE85" i="3"/>
  <c r="LE89" i="3" s="1"/>
  <c r="LG48" i="3"/>
  <c r="LG46" i="3"/>
  <c r="LG47" i="3"/>
  <c r="LE16" i="3"/>
  <c r="LG10" i="3"/>
  <c r="LG14" i="3" s="1"/>
  <c r="LG20" i="3" s="1"/>
  <c r="LG27" i="3" s="1"/>
  <c r="LH8" i="3"/>
  <c r="LF13" i="3"/>
  <c r="LF19" i="3" s="1"/>
  <c r="LF26" i="3" s="1"/>
  <c r="LF32" i="3" s="1"/>
  <c r="LF12" i="3"/>
  <c r="LF18" i="3" s="1"/>
  <c r="LF25" i="3" s="1"/>
  <c r="LF31" i="3" s="1"/>
  <c r="LG178" i="3" l="1"/>
  <c r="LG182" i="3" s="1"/>
  <c r="LG33" i="3"/>
  <c r="LF177" i="3"/>
  <c r="LF181" i="3" s="1"/>
  <c r="LF176" i="3"/>
  <c r="LF180" i="3" s="1"/>
  <c r="LF29" i="3"/>
  <c r="LH186" i="3"/>
  <c r="LH185" i="3"/>
  <c r="LH211" i="3" s="1"/>
  <c r="LH184" i="3"/>
  <c r="LH210" i="3" s="1"/>
  <c r="LG212" i="3"/>
  <c r="LH93" i="3"/>
  <c r="LH119" i="3" s="1"/>
  <c r="LH92" i="3"/>
  <c r="LH118" i="3" s="1"/>
  <c r="LH91" i="3"/>
  <c r="LH117" i="3" s="1"/>
  <c r="LG40" i="3"/>
  <c r="LG44" i="3" s="1"/>
  <c r="LG85" i="3"/>
  <c r="LG89" i="3" s="1"/>
  <c r="LF38" i="3"/>
  <c r="LF42" i="3" s="1"/>
  <c r="LF83" i="3"/>
  <c r="LF87" i="3" s="1"/>
  <c r="LF39" i="3"/>
  <c r="LF43" i="3" s="1"/>
  <c r="LF84" i="3"/>
  <c r="LF88" i="3" s="1"/>
  <c r="LE36" i="3"/>
  <c r="LH48" i="3"/>
  <c r="LH46" i="3"/>
  <c r="LH47" i="3"/>
  <c r="LF16" i="3"/>
  <c r="LI8" i="3"/>
  <c r="LH10" i="3"/>
  <c r="LH14" i="3" s="1"/>
  <c r="LH20" i="3" s="1"/>
  <c r="LH27" i="3" s="1"/>
  <c r="LG12" i="3"/>
  <c r="LG18" i="3" s="1"/>
  <c r="LG25" i="3" s="1"/>
  <c r="LG31" i="3" s="1"/>
  <c r="LG13" i="3"/>
  <c r="LG19" i="3" s="1"/>
  <c r="LG26" i="3" s="1"/>
  <c r="LG32" i="3" s="1"/>
  <c r="LH178" i="3" l="1"/>
  <c r="LH182" i="3" s="1"/>
  <c r="LH33" i="3"/>
  <c r="LG177" i="3"/>
  <c r="LG181" i="3" s="1"/>
  <c r="LG176" i="3"/>
  <c r="LG180" i="3" s="1"/>
  <c r="LG29" i="3"/>
  <c r="LI186" i="3"/>
  <c r="LI185" i="3"/>
  <c r="LI211" i="3" s="1"/>
  <c r="LI184" i="3"/>
  <c r="LI210" i="3" s="1"/>
  <c r="LH212" i="3"/>
  <c r="LI93" i="3"/>
  <c r="LI119" i="3" s="1"/>
  <c r="LI92" i="3"/>
  <c r="LI118" i="3" s="1"/>
  <c r="LI91" i="3"/>
  <c r="LI117" i="3" s="1"/>
  <c r="LG39" i="3"/>
  <c r="LG43" i="3" s="1"/>
  <c r="LG84" i="3"/>
  <c r="LG88" i="3" s="1"/>
  <c r="LG38" i="3"/>
  <c r="LG42" i="3" s="1"/>
  <c r="LG83" i="3"/>
  <c r="LG87" i="3" s="1"/>
  <c r="LH40" i="3"/>
  <c r="LH44" i="3" s="1"/>
  <c r="LH85" i="3"/>
  <c r="LH89" i="3" s="1"/>
  <c r="LF36" i="3"/>
  <c r="LI48" i="3"/>
  <c r="LI46" i="3"/>
  <c r="LI47" i="3"/>
  <c r="LG16" i="3"/>
  <c r="LI10" i="3"/>
  <c r="LI14" i="3" s="1"/>
  <c r="LI20" i="3" s="1"/>
  <c r="LI27" i="3" s="1"/>
  <c r="LJ8" i="3"/>
  <c r="LH12" i="3"/>
  <c r="LH18" i="3" s="1"/>
  <c r="LH25" i="3" s="1"/>
  <c r="LH31" i="3" s="1"/>
  <c r="LH13" i="3"/>
  <c r="LH19" i="3" s="1"/>
  <c r="LH26" i="3" s="1"/>
  <c r="LH32" i="3" s="1"/>
  <c r="LI178" i="3" l="1"/>
  <c r="LI182" i="3" s="1"/>
  <c r="LI33" i="3"/>
  <c r="LH177" i="3"/>
  <c r="LH181" i="3" s="1"/>
  <c r="LH176" i="3"/>
  <c r="LH180" i="3" s="1"/>
  <c r="LH29" i="3"/>
  <c r="LJ186" i="3"/>
  <c r="LJ185" i="3"/>
  <c r="LJ211" i="3" s="1"/>
  <c r="LJ184" i="3"/>
  <c r="LJ210" i="3" s="1"/>
  <c r="LI212" i="3"/>
  <c r="LJ93" i="3"/>
  <c r="LJ119" i="3" s="1"/>
  <c r="LJ92" i="3"/>
  <c r="LJ118" i="3" s="1"/>
  <c r="LJ91" i="3"/>
  <c r="LJ117" i="3" s="1"/>
  <c r="LH39" i="3"/>
  <c r="LH43" i="3" s="1"/>
  <c r="LH84" i="3"/>
  <c r="LH88" i="3" s="1"/>
  <c r="LH38" i="3"/>
  <c r="LH42" i="3" s="1"/>
  <c r="LH83" i="3"/>
  <c r="LH87" i="3" s="1"/>
  <c r="LI40" i="3"/>
  <c r="LI44" i="3" s="1"/>
  <c r="LI85" i="3"/>
  <c r="LI89" i="3" s="1"/>
  <c r="LG36" i="3"/>
  <c r="LJ48" i="3"/>
  <c r="LJ46" i="3"/>
  <c r="LJ47" i="3"/>
  <c r="LH16" i="3"/>
  <c r="LK8" i="3"/>
  <c r="LJ10" i="3"/>
  <c r="LI12" i="3"/>
  <c r="LI18" i="3" s="1"/>
  <c r="LI25" i="3" s="1"/>
  <c r="LI31" i="3" s="1"/>
  <c r="LI13" i="3"/>
  <c r="LI19" i="3" s="1"/>
  <c r="LI26" i="3" s="1"/>
  <c r="LI32" i="3" s="1"/>
  <c r="LI177" i="3" l="1"/>
  <c r="LI181" i="3" s="1"/>
  <c r="LI176" i="3"/>
  <c r="LI180" i="3" s="1"/>
  <c r="LI29" i="3"/>
  <c r="LK186" i="3"/>
  <c r="LK185" i="3"/>
  <c r="LK211" i="3" s="1"/>
  <c r="LK184" i="3"/>
  <c r="LK210" i="3" s="1"/>
  <c r="LJ212" i="3"/>
  <c r="LJ14" i="3"/>
  <c r="LK93" i="3"/>
  <c r="LK119" i="3" s="1"/>
  <c r="LK92" i="3"/>
  <c r="LK118" i="3" s="1"/>
  <c r="LK91" i="3"/>
  <c r="LK117" i="3" s="1"/>
  <c r="LI39" i="3"/>
  <c r="LI43" i="3" s="1"/>
  <c r="LI84" i="3"/>
  <c r="LI88" i="3" s="1"/>
  <c r="LI38" i="3"/>
  <c r="LI42" i="3" s="1"/>
  <c r="LI83" i="3"/>
  <c r="LI87" i="3" s="1"/>
  <c r="LH36" i="3"/>
  <c r="LK48" i="3"/>
  <c r="LK47" i="3"/>
  <c r="LK46" i="3"/>
  <c r="LI16" i="3"/>
  <c r="LL8" i="3"/>
  <c r="LK10" i="3"/>
  <c r="LK14" i="3" s="1"/>
  <c r="LK20" i="3" s="1"/>
  <c r="LK27" i="3" s="1"/>
  <c r="LJ13" i="3"/>
  <c r="LJ12" i="3"/>
  <c r="LK178" i="3" l="1"/>
  <c r="LK182" i="3" s="1"/>
  <c r="LK33" i="3"/>
  <c r="LL186" i="3"/>
  <c r="LL185" i="3"/>
  <c r="LL211" i="3" s="1"/>
  <c r="LL184" i="3"/>
  <c r="LL210" i="3" s="1"/>
  <c r="LK212" i="3"/>
  <c r="LJ19" i="3"/>
  <c r="LJ26" i="3" s="1"/>
  <c r="LJ32" i="3" s="1"/>
  <c r="LJ18" i="3"/>
  <c r="LJ25" i="3" s="1"/>
  <c r="LJ20" i="3"/>
  <c r="LJ27" i="3" s="1"/>
  <c r="LJ33" i="3" s="1"/>
  <c r="LL93" i="3"/>
  <c r="LL119" i="3" s="1"/>
  <c r="LL92" i="3"/>
  <c r="LL118" i="3" s="1"/>
  <c r="LL91" i="3"/>
  <c r="LL117" i="3" s="1"/>
  <c r="LI36" i="3"/>
  <c r="LK40" i="3"/>
  <c r="LK44" i="3" s="1"/>
  <c r="LK85" i="3"/>
  <c r="LK89" i="3" s="1"/>
  <c r="LL48" i="3"/>
  <c r="LL47" i="3"/>
  <c r="LL46" i="3"/>
  <c r="LK12" i="3"/>
  <c r="LK18" i="3" s="1"/>
  <c r="LK25" i="3" s="1"/>
  <c r="LK31" i="3" s="1"/>
  <c r="LM8" i="3"/>
  <c r="LL10" i="3"/>
  <c r="LK13" i="3"/>
  <c r="LK19" i="3" s="1"/>
  <c r="LK26" i="3" s="1"/>
  <c r="LK32" i="3" s="1"/>
  <c r="LJ31" i="3" l="1"/>
  <c r="LJ29" i="3" s="1"/>
  <c r="LK176" i="3"/>
  <c r="LK180" i="3" s="1"/>
  <c r="LK177" i="3"/>
  <c r="LK181" i="3" s="1"/>
  <c r="LJ176" i="3"/>
  <c r="LJ180" i="3" s="1"/>
  <c r="LJ177" i="3"/>
  <c r="LJ181" i="3" s="1"/>
  <c r="LJ16" i="3"/>
  <c r="LM186" i="3"/>
  <c r="LM185" i="3"/>
  <c r="LM211" i="3" s="1"/>
  <c r="LM184" i="3"/>
  <c r="LM210" i="3" s="1"/>
  <c r="LL212" i="3"/>
  <c r="LJ84" i="3"/>
  <c r="LJ88" i="3" s="1"/>
  <c r="LJ39" i="3"/>
  <c r="LJ43" i="3" s="1"/>
  <c r="LJ83" i="3"/>
  <c r="LJ87" i="3" s="1"/>
  <c r="LL14" i="3"/>
  <c r="LJ38" i="3"/>
  <c r="LJ42" i="3" s="1"/>
  <c r="LJ178" i="3"/>
  <c r="LJ40" i="3"/>
  <c r="LJ85" i="3"/>
  <c r="LJ89" i="3" s="1"/>
  <c r="LM93" i="3"/>
  <c r="LM119" i="3" s="1"/>
  <c r="LM92" i="3"/>
  <c r="LM118" i="3" s="1"/>
  <c r="LM91" i="3"/>
  <c r="LM117" i="3" s="1"/>
  <c r="LK39" i="3"/>
  <c r="LK43" i="3" s="1"/>
  <c r="LK84" i="3"/>
  <c r="LK88" i="3" s="1"/>
  <c r="LK38" i="3"/>
  <c r="LK42" i="3" s="1"/>
  <c r="LK83" i="3"/>
  <c r="LK87" i="3" s="1"/>
  <c r="LM48" i="3"/>
  <c r="LM47" i="3"/>
  <c r="LM46" i="3"/>
  <c r="LK16" i="3"/>
  <c r="LN8" i="3"/>
  <c r="LM10" i="3"/>
  <c r="LM14" i="3" s="1"/>
  <c r="LM20" i="3" s="1"/>
  <c r="LM27" i="3" s="1"/>
  <c r="LL13" i="3"/>
  <c r="LL12" i="3"/>
  <c r="LM178" i="3" l="1"/>
  <c r="LM33" i="3"/>
  <c r="LK29" i="3"/>
  <c r="LJ44" i="3"/>
  <c r="LN186" i="3"/>
  <c r="LN184" i="3"/>
  <c r="LN210" i="3" s="1"/>
  <c r="LN185" i="3"/>
  <c r="LN211" i="3" s="1"/>
  <c r="LJ36" i="3"/>
  <c r="LM212" i="3"/>
  <c r="LL18" i="3"/>
  <c r="LL25" i="3" s="1"/>
  <c r="LJ182" i="3"/>
  <c r="LL20" i="3"/>
  <c r="LL27" i="3" s="1"/>
  <c r="LL33" i="3" s="1"/>
  <c r="LL19" i="3"/>
  <c r="LL26" i="3" s="1"/>
  <c r="LL32" i="3" s="1"/>
  <c r="LM182" i="3"/>
  <c r="LN93" i="3"/>
  <c r="LN119" i="3" s="1"/>
  <c r="LN92" i="3"/>
  <c r="LN118" i="3" s="1"/>
  <c r="LN91" i="3"/>
  <c r="LN117" i="3" s="1"/>
  <c r="LK36" i="3"/>
  <c r="LM40" i="3"/>
  <c r="LM44" i="3" s="1"/>
  <c r="LM85" i="3"/>
  <c r="LM89" i="3" s="1"/>
  <c r="LN48" i="3"/>
  <c r="LN47" i="3"/>
  <c r="LN46" i="3"/>
  <c r="LM13" i="3"/>
  <c r="LO8" i="3"/>
  <c r="LN10" i="3"/>
  <c r="LM12" i="3"/>
  <c r="LL31" i="3" l="1"/>
  <c r="LL29" i="3" s="1"/>
  <c r="LL177" i="3"/>
  <c r="LL181" i="3" s="1"/>
  <c r="LL176" i="3"/>
  <c r="LL180" i="3" s="1"/>
  <c r="LN14" i="3"/>
  <c r="LL38" i="3"/>
  <c r="LL42" i="3" s="1"/>
  <c r="LL16" i="3"/>
  <c r="LL83" i="3"/>
  <c r="LL87" i="3" s="1"/>
  <c r="LO186" i="3"/>
  <c r="LO185" i="3"/>
  <c r="LO211" i="3" s="1"/>
  <c r="LO184" i="3"/>
  <c r="LO210" i="3" s="1"/>
  <c r="LN212" i="3"/>
  <c r="LM19" i="3"/>
  <c r="LM26" i="3" s="1"/>
  <c r="LM32" i="3" s="1"/>
  <c r="LL178" i="3"/>
  <c r="LL40" i="3"/>
  <c r="LL85" i="3"/>
  <c r="LL89" i="3" s="1"/>
  <c r="LL84" i="3"/>
  <c r="LL88" i="3" s="1"/>
  <c r="LM18" i="3"/>
  <c r="LM25" i="3" s="1"/>
  <c r="LM31" i="3" s="1"/>
  <c r="LL39" i="3"/>
  <c r="LL43" i="3" s="1"/>
  <c r="LO93" i="3"/>
  <c r="LO119" i="3" s="1"/>
  <c r="LO92" i="3"/>
  <c r="LO118" i="3" s="1"/>
  <c r="LO91" i="3"/>
  <c r="LO117" i="3" s="1"/>
  <c r="LO48" i="3"/>
  <c r="LO47" i="3"/>
  <c r="LO46" i="3"/>
  <c r="LN13" i="3"/>
  <c r="LP8" i="3"/>
  <c r="LO10" i="3"/>
  <c r="LN12" i="3"/>
  <c r="LN18" i="3" s="1"/>
  <c r="LN25" i="3" s="1"/>
  <c r="LN31" i="3" s="1"/>
  <c r="LM176" i="3" l="1"/>
  <c r="LM180" i="3" s="1"/>
  <c r="LM177" i="3"/>
  <c r="LM181" i="3" s="1"/>
  <c r="LN176" i="3"/>
  <c r="LN180" i="3" s="1"/>
  <c r="LN19" i="3"/>
  <c r="LN26" i="3" s="1"/>
  <c r="LN32" i="3" s="1"/>
  <c r="LL44" i="3"/>
  <c r="LN20" i="3"/>
  <c r="LN27" i="3" s="1"/>
  <c r="LN33" i="3" s="1"/>
  <c r="LM39" i="3"/>
  <c r="LM43" i="3" s="1"/>
  <c r="LP186" i="3"/>
  <c r="LP184" i="3"/>
  <c r="LP210" i="3" s="1"/>
  <c r="LP185" i="3"/>
  <c r="LP211" i="3" s="1"/>
  <c r="LO212" i="3"/>
  <c r="LM16" i="3"/>
  <c r="LM84" i="3"/>
  <c r="LM88" i="3" s="1"/>
  <c r="LL36" i="3"/>
  <c r="LM38" i="3"/>
  <c r="LM42" i="3" s="1"/>
  <c r="LM83" i="3"/>
  <c r="LM87" i="3" s="1"/>
  <c r="LO14" i="3"/>
  <c r="LL182" i="3"/>
  <c r="LP93" i="3"/>
  <c r="LP119" i="3" s="1"/>
  <c r="LP92" i="3"/>
  <c r="LP118" i="3" s="1"/>
  <c r="LP91" i="3"/>
  <c r="LP117" i="3" s="1"/>
  <c r="LN38" i="3"/>
  <c r="LN42" i="3" s="1"/>
  <c r="LN83" i="3"/>
  <c r="LN87" i="3" s="1"/>
  <c r="LP48" i="3"/>
  <c r="LP47" i="3"/>
  <c r="LP46" i="3"/>
  <c r="LO13" i="3"/>
  <c r="LQ8" i="3"/>
  <c r="LP10" i="3"/>
  <c r="LP14" i="3" s="1"/>
  <c r="LP20" i="3" s="1"/>
  <c r="LP27" i="3" s="1"/>
  <c r="LO12" i="3"/>
  <c r="LN16" i="3" l="1"/>
  <c r="LP178" i="3"/>
  <c r="LP182" i="3" s="1"/>
  <c r="LP33" i="3"/>
  <c r="LN177" i="3"/>
  <c r="LN181" i="3" s="1"/>
  <c r="LN29" i="3"/>
  <c r="LM29" i="3"/>
  <c r="LN39" i="3"/>
  <c r="LN43" i="3" s="1"/>
  <c r="LN84" i="3"/>
  <c r="LN88" i="3" s="1"/>
  <c r="LN178" i="3"/>
  <c r="LN182" i="3" s="1"/>
  <c r="LN40" i="3"/>
  <c r="LN85" i="3"/>
  <c r="LN89" i="3" s="1"/>
  <c r="LQ186" i="3"/>
  <c r="LQ184" i="3"/>
  <c r="LQ210" i="3" s="1"/>
  <c r="LQ185" i="3"/>
  <c r="LQ211" i="3" s="1"/>
  <c r="LM36" i="3"/>
  <c r="LP212" i="3"/>
  <c r="LO19" i="3"/>
  <c r="LO26" i="3" s="1"/>
  <c r="LO32" i="3" s="1"/>
  <c r="LO20" i="3"/>
  <c r="LO27" i="3" s="1"/>
  <c r="LO33" i="3" s="1"/>
  <c r="LO18" i="3"/>
  <c r="LO25" i="3" s="1"/>
  <c r="LQ93" i="3"/>
  <c r="LQ119" i="3" s="1"/>
  <c r="LQ92" i="3"/>
  <c r="LQ118" i="3" s="1"/>
  <c r="LQ91" i="3"/>
  <c r="LQ117" i="3" s="1"/>
  <c r="LP40" i="3"/>
  <c r="LP44" i="3" s="1"/>
  <c r="LP85" i="3"/>
  <c r="LP89" i="3" s="1"/>
  <c r="LQ48" i="3"/>
  <c r="LQ47" i="3"/>
  <c r="LQ46" i="3"/>
  <c r="LP13" i="3"/>
  <c r="LP19" i="3" s="1"/>
  <c r="LP26" i="3" s="1"/>
  <c r="LP32" i="3" s="1"/>
  <c r="LR8" i="3"/>
  <c r="LQ10" i="3"/>
  <c r="LQ14" i="3" s="1"/>
  <c r="LQ20" i="3" s="1"/>
  <c r="LQ27" i="3" s="1"/>
  <c r="LP12" i="3"/>
  <c r="LP18" i="3" s="1"/>
  <c r="LP25" i="3" s="1"/>
  <c r="LP31" i="3" s="1"/>
  <c r="LN36" i="3" l="1"/>
  <c r="LO31" i="3"/>
  <c r="LO29" i="3" s="1"/>
  <c r="LQ178" i="3"/>
  <c r="LQ182" i="3" s="1"/>
  <c r="LQ33" i="3"/>
  <c r="LP176" i="3"/>
  <c r="LP180" i="3" s="1"/>
  <c r="LP177" i="3"/>
  <c r="LP181" i="3" s="1"/>
  <c r="LO177" i="3"/>
  <c r="LO181" i="3" s="1"/>
  <c r="LO176" i="3"/>
  <c r="LO180" i="3" s="1"/>
  <c r="LN44" i="3"/>
  <c r="LO16" i="3"/>
  <c r="LR186" i="3"/>
  <c r="LR184" i="3"/>
  <c r="LR210" i="3" s="1"/>
  <c r="LR185" i="3"/>
  <c r="LR211" i="3" s="1"/>
  <c r="LQ212" i="3"/>
  <c r="LO178" i="3"/>
  <c r="LO40" i="3"/>
  <c r="LO44" i="3" s="1"/>
  <c r="LO85" i="3"/>
  <c r="LO89" i="3" s="1"/>
  <c r="LO83" i="3"/>
  <c r="LO87" i="3" s="1"/>
  <c r="LO84" i="3"/>
  <c r="LO88" i="3" s="1"/>
  <c r="LO39" i="3"/>
  <c r="LO43" i="3" s="1"/>
  <c r="LO38" i="3"/>
  <c r="LO42" i="3" s="1"/>
  <c r="LR93" i="3"/>
  <c r="LR119" i="3" s="1"/>
  <c r="LR92" i="3"/>
  <c r="LR118" i="3" s="1"/>
  <c r="LR91" i="3"/>
  <c r="LR117" i="3" s="1"/>
  <c r="LP39" i="3"/>
  <c r="LP43" i="3" s="1"/>
  <c r="LP84" i="3"/>
  <c r="LP88" i="3" s="1"/>
  <c r="LP38" i="3"/>
  <c r="LP42" i="3" s="1"/>
  <c r="LP83" i="3"/>
  <c r="LP87" i="3" s="1"/>
  <c r="LQ40" i="3"/>
  <c r="LQ44" i="3" s="1"/>
  <c r="LQ85" i="3"/>
  <c r="LQ89" i="3" s="1"/>
  <c r="LR48" i="3"/>
  <c r="LR47" i="3"/>
  <c r="LR46" i="3"/>
  <c r="LP16" i="3"/>
  <c r="LQ13" i="3"/>
  <c r="LS8" i="3"/>
  <c r="LR10" i="3"/>
  <c r="LR14" i="3" s="1"/>
  <c r="LQ12" i="3"/>
  <c r="LP29" i="3" l="1"/>
  <c r="LS185" i="3"/>
  <c r="LS211" i="3" s="1"/>
  <c r="LS186" i="3"/>
  <c r="LS184" i="3"/>
  <c r="LS210" i="3" s="1"/>
  <c r="LR212" i="3"/>
  <c r="LO36" i="3"/>
  <c r="LR20" i="3"/>
  <c r="LR27" i="3" s="1"/>
  <c r="LQ19" i="3"/>
  <c r="LQ26" i="3" s="1"/>
  <c r="LQ32" i="3" s="1"/>
  <c r="LQ18" i="3"/>
  <c r="LQ25" i="3" s="1"/>
  <c r="LQ31" i="3" s="1"/>
  <c r="LO182" i="3"/>
  <c r="LS93" i="3"/>
  <c r="LS119" i="3" s="1"/>
  <c r="LS92" i="3"/>
  <c r="LS118" i="3" s="1"/>
  <c r="LS91" i="3"/>
  <c r="LS117" i="3" s="1"/>
  <c r="LP36" i="3"/>
  <c r="LS48" i="3"/>
  <c r="LS46" i="3"/>
  <c r="LS47" i="3"/>
  <c r="LR13" i="3"/>
  <c r="LR19" i="3" s="1"/>
  <c r="LR26" i="3" s="1"/>
  <c r="LR32" i="3" s="1"/>
  <c r="LT8" i="3"/>
  <c r="LS10" i="3"/>
  <c r="LS12" i="3" s="1"/>
  <c r="LS18" i="3" s="1"/>
  <c r="LS25" i="3" s="1"/>
  <c r="LR12" i="3"/>
  <c r="LR18" i="3" s="1"/>
  <c r="LR25" i="3" s="1"/>
  <c r="LR31" i="3" s="1"/>
  <c r="LR178" i="3" l="1"/>
  <c r="LR182" i="3" s="1"/>
  <c r="LR33" i="3"/>
  <c r="LR29" i="3" s="1"/>
  <c r="LS176" i="3"/>
  <c r="LS180" i="3" s="1"/>
  <c r="LS31" i="3"/>
  <c r="LR177" i="3"/>
  <c r="LR181" i="3" s="1"/>
  <c r="LR176" i="3"/>
  <c r="LR180" i="3" s="1"/>
  <c r="LQ29" i="3"/>
  <c r="LQ176" i="3"/>
  <c r="LQ180" i="3" s="1"/>
  <c r="LQ177" i="3"/>
  <c r="LQ181" i="3" s="1"/>
  <c r="LQ39" i="3"/>
  <c r="LQ43" i="3" s="1"/>
  <c r="LT186" i="3"/>
  <c r="LT185" i="3"/>
  <c r="LT211" i="3" s="1"/>
  <c r="LT184" i="3"/>
  <c r="LT210" i="3" s="1"/>
  <c r="LQ16" i="3"/>
  <c r="LS212" i="3"/>
  <c r="LR85" i="3"/>
  <c r="LR89" i="3" s="1"/>
  <c r="LQ83" i="3"/>
  <c r="LQ87" i="3" s="1"/>
  <c r="LQ38" i="3"/>
  <c r="LQ42" i="3" s="1"/>
  <c r="LQ84" i="3"/>
  <c r="LQ88" i="3" s="1"/>
  <c r="LR40" i="3"/>
  <c r="LT93" i="3"/>
  <c r="LT119" i="3" s="1"/>
  <c r="LT92" i="3"/>
  <c r="LT118" i="3" s="1"/>
  <c r="LT91" i="3"/>
  <c r="LT117" i="3" s="1"/>
  <c r="LR39" i="3"/>
  <c r="LR43" i="3" s="1"/>
  <c r="LR84" i="3"/>
  <c r="LR88" i="3" s="1"/>
  <c r="LR38" i="3"/>
  <c r="LR42" i="3" s="1"/>
  <c r="LR83" i="3"/>
  <c r="LR87" i="3" s="1"/>
  <c r="LS38" i="3"/>
  <c r="LS42" i="3" s="1"/>
  <c r="LS83" i="3"/>
  <c r="LS87" i="3" s="1"/>
  <c r="LT48" i="3"/>
  <c r="LT46" i="3"/>
  <c r="LT47" i="3"/>
  <c r="LR16" i="3"/>
  <c r="LS13" i="3"/>
  <c r="LS19" i="3" s="1"/>
  <c r="LS26" i="3" s="1"/>
  <c r="LS32" i="3" s="1"/>
  <c r="LU8" i="3"/>
  <c r="LT10" i="3"/>
  <c r="LT14" i="3" s="1"/>
  <c r="LT20" i="3" s="1"/>
  <c r="LT27" i="3" s="1"/>
  <c r="LS14" i="3"/>
  <c r="LT178" i="3" l="1"/>
  <c r="LT182" i="3" s="1"/>
  <c r="LT33" i="3"/>
  <c r="LS177" i="3"/>
  <c r="LS181" i="3" s="1"/>
  <c r="LQ36" i="3"/>
  <c r="LR44" i="3"/>
  <c r="LT212" i="3"/>
  <c r="LU186" i="3"/>
  <c r="LU185" i="3"/>
  <c r="LU211" i="3" s="1"/>
  <c r="LU184" i="3"/>
  <c r="LU210" i="3" s="1"/>
  <c r="LS20" i="3"/>
  <c r="LS27" i="3" s="1"/>
  <c r="LU93" i="3"/>
  <c r="LU119" i="3" s="1"/>
  <c r="LU92" i="3"/>
  <c r="LU118" i="3" s="1"/>
  <c r="LU91" i="3"/>
  <c r="LU117" i="3" s="1"/>
  <c r="LS39" i="3"/>
  <c r="LS43" i="3" s="1"/>
  <c r="LS84" i="3"/>
  <c r="LS88" i="3" s="1"/>
  <c r="LR36" i="3"/>
  <c r="LT40" i="3"/>
  <c r="LT44" i="3" s="1"/>
  <c r="LT85" i="3"/>
  <c r="LT89" i="3" s="1"/>
  <c r="LU48" i="3"/>
  <c r="LU46" i="3"/>
  <c r="LU47" i="3"/>
  <c r="LV8" i="3"/>
  <c r="LU10" i="3"/>
  <c r="LU14" i="3" s="1"/>
  <c r="LU20" i="3" s="1"/>
  <c r="LU27" i="3" s="1"/>
  <c r="LT12" i="3"/>
  <c r="LT18" i="3" s="1"/>
  <c r="LT25" i="3" s="1"/>
  <c r="LT31" i="3" s="1"/>
  <c r="LT13" i="3"/>
  <c r="LT19" i="3" s="1"/>
  <c r="LT26" i="3" s="1"/>
  <c r="LT32" i="3" s="1"/>
  <c r="LU178" i="3" l="1"/>
  <c r="LU182" i="3" s="1"/>
  <c r="LU33" i="3"/>
  <c r="LS178" i="3"/>
  <c r="LS182" i="3" s="1"/>
  <c r="LS33" i="3"/>
  <c r="LS29" i="3" s="1"/>
  <c r="LT177" i="3"/>
  <c r="LT181" i="3" s="1"/>
  <c r="LT176" i="3"/>
  <c r="LT180" i="3" s="1"/>
  <c r="LT29" i="3"/>
  <c r="LU212" i="3"/>
  <c r="LS16" i="3"/>
  <c r="LV186" i="3"/>
  <c r="LV185" i="3"/>
  <c r="LV211" i="3" s="1"/>
  <c r="LV184" i="3"/>
  <c r="LV210" i="3" s="1"/>
  <c r="LS85" i="3"/>
  <c r="LS89" i="3" s="1"/>
  <c r="LS40" i="3"/>
  <c r="LV93" i="3"/>
  <c r="LV119" i="3" s="1"/>
  <c r="LV92" i="3"/>
  <c r="LV118" i="3" s="1"/>
  <c r="LV91" i="3"/>
  <c r="LV117" i="3" s="1"/>
  <c r="LT39" i="3"/>
  <c r="LT43" i="3" s="1"/>
  <c r="LT84" i="3"/>
  <c r="LT88" i="3" s="1"/>
  <c r="LT38" i="3"/>
  <c r="LT42" i="3" s="1"/>
  <c r="LT83" i="3"/>
  <c r="LT87" i="3" s="1"/>
  <c r="LU40" i="3"/>
  <c r="LU44" i="3" s="1"/>
  <c r="LU85" i="3"/>
  <c r="LU89" i="3" s="1"/>
  <c r="LV48" i="3"/>
  <c r="LV46" i="3"/>
  <c r="LV47" i="3"/>
  <c r="LT16" i="3"/>
  <c r="LU12" i="3"/>
  <c r="LU18" i="3" s="1"/>
  <c r="LU25" i="3" s="1"/>
  <c r="LU31" i="3" s="1"/>
  <c r="LV10" i="3"/>
  <c r="LV14" i="3" s="1"/>
  <c r="LV20" i="3" s="1"/>
  <c r="LV27" i="3" s="1"/>
  <c r="LW8" i="3"/>
  <c r="LU13" i="3"/>
  <c r="LU19" i="3" s="1"/>
  <c r="LU26" i="3" s="1"/>
  <c r="LU32" i="3" s="1"/>
  <c r="LV178" i="3" l="1"/>
  <c r="LV182" i="3" s="1"/>
  <c r="LV33" i="3"/>
  <c r="LU177" i="3"/>
  <c r="LU181" i="3" s="1"/>
  <c r="LU176" i="3"/>
  <c r="LU180" i="3" s="1"/>
  <c r="LU29" i="3"/>
  <c r="LS44" i="3"/>
  <c r="LS36" i="3"/>
  <c r="LV212" i="3"/>
  <c r="LW186" i="3"/>
  <c r="LW184" i="3"/>
  <c r="LW210" i="3" s="1"/>
  <c r="LW185" i="3"/>
  <c r="LW211" i="3" s="1"/>
  <c r="LW93" i="3"/>
  <c r="LW119" i="3" s="1"/>
  <c r="LW92" i="3"/>
  <c r="LW118" i="3" s="1"/>
  <c r="LW91" i="3"/>
  <c r="LW117" i="3" s="1"/>
  <c r="LU39" i="3"/>
  <c r="LU43" i="3" s="1"/>
  <c r="LU84" i="3"/>
  <c r="LU88" i="3" s="1"/>
  <c r="LU38" i="3"/>
  <c r="LU42" i="3" s="1"/>
  <c r="LU83" i="3"/>
  <c r="LU87" i="3" s="1"/>
  <c r="LT36" i="3"/>
  <c r="LV40" i="3"/>
  <c r="LV44" i="3" s="1"/>
  <c r="LV85" i="3"/>
  <c r="LV89" i="3" s="1"/>
  <c r="LW48" i="3"/>
  <c r="LW47" i="3"/>
  <c r="LW46" i="3"/>
  <c r="LU16" i="3"/>
  <c r="LX8" i="3"/>
  <c r="LW10" i="3"/>
  <c r="LW14" i="3" s="1"/>
  <c r="LW20" i="3" s="1"/>
  <c r="LW27" i="3" s="1"/>
  <c r="LV12" i="3"/>
  <c r="LV18" i="3" s="1"/>
  <c r="LV25" i="3" s="1"/>
  <c r="LV31" i="3" s="1"/>
  <c r="LV13" i="3"/>
  <c r="LV19" i="3" s="1"/>
  <c r="LV26" i="3" s="1"/>
  <c r="LV32" i="3" s="1"/>
  <c r="LW178" i="3" l="1"/>
  <c r="LW182" i="3" s="1"/>
  <c r="LW33" i="3"/>
  <c r="LV177" i="3"/>
  <c r="LV181" i="3" s="1"/>
  <c r="LV176" i="3"/>
  <c r="LV180" i="3" s="1"/>
  <c r="LV29" i="3"/>
  <c r="LX186" i="3"/>
  <c r="LX185" i="3"/>
  <c r="LX211" i="3" s="1"/>
  <c r="LX184" i="3"/>
  <c r="LX210" i="3" s="1"/>
  <c r="LW212" i="3"/>
  <c r="LX93" i="3"/>
  <c r="LX119" i="3" s="1"/>
  <c r="LX92" i="3"/>
  <c r="LX118" i="3" s="1"/>
  <c r="LX91" i="3"/>
  <c r="LX117" i="3" s="1"/>
  <c r="LV39" i="3"/>
  <c r="LV43" i="3" s="1"/>
  <c r="LV84" i="3"/>
  <c r="LV88" i="3" s="1"/>
  <c r="LV38" i="3"/>
  <c r="LV42" i="3" s="1"/>
  <c r="LV83" i="3"/>
  <c r="LV87" i="3" s="1"/>
  <c r="LU36" i="3"/>
  <c r="LW40" i="3"/>
  <c r="LW44" i="3" s="1"/>
  <c r="LW85" i="3"/>
  <c r="LW89" i="3" s="1"/>
  <c r="LX48" i="3"/>
  <c r="LX47" i="3"/>
  <c r="LX46" i="3"/>
  <c r="LV16" i="3"/>
  <c r="LW13" i="3"/>
  <c r="LW19" i="3" s="1"/>
  <c r="LW26" i="3" s="1"/>
  <c r="LW32" i="3" s="1"/>
  <c r="LY8" i="3"/>
  <c r="LX10" i="3"/>
  <c r="LX14" i="3" s="1"/>
  <c r="LX20" i="3" s="1"/>
  <c r="LX27" i="3" s="1"/>
  <c r="LW12" i="3"/>
  <c r="LW18" i="3" s="1"/>
  <c r="LW25" i="3" s="1"/>
  <c r="LW31" i="3" s="1"/>
  <c r="LX178" i="3" l="1"/>
  <c r="LX182" i="3" s="1"/>
  <c r="LX33" i="3"/>
  <c r="LW177" i="3"/>
  <c r="LW181" i="3" s="1"/>
  <c r="LW176" i="3"/>
  <c r="LW180" i="3" s="1"/>
  <c r="LW29" i="3"/>
  <c r="LY186" i="3"/>
  <c r="LY185" i="3"/>
  <c r="LY211" i="3" s="1"/>
  <c r="LY184" i="3"/>
  <c r="LY210" i="3" s="1"/>
  <c r="LX212" i="3"/>
  <c r="LY93" i="3"/>
  <c r="LY119" i="3" s="1"/>
  <c r="LY92" i="3"/>
  <c r="LY118" i="3" s="1"/>
  <c r="LY91" i="3"/>
  <c r="LY117" i="3" s="1"/>
  <c r="LW38" i="3"/>
  <c r="LW42" i="3" s="1"/>
  <c r="LW83" i="3"/>
  <c r="LW87" i="3" s="1"/>
  <c r="LW39" i="3"/>
  <c r="LW43" i="3" s="1"/>
  <c r="LW84" i="3"/>
  <c r="LW88" i="3" s="1"/>
  <c r="LV36" i="3"/>
  <c r="LX40" i="3"/>
  <c r="LX44" i="3" s="1"/>
  <c r="LX85" i="3"/>
  <c r="LX89" i="3" s="1"/>
  <c r="LY47" i="3"/>
  <c r="LY48" i="3"/>
  <c r="LY46" i="3"/>
  <c r="LW16" i="3"/>
  <c r="LX13" i="3"/>
  <c r="LX19" i="3" s="1"/>
  <c r="LX26" i="3" s="1"/>
  <c r="LX32" i="3" s="1"/>
  <c r="LZ8" i="3"/>
  <c r="LY10" i="3"/>
  <c r="LY14" i="3" s="1"/>
  <c r="LY20" i="3" s="1"/>
  <c r="LY27" i="3" s="1"/>
  <c r="LX12" i="3"/>
  <c r="LX18" i="3" s="1"/>
  <c r="LX25" i="3" s="1"/>
  <c r="LX31" i="3" s="1"/>
  <c r="LY178" i="3" l="1"/>
  <c r="LY182" i="3" s="1"/>
  <c r="LY33" i="3"/>
  <c r="LX176" i="3"/>
  <c r="LX180" i="3" s="1"/>
  <c r="LX177" i="3"/>
  <c r="LX181" i="3" s="1"/>
  <c r="LY212" i="3"/>
  <c r="LZ186" i="3"/>
  <c r="LZ184" i="3"/>
  <c r="LZ210" i="3" s="1"/>
  <c r="LZ185" i="3"/>
  <c r="LZ211" i="3" s="1"/>
  <c r="LZ93" i="3"/>
  <c r="LZ119" i="3" s="1"/>
  <c r="LZ92" i="3"/>
  <c r="LZ118" i="3" s="1"/>
  <c r="LZ91" i="3"/>
  <c r="LZ117" i="3" s="1"/>
  <c r="LX38" i="3"/>
  <c r="LX42" i="3" s="1"/>
  <c r="LX83" i="3"/>
  <c r="LX87" i="3" s="1"/>
  <c r="LX39" i="3"/>
  <c r="LX43" i="3" s="1"/>
  <c r="LX84" i="3"/>
  <c r="LX88" i="3" s="1"/>
  <c r="LW36" i="3"/>
  <c r="LY40" i="3"/>
  <c r="LY44" i="3" s="1"/>
  <c r="LY85" i="3"/>
  <c r="LY89" i="3" s="1"/>
  <c r="LZ47" i="3"/>
  <c r="LZ48" i="3"/>
  <c r="LZ46" i="3"/>
  <c r="LX16" i="3"/>
  <c r="LY13" i="3"/>
  <c r="LY19" i="3" s="1"/>
  <c r="LY26" i="3" s="1"/>
  <c r="LY32" i="3" s="1"/>
  <c r="MA8" i="3"/>
  <c r="LZ10" i="3"/>
  <c r="LZ14" i="3" s="1"/>
  <c r="LZ20" i="3" s="1"/>
  <c r="LZ27" i="3" s="1"/>
  <c r="LY12" i="3"/>
  <c r="LY18" i="3" s="1"/>
  <c r="LY25" i="3" s="1"/>
  <c r="LY31" i="3" s="1"/>
  <c r="LZ178" i="3" l="1"/>
  <c r="LZ182" i="3" s="1"/>
  <c r="LZ33" i="3"/>
  <c r="LX29" i="3"/>
  <c r="LY177" i="3"/>
  <c r="LY181" i="3" s="1"/>
  <c r="LY176" i="3"/>
  <c r="LY180" i="3" s="1"/>
  <c r="LY29" i="3"/>
  <c r="MA186" i="3"/>
  <c r="MA185" i="3"/>
  <c r="MA211" i="3" s="1"/>
  <c r="MA184" i="3"/>
  <c r="MA210" i="3" s="1"/>
  <c r="LZ212" i="3"/>
  <c r="MA93" i="3"/>
  <c r="MA119" i="3" s="1"/>
  <c r="MA92" i="3"/>
  <c r="MA118" i="3" s="1"/>
  <c r="MA91" i="3"/>
  <c r="MA117" i="3" s="1"/>
  <c r="LY39" i="3"/>
  <c r="LY43" i="3" s="1"/>
  <c r="LY84" i="3"/>
  <c r="LY88" i="3" s="1"/>
  <c r="LY38" i="3"/>
  <c r="LY42" i="3" s="1"/>
  <c r="LY83" i="3"/>
  <c r="LY87" i="3" s="1"/>
  <c r="LZ40" i="3"/>
  <c r="LZ44" i="3" s="1"/>
  <c r="LZ85" i="3"/>
  <c r="LZ89" i="3" s="1"/>
  <c r="MA48" i="3"/>
  <c r="MA47" i="3"/>
  <c r="MA46" i="3"/>
  <c r="LX36" i="3"/>
  <c r="LY16" i="3"/>
  <c r="LZ13" i="3"/>
  <c r="LZ19" i="3" s="1"/>
  <c r="LZ26" i="3" s="1"/>
  <c r="LZ32" i="3" s="1"/>
  <c r="MB8" i="3"/>
  <c r="MA10" i="3"/>
  <c r="MA14" i="3" s="1"/>
  <c r="MA20" i="3" s="1"/>
  <c r="MA27" i="3" s="1"/>
  <c r="LZ12" i="3"/>
  <c r="LZ18" i="3" s="1"/>
  <c r="LZ25" i="3" s="1"/>
  <c r="LZ31" i="3" s="1"/>
  <c r="MA178" i="3" l="1"/>
  <c r="MA182" i="3" s="1"/>
  <c r="MA33" i="3"/>
  <c r="LZ177" i="3"/>
  <c r="LZ181" i="3" s="1"/>
  <c r="LZ176" i="3"/>
  <c r="LZ180" i="3" s="1"/>
  <c r="LZ29" i="3"/>
  <c r="MB186" i="3"/>
  <c r="MB184" i="3"/>
  <c r="MB210" i="3" s="1"/>
  <c r="MB185" i="3"/>
  <c r="MB211" i="3" s="1"/>
  <c r="MA212" i="3"/>
  <c r="MB92" i="3"/>
  <c r="MB118" i="3" s="1"/>
  <c r="MB93" i="3"/>
  <c r="MB119" i="3" s="1"/>
  <c r="MB91" i="3"/>
  <c r="MB117" i="3" s="1"/>
  <c r="LZ39" i="3"/>
  <c r="LZ43" i="3" s="1"/>
  <c r="LZ84" i="3"/>
  <c r="LZ88" i="3" s="1"/>
  <c r="LZ38" i="3"/>
  <c r="LZ42" i="3" s="1"/>
  <c r="LZ83" i="3"/>
  <c r="LZ87" i="3" s="1"/>
  <c r="MA40" i="3"/>
  <c r="MA44" i="3" s="1"/>
  <c r="MA85" i="3"/>
  <c r="MA89" i="3" s="1"/>
  <c r="MB48" i="3"/>
  <c r="MB47" i="3"/>
  <c r="MB46" i="3"/>
  <c r="LY36" i="3"/>
  <c r="LZ16" i="3"/>
  <c r="MA13" i="3"/>
  <c r="MA19" i="3" s="1"/>
  <c r="MA26" i="3" s="1"/>
  <c r="MA32" i="3" s="1"/>
  <c r="MC8" i="3"/>
  <c r="MB10" i="3"/>
  <c r="MB13" i="3" s="1"/>
  <c r="MB19" i="3" s="1"/>
  <c r="MB26" i="3" s="1"/>
  <c r="MA12" i="3"/>
  <c r="MA18" i="3" s="1"/>
  <c r="MA25" i="3" s="1"/>
  <c r="MA31" i="3" s="1"/>
  <c r="MB177" i="3" l="1"/>
  <c r="MB181" i="3" s="1"/>
  <c r="MB32" i="3"/>
  <c r="MA176" i="3"/>
  <c r="MA180" i="3" s="1"/>
  <c r="MA177" i="3"/>
  <c r="MA181" i="3" s="1"/>
  <c r="MC186" i="3"/>
  <c r="MC184" i="3"/>
  <c r="MC210" i="3" s="1"/>
  <c r="MC185" i="3"/>
  <c r="MC211" i="3" s="1"/>
  <c r="MB212" i="3"/>
  <c r="MC92" i="3"/>
  <c r="MC118" i="3" s="1"/>
  <c r="MC93" i="3"/>
  <c r="MC119" i="3" s="1"/>
  <c r="MC91" i="3"/>
  <c r="MC117" i="3" s="1"/>
  <c r="MA38" i="3"/>
  <c r="MA42" i="3" s="1"/>
  <c r="MA83" i="3"/>
  <c r="MA87" i="3" s="1"/>
  <c r="MA39" i="3"/>
  <c r="MA43" i="3" s="1"/>
  <c r="MA84" i="3"/>
  <c r="MA88" i="3" s="1"/>
  <c r="LZ36" i="3"/>
  <c r="MB39" i="3"/>
  <c r="MB43" i="3" s="1"/>
  <c r="MB84" i="3"/>
  <c r="MB88" i="3" s="1"/>
  <c r="MC48" i="3"/>
  <c r="MC47" i="3"/>
  <c r="MC46" i="3"/>
  <c r="MA16" i="3"/>
  <c r="MD8" i="3"/>
  <c r="MC10" i="3"/>
  <c r="MC13" i="3" s="1"/>
  <c r="MC19" i="3" s="1"/>
  <c r="MC26" i="3" s="1"/>
  <c r="MB14" i="3"/>
  <c r="MB20" i="3" s="1"/>
  <c r="MB27" i="3" s="1"/>
  <c r="MB12" i="3"/>
  <c r="MB18" i="3" s="1"/>
  <c r="MB25" i="3" s="1"/>
  <c r="MB31" i="3" s="1"/>
  <c r="MB178" i="3" l="1"/>
  <c r="MB182" i="3" s="1"/>
  <c r="MB33" i="3"/>
  <c r="MB29" i="3" s="1"/>
  <c r="MC177" i="3"/>
  <c r="MC181" i="3" s="1"/>
  <c r="MC32" i="3"/>
  <c r="MB176" i="3"/>
  <c r="MB180" i="3" s="1"/>
  <c r="MA29" i="3"/>
  <c r="MD186" i="3"/>
  <c r="MD184" i="3"/>
  <c r="MD210" i="3" s="1"/>
  <c r="MD185" i="3"/>
  <c r="MD211" i="3" s="1"/>
  <c r="MC212" i="3"/>
  <c r="MD93" i="3"/>
  <c r="MD119" i="3" s="1"/>
  <c r="MD92" i="3"/>
  <c r="MD118" i="3" s="1"/>
  <c r="MD91" i="3"/>
  <c r="MD117" i="3" s="1"/>
  <c r="MB38" i="3"/>
  <c r="MB42" i="3" s="1"/>
  <c r="MB83" i="3"/>
  <c r="MB87" i="3" s="1"/>
  <c r="MC39" i="3"/>
  <c r="MC43" i="3" s="1"/>
  <c r="MC84" i="3"/>
  <c r="MC88" i="3" s="1"/>
  <c r="MB40" i="3"/>
  <c r="MB44" i="3" s="1"/>
  <c r="MB85" i="3"/>
  <c r="MB89" i="3" s="1"/>
  <c r="MD48" i="3"/>
  <c r="MD47" i="3"/>
  <c r="MD46" i="3"/>
  <c r="MA36" i="3"/>
  <c r="MB16" i="3"/>
  <c r="ME8" i="3"/>
  <c r="MD10" i="3"/>
  <c r="MD13" i="3" s="1"/>
  <c r="MD19" i="3" s="1"/>
  <c r="MD26" i="3" s="1"/>
  <c r="MC14" i="3"/>
  <c r="MC20" i="3" s="1"/>
  <c r="MC27" i="3" s="1"/>
  <c r="MC12" i="3"/>
  <c r="MC18" i="3" s="1"/>
  <c r="MC178" i="3" l="1"/>
  <c r="MC182" i="3" s="1"/>
  <c r="MC33" i="3"/>
  <c r="MD177" i="3"/>
  <c r="MD181" i="3" s="1"/>
  <c r="MD32" i="3"/>
  <c r="ME186" i="3"/>
  <c r="ME185" i="3"/>
  <c r="ME211" i="3" s="1"/>
  <c r="ME184" i="3"/>
  <c r="ME210" i="3" s="1"/>
  <c r="MD212" i="3"/>
  <c r="ME93" i="3"/>
  <c r="ME119" i="3" s="1"/>
  <c r="ME92" i="3"/>
  <c r="ME118" i="3" s="1"/>
  <c r="ME91" i="3"/>
  <c r="ME117" i="3" s="1"/>
  <c r="MD39" i="3"/>
  <c r="MD43" i="3" s="1"/>
  <c r="MD84" i="3"/>
  <c r="MD88" i="3" s="1"/>
  <c r="MC40" i="3"/>
  <c r="MC44" i="3" s="1"/>
  <c r="MC85" i="3"/>
  <c r="MC89" i="3" s="1"/>
  <c r="ME48" i="3"/>
  <c r="ME47" i="3"/>
  <c r="ME46" i="3"/>
  <c r="MB36" i="3"/>
  <c r="MC16" i="3"/>
  <c r="MC25" i="3"/>
  <c r="MC31" i="3" s="1"/>
  <c r="MF8" i="3"/>
  <c r="ME10" i="3"/>
  <c r="ME14" i="3" s="1"/>
  <c r="ME20" i="3" s="1"/>
  <c r="ME27" i="3" s="1"/>
  <c r="MD14" i="3"/>
  <c r="MD20" i="3" s="1"/>
  <c r="MD27" i="3" s="1"/>
  <c r="MD12" i="3"/>
  <c r="MD18" i="3" s="1"/>
  <c r="MD25" i="3" s="1"/>
  <c r="MD31" i="3" s="1"/>
  <c r="ME178" i="3" l="1"/>
  <c r="ME182" i="3" s="1"/>
  <c r="ME33" i="3"/>
  <c r="MD178" i="3"/>
  <c r="MD182" i="3" s="1"/>
  <c r="MD33" i="3"/>
  <c r="MD29" i="3" s="1"/>
  <c r="MC176" i="3"/>
  <c r="MC180" i="3" s="1"/>
  <c r="MC29" i="3"/>
  <c r="MD176" i="3"/>
  <c r="MD180" i="3" s="1"/>
  <c r="MF186" i="3"/>
  <c r="MF185" i="3"/>
  <c r="MF211" i="3" s="1"/>
  <c r="MF184" i="3"/>
  <c r="MF210" i="3" s="1"/>
  <c r="ME212" i="3"/>
  <c r="MF93" i="3"/>
  <c r="MF119" i="3" s="1"/>
  <c r="MF92" i="3"/>
  <c r="MF118" i="3" s="1"/>
  <c r="MF91" i="3"/>
  <c r="MF117" i="3" s="1"/>
  <c r="MD40" i="3"/>
  <c r="MD44" i="3" s="1"/>
  <c r="MD85" i="3"/>
  <c r="MD89" i="3" s="1"/>
  <c r="ME40" i="3"/>
  <c r="ME44" i="3" s="1"/>
  <c r="ME85" i="3"/>
  <c r="ME89" i="3" s="1"/>
  <c r="MC38" i="3"/>
  <c r="MC42" i="3" s="1"/>
  <c r="MC83" i="3"/>
  <c r="MC87" i="3" s="1"/>
  <c r="MD38" i="3"/>
  <c r="MD42" i="3" s="1"/>
  <c r="MD83" i="3"/>
  <c r="MD87" i="3" s="1"/>
  <c r="MF48" i="3"/>
  <c r="MF47" i="3"/>
  <c r="MF46" i="3"/>
  <c r="MD16" i="3"/>
  <c r="ME13" i="3"/>
  <c r="ME19" i="3" s="1"/>
  <c r="ME26" i="3" s="1"/>
  <c r="ME32" i="3" s="1"/>
  <c r="MF10" i="3"/>
  <c r="MF14" i="3" s="1"/>
  <c r="MF20" i="3" s="1"/>
  <c r="MF27" i="3" s="1"/>
  <c r="MG8" i="3"/>
  <c r="ME12" i="3"/>
  <c r="ME18" i="3" s="1"/>
  <c r="ME25" i="3" s="1"/>
  <c r="ME31" i="3" s="1"/>
  <c r="MF178" i="3" l="1"/>
  <c r="MF182" i="3" s="1"/>
  <c r="MF33" i="3"/>
  <c r="ME177" i="3"/>
  <c r="ME181" i="3" s="1"/>
  <c r="ME176" i="3"/>
  <c r="ME180" i="3" s="1"/>
  <c r="ME29" i="3"/>
  <c r="MG186" i="3"/>
  <c r="MG185" i="3"/>
  <c r="MG211" i="3" s="1"/>
  <c r="MG184" i="3"/>
  <c r="MG210" i="3" s="1"/>
  <c r="MF212" i="3"/>
  <c r="MG93" i="3"/>
  <c r="MG119" i="3" s="1"/>
  <c r="MG92" i="3"/>
  <c r="MG118" i="3" s="1"/>
  <c r="MG91" i="3"/>
  <c r="MG117" i="3" s="1"/>
  <c r="ME38" i="3"/>
  <c r="ME42" i="3" s="1"/>
  <c r="ME83" i="3"/>
  <c r="ME87" i="3" s="1"/>
  <c r="MD36" i="3"/>
  <c r="MC36" i="3"/>
  <c r="MF40" i="3"/>
  <c r="MF44" i="3" s="1"/>
  <c r="MF85" i="3"/>
  <c r="MF89" i="3" s="1"/>
  <c r="ME39" i="3"/>
  <c r="ME43" i="3" s="1"/>
  <c r="ME84" i="3"/>
  <c r="ME88" i="3" s="1"/>
  <c r="MG48" i="3"/>
  <c r="MG47" i="3"/>
  <c r="MG46" i="3"/>
  <c r="ME16" i="3"/>
  <c r="MG10" i="3"/>
  <c r="MG14" i="3" s="1"/>
  <c r="MG20" i="3" s="1"/>
  <c r="MG27" i="3" s="1"/>
  <c r="MH8" i="3"/>
  <c r="MF12" i="3"/>
  <c r="MF18" i="3" s="1"/>
  <c r="MF25" i="3" s="1"/>
  <c r="MF31" i="3" s="1"/>
  <c r="MF13" i="3"/>
  <c r="MF19" i="3" s="1"/>
  <c r="MF26" i="3" s="1"/>
  <c r="MF32" i="3" s="1"/>
  <c r="MG178" i="3" l="1"/>
  <c r="MG182" i="3" s="1"/>
  <c r="MG33" i="3"/>
  <c r="MF177" i="3"/>
  <c r="MF181" i="3" s="1"/>
  <c r="MF176" i="3"/>
  <c r="MF180" i="3" s="1"/>
  <c r="MF29" i="3"/>
  <c r="MH186" i="3"/>
  <c r="MH185" i="3"/>
  <c r="MH211" i="3" s="1"/>
  <c r="MH184" i="3"/>
  <c r="MH210" i="3" s="1"/>
  <c r="MG212" i="3"/>
  <c r="MH93" i="3"/>
  <c r="MH119" i="3" s="1"/>
  <c r="MH92" i="3"/>
  <c r="MH118" i="3" s="1"/>
  <c r="MH91" i="3"/>
  <c r="MH117" i="3" s="1"/>
  <c r="ME36" i="3"/>
  <c r="MF39" i="3"/>
  <c r="MF43" i="3" s="1"/>
  <c r="MF84" i="3"/>
  <c r="MF88" i="3" s="1"/>
  <c r="MF38" i="3"/>
  <c r="MF42" i="3" s="1"/>
  <c r="MF83" i="3"/>
  <c r="MF87" i="3" s="1"/>
  <c r="MG40" i="3"/>
  <c r="MG44" i="3" s="1"/>
  <c r="MG85" i="3"/>
  <c r="MG89" i="3" s="1"/>
  <c r="MH48" i="3"/>
  <c r="MH47" i="3"/>
  <c r="MH46" i="3"/>
  <c r="MF16" i="3"/>
  <c r="MI8" i="3"/>
  <c r="MH10" i="3"/>
  <c r="MH14" i="3" s="1"/>
  <c r="MH20" i="3" s="1"/>
  <c r="MH27" i="3" s="1"/>
  <c r="MG13" i="3"/>
  <c r="MG19" i="3" s="1"/>
  <c r="MG26" i="3" s="1"/>
  <c r="MG32" i="3" s="1"/>
  <c r="MG12" i="3"/>
  <c r="MG18" i="3" s="1"/>
  <c r="MG25" i="3" s="1"/>
  <c r="MG31" i="3" s="1"/>
  <c r="MH178" i="3" l="1"/>
  <c r="MH182" i="3" s="1"/>
  <c r="MH33" i="3"/>
  <c r="MG176" i="3"/>
  <c r="MG180" i="3" s="1"/>
  <c r="MG177" i="3"/>
  <c r="MG181" i="3" s="1"/>
  <c r="MI186" i="3"/>
  <c r="MI185" i="3"/>
  <c r="MI211" i="3" s="1"/>
  <c r="MI184" i="3"/>
  <c r="MI210" i="3" s="1"/>
  <c r="MH212" i="3"/>
  <c r="MI93" i="3"/>
  <c r="MI119" i="3" s="1"/>
  <c r="MI92" i="3"/>
  <c r="MI118" i="3" s="1"/>
  <c r="MI91" i="3"/>
  <c r="MI117" i="3" s="1"/>
  <c r="MG38" i="3"/>
  <c r="MG42" i="3" s="1"/>
  <c r="MG83" i="3"/>
  <c r="MG87" i="3" s="1"/>
  <c r="MF36" i="3"/>
  <c r="MG39" i="3"/>
  <c r="MG43" i="3" s="1"/>
  <c r="MG84" i="3"/>
  <c r="MG88" i="3" s="1"/>
  <c r="MH40" i="3"/>
  <c r="MH44" i="3" s="1"/>
  <c r="MH85" i="3"/>
  <c r="MH89" i="3" s="1"/>
  <c r="MI48" i="3"/>
  <c r="MI47" i="3"/>
  <c r="MI46" i="3"/>
  <c r="MG16" i="3"/>
  <c r="MH13" i="3"/>
  <c r="MH19" i="3" s="1"/>
  <c r="MH26" i="3" s="1"/>
  <c r="MH32" i="3" s="1"/>
  <c r="MJ8" i="3"/>
  <c r="MI10" i="3"/>
  <c r="MI12" i="3" s="1"/>
  <c r="MI18" i="3" s="1"/>
  <c r="MI25" i="3" s="1"/>
  <c r="MH12" i="3"/>
  <c r="MH18" i="3" s="1"/>
  <c r="MH25" i="3" s="1"/>
  <c r="MH31" i="3" s="1"/>
  <c r="MI176" i="3" l="1"/>
  <c r="MI180" i="3" s="1"/>
  <c r="MI31" i="3"/>
  <c r="MH177" i="3"/>
  <c r="MH181" i="3" s="1"/>
  <c r="MH176" i="3"/>
  <c r="MH180" i="3" s="1"/>
  <c r="MH29" i="3"/>
  <c r="MG29" i="3"/>
  <c r="MJ186" i="3"/>
  <c r="MJ185" i="3"/>
  <c r="MJ211" i="3" s="1"/>
  <c r="MJ184" i="3"/>
  <c r="MJ210" i="3" s="1"/>
  <c r="MI212" i="3"/>
  <c r="MJ93" i="3"/>
  <c r="MJ119" i="3" s="1"/>
  <c r="MJ92" i="3"/>
  <c r="MJ118" i="3" s="1"/>
  <c r="MJ91" i="3"/>
  <c r="MJ117" i="3" s="1"/>
  <c r="MH39" i="3"/>
  <c r="MH43" i="3" s="1"/>
  <c r="MH84" i="3"/>
  <c r="MH88" i="3" s="1"/>
  <c r="MH38" i="3"/>
  <c r="MH42" i="3" s="1"/>
  <c r="MH83" i="3"/>
  <c r="MH87" i="3" s="1"/>
  <c r="MI38" i="3"/>
  <c r="MI42" i="3" s="1"/>
  <c r="MI83" i="3"/>
  <c r="MI87" i="3" s="1"/>
  <c r="MJ48" i="3"/>
  <c r="MJ47" i="3"/>
  <c r="MJ46" i="3"/>
  <c r="MG36" i="3"/>
  <c r="MH16" i="3"/>
  <c r="MK8" i="3"/>
  <c r="MJ10" i="3"/>
  <c r="MJ13" i="3" s="1"/>
  <c r="MJ19" i="3" s="1"/>
  <c r="MJ26" i="3" s="1"/>
  <c r="MI14" i="3"/>
  <c r="MI20" i="3" s="1"/>
  <c r="MI27" i="3" s="1"/>
  <c r="MI13" i="3"/>
  <c r="MI19" i="3" s="1"/>
  <c r="MI26" i="3" s="1"/>
  <c r="MI32" i="3" s="1"/>
  <c r="MI178" i="3" l="1"/>
  <c r="MI182" i="3" s="1"/>
  <c r="MI33" i="3"/>
  <c r="MI29" i="3" s="1"/>
  <c r="MJ177" i="3"/>
  <c r="MJ181" i="3" s="1"/>
  <c r="MJ32" i="3"/>
  <c r="MI177" i="3"/>
  <c r="MI181" i="3" s="1"/>
  <c r="MK186" i="3"/>
  <c r="MK185" i="3"/>
  <c r="MK211" i="3" s="1"/>
  <c r="MK184" i="3"/>
  <c r="MK210" i="3" s="1"/>
  <c r="MJ212" i="3"/>
  <c r="MK93" i="3"/>
  <c r="MK119" i="3" s="1"/>
  <c r="MK92" i="3"/>
  <c r="MK118" i="3" s="1"/>
  <c r="MK91" i="3"/>
  <c r="MK117" i="3" s="1"/>
  <c r="MH36" i="3"/>
  <c r="MI40" i="3"/>
  <c r="MI44" i="3" s="1"/>
  <c r="MI85" i="3"/>
  <c r="MI89" i="3" s="1"/>
  <c r="MI39" i="3"/>
  <c r="MI43" i="3" s="1"/>
  <c r="MI84" i="3"/>
  <c r="MI88" i="3" s="1"/>
  <c r="MJ39" i="3"/>
  <c r="MJ43" i="3" s="1"/>
  <c r="MJ84" i="3"/>
  <c r="MJ88" i="3" s="1"/>
  <c r="MK47" i="3"/>
  <c r="MK48" i="3"/>
  <c r="MK46" i="3"/>
  <c r="MI16" i="3"/>
  <c r="ML8" i="3"/>
  <c r="MK10" i="3"/>
  <c r="MK13" i="3" s="1"/>
  <c r="MK19" i="3" s="1"/>
  <c r="MK26" i="3" s="1"/>
  <c r="MJ14" i="3"/>
  <c r="MJ20" i="3" s="1"/>
  <c r="MJ27" i="3" s="1"/>
  <c r="MJ12" i="3"/>
  <c r="MJ18" i="3" s="1"/>
  <c r="MJ178" i="3" l="1"/>
  <c r="MJ182" i="3" s="1"/>
  <c r="MJ33" i="3"/>
  <c r="MK177" i="3"/>
  <c r="MK181" i="3" s="1"/>
  <c r="MK32" i="3"/>
  <c r="ML186" i="3"/>
  <c r="ML185" i="3"/>
  <c r="ML211" i="3" s="1"/>
  <c r="ML184" i="3"/>
  <c r="ML210" i="3" s="1"/>
  <c r="MK212" i="3"/>
  <c r="ML92" i="3"/>
  <c r="ML118" i="3" s="1"/>
  <c r="ML93" i="3"/>
  <c r="ML119" i="3" s="1"/>
  <c r="ML91" i="3"/>
  <c r="ML117" i="3" s="1"/>
  <c r="MK39" i="3"/>
  <c r="MK43" i="3" s="1"/>
  <c r="MK84" i="3"/>
  <c r="MK88" i="3" s="1"/>
  <c r="MI36" i="3"/>
  <c r="MJ40" i="3"/>
  <c r="MJ44" i="3" s="1"/>
  <c r="MJ85" i="3"/>
  <c r="MJ89" i="3" s="1"/>
  <c r="ML47" i="3"/>
  <c r="ML48" i="3"/>
  <c r="ML46" i="3"/>
  <c r="MJ16" i="3"/>
  <c r="MJ25" i="3"/>
  <c r="MJ31" i="3" s="1"/>
  <c r="MM8" i="3"/>
  <c r="ML10" i="3"/>
  <c r="ML13" i="3" s="1"/>
  <c r="ML19" i="3" s="1"/>
  <c r="ML26" i="3" s="1"/>
  <c r="MK14" i="3"/>
  <c r="MK20" i="3" s="1"/>
  <c r="MK27" i="3" s="1"/>
  <c r="MK12" i="3"/>
  <c r="MK18" i="3" s="1"/>
  <c r="MK25" i="3" s="1"/>
  <c r="MK31" i="3" s="1"/>
  <c r="ML177" i="3" l="1"/>
  <c r="ML181" i="3" s="1"/>
  <c r="ML32" i="3"/>
  <c r="MK178" i="3"/>
  <c r="MK182" i="3" s="1"/>
  <c r="MK33" i="3"/>
  <c r="MK29" i="3" s="1"/>
  <c r="MJ176" i="3"/>
  <c r="MJ180" i="3" s="1"/>
  <c r="MJ29" i="3"/>
  <c r="MK176" i="3"/>
  <c r="MK180" i="3" s="1"/>
  <c r="MM186" i="3"/>
  <c r="MM185" i="3"/>
  <c r="MM211" i="3" s="1"/>
  <c r="MM184" i="3"/>
  <c r="MM210" i="3" s="1"/>
  <c r="ML212" i="3"/>
  <c r="MM92" i="3"/>
  <c r="MM118" i="3" s="1"/>
  <c r="MM93" i="3"/>
  <c r="MM119" i="3" s="1"/>
  <c r="MM91" i="3"/>
  <c r="MM117" i="3" s="1"/>
  <c r="MK40" i="3"/>
  <c r="MK44" i="3" s="1"/>
  <c r="MK85" i="3"/>
  <c r="MK89" i="3" s="1"/>
  <c r="ML39" i="3"/>
  <c r="ML43" i="3" s="1"/>
  <c r="ML84" i="3"/>
  <c r="ML88" i="3" s="1"/>
  <c r="MJ38" i="3"/>
  <c r="MJ42" i="3" s="1"/>
  <c r="MJ83" i="3"/>
  <c r="MJ87" i="3" s="1"/>
  <c r="MK38" i="3"/>
  <c r="MK42" i="3" s="1"/>
  <c r="MK83" i="3"/>
  <c r="MK87" i="3" s="1"/>
  <c r="MM48" i="3"/>
  <c r="MM47" i="3"/>
  <c r="MM46" i="3"/>
  <c r="MK16" i="3"/>
  <c r="MM10" i="3"/>
  <c r="MM14" i="3" s="1"/>
  <c r="MM20" i="3" s="1"/>
  <c r="MM27" i="3" s="1"/>
  <c r="MN8" i="3"/>
  <c r="ML14" i="3"/>
  <c r="ML20" i="3" s="1"/>
  <c r="ML27" i="3" s="1"/>
  <c r="ML12" i="3"/>
  <c r="ML18" i="3" s="1"/>
  <c r="ML25" i="3" s="1"/>
  <c r="ML31" i="3" s="1"/>
  <c r="ML178" i="3" l="1"/>
  <c r="ML182" i="3" s="1"/>
  <c r="ML33" i="3"/>
  <c r="ML29" i="3" s="1"/>
  <c r="MM178" i="3"/>
  <c r="MM182" i="3" s="1"/>
  <c r="MM33" i="3"/>
  <c r="ML176" i="3"/>
  <c r="ML180" i="3" s="1"/>
  <c r="MN186" i="3"/>
  <c r="MN185" i="3"/>
  <c r="MN211" i="3" s="1"/>
  <c r="MN184" i="3"/>
  <c r="MN210" i="3" s="1"/>
  <c r="MM212" i="3"/>
  <c r="MN92" i="3"/>
  <c r="MN118" i="3" s="1"/>
  <c r="MN93" i="3"/>
  <c r="MN119" i="3" s="1"/>
  <c r="MN91" i="3"/>
  <c r="MN117" i="3" s="1"/>
  <c r="ML38" i="3"/>
  <c r="ML42" i="3" s="1"/>
  <c r="ML83" i="3"/>
  <c r="ML87" i="3" s="1"/>
  <c r="MJ36" i="3"/>
  <c r="ML40" i="3"/>
  <c r="ML44" i="3" s="1"/>
  <c r="ML85" i="3"/>
  <c r="ML89" i="3" s="1"/>
  <c r="MM40" i="3"/>
  <c r="MM44" i="3" s="1"/>
  <c r="MM85" i="3"/>
  <c r="MM89" i="3" s="1"/>
  <c r="MK36" i="3"/>
  <c r="MN48" i="3"/>
  <c r="MN47" i="3"/>
  <c r="MN46" i="3"/>
  <c r="ML16" i="3"/>
  <c r="MN10" i="3"/>
  <c r="MN14" i="3" s="1"/>
  <c r="MN20" i="3" s="1"/>
  <c r="MN27" i="3" s="1"/>
  <c r="MO8" i="3"/>
  <c r="MM12" i="3"/>
  <c r="MM18" i="3" s="1"/>
  <c r="MM25" i="3" s="1"/>
  <c r="MM31" i="3" s="1"/>
  <c r="MM13" i="3"/>
  <c r="MM19" i="3" s="1"/>
  <c r="MM26" i="3" s="1"/>
  <c r="MM32" i="3" s="1"/>
  <c r="MN178" i="3" l="1"/>
  <c r="MN182" i="3" s="1"/>
  <c r="MN33" i="3"/>
  <c r="MM177" i="3"/>
  <c r="MM181" i="3" s="1"/>
  <c r="MM176" i="3"/>
  <c r="MM180" i="3" s="1"/>
  <c r="MM29" i="3"/>
  <c r="MO186" i="3"/>
  <c r="MO185" i="3"/>
  <c r="MO211" i="3" s="1"/>
  <c r="MO184" i="3"/>
  <c r="MO210" i="3" s="1"/>
  <c r="MN212" i="3"/>
  <c r="MO92" i="3"/>
  <c r="MO118" i="3" s="1"/>
  <c r="MO93" i="3"/>
  <c r="MO119" i="3" s="1"/>
  <c r="MO91" i="3"/>
  <c r="MO117" i="3" s="1"/>
  <c r="MM39" i="3"/>
  <c r="MM43" i="3" s="1"/>
  <c r="MM84" i="3"/>
  <c r="MM88" i="3" s="1"/>
  <c r="ML36" i="3"/>
  <c r="MM38" i="3"/>
  <c r="MM42" i="3" s="1"/>
  <c r="MM83" i="3"/>
  <c r="MM87" i="3" s="1"/>
  <c r="MN40" i="3"/>
  <c r="MN44" i="3" s="1"/>
  <c r="MN85" i="3"/>
  <c r="MN89" i="3" s="1"/>
  <c r="MO48" i="3"/>
  <c r="MO47" i="3"/>
  <c r="MO46" i="3"/>
  <c r="MM16" i="3"/>
  <c r="MN13" i="3"/>
  <c r="MN19" i="3" s="1"/>
  <c r="MN26" i="3" s="1"/>
  <c r="MN32" i="3" s="1"/>
  <c r="MP8" i="3"/>
  <c r="MO10" i="3"/>
  <c r="MN12" i="3"/>
  <c r="MN18" i="3" s="1"/>
  <c r="MN25" i="3" s="1"/>
  <c r="MN31" i="3" s="1"/>
  <c r="MN176" i="3" l="1"/>
  <c r="MN180" i="3" s="1"/>
  <c r="MN177" i="3"/>
  <c r="MN181" i="3" s="1"/>
  <c r="MO212" i="3"/>
  <c r="MP185" i="3"/>
  <c r="MP211" i="3" s="1"/>
  <c r="MP184" i="3"/>
  <c r="MP210" i="3" s="1"/>
  <c r="MP186" i="3"/>
  <c r="MO13" i="3"/>
  <c r="MP93" i="3"/>
  <c r="MP119" i="3" s="1"/>
  <c r="MP92" i="3"/>
  <c r="MP118" i="3" s="1"/>
  <c r="MP91" i="3"/>
  <c r="MP117" i="3" s="1"/>
  <c r="MN39" i="3"/>
  <c r="MN43" i="3" s="1"/>
  <c r="MN84" i="3"/>
  <c r="MN88" i="3" s="1"/>
  <c r="MM36" i="3"/>
  <c r="MN38" i="3"/>
  <c r="MN42" i="3" s="1"/>
  <c r="MN83" i="3"/>
  <c r="MN87" i="3" s="1"/>
  <c r="MP48" i="3"/>
  <c r="MP47" i="3"/>
  <c r="MP46" i="3"/>
  <c r="MN16" i="3"/>
  <c r="MO14" i="3"/>
  <c r="MQ8" i="3"/>
  <c r="MP10" i="3"/>
  <c r="MP13" i="3" s="1"/>
  <c r="MP19" i="3" s="1"/>
  <c r="MP26" i="3" s="1"/>
  <c r="MO12" i="3"/>
  <c r="MP177" i="3" l="1"/>
  <c r="MP181" i="3" s="1"/>
  <c r="MP32" i="3"/>
  <c r="MN29" i="3"/>
  <c r="MP212" i="3"/>
  <c r="MQ185" i="3"/>
  <c r="MQ211" i="3" s="1"/>
  <c r="MQ186" i="3"/>
  <c r="MQ184" i="3"/>
  <c r="MQ210" i="3" s="1"/>
  <c r="MO20" i="3"/>
  <c r="MO27" i="3" s="1"/>
  <c r="MO33" i="3" s="1"/>
  <c r="MO18" i="3"/>
  <c r="MO25" i="3" s="1"/>
  <c r="MO19" i="3"/>
  <c r="MO26" i="3" s="1"/>
  <c r="MO32" i="3" s="1"/>
  <c r="MQ93" i="3"/>
  <c r="MQ119" i="3" s="1"/>
  <c r="MQ92" i="3"/>
  <c r="MQ118" i="3" s="1"/>
  <c r="MQ91" i="3"/>
  <c r="MQ117" i="3" s="1"/>
  <c r="MP39" i="3"/>
  <c r="MP43" i="3" s="1"/>
  <c r="MP84" i="3"/>
  <c r="MP88" i="3" s="1"/>
  <c r="MN36" i="3"/>
  <c r="MQ48" i="3"/>
  <c r="MQ46" i="3"/>
  <c r="MQ47" i="3"/>
  <c r="MP14" i="3"/>
  <c r="MP20" i="3" s="1"/>
  <c r="MP27" i="3" s="1"/>
  <c r="MQ10" i="3"/>
  <c r="MR8" i="3"/>
  <c r="MP12" i="3"/>
  <c r="MP18" i="3" s="1"/>
  <c r="MP25" i="3" s="1"/>
  <c r="MP31" i="3" s="1"/>
  <c r="MO31" i="3" l="1"/>
  <c r="MO29" i="3" s="1"/>
  <c r="MP178" i="3"/>
  <c r="MP33" i="3"/>
  <c r="MP29" i="3" s="1"/>
  <c r="MP176" i="3"/>
  <c r="MP180" i="3" s="1"/>
  <c r="MO176" i="3"/>
  <c r="MO180" i="3" s="1"/>
  <c r="MO178" i="3"/>
  <c r="MO182" i="3" s="1"/>
  <c r="MR186" i="3"/>
  <c r="MR184" i="3"/>
  <c r="MR210" i="3" s="1"/>
  <c r="MR185" i="3"/>
  <c r="MR211" i="3" s="1"/>
  <c r="MQ212" i="3"/>
  <c r="MO16" i="3"/>
  <c r="MO38" i="3"/>
  <c r="MO42" i="3" s="1"/>
  <c r="MO83" i="3"/>
  <c r="MO87" i="3" s="1"/>
  <c r="MO85" i="3"/>
  <c r="MO89" i="3" s="1"/>
  <c r="MO40" i="3"/>
  <c r="MQ14" i="3"/>
  <c r="MO177" i="3"/>
  <c r="MO181" i="3" s="1"/>
  <c r="MO39" i="3"/>
  <c r="MO43" i="3" s="1"/>
  <c r="MO84" i="3"/>
  <c r="MO88" i="3" s="1"/>
  <c r="MP182" i="3"/>
  <c r="MR93" i="3"/>
  <c r="MR119" i="3" s="1"/>
  <c r="MR92" i="3"/>
  <c r="MR118" i="3" s="1"/>
  <c r="MR91" i="3"/>
  <c r="MR117" i="3" s="1"/>
  <c r="MP38" i="3"/>
  <c r="MP42" i="3" s="1"/>
  <c r="MP83" i="3"/>
  <c r="MP87" i="3" s="1"/>
  <c r="MP40" i="3"/>
  <c r="MP44" i="3" s="1"/>
  <c r="MP85" i="3"/>
  <c r="MP89" i="3" s="1"/>
  <c r="MR48" i="3"/>
  <c r="MR46" i="3"/>
  <c r="MR47" i="3"/>
  <c r="MP16" i="3"/>
  <c r="MR10" i="3"/>
  <c r="MR13" i="3" s="1"/>
  <c r="MR19" i="3" s="1"/>
  <c r="MR26" i="3" s="1"/>
  <c r="MS8" i="3"/>
  <c r="MQ13" i="3"/>
  <c r="MQ12" i="3"/>
  <c r="MR177" i="3" l="1"/>
  <c r="MR181" i="3" s="1"/>
  <c r="MR32" i="3"/>
  <c r="MO44" i="3"/>
  <c r="MO36" i="3"/>
  <c r="MS186" i="3"/>
  <c r="MS185" i="3"/>
  <c r="MS211" i="3" s="1"/>
  <c r="MS184" i="3"/>
  <c r="MS210" i="3" s="1"/>
  <c r="MR212" i="3"/>
  <c r="MQ19" i="3"/>
  <c r="MQ26" i="3" s="1"/>
  <c r="MQ32" i="3" s="1"/>
  <c r="MQ18" i="3"/>
  <c r="MQ25" i="3" s="1"/>
  <c r="MQ31" i="3" s="1"/>
  <c r="MQ20" i="3"/>
  <c r="MQ27" i="3" s="1"/>
  <c r="MQ33" i="3" s="1"/>
  <c r="MS93" i="3"/>
  <c r="MS119" i="3" s="1"/>
  <c r="MS92" i="3"/>
  <c r="MS118" i="3" s="1"/>
  <c r="MS91" i="3"/>
  <c r="MS117" i="3" s="1"/>
  <c r="MR39" i="3"/>
  <c r="MR43" i="3" s="1"/>
  <c r="MR84" i="3"/>
  <c r="MR88" i="3" s="1"/>
  <c r="MP36" i="3"/>
  <c r="MS48" i="3"/>
  <c r="MS46" i="3"/>
  <c r="MS47" i="3"/>
  <c r="MS10" i="3"/>
  <c r="MT8" i="3"/>
  <c r="MR12" i="3"/>
  <c r="MR18" i="3" s="1"/>
  <c r="MR25" i="3" s="1"/>
  <c r="MR31" i="3" s="1"/>
  <c r="MR14" i="3"/>
  <c r="MR20" i="3" s="1"/>
  <c r="MR27" i="3" s="1"/>
  <c r="MR178" i="3" l="1"/>
  <c r="MR182" i="3" s="1"/>
  <c r="MR33" i="3"/>
  <c r="MR29" i="3" s="1"/>
  <c r="MR176" i="3"/>
  <c r="MR180" i="3" s="1"/>
  <c r="MQ29" i="3"/>
  <c r="MQ176" i="3"/>
  <c r="MQ180" i="3" s="1"/>
  <c r="MQ177" i="3"/>
  <c r="MQ181" i="3" s="1"/>
  <c r="MQ16" i="3"/>
  <c r="MS212" i="3"/>
  <c r="MT186" i="3"/>
  <c r="MT184" i="3"/>
  <c r="MT210" i="3" s="1"/>
  <c r="MT185" i="3"/>
  <c r="MT211" i="3" s="1"/>
  <c r="MQ84" i="3"/>
  <c r="MQ88" i="3" s="1"/>
  <c r="MQ39" i="3"/>
  <c r="MQ43" i="3" s="1"/>
  <c r="MS14" i="3"/>
  <c r="MQ178" i="3"/>
  <c r="MQ85" i="3"/>
  <c r="MQ89" i="3" s="1"/>
  <c r="MQ40" i="3"/>
  <c r="MT93" i="3"/>
  <c r="MT119" i="3" s="1"/>
  <c r="MT92" i="3"/>
  <c r="MT118" i="3" s="1"/>
  <c r="MT91" i="3"/>
  <c r="MT117" i="3" s="1"/>
  <c r="MR38" i="3"/>
  <c r="MR42" i="3" s="1"/>
  <c r="MR83" i="3"/>
  <c r="MR87" i="3" s="1"/>
  <c r="MQ38" i="3"/>
  <c r="MQ42" i="3" s="1"/>
  <c r="MQ83" i="3"/>
  <c r="MQ87" i="3" s="1"/>
  <c r="MR40" i="3"/>
  <c r="MR44" i="3" s="1"/>
  <c r="MR85" i="3"/>
  <c r="MR89" i="3" s="1"/>
  <c r="MT48" i="3"/>
  <c r="MT46" i="3"/>
  <c r="MT47" i="3"/>
  <c r="MR16" i="3"/>
  <c r="MT10" i="3"/>
  <c r="MT14" i="3" s="1"/>
  <c r="MT20" i="3" s="1"/>
  <c r="MT27" i="3" s="1"/>
  <c r="MU8" i="3"/>
  <c r="MS13" i="3"/>
  <c r="MS12" i="3"/>
  <c r="MT178" i="3" l="1"/>
  <c r="MT182" i="3" s="1"/>
  <c r="MT33" i="3"/>
  <c r="MQ44" i="3"/>
  <c r="MT212" i="3"/>
  <c r="MU186" i="3"/>
  <c r="MU185" i="3"/>
  <c r="MU211" i="3" s="1"/>
  <c r="MU184" i="3"/>
  <c r="MU210" i="3" s="1"/>
  <c r="MS19" i="3"/>
  <c r="MS26" i="3" s="1"/>
  <c r="MS32" i="3" s="1"/>
  <c r="MS18" i="3"/>
  <c r="MQ182" i="3"/>
  <c r="MS20" i="3"/>
  <c r="MS27" i="3" s="1"/>
  <c r="MS33" i="3" s="1"/>
  <c r="MU93" i="3"/>
  <c r="MU119" i="3" s="1"/>
  <c r="MU92" i="3"/>
  <c r="MU118" i="3" s="1"/>
  <c r="MU91" i="3"/>
  <c r="MU117" i="3" s="1"/>
  <c r="MR36" i="3"/>
  <c r="MQ36" i="3"/>
  <c r="MT40" i="3"/>
  <c r="MT44" i="3" s="1"/>
  <c r="MT85" i="3"/>
  <c r="MT89" i="3" s="1"/>
  <c r="MU48" i="3"/>
  <c r="MU47" i="3"/>
  <c r="MU46" i="3"/>
  <c r="MU10" i="3"/>
  <c r="MV8" i="3"/>
  <c r="MT13" i="3"/>
  <c r="MT19" i="3" s="1"/>
  <c r="MT26" i="3" s="1"/>
  <c r="MT32" i="3" s="1"/>
  <c r="MT12" i="3"/>
  <c r="MT18" i="3" s="1"/>
  <c r="MT25" i="3" s="1"/>
  <c r="MT31" i="3" s="1"/>
  <c r="MT176" i="3" l="1"/>
  <c r="MT180" i="3" s="1"/>
  <c r="MT177" i="3"/>
  <c r="MT181" i="3" s="1"/>
  <c r="MS177" i="3"/>
  <c r="MS181" i="3" s="1"/>
  <c r="MS16" i="3"/>
  <c r="MS25" i="3"/>
  <c r="MS83" i="3" s="1"/>
  <c r="MS87" i="3" s="1"/>
  <c r="MV186" i="3"/>
  <c r="MV185" i="3"/>
  <c r="MV211" i="3" s="1"/>
  <c r="MV184" i="3"/>
  <c r="MV210" i="3" s="1"/>
  <c r="MU212" i="3"/>
  <c r="MS84" i="3"/>
  <c r="MS88" i="3" s="1"/>
  <c r="MS39" i="3"/>
  <c r="MS43" i="3" s="1"/>
  <c r="MS178" i="3"/>
  <c r="MS85" i="3"/>
  <c r="MS89" i="3" s="1"/>
  <c r="MS40" i="3"/>
  <c r="MU14" i="3"/>
  <c r="MV93" i="3"/>
  <c r="MV119" i="3" s="1"/>
  <c r="MV92" i="3"/>
  <c r="MV118" i="3" s="1"/>
  <c r="MV91" i="3"/>
  <c r="MV117" i="3" s="1"/>
  <c r="MS38" i="3"/>
  <c r="MS42" i="3" s="1"/>
  <c r="MT38" i="3"/>
  <c r="MT42" i="3" s="1"/>
  <c r="MT83" i="3"/>
  <c r="MT87" i="3" s="1"/>
  <c r="MT39" i="3"/>
  <c r="MT43" i="3" s="1"/>
  <c r="MT84" i="3"/>
  <c r="MT88" i="3" s="1"/>
  <c r="MV48" i="3"/>
  <c r="MV47" i="3"/>
  <c r="MV46" i="3"/>
  <c r="MT16" i="3"/>
  <c r="MW8" i="3"/>
  <c r="MV10" i="3"/>
  <c r="MV14" i="3" s="1"/>
  <c r="MV20" i="3" s="1"/>
  <c r="MV27" i="3" s="1"/>
  <c r="MU12" i="3"/>
  <c r="MU18" i="3" s="1"/>
  <c r="MU25" i="3" s="1"/>
  <c r="MU31" i="3" s="1"/>
  <c r="MU13" i="3"/>
  <c r="MU19" i="3" s="1"/>
  <c r="MU26" i="3" s="1"/>
  <c r="MU32" i="3" s="1"/>
  <c r="MS31" i="3" l="1"/>
  <c r="MS29" i="3" s="1"/>
  <c r="MV178" i="3"/>
  <c r="MV182" i="3" s="1"/>
  <c r="MV33" i="3"/>
  <c r="MU176" i="3"/>
  <c r="MU180" i="3" s="1"/>
  <c r="MU177" i="3"/>
  <c r="MU181" i="3" s="1"/>
  <c r="MT29" i="3"/>
  <c r="MS176" i="3"/>
  <c r="MS180" i="3" s="1"/>
  <c r="MS44" i="3"/>
  <c r="MW186" i="3"/>
  <c r="MW185" i="3"/>
  <c r="MW211" i="3" s="1"/>
  <c r="MW184" i="3"/>
  <c r="MW210" i="3" s="1"/>
  <c r="MV212" i="3"/>
  <c r="MU20" i="3"/>
  <c r="MU27" i="3" s="1"/>
  <c r="MU33" i="3" s="1"/>
  <c r="MS182" i="3"/>
  <c r="MW93" i="3"/>
  <c r="MW119" i="3" s="1"/>
  <c r="MW92" i="3"/>
  <c r="MW118" i="3" s="1"/>
  <c r="MW91" i="3"/>
  <c r="MW117" i="3" s="1"/>
  <c r="MU38" i="3"/>
  <c r="MU42" i="3" s="1"/>
  <c r="MU83" i="3"/>
  <c r="MU87" i="3" s="1"/>
  <c r="MT36" i="3"/>
  <c r="MS36" i="3"/>
  <c r="MU39" i="3"/>
  <c r="MU43" i="3" s="1"/>
  <c r="MU84" i="3"/>
  <c r="MU88" i="3" s="1"/>
  <c r="MV40" i="3"/>
  <c r="MV44" i="3" s="1"/>
  <c r="MV85" i="3"/>
  <c r="MV89" i="3" s="1"/>
  <c r="MW48" i="3"/>
  <c r="MW47" i="3"/>
  <c r="MW46" i="3"/>
  <c r="MV13" i="3"/>
  <c r="MX8" i="3"/>
  <c r="MW10" i="3"/>
  <c r="MV12" i="3"/>
  <c r="MU29" i="3" l="1"/>
  <c r="MX186" i="3"/>
  <c r="MX184" i="3"/>
  <c r="MX210" i="3" s="1"/>
  <c r="MX185" i="3"/>
  <c r="MX211" i="3" s="1"/>
  <c r="MU16" i="3"/>
  <c r="MW212" i="3"/>
  <c r="MV19" i="3"/>
  <c r="MV26" i="3" s="1"/>
  <c r="MV32" i="3" s="1"/>
  <c r="MV18" i="3"/>
  <c r="MV25" i="3" s="1"/>
  <c r="MV31" i="3" s="1"/>
  <c r="MW13" i="3"/>
  <c r="MW19" i="3" s="1"/>
  <c r="MW26" i="3" s="1"/>
  <c r="MW32" i="3" s="1"/>
  <c r="MU178" i="3"/>
  <c r="MU40" i="3"/>
  <c r="MU85" i="3"/>
  <c r="MU89" i="3" s="1"/>
  <c r="MX93" i="3"/>
  <c r="MX119" i="3" s="1"/>
  <c r="MX92" i="3"/>
  <c r="MX118" i="3" s="1"/>
  <c r="MX91" i="3"/>
  <c r="MX117" i="3" s="1"/>
  <c r="MX48" i="3"/>
  <c r="MX47" i="3"/>
  <c r="MX46" i="3"/>
  <c r="MY8" i="3"/>
  <c r="MX10" i="3"/>
  <c r="MX13" i="3" s="1"/>
  <c r="MX19" i="3" s="1"/>
  <c r="MX26" i="3" s="1"/>
  <c r="MW14" i="3"/>
  <c r="MW12" i="3"/>
  <c r="MW18" i="3" s="1"/>
  <c r="MW25" i="3" s="1"/>
  <c r="MW31" i="3" s="1"/>
  <c r="MX177" i="3" l="1"/>
  <c r="MX181" i="3" s="1"/>
  <c r="MX32" i="3"/>
  <c r="MV177" i="3"/>
  <c r="MV181" i="3" s="1"/>
  <c r="MV29" i="3"/>
  <c r="MW176" i="3"/>
  <c r="MW180" i="3" s="1"/>
  <c r="MW177" i="3"/>
  <c r="MW181" i="3" s="1"/>
  <c r="MV176" i="3"/>
  <c r="MV180" i="3" s="1"/>
  <c r="MU44" i="3"/>
  <c r="MV16" i="3"/>
  <c r="MY186" i="3"/>
  <c r="MY185" i="3"/>
  <c r="MY211" i="3" s="1"/>
  <c r="MY184" i="3"/>
  <c r="MY210" i="3" s="1"/>
  <c r="MX212" i="3"/>
  <c r="MV39" i="3"/>
  <c r="MV43" i="3" s="1"/>
  <c r="MV83" i="3"/>
  <c r="MV87" i="3" s="1"/>
  <c r="MW84" i="3"/>
  <c r="MW88" i="3" s="1"/>
  <c r="MW39" i="3"/>
  <c r="MW43" i="3" s="1"/>
  <c r="MV38" i="3"/>
  <c r="MV42" i="3" s="1"/>
  <c r="MW20" i="3"/>
  <c r="MW27" i="3" s="1"/>
  <c r="MU36" i="3"/>
  <c r="MV84" i="3"/>
  <c r="MV88" i="3" s="1"/>
  <c r="MU182" i="3"/>
  <c r="MY93" i="3"/>
  <c r="MY119" i="3" s="1"/>
  <c r="MY92" i="3"/>
  <c r="MY118" i="3" s="1"/>
  <c r="MY91" i="3"/>
  <c r="MY117" i="3" s="1"/>
  <c r="MW38" i="3"/>
  <c r="MW42" i="3" s="1"/>
  <c r="MW83" i="3"/>
  <c r="MW87" i="3" s="1"/>
  <c r="MX39" i="3"/>
  <c r="MX43" i="3" s="1"/>
  <c r="MX84" i="3"/>
  <c r="MX88" i="3" s="1"/>
  <c r="MY48" i="3"/>
  <c r="MY47" i="3"/>
  <c r="MY46" i="3"/>
  <c r="MY10" i="3"/>
  <c r="MY14" i="3" s="1"/>
  <c r="MY20" i="3" s="1"/>
  <c r="MY27" i="3" s="1"/>
  <c r="MZ8" i="3"/>
  <c r="MX14" i="3"/>
  <c r="MX20" i="3" s="1"/>
  <c r="MX27" i="3" s="1"/>
  <c r="MX12" i="3"/>
  <c r="MX18" i="3" s="1"/>
  <c r="MX25" i="3" s="1"/>
  <c r="MX31" i="3" s="1"/>
  <c r="MX178" i="3" l="1"/>
  <c r="MX182" i="3" s="1"/>
  <c r="MX33" i="3"/>
  <c r="MX29" i="3" s="1"/>
  <c r="MY178" i="3"/>
  <c r="MY182" i="3" s="1"/>
  <c r="MY33" i="3"/>
  <c r="MW178" i="3"/>
  <c r="MW182" i="3" s="1"/>
  <c r="MW33" i="3"/>
  <c r="MW29" i="3" s="1"/>
  <c r="MX176" i="3"/>
  <c r="MX180" i="3" s="1"/>
  <c r="MW40" i="3"/>
  <c r="MW36" i="3" s="1"/>
  <c r="MW85" i="3"/>
  <c r="MW89" i="3" s="1"/>
  <c r="MW16" i="3"/>
  <c r="MV36" i="3"/>
  <c r="MZ186" i="3"/>
  <c r="MZ184" i="3"/>
  <c r="MZ210" i="3" s="1"/>
  <c r="MZ185" i="3"/>
  <c r="MZ211" i="3" s="1"/>
  <c r="MY212" i="3"/>
  <c r="MZ93" i="3"/>
  <c r="MZ119" i="3" s="1"/>
  <c r="MZ92" i="3"/>
  <c r="MZ118" i="3" s="1"/>
  <c r="MZ91" i="3"/>
  <c r="MZ117" i="3" s="1"/>
  <c r="MY40" i="3"/>
  <c r="MY44" i="3" s="1"/>
  <c r="MY85" i="3"/>
  <c r="MY89" i="3" s="1"/>
  <c r="MX38" i="3"/>
  <c r="MX42" i="3" s="1"/>
  <c r="MX83" i="3"/>
  <c r="MX87" i="3" s="1"/>
  <c r="MX40" i="3"/>
  <c r="MX44" i="3" s="1"/>
  <c r="MX85" i="3"/>
  <c r="MX89" i="3" s="1"/>
  <c r="MZ48" i="3"/>
  <c r="MZ47" i="3"/>
  <c r="MZ46" i="3"/>
  <c r="MX16" i="3"/>
  <c r="NA8" i="3"/>
  <c r="MZ10" i="3"/>
  <c r="MZ13" i="3" s="1"/>
  <c r="MZ19" i="3" s="1"/>
  <c r="MZ26" i="3" s="1"/>
  <c r="MY12" i="3"/>
  <c r="MY18" i="3" s="1"/>
  <c r="MY25" i="3" s="1"/>
  <c r="MY31" i="3" s="1"/>
  <c r="MY13" i="3"/>
  <c r="MY19" i="3" s="1"/>
  <c r="MY26" i="3" s="1"/>
  <c r="MY32" i="3" s="1"/>
  <c r="MZ177" i="3" l="1"/>
  <c r="MZ181" i="3" s="1"/>
  <c r="MZ32" i="3"/>
  <c r="MY177" i="3"/>
  <c r="MY181" i="3" s="1"/>
  <c r="MY29" i="3"/>
  <c r="MY176" i="3"/>
  <c r="MY180" i="3" s="1"/>
  <c r="MW44" i="3"/>
  <c r="MZ212" i="3"/>
  <c r="NA186" i="3"/>
  <c r="NA184" i="3"/>
  <c r="NA210" i="3" s="1"/>
  <c r="NA185" i="3"/>
  <c r="NA211" i="3" s="1"/>
  <c r="NA93" i="3"/>
  <c r="NA119" i="3" s="1"/>
  <c r="NA92" i="3"/>
  <c r="NA118" i="3" s="1"/>
  <c r="NA91" i="3"/>
  <c r="NA117" i="3" s="1"/>
  <c r="MY39" i="3"/>
  <c r="MY43" i="3" s="1"/>
  <c r="MY84" i="3"/>
  <c r="MY88" i="3" s="1"/>
  <c r="MY38" i="3"/>
  <c r="MY42" i="3" s="1"/>
  <c r="MY83" i="3"/>
  <c r="MY87" i="3" s="1"/>
  <c r="MZ39" i="3"/>
  <c r="MZ43" i="3" s="1"/>
  <c r="MZ84" i="3"/>
  <c r="MZ88" i="3" s="1"/>
  <c r="NA48" i="3"/>
  <c r="NA47" i="3"/>
  <c r="NA46" i="3"/>
  <c r="MX36" i="3"/>
  <c r="MY16" i="3"/>
  <c r="NB8" i="3"/>
  <c r="NA10" i="3"/>
  <c r="NA14" i="3" s="1"/>
  <c r="NA20" i="3" s="1"/>
  <c r="NA27" i="3" s="1"/>
  <c r="MZ14" i="3"/>
  <c r="MZ20" i="3" s="1"/>
  <c r="MZ27" i="3" s="1"/>
  <c r="MZ12" i="3"/>
  <c r="MZ18" i="3" s="1"/>
  <c r="MZ25" i="3" s="1"/>
  <c r="MZ31" i="3" s="1"/>
  <c r="MZ178" i="3" l="1"/>
  <c r="MZ182" i="3" s="1"/>
  <c r="MZ33" i="3"/>
  <c r="MZ29" i="3" s="1"/>
  <c r="NA178" i="3"/>
  <c r="NA182" i="3" s="1"/>
  <c r="NA33" i="3"/>
  <c r="MZ176" i="3"/>
  <c r="MZ180" i="3" s="1"/>
  <c r="NB186" i="3"/>
  <c r="NB184" i="3"/>
  <c r="NB210" i="3" s="1"/>
  <c r="NB185" i="3"/>
  <c r="NB211" i="3" s="1"/>
  <c r="NA212" i="3"/>
  <c r="NB93" i="3"/>
  <c r="NB119" i="3" s="1"/>
  <c r="NB92" i="3"/>
  <c r="NB118" i="3" s="1"/>
  <c r="NB91" i="3"/>
  <c r="NB117" i="3" s="1"/>
  <c r="MZ38" i="3"/>
  <c r="MZ42" i="3" s="1"/>
  <c r="MZ83" i="3"/>
  <c r="MZ87" i="3" s="1"/>
  <c r="NA40" i="3"/>
  <c r="NA44" i="3" s="1"/>
  <c r="NA85" i="3"/>
  <c r="NA89" i="3" s="1"/>
  <c r="MZ40" i="3"/>
  <c r="MZ44" i="3" s="1"/>
  <c r="MZ85" i="3"/>
  <c r="MZ89" i="3" s="1"/>
  <c r="MY36" i="3"/>
  <c r="NB48" i="3"/>
  <c r="NB47" i="3"/>
  <c r="NB46" i="3"/>
  <c r="MZ16" i="3"/>
  <c r="NA13" i="3"/>
  <c r="NA19" i="3" s="1"/>
  <c r="NA26" i="3" s="1"/>
  <c r="NA32" i="3" s="1"/>
  <c r="NC8" i="3"/>
  <c r="NB10" i="3"/>
  <c r="NB13" i="3" s="1"/>
  <c r="NB19" i="3" s="1"/>
  <c r="NB26" i="3" s="1"/>
  <c r="NA12" i="3"/>
  <c r="NA18" i="3" s="1"/>
  <c r="NA25" i="3" s="1"/>
  <c r="NA31" i="3" s="1"/>
  <c r="NB177" i="3" l="1"/>
  <c r="NB181" i="3" s="1"/>
  <c r="NB32" i="3"/>
  <c r="NA176" i="3"/>
  <c r="NA180" i="3" s="1"/>
  <c r="NA177" i="3"/>
  <c r="NA181" i="3" s="1"/>
  <c r="NC185" i="3"/>
  <c r="NC211" i="3" s="1"/>
  <c r="NC186" i="3"/>
  <c r="NC184" i="3"/>
  <c r="NC210" i="3" s="1"/>
  <c r="NB212" i="3"/>
  <c r="NC93" i="3"/>
  <c r="NC119" i="3" s="1"/>
  <c r="NC92" i="3"/>
  <c r="NC118" i="3" s="1"/>
  <c r="NC91" i="3"/>
  <c r="NC117" i="3" s="1"/>
  <c r="NA39" i="3"/>
  <c r="NA43" i="3" s="1"/>
  <c r="NA84" i="3"/>
  <c r="NA88" i="3" s="1"/>
  <c r="NA38" i="3"/>
  <c r="NA42" i="3" s="1"/>
  <c r="NA83" i="3"/>
  <c r="NA87" i="3" s="1"/>
  <c r="NB39" i="3"/>
  <c r="NB43" i="3" s="1"/>
  <c r="NB84" i="3"/>
  <c r="NB88" i="3" s="1"/>
  <c r="NC48" i="3"/>
  <c r="NC46" i="3"/>
  <c r="NC47" i="3"/>
  <c r="MZ36" i="3"/>
  <c r="NA16" i="3"/>
  <c r="NB12" i="3"/>
  <c r="NB18" i="3" s="1"/>
  <c r="NB25" i="3" s="1"/>
  <c r="NB31" i="3" s="1"/>
  <c r="ND8" i="3"/>
  <c r="NC10" i="3"/>
  <c r="NC13" i="3" s="1"/>
  <c r="NC19" i="3" s="1"/>
  <c r="NC26" i="3" s="1"/>
  <c r="NB14" i="3"/>
  <c r="NB20" i="3" s="1"/>
  <c r="NB27" i="3" s="1"/>
  <c r="NC177" i="3" l="1"/>
  <c r="NC181" i="3" s="1"/>
  <c r="NC32" i="3"/>
  <c r="NB178" i="3"/>
  <c r="NB182" i="3" s="1"/>
  <c r="NB33" i="3"/>
  <c r="NB29" i="3" s="1"/>
  <c r="NA29" i="3"/>
  <c r="NB176" i="3"/>
  <c r="NB180" i="3" s="1"/>
  <c r="NC212" i="3"/>
  <c r="ND186" i="3"/>
  <c r="ND185" i="3"/>
  <c r="ND211" i="3" s="1"/>
  <c r="ND184" i="3"/>
  <c r="ND210" i="3" s="1"/>
  <c r="ND93" i="3"/>
  <c r="ND119" i="3" s="1"/>
  <c r="ND92" i="3"/>
  <c r="ND118" i="3" s="1"/>
  <c r="ND91" i="3"/>
  <c r="ND117" i="3" s="1"/>
  <c r="NB38" i="3"/>
  <c r="NB42" i="3" s="1"/>
  <c r="NB83" i="3"/>
  <c r="NB87" i="3" s="1"/>
  <c r="NB40" i="3"/>
  <c r="NB44" i="3" s="1"/>
  <c r="NB85" i="3"/>
  <c r="NB89" i="3" s="1"/>
  <c r="NC39" i="3"/>
  <c r="NC43" i="3" s="1"/>
  <c r="NC84" i="3"/>
  <c r="NC88" i="3" s="1"/>
  <c r="ND48" i="3"/>
  <c r="ND46" i="3"/>
  <c r="ND47" i="3"/>
  <c r="NA36" i="3"/>
  <c r="NC12" i="3"/>
  <c r="NC18" i="3" s="1"/>
  <c r="NC25" i="3" s="1"/>
  <c r="NC31" i="3" s="1"/>
  <c r="NE8" i="3"/>
  <c r="ND10" i="3"/>
  <c r="ND14" i="3" s="1"/>
  <c r="ND20" i="3" s="1"/>
  <c r="ND27" i="3" s="1"/>
  <c r="NC14" i="3"/>
  <c r="NC20" i="3" s="1"/>
  <c r="NC27" i="3" s="1"/>
  <c r="NB16" i="3"/>
  <c r="NC178" i="3" l="1"/>
  <c r="NC182" i="3" s="1"/>
  <c r="NC33" i="3"/>
  <c r="NC29" i="3" s="1"/>
  <c r="ND178" i="3"/>
  <c r="ND182" i="3" s="1"/>
  <c r="ND33" i="3"/>
  <c r="NC176" i="3"/>
  <c r="NC180" i="3" s="1"/>
  <c r="ND212" i="3"/>
  <c r="NE186" i="3"/>
  <c r="NE185" i="3"/>
  <c r="NE211" i="3" s="1"/>
  <c r="NE184" i="3"/>
  <c r="NE210" i="3" s="1"/>
  <c r="NE93" i="3"/>
  <c r="NE119" i="3" s="1"/>
  <c r="NE92" i="3"/>
  <c r="NE118" i="3" s="1"/>
  <c r="NE91" i="3"/>
  <c r="NE117" i="3" s="1"/>
  <c r="NC38" i="3"/>
  <c r="NC42" i="3" s="1"/>
  <c r="NC83" i="3"/>
  <c r="NC87" i="3" s="1"/>
  <c r="ND40" i="3"/>
  <c r="ND44" i="3" s="1"/>
  <c r="ND85" i="3"/>
  <c r="ND89" i="3" s="1"/>
  <c r="NC40" i="3"/>
  <c r="NC44" i="3" s="1"/>
  <c r="NC85" i="3"/>
  <c r="NC89" i="3" s="1"/>
  <c r="NB36" i="3"/>
  <c r="NE48" i="3"/>
  <c r="NE46" i="3"/>
  <c r="NE47" i="3"/>
  <c r="NE10" i="3"/>
  <c r="NE14" i="3" s="1"/>
  <c r="NE20" i="3" s="1"/>
  <c r="NE27" i="3" s="1"/>
  <c r="NF8" i="3"/>
  <c r="ND12" i="3"/>
  <c r="ND18" i="3" s="1"/>
  <c r="ND25" i="3" s="1"/>
  <c r="ND31" i="3" s="1"/>
  <c r="ND13" i="3"/>
  <c r="ND19" i="3" s="1"/>
  <c r="ND26" i="3" s="1"/>
  <c r="ND32" i="3" s="1"/>
  <c r="NC16" i="3"/>
  <c r="NE178" i="3" l="1"/>
  <c r="NE182" i="3" s="1"/>
  <c r="NE33" i="3"/>
  <c r="ND177" i="3"/>
  <c r="ND181" i="3" s="1"/>
  <c r="ND176" i="3"/>
  <c r="ND180" i="3" s="1"/>
  <c r="ND29" i="3"/>
  <c r="NF186" i="3"/>
  <c r="NF185" i="3"/>
  <c r="NF211" i="3" s="1"/>
  <c r="NF184" i="3"/>
  <c r="NF210" i="3" s="1"/>
  <c r="NE212" i="3"/>
  <c r="NF93" i="3"/>
  <c r="NF119" i="3" s="1"/>
  <c r="NF92" i="3"/>
  <c r="NF118" i="3" s="1"/>
  <c r="NF91" i="3"/>
  <c r="NF117" i="3" s="1"/>
  <c r="ND39" i="3"/>
  <c r="ND43" i="3" s="1"/>
  <c r="ND84" i="3"/>
  <c r="ND88" i="3" s="1"/>
  <c r="NE40" i="3"/>
  <c r="NE44" i="3" s="1"/>
  <c r="NE85" i="3"/>
  <c r="NE89" i="3" s="1"/>
  <c r="NC36" i="3"/>
  <c r="ND38" i="3"/>
  <c r="ND42" i="3" s="1"/>
  <c r="ND83" i="3"/>
  <c r="ND87" i="3" s="1"/>
  <c r="NF48" i="3"/>
  <c r="NF46" i="3"/>
  <c r="NF47" i="3"/>
  <c r="ND16" i="3"/>
  <c r="NF10" i="3"/>
  <c r="NF14" i="3" s="1"/>
  <c r="NF20" i="3" s="1"/>
  <c r="NF27" i="3" s="1"/>
  <c r="NG8" i="3"/>
  <c r="NE13" i="3"/>
  <c r="NE19" i="3" s="1"/>
  <c r="NE26" i="3" s="1"/>
  <c r="NE32" i="3" s="1"/>
  <c r="NE12" i="3"/>
  <c r="NE18" i="3" s="1"/>
  <c r="NE25" i="3" s="1"/>
  <c r="NE31" i="3" s="1"/>
  <c r="NF178" i="3" l="1"/>
  <c r="NF182" i="3" s="1"/>
  <c r="NF33" i="3"/>
  <c r="NE176" i="3"/>
  <c r="NE180" i="3" s="1"/>
  <c r="NE177" i="3"/>
  <c r="NE181" i="3" s="1"/>
  <c r="NG186" i="3"/>
  <c r="NG185" i="3"/>
  <c r="NG211" i="3" s="1"/>
  <c r="NG184" i="3"/>
  <c r="NG210" i="3" s="1"/>
  <c r="NF212" i="3"/>
  <c r="NG93" i="3"/>
  <c r="NG119" i="3" s="1"/>
  <c r="NG92" i="3"/>
  <c r="NG118" i="3" s="1"/>
  <c r="NG91" i="3"/>
  <c r="NG117" i="3" s="1"/>
  <c r="NE38" i="3"/>
  <c r="NE42" i="3" s="1"/>
  <c r="NE83" i="3"/>
  <c r="NE87" i="3" s="1"/>
  <c r="NF40" i="3"/>
  <c r="NF44" i="3" s="1"/>
  <c r="NF85" i="3"/>
  <c r="NF89" i="3" s="1"/>
  <c r="ND36" i="3"/>
  <c r="NE39" i="3"/>
  <c r="NE43" i="3" s="1"/>
  <c r="NE84" i="3"/>
  <c r="NE88" i="3" s="1"/>
  <c r="NG48" i="3"/>
  <c r="NG47" i="3"/>
  <c r="NG46" i="3"/>
  <c r="NE16" i="3"/>
  <c r="NH8" i="3"/>
  <c r="NG10" i="3"/>
  <c r="NG14" i="3" s="1"/>
  <c r="NG20" i="3" s="1"/>
  <c r="NG27" i="3" s="1"/>
  <c r="NF12" i="3"/>
  <c r="NF18" i="3" s="1"/>
  <c r="NF25" i="3" s="1"/>
  <c r="NF31" i="3" s="1"/>
  <c r="NF13" i="3"/>
  <c r="NF19" i="3" s="1"/>
  <c r="NF26" i="3" s="1"/>
  <c r="NF32" i="3" s="1"/>
  <c r="NG178" i="3" l="1"/>
  <c r="NG182" i="3" s="1"/>
  <c r="NG33" i="3"/>
  <c r="NF177" i="3"/>
  <c r="NF181" i="3" s="1"/>
  <c r="NF176" i="3"/>
  <c r="NF180" i="3" s="1"/>
  <c r="NF29" i="3"/>
  <c r="NE29" i="3"/>
  <c r="NH186" i="3"/>
  <c r="NH185" i="3"/>
  <c r="NH211" i="3" s="1"/>
  <c r="NH184" i="3"/>
  <c r="NH210" i="3" s="1"/>
  <c r="NG212" i="3"/>
  <c r="NH93" i="3"/>
  <c r="NH119" i="3" s="1"/>
  <c r="NH92" i="3"/>
  <c r="NH118" i="3" s="1"/>
  <c r="NH91" i="3"/>
  <c r="NH117" i="3" s="1"/>
  <c r="NF39" i="3"/>
  <c r="NF43" i="3" s="1"/>
  <c r="NF84" i="3"/>
  <c r="NF88" i="3" s="1"/>
  <c r="NG40" i="3"/>
  <c r="NG44" i="3" s="1"/>
  <c r="NG85" i="3"/>
  <c r="NG89" i="3" s="1"/>
  <c r="NF38" i="3"/>
  <c r="NF42" i="3" s="1"/>
  <c r="NF83" i="3"/>
  <c r="NF87" i="3" s="1"/>
  <c r="NH48" i="3"/>
  <c r="NH47" i="3"/>
  <c r="NH46" i="3"/>
  <c r="NE36" i="3"/>
  <c r="NF16" i="3"/>
  <c r="NG12" i="3"/>
  <c r="NG18" i="3" s="1"/>
  <c r="NG25" i="3" s="1"/>
  <c r="NG31" i="3" s="1"/>
  <c r="NI8" i="3"/>
  <c r="NH10" i="3"/>
  <c r="NH14" i="3" s="1"/>
  <c r="NH20" i="3" s="1"/>
  <c r="NH27" i="3" s="1"/>
  <c r="NG13" i="3"/>
  <c r="NG19" i="3" s="1"/>
  <c r="NG26" i="3" s="1"/>
  <c r="NG32" i="3" s="1"/>
  <c r="NH178" i="3" l="1"/>
  <c r="NH182" i="3" s="1"/>
  <c r="NH33" i="3"/>
  <c r="NG176" i="3"/>
  <c r="NG180" i="3" s="1"/>
  <c r="NG177" i="3"/>
  <c r="NG181" i="3" s="1"/>
  <c r="NI186" i="3"/>
  <c r="NI185" i="3"/>
  <c r="NI211" i="3" s="1"/>
  <c r="NI184" i="3"/>
  <c r="NI210" i="3" s="1"/>
  <c r="NH212" i="3"/>
  <c r="NI93" i="3"/>
  <c r="NI119" i="3" s="1"/>
  <c r="NI92" i="3"/>
  <c r="NI118" i="3" s="1"/>
  <c r="NI91" i="3"/>
  <c r="NI117" i="3" s="1"/>
  <c r="NG39" i="3"/>
  <c r="NG43" i="3" s="1"/>
  <c r="NG84" i="3"/>
  <c r="NG88" i="3" s="1"/>
  <c r="NF36" i="3"/>
  <c r="NG38" i="3"/>
  <c r="NG42" i="3" s="1"/>
  <c r="NG83" i="3"/>
  <c r="NG87" i="3" s="1"/>
  <c r="NH40" i="3"/>
  <c r="NH44" i="3" s="1"/>
  <c r="NH85" i="3"/>
  <c r="NH89" i="3" s="1"/>
  <c r="NI48" i="3"/>
  <c r="NI47" i="3"/>
  <c r="NI46" i="3"/>
  <c r="NH12" i="3"/>
  <c r="NH18" i="3" s="1"/>
  <c r="NH25" i="3" s="1"/>
  <c r="NH31" i="3" s="1"/>
  <c r="NJ8" i="3"/>
  <c r="NI10" i="3"/>
  <c r="NI13" i="3" s="1"/>
  <c r="NI19" i="3" s="1"/>
  <c r="NI26" i="3" s="1"/>
  <c r="NH13" i="3"/>
  <c r="NH19" i="3" s="1"/>
  <c r="NH26" i="3" s="1"/>
  <c r="NH32" i="3" s="1"/>
  <c r="NG16" i="3"/>
  <c r="NI177" i="3" l="1"/>
  <c r="NI181" i="3" s="1"/>
  <c r="NI32" i="3"/>
  <c r="NH177" i="3"/>
  <c r="NH181" i="3" s="1"/>
  <c r="NH176" i="3"/>
  <c r="NH180" i="3" s="1"/>
  <c r="NH29" i="3"/>
  <c r="NG29" i="3"/>
  <c r="NJ186" i="3"/>
  <c r="NJ185" i="3"/>
  <c r="NJ211" i="3" s="1"/>
  <c r="NJ184" i="3"/>
  <c r="NJ210" i="3" s="1"/>
  <c r="NI212" i="3"/>
  <c r="NJ93" i="3"/>
  <c r="NJ119" i="3" s="1"/>
  <c r="NJ92" i="3"/>
  <c r="NJ118" i="3" s="1"/>
  <c r="NJ91" i="3"/>
  <c r="NJ117" i="3" s="1"/>
  <c r="NI39" i="3"/>
  <c r="NI43" i="3" s="1"/>
  <c r="NI84" i="3"/>
  <c r="NI88" i="3" s="1"/>
  <c r="NH38" i="3"/>
  <c r="NH42" i="3" s="1"/>
  <c r="NH83" i="3"/>
  <c r="NH87" i="3" s="1"/>
  <c r="NH39" i="3"/>
  <c r="NH43" i="3" s="1"/>
  <c r="NH84" i="3"/>
  <c r="NH88" i="3" s="1"/>
  <c r="NG36" i="3"/>
  <c r="NJ48" i="3"/>
  <c r="NJ47" i="3"/>
  <c r="NJ46" i="3"/>
  <c r="NK8" i="3"/>
  <c r="NJ10" i="3"/>
  <c r="NJ14" i="3" s="1"/>
  <c r="NJ20" i="3" s="1"/>
  <c r="NJ27" i="3" s="1"/>
  <c r="NI14" i="3"/>
  <c r="NI20" i="3" s="1"/>
  <c r="NI27" i="3" s="1"/>
  <c r="NI12" i="3"/>
  <c r="NI18" i="3" s="1"/>
  <c r="NI25" i="3" s="1"/>
  <c r="NI31" i="3" s="1"/>
  <c r="NH16" i="3"/>
  <c r="NJ178" i="3" l="1"/>
  <c r="NJ182" i="3" s="1"/>
  <c r="NJ33" i="3"/>
  <c r="NI178" i="3"/>
  <c r="NI182" i="3" s="1"/>
  <c r="NI33" i="3"/>
  <c r="NI29" i="3" s="1"/>
  <c r="NI176" i="3"/>
  <c r="NI180" i="3" s="1"/>
  <c r="NK186" i="3"/>
  <c r="NK185" i="3"/>
  <c r="NK211" i="3" s="1"/>
  <c r="NK184" i="3"/>
  <c r="NK210" i="3" s="1"/>
  <c r="NJ212" i="3"/>
  <c r="NK93" i="3"/>
  <c r="NK119" i="3" s="1"/>
  <c r="NK92" i="3"/>
  <c r="NK118" i="3" s="1"/>
  <c r="NK91" i="3"/>
  <c r="NK117" i="3" s="1"/>
  <c r="NI38" i="3"/>
  <c r="NI42" i="3" s="1"/>
  <c r="NI83" i="3"/>
  <c r="NI87" i="3" s="1"/>
  <c r="NI40" i="3"/>
  <c r="NI44" i="3" s="1"/>
  <c r="NI85" i="3"/>
  <c r="NI89" i="3" s="1"/>
  <c r="NJ40" i="3"/>
  <c r="NJ44" i="3" s="1"/>
  <c r="NJ85" i="3"/>
  <c r="NJ89" i="3" s="1"/>
  <c r="NH36" i="3"/>
  <c r="NK48" i="3"/>
  <c r="NK47" i="3"/>
  <c r="NK46" i="3"/>
  <c r="NI16" i="3"/>
  <c r="NK10" i="3"/>
  <c r="NK14" i="3" s="1"/>
  <c r="NK20" i="3" s="1"/>
  <c r="NK27" i="3" s="1"/>
  <c r="NL8" i="3"/>
  <c r="NJ12" i="3"/>
  <c r="NJ18" i="3" s="1"/>
  <c r="NJ25" i="3" s="1"/>
  <c r="NJ31" i="3" s="1"/>
  <c r="NJ13" i="3"/>
  <c r="NJ19" i="3" s="1"/>
  <c r="NJ26" i="3" s="1"/>
  <c r="NJ32" i="3" s="1"/>
  <c r="NK178" i="3" l="1"/>
  <c r="NK182" i="3" s="1"/>
  <c r="NK33" i="3"/>
  <c r="NJ176" i="3"/>
  <c r="NJ180" i="3" s="1"/>
  <c r="NJ177" i="3"/>
  <c r="NJ181" i="3" s="1"/>
  <c r="NL186" i="3"/>
  <c r="NL185" i="3"/>
  <c r="NL211" i="3" s="1"/>
  <c r="NL184" i="3"/>
  <c r="NL210" i="3" s="1"/>
  <c r="NK212" i="3"/>
  <c r="NL93" i="3"/>
  <c r="NL119" i="3" s="1"/>
  <c r="NL92" i="3"/>
  <c r="NL118" i="3" s="1"/>
  <c r="NL91" i="3"/>
  <c r="NL117" i="3" s="1"/>
  <c r="NJ39" i="3"/>
  <c r="NJ43" i="3" s="1"/>
  <c r="NJ84" i="3"/>
  <c r="NJ88" i="3" s="1"/>
  <c r="NJ38" i="3"/>
  <c r="NJ42" i="3" s="1"/>
  <c r="NJ83" i="3"/>
  <c r="NJ87" i="3" s="1"/>
  <c r="NK40" i="3"/>
  <c r="NK44" i="3" s="1"/>
  <c r="NK85" i="3"/>
  <c r="NK89" i="3" s="1"/>
  <c r="NI36" i="3"/>
  <c r="NL48" i="3"/>
  <c r="NL47" i="3"/>
  <c r="NL46" i="3"/>
  <c r="NJ16" i="3"/>
  <c r="NK13" i="3"/>
  <c r="NK19" i="3" s="1"/>
  <c r="NK26" i="3" s="1"/>
  <c r="NK32" i="3" s="1"/>
  <c r="NL10" i="3"/>
  <c r="NL13" i="3" s="1"/>
  <c r="NL19" i="3" s="1"/>
  <c r="NL26" i="3" s="1"/>
  <c r="NM8" i="3"/>
  <c r="NK12" i="3"/>
  <c r="NK18" i="3" s="1"/>
  <c r="NK25" i="3" s="1"/>
  <c r="NK31" i="3" s="1"/>
  <c r="NL177" i="3" l="1"/>
  <c r="NL181" i="3" s="1"/>
  <c r="NL32" i="3"/>
  <c r="NK176" i="3"/>
  <c r="NK180" i="3" s="1"/>
  <c r="NK177" i="3"/>
  <c r="NK181" i="3" s="1"/>
  <c r="NJ29" i="3"/>
  <c r="NM186" i="3"/>
  <c r="NM185" i="3"/>
  <c r="NM211" i="3" s="1"/>
  <c r="NM184" i="3"/>
  <c r="NM210" i="3" s="1"/>
  <c r="NL212" i="3"/>
  <c r="NM93" i="3"/>
  <c r="NM119" i="3" s="1"/>
  <c r="NM92" i="3"/>
  <c r="NM118" i="3" s="1"/>
  <c r="NM91" i="3"/>
  <c r="NM117" i="3" s="1"/>
  <c r="NK38" i="3"/>
  <c r="NK42" i="3" s="1"/>
  <c r="NK83" i="3"/>
  <c r="NK87" i="3" s="1"/>
  <c r="NK39" i="3"/>
  <c r="NK43" i="3" s="1"/>
  <c r="NK84" i="3"/>
  <c r="NK88" i="3" s="1"/>
  <c r="NJ36" i="3"/>
  <c r="NL39" i="3"/>
  <c r="NL43" i="3" s="1"/>
  <c r="NL84" i="3"/>
  <c r="NL88" i="3" s="1"/>
  <c r="NM48" i="3"/>
  <c r="NM47" i="3"/>
  <c r="NM46" i="3"/>
  <c r="NK16" i="3"/>
  <c r="NN8" i="3"/>
  <c r="NM10" i="3"/>
  <c r="NM14" i="3" s="1"/>
  <c r="NM20" i="3" s="1"/>
  <c r="NM27" i="3" s="1"/>
  <c r="NL14" i="3"/>
  <c r="NL20" i="3" s="1"/>
  <c r="NL27" i="3" s="1"/>
  <c r="NL12" i="3"/>
  <c r="NL18" i="3" s="1"/>
  <c r="NL25" i="3" s="1"/>
  <c r="NL31" i="3" s="1"/>
  <c r="NM178" i="3" l="1"/>
  <c r="NM182" i="3" s="1"/>
  <c r="NM33" i="3"/>
  <c r="NL178" i="3"/>
  <c r="NL182" i="3" s="1"/>
  <c r="NL33" i="3"/>
  <c r="NL29" i="3" s="1"/>
  <c r="NL176" i="3"/>
  <c r="NL180" i="3" s="1"/>
  <c r="NK29" i="3"/>
  <c r="NM212" i="3"/>
  <c r="NN186" i="3"/>
  <c r="NN185" i="3"/>
  <c r="NN211" i="3" s="1"/>
  <c r="NN184" i="3"/>
  <c r="NN210" i="3" s="1"/>
  <c r="NN93" i="3"/>
  <c r="NN119" i="3" s="1"/>
  <c r="NN92" i="3"/>
  <c r="NN118" i="3" s="1"/>
  <c r="NN91" i="3"/>
  <c r="NN117" i="3" s="1"/>
  <c r="NL38" i="3"/>
  <c r="NL42" i="3" s="1"/>
  <c r="NL83" i="3"/>
  <c r="NL87" i="3" s="1"/>
  <c r="NM40" i="3"/>
  <c r="NM44" i="3" s="1"/>
  <c r="NM85" i="3"/>
  <c r="NM89" i="3" s="1"/>
  <c r="NL40" i="3"/>
  <c r="NL44" i="3" s="1"/>
  <c r="NL85" i="3"/>
  <c r="NL89" i="3" s="1"/>
  <c r="NN48" i="3"/>
  <c r="NN47" i="3"/>
  <c r="NN46" i="3"/>
  <c r="NK36" i="3"/>
  <c r="NL16" i="3"/>
  <c r="NM12" i="3"/>
  <c r="NM18" i="3" s="1"/>
  <c r="NM25" i="3" s="1"/>
  <c r="NM31" i="3" s="1"/>
  <c r="NO8" i="3"/>
  <c r="NN10" i="3"/>
  <c r="NN13" i="3" s="1"/>
  <c r="NN19" i="3" s="1"/>
  <c r="NN26" i="3" s="1"/>
  <c r="NM13" i="3"/>
  <c r="NM19" i="3" s="1"/>
  <c r="NM26" i="3" s="1"/>
  <c r="NM32" i="3" s="1"/>
  <c r="NN177" i="3" l="1"/>
  <c r="NN181" i="3" s="1"/>
  <c r="NN32" i="3"/>
  <c r="NM177" i="3"/>
  <c r="NM181" i="3" s="1"/>
  <c r="NM176" i="3"/>
  <c r="NM180" i="3" s="1"/>
  <c r="NM29" i="3"/>
  <c r="NO185" i="3"/>
  <c r="NO211" i="3" s="1"/>
  <c r="NO186" i="3"/>
  <c r="NO184" i="3"/>
  <c r="NO210" i="3" s="1"/>
  <c r="NN212" i="3"/>
  <c r="NO93" i="3"/>
  <c r="NO119" i="3" s="1"/>
  <c r="NO92" i="3"/>
  <c r="NO118" i="3" s="1"/>
  <c r="NO91" i="3"/>
  <c r="NO117" i="3" s="1"/>
  <c r="NM39" i="3"/>
  <c r="NM43" i="3" s="1"/>
  <c r="NM84" i="3"/>
  <c r="NM88" i="3" s="1"/>
  <c r="NM38" i="3"/>
  <c r="NM42" i="3" s="1"/>
  <c r="NM83" i="3"/>
  <c r="NM87" i="3" s="1"/>
  <c r="NL36" i="3"/>
  <c r="NN39" i="3"/>
  <c r="NN43" i="3" s="1"/>
  <c r="NN84" i="3"/>
  <c r="NN88" i="3" s="1"/>
  <c r="NO48" i="3"/>
  <c r="NO47" i="3"/>
  <c r="NO46" i="3"/>
  <c r="NN14" i="3"/>
  <c r="NN20" i="3" s="1"/>
  <c r="NN27" i="3" s="1"/>
  <c r="NP8" i="3"/>
  <c r="NO10" i="3"/>
  <c r="NO13" i="3" s="1"/>
  <c r="NO19" i="3" s="1"/>
  <c r="NO26" i="3" s="1"/>
  <c r="NN12" i="3"/>
  <c r="NN18" i="3" s="1"/>
  <c r="NN25" i="3" s="1"/>
  <c r="NN31" i="3" s="1"/>
  <c r="NM16" i="3"/>
  <c r="NO177" i="3" l="1"/>
  <c r="NO181" i="3" s="1"/>
  <c r="NO32" i="3"/>
  <c r="NN178" i="3"/>
  <c r="NN182" i="3" s="1"/>
  <c r="NN33" i="3"/>
  <c r="NN29" i="3" s="1"/>
  <c r="NN176" i="3"/>
  <c r="NN180" i="3" s="1"/>
  <c r="NP186" i="3"/>
  <c r="NP184" i="3"/>
  <c r="NP210" i="3" s="1"/>
  <c r="NP185" i="3"/>
  <c r="NP211" i="3" s="1"/>
  <c r="NO212" i="3"/>
  <c r="NP93" i="3"/>
  <c r="NP119" i="3" s="1"/>
  <c r="NP92" i="3"/>
  <c r="NP118" i="3" s="1"/>
  <c r="NP91" i="3"/>
  <c r="NP117" i="3" s="1"/>
  <c r="NN40" i="3"/>
  <c r="NN44" i="3" s="1"/>
  <c r="NN85" i="3"/>
  <c r="NN89" i="3" s="1"/>
  <c r="NN38" i="3"/>
  <c r="NN42" i="3" s="1"/>
  <c r="NN83" i="3"/>
  <c r="NN87" i="3" s="1"/>
  <c r="NM36" i="3"/>
  <c r="NO39" i="3"/>
  <c r="NO43" i="3" s="1"/>
  <c r="NO84" i="3"/>
  <c r="NO88" i="3" s="1"/>
  <c r="NP48" i="3"/>
  <c r="NP47" i="3"/>
  <c r="NP46" i="3"/>
  <c r="NN16" i="3"/>
  <c r="NO14" i="3"/>
  <c r="NO20" i="3" s="1"/>
  <c r="NO27" i="3" s="1"/>
  <c r="NQ8" i="3"/>
  <c r="NP10" i="3"/>
  <c r="NP13" i="3" s="1"/>
  <c r="NP19" i="3" s="1"/>
  <c r="NP26" i="3" s="1"/>
  <c r="NO12" i="3"/>
  <c r="NO18" i="3" s="1"/>
  <c r="NO25" i="3" s="1"/>
  <c r="NO31" i="3" s="1"/>
  <c r="NP177" i="3" l="1"/>
  <c r="NP181" i="3" s="1"/>
  <c r="NP32" i="3"/>
  <c r="NO178" i="3"/>
  <c r="NO182" i="3" s="1"/>
  <c r="NO33" i="3"/>
  <c r="NO29" i="3" s="1"/>
  <c r="NO176" i="3"/>
  <c r="NO180" i="3" s="1"/>
  <c r="NQ186" i="3"/>
  <c r="NQ185" i="3"/>
  <c r="NQ211" i="3" s="1"/>
  <c r="NQ184" i="3"/>
  <c r="NQ210" i="3" s="1"/>
  <c r="NP212" i="3"/>
  <c r="NQ93" i="3"/>
  <c r="NQ119" i="3" s="1"/>
  <c r="NQ92" i="3"/>
  <c r="NQ118" i="3" s="1"/>
  <c r="NQ91" i="3"/>
  <c r="NQ117" i="3" s="1"/>
  <c r="NO40" i="3"/>
  <c r="NO44" i="3" s="1"/>
  <c r="NO85" i="3"/>
  <c r="NO89" i="3" s="1"/>
  <c r="NO38" i="3"/>
  <c r="NO42" i="3" s="1"/>
  <c r="NO83" i="3"/>
  <c r="NO87" i="3" s="1"/>
  <c r="NP39" i="3"/>
  <c r="NP43" i="3" s="1"/>
  <c r="NP84" i="3"/>
  <c r="NP88" i="3" s="1"/>
  <c r="NN36" i="3"/>
  <c r="NQ48" i="3"/>
  <c r="NQ47" i="3"/>
  <c r="NQ46" i="3"/>
  <c r="NO16" i="3"/>
  <c r="NP12" i="3"/>
  <c r="NP18" i="3" s="1"/>
  <c r="NP25" i="3" s="1"/>
  <c r="NP31" i="3" s="1"/>
  <c r="NP14" i="3"/>
  <c r="NP20" i="3" s="1"/>
  <c r="NP27" i="3" s="1"/>
  <c r="NQ10" i="3"/>
  <c r="NQ14" i="3" s="1"/>
  <c r="NQ20" i="3" s="1"/>
  <c r="NQ27" i="3" s="1"/>
  <c r="NR8" i="3"/>
  <c r="NQ178" i="3" l="1"/>
  <c r="NQ182" i="3" s="1"/>
  <c r="NQ33" i="3"/>
  <c r="NP178" i="3"/>
  <c r="NP182" i="3" s="1"/>
  <c r="NP33" i="3"/>
  <c r="NP29" i="3" s="1"/>
  <c r="NP176" i="3"/>
  <c r="NP180" i="3" s="1"/>
  <c r="NR186" i="3"/>
  <c r="NR185" i="3"/>
  <c r="NR211" i="3" s="1"/>
  <c r="NR184" i="3"/>
  <c r="NR210" i="3" s="1"/>
  <c r="NQ212" i="3"/>
  <c r="NR93" i="3"/>
  <c r="NR119" i="3" s="1"/>
  <c r="NR92" i="3"/>
  <c r="NR118" i="3" s="1"/>
  <c r="NR91" i="3"/>
  <c r="NR117" i="3" s="1"/>
  <c r="NQ40" i="3"/>
  <c r="NQ44" i="3" s="1"/>
  <c r="NQ85" i="3"/>
  <c r="NQ89" i="3" s="1"/>
  <c r="NP38" i="3"/>
  <c r="NP42" i="3" s="1"/>
  <c r="NP83" i="3"/>
  <c r="NP87" i="3" s="1"/>
  <c r="NO36" i="3"/>
  <c r="NP40" i="3"/>
  <c r="NP44" i="3" s="1"/>
  <c r="NP85" i="3"/>
  <c r="NP89" i="3" s="1"/>
  <c r="NR48" i="3"/>
  <c r="NR46" i="3"/>
  <c r="NR47" i="3"/>
  <c r="NS8" i="3"/>
  <c r="NR10" i="3"/>
  <c r="NR14" i="3" s="1"/>
  <c r="NR20" i="3" s="1"/>
  <c r="NR27" i="3" s="1"/>
  <c r="NQ13" i="3"/>
  <c r="NQ19" i="3" s="1"/>
  <c r="NQ26" i="3" s="1"/>
  <c r="NQ32" i="3" s="1"/>
  <c r="NQ12" i="3"/>
  <c r="NQ18" i="3" s="1"/>
  <c r="NQ25" i="3" s="1"/>
  <c r="NQ31" i="3" s="1"/>
  <c r="NP16" i="3"/>
  <c r="NR178" i="3" l="1"/>
  <c r="NR182" i="3" s="1"/>
  <c r="NR33" i="3"/>
  <c r="NQ176" i="3"/>
  <c r="NQ180" i="3" s="1"/>
  <c r="NQ177" i="3"/>
  <c r="NQ181" i="3" s="1"/>
  <c r="NS186" i="3"/>
  <c r="NS185" i="3"/>
  <c r="NS211" i="3" s="1"/>
  <c r="NS184" i="3"/>
  <c r="NS210" i="3" s="1"/>
  <c r="NR212" i="3"/>
  <c r="NS93" i="3"/>
  <c r="NS119" i="3" s="1"/>
  <c r="NS92" i="3"/>
  <c r="NS118" i="3" s="1"/>
  <c r="NS91" i="3"/>
  <c r="NS117" i="3" s="1"/>
  <c r="NQ38" i="3"/>
  <c r="NQ42" i="3" s="1"/>
  <c r="NQ83" i="3"/>
  <c r="NQ87" i="3" s="1"/>
  <c r="NQ39" i="3"/>
  <c r="NQ43" i="3" s="1"/>
  <c r="NQ84" i="3"/>
  <c r="NQ88" i="3" s="1"/>
  <c r="NR40" i="3"/>
  <c r="NR44" i="3" s="1"/>
  <c r="NR85" i="3"/>
  <c r="NR89" i="3" s="1"/>
  <c r="NP36" i="3"/>
  <c r="NS48" i="3"/>
  <c r="NS47" i="3"/>
  <c r="NS46" i="3"/>
  <c r="NQ16" i="3"/>
  <c r="NT8" i="3"/>
  <c r="NS10" i="3"/>
  <c r="NR13" i="3"/>
  <c r="NR19" i="3" s="1"/>
  <c r="NR26" i="3" s="1"/>
  <c r="NR32" i="3" s="1"/>
  <c r="NR12" i="3"/>
  <c r="NR18" i="3" s="1"/>
  <c r="NR25" i="3" s="1"/>
  <c r="NR31" i="3" s="1"/>
  <c r="NR176" i="3" l="1"/>
  <c r="NR180" i="3" s="1"/>
  <c r="NR177" i="3"/>
  <c r="NR181" i="3" s="1"/>
  <c r="NQ29" i="3"/>
  <c r="NT186" i="3"/>
  <c r="NT185" i="3"/>
  <c r="NT211" i="3" s="1"/>
  <c r="NT184" i="3"/>
  <c r="NT210" i="3" s="1"/>
  <c r="NS212" i="3"/>
  <c r="NS14" i="3"/>
  <c r="NT93" i="3"/>
  <c r="NT119" i="3" s="1"/>
  <c r="NT92" i="3"/>
  <c r="NT118" i="3" s="1"/>
  <c r="NT91" i="3"/>
  <c r="NT117" i="3" s="1"/>
  <c r="NR38" i="3"/>
  <c r="NR42" i="3" s="1"/>
  <c r="NR83" i="3"/>
  <c r="NR87" i="3" s="1"/>
  <c r="NR39" i="3"/>
  <c r="NR43" i="3" s="1"/>
  <c r="NR84" i="3"/>
  <c r="NR88" i="3" s="1"/>
  <c r="NQ36" i="3"/>
  <c r="NT48" i="3"/>
  <c r="NT47" i="3"/>
  <c r="NT46" i="3"/>
  <c r="NR16" i="3"/>
  <c r="NS12" i="3"/>
  <c r="NU8" i="3"/>
  <c r="NT10" i="3"/>
  <c r="NT14" i="3" s="1"/>
  <c r="NT20" i="3" s="1"/>
  <c r="NT27" i="3" s="1"/>
  <c r="NS13" i="3"/>
  <c r="NT178" i="3" l="1"/>
  <c r="NT182" i="3" s="1"/>
  <c r="NT33" i="3"/>
  <c r="NR29" i="3"/>
  <c r="NU186" i="3"/>
  <c r="NU185" i="3"/>
  <c r="NU211" i="3" s="1"/>
  <c r="NU184" i="3"/>
  <c r="NU210" i="3" s="1"/>
  <c r="NT212" i="3"/>
  <c r="NS19" i="3"/>
  <c r="NS26" i="3" s="1"/>
  <c r="NS32" i="3" s="1"/>
  <c r="NS18" i="3"/>
  <c r="NS25" i="3" s="1"/>
  <c r="NS20" i="3"/>
  <c r="NS27" i="3" s="1"/>
  <c r="NS33" i="3" s="1"/>
  <c r="NU93" i="3"/>
  <c r="NU119" i="3" s="1"/>
  <c r="NU92" i="3"/>
  <c r="NU118" i="3" s="1"/>
  <c r="NU91" i="3"/>
  <c r="NU117" i="3" s="1"/>
  <c r="NT40" i="3"/>
  <c r="NT44" i="3" s="1"/>
  <c r="NT85" i="3"/>
  <c r="NT89" i="3" s="1"/>
  <c r="NU47" i="3"/>
  <c r="NU48" i="3"/>
  <c r="NU46" i="3"/>
  <c r="NR36" i="3"/>
  <c r="NT13" i="3"/>
  <c r="NT19" i="3" s="1"/>
  <c r="NT26" i="3" s="1"/>
  <c r="NT32" i="3" s="1"/>
  <c r="NV8" i="3"/>
  <c r="NU10" i="3"/>
  <c r="NT12" i="3"/>
  <c r="NT18" i="3" s="1"/>
  <c r="NT25" i="3" s="1"/>
  <c r="NT31" i="3" s="1"/>
  <c r="NS31" i="3" l="1"/>
  <c r="NS29" i="3" s="1"/>
  <c r="NT177" i="3"/>
  <c r="NT181" i="3" s="1"/>
  <c r="NT176" i="3"/>
  <c r="NT180" i="3" s="1"/>
  <c r="NT29" i="3"/>
  <c r="NS176" i="3"/>
  <c r="NS180" i="3" s="1"/>
  <c r="NS177" i="3"/>
  <c r="NS181" i="3" s="1"/>
  <c r="NV186" i="3"/>
  <c r="NV184" i="3"/>
  <c r="NV210" i="3" s="1"/>
  <c r="NV185" i="3"/>
  <c r="NV211" i="3" s="1"/>
  <c r="NS83" i="3"/>
  <c r="NS87" i="3" s="1"/>
  <c r="NS16" i="3"/>
  <c r="NS38" i="3"/>
  <c r="NS42" i="3" s="1"/>
  <c r="NU212" i="3"/>
  <c r="NS84" i="3"/>
  <c r="NS88" i="3" s="1"/>
  <c r="NU13" i="3"/>
  <c r="NS39" i="3"/>
  <c r="NS43" i="3" s="1"/>
  <c r="NS178" i="3"/>
  <c r="NS40" i="3"/>
  <c r="NS85" i="3"/>
  <c r="NS89" i="3" s="1"/>
  <c r="NV93" i="3"/>
  <c r="NV119" i="3" s="1"/>
  <c r="NV92" i="3"/>
  <c r="NV118" i="3" s="1"/>
  <c r="NV91" i="3"/>
  <c r="NV117" i="3" s="1"/>
  <c r="NT39" i="3"/>
  <c r="NT43" i="3" s="1"/>
  <c r="NT84" i="3"/>
  <c r="NT88" i="3" s="1"/>
  <c r="NT38" i="3"/>
  <c r="NT42" i="3" s="1"/>
  <c r="NT83" i="3"/>
  <c r="NT87" i="3" s="1"/>
  <c r="NV47" i="3"/>
  <c r="NV48" i="3"/>
  <c r="NV46" i="3"/>
  <c r="NT16" i="3"/>
  <c r="NW8" i="3"/>
  <c r="NV10" i="3"/>
  <c r="NV13" i="3" s="1"/>
  <c r="NV19" i="3" s="1"/>
  <c r="NV26" i="3" s="1"/>
  <c r="NU14" i="3"/>
  <c r="NU12" i="3"/>
  <c r="NV177" i="3" l="1"/>
  <c r="NV181" i="3" s="1"/>
  <c r="NV32" i="3"/>
  <c r="NS44" i="3"/>
  <c r="NW186" i="3"/>
  <c r="NW185" i="3"/>
  <c r="NW211" i="3" s="1"/>
  <c r="NW184" i="3"/>
  <c r="NW210" i="3" s="1"/>
  <c r="NS36" i="3"/>
  <c r="NV212" i="3"/>
  <c r="NU19" i="3"/>
  <c r="NU26" i="3" s="1"/>
  <c r="NU32" i="3" s="1"/>
  <c r="NU18" i="3"/>
  <c r="NU25" i="3" s="1"/>
  <c r="NU31" i="3" s="1"/>
  <c r="NU20" i="3"/>
  <c r="NU27" i="3" s="1"/>
  <c r="NU33" i="3" s="1"/>
  <c r="NS182" i="3"/>
  <c r="NW92" i="3"/>
  <c r="NW118" i="3" s="1"/>
  <c r="NW93" i="3"/>
  <c r="NW119" i="3" s="1"/>
  <c r="NW91" i="3"/>
  <c r="NW117" i="3" s="1"/>
  <c r="NT36" i="3"/>
  <c r="NV39" i="3"/>
  <c r="NV43" i="3" s="1"/>
  <c r="NV84" i="3"/>
  <c r="NV88" i="3" s="1"/>
  <c r="NW48" i="3"/>
  <c r="NW47" i="3"/>
  <c r="NW46" i="3"/>
  <c r="NX8" i="3"/>
  <c r="NW10" i="3"/>
  <c r="NV14" i="3"/>
  <c r="NV20" i="3" s="1"/>
  <c r="NV27" i="3" s="1"/>
  <c r="NV12" i="3"/>
  <c r="NV178" i="3" l="1"/>
  <c r="NV182" i="3" s="1"/>
  <c r="NV33" i="3"/>
  <c r="NU29" i="3"/>
  <c r="NU178" i="3"/>
  <c r="NU182" i="3" s="1"/>
  <c r="NU176" i="3"/>
  <c r="NU180" i="3" s="1"/>
  <c r="NU177" i="3"/>
  <c r="NU181" i="3" s="1"/>
  <c r="NX186" i="3"/>
  <c r="NX185" i="3"/>
  <c r="NX211" i="3" s="1"/>
  <c r="NX184" i="3"/>
  <c r="NX210" i="3" s="1"/>
  <c r="NU16" i="3"/>
  <c r="NW212" i="3"/>
  <c r="NV18" i="3"/>
  <c r="NV25" i="3" s="1"/>
  <c r="NV31" i="3" s="1"/>
  <c r="NU39" i="3"/>
  <c r="NU43" i="3" s="1"/>
  <c r="NU83" i="3"/>
  <c r="NU87" i="3" s="1"/>
  <c r="NU84" i="3"/>
  <c r="NU88" i="3" s="1"/>
  <c r="NU38" i="3"/>
  <c r="NU42" i="3" s="1"/>
  <c r="NU85" i="3"/>
  <c r="NU89" i="3" s="1"/>
  <c r="NU40" i="3"/>
  <c r="NW14" i="3"/>
  <c r="NX92" i="3"/>
  <c r="NX118" i="3" s="1"/>
  <c r="NX93" i="3"/>
  <c r="NX119" i="3" s="1"/>
  <c r="NX91" i="3"/>
  <c r="NX117" i="3" s="1"/>
  <c r="NV40" i="3"/>
  <c r="NV44" i="3" s="1"/>
  <c r="NV85" i="3"/>
  <c r="NV89" i="3" s="1"/>
  <c r="NX48" i="3"/>
  <c r="NX47" i="3"/>
  <c r="NX46" i="3"/>
  <c r="NY8" i="3"/>
  <c r="NX10" i="3"/>
  <c r="NX14" i="3" s="1"/>
  <c r="NX20" i="3" s="1"/>
  <c r="NX27" i="3" s="1"/>
  <c r="NW12" i="3"/>
  <c r="NW13" i="3"/>
  <c r="NX178" i="3" l="1"/>
  <c r="NX182" i="3" s="1"/>
  <c r="NX33" i="3"/>
  <c r="NV176" i="3"/>
  <c r="NV180" i="3" s="1"/>
  <c r="NV29" i="3"/>
  <c r="NU44" i="3"/>
  <c r="NV83" i="3"/>
  <c r="NV87" i="3" s="1"/>
  <c r="NV38" i="3"/>
  <c r="NV42" i="3" s="1"/>
  <c r="NV16" i="3"/>
  <c r="NU36" i="3"/>
  <c r="NY186" i="3"/>
  <c r="NY184" i="3"/>
  <c r="NY210" i="3" s="1"/>
  <c r="NY185" i="3"/>
  <c r="NY211" i="3" s="1"/>
  <c r="NX212" i="3"/>
  <c r="NW19" i="3"/>
  <c r="NW26" i="3" s="1"/>
  <c r="NW32" i="3" s="1"/>
  <c r="NW20" i="3"/>
  <c r="NW27" i="3" s="1"/>
  <c r="NW33" i="3" s="1"/>
  <c r="NW18" i="3"/>
  <c r="NW25" i="3" s="1"/>
  <c r="NW31" i="3" s="1"/>
  <c r="NY92" i="3"/>
  <c r="NY118" i="3" s="1"/>
  <c r="NY93" i="3"/>
  <c r="NY119" i="3" s="1"/>
  <c r="NY91" i="3"/>
  <c r="NY117" i="3" s="1"/>
  <c r="NX40" i="3"/>
  <c r="NX44" i="3" s="1"/>
  <c r="NX85" i="3"/>
  <c r="NX89" i="3" s="1"/>
  <c r="NY48" i="3"/>
  <c r="NY47" i="3"/>
  <c r="NY46" i="3"/>
  <c r="NZ8" i="3"/>
  <c r="NY10" i="3"/>
  <c r="NX13" i="3"/>
  <c r="NX19" i="3" s="1"/>
  <c r="NX26" i="3" s="1"/>
  <c r="NX32" i="3" s="1"/>
  <c r="NX12" i="3"/>
  <c r="NW29" i="3" l="1"/>
  <c r="NX177" i="3"/>
  <c r="NX181" i="3" s="1"/>
  <c r="NV36" i="3"/>
  <c r="NW177" i="3"/>
  <c r="NW181" i="3" s="1"/>
  <c r="NW176" i="3"/>
  <c r="NW180" i="3" s="1"/>
  <c r="NW16" i="3"/>
  <c r="NZ185" i="3"/>
  <c r="NZ211" i="3" s="1"/>
  <c r="NZ186" i="3"/>
  <c r="NZ184" i="3"/>
  <c r="NZ210" i="3" s="1"/>
  <c r="NY212" i="3"/>
  <c r="NX18" i="3"/>
  <c r="NX25" i="3" s="1"/>
  <c r="NX31" i="3" s="1"/>
  <c r="NW83" i="3"/>
  <c r="NW87" i="3" s="1"/>
  <c r="NW84" i="3"/>
  <c r="NW88" i="3" s="1"/>
  <c r="NW39" i="3"/>
  <c r="NW43" i="3" s="1"/>
  <c r="NW38" i="3"/>
  <c r="NW42" i="3" s="1"/>
  <c r="NW178" i="3"/>
  <c r="NW85" i="3"/>
  <c r="NW89" i="3" s="1"/>
  <c r="NW40" i="3"/>
  <c r="NY14" i="3"/>
  <c r="NZ93" i="3"/>
  <c r="NZ119" i="3" s="1"/>
  <c r="NZ92" i="3"/>
  <c r="NZ118" i="3" s="1"/>
  <c r="NZ91" i="3"/>
  <c r="NZ117" i="3" s="1"/>
  <c r="NX39" i="3"/>
  <c r="NX43" i="3" s="1"/>
  <c r="NX84" i="3"/>
  <c r="NX88" i="3" s="1"/>
  <c r="NZ48" i="3"/>
  <c r="NZ47" i="3"/>
  <c r="NZ46" i="3"/>
  <c r="NY13" i="3"/>
  <c r="NY19" i="3" s="1"/>
  <c r="NY26" i="3" s="1"/>
  <c r="NY32" i="3" s="1"/>
  <c r="OA8" i="3"/>
  <c r="NZ10" i="3"/>
  <c r="NZ14" i="3" s="1"/>
  <c r="NZ20" i="3" s="1"/>
  <c r="NZ27" i="3" s="1"/>
  <c r="NY12" i="3"/>
  <c r="NX16" i="3" l="1"/>
  <c r="NZ178" i="3"/>
  <c r="NZ182" i="3" s="1"/>
  <c r="NZ33" i="3"/>
  <c r="NY177" i="3"/>
  <c r="NY181" i="3" s="1"/>
  <c r="NX176" i="3"/>
  <c r="NX180" i="3" s="1"/>
  <c r="NX29" i="3"/>
  <c r="NW44" i="3"/>
  <c r="OA185" i="3"/>
  <c r="OA211" i="3" s="1"/>
  <c r="OA186" i="3"/>
  <c r="OA184" i="3"/>
  <c r="OA210" i="3" s="1"/>
  <c r="NZ212" i="3"/>
  <c r="NW36" i="3"/>
  <c r="NX83" i="3"/>
  <c r="NX87" i="3" s="1"/>
  <c r="NX38" i="3"/>
  <c r="NX42" i="3" s="1"/>
  <c r="NY18" i="3"/>
  <c r="NY25" i="3" s="1"/>
  <c r="NY20" i="3"/>
  <c r="NY27" i="3" s="1"/>
  <c r="NY33" i="3" s="1"/>
  <c r="NW182" i="3"/>
  <c r="OA93" i="3"/>
  <c r="OA119" i="3" s="1"/>
  <c r="OA92" i="3"/>
  <c r="OA118" i="3" s="1"/>
  <c r="OA91" i="3"/>
  <c r="OA117" i="3" s="1"/>
  <c r="NY39" i="3"/>
  <c r="NY43" i="3" s="1"/>
  <c r="NY84" i="3"/>
  <c r="NY88" i="3" s="1"/>
  <c r="NZ40" i="3"/>
  <c r="NZ44" i="3" s="1"/>
  <c r="NZ85" i="3"/>
  <c r="NZ89" i="3" s="1"/>
  <c r="OA47" i="3"/>
  <c r="OA48" i="3"/>
  <c r="OA46" i="3"/>
  <c r="NZ12" i="3"/>
  <c r="NZ18" i="3" s="1"/>
  <c r="NZ25" i="3" s="1"/>
  <c r="NZ31" i="3" s="1"/>
  <c r="OB8" i="3"/>
  <c r="OA10" i="3"/>
  <c r="NZ13" i="3"/>
  <c r="NX36" i="3" l="1"/>
  <c r="NY31" i="3"/>
  <c r="NY29" i="3" s="1"/>
  <c r="NZ176" i="3"/>
  <c r="NZ180" i="3" s="1"/>
  <c r="NY176" i="3"/>
  <c r="NY180" i="3" s="1"/>
  <c r="NY16" i="3"/>
  <c r="OB186" i="3"/>
  <c r="OB185" i="3"/>
  <c r="OB211" i="3" s="1"/>
  <c r="OB184" i="3"/>
  <c r="OB210" i="3" s="1"/>
  <c r="NY38" i="3"/>
  <c r="NY42" i="3" s="1"/>
  <c r="OA212" i="3"/>
  <c r="NY83" i="3"/>
  <c r="NY87" i="3" s="1"/>
  <c r="OA14" i="3"/>
  <c r="NY178" i="3"/>
  <c r="NY40" i="3"/>
  <c r="NY85" i="3"/>
  <c r="NY89" i="3" s="1"/>
  <c r="NZ19" i="3"/>
  <c r="NZ26" i="3" s="1"/>
  <c r="NZ32" i="3" s="1"/>
  <c r="OB93" i="3"/>
  <c r="OB119" i="3" s="1"/>
  <c r="OB92" i="3"/>
  <c r="OB118" i="3" s="1"/>
  <c r="OB91" i="3"/>
  <c r="OB117" i="3" s="1"/>
  <c r="NZ38" i="3"/>
  <c r="NZ42" i="3" s="1"/>
  <c r="NZ83" i="3"/>
  <c r="NZ87" i="3" s="1"/>
  <c r="OB48" i="3"/>
  <c r="OB46" i="3"/>
  <c r="OB47" i="3"/>
  <c r="OA13" i="3"/>
  <c r="OA19" i="3" s="1"/>
  <c r="OA26" i="3" s="1"/>
  <c r="OA32" i="3" s="1"/>
  <c r="OC8" i="3"/>
  <c r="OB10" i="3"/>
  <c r="OB14" i="3" s="1"/>
  <c r="OB20" i="3" s="1"/>
  <c r="OB27" i="3" s="1"/>
  <c r="OA12" i="3"/>
  <c r="OB178" i="3" l="1"/>
  <c r="OB182" i="3" s="1"/>
  <c r="OB33" i="3"/>
  <c r="OA177" i="3"/>
  <c r="OA181" i="3" s="1"/>
  <c r="NZ29" i="3"/>
  <c r="NZ177" i="3"/>
  <c r="NZ181" i="3" s="1"/>
  <c r="NY44" i="3"/>
  <c r="NZ16" i="3"/>
  <c r="OC186" i="3"/>
  <c r="OC185" i="3"/>
  <c r="OC211" i="3" s="1"/>
  <c r="OC184" i="3"/>
  <c r="OC210" i="3" s="1"/>
  <c r="OB212" i="3"/>
  <c r="NY182" i="3"/>
  <c r="NY36" i="3"/>
  <c r="OA18" i="3"/>
  <c r="OA25" i="3" s="1"/>
  <c r="NZ84" i="3"/>
  <c r="NZ88" i="3" s="1"/>
  <c r="NZ39" i="3"/>
  <c r="NZ43" i="3" s="1"/>
  <c r="OA20" i="3"/>
  <c r="OA27" i="3" s="1"/>
  <c r="OA33" i="3" s="1"/>
  <c r="OC93" i="3"/>
  <c r="OC119" i="3" s="1"/>
  <c r="OC92" i="3"/>
  <c r="OC118" i="3" s="1"/>
  <c r="OC91" i="3"/>
  <c r="OC117" i="3" s="1"/>
  <c r="OA39" i="3"/>
  <c r="OA43" i="3" s="1"/>
  <c r="OA84" i="3"/>
  <c r="OA88" i="3" s="1"/>
  <c r="OB40" i="3"/>
  <c r="OB44" i="3" s="1"/>
  <c r="OB85" i="3"/>
  <c r="OB89" i="3" s="1"/>
  <c r="OC48" i="3"/>
  <c r="OC47" i="3"/>
  <c r="OC46" i="3"/>
  <c r="OB13" i="3"/>
  <c r="OB19" i="3" s="1"/>
  <c r="OB26" i="3" s="1"/>
  <c r="OB32" i="3" s="1"/>
  <c r="OD8" i="3"/>
  <c r="OC10" i="3"/>
  <c r="OC12" i="3" s="1"/>
  <c r="OC18" i="3" s="1"/>
  <c r="OC25" i="3" s="1"/>
  <c r="OB12" i="3"/>
  <c r="OB18" i="3" s="1"/>
  <c r="OB25" i="3" s="1"/>
  <c r="OB31" i="3" s="1"/>
  <c r="OC176" i="3" l="1"/>
  <c r="OC180" i="3" s="1"/>
  <c r="OC31" i="3"/>
  <c r="OA31" i="3"/>
  <c r="OA29" i="3" s="1"/>
  <c r="OB176" i="3"/>
  <c r="OB180" i="3" s="1"/>
  <c r="OB177" i="3"/>
  <c r="OB181" i="3" s="1"/>
  <c r="OA176" i="3"/>
  <c r="OA180" i="3" s="1"/>
  <c r="OA16" i="3"/>
  <c r="OD186" i="3"/>
  <c r="OD185" i="3"/>
  <c r="OD211" i="3" s="1"/>
  <c r="OD184" i="3"/>
  <c r="OD210" i="3" s="1"/>
  <c r="OC212" i="3"/>
  <c r="NZ36" i="3"/>
  <c r="OA83" i="3"/>
  <c r="OA87" i="3" s="1"/>
  <c r="OA38" i="3"/>
  <c r="OA42" i="3" s="1"/>
  <c r="OA178" i="3"/>
  <c r="OA40" i="3"/>
  <c r="OA85" i="3"/>
  <c r="OA89" i="3" s="1"/>
  <c r="OD93" i="3"/>
  <c r="OD119" i="3" s="1"/>
  <c r="OD92" i="3"/>
  <c r="OD118" i="3" s="1"/>
  <c r="OD91" i="3"/>
  <c r="OD117" i="3" s="1"/>
  <c r="OB38" i="3"/>
  <c r="OB42" i="3" s="1"/>
  <c r="OB83" i="3"/>
  <c r="OB87" i="3" s="1"/>
  <c r="OB39" i="3"/>
  <c r="OB43" i="3" s="1"/>
  <c r="OB84" i="3"/>
  <c r="OB88" i="3" s="1"/>
  <c r="OC38" i="3"/>
  <c r="OC42" i="3" s="1"/>
  <c r="OC83" i="3"/>
  <c r="OC87" i="3" s="1"/>
  <c r="OD48" i="3"/>
  <c r="OD46" i="3"/>
  <c r="OD47" i="3"/>
  <c r="OB16" i="3"/>
  <c r="OC14" i="3"/>
  <c r="OC20" i="3" s="1"/>
  <c r="OC27" i="3" s="1"/>
  <c r="OE8" i="3"/>
  <c r="OD10" i="3"/>
  <c r="OD14" i="3" s="1"/>
  <c r="OD20" i="3" s="1"/>
  <c r="OD27" i="3" s="1"/>
  <c r="OC13" i="3"/>
  <c r="OC19" i="3" s="1"/>
  <c r="OC26" i="3" s="1"/>
  <c r="OC32" i="3" s="1"/>
  <c r="OD178" i="3" l="1"/>
  <c r="OD182" i="3" s="1"/>
  <c r="OD33" i="3"/>
  <c r="OC178" i="3"/>
  <c r="OC182" i="3" s="1"/>
  <c r="OC33" i="3"/>
  <c r="OC29" i="3" s="1"/>
  <c r="OC177" i="3"/>
  <c r="OC181" i="3" s="1"/>
  <c r="OB29" i="3"/>
  <c r="OA44" i="3"/>
  <c r="OA36" i="3"/>
  <c r="OD212" i="3"/>
  <c r="OE186" i="3"/>
  <c r="OE185" i="3"/>
  <c r="OE211" i="3" s="1"/>
  <c r="OE184" i="3"/>
  <c r="OE210" i="3" s="1"/>
  <c r="OA182" i="3"/>
  <c r="OE93" i="3"/>
  <c r="OE119" i="3" s="1"/>
  <c r="OE92" i="3"/>
  <c r="OE118" i="3" s="1"/>
  <c r="OE91" i="3"/>
  <c r="OE117" i="3" s="1"/>
  <c r="OD40" i="3"/>
  <c r="OD44" i="3" s="1"/>
  <c r="OD85" i="3"/>
  <c r="OD89" i="3" s="1"/>
  <c r="OC40" i="3"/>
  <c r="OC44" i="3" s="1"/>
  <c r="OC85" i="3"/>
  <c r="OC89" i="3" s="1"/>
  <c r="OB36" i="3"/>
  <c r="OC39" i="3"/>
  <c r="OC43" i="3" s="1"/>
  <c r="OC84" i="3"/>
  <c r="OC88" i="3" s="1"/>
  <c r="OE48" i="3"/>
  <c r="OE47" i="3"/>
  <c r="OE46" i="3"/>
  <c r="OC16" i="3"/>
  <c r="OD12" i="3"/>
  <c r="OD18" i="3" s="1"/>
  <c r="OD25" i="3" s="1"/>
  <c r="OD31" i="3" s="1"/>
  <c r="OF8" i="3"/>
  <c r="OE10" i="3"/>
  <c r="OE14" i="3" s="1"/>
  <c r="OE20" i="3" s="1"/>
  <c r="OE27" i="3" s="1"/>
  <c r="OD13" i="3"/>
  <c r="OD19" i="3" s="1"/>
  <c r="OD26" i="3" s="1"/>
  <c r="OD32" i="3" s="1"/>
  <c r="OE178" i="3" l="1"/>
  <c r="OE182" i="3" s="1"/>
  <c r="OE33" i="3"/>
  <c r="OD177" i="3"/>
  <c r="OD181" i="3" s="1"/>
  <c r="OD176" i="3"/>
  <c r="OD180" i="3" s="1"/>
  <c r="OD29" i="3"/>
  <c r="OF186" i="3"/>
  <c r="OF212" i="3" s="1"/>
  <c r="OF185" i="3"/>
  <c r="OF211" i="3" s="1"/>
  <c r="OF184" i="3"/>
  <c r="OF210" i="3" s="1"/>
  <c r="OE212" i="3"/>
  <c r="OF93" i="3"/>
  <c r="OF119" i="3" s="1"/>
  <c r="OF92" i="3"/>
  <c r="OF118" i="3" s="1"/>
  <c r="OF91" i="3"/>
  <c r="OF117" i="3" s="1"/>
  <c r="OD39" i="3"/>
  <c r="OD43" i="3" s="1"/>
  <c r="OD84" i="3"/>
  <c r="OD88" i="3" s="1"/>
  <c r="OE40" i="3"/>
  <c r="OE44" i="3" s="1"/>
  <c r="OE85" i="3"/>
  <c r="OE89" i="3" s="1"/>
  <c r="OD38" i="3"/>
  <c r="OD42" i="3" s="1"/>
  <c r="OD83" i="3"/>
  <c r="OD87" i="3" s="1"/>
  <c r="OC36" i="3"/>
  <c r="OF48" i="3"/>
  <c r="OF47" i="3"/>
  <c r="OF46" i="3"/>
  <c r="OD16" i="3"/>
  <c r="OE13" i="3"/>
  <c r="OE19" i="3" s="1"/>
  <c r="OE26" i="3" s="1"/>
  <c r="OE32" i="3" s="1"/>
  <c r="OG8" i="3"/>
  <c r="OF10" i="3"/>
  <c r="OF13" i="3" s="1"/>
  <c r="OF19" i="3" s="1"/>
  <c r="OF26" i="3" s="1"/>
  <c r="OE12" i="3"/>
  <c r="OE18" i="3" s="1"/>
  <c r="OE25" i="3" s="1"/>
  <c r="OE31" i="3" s="1"/>
  <c r="OF177" i="3" l="1"/>
  <c r="OF181" i="3" s="1"/>
  <c r="OF32" i="3"/>
  <c r="OE176" i="3"/>
  <c r="OE180" i="3" s="1"/>
  <c r="OE177" i="3"/>
  <c r="OE181" i="3" s="1"/>
  <c r="OG186" i="3"/>
  <c r="OG185" i="3"/>
  <c r="OG211" i="3" s="1"/>
  <c r="OG184" i="3"/>
  <c r="OG210" i="3" s="1"/>
  <c r="OG93" i="3"/>
  <c r="OG119" i="3" s="1"/>
  <c r="OG92" i="3"/>
  <c r="OG118" i="3" s="1"/>
  <c r="OG91" i="3"/>
  <c r="OG117" i="3" s="1"/>
  <c r="OE38" i="3"/>
  <c r="OE42" i="3" s="1"/>
  <c r="OE83" i="3"/>
  <c r="OE87" i="3" s="1"/>
  <c r="OF39" i="3"/>
  <c r="OF43" i="3" s="1"/>
  <c r="OF84" i="3"/>
  <c r="OF88" i="3" s="1"/>
  <c r="OE39" i="3"/>
  <c r="OE43" i="3" s="1"/>
  <c r="OE84" i="3"/>
  <c r="OE88" i="3" s="1"/>
  <c r="OD36" i="3"/>
  <c r="OG47" i="3"/>
  <c r="OG48" i="3"/>
  <c r="OG46" i="3"/>
  <c r="OE16" i="3"/>
  <c r="OH8" i="3"/>
  <c r="OG10" i="3"/>
  <c r="OG14" i="3" s="1"/>
  <c r="OG20" i="3" s="1"/>
  <c r="OG27" i="3" s="1"/>
  <c r="OF14" i="3"/>
  <c r="OF20" i="3" s="1"/>
  <c r="OF27" i="3" s="1"/>
  <c r="OF12" i="3"/>
  <c r="OF18" i="3" s="1"/>
  <c r="OF25" i="3" s="1"/>
  <c r="OF31" i="3" s="1"/>
  <c r="OF178" i="3" l="1"/>
  <c r="OF182" i="3" s="1"/>
  <c r="OF33" i="3"/>
  <c r="OF29" i="3" s="1"/>
  <c r="OG178" i="3"/>
  <c r="OG182" i="3" s="1"/>
  <c r="OG33" i="3"/>
  <c r="OF176" i="3"/>
  <c r="OF180" i="3" s="1"/>
  <c r="OE29" i="3"/>
  <c r="OG212" i="3"/>
  <c r="OH186" i="3"/>
  <c r="OH184" i="3"/>
  <c r="OH210" i="3" s="1"/>
  <c r="OH185" i="3"/>
  <c r="OH211" i="3" s="1"/>
  <c r="OH93" i="3"/>
  <c r="OH119" i="3" s="1"/>
  <c r="OH92" i="3"/>
  <c r="OH118" i="3" s="1"/>
  <c r="OH91" i="3"/>
  <c r="OH117" i="3" s="1"/>
  <c r="OF38" i="3"/>
  <c r="OF42" i="3" s="1"/>
  <c r="OF83" i="3"/>
  <c r="OF87" i="3" s="1"/>
  <c r="OF40" i="3"/>
  <c r="OF44" i="3" s="1"/>
  <c r="OF85" i="3"/>
  <c r="OF89" i="3" s="1"/>
  <c r="OE36" i="3"/>
  <c r="OG40" i="3"/>
  <c r="OG44" i="3" s="1"/>
  <c r="OG85" i="3"/>
  <c r="OG89" i="3" s="1"/>
  <c r="OH47" i="3"/>
  <c r="OH48" i="3"/>
  <c r="OH46" i="3"/>
  <c r="OF16" i="3"/>
  <c r="OI8" i="3"/>
  <c r="OH10" i="3"/>
  <c r="OH14" i="3" s="1"/>
  <c r="OH20" i="3" s="1"/>
  <c r="OH27" i="3" s="1"/>
  <c r="OG13" i="3"/>
  <c r="OG19" i="3" s="1"/>
  <c r="OG26" i="3" s="1"/>
  <c r="OG32" i="3" s="1"/>
  <c r="OG12" i="3"/>
  <c r="OG18" i="3" s="1"/>
  <c r="OG25" i="3" s="1"/>
  <c r="OG31" i="3" s="1"/>
  <c r="OH178" i="3" l="1"/>
  <c r="OH182" i="3" s="1"/>
  <c r="OH33" i="3"/>
  <c r="OG176" i="3"/>
  <c r="OG180" i="3" s="1"/>
  <c r="OG177" i="3"/>
  <c r="OG181" i="3" s="1"/>
  <c r="OH212" i="3"/>
  <c r="OI186" i="3"/>
  <c r="OI185" i="3"/>
  <c r="OI211" i="3" s="1"/>
  <c r="OI184" i="3"/>
  <c r="OI210" i="3" s="1"/>
  <c r="OI92" i="3"/>
  <c r="OI118" i="3" s="1"/>
  <c r="OI93" i="3"/>
  <c r="OI119" i="3" s="1"/>
  <c r="OI91" i="3"/>
  <c r="OI117" i="3" s="1"/>
  <c r="OG38" i="3"/>
  <c r="OG42" i="3" s="1"/>
  <c r="OG83" i="3"/>
  <c r="OG87" i="3" s="1"/>
  <c r="OG39" i="3"/>
  <c r="OG43" i="3" s="1"/>
  <c r="OG84" i="3"/>
  <c r="OG88" i="3" s="1"/>
  <c r="OF36" i="3"/>
  <c r="OH40" i="3"/>
  <c r="OH44" i="3" s="1"/>
  <c r="OH85" i="3"/>
  <c r="OH89" i="3" s="1"/>
  <c r="OI48" i="3"/>
  <c r="OI47" i="3"/>
  <c r="OI46" i="3"/>
  <c r="OG16" i="3"/>
  <c r="OH13" i="3"/>
  <c r="OH19" i="3" s="1"/>
  <c r="OH26" i="3" s="1"/>
  <c r="OH32" i="3" s="1"/>
  <c r="OI10" i="3"/>
  <c r="OI14" i="3" s="1"/>
  <c r="OI20" i="3" s="1"/>
  <c r="OI27" i="3" s="1"/>
  <c r="OJ8" i="3"/>
  <c r="OH12" i="3"/>
  <c r="OH18" i="3" s="1"/>
  <c r="OH25" i="3" s="1"/>
  <c r="OH31" i="3" s="1"/>
  <c r="OI178" i="3" l="1"/>
  <c r="OI182" i="3" s="1"/>
  <c r="OI33" i="3"/>
  <c r="OH176" i="3"/>
  <c r="OH180" i="3" s="1"/>
  <c r="OH177" i="3"/>
  <c r="OH181" i="3" s="1"/>
  <c r="OG29" i="3"/>
  <c r="OJ186" i="3"/>
  <c r="OJ185" i="3"/>
  <c r="OJ211" i="3" s="1"/>
  <c r="OJ184" i="3"/>
  <c r="OJ210" i="3" s="1"/>
  <c r="OI212" i="3"/>
  <c r="OJ92" i="3"/>
  <c r="OJ118" i="3" s="1"/>
  <c r="OJ93" i="3"/>
  <c r="OJ119" i="3" s="1"/>
  <c r="OJ91" i="3"/>
  <c r="OJ117" i="3" s="1"/>
  <c r="OH39" i="3"/>
  <c r="OH43" i="3" s="1"/>
  <c r="OH84" i="3"/>
  <c r="OH88" i="3" s="1"/>
  <c r="OI40" i="3"/>
  <c r="OI44" i="3" s="1"/>
  <c r="OI85" i="3"/>
  <c r="OI89" i="3" s="1"/>
  <c r="OH38" i="3"/>
  <c r="OH42" i="3" s="1"/>
  <c r="OH83" i="3"/>
  <c r="OH87" i="3" s="1"/>
  <c r="OG36" i="3"/>
  <c r="OJ48" i="3"/>
  <c r="OJ47" i="3"/>
  <c r="OJ46" i="3"/>
  <c r="OH16" i="3"/>
  <c r="OK8" i="3"/>
  <c r="OJ10" i="3"/>
  <c r="OJ14" i="3" s="1"/>
  <c r="OJ20" i="3" s="1"/>
  <c r="OJ27" i="3" s="1"/>
  <c r="OI13" i="3"/>
  <c r="OI19" i="3" s="1"/>
  <c r="OI26" i="3" s="1"/>
  <c r="OI32" i="3" s="1"/>
  <c r="OI12" i="3"/>
  <c r="OI18" i="3" s="1"/>
  <c r="OI25" i="3" s="1"/>
  <c r="OI31" i="3" s="1"/>
  <c r="OJ178" i="3" l="1"/>
  <c r="OJ182" i="3" s="1"/>
  <c r="OJ33" i="3"/>
  <c r="OI177" i="3"/>
  <c r="OI181" i="3" s="1"/>
  <c r="OI176" i="3"/>
  <c r="OI180" i="3" s="1"/>
  <c r="OI29" i="3"/>
  <c r="OH29" i="3"/>
  <c r="OK186" i="3"/>
  <c r="OK184" i="3"/>
  <c r="OK210" i="3" s="1"/>
  <c r="OK185" i="3"/>
  <c r="OK211" i="3" s="1"/>
  <c r="OJ212" i="3"/>
  <c r="OK93" i="3"/>
  <c r="OK119" i="3" s="1"/>
  <c r="OK92" i="3"/>
  <c r="OK118" i="3" s="1"/>
  <c r="OK91" i="3"/>
  <c r="OK117" i="3" s="1"/>
  <c r="OI38" i="3"/>
  <c r="OI42" i="3" s="1"/>
  <c r="OI83" i="3"/>
  <c r="OI87" i="3" s="1"/>
  <c r="OJ40" i="3"/>
  <c r="OJ44" i="3" s="1"/>
  <c r="OJ85" i="3"/>
  <c r="OJ89" i="3" s="1"/>
  <c r="OI39" i="3"/>
  <c r="OI43" i="3" s="1"/>
  <c r="OI84" i="3"/>
  <c r="OI88" i="3" s="1"/>
  <c r="OK48" i="3"/>
  <c r="OK47" i="3"/>
  <c r="OK46" i="3"/>
  <c r="OH36" i="3"/>
  <c r="OI16" i="3"/>
  <c r="OL8" i="3"/>
  <c r="OK10" i="3"/>
  <c r="OK14" i="3" s="1"/>
  <c r="OK20" i="3" s="1"/>
  <c r="OK27" i="3" s="1"/>
  <c r="OJ13" i="3"/>
  <c r="OJ19" i="3" s="1"/>
  <c r="OJ26" i="3" s="1"/>
  <c r="OJ32" i="3" s="1"/>
  <c r="OJ12" i="3"/>
  <c r="OJ18" i="3" s="1"/>
  <c r="OJ25" i="3" s="1"/>
  <c r="OJ31" i="3" s="1"/>
  <c r="OK178" i="3" l="1"/>
  <c r="OK182" i="3" s="1"/>
  <c r="OK33" i="3"/>
  <c r="OJ176" i="3"/>
  <c r="OJ180" i="3" s="1"/>
  <c r="OJ177" i="3"/>
  <c r="OJ181" i="3" s="1"/>
  <c r="OL185" i="3"/>
  <c r="OL211" i="3" s="1"/>
  <c r="OL186" i="3"/>
  <c r="OL184" i="3"/>
  <c r="OL210" i="3" s="1"/>
  <c r="OK212" i="3"/>
  <c r="OL93" i="3"/>
  <c r="OL119" i="3" s="1"/>
  <c r="OL92" i="3"/>
  <c r="OL118" i="3" s="1"/>
  <c r="OL91" i="3"/>
  <c r="OL117" i="3" s="1"/>
  <c r="OJ38" i="3"/>
  <c r="OJ42" i="3" s="1"/>
  <c r="OJ83" i="3"/>
  <c r="OJ87" i="3" s="1"/>
  <c r="OK40" i="3"/>
  <c r="OK44" i="3" s="1"/>
  <c r="OK85" i="3"/>
  <c r="OK89" i="3" s="1"/>
  <c r="OJ39" i="3"/>
  <c r="OJ43" i="3" s="1"/>
  <c r="OJ84" i="3"/>
  <c r="OJ88" i="3" s="1"/>
  <c r="OI36" i="3"/>
  <c r="OL48" i="3"/>
  <c r="OL47" i="3"/>
  <c r="OL46" i="3"/>
  <c r="OJ16" i="3"/>
  <c r="OM8" i="3"/>
  <c r="OL10" i="3"/>
  <c r="OL13" i="3" s="1"/>
  <c r="OL19" i="3" s="1"/>
  <c r="OL26" i="3" s="1"/>
  <c r="OK13" i="3"/>
  <c r="OK19" i="3" s="1"/>
  <c r="OK26" i="3" s="1"/>
  <c r="OK32" i="3" s="1"/>
  <c r="OK12" i="3"/>
  <c r="OK18" i="3" s="1"/>
  <c r="OK25" i="3" s="1"/>
  <c r="OK31" i="3" s="1"/>
  <c r="OL177" i="3" l="1"/>
  <c r="OL181" i="3" s="1"/>
  <c r="OL32" i="3"/>
  <c r="OK176" i="3"/>
  <c r="OK180" i="3" s="1"/>
  <c r="OK177" i="3"/>
  <c r="OK181" i="3" s="1"/>
  <c r="OJ29" i="3"/>
  <c r="OM185" i="3"/>
  <c r="OM211" i="3" s="1"/>
  <c r="OM186" i="3"/>
  <c r="OM184" i="3"/>
  <c r="OM210" i="3" s="1"/>
  <c r="OL212" i="3"/>
  <c r="OM93" i="3"/>
  <c r="OM119" i="3" s="1"/>
  <c r="OM92" i="3"/>
  <c r="OM118" i="3" s="1"/>
  <c r="OM91" i="3"/>
  <c r="OM117" i="3" s="1"/>
  <c r="OK38" i="3"/>
  <c r="OK42" i="3" s="1"/>
  <c r="OK83" i="3"/>
  <c r="OK87" i="3" s="1"/>
  <c r="OK39" i="3"/>
  <c r="OK43" i="3" s="1"/>
  <c r="OK84" i="3"/>
  <c r="OK88" i="3" s="1"/>
  <c r="OJ36" i="3"/>
  <c r="OL39" i="3"/>
  <c r="OL43" i="3" s="1"/>
  <c r="OL84" i="3"/>
  <c r="OL88" i="3" s="1"/>
  <c r="OM48" i="3"/>
  <c r="OM46" i="3"/>
  <c r="OM47" i="3"/>
  <c r="OK16" i="3"/>
  <c r="ON8" i="3"/>
  <c r="OM10" i="3"/>
  <c r="OM13" i="3" s="1"/>
  <c r="OM19" i="3" s="1"/>
  <c r="OM26" i="3" s="1"/>
  <c r="OL14" i="3"/>
  <c r="OL20" i="3" s="1"/>
  <c r="OL27" i="3" s="1"/>
  <c r="OL12" i="3"/>
  <c r="OL18" i="3" s="1"/>
  <c r="OL25" i="3" s="1"/>
  <c r="OL31" i="3" s="1"/>
  <c r="OM177" i="3" l="1"/>
  <c r="OM181" i="3" s="1"/>
  <c r="OM32" i="3"/>
  <c r="OL178" i="3"/>
  <c r="OL182" i="3" s="1"/>
  <c r="OL33" i="3"/>
  <c r="OL29" i="3" s="1"/>
  <c r="OL176" i="3"/>
  <c r="OL180" i="3" s="1"/>
  <c r="OK29" i="3"/>
  <c r="ON186" i="3"/>
  <c r="ON185" i="3"/>
  <c r="ON211" i="3" s="1"/>
  <c r="ON184" i="3"/>
  <c r="ON210" i="3" s="1"/>
  <c r="OM212" i="3"/>
  <c r="ON93" i="3"/>
  <c r="ON119" i="3" s="1"/>
  <c r="ON92" i="3"/>
  <c r="ON118" i="3" s="1"/>
  <c r="ON91" i="3"/>
  <c r="ON117" i="3" s="1"/>
  <c r="OL38" i="3"/>
  <c r="OL42" i="3" s="1"/>
  <c r="OL83" i="3"/>
  <c r="OL87" i="3" s="1"/>
  <c r="OM39" i="3"/>
  <c r="OM43" i="3" s="1"/>
  <c r="OM84" i="3"/>
  <c r="OM88" i="3" s="1"/>
  <c r="OL40" i="3"/>
  <c r="OL44" i="3" s="1"/>
  <c r="OL85" i="3"/>
  <c r="OL89" i="3" s="1"/>
  <c r="ON48" i="3"/>
  <c r="ON46" i="3"/>
  <c r="ON47" i="3"/>
  <c r="OK36" i="3"/>
  <c r="OL16" i="3"/>
  <c r="OM12" i="3"/>
  <c r="OM18" i="3" s="1"/>
  <c r="OM25" i="3" s="1"/>
  <c r="OM31" i="3" s="1"/>
  <c r="OO8" i="3"/>
  <c r="ON10" i="3"/>
  <c r="ON13" i="3" s="1"/>
  <c r="ON19" i="3" s="1"/>
  <c r="ON26" i="3" s="1"/>
  <c r="OM14" i="3"/>
  <c r="OM20" i="3" s="1"/>
  <c r="OM27" i="3" s="1"/>
  <c r="OM178" i="3" l="1"/>
  <c r="OM182" i="3" s="1"/>
  <c r="OM33" i="3"/>
  <c r="OM29" i="3" s="1"/>
  <c r="ON177" i="3"/>
  <c r="ON181" i="3" s="1"/>
  <c r="ON32" i="3"/>
  <c r="OM176" i="3"/>
  <c r="OM180" i="3" s="1"/>
  <c r="OO186" i="3"/>
  <c r="OO185" i="3"/>
  <c r="OO211" i="3" s="1"/>
  <c r="OO184" i="3"/>
  <c r="OO210" i="3" s="1"/>
  <c r="ON212" i="3"/>
  <c r="OO93" i="3"/>
  <c r="OO119" i="3" s="1"/>
  <c r="OO92" i="3"/>
  <c r="OO118" i="3" s="1"/>
  <c r="OO91" i="3"/>
  <c r="OO117" i="3" s="1"/>
  <c r="OM38" i="3"/>
  <c r="OM42" i="3" s="1"/>
  <c r="OM83" i="3"/>
  <c r="OM87" i="3" s="1"/>
  <c r="OM40" i="3"/>
  <c r="OM44" i="3" s="1"/>
  <c r="OM85" i="3"/>
  <c r="OM89" i="3" s="1"/>
  <c r="ON39" i="3"/>
  <c r="ON43" i="3" s="1"/>
  <c r="ON84" i="3"/>
  <c r="ON88" i="3" s="1"/>
  <c r="OO48" i="3"/>
  <c r="OO47" i="3"/>
  <c r="OO46" i="3"/>
  <c r="OL36" i="3"/>
  <c r="ON14" i="3"/>
  <c r="ON20" i="3" s="1"/>
  <c r="ON27" i="3" s="1"/>
  <c r="OP8" i="3"/>
  <c r="OO10" i="3"/>
  <c r="OO14" i="3" s="1"/>
  <c r="OO20" i="3" s="1"/>
  <c r="OO27" i="3" s="1"/>
  <c r="ON12" i="3"/>
  <c r="ON18" i="3" s="1"/>
  <c r="ON25" i="3" s="1"/>
  <c r="ON31" i="3" s="1"/>
  <c r="OM16" i="3"/>
  <c r="OO178" i="3" l="1"/>
  <c r="OO182" i="3" s="1"/>
  <c r="OO33" i="3"/>
  <c r="ON178" i="3"/>
  <c r="ON182" i="3" s="1"/>
  <c r="ON33" i="3"/>
  <c r="ON29" i="3" s="1"/>
  <c r="ON176" i="3"/>
  <c r="ON180" i="3" s="1"/>
  <c r="OP186" i="3"/>
  <c r="OP185" i="3"/>
  <c r="OP211" i="3" s="1"/>
  <c r="OP184" i="3"/>
  <c r="OP210" i="3" s="1"/>
  <c r="OO212" i="3"/>
  <c r="OP93" i="3"/>
  <c r="OP119" i="3" s="1"/>
  <c r="OP92" i="3"/>
  <c r="OP118" i="3" s="1"/>
  <c r="OP91" i="3"/>
  <c r="OP117" i="3" s="1"/>
  <c r="ON40" i="3"/>
  <c r="ON44" i="3" s="1"/>
  <c r="ON85" i="3"/>
  <c r="ON89" i="3" s="1"/>
  <c r="ON38" i="3"/>
  <c r="ON42" i="3" s="1"/>
  <c r="ON83" i="3"/>
  <c r="ON87" i="3" s="1"/>
  <c r="OM36" i="3"/>
  <c r="OO40" i="3"/>
  <c r="OO44" i="3" s="1"/>
  <c r="OO85" i="3"/>
  <c r="OO89" i="3" s="1"/>
  <c r="OP48" i="3"/>
  <c r="OP46" i="3"/>
  <c r="OP47" i="3"/>
  <c r="ON16" i="3"/>
  <c r="OO12" i="3"/>
  <c r="OO18" i="3" s="1"/>
  <c r="OO25" i="3" s="1"/>
  <c r="OO31" i="3" s="1"/>
  <c r="OQ8" i="3"/>
  <c r="OP10" i="3"/>
  <c r="OP14" i="3" s="1"/>
  <c r="OP20" i="3" s="1"/>
  <c r="OP27" i="3" s="1"/>
  <c r="OO13" i="3"/>
  <c r="OO19" i="3" s="1"/>
  <c r="OO26" i="3" s="1"/>
  <c r="OO32" i="3" s="1"/>
  <c r="OP178" i="3" l="1"/>
  <c r="OP182" i="3" s="1"/>
  <c r="OP33" i="3"/>
  <c r="OO176" i="3"/>
  <c r="OO180" i="3" s="1"/>
  <c r="OO177" i="3"/>
  <c r="OO181" i="3" s="1"/>
  <c r="OQ186" i="3"/>
  <c r="OQ185" i="3"/>
  <c r="OQ211" i="3" s="1"/>
  <c r="OQ184" i="3"/>
  <c r="OQ210" i="3" s="1"/>
  <c r="OP212" i="3"/>
  <c r="OQ93" i="3"/>
  <c r="OQ119" i="3" s="1"/>
  <c r="OQ92" i="3"/>
  <c r="OQ118" i="3" s="1"/>
  <c r="OQ91" i="3"/>
  <c r="OQ117" i="3" s="1"/>
  <c r="OO38" i="3"/>
  <c r="OO42" i="3" s="1"/>
  <c r="OO83" i="3"/>
  <c r="OO87" i="3" s="1"/>
  <c r="OO39" i="3"/>
  <c r="OO43" i="3" s="1"/>
  <c r="OO84" i="3"/>
  <c r="OO88" i="3" s="1"/>
  <c r="OP40" i="3"/>
  <c r="OP44" i="3" s="1"/>
  <c r="OP85" i="3"/>
  <c r="OP89" i="3" s="1"/>
  <c r="OQ48" i="3"/>
  <c r="OQ47" i="3"/>
  <c r="OQ46" i="3"/>
  <c r="ON36" i="3"/>
  <c r="OO16" i="3"/>
  <c r="OP12" i="3"/>
  <c r="OP18" i="3" s="1"/>
  <c r="OP25" i="3" s="1"/>
  <c r="OP31" i="3" s="1"/>
  <c r="OR8" i="3"/>
  <c r="OQ10" i="3"/>
  <c r="OQ14" i="3" s="1"/>
  <c r="OQ20" i="3" s="1"/>
  <c r="OQ27" i="3" s="1"/>
  <c r="OP13" i="3"/>
  <c r="OP19" i="3" s="1"/>
  <c r="OP26" i="3" s="1"/>
  <c r="OP32" i="3" s="1"/>
  <c r="OQ178" i="3" l="1"/>
  <c r="OQ182" i="3" s="1"/>
  <c r="OQ33" i="3"/>
  <c r="OP177" i="3"/>
  <c r="OP181" i="3" s="1"/>
  <c r="OP176" i="3"/>
  <c r="OP180" i="3" s="1"/>
  <c r="OP29" i="3"/>
  <c r="OO29" i="3"/>
  <c r="OR186" i="3"/>
  <c r="OR185" i="3"/>
  <c r="OR211" i="3" s="1"/>
  <c r="OR184" i="3"/>
  <c r="OR210" i="3" s="1"/>
  <c r="OQ212" i="3"/>
  <c r="OR93" i="3"/>
  <c r="OR119" i="3" s="1"/>
  <c r="OR92" i="3"/>
  <c r="OR118" i="3" s="1"/>
  <c r="OR91" i="3"/>
  <c r="OR117" i="3" s="1"/>
  <c r="OP38" i="3"/>
  <c r="OP42" i="3" s="1"/>
  <c r="OP83" i="3"/>
  <c r="OP87" i="3" s="1"/>
  <c r="OP39" i="3"/>
  <c r="OP43" i="3" s="1"/>
  <c r="OP84" i="3"/>
  <c r="OP88" i="3" s="1"/>
  <c r="OQ40" i="3"/>
  <c r="OQ44" i="3" s="1"/>
  <c r="OQ85" i="3"/>
  <c r="OQ89" i="3" s="1"/>
  <c r="OO36" i="3"/>
  <c r="OR48" i="3"/>
  <c r="OR47" i="3"/>
  <c r="OR46" i="3"/>
  <c r="OQ12" i="3"/>
  <c r="OQ18" i="3" s="1"/>
  <c r="OQ25" i="3" s="1"/>
  <c r="OQ31" i="3" s="1"/>
  <c r="OS8" i="3"/>
  <c r="OR10" i="3"/>
  <c r="OR14" i="3" s="1"/>
  <c r="OR20" i="3" s="1"/>
  <c r="OR27" i="3" s="1"/>
  <c r="OQ13" i="3"/>
  <c r="OQ19" i="3" s="1"/>
  <c r="OQ26" i="3" s="1"/>
  <c r="OQ32" i="3" s="1"/>
  <c r="OP16" i="3"/>
  <c r="OR178" i="3" l="1"/>
  <c r="OR182" i="3" s="1"/>
  <c r="OR33" i="3"/>
  <c r="OQ176" i="3"/>
  <c r="OQ180" i="3" s="1"/>
  <c r="OQ177" i="3"/>
  <c r="OQ181" i="3" s="1"/>
  <c r="OS186" i="3"/>
  <c r="OS185" i="3"/>
  <c r="OS211" i="3" s="1"/>
  <c r="OS184" i="3"/>
  <c r="OS210" i="3" s="1"/>
  <c r="OR212" i="3"/>
  <c r="OS93" i="3"/>
  <c r="OS119" i="3" s="1"/>
  <c r="OS92" i="3"/>
  <c r="OS118" i="3" s="1"/>
  <c r="OS91" i="3"/>
  <c r="OS117" i="3" s="1"/>
  <c r="OQ38" i="3"/>
  <c r="OQ42" i="3" s="1"/>
  <c r="OQ83" i="3"/>
  <c r="OQ87" i="3" s="1"/>
  <c r="OQ39" i="3"/>
  <c r="OQ43" i="3" s="1"/>
  <c r="OQ84" i="3"/>
  <c r="OQ88" i="3" s="1"/>
  <c r="OP36" i="3"/>
  <c r="OR40" i="3"/>
  <c r="OR44" i="3" s="1"/>
  <c r="OR85" i="3"/>
  <c r="OR89" i="3" s="1"/>
  <c r="OS48" i="3"/>
  <c r="OS47" i="3"/>
  <c r="OS46" i="3"/>
  <c r="OR13" i="3"/>
  <c r="OR19" i="3" s="1"/>
  <c r="OR26" i="3" s="1"/>
  <c r="OR32" i="3" s="1"/>
  <c r="OT8" i="3"/>
  <c r="OS10" i="3"/>
  <c r="OS14" i="3" s="1"/>
  <c r="OS20" i="3" s="1"/>
  <c r="OS27" i="3" s="1"/>
  <c r="OR12" i="3"/>
  <c r="OR18" i="3" s="1"/>
  <c r="OR25" i="3" s="1"/>
  <c r="OR31" i="3" s="1"/>
  <c r="OQ16" i="3"/>
  <c r="OS178" i="3" l="1"/>
  <c r="OS182" i="3" s="1"/>
  <c r="OS33" i="3"/>
  <c r="OR176" i="3"/>
  <c r="OR180" i="3" s="1"/>
  <c r="OR177" i="3"/>
  <c r="OR181" i="3" s="1"/>
  <c r="OQ29" i="3"/>
  <c r="OT186" i="3"/>
  <c r="OT185" i="3"/>
  <c r="OT211" i="3" s="1"/>
  <c r="OT184" i="3"/>
  <c r="OT210" i="3" s="1"/>
  <c r="OS212" i="3"/>
  <c r="OT93" i="3"/>
  <c r="OT119" i="3" s="1"/>
  <c r="OT92" i="3"/>
  <c r="OT118" i="3" s="1"/>
  <c r="OT91" i="3"/>
  <c r="OT117" i="3" s="1"/>
  <c r="OS40" i="3"/>
  <c r="OS44" i="3" s="1"/>
  <c r="OS85" i="3"/>
  <c r="OS89" i="3" s="1"/>
  <c r="OR39" i="3"/>
  <c r="OR43" i="3" s="1"/>
  <c r="OR84" i="3"/>
  <c r="OR88" i="3" s="1"/>
  <c r="OR38" i="3"/>
  <c r="OR42" i="3" s="1"/>
  <c r="OR83" i="3"/>
  <c r="OR87" i="3" s="1"/>
  <c r="OT48" i="3"/>
  <c r="OT47" i="3"/>
  <c r="OT46" i="3"/>
  <c r="OQ36" i="3"/>
  <c r="OR16" i="3"/>
  <c r="OS13" i="3"/>
  <c r="OS19" i="3" s="1"/>
  <c r="OS26" i="3" s="1"/>
  <c r="OS32" i="3" s="1"/>
  <c r="OU8" i="3"/>
  <c r="OT10" i="3"/>
  <c r="OT14" i="3" s="1"/>
  <c r="OT20" i="3" s="1"/>
  <c r="OT27" i="3" s="1"/>
  <c r="OS12" i="3"/>
  <c r="OS18" i="3" s="1"/>
  <c r="OS25" i="3" s="1"/>
  <c r="OS31" i="3" s="1"/>
  <c r="OT178" i="3" l="1"/>
  <c r="OT182" i="3" s="1"/>
  <c r="OT33" i="3"/>
  <c r="OS176" i="3"/>
  <c r="OS180" i="3" s="1"/>
  <c r="OR29" i="3"/>
  <c r="OS177" i="3"/>
  <c r="OS181" i="3" s="1"/>
  <c r="OU186" i="3"/>
  <c r="OU185" i="3"/>
  <c r="OU211" i="3" s="1"/>
  <c r="OU184" i="3"/>
  <c r="OU210" i="3" s="1"/>
  <c r="OT212" i="3"/>
  <c r="OU92" i="3"/>
  <c r="OU118" i="3" s="1"/>
  <c r="OU93" i="3"/>
  <c r="OU119" i="3" s="1"/>
  <c r="OU91" i="3"/>
  <c r="OU117" i="3" s="1"/>
  <c r="OS38" i="3"/>
  <c r="OS42" i="3" s="1"/>
  <c r="OS83" i="3"/>
  <c r="OS87" i="3" s="1"/>
  <c r="OT40" i="3"/>
  <c r="OT44" i="3" s="1"/>
  <c r="OT85" i="3"/>
  <c r="OT89" i="3" s="1"/>
  <c r="OS39" i="3"/>
  <c r="OS43" i="3" s="1"/>
  <c r="OS84" i="3"/>
  <c r="OS88" i="3" s="1"/>
  <c r="OU48" i="3"/>
  <c r="OU47" i="3"/>
  <c r="OU46" i="3"/>
  <c r="OR36" i="3"/>
  <c r="OS16" i="3"/>
  <c r="OT13" i="3"/>
  <c r="OT19" i="3" s="1"/>
  <c r="OT26" i="3" s="1"/>
  <c r="OT32" i="3" s="1"/>
  <c r="OV8" i="3"/>
  <c r="OU10" i="3"/>
  <c r="OU14" i="3" s="1"/>
  <c r="OU20" i="3" s="1"/>
  <c r="OU27" i="3" s="1"/>
  <c r="OT12" i="3"/>
  <c r="OT18" i="3" s="1"/>
  <c r="OT25" i="3" s="1"/>
  <c r="OT31" i="3" s="1"/>
  <c r="OU178" i="3" l="1"/>
  <c r="OU182" i="3" s="1"/>
  <c r="OU33" i="3"/>
  <c r="OT176" i="3"/>
  <c r="OT180" i="3" s="1"/>
  <c r="OT177" i="3"/>
  <c r="OT181" i="3" s="1"/>
  <c r="OS29" i="3"/>
  <c r="OV186" i="3"/>
  <c r="OV185" i="3"/>
  <c r="OV211" i="3" s="1"/>
  <c r="OV184" i="3"/>
  <c r="OV210" i="3" s="1"/>
  <c r="OU212" i="3"/>
  <c r="OV92" i="3"/>
  <c r="OV118" i="3" s="1"/>
  <c r="OV93" i="3"/>
  <c r="OV119" i="3" s="1"/>
  <c r="OV91" i="3"/>
  <c r="OV117" i="3" s="1"/>
  <c r="OU40" i="3"/>
  <c r="OU44" i="3" s="1"/>
  <c r="OU85" i="3"/>
  <c r="OU89" i="3" s="1"/>
  <c r="OT38" i="3"/>
  <c r="OT42" i="3" s="1"/>
  <c r="OT83" i="3"/>
  <c r="OT87" i="3" s="1"/>
  <c r="OT39" i="3"/>
  <c r="OT43" i="3" s="1"/>
  <c r="OT84" i="3"/>
  <c r="OT88" i="3" s="1"/>
  <c r="OV48" i="3"/>
  <c r="OV47" i="3"/>
  <c r="OV46" i="3"/>
  <c r="OS36" i="3"/>
  <c r="OT16" i="3"/>
  <c r="OU13" i="3"/>
  <c r="OU19" i="3" s="1"/>
  <c r="OU26" i="3" s="1"/>
  <c r="OU32" i="3" s="1"/>
  <c r="OW8" i="3"/>
  <c r="OV10" i="3"/>
  <c r="OV13" i="3" s="1"/>
  <c r="OV19" i="3" s="1"/>
  <c r="OV26" i="3" s="1"/>
  <c r="OU12" i="3"/>
  <c r="OU18" i="3" s="1"/>
  <c r="OU25" i="3" s="1"/>
  <c r="OU31" i="3" s="1"/>
  <c r="OV177" i="3" l="1"/>
  <c r="OV181" i="3" s="1"/>
  <c r="OV32" i="3"/>
  <c r="OU176" i="3"/>
  <c r="OU180" i="3" s="1"/>
  <c r="OU177" i="3"/>
  <c r="OU181" i="3" s="1"/>
  <c r="OT29" i="3"/>
  <c r="OW186" i="3"/>
  <c r="OW184" i="3"/>
  <c r="OW210" i="3" s="1"/>
  <c r="OW185" i="3"/>
  <c r="OW211" i="3" s="1"/>
  <c r="OV212" i="3"/>
  <c r="OW93" i="3"/>
  <c r="OW119" i="3" s="1"/>
  <c r="OW92" i="3"/>
  <c r="OW118" i="3" s="1"/>
  <c r="OW91" i="3"/>
  <c r="OW117" i="3" s="1"/>
  <c r="OU38" i="3"/>
  <c r="OU42" i="3" s="1"/>
  <c r="OU83" i="3"/>
  <c r="OU87" i="3" s="1"/>
  <c r="OU39" i="3"/>
  <c r="OU43" i="3" s="1"/>
  <c r="OU84" i="3"/>
  <c r="OU88" i="3" s="1"/>
  <c r="OV39" i="3"/>
  <c r="OV43" i="3" s="1"/>
  <c r="OV84" i="3"/>
  <c r="OV88" i="3" s="1"/>
  <c r="OT36" i="3"/>
  <c r="OW48" i="3"/>
  <c r="OW47" i="3"/>
  <c r="OW46" i="3"/>
  <c r="OU16" i="3"/>
  <c r="OX8" i="3"/>
  <c r="OW10" i="3"/>
  <c r="OW13" i="3" s="1"/>
  <c r="OW19" i="3" s="1"/>
  <c r="OW26" i="3" s="1"/>
  <c r="OV14" i="3"/>
  <c r="OV20" i="3" s="1"/>
  <c r="OV27" i="3" s="1"/>
  <c r="OV12" i="3"/>
  <c r="OV18" i="3" s="1"/>
  <c r="OV25" i="3" s="1"/>
  <c r="OV31" i="3" s="1"/>
  <c r="OW177" i="3" l="1"/>
  <c r="OW181" i="3" s="1"/>
  <c r="OW32" i="3"/>
  <c r="OV178" i="3"/>
  <c r="OV182" i="3" s="1"/>
  <c r="OV33" i="3"/>
  <c r="OV29" i="3" s="1"/>
  <c r="OV176" i="3"/>
  <c r="OV180" i="3" s="1"/>
  <c r="OU29" i="3"/>
  <c r="OX186" i="3"/>
  <c r="OX185" i="3"/>
  <c r="OX211" i="3" s="1"/>
  <c r="OX184" i="3"/>
  <c r="OX210" i="3" s="1"/>
  <c r="OW212" i="3"/>
  <c r="OX93" i="3"/>
  <c r="OX119" i="3" s="1"/>
  <c r="OX92" i="3"/>
  <c r="OX118" i="3" s="1"/>
  <c r="OX91" i="3"/>
  <c r="OX117" i="3" s="1"/>
  <c r="OV38" i="3"/>
  <c r="OV42" i="3" s="1"/>
  <c r="OV83" i="3"/>
  <c r="OV87" i="3" s="1"/>
  <c r="OW39" i="3"/>
  <c r="OW43" i="3" s="1"/>
  <c r="OW84" i="3"/>
  <c r="OW88" i="3" s="1"/>
  <c r="OV40" i="3"/>
  <c r="OV44" i="3" s="1"/>
  <c r="OV85" i="3"/>
  <c r="OV89" i="3" s="1"/>
  <c r="OU36" i="3"/>
  <c r="OX48" i="3"/>
  <c r="OX47" i="3"/>
  <c r="OX46" i="3"/>
  <c r="OV16" i="3"/>
  <c r="OY8" i="3"/>
  <c r="OX10" i="3"/>
  <c r="OW14" i="3"/>
  <c r="OW20" i="3" s="1"/>
  <c r="OW27" i="3" s="1"/>
  <c r="OW12" i="3"/>
  <c r="OW18" i="3" s="1"/>
  <c r="OW178" i="3" l="1"/>
  <c r="OW182" i="3" s="1"/>
  <c r="OW33" i="3"/>
  <c r="OY186" i="3"/>
  <c r="OY185" i="3"/>
  <c r="OY211" i="3" s="1"/>
  <c r="OY184" i="3"/>
  <c r="OY210" i="3" s="1"/>
  <c r="OX212" i="3"/>
  <c r="OX13" i="3"/>
  <c r="OY93" i="3"/>
  <c r="OY119" i="3" s="1"/>
  <c r="OY92" i="3"/>
  <c r="OY118" i="3" s="1"/>
  <c r="OY91" i="3"/>
  <c r="OY117" i="3" s="1"/>
  <c r="OV36" i="3"/>
  <c r="OW40" i="3"/>
  <c r="OW44" i="3" s="1"/>
  <c r="OW85" i="3"/>
  <c r="OW89" i="3" s="1"/>
  <c r="OY48" i="3"/>
  <c r="OY47" i="3"/>
  <c r="OY46" i="3"/>
  <c r="OW16" i="3"/>
  <c r="OW25" i="3"/>
  <c r="OW31" i="3" s="1"/>
  <c r="OX12" i="3"/>
  <c r="OY10" i="3"/>
  <c r="OY13" i="3" s="1"/>
  <c r="OY19" i="3" s="1"/>
  <c r="OY26" i="3" s="1"/>
  <c r="OZ8" i="3"/>
  <c r="OX14" i="3"/>
  <c r="OY177" i="3" l="1"/>
  <c r="OY181" i="3" s="1"/>
  <c r="OY32" i="3"/>
  <c r="OW176" i="3"/>
  <c r="OW180" i="3" s="1"/>
  <c r="OW29" i="3"/>
  <c r="OZ186" i="3"/>
  <c r="OZ185" i="3"/>
  <c r="OZ211" i="3" s="1"/>
  <c r="OZ184" i="3"/>
  <c r="OZ210" i="3" s="1"/>
  <c r="OY212" i="3"/>
  <c r="OX18" i="3"/>
  <c r="OX25" i="3" s="1"/>
  <c r="OX31" i="3" s="1"/>
  <c r="OX20" i="3"/>
  <c r="OX27" i="3" s="1"/>
  <c r="OX33" i="3" s="1"/>
  <c r="OX19" i="3"/>
  <c r="OX26" i="3" s="1"/>
  <c r="OX32" i="3" s="1"/>
  <c r="OZ93" i="3"/>
  <c r="OZ119" i="3" s="1"/>
  <c r="OZ92" i="3"/>
  <c r="OZ118" i="3" s="1"/>
  <c r="OZ91" i="3"/>
  <c r="OZ117" i="3" s="1"/>
  <c r="OY39" i="3"/>
  <c r="OY43" i="3" s="1"/>
  <c r="OY84" i="3"/>
  <c r="OY88" i="3" s="1"/>
  <c r="OW38" i="3"/>
  <c r="OW42" i="3" s="1"/>
  <c r="OW83" i="3"/>
  <c r="OW87" i="3" s="1"/>
  <c r="OZ48" i="3"/>
  <c r="OZ46" i="3"/>
  <c r="OZ47" i="3"/>
  <c r="PA8" i="3"/>
  <c r="OZ10" i="3"/>
  <c r="OY14" i="3"/>
  <c r="OY20" i="3" s="1"/>
  <c r="OY27" i="3" s="1"/>
  <c r="OY12" i="3"/>
  <c r="OY18" i="3" s="1"/>
  <c r="OY25" i="3" s="1"/>
  <c r="OY31" i="3" s="1"/>
  <c r="OX16" i="3" l="1"/>
  <c r="OY178" i="3"/>
  <c r="OY33" i="3"/>
  <c r="OY29" i="3" s="1"/>
  <c r="OX29" i="3"/>
  <c r="OY176" i="3"/>
  <c r="OY180" i="3" s="1"/>
  <c r="OX178" i="3"/>
  <c r="OX182" i="3" s="1"/>
  <c r="OX176" i="3"/>
  <c r="OX180" i="3" s="1"/>
  <c r="OZ212" i="3"/>
  <c r="PA186" i="3"/>
  <c r="PA185" i="3"/>
  <c r="PA211" i="3" s="1"/>
  <c r="PA184" i="3"/>
  <c r="PA210" i="3" s="1"/>
  <c r="OX85" i="3"/>
  <c r="OX89" i="3" s="1"/>
  <c r="OX40" i="3"/>
  <c r="OX38" i="3"/>
  <c r="OX42" i="3" s="1"/>
  <c r="OX83" i="3"/>
  <c r="OX87" i="3" s="1"/>
  <c r="OZ14" i="3"/>
  <c r="OX177" i="3"/>
  <c r="OX181" i="3" s="1"/>
  <c r="OX39" i="3"/>
  <c r="OX43" i="3" s="1"/>
  <c r="OX84" i="3"/>
  <c r="OX88" i="3" s="1"/>
  <c r="OY182" i="3"/>
  <c r="PA93" i="3"/>
  <c r="PA119" i="3" s="1"/>
  <c r="PA92" i="3"/>
  <c r="PA118" i="3" s="1"/>
  <c r="PA91" i="3"/>
  <c r="PA117" i="3" s="1"/>
  <c r="OW36" i="3"/>
  <c r="OY40" i="3"/>
  <c r="OY44" i="3" s="1"/>
  <c r="OY85" i="3"/>
  <c r="OY89" i="3" s="1"/>
  <c r="OY38" i="3"/>
  <c r="OY42" i="3" s="1"/>
  <c r="OY83" i="3"/>
  <c r="OY87" i="3" s="1"/>
  <c r="PA48" i="3"/>
  <c r="PA47" i="3"/>
  <c r="PA46" i="3"/>
  <c r="OY16" i="3"/>
  <c r="PB8" i="3"/>
  <c r="PA10" i="3"/>
  <c r="PA13" i="3" s="1"/>
  <c r="PA19" i="3" s="1"/>
  <c r="PA26" i="3" s="1"/>
  <c r="OZ12" i="3"/>
  <c r="OZ13" i="3"/>
  <c r="PA177" i="3" l="1"/>
  <c r="PA181" i="3" s="1"/>
  <c r="PA32" i="3"/>
  <c r="OX44" i="3"/>
  <c r="OX36" i="3"/>
  <c r="PB186" i="3"/>
  <c r="PB185" i="3"/>
  <c r="PB211" i="3" s="1"/>
  <c r="PB184" i="3"/>
  <c r="PB210" i="3" s="1"/>
  <c r="PA212" i="3"/>
  <c r="OZ20" i="3"/>
  <c r="OZ27" i="3" s="1"/>
  <c r="OZ33" i="3" s="1"/>
  <c r="OZ19" i="3"/>
  <c r="OZ26" i="3" s="1"/>
  <c r="OZ32" i="3" s="1"/>
  <c r="OZ18" i="3"/>
  <c r="OZ25" i="3" s="1"/>
  <c r="PB93" i="3"/>
  <c r="PB119" i="3" s="1"/>
  <c r="PB92" i="3"/>
  <c r="PB118" i="3" s="1"/>
  <c r="PB91" i="3"/>
  <c r="PB117" i="3" s="1"/>
  <c r="OY36" i="3"/>
  <c r="PA39" i="3"/>
  <c r="PA43" i="3" s="1"/>
  <c r="PA84" i="3"/>
  <c r="PA88" i="3" s="1"/>
  <c r="PB48" i="3"/>
  <c r="PB46" i="3"/>
  <c r="PB47" i="3"/>
  <c r="PB10" i="3"/>
  <c r="PC8" i="3"/>
  <c r="PA14" i="3"/>
  <c r="PA20" i="3" s="1"/>
  <c r="PA27" i="3" s="1"/>
  <c r="PA12" i="3"/>
  <c r="PA18" i="3" s="1"/>
  <c r="PA25" i="3" s="1"/>
  <c r="PA31" i="3" s="1"/>
  <c r="OZ31" i="3" l="1"/>
  <c r="OZ29" i="3" s="1"/>
  <c r="PA178" i="3"/>
  <c r="PA33" i="3"/>
  <c r="PA29" i="3" s="1"/>
  <c r="PA176" i="3"/>
  <c r="PA180" i="3" s="1"/>
  <c r="OZ176" i="3"/>
  <c r="OZ180" i="3" s="1"/>
  <c r="OZ177" i="3"/>
  <c r="OZ181" i="3" s="1"/>
  <c r="OZ16" i="3"/>
  <c r="PC186" i="3"/>
  <c r="PC185" i="3"/>
  <c r="PC211" i="3" s="1"/>
  <c r="PC184" i="3"/>
  <c r="PC210" i="3" s="1"/>
  <c r="PB212" i="3"/>
  <c r="OZ84" i="3"/>
  <c r="OZ88" i="3" s="1"/>
  <c r="OZ39" i="3"/>
  <c r="OZ43" i="3" s="1"/>
  <c r="OZ83" i="3"/>
  <c r="OZ87" i="3" s="1"/>
  <c r="OZ38" i="3"/>
  <c r="OZ42" i="3" s="1"/>
  <c r="PB14" i="3"/>
  <c r="OZ178" i="3"/>
  <c r="OZ40" i="3"/>
  <c r="OZ85" i="3"/>
  <c r="OZ89" i="3" s="1"/>
  <c r="PA182" i="3"/>
  <c r="PC93" i="3"/>
  <c r="PC119" i="3" s="1"/>
  <c r="PC92" i="3"/>
  <c r="PC118" i="3" s="1"/>
  <c r="PC91" i="3"/>
  <c r="PC117" i="3" s="1"/>
  <c r="PA38" i="3"/>
  <c r="PA42" i="3" s="1"/>
  <c r="PA83" i="3"/>
  <c r="PA87" i="3" s="1"/>
  <c r="PA40" i="3"/>
  <c r="PA44" i="3" s="1"/>
  <c r="PA85" i="3"/>
  <c r="PA89" i="3" s="1"/>
  <c r="PC48" i="3"/>
  <c r="PC47" i="3"/>
  <c r="PC46" i="3"/>
  <c r="PA16" i="3"/>
  <c r="PB13" i="3"/>
  <c r="PD8" i="3"/>
  <c r="PC10" i="3"/>
  <c r="PC14" i="3" s="1"/>
  <c r="PC20" i="3" s="1"/>
  <c r="PC27" i="3" s="1"/>
  <c r="PB12" i="3"/>
  <c r="PC178" i="3" l="1"/>
  <c r="PC33" i="3"/>
  <c r="OZ44" i="3"/>
  <c r="PD186" i="3"/>
  <c r="PD185" i="3"/>
  <c r="PD211" i="3" s="1"/>
  <c r="PD184" i="3"/>
  <c r="PD210" i="3" s="1"/>
  <c r="PC212" i="3"/>
  <c r="OZ36" i="3"/>
  <c r="PB19" i="3"/>
  <c r="PB26" i="3" s="1"/>
  <c r="PB32" i="3" s="1"/>
  <c r="PB18" i="3"/>
  <c r="PB25" i="3" s="1"/>
  <c r="OZ182" i="3"/>
  <c r="PB20" i="3"/>
  <c r="PB27" i="3" s="1"/>
  <c r="PB33" i="3" s="1"/>
  <c r="PC182" i="3"/>
  <c r="PD93" i="3"/>
  <c r="PD119" i="3" s="1"/>
  <c r="PD92" i="3"/>
  <c r="PD118" i="3" s="1"/>
  <c r="PD91" i="3"/>
  <c r="PD117" i="3" s="1"/>
  <c r="PC40" i="3"/>
  <c r="PC44" i="3" s="1"/>
  <c r="PC85" i="3"/>
  <c r="PC89" i="3" s="1"/>
  <c r="PA36" i="3"/>
  <c r="PD48" i="3"/>
  <c r="PD47" i="3"/>
  <c r="PD46" i="3"/>
  <c r="PC13" i="3"/>
  <c r="PC19" i="3" s="1"/>
  <c r="PC26" i="3" s="1"/>
  <c r="PC32" i="3" s="1"/>
  <c r="PE8" i="3"/>
  <c r="PD10" i="3"/>
  <c r="PC12" i="3"/>
  <c r="PC18" i="3" s="1"/>
  <c r="PC25" i="3" s="1"/>
  <c r="PC31" i="3" s="1"/>
  <c r="PB31" i="3" l="1"/>
  <c r="PB29" i="3" s="1"/>
  <c r="PC176" i="3"/>
  <c r="PC180" i="3" s="1"/>
  <c r="PC177" i="3"/>
  <c r="PC181" i="3" s="1"/>
  <c r="PB176" i="3"/>
  <c r="PB180" i="3" s="1"/>
  <c r="PB177" i="3"/>
  <c r="PB181" i="3" s="1"/>
  <c r="PE186" i="3"/>
  <c r="PE185" i="3"/>
  <c r="PE211" i="3" s="1"/>
  <c r="PE184" i="3"/>
  <c r="PE210" i="3" s="1"/>
  <c r="PB16" i="3"/>
  <c r="PD212" i="3"/>
  <c r="PB83" i="3"/>
  <c r="PB87" i="3" s="1"/>
  <c r="PB38" i="3"/>
  <c r="PB42" i="3" s="1"/>
  <c r="PB84" i="3"/>
  <c r="PB88" i="3" s="1"/>
  <c r="PB39" i="3"/>
  <c r="PB43" i="3" s="1"/>
  <c r="PD14" i="3"/>
  <c r="PB178" i="3"/>
  <c r="PB85" i="3"/>
  <c r="PB89" i="3" s="1"/>
  <c r="PB40" i="3"/>
  <c r="PE93" i="3"/>
  <c r="PE119" i="3" s="1"/>
  <c r="PE92" i="3"/>
  <c r="PE118" i="3" s="1"/>
  <c r="PE91" i="3"/>
  <c r="PE117" i="3" s="1"/>
  <c r="PC38" i="3"/>
  <c r="PC42" i="3" s="1"/>
  <c r="PC83" i="3"/>
  <c r="PC87" i="3" s="1"/>
  <c r="PC39" i="3"/>
  <c r="PC43" i="3" s="1"/>
  <c r="PC84" i="3"/>
  <c r="PC88" i="3" s="1"/>
  <c r="PE48" i="3"/>
  <c r="PE47" i="3"/>
  <c r="PE46" i="3"/>
  <c r="PC16" i="3"/>
  <c r="PF8" i="3"/>
  <c r="PE10" i="3"/>
  <c r="PE13" i="3" s="1"/>
  <c r="PE19" i="3" s="1"/>
  <c r="PE26" i="3" s="1"/>
  <c r="PD13" i="3"/>
  <c r="PD19" i="3" s="1"/>
  <c r="PD26" i="3" s="1"/>
  <c r="PD32" i="3" s="1"/>
  <c r="PD12" i="3"/>
  <c r="PD18" i="3" s="1"/>
  <c r="PD25" i="3" s="1"/>
  <c r="PD31" i="3" s="1"/>
  <c r="PE177" i="3" l="1"/>
  <c r="PE181" i="3" s="1"/>
  <c r="PE32" i="3"/>
  <c r="PD177" i="3"/>
  <c r="PD181" i="3" s="1"/>
  <c r="PC29" i="3"/>
  <c r="PD176" i="3"/>
  <c r="PD180" i="3" s="1"/>
  <c r="PB44" i="3"/>
  <c r="PF186" i="3"/>
  <c r="PF185" i="3"/>
  <c r="PF211" i="3" s="1"/>
  <c r="PF184" i="3"/>
  <c r="PF210" i="3" s="1"/>
  <c r="PB36" i="3"/>
  <c r="PE212" i="3"/>
  <c r="PB182" i="3"/>
  <c r="PD20" i="3"/>
  <c r="PD27" i="3" s="1"/>
  <c r="PD33" i="3" s="1"/>
  <c r="PD29" i="3" s="1"/>
  <c r="PF93" i="3"/>
  <c r="PF119" i="3" s="1"/>
  <c r="PF92" i="3"/>
  <c r="PF118" i="3" s="1"/>
  <c r="PF91" i="3"/>
  <c r="PF117" i="3" s="1"/>
  <c r="PD38" i="3"/>
  <c r="PD42" i="3" s="1"/>
  <c r="PD83" i="3"/>
  <c r="PD87" i="3" s="1"/>
  <c r="PE39" i="3"/>
  <c r="PE43" i="3" s="1"/>
  <c r="PE84" i="3"/>
  <c r="PE88" i="3" s="1"/>
  <c r="PD39" i="3"/>
  <c r="PD43" i="3" s="1"/>
  <c r="PD84" i="3"/>
  <c r="PD88" i="3" s="1"/>
  <c r="PF48" i="3"/>
  <c r="PF47" i="3"/>
  <c r="PF46" i="3"/>
  <c r="PC36" i="3"/>
  <c r="PG8" i="3"/>
  <c r="PF10" i="3"/>
  <c r="PE14" i="3"/>
  <c r="PE20" i="3" s="1"/>
  <c r="PE27" i="3" s="1"/>
  <c r="PE12" i="3"/>
  <c r="PE178" i="3" l="1"/>
  <c r="PE33" i="3"/>
  <c r="PG186" i="3"/>
  <c r="PG185" i="3"/>
  <c r="PG211" i="3" s="1"/>
  <c r="PG184" i="3"/>
  <c r="PG210" i="3" s="1"/>
  <c r="PD16" i="3"/>
  <c r="PF212" i="3"/>
  <c r="PE18" i="3"/>
  <c r="PE25" i="3" s="1"/>
  <c r="PF13" i="3"/>
  <c r="PD178" i="3"/>
  <c r="PD40" i="3"/>
  <c r="PD85" i="3"/>
  <c r="PD89" i="3" s="1"/>
  <c r="PE182" i="3"/>
  <c r="PG93" i="3"/>
  <c r="PG119" i="3" s="1"/>
  <c r="PG92" i="3"/>
  <c r="PG118" i="3" s="1"/>
  <c r="PG91" i="3"/>
  <c r="PG117" i="3" s="1"/>
  <c r="PE40" i="3"/>
  <c r="PE44" i="3" s="1"/>
  <c r="PE85" i="3"/>
  <c r="PE89" i="3" s="1"/>
  <c r="PG48" i="3"/>
  <c r="PG47" i="3"/>
  <c r="PG46" i="3"/>
  <c r="PH8" i="3"/>
  <c r="PG10" i="3"/>
  <c r="PG14" i="3" s="1"/>
  <c r="PG20" i="3" s="1"/>
  <c r="PG27" i="3" s="1"/>
  <c r="PF14" i="3"/>
  <c r="PF12" i="3"/>
  <c r="PF18" i="3" s="1"/>
  <c r="PF25" i="3" s="1"/>
  <c r="PF31" i="3" s="1"/>
  <c r="PG178" i="3" l="1"/>
  <c r="PG182" i="3" s="1"/>
  <c r="PG33" i="3"/>
  <c r="PE31" i="3"/>
  <c r="PE29" i="3" s="1"/>
  <c r="PF176" i="3"/>
  <c r="PF180" i="3" s="1"/>
  <c r="PE176" i="3"/>
  <c r="PE180" i="3" s="1"/>
  <c r="PD44" i="3"/>
  <c r="PE16" i="3"/>
  <c r="PD36" i="3"/>
  <c r="PH186" i="3"/>
  <c r="PH185" i="3"/>
  <c r="PH211" i="3" s="1"/>
  <c r="PH184" i="3"/>
  <c r="PH210" i="3" s="1"/>
  <c r="PG212" i="3"/>
  <c r="PE83" i="3"/>
  <c r="PE87" i="3" s="1"/>
  <c r="PE38" i="3"/>
  <c r="PE42" i="3" s="1"/>
  <c r="PF20" i="3"/>
  <c r="PF27" i="3" s="1"/>
  <c r="PD182" i="3"/>
  <c r="PF19" i="3"/>
  <c r="PF26" i="3" s="1"/>
  <c r="PF32" i="3" s="1"/>
  <c r="PH93" i="3"/>
  <c r="PH119" i="3" s="1"/>
  <c r="PH92" i="3"/>
  <c r="PH118" i="3" s="1"/>
  <c r="PH91" i="3"/>
  <c r="PH117" i="3" s="1"/>
  <c r="PG40" i="3"/>
  <c r="PG44" i="3" s="1"/>
  <c r="PG85" i="3"/>
  <c r="PG89" i="3" s="1"/>
  <c r="PF38" i="3"/>
  <c r="PF42" i="3" s="1"/>
  <c r="PF83" i="3"/>
  <c r="PF87" i="3" s="1"/>
  <c r="PH48" i="3"/>
  <c r="PH47" i="3"/>
  <c r="PH46" i="3"/>
  <c r="PI8" i="3"/>
  <c r="PH10" i="3"/>
  <c r="PH14" i="3" s="1"/>
  <c r="PH20" i="3" s="1"/>
  <c r="PH27" i="3" s="1"/>
  <c r="PG13" i="3"/>
  <c r="PG19" i="3" s="1"/>
  <c r="PG26" i="3" s="1"/>
  <c r="PG32" i="3" s="1"/>
  <c r="PG12" i="3"/>
  <c r="PG18" i="3" s="1"/>
  <c r="PG25" i="3" s="1"/>
  <c r="PG31" i="3" s="1"/>
  <c r="PH178" i="3" l="1"/>
  <c r="PH182" i="3" s="1"/>
  <c r="PH33" i="3"/>
  <c r="PF178" i="3"/>
  <c r="PF182" i="3" s="1"/>
  <c r="PF33" i="3"/>
  <c r="PF29" i="3" s="1"/>
  <c r="PG176" i="3"/>
  <c r="PG180" i="3" s="1"/>
  <c r="PG177" i="3"/>
  <c r="PG181" i="3" s="1"/>
  <c r="PE36" i="3"/>
  <c r="PF40" i="3"/>
  <c r="PF16" i="3"/>
  <c r="PI186" i="3"/>
  <c r="PI185" i="3"/>
  <c r="PI211" i="3" s="1"/>
  <c r="PI184" i="3"/>
  <c r="PI210" i="3" s="1"/>
  <c r="PF85" i="3"/>
  <c r="PF89" i="3" s="1"/>
  <c r="PH212" i="3"/>
  <c r="PF177" i="3"/>
  <c r="PF181" i="3" s="1"/>
  <c r="PF39" i="3"/>
  <c r="PF43" i="3" s="1"/>
  <c r="PF84" i="3"/>
  <c r="PF88" i="3" s="1"/>
  <c r="PI93" i="3"/>
  <c r="PI119" i="3" s="1"/>
  <c r="PI92" i="3"/>
  <c r="PI118" i="3" s="1"/>
  <c r="PI91" i="3"/>
  <c r="PI117" i="3" s="1"/>
  <c r="PG38" i="3"/>
  <c r="PG42" i="3" s="1"/>
  <c r="PG83" i="3"/>
  <c r="PG87" i="3" s="1"/>
  <c r="PG39" i="3"/>
  <c r="PG43" i="3" s="1"/>
  <c r="PG84" i="3"/>
  <c r="PG88" i="3" s="1"/>
  <c r="PH40" i="3"/>
  <c r="PH44" i="3" s="1"/>
  <c r="PH85" i="3"/>
  <c r="PH89" i="3" s="1"/>
  <c r="PI48" i="3"/>
  <c r="PI47" i="3"/>
  <c r="PI46" i="3"/>
  <c r="PG16" i="3"/>
  <c r="PI10" i="3"/>
  <c r="PI13" i="3" s="1"/>
  <c r="PI19" i="3" s="1"/>
  <c r="PI26" i="3" s="1"/>
  <c r="PJ8" i="3"/>
  <c r="PH13" i="3"/>
  <c r="PH19" i="3" s="1"/>
  <c r="PH26" i="3" s="1"/>
  <c r="PH32" i="3" s="1"/>
  <c r="PH12" i="3"/>
  <c r="PH18" i="3" s="1"/>
  <c r="PH25" i="3" s="1"/>
  <c r="PH31" i="3" s="1"/>
  <c r="PI177" i="3" l="1"/>
  <c r="PI181" i="3" s="1"/>
  <c r="PI32" i="3"/>
  <c r="PH177" i="3"/>
  <c r="PH181" i="3" s="1"/>
  <c r="PH29" i="3"/>
  <c r="PG29" i="3"/>
  <c r="PH176" i="3"/>
  <c r="PH180" i="3" s="1"/>
  <c r="PF44" i="3"/>
  <c r="PF36" i="3"/>
  <c r="PI212" i="3"/>
  <c r="PJ185" i="3"/>
  <c r="PJ211" i="3" s="1"/>
  <c r="PJ184" i="3"/>
  <c r="PJ210" i="3" s="1"/>
  <c r="PJ186" i="3"/>
  <c r="PJ93" i="3"/>
  <c r="PJ119" i="3" s="1"/>
  <c r="PJ92" i="3"/>
  <c r="PJ118" i="3" s="1"/>
  <c r="PJ91" i="3"/>
  <c r="PJ117" i="3" s="1"/>
  <c r="PH38" i="3"/>
  <c r="PH42" i="3" s="1"/>
  <c r="PH83" i="3"/>
  <c r="PH87" i="3" s="1"/>
  <c r="PH39" i="3"/>
  <c r="PH43" i="3" s="1"/>
  <c r="PH84" i="3"/>
  <c r="PH88" i="3" s="1"/>
  <c r="PI39" i="3"/>
  <c r="PI43" i="3" s="1"/>
  <c r="PI84" i="3"/>
  <c r="PI88" i="3" s="1"/>
  <c r="PJ48" i="3"/>
  <c r="PJ47" i="3"/>
  <c r="PJ46" i="3"/>
  <c r="PG36" i="3"/>
  <c r="PH16" i="3"/>
  <c r="PK8" i="3"/>
  <c r="PJ10" i="3"/>
  <c r="PJ13" i="3" s="1"/>
  <c r="PJ19" i="3" s="1"/>
  <c r="PJ26" i="3" s="1"/>
  <c r="PI14" i="3"/>
  <c r="PI20" i="3" s="1"/>
  <c r="PI27" i="3" s="1"/>
  <c r="PI12" i="3"/>
  <c r="PI18" i="3" s="1"/>
  <c r="PI25" i="3" s="1"/>
  <c r="PI31" i="3" s="1"/>
  <c r="PI178" i="3" l="1"/>
  <c r="PI182" i="3" s="1"/>
  <c r="PI33" i="3"/>
  <c r="PI29" i="3" s="1"/>
  <c r="PJ177" i="3"/>
  <c r="PJ181" i="3" s="1"/>
  <c r="PJ32" i="3"/>
  <c r="PI176" i="3"/>
  <c r="PI180" i="3" s="1"/>
  <c r="PK185" i="3"/>
  <c r="PK211" i="3" s="1"/>
  <c r="PK186" i="3"/>
  <c r="PK184" i="3"/>
  <c r="PK210" i="3" s="1"/>
  <c r="PJ212" i="3"/>
  <c r="PK93" i="3"/>
  <c r="PK119" i="3" s="1"/>
  <c r="PK92" i="3"/>
  <c r="PK118" i="3" s="1"/>
  <c r="PK91" i="3"/>
  <c r="PK117" i="3" s="1"/>
  <c r="PJ39" i="3"/>
  <c r="PJ43" i="3" s="1"/>
  <c r="PJ84" i="3"/>
  <c r="PJ88" i="3" s="1"/>
  <c r="PI38" i="3"/>
  <c r="PI42" i="3" s="1"/>
  <c r="PI83" i="3"/>
  <c r="PI87" i="3" s="1"/>
  <c r="PI40" i="3"/>
  <c r="PI44" i="3" s="1"/>
  <c r="PI85" i="3"/>
  <c r="PI89" i="3" s="1"/>
  <c r="PK48" i="3"/>
  <c r="PK47" i="3"/>
  <c r="PK46" i="3"/>
  <c r="PH36" i="3"/>
  <c r="PI16" i="3"/>
  <c r="PK10" i="3"/>
  <c r="PK14" i="3" s="1"/>
  <c r="PK20" i="3" s="1"/>
  <c r="PK27" i="3" s="1"/>
  <c r="PL8" i="3"/>
  <c r="PJ14" i="3"/>
  <c r="PJ20" i="3" s="1"/>
  <c r="PJ27" i="3" s="1"/>
  <c r="PJ12" i="3"/>
  <c r="PJ18" i="3" s="1"/>
  <c r="PJ25" i="3" s="1"/>
  <c r="PJ31" i="3" s="1"/>
  <c r="PK178" i="3" l="1"/>
  <c r="PK182" i="3" s="1"/>
  <c r="PK33" i="3"/>
  <c r="PJ178" i="3"/>
  <c r="PJ182" i="3" s="1"/>
  <c r="PJ33" i="3"/>
  <c r="PJ29" i="3" s="1"/>
  <c r="PJ176" i="3"/>
  <c r="PJ180" i="3" s="1"/>
  <c r="PL186" i="3"/>
  <c r="PL184" i="3"/>
  <c r="PL210" i="3" s="1"/>
  <c r="PL185" i="3"/>
  <c r="PL211" i="3" s="1"/>
  <c r="PK212" i="3"/>
  <c r="PL93" i="3"/>
  <c r="PL119" i="3" s="1"/>
  <c r="PL92" i="3"/>
  <c r="PL118" i="3" s="1"/>
  <c r="PL91" i="3"/>
  <c r="PL117" i="3" s="1"/>
  <c r="PJ38" i="3"/>
  <c r="PJ42" i="3" s="1"/>
  <c r="PJ83" i="3"/>
  <c r="PJ87" i="3" s="1"/>
  <c r="PJ40" i="3"/>
  <c r="PJ44" i="3" s="1"/>
  <c r="PJ85" i="3"/>
  <c r="PJ89" i="3" s="1"/>
  <c r="PK40" i="3"/>
  <c r="PK44" i="3" s="1"/>
  <c r="PK85" i="3"/>
  <c r="PK89" i="3" s="1"/>
  <c r="PL48" i="3"/>
  <c r="PL46" i="3"/>
  <c r="PL47" i="3"/>
  <c r="PI36" i="3"/>
  <c r="PJ16" i="3"/>
  <c r="PK12" i="3"/>
  <c r="PK18" i="3" s="1"/>
  <c r="PK25" i="3" s="1"/>
  <c r="PK31" i="3" s="1"/>
  <c r="PK13" i="3"/>
  <c r="PK19" i="3" s="1"/>
  <c r="PK26" i="3" s="1"/>
  <c r="PK32" i="3" s="1"/>
  <c r="PL10" i="3"/>
  <c r="PL13" i="3" s="1"/>
  <c r="PL19" i="3" s="1"/>
  <c r="PL26" i="3" s="1"/>
  <c r="PM8" i="3"/>
  <c r="PL177" i="3" l="1"/>
  <c r="PL181" i="3" s="1"/>
  <c r="PL32" i="3"/>
  <c r="PK177" i="3"/>
  <c r="PK181" i="3" s="1"/>
  <c r="PK176" i="3"/>
  <c r="PK180" i="3" s="1"/>
  <c r="PK29" i="3"/>
  <c r="PM186" i="3"/>
  <c r="PM185" i="3"/>
  <c r="PM211" i="3" s="1"/>
  <c r="PM184" i="3"/>
  <c r="PM210" i="3" s="1"/>
  <c r="PL212" i="3"/>
  <c r="PM93" i="3"/>
  <c r="PM119" i="3" s="1"/>
  <c r="PM92" i="3"/>
  <c r="PM118" i="3" s="1"/>
  <c r="PM91" i="3"/>
  <c r="PM117" i="3" s="1"/>
  <c r="PK39" i="3"/>
  <c r="PK43" i="3" s="1"/>
  <c r="PK84" i="3"/>
  <c r="PK88" i="3" s="1"/>
  <c r="PL39" i="3"/>
  <c r="PL43" i="3" s="1"/>
  <c r="PL84" i="3"/>
  <c r="PL88" i="3" s="1"/>
  <c r="PK38" i="3"/>
  <c r="PK42" i="3" s="1"/>
  <c r="PK83" i="3"/>
  <c r="PK87" i="3" s="1"/>
  <c r="PJ36" i="3"/>
  <c r="PM48" i="3"/>
  <c r="PM47" i="3"/>
  <c r="PM46" i="3"/>
  <c r="PM10" i="3"/>
  <c r="PM12" i="3" s="1"/>
  <c r="PM18" i="3" s="1"/>
  <c r="PM25" i="3" s="1"/>
  <c r="PN8" i="3"/>
  <c r="PL14" i="3"/>
  <c r="PL20" i="3" s="1"/>
  <c r="PL27" i="3" s="1"/>
  <c r="PL12" i="3"/>
  <c r="PL18" i="3" s="1"/>
  <c r="PL25" i="3" s="1"/>
  <c r="PL31" i="3" s="1"/>
  <c r="PK16" i="3"/>
  <c r="PL178" i="3" l="1"/>
  <c r="PL182" i="3" s="1"/>
  <c r="PL33" i="3"/>
  <c r="PL29" i="3" s="1"/>
  <c r="PM176" i="3"/>
  <c r="PM180" i="3" s="1"/>
  <c r="PM31" i="3"/>
  <c r="PL176" i="3"/>
  <c r="PL180" i="3" s="1"/>
  <c r="PN186" i="3"/>
  <c r="PN185" i="3"/>
  <c r="PN211" i="3" s="1"/>
  <c r="PN184" i="3"/>
  <c r="PN210" i="3" s="1"/>
  <c r="PM212" i="3"/>
  <c r="PN93" i="3"/>
  <c r="PN119" i="3" s="1"/>
  <c r="PN92" i="3"/>
  <c r="PN118" i="3" s="1"/>
  <c r="PN91" i="3"/>
  <c r="PN117" i="3" s="1"/>
  <c r="PL40" i="3"/>
  <c r="PL44" i="3" s="1"/>
  <c r="PL85" i="3"/>
  <c r="PL89" i="3" s="1"/>
  <c r="PM38" i="3"/>
  <c r="PM42" i="3" s="1"/>
  <c r="PM83" i="3"/>
  <c r="PM87" i="3" s="1"/>
  <c r="PL38" i="3"/>
  <c r="PL42" i="3" s="1"/>
  <c r="PL83" i="3"/>
  <c r="PL87" i="3" s="1"/>
  <c r="PN48" i="3"/>
  <c r="PN46" i="3"/>
  <c r="PN47" i="3"/>
  <c r="PK36" i="3"/>
  <c r="PL16" i="3"/>
  <c r="PO8" i="3"/>
  <c r="PN10" i="3"/>
  <c r="PN14" i="3" s="1"/>
  <c r="PN20" i="3" s="1"/>
  <c r="PN27" i="3" s="1"/>
  <c r="PM14" i="3"/>
  <c r="PM20" i="3" s="1"/>
  <c r="PM27" i="3" s="1"/>
  <c r="PM13" i="3"/>
  <c r="PM19" i="3" s="1"/>
  <c r="PM178" i="3" l="1"/>
  <c r="PM182" i="3" s="1"/>
  <c r="PM33" i="3"/>
  <c r="PN178" i="3"/>
  <c r="PN182" i="3" s="1"/>
  <c r="PN33" i="3"/>
  <c r="PO186" i="3"/>
  <c r="PO185" i="3"/>
  <c r="PO211" i="3" s="1"/>
  <c r="PO184" i="3"/>
  <c r="PO210" i="3" s="1"/>
  <c r="PN212" i="3"/>
  <c r="PO93" i="3"/>
  <c r="PO119" i="3" s="1"/>
  <c r="PO92" i="3"/>
  <c r="PO118" i="3" s="1"/>
  <c r="PO91" i="3"/>
  <c r="PO117" i="3" s="1"/>
  <c r="PM40" i="3"/>
  <c r="PM44" i="3" s="1"/>
  <c r="PM85" i="3"/>
  <c r="PM89" i="3" s="1"/>
  <c r="PL36" i="3"/>
  <c r="PN40" i="3"/>
  <c r="PN44" i="3" s="1"/>
  <c r="PN85" i="3"/>
  <c r="PN89" i="3" s="1"/>
  <c r="PO48" i="3"/>
  <c r="PO47" i="3"/>
  <c r="PO46" i="3"/>
  <c r="PM16" i="3"/>
  <c r="PM26" i="3"/>
  <c r="PM32" i="3" s="1"/>
  <c r="PP8" i="3"/>
  <c r="PO10" i="3"/>
  <c r="PO14" i="3" s="1"/>
  <c r="PO20" i="3" s="1"/>
  <c r="PO27" i="3" s="1"/>
  <c r="PN12" i="3"/>
  <c r="PN18" i="3" s="1"/>
  <c r="PN25" i="3" s="1"/>
  <c r="PN31" i="3" s="1"/>
  <c r="PN13" i="3"/>
  <c r="PN19" i="3" s="1"/>
  <c r="PN26" i="3" s="1"/>
  <c r="PN32" i="3" s="1"/>
  <c r="PO178" i="3" l="1"/>
  <c r="PO182" i="3" s="1"/>
  <c r="PO33" i="3"/>
  <c r="PM177" i="3"/>
  <c r="PM181" i="3" s="1"/>
  <c r="PM29" i="3"/>
  <c r="PN176" i="3"/>
  <c r="PN180" i="3" s="1"/>
  <c r="PN177" i="3"/>
  <c r="PN181" i="3" s="1"/>
  <c r="PP186" i="3"/>
  <c r="PP185" i="3"/>
  <c r="PP211" i="3" s="1"/>
  <c r="PP184" i="3"/>
  <c r="PP210" i="3" s="1"/>
  <c r="PO212" i="3"/>
  <c r="PP93" i="3"/>
  <c r="PP119" i="3" s="1"/>
  <c r="PP92" i="3"/>
  <c r="PP118" i="3" s="1"/>
  <c r="PP91" i="3"/>
  <c r="PP117" i="3" s="1"/>
  <c r="PN38" i="3"/>
  <c r="PN42" i="3" s="1"/>
  <c r="PN83" i="3"/>
  <c r="PN87" i="3" s="1"/>
  <c r="PM39" i="3"/>
  <c r="PM43" i="3" s="1"/>
  <c r="PM84" i="3"/>
  <c r="PM88" i="3" s="1"/>
  <c r="PO40" i="3"/>
  <c r="PO44" i="3" s="1"/>
  <c r="PO85" i="3"/>
  <c r="PO89" i="3" s="1"/>
  <c r="PN39" i="3"/>
  <c r="PN43" i="3" s="1"/>
  <c r="PN84" i="3"/>
  <c r="PN88" i="3" s="1"/>
  <c r="PP48" i="3"/>
  <c r="PP47" i="3"/>
  <c r="PP46" i="3"/>
  <c r="PN16" i="3"/>
  <c r="PQ8" i="3"/>
  <c r="PP10" i="3"/>
  <c r="PP13" i="3" s="1"/>
  <c r="PP19" i="3" s="1"/>
  <c r="PP26" i="3" s="1"/>
  <c r="PO13" i="3"/>
  <c r="PO19" i="3" s="1"/>
  <c r="PO26" i="3" s="1"/>
  <c r="PO32" i="3" s="1"/>
  <c r="PO12" i="3"/>
  <c r="PO18" i="3" s="1"/>
  <c r="PO25" i="3" s="1"/>
  <c r="PO31" i="3" s="1"/>
  <c r="PP177" i="3" l="1"/>
  <c r="PP181" i="3" s="1"/>
  <c r="PP32" i="3"/>
  <c r="PO177" i="3"/>
  <c r="PO181" i="3" s="1"/>
  <c r="PN29" i="3"/>
  <c r="PO176" i="3"/>
  <c r="PO180" i="3" s="1"/>
  <c r="PO29" i="3"/>
  <c r="PQ186" i="3"/>
  <c r="PQ185" i="3"/>
  <c r="PQ211" i="3" s="1"/>
  <c r="PQ184" i="3"/>
  <c r="PQ210" i="3" s="1"/>
  <c r="PP212" i="3"/>
  <c r="PQ93" i="3"/>
  <c r="PQ119" i="3" s="1"/>
  <c r="PQ92" i="3"/>
  <c r="PQ118" i="3" s="1"/>
  <c r="PQ91" i="3"/>
  <c r="PQ117" i="3" s="1"/>
  <c r="PO38" i="3"/>
  <c r="PO42" i="3" s="1"/>
  <c r="PO83" i="3"/>
  <c r="PO87" i="3" s="1"/>
  <c r="PN36" i="3"/>
  <c r="PM36" i="3"/>
  <c r="PP39" i="3"/>
  <c r="PP43" i="3" s="1"/>
  <c r="PP84" i="3"/>
  <c r="PP88" i="3" s="1"/>
  <c r="PO39" i="3"/>
  <c r="PO43" i="3" s="1"/>
  <c r="PO84" i="3"/>
  <c r="PO88" i="3" s="1"/>
  <c r="PQ47" i="3"/>
  <c r="PQ48" i="3"/>
  <c r="PQ46" i="3"/>
  <c r="PO16" i="3"/>
  <c r="PR8" i="3"/>
  <c r="PQ10" i="3"/>
  <c r="PQ14" i="3" s="1"/>
  <c r="PQ20" i="3" s="1"/>
  <c r="PQ27" i="3" s="1"/>
  <c r="PP14" i="3"/>
  <c r="PP20" i="3" s="1"/>
  <c r="PP27" i="3" s="1"/>
  <c r="PP12" i="3"/>
  <c r="PP18" i="3" s="1"/>
  <c r="PP25" i="3" s="1"/>
  <c r="PP31" i="3" s="1"/>
  <c r="PP178" i="3" l="1"/>
  <c r="PP182" i="3" s="1"/>
  <c r="PP33" i="3"/>
  <c r="PP29" i="3" s="1"/>
  <c r="PQ178" i="3"/>
  <c r="PQ182" i="3" s="1"/>
  <c r="PQ33" i="3"/>
  <c r="PP176" i="3"/>
  <c r="PP180" i="3" s="1"/>
  <c r="PR186" i="3"/>
  <c r="PR184" i="3"/>
  <c r="PR210" i="3" s="1"/>
  <c r="PR185" i="3"/>
  <c r="PR211" i="3" s="1"/>
  <c r="PQ212" i="3"/>
  <c r="PR93" i="3"/>
  <c r="PR119" i="3" s="1"/>
  <c r="PR92" i="3"/>
  <c r="PR118" i="3" s="1"/>
  <c r="PR91" i="3"/>
  <c r="PR117" i="3" s="1"/>
  <c r="PO36" i="3"/>
  <c r="PP40" i="3"/>
  <c r="PP44" i="3" s="1"/>
  <c r="PP85" i="3"/>
  <c r="PP89" i="3" s="1"/>
  <c r="PQ40" i="3"/>
  <c r="PQ44" i="3" s="1"/>
  <c r="PQ85" i="3"/>
  <c r="PQ89" i="3" s="1"/>
  <c r="PP38" i="3"/>
  <c r="PP42" i="3" s="1"/>
  <c r="PP83" i="3"/>
  <c r="PP87" i="3" s="1"/>
  <c r="PR47" i="3"/>
  <c r="PR48" i="3"/>
  <c r="PR46" i="3"/>
  <c r="PP16" i="3"/>
  <c r="PQ12" i="3"/>
  <c r="PQ18" i="3" s="1"/>
  <c r="PQ25" i="3" s="1"/>
  <c r="PQ31" i="3" s="1"/>
  <c r="PQ13" i="3"/>
  <c r="PQ19" i="3" s="1"/>
  <c r="PQ26" i="3" s="1"/>
  <c r="PQ32" i="3" s="1"/>
  <c r="PS8" i="3"/>
  <c r="PR10" i="3"/>
  <c r="PR14" i="3" s="1"/>
  <c r="PR20" i="3" s="1"/>
  <c r="PR27" i="3" s="1"/>
  <c r="PR178" i="3" l="1"/>
  <c r="PR182" i="3" s="1"/>
  <c r="PR33" i="3"/>
  <c r="PQ176" i="3"/>
  <c r="PQ180" i="3" s="1"/>
  <c r="PQ177" i="3"/>
  <c r="PQ181" i="3" s="1"/>
  <c r="PS186" i="3"/>
  <c r="PS185" i="3"/>
  <c r="PS211" i="3" s="1"/>
  <c r="PS184" i="3"/>
  <c r="PS210" i="3" s="1"/>
  <c r="PR212" i="3"/>
  <c r="PS93" i="3"/>
  <c r="PS119" i="3" s="1"/>
  <c r="PS92" i="3"/>
  <c r="PS118" i="3" s="1"/>
  <c r="PS91" i="3"/>
  <c r="PS117" i="3" s="1"/>
  <c r="PQ38" i="3"/>
  <c r="PQ42" i="3" s="1"/>
  <c r="PQ83" i="3"/>
  <c r="PQ87" i="3" s="1"/>
  <c r="PR40" i="3"/>
  <c r="PR44" i="3" s="1"/>
  <c r="PR85" i="3"/>
  <c r="PR89" i="3" s="1"/>
  <c r="PQ39" i="3"/>
  <c r="PQ43" i="3" s="1"/>
  <c r="PQ84" i="3"/>
  <c r="PQ88" i="3" s="1"/>
  <c r="PS48" i="3"/>
  <c r="PS47" i="3"/>
  <c r="PS46" i="3"/>
  <c r="PP36" i="3"/>
  <c r="PR13" i="3"/>
  <c r="PR19" i="3" s="1"/>
  <c r="PR26" i="3" s="1"/>
  <c r="PR32" i="3" s="1"/>
  <c r="PT8" i="3"/>
  <c r="PS10" i="3"/>
  <c r="PS14" i="3" s="1"/>
  <c r="PS20" i="3" s="1"/>
  <c r="PS27" i="3" s="1"/>
  <c r="PR12" i="3"/>
  <c r="PR18" i="3" s="1"/>
  <c r="PR25" i="3" s="1"/>
  <c r="PR31" i="3" s="1"/>
  <c r="PQ16" i="3"/>
  <c r="PS178" i="3" l="1"/>
  <c r="PS182" i="3" s="1"/>
  <c r="PS33" i="3"/>
  <c r="PR176" i="3"/>
  <c r="PR180" i="3" s="1"/>
  <c r="PR177" i="3"/>
  <c r="PR181" i="3" s="1"/>
  <c r="PQ29" i="3"/>
  <c r="PS212" i="3"/>
  <c r="PT186" i="3"/>
  <c r="PT185" i="3"/>
  <c r="PT211" i="3" s="1"/>
  <c r="PT184" i="3"/>
  <c r="PT210" i="3" s="1"/>
  <c r="PT93" i="3"/>
  <c r="PT119" i="3" s="1"/>
  <c r="PT92" i="3"/>
  <c r="PT118" i="3" s="1"/>
  <c r="PT91" i="3"/>
  <c r="PT117" i="3" s="1"/>
  <c r="PR39" i="3"/>
  <c r="PR43" i="3" s="1"/>
  <c r="PR84" i="3"/>
  <c r="PR88" i="3" s="1"/>
  <c r="PR38" i="3"/>
  <c r="PR42" i="3" s="1"/>
  <c r="PR83" i="3"/>
  <c r="PR87" i="3" s="1"/>
  <c r="PQ36" i="3"/>
  <c r="PS40" i="3"/>
  <c r="PS44" i="3" s="1"/>
  <c r="PS85" i="3"/>
  <c r="PS89" i="3" s="1"/>
  <c r="PT48" i="3"/>
  <c r="PT47" i="3"/>
  <c r="PT46" i="3"/>
  <c r="PR16" i="3"/>
  <c r="PS13" i="3"/>
  <c r="PS19" i="3" s="1"/>
  <c r="PS26" i="3" s="1"/>
  <c r="PS32" i="3" s="1"/>
  <c r="PT10" i="3"/>
  <c r="PT14" i="3" s="1"/>
  <c r="PT20" i="3" s="1"/>
  <c r="PT27" i="3" s="1"/>
  <c r="PU8" i="3"/>
  <c r="PS12" i="3"/>
  <c r="PS18" i="3" s="1"/>
  <c r="PS25" i="3" s="1"/>
  <c r="PS31" i="3" s="1"/>
  <c r="PT178" i="3" l="1"/>
  <c r="PT182" i="3" s="1"/>
  <c r="PT33" i="3"/>
  <c r="PS177" i="3"/>
  <c r="PS181" i="3" s="1"/>
  <c r="PS176" i="3"/>
  <c r="PS180" i="3" s="1"/>
  <c r="PS29" i="3"/>
  <c r="PR29" i="3"/>
  <c r="PT212" i="3"/>
  <c r="PU186" i="3"/>
  <c r="PU185" i="3"/>
  <c r="PU211" i="3" s="1"/>
  <c r="PU184" i="3"/>
  <c r="PU210" i="3" s="1"/>
  <c r="PU93" i="3"/>
  <c r="PU119" i="3" s="1"/>
  <c r="PU92" i="3"/>
  <c r="PU118" i="3" s="1"/>
  <c r="PU91" i="3"/>
  <c r="PU117" i="3" s="1"/>
  <c r="PS39" i="3"/>
  <c r="PS43" i="3" s="1"/>
  <c r="PS84" i="3"/>
  <c r="PS88" i="3" s="1"/>
  <c r="PT40" i="3"/>
  <c r="PT44" i="3" s="1"/>
  <c r="PT85" i="3"/>
  <c r="PT89" i="3" s="1"/>
  <c r="PS38" i="3"/>
  <c r="PS42" i="3" s="1"/>
  <c r="PS83" i="3"/>
  <c r="PS87" i="3" s="1"/>
  <c r="PR36" i="3"/>
  <c r="PU48" i="3"/>
  <c r="PU47" i="3"/>
  <c r="PU46" i="3"/>
  <c r="PS16" i="3"/>
  <c r="PT13" i="3"/>
  <c r="PT19" i="3" s="1"/>
  <c r="PT26" i="3" s="1"/>
  <c r="PT32" i="3" s="1"/>
  <c r="PV8" i="3"/>
  <c r="PU10" i="3"/>
  <c r="PU14" i="3" s="1"/>
  <c r="PU20" i="3" s="1"/>
  <c r="PU27" i="3" s="1"/>
  <c r="PT12" i="3"/>
  <c r="PT18" i="3" s="1"/>
  <c r="PT25" i="3" s="1"/>
  <c r="PT31" i="3" s="1"/>
  <c r="PU178" i="3" l="1"/>
  <c r="PU182" i="3" s="1"/>
  <c r="PU33" i="3"/>
  <c r="PT176" i="3"/>
  <c r="PT180" i="3" s="1"/>
  <c r="PT177" i="3"/>
  <c r="PT181" i="3" s="1"/>
  <c r="PV185" i="3"/>
  <c r="PV211" i="3" s="1"/>
  <c r="PV186" i="3"/>
  <c r="PV184" i="3"/>
  <c r="PV210" i="3" s="1"/>
  <c r="PU212" i="3"/>
  <c r="PV93" i="3"/>
  <c r="PV119" i="3" s="1"/>
  <c r="PV92" i="3"/>
  <c r="PV118" i="3" s="1"/>
  <c r="PV91" i="3"/>
  <c r="PV117" i="3" s="1"/>
  <c r="PT38" i="3"/>
  <c r="PT42" i="3" s="1"/>
  <c r="PT83" i="3"/>
  <c r="PT87" i="3" s="1"/>
  <c r="PT39" i="3"/>
  <c r="PT43" i="3" s="1"/>
  <c r="PT84" i="3"/>
  <c r="PT88" i="3" s="1"/>
  <c r="PS36" i="3"/>
  <c r="PU40" i="3"/>
  <c r="PU44" i="3" s="1"/>
  <c r="PU85" i="3"/>
  <c r="PU89" i="3" s="1"/>
  <c r="PV48" i="3"/>
  <c r="PV47" i="3"/>
  <c r="PV46" i="3"/>
  <c r="PU13" i="3"/>
  <c r="PU19" i="3" s="1"/>
  <c r="PU26" i="3" s="1"/>
  <c r="PU32" i="3" s="1"/>
  <c r="PT16" i="3"/>
  <c r="PW8" i="3"/>
  <c r="PV10" i="3"/>
  <c r="PV13" i="3" s="1"/>
  <c r="PV19" i="3" s="1"/>
  <c r="PV26" i="3" s="1"/>
  <c r="PU12" i="3"/>
  <c r="PU18" i="3" s="1"/>
  <c r="PU25" i="3" s="1"/>
  <c r="PU31" i="3" s="1"/>
  <c r="PV177" i="3" l="1"/>
  <c r="PV181" i="3" s="1"/>
  <c r="PV32" i="3"/>
  <c r="PU177" i="3"/>
  <c r="PU181" i="3" s="1"/>
  <c r="PU176" i="3"/>
  <c r="PU180" i="3" s="1"/>
  <c r="PU29" i="3"/>
  <c r="PT29" i="3"/>
  <c r="PW185" i="3"/>
  <c r="PW211" i="3" s="1"/>
  <c r="PW186" i="3"/>
  <c r="PW184" i="3"/>
  <c r="PW210" i="3" s="1"/>
  <c r="PV212" i="3"/>
  <c r="PW93" i="3"/>
  <c r="PW119" i="3" s="1"/>
  <c r="PW92" i="3"/>
  <c r="PW118" i="3" s="1"/>
  <c r="PW91" i="3"/>
  <c r="PW117" i="3" s="1"/>
  <c r="PU39" i="3"/>
  <c r="PU43" i="3" s="1"/>
  <c r="PU84" i="3"/>
  <c r="PU88" i="3" s="1"/>
  <c r="PU38" i="3"/>
  <c r="PU42" i="3" s="1"/>
  <c r="PU83" i="3"/>
  <c r="PU87" i="3" s="1"/>
  <c r="PT36" i="3"/>
  <c r="PV39" i="3"/>
  <c r="PV43" i="3" s="1"/>
  <c r="PV84" i="3"/>
  <c r="PV88" i="3" s="1"/>
  <c r="PW47" i="3"/>
  <c r="PW46" i="3"/>
  <c r="PW48" i="3"/>
  <c r="PU16" i="3"/>
  <c r="PW10" i="3"/>
  <c r="PW14" i="3" s="1"/>
  <c r="PW20" i="3" s="1"/>
  <c r="PW27" i="3" s="1"/>
  <c r="PX8" i="3"/>
  <c r="PV12" i="3"/>
  <c r="PV18" i="3" s="1"/>
  <c r="PV25" i="3" s="1"/>
  <c r="PV31" i="3" s="1"/>
  <c r="PV14" i="3"/>
  <c r="PV20" i="3" s="1"/>
  <c r="PV27" i="3" s="1"/>
  <c r="PV178" i="3" l="1"/>
  <c r="PV182" i="3" s="1"/>
  <c r="PV33" i="3"/>
  <c r="PV29" i="3" s="1"/>
  <c r="PW178" i="3"/>
  <c r="PW182" i="3" s="1"/>
  <c r="PW33" i="3"/>
  <c r="PV176" i="3"/>
  <c r="PV180" i="3" s="1"/>
  <c r="PX186" i="3"/>
  <c r="PX185" i="3"/>
  <c r="PX211" i="3" s="1"/>
  <c r="PX184" i="3"/>
  <c r="PX210" i="3" s="1"/>
  <c r="PW212" i="3"/>
  <c r="PX93" i="3"/>
  <c r="PX119" i="3" s="1"/>
  <c r="PX92" i="3"/>
  <c r="PX118" i="3" s="1"/>
  <c r="PX91" i="3"/>
  <c r="PX117" i="3" s="1"/>
  <c r="PW40" i="3"/>
  <c r="PW44" i="3" s="1"/>
  <c r="PW85" i="3"/>
  <c r="PW89" i="3" s="1"/>
  <c r="PV40" i="3"/>
  <c r="PV44" i="3" s="1"/>
  <c r="PV85" i="3"/>
  <c r="PV89" i="3" s="1"/>
  <c r="PV38" i="3"/>
  <c r="PV42" i="3" s="1"/>
  <c r="PV83" i="3"/>
  <c r="PV87" i="3" s="1"/>
  <c r="PX48" i="3"/>
  <c r="PX47" i="3"/>
  <c r="PX46" i="3"/>
  <c r="PU36" i="3"/>
  <c r="PV16" i="3"/>
  <c r="PW13" i="3"/>
  <c r="PW19" i="3" s="1"/>
  <c r="PW26" i="3" s="1"/>
  <c r="PW32" i="3" s="1"/>
  <c r="PY8" i="3"/>
  <c r="PX10" i="3"/>
  <c r="PX14" i="3" s="1"/>
  <c r="PX20" i="3" s="1"/>
  <c r="PX27" i="3" s="1"/>
  <c r="PW12" i="3"/>
  <c r="PW18" i="3" s="1"/>
  <c r="PW25" i="3" s="1"/>
  <c r="PW31" i="3" s="1"/>
  <c r="PX178" i="3" l="1"/>
  <c r="PX182" i="3" s="1"/>
  <c r="PX33" i="3"/>
  <c r="PW176" i="3"/>
  <c r="PW180" i="3" s="1"/>
  <c r="PW177" i="3"/>
  <c r="PW181" i="3" s="1"/>
  <c r="PY186" i="3"/>
  <c r="PY185" i="3"/>
  <c r="PY211" i="3" s="1"/>
  <c r="PY184" i="3"/>
  <c r="PY210" i="3" s="1"/>
  <c r="PX212" i="3"/>
  <c r="PY93" i="3"/>
  <c r="PY119" i="3" s="1"/>
  <c r="PY92" i="3"/>
  <c r="PY118" i="3" s="1"/>
  <c r="PY91" i="3"/>
  <c r="PY117" i="3" s="1"/>
  <c r="PW38" i="3"/>
  <c r="PW42" i="3" s="1"/>
  <c r="PW83" i="3"/>
  <c r="PW87" i="3" s="1"/>
  <c r="PX40" i="3"/>
  <c r="PX44" i="3" s="1"/>
  <c r="PX85" i="3"/>
  <c r="PX89" i="3" s="1"/>
  <c r="PW39" i="3"/>
  <c r="PW43" i="3" s="1"/>
  <c r="PW84" i="3"/>
  <c r="PW88" i="3" s="1"/>
  <c r="PV36" i="3"/>
  <c r="PY48" i="3"/>
  <c r="PY47" i="3"/>
  <c r="PY46" i="3"/>
  <c r="PW16" i="3"/>
  <c r="PX13" i="3"/>
  <c r="PX19" i="3" s="1"/>
  <c r="PX26" i="3" s="1"/>
  <c r="PX32" i="3" s="1"/>
  <c r="PZ8" i="3"/>
  <c r="PY10" i="3"/>
  <c r="PY14" i="3" s="1"/>
  <c r="PY20" i="3" s="1"/>
  <c r="PY27" i="3" s="1"/>
  <c r="PX12" i="3"/>
  <c r="PX18" i="3" s="1"/>
  <c r="PX25" i="3" s="1"/>
  <c r="PX31" i="3" s="1"/>
  <c r="PY178" i="3" l="1"/>
  <c r="PY182" i="3" s="1"/>
  <c r="PY33" i="3"/>
  <c r="PX176" i="3"/>
  <c r="PX180" i="3" s="1"/>
  <c r="PX177" i="3"/>
  <c r="PX181" i="3" s="1"/>
  <c r="PW29" i="3"/>
  <c r="PZ186" i="3"/>
  <c r="PZ185" i="3"/>
  <c r="PZ211" i="3" s="1"/>
  <c r="PZ184" i="3"/>
  <c r="PZ210" i="3" s="1"/>
  <c r="PY212" i="3"/>
  <c r="PZ93" i="3"/>
  <c r="PZ119" i="3" s="1"/>
  <c r="PZ92" i="3"/>
  <c r="PZ118" i="3" s="1"/>
  <c r="PZ91" i="3"/>
  <c r="PZ117" i="3" s="1"/>
  <c r="PX38" i="3"/>
  <c r="PX42" i="3" s="1"/>
  <c r="PX83" i="3"/>
  <c r="PX87" i="3" s="1"/>
  <c r="PY40" i="3"/>
  <c r="PY44" i="3" s="1"/>
  <c r="PY85" i="3"/>
  <c r="PY89" i="3" s="1"/>
  <c r="PX39" i="3"/>
  <c r="PX43" i="3" s="1"/>
  <c r="PX84" i="3"/>
  <c r="PX88" i="3" s="1"/>
  <c r="PZ48" i="3"/>
  <c r="PZ46" i="3"/>
  <c r="PZ47" i="3"/>
  <c r="PW36" i="3"/>
  <c r="PX16" i="3"/>
  <c r="PY13" i="3"/>
  <c r="PY19" i="3" s="1"/>
  <c r="PY26" i="3" s="1"/>
  <c r="PY32" i="3" s="1"/>
  <c r="QA8" i="3"/>
  <c r="PZ10" i="3"/>
  <c r="PZ14" i="3" s="1"/>
  <c r="PZ20" i="3" s="1"/>
  <c r="PZ27" i="3" s="1"/>
  <c r="PY12" i="3"/>
  <c r="PY18" i="3" s="1"/>
  <c r="PY25" i="3" s="1"/>
  <c r="PY31" i="3" s="1"/>
  <c r="PZ178" i="3" l="1"/>
  <c r="PZ182" i="3" s="1"/>
  <c r="PZ33" i="3"/>
  <c r="PY176" i="3"/>
  <c r="PY180" i="3" s="1"/>
  <c r="PY177" i="3"/>
  <c r="PY181" i="3" s="1"/>
  <c r="PX29" i="3"/>
  <c r="QA186" i="3"/>
  <c r="QA185" i="3"/>
  <c r="QA211" i="3" s="1"/>
  <c r="QA184" i="3"/>
  <c r="QA210" i="3" s="1"/>
  <c r="PZ212" i="3"/>
  <c r="QA93" i="3"/>
  <c r="QA119" i="3" s="1"/>
  <c r="QA92" i="3"/>
  <c r="QA118" i="3" s="1"/>
  <c r="QA91" i="3"/>
  <c r="QA117" i="3" s="1"/>
  <c r="PY39" i="3"/>
  <c r="PY43" i="3" s="1"/>
  <c r="PY84" i="3"/>
  <c r="PY88" i="3" s="1"/>
  <c r="PY38" i="3"/>
  <c r="PY42" i="3" s="1"/>
  <c r="PY83" i="3"/>
  <c r="PY87" i="3" s="1"/>
  <c r="PZ40" i="3"/>
  <c r="PZ44" i="3" s="1"/>
  <c r="PZ85" i="3"/>
  <c r="PZ89" i="3" s="1"/>
  <c r="PX36" i="3"/>
  <c r="QA48" i="3"/>
  <c r="QA47" i="3"/>
  <c r="QA46" i="3"/>
  <c r="PY16" i="3"/>
  <c r="QA10" i="3"/>
  <c r="QA14" i="3" s="1"/>
  <c r="QA20" i="3" s="1"/>
  <c r="QA27" i="3" s="1"/>
  <c r="QB8" i="3"/>
  <c r="PZ13" i="3"/>
  <c r="PZ19" i="3" s="1"/>
  <c r="PZ26" i="3" s="1"/>
  <c r="PZ32" i="3" s="1"/>
  <c r="PZ12" i="3"/>
  <c r="PZ18" i="3" s="1"/>
  <c r="PZ25" i="3" s="1"/>
  <c r="PZ31" i="3" s="1"/>
  <c r="QA178" i="3" l="1"/>
  <c r="QA182" i="3" s="1"/>
  <c r="QA33" i="3"/>
  <c r="PZ176" i="3"/>
  <c r="PZ180" i="3" s="1"/>
  <c r="PZ177" i="3"/>
  <c r="PZ181" i="3" s="1"/>
  <c r="PY29" i="3"/>
  <c r="QB186" i="3"/>
  <c r="QB185" i="3"/>
  <c r="QB211" i="3" s="1"/>
  <c r="QB184" i="3"/>
  <c r="QB210" i="3" s="1"/>
  <c r="QA212" i="3"/>
  <c r="QB93" i="3"/>
  <c r="QB119" i="3" s="1"/>
  <c r="QB92" i="3"/>
  <c r="QB118" i="3" s="1"/>
  <c r="QB91" i="3"/>
  <c r="QB117" i="3" s="1"/>
  <c r="PZ38" i="3"/>
  <c r="PZ42" i="3" s="1"/>
  <c r="PZ83" i="3"/>
  <c r="PZ87" i="3" s="1"/>
  <c r="QA40" i="3"/>
  <c r="QA44" i="3" s="1"/>
  <c r="QA85" i="3"/>
  <c r="QA89" i="3" s="1"/>
  <c r="PY36" i="3"/>
  <c r="PZ39" i="3"/>
  <c r="PZ43" i="3" s="1"/>
  <c r="PZ84" i="3"/>
  <c r="PZ88" i="3" s="1"/>
  <c r="QB48" i="3"/>
  <c r="QB47" i="3"/>
  <c r="QB46" i="3"/>
  <c r="PZ16" i="3"/>
  <c r="QC8" i="3"/>
  <c r="QB10" i="3"/>
  <c r="QA13" i="3"/>
  <c r="QA19" i="3" s="1"/>
  <c r="QA26" i="3" s="1"/>
  <c r="QA32" i="3" s="1"/>
  <c r="QA12" i="3"/>
  <c r="QA18" i="3" s="1"/>
  <c r="QA25" i="3" s="1"/>
  <c r="QA31" i="3" s="1"/>
  <c r="QA177" i="3" l="1"/>
  <c r="QA181" i="3" s="1"/>
  <c r="QA176" i="3"/>
  <c r="QA180" i="3" s="1"/>
  <c r="QA29" i="3"/>
  <c r="PZ29" i="3"/>
  <c r="QC186" i="3"/>
  <c r="QC185" i="3"/>
  <c r="QC211" i="3" s="1"/>
  <c r="QC184" i="3"/>
  <c r="QC210" i="3" s="1"/>
  <c r="QB212" i="3"/>
  <c r="QB14" i="3"/>
  <c r="QC93" i="3"/>
  <c r="QC119" i="3" s="1"/>
  <c r="QC92" i="3"/>
  <c r="QC118" i="3" s="1"/>
  <c r="QC91" i="3"/>
  <c r="QC117" i="3" s="1"/>
  <c r="QA38" i="3"/>
  <c r="QA42" i="3" s="1"/>
  <c r="QA83" i="3"/>
  <c r="QA87" i="3" s="1"/>
  <c r="QA39" i="3"/>
  <c r="QA43" i="3" s="1"/>
  <c r="QA84" i="3"/>
  <c r="QA88" i="3" s="1"/>
  <c r="PZ36" i="3"/>
  <c r="QC47" i="3"/>
  <c r="QC48" i="3"/>
  <c r="QC46" i="3"/>
  <c r="QA16" i="3"/>
  <c r="QC10" i="3"/>
  <c r="QC14" i="3" s="1"/>
  <c r="QC20" i="3" s="1"/>
  <c r="QC27" i="3" s="1"/>
  <c r="QD8" i="3"/>
  <c r="QB13" i="3"/>
  <c r="QB12" i="3"/>
  <c r="QC178" i="3" l="1"/>
  <c r="QC182" i="3" s="1"/>
  <c r="QC33" i="3"/>
  <c r="QD186" i="3"/>
  <c r="QD185" i="3"/>
  <c r="QD211" i="3" s="1"/>
  <c r="QD184" i="3"/>
  <c r="QD210" i="3" s="1"/>
  <c r="QC212" i="3"/>
  <c r="QB18" i="3"/>
  <c r="QB25" i="3" s="1"/>
  <c r="QB31" i="3" s="1"/>
  <c r="QB19" i="3"/>
  <c r="QB26" i="3" s="1"/>
  <c r="QB32" i="3" s="1"/>
  <c r="QB20" i="3"/>
  <c r="QB27" i="3" s="1"/>
  <c r="QB33" i="3" s="1"/>
  <c r="QD93" i="3"/>
  <c r="QD119" i="3" s="1"/>
  <c r="QD92" i="3"/>
  <c r="QD118" i="3" s="1"/>
  <c r="QD91" i="3"/>
  <c r="QD117" i="3" s="1"/>
  <c r="QC40" i="3"/>
  <c r="QC44" i="3" s="1"/>
  <c r="QC85" i="3"/>
  <c r="QC89" i="3" s="1"/>
  <c r="QA36" i="3"/>
  <c r="QD47" i="3"/>
  <c r="QD48" i="3"/>
  <c r="QD46" i="3"/>
  <c r="QE8" i="3"/>
  <c r="QD10" i="3"/>
  <c r="QC13" i="3"/>
  <c r="QC19" i="3" s="1"/>
  <c r="QC26" i="3" s="1"/>
  <c r="QC32" i="3" s="1"/>
  <c r="QC12" i="3"/>
  <c r="QC18" i="3" s="1"/>
  <c r="QC25" i="3" s="1"/>
  <c r="QC31" i="3" s="1"/>
  <c r="QB29" i="3" l="1"/>
  <c r="QC177" i="3"/>
  <c r="QC181" i="3" s="1"/>
  <c r="QC176" i="3"/>
  <c r="QC180" i="3" s="1"/>
  <c r="QC29" i="3"/>
  <c r="QB177" i="3"/>
  <c r="QB181" i="3" s="1"/>
  <c r="QB176" i="3"/>
  <c r="QB180" i="3" s="1"/>
  <c r="QE186" i="3"/>
  <c r="QE185" i="3"/>
  <c r="QE211" i="3" s="1"/>
  <c r="QE184" i="3"/>
  <c r="QE210" i="3" s="1"/>
  <c r="QB16" i="3"/>
  <c r="QD212" i="3"/>
  <c r="QB84" i="3"/>
  <c r="QB88" i="3" s="1"/>
  <c r="QB39" i="3"/>
  <c r="QB43" i="3" s="1"/>
  <c r="QB83" i="3"/>
  <c r="QB87" i="3" s="1"/>
  <c r="QD14" i="3"/>
  <c r="QB38" i="3"/>
  <c r="QB42" i="3" s="1"/>
  <c r="QB178" i="3"/>
  <c r="QB40" i="3"/>
  <c r="QB85" i="3"/>
  <c r="QB89" i="3" s="1"/>
  <c r="QE93" i="3"/>
  <c r="QE119" i="3" s="1"/>
  <c r="QE92" i="3"/>
  <c r="QE118" i="3" s="1"/>
  <c r="QE91" i="3"/>
  <c r="QE117" i="3" s="1"/>
  <c r="QC38" i="3"/>
  <c r="QC42" i="3" s="1"/>
  <c r="QC83" i="3"/>
  <c r="QC87" i="3" s="1"/>
  <c r="QC39" i="3"/>
  <c r="QC43" i="3" s="1"/>
  <c r="QC84" i="3"/>
  <c r="QC88" i="3" s="1"/>
  <c r="QE48" i="3"/>
  <c r="QE47" i="3"/>
  <c r="QE46" i="3"/>
  <c r="QC16" i="3"/>
  <c r="QF8" i="3"/>
  <c r="QE10" i="3"/>
  <c r="QE14" i="3" s="1"/>
  <c r="QE20" i="3" s="1"/>
  <c r="QE27" i="3" s="1"/>
  <c r="QD13" i="3"/>
  <c r="QD12" i="3"/>
  <c r="QE178" i="3" l="1"/>
  <c r="QE33" i="3"/>
  <c r="QB44" i="3"/>
  <c r="QB36" i="3"/>
  <c r="QF186" i="3"/>
  <c r="QF185" i="3"/>
  <c r="QF211" i="3" s="1"/>
  <c r="QF184" i="3"/>
  <c r="QF210" i="3" s="1"/>
  <c r="QE212" i="3"/>
  <c r="QD18" i="3"/>
  <c r="QD25" i="3" s="1"/>
  <c r="QD31" i="3" s="1"/>
  <c r="QB182" i="3"/>
  <c r="QD20" i="3"/>
  <c r="QD27" i="3" s="1"/>
  <c r="QD33" i="3" s="1"/>
  <c r="QD19" i="3"/>
  <c r="QD26" i="3" s="1"/>
  <c r="QD32" i="3" s="1"/>
  <c r="QE182" i="3"/>
  <c r="QF93" i="3"/>
  <c r="QF119" i="3" s="1"/>
  <c r="QF92" i="3"/>
  <c r="QF118" i="3" s="1"/>
  <c r="QF91" i="3"/>
  <c r="QF117" i="3" s="1"/>
  <c r="QC36" i="3"/>
  <c r="QE40" i="3"/>
  <c r="QE44" i="3" s="1"/>
  <c r="QE85" i="3"/>
  <c r="QE89" i="3" s="1"/>
  <c r="QF48" i="3"/>
  <c r="QF47" i="3"/>
  <c r="QF46" i="3"/>
  <c r="QE13" i="3"/>
  <c r="QE19" i="3" s="1"/>
  <c r="QE26" i="3" s="1"/>
  <c r="QE32" i="3" s="1"/>
  <c r="QG8" i="3"/>
  <c r="QF10" i="3"/>
  <c r="QE12" i="3"/>
  <c r="QE18" i="3" s="1"/>
  <c r="QE25" i="3" s="1"/>
  <c r="QE31" i="3" s="1"/>
  <c r="QD29" i="3" l="1"/>
  <c r="QE176" i="3"/>
  <c r="QE180" i="3" s="1"/>
  <c r="QE177" i="3"/>
  <c r="QE181" i="3" s="1"/>
  <c r="QD177" i="3"/>
  <c r="QD181" i="3" s="1"/>
  <c r="QD176" i="3"/>
  <c r="QD180" i="3" s="1"/>
  <c r="QD16" i="3"/>
  <c r="QG186" i="3"/>
  <c r="QG185" i="3"/>
  <c r="QG211" i="3" s="1"/>
  <c r="QG184" i="3"/>
  <c r="QG210" i="3" s="1"/>
  <c r="QD39" i="3"/>
  <c r="QD43" i="3" s="1"/>
  <c r="QF212" i="3"/>
  <c r="QD84" i="3"/>
  <c r="QD88" i="3" s="1"/>
  <c r="QF14" i="3"/>
  <c r="QD83" i="3"/>
  <c r="QD87" i="3" s="1"/>
  <c r="QD38" i="3"/>
  <c r="QD42" i="3" s="1"/>
  <c r="QD178" i="3"/>
  <c r="QD40" i="3"/>
  <c r="QD85" i="3"/>
  <c r="QD89" i="3" s="1"/>
  <c r="QG93" i="3"/>
  <c r="QG119" i="3" s="1"/>
  <c r="QG92" i="3"/>
  <c r="QG118" i="3" s="1"/>
  <c r="QG91" i="3"/>
  <c r="QG117" i="3" s="1"/>
  <c r="QE39" i="3"/>
  <c r="QE43" i="3" s="1"/>
  <c r="QE84" i="3"/>
  <c r="QE88" i="3" s="1"/>
  <c r="QE38" i="3"/>
  <c r="QE42" i="3" s="1"/>
  <c r="QE83" i="3"/>
  <c r="QE87" i="3" s="1"/>
  <c r="QG48" i="3"/>
  <c r="QG47" i="3"/>
  <c r="QG46" i="3"/>
  <c r="QE16" i="3"/>
  <c r="QF13" i="3"/>
  <c r="QH8" i="3"/>
  <c r="QG10" i="3"/>
  <c r="QG14" i="3" s="1"/>
  <c r="QG20" i="3" s="1"/>
  <c r="QG27" i="3" s="1"/>
  <c r="QF12" i="3"/>
  <c r="QG178" i="3" l="1"/>
  <c r="QG33" i="3"/>
  <c r="QE29" i="3"/>
  <c r="QD44" i="3"/>
  <c r="QD36" i="3"/>
  <c r="QH185" i="3"/>
  <c r="QH211" i="3" s="1"/>
  <c r="QH186" i="3"/>
  <c r="QH184" i="3"/>
  <c r="QH210" i="3" s="1"/>
  <c r="QG212" i="3"/>
  <c r="QD182" i="3"/>
  <c r="QF20" i="3"/>
  <c r="QF27" i="3" s="1"/>
  <c r="QF33" i="3" s="1"/>
  <c r="QF18" i="3"/>
  <c r="QF25" i="3" s="1"/>
  <c r="QF31" i="3" s="1"/>
  <c r="QF19" i="3"/>
  <c r="QF26" i="3" s="1"/>
  <c r="QF32" i="3" s="1"/>
  <c r="QG182" i="3"/>
  <c r="QH93" i="3"/>
  <c r="QH119" i="3" s="1"/>
  <c r="QH92" i="3"/>
  <c r="QH118" i="3" s="1"/>
  <c r="QH91" i="3"/>
  <c r="QH117" i="3" s="1"/>
  <c r="QG40" i="3"/>
  <c r="QG44" i="3" s="1"/>
  <c r="QG85" i="3"/>
  <c r="QG89" i="3" s="1"/>
  <c r="QE36" i="3"/>
  <c r="QH48" i="3"/>
  <c r="QH47" i="3"/>
  <c r="QH46" i="3"/>
  <c r="QG13" i="3"/>
  <c r="QG19" i="3" s="1"/>
  <c r="QG26" i="3" s="1"/>
  <c r="QG32" i="3" s="1"/>
  <c r="QI8" i="3"/>
  <c r="QH10" i="3"/>
  <c r="QG12" i="3"/>
  <c r="QG18" i="3" s="1"/>
  <c r="QG25" i="3" s="1"/>
  <c r="QG31" i="3" s="1"/>
  <c r="QG176" i="3" l="1"/>
  <c r="QG180" i="3" s="1"/>
  <c r="QG177" i="3"/>
  <c r="QG181" i="3" s="1"/>
  <c r="QF29" i="3"/>
  <c r="QF177" i="3"/>
  <c r="QF181" i="3" s="1"/>
  <c r="QF176" i="3"/>
  <c r="QF180" i="3" s="1"/>
  <c r="QI185" i="3"/>
  <c r="QI211" i="3" s="1"/>
  <c r="QI186" i="3"/>
  <c r="QI184" i="3"/>
  <c r="QI210" i="3" s="1"/>
  <c r="QF16" i="3"/>
  <c r="QH212" i="3"/>
  <c r="QF83" i="3"/>
  <c r="QF87" i="3" s="1"/>
  <c r="QF178" i="3"/>
  <c r="QF40" i="3"/>
  <c r="QF85" i="3"/>
  <c r="QF89" i="3" s="1"/>
  <c r="QF38" i="3"/>
  <c r="QF42" i="3" s="1"/>
  <c r="QH14" i="3"/>
  <c r="QF84" i="3"/>
  <c r="QF88" i="3" s="1"/>
  <c r="QF39" i="3"/>
  <c r="QF43" i="3" s="1"/>
  <c r="QI93" i="3"/>
  <c r="QI119" i="3" s="1"/>
  <c r="QI92" i="3"/>
  <c r="QI118" i="3" s="1"/>
  <c r="QI91" i="3"/>
  <c r="QI117" i="3" s="1"/>
  <c r="QG38" i="3"/>
  <c r="QG42" i="3" s="1"/>
  <c r="QG83" i="3"/>
  <c r="QG87" i="3" s="1"/>
  <c r="QG39" i="3"/>
  <c r="QG43" i="3" s="1"/>
  <c r="QG84" i="3"/>
  <c r="QG88" i="3" s="1"/>
  <c r="QI48" i="3"/>
  <c r="QI47" i="3"/>
  <c r="QI46" i="3"/>
  <c r="QG16" i="3"/>
  <c r="QH13" i="3"/>
  <c r="QI10" i="3"/>
  <c r="QI14" i="3" s="1"/>
  <c r="QI20" i="3" s="1"/>
  <c r="QI27" i="3" s="1"/>
  <c r="QJ8" i="3"/>
  <c r="QH12" i="3"/>
  <c r="QI178" i="3" l="1"/>
  <c r="QI182" i="3" s="1"/>
  <c r="QI33" i="3"/>
  <c r="QG29" i="3"/>
  <c r="QF44" i="3"/>
  <c r="QJ186" i="3"/>
  <c r="QJ185" i="3"/>
  <c r="QJ211" i="3" s="1"/>
  <c r="QJ184" i="3"/>
  <c r="QJ210" i="3" s="1"/>
  <c r="QF36" i="3"/>
  <c r="QI212" i="3"/>
  <c r="QH19" i="3"/>
  <c r="QH26" i="3" s="1"/>
  <c r="QH32" i="3" s="1"/>
  <c r="QH18" i="3"/>
  <c r="QH25" i="3" s="1"/>
  <c r="QH31" i="3" s="1"/>
  <c r="QH20" i="3"/>
  <c r="QH27" i="3" s="1"/>
  <c r="QH33" i="3" s="1"/>
  <c r="QF182" i="3"/>
  <c r="QJ93" i="3"/>
  <c r="QJ119" i="3" s="1"/>
  <c r="QJ92" i="3"/>
  <c r="QJ118" i="3" s="1"/>
  <c r="QJ91" i="3"/>
  <c r="QJ117" i="3" s="1"/>
  <c r="QI40" i="3"/>
  <c r="QI44" i="3" s="1"/>
  <c r="QI85" i="3"/>
  <c r="QI89" i="3" s="1"/>
  <c r="QJ48" i="3"/>
  <c r="QJ47" i="3"/>
  <c r="QJ46" i="3"/>
  <c r="QG36" i="3"/>
  <c r="QJ10" i="3"/>
  <c r="QK8" i="3"/>
  <c r="QI12" i="3"/>
  <c r="QI18" i="3" s="1"/>
  <c r="QI25" i="3" s="1"/>
  <c r="QI31" i="3" s="1"/>
  <c r="QI13" i="3"/>
  <c r="QI19" i="3" s="1"/>
  <c r="QI26" i="3" s="1"/>
  <c r="QI32" i="3" s="1"/>
  <c r="QI176" i="3" l="1"/>
  <c r="QI180" i="3" s="1"/>
  <c r="QI177" i="3"/>
  <c r="QI181" i="3" s="1"/>
  <c r="QH29" i="3"/>
  <c r="QH176" i="3"/>
  <c r="QH180" i="3" s="1"/>
  <c r="QH177" i="3"/>
  <c r="QH181" i="3" s="1"/>
  <c r="QH83" i="3"/>
  <c r="QH87" i="3" s="1"/>
  <c r="QH38" i="3"/>
  <c r="QH42" i="3" s="1"/>
  <c r="QK186" i="3"/>
  <c r="QK185" i="3"/>
  <c r="QK211" i="3" s="1"/>
  <c r="QK184" i="3"/>
  <c r="QK210" i="3" s="1"/>
  <c r="QH16" i="3"/>
  <c r="QJ212" i="3"/>
  <c r="QH84" i="3"/>
  <c r="QH88" i="3" s="1"/>
  <c r="QH39" i="3"/>
  <c r="QH43" i="3" s="1"/>
  <c r="QH178" i="3"/>
  <c r="QH40" i="3"/>
  <c r="QH85" i="3"/>
  <c r="QH89" i="3" s="1"/>
  <c r="QJ13" i="3"/>
  <c r="QK93" i="3"/>
  <c r="QK119" i="3" s="1"/>
  <c r="QK92" i="3"/>
  <c r="QK118" i="3" s="1"/>
  <c r="QK91" i="3"/>
  <c r="QK117" i="3" s="1"/>
  <c r="QI39" i="3"/>
  <c r="QI43" i="3" s="1"/>
  <c r="QI84" i="3"/>
  <c r="QI88" i="3" s="1"/>
  <c r="QI38" i="3"/>
  <c r="QI42" i="3" s="1"/>
  <c r="QI83" i="3"/>
  <c r="QI87" i="3" s="1"/>
  <c r="QK48" i="3"/>
  <c r="QK47" i="3"/>
  <c r="QK46" i="3"/>
  <c r="QI16" i="3"/>
  <c r="QK10" i="3"/>
  <c r="QK14" i="3" s="1"/>
  <c r="QK20" i="3" s="1"/>
  <c r="QK27" i="3" s="1"/>
  <c r="QL8" i="3"/>
  <c r="QJ12" i="3"/>
  <c r="QJ18" i="3" s="1"/>
  <c r="QJ25" i="3" s="1"/>
  <c r="QJ31" i="3" s="1"/>
  <c r="QJ14" i="3"/>
  <c r="QK178" i="3" l="1"/>
  <c r="QK182" i="3" s="1"/>
  <c r="QK33" i="3"/>
  <c r="QJ176" i="3"/>
  <c r="QJ180" i="3" s="1"/>
  <c r="QI29" i="3"/>
  <c r="QH44" i="3"/>
  <c r="QK212" i="3"/>
  <c r="QL186" i="3"/>
  <c r="QL185" i="3"/>
  <c r="QL211" i="3" s="1"/>
  <c r="QL184" i="3"/>
  <c r="QL210" i="3" s="1"/>
  <c r="QH36" i="3"/>
  <c r="QJ19" i="3"/>
  <c r="QJ26" i="3" s="1"/>
  <c r="QJ32" i="3" s="1"/>
  <c r="QH182" i="3"/>
  <c r="QJ20" i="3"/>
  <c r="QJ27" i="3" s="1"/>
  <c r="QL93" i="3"/>
  <c r="QL119" i="3" s="1"/>
  <c r="QL92" i="3"/>
  <c r="QL118" i="3" s="1"/>
  <c r="QL91" i="3"/>
  <c r="QL117" i="3" s="1"/>
  <c r="QK40" i="3"/>
  <c r="QK44" i="3" s="1"/>
  <c r="QK85" i="3"/>
  <c r="QK89" i="3" s="1"/>
  <c r="QI36" i="3"/>
  <c r="QJ38" i="3"/>
  <c r="QJ42" i="3" s="1"/>
  <c r="QJ83" i="3"/>
  <c r="QJ87" i="3" s="1"/>
  <c r="QL48" i="3"/>
  <c r="QL46" i="3"/>
  <c r="QL47" i="3"/>
  <c r="QK12" i="3"/>
  <c r="QK18" i="3" s="1"/>
  <c r="QK25" i="3" s="1"/>
  <c r="QK31" i="3" s="1"/>
  <c r="QM8" i="3"/>
  <c r="QL10" i="3"/>
  <c r="QL14" i="3" s="1"/>
  <c r="QL20" i="3" s="1"/>
  <c r="QL27" i="3" s="1"/>
  <c r="QK13" i="3"/>
  <c r="QK19" i="3" s="1"/>
  <c r="QK26" i="3" s="1"/>
  <c r="QK32" i="3" s="1"/>
  <c r="QL178" i="3" l="1"/>
  <c r="QL182" i="3" s="1"/>
  <c r="QL33" i="3"/>
  <c r="QJ178" i="3"/>
  <c r="QJ182" i="3" s="1"/>
  <c r="QJ33" i="3"/>
  <c r="QJ29" i="3" s="1"/>
  <c r="QK177" i="3"/>
  <c r="QK181" i="3" s="1"/>
  <c r="QK29" i="3"/>
  <c r="QK176" i="3"/>
  <c r="QK180" i="3" s="1"/>
  <c r="QJ16" i="3"/>
  <c r="QM186" i="3"/>
  <c r="QM185" i="3"/>
  <c r="QM211" i="3" s="1"/>
  <c r="QM184" i="3"/>
  <c r="QM210" i="3" s="1"/>
  <c r="QL212" i="3"/>
  <c r="QJ85" i="3"/>
  <c r="QJ89" i="3" s="1"/>
  <c r="QJ40" i="3"/>
  <c r="QJ177" i="3"/>
  <c r="QJ181" i="3" s="1"/>
  <c r="QJ39" i="3"/>
  <c r="QJ43" i="3" s="1"/>
  <c r="QJ84" i="3"/>
  <c r="QJ88" i="3" s="1"/>
  <c r="QM93" i="3"/>
  <c r="QM119" i="3" s="1"/>
  <c r="QM92" i="3"/>
  <c r="QM118" i="3" s="1"/>
  <c r="QM91" i="3"/>
  <c r="QM117" i="3" s="1"/>
  <c r="QK38" i="3"/>
  <c r="QK42" i="3" s="1"/>
  <c r="QK83" i="3"/>
  <c r="QK87" i="3" s="1"/>
  <c r="QL40" i="3"/>
  <c r="QL44" i="3" s="1"/>
  <c r="QL85" i="3"/>
  <c r="QL89" i="3" s="1"/>
  <c r="QK39" i="3"/>
  <c r="QK43" i="3" s="1"/>
  <c r="QK84" i="3"/>
  <c r="QK88" i="3" s="1"/>
  <c r="QM48" i="3"/>
  <c r="QM47" i="3"/>
  <c r="QM46" i="3"/>
  <c r="QK16" i="3"/>
  <c r="QM10" i="3"/>
  <c r="QM14" i="3" s="1"/>
  <c r="QM20" i="3" s="1"/>
  <c r="QM27" i="3" s="1"/>
  <c r="QN8" i="3"/>
  <c r="QL13" i="3"/>
  <c r="QL19" i="3" s="1"/>
  <c r="QL26" i="3" s="1"/>
  <c r="QL32" i="3" s="1"/>
  <c r="QL12" i="3"/>
  <c r="QL18" i="3" s="1"/>
  <c r="QL25" i="3" s="1"/>
  <c r="QL31" i="3" s="1"/>
  <c r="QM178" i="3" l="1"/>
  <c r="QM182" i="3" s="1"/>
  <c r="QM33" i="3"/>
  <c r="QL177" i="3"/>
  <c r="QL181" i="3" s="1"/>
  <c r="QL176" i="3"/>
  <c r="QL180" i="3" s="1"/>
  <c r="QL29" i="3"/>
  <c r="QJ44" i="3"/>
  <c r="QJ36" i="3"/>
  <c r="QN186" i="3"/>
  <c r="QN185" i="3"/>
  <c r="QN211" i="3" s="1"/>
  <c r="QN184" i="3"/>
  <c r="QN210" i="3" s="1"/>
  <c r="QM212" i="3"/>
  <c r="QN93" i="3"/>
  <c r="QN119" i="3" s="1"/>
  <c r="QN92" i="3"/>
  <c r="QN118" i="3" s="1"/>
  <c r="QN91" i="3"/>
  <c r="QN117" i="3" s="1"/>
  <c r="QM40" i="3"/>
  <c r="QM44" i="3" s="1"/>
  <c r="QM85" i="3"/>
  <c r="QM89" i="3" s="1"/>
  <c r="QL38" i="3"/>
  <c r="QL42" i="3" s="1"/>
  <c r="QL83" i="3"/>
  <c r="QL87" i="3" s="1"/>
  <c r="QL39" i="3"/>
  <c r="QL43" i="3" s="1"/>
  <c r="QL84" i="3"/>
  <c r="QL88" i="3" s="1"/>
  <c r="QN48" i="3"/>
  <c r="QN47" i="3"/>
  <c r="QN46" i="3"/>
  <c r="QK36" i="3"/>
  <c r="QL16" i="3"/>
  <c r="QO8" i="3"/>
  <c r="QN10" i="3"/>
  <c r="QN14" i="3" s="1"/>
  <c r="QN20" i="3" s="1"/>
  <c r="QN27" i="3" s="1"/>
  <c r="QM13" i="3"/>
  <c r="QM19" i="3" s="1"/>
  <c r="QM26" i="3" s="1"/>
  <c r="QM32" i="3" s="1"/>
  <c r="QM12" i="3"/>
  <c r="QM18" i="3" s="1"/>
  <c r="QM25" i="3" s="1"/>
  <c r="QM31" i="3" s="1"/>
  <c r="QN178" i="3" l="1"/>
  <c r="QN182" i="3" s="1"/>
  <c r="QN33" i="3"/>
  <c r="QM176" i="3"/>
  <c r="QM180" i="3" s="1"/>
  <c r="QM177" i="3"/>
  <c r="QM181" i="3" s="1"/>
  <c r="QO186" i="3"/>
  <c r="QO185" i="3"/>
  <c r="QO211" i="3" s="1"/>
  <c r="QO184" i="3"/>
  <c r="QO210" i="3" s="1"/>
  <c r="QN212" i="3"/>
  <c r="QO93" i="3"/>
  <c r="QO119" i="3" s="1"/>
  <c r="QO92" i="3"/>
  <c r="QO118" i="3" s="1"/>
  <c r="QO91" i="3"/>
  <c r="QO117" i="3" s="1"/>
  <c r="QM39" i="3"/>
  <c r="QM43" i="3" s="1"/>
  <c r="QM84" i="3"/>
  <c r="QM88" i="3" s="1"/>
  <c r="QM38" i="3"/>
  <c r="QM42" i="3" s="1"/>
  <c r="QM83" i="3"/>
  <c r="QM87" i="3" s="1"/>
  <c r="QN40" i="3"/>
  <c r="QN44" i="3" s="1"/>
  <c r="QN85" i="3"/>
  <c r="QN89" i="3" s="1"/>
  <c r="QL36" i="3"/>
  <c r="QO48" i="3"/>
  <c r="QO47" i="3"/>
  <c r="QO46" i="3"/>
  <c r="QM16" i="3"/>
  <c r="QO10" i="3"/>
  <c r="QO14" i="3" s="1"/>
  <c r="QO20" i="3" s="1"/>
  <c r="QO27" i="3" s="1"/>
  <c r="QP8" i="3"/>
  <c r="QN13" i="3"/>
  <c r="QN19" i="3" s="1"/>
  <c r="QN26" i="3" s="1"/>
  <c r="QN32" i="3" s="1"/>
  <c r="QN12" i="3"/>
  <c r="QN18" i="3" s="1"/>
  <c r="QN25" i="3" s="1"/>
  <c r="QN31" i="3" s="1"/>
  <c r="QO178" i="3" l="1"/>
  <c r="QO182" i="3" s="1"/>
  <c r="QO33" i="3"/>
  <c r="QN176" i="3"/>
  <c r="QN180" i="3" s="1"/>
  <c r="QN177" i="3"/>
  <c r="QN181" i="3" s="1"/>
  <c r="QM29" i="3"/>
  <c r="QP186" i="3"/>
  <c r="QP185" i="3"/>
  <c r="QP211" i="3" s="1"/>
  <c r="QP184" i="3"/>
  <c r="QP210" i="3" s="1"/>
  <c r="QO212" i="3"/>
  <c r="QP93" i="3"/>
  <c r="QP119" i="3" s="1"/>
  <c r="QP92" i="3"/>
  <c r="QP118" i="3" s="1"/>
  <c r="QP91" i="3"/>
  <c r="QP117" i="3" s="1"/>
  <c r="QN38" i="3"/>
  <c r="QN42" i="3" s="1"/>
  <c r="QN83" i="3"/>
  <c r="QN87" i="3" s="1"/>
  <c r="QN39" i="3"/>
  <c r="QN43" i="3" s="1"/>
  <c r="QN84" i="3"/>
  <c r="QN88" i="3" s="1"/>
  <c r="QO40" i="3"/>
  <c r="QO44" i="3" s="1"/>
  <c r="QO85" i="3"/>
  <c r="QO89" i="3" s="1"/>
  <c r="QM36" i="3"/>
  <c r="QP48" i="3"/>
  <c r="QP47" i="3"/>
  <c r="QP46" i="3"/>
  <c r="QN16" i="3"/>
  <c r="QQ8" i="3"/>
  <c r="QP10" i="3"/>
  <c r="QP13" i="3" s="1"/>
  <c r="QP19" i="3" s="1"/>
  <c r="QP26" i="3" s="1"/>
  <c r="QO13" i="3"/>
  <c r="QO19" i="3" s="1"/>
  <c r="QO26" i="3" s="1"/>
  <c r="QO32" i="3" s="1"/>
  <c r="QO12" i="3"/>
  <c r="QO18" i="3" s="1"/>
  <c r="QO25" i="3" s="1"/>
  <c r="QO31" i="3" s="1"/>
  <c r="QP177" i="3" l="1"/>
  <c r="QP181" i="3" s="1"/>
  <c r="QP32" i="3"/>
  <c r="QO177" i="3"/>
  <c r="QO181" i="3" s="1"/>
  <c r="QN29" i="3"/>
  <c r="QO176" i="3"/>
  <c r="QO180" i="3" s="1"/>
  <c r="QO29" i="3"/>
  <c r="QQ186" i="3"/>
  <c r="QQ185" i="3"/>
  <c r="QQ211" i="3" s="1"/>
  <c r="QQ184" i="3"/>
  <c r="QQ210" i="3" s="1"/>
  <c r="QP212" i="3"/>
  <c r="QQ93" i="3"/>
  <c r="QQ119" i="3" s="1"/>
  <c r="QQ92" i="3"/>
  <c r="QQ118" i="3" s="1"/>
  <c r="QQ91" i="3"/>
  <c r="QQ117" i="3" s="1"/>
  <c r="QO39" i="3"/>
  <c r="QO43" i="3" s="1"/>
  <c r="QO84" i="3"/>
  <c r="QO88" i="3" s="1"/>
  <c r="QO38" i="3"/>
  <c r="QO42" i="3" s="1"/>
  <c r="QO83" i="3"/>
  <c r="QO87" i="3" s="1"/>
  <c r="QP39" i="3"/>
  <c r="QP43" i="3" s="1"/>
  <c r="QP84" i="3"/>
  <c r="QP88" i="3" s="1"/>
  <c r="QN36" i="3"/>
  <c r="QQ48" i="3"/>
  <c r="QQ47" i="3"/>
  <c r="QQ46" i="3"/>
  <c r="QO16" i="3"/>
  <c r="QR8" i="3"/>
  <c r="QQ10" i="3"/>
  <c r="QQ13" i="3" s="1"/>
  <c r="QQ19" i="3" s="1"/>
  <c r="QQ26" i="3" s="1"/>
  <c r="QP14" i="3"/>
  <c r="QP20" i="3" s="1"/>
  <c r="QP27" i="3" s="1"/>
  <c r="QP12" i="3"/>
  <c r="QP18" i="3" s="1"/>
  <c r="QP25" i="3" s="1"/>
  <c r="QP31" i="3" s="1"/>
  <c r="QP178" i="3" l="1"/>
  <c r="QP182" i="3" s="1"/>
  <c r="QP33" i="3"/>
  <c r="QP29" i="3" s="1"/>
  <c r="QQ177" i="3"/>
  <c r="QQ181" i="3" s="1"/>
  <c r="QQ32" i="3"/>
  <c r="QP176" i="3"/>
  <c r="QP180" i="3" s="1"/>
  <c r="QR186" i="3"/>
  <c r="QR185" i="3"/>
  <c r="QR211" i="3" s="1"/>
  <c r="QR184" i="3"/>
  <c r="QR210" i="3" s="1"/>
  <c r="QQ212" i="3"/>
  <c r="QR93" i="3"/>
  <c r="QR119" i="3" s="1"/>
  <c r="QR92" i="3"/>
  <c r="QR118" i="3" s="1"/>
  <c r="QR91" i="3"/>
  <c r="QR117" i="3" s="1"/>
  <c r="QP38" i="3"/>
  <c r="QP42" i="3" s="1"/>
  <c r="QP83" i="3"/>
  <c r="QP87" i="3" s="1"/>
  <c r="QP40" i="3"/>
  <c r="QP44" i="3" s="1"/>
  <c r="QP85" i="3"/>
  <c r="QP89" i="3" s="1"/>
  <c r="QO36" i="3"/>
  <c r="QQ39" i="3"/>
  <c r="QQ43" i="3" s="1"/>
  <c r="QQ84" i="3"/>
  <c r="QQ88" i="3" s="1"/>
  <c r="QR48" i="3"/>
  <c r="QR47" i="3"/>
  <c r="QR46" i="3"/>
  <c r="QP16" i="3"/>
  <c r="QS8" i="3"/>
  <c r="QR10" i="3"/>
  <c r="QR13" i="3" s="1"/>
  <c r="QR19" i="3" s="1"/>
  <c r="QR26" i="3" s="1"/>
  <c r="QQ14" i="3"/>
  <c r="QQ20" i="3" s="1"/>
  <c r="QQ27" i="3" s="1"/>
  <c r="QQ12" i="3"/>
  <c r="QQ18" i="3" s="1"/>
  <c r="QQ25" i="3" s="1"/>
  <c r="QQ31" i="3" s="1"/>
  <c r="QQ178" i="3" l="1"/>
  <c r="QQ182" i="3" s="1"/>
  <c r="QQ33" i="3"/>
  <c r="QQ29" i="3" s="1"/>
  <c r="QR177" i="3"/>
  <c r="QR181" i="3" s="1"/>
  <c r="QR32" i="3"/>
  <c r="QQ176" i="3"/>
  <c r="QQ180" i="3" s="1"/>
  <c r="QR212" i="3"/>
  <c r="QS186" i="3"/>
  <c r="QS185" i="3"/>
  <c r="QS211" i="3" s="1"/>
  <c r="QS184" i="3"/>
  <c r="QS210" i="3" s="1"/>
  <c r="QS93" i="3"/>
  <c r="QS119" i="3" s="1"/>
  <c r="QS92" i="3"/>
  <c r="QS118" i="3" s="1"/>
  <c r="QS91" i="3"/>
  <c r="QS117" i="3" s="1"/>
  <c r="QP36" i="3"/>
  <c r="QQ40" i="3"/>
  <c r="QQ44" i="3" s="1"/>
  <c r="QQ85" i="3"/>
  <c r="QQ89" i="3" s="1"/>
  <c r="QQ38" i="3"/>
  <c r="QQ42" i="3" s="1"/>
  <c r="QQ83" i="3"/>
  <c r="QQ87" i="3" s="1"/>
  <c r="QR39" i="3"/>
  <c r="QR43" i="3" s="1"/>
  <c r="QR84" i="3"/>
  <c r="QR88" i="3" s="1"/>
  <c r="QS48" i="3"/>
  <c r="QS47" i="3"/>
  <c r="QS46" i="3"/>
  <c r="QQ16" i="3"/>
  <c r="QR12" i="3"/>
  <c r="QR18" i="3" s="1"/>
  <c r="QR25" i="3" s="1"/>
  <c r="QR31" i="3" s="1"/>
  <c r="QR14" i="3"/>
  <c r="QR20" i="3" s="1"/>
  <c r="QR27" i="3" s="1"/>
  <c r="QT8" i="3"/>
  <c r="QS10" i="3"/>
  <c r="QS14" i="3" s="1"/>
  <c r="QS20" i="3" s="1"/>
  <c r="QS27" i="3" s="1"/>
  <c r="QR178" i="3" l="1"/>
  <c r="QR182" i="3" s="1"/>
  <c r="QR33" i="3"/>
  <c r="QR29" i="3" s="1"/>
  <c r="QS178" i="3"/>
  <c r="QS182" i="3" s="1"/>
  <c r="QS33" i="3"/>
  <c r="QR176" i="3"/>
  <c r="QR180" i="3" s="1"/>
  <c r="QT185" i="3"/>
  <c r="QT211" i="3" s="1"/>
  <c r="QT186" i="3"/>
  <c r="QT184" i="3"/>
  <c r="QT210" i="3" s="1"/>
  <c r="QS212" i="3"/>
  <c r="QT93" i="3"/>
  <c r="QT119" i="3" s="1"/>
  <c r="QT92" i="3"/>
  <c r="QT118" i="3" s="1"/>
  <c r="QT91" i="3"/>
  <c r="QT117" i="3" s="1"/>
  <c r="QR38" i="3"/>
  <c r="QR42" i="3" s="1"/>
  <c r="QR83" i="3"/>
  <c r="QR87" i="3" s="1"/>
  <c r="QR40" i="3"/>
  <c r="QR44" i="3" s="1"/>
  <c r="QR85" i="3"/>
  <c r="QR89" i="3" s="1"/>
  <c r="QQ36" i="3"/>
  <c r="QS40" i="3"/>
  <c r="QS44" i="3" s="1"/>
  <c r="QS85" i="3"/>
  <c r="QS89" i="3" s="1"/>
  <c r="QT48" i="3"/>
  <c r="QT47" i="3"/>
  <c r="QT46" i="3"/>
  <c r="QS13" i="3"/>
  <c r="QS19" i="3" s="1"/>
  <c r="QS26" i="3" s="1"/>
  <c r="QS32" i="3" s="1"/>
  <c r="QU8" i="3"/>
  <c r="QT10" i="3"/>
  <c r="QT14" i="3" s="1"/>
  <c r="QT20" i="3" s="1"/>
  <c r="QT27" i="3" s="1"/>
  <c r="QS12" i="3"/>
  <c r="QS18" i="3" s="1"/>
  <c r="QS25" i="3" s="1"/>
  <c r="QS31" i="3" s="1"/>
  <c r="QR16" i="3"/>
  <c r="QT178" i="3" l="1"/>
  <c r="QT182" i="3" s="1"/>
  <c r="QT33" i="3"/>
  <c r="QS176" i="3"/>
  <c r="QS180" i="3" s="1"/>
  <c r="QS177" i="3"/>
  <c r="QS181" i="3" s="1"/>
  <c r="QU185" i="3"/>
  <c r="QU211" i="3" s="1"/>
  <c r="QU186" i="3"/>
  <c r="QU184" i="3"/>
  <c r="QU210" i="3" s="1"/>
  <c r="QT212" i="3"/>
  <c r="QU93" i="3"/>
  <c r="QU119" i="3" s="1"/>
  <c r="QU92" i="3"/>
  <c r="QU118" i="3" s="1"/>
  <c r="QU91" i="3"/>
  <c r="QU117" i="3" s="1"/>
  <c r="QT40" i="3"/>
  <c r="QT44" i="3" s="1"/>
  <c r="QT85" i="3"/>
  <c r="QT89" i="3" s="1"/>
  <c r="QS39" i="3"/>
  <c r="QS43" i="3" s="1"/>
  <c r="QS84" i="3"/>
  <c r="QS88" i="3" s="1"/>
  <c r="QS38" i="3"/>
  <c r="QS42" i="3" s="1"/>
  <c r="QS83" i="3"/>
  <c r="QS87" i="3" s="1"/>
  <c r="QR36" i="3"/>
  <c r="QU48" i="3"/>
  <c r="QU47" i="3"/>
  <c r="QU46" i="3"/>
  <c r="QS16" i="3"/>
  <c r="QT13" i="3"/>
  <c r="QT19" i="3" s="1"/>
  <c r="QT26" i="3" s="1"/>
  <c r="QT32" i="3" s="1"/>
  <c r="QV8" i="3"/>
  <c r="QU10" i="3"/>
  <c r="QU13" i="3" s="1"/>
  <c r="QU19" i="3" s="1"/>
  <c r="QU26" i="3" s="1"/>
  <c r="QT12" i="3"/>
  <c r="QT18" i="3" s="1"/>
  <c r="QT25" i="3" s="1"/>
  <c r="QT31" i="3" s="1"/>
  <c r="QU177" i="3" l="1"/>
  <c r="QU181" i="3" s="1"/>
  <c r="QU32" i="3"/>
  <c r="QT176" i="3"/>
  <c r="QT180" i="3" s="1"/>
  <c r="QT177" i="3"/>
  <c r="QT181" i="3" s="1"/>
  <c r="QS29" i="3"/>
  <c r="QV186" i="3"/>
  <c r="QV185" i="3"/>
  <c r="QV211" i="3" s="1"/>
  <c r="QV184" i="3"/>
  <c r="QV210" i="3" s="1"/>
  <c r="QU212" i="3"/>
  <c r="QV93" i="3"/>
  <c r="QV119" i="3" s="1"/>
  <c r="QV92" i="3"/>
  <c r="QV118" i="3" s="1"/>
  <c r="QV91" i="3"/>
  <c r="QV117" i="3" s="1"/>
  <c r="QT38" i="3"/>
  <c r="QT42" i="3" s="1"/>
  <c r="QT83" i="3"/>
  <c r="QT87" i="3" s="1"/>
  <c r="QU39" i="3"/>
  <c r="QU43" i="3" s="1"/>
  <c r="QU84" i="3"/>
  <c r="QU88" i="3" s="1"/>
  <c r="QT39" i="3"/>
  <c r="QT43" i="3" s="1"/>
  <c r="QT84" i="3"/>
  <c r="QT88" i="3" s="1"/>
  <c r="QS36" i="3"/>
  <c r="QV48" i="3"/>
  <c r="QV46" i="3"/>
  <c r="QV47" i="3"/>
  <c r="QT16" i="3"/>
  <c r="QU14" i="3"/>
  <c r="QU20" i="3" s="1"/>
  <c r="QU27" i="3" s="1"/>
  <c r="QW8" i="3"/>
  <c r="QV10" i="3"/>
  <c r="QV14" i="3" s="1"/>
  <c r="QV20" i="3" s="1"/>
  <c r="QV27" i="3" s="1"/>
  <c r="QU12" i="3"/>
  <c r="QU18" i="3" s="1"/>
  <c r="QU25" i="3" s="1"/>
  <c r="QU31" i="3" s="1"/>
  <c r="QU178" i="3" l="1"/>
  <c r="QU182" i="3" s="1"/>
  <c r="QU33" i="3"/>
  <c r="QU29" i="3" s="1"/>
  <c r="QV178" i="3"/>
  <c r="QV182" i="3" s="1"/>
  <c r="QV33" i="3"/>
  <c r="QU176" i="3"/>
  <c r="QU180" i="3" s="1"/>
  <c r="QT29" i="3"/>
  <c r="QV212" i="3"/>
  <c r="QW186" i="3"/>
  <c r="QW185" i="3"/>
  <c r="QW211" i="3" s="1"/>
  <c r="QW184" i="3"/>
  <c r="QW210" i="3" s="1"/>
  <c r="QW93" i="3"/>
  <c r="QW119" i="3" s="1"/>
  <c r="QW92" i="3"/>
  <c r="QW118" i="3" s="1"/>
  <c r="QW91" i="3"/>
  <c r="QW117" i="3" s="1"/>
  <c r="QU38" i="3"/>
  <c r="QU42" i="3" s="1"/>
  <c r="QU83" i="3"/>
  <c r="QU87" i="3" s="1"/>
  <c r="QV40" i="3"/>
  <c r="QV44" i="3" s="1"/>
  <c r="QV85" i="3"/>
  <c r="QV89" i="3" s="1"/>
  <c r="QU40" i="3"/>
  <c r="QU44" i="3" s="1"/>
  <c r="QU85" i="3"/>
  <c r="QU89" i="3" s="1"/>
  <c r="QT36" i="3"/>
  <c r="QW48" i="3"/>
  <c r="QW47" i="3"/>
  <c r="QW46" i="3"/>
  <c r="QU16" i="3"/>
  <c r="QV13" i="3"/>
  <c r="QV19" i="3" s="1"/>
  <c r="QV26" i="3" s="1"/>
  <c r="QV32" i="3" s="1"/>
  <c r="QW10" i="3"/>
  <c r="QW14" i="3" s="1"/>
  <c r="QW20" i="3" s="1"/>
  <c r="QW27" i="3" s="1"/>
  <c r="QX8" i="3"/>
  <c r="QV12" i="3"/>
  <c r="QV18" i="3" s="1"/>
  <c r="QV25" i="3" s="1"/>
  <c r="QV31" i="3" s="1"/>
  <c r="QW178" i="3" l="1"/>
  <c r="QW182" i="3" s="1"/>
  <c r="QW33" i="3"/>
  <c r="QV176" i="3"/>
  <c r="QV180" i="3" s="1"/>
  <c r="QV177" i="3"/>
  <c r="QV181" i="3" s="1"/>
  <c r="QW212" i="3"/>
  <c r="QX186" i="3"/>
  <c r="QX185" i="3"/>
  <c r="QX211" i="3" s="1"/>
  <c r="QX184" i="3"/>
  <c r="QX210" i="3" s="1"/>
  <c r="QX93" i="3"/>
  <c r="QX119" i="3" s="1"/>
  <c r="QX92" i="3"/>
  <c r="QX118" i="3" s="1"/>
  <c r="QX91" i="3"/>
  <c r="QX117" i="3" s="1"/>
  <c r="QV39" i="3"/>
  <c r="QV43" i="3" s="1"/>
  <c r="QV84" i="3"/>
  <c r="QV88" i="3" s="1"/>
  <c r="QV38" i="3"/>
  <c r="QV42" i="3" s="1"/>
  <c r="QV83" i="3"/>
  <c r="QV87" i="3" s="1"/>
  <c r="QW40" i="3"/>
  <c r="QW44" i="3" s="1"/>
  <c r="QW85" i="3"/>
  <c r="QW89" i="3" s="1"/>
  <c r="QU36" i="3"/>
  <c r="QX48" i="3"/>
  <c r="QX46" i="3"/>
  <c r="QX47" i="3"/>
  <c r="QV16" i="3"/>
  <c r="QY8" i="3"/>
  <c r="QX10" i="3"/>
  <c r="QX14" i="3" s="1"/>
  <c r="QX20" i="3" s="1"/>
  <c r="QX27" i="3" s="1"/>
  <c r="QW13" i="3"/>
  <c r="QW19" i="3" s="1"/>
  <c r="QW26" i="3" s="1"/>
  <c r="QW32" i="3" s="1"/>
  <c r="QW12" i="3"/>
  <c r="QW18" i="3" s="1"/>
  <c r="QW25" i="3" s="1"/>
  <c r="QW31" i="3" s="1"/>
  <c r="QX178" i="3" l="1"/>
  <c r="QX182" i="3" s="1"/>
  <c r="QX33" i="3"/>
  <c r="QW176" i="3"/>
  <c r="QW180" i="3" s="1"/>
  <c r="QW177" i="3"/>
  <c r="QW181" i="3" s="1"/>
  <c r="QV29" i="3"/>
  <c r="QX212" i="3"/>
  <c r="QY186" i="3"/>
  <c r="QY185" i="3"/>
  <c r="QY211" i="3" s="1"/>
  <c r="QY184" i="3"/>
  <c r="QY210" i="3" s="1"/>
  <c r="QY93" i="3"/>
  <c r="QY119" i="3" s="1"/>
  <c r="QY92" i="3"/>
  <c r="QY118" i="3" s="1"/>
  <c r="QY91" i="3"/>
  <c r="QY117" i="3" s="1"/>
  <c r="QW39" i="3"/>
  <c r="QW43" i="3" s="1"/>
  <c r="QW84" i="3"/>
  <c r="QW88" i="3" s="1"/>
  <c r="QW38" i="3"/>
  <c r="QW42" i="3" s="1"/>
  <c r="QW83" i="3"/>
  <c r="QW87" i="3" s="1"/>
  <c r="QX40" i="3"/>
  <c r="QX44" i="3" s="1"/>
  <c r="QX85" i="3"/>
  <c r="QX89" i="3" s="1"/>
  <c r="QY48" i="3"/>
  <c r="QY47" i="3"/>
  <c r="QY46" i="3"/>
  <c r="QV36" i="3"/>
  <c r="QW16" i="3"/>
  <c r="QX12" i="3"/>
  <c r="QX18" i="3" s="1"/>
  <c r="QX25" i="3" s="1"/>
  <c r="QX31" i="3" s="1"/>
  <c r="QZ8" i="3"/>
  <c r="QY10" i="3"/>
  <c r="QY14" i="3" s="1"/>
  <c r="QY20" i="3" s="1"/>
  <c r="QY27" i="3" s="1"/>
  <c r="QX13" i="3"/>
  <c r="QX19" i="3" s="1"/>
  <c r="QX26" i="3" s="1"/>
  <c r="QX32" i="3" s="1"/>
  <c r="QY178" i="3" l="1"/>
  <c r="QY182" i="3" s="1"/>
  <c r="QY33" i="3"/>
  <c r="QX177" i="3"/>
  <c r="QX181" i="3" s="1"/>
  <c r="QX176" i="3"/>
  <c r="QX180" i="3" s="1"/>
  <c r="QX29" i="3"/>
  <c r="QW29" i="3"/>
  <c r="QY212" i="3"/>
  <c r="QZ186" i="3"/>
  <c r="QZ185" i="3"/>
  <c r="QZ211" i="3" s="1"/>
  <c r="QZ184" i="3"/>
  <c r="QZ210" i="3" s="1"/>
  <c r="QZ93" i="3"/>
  <c r="QZ119" i="3" s="1"/>
  <c r="QZ92" i="3"/>
  <c r="QZ118" i="3" s="1"/>
  <c r="QZ91" i="3"/>
  <c r="QZ117" i="3" s="1"/>
  <c r="QX38" i="3"/>
  <c r="QX42" i="3" s="1"/>
  <c r="QX83" i="3"/>
  <c r="QX87" i="3" s="1"/>
  <c r="QX39" i="3"/>
  <c r="QX43" i="3" s="1"/>
  <c r="QX84" i="3"/>
  <c r="QX88" i="3" s="1"/>
  <c r="QY40" i="3"/>
  <c r="QY44" i="3" s="1"/>
  <c r="QY85" i="3"/>
  <c r="QY89" i="3" s="1"/>
  <c r="QZ48" i="3"/>
  <c r="QZ47" i="3"/>
  <c r="QZ46" i="3"/>
  <c r="QW36" i="3"/>
  <c r="QX16" i="3"/>
  <c r="QY12" i="3"/>
  <c r="QY18" i="3" s="1"/>
  <c r="QY25" i="3" s="1"/>
  <c r="QY31" i="3" s="1"/>
  <c r="RA8" i="3"/>
  <c r="QZ10" i="3"/>
  <c r="QZ13" i="3" s="1"/>
  <c r="QZ19" i="3" s="1"/>
  <c r="QZ26" i="3" s="1"/>
  <c r="QY13" i="3"/>
  <c r="QY19" i="3" s="1"/>
  <c r="QY26" i="3" s="1"/>
  <c r="QY32" i="3" s="1"/>
  <c r="QZ177" i="3" l="1"/>
  <c r="QZ181" i="3" s="1"/>
  <c r="QZ32" i="3"/>
  <c r="QY176" i="3"/>
  <c r="QY180" i="3" s="1"/>
  <c r="QY177" i="3"/>
  <c r="QY181" i="3" s="1"/>
  <c r="RA186" i="3"/>
  <c r="RA185" i="3"/>
  <c r="RA211" i="3" s="1"/>
  <c r="RA184" i="3"/>
  <c r="RA210" i="3" s="1"/>
  <c r="QZ212" i="3"/>
  <c r="RA93" i="3"/>
  <c r="RA119" i="3" s="1"/>
  <c r="RA92" i="3"/>
  <c r="RA118" i="3" s="1"/>
  <c r="RA91" i="3"/>
  <c r="RA117" i="3" s="1"/>
  <c r="QY38" i="3"/>
  <c r="QY42" i="3" s="1"/>
  <c r="QY83" i="3"/>
  <c r="QY87" i="3" s="1"/>
  <c r="QY39" i="3"/>
  <c r="QY43" i="3" s="1"/>
  <c r="QY84" i="3"/>
  <c r="QY88" i="3" s="1"/>
  <c r="QZ39" i="3"/>
  <c r="QZ43" i="3" s="1"/>
  <c r="QZ84" i="3"/>
  <c r="QZ88" i="3" s="1"/>
  <c r="QX36" i="3"/>
  <c r="RA48" i="3"/>
  <c r="RA47" i="3"/>
  <c r="RA46" i="3"/>
  <c r="QY16" i="3"/>
  <c r="RB8" i="3"/>
  <c r="RA10" i="3"/>
  <c r="RA13" i="3" s="1"/>
  <c r="RA19" i="3" s="1"/>
  <c r="RA26" i="3" s="1"/>
  <c r="QZ14" i="3"/>
  <c r="QZ20" i="3" s="1"/>
  <c r="QZ27" i="3" s="1"/>
  <c r="QZ12" i="3"/>
  <c r="QZ18" i="3" s="1"/>
  <c r="QZ25" i="3" s="1"/>
  <c r="QZ31" i="3" s="1"/>
  <c r="QZ178" i="3" l="1"/>
  <c r="QZ182" i="3" s="1"/>
  <c r="QZ33" i="3"/>
  <c r="QZ29" i="3" s="1"/>
  <c r="RA177" i="3"/>
  <c r="RA181" i="3" s="1"/>
  <c r="RA32" i="3"/>
  <c r="QZ176" i="3"/>
  <c r="QZ180" i="3" s="1"/>
  <c r="QY29" i="3"/>
  <c r="RA212" i="3"/>
  <c r="RB186" i="3"/>
  <c r="RB185" i="3"/>
  <c r="RB211" i="3" s="1"/>
  <c r="RB184" i="3"/>
  <c r="RB210" i="3" s="1"/>
  <c r="RB93" i="3"/>
  <c r="RB119" i="3" s="1"/>
  <c r="RB92" i="3"/>
  <c r="RB118" i="3" s="1"/>
  <c r="RB91" i="3"/>
  <c r="RB117" i="3" s="1"/>
  <c r="QZ38" i="3"/>
  <c r="QZ42" i="3" s="1"/>
  <c r="QZ83" i="3"/>
  <c r="QZ87" i="3" s="1"/>
  <c r="QZ40" i="3"/>
  <c r="QZ44" i="3" s="1"/>
  <c r="QZ85" i="3"/>
  <c r="QZ89" i="3" s="1"/>
  <c r="QY36" i="3"/>
  <c r="RA39" i="3"/>
  <c r="RA43" i="3" s="1"/>
  <c r="RA84" i="3"/>
  <c r="RA88" i="3" s="1"/>
  <c r="RB48" i="3"/>
  <c r="RB47" i="3"/>
  <c r="RB46" i="3"/>
  <c r="QZ16" i="3"/>
  <c r="RC8" i="3"/>
  <c r="RB10" i="3"/>
  <c r="RB14" i="3" s="1"/>
  <c r="RB20" i="3" s="1"/>
  <c r="RB27" i="3" s="1"/>
  <c r="RA14" i="3"/>
  <c r="RA20" i="3" s="1"/>
  <c r="RA27" i="3" s="1"/>
  <c r="RA12" i="3"/>
  <c r="RA18" i="3" s="1"/>
  <c r="RA25" i="3" s="1"/>
  <c r="RA31" i="3" s="1"/>
  <c r="RA178" i="3" l="1"/>
  <c r="RA182" i="3" s="1"/>
  <c r="RA33" i="3"/>
  <c r="RA29" i="3" s="1"/>
  <c r="RB178" i="3"/>
  <c r="RB182" i="3" s="1"/>
  <c r="RB33" i="3"/>
  <c r="RA176" i="3"/>
  <c r="RA180" i="3" s="1"/>
  <c r="RC186" i="3"/>
  <c r="RC185" i="3"/>
  <c r="RC211" i="3" s="1"/>
  <c r="RC184" i="3"/>
  <c r="RC210" i="3" s="1"/>
  <c r="RB212" i="3"/>
  <c r="RC93" i="3"/>
  <c r="RC119" i="3" s="1"/>
  <c r="RC92" i="3"/>
  <c r="RC118" i="3" s="1"/>
  <c r="RC91" i="3"/>
  <c r="RC117" i="3" s="1"/>
  <c r="RA38" i="3"/>
  <c r="RA42" i="3" s="1"/>
  <c r="RA83" i="3"/>
  <c r="RA87" i="3" s="1"/>
  <c r="RA40" i="3"/>
  <c r="RA44" i="3" s="1"/>
  <c r="RA85" i="3"/>
  <c r="RA89" i="3" s="1"/>
  <c r="QZ36" i="3"/>
  <c r="RB40" i="3"/>
  <c r="RB44" i="3" s="1"/>
  <c r="RB85" i="3"/>
  <c r="RB89" i="3" s="1"/>
  <c r="RC48" i="3"/>
  <c r="RC47" i="3"/>
  <c r="RC46" i="3"/>
  <c r="RA16" i="3"/>
  <c r="RD8" i="3"/>
  <c r="RC10" i="3"/>
  <c r="RC14" i="3" s="1"/>
  <c r="RC20" i="3" s="1"/>
  <c r="RC27" i="3" s="1"/>
  <c r="RB13" i="3"/>
  <c r="RB19" i="3" s="1"/>
  <c r="RB26" i="3" s="1"/>
  <c r="RB32" i="3" s="1"/>
  <c r="RB12" i="3"/>
  <c r="RB18" i="3" s="1"/>
  <c r="RB25" i="3" s="1"/>
  <c r="RB31" i="3" s="1"/>
  <c r="RC178" i="3" l="1"/>
  <c r="RC182" i="3" s="1"/>
  <c r="RC33" i="3"/>
  <c r="RB177" i="3"/>
  <c r="RB181" i="3" s="1"/>
  <c r="RB176" i="3"/>
  <c r="RB180" i="3" s="1"/>
  <c r="RB29" i="3"/>
  <c r="RD186" i="3"/>
  <c r="RD185" i="3"/>
  <c r="RD211" i="3" s="1"/>
  <c r="RD184" i="3"/>
  <c r="RD210" i="3" s="1"/>
  <c r="RC212" i="3"/>
  <c r="RD93" i="3"/>
  <c r="RD119" i="3" s="1"/>
  <c r="RD92" i="3"/>
  <c r="RD118" i="3" s="1"/>
  <c r="RD91" i="3"/>
  <c r="RD117" i="3" s="1"/>
  <c r="RC40" i="3"/>
  <c r="RC44" i="3" s="1"/>
  <c r="RC85" i="3"/>
  <c r="RC89" i="3" s="1"/>
  <c r="RB38" i="3"/>
  <c r="RB42" i="3" s="1"/>
  <c r="RB83" i="3"/>
  <c r="RB87" i="3" s="1"/>
  <c r="RB39" i="3"/>
  <c r="RB43" i="3" s="1"/>
  <c r="RB84" i="3"/>
  <c r="RB88" i="3" s="1"/>
  <c r="RD48" i="3"/>
  <c r="RD47" i="3"/>
  <c r="RD46" i="3"/>
  <c r="RA36" i="3"/>
  <c r="RB16" i="3"/>
  <c r="RE8" i="3"/>
  <c r="RD10" i="3"/>
  <c r="RD13" i="3" s="1"/>
  <c r="RD19" i="3" s="1"/>
  <c r="RD26" i="3" s="1"/>
  <c r="RC13" i="3"/>
  <c r="RC19" i="3" s="1"/>
  <c r="RC26" i="3" s="1"/>
  <c r="RC32" i="3" s="1"/>
  <c r="RC12" i="3"/>
  <c r="RC18" i="3" s="1"/>
  <c r="RD177" i="3" l="1"/>
  <c r="RD181" i="3" s="1"/>
  <c r="RD32" i="3"/>
  <c r="RC177" i="3"/>
  <c r="RC181" i="3" s="1"/>
  <c r="RD212" i="3"/>
  <c r="RE186" i="3"/>
  <c r="RE185" i="3"/>
  <c r="RE211" i="3" s="1"/>
  <c r="RE184" i="3"/>
  <c r="RE210" i="3" s="1"/>
  <c r="RE93" i="3"/>
  <c r="RE119" i="3" s="1"/>
  <c r="RE92" i="3"/>
  <c r="RE118" i="3" s="1"/>
  <c r="RE91" i="3"/>
  <c r="RE117" i="3" s="1"/>
  <c r="RC39" i="3"/>
  <c r="RC43" i="3" s="1"/>
  <c r="RC84" i="3"/>
  <c r="RC88" i="3" s="1"/>
  <c r="RD39" i="3"/>
  <c r="RD43" i="3" s="1"/>
  <c r="RD84" i="3"/>
  <c r="RD88" i="3" s="1"/>
  <c r="RB36" i="3"/>
  <c r="RE48" i="3"/>
  <c r="RE47" i="3"/>
  <c r="RE46" i="3"/>
  <c r="RC16" i="3"/>
  <c r="RC25" i="3"/>
  <c r="RC31" i="3" s="1"/>
  <c r="RD12" i="3"/>
  <c r="RD18" i="3" s="1"/>
  <c r="RD25" i="3" s="1"/>
  <c r="RD31" i="3" s="1"/>
  <c r="RD14" i="3"/>
  <c r="RD20" i="3" s="1"/>
  <c r="RD27" i="3" s="1"/>
  <c r="RF8" i="3"/>
  <c r="RE10" i="3"/>
  <c r="RE14" i="3" s="1"/>
  <c r="RE20" i="3" s="1"/>
  <c r="RE27" i="3" s="1"/>
  <c r="RE178" i="3" l="1"/>
  <c r="RE182" i="3" s="1"/>
  <c r="RE33" i="3"/>
  <c r="RD178" i="3"/>
  <c r="RD182" i="3" s="1"/>
  <c r="RD33" i="3"/>
  <c r="RD29" i="3" s="1"/>
  <c r="RC176" i="3"/>
  <c r="RC180" i="3" s="1"/>
  <c r="RC29" i="3"/>
  <c r="RD176" i="3"/>
  <c r="RD180" i="3" s="1"/>
  <c r="RF185" i="3"/>
  <c r="RF211" i="3" s="1"/>
  <c r="RF186" i="3"/>
  <c r="RF184" i="3"/>
  <c r="RF210" i="3" s="1"/>
  <c r="RE212" i="3"/>
  <c r="RF93" i="3"/>
  <c r="RF119" i="3" s="1"/>
  <c r="RF92" i="3"/>
  <c r="RF118" i="3" s="1"/>
  <c r="RF91" i="3"/>
  <c r="RF117" i="3" s="1"/>
  <c r="RE40" i="3"/>
  <c r="RE44" i="3" s="1"/>
  <c r="RE85" i="3"/>
  <c r="RE89" i="3" s="1"/>
  <c r="RD40" i="3"/>
  <c r="RD44" i="3" s="1"/>
  <c r="RD85" i="3"/>
  <c r="RD89" i="3" s="1"/>
  <c r="RC38" i="3"/>
  <c r="RC42" i="3" s="1"/>
  <c r="RC83" i="3"/>
  <c r="RC87" i="3" s="1"/>
  <c r="RD38" i="3"/>
  <c r="RD42" i="3" s="1"/>
  <c r="RD83" i="3"/>
  <c r="RD87" i="3" s="1"/>
  <c r="RF48" i="3"/>
  <c r="RF47" i="3"/>
  <c r="RF46" i="3"/>
  <c r="RE13" i="3"/>
  <c r="RE19" i="3" s="1"/>
  <c r="RE26" i="3" s="1"/>
  <c r="RE32" i="3" s="1"/>
  <c r="RG8" i="3"/>
  <c r="RF10" i="3"/>
  <c r="RF14" i="3" s="1"/>
  <c r="RF20" i="3" s="1"/>
  <c r="RF27" i="3" s="1"/>
  <c r="RE12" i="3"/>
  <c r="RE18" i="3" s="1"/>
  <c r="RE25" i="3" s="1"/>
  <c r="RE31" i="3" s="1"/>
  <c r="RD16" i="3"/>
  <c r="RF178" i="3" l="1"/>
  <c r="RF182" i="3" s="1"/>
  <c r="RF33" i="3"/>
  <c r="RE177" i="3"/>
  <c r="RE181" i="3" s="1"/>
  <c r="RE176" i="3"/>
  <c r="RE180" i="3" s="1"/>
  <c r="RE29" i="3"/>
  <c r="RG185" i="3"/>
  <c r="RG211" i="3" s="1"/>
  <c r="RG186" i="3"/>
  <c r="RG184" i="3"/>
  <c r="RG210" i="3" s="1"/>
  <c r="RF212" i="3"/>
  <c r="RG93" i="3"/>
  <c r="RG119" i="3" s="1"/>
  <c r="RG92" i="3"/>
  <c r="RG118" i="3" s="1"/>
  <c r="RG91" i="3"/>
  <c r="RG117" i="3" s="1"/>
  <c r="RE39" i="3"/>
  <c r="RE43" i="3" s="1"/>
  <c r="RE84" i="3"/>
  <c r="RE88" i="3" s="1"/>
  <c r="RC36" i="3"/>
  <c r="RE38" i="3"/>
  <c r="RE42" i="3" s="1"/>
  <c r="RE83" i="3"/>
  <c r="RE87" i="3" s="1"/>
  <c r="RF40" i="3"/>
  <c r="RF44" i="3" s="1"/>
  <c r="RF85" i="3"/>
  <c r="RF89" i="3" s="1"/>
  <c r="RG48" i="3"/>
  <c r="RG47" i="3"/>
  <c r="RG46" i="3"/>
  <c r="RD36" i="3"/>
  <c r="RE16" i="3"/>
  <c r="RF13" i="3"/>
  <c r="RF19" i="3" s="1"/>
  <c r="RF26" i="3" s="1"/>
  <c r="RF32" i="3" s="1"/>
  <c r="RH8" i="3"/>
  <c r="RG10" i="3"/>
  <c r="RF12" i="3"/>
  <c r="RF18" i="3" s="1"/>
  <c r="RF25" i="3" s="1"/>
  <c r="RF31" i="3" s="1"/>
  <c r="RF176" i="3" l="1"/>
  <c r="RF180" i="3" s="1"/>
  <c r="RF177" i="3"/>
  <c r="RF181" i="3" s="1"/>
  <c r="RG212" i="3"/>
  <c r="RH186" i="3"/>
  <c r="RH185" i="3"/>
  <c r="RH211" i="3" s="1"/>
  <c r="RH184" i="3"/>
  <c r="RH210" i="3" s="1"/>
  <c r="RG13" i="3"/>
  <c r="RH93" i="3"/>
  <c r="RH119" i="3" s="1"/>
  <c r="RH92" i="3"/>
  <c r="RH118" i="3" s="1"/>
  <c r="RH91" i="3"/>
  <c r="RH117" i="3" s="1"/>
  <c r="RF38" i="3"/>
  <c r="RF42" i="3" s="1"/>
  <c r="RF83" i="3"/>
  <c r="RF87" i="3" s="1"/>
  <c r="RE36" i="3"/>
  <c r="RF39" i="3"/>
  <c r="RF43" i="3" s="1"/>
  <c r="RF84" i="3"/>
  <c r="RF88" i="3" s="1"/>
  <c r="RH48" i="3"/>
  <c r="RH46" i="3"/>
  <c r="RH47" i="3"/>
  <c r="RF16" i="3"/>
  <c r="RG12" i="3"/>
  <c r="RI8" i="3"/>
  <c r="RH10" i="3"/>
  <c r="RH14" i="3" s="1"/>
  <c r="RH20" i="3" s="1"/>
  <c r="RH27" i="3" s="1"/>
  <c r="RG14" i="3"/>
  <c r="RH178" i="3" l="1"/>
  <c r="RH182" i="3" s="1"/>
  <c r="RH33" i="3"/>
  <c r="RF29" i="3"/>
  <c r="RH212" i="3"/>
  <c r="RI186" i="3"/>
  <c r="RI185" i="3"/>
  <c r="RI211" i="3" s="1"/>
  <c r="RI184" i="3"/>
  <c r="RI210" i="3" s="1"/>
  <c r="RG18" i="3"/>
  <c r="RG25" i="3" s="1"/>
  <c r="RG31" i="3" s="1"/>
  <c r="RG20" i="3"/>
  <c r="RG27" i="3" s="1"/>
  <c r="RG33" i="3" s="1"/>
  <c r="RG19" i="3"/>
  <c r="RG26" i="3" s="1"/>
  <c r="RG32" i="3" s="1"/>
  <c r="RI93" i="3"/>
  <c r="RI119" i="3" s="1"/>
  <c r="RI92" i="3"/>
  <c r="RI118" i="3" s="1"/>
  <c r="RI91" i="3"/>
  <c r="RI117" i="3" s="1"/>
  <c r="RF36" i="3"/>
  <c r="RH40" i="3"/>
  <c r="RH44" i="3" s="1"/>
  <c r="RH85" i="3"/>
  <c r="RH89" i="3" s="1"/>
  <c r="RI48" i="3"/>
  <c r="RI47" i="3"/>
  <c r="RI46" i="3"/>
  <c r="RH13" i="3"/>
  <c r="RH19" i="3" s="1"/>
  <c r="RH26" i="3" s="1"/>
  <c r="RH32" i="3" s="1"/>
  <c r="RI10" i="3"/>
  <c r="RJ8" i="3"/>
  <c r="RH12" i="3"/>
  <c r="RH18" i="3" s="1"/>
  <c r="RH25" i="3" s="1"/>
  <c r="RH31" i="3" s="1"/>
  <c r="RG29" i="3" l="1"/>
  <c r="RH177" i="3"/>
  <c r="RH181" i="3" s="1"/>
  <c r="RH176" i="3"/>
  <c r="RH180" i="3" s="1"/>
  <c r="RH29" i="3"/>
  <c r="RG178" i="3"/>
  <c r="RG182" i="3" s="1"/>
  <c r="RG176" i="3"/>
  <c r="RG180" i="3" s="1"/>
  <c r="RI212" i="3"/>
  <c r="RJ186" i="3"/>
  <c r="RJ185" i="3"/>
  <c r="RJ211" i="3" s="1"/>
  <c r="RJ184" i="3"/>
  <c r="RJ210" i="3" s="1"/>
  <c r="RG85" i="3"/>
  <c r="RG89" i="3" s="1"/>
  <c r="RG40" i="3"/>
  <c r="RG83" i="3"/>
  <c r="RG87" i="3" s="1"/>
  <c r="RG16" i="3"/>
  <c r="RG38" i="3"/>
  <c r="RG42" i="3" s="1"/>
  <c r="RI14" i="3"/>
  <c r="RG177" i="3"/>
  <c r="RG181" i="3" s="1"/>
  <c r="RG39" i="3"/>
  <c r="RG43" i="3" s="1"/>
  <c r="RG84" i="3"/>
  <c r="RG88" i="3" s="1"/>
  <c r="RJ93" i="3"/>
  <c r="RJ119" i="3" s="1"/>
  <c r="RJ92" i="3"/>
  <c r="RJ118" i="3" s="1"/>
  <c r="RJ91" i="3"/>
  <c r="RJ117" i="3" s="1"/>
  <c r="RH39" i="3"/>
  <c r="RH43" i="3" s="1"/>
  <c r="RH84" i="3"/>
  <c r="RH88" i="3" s="1"/>
  <c r="RH38" i="3"/>
  <c r="RH42" i="3" s="1"/>
  <c r="RH83" i="3"/>
  <c r="RH87" i="3" s="1"/>
  <c r="RJ48" i="3"/>
  <c r="RJ46" i="3"/>
  <c r="RJ47" i="3"/>
  <c r="RH16" i="3"/>
  <c r="RJ10" i="3"/>
  <c r="RJ14" i="3" s="1"/>
  <c r="RJ20" i="3" s="1"/>
  <c r="RJ27" i="3" s="1"/>
  <c r="RK8" i="3"/>
  <c r="RI12" i="3"/>
  <c r="RI13" i="3"/>
  <c r="RJ178" i="3" l="1"/>
  <c r="RJ182" i="3" s="1"/>
  <c r="RJ33" i="3"/>
  <c r="RG44" i="3"/>
  <c r="RG36" i="3"/>
  <c r="RJ212" i="3"/>
  <c r="RK186" i="3"/>
  <c r="RK185" i="3"/>
  <c r="RK211" i="3" s="1"/>
  <c r="RK184" i="3"/>
  <c r="RK210" i="3" s="1"/>
  <c r="RI19" i="3"/>
  <c r="RI26" i="3" s="1"/>
  <c r="RI32" i="3" s="1"/>
  <c r="RI20" i="3"/>
  <c r="RI27" i="3" s="1"/>
  <c r="RI33" i="3" s="1"/>
  <c r="RI18" i="3"/>
  <c r="RI25" i="3" s="1"/>
  <c r="RI31" i="3" s="1"/>
  <c r="RK93" i="3"/>
  <c r="RK119" i="3" s="1"/>
  <c r="RK92" i="3"/>
  <c r="RK118" i="3" s="1"/>
  <c r="RK91" i="3"/>
  <c r="RK117" i="3" s="1"/>
  <c r="RJ40" i="3"/>
  <c r="RJ44" i="3" s="1"/>
  <c r="RJ85" i="3"/>
  <c r="RJ89" i="3" s="1"/>
  <c r="RK48" i="3"/>
  <c r="RK47" i="3"/>
  <c r="RK46" i="3"/>
  <c r="RH36" i="3"/>
  <c r="RK10" i="3"/>
  <c r="RL8" i="3"/>
  <c r="RJ12" i="3"/>
  <c r="RJ18" i="3" s="1"/>
  <c r="RJ25" i="3" s="1"/>
  <c r="RJ31" i="3" s="1"/>
  <c r="RJ13" i="3"/>
  <c r="RJ19" i="3" s="1"/>
  <c r="RJ26" i="3" s="1"/>
  <c r="RJ32" i="3" s="1"/>
  <c r="RJ177" i="3" l="1"/>
  <c r="RJ181" i="3" s="1"/>
  <c r="RJ176" i="3"/>
  <c r="RJ180" i="3" s="1"/>
  <c r="RJ29" i="3"/>
  <c r="RI29" i="3"/>
  <c r="RI176" i="3"/>
  <c r="RI180" i="3" s="1"/>
  <c r="RI177" i="3"/>
  <c r="RI181" i="3" s="1"/>
  <c r="RL186" i="3"/>
  <c r="RL185" i="3"/>
  <c r="RL211" i="3" s="1"/>
  <c r="RL184" i="3"/>
  <c r="RL210" i="3" s="1"/>
  <c r="RI83" i="3"/>
  <c r="RI87" i="3" s="1"/>
  <c r="RI16" i="3"/>
  <c r="RK212" i="3"/>
  <c r="RI38" i="3"/>
  <c r="RI42" i="3" s="1"/>
  <c r="RI84" i="3"/>
  <c r="RI88" i="3" s="1"/>
  <c r="RI39" i="3"/>
  <c r="RI43" i="3" s="1"/>
  <c r="RK14" i="3"/>
  <c r="RI178" i="3"/>
  <c r="RI40" i="3"/>
  <c r="RI85" i="3"/>
  <c r="RI89" i="3" s="1"/>
  <c r="RL93" i="3"/>
  <c r="RL119" i="3" s="1"/>
  <c r="RL92" i="3"/>
  <c r="RL118" i="3" s="1"/>
  <c r="RL91" i="3"/>
  <c r="RL117" i="3" s="1"/>
  <c r="RJ38" i="3"/>
  <c r="RJ42" i="3" s="1"/>
  <c r="RJ83" i="3"/>
  <c r="RJ87" i="3" s="1"/>
  <c r="RJ39" i="3"/>
  <c r="RJ43" i="3" s="1"/>
  <c r="RJ84" i="3"/>
  <c r="RJ88" i="3" s="1"/>
  <c r="RL48" i="3"/>
  <c r="RL47" i="3"/>
  <c r="RL46" i="3"/>
  <c r="RJ16" i="3"/>
  <c r="RM8" i="3"/>
  <c r="RL10" i="3"/>
  <c r="RL13" i="3" s="1"/>
  <c r="RL19" i="3" s="1"/>
  <c r="RL26" i="3" s="1"/>
  <c r="RK12" i="3"/>
  <c r="RK13" i="3"/>
  <c r="RL177" i="3" l="1"/>
  <c r="RL181" i="3" s="1"/>
  <c r="RL32" i="3"/>
  <c r="RI44" i="3"/>
  <c r="RM186" i="3"/>
  <c r="RM185" i="3"/>
  <c r="RM211" i="3" s="1"/>
  <c r="RM184" i="3"/>
  <c r="RM210" i="3" s="1"/>
  <c r="RI36" i="3"/>
  <c r="RL212" i="3"/>
  <c r="RK19" i="3"/>
  <c r="RK26" i="3" s="1"/>
  <c r="RK32" i="3" s="1"/>
  <c r="RK18" i="3"/>
  <c r="RK25" i="3" s="1"/>
  <c r="RK31" i="3" s="1"/>
  <c r="RI182" i="3"/>
  <c r="RK20" i="3"/>
  <c r="RK27" i="3" s="1"/>
  <c r="RK33" i="3" s="1"/>
  <c r="RM93" i="3"/>
  <c r="RM119" i="3" s="1"/>
  <c r="RM92" i="3"/>
  <c r="RM118" i="3" s="1"/>
  <c r="RM91" i="3"/>
  <c r="RM117" i="3" s="1"/>
  <c r="RL39" i="3"/>
  <c r="RL43" i="3" s="1"/>
  <c r="RL84" i="3"/>
  <c r="RL88" i="3" s="1"/>
  <c r="RJ36" i="3"/>
  <c r="RM47" i="3"/>
  <c r="RM48" i="3"/>
  <c r="RM46" i="3"/>
  <c r="RM10" i="3"/>
  <c r="RN8" i="3"/>
  <c r="RL14" i="3"/>
  <c r="RL20" i="3" s="1"/>
  <c r="RL27" i="3" s="1"/>
  <c r="RL12" i="3"/>
  <c r="RL18" i="3" s="1"/>
  <c r="RL25" i="3" s="1"/>
  <c r="RL31" i="3" s="1"/>
  <c r="RL178" i="3" l="1"/>
  <c r="RL182" i="3" s="1"/>
  <c r="RL33" i="3"/>
  <c r="RL29" i="3" s="1"/>
  <c r="RL176" i="3"/>
  <c r="RL180" i="3" s="1"/>
  <c r="RK29" i="3"/>
  <c r="RK176" i="3"/>
  <c r="RK180" i="3" s="1"/>
  <c r="RK177" i="3"/>
  <c r="RK181" i="3" s="1"/>
  <c r="RK38" i="3"/>
  <c r="RK42" i="3" s="1"/>
  <c r="RK16" i="3"/>
  <c r="RN186" i="3"/>
  <c r="RN185" i="3"/>
  <c r="RN211" i="3" s="1"/>
  <c r="RN184" i="3"/>
  <c r="RN210" i="3" s="1"/>
  <c r="RM212" i="3"/>
  <c r="RK83" i="3"/>
  <c r="RK87" i="3" s="1"/>
  <c r="RK178" i="3"/>
  <c r="RK40" i="3"/>
  <c r="RK85" i="3"/>
  <c r="RK89" i="3" s="1"/>
  <c r="RK84" i="3"/>
  <c r="RK88" i="3" s="1"/>
  <c r="RK39" i="3"/>
  <c r="RK43" i="3" s="1"/>
  <c r="RM14" i="3"/>
  <c r="RN93" i="3"/>
  <c r="RN119" i="3" s="1"/>
  <c r="RN92" i="3"/>
  <c r="RN118" i="3" s="1"/>
  <c r="RN91" i="3"/>
  <c r="RN117" i="3" s="1"/>
  <c r="RL38" i="3"/>
  <c r="RL42" i="3" s="1"/>
  <c r="RL83" i="3"/>
  <c r="RL87" i="3" s="1"/>
  <c r="RL40" i="3"/>
  <c r="RL44" i="3" s="1"/>
  <c r="RL85" i="3"/>
  <c r="RL89" i="3" s="1"/>
  <c r="RN47" i="3"/>
  <c r="RN48" i="3"/>
  <c r="RN46" i="3"/>
  <c r="RL16" i="3"/>
  <c r="RO8" i="3"/>
  <c r="RN10" i="3"/>
  <c r="RN13" i="3" s="1"/>
  <c r="RN19" i="3" s="1"/>
  <c r="RN26" i="3" s="1"/>
  <c r="RM13" i="3"/>
  <c r="RM12" i="3"/>
  <c r="RN177" i="3" l="1"/>
  <c r="RN181" i="3" s="1"/>
  <c r="RN32" i="3"/>
  <c r="RK44" i="3"/>
  <c r="RK36" i="3"/>
  <c r="RN212" i="3"/>
  <c r="RO186" i="3"/>
  <c r="RO185" i="3"/>
  <c r="RO211" i="3" s="1"/>
  <c r="RO184" i="3"/>
  <c r="RO210" i="3" s="1"/>
  <c r="RM18" i="3"/>
  <c r="RM20" i="3"/>
  <c r="RM27" i="3" s="1"/>
  <c r="RM33" i="3" s="1"/>
  <c r="RM19" i="3"/>
  <c r="RM26" i="3" s="1"/>
  <c r="RM32" i="3" s="1"/>
  <c r="RK182" i="3"/>
  <c r="RO92" i="3"/>
  <c r="RO118" i="3" s="1"/>
  <c r="RO93" i="3"/>
  <c r="RO119" i="3" s="1"/>
  <c r="RO91" i="3"/>
  <c r="RO117" i="3" s="1"/>
  <c r="RN39" i="3"/>
  <c r="RN43" i="3" s="1"/>
  <c r="RN84" i="3"/>
  <c r="RN88" i="3" s="1"/>
  <c r="RO48" i="3"/>
  <c r="RO47" i="3"/>
  <c r="RO46" i="3"/>
  <c r="RL36" i="3"/>
  <c r="RP8" i="3"/>
  <c r="RO10" i="3"/>
  <c r="RN14" i="3"/>
  <c r="RN20" i="3" s="1"/>
  <c r="RN27" i="3" s="1"/>
  <c r="RN12" i="3"/>
  <c r="RN18" i="3" s="1"/>
  <c r="RN25" i="3" s="1"/>
  <c r="RN31" i="3" s="1"/>
  <c r="RN178" i="3" l="1"/>
  <c r="RN182" i="3" s="1"/>
  <c r="RN33" i="3"/>
  <c r="RN29" i="3" s="1"/>
  <c r="RN176" i="3"/>
  <c r="RN180" i="3" s="1"/>
  <c r="RM177" i="3"/>
  <c r="RM181" i="3" s="1"/>
  <c r="RM39" i="3"/>
  <c r="RM43" i="3" s="1"/>
  <c r="RM16" i="3"/>
  <c r="RP186" i="3"/>
  <c r="RP185" i="3"/>
  <c r="RP211" i="3" s="1"/>
  <c r="RP184" i="3"/>
  <c r="RP210" i="3" s="1"/>
  <c r="RM25" i="3"/>
  <c r="RO212" i="3"/>
  <c r="RM178" i="3"/>
  <c r="RM40" i="3"/>
  <c r="RM85" i="3"/>
  <c r="RM89" i="3" s="1"/>
  <c r="RM84" i="3"/>
  <c r="RM88" i="3" s="1"/>
  <c r="RO14" i="3"/>
  <c r="RP93" i="3"/>
  <c r="RP119" i="3" s="1"/>
  <c r="RP92" i="3"/>
  <c r="RP118" i="3" s="1"/>
  <c r="RP91" i="3"/>
  <c r="RP117" i="3" s="1"/>
  <c r="RN38" i="3"/>
  <c r="RN42" i="3" s="1"/>
  <c r="RN83" i="3"/>
  <c r="RN87" i="3" s="1"/>
  <c r="RN40" i="3"/>
  <c r="RN44" i="3" s="1"/>
  <c r="RN85" i="3"/>
  <c r="RN89" i="3" s="1"/>
  <c r="RP48" i="3"/>
  <c r="RP47" i="3"/>
  <c r="RP46" i="3"/>
  <c r="RN16" i="3"/>
  <c r="RQ8" i="3"/>
  <c r="RP10" i="3"/>
  <c r="RP13" i="3" s="1"/>
  <c r="RP19" i="3" s="1"/>
  <c r="RP26" i="3" s="1"/>
  <c r="RO13" i="3"/>
  <c r="RO12" i="3"/>
  <c r="RM31" i="3" l="1"/>
  <c r="RM29" i="3" s="1"/>
  <c r="RP177" i="3"/>
  <c r="RP181" i="3" s="1"/>
  <c r="RP32" i="3"/>
  <c r="RM83" i="3"/>
  <c r="RM87" i="3" s="1"/>
  <c r="RM38" i="3"/>
  <c r="RM42" i="3" s="1"/>
  <c r="RM176" i="3"/>
  <c r="RM180" i="3" s="1"/>
  <c r="RM44" i="3"/>
  <c r="RQ186" i="3"/>
  <c r="RQ185" i="3"/>
  <c r="RQ211" i="3" s="1"/>
  <c r="RQ184" i="3"/>
  <c r="RQ210" i="3" s="1"/>
  <c r="RP212" i="3"/>
  <c r="RO19" i="3"/>
  <c r="RO26" i="3" s="1"/>
  <c r="RO32" i="3" s="1"/>
  <c r="RO20" i="3"/>
  <c r="RO27" i="3" s="1"/>
  <c r="RO33" i="3" s="1"/>
  <c r="RO18" i="3"/>
  <c r="RO25" i="3" s="1"/>
  <c r="RO31" i="3" s="1"/>
  <c r="RM182" i="3"/>
  <c r="RQ93" i="3"/>
  <c r="RQ119" i="3" s="1"/>
  <c r="RQ92" i="3"/>
  <c r="RQ118" i="3" s="1"/>
  <c r="RQ91" i="3"/>
  <c r="RQ117" i="3" s="1"/>
  <c r="RM36" i="3"/>
  <c r="RP39" i="3"/>
  <c r="RP43" i="3" s="1"/>
  <c r="RP84" i="3"/>
  <c r="RP88" i="3" s="1"/>
  <c r="RQ48" i="3"/>
  <c r="RQ47" i="3"/>
  <c r="RQ46" i="3"/>
  <c r="RN36" i="3"/>
  <c r="RQ10" i="3"/>
  <c r="RQ13" i="3" s="1"/>
  <c r="RQ19" i="3" s="1"/>
  <c r="RQ26" i="3" s="1"/>
  <c r="RR8" i="3"/>
  <c r="RP14" i="3"/>
  <c r="RP20" i="3" s="1"/>
  <c r="RP27" i="3" s="1"/>
  <c r="RP12" i="3"/>
  <c r="RP18" i="3" s="1"/>
  <c r="RP25" i="3" s="1"/>
  <c r="RP31" i="3" s="1"/>
  <c r="RQ177" i="3" l="1"/>
  <c r="RQ181" i="3" s="1"/>
  <c r="RQ32" i="3"/>
  <c r="RP178" i="3"/>
  <c r="RP182" i="3" s="1"/>
  <c r="RP33" i="3"/>
  <c r="RP29" i="3" s="1"/>
  <c r="RO177" i="3"/>
  <c r="RO181" i="3" s="1"/>
  <c r="RO176" i="3"/>
  <c r="RO180" i="3" s="1"/>
  <c r="RO29" i="3"/>
  <c r="RP176" i="3"/>
  <c r="RP180" i="3" s="1"/>
  <c r="RR186" i="3"/>
  <c r="RR185" i="3"/>
  <c r="RR211" i="3" s="1"/>
  <c r="RR184" i="3"/>
  <c r="RR210" i="3" s="1"/>
  <c r="RO16" i="3"/>
  <c r="RQ212" i="3"/>
  <c r="RO83" i="3"/>
  <c r="RO87" i="3" s="1"/>
  <c r="RO38" i="3"/>
  <c r="RO42" i="3" s="1"/>
  <c r="RO84" i="3"/>
  <c r="RO88" i="3" s="1"/>
  <c r="RO178" i="3"/>
  <c r="RO40" i="3"/>
  <c r="RO85" i="3"/>
  <c r="RO89" i="3" s="1"/>
  <c r="RO39" i="3"/>
  <c r="RO43" i="3" s="1"/>
  <c r="RR93" i="3"/>
  <c r="RR119" i="3" s="1"/>
  <c r="RR92" i="3"/>
  <c r="RR118" i="3" s="1"/>
  <c r="RR91" i="3"/>
  <c r="RR117" i="3" s="1"/>
  <c r="RQ39" i="3"/>
  <c r="RQ43" i="3" s="1"/>
  <c r="RQ84" i="3"/>
  <c r="RQ88" i="3" s="1"/>
  <c r="RP40" i="3"/>
  <c r="RP44" i="3" s="1"/>
  <c r="RP85" i="3"/>
  <c r="RP89" i="3" s="1"/>
  <c r="RP38" i="3"/>
  <c r="RP42" i="3" s="1"/>
  <c r="RP83" i="3"/>
  <c r="RP87" i="3" s="1"/>
  <c r="RR48" i="3"/>
  <c r="RR47" i="3"/>
  <c r="RR46" i="3"/>
  <c r="RP16" i="3"/>
  <c r="RR10" i="3"/>
  <c r="RR14" i="3" s="1"/>
  <c r="RR20" i="3" s="1"/>
  <c r="RR27" i="3" s="1"/>
  <c r="RS8" i="3"/>
  <c r="RQ12" i="3"/>
  <c r="RQ18" i="3" s="1"/>
  <c r="RQ25" i="3" s="1"/>
  <c r="RQ14" i="3"/>
  <c r="RQ20" i="3" s="1"/>
  <c r="RQ27" i="3" s="1"/>
  <c r="RR178" i="3" l="1"/>
  <c r="RR33" i="3"/>
  <c r="RQ31" i="3"/>
  <c r="RQ178" i="3"/>
  <c r="RQ182" i="3" s="1"/>
  <c r="RQ33" i="3"/>
  <c r="RQ176" i="3"/>
  <c r="RQ180" i="3" s="1"/>
  <c r="RO44" i="3"/>
  <c r="RS186" i="3"/>
  <c r="RS185" i="3"/>
  <c r="RS211" i="3" s="1"/>
  <c r="RS184" i="3"/>
  <c r="RS210" i="3" s="1"/>
  <c r="RR212" i="3"/>
  <c r="RO36" i="3"/>
  <c r="RO182" i="3"/>
  <c r="RR182" i="3"/>
  <c r="RS93" i="3"/>
  <c r="RS119" i="3" s="1"/>
  <c r="RS92" i="3"/>
  <c r="RS118" i="3" s="1"/>
  <c r="RS91" i="3"/>
  <c r="RS117" i="3" s="1"/>
  <c r="RQ38" i="3"/>
  <c r="RQ42" i="3" s="1"/>
  <c r="RQ83" i="3"/>
  <c r="RQ87" i="3" s="1"/>
  <c r="RQ40" i="3"/>
  <c r="RQ44" i="3" s="1"/>
  <c r="RQ85" i="3"/>
  <c r="RQ89" i="3" s="1"/>
  <c r="RR40" i="3"/>
  <c r="RR44" i="3" s="1"/>
  <c r="RR85" i="3"/>
  <c r="RR89" i="3" s="1"/>
  <c r="RP36" i="3"/>
  <c r="RS47" i="3"/>
  <c r="RS46" i="3"/>
  <c r="RS48" i="3"/>
  <c r="RQ16" i="3"/>
  <c r="RT8" i="3"/>
  <c r="RS10" i="3"/>
  <c r="RS13" i="3" s="1"/>
  <c r="RS19" i="3" s="1"/>
  <c r="RS26" i="3" s="1"/>
  <c r="RR13" i="3"/>
  <c r="RR19" i="3" s="1"/>
  <c r="RR26" i="3" s="1"/>
  <c r="RR32" i="3" s="1"/>
  <c r="RR12" i="3"/>
  <c r="RR18" i="3" s="1"/>
  <c r="RR25" i="3" s="1"/>
  <c r="RR31" i="3" s="1"/>
  <c r="RQ29" i="3" l="1"/>
  <c r="RS177" i="3"/>
  <c r="RS181" i="3" s="1"/>
  <c r="RS32" i="3"/>
  <c r="RR176" i="3"/>
  <c r="RR180" i="3" s="1"/>
  <c r="RR177" i="3"/>
  <c r="RR181" i="3" s="1"/>
  <c r="RT186" i="3"/>
  <c r="RT185" i="3"/>
  <c r="RT211" i="3" s="1"/>
  <c r="RT184" i="3"/>
  <c r="RT210" i="3" s="1"/>
  <c r="RS212" i="3"/>
  <c r="RT93" i="3"/>
  <c r="RT119" i="3" s="1"/>
  <c r="RT92" i="3"/>
  <c r="RT118" i="3" s="1"/>
  <c r="RT91" i="3"/>
  <c r="RT117" i="3" s="1"/>
  <c r="RR38" i="3"/>
  <c r="RR42" i="3" s="1"/>
  <c r="RR83" i="3"/>
  <c r="RR87" i="3" s="1"/>
  <c r="RR39" i="3"/>
  <c r="RR43" i="3" s="1"/>
  <c r="RR84" i="3"/>
  <c r="RR88" i="3" s="1"/>
  <c r="RS39" i="3"/>
  <c r="RS43" i="3" s="1"/>
  <c r="RS84" i="3"/>
  <c r="RS88" i="3" s="1"/>
  <c r="RQ36" i="3"/>
  <c r="RT48" i="3"/>
  <c r="RT46" i="3"/>
  <c r="RT47" i="3"/>
  <c r="RR16" i="3"/>
  <c r="RS14" i="3"/>
  <c r="RS20" i="3" s="1"/>
  <c r="RS27" i="3" s="1"/>
  <c r="RU8" i="3"/>
  <c r="RT10" i="3"/>
  <c r="RT14" i="3" s="1"/>
  <c r="RT20" i="3" s="1"/>
  <c r="RT27" i="3" s="1"/>
  <c r="RS12" i="3"/>
  <c r="RS18" i="3" s="1"/>
  <c r="RS25" i="3" s="1"/>
  <c r="RS31" i="3" s="1"/>
  <c r="RT178" i="3" l="1"/>
  <c r="RT182" i="3" s="1"/>
  <c r="RT33" i="3"/>
  <c r="RS178" i="3"/>
  <c r="RS182" i="3" s="1"/>
  <c r="RS33" i="3"/>
  <c r="RS29" i="3" s="1"/>
  <c r="RS176" i="3"/>
  <c r="RS180" i="3" s="1"/>
  <c r="RR29" i="3"/>
  <c r="RT212" i="3"/>
  <c r="RU186" i="3"/>
  <c r="RU185" i="3"/>
  <c r="RU211" i="3" s="1"/>
  <c r="RU184" i="3"/>
  <c r="RU210" i="3" s="1"/>
  <c r="RU93" i="3"/>
  <c r="RU119" i="3" s="1"/>
  <c r="RU92" i="3"/>
  <c r="RU118" i="3" s="1"/>
  <c r="RU91" i="3"/>
  <c r="RU117" i="3" s="1"/>
  <c r="RS40" i="3"/>
  <c r="RS44" i="3" s="1"/>
  <c r="RS85" i="3"/>
  <c r="RS89" i="3" s="1"/>
  <c r="RS38" i="3"/>
  <c r="RS42" i="3" s="1"/>
  <c r="RS83" i="3"/>
  <c r="RS87" i="3" s="1"/>
  <c r="RT40" i="3"/>
  <c r="RT44" i="3" s="1"/>
  <c r="RT85" i="3"/>
  <c r="RT89" i="3" s="1"/>
  <c r="RR36" i="3"/>
  <c r="RU48" i="3"/>
  <c r="RU47" i="3"/>
  <c r="RU46" i="3"/>
  <c r="RS16" i="3"/>
  <c r="RT13" i="3"/>
  <c r="RT19" i="3" s="1"/>
  <c r="RT26" i="3" s="1"/>
  <c r="RT32" i="3" s="1"/>
  <c r="RV8" i="3"/>
  <c r="RU10" i="3"/>
  <c r="RU14" i="3" s="1"/>
  <c r="RU20" i="3" s="1"/>
  <c r="RU27" i="3" s="1"/>
  <c r="RT12" i="3"/>
  <c r="RT18" i="3" s="1"/>
  <c r="RT25" i="3" s="1"/>
  <c r="RT31" i="3" s="1"/>
  <c r="RU178" i="3" l="1"/>
  <c r="RU182" i="3" s="1"/>
  <c r="RU33" i="3"/>
  <c r="RT176" i="3"/>
  <c r="RT180" i="3" s="1"/>
  <c r="RT177" i="3"/>
  <c r="RT181" i="3" s="1"/>
  <c r="RU212" i="3"/>
  <c r="RV186" i="3"/>
  <c r="RV185" i="3"/>
  <c r="RV211" i="3" s="1"/>
  <c r="RV184" i="3"/>
  <c r="RV210" i="3" s="1"/>
  <c r="RV93" i="3"/>
  <c r="RV119" i="3" s="1"/>
  <c r="RV92" i="3"/>
  <c r="RV118" i="3" s="1"/>
  <c r="RV91" i="3"/>
  <c r="RV117" i="3" s="1"/>
  <c r="RU40" i="3"/>
  <c r="RU44" i="3" s="1"/>
  <c r="RU85" i="3"/>
  <c r="RU89" i="3" s="1"/>
  <c r="RT39" i="3"/>
  <c r="RT43" i="3" s="1"/>
  <c r="RT84" i="3"/>
  <c r="RT88" i="3" s="1"/>
  <c r="RS36" i="3"/>
  <c r="RT38" i="3"/>
  <c r="RT42" i="3" s="1"/>
  <c r="RT83" i="3"/>
  <c r="RT87" i="3" s="1"/>
  <c r="RV48" i="3"/>
  <c r="RV46" i="3"/>
  <c r="RV47" i="3"/>
  <c r="RT16" i="3"/>
  <c r="RU12" i="3"/>
  <c r="RU18" i="3" s="1"/>
  <c r="RU25" i="3" s="1"/>
  <c r="RU31" i="3" s="1"/>
  <c r="RW8" i="3"/>
  <c r="RV10" i="3"/>
  <c r="RV14" i="3" s="1"/>
  <c r="RV20" i="3" s="1"/>
  <c r="RV27" i="3" s="1"/>
  <c r="RU13" i="3"/>
  <c r="RU19" i="3" s="1"/>
  <c r="RU26" i="3" s="1"/>
  <c r="RU32" i="3" s="1"/>
  <c r="RV178" i="3" l="1"/>
  <c r="RV182" i="3" s="1"/>
  <c r="RV33" i="3"/>
  <c r="RU177" i="3"/>
  <c r="RU181" i="3" s="1"/>
  <c r="RU176" i="3"/>
  <c r="RU180" i="3" s="1"/>
  <c r="RU29" i="3"/>
  <c r="RT29" i="3"/>
  <c r="RW186" i="3"/>
  <c r="RW185" i="3"/>
  <c r="RW211" i="3" s="1"/>
  <c r="RW184" i="3"/>
  <c r="RW210" i="3" s="1"/>
  <c r="RV212" i="3"/>
  <c r="RW93" i="3"/>
  <c r="RW119" i="3" s="1"/>
  <c r="RW92" i="3"/>
  <c r="RW118" i="3" s="1"/>
  <c r="RW91" i="3"/>
  <c r="RW117" i="3" s="1"/>
  <c r="RV40" i="3"/>
  <c r="RV44" i="3" s="1"/>
  <c r="RV85" i="3"/>
  <c r="RV89" i="3" s="1"/>
  <c r="RU39" i="3"/>
  <c r="RU43" i="3" s="1"/>
  <c r="RU84" i="3"/>
  <c r="RU88" i="3" s="1"/>
  <c r="RU38" i="3"/>
  <c r="RU42" i="3" s="1"/>
  <c r="RU83" i="3"/>
  <c r="RU87" i="3" s="1"/>
  <c r="RT36" i="3"/>
  <c r="RW48" i="3"/>
  <c r="RW47" i="3"/>
  <c r="RW46" i="3"/>
  <c r="RV12" i="3"/>
  <c r="RV18" i="3" s="1"/>
  <c r="RV25" i="3" s="1"/>
  <c r="RV31" i="3" s="1"/>
  <c r="RX8" i="3"/>
  <c r="RW10" i="3"/>
  <c r="RW14" i="3" s="1"/>
  <c r="RW20" i="3" s="1"/>
  <c r="RW27" i="3" s="1"/>
  <c r="RV13" i="3"/>
  <c r="RV19" i="3" s="1"/>
  <c r="RV26" i="3" s="1"/>
  <c r="RV32" i="3" s="1"/>
  <c r="RU16" i="3"/>
  <c r="RW178" i="3" l="1"/>
  <c r="RW182" i="3" s="1"/>
  <c r="RW33" i="3"/>
  <c r="RV177" i="3"/>
  <c r="RV181" i="3" s="1"/>
  <c r="RV176" i="3"/>
  <c r="RV180" i="3" s="1"/>
  <c r="RV29" i="3"/>
  <c r="RX186" i="3"/>
  <c r="RX185" i="3"/>
  <c r="RX211" i="3" s="1"/>
  <c r="RX184" i="3"/>
  <c r="RX210" i="3" s="1"/>
  <c r="RW212" i="3"/>
  <c r="RX93" i="3"/>
  <c r="RX119" i="3" s="1"/>
  <c r="RX92" i="3"/>
  <c r="RX118" i="3" s="1"/>
  <c r="RX91" i="3"/>
  <c r="RX117" i="3" s="1"/>
  <c r="RV39" i="3"/>
  <c r="RV43" i="3" s="1"/>
  <c r="RV84" i="3"/>
  <c r="RV88" i="3" s="1"/>
  <c r="RW40" i="3"/>
  <c r="RW44" i="3" s="1"/>
  <c r="RW85" i="3"/>
  <c r="RW89" i="3" s="1"/>
  <c r="RV38" i="3"/>
  <c r="RV42" i="3" s="1"/>
  <c r="RV83" i="3"/>
  <c r="RV87" i="3" s="1"/>
  <c r="RU36" i="3"/>
  <c r="RX48" i="3"/>
  <c r="RX47" i="3"/>
  <c r="RX46" i="3"/>
  <c r="RW12" i="3"/>
  <c r="RW18" i="3" s="1"/>
  <c r="RW25" i="3" s="1"/>
  <c r="RW31" i="3" s="1"/>
  <c r="RY8" i="3"/>
  <c r="RX10" i="3"/>
  <c r="RX13" i="3" s="1"/>
  <c r="RX19" i="3" s="1"/>
  <c r="RX26" i="3" s="1"/>
  <c r="RW13" i="3"/>
  <c r="RW19" i="3" s="1"/>
  <c r="RW26" i="3" s="1"/>
  <c r="RW32" i="3" s="1"/>
  <c r="RV16" i="3"/>
  <c r="RX177" i="3" l="1"/>
  <c r="RX181" i="3" s="1"/>
  <c r="RX32" i="3"/>
  <c r="RW177" i="3"/>
  <c r="RW181" i="3" s="1"/>
  <c r="RW176" i="3"/>
  <c r="RW180" i="3" s="1"/>
  <c r="RW29" i="3"/>
  <c r="RX212" i="3"/>
  <c r="RY186" i="3"/>
  <c r="RY185" i="3"/>
  <c r="RY211" i="3" s="1"/>
  <c r="RY184" i="3"/>
  <c r="RY210" i="3" s="1"/>
  <c r="RY93" i="3"/>
  <c r="RY119" i="3" s="1"/>
  <c r="RY92" i="3"/>
  <c r="RY118" i="3" s="1"/>
  <c r="RY91" i="3"/>
  <c r="RY117" i="3" s="1"/>
  <c r="RW39" i="3"/>
  <c r="RW43" i="3" s="1"/>
  <c r="RW84" i="3"/>
  <c r="RW88" i="3" s="1"/>
  <c r="RX39" i="3"/>
  <c r="RX43" i="3" s="1"/>
  <c r="RX84" i="3"/>
  <c r="RX88" i="3" s="1"/>
  <c r="RW38" i="3"/>
  <c r="RW42" i="3" s="1"/>
  <c r="RW83" i="3"/>
  <c r="RW87" i="3" s="1"/>
  <c r="RV36" i="3"/>
  <c r="RY47" i="3"/>
  <c r="RY48" i="3"/>
  <c r="RY46" i="3"/>
  <c r="RW16" i="3"/>
  <c r="RX14" i="3"/>
  <c r="RX20" i="3" s="1"/>
  <c r="RX27" i="3" s="1"/>
  <c r="RZ8" i="3"/>
  <c r="RY10" i="3"/>
  <c r="RY14" i="3" s="1"/>
  <c r="RY20" i="3" s="1"/>
  <c r="RY27" i="3" s="1"/>
  <c r="RX12" i="3"/>
  <c r="RX18" i="3" s="1"/>
  <c r="RX25" i="3" s="1"/>
  <c r="RX31" i="3" s="1"/>
  <c r="RY178" i="3" l="1"/>
  <c r="RY182" i="3" s="1"/>
  <c r="RY33" i="3"/>
  <c r="RX178" i="3"/>
  <c r="RX182" i="3" s="1"/>
  <c r="RX33" i="3"/>
  <c r="RX29" i="3" s="1"/>
  <c r="RX176" i="3"/>
  <c r="RX180" i="3" s="1"/>
  <c r="RZ186" i="3"/>
  <c r="RZ185" i="3"/>
  <c r="RZ211" i="3" s="1"/>
  <c r="RZ184" i="3"/>
  <c r="RZ210" i="3" s="1"/>
  <c r="RY212" i="3"/>
  <c r="RZ93" i="3"/>
  <c r="RZ119" i="3" s="1"/>
  <c r="RZ92" i="3"/>
  <c r="RZ118" i="3" s="1"/>
  <c r="RZ91" i="3"/>
  <c r="RZ117" i="3" s="1"/>
  <c r="RX38" i="3"/>
  <c r="RX42" i="3" s="1"/>
  <c r="RX83" i="3"/>
  <c r="RX87" i="3" s="1"/>
  <c r="RY40" i="3"/>
  <c r="RY44" i="3" s="1"/>
  <c r="RY85" i="3"/>
  <c r="RY89" i="3" s="1"/>
  <c r="RX40" i="3"/>
  <c r="RX44" i="3" s="1"/>
  <c r="RX85" i="3"/>
  <c r="RX89" i="3" s="1"/>
  <c r="RW36" i="3"/>
  <c r="RZ47" i="3"/>
  <c r="RZ48" i="3"/>
  <c r="RZ46" i="3"/>
  <c r="RX16" i="3"/>
  <c r="RY13" i="3"/>
  <c r="RY19" i="3" s="1"/>
  <c r="RY26" i="3" s="1"/>
  <c r="RY32" i="3" s="1"/>
  <c r="SA8" i="3"/>
  <c r="RZ10" i="3"/>
  <c r="RZ14" i="3" s="1"/>
  <c r="RZ20" i="3" s="1"/>
  <c r="RZ27" i="3" s="1"/>
  <c r="RY12" i="3"/>
  <c r="RY18" i="3" s="1"/>
  <c r="RY25" i="3" s="1"/>
  <c r="RY31" i="3" s="1"/>
  <c r="RZ178" i="3" l="1"/>
  <c r="RZ182" i="3" s="1"/>
  <c r="RZ33" i="3"/>
  <c r="RY176" i="3"/>
  <c r="RY180" i="3" s="1"/>
  <c r="RY177" i="3"/>
  <c r="RY181" i="3" s="1"/>
  <c r="SA186" i="3"/>
  <c r="SA185" i="3"/>
  <c r="SA211" i="3" s="1"/>
  <c r="SA184" i="3"/>
  <c r="SA210" i="3" s="1"/>
  <c r="RZ212" i="3"/>
  <c r="SA92" i="3"/>
  <c r="SA118" i="3" s="1"/>
  <c r="SA93" i="3"/>
  <c r="SA119" i="3" s="1"/>
  <c r="SA91" i="3"/>
  <c r="SA117" i="3" s="1"/>
  <c r="RY38" i="3"/>
  <c r="RY42" i="3" s="1"/>
  <c r="RY83" i="3"/>
  <c r="RY87" i="3" s="1"/>
  <c r="RZ40" i="3"/>
  <c r="RZ44" i="3" s="1"/>
  <c r="RZ85" i="3"/>
  <c r="RZ89" i="3" s="1"/>
  <c r="RY39" i="3"/>
  <c r="RY43" i="3" s="1"/>
  <c r="RY84" i="3"/>
  <c r="RY88" i="3" s="1"/>
  <c r="RX36" i="3"/>
  <c r="SA48" i="3"/>
  <c r="SA47" i="3"/>
  <c r="SA46" i="3"/>
  <c r="RY16" i="3"/>
  <c r="RZ13" i="3"/>
  <c r="RZ19" i="3" s="1"/>
  <c r="RZ26" i="3" s="1"/>
  <c r="RZ32" i="3" s="1"/>
  <c r="SB8" i="3"/>
  <c r="SA10" i="3"/>
  <c r="SA13" i="3" s="1"/>
  <c r="SA19" i="3" s="1"/>
  <c r="SA26" i="3" s="1"/>
  <c r="RZ12" i="3"/>
  <c r="RZ18" i="3" s="1"/>
  <c r="RZ25" i="3" s="1"/>
  <c r="RZ31" i="3" s="1"/>
  <c r="SA177" i="3" l="1"/>
  <c r="SA181" i="3" s="1"/>
  <c r="SA32" i="3"/>
  <c r="RZ176" i="3"/>
  <c r="RZ180" i="3" s="1"/>
  <c r="RZ177" i="3"/>
  <c r="RZ181" i="3" s="1"/>
  <c r="RY29" i="3"/>
  <c r="SB186" i="3"/>
  <c r="SB185" i="3"/>
  <c r="SB211" i="3" s="1"/>
  <c r="SB184" i="3"/>
  <c r="SB210" i="3" s="1"/>
  <c r="SA212" i="3"/>
  <c r="SB93" i="3"/>
  <c r="SB119" i="3" s="1"/>
  <c r="SB92" i="3"/>
  <c r="SB118" i="3" s="1"/>
  <c r="SB91" i="3"/>
  <c r="SB117" i="3" s="1"/>
  <c r="SA39" i="3"/>
  <c r="SA43" i="3" s="1"/>
  <c r="SA84" i="3"/>
  <c r="SA88" i="3" s="1"/>
  <c r="RZ39" i="3"/>
  <c r="RZ43" i="3" s="1"/>
  <c r="RZ84" i="3"/>
  <c r="RZ88" i="3" s="1"/>
  <c r="RY36" i="3"/>
  <c r="RZ38" i="3"/>
  <c r="RZ42" i="3" s="1"/>
  <c r="RZ83" i="3"/>
  <c r="RZ87" i="3" s="1"/>
  <c r="SB48" i="3"/>
  <c r="SB47" i="3"/>
  <c r="SB46" i="3"/>
  <c r="RZ16" i="3"/>
  <c r="SA14" i="3"/>
  <c r="SA20" i="3" s="1"/>
  <c r="SA27" i="3" s="1"/>
  <c r="SB10" i="3"/>
  <c r="SB14" i="3" s="1"/>
  <c r="SB20" i="3" s="1"/>
  <c r="SB27" i="3" s="1"/>
  <c r="SC8" i="3"/>
  <c r="SA12" i="3"/>
  <c r="SA18" i="3" s="1"/>
  <c r="SA25" i="3" s="1"/>
  <c r="SA31" i="3" s="1"/>
  <c r="SB178" i="3" l="1"/>
  <c r="SB182" i="3" s="1"/>
  <c r="SB33" i="3"/>
  <c r="SA178" i="3"/>
  <c r="SA182" i="3" s="1"/>
  <c r="SA33" i="3"/>
  <c r="SA29" i="3" s="1"/>
  <c r="SA176" i="3"/>
  <c r="SA180" i="3" s="1"/>
  <c r="RZ29" i="3"/>
  <c r="SC186" i="3"/>
  <c r="SC185" i="3"/>
  <c r="SC211" i="3" s="1"/>
  <c r="SC184" i="3"/>
  <c r="SC210" i="3" s="1"/>
  <c r="SB212" i="3"/>
  <c r="SC93" i="3"/>
  <c r="SC119" i="3" s="1"/>
  <c r="SC92" i="3"/>
  <c r="SC118" i="3" s="1"/>
  <c r="SC91" i="3"/>
  <c r="SC117" i="3" s="1"/>
  <c r="SA40" i="3"/>
  <c r="SA44" i="3" s="1"/>
  <c r="SA85" i="3"/>
  <c r="SA89" i="3" s="1"/>
  <c r="SB40" i="3"/>
  <c r="SB44" i="3" s="1"/>
  <c r="SB85" i="3"/>
  <c r="SB89" i="3" s="1"/>
  <c r="SA38" i="3"/>
  <c r="SA42" i="3" s="1"/>
  <c r="SA83" i="3"/>
  <c r="SA87" i="3" s="1"/>
  <c r="SC48" i="3"/>
  <c r="SC47" i="3"/>
  <c r="SC46" i="3"/>
  <c r="RZ36" i="3"/>
  <c r="SA16" i="3"/>
  <c r="SC10" i="3"/>
  <c r="SC14" i="3" s="1"/>
  <c r="SC20" i="3" s="1"/>
  <c r="SC27" i="3" s="1"/>
  <c r="SD8" i="3"/>
  <c r="SB13" i="3"/>
  <c r="SB19" i="3" s="1"/>
  <c r="SB26" i="3" s="1"/>
  <c r="SB32" i="3" s="1"/>
  <c r="SB12" i="3"/>
  <c r="SB18" i="3" s="1"/>
  <c r="SB25" i="3" s="1"/>
  <c r="SB31" i="3" s="1"/>
  <c r="SC178" i="3" l="1"/>
  <c r="SC182" i="3" s="1"/>
  <c r="SC33" i="3"/>
  <c r="SB177" i="3"/>
  <c r="SB181" i="3" s="1"/>
  <c r="SB176" i="3"/>
  <c r="SB180" i="3" s="1"/>
  <c r="SB29" i="3"/>
  <c r="SD185" i="3"/>
  <c r="SD211" i="3" s="1"/>
  <c r="SD184" i="3"/>
  <c r="SD210" i="3" s="1"/>
  <c r="SD186" i="3"/>
  <c r="SC212" i="3"/>
  <c r="SD93" i="3"/>
  <c r="SD119" i="3" s="1"/>
  <c r="SD92" i="3"/>
  <c r="SD118" i="3" s="1"/>
  <c r="SD91" i="3"/>
  <c r="SD117" i="3" s="1"/>
  <c r="SC40" i="3"/>
  <c r="SC44" i="3" s="1"/>
  <c r="SC85" i="3"/>
  <c r="SC89" i="3" s="1"/>
  <c r="SB38" i="3"/>
  <c r="SB42" i="3" s="1"/>
  <c r="SB83" i="3"/>
  <c r="SB87" i="3" s="1"/>
  <c r="SB39" i="3"/>
  <c r="SB43" i="3" s="1"/>
  <c r="SB84" i="3"/>
  <c r="SB88" i="3" s="1"/>
  <c r="SD48" i="3"/>
  <c r="SD47" i="3"/>
  <c r="SD46" i="3"/>
  <c r="SA36" i="3"/>
  <c r="SB16" i="3"/>
  <c r="SC13" i="3"/>
  <c r="SC19" i="3" s="1"/>
  <c r="SC26" i="3" s="1"/>
  <c r="SC32" i="3" s="1"/>
  <c r="SE8" i="3"/>
  <c r="SD10" i="3"/>
  <c r="SD14" i="3" s="1"/>
  <c r="SD20" i="3" s="1"/>
  <c r="SD27" i="3" s="1"/>
  <c r="SC12" i="3"/>
  <c r="SC18" i="3" s="1"/>
  <c r="SC25" i="3" s="1"/>
  <c r="SC31" i="3" s="1"/>
  <c r="SD178" i="3" l="1"/>
  <c r="SD182" i="3" s="1"/>
  <c r="SD33" i="3"/>
  <c r="SC176" i="3"/>
  <c r="SC180" i="3" s="1"/>
  <c r="SC177" i="3"/>
  <c r="SC181" i="3" s="1"/>
  <c r="SE185" i="3"/>
  <c r="SE211" i="3" s="1"/>
  <c r="SE186" i="3"/>
  <c r="SE184" i="3"/>
  <c r="SE210" i="3" s="1"/>
  <c r="SD212" i="3"/>
  <c r="SE93" i="3"/>
  <c r="SE119" i="3" s="1"/>
  <c r="SE92" i="3"/>
  <c r="SE118" i="3" s="1"/>
  <c r="SE91" i="3"/>
  <c r="SE117" i="3" s="1"/>
  <c r="SC38" i="3"/>
  <c r="SC42" i="3" s="1"/>
  <c r="SC83" i="3"/>
  <c r="SC87" i="3" s="1"/>
  <c r="SD40" i="3"/>
  <c r="SD44" i="3" s="1"/>
  <c r="SD85" i="3"/>
  <c r="SD89" i="3" s="1"/>
  <c r="SC39" i="3"/>
  <c r="SC43" i="3" s="1"/>
  <c r="SC84" i="3"/>
  <c r="SC88" i="3" s="1"/>
  <c r="SB36" i="3"/>
  <c r="SE48" i="3"/>
  <c r="SE47" i="3"/>
  <c r="SE46" i="3"/>
  <c r="SC16" i="3"/>
  <c r="SD13" i="3"/>
  <c r="SD19" i="3" s="1"/>
  <c r="SD26" i="3" s="1"/>
  <c r="SD32" i="3" s="1"/>
  <c r="SF8" i="3"/>
  <c r="SE10" i="3"/>
  <c r="SE13" i="3" s="1"/>
  <c r="SE19" i="3" s="1"/>
  <c r="SE26" i="3" s="1"/>
  <c r="SD12" i="3"/>
  <c r="SD18" i="3" s="1"/>
  <c r="SD25" i="3" s="1"/>
  <c r="SD31" i="3" s="1"/>
  <c r="SE177" i="3" l="1"/>
  <c r="SE181" i="3" s="1"/>
  <c r="SE32" i="3"/>
  <c r="SD176" i="3"/>
  <c r="SD180" i="3" s="1"/>
  <c r="SC29" i="3"/>
  <c r="SD177" i="3"/>
  <c r="SD181" i="3" s="1"/>
  <c r="SF186" i="3"/>
  <c r="SF185" i="3"/>
  <c r="SF211" i="3" s="1"/>
  <c r="SF184" i="3"/>
  <c r="SF210" i="3" s="1"/>
  <c r="SE212" i="3"/>
  <c r="SF93" i="3"/>
  <c r="SF119" i="3" s="1"/>
  <c r="SF92" i="3"/>
  <c r="SF118" i="3" s="1"/>
  <c r="SF91" i="3"/>
  <c r="SF117" i="3" s="1"/>
  <c r="SD38" i="3"/>
  <c r="SD42" i="3" s="1"/>
  <c r="SD83" i="3"/>
  <c r="SD87" i="3" s="1"/>
  <c r="SE39" i="3"/>
  <c r="SE43" i="3" s="1"/>
  <c r="SE84" i="3"/>
  <c r="SE88" i="3" s="1"/>
  <c r="SD39" i="3"/>
  <c r="SD43" i="3" s="1"/>
  <c r="SD84" i="3"/>
  <c r="SD88" i="3" s="1"/>
  <c r="SF48" i="3"/>
  <c r="SF46" i="3"/>
  <c r="SF47" i="3"/>
  <c r="SC36" i="3"/>
  <c r="SD16" i="3"/>
  <c r="SE14" i="3"/>
  <c r="SE20" i="3" s="1"/>
  <c r="SE27" i="3" s="1"/>
  <c r="SG8" i="3"/>
  <c r="SF10" i="3"/>
  <c r="SF13" i="3" s="1"/>
  <c r="SF19" i="3" s="1"/>
  <c r="SF26" i="3" s="1"/>
  <c r="SE12" i="3"/>
  <c r="SE18" i="3" s="1"/>
  <c r="SE25" i="3" s="1"/>
  <c r="SE31" i="3" s="1"/>
  <c r="SE178" i="3" l="1"/>
  <c r="SE182" i="3" s="1"/>
  <c r="SE33" i="3"/>
  <c r="SE29" i="3" s="1"/>
  <c r="SF177" i="3"/>
  <c r="SF181" i="3" s="1"/>
  <c r="SF32" i="3"/>
  <c r="SE176" i="3"/>
  <c r="SE180" i="3" s="1"/>
  <c r="SD29" i="3"/>
  <c r="SF212" i="3"/>
  <c r="SG186" i="3"/>
  <c r="SG185" i="3"/>
  <c r="SG211" i="3" s="1"/>
  <c r="SG184" i="3"/>
  <c r="SG210" i="3" s="1"/>
  <c r="SG93" i="3"/>
  <c r="SG119" i="3" s="1"/>
  <c r="SG92" i="3"/>
  <c r="SG118" i="3" s="1"/>
  <c r="SG91" i="3"/>
  <c r="SG117" i="3" s="1"/>
  <c r="SF39" i="3"/>
  <c r="SF43" i="3" s="1"/>
  <c r="SF84" i="3"/>
  <c r="SF88" i="3" s="1"/>
  <c r="SE40" i="3"/>
  <c r="SE44" i="3" s="1"/>
  <c r="SE85" i="3"/>
  <c r="SE89" i="3" s="1"/>
  <c r="SD36" i="3"/>
  <c r="SE38" i="3"/>
  <c r="SE42" i="3" s="1"/>
  <c r="SE83" i="3"/>
  <c r="SE87" i="3" s="1"/>
  <c r="SG48" i="3"/>
  <c r="SG47" i="3"/>
  <c r="SG46" i="3"/>
  <c r="SE16" i="3"/>
  <c r="SH8" i="3"/>
  <c r="SG10" i="3"/>
  <c r="SG13" i="3" s="1"/>
  <c r="SG19" i="3" s="1"/>
  <c r="SG26" i="3" s="1"/>
  <c r="SF14" i="3"/>
  <c r="SF20" i="3" s="1"/>
  <c r="SF27" i="3" s="1"/>
  <c r="SF12" i="3"/>
  <c r="SF18" i="3" s="1"/>
  <c r="SF25" i="3" s="1"/>
  <c r="SF31" i="3" s="1"/>
  <c r="SG177" i="3" l="1"/>
  <c r="SG181" i="3" s="1"/>
  <c r="SG32" i="3"/>
  <c r="SF178" i="3"/>
  <c r="SF182" i="3" s="1"/>
  <c r="SF33" i="3"/>
  <c r="SF29" i="3" s="1"/>
  <c r="SF176" i="3"/>
  <c r="SF180" i="3" s="1"/>
  <c r="SH186" i="3"/>
  <c r="SH185" i="3"/>
  <c r="SH211" i="3" s="1"/>
  <c r="SH184" i="3"/>
  <c r="SH210" i="3" s="1"/>
  <c r="SG212" i="3"/>
  <c r="SH93" i="3"/>
  <c r="SH119" i="3" s="1"/>
  <c r="SH92" i="3"/>
  <c r="SH118" i="3" s="1"/>
  <c r="SH91" i="3"/>
  <c r="SH117" i="3" s="1"/>
  <c r="SF38" i="3"/>
  <c r="SF42" i="3" s="1"/>
  <c r="SF83" i="3"/>
  <c r="SF87" i="3" s="1"/>
  <c r="SF40" i="3"/>
  <c r="SF44" i="3" s="1"/>
  <c r="SF85" i="3"/>
  <c r="SF89" i="3" s="1"/>
  <c r="SG39" i="3"/>
  <c r="SG43" i="3" s="1"/>
  <c r="SG84" i="3"/>
  <c r="SG88" i="3" s="1"/>
  <c r="SE36" i="3"/>
  <c r="SH48" i="3"/>
  <c r="SH46" i="3"/>
  <c r="SH47" i="3"/>
  <c r="SF16" i="3"/>
  <c r="SH10" i="3"/>
  <c r="SH14" i="3" s="1"/>
  <c r="SH20" i="3" s="1"/>
  <c r="SH27" i="3" s="1"/>
  <c r="SI8" i="3"/>
  <c r="SG14" i="3"/>
  <c r="SG20" i="3" s="1"/>
  <c r="SG27" i="3" s="1"/>
  <c r="SG12" i="3"/>
  <c r="SG18" i="3" s="1"/>
  <c r="SG25" i="3" s="1"/>
  <c r="SG31" i="3" s="1"/>
  <c r="SH178" i="3" l="1"/>
  <c r="SH182" i="3" s="1"/>
  <c r="SH33" i="3"/>
  <c r="SG178" i="3"/>
  <c r="SG182" i="3" s="1"/>
  <c r="SG33" i="3"/>
  <c r="SG29" i="3" s="1"/>
  <c r="SG176" i="3"/>
  <c r="SG180" i="3" s="1"/>
  <c r="SI186" i="3"/>
  <c r="SI185" i="3"/>
  <c r="SI211" i="3" s="1"/>
  <c r="SI184" i="3"/>
  <c r="SI210" i="3" s="1"/>
  <c r="SH212" i="3"/>
  <c r="SI93" i="3"/>
  <c r="SI119" i="3" s="1"/>
  <c r="SI92" i="3"/>
  <c r="SI118" i="3" s="1"/>
  <c r="SI91" i="3"/>
  <c r="SI117" i="3" s="1"/>
  <c r="SG40" i="3"/>
  <c r="SG44" i="3" s="1"/>
  <c r="SG85" i="3"/>
  <c r="SG89" i="3" s="1"/>
  <c r="SH40" i="3"/>
  <c r="SH44" i="3" s="1"/>
  <c r="SH85" i="3"/>
  <c r="SH89" i="3" s="1"/>
  <c r="SG38" i="3"/>
  <c r="SG42" i="3" s="1"/>
  <c r="SG83" i="3"/>
  <c r="SG87" i="3" s="1"/>
  <c r="SF36" i="3"/>
  <c r="SI48" i="3"/>
  <c r="SI47" i="3"/>
  <c r="SI46" i="3"/>
  <c r="SG16" i="3"/>
  <c r="SJ8" i="3"/>
  <c r="SI10" i="3"/>
  <c r="SI14" i="3" s="1"/>
  <c r="SI20" i="3" s="1"/>
  <c r="SI27" i="3" s="1"/>
  <c r="SH13" i="3"/>
  <c r="SH19" i="3" s="1"/>
  <c r="SH26" i="3" s="1"/>
  <c r="SH32" i="3" s="1"/>
  <c r="SH12" i="3"/>
  <c r="SH18" i="3" s="1"/>
  <c r="SH25" i="3" s="1"/>
  <c r="SH31" i="3" s="1"/>
  <c r="SI178" i="3" l="1"/>
  <c r="SI182" i="3" s="1"/>
  <c r="SI33" i="3"/>
  <c r="SH177" i="3"/>
  <c r="SH181" i="3" s="1"/>
  <c r="SH176" i="3"/>
  <c r="SH180" i="3" s="1"/>
  <c r="SH29" i="3"/>
  <c r="SJ186" i="3"/>
  <c r="SJ185" i="3"/>
  <c r="SJ211" i="3" s="1"/>
  <c r="SJ184" i="3"/>
  <c r="SJ210" i="3" s="1"/>
  <c r="SI212" i="3"/>
  <c r="SJ93" i="3"/>
  <c r="SJ119" i="3" s="1"/>
  <c r="SJ92" i="3"/>
  <c r="SJ118" i="3" s="1"/>
  <c r="SJ91" i="3"/>
  <c r="SJ117" i="3" s="1"/>
  <c r="SH39" i="3"/>
  <c r="SH43" i="3" s="1"/>
  <c r="SH84" i="3"/>
  <c r="SH88" i="3" s="1"/>
  <c r="SH38" i="3"/>
  <c r="SH42" i="3" s="1"/>
  <c r="SH83" i="3"/>
  <c r="SH87" i="3" s="1"/>
  <c r="SI40" i="3"/>
  <c r="SI44" i="3" s="1"/>
  <c r="SI85" i="3"/>
  <c r="SI89" i="3" s="1"/>
  <c r="SJ48" i="3"/>
  <c r="SJ47" i="3"/>
  <c r="SJ46" i="3"/>
  <c r="SG36" i="3"/>
  <c r="SH16" i="3"/>
  <c r="SK8" i="3"/>
  <c r="SJ10" i="3"/>
  <c r="SJ12" i="3" s="1"/>
  <c r="SJ18" i="3" s="1"/>
  <c r="SJ25" i="3" s="1"/>
  <c r="SI13" i="3"/>
  <c r="SI19" i="3" s="1"/>
  <c r="SI26" i="3" s="1"/>
  <c r="SI32" i="3" s="1"/>
  <c r="SI12" i="3"/>
  <c r="SI18" i="3" s="1"/>
  <c r="SI25" i="3" s="1"/>
  <c r="SI31" i="3" s="1"/>
  <c r="SJ176" i="3" l="1"/>
  <c r="SJ180" i="3" s="1"/>
  <c r="SJ31" i="3"/>
  <c r="SI176" i="3"/>
  <c r="SI180" i="3" s="1"/>
  <c r="SI177" i="3"/>
  <c r="SI181" i="3" s="1"/>
  <c r="SK186" i="3"/>
  <c r="SK185" i="3"/>
  <c r="SK211" i="3" s="1"/>
  <c r="SK184" i="3"/>
  <c r="SK210" i="3" s="1"/>
  <c r="SJ212" i="3"/>
  <c r="SK93" i="3"/>
  <c r="SK119" i="3" s="1"/>
  <c r="SK92" i="3"/>
  <c r="SK118" i="3" s="1"/>
  <c r="SK91" i="3"/>
  <c r="SK117" i="3" s="1"/>
  <c r="SJ38" i="3"/>
  <c r="SJ42" i="3" s="1"/>
  <c r="SJ83" i="3"/>
  <c r="SJ87" i="3" s="1"/>
  <c r="SI38" i="3"/>
  <c r="SI42" i="3" s="1"/>
  <c r="SI83" i="3"/>
  <c r="SI87" i="3" s="1"/>
  <c r="SI39" i="3"/>
  <c r="SI43" i="3" s="1"/>
  <c r="SI84" i="3"/>
  <c r="SI88" i="3" s="1"/>
  <c r="SK48" i="3"/>
  <c r="SK47" i="3"/>
  <c r="SK46" i="3"/>
  <c r="SH36" i="3"/>
  <c r="SI16" i="3"/>
  <c r="SJ13" i="3"/>
  <c r="SJ19" i="3" s="1"/>
  <c r="SJ26" i="3" s="1"/>
  <c r="SJ32" i="3" s="1"/>
  <c r="SJ14" i="3"/>
  <c r="SJ20" i="3" s="1"/>
  <c r="SJ27" i="3" s="1"/>
  <c r="SL8" i="3"/>
  <c r="SK10" i="3"/>
  <c r="SK13" i="3" s="1"/>
  <c r="SK19" i="3" s="1"/>
  <c r="SK26" i="3" s="1"/>
  <c r="SJ178" i="3" l="1"/>
  <c r="SJ182" i="3" s="1"/>
  <c r="SJ33" i="3"/>
  <c r="SJ29" i="3" s="1"/>
  <c r="SK177" i="3"/>
  <c r="SK181" i="3" s="1"/>
  <c r="SK32" i="3"/>
  <c r="SI29" i="3"/>
  <c r="SJ177" i="3"/>
  <c r="SJ181" i="3" s="1"/>
  <c r="SL186" i="3"/>
  <c r="SL185" i="3"/>
  <c r="SL211" i="3" s="1"/>
  <c r="SL184" i="3"/>
  <c r="SL210" i="3" s="1"/>
  <c r="SK212" i="3"/>
  <c r="SL93" i="3"/>
  <c r="SL119" i="3" s="1"/>
  <c r="SL92" i="3"/>
  <c r="SL118" i="3" s="1"/>
  <c r="SL91" i="3"/>
  <c r="SL117" i="3" s="1"/>
  <c r="SJ40" i="3"/>
  <c r="SJ44" i="3" s="1"/>
  <c r="SJ85" i="3"/>
  <c r="SJ89" i="3" s="1"/>
  <c r="SK39" i="3"/>
  <c r="SK43" i="3" s="1"/>
  <c r="SK84" i="3"/>
  <c r="SK88" i="3" s="1"/>
  <c r="SJ39" i="3"/>
  <c r="SJ43" i="3" s="1"/>
  <c r="SJ84" i="3"/>
  <c r="SJ88" i="3" s="1"/>
  <c r="SL48" i="3"/>
  <c r="SL47" i="3"/>
  <c r="SL46" i="3"/>
  <c r="SI36" i="3"/>
  <c r="SJ16" i="3"/>
  <c r="SM8" i="3"/>
  <c r="SL10" i="3"/>
  <c r="SK14" i="3"/>
  <c r="SK20" i="3" s="1"/>
  <c r="SK27" i="3" s="1"/>
  <c r="SK12" i="3"/>
  <c r="SK18" i="3" s="1"/>
  <c r="SK25" i="3" s="1"/>
  <c r="SK31" i="3" s="1"/>
  <c r="SK178" i="3" l="1"/>
  <c r="SK182" i="3" s="1"/>
  <c r="SK33" i="3"/>
  <c r="SK29" i="3" s="1"/>
  <c r="SK176" i="3"/>
  <c r="SK180" i="3" s="1"/>
  <c r="SL212" i="3"/>
  <c r="SM186" i="3"/>
  <c r="SM185" i="3"/>
  <c r="SM211" i="3" s="1"/>
  <c r="SM184" i="3"/>
  <c r="SM210" i="3" s="1"/>
  <c r="SL13" i="3"/>
  <c r="SM93" i="3"/>
  <c r="SM119" i="3" s="1"/>
  <c r="SM92" i="3"/>
  <c r="SM118" i="3" s="1"/>
  <c r="SM91" i="3"/>
  <c r="SM117" i="3" s="1"/>
  <c r="SK38" i="3"/>
  <c r="SK42" i="3" s="1"/>
  <c r="SK83" i="3"/>
  <c r="SK87" i="3" s="1"/>
  <c r="SK40" i="3"/>
  <c r="SK44" i="3" s="1"/>
  <c r="SK85" i="3"/>
  <c r="SK89" i="3" s="1"/>
  <c r="SM48" i="3"/>
  <c r="SM47" i="3"/>
  <c r="SM46" i="3"/>
  <c r="SJ36" i="3"/>
  <c r="SK16" i="3"/>
  <c r="SM10" i="3"/>
  <c r="SM13" i="3" s="1"/>
  <c r="SM19" i="3" s="1"/>
  <c r="SM26" i="3" s="1"/>
  <c r="SN8" i="3"/>
  <c r="SL14" i="3"/>
  <c r="SL12" i="3"/>
  <c r="SM177" i="3" l="1"/>
  <c r="SM181" i="3" s="1"/>
  <c r="SM32" i="3"/>
  <c r="SM212" i="3"/>
  <c r="SN186" i="3"/>
  <c r="SN185" i="3"/>
  <c r="SN211" i="3" s="1"/>
  <c r="SN184" i="3"/>
  <c r="SN210" i="3" s="1"/>
  <c r="SL18" i="3"/>
  <c r="SL25" i="3" s="1"/>
  <c r="SL31" i="3" s="1"/>
  <c r="SL20" i="3"/>
  <c r="SL27" i="3" s="1"/>
  <c r="SL33" i="3" s="1"/>
  <c r="SL19" i="3"/>
  <c r="SL26" i="3" s="1"/>
  <c r="SL32" i="3" s="1"/>
  <c r="SN93" i="3"/>
  <c r="SN119" i="3" s="1"/>
  <c r="SN92" i="3"/>
  <c r="SN118" i="3" s="1"/>
  <c r="SN91" i="3"/>
  <c r="SN117" i="3" s="1"/>
  <c r="SM39" i="3"/>
  <c r="SM43" i="3" s="1"/>
  <c r="SM84" i="3"/>
  <c r="SM88" i="3" s="1"/>
  <c r="SK36" i="3"/>
  <c r="SN48" i="3"/>
  <c r="SN47" i="3"/>
  <c r="SN46" i="3"/>
  <c r="SM14" i="3"/>
  <c r="SM20" i="3" s="1"/>
  <c r="SM27" i="3" s="1"/>
  <c r="SO8" i="3"/>
  <c r="SN10" i="3"/>
  <c r="SM12" i="3"/>
  <c r="SM18" i="3" s="1"/>
  <c r="SM25" i="3" s="1"/>
  <c r="SM31" i="3" s="1"/>
  <c r="SM178" i="3" l="1"/>
  <c r="SM182" i="3" s="1"/>
  <c r="SM33" i="3"/>
  <c r="SM29" i="3" s="1"/>
  <c r="SL29" i="3"/>
  <c r="SM176" i="3"/>
  <c r="SM180" i="3" s="1"/>
  <c r="SL178" i="3"/>
  <c r="SL182" i="3" s="1"/>
  <c r="SL176" i="3"/>
  <c r="SL180" i="3" s="1"/>
  <c r="SL16" i="3"/>
  <c r="SO186" i="3"/>
  <c r="SO185" i="3"/>
  <c r="SO211" i="3" s="1"/>
  <c r="SO184" i="3"/>
  <c r="SO210" i="3" s="1"/>
  <c r="SN212" i="3"/>
  <c r="SL38" i="3"/>
  <c r="SL42" i="3" s="1"/>
  <c r="SL85" i="3"/>
  <c r="SL89" i="3" s="1"/>
  <c r="SL40" i="3"/>
  <c r="SL83" i="3"/>
  <c r="SL87" i="3" s="1"/>
  <c r="SN13" i="3"/>
  <c r="SL177" i="3"/>
  <c r="SL181" i="3" s="1"/>
  <c r="SL39" i="3"/>
  <c r="SL43" i="3" s="1"/>
  <c r="SL84" i="3"/>
  <c r="SL88" i="3" s="1"/>
  <c r="SO93" i="3"/>
  <c r="SO119" i="3" s="1"/>
  <c r="SO92" i="3"/>
  <c r="SO118" i="3" s="1"/>
  <c r="SO91" i="3"/>
  <c r="SO117" i="3" s="1"/>
  <c r="SM38" i="3"/>
  <c r="SM42" i="3" s="1"/>
  <c r="SM83" i="3"/>
  <c r="SM87" i="3" s="1"/>
  <c r="SM40" i="3"/>
  <c r="SM44" i="3" s="1"/>
  <c r="SM85" i="3"/>
  <c r="SM89" i="3" s="1"/>
  <c r="SO48" i="3"/>
  <c r="SO47" i="3"/>
  <c r="SO46" i="3"/>
  <c r="SM16" i="3"/>
  <c r="SO10" i="3"/>
  <c r="SO13" i="3" s="1"/>
  <c r="SO19" i="3" s="1"/>
  <c r="SO26" i="3" s="1"/>
  <c r="SP8" i="3"/>
  <c r="SN14" i="3"/>
  <c r="SN12" i="3"/>
  <c r="SO177" i="3" l="1"/>
  <c r="SO181" i="3" s="1"/>
  <c r="SO32" i="3"/>
  <c r="SL44" i="3"/>
  <c r="SP185" i="3"/>
  <c r="SP211" i="3" s="1"/>
  <c r="SP186" i="3"/>
  <c r="SP184" i="3"/>
  <c r="SP210" i="3" s="1"/>
  <c r="SL36" i="3"/>
  <c r="SO212" i="3"/>
  <c r="SN18" i="3"/>
  <c r="SN25" i="3" s="1"/>
  <c r="SN20" i="3"/>
  <c r="SN27" i="3" s="1"/>
  <c r="SN33" i="3" s="1"/>
  <c r="SN19" i="3"/>
  <c r="SN26" i="3" s="1"/>
  <c r="SN32" i="3" s="1"/>
  <c r="SP93" i="3"/>
  <c r="SP119" i="3" s="1"/>
  <c r="SP92" i="3"/>
  <c r="SP118" i="3" s="1"/>
  <c r="SP91" i="3"/>
  <c r="SP117" i="3" s="1"/>
  <c r="SO39" i="3"/>
  <c r="SO43" i="3" s="1"/>
  <c r="SO84" i="3"/>
  <c r="SO88" i="3" s="1"/>
  <c r="SM36" i="3"/>
  <c r="SP48" i="3"/>
  <c r="SP47" i="3"/>
  <c r="SP46" i="3"/>
  <c r="SO14" i="3"/>
  <c r="SO20" i="3" s="1"/>
  <c r="SO27" i="3" s="1"/>
  <c r="SP10" i="3"/>
  <c r="SQ8" i="3"/>
  <c r="SO12" i="3"/>
  <c r="SO18" i="3" s="1"/>
  <c r="SO25" i="3" s="1"/>
  <c r="SO31" i="3" s="1"/>
  <c r="SN31" i="3" l="1"/>
  <c r="SN29" i="3" s="1"/>
  <c r="SO178" i="3"/>
  <c r="SO182" i="3" s="1"/>
  <c r="SO33" i="3"/>
  <c r="SO29" i="3" s="1"/>
  <c r="SO176" i="3"/>
  <c r="SO180" i="3" s="1"/>
  <c r="SN178" i="3"/>
  <c r="SN182" i="3" s="1"/>
  <c r="SN176" i="3"/>
  <c r="SN180" i="3" s="1"/>
  <c r="SN16" i="3"/>
  <c r="SQ185" i="3"/>
  <c r="SQ211" i="3" s="1"/>
  <c r="SQ186" i="3"/>
  <c r="SQ184" i="3"/>
  <c r="SQ210" i="3" s="1"/>
  <c r="SP212" i="3"/>
  <c r="SN38" i="3"/>
  <c r="SN42" i="3" s="1"/>
  <c r="SN85" i="3"/>
  <c r="SN89" i="3" s="1"/>
  <c r="SN40" i="3"/>
  <c r="SN83" i="3"/>
  <c r="SN87" i="3" s="1"/>
  <c r="SP14" i="3"/>
  <c r="SN177" i="3"/>
  <c r="SN181" i="3" s="1"/>
  <c r="SN39" i="3"/>
  <c r="SN43" i="3" s="1"/>
  <c r="SN84" i="3"/>
  <c r="SN88" i="3" s="1"/>
  <c r="SQ93" i="3"/>
  <c r="SQ119" i="3" s="1"/>
  <c r="SQ92" i="3"/>
  <c r="SQ118" i="3" s="1"/>
  <c r="SQ91" i="3"/>
  <c r="SQ117" i="3" s="1"/>
  <c r="SO38" i="3"/>
  <c r="SO42" i="3" s="1"/>
  <c r="SO83" i="3"/>
  <c r="SO87" i="3" s="1"/>
  <c r="SO40" i="3"/>
  <c r="SO44" i="3" s="1"/>
  <c r="SO85" i="3"/>
  <c r="SO89" i="3" s="1"/>
  <c r="SQ48" i="3"/>
  <c r="SQ47" i="3"/>
  <c r="SQ46" i="3"/>
  <c r="SO16" i="3"/>
  <c r="SR8" i="3"/>
  <c r="SQ10" i="3"/>
  <c r="SQ14" i="3" s="1"/>
  <c r="SQ20" i="3" s="1"/>
  <c r="SQ27" i="3" s="1"/>
  <c r="SP12" i="3"/>
  <c r="SP13" i="3"/>
  <c r="SQ178" i="3" l="1"/>
  <c r="SQ182" i="3" s="1"/>
  <c r="SQ33" i="3"/>
  <c r="SN44" i="3"/>
  <c r="SR186" i="3"/>
  <c r="SR185" i="3"/>
  <c r="SR211" i="3" s="1"/>
  <c r="SR184" i="3"/>
  <c r="SR210" i="3" s="1"/>
  <c r="SN36" i="3"/>
  <c r="SQ212" i="3"/>
  <c r="SP18" i="3"/>
  <c r="SP25" i="3" s="1"/>
  <c r="SP31" i="3" s="1"/>
  <c r="SP19" i="3"/>
  <c r="SP26" i="3" s="1"/>
  <c r="SP32" i="3" s="1"/>
  <c r="SP20" i="3"/>
  <c r="SP27" i="3" s="1"/>
  <c r="SP33" i="3" s="1"/>
  <c r="SR93" i="3"/>
  <c r="SR119" i="3" s="1"/>
  <c r="SR92" i="3"/>
  <c r="SR118" i="3" s="1"/>
  <c r="SR91" i="3"/>
  <c r="SR117" i="3" s="1"/>
  <c r="SQ40" i="3"/>
  <c r="SQ44" i="3" s="1"/>
  <c r="SQ85" i="3"/>
  <c r="SQ89" i="3" s="1"/>
  <c r="SO36" i="3"/>
  <c r="SR48" i="3"/>
  <c r="SR47" i="3"/>
  <c r="SR46" i="3"/>
  <c r="SQ13" i="3"/>
  <c r="SQ19" i="3" s="1"/>
  <c r="SQ26" i="3" s="1"/>
  <c r="SQ32" i="3" s="1"/>
  <c r="SS8" i="3"/>
  <c r="SR10" i="3"/>
  <c r="SQ12" i="3"/>
  <c r="SQ18" i="3" s="1"/>
  <c r="SQ25" i="3" s="1"/>
  <c r="SQ31" i="3" s="1"/>
  <c r="SP29" i="3" l="1"/>
  <c r="SQ177" i="3"/>
  <c r="SQ181" i="3" s="1"/>
  <c r="SQ176" i="3"/>
  <c r="SQ180" i="3" s="1"/>
  <c r="SQ29" i="3"/>
  <c r="SP177" i="3"/>
  <c r="SP181" i="3" s="1"/>
  <c r="SP176" i="3"/>
  <c r="SP180" i="3" s="1"/>
  <c r="SP16" i="3"/>
  <c r="SS186" i="3"/>
  <c r="SS185" i="3"/>
  <c r="SS211" i="3" s="1"/>
  <c r="SS184" i="3"/>
  <c r="SS210" i="3" s="1"/>
  <c r="SR212" i="3"/>
  <c r="SP83" i="3"/>
  <c r="SP87" i="3" s="1"/>
  <c r="SP38" i="3"/>
  <c r="SP42" i="3" s="1"/>
  <c r="SP84" i="3"/>
  <c r="SP88" i="3" s="1"/>
  <c r="SP39" i="3"/>
  <c r="SP43" i="3" s="1"/>
  <c r="SR14" i="3"/>
  <c r="SP178" i="3"/>
  <c r="SP40" i="3"/>
  <c r="SP85" i="3"/>
  <c r="SP89" i="3" s="1"/>
  <c r="SS93" i="3"/>
  <c r="SS119" i="3" s="1"/>
  <c r="SS91" i="3"/>
  <c r="SS117" i="3" s="1"/>
  <c r="SS92" i="3"/>
  <c r="SS118" i="3" s="1"/>
  <c r="SQ39" i="3"/>
  <c r="SQ43" i="3" s="1"/>
  <c r="SQ84" i="3"/>
  <c r="SQ88" i="3" s="1"/>
  <c r="SQ38" i="3"/>
  <c r="SQ42" i="3" s="1"/>
  <c r="SQ83" i="3"/>
  <c r="SQ87" i="3" s="1"/>
  <c r="SS48" i="3"/>
  <c r="SS47" i="3"/>
  <c r="SS46" i="3"/>
  <c r="SQ16" i="3"/>
  <c r="SR12" i="3"/>
  <c r="SR18" i="3" s="1"/>
  <c r="SR25" i="3" s="1"/>
  <c r="SR31" i="3" s="1"/>
  <c r="ST8" i="3"/>
  <c r="SS10" i="3"/>
  <c r="SS12" i="3" s="1"/>
  <c r="SS18" i="3" s="1"/>
  <c r="SS25" i="3" s="1"/>
  <c r="SR13" i="3"/>
  <c r="SS176" i="3" l="1"/>
  <c r="SS180" i="3" s="1"/>
  <c r="SS31" i="3"/>
  <c r="SR176" i="3"/>
  <c r="SR180" i="3" s="1"/>
  <c r="SP44" i="3"/>
  <c r="ST186" i="3"/>
  <c r="ST185" i="3"/>
  <c r="ST211" i="3" s="1"/>
  <c r="ST184" i="3"/>
  <c r="ST210" i="3" s="1"/>
  <c r="SS212" i="3"/>
  <c r="SP36" i="3"/>
  <c r="SR19" i="3"/>
  <c r="SR26" i="3" s="1"/>
  <c r="SR32" i="3" s="1"/>
  <c r="SP182" i="3"/>
  <c r="SR20" i="3"/>
  <c r="SR27" i="3" s="1"/>
  <c r="SR33" i="3" s="1"/>
  <c r="ST93" i="3"/>
  <c r="ST119" i="3" s="1"/>
  <c r="ST91" i="3"/>
  <c r="ST117" i="3" s="1"/>
  <c r="ST92" i="3"/>
  <c r="ST118" i="3" s="1"/>
  <c r="SR38" i="3"/>
  <c r="SR42" i="3" s="1"/>
  <c r="SR83" i="3"/>
  <c r="SR87" i="3" s="1"/>
  <c r="SS38" i="3"/>
  <c r="SS42" i="3" s="1"/>
  <c r="SS83" i="3"/>
  <c r="SS87" i="3" s="1"/>
  <c r="ST48" i="3"/>
  <c r="ST46" i="3"/>
  <c r="ST47" i="3"/>
  <c r="SQ36" i="3"/>
  <c r="SS14" i="3"/>
  <c r="SS20" i="3" s="1"/>
  <c r="SS27" i="3" s="1"/>
  <c r="ST10" i="3"/>
  <c r="SU8" i="3"/>
  <c r="SS13" i="3"/>
  <c r="SS19" i="3" s="1"/>
  <c r="SS26" i="3" s="1"/>
  <c r="SS32" i="3" s="1"/>
  <c r="SS178" i="3" l="1"/>
  <c r="SS182" i="3" s="1"/>
  <c r="SS33" i="3"/>
  <c r="SS29" i="3" s="1"/>
  <c r="SR177" i="3"/>
  <c r="SR181" i="3" s="1"/>
  <c r="SR29" i="3"/>
  <c r="SS177" i="3"/>
  <c r="SS181" i="3" s="1"/>
  <c r="ST212" i="3"/>
  <c r="SR16" i="3"/>
  <c r="SU186" i="3"/>
  <c r="SU185" i="3"/>
  <c r="SU211" i="3" s="1"/>
  <c r="SU184" i="3"/>
  <c r="SU210" i="3" s="1"/>
  <c r="SR84" i="3"/>
  <c r="SR88" i="3" s="1"/>
  <c r="SR39" i="3"/>
  <c r="SR43" i="3" s="1"/>
  <c r="ST14" i="3"/>
  <c r="SR178" i="3"/>
  <c r="SR40" i="3"/>
  <c r="SR85" i="3"/>
  <c r="SR89" i="3" s="1"/>
  <c r="SU93" i="3"/>
  <c r="SU119" i="3" s="1"/>
  <c r="SU91" i="3"/>
  <c r="SU117" i="3" s="1"/>
  <c r="SU92" i="3"/>
  <c r="SU118" i="3" s="1"/>
  <c r="SS39" i="3"/>
  <c r="SS43" i="3" s="1"/>
  <c r="SS84" i="3"/>
  <c r="SS88" i="3" s="1"/>
  <c r="SS40" i="3"/>
  <c r="SS44" i="3" s="1"/>
  <c r="SS85" i="3"/>
  <c r="SS89" i="3" s="1"/>
  <c r="SU48" i="3"/>
  <c r="SU47" i="3"/>
  <c r="SU46" i="3"/>
  <c r="SS16" i="3"/>
  <c r="SU10" i="3"/>
  <c r="SU14" i="3" s="1"/>
  <c r="SU20" i="3" s="1"/>
  <c r="SU27" i="3" s="1"/>
  <c r="SV8" i="3"/>
  <c r="ST13" i="3"/>
  <c r="ST12" i="3"/>
  <c r="ST18" i="3" s="1"/>
  <c r="ST25" i="3" s="1"/>
  <c r="ST31" i="3" s="1"/>
  <c r="SU178" i="3" l="1"/>
  <c r="SU33" i="3"/>
  <c r="ST176" i="3"/>
  <c r="ST180" i="3" s="1"/>
  <c r="SR44" i="3"/>
  <c r="SU212" i="3"/>
  <c r="SR36" i="3"/>
  <c r="SV186" i="3"/>
  <c r="SV185" i="3"/>
  <c r="SV211" i="3" s="1"/>
  <c r="SV184" i="3"/>
  <c r="SV210" i="3" s="1"/>
  <c r="ST19" i="3"/>
  <c r="ST26" i="3" s="1"/>
  <c r="ST32" i="3" s="1"/>
  <c r="SR182" i="3"/>
  <c r="ST20" i="3"/>
  <c r="ST27" i="3" s="1"/>
  <c r="ST33" i="3" s="1"/>
  <c r="SU182" i="3"/>
  <c r="SV93" i="3"/>
  <c r="SV119" i="3" s="1"/>
  <c r="SV91" i="3"/>
  <c r="SV117" i="3" s="1"/>
  <c r="SV92" i="3"/>
  <c r="SV118" i="3" s="1"/>
  <c r="ST38" i="3"/>
  <c r="ST42" i="3" s="1"/>
  <c r="ST83" i="3"/>
  <c r="ST87" i="3" s="1"/>
  <c r="SU40" i="3"/>
  <c r="SU44" i="3" s="1"/>
  <c r="SU85" i="3"/>
  <c r="SU89" i="3" s="1"/>
  <c r="SS36" i="3"/>
  <c r="SV48" i="3"/>
  <c r="SV47" i="3"/>
  <c r="SV46" i="3"/>
  <c r="SW8" i="3"/>
  <c r="SV10" i="3"/>
  <c r="SV13" i="3" s="1"/>
  <c r="SV19" i="3" s="1"/>
  <c r="SV26" i="3" s="1"/>
  <c r="SU12" i="3"/>
  <c r="SU18" i="3" s="1"/>
  <c r="SU25" i="3" s="1"/>
  <c r="SU31" i="3" s="1"/>
  <c r="SU13" i="3"/>
  <c r="SU19" i="3" s="1"/>
  <c r="SU26" i="3" s="1"/>
  <c r="SU32" i="3" s="1"/>
  <c r="SV177" i="3" l="1"/>
  <c r="SV181" i="3" s="1"/>
  <c r="SV32" i="3"/>
  <c r="SU177" i="3"/>
  <c r="SU181" i="3" s="1"/>
  <c r="SU176" i="3"/>
  <c r="SU180" i="3" s="1"/>
  <c r="SU29" i="3"/>
  <c r="ST177" i="3"/>
  <c r="ST181" i="3" s="1"/>
  <c r="ST29" i="3"/>
  <c r="ST39" i="3"/>
  <c r="ST43" i="3" s="1"/>
  <c r="SW186" i="3"/>
  <c r="SW185" i="3"/>
  <c r="SW211" i="3" s="1"/>
  <c r="SW184" i="3"/>
  <c r="SW210" i="3" s="1"/>
  <c r="SV212" i="3"/>
  <c r="ST16" i="3"/>
  <c r="ST84" i="3"/>
  <c r="ST88" i="3" s="1"/>
  <c r="ST178" i="3"/>
  <c r="ST40" i="3"/>
  <c r="ST85" i="3"/>
  <c r="ST89" i="3" s="1"/>
  <c r="SW93" i="3"/>
  <c r="SW119" i="3" s="1"/>
  <c r="SW91" i="3"/>
  <c r="SW117" i="3" s="1"/>
  <c r="SW92" i="3"/>
  <c r="SW118" i="3" s="1"/>
  <c r="SU38" i="3"/>
  <c r="SU42" i="3" s="1"/>
  <c r="SU83" i="3"/>
  <c r="SU87" i="3" s="1"/>
  <c r="SU39" i="3"/>
  <c r="SU43" i="3" s="1"/>
  <c r="SU84" i="3"/>
  <c r="SU88" i="3" s="1"/>
  <c r="SV39" i="3"/>
  <c r="SV43" i="3" s="1"/>
  <c r="SV84" i="3"/>
  <c r="SV88" i="3" s="1"/>
  <c r="SW48" i="3"/>
  <c r="SW47" i="3"/>
  <c r="SW46" i="3"/>
  <c r="SU16" i="3"/>
  <c r="SV12" i="3"/>
  <c r="SV18" i="3" s="1"/>
  <c r="SV25" i="3" s="1"/>
  <c r="SV14" i="3"/>
  <c r="SV20" i="3" s="1"/>
  <c r="SV27" i="3" s="1"/>
  <c r="SX8" i="3"/>
  <c r="SW10" i="3"/>
  <c r="SW14" i="3" s="1"/>
  <c r="SW20" i="3" s="1"/>
  <c r="SW27" i="3" s="1"/>
  <c r="SW178" i="3" l="1"/>
  <c r="SW182" i="3" s="1"/>
  <c r="SW33" i="3"/>
  <c r="SV31" i="3"/>
  <c r="SV178" i="3"/>
  <c r="SV182" i="3" s="1"/>
  <c r="SV33" i="3"/>
  <c r="SV176" i="3"/>
  <c r="SV180" i="3" s="1"/>
  <c r="ST44" i="3"/>
  <c r="ST36" i="3"/>
  <c r="SX186" i="3"/>
  <c r="SX185" i="3"/>
  <c r="SX211" i="3" s="1"/>
  <c r="SX184" i="3"/>
  <c r="SX210" i="3" s="1"/>
  <c r="SW212" i="3"/>
  <c r="ST182" i="3"/>
  <c r="SX93" i="3"/>
  <c r="SX119" i="3" s="1"/>
  <c r="SX92" i="3"/>
  <c r="SX118" i="3" s="1"/>
  <c r="SX91" i="3"/>
  <c r="SX117" i="3" s="1"/>
  <c r="SU36" i="3"/>
  <c r="SW40" i="3"/>
  <c r="SW44" i="3" s="1"/>
  <c r="SW85" i="3"/>
  <c r="SW89" i="3" s="1"/>
  <c r="SV38" i="3"/>
  <c r="SV42" i="3" s="1"/>
  <c r="SV83" i="3"/>
  <c r="SV87" i="3" s="1"/>
  <c r="SV40" i="3"/>
  <c r="SV44" i="3" s="1"/>
  <c r="SV85" i="3"/>
  <c r="SV89" i="3" s="1"/>
  <c r="SX48" i="3"/>
  <c r="SX47" i="3"/>
  <c r="SX46" i="3"/>
  <c r="SV16" i="3"/>
  <c r="SW13" i="3"/>
  <c r="SW19" i="3" s="1"/>
  <c r="SW26" i="3" s="1"/>
  <c r="SW32" i="3" s="1"/>
  <c r="SY8" i="3"/>
  <c r="SX10" i="3"/>
  <c r="SX14" i="3" s="1"/>
  <c r="SX20" i="3" s="1"/>
  <c r="SX27" i="3" s="1"/>
  <c r="SW12" i="3"/>
  <c r="SW18" i="3" s="1"/>
  <c r="SW25" i="3" s="1"/>
  <c r="SW31" i="3" s="1"/>
  <c r="SV29" i="3" l="1"/>
  <c r="SX178" i="3"/>
  <c r="SX182" i="3" s="1"/>
  <c r="SX33" i="3"/>
  <c r="SW176" i="3"/>
  <c r="SW180" i="3" s="1"/>
  <c r="SW177" i="3"/>
  <c r="SW181" i="3" s="1"/>
  <c r="SY186" i="3"/>
  <c r="SY185" i="3"/>
  <c r="SY211" i="3" s="1"/>
  <c r="SY184" i="3"/>
  <c r="SY210" i="3" s="1"/>
  <c r="SX212" i="3"/>
  <c r="SY93" i="3"/>
  <c r="SY119" i="3" s="1"/>
  <c r="SY92" i="3"/>
  <c r="SY118" i="3" s="1"/>
  <c r="SY91" i="3"/>
  <c r="SY117" i="3" s="1"/>
  <c r="SW38" i="3"/>
  <c r="SW42" i="3" s="1"/>
  <c r="SW83" i="3"/>
  <c r="SW87" i="3" s="1"/>
  <c r="SX40" i="3"/>
  <c r="SX44" i="3" s="1"/>
  <c r="SX85" i="3"/>
  <c r="SX89" i="3" s="1"/>
  <c r="SW39" i="3"/>
  <c r="SW43" i="3" s="1"/>
  <c r="SW84" i="3"/>
  <c r="SW88" i="3" s="1"/>
  <c r="SY48" i="3"/>
  <c r="SY47" i="3"/>
  <c r="SY46" i="3"/>
  <c r="SV36" i="3"/>
  <c r="SW16" i="3"/>
  <c r="SX13" i="3"/>
  <c r="SX19" i="3" s="1"/>
  <c r="SX26" i="3" s="1"/>
  <c r="SX32" i="3" s="1"/>
  <c r="SZ8" i="3"/>
  <c r="SY10" i="3"/>
  <c r="SY13" i="3" s="1"/>
  <c r="SY19" i="3" s="1"/>
  <c r="SY26" i="3" s="1"/>
  <c r="SX12" i="3"/>
  <c r="SX18" i="3" s="1"/>
  <c r="SX25" i="3" s="1"/>
  <c r="SX31" i="3" s="1"/>
  <c r="SY177" i="3" l="1"/>
  <c r="SY181" i="3" s="1"/>
  <c r="SY32" i="3"/>
  <c r="SX176" i="3"/>
  <c r="SX180" i="3" s="1"/>
  <c r="SW29" i="3"/>
  <c r="SX177" i="3"/>
  <c r="SX181" i="3" s="1"/>
  <c r="SZ186" i="3"/>
  <c r="SZ185" i="3"/>
  <c r="SZ211" i="3" s="1"/>
  <c r="SZ184" i="3"/>
  <c r="SZ210" i="3" s="1"/>
  <c r="SY212" i="3"/>
  <c r="SZ93" i="3"/>
  <c r="SZ119" i="3" s="1"/>
  <c r="SZ92" i="3"/>
  <c r="SZ118" i="3" s="1"/>
  <c r="SZ91" i="3"/>
  <c r="SZ117" i="3" s="1"/>
  <c r="SX39" i="3"/>
  <c r="SX43" i="3" s="1"/>
  <c r="SX84" i="3"/>
  <c r="SX88" i="3" s="1"/>
  <c r="SX38" i="3"/>
  <c r="SX42" i="3" s="1"/>
  <c r="SX83" i="3"/>
  <c r="SX87" i="3" s="1"/>
  <c r="SW36" i="3"/>
  <c r="SY39" i="3"/>
  <c r="SY43" i="3" s="1"/>
  <c r="SY84" i="3"/>
  <c r="SY88" i="3" s="1"/>
  <c r="SZ48" i="3"/>
  <c r="SZ47" i="3"/>
  <c r="SZ46" i="3"/>
  <c r="SX16" i="3"/>
  <c r="SY12" i="3"/>
  <c r="SY18" i="3" s="1"/>
  <c r="SY25" i="3" s="1"/>
  <c r="SY31" i="3" s="1"/>
  <c r="TA8" i="3"/>
  <c r="SZ10" i="3"/>
  <c r="SZ14" i="3" s="1"/>
  <c r="SZ20" i="3" s="1"/>
  <c r="SZ27" i="3" s="1"/>
  <c r="SY14" i="3"/>
  <c r="SY20" i="3" s="1"/>
  <c r="SY27" i="3" s="1"/>
  <c r="SY178" i="3" l="1"/>
  <c r="SY182" i="3" s="1"/>
  <c r="SY33" i="3"/>
  <c r="SY29" i="3" s="1"/>
  <c r="SZ178" i="3"/>
  <c r="SZ182" i="3" s="1"/>
  <c r="SZ33" i="3"/>
  <c r="SY176" i="3"/>
  <c r="SY180" i="3" s="1"/>
  <c r="SX29" i="3"/>
  <c r="TA186" i="3"/>
  <c r="TA185" i="3"/>
  <c r="TA211" i="3" s="1"/>
  <c r="TA184" i="3"/>
  <c r="TA210" i="3" s="1"/>
  <c r="SZ212" i="3"/>
  <c r="TA93" i="3"/>
  <c r="TA119" i="3" s="1"/>
  <c r="TA92" i="3"/>
  <c r="TA118" i="3" s="1"/>
  <c r="TA91" i="3"/>
  <c r="TA117" i="3" s="1"/>
  <c r="SY38" i="3"/>
  <c r="SY42" i="3" s="1"/>
  <c r="SY83" i="3"/>
  <c r="SY87" i="3" s="1"/>
  <c r="SY40" i="3"/>
  <c r="SY44" i="3" s="1"/>
  <c r="SY85" i="3"/>
  <c r="SY89" i="3" s="1"/>
  <c r="SZ40" i="3"/>
  <c r="SZ44" i="3" s="1"/>
  <c r="SZ85" i="3"/>
  <c r="SZ89" i="3" s="1"/>
  <c r="SX36" i="3"/>
  <c r="TA48" i="3"/>
  <c r="TA47" i="3"/>
  <c r="TA46" i="3"/>
  <c r="SZ13" i="3"/>
  <c r="SZ19" i="3" s="1"/>
  <c r="SZ26" i="3" s="1"/>
  <c r="SZ32" i="3" s="1"/>
  <c r="TA10" i="3"/>
  <c r="TA13" i="3" s="1"/>
  <c r="TA19" i="3" s="1"/>
  <c r="TA26" i="3" s="1"/>
  <c r="TB8" i="3"/>
  <c r="SZ12" i="3"/>
  <c r="SZ18" i="3" s="1"/>
  <c r="SZ25" i="3" s="1"/>
  <c r="SZ31" i="3" s="1"/>
  <c r="SY16" i="3"/>
  <c r="TA177" i="3" l="1"/>
  <c r="TA181" i="3" s="1"/>
  <c r="TA32" i="3"/>
  <c r="SZ176" i="3"/>
  <c r="SZ180" i="3" s="1"/>
  <c r="SZ177" i="3"/>
  <c r="SZ181" i="3" s="1"/>
  <c r="TB185" i="3"/>
  <c r="TB211" i="3" s="1"/>
  <c r="TB186" i="3"/>
  <c r="TB184" i="3"/>
  <c r="TB210" i="3" s="1"/>
  <c r="TA212" i="3"/>
  <c r="TB93" i="3"/>
  <c r="TB119" i="3" s="1"/>
  <c r="TB92" i="3"/>
  <c r="TB118" i="3" s="1"/>
  <c r="TB91" i="3"/>
  <c r="TB117" i="3" s="1"/>
  <c r="TA39" i="3"/>
  <c r="TA43" i="3" s="1"/>
  <c r="TA84" i="3"/>
  <c r="TA88" i="3" s="1"/>
  <c r="SZ39" i="3"/>
  <c r="SZ43" i="3" s="1"/>
  <c r="SZ84" i="3"/>
  <c r="SZ88" i="3" s="1"/>
  <c r="SY36" i="3"/>
  <c r="SZ38" i="3"/>
  <c r="SZ42" i="3" s="1"/>
  <c r="SZ83" i="3"/>
  <c r="SZ87" i="3" s="1"/>
  <c r="TB48" i="3"/>
  <c r="TB47" i="3"/>
  <c r="TB46" i="3"/>
  <c r="SZ16" i="3"/>
  <c r="TC8" i="3"/>
  <c r="TB10" i="3"/>
  <c r="TB14" i="3" s="1"/>
  <c r="TB20" i="3" s="1"/>
  <c r="TB27" i="3" s="1"/>
  <c r="TA14" i="3"/>
  <c r="TA20" i="3" s="1"/>
  <c r="TA27" i="3" s="1"/>
  <c r="TA12" i="3"/>
  <c r="TA18" i="3" s="1"/>
  <c r="TA25" i="3" s="1"/>
  <c r="TA31" i="3" s="1"/>
  <c r="TB178" i="3" l="1"/>
  <c r="TB182" i="3" s="1"/>
  <c r="TB33" i="3"/>
  <c r="TA178" i="3"/>
  <c r="TA182" i="3" s="1"/>
  <c r="TA33" i="3"/>
  <c r="TA29" i="3" s="1"/>
  <c r="TA176" i="3"/>
  <c r="TA180" i="3" s="1"/>
  <c r="SZ29" i="3"/>
  <c r="TC185" i="3"/>
  <c r="TC211" i="3" s="1"/>
  <c r="TC186" i="3"/>
  <c r="TC184" i="3"/>
  <c r="TC210" i="3" s="1"/>
  <c r="TB212" i="3"/>
  <c r="TC93" i="3"/>
  <c r="TC119" i="3" s="1"/>
  <c r="TC92" i="3"/>
  <c r="TC118" i="3" s="1"/>
  <c r="TC91" i="3"/>
  <c r="TC117" i="3" s="1"/>
  <c r="TA38" i="3"/>
  <c r="TA42" i="3" s="1"/>
  <c r="TA83" i="3"/>
  <c r="TA87" i="3" s="1"/>
  <c r="TA40" i="3"/>
  <c r="TA44" i="3" s="1"/>
  <c r="TA85" i="3"/>
  <c r="TA89" i="3" s="1"/>
  <c r="TB40" i="3"/>
  <c r="TB44" i="3" s="1"/>
  <c r="TB85" i="3"/>
  <c r="TB89" i="3" s="1"/>
  <c r="TC48" i="3"/>
  <c r="TC47" i="3"/>
  <c r="TC46" i="3"/>
  <c r="SZ36" i="3"/>
  <c r="TA16" i="3"/>
  <c r="TB13" i="3"/>
  <c r="TB19" i="3" s="1"/>
  <c r="TB26" i="3" s="1"/>
  <c r="TB32" i="3" s="1"/>
  <c r="TC10" i="3"/>
  <c r="TC13" i="3" s="1"/>
  <c r="TC19" i="3" s="1"/>
  <c r="TC26" i="3" s="1"/>
  <c r="TD8" i="3"/>
  <c r="TB12" i="3"/>
  <c r="TB18" i="3" s="1"/>
  <c r="TB25" i="3" s="1"/>
  <c r="TB31" i="3" s="1"/>
  <c r="TC177" i="3" l="1"/>
  <c r="TC181" i="3" s="1"/>
  <c r="TC32" i="3"/>
  <c r="TB176" i="3"/>
  <c r="TB180" i="3" s="1"/>
  <c r="TB177" i="3"/>
  <c r="TB181" i="3" s="1"/>
  <c r="TD186" i="3"/>
  <c r="TD185" i="3"/>
  <c r="TD211" i="3" s="1"/>
  <c r="TD184" i="3"/>
  <c r="TD210" i="3" s="1"/>
  <c r="TC212" i="3"/>
  <c r="TD93" i="3"/>
  <c r="TD119" i="3" s="1"/>
  <c r="TD92" i="3"/>
  <c r="TD118" i="3" s="1"/>
  <c r="TD91" i="3"/>
  <c r="TD117" i="3" s="1"/>
  <c r="TB38" i="3"/>
  <c r="TB42" i="3" s="1"/>
  <c r="TB83" i="3"/>
  <c r="TB87" i="3" s="1"/>
  <c r="TC39" i="3"/>
  <c r="TC43" i="3" s="1"/>
  <c r="TC84" i="3"/>
  <c r="TC88" i="3" s="1"/>
  <c r="TB39" i="3"/>
  <c r="TB43" i="3" s="1"/>
  <c r="TB84" i="3"/>
  <c r="TB88" i="3" s="1"/>
  <c r="TD48" i="3"/>
  <c r="TD47" i="3"/>
  <c r="TD46" i="3"/>
  <c r="TA36" i="3"/>
  <c r="TB16" i="3"/>
  <c r="TE8" i="3"/>
  <c r="TD10" i="3"/>
  <c r="TD13" i="3" s="1"/>
  <c r="TD19" i="3" s="1"/>
  <c r="TD26" i="3" s="1"/>
  <c r="TC12" i="3"/>
  <c r="TC18" i="3" s="1"/>
  <c r="TC25" i="3" s="1"/>
  <c r="TC31" i="3" s="1"/>
  <c r="TC14" i="3"/>
  <c r="TC20" i="3" s="1"/>
  <c r="TC27" i="3" s="1"/>
  <c r="TD177" i="3" l="1"/>
  <c r="TD181" i="3" s="1"/>
  <c r="TD32" i="3"/>
  <c r="TC178" i="3"/>
  <c r="TC182" i="3" s="1"/>
  <c r="TC33" i="3"/>
  <c r="TC29" i="3" s="1"/>
  <c r="TC176" i="3"/>
  <c r="TC180" i="3" s="1"/>
  <c r="TB29" i="3"/>
  <c r="TE186" i="3"/>
  <c r="TE185" i="3"/>
  <c r="TE211" i="3" s="1"/>
  <c r="TE184" i="3"/>
  <c r="TE210" i="3" s="1"/>
  <c r="TD212" i="3"/>
  <c r="TE93" i="3"/>
  <c r="TE119" i="3" s="1"/>
  <c r="TE91" i="3"/>
  <c r="TE117" i="3" s="1"/>
  <c r="TE92" i="3"/>
  <c r="TE118" i="3" s="1"/>
  <c r="TC40" i="3"/>
  <c r="TC44" i="3" s="1"/>
  <c r="TC85" i="3"/>
  <c r="TC89" i="3" s="1"/>
  <c r="TB36" i="3"/>
  <c r="TD39" i="3"/>
  <c r="TD43" i="3" s="1"/>
  <c r="TD84" i="3"/>
  <c r="TD88" i="3" s="1"/>
  <c r="TC38" i="3"/>
  <c r="TC42" i="3" s="1"/>
  <c r="TC83" i="3"/>
  <c r="TC87" i="3" s="1"/>
  <c r="TE48" i="3"/>
  <c r="TE47" i="3"/>
  <c r="TE46" i="3"/>
  <c r="TC16" i="3"/>
  <c r="TF8" i="3"/>
  <c r="TE10" i="3"/>
  <c r="TE13" i="3" s="1"/>
  <c r="TE19" i="3" s="1"/>
  <c r="TE26" i="3" s="1"/>
  <c r="TD12" i="3"/>
  <c r="TD18" i="3" s="1"/>
  <c r="TD25" i="3" s="1"/>
  <c r="TD31" i="3" s="1"/>
  <c r="TD14" i="3"/>
  <c r="TD20" i="3" s="1"/>
  <c r="TD27" i="3" s="1"/>
  <c r="TD178" i="3" l="1"/>
  <c r="TD182" i="3" s="1"/>
  <c r="TD33" i="3"/>
  <c r="TD29" i="3" s="1"/>
  <c r="TE177" i="3"/>
  <c r="TE181" i="3" s="1"/>
  <c r="TE32" i="3"/>
  <c r="TD176" i="3"/>
  <c r="TD180" i="3" s="1"/>
  <c r="TF186" i="3"/>
  <c r="TF185" i="3"/>
  <c r="TF211" i="3" s="1"/>
  <c r="TF184" i="3"/>
  <c r="TF210" i="3" s="1"/>
  <c r="TE212" i="3"/>
  <c r="TF93" i="3"/>
  <c r="TF119" i="3" s="1"/>
  <c r="TF91" i="3"/>
  <c r="TF117" i="3" s="1"/>
  <c r="TF92" i="3"/>
  <c r="TF118" i="3" s="1"/>
  <c r="TE39" i="3"/>
  <c r="TE43" i="3" s="1"/>
  <c r="TE84" i="3"/>
  <c r="TE88" i="3" s="1"/>
  <c r="TD40" i="3"/>
  <c r="TD44" i="3" s="1"/>
  <c r="TD85" i="3"/>
  <c r="TD89" i="3" s="1"/>
  <c r="TD38" i="3"/>
  <c r="TD42" i="3" s="1"/>
  <c r="TD83" i="3"/>
  <c r="TD87" i="3" s="1"/>
  <c r="TF48" i="3"/>
  <c r="TF46" i="3"/>
  <c r="TF47" i="3"/>
  <c r="TC36" i="3"/>
  <c r="TD16" i="3"/>
  <c r="TG8" i="3"/>
  <c r="TF10" i="3"/>
  <c r="TF14" i="3" s="1"/>
  <c r="TF20" i="3" s="1"/>
  <c r="TF27" i="3" s="1"/>
  <c r="TE14" i="3"/>
  <c r="TE20" i="3" s="1"/>
  <c r="TE27" i="3" s="1"/>
  <c r="TE12" i="3"/>
  <c r="TE18" i="3" s="1"/>
  <c r="TE25" i="3" s="1"/>
  <c r="TE31" i="3" s="1"/>
  <c r="TF178" i="3" l="1"/>
  <c r="TF182" i="3" s="1"/>
  <c r="TF33" i="3"/>
  <c r="TE178" i="3"/>
  <c r="TE182" i="3" s="1"/>
  <c r="TE33" i="3"/>
  <c r="TE29" i="3" s="1"/>
  <c r="TE176" i="3"/>
  <c r="TE180" i="3" s="1"/>
  <c r="TG186" i="3"/>
  <c r="TG185" i="3"/>
  <c r="TG211" i="3" s="1"/>
  <c r="TG184" i="3"/>
  <c r="TG210" i="3" s="1"/>
  <c r="TF212" i="3"/>
  <c r="TG93" i="3"/>
  <c r="TG119" i="3" s="1"/>
  <c r="TG91" i="3"/>
  <c r="TG117" i="3" s="1"/>
  <c r="TG92" i="3"/>
  <c r="TG118" i="3" s="1"/>
  <c r="TE38" i="3"/>
  <c r="TE42" i="3" s="1"/>
  <c r="TE83" i="3"/>
  <c r="TE87" i="3" s="1"/>
  <c r="TE40" i="3"/>
  <c r="TE44" i="3" s="1"/>
  <c r="TE85" i="3"/>
  <c r="TE89" i="3" s="1"/>
  <c r="TF40" i="3"/>
  <c r="TF44" i="3" s="1"/>
  <c r="TF85" i="3"/>
  <c r="TF89" i="3" s="1"/>
  <c r="TD36" i="3"/>
  <c r="TG48" i="3"/>
  <c r="TG47" i="3"/>
  <c r="TG46" i="3"/>
  <c r="TE16" i="3"/>
  <c r="TF12" i="3"/>
  <c r="TF18" i="3" s="1"/>
  <c r="TF25" i="3" s="1"/>
  <c r="TF31" i="3" s="1"/>
  <c r="TF13" i="3"/>
  <c r="TF19" i="3" s="1"/>
  <c r="TF26" i="3" s="1"/>
  <c r="TF32" i="3" s="1"/>
  <c r="TG10" i="3"/>
  <c r="TG14" i="3" s="1"/>
  <c r="TG20" i="3" s="1"/>
  <c r="TG27" i="3" s="1"/>
  <c r="TH8" i="3"/>
  <c r="TG178" i="3" l="1"/>
  <c r="TG182" i="3" s="1"/>
  <c r="TG33" i="3"/>
  <c r="TF177" i="3"/>
  <c r="TF181" i="3" s="1"/>
  <c r="TF176" i="3"/>
  <c r="TF180" i="3" s="1"/>
  <c r="TF29" i="3"/>
  <c r="TH186" i="3"/>
  <c r="TH185" i="3"/>
  <c r="TH211" i="3" s="1"/>
  <c r="TH184" i="3"/>
  <c r="TH210" i="3" s="1"/>
  <c r="TG212" i="3"/>
  <c r="TH93" i="3"/>
  <c r="TH119" i="3" s="1"/>
  <c r="TH91" i="3"/>
  <c r="TH117" i="3" s="1"/>
  <c r="TH92" i="3"/>
  <c r="TH118" i="3" s="1"/>
  <c r="TG40" i="3"/>
  <c r="TG44" i="3" s="1"/>
  <c r="TG85" i="3"/>
  <c r="TG89" i="3" s="1"/>
  <c r="TF39" i="3"/>
  <c r="TF43" i="3" s="1"/>
  <c r="TF84" i="3"/>
  <c r="TF88" i="3" s="1"/>
  <c r="TF38" i="3"/>
  <c r="TF42" i="3" s="1"/>
  <c r="TF83" i="3"/>
  <c r="TF87" i="3" s="1"/>
  <c r="TH48" i="3"/>
  <c r="TH47" i="3"/>
  <c r="TH46" i="3"/>
  <c r="TE36" i="3"/>
  <c r="TI8" i="3"/>
  <c r="TH10" i="3"/>
  <c r="TH13" i="3" s="1"/>
  <c r="TH19" i="3" s="1"/>
  <c r="TH26" i="3" s="1"/>
  <c r="TG13" i="3"/>
  <c r="TG19" i="3" s="1"/>
  <c r="TG26" i="3" s="1"/>
  <c r="TG32" i="3" s="1"/>
  <c r="TG12" i="3"/>
  <c r="TG18" i="3" s="1"/>
  <c r="TG25" i="3" s="1"/>
  <c r="TG31" i="3" s="1"/>
  <c r="TF16" i="3"/>
  <c r="TH177" i="3" l="1"/>
  <c r="TH181" i="3" s="1"/>
  <c r="TH32" i="3"/>
  <c r="TG176" i="3"/>
  <c r="TG180" i="3" s="1"/>
  <c r="TG177" i="3"/>
  <c r="TG181" i="3" s="1"/>
  <c r="TI186" i="3"/>
  <c r="TI185" i="3"/>
  <c r="TI211" i="3" s="1"/>
  <c r="TI184" i="3"/>
  <c r="TI210" i="3" s="1"/>
  <c r="TH212" i="3"/>
  <c r="TI93" i="3"/>
  <c r="TI119" i="3" s="1"/>
  <c r="TI91" i="3"/>
  <c r="TI117" i="3" s="1"/>
  <c r="TI92" i="3"/>
  <c r="TI118" i="3" s="1"/>
  <c r="TG38" i="3"/>
  <c r="TG42" i="3" s="1"/>
  <c r="TG83" i="3"/>
  <c r="TG87" i="3" s="1"/>
  <c r="TG39" i="3"/>
  <c r="TG43" i="3" s="1"/>
  <c r="TG84" i="3"/>
  <c r="TG88" i="3" s="1"/>
  <c r="TH39" i="3"/>
  <c r="TH43" i="3" s="1"/>
  <c r="TH84" i="3"/>
  <c r="TH88" i="3" s="1"/>
  <c r="TI47" i="3"/>
  <c r="TI48" i="3"/>
  <c r="TI46" i="3"/>
  <c r="TF36" i="3"/>
  <c r="TG16" i="3"/>
  <c r="TH12" i="3"/>
  <c r="TH18" i="3" s="1"/>
  <c r="TH25" i="3" s="1"/>
  <c r="TH31" i="3" s="1"/>
  <c r="TH14" i="3"/>
  <c r="TH20" i="3" s="1"/>
  <c r="TH27" i="3" s="1"/>
  <c r="TJ8" i="3"/>
  <c r="TI10" i="3"/>
  <c r="TI14" i="3" s="1"/>
  <c r="TI20" i="3" s="1"/>
  <c r="TI27" i="3" s="1"/>
  <c r="TH178" i="3" l="1"/>
  <c r="TH182" i="3" s="1"/>
  <c r="TH33" i="3"/>
  <c r="TH29" i="3" s="1"/>
  <c r="TI178" i="3"/>
  <c r="TI182" i="3" s="1"/>
  <c r="TI33" i="3"/>
  <c r="TH176" i="3"/>
  <c r="TH180" i="3" s="1"/>
  <c r="TG29" i="3"/>
  <c r="TJ186" i="3"/>
  <c r="TJ185" i="3"/>
  <c r="TJ211" i="3" s="1"/>
  <c r="TJ184" i="3"/>
  <c r="TJ210" i="3" s="1"/>
  <c r="TI212" i="3"/>
  <c r="TJ93" i="3"/>
  <c r="TJ119" i="3" s="1"/>
  <c r="TJ92" i="3"/>
  <c r="TJ118" i="3" s="1"/>
  <c r="TJ91" i="3"/>
  <c r="TJ117" i="3" s="1"/>
  <c r="TH40" i="3"/>
  <c r="TH44" i="3" s="1"/>
  <c r="TH85" i="3"/>
  <c r="TH89" i="3" s="1"/>
  <c r="TI40" i="3"/>
  <c r="TI44" i="3" s="1"/>
  <c r="TI85" i="3"/>
  <c r="TI89" i="3" s="1"/>
  <c r="TG36" i="3"/>
  <c r="TH38" i="3"/>
  <c r="TH42" i="3" s="1"/>
  <c r="TH83" i="3"/>
  <c r="TH87" i="3" s="1"/>
  <c r="TJ47" i="3"/>
  <c r="TJ48" i="3"/>
  <c r="TJ46" i="3"/>
  <c r="TI12" i="3"/>
  <c r="TI18" i="3" s="1"/>
  <c r="TI25" i="3" s="1"/>
  <c r="TI31" i="3" s="1"/>
  <c r="TK8" i="3"/>
  <c r="TJ10" i="3"/>
  <c r="TJ14" i="3" s="1"/>
  <c r="TJ20" i="3" s="1"/>
  <c r="TJ27" i="3" s="1"/>
  <c r="TI13" i="3"/>
  <c r="TI19" i="3" s="1"/>
  <c r="TI26" i="3" s="1"/>
  <c r="TI32" i="3" s="1"/>
  <c r="TH16" i="3"/>
  <c r="TJ178" i="3" l="1"/>
  <c r="TJ182" i="3" s="1"/>
  <c r="TJ33" i="3"/>
  <c r="TI177" i="3"/>
  <c r="TI181" i="3" s="1"/>
  <c r="TI176" i="3"/>
  <c r="TI180" i="3" s="1"/>
  <c r="TI29" i="3"/>
  <c r="TK186" i="3"/>
  <c r="TK185" i="3"/>
  <c r="TK211" i="3" s="1"/>
  <c r="TK184" i="3"/>
  <c r="TK210" i="3" s="1"/>
  <c r="TJ212" i="3"/>
  <c r="TK93" i="3"/>
  <c r="TK119" i="3" s="1"/>
  <c r="TK92" i="3"/>
  <c r="TK118" i="3" s="1"/>
  <c r="TK91" i="3"/>
  <c r="TK117" i="3" s="1"/>
  <c r="TJ40" i="3"/>
  <c r="TJ44" i="3" s="1"/>
  <c r="TJ85" i="3"/>
  <c r="TJ89" i="3" s="1"/>
  <c r="TI39" i="3"/>
  <c r="TI43" i="3" s="1"/>
  <c r="TI84" i="3"/>
  <c r="TI88" i="3" s="1"/>
  <c r="TI38" i="3"/>
  <c r="TI42" i="3" s="1"/>
  <c r="TI83" i="3"/>
  <c r="TI87" i="3" s="1"/>
  <c r="TK48" i="3"/>
  <c r="TK47" i="3"/>
  <c r="TK46" i="3"/>
  <c r="TH36" i="3"/>
  <c r="TL8" i="3"/>
  <c r="TK10" i="3"/>
  <c r="TK14" i="3" s="1"/>
  <c r="TK20" i="3" s="1"/>
  <c r="TK27" i="3" s="1"/>
  <c r="TJ12" i="3"/>
  <c r="TJ18" i="3" s="1"/>
  <c r="TJ25" i="3" s="1"/>
  <c r="TJ31" i="3" s="1"/>
  <c r="TJ13" i="3"/>
  <c r="TJ19" i="3" s="1"/>
  <c r="TJ26" i="3" s="1"/>
  <c r="TJ32" i="3" s="1"/>
  <c r="TI16" i="3"/>
  <c r="TK178" i="3" l="1"/>
  <c r="TK182" i="3" s="1"/>
  <c r="TK33" i="3"/>
  <c r="TJ177" i="3"/>
  <c r="TJ181" i="3" s="1"/>
  <c r="TJ176" i="3"/>
  <c r="TJ180" i="3" s="1"/>
  <c r="TJ29" i="3"/>
  <c r="TK212" i="3"/>
  <c r="TL186" i="3"/>
  <c r="TL185" i="3"/>
  <c r="TL211" i="3" s="1"/>
  <c r="TL184" i="3"/>
  <c r="TL210" i="3" s="1"/>
  <c r="TL93" i="3"/>
  <c r="TL119" i="3" s="1"/>
  <c r="TL92" i="3"/>
  <c r="TL118" i="3" s="1"/>
  <c r="TL91" i="3"/>
  <c r="TL117" i="3" s="1"/>
  <c r="TJ39" i="3"/>
  <c r="TJ43" i="3" s="1"/>
  <c r="TJ84" i="3"/>
  <c r="TJ88" i="3" s="1"/>
  <c r="TJ38" i="3"/>
  <c r="TJ42" i="3" s="1"/>
  <c r="TJ83" i="3"/>
  <c r="TJ87" i="3" s="1"/>
  <c r="TK40" i="3"/>
  <c r="TK44" i="3" s="1"/>
  <c r="TK85" i="3"/>
  <c r="TK89" i="3" s="1"/>
  <c r="TI36" i="3"/>
  <c r="TL48" i="3"/>
  <c r="TL47" i="3"/>
  <c r="TL46" i="3"/>
  <c r="TJ16" i="3"/>
  <c r="TK12" i="3"/>
  <c r="TK18" i="3" s="1"/>
  <c r="TK25" i="3" s="1"/>
  <c r="TK31" i="3" s="1"/>
  <c r="TM8" i="3"/>
  <c r="TL10" i="3"/>
  <c r="TL14" i="3" s="1"/>
  <c r="TL20" i="3" s="1"/>
  <c r="TL27" i="3" s="1"/>
  <c r="TK13" i="3"/>
  <c r="TK19" i="3" s="1"/>
  <c r="TK26" i="3" s="1"/>
  <c r="TK32" i="3" s="1"/>
  <c r="TL178" i="3" l="1"/>
  <c r="TL182" i="3" s="1"/>
  <c r="TL33" i="3"/>
  <c r="TK177" i="3"/>
  <c r="TK181" i="3" s="1"/>
  <c r="TK176" i="3"/>
  <c r="TK180" i="3" s="1"/>
  <c r="TK29" i="3"/>
  <c r="TM186" i="3"/>
  <c r="TM185" i="3"/>
  <c r="TM211" i="3" s="1"/>
  <c r="TM184" i="3"/>
  <c r="TM210" i="3" s="1"/>
  <c r="TL212" i="3"/>
  <c r="TM93" i="3"/>
  <c r="TM119" i="3" s="1"/>
  <c r="TM92" i="3"/>
  <c r="TM118" i="3" s="1"/>
  <c r="TM91" i="3"/>
  <c r="TM117" i="3" s="1"/>
  <c r="TK39" i="3"/>
  <c r="TK43" i="3" s="1"/>
  <c r="TK84" i="3"/>
  <c r="TK88" i="3" s="1"/>
  <c r="TL40" i="3"/>
  <c r="TL44" i="3" s="1"/>
  <c r="TL85" i="3"/>
  <c r="TL89" i="3" s="1"/>
  <c r="TK38" i="3"/>
  <c r="TK42" i="3" s="1"/>
  <c r="TK83" i="3"/>
  <c r="TK87" i="3" s="1"/>
  <c r="TM48" i="3"/>
  <c r="TM47" i="3"/>
  <c r="TM46" i="3"/>
  <c r="TJ36" i="3"/>
  <c r="TN8" i="3"/>
  <c r="TM10" i="3"/>
  <c r="TM14" i="3" s="1"/>
  <c r="TM20" i="3" s="1"/>
  <c r="TM27" i="3" s="1"/>
  <c r="TL13" i="3"/>
  <c r="TL19" i="3" s="1"/>
  <c r="TL26" i="3" s="1"/>
  <c r="TL32" i="3" s="1"/>
  <c r="TL12" i="3"/>
  <c r="TL18" i="3" s="1"/>
  <c r="TK16" i="3"/>
  <c r="TM178" i="3" l="1"/>
  <c r="TM182" i="3" s="1"/>
  <c r="TM33" i="3"/>
  <c r="TL177" i="3"/>
  <c r="TL181" i="3" s="1"/>
  <c r="TN185" i="3"/>
  <c r="TN211" i="3" s="1"/>
  <c r="TN186" i="3"/>
  <c r="TN184" i="3"/>
  <c r="TN210" i="3" s="1"/>
  <c r="TM212" i="3"/>
  <c r="TN93" i="3"/>
  <c r="TN119" i="3" s="1"/>
  <c r="TN92" i="3"/>
  <c r="TN118" i="3" s="1"/>
  <c r="TN91" i="3"/>
  <c r="TN117" i="3" s="1"/>
  <c r="TM40" i="3"/>
  <c r="TM44" i="3" s="1"/>
  <c r="TM85" i="3"/>
  <c r="TM89" i="3" s="1"/>
  <c r="TK36" i="3"/>
  <c r="TL39" i="3"/>
  <c r="TL43" i="3" s="1"/>
  <c r="TL84" i="3"/>
  <c r="TL88" i="3" s="1"/>
  <c r="TN48" i="3"/>
  <c r="TN47" i="3"/>
  <c r="TN46" i="3"/>
  <c r="TL16" i="3"/>
  <c r="TL25" i="3"/>
  <c r="TL31" i="3" s="1"/>
  <c r="TM12" i="3"/>
  <c r="TM18" i="3" s="1"/>
  <c r="TM25" i="3" s="1"/>
  <c r="TM31" i="3" s="1"/>
  <c r="TN10" i="3"/>
  <c r="TO8" i="3"/>
  <c r="TM13" i="3"/>
  <c r="TM19" i="3" s="1"/>
  <c r="TM26" i="3" s="1"/>
  <c r="TM32" i="3" s="1"/>
  <c r="TL176" i="3" l="1"/>
  <c r="TL180" i="3" s="1"/>
  <c r="TL29" i="3"/>
  <c r="TM177" i="3"/>
  <c r="TM181" i="3" s="1"/>
  <c r="TM176" i="3"/>
  <c r="TM180" i="3" s="1"/>
  <c r="TM29" i="3"/>
  <c r="TO185" i="3"/>
  <c r="TO211" i="3" s="1"/>
  <c r="TO186" i="3"/>
  <c r="TO184" i="3"/>
  <c r="TO210" i="3" s="1"/>
  <c r="TN212" i="3"/>
  <c r="TN13" i="3"/>
  <c r="TO93" i="3"/>
  <c r="TO119" i="3" s="1"/>
  <c r="TO92" i="3"/>
  <c r="TO118" i="3" s="1"/>
  <c r="TO91" i="3"/>
  <c r="TO117" i="3" s="1"/>
  <c r="TM39" i="3"/>
  <c r="TM43" i="3" s="1"/>
  <c r="TM84" i="3"/>
  <c r="TM88" i="3" s="1"/>
  <c r="TM38" i="3"/>
  <c r="TM42" i="3" s="1"/>
  <c r="TM83" i="3"/>
  <c r="TM87" i="3" s="1"/>
  <c r="TL38" i="3"/>
  <c r="TL42" i="3" s="1"/>
  <c r="TL83" i="3"/>
  <c r="TL87" i="3" s="1"/>
  <c r="TO47" i="3"/>
  <c r="TO46" i="3"/>
  <c r="TO48" i="3"/>
  <c r="TN14" i="3"/>
  <c r="TO10" i="3"/>
  <c r="TO13" i="3" s="1"/>
  <c r="TO19" i="3" s="1"/>
  <c r="TO26" i="3" s="1"/>
  <c r="TP8" i="3"/>
  <c r="TN12" i="3"/>
  <c r="TM16" i="3"/>
  <c r="TO177" i="3" l="1"/>
  <c r="TO181" i="3" s="1"/>
  <c r="TO32" i="3"/>
  <c r="TP186" i="3"/>
  <c r="TP185" i="3"/>
  <c r="TP211" i="3" s="1"/>
  <c r="TP184" i="3"/>
  <c r="TP210" i="3" s="1"/>
  <c r="TO212" i="3"/>
  <c r="TN20" i="3"/>
  <c r="TN27" i="3" s="1"/>
  <c r="TN33" i="3" s="1"/>
  <c r="TN18" i="3"/>
  <c r="TN25" i="3" s="1"/>
  <c r="TN31" i="3" s="1"/>
  <c r="TN19" i="3"/>
  <c r="TN26" i="3" s="1"/>
  <c r="TN32" i="3" s="1"/>
  <c r="TP93" i="3"/>
  <c r="TP119" i="3" s="1"/>
  <c r="TP92" i="3"/>
  <c r="TP118" i="3" s="1"/>
  <c r="TP91" i="3"/>
  <c r="TP117" i="3" s="1"/>
  <c r="TO39" i="3"/>
  <c r="TO43" i="3" s="1"/>
  <c r="TO84" i="3"/>
  <c r="TO88" i="3" s="1"/>
  <c r="TL36" i="3"/>
  <c r="TM36" i="3"/>
  <c r="TP48" i="3"/>
  <c r="TP46" i="3"/>
  <c r="TP47" i="3"/>
  <c r="TP10" i="3"/>
  <c r="TQ8" i="3"/>
  <c r="TO14" i="3"/>
  <c r="TO20" i="3" s="1"/>
  <c r="TO27" i="3" s="1"/>
  <c r="TO12" i="3"/>
  <c r="TO18" i="3" s="1"/>
  <c r="TO25" i="3" s="1"/>
  <c r="TO31" i="3" s="1"/>
  <c r="TO178" i="3" l="1"/>
  <c r="TO182" i="3" s="1"/>
  <c r="TO33" i="3"/>
  <c r="TO29" i="3" s="1"/>
  <c r="TN29" i="3"/>
  <c r="TO176" i="3"/>
  <c r="TO180" i="3" s="1"/>
  <c r="TN176" i="3"/>
  <c r="TN180" i="3" s="1"/>
  <c r="TN178" i="3"/>
  <c r="TN182" i="3" s="1"/>
  <c r="TQ186" i="3"/>
  <c r="TQ185" i="3"/>
  <c r="TQ211" i="3" s="1"/>
  <c r="TQ184" i="3"/>
  <c r="TQ210" i="3" s="1"/>
  <c r="TN16" i="3"/>
  <c r="TP212" i="3"/>
  <c r="TN38" i="3"/>
  <c r="TN42" i="3" s="1"/>
  <c r="TP14" i="3"/>
  <c r="TN85" i="3"/>
  <c r="TN89" i="3" s="1"/>
  <c r="TN40" i="3"/>
  <c r="TN83" i="3"/>
  <c r="TN87" i="3" s="1"/>
  <c r="TN177" i="3"/>
  <c r="TN181" i="3" s="1"/>
  <c r="TN39" i="3"/>
  <c r="TN43" i="3" s="1"/>
  <c r="TN84" i="3"/>
  <c r="TN88" i="3" s="1"/>
  <c r="TQ93" i="3"/>
  <c r="TQ119" i="3" s="1"/>
  <c r="TQ91" i="3"/>
  <c r="TQ117" i="3" s="1"/>
  <c r="TQ92" i="3"/>
  <c r="TQ118" i="3" s="1"/>
  <c r="TO38" i="3"/>
  <c r="TO42" i="3" s="1"/>
  <c r="TO83" i="3"/>
  <c r="TO87" i="3" s="1"/>
  <c r="TO40" i="3"/>
  <c r="TO44" i="3" s="1"/>
  <c r="TO85" i="3"/>
  <c r="TO89" i="3" s="1"/>
  <c r="TQ48" i="3"/>
  <c r="TQ47" i="3"/>
  <c r="TQ46" i="3"/>
  <c r="TO16" i="3"/>
  <c r="TR8" i="3"/>
  <c r="TQ10" i="3"/>
  <c r="TQ14" i="3" s="1"/>
  <c r="TQ20" i="3" s="1"/>
  <c r="TQ27" i="3" s="1"/>
  <c r="TP13" i="3"/>
  <c r="TP12" i="3"/>
  <c r="TQ178" i="3" l="1"/>
  <c r="TQ182" i="3" s="1"/>
  <c r="TQ33" i="3"/>
  <c r="TN44" i="3"/>
  <c r="TN36" i="3"/>
  <c r="TQ212" i="3"/>
  <c r="TR186" i="3"/>
  <c r="TR185" i="3"/>
  <c r="TR211" i="3" s="1"/>
  <c r="TR184" i="3"/>
  <c r="TR210" i="3" s="1"/>
  <c r="TP18" i="3"/>
  <c r="TP19" i="3"/>
  <c r="TP26" i="3" s="1"/>
  <c r="TP32" i="3" s="1"/>
  <c r="TP20" i="3"/>
  <c r="TP27" i="3" s="1"/>
  <c r="TP33" i="3" s="1"/>
  <c r="TR93" i="3"/>
  <c r="TR119" i="3" s="1"/>
  <c r="TR91" i="3"/>
  <c r="TR117" i="3" s="1"/>
  <c r="TR92" i="3"/>
  <c r="TR118" i="3" s="1"/>
  <c r="TQ40" i="3"/>
  <c r="TQ44" i="3" s="1"/>
  <c r="TQ85" i="3"/>
  <c r="TQ89" i="3" s="1"/>
  <c r="TR48" i="3"/>
  <c r="TR46" i="3"/>
  <c r="TR47" i="3"/>
  <c r="TO36" i="3"/>
  <c r="TS8" i="3"/>
  <c r="TR10" i="3"/>
  <c r="TQ12" i="3"/>
  <c r="TQ18" i="3" s="1"/>
  <c r="TQ25" i="3" s="1"/>
  <c r="TQ31" i="3" s="1"/>
  <c r="TQ13" i="3"/>
  <c r="TQ19" i="3" s="1"/>
  <c r="TQ26" i="3" s="1"/>
  <c r="TQ32" i="3" s="1"/>
  <c r="TQ176" i="3" l="1"/>
  <c r="TQ180" i="3" s="1"/>
  <c r="TQ177" i="3"/>
  <c r="TQ181" i="3" s="1"/>
  <c r="TP177" i="3"/>
  <c r="TP181" i="3" s="1"/>
  <c r="TP16" i="3"/>
  <c r="TR212" i="3"/>
  <c r="TS186" i="3"/>
  <c r="TS185" i="3"/>
  <c r="TS211" i="3" s="1"/>
  <c r="TS184" i="3"/>
  <c r="TS210" i="3" s="1"/>
  <c r="TP25" i="3"/>
  <c r="TP84" i="3"/>
  <c r="TP88" i="3" s="1"/>
  <c r="TP39" i="3"/>
  <c r="TP43" i="3" s="1"/>
  <c r="TR14" i="3"/>
  <c r="TP178" i="3"/>
  <c r="TP85" i="3"/>
  <c r="TP89" i="3" s="1"/>
  <c r="TP40" i="3"/>
  <c r="TS93" i="3"/>
  <c r="TS119" i="3" s="1"/>
  <c r="TS91" i="3"/>
  <c r="TS117" i="3" s="1"/>
  <c r="TS92" i="3"/>
  <c r="TS118" i="3" s="1"/>
  <c r="TQ39" i="3"/>
  <c r="TQ43" i="3" s="1"/>
  <c r="TQ84" i="3"/>
  <c r="TQ88" i="3" s="1"/>
  <c r="TQ38" i="3"/>
  <c r="TQ42" i="3" s="1"/>
  <c r="TQ83" i="3"/>
  <c r="TQ87" i="3" s="1"/>
  <c r="TS48" i="3"/>
  <c r="TS47" i="3"/>
  <c r="TS46" i="3"/>
  <c r="TQ16" i="3"/>
  <c r="TR12" i="3"/>
  <c r="TT8" i="3"/>
  <c r="TS10" i="3"/>
  <c r="TS14" i="3" s="1"/>
  <c r="TS20" i="3" s="1"/>
  <c r="TS27" i="3" s="1"/>
  <c r="TR13" i="3"/>
  <c r="TP31" i="3" l="1"/>
  <c r="TP29" i="3" s="1"/>
  <c r="TS178" i="3"/>
  <c r="TS182" i="3" s="1"/>
  <c r="TS33" i="3"/>
  <c r="TQ29" i="3"/>
  <c r="TP176" i="3"/>
  <c r="TP180" i="3" s="1"/>
  <c r="TP44" i="3"/>
  <c r="TP83" i="3"/>
  <c r="TP87" i="3" s="1"/>
  <c r="TP38" i="3"/>
  <c r="TP42" i="3" s="1"/>
  <c r="TT186" i="3"/>
  <c r="TT185" i="3"/>
  <c r="TT211" i="3" s="1"/>
  <c r="TT184" i="3"/>
  <c r="TT210" i="3" s="1"/>
  <c r="TS212" i="3"/>
  <c r="TR19" i="3"/>
  <c r="TR26" i="3" s="1"/>
  <c r="TR32" i="3" s="1"/>
  <c r="TR18" i="3"/>
  <c r="TR25" i="3" s="1"/>
  <c r="TR31" i="3" s="1"/>
  <c r="TP182" i="3"/>
  <c r="TR20" i="3"/>
  <c r="TR27" i="3" s="1"/>
  <c r="TR33" i="3" s="1"/>
  <c r="TT93" i="3"/>
  <c r="TT119" i="3" s="1"/>
  <c r="TT91" i="3"/>
  <c r="TT117" i="3" s="1"/>
  <c r="TT92" i="3"/>
  <c r="TT118" i="3" s="1"/>
  <c r="TS40" i="3"/>
  <c r="TS44" i="3" s="1"/>
  <c r="TS85" i="3"/>
  <c r="TS89" i="3" s="1"/>
  <c r="TT48" i="3"/>
  <c r="TT47" i="3"/>
  <c r="TT46" i="3"/>
  <c r="TQ36" i="3"/>
  <c r="TU8" i="3"/>
  <c r="TT10" i="3"/>
  <c r="TS12" i="3"/>
  <c r="TS18" i="3" s="1"/>
  <c r="TS25" i="3" s="1"/>
  <c r="TS31" i="3" s="1"/>
  <c r="TS13" i="3"/>
  <c r="TS19" i="3" s="1"/>
  <c r="TS26" i="3" s="1"/>
  <c r="TS32" i="3" s="1"/>
  <c r="TP36" i="3" l="1"/>
  <c r="TS177" i="3"/>
  <c r="TS181" i="3" s="1"/>
  <c r="TS176" i="3"/>
  <c r="TS180" i="3" s="1"/>
  <c r="TS29" i="3"/>
  <c r="TR176" i="3"/>
  <c r="TR180" i="3" s="1"/>
  <c r="TR29" i="3"/>
  <c r="TR177" i="3"/>
  <c r="TR181" i="3" s="1"/>
  <c r="TR83" i="3"/>
  <c r="TR87" i="3" s="1"/>
  <c r="TR38" i="3"/>
  <c r="TR42" i="3" s="1"/>
  <c r="TR39" i="3"/>
  <c r="TR43" i="3" s="1"/>
  <c r="TU186" i="3"/>
  <c r="TU185" i="3"/>
  <c r="TU211" i="3" s="1"/>
  <c r="TU184" i="3"/>
  <c r="TU210" i="3" s="1"/>
  <c r="TR16" i="3"/>
  <c r="TR84" i="3"/>
  <c r="TR88" i="3" s="1"/>
  <c r="TT212" i="3"/>
  <c r="TR178" i="3"/>
  <c r="TR40" i="3"/>
  <c r="TR85" i="3"/>
  <c r="TR89" i="3" s="1"/>
  <c r="TT14" i="3"/>
  <c r="TU93" i="3"/>
  <c r="TU119" i="3" s="1"/>
  <c r="TU91" i="3"/>
  <c r="TU117" i="3" s="1"/>
  <c r="TU92" i="3"/>
  <c r="TU118" i="3" s="1"/>
  <c r="TS39" i="3"/>
  <c r="TS43" i="3" s="1"/>
  <c r="TS84" i="3"/>
  <c r="TS88" i="3" s="1"/>
  <c r="TS38" i="3"/>
  <c r="TS42" i="3" s="1"/>
  <c r="TS83" i="3"/>
  <c r="TS87" i="3" s="1"/>
  <c r="TU47" i="3"/>
  <c r="TU48" i="3"/>
  <c r="TU46" i="3"/>
  <c r="TS16" i="3"/>
  <c r="TT13" i="3"/>
  <c r="TT19" i="3" s="1"/>
  <c r="TT26" i="3" s="1"/>
  <c r="TT32" i="3" s="1"/>
  <c r="TV8" i="3"/>
  <c r="TU10" i="3"/>
  <c r="TU14" i="3" s="1"/>
  <c r="TU20" i="3" s="1"/>
  <c r="TU27" i="3" s="1"/>
  <c r="TT12" i="3"/>
  <c r="TU178" i="3" l="1"/>
  <c r="TU182" i="3" s="1"/>
  <c r="TU33" i="3"/>
  <c r="TT177" i="3"/>
  <c r="TT181" i="3" s="1"/>
  <c r="TR44" i="3"/>
  <c r="TR36" i="3"/>
  <c r="TV186" i="3"/>
  <c r="TV185" i="3"/>
  <c r="TV211" i="3" s="1"/>
  <c r="TV184" i="3"/>
  <c r="TV210" i="3" s="1"/>
  <c r="TU212" i="3"/>
  <c r="TT20" i="3"/>
  <c r="TT27" i="3" s="1"/>
  <c r="TT33" i="3" s="1"/>
  <c r="TT18" i="3"/>
  <c r="TT25" i="3" s="1"/>
  <c r="TR182" i="3"/>
  <c r="TV93" i="3"/>
  <c r="TV119" i="3" s="1"/>
  <c r="TV92" i="3"/>
  <c r="TV118" i="3" s="1"/>
  <c r="TV91" i="3"/>
  <c r="TV117" i="3" s="1"/>
  <c r="TU40" i="3"/>
  <c r="TU44" i="3" s="1"/>
  <c r="TU85" i="3"/>
  <c r="TU89" i="3" s="1"/>
  <c r="TT39" i="3"/>
  <c r="TT43" i="3" s="1"/>
  <c r="TT84" i="3"/>
  <c r="TT88" i="3" s="1"/>
  <c r="TS36" i="3"/>
  <c r="TV47" i="3"/>
  <c r="TV48" i="3"/>
  <c r="TV46" i="3"/>
  <c r="TW8" i="3"/>
  <c r="TV10" i="3"/>
  <c r="TU13" i="3"/>
  <c r="TU12" i="3"/>
  <c r="TU18" i="3" s="1"/>
  <c r="TT31" i="3" l="1"/>
  <c r="TT29" i="3" s="1"/>
  <c r="TT176" i="3"/>
  <c r="TT180" i="3" s="1"/>
  <c r="TT38" i="3"/>
  <c r="TT42" i="3" s="1"/>
  <c r="TW186" i="3"/>
  <c r="TW185" i="3"/>
  <c r="TW211" i="3" s="1"/>
  <c r="TW184" i="3"/>
  <c r="TW210" i="3" s="1"/>
  <c r="TT16" i="3"/>
  <c r="TV212" i="3"/>
  <c r="TV14" i="3"/>
  <c r="TU19" i="3"/>
  <c r="TU26" i="3" s="1"/>
  <c r="TU32" i="3" s="1"/>
  <c r="TT83" i="3"/>
  <c r="TT87" i="3" s="1"/>
  <c r="TT178" i="3"/>
  <c r="TT40" i="3"/>
  <c r="TT85" i="3"/>
  <c r="TT89" i="3" s="1"/>
  <c r="TW93" i="3"/>
  <c r="TW119" i="3" s="1"/>
  <c r="TW92" i="3"/>
  <c r="TW118" i="3" s="1"/>
  <c r="TW91" i="3"/>
  <c r="TW117" i="3" s="1"/>
  <c r="TW48" i="3"/>
  <c r="TW47" i="3"/>
  <c r="TW46" i="3"/>
  <c r="TU25" i="3"/>
  <c r="TU31" i="3" s="1"/>
  <c r="TV13" i="3"/>
  <c r="TV19" i="3" s="1"/>
  <c r="TV26" i="3" s="1"/>
  <c r="TV32" i="3" s="1"/>
  <c r="TX8" i="3"/>
  <c r="TW10" i="3"/>
  <c r="TW14" i="3" s="1"/>
  <c r="TW20" i="3" s="1"/>
  <c r="TW27" i="3" s="1"/>
  <c r="TV12" i="3"/>
  <c r="TW178" i="3" l="1"/>
  <c r="TW182" i="3" s="1"/>
  <c r="TW33" i="3"/>
  <c r="TU176" i="3"/>
  <c r="TU180" i="3" s="1"/>
  <c r="TU29" i="3"/>
  <c r="TV177" i="3"/>
  <c r="TV181" i="3" s="1"/>
  <c r="TU177" i="3"/>
  <c r="TU181" i="3" s="1"/>
  <c r="TT44" i="3"/>
  <c r="TU16" i="3"/>
  <c r="TX186" i="3"/>
  <c r="TX185" i="3"/>
  <c r="TX211" i="3" s="1"/>
  <c r="TX184" i="3"/>
  <c r="TX210" i="3" s="1"/>
  <c r="TW212" i="3"/>
  <c r="TU39" i="3"/>
  <c r="TU43" i="3" s="1"/>
  <c r="TU84" i="3"/>
  <c r="TU88" i="3" s="1"/>
  <c r="TT36" i="3"/>
  <c r="TV18" i="3"/>
  <c r="TV25" i="3" s="1"/>
  <c r="TT182" i="3"/>
  <c r="TV20" i="3"/>
  <c r="TV27" i="3" s="1"/>
  <c r="TV33" i="3" s="1"/>
  <c r="TX93" i="3"/>
  <c r="TX119" i="3" s="1"/>
  <c r="TX92" i="3"/>
  <c r="TX118" i="3" s="1"/>
  <c r="TX91" i="3"/>
  <c r="TX117" i="3" s="1"/>
  <c r="TW40" i="3"/>
  <c r="TW44" i="3" s="1"/>
  <c r="TW85" i="3"/>
  <c r="TW89" i="3" s="1"/>
  <c r="TV39" i="3"/>
  <c r="TV43" i="3" s="1"/>
  <c r="TV84" i="3"/>
  <c r="TV88" i="3" s="1"/>
  <c r="TU38" i="3"/>
  <c r="TU42" i="3" s="1"/>
  <c r="TU83" i="3"/>
  <c r="TU87" i="3" s="1"/>
  <c r="TX48" i="3"/>
  <c r="TX47" i="3"/>
  <c r="TX46" i="3"/>
  <c r="TW13" i="3"/>
  <c r="TW19" i="3" s="1"/>
  <c r="TW26" i="3" s="1"/>
  <c r="TW32" i="3" s="1"/>
  <c r="TY8" i="3"/>
  <c r="TX10" i="3"/>
  <c r="TX14" i="3" s="1"/>
  <c r="TX20" i="3" s="1"/>
  <c r="TX27" i="3" s="1"/>
  <c r="TW12" i="3"/>
  <c r="TW18" i="3" s="1"/>
  <c r="TW25" i="3" s="1"/>
  <c r="TW31" i="3" s="1"/>
  <c r="TX178" i="3" l="1"/>
  <c r="TX182" i="3" s="1"/>
  <c r="TX33" i="3"/>
  <c r="TV31" i="3"/>
  <c r="TV29" i="3" s="1"/>
  <c r="TW177" i="3"/>
  <c r="TW181" i="3" s="1"/>
  <c r="TW176" i="3"/>
  <c r="TW180" i="3" s="1"/>
  <c r="TW29" i="3"/>
  <c r="TV176" i="3"/>
  <c r="TV180" i="3" s="1"/>
  <c r="TY186" i="3"/>
  <c r="TY185" i="3"/>
  <c r="TY211" i="3" s="1"/>
  <c r="TY184" i="3"/>
  <c r="TY210" i="3" s="1"/>
  <c r="TV16" i="3"/>
  <c r="TX212" i="3"/>
  <c r="TV83" i="3"/>
  <c r="TV87" i="3" s="1"/>
  <c r="TV38" i="3"/>
  <c r="TV42" i="3" s="1"/>
  <c r="TV178" i="3"/>
  <c r="TV40" i="3"/>
  <c r="TV85" i="3"/>
  <c r="TV89" i="3" s="1"/>
  <c r="TY93" i="3"/>
  <c r="TY119" i="3" s="1"/>
  <c r="TY92" i="3"/>
  <c r="TY118" i="3" s="1"/>
  <c r="TY91" i="3"/>
  <c r="TY117" i="3" s="1"/>
  <c r="TX40" i="3"/>
  <c r="TX44" i="3" s="1"/>
  <c r="TX85" i="3"/>
  <c r="TX89" i="3" s="1"/>
  <c r="TU36" i="3"/>
  <c r="TW38" i="3"/>
  <c r="TW42" i="3" s="1"/>
  <c r="TW83" i="3"/>
  <c r="TW87" i="3" s="1"/>
  <c r="TW39" i="3"/>
  <c r="TW43" i="3" s="1"/>
  <c r="TW84" i="3"/>
  <c r="TW88" i="3" s="1"/>
  <c r="TY48" i="3"/>
  <c r="TY47" i="3"/>
  <c r="TY46" i="3"/>
  <c r="TW16" i="3"/>
  <c r="TZ8" i="3"/>
  <c r="TY10" i="3"/>
  <c r="TY14" i="3" s="1"/>
  <c r="TY20" i="3" s="1"/>
  <c r="TY27" i="3" s="1"/>
  <c r="TX12" i="3"/>
  <c r="TX18" i="3" s="1"/>
  <c r="TX25" i="3" s="1"/>
  <c r="TX31" i="3" s="1"/>
  <c r="TX13" i="3"/>
  <c r="TX19" i="3" s="1"/>
  <c r="TX26" i="3" s="1"/>
  <c r="TX32" i="3" s="1"/>
  <c r="TY178" i="3" l="1"/>
  <c r="TY182" i="3" s="1"/>
  <c r="TY33" i="3"/>
  <c r="TX177" i="3"/>
  <c r="TX181" i="3" s="1"/>
  <c r="TX176" i="3"/>
  <c r="TX180" i="3" s="1"/>
  <c r="TX29" i="3"/>
  <c r="TV44" i="3"/>
  <c r="TV36" i="3"/>
  <c r="TY212" i="3"/>
  <c r="TZ185" i="3"/>
  <c r="TZ211" i="3" s="1"/>
  <c r="TZ186" i="3"/>
  <c r="TZ184" i="3"/>
  <c r="TZ210" i="3" s="1"/>
  <c r="TV182" i="3"/>
  <c r="TZ93" i="3"/>
  <c r="TZ119" i="3" s="1"/>
  <c r="TZ92" i="3"/>
  <c r="TZ118" i="3" s="1"/>
  <c r="TZ91" i="3"/>
  <c r="TZ117" i="3" s="1"/>
  <c r="TX39" i="3"/>
  <c r="TX43" i="3" s="1"/>
  <c r="TX84" i="3"/>
  <c r="TX88" i="3" s="1"/>
  <c r="TY40" i="3"/>
  <c r="TY44" i="3" s="1"/>
  <c r="TY85" i="3"/>
  <c r="TY89" i="3" s="1"/>
  <c r="TX38" i="3"/>
  <c r="TX42" i="3" s="1"/>
  <c r="TX83" i="3"/>
  <c r="TX87" i="3" s="1"/>
  <c r="TW36" i="3"/>
  <c r="TZ48" i="3"/>
  <c r="TZ47" i="3"/>
  <c r="TZ46" i="3"/>
  <c r="UA8" i="3"/>
  <c r="TZ10" i="3"/>
  <c r="TZ14" i="3" s="1"/>
  <c r="TZ20" i="3" s="1"/>
  <c r="TZ27" i="3" s="1"/>
  <c r="TX16" i="3"/>
  <c r="TY13" i="3"/>
  <c r="TY19" i="3" s="1"/>
  <c r="TY26" i="3" s="1"/>
  <c r="TY32" i="3" s="1"/>
  <c r="TY12" i="3"/>
  <c r="TY18" i="3" s="1"/>
  <c r="TY25" i="3" s="1"/>
  <c r="TY31" i="3" s="1"/>
  <c r="TZ178" i="3" l="1"/>
  <c r="TZ182" i="3" s="1"/>
  <c r="TZ33" i="3"/>
  <c r="TY177" i="3"/>
  <c r="TY181" i="3" s="1"/>
  <c r="TY29" i="3"/>
  <c r="TY176" i="3"/>
  <c r="TY180" i="3" s="1"/>
  <c r="UA185" i="3"/>
  <c r="UA211" i="3" s="1"/>
  <c r="UA186" i="3"/>
  <c r="UA184" i="3"/>
  <c r="UA210" i="3" s="1"/>
  <c r="TZ212" i="3"/>
  <c r="UA93" i="3"/>
  <c r="UA119" i="3" s="1"/>
  <c r="UA92" i="3"/>
  <c r="UA118" i="3" s="1"/>
  <c r="UA91" i="3"/>
  <c r="UA117" i="3" s="1"/>
  <c r="TY39" i="3"/>
  <c r="TY43" i="3" s="1"/>
  <c r="TY84" i="3"/>
  <c r="TY88" i="3" s="1"/>
  <c r="TY38" i="3"/>
  <c r="TY42" i="3" s="1"/>
  <c r="TY83" i="3"/>
  <c r="TY87" i="3" s="1"/>
  <c r="TZ40" i="3"/>
  <c r="TZ44" i="3" s="1"/>
  <c r="TZ85" i="3"/>
  <c r="TZ89" i="3" s="1"/>
  <c r="UA48" i="3"/>
  <c r="UA47" i="3"/>
  <c r="UA46" i="3"/>
  <c r="TX36" i="3"/>
  <c r="TY16" i="3"/>
  <c r="UB8" i="3"/>
  <c r="UA10" i="3"/>
  <c r="UA14" i="3" s="1"/>
  <c r="UA20" i="3" s="1"/>
  <c r="UA27" i="3" s="1"/>
  <c r="TZ13" i="3"/>
  <c r="TZ19" i="3" s="1"/>
  <c r="TZ26" i="3" s="1"/>
  <c r="TZ32" i="3" s="1"/>
  <c r="TZ12" i="3"/>
  <c r="TZ18" i="3" s="1"/>
  <c r="TZ25" i="3" s="1"/>
  <c r="TZ31" i="3" s="1"/>
  <c r="UA178" i="3" l="1"/>
  <c r="UA182" i="3" s="1"/>
  <c r="UA33" i="3"/>
  <c r="TZ176" i="3"/>
  <c r="TZ180" i="3" s="1"/>
  <c r="TZ177" i="3"/>
  <c r="TZ181" i="3" s="1"/>
  <c r="UB186" i="3"/>
  <c r="UB185" i="3"/>
  <c r="UB211" i="3" s="1"/>
  <c r="UB184" i="3"/>
  <c r="UB210" i="3" s="1"/>
  <c r="UA212" i="3"/>
  <c r="UB93" i="3"/>
  <c r="UB119" i="3" s="1"/>
  <c r="UB92" i="3"/>
  <c r="UB118" i="3" s="1"/>
  <c r="UB91" i="3"/>
  <c r="UB117" i="3" s="1"/>
  <c r="TZ38" i="3"/>
  <c r="TZ42" i="3" s="1"/>
  <c r="TZ83" i="3"/>
  <c r="TZ87" i="3" s="1"/>
  <c r="TZ39" i="3"/>
  <c r="TZ43" i="3" s="1"/>
  <c r="TZ84" i="3"/>
  <c r="TZ88" i="3" s="1"/>
  <c r="UA40" i="3"/>
  <c r="UA44" i="3" s="1"/>
  <c r="UA85" i="3"/>
  <c r="UA89" i="3" s="1"/>
  <c r="TY36" i="3"/>
  <c r="UB48" i="3"/>
  <c r="UB46" i="3"/>
  <c r="UB47" i="3"/>
  <c r="TZ16" i="3"/>
  <c r="UA13" i="3"/>
  <c r="UA19" i="3" s="1"/>
  <c r="UA26" i="3" s="1"/>
  <c r="UA32" i="3" s="1"/>
  <c r="UC8" i="3"/>
  <c r="UB10" i="3"/>
  <c r="UB13" i="3" s="1"/>
  <c r="UB19" i="3" s="1"/>
  <c r="UB26" i="3" s="1"/>
  <c r="UA12" i="3"/>
  <c r="UA18" i="3" s="1"/>
  <c r="UA25" i="3" s="1"/>
  <c r="UA31" i="3" s="1"/>
  <c r="UB177" i="3" l="1"/>
  <c r="UB181" i="3" s="1"/>
  <c r="UB32" i="3"/>
  <c r="UA176" i="3"/>
  <c r="UA180" i="3" s="1"/>
  <c r="UA177" i="3"/>
  <c r="UA181" i="3" s="1"/>
  <c r="TZ29" i="3"/>
  <c r="UC186" i="3"/>
  <c r="UC185" i="3"/>
  <c r="UC211" i="3" s="1"/>
  <c r="UC184" i="3"/>
  <c r="UC210" i="3" s="1"/>
  <c r="UB212" i="3"/>
  <c r="UC93" i="3"/>
  <c r="UC119" i="3" s="1"/>
  <c r="UC91" i="3"/>
  <c r="UC117" i="3" s="1"/>
  <c r="UC92" i="3"/>
  <c r="UC118" i="3" s="1"/>
  <c r="UB39" i="3"/>
  <c r="UB43" i="3" s="1"/>
  <c r="UB84" i="3"/>
  <c r="UB88" i="3" s="1"/>
  <c r="UA38" i="3"/>
  <c r="UA42" i="3" s="1"/>
  <c r="UA83" i="3"/>
  <c r="UA87" i="3" s="1"/>
  <c r="UA39" i="3"/>
  <c r="UA43" i="3" s="1"/>
  <c r="UA84" i="3"/>
  <c r="UA88" i="3" s="1"/>
  <c r="TZ36" i="3"/>
  <c r="UC48" i="3"/>
  <c r="UC47" i="3"/>
  <c r="UC46" i="3"/>
  <c r="UA16" i="3"/>
  <c r="UB14" i="3"/>
  <c r="UB20" i="3" s="1"/>
  <c r="UB27" i="3" s="1"/>
  <c r="UC10" i="3"/>
  <c r="UC14" i="3" s="1"/>
  <c r="UC20" i="3" s="1"/>
  <c r="UC27" i="3" s="1"/>
  <c r="UD8" i="3"/>
  <c r="UB12" i="3"/>
  <c r="UB18" i="3" s="1"/>
  <c r="UB25" i="3" s="1"/>
  <c r="UB31" i="3" s="1"/>
  <c r="UC178" i="3" l="1"/>
  <c r="UC182" i="3" s="1"/>
  <c r="UC33" i="3"/>
  <c r="UB178" i="3"/>
  <c r="UB182" i="3" s="1"/>
  <c r="UB33" i="3"/>
  <c r="UB29" i="3" s="1"/>
  <c r="UB176" i="3"/>
  <c r="UB180" i="3" s="1"/>
  <c r="UA29" i="3"/>
  <c r="UD186" i="3"/>
  <c r="UD185" i="3"/>
  <c r="UD211" i="3" s="1"/>
  <c r="UD184" i="3"/>
  <c r="UD210" i="3" s="1"/>
  <c r="UC212" i="3"/>
  <c r="UD93" i="3"/>
  <c r="UD119" i="3" s="1"/>
  <c r="UD91" i="3"/>
  <c r="UD117" i="3" s="1"/>
  <c r="UD92" i="3"/>
  <c r="UD118" i="3" s="1"/>
  <c r="UB38" i="3"/>
  <c r="UB42" i="3" s="1"/>
  <c r="UB83" i="3"/>
  <c r="UB87" i="3" s="1"/>
  <c r="UC40" i="3"/>
  <c r="UC44" i="3" s="1"/>
  <c r="UC85" i="3"/>
  <c r="UC89" i="3" s="1"/>
  <c r="UB40" i="3"/>
  <c r="UB44" i="3" s="1"/>
  <c r="UB85" i="3"/>
  <c r="UB89" i="3" s="1"/>
  <c r="UA36" i="3"/>
  <c r="UD48" i="3"/>
  <c r="UD46" i="3"/>
  <c r="UD47" i="3"/>
  <c r="UB16" i="3"/>
  <c r="UE8" i="3"/>
  <c r="UD10" i="3"/>
  <c r="UD14" i="3" s="1"/>
  <c r="UD20" i="3" s="1"/>
  <c r="UD27" i="3" s="1"/>
  <c r="UC12" i="3"/>
  <c r="UC18" i="3" s="1"/>
  <c r="UC25" i="3" s="1"/>
  <c r="UC31" i="3" s="1"/>
  <c r="UC13" i="3"/>
  <c r="UC19" i="3" s="1"/>
  <c r="UC26" i="3" s="1"/>
  <c r="UC32" i="3" s="1"/>
  <c r="UD178" i="3" l="1"/>
  <c r="UD182" i="3" s="1"/>
  <c r="UD33" i="3"/>
  <c r="UC177" i="3"/>
  <c r="UC181" i="3" s="1"/>
  <c r="UC176" i="3"/>
  <c r="UC180" i="3" s="1"/>
  <c r="UC29" i="3"/>
  <c r="UE186" i="3"/>
  <c r="UE185" i="3"/>
  <c r="UE211" i="3" s="1"/>
  <c r="UE184" i="3"/>
  <c r="UE210" i="3" s="1"/>
  <c r="UD212" i="3"/>
  <c r="UE93" i="3"/>
  <c r="UE119" i="3" s="1"/>
  <c r="UE91" i="3"/>
  <c r="UE117" i="3" s="1"/>
  <c r="UE92" i="3"/>
  <c r="UE118" i="3" s="1"/>
  <c r="UC39" i="3"/>
  <c r="UC43" i="3" s="1"/>
  <c r="UC84" i="3"/>
  <c r="UC88" i="3" s="1"/>
  <c r="UC38" i="3"/>
  <c r="UC42" i="3" s="1"/>
  <c r="UC83" i="3"/>
  <c r="UC87" i="3" s="1"/>
  <c r="UD40" i="3"/>
  <c r="UD44" i="3" s="1"/>
  <c r="UD85" i="3"/>
  <c r="UD89" i="3" s="1"/>
  <c r="UB36" i="3"/>
  <c r="UE48" i="3"/>
  <c r="UE47" i="3"/>
  <c r="UE46" i="3"/>
  <c r="UC16" i="3"/>
  <c r="UD12" i="3"/>
  <c r="UD18" i="3" s="1"/>
  <c r="UD25" i="3" s="1"/>
  <c r="UD31" i="3" s="1"/>
  <c r="UE10" i="3"/>
  <c r="UE14" i="3" s="1"/>
  <c r="UE20" i="3" s="1"/>
  <c r="UE27" i="3" s="1"/>
  <c r="UF8" i="3"/>
  <c r="UD13" i="3"/>
  <c r="UD19" i="3" s="1"/>
  <c r="UD26" i="3" s="1"/>
  <c r="UD32" i="3" s="1"/>
  <c r="UE178" i="3" l="1"/>
  <c r="UE182" i="3" s="1"/>
  <c r="UE33" i="3"/>
  <c r="UD177" i="3"/>
  <c r="UD181" i="3" s="1"/>
  <c r="UD176" i="3"/>
  <c r="UD180" i="3" s="1"/>
  <c r="UD29" i="3"/>
  <c r="UE212" i="3"/>
  <c r="UF186" i="3"/>
  <c r="UF185" i="3"/>
  <c r="UF211" i="3" s="1"/>
  <c r="UF184" i="3"/>
  <c r="UF210" i="3" s="1"/>
  <c r="UF93" i="3"/>
  <c r="UF119" i="3" s="1"/>
  <c r="UF91" i="3"/>
  <c r="UF117" i="3" s="1"/>
  <c r="UF92" i="3"/>
  <c r="UF118" i="3" s="1"/>
  <c r="UE40" i="3"/>
  <c r="UE44" i="3" s="1"/>
  <c r="UE85" i="3"/>
  <c r="UE89" i="3" s="1"/>
  <c r="UD38" i="3"/>
  <c r="UD42" i="3" s="1"/>
  <c r="UD83" i="3"/>
  <c r="UD87" i="3" s="1"/>
  <c r="UC36" i="3"/>
  <c r="UD39" i="3"/>
  <c r="UD43" i="3" s="1"/>
  <c r="UD84" i="3"/>
  <c r="UD88" i="3" s="1"/>
  <c r="UF48" i="3"/>
  <c r="UF47" i="3"/>
  <c r="UF46" i="3"/>
  <c r="UG8" i="3"/>
  <c r="UF10" i="3"/>
  <c r="UF14" i="3" s="1"/>
  <c r="UF20" i="3" s="1"/>
  <c r="UF27" i="3" s="1"/>
  <c r="UE12" i="3"/>
  <c r="UE18" i="3" s="1"/>
  <c r="UE25" i="3" s="1"/>
  <c r="UE31" i="3" s="1"/>
  <c r="UE13" i="3"/>
  <c r="UE19" i="3" s="1"/>
  <c r="UE26" i="3" s="1"/>
  <c r="UE32" i="3" s="1"/>
  <c r="UD16" i="3"/>
  <c r="UF178" i="3" l="1"/>
  <c r="UF182" i="3" s="1"/>
  <c r="UF33" i="3"/>
  <c r="UE177" i="3"/>
  <c r="UE181" i="3" s="1"/>
  <c r="UE176" i="3"/>
  <c r="UE180" i="3" s="1"/>
  <c r="UE29" i="3"/>
  <c r="UG186" i="3"/>
  <c r="UG185" i="3"/>
  <c r="UG211" i="3" s="1"/>
  <c r="UG184" i="3"/>
  <c r="UG210" i="3" s="1"/>
  <c r="UF212" i="3"/>
  <c r="UG93" i="3"/>
  <c r="UG119" i="3" s="1"/>
  <c r="UG91" i="3"/>
  <c r="UG117" i="3" s="1"/>
  <c r="UG92" i="3"/>
  <c r="UG118" i="3" s="1"/>
  <c r="UE39" i="3"/>
  <c r="UE43" i="3" s="1"/>
  <c r="UE84" i="3"/>
  <c r="UE88" i="3" s="1"/>
  <c r="UE38" i="3"/>
  <c r="UE42" i="3" s="1"/>
  <c r="UE83" i="3"/>
  <c r="UE87" i="3" s="1"/>
  <c r="UF40" i="3"/>
  <c r="UF44" i="3" s="1"/>
  <c r="UF85" i="3"/>
  <c r="UF89" i="3" s="1"/>
  <c r="UD36" i="3"/>
  <c r="UG48" i="3"/>
  <c r="UG47" i="3"/>
  <c r="UG46" i="3"/>
  <c r="UF12" i="3"/>
  <c r="UF18" i="3" s="1"/>
  <c r="UF25" i="3" s="1"/>
  <c r="UF31" i="3" s="1"/>
  <c r="UE16" i="3"/>
  <c r="UH8" i="3"/>
  <c r="UG10" i="3"/>
  <c r="UG14" i="3" s="1"/>
  <c r="UG20" i="3" s="1"/>
  <c r="UG27" i="3" s="1"/>
  <c r="UF13" i="3"/>
  <c r="UF19" i="3" s="1"/>
  <c r="UF26" i="3" s="1"/>
  <c r="UF32" i="3" s="1"/>
  <c r="UG178" i="3" l="1"/>
  <c r="UG182" i="3" s="1"/>
  <c r="UG33" i="3"/>
  <c r="UF176" i="3"/>
  <c r="UF180" i="3" s="1"/>
  <c r="UF177" i="3"/>
  <c r="UF181" i="3" s="1"/>
  <c r="UH186" i="3"/>
  <c r="UH185" i="3"/>
  <c r="UH211" i="3" s="1"/>
  <c r="UH184" i="3"/>
  <c r="UH210" i="3" s="1"/>
  <c r="UG212" i="3"/>
  <c r="UH93" i="3"/>
  <c r="UH119" i="3" s="1"/>
  <c r="UH92" i="3"/>
  <c r="UH118" i="3" s="1"/>
  <c r="UH91" i="3"/>
  <c r="UH117" i="3" s="1"/>
  <c r="UG40" i="3"/>
  <c r="UG44" i="3" s="1"/>
  <c r="UG85" i="3"/>
  <c r="UG89" i="3" s="1"/>
  <c r="UF39" i="3"/>
  <c r="UF43" i="3" s="1"/>
  <c r="UF84" i="3"/>
  <c r="UF88" i="3" s="1"/>
  <c r="UF38" i="3"/>
  <c r="UF42" i="3" s="1"/>
  <c r="UF83" i="3"/>
  <c r="UF87" i="3" s="1"/>
  <c r="UE36" i="3"/>
  <c r="UH48" i="3"/>
  <c r="UH47" i="3"/>
  <c r="UH46" i="3"/>
  <c r="UI8" i="3"/>
  <c r="UH10" i="3"/>
  <c r="UH13" i="3" s="1"/>
  <c r="UH19" i="3" s="1"/>
  <c r="UH26" i="3" s="1"/>
  <c r="UG13" i="3"/>
  <c r="UG19" i="3" s="1"/>
  <c r="UG26" i="3" s="1"/>
  <c r="UG32" i="3" s="1"/>
  <c r="UG12" i="3"/>
  <c r="UG18" i="3" s="1"/>
  <c r="UG25" i="3" s="1"/>
  <c r="UG31" i="3" s="1"/>
  <c r="UF16" i="3"/>
  <c r="UH177" i="3" l="1"/>
  <c r="UH181" i="3" s="1"/>
  <c r="UH32" i="3"/>
  <c r="UG176" i="3"/>
  <c r="UG180" i="3" s="1"/>
  <c r="UG177" i="3"/>
  <c r="UG181" i="3" s="1"/>
  <c r="UF29" i="3"/>
  <c r="UI186" i="3"/>
  <c r="UI185" i="3"/>
  <c r="UI211" i="3" s="1"/>
  <c r="UI184" i="3"/>
  <c r="UI210" i="3" s="1"/>
  <c r="UH212" i="3"/>
  <c r="UI93" i="3"/>
  <c r="UI119" i="3" s="1"/>
  <c r="UI92" i="3"/>
  <c r="UI118" i="3" s="1"/>
  <c r="UI91" i="3"/>
  <c r="UI117" i="3" s="1"/>
  <c r="UG38" i="3"/>
  <c r="UG42" i="3" s="1"/>
  <c r="UG83" i="3"/>
  <c r="UG87" i="3" s="1"/>
  <c r="UG39" i="3"/>
  <c r="UG43" i="3" s="1"/>
  <c r="UG84" i="3"/>
  <c r="UG88" i="3" s="1"/>
  <c r="UH39" i="3"/>
  <c r="UH43" i="3" s="1"/>
  <c r="UH84" i="3"/>
  <c r="UH88" i="3" s="1"/>
  <c r="UF36" i="3"/>
  <c r="UI48" i="3"/>
  <c r="UI47" i="3"/>
  <c r="UI46" i="3"/>
  <c r="UG16" i="3"/>
  <c r="UJ8" i="3"/>
  <c r="UI10" i="3"/>
  <c r="UI13" i="3" s="1"/>
  <c r="UI19" i="3" s="1"/>
  <c r="UI26" i="3" s="1"/>
  <c r="UH14" i="3"/>
  <c r="UH20" i="3" s="1"/>
  <c r="UH27" i="3" s="1"/>
  <c r="UH12" i="3"/>
  <c r="UH18" i="3" s="1"/>
  <c r="UH25" i="3" s="1"/>
  <c r="UH31" i="3" s="1"/>
  <c r="UH178" i="3" l="1"/>
  <c r="UH182" i="3" s="1"/>
  <c r="UH33" i="3"/>
  <c r="UH29" i="3" s="1"/>
  <c r="UI177" i="3"/>
  <c r="UI181" i="3" s="1"/>
  <c r="UI32" i="3"/>
  <c r="UH176" i="3"/>
  <c r="UH180" i="3" s="1"/>
  <c r="UG29" i="3"/>
  <c r="UJ186" i="3"/>
  <c r="UJ185" i="3"/>
  <c r="UJ211" i="3" s="1"/>
  <c r="UJ184" i="3"/>
  <c r="UJ210" i="3" s="1"/>
  <c r="UI212" i="3"/>
  <c r="UJ93" i="3"/>
  <c r="UJ119" i="3" s="1"/>
  <c r="UJ92" i="3"/>
  <c r="UJ118" i="3" s="1"/>
  <c r="UJ91" i="3"/>
  <c r="UJ117" i="3" s="1"/>
  <c r="UH38" i="3"/>
  <c r="UH42" i="3" s="1"/>
  <c r="UH83" i="3"/>
  <c r="UH87" i="3" s="1"/>
  <c r="UH40" i="3"/>
  <c r="UH44" i="3" s="1"/>
  <c r="UH85" i="3"/>
  <c r="UH89" i="3" s="1"/>
  <c r="UI39" i="3"/>
  <c r="UI43" i="3" s="1"/>
  <c r="UI84" i="3"/>
  <c r="UI88" i="3" s="1"/>
  <c r="UG36" i="3"/>
  <c r="UJ48" i="3"/>
  <c r="UJ47" i="3"/>
  <c r="UJ46" i="3"/>
  <c r="UH16" i="3"/>
  <c r="UI14" i="3"/>
  <c r="UI20" i="3" s="1"/>
  <c r="UI27" i="3" s="1"/>
  <c r="UK8" i="3"/>
  <c r="UJ10" i="3"/>
  <c r="UJ13" i="3" s="1"/>
  <c r="UJ19" i="3" s="1"/>
  <c r="UJ26" i="3" s="1"/>
  <c r="UI12" i="3"/>
  <c r="UI18" i="3" s="1"/>
  <c r="UI25" i="3" s="1"/>
  <c r="UI31" i="3" s="1"/>
  <c r="UI178" i="3" l="1"/>
  <c r="UI182" i="3" s="1"/>
  <c r="UI33" i="3"/>
  <c r="UI29" i="3" s="1"/>
  <c r="UJ177" i="3"/>
  <c r="UJ181" i="3" s="1"/>
  <c r="UJ32" i="3"/>
  <c r="UI176" i="3"/>
  <c r="UI180" i="3" s="1"/>
  <c r="UK186" i="3"/>
  <c r="UK185" i="3"/>
  <c r="UK211" i="3" s="1"/>
  <c r="UK184" i="3"/>
  <c r="UK210" i="3" s="1"/>
  <c r="UJ212" i="3"/>
  <c r="UK93" i="3"/>
  <c r="UK119" i="3" s="1"/>
  <c r="UK92" i="3"/>
  <c r="UK118" i="3" s="1"/>
  <c r="UK91" i="3"/>
  <c r="UK117" i="3" s="1"/>
  <c r="UI40" i="3"/>
  <c r="UI44" i="3" s="1"/>
  <c r="UI85" i="3"/>
  <c r="UI89" i="3" s="1"/>
  <c r="UI38" i="3"/>
  <c r="UI42" i="3" s="1"/>
  <c r="UI83" i="3"/>
  <c r="UI87" i="3" s="1"/>
  <c r="UJ39" i="3"/>
  <c r="UJ43" i="3" s="1"/>
  <c r="UJ84" i="3"/>
  <c r="UJ88" i="3" s="1"/>
  <c r="UK48" i="3"/>
  <c r="UK47" i="3"/>
  <c r="UK46" i="3"/>
  <c r="UH36" i="3"/>
  <c r="UI16" i="3"/>
  <c r="UL8" i="3"/>
  <c r="UK10" i="3"/>
  <c r="UK13" i="3" s="1"/>
  <c r="UK19" i="3" s="1"/>
  <c r="UK26" i="3" s="1"/>
  <c r="UJ14" i="3"/>
  <c r="UJ20" i="3" s="1"/>
  <c r="UJ27" i="3" s="1"/>
  <c r="UJ12" i="3"/>
  <c r="UJ18" i="3" s="1"/>
  <c r="UJ178" i="3" l="1"/>
  <c r="UJ182" i="3" s="1"/>
  <c r="UJ33" i="3"/>
  <c r="UK177" i="3"/>
  <c r="UK181" i="3" s="1"/>
  <c r="UK32" i="3"/>
  <c r="UL186" i="3"/>
  <c r="UL185" i="3"/>
  <c r="UL211" i="3" s="1"/>
  <c r="UL184" i="3"/>
  <c r="UL210" i="3" s="1"/>
  <c r="UK212" i="3"/>
  <c r="UL93" i="3"/>
  <c r="UL119" i="3" s="1"/>
  <c r="UL92" i="3"/>
  <c r="UL118" i="3" s="1"/>
  <c r="UL91" i="3"/>
  <c r="UL117" i="3" s="1"/>
  <c r="UI36" i="3"/>
  <c r="UK39" i="3"/>
  <c r="UK43" i="3" s="1"/>
  <c r="UK84" i="3"/>
  <c r="UK88" i="3" s="1"/>
  <c r="UJ40" i="3"/>
  <c r="UJ44" i="3" s="1"/>
  <c r="UJ85" i="3"/>
  <c r="UJ89" i="3" s="1"/>
  <c r="UL48" i="3"/>
  <c r="UL47" i="3"/>
  <c r="UL46" i="3"/>
  <c r="UJ16" i="3"/>
  <c r="UJ25" i="3"/>
  <c r="UJ31" i="3" s="1"/>
  <c r="UK14" i="3"/>
  <c r="UK20" i="3" s="1"/>
  <c r="UK27" i="3" s="1"/>
  <c r="UL10" i="3"/>
  <c r="UL13" i="3" s="1"/>
  <c r="UL19" i="3" s="1"/>
  <c r="UL26" i="3" s="1"/>
  <c r="UM8" i="3"/>
  <c r="UK12" i="3"/>
  <c r="UK18" i="3" s="1"/>
  <c r="UK25" i="3" s="1"/>
  <c r="UK31" i="3" s="1"/>
  <c r="UL177" i="3" l="1"/>
  <c r="UL181" i="3" s="1"/>
  <c r="UL32" i="3"/>
  <c r="UK178" i="3"/>
  <c r="UK182" i="3" s="1"/>
  <c r="UK33" i="3"/>
  <c r="UK29" i="3" s="1"/>
  <c r="UJ176" i="3"/>
  <c r="UJ180" i="3" s="1"/>
  <c r="UJ29" i="3"/>
  <c r="UK176" i="3"/>
  <c r="UK180" i="3" s="1"/>
  <c r="UM186" i="3"/>
  <c r="UM185" i="3"/>
  <c r="UM211" i="3" s="1"/>
  <c r="UM184" i="3"/>
  <c r="UM210" i="3" s="1"/>
  <c r="UL212" i="3"/>
  <c r="UM93" i="3"/>
  <c r="UM119" i="3" s="1"/>
  <c r="UM92" i="3"/>
  <c r="UM118" i="3" s="1"/>
  <c r="UM91" i="3"/>
  <c r="UM117" i="3" s="1"/>
  <c r="UL39" i="3"/>
  <c r="UL43" i="3" s="1"/>
  <c r="UL84" i="3"/>
  <c r="UL88" i="3" s="1"/>
  <c r="UK40" i="3"/>
  <c r="UK44" i="3" s="1"/>
  <c r="UK85" i="3"/>
  <c r="UK89" i="3" s="1"/>
  <c r="UJ38" i="3"/>
  <c r="UJ42" i="3" s="1"/>
  <c r="UJ83" i="3"/>
  <c r="UJ87" i="3" s="1"/>
  <c r="UK38" i="3"/>
  <c r="UK42" i="3" s="1"/>
  <c r="UK83" i="3"/>
  <c r="UK87" i="3" s="1"/>
  <c r="UM48" i="3"/>
  <c r="UM47" i="3"/>
  <c r="UM46" i="3"/>
  <c r="UK16" i="3"/>
  <c r="UM10" i="3"/>
  <c r="UM13" i="3" s="1"/>
  <c r="UM19" i="3" s="1"/>
  <c r="UM26" i="3" s="1"/>
  <c r="UN8" i="3"/>
  <c r="UL14" i="3"/>
  <c r="UL20" i="3" s="1"/>
  <c r="UL27" i="3" s="1"/>
  <c r="UL12" i="3"/>
  <c r="UL18" i="3" s="1"/>
  <c r="UL25" i="3" s="1"/>
  <c r="UL31" i="3" s="1"/>
  <c r="UL178" i="3" l="1"/>
  <c r="UL182" i="3" s="1"/>
  <c r="UL33" i="3"/>
  <c r="UL29" i="3" s="1"/>
  <c r="UM177" i="3"/>
  <c r="UM181" i="3" s="1"/>
  <c r="UM32" i="3"/>
  <c r="UL176" i="3"/>
  <c r="UL180" i="3" s="1"/>
  <c r="UN186" i="3"/>
  <c r="UN184" i="3"/>
  <c r="UN210" i="3" s="1"/>
  <c r="UN185" i="3"/>
  <c r="UN211" i="3" s="1"/>
  <c r="UM212" i="3"/>
  <c r="UN93" i="3"/>
  <c r="UN119" i="3" s="1"/>
  <c r="UN92" i="3"/>
  <c r="UN118" i="3" s="1"/>
  <c r="UN91" i="3"/>
  <c r="UN117" i="3" s="1"/>
  <c r="UL38" i="3"/>
  <c r="UL42" i="3" s="1"/>
  <c r="UL83" i="3"/>
  <c r="UL87" i="3" s="1"/>
  <c r="UJ36" i="3"/>
  <c r="UL40" i="3"/>
  <c r="UL44" i="3" s="1"/>
  <c r="UL85" i="3"/>
  <c r="UL89" i="3" s="1"/>
  <c r="UM39" i="3"/>
  <c r="UM43" i="3" s="1"/>
  <c r="UM84" i="3"/>
  <c r="UM88" i="3" s="1"/>
  <c r="UN48" i="3"/>
  <c r="UN46" i="3"/>
  <c r="UN47" i="3"/>
  <c r="UK36" i="3"/>
  <c r="UL16" i="3"/>
  <c r="UN10" i="3"/>
  <c r="UN14" i="3" s="1"/>
  <c r="UN20" i="3" s="1"/>
  <c r="UN27" i="3" s="1"/>
  <c r="UO8" i="3"/>
  <c r="UM14" i="3"/>
  <c r="UM20" i="3" s="1"/>
  <c r="UM27" i="3" s="1"/>
  <c r="UM12" i="3"/>
  <c r="UM18" i="3" s="1"/>
  <c r="UM25" i="3" s="1"/>
  <c r="UM31" i="3" s="1"/>
  <c r="UM178" i="3" l="1"/>
  <c r="UM182" i="3" s="1"/>
  <c r="UM33" i="3"/>
  <c r="UM29" i="3" s="1"/>
  <c r="UN178" i="3"/>
  <c r="UN182" i="3" s="1"/>
  <c r="UN33" i="3"/>
  <c r="UM176" i="3"/>
  <c r="UM180" i="3" s="1"/>
  <c r="UO186" i="3"/>
  <c r="UO185" i="3"/>
  <c r="UO211" i="3" s="1"/>
  <c r="UO184" i="3"/>
  <c r="UO210" i="3" s="1"/>
  <c r="UN212" i="3"/>
  <c r="UO93" i="3"/>
  <c r="UO119" i="3" s="1"/>
  <c r="UO91" i="3"/>
  <c r="UO117" i="3" s="1"/>
  <c r="UO92" i="3"/>
  <c r="UO118" i="3" s="1"/>
  <c r="UM38" i="3"/>
  <c r="UM42" i="3" s="1"/>
  <c r="UM83" i="3"/>
  <c r="UM87" i="3" s="1"/>
  <c r="UL36" i="3"/>
  <c r="UM40" i="3"/>
  <c r="UM44" i="3" s="1"/>
  <c r="UM85" i="3"/>
  <c r="UM89" i="3" s="1"/>
  <c r="UN40" i="3"/>
  <c r="UN44" i="3" s="1"/>
  <c r="UN85" i="3"/>
  <c r="UN89" i="3" s="1"/>
  <c r="UO48" i="3"/>
  <c r="UO47" i="3"/>
  <c r="UO46" i="3"/>
  <c r="UM16" i="3"/>
  <c r="UN13" i="3"/>
  <c r="UN19" i="3" s="1"/>
  <c r="UN26" i="3" s="1"/>
  <c r="UN32" i="3" s="1"/>
  <c r="UP8" i="3"/>
  <c r="UO10" i="3"/>
  <c r="UO12" i="3" s="1"/>
  <c r="UO18" i="3" s="1"/>
  <c r="UO25" i="3" s="1"/>
  <c r="UN12" i="3"/>
  <c r="UN18" i="3" s="1"/>
  <c r="UN25" i="3" s="1"/>
  <c r="UN31" i="3" s="1"/>
  <c r="UO176" i="3" l="1"/>
  <c r="UO180" i="3" s="1"/>
  <c r="UO31" i="3"/>
  <c r="UN177" i="3"/>
  <c r="UN181" i="3" s="1"/>
  <c r="UN176" i="3"/>
  <c r="UN180" i="3" s="1"/>
  <c r="UN29" i="3"/>
  <c r="UP186" i="3"/>
  <c r="UP185" i="3"/>
  <c r="UP211" i="3" s="1"/>
  <c r="UP184" i="3"/>
  <c r="UP210" i="3" s="1"/>
  <c r="UO212" i="3"/>
  <c r="UP93" i="3"/>
  <c r="UP119" i="3" s="1"/>
  <c r="UP91" i="3"/>
  <c r="UP117" i="3" s="1"/>
  <c r="UP92" i="3"/>
  <c r="UP118" i="3" s="1"/>
  <c r="UN39" i="3"/>
  <c r="UN43" i="3" s="1"/>
  <c r="UN84" i="3"/>
  <c r="UN88" i="3" s="1"/>
  <c r="UN38" i="3"/>
  <c r="UN42" i="3" s="1"/>
  <c r="UN83" i="3"/>
  <c r="UN87" i="3" s="1"/>
  <c r="UM36" i="3"/>
  <c r="UO38" i="3"/>
  <c r="UO42" i="3" s="1"/>
  <c r="UO83" i="3"/>
  <c r="UO87" i="3" s="1"/>
  <c r="UP48" i="3"/>
  <c r="UP46" i="3"/>
  <c r="UP47" i="3"/>
  <c r="UN16" i="3"/>
  <c r="UO14" i="3"/>
  <c r="UO20" i="3" s="1"/>
  <c r="UO27" i="3" s="1"/>
  <c r="UP10" i="3"/>
  <c r="UP14" i="3" s="1"/>
  <c r="UP20" i="3" s="1"/>
  <c r="UP27" i="3" s="1"/>
  <c r="UQ8" i="3"/>
  <c r="UO13" i="3"/>
  <c r="UO19" i="3" s="1"/>
  <c r="UO26" i="3" s="1"/>
  <c r="UO32" i="3" s="1"/>
  <c r="UP178" i="3" l="1"/>
  <c r="UP182" i="3" s="1"/>
  <c r="UP33" i="3"/>
  <c r="UO178" i="3"/>
  <c r="UO182" i="3" s="1"/>
  <c r="UO33" i="3"/>
  <c r="UO29" i="3" s="1"/>
  <c r="UO177" i="3"/>
  <c r="UO181" i="3" s="1"/>
  <c r="UQ186" i="3"/>
  <c r="UQ185" i="3"/>
  <c r="UQ211" i="3" s="1"/>
  <c r="UQ184" i="3"/>
  <c r="UQ210" i="3" s="1"/>
  <c r="UP212" i="3"/>
  <c r="UQ93" i="3"/>
  <c r="UQ119" i="3" s="1"/>
  <c r="UQ91" i="3"/>
  <c r="UQ117" i="3" s="1"/>
  <c r="UQ92" i="3"/>
  <c r="UQ118" i="3" s="1"/>
  <c r="UO39" i="3"/>
  <c r="UO43" i="3" s="1"/>
  <c r="UO84" i="3"/>
  <c r="UO88" i="3" s="1"/>
  <c r="UP40" i="3"/>
  <c r="UP44" i="3" s="1"/>
  <c r="UP85" i="3"/>
  <c r="UP89" i="3" s="1"/>
  <c r="UO40" i="3"/>
  <c r="UO44" i="3" s="1"/>
  <c r="UO85" i="3"/>
  <c r="UO89" i="3" s="1"/>
  <c r="UQ48" i="3"/>
  <c r="UQ47" i="3"/>
  <c r="UQ46" i="3"/>
  <c r="UN36" i="3"/>
  <c r="UO16" i="3"/>
  <c r="UQ10" i="3"/>
  <c r="UQ12" i="3" s="1"/>
  <c r="UQ18" i="3" s="1"/>
  <c r="UQ25" i="3" s="1"/>
  <c r="UR8" i="3"/>
  <c r="UP12" i="3"/>
  <c r="UP18" i="3" s="1"/>
  <c r="UP25" i="3" s="1"/>
  <c r="UP31" i="3" s="1"/>
  <c r="UP13" i="3"/>
  <c r="UP19" i="3" s="1"/>
  <c r="UP26" i="3" s="1"/>
  <c r="UP32" i="3" s="1"/>
  <c r="UQ176" i="3" l="1"/>
  <c r="UQ180" i="3" s="1"/>
  <c r="UQ31" i="3"/>
  <c r="UP177" i="3"/>
  <c r="UP181" i="3" s="1"/>
  <c r="UP176" i="3"/>
  <c r="UP180" i="3" s="1"/>
  <c r="UP29" i="3"/>
  <c r="UR186" i="3"/>
  <c r="UR185" i="3"/>
  <c r="UR211" i="3" s="1"/>
  <c r="UR184" i="3"/>
  <c r="UR210" i="3" s="1"/>
  <c r="UQ212" i="3"/>
  <c r="UR93" i="3"/>
  <c r="UR119" i="3" s="1"/>
  <c r="UR91" i="3"/>
  <c r="UR117" i="3" s="1"/>
  <c r="UR92" i="3"/>
  <c r="UR118" i="3" s="1"/>
  <c r="UQ38" i="3"/>
  <c r="UQ42" i="3" s="1"/>
  <c r="UQ83" i="3"/>
  <c r="UQ87" i="3" s="1"/>
  <c r="UP39" i="3"/>
  <c r="UP43" i="3" s="1"/>
  <c r="UP84" i="3"/>
  <c r="UP88" i="3" s="1"/>
  <c r="UP38" i="3"/>
  <c r="UP42" i="3" s="1"/>
  <c r="UP83" i="3"/>
  <c r="UP87" i="3" s="1"/>
  <c r="UR48" i="3"/>
  <c r="UR47" i="3"/>
  <c r="UR46" i="3"/>
  <c r="UO36" i="3"/>
  <c r="UQ14" i="3"/>
  <c r="UQ20" i="3" s="1"/>
  <c r="UQ27" i="3" s="1"/>
  <c r="UP16" i="3"/>
  <c r="US8" i="3"/>
  <c r="UR10" i="3"/>
  <c r="UR14" i="3" s="1"/>
  <c r="UR20" i="3" s="1"/>
  <c r="UR27" i="3" s="1"/>
  <c r="UQ13" i="3"/>
  <c r="UQ19" i="3" s="1"/>
  <c r="UQ26" i="3" s="1"/>
  <c r="UQ32" i="3" s="1"/>
  <c r="UR178" i="3" l="1"/>
  <c r="UR182" i="3" s="1"/>
  <c r="UR33" i="3"/>
  <c r="UQ178" i="3"/>
  <c r="UQ182" i="3" s="1"/>
  <c r="UQ33" i="3"/>
  <c r="UQ29" i="3" s="1"/>
  <c r="UQ177" i="3"/>
  <c r="UQ181" i="3" s="1"/>
  <c r="US186" i="3"/>
  <c r="US185" i="3"/>
  <c r="US211" i="3" s="1"/>
  <c r="US184" i="3"/>
  <c r="US210" i="3" s="1"/>
  <c r="UR212" i="3"/>
  <c r="US93" i="3"/>
  <c r="US119" i="3" s="1"/>
  <c r="US91" i="3"/>
  <c r="US117" i="3" s="1"/>
  <c r="US92" i="3"/>
  <c r="US118" i="3" s="1"/>
  <c r="UQ39" i="3"/>
  <c r="UQ43" i="3" s="1"/>
  <c r="UQ84" i="3"/>
  <c r="UQ88" i="3" s="1"/>
  <c r="UQ40" i="3"/>
  <c r="UQ44" i="3" s="1"/>
  <c r="UQ85" i="3"/>
  <c r="UQ89" i="3" s="1"/>
  <c r="UR40" i="3"/>
  <c r="UR44" i="3" s="1"/>
  <c r="UR85" i="3"/>
  <c r="UR89" i="3" s="1"/>
  <c r="US48" i="3"/>
  <c r="US47" i="3"/>
  <c r="US46" i="3"/>
  <c r="UP36" i="3"/>
  <c r="UQ16" i="3"/>
  <c r="UR12" i="3"/>
  <c r="UR18" i="3" s="1"/>
  <c r="UR25" i="3" s="1"/>
  <c r="UR31" i="3" s="1"/>
  <c r="UR13" i="3"/>
  <c r="UR19" i="3" s="1"/>
  <c r="UR26" i="3" s="1"/>
  <c r="UR32" i="3" s="1"/>
  <c r="US10" i="3"/>
  <c r="UT8" i="3"/>
  <c r="UR176" i="3" l="1"/>
  <c r="UR180" i="3" s="1"/>
  <c r="UR177" i="3"/>
  <c r="UR181" i="3" s="1"/>
  <c r="UT186" i="3"/>
  <c r="UT185" i="3"/>
  <c r="UT211" i="3" s="1"/>
  <c r="UT184" i="3"/>
  <c r="UT210" i="3" s="1"/>
  <c r="US212" i="3"/>
  <c r="US14" i="3"/>
  <c r="UT93" i="3"/>
  <c r="UT119" i="3" s="1"/>
  <c r="UT92" i="3"/>
  <c r="UT118" i="3" s="1"/>
  <c r="UT91" i="3"/>
  <c r="UT117" i="3" s="1"/>
  <c r="UR39" i="3"/>
  <c r="UR43" i="3" s="1"/>
  <c r="UR84" i="3"/>
  <c r="UR88" i="3" s="1"/>
  <c r="UR38" i="3"/>
  <c r="UR42" i="3" s="1"/>
  <c r="UR83" i="3"/>
  <c r="UR87" i="3" s="1"/>
  <c r="UQ36" i="3"/>
  <c r="UT48" i="3"/>
  <c r="UT47" i="3"/>
  <c r="UT46" i="3"/>
  <c r="US13" i="3"/>
  <c r="UT10" i="3"/>
  <c r="UT13" i="3" s="1"/>
  <c r="UT19" i="3" s="1"/>
  <c r="UT26" i="3" s="1"/>
  <c r="UU8" i="3"/>
  <c r="US12" i="3"/>
  <c r="UR16" i="3"/>
  <c r="UT177" i="3" l="1"/>
  <c r="UT181" i="3" s="1"/>
  <c r="UT32" i="3"/>
  <c r="UR29" i="3"/>
  <c r="UU186" i="3"/>
  <c r="UU185" i="3"/>
  <c r="UU211" i="3" s="1"/>
  <c r="UU184" i="3"/>
  <c r="UU210" i="3" s="1"/>
  <c r="UT212" i="3"/>
  <c r="US18" i="3"/>
  <c r="US25" i="3" s="1"/>
  <c r="US31" i="3" s="1"/>
  <c r="US19" i="3"/>
  <c r="US26" i="3" s="1"/>
  <c r="US32" i="3" s="1"/>
  <c r="US20" i="3"/>
  <c r="US27" i="3" s="1"/>
  <c r="US33" i="3" s="1"/>
  <c r="UU93" i="3"/>
  <c r="UU119" i="3" s="1"/>
  <c r="UU92" i="3"/>
  <c r="UU118" i="3" s="1"/>
  <c r="UU91" i="3"/>
  <c r="UU117" i="3" s="1"/>
  <c r="UT39" i="3"/>
  <c r="UT43" i="3" s="1"/>
  <c r="UT84" i="3"/>
  <c r="UT88" i="3" s="1"/>
  <c r="UU48" i="3"/>
  <c r="UU47" i="3"/>
  <c r="UU46" i="3"/>
  <c r="UR36" i="3"/>
  <c r="UT14" i="3"/>
  <c r="UT20" i="3" s="1"/>
  <c r="UT27" i="3" s="1"/>
  <c r="UU10" i="3"/>
  <c r="UV8" i="3"/>
  <c r="UT12" i="3"/>
  <c r="UT18" i="3" s="1"/>
  <c r="UT25" i="3" s="1"/>
  <c r="UT31" i="3" s="1"/>
  <c r="UT178" i="3" l="1"/>
  <c r="UT182" i="3" s="1"/>
  <c r="UT33" i="3"/>
  <c r="UT29" i="3" s="1"/>
  <c r="US29" i="3"/>
  <c r="UT176" i="3"/>
  <c r="UT180" i="3" s="1"/>
  <c r="US177" i="3"/>
  <c r="US181" i="3" s="1"/>
  <c r="US176" i="3"/>
  <c r="US180" i="3" s="1"/>
  <c r="UV186" i="3"/>
  <c r="UV185" i="3"/>
  <c r="UV211" i="3" s="1"/>
  <c r="UV184" i="3"/>
  <c r="UV210" i="3" s="1"/>
  <c r="US16" i="3"/>
  <c r="UU212" i="3"/>
  <c r="US84" i="3"/>
  <c r="US88" i="3" s="1"/>
  <c r="US39" i="3"/>
  <c r="US43" i="3" s="1"/>
  <c r="US83" i="3"/>
  <c r="US87" i="3" s="1"/>
  <c r="US38" i="3"/>
  <c r="US42" i="3" s="1"/>
  <c r="US178" i="3"/>
  <c r="US40" i="3"/>
  <c r="US85" i="3"/>
  <c r="US89" i="3" s="1"/>
  <c r="UU14" i="3"/>
  <c r="UV93" i="3"/>
  <c r="UV119" i="3" s="1"/>
  <c r="UV92" i="3"/>
  <c r="UV118" i="3" s="1"/>
  <c r="UV91" i="3"/>
  <c r="UV117" i="3" s="1"/>
  <c r="UT38" i="3"/>
  <c r="UT42" i="3" s="1"/>
  <c r="UT83" i="3"/>
  <c r="UT87" i="3" s="1"/>
  <c r="UT40" i="3"/>
  <c r="UT44" i="3" s="1"/>
  <c r="UT85" i="3"/>
  <c r="UT89" i="3" s="1"/>
  <c r="UV48" i="3"/>
  <c r="UV47" i="3"/>
  <c r="UV46" i="3"/>
  <c r="UT16" i="3"/>
  <c r="UW8" i="3"/>
  <c r="UV10" i="3"/>
  <c r="UV13" i="3" s="1"/>
  <c r="UV19" i="3" s="1"/>
  <c r="UV26" i="3" s="1"/>
  <c r="UU13" i="3"/>
  <c r="UU12" i="3"/>
  <c r="UV177" i="3" l="1"/>
  <c r="UV181" i="3" s="1"/>
  <c r="UV32" i="3"/>
  <c r="US44" i="3"/>
  <c r="US36" i="3"/>
  <c r="UW186" i="3"/>
  <c r="UW185" i="3"/>
  <c r="UW211" i="3" s="1"/>
  <c r="UW184" i="3"/>
  <c r="UW210" i="3" s="1"/>
  <c r="UV212" i="3"/>
  <c r="UU19" i="3"/>
  <c r="UU26" i="3" s="1"/>
  <c r="UU32" i="3" s="1"/>
  <c r="UU20" i="3"/>
  <c r="UU27" i="3" s="1"/>
  <c r="UU33" i="3" s="1"/>
  <c r="UU18" i="3"/>
  <c r="UU25" i="3" s="1"/>
  <c r="UU31" i="3" s="1"/>
  <c r="US182" i="3"/>
  <c r="UW93" i="3"/>
  <c r="UW119" i="3" s="1"/>
  <c r="UW92" i="3"/>
  <c r="UW118" i="3" s="1"/>
  <c r="UW91" i="3"/>
  <c r="UW117" i="3" s="1"/>
  <c r="UV39" i="3"/>
  <c r="UV43" i="3" s="1"/>
  <c r="UV84" i="3"/>
  <c r="UV88" i="3" s="1"/>
  <c r="UT36" i="3"/>
  <c r="UW48" i="3"/>
  <c r="UW47" i="3"/>
  <c r="UW46" i="3"/>
  <c r="UX8" i="3"/>
  <c r="UW10" i="3"/>
  <c r="UV14" i="3"/>
  <c r="UV20" i="3" s="1"/>
  <c r="UV27" i="3" s="1"/>
  <c r="UV12" i="3"/>
  <c r="UV18" i="3" s="1"/>
  <c r="UV178" i="3" l="1"/>
  <c r="UV182" i="3" s="1"/>
  <c r="UV33" i="3"/>
  <c r="UU29" i="3"/>
  <c r="UU176" i="3"/>
  <c r="UU180" i="3" s="1"/>
  <c r="UU177" i="3"/>
  <c r="UU181" i="3" s="1"/>
  <c r="UU84" i="3"/>
  <c r="UU88" i="3" s="1"/>
  <c r="UU16" i="3"/>
  <c r="UW212" i="3"/>
  <c r="UX185" i="3"/>
  <c r="UX211" i="3" s="1"/>
  <c r="UX184" i="3"/>
  <c r="UX210" i="3" s="1"/>
  <c r="UX186" i="3"/>
  <c r="UU39" i="3"/>
  <c r="UU43" i="3" s="1"/>
  <c r="UW13" i="3"/>
  <c r="UU178" i="3"/>
  <c r="UU40" i="3"/>
  <c r="UU85" i="3"/>
  <c r="UU89" i="3" s="1"/>
  <c r="UX93" i="3"/>
  <c r="UX119" i="3" s="1"/>
  <c r="UX92" i="3"/>
  <c r="UX118" i="3" s="1"/>
  <c r="UX91" i="3"/>
  <c r="UX117" i="3" s="1"/>
  <c r="UV40" i="3"/>
  <c r="UV44" i="3" s="1"/>
  <c r="UV85" i="3"/>
  <c r="UV89" i="3" s="1"/>
  <c r="UU38" i="3"/>
  <c r="UU42" i="3" s="1"/>
  <c r="UU83" i="3"/>
  <c r="UU87" i="3" s="1"/>
  <c r="UX48" i="3"/>
  <c r="UX47" i="3"/>
  <c r="UX46" i="3"/>
  <c r="UV16" i="3"/>
  <c r="UV25" i="3"/>
  <c r="UV31" i="3" s="1"/>
  <c r="UY8" i="3"/>
  <c r="UX10" i="3"/>
  <c r="UX14" i="3" s="1"/>
  <c r="UX20" i="3" s="1"/>
  <c r="UX27" i="3" s="1"/>
  <c r="UW14" i="3"/>
  <c r="UW12" i="3"/>
  <c r="UX178" i="3" l="1"/>
  <c r="UX182" i="3" s="1"/>
  <c r="UX33" i="3"/>
  <c r="UV176" i="3"/>
  <c r="UV180" i="3" s="1"/>
  <c r="UV29" i="3"/>
  <c r="UU44" i="3"/>
  <c r="UX212" i="3"/>
  <c r="UY185" i="3"/>
  <c r="UY211" i="3" s="1"/>
  <c r="UY186" i="3"/>
  <c r="UY184" i="3"/>
  <c r="UY210" i="3" s="1"/>
  <c r="UW18" i="3"/>
  <c r="UW20" i="3"/>
  <c r="UW27" i="3" s="1"/>
  <c r="UW33" i="3" s="1"/>
  <c r="UU182" i="3"/>
  <c r="UW19" i="3"/>
  <c r="UW26" i="3" s="1"/>
  <c r="UW32" i="3" s="1"/>
  <c r="UY93" i="3"/>
  <c r="UY119" i="3" s="1"/>
  <c r="UY92" i="3"/>
  <c r="UY118" i="3" s="1"/>
  <c r="UY91" i="3"/>
  <c r="UY117" i="3" s="1"/>
  <c r="UV38" i="3"/>
  <c r="UV42" i="3" s="1"/>
  <c r="UV83" i="3"/>
  <c r="UV87" i="3" s="1"/>
  <c r="UX40" i="3"/>
  <c r="UX44" i="3" s="1"/>
  <c r="UX85" i="3"/>
  <c r="UX89" i="3" s="1"/>
  <c r="UU36" i="3"/>
  <c r="UY48" i="3"/>
  <c r="UY47" i="3"/>
  <c r="UY46" i="3"/>
  <c r="UZ8" i="3"/>
  <c r="UY10" i="3"/>
  <c r="UX13" i="3"/>
  <c r="UX19" i="3" s="1"/>
  <c r="UX26" i="3" s="1"/>
  <c r="UX32" i="3" s="1"/>
  <c r="UX12" i="3"/>
  <c r="UX18" i="3" s="1"/>
  <c r="UX25" i="3" s="1"/>
  <c r="UX31" i="3" s="1"/>
  <c r="UX176" i="3" l="1"/>
  <c r="UX180" i="3" s="1"/>
  <c r="UX177" i="3"/>
  <c r="UX181" i="3" s="1"/>
  <c r="UW178" i="3"/>
  <c r="UW182" i="3" s="1"/>
  <c r="UW16" i="3"/>
  <c r="UY212" i="3"/>
  <c r="UZ186" i="3"/>
  <c r="UZ185" i="3"/>
  <c r="UZ211" i="3" s="1"/>
  <c r="UZ184" i="3"/>
  <c r="UZ210" i="3" s="1"/>
  <c r="UW25" i="3"/>
  <c r="UW40" i="3"/>
  <c r="UW85" i="3"/>
  <c r="UW89" i="3" s="1"/>
  <c r="UW177" i="3"/>
  <c r="UW181" i="3" s="1"/>
  <c r="UW39" i="3"/>
  <c r="UW43" i="3" s="1"/>
  <c r="UW84" i="3"/>
  <c r="UW88" i="3" s="1"/>
  <c r="UY13" i="3"/>
  <c r="UZ93" i="3"/>
  <c r="UZ119" i="3" s="1"/>
  <c r="UZ92" i="3"/>
  <c r="UZ118" i="3" s="1"/>
  <c r="UZ91" i="3"/>
  <c r="UZ117" i="3" s="1"/>
  <c r="UV36" i="3"/>
  <c r="UX38" i="3"/>
  <c r="UX42" i="3" s="1"/>
  <c r="UX83" i="3"/>
  <c r="UX87" i="3" s="1"/>
  <c r="UX39" i="3"/>
  <c r="UX43" i="3" s="1"/>
  <c r="UX84" i="3"/>
  <c r="UX88" i="3" s="1"/>
  <c r="UZ48" i="3"/>
  <c r="UZ46" i="3"/>
  <c r="UZ47" i="3"/>
  <c r="UX16" i="3"/>
  <c r="VA8" i="3"/>
  <c r="UZ10" i="3"/>
  <c r="UZ14" i="3" s="1"/>
  <c r="UZ20" i="3" s="1"/>
  <c r="UZ27" i="3" s="1"/>
  <c r="UY14" i="3"/>
  <c r="UY12" i="3"/>
  <c r="UY18" i="3" s="1"/>
  <c r="UY25" i="3" s="1"/>
  <c r="UY31" i="3" s="1"/>
  <c r="UW83" i="3" l="1"/>
  <c r="UW87" i="3" s="1"/>
  <c r="UW31" i="3"/>
  <c r="UW29" i="3" s="1"/>
  <c r="UZ178" i="3"/>
  <c r="UZ182" i="3" s="1"/>
  <c r="UZ33" i="3"/>
  <c r="UY176" i="3"/>
  <c r="UY180" i="3" s="1"/>
  <c r="UW38" i="3"/>
  <c r="UW42" i="3" s="1"/>
  <c r="UX29" i="3"/>
  <c r="UW176" i="3"/>
  <c r="UW180" i="3" s="1"/>
  <c r="UW44" i="3"/>
  <c r="VA186" i="3"/>
  <c r="VA185" i="3"/>
  <c r="VA211" i="3" s="1"/>
  <c r="VA184" i="3"/>
  <c r="VA210" i="3" s="1"/>
  <c r="UZ212" i="3"/>
  <c r="UY20" i="3"/>
  <c r="UY27" i="3" s="1"/>
  <c r="UY19" i="3"/>
  <c r="UY26" i="3" s="1"/>
  <c r="UY32" i="3" s="1"/>
  <c r="VA93" i="3"/>
  <c r="VA119" i="3" s="1"/>
  <c r="VA91" i="3"/>
  <c r="VA117" i="3" s="1"/>
  <c r="VA92" i="3"/>
  <c r="VA118" i="3" s="1"/>
  <c r="UX36" i="3"/>
  <c r="UY38" i="3"/>
  <c r="UY42" i="3" s="1"/>
  <c r="UY83" i="3"/>
  <c r="UY87" i="3" s="1"/>
  <c r="UZ40" i="3"/>
  <c r="UZ44" i="3" s="1"/>
  <c r="UZ85" i="3"/>
  <c r="UZ89" i="3" s="1"/>
  <c r="VA48" i="3"/>
  <c r="VA47" i="3"/>
  <c r="VA46" i="3"/>
  <c r="VB8" i="3"/>
  <c r="VA10" i="3"/>
  <c r="UZ13" i="3"/>
  <c r="UZ19" i="3" s="1"/>
  <c r="UZ26" i="3" s="1"/>
  <c r="UZ32" i="3" s="1"/>
  <c r="UZ12" i="3"/>
  <c r="UW36" i="3" l="1"/>
  <c r="UY16" i="3"/>
  <c r="UY178" i="3"/>
  <c r="UY182" i="3" s="1"/>
  <c r="UY33" i="3"/>
  <c r="UY29" i="3" s="1"/>
  <c r="UZ177" i="3"/>
  <c r="UZ181" i="3" s="1"/>
  <c r="VB186" i="3"/>
  <c r="VB185" i="3"/>
  <c r="VB211" i="3" s="1"/>
  <c r="VB184" i="3"/>
  <c r="VB210" i="3" s="1"/>
  <c r="VA212" i="3"/>
  <c r="VA14" i="3"/>
  <c r="UY85" i="3"/>
  <c r="UY89" i="3" s="1"/>
  <c r="UY40" i="3"/>
  <c r="UZ18" i="3"/>
  <c r="UZ16" i="3" s="1"/>
  <c r="UY177" i="3"/>
  <c r="UY181" i="3" s="1"/>
  <c r="UY84" i="3"/>
  <c r="UY88" i="3" s="1"/>
  <c r="UY39" i="3"/>
  <c r="UY43" i="3" s="1"/>
  <c r="VB93" i="3"/>
  <c r="VB119" i="3" s="1"/>
  <c r="VB91" i="3"/>
  <c r="VB117" i="3" s="1"/>
  <c r="VB92" i="3"/>
  <c r="VB118" i="3" s="1"/>
  <c r="UZ39" i="3"/>
  <c r="UZ43" i="3" s="1"/>
  <c r="UZ84" i="3"/>
  <c r="UZ88" i="3" s="1"/>
  <c r="VB48" i="3"/>
  <c r="VB46" i="3"/>
  <c r="VB47" i="3"/>
  <c r="VA13" i="3"/>
  <c r="VA12" i="3"/>
  <c r="VA18" i="3" s="1"/>
  <c r="VA25" i="3" s="1"/>
  <c r="VA31" i="3" s="1"/>
  <c r="VC8" i="3"/>
  <c r="VB10" i="3"/>
  <c r="VB14" i="3" s="1"/>
  <c r="VB20" i="3" s="1"/>
  <c r="VB27" i="3" s="1"/>
  <c r="VB178" i="3" l="1"/>
  <c r="VB33" i="3"/>
  <c r="VA176" i="3"/>
  <c r="VA180" i="3" s="1"/>
  <c r="UY44" i="3"/>
  <c r="VC186" i="3"/>
  <c r="VC185" i="3"/>
  <c r="VC211" i="3" s="1"/>
  <c r="VC184" i="3"/>
  <c r="VC210" i="3" s="1"/>
  <c r="UZ25" i="3"/>
  <c r="UY36" i="3"/>
  <c r="VB212" i="3"/>
  <c r="VA19" i="3"/>
  <c r="VA26" i="3" s="1"/>
  <c r="VA32" i="3" s="1"/>
  <c r="VA20" i="3"/>
  <c r="VA27" i="3" s="1"/>
  <c r="VA33" i="3" s="1"/>
  <c r="VB182" i="3"/>
  <c r="VC93" i="3"/>
  <c r="VC119" i="3" s="1"/>
  <c r="VC91" i="3"/>
  <c r="VC117" i="3" s="1"/>
  <c r="VC92" i="3"/>
  <c r="VC118" i="3" s="1"/>
  <c r="VA38" i="3"/>
  <c r="VA42" i="3" s="1"/>
  <c r="VA83" i="3"/>
  <c r="VA87" i="3" s="1"/>
  <c r="VB40" i="3"/>
  <c r="VB44" i="3" s="1"/>
  <c r="VB85" i="3"/>
  <c r="VB89" i="3" s="1"/>
  <c r="VC48" i="3"/>
  <c r="VC47" i="3"/>
  <c r="VC46" i="3"/>
  <c r="VD8" i="3"/>
  <c r="VC10" i="3"/>
  <c r="VC14" i="3" s="1"/>
  <c r="VC20" i="3" s="1"/>
  <c r="VC27" i="3" s="1"/>
  <c r="VB13" i="3"/>
  <c r="VB19" i="3" s="1"/>
  <c r="VB26" i="3" s="1"/>
  <c r="VB32" i="3" s="1"/>
  <c r="VB12" i="3"/>
  <c r="VB18" i="3" s="1"/>
  <c r="VB25" i="3" s="1"/>
  <c r="VB31" i="3" s="1"/>
  <c r="UZ31" i="3" l="1"/>
  <c r="UZ29" i="3" s="1"/>
  <c r="VC178" i="3"/>
  <c r="VC33" i="3"/>
  <c r="VB176" i="3"/>
  <c r="VB180" i="3" s="1"/>
  <c r="VA177" i="3"/>
  <c r="VA181" i="3" s="1"/>
  <c r="VA29" i="3"/>
  <c r="VB177" i="3"/>
  <c r="VB181" i="3" s="1"/>
  <c r="UZ176" i="3"/>
  <c r="UZ180" i="3" s="1"/>
  <c r="UZ83" i="3"/>
  <c r="UZ87" i="3" s="1"/>
  <c r="UZ38" i="3"/>
  <c r="UZ42" i="3" s="1"/>
  <c r="VD186" i="3"/>
  <c r="VD185" i="3"/>
  <c r="VD211" i="3" s="1"/>
  <c r="VD184" i="3"/>
  <c r="VD210" i="3" s="1"/>
  <c r="VA16" i="3"/>
  <c r="VC212" i="3"/>
  <c r="VA39" i="3"/>
  <c r="VA43" i="3" s="1"/>
  <c r="VA84" i="3"/>
  <c r="VA88" i="3" s="1"/>
  <c r="VA178" i="3"/>
  <c r="VA85" i="3"/>
  <c r="VA89" i="3" s="1"/>
  <c r="VA40" i="3"/>
  <c r="VC182" i="3"/>
  <c r="VD93" i="3"/>
  <c r="VD119" i="3" s="1"/>
  <c r="VD91" i="3"/>
  <c r="VD117" i="3" s="1"/>
  <c r="VD92" i="3"/>
  <c r="VD118" i="3" s="1"/>
  <c r="VB39" i="3"/>
  <c r="VB43" i="3" s="1"/>
  <c r="VB84" i="3"/>
  <c r="VB88" i="3" s="1"/>
  <c r="VB38" i="3"/>
  <c r="VB42" i="3" s="1"/>
  <c r="VB83" i="3"/>
  <c r="VB87" i="3" s="1"/>
  <c r="VC40" i="3"/>
  <c r="VC44" i="3" s="1"/>
  <c r="VC85" i="3"/>
  <c r="VC89" i="3" s="1"/>
  <c r="VD48" i="3"/>
  <c r="VD47" i="3"/>
  <c r="VD46" i="3"/>
  <c r="VB16" i="3"/>
  <c r="VC12" i="3"/>
  <c r="VC18" i="3" s="1"/>
  <c r="VC25" i="3" s="1"/>
  <c r="VC31" i="3" s="1"/>
  <c r="VE8" i="3"/>
  <c r="VD10" i="3"/>
  <c r="VD13" i="3" s="1"/>
  <c r="VD19" i="3" s="1"/>
  <c r="VD26" i="3" s="1"/>
  <c r="VC13" i="3"/>
  <c r="VC19" i="3" s="1"/>
  <c r="VC26" i="3" s="1"/>
  <c r="VC32" i="3" s="1"/>
  <c r="UZ36" i="3" l="1"/>
  <c r="VD177" i="3"/>
  <c r="VD181" i="3" s="1"/>
  <c r="VD32" i="3"/>
  <c r="VC177" i="3"/>
  <c r="VC181" i="3" s="1"/>
  <c r="VB29" i="3"/>
  <c r="VC176" i="3"/>
  <c r="VC180" i="3" s="1"/>
  <c r="VC29" i="3"/>
  <c r="VA44" i="3"/>
  <c r="VE186" i="3"/>
  <c r="VE185" i="3"/>
  <c r="VE211" i="3" s="1"/>
  <c r="VE184" i="3"/>
  <c r="VE210" i="3" s="1"/>
  <c r="VA36" i="3"/>
  <c r="VD212" i="3"/>
  <c r="VA182" i="3"/>
  <c r="VE93" i="3"/>
  <c r="VE119" i="3" s="1"/>
  <c r="VE91" i="3"/>
  <c r="VE117" i="3" s="1"/>
  <c r="VE92" i="3"/>
  <c r="VE118" i="3" s="1"/>
  <c r="VC38" i="3"/>
  <c r="VC42" i="3" s="1"/>
  <c r="VC83" i="3"/>
  <c r="VC87" i="3" s="1"/>
  <c r="VC39" i="3"/>
  <c r="VC43" i="3" s="1"/>
  <c r="VC84" i="3"/>
  <c r="VC88" i="3" s="1"/>
  <c r="VD39" i="3"/>
  <c r="VD43" i="3" s="1"/>
  <c r="VD84" i="3"/>
  <c r="VD88" i="3" s="1"/>
  <c r="VE47" i="3"/>
  <c r="VE48" i="3"/>
  <c r="VE46" i="3"/>
  <c r="VB36" i="3"/>
  <c r="VF8" i="3"/>
  <c r="VE10" i="3"/>
  <c r="VE14" i="3" s="1"/>
  <c r="VE20" i="3" s="1"/>
  <c r="VE27" i="3" s="1"/>
  <c r="VD14" i="3"/>
  <c r="VD20" i="3" s="1"/>
  <c r="VD27" i="3" s="1"/>
  <c r="VD12" i="3"/>
  <c r="VD18" i="3" s="1"/>
  <c r="VD25" i="3" s="1"/>
  <c r="VC16" i="3"/>
  <c r="VD31" i="3" l="1"/>
  <c r="VE178" i="3"/>
  <c r="VE182" i="3" s="1"/>
  <c r="VE33" i="3"/>
  <c r="VD178" i="3"/>
  <c r="VD182" i="3" s="1"/>
  <c r="VD33" i="3"/>
  <c r="VD176" i="3"/>
  <c r="VD180" i="3" s="1"/>
  <c r="VE212" i="3"/>
  <c r="VF186" i="3"/>
  <c r="VF185" i="3"/>
  <c r="VF211" i="3" s="1"/>
  <c r="VF184" i="3"/>
  <c r="VF210" i="3" s="1"/>
  <c r="VF93" i="3"/>
  <c r="VF119" i="3" s="1"/>
  <c r="VF92" i="3"/>
  <c r="VF118" i="3" s="1"/>
  <c r="VF91" i="3"/>
  <c r="VF117" i="3" s="1"/>
  <c r="VC36" i="3"/>
  <c r="VE40" i="3"/>
  <c r="VE44" i="3" s="1"/>
  <c r="VE85" i="3"/>
  <c r="VE89" i="3" s="1"/>
  <c r="VD38" i="3"/>
  <c r="VD42" i="3" s="1"/>
  <c r="VD83" i="3"/>
  <c r="VD87" i="3" s="1"/>
  <c r="VD40" i="3"/>
  <c r="VD44" i="3" s="1"/>
  <c r="VD85" i="3"/>
  <c r="VD89" i="3" s="1"/>
  <c r="VF47" i="3"/>
  <c r="VF48" i="3"/>
  <c r="VF46" i="3"/>
  <c r="VD16" i="3"/>
  <c r="VE12" i="3"/>
  <c r="VE18" i="3" s="1"/>
  <c r="VE25" i="3" s="1"/>
  <c r="VE31" i="3" s="1"/>
  <c r="VG8" i="3"/>
  <c r="VF10" i="3"/>
  <c r="VF13" i="3" s="1"/>
  <c r="VF19" i="3" s="1"/>
  <c r="VF26" i="3" s="1"/>
  <c r="VE13" i="3"/>
  <c r="VE19" i="3" s="1"/>
  <c r="VE26" i="3" s="1"/>
  <c r="VE32" i="3" s="1"/>
  <c r="VD29" i="3" l="1"/>
  <c r="VF177" i="3"/>
  <c r="VF181" i="3" s="1"/>
  <c r="VF32" i="3"/>
  <c r="VE177" i="3"/>
  <c r="VE181" i="3" s="1"/>
  <c r="VE176" i="3"/>
  <c r="VE180" i="3" s="1"/>
  <c r="VE29" i="3"/>
  <c r="VF212" i="3"/>
  <c r="VG186" i="3"/>
  <c r="VG185" i="3"/>
  <c r="VG211" i="3" s="1"/>
  <c r="VG184" i="3"/>
  <c r="VG210" i="3" s="1"/>
  <c r="VG93" i="3"/>
  <c r="VG119" i="3" s="1"/>
  <c r="VG92" i="3"/>
  <c r="VG118" i="3" s="1"/>
  <c r="VG91" i="3"/>
  <c r="VG117" i="3" s="1"/>
  <c r="VE39" i="3"/>
  <c r="VE43" i="3" s="1"/>
  <c r="VE84" i="3"/>
  <c r="VE88" i="3" s="1"/>
  <c r="VF39" i="3"/>
  <c r="VF43" i="3" s="1"/>
  <c r="VF84" i="3"/>
  <c r="VF88" i="3" s="1"/>
  <c r="VE38" i="3"/>
  <c r="VE42" i="3" s="1"/>
  <c r="VE83" i="3"/>
  <c r="VE87" i="3" s="1"/>
  <c r="VG48" i="3"/>
  <c r="VG47" i="3"/>
  <c r="VG46" i="3"/>
  <c r="VD36" i="3"/>
  <c r="VF14" i="3"/>
  <c r="VF20" i="3" s="1"/>
  <c r="VF27" i="3" s="1"/>
  <c r="VH8" i="3"/>
  <c r="VG10" i="3"/>
  <c r="VG14" i="3" s="1"/>
  <c r="VG20" i="3" s="1"/>
  <c r="VG27" i="3" s="1"/>
  <c r="VF12" i="3"/>
  <c r="VF18" i="3" s="1"/>
  <c r="VF25" i="3" s="1"/>
  <c r="VF31" i="3" s="1"/>
  <c r="VE16" i="3"/>
  <c r="VF178" i="3" l="1"/>
  <c r="VF182" i="3" s="1"/>
  <c r="VF33" i="3"/>
  <c r="VF29" i="3" s="1"/>
  <c r="VG178" i="3"/>
  <c r="VG182" i="3" s="1"/>
  <c r="VG33" i="3"/>
  <c r="VF176" i="3"/>
  <c r="VF180" i="3" s="1"/>
  <c r="VH186" i="3"/>
  <c r="VH185" i="3"/>
  <c r="VH211" i="3" s="1"/>
  <c r="VH184" i="3"/>
  <c r="VH210" i="3" s="1"/>
  <c r="VG212" i="3"/>
  <c r="VH93" i="3"/>
  <c r="VH119" i="3" s="1"/>
  <c r="VH92" i="3"/>
  <c r="VH118" i="3" s="1"/>
  <c r="VH91" i="3"/>
  <c r="VH117" i="3" s="1"/>
  <c r="VG40" i="3"/>
  <c r="VG44" i="3" s="1"/>
  <c r="VG85" i="3"/>
  <c r="VG89" i="3" s="1"/>
  <c r="VF38" i="3"/>
  <c r="VF42" i="3" s="1"/>
  <c r="VF83" i="3"/>
  <c r="VF87" i="3" s="1"/>
  <c r="VF40" i="3"/>
  <c r="VF44" i="3" s="1"/>
  <c r="VF85" i="3"/>
  <c r="VF89" i="3" s="1"/>
  <c r="VE36" i="3"/>
  <c r="VH48" i="3"/>
  <c r="VH47" i="3"/>
  <c r="VH46" i="3"/>
  <c r="VF16" i="3"/>
  <c r="VI8" i="3"/>
  <c r="VH10" i="3"/>
  <c r="VH13" i="3" s="1"/>
  <c r="VH19" i="3" s="1"/>
  <c r="VH26" i="3" s="1"/>
  <c r="VG12" i="3"/>
  <c r="VG18" i="3" s="1"/>
  <c r="VG25" i="3" s="1"/>
  <c r="VG31" i="3" s="1"/>
  <c r="VG13" i="3"/>
  <c r="VG19" i="3" s="1"/>
  <c r="VG26" i="3" s="1"/>
  <c r="VG32" i="3" s="1"/>
  <c r="VH177" i="3" l="1"/>
  <c r="VH181" i="3" s="1"/>
  <c r="VH32" i="3"/>
  <c r="VG177" i="3"/>
  <c r="VG181" i="3" s="1"/>
  <c r="VG176" i="3"/>
  <c r="VG180" i="3" s="1"/>
  <c r="VG29" i="3"/>
  <c r="VI186" i="3"/>
  <c r="VI185" i="3"/>
  <c r="VI211" i="3" s="1"/>
  <c r="VI184" i="3"/>
  <c r="VI210" i="3" s="1"/>
  <c r="VH212" i="3"/>
  <c r="VI93" i="3"/>
  <c r="VI119" i="3" s="1"/>
  <c r="VI92" i="3"/>
  <c r="VI118" i="3" s="1"/>
  <c r="VI91" i="3"/>
  <c r="VI117" i="3" s="1"/>
  <c r="VG39" i="3"/>
  <c r="VG43" i="3" s="1"/>
  <c r="VG84" i="3"/>
  <c r="VG88" i="3" s="1"/>
  <c r="VG38" i="3"/>
  <c r="VG42" i="3" s="1"/>
  <c r="VG83" i="3"/>
  <c r="VG87" i="3" s="1"/>
  <c r="VH39" i="3"/>
  <c r="VH43" i="3" s="1"/>
  <c r="VH84" i="3"/>
  <c r="VH88" i="3" s="1"/>
  <c r="VI48" i="3"/>
  <c r="VI47" i="3"/>
  <c r="VI46" i="3"/>
  <c r="VF36" i="3"/>
  <c r="VG16" i="3"/>
  <c r="VJ8" i="3"/>
  <c r="VI10" i="3"/>
  <c r="VI13" i="3" s="1"/>
  <c r="VI19" i="3" s="1"/>
  <c r="VI26" i="3" s="1"/>
  <c r="VH14" i="3"/>
  <c r="VH20" i="3" s="1"/>
  <c r="VH27" i="3" s="1"/>
  <c r="VH12" i="3"/>
  <c r="VH18" i="3" s="1"/>
  <c r="VH25" i="3" s="1"/>
  <c r="VH31" i="3" s="1"/>
  <c r="VI177" i="3" l="1"/>
  <c r="VI181" i="3" s="1"/>
  <c r="VI32" i="3"/>
  <c r="VH178" i="3"/>
  <c r="VH182" i="3" s="1"/>
  <c r="VH33" i="3"/>
  <c r="VH29" i="3" s="1"/>
  <c r="VH176" i="3"/>
  <c r="VH180" i="3" s="1"/>
  <c r="VJ185" i="3"/>
  <c r="VJ211" i="3" s="1"/>
  <c r="VJ186" i="3"/>
  <c r="VJ184" i="3"/>
  <c r="VJ210" i="3" s="1"/>
  <c r="VI212" i="3"/>
  <c r="VJ93" i="3"/>
  <c r="VJ119" i="3" s="1"/>
  <c r="VJ92" i="3"/>
  <c r="VJ118" i="3" s="1"/>
  <c r="VJ91" i="3"/>
  <c r="VJ117" i="3" s="1"/>
  <c r="VH40" i="3"/>
  <c r="VH44" i="3" s="1"/>
  <c r="VH85" i="3"/>
  <c r="VH89" i="3" s="1"/>
  <c r="VH38" i="3"/>
  <c r="VH42" i="3" s="1"/>
  <c r="VH83" i="3"/>
  <c r="VH87" i="3" s="1"/>
  <c r="VI39" i="3"/>
  <c r="VI43" i="3" s="1"/>
  <c r="VI84" i="3"/>
  <c r="VI88" i="3" s="1"/>
  <c r="VG36" i="3"/>
  <c r="VJ48" i="3"/>
  <c r="VJ47" i="3"/>
  <c r="VJ46" i="3"/>
  <c r="VH16" i="3"/>
  <c r="VI12" i="3"/>
  <c r="VI18" i="3" s="1"/>
  <c r="VI25" i="3" s="1"/>
  <c r="VI31" i="3" s="1"/>
  <c r="VI14" i="3"/>
  <c r="VI20" i="3" s="1"/>
  <c r="VI27" i="3" s="1"/>
  <c r="VK8" i="3"/>
  <c r="VJ10" i="3"/>
  <c r="VJ13" i="3" s="1"/>
  <c r="VJ19" i="3" s="1"/>
  <c r="VJ26" i="3" s="1"/>
  <c r="VJ177" i="3" l="1"/>
  <c r="VJ181" i="3" s="1"/>
  <c r="VJ32" i="3"/>
  <c r="VI178" i="3"/>
  <c r="VI182" i="3" s="1"/>
  <c r="VI33" i="3"/>
  <c r="VI29" i="3" s="1"/>
  <c r="VI176" i="3"/>
  <c r="VI180" i="3" s="1"/>
  <c r="VK185" i="3"/>
  <c r="VK211" i="3" s="1"/>
  <c r="VK186" i="3"/>
  <c r="VK184" i="3"/>
  <c r="VK210" i="3" s="1"/>
  <c r="VJ212" i="3"/>
  <c r="VK93" i="3"/>
  <c r="VK119" i="3" s="1"/>
  <c r="VK92" i="3"/>
  <c r="VK118" i="3" s="1"/>
  <c r="VK91" i="3"/>
  <c r="VK117" i="3" s="1"/>
  <c r="VI38" i="3"/>
  <c r="VI42" i="3" s="1"/>
  <c r="VI83" i="3"/>
  <c r="VI87" i="3" s="1"/>
  <c r="VJ39" i="3"/>
  <c r="VJ43" i="3" s="1"/>
  <c r="VJ84" i="3"/>
  <c r="VJ88" i="3" s="1"/>
  <c r="VI40" i="3"/>
  <c r="VI44" i="3" s="1"/>
  <c r="VI85" i="3"/>
  <c r="VI89" i="3" s="1"/>
  <c r="VK47" i="3"/>
  <c r="VK46" i="3"/>
  <c r="VK48" i="3"/>
  <c r="VH36" i="3"/>
  <c r="VJ12" i="3"/>
  <c r="VJ18" i="3" s="1"/>
  <c r="VJ25" i="3" s="1"/>
  <c r="VJ31" i="3" s="1"/>
  <c r="VJ14" i="3"/>
  <c r="VJ20" i="3" s="1"/>
  <c r="VJ27" i="3" s="1"/>
  <c r="VL8" i="3"/>
  <c r="VK10" i="3"/>
  <c r="VK14" i="3" s="1"/>
  <c r="VK20" i="3" s="1"/>
  <c r="VK27" i="3" s="1"/>
  <c r="VI16" i="3"/>
  <c r="VK178" i="3" l="1"/>
  <c r="VK182" i="3" s="1"/>
  <c r="VK33" i="3"/>
  <c r="VJ178" i="3"/>
  <c r="VJ182" i="3" s="1"/>
  <c r="VJ33" i="3"/>
  <c r="VJ29" i="3" s="1"/>
  <c r="VJ176" i="3"/>
  <c r="VJ180" i="3" s="1"/>
  <c r="VL186" i="3"/>
  <c r="VL185" i="3"/>
  <c r="VL211" i="3" s="1"/>
  <c r="VL184" i="3"/>
  <c r="VL210" i="3" s="1"/>
  <c r="VK212" i="3"/>
  <c r="VL93" i="3"/>
  <c r="VL119" i="3" s="1"/>
  <c r="VL92" i="3"/>
  <c r="VL118" i="3" s="1"/>
  <c r="VL91" i="3"/>
  <c r="VL117" i="3" s="1"/>
  <c r="VJ38" i="3"/>
  <c r="VJ42" i="3" s="1"/>
  <c r="VJ83" i="3"/>
  <c r="VJ87" i="3" s="1"/>
  <c r="VI36" i="3"/>
  <c r="VJ40" i="3"/>
  <c r="VJ44" i="3" s="1"/>
  <c r="VJ85" i="3"/>
  <c r="VJ89" i="3" s="1"/>
  <c r="VK40" i="3"/>
  <c r="VK44" i="3" s="1"/>
  <c r="VK85" i="3"/>
  <c r="VK89" i="3" s="1"/>
  <c r="VL48" i="3"/>
  <c r="VL47" i="3"/>
  <c r="VL46" i="3"/>
  <c r="VK13" i="3"/>
  <c r="VK19" i="3" s="1"/>
  <c r="VK26" i="3" s="1"/>
  <c r="VK32" i="3" s="1"/>
  <c r="VM8" i="3"/>
  <c r="VL10" i="3"/>
  <c r="VL13" i="3" s="1"/>
  <c r="VL19" i="3" s="1"/>
  <c r="VL26" i="3" s="1"/>
  <c r="VK12" i="3"/>
  <c r="VK18" i="3" s="1"/>
  <c r="VK25" i="3" s="1"/>
  <c r="VK31" i="3" s="1"/>
  <c r="VJ16" i="3"/>
  <c r="VL177" i="3" l="1"/>
  <c r="VL181" i="3" s="1"/>
  <c r="VL32" i="3"/>
  <c r="VK177" i="3"/>
  <c r="VK181" i="3" s="1"/>
  <c r="VK176" i="3"/>
  <c r="VK180" i="3" s="1"/>
  <c r="VK29" i="3"/>
  <c r="VM186" i="3"/>
  <c r="VM185" i="3"/>
  <c r="VM211" i="3" s="1"/>
  <c r="VM184" i="3"/>
  <c r="VM210" i="3" s="1"/>
  <c r="VL212" i="3"/>
  <c r="VM93" i="3"/>
  <c r="VM119" i="3" s="1"/>
  <c r="VM91" i="3"/>
  <c r="VM117" i="3" s="1"/>
  <c r="VM92" i="3"/>
  <c r="VM118" i="3" s="1"/>
  <c r="VL39" i="3"/>
  <c r="VL43" i="3" s="1"/>
  <c r="VL84" i="3"/>
  <c r="VL88" i="3" s="1"/>
  <c r="VK39" i="3"/>
  <c r="VK43" i="3" s="1"/>
  <c r="VK84" i="3"/>
  <c r="VK88" i="3" s="1"/>
  <c r="VK38" i="3"/>
  <c r="VK42" i="3" s="1"/>
  <c r="VK83" i="3"/>
  <c r="VK87" i="3" s="1"/>
  <c r="VM48" i="3"/>
  <c r="VM47" i="3"/>
  <c r="VM46" i="3"/>
  <c r="VJ36" i="3"/>
  <c r="VK16" i="3"/>
  <c r="VL14" i="3"/>
  <c r="VL20" i="3" s="1"/>
  <c r="VL27" i="3" s="1"/>
  <c r="VN8" i="3"/>
  <c r="VM10" i="3"/>
  <c r="VM14" i="3" s="1"/>
  <c r="VM20" i="3" s="1"/>
  <c r="VM27" i="3" s="1"/>
  <c r="VL12" i="3"/>
  <c r="VL18" i="3" s="1"/>
  <c r="VL25" i="3" s="1"/>
  <c r="VL31" i="3" s="1"/>
  <c r="VM178" i="3" l="1"/>
  <c r="VM182" i="3" s="1"/>
  <c r="VM33" i="3"/>
  <c r="VL178" i="3"/>
  <c r="VL182" i="3" s="1"/>
  <c r="VL33" i="3"/>
  <c r="VL29" i="3" s="1"/>
  <c r="VL176" i="3"/>
  <c r="VL180" i="3" s="1"/>
  <c r="VN186" i="3"/>
  <c r="VN185" i="3"/>
  <c r="VN211" i="3" s="1"/>
  <c r="VN184" i="3"/>
  <c r="VN210" i="3" s="1"/>
  <c r="VM212" i="3"/>
  <c r="VN93" i="3"/>
  <c r="VN119" i="3" s="1"/>
  <c r="VN91" i="3"/>
  <c r="VN117" i="3" s="1"/>
  <c r="VN92" i="3"/>
  <c r="VN118" i="3" s="1"/>
  <c r="VM40" i="3"/>
  <c r="VM44" i="3" s="1"/>
  <c r="VM85" i="3"/>
  <c r="VM89" i="3" s="1"/>
  <c r="VL38" i="3"/>
  <c r="VL42" i="3" s="1"/>
  <c r="VL83" i="3"/>
  <c r="VL87" i="3" s="1"/>
  <c r="VK36" i="3"/>
  <c r="VL40" i="3"/>
  <c r="VL44" i="3" s="1"/>
  <c r="VL85" i="3"/>
  <c r="VL89" i="3" s="1"/>
  <c r="VN48" i="3"/>
  <c r="VN46" i="3"/>
  <c r="VN47" i="3"/>
  <c r="VL16" i="3"/>
  <c r="VM13" i="3"/>
  <c r="VM19" i="3" s="1"/>
  <c r="VM26" i="3" s="1"/>
  <c r="VM32" i="3" s="1"/>
  <c r="VO8" i="3"/>
  <c r="VN10" i="3"/>
  <c r="VN14" i="3" s="1"/>
  <c r="VN20" i="3" s="1"/>
  <c r="VN27" i="3" s="1"/>
  <c r="VM12" i="3"/>
  <c r="VM18" i="3" s="1"/>
  <c r="VM25" i="3" s="1"/>
  <c r="VM31" i="3" s="1"/>
  <c r="VN178" i="3" l="1"/>
  <c r="VN182" i="3" s="1"/>
  <c r="VN33" i="3"/>
  <c r="VM176" i="3"/>
  <c r="VM180" i="3" s="1"/>
  <c r="VM177" i="3"/>
  <c r="VM181" i="3" s="1"/>
  <c r="VO186" i="3"/>
  <c r="VO185" i="3"/>
  <c r="VO211" i="3" s="1"/>
  <c r="VO184" i="3"/>
  <c r="VO210" i="3" s="1"/>
  <c r="VN212" i="3"/>
  <c r="VO93" i="3"/>
  <c r="VO119" i="3" s="1"/>
  <c r="VO91" i="3"/>
  <c r="VO117" i="3" s="1"/>
  <c r="VO92" i="3"/>
  <c r="VO118" i="3" s="1"/>
  <c r="VM38" i="3"/>
  <c r="VM42" i="3" s="1"/>
  <c r="VM83" i="3"/>
  <c r="VM87" i="3" s="1"/>
  <c r="VN40" i="3"/>
  <c r="VN44" i="3" s="1"/>
  <c r="VN85" i="3"/>
  <c r="VN89" i="3" s="1"/>
  <c r="VM39" i="3"/>
  <c r="VM43" i="3" s="1"/>
  <c r="VM84" i="3"/>
  <c r="VM88" i="3" s="1"/>
  <c r="VL36" i="3"/>
  <c r="VO48" i="3"/>
  <c r="VO47" i="3"/>
  <c r="VO46" i="3"/>
  <c r="VM16" i="3"/>
  <c r="VN13" i="3"/>
  <c r="VN19" i="3" s="1"/>
  <c r="VN26" i="3" s="1"/>
  <c r="VN32" i="3" s="1"/>
  <c r="VP8" i="3"/>
  <c r="VO10" i="3"/>
  <c r="VO14" i="3" s="1"/>
  <c r="VO20" i="3" s="1"/>
  <c r="VO27" i="3" s="1"/>
  <c r="VN12" i="3"/>
  <c r="VN18" i="3" s="1"/>
  <c r="VN25" i="3" s="1"/>
  <c r="VN31" i="3" s="1"/>
  <c r="VO178" i="3" l="1"/>
  <c r="VO182" i="3" s="1"/>
  <c r="VO33" i="3"/>
  <c r="VN177" i="3"/>
  <c r="VN181" i="3" s="1"/>
  <c r="VN176" i="3"/>
  <c r="VN180" i="3" s="1"/>
  <c r="VN29" i="3"/>
  <c r="VM29" i="3"/>
  <c r="VP186" i="3"/>
  <c r="VP185" i="3"/>
  <c r="VP211" i="3" s="1"/>
  <c r="VP184" i="3"/>
  <c r="VP210" i="3" s="1"/>
  <c r="VO212" i="3"/>
  <c r="VP93" i="3"/>
  <c r="VP119" i="3" s="1"/>
  <c r="VP91" i="3"/>
  <c r="VP117" i="3" s="1"/>
  <c r="VP92" i="3"/>
  <c r="VP118" i="3" s="1"/>
  <c r="VN39" i="3"/>
  <c r="VN43" i="3" s="1"/>
  <c r="VN84" i="3"/>
  <c r="VN88" i="3" s="1"/>
  <c r="VN38" i="3"/>
  <c r="VN42" i="3" s="1"/>
  <c r="VN83" i="3"/>
  <c r="VN87" i="3" s="1"/>
  <c r="VO40" i="3"/>
  <c r="VO44" i="3" s="1"/>
  <c r="VO85" i="3"/>
  <c r="VO89" i="3" s="1"/>
  <c r="VP48" i="3"/>
  <c r="VP47" i="3"/>
  <c r="VP46" i="3"/>
  <c r="VM36" i="3"/>
  <c r="VN16" i="3"/>
  <c r="VO12" i="3"/>
  <c r="VO18" i="3" s="1"/>
  <c r="VO25" i="3" s="1"/>
  <c r="VO31" i="3" s="1"/>
  <c r="VQ8" i="3"/>
  <c r="VP10" i="3"/>
  <c r="VP13" i="3" s="1"/>
  <c r="VP19" i="3" s="1"/>
  <c r="VP26" i="3" s="1"/>
  <c r="VO13" i="3"/>
  <c r="VO19" i="3" s="1"/>
  <c r="VO26" i="3" s="1"/>
  <c r="VO32" i="3" s="1"/>
  <c r="VP177" i="3" l="1"/>
  <c r="VP181" i="3" s="1"/>
  <c r="VP32" i="3"/>
  <c r="VO177" i="3"/>
  <c r="VO181" i="3" s="1"/>
  <c r="VO176" i="3"/>
  <c r="VO180" i="3" s="1"/>
  <c r="VO29" i="3"/>
  <c r="VQ186" i="3"/>
  <c r="VQ185" i="3"/>
  <c r="VQ211" i="3" s="1"/>
  <c r="VQ184" i="3"/>
  <c r="VQ210" i="3" s="1"/>
  <c r="VP212" i="3"/>
  <c r="VQ93" i="3"/>
  <c r="VQ119" i="3" s="1"/>
  <c r="VQ91" i="3"/>
  <c r="VQ117" i="3" s="1"/>
  <c r="VQ92" i="3"/>
  <c r="VQ118" i="3" s="1"/>
  <c r="VO39" i="3"/>
  <c r="VO43" i="3" s="1"/>
  <c r="VO84" i="3"/>
  <c r="VO88" i="3" s="1"/>
  <c r="VO38" i="3"/>
  <c r="VO42" i="3" s="1"/>
  <c r="VO83" i="3"/>
  <c r="VO87" i="3" s="1"/>
  <c r="VN36" i="3"/>
  <c r="VP39" i="3"/>
  <c r="VP43" i="3" s="1"/>
  <c r="VP84" i="3"/>
  <c r="VP88" i="3" s="1"/>
  <c r="VQ47" i="3"/>
  <c r="VQ48" i="3"/>
  <c r="VQ46" i="3"/>
  <c r="VR8" i="3"/>
  <c r="VQ10" i="3"/>
  <c r="VQ13" i="3" s="1"/>
  <c r="VQ19" i="3" s="1"/>
  <c r="VQ26" i="3" s="1"/>
  <c r="VP14" i="3"/>
  <c r="VP20" i="3" s="1"/>
  <c r="VP27" i="3" s="1"/>
  <c r="VP12" i="3"/>
  <c r="VP18" i="3" s="1"/>
  <c r="VP25" i="3" s="1"/>
  <c r="VP31" i="3" s="1"/>
  <c r="VO16" i="3"/>
  <c r="VP178" i="3" l="1"/>
  <c r="VP182" i="3" s="1"/>
  <c r="VP33" i="3"/>
  <c r="VP29" i="3" s="1"/>
  <c r="VQ177" i="3"/>
  <c r="VQ181" i="3" s="1"/>
  <c r="VQ32" i="3"/>
  <c r="VP176" i="3"/>
  <c r="VP180" i="3" s="1"/>
  <c r="VR186" i="3"/>
  <c r="VR185" i="3"/>
  <c r="VR211" i="3" s="1"/>
  <c r="VR184" i="3"/>
  <c r="VR210" i="3" s="1"/>
  <c r="VQ212" i="3"/>
  <c r="VR93" i="3"/>
  <c r="VR119" i="3" s="1"/>
  <c r="VR92" i="3"/>
  <c r="VR118" i="3" s="1"/>
  <c r="VR91" i="3"/>
  <c r="VR117" i="3" s="1"/>
  <c r="VP38" i="3"/>
  <c r="VP42" i="3" s="1"/>
  <c r="VP83" i="3"/>
  <c r="VP87" i="3" s="1"/>
  <c r="VQ39" i="3"/>
  <c r="VQ43" i="3" s="1"/>
  <c r="VQ84" i="3"/>
  <c r="VQ88" i="3" s="1"/>
  <c r="VO36" i="3"/>
  <c r="VP40" i="3"/>
  <c r="VP44" i="3" s="1"/>
  <c r="VP85" i="3"/>
  <c r="VP89" i="3" s="1"/>
  <c r="VR47" i="3"/>
  <c r="VR48" i="3"/>
  <c r="VR46" i="3"/>
  <c r="VP16" i="3"/>
  <c r="VQ12" i="3"/>
  <c r="VQ18" i="3" s="1"/>
  <c r="VQ25" i="3" s="1"/>
  <c r="VQ31" i="3" s="1"/>
  <c r="VQ14" i="3"/>
  <c r="VQ20" i="3" s="1"/>
  <c r="VQ27" i="3" s="1"/>
  <c r="VS8" i="3"/>
  <c r="VR10" i="3"/>
  <c r="VR14" i="3" s="1"/>
  <c r="VR20" i="3" s="1"/>
  <c r="VR27" i="3" s="1"/>
  <c r="VR178" i="3" l="1"/>
  <c r="VR182" i="3" s="1"/>
  <c r="VR33" i="3"/>
  <c r="VQ178" i="3"/>
  <c r="VQ182" i="3" s="1"/>
  <c r="VQ33" i="3"/>
  <c r="VQ29" i="3" s="1"/>
  <c r="VQ176" i="3"/>
  <c r="VQ180" i="3" s="1"/>
  <c r="VS186" i="3"/>
  <c r="VS185" i="3"/>
  <c r="VS211" i="3" s="1"/>
  <c r="VS184" i="3"/>
  <c r="VS210" i="3" s="1"/>
  <c r="VR212" i="3"/>
  <c r="VS93" i="3"/>
  <c r="VS119" i="3" s="1"/>
  <c r="VS92" i="3"/>
  <c r="VS118" i="3" s="1"/>
  <c r="VS91" i="3"/>
  <c r="VS117" i="3" s="1"/>
  <c r="VQ40" i="3"/>
  <c r="VQ44" i="3" s="1"/>
  <c r="VQ85" i="3"/>
  <c r="VQ89" i="3" s="1"/>
  <c r="VQ38" i="3"/>
  <c r="VQ42" i="3" s="1"/>
  <c r="VQ83" i="3"/>
  <c r="VQ87" i="3" s="1"/>
  <c r="VP36" i="3"/>
  <c r="VR40" i="3"/>
  <c r="VR44" i="3" s="1"/>
  <c r="VR85" i="3"/>
  <c r="VR89" i="3" s="1"/>
  <c r="VS48" i="3"/>
  <c r="VS47" i="3"/>
  <c r="VS46" i="3"/>
  <c r="VR13" i="3"/>
  <c r="VR19" i="3" s="1"/>
  <c r="VR26" i="3" s="1"/>
  <c r="VR32" i="3" s="1"/>
  <c r="VT8" i="3"/>
  <c r="VS10" i="3"/>
  <c r="VS13" i="3" s="1"/>
  <c r="VS19" i="3" s="1"/>
  <c r="VS26" i="3" s="1"/>
  <c r="VR12" i="3"/>
  <c r="VR18" i="3" s="1"/>
  <c r="VR25" i="3" s="1"/>
  <c r="VR31" i="3" s="1"/>
  <c r="VQ16" i="3"/>
  <c r="VS177" i="3" l="1"/>
  <c r="VS181" i="3" s="1"/>
  <c r="VS32" i="3"/>
  <c r="VR176" i="3"/>
  <c r="VR180" i="3" s="1"/>
  <c r="VR177" i="3"/>
  <c r="VR181" i="3" s="1"/>
  <c r="VT186" i="3"/>
  <c r="VT185" i="3"/>
  <c r="VT211" i="3" s="1"/>
  <c r="VT184" i="3"/>
  <c r="VT210" i="3" s="1"/>
  <c r="VS212" i="3"/>
  <c r="VT93" i="3"/>
  <c r="VT119" i="3" s="1"/>
  <c r="VT92" i="3"/>
  <c r="VT118" i="3" s="1"/>
  <c r="VT91" i="3"/>
  <c r="VT117" i="3" s="1"/>
  <c r="VS39" i="3"/>
  <c r="VS43" i="3" s="1"/>
  <c r="VS84" i="3"/>
  <c r="VS88" i="3" s="1"/>
  <c r="VR39" i="3"/>
  <c r="VR43" i="3" s="1"/>
  <c r="VR84" i="3"/>
  <c r="VR88" i="3" s="1"/>
  <c r="VR38" i="3"/>
  <c r="VR42" i="3" s="1"/>
  <c r="VR83" i="3"/>
  <c r="VR87" i="3" s="1"/>
  <c r="VT48" i="3"/>
  <c r="VT47" i="3"/>
  <c r="VT46" i="3"/>
  <c r="VQ36" i="3"/>
  <c r="VR16" i="3"/>
  <c r="VT10" i="3"/>
  <c r="VT14" i="3" s="1"/>
  <c r="VT20" i="3" s="1"/>
  <c r="VT27" i="3" s="1"/>
  <c r="VU8" i="3"/>
  <c r="VS12" i="3"/>
  <c r="VS18" i="3" s="1"/>
  <c r="VS25" i="3" s="1"/>
  <c r="VS31" i="3" s="1"/>
  <c r="VS14" i="3"/>
  <c r="VS20" i="3" s="1"/>
  <c r="VS27" i="3" s="1"/>
  <c r="VT178" i="3" l="1"/>
  <c r="VT182" i="3" s="1"/>
  <c r="VT33" i="3"/>
  <c r="VS178" i="3"/>
  <c r="VS182" i="3" s="1"/>
  <c r="VS33" i="3"/>
  <c r="VS29" i="3" s="1"/>
  <c r="VS176" i="3"/>
  <c r="VS180" i="3" s="1"/>
  <c r="VR29" i="3"/>
  <c r="VU186" i="3"/>
  <c r="VU185" i="3"/>
  <c r="VU211" i="3" s="1"/>
  <c r="VU184" i="3"/>
  <c r="VU210" i="3" s="1"/>
  <c r="VT212" i="3"/>
  <c r="VU93" i="3"/>
  <c r="VU119" i="3" s="1"/>
  <c r="VU92" i="3"/>
  <c r="VU118" i="3" s="1"/>
  <c r="VU91" i="3"/>
  <c r="VU117" i="3" s="1"/>
  <c r="VS40" i="3"/>
  <c r="VS44" i="3" s="1"/>
  <c r="VS85" i="3"/>
  <c r="VS89" i="3" s="1"/>
  <c r="VS38" i="3"/>
  <c r="VS42" i="3" s="1"/>
  <c r="VS83" i="3"/>
  <c r="VS87" i="3" s="1"/>
  <c r="VT40" i="3"/>
  <c r="VT44" i="3" s="1"/>
  <c r="VT85" i="3"/>
  <c r="VT89" i="3" s="1"/>
  <c r="VR36" i="3"/>
  <c r="VU48" i="3"/>
  <c r="VU47" i="3"/>
  <c r="VU46" i="3"/>
  <c r="VS16" i="3"/>
  <c r="VU10" i="3"/>
  <c r="VU14" i="3" s="1"/>
  <c r="VU20" i="3" s="1"/>
  <c r="VU27" i="3" s="1"/>
  <c r="VV8" i="3"/>
  <c r="VT13" i="3"/>
  <c r="VT19" i="3" s="1"/>
  <c r="VT26" i="3" s="1"/>
  <c r="VT32" i="3" s="1"/>
  <c r="VT12" i="3"/>
  <c r="VT18" i="3" s="1"/>
  <c r="VT25" i="3" s="1"/>
  <c r="VT31" i="3" s="1"/>
  <c r="VU178" i="3" l="1"/>
  <c r="VU182" i="3" s="1"/>
  <c r="VU33" i="3"/>
  <c r="VT176" i="3"/>
  <c r="VT180" i="3" s="1"/>
  <c r="VT177" i="3"/>
  <c r="VT181" i="3" s="1"/>
  <c r="VV185" i="3"/>
  <c r="VV211" i="3" s="1"/>
  <c r="VV186" i="3"/>
  <c r="VV184" i="3"/>
  <c r="VV210" i="3" s="1"/>
  <c r="VU212" i="3"/>
  <c r="VV93" i="3"/>
  <c r="VV119" i="3" s="1"/>
  <c r="VV92" i="3"/>
  <c r="VV118" i="3" s="1"/>
  <c r="VV91" i="3"/>
  <c r="VV117" i="3" s="1"/>
  <c r="VT38" i="3"/>
  <c r="VT42" i="3" s="1"/>
  <c r="VT83" i="3"/>
  <c r="VT87" i="3" s="1"/>
  <c r="VT39" i="3"/>
  <c r="VT43" i="3" s="1"/>
  <c r="VT84" i="3"/>
  <c r="VT88" i="3" s="1"/>
  <c r="VU40" i="3"/>
  <c r="VU44" i="3" s="1"/>
  <c r="VU85" i="3"/>
  <c r="VU89" i="3" s="1"/>
  <c r="VS36" i="3"/>
  <c r="VV48" i="3"/>
  <c r="VV47" i="3"/>
  <c r="VV46" i="3"/>
  <c r="VT16" i="3"/>
  <c r="VV10" i="3"/>
  <c r="VV14" i="3" s="1"/>
  <c r="VV20" i="3" s="1"/>
  <c r="VV27" i="3" s="1"/>
  <c r="VW8" i="3"/>
  <c r="VU12" i="3"/>
  <c r="VU18" i="3" s="1"/>
  <c r="VU25" i="3" s="1"/>
  <c r="VU31" i="3" s="1"/>
  <c r="VU13" i="3"/>
  <c r="VU19" i="3" s="1"/>
  <c r="VU26" i="3" s="1"/>
  <c r="VU32" i="3" s="1"/>
  <c r="VV178" i="3" l="1"/>
  <c r="VV182" i="3" s="1"/>
  <c r="VV33" i="3"/>
  <c r="VU177" i="3"/>
  <c r="VU181" i="3" s="1"/>
  <c r="VU176" i="3"/>
  <c r="VU180" i="3" s="1"/>
  <c r="VU29" i="3"/>
  <c r="VT29" i="3"/>
  <c r="VW185" i="3"/>
  <c r="VW211" i="3" s="1"/>
  <c r="VW186" i="3"/>
  <c r="VW184" i="3"/>
  <c r="VW210" i="3" s="1"/>
  <c r="VV212" i="3"/>
  <c r="VW93" i="3"/>
  <c r="VW119" i="3" s="1"/>
  <c r="VW92" i="3"/>
  <c r="VW118" i="3" s="1"/>
  <c r="VW91" i="3"/>
  <c r="VW117" i="3" s="1"/>
  <c r="VU38" i="3"/>
  <c r="VU42" i="3" s="1"/>
  <c r="VU83" i="3"/>
  <c r="VU87" i="3" s="1"/>
  <c r="VU39" i="3"/>
  <c r="VU43" i="3" s="1"/>
  <c r="VU84" i="3"/>
  <c r="VU88" i="3" s="1"/>
  <c r="VV40" i="3"/>
  <c r="VV44" i="3" s="1"/>
  <c r="VV85" i="3"/>
  <c r="VV89" i="3" s="1"/>
  <c r="VW48" i="3"/>
  <c r="VW47" i="3"/>
  <c r="VW46" i="3"/>
  <c r="VT36" i="3"/>
  <c r="VU16" i="3"/>
  <c r="VX8" i="3"/>
  <c r="VW10" i="3"/>
  <c r="VV13" i="3"/>
  <c r="VV19" i="3" s="1"/>
  <c r="VV26" i="3" s="1"/>
  <c r="VV32" i="3" s="1"/>
  <c r="VV12" i="3"/>
  <c r="VV18" i="3" s="1"/>
  <c r="VV25" i="3" s="1"/>
  <c r="VV31" i="3" s="1"/>
  <c r="VV177" i="3" l="1"/>
  <c r="VV181" i="3" s="1"/>
  <c r="VV176" i="3"/>
  <c r="VV180" i="3" s="1"/>
  <c r="VV29" i="3"/>
  <c r="VX186" i="3"/>
  <c r="VX185" i="3"/>
  <c r="VX211" i="3" s="1"/>
  <c r="VX184" i="3"/>
  <c r="VX210" i="3" s="1"/>
  <c r="VW212" i="3"/>
  <c r="VW13" i="3"/>
  <c r="VX93" i="3"/>
  <c r="VX119" i="3" s="1"/>
  <c r="VX92" i="3"/>
  <c r="VX118" i="3" s="1"/>
  <c r="VX91" i="3"/>
  <c r="VX117" i="3" s="1"/>
  <c r="VV39" i="3"/>
  <c r="VV43" i="3" s="1"/>
  <c r="VV84" i="3"/>
  <c r="VV88" i="3" s="1"/>
  <c r="VU36" i="3"/>
  <c r="VV38" i="3"/>
  <c r="VV42" i="3" s="1"/>
  <c r="VV83" i="3"/>
  <c r="VV87" i="3" s="1"/>
  <c r="VX48" i="3"/>
  <c r="VX47" i="3"/>
  <c r="VX46" i="3"/>
  <c r="VV16" i="3"/>
  <c r="VW12" i="3"/>
  <c r="VW14" i="3"/>
  <c r="VY8" i="3"/>
  <c r="VX10" i="3"/>
  <c r="VX13" i="3" s="1"/>
  <c r="VX19" i="3" s="1"/>
  <c r="VX26" i="3" s="1"/>
  <c r="VX177" i="3" l="1"/>
  <c r="VX181" i="3" s="1"/>
  <c r="VX32" i="3"/>
  <c r="VY186" i="3"/>
  <c r="VY185" i="3"/>
  <c r="VY211" i="3" s="1"/>
  <c r="VY184" i="3"/>
  <c r="VY210" i="3" s="1"/>
  <c r="VX212" i="3"/>
  <c r="VW18" i="3"/>
  <c r="VW25" i="3" s="1"/>
  <c r="VW31" i="3" s="1"/>
  <c r="VW20" i="3"/>
  <c r="VW27" i="3" s="1"/>
  <c r="VW33" i="3" s="1"/>
  <c r="VW19" i="3"/>
  <c r="VW26" i="3" s="1"/>
  <c r="VW32" i="3" s="1"/>
  <c r="VY93" i="3"/>
  <c r="VY119" i="3" s="1"/>
  <c r="VY91" i="3"/>
  <c r="VY117" i="3" s="1"/>
  <c r="VY92" i="3"/>
  <c r="VY118" i="3" s="1"/>
  <c r="VX39" i="3"/>
  <c r="VX43" i="3" s="1"/>
  <c r="VX84" i="3"/>
  <c r="VX88" i="3" s="1"/>
  <c r="VV36" i="3"/>
  <c r="VY48" i="3"/>
  <c r="VY47" i="3"/>
  <c r="VY46" i="3"/>
  <c r="VZ8" i="3"/>
  <c r="VY10" i="3"/>
  <c r="VX14" i="3"/>
  <c r="VX20" i="3" s="1"/>
  <c r="VX27" i="3" s="1"/>
  <c r="VX12" i="3"/>
  <c r="VX18" i="3" s="1"/>
  <c r="VX25" i="3" s="1"/>
  <c r="VX31" i="3" s="1"/>
  <c r="VX178" i="3" l="1"/>
  <c r="VX182" i="3" s="1"/>
  <c r="VX33" i="3"/>
  <c r="VX29" i="3" s="1"/>
  <c r="VW29" i="3"/>
  <c r="VX176" i="3"/>
  <c r="VX180" i="3" s="1"/>
  <c r="VW178" i="3"/>
  <c r="VW182" i="3" s="1"/>
  <c r="VW176" i="3"/>
  <c r="VW180" i="3" s="1"/>
  <c r="VW16" i="3"/>
  <c r="VZ186" i="3"/>
  <c r="VZ185" i="3"/>
  <c r="VZ211" i="3" s="1"/>
  <c r="VZ184" i="3"/>
  <c r="VZ210" i="3" s="1"/>
  <c r="VY212" i="3"/>
  <c r="VW83" i="3"/>
  <c r="VW87" i="3" s="1"/>
  <c r="VW38" i="3"/>
  <c r="VW42" i="3" s="1"/>
  <c r="VY14" i="3"/>
  <c r="VW85" i="3"/>
  <c r="VW89" i="3" s="1"/>
  <c r="VW40" i="3"/>
  <c r="VW177" i="3"/>
  <c r="VW181" i="3" s="1"/>
  <c r="VW39" i="3"/>
  <c r="VW43" i="3" s="1"/>
  <c r="VW84" i="3"/>
  <c r="VW88" i="3" s="1"/>
  <c r="VZ93" i="3"/>
  <c r="VZ119" i="3" s="1"/>
  <c r="VZ91" i="3"/>
  <c r="VZ117" i="3" s="1"/>
  <c r="VZ92" i="3"/>
  <c r="VZ118" i="3" s="1"/>
  <c r="VX40" i="3"/>
  <c r="VX44" i="3" s="1"/>
  <c r="VX85" i="3"/>
  <c r="VX89" i="3" s="1"/>
  <c r="VX38" i="3"/>
  <c r="VX42" i="3" s="1"/>
  <c r="VX83" i="3"/>
  <c r="VX87" i="3" s="1"/>
  <c r="VZ48" i="3"/>
  <c r="VZ46" i="3"/>
  <c r="VZ47" i="3"/>
  <c r="VX16" i="3"/>
  <c r="WA8" i="3"/>
  <c r="VZ10" i="3"/>
  <c r="VZ12" i="3" s="1"/>
  <c r="VZ18" i="3" s="1"/>
  <c r="VZ25" i="3" s="1"/>
  <c r="VY12" i="3"/>
  <c r="VY13" i="3"/>
  <c r="VZ176" i="3" l="1"/>
  <c r="VZ180" i="3" s="1"/>
  <c r="VZ31" i="3"/>
  <c r="VW44" i="3"/>
  <c r="VW36" i="3"/>
  <c r="VZ212" i="3"/>
  <c r="WA186" i="3"/>
  <c r="WA185" i="3"/>
  <c r="WA211" i="3" s="1"/>
  <c r="WA184" i="3"/>
  <c r="WA210" i="3" s="1"/>
  <c r="VY18" i="3"/>
  <c r="VY25" i="3" s="1"/>
  <c r="VY31" i="3" s="1"/>
  <c r="VY19" i="3"/>
  <c r="VY26" i="3" s="1"/>
  <c r="VY32" i="3" s="1"/>
  <c r="VY20" i="3"/>
  <c r="VY27" i="3" s="1"/>
  <c r="VY33" i="3" s="1"/>
  <c r="WA93" i="3"/>
  <c r="WA119" i="3" s="1"/>
  <c r="WA91" i="3"/>
  <c r="WA117" i="3" s="1"/>
  <c r="WA92" i="3"/>
  <c r="WA118" i="3" s="1"/>
  <c r="VZ38" i="3"/>
  <c r="VZ42" i="3" s="1"/>
  <c r="VZ83" i="3"/>
  <c r="VZ87" i="3" s="1"/>
  <c r="VX36" i="3"/>
  <c r="WA48" i="3"/>
  <c r="WA47" i="3"/>
  <c r="WA46" i="3"/>
  <c r="WB8" i="3"/>
  <c r="WA10" i="3"/>
  <c r="VZ14" i="3"/>
  <c r="VZ20" i="3" s="1"/>
  <c r="VZ27" i="3" s="1"/>
  <c r="VZ13" i="3"/>
  <c r="VZ19" i="3" s="1"/>
  <c r="VZ26" i="3" s="1"/>
  <c r="VZ32" i="3" s="1"/>
  <c r="VZ178" i="3" l="1"/>
  <c r="VZ33" i="3"/>
  <c r="VZ29" i="3" s="1"/>
  <c r="VY29" i="3"/>
  <c r="VZ177" i="3"/>
  <c r="VZ181" i="3" s="1"/>
  <c r="VY177" i="3"/>
  <c r="VY181" i="3" s="1"/>
  <c r="VY176" i="3"/>
  <c r="VY180" i="3" s="1"/>
  <c r="WA212" i="3"/>
  <c r="WB186" i="3"/>
  <c r="WB185" i="3"/>
  <c r="WB211" i="3" s="1"/>
  <c r="WB184" i="3"/>
  <c r="WB210" i="3" s="1"/>
  <c r="VY16" i="3"/>
  <c r="VY83" i="3"/>
  <c r="VY87" i="3" s="1"/>
  <c r="VY38" i="3"/>
  <c r="VY42" i="3" s="1"/>
  <c r="VY84" i="3"/>
  <c r="VY88" i="3" s="1"/>
  <c r="WA14" i="3"/>
  <c r="VY39" i="3"/>
  <c r="VY43" i="3" s="1"/>
  <c r="VY178" i="3"/>
  <c r="VY40" i="3"/>
  <c r="VY85" i="3"/>
  <c r="VY89" i="3" s="1"/>
  <c r="VZ182" i="3"/>
  <c r="WB93" i="3"/>
  <c r="WB119" i="3" s="1"/>
  <c r="WB91" i="3"/>
  <c r="WB117" i="3" s="1"/>
  <c r="WB92" i="3"/>
  <c r="WB118" i="3" s="1"/>
  <c r="VZ40" i="3"/>
  <c r="VZ44" i="3" s="1"/>
  <c r="VZ85" i="3"/>
  <c r="VZ89" i="3" s="1"/>
  <c r="VZ39" i="3"/>
  <c r="VZ43" i="3" s="1"/>
  <c r="VZ84" i="3"/>
  <c r="VZ88" i="3" s="1"/>
  <c r="WB48" i="3"/>
  <c r="WB47" i="3"/>
  <c r="WB46" i="3"/>
  <c r="VZ16" i="3"/>
  <c r="WA12" i="3"/>
  <c r="WB10" i="3"/>
  <c r="WB13" i="3" s="1"/>
  <c r="WB19" i="3" s="1"/>
  <c r="WB26" i="3" s="1"/>
  <c r="WC8" i="3"/>
  <c r="WA13" i="3"/>
  <c r="WB177" i="3" l="1"/>
  <c r="WB181" i="3" s="1"/>
  <c r="WB32" i="3"/>
  <c r="VY44" i="3"/>
  <c r="WC186" i="3"/>
  <c r="WC185" i="3"/>
  <c r="WC211" i="3" s="1"/>
  <c r="WC184" i="3"/>
  <c r="WC210" i="3" s="1"/>
  <c r="WB212" i="3"/>
  <c r="VY36" i="3"/>
  <c r="WA19" i="3"/>
  <c r="WA26" i="3" s="1"/>
  <c r="WA32" i="3" s="1"/>
  <c r="WA18" i="3"/>
  <c r="WA25" i="3" s="1"/>
  <c r="WA31" i="3" s="1"/>
  <c r="VY182" i="3"/>
  <c r="WA20" i="3"/>
  <c r="WA27" i="3" s="1"/>
  <c r="WA33" i="3" s="1"/>
  <c r="WC93" i="3"/>
  <c r="WC119" i="3" s="1"/>
  <c r="WC91" i="3"/>
  <c r="WC117" i="3" s="1"/>
  <c r="WC92" i="3"/>
  <c r="WC118" i="3" s="1"/>
  <c r="WB39" i="3"/>
  <c r="WB43" i="3" s="1"/>
  <c r="WB84" i="3"/>
  <c r="WB88" i="3" s="1"/>
  <c r="VZ36" i="3"/>
  <c r="WC48" i="3"/>
  <c r="WC47" i="3"/>
  <c r="WC46" i="3"/>
  <c r="WB14" i="3"/>
  <c r="WB20" i="3" s="1"/>
  <c r="WB27" i="3" s="1"/>
  <c r="WD8" i="3"/>
  <c r="WC10" i="3"/>
  <c r="WB12" i="3"/>
  <c r="WB18" i="3" s="1"/>
  <c r="WB25" i="3" s="1"/>
  <c r="WB31" i="3" s="1"/>
  <c r="WB178" i="3" l="1"/>
  <c r="WB182" i="3" s="1"/>
  <c r="WB33" i="3"/>
  <c r="WB29" i="3" s="1"/>
  <c r="WB176" i="3"/>
  <c r="WB180" i="3" s="1"/>
  <c r="WA29" i="3"/>
  <c r="WA176" i="3"/>
  <c r="WA180" i="3" s="1"/>
  <c r="WA177" i="3"/>
  <c r="WA181" i="3" s="1"/>
  <c r="WA84" i="3"/>
  <c r="WA88" i="3" s="1"/>
  <c r="WA39" i="3"/>
  <c r="WA43" i="3" s="1"/>
  <c r="WA83" i="3"/>
  <c r="WA87" i="3" s="1"/>
  <c r="WA38" i="3"/>
  <c r="WA42" i="3" s="1"/>
  <c r="WD186" i="3"/>
  <c r="WD185" i="3"/>
  <c r="WD211" i="3" s="1"/>
  <c r="WD184" i="3"/>
  <c r="WD210" i="3" s="1"/>
  <c r="WC212" i="3"/>
  <c r="WA16" i="3"/>
  <c r="WA178" i="3"/>
  <c r="WA85" i="3"/>
  <c r="WA89" i="3" s="1"/>
  <c r="WA40" i="3"/>
  <c r="WC14" i="3"/>
  <c r="WD93" i="3"/>
  <c r="WD119" i="3" s="1"/>
  <c r="WD92" i="3"/>
  <c r="WD118" i="3" s="1"/>
  <c r="WD91" i="3"/>
  <c r="WD117" i="3" s="1"/>
  <c r="WB38" i="3"/>
  <c r="WB42" i="3" s="1"/>
  <c r="WB83" i="3"/>
  <c r="WB87" i="3" s="1"/>
  <c r="WB40" i="3"/>
  <c r="WB44" i="3" s="1"/>
  <c r="WB85" i="3"/>
  <c r="WB89" i="3" s="1"/>
  <c r="WD48" i="3"/>
  <c r="WD47" i="3"/>
  <c r="WD46" i="3"/>
  <c r="WB16" i="3"/>
  <c r="WC13" i="3"/>
  <c r="WE8" i="3"/>
  <c r="WD10" i="3"/>
  <c r="WD14" i="3" s="1"/>
  <c r="WD20" i="3" s="1"/>
  <c r="WD27" i="3" s="1"/>
  <c r="WC12" i="3"/>
  <c r="WD178" i="3" l="1"/>
  <c r="WD33" i="3"/>
  <c r="WA44" i="3"/>
  <c r="WA36" i="3"/>
  <c r="WE186" i="3"/>
  <c r="WE185" i="3"/>
  <c r="WE211" i="3" s="1"/>
  <c r="WE184" i="3"/>
  <c r="WE210" i="3" s="1"/>
  <c r="WD212" i="3"/>
  <c r="WC18" i="3"/>
  <c r="WC25" i="3" s="1"/>
  <c r="WC31" i="3" s="1"/>
  <c r="WC19" i="3"/>
  <c r="WC26" i="3" s="1"/>
  <c r="WC32" i="3" s="1"/>
  <c r="WC20" i="3"/>
  <c r="WC27" i="3" s="1"/>
  <c r="WC33" i="3" s="1"/>
  <c r="WA182" i="3"/>
  <c r="WD182" i="3"/>
  <c r="WE93" i="3"/>
  <c r="WE119" i="3" s="1"/>
  <c r="WE92" i="3"/>
  <c r="WE118" i="3" s="1"/>
  <c r="WE91" i="3"/>
  <c r="WE117" i="3" s="1"/>
  <c r="WD40" i="3"/>
  <c r="WD44" i="3" s="1"/>
  <c r="WD85" i="3"/>
  <c r="WD89" i="3" s="1"/>
  <c r="WB36" i="3"/>
  <c r="WE48" i="3"/>
  <c r="WE47" i="3"/>
  <c r="WE46" i="3"/>
  <c r="WD13" i="3"/>
  <c r="WD19" i="3" s="1"/>
  <c r="WD26" i="3" s="1"/>
  <c r="WD32" i="3" s="1"/>
  <c r="WE10" i="3"/>
  <c r="WF8" i="3"/>
  <c r="WD12" i="3"/>
  <c r="WD18" i="3" s="1"/>
  <c r="WD25" i="3" s="1"/>
  <c r="WD31" i="3" s="1"/>
  <c r="WC29" i="3" l="1"/>
  <c r="WD176" i="3"/>
  <c r="WD180" i="3" s="1"/>
  <c r="WD177" i="3"/>
  <c r="WD181" i="3" s="1"/>
  <c r="WC177" i="3"/>
  <c r="WC181" i="3" s="1"/>
  <c r="WC176" i="3"/>
  <c r="WC180" i="3" s="1"/>
  <c r="WC84" i="3"/>
  <c r="WC88" i="3" s="1"/>
  <c r="WC39" i="3"/>
  <c r="WC43" i="3" s="1"/>
  <c r="WF186" i="3"/>
  <c r="WF185" i="3"/>
  <c r="WF211" i="3" s="1"/>
  <c r="WF184" i="3"/>
  <c r="WF210" i="3" s="1"/>
  <c r="WC16" i="3"/>
  <c r="WE212" i="3"/>
  <c r="WC83" i="3"/>
  <c r="WC87" i="3" s="1"/>
  <c r="WC38" i="3"/>
  <c r="WC42" i="3" s="1"/>
  <c r="WC178" i="3"/>
  <c r="WC40" i="3"/>
  <c r="WC85" i="3"/>
  <c r="WC89" i="3" s="1"/>
  <c r="WE14" i="3"/>
  <c r="WF93" i="3"/>
  <c r="WF119" i="3" s="1"/>
  <c r="WF92" i="3"/>
  <c r="WF118" i="3" s="1"/>
  <c r="WF91" i="3"/>
  <c r="WF117" i="3" s="1"/>
  <c r="WD39" i="3"/>
  <c r="WD43" i="3" s="1"/>
  <c r="WD84" i="3"/>
  <c r="WD88" i="3" s="1"/>
  <c r="WD38" i="3"/>
  <c r="WD42" i="3" s="1"/>
  <c r="WD83" i="3"/>
  <c r="WD87" i="3" s="1"/>
  <c r="WF48" i="3"/>
  <c r="WF47" i="3"/>
  <c r="WF46" i="3"/>
  <c r="WD16" i="3"/>
  <c r="WF10" i="3"/>
  <c r="WF13" i="3" s="1"/>
  <c r="WF19" i="3" s="1"/>
  <c r="WF26" i="3" s="1"/>
  <c r="WG8" i="3"/>
  <c r="WE13" i="3"/>
  <c r="WE12" i="3"/>
  <c r="WE18" i="3" s="1"/>
  <c r="WE25" i="3" s="1"/>
  <c r="WE31" i="3" s="1"/>
  <c r="WF177" i="3" l="1"/>
  <c r="WF181" i="3" s="1"/>
  <c r="WF32" i="3"/>
  <c r="WE176" i="3"/>
  <c r="WE180" i="3" s="1"/>
  <c r="WD29" i="3"/>
  <c r="WC44" i="3"/>
  <c r="WC36" i="3"/>
  <c r="WG186" i="3"/>
  <c r="WG185" i="3"/>
  <c r="WG211" i="3" s="1"/>
  <c r="WG184" i="3"/>
  <c r="WG210" i="3" s="1"/>
  <c r="WF212" i="3"/>
  <c r="WE20" i="3"/>
  <c r="WE27" i="3" s="1"/>
  <c r="WE33" i="3" s="1"/>
  <c r="WE19" i="3"/>
  <c r="WE26" i="3" s="1"/>
  <c r="WE32" i="3" s="1"/>
  <c r="WC182" i="3"/>
  <c r="WG93" i="3"/>
  <c r="WG119" i="3" s="1"/>
  <c r="WG92" i="3"/>
  <c r="WG118" i="3" s="1"/>
  <c r="WG91" i="3"/>
  <c r="WG117" i="3" s="1"/>
  <c r="WF39" i="3"/>
  <c r="WF43" i="3" s="1"/>
  <c r="WF84" i="3"/>
  <c r="WF88" i="3" s="1"/>
  <c r="WE38" i="3"/>
  <c r="WE42" i="3" s="1"/>
  <c r="WE83" i="3"/>
  <c r="WE87" i="3" s="1"/>
  <c r="WG48" i="3"/>
  <c r="WG47" i="3"/>
  <c r="WG46" i="3"/>
  <c r="WD36" i="3"/>
  <c r="WG10" i="3"/>
  <c r="WG14" i="3" s="1"/>
  <c r="WG20" i="3" s="1"/>
  <c r="WG27" i="3" s="1"/>
  <c r="WH8" i="3"/>
  <c r="WF14" i="3"/>
  <c r="WF20" i="3" s="1"/>
  <c r="WF27" i="3" s="1"/>
  <c r="WF12" i="3"/>
  <c r="WF18" i="3" s="1"/>
  <c r="WF25" i="3" s="1"/>
  <c r="WF31" i="3" l="1"/>
  <c r="WF178" i="3"/>
  <c r="WF182" i="3" s="1"/>
  <c r="WF33" i="3"/>
  <c r="WG178" i="3"/>
  <c r="WG182" i="3" s="1"/>
  <c r="WG33" i="3"/>
  <c r="WE177" i="3"/>
  <c r="WE181" i="3" s="1"/>
  <c r="WE29" i="3"/>
  <c r="WF176" i="3"/>
  <c r="WF180" i="3" s="1"/>
  <c r="WE16" i="3"/>
  <c r="WH185" i="3"/>
  <c r="WH211" i="3" s="1"/>
  <c r="WH186" i="3"/>
  <c r="WH184" i="3"/>
  <c r="WH210" i="3" s="1"/>
  <c r="WG212" i="3"/>
  <c r="WE84" i="3"/>
  <c r="WE88" i="3" s="1"/>
  <c r="WE39" i="3"/>
  <c r="WE43" i="3" s="1"/>
  <c r="WE178" i="3"/>
  <c r="WE40" i="3"/>
  <c r="WE85" i="3"/>
  <c r="WE89" i="3" s="1"/>
  <c r="WH93" i="3"/>
  <c r="WH119" i="3" s="1"/>
  <c r="WH92" i="3"/>
  <c r="WH118" i="3" s="1"/>
  <c r="WH91" i="3"/>
  <c r="WH117" i="3" s="1"/>
  <c r="WF38" i="3"/>
  <c r="WF42" i="3" s="1"/>
  <c r="WF83" i="3"/>
  <c r="WF87" i="3" s="1"/>
  <c r="WF40" i="3"/>
  <c r="WF44" i="3" s="1"/>
  <c r="WF85" i="3"/>
  <c r="WF89" i="3" s="1"/>
  <c r="WG40" i="3"/>
  <c r="WG44" i="3" s="1"/>
  <c r="WG85" i="3"/>
  <c r="WG89" i="3" s="1"/>
  <c r="WH48" i="3"/>
  <c r="WH47" i="3"/>
  <c r="WH46" i="3"/>
  <c r="WF16" i="3"/>
  <c r="WG13" i="3"/>
  <c r="WG19" i="3" s="1"/>
  <c r="WG26" i="3" s="1"/>
  <c r="WG32" i="3" s="1"/>
  <c r="WH10" i="3"/>
  <c r="WH14" i="3" s="1"/>
  <c r="WH20" i="3" s="1"/>
  <c r="WH27" i="3" s="1"/>
  <c r="WI8" i="3"/>
  <c r="WG12" i="3"/>
  <c r="WG18" i="3" s="1"/>
  <c r="WG25" i="3" s="1"/>
  <c r="WG31" i="3" s="1"/>
  <c r="WF29" i="3" l="1"/>
  <c r="WH178" i="3"/>
  <c r="WH182" i="3" s="1"/>
  <c r="WH33" i="3"/>
  <c r="WG177" i="3"/>
  <c r="WG181" i="3" s="1"/>
  <c r="WG176" i="3"/>
  <c r="WG180" i="3" s="1"/>
  <c r="WG29" i="3"/>
  <c r="WE44" i="3"/>
  <c r="WE36" i="3"/>
  <c r="WI185" i="3"/>
  <c r="WI211" i="3" s="1"/>
  <c r="WI186" i="3"/>
  <c r="WI184" i="3"/>
  <c r="WI210" i="3" s="1"/>
  <c r="WH212" i="3"/>
  <c r="WE182" i="3"/>
  <c r="WI93" i="3"/>
  <c r="WI119" i="3" s="1"/>
  <c r="WI92" i="3"/>
  <c r="WI118" i="3" s="1"/>
  <c r="WI91" i="3"/>
  <c r="WI117" i="3" s="1"/>
  <c r="WG38" i="3"/>
  <c r="WG42" i="3" s="1"/>
  <c r="WG83" i="3"/>
  <c r="WG87" i="3" s="1"/>
  <c r="WH40" i="3"/>
  <c r="WH44" i="3" s="1"/>
  <c r="WH85" i="3"/>
  <c r="WH89" i="3" s="1"/>
  <c r="WG39" i="3"/>
  <c r="WG43" i="3" s="1"/>
  <c r="WG84" i="3"/>
  <c r="WG88" i="3" s="1"/>
  <c r="WF36" i="3"/>
  <c r="WI48" i="3"/>
  <c r="WI47" i="3"/>
  <c r="WI46" i="3"/>
  <c r="WG16" i="3"/>
  <c r="WJ8" i="3"/>
  <c r="WI10" i="3"/>
  <c r="WI14" i="3" s="1"/>
  <c r="WI20" i="3" s="1"/>
  <c r="WI27" i="3" s="1"/>
  <c r="WH13" i="3"/>
  <c r="WH19" i="3" s="1"/>
  <c r="WH26" i="3" s="1"/>
  <c r="WH32" i="3" s="1"/>
  <c r="WH12" i="3"/>
  <c r="WH18" i="3" s="1"/>
  <c r="WH25" i="3" s="1"/>
  <c r="WH31" i="3" s="1"/>
  <c r="WI178" i="3" l="1"/>
  <c r="WI182" i="3" s="1"/>
  <c r="WI33" i="3"/>
  <c r="WH176" i="3"/>
  <c r="WH180" i="3" s="1"/>
  <c r="WH177" i="3"/>
  <c r="WH181" i="3" s="1"/>
  <c r="WJ186" i="3"/>
  <c r="WJ185" i="3"/>
  <c r="WJ211" i="3" s="1"/>
  <c r="WJ184" i="3"/>
  <c r="WJ210" i="3" s="1"/>
  <c r="WI212" i="3"/>
  <c r="WJ93" i="3"/>
  <c r="WJ119" i="3" s="1"/>
  <c r="WJ92" i="3"/>
  <c r="WJ118" i="3" s="1"/>
  <c r="WJ91" i="3"/>
  <c r="WJ117" i="3" s="1"/>
  <c r="WH39" i="3"/>
  <c r="WH43" i="3" s="1"/>
  <c r="WH84" i="3"/>
  <c r="WH88" i="3" s="1"/>
  <c r="WH38" i="3"/>
  <c r="WH42" i="3" s="1"/>
  <c r="WH83" i="3"/>
  <c r="WH87" i="3" s="1"/>
  <c r="WI40" i="3"/>
  <c r="WI44" i="3" s="1"/>
  <c r="WI85" i="3"/>
  <c r="WI89" i="3" s="1"/>
  <c r="WG36" i="3"/>
  <c r="WJ48" i="3"/>
  <c r="WJ46" i="3"/>
  <c r="WJ47" i="3"/>
  <c r="WH16" i="3"/>
  <c r="WI13" i="3"/>
  <c r="WI19" i="3" s="1"/>
  <c r="WI26" i="3" s="1"/>
  <c r="WI32" i="3" s="1"/>
  <c r="WK8" i="3"/>
  <c r="WJ10" i="3"/>
  <c r="WJ14" i="3" s="1"/>
  <c r="WJ20" i="3" s="1"/>
  <c r="WJ27" i="3" s="1"/>
  <c r="WI12" i="3"/>
  <c r="WI18" i="3" s="1"/>
  <c r="WI25" i="3" s="1"/>
  <c r="WI31" i="3" s="1"/>
  <c r="WJ178" i="3" l="1"/>
  <c r="WJ182" i="3" s="1"/>
  <c r="WJ33" i="3"/>
  <c r="WI177" i="3"/>
  <c r="WI181" i="3" s="1"/>
  <c r="WI176" i="3"/>
  <c r="WI180" i="3" s="1"/>
  <c r="WI29" i="3"/>
  <c r="WH29" i="3"/>
  <c r="WK186" i="3"/>
  <c r="WK185" i="3"/>
  <c r="WK211" i="3" s="1"/>
  <c r="WK184" i="3"/>
  <c r="WK210" i="3" s="1"/>
  <c r="WJ212" i="3"/>
  <c r="WK93" i="3"/>
  <c r="WK119" i="3" s="1"/>
  <c r="WK91" i="3"/>
  <c r="WK117" i="3" s="1"/>
  <c r="WK92" i="3"/>
  <c r="WK118" i="3" s="1"/>
  <c r="WI39" i="3"/>
  <c r="WI43" i="3" s="1"/>
  <c r="WI84" i="3"/>
  <c r="WI88" i="3" s="1"/>
  <c r="WI38" i="3"/>
  <c r="WI42" i="3" s="1"/>
  <c r="WI83" i="3"/>
  <c r="WI87" i="3" s="1"/>
  <c r="WJ40" i="3"/>
  <c r="WJ44" i="3" s="1"/>
  <c r="WJ85" i="3"/>
  <c r="WJ89" i="3" s="1"/>
  <c r="WH36" i="3"/>
  <c r="WK48" i="3"/>
  <c r="WK47" i="3"/>
  <c r="WK46" i="3"/>
  <c r="WI16" i="3"/>
  <c r="WJ13" i="3"/>
  <c r="WJ19" i="3" s="1"/>
  <c r="WJ26" i="3" s="1"/>
  <c r="WJ32" i="3" s="1"/>
  <c r="WL8" i="3"/>
  <c r="WK10" i="3"/>
  <c r="WK14" i="3" s="1"/>
  <c r="WK20" i="3" s="1"/>
  <c r="WK27" i="3" s="1"/>
  <c r="WJ12" i="3"/>
  <c r="WJ18" i="3" s="1"/>
  <c r="WJ25" i="3" s="1"/>
  <c r="WJ31" i="3" s="1"/>
  <c r="WK178" i="3" l="1"/>
  <c r="WK182" i="3" s="1"/>
  <c r="WK33" i="3"/>
  <c r="WJ177" i="3"/>
  <c r="WJ181" i="3" s="1"/>
  <c r="WJ176" i="3"/>
  <c r="WJ180" i="3" s="1"/>
  <c r="WJ29" i="3"/>
  <c r="WL186" i="3"/>
  <c r="WL185" i="3"/>
  <c r="WL211" i="3" s="1"/>
  <c r="WL184" i="3"/>
  <c r="WL210" i="3" s="1"/>
  <c r="WK212" i="3"/>
  <c r="WL93" i="3"/>
  <c r="WL119" i="3" s="1"/>
  <c r="WL91" i="3"/>
  <c r="WL117" i="3" s="1"/>
  <c r="WL92" i="3"/>
  <c r="WL118" i="3" s="1"/>
  <c r="WJ39" i="3"/>
  <c r="WJ43" i="3" s="1"/>
  <c r="WJ84" i="3"/>
  <c r="WJ88" i="3" s="1"/>
  <c r="WJ38" i="3"/>
  <c r="WJ42" i="3" s="1"/>
  <c r="WJ83" i="3"/>
  <c r="WJ87" i="3" s="1"/>
  <c r="WK40" i="3"/>
  <c r="WK44" i="3" s="1"/>
  <c r="WK85" i="3"/>
  <c r="WK89" i="3" s="1"/>
  <c r="WL48" i="3"/>
  <c r="WL46" i="3"/>
  <c r="WL47" i="3"/>
  <c r="WI36" i="3"/>
  <c r="WJ16" i="3"/>
  <c r="WK12" i="3"/>
  <c r="WK18" i="3" s="1"/>
  <c r="WK25" i="3" s="1"/>
  <c r="WK31" i="3" s="1"/>
  <c r="WM8" i="3"/>
  <c r="WL10" i="3"/>
  <c r="WL14" i="3" s="1"/>
  <c r="WL20" i="3" s="1"/>
  <c r="WL27" i="3" s="1"/>
  <c r="WK13" i="3"/>
  <c r="WK19" i="3" s="1"/>
  <c r="WK26" i="3" s="1"/>
  <c r="WK32" i="3" s="1"/>
  <c r="WL178" i="3" l="1"/>
  <c r="WL182" i="3" s="1"/>
  <c r="WL33" i="3"/>
  <c r="WK177" i="3"/>
  <c r="WK181" i="3" s="1"/>
  <c r="WK176" i="3"/>
  <c r="WK180" i="3" s="1"/>
  <c r="WK29" i="3"/>
  <c r="WM186" i="3"/>
  <c r="WM185" i="3"/>
  <c r="WM211" i="3" s="1"/>
  <c r="WM184" i="3"/>
  <c r="WM210" i="3" s="1"/>
  <c r="WL212" i="3"/>
  <c r="WM93" i="3"/>
  <c r="WM119" i="3" s="1"/>
  <c r="WM91" i="3"/>
  <c r="WM117" i="3" s="1"/>
  <c r="WM92" i="3"/>
  <c r="WM118" i="3" s="1"/>
  <c r="WK38" i="3"/>
  <c r="WK42" i="3" s="1"/>
  <c r="WK83" i="3"/>
  <c r="WK87" i="3" s="1"/>
  <c r="WL40" i="3"/>
  <c r="WL44" i="3" s="1"/>
  <c r="WL85" i="3"/>
  <c r="WL89" i="3" s="1"/>
  <c r="WK39" i="3"/>
  <c r="WK43" i="3" s="1"/>
  <c r="WK84" i="3"/>
  <c r="WK88" i="3" s="1"/>
  <c r="WM48" i="3"/>
  <c r="WM47" i="3"/>
  <c r="WM46" i="3"/>
  <c r="WJ36" i="3"/>
  <c r="WL13" i="3"/>
  <c r="WL19" i="3" s="1"/>
  <c r="WL26" i="3" s="1"/>
  <c r="WL32" i="3" s="1"/>
  <c r="WN8" i="3"/>
  <c r="WM10" i="3"/>
  <c r="WM14" i="3" s="1"/>
  <c r="WM20" i="3" s="1"/>
  <c r="WM27" i="3" s="1"/>
  <c r="WL12" i="3"/>
  <c r="WL18" i="3" s="1"/>
  <c r="WL25" i="3" s="1"/>
  <c r="WL31" i="3" s="1"/>
  <c r="WK16" i="3"/>
  <c r="WM178" i="3" l="1"/>
  <c r="WM182" i="3" s="1"/>
  <c r="WM33" i="3"/>
  <c r="WL176" i="3"/>
  <c r="WL180" i="3" s="1"/>
  <c r="WL177" i="3"/>
  <c r="WL181" i="3" s="1"/>
  <c r="WN186" i="3"/>
  <c r="WN185" i="3"/>
  <c r="WN211" i="3" s="1"/>
  <c r="WN184" i="3"/>
  <c r="WN210" i="3" s="1"/>
  <c r="WM212" i="3"/>
  <c r="WN93" i="3"/>
  <c r="WN119" i="3" s="1"/>
  <c r="WN91" i="3"/>
  <c r="WN117" i="3" s="1"/>
  <c r="WN92" i="3"/>
  <c r="WN118" i="3" s="1"/>
  <c r="WM40" i="3"/>
  <c r="WM44" i="3" s="1"/>
  <c r="WM85" i="3"/>
  <c r="WM89" i="3" s="1"/>
  <c r="WL39" i="3"/>
  <c r="WL43" i="3" s="1"/>
  <c r="WL84" i="3"/>
  <c r="WL88" i="3" s="1"/>
  <c r="WL38" i="3"/>
  <c r="WL42" i="3" s="1"/>
  <c r="WL83" i="3"/>
  <c r="WL87" i="3" s="1"/>
  <c r="WK36" i="3"/>
  <c r="WN48" i="3"/>
  <c r="WN47" i="3"/>
  <c r="WN46" i="3"/>
  <c r="WL16" i="3"/>
  <c r="WO8" i="3"/>
  <c r="WN10" i="3"/>
  <c r="WN14" i="3" s="1"/>
  <c r="WN20" i="3" s="1"/>
  <c r="WN27" i="3" s="1"/>
  <c r="WM12" i="3"/>
  <c r="WM18" i="3" s="1"/>
  <c r="WM25" i="3" s="1"/>
  <c r="WM31" i="3" s="1"/>
  <c r="WM13" i="3"/>
  <c r="WM19" i="3" s="1"/>
  <c r="WM26" i="3" s="1"/>
  <c r="WM32" i="3" s="1"/>
  <c r="WN178" i="3" l="1"/>
  <c r="WN182" i="3" s="1"/>
  <c r="WN33" i="3"/>
  <c r="WM177" i="3"/>
  <c r="WM181" i="3" s="1"/>
  <c r="WL29" i="3"/>
  <c r="WM176" i="3"/>
  <c r="WM180" i="3" s="1"/>
  <c r="WM29" i="3"/>
  <c r="WO186" i="3"/>
  <c r="WO185" i="3"/>
  <c r="WO211" i="3" s="1"/>
  <c r="WO184" i="3"/>
  <c r="WO210" i="3" s="1"/>
  <c r="WN212" i="3"/>
  <c r="WO93" i="3"/>
  <c r="WO119" i="3" s="1"/>
  <c r="WO91" i="3"/>
  <c r="WO117" i="3" s="1"/>
  <c r="WO92" i="3"/>
  <c r="WO118" i="3" s="1"/>
  <c r="WM39" i="3"/>
  <c r="WM43" i="3" s="1"/>
  <c r="WM84" i="3"/>
  <c r="WM88" i="3" s="1"/>
  <c r="WM38" i="3"/>
  <c r="WM42" i="3" s="1"/>
  <c r="WM83" i="3"/>
  <c r="WM87" i="3" s="1"/>
  <c r="WN40" i="3"/>
  <c r="WN44" i="3" s="1"/>
  <c r="WN85" i="3"/>
  <c r="WN89" i="3" s="1"/>
  <c r="WL36" i="3"/>
  <c r="WO48" i="3"/>
  <c r="WO47" i="3"/>
  <c r="WO46" i="3"/>
  <c r="WM16" i="3"/>
  <c r="WN12" i="3"/>
  <c r="WN18" i="3" s="1"/>
  <c r="WN25" i="3" s="1"/>
  <c r="WN31" i="3" s="1"/>
  <c r="WP8" i="3"/>
  <c r="WO10" i="3"/>
  <c r="WO14" i="3" s="1"/>
  <c r="WO20" i="3" s="1"/>
  <c r="WO27" i="3" s="1"/>
  <c r="WN13" i="3"/>
  <c r="WN19" i="3" s="1"/>
  <c r="WN26" i="3" s="1"/>
  <c r="WN32" i="3" s="1"/>
  <c r="WO178" i="3" l="1"/>
  <c r="WO182" i="3" s="1"/>
  <c r="WO33" i="3"/>
  <c r="WN176" i="3"/>
  <c r="WN180" i="3" s="1"/>
  <c r="WN177" i="3"/>
  <c r="WN181" i="3" s="1"/>
  <c r="WP186" i="3"/>
  <c r="WP185" i="3"/>
  <c r="WP211" i="3" s="1"/>
  <c r="WP184" i="3"/>
  <c r="WP210" i="3" s="1"/>
  <c r="WO212" i="3"/>
  <c r="WP93" i="3"/>
  <c r="WP119" i="3" s="1"/>
  <c r="WP92" i="3"/>
  <c r="WP118" i="3" s="1"/>
  <c r="WP91" i="3"/>
  <c r="WP117" i="3" s="1"/>
  <c r="WN39" i="3"/>
  <c r="WN43" i="3" s="1"/>
  <c r="WN84" i="3"/>
  <c r="WN88" i="3" s="1"/>
  <c r="WO40" i="3"/>
  <c r="WO44" i="3" s="1"/>
  <c r="WO85" i="3"/>
  <c r="WO89" i="3" s="1"/>
  <c r="WN38" i="3"/>
  <c r="WN42" i="3" s="1"/>
  <c r="WN83" i="3"/>
  <c r="WN87" i="3" s="1"/>
  <c r="WM36" i="3"/>
  <c r="WP48" i="3"/>
  <c r="WP47" i="3"/>
  <c r="WP46" i="3"/>
  <c r="WN16" i="3"/>
  <c r="WO13" i="3"/>
  <c r="WO19" i="3" s="1"/>
  <c r="WO26" i="3" s="1"/>
  <c r="WO32" i="3" s="1"/>
  <c r="WQ8" i="3"/>
  <c r="WP10" i="3"/>
  <c r="WP14" i="3" s="1"/>
  <c r="WP20" i="3" s="1"/>
  <c r="WP27" i="3" s="1"/>
  <c r="WO12" i="3"/>
  <c r="WO18" i="3" s="1"/>
  <c r="WO25" i="3" s="1"/>
  <c r="WO31" i="3" s="1"/>
  <c r="WP178" i="3" l="1"/>
  <c r="WP182" i="3" s="1"/>
  <c r="WP33" i="3"/>
  <c r="WO176" i="3"/>
  <c r="WO180" i="3" s="1"/>
  <c r="WO177" i="3"/>
  <c r="WO181" i="3" s="1"/>
  <c r="WN29" i="3"/>
  <c r="WQ186" i="3"/>
  <c r="WQ185" i="3"/>
  <c r="WQ211" i="3" s="1"/>
  <c r="WQ184" i="3"/>
  <c r="WQ210" i="3" s="1"/>
  <c r="WP212" i="3"/>
  <c r="WQ93" i="3"/>
  <c r="WQ119" i="3" s="1"/>
  <c r="WQ92" i="3"/>
  <c r="WQ118" i="3" s="1"/>
  <c r="WQ91" i="3"/>
  <c r="WQ117" i="3" s="1"/>
  <c r="WP40" i="3"/>
  <c r="WP44" i="3" s="1"/>
  <c r="WP85" i="3"/>
  <c r="WP89" i="3" s="1"/>
  <c r="WO38" i="3"/>
  <c r="WO42" i="3" s="1"/>
  <c r="WO83" i="3"/>
  <c r="WO87" i="3" s="1"/>
  <c r="WO39" i="3"/>
  <c r="WO43" i="3" s="1"/>
  <c r="WO84" i="3"/>
  <c r="WO88" i="3" s="1"/>
  <c r="WN36" i="3"/>
  <c r="WQ48" i="3"/>
  <c r="WQ47" i="3"/>
  <c r="WQ46" i="3"/>
  <c r="WO16" i="3"/>
  <c r="WP13" i="3"/>
  <c r="WP19" i="3" s="1"/>
  <c r="WP26" i="3" s="1"/>
  <c r="WP32" i="3" s="1"/>
  <c r="WR8" i="3"/>
  <c r="WQ10" i="3"/>
  <c r="WQ14" i="3" s="1"/>
  <c r="WQ20" i="3" s="1"/>
  <c r="WQ27" i="3" s="1"/>
  <c r="WP12" i="3"/>
  <c r="WP18" i="3" s="1"/>
  <c r="WP25" i="3" s="1"/>
  <c r="WP31" i="3" s="1"/>
  <c r="WQ178" i="3" l="1"/>
  <c r="WQ182" i="3" s="1"/>
  <c r="WQ33" i="3"/>
  <c r="WP177" i="3"/>
  <c r="WP181" i="3" s="1"/>
  <c r="WP176" i="3"/>
  <c r="WP180" i="3" s="1"/>
  <c r="WP29" i="3"/>
  <c r="WO29" i="3"/>
  <c r="WR186" i="3"/>
  <c r="WR185" i="3"/>
  <c r="WR211" i="3" s="1"/>
  <c r="WR184" i="3"/>
  <c r="WR210" i="3" s="1"/>
  <c r="WQ212" i="3"/>
  <c r="WR93" i="3"/>
  <c r="WR119" i="3" s="1"/>
  <c r="WR92" i="3"/>
  <c r="WR118" i="3" s="1"/>
  <c r="WR91" i="3"/>
  <c r="WR117" i="3" s="1"/>
  <c r="WP38" i="3"/>
  <c r="WP42" i="3" s="1"/>
  <c r="WP83" i="3"/>
  <c r="WP87" i="3" s="1"/>
  <c r="WQ40" i="3"/>
  <c r="WQ44" i="3" s="1"/>
  <c r="WQ85" i="3"/>
  <c r="WQ89" i="3" s="1"/>
  <c r="WP39" i="3"/>
  <c r="WP43" i="3" s="1"/>
  <c r="WP84" i="3"/>
  <c r="WP88" i="3" s="1"/>
  <c r="WO36" i="3"/>
  <c r="WR48" i="3"/>
  <c r="WR47" i="3"/>
  <c r="WR46" i="3"/>
  <c r="WP16" i="3"/>
  <c r="WQ13" i="3"/>
  <c r="WQ19" i="3" s="1"/>
  <c r="WQ26" i="3" s="1"/>
  <c r="WQ32" i="3" s="1"/>
  <c r="WS8" i="3"/>
  <c r="WR10" i="3"/>
  <c r="WR14" i="3" s="1"/>
  <c r="WR20" i="3" s="1"/>
  <c r="WR27" i="3" s="1"/>
  <c r="WQ12" i="3"/>
  <c r="WQ18" i="3" s="1"/>
  <c r="WQ25" i="3" s="1"/>
  <c r="WQ31" i="3" s="1"/>
  <c r="WR178" i="3" l="1"/>
  <c r="WR182" i="3" s="1"/>
  <c r="WR33" i="3"/>
  <c r="WQ177" i="3"/>
  <c r="WQ181" i="3" s="1"/>
  <c r="WQ176" i="3"/>
  <c r="WQ180" i="3" s="1"/>
  <c r="WQ29" i="3"/>
  <c r="WS186" i="3"/>
  <c r="WS185" i="3"/>
  <c r="WS211" i="3" s="1"/>
  <c r="WS184" i="3"/>
  <c r="WS210" i="3" s="1"/>
  <c r="WR212" i="3"/>
  <c r="WS93" i="3"/>
  <c r="WS119" i="3" s="1"/>
  <c r="WS92" i="3"/>
  <c r="WS118" i="3" s="1"/>
  <c r="WS91" i="3"/>
  <c r="WS117" i="3" s="1"/>
  <c r="WQ38" i="3"/>
  <c r="WQ42" i="3" s="1"/>
  <c r="WQ83" i="3"/>
  <c r="WQ87" i="3" s="1"/>
  <c r="WR40" i="3"/>
  <c r="WR44" i="3" s="1"/>
  <c r="WR85" i="3"/>
  <c r="WR89" i="3" s="1"/>
  <c r="WQ39" i="3"/>
  <c r="WQ43" i="3" s="1"/>
  <c r="WQ84" i="3"/>
  <c r="WQ88" i="3" s="1"/>
  <c r="WS48" i="3"/>
  <c r="WS47" i="3"/>
  <c r="WS46" i="3"/>
  <c r="WP36" i="3"/>
  <c r="WQ16" i="3"/>
  <c r="WR13" i="3"/>
  <c r="WR19" i="3" s="1"/>
  <c r="WR26" i="3" s="1"/>
  <c r="WR32" i="3" s="1"/>
  <c r="WT8" i="3"/>
  <c r="WS10" i="3"/>
  <c r="WS13" i="3" s="1"/>
  <c r="WS19" i="3" s="1"/>
  <c r="WS26" i="3" s="1"/>
  <c r="WR12" i="3"/>
  <c r="WR18" i="3" s="1"/>
  <c r="WR25" i="3" s="1"/>
  <c r="WR31" i="3" s="1"/>
  <c r="WS177" i="3" l="1"/>
  <c r="WS181" i="3" s="1"/>
  <c r="WS32" i="3"/>
  <c r="WR176" i="3"/>
  <c r="WR180" i="3" s="1"/>
  <c r="WR177" i="3"/>
  <c r="WR181" i="3" s="1"/>
  <c r="WT185" i="3"/>
  <c r="WT211" i="3" s="1"/>
  <c r="WT186" i="3"/>
  <c r="WT184" i="3"/>
  <c r="WT210" i="3" s="1"/>
  <c r="WS212" i="3"/>
  <c r="WT93" i="3"/>
  <c r="WT119" i="3" s="1"/>
  <c r="WT92" i="3"/>
  <c r="WT118" i="3" s="1"/>
  <c r="WT91" i="3"/>
  <c r="WT117" i="3" s="1"/>
  <c r="WR39" i="3"/>
  <c r="WR43" i="3" s="1"/>
  <c r="WR84" i="3"/>
  <c r="WR88" i="3" s="1"/>
  <c r="WS39" i="3"/>
  <c r="WS43" i="3" s="1"/>
  <c r="WS84" i="3"/>
  <c r="WS88" i="3" s="1"/>
  <c r="WR38" i="3"/>
  <c r="WR42" i="3" s="1"/>
  <c r="WR83" i="3"/>
  <c r="WR87" i="3" s="1"/>
  <c r="WT48" i="3"/>
  <c r="WT47" i="3"/>
  <c r="WT46" i="3"/>
  <c r="WQ36" i="3"/>
  <c r="WR16" i="3"/>
  <c r="WS14" i="3"/>
  <c r="WS20" i="3" s="1"/>
  <c r="WS27" i="3" s="1"/>
  <c r="WT10" i="3"/>
  <c r="WT14" i="3" s="1"/>
  <c r="WT20" i="3" s="1"/>
  <c r="WT27" i="3" s="1"/>
  <c r="WU8" i="3"/>
  <c r="WS12" i="3"/>
  <c r="WS18" i="3" s="1"/>
  <c r="WS25" i="3" s="1"/>
  <c r="WS31" i="3" s="1"/>
  <c r="WT178" i="3" l="1"/>
  <c r="WT182" i="3" s="1"/>
  <c r="WT33" i="3"/>
  <c r="WS178" i="3"/>
  <c r="WS182" i="3" s="1"/>
  <c r="WS33" i="3"/>
  <c r="WS29" i="3" s="1"/>
  <c r="WS176" i="3"/>
  <c r="WS180" i="3" s="1"/>
  <c r="WR29" i="3"/>
  <c r="WU185" i="3"/>
  <c r="WU211" i="3" s="1"/>
  <c r="WU186" i="3"/>
  <c r="WU184" i="3"/>
  <c r="WU210" i="3" s="1"/>
  <c r="WT212" i="3"/>
  <c r="WU93" i="3"/>
  <c r="WU119" i="3" s="1"/>
  <c r="WU92" i="3"/>
  <c r="WU118" i="3" s="1"/>
  <c r="WU91" i="3"/>
  <c r="WU117" i="3" s="1"/>
  <c r="WS40" i="3"/>
  <c r="WS44" i="3" s="1"/>
  <c r="WS85" i="3"/>
  <c r="WS89" i="3" s="1"/>
  <c r="WT40" i="3"/>
  <c r="WT44" i="3" s="1"/>
  <c r="WT85" i="3"/>
  <c r="WT89" i="3" s="1"/>
  <c r="WS38" i="3"/>
  <c r="WS42" i="3" s="1"/>
  <c r="WS83" i="3"/>
  <c r="WS87" i="3" s="1"/>
  <c r="WU48" i="3"/>
  <c r="WU47" i="3"/>
  <c r="WU46" i="3"/>
  <c r="WR36" i="3"/>
  <c r="WS16" i="3"/>
  <c r="WU10" i="3"/>
  <c r="WU13" i="3" s="1"/>
  <c r="WU19" i="3" s="1"/>
  <c r="WU26" i="3" s="1"/>
  <c r="WV8" i="3"/>
  <c r="WT13" i="3"/>
  <c r="WT19" i="3" s="1"/>
  <c r="WT26" i="3" s="1"/>
  <c r="WT32" i="3" s="1"/>
  <c r="WT12" i="3"/>
  <c r="WT18" i="3" s="1"/>
  <c r="WT25" i="3" s="1"/>
  <c r="WT31" i="3" s="1"/>
  <c r="WU177" i="3" l="1"/>
  <c r="WU181" i="3" s="1"/>
  <c r="WU32" i="3"/>
  <c r="WT177" i="3"/>
  <c r="WT181" i="3" s="1"/>
  <c r="WT176" i="3"/>
  <c r="WT180" i="3" s="1"/>
  <c r="WT29" i="3"/>
  <c r="WV186" i="3"/>
  <c r="WV185" i="3"/>
  <c r="WV211" i="3" s="1"/>
  <c r="WV184" i="3"/>
  <c r="WV210" i="3" s="1"/>
  <c r="WU212" i="3"/>
  <c r="WV93" i="3"/>
  <c r="WV119" i="3" s="1"/>
  <c r="WV92" i="3"/>
  <c r="WV118" i="3" s="1"/>
  <c r="WV91" i="3"/>
  <c r="WV117" i="3" s="1"/>
  <c r="WU39" i="3"/>
  <c r="WU43" i="3" s="1"/>
  <c r="WU84" i="3"/>
  <c r="WU88" i="3" s="1"/>
  <c r="WT39" i="3"/>
  <c r="WT43" i="3" s="1"/>
  <c r="WT84" i="3"/>
  <c r="WT88" i="3" s="1"/>
  <c r="WT38" i="3"/>
  <c r="WT42" i="3" s="1"/>
  <c r="WT83" i="3"/>
  <c r="WT87" i="3" s="1"/>
  <c r="WS36" i="3"/>
  <c r="WV48" i="3"/>
  <c r="WV46" i="3"/>
  <c r="WV47" i="3"/>
  <c r="WT16" i="3"/>
  <c r="WU14" i="3"/>
  <c r="WU20" i="3" s="1"/>
  <c r="WU27" i="3" s="1"/>
  <c r="WW8" i="3"/>
  <c r="WV10" i="3"/>
  <c r="WV13" i="3" s="1"/>
  <c r="WV19" i="3" s="1"/>
  <c r="WV26" i="3" s="1"/>
  <c r="WU12" i="3"/>
  <c r="WU18" i="3" s="1"/>
  <c r="WU25" i="3" s="1"/>
  <c r="WU31" i="3" s="1"/>
  <c r="WV177" i="3" l="1"/>
  <c r="WV181" i="3" s="1"/>
  <c r="WV32" i="3"/>
  <c r="WU178" i="3"/>
  <c r="WU182" i="3" s="1"/>
  <c r="WU33" i="3"/>
  <c r="WU29" i="3" s="1"/>
  <c r="WU176" i="3"/>
  <c r="WU180" i="3" s="1"/>
  <c r="WW186" i="3"/>
  <c r="WW185" i="3"/>
  <c r="WW211" i="3" s="1"/>
  <c r="WW184" i="3"/>
  <c r="WW210" i="3" s="1"/>
  <c r="WV212" i="3"/>
  <c r="WW93" i="3"/>
  <c r="WW119" i="3" s="1"/>
  <c r="WW91" i="3"/>
  <c r="WW117" i="3" s="1"/>
  <c r="WW92" i="3"/>
  <c r="WW118" i="3" s="1"/>
  <c r="WU38" i="3"/>
  <c r="WU42" i="3" s="1"/>
  <c r="WU83" i="3"/>
  <c r="WU87" i="3" s="1"/>
  <c r="WV39" i="3"/>
  <c r="WV43" i="3" s="1"/>
  <c r="WV84" i="3"/>
  <c r="WV88" i="3" s="1"/>
  <c r="WU40" i="3"/>
  <c r="WU44" i="3" s="1"/>
  <c r="WU85" i="3"/>
  <c r="WU89" i="3" s="1"/>
  <c r="WT36" i="3"/>
  <c r="WW48" i="3"/>
  <c r="WW47" i="3"/>
  <c r="WW46" i="3"/>
  <c r="WU16" i="3"/>
  <c r="WW10" i="3"/>
  <c r="WW12" i="3" s="1"/>
  <c r="WW18" i="3" s="1"/>
  <c r="WW25" i="3" s="1"/>
  <c r="WX8" i="3"/>
  <c r="WV14" i="3"/>
  <c r="WV20" i="3" s="1"/>
  <c r="WV27" i="3" s="1"/>
  <c r="WV12" i="3"/>
  <c r="WV18" i="3" s="1"/>
  <c r="WV25" i="3" s="1"/>
  <c r="WV31" i="3" s="1"/>
  <c r="WW176" i="3" l="1"/>
  <c r="WW180" i="3" s="1"/>
  <c r="WW31" i="3"/>
  <c r="WV178" i="3"/>
  <c r="WV182" i="3" s="1"/>
  <c r="WV33" i="3"/>
  <c r="WV29" i="3" s="1"/>
  <c r="WV176" i="3"/>
  <c r="WV180" i="3" s="1"/>
  <c r="WX186" i="3"/>
  <c r="WX185" i="3"/>
  <c r="WX211" i="3" s="1"/>
  <c r="WX184" i="3"/>
  <c r="WX210" i="3" s="1"/>
  <c r="WW212" i="3"/>
  <c r="WX93" i="3"/>
  <c r="WX119" i="3" s="1"/>
  <c r="WX91" i="3"/>
  <c r="WX117" i="3" s="1"/>
  <c r="WX92" i="3"/>
  <c r="WX118" i="3" s="1"/>
  <c r="WV38" i="3"/>
  <c r="WV42" i="3" s="1"/>
  <c r="WV83" i="3"/>
  <c r="WV87" i="3" s="1"/>
  <c r="WV40" i="3"/>
  <c r="WV44" i="3" s="1"/>
  <c r="WV85" i="3"/>
  <c r="WV89" i="3" s="1"/>
  <c r="WW38" i="3"/>
  <c r="WW42" i="3" s="1"/>
  <c r="WW83" i="3"/>
  <c r="WW87" i="3" s="1"/>
  <c r="WU36" i="3"/>
  <c r="WX48" i="3"/>
  <c r="WX46" i="3"/>
  <c r="WX47" i="3"/>
  <c r="WV16" i="3"/>
  <c r="WW14" i="3"/>
  <c r="WW20" i="3" s="1"/>
  <c r="WW27" i="3" s="1"/>
  <c r="WY8" i="3"/>
  <c r="WX10" i="3"/>
  <c r="WX14" i="3" s="1"/>
  <c r="WX20" i="3" s="1"/>
  <c r="WX27" i="3" s="1"/>
  <c r="WW13" i="3"/>
  <c r="WW19" i="3" s="1"/>
  <c r="WW26" i="3" s="1"/>
  <c r="WW32" i="3" s="1"/>
  <c r="WW178" i="3" l="1"/>
  <c r="WW182" i="3" s="1"/>
  <c r="WW33" i="3"/>
  <c r="WW29" i="3" s="1"/>
  <c r="WX178" i="3"/>
  <c r="WX182" i="3" s="1"/>
  <c r="WX33" i="3"/>
  <c r="WW177" i="3"/>
  <c r="WW181" i="3" s="1"/>
  <c r="WX212" i="3"/>
  <c r="WY186" i="3"/>
  <c r="WY185" i="3"/>
  <c r="WY211" i="3" s="1"/>
  <c r="WY184" i="3"/>
  <c r="WY210" i="3" s="1"/>
  <c r="WY93" i="3"/>
  <c r="WY119" i="3" s="1"/>
  <c r="WY91" i="3"/>
  <c r="WY117" i="3" s="1"/>
  <c r="WY92" i="3"/>
  <c r="WY118" i="3" s="1"/>
  <c r="WX40" i="3"/>
  <c r="WX44" i="3" s="1"/>
  <c r="WX85" i="3"/>
  <c r="WX89" i="3" s="1"/>
  <c r="WW39" i="3"/>
  <c r="WW43" i="3" s="1"/>
  <c r="WW84" i="3"/>
  <c r="WW88" i="3" s="1"/>
  <c r="WW40" i="3"/>
  <c r="WW44" i="3" s="1"/>
  <c r="WW85" i="3"/>
  <c r="WW89" i="3" s="1"/>
  <c r="WV36" i="3"/>
  <c r="WY48" i="3"/>
  <c r="WY47" i="3"/>
  <c r="WY46" i="3"/>
  <c r="WW16" i="3"/>
  <c r="WX13" i="3"/>
  <c r="WX19" i="3" s="1"/>
  <c r="WX26" i="3" s="1"/>
  <c r="WX32" i="3" s="1"/>
  <c r="WZ8" i="3"/>
  <c r="WY10" i="3"/>
  <c r="WY14" i="3" s="1"/>
  <c r="WY20" i="3" s="1"/>
  <c r="WY27" i="3" s="1"/>
  <c r="WX12" i="3"/>
  <c r="WX18" i="3" s="1"/>
  <c r="WX25" i="3" s="1"/>
  <c r="WX31" i="3" s="1"/>
  <c r="WY178" i="3" l="1"/>
  <c r="WY182" i="3" s="1"/>
  <c r="WY33" i="3"/>
  <c r="WX177" i="3"/>
  <c r="WX181" i="3" s="1"/>
  <c r="WX176" i="3"/>
  <c r="WX180" i="3" s="1"/>
  <c r="WX29" i="3"/>
  <c r="WZ186" i="3"/>
  <c r="WZ185" i="3"/>
  <c r="WZ211" i="3" s="1"/>
  <c r="WZ184" i="3"/>
  <c r="WZ210" i="3" s="1"/>
  <c r="WY212" i="3"/>
  <c r="WZ93" i="3"/>
  <c r="WZ119" i="3" s="1"/>
  <c r="WZ91" i="3"/>
  <c r="WZ117" i="3" s="1"/>
  <c r="WZ92" i="3"/>
  <c r="WZ118" i="3" s="1"/>
  <c r="WY40" i="3"/>
  <c r="WY44" i="3" s="1"/>
  <c r="WY85" i="3"/>
  <c r="WY89" i="3" s="1"/>
  <c r="WX39" i="3"/>
  <c r="WX43" i="3" s="1"/>
  <c r="WX84" i="3"/>
  <c r="WX88" i="3" s="1"/>
  <c r="WX38" i="3"/>
  <c r="WX42" i="3" s="1"/>
  <c r="WX83" i="3"/>
  <c r="WX87" i="3" s="1"/>
  <c r="WW36" i="3"/>
  <c r="WZ48" i="3"/>
  <c r="WZ47" i="3"/>
  <c r="WZ46" i="3"/>
  <c r="WX16" i="3"/>
  <c r="XA8" i="3"/>
  <c r="WZ10" i="3"/>
  <c r="WZ14" i="3" s="1"/>
  <c r="WZ20" i="3" s="1"/>
  <c r="WZ27" i="3" s="1"/>
  <c r="WY12" i="3"/>
  <c r="WY18" i="3" s="1"/>
  <c r="WY25" i="3" s="1"/>
  <c r="WY31" i="3" s="1"/>
  <c r="WY13" i="3"/>
  <c r="WY19" i="3" s="1"/>
  <c r="WY26" i="3" s="1"/>
  <c r="WY32" i="3" s="1"/>
  <c r="WZ178" i="3" l="1"/>
  <c r="WZ182" i="3" s="1"/>
  <c r="WZ33" i="3"/>
  <c r="WY176" i="3"/>
  <c r="WY180" i="3" s="1"/>
  <c r="WY177" i="3"/>
  <c r="WY181" i="3" s="1"/>
  <c r="XA186" i="3"/>
  <c r="XA185" i="3"/>
  <c r="XA211" i="3" s="1"/>
  <c r="XA184" i="3"/>
  <c r="XA210" i="3" s="1"/>
  <c r="WZ212" i="3"/>
  <c r="XA93" i="3"/>
  <c r="XA119" i="3" s="1"/>
  <c r="XA91" i="3"/>
  <c r="XA117" i="3" s="1"/>
  <c r="XA92" i="3"/>
  <c r="XA118" i="3" s="1"/>
  <c r="WY39" i="3"/>
  <c r="WY43" i="3" s="1"/>
  <c r="WY84" i="3"/>
  <c r="WY88" i="3" s="1"/>
  <c r="WY38" i="3"/>
  <c r="WY42" i="3" s="1"/>
  <c r="WY83" i="3"/>
  <c r="WY87" i="3" s="1"/>
  <c r="WZ40" i="3"/>
  <c r="WZ44" i="3" s="1"/>
  <c r="WZ85" i="3"/>
  <c r="WZ89" i="3" s="1"/>
  <c r="WX36" i="3"/>
  <c r="XA47" i="3"/>
  <c r="XA48" i="3"/>
  <c r="XA46" i="3"/>
  <c r="WY16" i="3"/>
  <c r="WZ13" i="3"/>
  <c r="WZ19" i="3" s="1"/>
  <c r="WZ26" i="3" s="1"/>
  <c r="WZ32" i="3" s="1"/>
  <c r="XB8" i="3"/>
  <c r="XA10" i="3"/>
  <c r="XA14" i="3" s="1"/>
  <c r="XA20" i="3" s="1"/>
  <c r="XA27" i="3" s="1"/>
  <c r="WZ12" i="3"/>
  <c r="WZ18" i="3" s="1"/>
  <c r="WZ25" i="3" s="1"/>
  <c r="WZ31" i="3" s="1"/>
  <c r="XA178" i="3" l="1"/>
  <c r="XA182" i="3" s="1"/>
  <c r="XA33" i="3"/>
  <c r="WZ176" i="3"/>
  <c r="WZ180" i="3" s="1"/>
  <c r="WY29" i="3"/>
  <c r="WZ177" i="3"/>
  <c r="WZ181" i="3" s="1"/>
  <c r="XB186" i="3"/>
  <c r="XB185" i="3"/>
  <c r="XB211" i="3" s="1"/>
  <c r="XB184" i="3"/>
  <c r="XB210" i="3" s="1"/>
  <c r="XA212" i="3"/>
  <c r="XB93" i="3"/>
  <c r="XB119" i="3" s="1"/>
  <c r="XB92" i="3"/>
  <c r="XB118" i="3" s="1"/>
  <c r="XB91" i="3"/>
  <c r="XB117" i="3" s="1"/>
  <c r="XA40" i="3"/>
  <c r="XA44" i="3" s="1"/>
  <c r="XA85" i="3"/>
  <c r="XA89" i="3" s="1"/>
  <c r="WZ38" i="3"/>
  <c r="WZ42" i="3" s="1"/>
  <c r="WZ83" i="3"/>
  <c r="WZ87" i="3" s="1"/>
  <c r="WZ39" i="3"/>
  <c r="WZ43" i="3" s="1"/>
  <c r="WZ84" i="3"/>
  <c r="WZ88" i="3" s="1"/>
  <c r="WY36" i="3"/>
  <c r="XB47" i="3"/>
  <c r="XB48" i="3"/>
  <c r="XB46" i="3"/>
  <c r="WZ16" i="3"/>
  <c r="XC8" i="3"/>
  <c r="XB10" i="3"/>
  <c r="XA13" i="3"/>
  <c r="XA19" i="3" s="1"/>
  <c r="XA26" i="3" s="1"/>
  <c r="XA32" i="3" s="1"/>
  <c r="XA12" i="3"/>
  <c r="XA18" i="3" s="1"/>
  <c r="XA25" i="3" s="1"/>
  <c r="XA31" i="3" s="1"/>
  <c r="XA176" i="3" l="1"/>
  <c r="XA180" i="3" s="1"/>
  <c r="XA177" i="3"/>
  <c r="XA181" i="3" s="1"/>
  <c r="WZ29" i="3"/>
  <c r="XC186" i="3"/>
  <c r="XC185" i="3"/>
  <c r="XC211" i="3" s="1"/>
  <c r="XC184" i="3"/>
  <c r="XC210" i="3" s="1"/>
  <c r="XB212" i="3"/>
  <c r="XB13" i="3"/>
  <c r="XC93" i="3"/>
  <c r="XC119" i="3" s="1"/>
  <c r="XC92" i="3"/>
  <c r="XC118" i="3" s="1"/>
  <c r="XC91" i="3"/>
  <c r="XC117" i="3" s="1"/>
  <c r="XA38" i="3"/>
  <c r="XA42" i="3" s="1"/>
  <c r="XA83" i="3"/>
  <c r="XA87" i="3" s="1"/>
  <c r="XA39" i="3"/>
  <c r="XA43" i="3" s="1"/>
  <c r="XA84" i="3"/>
  <c r="XA88" i="3" s="1"/>
  <c r="WZ36" i="3"/>
  <c r="XC48" i="3"/>
  <c r="XC47" i="3"/>
  <c r="XC46" i="3"/>
  <c r="XA16" i="3"/>
  <c r="XD8" i="3"/>
  <c r="XC10" i="3"/>
  <c r="XC13" i="3" s="1"/>
  <c r="XC19" i="3" s="1"/>
  <c r="XC26" i="3" s="1"/>
  <c r="XB14" i="3"/>
  <c r="XB12" i="3"/>
  <c r="XC177" i="3" l="1"/>
  <c r="XC181" i="3" s="1"/>
  <c r="XC32" i="3"/>
  <c r="XA29" i="3"/>
  <c r="XD186" i="3"/>
  <c r="XD185" i="3"/>
  <c r="XD211" i="3" s="1"/>
  <c r="XD184" i="3"/>
  <c r="XD210" i="3" s="1"/>
  <c r="XC212" i="3"/>
  <c r="XB20" i="3"/>
  <c r="XB27" i="3" s="1"/>
  <c r="XB33" i="3" s="1"/>
  <c r="XB18" i="3"/>
  <c r="XB25" i="3" s="1"/>
  <c r="XB31" i="3" s="1"/>
  <c r="XB19" i="3"/>
  <c r="XB26" i="3" s="1"/>
  <c r="XB32" i="3" s="1"/>
  <c r="XD93" i="3"/>
  <c r="XD119" i="3" s="1"/>
  <c r="XD92" i="3"/>
  <c r="XD118" i="3" s="1"/>
  <c r="XD91" i="3"/>
  <c r="XD117" i="3" s="1"/>
  <c r="XC39" i="3"/>
  <c r="XC43" i="3" s="1"/>
  <c r="XC84" i="3"/>
  <c r="XC88" i="3" s="1"/>
  <c r="XA36" i="3"/>
  <c r="XD48" i="3"/>
  <c r="XD47" i="3"/>
  <c r="XD46" i="3"/>
  <c r="XC12" i="3"/>
  <c r="XC18" i="3" s="1"/>
  <c r="XC25" i="3" s="1"/>
  <c r="XC31" i="3" s="1"/>
  <c r="XE8" i="3"/>
  <c r="XD10" i="3"/>
  <c r="XC14" i="3"/>
  <c r="XC20" i="3" s="1"/>
  <c r="XC27" i="3" s="1"/>
  <c r="XC178" i="3" l="1"/>
  <c r="XC182" i="3" s="1"/>
  <c r="XC33" i="3"/>
  <c r="XC29" i="3" s="1"/>
  <c r="XB29" i="3"/>
  <c r="XC176" i="3"/>
  <c r="XC180" i="3" s="1"/>
  <c r="XB176" i="3"/>
  <c r="XB180" i="3" s="1"/>
  <c r="XB178" i="3"/>
  <c r="XB182" i="3" s="1"/>
  <c r="XB16" i="3"/>
  <c r="XD212" i="3"/>
  <c r="XE186" i="3"/>
  <c r="XE185" i="3"/>
  <c r="XE211" i="3" s="1"/>
  <c r="XE184" i="3"/>
  <c r="XE210" i="3" s="1"/>
  <c r="XB85" i="3"/>
  <c r="XB89" i="3" s="1"/>
  <c r="XB40" i="3"/>
  <c r="XB83" i="3"/>
  <c r="XB87" i="3" s="1"/>
  <c r="XB38" i="3"/>
  <c r="XB42" i="3" s="1"/>
  <c r="XB177" i="3"/>
  <c r="XB181" i="3" s="1"/>
  <c r="XB39" i="3"/>
  <c r="XB43" i="3" s="1"/>
  <c r="XB84" i="3"/>
  <c r="XB88" i="3" s="1"/>
  <c r="XD13" i="3"/>
  <c r="XE93" i="3"/>
  <c r="XE119" i="3" s="1"/>
  <c r="XE92" i="3"/>
  <c r="XE118" i="3" s="1"/>
  <c r="XE91" i="3"/>
  <c r="XE117" i="3" s="1"/>
  <c r="XC40" i="3"/>
  <c r="XC44" i="3" s="1"/>
  <c r="XC85" i="3"/>
  <c r="XC89" i="3" s="1"/>
  <c r="XC38" i="3"/>
  <c r="XC42" i="3" s="1"/>
  <c r="XC83" i="3"/>
  <c r="XC87" i="3" s="1"/>
  <c r="XE48" i="3"/>
  <c r="XE47" i="3"/>
  <c r="XE46" i="3"/>
  <c r="XC16" i="3"/>
  <c r="XF8" i="3"/>
  <c r="XE10" i="3"/>
  <c r="XE13" i="3" s="1"/>
  <c r="XE19" i="3" s="1"/>
  <c r="XE26" i="3" s="1"/>
  <c r="XD14" i="3"/>
  <c r="XD12" i="3"/>
  <c r="XE177" i="3" l="1"/>
  <c r="XE181" i="3" s="1"/>
  <c r="XE32" i="3"/>
  <c r="XB44" i="3"/>
  <c r="XE212" i="3"/>
  <c r="XB36" i="3"/>
  <c r="XF186" i="3"/>
  <c r="XF185" i="3"/>
  <c r="XF211" i="3" s="1"/>
  <c r="XF184" i="3"/>
  <c r="XF210" i="3" s="1"/>
  <c r="XD18" i="3"/>
  <c r="XD25" i="3" s="1"/>
  <c r="XD31" i="3" s="1"/>
  <c r="XD20" i="3"/>
  <c r="XD27" i="3" s="1"/>
  <c r="XD33" i="3" s="1"/>
  <c r="XD19" i="3"/>
  <c r="XD26" i="3" s="1"/>
  <c r="XD32" i="3" s="1"/>
  <c r="XF93" i="3"/>
  <c r="XF119" i="3" s="1"/>
  <c r="XF92" i="3"/>
  <c r="XF118" i="3" s="1"/>
  <c r="XF91" i="3"/>
  <c r="XF117" i="3" s="1"/>
  <c r="XE39" i="3"/>
  <c r="XE43" i="3" s="1"/>
  <c r="XE84" i="3"/>
  <c r="XE88" i="3" s="1"/>
  <c r="XC36" i="3"/>
  <c r="XF48" i="3"/>
  <c r="XF47" i="3"/>
  <c r="XF46" i="3"/>
  <c r="XE14" i="3"/>
  <c r="XE20" i="3" s="1"/>
  <c r="XE27" i="3" s="1"/>
  <c r="XG8" i="3"/>
  <c r="XF10" i="3"/>
  <c r="XE12" i="3"/>
  <c r="XE18" i="3" s="1"/>
  <c r="XE25" i="3" s="1"/>
  <c r="XE31" i="3" s="1"/>
  <c r="XE178" i="3" l="1"/>
  <c r="XE182" i="3" s="1"/>
  <c r="XE33" i="3"/>
  <c r="XE29" i="3" s="1"/>
  <c r="XD29" i="3"/>
  <c r="XE176" i="3"/>
  <c r="XE180" i="3" s="1"/>
  <c r="XD178" i="3"/>
  <c r="XD182" i="3" s="1"/>
  <c r="XD176" i="3"/>
  <c r="XD180" i="3" s="1"/>
  <c r="XD16" i="3"/>
  <c r="XG186" i="3"/>
  <c r="XG185" i="3"/>
  <c r="XG211" i="3" s="1"/>
  <c r="XG184" i="3"/>
  <c r="XG210" i="3" s="1"/>
  <c r="XF212" i="3"/>
  <c r="XD85" i="3"/>
  <c r="XD89" i="3" s="1"/>
  <c r="XF14" i="3"/>
  <c r="XD40" i="3"/>
  <c r="XD83" i="3"/>
  <c r="XD87" i="3" s="1"/>
  <c r="XD38" i="3"/>
  <c r="XD42" i="3" s="1"/>
  <c r="XD177" i="3"/>
  <c r="XD181" i="3" s="1"/>
  <c r="XD39" i="3"/>
  <c r="XD43" i="3" s="1"/>
  <c r="XD84" i="3"/>
  <c r="XD88" i="3" s="1"/>
  <c r="XG93" i="3"/>
  <c r="XG119" i="3" s="1"/>
  <c r="XG92" i="3"/>
  <c r="XG118" i="3" s="1"/>
  <c r="XG91" i="3"/>
  <c r="XG117" i="3" s="1"/>
  <c r="XE38" i="3"/>
  <c r="XE42" i="3" s="1"/>
  <c r="XE83" i="3"/>
  <c r="XE87" i="3" s="1"/>
  <c r="XE40" i="3"/>
  <c r="XE44" i="3" s="1"/>
  <c r="XE85" i="3"/>
  <c r="XE89" i="3" s="1"/>
  <c r="XG47" i="3"/>
  <c r="XG48" i="3"/>
  <c r="XG46" i="3"/>
  <c r="XE16" i="3"/>
  <c r="XF13" i="3"/>
  <c r="XH8" i="3"/>
  <c r="XG10" i="3"/>
  <c r="XG14" i="3" s="1"/>
  <c r="XG20" i="3" s="1"/>
  <c r="XG27" i="3" s="1"/>
  <c r="XF12" i="3"/>
  <c r="XG178" i="3" l="1"/>
  <c r="XG182" i="3" s="1"/>
  <c r="XG33" i="3"/>
  <c r="XD44" i="3"/>
  <c r="XD36" i="3"/>
  <c r="XG212" i="3"/>
  <c r="XH186" i="3"/>
  <c r="XH184" i="3"/>
  <c r="XH210" i="3" s="1"/>
  <c r="XH185" i="3"/>
  <c r="XH211" i="3" s="1"/>
  <c r="XF19" i="3"/>
  <c r="XF26" i="3" s="1"/>
  <c r="XF32" i="3" s="1"/>
  <c r="XF18" i="3"/>
  <c r="XF25" i="3" s="1"/>
  <c r="XF31" i="3" s="1"/>
  <c r="XF20" i="3"/>
  <c r="XF27" i="3" s="1"/>
  <c r="XF33" i="3" s="1"/>
  <c r="XH93" i="3"/>
  <c r="XH119" i="3" s="1"/>
  <c r="XH92" i="3"/>
  <c r="XH118" i="3" s="1"/>
  <c r="XH91" i="3"/>
  <c r="XH117" i="3" s="1"/>
  <c r="XG40" i="3"/>
  <c r="XG44" i="3" s="1"/>
  <c r="XG85" i="3"/>
  <c r="XG89" i="3" s="1"/>
  <c r="XH48" i="3"/>
  <c r="XH46" i="3"/>
  <c r="XH47" i="3"/>
  <c r="XE36" i="3"/>
  <c r="XI8" i="3"/>
  <c r="XH10" i="3"/>
  <c r="XG13" i="3"/>
  <c r="XG19" i="3" s="1"/>
  <c r="XG26" i="3" s="1"/>
  <c r="XG32" i="3" s="1"/>
  <c r="XG12" i="3"/>
  <c r="XG18" i="3" s="1"/>
  <c r="XF29" i="3" l="1"/>
  <c r="XG177" i="3"/>
  <c r="XG181" i="3" s="1"/>
  <c r="XF176" i="3"/>
  <c r="XF180" i="3" s="1"/>
  <c r="XF177" i="3"/>
  <c r="XF181" i="3" s="1"/>
  <c r="XF83" i="3"/>
  <c r="XF87" i="3" s="1"/>
  <c r="XF38" i="3"/>
  <c r="XF42" i="3" s="1"/>
  <c r="XF16" i="3"/>
  <c r="XH212" i="3"/>
  <c r="XI186" i="3"/>
  <c r="XI185" i="3"/>
  <c r="XI211" i="3" s="1"/>
  <c r="XI184" i="3"/>
  <c r="XI210" i="3" s="1"/>
  <c r="XF84" i="3"/>
  <c r="XF88" i="3" s="1"/>
  <c r="XF39" i="3"/>
  <c r="XF43" i="3" s="1"/>
  <c r="XH13" i="3"/>
  <c r="XF178" i="3"/>
  <c r="XF40" i="3"/>
  <c r="XF85" i="3"/>
  <c r="XF89" i="3" s="1"/>
  <c r="XI93" i="3"/>
  <c r="XI119" i="3" s="1"/>
  <c r="XI91" i="3"/>
  <c r="XI117" i="3" s="1"/>
  <c r="XI92" i="3"/>
  <c r="XI118" i="3" s="1"/>
  <c r="XG39" i="3"/>
  <c r="XG43" i="3" s="1"/>
  <c r="XG84" i="3"/>
  <c r="XG88" i="3" s="1"/>
  <c r="XI48" i="3"/>
  <c r="XI47" i="3"/>
  <c r="XI46" i="3"/>
  <c r="XG16" i="3"/>
  <c r="XG25" i="3"/>
  <c r="XG31" i="3" s="1"/>
  <c r="XJ8" i="3"/>
  <c r="XI10" i="3"/>
  <c r="XI12" i="3" s="1"/>
  <c r="XI18" i="3" s="1"/>
  <c r="XI25" i="3" s="1"/>
  <c r="XH14" i="3"/>
  <c r="XH12" i="3"/>
  <c r="XI176" i="3" l="1"/>
  <c r="XI180" i="3" s="1"/>
  <c r="XI31" i="3"/>
  <c r="XG176" i="3"/>
  <c r="XG180" i="3" s="1"/>
  <c r="XG29" i="3"/>
  <c r="XF44" i="3"/>
  <c r="XJ186" i="3"/>
  <c r="XJ185" i="3"/>
  <c r="XJ211" i="3" s="1"/>
  <c r="XJ184" i="3"/>
  <c r="XJ210" i="3" s="1"/>
  <c r="XF36" i="3"/>
  <c r="XI212" i="3"/>
  <c r="XH18" i="3"/>
  <c r="XH25" i="3" s="1"/>
  <c r="XH31" i="3" s="1"/>
  <c r="XH20" i="3"/>
  <c r="XH27" i="3" s="1"/>
  <c r="XH33" i="3" s="1"/>
  <c r="XF182" i="3"/>
  <c r="XH19" i="3"/>
  <c r="XH26" i="3" s="1"/>
  <c r="XH32" i="3" s="1"/>
  <c r="XJ93" i="3"/>
  <c r="XJ119" i="3" s="1"/>
  <c r="XJ91" i="3"/>
  <c r="XJ117" i="3" s="1"/>
  <c r="XJ92" i="3"/>
  <c r="XJ118" i="3" s="1"/>
  <c r="XI38" i="3"/>
  <c r="XI42" i="3" s="1"/>
  <c r="XI83" i="3"/>
  <c r="XI87" i="3" s="1"/>
  <c r="XG38" i="3"/>
  <c r="XG42" i="3" s="1"/>
  <c r="XG83" i="3"/>
  <c r="XG87" i="3" s="1"/>
  <c r="XJ48" i="3"/>
  <c r="XJ46" i="3"/>
  <c r="XJ47" i="3"/>
  <c r="XK8" i="3"/>
  <c r="XJ10" i="3"/>
  <c r="XI14" i="3"/>
  <c r="XI20" i="3" s="1"/>
  <c r="XI27" i="3" s="1"/>
  <c r="XI13" i="3"/>
  <c r="XI19" i="3" s="1"/>
  <c r="XI26" i="3" s="1"/>
  <c r="XI32" i="3" s="1"/>
  <c r="XI178" i="3" l="1"/>
  <c r="XI182" i="3" s="1"/>
  <c r="XI33" i="3"/>
  <c r="XI29" i="3" s="1"/>
  <c r="XH29" i="3"/>
  <c r="XI177" i="3"/>
  <c r="XI181" i="3" s="1"/>
  <c r="XH178" i="3"/>
  <c r="XH182" i="3" s="1"/>
  <c r="XH176" i="3"/>
  <c r="XH180" i="3" s="1"/>
  <c r="XH16" i="3"/>
  <c r="XK186" i="3"/>
  <c r="XK185" i="3"/>
  <c r="XK211" i="3" s="1"/>
  <c r="XK184" i="3"/>
  <c r="XK210" i="3" s="1"/>
  <c r="XJ212" i="3"/>
  <c r="XH85" i="3"/>
  <c r="XH89" i="3" s="1"/>
  <c r="XH40" i="3"/>
  <c r="XH83" i="3"/>
  <c r="XH87" i="3" s="1"/>
  <c r="XH38" i="3"/>
  <c r="XH42" i="3" s="1"/>
  <c r="XH177" i="3"/>
  <c r="XH181" i="3" s="1"/>
  <c r="XH39" i="3"/>
  <c r="XH43" i="3" s="1"/>
  <c r="XH84" i="3"/>
  <c r="XH88" i="3" s="1"/>
  <c r="XJ14" i="3"/>
  <c r="XK93" i="3"/>
  <c r="XK119" i="3" s="1"/>
  <c r="XK91" i="3"/>
  <c r="XK117" i="3" s="1"/>
  <c r="XK92" i="3"/>
  <c r="XK118" i="3" s="1"/>
  <c r="XG36" i="3"/>
  <c r="XI40" i="3"/>
  <c r="XI44" i="3" s="1"/>
  <c r="XI85" i="3"/>
  <c r="XI89" i="3" s="1"/>
  <c r="XI39" i="3"/>
  <c r="XI43" i="3" s="1"/>
  <c r="XI84" i="3"/>
  <c r="XI88" i="3" s="1"/>
  <c r="XK48" i="3"/>
  <c r="XK47" i="3"/>
  <c r="XK46" i="3"/>
  <c r="XI16" i="3"/>
  <c r="XK10" i="3"/>
  <c r="XK13" i="3" s="1"/>
  <c r="XK19" i="3" s="1"/>
  <c r="XK26" i="3" s="1"/>
  <c r="XL8" i="3"/>
  <c r="XJ13" i="3"/>
  <c r="XJ12" i="3"/>
  <c r="XK177" i="3" l="1"/>
  <c r="XK181" i="3" s="1"/>
  <c r="XK32" i="3"/>
  <c r="XH44" i="3"/>
  <c r="XL186" i="3"/>
  <c r="XL185" i="3"/>
  <c r="XL211" i="3" s="1"/>
  <c r="XL184" i="3"/>
  <c r="XL210" i="3" s="1"/>
  <c r="XH36" i="3"/>
  <c r="XK212" i="3"/>
  <c r="XJ19" i="3"/>
  <c r="XJ26" i="3" s="1"/>
  <c r="XJ32" i="3" s="1"/>
  <c r="XJ20" i="3"/>
  <c r="XJ27" i="3" s="1"/>
  <c r="XJ33" i="3" s="1"/>
  <c r="XJ18" i="3"/>
  <c r="XJ25" i="3" s="1"/>
  <c r="XJ31" i="3" s="1"/>
  <c r="XL93" i="3"/>
  <c r="XL119" i="3" s="1"/>
  <c r="XL91" i="3"/>
  <c r="XL117" i="3" s="1"/>
  <c r="XL92" i="3"/>
  <c r="XL118" i="3" s="1"/>
  <c r="XI36" i="3"/>
  <c r="XK39" i="3"/>
  <c r="XK43" i="3" s="1"/>
  <c r="XK84" i="3"/>
  <c r="XK88" i="3" s="1"/>
  <c r="XL48" i="3"/>
  <c r="XL47" i="3"/>
  <c r="XL46" i="3"/>
  <c r="XK14" i="3"/>
  <c r="XK20" i="3" s="1"/>
  <c r="XK27" i="3" s="1"/>
  <c r="XL10" i="3"/>
  <c r="XL13" i="3" s="1"/>
  <c r="XL19" i="3" s="1"/>
  <c r="XL26" i="3" s="1"/>
  <c r="XM8" i="3"/>
  <c r="XK12" i="3"/>
  <c r="XK18" i="3" s="1"/>
  <c r="XK25" i="3" s="1"/>
  <c r="XK31" i="3" s="1"/>
  <c r="XK178" i="3" l="1"/>
  <c r="XK182" i="3" s="1"/>
  <c r="XK33" i="3"/>
  <c r="XK29" i="3" s="1"/>
  <c r="XL177" i="3"/>
  <c r="XL181" i="3" s="1"/>
  <c r="XL32" i="3"/>
  <c r="XJ177" i="3"/>
  <c r="XJ181" i="3" s="1"/>
  <c r="XJ29" i="3"/>
  <c r="XK176" i="3"/>
  <c r="XK180" i="3" s="1"/>
  <c r="XJ176" i="3"/>
  <c r="XJ180" i="3" s="1"/>
  <c r="XM186" i="3"/>
  <c r="XM185" i="3"/>
  <c r="XM211" i="3" s="1"/>
  <c r="XM184" i="3"/>
  <c r="XM210" i="3" s="1"/>
  <c r="XJ16" i="3"/>
  <c r="XL212" i="3"/>
  <c r="XJ84" i="3"/>
  <c r="XJ88" i="3" s="1"/>
  <c r="XJ178" i="3"/>
  <c r="XJ40" i="3"/>
  <c r="XJ85" i="3"/>
  <c r="XJ89" i="3" s="1"/>
  <c r="XJ39" i="3"/>
  <c r="XJ43" i="3" s="1"/>
  <c r="XJ83" i="3"/>
  <c r="XJ87" i="3" s="1"/>
  <c r="XJ38" i="3"/>
  <c r="XJ42" i="3" s="1"/>
  <c r="XM93" i="3"/>
  <c r="XM119" i="3" s="1"/>
  <c r="XM91" i="3"/>
  <c r="XM117" i="3" s="1"/>
  <c r="XM92" i="3"/>
  <c r="XM118" i="3" s="1"/>
  <c r="XK40" i="3"/>
  <c r="XK44" i="3" s="1"/>
  <c r="XK85" i="3"/>
  <c r="XK89" i="3" s="1"/>
  <c r="XK38" i="3"/>
  <c r="XK42" i="3" s="1"/>
  <c r="XK83" i="3"/>
  <c r="XK87" i="3" s="1"/>
  <c r="XL39" i="3"/>
  <c r="XL43" i="3" s="1"/>
  <c r="XL84" i="3"/>
  <c r="XL88" i="3" s="1"/>
  <c r="XM47" i="3"/>
  <c r="XM48" i="3"/>
  <c r="XM46" i="3"/>
  <c r="XK16" i="3"/>
  <c r="XL14" i="3"/>
  <c r="XL20" i="3" s="1"/>
  <c r="XL27" i="3" s="1"/>
  <c r="XM10" i="3"/>
  <c r="XM14" i="3" s="1"/>
  <c r="XM20" i="3" s="1"/>
  <c r="XM27" i="3" s="1"/>
  <c r="XN8" i="3"/>
  <c r="XL12" i="3"/>
  <c r="XL18" i="3" s="1"/>
  <c r="XL25" i="3" s="1"/>
  <c r="XL31" i="3" s="1"/>
  <c r="XL178" i="3" l="1"/>
  <c r="XL33" i="3"/>
  <c r="XL29" i="3" s="1"/>
  <c r="XM178" i="3"/>
  <c r="XM182" i="3" s="1"/>
  <c r="XM33" i="3"/>
  <c r="XL176" i="3"/>
  <c r="XL180" i="3" s="1"/>
  <c r="XJ44" i="3"/>
  <c r="XN186" i="3"/>
  <c r="XN185" i="3"/>
  <c r="XN211" i="3" s="1"/>
  <c r="XN184" i="3"/>
  <c r="XN210" i="3" s="1"/>
  <c r="XJ36" i="3"/>
  <c r="XM212" i="3"/>
  <c r="XJ182" i="3"/>
  <c r="XL182" i="3"/>
  <c r="XN93" i="3"/>
  <c r="XN119" i="3" s="1"/>
  <c r="XN92" i="3"/>
  <c r="XN118" i="3" s="1"/>
  <c r="XN91" i="3"/>
  <c r="XN117" i="3" s="1"/>
  <c r="XL40" i="3"/>
  <c r="XL44" i="3" s="1"/>
  <c r="XL85" i="3"/>
  <c r="XL89" i="3" s="1"/>
  <c r="XM40" i="3"/>
  <c r="XM44" i="3" s="1"/>
  <c r="XM85" i="3"/>
  <c r="XM89" i="3" s="1"/>
  <c r="XL38" i="3"/>
  <c r="XL42" i="3" s="1"/>
  <c r="XL83" i="3"/>
  <c r="XL87" i="3" s="1"/>
  <c r="XN47" i="3"/>
  <c r="XN48" i="3"/>
  <c r="XN46" i="3"/>
  <c r="XK36" i="3"/>
  <c r="XL16" i="3"/>
  <c r="XN10" i="3"/>
  <c r="XN14" i="3" s="1"/>
  <c r="XN20" i="3" s="1"/>
  <c r="XN27" i="3" s="1"/>
  <c r="XO8" i="3"/>
  <c r="XM13" i="3"/>
  <c r="XM19" i="3" s="1"/>
  <c r="XM26" i="3" s="1"/>
  <c r="XM32" i="3" s="1"/>
  <c r="XM12" i="3"/>
  <c r="XM18" i="3" s="1"/>
  <c r="XM25" i="3" s="1"/>
  <c r="XM31" i="3" s="1"/>
  <c r="XN178" i="3" l="1"/>
  <c r="XN182" i="3" s="1"/>
  <c r="XN33" i="3"/>
  <c r="XM176" i="3"/>
  <c r="XM180" i="3" s="1"/>
  <c r="XM177" i="3"/>
  <c r="XM181" i="3" s="1"/>
  <c r="XO186" i="3"/>
  <c r="XO185" i="3"/>
  <c r="XO211" i="3" s="1"/>
  <c r="XO184" i="3"/>
  <c r="XO210" i="3" s="1"/>
  <c r="XN212" i="3"/>
  <c r="XO93" i="3"/>
  <c r="XO119" i="3" s="1"/>
  <c r="XO92" i="3"/>
  <c r="XO118" i="3" s="1"/>
  <c r="XO91" i="3"/>
  <c r="XO117" i="3" s="1"/>
  <c r="XN40" i="3"/>
  <c r="XN44" i="3" s="1"/>
  <c r="XN85" i="3"/>
  <c r="XN89" i="3" s="1"/>
  <c r="XM39" i="3"/>
  <c r="XM43" i="3" s="1"/>
  <c r="XM84" i="3"/>
  <c r="XM88" i="3" s="1"/>
  <c r="XM38" i="3"/>
  <c r="XM42" i="3" s="1"/>
  <c r="XM83" i="3"/>
  <c r="XM87" i="3" s="1"/>
  <c r="XO48" i="3"/>
  <c r="XO47" i="3"/>
  <c r="XO46" i="3"/>
  <c r="XL36" i="3"/>
  <c r="XM16" i="3"/>
  <c r="XP8" i="3"/>
  <c r="XO10" i="3"/>
  <c r="XO14" i="3" s="1"/>
  <c r="XO20" i="3" s="1"/>
  <c r="XO27" i="3" s="1"/>
  <c r="XN13" i="3"/>
  <c r="XN19" i="3" s="1"/>
  <c r="XN26" i="3" s="1"/>
  <c r="XN32" i="3" s="1"/>
  <c r="XN12" i="3"/>
  <c r="XN18" i="3" s="1"/>
  <c r="XN25" i="3" s="1"/>
  <c r="XN31" i="3" s="1"/>
  <c r="XO178" i="3" l="1"/>
  <c r="XO182" i="3" s="1"/>
  <c r="XO33" i="3"/>
  <c r="XN176" i="3"/>
  <c r="XN180" i="3" s="1"/>
  <c r="XN177" i="3"/>
  <c r="XN181" i="3" s="1"/>
  <c r="XM29" i="3"/>
  <c r="XP186" i="3"/>
  <c r="XP185" i="3"/>
  <c r="XP211" i="3" s="1"/>
  <c r="XP184" i="3"/>
  <c r="XP210" i="3" s="1"/>
  <c r="XO212" i="3"/>
  <c r="XP93" i="3"/>
  <c r="XP119" i="3" s="1"/>
  <c r="XP92" i="3"/>
  <c r="XP118" i="3" s="1"/>
  <c r="XP91" i="3"/>
  <c r="XP117" i="3" s="1"/>
  <c r="XN39" i="3"/>
  <c r="XN43" i="3" s="1"/>
  <c r="XN84" i="3"/>
  <c r="XN88" i="3" s="1"/>
  <c r="XN38" i="3"/>
  <c r="XN42" i="3" s="1"/>
  <c r="XN83" i="3"/>
  <c r="XN87" i="3" s="1"/>
  <c r="XM36" i="3"/>
  <c r="XO40" i="3"/>
  <c r="XO44" i="3" s="1"/>
  <c r="XO85" i="3"/>
  <c r="XO89" i="3" s="1"/>
  <c r="XP48" i="3"/>
  <c r="XP47" i="3"/>
  <c r="XP46" i="3"/>
  <c r="XN16" i="3"/>
  <c r="XO13" i="3"/>
  <c r="XO19" i="3" s="1"/>
  <c r="XO26" i="3" s="1"/>
  <c r="XO32" i="3" s="1"/>
  <c r="XQ8" i="3"/>
  <c r="XP10" i="3"/>
  <c r="XP14" i="3" s="1"/>
  <c r="XP20" i="3" s="1"/>
  <c r="XP27" i="3" s="1"/>
  <c r="XO12" i="3"/>
  <c r="XO18" i="3" s="1"/>
  <c r="XO25" i="3" s="1"/>
  <c r="XO31" i="3" s="1"/>
  <c r="XP178" i="3" l="1"/>
  <c r="XP182" i="3" s="1"/>
  <c r="XP33" i="3"/>
  <c r="XO177" i="3"/>
  <c r="XO181" i="3" s="1"/>
  <c r="XO176" i="3"/>
  <c r="XO180" i="3" s="1"/>
  <c r="XN29" i="3"/>
  <c r="XQ186" i="3"/>
  <c r="XQ185" i="3"/>
  <c r="XQ211" i="3" s="1"/>
  <c r="XQ184" i="3"/>
  <c r="XQ210" i="3" s="1"/>
  <c r="XP212" i="3"/>
  <c r="XQ93" i="3"/>
  <c r="XQ119" i="3" s="1"/>
  <c r="XQ92" i="3"/>
  <c r="XQ118" i="3" s="1"/>
  <c r="XQ91" i="3"/>
  <c r="XQ117" i="3" s="1"/>
  <c r="XO38" i="3"/>
  <c r="XO42" i="3" s="1"/>
  <c r="XO83" i="3"/>
  <c r="XO87" i="3" s="1"/>
  <c r="XP40" i="3"/>
  <c r="XP44" i="3" s="1"/>
  <c r="XP85" i="3"/>
  <c r="XP89" i="3" s="1"/>
  <c r="XO39" i="3"/>
  <c r="XO43" i="3" s="1"/>
  <c r="XO84" i="3"/>
  <c r="XO88" i="3" s="1"/>
  <c r="XQ48" i="3"/>
  <c r="XQ47" i="3"/>
  <c r="XQ46" i="3"/>
  <c r="XN36" i="3"/>
  <c r="XO16" i="3"/>
  <c r="XP13" i="3"/>
  <c r="XP19" i="3" s="1"/>
  <c r="XP26" i="3" s="1"/>
  <c r="XP32" i="3" s="1"/>
  <c r="XR8" i="3"/>
  <c r="XQ10" i="3"/>
  <c r="XQ14" i="3" s="1"/>
  <c r="XQ20" i="3" s="1"/>
  <c r="XQ27" i="3" s="1"/>
  <c r="XP12" i="3"/>
  <c r="XP18" i="3" s="1"/>
  <c r="XP25" i="3" s="1"/>
  <c r="XP31" i="3" s="1"/>
  <c r="XQ178" i="3" l="1"/>
  <c r="XQ182" i="3" s="1"/>
  <c r="XQ33" i="3"/>
  <c r="XP176" i="3"/>
  <c r="XP180" i="3" s="1"/>
  <c r="XP177" i="3"/>
  <c r="XP181" i="3" s="1"/>
  <c r="XO29" i="3"/>
  <c r="XR185" i="3"/>
  <c r="XR211" i="3" s="1"/>
  <c r="XR184" i="3"/>
  <c r="XR210" i="3" s="1"/>
  <c r="XR186" i="3"/>
  <c r="XQ212" i="3"/>
  <c r="XR93" i="3"/>
  <c r="XR119" i="3" s="1"/>
  <c r="XR92" i="3"/>
  <c r="XR118" i="3" s="1"/>
  <c r="XR91" i="3"/>
  <c r="XR117" i="3" s="1"/>
  <c r="XP38" i="3"/>
  <c r="XP42" i="3" s="1"/>
  <c r="XP83" i="3"/>
  <c r="XP87" i="3" s="1"/>
  <c r="XP39" i="3"/>
  <c r="XP43" i="3" s="1"/>
  <c r="XP84" i="3"/>
  <c r="XP88" i="3" s="1"/>
  <c r="XQ40" i="3"/>
  <c r="XQ44" i="3" s="1"/>
  <c r="XQ85" i="3"/>
  <c r="XQ89" i="3" s="1"/>
  <c r="XO36" i="3"/>
  <c r="XR48" i="3"/>
  <c r="XR47" i="3"/>
  <c r="XR46" i="3"/>
  <c r="XP16" i="3"/>
  <c r="XS8" i="3"/>
  <c r="XR10" i="3"/>
  <c r="XR13" i="3" s="1"/>
  <c r="XR19" i="3" s="1"/>
  <c r="XR26" i="3" s="1"/>
  <c r="XQ12" i="3"/>
  <c r="XQ18" i="3" s="1"/>
  <c r="XQ25" i="3" s="1"/>
  <c r="XQ31" i="3" s="1"/>
  <c r="XQ13" i="3"/>
  <c r="XQ19" i="3" s="1"/>
  <c r="XQ26" i="3" s="1"/>
  <c r="XQ32" i="3" s="1"/>
  <c r="XR177" i="3" l="1"/>
  <c r="XR181" i="3" s="1"/>
  <c r="XR32" i="3"/>
  <c r="XQ177" i="3"/>
  <c r="XQ181" i="3" s="1"/>
  <c r="XQ176" i="3"/>
  <c r="XQ180" i="3" s="1"/>
  <c r="XP29" i="3"/>
  <c r="XS185" i="3"/>
  <c r="XS211" i="3" s="1"/>
  <c r="XS186" i="3"/>
  <c r="XS184" i="3"/>
  <c r="XS210" i="3" s="1"/>
  <c r="XR212" i="3"/>
  <c r="XS93" i="3"/>
  <c r="XS119" i="3" s="1"/>
  <c r="XS92" i="3"/>
  <c r="XS118" i="3" s="1"/>
  <c r="XS91" i="3"/>
  <c r="XS117" i="3" s="1"/>
  <c r="XQ38" i="3"/>
  <c r="XQ42" i="3" s="1"/>
  <c r="XQ83" i="3"/>
  <c r="XQ87" i="3" s="1"/>
  <c r="XQ39" i="3"/>
  <c r="XQ43" i="3" s="1"/>
  <c r="XQ84" i="3"/>
  <c r="XQ88" i="3" s="1"/>
  <c r="XR39" i="3"/>
  <c r="XR43" i="3" s="1"/>
  <c r="XR84" i="3"/>
  <c r="XR88" i="3" s="1"/>
  <c r="XS48" i="3"/>
  <c r="XS47" i="3"/>
  <c r="XS46" i="3"/>
  <c r="XP36" i="3"/>
  <c r="XQ16" i="3"/>
  <c r="XT8" i="3"/>
  <c r="XS10" i="3"/>
  <c r="XS14" i="3" s="1"/>
  <c r="XS20" i="3" s="1"/>
  <c r="XS27" i="3" s="1"/>
  <c r="XR14" i="3"/>
  <c r="XR20" i="3" s="1"/>
  <c r="XR27" i="3" s="1"/>
  <c r="XR12" i="3"/>
  <c r="XR18" i="3" s="1"/>
  <c r="XR25" i="3" s="1"/>
  <c r="XR31" i="3" s="1"/>
  <c r="XR178" i="3" l="1"/>
  <c r="XR182" i="3" s="1"/>
  <c r="XR33" i="3"/>
  <c r="XR29" i="3" s="1"/>
  <c r="XS178" i="3"/>
  <c r="XS182" i="3" s="1"/>
  <c r="XS33" i="3"/>
  <c r="XQ29" i="3"/>
  <c r="XR176" i="3"/>
  <c r="XR180" i="3" s="1"/>
  <c r="XT186" i="3"/>
  <c r="XT184" i="3"/>
  <c r="XT210" i="3" s="1"/>
  <c r="XT185" i="3"/>
  <c r="XT211" i="3" s="1"/>
  <c r="XS212" i="3"/>
  <c r="XT93" i="3"/>
  <c r="XT119" i="3" s="1"/>
  <c r="XT92" i="3"/>
  <c r="XT118" i="3" s="1"/>
  <c r="XT91" i="3"/>
  <c r="XT117" i="3" s="1"/>
  <c r="XR38" i="3"/>
  <c r="XR42" i="3" s="1"/>
  <c r="XR83" i="3"/>
  <c r="XR87" i="3" s="1"/>
  <c r="XR40" i="3"/>
  <c r="XR44" i="3" s="1"/>
  <c r="XR85" i="3"/>
  <c r="XR89" i="3" s="1"/>
  <c r="XS40" i="3"/>
  <c r="XS44" i="3" s="1"/>
  <c r="XS85" i="3"/>
  <c r="XS89" i="3" s="1"/>
  <c r="XQ36" i="3"/>
  <c r="XT48" i="3"/>
  <c r="XT46" i="3"/>
  <c r="XT47" i="3"/>
  <c r="XR16" i="3"/>
  <c r="XU8" i="3"/>
  <c r="XT10" i="3"/>
  <c r="XT13" i="3" s="1"/>
  <c r="XT19" i="3" s="1"/>
  <c r="XT26" i="3" s="1"/>
  <c r="XS13" i="3"/>
  <c r="XS19" i="3" s="1"/>
  <c r="XS26" i="3" s="1"/>
  <c r="XS32" i="3" s="1"/>
  <c r="XS12" i="3"/>
  <c r="XS18" i="3" s="1"/>
  <c r="XS25" i="3" s="1"/>
  <c r="XS31" i="3" s="1"/>
  <c r="XT177" i="3" l="1"/>
  <c r="XT181" i="3" s="1"/>
  <c r="XT32" i="3"/>
  <c r="XS177" i="3"/>
  <c r="XS181" i="3" s="1"/>
  <c r="XS176" i="3"/>
  <c r="XS180" i="3" s="1"/>
  <c r="XS29" i="3"/>
  <c r="XU186" i="3"/>
  <c r="XU185" i="3"/>
  <c r="XU211" i="3" s="1"/>
  <c r="XU184" i="3"/>
  <c r="XU210" i="3" s="1"/>
  <c r="XT212" i="3"/>
  <c r="XU93" i="3"/>
  <c r="XU119" i="3" s="1"/>
  <c r="XU91" i="3"/>
  <c r="XU117" i="3" s="1"/>
  <c r="XU92" i="3"/>
  <c r="XU118" i="3" s="1"/>
  <c r="XS39" i="3"/>
  <c r="XS43" i="3" s="1"/>
  <c r="XS84" i="3"/>
  <c r="XS88" i="3" s="1"/>
  <c r="XS38" i="3"/>
  <c r="XS42" i="3" s="1"/>
  <c r="XS83" i="3"/>
  <c r="XS87" i="3" s="1"/>
  <c r="XT39" i="3"/>
  <c r="XT43" i="3" s="1"/>
  <c r="XT84" i="3"/>
  <c r="XT88" i="3" s="1"/>
  <c r="XU48" i="3"/>
  <c r="XU47" i="3"/>
  <c r="XU46" i="3"/>
  <c r="XR36" i="3"/>
  <c r="XS16" i="3"/>
  <c r="XT12" i="3"/>
  <c r="XT18" i="3" s="1"/>
  <c r="XT25" i="3" s="1"/>
  <c r="XT31" i="3" s="1"/>
  <c r="XT14" i="3"/>
  <c r="XT20" i="3" s="1"/>
  <c r="XT27" i="3" s="1"/>
  <c r="XV8" i="3"/>
  <c r="XU10" i="3"/>
  <c r="XU12" i="3" s="1"/>
  <c r="XU18" i="3" s="1"/>
  <c r="XU25" i="3" s="1"/>
  <c r="XU176" i="3" l="1"/>
  <c r="XU180" i="3" s="1"/>
  <c r="XU31" i="3"/>
  <c r="XT178" i="3"/>
  <c r="XT182" i="3" s="1"/>
  <c r="XT33" i="3"/>
  <c r="XT29" i="3" s="1"/>
  <c r="XT176" i="3"/>
  <c r="XT180" i="3" s="1"/>
  <c r="XV186" i="3"/>
  <c r="XV185" i="3"/>
  <c r="XV211" i="3" s="1"/>
  <c r="XV184" i="3"/>
  <c r="XV210" i="3" s="1"/>
  <c r="XU212" i="3"/>
  <c r="XV93" i="3"/>
  <c r="XV119" i="3" s="1"/>
  <c r="XV91" i="3"/>
  <c r="XV117" i="3" s="1"/>
  <c r="XV92" i="3"/>
  <c r="XV118" i="3" s="1"/>
  <c r="XT40" i="3"/>
  <c r="XT44" i="3" s="1"/>
  <c r="XT85" i="3"/>
  <c r="XT89" i="3" s="1"/>
  <c r="XU38" i="3"/>
  <c r="XU42" i="3" s="1"/>
  <c r="XU83" i="3"/>
  <c r="XU87" i="3" s="1"/>
  <c r="XT38" i="3"/>
  <c r="XT42" i="3" s="1"/>
  <c r="XT83" i="3"/>
  <c r="XT87" i="3" s="1"/>
  <c r="XS36" i="3"/>
  <c r="XV48" i="3"/>
  <c r="XV46" i="3"/>
  <c r="XV47" i="3"/>
  <c r="XU14" i="3"/>
  <c r="XU20" i="3" s="1"/>
  <c r="XU27" i="3" s="1"/>
  <c r="XW8" i="3"/>
  <c r="XV10" i="3"/>
  <c r="XV14" i="3" s="1"/>
  <c r="XV20" i="3" s="1"/>
  <c r="XV27" i="3" s="1"/>
  <c r="XU13" i="3"/>
  <c r="XU19" i="3" s="1"/>
  <c r="XU26" i="3" s="1"/>
  <c r="XU32" i="3" s="1"/>
  <c r="XT16" i="3"/>
  <c r="XU178" i="3" l="1"/>
  <c r="XU182" i="3" s="1"/>
  <c r="XU33" i="3"/>
  <c r="XU29" i="3" s="1"/>
  <c r="XV178" i="3"/>
  <c r="XV182" i="3" s="1"/>
  <c r="XV33" i="3"/>
  <c r="XU177" i="3"/>
  <c r="XU181" i="3" s="1"/>
  <c r="XW186" i="3"/>
  <c r="XW185" i="3"/>
  <c r="XW211" i="3" s="1"/>
  <c r="XW184" i="3"/>
  <c r="XW210" i="3" s="1"/>
  <c r="XV212" i="3"/>
  <c r="XW93" i="3"/>
  <c r="XW119" i="3" s="1"/>
  <c r="XW91" i="3"/>
  <c r="XW117" i="3" s="1"/>
  <c r="XW92" i="3"/>
  <c r="XW118" i="3" s="1"/>
  <c r="XV40" i="3"/>
  <c r="XV44" i="3" s="1"/>
  <c r="XV85" i="3"/>
  <c r="XV89" i="3" s="1"/>
  <c r="XU39" i="3"/>
  <c r="XU43" i="3" s="1"/>
  <c r="XU84" i="3"/>
  <c r="XU88" i="3" s="1"/>
  <c r="XU40" i="3"/>
  <c r="XU44" i="3" s="1"/>
  <c r="XU85" i="3"/>
  <c r="XU89" i="3" s="1"/>
  <c r="XW48" i="3"/>
  <c r="XW47" i="3"/>
  <c r="XW46" i="3"/>
  <c r="XT36" i="3"/>
  <c r="XU16" i="3"/>
  <c r="XV12" i="3"/>
  <c r="XV18" i="3" s="1"/>
  <c r="XV25" i="3" s="1"/>
  <c r="XV31" i="3" s="1"/>
  <c r="XW10" i="3"/>
  <c r="XW14" i="3" s="1"/>
  <c r="XW20" i="3" s="1"/>
  <c r="XW27" i="3" s="1"/>
  <c r="XX8" i="3"/>
  <c r="XV13" i="3"/>
  <c r="XV19" i="3" s="1"/>
  <c r="XV26" i="3" s="1"/>
  <c r="XV32" i="3" s="1"/>
  <c r="XW178" i="3" l="1"/>
  <c r="XW182" i="3" s="1"/>
  <c r="XW33" i="3"/>
  <c r="XV177" i="3"/>
  <c r="XV181" i="3" s="1"/>
  <c r="XV176" i="3"/>
  <c r="XV180" i="3" s="1"/>
  <c r="XV29" i="3"/>
  <c r="XX186" i="3"/>
  <c r="XX185" i="3"/>
  <c r="XX211" i="3" s="1"/>
  <c r="XX184" i="3"/>
  <c r="XX210" i="3" s="1"/>
  <c r="XW212" i="3"/>
  <c r="XX93" i="3"/>
  <c r="XX119" i="3" s="1"/>
  <c r="XX91" i="3"/>
  <c r="XX117" i="3" s="1"/>
  <c r="XX92" i="3"/>
  <c r="XX118" i="3" s="1"/>
  <c r="XW40" i="3"/>
  <c r="XW44" i="3" s="1"/>
  <c r="XW85" i="3"/>
  <c r="XW89" i="3" s="1"/>
  <c r="XV39" i="3"/>
  <c r="XV43" i="3" s="1"/>
  <c r="XV84" i="3"/>
  <c r="XV88" i="3" s="1"/>
  <c r="XV38" i="3"/>
  <c r="XV42" i="3" s="1"/>
  <c r="XV83" i="3"/>
  <c r="XV87" i="3" s="1"/>
  <c r="XX48" i="3"/>
  <c r="XX47" i="3"/>
  <c r="XX46" i="3"/>
  <c r="XU36" i="3"/>
  <c r="XY8" i="3"/>
  <c r="XX10" i="3"/>
  <c r="XX14" i="3" s="1"/>
  <c r="XX20" i="3" s="1"/>
  <c r="XX27" i="3" s="1"/>
  <c r="XW13" i="3"/>
  <c r="XW19" i="3" s="1"/>
  <c r="XW26" i="3" s="1"/>
  <c r="XW32" i="3" s="1"/>
  <c r="XW12" i="3"/>
  <c r="XW18" i="3" s="1"/>
  <c r="XW25" i="3" s="1"/>
  <c r="XW31" i="3" s="1"/>
  <c r="XV16" i="3"/>
  <c r="XX178" i="3" l="1"/>
  <c r="XX182" i="3" s="1"/>
  <c r="XX33" i="3"/>
  <c r="XW177" i="3"/>
  <c r="XW181" i="3" s="1"/>
  <c r="XW176" i="3"/>
  <c r="XW180" i="3" s="1"/>
  <c r="XY186" i="3"/>
  <c r="XY185" i="3"/>
  <c r="XY211" i="3" s="1"/>
  <c r="XY184" i="3"/>
  <c r="XY210" i="3" s="1"/>
  <c r="XX212" i="3"/>
  <c r="XY93" i="3"/>
  <c r="XY119" i="3" s="1"/>
  <c r="XY91" i="3"/>
  <c r="XY117" i="3" s="1"/>
  <c r="XY92" i="3"/>
  <c r="XY118" i="3" s="1"/>
  <c r="XW38" i="3"/>
  <c r="XW42" i="3" s="1"/>
  <c r="XW83" i="3"/>
  <c r="XW87" i="3" s="1"/>
  <c r="XW39" i="3"/>
  <c r="XW43" i="3" s="1"/>
  <c r="XW84" i="3"/>
  <c r="XW88" i="3" s="1"/>
  <c r="XX40" i="3"/>
  <c r="XX44" i="3" s="1"/>
  <c r="XX85" i="3"/>
  <c r="XX89" i="3" s="1"/>
  <c r="XV36" i="3"/>
  <c r="XY48" i="3"/>
  <c r="XY47" i="3"/>
  <c r="XY46" i="3"/>
  <c r="XW16" i="3"/>
  <c r="XX12" i="3"/>
  <c r="XX18" i="3" s="1"/>
  <c r="XX25" i="3" s="1"/>
  <c r="XX31" i="3" s="1"/>
  <c r="XY10" i="3"/>
  <c r="XY14" i="3" s="1"/>
  <c r="XY20" i="3" s="1"/>
  <c r="XY27" i="3" s="1"/>
  <c r="XZ8" i="3"/>
  <c r="XX13" i="3"/>
  <c r="XX19" i="3" s="1"/>
  <c r="XX26" i="3" s="1"/>
  <c r="XX32" i="3" s="1"/>
  <c r="XY178" i="3" l="1"/>
  <c r="XY182" i="3" s="1"/>
  <c r="XY33" i="3"/>
  <c r="XW29" i="3"/>
  <c r="XX176" i="3"/>
  <c r="XX180" i="3" s="1"/>
  <c r="XX177" i="3"/>
  <c r="XX181" i="3" s="1"/>
  <c r="XZ186" i="3"/>
  <c r="XZ185" i="3"/>
  <c r="XZ211" i="3" s="1"/>
  <c r="XZ184" i="3"/>
  <c r="XZ210" i="3" s="1"/>
  <c r="XY212" i="3"/>
  <c r="XZ93" i="3"/>
  <c r="XZ119" i="3" s="1"/>
  <c r="XZ92" i="3"/>
  <c r="XZ118" i="3" s="1"/>
  <c r="XZ91" i="3"/>
  <c r="XZ117" i="3" s="1"/>
  <c r="XX38" i="3"/>
  <c r="XX42" i="3" s="1"/>
  <c r="XX83" i="3"/>
  <c r="XX87" i="3" s="1"/>
  <c r="XX39" i="3"/>
  <c r="XX43" i="3" s="1"/>
  <c r="XX84" i="3"/>
  <c r="XX88" i="3" s="1"/>
  <c r="XY40" i="3"/>
  <c r="XY44" i="3" s="1"/>
  <c r="XY85" i="3"/>
  <c r="XY89" i="3" s="1"/>
  <c r="XZ48" i="3"/>
  <c r="XZ47" i="3"/>
  <c r="XZ46" i="3"/>
  <c r="XW36" i="3"/>
  <c r="XZ10" i="3"/>
  <c r="XZ14" i="3" s="1"/>
  <c r="XZ20" i="3" s="1"/>
  <c r="XZ27" i="3" s="1"/>
  <c r="YA8" i="3"/>
  <c r="XY13" i="3"/>
  <c r="XY19" i="3" s="1"/>
  <c r="XY26" i="3" s="1"/>
  <c r="XY32" i="3" s="1"/>
  <c r="XY12" i="3"/>
  <c r="XY18" i="3" s="1"/>
  <c r="XY25" i="3" s="1"/>
  <c r="XY31" i="3" s="1"/>
  <c r="XX16" i="3"/>
  <c r="XZ178" i="3" l="1"/>
  <c r="XZ182" i="3" s="1"/>
  <c r="XZ33" i="3"/>
  <c r="XY177" i="3"/>
  <c r="XY181" i="3" s="1"/>
  <c r="XY176" i="3"/>
  <c r="XY180" i="3" s="1"/>
  <c r="XY29" i="3"/>
  <c r="XX29" i="3"/>
  <c r="YA186" i="3"/>
  <c r="YA185" i="3"/>
  <c r="YA211" i="3" s="1"/>
  <c r="YA184" i="3"/>
  <c r="YA210" i="3" s="1"/>
  <c r="XZ212" i="3"/>
  <c r="YA93" i="3"/>
  <c r="YA119" i="3" s="1"/>
  <c r="YA92" i="3"/>
  <c r="YA118" i="3" s="1"/>
  <c r="YA91" i="3"/>
  <c r="YA117" i="3" s="1"/>
  <c r="XZ40" i="3"/>
  <c r="XZ44" i="3" s="1"/>
  <c r="XZ85" i="3"/>
  <c r="XZ89" i="3" s="1"/>
  <c r="XX36" i="3"/>
  <c r="XY39" i="3"/>
  <c r="XY43" i="3" s="1"/>
  <c r="XY84" i="3"/>
  <c r="XY88" i="3" s="1"/>
  <c r="XY38" i="3"/>
  <c r="XY42" i="3" s="1"/>
  <c r="XY83" i="3"/>
  <c r="XY87" i="3" s="1"/>
  <c r="YA48" i="3"/>
  <c r="YA47" i="3"/>
  <c r="YA46" i="3"/>
  <c r="XY16" i="3"/>
  <c r="YB8" i="3"/>
  <c r="YA10" i="3"/>
  <c r="YA13" i="3" s="1"/>
  <c r="YA19" i="3" s="1"/>
  <c r="YA26" i="3" s="1"/>
  <c r="XZ13" i="3"/>
  <c r="XZ19" i="3" s="1"/>
  <c r="XZ26" i="3" s="1"/>
  <c r="XZ32" i="3" s="1"/>
  <c r="XZ12" i="3"/>
  <c r="XZ18" i="3" s="1"/>
  <c r="XZ25" i="3" s="1"/>
  <c r="XZ31" i="3" s="1"/>
  <c r="YA177" i="3" l="1"/>
  <c r="YA181" i="3" s="1"/>
  <c r="YA32" i="3"/>
  <c r="XZ176" i="3"/>
  <c r="XZ180" i="3" s="1"/>
  <c r="XZ29" i="3"/>
  <c r="XZ177" i="3"/>
  <c r="XZ181" i="3" s="1"/>
  <c r="YA212" i="3"/>
  <c r="YB186" i="3"/>
  <c r="YB185" i="3"/>
  <c r="YB211" i="3" s="1"/>
  <c r="YB184" i="3"/>
  <c r="YB210" i="3" s="1"/>
  <c r="YB93" i="3"/>
  <c r="YB119" i="3" s="1"/>
  <c r="YB92" i="3"/>
  <c r="YB118" i="3" s="1"/>
  <c r="YB91" i="3"/>
  <c r="YB117" i="3" s="1"/>
  <c r="XZ38" i="3"/>
  <c r="XZ42" i="3" s="1"/>
  <c r="XZ83" i="3"/>
  <c r="XZ87" i="3" s="1"/>
  <c r="YA39" i="3"/>
  <c r="YA43" i="3" s="1"/>
  <c r="YA84" i="3"/>
  <c r="YA88" i="3" s="1"/>
  <c r="XY36" i="3"/>
  <c r="XZ39" i="3"/>
  <c r="XZ43" i="3" s="1"/>
  <c r="XZ84" i="3"/>
  <c r="XZ88" i="3" s="1"/>
  <c r="YB48" i="3"/>
  <c r="YB47" i="3"/>
  <c r="YB46" i="3"/>
  <c r="XZ16" i="3"/>
  <c r="YC8" i="3"/>
  <c r="YB10" i="3"/>
  <c r="YB14" i="3" s="1"/>
  <c r="YB20" i="3" s="1"/>
  <c r="YB27" i="3" s="1"/>
  <c r="YA14" i="3"/>
  <c r="YA20" i="3" s="1"/>
  <c r="YA27" i="3" s="1"/>
  <c r="YA12" i="3"/>
  <c r="YA18" i="3" s="1"/>
  <c r="YA25" i="3" s="1"/>
  <c r="YA31" i="3" s="1"/>
  <c r="YA178" i="3" l="1"/>
  <c r="YA182" i="3" s="1"/>
  <c r="YA33" i="3"/>
  <c r="YA29" i="3" s="1"/>
  <c r="YB178" i="3"/>
  <c r="YB182" i="3" s="1"/>
  <c r="YB33" i="3"/>
  <c r="YA176" i="3"/>
  <c r="YA180" i="3" s="1"/>
  <c r="YC186" i="3"/>
  <c r="YC185" i="3"/>
  <c r="YC211" i="3" s="1"/>
  <c r="YC184" i="3"/>
  <c r="YC210" i="3" s="1"/>
  <c r="YB212" i="3"/>
  <c r="YC93" i="3"/>
  <c r="YC119" i="3" s="1"/>
  <c r="YC92" i="3"/>
  <c r="YC118" i="3" s="1"/>
  <c r="YC91" i="3"/>
  <c r="YC117" i="3" s="1"/>
  <c r="YA38" i="3"/>
  <c r="YA42" i="3" s="1"/>
  <c r="YA83" i="3"/>
  <c r="YA87" i="3" s="1"/>
  <c r="YB40" i="3"/>
  <c r="YB44" i="3" s="1"/>
  <c r="YB85" i="3"/>
  <c r="YB89" i="3" s="1"/>
  <c r="YA40" i="3"/>
  <c r="YA44" i="3" s="1"/>
  <c r="YA85" i="3"/>
  <c r="YA89" i="3" s="1"/>
  <c r="XZ36" i="3"/>
  <c r="YC48" i="3"/>
  <c r="YC47" i="3"/>
  <c r="YC46" i="3"/>
  <c r="YA16" i="3"/>
  <c r="YB12" i="3"/>
  <c r="YB18" i="3" s="1"/>
  <c r="YB25" i="3" s="1"/>
  <c r="YB31" i="3" s="1"/>
  <c r="YB13" i="3"/>
  <c r="YB19" i="3" s="1"/>
  <c r="YB26" i="3" s="1"/>
  <c r="YB32" i="3" s="1"/>
  <c r="YD8" i="3"/>
  <c r="YC10" i="3"/>
  <c r="YC14" i="3" s="1"/>
  <c r="YC20" i="3" s="1"/>
  <c r="YC27" i="3" s="1"/>
  <c r="YC178" i="3" l="1"/>
  <c r="YC182" i="3" s="1"/>
  <c r="YC33" i="3"/>
  <c r="YB177" i="3"/>
  <c r="YB181" i="3" s="1"/>
  <c r="YB176" i="3"/>
  <c r="YB180" i="3" s="1"/>
  <c r="YB29" i="3"/>
  <c r="YD185" i="3"/>
  <c r="YD211" i="3" s="1"/>
  <c r="YD186" i="3"/>
  <c r="YD184" i="3"/>
  <c r="YD210" i="3" s="1"/>
  <c r="YC212" i="3"/>
  <c r="YD93" i="3"/>
  <c r="YD119" i="3" s="1"/>
  <c r="YD92" i="3"/>
  <c r="YD118" i="3" s="1"/>
  <c r="YD91" i="3"/>
  <c r="YD117" i="3" s="1"/>
  <c r="YB38" i="3"/>
  <c r="YB42" i="3" s="1"/>
  <c r="YB83" i="3"/>
  <c r="YB87" i="3" s="1"/>
  <c r="YC40" i="3"/>
  <c r="YC44" i="3" s="1"/>
  <c r="YC85" i="3"/>
  <c r="YC89" i="3" s="1"/>
  <c r="YB39" i="3"/>
  <c r="YB43" i="3" s="1"/>
  <c r="YB84" i="3"/>
  <c r="YB88" i="3" s="1"/>
  <c r="YA36" i="3"/>
  <c r="YD48" i="3"/>
  <c r="YD47" i="3"/>
  <c r="YD46" i="3"/>
  <c r="YC13" i="3"/>
  <c r="YC19" i="3" s="1"/>
  <c r="YC26" i="3" s="1"/>
  <c r="YC32" i="3" s="1"/>
  <c r="YE8" i="3"/>
  <c r="YD10" i="3"/>
  <c r="YD14" i="3" s="1"/>
  <c r="YD20" i="3" s="1"/>
  <c r="YD27" i="3" s="1"/>
  <c r="YC12" i="3"/>
  <c r="YC18" i="3" s="1"/>
  <c r="YC25" i="3" s="1"/>
  <c r="YC31" i="3" s="1"/>
  <c r="YB16" i="3"/>
  <c r="YD178" i="3" l="1"/>
  <c r="YD182" i="3" s="1"/>
  <c r="YD33" i="3"/>
  <c r="YC176" i="3"/>
  <c r="YC180" i="3" s="1"/>
  <c r="YC177" i="3"/>
  <c r="YC181" i="3" s="1"/>
  <c r="YE185" i="3"/>
  <c r="YE211" i="3" s="1"/>
  <c r="YE186" i="3"/>
  <c r="YE184" i="3"/>
  <c r="YE210" i="3" s="1"/>
  <c r="YD212" i="3"/>
  <c r="YE93" i="3"/>
  <c r="YE119" i="3" s="1"/>
  <c r="YE92" i="3"/>
  <c r="YE118" i="3" s="1"/>
  <c r="YE91" i="3"/>
  <c r="YE117" i="3" s="1"/>
  <c r="YD40" i="3"/>
  <c r="YD44" i="3" s="1"/>
  <c r="YD85" i="3"/>
  <c r="YD89" i="3" s="1"/>
  <c r="YC38" i="3"/>
  <c r="YC42" i="3" s="1"/>
  <c r="YC83" i="3"/>
  <c r="YC87" i="3" s="1"/>
  <c r="YC39" i="3"/>
  <c r="YC43" i="3" s="1"/>
  <c r="YC84" i="3"/>
  <c r="YC88" i="3" s="1"/>
  <c r="YB36" i="3"/>
  <c r="YE48" i="3"/>
  <c r="YE47" i="3"/>
  <c r="YE46" i="3"/>
  <c r="YC16" i="3"/>
  <c r="YD12" i="3"/>
  <c r="YD18" i="3" s="1"/>
  <c r="YD25" i="3" s="1"/>
  <c r="YD31" i="3" s="1"/>
  <c r="YF8" i="3"/>
  <c r="YE10" i="3"/>
  <c r="YE13" i="3" s="1"/>
  <c r="YE19" i="3" s="1"/>
  <c r="YE26" i="3" s="1"/>
  <c r="YD13" i="3"/>
  <c r="YD19" i="3" s="1"/>
  <c r="YD26" i="3" s="1"/>
  <c r="YD32" i="3" s="1"/>
  <c r="YE177" i="3" l="1"/>
  <c r="YE181" i="3" s="1"/>
  <c r="YE32" i="3"/>
  <c r="YD177" i="3"/>
  <c r="YD181" i="3" s="1"/>
  <c r="YD176" i="3"/>
  <c r="YD180" i="3" s="1"/>
  <c r="YD29" i="3"/>
  <c r="YC29" i="3"/>
  <c r="YF186" i="3"/>
  <c r="YF185" i="3"/>
  <c r="YF211" i="3" s="1"/>
  <c r="YF184" i="3"/>
  <c r="YF210" i="3" s="1"/>
  <c r="YE212" i="3"/>
  <c r="YF93" i="3"/>
  <c r="YF119" i="3" s="1"/>
  <c r="YF92" i="3"/>
  <c r="YF118" i="3" s="1"/>
  <c r="YF91" i="3"/>
  <c r="YF117" i="3" s="1"/>
  <c r="YD39" i="3"/>
  <c r="YD43" i="3" s="1"/>
  <c r="YD84" i="3"/>
  <c r="YD88" i="3" s="1"/>
  <c r="YE39" i="3"/>
  <c r="YE43" i="3" s="1"/>
  <c r="YE84" i="3"/>
  <c r="YE88" i="3" s="1"/>
  <c r="YD38" i="3"/>
  <c r="YD42" i="3" s="1"/>
  <c r="YD83" i="3"/>
  <c r="YD87" i="3" s="1"/>
  <c r="YC36" i="3"/>
  <c r="YF48" i="3"/>
  <c r="YF47" i="3"/>
  <c r="YF46" i="3"/>
  <c r="YE14" i="3"/>
  <c r="YE20" i="3" s="1"/>
  <c r="YE27" i="3" s="1"/>
  <c r="YF10" i="3"/>
  <c r="YG8" i="3"/>
  <c r="YE12" i="3"/>
  <c r="YE18" i="3" s="1"/>
  <c r="YE25" i="3" s="1"/>
  <c r="YE31" i="3" s="1"/>
  <c r="YD16" i="3"/>
  <c r="YE178" i="3" l="1"/>
  <c r="YE182" i="3" s="1"/>
  <c r="YE33" i="3"/>
  <c r="YE29" i="3" s="1"/>
  <c r="YE176" i="3"/>
  <c r="YE180" i="3" s="1"/>
  <c r="YG186" i="3"/>
  <c r="YG185" i="3"/>
  <c r="YG211" i="3" s="1"/>
  <c r="YG184" i="3"/>
  <c r="YG210" i="3" s="1"/>
  <c r="YF212" i="3"/>
  <c r="YF14" i="3"/>
  <c r="YG93" i="3"/>
  <c r="YG119" i="3" s="1"/>
  <c r="YG91" i="3"/>
  <c r="YG117" i="3" s="1"/>
  <c r="YG92" i="3"/>
  <c r="YG118" i="3" s="1"/>
  <c r="YE38" i="3"/>
  <c r="YE42" i="3" s="1"/>
  <c r="YE83" i="3"/>
  <c r="YE87" i="3" s="1"/>
  <c r="YE40" i="3"/>
  <c r="YE44" i="3" s="1"/>
  <c r="YE85" i="3"/>
  <c r="YE89" i="3" s="1"/>
  <c r="YD36" i="3"/>
  <c r="YG48" i="3"/>
  <c r="YG47" i="3"/>
  <c r="YG46" i="3"/>
  <c r="YE16" i="3"/>
  <c r="YG10" i="3"/>
  <c r="YG14" i="3" s="1"/>
  <c r="YG20" i="3" s="1"/>
  <c r="YG27" i="3" s="1"/>
  <c r="YH8" i="3"/>
  <c r="YF13" i="3"/>
  <c r="YF12" i="3"/>
  <c r="YG178" i="3" l="1"/>
  <c r="YG182" i="3" s="1"/>
  <c r="YG33" i="3"/>
  <c r="YH186" i="3"/>
  <c r="YH185" i="3"/>
  <c r="YH211" i="3" s="1"/>
  <c r="YH184" i="3"/>
  <c r="YH210" i="3" s="1"/>
  <c r="YG212" i="3"/>
  <c r="YF19" i="3"/>
  <c r="YF26" i="3" s="1"/>
  <c r="YF32" i="3" s="1"/>
  <c r="YF18" i="3"/>
  <c r="YF25" i="3" s="1"/>
  <c r="YF20" i="3"/>
  <c r="YF27" i="3" s="1"/>
  <c r="YF33" i="3" s="1"/>
  <c r="YH93" i="3"/>
  <c r="YH119" i="3" s="1"/>
  <c r="YH91" i="3"/>
  <c r="YH117" i="3" s="1"/>
  <c r="YH92" i="3"/>
  <c r="YH118" i="3" s="1"/>
  <c r="YG40" i="3"/>
  <c r="YG44" i="3" s="1"/>
  <c r="YG85" i="3"/>
  <c r="YG89" i="3" s="1"/>
  <c r="YH48" i="3"/>
  <c r="YH46" i="3"/>
  <c r="YH47" i="3"/>
  <c r="YE36" i="3"/>
  <c r="YI8" i="3"/>
  <c r="YH10" i="3"/>
  <c r="YG12" i="3"/>
  <c r="YG18" i="3" s="1"/>
  <c r="YG25" i="3" s="1"/>
  <c r="YG31" i="3" s="1"/>
  <c r="YG13" i="3"/>
  <c r="YG19" i="3" s="1"/>
  <c r="YG26" i="3" s="1"/>
  <c r="YG32" i="3" s="1"/>
  <c r="YF31" i="3" l="1"/>
  <c r="YF29" i="3" s="1"/>
  <c r="YG176" i="3"/>
  <c r="YG180" i="3" s="1"/>
  <c r="YG177" i="3"/>
  <c r="YG181" i="3" s="1"/>
  <c r="YF176" i="3"/>
  <c r="YF180" i="3" s="1"/>
  <c r="YF177" i="3"/>
  <c r="YF181" i="3" s="1"/>
  <c r="YF84" i="3"/>
  <c r="YF88" i="3" s="1"/>
  <c r="YF39" i="3"/>
  <c r="YF43" i="3" s="1"/>
  <c r="YF83" i="3"/>
  <c r="YF87" i="3" s="1"/>
  <c r="YF38" i="3"/>
  <c r="YF42" i="3" s="1"/>
  <c r="YF16" i="3"/>
  <c r="YI186" i="3"/>
  <c r="YI185" i="3"/>
  <c r="YI211" i="3" s="1"/>
  <c r="YI184" i="3"/>
  <c r="YI210" i="3" s="1"/>
  <c r="YH212" i="3"/>
  <c r="YH14" i="3"/>
  <c r="YF178" i="3"/>
  <c r="YF40" i="3"/>
  <c r="YF85" i="3"/>
  <c r="YF89" i="3" s="1"/>
  <c r="YI93" i="3"/>
  <c r="YI119" i="3" s="1"/>
  <c r="YI91" i="3"/>
  <c r="YI117" i="3" s="1"/>
  <c r="YI92" i="3"/>
  <c r="YI118" i="3" s="1"/>
  <c r="YG39" i="3"/>
  <c r="YG43" i="3" s="1"/>
  <c r="YG84" i="3"/>
  <c r="YG88" i="3" s="1"/>
  <c r="YG38" i="3"/>
  <c r="YG42" i="3" s="1"/>
  <c r="YG83" i="3"/>
  <c r="YG87" i="3" s="1"/>
  <c r="YI48" i="3"/>
  <c r="YI47" i="3"/>
  <c r="YI46" i="3"/>
  <c r="YG16" i="3"/>
  <c r="YH12" i="3"/>
  <c r="YI10" i="3"/>
  <c r="YI14" i="3" s="1"/>
  <c r="YI20" i="3" s="1"/>
  <c r="YI27" i="3" s="1"/>
  <c r="YJ8" i="3"/>
  <c r="YH13" i="3"/>
  <c r="YI178" i="3" l="1"/>
  <c r="YI182" i="3" s="1"/>
  <c r="YI33" i="3"/>
  <c r="YG29" i="3"/>
  <c r="YF44" i="3"/>
  <c r="YJ186" i="3"/>
  <c r="YJ185" i="3"/>
  <c r="YJ211" i="3" s="1"/>
  <c r="YJ184" i="3"/>
  <c r="YJ210" i="3" s="1"/>
  <c r="YI212" i="3"/>
  <c r="YH19" i="3"/>
  <c r="YH26" i="3" s="1"/>
  <c r="YH32" i="3" s="1"/>
  <c r="YF182" i="3"/>
  <c r="YH18" i="3"/>
  <c r="YH25" i="3" s="1"/>
  <c r="YH31" i="3" s="1"/>
  <c r="YF36" i="3"/>
  <c r="YH20" i="3"/>
  <c r="YH27" i="3" s="1"/>
  <c r="YH33" i="3" s="1"/>
  <c r="YJ93" i="3"/>
  <c r="YJ119" i="3" s="1"/>
  <c r="YJ91" i="3"/>
  <c r="YJ117" i="3" s="1"/>
  <c r="YJ92" i="3"/>
  <c r="YJ118" i="3" s="1"/>
  <c r="YI40" i="3"/>
  <c r="YI44" i="3" s="1"/>
  <c r="YI85" i="3"/>
  <c r="YI89" i="3" s="1"/>
  <c r="YG36" i="3"/>
  <c r="YJ48" i="3"/>
  <c r="YJ47" i="3"/>
  <c r="YJ46" i="3"/>
  <c r="YJ10" i="3"/>
  <c r="YK8" i="3"/>
  <c r="YI13" i="3"/>
  <c r="YI19" i="3" s="1"/>
  <c r="YI26" i="3" s="1"/>
  <c r="YI32" i="3" s="1"/>
  <c r="YI12" i="3"/>
  <c r="YI18" i="3" s="1"/>
  <c r="YI25" i="3" s="1"/>
  <c r="YI31" i="3" s="1"/>
  <c r="YI176" i="3" l="1"/>
  <c r="YI180" i="3" s="1"/>
  <c r="YI177" i="3"/>
  <c r="YI181" i="3" s="1"/>
  <c r="YH29" i="3"/>
  <c r="YH176" i="3"/>
  <c r="YH180" i="3" s="1"/>
  <c r="YH177" i="3"/>
  <c r="YH181" i="3" s="1"/>
  <c r="YH16" i="3"/>
  <c r="YJ212" i="3"/>
  <c r="YK186" i="3"/>
  <c r="YK185" i="3"/>
  <c r="YK211" i="3" s="1"/>
  <c r="YK184" i="3"/>
  <c r="YK210" i="3" s="1"/>
  <c r="YH83" i="3"/>
  <c r="YH87" i="3" s="1"/>
  <c r="YH38" i="3"/>
  <c r="YH42" i="3" s="1"/>
  <c r="YH84" i="3"/>
  <c r="YH88" i="3" s="1"/>
  <c r="YH39" i="3"/>
  <c r="YH43" i="3" s="1"/>
  <c r="YH178" i="3"/>
  <c r="YH40" i="3"/>
  <c r="YH85" i="3"/>
  <c r="YH89" i="3" s="1"/>
  <c r="YJ13" i="3"/>
  <c r="YK93" i="3"/>
  <c r="YK119" i="3" s="1"/>
  <c r="YK91" i="3"/>
  <c r="YK117" i="3" s="1"/>
  <c r="YK92" i="3"/>
  <c r="YK118" i="3" s="1"/>
  <c r="YI38" i="3"/>
  <c r="YI42" i="3" s="1"/>
  <c r="YI83" i="3"/>
  <c r="YI87" i="3" s="1"/>
  <c r="YI39" i="3"/>
  <c r="YI43" i="3" s="1"/>
  <c r="YI84" i="3"/>
  <c r="YI88" i="3" s="1"/>
  <c r="YK48" i="3"/>
  <c r="YK47" i="3"/>
  <c r="YK46" i="3"/>
  <c r="YI16" i="3"/>
  <c r="YJ12" i="3"/>
  <c r="YJ14" i="3"/>
  <c r="YK10" i="3"/>
  <c r="YK13" i="3" s="1"/>
  <c r="YK19" i="3" s="1"/>
  <c r="YK26" i="3" s="1"/>
  <c r="YL8" i="3"/>
  <c r="YK177" i="3" l="1"/>
  <c r="YK181" i="3" s="1"/>
  <c r="YK32" i="3"/>
  <c r="YI29" i="3"/>
  <c r="YH44" i="3"/>
  <c r="YH36" i="3"/>
  <c r="YK212" i="3"/>
  <c r="YL186" i="3"/>
  <c r="YL185" i="3"/>
  <c r="YL211" i="3" s="1"/>
  <c r="YL184" i="3"/>
  <c r="YL210" i="3" s="1"/>
  <c r="YJ20" i="3"/>
  <c r="YJ27" i="3" s="1"/>
  <c r="YJ33" i="3" s="1"/>
  <c r="YJ19" i="3"/>
  <c r="YJ26" i="3" s="1"/>
  <c r="YJ32" i="3" s="1"/>
  <c r="YJ18" i="3"/>
  <c r="YJ25" i="3" s="1"/>
  <c r="YJ31" i="3" s="1"/>
  <c r="YH182" i="3"/>
  <c r="YL93" i="3"/>
  <c r="YL119" i="3" s="1"/>
  <c r="YL92" i="3"/>
  <c r="YL118" i="3" s="1"/>
  <c r="YL91" i="3"/>
  <c r="YL117" i="3" s="1"/>
  <c r="YK39" i="3"/>
  <c r="YK43" i="3" s="1"/>
  <c r="YK84" i="3"/>
  <c r="YK88" i="3" s="1"/>
  <c r="YI36" i="3"/>
  <c r="YL48" i="3"/>
  <c r="YL47" i="3"/>
  <c r="YL46" i="3"/>
  <c r="YL10" i="3"/>
  <c r="YM8" i="3"/>
  <c r="YK14" i="3"/>
  <c r="YK20" i="3" s="1"/>
  <c r="YK27" i="3" s="1"/>
  <c r="YK12" i="3"/>
  <c r="YK18" i="3" s="1"/>
  <c r="YK25" i="3" s="1"/>
  <c r="YK31" i="3" s="1"/>
  <c r="YK178" i="3" l="1"/>
  <c r="YK182" i="3" s="1"/>
  <c r="YK33" i="3"/>
  <c r="YK29" i="3" s="1"/>
  <c r="YK176" i="3"/>
  <c r="YK180" i="3" s="1"/>
  <c r="YJ29" i="3"/>
  <c r="YJ176" i="3"/>
  <c r="YJ180" i="3" s="1"/>
  <c r="YJ178" i="3"/>
  <c r="YJ182" i="3" s="1"/>
  <c r="YJ16" i="3"/>
  <c r="YM186" i="3"/>
  <c r="YM185" i="3"/>
  <c r="YM211" i="3" s="1"/>
  <c r="YM184" i="3"/>
  <c r="YM210" i="3" s="1"/>
  <c r="YL212" i="3"/>
  <c r="YJ85" i="3"/>
  <c r="YJ89" i="3" s="1"/>
  <c r="YJ40" i="3"/>
  <c r="YL13" i="3"/>
  <c r="YJ177" i="3"/>
  <c r="YJ181" i="3" s="1"/>
  <c r="YJ84" i="3"/>
  <c r="YJ88" i="3" s="1"/>
  <c r="YJ39" i="3"/>
  <c r="YJ43" i="3" s="1"/>
  <c r="YJ83" i="3"/>
  <c r="YJ87" i="3" s="1"/>
  <c r="YJ38" i="3"/>
  <c r="YJ42" i="3" s="1"/>
  <c r="YM93" i="3"/>
  <c r="YM119" i="3" s="1"/>
  <c r="YM92" i="3"/>
  <c r="YM118" i="3" s="1"/>
  <c r="YM91" i="3"/>
  <c r="YM117" i="3" s="1"/>
  <c r="YK38" i="3"/>
  <c r="YK42" i="3" s="1"/>
  <c r="YK83" i="3"/>
  <c r="YK87" i="3" s="1"/>
  <c r="YK40" i="3"/>
  <c r="YK44" i="3" s="1"/>
  <c r="YK85" i="3"/>
  <c r="YK89" i="3" s="1"/>
  <c r="YM48" i="3"/>
  <c r="YM47" i="3"/>
  <c r="YM46" i="3"/>
  <c r="YK16" i="3"/>
  <c r="YN8" i="3"/>
  <c r="YM10" i="3"/>
  <c r="YM13" i="3" s="1"/>
  <c r="YM19" i="3" s="1"/>
  <c r="YM26" i="3" s="1"/>
  <c r="YL14" i="3"/>
  <c r="YL12" i="3"/>
  <c r="YM177" i="3" l="1"/>
  <c r="YM181" i="3" s="1"/>
  <c r="YM32" i="3"/>
  <c r="YJ44" i="3"/>
  <c r="YJ36" i="3"/>
  <c r="YN186" i="3"/>
  <c r="YN185" i="3"/>
  <c r="YN211" i="3" s="1"/>
  <c r="YN184" i="3"/>
  <c r="YN210" i="3" s="1"/>
  <c r="YM212" i="3"/>
  <c r="YL19" i="3"/>
  <c r="YL26" i="3" s="1"/>
  <c r="YL32" i="3" s="1"/>
  <c r="YL18" i="3"/>
  <c r="YL25" i="3" s="1"/>
  <c r="YL31" i="3" s="1"/>
  <c r="YL20" i="3"/>
  <c r="YL27" i="3" s="1"/>
  <c r="YN93" i="3"/>
  <c r="YN119" i="3" s="1"/>
  <c r="YN92" i="3"/>
  <c r="YN118" i="3" s="1"/>
  <c r="YN91" i="3"/>
  <c r="YN117" i="3" s="1"/>
  <c r="YM39" i="3"/>
  <c r="YM43" i="3" s="1"/>
  <c r="YM84" i="3"/>
  <c r="YM88" i="3" s="1"/>
  <c r="YK36" i="3"/>
  <c r="YN48" i="3"/>
  <c r="YN47" i="3"/>
  <c r="YN46" i="3"/>
  <c r="YN10" i="3"/>
  <c r="YO8" i="3"/>
  <c r="YM14" i="3"/>
  <c r="YM20" i="3" s="1"/>
  <c r="YM27" i="3" s="1"/>
  <c r="YM12" i="3"/>
  <c r="YM18" i="3" s="1"/>
  <c r="YM25" i="3" s="1"/>
  <c r="YM31" i="3" s="1"/>
  <c r="YL178" i="3" l="1"/>
  <c r="YL182" i="3" s="1"/>
  <c r="YL33" i="3"/>
  <c r="YL29" i="3" s="1"/>
  <c r="YM178" i="3"/>
  <c r="YM182" i="3" s="1"/>
  <c r="YM33" i="3"/>
  <c r="YM29" i="3" s="1"/>
  <c r="YM176" i="3"/>
  <c r="YM180" i="3" s="1"/>
  <c r="YL176" i="3"/>
  <c r="YL180" i="3" s="1"/>
  <c r="YO186" i="3"/>
  <c r="YO185" i="3"/>
  <c r="YO211" i="3" s="1"/>
  <c r="YO184" i="3"/>
  <c r="YO210" i="3" s="1"/>
  <c r="YL16" i="3"/>
  <c r="YN212" i="3"/>
  <c r="YL38" i="3"/>
  <c r="YL42" i="3" s="1"/>
  <c r="YL85" i="3"/>
  <c r="YL89" i="3" s="1"/>
  <c r="YL40" i="3"/>
  <c r="YN13" i="3"/>
  <c r="YL83" i="3"/>
  <c r="YL87" i="3" s="1"/>
  <c r="YL177" i="3"/>
  <c r="YL181" i="3" s="1"/>
  <c r="YL84" i="3"/>
  <c r="YL88" i="3" s="1"/>
  <c r="YL39" i="3"/>
  <c r="YL43" i="3" s="1"/>
  <c r="YO93" i="3"/>
  <c r="YO119" i="3" s="1"/>
  <c r="YO92" i="3"/>
  <c r="YO118" i="3" s="1"/>
  <c r="YO91" i="3"/>
  <c r="YO117" i="3" s="1"/>
  <c r="YM40" i="3"/>
  <c r="YM44" i="3" s="1"/>
  <c r="YM85" i="3"/>
  <c r="YM89" i="3" s="1"/>
  <c r="YM38" i="3"/>
  <c r="YM42" i="3" s="1"/>
  <c r="YM83" i="3"/>
  <c r="YM87" i="3" s="1"/>
  <c r="YO48" i="3"/>
  <c r="YO47" i="3"/>
  <c r="YO46" i="3"/>
  <c r="YM16" i="3"/>
  <c r="YP8" i="3"/>
  <c r="YO10" i="3"/>
  <c r="YO13" i="3" s="1"/>
  <c r="YO19" i="3" s="1"/>
  <c r="YO26" i="3" s="1"/>
  <c r="YN12" i="3"/>
  <c r="YN14" i="3"/>
  <c r="YO177" i="3" l="1"/>
  <c r="YO181" i="3" s="1"/>
  <c r="YO32" i="3"/>
  <c r="YL44" i="3"/>
  <c r="YL36" i="3"/>
  <c r="YP185" i="3"/>
  <c r="YP211" i="3" s="1"/>
  <c r="YP186" i="3"/>
  <c r="YP184" i="3"/>
  <c r="YP210" i="3" s="1"/>
  <c r="YO212" i="3"/>
  <c r="YN20" i="3"/>
  <c r="YN27" i="3" s="1"/>
  <c r="YN18" i="3"/>
  <c r="YN25" i="3" s="1"/>
  <c r="YN31" i="3" s="1"/>
  <c r="YN19" i="3"/>
  <c r="YN26" i="3" s="1"/>
  <c r="YN32" i="3" s="1"/>
  <c r="YP93" i="3"/>
  <c r="YP119" i="3" s="1"/>
  <c r="YP92" i="3"/>
  <c r="YP118" i="3" s="1"/>
  <c r="YP91" i="3"/>
  <c r="YP117" i="3" s="1"/>
  <c r="YO39" i="3"/>
  <c r="YO43" i="3" s="1"/>
  <c r="YO84" i="3"/>
  <c r="YO88" i="3" s="1"/>
  <c r="YP48" i="3"/>
  <c r="YP47" i="3"/>
  <c r="YP46" i="3"/>
  <c r="YM36" i="3"/>
  <c r="YP10" i="3"/>
  <c r="YP13" i="3" s="1"/>
  <c r="YP19" i="3" s="1"/>
  <c r="YP26" i="3" s="1"/>
  <c r="YQ8" i="3"/>
  <c r="YO14" i="3"/>
  <c r="YO20" i="3" s="1"/>
  <c r="YO27" i="3" s="1"/>
  <c r="YO12" i="3"/>
  <c r="YO18" i="3" s="1"/>
  <c r="YO25" i="3" s="1"/>
  <c r="YO31" i="3" s="1"/>
  <c r="YN178" i="3" l="1"/>
  <c r="YN182" i="3" s="1"/>
  <c r="YN33" i="3"/>
  <c r="YN29" i="3" s="1"/>
  <c r="YP177" i="3"/>
  <c r="YP181" i="3" s="1"/>
  <c r="YP32" i="3"/>
  <c r="YO178" i="3"/>
  <c r="YO182" i="3" s="1"/>
  <c r="YO33" i="3"/>
  <c r="YO29" i="3" s="1"/>
  <c r="YO176" i="3"/>
  <c r="YO180" i="3" s="1"/>
  <c r="YN176" i="3"/>
  <c r="YN180" i="3" s="1"/>
  <c r="YN16" i="3"/>
  <c r="YQ185" i="3"/>
  <c r="YQ211" i="3" s="1"/>
  <c r="YQ186" i="3"/>
  <c r="YQ184" i="3"/>
  <c r="YQ210" i="3" s="1"/>
  <c r="YP212" i="3"/>
  <c r="YN85" i="3"/>
  <c r="YN89" i="3" s="1"/>
  <c r="YN40" i="3"/>
  <c r="YN83" i="3"/>
  <c r="YN87" i="3" s="1"/>
  <c r="YN38" i="3"/>
  <c r="YN42" i="3" s="1"/>
  <c r="YN177" i="3"/>
  <c r="YN181" i="3" s="1"/>
  <c r="YN84" i="3"/>
  <c r="YN88" i="3" s="1"/>
  <c r="YN39" i="3"/>
  <c r="YN43" i="3" s="1"/>
  <c r="YQ93" i="3"/>
  <c r="YQ119" i="3" s="1"/>
  <c r="YQ92" i="3"/>
  <c r="YQ118" i="3" s="1"/>
  <c r="YQ91" i="3"/>
  <c r="YQ117" i="3" s="1"/>
  <c r="YP39" i="3"/>
  <c r="YP43" i="3" s="1"/>
  <c r="YP84" i="3"/>
  <c r="YP88" i="3" s="1"/>
  <c r="YO40" i="3"/>
  <c r="YO44" i="3" s="1"/>
  <c r="YO85" i="3"/>
  <c r="YO89" i="3" s="1"/>
  <c r="YO38" i="3"/>
  <c r="YO42" i="3" s="1"/>
  <c r="YO83" i="3"/>
  <c r="YO87" i="3" s="1"/>
  <c r="YQ48" i="3"/>
  <c r="YQ47" i="3"/>
  <c r="YQ46" i="3"/>
  <c r="YO16" i="3"/>
  <c r="YP14" i="3"/>
  <c r="YP20" i="3" s="1"/>
  <c r="YP27" i="3" s="1"/>
  <c r="YR8" i="3"/>
  <c r="YQ10" i="3"/>
  <c r="YQ14" i="3" s="1"/>
  <c r="YQ20" i="3" s="1"/>
  <c r="YQ27" i="3" s="1"/>
  <c r="YP12" i="3"/>
  <c r="YP18" i="3" s="1"/>
  <c r="YP25" i="3" s="1"/>
  <c r="YP31" i="3" s="1"/>
  <c r="YP178" i="3" l="1"/>
  <c r="YP182" i="3" s="1"/>
  <c r="YP33" i="3"/>
  <c r="YP29" i="3" s="1"/>
  <c r="YQ178" i="3"/>
  <c r="YQ182" i="3" s="1"/>
  <c r="YQ33" i="3"/>
  <c r="YP176" i="3"/>
  <c r="YP180" i="3" s="1"/>
  <c r="YN44" i="3"/>
  <c r="YN36" i="3"/>
  <c r="YR185" i="3"/>
  <c r="YR211" i="3" s="1"/>
  <c r="YR186" i="3"/>
  <c r="YR184" i="3"/>
  <c r="YR210" i="3" s="1"/>
  <c r="YQ212" i="3"/>
  <c r="YR93" i="3"/>
  <c r="YR119" i="3" s="1"/>
  <c r="YR92" i="3"/>
  <c r="YR118" i="3" s="1"/>
  <c r="YR91" i="3"/>
  <c r="YR117" i="3" s="1"/>
  <c r="YP38" i="3"/>
  <c r="YP42" i="3" s="1"/>
  <c r="YP83" i="3"/>
  <c r="YP87" i="3" s="1"/>
  <c r="YQ40" i="3"/>
  <c r="YQ44" i="3" s="1"/>
  <c r="YQ85" i="3"/>
  <c r="YQ89" i="3" s="1"/>
  <c r="YP40" i="3"/>
  <c r="YP44" i="3" s="1"/>
  <c r="YP85" i="3"/>
  <c r="YP89" i="3" s="1"/>
  <c r="YO36" i="3"/>
  <c r="YR48" i="3"/>
  <c r="YR47" i="3"/>
  <c r="YR46" i="3"/>
  <c r="YP16" i="3"/>
  <c r="YQ13" i="3"/>
  <c r="YQ19" i="3" s="1"/>
  <c r="YQ26" i="3" s="1"/>
  <c r="YQ32" i="3" s="1"/>
  <c r="YS8" i="3"/>
  <c r="YR10" i="3"/>
  <c r="YR13" i="3" s="1"/>
  <c r="YR19" i="3" s="1"/>
  <c r="YR26" i="3" s="1"/>
  <c r="YQ12" i="3"/>
  <c r="YQ18" i="3" s="1"/>
  <c r="YQ25" i="3" s="1"/>
  <c r="YQ31" i="3" s="1"/>
  <c r="YR177" i="3" l="1"/>
  <c r="YR181" i="3" s="1"/>
  <c r="YR32" i="3"/>
  <c r="YQ176" i="3"/>
  <c r="YQ180" i="3" s="1"/>
  <c r="YQ177" i="3"/>
  <c r="YQ181" i="3" s="1"/>
  <c r="YS185" i="3"/>
  <c r="YS211" i="3" s="1"/>
  <c r="YS186" i="3"/>
  <c r="YS184" i="3"/>
  <c r="YS210" i="3" s="1"/>
  <c r="YR212" i="3"/>
  <c r="YS93" i="3"/>
  <c r="YS119" i="3" s="1"/>
  <c r="YS91" i="3"/>
  <c r="YS117" i="3" s="1"/>
  <c r="YS92" i="3"/>
  <c r="YS118" i="3" s="1"/>
  <c r="YQ38" i="3"/>
  <c r="YQ42" i="3" s="1"/>
  <c r="YQ83" i="3"/>
  <c r="YQ87" i="3" s="1"/>
  <c r="YR39" i="3"/>
  <c r="YR43" i="3" s="1"/>
  <c r="YR84" i="3"/>
  <c r="YR88" i="3" s="1"/>
  <c r="YQ39" i="3"/>
  <c r="YQ43" i="3" s="1"/>
  <c r="YQ84" i="3"/>
  <c r="YQ88" i="3" s="1"/>
  <c r="YS48" i="3"/>
  <c r="YS47" i="3"/>
  <c r="YS46" i="3"/>
  <c r="YP36" i="3"/>
  <c r="YQ16" i="3"/>
  <c r="YT8" i="3"/>
  <c r="YS10" i="3"/>
  <c r="YS14" i="3" s="1"/>
  <c r="YS20" i="3" s="1"/>
  <c r="YS27" i="3" s="1"/>
  <c r="YR14" i="3"/>
  <c r="YR20" i="3" s="1"/>
  <c r="YR27" i="3" s="1"/>
  <c r="YR12" i="3"/>
  <c r="YR18" i="3" s="1"/>
  <c r="YR25" i="3" s="1"/>
  <c r="YR31" i="3" s="1"/>
  <c r="YR178" i="3" l="1"/>
  <c r="YR182" i="3" s="1"/>
  <c r="YR33" i="3"/>
  <c r="YR29" i="3" s="1"/>
  <c r="YS178" i="3"/>
  <c r="YS182" i="3" s="1"/>
  <c r="YS33" i="3"/>
  <c r="YR176" i="3"/>
  <c r="YR180" i="3" s="1"/>
  <c r="YQ29" i="3"/>
  <c r="YS212" i="3"/>
  <c r="YT185" i="3"/>
  <c r="YT211" i="3" s="1"/>
  <c r="YT186" i="3"/>
  <c r="YT184" i="3"/>
  <c r="YT210" i="3" s="1"/>
  <c r="YT93" i="3"/>
  <c r="YT119" i="3" s="1"/>
  <c r="YT91" i="3"/>
  <c r="YT117" i="3" s="1"/>
  <c r="YT92" i="3"/>
  <c r="YT118" i="3" s="1"/>
  <c r="YR40" i="3"/>
  <c r="YR44" i="3" s="1"/>
  <c r="YR85" i="3"/>
  <c r="YR89" i="3" s="1"/>
  <c r="YR38" i="3"/>
  <c r="YR42" i="3" s="1"/>
  <c r="YR83" i="3"/>
  <c r="YR87" i="3" s="1"/>
  <c r="YS40" i="3"/>
  <c r="YS44" i="3" s="1"/>
  <c r="YS85" i="3"/>
  <c r="YS89" i="3" s="1"/>
  <c r="YQ36" i="3"/>
  <c r="YT48" i="3"/>
  <c r="YT46" i="3"/>
  <c r="YT47" i="3"/>
  <c r="YR16" i="3"/>
  <c r="YS13" i="3"/>
  <c r="YS19" i="3" s="1"/>
  <c r="YS26" i="3" s="1"/>
  <c r="YS32" i="3" s="1"/>
  <c r="YU8" i="3"/>
  <c r="YT10" i="3"/>
  <c r="YT14" i="3" s="1"/>
  <c r="YT20" i="3" s="1"/>
  <c r="YT27" i="3" s="1"/>
  <c r="YS12" i="3"/>
  <c r="YS18" i="3" s="1"/>
  <c r="YS25" i="3" s="1"/>
  <c r="YS31" i="3" s="1"/>
  <c r="YT178" i="3" l="1"/>
  <c r="YT182" i="3" s="1"/>
  <c r="YT33" i="3"/>
  <c r="YS176" i="3"/>
  <c r="YS180" i="3" s="1"/>
  <c r="YS177" i="3"/>
  <c r="YS181" i="3" s="1"/>
  <c r="YT212" i="3"/>
  <c r="YU186" i="3"/>
  <c r="YU184" i="3"/>
  <c r="YU210" i="3" s="1"/>
  <c r="YU185" i="3"/>
  <c r="YU211" i="3" s="1"/>
  <c r="YU93" i="3"/>
  <c r="YU119" i="3" s="1"/>
  <c r="YU91" i="3"/>
  <c r="YU117" i="3" s="1"/>
  <c r="YU92" i="3"/>
  <c r="YU118" i="3" s="1"/>
  <c r="YT40" i="3"/>
  <c r="YT44" i="3" s="1"/>
  <c r="YT85" i="3"/>
  <c r="YT89" i="3" s="1"/>
  <c r="YS38" i="3"/>
  <c r="YS42" i="3" s="1"/>
  <c r="YS83" i="3"/>
  <c r="YS87" i="3" s="1"/>
  <c r="YS39" i="3"/>
  <c r="YS43" i="3" s="1"/>
  <c r="YS84" i="3"/>
  <c r="YS88" i="3" s="1"/>
  <c r="YR36" i="3"/>
  <c r="YU48" i="3"/>
  <c r="YU47" i="3"/>
  <c r="YU46" i="3"/>
  <c r="YS16" i="3"/>
  <c r="YV8" i="3"/>
  <c r="YU10" i="3"/>
  <c r="YU14" i="3" s="1"/>
  <c r="YU20" i="3" s="1"/>
  <c r="YU27" i="3" s="1"/>
  <c r="YT13" i="3"/>
  <c r="YT19" i="3" s="1"/>
  <c r="YT26" i="3" s="1"/>
  <c r="YT32" i="3" s="1"/>
  <c r="YT12" i="3"/>
  <c r="YT18" i="3" s="1"/>
  <c r="YT25" i="3" s="1"/>
  <c r="YT31" i="3" s="1"/>
  <c r="YU178" i="3" l="1"/>
  <c r="YU182" i="3" s="1"/>
  <c r="YU33" i="3"/>
  <c r="YT176" i="3"/>
  <c r="YT180" i="3" s="1"/>
  <c r="YT177" i="3"/>
  <c r="YT181" i="3" s="1"/>
  <c r="YS29" i="3"/>
  <c r="YU212" i="3"/>
  <c r="YV186" i="3"/>
  <c r="YV185" i="3"/>
  <c r="YV211" i="3" s="1"/>
  <c r="YV184" i="3"/>
  <c r="YV210" i="3" s="1"/>
  <c r="YV93" i="3"/>
  <c r="YV119" i="3" s="1"/>
  <c r="YV91" i="3"/>
  <c r="YV117" i="3" s="1"/>
  <c r="YV92" i="3"/>
  <c r="YV118" i="3" s="1"/>
  <c r="YT38" i="3"/>
  <c r="YT42" i="3" s="1"/>
  <c r="YT83" i="3"/>
  <c r="YT87" i="3" s="1"/>
  <c r="YT39" i="3"/>
  <c r="YT43" i="3" s="1"/>
  <c r="YT84" i="3"/>
  <c r="YT88" i="3" s="1"/>
  <c r="YU40" i="3"/>
  <c r="YU44" i="3" s="1"/>
  <c r="YU85" i="3"/>
  <c r="YU89" i="3" s="1"/>
  <c r="YS36" i="3"/>
  <c r="YV48" i="3"/>
  <c r="YV47" i="3"/>
  <c r="YV46" i="3"/>
  <c r="YT16" i="3"/>
  <c r="YW8" i="3"/>
  <c r="YV10" i="3"/>
  <c r="YV13" i="3" s="1"/>
  <c r="YV19" i="3" s="1"/>
  <c r="YV26" i="3" s="1"/>
  <c r="YU12" i="3"/>
  <c r="YU18" i="3" s="1"/>
  <c r="YU25" i="3" s="1"/>
  <c r="YU31" i="3" s="1"/>
  <c r="YU13" i="3"/>
  <c r="YU19" i="3" s="1"/>
  <c r="YU26" i="3" s="1"/>
  <c r="YU32" i="3" s="1"/>
  <c r="YV177" i="3" l="1"/>
  <c r="YV181" i="3" s="1"/>
  <c r="YV32" i="3"/>
  <c r="YU176" i="3"/>
  <c r="YU180" i="3" s="1"/>
  <c r="YU177" i="3"/>
  <c r="YU181" i="3" s="1"/>
  <c r="YT29" i="3"/>
  <c r="YW186" i="3"/>
  <c r="YW185" i="3"/>
  <c r="YW211" i="3" s="1"/>
  <c r="YW184" i="3"/>
  <c r="YW210" i="3" s="1"/>
  <c r="YV212" i="3"/>
  <c r="YW93" i="3"/>
  <c r="YW119" i="3" s="1"/>
  <c r="YW91" i="3"/>
  <c r="YW117" i="3" s="1"/>
  <c r="YW92" i="3"/>
  <c r="YW118" i="3" s="1"/>
  <c r="YU39" i="3"/>
  <c r="YU43" i="3" s="1"/>
  <c r="YU84" i="3"/>
  <c r="YU88" i="3" s="1"/>
  <c r="YU38" i="3"/>
  <c r="YU42" i="3" s="1"/>
  <c r="YU83" i="3"/>
  <c r="YU87" i="3" s="1"/>
  <c r="YV39" i="3"/>
  <c r="YV43" i="3" s="1"/>
  <c r="YV84" i="3"/>
  <c r="YV88" i="3" s="1"/>
  <c r="YT36" i="3"/>
  <c r="YW47" i="3"/>
  <c r="YW48" i="3"/>
  <c r="YW46" i="3"/>
  <c r="YU16" i="3"/>
  <c r="YX8" i="3"/>
  <c r="YW10" i="3"/>
  <c r="YW14" i="3" s="1"/>
  <c r="YW20" i="3" s="1"/>
  <c r="YW27" i="3" s="1"/>
  <c r="YV14" i="3"/>
  <c r="YV20" i="3" s="1"/>
  <c r="YV27" i="3" s="1"/>
  <c r="YV12" i="3"/>
  <c r="YV18" i="3" s="1"/>
  <c r="YV25" i="3" s="1"/>
  <c r="YV31" i="3" s="1"/>
  <c r="YV178" i="3" l="1"/>
  <c r="YV182" i="3" s="1"/>
  <c r="YV33" i="3"/>
  <c r="YV29" i="3" s="1"/>
  <c r="YW178" i="3"/>
  <c r="YW182" i="3" s="1"/>
  <c r="YW33" i="3"/>
  <c r="YV176" i="3"/>
  <c r="YV180" i="3" s="1"/>
  <c r="YU29" i="3"/>
  <c r="YX186" i="3"/>
  <c r="YX185" i="3"/>
  <c r="YX211" i="3" s="1"/>
  <c r="YX184" i="3"/>
  <c r="YX210" i="3" s="1"/>
  <c r="YW212" i="3"/>
  <c r="YX93" i="3"/>
  <c r="YX119" i="3" s="1"/>
  <c r="YX92" i="3"/>
  <c r="YX118" i="3" s="1"/>
  <c r="YX91" i="3"/>
  <c r="YX117" i="3" s="1"/>
  <c r="YV40" i="3"/>
  <c r="YV44" i="3" s="1"/>
  <c r="YV85" i="3"/>
  <c r="YV89" i="3" s="1"/>
  <c r="YV38" i="3"/>
  <c r="YV42" i="3" s="1"/>
  <c r="YV83" i="3"/>
  <c r="YV87" i="3" s="1"/>
  <c r="YW40" i="3"/>
  <c r="YW44" i="3" s="1"/>
  <c r="YW85" i="3"/>
  <c r="YW89" i="3" s="1"/>
  <c r="YU36" i="3"/>
  <c r="YX47" i="3"/>
  <c r="YX48" i="3"/>
  <c r="YX46" i="3"/>
  <c r="YV16" i="3"/>
  <c r="YX10" i="3"/>
  <c r="YX14" i="3" s="1"/>
  <c r="YX20" i="3" s="1"/>
  <c r="YX27" i="3" s="1"/>
  <c r="YY8" i="3"/>
  <c r="YW13" i="3"/>
  <c r="YW19" i="3" s="1"/>
  <c r="YW26" i="3" s="1"/>
  <c r="YW32" i="3" s="1"/>
  <c r="YW12" i="3"/>
  <c r="YW18" i="3" s="1"/>
  <c r="YW25" i="3" s="1"/>
  <c r="YW31" i="3" s="1"/>
  <c r="YX178" i="3" l="1"/>
  <c r="YX182" i="3" s="1"/>
  <c r="YX33" i="3"/>
  <c r="YW176" i="3"/>
  <c r="YW180" i="3" s="1"/>
  <c r="YW177" i="3"/>
  <c r="YW181" i="3" s="1"/>
  <c r="YY186" i="3"/>
  <c r="YY185" i="3"/>
  <c r="YY211" i="3" s="1"/>
  <c r="YY184" i="3"/>
  <c r="YY210" i="3" s="1"/>
  <c r="YX212" i="3"/>
  <c r="YY93" i="3"/>
  <c r="YY119" i="3" s="1"/>
  <c r="YY92" i="3"/>
  <c r="YY118" i="3" s="1"/>
  <c r="YY91" i="3"/>
  <c r="YY117" i="3" s="1"/>
  <c r="YW39" i="3"/>
  <c r="YW43" i="3" s="1"/>
  <c r="YW84" i="3"/>
  <c r="YW88" i="3" s="1"/>
  <c r="YW38" i="3"/>
  <c r="YW42" i="3" s="1"/>
  <c r="YW83" i="3"/>
  <c r="YW87" i="3" s="1"/>
  <c r="YX40" i="3"/>
  <c r="YX44" i="3" s="1"/>
  <c r="YX85" i="3"/>
  <c r="YX89" i="3" s="1"/>
  <c r="YV36" i="3"/>
  <c r="YY48" i="3"/>
  <c r="YY47" i="3"/>
  <c r="YY46" i="3"/>
  <c r="YX12" i="3"/>
  <c r="YX18" i="3" s="1"/>
  <c r="YX25" i="3" s="1"/>
  <c r="YX31" i="3" s="1"/>
  <c r="YW16" i="3"/>
  <c r="YZ8" i="3"/>
  <c r="YY10" i="3"/>
  <c r="YY13" i="3" s="1"/>
  <c r="YY19" i="3" s="1"/>
  <c r="YY26" i="3" s="1"/>
  <c r="YX13" i="3"/>
  <c r="YX19" i="3" s="1"/>
  <c r="YX26" i="3" s="1"/>
  <c r="YX32" i="3" s="1"/>
  <c r="YY177" i="3" l="1"/>
  <c r="YY181" i="3" s="1"/>
  <c r="YY32" i="3"/>
  <c r="YX177" i="3"/>
  <c r="YX181" i="3" s="1"/>
  <c r="YX176" i="3"/>
  <c r="YX180" i="3" s="1"/>
  <c r="YX29" i="3"/>
  <c r="YW29" i="3"/>
  <c r="YY212" i="3"/>
  <c r="YZ186" i="3"/>
  <c r="YZ185" i="3"/>
  <c r="YZ211" i="3" s="1"/>
  <c r="YZ184" i="3"/>
  <c r="YZ210" i="3" s="1"/>
  <c r="YZ93" i="3"/>
  <c r="YZ119" i="3" s="1"/>
  <c r="YZ92" i="3"/>
  <c r="YZ118" i="3" s="1"/>
  <c r="YZ91" i="3"/>
  <c r="YZ117" i="3" s="1"/>
  <c r="YX39" i="3"/>
  <c r="YX43" i="3" s="1"/>
  <c r="YX84" i="3"/>
  <c r="YX88" i="3" s="1"/>
  <c r="YY39" i="3"/>
  <c r="YY43" i="3" s="1"/>
  <c r="YY84" i="3"/>
  <c r="YY88" i="3" s="1"/>
  <c r="YX38" i="3"/>
  <c r="YX42" i="3" s="1"/>
  <c r="YX83" i="3"/>
  <c r="YX87" i="3" s="1"/>
  <c r="YW36" i="3"/>
  <c r="YZ48" i="3"/>
  <c r="YZ47" i="3"/>
  <c r="YZ46" i="3"/>
  <c r="ZA8" i="3"/>
  <c r="YZ10" i="3"/>
  <c r="YZ14" i="3" s="1"/>
  <c r="YZ20" i="3" s="1"/>
  <c r="YZ27" i="3" s="1"/>
  <c r="YY12" i="3"/>
  <c r="YY18" i="3" s="1"/>
  <c r="YY25" i="3" s="1"/>
  <c r="YY31" i="3" s="1"/>
  <c r="YY14" i="3"/>
  <c r="YY20" i="3" s="1"/>
  <c r="YY27" i="3" s="1"/>
  <c r="YX16" i="3"/>
  <c r="YY178" i="3" l="1"/>
  <c r="YY182" i="3" s="1"/>
  <c r="YY33" i="3"/>
  <c r="YY29" i="3" s="1"/>
  <c r="YZ178" i="3"/>
  <c r="YZ182" i="3" s="1"/>
  <c r="YZ33" i="3"/>
  <c r="YY176" i="3"/>
  <c r="YY180" i="3" s="1"/>
  <c r="YZ212" i="3"/>
  <c r="ZA186" i="3"/>
  <c r="ZA185" i="3"/>
  <c r="ZA211" i="3" s="1"/>
  <c r="ZA184" i="3"/>
  <c r="ZA210" i="3" s="1"/>
  <c r="ZA93" i="3"/>
  <c r="ZA119" i="3" s="1"/>
  <c r="ZA92" i="3"/>
  <c r="ZA118" i="3" s="1"/>
  <c r="ZA91" i="3"/>
  <c r="ZA117" i="3" s="1"/>
  <c r="YY38" i="3"/>
  <c r="YY42" i="3" s="1"/>
  <c r="YY83" i="3"/>
  <c r="YY87" i="3" s="1"/>
  <c r="YY40" i="3"/>
  <c r="YY44" i="3" s="1"/>
  <c r="YY85" i="3"/>
  <c r="YY89" i="3" s="1"/>
  <c r="YZ40" i="3"/>
  <c r="YZ44" i="3" s="1"/>
  <c r="YZ85" i="3"/>
  <c r="YZ89" i="3" s="1"/>
  <c r="YX36" i="3"/>
  <c r="ZA48" i="3"/>
  <c r="ZA47" i="3"/>
  <c r="ZA46" i="3"/>
  <c r="YY16" i="3"/>
  <c r="ZB8" i="3"/>
  <c r="ZA10" i="3"/>
  <c r="ZA13" i="3" s="1"/>
  <c r="ZA19" i="3" s="1"/>
  <c r="ZA26" i="3" s="1"/>
  <c r="YZ13" i="3"/>
  <c r="YZ19" i="3" s="1"/>
  <c r="YZ26" i="3" s="1"/>
  <c r="YZ32" i="3" s="1"/>
  <c r="YZ12" i="3"/>
  <c r="YZ18" i="3" s="1"/>
  <c r="YZ25" i="3" s="1"/>
  <c r="YZ31" i="3" s="1"/>
  <c r="ZA177" i="3" l="1"/>
  <c r="ZA181" i="3" s="1"/>
  <c r="ZA32" i="3"/>
  <c r="YZ176" i="3"/>
  <c r="YZ180" i="3" s="1"/>
  <c r="YZ177" i="3"/>
  <c r="YZ181" i="3" s="1"/>
  <c r="ZB185" i="3"/>
  <c r="ZB211" i="3" s="1"/>
  <c r="ZB186" i="3"/>
  <c r="ZB184" i="3"/>
  <c r="ZB210" i="3" s="1"/>
  <c r="ZA212" i="3"/>
  <c r="ZB93" i="3"/>
  <c r="ZB119" i="3" s="1"/>
  <c r="ZB92" i="3"/>
  <c r="ZB118" i="3" s="1"/>
  <c r="ZB91" i="3"/>
  <c r="ZB117" i="3" s="1"/>
  <c r="YZ39" i="3"/>
  <c r="YZ43" i="3" s="1"/>
  <c r="YZ84" i="3"/>
  <c r="YZ88" i="3" s="1"/>
  <c r="YZ38" i="3"/>
  <c r="YZ42" i="3" s="1"/>
  <c r="YZ83" i="3"/>
  <c r="YZ87" i="3" s="1"/>
  <c r="ZA39" i="3"/>
  <c r="ZA43" i="3" s="1"/>
  <c r="ZA84" i="3"/>
  <c r="ZA88" i="3" s="1"/>
  <c r="YY36" i="3"/>
  <c r="ZB48" i="3"/>
  <c r="ZB47" i="3"/>
  <c r="ZB46" i="3"/>
  <c r="YZ16" i="3"/>
  <c r="ZC8" i="3"/>
  <c r="ZB10" i="3"/>
  <c r="ZB13" i="3" s="1"/>
  <c r="ZB19" i="3" s="1"/>
  <c r="ZB26" i="3" s="1"/>
  <c r="ZA14" i="3"/>
  <c r="ZA20" i="3" s="1"/>
  <c r="ZA27" i="3" s="1"/>
  <c r="ZA12" i="3"/>
  <c r="ZA18" i="3" s="1"/>
  <c r="ZA25" i="3" s="1"/>
  <c r="ZA31" i="3" s="1"/>
  <c r="ZA178" i="3" l="1"/>
  <c r="ZA182" i="3" s="1"/>
  <c r="ZA33" i="3"/>
  <c r="ZA29" i="3" s="1"/>
  <c r="ZB177" i="3"/>
  <c r="ZB181" i="3" s="1"/>
  <c r="ZB32" i="3"/>
  <c r="ZA176" i="3"/>
  <c r="ZA180" i="3" s="1"/>
  <c r="YZ29" i="3"/>
  <c r="ZB212" i="3"/>
  <c r="ZC185" i="3"/>
  <c r="ZC211" i="3" s="1"/>
  <c r="ZC186" i="3"/>
  <c r="ZC184" i="3"/>
  <c r="ZC210" i="3" s="1"/>
  <c r="ZC93" i="3"/>
  <c r="ZC119" i="3" s="1"/>
  <c r="ZC92" i="3"/>
  <c r="ZC118" i="3" s="1"/>
  <c r="ZC91" i="3"/>
  <c r="ZC117" i="3" s="1"/>
  <c r="ZA38" i="3"/>
  <c r="ZA42" i="3" s="1"/>
  <c r="ZA83" i="3"/>
  <c r="ZA87" i="3" s="1"/>
  <c r="ZA40" i="3"/>
  <c r="ZA44" i="3" s="1"/>
  <c r="ZA85" i="3"/>
  <c r="ZA89" i="3" s="1"/>
  <c r="ZB39" i="3"/>
  <c r="ZB43" i="3" s="1"/>
  <c r="ZB84" i="3"/>
  <c r="ZB88" i="3" s="1"/>
  <c r="YZ36" i="3"/>
  <c r="ZC47" i="3"/>
  <c r="ZC48" i="3"/>
  <c r="ZC46" i="3"/>
  <c r="ZA16" i="3"/>
  <c r="ZB12" i="3"/>
  <c r="ZB18" i="3" s="1"/>
  <c r="ZB25" i="3" s="1"/>
  <c r="ZB31" i="3" s="1"/>
  <c r="ZB14" i="3"/>
  <c r="ZB20" i="3" s="1"/>
  <c r="ZB27" i="3" s="1"/>
  <c r="ZC10" i="3"/>
  <c r="ZC14" i="3" s="1"/>
  <c r="ZC20" i="3" s="1"/>
  <c r="ZC27" i="3" s="1"/>
  <c r="ZD8" i="3"/>
  <c r="ZC178" i="3" l="1"/>
  <c r="ZC182" i="3" s="1"/>
  <c r="ZC33" i="3"/>
  <c r="ZB178" i="3"/>
  <c r="ZB182" i="3" s="1"/>
  <c r="ZB33" i="3"/>
  <c r="ZB29" i="3" s="1"/>
  <c r="ZB176" i="3"/>
  <c r="ZB180" i="3" s="1"/>
  <c r="ZC212" i="3"/>
  <c r="ZD185" i="3"/>
  <c r="ZD211" i="3" s="1"/>
  <c r="ZD186" i="3"/>
  <c r="ZD184" i="3"/>
  <c r="ZD210" i="3" s="1"/>
  <c r="ZD93" i="3"/>
  <c r="ZD119" i="3" s="1"/>
  <c r="ZD92" i="3"/>
  <c r="ZD118" i="3" s="1"/>
  <c r="ZD91" i="3"/>
  <c r="ZD117" i="3" s="1"/>
  <c r="ZB38" i="3"/>
  <c r="ZB42" i="3" s="1"/>
  <c r="ZB83" i="3"/>
  <c r="ZB87" i="3" s="1"/>
  <c r="ZC40" i="3"/>
  <c r="ZC44" i="3" s="1"/>
  <c r="ZC85" i="3"/>
  <c r="ZC89" i="3" s="1"/>
  <c r="ZB40" i="3"/>
  <c r="ZB44" i="3" s="1"/>
  <c r="ZB85" i="3"/>
  <c r="ZB89" i="3" s="1"/>
  <c r="ZD48" i="3"/>
  <c r="ZD46" i="3"/>
  <c r="ZD47" i="3"/>
  <c r="ZA36" i="3"/>
  <c r="ZE8" i="3"/>
  <c r="ZD10" i="3"/>
  <c r="ZD14" i="3" s="1"/>
  <c r="ZD20" i="3" s="1"/>
  <c r="ZD27" i="3" s="1"/>
  <c r="ZC13" i="3"/>
  <c r="ZC19" i="3" s="1"/>
  <c r="ZC26" i="3" s="1"/>
  <c r="ZC32" i="3" s="1"/>
  <c r="ZC12" i="3"/>
  <c r="ZC18" i="3" s="1"/>
  <c r="ZC25" i="3" s="1"/>
  <c r="ZC31" i="3" s="1"/>
  <c r="ZB16" i="3"/>
  <c r="ZD178" i="3" l="1"/>
  <c r="ZD182" i="3" s="1"/>
  <c r="ZD33" i="3"/>
  <c r="ZC176" i="3"/>
  <c r="ZC180" i="3" s="1"/>
  <c r="ZC177" i="3"/>
  <c r="ZC181" i="3" s="1"/>
  <c r="ZE185" i="3"/>
  <c r="ZE211" i="3" s="1"/>
  <c r="ZE186" i="3"/>
  <c r="ZE184" i="3"/>
  <c r="ZE210" i="3" s="1"/>
  <c r="ZD212" i="3"/>
  <c r="ZE93" i="3"/>
  <c r="ZE119" i="3" s="1"/>
  <c r="ZE91" i="3"/>
  <c r="ZE117" i="3" s="1"/>
  <c r="ZE92" i="3"/>
  <c r="ZE118" i="3" s="1"/>
  <c r="ZD40" i="3"/>
  <c r="ZD44" i="3" s="1"/>
  <c r="ZD85" i="3"/>
  <c r="ZD89" i="3" s="1"/>
  <c r="ZC38" i="3"/>
  <c r="ZC42" i="3" s="1"/>
  <c r="ZC83" i="3"/>
  <c r="ZC87" i="3" s="1"/>
  <c r="ZC39" i="3"/>
  <c r="ZC43" i="3" s="1"/>
  <c r="ZC84" i="3"/>
  <c r="ZC88" i="3" s="1"/>
  <c r="ZB36" i="3"/>
  <c r="ZE48" i="3"/>
  <c r="ZE47" i="3"/>
  <c r="ZE46" i="3"/>
  <c r="ZC16" i="3"/>
  <c r="ZD12" i="3"/>
  <c r="ZD18" i="3" s="1"/>
  <c r="ZD25" i="3" s="1"/>
  <c r="ZD31" i="3" s="1"/>
  <c r="ZF8" i="3"/>
  <c r="ZE10" i="3"/>
  <c r="ZE13" i="3" s="1"/>
  <c r="ZE19" i="3" s="1"/>
  <c r="ZE26" i="3" s="1"/>
  <c r="ZD13" i="3"/>
  <c r="ZD19" i="3" s="1"/>
  <c r="ZD26" i="3" s="1"/>
  <c r="ZD32" i="3" s="1"/>
  <c r="ZE177" i="3" l="1"/>
  <c r="ZE181" i="3" s="1"/>
  <c r="ZE32" i="3"/>
  <c r="ZD177" i="3"/>
  <c r="ZD181" i="3" s="1"/>
  <c r="ZD176" i="3"/>
  <c r="ZD180" i="3" s="1"/>
  <c r="ZD29" i="3"/>
  <c r="ZC29" i="3"/>
  <c r="ZF185" i="3"/>
  <c r="ZF211" i="3" s="1"/>
  <c r="ZF186" i="3"/>
  <c r="ZF184" i="3"/>
  <c r="ZF210" i="3" s="1"/>
  <c r="ZE212" i="3"/>
  <c r="ZF93" i="3"/>
  <c r="ZF119" i="3" s="1"/>
  <c r="ZF91" i="3"/>
  <c r="ZF117" i="3" s="1"/>
  <c r="ZF92" i="3"/>
  <c r="ZF118" i="3" s="1"/>
  <c r="ZD39" i="3"/>
  <c r="ZD43" i="3" s="1"/>
  <c r="ZD84" i="3"/>
  <c r="ZD88" i="3" s="1"/>
  <c r="ZE39" i="3"/>
  <c r="ZE43" i="3" s="1"/>
  <c r="ZE84" i="3"/>
  <c r="ZE88" i="3" s="1"/>
  <c r="ZD38" i="3"/>
  <c r="ZD42" i="3" s="1"/>
  <c r="ZD83" i="3"/>
  <c r="ZD87" i="3" s="1"/>
  <c r="ZC36" i="3"/>
  <c r="ZF48" i="3"/>
  <c r="ZF46" i="3"/>
  <c r="ZF47" i="3"/>
  <c r="ZD16" i="3"/>
  <c r="ZE14" i="3"/>
  <c r="ZE20" i="3" s="1"/>
  <c r="ZE27" i="3" s="1"/>
  <c r="ZG8" i="3"/>
  <c r="ZF10" i="3"/>
  <c r="ZF14" i="3" s="1"/>
  <c r="ZF20" i="3" s="1"/>
  <c r="ZF27" i="3" s="1"/>
  <c r="ZE12" i="3"/>
  <c r="ZE18" i="3" s="1"/>
  <c r="ZE25" i="3" s="1"/>
  <c r="ZE31" i="3" s="1"/>
  <c r="ZF178" i="3" l="1"/>
  <c r="ZF182" i="3" s="1"/>
  <c r="ZF33" i="3"/>
  <c r="ZE178" i="3"/>
  <c r="ZE182" i="3" s="1"/>
  <c r="ZE33" i="3"/>
  <c r="ZE29" i="3" s="1"/>
  <c r="ZE176" i="3"/>
  <c r="ZE180" i="3" s="1"/>
  <c r="ZF212" i="3"/>
  <c r="ZG186" i="3"/>
  <c r="ZG185" i="3"/>
  <c r="ZG211" i="3" s="1"/>
  <c r="ZG184" i="3"/>
  <c r="ZG210" i="3" s="1"/>
  <c r="ZG93" i="3"/>
  <c r="ZG119" i="3" s="1"/>
  <c r="ZG91" i="3"/>
  <c r="ZG117" i="3" s="1"/>
  <c r="ZG92" i="3"/>
  <c r="ZG118" i="3" s="1"/>
  <c r="ZE38" i="3"/>
  <c r="ZE42" i="3" s="1"/>
  <c r="ZE83" i="3"/>
  <c r="ZE87" i="3" s="1"/>
  <c r="ZF40" i="3"/>
  <c r="ZF44" i="3" s="1"/>
  <c r="ZF85" i="3"/>
  <c r="ZF89" i="3" s="1"/>
  <c r="ZE40" i="3"/>
  <c r="ZE44" i="3" s="1"/>
  <c r="ZE85" i="3"/>
  <c r="ZE89" i="3" s="1"/>
  <c r="ZG48" i="3"/>
  <c r="ZG47" i="3"/>
  <c r="ZG46" i="3"/>
  <c r="ZD36" i="3"/>
  <c r="ZE16" i="3"/>
  <c r="ZH8" i="3"/>
  <c r="ZG10" i="3"/>
  <c r="ZG14" i="3" s="1"/>
  <c r="ZG20" i="3" s="1"/>
  <c r="ZG27" i="3" s="1"/>
  <c r="ZF12" i="3"/>
  <c r="ZF18" i="3" s="1"/>
  <c r="ZF25" i="3" s="1"/>
  <c r="ZF31" i="3" s="1"/>
  <c r="ZF13" i="3"/>
  <c r="ZF19" i="3" s="1"/>
  <c r="ZF26" i="3" s="1"/>
  <c r="ZF32" i="3" s="1"/>
  <c r="ZG178" i="3" l="1"/>
  <c r="ZG182" i="3" s="1"/>
  <c r="ZG33" i="3"/>
  <c r="ZF176" i="3"/>
  <c r="ZF180" i="3" s="1"/>
  <c r="ZF177" i="3"/>
  <c r="ZF181" i="3" s="1"/>
  <c r="ZG212" i="3"/>
  <c r="ZH186" i="3"/>
  <c r="ZH185" i="3"/>
  <c r="ZH211" i="3" s="1"/>
  <c r="ZH184" i="3"/>
  <c r="ZH210" i="3" s="1"/>
  <c r="ZH93" i="3"/>
  <c r="ZH119" i="3" s="1"/>
  <c r="ZH91" i="3"/>
  <c r="ZH117" i="3" s="1"/>
  <c r="ZH92" i="3"/>
  <c r="ZH118" i="3" s="1"/>
  <c r="ZG40" i="3"/>
  <c r="ZG44" i="3" s="1"/>
  <c r="ZG85" i="3"/>
  <c r="ZG89" i="3" s="1"/>
  <c r="ZF39" i="3"/>
  <c r="ZF43" i="3" s="1"/>
  <c r="ZF84" i="3"/>
  <c r="ZF88" i="3" s="1"/>
  <c r="ZF38" i="3"/>
  <c r="ZF42" i="3" s="1"/>
  <c r="ZF83" i="3"/>
  <c r="ZF87" i="3" s="1"/>
  <c r="ZH48" i="3"/>
  <c r="ZH47" i="3"/>
  <c r="ZH46" i="3"/>
  <c r="ZE36" i="3"/>
  <c r="ZF16" i="3"/>
  <c r="ZI8" i="3"/>
  <c r="ZH10" i="3"/>
  <c r="ZH14" i="3" s="1"/>
  <c r="ZH20" i="3" s="1"/>
  <c r="ZH27" i="3" s="1"/>
  <c r="ZG12" i="3"/>
  <c r="ZG18" i="3" s="1"/>
  <c r="ZG25" i="3" s="1"/>
  <c r="ZG31" i="3" s="1"/>
  <c r="ZG13" i="3"/>
  <c r="ZG19" i="3" s="1"/>
  <c r="ZG26" i="3" s="1"/>
  <c r="ZG32" i="3" s="1"/>
  <c r="ZH178" i="3" l="1"/>
  <c r="ZH182" i="3" s="1"/>
  <c r="ZH33" i="3"/>
  <c r="ZG177" i="3"/>
  <c r="ZG181" i="3" s="1"/>
  <c r="ZG176" i="3"/>
  <c r="ZG180" i="3" s="1"/>
  <c r="ZG29" i="3"/>
  <c r="ZF29" i="3"/>
  <c r="ZI186" i="3"/>
  <c r="ZI185" i="3"/>
  <c r="ZI211" i="3" s="1"/>
  <c r="ZI184" i="3"/>
  <c r="ZI210" i="3" s="1"/>
  <c r="ZH212" i="3"/>
  <c r="ZI93" i="3"/>
  <c r="ZI119" i="3" s="1"/>
  <c r="ZI91" i="3"/>
  <c r="ZI117" i="3" s="1"/>
  <c r="ZI92" i="3"/>
  <c r="ZI118" i="3" s="1"/>
  <c r="ZG39" i="3"/>
  <c r="ZG43" i="3" s="1"/>
  <c r="ZG84" i="3"/>
  <c r="ZG88" i="3" s="1"/>
  <c r="ZG38" i="3"/>
  <c r="ZG42" i="3" s="1"/>
  <c r="ZG83" i="3"/>
  <c r="ZG87" i="3" s="1"/>
  <c r="ZH40" i="3"/>
  <c r="ZH44" i="3" s="1"/>
  <c r="ZH85" i="3"/>
  <c r="ZH89" i="3" s="1"/>
  <c r="ZI47" i="3"/>
  <c r="ZI48" i="3"/>
  <c r="ZI46" i="3"/>
  <c r="ZF36" i="3"/>
  <c r="ZG16" i="3"/>
  <c r="ZH12" i="3"/>
  <c r="ZH18" i="3" s="1"/>
  <c r="ZH25" i="3" s="1"/>
  <c r="ZH31" i="3" s="1"/>
  <c r="ZH13" i="3"/>
  <c r="ZH19" i="3" s="1"/>
  <c r="ZH26" i="3" s="1"/>
  <c r="ZH32" i="3" s="1"/>
  <c r="ZI10" i="3"/>
  <c r="ZI14" i="3" s="1"/>
  <c r="ZI20" i="3" s="1"/>
  <c r="ZI27" i="3" s="1"/>
  <c r="ZJ8" i="3"/>
  <c r="ZI178" i="3" l="1"/>
  <c r="ZI182" i="3" s="1"/>
  <c r="ZI33" i="3"/>
  <c r="ZH177" i="3"/>
  <c r="ZH181" i="3" s="1"/>
  <c r="ZH176" i="3"/>
  <c r="ZH180" i="3" s="1"/>
  <c r="ZH29" i="3"/>
  <c r="ZJ186" i="3"/>
  <c r="ZJ185" i="3"/>
  <c r="ZJ211" i="3" s="1"/>
  <c r="ZJ184" i="3"/>
  <c r="ZJ210" i="3" s="1"/>
  <c r="ZI212" i="3"/>
  <c r="ZJ93" i="3"/>
  <c r="ZJ119" i="3" s="1"/>
  <c r="ZJ92" i="3"/>
  <c r="ZJ118" i="3" s="1"/>
  <c r="ZJ91" i="3"/>
  <c r="ZJ117" i="3" s="1"/>
  <c r="ZH38" i="3"/>
  <c r="ZH42" i="3" s="1"/>
  <c r="ZH83" i="3"/>
  <c r="ZH87" i="3" s="1"/>
  <c r="ZH39" i="3"/>
  <c r="ZH43" i="3" s="1"/>
  <c r="ZH84" i="3"/>
  <c r="ZH88" i="3" s="1"/>
  <c r="ZI40" i="3"/>
  <c r="ZI44" i="3" s="1"/>
  <c r="ZI85" i="3"/>
  <c r="ZI89" i="3" s="1"/>
  <c r="ZJ47" i="3"/>
  <c r="ZJ48" i="3"/>
  <c r="ZJ46" i="3"/>
  <c r="ZG36" i="3"/>
  <c r="ZJ10" i="3"/>
  <c r="ZJ14" i="3" s="1"/>
  <c r="ZJ20" i="3" s="1"/>
  <c r="ZJ27" i="3" s="1"/>
  <c r="ZK8" i="3"/>
  <c r="ZI13" i="3"/>
  <c r="ZI19" i="3" s="1"/>
  <c r="ZI26" i="3" s="1"/>
  <c r="ZI32" i="3" s="1"/>
  <c r="ZI12" i="3"/>
  <c r="ZI18" i="3" s="1"/>
  <c r="ZI25" i="3" s="1"/>
  <c r="ZI31" i="3" s="1"/>
  <c r="ZH16" i="3"/>
  <c r="ZJ178" i="3" l="1"/>
  <c r="ZJ182" i="3" s="1"/>
  <c r="ZJ33" i="3"/>
  <c r="ZI176" i="3"/>
  <c r="ZI180" i="3" s="1"/>
  <c r="ZI177" i="3"/>
  <c r="ZI181" i="3" s="1"/>
  <c r="ZK186" i="3"/>
  <c r="ZK185" i="3"/>
  <c r="ZK211" i="3" s="1"/>
  <c r="ZK184" i="3"/>
  <c r="ZK210" i="3" s="1"/>
  <c r="ZJ212" i="3"/>
  <c r="ZK93" i="3"/>
  <c r="ZK119" i="3" s="1"/>
  <c r="ZK92" i="3"/>
  <c r="ZK118" i="3" s="1"/>
  <c r="ZK91" i="3"/>
  <c r="ZK117" i="3" s="1"/>
  <c r="ZJ40" i="3"/>
  <c r="ZJ44" i="3" s="1"/>
  <c r="ZJ85" i="3"/>
  <c r="ZJ89" i="3" s="1"/>
  <c r="ZI38" i="3"/>
  <c r="ZI42" i="3" s="1"/>
  <c r="ZI83" i="3"/>
  <c r="ZI87" i="3" s="1"/>
  <c r="ZI39" i="3"/>
  <c r="ZI43" i="3" s="1"/>
  <c r="ZI84" i="3"/>
  <c r="ZI88" i="3" s="1"/>
  <c r="ZH36" i="3"/>
  <c r="ZK48" i="3"/>
  <c r="ZK47" i="3"/>
  <c r="ZK46" i="3"/>
  <c r="ZI16" i="3"/>
  <c r="ZJ13" i="3"/>
  <c r="ZJ19" i="3" s="1"/>
  <c r="ZJ26" i="3" s="1"/>
  <c r="ZJ32" i="3" s="1"/>
  <c r="ZK10" i="3"/>
  <c r="ZL8" i="3"/>
  <c r="ZJ12" i="3"/>
  <c r="ZJ18" i="3" s="1"/>
  <c r="ZJ25" i="3" s="1"/>
  <c r="ZJ31" i="3" s="1"/>
  <c r="ZJ177" i="3" l="1"/>
  <c r="ZJ181" i="3" s="1"/>
  <c r="ZJ176" i="3"/>
  <c r="ZJ180" i="3" s="1"/>
  <c r="ZI29" i="3"/>
  <c r="ZL186" i="3"/>
  <c r="ZL185" i="3"/>
  <c r="ZL211" i="3" s="1"/>
  <c r="ZL184" i="3"/>
  <c r="ZL210" i="3" s="1"/>
  <c r="ZK212" i="3"/>
  <c r="ZK13" i="3"/>
  <c r="ZL93" i="3"/>
  <c r="ZL119" i="3" s="1"/>
  <c r="ZL92" i="3"/>
  <c r="ZL118" i="3" s="1"/>
  <c r="ZL91" i="3"/>
  <c r="ZL117" i="3" s="1"/>
  <c r="ZJ38" i="3"/>
  <c r="ZJ42" i="3" s="1"/>
  <c r="ZJ83" i="3"/>
  <c r="ZJ87" i="3" s="1"/>
  <c r="ZJ39" i="3"/>
  <c r="ZJ43" i="3" s="1"/>
  <c r="ZJ84" i="3"/>
  <c r="ZJ88" i="3" s="1"/>
  <c r="ZI36" i="3"/>
  <c r="ZL48" i="3"/>
  <c r="ZL47" i="3"/>
  <c r="ZL46" i="3"/>
  <c r="ZJ16" i="3"/>
  <c r="ZM8" i="3"/>
  <c r="ZL10" i="3"/>
  <c r="ZL14" i="3" s="1"/>
  <c r="ZL20" i="3" s="1"/>
  <c r="ZL27" i="3" s="1"/>
  <c r="ZK14" i="3"/>
  <c r="ZK12" i="3"/>
  <c r="ZL178" i="3" l="1"/>
  <c r="ZL182" i="3" s="1"/>
  <c r="ZL33" i="3"/>
  <c r="ZJ29" i="3"/>
  <c r="ZM186" i="3"/>
  <c r="ZM185" i="3"/>
  <c r="ZM211" i="3" s="1"/>
  <c r="ZM184" i="3"/>
  <c r="ZM210" i="3" s="1"/>
  <c r="ZL212" i="3"/>
  <c r="ZK20" i="3"/>
  <c r="ZK27" i="3" s="1"/>
  <c r="ZK33" i="3" s="1"/>
  <c r="ZK18" i="3"/>
  <c r="ZK25" i="3" s="1"/>
  <c r="ZK31" i="3" s="1"/>
  <c r="ZK19" i="3"/>
  <c r="ZK26" i="3" s="1"/>
  <c r="ZK32" i="3" s="1"/>
  <c r="ZM93" i="3"/>
  <c r="ZM119" i="3" s="1"/>
  <c r="ZM92" i="3"/>
  <c r="ZM118" i="3" s="1"/>
  <c r="ZM91" i="3"/>
  <c r="ZM117" i="3" s="1"/>
  <c r="ZL40" i="3"/>
  <c r="ZL44" i="3" s="1"/>
  <c r="ZL85" i="3"/>
  <c r="ZL89" i="3" s="1"/>
  <c r="ZJ36" i="3"/>
  <c r="ZM48" i="3"/>
  <c r="ZM47" i="3"/>
  <c r="ZM46" i="3"/>
  <c r="ZL13" i="3"/>
  <c r="ZL19" i="3" s="1"/>
  <c r="ZL26" i="3" s="1"/>
  <c r="ZL32" i="3" s="1"/>
  <c r="ZM10" i="3"/>
  <c r="ZN8" i="3"/>
  <c r="ZL12" i="3"/>
  <c r="ZL18" i="3" s="1"/>
  <c r="ZL25" i="3" s="1"/>
  <c r="ZL31" i="3" s="1"/>
  <c r="ZL176" i="3" l="1"/>
  <c r="ZL180" i="3" s="1"/>
  <c r="ZK29" i="3"/>
  <c r="ZL177" i="3"/>
  <c r="ZL181" i="3" s="1"/>
  <c r="ZK176" i="3"/>
  <c r="ZK180" i="3" s="1"/>
  <c r="ZK178" i="3"/>
  <c r="ZK182" i="3" s="1"/>
  <c r="ZK16" i="3"/>
  <c r="ZN185" i="3"/>
  <c r="ZN211" i="3" s="1"/>
  <c r="ZN186" i="3"/>
  <c r="ZN184" i="3"/>
  <c r="ZN210" i="3" s="1"/>
  <c r="ZM212" i="3"/>
  <c r="ZK85" i="3"/>
  <c r="ZK89" i="3" s="1"/>
  <c r="ZK40" i="3"/>
  <c r="ZK83" i="3"/>
  <c r="ZK87" i="3" s="1"/>
  <c r="ZK38" i="3"/>
  <c r="ZK42" i="3" s="1"/>
  <c r="ZM14" i="3"/>
  <c r="ZK177" i="3"/>
  <c r="ZK181" i="3" s="1"/>
  <c r="ZK84" i="3"/>
  <c r="ZK88" i="3" s="1"/>
  <c r="ZK39" i="3"/>
  <c r="ZK43" i="3" s="1"/>
  <c r="ZN93" i="3"/>
  <c r="ZN119" i="3" s="1"/>
  <c r="ZN92" i="3"/>
  <c r="ZN118" i="3" s="1"/>
  <c r="ZN91" i="3"/>
  <c r="ZN117" i="3" s="1"/>
  <c r="ZL38" i="3"/>
  <c r="ZL42" i="3" s="1"/>
  <c r="ZL83" i="3"/>
  <c r="ZL87" i="3" s="1"/>
  <c r="ZL39" i="3"/>
  <c r="ZL43" i="3" s="1"/>
  <c r="ZL84" i="3"/>
  <c r="ZL88" i="3" s="1"/>
  <c r="ZN48" i="3"/>
  <c r="ZN47" i="3"/>
  <c r="ZN46" i="3"/>
  <c r="ZL16" i="3"/>
  <c r="ZO8" i="3"/>
  <c r="ZN10" i="3"/>
  <c r="ZN13" i="3" s="1"/>
  <c r="ZN19" i="3" s="1"/>
  <c r="ZN26" i="3" s="1"/>
  <c r="ZM12" i="3"/>
  <c r="ZM13" i="3"/>
  <c r="ZN177" i="3" l="1"/>
  <c r="ZN181" i="3" s="1"/>
  <c r="ZN32" i="3"/>
  <c r="ZL29" i="3"/>
  <c r="ZK44" i="3"/>
  <c r="ZK36" i="3"/>
  <c r="ZO185" i="3"/>
  <c r="ZO211" i="3" s="1"/>
  <c r="ZO186" i="3"/>
  <c r="ZO184" i="3"/>
  <c r="ZO210" i="3" s="1"/>
  <c r="ZN212" i="3"/>
  <c r="ZM19" i="3"/>
  <c r="ZM26" i="3" s="1"/>
  <c r="ZM32" i="3" s="1"/>
  <c r="ZM18" i="3"/>
  <c r="ZM25" i="3" s="1"/>
  <c r="ZM31" i="3" s="1"/>
  <c r="ZM20" i="3"/>
  <c r="ZM27" i="3" s="1"/>
  <c r="ZM33" i="3" s="1"/>
  <c r="ZO93" i="3"/>
  <c r="ZO119" i="3" s="1"/>
  <c r="ZO92" i="3"/>
  <c r="ZO118" i="3" s="1"/>
  <c r="ZO91" i="3"/>
  <c r="ZO117" i="3" s="1"/>
  <c r="ZN39" i="3"/>
  <c r="ZN43" i="3" s="1"/>
  <c r="ZN84" i="3"/>
  <c r="ZN88" i="3" s="1"/>
  <c r="ZL36" i="3"/>
  <c r="ZO48" i="3"/>
  <c r="ZO47" i="3"/>
  <c r="ZO46" i="3"/>
  <c r="ZP8" i="3"/>
  <c r="ZO10" i="3"/>
  <c r="ZN14" i="3"/>
  <c r="ZN20" i="3" s="1"/>
  <c r="ZN27" i="3" s="1"/>
  <c r="ZN12" i="3"/>
  <c r="ZN18" i="3" s="1"/>
  <c r="ZN25" i="3" s="1"/>
  <c r="ZN31" i="3" s="1"/>
  <c r="ZN178" i="3" l="1"/>
  <c r="ZN182" i="3" s="1"/>
  <c r="ZN33" i="3"/>
  <c r="ZN29" i="3" s="1"/>
  <c r="ZN176" i="3"/>
  <c r="ZN180" i="3" s="1"/>
  <c r="ZM29" i="3"/>
  <c r="ZM176" i="3"/>
  <c r="ZM180" i="3" s="1"/>
  <c r="ZM177" i="3"/>
  <c r="ZM181" i="3" s="1"/>
  <c r="ZM16" i="3"/>
  <c r="ZM38" i="3"/>
  <c r="ZM42" i="3" s="1"/>
  <c r="ZO212" i="3"/>
  <c r="ZP185" i="3"/>
  <c r="ZP211" i="3" s="1"/>
  <c r="ZP186" i="3"/>
  <c r="ZP184" i="3"/>
  <c r="ZP210" i="3" s="1"/>
  <c r="ZM84" i="3"/>
  <c r="ZM88" i="3" s="1"/>
  <c r="ZM39" i="3"/>
  <c r="ZM43" i="3" s="1"/>
  <c r="ZM83" i="3"/>
  <c r="ZM87" i="3" s="1"/>
  <c r="ZO13" i="3"/>
  <c r="ZM178" i="3"/>
  <c r="ZM85" i="3"/>
  <c r="ZM89" i="3" s="1"/>
  <c r="ZM40" i="3"/>
  <c r="ZP93" i="3"/>
  <c r="ZP119" i="3" s="1"/>
  <c r="ZP92" i="3"/>
  <c r="ZP118" i="3" s="1"/>
  <c r="ZP91" i="3"/>
  <c r="ZP117" i="3" s="1"/>
  <c r="ZN38" i="3"/>
  <c r="ZN42" i="3" s="1"/>
  <c r="ZN83" i="3"/>
  <c r="ZN87" i="3" s="1"/>
  <c r="ZN40" i="3"/>
  <c r="ZN44" i="3" s="1"/>
  <c r="ZN85" i="3"/>
  <c r="ZN89" i="3" s="1"/>
  <c r="ZP48" i="3"/>
  <c r="ZP46" i="3"/>
  <c r="ZP47" i="3"/>
  <c r="ZN16" i="3"/>
  <c r="ZQ8" i="3"/>
  <c r="ZP10" i="3"/>
  <c r="ZP14" i="3" s="1"/>
  <c r="ZP20" i="3" s="1"/>
  <c r="ZP27" i="3" s="1"/>
  <c r="ZO14" i="3"/>
  <c r="ZO12" i="3"/>
  <c r="ZP178" i="3" l="1"/>
  <c r="ZP33" i="3"/>
  <c r="ZM44" i="3"/>
  <c r="ZP212" i="3"/>
  <c r="ZQ185" i="3"/>
  <c r="ZQ211" i="3" s="1"/>
  <c r="ZQ186" i="3"/>
  <c r="ZQ184" i="3"/>
  <c r="ZQ210" i="3" s="1"/>
  <c r="ZO18" i="3"/>
  <c r="ZO25" i="3" s="1"/>
  <c r="ZO31" i="3" s="1"/>
  <c r="ZM36" i="3"/>
  <c r="ZM182" i="3"/>
  <c r="ZO19" i="3"/>
  <c r="ZO26" i="3" s="1"/>
  <c r="ZO32" i="3" s="1"/>
  <c r="ZO20" i="3"/>
  <c r="ZO27" i="3" s="1"/>
  <c r="ZO33" i="3" s="1"/>
  <c r="ZP182" i="3"/>
  <c r="ZQ93" i="3"/>
  <c r="ZQ119" i="3" s="1"/>
  <c r="ZQ91" i="3"/>
  <c r="ZQ117" i="3" s="1"/>
  <c r="ZQ92" i="3"/>
  <c r="ZQ118" i="3" s="1"/>
  <c r="ZP40" i="3"/>
  <c r="ZP44" i="3" s="1"/>
  <c r="ZP85" i="3"/>
  <c r="ZP89" i="3" s="1"/>
  <c r="ZN36" i="3"/>
  <c r="ZQ48" i="3"/>
  <c r="ZQ47" i="3"/>
  <c r="ZQ46" i="3"/>
  <c r="ZR8" i="3"/>
  <c r="ZQ10" i="3"/>
  <c r="ZP13" i="3"/>
  <c r="ZP19" i="3" s="1"/>
  <c r="ZP26" i="3" s="1"/>
  <c r="ZP32" i="3" s="1"/>
  <c r="ZP12" i="3"/>
  <c r="ZP18" i="3" s="1"/>
  <c r="ZP25" i="3" s="1"/>
  <c r="ZP31" i="3" s="1"/>
  <c r="ZO29" i="3" l="1"/>
  <c r="ZP176" i="3"/>
  <c r="ZP180" i="3" s="1"/>
  <c r="ZP177" i="3"/>
  <c r="ZP181" i="3" s="1"/>
  <c r="ZO178" i="3"/>
  <c r="ZO182" i="3" s="1"/>
  <c r="ZO176" i="3"/>
  <c r="ZO180" i="3" s="1"/>
  <c r="ZO83" i="3"/>
  <c r="ZO87" i="3" s="1"/>
  <c r="ZR185" i="3"/>
  <c r="ZR211" i="3" s="1"/>
  <c r="ZR186" i="3"/>
  <c r="ZR184" i="3"/>
  <c r="ZR210" i="3" s="1"/>
  <c r="ZO16" i="3"/>
  <c r="ZQ212" i="3"/>
  <c r="ZO85" i="3"/>
  <c r="ZO89" i="3" s="1"/>
  <c r="ZO40" i="3"/>
  <c r="ZQ14" i="3"/>
  <c r="ZO177" i="3"/>
  <c r="ZO181" i="3" s="1"/>
  <c r="ZO39" i="3"/>
  <c r="ZO43" i="3" s="1"/>
  <c r="ZO84" i="3"/>
  <c r="ZO88" i="3" s="1"/>
  <c r="ZO38" i="3"/>
  <c r="ZO42" i="3" s="1"/>
  <c r="ZR93" i="3"/>
  <c r="ZR119" i="3" s="1"/>
  <c r="ZR91" i="3"/>
  <c r="ZR117" i="3" s="1"/>
  <c r="ZR92" i="3"/>
  <c r="ZR118" i="3" s="1"/>
  <c r="ZP39" i="3"/>
  <c r="ZP43" i="3" s="1"/>
  <c r="ZP84" i="3"/>
  <c r="ZP88" i="3" s="1"/>
  <c r="ZP38" i="3"/>
  <c r="ZP42" i="3" s="1"/>
  <c r="ZP83" i="3"/>
  <c r="ZP87" i="3" s="1"/>
  <c r="ZR48" i="3"/>
  <c r="ZR46" i="3"/>
  <c r="ZR47" i="3"/>
  <c r="ZP16" i="3"/>
  <c r="ZQ13" i="3"/>
  <c r="ZQ12" i="3"/>
  <c r="ZS8" i="3"/>
  <c r="ZR10" i="3"/>
  <c r="ZR14" i="3" s="1"/>
  <c r="ZR20" i="3" s="1"/>
  <c r="ZR27" i="3" s="1"/>
  <c r="ZR178" i="3" l="1"/>
  <c r="ZR33" i="3"/>
  <c r="ZP29" i="3"/>
  <c r="ZO44" i="3"/>
  <c r="ZS186" i="3"/>
  <c r="ZS185" i="3"/>
  <c r="ZS211" i="3" s="1"/>
  <c r="ZS184" i="3"/>
  <c r="ZS210" i="3" s="1"/>
  <c r="ZR212" i="3"/>
  <c r="ZO36" i="3"/>
  <c r="ZQ18" i="3"/>
  <c r="ZQ25" i="3" s="1"/>
  <c r="ZQ31" i="3" s="1"/>
  <c r="ZQ19" i="3"/>
  <c r="ZQ26" i="3" s="1"/>
  <c r="ZQ32" i="3" s="1"/>
  <c r="ZQ20" i="3"/>
  <c r="ZQ27" i="3" s="1"/>
  <c r="ZQ33" i="3" s="1"/>
  <c r="ZR182" i="3"/>
  <c r="ZS93" i="3"/>
  <c r="ZS119" i="3" s="1"/>
  <c r="ZS91" i="3"/>
  <c r="ZS117" i="3" s="1"/>
  <c r="ZS92" i="3"/>
  <c r="ZS118" i="3" s="1"/>
  <c r="ZR40" i="3"/>
  <c r="ZR44" i="3" s="1"/>
  <c r="ZR85" i="3"/>
  <c r="ZR89" i="3" s="1"/>
  <c r="ZS48" i="3"/>
  <c r="ZS47" i="3"/>
  <c r="ZS46" i="3"/>
  <c r="ZP36" i="3"/>
  <c r="ZS10" i="3"/>
  <c r="ZT8" i="3"/>
  <c r="ZR12" i="3"/>
  <c r="ZR18" i="3" s="1"/>
  <c r="ZR25" i="3" s="1"/>
  <c r="ZR31" i="3" s="1"/>
  <c r="ZR13" i="3"/>
  <c r="ZR19" i="3" s="1"/>
  <c r="ZR26" i="3" s="1"/>
  <c r="ZR32" i="3" s="1"/>
  <c r="ZR176" i="3" l="1"/>
  <c r="ZR180" i="3" s="1"/>
  <c r="ZR177" i="3"/>
  <c r="ZR181" i="3" s="1"/>
  <c r="ZQ177" i="3"/>
  <c r="ZQ181" i="3" s="1"/>
  <c r="ZQ29" i="3"/>
  <c r="ZQ176" i="3"/>
  <c r="ZQ180" i="3" s="1"/>
  <c r="ZQ38" i="3"/>
  <c r="ZQ42" i="3" s="1"/>
  <c r="ZT186" i="3"/>
  <c r="ZT185" i="3"/>
  <c r="ZT211" i="3" s="1"/>
  <c r="ZT184" i="3"/>
  <c r="ZT210" i="3" s="1"/>
  <c r="ZQ16" i="3"/>
  <c r="ZS212" i="3"/>
  <c r="ZQ83" i="3"/>
  <c r="ZQ87" i="3" s="1"/>
  <c r="ZQ84" i="3"/>
  <c r="ZQ88" i="3" s="1"/>
  <c r="ZQ39" i="3"/>
  <c r="ZQ43" i="3" s="1"/>
  <c r="ZS14" i="3"/>
  <c r="ZQ178" i="3"/>
  <c r="ZQ40" i="3"/>
  <c r="ZQ85" i="3"/>
  <c r="ZQ89" i="3" s="1"/>
  <c r="ZT93" i="3"/>
  <c r="ZT119" i="3" s="1"/>
  <c r="ZT91" i="3"/>
  <c r="ZT117" i="3" s="1"/>
  <c r="ZT92" i="3"/>
  <c r="ZT118" i="3" s="1"/>
  <c r="ZR38" i="3"/>
  <c r="ZR42" i="3" s="1"/>
  <c r="ZR83" i="3"/>
  <c r="ZR87" i="3" s="1"/>
  <c r="ZR39" i="3"/>
  <c r="ZR43" i="3" s="1"/>
  <c r="ZR84" i="3"/>
  <c r="ZR88" i="3" s="1"/>
  <c r="ZT48" i="3"/>
  <c r="ZT47" i="3"/>
  <c r="ZT46" i="3"/>
  <c r="ZR16" i="3"/>
  <c r="ZU8" i="3"/>
  <c r="ZT10" i="3"/>
  <c r="ZT14" i="3" s="1"/>
  <c r="ZT20" i="3" s="1"/>
  <c r="ZT27" i="3" s="1"/>
  <c r="ZS12" i="3"/>
  <c r="ZS13" i="3"/>
  <c r="ZT178" i="3" l="1"/>
  <c r="ZT182" i="3" s="1"/>
  <c r="ZT33" i="3"/>
  <c r="ZR29" i="3"/>
  <c r="ZQ44" i="3"/>
  <c r="ZU186" i="3"/>
  <c r="ZU185" i="3"/>
  <c r="ZU211" i="3" s="1"/>
  <c r="ZU184" i="3"/>
  <c r="ZU210" i="3" s="1"/>
  <c r="ZQ36" i="3"/>
  <c r="ZT212" i="3"/>
  <c r="ZS19" i="3"/>
  <c r="ZS26" i="3" s="1"/>
  <c r="ZS32" i="3" s="1"/>
  <c r="ZS18" i="3"/>
  <c r="ZS25" i="3" s="1"/>
  <c r="ZS31" i="3" s="1"/>
  <c r="ZQ182" i="3"/>
  <c r="ZS20" i="3"/>
  <c r="ZS27" i="3" s="1"/>
  <c r="ZS33" i="3" s="1"/>
  <c r="ZU93" i="3"/>
  <c r="ZU119" i="3" s="1"/>
  <c r="ZU91" i="3"/>
  <c r="ZU117" i="3" s="1"/>
  <c r="ZU92" i="3"/>
  <c r="ZU118" i="3" s="1"/>
  <c r="ZT40" i="3"/>
  <c r="ZT44" i="3" s="1"/>
  <c r="ZT85" i="3"/>
  <c r="ZT89" i="3" s="1"/>
  <c r="ZR36" i="3"/>
  <c r="ZU48" i="3"/>
  <c r="ZU47" i="3"/>
  <c r="ZU46" i="3"/>
  <c r="ZV8" i="3"/>
  <c r="ZU10" i="3"/>
  <c r="ZU14" i="3" s="1"/>
  <c r="ZU20" i="3" s="1"/>
  <c r="ZU27" i="3" s="1"/>
  <c r="ZT12" i="3"/>
  <c r="ZT18" i="3" s="1"/>
  <c r="ZT25" i="3" s="1"/>
  <c r="ZT31" i="3" s="1"/>
  <c r="ZT13" i="3"/>
  <c r="ZT19" i="3" s="1"/>
  <c r="ZT26" i="3" s="1"/>
  <c r="ZT32" i="3" s="1"/>
  <c r="ZU178" i="3" l="1"/>
  <c r="ZU182" i="3" s="1"/>
  <c r="ZU33" i="3"/>
  <c r="ZS177" i="3"/>
  <c r="ZS181" i="3" s="1"/>
  <c r="ZS29" i="3"/>
  <c r="ZT176" i="3"/>
  <c r="ZT180" i="3" s="1"/>
  <c r="ZT177" i="3"/>
  <c r="ZT181" i="3" s="1"/>
  <c r="ZS176" i="3"/>
  <c r="ZS180" i="3" s="1"/>
  <c r="ZS84" i="3"/>
  <c r="ZS88" i="3" s="1"/>
  <c r="ZS39" i="3"/>
  <c r="ZS43" i="3" s="1"/>
  <c r="ZV186" i="3"/>
  <c r="ZV185" i="3"/>
  <c r="ZV211" i="3" s="1"/>
  <c r="ZV184" i="3"/>
  <c r="ZV210" i="3" s="1"/>
  <c r="ZU212" i="3"/>
  <c r="ZS83" i="3"/>
  <c r="ZS87" i="3" s="1"/>
  <c r="ZS16" i="3"/>
  <c r="ZS38" i="3"/>
  <c r="ZS42" i="3" s="1"/>
  <c r="ZS178" i="3"/>
  <c r="ZS85" i="3"/>
  <c r="ZS89" i="3" s="1"/>
  <c r="ZS40" i="3"/>
  <c r="ZV93" i="3"/>
  <c r="ZV119" i="3" s="1"/>
  <c r="ZV92" i="3"/>
  <c r="ZV118" i="3" s="1"/>
  <c r="ZV91" i="3"/>
  <c r="ZV117" i="3" s="1"/>
  <c r="ZT39" i="3"/>
  <c r="ZT43" i="3" s="1"/>
  <c r="ZT84" i="3"/>
  <c r="ZT88" i="3" s="1"/>
  <c r="ZT38" i="3"/>
  <c r="ZT42" i="3" s="1"/>
  <c r="ZT83" i="3"/>
  <c r="ZT87" i="3" s="1"/>
  <c r="ZU40" i="3"/>
  <c r="ZU44" i="3" s="1"/>
  <c r="ZU85" i="3"/>
  <c r="ZU89" i="3" s="1"/>
  <c r="ZV48" i="3"/>
  <c r="ZV47" i="3"/>
  <c r="ZV46" i="3"/>
  <c r="ZT16" i="3"/>
  <c r="ZU12" i="3"/>
  <c r="ZU18" i="3" s="1"/>
  <c r="ZU25" i="3" s="1"/>
  <c r="ZU31" i="3" s="1"/>
  <c r="ZV10" i="3"/>
  <c r="ZV14" i="3" s="1"/>
  <c r="ZV20" i="3" s="1"/>
  <c r="ZV27" i="3" s="1"/>
  <c r="ZW8" i="3"/>
  <c r="ZU13" i="3"/>
  <c r="ZU19" i="3" s="1"/>
  <c r="ZU26" i="3" s="1"/>
  <c r="ZU32" i="3" s="1"/>
  <c r="ZV178" i="3" l="1"/>
  <c r="ZV182" i="3" s="1"/>
  <c r="ZV33" i="3"/>
  <c r="ZU176" i="3"/>
  <c r="ZU180" i="3" s="1"/>
  <c r="ZU177" i="3"/>
  <c r="ZU181" i="3" s="1"/>
  <c r="ZT29" i="3"/>
  <c r="ZS44" i="3"/>
  <c r="ZW186" i="3"/>
  <c r="ZW185" i="3"/>
  <c r="ZW211" i="3" s="1"/>
  <c r="ZW184" i="3"/>
  <c r="ZW210" i="3" s="1"/>
  <c r="ZS36" i="3"/>
  <c r="ZV212" i="3"/>
  <c r="ZS182" i="3"/>
  <c r="ZW93" i="3"/>
  <c r="ZW119" i="3" s="1"/>
  <c r="ZW92" i="3"/>
  <c r="ZW118" i="3" s="1"/>
  <c r="ZW91" i="3"/>
  <c r="ZW117" i="3" s="1"/>
  <c r="ZV40" i="3"/>
  <c r="ZV44" i="3" s="1"/>
  <c r="ZV85" i="3"/>
  <c r="ZV89" i="3" s="1"/>
  <c r="ZU39" i="3"/>
  <c r="ZU43" i="3" s="1"/>
  <c r="ZU84" i="3"/>
  <c r="ZU88" i="3" s="1"/>
  <c r="ZU38" i="3"/>
  <c r="ZU42" i="3" s="1"/>
  <c r="ZU83" i="3"/>
  <c r="ZU87" i="3" s="1"/>
  <c r="ZT36" i="3"/>
  <c r="ZW48" i="3"/>
  <c r="ZW47" i="3"/>
  <c r="ZW46" i="3"/>
  <c r="ZU16" i="3"/>
  <c r="ZW10" i="3"/>
  <c r="ZW13" i="3" s="1"/>
  <c r="ZW19" i="3" s="1"/>
  <c r="ZW26" i="3" s="1"/>
  <c r="ZX8" i="3"/>
  <c r="ZV12" i="3"/>
  <c r="ZV18" i="3" s="1"/>
  <c r="ZV25" i="3" s="1"/>
  <c r="ZV31" i="3" s="1"/>
  <c r="ZV13" i="3"/>
  <c r="ZV19" i="3" s="1"/>
  <c r="ZV26" i="3" s="1"/>
  <c r="ZV32" i="3" s="1"/>
  <c r="ZW177" i="3" l="1"/>
  <c r="ZW181" i="3" s="1"/>
  <c r="ZW32" i="3"/>
  <c r="ZV176" i="3"/>
  <c r="ZV180" i="3" s="1"/>
  <c r="ZU29" i="3"/>
  <c r="ZV177" i="3"/>
  <c r="ZV181" i="3" s="1"/>
  <c r="ZX186" i="3"/>
  <c r="ZX185" i="3"/>
  <c r="ZX211" i="3" s="1"/>
  <c r="ZX184" i="3"/>
  <c r="ZX210" i="3" s="1"/>
  <c r="ZW212" i="3"/>
  <c r="ZX93" i="3"/>
  <c r="ZX119" i="3" s="1"/>
  <c r="ZX92" i="3"/>
  <c r="ZX118" i="3" s="1"/>
  <c r="ZX91" i="3"/>
  <c r="ZX117" i="3" s="1"/>
  <c r="ZV39" i="3"/>
  <c r="ZV43" i="3" s="1"/>
  <c r="ZV84" i="3"/>
  <c r="ZV88" i="3" s="1"/>
  <c r="ZW39" i="3"/>
  <c r="ZW43" i="3" s="1"/>
  <c r="ZW84" i="3"/>
  <c r="ZW88" i="3" s="1"/>
  <c r="ZV38" i="3"/>
  <c r="ZV42" i="3" s="1"/>
  <c r="ZV83" i="3"/>
  <c r="ZV87" i="3" s="1"/>
  <c r="ZU36" i="3"/>
  <c r="ZX48" i="3"/>
  <c r="ZX47" i="3"/>
  <c r="ZX46" i="3"/>
  <c r="ZV16" i="3"/>
  <c r="ZW14" i="3"/>
  <c r="ZW20" i="3" s="1"/>
  <c r="ZW27" i="3" s="1"/>
  <c r="ZY8" i="3"/>
  <c r="ZX10" i="3"/>
  <c r="ZX14" i="3" s="1"/>
  <c r="ZX20" i="3" s="1"/>
  <c r="ZX27" i="3" s="1"/>
  <c r="ZW12" i="3"/>
  <c r="ZW18" i="3" s="1"/>
  <c r="ZW25" i="3" s="1"/>
  <c r="ZW31" i="3" s="1"/>
  <c r="ZX178" i="3" l="1"/>
  <c r="ZX182" i="3" s="1"/>
  <c r="ZX33" i="3"/>
  <c r="ZW178" i="3"/>
  <c r="ZW182" i="3" s="1"/>
  <c r="ZW33" i="3"/>
  <c r="ZW29" i="3" s="1"/>
  <c r="ZW176" i="3"/>
  <c r="ZW180" i="3" s="1"/>
  <c r="ZV29" i="3"/>
  <c r="ZY186" i="3"/>
  <c r="ZY185" i="3"/>
  <c r="ZY211" i="3" s="1"/>
  <c r="ZY184" i="3"/>
  <c r="ZY210" i="3" s="1"/>
  <c r="ZX212" i="3"/>
  <c r="ZY93" i="3"/>
  <c r="ZY119" i="3" s="1"/>
  <c r="ZY92" i="3"/>
  <c r="ZY118" i="3" s="1"/>
  <c r="ZY91" i="3"/>
  <c r="ZY117" i="3" s="1"/>
  <c r="ZW38" i="3"/>
  <c r="ZW42" i="3" s="1"/>
  <c r="ZW83" i="3"/>
  <c r="ZW87" i="3" s="1"/>
  <c r="ZW40" i="3"/>
  <c r="ZW44" i="3" s="1"/>
  <c r="ZW85" i="3"/>
  <c r="ZW89" i="3" s="1"/>
  <c r="ZX40" i="3"/>
  <c r="ZX44" i="3" s="1"/>
  <c r="ZX85" i="3"/>
  <c r="ZX89" i="3" s="1"/>
  <c r="ZV36" i="3"/>
  <c r="ZY48" i="3"/>
  <c r="ZY47" i="3"/>
  <c r="ZY46" i="3"/>
  <c r="ZW16" i="3"/>
  <c r="ZX12" i="3"/>
  <c r="ZX18" i="3" s="1"/>
  <c r="ZX25" i="3" s="1"/>
  <c r="ZX31" i="3" s="1"/>
  <c r="ZZ8" i="3"/>
  <c r="ZY10" i="3"/>
  <c r="ZY14" i="3" s="1"/>
  <c r="ZY20" i="3" s="1"/>
  <c r="ZY27" i="3" s="1"/>
  <c r="ZX13" i="3"/>
  <c r="ZX19" i="3" s="1"/>
  <c r="ZX26" i="3" s="1"/>
  <c r="ZX32" i="3" s="1"/>
  <c r="ZY178" i="3" l="1"/>
  <c r="ZY182" i="3" s="1"/>
  <c r="ZY33" i="3"/>
  <c r="ZX177" i="3"/>
  <c r="ZX181" i="3" s="1"/>
  <c r="ZX176" i="3"/>
  <c r="ZX180" i="3" s="1"/>
  <c r="ZZ185" i="3"/>
  <c r="ZZ211" i="3" s="1"/>
  <c r="ZZ186" i="3"/>
  <c r="ZZ184" i="3"/>
  <c r="ZZ210" i="3" s="1"/>
  <c r="ZY212" i="3"/>
  <c r="ZZ93" i="3"/>
  <c r="ZZ119" i="3" s="1"/>
  <c r="ZZ92" i="3"/>
  <c r="ZZ118" i="3" s="1"/>
  <c r="ZZ91" i="3"/>
  <c r="ZZ117" i="3" s="1"/>
  <c r="ZX38" i="3"/>
  <c r="ZX42" i="3" s="1"/>
  <c r="ZX83" i="3"/>
  <c r="ZX87" i="3" s="1"/>
  <c r="ZX39" i="3"/>
  <c r="ZX43" i="3" s="1"/>
  <c r="ZX84" i="3"/>
  <c r="ZX88" i="3" s="1"/>
  <c r="ZY40" i="3"/>
  <c r="ZY44" i="3" s="1"/>
  <c r="ZY85" i="3"/>
  <c r="ZY89" i="3" s="1"/>
  <c r="ZW36" i="3"/>
  <c r="ZZ48" i="3"/>
  <c r="ZZ47" i="3"/>
  <c r="ZZ46" i="3"/>
  <c r="ZY13" i="3"/>
  <c r="ZY19" i="3" s="1"/>
  <c r="ZY26" i="3" s="1"/>
  <c r="ZY32" i="3" s="1"/>
  <c r="ZX16" i="3"/>
  <c r="AAA8" i="3"/>
  <c r="ZZ10" i="3"/>
  <c r="ZZ14" i="3" s="1"/>
  <c r="ZZ20" i="3" s="1"/>
  <c r="ZZ27" i="3" s="1"/>
  <c r="ZY12" i="3"/>
  <c r="ZY18" i="3" s="1"/>
  <c r="ZY25" i="3" s="1"/>
  <c r="ZY31" i="3" s="1"/>
  <c r="ZZ178" i="3" l="1"/>
  <c r="ZZ182" i="3" s="1"/>
  <c r="ZZ33" i="3"/>
  <c r="ZX29" i="3"/>
  <c r="ZY176" i="3"/>
  <c r="ZY180" i="3" s="1"/>
  <c r="ZY177" i="3"/>
  <c r="ZY181" i="3" s="1"/>
  <c r="AAA185" i="3"/>
  <c r="AAA211" i="3" s="1"/>
  <c r="AAA186" i="3"/>
  <c r="AAA184" i="3"/>
  <c r="AAA210" i="3" s="1"/>
  <c r="ZZ212" i="3"/>
  <c r="AAA93" i="3"/>
  <c r="AAA119" i="3" s="1"/>
  <c r="AAA92" i="3"/>
  <c r="AAA118" i="3" s="1"/>
  <c r="AAA91" i="3"/>
  <c r="AAA117" i="3" s="1"/>
  <c r="ZY38" i="3"/>
  <c r="ZY42" i="3" s="1"/>
  <c r="ZY83" i="3"/>
  <c r="ZY87" i="3" s="1"/>
  <c r="ZZ40" i="3"/>
  <c r="ZZ44" i="3" s="1"/>
  <c r="ZZ85" i="3"/>
  <c r="ZZ89" i="3" s="1"/>
  <c r="ZY39" i="3"/>
  <c r="ZY43" i="3" s="1"/>
  <c r="ZY84" i="3"/>
  <c r="ZY88" i="3" s="1"/>
  <c r="ZX36" i="3"/>
  <c r="AAA48" i="3"/>
  <c r="AAA47" i="3"/>
  <c r="AAA46" i="3"/>
  <c r="ZY16" i="3"/>
  <c r="ZZ12" i="3"/>
  <c r="ZZ18" i="3" s="1"/>
  <c r="ZZ25" i="3" s="1"/>
  <c r="ZZ31" i="3" s="1"/>
  <c r="AAB8" i="3"/>
  <c r="AAA10" i="3"/>
  <c r="AAA14" i="3" s="1"/>
  <c r="AAA20" i="3" s="1"/>
  <c r="AAA27" i="3" s="1"/>
  <c r="ZZ13" i="3"/>
  <c r="ZZ19" i="3" s="1"/>
  <c r="ZZ26" i="3" s="1"/>
  <c r="ZZ32" i="3" s="1"/>
  <c r="AAA178" i="3" l="1"/>
  <c r="AAA182" i="3" s="1"/>
  <c r="AAA33" i="3"/>
  <c r="ZZ176" i="3"/>
  <c r="ZZ180" i="3" s="1"/>
  <c r="ZZ177" i="3"/>
  <c r="ZZ181" i="3" s="1"/>
  <c r="ZY29" i="3"/>
  <c r="AAB185" i="3"/>
  <c r="AAB211" i="3" s="1"/>
  <c r="AAB186" i="3"/>
  <c r="AAB184" i="3"/>
  <c r="AAB210" i="3" s="1"/>
  <c r="AAA212" i="3"/>
  <c r="AAB93" i="3"/>
  <c r="AAB119" i="3" s="1"/>
  <c r="AAB92" i="3"/>
  <c r="AAB118" i="3" s="1"/>
  <c r="AAB91" i="3"/>
  <c r="AAB117" i="3" s="1"/>
  <c r="ZZ39" i="3"/>
  <c r="ZZ43" i="3" s="1"/>
  <c r="ZZ84" i="3"/>
  <c r="ZZ88" i="3" s="1"/>
  <c r="AAA40" i="3"/>
  <c r="AAA44" i="3" s="1"/>
  <c r="AAA85" i="3"/>
  <c r="AAA89" i="3" s="1"/>
  <c r="ZZ38" i="3"/>
  <c r="ZZ42" i="3" s="1"/>
  <c r="ZZ83" i="3"/>
  <c r="ZZ87" i="3" s="1"/>
  <c r="ZY36" i="3"/>
  <c r="AAB48" i="3"/>
  <c r="AAB46" i="3"/>
  <c r="AAB47" i="3"/>
  <c r="AAA13" i="3"/>
  <c r="AAA19" i="3" s="1"/>
  <c r="AAA26" i="3" s="1"/>
  <c r="AAA32" i="3" s="1"/>
  <c r="ZZ16" i="3"/>
  <c r="AAC8" i="3"/>
  <c r="AAB10" i="3"/>
  <c r="AAB13" i="3" s="1"/>
  <c r="AAB19" i="3" s="1"/>
  <c r="AAB26" i="3" s="1"/>
  <c r="AAA12" i="3"/>
  <c r="AAA18" i="3" s="1"/>
  <c r="AAA25" i="3" s="1"/>
  <c r="AAA31" i="3" s="1"/>
  <c r="AAB177" i="3" l="1"/>
  <c r="AAB181" i="3" s="1"/>
  <c r="AAB32" i="3"/>
  <c r="AAA176" i="3"/>
  <c r="AAA180" i="3" s="1"/>
  <c r="AAA177" i="3"/>
  <c r="AAA181" i="3" s="1"/>
  <c r="ZZ29" i="3"/>
  <c r="AAB212" i="3"/>
  <c r="AAC185" i="3"/>
  <c r="AAC211" i="3" s="1"/>
  <c r="AAC186" i="3"/>
  <c r="AAC184" i="3"/>
  <c r="AAC210" i="3" s="1"/>
  <c r="AAC93" i="3"/>
  <c r="AAC119" i="3" s="1"/>
  <c r="AAC91" i="3"/>
  <c r="AAC117" i="3" s="1"/>
  <c r="AAC92" i="3"/>
  <c r="AAC118" i="3" s="1"/>
  <c r="AAA39" i="3"/>
  <c r="AAA43" i="3" s="1"/>
  <c r="AAA84" i="3"/>
  <c r="AAA88" i="3" s="1"/>
  <c r="AAA38" i="3"/>
  <c r="AAA42" i="3" s="1"/>
  <c r="AAA83" i="3"/>
  <c r="AAA87" i="3" s="1"/>
  <c r="AAB39" i="3"/>
  <c r="AAB43" i="3" s="1"/>
  <c r="AAB84" i="3"/>
  <c r="AAB88" i="3" s="1"/>
  <c r="ZZ36" i="3"/>
  <c r="AAC48" i="3"/>
  <c r="AAC47" i="3"/>
  <c r="AAC46" i="3"/>
  <c r="AAA16" i="3"/>
  <c r="AAD8" i="3"/>
  <c r="AAC10" i="3"/>
  <c r="AAC12" i="3" s="1"/>
  <c r="AAC18" i="3" s="1"/>
  <c r="AAC25" i="3" s="1"/>
  <c r="AAB14" i="3"/>
  <c r="AAB20" i="3" s="1"/>
  <c r="AAB27" i="3" s="1"/>
  <c r="AAB12" i="3"/>
  <c r="AAB18" i="3" s="1"/>
  <c r="AAB25" i="3" s="1"/>
  <c r="AAB31" i="3" s="1"/>
  <c r="AAB178" i="3" l="1"/>
  <c r="AAB182" i="3" s="1"/>
  <c r="AAB33" i="3"/>
  <c r="AAB29" i="3" s="1"/>
  <c r="AAC176" i="3"/>
  <c r="AAC180" i="3" s="1"/>
  <c r="AAC31" i="3"/>
  <c r="AAA29" i="3"/>
  <c r="AAB176" i="3"/>
  <c r="AAB180" i="3" s="1"/>
  <c r="AAD185" i="3"/>
  <c r="AAD211" i="3" s="1"/>
  <c r="AAD186" i="3"/>
  <c r="AAD184" i="3"/>
  <c r="AAD210" i="3" s="1"/>
  <c r="AAC212" i="3"/>
  <c r="AAD93" i="3"/>
  <c r="AAD119" i="3" s="1"/>
  <c r="AAD91" i="3"/>
  <c r="AAD117" i="3" s="1"/>
  <c r="AAD92" i="3"/>
  <c r="AAD118" i="3" s="1"/>
  <c r="AAB40" i="3"/>
  <c r="AAB44" i="3" s="1"/>
  <c r="AAB85" i="3"/>
  <c r="AAB89" i="3" s="1"/>
  <c r="AAB38" i="3"/>
  <c r="AAB42" i="3" s="1"/>
  <c r="AAB83" i="3"/>
  <c r="AAB87" i="3" s="1"/>
  <c r="AAC38" i="3"/>
  <c r="AAC42" i="3" s="1"/>
  <c r="AAC83" i="3"/>
  <c r="AAC87" i="3" s="1"/>
  <c r="AAD48" i="3"/>
  <c r="AAD46" i="3"/>
  <c r="AAD47" i="3"/>
  <c r="AAA36" i="3"/>
  <c r="AAB16" i="3"/>
  <c r="AAD10" i="3"/>
  <c r="AAD13" i="3" s="1"/>
  <c r="AAD19" i="3" s="1"/>
  <c r="AAD26" i="3" s="1"/>
  <c r="AAE8" i="3"/>
  <c r="AAC14" i="3"/>
  <c r="AAC20" i="3" s="1"/>
  <c r="AAC27" i="3" s="1"/>
  <c r="AAC13" i="3"/>
  <c r="AAC19" i="3" s="1"/>
  <c r="AAC26" i="3" s="1"/>
  <c r="AAC32" i="3" s="1"/>
  <c r="AAC178" i="3" l="1"/>
  <c r="AAC182" i="3" s="1"/>
  <c r="AAC33" i="3"/>
  <c r="AAC29" i="3" s="1"/>
  <c r="AAD177" i="3"/>
  <c r="AAD181" i="3" s="1"/>
  <c r="AAD32" i="3"/>
  <c r="AAC177" i="3"/>
  <c r="AAC181" i="3" s="1"/>
  <c r="AAD212" i="3"/>
  <c r="AAE186" i="3"/>
  <c r="AAE185" i="3"/>
  <c r="AAE211" i="3" s="1"/>
  <c r="AAE184" i="3"/>
  <c r="AAE210" i="3" s="1"/>
  <c r="AAE93" i="3"/>
  <c r="AAE119" i="3" s="1"/>
  <c r="AAE91" i="3"/>
  <c r="AAE117" i="3" s="1"/>
  <c r="AAE92" i="3"/>
  <c r="AAE118" i="3" s="1"/>
  <c r="AAD39" i="3"/>
  <c r="AAD43" i="3" s="1"/>
  <c r="AAD84" i="3"/>
  <c r="AAD88" i="3" s="1"/>
  <c r="AAC39" i="3"/>
  <c r="AAC43" i="3" s="1"/>
  <c r="AAC84" i="3"/>
  <c r="AAC88" i="3" s="1"/>
  <c r="AAC40" i="3"/>
  <c r="AAC44" i="3" s="1"/>
  <c r="AAC85" i="3"/>
  <c r="AAC89" i="3" s="1"/>
  <c r="AAE48" i="3"/>
  <c r="AAE47" i="3"/>
  <c r="AAE46" i="3"/>
  <c r="AAB36" i="3"/>
  <c r="AAC16" i="3"/>
  <c r="AAF8" i="3"/>
  <c r="AAE10" i="3"/>
  <c r="AAE14" i="3" s="1"/>
  <c r="AAE20" i="3" s="1"/>
  <c r="AAE27" i="3" s="1"/>
  <c r="AAD12" i="3"/>
  <c r="AAD18" i="3" s="1"/>
  <c r="AAD25" i="3" s="1"/>
  <c r="AAD31" i="3" s="1"/>
  <c r="AAD14" i="3"/>
  <c r="AAD20" i="3" s="1"/>
  <c r="AAD27" i="3" s="1"/>
  <c r="AAD178" i="3" l="1"/>
  <c r="AAD182" i="3" s="1"/>
  <c r="AAD33" i="3"/>
  <c r="AAD29" i="3" s="1"/>
  <c r="AAE178" i="3"/>
  <c r="AAE182" i="3" s="1"/>
  <c r="AAE33" i="3"/>
  <c r="AAD176" i="3"/>
  <c r="AAD180" i="3" s="1"/>
  <c r="AAF186" i="3"/>
  <c r="AAF185" i="3"/>
  <c r="AAF211" i="3" s="1"/>
  <c r="AAF184" i="3"/>
  <c r="AAF210" i="3" s="1"/>
  <c r="AAE212" i="3"/>
  <c r="AAF93" i="3"/>
  <c r="AAF119" i="3" s="1"/>
  <c r="AAF91" i="3"/>
  <c r="AAF117" i="3" s="1"/>
  <c r="AAF92" i="3"/>
  <c r="AAF118" i="3" s="1"/>
  <c r="AAD40" i="3"/>
  <c r="AAD44" i="3" s="1"/>
  <c r="AAD85" i="3"/>
  <c r="AAD89" i="3" s="1"/>
  <c r="AAD38" i="3"/>
  <c r="AAD42" i="3" s="1"/>
  <c r="AAD83" i="3"/>
  <c r="AAD87" i="3" s="1"/>
  <c r="AAE40" i="3"/>
  <c r="AAE44" i="3" s="1"/>
  <c r="AAE85" i="3"/>
  <c r="AAE89" i="3" s="1"/>
  <c r="AAC36" i="3"/>
  <c r="AAF48" i="3"/>
  <c r="AAF47" i="3"/>
  <c r="AAF46" i="3"/>
  <c r="AAD16" i="3"/>
  <c r="AAE13" i="3"/>
  <c r="AAE19" i="3" s="1"/>
  <c r="AAE26" i="3" s="1"/>
  <c r="AAE32" i="3" s="1"/>
  <c r="AAG8" i="3"/>
  <c r="AAF10" i="3"/>
  <c r="AAF13" i="3" s="1"/>
  <c r="AAF19" i="3" s="1"/>
  <c r="AAF26" i="3" s="1"/>
  <c r="AAE12" i="3"/>
  <c r="AAE18" i="3" s="1"/>
  <c r="AAE25" i="3" s="1"/>
  <c r="AAE31" i="3" s="1"/>
  <c r="AAF177" i="3" l="1"/>
  <c r="AAF181" i="3" s="1"/>
  <c r="AAF32" i="3"/>
  <c r="AAE176" i="3"/>
  <c r="AAE180" i="3" s="1"/>
  <c r="AAE177" i="3"/>
  <c r="AAE181" i="3" s="1"/>
  <c r="AAG186" i="3"/>
  <c r="AAG185" i="3"/>
  <c r="AAG211" i="3" s="1"/>
  <c r="AAG184" i="3"/>
  <c r="AAG210" i="3" s="1"/>
  <c r="AAF212" i="3"/>
  <c r="AAG93" i="3"/>
  <c r="AAG119" i="3" s="1"/>
  <c r="AAG91" i="3"/>
  <c r="AAG117" i="3" s="1"/>
  <c r="AAG92" i="3"/>
  <c r="AAG118" i="3" s="1"/>
  <c r="AAE38" i="3"/>
  <c r="AAE42" i="3" s="1"/>
  <c r="AAE83" i="3"/>
  <c r="AAE87" i="3" s="1"/>
  <c r="AAF39" i="3"/>
  <c r="AAF43" i="3" s="1"/>
  <c r="AAF84" i="3"/>
  <c r="AAF88" i="3" s="1"/>
  <c r="AAE39" i="3"/>
  <c r="AAE43" i="3" s="1"/>
  <c r="AAE84" i="3"/>
  <c r="AAE88" i="3" s="1"/>
  <c r="AAD36" i="3"/>
  <c r="AAG48" i="3"/>
  <c r="AAG47" i="3"/>
  <c r="AAG46" i="3"/>
  <c r="AAE16" i="3"/>
  <c r="AAF12" i="3"/>
  <c r="AAF18" i="3" s="1"/>
  <c r="AAF25" i="3" s="1"/>
  <c r="AAF31" i="3" s="1"/>
  <c r="AAF14" i="3"/>
  <c r="AAF20" i="3" s="1"/>
  <c r="AAF27" i="3" s="1"/>
  <c r="AAH8" i="3"/>
  <c r="AAG10" i="3"/>
  <c r="AAG14" i="3" s="1"/>
  <c r="AAG20" i="3" s="1"/>
  <c r="AAG27" i="3" s="1"/>
  <c r="AAG178" i="3" l="1"/>
  <c r="AAG182" i="3" s="1"/>
  <c r="AAG33" i="3"/>
  <c r="AAF178" i="3"/>
  <c r="AAF182" i="3" s="1"/>
  <c r="AAF33" i="3"/>
  <c r="AAF29" i="3" s="1"/>
  <c r="AAF176" i="3"/>
  <c r="AAF180" i="3" s="1"/>
  <c r="AAE29" i="3"/>
  <c r="AAH186" i="3"/>
  <c r="AAH185" i="3"/>
  <c r="AAH211" i="3" s="1"/>
  <c r="AAH184" i="3"/>
  <c r="AAH210" i="3" s="1"/>
  <c r="AAG212" i="3"/>
  <c r="AAH93" i="3"/>
  <c r="AAH119" i="3" s="1"/>
  <c r="AAH92" i="3"/>
  <c r="AAH118" i="3" s="1"/>
  <c r="AAH91" i="3"/>
  <c r="AAH117" i="3" s="1"/>
  <c r="AAG40" i="3"/>
  <c r="AAG44" i="3" s="1"/>
  <c r="AAG85" i="3"/>
  <c r="AAG89" i="3" s="1"/>
  <c r="AAF40" i="3"/>
  <c r="AAF44" i="3" s="1"/>
  <c r="AAF85" i="3"/>
  <c r="AAF89" i="3" s="1"/>
  <c r="AAF38" i="3"/>
  <c r="AAF42" i="3" s="1"/>
  <c r="AAF83" i="3"/>
  <c r="AAF87" i="3" s="1"/>
  <c r="AAE36" i="3"/>
  <c r="AAH48" i="3"/>
  <c r="AAH47" i="3"/>
  <c r="AAH46" i="3"/>
  <c r="AAG13" i="3"/>
  <c r="AAG19" i="3" s="1"/>
  <c r="AAG26" i="3" s="1"/>
  <c r="AAG32" i="3" s="1"/>
  <c r="AAH10" i="3"/>
  <c r="AAH12" i="3" s="1"/>
  <c r="AAH18" i="3" s="1"/>
  <c r="AAH25" i="3" s="1"/>
  <c r="AAI8" i="3"/>
  <c r="AAG12" i="3"/>
  <c r="AAG18" i="3" s="1"/>
  <c r="AAG25" i="3" s="1"/>
  <c r="AAG31" i="3" s="1"/>
  <c r="AAF16" i="3"/>
  <c r="AAH176" i="3" l="1"/>
  <c r="AAH180" i="3" s="1"/>
  <c r="AAH31" i="3"/>
  <c r="AAG176" i="3"/>
  <c r="AAG180" i="3" s="1"/>
  <c r="AAG177" i="3"/>
  <c r="AAG181" i="3" s="1"/>
  <c r="AAI186" i="3"/>
  <c r="AAI185" i="3"/>
  <c r="AAI211" i="3" s="1"/>
  <c r="AAI184" i="3"/>
  <c r="AAI210" i="3" s="1"/>
  <c r="AAH212" i="3"/>
  <c r="AAI93" i="3"/>
  <c r="AAI119" i="3" s="1"/>
  <c r="AAI92" i="3"/>
  <c r="AAI118" i="3" s="1"/>
  <c r="AAI91" i="3"/>
  <c r="AAI117" i="3" s="1"/>
  <c r="AAG38" i="3"/>
  <c r="AAG42" i="3" s="1"/>
  <c r="AAG83" i="3"/>
  <c r="AAG87" i="3" s="1"/>
  <c r="AAH38" i="3"/>
  <c r="AAH42" i="3" s="1"/>
  <c r="AAH83" i="3"/>
  <c r="AAH87" i="3" s="1"/>
  <c r="AAG39" i="3"/>
  <c r="AAG43" i="3" s="1"/>
  <c r="AAG84" i="3"/>
  <c r="AAG88" i="3" s="1"/>
  <c r="AAF36" i="3"/>
  <c r="AAI48" i="3"/>
  <c r="AAI47" i="3"/>
  <c r="AAI46" i="3"/>
  <c r="AAG16" i="3"/>
  <c r="AAI10" i="3"/>
  <c r="AAI13" i="3" s="1"/>
  <c r="AAI19" i="3" s="1"/>
  <c r="AAI26" i="3" s="1"/>
  <c r="AAJ8" i="3"/>
  <c r="AAH13" i="3"/>
  <c r="AAH19" i="3" s="1"/>
  <c r="AAH26" i="3" s="1"/>
  <c r="AAH32" i="3" s="1"/>
  <c r="AAH14" i="3"/>
  <c r="AAH20" i="3" s="1"/>
  <c r="AAH27" i="3" s="1"/>
  <c r="AAI177" i="3" l="1"/>
  <c r="AAI181" i="3" s="1"/>
  <c r="AAI32" i="3"/>
  <c r="AAH178" i="3"/>
  <c r="AAH182" i="3" s="1"/>
  <c r="AAH33" i="3"/>
  <c r="AAH29" i="3" s="1"/>
  <c r="AAH177" i="3"/>
  <c r="AAH181" i="3" s="1"/>
  <c r="AAG29" i="3"/>
  <c r="AAJ186" i="3"/>
  <c r="AAJ185" i="3"/>
  <c r="AAJ211" i="3" s="1"/>
  <c r="AAJ184" i="3"/>
  <c r="AAJ210" i="3" s="1"/>
  <c r="AAI212" i="3"/>
  <c r="AAJ93" i="3"/>
  <c r="AAJ119" i="3" s="1"/>
  <c r="AAJ92" i="3"/>
  <c r="AAJ118" i="3" s="1"/>
  <c r="AAJ91" i="3"/>
  <c r="AAJ117" i="3" s="1"/>
  <c r="AAH40" i="3"/>
  <c r="AAH44" i="3" s="1"/>
  <c r="AAH85" i="3"/>
  <c r="AAH89" i="3" s="1"/>
  <c r="AAH39" i="3"/>
  <c r="AAH43" i="3" s="1"/>
  <c r="AAH84" i="3"/>
  <c r="AAH88" i="3" s="1"/>
  <c r="AAI39" i="3"/>
  <c r="AAI43" i="3" s="1"/>
  <c r="AAI84" i="3"/>
  <c r="AAI88" i="3" s="1"/>
  <c r="AAG36" i="3"/>
  <c r="AAJ48" i="3"/>
  <c r="AAJ47" i="3"/>
  <c r="AAJ46" i="3"/>
  <c r="AAH16" i="3"/>
  <c r="AAJ10" i="3"/>
  <c r="AAJ14" i="3" s="1"/>
  <c r="AAJ20" i="3" s="1"/>
  <c r="AAJ27" i="3" s="1"/>
  <c r="AAK8" i="3"/>
  <c r="AAI12" i="3"/>
  <c r="AAI18" i="3" s="1"/>
  <c r="AAI25" i="3" s="1"/>
  <c r="AAI31" i="3" s="1"/>
  <c r="AAI14" i="3"/>
  <c r="AAI20" i="3" s="1"/>
  <c r="AAI27" i="3" s="1"/>
  <c r="AAI178" i="3" l="1"/>
  <c r="AAI182" i="3" s="1"/>
  <c r="AAI33" i="3"/>
  <c r="AAI29" i="3" s="1"/>
  <c r="AAJ178" i="3"/>
  <c r="AAJ182" i="3" s="1"/>
  <c r="AAJ33" i="3"/>
  <c r="AAI176" i="3"/>
  <c r="AAI180" i="3" s="1"/>
  <c r="AAK186" i="3"/>
  <c r="AAK185" i="3"/>
  <c r="AAK211" i="3" s="1"/>
  <c r="AAK184" i="3"/>
  <c r="AAK210" i="3" s="1"/>
  <c r="AAJ212" i="3"/>
  <c r="AAK93" i="3"/>
  <c r="AAK119" i="3" s="1"/>
  <c r="AAK92" i="3"/>
  <c r="AAK118" i="3" s="1"/>
  <c r="AAK91" i="3"/>
  <c r="AAK117" i="3" s="1"/>
  <c r="AAI38" i="3"/>
  <c r="AAI42" i="3" s="1"/>
  <c r="AAI83" i="3"/>
  <c r="AAI87" i="3" s="1"/>
  <c r="AAJ40" i="3"/>
  <c r="AAJ44" i="3" s="1"/>
  <c r="AAJ85" i="3"/>
  <c r="AAJ89" i="3" s="1"/>
  <c r="AAI40" i="3"/>
  <c r="AAI44" i="3" s="1"/>
  <c r="AAI85" i="3"/>
  <c r="AAI89" i="3" s="1"/>
  <c r="AAK48" i="3"/>
  <c r="AAK47" i="3"/>
  <c r="AAK46" i="3"/>
  <c r="AAH36" i="3"/>
  <c r="AAI16" i="3"/>
  <c r="AAL8" i="3"/>
  <c r="AAK10" i="3"/>
  <c r="AAK13" i="3" s="1"/>
  <c r="AAK19" i="3" s="1"/>
  <c r="AAK26" i="3" s="1"/>
  <c r="AAJ12" i="3"/>
  <c r="AAJ18" i="3" s="1"/>
  <c r="AAJ25" i="3" s="1"/>
  <c r="AAJ31" i="3" s="1"/>
  <c r="AAJ13" i="3"/>
  <c r="AAJ19" i="3" s="1"/>
  <c r="AAJ26" i="3" s="1"/>
  <c r="AAJ32" i="3" s="1"/>
  <c r="AAK177" i="3" l="1"/>
  <c r="AAK181" i="3" s="1"/>
  <c r="AAK32" i="3"/>
  <c r="AAJ177" i="3"/>
  <c r="AAJ181" i="3" s="1"/>
  <c r="AAJ176" i="3"/>
  <c r="AAJ180" i="3" s="1"/>
  <c r="AAJ29" i="3"/>
  <c r="AAL185" i="3"/>
  <c r="AAL211" i="3" s="1"/>
  <c r="AAL184" i="3"/>
  <c r="AAL210" i="3" s="1"/>
  <c r="AAL186" i="3"/>
  <c r="AAK212" i="3"/>
  <c r="AAL93" i="3"/>
  <c r="AAL119" i="3" s="1"/>
  <c r="AAL92" i="3"/>
  <c r="AAL118" i="3" s="1"/>
  <c r="AAL91" i="3"/>
  <c r="AAL117" i="3" s="1"/>
  <c r="AAJ38" i="3"/>
  <c r="AAJ42" i="3" s="1"/>
  <c r="AAJ83" i="3"/>
  <c r="AAJ87" i="3" s="1"/>
  <c r="AAK39" i="3"/>
  <c r="AAK43" i="3" s="1"/>
  <c r="AAK84" i="3"/>
  <c r="AAK88" i="3" s="1"/>
  <c r="AAJ39" i="3"/>
  <c r="AAJ43" i="3" s="1"/>
  <c r="AAJ84" i="3"/>
  <c r="AAJ88" i="3" s="1"/>
  <c r="AAI36" i="3"/>
  <c r="AAL48" i="3"/>
  <c r="AAL47" i="3"/>
  <c r="AAL46" i="3"/>
  <c r="AAJ16" i="3"/>
  <c r="AAL10" i="3"/>
  <c r="AAL14" i="3" s="1"/>
  <c r="AAL20" i="3" s="1"/>
  <c r="AAL27" i="3" s="1"/>
  <c r="AAM8" i="3"/>
  <c r="AAK14" i="3"/>
  <c r="AAK20" i="3" s="1"/>
  <c r="AAK27" i="3" s="1"/>
  <c r="AAK12" i="3"/>
  <c r="AAK18" i="3" s="1"/>
  <c r="AAK25" i="3" s="1"/>
  <c r="AAK31" i="3" s="1"/>
  <c r="AAK178" i="3" l="1"/>
  <c r="AAK182" i="3" s="1"/>
  <c r="AAK33" i="3"/>
  <c r="AAK29" i="3" s="1"/>
  <c r="AAL178" i="3"/>
  <c r="AAL182" i="3" s="1"/>
  <c r="AAL33" i="3"/>
  <c r="AAK176" i="3"/>
  <c r="AAK180" i="3" s="1"/>
  <c r="AAL212" i="3"/>
  <c r="AAM185" i="3"/>
  <c r="AAM211" i="3" s="1"/>
  <c r="AAM186" i="3"/>
  <c r="AAM184" i="3"/>
  <c r="AAM210" i="3" s="1"/>
  <c r="AAM93" i="3"/>
  <c r="AAM119" i="3" s="1"/>
  <c r="AAM92" i="3"/>
  <c r="AAM118" i="3" s="1"/>
  <c r="AAM91" i="3"/>
  <c r="AAM117" i="3" s="1"/>
  <c r="AAK38" i="3"/>
  <c r="AAK42" i="3" s="1"/>
  <c r="AAK83" i="3"/>
  <c r="AAK87" i="3" s="1"/>
  <c r="AAL40" i="3"/>
  <c r="AAL44" i="3" s="1"/>
  <c r="AAL85" i="3"/>
  <c r="AAL89" i="3" s="1"/>
  <c r="AAK40" i="3"/>
  <c r="AAK44" i="3" s="1"/>
  <c r="AAK85" i="3"/>
  <c r="AAK89" i="3" s="1"/>
  <c r="AAM48" i="3"/>
  <c r="AAM47" i="3"/>
  <c r="AAM46" i="3"/>
  <c r="AAJ36" i="3"/>
  <c r="AAK16" i="3"/>
  <c r="AAM10" i="3"/>
  <c r="AAM14" i="3" s="1"/>
  <c r="AAM20" i="3" s="1"/>
  <c r="AAM27" i="3" s="1"/>
  <c r="AAN8" i="3"/>
  <c r="AAL13" i="3"/>
  <c r="AAL19" i="3" s="1"/>
  <c r="AAL26" i="3" s="1"/>
  <c r="AAL32" i="3" s="1"/>
  <c r="AAL12" i="3"/>
  <c r="AAL18" i="3" s="1"/>
  <c r="AAL25" i="3" s="1"/>
  <c r="AAL31" i="3" s="1"/>
  <c r="AAM178" i="3" l="1"/>
  <c r="AAM182" i="3" s="1"/>
  <c r="AAM33" i="3"/>
  <c r="AAL176" i="3"/>
  <c r="AAL180" i="3" s="1"/>
  <c r="AAL177" i="3"/>
  <c r="AAL181" i="3" s="1"/>
  <c r="AAM212" i="3"/>
  <c r="AAN185" i="3"/>
  <c r="AAN211" i="3" s="1"/>
  <c r="AAN186" i="3"/>
  <c r="AAN184" i="3"/>
  <c r="AAN210" i="3" s="1"/>
  <c r="AAN93" i="3"/>
  <c r="AAN119" i="3" s="1"/>
  <c r="AAN92" i="3"/>
  <c r="AAN118" i="3" s="1"/>
  <c r="AAN91" i="3"/>
  <c r="AAN117" i="3" s="1"/>
  <c r="AAL39" i="3"/>
  <c r="AAL43" i="3" s="1"/>
  <c r="AAL84" i="3"/>
  <c r="AAL88" i="3" s="1"/>
  <c r="AAM40" i="3"/>
  <c r="AAM44" i="3" s="1"/>
  <c r="AAM85" i="3"/>
  <c r="AAM89" i="3" s="1"/>
  <c r="AAK36" i="3"/>
  <c r="AAL38" i="3"/>
  <c r="AAL42" i="3" s="1"/>
  <c r="AAL83" i="3"/>
  <c r="AAL87" i="3" s="1"/>
  <c r="AAN48" i="3"/>
  <c r="AAN46" i="3"/>
  <c r="AAN47" i="3"/>
  <c r="AAL16" i="3"/>
  <c r="AAO8" i="3"/>
  <c r="AAN10" i="3"/>
  <c r="AAN13" i="3" s="1"/>
  <c r="AAN19" i="3" s="1"/>
  <c r="AAN26" i="3" s="1"/>
  <c r="AAM12" i="3"/>
  <c r="AAM18" i="3" s="1"/>
  <c r="AAM25" i="3" s="1"/>
  <c r="AAM31" i="3" s="1"/>
  <c r="AAM13" i="3"/>
  <c r="AAM19" i="3" s="1"/>
  <c r="AAM26" i="3" s="1"/>
  <c r="AAM32" i="3" s="1"/>
  <c r="AAN177" i="3" l="1"/>
  <c r="AAN181" i="3" s="1"/>
  <c r="AAN32" i="3"/>
  <c r="AAM177" i="3"/>
  <c r="AAM181" i="3" s="1"/>
  <c r="AAM176" i="3"/>
  <c r="AAM180" i="3" s="1"/>
  <c r="AAM29" i="3"/>
  <c r="AAL29" i="3"/>
  <c r="AAN212" i="3"/>
  <c r="AAO185" i="3"/>
  <c r="AAO211" i="3" s="1"/>
  <c r="AAO186" i="3"/>
  <c r="AAO184" i="3"/>
  <c r="AAO210" i="3" s="1"/>
  <c r="AAO93" i="3"/>
  <c r="AAO119" i="3" s="1"/>
  <c r="AAO91" i="3"/>
  <c r="AAO117" i="3" s="1"/>
  <c r="AAO92" i="3"/>
  <c r="AAO118" i="3" s="1"/>
  <c r="AAM38" i="3"/>
  <c r="AAM42" i="3" s="1"/>
  <c r="AAM83" i="3"/>
  <c r="AAM87" i="3" s="1"/>
  <c r="AAN39" i="3"/>
  <c r="AAN43" i="3" s="1"/>
  <c r="AAN84" i="3"/>
  <c r="AAN88" i="3" s="1"/>
  <c r="AAL36" i="3"/>
  <c r="AAM39" i="3"/>
  <c r="AAM43" i="3" s="1"/>
  <c r="AAM84" i="3"/>
  <c r="AAM88" i="3" s="1"/>
  <c r="AAO48" i="3"/>
  <c r="AAO47" i="3"/>
  <c r="AAO46" i="3"/>
  <c r="AAM16" i="3"/>
  <c r="AAN12" i="3"/>
  <c r="AAN18" i="3" s="1"/>
  <c r="AAN25" i="3" s="1"/>
  <c r="AAN31" i="3" s="1"/>
  <c r="AAN14" i="3"/>
  <c r="AAN20" i="3" s="1"/>
  <c r="AAN27" i="3" s="1"/>
  <c r="AAO10" i="3"/>
  <c r="AAO14" i="3" s="1"/>
  <c r="AAO20" i="3" s="1"/>
  <c r="AAO27" i="3" s="1"/>
  <c r="AAP8" i="3"/>
  <c r="AAO178" i="3" l="1"/>
  <c r="AAO182" i="3" s="1"/>
  <c r="AAO33" i="3"/>
  <c r="AAN178" i="3"/>
  <c r="AAN182" i="3" s="1"/>
  <c r="AAN33" i="3"/>
  <c r="AAN29" i="3" s="1"/>
  <c r="AAN176" i="3"/>
  <c r="AAN180" i="3" s="1"/>
  <c r="AAP185" i="3"/>
  <c r="AAP211" i="3" s="1"/>
  <c r="AAP186" i="3"/>
  <c r="AAP184" i="3"/>
  <c r="AAP210" i="3" s="1"/>
  <c r="AAO212" i="3"/>
  <c r="AAP93" i="3"/>
  <c r="AAP119" i="3" s="1"/>
  <c r="AAP91" i="3"/>
  <c r="AAP117" i="3" s="1"/>
  <c r="AAP92" i="3"/>
  <c r="AAP118" i="3" s="1"/>
  <c r="AAN38" i="3"/>
  <c r="AAN42" i="3" s="1"/>
  <c r="AAN83" i="3"/>
  <c r="AAN87" i="3" s="1"/>
  <c r="AAN40" i="3"/>
  <c r="AAN44" i="3" s="1"/>
  <c r="AAN85" i="3"/>
  <c r="AAN89" i="3" s="1"/>
  <c r="AAO40" i="3"/>
  <c r="AAO44" i="3" s="1"/>
  <c r="AAO85" i="3"/>
  <c r="AAO89" i="3" s="1"/>
  <c r="AAM36" i="3"/>
  <c r="AAP48" i="3"/>
  <c r="AAP46" i="3"/>
  <c r="AAP47" i="3"/>
  <c r="AAQ8" i="3"/>
  <c r="AAP10" i="3"/>
  <c r="AAO13" i="3"/>
  <c r="AAO19" i="3" s="1"/>
  <c r="AAO26" i="3" s="1"/>
  <c r="AAO32" i="3" s="1"/>
  <c r="AAO12" i="3"/>
  <c r="AAO18" i="3" s="1"/>
  <c r="AAO25" i="3" s="1"/>
  <c r="AAO31" i="3" s="1"/>
  <c r="AAN16" i="3"/>
  <c r="AAO177" i="3" l="1"/>
  <c r="AAO181" i="3" s="1"/>
  <c r="AAO176" i="3"/>
  <c r="AAO180" i="3" s="1"/>
  <c r="AAO29" i="3"/>
  <c r="AAQ186" i="3"/>
  <c r="AAQ185" i="3"/>
  <c r="AAQ211" i="3" s="1"/>
  <c r="AAQ184" i="3"/>
  <c r="AAQ210" i="3" s="1"/>
  <c r="AAP212" i="3"/>
  <c r="AAP14" i="3"/>
  <c r="AAQ93" i="3"/>
  <c r="AAQ119" i="3" s="1"/>
  <c r="AAQ91" i="3"/>
  <c r="AAQ117" i="3" s="1"/>
  <c r="AAQ92" i="3"/>
  <c r="AAQ118" i="3" s="1"/>
  <c r="AAO39" i="3"/>
  <c r="AAO43" i="3" s="1"/>
  <c r="AAO84" i="3"/>
  <c r="AAO88" i="3" s="1"/>
  <c r="AAN36" i="3"/>
  <c r="AAO38" i="3"/>
  <c r="AAO42" i="3" s="1"/>
  <c r="AAO83" i="3"/>
  <c r="AAO87" i="3" s="1"/>
  <c r="AAQ48" i="3"/>
  <c r="AAQ47" i="3"/>
  <c r="AAQ46" i="3"/>
  <c r="AAO16" i="3"/>
  <c r="AAR8" i="3"/>
  <c r="AAQ10" i="3"/>
  <c r="AAQ14" i="3" s="1"/>
  <c r="AAQ20" i="3" s="1"/>
  <c r="AAQ27" i="3" s="1"/>
  <c r="AAP13" i="3"/>
  <c r="AAP12" i="3"/>
  <c r="AAQ178" i="3" l="1"/>
  <c r="AAQ182" i="3" s="1"/>
  <c r="AAQ33" i="3"/>
  <c r="AAR186" i="3"/>
  <c r="AAR185" i="3"/>
  <c r="AAR211" i="3" s="1"/>
  <c r="AAR184" i="3"/>
  <c r="AAR210" i="3" s="1"/>
  <c r="AAQ212" i="3"/>
  <c r="AAP19" i="3"/>
  <c r="AAP26" i="3" s="1"/>
  <c r="AAP32" i="3" s="1"/>
  <c r="AAP18" i="3"/>
  <c r="AAP25" i="3" s="1"/>
  <c r="AAP20" i="3"/>
  <c r="AAP27" i="3" s="1"/>
  <c r="AAP33" i="3" s="1"/>
  <c r="AAR93" i="3"/>
  <c r="AAR119" i="3" s="1"/>
  <c r="AAR91" i="3"/>
  <c r="AAR117" i="3" s="1"/>
  <c r="AAR92" i="3"/>
  <c r="AAR118" i="3" s="1"/>
  <c r="AAQ40" i="3"/>
  <c r="AAQ44" i="3" s="1"/>
  <c r="AAQ85" i="3"/>
  <c r="AAQ89" i="3" s="1"/>
  <c r="AAO36" i="3"/>
  <c r="AAR48" i="3"/>
  <c r="AAR47" i="3"/>
  <c r="AAR46" i="3"/>
  <c r="AAS8" i="3"/>
  <c r="AAR10" i="3"/>
  <c r="AAQ13" i="3"/>
  <c r="AAQ19" i="3" s="1"/>
  <c r="AAQ26" i="3" s="1"/>
  <c r="AAQ32" i="3" s="1"/>
  <c r="AAQ12" i="3"/>
  <c r="AAQ18" i="3" s="1"/>
  <c r="AAQ25" i="3" s="1"/>
  <c r="AAQ31" i="3" s="1"/>
  <c r="AAP31" i="3" l="1"/>
  <c r="AAP29" i="3" s="1"/>
  <c r="AAQ177" i="3"/>
  <c r="AAQ181" i="3" s="1"/>
  <c r="AAQ176" i="3"/>
  <c r="AAQ180" i="3" s="1"/>
  <c r="AAQ29" i="3"/>
  <c r="AAP176" i="3"/>
  <c r="AAP180" i="3" s="1"/>
  <c r="AAP177" i="3"/>
  <c r="AAP181" i="3" s="1"/>
  <c r="AAP16" i="3"/>
  <c r="AAP84" i="3"/>
  <c r="AAP88" i="3" s="1"/>
  <c r="AAS186" i="3"/>
  <c r="AAS185" i="3"/>
  <c r="AAS211" i="3" s="1"/>
  <c r="AAS184" i="3"/>
  <c r="AAS210" i="3" s="1"/>
  <c r="AAR212" i="3"/>
  <c r="AAP83" i="3"/>
  <c r="AAP87" i="3" s="1"/>
  <c r="AAP38" i="3"/>
  <c r="AAP42" i="3" s="1"/>
  <c r="AAR13" i="3"/>
  <c r="AAP39" i="3"/>
  <c r="AAP43" i="3" s="1"/>
  <c r="AAP178" i="3"/>
  <c r="AAP40" i="3"/>
  <c r="AAP85" i="3"/>
  <c r="AAP89" i="3" s="1"/>
  <c r="AAS93" i="3"/>
  <c r="AAS119" i="3" s="1"/>
  <c r="AAS91" i="3"/>
  <c r="AAS117" i="3" s="1"/>
  <c r="AAS92" i="3"/>
  <c r="AAS118" i="3" s="1"/>
  <c r="AAQ39" i="3"/>
  <c r="AAQ43" i="3" s="1"/>
  <c r="AAQ84" i="3"/>
  <c r="AAQ88" i="3" s="1"/>
  <c r="AAQ38" i="3"/>
  <c r="AAQ42" i="3" s="1"/>
  <c r="AAQ83" i="3"/>
  <c r="AAQ87" i="3" s="1"/>
  <c r="AAS47" i="3"/>
  <c r="AAS48" i="3"/>
  <c r="AAS46" i="3"/>
  <c r="AAQ16" i="3"/>
  <c r="AAT8" i="3"/>
  <c r="AAS10" i="3"/>
  <c r="AAS14" i="3" s="1"/>
  <c r="AAS20" i="3" s="1"/>
  <c r="AAS27" i="3" s="1"/>
  <c r="AAR14" i="3"/>
  <c r="AAR12" i="3"/>
  <c r="AAS178" i="3" l="1"/>
  <c r="AAS33" i="3"/>
  <c r="AAP44" i="3"/>
  <c r="AAT186" i="3"/>
  <c r="AAT185" i="3"/>
  <c r="AAT211" i="3" s="1"/>
  <c r="AAT184" i="3"/>
  <c r="AAT210" i="3" s="1"/>
  <c r="AAP36" i="3"/>
  <c r="AAS212" i="3"/>
  <c r="AAR20" i="3"/>
  <c r="AAR27" i="3" s="1"/>
  <c r="AAR33" i="3" s="1"/>
  <c r="AAR18" i="3"/>
  <c r="AAR25" i="3" s="1"/>
  <c r="AAR31" i="3" s="1"/>
  <c r="AAP182" i="3"/>
  <c r="AAR19" i="3"/>
  <c r="AAR26" i="3" s="1"/>
  <c r="AAR32" i="3" s="1"/>
  <c r="AAS182" i="3"/>
  <c r="AAT93" i="3"/>
  <c r="AAT119" i="3" s="1"/>
  <c r="AAT92" i="3"/>
  <c r="AAT118" i="3" s="1"/>
  <c r="AAT91" i="3"/>
  <c r="AAT117" i="3" s="1"/>
  <c r="AAS40" i="3"/>
  <c r="AAS44" i="3" s="1"/>
  <c r="AAS85" i="3"/>
  <c r="AAS89" i="3" s="1"/>
  <c r="AAQ36" i="3"/>
  <c r="AAT47" i="3"/>
  <c r="AAT48" i="3"/>
  <c r="AAT46" i="3"/>
  <c r="AAT10" i="3"/>
  <c r="AAU8" i="3"/>
  <c r="AAS13" i="3"/>
  <c r="AAS19" i="3" s="1"/>
  <c r="AAS26" i="3" s="1"/>
  <c r="AAS32" i="3" s="1"/>
  <c r="AAS12" i="3"/>
  <c r="AAS18" i="3" s="1"/>
  <c r="AAS25" i="3" s="1"/>
  <c r="AAS31" i="3" s="1"/>
  <c r="AAR29" i="3" l="1"/>
  <c r="AAS176" i="3"/>
  <c r="AAS180" i="3" s="1"/>
  <c r="AAS177" i="3"/>
  <c r="AAS181" i="3" s="1"/>
  <c r="AAR176" i="3"/>
  <c r="AAR180" i="3" s="1"/>
  <c r="AAR178" i="3"/>
  <c r="AAR182" i="3" s="1"/>
  <c r="AAU186" i="3"/>
  <c r="AAU185" i="3"/>
  <c r="AAU211" i="3" s="1"/>
  <c r="AAU184" i="3"/>
  <c r="AAU210" i="3" s="1"/>
  <c r="AAR16" i="3"/>
  <c r="AAT212" i="3"/>
  <c r="AAR83" i="3"/>
  <c r="AAR87" i="3" s="1"/>
  <c r="AAR38" i="3"/>
  <c r="AAR42" i="3" s="1"/>
  <c r="AAR40" i="3"/>
  <c r="AAR85" i="3"/>
  <c r="AAR89" i="3" s="1"/>
  <c r="AAR177" i="3"/>
  <c r="AAR181" i="3" s="1"/>
  <c r="AAR39" i="3"/>
  <c r="AAR43" i="3" s="1"/>
  <c r="AAR84" i="3"/>
  <c r="AAR88" i="3" s="1"/>
  <c r="AAT13" i="3"/>
  <c r="AAU93" i="3"/>
  <c r="AAU119" i="3" s="1"/>
  <c r="AAU92" i="3"/>
  <c r="AAU118" i="3" s="1"/>
  <c r="AAU91" i="3"/>
  <c r="AAU117" i="3" s="1"/>
  <c r="AAS39" i="3"/>
  <c r="AAS43" i="3" s="1"/>
  <c r="AAS84" i="3"/>
  <c r="AAS88" i="3" s="1"/>
  <c r="AAS38" i="3"/>
  <c r="AAS42" i="3" s="1"/>
  <c r="AAS83" i="3"/>
  <c r="AAS87" i="3" s="1"/>
  <c r="AAU48" i="3"/>
  <c r="AAU47" i="3"/>
  <c r="AAU46" i="3"/>
  <c r="AAS16" i="3"/>
  <c r="AAU10" i="3"/>
  <c r="AAU14" i="3" s="1"/>
  <c r="AAU20" i="3" s="1"/>
  <c r="AAU27" i="3" s="1"/>
  <c r="AAV8" i="3"/>
  <c r="AAT12" i="3"/>
  <c r="AAT14" i="3"/>
  <c r="AAU178" i="3" l="1"/>
  <c r="AAU182" i="3" s="1"/>
  <c r="AAU33" i="3"/>
  <c r="AAS29" i="3"/>
  <c r="AAR44" i="3"/>
  <c r="AAV186" i="3"/>
  <c r="AAV185" i="3"/>
  <c r="AAV211" i="3" s="1"/>
  <c r="AAV184" i="3"/>
  <c r="AAV210" i="3" s="1"/>
  <c r="AAR36" i="3"/>
  <c r="AAU212" i="3"/>
  <c r="AAT19" i="3"/>
  <c r="AAT26" i="3" s="1"/>
  <c r="AAT32" i="3" s="1"/>
  <c r="AAT20" i="3"/>
  <c r="AAT27" i="3" s="1"/>
  <c r="AAT33" i="3" s="1"/>
  <c r="AAT18" i="3"/>
  <c r="AAT25" i="3" s="1"/>
  <c r="AAT31" i="3" s="1"/>
  <c r="AAV93" i="3"/>
  <c r="AAV119" i="3" s="1"/>
  <c r="AAV92" i="3"/>
  <c r="AAV118" i="3" s="1"/>
  <c r="AAV91" i="3"/>
  <c r="AAV117" i="3" s="1"/>
  <c r="AAU40" i="3"/>
  <c r="AAU44" i="3" s="1"/>
  <c r="AAU85" i="3"/>
  <c r="AAU89" i="3" s="1"/>
  <c r="AAV48" i="3"/>
  <c r="AAV47" i="3"/>
  <c r="AAV46" i="3"/>
  <c r="AAS36" i="3"/>
  <c r="AAU13" i="3"/>
  <c r="AAU19" i="3" s="1"/>
  <c r="AAU26" i="3" s="1"/>
  <c r="AAU32" i="3" s="1"/>
  <c r="AAW8" i="3"/>
  <c r="AAV10" i="3"/>
  <c r="AAU12" i="3"/>
  <c r="AAU18" i="3" s="1"/>
  <c r="AAU25" i="3" s="1"/>
  <c r="AAU31" i="3" s="1"/>
  <c r="AAU177" i="3" l="1"/>
  <c r="AAU181" i="3" s="1"/>
  <c r="AAT29" i="3"/>
  <c r="AAU176" i="3"/>
  <c r="AAU180" i="3" s="1"/>
  <c r="AAU29" i="3"/>
  <c r="AAT176" i="3"/>
  <c r="AAT180" i="3" s="1"/>
  <c r="AAT178" i="3"/>
  <c r="AAT182" i="3" s="1"/>
  <c r="AAT16" i="3"/>
  <c r="AAW186" i="3"/>
  <c r="AAW185" i="3"/>
  <c r="AAW211" i="3" s="1"/>
  <c r="AAW184" i="3"/>
  <c r="AAW210" i="3" s="1"/>
  <c r="AAV212" i="3"/>
  <c r="AAT38" i="3"/>
  <c r="AAT42" i="3" s="1"/>
  <c r="AAV13" i="3"/>
  <c r="AAT83" i="3"/>
  <c r="AAT87" i="3" s="1"/>
  <c r="AAT177" i="3"/>
  <c r="AAT181" i="3" s="1"/>
  <c r="AAT39" i="3"/>
  <c r="AAT43" i="3" s="1"/>
  <c r="AAT84" i="3"/>
  <c r="AAT88" i="3" s="1"/>
  <c r="AAT85" i="3"/>
  <c r="AAT89" i="3" s="1"/>
  <c r="AAT40" i="3"/>
  <c r="AAW93" i="3"/>
  <c r="AAW119" i="3" s="1"/>
  <c r="AAW92" i="3"/>
  <c r="AAW118" i="3" s="1"/>
  <c r="AAW91" i="3"/>
  <c r="AAW117" i="3" s="1"/>
  <c r="AAU39" i="3"/>
  <c r="AAU43" i="3" s="1"/>
  <c r="AAU84" i="3"/>
  <c r="AAU88" i="3" s="1"/>
  <c r="AAU38" i="3"/>
  <c r="AAU42" i="3" s="1"/>
  <c r="AAU83" i="3"/>
  <c r="AAU87" i="3" s="1"/>
  <c r="AAW48" i="3"/>
  <c r="AAW47" i="3"/>
  <c r="AAW46" i="3"/>
  <c r="AAU16" i="3"/>
  <c r="AAX8" i="3"/>
  <c r="AAW10" i="3"/>
  <c r="AAW14" i="3" s="1"/>
  <c r="AAW20" i="3" s="1"/>
  <c r="AAW27" i="3" s="1"/>
  <c r="AAV14" i="3"/>
  <c r="AAV12" i="3"/>
  <c r="AAW178" i="3" l="1"/>
  <c r="AAW182" i="3" s="1"/>
  <c r="AAW33" i="3"/>
  <c r="AAT44" i="3"/>
  <c r="AAX185" i="3"/>
  <c r="AAX211" i="3" s="1"/>
  <c r="AAX186" i="3"/>
  <c r="AAX184" i="3"/>
  <c r="AAX210" i="3" s="1"/>
  <c r="AAT36" i="3"/>
  <c r="AAW212" i="3"/>
  <c r="AAV18" i="3"/>
  <c r="AAV20" i="3"/>
  <c r="AAV27" i="3" s="1"/>
  <c r="AAV33" i="3" s="1"/>
  <c r="AAV19" i="3"/>
  <c r="AAV26" i="3" s="1"/>
  <c r="AAV32" i="3" s="1"/>
  <c r="AAX93" i="3"/>
  <c r="AAX119" i="3" s="1"/>
  <c r="AAX92" i="3"/>
  <c r="AAX118" i="3" s="1"/>
  <c r="AAX91" i="3"/>
  <c r="AAX117" i="3" s="1"/>
  <c r="AAW40" i="3"/>
  <c r="AAW44" i="3" s="1"/>
  <c r="AAW85" i="3"/>
  <c r="AAW89" i="3" s="1"/>
  <c r="AAU36" i="3"/>
  <c r="AAX48" i="3"/>
  <c r="AAX47" i="3"/>
  <c r="AAX46" i="3"/>
  <c r="AAW13" i="3"/>
  <c r="AAW19" i="3" s="1"/>
  <c r="AAW26" i="3" s="1"/>
  <c r="AAW32" i="3" s="1"/>
  <c r="AAY8" i="3"/>
  <c r="AAX10" i="3"/>
  <c r="AAW12" i="3"/>
  <c r="AAW18" i="3" s="1"/>
  <c r="AAW25" i="3" s="1"/>
  <c r="AAW31" i="3" s="1"/>
  <c r="AAW177" i="3" l="1"/>
  <c r="AAW181" i="3" s="1"/>
  <c r="AAW176" i="3"/>
  <c r="AAW180" i="3" s="1"/>
  <c r="AAW29" i="3"/>
  <c r="AAV178" i="3"/>
  <c r="AAV182" i="3" s="1"/>
  <c r="AAV16" i="3"/>
  <c r="AAV40" i="3"/>
  <c r="AAY185" i="3"/>
  <c r="AAY211" i="3" s="1"/>
  <c r="AAY186" i="3"/>
  <c r="AAY184" i="3"/>
  <c r="AAY210" i="3" s="1"/>
  <c r="AAV25" i="3"/>
  <c r="AAV31" i="3" s="1"/>
  <c r="AAX212" i="3"/>
  <c r="AAV85" i="3"/>
  <c r="AAV89" i="3" s="1"/>
  <c r="AAV177" i="3"/>
  <c r="AAV181" i="3" s="1"/>
  <c r="AAV84" i="3"/>
  <c r="AAV88" i="3" s="1"/>
  <c r="AAV39" i="3"/>
  <c r="AAV43" i="3" s="1"/>
  <c r="AAX14" i="3"/>
  <c r="AAY93" i="3"/>
  <c r="AAY119" i="3" s="1"/>
  <c r="AAY92" i="3"/>
  <c r="AAY118" i="3" s="1"/>
  <c r="AAY91" i="3"/>
  <c r="AAY117" i="3" s="1"/>
  <c r="AAW38" i="3"/>
  <c r="AAW42" i="3" s="1"/>
  <c r="AAW83" i="3"/>
  <c r="AAW87" i="3" s="1"/>
  <c r="AAW39" i="3"/>
  <c r="AAW43" i="3" s="1"/>
  <c r="AAW84" i="3"/>
  <c r="AAW88" i="3" s="1"/>
  <c r="AAY47" i="3"/>
  <c r="AAY46" i="3"/>
  <c r="AAY48" i="3"/>
  <c r="AAW16" i="3"/>
  <c r="AAX13" i="3"/>
  <c r="AAZ8" i="3"/>
  <c r="AAY10" i="3"/>
  <c r="AAY13" i="3" s="1"/>
  <c r="AAY19" i="3" s="1"/>
  <c r="AAY26" i="3" s="1"/>
  <c r="AAX12" i="3"/>
  <c r="AAV38" i="3" l="1"/>
  <c r="AAV42" i="3" s="1"/>
  <c r="AAY177" i="3"/>
  <c r="AAY181" i="3" s="1"/>
  <c r="AAY32" i="3"/>
  <c r="AAV83" i="3"/>
  <c r="AAV87" i="3" s="1"/>
  <c r="AAV29" i="3"/>
  <c r="AAV176" i="3"/>
  <c r="AAV180" i="3" s="1"/>
  <c r="AAV44" i="3"/>
  <c r="AAZ185" i="3"/>
  <c r="AAZ211" i="3" s="1"/>
  <c r="AAZ186" i="3"/>
  <c r="AAZ184" i="3"/>
  <c r="AAZ210" i="3" s="1"/>
  <c r="AAY212" i="3"/>
  <c r="AAX18" i="3"/>
  <c r="AAX25" i="3" s="1"/>
  <c r="AAX31" i="3" s="1"/>
  <c r="AAX19" i="3"/>
  <c r="AAX26" i="3" s="1"/>
  <c r="AAX32" i="3" s="1"/>
  <c r="AAX20" i="3"/>
  <c r="AAX27" i="3" s="1"/>
  <c r="AAX33" i="3" s="1"/>
  <c r="AAZ93" i="3"/>
  <c r="AAZ119" i="3" s="1"/>
  <c r="AAZ92" i="3"/>
  <c r="AAZ118" i="3" s="1"/>
  <c r="AAZ91" i="3"/>
  <c r="AAZ117" i="3" s="1"/>
  <c r="AAW36" i="3"/>
  <c r="AAV36" i="3"/>
  <c r="AAY39" i="3"/>
  <c r="AAY43" i="3" s="1"/>
  <c r="AAY84" i="3"/>
  <c r="AAY88" i="3" s="1"/>
  <c r="AAZ48" i="3"/>
  <c r="AAZ47" i="3"/>
  <c r="AAZ46" i="3"/>
  <c r="AAZ10" i="3"/>
  <c r="AAZ13" i="3" s="1"/>
  <c r="AAZ19" i="3" s="1"/>
  <c r="AAZ26" i="3" s="1"/>
  <c r="ABA8" i="3"/>
  <c r="AAY14" i="3"/>
  <c r="AAY20" i="3" s="1"/>
  <c r="AAY27" i="3" s="1"/>
  <c r="AAY12" i="3"/>
  <c r="AAY18" i="3" s="1"/>
  <c r="AAY25" i="3" s="1"/>
  <c r="AAY31" i="3" s="1"/>
  <c r="AAY178" i="3" l="1"/>
  <c r="AAY182" i="3" s="1"/>
  <c r="AAY33" i="3"/>
  <c r="AAY29" i="3" s="1"/>
  <c r="AAZ177" i="3"/>
  <c r="AAZ181" i="3" s="1"/>
  <c r="AAZ32" i="3"/>
  <c r="AAY176" i="3"/>
  <c r="AAY180" i="3" s="1"/>
  <c r="AAX177" i="3"/>
  <c r="AAX181" i="3" s="1"/>
  <c r="AAX176" i="3"/>
  <c r="AAX180" i="3" s="1"/>
  <c r="AAX29" i="3"/>
  <c r="AAX16" i="3"/>
  <c r="ABA185" i="3"/>
  <c r="ABA211" i="3" s="1"/>
  <c r="ABA186" i="3"/>
  <c r="ABA184" i="3"/>
  <c r="ABA210" i="3" s="1"/>
  <c r="AAZ212" i="3"/>
  <c r="AAX39" i="3"/>
  <c r="AAX43" i="3" s="1"/>
  <c r="AAX84" i="3"/>
  <c r="AAX88" i="3" s="1"/>
  <c r="AAX83" i="3"/>
  <c r="AAX87" i="3" s="1"/>
  <c r="AAX38" i="3"/>
  <c r="AAX42" i="3" s="1"/>
  <c r="AAX178" i="3"/>
  <c r="AAX40" i="3"/>
  <c r="AAX85" i="3"/>
  <c r="AAX89" i="3" s="1"/>
  <c r="ABA93" i="3"/>
  <c r="ABA119" i="3" s="1"/>
  <c r="ABA91" i="3"/>
  <c r="ABA117" i="3" s="1"/>
  <c r="ABA92" i="3"/>
  <c r="ABA118" i="3" s="1"/>
  <c r="AAZ39" i="3"/>
  <c r="AAZ43" i="3" s="1"/>
  <c r="AAZ84" i="3"/>
  <c r="AAZ88" i="3" s="1"/>
  <c r="AAY40" i="3"/>
  <c r="AAY44" i="3" s="1"/>
  <c r="AAY85" i="3"/>
  <c r="AAY89" i="3" s="1"/>
  <c r="AAY38" i="3"/>
  <c r="AAY42" i="3" s="1"/>
  <c r="AAY83" i="3"/>
  <c r="AAY87" i="3" s="1"/>
  <c r="ABA48" i="3"/>
  <c r="ABA47" i="3"/>
  <c r="ABA46" i="3"/>
  <c r="AAY16" i="3"/>
  <c r="AAZ14" i="3"/>
  <c r="AAZ20" i="3" s="1"/>
  <c r="AAZ27" i="3" s="1"/>
  <c r="ABB8" i="3"/>
  <c r="ABA10" i="3"/>
  <c r="ABA12" i="3" s="1"/>
  <c r="ABA18" i="3" s="1"/>
  <c r="ABA25" i="3" s="1"/>
  <c r="AAZ12" i="3"/>
  <c r="AAZ18" i="3" s="1"/>
  <c r="AAZ25" i="3" s="1"/>
  <c r="AAZ31" i="3" l="1"/>
  <c r="AAZ178" i="3"/>
  <c r="AAZ33" i="3"/>
  <c r="ABA176" i="3"/>
  <c r="ABA180" i="3" s="1"/>
  <c r="ABA31" i="3"/>
  <c r="AAZ176" i="3"/>
  <c r="AAZ180" i="3" s="1"/>
  <c r="AAX44" i="3"/>
  <c r="ABA212" i="3"/>
  <c r="ABB185" i="3"/>
  <c r="ABB211" i="3" s="1"/>
  <c r="ABB186" i="3"/>
  <c r="ABB184" i="3"/>
  <c r="ABB210" i="3" s="1"/>
  <c r="AAX36" i="3"/>
  <c r="AAX182" i="3"/>
  <c r="AAZ182" i="3"/>
  <c r="ABB93" i="3"/>
  <c r="ABB119" i="3" s="1"/>
  <c r="ABB91" i="3"/>
  <c r="ABB117" i="3" s="1"/>
  <c r="ABB92" i="3"/>
  <c r="ABB118" i="3" s="1"/>
  <c r="AAZ40" i="3"/>
  <c r="AAZ44" i="3" s="1"/>
  <c r="AAZ85" i="3"/>
  <c r="AAZ89" i="3" s="1"/>
  <c r="AAY36" i="3"/>
  <c r="AAZ38" i="3"/>
  <c r="AAZ42" i="3" s="1"/>
  <c r="AAZ83" i="3"/>
  <c r="AAZ87" i="3" s="1"/>
  <c r="ABA38" i="3"/>
  <c r="ABA42" i="3" s="1"/>
  <c r="ABA83" i="3"/>
  <c r="ABA87" i="3" s="1"/>
  <c r="ABB48" i="3"/>
  <c r="ABB46" i="3"/>
  <c r="ABB47" i="3"/>
  <c r="ABA14" i="3"/>
  <c r="ABA20" i="3" s="1"/>
  <c r="ABA27" i="3" s="1"/>
  <c r="AAZ16" i="3"/>
  <c r="ABB10" i="3"/>
  <c r="ABB13" i="3" s="1"/>
  <c r="ABB19" i="3" s="1"/>
  <c r="ABB26" i="3" s="1"/>
  <c r="ABC8" i="3"/>
  <c r="ABA13" i="3"/>
  <c r="ABA19" i="3" s="1"/>
  <c r="ABA26" i="3" s="1"/>
  <c r="ABA32" i="3" s="1"/>
  <c r="AAZ29" i="3" l="1"/>
  <c r="ABB177" i="3"/>
  <c r="ABB181" i="3" s="1"/>
  <c r="ABB32" i="3"/>
  <c r="ABA178" i="3"/>
  <c r="ABA182" i="3" s="1"/>
  <c r="ABA33" i="3"/>
  <c r="ABA29" i="3" s="1"/>
  <c r="ABA177" i="3"/>
  <c r="ABA181" i="3" s="1"/>
  <c r="ABB212" i="3"/>
  <c r="ABC186" i="3"/>
  <c r="ABC185" i="3"/>
  <c r="ABC211" i="3" s="1"/>
  <c r="ABC184" i="3"/>
  <c r="ABC210" i="3" s="1"/>
  <c r="ABC93" i="3"/>
  <c r="ABC119" i="3" s="1"/>
  <c r="ABC91" i="3"/>
  <c r="ABC117" i="3" s="1"/>
  <c r="ABC92" i="3"/>
  <c r="ABC118" i="3" s="1"/>
  <c r="ABA40" i="3"/>
  <c r="ABA44" i="3" s="1"/>
  <c r="ABA85" i="3"/>
  <c r="ABA89" i="3" s="1"/>
  <c r="AAZ36" i="3"/>
  <c r="ABA39" i="3"/>
  <c r="ABA43" i="3" s="1"/>
  <c r="ABA84" i="3"/>
  <c r="ABA88" i="3" s="1"/>
  <c r="ABB39" i="3"/>
  <c r="ABB43" i="3" s="1"/>
  <c r="ABB84" i="3"/>
  <c r="ABB88" i="3" s="1"/>
  <c r="ABC48" i="3"/>
  <c r="ABC47" i="3"/>
  <c r="ABC46" i="3"/>
  <c r="ABA16" i="3"/>
  <c r="ABD8" i="3"/>
  <c r="ABC10" i="3"/>
  <c r="ABC14" i="3" s="1"/>
  <c r="ABC20" i="3" s="1"/>
  <c r="ABC27" i="3" s="1"/>
  <c r="ABB12" i="3"/>
  <c r="ABB18" i="3" s="1"/>
  <c r="ABB25" i="3" s="1"/>
  <c r="ABB31" i="3" s="1"/>
  <c r="ABB14" i="3"/>
  <c r="ABB20" i="3" s="1"/>
  <c r="ABB27" i="3" s="1"/>
  <c r="ABB178" i="3" l="1"/>
  <c r="ABB182" i="3" s="1"/>
  <c r="ABB33" i="3"/>
  <c r="ABB29" i="3" s="1"/>
  <c r="ABC178" i="3"/>
  <c r="ABC182" i="3" s="1"/>
  <c r="ABC33" i="3"/>
  <c r="ABB176" i="3"/>
  <c r="ABB180" i="3" s="1"/>
  <c r="ABD186" i="3"/>
  <c r="ABD185" i="3"/>
  <c r="ABD211" i="3" s="1"/>
  <c r="ABD184" i="3"/>
  <c r="ABD210" i="3" s="1"/>
  <c r="ABC212" i="3"/>
  <c r="ABD93" i="3"/>
  <c r="ABD119" i="3" s="1"/>
  <c r="ABD91" i="3"/>
  <c r="ABD117" i="3" s="1"/>
  <c r="ABD92" i="3"/>
  <c r="ABD118" i="3" s="1"/>
  <c r="ABC40" i="3"/>
  <c r="ABC44" i="3" s="1"/>
  <c r="ABC85" i="3"/>
  <c r="ABC89" i="3" s="1"/>
  <c r="ABB40" i="3"/>
  <c r="ABB44" i="3" s="1"/>
  <c r="ABB85" i="3"/>
  <c r="ABB89" i="3" s="1"/>
  <c r="ABB38" i="3"/>
  <c r="ABB42" i="3" s="1"/>
  <c r="ABB83" i="3"/>
  <c r="ABB87" i="3" s="1"/>
  <c r="ABD48" i="3"/>
  <c r="ABD47" i="3"/>
  <c r="ABD46" i="3"/>
  <c r="ABA36" i="3"/>
  <c r="ABB16" i="3"/>
  <c r="ABC13" i="3"/>
  <c r="ABC19" i="3" s="1"/>
  <c r="ABC26" i="3" s="1"/>
  <c r="ABC32" i="3" s="1"/>
  <c r="ABE8" i="3"/>
  <c r="ABD10" i="3"/>
  <c r="ABD13" i="3" s="1"/>
  <c r="ABD19" i="3" s="1"/>
  <c r="ABD26" i="3" s="1"/>
  <c r="ABC12" i="3"/>
  <c r="ABC18" i="3" s="1"/>
  <c r="ABC25" i="3" s="1"/>
  <c r="ABC31" i="3" s="1"/>
  <c r="ABD177" i="3" l="1"/>
  <c r="ABD181" i="3" s="1"/>
  <c r="ABD32" i="3"/>
  <c r="ABC176" i="3"/>
  <c r="ABC180" i="3" s="1"/>
  <c r="ABC177" i="3"/>
  <c r="ABC181" i="3" s="1"/>
  <c r="ABE186" i="3"/>
  <c r="ABE185" i="3"/>
  <c r="ABE211" i="3" s="1"/>
  <c r="ABE184" i="3"/>
  <c r="ABE210" i="3" s="1"/>
  <c r="ABD212" i="3"/>
  <c r="ABE93" i="3"/>
  <c r="ABE119" i="3" s="1"/>
  <c r="ABE91" i="3"/>
  <c r="ABE117" i="3" s="1"/>
  <c r="ABE92" i="3"/>
  <c r="ABE118" i="3" s="1"/>
  <c r="ABC39" i="3"/>
  <c r="ABC43" i="3" s="1"/>
  <c r="ABC84" i="3"/>
  <c r="ABC88" i="3" s="1"/>
  <c r="ABD39" i="3"/>
  <c r="ABD43" i="3" s="1"/>
  <c r="ABD84" i="3"/>
  <c r="ABD88" i="3" s="1"/>
  <c r="ABC38" i="3"/>
  <c r="ABC42" i="3" s="1"/>
  <c r="ABC83" i="3"/>
  <c r="ABC87" i="3" s="1"/>
  <c r="ABB36" i="3"/>
  <c r="ABE47" i="3"/>
  <c r="ABE48" i="3"/>
  <c r="ABE46" i="3"/>
  <c r="ABC16" i="3"/>
  <c r="ABF8" i="3"/>
  <c r="ABE10" i="3"/>
  <c r="ABE14" i="3" s="1"/>
  <c r="ABE20" i="3" s="1"/>
  <c r="ABE27" i="3" s="1"/>
  <c r="ABD14" i="3"/>
  <c r="ABD20" i="3" s="1"/>
  <c r="ABD27" i="3" s="1"/>
  <c r="ABD12" i="3"/>
  <c r="ABD18" i="3" s="1"/>
  <c r="ABD25" i="3" s="1"/>
  <c r="ABD31" i="3" s="1"/>
  <c r="ABE178" i="3" l="1"/>
  <c r="ABE182" i="3" s="1"/>
  <c r="ABE33" i="3"/>
  <c r="ABD178" i="3"/>
  <c r="ABD182" i="3" s="1"/>
  <c r="ABD33" i="3"/>
  <c r="ABD29" i="3" s="1"/>
  <c r="ABD176" i="3"/>
  <c r="ABD180" i="3" s="1"/>
  <c r="ABC29" i="3"/>
  <c r="ABF186" i="3"/>
  <c r="ABF185" i="3"/>
  <c r="ABF211" i="3" s="1"/>
  <c r="ABF184" i="3"/>
  <c r="ABF210" i="3" s="1"/>
  <c r="ABE212" i="3"/>
  <c r="ABF93" i="3"/>
  <c r="ABF119" i="3" s="1"/>
  <c r="ABF92" i="3"/>
  <c r="ABF118" i="3" s="1"/>
  <c r="ABF91" i="3"/>
  <c r="ABF117" i="3" s="1"/>
  <c r="ABD40" i="3"/>
  <c r="ABD44" i="3" s="1"/>
  <c r="ABD85" i="3"/>
  <c r="ABD89" i="3" s="1"/>
  <c r="ABE40" i="3"/>
  <c r="ABE44" i="3" s="1"/>
  <c r="ABE85" i="3"/>
  <c r="ABE89" i="3" s="1"/>
  <c r="ABC36" i="3"/>
  <c r="ABD38" i="3"/>
  <c r="ABD42" i="3" s="1"/>
  <c r="ABD83" i="3"/>
  <c r="ABD87" i="3" s="1"/>
  <c r="ABF47" i="3"/>
  <c r="ABF48" i="3"/>
  <c r="ABF46" i="3"/>
  <c r="ABD16" i="3"/>
  <c r="ABE13" i="3"/>
  <c r="ABE19" i="3" s="1"/>
  <c r="ABE26" i="3" s="1"/>
  <c r="ABE32" i="3" s="1"/>
  <c r="ABG8" i="3"/>
  <c r="ABF10" i="3"/>
  <c r="ABF13" i="3" s="1"/>
  <c r="ABF19" i="3" s="1"/>
  <c r="ABF26" i="3" s="1"/>
  <c r="ABE12" i="3"/>
  <c r="ABE18" i="3" s="1"/>
  <c r="ABE25" i="3" s="1"/>
  <c r="ABE31" i="3" s="1"/>
  <c r="ABF177" i="3" l="1"/>
  <c r="ABF181" i="3" s="1"/>
  <c r="ABF32" i="3"/>
  <c r="ABE176" i="3"/>
  <c r="ABE180" i="3" s="1"/>
  <c r="ABE177" i="3"/>
  <c r="ABE181" i="3" s="1"/>
  <c r="ABG186" i="3"/>
  <c r="ABG185" i="3"/>
  <c r="ABG211" i="3" s="1"/>
  <c r="ABG184" i="3"/>
  <c r="ABG210" i="3" s="1"/>
  <c r="ABF212" i="3"/>
  <c r="ABG93" i="3"/>
  <c r="ABG119" i="3" s="1"/>
  <c r="ABG92" i="3"/>
  <c r="ABG118" i="3" s="1"/>
  <c r="ABG91" i="3"/>
  <c r="ABG117" i="3" s="1"/>
  <c r="ABE38" i="3"/>
  <c r="ABE42" i="3" s="1"/>
  <c r="ABE83" i="3"/>
  <c r="ABE87" i="3" s="1"/>
  <c r="ABE39" i="3"/>
  <c r="ABE43" i="3" s="1"/>
  <c r="ABE84" i="3"/>
  <c r="ABE88" i="3" s="1"/>
  <c r="ABF39" i="3"/>
  <c r="ABF43" i="3" s="1"/>
  <c r="ABF84" i="3"/>
  <c r="ABF88" i="3" s="1"/>
  <c r="ABD36" i="3"/>
  <c r="ABG48" i="3"/>
  <c r="ABG47" i="3"/>
  <c r="ABG46" i="3"/>
  <c r="ABE16" i="3"/>
  <c r="ABF12" i="3"/>
  <c r="ABF18" i="3" s="1"/>
  <c r="ABF25" i="3" s="1"/>
  <c r="ABF31" i="3" s="1"/>
  <c r="ABF14" i="3"/>
  <c r="ABF20" i="3" s="1"/>
  <c r="ABF27" i="3" s="1"/>
  <c r="ABH8" i="3"/>
  <c r="ABG10" i="3"/>
  <c r="ABG14" i="3" s="1"/>
  <c r="ABG20" i="3" s="1"/>
  <c r="ABG27" i="3" s="1"/>
  <c r="ABG178" i="3" l="1"/>
  <c r="ABG182" i="3" s="1"/>
  <c r="ABG33" i="3"/>
  <c r="ABF178" i="3"/>
  <c r="ABF182" i="3" s="1"/>
  <c r="ABF33" i="3"/>
  <c r="ABF29" i="3" s="1"/>
  <c r="ABF176" i="3"/>
  <c r="ABF180" i="3" s="1"/>
  <c r="ABE29" i="3"/>
  <c r="ABH186" i="3"/>
  <c r="ABH185" i="3"/>
  <c r="ABH211" i="3" s="1"/>
  <c r="ABH184" i="3"/>
  <c r="ABH210" i="3" s="1"/>
  <c r="ABG212" i="3"/>
  <c r="ABH93" i="3"/>
  <c r="ABH119" i="3" s="1"/>
  <c r="ABH92" i="3"/>
  <c r="ABH118" i="3" s="1"/>
  <c r="ABH91" i="3"/>
  <c r="ABH117" i="3" s="1"/>
  <c r="ABF38" i="3"/>
  <c r="ABF42" i="3" s="1"/>
  <c r="ABF83" i="3"/>
  <c r="ABF87" i="3" s="1"/>
  <c r="ABF40" i="3"/>
  <c r="ABF44" i="3" s="1"/>
  <c r="ABF85" i="3"/>
  <c r="ABF89" i="3" s="1"/>
  <c r="ABG40" i="3"/>
  <c r="ABG44" i="3" s="1"/>
  <c r="ABG85" i="3"/>
  <c r="ABG89" i="3" s="1"/>
  <c r="ABH48" i="3"/>
  <c r="ABH47" i="3"/>
  <c r="ABH46" i="3"/>
  <c r="ABE36" i="3"/>
  <c r="ABG13" i="3"/>
  <c r="ABG19" i="3" s="1"/>
  <c r="ABG26" i="3" s="1"/>
  <c r="ABG32" i="3" s="1"/>
  <c r="ABI8" i="3"/>
  <c r="ABH10" i="3"/>
  <c r="ABH13" i="3" s="1"/>
  <c r="ABH19" i="3" s="1"/>
  <c r="ABH26" i="3" s="1"/>
  <c r="ABG12" i="3"/>
  <c r="ABG18" i="3" s="1"/>
  <c r="ABG25" i="3" s="1"/>
  <c r="ABG31" i="3" s="1"/>
  <c r="ABF16" i="3"/>
  <c r="ABH177" i="3" l="1"/>
  <c r="ABH181" i="3" s="1"/>
  <c r="ABH32" i="3"/>
  <c r="ABG176" i="3"/>
  <c r="ABG180" i="3" s="1"/>
  <c r="ABG177" i="3"/>
  <c r="ABG181" i="3" s="1"/>
  <c r="ABI186" i="3"/>
  <c r="ABI185" i="3"/>
  <c r="ABI211" i="3" s="1"/>
  <c r="ABI184" i="3"/>
  <c r="ABI210" i="3" s="1"/>
  <c r="ABH212" i="3"/>
  <c r="ABI93" i="3"/>
  <c r="ABI119" i="3" s="1"/>
  <c r="ABI92" i="3"/>
  <c r="ABI118" i="3" s="1"/>
  <c r="ABI91" i="3"/>
  <c r="ABI117" i="3" s="1"/>
  <c r="ABG39" i="3"/>
  <c r="ABG43" i="3" s="1"/>
  <c r="ABG84" i="3"/>
  <c r="ABG88" i="3" s="1"/>
  <c r="ABH39" i="3"/>
  <c r="ABH43" i="3" s="1"/>
  <c r="ABH84" i="3"/>
  <c r="ABH88" i="3" s="1"/>
  <c r="ABG38" i="3"/>
  <c r="ABG42" i="3" s="1"/>
  <c r="ABG83" i="3"/>
  <c r="ABG87" i="3" s="1"/>
  <c r="ABI48" i="3"/>
  <c r="ABI47" i="3"/>
  <c r="ABI46" i="3"/>
  <c r="ABF36" i="3"/>
  <c r="ABG16" i="3"/>
  <c r="ABJ8" i="3"/>
  <c r="ABI10" i="3"/>
  <c r="ABI13" i="3" s="1"/>
  <c r="ABI19" i="3" s="1"/>
  <c r="ABI26" i="3" s="1"/>
  <c r="ABH14" i="3"/>
  <c r="ABH20" i="3" s="1"/>
  <c r="ABH27" i="3" s="1"/>
  <c r="ABH12" i="3"/>
  <c r="ABH18" i="3" s="1"/>
  <c r="ABH25" i="3" s="1"/>
  <c r="ABH31" i="3" s="1"/>
  <c r="ABI177" i="3" l="1"/>
  <c r="ABI181" i="3" s="1"/>
  <c r="ABI32" i="3"/>
  <c r="ABH178" i="3"/>
  <c r="ABH182" i="3" s="1"/>
  <c r="ABH33" i="3"/>
  <c r="ABH29" i="3" s="1"/>
  <c r="ABG29" i="3"/>
  <c r="ABH176" i="3"/>
  <c r="ABH180" i="3" s="1"/>
  <c r="ABJ185" i="3"/>
  <c r="ABJ211" i="3" s="1"/>
  <c r="ABJ186" i="3"/>
  <c r="ABJ184" i="3"/>
  <c r="ABJ210" i="3" s="1"/>
  <c r="ABI212" i="3"/>
  <c r="ABJ93" i="3"/>
  <c r="ABJ119" i="3" s="1"/>
  <c r="ABJ92" i="3"/>
  <c r="ABJ118" i="3" s="1"/>
  <c r="ABJ91" i="3"/>
  <c r="ABJ117" i="3" s="1"/>
  <c r="ABH38" i="3"/>
  <c r="ABH42" i="3" s="1"/>
  <c r="ABH83" i="3"/>
  <c r="ABH87" i="3" s="1"/>
  <c r="ABI39" i="3"/>
  <c r="ABI43" i="3" s="1"/>
  <c r="ABI84" i="3"/>
  <c r="ABI88" i="3" s="1"/>
  <c r="ABH40" i="3"/>
  <c r="ABH44" i="3" s="1"/>
  <c r="ABH85" i="3"/>
  <c r="ABH89" i="3" s="1"/>
  <c r="ABG36" i="3"/>
  <c r="ABJ48" i="3"/>
  <c r="ABJ47" i="3"/>
  <c r="ABJ46" i="3"/>
  <c r="ABH16" i="3"/>
  <c r="ABI12" i="3"/>
  <c r="ABI18" i="3" s="1"/>
  <c r="ABI25" i="3" s="1"/>
  <c r="ABI31" i="3" s="1"/>
  <c r="ABI14" i="3"/>
  <c r="ABI20" i="3" s="1"/>
  <c r="ABI27" i="3" s="1"/>
  <c r="ABJ10" i="3"/>
  <c r="ABJ14" i="3" s="1"/>
  <c r="ABJ20" i="3" s="1"/>
  <c r="ABJ27" i="3" s="1"/>
  <c r="ABK8" i="3"/>
  <c r="ABJ178" i="3" l="1"/>
  <c r="ABJ182" i="3" s="1"/>
  <c r="ABJ33" i="3"/>
  <c r="ABI178" i="3"/>
  <c r="ABI182" i="3" s="1"/>
  <c r="ABI33" i="3"/>
  <c r="ABI29" i="3" s="1"/>
  <c r="ABI176" i="3"/>
  <c r="ABI180" i="3" s="1"/>
  <c r="ABK185" i="3"/>
  <c r="ABK211" i="3" s="1"/>
  <c r="ABK186" i="3"/>
  <c r="ABK184" i="3"/>
  <c r="ABK210" i="3" s="1"/>
  <c r="ABJ212" i="3"/>
  <c r="ABK93" i="3"/>
  <c r="ABK119" i="3" s="1"/>
  <c r="ABK92" i="3"/>
  <c r="ABK118" i="3" s="1"/>
  <c r="ABK91" i="3"/>
  <c r="ABK117" i="3" s="1"/>
  <c r="ABI38" i="3"/>
  <c r="ABI42" i="3" s="1"/>
  <c r="ABI83" i="3"/>
  <c r="ABI87" i="3" s="1"/>
  <c r="ABJ40" i="3"/>
  <c r="ABJ44" i="3" s="1"/>
  <c r="ABJ85" i="3"/>
  <c r="ABJ89" i="3" s="1"/>
  <c r="ABH36" i="3"/>
  <c r="ABI40" i="3"/>
  <c r="ABI44" i="3" s="1"/>
  <c r="ABI85" i="3"/>
  <c r="ABI89" i="3" s="1"/>
  <c r="ABK48" i="3"/>
  <c r="ABK47" i="3"/>
  <c r="ABK46" i="3"/>
  <c r="ABL8" i="3"/>
  <c r="ABK10" i="3"/>
  <c r="ABK13" i="3" s="1"/>
  <c r="ABK19" i="3" s="1"/>
  <c r="ABK26" i="3" s="1"/>
  <c r="ABJ13" i="3"/>
  <c r="ABJ19" i="3" s="1"/>
  <c r="ABJ26" i="3" s="1"/>
  <c r="ABJ32" i="3" s="1"/>
  <c r="ABJ12" i="3"/>
  <c r="ABJ18" i="3" s="1"/>
  <c r="ABJ25" i="3" s="1"/>
  <c r="ABJ31" i="3" s="1"/>
  <c r="ABI16" i="3"/>
  <c r="ABK177" i="3" l="1"/>
  <c r="ABK181" i="3" s="1"/>
  <c r="ABK32" i="3"/>
  <c r="ABJ176" i="3"/>
  <c r="ABJ180" i="3" s="1"/>
  <c r="ABJ177" i="3"/>
  <c r="ABJ181" i="3" s="1"/>
  <c r="ABL185" i="3"/>
  <c r="ABL211" i="3" s="1"/>
  <c r="ABL186" i="3"/>
  <c r="ABL184" i="3"/>
  <c r="ABL210" i="3" s="1"/>
  <c r="ABK212" i="3"/>
  <c r="ABL93" i="3"/>
  <c r="ABL119" i="3" s="1"/>
  <c r="ABL92" i="3"/>
  <c r="ABL118" i="3" s="1"/>
  <c r="ABL91" i="3"/>
  <c r="ABL117" i="3" s="1"/>
  <c r="ABJ39" i="3"/>
  <c r="ABJ43" i="3" s="1"/>
  <c r="ABJ84" i="3"/>
  <c r="ABJ88" i="3" s="1"/>
  <c r="ABK39" i="3"/>
  <c r="ABK43" i="3" s="1"/>
  <c r="ABK84" i="3"/>
  <c r="ABK88" i="3" s="1"/>
  <c r="ABI36" i="3"/>
  <c r="ABJ38" i="3"/>
  <c r="ABJ42" i="3" s="1"/>
  <c r="ABJ83" i="3"/>
  <c r="ABJ87" i="3" s="1"/>
  <c r="ABL48" i="3"/>
  <c r="ABL47" i="3"/>
  <c r="ABL46" i="3"/>
  <c r="ABJ16" i="3"/>
  <c r="ABM8" i="3"/>
  <c r="ABL10" i="3"/>
  <c r="ABL13" i="3" s="1"/>
  <c r="ABL19" i="3" s="1"/>
  <c r="ABL26" i="3" s="1"/>
  <c r="ABK14" i="3"/>
  <c r="ABK20" i="3" s="1"/>
  <c r="ABK27" i="3" s="1"/>
  <c r="ABK12" i="3"/>
  <c r="ABK18" i="3" s="1"/>
  <c r="ABK25" i="3" s="1"/>
  <c r="ABK31" i="3" s="1"/>
  <c r="ABK178" i="3" l="1"/>
  <c r="ABK182" i="3" s="1"/>
  <c r="ABK33" i="3"/>
  <c r="ABK29" i="3" s="1"/>
  <c r="ABL177" i="3"/>
  <c r="ABL181" i="3" s="1"/>
  <c r="ABL32" i="3"/>
  <c r="ABK176" i="3"/>
  <c r="ABK180" i="3" s="1"/>
  <c r="ABJ29" i="3"/>
  <c r="ABM185" i="3"/>
  <c r="ABM211" i="3" s="1"/>
  <c r="ABM186" i="3"/>
  <c r="ABM184" i="3"/>
  <c r="ABM210" i="3" s="1"/>
  <c r="ABL212" i="3"/>
  <c r="ABM93" i="3"/>
  <c r="ABM119" i="3" s="1"/>
  <c r="ABM91" i="3"/>
  <c r="ABM117" i="3" s="1"/>
  <c r="ABM92" i="3"/>
  <c r="ABM118" i="3" s="1"/>
  <c r="ABK38" i="3"/>
  <c r="ABK42" i="3" s="1"/>
  <c r="ABK83" i="3"/>
  <c r="ABK87" i="3" s="1"/>
  <c r="ABL39" i="3"/>
  <c r="ABL43" i="3" s="1"/>
  <c r="ABL84" i="3"/>
  <c r="ABL88" i="3" s="1"/>
  <c r="ABK40" i="3"/>
  <c r="ABK44" i="3" s="1"/>
  <c r="ABK85" i="3"/>
  <c r="ABK89" i="3" s="1"/>
  <c r="ABM48" i="3"/>
  <c r="ABM47" i="3"/>
  <c r="ABM46" i="3"/>
  <c r="ABJ36" i="3"/>
  <c r="ABK16" i="3"/>
  <c r="ABN8" i="3"/>
  <c r="ABM10" i="3"/>
  <c r="ABM14" i="3" s="1"/>
  <c r="ABM20" i="3" s="1"/>
  <c r="ABM27" i="3" s="1"/>
  <c r="ABL14" i="3"/>
  <c r="ABL20" i="3" s="1"/>
  <c r="ABL27" i="3" s="1"/>
  <c r="ABL12" i="3"/>
  <c r="ABL18" i="3" s="1"/>
  <c r="ABL25" i="3" s="1"/>
  <c r="ABL31" i="3" s="1"/>
  <c r="ABL178" i="3" l="1"/>
  <c r="ABL182" i="3" s="1"/>
  <c r="ABL33" i="3"/>
  <c r="ABL29" i="3" s="1"/>
  <c r="ABM178" i="3"/>
  <c r="ABM182" i="3" s="1"/>
  <c r="ABM33" i="3"/>
  <c r="ABL176" i="3"/>
  <c r="ABL180" i="3" s="1"/>
  <c r="ABN185" i="3"/>
  <c r="ABN211" i="3" s="1"/>
  <c r="ABN186" i="3"/>
  <c r="ABN184" i="3"/>
  <c r="ABN210" i="3" s="1"/>
  <c r="ABM212" i="3"/>
  <c r="ABN93" i="3"/>
  <c r="ABN119" i="3" s="1"/>
  <c r="ABN91" i="3"/>
  <c r="ABN117" i="3" s="1"/>
  <c r="ABN92" i="3"/>
  <c r="ABN118" i="3" s="1"/>
  <c r="ABL38" i="3"/>
  <c r="ABL42" i="3" s="1"/>
  <c r="ABL83" i="3"/>
  <c r="ABL87" i="3" s="1"/>
  <c r="ABL40" i="3"/>
  <c r="ABL44" i="3" s="1"/>
  <c r="ABL85" i="3"/>
  <c r="ABL89" i="3" s="1"/>
  <c r="ABK36" i="3"/>
  <c r="ABM40" i="3"/>
  <c r="ABM44" i="3" s="1"/>
  <c r="ABM85" i="3"/>
  <c r="ABM89" i="3" s="1"/>
  <c r="ABN48" i="3"/>
  <c r="ABN46" i="3"/>
  <c r="ABN47" i="3"/>
  <c r="ABL16" i="3"/>
  <c r="ABO8" i="3"/>
  <c r="ABN10" i="3"/>
  <c r="ABN14" i="3" s="1"/>
  <c r="ABN20" i="3" s="1"/>
  <c r="ABN27" i="3" s="1"/>
  <c r="ABM13" i="3"/>
  <c r="ABM19" i="3" s="1"/>
  <c r="ABM26" i="3" s="1"/>
  <c r="ABM32" i="3" s="1"/>
  <c r="ABM12" i="3"/>
  <c r="ABM18" i="3" s="1"/>
  <c r="ABM25" i="3" s="1"/>
  <c r="ABM31" i="3" s="1"/>
  <c r="ABN178" i="3" l="1"/>
  <c r="ABN182" i="3" s="1"/>
  <c r="ABN33" i="3"/>
  <c r="ABM176" i="3"/>
  <c r="ABM180" i="3" s="1"/>
  <c r="ABM177" i="3"/>
  <c r="ABM181" i="3" s="1"/>
  <c r="ABO186" i="3"/>
  <c r="ABO185" i="3"/>
  <c r="ABO211" i="3" s="1"/>
  <c r="ABO184" i="3"/>
  <c r="ABO210" i="3" s="1"/>
  <c r="ABN212" i="3"/>
  <c r="ABO93" i="3"/>
  <c r="ABO119" i="3" s="1"/>
  <c r="ABO91" i="3"/>
  <c r="ABO117" i="3" s="1"/>
  <c r="ABO92" i="3"/>
  <c r="ABO118" i="3" s="1"/>
  <c r="ABM39" i="3"/>
  <c r="ABM43" i="3" s="1"/>
  <c r="ABM84" i="3"/>
  <c r="ABM88" i="3" s="1"/>
  <c r="ABN40" i="3"/>
  <c r="ABN44" i="3" s="1"/>
  <c r="ABN85" i="3"/>
  <c r="ABN89" i="3" s="1"/>
  <c r="ABL36" i="3"/>
  <c r="ABM38" i="3"/>
  <c r="ABM42" i="3" s="1"/>
  <c r="ABM83" i="3"/>
  <c r="ABM87" i="3" s="1"/>
  <c r="ABO48" i="3"/>
  <c r="ABO47" i="3"/>
  <c r="ABO46" i="3"/>
  <c r="ABM16" i="3"/>
  <c r="ABP8" i="3"/>
  <c r="ABO10" i="3"/>
  <c r="ABO14" i="3" s="1"/>
  <c r="ABO20" i="3" s="1"/>
  <c r="ABO27" i="3" s="1"/>
  <c r="ABN12" i="3"/>
  <c r="ABN18" i="3" s="1"/>
  <c r="ABN25" i="3" s="1"/>
  <c r="ABN31" i="3" s="1"/>
  <c r="ABN13" i="3"/>
  <c r="ABN19" i="3" s="1"/>
  <c r="ABN26" i="3" s="1"/>
  <c r="ABN32" i="3" s="1"/>
  <c r="ABO178" i="3" l="1"/>
  <c r="ABO182" i="3" s="1"/>
  <c r="ABO33" i="3"/>
  <c r="ABN177" i="3"/>
  <c r="ABN181" i="3" s="1"/>
  <c r="ABN176" i="3"/>
  <c r="ABN180" i="3" s="1"/>
  <c r="ABN29" i="3"/>
  <c r="ABM29" i="3"/>
  <c r="ABP186" i="3"/>
  <c r="ABP185" i="3"/>
  <c r="ABP211" i="3" s="1"/>
  <c r="ABP184" i="3"/>
  <c r="ABP210" i="3" s="1"/>
  <c r="ABO212" i="3"/>
  <c r="ABP93" i="3"/>
  <c r="ABP119" i="3" s="1"/>
  <c r="ABP91" i="3"/>
  <c r="ABP117" i="3" s="1"/>
  <c r="ABP92" i="3"/>
  <c r="ABP118" i="3" s="1"/>
  <c r="ABN39" i="3"/>
  <c r="ABN43" i="3" s="1"/>
  <c r="ABN84" i="3"/>
  <c r="ABN88" i="3" s="1"/>
  <c r="ABN38" i="3"/>
  <c r="ABN42" i="3" s="1"/>
  <c r="ABN83" i="3"/>
  <c r="ABN87" i="3" s="1"/>
  <c r="ABM36" i="3"/>
  <c r="ABO40" i="3"/>
  <c r="ABO44" i="3" s="1"/>
  <c r="ABO85" i="3"/>
  <c r="ABO89" i="3" s="1"/>
  <c r="ABP48" i="3"/>
  <c r="ABP47" i="3"/>
  <c r="ABP46" i="3"/>
  <c r="ABN16" i="3"/>
  <c r="ABO13" i="3"/>
  <c r="ABO19" i="3" s="1"/>
  <c r="ABO26" i="3" s="1"/>
  <c r="ABO32" i="3" s="1"/>
  <c r="ABQ8" i="3"/>
  <c r="ABP10" i="3"/>
  <c r="ABP14" i="3" s="1"/>
  <c r="ABP20" i="3" s="1"/>
  <c r="ABP27" i="3" s="1"/>
  <c r="ABO12" i="3"/>
  <c r="ABO18" i="3" s="1"/>
  <c r="ABO25" i="3" s="1"/>
  <c r="ABO31" i="3" s="1"/>
  <c r="ABP178" i="3" l="1"/>
  <c r="ABP182" i="3" s="1"/>
  <c r="ABP33" i="3"/>
  <c r="ABO176" i="3"/>
  <c r="ABO180" i="3" s="1"/>
  <c r="ABO177" i="3"/>
  <c r="ABO181" i="3" s="1"/>
  <c r="ABQ186" i="3"/>
  <c r="ABQ185" i="3"/>
  <c r="ABQ211" i="3" s="1"/>
  <c r="ABQ184" i="3"/>
  <c r="ABQ210" i="3" s="1"/>
  <c r="ABP212" i="3"/>
  <c r="ABQ93" i="3"/>
  <c r="ABQ119" i="3" s="1"/>
  <c r="ABQ91" i="3"/>
  <c r="ABQ117" i="3" s="1"/>
  <c r="ABQ92" i="3"/>
  <c r="ABQ118" i="3" s="1"/>
  <c r="ABO39" i="3"/>
  <c r="ABO43" i="3" s="1"/>
  <c r="ABO84" i="3"/>
  <c r="ABO88" i="3" s="1"/>
  <c r="ABP40" i="3"/>
  <c r="ABP44" i="3" s="1"/>
  <c r="ABP85" i="3"/>
  <c r="ABP89" i="3" s="1"/>
  <c r="ABN36" i="3"/>
  <c r="ABO38" i="3"/>
  <c r="ABO42" i="3" s="1"/>
  <c r="ABO83" i="3"/>
  <c r="ABO87" i="3" s="1"/>
  <c r="ABQ48" i="3"/>
  <c r="ABQ47" i="3"/>
  <c r="ABQ46" i="3"/>
  <c r="ABP13" i="3"/>
  <c r="ABP19" i="3" s="1"/>
  <c r="ABP26" i="3" s="1"/>
  <c r="ABP32" i="3" s="1"/>
  <c r="ABO16" i="3"/>
  <c r="ABR8" i="3"/>
  <c r="ABQ10" i="3"/>
  <c r="ABQ14" i="3" s="1"/>
  <c r="ABQ20" i="3" s="1"/>
  <c r="ABQ27" i="3" s="1"/>
  <c r="ABP12" i="3"/>
  <c r="ABP18" i="3" s="1"/>
  <c r="ABP25" i="3" s="1"/>
  <c r="ABP31" i="3" s="1"/>
  <c r="ABQ178" i="3" l="1"/>
  <c r="ABQ182" i="3" s="1"/>
  <c r="ABQ33" i="3"/>
  <c r="ABP177" i="3"/>
  <c r="ABP181" i="3" s="1"/>
  <c r="ABP176" i="3"/>
  <c r="ABP180" i="3" s="1"/>
  <c r="ABP29" i="3"/>
  <c r="ABO29" i="3"/>
  <c r="ABR186" i="3"/>
  <c r="ABR185" i="3"/>
  <c r="ABR211" i="3" s="1"/>
  <c r="ABR184" i="3"/>
  <c r="ABR210" i="3" s="1"/>
  <c r="ABQ212" i="3"/>
  <c r="ABR93" i="3"/>
  <c r="ABR119" i="3" s="1"/>
  <c r="ABR92" i="3"/>
  <c r="ABR118" i="3" s="1"/>
  <c r="ABR91" i="3"/>
  <c r="ABR117" i="3" s="1"/>
  <c r="ABP38" i="3"/>
  <c r="ABP42" i="3" s="1"/>
  <c r="ABP83" i="3"/>
  <c r="ABP87" i="3" s="1"/>
  <c r="ABP39" i="3"/>
  <c r="ABP43" i="3" s="1"/>
  <c r="ABP84" i="3"/>
  <c r="ABP88" i="3" s="1"/>
  <c r="ABO36" i="3"/>
  <c r="ABQ40" i="3"/>
  <c r="ABQ44" i="3" s="1"/>
  <c r="ABQ85" i="3"/>
  <c r="ABQ89" i="3" s="1"/>
  <c r="ABR48" i="3"/>
  <c r="ABR47" i="3"/>
  <c r="ABR46" i="3"/>
  <c r="ABP16" i="3"/>
  <c r="ABQ12" i="3"/>
  <c r="ABQ18" i="3" s="1"/>
  <c r="ABQ25" i="3" s="1"/>
  <c r="ABQ31" i="3" s="1"/>
  <c r="ABS8" i="3"/>
  <c r="ABR10" i="3"/>
  <c r="ABR13" i="3" s="1"/>
  <c r="ABR19" i="3" s="1"/>
  <c r="ABR26" i="3" s="1"/>
  <c r="ABQ13" i="3"/>
  <c r="ABQ19" i="3" s="1"/>
  <c r="ABQ26" i="3" s="1"/>
  <c r="ABQ32" i="3" s="1"/>
  <c r="ABR177" i="3" l="1"/>
  <c r="ABR181" i="3" s="1"/>
  <c r="ABR32" i="3"/>
  <c r="ABQ177" i="3"/>
  <c r="ABQ181" i="3" s="1"/>
  <c r="ABQ176" i="3"/>
  <c r="ABQ180" i="3" s="1"/>
  <c r="ABQ29" i="3"/>
  <c r="ABS186" i="3"/>
  <c r="ABS185" i="3"/>
  <c r="ABS211" i="3" s="1"/>
  <c r="ABS184" i="3"/>
  <c r="ABS210" i="3" s="1"/>
  <c r="ABR212" i="3"/>
  <c r="ABS93" i="3"/>
  <c r="ABS119" i="3" s="1"/>
  <c r="ABS92" i="3"/>
  <c r="ABS118" i="3" s="1"/>
  <c r="ABS91" i="3"/>
  <c r="ABS117" i="3" s="1"/>
  <c r="ABQ38" i="3"/>
  <c r="ABQ42" i="3" s="1"/>
  <c r="ABQ83" i="3"/>
  <c r="ABQ87" i="3" s="1"/>
  <c r="ABR39" i="3"/>
  <c r="ABR43" i="3" s="1"/>
  <c r="ABR84" i="3"/>
  <c r="ABR88" i="3" s="1"/>
  <c r="ABP36" i="3"/>
  <c r="ABQ39" i="3"/>
  <c r="ABQ43" i="3" s="1"/>
  <c r="ABQ84" i="3"/>
  <c r="ABQ88" i="3" s="1"/>
  <c r="ABS48" i="3"/>
  <c r="ABS47" i="3"/>
  <c r="ABS46" i="3"/>
  <c r="ABQ16" i="3"/>
  <c r="ABT8" i="3"/>
  <c r="ABS10" i="3"/>
  <c r="ABS14" i="3" s="1"/>
  <c r="ABS20" i="3" s="1"/>
  <c r="ABS27" i="3" s="1"/>
  <c r="ABR14" i="3"/>
  <c r="ABR20" i="3" s="1"/>
  <c r="ABR27" i="3" s="1"/>
  <c r="ABR12" i="3"/>
  <c r="ABR18" i="3" s="1"/>
  <c r="ABR25" i="3" s="1"/>
  <c r="ABR31" i="3" s="1"/>
  <c r="ABR178" i="3" l="1"/>
  <c r="ABR182" i="3" s="1"/>
  <c r="ABR33" i="3"/>
  <c r="ABR29" i="3" s="1"/>
  <c r="ABS178" i="3"/>
  <c r="ABS182" i="3" s="1"/>
  <c r="ABS33" i="3"/>
  <c r="ABR176" i="3"/>
  <c r="ABR180" i="3" s="1"/>
  <c r="ABT186" i="3"/>
  <c r="ABT185" i="3"/>
  <c r="ABT211" i="3" s="1"/>
  <c r="ABT184" i="3"/>
  <c r="ABT210" i="3" s="1"/>
  <c r="ABS212" i="3"/>
  <c r="ABT93" i="3"/>
  <c r="ABT119" i="3" s="1"/>
  <c r="ABT92" i="3"/>
  <c r="ABT118" i="3" s="1"/>
  <c r="ABT91" i="3"/>
  <c r="ABT117" i="3" s="1"/>
  <c r="ABS40" i="3"/>
  <c r="ABS44" i="3" s="1"/>
  <c r="ABS85" i="3"/>
  <c r="ABS89" i="3" s="1"/>
  <c r="ABR38" i="3"/>
  <c r="ABR42" i="3" s="1"/>
  <c r="ABR83" i="3"/>
  <c r="ABR87" i="3" s="1"/>
  <c r="ABR40" i="3"/>
  <c r="ABR44" i="3" s="1"/>
  <c r="ABR85" i="3"/>
  <c r="ABR89" i="3" s="1"/>
  <c r="ABT48" i="3"/>
  <c r="ABT47" i="3"/>
  <c r="ABT46" i="3"/>
  <c r="ABQ36" i="3"/>
  <c r="ABR16" i="3"/>
  <c r="ABS12" i="3"/>
  <c r="ABS18" i="3" s="1"/>
  <c r="ABS25" i="3" s="1"/>
  <c r="ABS31" i="3" s="1"/>
  <c r="ABU8" i="3"/>
  <c r="ABT10" i="3"/>
  <c r="ABS13" i="3"/>
  <c r="ABS19" i="3" s="1"/>
  <c r="ABS26" i="3" s="1"/>
  <c r="ABS32" i="3" s="1"/>
  <c r="ABS177" i="3" l="1"/>
  <c r="ABS181" i="3" s="1"/>
  <c r="ABS176" i="3"/>
  <c r="ABS180" i="3" s="1"/>
  <c r="ABS29" i="3"/>
  <c r="ABU186" i="3"/>
  <c r="ABU185" i="3"/>
  <c r="ABU211" i="3" s="1"/>
  <c r="ABU184" i="3"/>
  <c r="ABU210" i="3" s="1"/>
  <c r="ABT212" i="3"/>
  <c r="ABT14" i="3"/>
  <c r="ABU93" i="3"/>
  <c r="ABU119" i="3" s="1"/>
  <c r="ABU92" i="3"/>
  <c r="ABU118" i="3" s="1"/>
  <c r="ABU91" i="3"/>
  <c r="ABU117" i="3" s="1"/>
  <c r="ABS38" i="3"/>
  <c r="ABS42" i="3" s="1"/>
  <c r="ABS83" i="3"/>
  <c r="ABS87" i="3" s="1"/>
  <c r="ABR36" i="3"/>
  <c r="ABS39" i="3"/>
  <c r="ABS43" i="3" s="1"/>
  <c r="ABS84" i="3"/>
  <c r="ABS88" i="3" s="1"/>
  <c r="ABU48" i="3"/>
  <c r="ABU47" i="3"/>
  <c r="ABU46" i="3"/>
  <c r="ABS16" i="3"/>
  <c r="ABV8" i="3"/>
  <c r="ABU10" i="3"/>
  <c r="ABU13" i="3" s="1"/>
  <c r="ABU19" i="3" s="1"/>
  <c r="ABU26" i="3" s="1"/>
  <c r="ABT12" i="3"/>
  <c r="ABT13" i="3"/>
  <c r="ABU177" i="3" l="1"/>
  <c r="ABU181" i="3" s="1"/>
  <c r="ABU32" i="3"/>
  <c r="ABU212" i="3"/>
  <c r="ABV185" i="3"/>
  <c r="ABV211" i="3" s="1"/>
  <c r="ABV186" i="3"/>
  <c r="ABV184" i="3"/>
  <c r="ABV210" i="3" s="1"/>
  <c r="ABT18" i="3"/>
  <c r="ABT25" i="3" s="1"/>
  <c r="ABT31" i="3" s="1"/>
  <c r="ABT19" i="3"/>
  <c r="ABT26" i="3" s="1"/>
  <c r="ABT32" i="3" s="1"/>
  <c r="ABT20" i="3"/>
  <c r="ABT27" i="3" s="1"/>
  <c r="ABT33" i="3" s="1"/>
  <c r="ABV93" i="3"/>
  <c r="ABV119" i="3" s="1"/>
  <c r="ABV92" i="3"/>
  <c r="ABV118" i="3" s="1"/>
  <c r="ABV91" i="3"/>
  <c r="ABV117" i="3" s="1"/>
  <c r="ABU39" i="3"/>
  <c r="ABU43" i="3" s="1"/>
  <c r="ABU84" i="3"/>
  <c r="ABU88" i="3" s="1"/>
  <c r="ABS36" i="3"/>
  <c r="ABV48" i="3"/>
  <c r="ABV47" i="3"/>
  <c r="ABV46" i="3"/>
  <c r="ABU12" i="3"/>
  <c r="ABU18" i="3" s="1"/>
  <c r="ABU25" i="3" s="1"/>
  <c r="ABU31" i="3" s="1"/>
  <c r="ABU14" i="3"/>
  <c r="ABU20" i="3" s="1"/>
  <c r="ABU27" i="3" s="1"/>
  <c r="ABW8" i="3"/>
  <c r="ABV10" i="3"/>
  <c r="ABU178" i="3" l="1"/>
  <c r="ABU33" i="3"/>
  <c r="ABU29" i="3" s="1"/>
  <c r="ABT29" i="3"/>
  <c r="ABU176" i="3"/>
  <c r="ABU180" i="3" s="1"/>
  <c r="ABT177" i="3"/>
  <c r="ABT181" i="3" s="1"/>
  <c r="ABT176" i="3"/>
  <c r="ABT180" i="3" s="1"/>
  <c r="ABT16" i="3"/>
  <c r="ABV212" i="3"/>
  <c r="ABW185" i="3"/>
  <c r="ABW211" i="3" s="1"/>
  <c r="ABW186" i="3"/>
  <c r="ABW184" i="3"/>
  <c r="ABW210" i="3" s="1"/>
  <c r="ABT83" i="3"/>
  <c r="ABT87" i="3" s="1"/>
  <c r="ABT38" i="3"/>
  <c r="ABT42" i="3" s="1"/>
  <c r="ABT84" i="3"/>
  <c r="ABT88" i="3" s="1"/>
  <c r="ABV13" i="3"/>
  <c r="ABT39" i="3"/>
  <c r="ABT43" i="3" s="1"/>
  <c r="ABT178" i="3"/>
  <c r="ABT40" i="3"/>
  <c r="ABT85" i="3"/>
  <c r="ABT89" i="3" s="1"/>
  <c r="ABU182" i="3"/>
  <c r="ABW93" i="3"/>
  <c r="ABW119" i="3" s="1"/>
  <c r="ABW92" i="3"/>
  <c r="ABW118" i="3" s="1"/>
  <c r="ABW91" i="3"/>
  <c r="ABW117" i="3" s="1"/>
  <c r="ABU38" i="3"/>
  <c r="ABU42" i="3" s="1"/>
  <c r="ABU83" i="3"/>
  <c r="ABU87" i="3" s="1"/>
  <c r="ABU40" i="3"/>
  <c r="ABU44" i="3" s="1"/>
  <c r="ABU85" i="3"/>
  <c r="ABU89" i="3" s="1"/>
  <c r="ABW48" i="3"/>
  <c r="ABW47" i="3"/>
  <c r="ABW46" i="3"/>
  <c r="ABW10" i="3"/>
  <c r="ABW14" i="3" s="1"/>
  <c r="ABW20" i="3" s="1"/>
  <c r="ABW27" i="3" s="1"/>
  <c r="ABX8" i="3"/>
  <c r="ABV14" i="3"/>
  <c r="ABV12" i="3"/>
  <c r="ABU16" i="3"/>
  <c r="ABW178" i="3" l="1"/>
  <c r="ABW182" i="3" s="1"/>
  <c r="ABW33" i="3"/>
  <c r="ABT44" i="3"/>
  <c r="ABT36" i="3"/>
  <c r="ABX185" i="3"/>
  <c r="ABX211" i="3" s="1"/>
  <c r="ABX186" i="3"/>
  <c r="ABX184" i="3"/>
  <c r="ABX210" i="3" s="1"/>
  <c r="ABW212" i="3"/>
  <c r="ABV18" i="3"/>
  <c r="ABV25" i="3" s="1"/>
  <c r="ABV31" i="3" s="1"/>
  <c r="ABT182" i="3"/>
  <c r="ABV19" i="3"/>
  <c r="ABV26" i="3" s="1"/>
  <c r="ABV32" i="3" s="1"/>
  <c r="ABV20" i="3"/>
  <c r="ABV27" i="3" s="1"/>
  <c r="ABV33" i="3" s="1"/>
  <c r="ABX93" i="3"/>
  <c r="ABX119" i="3" s="1"/>
  <c r="ABX92" i="3"/>
  <c r="ABX118" i="3" s="1"/>
  <c r="ABX91" i="3"/>
  <c r="ABX117" i="3" s="1"/>
  <c r="ABW40" i="3"/>
  <c r="ABW44" i="3" s="1"/>
  <c r="ABW85" i="3"/>
  <c r="ABW89" i="3" s="1"/>
  <c r="ABU36" i="3"/>
  <c r="ABX48" i="3"/>
  <c r="ABX46" i="3"/>
  <c r="ABX47" i="3"/>
  <c r="ABY8" i="3"/>
  <c r="ABX10" i="3"/>
  <c r="ABW13" i="3"/>
  <c r="ABW19" i="3" s="1"/>
  <c r="ABW26" i="3" s="1"/>
  <c r="ABW32" i="3" s="1"/>
  <c r="ABW12" i="3"/>
  <c r="ABW18" i="3" s="1"/>
  <c r="ABW25" i="3" s="1"/>
  <c r="ABW31" i="3" s="1"/>
  <c r="ABV29" i="3" l="1"/>
  <c r="ABW176" i="3"/>
  <c r="ABW180" i="3" s="1"/>
  <c r="ABW177" i="3"/>
  <c r="ABW181" i="3" s="1"/>
  <c r="ABV178" i="3"/>
  <c r="ABV182" i="3" s="1"/>
  <c r="ABV176" i="3"/>
  <c r="ABV180" i="3" s="1"/>
  <c r="ABV16" i="3"/>
  <c r="ABY185" i="3"/>
  <c r="ABY211" i="3" s="1"/>
  <c r="ABY186" i="3"/>
  <c r="ABY184" i="3"/>
  <c r="ABY210" i="3" s="1"/>
  <c r="ABX212" i="3"/>
  <c r="ABV83" i="3"/>
  <c r="ABV87" i="3" s="1"/>
  <c r="ABV38" i="3"/>
  <c r="ABV42" i="3" s="1"/>
  <c r="ABV85" i="3"/>
  <c r="ABV89" i="3" s="1"/>
  <c r="ABV40" i="3"/>
  <c r="ABX14" i="3"/>
  <c r="ABV177" i="3"/>
  <c r="ABV181" i="3" s="1"/>
  <c r="ABV39" i="3"/>
  <c r="ABV43" i="3" s="1"/>
  <c r="ABV84" i="3"/>
  <c r="ABV88" i="3" s="1"/>
  <c r="ABY93" i="3"/>
  <c r="ABY119" i="3" s="1"/>
  <c r="ABY91" i="3"/>
  <c r="ABY117" i="3" s="1"/>
  <c r="ABY92" i="3"/>
  <c r="ABY118" i="3" s="1"/>
  <c r="ABW38" i="3"/>
  <c r="ABW42" i="3" s="1"/>
  <c r="ABW83" i="3"/>
  <c r="ABW87" i="3" s="1"/>
  <c r="ABW39" i="3"/>
  <c r="ABW43" i="3" s="1"/>
  <c r="ABW84" i="3"/>
  <c r="ABW88" i="3" s="1"/>
  <c r="ABY48" i="3"/>
  <c r="ABY47" i="3"/>
  <c r="ABY46" i="3"/>
  <c r="ABW16" i="3"/>
  <c r="ABX12" i="3"/>
  <c r="ABZ8" i="3"/>
  <c r="ABY10" i="3"/>
  <c r="ABY12" i="3" s="1"/>
  <c r="ABY18" i="3" s="1"/>
  <c r="ABY25" i="3" s="1"/>
  <c r="ABX13" i="3"/>
  <c r="ABY176" i="3" l="1"/>
  <c r="ABY180" i="3" s="1"/>
  <c r="ABY31" i="3"/>
  <c r="ABW29" i="3"/>
  <c r="ABV44" i="3"/>
  <c r="ABZ185" i="3"/>
  <c r="ABZ211" i="3" s="1"/>
  <c r="ABZ186" i="3"/>
  <c r="ABZ184" i="3"/>
  <c r="ABZ210" i="3" s="1"/>
  <c r="ABV36" i="3"/>
  <c r="ABY212" i="3"/>
  <c r="ABX19" i="3"/>
  <c r="ABX26" i="3" s="1"/>
  <c r="ABX32" i="3" s="1"/>
  <c r="ABX18" i="3"/>
  <c r="ABX25" i="3" s="1"/>
  <c r="ABX20" i="3"/>
  <c r="ABX27" i="3" s="1"/>
  <c r="ABX33" i="3" s="1"/>
  <c r="ABZ93" i="3"/>
  <c r="ABZ119" i="3" s="1"/>
  <c r="ABZ91" i="3"/>
  <c r="ABZ117" i="3" s="1"/>
  <c r="ABZ92" i="3"/>
  <c r="ABZ118" i="3" s="1"/>
  <c r="ABY38" i="3"/>
  <c r="ABY42" i="3" s="1"/>
  <c r="ABY83" i="3"/>
  <c r="ABY87" i="3" s="1"/>
  <c r="ABZ48" i="3"/>
  <c r="ABZ46" i="3"/>
  <c r="ABZ47" i="3"/>
  <c r="ABW36" i="3"/>
  <c r="ACA8" i="3"/>
  <c r="ABZ10" i="3"/>
  <c r="ABY14" i="3"/>
  <c r="ABY20" i="3" s="1"/>
  <c r="ABY27" i="3" s="1"/>
  <c r="ABY13" i="3"/>
  <c r="ABY19" i="3" s="1"/>
  <c r="ABY26" i="3" s="1"/>
  <c r="ABY32" i="3" s="1"/>
  <c r="ABX31" i="3" l="1"/>
  <c r="ABX29" i="3" s="1"/>
  <c r="ABY178" i="3"/>
  <c r="ABY182" i="3" s="1"/>
  <c r="ABY33" i="3"/>
  <c r="ABY29" i="3" s="1"/>
  <c r="ABY177" i="3"/>
  <c r="ABY181" i="3" s="1"/>
  <c r="ABX176" i="3"/>
  <c r="ABX180" i="3" s="1"/>
  <c r="ABX177" i="3"/>
  <c r="ABX181" i="3" s="1"/>
  <c r="ACA186" i="3"/>
  <c r="ACA185" i="3"/>
  <c r="ACA211" i="3" s="1"/>
  <c r="ACA184" i="3"/>
  <c r="ACA210" i="3" s="1"/>
  <c r="ABZ212" i="3"/>
  <c r="ABX84" i="3"/>
  <c r="ABX88" i="3" s="1"/>
  <c r="ABX83" i="3"/>
  <c r="ABX87" i="3" s="1"/>
  <c r="ABX38" i="3"/>
  <c r="ABX42" i="3" s="1"/>
  <c r="ABX16" i="3"/>
  <c r="ABX39" i="3"/>
  <c r="ABX43" i="3" s="1"/>
  <c r="ABX178" i="3"/>
  <c r="ABX40" i="3"/>
  <c r="ABX85" i="3"/>
  <c r="ABX89" i="3" s="1"/>
  <c r="ABZ12" i="3"/>
  <c r="ACA93" i="3"/>
  <c r="ACA119" i="3" s="1"/>
  <c r="ACA91" i="3"/>
  <c r="ACA117" i="3" s="1"/>
  <c r="ACA92" i="3"/>
  <c r="ACA118" i="3" s="1"/>
  <c r="ABY39" i="3"/>
  <c r="ABY43" i="3" s="1"/>
  <c r="ABY84" i="3"/>
  <c r="ABY88" i="3" s="1"/>
  <c r="ABY40" i="3"/>
  <c r="ABY44" i="3" s="1"/>
  <c r="ABY85" i="3"/>
  <c r="ABY89" i="3" s="1"/>
  <c r="ACA48" i="3"/>
  <c r="ACA47" i="3"/>
  <c r="ACA46" i="3"/>
  <c r="ABY16" i="3"/>
  <c r="ACA10" i="3"/>
  <c r="ACA12" i="3" s="1"/>
  <c r="ACA18" i="3" s="1"/>
  <c r="ACA25" i="3" s="1"/>
  <c r="ACB8" i="3"/>
  <c r="ABZ13" i="3"/>
  <c r="ABZ14" i="3"/>
  <c r="ACA176" i="3" l="1"/>
  <c r="ACA180" i="3" s="1"/>
  <c r="ACA31" i="3"/>
  <c r="ABX44" i="3"/>
  <c r="ABX36" i="3"/>
  <c r="ACB186" i="3"/>
  <c r="ACB185" i="3"/>
  <c r="ACB211" i="3" s="1"/>
  <c r="ACB184" i="3"/>
  <c r="ACB210" i="3" s="1"/>
  <c r="ACA212" i="3"/>
  <c r="ABZ19" i="3"/>
  <c r="ABZ26" i="3" s="1"/>
  <c r="ABZ32" i="3" s="1"/>
  <c r="ABZ18" i="3"/>
  <c r="ABZ25" i="3" s="1"/>
  <c r="ABZ31" i="3" s="1"/>
  <c r="ABZ20" i="3"/>
  <c r="ABZ27" i="3" s="1"/>
  <c r="ABX182" i="3"/>
  <c r="ACB93" i="3"/>
  <c r="ACB119" i="3" s="1"/>
  <c r="ACB91" i="3"/>
  <c r="ACB117" i="3" s="1"/>
  <c r="ACB92" i="3"/>
  <c r="ACB118" i="3" s="1"/>
  <c r="ACA38" i="3"/>
  <c r="ACA42" i="3" s="1"/>
  <c r="ACA83" i="3"/>
  <c r="ACA87" i="3" s="1"/>
  <c r="ACB48" i="3"/>
  <c r="ACB47" i="3"/>
  <c r="ACB46" i="3"/>
  <c r="ABY36" i="3"/>
  <c r="ACC8" i="3"/>
  <c r="ACB10" i="3"/>
  <c r="ACA13" i="3"/>
  <c r="ACA19" i="3" s="1"/>
  <c r="ACA26" i="3" s="1"/>
  <c r="ACA32" i="3" s="1"/>
  <c r="ACA14" i="3"/>
  <c r="ACA20" i="3" s="1"/>
  <c r="ACA27" i="3" s="1"/>
  <c r="ABZ178" i="3" l="1"/>
  <c r="ABZ182" i="3" s="1"/>
  <c r="ABZ33" i="3"/>
  <c r="ABZ29" i="3" s="1"/>
  <c r="ACA178" i="3"/>
  <c r="ACA182" i="3" s="1"/>
  <c r="ACA33" i="3"/>
  <c r="ACA29" i="3" s="1"/>
  <c r="ACA177" i="3"/>
  <c r="ACA181" i="3" s="1"/>
  <c r="ABZ177" i="3"/>
  <c r="ABZ181" i="3" s="1"/>
  <c r="ABZ16" i="3"/>
  <c r="ABZ39" i="3"/>
  <c r="ABZ43" i="3" s="1"/>
  <c r="ACC186" i="3"/>
  <c r="ACC185" i="3"/>
  <c r="ACC211" i="3" s="1"/>
  <c r="ACC184" i="3"/>
  <c r="ACC210" i="3" s="1"/>
  <c r="ACB212" i="3"/>
  <c r="ABZ85" i="3"/>
  <c r="ABZ89" i="3" s="1"/>
  <c r="ABZ40" i="3"/>
  <c r="ABZ84" i="3"/>
  <c r="ABZ88" i="3" s="1"/>
  <c r="ACB14" i="3"/>
  <c r="ABZ176" i="3"/>
  <c r="ABZ180" i="3" s="1"/>
  <c r="ABZ83" i="3"/>
  <c r="ABZ87" i="3" s="1"/>
  <c r="ABZ38" i="3"/>
  <c r="ABZ42" i="3" s="1"/>
  <c r="ACC93" i="3"/>
  <c r="ACC119" i="3" s="1"/>
  <c r="ACC91" i="3"/>
  <c r="ACC117" i="3" s="1"/>
  <c r="ACC92" i="3"/>
  <c r="ACC118" i="3" s="1"/>
  <c r="ACA40" i="3"/>
  <c r="ACA44" i="3" s="1"/>
  <c r="ACA85" i="3"/>
  <c r="ACA89" i="3" s="1"/>
  <c r="ACA39" i="3"/>
  <c r="ACA43" i="3" s="1"/>
  <c r="ACA84" i="3"/>
  <c r="ACA88" i="3" s="1"/>
  <c r="ACC48" i="3"/>
  <c r="ACC47" i="3"/>
  <c r="ACC46" i="3"/>
  <c r="ACA16" i="3"/>
  <c r="ACD8" i="3"/>
  <c r="ACC10" i="3"/>
  <c r="ACC13" i="3" s="1"/>
  <c r="ACC19" i="3" s="1"/>
  <c r="ACC26" i="3" s="1"/>
  <c r="ACB13" i="3"/>
  <c r="ACB12" i="3"/>
  <c r="ACC177" i="3" l="1"/>
  <c r="ACC181" i="3" s="1"/>
  <c r="ACC32" i="3"/>
  <c r="ABZ44" i="3"/>
  <c r="ABZ36" i="3"/>
  <c r="ACD186" i="3"/>
  <c r="ACD185" i="3"/>
  <c r="ACD211" i="3" s="1"/>
  <c r="ACD184" i="3"/>
  <c r="ACD210" i="3" s="1"/>
  <c r="ACC212" i="3"/>
  <c r="ACB19" i="3"/>
  <c r="ACB26" i="3" s="1"/>
  <c r="ACB32" i="3" s="1"/>
  <c r="ACB18" i="3"/>
  <c r="ACB25" i="3" s="1"/>
  <c r="ACB31" i="3" s="1"/>
  <c r="ACB20" i="3"/>
  <c r="ACB27" i="3" s="1"/>
  <c r="ACB33" i="3" s="1"/>
  <c r="ACD93" i="3"/>
  <c r="ACD119" i="3" s="1"/>
  <c r="ACD92" i="3"/>
  <c r="ACD118" i="3" s="1"/>
  <c r="ACD91" i="3"/>
  <c r="ACD117" i="3" s="1"/>
  <c r="ACC39" i="3"/>
  <c r="ACC43" i="3" s="1"/>
  <c r="ACC84" i="3"/>
  <c r="ACC88" i="3" s="1"/>
  <c r="ACA36" i="3"/>
  <c r="ACD48" i="3"/>
  <c r="ACD47" i="3"/>
  <c r="ACD46" i="3"/>
  <c r="ACC12" i="3"/>
  <c r="ACC18" i="3" s="1"/>
  <c r="ACC25" i="3" s="1"/>
  <c r="ACC31" i="3" s="1"/>
  <c r="ACC14" i="3"/>
  <c r="ACC20" i="3" s="1"/>
  <c r="ACC27" i="3" s="1"/>
  <c r="ACE8" i="3"/>
  <c r="ACD10" i="3"/>
  <c r="ACD14" i="3" s="1"/>
  <c r="ACD20" i="3" s="1"/>
  <c r="ACD27" i="3" s="1"/>
  <c r="ACD178" i="3" l="1"/>
  <c r="ACD182" i="3" s="1"/>
  <c r="ACD33" i="3"/>
  <c r="ACC178" i="3"/>
  <c r="ACC182" i="3" s="1"/>
  <c r="ACC33" i="3"/>
  <c r="ACC29" i="3" s="1"/>
  <c r="ACB177" i="3"/>
  <c r="ACB181" i="3" s="1"/>
  <c r="ACC176" i="3"/>
  <c r="ACC180" i="3" s="1"/>
  <c r="ACB176" i="3"/>
  <c r="ACB180" i="3" s="1"/>
  <c r="ACB29" i="3"/>
  <c r="ACB16" i="3"/>
  <c r="ACE186" i="3"/>
  <c r="ACE185" i="3"/>
  <c r="ACE211" i="3" s="1"/>
  <c r="ACE184" i="3"/>
  <c r="ACE210" i="3" s="1"/>
  <c r="ACD212" i="3"/>
  <c r="ACB39" i="3"/>
  <c r="ACB43" i="3" s="1"/>
  <c r="ACB83" i="3"/>
  <c r="ACB87" i="3" s="1"/>
  <c r="ACB38" i="3"/>
  <c r="ACB42" i="3" s="1"/>
  <c r="ACB178" i="3"/>
  <c r="ACB85" i="3"/>
  <c r="ACB89" i="3" s="1"/>
  <c r="ACB40" i="3"/>
  <c r="ACB84" i="3"/>
  <c r="ACB88" i="3" s="1"/>
  <c r="ACE93" i="3"/>
  <c r="ACE119" i="3" s="1"/>
  <c r="ACE92" i="3"/>
  <c r="ACE118" i="3" s="1"/>
  <c r="ACE91" i="3"/>
  <c r="ACE117" i="3" s="1"/>
  <c r="ACC40" i="3"/>
  <c r="ACC44" i="3" s="1"/>
  <c r="ACC85" i="3"/>
  <c r="ACC89" i="3" s="1"/>
  <c r="ACD40" i="3"/>
  <c r="ACD44" i="3" s="1"/>
  <c r="ACD85" i="3"/>
  <c r="ACD89" i="3" s="1"/>
  <c r="ACC38" i="3"/>
  <c r="ACC42" i="3" s="1"/>
  <c r="ACC83" i="3"/>
  <c r="ACC87" i="3" s="1"/>
  <c r="ACE48" i="3"/>
  <c r="ACE47" i="3"/>
  <c r="ACE46" i="3"/>
  <c r="ACF8" i="3"/>
  <c r="ACE10" i="3"/>
  <c r="ACE14" i="3" s="1"/>
  <c r="ACE20" i="3" s="1"/>
  <c r="ACE27" i="3" s="1"/>
  <c r="ACD13" i="3"/>
  <c r="ACD19" i="3" s="1"/>
  <c r="ACD26" i="3" s="1"/>
  <c r="ACD32" i="3" s="1"/>
  <c r="ACD12" i="3"/>
  <c r="ACD18" i="3" s="1"/>
  <c r="ACD25" i="3" s="1"/>
  <c r="ACD31" i="3" s="1"/>
  <c r="ACC16" i="3"/>
  <c r="ACE178" i="3" l="1"/>
  <c r="ACE182" i="3" s="1"/>
  <c r="ACE33" i="3"/>
  <c r="ACD177" i="3"/>
  <c r="ACD181" i="3" s="1"/>
  <c r="ACD176" i="3"/>
  <c r="ACD180" i="3" s="1"/>
  <c r="ACD29" i="3"/>
  <c r="ACB44" i="3"/>
  <c r="ACB36" i="3"/>
  <c r="ACF186" i="3"/>
  <c r="ACF185" i="3"/>
  <c r="ACF211" i="3" s="1"/>
  <c r="ACF184" i="3"/>
  <c r="ACF210" i="3" s="1"/>
  <c r="ACE212" i="3"/>
  <c r="ACB182" i="3"/>
  <c r="ACF93" i="3"/>
  <c r="ACF119" i="3" s="1"/>
  <c r="ACF92" i="3"/>
  <c r="ACF118" i="3" s="1"/>
  <c r="ACF91" i="3"/>
  <c r="ACF117" i="3" s="1"/>
  <c r="ACD39" i="3"/>
  <c r="ACD43" i="3" s="1"/>
  <c r="ACD84" i="3"/>
  <c r="ACD88" i="3" s="1"/>
  <c r="ACD38" i="3"/>
  <c r="ACD42" i="3" s="1"/>
  <c r="ACD83" i="3"/>
  <c r="ACD87" i="3" s="1"/>
  <c r="ACE40" i="3"/>
  <c r="ACE44" i="3" s="1"/>
  <c r="ACE85" i="3"/>
  <c r="ACE89" i="3" s="1"/>
  <c r="ACF48" i="3"/>
  <c r="ACF47" i="3"/>
  <c r="ACF46" i="3"/>
  <c r="ACC36" i="3"/>
  <c r="ACD16" i="3"/>
  <c r="ACE12" i="3"/>
  <c r="ACE18" i="3" s="1"/>
  <c r="ACE25" i="3" s="1"/>
  <c r="ACE31" i="3" s="1"/>
  <c r="ACE13" i="3"/>
  <c r="ACE19" i="3" s="1"/>
  <c r="ACE26" i="3" s="1"/>
  <c r="ACE32" i="3" s="1"/>
  <c r="ACG8" i="3"/>
  <c r="ACF10" i="3"/>
  <c r="ACF14" i="3" s="1"/>
  <c r="ACF20" i="3" s="1"/>
  <c r="ACF27" i="3" s="1"/>
  <c r="ACF178" i="3" l="1"/>
  <c r="ACF182" i="3" s="1"/>
  <c r="ACF33" i="3"/>
  <c r="ACE176" i="3"/>
  <c r="ACE180" i="3" s="1"/>
  <c r="ACE177" i="3"/>
  <c r="ACE181" i="3" s="1"/>
  <c r="ACG186" i="3"/>
  <c r="ACG185" i="3"/>
  <c r="ACG211" i="3" s="1"/>
  <c r="ACG184" i="3"/>
  <c r="ACG210" i="3" s="1"/>
  <c r="ACF212" i="3"/>
  <c r="ACG93" i="3"/>
  <c r="ACG119" i="3" s="1"/>
  <c r="ACG92" i="3"/>
  <c r="ACG118" i="3" s="1"/>
  <c r="ACG91" i="3"/>
  <c r="ACG117" i="3" s="1"/>
  <c r="ACE38" i="3"/>
  <c r="ACE42" i="3" s="1"/>
  <c r="ACE83" i="3"/>
  <c r="ACE87" i="3" s="1"/>
  <c r="ACF40" i="3"/>
  <c r="ACF44" i="3" s="1"/>
  <c r="ACF85" i="3"/>
  <c r="ACF89" i="3" s="1"/>
  <c r="ACE39" i="3"/>
  <c r="ACE43" i="3" s="1"/>
  <c r="ACE84" i="3"/>
  <c r="ACE88" i="3" s="1"/>
  <c r="ACG48" i="3"/>
  <c r="ACG47" i="3"/>
  <c r="ACG46" i="3"/>
  <c r="ACD36" i="3"/>
  <c r="ACF13" i="3"/>
  <c r="ACF19" i="3" s="1"/>
  <c r="ACF26" i="3" s="1"/>
  <c r="ACF32" i="3" s="1"/>
  <c r="ACG10" i="3"/>
  <c r="ACG13" i="3" s="1"/>
  <c r="ACG19" i="3" s="1"/>
  <c r="ACG26" i="3" s="1"/>
  <c r="ACH8" i="3"/>
  <c r="ACF12" i="3"/>
  <c r="ACF18" i="3" s="1"/>
  <c r="ACF25" i="3" s="1"/>
  <c r="ACF31" i="3" s="1"/>
  <c r="ACE16" i="3"/>
  <c r="ACG177" i="3" l="1"/>
  <c r="ACG181" i="3" s="1"/>
  <c r="ACG32" i="3"/>
  <c r="ACF177" i="3"/>
  <c r="ACF181" i="3" s="1"/>
  <c r="ACF176" i="3"/>
  <c r="ACF180" i="3" s="1"/>
  <c r="ACF29" i="3"/>
  <c r="ACE29" i="3"/>
  <c r="ACH185" i="3"/>
  <c r="ACH211" i="3" s="1"/>
  <c r="ACH186" i="3"/>
  <c r="ACH184" i="3"/>
  <c r="ACH210" i="3" s="1"/>
  <c r="ACG212" i="3"/>
  <c r="ACH93" i="3"/>
  <c r="ACH119" i="3" s="1"/>
  <c r="ACH92" i="3"/>
  <c r="ACH118" i="3" s="1"/>
  <c r="ACH91" i="3"/>
  <c r="ACH117" i="3" s="1"/>
  <c r="ACG39" i="3"/>
  <c r="ACG43" i="3" s="1"/>
  <c r="ACG84" i="3"/>
  <c r="ACG88" i="3" s="1"/>
  <c r="ACF39" i="3"/>
  <c r="ACF43" i="3" s="1"/>
  <c r="ACF84" i="3"/>
  <c r="ACF88" i="3" s="1"/>
  <c r="ACF38" i="3"/>
  <c r="ACF42" i="3" s="1"/>
  <c r="ACF83" i="3"/>
  <c r="ACF87" i="3" s="1"/>
  <c r="ACH48" i="3"/>
  <c r="ACH47" i="3"/>
  <c r="ACH46" i="3"/>
  <c r="ACE36" i="3"/>
  <c r="ACF16" i="3"/>
  <c r="ACG14" i="3"/>
  <c r="ACG20" i="3" s="1"/>
  <c r="ACG27" i="3" s="1"/>
  <c r="ACI8" i="3"/>
  <c r="ACH10" i="3"/>
  <c r="ACH13" i="3" s="1"/>
  <c r="ACH19" i="3" s="1"/>
  <c r="ACH26" i="3" s="1"/>
  <c r="ACG12" i="3"/>
  <c r="ACG18" i="3" s="1"/>
  <c r="ACG25" i="3" s="1"/>
  <c r="ACG31" i="3" s="1"/>
  <c r="ACG178" i="3" l="1"/>
  <c r="ACG182" i="3" s="1"/>
  <c r="ACG33" i="3"/>
  <c r="ACG29" i="3" s="1"/>
  <c r="ACH177" i="3"/>
  <c r="ACH181" i="3" s="1"/>
  <c r="ACH32" i="3"/>
  <c r="ACG176" i="3"/>
  <c r="ACG180" i="3" s="1"/>
  <c r="ACI185" i="3"/>
  <c r="ACI211" i="3" s="1"/>
  <c r="ACI186" i="3"/>
  <c r="ACI184" i="3"/>
  <c r="ACI210" i="3" s="1"/>
  <c r="ACH212" i="3"/>
  <c r="ACI93" i="3"/>
  <c r="ACI119" i="3" s="1"/>
  <c r="ACI92" i="3"/>
  <c r="ACI118" i="3" s="1"/>
  <c r="ACI91" i="3"/>
  <c r="ACI117" i="3" s="1"/>
  <c r="ACG38" i="3"/>
  <c r="ACG42" i="3" s="1"/>
  <c r="ACG83" i="3"/>
  <c r="ACG87" i="3" s="1"/>
  <c r="ACG40" i="3"/>
  <c r="ACG44" i="3" s="1"/>
  <c r="ACG85" i="3"/>
  <c r="ACG89" i="3" s="1"/>
  <c r="ACH39" i="3"/>
  <c r="ACH43" i="3" s="1"/>
  <c r="ACH84" i="3"/>
  <c r="ACH88" i="3" s="1"/>
  <c r="ACF36" i="3"/>
  <c r="ACI48" i="3"/>
  <c r="ACI47" i="3"/>
  <c r="ACI46" i="3"/>
  <c r="ACG16" i="3"/>
  <c r="ACJ8" i="3"/>
  <c r="ACI10" i="3"/>
  <c r="ACI13" i="3" s="1"/>
  <c r="ACI19" i="3" s="1"/>
  <c r="ACI26" i="3" s="1"/>
  <c r="ACH14" i="3"/>
  <c r="ACH20" i="3" s="1"/>
  <c r="ACH27" i="3" s="1"/>
  <c r="ACH12" i="3"/>
  <c r="ACH18" i="3" s="1"/>
  <c r="ACH25" i="3" s="1"/>
  <c r="ACH31" i="3" s="1"/>
  <c r="ACI177" i="3" l="1"/>
  <c r="ACI181" i="3" s="1"/>
  <c r="ACI32" i="3"/>
  <c r="ACH178" i="3"/>
  <c r="ACH182" i="3" s="1"/>
  <c r="ACH33" i="3"/>
  <c r="ACH29" i="3" s="1"/>
  <c r="ACH176" i="3"/>
  <c r="ACH180" i="3" s="1"/>
  <c r="ACJ185" i="3"/>
  <c r="ACJ211" i="3" s="1"/>
  <c r="ACJ186" i="3"/>
  <c r="ACJ184" i="3"/>
  <c r="ACJ210" i="3" s="1"/>
  <c r="ACI212" i="3"/>
  <c r="ACJ93" i="3"/>
  <c r="ACJ119" i="3" s="1"/>
  <c r="ACJ92" i="3"/>
  <c r="ACJ118" i="3" s="1"/>
  <c r="ACJ91" i="3"/>
  <c r="ACJ117" i="3" s="1"/>
  <c r="ACH38" i="3"/>
  <c r="ACH42" i="3" s="1"/>
  <c r="ACH83" i="3"/>
  <c r="ACH87" i="3" s="1"/>
  <c r="ACH40" i="3"/>
  <c r="ACH44" i="3" s="1"/>
  <c r="ACH85" i="3"/>
  <c r="ACH89" i="3" s="1"/>
  <c r="ACI39" i="3"/>
  <c r="ACI43" i="3" s="1"/>
  <c r="ACI84" i="3"/>
  <c r="ACI88" i="3" s="1"/>
  <c r="ACG36" i="3"/>
  <c r="ACJ48" i="3"/>
  <c r="ACJ46" i="3"/>
  <c r="ACJ47" i="3"/>
  <c r="ACH16" i="3"/>
  <c r="ACK8" i="3"/>
  <c r="ACJ10" i="3"/>
  <c r="ACJ14" i="3" s="1"/>
  <c r="ACJ20" i="3" s="1"/>
  <c r="ACJ27" i="3" s="1"/>
  <c r="ACI14" i="3"/>
  <c r="ACI20" i="3" s="1"/>
  <c r="ACI27" i="3" s="1"/>
  <c r="ACI12" i="3"/>
  <c r="ACI18" i="3" s="1"/>
  <c r="ACI25" i="3" s="1"/>
  <c r="ACI31" i="3" s="1"/>
  <c r="ACI178" i="3" l="1"/>
  <c r="ACI182" i="3" s="1"/>
  <c r="ACI33" i="3"/>
  <c r="ACI29" i="3" s="1"/>
  <c r="ACJ178" i="3"/>
  <c r="ACJ182" i="3" s="1"/>
  <c r="ACJ33" i="3"/>
  <c r="ACI176" i="3"/>
  <c r="ACI180" i="3" s="1"/>
  <c r="ACK185" i="3"/>
  <c r="ACK211" i="3" s="1"/>
  <c r="ACK186" i="3"/>
  <c r="ACK184" i="3"/>
  <c r="ACK210" i="3" s="1"/>
  <c r="ACJ212" i="3"/>
  <c r="ACK93" i="3"/>
  <c r="ACK119" i="3" s="1"/>
  <c r="ACK91" i="3"/>
  <c r="ACK117" i="3" s="1"/>
  <c r="ACK92" i="3"/>
  <c r="ACK118" i="3" s="1"/>
  <c r="ACI40" i="3"/>
  <c r="ACI44" i="3" s="1"/>
  <c r="ACI85" i="3"/>
  <c r="ACI89" i="3" s="1"/>
  <c r="ACI38" i="3"/>
  <c r="ACI42" i="3" s="1"/>
  <c r="ACI83" i="3"/>
  <c r="ACI87" i="3" s="1"/>
  <c r="ACJ40" i="3"/>
  <c r="ACJ44" i="3" s="1"/>
  <c r="ACJ85" i="3"/>
  <c r="ACJ89" i="3" s="1"/>
  <c r="ACH36" i="3"/>
  <c r="ACK48" i="3"/>
  <c r="ACK47" i="3"/>
  <c r="ACK46" i="3"/>
  <c r="ACI16" i="3"/>
  <c r="ACL8" i="3"/>
  <c r="ACK10" i="3"/>
  <c r="ACK14" i="3" s="1"/>
  <c r="ACK20" i="3" s="1"/>
  <c r="ACK27" i="3" s="1"/>
  <c r="ACJ13" i="3"/>
  <c r="ACJ19" i="3" s="1"/>
  <c r="ACJ26" i="3" s="1"/>
  <c r="ACJ32" i="3" s="1"/>
  <c r="ACJ12" i="3"/>
  <c r="ACJ18" i="3" s="1"/>
  <c r="ACJ25" i="3" s="1"/>
  <c r="ACJ31" i="3" s="1"/>
  <c r="ACK178" i="3" l="1"/>
  <c r="ACK182" i="3" s="1"/>
  <c r="ACK33" i="3"/>
  <c r="ACJ176" i="3"/>
  <c r="ACJ180" i="3" s="1"/>
  <c r="ACJ177" i="3"/>
  <c r="ACJ181" i="3" s="1"/>
  <c r="ACL185" i="3"/>
  <c r="ACL211" i="3" s="1"/>
  <c r="ACL186" i="3"/>
  <c r="ACL184" i="3"/>
  <c r="ACL210" i="3" s="1"/>
  <c r="ACK212" i="3"/>
  <c r="ACL93" i="3"/>
  <c r="ACL119" i="3" s="1"/>
  <c r="ACL91" i="3"/>
  <c r="ACL117" i="3" s="1"/>
  <c r="ACL92" i="3"/>
  <c r="ACL118" i="3" s="1"/>
  <c r="ACJ39" i="3"/>
  <c r="ACJ43" i="3" s="1"/>
  <c r="ACJ84" i="3"/>
  <c r="ACJ88" i="3" s="1"/>
  <c r="ACJ38" i="3"/>
  <c r="ACJ42" i="3" s="1"/>
  <c r="ACJ83" i="3"/>
  <c r="ACJ87" i="3" s="1"/>
  <c r="ACK40" i="3"/>
  <c r="ACK44" i="3" s="1"/>
  <c r="ACK85" i="3"/>
  <c r="ACK89" i="3" s="1"/>
  <c r="ACI36" i="3"/>
  <c r="ACL48" i="3"/>
  <c r="ACL46" i="3"/>
  <c r="ACL47" i="3"/>
  <c r="ACJ16" i="3"/>
  <c r="ACM8" i="3"/>
  <c r="ACL10" i="3"/>
  <c r="ACL14" i="3" s="1"/>
  <c r="ACL20" i="3" s="1"/>
  <c r="ACL27" i="3" s="1"/>
  <c r="ACK12" i="3"/>
  <c r="ACK18" i="3" s="1"/>
  <c r="ACK25" i="3" s="1"/>
  <c r="ACK31" i="3" s="1"/>
  <c r="ACK13" i="3"/>
  <c r="ACK19" i="3" s="1"/>
  <c r="ACK26" i="3" s="1"/>
  <c r="ACK32" i="3" s="1"/>
  <c r="ACL178" i="3" l="1"/>
  <c r="ACL182" i="3" s="1"/>
  <c r="ACL33" i="3"/>
  <c r="ACK177" i="3"/>
  <c r="ACK181" i="3" s="1"/>
  <c r="ACK176" i="3"/>
  <c r="ACK180" i="3" s="1"/>
  <c r="ACK29" i="3"/>
  <c r="ACJ29" i="3"/>
  <c r="ACM186" i="3"/>
  <c r="ACM185" i="3"/>
  <c r="ACM211" i="3" s="1"/>
  <c r="ACM184" i="3"/>
  <c r="ACM210" i="3" s="1"/>
  <c r="ACL212" i="3"/>
  <c r="ACM93" i="3"/>
  <c r="ACM119" i="3" s="1"/>
  <c r="ACM91" i="3"/>
  <c r="ACM117" i="3" s="1"/>
  <c r="ACM92" i="3"/>
  <c r="ACM118" i="3" s="1"/>
  <c r="ACK38" i="3"/>
  <c r="ACK42" i="3" s="1"/>
  <c r="ACK83" i="3"/>
  <c r="ACK87" i="3" s="1"/>
  <c r="ACK39" i="3"/>
  <c r="ACK43" i="3" s="1"/>
  <c r="ACK84" i="3"/>
  <c r="ACK88" i="3" s="1"/>
  <c r="ACL40" i="3"/>
  <c r="ACL44" i="3" s="1"/>
  <c r="ACL85" i="3"/>
  <c r="ACL89" i="3" s="1"/>
  <c r="ACM48" i="3"/>
  <c r="ACM47" i="3"/>
  <c r="ACM46" i="3"/>
  <c r="ACJ36" i="3"/>
  <c r="ACK16" i="3"/>
  <c r="ACN8" i="3"/>
  <c r="ACM10" i="3"/>
  <c r="ACM14" i="3" s="1"/>
  <c r="ACM20" i="3" s="1"/>
  <c r="ACM27" i="3" s="1"/>
  <c r="ACL12" i="3"/>
  <c r="ACL18" i="3" s="1"/>
  <c r="ACL25" i="3" s="1"/>
  <c r="ACL31" i="3" s="1"/>
  <c r="ACL13" i="3"/>
  <c r="ACL19" i="3" s="1"/>
  <c r="ACL26" i="3" s="1"/>
  <c r="ACL32" i="3" s="1"/>
  <c r="ACM178" i="3" l="1"/>
  <c r="ACM182" i="3" s="1"/>
  <c r="ACM33" i="3"/>
  <c r="ACL177" i="3"/>
  <c r="ACL181" i="3" s="1"/>
  <c r="ACL176" i="3"/>
  <c r="ACL180" i="3" s="1"/>
  <c r="ACN186" i="3"/>
  <c r="ACN185" i="3"/>
  <c r="ACN211" i="3" s="1"/>
  <c r="ACN184" i="3"/>
  <c r="ACN210" i="3" s="1"/>
  <c r="ACM212" i="3"/>
  <c r="ACN93" i="3"/>
  <c r="ACN119" i="3" s="1"/>
  <c r="ACN91" i="3"/>
  <c r="ACN117" i="3" s="1"/>
  <c r="ACN92" i="3"/>
  <c r="ACN118" i="3" s="1"/>
  <c r="ACL39" i="3"/>
  <c r="ACL43" i="3" s="1"/>
  <c r="ACL84" i="3"/>
  <c r="ACL88" i="3" s="1"/>
  <c r="ACL38" i="3"/>
  <c r="ACL42" i="3" s="1"/>
  <c r="ACL83" i="3"/>
  <c r="ACL87" i="3" s="1"/>
  <c r="ACM40" i="3"/>
  <c r="ACM44" i="3" s="1"/>
  <c r="ACM85" i="3"/>
  <c r="ACM89" i="3" s="1"/>
  <c r="ACK36" i="3"/>
  <c r="ACN48" i="3"/>
  <c r="ACN47" i="3"/>
  <c r="ACN46" i="3"/>
  <c r="ACL16" i="3"/>
  <c r="ACO8" i="3"/>
  <c r="ACN10" i="3"/>
  <c r="ACN14" i="3" s="1"/>
  <c r="ACN20" i="3" s="1"/>
  <c r="ACN27" i="3" s="1"/>
  <c r="ACM12" i="3"/>
  <c r="ACM18" i="3" s="1"/>
  <c r="ACM25" i="3" s="1"/>
  <c r="ACM31" i="3" s="1"/>
  <c r="ACM13" i="3"/>
  <c r="ACM19" i="3" s="1"/>
  <c r="ACM26" i="3" s="1"/>
  <c r="ACM32" i="3" s="1"/>
  <c r="ACN178" i="3" l="1"/>
  <c r="ACN182" i="3" s="1"/>
  <c r="ACN33" i="3"/>
  <c r="ACL29" i="3"/>
  <c r="ACM177" i="3"/>
  <c r="ACM181" i="3" s="1"/>
  <c r="ACM176" i="3"/>
  <c r="ACM180" i="3" s="1"/>
  <c r="ACM29" i="3"/>
  <c r="ACO186" i="3"/>
  <c r="ACO185" i="3"/>
  <c r="ACO211" i="3" s="1"/>
  <c r="ACO184" i="3"/>
  <c r="ACO210" i="3" s="1"/>
  <c r="ACN212" i="3"/>
  <c r="ACO93" i="3"/>
  <c r="ACO119" i="3" s="1"/>
  <c r="ACO91" i="3"/>
  <c r="ACO117" i="3" s="1"/>
  <c r="ACO92" i="3"/>
  <c r="ACO118" i="3" s="1"/>
  <c r="ACM38" i="3"/>
  <c r="ACM42" i="3" s="1"/>
  <c r="ACM83" i="3"/>
  <c r="ACM87" i="3" s="1"/>
  <c r="ACM39" i="3"/>
  <c r="ACM43" i="3" s="1"/>
  <c r="ACM84" i="3"/>
  <c r="ACM88" i="3" s="1"/>
  <c r="ACN40" i="3"/>
  <c r="ACN44" i="3" s="1"/>
  <c r="ACN85" i="3"/>
  <c r="ACN89" i="3" s="1"/>
  <c r="ACL36" i="3"/>
  <c r="ACO47" i="3"/>
  <c r="ACO46" i="3"/>
  <c r="ACO48" i="3"/>
  <c r="ACM16" i="3"/>
  <c r="ACN13" i="3"/>
  <c r="ACN19" i="3" s="1"/>
  <c r="ACN26" i="3" s="1"/>
  <c r="ACN32" i="3" s="1"/>
  <c r="ACP8" i="3"/>
  <c r="ACO10" i="3"/>
  <c r="ACO13" i="3" s="1"/>
  <c r="ACO19" i="3" s="1"/>
  <c r="ACO26" i="3" s="1"/>
  <c r="ACN12" i="3"/>
  <c r="ACN18" i="3" s="1"/>
  <c r="ACN25" i="3" s="1"/>
  <c r="ACN31" i="3" s="1"/>
  <c r="ACO177" i="3" l="1"/>
  <c r="ACO181" i="3" s="1"/>
  <c r="ACO32" i="3"/>
  <c r="ACN176" i="3"/>
  <c r="ACN180" i="3" s="1"/>
  <c r="ACN177" i="3"/>
  <c r="ACN181" i="3" s="1"/>
  <c r="ACP186" i="3"/>
  <c r="ACP185" i="3"/>
  <c r="ACP211" i="3" s="1"/>
  <c r="ACP184" i="3"/>
  <c r="ACP210" i="3" s="1"/>
  <c r="ACO212" i="3"/>
  <c r="ACP93" i="3"/>
  <c r="ACP119" i="3" s="1"/>
  <c r="ACP92" i="3"/>
  <c r="ACP118" i="3" s="1"/>
  <c r="ACP91" i="3"/>
  <c r="ACP117" i="3" s="1"/>
  <c r="ACO39" i="3"/>
  <c r="ACO43" i="3" s="1"/>
  <c r="ACO84" i="3"/>
  <c r="ACO88" i="3" s="1"/>
  <c r="ACN38" i="3"/>
  <c r="ACN42" i="3" s="1"/>
  <c r="ACN83" i="3"/>
  <c r="ACN87" i="3" s="1"/>
  <c r="ACN39" i="3"/>
  <c r="ACN43" i="3" s="1"/>
  <c r="ACN84" i="3"/>
  <c r="ACN88" i="3" s="1"/>
  <c r="ACM36" i="3"/>
  <c r="ACP47" i="3"/>
  <c r="ACP48" i="3"/>
  <c r="ACP46" i="3"/>
  <c r="ACO14" i="3"/>
  <c r="ACO20" i="3" s="1"/>
  <c r="ACO27" i="3" s="1"/>
  <c r="ACN16" i="3"/>
  <c r="ACQ8" i="3"/>
  <c r="ACP10" i="3"/>
  <c r="ACP13" i="3" s="1"/>
  <c r="ACP19" i="3" s="1"/>
  <c r="ACP26" i="3" s="1"/>
  <c r="ACO12" i="3"/>
  <c r="ACO18" i="3" s="1"/>
  <c r="ACO25" i="3" s="1"/>
  <c r="ACO31" i="3" s="1"/>
  <c r="ACO178" i="3" l="1"/>
  <c r="ACO182" i="3" s="1"/>
  <c r="ACO33" i="3"/>
  <c r="ACO29" i="3" s="1"/>
  <c r="ACP177" i="3"/>
  <c r="ACP181" i="3" s="1"/>
  <c r="ACP32" i="3"/>
  <c r="ACO176" i="3"/>
  <c r="ACO180" i="3" s="1"/>
  <c r="ACN29" i="3"/>
  <c r="ACQ186" i="3"/>
  <c r="ACQ185" i="3"/>
  <c r="ACQ211" i="3" s="1"/>
  <c r="ACQ184" i="3"/>
  <c r="ACQ210" i="3" s="1"/>
  <c r="ACP212" i="3"/>
  <c r="ACQ93" i="3"/>
  <c r="ACQ119" i="3" s="1"/>
  <c r="ACQ92" i="3"/>
  <c r="ACQ118" i="3" s="1"/>
  <c r="ACQ91" i="3"/>
  <c r="ACQ117" i="3" s="1"/>
  <c r="ACP39" i="3"/>
  <c r="ACP43" i="3" s="1"/>
  <c r="ACP84" i="3"/>
  <c r="ACP88" i="3" s="1"/>
  <c r="ACO38" i="3"/>
  <c r="ACO42" i="3" s="1"/>
  <c r="ACO83" i="3"/>
  <c r="ACO87" i="3" s="1"/>
  <c r="ACO40" i="3"/>
  <c r="ACO44" i="3" s="1"/>
  <c r="ACO85" i="3"/>
  <c r="ACO89" i="3" s="1"/>
  <c r="ACN36" i="3"/>
  <c r="ACQ48" i="3"/>
  <c r="ACQ47" i="3"/>
  <c r="ACQ46" i="3"/>
  <c r="ACO16" i="3"/>
  <c r="ACR8" i="3"/>
  <c r="ACQ10" i="3"/>
  <c r="ACQ13" i="3" s="1"/>
  <c r="ACQ19" i="3" s="1"/>
  <c r="ACQ26" i="3" s="1"/>
  <c r="ACP12" i="3"/>
  <c r="ACP18" i="3" s="1"/>
  <c r="ACP25" i="3" s="1"/>
  <c r="ACP31" i="3" s="1"/>
  <c r="ACP14" i="3"/>
  <c r="ACP20" i="3" s="1"/>
  <c r="ACP27" i="3" s="1"/>
  <c r="ACQ177" i="3" l="1"/>
  <c r="ACQ181" i="3" s="1"/>
  <c r="ACQ32" i="3"/>
  <c r="ACP178" i="3"/>
  <c r="ACP182" i="3" s="1"/>
  <c r="ACP33" i="3"/>
  <c r="ACP29" i="3" s="1"/>
  <c r="ACP176" i="3"/>
  <c r="ACP180" i="3" s="1"/>
  <c r="ACR186" i="3"/>
  <c r="ACR185" i="3"/>
  <c r="ACR211" i="3" s="1"/>
  <c r="ACR184" i="3"/>
  <c r="ACR210" i="3" s="1"/>
  <c r="ACQ212" i="3"/>
  <c r="ACR93" i="3"/>
  <c r="ACR119" i="3" s="1"/>
  <c r="ACR92" i="3"/>
  <c r="ACR118" i="3" s="1"/>
  <c r="ACR91" i="3"/>
  <c r="ACR117" i="3" s="1"/>
  <c r="ACP40" i="3"/>
  <c r="ACP44" i="3" s="1"/>
  <c r="ACP85" i="3"/>
  <c r="ACP89" i="3" s="1"/>
  <c r="ACP38" i="3"/>
  <c r="ACP42" i="3" s="1"/>
  <c r="ACP83" i="3"/>
  <c r="ACP87" i="3" s="1"/>
  <c r="ACQ39" i="3"/>
  <c r="ACQ43" i="3" s="1"/>
  <c r="ACQ84" i="3"/>
  <c r="ACQ88" i="3" s="1"/>
  <c r="ACO36" i="3"/>
  <c r="ACR48" i="3"/>
  <c r="ACR47" i="3"/>
  <c r="ACR46" i="3"/>
  <c r="ACP16" i="3"/>
  <c r="ACQ14" i="3"/>
  <c r="ACQ20" i="3" s="1"/>
  <c r="ACQ27" i="3" s="1"/>
  <c r="ACS8" i="3"/>
  <c r="ACR10" i="3"/>
  <c r="ACR13" i="3" s="1"/>
  <c r="ACR19" i="3" s="1"/>
  <c r="ACR26" i="3" s="1"/>
  <c r="ACQ12" i="3"/>
  <c r="ACQ18" i="3" s="1"/>
  <c r="ACQ25" i="3" s="1"/>
  <c r="ACQ31" i="3" s="1"/>
  <c r="ACQ178" i="3" l="1"/>
  <c r="ACQ182" i="3" s="1"/>
  <c r="ACQ33" i="3"/>
  <c r="ACQ29" i="3" s="1"/>
  <c r="ACR177" i="3"/>
  <c r="ACR181" i="3" s="1"/>
  <c r="ACR32" i="3"/>
  <c r="ACQ176" i="3"/>
  <c r="ACQ180" i="3" s="1"/>
  <c r="ACS186" i="3"/>
  <c r="ACS185" i="3"/>
  <c r="ACS211" i="3" s="1"/>
  <c r="ACS184" i="3"/>
  <c r="ACS210" i="3" s="1"/>
  <c r="ACR212" i="3"/>
  <c r="ACS93" i="3"/>
  <c r="ACS119" i="3" s="1"/>
  <c r="ACS92" i="3"/>
  <c r="ACS118" i="3" s="1"/>
  <c r="ACS91" i="3"/>
  <c r="ACS117" i="3" s="1"/>
  <c r="ACR39" i="3"/>
  <c r="ACR43" i="3" s="1"/>
  <c r="ACR84" i="3"/>
  <c r="ACR88" i="3" s="1"/>
  <c r="ACQ38" i="3"/>
  <c r="ACQ42" i="3" s="1"/>
  <c r="ACQ83" i="3"/>
  <c r="ACQ87" i="3" s="1"/>
  <c r="ACQ40" i="3"/>
  <c r="ACQ44" i="3" s="1"/>
  <c r="ACQ85" i="3"/>
  <c r="ACQ89" i="3" s="1"/>
  <c r="ACP36" i="3"/>
  <c r="ACS48" i="3"/>
  <c r="ACS47" i="3"/>
  <c r="ACS46" i="3"/>
  <c r="ACQ16" i="3"/>
  <c r="ACT8" i="3"/>
  <c r="ACS10" i="3"/>
  <c r="ACS13" i="3" s="1"/>
  <c r="ACS19" i="3" s="1"/>
  <c r="ACS26" i="3" s="1"/>
  <c r="ACR14" i="3"/>
  <c r="ACR20" i="3" s="1"/>
  <c r="ACR27" i="3" s="1"/>
  <c r="ACR12" i="3"/>
  <c r="ACR18" i="3" s="1"/>
  <c r="ACR25" i="3" s="1"/>
  <c r="ACR31" i="3" s="1"/>
  <c r="ACS177" i="3" l="1"/>
  <c r="ACS181" i="3" s="1"/>
  <c r="ACS32" i="3"/>
  <c r="ACR178" i="3"/>
  <c r="ACR182" i="3" s="1"/>
  <c r="ACR33" i="3"/>
  <c r="ACR29" i="3" s="1"/>
  <c r="ACR176" i="3"/>
  <c r="ACR180" i="3" s="1"/>
  <c r="ACS212" i="3"/>
  <c r="ACT185" i="3"/>
  <c r="ACT211" i="3" s="1"/>
  <c r="ACT186" i="3"/>
  <c r="ACT184" i="3"/>
  <c r="ACT210" i="3" s="1"/>
  <c r="ACT93" i="3"/>
  <c r="ACT119" i="3" s="1"/>
  <c r="ACT92" i="3"/>
  <c r="ACT118" i="3" s="1"/>
  <c r="ACT91" i="3"/>
  <c r="ACT117" i="3" s="1"/>
  <c r="ACR38" i="3"/>
  <c r="ACR42" i="3" s="1"/>
  <c r="ACR83" i="3"/>
  <c r="ACR87" i="3" s="1"/>
  <c r="ACR40" i="3"/>
  <c r="ACR44" i="3" s="1"/>
  <c r="ACR85" i="3"/>
  <c r="ACR89" i="3" s="1"/>
  <c r="ACS39" i="3"/>
  <c r="ACS43" i="3" s="1"/>
  <c r="ACS84" i="3"/>
  <c r="ACS88" i="3" s="1"/>
  <c r="ACT48" i="3"/>
  <c r="ACT47" i="3"/>
  <c r="ACT46" i="3"/>
  <c r="ACQ36" i="3"/>
  <c r="ACR16" i="3"/>
  <c r="ACU8" i="3"/>
  <c r="ACT10" i="3"/>
  <c r="ACT13" i="3" s="1"/>
  <c r="ACT19" i="3" s="1"/>
  <c r="ACT26" i="3" s="1"/>
  <c r="ACS14" i="3"/>
  <c r="ACS20" i="3" s="1"/>
  <c r="ACS27" i="3" s="1"/>
  <c r="ACS12" i="3"/>
  <c r="ACS18" i="3" s="1"/>
  <c r="ACS25" i="3" s="1"/>
  <c r="ACS31" i="3" s="1"/>
  <c r="ACT177" i="3" l="1"/>
  <c r="ACT181" i="3" s="1"/>
  <c r="ACT32" i="3"/>
  <c r="ACS178" i="3"/>
  <c r="ACS182" i="3" s="1"/>
  <c r="ACS33" i="3"/>
  <c r="ACS29" i="3" s="1"/>
  <c r="ACS176" i="3"/>
  <c r="ACS180" i="3" s="1"/>
  <c r="ACT212" i="3"/>
  <c r="ACU185" i="3"/>
  <c r="ACU211" i="3" s="1"/>
  <c r="ACU186" i="3"/>
  <c r="ACU184" i="3"/>
  <c r="ACU210" i="3" s="1"/>
  <c r="ACU93" i="3"/>
  <c r="ACU119" i="3" s="1"/>
  <c r="ACU92" i="3"/>
  <c r="ACU118" i="3" s="1"/>
  <c r="ACU91" i="3"/>
  <c r="ACU117" i="3" s="1"/>
  <c r="ACS40" i="3"/>
  <c r="ACS44" i="3" s="1"/>
  <c r="ACS85" i="3"/>
  <c r="ACS89" i="3" s="1"/>
  <c r="ACS38" i="3"/>
  <c r="ACS42" i="3" s="1"/>
  <c r="ACS83" i="3"/>
  <c r="ACS87" i="3" s="1"/>
  <c r="ACT39" i="3"/>
  <c r="ACT43" i="3" s="1"/>
  <c r="ACT84" i="3"/>
  <c r="ACT88" i="3" s="1"/>
  <c r="ACU47" i="3"/>
  <c r="ACU46" i="3"/>
  <c r="ACU48" i="3"/>
  <c r="ACR36" i="3"/>
  <c r="ACS16" i="3"/>
  <c r="ACV8" i="3"/>
  <c r="ACU10" i="3"/>
  <c r="ACU13" i="3" s="1"/>
  <c r="ACU19" i="3" s="1"/>
  <c r="ACU26" i="3" s="1"/>
  <c r="ACT12" i="3"/>
  <c r="ACT18" i="3" s="1"/>
  <c r="ACT25" i="3" s="1"/>
  <c r="ACT31" i="3" s="1"/>
  <c r="ACT14" i="3"/>
  <c r="ACT20" i="3" s="1"/>
  <c r="ACT27" i="3" s="1"/>
  <c r="ACU177" i="3" l="1"/>
  <c r="ACU181" i="3" s="1"/>
  <c r="ACU32" i="3"/>
  <c r="ACT178" i="3"/>
  <c r="ACT182" i="3" s="1"/>
  <c r="ACT33" i="3"/>
  <c r="ACT29" i="3" s="1"/>
  <c r="ACT176" i="3"/>
  <c r="ACT180" i="3" s="1"/>
  <c r="ACU212" i="3"/>
  <c r="ACV185" i="3"/>
  <c r="ACV211" i="3" s="1"/>
  <c r="ACV186" i="3"/>
  <c r="ACV184" i="3"/>
  <c r="ACV210" i="3" s="1"/>
  <c r="ACV93" i="3"/>
  <c r="ACV119" i="3" s="1"/>
  <c r="ACV92" i="3"/>
  <c r="ACV118" i="3" s="1"/>
  <c r="ACV91" i="3"/>
  <c r="ACV117" i="3" s="1"/>
  <c r="ACT40" i="3"/>
  <c r="ACT44" i="3" s="1"/>
  <c r="ACT85" i="3"/>
  <c r="ACT89" i="3" s="1"/>
  <c r="ACT38" i="3"/>
  <c r="ACT42" i="3" s="1"/>
  <c r="ACT83" i="3"/>
  <c r="ACT87" i="3" s="1"/>
  <c r="ACU39" i="3"/>
  <c r="ACU43" i="3" s="1"/>
  <c r="ACU84" i="3"/>
  <c r="ACU88" i="3" s="1"/>
  <c r="ACS36" i="3"/>
  <c r="ACV48" i="3"/>
  <c r="ACV46" i="3"/>
  <c r="ACV47" i="3"/>
  <c r="ACT16" i="3"/>
  <c r="ACV10" i="3"/>
  <c r="ACV13" i="3" s="1"/>
  <c r="ACV19" i="3" s="1"/>
  <c r="ACV26" i="3" s="1"/>
  <c r="ACW8" i="3"/>
  <c r="ACU14" i="3"/>
  <c r="ACU20" i="3" s="1"/>
  <c r="ACU27" i="3" s="1"/>
  <c r="ACU12" i="3"/>
  <c r="ACU18" i="3" s="1"/>
  <c r="ACU25" i="3" s="1"/>
  <c r="ACU31" i="3" s="1"/>
  <c r="ACU178" i="3" l="1"/>
  <c r="ACU182" i="3" s="1"/>
  <c r="ACU33" i="3"/>
  <c r="ACU29" i="3" s="1"/>
  <c r="ACV177" i="3"/>
  <c r="ACV181" i="3" s="1"/>
  <c r="ACV32" i="3"/>
  <c r="ACU176" i="3"/>
  <c r="ACU180" i="3" s="1"/>
  <c r="ACV212" i="3"/>
  <c r="ACW185" i="3"/>
  <c r="ACW211" i="3" s="1"/>
  <c r="ACW186" i="3"/>
  <c r="ACW184" i="3"/>
  <c r="ACW210" i="3" s="1"/>
  <c r="ACW93" i="3"/>
  <c r="ACW119" i="3" s="1"/>
  <c r="ACW91" i="3"/>
  <c r="ACW117" i="3" s="1"/>
  <c r="ACW92" i="3"/>
  <c r="ACW118" i="3" s="1"/>
  <c r="ACV39" i="3"/>
  <c r="ACV43" i="3" s="1"/>
  <c r="ACV84" i="3"/>
  <c r="ACV88" i="3" s="1"/>
  <c r="ACU38" i="3"/>
  <c r="ACU42" i="3" s="1"/>
  <c r="ACU83" i="3"/>
  <c r="ACU87" i="3" s="1"/>
  <c r="ACU40" i="3"/>
  <c r="ACU44" i="3" s="1"/>
  <c r="ACU85" i="3"/>
  <c r="ACU89" i="3" s="1"/>
  <c r="ACW48" i="3"/>
  <c r="ACW47" i="3"/>
  <c r="ACW46" i="3"/>
  <c r="ACT36" i="3"/>
  <c r="ACU16" i="3"/>
  <c r="ACV12" i="3"/>
  <c r="ACV18" i="3" s="1"/>
  <c r="ACV25" i="3" s="1"/>
  <c r="ACV31" i="3" s="1"/>
  <c r="ACV14" i="3"/>
  <c r="ACV20" i="3" s="1"/>
  <c r="ACV27" i="3" s="1"/>
  <c r="ACX8" i="3"/>
  <c r="ACW10" i="3"/>
  <c r="ACW14" i="3" s="1"/>
  <c r="ACW20" i="3" s="1"/>
  <c r="ACW27" i="3" s="1"/>
  <c r="ACW178" i="3" l="1"/>
  <c r="ACW182" i="3" s="1"/>
  <c r="ACW33" i="3"/>
  <c r="ACV178" i="3"/>
  <c r="ACV182" i="3" s="1"/>
  <c r="ACV33" i="3"/>
  <c r="ACV29" i="3" s="1"/>
  <c r="ACV176" i="3"/>
  <c r="ACV180" i="3" s="1"/>
  <c r="ACX185" i="3"/>
  <c r="ACX211" i="3" s="1"/>
  <c r="ACX186" i="3"/>
  <c r="ACX184" i="3"/>
  <c r="ACX210" i="3" s="1"/>
  <c r="ACW212" i="3"/>
  <c r="ACX93" i="3"/>
  <c r="ACX119" i="3" s="1"/>
  <c r="ACX91" i="3"/>
  <c r="ACX117" i="3" s="1"/>
  <c r="ACX92" i="3"/>
  <c r="ACX118" i="3" s="1"/>
  <c r="ACV40" i="3"/>
  <c r="ACV44" i="3" s="1"/>
  <c r="ACV85" i="3"/>
  <c r="ACV89" i="3" s="1"/>
  <c r="ACW40" i="3"/>
  <c r="ACW44" i="3" s="1"/>
  <c r="ACW85" i="3"/>
  <c r="ACW89" i="3" s="1"/>
  <c r="ACV38" i="3"/>
  <c r="ACV42" i="3" s="1"/>
  <c r="ACV83" i="3"/>
  <c r="ACV87" i="3" s="1"/>
  <c r="ACU36" i="3"/>
  <c r="ACX48" i="3"/>
  <c r="ACX46" i="3"/>
  <c r="ACX47" i="3"/>
  <c r="ACW12" i="3"/>
  <c r="ACW18" i="3" s="1"/>
  <c r="ACW25" i="3" s="1"/>
  <c r="ACW31" i="3" s="1"/>
  <c r="ACY8" i="3"/>
  <c r="ACX10" i="3"/>
  <c r="ACX13" i="3" s="1"/>
  <c r="ACX19" i="3" s="1"/>
  <c r="ACX26" i="3" s="1"/>
  <c r="ACW13" i="3"/>
  <c r="ACW19" i="3" s="1"/>
  <c r="ACW26" i="3" s="1"/>
  <c r="ACW32" i="3" s="1"/>
  <c r="ACV16" i="3"/>
  <c r="ACX177" i="3" l="1"/>
  <c r="ACX181" i="3" s="1"/>
  <c r="ACX32" i="3"/>
  <c r="ACW177" i="3"/>
  <c r="ACW181" i="3" s="1"/>
  <c r="ACW176" i="3"/>
  <c r="ACW180" i="3" s="1"/>
  <c r="ACY186" i="3"/>
  <c r="ACY185" i="3"/>
  <c r="ACY211" i="3" s="1"/>
  <c r="ACY184" i="3"/>
  <c r="ACY210" i="3" s="1"/>
  <c r="ACX212" i="3"/>
  <c r="ACY93" i="3"/>
  <c r="ACY119" i="3" s="1"/>
  <c r="ACY91" i="3"/>
  <c r="ACY117" i="3" s="1"/>
  <c r="ACY92" i="3"/>
  <c r="ACY118" i="3" s="1"/>
  <c r="ACW39" i="3"/>
  <c r="ACW43" i="3" s="1"/>
  <c r="ACW84" i="3"/>
  <c r="ACW88" i="3" s="1"/>
  <c r="ACX39" i="3"/>
  <c r="ACX43" i="3" s="1"/>
  <c r="ACX84" i="3"/>
  <c r="ACX88" i="3" s="1"/>
  <c r="ACW38" i="3"/>
  <c r="ACW42" i="3" s="1"/>
  <c r="ACW83" i="3"/>
  <c r="ACW87" i="3" s="1"/>
  <c r="ACV36" i="3"/>
  <c r="ACY48" i="3"/>
  <c r="ACY47" i="3"/>
  <c r="ACY46" i="3"/>
  <c r="ACZ8" i="3"/>
  <c r="ACY10" i="3"/>
  <c r="ACX14" i="3"/>
  <c r="ACX20" i="3" s="1"/>
  <c r="ACX27" i="3" s="1"/>
  <c r="ACX12" i="3"/>
  <c r="ACX18" i="3" s="1"/>
  <c r="ACX25" i="3" s="1"/>
  <c r="ACX31" i="3" s="1"/>
  <c r="ACW16" i="3"/>
  <c r="ACX178" i="3" l="1"/>
  <c r="ACX182" i="3" s="1"/>
  <c r="ACX33" i="3"/>
  <c r="ACX29" i="3" s="1"/>
  <c r="ACW29" i="3"/>
  <c r="ACX176" i="3"/>
  <c r="ACX180" i="3" s="1"/>
  <c r="ACZ186" i="3"/>
  <c r="ACZ185" i="3"/>
  <c r="ACZ211" i="3" s="1"/>
  <c r="ACZ184" i="3"/>
  <c r="ACZ210" i="3" s="1"/>
  <c r="ACY212" i="3"/>
  <c r="ACY14" i="3"/>
  <c r="ACZ93" i="3"/>
  <c r="ACZ119" i="3" s="1"/>
  <c r="ACZ91" i="3"/>
  <c r="ACZ117" i="3" s="1"/>
  <c r="ACZ92" i="3"/>
  <c r="ACZ118" i="3" s="1"/>
  <c r="ACX40" i="3"/>
  <c r="ACX44" i="3" s="1"/>
  <c r="ACX85" i="3"/>
  <c r="ACX89" i="3" s="1"/>
  <c r="ACX38" i="3"/>
  <c r="ACX42" i="3" s="1"/>
  <c r="ACX83" i="3"/>
  <c r="ACX87" i="3" s="1"/>
  <c r="ACW36" i="3"/>
  <c r="ACZ48" i="3"/>
  <c r="ACZ47" i="3"/>
  <c r="ACZ46" i="3"/>
  <c r="ACX16" i="3"/>
  <c r="ACY13" i="3"/>
  <c r="ADA8" i="3"/>
  <c r="ACZ10" i="3"/>
  <c r="ACZ14" i="3" s="1"/>
  <c r="ACZ20" i="3" s="1"/>
  <c r="ACZ27" i="3" s="1"/>
  <c r="ACY12" i="3"/>
  <c r="ACZ178" i="3" l="1"/>
  <c r="ACZ182" i="3" s="1"/>
  <c r="ACZ33" i="3"/>
  <c r="ADA186" i="3"/>
  <c r="ADA185" i="3"/>
  <c r="ADA211" i="3" s="1"/>
  <c r="ADA184" i="3"/>
  <c r="ADA210" i="3" s="1"/>
  <c r="ACZ212" i="3"/>
  <c r="ACY18" i="3"/>
  <c r="ACY25" i="3" s="1"/>
  <c r="ACY31" i="3" s="1"/>
  <c r="ACY19" i="3"/>
  <c r="ACY26" i="3" s="1"/>
  <c r="ACY32" i="3" s="1"/>
  <c r="ACY20" i="3"/>
  <c r="ACY27" i="3" s="1"/>
  <c r="ACY33" i="3" s="1"/>
  <c r="ADA93" i="3"/>
  <c r="ADA119" i="3" s="1"/>
  <c r="ADA91" i="3"/>
  <c r="ADA117" i="3" s="1"/>
  <c r="ADA92" i="3"/>
  <c r="ADA118" i="3" s="1"/>
  <c r="ACZ40" i="3"/>
  <c r="ACZ44" i="3" s="1"/>
  <c r="ACZ85" i="3"/>
  <c r="ACZ89" i="3" s="1"/>
  <c r="ADA47" i="3"/>
  <c r="ADA48" i="3"/>
  <c r="ADA46" i="3"/>
  <c r="ACX36" i="3"/>
  <c r="ADA10" i="3"/>
  <c r="ADB8" i="3"/>
  <c r="ACZ12" i="3"/>
  <c r="ACZ18" i="3" s="1"/>
  <c r="ACZ25" i="3" s="1"/>
  <c r="ACZ31" i="3" s="1"/>
  <c r="ACZ13" i="3"/>
  <c r="ACZ19" i="3" s="1"/>
  <c r="ACZ26" i="3" s="1"/>
  <c r="ACZ32" i="3" s="1"/>
  <c r="ACZ176" i="3" l="1"/>
  <c r="ACZ180" i="3" s="1"/>
  <c r="ACY29" i="3"/>
  <c r="ACZ177" i="3"/>
  <c r="ACZ181" i="3" s="1"/>
  <c r="ACY177" i="3"/>
  <c r="ACY181" i="3" s="1"/>
  <c r="ACY176" i="3"/>
  <c r="ACY180" i="3" s="1"/>
  <c r="ADB186" i="3"/>
  <c r="ADB185" i="3"/>
  <c r="ADB211" i="3" s="1"/>
  <c r="ADB184" i="3"/>
  <c r="ADB210" i="3" s="1"/>
  <c r="ACY16" i="3"/>
  <c r="ADA212" i="3"/>
  <c r="ACY83" i="3"/>
  <c r="ACY87" i="3" s="1"/>
  <c r="ACY38" i="3"/>
  <c r="ACY42" i="3" s="1"/>
  <c r="ACY84" i="3"/>
  <c r="ACY88" i="3" s="1"/>
  <c r="ACY39" i="3"/>
  <c r="ACY43" i="3" s="1"/>
  <c r="ADA13" i="3"/>
  <c r="ACY178" i="3"/>
  <c r="ACY40" i="3"/>
  <c r="ACY85" i="3"/>
  <c r="ACY89" i="3" s="1"/>
  <c r="ADB93" i="3"/>
  <c r="ADB119" i="3" s="1"/>
  <c r="ADB92" i="3"/>
  <c r="ADB118" i="3" s="1"/>
  <c r="ADB91" i="3"/>
  <c r="ADB117" i="3" s="1"/>
  <c r="ACZ39" i="3"/>
  <c r="ACZ43" i="3" s="1"/>
  <c r="ACZ84" i="3"/>
  <c r="ACZ88" i="3" s="1"/>
  <c r="ACZ38" i="3"/>
  <c r="ACZ42" i="3" s="1"/>
  <c r="ACZ83" i="3"/>
  <c r="ACZ87" i="3" s="1"/>
  <c r="ADB47" i="3"/>
  <c r="ADB48" i="3"/>
  <c r="ADB46" i="3"/>
  <c r="ACZ16" i="3"/>
  <c r="ADA14" i="3"/>
  <c r="ADC8" i="3"/>
  <c r="ADB10" i="3"/>
  <c r="ADB13" i="3" s="1"/>
  <c r="ADB19" i="3" s="1"/>
  <c r="ADB26" i="3" s="1"/>
  <c r="ADA12" i="3"/>
  <c r="ADB177" i="3" l="1"/>
  <c r="ADB181" i="3" s="1"/>
  <c r="ADB32" i="3"/>
  <c r="ACZ29" i="3"/>
  <c r="ACY44" i="3"/>
  <c r="ACY36" i="3"/>
  <c r="ADC186" i="3"/>
  <c r="ADC185" i="3"/>
  <c r="ADC211" i="3" s="1"/>
  <c r="ADC184" i="3"/>
  <c r="ADC210" i="3" s="1"/>
  <c r="ADB212" i="3"/>
  <c r="ADA18" i="3"/>
  <c r="ADA25" i="3" s="1"/>
  <c r="ADA31" i="3" s="1"/>
  <c r="ADA20" i="3"/>
  <c r="ADA27" i="3" s="1"/>
  <c r="ADA33" i="3" s="1"/>
  <c r="ACY182" i="3"/>
  <c r="ADA19" i="3"/>
  <c r="ADA26" i="3" s="1"/>
  <c r="ADA32" i="3" s="1"/>
  <c r="ADC93" i="3"/>
  <c r="ADC119" i="3" s="1"/>
  <c r="ADC92" i="3"/>
  <c r="ADC118" i="3" s="1"/>
  <c r="ADC91" i="3"/>
  <c r="ADC117" i="3" s="1"/>
  <c r="ADB39" i="3"/>
  <c r="ADB43" i="3" s="1"/>
  <c r="ADB84" i="3"/>
  <c r="ADB88" i="3" s="1"/>
  <c r="ACZ36" i="3"/>
  <c r="ADC48" i="3"/>
  <c r="ADC47" i="3"/>
  <c r="ADC46" i="3"/>
  <c r="ADB14" i="3"/>
  <c r="ADB20" i="3" s="1"/>
  <c r="ADB27" i="3" s="1"/>
  <c r="ADC10" i="3"/>
  <c r="ADD8" i="3"/>
  <c r="ADB12" i="3"/>
  <c r="ADB18" i="3" s="1"/>
  <c r="ADB25" i="3" s="1"/>
  <c r="ADB31" i="3" s="1"/>
  <c r="ADB178" i="3" l="1"/>
  <c r="ADB182" i="3" s="1"/>
  <c r="ADB33" i="3"/>
  <c r="ADB29" i="3" s="1"/>
  <c r="ADA29" i="3"/>
  <c r="ADB176" i="3"/>
  <c r="ADB180" i="3" s="1"/>
  <c r="ADA178" i="3"/>
  <c r="ADA182" i="3" s="1"/>
  <c r="ADA176" i="3"/>
  <c r="ADA180" i="3" s="1"/>
  <c r="ADA38" i="3"/>
  <c r="ADA42" i="3" s="1"/>
  <c r="ADA16" i="3"/>
  <c r="ADD186" i="3"/>
  <c r="ADD185" i="3"/>
  <c r="ADD211" i="3" s="1"/>
  <c r="ADD184" i="3"/>
  <c r="ADD210" i="3" s="1"/>
  <c r="ADC212" i="3"/>
  <c r="ADA85" i="3"/>
  <c r="ADA89" i="3" s="1"/>
  <c r="ADA40" i="3"/>
  <c r="ADC14" i="3"/>
  <c r="ADA177" i="3"/>
  <c r="ADA181" i="3" s="1"/>
  <c r="ADA39" i="3"/>
  <c r="ADA43" i="3" s="1"/>
  <c r="ADA84" i="3"/>
  <c r="ADA88" i="3" s="1"/>
  <c r="ADA83" i="3"/>
  <c r="ADA87" i="3" s="1"/>
  <c r="ADD93" i="3"/>
  <c r="ADD119" i="3" s="1"/>
  <c r="ADD92" i="3"/>
  <c r="ADD118" i="3" s="1"/>
  <c r="ADD91" i="3"/>
  <c r="ADD117" i="3" s="1"/>
  <c r="ADB38" i="3"/>
  <c r="ADB42" i="3" s="1"/>
  <c r="ADB83" i="3"/>
  <c r="ADB87" i="3" s="1"/>
  <c r="ADB40" i="3"/>
  <c r="ADB44" i="3" s="1"/>
  <c r="ADB85" i="3"/>
  <c r="ADB89" i="3" s="1"/>
  <c r="ADD48" i="3"/>
  <c r="ADD47" i="3"/>
  <c r="ADD46" i="3"/>
  <c r="ADB16" i="3"/>
  <c r="ADE8" i="3"/>
  <c r="ADD10" i="3"/>
  <c r="ADD13" i="3" s="1"/>
  <c r="ADD19" i="3" s="1"/>
  <c r="ADD26" i="3" s="1"/>
  <c r="ADC12" i="3"/>
  <c r="ADC13" i="3"/>
  <c r="ADD177" i="3" l="1"/>
  <c r="ADD181" i="3" s="1"/>
  <c r="ADD32" i="3"/>
  <c r="ADA36" i="3"/>
  <c r="ADA44" i="3"/>
  <c r="ADD212" i="3"/>
  <c r="ADE186" i="3"/>
  <c r="ADE185" i="3"/>
  <c r="ADE211" i="3" s="1"/>
  <c r="ADE184" i="3"/>
  <c r="ADE210" i="3" s="1"/>
  <c r="ADC19" i="3"/>
  <c r="ADC26" i="3" s="1"/>
  <c r="ADC32" i="3" s="1"/>
  <c r="ADC18" i="3"/>
  <c r="ADC25" i="3" s="1"/>
  <c r="ADC31" i="3" s="1"/>
  <c r="ADC20" i="3"/>
  <c r="ADC27" i="3" s="1"/>
  <c r="ADC33" i="3" s="1"/>
  <c r="ADE93" i="3"/>
  <c r="ADE119" i="3" s="1"/>
  <c r="ADE92" i="3"/>
  <c r="ADE118" i="3" s="1"/>
  <c r="ADE91" i="3"/>
  <c r="ADE117" i="3" s="1"/>
  <c r="ADD39" i="3"/>
  <c r="ADD43" i="3" s="1"/>
  <c r="ADD84" i="3"/>
  <c r="ADD88" i="3" s="1"/>
  <c r="ADB36" i="3"/>
  <c r="ADE48" i="3"/>
  <c r="ADE47" i="3"/>
  <c r="ADE46" i="3"/>
  <c r="ADD14" i="3"/>
  <c r="ADD20" i="3" s="1"/>
  <c r="ADD27" i="3" s="1"/>
  <c r="ADE10" i="3"/>
  <c r="ADF8" i="3"/>
  <c r="ADD12" i="3"/>
  <c r="ADD18" i="3" s="1"/>
  <c r="ADD25" i="3" s="1"/>
  <c r="ADD31" i="3" s="1"/>
  <c r="ADD178" i="3" l="1"/>
  <c r="ADD182" i="3" s="1"/>
  <c r="ADD33" i="3"/>
  <c r="ADD29" i="3" s="1"/>
  <c r="ADD176" i="3"/>
  <c r="ADD180" i="3" s="1"/>
  <c r="ADC29" i="3"/>
  <c r="ADC176" i="3"/>
  <c r="ADC180" i="3" s="1"/>
  <c r="ADC177" i="3"/>
  <c r="ADC181" i="3" s="1"/>
  <c r="ADF185" i="3"/>
  <c r="ADF211" i="3" s="1"/>
  <c r="ADF186" i="3"/>
  <c r="ADF184" i="3"/>
  <c r="ADF210" i="3" s="1"/>
  <c r="ADE212" i="3"/>
  <c r="ADC16" i="3"/>
  <c r="ADC178" i="3"/>
  <c r="ADC85" i="3"/>
  <c r="ADC89" i="3" s="1"/>
  <c r="ADC40" i="3"/>
  <c r="ADC38" i="3"/>
  <c r="ADC42" i="3" s="1"/>
  <c r="ADC84" i="3"/>
  <c r="ADC88" i="3" s="1"/>
  <c r="ADC83" i="3"/>
  <c r="ADC87" i="3" s="1"/>
  <c r="ADE13" i="3"/>
  <c r="ADC39" i="3"/>
  <c r="ADC43" i="3" s="1"/>
  <c r="ADF93" i="3"/>
  <c r="ADF119" i="3" s="1"/>
  <c r="ADF92" i="3"/>
  <c r="ADF118" i="3" s="1"/>
  <c r="ADF91" i="3"/>
  <c r="ADF117" i="3" s="1"/>
  <c r="ADD38" i="3"/>
  <c r="ADD42" i="3" s="1"/>
  <c r="ADD83" i="3"/>
  <c r="ADD87" i="3" s="1"/>
  <c r="ADD40" i="3"/>
  <c r="ADD44" i="3" s="1"/>
  <c r="ADD85" i="3"/>
  <c r="ADD89" i="3" s="1"/>
  <c r="ADF48" i="3"/>
  <c r="ADF47" i="3"/>
  <c r="ADF46" i="3"/>
  <c r="ADD16" i="3"/>
  <c r="ADG8" i="3"/>
  <c r="ADF10" i="3"/>
  <c r="ADF14" i="3" s="1"/>
  <c r="ADF20" i="3" s="1"/>
  <c r="ADF27" i="3" s="1"/>
  <c r="ADE14" i="3"/>
  <c r="ADE12" i="3"/>
  <c r="ADF178" i="3" l="1"/>
  <c r="ADF182" i="3" s="1"/>
  <c r="ADF33" i="3"/>
  <c r="ADC44" i="3"/>
  <c r="ADC36" i="3"/>
  <c r="ADG185" i="3"/>
  <c r="ADG211" i="3" s="1"/>
  <c r="ADG186" i="3"/>
  <c r="ADG184" i="3"/>
  <c r="ADG210" i="3" s="1"/>
  <c r="ADF212" i="3"/>
  <c r="ADE20" i="3"/>
  <c r="ADE27" i="3" s="1"/>
  <c r="ADE19" i="3"/>
  <c r="ADE26" i="3" s="1"/>
  <c r="ADE32" i="3" s="1"/>
  <c r="ADE18" i="3"/>
  <c r="ADE25" i="3" s="1"/>
  <c r="ADE31" i="3" s="1"/>
  <c r="ADC182" i="3"/>
  <c r="ADG93" i="3"/>
  <c r="ADG119" i="3" s="1"/>
  <c r="ADG92" i="3"/>
  <c r="ADG118" i="3" s="1"/>
  <c r="ADG91" i="3"/>
  <c r="ADG117" i="3" s="1"/>
  <c r="ADF40" i="3"/>
  <c r="ADF44" i="3" s="1"/>
  <c r="ADF85" i="3"/>
  <c r="ADF89" i="3" s="1"/>
  <c r="ADG48" i="3"/>
  <c r="ADG47" i="3"/>
  <c r="ADG46" i="3"/>
  <c r="ADD36" i="3"/>
  <c r="ADF13" i="3"/>
  <c r="ADF19" i="3" s="1"/>
  <c r="ADF26" i="3" s="1"/>
  <c r="ADF32" i="3" s="1"/>
  <c r="ADH8" i="3"/>
  <c r="ADG10" i="3"/>
  <c r="ADF12" i="3"/>
  <c r="ADF18" i="3" s="1"/>
  <c r="ADF25" i="3" s="1"/>
  <c r="ADF31" i="3" s="1"/>
  <c r="ADE178" i="3" l="1"/>
  <c r="ADE33" i="3"/>
  <c r="ADE29" i="3" s="1"/>
  <c r="ADF177" i="3"/>
  <c r="ADF181" i="3" s="1"/>
  <c r="ADF176" i="3"/>
  <c r="ADF180" i="3" s="1"/>
  <c r="ADF29" i="3"/>
  <c r="ADE176" i="3"/>
  <c r="ADE180" i="3" s="1"/>
  <c r="ADG212" i="3"/>
  <c r="ADE16" i="3"/>
  <c r="ADH185" i="3"/>
  <c r="ADH211" i="3" s="1"/>
  <c r="ADH186" i="3"/>
  <c r="ADH184" i="3"/>
  <c r="ADH210" i="3" s="1"/>
  <c r="ADE85" i="3"/>
  <c r="ADE89" i="3" s="1"/>
  <c r="ADE38" i="3"/>
  <c r="ADE42" i="3" s="1"/>
  <c r="ADE182" i="3"/>
  <c r="ADE40" i="3"/>
  <c r="ADE83" i="3"/>
  <c r="ADE87" i="3" s="1"/>
  <c r="ADG13" i="3"/>
  <c r="ADE177" i="3"/>
  <c r="ADE181" i="3" s="1"/>
  <c r="ADE39" i="3"/>
  <c r="ADE43" i="3" s="1"/>
  <c r="ADE84" i="3"/>
  <c r="ADE88" i="3" s="1"/>
  <c r="ADH93" i="3"/>
  <c r="ADH119" i="3" s="1"/>
  <c r="ADH92" i="3"/>
  <c r="ADH118" i="3" s="1"/>
  <c r="ADH91" i="3"/>
  <c r="ADH117" i="3" s="1"/>
  <c r="ADF38" i="3"/>
  <c r="ADF42" i="3" s="1"/>
  <c r="ADF83" i="3"/>
  <c r="ADF87" i="3" s="1"/>
  <c r="ADF39" i="3"/>
  <c r="ADF43" i="3" s="1"/>
  <c r="ADF84" i="3"/>
  <c r="ADF88" i="3" s="1"/>
  <c r="ADH48" i="3"/>
  <c r="ADH46" i="3"/>
  <c r="ADH47" i="3"/>
  <c r="ADG14" i="3"/>
  <c r="ADF16" i="3"/>
  <c r="ADI8" i="3"/>
  <c r="ADH10" i="3"/>
  <c r="ADH14" i="3" s="1"/>
  <c r="ADH20" i="3" s="1"/>
  <c r="ADH27" i="3" s="1"/>
  <c r="ADG12" i="3"/>
  <c r="ADH178" i="3" l="1"/>
  <c r="ADH182" i="3" s="1"/>
  <c r="ADH33" i="3"/>
  <c r="ADE44" i="3"/>
  <c r="ADH212" i="3"/>
  <c r="ADI185" i="3"/>
  <c r="ADI211" i="3" s="1"/>
  <c r="ADI186" i="3"/>
  <c r="ADI184" i="3"/>
  <c r="ADI210" i="3" s="1"/>
  <c r="ADE36" i="3"/>
  <c r="ADG18" i="3"/>
  <c r="ADG25" i="3" s="1"/>
  <c r="ADG31" i="3" s="1"/>
  <c r="ADG20" i="3"/>
  <c r="ADG27" i="3" s="1"/>
  <c r="ADG19" i="3"/>
  <c r="ADG26" i="3" s="1"/>
  <c r="ADG32" i="3" s="1"/>
  <c r="ADI93" i="3"/>
  <c r="ADI119" i="3" s="1"/>
  <c r="ADI91" i="3"/>
  <c r="ADI117" i="3" s="1"/>
  <c r="ADI92" i="3"/>
  <c r="ADI118" i="3" s="1"/>
  <c r="ADH40" i="3"/>
  <c r="ADH44" i="3" s="1"/>
  <c r="ADH85" i="3"/>
  <c r="ADH89" i="3" s="1"/>
  <c r="ADF36" i="3"/>
  <c r="ADI48" i="3"/>
  <c r="ADI47" i="3"/>
  <c r="ADI46" i="3"/>
  <c r="ADJ8" i="3"/>
  <c r="ADI10" i="3"/>
  <c r="ADI14" i="3" s="1"/>
  <c r="ADI20" i="3" s="1"/>
  <c r="ADI27" i="3" s="1"/>
  <c r="ADH13" i="3"/>
  <c r="ADH19" i="3" s="1"/>
  <c r="ADH26" i="3" s="1"/>
  <c r="ADH32" i="3" s="1"/>
  <c r="ADH12" i="3"/>
  <c r="ADH18" i="3" s="1"/>
  <c r="ADH25" i="3" s="1"/>
  <c r="ADH31" i="3" s="1"/>
  <c r="ADG178" i="3" l="1"/>
  <c r="ADG182" i="3" s="1"/>
  <c r="ADG33" i="3"/>
  <c r="ADG29" i="3" s="1"/>
  <c r="ADI178" i="3"/>
  <c r="ADI182" i="3" s="1"/>
  <c r="ADI33" i="3"/>
  <c r="ADH176" i="3"/>
  <c r="ADH180" i="3" s="1"/>
  <c r="ADH177" i="3"/>
  <c r="ADH181" i="3" s="1"/>
  <c r="ADG176" i="3"/>
  <c r="ADG180" i="3" s="1"/>
  <c r="ADG83" i="3"/>
  <c r="ADG87" i="3" s="1"/>
  <c r="ADJ185" i="3"/>
  <c r="ADJ211" i="3" s="1"/>
  <c r="ADJ186" i="3"/>
  <c r="ADJ184" i="3"/>
  <c r="ADJ210" i="3" s="1"/>
  <c r="ADG16" i="3"/>
  <c r="ADI212" i="3"/>
  <c r="ADG38" i="3"/>
  <c r="ADG42" i="3" s="1"/>
  <c r="ADG40" i="3"/>
  <c r="ADG85" i="3"/>
  <c r="ADG89" i="3" s="1"/>
  <c r="ADG177" i="3"/>
  <c r="ADG181" i="3" s="1"/>
  <c r="ADG39" i="3"/>
  <c r="ADG43" i="3" s="1"/>
  <c r="ADG84" i="3"/>
  <c r="ADG88" i="3" s="1"/>
  <c r="ADJ93" i="3"/>
  <c r="ADJ119" i="3" s="1"/>
  <c r="ADJ91" i="3"/>
  <c r="ADJ117" i="3" s="1"/>
  <c r="ADJ92" i="3"/>
  <c r="ADJ118" i="3" s="1"/>
  <c r="ADH38" i="3"/>
  <c r="ADH42" i="3" s="1"/>
  <c r="ADH83" i="3"/>
  <c r="ADH87" i="3" s="1"/>
  <c r="ADI40" i="3"/>
  <c r="ADI44" i="3" s="1"/>
  <c r="ADI85" i="3"/>
  <c r="ADI89" i="3" s="1"/>
  <c r="ADH39" i="3"/>
  <c r="ADH43" i="3" s="1"/>
  <c r="ADH84" i="3"/>
  <c r="ADH88" i="3" s="1"/>
  <c r="ADJ48" i="3"/>
  <c r="ADJ46" i="3"/>
  <c r="ADJ47" i="3"/>
  <c r="ADH16" i="3"/>
  <c r="ADK8" i="3"/>
  <c r="ADJ10" i="3"/>
  <c r="ADJ14" i="3" s="1"/>
  <c r="ADJ20" i="3" s="1"/>
  <c r="ADJ27" i="3" s="1"/>
  <c r="ADI12" i="3"/>
  <c r="ADI18" i="3" s="1"/>
  <c r="ADI25" i="3" s="1"/>
  <c r="ADI31" i="3" s="1"/>
  <c r="ADI13" i="3"/>
  <c r="ADI19" i="3" s="1"/>
  <c r="ADI26" i="3" s="1"/>
  <c r="ADI32" i="3" s="1"/>
  <c r="ADJ178" i="3" l="1"/>
  <c r="ADJ182" i="3" s="1"/>
  <c r="ADJ33" i="3"/>
  <c r="ADI177" i="3"/>
  <c r="ADI181" i="3" s="1"/>
  <c r="ADI176" i="3"/>
  <c r="ADI180" i="3" s="1"/>
  <c r="ADI29" i="3"/>
  <c r="ADH29" i="3"/>
  <c r="ADG36" i="3"/>
  <c r="ADG44" i="3"/>
  <c r="ADK186" i="3"/>
  <c r="ADK185" i="3"/>
  <c r="ADK211" i="3" s="1"/>
  <c r="ADK184" i="3"/>
  <c r="ADK210" i="3" s="1"/>
  <c r="ADJ212" i="3"/>
  <c r="ADK93" i="3"/>
  <c r="ADK119" i="3" s="1"/>
  <c r="ADK91" i="3"/>
  <c r="ADK117" i="3" s="1"/>
  <c r="ADK92" i="3"/>
  <c r="ADK118" i="3" s="1"/>
  <c r="ADI39" i="3"/>
  <c r="ADI43" i="3" s="1"/>
  <c r="ADI84" i="3"/>
  <c r="ADI88" i="3" s="1"/>
  <c r="ADI38" i="3"/>
  <c r="ADI42" i="3" s="1"/>
  <c r="ADI83" i="3"/>
  <c r="ADI87" i="3" s="1"/>
  <c r="ADJ40" i="3"/>
  <c r="ADJ44" i="3" s="1"/>
  <c r="ADJ85" i="3"/>
  <c r="ADJ89" i="3" s="1"/>
  <c r="ADH36" i="3"/>
  <c r="ADK48" i="3"/>
  <c r="ADK47" i="3"/>
  <c r="ADK46" i="3"/>
  <c r="ADI16" i="3"/>
  <c r="ADL8" i="3"/>
  <c r="ADK10" i="3"/>
  <c r="ADK14" i="3" s="1"/>
  <c r="ADK20" i="3" s="1"/>
  <c r="ADK27" i="3" s="1"/>
  <c r="ADJ13" i="3"/>
  <c r="ADJ19" i="3" s="1"/>
  <c r="ADJ26" i="3" s="1"/>
  <c r="ADJ32" i="3" s="1"/>
  <c r="ADJ12" i="3"/>
  <c r="ADJ18" i="3" s="1"/>
  <c r="ADJ25" i="3" s="1"/>
  <c r="ADJ31" i="3" s="1"/>
  <c r="ADK178" i="3" l="1"/>
  <c r="ADK182" i="3" s="1"/>
  <c r="ADK33" i="3"/>
  <c r="ADJ176" i="3"/>
  <c r="ADJ180" i="3" s="1"/>
  <c r="ADJ177" i="3"/>
  <c r="ADJ181" i="3" s="1"/>
  <c r="ADL186" i="3"/>
  <c r="ADL185" i="3"/>
  <c r="ADL211" i="3" s="1"/>
  <c r="ADL184" i="3"/>
  <c r="ADL210" i="3" s="1"/>
  <c r="ADK212" i="3"/>
  <c r="ADL93" i="3"/>
  <c r="ADL119" i="3" s="1"/>
  <c r="ADL91" i="3"/>
  <c r="ADL117" i="3" s="1"/>
  <c r="ADL92" i="3"/>
  <c r="ADL118" i="3" s="1"/>
  <c r="ADK40" i="3"/>
  <c r="ADK44" i="3" s="1"/>
  <c r="ADK85" i="3"/>
  <c r="ADK89" i="3" s="1"/>
  <c r="ADJ38" i="3"/>
  <c r="ADJ42" i="3" s="1"/>
  <c r="ADJ83" i="3"/>
  <c r="ADJ87" i="3" s="1"/>
  <c r="ADJ39" i="3"/>
  <c r="ADJ43" i="3" s="1"/>
  <c r="ADJ84" i="3"/>
  <c r="ADJ88" i="3" s="1"/>
  <c r="ADL48" i="3"/>
  <c r="ADL47" i="3"/>
  <c r="ADL46" i="3"/>
  <c r="ADI36" i="3"/>
  <c r="ADJ16" i="3"/>
  <c r="ADL10" i="3"/>
  <c r="ADL14" i="3" s="1"/>
  <c r="ADL20" i="3" s="1"/>
  <c r="ADL27" i="3" s="1"/>
  <c r="ADM8" i="3"/>
  <c r="ADK13" i="3"/>
  <c r="ADK19" i="3" s="1"/>
  <c r="ADK26" i="3" s="1"/>
  <c r="ADK32" i="3" s="1"/>
  <c r="ADK12" i="3"/>
  <c r="ADK18" i="3" s="1"/>
  <c r="ADK25" i="3" s="1"/>
  <c r="ADK31" i="3" s="1"/>
  <c r="ADL178" i="3" l="1"/>
  <c r="ADL182" i="3" s="1"/>
  <c r="ADL33" i="3"/>
  <c r="ADK177" i="3"/>
  <c r="ADK181" i="3" s="1"/>
  <c r="ADK176" i="3"/>
  <c r="ADK180" i="3" s="1"/>
  <c r="ADJ29" i="3"/>
  <c r="ADM186" i="3"/>
  <c r="ADM185" i="3"/>
  <c r="ADM211" i="3" s="1"/>
  <c r="ADM184" i="3"/>
  <c r="ADM210" i="3" s="1"/>
  <c r="ADL212" i="3"/>
  <c r="ADM93" i="3"/>
  <c r="ADM119" i="3" s="1"/>
  <c r="ADM91" i="3"/>
  <c r="ADM117" i="3" s="1"/>
  <c r="ADM92" i="3"/>
  <c r="ADM118" i="3" s="1"/>
  <c r="ADK38" i="3"/>
  <c r="ADK42" i="3" s="1"/>
  <c r="ADK83" i="3"/>
  <c r="ADK87" i="3" s="1"/>
  <c r="ADL40" i="3"/>
  <c r="ADL44" i="3" s="1"/>
  <c r="ADL85" i="3"/>
  <c r="ADL89" i="3" s="1"/>
  <c r="ADK39" i="3"/>
  <c r="ADK43" i="3" s="1"/>
  <c r="ADK84" i="3"/>
  <c r="ADK88" i="3" s="1"/>
  <c r="ADJ36" i="3"/>
  <c r="ADM48" i="3"/>
  <c r="ADM47" i="3"/>
  <c r="ADM46" i="3"/>
  <c r="ADK16" i="3"/>
  <c r="ADM10" i="3"/>
  <c r="ADM13" i="3" s="1"/>
  <c r="ADM19" i="3" s="1"/>
  <c r="ADM26" i="3" s="1"/>
  <c r="ADN8" i="3"/>
  <c r="ADL13" i="3"/>
  <c r="ADL19" i="3" s="1"/>
  <c r="ADL26" i="3" s="1"/>
  <c r="ADL32" i="3" s="1"/>
  <c r="ADL12" i="3"/>
  <c r="ADL18" i="3" s="1"/>
  <c r="ADL25" i="3" s="1"/>
  <c r="ADL31" i="3" s="1"/>
  <c r="ADM177" i="3" l="1"/>
  <c r="ADM181" i="3" s="1"/>
  <c r="ADM32" i="3"/>
  <c r="ADK29" i="3"/>
  <c r="ADL176" i="3"/>
  <c r="ADL180" i="3" s="1"/>
  <c r="ADL177" i="3"/>
  <c r="ADL181" i="3" s="1"/>
  <c r="ADM212" i="3"/>
  <c r="ADN186" i="3"/>
  <c r="ADN185" i="3"/>
  <c r="ADN211" i="3" s="1"/>
  <c r="ADN184" i="3"/>
  <c r="ADN210" i="3" s="1"/>
  <c r="ADN93" i="3"/>
  <c r="ADN119" i="3" s="1"/>
  <c r="ADN92" i="3"/>
  <c r="ADN118" i="3" s="1"/>
  <c r="ADN91" i="3"/>
  <c r="ADN117" i="3" s="1"/>
  <c r="ADL38" i="3"/>
  <c r="ADL42" i="3" s="1"/>
  <c r="ADL83" i="3"/>
  <c r="ADL87" i="3" s="1"/>
  <c r="ADL39" i="3"/>
  <c r="ADL43" i="3" s="1"/>
  <c r="ADL84" i="3"/>
  <c r="ADL88" i="3" s="1"/>
  <c r="ADM39" i="3"/>
  <c r="ADM43" i="3" s="1"/>
  <c r="ADM84" i="3"/>
  <c r="ADM88" i="3" s="1"/>
  <c r="ADK36" i="3"/>
  <c r="ADN48" i="3"/>
  <c r="ADN47" i="3"/>
  <c r="ADN46" i="3"/>
  <c r="ADL16" i="3"/>
  <c r="ADM14" i="3"/>
  <c r="ADM20" i="3" s="1"/>
  <c r="ADM27" i="3" s="1"/>
  <c r="ADN10" i="3"/>
  <c r="ADN13" i="3" s="1"/>
  <c r="ADN19" i="3" s="1"/>
  <c r="ADN26" i="3" s="1"/>
  <c r="ADO8" i="3"/>
  <c r="ADM12" i="3"/>
  <c r="ADM18" i="3" s="1"/>
  <c r="ADM25" i="3" s="1"/>
  <c r="ADM31" i="3" s="1"/>
  <c r="ADN177" i="3" l="1"/>
  <c r="ADN181" i="3" s="1"/>
  <c r="ADN32" i="3"/>
  <c r="ADM178" i="3"/>
  <c r="ADM182" i="3" s="1"/>
  <c r="ADM33" i="3"/>
  <c r="ADM29" i="3" s="1"/>
  <c r="ADM176" i="3"/>
  <c r="ADM180" i="3" s="1"/>
  <c r="ADL29" i="3"/>
  <c r="ADO186" i="3"/>
  <c r="ADO185" i="3"/>
  <c r="ADO211" i="3" s="1"/>
  <c r="ADO184" i="3"/>
  <c r="ADO210" i="3" s="1"/>
  <c r="ADN212" i="3"/>
  <c r="ADO93" i="3"/>
  <c r="ADO119" i="3" s="1"/>
  <c r="ADO92" i="3"/>
  <c r="ADO118" i="3" s="1"/>
  <c r="ADO91" i="3"/>
  <c r="ADO117" i="3" s="1"/>
  <c r="ADN39" i="3"/>
  <c r="ADN43" i="3" s="1"/>
  <c r="ADN84" i="3"/>
  <c r="ADN88" i="3" s="1"/>
  <c r="ADM38" i="3"/>
  <c r="ADM42" i="3" s="1"/>
  <c r="ADM83" i="3"/>
  <c r="ADM87" i="3" s="1"/>
  <c r="ADM40" i="3"/>
  <c r="ADM44" i="3" s="1"/>
  <c r="ADM85" i="3"/>
  <c r="ADM89" i="3" s="1"/>
  <c r="ADL36" i="3"/>
  <c r="ADO48" i="3"/>
  <c r="ADO47" i="3"/>
  <c r="ADO46" i="3"/>
  <c r="ADM16" i="3"/>
  <c r="ADN14" i="3"/>
  <c r="ADN20" i="3" s="1"/>
  <c r="ADN27" i="3" s="1"/>
  <c r="ADO10" i="3"/>
  <c r="ADO13" i="3" s="1"/>
  <c r="ADO19" i="3" s="1"/>
  <c r="ADO26" i="3" s="1"/>
  <c r="ADP8" i="3"/>
  <c r="ADN12" i="3"/>
  <c r="ADN18" i="3" s="1"/>
  <c r="ADN25" i="3" s="1"/>
  <c r="ADN31" i="3" s="1"/>
  <c r="ADO177" i="3" l="1"/>
  <c r="ADO181" i="3" s="1"/>
  <c r="ADO32" i="3"/>
  <c r="ADN178" i="3"/>
  <c r="ADN182" i="3" s="1"/>
  <c r="ADN33" i="3"/>
  <c r="ADN29" i="3" s="1"/>
  <c r="ADN176" i="3"/>
  <c r="ADN180" i="3" s="1"/>
  <c r="ADP186" i="3"/>
  <c r="ADP185" i="3"/>
  <c r="ADP211" i="3" s="1"/>
  <c r="ADP184" i="3"/>
  <c r="ADP210" i="3" s="1"/>
  <c r="ADO212" i="3"/>
  <c r="ADP93" i="3"/>
  <c r="ADP119" i="3" s="1"/>
  <c r="ADP92" i="3"/>
  <c r="ADP118" i="3" s="1"/>
  <c r="ADP91" i="3"/>
  <c r="ADP117" i="3" s="1"/>
  <c r="ADN38" i="3"/>
  <c r="ADN42" i="3" s="1"/>
  <c r="ADN83" i="3"/>
  <c r="ADN87" i="3" s="1"/>
  <c r="ADO39" i="3"/>
  <c r="ADO43" i="3" s="1"/>
  <c r="ADO84" i="3"/>
  <c r="ADO88" i="3" s="1"/>
  <c r="ADN40" i="3"/>
  <c r="ADN44" i="3" s="1"/>
  <c r="ADN85" i="3"/>
  <c r="ADN89" i="3" s="1"/>
  <c r="ADP48" i="3"/>
  <c r="ADP47" i="3"/>
  <c r="ADP46" i="3"/>
  <c r="ADM36" i="3"/>
  <c r="ADN16" i="3"/>
  <c r="ADQ8" i="3"/>
  <c r="ADP10" i="3"/>
  <c r="ADP14" i="3" s="1"/>
  <c r="ADP20" i="3" s="1"/>
  <c r="ADP27" i="3" s="1"/>
  <c r="ADO14" i="3"/>
  <c r="ADO20" i="3" s="1"/>
  <c r="ADO27" i="3" s="1"/>
  <c r="ADO12" i="3"/>
  <c r="ADO18" i="3" s="1"/>
  <c r="ADO25" i="3" s="1"/>
  <c r="ADO31" i="3" s="1"/>
  <c r="ADP178" i="3" l="1"/>
  <c r="ADP182" i="3" s="1"/>
  <c r="ADP33" i="3"/>
  <c r="ADO178" i="3"/>
  <c r="ADO182" i="3" s="1"/>
  <c r="ADO33" i="3"/>
  <c r="ADO29" i="3" s="1"/>
  <c r="ADO176" i="3"/>
  <c r="ADO180" i="3" s="1"/>
  <c r="ADP212" i="3"/>
  <c r="ADQ186" i="3"/>
  <c r="ADQ185" i="3"/>
  <c r="ADQ211" i="3" s="1"/>
  <c r="ADQ184" i="3"/>
  <c r="ADQ210" i="3" s="1"/>
  <c r="ADQ93" i="3"/>
  <c r="ADQ119" i="3" s="1"/>
  <c r="ADQ92" i="3"/>
  <c r="ADQ118" i="3" s="1"/>
  <c r="ADQ91" i="3"/>
  <c r="ADQ117" i="3" s="1"/>
  <c r="ADO38" i="3"/>
  <c r="ADO42" i="3" s="1"/>
  <c r="ADO83" i="3"/>
  <c r="ADO87" i="3" s="1"/>
  <c r="ADO40" i="3"/>
  <c r="ADO44" i="3" s="1"/>
  <c r="ADO85" i="3"/>
  <c r="ADO89" i="3" s="1"/>
  <c r="ADP40" i="3"/>
  <c r="ADP44" i="3" s="1"/>
  <c r="ADP85" i="3"/>
  <c r="ADP89" i="3" s="1"/>
  <c r="ADN36" i="3"/>
  <c r="ADQ48" i="3"/>
  <c r="ADQ47" i="3"/>
  <c r="ADQ46" i="3"/>
  <c r="ADO16" i="3"/>
  <c r="ADR8" i="3"/>
  <c r="ADQ10" i="3"/>
  <c r="ADQ14" i="3" s="1"/>
  <c r="ADQ20" i="3" s="1"/>
  <c r="ADQ27" i="3" s="1"/>
  <c r="ADP13" i="3"/>
  <c r="ADP19" i="3" s="1"/>
  <c r="ADP26" i="3" s="1"/>
  <c r="ADP32" i="3" s="1"/>
  <c r="ADP12" i="3"/>
  <c r="ADP18" i="3" s="1"/>
  <c r="ADP25" i="3" s="1"/>
  <c r="ADP31" i="3" s="1"/>
  <c r="ADQ178" i="3" l="1"/>
  <c r="ADQ182" i="3" s="1"/>
  <c r="ADQ33" i="3"/>
  <c r="ADP176" i="3"/>
  <c r="ADP180" i="3" s="1"/>
  <c r="ADP177" i="3"/>
  <c r="ADP181" i="3" s="1"/>
  <c r="ADQ212" i="3"/>
  <c r="ADR185" i="3"/>
  <c r="ADR211" i="3" s="1"/>
  <c r="ADR186" i="3"/>
  <c r="ADR184" i="3"/>
  <c r="ADR210" i="3" s="1"/>
  <c r="ADR93" i="3"/>
  <c r="ADR119" i="3" s="1"/>
  <c r="ADR92" i="3"/>
  <c r="ADR118" i="3" s="1"/>
  <c r="ADR91" i="3"/>
  <c r="ADR117" i="3" s="1"/>
  <c r="ADP39" i="3"/>
  <c r="ADP43" i="3" s="1"/>
  <c r="ADP84" i="3"/>
  <c r="ADP88" i="3" s="1"/>
  <c r="ADP38" i="3"/>
  <c r="ADP42" i="3" s="1"/>
  <c r="ADP83" i="3"/>
  <c r="ADP87" i="3" s="1"/>
  <c r="ADQ40" i="3"/>
  <c r="ADQ44" i="3" s="1"/>
  <c r="ADQ85" i="3"/>
  <c r="ADQ89" i="3" s="1"/>
  <c r="ADO36" i="3"/>
  <c r="ADR48" i="3"/>
  <c r="ADR47" i="3"/>
  <c r="ADR46" i="3"/>
  <c r="ADP16" i="3"/>
  <c r="ADQ12" i="3"/>
  <c r="ADQ18" i="3" s="1"/>
  <c r="ADQ25" i="3" s="1"/>
  <c r="ADQ31" i="3" s="1"/>
  <c r="ADS8" i="3"/>
  <c r="ADR10" i="3"/>
  <c r="ADR13" i="3" s="1"/>
  <c r="ADR19" i="3" s="1"/>
  <c r="ADR26" i="3" s="1"/>
  <c r="ADQ13" i="3"/>
  <c r="ADQ19" i="3" s="1"/>
  <c r="ADQ26" i="3" s="1"/>
  <c r="ADQ32" i="3" s="1"/>
  <c r="ADR177" i="3" l="1"/>
  <c r="ADR181" i="3" s="1"/>
  <c r="ADR32" i="3"/>
  <c r="ADQ177" i="3"/>
  <c r="ADQ181" i="3" s="1"/>
  <c r="ADQ176" i="3"/>
  <c r="ADQ180" i="3" s="1"/>
  <c r="ADQ29" i="3"/>
  <c r="ADP29" i="3"/>
  <c r="ADR212" i="3"/>
  <c r="ADS185" i="3"/>
  <c r="ADS211" i="3" s="1"/>
  <c r="ADS186" i="3"/>
  <c r="ADS184" i="3"/>
  <c r="ADS210" i="3" s="1"/>
  <c r="ADS93" i="3"/>
  <c r="ADS119" i="3" s="1"/>
  <c r="ADS92" i="3"/>
  <c r="ADS118" i="3" s="1"/>
  <c r="ADS91" i="3"/>
  <c r="ADS117" i="3" s="1"/>
  <c r="ADR39" i="3"/>
  <c r="ADR43" i="3" s="1"/>
  <c r="ADR84" i="3"/>
  <c r="ADR88" i="3" s="1"/>
  <c r="ADQ39" i="3"/>
  <c r="ADQ43" i="3" s="1"/>
  <c r="ADQ84" i="3"/>
  <c r="ADQ88" i="3" s="1"/>
  <c r="ADQ38" i="3"/>
  <c r="ADQ42" i="3" s="1"/>
  <c r="ADQ83" i="3"/>
  <c r="ADQ87" i="3" s="1"/>
  <c r="ADP36" i="3"/>
  <c r="ADS48" i="3"/>
  <c r="ADS47" i="3"/>
  <c r="ADS46" i="3"/>
  <c r="ADT8" i="3"/>
  <c r="ADS10" i="3"/>
  <c r="ADS14" i="3" s="1"/>
  <c r="ADS20" i="3" s="1"/>
  <c r="ADS27" i="3" s="1"/>
  <c r="ADR14" i="3"/>
  <c r="ADR20" i="3" s="1"/>
  <c r="ADR27" i="3" s="1"/>
  <c r="ADR12" i="3"/>
  <c r="ADR18" i="3" s="1"/>
  <c r="ADR25" i="3" s="1"/>
  <c r="ADR31" i="3" s="1"/>
  <c r="ADQ16" i="3"/>
  <c r="ADR178" i="3" l="1"/>
  <c r="ADR182" i="3" s="1"/>
  <c r="ADR33" i="3"/>
  <c r="ADR29" i="3" s="1"/>
  <c r="ADS178" i="3"/>
  <c r="ADS182" i="3" s="1"/>
  <c r="ADS33" i="3"/>
  <c r="ADR176" i="3"/>
  <c r="ADR180" i="3" s="1"/>
  <c r="ADS212" i="3"/>
  <c r="ADT185" i="3"/>
  <c r="ADT211" i="3" s="1"/>
  <c r="ADT186" i="3"/>
  <c r="ADT184" i="3"/>
  <c r="ADT210" i="3" s="1"/>
  <c r="ADT93" i="3"/>
  <c r="ADT119" i="3" s="1"/>
  <c r="ADT92" i="3"/>
  <c r="ADT118" i="3" s="1"/>
  <c r="ADT91" i="3"/>
  <c r="ADT117" i="3" s="1"/>
  <c r="ADR38" i="3"/>
  <c r="ADR42" i="3" s="1"/>
  <c r="ADR83" i="3"/>
  <c r="ADR87" i="3" s="1"/>
  <c r="ADR40" i="3"/>
  <c r="ADR44" i="3" s="1"/>
  <c r="ADR85" i="3"/>
  <c r="ADR89" i="3" s="1"/>
  <c r="ADS40" i="3"/>
  <c r="ADS44" i="3" s="1"/>
  <c r="ADS85" i="3"/>
  <c r="ADS89" i="3" s="1"/>
  <c r="ADQ36" i="3"/>
  <c r="ADT48" i="3"/>
  <c r="ADT47" i="3"/>
  <c r="ADT46" i="3"/>
  <c r="ADR16" i="3"/>
  <c r="ADS12" i="3"/>
  <c r="ADS18" i="3" s="1"/>
  <c r="ADS25" i="3" s="1"/>
  <c r="ADS31" i="3" s="1"/>
  <c r="ADU8" i="3"/>
  <c r="ADT10" i="3"/>
  <c r="ADT13" i="3" s="1"/>
  <c r="ADT19" i="3" s="1"/>
  <c r="ADT26" i="3" s="1"/>
  <c r="ADS13" i="3"/>
  <c r="ADS19" i="3" s="1"/>
  <c r="ADS26" i="3" s="1"/>
  <c r="ADS32" i="3" s="1"/>
  <c r="ADT177" i="3" l="1"/>
  <c r="ADT181" i="3" s="1"/>
  <c r="ADT32" i="3"/>
  <c r="ADS177" i="3"/>
  <c r="ADS181" i="3" s="1"/>
  <c r="ADS176" i="3"/>
  <c r="ADS180" i="3" s="1"/>
  <c r="ADS29" i="3"/>
  <c r="ADU185" i="3"/>
  <c r="ADU211" i="3" s="1"/>
  <c r="ADU186" i="3"/>
  <c r="ADU184" i="3"/>
  <c r="ADU210" i="3" s="1"/>
  <c r="ADT212" i="3"/>
  <c r="ADU93" i="3"/>
  <c r="ADU119" i="3" s="1"/>
  <c r="ADU91" i="3"/>
  <c r="ADU117" i="3" s="1"/>
  <c r="ADU92" i="3"/>
  <c r="ADU118" i="3" s="1"/>
  <c r="ADS39" i="3"/>
  <c r="ADS43" i="3" s="1"/>
  <c r="ADS84" i="3"/>
  <c r="ADS88" i="3" s="1"/>
  <c r="ADT39" i="3"/>
  <c r="ADT43" i="3" s="1"/>
  <c r="ADT84" i="3"/>
  <c r="ADT88" i="3" s="1"/>
  <c r="ADS38" i="3"/>
  <c r="ADS42" i="3" s="1"/>
  <c r="ADS83" i="3"/>
  <c r="ADS87" i="3" s="1"/>
  <c r="ADR36" i="3"/>
  <c r="ADU48" i="3"/>
  <c r="ADU47" i="3"/>
  <c r="ADU46" i="3"/>
  <c r="ADS16" i="3"/>
  <c r="ADT12" i="3"/>
  <c r="ADT18" i="3" s="1"/>
  <c r="ADT25" i="3" s="1"/>
  <c r="ADT31" i="3" s="1"/>
  <c r="ADT14" i="3"/>
  <c r="ADT20" i="3" s="1"/>
  <c r="ADT27" i="3" s="1"/>
  <c r="ADV8" i="3"/>
  <c r="ADU10" i="3"/>
  <c r="ADU13" i="3" s="1"/>
  <c r="ADU19" i="3" s="1"/>
  <c r="ADU26" i="3" s="1"/>
  <c r="ADU177" i="3" l="1"/>
  <c r="ADU181" i="3" s="1"/>
  <c r="ADU32" i="3"/>
  <c r="ADT178" i="3"/>
  <c r="ADT182" i="3" s="1"/>
  <c r="ADT33" i="3"/>
  <c r="ADT29" i="3" s="1"/>
  <c r="ADT176" i="3"/>
  <c r="ADT180" i="3" s="1"/>
  <c r="ADV185" i="3"/>
  <c r="ADV211" i="3" s="1"/>
  <c r="ADV186" i="3"/>
  <c r="ADV184" i="3"/>
  <c r="ADV210" i="3" s="1"/>
  <c r="ADU212" i="3"/>
  <c r="ADV93" i="3"/>
  <c r="ADV119" i="3" s="1"/>
  <c r="ADV91" i="3"/>
  <c r="ADV117" i="3" s="1"/>
  <c r="ADV92" i="3"/>
  <c r="ADV118" i="3" s="1"/>
  <c r="ADU39" i="3"/>
  <c r="ADU43" i="3" s="1"/>
  <c r="ADU84" i="3"/>
  <c r="ADU88" i="3" s="1"/>
  <c r="ADT40" i="3"/>
  <c r="ADT44" i="3" s="1"/>
  <c r="ADT85" i="3"/>
  <c r="ADT89" i="3" s="1"/>
  <c r="ADT38" i="3"/>
  <c r="ADT42" i="3" s="1"/>
  <c r="ADT83" i="3"/>
  <c r="ADT87" i="3" s="1"/>
  <c r="ADS36" i="3"/>
  <c r="ADV48" i="3"/>
  <c r="ADV46" i="3"/>
  <c r="ADV47" i="3"/>
  <c r="ADW8" i="3"/>
  <c r="ADV10" i="3"/>
  <c r="ADV14" i="3" s="1"/>
  <c r="ADV20" i="3" s="1"/>
  <c r="ADV27" i="3" s="1"/>
  <c r="ADU14" i="3"/>
  <c r="ADU20" i="3" s="1"/>
  <c r="ADU27" i="3" s="1"/>
  <c r="ADU12" i="3"/>
  <c r="ADU18" i="3" s="1"/>
  <c r="ADU25" i="3" s="1"/>
  <c r="ADU31" i="3" s="1"/>
  <c r="ADT16" i="3"/>
  <c r="ADU178" i="3" l="1"/>
  <c r="ADU182" i="3" s="1"/>
  <c r="ADU33" i="3"/>
  <c r="ADU29" i="3" s="1"/>
  <c r="ADV178" i="3"/>
  <c r="ADV182" i="3" s="1"/>
  <c r="ADV33" i="3"/>
  <c r="ADU176" i="3"/>
  <c r="ADU180" i="3" s="1"/>
  <c r="ADW186" i="3"/>
  <c r="ADW185" i="3"/>
  <c r="ADW211" i="3" s="1"/>
  <c r="ADW184" i="3"/>
  <c r="ADW210" i="3" s="1"/>
  <c r="ADV212" i="3"/>
  <c r="ADW93" i="3"/>
  <c r="ADW119" i="3" s="1"/>
  <c r="ADW91" i="3"/>
  <c r="ADW117" i="3" s="1"/>
  <c r="ADW92" i="3"/>
  <c r="ADW118" i="3" s="1"/>
  <c r="ADU38" i="3"/>
  <c r="ADU42" i="3" s="1"/>
  <c r="ADU83" i="3"/>
  <c r="ADU87" i="3" s="1"/>
  <c r="ADU40" i="3"/>
  <c r="ADU44" i="3" s="1"/>
  <c r="ADU85" i="3"/>
  <c r="ADU89" i="3" s="1"/>
  <c r="ADV40" i="3"/>
  <c r="ADV44" i="3" s="1"/>
  <c r="ADV85" i="3"/>
  <c r="ADV89" i="3" s="1"/>
  <c r="ADT36" i="3"/>
  <c r="ADW48" i="3"/>
  <c r="ADW47" i="3"/>
  <c r="ADW46" i="3"/>
  <c r="ADU16" i="3"/>
  <c r="ADX8" i="3"/>
  <c r="ADW10" i="3"/>
  <c r="ADW13" i="3" s="1"/>
  <c r="ADW19" i="3" s="1"/>
  <c r="ADW26" i="3" s="1"/>
  <c r="ADV13" i="3"/>
  <c r="ADV19" i="3" s="1"/>
  <c r="ADV26" i="3" s="1"/>
  <c r="ADV32" i="3" s="1"/>
  <c r="ADV12" i="3"/>
  <c r="ADV18" i="3" s="1"/>
  <c r="ADV25" i="3" s="1"/>
  <c r="ADV31" i="3" s="1"/>
  <c r="ADW177" i="3" l="1"/>
  <c r="ADW181" i="3" s="1"/>
  <c r="ADW32" i="3"/>
  <c r="ADV176" i="3"/>
  <c r="ADV180" i="3" s="1"/>
  <c r="ADV177" i="3"/>
  <c r="ADV181" i="3" s="1"/>
  <c r="ADX186" i="3"/>
  <c r="ADX185" i="3"/>
  <c r="ADX211" i="3" s="1"/>
  <c r="ADX184" i="3"/>
  <c r="ADX210" i="3" s="1"/>
  <c r="ADW212" i="3"/>
  <c r="ADX93" i="3"/>
  <c r="ADX119" i="3" s="1"/>
  <c r="ADX91" i="3"/>
  <c r="ADX117" i="3" s="1"/>
  <c r="ADX92" i="3"/>
  <c r="ADX118" i="3" s="1"/>
  <c r="ADV38" i="3"/>
  <c r="ADV42" i="3" s="1"/>
  <c r="ADV83" i="3"/>
  <c r="ADV87" i="3" s="1"/>
  <c r="ADW39" i="3"/>
  <c r="ADW43" i="3" s="1"/>
  <c r="ADW84" i="3"/>
  <c r="ADW88" i="3" s="1"/>
  <c r="ADV39" i="3"/>
  <c r="ADV43" i="3" s="1"/>
  <c r="ADV84" i="3"/>
  <c r="ADV88" i="3" s="1"/>
  <c r="ADU36" i="3"/>
  <c r="ADX48" i="3"/>
  <c r="ADX47" i="3"/>
  <c r="ADX46" i="3"/>
  <c r="ADV16" i="3"/>
  <c r="ADW12" i="3"/>
  <c r="ADW18" i="3" s="1"/>
  <c r="ADW25" i="3" s="1"/>
  <c r="ADW31" i="3" s="1"/>
  <c r="ADW14" i="3"/>
  <c r="ADW20" i="3" s="1"/>
  <c r="ADW27" i="3" s="1"/>
  <c r="ADY8" i="3"/>
  <c r="ADX10" i="3"/>
  <c r="ADX13" i="3" s="1"/>
  <c r="ADX19" i="3" s="1"/>
  <c r="ADX26" i="3" s="1"/>
  <c r="ADX177" i="3" l="1"/>
  <c r="ADX181" i="3" s="1"/>
  <c r="ADX32" i="3"/>
  <c r="ADW178" i="3"/>
  <c r="ADW182" i="3" s="1"/>
  <c r="ADW33" i="3"/>
  <c r="ADW29" i="3" s="1"/>
  <c r="ADW176" i="3"/>
  <c r="ADW180" i="3" s="1"/>
  <c r="ADV29" i="3"/>
  <c r="ADY186" i="3"/>
  <c r="ADY185" i="3"/>
  <c r="ADY211" i="3" s="1"/>
  <c r="ADY184" i="3"/>
  <c r="ADY210" i="3" s="1"/>
  <c r="ADX212" i="3"/>
  <c r="ADY93" i="3"/>
  <c r="ADY119" i="3" s="1"/>
  <c r="ADY91" i="3"/>
  <c r="ADY117" i="3" s="1"/>
  <c r="ADY92" i="3"/>
  <c r="ADY118" i="3" s="1"/>
  <c r="ADW38" i="3"/>
  <c r="ADW42" i="3" s="1"/>
  <c r="ADW83" i="3"/>
  <c r="ADW87" i="3" s="1"/>
  <c r="ADX39" i="3"/>
  <c r="ADX43" i="3" s="1"/>
  <c r="ADX84" i="3"/>
  <c r="ADX88" i="3" s="1"/>
  <c r="ADW40" i="3"/>
  <c r="ADW44" i="3" s="1"/>
  <c r="ADW85" i="3"/>
  <c r="ADW89" i="3" s="1"/>
  <c r="ADV36" i="3"/>
  <c r="ADY48" i="3"/>
  <c r="ADY47" i="3"/>
  <c r="ADY46" i="3"/>
  <c r="ADX12" i="3"/>
  <c r="ADX18" i="3" s="1"/>
  <c r="ADX25" i="3" s="1"/>
  <c r="ADX31" i="3" s="1"/>
  <c r="ADX14" i="3"/>
  <c r="ADX20" i="3" s="1"/>
  <c r="ADX27" i="3" s="1"/>
  <c r="ADZ8" i="3"/>
  <c r="ADY10" i="3"/>
  <c r="ADY14" i="3" s="1"/>
  <c r="ADY20" i="3" s="1"/>
  <c r="ADY27" i="3" s="1"/>
  <c r="ADW16" i="3"/>
  <c r="ADX178" i="3" l="1"/>
  <c r="ADX182" i="3" s="1"/>
  <c r="ADX33" i="3"/>
  <c r="ADX29" i="3" s="1"/>
  <c r="ADY178" i="3"/>
  <c r="ADY182" i="3" s="1"/>
  <c r="ADY33" i="3"/>
  <c r="ADX176" i="3"/>
  <c r="ADX180" i="3" s="1"/>
  <c r="ADZ186" i="3"/>
  <c r="ADZ185" i="3"/>
  <c r="ADZ211" i="3" s="1"/>
  <c r="ADZ184" i="3"/>
  <c r="ADZ210" i="3" s="1"/>
  <c r="ADY212" i="3"/>
  <c r="ADZ93" i="3"/>
  <c r="ADZ119" i="3" s="1"/>
  <c r="ADZ92" i="3"/>
  <c r="ADZ118" i="3" s="1"/>
  <c r="ADZ91" i="3"/>
  <c r="ADZ117" i="3" s="1"/>
  <c r="ADX40" i="3"/>
  <c r="ADX44" i="3" s="1"/>
  <c r="ADX85" i="3"/>
  <c r="ADX89" i="3" s="1"/>
  <c r="ADY40" i="3"/>
  <c r="ADY44" i="3" s="1"/>
  <c r="ADY85" i="3"/>
  <c r="ADY89" i="3" s="1"/>
  <c r="ADX38" i="3"/>
  <c r="ADX42" i="3" s="1"/>
  <c r="ADX83" i="3"/>
  <c r="ADX87" i="3" s="1"/>
  <c r="ADZ48" i="3"/>
  <c r="ADZ47" i="3"/>
  <c r="ADZ46" i="3"/>
  <c r="ADW36" i="3"/>
  <c r="ADX16" i="3"/>
  <c r="ADY12" i="3"/>
  <c r="ADY18" i="3" s="1"/>
  <c r="ADY25" i="3" s="1"/>
  <c r="ADY31" i="3" s="1"/>
  <c r="AEA8" i="3"/>
  <c r="ADZ10" i="3"/>
  <c r="ADZ13" i="3" s="1"/>
  <c r="ADZ19" i="3" s="1"/>
  <c r="ADZ26" i="3" s="1"/>
  <c r="ADY13" i="3"/>
  <c r="ADY19" i="3" s="1"/>
  <c r="ADY26" i="3" s="1"/>
  <c r="ADY32" i="3" s="1"/>
  <c r="ADZ177" i="3" l="1"/>
  <c r="ADZ181" i="3" s="1"/>
  <c r="ADZ32" i="3"/>
  <c r="ADY177" i="3"/>
  <c r="ADY181" i="3" s="1"/>
  <c r="ADY176" i="3"/>
  <c r="ADY180" i="3" s="1"/>
  <c r="ADY29" i="3"/>
  <c r="AEA186" i="3"/>
  <c r="AEA185" i="3"/>
  <c r="AEA211" i="3" s="1"/>
  <c r="AEA184" i="3"/>
  <c r="AEA210" i="3" s="1"/>
  <c r="ADZ212" i="3"/>
  <c r="AEA93" i="3"/>
  <c r="AEA119" i="3" s="1"/>
  <c r="AEA92" i="3"/>
  <c r="AEA118" i="3" s="1"/>
  <c r="AEA91" i="3"/>
  <c r="AEA117" i="3" s="1"/>
  <c r="ADZ39" i="3"/>
  <c r="ADZ43" i="3" s="1"/>
  <c r="ADZ84" i="3"/>
  <c r="ADZ88" i="3" s="1"/>
  <c r="ADY38" i="3"/>
  <c r="ADY42" i="3" s="1"/>
  <c r="ADY83" i="3"/>
  <c r="ADY87" i="3" s="1"/>
  <c r="ADY39" i="3"/>
  <c r="ADY43" i="3" s="1"/>
  <c r="ADY84" i="3"/>
  <c r="ADY88" i="3" s="1"/>
  <c r="ADX36" i="3"/>
  <c r="AEA48" i="3"/>
  <c r="AEA47" i="3"/>
  <c r="AEA46" i="3"/>
  <c r="ADY16" i="3"/>
  <c r="AEA10" i="3"/>
  <c r="AEA13" i="3" s="1"/>
  <c r="AEA19" i="3" s="1"/>
  <c r="AEA26" i="3" s="1"/>
  <c r="AEB8" i="3"/>
  <c r="ADZ12" i="3"/>
  <c r="ADZ18" i="3" s="1"/>
  <c r="ADZ25" i="3" s="1"/>
  <c r="ADZ31" i="3" s="1"/>
  <c r="ADZ14" i="3"/>
  <c r="ADZ20" i="3" s="1"/>
  <c r="ADZ27" i="3" s="1"/>
  <c r="ADZ178" i="3" l="1"/>
  <c r="ADZ182" i="3" s="1"/>
  <c r="ADZ33" i="3"/>
  <c r="ADZ29" i="3" s="1"/>
  <c r="AEA177" i="3"/>
  <c r="AEA181" i="3" s="1"/>
  <c r="AEA32" i="3"/>
  <c r="ADZ176" i="3"/>
  <c r="ADZ180" i="3" s="1"/>
  <c r="AEB186" i="3"/>
  <c r="AEB185" i="3"/>
  <c r="AEB211" i="3" s="1"/>
  <c r="AEB184" i="3"/>
  <c r="AEB210" i="3" s="1"/>
  <c r="AEA212" i="3"/>
  <c r="AEB93" i="3"/>
  <c r="AEB119" i="3" s="1"/>
  <c r="AEB92" i="3"/>
  <c r="AEB118" i="3" s="1"/>
  <c r="AEB91" i="3"/>
  <c r="AEB117" i="3" s="1"/>
  <c r="ADZ40" i="3"/>
  <c r="ADZ44" i="3" s="1"/>
  <c r="ADZ85" i="3"/>
  <c r="ADZ89" i="3" s="1"/>
  <c r="ADZ38" i="3"/>
  <c r="ADZ42" i="3" s="1"/>
  <c r="ADZ83" i="3"/>
  <c r="ADZ87" i="3" s="1"/>
  <c r="AEA39" i="3"/>
  <c r="AEA43" i="3" s="1"/>
  <c r="AEA84" i="3"/>
  <c r="AEA88" i="3" s="1"/>
  <c r="AEB48" i="3"/>
  <c r="AEB47" i="3"/>
  <c r="AEB46" i="3"/>
  <c r="ADY36" i="3"/>
  <c r="ADZ16" i="3"/>
  <c r="AEC8" i="3"/>
  <c r="AEB10" i="3"/>
  <c r="AEB14" i="3" s="1"/>
  <c r="AEB20" i="3" s="1"/>
  <c r="AEB27" i="3" s="1"/>
  <c r="AEA14" i="3"/>
  <c r="AEA20" i="3" s="1"/>
  <c r="AEA27" i="3" s="1"/>
  <c r="AEA12" i="3"/>
  <c r="AEA18" i="3" s="1"/>
  <c r="AEA25" i="3" s="1"/>
  <c r="AEA31" i="3" s="1"/>
  <c r="AEA178" i="3" l="1"/>
  <c r="AEA182" i="3" s="1"/>
  <c r="AEA33" i="3"/>
  <c r="AEA29" i="3" s="1"/>
  <c r="AEB178" i="3"/>
  <c r="AEB182" i="3" s="1"/>
  <c r="AEB33" i="3"/>
  <c r="AEA176" i="3"/>
  <c r="AEA180" i="3" s="1"/>
  <c r="AEC186" i="3"/>
  <c r="AEC185" i="3"/>
  <c r="AEC211" i="3" s="1"/>
  <c r="AEC184" i="3"/>
  <c r="AEC210" i="3" s="1"/>
  <c r="AEB212" i="3"/>
  <c r="AEC93" i="3"/>
  <c r="AEC119" i="3" s="1"/>
  <c r="AEC92" i="3"/>
  <c r="AEC118" i="3" s="1"/>
  <c r="AEC91" i="3"/>
  <c r="AEC117" i="3" s="1"/>
  <c r="AEA40" i="3"/>
  <c r="AEA44" i="3" s="1"/>
  <c r="AEA85" i="3"/>
  <c r="AEA89" i="3" s="1"/>
  <c r="AEA38" i="3"/>
  <c r="AEA42" i="3" s="1"/>
  <c r="AEA83" i="3"/>
  <c r="AEA87" i="3" s="1"/>
  <c r="AEB40" i="3"/>
  <c r="AEB44" i="3" s="1"/>
  <c r="AEB85" i="3"/>
  <c r="AEB89" i="3" s="1"/>
  <c r="ADZ36" i="3"/>
  <c r="AEC48" i="3"/>
  <c r="AEC47" i="3"/>
  <c r="AEC46" i="3"/>
  <c r="AEA16" i="3"/>
  <c r="AEB13" i="3"/>
  <c r="AEB19" i="3" s="1"/>
  <c r="AEB26" i="3" s="1"/>
  <c r="AEB32" i="3" s="1"/>
  <c r="AEC10" i="3"/>
  <c r="AED8" i="3"/>
  <c r="AEB12" i="3"/>
  <c r="AEB18" i="3" s="1"/>
  <c r="AEB25" i="3" s="1"/>
  <c r="AEB31" i="3" s="1"/>
  <c r="AEB176" i="3" l="1"/>
  <c r="AEB180" i="3" s="1"/>
  <c r="AEB177" i="3"/>
  <c r="AEB181" i="3" s="1"/>
  <c r="AED185" i="3"/>
  <c r="AED211" i="3" s="1"/>
  <c r="AED186" i="3"/>
  <c r="AED184" i="3"/>
  <c r="AED210" i="3" s="1"/>
  <c r="AEC212" i="3"/>
  <c r="AEC14" i="3"/>
  <c r="AED93" i="3"/>
  <c r="AED119" i="3" s="1"/>
  <c r="AED92" i="3"/>
  <c r="AED118" i="3" s="1"/>
  <c r="AED91" i="3"/>
  <c r="AED117" i="3" s="1"/>
  <c r="AEB38" i="3"/>
  <c r="AEB42" i="3" s="1"/>
  <c r="AEB83" i="3"/>
  <c r="AEB87" i="3" s="1"/>
  <c r="AEB39" i="3"/>
  <c r="AEB43" i="3" s="1"/>
  <c r="AEB84" i="3"/>
  <c r="AEB88" i="3" s="1"/>
  <c r="AEA36" i="3"/>
  <c r="AED48" i="3"/>
  <c r="AED47" i="3"/>
  <c r="AED46" i="3"/>
  <c r="AEB16" i="3"/>
  <c r="AEE8" i="3"/>
  <c r="AED10" i="3"/>
  <c r="AED14" i="3" s="1"/>
  <c r="AED20" i="3" s="1"/>
  <c r="AED27" i="3" s="1"/>
  <c r="AEC13" i="3"/>
  <c r="AEC12" i="3"/>
  <c r="AED178" i="3" l="1"/>
  <c r="AED182" i="3" s="1"/>
  <c r="AED33" i="3"/>
  <c r="AEB29" i="3"/>
  <c r="AEE185" i="3"/>
  <c r="AEE211" i="3" s="1"/>
  <c r="AEE186" i="3"/>
  <c r="AEE184" i="3"/>
  <c r="AEE210" i="3" s="1"/>
  <c r="AED212" i="3"/>
  <c r="AEC18" i="3"/>
  <c r="AEC25" i="3" s="1"/>
  <c r="AEC19" i="3"/>
  <c r="AEC26" i="3" s="1"/>
  <c r="AEC32" i="3" s="1"/>
  <c r="AEC20" i="3"/>
  <c r="AEC27" i="3" s="1"/>
  <c r="AEC33" i="3" s="1"/>
  <c r="AEE93" i="3"/>
  <c r="AEE119" i="3" s="1"/>
  <c r="AEE92" i="3"/>
  <c r="AEE118" i="3" s="1"/>
  <c r="AEE91" i="3"/>
  <c r="AEE117" i="3" s="1"/>
  <c r="AED40" i="3"/>
  <c r="AED44" i="3" s="1"/>
  <c r="AED85" i="3"/>
  <c r="AED89" i="3" s="1"/>
  <c r="AEB36" i="3"/>
  <c r="AEE48" i="3"/>
  <c r="AEE47" i="3"/>
  <c r="AEE46" i="3"/>
  <c r="AED13" i="3"/>
  <c r="AED19" i="3" s="1"/>
  <c r="AED26" i="3" s="1"/>
  <c r="AED32" i="3" s="1"/>
  <c r="AEE10" i="3"/>
  <c r="AEF8" i="3"/>
  <c r="AED12" i="3"/>
  <c r="AED18" i="3" s="1"/>
  <c r="AED25" i="3" s="1"/>
  <c r="AED31" i="3" s="1"/>
  <c r="AEC31" i="3" l="1"/>
  <c r="AEC29" i="3" s="1"/>
  <c r="AED177" i="3"/>
  <c r="AED181" i="3" s="1"/>
  <c r="AED176" i="3"/>
  <c r="AED180" i="3" s="1"/>
  <c r="AED29" i="3"/>
  <c r="AEC177" i="3"/>
  <c r="AEC181" i="3" s="1"/>
  <c r="AEC176" i="3"/>
  <c r="AEC180" i="3" s="1"/>
  <c r="AEC83" i="3"/>
  <c r="AEC87" i="3" s="1"/>
  <c r="AEF185" i="3"/>
  <c r="AEF211" i="3" s="1"/>
  <c r="AEF186" i="3"/>
  <c r="AEF184" i="3"/>
  <c r="AEF210" i="3" s="1"/>
  <c r="AEC16" i="3"/>
  <c r="AEE212" i="3"/>
  <c r="AEC39" i="3"/>
  <c r="AEC43" i="3" s="1"/>
  <c r="AEC84" i="3"/>
  <c r="AEC88" i="3" s="1"/>
  <c r="AEE13" i="3"/>
  <c r="AEC38" i="3"/>
  <c r="AEC42" i="3" s="1"/>
  <c r="AEC178" i="3"/>
  <c r="AEC40" i="3"/>
  <c r="AEC85" i="3"/>
  <c r="AEC89" i="3" s="1"/>
  <c r="AEF93" i="3"/>
  <c r="AEF119" i="3" s="1"/>
  <c r="AEF92" i="3"/>
  <c r="AEF118" i="3" s="1"/>
  <c r="AEF91" i="3"/>
  <c r="AEF117" i="3" s="1"/>
  <c r="AED38" i="3"/>
  <c r="AED42" i="3" s="1"/>
  <c r="AED83" i="3"/>
  <c r="AED87" i="3" s="1"/>
  <c r="AED39" i="3"/>
  <c r="AED43" i="3" s="1"/>
  <c r="AED84" i="3"/>
  <c r="AED88" i="3" s="1"/>
  <c r="AEF48" i="3"/>
  <c r="AEF47" i="3"/>
  <c r="AEF46" i="3"/>
  <c r="AED16" i="3"/>
  <c r="AEF10" i="3"/>
  <c r="AEF14" i="3" s="1"/>
  <c r="AEF20" i="3" s="1"/>
  <c r="AEF27" i="3" s="1"/>
  <c r="AEG8" i="3"/>
  <c r="AEE14" i="3"/>
  <c r="AEE12" i="3"/>
  <c r="AEF178" i="3" l="1"/>
  <c r="AEF33" i="3"/>
  <c r="AEC44" i="3"/>
  <c r="AEG185" i="3"/>
  <c r="AEG211" i="3" s="1"/>
  <c r="AEG186" i="3"/>
  <c r="AEG184" i="3"/>
  <c r="AEG210" i="3" s="1"/>
  <c r="AEF212" i="3"/>
  <c r="AEC36" i="3"/>
  <c r="AEE18" i="3"/>
  <c r="AEE25" i="3" s="1"/>
  <c r="AEE31" i="3" s="1"/>
  <c r="AEE20" i="3"/>
  <c r="AEE27" i="3" s="1"/>
  <c r="AEE33" i="3" s="1"/>
  <c r="AEC182" i="3"/>
  <c r="AEE19" i="3"/>
  <c r="AEE26" i="3" s="1"/>
  <c r="AEE32" i="3" s="1"/>
  <c r="AEF182" i="3"/>
  <c r="AEG93" i="3"/>
  <c r="AEG119" i="3" s="1"/>
  <c r="AEG91" i="3"/>
  <c r="AEG117" i="3" s="1"/>
  <c r="AEG92" i="3"/>
  <c r="AEG118" i="3" s="1"/>
  <c r="AEF40" i="3"/>
  <c r="AEF44" i="3" s="1"/>
  <c r="AEF85" i="3"/>
  <c r="AEF89" i="3" s="1"/>
  <c r="AED36" i="3"/>
  <c r="AEG48" i="3"/>
  <c r="AEG47" i="3"/>
  <c r="AEG46" i="3"/>
  <c r="AEF13" i="3"/>
  <c r="AEF19" i="3" s="1"/>
  <c r="AEF26" i="3" s="1"/>
  <c r="AEF32" i="3" s="1"/>
  <c r="AEG10" i="3"/>
  <c r="AEH8" i="3"/>
  <c r="AEF12" i="3"/>
  <c r="AEF18" i="3" s="1"/>
  <c r="AEF25" i="3" s="1"/>
  <c r="AEF31" i="3" s="1"/>
  <c r="AEE29" i="3" l="1"/>
  <c r="AEF176" i="3"/>
  <c r="AEF180" i="3" s="1"/>
  <c r="AEF177" i="3"/>
  <c r="AEF181" i="3" s="1"/>
  <c r="AEE178" i="3"/>
  <c r="AEE182" i="3" s="1"/>
  <c r="AEE176" i="3"/>
  <c r="AEE180" i="3" s="1"/>
  <c r="AEE83" i="3"/>
  <c r="AEE87" i="3" s="1"/>
  <c r="AEE16" i="3"/>
  <c r="AEH185" i="3"/>
  <c r="AEH211" i="3" s="1"/>
  <c r="AEH186" i="3"/>
  <c r="AEH184" i="3"/>
  <c r="AEH210" i="3" s="1"/>
  <c r="AEG212" i="3"/>
  <c r="AEE85" i="3"/>
  <c r="AEE89" i="3" s="1"/>
  <c r="AEE40" i="3"/>
  <c r="AEE38" i="3"/>
  <c r="AEE42" i="3" s="1"/>
  <c r="AEE177" i="3"/>
  <c r="AEE181" i="3" s="1"/>
  <c r="AEE39" i="3"/>
  <c r="AEE43" i="3" s="1"/>
  <c r="AEE84" i="3"/>
  <c r="AEE88" i="3" s="1"/>
  <c r="AEG13" i="3"/>
  <c r="AEH93" i="3"/>
  <c r="AEH119" i="3" s="1"/>
  <c r="AEH91" i="3"/>
  <c r="AEH117" i="3" s="1"/>
  <c r="AEH92" i="3"/>
  <c r="AEH118" i="3" s="1"/>
  <c r="AEF38" i="3"/>
  <c r="AEF42" i="3" s="1"/>
  <c r="AEF83" i="3"/>
  <c r="AEF87" i="3" s="1"/>
  <c r="AEF39" i="3"/>
  <c r="AEF43" i="3" s="1"/>
  <c r="AEF84" i="3"/>
  <c r="AEF88" i="3" s="1"/>
  <c r="AEH48" i="3"/>
  <c r="AEH46" i="3"/>
  <c r="AEH47" i="3"/>
  <c r="AEF16" i="3"/>
  <c r="AEI8" i="3"/>
  <c r="AEH10" i="3"/>
  <c r="AEH14" i="3" s="1"/>
  <c r="AEH20" i="3" s="1"/>
  <c r="AEH27" i="3" s="1"/>
  <c r="AEG14" i="3"/>
  <c r="AEG12" i="3"/>
  <c r="AEH178" i="3" l="1"/>
  <c r="AEH182" i="3" s="1"/>
  <c r="AEH33" i="3"/>
  <c r="AEF29" i="3"/>
  <c r="AEE44" i="3"/>
  <c r="AEI186" i="3"/>
  <c r="AEI185" i="3"/>
  <c r="AEI211" i="3" s="1"/>
  <c r="AEI184" i="3"/>
  <c r="AEI210" i="3" s="1"/>
  <c r="AEH212" i="3"/>
  <c r="AEE36" i="3"/>
  <c r="AEG19" i="3"/>
  <c r="AEG26" i="3" s="1"/>
  <c r="AEG32" i="3" s="1"/>
  <c r="AEG20" i="3"/>
  <c r="AEG27" i="3" s="1"/>
  <c r="AEG33" i="3" s="1"/>
  <c r="AEG18" i="3"/>
  <c r="AEG25" i="3" s="1"/>
  <c r="AEG31" i="3" s="1"/>
  <c r="AEI93" i="3"/>
  <c r="AEI119" i="3" s="1"/>
  <c r="AEI91" i="3"/>
  <c r="AEI117" i="3" s="1"/>
  <c r="AEI92" i="3"/>
  <c r="AEI118" i="3" s="1"/>
  <c r="AEH40" i="3"/>
  <c r="AEH44" i="3" s="1"/>
  <c r="AEH85" i="3"/>
  <c r="AEH89" i="3" s="1"/>
  <c r="AEF36" i="3"/>
  <c r="AEI48" i="3"/>
  <c r="AEI47" i="3"/>
  <c r="AEI46" i="3"/>
  <c r="AEJ8" i="3"/>
  <c r="AEI10" i="3"/>
  <c r="AEH12" i="3"/>
  <c r="AEH18" i="3" s="1"/>
  <c r="AEH25" i="3" s="1"/>
  <c r="AEH31" i="3" s="1"/>
  <c r="AEH13" i="3"/>
  <c r="AEH19" i="3" s="1"/>
  <c r="AEH26" i="3" s="1"/>
  <c r="AEH32" i="3" s="1"/>
  <c r="AEH177" i="3" l="1"/>
  <c r="AEH181" i="3" s="1"/>
  <c r="AEH176" i="3"/>
  <c r="AEH180" i="3" s="1"/>
  <c r="AEH29" i="3"/>
  <c r="AEG29" i="3"/>
  <c r="AEG176" i="3"/>
  <c r="AEG180" i="3" s="1"/>
  <c r="AEG178" i="3"/>
  <c r="AEG182" i="3" s="1"/>
  <c r="AEG16" i="3"/>
  <c r="AEJ186" i="3"/>
  <c r="AEJ185" i="3"/>
  <c r="AEJ211" i="3" s="1"/>
  <c r="AEJ184" i="3"/>
  <c r="AEJ210" i="3" s="1"/>
  <c r="AEI212" i="3"/>
  <c r="AEG83" i="3"/>
  <c r="AEG87" i="3" s="1"/>
  <c r="AEG85" i="3"/>
  <c r="AEG89" i="3" s="1"/>
  <c r="AEG38" i="3"/>
  <c r="AEG42" i="3" s="1"/>
  <c r="AEG40" i="3"/>
  <c r="AEI13" i="3"/>
  <c r="AEG177" i="3"/>
  <c r="AEG181" i="3" s="1"/>
  <c r="AEG39" i="3"/>
  <c r="AEG43" i="3" s="1"/>
  <c r="AEG84" i="3"/>
  <c r="AEG88" i="3" s="1"/>
  <c r="AEJ93" i="3"/>
  <c r="AEJ119" i="3" s="1"/>
  <c r="AEJ91" i="3"/>
  <c r="AEJ117" i="3" s="1"/>
  <c r="AEJ92" i="3"/>
  <c r="AEJ118" i="3" s="1"/>
  <c r="AEH38" i="3"/>
  <c r="AEH42" i="3" s="1"/>
  <c r="AEH83" i="3"/>
  <c r="AEH87" i="3" s="1"/>
  <c r="AEH39" i="3"/>
  <c r="AEH43" i="3" s="1"/>
  <c r="AEH84" i="3"/>
  <c r="AEH88" i="3" s="1"/>
  <c r="AEJ48" i="3"/>
  <c r="AEJ47" i="3"/>
  <c r="AEJ46" i="3"/>
  <c r="AEH16" i="3"/>
  <c r="AEI12" i="3"/>
  <c r="AEI14" i="3"/>
  <c r="AEK8" i="3"/>
  <c r="AEJ10" i="3"/>
  <c r="AEJ13" i="3" s="1"/>
  <c r="AEJ19" i="3" s="1"/>
  <c r="AEJ26" i="3" s="1"/>
  <c r="AEJ177" i="3" l="1"/>
  <c r="AEJ181" i="3" s="1"/>
  <c r="AEJ32" i="3"/>
  <c r="AEG44" i="3"/>
  <c r="AEJ212" i="3"/>
  <c r="AEK186" i="3"/>
  <c r="AEK185" i="3"/>
  <c r="AEK211" i="3" s="1"/>
  <c r="AEK184" i="3"/>
  <c r="AEK210" i="3" s="1"/>
  <c r="AEG36" i="3"/>
  <c r="AEI20" i="3"/>
  <c r="AEI27" i="3" s="1"/>
  <c r="AEI18" i="3"/>
  <c r="AEI25" i="3" s="1"/>
  <c r="AEI31" i="3" s="1"/>
  <c r="AEI19" i="3"/>
  <c r="AEI26" i="3" s="1"/>
  <c r="AEI32" i="3" s="1"/>
  <c r="AEK93" i="3"/>
  <c r="AEK119" i="3" s="1"/>
  <c r="AEK91" i="3"/>
  <c r="AEK117" i="3" s="1"/>
  <c r="AEK92" i="3"/>
  <c r="AEK118" i="3" s="1"/>
  <c r="AEJ39" i="3"/>
  <c r="AEJ43" i="3" s="1"/>
  <c r="AEJ84" i="3"/>
  <c r="AEJ88" i="3" s="1"/>
  <c r="AEH36" i="3"/>
  <c r="AEK47" i="3"/>
  <c r="AEK48" i="3"/>
  <c r="AEK46" i="3"/>
  <c r="AEK10" i="3"/>
  <c r="AEL8" i="3"/>
  <c r="AEJ14" i="3"/>
  <c r="AEJ20" i="3" s="1"/>
  <c r="AEJ27" i="3" s="1"/>
  <c r="AEJ12" i="3"/>
  <c r="AEJ18" i="3" s="1"/>
  <c r="AEJ25" i="3" s="1"/>
  <c r="AEJ31" i="3" s="1"/>
  <c r="AEI178" i="3" l="1"/>
  <c r="AEI182" i="3" s="1"/>
  <c r="AEI33" i="3"/>
  <c r="AEI29" i="3" s="1"/>
  <c r="AEJ178" i="3"/>
  <c r="AEJ182" i="3" s="1"/>
  <c r="AEJ33" i="3"/>
  <c r="AEJ29" i="3" s="1"/>
  <c r="AEJ176" i="3"/>
  <c r="AEJ180" i="3" s="1"/>
  <c r="AEI176" i="3"/>
  <c r="AEI180" i="3" s="1"/>
  <c r="AEI16" i="3"/>
  <c r="AEI83" i="3"/>
  <c r="AEI87" i="3" s="1"/>
  <c r="AEI38" i="3"/>
  <c r="AEI42" i="3" s="1"/>
  <c r="AEK212" i="3"/>
  <c r="AEL186" i="3"/>
  <c r="AEL185" i="3"/>
  <c r="AEL211" i="3" s="1"/>
  <c r="AEL184" i="3"/>
  <c r="AEL210" i="3" s="1"/>
  <c r="AEI85" i="3"/>
  <c r="AEI89" i="3" s="1"/>
  <c r="AEI40" i="3"/>
  <c r="AEK13" i="3"/>
  <c r="AEI177" i="3"/>
  <c r="AEI181" i="3" s="1"/>
  <c r="AEI84" i="3"/>
  <c r="AEI88" i="3" s="1"/>
  <c r="AEI39" i="3"/>
  <c r="AEI43" i="3" s="1"/>
  <c r="AEL93" i="3"/>
  <c r="AEL119" i="3" s="1"/>
  <c r="AEL92" i="3"/>
  <c r="AEL118" i="3" s="1"/>
  <c r="AEL91" i="3"/>
  <c r="AEL117" i="3" s="1"/>
  <c r="AEJ38" i="3"/>
  <c r="AEJ42" i="3" s="1"/>
  <c r="AEJ83" i="3"/>
  <c r="AEJ87" i="3" s="1"/>
  <c r="AEJ40" i="3"/>
  <c r="AEJ44" i="3" s="1"/>
  <c r="AEJ85" i="3"/>
  <c r="AEJ89" i="3" s="1"/>
  <c r="AEL47" i="3"/>
  <c r="AEL48" i="3"/>
  <c r="AEL46" i="3"/>
  <c r="AEJ16" i="3"/>
  <c r="AEL10" i="3"/>
  <c r="AEL14" i="3" s="1"/>
  <c r="AEL20" i="3" s="1"/>
  <c r="AEL27" i="3" s="1"/>
  <c r="AEM8" i="3"/>
  <c r="AEK14" i="3"/>
  <c r="AEK12" i="3"/>
  <c r="AEL178" i="3" l="1"/>
  <c r="AEL182" i="3" s="1"/>
  <c r="AEL33" i="3"/>
  <c r="AEI44" i="3"/>
  <c r="AEM186" i="3"/>
  <c r="AEM185" i="3"/>
  <c r="AEM211" i="3" s="1"/>
  <c r="AEM184" i="3"/>
  <c r="AEM210" i="3" s="1"/>
  <c r="AEL212" i="3"/>
  <c r="AEI36" i="3"/>
  <c r="AEK18" i="3"/>
  <c r="AEK25" i="3" s="1"/>
  <c r="AEK31" i="3" s="1"/>
  <c r="AEK20" i="3"/>
  <c r="AEK27" i="3" s="1"/>
  <c r="AEK19" i="3"/>
  <c r="AEK26" i="3" s="1"/>
  <c r="AEK32" i="3" s="1"/>
  <c r="AEM93" i="3"/>
  <c r="AEM119" i="3" s="1"/>
  <c r="AEM92" i="3"/>
  <c r="AEM118" i="3" s="1"/>
  <c r="AEM91" i="3"/>
  <c r="AEM117" i="3" s="1"/>
  <c r="AEL40" i="3"/>
  <c r="AEL44" i="3" s="1"/>
  <c r="AEL85" i="3"/>
  <c r="AEL89" i="3" s="1"/>
  <c r="AEJ36" i="3"/>
  <c r="AEM48" i="3"/>
  <c r="AEM47" i="3"/>
  <c r="AEM46" i="3"/>
  <c r="AEL13" i="3"/>
  <c r="AEL19" i="3" s="1"/>
  <c r="AEL26" i="3" s="1"/>
  <c r="AEL32" i="3" s="1"/>
  <c r="AEM10" i="3"/>
  <c r="AEM14" i="3" s="1"/>
  <c r="AEM20" i="3" s="1"/>
  <c r="AEM27" i="3" s="1"/>
  <c r="AEN8" i="3"/>
  <c r="AEL12" i="3"/>
  <c r="AEL18" i="3" s="1"/>
  <c r="AEL25" i="3" s="1"/>
  <c r="AEL31" i="3" s="1"/>
  <c r="AEK178" i="3" l="1"/>
  <c r="AEK182" i="3" s="1"/>
  <c r="AEK33" i="3"/>
  <c r="AEK29" i="3" s="1"/>
  <c r="AEM178" i="3"/>
  <c r="AEM182" i="3" s="1"/>
  <c r="AEM33" i="3"/>
  <c r="AEL177" i="3"/>
  <c r="AEL181" i="3" s="1"/>
  <c r="AEL176" i="3"/>
  <c r="AEL180" i="3" s="1"/>
  <c r="AEK176" i="3"/>
  <c r="AEK180" i="3" s="1"/>
  <c r="AEN186" i="3"/>
  <c r="AEN185" i="3"/>
  <c r="AEN211" i="3" s="1"/>
  <c r="AEN184" i="3"/>
  <c r="AEN210" i="3" s="1"/>
  <c r="AEK16" i="3"/>
  <c r="AEM212" i="3"/>
  <c r="AEK85" i="3"/>
  <c r="AEK89" i="3" s="1"/>
  <c r="AEK83" i="3"/>
  <c r="AEK87" i="3" s="1"/>
  <c r="AEK40" i="3"/>
  <c r="AEK38" i="3"/>
  <c r="AEK42" i="3" s="1"/>
  <c r="AEK177" i="3"/>
  <c r="AEK181" i="3" s="1"/>
  <c r="AEK39" i="3"/>
  <c r="AEK43" i="3" s="1"/>
  <c r="AEK84" i="3"/>
  <c r="AEK88" i="3" s="1"/>
  <c r="AEN93" i="3"/>
  <c r="AEN119" i="3" s="1"/>
  <c r="AEN92" i="3"/>
  <c r="AEN118" i="3" s="1"/>
  <c r="AEN91" i="3"/>
  <c r="AEN117" i="3" s="1"/>
  <c r="AEL38" i="3"/>
  <c r="AEL42" i="3" s="1"/>
  <c r="AEL83" i="3"/>
  <c r="AEL87" i="3" s="1"/>
  <c r="AEM40" i="3"/>
  <c r="AEM44" i="3" s="1"/>
  <c r="AEM85" i="3"/>
  <c r="AEM89" i="3" s="1"/>
  <c r="AEL39" i="3"/>
  <c r="AEL43" i="3" s="1"/>
  <c r="AEL84" i="3"/>
  <c r="AEL88" i="3" s="1"/>
  <c r="AEN48" i="3"/>
  <c r="AEN47" i="3"/>
  <c r="AEN46" i="3"/>
  <c r="AEL16" i="3"/>
  <c r="AEO8" i="3"/>
  <c r="AEN10" i="3"/>
  <c r="AEN14" i="3" s="1"/>
  <c r="AEN20" i="3" s="1"/>
  <c r="AEN27" i="3" s="1"/>
  <c r="AEM13" i="3"/>
  <c r="AEM19" i="3" s="1"/>
  <c r="AEM26" i="3" s="1"/>
  <c r="AEM32" i="3" s="1"/>
  <c r="AEM12" i="3"/>
  <c r="AEM18" i="3" s="1"/>
  <c r="AEM25" i="3" s="1"/>
  <c r="AEM31" i="3" s="1"/>
  <c r="AEN178" i="3" l="1"/>
  <c r="AEN182" i="3" s="1"/>
  <c r="AEN33" i="3"/>
  <c r="AEL29" i="3"/>
  <c r="AEM176" i="3"/>
  <c r="AEM180" i="3" s="1"/>
  <c r="AEM177" i="3"/>
  <c r="AEM181" i="3" s="1"/>
  <c r="AEK44" i="3"/>
  <c r="AEO186" i="3"/>
  <c r="AEO185" i="3"/>
  <c r="AEO211" i="3" s="1"/>
  <c r="AEO184" i="3"/>
  <c r="AEO210" i="3" s="1"/>
  <c r="AEK36" i="3"/>
  <c r="AEN212" i="3"/>
  <c r="AEO93" i="3"/>
  <c r="AEO119" i="3" s="1"/>
  <c r="AEO92" i="3"/>
  <c r="AEO118" i="3" s="1"/>
  <c r="AEO91" i="3"/>
  <c r="AEO117" i="3" s="1"/>
  <c r="AEM38" i="3"/>
  <c r="AEM42" i="3" s="1"/>
  <c r="AEM83" i="3"/>
  <c r="AEM87" i="3" s="1"/>
  <c r="AEM39" i="3"/>
  <c r="AEM43" i="3" s="1"/>
  <c r="AEM84" i="3"/>
  <c r="AEM88" i="3" s="1"/>
  <c r="AEN40" i="3"/>
  <c r="AEN44" i="3" s="1"/>
  <c r="AEN85" i="3"/>
  <c r="AEN89" i="3" s="1"/>
  <c r="AEL36" i="3"/>
  <c r="AEO48" i="3"/>
  <c r="AEO47" i="3"/>
  <c r="AEO46" i="3"/>
  <c r="AEM16" i="3"/>
  <c r="AEP8" i="3"/>
  <c r="AEO10" i="3"/>
  <c r="AEO13" i="3" s="1"/>
  <c r="AEO19" i="3" s="1"/>
  <c r="AEO26" i="3" s="1"/>
  <c r="AEN13" i="3"/>
  <c r="AEN19" i="3" s="1"/>
  <c r="AEN26" i="3" s="1"/>
  <c r="AEN32" i="3" s="1"/>
  <c r="AEN12" i="3"/>
  <c r="AEN18" i="3" s="1"/>
  <c r="AEN25" i="3" s="1"/>
  <c r="AEN31" i="3" s="1"/>
  <c r="AEO177" i="3" l="1"/>
  <c r="AEO181" i="3" s="1"/>
  <c r="AEO32" i="3"/>
  <c r="AEM29" i="3"/>
  <c r="AEN177" i="3"/>
  <c r="AEN181" i="3" s="1"/>
  <c r="AEN176" i="3"/>
  <c r="AEN180" i="3" s="1"/>
  <c r="AEN29" i="3"/>
  <c r="AEP185" i="3"/>
  <c r="AEP211" i="3" s="1"/>
  <c r="AEP186" i="3"/>
  <c r="AEP184" i="3"/>
  <c r="AEP210" i="3" s="1"/>
  <c r="AEO212" i="3"/>
  <c r="AEP93" i="3"/>
  <c r="AEP119" i="3" s="1"/>
  <c r="AEP92" i="3"/>
  <c r="AEP118" i="3" s="1"/>
  <c r="AEP91" i="3"/>
  <c r="AEP117" i="3" s="1"/>
  <c r="AEN38" i="3"/>
  <c r="AEN42" i="3" s="1"/>
  <c r="AEN83" i="3"/>
  <c r="AEN87" i="3" s="1"/>
  <c r="AEN39" i="3"/>
  <c r="AEN43" i="3" s="1"/>
  <c r="AEN84" i="3"/>
  <c r="AEN88" i="3" s="1"/>
  <c r="AEO39" i="3"/>
  <c r="AEO43" i="3" s="1"/>
  <c r="AEO84" i="3"/>
  <c r="AEO88" i="3" s="1"/>
  <c r="AEM36" i="3"/>
  <c r="AEP48" i="3"/>
  <c r="AEP47" i="3"/>
  <c r="AEP46" i="3"/>
  <c r="AEN16" i="3"/>
  <c r="AEP10" i="3"/>
  <c r="AEP14" i="3" s="1"/>
  <c r="AEP20" i="3" s="1"/>
  <c r="AEP27" i="3" s="1"/>
  <c r="AEQ8" i="3"/>
  <c r="AEO14" i="3"/>
  <c r="AEO20" i="3" s="1"/>
  <c r="AEO27" i="3" s="1"/>
  <c r="AEO12" i="3"/>
  <c r="AEO18" i="3" s="1"/>
  <c r="AEO25" i="3" s="1"/>
  <c r="AEP178" i="3" l="1"/>
  <c r="AEP182" i="3" s="1"/>
  <c r="AEP33" i="3"/>
  <c r="AEO31" i="3"/>
  <c r="AEO178" i="3"/>
  <c r="AEO182" i="3" s="1"/>
  <c r="AEO33" i="3"/>
  <c r="AEQ185" i="3"/>
  <c r="AEQ211" i="3" s="1"/>
  <c r="AEQ186" i="3"/>
  <c r="AEQ184" i="3"/>
  <c r="AEQ210" i="3" s="1"/>
  <c r="AEP212" i="3"/>
  <c r="AEO83" i="3"/>
  <c r="AEO87" i="3" s="1"/>
  <c r="AEO176" i="3"/>
  <c r="AEO180" i="3" s="1"/>
  <c r="AEQ93" i="3"/>
  <c r="AEQ119" i="3" s="1"/>
  <c r="AEQ92" i="3"/>
  <c r="AEQ118" i="3" s="1"/>
  <c r="AEQ91" i="3"/>
  <c r="AEQ117" i="3" s="1"/>
  <c r="AEO40" i="3"/>
  <c r="AEO44" i="3" s="1"/>
  <c r="AEO85" i="3"/>
  <c r="AEO89" i="3" s="1"/>
  <c r="AEP40" i="3"/>
  <c r="AEP44" i="3" s="1"/>
  <c r="AEP85" i="3"/>
  <c r="AEP89" i="3" s="1"/>
  <c r="AEN36" i="3"/>
  <c r="AEO38" i="3"/>
  <c r="AEO42" i="3" s="1"/>
  <c r="AEQ47" i="3"/>
  <c r="AEQ46" i="3"/>
  <c r="AEQ48" i="3"/>
  <c r="AEO16" i="3"/>
  <c r="AEP13" i="3"/>
  <c r="AEP19" i="3" s="1"/>
  <c r="AEP26" i="3" s="1"/>
  <c r="AEP32" i="3" s="1"/>
  <c r="AER8" i="3"/>
  <c r="AEQ10" i="3"/>
  <c r="AEQ14" i="3" s="1"/>
  <c r="AEQ20" i="3" s="1"/>
  <c r="AEQ27" i="3" s="1"/>
  <c r="AEP12" i="3"/>
  <c r="AEP18" i="3" s="1"/>
  <c r="AEP25" i="3" s="1"/>
  <c r="AEP31" i="3" s="1"/>
  <c r="AEO29" i="3" l="1"/>
  <c r="AEQ178" i="3"/>
  <c r="AEQ182" i="3" s="1"/>
  <c r="AEQ33" i="3"/>
  <c r="AEP176" i="3"/>
  <c r="AEP180" i="3" s="1"/>
  <c r="AEP177" i="3"/>
  <c r="AEP181" i="3" s="1"/>
  <c r="AER185" i="3"/>
  <c r="AER211" i="3" s="1"/>
  <c r="AER186" i="3"/>
  <c r="AER184" i="3"/>
  <c r="AER210" i="3" s="1"/>
  <c r="AEQ212" i="3"/>
  <c r="AER93" i="3"/>
  <c r="AER119" i="3" s="1"/>
  <c r="AER92" i="3"/>
  <c r="AER118" i="3" s="1"/>
  <c r="AER91" i="3"/>
  <c r="AER117" i="3" s="1"/>
  <c r="AEP38" i="3"/>
  <c r="AEP42" i="3" s="1"/>
  <c r="AEP83" i="3"/>
  <c r="AEP87" i="3" s="1"/>
  <c r="AEQ40" i="3"/>
  <c r="AEQ44" i="3" s="1"/>
  <c r="AEQ85" i="3"/>
  <c r="AEQ89" i="3" s="1"/>
  <c r="AEP39" i="3"/>
  <c r="AEP43" i="3" s="1"/>
  <c r="AEP84" i="3"/>
  <c r="AEP88" i="3" s="1"/>
  <c r="AEO36" i="3"/>
  <c r="AER48" i="3"/>
  <c r="AER46" i="3"/>
  <c r="AER47" i="3"/>
  <c r="AEQ13" i="3"/>
  <c r="AEQ19" i="3" s="1"/>
  <c r="AEQ26" i="3" s="1"/>
  <c r="AEQ32" i="3" s="1"/>
  <c r="AEP16" i="3"/>
  <c r="AES8" i="3"/>
  <c r="AER10" i="3"/>
  <c r="AER14" i="3" s="1"/>
  <c r="AER20" i="3" s="1"/>
  <c r="AER27" i="3" s="1"/>
  <c r="AEQ12" i="3"/>
  <c r="AEQ18" i="3" s="1"/>
  <c r="AEQ25" i="3" s="1"/>
  <c r="AEQ31" i="3" s="1"/>
  <c r="AER178" i="3" l="1"/>
  <c r="AER182" i="3" s="1"/>
  <c r="AER33" i="3"/>
  <c r="AEQ177" i="3"/>
  <c r="AEQ181" i="3" s="1"/>
  <c r="AEQ176" i="3"/>
  <c r="AEQ180" i="3" s="1"/>
  <c r="AEQ29" i="3"/>
  <c r="AEP29" i="3"/>
  <c r="AER212" i="3"/>
  <c r="AES185" i="3"/>
  <c r="AES211" i="3" s="1"/>
  <c r="AES186" i="3"/>
  <c r="AES184" i="3"/>
  <c r="AES210" i="3" s="1"/>
  <c r="AES93" i="3"/>
  <c r="AES119" i="3" s="1"/>
  <c r="AES91" i="3"/>
  <c r="AES117" i="3" s="1"/>
  <c r="AES92" i="3"/>
  <c r="AES118" i="3" s="1"/>
  <c r="AEQ38" i="3"/>
  <c r="AEQ42" i="3" s="1"/>
  <c r="AEQ83" i="3"/>
  <c r="AEQ87" i="3" s="1"/>
  <c r="AER40" i="3"/>
  <c r="AER44" i="3" s="1"/>
  <c r="AER85" i="3"/>
  <c r="AER89" i="3" s="1"/>
  <c r="AEQ39" i="3"/>
  <c r="AEQ43" i="3" s="1"/>
  <c r="AEQ84" i="3"/>
  <c r="AEQ88" i="3" s="1"/>
  <c r="AEP36" i="3"/>
  <c r="AES48" i="3"/>
  <c r="AES47" i="3"/>
  <c r="AES46" i="3"/>
  <c r="AEQ16" i="3"/>
  <c r="AER12" i="3"/>
  <c r="AER18" i="3" s="1"/>
  <c r="AER25" i="3" s="1"/>
  <c r="AER31" i="3" s="1"/>
  <c r="AET8" i="3"/>
  <c r="AES10" i="3"/>
  <c r="AES13" i="3" s="1"/>
  <c r="AES19" i="3" s="1"/>
  <c r="AES26" i="3" s="1"/>
  <c r="AER13" i="3"/>
  <c r="AER19" i="3" s="1"/>
  <c r="AER26" i="3" s="1"/>
  <c r="AER32" i="3" s="1"/>
  <c r="AES177" i="3" l="1"/>
  <c r="AES181" i="3" s="1"/>
  <c r="AES32" i="3"/>
  <c r="AER177" i="3"/>
  <c r="AER181" i="3" s="1"/>
  <c r="AER29" i="3"/>
  <c r="AET185" i="3"/>
  <c r="AET211" i="3" s="1"/>
  <c r="AET186" i="3"/>
  <c r="AET184" i="3"/>
  <c r="AET210" i="3" s="1"/>
  <c r="AES212" i="3"/>
  <c r="AER83" i="3"/>
  <c r="AER87" i="3" s="1"/>
  <c r="AER176" i="3"/>
  <c r="AER180" i="3" s="1"/>
  <c r="AET93" i="3"/>
  <c r="AET119" i="3" s="1"/>
  <c r="AET91" i="3"/>
  <c r="AET117" i="3" s="1"/>
  <c r="AET92" i="3"/>
  <c r="AET118" i="3" s="1"/>
  <c r="AES39" i="3"/>
  <c r="AES43" i="3" s="1"/>
  <c r="AES84" i="3"/>
  <c r="AES88" i="3" s="1"/>
  <c r="AER39" i="3"/>
  <c r="AER43" i="3" s="1"/>
  <c r="AER84" i="3"/>
  <c r="AER88" i="3" s="1"/>
  <c r="AEQ36" i="3"/>
  <c r="AER38" i="3"/>
  <c r="AER42" i="3" s="1"/>
  <c r="AET48" i="3"/>
  <c r="AET46" i="3"/>
  <c r="AET47" i="3"/>
  <c r="AER16" i="3"/>
  <c r="AES14" i="3"/>
  <c r="AES20" i="3" s="1"/>
  <c r="AES27" i="3" s="1"/>
  <c r="AET10" i="3"/>
  <c r="AET14" i="3" s="1"/>
  <c r="AET20" i="3" s="1"/>
  <c r="AET27" i="3" s="1"/>
  <c r="AEU8" i="3"/>
  <c r="AES12" i="3"/>
  <c r="AES18" i="3" s="1"/>
  <c r="AES25" i="3" s="1"/>
  <c r="AES31" i="3" s="1"/>
  <c r="AES178" i="3" l="1"/>
  <c r="AES182" i="3" s="1"/>
  <c r="AES33" i="3"/>
  <c r="AES29" i="3" s="1"/>
  <c r="AET178" i="3"/>
  <c r="AET182" i="3" s="1"/>
  <c r="AET33" i="3"/>
  <c r="AES176" i="3"/>
  <c r="AES180" i="3" s="1"/>
  <c r="AEU186" i="3"/>
  <c r="AEU185" i="3"/>
  <c r="AEU211" i="3" s="1"/>
  <c r="AEU184" i="3"/>
  <c r="AEU210" i="3" s="1"/>
  <c r="AET212" i="3"/>
  <c r="AEU93" i="3"/>
  <c r="AEU119" i="3" s="1"/>
  <c r="AEU91" i="3"/>
  <c r="AEU117" i="3" s="1"/>
  <c r="AEU92" i="3"/>
  <c r="AEU118" i="3" s="1"/>
  <c r="AES38" i="3"/>
  <c r="AES42" i="3" s="1"/>
  <c r="AES83" i="3"/>
  <c r="AES87" i="3" s="1"/>
  <c r="AET40" i="3"/>
  <c r="AET44" i="3" s="1"/>
  <c r="AET85" i="3"/>
  <c r="AET89" i="3" s="1"/>
  <c r="AES40" i="3"/>
  <c r="AES44" i="3" s="1"/>
  <c r="AES85" i="3"/>
  <c r="AES89" i="3" s="1"/>
  <c r="AER36" i="3"/>
  <c r="AEU48" i="3"/>
  <c r="AEU47" i="3"/>
  <c r="AEU46" i="3"/>
  <c r="AES16" i="3"/>
  <c r="AEV8" i="3"/>
  <c r="AEU10" i="3"/>
  <c r="AEU14" i="3" s="1"/>
  <c r="AEU20" i="3" s="1"/>
  <c r="AEU27" i="3" s="1"/>
  <c r="AET13" i="3"/>
  <c r="AET19" i="3" s="1"/>
  <c r="AET26" i="3" s="1"/>
  <c r="AET32" i="3" s="1"/>
  <c r="AET12" i="3"/>
  <c r="AET18" i="3" s="1"/>
  <c r="AET25" i="3" s="1"/>
  <c r="AET31" i="3" s="1"/>
  <c r="AEU178" i="3" l="1"/>
  <c r="AEU182" i="3" s="1"/>
  <c r="AEU33" i="3"/>
  <c r="AET177" i="3"/>
  <c r="AET181" i="3" s="1"/>
  <c r="AET29" i="3"/>
  <c r="AEV186" i="3"/>
  <c r="AEV185" i="3"/>
  <c r="AEV211" i="3" s="1"/>
  <c r="AEV184" i="3"/>
  <c r="AEV210" i="3" s="1"/>
  <c r="AEU212" i="3"/>
  <c r="AET83" i="3"/>
  <c r="AET87" i="3" s="1"/>
  <c r="AET176" i="3"/>
  <c r="AET180" i="3" s="1"/>
  <c r="AEV93" i="3"/>
  <c r="AEV119" i="3" s="1"/>
  <c r="AEV91" i="3"/>
  <c r="AEV117" i="3" s="1"/>
  <c r="AEV92" i="3"/>
  <c r="AEV118" i="3" s="1"/>
  <c r="AET39" i="3"/>
  <c r="AET43" i="3" s="1"/>
  <c r="AET84" i="3"/>
  <c r="AET88" i="3" s="1"/>
  <c r="AEU40" i="3"/>
  <c r="AEU44" i="3" s="1"/>
  <c r="AEU85" i="3"/>
  <c r="AEU89" i="3" s="1"/>
  <c r="AES36" i="3"/>
  <c r="AET38" i="3"/>
  <c r="AET42" i="3" s="1"/>
  <c r="AEV48" i="3"/>
  <c r="AEV47" i="3"/>
  <c r="AEV46" i="3"/>
  <c r="AET16" i="3"/>
  <c r="AEW8" i="3"/>
  <c r="AEV10" i="3"/>
  <c r="AEV13" i="3" s="1"/>
  <c r="AEV19" i="3" s="1"/>
  <c r="AEV26" i="3" s="1"/>
  <c r="AEU12" i="3"/>
  <c r="AEU18" i="3" s="1"/>
  <c r="AEU25" i="3" s="1"/>
  <c r="AEU31" i="3" s="1"/>
  <c r="AEU13" i="3"/>
  <c r="AEU19" i="3" s="1"/>
  <c r="AEU26" i="3" s="1"/>
  <c r="AEU32" i="3" s="1"/>
  <c r="AEV177" i="3" l="1"/>
  <c r="AEV181" i="3" s="1"/>
  <c r="AEV32" i="3"/>
  <c r="AEU177" i="3"/>
  <c r="AEU181" i="3" s="1"/>
  <c r="AEU29" i="3"/>
  <c r="AEW186" i="3"/>
  <c r="AEW185" i="3"/>
  <c r="AEW211" i="3" s="1"/>
  <c r="AEW184" i="3"/>
  <c r="AEW210" i="3" s="1"/>
  <c r="AEV212" i="3"/>
  <c r="AEU83" i="3"/>
  <c r="AEU87" i="3" s="1"/>
  <c r="AEU176" i="3"/>
  <c r="AEU180" i="3" s="1"/>
  <c r="AEW93" i="3"/>
  <c r="AEW119" i="3" s="1"/>
  <c r="AEW91" i="3"/>
  <c r="AEW117" i="3" s="1"/>
  <c r="AEW92" i="3"/>
  <c r="AEW118" i="3" s="1"/>
  <c r="AEU39" i="3"/>
  <c r="AEU43" i="3" s="1"/>
  <c r="AEU84" i="3"/>
  <c r="AEU88" i="3" s="1"/>
  <c r="AEV39" i="3"/>
  <c r="AEV43" i="3" s="1"/>
  <c r="AEV84" i="3"/>
  <c r="AEV88" i="3" s="1"/>
  <c r="AET36" i="3"/>
  <c r="AEU38" i="3"/>
  <c r="AEU42" i="3" s="1"/>
  <c r="AEW47" i="3"/>
  <c r="AEW48" i="3"/>
  <c r="AEW46" i="3"/>
  <c r="AEU16" i="3"/>
  <c r="AEW10" i="3"/>
  <c r="AEW14" i="3" s="1"/>
  <c r="AEW20" i="3" s="1"/>
  <c r="AEW27" i="3" s="1"/>
  <c r="AEX8" i="3"/>
  <c r="AEV14" i="3"/>
  <c r="AEV20" i="3" s="1"/>
  <c r="AEV27" i="3" s="1"/>
  <c r="AEV12" i="3"/>
  <c r="AEV18" i="3" s="1"/>
  <c r="AEV25" i="3" s="1"/>
  <c r="AEV31" i="3" l="1"/>
  <c r="AEV178" i="3"/>
  <c r="AEV182" i="3" s="1"/>
  <c r="AEV33" i="3"/>
  <c r="AEW178" i="3"/>
  <c r="AEW182" i="3" s="1"/>
  <c r="AEW33" i="3"/>
  <c r="AEX186" i="3"/>
  <c r="AEX185" i="3"/>
  <c r="AEX211" i="3" s="1"/>
  <c r="AEX184" i="3"/>
  <c r="AEX210" i="3" s="1"/>
  <c r="AEW212" i="3"/>
  <c r="AEV83" i="3"/>
  <c r="AEV87" i="3" s="1"/>
  <c r="AEV176" i="3"/>
  <c r="AEV180" i="3" s="1"/>
  <c r="AEX93" i="3"/>
  <c r="AEX119" i="3" s="1"/>
  <c r="AEX92" i="3"/>
  <c r="AEX118" i="3" s="1"/>
  <c r="AEX91" i="3"/>
  <c r="AEX117" i="3" s="1"/>
  <c r="AEV40" i="3"/>
  <c r="AEV44" i="3" s="1"/>
  <c r="AEV85" i="3"/>
  <c r="AEV89" i="3" s="1"/>
  <c r="AEW40" i="3"/>
  <c r="AEW44" i="3" s="1"/>
  <c r="AEW85" i="3"/>
  <c r="AEW89" i="3" s="1"/>
  <c r="AEU36" i="3"/>
  <c r="AEV38" i="3"/>
  <c r="AEV42" i="3" s="1"/>
  <c r="AEX47" i="3"/>
  <c r="AEX48" i="3"/>
  <c r="AEX46" i="3"/>
  <c r="AEV16" i="3"/>
  <c r="AEW13" i="3"/>
  <c r="AEW19" i="3" s="1"/>
  <c r="AEW26" i="3" s="1"/>
  <c r="AEW32" i="3" s="1"/>
  <c r="AEX10" i="3"/>
  <c r="AEX13" i="3" s="1"/>
  <c r="AEX19" i="3" s="1"/>
  <c r="AEX26" i="3" s="1"/>
  <c r="AEY8" i="3"/>
  <c r="AEW12" i="3"/>
  <c r="AEW18" i="3" s="1"/>
  <c r="AEW25" i="3" s="1"/>
  <c r="AEW31" i="3" s="1"/>
  <c r="AEV29" i="3" l="1"/>
  <c r="AEX177" i="3"/>
  <c r="AEX181" i="3" s="1"/>
  <c r="AEX32" i="3"/>
  <c r="AEW176" i="3"/>
  <c r="AEW180" i="3" s="1"/>
  <c r="AEW177" i="3"/>
  <c r="AEW181" i="3" s="1"/>
  <c r="AEY186" i="3"/>
  <c r="AEY185" i="3"/>
  <c r="AEY211" i="3" s="1"/>
  <c r="AEY184" i="3"/>
  <c r="AEY210" i="3" s="1"/>
  <c r="AEX212" i="3"/>
  <c r="AEY93" i="3"/>
  <c r="AEY119" i="3" s="1"/>
  <c r="AEY92" i="3"/>
  <c r="AEY118" i="3" s="1"/>
  <c r="AEY91" i="3"/>
  <c r="AEY117" i="3" s="1"/>
  <c r="AEW38" i="3"/>
  <c r="AEW42" i="3" s="1"/>
  <c r="AEW83" i="3"/>
  <c r="AEW87" i="3" s="1"/>
  <c r="AEX39" i="3"/>
  <c r="AEX43" i="3" s="1"/>
  <c r="AEX84" i="3"/>
  <c r="AEX88" i="3" s="1"/>
  <c r="AEW39" i="3"/>
  <c r="AEW43" i="3" s="1"/>
  <c r="AEW84" i="3"/>
  <c r="AEW88" i="3" s="1"/>
  <c r="AEV36" i="3"/>
  <c r="AEY48" i="3"/>
  <c r="AEY47" i="3"/>
  <c r="AEY46" i="3"/>
  <c r="AEW16" i="3"/>
  <c r="AEX14" i="3"/>
  <c r="AEX20" i="3" s="1"/>
  <c r="AEX27" i="3" s="1"/>
  <c r="AEZ8" i="3"/>
  <c r="AEY10" i="3"/>
  <c r="AEY14" i="3" s="1"/>
  <c r="AEY20" i="3" s="1"/>
  <c r="AEY27" i="3" s="1"/>
  <c r="AEX12" i="3"/>
  <c r="AEX18" i="3" s="1"/>
  <c r="AEX25" i="3" s="1"/>
  <c r="AEX31" i="3" l="1"/>
  <c r="AEX178" i="3"/>
  <c r="AEX182" i="3" s="1"/>
  <c r="AEX33" i="3"/>
  <c r="AEY178" i="3"/>
  <c r="AEY182" i="3" s="1"/>
  <c r="AEY33" i="3"/>
  <c r="AEW29" i="3"/>
  <c r="AEZ186" i="3"/>
  <c r="AEZ185" i="3"/>
  <c r="AEZ211" i="3" s="1"/>
  <c r="AEZ184" i="3"/>
  <c r="AEZ210" i="3" s="1"/>
  <c r="AEY212" i="3"/>
  <c r="AEX83" i="3"/>
  <c r="AEX87" i="3" s="1"/>
  <c r="AEX176" i="3"/>
  <c r="AEX180" i="3" s="1"/>
  <c r="AEZ93" i="3"/>
  <c r="AEZ119" i="3" s="1"/>
  <c r="AEZ92" i="3"/>
  <c r="AEZ118" i="3" s="1"/>
  <c r="AEZ91" i="3"/>
  <c r="AEZ117" i="3" s="1"/>
  <c r="AEX40" i="3"/>
  <c r="AEX44" i="3" s="1"/>
  <c r="AEX85" i="3"/>
  <c r="AEX89" i="3" s="1"/>
  <c r="AEY40" i="3"/>
  <c r="AEY44" i="3" s="1"/>
  <c r="AEY85" i="3"/>
  <c r="AEY89" i="3" s="1"/>
  <c r="AEW36" i="3"/>
  <c r="AEX38" i="3"/>
  <c r="AEX42" i="3" s="1"/>
  <c r="AEZ48" i="3"/>
  <c r="AEZ47" i="3"/>
  <c r="AEZ46" i="3"/>
  <c r="AEX16" i="3"/>
  <c r="AEY13" i="3"/>
  <c r="AEY19" i="3" s="1"/>
  <c r="AEY26" i="3" s="1"/>
  <c r="AEY32" i="3" s="1"/>
  <c r="AFA8" i="3"/>
  <c r="AEZ10" i="3"/>
  <c r="AEZ14" i="3" s="1"/>
  <c r="AEZ20" i="3" s="1"/>
  <c r="AEZ27" i="3" s="1"/>
  <c r="AEY12" i="3"/>
  <c r="AEY18" i="3" s="1"/>
  <c r="AEY25" i="3" s="1"/>
  <c r="AEY31" i="3" s="1"/>
  <c r="AEX29" i="3" l="1"/>
  <c r="AEZ178" i="3"/>
  <c r="AEZ182" i="3" s="1"/>
  <c r="AEZ33" i="3"/>
  <c r="AEY177" i="3"/>
  <c r="AEY181" i="3" s="1"/>
  <c r="AEY29" i="3"/>
  <c r="AFA186" i="3"/>
  <c r="AFA185" i="3"/>
  <c r="AFA211" i="3" s="1"/>
  <c r="AFA184" i="3"/>
  <c r="AFA210" i="3" s="1"/>
  <c r="AEZ212" i="3"/>
  <c r="AEY83" i="3"/>
  <c r="AEY87" i="3" s="1"/>
  <c r="AEY176" i="3"/>
  <c r="AEY180" i="3" s="1"/>
  <c r="AFA93" i="3"/>
  <c r="AFA119" i="3" s="1"/>
  <c r="AFA92" i="3"/>
  <c r="AFA118" i="3" s="1"/>
  <c r="AFA91" i="3"/>
  <c r="AFA117" i="3" s="1"/>
  <c r="AEZ40" i="3"/>
  <c r="AEZ44" i="3" s="1"/>
  <c r="AEZ85" i="3"/>
  <c r="AEZ89" i="3" s="1"/>
  <c r="AEY39" i="3"/>
  <c r="AEY43" i="3" s="1"/>
  <c r="AEY84" i="3"/>
  <c r="AEY88" i="3" s="1"/>
  <c r="AEX36" i="3"/>
  <c r="AEY38" i="3"/>
  <c r="AEY42" i="3" s="1"/>
  <c r="AFA48" i="3"/>
  <c r="AFA47" i="3"/>
  <c r="AFA46" i="3"/>
  <c r="AEY16" i="3"/>
  <c r="AEZ13" i="3"/>
  <c r="AEZ19" i="3" s="1"/>
  <c r="AEZ26" i="3" s="1"/>
  <c r="AEZ32" i="3" s="1"/>
  <c r="AFA10" i="3"/>
  <c r="AFA14" i="3" s="1"/>
  <c r="AFA20" i="3" s="1"/>
  <c r="AFA27" i="3" s="1"/>
  <c r="AFB8" i="3"/>
  <c r="AEZ12" i="3"/>
  <c r="AEZ18" i="3" s="1"/>
  <c r="AEZ25" i="3" s="1"/>
  <c r="AEZ31" i="3" s="1"/>
  <c r="AFA178" i="3" l="1"/>
  <c r="AFA182" i="3" s="1"/>
  <c r="AFA33" i="3"/>
  <c r="AEZ177" i="3"/>
  <c r="AEZ181" i="3" s="1"/>
  <c r="AEZ29" i="3"/>
  <c r="AFB185" i="3"/>
  <c r="AFB211" i="3" s="1"/>
  <c r="AFB186" i="3"/>
  <c r="AFB184" i="3"/>
  <c r="AFB210" i="3" s="1"/>
  <c r="AFA212" i="3"/>
  <c r="AEZ83" i="3"/>
  <c r="AEZ87" i="3" s="1"/>
  <c r="AEZ176" i="3"/>
  <c r="AEZ180" i="3" s="1"/>
  <c r="AFB93" i="3"/>
  <c r="AFB119" i="3" s="1"/>
  <c r="AFB92" i="3"/>
  <c r="AFB118" i="3" s="1"/>
  <c r="AFB91" i="3"/>
  <c r="AFB117" i="3" s="1"/>
  <c r="AFA40" i="3"/>
  <c r="AFA44" i="3" s="1"/>
  <c r="AFA85" i="3"/>
  <c r="AFA89" i="3" s="1"/>
  <c r="AEZ39" i="3"/>
  <c r="AEZ43" i="3" s="1"/>
  <c r="AEZ84" i="3"/>
  <c r="AEZ88" i="3" s="1"/>
  <c r="AEY36" i="3"/>
  <c r="AEZ38" i="3"/>
  <c r="AEZ42" i="3" s="1"/>
  <c r="AFB48" i="3"/>
  <c r="AFB47" i="3"/>
  <c r="AFB46" i="3"/>
  <c r="AEZ16" i="3"/>
  <c r="AFB10" i="3"/>
  <c r="AFB14" i="3" s="1"/>
  <c r="AFB20" i="3" s="1"/>
  <c r="AFB27" i="3" s="1"/>
  <c r="AFC8" i="3"/>
  <c r="AFA12" i="3"/>
  <c r="AFA18" i="3" s="1"/>
  <c r="AFA25" i="3" s="1"/>
  <c r="AFA31" i="3" s="1"/>
  <c r="AFA13" i="3"/>
  <c r="AFA19" i="3" s="1"/>
  <c r="AFA26" i="3" s="1"/>
  <c r="AFA32" i="3" s="1"/>
  <c r="AFB178" i="3" l="1"/>
  <c r="AFB182" i="3" s="1"/>
  <c r="AFB33" i="3"/>
  <c r="AFA176" i="3"/>
  <c r="AFA180" i="3" s="1"/>
  <c r="AFA177" i="3"/>
  <c r="AFA181" i="3" s="1"/>
  <c r="AFC185" i="3"/>
  <c r="AFC211" i="3" s="1"/>
  <c r="AFC186" i="3"/>
  <c r="AFC184" i="3"/>
  <c r="AFC210" i="3" s="1"/>
  <c r="AFB212" i="3"/>
  <c r="AFC93" i="3"/>
  <c r="AFC119" i="3" s="1"/>
  <c r="AFC92" i="3"/>
  <c r="AFC118" i="3" s="1"/>
  <c r="AFC91" i="3"/>
  <c r="AFC117" i="3" s="1"/>
  <c r="AFA39" i="3"/>
  <c r="AFA43" i="3" s="1"/>
  <c r="AFA84" i="3"/>
  <c r="AFA88" i="3" s="1"/>
  <c r="AFA38" i="3"/>
  <c r="AFA42" i="3" s="1"/>
  <c r="AFA83" i="3"/>
  <c r="AFA87" i="3" s="1"/>
  <c r="AFB40" i="3"/>
  <c r="AFB44" i="3" s="1"/>
  <c r="AFB85" i="3"/>
  <c r="AFB89" i="3" s="1"/>
  <c r="AEZ36" i="3"/>
  <c r="AFC48" i="3"/>
  <c r="AFC47" i="3"/>
  <c r="AFC46" i="3"/>
  <c r="AFA16" i="3"/>
  <c r="AFD8" i="3"/>
  <c r="AFC10" i="3"/>
  <c r="AFC14" i="3" s="1"/>
  <c r="AFC20" i="3" s="1"/>
  <c r="AFC27" i="3" s="1"/>
  <c r="AFB12" i="3"/>
  <c r="AFB18" i="3" s="1"/>
  <c r="AFB25" i="3" s="1"/>
  <c r="AFB31" i="3" s="1"/>
  <c r="AFB13" i="3"/>
  <c r="AFB19" i="3" s="1"/>
  <c r="AFB26" i="3" s="1"/>
  <c r="AFB32" i="3" s="1"/>
  <c r="AFC178" i="3" l="1"/>
  <c r="AFC182" i="3" s="1"/>
  <c r="AFC33" i="3"/>
  <c r="AFB177" i="3"/>
  <c r="AFB181" i="3" s="1"/>
  <c r="AFB176" i="3"/>
  <c r="AFB180" i="3" s="1"/>
  <c r="AFA29" i="3"/>
  <c r="AFC212" i="3"/>
  <c r="AFD185" i="3"/>
  <c r="AFD211" i="3" s="1"/>
  <c r="AFD186" i="3"/>
  <c r="AFD184" i="3"/>
  <c r="AFD210" i="3" s="1"/>
  <c r="AFD93" i="3"/>
  <c r="AFD119" i="3" s="1"/>
  <c r="AFD92" i="3"/>
  <c r="AFD118" i="3" s="1"/>
  <c r="AFD91" i="3"/>
  <c r="AFD117" i="3" s="1"/>
  <c r="AFB38" i="3"/>
  <c r="AFB42" i="3" s="1"/>
  <c r="AFB83" i="3"/>
  <c r="AFB87" i="3" s="1"/>
  <c r="AFB39" i="3"/>
  <c r="AFB43" i="3" s="1"/>
  <c r="AFB84" i="3"/>
  <c r="AFB88" i="3" s="1"/>
  <c r="AFC40" i="3"/>
  <c r="AFC44" i="3" s="1"/>
  <c r="AFC85" i="3"/>
  <c r="AFC89" i="3" s="1"/>
  <c r="AFA36" i="3"/>
  <c r="AFD48" i="3"/>
  <c r="AFD46" i="3"/>
  <c r="AFD47" i="3"/>
  <c r="AFB16" i="3"/>
  <c r="AFC13" i="3"/>
  <c r="AFC19" i="3" s="1"/>
  <c r="AFC26" i="3" s="1"/>
  <c r="AFC32" i="3" s="1"/>
  <c r="AFD10" i="3"/>
  <c r="AFD13" i="3" s="1"/>
  <c r="AFD19" i="3" s="1"/>
  <c r="AFD26" i="3" s="1"/>
  <c r="AFE8" i="3"/>
  <c r="AFC12" i="3"/>
  <c r="AFC18" i="3" s="1"/>
  <c r="AFC25" i="3" s="1"/>
  <c r="AFC31" i="3" s="1"/>
  <c r="AFD177" i="3" l="1"/>
  <c r="AFD181" i="3" s="1"/>
  <c r="AFD32" i="3"/>
  <c r="AFB29" i="3"/>
  <c r="AFC177" i="3"/>
  <c r="AFC181" i="3" s="1"/>
  <c r="AFC29" i="3"/>
  <c r="AFD212" i="3"/>
  <c r="AFE185" i="3"/>
  <c r="AFE211" i="3" s="1"/>
  <c r="AFE186" i="3"/>
  <c r="AFE184" i="3"/>
  <c r="AFE210" i="3" s="1"/>
  <c r="AFC83" i="3"/>
  <c r="AFC87" i="3" s="1"/>
  <c r="AFC176" i="3"/>
  <c r="AFC180" i="3" s="1"/>
  <c r="AFE93" i="3"/>
  <c r="AFE119" i="3" s="1"/>
  <c r="AFE91" i="3"/>
  <c r="AFE117" i="3" s="1"/>
  <c r="AFE92" i="3"/>
  <c r="AFE118" i="3" s="1"/>
  <c r="AFD39" i="3"/>
  <c r="AFD43" i="3" s="1"/>
  <c r="AFD84" i="3"/>
  <c r="AFD88" i="3" s="1"/>
  <c r="AFC39" i="3"/>
  <c r="AFC43" i="3" s="1"/>
  <c r="AFC84" i="3"/>
  <c r="AFC88" i="3" s="1"/>
  <c r="AFB36" i="3"/>
  <c r="AFC38" i="3"/>
  <c r="AFC42" i="3" s="1"/>
  <c r="AFE48" i="3"/>
  <c r="AFE47" i="3"/>
  <c r="AFE46" i="3"/>
  <c r="AFD14" i="3"/>
  <c r="AFD20" i="3" s="1"/>
  <c r="AFD27" i="3" s="1"/>
  <c r="AFC16" i="3"/>
  <c r="AFF8" i="3"/>
  <c r="AFE10" i="3"/>
  <c r="AFE12" i="3" s="1"/>
  <c r="AFE18" i="3" s="1"/>
  <c r="AFE25" i="3" s="1"/>
  <c r="AFD12" i="3"/>
  <c r="AFD18" i="3" s="1"/>
  <c r="AFD25" i="3" s="1"/>
  <c r="AFD31" i="3" s="1"/>
  <c r="AFD178" i="3" l="1"/>
  <c r="AFD182" i="3" s="1"/>
  <c r="AFD33" i="3"/>
  <c r="AFD29" i="3" s="1"/>
  <c r="AFE176" i="3"/>
  <c r="AFE180" i="3" s="1"/>
  <c r="AFE31" i="3"/>
  <c r="AFD176" i="3"/>
  <c r="AFD180" i="3" s="1"/>
  <c r="AFF185" i="3"/>
  <c r="AFF211" i="3" s="1"/>
  <c r="AFF186" i="3"/>
  <c r="AFF184" i="3"/>
  <c r="AFF210" i="3" s="1"/>
  <c r="AFE212" i="3"/>
  <c r="AFF93" i="3"/>
  <c r="AFF119" i="3" s="1"/>
  <c r="AFF91" i="3"/>
  <c r="AFF117" i="3" s="1"/>
  <c r="AFF92" i="3"/>
  <c r="AFF118" i="3" s="1"/>
  <c r="AFD38" i="3"/>
  <c r="AFD42" i="3" s="1"/>
  <c r="AFD83" i="3"/>
  <c r="AFD87" i="3" s="1"/>
  <c r="AFE38" i="3"/>
  <c r="AFE42" i="3" s="1"/>
  <c r="AFE83" i="3"/>
  <c r="AFE87" i="3" s="1"/>
  <c r="AFD40" i="3"/>
  <c r="AFD44" i="3" s="1"/>
  <c r="AFD85" i="3"/>
  <c r="AFD89" i="3" s="1"/>
  <c r="AFC36" i="3"/>
  <c r="AFF48" i="3"/>
  <c r="AFF46" i="3"/>
  <c r="AFF47" i="3"/>
  <c r="AFD16" i="3"/>
  <c r="AFE14" i="3"/>
  <c r="AFE20" i="3" s="1"/>
  <c r="AFE27" i="3" s="1"/>
  <c r="AFG8" i="3"/>
  <c r="AFF10" i="3"/>
  <c r="AFF14" i="3" s="1"/>
  <c r="AFF20" i="3" s="1"/>
  <c r="AFF27" i="3" s="1"/>
  <c r="AFE13" i="3"/>
  <c r="AFE19" i="3" s="1"/>
  <c r="AFE26" i="3" s="1"/>
  <c r="AFE32" i="3" s="1"/>
  <c r="AFE178" i="3" l="1"/>
  <c r="AFE182" i="3" s="1"/>
  <c r="AFE33" i="3"/>
  <c r="AFE29" i="3" s="1"/>
  <c r="AFF178" i="3"/>
  <c r="AFF182" i="3" s="1"/>
  <c r="AFF33" i="3"/>
  <c r="AFG186" i="3"/>
  <c r="AFG185" i="3"/>
  <c r="AFG211" i="3" s="1"/>
  <c r="S217" i="3" s="1"/>
  <c r="AFG184" i="3"/>
  <c r="AFF212" i="3"/>
  <c r="AFE84" i="3"/>
  <c r="AFE88" i="3" s="1"/>
  <c r="AFE177" i="3"/>
  <c r="AFE181" i="3" s="1"/>
  <c r="AFG93" i="3"/>
  <c r="AFG119" i="3" s="1"/>
  <c r="AFG91" i="3"/>
  <c r="AFG117" i="3" s="1"/>
  <c r="R163" i="3" s="1"/>
  <c r="AFG92" i="3"/>
  <c r="AFG118" i="3" s="1"/>
  <c r="AFF40" i="3"/>
  <c r="AFF44" i="3" s="1"/>
  <c r="AFF85" i="3"/>
  <c r="AFF89" i="3" s="1"/>
  <c r="AFE40" i="3"/>
  <c r="AFE44" i="3" s="1"/>
  <c r="AFE85" i="3"/>
  <c r="AFE89" i="3" s="1"/>
  <c r="AFD36" i="3"/>
  <c r="AFE39" i="3"/>
  <c r="AFE43" i="3" s="1"/>
  <c r="AFG48" i="3"/>
  <c r="AFG47" i="3"/>
  <c r="AFG46" i="3"/>
  <c r="AFE16" i="3"/>
  <c r="AFG10" i="3"/>
  <c r="AR35" i="1" s="1"/>
  <c r="W35" i="1"/>
  <c r="AH35" i="1"/>
  <c r="S35" i="1"/>
  <c r="T35" i="1"/>
  <c r="AE35" i="1"/>
  <c r="AD35" i="1"/>
  <c r="AG35" i="1"/>
  <c r="AF35" i="1"/>
  <c r="Y35" i="1"/>
  <c r="AK35" i="1"/>
  <c r="AB35" i="1"/>
  <c r="AN35" i="1"/>
  <c r="U35" i="1"/>
  <c r="AP35" i="1"/>
  <c r="AI35" i="1"/>
  <c r="V35" i="1"/>
  <c r="X35" i="1"/>
  <c r="AJ35" i="1"/>
  <c r="AC35" i="1"/>
  <c r="AL35" i="1"/>
  <c r="Z35" i="1"/>
  <c r="AA35" i="1"/>
  <c r="AO35" i="1"/>
  <c r="AM35" i="1"/>
  <c r="AQ35" i="1"/>
  <c r="AFF12" i="3"/>
  <c r="AFF18" i="3" s="1"/>
  <c r="AFF25" i="3" s="1"/>
  <c r="AFF31" i="3" s="1"/>
  <c r="AFF13" i="3"/>
  <c r="AFF19" i="3" s="1"/>
  <c r="AFF26" i="3" s="1"/>
  <c r="AFF32" i="3" s="1"/>
  <c r="AFF177" i="3" l="1"/>
  <c r="AFF181" i="3" s="1"/>
  <c r="AFF176" i="3"/>
  <c r="AFF180" i="3" s="1"/>
  <c r="AFF29" i="3"/>
  <c r="AFE192" i="3"/>
  <c r="AFE208" i="3" s="1"/>
  <c r="AEY192" i="3"/>
  <c r="AEY246" i="3" s="1"/>
  <c r="AFC192" i="3"/>
  <c r="AFC246" i="3" s="1"/>
  <c r="AFA192" i="3"/>
  <c r="AFA208" i="3" s="1"/>
  <c r="AFG210" i="3"/>
  <c r="R190" i="3"/>
  <c r="AFG212" i="3"/>
  <c r="S192" i="3"/>
  <c r="W192" i="3"/>
  <c r="T192" i="3"/>
  <c r="U192" i="3"/>
  <c r="R192" i="3"/>
  <c r="V192" i="3"/>
  <c r="Y192" i="3"/>
  <c r="X192" i="3"/>
  <c r="AA192" i="3"/>
  <c r="AB192" i="3"/>
  <c r="Z192" i="3"/>
  <c r="AC192" i="3"/>
  <c r="AD192" i="3"/>
  <c r="AE192" i="3"/>
  <c r="AH192" i="3"/>
  <c r="AG192" i="3"/>
  <c r="AF192" i="3"/>
  <c r="AI192" i="3"/>
  <c r="AK192" i="3"/>
  <c r="AJ192" i="3"/>
  <c r="AL192" i="3"/>
  <c r="AN192" i="3"/>
  <c r="AM192" i="3"/>
  <c r="AO192" i="3"/>
  <c r="AP192" i="3"/>
  <c r="AQ192" i="3"/>
  <c r="AS192" i="3"/>
  <c r="AR192" i="3"/>
  <c r="AU192" i="3"/>
  <c r="AT192" i="3"/>
  <c r="AV192" i="3"/>
  <c r="AW192" i="3"/>
  <c r="AX192" i="3"/>
  <c r="AY192" i="3"/>
  <c r="AZ192" i="3"/>
  <c r="BA192" i="3"/>
  <c r="BC192" i="3"/>
  <c r="BB192" i="3"/>
  <c r="BD192" i="3"/>
  <c r="BE192" i="3"/>
  <c r="BF192" i="3"/>
  <c r="BJ192" i="3"/>
  <c r="BG192" i="3"/>
  <c r="BH192" i="3"/>
  <c r="BI192" i="3"/>
  <c r="BL192" i="3"/>
  <c r="BK192" i="3"/>
  <c r="BM192" i="3"/>
  <c r="BN192" i="3"/>
  <c r="BO192" i="3"/>
  <c r="BP192" i="3"/>
  <c r="BQ192" i="3"/>
  <c r="BR192" i="3"/>
  <c r="BS192" i="3"/>
  <c r="BU192" i="3"/>
  <c r="BT192" i="3"/>
  <c r="BY192" i="3"/>
  <c r="BW192" i="3"/>
  <c r="BV192" i="3"/>
  <c r="BZ192" i="3"/>
  <c r="BX192" i="3"/>
  <c r="CD192" i="3"/>
  <c r="CB192" i="3"/>
  <c r="CA192" i="3"/>
  <c r="CC192" i="3"/>
  <c r="CG192" i="3"/>
  <c r="CE192" i="3"/>
  <c r="CF192" i="3"/>
  <c r="CH192" i="3"/>
  <c r="CI192" i="3"/>
  <c r="CJ192" i="3"/>
  <c r="CN192" i="3"/>
  <c r="CL192" i="3"/>
  <c r="CK192" i="3"/>
  <c r="CM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EB192" i="3"/>
  <c r="EC192" i="3"/>
  <c r="ED192" i="3"/>
  <c r="EE192" i="3"/>
  <c r="EF192" i="3"/>
  <c r="EG192" i="3"/>
  <c r="EH192" i="3"/>
  <c r="EI192" i="3"/>
  <c r="EJ192" i="3"/>
  <c r="EK192" i="3"/>
  <c r="EL192" i="3"/>
  <c r="EM192" i="3"/>
  <c r="EN192" i="3"/>
  <c r="EO192" i="3"/>
  <c r="EP192" i="3"/>
  <c r="EQ192" i="3"/>
  <c r="ER192" i="3"/>
  <c r="ES192" i="3"/>
  <c r="ET192" i="3"/>
  <c r="EU192" i="3"/>
  <c r="EV192" i="3"/>
  <c r="EW192" i="3"/>
  <c r="EX192" i="3"/>
  <c r="EY192" i="3"/>
  <c r="EZ192" i="3"/>
  <c r="FA192" i="3"/>
  <c r="FB192" i="3"/>
  <c r="FC192" i="3"/>
  <c r="FD192" i="3"/>
  <c r="FE192" i="3"/>
  <c r="FF192" i="3"/>
  <c r="FG192" i="3"/>
  <c r="FH192" i="3"/>
  <c r="FI192" i="3"/>
  <c r="FJ192" i="3"/>
  <c r="FK192" i="3"/>
  <c r="FL192" i="3"/>
  <c r="FM192" i="3"/>
  <c r="FN192" i="3"/>
  <c r="FO192" i="3"/>
  <c r="FP192" i="3"/>
  <c r="FQ192" i="3"/>
  <c r="FR192" i="3"/>
  <c r="FS192" i="3"/>
  <c r="FU192" i="3"/>
  <c r="FT192" i="3"/>
  <c r="FW192" i="3"/>
  <c r="FV192" i="3"/>
  <c r="FY192" i="3"/>
  <c r="FX192" i="3"/>
  <c r="FZ192" i="3"/>
  <c r="GD192" i="3"/>
  <c r="GA192" i="3"/>
  <c r="GB192" i="3"/>
  <c r="GC192" i="3"/>
  <c r="GE192" i="3"/>
  <c r="GF192" i="3"/>
  <c r="GG192" i="3"/>
  <c r="GH192" i="3"/>
  <c r="GI192" i="3"/>
  <c r="GJ192" i="3"/>
  <c r="GK192" i="3"/>
  <c r="GL192" i="3"/>
  <c r="GM192" i="3"/>
  <c r="GN192" i="3"/>
  <c r="GO192" i="3"/>
  <c r="GP192" i="3"/>
  <c r="GQ192" i="3"/>
  <c r="GR192" i="3"/>
  <c r="GS192" i="3"/>
  <c r="GT192" i="3"/>
  <c r="GV192" i="3"/>
  <c r="GU192" i="3"/>
  <c r="GX192" i="3"/>
  <c r="GW192" i="3"/>
  <c r="GY192" i="3"/>
  <c r="GZ192" i="3"/>
  <c r="HA192" i="3"/>
  <c r="HB192" i="3"/>
  <c r="HC192" i="3"/>
  <c r="HD192" i="3"/>
  <c r="HE192" i="3"/>
  <c r="HI192" i="3"/>
  <c r="HF192" i="3"/>
  <c r="HG192" i="3"/>
  <c r="HH192" i="3"/>
  <c r="HJ192" i="3"/>
  <c r="HK192" i="3"/>
  <c r="HL192" i="3"/>
  <c r="HM192" i="3"/>
  <c r="HN192" i="3"/>
  <c r="HO192" i="3"/>
  <c r="HP192" i="3"/>
  <c r="HQ192" i="3"/>
  <c r="HR192" i="3"/>
  <c r="HS192" i="3"/>
  <c r="HT192" i="3"/>
  <c r="HU192" i="3"/>
  <c r="HV192" i="3"/>
  <c r="HW192" i="3"/>
  <c r="HX192" i="3"/>
  <c r="HY192" i="3"/>
  <c r="HZ192" i="3"/>
  <c r="IA192" i="3"/>
  <c r="IB192" i="3"/>
  <c r="IC192" i="3"/>
  <c r="ID192" i="3"/>
  <c r="IE192" i="3"/>
  <c r="IF192" i="3"/>
  <c r="IG192" i="3"/>
  <c r="IH192" i="3"/>
  <c r="II192" i="3"/>
  <c r="IJ192" i="3"/>
  <c r="IK192" i="3"/>
  <c r="IL192" i="3"/>
  <c r="IM192" i="3"/>
  <c r="IN192" i="3"/>
  <c r="IO192" i="3"/>
  <c r="IP192" i="3"/>
  <c r="IQ192" i="3"/>
  <c r="IR192" i="3"/>
  <c r="IS192" i="3"/>
  <c r="IT192" i="3"/>
  <c r="IU192" i="3"/>
  <c r="IV192" i="3"/>
  <c r="IW192" i="3"/>
  <c r="IX192" i="3"/>
  <c r="IY192" i="3"/>
  <c r="IZ192" i="3"/>
  <c r="JA192" i="3"/>
  <c r="JB192" i="3"/>
  <c r="JC192" i="3"/>
  <c r="JD192" i="3"/>
  <c r="JE192" i="3"/>
  <c r="JF192" i="3"/>
  <c r="JG192" i="3"/>
  <c r="JH192" i="3"/>
  <c r="JI192" i="3"/>
  <c r="JJ192" i="3"/>
  <c r="JK192" i="3"/>
  <c r="JL192" i="3"/>
  <c r="JM192" i="3"/>
  <c r="JN192" i="3"/>
  <c r="JO192" i="3"/>
  <c r="JP192" i="3"/>
  <c r="JQ192" i="3"/>
  <c r="JR192" i="3"/>
  <c r="JS192" i="3"/>
  <c r="JT192" i="3"/>
  <c r="JU192" i="3"/>
  <c r="JV192" i="3"/>
  <c r="JW192" i="3"/>
  <c r="JX192" i="3"/>
  <c r="JY192" i="3"/>
  <c r="JZ192" i="3"/>
  <c r="KA192" i="3"/>
  <c r="KB192" i="3"/>
  <c r="KC192" i="3"/>
  <c r="KD192" i="3"/>
  <c r="KE192" i="3"/>
  <c r="KF192" i="3"/>
  <c r="KG192" i="3"/>
  <c r="KH192" i="3"/>
  <c r="KI192" i="3"/>
  <c r="KJ192" i="3"/>
  <c r="KK192" i="3"/>
  <c r="KL192" i="3"/>
  <c r="KM192" i="3"/>
  <c r="KN192" i="3"/>
  <c r="KO192" i="3"/>
  <c r="KP192" i="3"/>
  <c r="KQ192" i="3"/>
  <c r="KR192" i="3"/>
  <c r="KS192" i="3"/>
  <c r="KT192" i="3"/>
  <c r="KU192" i="3"/>
  <c r="KW192" i="3"/>
  <c r="KV192" i="3"/>
  <c r="KX192" i="3"/>
  <c r="KY192" i="3"/>
  <c r="KZ192" i="3"/>
  <c r="LA192" i="3"/>
  <c r="LB192" i="3"/>
  <c r="LC192" i="3"/>
  <c r="LD192" i="3"/>
  <c r="LE192" i="3"/>
  <c r="LF192" i="3"/>
  <c r="LG192" i="3"/>
  <c r="LH192" i="3"/>
  <c r="LI192" i="3"/>
  <c r="LJ192" i="3"/>
  <c r="LK192" i="3"/>
  <c r="LL192" i="3"/>
  <c r="LM192" i="3"/>
  <c r="LN192" i="3"/>
  <c r="LO192" i="3"/>
  <c r="LP192" i="3"/>
  <c r="LQ192" i="3"/>
  <c r="LR192" i="3"/>
  <c r="LT192" i="3"/>
  <c r="LS192" i="3"/>
  <c r="LU192" i="3"/>
  <c r="LV192" i="3"/>
  <c r="LW192" i="3"/>
  <c r="LX192" i="3"/>
  <c r="LY192" i="3"/>
  <c r="LZ192" i="3"/>
  <c r="MA192" i="3"/>
  <c r="MB192" i="3"/>
  <c r="MC192" i="3"/>
  <c r="MD192" i="3"/>
  <c r="ME192" i="3"/>
  <c r="MF192" i="3"/>
  <c r="MG192" i="3"/>
  <c r="MH192" i="3"/>
  <c r="MI192" i="3"/>
  <c r="MJ192" i="3"/>
  <c r="MK192" i="3"/>
  <c r="ML192" i="3"/>
  <c r="MM192" i="3"/>
  <c r="MN192" i="3"/>
  <c r="MO192" i="3"/>
  <c r="MP192" i="3"/>
  <c r="MQ192" i="3"/>
  <c r="MR192" i="3"/>
  <c r="MS192" i="3"/>
  <c r="MU192" i="3"/>
  <c r="MT192" i="3"/>
  <c r="MW192" i="3"/>
  <c r="MV192" i="3"/>
  <c r="MX192" i="3"/>
  <c r="MY192" i="3"/>
  <c r="MZ192" i="3"/>
  <c r="NA192" i="3"/>
  <c r="NB192" i="3"/>
  <c r="NC192" i="3"/>
  <c r="ND192" i="3"/>
  <c r="NE192" i="3"/>
  <c r="NF192" i="3"/>
  <c r="NG192" i="3"/>
  <c r="NH192" i="3"/>
  <c r="NI192" i="3"/>
  <c r="NJ192" i="3"/>
  <c r="NK192" i="3"/>
  <c r="NL192" i="3"/>
  <c r="NM192" i="3"/>
  <c r="NN192" i="3"/>
  <c r="NO192" i="3"/>
  <c r="NP192" i="3"/>
  <c r="NQ192" i="3"/>
  <c r="NR192" i="3"/>
  <c r="NS192" i="3"/>
  <c r="NT192" i="3"/>
  <c r="NU192" i="3"/>
  <c r="NV192" i="3"/>
  <c r="NW192" i="3"/>
  <c r="NX192" i="3"/>
  <c r="NY192" i="3"/>
  <c r="OA192" i="3"/>
  <c r="NZ192" i="3"/>
  <c r="OB192" i="3"/>
  <c r="OC192" i="3"/>
  <c r="OE192" i="3"/>
  <c r="OD192" i="3"/>
  <c r="OF192" i="3"/>
  <c r="OG192" i="3"/>
  <c r="OH192" i="3"/>
  <c r="OI192" i="3"/>
  <c r="OJ192" i="3"/>
  <c r="OK192" i="3"/>
  <c r="OL192" i="3"/>
  <c r="OM192" i="3"/>
  <c r="ON192" i="3"/>
  <c r="OO192" i="3"/>
  <c r="OP192" i="3"/>
  <c r="OQ192" i="3"/>
  <c r="OR192" i="3"/>
  <c r="OS192" i="3"/>
  <c r="OT192" i="3"/>
  <c r="OU192" i="3"/>
  <c r="OV192" i="3"/>
  <c r="OW192" i="3"/>
  <c r="OX192" i="3"/>
  <c r="OY192" i="3"/>
  <c r="OZ192" i="3"/>
  <c r="PA192" i="3"/>
  <c r="PB192" i="3"/>
  <c r="PD192" i="3"/>
  <c r="PC192" i="3"/>
  <c r="PE192" i="3"/>
  <c r="PF192" i="3"/>
  <c r="PG192" i="3"/>
  <c r="PH192" i="3"/>
  <c r="PI192" i="3"/>
  <c r="PJ192" i="3"/>
  <c r="PK192" i="3"/>
  <c r="PL192" i="3"/>
  <c r="PM192" i="3"/>
  <c r="PN192" i="3"/>
  <c r="PO192" i="3"/>
  <c r="PP192" i="3"/>
  <c r="PQ192" i="3"/>
  <c r="PR192" i="3"/>
  <c r="PS192" i="3"/>
  <c r="PT192" i="3"/>
  <c r="PU192" i="3"/>
  <c r="PV192" i="3"/>
  <c r="PW192" i="3"/>
  <c r="PX192" i="3"/>
  <c r="PY192" i="3"/>
  <c r="PZ192" i="3"/>
  <c r="QA192" i="3"/>
  <c r="QB192" i="3"/>
  <c r="QC192" i="3"/>
  <c r="QD192" i="3"/>
  <c r="QE192" i="3"/>
  <c r="QF192" i="3"/>
  <c r="QG192" i="3"/>
  <c r="QH192" i="3"/>
  <c r="QI192" i="3"/>
  <c r="QJ192" i="3"/>
  <c r="QK192" i="3"/>
  <c r="QM192" i="3"/>
  <c r="QL192" i="3"/>
  <c r="QO192" i="3"/>
  <c r="QN192" i="3"/>
  <c r="QP192" i="3"/>
  <c r="QQ192" i="3"/>
  <c r="QR192" i="3"/>
  <c r="QS192" i="3"/>
  <c r="QT192" i="3"/>
  <c r="QU192" i="3"/>
  <c r="QV192" i="3"/>
  <c r="QW192" i="3"/>
  <c r="QX192" i="3"/>
  <c r="QY192" i="3"/>
  <c r="QZ192" i="3"/>
  <c r="RA192" i="3"/>
  <c r="RB192" i="3"/>
  <c r="RC192" i="3"/>
  <c r="RD192" i="3"/>
  <c r="RE192" i="3"/>
  <c r="RF192" i="3"/>
  <c r="RG192" i="3"/>
  <c r="RH192" i="3"/>
  <c r="RI192" i="3"/>
  <c r="RJ192" i="3"/>
  <c r="RK192" i="3"/>
  <c r="RL192" i="3"/>
  <c r="RM192" i="3"/>
  <c r="RN192" i="3"/>
  <c r="RO192" i="3"/>
  <c r="RP192" i="3"/>
  <c r="RQ192" i="3"/>
  <c r="RU192" i="3"/>
  <c r="RR192" i="3"/>
  <c r="RS192" i="3"/>
  <c r="RT192" i="3"/>
  <c r="RV192" i="3"/>
  <c r="RW192" i="3"/>
  <c r="RX192" i="3"/>
  <c r="RY192" i="3"/>
  <c r="RZ192" i="3"/>
  <c r="SA192" i="3"/>
  <c r="SB192" i="3"/>
  <c r="SC192" i="3"/>
  <c r="SD192" i="3"/>
  <c r="SE192" i="3"/>
  <c r="SF192" i="3"/>
  <c r="SG192" i="3"/>
  <c r="SH192" i="3"/>
  <c r="SI192" i="3"/>
  <c r="SJ192" i="3"/>
  <c r="SK192" i="3"/>
  <c r="SL192" i="3"/>
  <c r="SM192" i="3"/>
  <c r="SN192" i="3"/>
  <c r="SO192" i="3"/>
  <c r="SP192" i="3"/>
  <c r="SQ192" i="3"/>
  <c r="SR192" i="3"/>
  <c r="SS192" i="3"/>
  <c r="ST192" i="3"/>
  <c r="SU192" i="3"/>
  <c r="SV192" i="3"/>
  <c r="SW192" i="3"/>
  <c r="SX192" i="3"/>
  <c r="SY192" i="3"/>
  <c r="SZ192" i="3"/>
  <c r="TA192" i="3"/>
  <c r="TB192" i="3"/>
  <c r="TC192" i="3"/>
  <c r="TD192" i="3"/>
  <c r="TE192" i="3"/>
  <c r="TF192" i="3"/>
  <c r="TG192" i="3"/>
  <c r="TH192" i="3"/>
  <c r="TI192" i="3"/>
  <c r="TJ192" i="3"/>
  <c r="TK192" i="3"/>
  <c r="TL192" i="3"/>
  <c r="TM192" i="3"/>
  <c r="TN192" i="3"/>
  <c r="TO192" i="3"/>
  <c r="TP192" i="3"/>
  <c r="TQ192" i="3"/>
  <c r="TR192" i="3"/>
  <c r="TV192" i="3"/>
  <c r="TT192" i="3"/>
  <c r="TS192" i="3"/>
  <c r="TU192" i="3"/>
  <c r="TX192" i="3"/>
  <c r="TW192" i="3"/>
  <c r="TY192" i="3"/>
  <c r="TZ192" i="3"/>
  <c r="UA192" i="3"/>
  <c r="UB192" i="3"/>
  <c r="UC192" i="3"/>
  <c r="UD192" i="3"/>
  <c r="UE192" i="3"/>
  <c r="UF192" i="3"/>
  <c r="UG192" i="3"/>
  <c r="UH192" i="3"/>
  <c r="UI192" i="3"/>
  <c r="UJ192" i="3"/>
  <c r="UK192" i="3"/>
  <c r="UL192" i="3"/>
  <c r="UM192" i="3"/>
  <c r="UN192" i="3"/>
  <c r="UO192" i="3"/>
  <c r="UP192" i="3"/>
  <c r="UR192" i="3"/>
  <c r="UQ192" i="3"/>
  <c r="US192" i="3"/>
  <c r="UT192" i="3"/>
  <c r="UV192" i="3"/>
  <c r="UU192" i="3"/>
  <c r="UW192" i="3"/>
  <c r="UX192" i="3"/>
  <c r="UY192" i="3"/>
  <c r="UZ192" i="3"/>
  <c r="VA192" i="3"/>
  <c r="VB192" i="3"/>
  <c r="VC192" i="3"/>
  <c r="VD192" i="3"/>
  <c r="VE192" i="3"/>
  <c r="VF192" i="3"/>
  <c r="VG192" i="3"/>
  <c r="VH192" i="3"/>
  <c r="VI192" i="3"/>
  <c r="VJ192" i="3"/>
  <c r="VK192" i="3"/>
  <c r="VL192" i="3"/>
  <c r="VM192" i="3"/>
  <c r="VN192" i="3"/>
  <c r="VO192" i="3"/>
  <c r="VP192" i="3"/>
  <c r="VQ192" i="3"/>
  <c r="VR192" i="3"/>
  <c r="VS192" i="3"/>
  <c r="VT192" i="3"/>
  <c r="VU192" i="3"/>
  <c r="VV192" i="3"/>
  <c r="VW192" i="3"/>
  <c r="VX192" i="3"/>
  <c r="VY192" i="3"/>
  <c r="VZ192" i="3"/>
  <c r="WA192" i="3"/>
  <c r="WB192" i="3"/>
  <c r="WC192" i="3"/>
  <c r="WD192" i="3"/>
  <c r="WE192" i="3"/>
  <c r="WF192" i="3"/>
  <c r="WG192" i="3"/>
  <c r="WH192" i="3"/>
  <c r="WI192" i="3"/>
  <c r="WJ192" i="3"/>
  <c r="WK192" i="3"/>
  <c r="WL192" i="3"/>
  <c r="WM192" i="3"/>
  <c r="WN192" i="3"/>
  <c r="WO192" i="3"/>
  <c r="WP192" i="3"/>
  <c r="WQ192" i="3"/>
  <c r="WR192" i="3"/>
  <c r="WS192" i="3"/>
  <c r="WT192" i="3"/>
  <c r="WU192" i="3"/>
  <c r="WV192" i="3"/>
  <c r="WW192" i="3"/>
  <c r="WX192" i="3"/>
  <c r="WY192" i="3"/>
  <c r="WZ192" i="3"/>
  <c r="XA192" i="3"/>
  <c r="XB192" i="3"/>
  <c r="XC192" i="3"/>
  <c r="XD192" i="3"/>
  <c r="XE192" i="3"/>
  <c r="XF192" i="3"/>
  <c r="XG192" i="3"/>
  <c r="XH192" i="3"/>
  <c r="XI192" i="3"/>
  <c r="XJ192" i="3"/>
  <c r="XK192" i="3"/>
  <c r="XL192" i="3"/>
  <c r="XM192" i="3"/>
  <c r="XN192" i="3"/>
  <c r="XO192" i="3"/>
  <c r="XP192" i="3"/>
  <c r="XQ192" i="3"/>
  <c r="XR192" i="3"/>
  <c r="XS192" i="3"/>
  <c r="XT192" i="3"/>
  <c r="XU192" i="3"/>
  <c r="XV192" i="3"/>
  <c r="XW192" i="3"/>
  <c r="XX192" i="3"/>
  <c r="XY192" i="3"/>
  <c r="XZ192" i="3"/>
  <c r="YA192" i="3"/>
  <c r="YB192" i="3"/>
  <c r="YC192" i="3"/>
  <c r="YD192" i="3"/>
  <c r="YE192" i="3"/>
  <c r="YF192" i="3"/>
  <c r="YG192" i="3"/>
  <c r="YH192" i="3"/>
  <c r="YI192" i="3"/>
  <c r="YJ192" i="3"/>
  <c r="YK192" i="3"/>
  <c r="YL192" i="3"/>
  <c r="YM192" i="3"/>
  <c r="YN192" i="3"/>
  <c r="YO192" i="3"/>
  <c r="YP192" i="3"/>
  <c r="YQ192" i="3"/>
  <c r="YR192" i="3"/>
  <c r="YS192" i="3"/>
  <c r="YT192" i="3"/>
  <c r="YU192" i="3"/>
  <c r="YV192" i="3"/>
  <c r="YW192" i="3"/>
  <c r="YX192" i="3"/>
  <c r="YY192" i="3"/>
  <c r="YZ192" i="3"/>
  <c r="ZA192" i="3"/>
  <c r="ZB192" i="3"/>
  <c r="ZC192" i="3"/>
  <c r="ZD192" i="3"/>
  <c r="ZE192" i="3"/>
  <c r="ZF192" i="3"/>
  <c r="ZG192" i="3"/>
  <c r="ZH192" i="3"/>
  <c r="ZI192" i="3"/>
  <c r="ZJ192" i="3"/>
  <c r="ZK192" i="3"/>
  <c r="ZL192" i="3"/>
  <c r="ZM192" i="3"/>
  <c r="ZN192" i="3"/>
  <c r="ZO192" i="3"/>
  <c r="ZP192" i="3"/>
  <c r="ZQ192" i="3"/>
  <c r="ZR192" i="3"/>
  <c r="ZS192" i="3"/>
  <c r="ZT192" i="3"/>
  <c r="ZU192" i="3"/>
  <c r="ZV192" i="3"/>
  <c r="ZW192" i="3"/>
  <c r="ZX192" i="3"/>
  <c r="ZY192" i="3"/>
  <c r="ZZ192" i="3"/>
  <c r="AAA192" i="3"/>
  <c r="AAB192" i="3"/>
  <c r="AAC192" i="3"/>
  <c r="AAD192" i="3"/>
  <c r="AAE192" i="3"/>
  <c r="AAF192" i="3"/>
  <c r="AAG192" i="3"/>
  <c r="AAH192" i="3"/>
  <c r="AAI192" i="3"/>
  <c r="AAJ192" i="3"/>
  <c r="AAK192" i="3"/>
  <c r="AAL192" i="3"/>
  <c r="AAM192" i="3"/>
  <c r="AAN192" i="3"/>
  <c r="AAO192" i="3"/>
  <c r="AAP192" i="3"/>
  <c r="AAQ192" i="3"/>
  <c r="AAR192" i="3"/>
  <c r="AAS192" i="3"/>
  <c r="AAT192" i="3"/>
  <c r="AAU192" i="3"/>
  <c r="AAV192" i="3"/>
  <c r="AAW192" i="3"/>
  <c r="AAX192" i="3"/>
  <c r="AAY192" i="3"/>
  <c r="AAZ192" i="3"/>
  <c r="ABA192" i="3"/>
  <c r="ABB192" i="3"/>
  <c r="ABC192" i="3"/>
  <c r="ABD192" i="3"/>
  <c r="ABE192" i="3"/>
  <c r="ABF192" i="3"/>
  <c r="ABG192" i="3"/>
  <c r="ABH192" i="3"/>
  <c r="ABI192" i="3"/>
  <c r="ABJ192" i="3"/>
  <c r="ABK192" i="3"/>
  <c r="ABL192" i="3"/>
  <c r="ABM192" i="3"/>
  <c r="ABN192" i="3"/>
  <c r="ABO192" i="3"/>
  <c r="ABP192" i="3"/>
  <c r="ABQ192" i="3"/>
  <c r="ABR192" i="3"/>
  <c r="ABS192" i="3"/>
  <c r="ABT192" i="3"/>
  <c r="ABU192" i="3"/>
  <c r="ABV192" i="3"/>
  <c r="ABW192" i="3"/>
  <c r="ABX192" i="3"/>
  <c r="ABY192" i="3"/>
  <c r="ABZ192" i="3"/>
  <c r="ACA192" i="3"/>
  <c r="ACB192" i="3"/>
  <c r="ACC192" i="3"/>
  <c r="ACD192" i="3"/>
  <c r="ACE192" i="3"/>
  <c r="ACF192" i="3"/>
  <c r="ACG192" i="3"/>
  <c r="ACH192" i="3"/>
  <c r="ACI192" i="3"/>
  <c r="ACJ192" i="3"/>
  <c r="ACK192" i="3"/>
  <c r="ACL192" i="3"/>
  <c r="ACM192" i="3"/>
  <c r="ACN192" i="3"/>
  <c r="ACO192" i="3"/>
  <c r="ACP192" i="3"/>
  <c r="ACQ192" i="3"/>
  <c r="ACR192" i="3"/>
  <c r="ACS192" i="3"/>
  <c r="ACT192" i="3"/>
  <c r="ACU192" i="3"/>
  <c r="ACV192" i="3"/>
  <c r="ACW192" i="3"/>
  <c r="ACX192" i="3"/>
  <c r="ACY192" i="3"/>
  <c r="ACZ192" i="3"/>
  <c r="ADA192" i="3"/>
  <c r="ADB192" i="3"/>
  <c r="ADC192" i="3"/>
  <c r="ADD192" i="3"/>
  <c r="ADE192" i="3"/>
  <c r="ADF192" i="3"/>
  <c r="ADJ192" i="3"/>
  <c r="ADH192" i="3"/>
  <c r="ADG192" i="3"/>
  <c r="ADI192" i="3"/>
  <c r="ADL192" i="3"/>
  <c r="ADK192" i="3"/>
  <c r="ADM192" i="3"/>
  <c r="ADN192" i="3"/>
  <c r="ADO192" i="3"/>
  <c r="ADP192" i="3"/>
  <c r="ADQ192" i="3"/>
  <c r="ADR192" i="3"/>
  <c r="ADS192" i="3"/>
  <c r="ADT192" i="3"/>
  <c r="ADU192" i="3"/>
  <c r="ADV192" i="3"/>
  <c r="ADW192" i="3"/>
  <c r="ADX192" i="3"/>
  <c r="ADY192" i="3"/>
  <c r="ADZ192" i="3"/>
  <c r="AEA192" i="3"/>
  <c r="AEB192" i="3"/>
  <c r="AEC192" i="3"/>
  <c r="AED192" i="3"/>
  <c r="AEE192" i="3"/>
  <c r="AEF192" i="3"/>
  <c r="AEG192" i="3"/>
  <c r="AEH192" i="3"/>
  <c r="AEI192" i="3"/>
  <c r="AEJ192" i="3"/>
  <c r="AEK192" i="3"/>
  <c r="AEO192" i="3"/>
  <c r="AEL192" i="3"/>
  <c r="AEM192" i="3"/>
  <c r="AEN192" i="3"/>
  <c r="AEP192" i="3"/>
  <c r="AEQ192" i="3"/>
  <c r="AER192" i="3"/>
  <c r="AES192" i="3"/>
  <c r="AET192" i="3"/>
  <c r="AEU192" i="3"/>
  <c r="AEV192" i="3"/>
  <c r="AEW192" i="3"/>
  <c r="AEX192" i="3"/>
  <c r="AFD192" i="3"/>
  <c r="AFF192" i="3"/>
  <c r="AEZ192" i="3"/>
  <c r="AFB192" i="3"/>
  <c r="R65" i="5"/>
  <c r="R59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FG14" i="3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T142" i="3"/>
  <c r="S142" i="3"/>
  <c r="S141" i="3"/>
  <c r="W163" i="3"/>
  <c r="AB163" i="3"/>
  <c r="V163" i="3"/>
  <c r="AJ163" i="3"/>
  <c r="T163" i="3"/>
  <c r="Y163" i="3"/>
  <c r="AF163" i="3"/>
  <c r="AD163" i="3"/>
  <c r="AC163" i="3"/>
  <c r="AA163" i="3"/>
  <c r="S163" i="3"/>
  <c r="AE163" i="3"/>
  <c r="X163" i="3"/>
  <c r="AG163" i="3"/>
  <c r="AK163" i="3"/>
  <c r="AH163" i="3"/>
  <c r="R141" i="3"/>
  <c r="U163" i="3"/>
  <c r="AI163" i="3"/>
  <c r="Z163" i="3"/>
  <c r="AD164" i="3"/>
  <c r="AL164" i="3"/>
  <c r="AI164" i="3"/>
  <c r="AJ164" i="3"/>
  <c r="Z164" i="3"/>
  <c r="AG164" i="3"/>
  <c r="AF164" i="3"/>
  <c r="AM164" i="3"/>
  <c r="S164" i="3"/>
  <c r="R164" i="3"/>
  <c r="AP164" i="3"/>
  <c r="AO164" i="3"/>
  <c r="AA164" i="3"/>
  <c r="X164" i="3"/>
  <c r="AS164" i="3"/>
  <c r="AE164" i="3"/>
  <c r="Y164" i="3"/>
  <c r="AN164" i="3"/>
  <c r="AC164" i="3"/>
  <c r="AB164" i="3"/>
  <c r="AQ164" i="3"/>
  <c r="V164" i="3"/>
  <c r="W164" i="3"/>
  <c r="AT164" i="3"/>
  <c r="T164" i="3"/>
  <c r="AH164" i="3"/>
  <c r="U164" i="3"/>
  <c r="AK164" i="3"/>
  <c r="AU164" i="3"/>
  <c r="AR164" i="3"/>
  <c r="AA165" i="3"/>
  <c r="W165" i="3"/>
  <c r="T165" i="3"/>
  <c r="U165" i="3"/>
  <c r="X165" i="3"/>
  <c r="Y165" i="3"/>
  <c r="S165" i="3"/>
  <c r="V165" i="3"/>
  <c r="Z165" i="3"/>
  <c r="R165" i="3"/>
  <c r="AD123" i="3"/>
  <c r="AB141" i="3"/>
  <c r="AA123" i="3"/>
  <c r="T123" i="3"/>
  <c r="V123" i="3"/>
  <c r="X123" i="3"/>
  <c r="V141" i="3"/>
  <c r="U123" i="3"/>
  <c r="Z123" i="3"/>
  <c r="AC141" i="3"/>
  <c r="W123" i="3"/>
  <c r="AC123" i="3"/>
  <c r="AA141" i="3"/>
  <c r="AD141" i="3"/>
  <c r="W141" i="3"/>
  <c r="Y123" i="3"/>
  <c r="R123" i="3"/>
  <c r="T141" i="3"/>
  <c r="AB123" i="3"/>
  <c r="S123" i="3"/>
  <c r="Y141" i="3"/>
  <c r="X141" i="3"/>
  <c r="Z141" i="3"/>
  <c r="AE141" i="3"/>
  <c r="U141" i="3"/>
  <c r="AF123" i="3"/>
  <c r="AE123" i="3"/>
  <c r="AG141" i="3"/>
  <c r="AH123" i="3"/>
  <c r="AG123" i="3"/>
  <c r="AF141" i="3"/>
  <c r="AI123" i="3"/>
  <c r="AI141" i="3"/>
  <c r="AH141" i="3"/>
  <c r="AK123" i="3"/>
  <c r="AJ123" i="3"/>
  <c r="AJ141" i="3"/>
  <c r="AK141" i="3"/>
  <c r="W124" i="3"/>
  <c r="X124" i="3"/>
  <c r="AA124" i="3"/>
  <c r="T124" i="3"/>
  <c r="R142" i="3"/>
  <c r="Y124" i="3"/>
  <c r="AD142" i="3"/>
  <c r="Y142" i="3"/>
  <c r="AD124" i="3"/>
  <c r="AB142" i="3"/>
  <c r="Z142" i="3"/>
  <c r="V124" i="3"/>
  <c r="AC124" i="3"/>
  <c r="U142" i="3"/>
  <c r="V142" i="3"/>
  <c r="AB124" i="3"/>
  <c r="S124" i="3"/>
  <c r="X142" i="3"/>
  <c r="Z124" i="3"/>
  <c r="AA142" i="3"/>
  <c r="AF124" i="3"/>
  <c r="W142" i="3"/>
  <c r="R124" i="3"/>
  <c r="AE142" i="3"/>
  <c r="U124" i="3"/>
  <c r="AE124" i="3"/>
  <c r="AC142" i="3"/>
  <c r="AG142" i="3"/>
  <c r="AF142" i="3"/>
  <c r="AH142" i="3"/>
  <c r="AG124" i="3"/>
  <c r="AI124" i="3"/>
  <c r="AH124" i="3"/>
  <c r="AI142" i="3"/>
  <c r="AJ142" i="3"/>
  <c r="AJ124" i="3"/>
  <c r="AK142" i="3"/>
  <c r="AK124" i="3"/>
  <c r="AL124" i="3"/>
  <c r="AL142" i="3"/>
  <c r="AM142" i="3"/>
  <c r="AM124" i="3"/>
  <c r="AN142" i="3"/>
  <c r="AO142" i="3"/>
  <c r="AN124" i="3"/>
  <c r="AO124" i="3"/>
  <c r="AQ142" i="3"/>
  <c r="AP124" i="3"/>
  <c r="AP142" i="3"/>
  <c r="AQ124" i="3"/>
  <c r="AR142" i="3"/>
  <c r="AR124" i="3"/>
  <c r="AS142" i="3"/>
  <c r="AS124" i="3"/>
  <c r="AT142" i="3"/>
  <c r="AU142" i="3"/>
  <c r="AU124" i="3"/>
  <c r="AT124" i="3"/>
  <c r="S143" i="3"/>
  <c r="T143" i="3"/>
  <c r="AA125" i="3"/>
  <c r="U143" i="3"/>
  <c r="R125" i="3"/>
  <c r="X143" i="3"/>
  <c r="V143" i="3"/>
  <c r="U125" i="3"/>
  <c r="V125" i="3"/>
  <c r="Y143" i="3"/>
  <c r="W125" i="3"/>
  <c r="Z125" i="3"/>
  <c r="R143" i="3"/>
  <c r="W143" i="3"/>
  <c r="AA143" i="3"/>
  <c r="Z143" i="3"/>
  <c r="T125" i="3"/>
  <c r="X125" i="3"/>
  <c r="S125" i="3"/>
  <c r="Y125" i="3"/>
  <c r="AFF39" i="3"/>
  <c r="AFF43" i="3" s="1"/>
  <c r="AFF84" i="3"/>
  <c r="AFF88" i="3" s="1"/>
  <c r="AFF38" i="3"/>
  <c r="AFF42" i="3" s="1"/>
  <c r="AFF83" i="3"/>
  <c r="AFF87" i="3" s="1"/>
  <c r="AN70" i="3"/>
  <c r="HM70" i="3"/>
  <c r="HO70" i="3"/>
  <c r="IK70" i="3"/>
  <c r="ACU70" i="3"/>
  <c r="YE70" i="3"/>
  <c r="GA70" i="3"/>
  <c r="ACX70" i="3"/>
  <c r="NB70" i="3"/>
  <c r="DA70" i="3"/>
  <c r="DH70" i="3"/>
  <c r="JJ70" i="3"/>
  <c r="YD70" i="3"/>
  <c r="BV70" i="3"/>
  <c r="AET70" i="3"/>
  <c r="WH70" i="3"/>
  <c r="QV70" i="3"/>
  <c r="OJ70" i="3"/>
  <c r="RU70" i="3"/>
  <c r="FM70" i="3"/>
  <c r="GI70" i="3"/>
  <c r="ZK70" i="3"/>
  <c r="UZ70" i="3"/>
  <c r="IU70" i="3"/>
  <c r="KS70" i="3"/>
  <c r="OR70" i="3"/>
  <c r="VV70" i="3"/>
  <c r="DL70" i="3"/>
  <c r="X70" i="3"/>
  <c r="QZ70" i="3"/>
  <c r="KW70" i="3"/>
  <c r="JW70" i="3"/>
  <c r="LK70" i="3"/>
  <c r="FQ70" i="3"/>
  <c r="VZ70" i="3"/>
  <c r="XO70" i="3"/>
  <c r="XL70" i="3"/>
  <c r="TY70" i="3"/>
  <c r="AAE70" i="3"/>
  <c r="AAO70" i="3"/>
  <c r="VJ70" i="3"/>
  <c r="ABW70" i="3"/>
  <c r="QF70" i="3"/>
  <c r="HV70" i="3"/>
  <c r="YK70" i="3"/>
  <c r="OV70" i="3"/>
  <c r="ZE70" i="3"/>
  <c r="ADZ70" i="3"/>
  <c r="FE70" i="3"/>
  <c r="JD70" i="3"/>
  <c r="ADY70" i="3"/>
  <c r="FR70" i="3"/>
  <c r="NE70" i="3"/>
  <c r="AC70" i="3"/>
  <c r="ADI70" i="3"/>
  <c r="ZG70" i="3"/>
  <c r="ADB70" i="3"/>
  <c r="HS70" i="3"/>
  <c r="RA70" i="3"/>
  <c r="ADE70" i="3"/>
  <c r="SB70" i="3"/>
  <c r="YT70" i="3"/>
  <c r="ABI70" i="3"/>
  <c r="ACI70" i="3"/>
  <c r="SE70" i="3"/>
  <c r="BQ70" i="3"/>
  <c r="HJ70" i="3"/>
  <c r="AW70" i="3"/>
  <c r="FJ70" i="3"/>
  <c r="LV70" i="3"/>
  <c r="ACS70" i="3"/>
  <c r="TS70" i="3"/>
  <c r="UO70" i="3"/>
  <c r="RX70" i="3"/>
  <c r="OK70" i="3"/>
  <c r="OO70" i="3"/>
  <c r="HW70" i="3"/>
  <c r="RP70" i="3"/>
  <c r="IA70" i="3"/>
  <c r="CY70" i="3"/>
  <c r="XM70" i="3"/>
  <c r="ZM70" i="3"/>
  <c r="EN70" i="3"/>
  <c r="SC70" i="3"/>
  <c r="EM70" i="3"/>
  <c r="AB70" i="3"/>
  <c r="JN70" i="3"/>
  <c r="MZ70" i="3"/>
  <c r="ABZ70" i="3"/>
  <c r="CL70" i="3"/>
  <c r="AD70" i="3"/>
  <c r="LI70" i="3"/>
  <c r="ACR70" i="3"/>
  <c r="PY70" i="3"/>
  <c r="DT70" i="3"/>
  <c r="VG70" i="3"/>
  <c r="NV70" i="3"/>
  <c r="JX70" i="3"/>
  <c r="ON70" i="3"/>
  <c r="ABT70" i="3"/>
  <c r="UD70" i="3"/>
  <c r="TO70" i="3"/>
  <c r="VN70" i="3"/>
  <c r="JG70" i="3"/>
  <c r="FC70" i="3"/>
  <c r="ACJ70" i="3"/>
  <c r="JK70" i="3"/>
  <c r="RF70" i="3"/>
  <c r="XX70" i="3"/>
  <c r="GK70" i="3"/>
  <c r="ADX70" i="3"/>
  <c r="HL70" i="3"/>
  <c r="WL70" i="3"/>
  <c r="OU70" i="3"/>
  <c r="ADL70" i="3"/>
  <c r="KI70" i="3"/>
  <c r="ACB70" i="3"/>
  <c r="WT70" i="3"/>
  <c r="ADT70" i="3"/>
  <c r="HG70" i="3"/>
  <c r="LO70" i="3"/>
  <c r="QN70" i="3"/>
  <c r="XB70" i="3"/>
  <c r="FG70" i="3"/>
  <c r="NW70" i="3"/>
  <c r="SR70" i="3"/>
  <c r="CC70" i="3"/>
  <c r="ADU70" i="3"/>
  <c r="AFC70" i="3"/>
  <c r="UL70" i="3"/>
  <c r="UW70" i="3"/>
  <c r="AAQ70" i="3"/>
  <c r="ZH70" i="3"/>
  <c r="SD70" i="3"/>
  <c r="QC70" i="3"/>
  <c r="KN70" i="3"/>
  <c r="IB70" i="3"/>
  <c r="VQ70" i="3"/>
  <c r="JL70" i="3"/>
  <c r="UM70" i="3"/>
  <c r="XS70" i="3"/>
  <c r="HB70" i="3"/>
  <c r="AG70" i="3"/>
  <c r="II70" i="3"/>
  <c r="ACH70" i="3"/>
  <c r="XY70" i="3"/>
  <c r="ZI70" i="3"/>
  <c r="AEM70" i="3"/>
  <c r="GF70" i="3"/>
  <c r="QB70" i="3"/>
  <c r="SO70" i="3"/>
  <c r="GV70" i="3"/>
  <c r="SL70" i="3"/>
  <c r="TZ70" i="3"/>
  <c r="JM70" i="3"/>
  <c r="JE70" i="3"/>
  <c r="ADJ70" i="3"/>
  <c r="HI70" i="3"/>
  <c r="ZP70" i="3"/>
  <c r="LM70" i="3"/>
  <c r="GJ70" i="3"/>
  <c r="ACM70" i="3"/>
  <c r="DV70" i="3"/>
  <c r="VO70" i="3"/>
  <c r="AAU70" i="3"/>
  <c r="WW70" i="3"/>
  <c r="GR70" i="3"/>
  <c r="EX70" i="3"/>
  <c r="MP70" i="3"/>
  <c r="EG70" i="3"/>
  <c r="ABR70" i="3"/>
  <c r="AEH70" i="3"/>
  <c r="PQ70" i="3"/>
  <c r="VB70" i="3"/>
  <c r="NA70" i="3"/>
  <c r="XU70" i="3"/>
  <c r="DS70" i="3"/>
  <c r="ACY70" i="3"/>
  <c r="AI70" i="3"/>
  <c r="ABA70" i="3"/>
  <c r="GM70" i="3"/>
  <c r="ABX70" i="3"/>
  <c r="ADH70" i="3"/>
  <c r="AEK70" i="3"/>
  <c r="PD70" i="3"/>
  <c r="ACQ70" i="3"/>
  <c r="AFA70" i="3"/>
  <c r="ADA70" i="3"/>
  <c r="SG70" i="3"/>
  <c r="SJ70" i="3"/>
  <c r="UV70" i="3"/>
  <c r="RQ70" i="3"/>
  <c r="EB70" i="3"/>
  <c r="WK70" i="3"/>
  <c r="BO70" i="3"/>
  <c r="CN70" i="3"/>
  <c r="IW70" i="3"/>
  <c r="DZ70" i="3"/>
  <c r="JY70" i="3"/>
  <c r="ET70" i="3"/>
  <c r="KY70" i="3"/>
  <c r="WR70" i="3"/>
  <c r="GU70" i="3"/>
  <c r="LS70" i="3"/>
  <c r="AEU70" i="3"/>
  <c r="ABE70" i="3"/>
  <c r="MA70" i="3"/>
  <c r="RZ70" i="3"/>
  <c r="YJ70" i="3"/>
  <c r="HY70" i="3"/>
  <c r="BN70" i="3"/>
  <c r="DP70" i="3"/>
  <c r="LD70" i="3"/>
  <c r="ADM70" i="3"/>
  <c r="ABV70" i="3"/>
  <c r="IQ70" i="3"/>
  <c r="BZ70" i="3"/>
  <c r="UE70" i="3"/>
  <c r="YP70" i="3"/>
  <c r="AK70" i="3"/>
  <c r="KZ70" i="3"/>
  <c r="RN70" i="3"/>
  <c r="QW70" i="3"/>
  <c r="VA70" i="3"/>
  <c r="NT70" i="3"/>
  <c r="JU70" i="3"/>
  <c r="AFD70" i="3"/>
  <c r="WB70" i="3"/>
  <c r="T70" i="3"/>
  <c r="MI70" i="3"/>
  <c r="VK70" i="3"/>
  <c r="HT70" i="3"/>
  <c r="CG70" i="3"/>
  <c r="LH70" i="3"/>
  <c r="VR70" i="3"/>
  <c r="TD70" i="3"/>
  <c r="UG70" i="3"/>
  <c r="YF70" i="3"/>
  <c r="MB70" i="3"/>
  <c r="LU70" i="3"/>
  <c r="JA70" i="3"/>
  <c r="AAM70" i="3"/>
  <c r="QI70" i="3"/>
  <c r="CX70" i="3"/>
  <c r="FY70" i="3"/>
  <c r="AFE70" i="3"/>
  <c r="TV70" i="3"/>
  <c r="VF70" i="3"/>
  <c r="TX70" i="3"/>
  <c r="ZS70" i="3"/>
  <c r="QX70" i="3"/>
  <c r="SW70" i="3"/>
  <c r="CT70" i="3"/>
  <c r="FL70" i="3"/>
  <c r="LX70" i="3"/>
  <c r="VT70" i="3"/>
  <c r="HZ70" i="3"/>
  <c r="HH70" i="3"/>
  <c r="TJ70" i="3"/>
  <c r="WX70" i="3"/>
  <c r="PG70" i="3"/>
  <c r="ACG70" i="3"/>
  <c r="VD70" i="3"/>
  <c r="BY70" i="3"/>
  <c r="MU70" i="3"/>
  <c r="KH70" i="3"/>
  <c r="SF70" i="3"/>
  <c r="KC70" i="3"/>
  <c r="PN70" i="3"/>
  <c r="KT70" i="3"/>
  <c r="FB70" i="3"/>
  <c r="AY70" i="3"/>
  <c r="CW70" i="3"/>
  <c r="XR70" i="3"/>
  <c r="GN70" i="3"/>
  <c r="TR70" i="3"/>
  <c r="LF70" i="3"/>
  <c r="SS70" i="3"/>
  <c r="S70" i="3"/>
  <c r="YW70" i="3"/>
  <c r="JP70" i="3"/>
  <c r="XC70" i="3"/>
  <c r="PA70" i="3"/>
  <c r="AEL70" i="3"/>
  <c r="NG70" i="3"/>
  <c r="YO70" i="3"/>
  <c r="IP70" i="3"/>
  <c r="UR70" i="3"/>
  <c r="ZZ70" i="3"/>
  <c r="AAR70" i="3"/>
  <c r="BL70" i="3"/>
  <c r="XG70" i="3"/>
  <c r="SV70" i="3"/>
  <c r="RY70" i="3"/>
  <c r="ABG70" i="3"/>
  <c r="ABC70" i="3"/>
  <c r="DJ70" i="3"/>
  <c r="ZL70" i="3"/>
  <c r="VH70" i="3"/>
  <c r="YH70" i="3"/>
  <c r="DX70" i="3"/>
  <c r="BG70" i="3"/>
  <c r="QL70" i="3"/>
  <c r="AAA70" i="3"/>
  <c r="LZ70" i="3"/>
  <c r="CQ70" i="3"/>
  <c r="RB70" i="3"/>
  <c r="JO70" i="3"/>
  <c r="OY70" i="3"/>
  <c r="ABM70" i="3"/>
  <c r="IY70" i="3"/>
  <c r="LQ70" i="3"/>
  <c r="MO70" i="3"/>
  <c r="ADO70" i="3"/>
  <c r="UB70" i="3"/>
  <c r="VE70" i="3"/>
  <c r="EE70" i="3"/>
  <c r="UF70" i="3"/>
  <c r="AAN70" i="3"/>
  <c r="HK70" i="3"/>
  <c r="EJ70" i="3"/>
  <c r="AEN70" i="3"/>
  <c r="CM70" i="3"/>
  <c r="ZX70" i="3"/>
  <c r="ABH70" i="3"/>
  <c r="FI70" i="3"/>
  <c r="UT70" i="3"/>
  <c r="FT70" i="3"/>
  <c r="QD70" i="3"/>
  <c r="NP70" i="3"/>
  <c r="GC70" i="3"/>
  <c r="OL70" i="3"/>
  <c r="NY70" i="3"/>
  <c r="ADG70" i="3"/>
  <c r="EI70" i="3"/>
  <c r="ABF70" i="3"/>
  <c r="ZT70" i="3"/>
  <c r="UA70" i="3"/>
  <c r="RG70" i="3"/>
  <c r="LA70" i="3"/>
  <c r="ZQ70" i="3"/>
  <c r="AQ70" i="3"/>
  <c r="CR70" i="3"/>
  <c r="HN70" i="3"/>
  <c r="VW70" i="3"/>
  <c r="ACV70" i="3"/>
  <c r="RD70" i="3"/>
  <c r="HF70" i="3"/>
  <c r="ZJ70" i="3"/>
  <c r="BE70" i="3"/>
  <c r="PK70" i="3"/>
  <c r="TH70" i="3"/>
  <c r="QY70" i="3"/>
  <c r="JZ70" i="3"/>
  <c r="ADN70" i="3"/>
  <c r="GS70" i="3"/>
  <c r="PI70" i="3"/>
  <c r="CE70" i="3"/>
  <c r="YY70" i="3"/>
  <c r="OF70" i="3"/>
  <c r="KG70" i="3"/>
  <c r="FK70" i="3"/>
  <c r="ABJ70" i="3"/>
  <c r="IZ70" i="3"/>
  <c r="Z70" i="3"/>
  <c r="EC70" i="3"/>
  <c r="DN70" i="3"/>
  <c r="AAL70" i="3"/>
  <c r="VX70" i="3"/>
  <c r="VM70" i="3"/>
  <c r="EH70" i="3"/>
  <c r="GB70" i="3"/>
  <c r="DG70" i="3"/>
  <c r="ZO70" i="3"/>
  <c r="NO70" i="3"/>
  <c r="UJ70" i="3"/>
  <c r="QO70" i="3"/>
  <c r="HP70" i="3"/>
  <c r="YQ70" i="3"/>
  <c r="EF70" i="3"/>
  <c r="LP70" i="3"/>
  <c r="ADK70" i="3"/>
  <c r="GP70" i="3"/>
  <c r="EV70" i="3"/>
  <c r="RM70" i="3"/>
  <c r="HU70" i="3"/>
  <c r="AE70" i="3"/>
  <c r="CJ70" i="3"/>
  <c r="MK70" i="3"/>
  <c r="VS70" i="3"/>
  <c r="PM70" i="3"/>
  <c r="NI70" i="3"/>
  <c r="DC70" i="3"/>
  <c r="XE70" i="3"/>
  <c r="GG70" i="3"/>
  <c r="BW70" i="3"/>
  <c r="ER70" i="3"/>
  <c r="NN70" i="3"/>
  <c r="Y70" i="3"/>
  <c r="KB70" i="3"/>
  <c r="XQ70" i="3"/>
  <c r="UN70" i="3"/>
  <c r="YN70" i="3"/>
  <c r="ABL70" i="3"/>
  <c r="OI70" i="3"/>
  <c r="RJ70" i="3"/>
  <c r="JS70" i="3"/>
  <c r="WS70" i="3"/>
  <c r="U70" i="3"/>
  <c r="ACO70" i="3"/>
  <c r="TE70" i="3"/>
  <c r="IJ70" i="3"/>
  <c r="SU70" i="3"/>
  <c r="NZ70" i="3"/>
  <c r="RK70" i="3"/>
  <c r="LG70" i="3"/>
  <c r="WA70" i="3"/>
  <c r="ACC70" i="3"/>
  <c r="AEF70" i="3"/>
  <c r="ADD70" i="3"/>
  <c r="YS70" i="3"/>
  <c r="NX70" i="3"/>
  <c r="VI70" i="3"/>
  <c r="DU70" i="3"/>
  <c r="WY70" i="3"/>
  <c r="UY70" i="3"/>
  <c r="QS70" i="3"/>
  <c r="EY70" i="3"/>
  <c r="OC70" i="3"/>
  <c r="YG70" i="3"/>
  <c r="WN70" i="3"/>
  <c r="KU70" i="3"/>
  <c r="ACP70" i="3"/>
  <c r="TL70" i="3"/>
  <c r="CU70" i="3"/>
  <c r="AES70" i="3"/>
  <c r="CS70" i="3"/>
  <c r="ZF70" i="3"/>
  <c r="CI70" i="3"/>
  <c r="AR70" i="3"/>
  <c r="RE70" i="3"/>
  <c r="ACA70" i="3"/>
  <c r="WG70" i="3"/>
  <c r="GQ70" i="3"/>
  <c r="AEC70" i="3"/>
  <c r="WZ70" i="3"/>
  <c r="ACT70" i="3"/>
  <c r="AEQ70" i="3"/>
  <c r="AU70" i="3"/>
  <c r="FV70" i="3"/>
  <c r="YX70" i="3"/>
  <c r="ACL70" i="3"/>
  <c r="IH70" i="3"/>
  <c r="PT70" i="3"/>
  <c r="ST70" i="3"/>
  <c r="NU70" i="3"/>
  <c r="UC70" i="3"/>
  <c r="LT70" i="3"/>
  <c r="UQ70" i="3"/>
  <c r="TM70" i="3"/>
  <c r="AEW70" i="3"/>
  <c r="WI70" i="3"/>
  <c r="FA70" i="3"/>
  <c r="IN70" i="3"/>
  <c r="GX70" i="3"/>
  <c r="ADS70" i="3"/>
  <c r="YZ70" i="3"/>
  <c r="ZN70" i="3"/>
  <c r="AEB70" i="3"/>
  <c r="LR70" i="3"/>
  <c r="AER70" i="3"/>
  <c r="EP70" i="3"/>
  <c r="EW70" i="3"/>
  <c r="UU70" i="3"/>
  <c r="PO70" i="3"/>
  <c r="WQ70" i="3"/>
  <c r="ZY70" i="3"/>
  <c r="FS70" i="3"/>
  <c r="NF70" i="3"/>
  <c r="FF70" i="3"/>
  <c r="VC70" i="3"/>
  <c r="DE70" i="3"/>
  <c r="HC70" i="3"/>
  <c r="IG70" i="3"/>
  <c r="OA70" i="3"/>
  <c r="ACE70" i="3"/>
  <c r="MV70" i="3"/>
  <c r="AJ70" i="3"/>
  <c r="ACZ70" i="3"/>
  <c r="WU70" i="3"/>
  <c r="NS70" i="3"/>
  <c r="RC70" i="3"/>
  <c r="FZ70" i="3"/>
  <c r="HX70" i="3"/>
  <c r="AEX70" i="3"/>
  <c r="MT70" i="3"/>
  <c r="QE70" i="3"/>
  <c r="AEP70" i="3"/>
  <c r="ACK70" i="3"/>
  <c r="YI70" i="3"/>
  <c r="KP70" i="3"/>
  <c r="QH70" i="3"/>
  <c r="JT70" i="3"/>
  <c r="ZB70" i="3"/>
  <c r="UP70" i="3"/>
  <c r="JV70" i="3"/>
  <c r="DB70" i="3"/>
  <c r="AS70" i="3"/>
  <c r="IE70" i="3"/>
  <c r="XD70" i="3"/>
  <c r="HE70" i="3"/>
  <c r="MY70" i="3"/>
  <c r="AEI70" i="3"/>
  <c r="TK70" i="3"/>
  <c r="IR70" i="3"/>
  <c r="ES70" i="3"/>
  <c r="LJ70" i="3"/>
  <c r="OZ70" i="3"/>
  <c r="GZ70" i="3"/>
  <c r="PZ70" i="3"/>
  <c r="AAS70" i="3"/>
  <c r="AAV70" i="3"/>
  <c r="MW70" i="3"/>
  <c r="OG70" i="3"/>
  <c r="NR70" i="3"/>
  <c r="MM70" i="3"/>
  <c r="XW70" i="3"/>
  <c r="SY70" i="3"/>
  <c r="OE70" i="3"/>
  <c r="KO70" i="3"/>
  <c r="WD70" i="3"/>
  <c r="QM70" i="3"/>
  <c r="PJ70" i="3"/>
  <c r="BA70" i="3"/>
  <c r="JI70" i="3"/>
  <c r="ED70" i="3"/>
  <c r="QJ70" i="3"/>
  <c r="SN70" i="3"/>
  <c r="V70" i="3"/>
  <c r="OH70" i="3"/>
  <c r="PR70" i="3"/>
  <c r="BX70" i="3"/>
  <c r="HA70" i="3"/>
  <c r="AEO70" i="3"/>
  <c r="AEE70" i="3"/>
  <c r="YA70" i="3"/>
  <c r="AM70" i="3"/>
  <c r="CZ70" i="3"/>
  <c r="ABQ70" i="3"/>
  <c r="ZR70" i="3"/>
  <c r="FH70" i="3"/>
  <c r="EU70" i="3"/>
  <c r="ZA70" i="3"/>
  <c r="AH70" i="3"/>
  <c r="ADF70" i="3"/>
  <c r="AAF70" i="3"/>
  <c r="PF70" i="3"/>
  <c r="WF70" i="3"/>
  <c r="SK70" i="3"/>
  <c r="ABB70" i="3"/>
  <c r="YV70" i="3"/>
  <c r="EO70" i="3"/>
  <c r="NM70" i="3"/>
  <c r="CO70" i="3"/>
  <c r="TW70" i="3"/>
  <c r="RW70" i="3"/>
  <c r="TF70" i="3"/>
  <c r="PW70" i="3"/>
  <c r="BR70" i="3"/>
  <c r="JQ70" i="3"/>
  <c r="JB70" i="3"/>
  <c r="DQ70" i="3"/>
  <c r="XV70" i="3"/>
  <c r="FN70" i="3"/>
  <c r="ACW70" i="3"/>
  <c r="XP70" i="3"/>
  <c r="NC70" i="3"/>
  <c r="XA70" i="3"/>
  <c r="MS70" i="3"/>
  <c r="QU70" i="3"/>
  <c r="BJ70" i="3"/>
  <c r="XT70" i="3"/>
  <c r="JR70" i="3"/>
  <c r="TT70" i="3"/>
  <c r="BI70" i="3"/>
  <c r="UH70" i="3"/>
  <c r="BF70" i="3"/>
  <c r="QR70" i="3"/>
  <c r="QK70" i="3"/>
  <c r="BC70" i="3"/>
  <c r="AAD70" i="3"/>
  <c r="QT70" i="3"/>
  <c r="ABN70" i="3"/>
  <c r="UK70" i="3"/>
  <c r="ABK70" i="3"/>
  <c r="SX70" i="3"/>
  <c r="ABP70" i="3"/>
  <c r="CF70" i="3"/>
  <c r="YU70" i="3"/>
  <c r="YC70" i="3"/>
  <c r="PE70" i="3"/>
  <c r="GE70" i="3"/>
  <c r="EA70" i="3"/>
  <c r="CH70" i="3"/>
  <c r="LB70" i="3"/>
  <c r="LN70" i="3"/>
  <c r="AED70" i="3"/>
  <c r="TU70" i="3"/>
  <c r="QP70" i="3"/>
  <c r="ID70" i="3"/>
  <c r="GY70" i="3"/>
  <c r="CD70" i="3"/>
  <c r="BU70" i="3"/>
  <c r="XZ70" i="3"/>
  <c r="GW70" i="3"/>
  <c r="AEY70" i="3"/>
  <c r="IT70" i="3"/>
  <c r="RI70" i="3"/>
  <c r="OS70" i="3"/>
  <c r="SA70" i="3"/>
  <c r="TN70" i="3"/>
  <c r="ABO70" i="3"/>
  <c r="DD70" i="3"/>
  <c r="TI70" i="3"/>
  <c r="CK70" i="3"/>
  <c r="OB70" i="3"/>
  <c r="ND70" i="3"/>
  <c r="ADC70" i="3"/>
  <c r="HD70" i="3"/>
  <c r="GT70" i="3"/>
  <c r="AEJ70" i="3"/>
  <c r="AAK70" i="3"/>
  <c r="IC70" i="3"/>
  <c r="KM70" i="3"/>
  <c r="KV70" i="3"/>
  <c r="BM70" i="3"/>
  <c r="LC70" i="3"/>
  <c r="EZ70" i="3"/>
  <c r="RO70" i="3"/>
  <c r="LL70" i="3"/>
  <c r="GD70" i="3"/>
  <c r="ACN70" i="3"/>
  <c r="OD70" i="3"/>
  <c r="AEV70" i="3"/>
  <c r="AAW70" i="3"/>
  <c r="GH70" i="3"/>
  <c r="AEG70" i="3"/>
  <c r="WC70" i="3"/>
  <c r="PX70" i="3"/>
  <c r="MN70" i="3"/>
  <c r="DF70" i="3"/>
  <c r="JH70" i="3"/>
  <c r="KR70" i="3"/>
  <c r="XJ70" i="3"/>
  <c r="MC70" i="3"/>
  <c r="RL70" i="3"/>
  <c r="XF70" i="3"/>
  <c r="ZC70" i="3"/>
  <c r="YM70" i="3"/>
  <c r="SH70" i="3"/>
  <c r="AAG70" i="3"/>
  <c r="XI70" i="3"/>
  <c r="AAX70" i="3"/>
  <c r="BH70" i="3"/>
  <c r="SM70" i="3"/>
  <c r="PB70" i="3"/>
  <c r="BD70" i="3"/>
  <c r="QQ70" i="3"/>
  <c r="UX70" i="3"/>
  <c r="RH70" i="3"/>
  <c r="ZV70" i="3"/>
  <c r="IS70" i="3"/>
  <c r="AAC70" i="3"/>
  <c r="ZU70" i="3"/>
  <c r="RT70" i="3"/>
  <c r="LE70" i="3"/>
  <c r="ZW70" i="3"/>
  <c r="XH70" i="3"/>
  <c r="IM70" i="3"/>
  <c r="PP70" i="3"/>
  <c r="FX70" i="3"/>
  <c r="ML70" i="3"/>
  <c r="WM70" i="3"/>
  <c r="MG70" i="3"/>
  <c r="KF70" i="3"/>
  <c r="AV70" i="3"/>
  <c r="XN70" i="3"/>
  <c r="KE70" i="3"/>
  <c r="RV70" i="3"/>
  <c r="GO70" i="3"/>
  <c r="AAY70" i="3"/>
  <c r="UI70" i="3"/>
  <c r="ADW70" i="3"/>
  <c r="MX70" i="3"/>
  <c r="TP70" i="3"/>
  <c r="WV70" i="3"/>
  <c r="TG70" i="3"/>
  <c r="NJ70" i="3"/>
  <c r="PH70" i="3"/>
  <c r="AFB70" i="3"/>
  <c r="DR70" i="3"/>
  <c r="KK70" i="3"/>
  <c r="FD70" i="3"/>
  <c r="ABD70" i="3"/>
  <c r="TA70" i="3"/>
  <c r="KX70" i="3"/>
  <c r="OM70" i="3"/>
  <c r="SQ70" i="3"/>
  <c r="SI70" i="3"/>
  <c r="ACD70" i="3"/>
  <c r="RS70" i="3"/>
  <c r="AX70" i="3"/>
  <c r="TC70" i="3"/>
  <c r="ADP70" i="3"/>
  <c r="IO70" i="3"/>
  <c r="IV70" i="3"/>
  <c r="OX70" i="3"/>
  <c r="ABY70" i="3"/>
  <c r="BT70" i="3"/>
  <c r="AAB70" i="3"/>
  <c r="AF70" i="3"/>
  <c r="BK70" i="3"/>
  <c r="FO70" i="3"/>
  <c r="VY70" i="3"/>
  <c r="KQ70" i="3"/>
  <c r="AAI70" i="3"/>
  <c r="ABS70" i="3"/>
  <c r="VP70" i="3"/>
  <c r="AA70" i="3"/>
  <c r="MQ70" i="3"/>
  <c r="OQ70" i="3"/>
  <c r="TB70" i="3"/>
  <c r="VL70" i="3"/>
  <c r="OT70" i="3"/>
  <c r="SP70" i="3"/>
  <c r="IX70" i="3"/>
  <c r="NL70" i="3"/>
  <c r="KD70" i="3"/>
  <c r="AZ70" i="3"/>
  <c r="MH70" i="3"/>
  <c r="MR70" i="3"/>
  <c r="CP70" i="3"/>
  <c r="AFF70" i="3"/>
  <c r="QA70" i="3"/>
  <c r="LW70" i="3"/>
  <c r="AAJ70" i="3"/>
  <c r="DI70" i="3"/>
  <c r="CV70" i="3"/>
  <c r="YB70" i="3"/>
  <c r="DY70" i="3"/>
  <c r="AT70" i="3"/>
  <c r="PL70" i="3"/>
  <c r="OP70" i="3"/>
  <c r="MJ70" i="3"/>
  <c r="WE70" i="3"/>
  <c r="WO70" i="3"/>
  <c r="BS70" i="3"/>
  <c r="FU70" i="3"/>
  <c r="HQ70" i="3"/>
  <c r="AAZ70" i="3"/>
  <c r="ACF70" i="3"/>
  <c r="EK70" i="3"/>
  <c r="SZ70" i="3"/>
  <c r="QG70" i="3"/>
  <c r="EL70" i="3"/>
  <c r="JC70" i="3"/>
  <c r="EQ70" i="3"/>
  <c r="BP70" i="3"/>
  <c r="DO70" i="3"/>
  <c r="BB70" i="3"/>
  <c r="NH70" i="3"/>
  <c r="VU70" i="3"/>
  <c r="LY70" i="3"/>
  <c r="NK70" i="3"/>
  <c r="HR70" i="3"/>
  <c r="CA70" i="3"/>
  <c r="AAH70" i="3"/>
  <c r="MD70" i="3"/>
  <c r="ADR70" i="3"/>
  <c r="YR70" i="3"/>
  <c r="PS70" i="3"/>
  <c r="PV70" i="3"/>
  <c r="AO70" i="3"/>
  <c r="PU70" i="3"/>
  <c r="AAP70" i="3"/>
  <c r="W70" i="3"/>
  <c r="DK70" i="3"/>
  <c r="GL70" i="3"/>
  <c r="ADV70" i="3"/>
  <c r="TQ70" i="3"/>
  <c r="FP70" i="3"/>
  <c r="WP70" i="3"/>
  <c r="DM70" i="3"/>
  <c r="R70" i="3"/>
  <c r="XK70" i="3"/>
  <c r="KL70" i="3"/>
  <c r="IF70" i="3"/>
  <c r="CB70" i="3"/>
  <c r="AEA70" i="3"/>
  <c r="MF70" i="3"/>
  <c r="FW70" i="3"/>
  <c r="ZD70" i="3"/>
  <c r="PC70" i="3"/>
  <c r="ABU70" i="3"/>
  <c r="RR70" i="3"/>
  <c r="YL70" i="3"/>
  <c r="WJ70" i="3"/>
  <c r="ME70" i="3"/>
  <c r="NQ70" i="3"/>
  <c r="AAT70" i="3"/>
  <c r="DW70" i="3"/>
  <c r="OW70" i="3"/>
  <c r="AEZ70" i="3"/>
  <c r="KA70" i="3"/>
  <c r="KJ70" i="3"/>
  <c r="JF70" i="3"/>
  <c r="US70" i="3"/>
  <c r="ADQ70" i="3"/>
  <c r="IL70" i="3"/>
  <c r="AL70" i="3"/>
  <c r="V53" i="3"/>
  <c r="ACO71" i="3"/>
  <c r="AD71" i="3"/>
  <c r="AB71" i="3"/>
  <c r="AC71" i="3"/>
  <c r="FB71" i="3"/>
  <c r="YQ71" i="3"/>
  <c r="NQ71" i="3"/>
  <c r="RA71" i="3"/>
  <c r="HG71" i="3"/>
  <c r="ABP71" i="3"/>
  <c r="JE71" i="3"/>
  <c r="AEF71" i="3"/>
  <c r="VZ71" i="3"/>
  <c r="LN71" i="3"/>
  <c r="AAX71" i="3"/>
  <c r="WS71" i="3"/>
  <c r="JC71" i="3"/>
  <c r="UB71" i="3"/>
  <c r="EB71" i="3"/>
  <c r="AG71" i="3"/>
  <c r="IW71" i="3"/>
  <c r="OF71" i="3"/>
  <c r="ACC71" i="3"/>
  <c r="UC71" i="3"/>
  <c r="QW71" i="3"/>
  <c r="GZ71" i="3"/>
  <c r="KJ71" i="3"/>
  <c r="HB71" i="3"/>
  <c r="FP71" i="3"/>
  <c r="ADS71" i="3"/>
  <c r="W71" i="3"/>
  <c r="ABH71" i="3"/>
  <c r="MP71" i="3"/>
  <c r="PS71" i="3"/>
  <c r="HF71" i="3"/>
  <c r="EL71" i="3"/>
  <c r="KM71" i="3"/>
  <c r="BQ71" i="3"/>
  <c r="HK71" i="3"/>
  <c r="FQ71" i="3"/>
  <c r="NE71" i="3"/>
  <c r="MW71" i="3"/>
  <c r="AET71" i="3"/>
  <c r="AP71" i="3"/>
  <c r="DU71" i="3"/>
  <c r="MN71" i="3"/>
  <c r="FU71" i="3"/>
  <c r="ZP71" i="3"/>
  <c r="WP71" i="3"/>
  <c r="DY71" i="3"/>
  <c r="AEE71" i="3"/>
  <c r="FW71" i="3"/>
  <c r="RS71" i="3"/>
  <c r="XK71" i="3"/>
  <c r="LO71" i="3"/>
  <c r="HC71" i="3"/>
  <c r="EC71" i="3"/>
  <c r="ADE71" i="3"/>
  <c r="TC71" i="3"/>
  <c r="AEQ71" i="3"/>
  <c r="AEM71" i="3"/>
  <c r="WL71" i="3"/>
  <c r="ACY71" i="3"/>
  <c r="XA71" i="3"/>
  <c r="YN71" i="3"/>
  <c r="NU71" i="3"/>
  <c r="TR71" i="3"/>
  <c r="XL71" i="3"/>
  <c r="AEV71" i="3"/>
  <c r="TF71" i="3"/>
  <c r="BP71" i="3"/>
  <c r="IS71" i="3"/>
  <c r="WT71" i="3"/>
  <c r="AO71" i="3"/>
  <c r="HT71" i="3"/>
  <c r="QT71" i="3"/>
  <c r="MY71" i="3"/>
  <c r="TN71" i="3"/>
  <c r="AFA71" i="3"/>
  <c r="ADI71" i="3"/>
  <c r="JK71" i="3"/>
  <c r="UD71" i="3"/>
  <c r="AI71" i="3"/>
  <c r="ZV71" i="3"/>
  <c r="MB71" i="3"/>
  <c r="JO71" i="3"/>
  <c r="NC71" i="3"/>
  <c r="JW71" i="3"/>
  <c r="BG71" i="3"/>
  <c r="QH71" i="3"/>
  <c r="DE71" i="3"/>
  <c r="SR71" i="3"/>
  <c r="XT71" i="3"/>
  <c r="YC71" i="3"/>
  <c r="YI71" i="3"/>
  <c r="PL71" i="3"/>
  <c r="AEH71" i="3"/>
  <c r="LU71" i="3"/>
  <c r="JT71" i="3"/>
  <c r="HR71" i="3"/>
  <c r="WN71" i="3"/>
  <c r="LI71" i="3"/>
  <c r="ADN71" i="3"/>
  <c r="CF71" i="3"/>
  <c r="ADW71" i="3"/>
  <c r="OT71" i="3"/>
  <c r="VC71" i="3"/>
  <c r="QE71" i="3"/>
  <c r="DI71" i="3"/>
  <c r="RQ71" i="3"/>
  <c r="ZJ71" i="3"/>
  <c r="AAA71" i="3"/>
  <c r="ZF71" i="3"/>
  <c r="TZ71" i="3"/>
  <c r="EM71" i="3"/>
  <c r="CB71" i="3"/>
  <c r="IT71" i="3"/>
  <c r="AEJ71" i="3"/>
  <c r="OG71" i="3"/>
  <c r="ZB71" i="3"/>
  <c r="LK71" i="3"/>
  <c r="WH71" i="3"/>
  <c r="JX71" i="3"/>
  <c r="AAG71" i="3"/>
  <c r="YA71" i="3"/>
  <c r="ID71" i="3"/>
  <c r="AS71" i="3"/>
  <c r="XM71" i="3"/>
  <c r="AV71" i="3"/>
  <c r="NF71" i="3"/>
  <c r="UO71" i="3"/>
  <c r="WW71" i="3"/>
  <c r="NS71" i="3"/>
  <c r="SO71" i="3"/>
  <c r="GE71" i="3"/>
  <c r="LG71" i="3"/>
  <c r="TA71" i="3"/>
  <c r="QQ71" i="3"/>
  <c r="LW71" i="3"/>
  <c r="AJ71" i="3"/>
  <c r="DM71" i="3"/>
  <c r="LJ71" i="3"/>
  <c r="ABX71" i="3"/>
  <c r="QR71" i="3"/>
  <c r="IK71" i="3"/>
  <c r="ON71" i="3"/>
  <c r="OL71" i="3"/>
  <c r="WE71" i="3"/>
  <c r="LY71" i="3"/>
  <c r="NJ71" i="3"/>
  <c r="YV71" i="3"/>
  <c r="QX71" i="3"/>
  <c r="NP71" i="3"/>
  <c r="XD71" i="3"/>
  <c r="RX71" i="3"/>
  <c r="UH71" i="3"/>
  <c r="JF71" i="3"/>
  <c r="AX71" i="3"/>
  <c r="DH71" i="3"/>
  <c r="SG71" i="3"/>
  <c r="AEB71" i="3"/>
  <c r="VR71" i="3"/>
  <c r="QY71" i="3"/>
  <c r="GG71" i="3"/>
  <c r="FZ71" i="3"/>
  <c r="FY71" i="3"/>
  <c r="AED71" i="3"/>
  <c r="VU71" i="3"/>
  <c r="JD71" i="3"/>
  <c r="ACW71" i="3"/>
  <c r="AAP71" i="3"/>
  <c r="ADB71" i="3"/>
  <c r="KQ71" i="3"/>
  <c r="AE71" i="3"/>
  <c r="UN71" i="3"/>
  <c r="MF71" i="3"/>
  <c r="VT71" i="3"/>
  <c r="VY71" i="3"/>
  <c r="RT71" i="3"/>
  <c r="RB71" i="3"/>
  <c r="CE71" i="3"/>
  <c r="FV71" i="3"/>
  <c r="ABR71" i="3"/>
  <c r="DR71" i="3"/>
  <c r="IP71" i="3"/>
  <c r="ADM71" i="3"/>
  <c r="JV71" i="3"/>
  <c r="MZ71" i="3"/>
  <c r="OW71" i="3"/>
  <c r="ACK71" i="3"/>
  <c r="EP71" i="3"/>
  <c r="AAM71" i="3"/>
  <c r="KR71" i="3"/>
  <c r="CU71" i="3"/>
  <c r="ZL71" i="3"/>
  <c r="ABT71" i="3"/>
  <c r="BY71" i="3"/>
  <c r="SS71" i="3"/>
  <c r="MX71" i="3"/>
  <c r="LA71" i="3"/>
  <c r="RO71" i="3"/>
  <c r="YX71" i="3"/>
  <c r="AQ71" i="3"/>
  <c r="IM71" i="3"/>
  <c r="BB71" i="3"/>
  <c r="LQ71" i="3"/>
  <c r="ZH71" i="3"/>
  <c r="ZE71" i="3"/>
  <c r="QK71" i="3"/>
  <c r="WV71" i="3"/>
  <c r="GJ71" i="3"/>
  <c r="NN71" i="3"/>
  <c r="XS71" i="3"/>
  <c r="ADV71" i="3"/>
  <c r="KZ71" i="3"/>
  <c r="MJ71" i="3"/>
  <c r="ABA71" i="3"/>
  <c r="AAE71" i="3"/>
  <c r="OU71" i="3"/>
  <c r="XZ71" i="3"/>
  <c r="WX71" i="3"/>
  <c r="NB71" i="3"/>
  <c r="NM71" i="3"/>
  <c r="UI71" i="3"/>
  <c r="FG71" i="3"/>
  <c r="PK71" i="3"/>
  <c r="PJ71" i="3"/>
  <c r="EW71" i="3"/>
  <c r="ACG71" i="3"/>
  <c r="FF71" i="3"/>
  <c r="ZT71" i="3"/>
  <c r="UE71" i="3"/>
  <c r="EU71" i="3"/>
  <c r="ACQ71" i="3"/>
  <c r="OE71" i="3"/>
  <c r="OC71" i="3"/>
  <c r="LM71" i="3"/>
  <c r="XG71" i="3"/>
  <c r="GK71" i="3"/>
  <c r="BH71" i="3"/>
  <c r="KO71" i="3"/>
  <c r="OO71" i="3"/>
  <c r="QJ71" i="3"/>
  <c r="AAL71" i="3"/>
  <c r="VI71" i="3"/>
  <c r="HE71" i="3"/>
  <c r="AEU71" i="3"/>
  <c r="YW71" i="3"/>
  <c r="ZQ71" i="3"/>
  <c r="ABI71" i="3"/>
  <c r="WY71" i="3"/>
  <c r="PQ71" i="3"/>
  <c r="KL71" i="3"/>
  <c r="EZ71" i="3"/>
  <c r="RI71" i="3"/>
  <c r="KD71" i="3"/>
  <c r="YT71" i="3"/>
  <c r="ND71" i="3"/>
  <c r="ACT71" i="3"/>
  <c r="SZ71" i="3"/>
  <c r="ZA71" i="3"/>
  <c r="IA71" i="3"/>
  <c r="WO71" i="3"/>
  <c r="AL71" i="3"/>
  <c r="PV71" i="3"/>
  <c r="GM71" i="3"/>
  <c r="BM71" i="3"/>
  <c r="AEW71" i="3"/>
  <c r="UP71" i="3"/>
  <c r="WC71" i="3"/>
  <c r="UL71" i="3"/>
  <c r="YM71" i="3"/>
  <c r="NH71" i="3"/>
  <c r="AAK71" i="3"/>
  <c r="YL71" i="3"/>
  <c r="DK71" i="3"/>
  <c r="MT71" i="3"/>
  <c r="UR71" i="3"/>
  <c r="RZ71" i="3"/>
  <c r="AAY71" i="3"/>
  <c r="MQ71" i="3"/>
  <c r="JQ71" i="3"/>
  <c r="ADL71" i="3"/>
  <c r="HH71" i="3"/>
  <c r="JP71" i="3"/>
  <c r="FR71" i="3"/>
  <c r="CH71" i="3"/>
  <c r="OM71" i="3"/>
  <c r="XO71" i="3"/>
  <c r="QC71" i="3"/>
  <c r="PP71" i="3"/>
  <c r="LC71" i="3"/>
  <c r="WZ71" i="3"/>
  <c r="VS71" i="3"/>
  <c r="ZC71" i="3"/>
  <c r="ADT71" i="3"/>
  <c r="JG71" i="3"/>
  <c r="QF71" i="3"/>
  <c r="HX71" i="3"/>
  <c r="AEI71" i="3"/>
  <c r="GF71" i="3"/>
  <c r="AEZ71" i="3"/>
  <c r="PI71" i="3"/>
  <c r="AAT71" i="3"/>
  <c r="ABG71" i="3"/>
  <c r="KT71" i="3"/>
  <c r="ADO71" i="3"/>
  <c r="AEN71" i="3"/>
  <c r="NY71" i="3"/>
  <c r="NR71" i="3"/>
  <c r="ACS71" i="3"/>
  <c r="ABD71" i="3"/>
  <c r="ACA71" i="3"/>
  <c r="S71" i="3"/>
  <c r="KE71" i="3"/>
  <c r="BR71" i="3"/>
  <c r="AEY71" i="3"/>
  <c r="YH71" i="3"/>
  <c r="IN71" i="3"/>
  <c r="MV71" i="3"/>
  <c r="Z71" i="3"/>
  <c r="AT71" i="3"/>
  <c r="PT71" i="3"/>
  <c r="KI71" i="3"/>
  <c r="DT71" i="3"/>
  <c r="UZ71" i="3"/>
  <c r="LB71" i="3"/>
  <c r="MR71" i="3"/>
  <c r="OZ71" i="3"/>
  <c r="VO71" i="3"/>
  <c r="MM71" i="3"/>
  <c r="AAZ71" i="3"/>
  <c r="CT71" i="3"/>
  <c r="YJ71" i="3"/>
  <c r="ABS71" i="3"/>
  <c r="HI71" i="3"/>
  <c r="XP71" i="3"/>
  <c r="QA71" i="3"/>
  <c r="UK71" i="3"/>
  <c r="ED71" i="3"/>
  <c r="RJ71" i="3"/>
  <c r="ABL71" i="3"/>
  <c r="OX71" i="3"/>
  <c r="IH71" i="3"/>
  <c r="ABK71" i="3"/>
  <c r="SQ71" i="3"/>
  <c r="IX71" i="3"/>
  <c r="LL71" i="3"/>
  <c r="ABJ71" i="3"/>
  <c r="TU71" i="3"/>
  <c r="KC71" i="3"/>
  <c r="DB71" i="3"/>
  <c r="NV71" i="3"/>
  <c r="AEO71" i="3"/>
  <c r="VA71" i="3"/>
  <c r="LF71" i="3"/>
  <c r="XX71" i="3"/>
  <c r="XI71" i="3"/>
  <c r="ZM71" i="3"/>
  <c r="ZI71" i="3"/>
  <c r="LS71" i="3"/>
  <c r="HZ71" i="3"/>
  <c r="UW71" i="3"/>
  <c r="SV71" i="3"/>
  <c r="AAO71" i="3"/>
  <c r="JI71" i="3"/>
  <c r="BD71" i="3"/>
  <c r="GO71" i="3"/>
  <c r="GW71" i="3"/>
  <c r="TK71" i="3"/>
  <c r="ADD71" i="3"/>
  <c r="TE71" i="3"/>
  <c r="AAN71" i="3"/>
  <c r="YB71" i="3"/>
  <c r="AA71" i="3"/>
  <c r="KA71" i="3"/>
  <c r="GI71" i="3"/>
  <c r="NW71" i="3"/>
  <c r="CY71" i="3"/>
  <c r="RW71" i="3"/>
  <c r="WQ71" i="3"/>
  <c r="SJ71" i="3"/>
  <c r="TM71" i="3"/>
  <c r="UM71" i="3"/>
  <c r="YZ71" i="3"/>
  <c r="GB71" i="3"/>
  <c r="TB71" i="3"/>
  <c r="ADA71" i="3"/>
  <c r="GT71" i="3"/>
  <c r="CG71" i="3"/>
  <c r="YU71" i="3"/>
  <c r="QB71" i="3"/>
  <c r="VB71" i="3"/>
  <c r="XR71" i="3"/>
  <c r="XN71" i="3"/>
  <c r="YE71" i="3"/>
  <c r="ACD71" i="3"/>
  <c r="TQ71" i="3"/>
  <c r="JR71" i="3"/>
  <c r="PC71" i="3"/>
  <c r="BI71" i="3"/>
  <c r="VP71" i="3"/>
  <c r="RV71" i="3"/>
  <c r="AEK71" i="3"/>
  <c r="ST71" i="3"/>
  <c r="SN71" i="3"/>
  <c r="HA71" i="3"/>
  <c r="FJ71" i="3"/>
  <c r="IU71" i="3"/>
  <c r="AFF71" i="3"/>
  <c r="ZZ71" i="3"/>
  <c r="TX71" i="3"/>
  <c r="YS71" i="3"/>
  <c r="FI71" i="3"/>
  <c r="CX71" i="3"/>
  <c r="X71" i="3"/>
  <c r="JU71" i="3"/>
  <c r="EE71" i="3"/>
  <c r="DC71" i="3"/>
  <c r="VJ71" i="3"/>
  <c r="GC71" i="3"/>
  <c r="EV71" i="3"/>
  <c r="PE71" i="3"/>
  <c r="GP71" i="3"/>
  <c r="AAR71" i="3"/>
  <c r="OH71" i="3"/>
  <c r="ACB71" i="3"/>
  <c r="WF71" i="3"/>
  <c r="QD71" i="3"/>
  <c r="HJ71" i="3"/>
  <c r="RY71" i="3"/>
  <c r="FH71" i="3"/>
  <c r="ABB71" i="3"/>
  <c r="IY71" i="3"/>
  <c r="YO71" i="3"/>
  <c r="FX71" i="3"/>
  <c r="AAC71" i="3"/>
  <c r="OY71" i="3"/>
  <c r="XY71" i="3"/>
  <c r="UA71" i="3"/>
  <c r="LX71" i="3"/>
  <c r="HS71" i="3"/>
  <c r="AAW71" i="3"/>
  <c r="HN71" i="3"/>
  <c r="DS71" i="3"/>
  <c r="ABF71" i="3"/>
  <c r="SL71" i="3"/>
  <c r="IE71" i="3"/>
  <c r="KY71" i="3"/>
  <c r="RK71" i="3"/>
  <c r="CK71" i="3"/>
  <c r="WB71" i="3"/>
  <c r="U71" i="3"/>
  <c r="ZX71" i="3"/>
  <c r="DW71" i="3"/>
  <c r="ZG71" i="3"/>
  <c r="UT71" i="3"/>
  <c r="HQ71" i="3"/>
  <c r="PD71" i="3"/>
  <c r="CP71" i="3"/>
  <c r="EY71" i="3"/>
  <c r="FT71" i="3"/>
  <c r="AAJ71" i="3"/>
  <c r="RC71" i="3"/>
  <c r="PU71" i="3"/>
  <c r="WD71" i="3"/>
  <c r="RL71" i="3"/>
  <c r="WI71" i="3"/>
  <c r="FM71" i="3"/>
  <c r="HM71" i="3"/>
  <c r="GA71" i="3"/>
  <c r="UF71" i="3"/>
  <c r="RR71" i="3"/>
  <c r="AER71" i="3"/>
  <c r="UY71" i="3"/>
  <c r="CS71" i="3"/>
  <c r="ABM71" i="3"/>
  <c r="CW71" i="3"/>
  <c r="EK71" i="3"/>
  <c r="CN71" i="3"/>
  <c r="VK71" i="3"/>
  <c r="AES71" i="3"/>
  <c r="PG71" i="3"/>
  <c r="ADZ71" i="3"/>
  <c r="PZ71" i="3"/>
  <c r="JM71" i="3"/>
  <c r="RP71" i="3"/>
  <c r="ABY71" i="3"/>
  <c r="FE71" i="3"/>
  <c r="TS71" i="3"/>
  <c r="KX71" i="3"/>
  <c r="ES71" i="3"/>
  <c r="BW71" i="3"/>
  <c r="TY71" i="3"/>
  <c r="CC71" i="3"/>
  <c r="KF71" i="3"/>
  <c r="WA71" i="3"/>
  <c r="AAS71" i="3"/>
  <c r="ADH71" i="3"/>
  <c r="VW71" i="3"/>
  <c r="BX71" i="3"/>
  <c r="CR71" i="3"/>
  <c r="IB71" i="3"/>
  <c r="AN71" i="3"/>
  <c r="TW71" i="3"/>
  <c r="AFC71" i="3"/>
  <c r="GX71" i="3"/>
  <c r="TG71" i="3"/>
  <c r="XJ71" i="3"/>
  <c r="ADF71" i="3"/>
  <c r="CQ71" i="3"/>
  <c r="NO71" i="3"/>
  <c r="EA71" i="3"/>
  <c r="DZ71" i="3"/>
  <c r="PX71" i="3"/>
  <c r="YK71" i="3"/>
  <c r="FS71" i="3"/>
  <c r="JJ71" i="3"/>
  <c r="SH71" i="3"/>
  <c r="XU71" i="3"/>
  <c r="IF71" i="3"/>
  <c r="LD71" i="3"/>
  <c r="MD71" i="3"/>
  <c r="UU71" i="3"/>
  <c r="T71" i="3"/>
  <c r="YF71" i="3"/>
  <c r="EX71" i="3"/>
  <c r="PN71" i="3"/>
  <c r="MH71" i="3"/>
  <c r="VG71" i="3"/>
  <c r="ET71" i="3"/>
  <c r="LP71" i="3"/>
  <c r="KG71" i="3"/>
  <c r="ZD71" i="3"/>
  <c r="EJ71" i="3"/>
  <c r="QN71" i="3"/>
  <c r="AM71" i="3"/>
  <c r="QU71" i="3"/>
  <c r="EQ71" i="3"/>
  <c r="ACM71" i="3"/>
  <c r="AEG71" i="3"/>
  <c r="AEX71" i="3"/>
  <c r="BZ71" i="3"/>
  <c r="QG71" i="3"/>
  <c r="QO71" i="3"/>
  <c r="TV71" i="3"/>
  <c r="HO71" i="3"/>
  <c r="ML71" i="3"/>
  <c r="BF71" i="3"/>
  <c r="IG71" i="3"/>
  <c r="DN71" i="3"/>
  <c r="ACF71" i="3"/>
  <c r="AW71" i="3"/>
  <c r="ACU71" i="3"/>
  <c r="ABE71" i="3"/>
  <c r="SK71" i="3"/>
  <c r="PO71" i="3"/>
  <c r="GN71" i="3"/>
  <c r="VN71" i="3"/>
  <c r="XV71" i="3"/>
  <c r="BN71" i="3"/>
  <c r="TI71" i="3"/>
  <c r="HV71" i="3"/>
  <c r="AFD71" i="3"/>
  <c r="BL71" i="3"/>
  <c r="PM71" i="3"/>
  <c r="VH71" i="3"/>
  <c r="QS71" i="3"/>
  <c r="RD71" i="3"/>
  <c r="V71" i="3"/>
  <c r="NI71" i="3"/>
  <c r="SF71" i="3"/>
  <c r="DX71" i="3"/>
  <c r="JY71" i="3"/>
  <c r="WK71" i="3"/>
  <c r="DJ71" i="3"/>
  <c r="OB71" i="3"/>
  <c r="YD71" i="3"/>
  <c r="SI71" i="3"/>
  <c r="JS71" i="3"/>
  <c r="AAF71" i="3"/>
  <c r="OR71" i="3"/>
  <c r="NK71" i="3"/>
  <c r="NL71" i="3"/>
  <c r="QP71" i="3"/>
  <c r="ADY71" i="3"/>
  <c r="NZ71" i="3"/>
  <c r="SM71" i="3"/>
  <c r="AZ71" i="3"/>
  <c r="SY71" i="3"/>
  <c r="OD71" i="3"/>
  <c r="AAB71" i="3"/>
  <c r="WM71" i="3"/>
  <c r="SP71" i="3"/>
  <c r="TJ71" i="3"/>
  <c r="ABQ71" i="3"/>
  <c r="FC71" i="3"/>
  <c r="AEL71" i="3"/>
  <c r="CZ71" i="3"/>
  <c r="AAV71" i="3"/>
  <c r="SD71" i="3"/>
  <c r="ZN71" i="3"/>
  <c r="ZU71" i="3"/>
  <c r="CL71" i="3"/>
  <c r="NA71" i="3"/>
  <c r="ACP71" i="3"/>
  <c r="ACE71" i="3"/>
  <c r="IC71" i="3"/>
  <c r="AFB71" i="3"/>
  <c r="UV71" i="3"/>
  <c r="DA71" i="3"/>
  <c r="ACV71" i="3"/>
  <c r="HD71" i="3"/>
  <c r="MU71" i="3"/>
  <c r="DF71" i="3"/>
  <c r="VL71" i="3"/>
  <c r="ZW71" i="3"/>
  <c r="IO71" i="3"/>
  <c r="LZ71" i="3"/>
  <c r="KK71" i="3"/>
  <c r="AEP71" i="3"/>
  <c r="ACR71" i="3"/>
  <c r="JA71" i="3"/>
  <c r="HU71" i="3"/>
  <c r="FA71" i="3"/>
  <c r="IR71" i="3"/>
  <c r="OA71" i="3"/>
  <c r="ADK71" i="3"/>
  <c r="CV71" i="3"/>
  <c r="BV71" i="3"/>
  <c r="CI71" i="3"/>
  <c r="CM71" i="3"/>
  <c r="ABZ71" i="3"/>
  <c r="TO71" i="3"/>
  <c r="TH71" i="3"/>
  <c r="ACX71" i="3"/>
  <c r="EN71" i="3"/>
  <c r="HW71" i="3"/>
  <c r="DO71" i="3"/>
  <c r="OV71" i="3"/>
  <c r="TL71" i="3"/>
  <c r="XE71" i="3"/>
  <c r="XB71" i="3"/>
  <c r="MS71" i="3"/>
  <c r="BS71" i="3"/>
  <c r="SC71" i="3"/>
  <c r="ZY71" i="3"/>
  <c r="UX71" i="3"/>
  <c r="GU71" i="3"/>
  <c r="QM71" i="3"/>
  <c r="EG71" i="3"/>
  <c r="ACH71" i="3"/>
  <c r="CA71" i="3"/>
  <c r="AAQ71" i="3"/>
  <c r="ABN71" i="3"/>
  <c r="FD71" i="3"/>
  <c r="GL71" i="3"/>
  <c r="VD71" i="3"/>
  <c r="MG71" i="3"/>
  <c r="PR71" i="3"/>
  <c r="ABU71" i="3"/>
  <c r="RN71" i="3"/>
  <c r="KS71" i="3"/>
  <c r="DP71" i="3"/>
  <c r="KB71" i="3"/>
  <c r="UG71" i="3"/>
  <c r="ADU71" i="3"/>
  <c r="DV71" i="3"/>
  <c r="PY71" i="3"/>
  <c r="PA71" i="3"/>
  <c r="EO71" i="3"/>
  <c r="IQ71" i="3"/>
  <c r="AFE71" i="3"/>
  <c r="KW71" i="3"/>
  <c r="MC71" i="3"/>
  <c r="BJ71" i="3"/>
  <c r="BT71" i="3"/>
  <c r="AEA71" i="3"/>
  <c r="YP71" i="3"/>
  <c r="AAH71" i="3"/>
  <c r="CJ71" i="3"/>
  <c r="ER71" i="3"/>
  <c r="ACZ71" i="3"/>
  <c r="GV71" i="3"/>
  <c r="FO71" i="3"/>
  <c r="PH71" i="3"/>
  <c r="IL71" i="3"/>
  <c r="QI71" i="3"/>
  <c r="PW71" i="3"/>
  <c r="BE71" i="3"/>
  <c r="QZ71" i="3"/>
  <c r="SE71" i="3"/>
  <c r="AY71" i="3"/>
  <c r="XC71" i="3"/>
  <c r="VE71" i="3"/>
  <c r="ADJ71" i="3"/>
  <c r="ACL71" i="3"/>
  <c r="TD71" i="3"/>
  <c r="WJ71" i="3"/>
  <c r="ADG71" i="3"/>
  <c r="VQ71" i="3"/>
  <c r="XQ71" i="3"/>
  <c r="ACJ71" i="3"/>
  <c r="TP71" i="3"/>
  <c r="SB71" i="3"/>
  <c r="WG71" i="3"/>
  <c r="US71" i="3"/>
  <c r="IV71" i="3"/>
  <c r="OS71" i="3"/>
  <c r="GR71" i="3"/>
  <c r="DL71" i="3"/>
  <c r="UQ71" i="3"/>
  <c r="LH71" i="3"/>
  <c r="AAD71" i="3"/>
  <c r="KN71" i="3"/>
  <c r="AAI71" i="3"/>
  <c r="XH71" i="3"/>
  <c r="ABW71" i="3"/>
  <c r="AAU71" i="3"/>
  <c r="ADC71" i="3"/>
  <c r="ADX71" i="3"/>
  <c r="DQ71" i="3"/>
  <c r="AH71" i="3"/>
  <c r="ACN71" i="3"/>
  <c r="SX71" i="3"/>
  <c r="JH71" i="3"/>
  <c r="LV71" i="3"/>
  <c r="EH71" i="3"/>
  <c r="IJ71" i="3"/>
  <c r="RU71" i="3"/>
  <c r="EI71" i="3"/>
  <c r="KH71" i="3"/>
  <c r="HY71" i="3"/>
  <c r="AU71" i="3"/>
  <c r="OP71" i="3"/>
  <c r="LT71" i="3"/>
  <c r="HP71" i="3"/>
  <c r="MA71" i="3"/>
  <c r="II71" i="3"/>
  <c r="XF71" i="3"/>
  <c r="EF71" i="3"/>
  <c r="MI71" i="3"/>
  <c r="ME71" i="3"/>
  <c r="JB71" i="3"/>
  <c r="DG71" i="3"/>
  <c r="TT71" i="3"/>
  <c r="JN71" i="3"/>
  <c r="GH71" i="3"/>
  <c r="ADP71" i="3"/>
  <c r="PF71" i="3"/>
  <c r="AEC71" i="3"/>
  <c r="WR71" i="3"/>
  <c r="ACI71" i="3"/>
  <c r="GQ71" i="3"/>
  <c r="FK71" i="3"/>
  <c r="OQ71" i="3"/>
  <c r="NT71" i="3"/>
  <c r="BO71" i="3"/>
  <c r="ADQ71" i="3"/>
  <c r="ABC71" i="3"/>
  <c r="WU71" i="3"/>
  <c r="Y71" i="3"/>
  <c r="SW71" i="3"/>
  <c r="OI71" i="3"/>
  <c r="NG71" i="3"/>
  <c r="AR71" i="3"/>
  <c r="ZO71" i="3"/>
  <c r="ZS71" i="3"/>
  <c r="BU71" i="3"/>
  <c r="AK71" i="3"/>
  <c r="ADR71" i="3"/>
  <c r="RM71" i="3"/>
  <c r="XW71" i="3"/>
  <c r="QL71" i="3"/>
  <c r="ABV71" i="3"/>
  <c r="FL71" i="3"/>
  <c r="ZK71" i="3"/>
  <c r="FN71" i="3"/>
  <c r="JL71" i="3"/>
  <c r="BA71" i="3"/>
  <c r="RF71" i="3"/>
  <c r="KP71" i="3"/>
  <c r="RE71" i="3"/>
  <c r="MO71" i="3"/>
  <c r="SU71" i="3"/>
  <c r="UJ71" i="3"/>
  <c r="YY71" i="3"/>
  <c r="HL71" i="3"/>
  <c r="QV71" i="3"/>
  <c r="DD71" i="3"/>
  <c r="BK71" i="3"/>
  <c r="JZ71" i="3"/>
  <c r="VX71" i="3"/>
  <c r="LR71" i="3"/>
  <c r="SA71" i="3"/>
  <c r="KV71" i="3"/>
  <c r="RH71" i="3"/>
  <c r="CO71" i="3"/>
  <c r="YR71" i="3"/>
  <c r="IZ71" i="3"/>
  <c r="GD71" i="3"/>
  <c r="MK71" i="3"/>
  <c r="NX71" i="3"/>
  <c r="VF71" i="3"/>
  <c r="RG71" i="3"/>
  <c r="OK71" i="3"/>
  <c r="ZR71" i="3"/>
  <c r="R71" i="3"/>
  <c r="GY71" i="3"/>
  <c r="LE71" i="3"/>
  <c r="ABO71" i="3"/>
  <c r="VV71" i="3"/>
  <c r="VM71" i="3"/>
  <c r="CD71" i="3"/>
  <c r="OJ71" i="3"/>
  <c r="KU71" i="3"/>
  <c r="GS71" i="3"/>
  <c r="PB71" i="3"/>
  <c r="YG71" i="3"/>
  <c r="BC71" i="3"/>
  <c r="YM72" i="3"/>
  <c r="FR72" i="3"/>
  <c r="MJ72" i="3"/>
  <c r="PM72" i="3"/>
  <c r="BT72" i="3"/>
  <c r="DA72" i="3"/>
  <c r="ND72" i="3"/>
  <c r="CB72" i="3"/>
  <c r="ZL72" i="3"/>
  <c r="WI72" i="3"/>
  <c r="ADY72" i="3"/>
  <c r="NT72" i="3"/>
  <c r="ABH72" i="3"/>
  <c r="JY72" i="3"/>
  <c r="WF72" i="3"/>
  <c r="JK72" i="3"/>
  <c r="QB72" i="3"/>
  <c r="ADV72" i="3"/>
  <c r="AES72" i="3"/>
  <c r="ABL72" i="3"/>
  <c r="PB72" i="3"/>
  <c r="JI72" i="3"/>
  <c r="ZC72" i="3"/>
  <c r="DZ72" i="3"/>
  <c r="QR72" i="3"/>
  <c r="ZR72" i="3"/>
  <c r="AE72" i="3"/>
  <c r="AEH72" i="3"/>
  <c r="XS72" i="3"/>
  <c r="XR72" i="3"/>
  <c r="VY72" i="3"/>
  <c r="DW72" i="3"/>
  <c r="ABR72" i="3"/>
  <c r="OL72" i="3"/>
  <c r="EL72" i="3"/>
  <c r="XU72" i="3"/>
  <c r="AV72" i="3"/>
  <c r="AEY72" i="3"/>
  <c r="VL72" i="3"/>
  <c r="YB72" i="3"/>
  <c r="OK72" i="3"/>
  <c r="DI72" i="3"/>
  <c r="GT72" i="3"/>
  <c r="FK72" i="3"/>
  <c r="LK72" i="3"/>
  <c r="KE72" i="3"/>
  <c r="DK72" i="3"/>
  <c r="HM72" i="3"/>
  <c r="WC72" i="3"/>
  <c r="TE72" i="3"/>
  <c r="AAS72" i="3"/>
  <c r="MS72" i="3"/>
  <c r="AER72" i="3"/>
  <c r="GO72" i="3"/>
  <c r="IS72" i="3"/>
  <c r="UM72" i="3"/>
  <c r="ADK72" i="3"/>
  <c r="AG72" i="3"/>
  <c r="KJ72" i="3"/>
  <c r="R72" i="3"/>
  <c r="AEM72" i="3"/>
  <c r="VS72" i="3"/>
  <c r="ZH72" i="3"/>
  <c r="MN72" i="3"/>
  <c r="HE72" i="3"/>
  <c r="RH72" i="3"/>
  <c r="QN72" i="3"/>
  <c r="AS72" i="3"/>
  <c r="ABG72" i="3"/>
  <c r="AEO72" i="3"/>
  <c r="ADT72" i="3"/>
  <c r="BZ72" i="3"/>
  <c r="DB72" i="3"/>
  <c r="DD72" i="3"/>
  <c r="NG72" i="3"/>
  <c r="CE72" i="3"/>
  <c r="SX72" i="3"/>
  <c r="IF72" i="3"/>
  <c r="UA72" i="3"/>
  <c r="AFD72" i="3"/>
  <c r="DF72" i="3"/>
  <c r="WQ72" i="3"/>
  <c r="HL72" i="3"/>
  <c r="ACG72" i="3"/>
  <c r="ACO72" i="3"/>
  <c r="IJ72" i="3"/>
  <c r="SA72" i="3"/>
  <c r="EB72" i="3"/>
  <c r="JL72" i="3"/>
  <c r="ACA72" i="3"/>
  <c r="QZ72" i="3"/>
  <c r="KI72" i="3"/>
  <c r="PH72" i="3"/>
  <c r="EF72" i="3"/>
  <c r="JD72" i="3"/>
  <c r="IV72" i="3"/>
  <c r="KA72" i="3"/>
  <c r="BL72" i="3"/>
  <c r="ABZ72" i="3"/>
  <c r="PN72" i="3"/>
  <c r="BU72" i="3"/>
  <c r="FC72" i="3"/>
  <c r="ABF72" i="3"/>
  <c r="PQ72" i="3"/>
  <c r="EO72" i="3"/>
  <c r="SD72" i="3"/>
  <c r="AY72" i="3"/>
  <c r="PP72" i="3"/>
  <c r="ADJ72" i="3"/>
  <c r="PT72" i="3"/>
  <c r="EH72" i="3"/>
  <c r="VJ72" i="3"/>
  <c r="EW72" i="3"/>
  <c r="CF72" i="3"/>
  <c r="LR72" i="3"/>
  <c r="AP72" i="3"/>
  <c r="KG72" i="3"/>
  <c r="ADS72" i="3"/>
  <c r="LB72" i="3"/>
  <c r="BH72" i="3"/>
  <c r="MW72" i="3"/>
  <c r="VM72" i="3"/>
  <c r="AT72" i="3"/>
  <c r="TV72" i="3"/>
  <c r="TL72" i="3"/>
  <c r="VV72" i="3"/>
  <c r="SN72" i="3"/>
  <c r="YO72" i="3"/>
  <c r="ZX72" i="3"/>
  <c r="OM72" i="3"/>
  <c r="ACJ72" i="3"/>
  <c r="ACU72" i="3"/>
  <c r="ACT72" i="3"/>
  <c r="ACS72" i="3"/>
  <c r="AAH72" i="3"/>
  <c r="FN72" i="3"/>
  <c r="AJ72" i="3"/>
  <c r="EE72" i="3"/>
  <c r="QF72" i="3"/>
  <c r="CW72" i="3"/>
  <c r="OY72" i="3"/>
  <c r="PI72" i="3"/>
  <c r="XH72" i="3"/>
  <c r="ABD72" i="3"/>
  <c r="VU72" i="3"/>
  <c r="AAE72" i="3"/>
  <c r="CS72" i="3"/>
  <c r="WE72" i="3"/>
  <c r="OT72" i="3"/>
  <c r="QI72" i="3"/>
  <c r="KB72" i="3"/>
  <c r="VD72" i="3"/>
  <c r="RI72" i="3"/>
  <c r="QO72" i="3"/>
  <c r="MX72" i="3"/>
  <c r="AEL72" i="3"/>
  <c r="QL72" i="3"/>
  <c r="MC72" i="3"/>
  <c r="SC72" i="3"/>
  <c r="SW72" i="3"/>
  <c r="LW72" i="3"/>
  <c r="FQ72" i="3"/>
  <c r="KM72" i="3"/>
  <c r="WW72" i="3"/>
  <c r="ABV72" i="3"/>
  <c r="NV72" i="3"/>
  <c r="NM72" i="3"/>
  <c r="VT72" i="3"/>
  <c r="MO72" i="3"/>
  <c r="KK72" i="3"/>
  <c r="OE72" i="3"/>
  <c r="NK72" i="3"/>
  <c r="ADD72" i="3"/>
  <c r="ADO72" i="3"/>
  <c r="ADZ72" i="3"/>
  <c r="JN72" i="3"/>
  <c r="YG72" i="3"/>
  <c r="KY72" i="3"/>
  <c r="UI72" i="3"/>
  <c r="ACL72" i="3"/>
  <c r="ON72" i="3"/>
  <c r="AEC72" i="3"/>
  <c r="FZ72" i="3"/>
  <c r="KN72" i="3"/>
  <c r="WZ72" i="3"/>
  <c r="JO72" i="3"/>
  <c r="TS72" i="3"/>
  <c r="XX72" i="3"/>
  <c r="UX72" i="3"/>
  <c r="HN72" i="3"/>
  <c r="GI72" i="3"/>
  <c r="XV72" i="3"/>
  <c r="DN72" i="3"/>
  <c r="XZ72" i="3"/>
  <c r="ID72" i="3"/>
  <c r="TJ72" i="3"/>
  <c r="ADB72" i="3"/>
  <c r="JX72" i="3"/>
  <c r="ADI72" i="3"/>
  <c r="FP72" i="3"/>
  <c r="HW72" i="3"/>
  <c r="RZ72" i="3"/>
  <c r="GX72" i="3"/>
  <c r="OD72" i="3"/>
  <c r="WA72" i="3"/>
  <c r="AAK72" i="3"/>
  <c r="AEE72" i="3"/>
  <c r="JF72" i="3"/>
  <c r="ACR72" i="3"/>
  <c r="ADC72" i="3"/>
  <c r="DO72" i="3"/>
  <c r="CU72" i="3"/>
  <c r="CL72" i="3"/>
  <c r="ZW72" i="3"/>
  <c r="MU72" i="3"/>
  <c r="IY72" i="3"/>
  <c r="UN72" i="3"/>
  <c r="DM72" i="3"/>
  <c r="ZJ72" i="3"/>
  <c r="WO72" i="3"/>
  <c r="AEI72" i="3"/>
  <c r="ABW72" i="3"/>
  <c r="BO72" i="3"/>
  <c r="ABO72" i="3"/>
  <c r="GV72" i="3"/>
  <c r="ZA72" i="3"/>
  <c r="FX72" i="3"/>
  <c r="KQ72" i="3"/>
  <c r="AK72" i="3"/>
  <c r="CH72" i="3"/>
  <c r="KP72" i="3"/>
  <c r="XL72" i="3"/>
  <c r="AAM72" i="3"/>
  <c r="U72" i="3"/>
  <c r="AAX72" i="3"/>
  <c r="HH72" i="3"/>
  <c r="VR72" i="3"/>
  <c r="DR72" i="3"/>
  <c r="FS72" i="3"/>
  <c r="YI72" i="3"/>
  <c r="CO72" i="3"/>
  <c r="GQ72" i="3"/>
  <c r="QT72" i="3"/>
  <c r="TT72" i="3"/>
  <c r="IG72" i="3"/>
  <c r="OG72" i="3"/>
  <c r="NY72" i="3"/>
  <c r="AAA72" i="3"/>
  <c r="KU72" i="3"/>
  <c r="YZ72" i="3"/>
  <c r="AAZ72" i="3"/>
  <c r="ADP72" i="3"/>
  <c r="XA72" i="3"/>
  <c r="AEU72" i="3"/>
  <c r="OV72" i="3"/>
  <c r="JM72" i="3"/>
  <c r="AEK72" i="3"/>
  <c r="UR72" i="3"/>
  <c r="DU72" i="3"/>
  <c r="NL72" i="3"/>
  <c r="CJ72" i="3"/>
  <c r="ADH72" i="3"/>
  <c r="WB72" i="3"/>
  <c r="KF72" i="3"/>
  <c r="VK72" i="3"/>
  <c r="DE72" i="3"/>
  <c r="KL72" i="3"/>
  <c r="EC72" i="3"/>
  <c r="EG72" i="3"/>
  <c r="SF72" i="3"/>
  <c r="ZG72" i="3"/>
  <c r="QK72" i="3"/>
  <c r="IH72" i="3"/>
  <c r="OH72" i="3"/>
  <c r="PZ72" i="3"/>
  <c r="ABU72" i="3"/>
  <c r="RG72" i="3"/>
  <c r="GE72" i="3"/>
  <c r="QH72" i="3"/>
  <c r="ZF72" i="3"/>
  <c r="OZ72" i="3"/>
  <c r="AAG72" i="3"/>
  <c r="GN72" i="3"/>
  <c r="NI72" i="3"/>
  <c r="AD72" i="3"/>
  <c r="ACV72" i="3"/>
  <c r="ET72" i="3"/>
  <c r="BB72" i="3"/>
  <c r="KS72" i="3"/>
  <c r="RA72" i="3"/>
  <c r="RY72" i="3"/>
  <c r="IM72" i="3"/>
  <c r="TZ72" i="3"/>
  <c r="UU72" i="3"/>
  <c r="WD72" i="3"/>
  <c r="TD72" i="3"/>
  <c r="WT72" i="3"/>
  <c r="ZV72" i="3"/>
  <c r="AM72" i="3"/>
  <c r="QU72" i="3"/>
  <c r="XC72" i="3"/>
  <c r="SJ72" i="3"/>
  <c r="EQ72" i="3"/>
  <c r="YR72" i="3"/>
  <c r="WN72" i="3"/>
  <c r="HK72" i="3"/>
  <c r="RN72" i="3"/>
  <c r="OR72" i="3"/>
  <c r="OJ72" i="3"/>
  <c r="HJ72" i="3"/>
  <c r="YX72" i="3"/>
  <c r="TN72" i="3"/>
  <c r="CT72" i="3"/>
  <c r="CZ72" i="3"/>
  <c r="OU72" i="3"/>
  <c r="NN72" i="3"/>
  <c r="YC72" i="3"/>
  <c r="NO72" i="3"/>
  <c r="CM72" i="3"/>
  <c r="GM72" i="3"/>
  <c r="DH72" i="3"/>
  <c r="EM72" i="3"/>
  <c r="ZU72" i="3"/>
  <c r="JW72" i="3"/>
  <c r="SP72" i="3"/>
  <c r="WY72" i="3"/>
  <c r="YY72" i="3"/>
  <c r="NF72" i="3"/>
  <c r="CD72" i="3"/>
  <c r="MG72" i="3"/>
  <c r="OC72" i="3"/>
  <c r="FI72" i="3"/>
  <c r="ABT72" i="3"/>
  <c r="VO72" i="3"/>
  <c r="VA72" i="3"/>
  <c r="JB72" i="3"/>
  <c r="ADN72" i="3"/>
  <c r="NR72" i="3"/>
  <c r="ADU72" i="3"/>
  <c r="GU72" i="3"/>
  <c r="EI72" i="3"/>
  <c r="AAR72" i="3"/>
  <c r="HT72" i="3"/>
  <c r="SS72" i="3"/>
  <c r="QC72" i="3"/>
  <c r="FA72" i="3"/>
  <c r="PD72" i="3"/>
  <c r="BE72" i="3"/>
  <c r="AEP72" i="3"/>
  <c r="CX72" i="3"/>
  <c r="IZ72" i="3"/>
  <c r="BV72" i="3"/>
  <c r="LY72" i="3"/>
  <c r="JC72" i="3"/>
  <c r="II72" i="3"/>
  <c r="NS72" i="3"/>
  <c r="HD72" i="3"/>
  <c r="TH72" i="3"/>
  <c r="PK72" i="3"/>
  <c r="UW72" i="3"/>
  <c r="AZ72" i="3"/>
  <c r="OS72" i="3"/>
  <c r="AEQ72" i="3"/>
  <c r="MT72" i="3"/>
  <c r="BR72" i="3"/>
  <c r="AX72" i="3"/>
  <c r="BN72" i="3"/>
  <c r="KV72" i="3"/>
  <c r="XT72" i="3"/>
  <c r="PW72" i="3"/>
  <c r="YQ72" i="3"/>
  <c r="FY72" i="3"/>
  <c r="LI72" i="3"/>
  <c r="HQ72" i="3"/>
  <c r="RT72" i="3"/>
  <c r="GR72" i="3"/>
  <c r="ABE72" i="3"/>
  <c r="PA72" i="3"/>
  <c r="NU72" i="3"/>
  <c r="TP72" i="3"/>
  <c r="JZ72" i="3"/>
  <c r="RJ72" i="3"/>
  <c r="VZ72" i="3"/>
  <c r="SY72" i="3"/>
  <c r="XY72" i="3"/>
  <c r="AED72" i="3"/>
  <c r="RE72" i="3"/>
  <c r="GC72" i="3"/>
  <c r="WH72" i="3"/>
  <c r="OA72" i="3"/>
  <c r="ED72" i="3"/>
  <c r="PS72" i="3"/>
  <c r="AAJ72" i="3"/>
  <c r="LD72" i="3"/>
  <c r="LN72" i="3"/>
  <c r="MD72" i="3"/>
  <c r="ZQ72" i="3"/>
  <c r="LF72" i="3"/>
  <c r="ACK72" i="3"/>
  <c r="V72" i="3"/>
  <c r="ZP72" i="3"/>
  <c r="ADL72" i="3"/>
  <c r="ZS72" i="3"/>
  <c r="AAD72" i="3"/>
  <c r="ABA72" i="3"/>
  <c r="FF72" i="3"/>
  <c r="SM72" i="3"/>
  <c r="TY72" i="3"/>
  <c r="AEV72" i="3"/>
  <c r="OO72" i="3"/>
  <c r="YJ72" i="3"/>
  <c r="JU72" i="3"/>
  <c r="ADG72" i="3"/>
  <c r="AEA72" i="3"/>
  <c r="WJ72" i="3"/>
  <c r="VH72" i="3"/>
  <c r="FO72" i="3"/>
  <c r="LL72" i="3"/>
  <c r="SB72" i="3"/>
  <c r="SR72" i="3"/>
  <c r="HP72" i="3"/>
  <c r="AEZ72" i="3"/>
  <c r="AET72" i="3"/>
  <c r="YD72" i="3"/>
  <c r="WR72" i="3"/>
  <c r="JR72" i="3"/>
  <c r="ACW72" i="3"/>
  <c r="IT72" i="3"/>
  <c r="AEF72" i="3"/>
  <c r="JA72" i="3"/>
  <c r="XW72" i="3"/>
  <c r="YH72" i="3"/>
  <c r="ZE72" i="3"/>
  <c r="VX72" i="3"/>
  <c r="TR72" i="3"/>
  <c r="RD72" i="3"/>
  <c r="IB72" i="3"/>
  <c r="DJ72" i="3"/>
  <c r="GZ72" i="3"/>
  <c r="ACH72" i="3"/>
  <c r="TW72" i="3"/>
  <c r="VW72" i="3"/>
  <c r="ADF72" i="3"/>
  <c r="ADE72" i="3"/>
  <c r="LM72" i="3"/>
  <c r="LC72" i="3"/>
  <c r="CY72" i="3"/>
  <c r="VC72" i="3"/>
  <c r="ACM72" i="3"/>
  <c r="DL72" i="3"/>
  <c r="LG72" i="3"/>
  <c r="ADW72" i="3"/>
  <c r="IC72" i="3"/>
  <c r="UF72" i="3"/>
  <c r="IW72" i="3"/>
  <c r="PE72" i="3"/>
  <c r="MI72" i="3"/>
  <c r="PL72" i="3"/>
  <c r="BS72" i="3"/>
  <c r="AFA72" i="3"/>
  <c r="JE72" i="3"/>
  <c r="ABQ72" i="3"/>
  <c r="YS72" i="3"/>
  <c r="AR72" i="3"/>
  <c r="X72" i="3"/>
  <c r="BY72" i="3"/>
  <c r="AEJ72" i="3"/>
  <c r="SK72" i="3"/>
  <c r="FD72" i="3"/>
  <c r="JJ72" i="3"/>
  <c r="FU72" i="3"/>
  <c r="PX72" i="3"/>
  <c r="EV72" i="3"/>
  <c r="DG72" i="3"/>
  <c r="ACQ72" i="3"/>
  <c r="ER72" i="3"/>
  <c r="ABY72" i="3"/>
  <c r="UL72" i="3"/>
  <c r="BQ72" i="3"/>
  <c r="XO72" i="3"/>
  <c r="TF72" i="3"/>
  <c r="SL72" i="3"/>
  <c r="ZY72" i="3"/>
  <c r="DY72" i="3"/>
  <c r="BA72" i="3"/>
  <c r="UB72" i="3"/>
  <c r="EX72" i="3"/>
  <c r="FT72" i="3"/>
  <c r="SU72" i="3"/>
  <c r="HS72" i="3"/>
  <c r="RV72" i="3"/>
  <c r="AB72" i="3"/>
  <c r="AFC72" i="3"/>
  <c r="CK72" i="3"/>
  <c r="EK72" i="3"/>
  <c r="RL72" i="3"/>
  <c r="AU72" i="3"/>
  <c r="AAO72" i="3"/>
  <c r="KH72" i="3"/>
  <c r="NX72" i="3"/>
  <c r="CV72" i="3"/>
  <c r="MM72" i="3"/>
  <c r="QV72" i="3"/>
  <c r="CN72" i="3"/>
  <c r="IN72" i="3"/>
  <c r="KD72" i="3"/>
  <c r="AC72" i="3"/>
  <c r="JT72" i="3"/>
  <c r="GL72" i="3"/>
  <c r="HB72" i="3"/>
  <c r="IE72" i="3"/>
  <c r="BP72" i="3"/>
  <c r="UY72" i="3"/>
  <c r="GB72" i="3"/>
  <c r="FV72" i="3"/>
  <c r="SO72" i="3"/>
  <c r="ZZ72" i="3"/>
  <c r="Z72" i="3"/>
  <c r="KC72" i="3"/>
  <c r="VF72" i="3"/>
  <c r="UC72" i="3"/>
  <c r="QS72" i="3"/>
  <c r="FH72" i="3"/>
  <c r="QM72" i="3"/>
  <c r="UZ72" i="3"/>
  <c r="AFB72" i="3"/>
  <c r="BM72" i="3"/>
  <c r="IO72" i="3"/>
  <c r="RF72" i="3"/>
  <c r="GD72" i="3"/>
  <c r="PU72" i="3"/>
  <c r="MA72" i="3"/>
  <c r="MQ72" i="3"/>
  <c r="NZ72" i="3"/>
  <c r="OB72" i="3"/>
  <c r="NB72" i="3"/>
  <c r="NH72" i="3"/>
  <c r="RB72" i="3"/>
  <c r="RR72" i="3"/>
  <c r="ABJ72" i="3"/>
  <c r="ABI72" i="3"/>
  <c r="JQ72" i="3"/>
  <c r="LP72" i="3"/>
  <c r="RP72" i="3"/>
  <c r="SV72" i="3"/>
  <c r="WV72" i="3"/>
  <c r="XG72" i="3"/>
  <c r="XF72" i="3"/>
  <c r="KT72" i="3"/>
  <c r="HC72" i="3"/>
  <c r="QY72" i="3"/>
  <c r="YF72" i="3"/>
  <c r="QE72" i="3"/>
  <c r="NC72" i="3"/>
  <c r="RC72" i="3"/>
  <c r="RS72" i="3"/>
  <c r="ACY72" i="3"/>
  <c r="MZ72" i="3"/>
  <c r="AAN72" i="3"/>
  <c r="UJ72" i="3"/>
  <c r="UT72" i="3"/>
  <c r="UV72" i="3"/>
  <c r="ZT72" i="3"/>
  <c r="EN72" i="3"/>
  <c r="OQ72" i="3"/>
  <c r="NW72" i="3"/>
  <c r="TG72" i="3"/>
  <c r="CP72" i="3"/>
  <c r="ACI72" i="3"/>
  <c r="PG72" i="3"/>
  <c r="AA72" i="3"/>
  <c r="IK72" i="3"/>
  <c r="TU72" i="3"/>
  <c r="JG72" i="3"/>
  <c r="QA72" i="3"/>
  <c r="EY72" i="3"/>
  <c r="AEB72" i="3"/>
  <c r="RW72" i="3"/>
  <c r="QQ72" i="3"/>
  <c r="BG72" i="3"/>
  <c r="MV72" i="3"/>
  <c r="VN72" i="3"/>
  <c r="ACP72" i="3"/>
  <c r="QW72" i="3"/>
  <c r="AF72" i="3"/>
  <c r="XP72" i="3"/>
  <c r="YA72" i="3"/>
  <c r="YL72" i="3"/>
  <c r="AAC72" i="3"/>
  <c r="ZD72" i="3"/>
  <c r="GW72" i="3"/>
  <c r="TM72" i="3"/>
  <c r="AH72" i="3"/>
  <c r="OX72" i="3"/>
  <c r="DT72" i="3"/>
  <c r="IR72" i="3"/>
  <c r="EZ72" i="3"/>
  <c r="PC72" i="3"/>
  <c r="EA72" i="3"/>
  <c r="VQ72" i="3"/>
  <c r="RQ72" i="3"/>
  <c r="HI72" i="3"/>
  <c r="ACE72" i="3"/>
  <c r="DS72" i="3"/>
  <c r="AEG72" i="3"/>
  <c r="GF72" i="3"/>
  <c r="FL72" i="3"/>
  <c r="T72" i="3"/>
  <c r="TO72" i="3"/>
  <c r="AAY72" i="3"/>
  <c r="FW72" i="3"/>
  <c r="TB72" i="3"/>
  <c r="HV72" i="3"/>
  <c r="CI72" i="3"/>
  <c r="ML72" i="3"/>
  <c r="BJ72" i="3"/>
  <c r="ABP72" i="3"/>
  <c r="AAP72" i="3"/>
  <c r="LV72" i="3"/>
  <c r="HZ72" i="3"/>
  <c r="XD72" i="3"/>
  <c r="AW72" i="3"/>
  <c r="GG72" i="3"/>
  <c r="FM72" i="3"/>
  <c r="UQ72" i="3"/>
  <c r="XN72" i="3"/>
  <c r="MB72" i="3"/>
  <c r="ZI72" i="3"/>
  <c r="LH72" i="3"/>
  <c r="AEX72" i="3"/>
  <c r="ACC72" i="3"/>
  <c r="ACN72" i="3"/>
  <c r="YU72" i="3"/>
  <c r="ADA72" i="3"/>
  <c r="S72" i="3"/>
  <c r="KX72" i="3"/>
  <c r="YV72" i="3"/>
  <c r="AAI72" i="3"/>
  <c r="ABC72" i="3"/>
  <c r="GJ72" i="3"/>
  <c r="DC72" i="3"/>
  <c r="MK72" i="3"/>
  <c r="FB72" i="3"/>
  <c r="MH72" i="3"/>
  <c r="YK72" i="3"/>
  <c r="ZO72" i="3"/>
  <c r="ABS72" i="3"/>
  <c r="HA72" i="3"/>
  <c r="GH72" i="3"/>
  <c r="WU72" i="3"/>
  <c r="ZK72" i="3"/>
  <c r="ABK72" i="3"/>
  <c r="ME72" i="3"/>
  <c r="BC72" i="3"/>
  <c r="GY72" i="3"/>
  <c r="AO72" i="3"/>
  <c r="VB72" i="3"/>
  <c r="KR72" i="3"/>
  <c r="WX72" i="3"/>
  <c r="WK72" i="3"/>
  <c r="AEN72" i="3"/>
  <c r="ACB72" i="3"/>
  <c r="NQ72" i="3"/>
  <c r="VE72" i="3"/>
  <c r="ACZ72" i="3"/>
  <c r="XQ72" i="3"/>
  <c r="XB72" i="3"/>
  <c r="CR72" i="3"/>
  <c r="US72" i="3"/>
  <c r="WP72" i="3"/>
  <c r="SZ72" i="3"/>
  <c r="HX72" i="3"/>
  <c r="RO72" i="3"/>
  <c r="SE72" i="3"/>
  <c r="LE72" i="3"/>
  <c r="TQ72" i="3"/>
  <c r="EJ72" i="3"/>
  <c r="RK72" i="3"/>
  <c r="AAV72" i="3"/>
  <c r="CA72" i="3"/>
  <c r="GA72" i="3"/>
  <c r="MR72" i="3"/>
  <c r="SQ72" i="3"/>
  <c r="PF72" i="3"/>
  <c r="SI72" i="3"/>
  <c r="EP72" i="3"/>
  <c r="WG72" i="3"/>
  <c r="LS72" i="3"/>
  <c r="AQ72" i="3"/>
  <c r="TX72" i="3"/>
  <c r="OW72" i="3"/>
  <c r="BI72" i="3"/>
  <c r="HG72" i="3"/>
  <c r="VP72" i="3"/>
  <c r="DQ72" i="3"/>
  <c r="BX72" i="3"/>
  <c r="WS72" i="3"/>
  <c r="GP72" i="3"/>
  <c r="QG72" i="3"/>
  <c r="FE72" i="3"/>
  <c r="IP72" i="3"/>
  <c r="FJ72" i="3"/>
  <c r="LJ72" i="3"/>
  <c r="UO72" i="3"/>
  <c r="AAW72" i="3"/>
  <c r="ABN72" i="3"/>
  <c r="UD72" i="3"/>
  <c r="PV72" i="3"/>
  <c r="YT72" i="3"/>
  <c r="QD72" i="3"/>
  <c r="NP72" i="3"/>
  <c r="JV72" i="3"/>
  <c r="OI72" i="3"/>
  <c r="VI72" i="3"/>
  <c r="ACX72" i="3"/>
  <c r="MY72" i="3"/>
  <c r="BW72" i="3"/>
  <c r="LZ72" i="3"/>
  <c r="MP72" i="3"/>
  <c r="QP72" i="3"/>
  <c r="SG72" i="3"/>
  <c r="TI72" i="3"/>
  <c r="ZB72" i="3"/>
  <c r="WM72" i="3"/>
  <c r="EU72" i="3"/>
  <c r="CG72" i="3"/>
  <c r="ADQ72" i="3"/>
  <c r="TC72" i="3"/>
  <c r="IA72" i="3"/>
  <c r="ES72" i="3"/>
  <c r="YE72" i="3"/>
  <c r="CQ72" i="3"/>
  <c r="FG72" i="3"/>
  <c r="DX72" i="3"/>
  <c r="AN72" i="3"/>
  <c r="IX72" i="3"/>
  <c r="VG72" i="3"/>
  <c r="ST72" i="3"/>
  <c r="HR72" i="3"/>
  <c r="RU72" i="3"/>
  <c r="GS72" i="3"/>
  <c r="RX72" i="3"/>
  <c r="IL72" i="3"/>
  <c r="AEW72" i="3"/>
  <c r="XJ72" i="3"/>
  <c r="OP72" i="3"/>
  <c r="LT72" i="3"/>
  <c r="KZ72" i="3"/>
  <c r="QJ72" i="3"/>
  <c r="KW72" i="3"/>
  <c r="WL72" i="3"/>
  <c r="YW72" i="3"/>
  <c r="ZM72" i="3"/>
  <c r="NJ72" i="3"/>
  <c r="KO72" i="3"/>
  <c r="XI72" i="3"/>
  <c r="JP72" i="3"/>
  <c r="DV72" i="3"/>
  <c r="AAF72" i="3"/>
  <c r="PY72" i="3"/>
  <c r="ACF72" i="3"/>
  <c r="RM72" i="3"/>
  <c r="GK72" i="3"/>
  <c r="LU72" i="3"/>
  <c r="LA72" i="3"/>
  <c r="PO72" i="3"/>
  <c r="AFF72" i="3"/>
  <c r="TA72" i="3"/>
  <c r="W72" i="3"/>
  <c r="ABB72" i="3"/>
  <c r="LX72" i="3"/>
  <c r="NA72" i="3"/>
  <c r="SH72" i="3"/>
  <c r="HF72" i="3"/>
  <c r="TK72" i="3"/>
  <c r="DP72" i="3"/>
  <c r="Y72" i="3"/>
  <c r="XK72" i="3"/>
  <c r="PR72" i="3"/>
  <c r="ACD72" i="3"/>
  <c r="HU72" i="3"/>
  <c r="IQ72" i="3"/>
  <c r="NE72" i="3"/>
  <c r="CC72" i="3"/>
  <c r="MF72" i="3"/>
  <c r="BD72" i="3"/>
  <c r="XM72" i="3"/>
  <c r="UG72" i="3"/>
  <c r="JS72" i="3"/>
  <c r="AAQ72" i="3"/>
  <c r="IU72" i="3"/>
  <c r="AAU72" i="3"/>
  <c r="BF72" i="3"/>
  <c r="AL72" i="3"/>
  <c r="ADX72" i="3"/>
  <c r="YP72" i="3"/>
  <c r="LQ72" i="3"/>
  <c r="YN72" i="3"/>
  <c r="UK72" i="3"/>
  <c r="AAL72" i="3"/>
  <c r="QX72" i="3"/>
  <c r="ZN72" i="3"/>
  <c r="ADM72" i="3"/>
  <c r="JH72" i="3"/>
  <c r="OF72" i="3"/>
  <c r="AFE72" i="3"/>
  <c r="ABX72" i="3"/>
  <c r="BK72" i="3"/>
  <c r="PJ72" i="3"/>
  <c r="ABM72" i="3"/>
  <c r="AAT72" i="3"/>
  <c r="UE72" i="3"/>
  <c r="UP72" i="3"/>
  <c r="XE72" i="3"/>
  <c r="ADR72" i="3"/>
  <c r="HY72" i="3"/>
  <c r="UH72" i="3"/>
  <c r="AI72" i="3"/>
  <c r="AAB72" i="3"/>
  <c r="HO72" i="3"/>
  <c r="LO72" i="3"/>
  <c r="AFE36" i="3"/>
  <c r="TW52" i="3"/>
  <c r="AL52" i="3"/>
  <c r="AFD52" i="3"/>
  <c r="AEM52" i="3"/>
  <c r="AN52" i="3"/>
  <c r="ACS52" i="3"/>
  <c r="IB52" i="3"/>
  <c r="DP52" i="3"/>
  <c r="JI52" i="3"/>
  <c r="CE52" i="3"/>
  <c r="QU52" i="3"/>
  <c r="CA52" i="3"/>
  <c r="FP52" i="3"/>
  <c r="UE52" i="3"/>
  <c r="HB52" i="3"/>
  <c r="ABQ52" i="3"/>
  <c r="ZR52" i="3"/>
  <c r="ZQ52" i="3"/>
  <c r="ABD52" i="3"/>
  <c r="QB52" i="3"/>
  <c r="KE52" i="3"/>
  <c r="XO52" i="3"/>
  <c r="FG52" i="3"/>
  <c r="MA52" i="3"/>
  <c r="EH52" i="3"/>
  <c r="UW52" i="3"/>
  <c r="ACQ52" i="3"/>
  <c r="AU52" i="3"/>
  <c r="EB52" i="3"/>
  <c r="UJ52" i="3"/>
  <c r="YT52" i="3"/>
  <c r="NF52" i="3"/>
  <c r="MG52" i="3"/>
  <c r="HA52" i="3"/>
  <c r="AG52" i="3"/>
  <c r="VX52" i="3"/>
  <c r="JT52" i="3"/>
  <c r="OY52" i="3"/>
  <c r="BW52" i="3"/>
  <c r="Z52" i="3"/>
  <c r="WV52" i="3"/>
  <c r="OM52" i="3"/>
  <c r="ABX52" i="3"/>
  <c r="KJ52" i="3"/>
  <c r="SH52" i="3"/>
  <c r="NR52" i="3"/>
  <c r="FK52" i="3"/>
  <c r="IU52" i="3"/>
  <c r="MR52" i="3"/>
  <c r="CD52" i="3"/>
  <c r="HW52" i="3"/>
  <c r="ACM52" i="3"/>
  <c r="KA52" i="3"/>
  <c r="KK52" i="3"/>
  <c r="AAV52" i="3"/>
  <c r="WK52" i="3"/>
  <c r="JZ52" i="3"/>
  <c r="ABR52" i="3"/>
  <c r="AX52" i="3"/>
  <c r="ZY52" i="3"/>
  <c r="ABC52" i="3"/>
  <c r="RK52" i="3"/>
  <c r="QS52" i="3"/>
  <c r="VI52" i="3"/>
  <c r="HL52" i="3"/>
  <c r="SQ52" i="3"/>
  <c r="XE52" i="3"/>
  <c r="YU52" i="3"/>
  <c r="KB52" i="3"/>
  <c r="XQ52" i="3"/>
  <c r="PM52" i="3"/>
  <c r="SJ52" i="3"/>
  <c r="ABF52" i="3"/>
  <c r="ACH52" i="3"/>
  <c r="EM52" i="3"/>
  <c r="TU52" i="3"/>
  <c r="GJ52" i="3"/>
  <c r="ES52" i="3"/>
  <c r="AAG52" i="3"/>
  <c r="JR52" i="3"/>
  <c r="VH52" i="3"/>
  <c r="EV52" i="3"/>
  <c r="AEJ52" i="3"/>
  <c r="IL52" i="3"/>
  <c r="DZ52" i="3"/>
  <c r="TL52" i="3"/>
  <c r="JF52" i="3"/>
  <c r="JA52" i="3"/>
  <c r="AEQ52" i="3"/>
  <c r="DI52" i="3"/>
  <c r="TY52" i="3"/>
  <c r="HX52" i="3"/>
  <c r="DF52" i="3"/>
  <c r="TP52" i="3"/>
  <c r="CU52" i="3"/>
  <c r="MD52" i="3"/>
  <c r="AB52" i="3"/>
  <c r="WF52" i="3"/>
  <c r="JE52" i="3"/>
  <c r="HV52" i="3"/>
  <c r="VM52" i="3"/>
  <c r="AAB52" i="3"/>
  <c r="ZA52" i="3"/>
  <c r="CX52" i="3"/>
  <c r="AAR52" i="3"/>
  <c r="XU52" i="3"/>
  <c r="VR52" i="3"/>
  <c r="MQ52" i="3"/>
  <c r="AAT52" i="3"/>
  <c r="MP52" i="3"/>
  <c r="CK52" i="3"/>
  <c r="AAI52" i="3"/>
  <c r="BX52" i="3"/>
  <c r="ME52" i="3"/>
  <c r="BM52" i="3"/>
  <c r="AET52" i="3"/>
  <c r="DX52" i="3"/>
  <c r="HE52" i="3"/>
  <c r="X52" i="3"/>
  <c r="VO52" i="3"/>
  <c r="UM52" i="3"/>
  <c r="AY52" i="3"/>
  <c r="FT52" i="3"/>
  <c r="ACI52" i="3"/>
  <c r="GN52" i="3"/>
  <c r="LP52" i="3"/>
  <c r="XH52" i="3"/>
  <c r="TD52" i="3"/>
  <c r="OP52" i="3"/>
  <c r="AT52" i="3"/>
  <c r="YO52" i="3"/>
  <c r="ABH52" i="3"/>
  <c r="YN52" i="3"/>
  <c r="MK52" i="3"/>
  <c r="IT52" i="3"/>
  <c r="AAA52" i="3"/>
  <c r="DB52" i="3"/>
  <c r="PO52" i="3"/>
  <c r="ZH52" i="3"/>
  <c r="NV52" i="3"/>
  <c r="FS52" i="3"/>
  <c r="DQ52" i="3"/>
  <c r="CO52" i="3"/>
  <c r="ADD52" i="3"/>
  <c r="SK52" i="3"/>
  <c r="QP52" i="3"/>
  <c r="FE52" i="3"/>
  <c r="TQ52" i="3"/>
  <c r="AJ52" i="3"/>
  <c r="JG52" i="3"/>
  <c r="AR52" i="3"/>
  <c r="RF52" i="3"/>
  <c r="XW52" i="3"/>
  <c r="EL52" i="3"/>
  <c r="GZ52" i="3"/>
  <c r="MH52" i="3"/>
  <c r="LI52" i="3"/>
  <c r="IS52" i="3"/>
  <c r="RU52" i="3"/>
  <c r="AEV52" i="3"/>
  <c r="XD52" i="3"/>
  <c r="SN52" i="3"/>
  <c r="WA52" i="3"/>
  <c r="ZU52" i="3"/>
  <c r="SM52" i="3"/>
  <c r="DK52" i="3"/>
  <c r="HN52" i="3"/>
  <c r="EG52" i="3"/>
  <c r="AAZ52" i="3"/>
  <c r="EX52" i="3"/>
  <c r="TA52" i="3"/>
  <c r="WQ52" i="3"/>
  <c r="AZ52" i="3"/>
  <c r="JX52" i="3"/>
  <c r="QO52" i="3"/>
  <c r="NP52" i="3"/>
  <c r="KY52" i="3"/>
  <c r="HM52" i="3"/>
  <c r="AFB52" i="3"/>
  <c r="OC52" i="3"/>
  <c r="ABB52" i="3"/>
  <c r="RM52" i="3"/>
  <c r="QQ52" i="3"/>
  <c r="KD52" i="3"/>
  <c r="PS52" i="3"/>
  <c r="XI52" i="3"/>
  <c r="LR52" i="3"/>
  <c r="ABA52" i="3"/>
  <c r="VD52" i="3"/>
  <c r="GX52" i="3"/>
  <c r="RN52" i="3"/>
  <c r="BU52" i="3"/>
  <c r="ABJ52" i="3"/>
  <c r="VT52" i="3"/>
  <c r="HT52" i="3"/>
  <c r="EZ52" i="3"/>
  <c r="VY52" i="3"/>
  <c r="NX52" i="3"/>
  <c r="YA52" i="3"/>
  <c r="TC52" i="3"/>
  <c r="BL52" i="3"/>
  <c r="MS52" i="3"/>
  <c r="SG52" i="3"/>
  <c r="OB52" i="3"/>
  <c r="UH52" i="3"/>
  <c r="PI52" i="3"/>
  <c r="NA52" i="3"/>
  <c r="LE52" i="3"/>
  <c r="WZ52" i="3"/>
  <c r="TR52" i="3"/>
  <c r="QG52" i="3"/>
  <c r="IW52" i="3"/>
  <c r="HF52" i="3"/>
  <c r="AAS52" i="3"/>
  <c r="ADR52" i="3"/>
  <c r="ZX52" i="3"/>
  <c r="QI52" i="3"/>
  <c r="TX52" i="3"/>
  <c r="NM52" i="3"/>
  <c r="AAQ52" i="3"/>
  <c r="OG52" i="3"/>
  <c r="AEE52" i="3"/>
  <c r="MI52" i="3"/>
  <c r="PZ52" i="3"/>
  <c r="DY52" i="3"/>
  <c r="VE52" i="3"/>
  <c r="AFF52" i="3"/>
  <c r="SV52" i="3"/>
  <c r="LH52" i="3"/>
  <c r="AEX52" i="3"/>
  <c r="BK52" i="3"/>
  <c r="UT52" i="3"/>
  <c r="ABL52" i="3"/>
  <c r="TJ52" i="3"/>
  <c r="ABS52" i="3"/>
  <c r="SU52" i="3"/>
  <c r="IY52" i="3"/>
  <c r="ZV52" i="3"/>
  <c r="XL52" i="3"/>
  <c r="YR52" i="3"/>
  <c r="ACO52" i="3"/>
  <c r="CI52" i="3"/>
  <c r="ACP52" i="3"/>
  <c r="AEC52" i="3"/>
  <c r="WY52" i="3"/>
  <c r="PW52" i="3"/>
  <c r="CQ52" i="3"/>
  <c r="ACA52" i="3"/>
  <c r="RP52" i="3"/>
  <c r="JD52" i="3"/>
  <c r="BV52" i="3"/>
  <c r="OO52" i="3"/>
  <c r="AQ52" i="3"/>
  <c r="MF52" i="3"/>
  <c r="QZ52" i="3"/>
  <c r="SF52" i="3"/>
  <c r="KS52" i="3"/>
  <c r="RZ52" i="3"/>
  <c r="PJ52" i="3"/>
  <c r="CW52" i="3"/>
  <c r="ADF52" i="3"/>
  <c r="ADO52" i="3"/>
  <c r="ER52" i="3"/>
  <c r="MN52" i="3"/>
  <c r="CV52" i="3"/>
  <c r="EP52" i="3"/>
  <c r="CC52" i="3"/>
  <c r="PE52" i="3"/>
  <c r="OJ52" i="3"/>
  <c r="ACJ52" i="3"/>
  <c r="ADA52" i="3"/>
  <c r="GK52" i="3"/>
  <c r="LN52" i="3"/>
  <c r="ID52" i="3"/>
  <c r="FA52" i="3"/>
  <c r="XX52" i="3"/>
  <c r="JJ52" i="3"/>
  <c r="RS52" i="3"/>
  <c r="ZF52" i="3"/>
  <c r="AI52" i="3"/>
  <c r="LQ52" i="3"/>
  <c r="ZT52" i="3"/>
  <c r="HY52" i="3"/>
  <c r="IV52" i="3"/>
  <c r="OA52" i="3"/>
  <c r="AFE52" i="3"/>
  <c r="AEP52" i="3"/>
  <c r="BE52" i="3"/>
  <c r="IE52" i="3"/>
  <c r="CJ52" i="3"/>
  <c r="PG52" i="3"/>
  <c r="WD52" i="3"/>
  <c r="VQ52" i="3"/>
  <c r="YJ52" i="3"/>
  <c r="TM52" i="3"/>
  <c r="ACW52" i="3"/>
  <c r="BA52" i="3"/>
  <c r="HR52" i="3"/>
  <c r="HI52" i="3"/>
  <c r="DS52" i="3"/>
  <c r="VK52" i="3"/>
  <c r="QV52" i="3"/>
  <c r="YQ52" i="3"/>
  <c r="ADY52" i="3"/>
  <c r="OQ52" i="3"/>
  <c r="IN52" i="3"/>
  <c r="BF52" i="3"/>
  <c r="SD52" i="3"/>
  <c r="ADJ52" i="3"/>
  <c r="EN52" i="3"/>
  <c r="PB52" i="3"/>
  <c r="OD52" i="3"/>
  <c r="AEW52" i="3"/>
  <c r="VL52" i="3"/>
  <c r="ABP52" i="3"/>
  <c r="KT52" i="3"/>
  <c r="IX52" i="3"/>
  <c r="SW52" i="3"/>
  <c r="YM52" i="3"/>
  <c r="ABY52" i="3"/>
  <c r="PH52" i="3"/>
  <c r="OR52" i="3"/>
  <c r="FI52" i="3"/>
  <c r="PA52" i="3"/>
  <c r="ADL52" i="3"/>
  <c r="QN52" i="3"/>
  <c r="U52" i="3"/>
  <c r="UL52" i="3"/>
  <c r="ZO52" i="3"/>
  <c r="GC52" i="3"/>
  <c r="DU52" i="3"/>
  <c r="ACF52" i="3"/>
  <c r="AAF52" i="3"/>
  <c r="DD52" i="3"/>
  <c r="ACR52" i="3"/>
  <c r="II52" i="3"/>
  <c r="JS52" i="3"/>
  <c r="ZG52" i="3"/>
  <c r="VC52" i="3"/>
  <c r="RT52" i="3"/>
  <c r="DL52" i="3"/>
  <c r="OV52" i="3"/>
  <c r="IG52" i="3"/>
  <c r="ACB52" i="3"/>
  <c r="ZC52" i="3"/>
  <c r="YZ52" i="3"/>
  <c r="XK52" i="3"/>
  <c r="PV52" i="3"/>
  <c r="TB52" i="3"/>
  <c r="FX52" i="3"/>
  <c r="OU52" i="3"/>
  <c r="SL52" i="3"/>
  <c r="LW52" i="3"/>
  <c r="CB52" i="3"/>
  <c r="RX52" i="3"/>
  <c r="JU52" i="3"/>
  <c r="FN52" i="3"/>
  <c r="ADP52" i="3"/>
  <c r="UZ52" i="3"/>
  <c r="QJ52" i="3"/>
  <c r="HK52" i="3"/>
  <c r="ZI52" i="3"/>
  <c r="KG52" i="3"/>
  <c r="UC52" i="3"/>
  <c r="JO52" i="3"/>
  <c r="XT52" i="3"/>
  <c r="QD52" i="3"/>
  <c r="LM52" i="3"/>
  <c r="ACC52" i="3"/>
  <c r="AEB52" i="3"/>
  <c r="S52" i="3"/>
  <c r="QX52" i="3"/>
  <c r="ACU52" i="3"/>
  <c r="ADN52" i="3"/>
  <c r="UB52" i="3"/>
  <c r="GW52" i="3"/>
  <c r="ADV52" i="3"/>
  <c r="T52" i="3"/>
  <c r="LS52" i="3"/>
  <c r="WI52" i="3"/>
  <c r="XN52" i="3"/>
  <c r="TF52" i="3"/>
  <c r="FL52" i="3"/>
  <c r="JC52" i="3"/>
  <c r="VZ52" i="3"/>
  <c r="BN52" i="3"/>
  <c r="QM52" i="3"/>
  <c r="WS52" i="3"/>
  <c r="ADT52" i="3"/>
  <c r="ADE52" i="3"/>
  <c r="ADH52" i="3"/>
  <c r="ADU52" i="3"/>
  <c r="TS52" i="3"/>
  <c r="UK52" i="3"/>
  <c r="VS52" i="3"/>
  <c r="FV52" i="3"/>
  <c r="NS52" i="3"/>
  <c r="QC52" i="3"/>
  <c r="GI52" i="3"/>
  <c r="SO52" i="3"/>
  <c r="BR52" i="3"/>
  <c r="AEN52" i="3"/>
  <c r="PF52" i="3"/>
  <c r="NJ52" i="3"/>
  <c r="BT52" i="3"/>
  <c r="DM52" i="3"/>
  <c r="ABU52" i="3"/>
  <c r="TE52" i="3"/>
  <c r="AAX52" i="3"/>
  <c r="GL52" i="3"/>
  <c r="FZ52" i="3"/>
  <c r="QR52" i="3"/>
  <c r="HZ52" i="3"/>
  <c r="FR52" i="3"/>
  <c r="FY52" i="3"/>
  <c r="AEI52" i="3"/>
  <c r="SI52" i="3"/>
  <c r="OS52" i="3"/>
  <c r="ACL52" i="3"/>
  <c r="GS52" i="3"/>
  <c r="ML52" i="3"/>
  <c r="AEA52" i="3"/>
  <c r="LX52" i="3"/>
  <c r="FJ52" i="3"/>
  <c r="ABT52" i="3"/>
  <c r="YH52" i="3"/>
  <c r="BZ52" i="3"/>
  <c r="GY52" i="3"/>
  <c r="AC52" i="3"/>
  <c r="DT52" i="3"/>
  <c r="RY52" i="3"/>
  <c r="RQ52" i="3"/>
  <c r="DA52" i="3"/>
  <c r="NZ52" i="3"/>
  <c r="LC52" i="3"/>
  <c r="FB52" i="3"/>
  <c r="PY52" i="3"/>
  <c r="JV52" i="3"/>
  <c r="RL52" i="3"/>
  <c r="KQ52" i="3"/>
  <c r="NW52" i="3"/>
  <c r="QA52" i="3"/>
  <c r="AEU52" i="3"/>
  <c r="AEF52" i="3"/>
  <c r="UX52" i="3"/>
  <c r="SS52" i="3"/>
  <c r="HG52" i="3"/>
  <c r="MB52" i="3"/>
  <c r="SP52" i="3"/>
  <c r="NU52" i="3"/>
  <c r="ABN52" i="3"/>
  <c r="SA52" i="3"/>
  <c r="KF52" i="3"/>
  <c r="ADG52" i="3"/>
  <c r="EA52" i="3"/>
  <c r="ADC52" i="3"/>
  <c r="TV52" i="3"/>
  <c r="ACZ52" i="3"/>
  <c r="KP52" i="3"/>
  <c r="IP52" i="3"/>
  <c r="UD52" i="3"/>
  <c r="YK52" i="3"/>
  <c r="ON52" i="3"/>
  <c r="QE52" i="3"/>
  <c r="PL52" i="3"/>
  <c r="AEH52" i="3"/>
  <c r="ACV52" i="3"/>
  <c r="DH52" i="3"/>
  <c r="OH52" i="3"/>
  <c r="WX52" i="3"/>
  <c r="HO52" i="3"/>
  <c r="ABM52" i="3"/>
  <c r="PK52" i="3"/>
  <c r="JW52" i="3"/>
  <c r="AAL52" i="3"/>
  <c r="DJ52" i="3"/>
  <c r="KR52" i="3"/>
  <c r="PQ52" i="3"/>
  <c r="ZK52" i="3"/>
  <c r="WB52" i="3"/>
  <c r="AAP52" i="3"/>
  <c r="KO52" i="3"/>
  <c r="AW52" i="3"/>
  <c r="AED52" i="3"/>
  <c r="ADK52" i="3"/>
  <c r="HQ52" i="3"/>
  <c r="IQ52" i="3"/>
  <c r="RA52" i="3"/>
  <c r="GU52" i="3"/>
  <c r="LZ52" i="3"/>
  <c r="JN52" i="3"/>
  <c r="UI52" i="3"/>
  <c r="BO52" i="3"/>
  <c r="PC52" i="3"/>
  <c r="KC52" i="3"/>
  <c r="ZW52" i="3"/>
  <c r="AD52" i="3"/>
  <c r="RV52" i="3"/>
  <c r="KL52" i="3"/>
  <c r="PD52" i="3"/>
  <c r="IF52" i="3"/>
  <c r="IR52" i="3"/>
  <c r="VA52" i="3"/>
  <c r="AAU52" i="3"/>
  <c r="HC52" i="3"/>
  <c r="OW52" i="3"/>
  <c r="US52" i="3"/>
  <c r="ACN52" i="3"/>
  <c r="YY52" i="3"/>
  <c r="GO52" i="3"/>
  <c r="CN52" i="3"/>
  <c r="CT52" i="3"/>
  <c r="XZ52" i="3"/>
  <c r="AV52" i="3"/>
  <c r="MW52" i="3"/>
  <c r="YL52" i="3"/>
  <c r="ZL52" i="3"/>
  <c r="JH52" i="3"/>
  <c r="ZJ52" i="3"/>
  <c r="DW52" i="3"/>
  <c r="GF52" i="3"/>
  <c r="PN52" i="3"/>
  <c r="BD52" i="3"/>
  <c r="NQ52" i="3"/>
  <c r="AEO52" i="3"/>
  <c r="BC52" i="3"/>
  <c r="ABG52" i="3"/>
  <c r="AM52" i="3"/>
  <c r="TI52" i="3"/>
  <c r="LL52" i="3"/>
  <c r="ED52" i="3"/>
  <c r="SX52" i="3"/>
  <c r="XJ52" i="3"/>
  <c r="WR52" i="3"/>
  <c r="AAN52" i="3"/>
  <c r="ZZ52" i="3"/>
  <c r="WE52" i="3"/>
  <c r="NI52" i="3"/>
  <c r="AF52" i="3"/>
  <c r="ACD52" i="3"/>
  <c r="RI52" i="3"/>
  <c r="WL52" i="3"/>
  <c r="ACK52" i="3"/>
  <c r="UP52" i="3"/>
  <c r="NL52" i="3"/>
  <c r="ST52" i="3"/>
  <c r="WN52" i="3"/>
  <c r="BH52" i="3"/>
  <c r="UA52" i="3"/>
  <c r="ADI52" i="3"/>
  <c r="HJ52" i="3"/>
  <c r="CY52" i="3"/>
  <c r="AEY52" i="3"/>
  <c r="ABV52" i="3"/>
  <c r="DE52" i="3"/>
  <c r="CM52" i="3"/>
  <c r="AAY52" i="3"/>
  <c r="PR52" i="3"/>
  <c r="AAC52" i="3"/>
  <c r="YB52" i="3"/>
  <c r="RH52" i="3"/>
  <c r="MU52" i="3"/>
  <c r="LJ52" i="3"/>
  <c r="YV52" i="3"/>
  <c r="W52" i="3"/>
  <c r="YP52" i="3"/>
  <c r="RR52" i="3"/>
  <c r="BI52" i="3"/>
  <c r="FM52" i="3"/>
  <c r="ZD52" i="3"/>
  <c r="DN52" i="3"/>
  <c r="ND52" i="3"/>
  <c r="BJ52" i="3"/>
  <c r="OX52" i="3"/>
  <c r="YC52" i="3"/>
  <c r="YX52" i="3"/>
  <c r="CH52" i="3"/>
  <c r="FO52" i="3"/>
  <c r="MZ52" i="3"/>
  <c r="IZ52" i="3"/>
  <c r="XS52" i="3"/>
  <c r="XA52" i="3"/>
  <c r="XP52" i="3"/>
  <c r="ADS52" i="3"/>
  <c r="GB52" i="3"/>
  <c r="QK52" i="3"/>
  <c r="KN52" i="3"/>
  <c r="ABO52" i="3"/>
  <c r="TO52" i="3"/>
  <c r="WM52" i="3"/>
  <c r="CP52" i="3"/>
  <c r="HU52" i="3"/>
  <c r="VJ52" i="3"/>
  <c r="YE52" i="3"/>
  <c r="WO52" i="3"/>
  <c r="LF52" i="3"/>
  <c r="VU52" i="3"/>
  <c r="AAJ52" i="3"/>
  <c r="RB52" i="3"/>
  <c r="WT52" i="3"/>
  <c r="SY52" i="3"/>
  <c r="GQ52" i="3"/>
  <c r="CZ52" i="3"/>
  <c r="AAH52" i="3"/>
  <c r="MO52" i="3"/>
  <c r="V52" i="3"/>
  <c r="CG52" i="3"/>
  <c r="NT52" i="3"/>
  <c r="MY52" i="3"/>
  <c r="VP52" i="3"/>
  <c r="VF52" i="3"/>
  <c r="YW52" i="3"/>
  <c r="NH52" i="3"/>
  <c r="UG52" i="3"/>
  <c r="ADQ52" i="3"/>
  <c r="AAD52" i="3"/>
  <c r="NC52" i="3"/>
  <c r="IA52" i="3"/>
  <c r="RW52" i="3"/>
  <c r="GP52" i="3"/>
  <c r="CF52" i="3"/>
  <c r="SR52" i="3"/>
  <c r="EQ52" i="3"/>
  <c r="UY52" i="3"/>
  <c r="EJ52" i="3"/>
  <c r="TK52" i="3"/>
  <c r="OT52" i="3"/>
  <c r="KW52" i="3"/>
  <c r="IC52" i="3"/>
  <c r="EI52" i="3"/>
  <c r="LO52" i="3"/>
  <c r="ADZ52" i="3"/>
  <c r="IO52" i="3"/>
  <c r="CS52" i="3"/>
  <c r="FQ52" i="3"/>
  <c r="QW52" i="3"/>
  <c r="OF52" i="3"/>
  <c r="VV52" i="3"/>
  <c r="AEZ52" i="3"/>
  <c r="XR52" i="3"/>
  <c r="JY52" i="3"/>
  <c r="LT52" i="3"/>
  <c r="QT52" i="3"/>
  <c r="ABI52" i="3"/>
  <c r="NB52" i="3"/>
  <c r="UR52" i="3"/>
  <c r="ZM52" i="3"/>
  <c r="ADB52" i="3"/>
  <c r="RC52" i="3"/>
  <c r="TN52" i="3"/>
  <c r="ADW52" i="3"/>
  <c r="ABZ52" i="3"/>
  <c r="MC52" i="3"/>
  <c r="KZ52" i="3"/>
  <c r="KV52" i="3"/>
  <c r="YD52" i="3"/>
  <c r="AS52" i="3"/>
  <c r="WP52" i="3"/>
  <c r="IH52" i="3"/>
  <c r="EU52" i="3"/>
  <c r="ZB52" i="3"/>
  <c r="AFC52" i="3"/>
  <c r="RE52" i="3"/>
  <c r="FC52" i="3"/>
  <c r="ABK52" i="3"/>
  <c r="GH52" i="3"/>
  <c r="PU52" i="3"/>
  <c r="LK52" i="3"/>
  <c r="AAO52" i="3"/>
  <c r="EW52" i="3"/>
  <c r="PT52" i="3"/>
  <c r="ABE52" i="3"/>
  <c r="LD52" i="3"/>
  <c r="AEK52" i="3"/>
  <c r="YS52" i="3"/>
  <c r="BY52" i="3"/>
  <c r="MJ52" i="3"/>
  <c r="SC52" i="3"/>
  <c r="WU52" i="3"/>
  <c r="AAE52" i="3"/>
  <c r="WW52" i="3"/>
  <c r="KM52" i="3"/>
  <c r="UF52" i="3"/>
  <c r="QY52" i="3"/>
  <c r="AEL52" i="3"/>
  <c r="MX52" i="3"/>
  <c r="NN52" i="3"/>
  <c r="LA52" i="3"/>
  <c r="CL52" i="3"/>
  <c r="KX52" i="3"/>
  <c r="AAW52" i="3"/>
  <c r="AES52" i="3"/>
  <c r="DR52" i="3"/>
  <c r="WJ52" i="3"/>
  <c r="BG52" i="3"/>
  <c r="LY52" i="3"/>
  <c r="TZ52" i="3"/>
  <c r="PP52" i="3"/>
  <c r="ZE52" i="3"/>
  <c r="RO52" i="3"/>
  <c r="ACE52" i="3"/>
  <c r="VN52" i="3"/>
  <c r="R52" i="3"/>
  <c r="AFA52" i="3"/>
  <c r="EC52" i="3"/>
  <c r="AAM52" i="3"/>
  <c r="Y52" i="3"/>
  <c r="GM52" i="3"/>
  <c r="MV52" i="3"/>
  <c r="MT52" i="3"/>
  <c r="GA52" i="3"/>
  <c r="QF52" i="3"/>
  <c r="DG52" i="3"/>
  <c r="ZS52" i="3"/>
  <c r="DV52" i="3"/>
  <c r="YI52" i="3"/>
  <c r="TG52" i="3"/>
  <c r="ACX52" i="3"/>
  <c r="HP52" i="3"/>
  <c r="NG52" i="3"/>
  <c r="DO52" i="3"/>
  <c r="EY52" i="3"/>
  <c r="AER52" i="3"/>
  <c r="DC52" i="3"/>
  <c r="XY52" i="3"/>
  <c r="KI52" i="3"/>
  <c r="HS52" i="3"/>
  <c r="LB52" i="3"/>
  <c r="QL52" i="3"/>
  <c r="OE52" i="3"/>
  <c r="MM52" i="3"/>
  <c r="FW52" i="3"/>
  <c r="GT52" i="3"/>
  <c r="IM52" i="3"/>
  <c r="JQ52" i="3"/>
  <c r="EO52" i="3"/>
  <c r="XC52" i="3"/>
  <c r="OK52" i="3"/>
  <c r="YG52" i="3"/>
  <c r="RJ52" i="3"/>
  <c r="ADM52" i="3"/>
  <c r="FF52" i="3"/>
  <c r="ET52" i="3"/>
  <c r="NE52" i="3"/>
  <c r="TT52" i="3"/>
  <c r="RG52" i="3"/>
  <c r="AEG52" i="3"/>
  <c r="XM52" i="3"/>
  <c r="AH52" i="3"/>
  <c r="SE52" i="3"/>
  <c r="ACG52" i="3"/>
  <c r="AE52" i="3"/>
  <c r="KU52" i="3"/>
  <c r="XV52" i="3"/>
  <c r="BS52" i="3"/>
  <c r="ACT52" i="3"/>
  <c r="UN52" i="3"/>
  <c r="UV52" i="3"/>
  <c r="SB52" i="3"/>
  <c r="TH52" i="3"/>
  <c r="GD52" i="3"/>
  <c r="XG52" i="3"/>
  <c r="YF52" i="3"/>
  <c r="AO52" i="3"/>
  <c r="ADX52" i="3"/>
  <c r="UU52" i="3"/>
  <c r="LV52" i="3"/>
  <c r="XB52" i="3"/>
  <c r="ZN52" i="3"/>
  <c r="FH52" i="3"/>
  <c r="QH52" i="3"/>
  <c r="FU52" i="3"/>
  <c r="NK52" i="3"/>
  <c r="BQ52" i="3"/>
  <c r="LG52" i="3"/>
  <c r="WH52" i="3"/>
  <c r="ZP52" i="3"/>
  <c r="VG52" i="3"/>
  <c r="OL52" i="3"/>
  <c r="ABW52" i="3"/>
  <c r="JP52" i="3"/>
  <c r="BP52" i="3"/>
  <c r="UQ52" i="3"/>
  <c r="SZ52" i="3"/>
  <c r="LU52" i="3"/>
  <c r="EF52" i="3"/>
  <c r="HD52" i="3"/>
  <c r="WG52" i="3"/>
  <c r="JM52" i="3"/>
  <c r="IK52" i="3"/>
  <c r="RD52" i="3"/>
  <c r="AAK52" i="3"/>
  <c r="NO52" i="3"/>
  <c r="PX52" i="3"/>
  <c r="FD52" i="3"/>
  <c r="KH52" i="3"/>
  <c r="AK52" i="3"/>
  <c r="CR52" i="3"/>
  <c r="IJ52" i="3"/>
  <c r="GR52" i="3"/>
  <c r="GE52" i="3"/>
  <c r="JB52" i="3"/>
  <c r="XF52" i="3"/>
  <c r="EK52" i="3"/>
  <c r="WC52" i="3"/>
  <c r="ACY52" i="3"/>
  <c r="HH52" i="3"/>
  <c r="OI52" i="3"/>
  <c r="VB52" i="3"/>
  <c r="JK52" i="3"/>
  <c r="NY52" i="3"/>
  <c r="OZ52" i="3"/>
  <c r="UO52" i="3"/>
  <c r="JL52" i="3"/>
  <c r="BB52" i="3"/>
  <c r="AA52" i="3"/>
  <c r="GG52" i="3"/>
  <c r="EE52" i="3"/>
  <c r="VW52" i="3"/>
  <c r="GV52" i="3"/>
  <c r="AC53" i="3"/>
  <c r="RN53" i="3"/>
  <c r="AD53" i="3"/>
  <c r="ABY53" i="3"/>
  <c r="JO53" i="3"/>
  <c r="NU53" i="3"/>
  <c r="MM53" i="3"/>
  <c r="OU53" i="3"/>
  <c r="KQ53" i="3"/>
  <c r="DI53" i="3"/>
  <c r="BY53" i="3"/>
  <c r="NR53" i="3"/>
  <c r="IQ53" i="3"/>
  <c r="AEM53" i="3"/>
  <c r="VI53" i="3"/>
  <c r="VF53" i="3"/>
  <c r="WC53" i="3"/>
  <c r="ADN53" i="3"/>
  <c r="XL53" i="3"/>
  <c r="GL53" i="3"/>
  <c r="WW53" i="3"/>
  <c r="ABH53" i="3"/>
  <c r="RQ53" i="3"/>
  <c r="DE53" i="3"/>
  <c r="AAF53" i="3"/>
  <c r="VP53" i="3"/>
  <c r="KH53" i="3"/>
  <c r="EY53" i="3"/>
  <c r="AAJ53" i="3"/>
  <c r="RO53" i="3"/>
  <c r="KX53" i="3"/>
  <c r="ZT53" i="3"/>
  <c r="NY53" i="3"/>
  <c r="GB53" i="3"/>
  <c r="OI53" i="3"/>
  <c r="GT53" i="3"/>
  <c r="YW53" i="3"/>
  <c r="RB53" i="3"/>
  <c r="VK53" i="3"/>
  <c r="ACS53" i="3"/>
  <c r="XZ53" i="3"/>
  <c r="BV53" i="3"/>
  <c r="CI53" i="3"/>
  <c r="AE53" i="3"/>
  <c r="MQ53" i="3"/>
  <c r="FC53" i="3"/>
  <c r="XK53" i="3"/>
  <c r="ABU53" i="3"/>
  <c r="MH53" i="3"/>
  <c r="GA53" i="3"/>
  <c r="OV53" i="3"/>
  <c r="HK53" i="3"/>
  <c r="ACK53" i="3"/>
  <c r="AA53" i="3"/>
  <c r="YC53" i="3"/>
  <c r="ER53" i="3"/>
  <c r="DJ53" i="3"/>
  <c r="Y53" i="3"/>
  <c r="DR53" i="3"/>
  <c r="PX53" i="3"/>
  <c r="WA53" i="3"/>
  <c r="IR53" i="3"/>
  <c r="TH53" i="3"/>
  <c r="AEQ53" i="3"/>
  <c r="AAS53" i="3"/>
  <c r="ZD53" i="3"/>
  <c r="KP53" i="3"/>
  <c r="HQ53" i="3"/>
  <c r="HD53" i="3"/>
  <c r="OY53" i="3"/>
  <c r="AET53" i="3"/>
  <c r="VZ53" i="3"/>
  <c r="TP53" i="3"/>
  <c r="BO53" i="3"/>
  <c r="FB53" i="3"/>
  <c r="CN53" i="3"/>
  <c r="DB53" i="3"/>
  <c r="RV53" i="3"/>
  <c r="RE53" i="3"/>
  <c r="GM53" i="3"/>
  <c r="QR53" i="3"/>
  <c r="TZ53" i="3"/>
  <c r="WE53" i="3"/>
  <c r="WQ53" i="3"/>
  <c r="ZN53" i="3"/>
  <c r="WN53" i="3"/>
  <c r="GS53" i="3"/>
  <c r="HZ53" i="3"/>
  <c r="FI53" i="3"/>
  <c r="VT53" i="3"/>
  <c r="ZS53" i="3"/>
  <c r="GZ53" i="3"/>
  <c r="MP53" i="3"/>
  <c r="U53" i="3"/>
  <c r="ABW53" i="3"/>
  <c r="IK53" i="3"/>
  <c r="ACU53" i="3"/>
  <c r="GW53" i="3"/>
  <c r="AS53" i="3"/>
  <c r="MA53" i="3"/>
  <c r="ACF53" i="3"/>
  <c r="OC53" i="3"/>
  <c r="AAY53" i="3"/>
  <c r="FV53" i="3"/>
  <c r="SA53" i="3"/>
  <c r="TL53" i="3"/>
  <c r="ADB53" i="3"/>
  <c r="KT53" i="3"/>
  <c r="WR53" i="3"/>
  <c r="TF53" i="3"/>
  <c r="RW53" i="3"/>
  <c r="AFF53" i="3"/>
  <c r="EM53" i="3"/>
  <c r="FS53" i="3"/>
  <c r="EE53" i="3"/>
  <c r="AAA53" i="3"/>
  <c r="ACA53" i="3"/>
  <c r="YS53" i="3"/>
  <c r="AM53" i="3"/>
  <c r="PT53" i="3"/>
  <c r="LY53" i="3"/>
  <c r="FZ53" i="3"/>
  <c r="JI53" i="3"/>
  <c r="IM53" i="3"/>
  <c r="DS53" i="3"/>
  <c r="NW53" i="3"/>
  <c r="GC53" i="3"/>
  <c r="WY53" i="3"/>
  <c r="OR53" i="3"/>
  <c r="OG53" i="3"/>
  <c r="HE53" i="3"/>
  <c r="AEE53" i="3"/>
  <c r="ADA53" i="3"/>
  <c r="AFD53" i="3"/>
  <c r="ZH53" i="3"/>
  <c r="UW53" i="3"/>
  <c r="UX53" i="3"/>
  <c r="YI53" i="3"/>
  <c r="JV53" i="3"/>
  <c r="WT53" i="3"/>
  <c r="QX53" i="3"/>
  <c r="LH53" i="3"/>
  <c r="AAH53" i="3"/>
  <c r="CS53" i="3"/>
  <c r="AW53" i="3"/>
  <c r="ADO53" i="3"/>
  <c r="ACC53" i="3"/>
  <c r="ABV53" i="3"/>
  <c r="CZ53" i="3"/>
  <c r="AB53" i="3"/>
  <c r="PW53" i="3"/>
  <c r="PV53" i="3"/>
  <c r="XO53" i="3"/>
  <c r="FQ53" i="3"/>
  <c r="FM53" i="3"/>
  <c r="NA53" i="3"/>
  <c r="ZB53" i="3"/>
  <c r="BI53" i="3"/>
  <c r="PC53" i="3"/>
  <c r="VQ53" i="3"/>
  <c r="SU53" i="3"/>
  <c r="RX53" i="3"/>
  <c r="UF53" i="3"/>
  <c r="SJ53" i="3"/>
  <c r="RC53" i="3"/>
  <c r="QG53" i="3"/>
  <c r="ABZ53" i="3"/>
  <c r="CL53" i="3"/>
  <c r="JE53" i="3"/>
  <c r="RK53" i="3"/>
  <c r="XW53" i="3"/>
  <c r="YT53" i="3"/>
  <c r="ADW53" i="3"/>
  <c r="ACH53" i="3"/>
  <c r="CY53" i="3"/>
  <c r="ZR53" i="3"/>
  <c r="ZP53" i="3"/>
  <c r="UR53" i="3"/>
  <c r="CE53" i="3"/>
  <c r="TS53" i="3"/>
  <c r="HL53" i="3"/>
  <c r="AAP53" i="3"/>
  <c r="SM53" i="3"/>
  <c r="VC53" i="3"/>
  <c r="ZO53" i="3"/>
  <c r="CQ53" i="3"/>
  <c r="ACI53" i="3"/>
  <c r="IO53" i="3"/>
  <c r="GN53" i="3"/>
  <c r="ZG53" i="3"/>
  <c r="ABD53" i="3"/>
  <c r="RZ53" i="3"/>
  <c r="KS53" i="3"/>
  <c r="PE53" i="3"/>
  <c r="AAC53" i="3"/>
  <c r="VO53" i="3"/>
  <c r="TW53" i="3"/>
  <c r="CR53" i="3"/>
  <c r="OM53" i="3"/>
  <c r="QU53" i="3"/>
  <c r="CD53" i="3"/>
  <c r="LN53" i="3"/>
  <c r="HB53" i="3"/>
  <c r="UQ53" i="3"/>
  <c r="NL53" i="3"/>
  <c r="DQ53" i="3"/>
  <c r="NB53" i="3"/>
  <c r="ADQ53" i="3"/>
  <c r="UU53" i="3"/>
  <c r="ADZ53" i="3"/>
  <c r="HT53" i="3"/>
  <c r="FT53" i="3"/>
  <c r="SZ53" i="3"/>
  <c r="UB53" i="3"/>
  <c r="DT53" i="3"/>
  <c r="ABK53" i="3"/>
  <c r="FN53" i="3"/>
  <c r="AAG53" i="3"/>
  <c r="EF53" i="3"/>
  <c r="ZK53" i="3"/>
  <c r="DF53" i="3"/>
  <c r="AEI53" i="3"/>
  <c r="ADJ53" i="3"/>
  <c r="TD53" i="3"/>
  <c r="UA53" i="3"/>
  <c r="ABQ53" i="3"/>
  <c r="KV53" i="3"/>
  <c r="BW53" i="3"/>
  <c r="QC53" i="3"/>
  <c r="VG53" i="3"/>
  <c r="GX53" i="3"/>
  <c r="XV53" i="3"/>
  <c r="ACV53" i="3"/>
  <c r="LJ53" i="3"/>
  <c r="GD53" i="3"/>
  <c r="QT53" i="3"/>
  <c r="KL53" i="3"/>
  <c r="RF53" i="3"/>
  <c r="EX53" i="3"/>
  <c r="HC53" i="3"/>
  <c r="MN53" i="3"/>
  <c r="AEW53" i="3"/>
  <c r="ACG53" i="3"/>
  <c r="AH53" i="3"/>
  <c r="KW53" i="3"/>
  <c r="EG53" i="3"/>
  <c r="VN53" i="3"/>
  <c r="QH53" i="3"/>
  <c r="YG53" i="3"/>
  <c r="DY53" i="3"/>
  <c r="VH53" i="3"/>
  <c r="ST53" i="3"/>
  <c r="DV53" i="3"/>
  <c r="LA53" i="3"/>
  <c r="ADP53" i="3"/>
  <c r="EU53" i="3"/>
  <c r="TX53" i="3"/>
  <c r="YX53" i="3"/>
  <c r="ABX53" i="3"/>
  <c r="KJ53" i="3"/>
  <c r="RY53" i="3"/>
  <c r="JN53" i="3"/>
  <c r="BX53" i="3"/>
  <c r="EH53" i="3"/>
  <c r="MZ53" i="3"/>
  <c r="ZY53" i="3"/>
  <c r="OZ53" i="3"/>
  <c r="AI53" i="3"/>
  <c r="UL53" i="3"/>
  <c r="LR53" i="3"/>
  <c r="YN53" i="3"/>
  <c r="LL53" i="3"/>
  <c r="AEA53" i="3"/>
  <c r="KM53" i="3"/>
  <c r="XI53" i="3"/>
  <c r="SK53" i="3"/>
  <c r="PI53" i="3"/>
  <c r="AEF53" i="3"/>
  <c r="OT53" i="3"/>
  <c r="TR53" i="3"/>
  <c r="AK53" i="3"/>
  <c r="ACQ53" i="3"/>
  <c r="XD53" i="3"/>
  <c r="KE53" i="3"/>
  <c r="WV53" i="3"/>
  <c r="GY53" i="3"/>
  <c r="LT53" i="3"/>
  <c r="NQ53" i="3"/>
  <c r="KN53" i="3"/>
  <c r="PA53" i="3"/>
  <c r="XU53" i="3"/>
  <c r="WF53" i="3"/>
  <c r="AU53" i="3"/>
  <c r="BE53" i="3"/>
  <c r="CK53" i="3"/>
  <c r="UJ53" i="3"/>
  <c r="WM53" i="3"/>
  <c r="LD53" i="3"/>
  <c r="QJ53" i="3"/>
  <c r="ADE53" i="3"/>
  <c r="LO53" i="3"/>
  <c r="MF53" i="3"/>
  <c r="KF53" i="3"/>
  <c r="BT53" i="3"/>
  <c r="FW53" i="3"/>
  <c r="AFE53" i="3"/>
  <c r="FY53" i="3"/>
  <c r="JJ53" i="3"/>
  <c r="CB53" i="3"/>
  <c r="LF53" i="3"/>
  <c r="JT53" i="3"/>
  <c r="XN53" i="3"/>
  <c r="CA53" i="3"/>
  <c r="ADF53" i="3"/>
  <c r="FO53" i="3"/>
  <c r="KD53" i="3"/>
  <c r="BK53" i="3"/>
  <c r="IA53" i="3"/>
  <c r="UG53" i="3"/>
  <c r="YY53" i="3"/>
  <c r="YH53" i="3"/>
  <c r="UI53" i="3"/>
  <c r="NG53" i="3"/>
  <c r="AZ53" i="3"/>
  <c r="ML53" i="3"/>
  <c r="UN53" i="3"/>
  <c r="KC53" i="3"/>
  <c r="JK53" i="3"/>
  <c r="JZ53" i="3"/>
  <c r="MI53" i="3"/>
  <c r="RR53" i="3"/>
  <c r="CV53" i="3"/>
  <c r="EB53" i="3"/>
  <c r="ACX53" i="3"/>
  <c r="IC53" i="3"/>
  <c r="NN53" i="3"/>
  <c r="XB53" i="3"/>
  <c r="AFC53" i="3"/>
  <c r="BQ53" i="3"/>
  <c r="OK53" i="3"/>
  <c r="UM53" i="3"/>
  <c r="IE53" i="3"/>
  <c r="ABT53" i="3"/>
  <c r="YP53" i="3"/>
  <c r="DW53" i="3"/>
  <c r="AJ53" i="3"/>
  <c r="KO53" i="3"/>
  <c r="DZ53" i="3"/>
  <c r="BZ53" i="3"/>
  <c r="EA53" i="3"/>
  <c r="QZ53" i="3"/>
  <c r="GR53" i="3"/>
  <c r="DP53" i="3"/>
  <c r="ADG53" i="3"/>
  <c r="RI53" i="3"/>
  <c r="AAL53" i="3"/>
  <c r="WG53" i="3"/>
  <c r="SG53" i="3"/>
  <c r="AEU53" i="3"/>
  <c r="QQ53" i="3"/>
  <c r="JP53" i="3"/>
  <c r="ZZ53" i="3"/>
  <c r="US53" i="3"/>
  <c r="VX53" i="3"/>
  <c r="JU53" i="3"/>
  <c r="ACE53" i="3"/>
  <c r="BL53" i="3"/>
  <c r="AEC53" i="3"/>
  <c r="YZ53" i="3"/>
  <c r="ACN53" i="3"/>
  <c r="QV53" i="3"/>
  <c r="LE53" i="3"/>
  <c r="AAW53" i="3"/>
  <c r="TT53" i="3"/>
  <c r="FJ53" i="3"/>
  <c r="PB53" i="3"/>
  <c r="GU53" i="3"/>
  <c r="AAT53" i="3"/>
  <c r="TV53" i="3"/>
  <c r="CH53" i="3"/>
  <c r="ABG53" i="3"/>
  <c r="CT53" i="3"/>
  <c r="LW53" i="3"/>
  <c r="TQ53" i="3"/>
  <c r="W53" i="3"/>
  <c r="CF53" i="3"/>
  <c r="RJ53" i="3"/>
  <c r="OA53" i="3"/>
  <c r="AEX53" i="3"/>
  <c r="QM53" i="3"/>
  <c r="RU53" i="3"/>
  <c r="HY53" i="3"/>
  <c r="UK53" i="3"/>
  <c r="SS53" i="3"/>
  <c r="RD53" i="3"/>
  <c r="ABR53" i="3"/>
  <c r="AED53" i="3"/>
  <c r="VS53" i="3"/>
  <c r="GH53" i="3"/>
  <c r="YD53" i="3"/>
  <c r="QA53" i="3"/>
  <c r="JH53" i="3"/>
  <c r="UP53" i="3"/>
  <c r="MX53" i="3"/>
  <c r="BB53" i="3"/>
  <c r="YF53" i="3"/>
  <c r="JG53" i="3"/>
  <c r="AEZ53" i="3"/>
  <c r="OD53" i="3"/>
  <c r="FD53" i="3"/>
  <c r="SE53" i="3"/>
  <c r="JF53" i="3"/>
  <c r="ABS53" i="3"/>
  <c r="PS53" i="3"/>
  <c r="EW53" i="3"/>
  <c r="PJ53" i="3"/>
  <c r="KY53" i="3"/>
  <c r="BH53" i="3"/>
  <c r="AEH53" i="3"/>
  <c r="QS53" i="3"/>
  <c r="VD53" i="3"/>
  <c r="BU53" i="3"/>
  <c r="OH53" i="3"/>
  <c r="YK53" i="3"/>
  <c r="AAE53" i="3"/>
  <c r="ZE53" i="3"/>
  <c r="CW53" i="3"/>
  <c r="PD53" i="3"/>
  <c r="YO53" i="3"/>
  <c r="ZU53" i="3"/>
  <c r="QO53" i="3"/>
  <c r="PO53" i="3"/>
  <c r="JY53" i="3"/>
  <c r="BF53" i="3"/>
  <c r="XR53" i="3"/>
  <c r="ACZ53" i="3"/>
  <c r="XC53" i="3"/>
  <c r="EN53" i="3"/>
  <c r="AY53" i="3"/>
  <c r="EC53" i="3"/>
  <c r="AEJ53" i="3"/>
  <c r="SV53" i="3"/>
  <c r="CO53" i="3"/>
  <c r="CU53" i="3"/>
  <c r="ID53" i="3"/>
  <c r="NF53" i="3"/>
  <c r="MO53" i="3"/>
  <c r="XY53" i="3"/>
  <c r="VR53" i="3"/>
  <c r="ABM53" i="3"/>
  <c r="QI53" i="3"/>
  <c r="OO53" i="3"/>
  <c r="LQ53" i="3"/>
  <c r="II53" i="3"/>
  <c r="AAI53" i="3"/>
  <c r="TK53" i="3"/>
  <c r="ADS53" i="3"/>
  <c r="MS53" i="3"/>
  <c r="HX53" i="3"/>
  <c r="ACW53" i="3"/>
  <c r="TJ53" i="3"/>
  <c r="QP53" i="3"/>
  <c r="RA53" i="3"/>
  <c r="OB53" i="3"/>
  <c r="ZF53" i="3"/>
  <c r="XM53" i="3"/>
  <c r="DU53" i="3"/>
  <c r="AAM53" i="3"/>
  <c r="VB53" i="3"/>
  <c r="ZA53" i="3"/>
  <c r="FF53" i="3"/>
  <c r="RH53" i="3"/>
  <c r="BM53" i="3"/>
  <c r="OL53" i="3"/>
  <c r="OP53" i="3"/>
  <c r="OS53" i="3"/>
  <c r="UV53" i="3"/>
  <c r="ABE53" i="3"/>
  <c r="DD53" i="3"/>
  <c r="IG53" i="3"/>
  <c r="IX53" i="3"/>
  <c r="MU53" i="3"/>
  <c r="SL53" i="3"/>
  <c r="PH53" i="3"/>
  <c r="SY53" i="3"/>
  <c r="AR53" i="3"/>
  <c r="KG53" i="3"/>
  <c r="ACP53" i="3"/>
  <c r="AEP53" i="3"/>
  <c r="BP53" i="3"/>
  <c r="PN53" i="3"/>
  <c r="SI53" i="3"/>
  <c r="ZI53" i="3"/>
  <c r="HP53" i="3"/>
  <c r="HV53" i="3"/>
  <c r="ACO53" i="3"/>
  <c r="DN53" i="3"/>
  <c r="DA53" i="3"/>
  <c r="NH53" i="3"/>
  <c r="FK53" i="3"/>
  <c r="AP53" i="3"/>
  <c r="DC53" i="3"/>
  <c r="DM53" i="3"/>
  <c r="BA53" i="3"/>
  <c r="NX53" i="3"/>
  <c r="ADR53" i="3"/>
  <c r="LG53" i="3"/>
  <c r="KB53" i="3"/>
  <c r="YL53" i="3"/>
  <c r="WJ53" i="3"/>
  <c r="XH53" i="3"/>
  <c r="CJ53" i="3"/>
  <c r="XQ53" i="3"/>
  <c r="NO53" i="3"/>
  <c r="VU53" i="3"/>
  <c r="IS53" i="3"/>
  <c r="NI53" i="3"/>
  <c r="VL53" i="3"/>
  <c r="SF53" i="3"/>
  <c r="PF53" i="3"/>
  <c r="ACL53" i="3"/>
  <c r="EO53" i="3"/>
  <c r="RL53" i="3"/>
  <c r="AAQ53" i="3"/>
  <c r="JB53" i="3"/>
  <c r="SC53" i="3"/>
  <c r="ED53" i="3"/>
  <c r="WD53" i="3"/>
  <c r="VY53" i="3"/>
  <c r="AES53" i="3"/>
  <c r="ZC53" i="3"/>
  <c r="FX53" i="3"/>
  <c r="AO53" i="3"/>
  <c r="ADT53" i="3"/>
  <c r="ZV53" i="3"/>
  <c r="WH53" i="3"/>
  <c r="QB53" i="3"/>
  <c r="AEG53" i="3"/>
  <c r="OE53" i="3"/>
  <c r="ACM53" i="3"/>
  <c r="AAX53" i="3"/>
  <c r="LC53" i="3"/>
  <c r="SD53" i="3"/>
  <c r="PU53" i="3"/>
  <c r="BD53" i="3"/>
  <c r="HM53" i="3"/>
  <c r="JR53" i="3"/>
  <c r="ZJ53" i="3"/>
  <c r="YU53" i="3"/>
  <c r="XF53" i="3"/>
  <c r="SN53" i="3"/>
  <c r="AFB53" i="3"/>
  <c r="IB53" i="3"/>
  <c r="EP53" i="3"/>
  <c r="AAZ53" i="3"/>
  <c r="TY53" i="3"/>
  <c r="ABB53" i="3"/>
  <c r="ABL53" i="3"/>
  <c r="ON53" i="3"/>
  <c r="BG53" i="3"/>
  <c r="QF53" i="3"/>
  <c r="XP53" i="3"/>
  <c r="ACJ53" i="3"/>
  <c r="FG53" i="3"/>
  <c r="WS53" i="3"/>
  <c r="DH53" i="3"/>
  <c r="ADK53" i="3"/>
  <c r="MR53" i="3"/>
  <c r="NK53" i="3"/>
  <c r="OJ53" i="3"/>
  <c r="YE53" i="3"/>
  <c r="VA53" i="3"/>
  <c r="EL53" i="3"/>
  <c r="BJ53" i="3"/>
  <c r="NM53" i="3"/>
  <c r="XA53" i="3"/>
  <c r="IP53" i="3"/>
  <c r="YB53" i="3"/>
  <c r="GJ53" i="3"/>
  <c r="KK53" i="3"/>
  <c r="ET53" i="3"/>
  <c r="AAR53" i="3"/>
  <c r="WI53" i="3"/>
  <c r="ACR53" i="3"/>
  <c r="HA53" i="3"/>
  <c r="ABC53" i="3"/>
  <c r="XS53" i="3"/>
  <c r="AAN53" i="3"/>
  <c r="OF53" i="3"/>
  <c r="QD53" i="3"/>
  <c r="SP53" i="3"/>
  <c r="VE53" i="3"/>
  <c r="MY53" i="3"/>
  <c r="ADX53" i="3"/>
  <c r="LZ53" i="3"/>
  <c r="YV53" i="3"/>
  <c r="IH53" i="3"/>
  <c r="PP53" i="3"/>
  <c r="ABN53" i="3"/>
  <c r="DL53" i="3"/>
  <c r="OX53" i="3"/>
  <c r="R53" i="3"/>
  <c r="AAD53" i="3"/>
  <c r="ZM53" i="3"/>
  <c r="EK53" i="3"/>
  <c r="FA53" i="3"/>
  <c r="GV53" i="3"/>
  <c r="AFA53" i="3"/>
  <c r="ABF53" i="3"/>
  <c r="PY53" i="3"/>
  <c r="PM53" i="3"/>
  <c r="QE53" i="3"/>
  <c r="AN53" i="3"/>
  <c r="KR53" i="3"/>
  <c r="ADU53" i="3"/>
  <c r="ABO53" i="3"/>
  <c r="PZ53" i="3"/>
  <c r="KI53" i="3"/>
  <c r="AAB53" i="3"/>
  <c r="TC53" i="3"/>
  <c r="LP53" i="3"/>
  <c r="AEV53" i="3"/>
  <c r="ADL53" i="3"/>
  <c r="ABI53" i="3"/>
  <c r="KU53" i="3"/>
  <c r="XE53" i="3"/>
  <c r="FH53" i="3"/>
  <c r="IT53" i="3"/>
  <c r="JQ53" i="3"/>
  <c r="TG53" i="3"/>
  <c r="GK53" i="3"/>
  <c r="ES53" i="3"/>
  <c r="AAV53" i="3"/>
  <c r="AEN53" i="3"/>
  <c r="ADD53" i="3"/>
  <c r="PQ53" i="3"/>
  <c r="MG53" i="3"/>
  <c r="DX53" i="3"/>
  <c r="HG53" i="3"/>
  <c r="ADV53" i="3"/>
  <c r="JA53" i="3"/>
  <c r="LX53" i="3"/>
  <c r="EZ53" i="3"/>
  <c r="AEB53" i="3"/>
  <c r="KA53" i="3"/>
  <c r="PG53" i="3"/>
  <c r="QY53" i="3"/>
  <c r="SX53" i="3"/>
  <c r="IU53" i="3"/>
  <c r="TB53" i="3"/>
  <c r="FE53" i="3"/>
  <c r="OW53" i="3"/>
  <c r="RP53" i="3"/>
  <c r="SB53" i="3"/>
  <c r="JD53" i="3"/>
  <c r="EV53" i="3"/>
  <c r="ACY53" i="3"/>
  <c r="HR53" i="3"/>
  <c r="PK53" i="3"/>
  <c r="LV53" i="3"/>
  <c r="AEY53" i="3"/>
  <c r="AL53" i="3"/>
  <c r="IY53" i="3"/>
  <c r="T53" i="3"/>
  <c r="UO53" i="3"/>
  <c r="AEK53" i="3"/>
  <c r="JM53" i="3"/>
  <c r="NE53" i="3"/>
  <c r="UT53" i="3"/>
  <c r="LU53" i="3"/>
  <c r="CP53" i="3"/>
  <c r="IV53" i="3"/>
  <c r="HW53" i="3"/>
  <c r="JS53" i="3"/>
  <c r="AAO53" i="3"/>
  <c r="YA53" i="3"/>
  <c r="SW53" i="3"/>
  <c r="SQ53" i="3"/>
  <c r="LS53" i="3"/>
  <c r="XJ53" i="3"/>
  <c r="WO53" i="3"/>
  <c r="UC53" i="3"/>
  <c r="AAK53" i="3"/>
  <c r="QK53" i="3"/>
  <c r="AEL53" i="3"/>
  <c r="TO53" i="3"/>
  <c r="BS53" i="3"/>
  <c r="QN53" i="3"/>
  <c r="NZ53" i="3"/>
  <c r="IL53" i="3"/>
  <c r="MB53" i="3"/>
  <c r="ND53" i="3"/>
  <c r="ADY53" i="3"/>
  <c r="ABA53" i="3"/>
  <c r="IJ53" i="3"/>
  <c r="ABJ53" i="3"/>
  <c r="WZ53" i="3"/>
  <c r="GG53" i="3"/>
  <c r="VV53" i="3"/>
  <c r="WL53" i="3"/>
  <c r="UH53" i="3"/>
  <c r="WU53" i="3"/>
  <c r="HJ53" i="3"/>
  <c r="GO53" i="3"/>
  <c r="MD53" i="3"/>
  <c r="BN53" i="3"/>
  <c r="CG53" i="3"/>
  <c r="ACD53" i="3"/>
  <c r="HO53" i="3"/>
  <c r="WX53" i="3"/>
  <c r="TA53" i="3"/>
  <c r="NV53" i="3"/>
  <c r="X53" i="3"/>
  <c r="ACT53" i="3"/>
  <c r="TM53" i="3"/>
  <c r="AEO53" i="3"/>
  <c r="QL53" i="3"/>
  <c r="VJ53" i="3"/>
  <c r="ZX53" i="3"/>
  <c r="YJ53" i="3"/>
  <c r="AX53" i="3"/>
  <c r="ME53" i="3"/>
  <c r="WK53" i="3"/>
  <c r="HF53" i="3"/>
  <c r="CC53" i="3"/>
  <c r="MT53" i="3"/>
  <c r="LB53" i="3"/>
  <c r="PR53" i="3"/>
  <c r="TE53" i="3"/>
  <c r="AAU53" i="3"/>
  <c r="ZW53" i="3"/>
  <c r="NT53" i="3"/>
  <c r="ZQ53" i="3"/>
  <c r="OQ53" i="3"/>
  <c r="UE53" i="3"/>
  <c r="XG53" i="3"/>
  <c r="RM53" i="3"/>
  <c r="EI53" i="3"/>
  <c r="IZ53" i="3"/>
  <c r="ACB53" i="3"/>
  <c r="ADH53" i="3"/>
  <c r="FP53" i="3"/>
  <c r="FR53" i="3"/>
  <c r="NJ53" i="3"/>
  <c r="GP53" i="3"/>
  <c r="HS53" i="3"/>
  <c r="DK53" i="3"/>
  <c r="VW53" i="3"/>
  <c r="MK53" i="3"/>
  <c r="TN53" i="3"/>
  <c r="XT53" i="3"/>
  <c r="IF53" i="3"/>
  <c r="ADC53" i="3"/>
  <c r="IW53" i="3"/>
  <c r="MV53" i="3"/>
  <c r="SR53" i="3"/>
  <c r="ZL53" i="3"/>
  <c r="SO53" i="3"/>
  <c r="TU53" i="3"/>
  <c r="YM53" i="3"/>
  <c r="MW53" i="3"/>
  <c r="EQ53" i="3"/>
  <c r="S53" i="3"/>
  <c r="LM53" i="3"/>
  <c r="FU53" i="3"/>
  <c r="NC53" i="3"/>
  <c r="LI53" i="3"/>
  <c r="HH53" i="3"/>
  <c r="WB53" i="3"/>
  <c r="GF53" i="3"/>
  <c r="NS53" i="3"/>
  <c r="MJ53" i="3"/>
  <c r="UY53" i="3"/>
  <c r="WP53" i="3"/>
  <c r="AT53" i="3"/>
  <c r="GI53" i="3"/>
  <c r="DO53" i="3"/>
  <c r="EJ53" i="3"/>
  <c r="PL53" i="3"/>
  <c r="CX53" i="3"/>
  <c r="JC53" i="3"/>
  <c r="AQ53" i="3"/>
  <c r="HN53" i="3"/>
  <c r="DG53" i="3"/>
  <c r="JW53" i="3"/>
  <c r="YR53" i="3"/>
  <c r="RT53" i="3"/>
  <c r="Z53" i="3"/>
  <c r="VM53" i="3"/>
  <c r="BR53" i="3"/>
  <c r="ADI53" i="3"/>
  <c r="JL53" i="3"/>
  <c r="RG53" i="3"/>
  <c r="JX53" i="3"/>
  <c r="ADM53" i="3"/>
  <c r="HU53" i="3"/>
  <c r="YQ53" i="3"/>
  <c r="UD53" i="3"/>
  <c r="MC53" i="3"/>
  <c r="ABP53" i="3"/>
  <c r="AV53" i="3"/>
  <c r="UZ53" i="3"/>
  <c r="FL53" i="3"/>
  <c r="TI53" i="3"/>
  <c r="NP53" i="3"/>
  <c r="HI53" i="3"/>
  <c r="LK53" i="3"/>
  <c r="AER53" i="3"/>
  <c r="QW53" i="3"/>
  <c r="GE53" i="3"/>
  <c r="CM53" i="3"/>
  <c r="KZ53" i="3"/>
  <c r="IN53" i="3"/>
  <c r="RS53" i="3"/>
  <c r="BC53" i="3"/>
  <c r="XX53" i="3"/>
  <c r="SH53" i="3"/>
  <c r="GQ53" i="3"/>
  <c r="YS54" i="3"/>
  <c r="ST54" i="3"/>
  <c r="PD54" i="3"/>
  <c r="AJ54" i="3"/>
  <c r="HE54" i="3"/>
  <c r="AQ54" i="3"/>
  <c r="EZ54" i="3"/>
  <c r="HB54" i="3"/>
  <c r="VL54" i="3"/>
  <c r="HU54" i="3"/>
  <c r="ER54" i="3"/>
  <c r="ABA54" i="3"/>
  <c r="TC54" i="3"/>
  <c r="TZ54" i="3"/>
  <c r="VT54" i="3"/>
  <c r="YV54" i="3"/>
  <c r="WA54" i="3"/>
  <c r="UD54" i="3"/>
  <c r="GL54" i="3"/>
  <c r="BH54" i="3"/>
  <c r="DW54" i="3"/>
  <c r="KI54" i="3"/>
  <c r="NX54" i="3"/>
  <c r="MS54" i="3"/>
  <c r="ED54" i="3"/>
  <c r="HJ54" i="3"/>
  <c r="YT54" i="3"/>
  <c r="YB54" i="3"/>
  <c r="DK54" i="3"/>
  <c r="ZD54" i="3"/>
  <c r="CL54" i="3"/>
  <c r="ADH54" i="3"/>
  <c r="FJ54" i="3"/>
  <c r="QP54" i="3"/>
  <c r="BG54" i="3"/>
  <c r="LL54" i="3"/>
  <c r="JP54" i="3"/>
  <c r="TW54" i="3"/>
  <c r="II54" i="3"/>
  <c r="PU54" i="3"/>
  <c r="MK54" i="3"/>
  <c r="QX54" i="3"/>
  <c r="GY54" i="3"/>
  <c r="NV54" i="3"/>
  <c r="CX54" i="3"/>
  <c r="ADD54" i="3"/>
  <c r="CF54" i="3"/>
  <c r="XB54" i="3"/>
  <c r="PH54" i="3"/>
  <c r="RS54" i="3"/>
  <c r="KG54" i="3"/>
  <c r="KU54" i="3"/>
  <c r="TU54" i="3"/>
  <c r="CG54" i="3"/>
  <c r="TR54" i="3"/>
  <c r="EG54" i="3"/>
  <c r="DC54" i="3"/>
  <c r="ZT54" i="3"/>
  <c r="SO54" i="3"/>
  <c r="AEB54" i="3"/>
  <c r="QK54" i="3"/>
  <c r="AD54" i="3"/>
  <c r="JG54" i="3"/>
  <c r="CT54" i="3"/>
  <c r="KA54" i="3"/>
  <c r="CM54" i="3"/>
  <c r="ABH54" i="3"/>
  <c r="XY54" i="3"/>
  <c r="LF54" i="3"/>
  <c r="EV54" i="3"/>
  <c r="ABK54" i="3"/>
  <c r="XP54" i="3"/>
  <c r="WV54" i="3"/>
  <c r="NH54" i="3"/>
  <c r="JF54" i="3"/>
  <c r="AEO54" i="3"/>
  <c r="BO54" i="3"/>
  <c r="IY54" i="3"/>
  <c r="KO54" i="3"/>
  <c r="YQ54" i="3"/>
  <c r="AS54" i="3"/>
  <c r="RO54" i="3"/>
  <c r="AAL54" i="3"/>
  <c r="KP54" i="3"/>
  <c r="BQ54" i="3"/>
  <c r="GE54" i="3"/>
  <c r="AEM54" i="3"/>
  <c r="TD54" i="3"/>
  <c r="VP54" i="3"/>
  <c r="HD54" i="3"/>
  <c r="YY54" i="3"/>
  <c r="AEC54" i="3"/>
  <c r="ACH54" i="3"/>
  <c r="DL54" i="3"/>
  <c r="ADG54" i="3"/>
  <c r="MI54" i="3"/>
  <c r="CP54" i="3"/>
  <c r="ABD54" i="3"/>
  <c r="U54" i="3"/>
  <c r="AK54" i="3"/>
  <c r="R54" i="3"/>
  <c r="ABF54" i="3"/>
  <c r="PX54" i="3"/>
  <c r="FO54" i="3"/>
  <c r="GB54" i="3"/>
  <c r="RE54" i="3"/>
  <c r="EB54" i="3"/>
  <c r="GU54" i="3"/>
  <c r="DF54" i="3"/>
  <c r="OK54" i="3"/>
  <c r="RP54" i="3"/>
  <c r="XN54" i="3"/>
  <c r="ND54" i="3"/>
  <c r="BU54" i="3"/>
  <c r="RF54" i="3"/>
  <c r="UK54" i="3"/>
  <c r="ACG54" i="3"/>
  <c r="LB54" i="3"/>
  <c r="JO54" i="3"/>
  <c r="HG54" i="3"/>
  <c r="EO54" i="3"/>
  <c r="ADQ54" i="3"/>
  <c r="OW54" i="3"/>
  <c r="HS54" i="3"/>
  <c r="WF54" i="3"/>
  <c r="GG54" i="3"/>
  <c r="UR54" i="3"/>
  <c r="FY54" i="3"/>
  <c r="DP54" i="3"/>
  <c r="JL54" i="3"/>
  <c r="AAU54" i="3"/>
  <c r="CY54" i="3"/>
  <c r="XR54" i="3"/>
  <c r="TO54" i="3"/>
  <c r="XF54" i="3"/>
  <c r="NA54" i="3"/>
  <c r="WY54" i="3"/>
  <c r="HM54" i="3"/>
  <c r="OX54" i="3"/>
  <c r="ACC54" i="3"/>
  <c r="VB54" i="3"/>
  <c r="EU54" i="3"/>
  <c r="SQ54" i="3"/>
  <c r="OI54" i="3"/>
  <c r="BX54" i="3"/>
  <c r="AAP54" i="3"/>
  <c r="ZJ54" i="3"/>
  <c r="AEA54" i="3"/>
  <c r="ES54" i="3"/>
  <c r="NZ54" i="3"/>
  <c r="PM54" i="3"/>
  <c r="GA54" i="3"/>
  <c r="VQ54" i="3"/>
  <c r="HR54" i="3"/>
  <c r="SW54" i="3"/>
  <c r="TG54" i="3"/>
  <c r="DI54" i="3"/>
  <c r="JA54" i="3"/>
  <c r="AAG54" i="3"/>
  <c r="UU54" i="3"/>
  <c r="IG54" i="3"/>
  <c r="GD54" i="3"/>
  <c r="LJ54" i="3"/>
  <c r="ADA54" i="3"/>
  <c r="JC54" i="3"/>
  <c r="AAW54" i="3"/>
  <c r="VA54" i="3"/>
  <c r="EN54" i="3"/>
  <c r="AW54" i="3"/>
  <c r="YD54" i="3"/>
  <c r="DX54" i="3"/>
  <c r="NB54" i="3"/>
  <c r="ZR54" i="3"/>
  <c r="WB54" i="3"/>
  <c r="AAD54" i="3"/>
  <c r="AAZ54" i="3"/>
  <c r="AI54" i="3"/>
  <c r="AES54" i="3"/>
  <c r="OG54" i="3"/>
  <c r="AEV54" i="3"/>
  <c r="IM54" i="3"/>
  <c r="NS54" i="3"/>
  <c r="SL54" i="3"/>
  <c r="AEG54" i="3"/>
  <c r="UF54" i="3"/>
  <c r="MX54" i="3"/>
  <c r="VG54" i="3"/>
  <c r="VJ54" i="3"/>
  <c r="ACP54" i="3"/>
  <c r="KR54" i="3"/>
  <c r="PL54" i="3"/>
  <c r="BF54" i="3"/>
  <c r="XW54" i="3"/>
  <c r="BD54" i="3"/>
  <c r="WL54" i="3"/>
  <c r="GV54" i="3"/>
  <c r="LY54" i="3"/>
  <c r="GR54" i="3"/>
  <c r="WW54" i="3"/>
  <c r="QH54" i="3"/>
  <c r="JR54" i="3"/>
  <c r="SJ54" i="3"/>
  <c r="KF54" i="3"/>
  <c r="PY54" i="3"/>
  <c r="PO54" i="3"/>
  <c r="SF54" i="3"/>
  <c r="ABX54" i="3"/>
  <c r="JN54" i="3"/>
  <c r="AAC54" i="3"/>
  <c r="CS54" i="3"/>
  <c r="AT54" i="3"/>
  <c r="SX54" i="3"/>
  <c r="ACL54" i="3"/>
  <c r="HW54" i="3"/>
  <c r="X54" i="3"/>
  <c r="AAK54" i="3"/>
  <c r="FW54" i="3"/>
  <c r="KM54" i="3"/>
  <c r="VI54" i="3"/>
  <c r="NR54" i="3"/>
  <c r="OQ54" i="3"/>
  <c r="XJ54" i="3"/>
  <c r="MF54" i="3"/>
  <c r="RH54" i="3"/>
  <c r="UH54" i="3"/>
  <c r="LE54" i="3"/>
  <c r="IX54" i="3"/>
  <c r="CB54" i="3"/>
  <c r="UJ54" i="3"/>
  <c r="ABG54" i="3"/>
  <c r="JX54" i="3"/>
  <c r="DJ54" i="3"/>
  <c r="AEU54" i="3"/>
  <c r="BM54" i="3"/>
  <c r="TF54" i="3"/>
  <c r="XZ54" i="3"/>
  <c r="IS54" i="3"/>
  <c r="OY54" i="3"/>
  <c r="FT54" i="3"/>
  <c r="XK54" i="3"/>
  <c r="CR54" i="3"/>
  <c r="ZZ54" i="3"/>
  <c r="ADX54" i="3"/>
  <c r="QN54" i="3"/>
  <c r="WJ54" i="3"/>
  <c r="ABR54" i="3"/>
  <c r="UC54" i="3"/>
  <c r="BK54" i="3"/>
  <c r="RU54" i="3"/>
  <c r="YC54" i="3"/>
  <c r="GO54" i="3"/>
  <c r="ACE54" i="3"/>
  <c r="LI54" i="3"/>
  <c r="GC54" i="3"/>
  <c r="YF54" i="3"/>
  <c r="SR54" i="3"/>
  <c r="EH54" i="3"/>
  <c r="EQ54" i="3"/>
  <c r="S54" i="3"/>
  <c r="ME54" i="3"/>
  <c r="ZB54" i="3"/>
  <c r="DO54" i="3"/>
  <c r="PS54" i="3"/>
  <c r="AZ54" i="3"/>
  <c r="ABM54" i="3"/>
  <c r="MH54" i="3"/>
  <c r="UT54" i="3"/>
  <c r="OV54" i="3"/>
  <c r="ZA54" i="3"/>
  <c r="JE54" i="3"/>
  <c r="ABV54" i="3"/>
  <c r="TV54" i="3"/>
  <c r="KE54" i="3"/>
  <c r="IH54" i="3"/>
  <c r="LU54" i="3"/>
  <c r="NP54" i="3"/>
  <c r="EP54" i="3"/>
  <c r="ON54" i="3"/>
  <c r="DN54" i="3"/>
  <c r="ADZ54" i="3"/>
  <c r="VU54" i="3"/>
  <c r="AEN54" i="3"/>
  <c r="NE54" i="3"/>
  <c r="TE54" i="3"/>
  <c r="RA54" i="3"/>
  <c r="UM54" i="3"/>
  <c r="AAX54" i="3"/>
  <c r="EL54" i="3"/>
  <c r="DG54" i="3"/>
  <c r="RI54" i="3"/>
  <c r="WT54" i="3"/>
  <c r="ABU54" i="3"/>
  <c r="AV54" i="3"/>
  <c r="BN54" i="3"/>
  <c r="ZC54" i="3"/>
  <c r="ACR54" i="3"/>
  <c r="TN54" i="3"/>
  <c r="ZU54" i="3"/>
  <c r="LO54" i="3"/>
  <c r="Z54" i="3"/>
  <c r="AF54" i="3"/>
  <c r="QU54" i="3"/>
  <c r="IT54" i="3"/>
  <c r="DZ54" i="3"/>
  <c r="HQ54" i="3"/>
  <c r="OM54" i="3"/>
  <c r="BA54" i="3"/>
  <c r="AAJ54" i="3"/>
  <c r="HK54" i="3"/>
  <c r="HP54" i="3"/>
  <c r="QD54" i="3"/>
  <c r="MA54" i="3"/>
  <c r="YN54" i="3"/>
  <c r="ACV54" i="3"/>
  <c r="TA54" i="3"/>
  <c r="UX54" i="3"/>
  <c r="ABJ54" i="3"/>
  <c r="LX54" i="3"/>
  <c r="KC54" i="3"/>
  <c r="ACI54" i="3"/>
  <c r="PQ54" i="3"/>
  <c r="QY54" i="3"/>
  <c r="AAS54" i="3"/>
  <c r="FB54" i="3"/>
  <c r="JJ54" i="3"/>
  <c r="RT54" i="3"/>
  <c r="CH54" i="3"/>
  <c r="QQ54" i="3"/>
  <c r="AFB54" i="3"/>
  <c r="QJ54" i="3"/>
  <c r="AEL54" i="3"/>
  <c r="JH54" i="3"/>
  <c r="EE54" i="3"/>
  <c r="HX54" i="3"/>
  <c r="YP54" i="3"/>
  <c r="AAF54" i="3"/>
  <c r="IJ54" i="3"/>
  <c r="KS54" i="3"/>
  <c r="CE54" i="3"/>
  <c r="PT54" i="3"/>
  <c r="YR54" i="3"/>
  <c r="QT54" i="3"/>
  <c r="BP54" i="3"/>
  <c r="KV54" i="3"/>
  <c r="YL54" i="3"/>
  <c r="NY54" i="3"/>
  <c r="JM54" i="3"/>
  <c r="RD54" i="3"/>
  <c r="XV54" i="3"/>
  <c r="LV54" i="3"/>
  <c r="ACS54" i="3"/>
  <c r="WU54" i="3"/>
  <c r="AH54" i="3"/>
  <c r="ADR54" i="3"/>
  <c r="FA54" i="3"/>
  <c r="AO54" i="3"/>
  <c r="DS54" i="3"/>
  <c r="TM54" i="3"/>
  <c r="ABC54" i="3"/>
  <c r="WH54" i="3"/>
  <c r="ET54" i="3"/>
  <c r="UQ54" i="3"/>
  <c r="PV54" i="3"/>
  <c r="WI54" i="3"/>
  <c r="EK54" i="3"/>
  <c r="VM54" i="3"/>
  <c r="OE54" i="3"/>
  <c r="ZN54" i="3"/>
  <c r="OU54" i="3"/>
  <c r="IN54" i="3"/>
  <c r="AAR54" i="3"/>
  <c r="ABO54" i="3"/>
  <c r="SM54" i="3"/>
  <c r="ZF54" i="3"/>
  <c r="OC54" i="3"/>
  <c r="IK54" i="3"/>
  <c r="CZ54" i="3"/>
  <c r="LZ54" i="3"/>
  <c r="RV54" i="3"/>
  <c r="IV54" i="3"/>
  <c r="AEP54" i="3"/>
  <c r="FI54" i="3"/>
  <c r="ADU54" i="3"/>
  <c r="BL54" i="3"/>
  <c r="ABW54" i="3"/>
  <c r="NU54" i="3"/>
  <c r="AX54" i="3"/>
  <c r="DY54" i="3"/>
  <c r="ADL54" i="3"/>
  <c r="RZ54" i="3"/>
  <c r="ZH54" i="3"/>
  <c r="GH54" i="3"/>
  <c r="AY54" i="3"/>
  <c r="YM54" i="3"/>
  <c r="EW54" i="3"/>
  <c r="QO54" i="3"/>
  <c r="GJ54" i="3"/>
  <c r="AG54" i="3"/>
  <c r="AEZ54" i="3"/>
  <c r="AEW54" i="3"/>
  <c r="AFE54" i="3"/>
  <c r="KL54" i="3"/>
  <c r="OS54" i="3"/>
  <c r="MU54" i="3"/>
  <c r="ADT54" i="3"/>
  <c r="XC54" i="3"/>
  <c r="MZ54" i="3"/>
  <c r="SE54" i="3"/>
  <c r="FS54" i="3"/>
  <c r="ADM54" i="3"/>
  <c r="IQ54" i="3"/>
  <c r="DT54" i="3"/>
  <c r="VW54" i="3"/>
  <c r="UW54" i="3"/>
  <c r="PJ54" i="3"/>
  <c r="ZO54" i="3"/>
  <c r="XI54" i="3"/>
  <c r="TI54" i="3"/>
  <c r="KJ54" i="3"/>
  <c r="DR54" i="3"/>
  <c r="GK54" i="3"/>
  <c r="UB54" i="3"/>
  <c r="OD54" i="3"/>
  <c r="W54" i="3"/>
  <c r="SH54" i="3"/>
  <c r="WK54" i="3"/>
  <c r="HL54" i="3"/>
  <c r="SP54" i="3"/>
  <c r="CD54" i="3"/>
  <c r="OR54" i="3"/>
  <c r="QV54" i="3"/>
  <c r="MD54" i="3"/>
  <c r="DM54" i="3"/>
  <c r="JZ54" i="3"/>
  <c r="ADN54" i="3"/>
  <c r="FV54" i="3"/>
  <c r="RW54" i="3"/>
  <c r="AAE54" i="3"/>
  <c r="BB54" i="3"/>
  <c r="EX54" i="3"/>
  <c r="LD54" i="3"/>
  <c r="PB54" i="3"/>
  <c r="WS54" i="3"/>
  <c r="MC54" i="3"/>
  <c r="ZE54" i="3"/>
  <c r="CQ54" i="3"/>
  <c r="LQ54" i="3"/>
  <c r="FH54" i="3"/>
  <c r="AEH54" i="3"/>
  <c r="WQ54" i="3"/>
  <c r="HT54" i="3"/>
  <c r="ADE54" i="3"/>
  <c r="QS54" i="3"/>
  <c r="IE54" i="3"/>
  <c r="BI54" i="3"/>
  <c r="BR54" i="3"/>
  <c r="AEK54" i="3"/>
  <c r="AN54" i="3"/>
  <c r="DQ54" i="3"/>
  <c r="TY54" i="3"/>
  <c r="YZ54" i="3"/>
  <c r="JT54" i="3"/>
  <c r="QM54" i="3"/>
  <c r="GQ54" i="3"/>
  <c r="DB54" i="3"/>
  <c r="FU54" i="3"/>
  <c r="IZ54" i="3"/>
  <c r="VO54" i="3"/>
  <c r="UE54" i="3"/>
  <c r="AET54" i="3"/>
  <c r="HN54" i="3"/>
  <c r="Y54" i="3"/>
  <c r="GT54" i="3"/>
  <c r="MP54" i="3"/>
  <c r="NQ54" i="3"/>
  <c r="AB54" i="3"/>
  <c r="PC54" i="3"/>
  <c r="IF54" i="3"/>
  <c r="JI54" i="3"/>
  <c r="ABB54" i="3"/>
  <c r="YK54" i="3"/>
  <c r="AFD54" i="3"/>
  <c r="UN54" i="3"/>
  <c r="MB54" i="3"/>
  <c r="SN54" i="3"/>
  <c r="WC54" i="3"/>
  <c r="ADV54" i="3"/>
  <c r="NT54" i="3"/>
  <c r="ZK54" i="3"/>
  <c r="ACW54" i="3"/>
  <c r="US54" i="3"/>
  <c r="AEE54" i="3"/>
  <c r="OT54" i="3"/>
  <c r="ZX54" i="3"/>
  <c r="YJ54" i="3"/>
  <c r="AER54" i="3"/>
  <c r="GN54" i="3"/>
  <c r="ADK54" i="3"/>
  <c r="KZ54" i="3"/>
  <c r="IP54" i="3"/>
  <c r="PG54" i="3"/>
  <c r="LS54" i="3"/>
  <c r="ACD54" i="3"/>
  <c r="FC54" i="3"/>
  <c r="JU54" i="3"/>
  <c r="EY54" i="3"/>
  <c r="HC54" i="3"/>
  <c r="ABS54" i="3"/>
  <c r="BZ54" i="3"/>
  <c r="TB54" i="3"/>
  <c r="AEX54" i="3"/>
  <c r="ZP54" i="3"/>
  <c r="ZY54" i="3"/>
  <c r="HZ54" i="3"/>
  <c r="ADC54" i="3"/>
  <c r="OA54" i="3"/>
  <c r="SC54" i="3"/>
  <c r="KD54" i="3"/>
  <c r="PI54" i="3"/>
  <c r="OB54" i="3"/>
  <c r="AFC54" i="3"/>
  <c r="AR54" i="3"/>
  <c r="HY54" i="3"/>
  <c r="HF54" i="3"/>
  <c r="ADF54" i="3"/>
  <c r="ACU54" i="3"/>
  <c r="LW54" i="3"/>
  <c r="TL54" i="3"/>
  <c r="QF54" i="3"/>
  <c r="TQ54" i="3"/>
  <c r="LR54" i="3"/>
  <c r="ABL54" i="3"/>
  <c r="AAV54" i="3"/>
  <c r="SS54" i="3"/>
  <c r="YI54" i="3"/>
  <c r="TP54" i="3"/>
  <c r="JV54" i="3"/>
  <c r="NN54" i="3"/>
  <c r="IU54" i="3"/>
  <c r="ABP54" i="3"/>
  <c r="VC54" i="3"/>
  <c r="QB54" i="3"/>
  <c r="KW54" i="3"/>
  <c r="ML54" i="3"/>
  <c r="ACF54" i="3"/>
  <c r="XH54" i="3"/>
  <c r="LH54" i="3"/>
  <c r="MQ54" i="3"/>
  <c r="TX54" i="3"/>
  <c r="WX54" i="3"/>
  <c r="XT54" i="3"/>
  <c r="AAH54" i="3"/>
  <c r="AEQ54" i="3"/>
  <c r="BE54" i="3"/>
  <c r="SZ54" i="3"/>
  <c r="NJ54" i="3"/>
  <c r="QI54" i="3"/>
  <c r="GS54" i="3"/>
  <c r="ADJ54" i="3"/>
  <c r="JY54" i="3"/>
  <c r="AEF54" i="3"/>
  <c r="KQ54" i="3"/>
  <c r="XD54" i="3"/>
  <c r="OP54" i="3"/>
  <c r="UO54" i="3"/>
  <c r="T54" i="3"/>
  <c r="NC54" i="3"/>
  <c r="AEI54" i="3"/>
  <c r="IC54" i="3"/>
  <c r="FN54" i="3"/>
  <c r="RC54" i="3"/>
  <c r="ZG54" i="3"/>
  <c r="IL54" i="3"/>
  <c r="DU54" i="3"/>
  <c r="VR54" i="3"/>
  <c r="MG54" i="3"/>
  <c r="GF54" i="3"/>
  <c r="OZ54" i="3"/>
  <c r="UP54" i="3"/>
  <c r="GW54" i="3"/>
  <c r="RB54" i="3"/>
  <c r="JW54" i="3"/>
  <c r="RY54" i="3"/>
  <c r="TS54" i="3"/>
  <c r="HA54" i="3"/>
  <c r="KH54" i="3"/>
  <c r="ABZ54" i="3"/>
  <c r="VN54" i="3"/>
  <c r="ADY54" i="3"/>
  <c r="EC54" i="3"/>
  <c r="LT54" i="3"/>
  <c r="GZ54" i="3"/>
  <c r="XG54" i="3"/>
  <c r="V54" i="3"/>
  <c r="RJ54" i="3"/>
  <c r="RN54" i="3"/>
  <c r="IR54" i="3"/>
  <c r="AAB54" i="3"/>
  <c r="XM54" i="3"/>
  <c r="UI54" i="3"/>
  <c r="KT54" i="3"/>
  <c r="ACJ54" i="3"/>
  <c r="PN54" i="3"/>
  <c r="FZ54" i="3"/>
  <c r="WO54" i="3"/>
  <c r="FL54" i="3"/>
  <c r="ABY54" i="3"/>
  <c r="QE54" i="3"/>
  <c r="GP54" i="3"/>
  <c r="IW54" i="3"/>
  <c r="ADB54" i="3"/>
  <c r="YE54" i="3"/>
  <c r="XS54" i="3"/>
  <c r="ZW54" i="3"/>
  <c r="EF54" i="3"/>
  <c r="VV54" i="3"/>
  <c r="OF54" i="3"/>
  <c r="AAT54" i="3"/>
  <c r="GX54" i="3"/>
  <c r="OO54" i="3"/>
  <c r="ACK54" i="3"/>
  <c r="PW54" i="3"/>
  <c r="CN54" i="3"/>
  <c r="AP54" i="3"/>
  <c r="OJ54" i="3"/>
  <c r="MM54" i="3"/>
  <c r="YX54" i="3"/>
  <c r="PP54" i="3"/>
  <c r="EI54" i="3"/>
  <c r="VK54" i="3"/>
  <c r="AM54" i="3"/>
  <c r="ABQ54" i="3"/>
  <c r="XX54" i="3"/>
  <c r="VD54" i="3"/>
  <c r="ACZ54" i="3"/>
  <c r="JQ54" i="3"/>
  <c r="MV54" i="3"/>
  <c r="JB54" i="3"/>
  <c r="ADP54" i="3"/>
  <c r="AAI54" i="3"/>
  <c r="XQ54" i="3"/>
  <c r="ADO54" i="3"/>
  <c r="UV54" i="3"/>
  <c r="ADS54" i="3"/>
  <c r="AED54" i="3"/>
  <c r="NF54" i="3"/>
  <c r="DE54" i="3"/>
  <c r="VF54" i="3"/>
  <c r="HV54" i="3"/>
  <c r="EA54" i="3"/>
  <c r="BS54" i="3"/>
  <c r="BT54" i="3"/>
  <c r="MR54" i="3"/>
  <c r="DV54" i="3"/>
  <c r="AEY54" i="3"/>
  <c r="AU54" i="3"/>
  <c r="LA54" i="3"/>
  <c r="ABI54" i="3"/>
  <c r="LC54" i="3"/>
  <c r="EM54" i="3"/>
  <c r="FR54" i="3"/>
  <c r="AAY54" i="3"/>
  <c r="NM54" i="3"/>
  <c r="DD54" i="3"/>
  <c r="PR54" i="3"/>
  <c r="GM54" i="3"/>
  <c r="MO54" i="3"/>
  <c r="NI54" i="3"/>
  <c r="SG54" i="3"/>
  <c r="TK54" i="3"/>
  <c r="FX54" i="3"/>
  <c r="ZM54" i="3"/>
  <c r="XO54" i="3"/>
  <c r="YA54" i="3"/>
  <c r="RL54" i="3"/>
  <c r="QW54" i="3"/>
  <c r="ABE54" i="3"/>
  <c r="BY54" i="3"/>
  <c r="CO54" i="3"/>
  <c r="WN54" i="3"/>
  <c r="NO54" i="3"/>
  <c r="CW54" i="3"/>
  <c r="ADI54" i="3"/>
  <c r="JD54" i="3"/>
  <c r="QG54" i="3"/>
  <c r="TJ54" i="3"/>
  <c r="AAM54" i="3"/>
  <c r="AEJ54" i="3"/>
  <c r="HI54" i="3"/>
  <c r="UG54" i="3"/>
  <c r="IA54" i="3"/>
  <c r="YH54" i="3"/>
  <c r="VY54" i="3"/>
  <c r="ACT54" i="3"/>
  <c r="ACB54" i="3"/>
  <c r="ACY54" i="3"/>
  <c r="YG54" i="3"/>
  <c r="PE54" i="3"/>
  <c r="VH54" i="3"/>
  <c r="ACA54" i="3"/>
  <c r="PA54" i="3"/>
  <c r="JK54" i="3"/>
  <c r="IO54" i="3"/>
  <c r="JS54" i="3"/>
  <c r="NL54" i="3"/>
  <c r="WG54" i="3"/>
  <c r="VS54" i="3"/>
  <c r="UA54" i="3"/>
  <c r="SD54" i="3"/>
  <c r="FE54" i="3"/>
  <c r="AFF54" i="3"/>
  <c r="XE54" i="3"/>
  <c r="KK54" i="3"/>
  <c r="QC54" i="3"/>
  <c r="LP54" i="3"/>
  <c r="WE54" i="3"/>
  <c r="VX54" i="3"/>
  <c r="MW54" i="3"/>
  <c r="CJ54" i="3"/>
  <c r="BW54" i="3"/>
  <c r="MN54" i="3"/>
  <c r="PZ54" i="3"/>
  <c r="TT54" i="3"/>
  <c r="KX54" i="3"/>
  <c r="SA54" i="3"/>
  <c r="DA54" i="3"/>
  <c r="CC54" i="3"/>
  <c r="MT54" i="3"/>
  <c r="OL54" i="3"/>
  <c r="AA54" i="3"/>
  <c r="ACM54" i="3"/>
  <c r="ABT54" i="3"/>
  <c r="RG54" i="3"/>
  <c r="ZQ54" i="3"/>
  <c r="LK54" i="3"/>
  <c r="FG54" i="3"/>
  <c r="UY54" i="3"/>
  <c r="RX54" i="3"/>
  <c r="VZ54" i="3"/>
  <c r="SV54" i="3"/>
  <c r="DH54" i="3"/>
  <c r="PF54" i="3"/>
  <c r="MY54" i="3"/>
  <c r="OH54" i="3"/>
  <c r="NG54" i="3"/>
  <c r="CI54" i="3"/>
  <c r="ACX54" i="3"/>
  <c r="HH54" i="3"/>
  <c r="UL54" i="3"/>
  <c r="KY54" i="3"/>
  <c r="ACO54" i="3"/>
  <c r="XL54" i="3"/>
  <c r="LN54" i="3"/>
  <c r="WZ54" i="3"/>
  <c r="RR54" i="3"/>
  <c r="CA54" i="3"/>
  <c r="ID54" i="3"/>
  <c r="AE54" i="3"/>
  <c r="WM54" i="3"/>
  <c r="VE54" i="3"/>
  <c r="WP54" i="3"/>
  <c r="ACN54" i="3"/>
  <c r="PK54" i="3"/>
  <c r="AFA54" i="3"/>
  <c r="QA54" i="3"/>
  <c r="IB54" i="3"/>
  <c r="MJ54" i="3"/>
  <c r="GI54" i="3"/>
  <c r="AAA54" i="3"/>
  <c r="ABN54" i="3"/>
  <c r="BV54" i="3"/>
  <c r="RM54" i="3"/>
  <c r="KB54" i="3"/>
  <c r="RQ54" i="3"/>
  <c r="HO54" i="3"/>
  <c r="SK54" i="3"/>
  <c r="YW54" i="3"/>
  <c r="XA54" i="3"/>
  <c r="YO54" i="3"/>
  <c r="EJ54" i="3"/>
  <c r="FK54" i="3"/>
  <c r="BJ54" i="3"/>
  <c r="SY54" i="3"/>
  <c r="ZS54" i="3"/>
  <c r="ADW54" i="3"/>
  <c r="UZ54" i="3"/>
  <c r="FF54" i="3"/>
  <c r="AC54" i="3"/>
  <c r="WR54" i="3"/>
  <c r="LM54" i="3"/>
  <c r="CV54" i="3"/>
  <c r="NK54" i="3"/>
  <c r="ZI54" i="3"/>
  <c r="SB54" i="3"/>
  <c r="CU54" i="3"/>
  <c r="BC54" i="3"/>
  <c r="QZ54" i="3"/>
  <c r="ACQ54" i="3"/>
  <c r="FP54" i="3"/>
  <c r="ZV54" i="3"/>
  <c r="AAQ54" i="3"/>
  <c r="TH54" i="3"/>
  <c r="AAN54" i="3"/>
  <c r="SU54" i="3"/>
  <c r="LG54" i="3"/>
  <c r="AAO54" i="3"/>
  <c r="FM54" i="3"/>
  <c r="NW54" i="3"/>
  <c r="XU54" i="3"/>
  <c r="AL54" i="3"/>
  <c r="KN54" i="3"/>
  <c r="QL54" i="3"/>
  <c r="SI54" i="3"/>
  <c r="YU54" i="3"/>
  <c r="CK54" i="3"/>
  <c r="QR54" i="3"/>
  <c r="FQ54" i="3"/>
  <c r="RK54" i="3"/>
  <c r="WD54" i="3"/>
  <c r="FD54" i="3"/>
  <c r="ZL54" i="3"/>
  <c r="AFF36" i="3"/>
  <c r="AFG12" i="3"/>
  <c r="AFG13" i="3"/>
  <c r="AFF16" i="3"/>
  <c r="R35" i="1"/>
  <c r="AEY208" i="3" l="1"/>
  <c r="AFE246" i="3"/>
  <c r="AFC208" i="3"/>
  <c r="AFA246" i="3"/>
  <c r="U50" i="3"/>
  <c r="AET208" i="3"/>
  <c r="AET246" i="3"/>
  <c r="AEH208" i="3"/>
  <c r="AEH246" i="3"/>
  <c r="ADV208" i="3"/>
  <c r="ADV246" i="3"/>
  <c r="ADI208" i="3"/>
  <c r="ADI246" i="3"/>
  <c r="ACX246" i="3"/>
  <c r="ACX208" i="3"/>
  <c r="ACL208" i="3"/>
  <c r="ACL246" i="3"/>
  <c r="ABZ208" i="3"/>
  <c r="ABZ246" i="3"/>
  <c r="AFC258" i="3" s="1"/>
  <c r="AFC218" i="3"/>
  <c r="ABN208" i="3"/>
  <c r="ABN246" i="3"/>
  <c r="AEQ258" i="3" s="1"/>
  <c r="AEQ218" i="3"/>
  <c r="ABB246" i="3"/>
  <c r="AEE258" i="3" s="1"/>
  <c r="ABB208" i="3"/>
  <c r="AEE218" i="3"/>
  <c r="AAP208" i="3"/>
  <c r="AAP246" i="3"/>
  <c r="ADS258" i="3" s="1"/>
  <c r="ADS218" i="3"/>
  <c r="AAD208" i="3"/>
  <c r="AAD246" i="3"/>
  <c r="ADG258" i="3" s="1"/>
  <c r="ADG218" i="3"/>
  <c r="ZR208" i="3"/>
  <c r="ZR246" i="3"/>
  <c r="ACU258" i="3" s="1"/>
  <c r="ACU218" i="3"/>
  <c r="ZF208" i="3"/>
  <c r="ACI236" i="3" s="1"/>
  <c r="ZF246" i="3"/>
  <c r="ACI258" i="3" s="1"/>
  <c r="ACI218" i="3"/>
  <c r="YT208" i="3"/>
  <c r="ABW236" i="3" s="1"/>
  <c r="YT246" i="3"/>
  <c r="ABW258" i="3" s="1"/>
  <c r="ABW218" i="3"/>
  <c r="YH208" i="3"/>
  <c r="YH246" i="3"/>
  <c r="ABK258" i="3" s="1"/>
  <c r="ABK218" i="3"/>
  <c r="XV208" i="3"/>
  <c r="XV246" i="3"/>
  <c r="AAY258" i="3" s="1"/>
  <c r="AAY218" i="3"/>
  <c r="XJ208" i="3"/>
  <c r="AAM236" i="3" s="1"/>
  <c r="XJ246" i="3"/>
  <c r="AAM258" i="3" s="1"/>
  <c r="AAM218" i="3"/>
  <c r="WX208" i="3"/>
  <c r="AAA236" i="3" s="1"/>
  <c r="WX246" i="3"/>
  <c r="AAA258" i="3" s="1"/>
  <c r="AAA218" i="3"/>
  <c r="WL208" i="3"/>
  <c r="WL246" i="3"/>
  <c r="ZO258" i="3" s="1"/>
  <c r="ZO218" i="3"/>
  <c r="VZ208" i="3"/>
  <c r="VZ246" i="3"/>
  <c r="ZC258" i="3" s="1"/>
  <c r="ZC218" i="3"/>
  <c r="VN208" i="3"/>
  <c r="YQ236" i="3" s="1"/>
  <c r="VN246" i="3"/>
  <c r="YQ258" i="3" s="1"/>
  <c r="YQ218" i="3"/>
  <c r="VB246" i="3"/>
  <c r="YE258" i="3" s="1"/>
  <c r="VB208" i="3"/>
  <c r="YE236" i="3" s="1"/>
  <c r="YE218" i="3"/>
  <c r="UP208" i="3"/>
  <c r="UP246" i="3"/>
  <c r="XS258" i="3" s="1"/>
  <c r="XS218" i="3"/>
  <c r="UD246" i="3"/>
  <c r="XG258" i="3" s="1"/>
  <c r="UD208" i="3"/>
  <c r="XG218" i="3"/>
  <c r="TR208" i="3"/>
  <c r="WU236" i="3" s="1"/>
  <c r="TR246" i="3"/>
  <c r="WU258" i="3" s="1"/>
  <c r="WU218" i="3"/>
  <c r="TF208" i="3"/>
  <c r="WI236" i="3" s="1"/>
  <c r="TF246" i="3"/>
  <c r="WI258" i="3" s="1"/>
  <c r="WI218" i="3"/>
  <c r="ST208" i="3"/>
  <c r="ST246" i="3"/>
  <c r="VW258" i="3" s="1"/>
  <c r="VW218" i="3"/>
  <c r="SH246" i="3"/>
  <c r="VK258" i="3" s="1"/>
  <c r="SH208" i="3"/>
  <c r="VK218" i="3"/>
  <c r="RV208" i="3"/>
  <c r="UY236" i="3" s="1"/>
  <c r="RV246" i="3"/>
  <c r="UY258" i="3" s="1"/>
  <c r="UY218" i="3"/>
  <c r="RJ208" i="3"/>
  <c r="UM236" i="3" s="1"/>
  <c r="RJ246" i="3"/>
  <c r="UM258" i="3" s="1"/>
  <c r="UM218" i="3"/>
  <c r="QX208" i="3"/>
  <c r="QX246" i="3"/>
  <c r="UA258" i="3" s="1"/>
  <c r="UA218" i="3"/>
  <c r="QM208" i="3"/>
  <c r="QM246" i="3"/>
  <c r="TP258" i="3" s="1"/>
  <c r="TP218" i="3"/>
  <c r="PZ208" i="3"/>
  <c r="TC236" i="3" s="1"/>
  <c r="PZ246" i="3"/>
  <c r="TC258" i="3" s="1"/>
  <c r="TC218" i="3"/>
  <c r="PN208" i="3"/>
  <c r="SQ236" i="3" s="1"/>
  <c r="PN246" i="3"/>
  <c r="SQ258" i="3" s="1"/>
  <c r="SQ218" i="3"/>
  <c r="PB208" i="3"/>
  <c r="PB246" i="3"/>
  <c r="SE258" i="3" s="1"/>
  <c r="SE218" i="3"/>
  <c r="OP208" i="3"/>
  <c r="OP246" i="3"/>
  <c r="RS258" i="3" s="1"/>
  <c r="RS218" i="3"/>
  <c r="OE208" i="3"/>
  <c r="RH236" i="3" s="1"/>
  <c r="OE246" i="3"/>
  <c r="RH258" i="3" s="1"/>
  <c r="RH218" i="3"/>
  <c r="NR208" i="3"/>
  <c r="QU236" i="3" s="1"/>
  <c r="NR246" i="3"/>
  <c r="QU258" i="3" s="1"/>
  <c r="QU218" i="3"/>
  <c r="NF208" i="3"/>
  <c r="NF246" i="3"/>
  <c r="QI258" i="3" s="1"/>
  <c r="QI218" i="3"/>
  <c r="MU208" i="3"/>
  <c r="MU246" i="3"/>
  <c r="PX258" i="3" s="1"/>
  <c r="PX218" i="3"/>
  <c r="MH208" i="3"/>
  <c r="PK236" i="3" s="1"/>
  <c r="MH246" i="3"/>
  <c r="PK258" i="3" s="1"/>
  <c r="PK218" i="3"/>
  <c r="LV246" i="3"/>
  <c r="OY258" i="3" s="1"/>
  <c r="LV208" i="3"/>
  <c r="OY236" i="3" s="1"/>
  <c r="OY218" i="3"/>
  <c r="LJ246" i="3"/>
  <c r="OM258" i="3" s="1"/>
  <c r="LJ208" i="3"/>
  <c r="OM218" i="3"/>
  <c r="KX208" i="3"/>
  <c r="KX246" i="3"/>
  <c r="OA258" i="3" s="1"/>
  <c r="OA218" i="3"/>
  <c r="KL208" i="3"/>
  <c r="NO236" i="3" s="1"/>
  <c r="KL246" i="3"/>
  <c r="NO258" i="3" s="1"/>
  <c r="NO218" i="3"/>
  <c r="JZ208" i="3"/>
  <c r="NC236" i="3" s="1"/>
  <c r="JZ246" i="3"/>
  <c r="NC258" i="3" s="1"/>
  <c r="NC218" i="3"/>
  <c r="JN208" i="3"/>
  <c r="JN246" i="3"/>
  <c r="MQ258" i="3" s="1"/>
  <c r="MQ218" i="3"/>
  <c r="JB208" i="3"/>
  <c r="JB246" i="3"/>
  <c r="ME258" i="3" s="1"/>
  <c r="ME218" i="3"/>
  <c r="IP208" i="3"/>
  <c r="LS236" i="3" s="1"/>
  <c r="IP246" i="3"/>
  <c r="LS258" i="3" s="1"/>
  <c r="LS218" i="3"/>
  <c r="ID208" i="3"/>
  <c r="LG236" i="3" s="1"/>
  <c r="ID246" i="3"/>
  <c r="LG258" i="3" s="1"/>
  <c r="LG218" i="3"/>
  <c r="HR208" i="3"/>
  <c r="HR246" i="3"/>
  <c r="KT258" i="3" s="1"/>
  <c r="KT218" i="3"/>
  <c r="HI208" i="3"/>
  <c r="KK236" i="3" s="1"/>
  <c r="HI246" i="3"/>
  <c r="KK258" i="3" s="1"/>
  <c r="KK218" i="3"/>
  <c r="GT208" i="3"/>
  <c r="JV236" i="3" s="1"/>
  <c r="GT246" i="3"/>
  <c r="JV258" i="3" s="1"/>
  <c r="JV218" i="3"/>
  <c r="GH246" i="3"/>
  <c r="JJ258" i="3" s="1"/>
  <c r="GH208" i="3"/>
  <c r="JJ236" i="3" s="1"/>
  <c r="JJ218" i="3"/>
  <c r="FW208" i="3"/>
  <c r="FW246" i="3"/>
  <c r="IY258" i="3" s="1"/>
  <c r="IY218" i="3"/>
  <c r="FJ208" i="3"/>
  <c r="FJ246" i="3"/>
  <c r="IL258" i="3" s="1"/>
  <c r="IL218" i="3"/>
  <c r="EX208" i="3"/>
  <c r="HZ236" i="3" s="1"/>
  <c r="EX246" i="3"/>
  <c r="HZ258" i="3" s="1"/>
  <c r="HZ218" i="3"/>
  <c r="EL208" i="3"/>
  <c r="HN236" i="3" s="1"/>
  <c r="EL246" i="3"/>
  <c r="HN258" i="3" s="1"/>
  <c r="HN218" i="3"/>
  <c r="DZ208" i="3"/>
  <c r="DZ246" i="3"/>
  <c r="HB258" i="3" s="1"/>
  <c r="HB218" i="3"/>
  <c r="DN208" i="3"/>
  <c r="DN246" i="3"/>
  <c r="GP258" i="3" s="1"/>
  <c r="GP218" i="3"/>
  <c r="DB208" i="3"/>
  <c r="FY236" i="3" s="1"/>
  <c r="DB246" i="3"/>
  <c r="FY258" i="3" s="1"/>
  <c r="FY218" i="3"/>
  <c r="CP208" i="3"/>
  <c r="FM236" i="3" s="1"/>
  <c r="CP246" i="3"/>
  <c r="FM258" i="3" s="1"/>
  <c r="FM218" i="3"/>
  <c r="CC208" i="3"/>
  <c r="CC246" i="3"/>
  <c r="EZ258" i="3" s="1"/>
  <c r="EZ218" i="3"/>
  <c r="BR208" i="3"/>
  <c r="BR246" i="3"/>
  <c r="EO258" i="3" s="1"/>
  <c r="EO218" i="3"/>
  <c r="BF208" i="3"/>
  <c r="EC236" i="3" s="1"/>
  <c r="BF246" i="3"/>
  <c r="EC258" i="3" s="1"/>
  <c r="EC218" i="3"/>
  <c r="AU208" i="3"/>
  <c r="DR236" i="3" s="1"/>
  <c r="AU246" i="3"/>
  <c r="DR258" i="3" s="1"/>
  <c r="DR218" i="3"/>
  <c r="AF246" i="3"/>
  <c r="DC258" i="3" s="1"/>
  <c r="AF208" i="3"/>
  <c r="DC236" i="3" s="1"/>
  <c r="DC218" i="3"/>
  <c r="R246" i="3"/>
  <c r="CO258" i="3" s="1"/>
  <c r="R208" i="3"/>
  <c r="T198" i="3"/>
  <c r="T204" i="3" s="1"/>
  <c r="R198" i="3"/>
  <c r="R204" i="3" s="1"/>
  <c r="S198" i="3"/>
  <c r="S204" i="3" s="1"/>
  <c r="W198" i="3"/>
  <c r="W204" i="3" s="1"/>
  <c r="V198" i="3"/>
  <c r="V204" i="3" s="1"/>
  <c r="U198" i="3"/>
  <c r="U204" i="3" s="1"/>
  <c r="X198" i="3"/>
  <c r="X204" i="3" s="1"/>
  <c r="Y198" i="3"/>
  <c r="Y204" i="3" s="1"/>
  <c r="Z198" i="3"/>
  <c r="Z204" i="3" s="1"/>
  <c r="AA198" i="3"/>
  <c r="AA204" i="3" s="1"/>
  <c r="AB198" i="3"/>
  <c r="AB204" i="3" s="1"/>
  <c r="AC198" i="3"/>
  <c r="AC204" i="3" s="1"/>
  <c r="AE198" i="3"/>
  <c r="AE204" i="3" s="1"/>
  <c r="AD198" i="3"/>
  <c r="AD204" i="3" s="1"/>
  <c r="AF198" i="3"/>
  <c r="AF204" i="3" s="1"/>
  <c r="AG198" i="3"/>
  <c r="AG204" i="3" s="1"/>
  <c r="AH198" i="3"/>
  <c r="AH204" i="3" s="1"/>
  <c r="AI198" i="3"/>
  <c r="AI204" i="3" s="1"/>
  <c r="AJ198" i="3"/>
  <c r="AJ204" i="3" s="1"/>
  <c r="AK198" i="3"/>
  <c r="AK204" i="3" s="1"/>
  <c r="AL198" i="3"/>
  <c r="AL204" i="3" s="1"/>
  <c r="AM198" i="3"/>
  <c r="AM204" i="3" s="1"/>
  <c r="AN198" i="3"/>
  <c r="AN204" i="3" s="1"/>
  <c r="AO198" i="3"/>
  <c r="AO204" i="3" s="1"/>
  <c r="AQ198" i="3"/>
  <c r="AQ204" i="3" s="1"/>
  <c r="AP198" i="3"/>
  <c r="AP204" i="3" s="1"/>
  <c r="AR198" i="3"/>
  <c r="AR204" i="3" s="1"/>
  <c r="AS198" i="3"/>
  <c r="AS204" i="3" s="1"/>
  <c r="AT198" i="3"/>
  <c r="AT204" i="3" s="1"/>
  <c r="AU198" i="3"/>
  <c r="AU204" i="3" s="1"/>
  <c r="AV198" i="3"/>
  <c r="AV204" i="3" s="1"/>
  <c r="AY198" i="3"/>
  <c r="AY204" i="3" s="1"/>
  <c r="AW198" i="3"/>
  <c r="AW204" i="3" s="1"/>
  <c r="AX198" i="3"/>
  <c r="AX204" i="3" s="1"/>
  <c r="AZ198" i="3"/>
  <c r="AZ204" i="3" s="1"/>
  <c r="BA198" i="3"/>
  <c r="BA204" i="3" s="1"/>
  <c r="BB198" i="3"/>
  <c r="BB204" i="3" s="1"/>
  <c r="BE198" i="3"/>
  <c r="BE204" i="3" s="1"/>
  <c r="BC198" i="3"/>
  <c r="BC204" i="3" s="1"/>
  <c r="BD198" i="3"/>
  <c r="BD204" i="3" s="1"/>
  <c r="BF198" i="3"/>
  <c r="BF204" i="3" s="1"/>
  <c r="BG198" i="3"/>
  <c r="BG204" i="3" s="1"/>
  <c r="BH198" i="3"/>
  <c r="BH204" i="3" s="1"/>
  <c r="BI198" i="3"/>
  <c r="BI204" i="3" s="1"/>
  <c r="BJ198" i="3"/>
  <c r="BJ204" i="3" s="1"/>
  <c r="BK198" i="3"/>
  <c r="BK204" i="3" s="1"/>
  <c r="BL198" i="3"/>
  <c r="BL204" i="3" s="1"/>
  <c r="BN198" i="3"/>
  <c r="BN204" i="3" s="1"/>
  <c r="BM198" i="3"/>
  <c r="BM204" i="3" s="1"/>
  <c r="BO198" i="3"/>
  <c r="BO204" i="3" s="1"/>
  <c r="BP198" i="3"/>
  <c r="BP204" i="3" s="1"/>
  <c r="BQ198" i="3"/>
  <c r="BQ204" i="3" s="1"/>
  <c r="BR198" i="3"/>
  <c r="BR204" i="3" s="1"/>
  <c r="BS198" i="3"/>
  <c r="BS204" i="3" s="1"/>
  <c r="BT198" i="3"/>
  <c r="BT204" i="3" s="1"/>
  <c r="BU198" i="3"/>
  <c r="BU204" i="3" s="1"/>
  <c r="BW198" i="3"/>
  <c r="BW204" i="3" s="1"/>
  <c r="BV198" i="3"/>
  <c r="BV204" i="3" s="1"/>
  <c r="BX198" i="3"/>
  <c r="BX204" i="3" s="1"/>
  <c r="BY198" i="3"/>
  <c r="BY204" i="3" s="1"/>
  <c r="BZ198" i="3"/>
  <c r="BZ204" i="3" s="1"/>
  <c r="CC198" i="3"/>
  <c r="CC204" i="3" s="1"/>
  <c r="CA198" i="3"/>
  <c r="CA204" i="3" s="1"/>
  <c r="CB198" i="3"/>
  <c r="CB204" i="3" s="1"/>
  <c r="CE198" i="3"/>
  <c r="CE204" i="3" s="1"/>
  <c r="CD198" i="3"/>
  <c r="CD204" i="3" s="1"/>
  <c r="CF198" i="3"/>
  <c r="CF204" i="3" s="1"/>
  <c r="CG198" i="3"/>
  <c r="CG204" i="3" s="1"/>
  <c r="CH198" i="3"/>
  <c r="CH204" i="3" s="1"/>
  <c r="CJ198" i="3"/>
  <c r="CJ204" i="3" s="1"/>
  <c r="CI198" i="3"/>
  <c r="CI204" i="3" s="1"/>
  <c r="CK198" i="3"/>
  <c r="CK204" i="3" s="1"/>
  <c r="CL198" i="3"/>
  <c r="CL204" i="3" s="1"/>
  <c r="CM198" i="3"/>
  <c r="CM204" i="3" s="1"/>
  <c r="CO218" i="3"/>
  <c r="CN198" i="3"/>
  <c r="CN204" i="3" s="1"/>
  <c r="CO198" i="3"/>
  <c r="CO204" i="3" s="1"/>
  <c r="CP198" i="3"/>
  <c r="CP204" i="3" s="1"/>
  <c r="CQ198" i="3"/>
  <c r="CQ204" i="3" s="1"/>
  <c r="CR198" i="3"/>
  <c r="CR204" i="3" s="1"/>
  <c r="CS198" i="3"/>
  <c r="CS204" i="3" s="1"/>
  <c r="CT198" i="3"/>
  <c r="CT204" i="3" s="1"/>
  <c r="CV198" i="3"/>
  <c r="CV204" i="3" s="1"/>
  <c r="CU198" i="3"/>
  <c r="CU204" i="3" s="1"/>
  <c r="CW198" i="3"/>
  <c r="CW204" i="3" s="1"/>
  <c r="CX198" i="3"/>
  <c r="CX204" i="3" s="1"/>
  <c r="CY198" i="3"/>
  <c r="CY204" i="3" s="1"/>
  <c r="CZ198" i="3"/>
  <c r="CZ204" i="3" s="1"/>
  <c r="DA198" i="3"/>
  <c r="DA204" i="3" s="1"/>
  <c r="DB198" i="3"/>
  <c r="DB204" i="3" s="1"/>
  <c r="DC198" i="3"/>
  <c r="DC204" i="3" s="1"/>
  <c r="DD198" i="3"/>
  <c r="DD204" i="3" s="1"/>
  <c r="DE198" i="3"/>
  <c r="DE204" i="3" s="1"/>
  <c r="DF198" i="3"/>
  <c r="DF204" i="3" s="1"/>
  <c r="DG198" i="3"/>
  <c r="DG204" i="3" s="1"/>
  <c r="DH198" i="3"/>
  <c r="DH204" i="3" s="1"/>
  <c r="DI198" i="3"/>
  <c r="DI204" i="3" s="1"/>
  <c r="DJ198" i="3"/>
  <c r="DJ204" i="3" s="1"/>
  <c r="DL198" i="3"/>
  <c r="DL204" i="3" s="1"/>
  <c r="DK198" i="3"/>
  <c r="DK204" i="3" s="1"/>
  <c r="DO198" i="3"/>
  <c r="DO204" i="3" s="1"/>
  <c r="DN198" i="3"/>
  <c r="DN204" i="3" s="1"/>
  <c r="DM198" i="3"/>
  <c r="DM204" i="3" s="1"/>
  <c r="DP198" i="3"/>
  <c r="DP204" i="3" s="1"/>
  <c r="DQ198" i="3"/>
  <c r="DQ204" i="3" s="1"/>
  <c r="DR198" i="3"/>
  <c r="DR204" i="3" s="1"/>
  <c r="DS198" i="3"/>
  <c r="DS204" i="3" s="1"/>
  <c r="DT198" i="3"/>
  <c r="DT204" i="3" s="1"/>
  <c r="DU198" i="3"/>
  <c r="DU204" i="3" s="1"/>
  <c r="DV198" i="3"/>
  <c r="DV204" i="3" s="1"/>
  <c r="DW198" i="3"/>
  <c r="DW204" i="3" s="1"/>
  <c r="DX198" i="3"/>
  <c r="DX204" i="3" s="1"/>
  <c r="DY198" i="3"/>
  <c r="DY204" i="3" s="1"/>
  <c r="DZ198" i="3"/>
  <c r="DZ204" i="3" s="1"/>
  <c r="EA198" i="3"/>
  <c r="EA204" i="3" s="1"/>
  <c r="EB198" i="3"/>
  <c r="EB204" i="3" s="1"/>
  <c r="EC198" i="3"/>
  <c r="EC204" i="3" s="1"/>
  <c r="ED198" i="3"/>
  <c r="ED204" i="3" s="1"/>
  <c r="EE198" i="3"/>
  <c r="EE204" i="3" s="1"/>
  <c r="EF198" i="3"/>
  <c r="EF204" i="3" s="1"/>
  <c r="EG198" i="3"/>
  <c r="EG204" i="3" s="1"/>
  <c r="EH198" i="3"/>
  <c r="EH204" i="3" s="1"/>
  <c r="EI198" i="3"/>
  <c r="EI204" i="3" s="1"/>
  <c r="EJ198" i="3"/>
  <c r="EJ204" i="3" s="1"/>
  <c r="EL198" i="3"/>
  <c r="EL204" i="3" s="1"/>
  <c r="EM198" i="3"/>
  <c r="EM204" i="3" s="1"/>
  <c r="EK198" i="3"/>
  <c r="EK204" i="3" s="1"/>
  <c r="EN198" i="3"/>
  <c r="EN204" i="3" s="1"/>
  <c r="EO198" i="3"/>
  <c r="EO204" i="3" s="1"/>
  <c r="EP198" i="3"/>
  <c r="EP204" i="3" s="1"/>
  <c r="EQ198" i="3"/>
  <c r="EQ204" i="3" s="1"/>
  <c r="ES198" i="3"/>
  <c r="ES204" i="3" s="1"/>
  <c r="ER198" i="3"/>
  <c r="ER204" i="3" s="1"/>
  <c r="EU198" i="3"/>
  <c r="EU204" i="3" s="1"/>
  <c r="ET198" i="3"/>
  <c r="ET204" i="3" s="1"/>
  <c r="EV198" i="3"/>
  <c r="EV204" i="3" s="1"/>
  <c r="EW198" i="3"/>
  <c r="EW204" i="3" s="1"/>
  <c r="EX198" i="3"/>
  <c r="EX204" i="3" s="1"/>
  <c r="EY198" i="3"/>
  <c r="EY204" i="3" s="1"/>
  <c r="EZ198" i="3"/>
  <c r="EZ204" i="3" s="1"/>
  <c r="FA198" i="3"/>
  <c r="FA204" i="3" s="1"/>
  <c r="FB198" i="3"/>
  <c r="FB204" i="3" s="1"/>
  <c r="FC198" i="3"/>
  <c r="FC204" i="3" s="1"/>
  <c r="FD198" i="3"/>
  <c r="FD204" i="3" s="1"/>
  <c r="FE198" i="3"/>
  <c r="FE204" i="3" s="1"/>
  <c r="FF198" i="3"/>
  <c r="FF204" i="3" s="1"/>
  <c r="FG198" i="3"/>
  <c r="FG204" i="3" s="1"/>
  <c r="FH198" i="3"/>
  <c r="FH204" i="3" s="1"/>
  <c r="FI198" i="3"/>
  <c r="FI204" i="3" s="1"/>
  <c r="FJ198" i="3"/>
  <c r="FJ204" i="3" s="1"/>
  <c r="FL198" i="3"/>
  <c r="FL204" i="3" s="1"/>
  <c r="FK198" i="3"/>
  <c r="FK204" i="3" s="1"/>
  <c r="FN198" i="3"/>
  <c r="FN204" i="3" s="1"/>
  <c r="FM198" i="3"/>
  <c r="FM204" i="3" s="1"/>
  <c r="FP198" i="3"/>
  <c r="FP204" i="3" s="1"/>
  <c r="FO198" i="3"/>
  <c r="FO204" i="3" s="1"/>
  <c r="FR198" i="3"/>
  <c r="FR204" i="3" s="1"/>
  <c r="FQ198" i="3"/>
  <c r="FQ204" i="3" s="1"/>
  <c r="FT198" i="3"/>
  <c r="FT204" i="3" s="1"/>
  <c r="FS198" i="3"/>
  <c r="FS204" i="3" s="1"/>
  <c r="FU198" i="3"/>
  <c r="FU204" i="3" s="1"/>
  <c r="FV198" i="3"/>
  <c r="FV204" i="3" s="1"/>
  <c r="FW198" i="3"/>
  <c r="FW204" i="3" s="1"/>
  <c r="FX198" i="3"/>
  <c r="FX204" i="3" s="1"/>
  <c r="FY198" i="3"/>
  <c r="FY204" i="3" s="1"/>
  <c r="FZ198" i="3"/>
  <c r="FZ204" i="3" s="1"/>
  <c r="GB198" i="3"/>
  <c r="GB204" i="3" s="1"/>
  <c r="GA198" i="3"/>
  <c r="GA204" i="3" s="1"/>
  <c r="GC198" i="3"/>
  <c r="GC204" i="3" s="1"/>
  <c r="GD198" i="3"/>
  <c r="GD204" i="3" s="1"/>
  <c r="GE198" i="3"/>
  <c r="GE204" i="3" s="1"/>
  <c r="GG198" i="3"/>
  <c r="GG204" i="3" s="1"/>
  <c r="GF198" i="3"/>
  <c r="GF204" i="3" s="1"/>
  <c r="GH198" i="3"/>
  <c r="GH204" i="3" s="1"/>
  <c r="GI198" i="3"/>
  <c r="GI204" i="3" s="1"/>
  <c r="GJ198" i="3"/>
  <c r="GJ204" i="3" s="1"/>
  <c r="GK198" i="3"/>
  <c r="GK204" i="3" s="1"/>
  <c r="GL198" i="3"/>
  <c r="GL204" i="3" s="1"/>
  <c r="GM198" i="3"/>
  <c r="GM204" i="3" s="1"/>
  <c r="GN198" i="3"/>
  <c r="GN204" i="3" s="1"/>
  <c r="GO198" i="3"/>
  <c r="GO204" i="3" s="1"/>
  <c r="GP198" i="3"/>
  <c r="GP204" i="3" s="1"/>
  <c r="GQ198" i="3"/>
  <c r="GQ204" i="3" s="1"/>
  <c r="GS198" i="3"/>
  <c r="GS204" i="3" s="1"/>
  <c r="GR198" i="3"/>
  <c r="GR204" i="3" s="1"/>
  <c r="GV198" i="3"/>
  <c r="GV204" i="3" s="1"/>
  <c r="GW198" i="3"/>
  <c r="GW204" i="3" s="1"/>
  <c r="GT198" i="3"/>
  <c r="GT204" i="3" s="1"/>
  <c r="GU198" i="3"/>
  <c r="GU204" i="3" s="1"/>
  <c r="GX198" i="3"/>
  <c r="GX204" i="3" s="1"/>
  <c r="GY198" i="3"/>
  <c r="GY204" i="3" s="1"/>
  <c r="GZ198" i="3"/>
  <c r="GZ204" i="3" s="1"/>
  <c r="HA198" i="3"/>
  <c r="HA204" i="3" s="1"/>
  <c r="HB198" i="3"/>
  <c r="HB204" i="3" s="1"/>
  <c r="HC198" i="3"/>
  <c r="HC204" i="3" s="1"/>
  <c r="HD198" i="3"/>
  <c r="HD204" i="3" s="1"/>
  <c r="HE198" i="3"/>
  <c r="HE204" i="3" s="1"/>
  <c r="HG198" i="3"/>
  <c r="HG204" i="3" s="1"/>
  <c r="HF198" i="3"/>
  <c r="HF204" i="3" s="1"/>
  <c r="HH198" i="3"/>
  <c r="HH204" i="3" s="1"/>
  <c r="HI198" i="3"/>
  <c r="HI204" i="3" s="1"/>
  <c r="HJ198" i="3"/>
  <c r="HJ204" i="3" s="1"/>
  <c r="HK198" i="3"/>
  <c r="HK204" i="3" s="1"/>
  <c r="HL198" i="3"/>
  <c r="HL204" i="3" s="1"/>
  <c r="HM198" i="3"/>
  <c r="HM204" i="3" s="1"/>
  <c r="HN198" i="3"/>
  <c r="HN204" i="3" s="1"/>
  <c r="HP198" i="3"/>
  <c r="HP204" i="3" s="1"/>
  <c r="HO198" i="3"/>
  <c r="HO204" i="3" s="1"/>
  <c r="HQ198" i="3"/>
  <c r="HQ204" i="3" s="1"/>
  <c r="HS198" i="3"/>
  <c r="HS204" i="3" s="1"/>
  <c r="HR198" i="3"/>
  <c r="HR204" i="3" s="1"/>
  <c r="HT198" i="3"/>
  <c r="HT204" i="3" s="1"/>
  <c r="HU198" i="3"/>
  <c r="HU204" i="3" s="1"/>
  <c r="HV198" i="3"/>
  <c r="HV204" i="3" s="1"/>
  <c r="HW198" i="3"/>
  <c r="HW204" i="3" s="1"/>
  <c r="HY198" i="3"/>
  <c r="HY204" i="3" s="1"/>
  <c r="HX198" i="3"/>
  <c r="HX204" i="3" s="1"/>
  <c r="IA198" i="3"/>
  <c r="IA204" i="3" s="1"/>
  <c r="HZ198" i="3"/>
  <c r="HZ204" i="3" s="1"/>
  <c r="IB198" i="3"/>
  <c r="IB204" i="3" s="1"/>
  <c r="IC198" i="3"/>
  <c r="IC204" i="3" s="1"/>
  <c r="IF198" i="3"/>
  <c r="IF204" i="3" s="1"/>
  <c r="IE198" i="3"/>
  <c r="IE204" i="3" s="1"/>
  <c r="ID198" i="3"/>
  <c r="ID204" i="3" s="1"/>
  <c r="IG198" i="3"/>
  <c r="IG204" i="3" s="1"/>
  <c r="IH198" i="3"/>
  <c r="IH204" i="3" s="1"/>
  <c r="II198" i="3"/>
  <c r="II204" i="3" s="1"/>
  <c r="IJ198" i="3"/>
  <c r="IJ204" i="3" s="1"/>
  <c r="IK198" i="3"/>
  <c r="IK204" i="3" s="1"/>
  <c r="IL198" i="3"/>
  <c r="IL204" i="3" s="1"/>
  <c r="IM198" i="3"/>
  <c r="IM204" i="3" s="1"/>
  <c r="IN198" i="3"/>
  <c r="IN204" i="3" s="1"/>
  <c r="IO198" i="3"/>
  <c r="IO204" i="3" s="1"/>
  <c r="IP198" i="3"/>
  <c r="IP204" i="3" s="1"/>
  <c r="IQ198" i="3"/>
  <c r="IQ204" i="3" s="1"/>
  <c r="IR198" i="3"/>
  <c r="IR204" i="3" s="1"/>
  <c r="IS198" i="3"/>
  <c r="IS204" i="3" s="1"/>
  <c r="IT198" i="3"/>
  <c r="IT204" i="3" s="1"/>
  <c r="IU198" i="3"/>
  <c r="IU204" i="3" s="1"/>
  <c r="IV198" i="3"/>
  <c r="IV204" i="3" s="1"/>
  <c r="IX198" i="3"/>
  <c r="IX204" i="3" s="1"/>
  <c r="IW198" i="3"/>
  <c r="IW204" i="3" s="1"/>
  <c r="IY198" i="3"/>
  <c r="IY204" i="3" s="1"/>
  <c r="IZ198" i="3"/>
  <c r="IZ204" i="3" s="1"/>
  <c r="JA198" i="3"/>
  <c r="JA204" i="3" s="1"/>
  <c r="JB198" i="3"/>
  <c r="JB204" i="3" s="1"/>
  <c r="JC198" i="3"/>
  <c r="JC204" i="3" s="1"/>
  <c r="JD198" i="3"/>
  <c r="JD204" i="3" s="1"/>
  <c r="JF198" i="3"/>
  <c r="JF204" i="3" s="1"/>
  <c r="JE198" i="3"/>
  <c r="JE204" i="3" s="1"/>
  <c r="JG198" i="3"/>
  <c r="JG204" i="3" s="1"/>
  <c r="JH198" i="3"/>
  <c r="JH204" i="3" s="1"/>
  <c r="JK198" i="3"/>
  <c r="JK204" i="3" s="1"/>
  <c r="JJ198" i="3"/>
  <c r="JJ204" i="3" s="1"/>
  <c r="JI198" i="3"/>
  <c r="JI204" i="3" s="1"/>
  <c r="JL198" i="3"/>
  <c r="JL204" i="3" s="1"/>
  <c r="JM198" i="3"/>
  <c r="JM204" i="3" s="1"/>
  <c r="JN198" i="3"/>
  <c r="JN204" i="3" s="1"/>
  <c r="JO198" i="3"/>
  <c r="JO204" i="3" s="1"/>
  <c r="JP198" i="3"/>
  <c r="JP204" i="3" s="1"/>
  <c r="JQ198" i="3"/>
  <c r="JQ204" i="3" s="1"/>
  <c r="JR198" i="3"/>
  <c r="JR204" i="3" s="1"/>
  <c r="JS198" i="3"/>
  <c r="JS204" i="3" s="1"/>
  <c r="JT198" i="3"/>
  <c r="JT204" i="3" s="1"/>
  <c r="JU198" i="3"/>
  <c r="JU204" i="3" s="1"/>
  <c r="JV198" i="3"/>
  <c r="JV204" i="3" s="1"/>
  <c r="JW198" i="3"/>
  <c r="JW204" i="3" s="1"/>
  <c r="JX198" i="3"/>
  <c r="JX204" i="3" s="1"/>
  <c r="JY198" i="3"/>
  <c r="JY204" i="3" s="1"/>
  <c r="JZ198" i="3"/>
  <c r="JZ204" i="3" s="1"/>
  <c r="KA198" i="3"/>
  <c r="KA204" i="3" s="1"/>
  <c r="KB198" i="3"/>
  <c r="KB204" i="3" s="1"/>
  <c r="KD198" i="3"/>
  <c r="KD204" i="3" s="1"/>
  <c r="KC198" i="3"/>
  <c r="KC204" i="3" s="1"/>
  <c r="KF198" i="3"/>
  <c r="KF204" i="3" s="1"/>
  <c r="KE198" i="3"/>
  <c r="KE204" i="3" s="1"/>
  <c r="KG198" i="3"/>
  <c r="KG204" i="3" s="1"/>
  <c r="KH198" i="3"/>
  <c r="KH204" i="3" s="1"/>
  <c r="KI198" i="3"/>
  <c r="KI204" i="3" s="1"/>
  <c r="KJ198" i="3"/>
  <c r="KJ204" i="3" s="1"/>
  <c r="KK198" i="3"/>
  <c r="KK204" i="3" s="1"/>
  <c r="KL198" i="3"/>
  <c r="KL204" i="3" s="1"/>
  <c r="KN198" i="3"/>
  <c r="KN204" i="3" s="1"/>
  <c r="KO198" i="3"/>
  <c r="KO204" i="3" s="1"/>
  <c r="KM198" i="3"/>
  <c r="KM204" i="3" s="1"/>
  <c r="KP198" i="3"/>
  <c r="KP204" i="3" s="1"/>
  <c r="KR198" i="3"/>
  <c r="KR204" i="3" s="1"/>
  <c r="KQ198" i="3"/>
  <c r="KQ204" i="3" s="1"/>
  <c r="KS198" i="3"/>
  <c r="KS204" i="3" s="1"/>
  <c r="KT198" i="3"/>
  <c r="KT204" i="3" s="1"/>
  <c r="KU198" i="3"/>
  <c r="KU204" i="3" s="1"/>
  <c r="KV198" i="3"/>
  <c r="KV204" i="3" s="1"/>
  <c r="KW198" i="3"/>
  <c r="KW204" i="3" s="1"/>
  <c r="KY198" i="3"/>
  <c r="KY204" i="3" s="1"/>
  <c r="KX198" i="3"/>
  <c r="KX204" i="3" s="1"/>
  <c r="KZ198" i="3"/>
  <c r="KZ204" i="3" s="1"/>
  <c r="LA198" i="3"/>
  <c r="LA204" i="3" s="1"/>
  <c r="LB198" i="3"/>
  <c r="LB204" i="3" s="1"/>
  <c r="LC198" i="3"/>
  <c r="LC204" i="3" s="1"/>
  <c r="LD198" i="3"/>
  <c r="LD204" i="3" s="1"/>
  <c r="LE198" i="3"/>
  <c r="LE204" i="3" s="1"/>
  <c r="LF198" i="3"/>
  <c r="LF204" i="3" s="1"/>
  <c r="LG198" i="3"/>
  <c r="LG204" i="3" s="1"/>
  <c r="LH198" i="3"/>
  <c r="LH204" i="3" s="1"/>
  <c r="LI198" i="3"/>
  <c r="LI204" i="3" s="1"/>
  <c r="LJ198" i="3"/>
  <c r="LJ204" i="3" s="1"/>
  <c r="LK198" i="3"/>
  <c r="LK204" i="3" s="1"/>
  <c r="LN198" i="3"/>
  <c r="LN204" i="3" s="1"/>
  <c r="LM198" i="3"/>
  <c r="LM204" i="3" s="1"/>
  <c r="LL198" i="3"/>
  <c r="LL204" i="3" s="1"/>
  <c r="LQ198" i="3"/>
  <c r="LQ204" i="3" s="1"/>
  <c r="LO198" i="3"/>
  <c r="LO204" i="3" s="1"/>
  <c r="LP198" i="3"/>
  <c r="LP204" i="3" s="1"/>
  <c r="LR198" i="3"/>
  <c r="LR204" i="3" s="1"/>
  <c r="LS198" i="3"/>
  <c r="LS204" i="3" s="1"/>
  <c r="LT198" i="3"/>
  <c r="LT204" i="3" s="1"/>
  <c r="LU198" i="3"/>
  <c r="LU204" i="3" s="1"/>
  <c r="LV198" i="3"/>
  <c r="LV204" i="3" s="1"/>
  <c r="LW198" i="3"/>
  <c r="LW204" i="3" s="1"/>
  <c r="LX198" i="3"/>
  <c r="LX204" i="3" s="1"/>
  <c r="LY198" i="3"/>
  <c r="LY204" i="3" s="1"/>
  <c r="LZ198" i="3"/>
  <c r="LZ204" i="3" s="1"/>
  <c r="MA198" i="3"/>
  <c r="MA204" i="3" s="1"/>
  <c r="MB198" i="3"/>
  <c r="MB204" i="3" s="1"/>
  <c r="MC198" i="3"/>
  <c r="MC204" i="3" s="1"/>
  <c r="MD198" i="3"/>
  <c r="MD204" i="3" s="1"/>
  <c r="ME198" i="3"/>
  <c r="ME204" i="3" s="1"/>
  <c r="MF198" i="3"/>
  <c r="MF204" i="3" s="1"/>
  <c r="MG198" i="3"/>
  <c r="MG204" i="3" s="1"/>
  <c r="MH198" i="3"/>
  <c r="MH204" i="3" s="1"/>
  <c r="MI198" i="3"/>
  <c r="MI204" i="3" s="1"/>
  <c r="MJ198" i="3"/>
  <c r="MJ204" i="3" s="1"/>
  <c r="MK198" i="3"/>
  <c r="MK204" i="3" s="1"/>
  <c r="ML198" i="3"/>
  <c r="ML204" i="3" s="1"/>
  <c r="MM198" i="3"/>
  <c r="MM204" i="3" s="1"/>
  <c r="MN198" i="3"/>
  <c r="MN204" i="3" s="1"/>
  <c r="MP198" i="3"/>
  <c r="MP204" i="3" s="1"/>
  <c r="MO198" i="3"/>
  <c r="MO204" i="3" s="1"/>
  <c r="MR198" i="3"/>
  <c r="MR204" i="3" s="1"/>
  <c r="MQ198" i="3"/>
  <c r="MQ204" i="3" s="1"/>
  <c r="MT198" i="3"/>
  <c r="MT204" i="3" s="1"/>
  <c r="MS198" i="3"/>
  <c r="MS204" i="3" s="1"/>
  <c r="MU198" i="3"/>
  <c r="MU204" i="3" s="1"/>
  <c r="MV198" i="3"/>
  <c r="MV204" i="3" s="1"/>
  <c r="MY198" i="3"/>
  <c r="MY204" i="3" s="1"/>
  <c r="MW198" i="3"/>
  <c r="MW204" i="3" s="1"/>
  <c r="MX198" i="3"/>
  <c r="MX204" i="3" s="1"/>
  <c r="MZ198" i="3"/>
  <c r="MZ204" i="3" s="1"/>
  <c r="NA198" i="3"/>
  <c r="NA204" i="3" s="1"/>
  <c r="NB198" i="3"/>
  <c r="NB204" i="3" s="1"/>
  <c r="NC198" i="3"/>
  <c r="NC204" i="3" s="1"/>
  <c r="ND198" i="3"/>
  <c r="ND204" i="3" s="1"/>
  <c r="NE198" i="3"/>
  <c r="NE204" i="3" s="1"/>
  <c r="NF198" i="3"/>
  <c r="NF204" i="3" s="1"/>
  <c r="NG198" i="3"/>
  <c r="NG204" i="3" s="1"/>
  <c r="NH198" i="3"/>
  <c r="NH204" i="3" s="1"/>
  <c r="NJ198" i="3"/>
  <c r="NJ204" i="3" s="1"/>
  <c r="NI198" i="3"/>
  <c r="NI204" i="3" s="1"/>
  <c r="NK198" i="3"/>
  <c r="NK204" i="3" s="1"/>
  <c r="NM198" i="3"/>
  <c r="NM204" i="3" s="1"/>
  <c r="NL198" i="3"/>
  <c r="NL204" i="3" s="1"/>
  <c r="NN198" i="3"/>
  <c r="NN204" i="3" s="1"/>
  <c r="NO198" i="3"/>
  <c r="NO204" i="3" s="1"/>
  <c r="NP198" i="3"/>
  <c r="NP204" i="3" s="1"/>
  <c r="NQ198" i="3"/>
  <c r="NQ204" i="3" s="1"/>
  <c r="NR198" i="3"/>
  <c r="NR204" i="3" s="1"/>
  <c r="NS198" i="3"/>
  <c r="NS204" i="3" s="1"/>
  <c r="NT198" i="3"/>
  <c r="NT204" i="3" s="1"/>
  <c r="NU198" i="3"/>
  <c r="NU204" i="3" s="1"/>
  <c r="NV198" i="3"/>
  <c r="NV204" i="3" s="1"/>
  <c r="NW198" i="3"/>
  <c r="NW204" i="3" s="1"/>
  <c r="NX198" i="3"/>
  <c r="NX204" i="3" s="1"/>
  <c r="NY198" i="3"/>
  <c r="NY204" i="3" s="1"/>
  <c r="NZ198" i="3"/>
  <c r="NZ204" i="3" s="1"/>
  <c r="OA198" i="3"/>
  <c r="OA204" i="3" s="1"/>
  <c r="OB198" i="3"/>
  <c r="OB204" i="3" s="1"/>
  <c r="OD198" i="3"/>
  <c r="OD204" i="3" s="1"/>
  <c r="OC198" i="3"/>
  <c r="OC204" i="3" s="1"/>
  <c r="OE198" i="3"/>
  <c r="OE204" i="3" s="1"/>
  <c r="OF198" i="3"/>
  <c r="OF204" i="3" s="1"/>
  <c r="OG198" i="3"/>
  <c r="OG204" i="3" s="1"/>
  <c r="OH198" i="3"/>
  <c r="OH204" i="3" s="1"/>
  <c r="OI198" i="3"/>
  <c r="OI204" i="3" s="1"/>
  <c r="OJ198" i="3"/>
  <c r="OJ204" i="3" s="1"/>
  <c r="OK198" i="3"/>
  <c r="OK204" i="3" s="1"/>
  <c r="OL198" i="3"/>
  <c r="OL204" i="3" s="1"/>
  <c r="OM198" i="3"/>
  <c r="OM204" i="3" s="1"/>
  <c r="OO198" i="3"/>
  <c r="OO204" i="3" s="1"/>
  <c r="ON198" i="3"/>
  <c r="ON204" i="3" s="1"/>
  <c r="OP198" i="3"/>
  <c r="OP204" i="3" s="1"/>
  <c r="OQ198" i="3"/>
  <c r="OQ204" i="3" s="1"/>
  <c r="OR198" i="3"/>
  <c r="OR204" i="3" s="1"/>
  <c r="OS198" i="3"/>
  <c r="OS204" i="3" s="1"/>
  <c r="OT198" i="3"/>
  <c r="OT204" i="3" s="1"/>
  <c r="OU198" i="3"/>
  <c r="OU204" i="3" s="1"/>
  <c r="OV198" i="3"/>
  <c r="OV204" i="3" s="1"/>
  <c r="OW198" i="3"/>
  <c r="OW204" i="3" s="1"/>
  <c r="OY198" i="3"/>
  <c r="OY204" i="3" s="1"/>
  <c r="OX198" i="3"/>
  <c r="OX204" i="3" s="1"/>
  <c r="OZ198" i="3"/>
  <c r="OZ204" i="3" s="1"/>
  <c r="PA198" i="3"/>
  <c r="PA204" i="3" s="1"/>
  <c r="PB198" i="3"/>
  <c r="PB204" i="3" s="1"/>
  <c r="PC198" i="3"/>
  <c r="PC204" i="3" s="1"/>
  <c r="PE198" i="3"/>
  <c r="PE204" i="3" s="1"/>
  <c r="PD198" i="3"/>
  <c r="PD204" i="3" s="1"/>
  <c r="PF198" i="3"/>
  <c r="PF204" i="3" s="1"/>
  <c r="PH198" i="3"/>
  <c r="PH204" i="3" s="1"/>
  <c r="PG198" i="3"/>
  <c r="PG204" i="3" s="1"/>
  <c r="PI198" i="3"/>
  <c r="PI204" i="3" s="1"/>
  <c r="PK198" i="3"/>
  <c r="PK204" i="3" s="1"/>
  <c r="PJ198" i="3"/>
  <c r="PJ204" i="3" s="1"/>
  <c r="PL198" i="3"/>
  <c r="PL204" i="3" s="1"/>
  <c r="PN198" i="3"/>
  <c r="PN204" i="3" s="1"/>
  <c r="PM198" i="3"/>
  <c r="PM204" i="3" s="1"/>
  <c r="PO198" i="3"/>
  <c r="PO204" i="3" s="1"/>
  <c r="PQ198" i="3"/>
  <c r="PQ204" i="3" s="1"/>
  <c r="PP198" i="3"/>
  <c r="PP204" i="3" s="1"/>
  <c r="PR198" i="3"/>
  <c r="PR204" i="3" s="1"/>
  <c r="PS198" i="3"/>
  <c r="PS204" i="3" s="1"/>
  <c r="PT198" i="3"/>
  <c r="PT204" i="3" s="1"/>
  <c r="PU198" i="3"/>
  <c r="PU204" i="3" s="1"/>
  <c r="PV198" i="3"/>
  <c r="PV204" i="3" s="1"/>
  <c r="PW198" i="3"/>
  <c r="PW204" i="3" s="1"/>
  <c r="PX198" i="3"/>
  <c r="PX204" i="3" s="1"/>
  <c r="PY198" i="3"/>
  <c r="PY204" i="3" s="1"/>
  <c r="PZ198" i="3"/>
  <c r="PZ204" i="3" s="1"/>
  <c r="QA198" i="3"/>
  <c r="QA204" i="3" s="1"/>
  <c r="QB198" i="3"/>
  <c r="QB204" i="3" s="1"/>
  <c r="QC198" i="3"/>
  <c r="QC204" i="3" s="1"/>
  <c r="QD198" i="3"/>
  <c r="QD204" i="3" s="1"/>
  <c r="QE198" i="3"/>
  <c r="QE204" i="3" s="1"/>
  <c r="QF198" i="3"/>
  <c r="QF204" i="3" s="1"/>
  <c r="QG198" i="3"/>
  <c r="QG204" i="3" s="1"/>
  <c r="QH198" i="3"/>
  <c r="QH204" i="3" s="1"/>
  <c r="QI198" i="3"/>
  <c r="QI204" i="3" s="1"/>
  <c r="QJ198" i="3"/>
  <c r="QJ204" i="3" s="1"/>
  <c r="QL198" i="3"/>
  <c r="QL204" i="3" s="1"/>
  <c r="QK198" i="3"/>
  <c r="QK204" i="3" s="1"/>
  <c r="QM198" i="3"/>
  <c r="QM204" i="3" s="1"/>
  <c r="QN198" i="3"/>
  <c r="QN204" i="3" s="1"/>
  <c r="QO198" i="3"/>
  <c r="QO204" i="3" s="1"/>
  <c r="QP198" i="3"/>
  <c r="QP204" i="3" s="1"/>
  <c r="QQ198" i="3"/>
  <c r="QQ204" i="3" s="1"/>
  <c r="QR198" i="3"/>
  <c r="QR204" i="3" s="1"/>
  <c r="QS198" i="3"/>
  <c r="QS204" i="3" s="1"/>
  <c r="QT198" i="3"/>
  <c r="QT204" i="3" s="1"/>
  <c r="QU198" i="3"/>
  <c r="QU204" i="3" s="1"/>
  <c r="QV198" i="3"/>
  <c r="QV204" i="3" s="1"/>
  <c r="QW198" i="3"/>
  <c r="QW204" i="3" s="1"/>
  <c r="QX198" i="3"/>
  <c r="QX204" i="3" s="1"/>
  <c r="QY198" i="3"/>
  <c r="QY204" i="3" s="1"/>
  <c r="QZ198" i="3"/>
  <c r="QZ204" i="3" s="1"/>
  <c r="RA198" i="3"/>
  <c r="RA204" i="3" s="1"/>
  <c r="RB198" i="3"/>
  <c r="RB204" i="3" s="1"/>
  <c r="RC198" i="3"/>
  <c r="RC204" i="3" s="1"/>
  <c r="RD198" i="3"/>
  <c r="RD204" i="3" s="1"/>
  <c r="RE198" i="3"/>
  <c r="RE204" i="3" s="1"/>
  <c r="RF198" i="3"/>
  <c r="RF204" i="3" s="1"/>
  <c r="RH198" i="3"/>
  <c r="RH204" i="3" s="1"/>
  <c r="RG198" i="3"/>
  <c r="RG204" i="3" s="1"/>
  <c r="RI198" i="3"/>
  <c r="RI204" i="3" s="1"/>
  <c r="RJ198" i="3"/>
  <c r="RJ204" i="3" s="1"/>
  <c r="RL198" i="3"/>
  <c r="RL204" i="3" s="1"/>
  <c r="RK198" i="3"/>
  <c r="RK204" i="3" s="1"/>
  <c r="RN198" i="3"/>
  <c r="RN204" i="3" s="1"/>
  <c r="RM198" i="3"/>
  <c r="RM204" i="3" s="1"/>
  <c r="RP198" i="3"/>
  <c r="RP204" i="3" s="1"/>
  <c r="RQ198" i="3"/>
  <c r="RQ204" i="3" s="1"/>
  <c r="RO198" i="3"/>
  <c r="RO204" i="3" s="1"/>
  <c r="RR198" i="3"/>
  <c r="RR204" i="3" s="1"/>
  <c r="RT198" i="3"/>
  <c r="RT204" i="3" s="1"/>
  <c r="RS198" i="3"/>
  <c r="RS204" i="3" s="1"/>
  <c r="RU198" i="3"/>
  <c r="RU204" i="3" s="1"/>
  <c r="RV198" i="3"/>
  <c r="RV204" i="3" s="1"/>
  <c r="RW198" i="3"/>
  <c r="RW204" i="3" s="1"/>
  <c r="RX198" i="3"/>
  <c r="RX204" i="3" s="1"/>
  <c r="RY198" i="3"/>
  <c r="RY204" i="3" s="1"/>
  <c r="RZ198" i="3"/>
  <c r="RZ204" i="3" s="1"/>
  <c r="SB198" i="3"/>
  <c r="SB204" i="3" s="1"/>
  <c r="SA198" i="3"/>
  <c r="SA204" i="3" s="1"/>
  <c r="SC198" i="3"/>
  <c r="SC204" i="3" s="1"/>
  <c r="SD198" i="3"/>
  <c r="SD204" i="3" s="1"/>
  <c r="SE198" i="3"/>
  <c r="SE204" i="3" s="1"/>
  <c r="SF198" i="3"/>
  <c r="SF204" i="3" s="1"/>
  <c r="SG198" i="3"/>
  <c r="SG204" i="3" s="1"/>
  <c r="SH198" i="3"/>
  <c r="SH204" i="3" s="1"/>
  <c r="SI198" i="3"/>
  <c r="SI204" i="3" s="1"/>
  <c r="SJ198" i="3"/>
  <c r="SJ204" i="3" s="1"/>
  <c r="SK198" i="3"/>
  <c r="SK204" i="3" s="1"/>
  <c r="SL198" i="3"/>
  <c r="SL204" i="3" s="1"/>
  <c r="SM198" i="3"/>
  <c r="SM204" i="3" s="1"/>
  <c r="SN198" i="3"/>
  <c r="SN204" i="3" s="1"/>
  <c r="SO198" i="3"/>
  <c r="SO204" i="3" s="1"/>
  <c r="SP198" i="3"/>
  <c r="SP204" i="3" s="1"/>
  <c r="SQ198" i="3"/>
  <c r="SQ204" i="3" s="1"/>
  <c r="SS198" i="3"/>
  <c r="SS204" i="3" s="1"/>
  <c r="SR198" i="3"/>
  <c r="SR204" i="3" s="1"/>
  <c r="SV198" i="3"/>
  <c r="SV204" i="3" s="1"/>
  <c r="SW198" i="3"/>
  <c r="SW204" i="3" s="1"/>
  <c r="ST198" i="3"/>
  <c r="ST204" i="3" s="1"/>
  <c r="SU198" i="3"/>
  <c r="SU204" i="3" s="1"/>
  <c r="SX198" i="3"/>
  <c r="SX204" i="3" s="1"/>
  <c r="SZ198" i="3"/>
  <c r="SZ204" i="3" s="1"/>
  <c r="SY198" i="3"/>
  <c r="SY204" i="3" s="1"/>
  <c r="TA198" i="3"/>
  <c r="TA204" i="3" s="1"/>
  <c r="TB198" i="3"/>
  <c r="TB204" i="3" s="1"/>
  <c r="TC198" i="3"/>
  <c r="TC204" i="3" s="1"/>
  <c r="TD198" i="3"/>
  <c r="TD204" i="3" s="1"/>
  <c r="TE198" i="3"/>
  <c r="TE204" i="3" s="1"/>
  <c r="TF198" i="3"/>
  <c r="TF204" i="3" s="1"/>
  <c r="TG198" i="3"/>
  <c r="TG204" i="3" s="1"/>
  <c r="TI198" i="3"/>
  <c r="TI204" i="3" s="1"/>
  <c r="TH198" i="3"/>
  <c r="TH204" i="3" s="1"/>
  <c r="TJ198" i="3"/>
  <c r="TJ204" i="3" s="1"/>
  <c r="TK198" i="3"/>
  <c r="TK204" i="3" s="1"/>
  <c r="TL198" i="3"/>
  <c r="TL204" i="3" s="1"/>
  <c r="TM198" i="3"/>
  <c r="TM204" i="3" s="1"/>
  <c r="TO198" i="3"/>
  <c r="TO204" i="3" s="1"/>
  <c r="TN198" i="3"/>
  <c r="TN204" i="3" s="1"/>
  <c r="TQ198" i="3"/>
  <c r="TQ204" i="3" s="1"/>
  <c r="TP198" i="3"/>
  <c r="TP204" i="3" s="1"/>
  <c r="TR198" i="3"/>
  <c r="TR204" i="3" s="1"/>
  <c r="TS198" i="3"/>
  <c r="TS204" i="3" s="1"/>
  <c r="TT198" i="3"/>
  <c r="TT204" i="3" s="1"/>
  <c r="TU198" i="3"/>
  <c r="TU204" i="3" s="1"/>
  <c r="TX198" i="3"/>
  <c r="TX204" i="3" s="1"/>
  <c r="TV198" i="3"/>
  <c r="TV204" i="3" s="1"/>
  <c r="TY198" i="3"/>
  <c r="TY204" i="3" s="1"/>
  <c r="TW198" i="3"/>
  <c r="TW204" i="3" s="1"/>
  <c r="TZ198" i="3"/>
  <c r="TZ204" i="3" s="1"/>
  <c r="UA198" i="3"/>
  <c r="UA204" i="3" s="1"/>
  <c r="UC198" i="3"/>
  <c r="UC204" i="3" s="1"/>
  <c r="UB198" i="3"/>
  <c r="UB204" i="3" s="1"/>
  <c r="UD198" i="3"/>
  <c r="UD204" i="3" s="1"/>
  <c r="UE198" i="3"/>
  <c r="UE204" i="3" s="1"/>
  <c r="UF198" i="3"/>
  <c r="UF204" i="3" s="1"/>
  <c r="UG198" i="3"/>
  <c r="UG204" i="3" s="1"/>
  <c r="UH198" i="3"/>
  <c r="UH204" i="3" s="1"/>
  <c r="UI198" i="3"/>
  <c r="UI204" i="3" s="1"/>
  <c r="UJ198" i="3"/>
  <c r="UJ204" i="3" s="1"/>
  <c r="UK198" i="3"/>
  <c r="UK204" i="3" s="1"/>
  <c r="UL198" i="3"/>
  <c r="UL204" i="3" s="1"/>
  <c r="UM198" i="3"/>
  <c r="UM204" i="3" s="1"/>
  <c r="UN198" i="3"/>
  <c r="UN204" i="3" s="1"/>
  <c r="UO198" i="3"/>
  <c r="UO204" i="3" s="1"/>
  <c r="UP198" i="3"/>
  <c r="UP204" i="3" s="1"/>
  <c r="UQ198" i="3"/>
  <c r="UQ204" i="3" s="1"/>
  <c r="UR198" i="3"/>
  <c r="UR204" i="3" s="1"/>
  <c r="UT198" i="3"/>
  <c r="UT204" i="3" s="1"/>
  <c r="US198" i="3"/>
  <c r="US204" i="3" s="1"/>
  <c r="UV198" i="3"/>
  <c r="UV204" i="3" s="1"/>
  <c r="UU198" i="3"/>
  <c r="UU204" i="3" s="1"/>
  <c r="UW198" i="3"/>
  <c r="UW204" i="3" s="1"/>
  <c r="UX198" i="3"/>
  <c r="UX204" i="3" s="1"/>
  <c r="UZ198" i="3"/>
  <c r="UZ204" i="3" s="1"/>
  <c r="UY198" i="3"/>
  <c r="UY204" i="3" s="1"/>
  <c r="VC198" i="3"/>
  <c r="VC204" i="3" s="1"/>
  <c r="VA198" i="3"/>
  <c r="VA204" i="3" s="1"/>
  <c r="VB198" i="3"/>
  <c r="VB204" i="3" s="1"/>
  <c r="VD198" i="3"/>
  <c r="VD204" i="3" s="1"/>
  <c r="VE198" i="3"/>
  <c r="VE204" i="3" s="1"/>
  <c r="VF198" i="3"/>
  <c r="VF204" i="3" s="1"/>
  <c r="VG198" i="3"/>
  <c r="VG204" i="3" s="1"/>
  <c r="VH198" i="3"/>
  <c r="VH204" i="3" s="1"/>
  <c r="VI198" i="3"/>
  <c r="VI204" i="3" s="1"/>
  <c r="VJ198" i="3"/>
  <c r="VJ204" i="3" s="1"/>
  <c r="VK198" i="3"/>
  <c r="VK204" i="3" s="1"/>
  <c r="VM198" i="3"/>
  <c r="VM204" i="3" s="1"/>
  <c r="VL198" i="3"/>
  <c r="VL204" i="3" s="1"/>
  <c r="VN198" i="3"/>
  <c r="VN204" i="3" s="1"/>
  <c r="VO198" i="3"/>
  <c r="VO204" i="3" s="1"/>
  <c r="VP198" i="3"/>
  <c r="VP204" i="3" s="1"/>
  <c r="VQ198" i="3"/>
  <c r="VQ204" i="3" s="1"/>
  <c r="VR198" i="3"/>
  <c r="VR204" i="3" s="1"/>
  <c r="VS198" i="3"/>
  <c r="VS204" i="3" s="1"/>
  <c r="VT198" i="3"/>
  <c r="VT204" i="3" s="1"/>
  <c r="VU198" i="3"/>
  <c r="VU204" i="3" s="1"/>
  <c r="VV198" i="3"/>
  <c r="VV204" i="3" s="1"/>
  <c r="VW198" i="3"/>
  <c r="VW204" i="3" s="1"/>
  <c r="VX198" i="3"/>
  <c r="VX204" i="3" s="1"/>
  <c r="VZ198" i="3"/>
  <c r="VZ204" i="3" s="1"/>
  <c r="VY198" i="3"/>
  <c r="VY204" i="3" s="1"/>
  <c r="WB198" i="3"/>
  <c r="WB204" i="3" s="1"/>
  <c r="WA198" i="3"/>
  <c r="WA204" i="3" s="1"/>
  <c r="WC198" i="3"/>
  <c r="WC204" i="3" s="1"/>
  <c r="WD198" i="3"/>
  <c r="WD204" i="3" s="1"/>
  <c r="WG198" i="3"/>
  <c r="WG204" i="3" s="1"/>
  <c r="WE198" i="3"/>
  <c r="WE204" i="3" s="1"/>
  <c r="WF198" i="3"/>
  <c r="WF204" i="3" s="1"/>
  <c r="WH198" i="3"/>
  <c r="WH204" i="3" s="1"/>
  <c r="WI198" i="3"/>
  <c r="WI204" i="3" s="1"/>
  <c r="WJ198" i="3"/>
  <c r="WJ204" i="3" s="1"/>
  <c r="WK198" i="3"/>
  <c r="WK204" i="3" s="1"/>
  <c r="WL198" i="3"/>
  <c r="WL204" i="3" s="1"/>
  <c r="WM198" i="3"/>
  <c r="WM204" i="3" s="1"/>
  <c r="WN198" i="3"/>
  <c r="WN204" i="3" s="1"/>
  <c r="WO198" i="3"/>
  <c r="WO204" i="3" s="1"/>
  <c r="WP198" i="3"/>
  <c r="WP204" i="3" s="1"/>
  <c r="WQ198" i="3"/>
  <c r="WQ204" i="3" s="1"/>
  <c r="WR198" i="3"/>
  <c r="WR204" i="3" s="1"/>
  <c r="WS198" i="3"/>
  <c r="WS204" i="3" s="1"/>
  <c r="WT198" i="3"/>
  <c r="WT204" i="3" s="1"/>
  <c r="WU198" i="3"/>
  <c r="WU204" i="3" s="1"/>
  <c r="WV198" i="3"/>
  <c r="WV204" i="3" s="1"/>
  <c r="WW198" i="3"/>
  <c r="WW204" i="3" s="1"/>
  <c r="WX198" i="3"/>
  <c r="WX204" i="3" s="1"/>
  <c r="WY198" i="3"/>
  <c r="WY204" i="3" s="1"/>
  <c r="WZ198" i="3"/>
  <c r="WZ204" i="3" s="1"/>
  <c r="XA198" i="3"/>
  <c r="XA204" i="3" s="1"/>
  <c r="XC198" i="3"/>
  <c r="XC204" i="3" s="1"/>
  <c r="XB198" i="3"/>
  <c r="XB204" i="3" s="1"/>
  <c r="XD198" i="3"/>
  <c r="XD204" i="3" s="1"/>
  <c r="XE198" i="3"/>
  <c r="XE204" i="3" s="1"/>
  <c r="XF198" i="3"/>
  <c r="XF204" i="3" s="1"/>
  <c r="XG198" i="3"/>
  <c r="XG204" i="3" s="1"/>
  <c r="XI198" i="3"/>
  <c r="XI204" i="3" s="1"/>
  <c r="XH198" i="3"/>
  <c r="XH204" i="3" s="1"/>
  <c r="XK198" i="3"/>
  <c r="XK204" i="3" s="1"/>
  <c r="XM198" i="3"/>
  <c r="XM204" i="3" s="1"/>
  <c r="XL198" i="3"/>
  <c r="XL204" i="3" s="1"/>
  <c r="XJ198" i="3"/>
  <c r="XJ204" i="3" s="1"/>
  <c r="XN198" i="3"/>
  <c r="XN204" i="3" s="1"/>
  <c r="XO198" i="3"/>
  <c r="XO204" i="3" s="1"/>
  <c r="XP198" i="3"/>
  <c r="XP204" i="3" s="1"/>
  <c r="XQ198" i="3"/>
  <c r="XQ204" i="3" s="1"/>
  <c r="XS198" i="3"/>
  <c r="XS204" i="3" s="1"/>
  <c r="XR198" i="3"/>
  <c r="XR204" i="3" s="1"/>
  <c r="XT198" i="3"/>
  <c r="XT204" i="3" s="1"/>
  <c r="XU198" i="3"/>
  <c r="XU204" i="3" s="1"/>
  <c r="XV198" i="3"/>
  <c r="XV204" i="3" s="1"/>
  <c r="XW198" i="3"/>
  <c r="XW204" i="3" s="1"/>
  <c r="XX198" i="3"/>
  <c r="XX204" i="3" s="1"/>
  <c r="XY198" i="3"/>
  <c r="XY204" i="3" s="1"/>
  <c r="XZ198" i="3"/>
  <c r="XZ204" i="3" s="1"/>
  <c r="YB198" i="3"/>
  <c r="YB204" i="3" s="1"/>
  <c r="YA198" i="3"/>
  <c r="YA204" i="3" s="1"/>
  <c r="YC198" i="3"/>
  <c r="YC204" i="3" s="1"/>
  <c r="YD198" i="3"/>
  <c r="YD204" i="3" s="1"/>
  <c r="YE198" i="3"/>
  <c r="YE204" i="3" s="1"/>
  <c r="YF198" i="3"/>
  <c r="YF204" i="3" s="1"/>
  <c r="YG198" i="3"/>
  <c r="YG204" i="3" s="1"/>
  <c r="YI198" i="3"/>
  <c r="YI204" i="3" s="1"/>
  <c r="YH198" i="3"/>
  <c r="YH204" i="3" s="1"/>
  <c r="YJ198" i="3"/>
  <c r="YJ204" i="3" s="1"/>
  <c r="YK198" i="3"/>
  <c r="YK204" i="3" s="1"/>
  <c r="YL198" i="3"/>
  <c r="YL204" i="3" s="1"/>
  <c r="YM198" i="3"/>
  <c r="YM204" i="3" s="1"/>
  <c r="YN198" i="3"/>
  <c r="YN204" i="3" s="1"/>
  <c r="YO198" i="3"/>
  <c r="YO204" i="3" s="1"/>
  <c r="YP198" i="3"/>
  <c r="YP204" i="3" s="1"/>
  <c r="YQ198" i="3"/>
  <c r="YQ204" i="3" s="1"/>
  <c r="YR198" i="3"/>
  <c r="YR204" i="3" s="1"/>
  <c r="YS198" i="3"/>
  <c r="YS204" i="3" s="1"/>
  <c r="YT198" i="3"/>
  <c r="YT204" i="3" s="1"/>
  <c r="YU198" i="3"/>
  <c r="YU204" i="3" s="1"/>
  <c r="YW198" i="3"/>
  <c r="YW204" i="3" s="1"/>
  <c r="YV198" i="3"/>
  <c r="YV204" i="3" s="1"/>
  <c r="YX198" i="3"/>
  <c r="YX204" i="3" s="1"/>
  <c r="YY198" i="3"/>
  <c r="YY204" i="3" s="1"/>
  <c r="YZ198" i="3"/>
  <c r="YZ204" i="3" s="1"/>
  <c r="ZA198" i="3"/>
  <c r="ZA204" i="3" s="1"/>
  <c r="ZC198" i="3"/>
  <c r="ZC204" i="3" s="1"/>
  <c r="ZB198" i="3"/>
  <c r="ZB204" i="3" s="1"/>
  <c r="ZD198" i="3"/>
  <c r="ZD204" i="3" s="1"/>
  <c r="ZF198" i="3"/>
  <c r="ZF204" i="3" s="1"/>
  <c r="ZE198" i="3"/>
  <c r="ZE204" i="3" s="1"/>
  <c r="ZG198" i="3"/>
  <c r="ZG204" i="3" s="1"/>
  <c r="ZH198" i="3"/>
  <c r="ZH204" i="3" s="1"/>
  <c r="ZI198" i="3"/>
  <c r="ZI204" i="3" s="1"/>
  <c r="ZJ198" i="3"/>
  <c r="ZJ204" i="3" s="1"/>
  <c r="ZL198" i="3"/>
  <c r="ZL204" i="3" s="1"/>
  <c r="ZK198" i="3"/>
  <c r="ZK204" i="3" s="1"/>
  <c r="ZN198" i="3"/>
  <c r="ZN204" i="3" s="1"/>
  <c r="ZM198" i="3"/>
  <c r="ZM204" i="3" s="1"/>
  <c r="ZO198" i="3"/>
  <c r="ZO204" i="3" s="1"/>
  <c r="ZP198" i="3"/>
  <c r="ZP204" i="3" s="1"/>
  <c r="ZQ198" i="3"/>
  <c r="ZQ204" i="3" s="1"/>
  <c r="ZR198" i="3"/>
  <c r="ZR204" i="3" s="1"/>
  <c r="ZU198" i="3"/>
  <c r="ZU204" i="3" s="1"/>
  <c r="ZS198" i="3"/>
  <c r="ZS204" i="3" s="1"/>
  <c r="ZT198" i="3"/>
  <c r="ZT204" i="3" s="1"/>
  <c r="ZV198" i="3"/>
  <c r="ZV204" i="3" s="1"/>
  <c r="ZX198" i="3"/>
  <c r="ZX204" i="3" s="1"/>
  <c r="ZW198" i="3"/>
  <c r="ZW204" i="3" s="1"/>
  <c r="ZY198" i="3"/>
  <c r="ZY204" i="3" s="1"/>
  <c r="ZZ198" i="3"/>
  <c r="ZZ204" i="3" s="1"/>
  <c r="AAA198" i="3"/>
  <c r="AAA204" i="3" s="1"/>
  <c r="AAB198" i="3"/>
  <c r="AAB204" i="3" s="1"/>
  <c r="AAC198" i="3"/>
  <c r="AAC204" i="3" s="1"/>
  <c r="AAE198" i="3"/>
  <c r="AAE204" i="3" s="1"/>
  <c r="AAD198" i="3"/>
  <c r="AAD204" i="3" s="1"/>
  <c r="AAF198" i="3"/>
  <c r="AAF204" i="3" s="1"/>
  <c r="AAG198" i="3"/>
  <c r="AAG204" i="3" s="1"/>
  <c r="AAH198" i="3"/>
  <c r="AAH204" i="3" s="1"/>
  <c r="AAI198" i="3"/>
  <c r="AAI204" i="3" s="1"/>
  <c r="AAJ198" i="3"/>
  <c r="AAJ204" i="3" s="1"/>
  <c r="AAK198" i="3"/>
  <c r="AAK204" i="3" s="1"/>
  <c r="AAL198" i="3"/>
  <c r="AAL204" i="3" s="1"/>
  <c r="AAM198" i="3"/>
  <c r="AAM204" i="3" s="1"/>
  <c r="AAN198" i="3"/>
  <c r="AAN204" i="3" s="1"/>
  <c r="AAO198" i="3"/>
  <c r="AAO204" i="3" s="1"/>
  <c r="AAP198" i="3"/>
  <c r="AAP204" i="3" s="1"/>
  <c r="AAQ198" i="3"/>
  <c r="AAQ204" i="3" s="1"/>
  <c r="AAR198" i="3"/>
  <c r="AAR204" i="3" s="1"/>
  <c r="AAS198" i="3"/>
  <c r="AAS204" i="3" s="1"/>
  <c r="AAT198" i="3"/>
  <c r="AAT204" i="3" s="1"/>
  <c r="AAU198" i="3"/>
  <c r="AAU204" i="3" s="1"/>
  <c r="AAW198" i="3"/>
  <c r="AAW204" i="3" s="1"/>
  <c r="AAV198" i="3"/>
  <c r="AAV204" i="3" s="1"/>
  <c r="AAY198" i="3"/>
  <c r="AAY204" i="3" s="1"/>
  <c r="AAX198" i="3"/>
  <c r="AAX204" i="3" s="1"/>
  <c r="AAZ198" i="3"/>
  <c r="AAZ204" i="3" s="1"/>
  <c r="ABA198" i="3"/>
  <c r="ABA204" i="3" s="1"/>
  <c r="ABC198" i="3"/>
  <c r="ABC204" i="3" s="1"/>
  <c r="ABB198" i="3"/>
  <c r="ABB204" i="3" s="1"/>
  <c r="ABE198" i="3"/>
  <c r="ABE204" i="3" s="1"/>
  <c r="ABD198" i="3"/>
  <c r="ABD204" i="3" s="1"/>
  <c r="ABF198" i="3"/>
  <c r="ABF204" i="3" s="1"/>
  <c r="ABG198" i="3"/>
  <c r="ABG204" i="3" s="1"/>
  <c r="ABH198" i="3"/>
  <c r="ABH204" i="3" s="1"/>
  <c r="ABI198" i="3"/>
  <c r="ABI204" i="3" s="1"/>
  <c r="ABJ198" i="3"/>
  <c r="ABJ204" i="3" s="1"/>
  <c r="ABK198" i="3"/>
  <c r="ABK204" i="3" s="1"/>
  <c r="ABM198" i="3"/>
  <c r="ABM204" i="3" s="1"/>
  <c r="ABL198" i="3"/>
  <c r="ABL204" i="3" s="1"/>
  <c r="ABN198" i="3"/>
  <c r="ABN204" i="3" s="1"/>
  <c r="ABO198" i="3"/>
  <c r="ABO204" i="3" s="1"/>
  <c r="ABP198" i="3"/>
  <c r="ABP204" i="3" s="1"/>
  <c r="ABQ198" i="3"/>
  <c r="ABQ204" i="3" s="1"/>
  <c r="ABR198" i="3"/>
  <c r="ABR204" i="3" s="1"/>
  <c r="ABS198" i="3"/>
  <c r="ABS204" i="3" s="1"/>
  <c r="ABU198" i="3"/>
  <c r="ABU204" i="3" s="1"/>
  <c r="ABV198" i="3"/>
  <c r="ABV204" i="3" s="1"/>
  <c r="ABT198" i="3"/>
  <c r="ABT204" i="3" s="1"/>
  <c r="ABW198" i="3"/>
  <c r="ABW204" i="3" s="1"/>
  <c r="ABY198" i="3"/>
  <c r="ABY204" i="3" s="1"/>
  <c r="ABX198" i="3"/>
  <c r="ABX204" i="3" s="1"/>
  <c r="ACA198" i="3"/>
  <c r="ACA204" i="3" s="1"/>
  <c r="ABZ198" i="3"/>
  <c r="ABZ204" i="3" s="1"/>
  <c r="ACC198" i="3"/>
  <c r="ACC204" i="3" s="1"/>
  <c r="ACD198" i="3"/>
  <c r="ACD204" i="3" s="1"/>
  <c r="ACE198" i="3"/>
  <c r="ACE204" i="3" s="1"/>
  <c r="ACB198" i="3"/>
  <c r="ACB204" i="3" s="1"/>
  <c r="ACF198" i="3"/>
  <c r="ACF204" i="3" s="1"/>
  <c r="ACG198" i="3"/>
  <c r="ACG204" i="3" s="1"/>
  <c r="ACH198" i="3"/>
  <c r="ACH204" i="3" s="1"/>
  <c r="ACI198" i="3"/>
  <c r="ACI204" i="3" s="1"/>
  <c r="ACJ198" i="3"/>
  <c r="ACJ204" i="3" s="1"/>
  <c r="ACK198" i="3"/>
  <c r="ACK204" i="3" s="1"/>
  <c r="ACL198" i="3"/>
  <c r="ACL204" i="3" s="1"/>
  <c r="ACM198" i="3"/>
  <c r="ACM204" i="3" s="1"/>
  <c r="ACN198" i="3"/>
  <c r="ACN204" i="3" s="1"/>
  <c r="ACO198" i="3"/>
  <c r="ACO204" i="3" s="1"/>
  <c r="ACP198" i="3"/>
  <c r="ACP204" i="3" s="1"/>
  <c r="ACQ198" i="3"/>
  <c r="ACQ204" i="3" s="1"/>
  <c r="ACR198" i="3"/>
  <c r="ACR204" i="3" s="1"/>
  <c r="ACS198" i="3"/>
  <c r="ACS204" i="3" s="1"/>
  <c r="ACT198" i="3"/>
  <c r="ACT204" i="3" s="1"/>
  <c r="ACU198" i="3"/>
  <c r="ACU204" i="3" s="1"/>
  <c r="ACV198" i="3"/>
  <c r="ACV204" i="3" s="1"/>
  <c r="ACW198" i="3"/>
  <c r="ACW204" i="3" s="1"/>
  <c r="ACX198" i="3"/>
  <c r="ACX204" i="3" s="1"/>
  <c r="ACZ198" i="3"/>
  <c r="ACZ204" i="3" s="1"/>
  <c r="ACY198" i="3"/>
  <c r="ACY204" i="3" s="1"/>
  <c r="ADB198" i="3"/>
  <c r="ADB204" i="3" s="1"/>
  <c r="ADA198" i="3"/>
  <c r="ADA204" i="3" s="1"/>
  <c r="ADD198" i="3"/>
  <c r="ADD204" i="3" s="1"/>
  <c r="ADC198" i="3"/>
  <c r="ADC204" i="3" s="1"/>
  <c r="ADE198" i="3"/>
  <c r="ADE204" i="3" s="1"/>
  <c r="ADF198" i="3"/>
  <c r="ADF204" i="3" s="1"/>
  <c r="ADI198" i="3"/>
  <c r="ADI204" i="3" s="1"/>
  <c r="ADG198" i="3"/>
  <c r="ADG204" i="3" s="1"/>
  <c r="ADH198" i="3"/>
  <c r="ADH204" i="3" s="1"/>
  <c r="ADJ198" i="3"/>
  <c r="ADJ204" i="3" s="1"/>
  <c r="ADK198" i="3"/>
  <c r="ADK204" i="3" s="1"/>
  <c r="ADL198" i="3"/>
  <c r="ADL204" i="3" s="1"/>
  <c r="ADM198" i="3"/>
  <c r="ADM204" i="3" s="1"/>
  <c r="ADN198" i="3"/>
  <c r="ADN204" i="3" s="1"/>
  <c r="ADP198" i="3"/>
  <c r="ADP204" i="3" s="1"/>
  <c r="ADO198" i="3"/>
  <c r="ADO204" i="3" s="1"/>
  <c r="ADQ198" i="3"/>
  <c r="ADQ204" i="3" s="1"/>
  <c r="ADR198" i="3"/>
  <c r="ADR204" i="3" s="1"/>
  <c r="ADS198" i="3"/>
  <c r="ADS204" i="3" s="1"/>
  <c r="ADT198" i="3"/>
  <c r="ADT204" i="3" s="1"/>
  <c r="ADU198" i="3"/>
  <c r="ADU204" i="3" s="1"/>
  <c r="ADV198" i="3"/>
  <c r="ADV204" i="3" s="1"/>
  <c r="ADW198" i="3"/>
  <c r="ADW204" i="3" s="1"/>
  <c r="ADX198" i="3"/>
  <c r="ADX204" i="3" s="1"/>
  <c r="ADY198" i="3"/>
  <c r="ADY204" i="3" s="1"/>
  <c r="ADZ198" i="3"/>
  <c r="ADZ204" i="3" s="1"/>
  <c r="AEB198" i="3"/>
  <c r="AEB204" i="3" s="1"/>
  <c r="AEA198" i="3"/>
  <c r="AEA204" i="3" s="1"/>
  <c r="AEC198" i="3"/>
  <c r="AEC204" i="3" s="1"/>
  <c r="AED198" i="3"/>
  <c r="AED204" i="3" s="1"/>
  <c r="AEF198" i="3"/>
  <c r="AEF204" i="3" s="1"/>
  <c r="AEE198" i="3"/>
  <c r="AEE204" i="3" s="1"/>
  <c r="AEG198" i="3"/>
  <c r="AEG204" i="3" s="1"/>
  <c r="AEH198" i="3"/>
  <c r="AEH204" i="3" s="1"/>
  <c r="AEI198" i="3"/>
  <c r="AEI204" i="3" s="1"/>
  <c r="AEJ198" i="3"/>
  <c r="AEJ204" i="3" s="1"/>
  <c r="AEL198" i="3"/>
  <c r="AEL204" i="3" s="1"/>
  <c r="AEK198" i="3"/>
  <c r="AEK204" i="3" s="1"/>
  <c r="AEM198" i="3"/>
  <c r="AEM204" i="3" s="1"/>
  <c r="AEN198" i="3"/>
  <c r="AEN204" i="3" s="1"/>
  <c r="AEP198" i="3"/>
  <c r="AEP204" i="3" s="1"/>
  <c r="AEO198" i="3"/>
  <c r="AEO204" i="3" s="1"/>
  <c r="AEQ198" i="3"/>
  <c r="AEQ204" i="3" s="1"/>
  <c r="AER198" i="3"/>
  <c r="AER204" i="3" s="1"/>
  <c r="AET198" i="3"/>
  <c r="AET204" i="3" s="1"/>
  <c r="AES198" i="3"/>
  <c r="AES204" i="3" s="1"/>
  <c r="AEU198" i="3"/>
  <c r="AEU204" i="3" s="1"/>
  <c r="AEV198" i="3"/>
  <c r="AEV204" i="3" s="1"/>
  <c r="AEW198" i="3"/>
  <c r="AEW204" i="3" s="1"/>
  <c r="AEY198" i="3"/>
  <c r="AEY204" i="3" s="1"/>
  <c r="AEX198" i="3"/>
  <c r="AEX204" i="3" s="1"/>
  <c r="AEZ198" i="3"/>
  <c r="AEZ204" i="3" s="1"/>
  <c r="AFA198" i="3"/>
  <c r="AFA204" i="3" s="1"/>
  <c r="AFB198" i="3"/>
  <c r="AFB204" i="3" s="1"/>
  <c r="AFC198" i="3"/>
  <c r="AFC204" i="3" s="1"/>
  <c r="AFD198" i="3"/>
  <c r="AFD204" i="3" s="1"/>
  <c r="AFF198" i="3"/>
  <c r="AFF204" i="3" s="1"/>
  <c r="AFE198" i="3"/>
  <c r="AFE204" i="3" s="1"/>
  <c r="R206" i="3"/>
  <c r="R244" i="3"/>
  <c r="AES208" i="3"/>
  <c r="AES246" i="3"/>
  <c r="AEG208" i="3"/>
  <c r="AEG246" i="3"/>
  <c r="ADU246" i="3"/>
  <c r="ADU208" i="3"/>
  <c r="ADG208" i="3"/>
  <c r="ADG246" i="3"/>
  <c r="ACW246" i="3"/>
  <c r="ACW208" i="3"/>
  <c r="ACK246" i="3"/>
  <c r="ACK208" i="3"/>
  <c r="ABY208" i="3"/>
  <c r="AFB236" i="3" s="1"/>
  <c r="ABY246" i="3"/>
  <c r="AFB258" i="3" s="1"/>
  <c r="AFB218" i="3"/>
  <c r="ABM246" i="3"/>
  <c r="AEP258" i="3" s="1"/>
  <c r="ABM208" i="3"/>
  <c r="AEP236" i="3" s="1"/>
  <c r="AEP218" i="3"/>
  <c r="ABA208" i="3"/>
  <c r="ABA246" i="3"/>
  <c r="AED258" i="3" s="1"/>
  <c r="AED218" i="3"/>
  <c r="AAO208" i="3"/>
  <c r="ADR236" i="3" s="1"/>
  <c r="AAO246" i="3"/>
  <c r="ADR258" i="3" s="1"/>
  <c r="ADR218" i="3"/>
  <c r="AAC208" i="3"/>
  <c r="ADF236" i="3" s="1"/>
  <c r="AAC246" i="3"/>
  <c r="ADF258" i="3" s="1"/>
  <c r="ADF218" i="3"/>
  <c r="ZQ208" i="3"/>
  <c r="ZQ246" i="3"/>
  <c r="ACT258" i="3" s="1"/>
  <c r="ACT218" i="3"/>
  <c r="ZE208" i="3"/>
  <c r="ZE246" i="3"/>
  <c r="ACH258" i="3" s="1"/>
  <c r="ACH218" i="3"/>
  <c r="YS208" i="3"/>
  <c r="ABV236" i="3" s="1"/>
  <c r="YS246" i="3"/>
  <c r="ABV258" i="3" s="1"/>
  <c r="ABV218" i="3"/>
  <c r="YG208" i="3"/>
  <c r="ABJ236" i="3" s="1"/>
  <c r="YG246" i="3"/>
  <c r="ABJ258" i="3" s="1"/>
  <c r="ABJ218" i="3"/>
  <c r="XU246" i="3"/>
  <c r="AAX258" i="3" s="1"/>
  <c r="XU208" i="3"/>
  <c r="AAX236" i="3" s="1"/>
  <c r="AAX218" i="3"/>
  <c r="XI246" i="3"/>
  <c r="AAL258" i="3" s="1"/>
  <c r="XI208" i="3"/>
  <c r="AAL236" i="3" s="1"/>
  <c r="AAL218" i="3"/>
  <c r="WW246" i="3"/>
  <c r="ZZ258" i="3" s="1"/>
  <c r="WW208" i="3"/>
  <c r="ZZ218" i="3"/>
  <c r="WK208" i="3"/>
  <c r="ZN236" i="3" s="1"/>
  <c r="WK246" i="3"/>
  <c r="ZN258" i="3" s="1"/>
  <c r="ZN218" i="3"/>
  <c r="VY208" i="3"/>
  <c r="VY246" i="3"/>
  <c r="ZB258" i="3" s="1"/>
  <c r="ZB218" i="3"/>
  <c r="VM208" i="3"/>
  <c r="VM246" i="3"/>
  <c r="YP258" i="3" s="1"/>
  <c r="YP218" i="3"/>
  <c r="VA208" i="3"/>
  <c r="YD236" i="3" s="1"/>
  <c r="VA246" i="3"/>
  <c r="YD258" i="3" s="1"/>
  <c r="YD218" i="3"/>
  <c r="UO208" i="3"/>
  <c r="XR236" i="3" s="1"/>
  <c r="UO246" i="3"/>
  <c r="XR258" i="3" s="1"/>
  <c r="XR218" i="3"/>
  <c r="UC208" i="3"/>
  <c r="UC246" i="3"/>
  <c r="XF258" i="3" s="1"/>
  <c r="XF218" i="3"/>
  <c r="TQ246" i="3"/>
  <c r="WT258" i="3" s="1"/>
  <c r="TQ208" i="3"/>
  <c r="WT236" i="3" s="1"/>
  <c r="WT218" i="3"/>
  <c r="TE208" i="3"/>
  <c r="WH236" i="3" s="1"/>
  <c r="TE246" i="3"/>
  <c r="WH258" i="3" s="1"/>
  <c r="WH218" i="3"/>
  <c r="SS208" i="3"/>
  <c r="VV236" i="3" s="1"/>
  <c r="SS246" i="3"/>
  <c r="VV258" i="3" s="1"/>
  <c r="VV218" i="3"/>
  <c r="SG208" i="3"/>
  <c r="SG246" i="3"/>
  <c r="VJ258" i="3" s="1"/>
  <c r="VJ218" i="3"/>
  <c r="RT208" i="3"/>
  <c r="RT246" i="3"/>
  <c r="UW258" i="3" s="1"/>
  <c r="UW218" i="3"/>
  <c r="RI208" i="3"/>
  <c r="UL236" i="3" s="1"/>
  <c r="RI246" i="3"/>
  <c r="UL258" i="3" s="1"/>
  <c r="UL218" i="3"/>
  <c r="QW208" i="3"/>
  <c r="TZ236" i="3" s="1"/>
  <c r="QW246" i="3"/>
  <c r="TZ258" i="3" s="1"/>
  <c r="TZ218" i="3"/>
  <c r="QK208" i="3"/>
  <c r="QK246" i="3"/>
  <c r="TN258" i="3" s="1"/>
  <c r="TN218" i="3"/>
  <c r="PY208" i="3"/>
  <c r="PY246" i="3"/>
  <c r="TB258" i="3" s="1"/>
  <c r="TB218" i="3"/>
  <c r="PM208" i="3"/>
  <c r="SP236" i="3" s="1"/>
  <c r="PM246" i="3"/>
  <c r="SP258" i="3" s="1"/>
  <c r="SP218" i="3"/>
  <c r="PA208" i="3"/>
  <c r="SD236" i="3" s="1"/>
  <c r="PA246" i="3"/>
  <c r="SD258" i="3" s="1"/>
  <c r="SD218" i="3"/>
  <c r="OO208" i="3"/>
  <c r="OO246" i="3"/>
  <c r="RR258" i="3" s="1"/>
  <c r="RR218" i="3"/>
  <c r="OC208" i="3"/>
  <c r="OC246" i="3"/>
  <c r="RF258" i="3" s="1"/>
  <c r="RF218" i="3"/>
  <c r="NQ246" i="3"/>
  <c r="QT258" i="3" s="1"/>
  <c r="NQ208" i="3"/>
  <c r="QT218" i="3"/>
  <c r="NE208" i="3"/>
  <c r="QH236" i="3" s="1"/>
  <c r="NE246" i="3"/>
  <c r="QH258" i="3" s="1"/>
  <c r="QH218" i="3"/>
  <c r="MS246" i="3"/>
  <c r="PV258" i="3" s="1"/>
  <c r="MS208" i="3"/>
  <c r="PV236" i="3" s="1"/>
  <c r="PV218" i="3"/>
  <c r="MG208" i="3"/>
  <c r="MG246" i="3"/>
  <c r="PJ258" i="3" s="1"/>
  <c r="PJ218" i="3"/>
  <c r="LU208" i="3"/>
  <c r="OX236" i="3" s="1"/>
  <c r="LU246" i="3"/>
  <c r="OX258" i="3" s="1"/>
  <c r="OX218" i="3"/>
  <c r="LI208" i="3"/>
  <c r="OL236" i="3" s="1"/>
  <c r="LI246" i="3"/>
  <c r="OL258" i="3" s="1"/>
  <c r="OL218" i="3"/>
  <c r="KV208" i="3"/>
  <c r="KV246" i="3"/>
  <c r="NY258" i="3" s="1"/>
  <c r="NY218" i="3"/>
  <c r="KK208" i="3"/>
  <c r="KK246" i="3"/>
  <c r="NN258" i="3" s="1"/>
  <c r="NN218" i="3"/>
  <c r="JY246" i="3"/>
  <c r="NB258" i="3" s="1"/>
  <c r="JY208" i="3"/>
  <c r="NB218" i="3"/>
  <c r="JM208" i="3"/>
  <c r="MP236" i="3" s="1"/>
  <c r="JM246" i="3"/>
  <c r="MP258" i="3" s="1"/>
  <c r="MP218" i="3"/>
  <c r="JA208" i="3"/>
  <c r="JA246" i="3"/>
  <c r="MD258" i="3" s="1"/>
  <c r="MD218" i="3"/>
  <c r="IO246" i="3"/>
  <c r="LR258" i="3" s="1"/>
  <c r="IO208" i="3"/>
  <c r="LR236" i="3" s="1"/>
  <c r="LR218" i="3"/>
  <c r="IC208" i="3"/>
  <c r="LF236" i="3" s="1"/>
  <c r="IC246" i="3"/>
  <c r="LF258" i="3" s="1"/>
  <c r="LF218" i="3"/>
  <c r="HQ208" i="3"/>
  <c r="KS236" i="3" s="1"/>
  <c r="HQ246" i="3"/>
  <c r="KS258" i="3" s="1"/>
  <c r="KS218" i="3"/>
  <c r="HE208" i="3"/>
  <c r="HE246" i="3"/>
  <c r="KG258" i="3" s="1"/>
  <c r="KG218" i="3"/>
  <c r="GS208" i="3"/>
  <c r="GS246" i="3"/>
  <c r="JU258" i="3" s="1"/>
  <c r="JU218" i="3"/>
  <c r="GG208" i="3"/>
  <c r="JI236" i="3" s="1"/>
  <c r="GG246" i="3"/>
  <c r="JI258" i="3" s="1"/>
  <c r="JI218" i="3"/>
  <c r="FT208" i="3"/>
  <c r="IV236" i="3" s="1"/>
  <c r="FT246" i="3"/>
  <c r="IV258" i="3" s="1"/>
  <c r="IV218" i="3"/>
  <c r="FI208" i="3"/>
  <c r="FI246" i="3"/>
  <c r="IK258" i="3" s="1"/>
  <c r="IK218" i="3"/>
  <c r="EW208" i="3"/>
  <c r="EW246" i="3"/>
  <c r="HY258" i="3" s="1"/>
  <c r="HY218" i="3"/>
  <c r="EK208" i="3"/>
  <c r="EK246" i="3"/>
  <c r="HM258" i="3" s="1"/>
  <c r="HM218" i="3"/>
  <c r="DY246" i="3"/>
  <c r="HA258" i="3" s="1"/>
  <c r="DY208" i="3"/>
  <c r="HA218" i="3"/>
  <c r="DM208" i="3"/>
  <c r="DM246" i="3"/>
  <c r="GO258" i="3" s="1"/>
  <c r="GO218" i="3"/>
  <c r="DA208" i="3"/>
  <c r="DA246" i="3"/>
  <c r="FX258" i="3" s="1"/>
  <c r="FX218" i="3"/>
  <c r="CO208" i="3"/>
  <c r="FL236" i="3" s="1"/>
  <c r="CO246" i="3"/>
  <c r="FL258" i="3" s="1"/>
  <c r="FL218" i="3"/>
  <c r="CA208" i="3"/>
  <c r="CA246" i="3"/>
  <c r="EX258" i="3" s="1"/>
  <c r="EX218" i="3"/>
  <c r="BQ246" i="3"/>
  <c r="EN258" i="3" s="1"/>
  <c r="BQ208" i="3"/>
  <c r="EN236" i="3" s="1"/>
  <c r="EN218" i="3"/>
  <c r="BE208" i="3"/>
  <c r="BE246" i="3"/>
  <c r="EB258" i="3" s="1"/>
  <c r="EB218" i="3"/>
  <c r="AR208" i="3"/>
  <c r="DO236" i="3" s="1"/>
  <c r="AR246" i="3"/>
  <c r="DO258" i="3" s="1"/>
  <c r="DO218" i="3"/>
  <c r="AG246" i="3"/>
  <c r="DD258" i="3" s="1"/>
  <c r="AG208" i="3"/>
  <c r="DD218" i="3"/>
  <c r="U208" i="3"/>
  <c r="U246" i="3"/>
  <c r="CR258" i="3" s="1"/>
  <c r="CR218" i="3"/>
  <c r="S234" i="3"/>
  <c r="R216" i="3"/>
  <c r="S256" i="3"/>
  <c r="AER208" i="3"/>
  <c r="AER246" i="3"/>
  <c r="AEF208" i="3"/>
  <c r="AEF246" i="3"/>
  <c r="ADT208" i="3"/>
  <c r="ADT246" i="3"/>
  <c r="ADH208" i="3"/>
  <c r="ADH246" i="3"/>
  <c r="ACV246" i="3"/>
  <c r="ACV208" i="3"/>
  <c r="ACJ208" i="3"/>
  <c r="ACJ246" i="3"/>
  <c r="ABX208" i="3"/>
  <c r="AFA236" i="3" s="1"/>
  <c r="ABX246" i="3"/>
  <c r="AFA258" i="3" s="1"/>
  <c r="AFA218" i="3"/>
  <c r="ABL208" i="3"/>
  <c r="AEO236" i="3" s="1"/>
  <c r="ABL246" i="3"/>
  <c r="AEO258" i="3" s="1"/>
  <c r="AEO218" i="3"/>
  <c r="AAZ208" i="3"/>
  <c r="AAZ246" i="3"/>
  <c r="AEC258" i="3" s="1"/>
  <c r="AEC218" i="3"/>
  <c r="AAN208" i="3"/>
  <c r="AAN246" i="3"/>
  <c r="ADQ258" i="3" s="1"/>
  <c r="ADQ218" i="3"/>
  <c r="AAB208" i="3"/>
  <c r="ADE236" i="3" s="1"/>
  <c r="AAB246" i="3"/>
  <c r="ADE258" i="3" s="1"/>
  <c r="ADE218" i="3"/>
  <c r="ZP208" i="3"/>
  <c r="ACS236" i="3" s="1"/>
  <c r="ZP246" i="3"/>
  <c r="ACS258" i="3" s="1"/>
  <c r="ACS218" i="3"/>
  <c r="ZD208" i="3"/>
  <c r="ZD246" i="3"/>
  <c r="ACG258" i="3" s="1"/>
  <c r="ACG218" i="3"/>
  <c r="YR208" i="3"/>
  <c r="YR246" i="3"/>
  <c r="ABU258" i="3" s="1"/>
  <c r="ABU218" i="3"/>
  <c r="YF208" i="3"/>
  <c r="YF246" i="3"/>
  <c r="ABI258" i="3" s="1"/>
  <c r="ABI218" i="3"/>
  <c r="XT208" i="3"/>
  <c r="AAW236" i="3" s="1"/>
  <c r="XT246" i="3"/>
  <c r="AAW258" i="3" s="1"/>
  <c r="AAW218" i="3"/>
  <c r="XH208" i="3"/>
  <c r="XH246" i="3"/>
  <c r="AAK258" i="3" s="1"/>
  <c r="AAK218" i="3"/>
  <c r="WV246" i="3"/>
  <c r="ZY258" i="3" s="1"/>
  <c r="WV208" i="3"/>
  <c r="ZY236" i="3" s="1"/>
  <c r="ZY218" i="3"/>
  <c r="WJ208" i="3"/>
  <c r="ZM236" i="3" s="1"/>
  <c r="WJ246" i="3"/>
  <c r="ZM258" i="3" s="1"/>
  <c r="ZM218" i="3"/>
  <c r="VX208" i="3"/>
  <c r="ZA236" i="3" s="1"/>
  <c r="VX246" i="3"/>
  <c r="ZA258" i="3" s="1"/>
  <c r="ZA218" i="3"/>
  <c r="VL208" i="3"/>
  <c r="VL246" i="3"/>
  <c r="YO258" i="3" s="1"/>
  <c r="YO218" i="3"/>
  <c r="UZ208" i="3"/>
  <c r="UZ246" i="3"/>
  <c r="YC258" i="3" s="1"/>
  <c r="YC218" i="3"/>
  <c r="UN208" i="3"/>
  <c r="XQ236" i="3" s="1"/>
  <c r="UN246" i="3"/>
  <c r="XQ258" i="3" s="1"/>
  <c r="XQ218" i="3"/>
  <c r="UB208" i="3"/>
  <c r="XE236" i="3" s="1"/>
  <c r="UB246" i="3"/>
  <c r="XE258" i="3" s="1"/>
  <c r="XE218" i="3"/>
  <c r="TP208" i="3"/>
  <c r="TP246" i="3"/>
  <c r="WS258" i="3" s="1"/>
  <c r="WS218" i="3"/>
  <c r="TD246" i="3"/>
  <c r="WG258" i="3" s="1"/>
  <c r="TD208" i="3"/>
  <c r="WG236" i="3" s="1"/>
  <c r="WG218" i="3"/>
  <c r="SR246" i="3"/>
  <c r="VU258" i="3" s="1"/>
  <c r="SR208" i="3"/>
  <c r="VU218" i="3"/>
  <c r="SF208" i="3"/>
  <c r="VI236" i="3" s="1"/>
  <c r="SF246" i="3"/>
  <c r="VI258" i="3" s="1"/>
  <c r="VI218" i="3"/>
  <c r="RS208" i="3"/>
  <c r="RS246" i="3"/>
  <c r="UV258" i="3" s="1"/>
  <c r="UV218" i="3"/>
  <c r="RH208" i="3"/>
  <c r="RH246" i="3"/>
  <c r="UK258" i="3" s="1"/>
  <c r="UK218" i="3"/>
  <c r="QV246" i="3"/>
  <c r="TY258" i="3" s="1"/>
  <c r="QV208" i="3"/>
  <c r="TY218" i="3"/>
  <c r="QJ208" i="3"/>
  <c r="TM236" i="3" s="1"/>
  <c r="QJ246" i="3"/>
  <c r="TM258" i="3" s="1"/>
  <c r="TM218" i="3"/>
  <c r="PX246" i="3"/>
  <c r="TA258" i="3" s="1"/>
  <c r="PX208" i="3"/>
  <c r="TA236" i="3" s="1"/>
  <c r="TA218" i="3"/>
  <c r="PL208" i="3"/>
  <c r="PL246" i="3"/>
  <c r="SO258" i="3" s="1"/>
  <c r="SO218" i="3"/>
  <c r="OZ208" i="3"/>
  <c r="SC236" i="3" s="1"/>
  <c r="OZ246" i="3"/>
  <c r="SC258" i="3" s="1"/>
  <c r="SC218" i="3"/>
  <c r="ON246" i="3"/>
  <c r="RQ258" i="3" s="1"/>
  <c r="ON208" i="3"/>
  <c r="RQ218" i="3"/>
  <c r="OB208" i="3"/>
  <c r="OB246" i="3"/>
  <c r="RE258" i="3" s="1"/>
  <c r="RE218" i="3"/>
  <c r="NP208" i="3"/>
  <c r="NP246" i="3"/>
  <c r="QS258" i="3" s="1"/>
  <c r="QS218" i="3"/>
  <c r="ND208" i="3"/>
  <c r="QG236" i="3" s="1"/>
  <c r="ND246" i="3"/>
  <c r="QG258" i="3" s="1"/>
  <c r="QG218" i="3"/>
  <c r="MR208" i="3"/>
  <c r="PU236" i="3" s="1"/>
  <c r="MR246" i="3"/>
  <c r="PU258" i="3" s="1"/>
  <c r="PU218" i="3"/>
  <c r="MF208" i="3"/>
  <c r="MF246" i="3"/>
  <c r="PI258" i="3" s="1"/>
  <c r="PI218" i="3"/>
  <c r="LS208" i="3"/>
  <c r="LS246" i="3"/>
  <c r="OV258" i="3" s="1"/>
  <c r="OV218" i="3"/>
  <c r="LH208" i="3"/>
  <c r="OK236" i="3" s="1"/>
  <c r="LH246" i="3"/>
  <c r="OK258" i="3" s="1"/>
  <c r="OK218" i="3"/>
  <c r="KW208" i="3"/>
  <c r="NZ236" i="3" s="1"/>
  <c r="KW246" i="3"/>
  <c r="NZ258" i="3" s="1"/>
  <c r="NZ218" i="3"/>
  <c r="KJ246" i="3"/>
  <c r="NM258" i="3" s="1"/>
  <c r="KJ208" i="3"/>
  <c r="NM236" i="3" s="1"/>
  <c r="NM218" i="3"/>
  <c r="JX208" i="3"/>
  <c r="JX246" i="3"/>
  <c r="NA258" i="3" s="1"/>
  <c r="NA218" i="3"/>
  <c r="JL208" i="3"/>
  <c r="MO236" i="3" s="1"/>
  <c r="JL246" i="3"/>
  <c r="MO258" i="3" s="1"/>
  <c r="MO218" i="3"/>
  <c r="IZ246" i="3"/>
  <c r="MC258" i="3" s="1"/>
  <c r="IZ208" i="3"/>
  <c r="MC218" i="3"/>
  <c r="IN208" i="3"/>
  <c r="IN246" i="3"/>
  <c r="LQ258" i="3" s="1"/>
  <c r="LQ218" i="3"/>
  <c r="IB246" i="3"/>
  <c r="LE258" i="3" s="1"/>
  <c r="IB208" i="3"/>
  <c r="LE236" i="3" s="1"/>
  <c r="LE218" i="3"/>
  <c r="HP246" i="3"/>
  <c r="KR258" i="3" s="1"/>
  <c r="HP208" i="3"/>
  <c r="KR218" i="3"/>
  <c r="HD208" i="3"/>
  <c r="HD246" i="3"/>
  <c r="KF258" i="3" s="1"/>
  <c r="KF218" i="3"/>
  <c r="GR208" i="3"/>
  <c r="GR246" i="3"/>
  <c r="JT258" i="3" s="1"/>
  <c r="JT218" i="3"/>
  <c r="GF208" i="3"/>
  <c r="GF246" i="3"/>
  <c r="JH258" i="3" s="1"/>
  <c r="JH218" i="3"/>
  <c r="FU208" i="3"/>
  <c r="IW236" i="3" s="1"/>
  <c r="FU246" i="3"/>
  <c r="IW258" i="3" s="1"/>
  <c r="IW218" i="3"/>
  <c r="FH208" i="3"/>
  <c r="IJ236" i="3" s="1"/>
  <c r="FH246" i="3"/>
  <c r="IJ258" i="3" s="1"/>
  <c r="IJ218" i="3"/>
  <c r="EV208" i="3"/>
  <c r="EV246" i="3"/>
  <c r="HX258" i="3" s="1"/>
  <c r="HX218" i="3"/>
  <c r="EJ208" i="3"/>
  <c r="EJ246" i="3"/>
  <c r="HL258" i="3" s="1"/>
  <c r="HL218" i="3"/>
  <c r="DX208" i="3"/>
  <c r="GZ236" i="3" s="1"/>
  <c r="DX246" i="3"/>
  <c r="GZ258" i="3" s="1"/>
  <c r="GZ218" i="3"/>
  <c r="DL208" i="3"/>
  <c r="GN236" i="3" s="1"/>
  <c r="DL246" i="3"/>
  <c r="GN258" i="3" s="1"/>
  <c r="GN218" i="3"/>
  <c r="CZ208" i="3"/>
  <c r="CZ246" i="3"/>
  <c r="FW258" i="3" s="1"/>
  <c r="FW218" i="3"/>
  <c r="CM208" i="3"/>
  <c r="CM246" i="3"/>
  <c r="FJ258" i="3" s="1"/>
  <c r="FJ218" i="3"/>
  <c r="CB208" i="3"/>
  <c r="EY236" i="3" s="1"/>
  <c r="CB246" i="3"/>
  <c r="EY258" i="3" s="1"/>
  <c r="EY218" i="3"/>
  <c r="BP246" i="3"/>
  <c r="EM258" i="3" s="1"/>
  <c r="BP208" i="3"/>
  <c r="EM218" i="3"/>
  <c r="BD208" i="3"/>
  <c r="BD246" i="3"/>
  <c r="EA258" i="3" s="1"/>
  <c r="EA218" i="3"/>
  <c r="AS208" i="3"/>
  <c r="AS246" i="3"/>
  <c r="DP258" i="3" s="1"/>
  <c r="DP218" i="3"/>
  <c r="AH208" i="3"/>
  <c r="DE236" i="3" s="1"/>
  <c r="AH246" i="3"/>
  <c r="DE258" i="3" s="1"/>
  <c r="DE218" i="3"/>
  <c r="T246" i="3"/>
  <c r="CQ258" i="3" s="1"/>
  <c r="T208" i="3"/>
  <c r="CQ218" i="3"/>
  <c r="AEQ246" i="3"/>
  <c r="AEQ208" i="3"/>
  <c r="AEE246" i="3"/>
  <c r="AEE208" i="3"/>
  <c r="ADS208" i="3"/>
  <c r="ADS246" i="3"/>
  <c r="ADJ208" i="3"/>
  <c r="ADJ246" i="3"/>
  <c r="ACU246" i="3"/>
  <c r="ACU208" i="3"/>
  <c r="ACI208" i="3"/>
  <c r="ACI246" i="3"/>
  <c r="ABW246" i="3"/>
  <c r="AEZ258" i="3" s="1"/>
  <c r="ABW208" i="3"/>
  <c r="AEZ218" i="3"/>
  <c r="ABK208" i="3"/>
  <c r="ABK246" i="3"/>
  <c r="AEN258" i="3" s="1"/>
  <c r="AEN218" i="3"/>
  <c r="AAY208" i="3"/>
  <c r="AEB236" i="3" s="1"/>
  <c r="AAY246" i="3"/>
  <c r="AEB258" i="3" s="1"/>
  <c r="AEB218" i="3"/>
  <c r="AAM208" i="3"/>
  <c r="ADP236" i="3" s="1"/>
  <c r="AAM246" i="3"/>
  <c r="ADP258" i="3" s="1"/>
  <c r="ADP218" i="3"/>
  <c r="AAA208" i="3"/>
  <c r="AAA246" i="3"/>
  <c r="ADD258" i="3" s="1"/>
  <c r="ADD218" i="3"/>
  <c r="ZO208" i="3"/>
  <c r="ZO246" i="3"/>
  <c r="ACR258" i="3" s="1"/>
  <c r="ACR218" i="3"/>
  <c r="ZC246" i="3"/>
  <c r="ACF258" i="3" s="1"/>
  <c r="ZC208" i="3"/>
  <c r="ACF218" i="3"/>
  <c r="YQ208" i="3"/>
  <c r="ABT236" i="3" s="1"/>
  <c r="YQ246" i="3"/>
  <c r="ABT258" i="3" s="1"/>
  <c r="ABT218" i="3"/>
  <c r="YE208" i="3"/>
  <c r="YE246" i="3"/>
  <c r="ABH258" i="3" s="1"/>
  <c r="ABH218" i="3"/>
  <c r="XS208" i="3"/>
  <c r="XS246" i="3"/>
  <c r="AAV258" i="3" s="1"/>
  <c r="AAV218" i="3"/>
  <c r="XG208" i="3"/>
  <c r="AAJ236" i="3" s="1"/>
  <c r="XG246" i="3"/>
  <c r="AAJ258" i="3" s="1"/>
  <c r="AAJ218" i="3"/>
  <c r="WU246" i="3"/>
  <c r="ZX258" i="3" s="1"/>
  <c r="WU208" i="3"/>
  <c r="ZX218" i="3"/>
  <c r="WI246" i="3"/>
  <c r="ZL258" i="3" s="1"/>
  <c r="WI208" i="3"/>
  <c r="ZL236" i="3" s="1"/>
  <c r="ZL218" i="3"/>
  <c r="VW208" i="3"/>
  <c r="VW246" i="3"/>
  <c r="YZ258" i="3" s="1"/>
  <c r="YZ218" i="3"/>
  <c r="VK208" i="3"/>
  <c r="YN236" i="3" s="1"/>
  <c r="VK246" i="3"/>
  <c r="YN258" i="3" s="1"/>
  <c r="YN218" i="3"/>
  <c r="UY208" i="3"/>
  <c r="YB236" i="3" s="1"/>
  <c r="UY246" i="3"/>
  <c r="YB258" i="3" s="1"/>
  <c r="YB218" i="3"/>
  <c r="UM208" i="3"/>
  <c r="UM246" i="3"/>
  <c r="XP258" i="3" s="1"/>
  <c r="XP218" i="3"/>
  <c r="UA208" i="3"/>
  <c r="UA246" i="3"/>
  <c r="XD258" i="3" s="1"/>
  <c r="XD218" i="3"/>
  <c r="TO246" i="3"/>
  <c r="WR258" i="3" s="1"/>
  <c r="TO208" i="3"/>
  <c r="WR218" i="3"/>
  <c r="TC246" i="3"/>
  <c r="WF258" i="3" s="1"/>
  <c r="TC208" i="3"/>
  <c r="WF218" i="3"/>
  <c r="SQ208" i="3"/>
  <c r="SQ246" i="3"/>
  <c r="VT258" i="3" s="1"/>
  <c r="VT218" i="3"/>
  <c r="SE208" i="3"/>
  <c r="SE246" i="3"/>
  <c r="VH258" i="3" s="1"/>
  <c r="VH218" i="3"/>
  <c r="RR208" i="3"/>
  <c r="UU236" i="3" s="1"/>
  <c r="RR246" i="3"/>
  <c r="UU258" i="3" s="1"/>
  <c r="UU218" i="3"/>
  <c r="RG208" i="3"/>
  <c r="UJ236" i="3" s="1"/>
  <c r="RG246" i="3"/>
  <c r="UJ258" i="3" s="1"/>
  <c r="UJ218" i="3"/>
  <c r="QU208" i="3"/>
  <c r="QU246" i="3"/>
  <c r="TX258" i="3" s="1"/>
  <c r="TX218" i="3"/>
  <c r="QI246" i="3"/>
  <c r="TL258" i="3" s="1"/>
  <c r="QI208" i="3"/>
  <c r="TL236" i="3" s="1"/>
  <c r="TL218" i="3"/>
  <c r="PW208" i="3"/>
  <c r="SZ236" i="3" s="1"/>
  <c r="PW246" i="3"/>
  <c r="SZ258" i="3" s="1"/>
  <c r="SZ218" i="3"/>
  <c r="PK208" i="3"/>
  <c r="SN236" i="3" s="1"/>
  <c r="PK246" i="3"/>
  <c r="SN258" i="3" s="1"/>
  <c r="SN218" i="3"/>
  <c r="OY246" i="3"/>
  <c r="SB258" i="3" s="1"/>
  <c r="OY208" i="3"/>
  <c r="SB236" i="3" s="1"/>
  <c r="SB218" i="3"/>
  <c r="OM246" i="3"/>
  <c r="RP258" i="3" s="1"/>
  <c r="OM208" i="3"/>
  <c r="RP236" i="3" s="1"/>
  <c r="RP218" i="3"/>
  <c r="NZ208" i="3"/>
  <c r="RC236" i="3" s="1"/>
  <c r="NZ246" i="3"/>
  <c r="RC258" i="3" s="1"/>
  <c r="RC218" i="3"/>
  <c r="NO208" i="3"/>
  <c r="QR236" i="3" s="1"/>
  <c r="NO246" i="3"/>
  <c r="QR258" i="3" s="1"/>
  <c r="QR218" i="3"/>
  <c r="NC208" i="3"/>
  <c r="NC246" i="3"/>
  <c r="QF258" i="3" s="1"/>
  <c r="QF218" i="3"/>
  <c r="MQ208" i="3"/>
  <c r="MQ246" i="3"/>
  <c r="PT258" i="3" s="1"/>
  <c r="PT218" i="3"/>
  <c r="ME208" i="3"/>
  <c r="PH236" i="3" s="1"/>
  <c r="ME246" i="3"/>
  <c r="PH258" i="3" s="1"/>
  <c r="PH218" i="3"/>
  <c r="LT208" i="3"/>
  <c r="OW236" i="3" s="1"/>
  <c r="LT246" i="3"/>
  <c r="OW258" i="3" s="1"/>
  <c r="OW218" i="3"/>
  <c r="LG246" i="3"/>
  <c r="OJ258" i="3" s="1"/>
  <c r="LG208" i="3"/>
  <c r="OJ236" i="3" s="1"/>
  <c r="OJ218" i="3"/>
  <c r="KU208" i="3"/>
  <c r="KU246" i="3"/>
  <c r="NX258" i="3" s="1"/>
  <c r="NX218" i="3"/>
  <c r="KI208" i="3"/>
  <c r="NL236" i="3" s="1"/>
  <c r="KI246" i="3"/>
  <c r="NL258" i="3" s="1"/>
  <c r="NL218" i="3"/>
  <c r="JW208" i="3"/>
  <c r="MZ236" i="3" s="1"/>
  <c r="JW246" i="3"/>
  <c r="MZ258" i="3" s="1"/>
  <c r="MZ218" i="3"/>
  <c r="JK208" i="3"/>
  <c r="JK246" i="3"/>
  <c r="MN258" i="3" s="1"/>
  <c r="MN218" i="3"/>
  <c r="IY208" i="3"/>
  <c r="IY246" i="3"/>
  <c r="MB258" i="3" s="1"/>
  <c r="MB218" i="3"/>
  <c r="IM208" i="3"/>
  <c r="LP236" i="3" s="1"/>
  <c r="IM246" i="3"/>
  <c r="LP258" i="3" s="1"/>
  <c r="LP218" i="3"/>
  <c r="IA208" i="3"/>
  <c r="LD236" i="3" s="1"/>
  <c r="IA246" i="3"/>
  <c r="LD258" i="3" s="1"/>
  <c r="LD218" i="3"/>
  <c r="HO208" i="3"/>
  <c r="HO246" i="3"/>
  <c r="KQ258" i="3" s="1"/>
  <c r="KQ218" i="3"/>
  <c r="HC208" i="3"/>
  <c r="HC246" i="3"/>
  <c r="KE258" i="3" s="1"/>
  <c r="KE218" i="3"/>
  <c r="GQ208" i="3"/>
  <c r="JS236" i="3" s="1"/>
  <c r="GQ246" i="3"/>
  <c r="JS258" i="3" s="1"/>
  <c r="JS218" i="3"/>
  <c r="GE208" i="3"/>
  <c r="JG236" i="3" s="1"/>
  <c r="GE246" i="3"/>
  <c r="JG258" i="3" s="1"/>
  <c r="JG218" i="3"/>
  <c r="FS208" i="3"/>
  <c r="FS246" i="3"/>
  <c r="IU258" i="3" s="1"/>
  <c r="IU218" i="3"/>
  <c r="FG246" i="3"/>
  <c r="II258" i="3" s="1"/>
  <c r="FG208" i="3"/>
  <c r="II236" i="3" s="1"/>
  <c r="II218" i="3"/>
  <c r="EU246" i="3"/>
  <c r="HW258" i="3" s="1"/>
  <c r="EU208" i="3"/>
  <c r="HW218" i="3"/>
  <c r="EI208" i="3"/>
  <c r="HK236" i="3" s="1"/>
  <c r="EI246" i="3"/>
  <c r="HK258" i="3" s="1"/>
  <c r="HK218" i="3"/>
  <c r="DW208" i="3"/>
  <c r="DW246" i="3"/>
  <c r="GY258" i="3" s="1"/>
  <c r="GY218" i="3"/>
  <c r="DK208" i="3"/>
  <c r="DK246" i="3"/>
  <c r="GM258" i="3" s="1"/>
  <c r="GM218" i="3"/>
  <c r="CY208" i="3"/>
  <c r="FV236" i="3" s="1"/>
  <c r="CY246" i="3"/>
  <c r="FV258" i="3" s="1"/>
  <c r="FV218" i="3"/>
  <c r="CK208" i="3"/>
  <c r="FH236" i="3" s="1"/>
  <c r="CK246" i="3"/>
  <c r="FH258" i="3" s="1"/>
  <c r="FH218" i="3"/>
  <c r="CD208" i="3"/>
  <c r="CD246" i="3"/>
  <c r="FA258" i="3" s="1"/>
  <c r="FA218" i="3"/>
  <c r="BO246" i="3"/>
  <c r="EL258" i="3" s="1"/>
  <c r="BO208" i="3"/>
  <c r="EL236" i="3" s="1"/>
  <c r="EL218" i="3"/>
  <c r="BB208" i="3"/>
  <c r="DY236" i="3" s="1"/>
  <c r="BB246" i="3"/>
  <c r="DY258" i="3" s="1"/>
  <c r="DY218" i="3"/>
  <c r="AQ208" i="3"/>
  <c r="DN236" i="3" s="1"/>
  <c r="AQ246" i="3"/>
  <c r="DN258" i="3" s="1"/>
  <c r="DN218" i="3"/>
  <c r="AE246" i="3"/>
  <c r="DB258" i="3" s="1"/>
  <c r="AE208" i="3"/>
  <c r="DB236" i="3" s="1"/>
  <c r="DB218" i="3"/>
  <c r="W208" i="3"/>
  <c r="W246" i="3"/>
  <c r="CT258" i="3" s="1"/>
  <c r="CT218" i="3"/>
  <c r="AFB246" i="3"/>
  <c r="AFB208" i="3"/>
  <c r="AEP208" i="3"/>
  <c r="AEP246" i="3"/>
  <c r="AED208" i="3"/>
  <c r="AED246" i="3"/>
  <c r="ADR208" i="3"/>
  <c r="ADR246" i="3"/>
  <c r="ADF208" i="3"/>
  <c r="ADF246" i="3"/>
  <c r="ACT208" i="3"/>
  <c r="ACT246" i="3"/>
  <c r="ACH246" i="3"/>
  <c r="ACH208" i="3"/>
  <c r="ABV208" i="3"/>
  <c r="ABV246" i="3"/>
  <c r="AEY258" i="3" s="1"/>
  <c r="AEY218" i="3"/>
  <c r="ABJ208" i="3"/>
  <c r="AEM236" i="3" s="1"/>
  <c r="ABJ246" i="3"/>
  <c r="AEM258" i="3" s="1"/>
  <c r="AEM218" i="3"/>
  <c r="AAX208" i="3"/>
  <c r="AEA236" i="3" s="1"/>
  <c r="AAX246" i="3"/>
  <c r="AEA258" i="3" s="1"/>
  <c r="AEA218" i="3"/>
  <c r="AAL246" i="3"/>
  <c r="ADO258" i="3" s="1"/>
  <c r="AAL208" i="3"/>
  <c r="ADO236" i="3" s="1"/>
  <c r="ADO218" i="3"/>
  <c r="ZZ208" i="3"/>
  <c r="ZZ246" i="3"/>
  <c r="ADC258" i="3" s="1"/>
  <c r="ADC218" i="3"/>
  <c r="ZN208" i="3"/>
  <c r="ZN246" i="3"/>
  <c r="ACQ258" i="3" s="1"/>
  <c r="ACQ218" i="3"/>
  <c r="ZB208" i="3"/>
  <c r="ACE236" i="3" s="1"/>
  <c r="ZB246" i="3"/>
  <c r="ACE258" i="3" s="1"/>
  <c r="ACE218" i="3"/>
  <c r="YP208" i="3"/>
  <c r="ABS236" i="3" s="1"/>
  <c r="YP246" i="3"/>
  <c r="ABS258" i="3" s="1"/>
  <c r="ABS218" i="3"/>
  <c r="YD246" i="3"/>
  <c r="ABG258" i="3" s="1"/>
  <c r="YD208" i="3"/>
  <c r="ABG236" i="3" s="1"/>
  <c r="ABG218" i="3"/>
  <c r="XR208" i="3"/>
  <c r="XR246" i="3"/>
  <c r="AAU258" i="3" s="1"/>
  <c r="AAU218" i="3"/>
  <c r="XF208" i="3"/>
  <c r="AAI236" i="3" s="1"/>
  <c r="XF246" i="3"/>
  <c r="AAI258" i="3" s="1"/>
  <c r="AAI218" i="3"/>
  <c r="WT208" i="3"/>
  <c r="ZW236" i="3" s="1"/>
  <c r="WT246" i="3"/>
  <c r="ZW258" i="3" s="1"/>
  <c r="ZW218" i="3"/>
  <c r="WH208" i="3"/>
  <c r="WH246" i="3"/>
  <c r="ZK258" i="3" s="1"/>
  <c r="ZK218" i="3"/>
  <c r="VV208" i="3"/>
  <c r="YY236" i="3" s="1"/>
  <c r="VV246" i="3"/>
  <c r="YY258" i="3" s="1"/>
  <c r="YY218" i="3"/>
  <c r="VJ208" i="3"/>
  <c r="YM236" i="3" s="1"/>
  <c r="VJ246" i="3"/>
  <c r="YM258" i="3" s="1"/>
  <c r="YM218" i="3"/>
  <c r="UX208" i="3"/>
  <c r="YA236" i="3" s="1"/>
  <c r="UX246" i="3"/>
  <c r="YA258" i="3" s="1"/>
  <c r="YA218" i="3"/>
  <c r="UL208" i="3"/>
  <c r="UL246" i="3"/>
  <c r="XO258" i="3" s="1"/>
  <c r="XO218" i="3"/>
  <c r="TZ208" i="3"/>
  <c r="XC236" i="3" s="1"/>
  <c r="TZ246" i="3"/>
  <c r="XC258" i="3" s="1"/>
  <c r="XC218" i="3"/>
  <c r="TN208" i="3"/>
  <c r="WQ236" i="3" s="1"/>
  <c r="TN246" i="3"/>
  <c r="WQ258" i="3" s="1"/>
  <c r="WQ218" i="3"/>
  <c r="TB246" i="3"/>
  <c r="WE258" i="3" s="1"/>
  <c r="TB208" i="3"/>
  <c r="WE236" i="3" s="1"/>
  <c r="WE218" i="3"/>
  <c r="SP208" i="3"/>
  <c r="SP246" i="3"/>
  <c r="VS258" i="3" s="1"/>
  <c r="VS218" i="3"/>
  <c r="SD208" i="3"/>
  <c r="VG236" i="3" s="1"/>
  <c r="SD246" i="3"/>
  <c r="VG258" i="3" s="1"/>
  <c r="VG218" i="3"/>
  <c r="RU208" i="3"/>
  <c r="UX236" i="3" s="1"/>
  <c r="RU246" i="3"/>
  <c r="UX258" i="3" s="1"/>
  <c r="UX218" i="3"/>
  <c r="RF208" i="3"/>
  <c r="UI236" i="3" s="1"/>
  <c r="RF246" i="3"/>
  <c r="UI258" i="3" s="1"/>
  <c r="UI218" i="3"/>
  <c r="QT208" i="3"/>
  <c r="QT246" i="3"/>
  <c r="TW258" i="3" s="1"/>
  <c r="TW218" i="3"/>
  <c r="QH208" i="3"/>
  <c r="TK236" i="3" s="1"/>
  <c r="QH246" i="3"/>
  <c r="TK258" i="3" s="1"/>
  <c r="TK218" i="3"/>
  <c r="PV208" i="3"/>
  <c r="SY236" i="3" s="1"/>
  <c r="PV246" i="3"/>
  <c r="SY258" i="3" s="1"/>
  <c r="SY218" i="3"/>
  <c r="PJ208" i="3"/>
  <c r="SM236" i="3" s="1"/>
  <c r="PJ246" i="3"/>
  <c r="SM258" i="3" s="1"/>
  <c r="SM218" i="3"/>
  <c r="OX208" i="3"/>
  <c r="OX246" i="3"/>
  <c r="SA258" i="3" s="1"/>
  <c r="SA218" i="3"/>
  <c r="OL246" i="3"/>
  <c r="RO258" i="3" s="1"/>
  <c r="OL208" i="3"/>
  <c r="RO218" i="3"/>
  <c r="OA208" i="3"/>
  <c r="RD236" i="3" s="1"/>
  <c r="OA246" i="3"/>
  <c r="RD258" i="3" s="1"/>
  <c r="RD218" i="3"/>
  <c r="NN208" i="3"/>
  <c r="QQ236" i="3" s="1"/>
  <c r="NN246" i="3"/>
  <c r="QQ258" i="3" s="1"/>
  <c r="QQ218" i="3"/>
  <c r="NB208" i="3"/>
  <c r="NB246" i="3"/>
  <c r="QE258" i="3" s="1"/>
  <c r="QE218" i="3"/>
  <c r="MP246" i="3"/>
  <c r="PS258" i="3" s="1"/>
  <c r="MP208" i="3"/>
  <c r="PS218" i="3"/>
  <c r="MD208" i="3"/>
  <c r="PG236" i="3" s="1"/>
  <c r="MD246" i="3"/>
  <c r="PG258" i="3" s="1"/>
  <c r="PG218" i="3"/>
  <c r="LR208" i="3"/>
  <c r="OU236" i="3" s="1"/>
  <c r="LR246" i="3"/>
  <c r="OU258" i="3" s="1"/>
  <c r="OU218" i="3"/>
  <c r="LF246" i="3"/>
  <c r="OI258" i="3" s="1"/>
  <c r="LF208" i="3"/>
  <c r="OI236" i="3" s="1"/>
  <c r="OI218" i="3"/>
  <c r="KT208" i="3"/>
  <c r="NW236" i="3" s="1"/>
  <c r="KT246" i="3"/>
  <c r="NW258" i="3" s="1"/>
  <c r="NW218" i="3"/>
  <c r="KH208" i="3"/>
  <c r="NK236" i="3" s="1"/>
  <c r="KH246" i="3"/>
  <c r="NK258" i="3" s="1"/>
  <c r="NK218" i="3"/>
  <c r="JV208" i="3"/>
  <c r="MY236" i="3" s="1"/>
  <c r="JV246" i="3"/>
  <c r="MY258" i="3" s="1"/>
  <c r="MY218" i="3"/>
  <c r="JJ208" i="3"/>
  <c r="JJ246" i="3"/>
  <c r="MM258" i="3" s="1"/>
  <c r="MM218" i="3"/>
  <c r="IX208" i="3"/>
  <c r="MA236" i="3" s="1"/>
  <c r="IX246" i="3"/>
  <c r="MA258" i="3" s="1"/>
  <c r="MA218" i="3"/>
  <c r="IL208" i="3"/>
  <c r="LO236" i="3" s="1"/>
  <c r="IL246" i="3"/>
  <c r="LO258" i="3" s="1"/>
  <c r="LO218" i="3"/>
  <c r="HZ208" i="3"/>
  <c r="LC236" i="3" s="1"/>
  <c r="HZ246" i="3"/>
  <c r="LC258" i="3" s="1"/>
  <c r="LC218" i="3"/>
  <c r="HN208" i="3"/>
  <c r="HN246" i="3"/>
  <c r="KP258" i="3" s="1"/>
  <c r="KP218" i="3"/>
  <c r="HB246" i="3"/>
  <c r="KD258" i="3" s="1"/>
  <c r="HB208" i="3"/>
  <c r="KD218" i="3"/>
  <c r="GP208" i="3"/>
  <c r="JR236" i="3" s="1"/>
  <c r="GP246" i="3"/>
  <c r="JR258" i="3" s="1"/>
  <c r="JR218" i="3"/>
  <c r="GC246" i="3"/>
  <c r="JE258" i="3" s="1"/>
  <c r="GC208" i="3"/>
  <c r="JE236" i="3" s="1"/>
  <c r="JE218" i="3"/>
  <c r="FR246" i="3"/>
  <c r="IT258" i="3" s="1"/>
  <c r="FR208" i="3"/>
  <c r="IT236" i="3" s="1"/>
  <c r="IT218" i="3"/>
  <c r="FF208" i="3"/>
  <c r="IH236" i="3" s="1"/>
  <c r="FF246" i="3"/>
  <c r="IH258" i="3" s="1"/>
  <c r="IH218" i="3"/>
  <c r="ET208" i="3"/>
  <c r="HV236" i="3" s="1"/>
  <c r="ET246" i="3"/>
  <c r="HV258" i="3" s="1"/>
  <c r="HV218" i="3"/>
  <c r="EH246" i="3"/>
  <c r="HJ258" i="3" s="1"/>
  <c r="EH208" i="3"/>
  <c r="HJ236" i="3" s="1"/>
  <c r="HJ218" i="3"/>
  <c r="DV208" i="3"/>
  <c r="DV246" i="3"/>
  <c r="GX258" i="3" s="1"/>
  <c r="GX218" i="3"/>
  <c r="DJ208" i="3"/>
  <c r="GL236" i="3" s="1"/>
  <c r="DJ246" i="3"/>
  <c r="GL258" i="3" s="1"/>
  <c r="GL218" i="3"/>
  <c r="CX208" i="3"/>
  <c r="FU236" i="3" s="1"/>
  <c r="CX246" i="3"/>
  <c r="FU258" i="3" s="1"/>
  <c r="FU218" i="3"/>
  <c r="CL208" i="3"/>
  <c r="FI236" i="3" s="1"/>
  <c r="CL246" i="3"/>
  <c r="FI258" i="3" s="1"/>
  <c r="FI218" i="3"/>
  <c r="BX208" i="3"/>
  <c r="BX246" i="3"/>
  <c r="EU258" i="3" s="1"/>
  <c r="EU218" i="3"/>
  <c r="BN246" i="3"/>
  <c r="EK258" i="3" s="1"/>
  <c r="BN208" i="3"/>
  <c r="EK218" i="3"/>
  <c r="BC208" i="3"/>
  <c r="DZ236" i="3" s="1"/>
  <c r="BC246" i="3"/>
  <c r="DZ258" i="3" s="1"/>
  <c r="DZ218" i="3"/>
  <c r="AP208" i="3"/>
  <c r="DM236" i="3" s="1"/>
  <c r="AP246" i="3"/>
  <c r="DM258" i="3" s="1"/>
  <c r="DM218" i="3"/>
  <c r="AD208" i="3"/>
  <c r="AD246" i="3"/>
  <c r="DA258" i="3" s="1"/>
  <c r="DA218" i="3"/>
  <c r="S208" i="3"/>
  <c r="CP236" i="3" s="1"/>
  <c r="S246" i="3"/>
  <c r="CP258" i="3" s="1"/>
  <c r="CP218" i="3"/>
  <c r="AEZ208" i="3"/>
  <c r="AEZ246" i="3"/>
  <c r="AEN208" i="3"/>
  <c r="AEN246" i="3"/>
  <c r="AEC246" i="3"/>
  <c r="AEC208" i="3"/>
  <c r="ADQ208" i="3"/>
  <c r="ADQ246" i="3"/>
  <c r="ADE246" i="3"/>
  <c r="ADE208" i="3"/>
  <c r="ACS246" i="3"/>
  <c r="ACS208" i="3"/>
  <c r="ACG208" i="3"/>
  <c r="ACG246" i="3"/>
  <c r="ABU208" i="3"/>
  <c r="ABU246" i="3"/>
  <c r="AEX258" i="3" s="1"/>
  <c r="AEX218" i="3"/>
  <c r="ABI246" i="3"/>
  <c r="AEL258" i="3" s="1"/>
  <c r="ABI208" i="3"/>
  <c r="AEL218" i="3"/>
  <c r="AAW246" i="3"/>
  <c r="ADZ258" i="3" s="1"/>
  <c r="AAW208" i="3"/>
  <c r="ADZ236" i="3" s="1"/>
  <c r="ADZ218" i="3"/>
  <c r="AAK208" i="3"/>
  <c r="ADN236" i="3" s="1"/>
  <c r="AAK246" i="3"/>
  <c r="ADN258" i="3" s="1"/>
  <c r="ADN218" i="3"/>
  <c r="ZY208" i="3"/>
  <c r="ZY246" i="3"/>
  <c r="ADB258" i="3" s="1"/>
  <c r="ADB218" i="3"/>
  <c r="ZM208" i="3"/>
  <c r="ZM246" i="3"/>
  <c r="ACP258" i="3" s="1"/>
  <c r="ACP218" i="3"/>
  <c r="ZA208" i="3"/>
  <c r="ZA246" i="3"/>
  <c r="ACD258" i="3" s="1"/>
  <c r="ACD218" i="3"/>
  <c r="YO208" i="3"/>
  <c r="ABR236" i="3" s="1"/>
  <c r="YO246" i="3"/>
  <c r="ABR258" i="3" s="1"/>
  <c r="ABR218" i="3"/>
  <c r="YC208" i="3"/>
  <c r="ABF236" i="3" s="1"/>
  <c r="YC246" i="3"/>
  <c r="ABF258" i="3" s="1"/>
  <c r="ABF218" i="3"/>
  <c r="XQ208" i="3"/>
  <c r="XQ246" i="3"/>
  <c r="AAT258" i="3" s="1"/>
  <c r="AAT218" i="3"/>
  <c r="XE246" i="3"/>
  <c r="AAH258" i="3" s="1"/>
  <c r="XE208" i="3"/>
  <c r="AAH236" i="3" s="1"/>
  <c r="AAH218" i="3"/>
  <c r="WS208" i="3"/>
  <c r="ZV236" i="3" s="1"/>
  <c r="WS246" i="3"/>
  <c r="ZV258" i="3" s="1"/>
  <c r="ZV218" i="3"/>
  <c r="WG208" i="3"/>
  <c r="WG246" i="3"/>
  <c r="ZJ258" i="3" s="1"/>
  <c r="ZJ218" i="3"/>
  <c r="VU208" i="3"/>
  <c r="VU246" i="3"/>
  <c r="YX258" i="3" s="1"/>
  <c r="YX218" i="3"/>
  <c r="VI208" i="3"/>
  <c r="VI246" i="3"/>
  <c r="YL258" i="3" s="1"/>
  <c r="YL218" i="3"/>
  <c r="UW246" i="3"/>
  <c r="XZ258" i="3" s="1"/>
  <c r="UW208" i="3"/>
  <c r="XZ236" i="3" s="1"/>
  <c r="XZ218" i="3"/>
  <c r="UK246" i="3"/>
  <c r="XN258" i="3" s="1"/>
  <c r="UK208" i="3"/>
  <c r="XN236" i="3" s="1"/>
  <c r="XN218" i="3"/>
  <c r="TY208" i="3"/>
  <c r="TY246" i="3"/>
  <c r="XB258" i="3" s="1"/>
  <c r="XB218" i="3"/>
  <c r="TM208" i="3"/>
  <c r="WP236" i="3" s="1"/>
  <c r="TM246" i="3"/>
  <c r="WP258" i="3" s="1"/>
  <c r="WP218" i="3"/>
  <c r="TA208" i="3"/>
  <c r="WD236" i="3" s="1"/>
  <c r="TA246" i="3"/>
  <c r="WD258" i="3" s="1"/>
  <c r="WD218" i="3"/>
  <c r="SO208" i="3"/>
  <c r="VR236" i="3" s="1"/>
  <c r="SO246" i="3"/>
  <c r="VR258" i="3" s="1"/>
  <c r="VR218" i="3"/>
  <c r="SC208" i="3"/>
  <c r="SC246" i="3"/>
  <c r="VF258" i="3" s="1"/>
  <c r="VF218" i="3"/>
  <c r="RQ208" i="3"/>
  <c r="RQ246" i="3"/>
  <c r="UT258" i="3" s="1"/>
  <c r="UT218" i="3"/>
  <c r="RE208" i="3"/>
  <c r="UH236" i="3" s="1"/>
  <c r="RE246" i="3"/>
  <c r="UH258" i="3" s="1"/>
  <c r="UH218" i="3"/>
  <c r="QS208" i="3"/>
  <c r="QS246" i="3"/>
  <c r="TV258" i="3" s="1"/>
  <c r="TV218" i="3"/>
  <c r="QG208" i="3"/>
  <c r="QG246" i="3"/>
  <c r="TJ258" i="3" s="1"/>
  <c r="TJ218" i="3"/>
  <c r="PU208" i="3"/>
  <c r="SX236" i="3" s="1"/>
  <c r="PU246" i="3"/>
  <c r="SX258" i="3" s="1"/>
  <c r="SX218" i="3"/>
  <c r="PI208" i="3"/>
  <c r="SL236" i="3" s="1"/>
  <c r="PI246" i="3"/>
  <c r="SL258" i="3" s="1"/>
  <c r="SL218" i="3"/>
  <c r="OW246" i="3"/>
  <c r="RZ258" i="3" s="1"/>
  <c r="OW208" i="3"/>
  <c r="RZ236" i="3" s="1"/>
  <c r="RZ218" i="3"/>
  <c r="OK208" i="3"/>
  <c r="OK246" i="3"/>
  <c r="RN258" i="3" s="1"/>
  <c r="RN218" i="3"/>
  <c r="NY208" i="3"/>
  <c r="NY246" i="3"/>
  <c r="RB258" i="3" s="1"/>
  <c r="RB218" i="3"/>
  <c r="NM208" i="3"/>
  <c r="QP236" i="3" s="1"/>
  <c r="NM246" i="3"/>
  <c r="QP258" i="3" s="1"/>
  <c r="QP218" i="3"/>
  <c r="NA208" i="3"/>
  <c r="QD236" i="3" s="1"/>
  <c r="NA246" i="3"/>
  <c r="QD258" i="3" s="1"/>
  <c r="QD218" i="3"/>
  <c r="MO246" i="3"/>
  <c r="PR258" i="3" s="1"/>
  <c r="MO208" i="3"/>
  <c r="PR218" i="3"/>
  <c r="MC208" i="3"/>
  <c r="PF236" i="3" s="1"/>
  <c r="MC246" i="3"/>
  <c r="PF258" i="3" s="1"/>
  <c r="PF218" i="3"/>
  <c r="LQ208" i="3"/>
  <c r="OT236" i="3" s="1"/>
  <c r="LQ246" i="3"/>
  <c r="OT258" i="3" s="1"/>
  <c r="OT218" i="3"/>
  <c r="LE208" i="3"/>
  <c r="OH236" i="3" s="1"/>
  <c r="LE246" i="3"/>
  <c r="OH258" i="3" s="1"/>
  <c r="OH218" i="3"/>
  <c r="KS208" i="3"/>
  <c r="KS246" i="3"/>
  <c r="NV258" i="3" s="1"/>
  <c r="NV218" i="3"/>
  <c r="KG208" i="3"/>
  <c r="NJ236" i="3" s="1"/>
  <c r="KG246" i="3"/>
  <c r="NJ258" i="3" s="1"/>
  <c r="NJ218" i="3"/>
  <c r="JU208" i="3"/>
  <c r="MX236" i="3" s="1"/>
  <c r="JU246" i="3"/>
  <c r="MX258" i="3" s="1"/>
  <c r="MX218" i="3"/>
  <c r="JI208" i="3"/>
  <c r="ML236" i="3" s="1"/>
  <c r="JI246" i="3"/>
  <c r="ML258" i="3" s="1"/>
  <c r="ML218" i="3"/>
  <c r="IW246" i="3"/>
  <c r="LZ258" i="3" s="1"/>
  <c r="IW208" i="3"/>
  <c r="LZ218" i="3"/>
  <c r="IK208" i="3"/>
  <c r="LN236" i="3" s="1"/>
  <c r="IK246" i="3"/>
  <c r="LN258" i="3" s="1"/>
  <c r="LN218" i="3"/>
  <c r="HY208" i="3"/>
  <c r="LB236" i="3" s="1"/>
  <c r="HY246" i="3"/>
  <c r="LB258" i="3" s="1"/>
  <c r="LB218" i="3"/>
  <c r="HM208" i="3"/>
  <c r="KO236" i="3" s="1"/>
  <c r="HM246" i="3"/>
  <c r="KO258" i="3" s="1"/>
  <c r="KO218" i="3"/>
  <c r="HA208" i="3"/>
  <c r="KC236" i="3" s="1"/>
  <c r="HA246" i="3"/>
  <c r="KC258" i="3" s="1"/>
  <c r="KC218" i="3"/>
  <c r="GO246" i="3"/>
  <c r="JQ258" i="3" s="1"/>
  <c r="GO208" i="3"/>
  <c r="JQ236" i="3" s="1"/>
  <c r="JQ218" i="3"/>
  <c r="GB208" i="3"/>
  <c r="JD236" i="3" s="1"/>
  <c r="GB246" i="3"/>
  <c r="JD258" i="3" s="1"/>
  <c r="JD218" i="3"/>
  <c r="FQ208" i="3"/>
  <c r="IS236" i="3" s="1"/>
  <c r="FQ246" i="3"/>
  <c r="IS258" i="3" s="1"/>
  <c r="IS218" i="3"/>
  <c r="FE208" i="3"/>
  <c r="FE246" i="3"/>
  <c r="IG258" i="3" s="1"/>
  <c r="IG218" i="3"/>
  <c r="ES208" i="3"/>
  <c r="ES246" i="3"/>
  <c r="HU258" i="3" s="1"/>
  <c r="HU218" i="3"/>
  <c r="EG208" i="3"/>
  <c r="HI236" i="3" s="1"/>
  <c r="EG246" i="3"/>
  <c r="HI258" i="3" s="1"/>
  <c r="HI218" i="3"/>
  <c r="DU208" i="3"/>
  <c r="GW236" i="3" s="1"/>
  <c r="DU246" i="3"/>
  <c r="GW258" i="3" s="1"/>
  <c r="GW218" i="3"/>
  <c r="DI208" i="3"/>
  <c r="DI246" i="3"/>
  <c r="GK258" i="3" s="1"/>
  <c r="GK218" i="3"/>
  <c r="CW208" i="3"/>
  <c r="FT236" i="3" s="1"/>
  <c r="CW246" i="3"/>
  <c r="FT258" i="3" s="1"/>
  <c r="FT218" i="3"/>
  <c r="CN208" i="3"/>
  <c r="FK236" i="3" s="1"/>
  <c r="CN246" i="3"/>
  <c r="FK258" i="3" s="1"/>
  <c r="FK218" i="3"/>
  <c r="BZ208" i="3"/>
  <c r="EW236" i="3" s="1"/>
  <c r="BZ246" i="3"/>
  <c r="EW258" i="3" s="1"/>
  <c r="EW218" i="3"/>
  <c r="BM246" i="3"/>
  <c r="EJ258" i="3" s="1"/>
  <c r="BM208" i="3"/>
  <c r="EJ218" i="3"/>
  <c r="BA208" i="3"/>
  <c r="DX236" i="3" s="1"/>
  <c r="BA246" i="3"/>
  <c r="DX258" i="3" s="1"/>
  <c r="DX218" i="3"/>
  <c r="AO246" i="3"/>
  <c r="DL258" i="3" s="1"/>
  <c r="AO208" i="3"/>
  <c r="DL236" i="3" s="1"/>
  <c r="DL218" i="3"/>
  <c r="AC208" i="3"/>
  <c r="CZ236" i="3" s="1"/>
  <c r="AC246" i="3"/>
  <c r="CZ258" i="3" s="1"/>
  <c r="CZ218" i="3"/>
  <c r="W218" i="3"/>
  <c r="W258" i="3"/>
  <c r="U218" i="3"/>
  <c r="U258" i="3"/>
  <c r="S236" i="3"/>
  <c r="T258" i="3"/>
  <c r="T218" i="3"/>
  <c r="V218" i="3"/>
  <c r="S218" i="3"/>
  <c r="T236" i="3"/>
  <c r="S258" i="3"/>
  <c r="V258" i="3"/>
  <c r="R258" i="3"/>
  <c r="Y218" i="3"/>
  <c r="Y258" i="3"/>
  <c r="R218" i="3"/>
  <c r="W236" i="3"/>
  <c r="V236" i="3"/>
  <c r="AC258" i="3"/>
  <c r="X218" i="3"/>
  <c r="X258" i="3"/>
  <c r="Z218" i="3"/>
  <c r="U236" i="3"/>
  <c r="AC218" i="3"/>
  <c r="Z258" i="3"/>
  <c r="AA258" i="3"/>
  <c r="X236" i="3"/>
  <c r="AA218" i="3"/>
  <c r="Y236" i="3"/>
  <c r="AB258" i="3"/>
  <c r="AA236" i="3"/>
  <c r="AB218" i="3"/>
  <c r="AD218" i="3"/>
  <c r="AD258" i="3"/>
  <c r="Z236" i="3"/>
  <c r="AB236" i="3"/>
  <c r="AE258" i="3"/>
  <c r="AC236" i="3"/>
  <c r="AF218" i="3"/>
  <c r="AG218" i="3"/>
  <c r="AD236" i="3"/>
  <c r="AE218" i="3"/>
  <c r="AF258" i="3"/>
  <c r="AH258" i="3"/>
  <c r="AG258" i="3"/>
  <c r="AE236" i="3"/>
  <c r="AJ218" i="3"/>
  <c r="AH218" i="3"/>
  <c r="AI258" i="3"/>
  <c r="AI218" i="3"/>
  <c r="AG236" i="3"/>
  <c r="AF236" i="3"/>
  <c r="AJ258" i="3"/>
  <c r="AH236" i="3"/>
  <c r="AL258" i="3"/>
  <c r="AK236" i="3"/>
  <c r="AK218" i="3"/>
  <c r="AK258" i="3"/>
  <c r="AL218" i="3"/>
  <c r="AM258" i="3"/>
  <c r="AJ236" i="3"/>
  <c r="AM218" i="3"/>
  <c r="AI236" i="3"/>
  <c r="AN218" i="3"/>
  <c r="AN258" i="3"/>
  <c r="AL236" i="3"/>
  <c r="AO258" i="3"/>
  <c r="AM236" i="3"/>
  <c r="AO218" i="3"/>
  <c r="AQ218" i="3"/>
  <c r="AP218" i="3"/>
  <c r="AP258" i="3"/>
  <c r="AO236" i="3"/>
  <c r="AN236" i="3"/>
  <c r="AR258" i="3"/>
  <c r="AP236" i="3"/>
  <c r="AQ258" i="3"/>
  <c r="AQ236" i="3"/>
  <c r="AS236" i="3"/>
  <c r="AT218" i="3"/>
  <c r="AT258" i="3"/>
  <c r="AS218" i="3"/>
  <c r="AR236" i="3"/>
  <c r="AS258" i="3"/>
  <c r="AR218" i="3"/>
  <c r="AU258" i="3"/>
  <c r="AU218" i="3"/>
  <c r="AT236" i="3"/>
  <c r="AV258" i="3"/>
  <c r="AV218" i="3"/>
  <c r="AW218" i="3"/>
  <c r="AX258" i="3"/>
  <c r="AV236" i="3"/>
  <c r="AW258" i="3"/>
  <c r="AU236" i="3"/>
  <c r="AX236" i="3"/>
  <c r="AX218" i="3"/>
  <c r="AY218" i="3"/>
  <c r="BB258" i="3"/>
  <c r="AZ218" i="3"/>
  <c r="AY258" i="3"/>
  <c r="AW236" i="3"/>
  <c r="AY236" i="3"/>
  <c r="BB218" i="3"/>
  <c r="BA236" i="3"/>
  <c r="BA258" i="3"/>
  <c r="AZ258" i="3"/>
  <c r="BA218" i="3"/>
  <c r="BC218" i="3"/>
  <c r="BE218" i="3"/>
  <c r="BB236" i="3"/>
  <c r="AZ236" i="3"/>
  <c r="BE258" i="3"/>
  <c r="BD258" i="3"/>
  <c r="BD218" i="3"/>
  <c r="BC258" i="3"/>
  <c r="BD236" i="3"/>
  <c r="BF218" i="3"/>
  <c r="BF258" i="3"/>
  <c r="BK218" i="3"/>
  <c r="BG218" i="3"/>
  <c r="BG258" i="3"/>
  <c r="BC236" i="3"/>
  <c r="BH218" i="3"/>
  <c r="BI258" i="3"/>
  <c r="BF236" i="3"/>
  <c r="BH258" i="3"/>
  <c r="BE236" i="3"/>
  <c r="BH236" i="3"/>
  <c r="BI218" i="3"/>
  <c r="BK258" i="3"/>
  <c r="BJ218" i="3"/>
  <c r="BJ258" i="3"/>
  <c r="BI236" i="3"/>
  <c r="BM218" i="3"/>
  <c r="BG236" i="3"/>
  <c r="BM258" i="3"/>
  <c r="BO258" i="3"/>
  <c r="BL258" i="3"/>
  <c r="BL218" i="3"/>
  <c r="BJ236" i="3"/>
  <c r="BO218" i="3"/>
  <c r="BP218" i="3"/>
  <c r="BN218" i="3"/>
  <c r="BM236" i="3"/>
  <c r="BP258" i="3"/>
  <c r="BL236" i="3"/>
  <c r="BK236" i="3"/>
  <c r="BN258" i="3"/>
  <c r="BQ258" i="3"/>
  <c r="BQ218" i="3"/>
  <c r="BN236" i="3"/>
  <c r="BR218" i="3"/>
  <c r="BS258" i="3"/>
  <c r="BP236" i="3"/>
  <c r="BO236" i="3"/>
  <c r="BR258" i="3"/>
  <c r="BQ236" i="3"/>
  <c r="BS218" i="3"/>
  <c r="BV218" i="3"/>
  <c r="BT218" i="3"/>
  <c r="BT258" i="3"/>
  <c r="BR236" i="3"/>
  <c r="BV258" i="3"/>
  <c r="BS236" i="3"/>
  <c r="BU258" i="3"/>
  <c r="BU218" i="3"/>
  <c r="BW258" i="3"/>
  <c r="BW218" i="3"/>
  <c r="BV236" i="3"/>
  <c r="BU236" i="3"/>
  <c r="BT236" i="3"/>
  <c r="BX218" i="3"/>
  <c r="BX258" i="3"/>
  <c r="CB218" i="3"/>
  <c r="BY258" i="3"/>
  <c r="BY218" i="3"/>
  <c r="BW236" i="3"/>
  <c r="BY236" i="3"/>
  <c r="BZ258" i="3"/>
  <c r="BZ218" i="3"/>
  <c r="CA218" i="3"/>
  <c r="CA258" i="3"/>
  <c r="BX236" i="3"/>
  <c r="CB258" i="3"/>
  <c r="CC258" i="3"/>
  <c r="CC218" i="3"/>
  <c r="BZ236" i="3"/>
  <c r="CF258" i="3"/>
  <c r="CB236" i="3"/>
  <c r="CG258" i="3"/>
  <c r="CE218" i="3"/>
  <c r="CD258" i="3"/>
  <c r="CD218" i="3"/>
  <c r="CE258" i="3"/>
  <c r="CF218" i="3"/>
  <c r="CA236" i="3"/>
  <c r="CD236" i="3"/>
  <c r="CC236" i="3"/>
  <c r="CG218" i="3"/>
  <c r="CE236" i="3"/>
  <c r="CH258" i="3"/>
  <c r="CG236" i="3"/>
  <c r="CH218" i="3"/>
  <c r="CF236" i="3"/>
  <c r="CI258" i="3"/>
  <c r="CI218" i="3"/>
  <c r="CJ258" i="3"/>
  <c r="CJ218" i="3"/>
  <c r="CK258" i="3"/>
  <c r="CH236" i="3"/>
  <c r="CK218" i="3"/>
  <c r="CM218" i="3"/>
  <c r="CI236" i="3"/>
  <c r="CJ236" i="3"/>
  <c r="CL218" i="3"/>
  <c r="CN218" i="3"/>
  <c r="CL258" i="3"/>
  <c r="CL236" i="3"/>
  <c r="CN258" i="3"/>
  <c r="CM258" i="3"/>
  <c r="CK236" i="3"/>
  <c r="CO236" i="3"/>
  <c r="CM236" i="3"/>
  <c r="CN236" i="3"/>
  <c r="CT236" i="3"/>
  <c r="CQ236" i="3"/>
  <c r="CR236" i="3"/>
  <c r="DA236" i="3"/>
  <c r="DD236" i="3"/>
  <c r="DP236" i="3"/>
  <c r="EA236" i="3"/>
  <c r="EB236" i="3"/>
  <c r="EJ236" i="3"/>
  <c r="EK236" i="3"/>
  <c r="EM236" i="3"/>
  <c r="EO236" i="3"/>
  <c r="EU236" i="3"/>
  <c r="EZ236" i="3"/>
  <c r="FA236" i="3"/>
  <c r="FJ236" i="3"/>
  <c r="FW236" i="3"/>
  <c r="GC218" i="3"/>
  <c r="FX236" i="3"/>
  <c r="GC258" i="3"/>
  <c r="GD218" i="3"/>
  <c r="GG218" i="3"/>
  <c r="GE218" i="3"/>
  <c r="GE258" i="3"/>
  <c r="GD258" i="3"/>
  <c r="GD236" i="3"/>
  <c r="GC236" i="3"/>
  <c r="GF218" i="3"/>
  <c r="GE236" i="3"/>
  <c r="GK236" i="3"/>
  <c r="GM236" i="3"/>
  <c r="GP236" i="3"/>
  <c r="GO236" i="3"/>
  <c r="GY236" i="3"/>
  <c r="GX236" i="3"/>
  <c r="HB236" i="3"/>
  <c r="HA236" i="3"/>
  <c r="HL236" i="3"/>
  <c r="HU236" i="3"/>
  <c r="HW236" i="3"/>
  <c r="HX236" i="3"/>
  <c r="HY236" i="3"/>
  <c r="IG236" i="3"/>
  <c r="IL236" i="3"/>
  <c r="IK236" i="3"/>
  <c r="IU236" i="3"/>
  <c r="IY236" i="3"/>
  <c r="JH236" i="3"/>
  <c r="JT236" i="3"/>
  <c r="JU236" i="3"/>
  <c r="KD236" i="3"/>
  <c r="KF236" i="3"/>
  <c r="KE236" i="3"/>
  <c r="KG236" i="3"/>
  <c r="KR236" i="3"/>
  <c r="KP236" i="3"/>
  <c r="KT236" i="3"/>
  <c r="KQ236" i="3"/>
  <c r="KX218" i="3"/>
  <c r="LQ236" i="3"/>
  <c r="LZ236" i="3"/>
  <c r="MB236" i="3"/>
  <c r="ME236" i="3"/>
  <c r="MC236" i="3"/>
  <c r="MD236" i="3"/>
  <c r="MM236" i="3"/>
  <c r="MN236" i="3"/>
  <c r="MQ236" i="3"/>
  <c r="NA236" i="3"/>
  <c r="NB236" i="3"/>
  <c r="NN236" i="3"/>
  <c r="NV236" i="3"/>
  <c r="NX236" i="3"/>
  <c r="NY236" i="3"/>
  <c r="OA236" i="3"/>
  <c r="OV236" i="3"/>
  <c r="PI236" i="3"/>
  <c r="PJ236" i="3"/>
  <c r="PR236" i="3"/>
  <c r="PS236" i="3"/>
  <c r="PT236" i="3"/>
  <c r="PX236" i="3"/>
  <c r="QE236" i="3"/>
  <c r="QI236" i="3"/>
  <c r="QF236" i="3"/>
  <c r="QS236" i="3"/>
  <c r="QT236" i="3"/>
  <c r="RB236" i="3"/>
  <c r="RE236" i="3"/>
  <c r="RF236" i="3"/>
  <c r="RN236" i="3"/>
  <c r="RR236" i="3"/>
  <c r="RQ236" i="3"/>
  <c r="RO236" i="3"/>
  <c r="RS236" i="3"/>
  <c r="SA236" i="3"/>
  <c r="SE236" i="3"/>
  <c r="SO236" i="3"/>
  <c r="TB236" i="3"/>
  <c r="TJ236" i="3"/>
  <c r="TN236" i="3"/>
  <c r="TP236" i="3"/>
  <c r="TX236" i="3"/>
  <c r="TW236" i="3"/>
  <c r="TV236" i="3"/>
  <c r="TY236" i="3"/>
  <c r="UA236" i="3"/>
  <c r="UK236" i="3"/>
  <c r="UT236" i="3"/>
  <c r="UV236" i="3"/>
  <c r="UW236" i="3"/>
  <c r="VF236" i="3"/>
  <c r="VJ236" i="3"/>
  <c r="VH236" i="3"/>
  <c r="VK236" i="3"/>
  <c r="VU236" i="3"/>
  <c r="VT236" i="3"/>
  <c r="VS236" i="3"/>
  <c r="VW236" i="3"/>
  <c r="WF236" i="3"/>
  <c r="WR236" i="3"/>
  <c r="WS236" i="3"/>
  <c r="XB236" i="3"/>
  <c r="XG236" i="3"/>
  <c r="XD236" i="3"/>
  <c r="XF236" i="3"/>
  <c r="XO236" i="3"/>
  <c r="XP236" i="3"/>
  <c r="XS236" i="3"/>
  <c r="YC236" i="3"/>
  <c r="YL236" i="3"/>
  <c r="YO236" i="3"/>
  <c r="YP236" i="3"/>
  <c r="YX236" i="3"/>
  <c r="YZ236" i="3"/>
  <c r="ZB236" i="3"/>
  <c r="ZC236" i="3"/>
  <c r="ZJ236" i="3"/>
  <c r="ZK236" i="3"/>
  <c r="ZO236" i="3"/>
  <c r="ZX236" i="3"/>
  <c r="ZZ236" i="3"/>
  <c r="AAK236" i="3"/>
  <c r="AAT236" i="3"/>
  <c r="AAU236" i="3"/>
  <c r="AAV236" i="3"/>
  <c r="AAY236" i="3"/>
  <c r="ABH236" i="3"/>
  <c r="ABK236" i="3"/>
  <c r="ABU236" i="3"/>
  <c r="ACD236" i="3"/>
  <c r="ACF236" i="3"/>
  <c r="ACH236" i="3"/>
  <c r="ACG236" i="3"/>
  <c r="ACP236" i="3"/>
  <c r="ACT236" i="3"/>
  <c r="ACR236" i="3"/>
  <c r="ACQ236" i="3"/>
  <c r="ACU236" i="3"/>
  <c r="ADD236" i="3"/>
  <c r="ADB236" i="3"/>
  <c r="ADC236" i="3"/>
  <c r="ADG236" i="3"/>
  <c r="ADQ236" i="3"/>
  <c r="AED236" i="3"/>
  <c r="AEC236" i="3"/>
  <c r="AEE236" i="3"/>
  <c r="AEL236" i="3"/>
  <c r="AEN236" i="3"/>
  <c r="AEQ236" i="3"/>
  <c r="AFC236" i="3"/>
  <c r="AFF208" i="3"/>
  <c r="AFF246" i="3"/>
  <c r="AEM208" i="3"/>
  <c r="AEM246" i="3"/>
  <c r="AEB246" i="3"/>
  <c r="AEB208" i="3"/>
  <c r="ADP208" i="3"/>
  <c r="ADP246" i="3"/>
  <c r="ADD246" i="3"/>
  <c r="ADD208" i="3"/>
  <c r="ACR246" i="3"/>
  <c r="ACR208" i="3"/>
  <c r="ACF208" i="3"/>
  <c r="ACF246" i="3"/>
  <c r="ABT208" i="3"/>
  <c r="ABT246" i="3"/>
  <c r="AEW258" i="3" s="1"/>
  <c r="AEW218" i="3"/>
  <c r="ABH246" i="3"/>
  <c r="AEK258" i="3" s="1"/>
  <c r="ABH208" i="3"/>
  <c r="AEK236" i="3" s="1"/>
  <c r="AEK218" i="3"/>
  <c r="AAV246" i="3"/>
  <c r="ADY258" i="3" s="1"/>
  <c r="AAV208" i="3"/>
  <c r="ADY236" i="3" s="1"/>
  <c r="ADY218" i="3"/>
  <c r="AAJ208" i="3"/>
  <c r="ADM236" i="3" s="1"/>
  <c r="AAJ246" i="3"/>
  <c r="ADM258" i="3" s="1"/>
  <c r="ADM218" i="3"/>
  <c r="ZX246" i="3"/>
  <c r="ADA258" i="3" s="1"/>
  <c r="ZX208" i="3"/>
  <c r="ADA236" i="3" s="1"/>
  <c r="ADA218" i="3"/>
  <c r="ZL208" i="3"/>
  <c r="ACO236" i="3" s="1"/>
  <c r="ZL246" i="3"/>
  <c r="ACO258" i="3" s="1"/>
  <c r="ACO218" i="3"/>
  <c r="YZ208" i="3"/>
  <c r="ACC236" i="3" s="1"/>
  <c r="YZ246" i="3"/>
  <c r="ACC258" i="3" s="1"/>
  <c r="ACC218" i="3"/>
  <c r="YN208" i="3"/>
  <c r="ABQ236" i="3" s="1"/>
  <c r="YN246" i="3"/>
  <c r="ABQ258" i="3" s="1"/>
  <c r="ABQ218" i="3"/>
  <c r="YB246" i="3"/>
  <c r="ABE258" i="3" s="1"/>
  <c r="YB208" i="3"/>
  <c r="ABE236" i="3" s="1"/>
  <c r="ABE218" i="3"/>
  <c r="XP208" i="3"/>
  <c r="AAS236" i="3" s="1"/>
  <c r="XP246" i="3"/>
  <c r="AAS258" i="3" s="1"/>
  <c r="AAS218" i="3"/>
  <c r="XD208" i="3"/>
  <c r="AAG236" i="3" s="1"/>
  <c r="XD246" i="3"/>
  <c r="AAG258" i="3" s="1"/>
  <c r="AAG218" i="3"/>
  <c r="WR208" i="3"/>
  <c r="ZU236" i="3" s="1"/>
  <c r="WR246" i="3"/>
  <c r="ZU258" i="3" s="1"/>
  <c r="ZU218" i="3"/>
  <c r="WF208" i="3"/>
  <c r="ZI236" i="3" s="1"/>
  <c r="WF246" i="3"/>
  <c r="ZI258" i="3" s="1"/>
  <c r="ZI218" i="3"/>
  <c r="VT208" i="3"/>
  <c r="YW236" i="3" s="1"/>
  <c r="VT246" i="3"/>
  <c r="YW258" i="3" s="1"/>
  <c r="YW218" i="3"/>
  <c r="VH208" i="3"/>
  <c r="YK236" i="3" s="1"/>
  <c r="VH246" i="3"/>
  <c r="YK258" i="3" s="1"/>
  <c r="YK218" i="3"/>
  <c r="UU208" i="3"/>
  <c r="XX236" i="3" s="1"/>
  <c r="UU246" i="3"/>
  <c r="XX258" i="3" s="1"/>
  <c r="XX218" i="3"/>
  <c r="UJ208" i="3"/>
  <c r="XM236" i="3" s="1"/>
  <c r="UJ246" i="3"/>
  <c r="XM258" i="3" s="1"/>
  <c r="XM218" i="3"/>
  <c r="TW208" i="3"/>
  <c r="WZ236" i="3" s="1"/>
  <c r="TW246" i="3"/>
  <c r="WZ258" i="3" s="1"/>
  <c r="WZ218" i="3"/>
  <c r="TL246" i="3"/>
  <c r="WO258" i="3" s="1"/>
  <c r="TL208" i="3"/>
  <c r="WO236" i="3" s="1"/>
  <c r="WO218" i="3"/>
  <c r="SZ208" i="3"/>
  <c r="WC236" i="3" s="1"/>
  <c r="SZ246" i="3"/>
  <c r="WC258" i="3" s="1"/>
  <c r="WC218" i="3"/>
  <c r="SN246" i="3"/>
  <c r="VQ258" i="3" s="1"/>
  <c r="SN208" i="3"/>
  <c r="VQ236" i="3" s="1"/>
  <c r="VQ218" i="3"/>
  <c r="SB246" i="3"/>
  <c r="VE258" i="3" s="1"/>
  <c r="SB208" i="3"/>
  <c r="VE236" i="3" s="1"/>
  <c r="VE218" i="3"/>
  <c r="RP208" i="3"/>
  <c r="US236" i="3" s="1"/>
  <c r="RP246" i="3"/>
  <c r="US258" i="3" s="1"/>
  <c r="US218" i="3"/>
  <c r="RD208" i="3"/>
  <c r="UG236" i="3" s="1"/>
  <c r="RD246" i="3"/>
  <c r="UG258" i="3" s="1"/>
  <c r="UG218" i="3"/>
  <c r="QR208" i="3"/>
  <c r="TU236" i="3" s="1"/>
  <c r="QR246" i="3"/>
  <c r="TU258" i="3" s="1"/>
  <c r="TU218" i="3"/>
  <c r="QF208" i="3"/>
  <c r="TI236" i="3" s="1"/>
  <c r="QF246" i="3"/>
  <c r="TI258" i="3" s="1"/>
  <c r="TI218" i="3"/>
  <c r="PT208" i="3"/>
  <c r="SW236" i="3" s="1"/>
  <c r="PT246" i="3"/>
  <c r="SW258" i="3" s="1"/>
  <c r="SW218" i="3"/>
  <c r="PH208" i="3"/>
  <c r="SK236" i="3" s="1"/>
  <c r="PH246" i="3"/>
  <c r="SK258" i="3" s="1"/>
  <c r="SK218" i="3"/>
  <c r="OV208" i="3"/>
  <c r="RY236" i="3" s="1"/>
  <c r="OV246" i="3"/>
  <c r="RY258" i="3" s="1"/>
  <c r="RY218" i="3"/>
  <c r="OJ208" i="3"/>
  <c r="RM236" i="3" s="1"/>
  <c r="OJ246" i="3"/>
  <c r="RM258" i="3" s="1"/>
  <c r="RM218" i="3"/>
  <c r="NX208" i="3"/>
  <c r="RA236" i="3" s="1"/>
  <c r="NX246" i="3"/>
  <c r="RA258" i="3" s="1"/>
  <c r="RA218" i="3"/>
  <c r="NL208" i="3"/>
  <c r="QO236" i="3" s="1"/>
  <c r="NL246" i="3"/>
  <c r="QO258" i="3" s="1"/>
  <c r="QO218" i="3"/>
  <c r="MZ208" i="3"/>
  <c r="QC236" i="3" s="1"/>
  <c r="MZ246" i="3"/>
  <c r="QC258" i="3" s="1"/>
  <c r="QC218" i="3"/>
  <c r="MN208" i="3"/>
  <c r="PQ236" i="3" s="1"/>
  <c r="MN246" i="3"/>
  <c r="PQ258" i="3" s="1"/>
  <c r="PQ218" i="3"/>
  <c r="MB208" i="3"/>
  <c r="PE236" i="3" s="1"/>
  <c r="MB246" i="3"/>
  <c r="PE258" i="3" s="1"/>
  <c r="PE218" i="3"/>
  <c r="LP246" i="3"/>
  <c r="OS258" i="3" s="1"/>
  <c r="LP208" i="3"/>
  <c r="OS236" i="3" s="1"/>
  <c r="OS218" i="3"/>
  <c r="LD208" i="3"/>
  <c r="OG236" i="3" s="1"/>
  <c r="LD246" i="3"/>
  <c r="OG258" i="3" s="1"/>
  <c r="OG218" i="3"/>
  <c r="KR208" i="3"/>
  <c r="NU236" i="3" s="1"/>
  <c r="KR246" i="3"/>
  <c r="NU258" i="3" s="1"/>
  <c r="NU218" i="3"/>
  <c r="KF208" i="3"/>
  <c r="NI236" i="3" s="1"/>
  <c r="KF246" i="3"/>
  <c r="NI258" i="3" s="1"/>
  <c r="NI218" i="3"/>
  <c r="JT208" i="3"/>
  <c r="MW236" i="3" s="1"/>
  <c r="JT246" i="3"/>
  <c r="MW258" i="3" s="1"/>
  <c r="MW218" i="3"/>
  <c r="JH208" i="3"/>
  <c r="MK236" i="3" s="1"/>
  <c r="JH246" i="3"/>
  <c r="MK258" i="3" s="1"/>
  <c r="MK218" i="3"/>
  <c r="IV246" i="3"/>
  <c r="LY258" i="3" s="1"/>
  <c r="IV208" i="3"/>
  <c r="LY236" i="3" s="1"/>
  <c r="LY218" i="3"/>
  <c r="IJ208" i="3"/>
  <c r="LM236" i="3" s="1"/>
  <c r="IJ246" i="3"/>
  <c r="LM258" i="3" s="1"/>
  <c r="LM218" i="3"/>
  <c r="HX208" i="3"/>
  <c r="LA236" i="3" s="1"/>
  <c r="HX246" i="3"/>
  <c r="LA258" i="3" s="1"/>
  <c r="LA218" i="3"/>
  <c r="HL208" i="3"/>
  <c r="KN236" i="3" s="1"/>
  <c r="HL246" i="3"/>
  <c r="KN258" i="3" s="1"/>
  <c r="KN218" i="3"/>
  <c r="GZ208" i="3"/>
  <c r="KB236" i="3" s="1"/>
  <c r="GZ246" i="3"/>
  <c r="KB258" i="3" s="1"/>
  <c r="KB218" i="3"/>
  <c r="GN208" i="3"/>
  <c r="JP236" i="3" s="1"/>
  <c r="GN246" i="3"/>
  <c r="JP258" i="3" s="1"/>
  <c r="JP218" i="3"/>
  <c r="GA208" i="3"/>
  <c r="JC236" i="3" s="1"/>
  <c r="GA246" i="3"/>
  <c r="JC258" i="3" s="1"/>
  <c r="JC218" i="3"/>
  <c r="FP246" i="3"/>
  <c r="IR258" i="3" s="1"/>
  <c r="FP208" i="3"/>
  <c r="IR236" i="3" s="1"/>
  <c r="IR218" i="3"/>
  <c r="FD208" i="3"/>
  <c r="IF236" i="3" s="1"/>
  <c r="FD246" i="3"/>
  <c r="IF258" i="3" s="1"/>
  <c r="IF218" i="3"/>
  <c r="ER208" i="3"/>
  <c r="HT236" i="3" s="1"/>
  <c r="ER246" i="3"/>
  <c r="HT258" i="3" s="1"/>
  <c r="HT218" i="3"/>
  <c r="EF208" i="3"/>
  <c r="HH236" i="3" s="1"/>
  <c r="EF246" i="3"/>
  <c r="HH258" i="3" s="1"/>
  <c r="HH218" i="3"/>
  <c r="DT208" i="3"/>
  <c r="GV236" i="3" s="1"/>
  <c r="DT246" i="3"/>
  <c r="GV258" i="3" s="1"/>
  <c r="GV218" i="3"/>
  <c r="DH208" i="3"/>
  <c r="GJ236" i="3" s="1"/>
  <c r="DH246" i="3"/>
  <c r="GJ258" i="3" s="1"/>
  <c r="GJ218" i="3"/>
  <c r="CV208" i="3"/>
  <c r="FS236" i="3" s="1"/>
  <c r="CV246" i="3"/>
  <c r="FS258" i="3" s="1"/>
  <c r="FS218" i="3"/>
  <c r="CJ208" i="3"/>
  <c r="FG236" i="3" s="1"/>
  <c r="CJ246" i="3"/>
  <c r="FG258" i="3" s="1"/>
  <c r="FG218" i="3"/>
  <c r="BV208" i="3"/>
  <c r="ES236" i="3" s="1"/>
  <c r="BV246" i="3"/>
  <c r="ES258" i="3" s="1"/>
  <c r="ES218" i="3"/>
  <c r="BK246" i="3"/>
  <c r="EH258" i="3" s="1"/>
  <c r="BK208" i="3"/>
  <c r="EH236" i="3" s="1"/>
  <c r="EH218" i="3"/>
  <c r="AZ208" i="3"/>
  <c r="DW236" i="3" s="1"/>
  <c r="AZ246" i="3"/>
  <c r="DW258" i="3" s="1"/>
  <c r="DW218" i="3"/>
  <c r="AM246" i="3"/>
  <c r="DJ258" i="3" s="1"/>
  <c r="AM208" i="3"/>
  <c r="DJ236" i="3" s="1"/>
  <c r="DJ218" i="3"/>
  <c r="Z208" i="3"/>
  <c r="CW236" i="3" s="1"/>
  <c r="Z246" i="3"/>
  <c r="CW258" i="3" s="1"/>
  <c r="CW218" i="3"/>
  <c r="AFD208" i="3"/>
  <c r="AFD246" i="3"/>
  <c r="AEL208" i="3"/>
  <c r="AEL246" i="3"/>
  <c r="AEA208" i="3"/>
  <c r="AEA246" i="3"/>
  <c r="ADO208" i="3"/>
  <c r="ADO246" i="3"/>
  <c r="ADC208" i="3"/>
  <c r="ADC246" i="3"/>
  <c r="ACQ246" i="3"/>
  <c r="ACQ208" i="3"/>
  <c r="ACE208" i="3"/>
  <c r="ACE246" i="3"/>
  <c r="ABS208" i="3"/>
  <c r="AEV236" i="3" s="1"/>
  <c r="ABS246" i="3"/>
  <c r="AEV258" i="3" s="1"/>
  <c r="AEV218" i="3"/>
  <c r="ABG246" i="3"/>
  <c r="AEJ258" i="3" s="1"/>
  <c r="ABG208" i="3"/>
  <c r="AEJ236" i="3" s="1"/>
  <c r="AEJ218" i="3"/>
  <c r="AAU208" i="3"/>
  <c r="ADX236" i="3" s="1"/>
  <c r="AAU246" i="3"/>
  <c r="ADX258" i="3" s="1"/>
  <c r="ADX218" i="3"/>
  <c r="AAI208" i="3"/>
  <c r="ADL236" i="3" s="1"/>
  <c r="AAI246" i="3"/>
  <c r="ADL258" i="3" s="1"/>
  <c r="ADL218" i="3"/>
  <c r="ZW208" i="3"/>
  <c r="ACZ236" i="3" s="1"/>
  <c r="ZW246" i="3"/>
  <c r="ACZ258" i="3" s="1"/>
  <c r="ACZ218" i="3"/>
  <c r="ZK246" i="3"/>
  <c r="ACN258" i="3" s="1"/>
  <c r="ZK208" i="3"/>
  <c r="ACN218" i="3"/>
  <c r="YY208" i="3"/>
  <c r="ACB236" i="3" s="1"/>
  <c r="YY246" i="3"/>
  <c r="ACB258" i="3" s="1"/>
  <c r="ACB218" i="3"/>
  <c r="YM208" i="3"/>
  <c r="ABP236" i="3" s="1"/>
  <c r="YM246" i="3"/>
  <c r="ABP258" i="3" s="1"/>
  <c r="ABP218" i="3"/>
  <c r="YA208" i="3"/>
  <c r="ABD236" i="3" s="1"/>
  <c r="YA246" i="3"/>
  <c r="ABD258" i="3" s="1"/>
  <c r="ABD218" i="3"/>
  <c r="XO246" i="3"/>
  <c r="AAR258" i="3" s="1"/>
  <c r="XO208" i="3"/>
  <c r="AAR236" i="3" s="1"/>
  <c r="AAR218" i="3"/>
  <c r="XC208" i="3"/>
  <c r="AAF236" i="3" s="1"/>
  <c r="XC246" i="3"/>
  <c r="AAF258" i="3" s="1"/>
  <c r="AAF218" i="3"/>
  <c r="WQ246" i="3"/>
  <c r="ZT258" i="3" s="1"/>
  <c r="WQ208" i="3"/>
  <c r="ZT236" i="3" s="1"/>
  <c r="ZT218" i="3"/>
  <c r="WE208" i="3"/>
  <c r="ZH236" i="3" s="1"/>
  <c r="WE246" i="3"/>
  <c r="ZH258" i="3" s="1"/>
  <c r="ZH218" i="3"/>
  <c r="VS246" i="3"/>
  <c r="YV258" i="3" s="1"/>
  <c r="VS208" i="3"/>
  <c r="YV236" i="3" s="1"/>
  <c r="YV218" i="3"/>
  <c r="VG246" i="3"/>
  <c r="YJ258" i="3" s="1"/>
  <c r="VG208" i="3"/>
  <c r="YJ236" i="3" s="1"/>
  <c r="YJ218" i="3"/>
  <c r="UV208" i="3"/>
  <c r="XY236" i="3" s="1"/>
  <c r="UV246" i="3"/>
  <c r="XY258" i="3" s="1"/>
  <c r="XY218" i="3"/>
  <c r="UI208" i="3"/>
  <c r="XL236" i="3" s="1"/>
  <c r="UI246" i="3"/>
  <c r="XL258" i="3" s="1"/>
  <c r="XL218" i="3"/>
  <c r="TX208" i="3"/>
  <c r="XA236" i="3" s="1"/>
  <c r="TX246" i="3"/>
  <c r="XA258" i="3" s="1"/>
  <c r="XA218" i="3"/>
  <c r="TK208" i="3"/>
  <c r="WN236" i="3" s="1"/>
  <c r="TK246" i="3"/>
  <c r="WN258" i="3" s="1"/>
  <c r="WN218" i="3"/>
  <c r="SY208" i="3"/>
  <c r="WB236" i="3" s="1"/>
  <c r="SY246" i="3"/>
  <c r="WB258" i="3" s="1"/>
  <c r="WB218" i="3"/>
  <c r="SM246" i="3"/>
  <c r="VP258" i="3" s="1"/>
  <c r="SM208" i="3"/>
  <c r="VP236" i="3" s="1"/>
  <c r="VP218" i="3"/>
  <c r="SA208" i="3"/>
  <c r="VD236" i="3" s="1"/>
  <c r="SA246" i="3"/>
  <c r="VD258" i="3" s="1"/>
  <c r="VD218" i="3"/>
  <c r="RO246" i="3"/>
  <c r="UR258" i="3" s="1"/>
  <c r="RO208" i="3"/>
  <c r="UR236" i="3" s="1"/>
  <c r="UR218" i="3"/>
  <c r="RC208" i="3"/>
  <c r="UF236" i="3" s="1"/>
  <c r="RC246" i="3"/>
  <c r="UF258" i="3" s="1"/>
  <c r="UF218" i="3"/>
  <c r="QQ208" i="3"/>
  <c r="TT236" i="3" s="1"/>
  <c r="QQ246" i="3"/>
  <c r="TT258" i="3" s="1"/>
  <c r="TT218" i="3"/>
  <c r="QE246" i="3"/>
  <c r="TH258" i="3" s="1"/>
  <c r="QE208" i="3"/>
  <c r="TH236" i="3" s="1"/>
  <c r="TH218" i="3"/>
  <c r="PS246" i="3"/>
  <c r="SV258" i="3" s="1"/>
  <c r="PS208" i="3"/>
  <c r="SV236" i="3" s="1"/>
  <c r="SV218" i="3"/>
  <c r="PG208" i="3"/>
  <c r="SJ236" i="3" s="1"/>
  <c r="PG246" i="3"/>
  <c r="SJ258" i="3" s="1"/>
  <c r="SJ218" i="3"/>
  <c r="OU246" i="3"/>
  <c r="RX258" i="3" s="1"/>
  <c r="OU208" i="3"/>
  <c r="RX236" i="3" s="1"/>
  <c r="RX218" i="3"/>
  <c r="OI208" i="3"/>
  <c r="RL236" i="3" s="1"/>
  <c r="OI246" i="3"/>
  <c r="RL258" i="3" s="1"/>
  <c r="RL218" i="3"/>
  <c r="NW246" i="3"/>
  <c r="QZ258" i="3" s="1"/>
  <c r="NW208" i="3"/>
  <c r="QZ236" i="3" s="1"/>
  <c r="QZ218" i="3"/>
  <c r="NK208" i="3"/>
  <c r="QN236" i="3" s="1"/>
  <c r="NK246" i="3"/>
  <c r="QN258" i="3" s="1"/>
  <c r="QN218" i="3"/>
  <c r="MY208" i="3"/>
  <c r="QB236" i="3" s="1"/>
  <c r="MY246" i="3"/>
  <c r="QB258" i="3" s="1"/>
  <c r="QB218" i="3"/>
  <c r="MM208" i="3"/>
  <c r="PP236" i="3" s="1"/>
  <c r="MM246" i="3"/>
  <c r="PP258" i="3" s="1"/>
  <c r="PP218" i="3"/>
  <c r="MA208" i="3"/>
  <c r="PD236" i="3" s="1"/>
  <c r="MA246" i="3"/>
  <c r="PD258" i="3" s="1"/>
  <c r="PD218" i="3"/>
  <c r="LO208" i="3"/>
  <c r="OR236" i="3" s="1"/>
  <c r="LO246" i="3"/>
  <c r="OR258" i="3" s="1"/>
  <c r="OR218" i="3"/>
  <c r="LC208" i="3"/>
  <c r="OF236" i="3" s="1"/>
  <c r="LC246" i="3"/>
  <c r="OF258" i="3" s="1"/>
  <c r="OF218" i="3"/>
  <c r="KQ208" i="3"/>
  <c r="NT236" i="3" s="1"/>
  <c r="KQ246" i="3"/>
  <c r="NT258" i="3" s="1"/>
  <c r="NT218" i="3"/>
  <c r="KE246" i="3"/>
  <c r="NH258" i="3" s="1"/>
  <c r="KE208" i="3"/>
  <c r="NH218" i="3"/>
  <c r="JS246" i="3"/>
  <c r="MV258" i="3" s="1"/>
  <c r="JS208" i="3"/>
  <c r="MV236" i="3" s="1"/>
  <c r="MV218" i="3"/>
  <c r="JG208" i="3"/>
  <c r="MJ236" i="3" s="1"/>
  <c r="JG246" i="3"/>
  <c r="MJ258" i="3" s="1"/>
  <c r="MJ218" i="3"/>
  <c r="IU208" i="3"/>
  <c r="LX236" i="3" s="1"/>
  <c r="IU246" i="3"/>
  <c r="LX258" i="3" s="1"/>
  <c r="LX218" i="3"/>
  <c r="II208" i="3"/>
  <c r="LL236" i="3" s="1"/>
  <c r="II246" i="3"/>
  <c r="LL258" i="3" s="1"/>
  <c r="LL218" i="3"/>
  <c r="HW208" i="3"/>
  <c r="HW246" i="3"/>
  <c r="KZ258" i="3" s="1"/>
  <c r="KZ218" i="3"/>
  <c r="HK208" i="3"/>
  <c r="KM236" i="3" s="1"/>
  <c r="HK246" i="3"/>
  <c r="KM258" i="3" s="1"/>
  <c r="KM218" i="3"/>
  <c r="GY208" i="3"/>
  <c r="KA236" i="3" s="1"/>
  <c r="GY246" i="3"/>
  <c r="KA258" i="3" s="1"/>
  <c r="KA218" i="3"/>
  <c r="GM208" i="3"/>
  <c r="JO236" i="3" s="1"/>
  <c r="GM246" i="3"/>
  <c r="JO258" i="3" s="1"/>
  <c r="JO218" i="3"/>
  <c r="GD208" i="3"/>
  <c r="JF236" i="3" s="1"/>
  <c r="GD246" i="3"/>
  <c r="JF258" i="3" s="1"/>
  <c r="JF218" i="3"/>
  <c r="FO208" i="3"/>
  <c r="IQ236" i="3" s="1"/>
  <c r="FO246" i="3"/>
  <c r="IQ258" i="3" s="1"/>
  <c r="IQ218" i="3"/>
  <c r="FC208" i="3"/>
  <c r="IE236" i="3" s="1"/>
  <c r="FC246" i="3"/>
  <c r="IE258" i="3" s="1"/>
  <c r="IE218" i="3"/>
  <c r="EQ208" i="3"/>
  <c r="HS236" i="3" s="1"/>
  <c r="EQ246" i="3"/>
  <c r="HS258" i="3" s="1"/>
  <c r="HS218" i="3"/>
  <c r="EE208" i="3"/>
  <c r="HG236" i="3" s="1"/>
  <c r="EE246" i="3"/>
  <c r="HG258" i="3" s="1"/>
  <c r="HG218" i="3"/>
  <c r="DS246" i="3"/>
  <c r="GU258" i="3" s="1"/>
  <c r="DS208" i="3"/>
  <c r="GU236" i="3" s="1"/>
  <c r="GU218" i="3"/>
  <c r="DG208" i="3"/>
  <c r="GI236" i="3" s="1"/>
  <c r="DG246" i="3"/>
  <c r="GI258" i="3" s="1"/>
  <c r="GI218" i="3"/>
  <c r="CU246" i="3"/>
  <c r="FR258" i="3" s="1"/>
  <c r="CU208" i="3"/>
  <c r="FR236" i="3" s="1"/>
  <c r="FR218" i="3"/>
  <c r="CI208" i="3"/>
  <c r="FF236" i="3" s="1"/>
  <c r="CI246" i="3"/>
  <c r="FF258" i="3" s="1"/>
  <c r="FF218" i="3"/>
  <c r="BW208" i="3"/>
  <c r="ET236" i="3" s="1"/>
  <c r="BW246" i="3"/>
  <c r="ET258" i="3" s="1"/>
  <c r="ET218" i="3"/>
  <c r="BL208" i="3"/>
  <c r="EI236" i="3" s="1"/>
  <c r="BL246" i="3"/>
  <c r="EI258" i="3" s="1"/>
  <c r="EI218" i="3"/>
  <c r="AY208" i="3"/>
  <c r="DV236" i="3" s="1"/>
  <c r="AY246" i="3"/>
  <c r="DV258" i="3" s="1"/>
  <c r="DV218" i="3"/>
  <c r="AN246" i="3"/>
  <c r="DK258" i="3" s="1"/>
  <c r="AN208" i="3"/>
  <c r="DK236" i="3" s="1"/>
  <c r="DK218" i="3"/>
  <c r="AB208" i="3"/>
  <c r="CY236" i="3" s="1"/>
  <c r="AB246" i="3"/>
  <c r="CY258" i="3" s="1"/>
  <c r="CY218" i="3"/>
  <c r="AEX246" i="3"/>
  <c r="AEX208" i="3"/>
  <c r="AEO208" i="3"/>
  <c r="AEO246" i="3"/>
  <c r="ADZ208" i="3"/>
  <c r="ADZ246" i="3"/>
  <c r="ADN208" i="3"/>
  <c r="ADN246" i="3"/>
  <c r="ADB208" i="3"/>
  <c r="ADB246" i="3"/>
  <c r="ACP208" i="3"/>
  <c r="ACP246" i="3"/>
  <c r="ACD208" i="3"/>
  <c r="ACD246" i="3"/>
  <c r="ABR208" i="3"/>
  <c r="AEU236" i="3" s="1"/>
  <c r="ABR246" i="3"/>
  <c r="AEU258" i="3" s="1"/>
  <c r="AEU218" i="3"/>
  <c r="ABF208" i="3"/>
  <c r="AEI236" i="3" s="1"/>
  <c r="ABF246" i="3"/>
  <c r="AEI258" i="3" s="1"/>
  <c r="AEI218" i="3"/>
  <c r="AAT208" i="3"/>
  <c r="ADW236" i="3" s="1"/>
  <c r="AAT246" i="3"/>
  <c r="ADW258" i="3" s="1"/>
  <c r="ADW218" i="3"/>
  <c r="AAH208" i="3"/>
  <c r="ADK236" i="3" s="1"/>
  <c r="AAH246" i="3"/>
  <c r="ADK258" i="3" s="1"/>
  <c r="ADK218" i="3"/>
  <c r="ZV208" i="3"/>
  <c r="ACY236" i="3" s="1"/>
  <c r="ZV246" i="3"/>
  <c r="ACY258" i="3" s="1"/>
  <c r="ACY218" i="3"/>
  <c r="ZJ208" i="3"/>
  <c r="ACM236" i="3" s="1"/>
  <c r="ZJ246" i="3"/>
  <c r="ACM258" i="3" s="1"/>
  <c r="ACM218" i="3"/>
  <c r="YX208" i="3"/>
  <c r="ACA236" i="3" s="1"/>
  <c r="YX246" i="3"/>
  <c r="ACA258" i="3" s="1"/>
  <c r="ACA218" i="3"/>
  <c r="YL208" i="3"/>
  <c r="ABO236" i="3" s="1"/>
  <c r="YL246" i="3"/>
  <c r="ABO258" i="3" s="1"/>
  <c r="ABO218" i="3"/>
  <c r="XZ208" i="3"/>
  <c r="ABC236" i="3" s="1"/>
  <c r="XZ246" i="3"/>
  <c r="ABC258" i="3" s="1"/>
  <c r="ABC218" i="3"/>
  <c r="XN246" i="3"/>
  <c r="AAQ258" i="3" s="1"/>
  <c r="XN208" i="3"/>
  <c r="AAQ236" i="3" s="1"/>
  <c r="AAQ218" i="3"/>
  <c r="XB208" i="3"/>
  <c r="XB246" i="3"/>
  <c r="AAE258" i="3" s="1"/>
  <c r="AAE218" i="3"/>
  <c r="WP208" i="3"/>
  <c r="ZS236" i="3" s="1"/>
  <c r="WP246" i="3"/>
  <c r="ZS258" i="3" s="1"/>
  <c r="ZS218" i="3"/>
  <c r="WD208" i="3"/>
  <c r="ZG236" i="3" s="1"/>
  <c r="WD246" i="3"/>
  <c r="ZG258" i="3" s="1"/>
  <c r="ZG218" i="3"/>
  <c r="VR208" i="3"/>
  <c r="YU236" i="3" s="1"/>
  <c r="VR246" i="3"/>
  <c r="YU258" i="3" s="1"/>
  <c r="YU218" i="3"/>
  <c r="VF208" i="3"/>
  <c r="YI236" i="3" s="1"/>
  <c r="VF246" i="3"/>
  <c r="YI258" i="3" s="1"/>
  <c r="YI218" i="3"/>
  <c r="UT246" i="3"/>
  <c r="XW258" i="3" s="1"/>
  <c r="UT208" i="3"/>
  <c r="XW236" i="3" s="1"/>
  <c r="XW218" i="3"/>
  <c r="UH246" i="3"/>
  <c r="XK258" i="3" s="1"/>
  <c r="UH208" i="3"/>
  <c r="XK236" i="3" s="1"/>
  <c r="XK218" i="3"/>
  <c r="TU208" i="3"/>
  <c r="WX236" i="3" s="1"/>
  <c r="TU246" i="3"/>
  <c r="WX258" i="3" s="1"/>
  <c r="WX218" i="3"/>
  <c r="TJ208" i="3"/>
  <c r="WM236" i="3" s="1"/>
  <c r="TJ246" i="3"/>
  <c r="WM258" i="3" s="1"/>
  <c r="WM218" i="3"/>
  <c r="SX208" i="3"/>
  <c r="WA236" i="3" s="1"/>
  <c r="SX246" i="3"/>
  <c r="WA258" i="3" s="1"/>
  <c r="WA218" i="3"/>
  <c r="SL208" i="3"/>
  <c r="SL246" i="3"/>
  <c r="VO258" i="3" s="1"/>
  <c r="VO218" i="3"/>
  <c r="RZ246" i="3"/>
  <c r="VC258" i="3" s="1"/>
  <c r="RZ208" i="3"/>
  <c r="VC236" i="3" s="1"/>
  <c r="VC218" i="3"/>
  <c r="RN208" i="3"/>
  <c r="UQ236" i="3" s="1"/>
  <c r="RN246" i="3"/>
  <c r="UQ258" i="3" s="1"/>
  <c r="UQ218" i="3"/>
  <c r="RB246" i="3"/>
  <c r="UE258" i="3" s="1"/>
  <c r="RB208" i="3"/>
  <c r="UE236" i="3" s="1"/>
  <c r="UE218" i="3"/>
  <c r="QP208" i="3"/>
  <c r="TS236" i="3" s="1"/>
  <c r="QP246" i="3"/>
  <c r="TS258" i="3" s="1"/>
  <c r="TS218" i="3"/>
  <c r="QD208" i="3"/>
  <c r="TG236" i="3" s="1"/>
  <c r="QD246" i="3"/>
  <c r="TG258" i="3" s="1"/>
  <c r="TG218" i="3"/>
  <c r="PR208" i="3"/>
  <c r="SU236" i="3" s="1"/>
  <c r="PR246" i="3"/>
  <c r="SU258" i="3" s="1"/>
  <c r="SU218" i="3"/>
  <c r="PF208" i="3"/>
  <c r="SI236" i="3" s="1"/>
  <c r="PF246" i="3"/>
  <c r="SI258" i="3" s="1"/>
  <c r="SI218" i="3"/>
  <c r="OT246" i="3"/>
  <c r="RW258" i="3" s="1"/>
  <c r="OT208" i="3"/>
  <c r="RW236" i="3" s="1"/>
  <c r="RW218" i="3"/>
  <c r="OH208" i="3"/>
  <c r="RK236" i="3" s="1"/>
  <c r="OH246" i="3"/>
  <c r="RK258" i="3" s="1"/>
  <c r="RK218" i="3"/>
  <c r="NV208" i="3"/>
  <c r="QY236" i="3" s="1"/>
  <c r="NV246" i="3"/>
  <c r="QY258" i="3" s="1"/>
  <c r="QY218" i="3"/>
  <c r="NJ208" i="3"/>
  <c r="QM236" i="3" s="1"/>
  <c r="NJ246" i="3"/>
  <c r="QM258" i="3" s="1"/>
  <c r="QM218" i="3"/>
  <c r="MX208" i="3"/>
  <c r="QA236" i="3" s="1"/>
  <c r="MX246" i="3"/>
  <c r="QA258" i="3" s="1"/>
  <c r="QA218" i="3"/>
  <c r="ML208" i="3"/>
  <c r="PO236" i="3" s="1"/>
  <c r="ML246" i="3"/>
  <c r="PO258" i="3" s="1"/>
  <c r="PO218" i="3"/>
  <c r="LZ208" i="3"/>
  <c r="PC236" i="3" s="1"/>
  <c r="LZ246" i="3"/>
  <c r="PC258" i="3" s="1"/>
  <c r="PC218" i="3"/>
  <c r="LN208" i="3"/>
  <c r="OQ236" i="3" s="1"/>
  <c r="LN246" i="3"/>
  <c r="OQ258" i="3" s="1"/>
  <c r="OQ218" i="3"/>
  <c r="LB208" i="3"/>
  <c r="OE236" i="3" s="1"/>
  <c r="LB246" i="3"/>
  <c r="OE258" i="3" s="1"/>
  <c r="OE218" i="3"/>
  <c r="KP208" i="3"/>
  <c r="NS236" i="3" s="1"/>
  <c r="KP246" i="3"/>
  <c r="NS258" i="3" s="1"/>
  <c r="NS218" i="3"/>
  <c r="KD208" i="3"/>
  <c r="NG236" i="3" s="1"/>
  <c r="KD246" i="3"/>
  <c r="NG258" i="3" s="1"/>
  <c r="NG218" i="3"/>
  <c r="JR208" i="3"/>
  <c r="MU236" i="3" s="1"/>
  <c r="JR246" i="3"/>
  <c r="MU258" i="3" s="1"/>
  <c r="MU218" i="3"/>
  <c r="JF208" i="3"/>
  <c r="MI236" i="3" s="1"/>
  <c r="JF246" i="3"/>
  <c r="MI258" i="3" s="1"/>
  <c r="MI218" i="3"/>
  <c r="IT208" i="3"/>
  <c r="LW236" i="3" s="1"/>
  <c r="IT246" i="3"/>
  <c r="LW258" i="3" s="1"/>
  <c r="LW218" i="3"/>
  <c r="IH208" i="3"/>
  <c r="LK236" i="3" s="1"/>
  <c r="IH246" i="3"/>
  <c r="LK258" i="3" s="1"/>
  <c r="LK218" i="3"/>
  <c r="HV208" i="3"/>
  <c r="KX236" i="3" s="1"/>
  <c r="HV246" i="3"/>
  <c r="KY258" i="3" s="1"/>
  <c r="KY218" i="3"/>
  <c r="HJ208" i="3"/>
  <c r="KL236" i="3" s="1"/>
  <c r="HJ246" i="3"/>
  <c r="KL258" i="3" s="1"/>
  <c r="KL218" i="3"/>
  <c r="GW208" i="3"/>
  <c r="JY236" i="3" s="1"/>
  <c r="GW246" i="3"/>
  <c r="JY258" i="3" s="1"/>
  <c r="JY218" i="3"/>
  <c r="GL208" i="3"/>
  <c r="JN236" i="3" s="1"/>
  <c r="GL246" i="3"/>
  <c r="JN258" i="3" s="1"/>
  <c r="JN218" i="3"/>
  <c r="FZ246" i="3"/>
  <c r="JB258" i="3" s="1"/>
  <c r="FZ208" i="3"/>
  <c r="JB236" i="3" s="1"/>
  <c r="JB218" i="3"/>
  <c r="FN246" i="3"/>
  <c r="IP258" i="3" s="1"/>
  <c r="FN208" i="3"/>
  <c r="IP236" i="3" s="1"/>
  <c r="IP218" i="3"/>
  <c r="FB208" i="3"/>
  <c r="ID236" i="3" s="1"/>
  <c r="FB246" i="3"/>
  <c r="ID258" i="3" s="1"/>
  <c r="ID218" i="3"/>
  <c r="EP208" i="3"/>
  <c r="HR236" i="3" s="1"/>
  <c r="EP246" i="3"/>
  <c r="HR258" i="3" s="1"/>
  <c r="HR218" i="3"/>
  <c r="ED208" i="3"/>
  <c r="HF236" i="3" s="1"/>
  <c r="ED246" i="3"/>
  <c r="HF258" i="3" s="1"/>
  <c r="HF218" i="3"/>
  <c r="DR208" i="3"/>
  <c r="GT236" i="3" s="1"/>
  <c r="DR246" i="3"/>
  <c r="GT258" i="3" s="1"/>
  <c r="GT218" i="3"/>
  <c r="DF246" i="3"/>
  <c r="GH258" i="3" s="1"/>
  <c r="DF208" i="3"/>
  <c r="GH218" i="3"/>
  <c r="CT208" i="3"/>
  <c r="FQ236" i="3" s="1"/>
  <c r="CT246" i="3"/>
  <c r="FQ258" i="3" s="1"/>
  <c r="FQ218" i="3"/>
  <c r="CH208" i="3"/>
  <c r="FE236" i="3" s="1"/>
  <c r="CH246" i="3"/>
  <c r="FE258" i="3" s="1"/>
  <c r="FE218" i="3"/>
  <c r="BY208" i="3"/>
  <c r="EV236" i="3" s="1"/>
  <c r="BY246" i="3"/>
  <c r="EV258" i="3" s="1"/>
  <c r="EV218" i="3"/>
  <c r="BI208" i="3"/>
  <c r="EF236" i="3" s="1"/>
  <c r="BI246" i="3"/>
  <c r="EF258" i="3" s="1"/>
  <c r="EF218" i="3"/>
  <c r="AX208" i="3"/>
  <c r="DU236" i="3" s="1"/>
  <c r="AX246" i="3"/>
  <c r="DU258" i="3" s="1"/>
  <c r="DU218" i="3"/>
  <c r="AL208" i="3"/>
  <c r="DI236" i="3" s="1"/>
  <c r="AL246" i="3"/>
  <c r="DI258" i="3" s="1"/>
  <c r="DI218" i="3"/>
  <c r="AA246" i="3"/>
  <c r="CX258" i="3" s="1"/>
  <c r="AA208" i="3"/>
  <c r="CX236" i="3" s="1"/>
  <c r="CX218" i="3"/>
  <c r="AEW246" i="3"/>
  <c r="AEW208" i="3"/>
  <c r="AEK208" i="3"/>
  <c r="AEK246" i="3"/>
  <c r="ADY208" i="3"/>
  <c r="ADY246" i="3"/>
  <c r="ADM246" i="3"/>
  <c r="ADM208" i="3"/>
  <c r="ADA208" i="3"/>
  <c r="ADA246" i="3"/>
  <c r="ACO208" i="3"/>
  <c r="ACO246" i="3"/>
  <c r="ACC208" i="3"/>
  <c r="AFF236" i="3" s="1"/>
  <c r="ACC246" i="3"/>
  <c r="AFF218" i="3"/>
  <c r="ABQ208" i="3"/>
  <c r="AET236" i="3" s="1"/>
  <c r="ABQ246" i="3"/>
  <c r="AET258" i="3" s="1"/>
  <c r="AET218" i="3"/>
  <c r="ABE246" i="3"/>
  <c r="AEH258" i="3" s="1"/>
  <c r="ABE208" i="3"/>
  <c r="AEH236" i="3" s="1"/>
  <c r="AEH218" i="3"/>
  <c r="AAS208" i="3"/>
  <c r="ADV236" i="3" s="1"/>
  <c r="AAS246" i="3"/>
  <c r="ADV258" i="3" s="1"/>
  <c r="ADV218" i="3"/>
  <c r="AAG208" i="3"/>
  <c r="ADJ236" i="3" s="1"/>
  <c r="AAG246" i="3"/>
  <c r="ADJ258" i="3" s="1"/>
  <c r="ADJ218" i="3"/>
  <c r="ZU208" i="3"/>
  <c r="ACX236" i="3" s="1"/>
  <c r="ZU246" i="3"/>
  <c r="ACX258" i="3" s="1"/>
  <c r="ACX218" i="3"/>
  <c r="ZI208" i="3"/>
  <c r="ACL236" i="3" s="1"/>
  <c r="ZI246" i="3"/>
  <c r="ACL258" i="3" s="1"/>
  <c r="ACL218" i="3"/>
  <c r="YW246" i="3"/>
  <c r="ABZ258" i="3" s="1"/>
  <c r="YW208" i="3"/>
  <c r="ABZ236" i="3" s="1"/>
  <c r="ABZ218" i="3"/>
  <c r="YK208" i="3"/>
  <c r="ABN236" i="3" s="1"/>
  <c r="YK246" i="3"/>
  <c r="ABN258" i="3" s="1"/>
  <c r="ABN218" i="3"/>
  <c r="XY246" i="3"/>
  <c r="ABB258" i="3" s="1"/>
  <c r="XY208" i="3"/>
  <c r="ABB236" i="3" s="1"/>
  <c r="ABB218" i="3"/>
  <c r="XM208" i="3"/>
  <c r="AAP236" i="3" s="1"/>
  <c r="XM246" i="3"/>
  <c r="AAP258" i="3" s="1"/>
  <c r="AAP218" i="3"/>
  <c r="XA208" i="3"/>
  <c r="AAD236" i="3" s="1"/>
  <c r="XA246" i="3"/>
  <c r="AAD258" i="3" s="1"/>
  <c r="AAD218" i="3"/>
  <c r="WO246" i="3"/>
  <c r="ZR258" i="3" s="1"/>
  <c r="WO208" i="3"/>
  <c r="ZR236" i="3" s="1"/>
  <c r="ZR218" i="3"/>
  <c r="WC208" i="3"/>
  <c r="ZF236" i="3" s="1"/>
  <c r="WC246" i="3"/>
  <c r="ZF258" i="3" s="1"/>
  <c r="ZF218" i="3"/>
  <c r="VQ208" i="3"/>
  <c r="YT236" i="3" s="1"/>
  <c r="VQ246" i="3"/>
  <c r="YT258" i="3" s="1"/>
  <c r="YT218" i="3"/>
  <c r="VE208" i="3"/>
  <c r="YH236" i="3" s="1"/>
  <c r="VE246" i="3"/>
  <c r="YH258" i="3" s="1"/>
  <c r="YH218" i="3"/>
  <c r="US246" i="3"/>
  <c r="XV258" i="3" s="1"/>
  <c r="US208" i="3"/>
  <c r="XV218" i="3"/>
  <c r="UG208" i="3"/>
  <c r="XJ236" i="3" s="1"/>
  <c r="UG246" i="3"/>
  <c r="XJ258" i="3" s="1"/>
  <c r="XJ218" i="3"/>
  <c r="TS208" i="3"/>
  <c r="WV236" i="3" s="1"/>
  <c r="TS246" i="3"/>
  <c r="WV258" i="3" s="1"/>
  <c r="WV218" i="3"/>
  <c r="TI208" i="3"/>
  <c r="WL236" i="3" s="1"/>
  <c r="TI246" i="3"/>
  <c r="WL258" i="3" s="1"/>
  <c r="WL218" i="3"/>
  <c r="SW208" i="3"/>
  <c r="VZ236" i="3" s="1"/>
  <c r="SW246" i="3"/>
  <c r="VZ258" i="3" s="1"/>
  <c r="VZ218" i="3"/>
  <c r="SK208" i="3"/>
  <c r="VN236" i="3" s="1"/>
  <c r="SK246" i="3"/>
  <c r="VN258" i="3" s="1"/>
  <c r="VN218" i="3"/>
  <c r="RY246" i="3"/>
  <c r="VB258" i="3" s="1"/>
  <c r="RY208" i="3"/>
  <c r="VB236" i="3" s="1"/>
  <c r="VB218" i="3"/>
  <c r="RM208" i="3"/>
  <c r="UP236" i="3" s="1"/>
  <c r="RM246" i="3"/>
  <c r="UP258" i="3" s="1"/>
  <c r="UP218" i="3"/>
  <c r="RA208" i="3"/>
  <c r="UD236" i="3" s="1"/>
  <c r="RA246" i="3"/>
  <c r="UD258" i="3" s="1"/>
  <c r="UD218" i="3"/>
  <c r="QN208" i="3"/>
  <c r="TQ236" i="3" s="1"/>
  <c r="QN246" i="3"/>
  <c r="TQ258" i="3" s="1"/>
  <c r="TQ218" i="3"/>
  <c r="QC246" i="3"/>
  <c r="TF258" i="3" s="1"/>
  <c r="QC208" i="3"/>
  <c r="TF236" i="3" s="1"/>
  <c r="TF218" i="3"/>
  <c r="PQ208" i="3"/>
  <c r="ST236" i="3" s="1"/>
  <c r="PQ246" i="3"/>
  <c r="ST258" i="3" s="1"/>
  <c r="ST218" i="3"/>
  <c r="PE208" i="3"/>
  <c r="SH236" i="3" s="1"/>
  <c r="PE246" i="3"/>
  <c r="SH258" i="3" s="1"/>
  <c r="SH218" i="3"/>
  <c r="OS246" i="3"/>
  <c r="RV258" i="3" s="1"/>
  <c r="OS208" i="3"/>
  <c r="RV236" i="3" s="1"/>
  <c r="RV218" i="3"/>
  <c r="OG208" i="3"/>
  <c r="RJ236" i="3" s="1"/>
  <c r="OG246" i="3"/>
  <c r="RJ258" i="3" s="1"/>
  <c r="RJ218" i="3"/>
  <c r="NU208" i="3"/>
  <c r="QX236" i="3" s="1"/>
  <c r="NU246" i="3"/>
  <c r="QX258" i="3" s="1"/>
  <c r="QX218" i="3"/>
  <c r="NI208" i="3"/>
  <c r="QL236" i="3" s="1"/>
  <c r="NI246" i="3"/>
  <c r="QL258" i="3" s="1"/>
  <c r="QL218" i="3"/>
  <c r="MV208" i="3"/>
  <c r="PY236" i="3" s="1"/>
  <c r="MV246" i="3"/>
  <c r="PY258" i="3" s="1"/>
  <c r="PY218" i="3"/>
  <c r="MK208" i="3"/>
  <c r="PN236" i="3" s="1"/>
  <c r="MK246" i="3"/>
  <c r="PN258" i="3" s="1"/>
  <c r="PN218" i="3"/>
  <c r="LY208" i="3"/>
  <c r="PB236" i="3" s="1"/>
  <c r="LY246" i="3"/>
  <c r="PB258" i="3" s="1"/>
  <c r="PB218" i="3"/>
  <c r="LM208" i="3"/>
  <c r="OP236" i="3" s="1"/>
  <c r="LM246" i="3"/>
  <c r="OP258" i="3" s="1"/>
  <c r="OP218" i="3"/>
  <c r="LA208" i="3"/>
  <c r="OD236" i="3" s="1"/>
  <c r="LA246" i="3"/>
  <c r="OD258" i="3" s="1"/>
  <c r="OD218" i="3"/>
  <c r="KO208" i="3"/>
  <c r="NR236" i="3" s="1"/>
  <c r="KO246" i="3"/>
  <c r="NR258" i="3" s="1"/>
  <c r="NR218" i="3"/>
  <c r="KC208" i="3"/>
  <c r="NF236" i="3" s="1"/>
  <c r="KC246" i="3"/>
  <c r="NF258" i="3" s="1"/>
  <c r="NF218" i="3"/>
  <c r="JQ208" i="3"/>
  <c r="MT236" i="3" s="1"/>
  <c r="JQ246" i="3"/>
  <c r="MT258" i="3" s="1"/>
  <c r="MT218" i="3"/>
  <c r="JE208" i="3"/>
  <c r="MH236" i="3" s="1"/>
  <c r="JE246" i="3"/>
  <c r="MH258" i="3" s="1"/>
  <c r="MH218" i="3"/>
  <c r="IS208" i="3"/>
  <c r="LV236" i="3" s="1"/>
  <c r="IS246" i="3"/>
  <c r="LV258" i="3" s="1"/>
  <c r="LV218" i="3"/>
  <c r="IG208" i="3"/>
  <c r="LJ236" i="3" s="1"/>
  <c r="IG246" i="3"/>
  <c r="LJ258" i="3" s="1"/>
  <c r="LJ218" i="3"/>
  <c r="HU208" i="3"/>
  <c r="KW236" i="3" s="1"/>
  <c r="HU246" i="3"/>
  <c r="KW258" i="3" s="1"/>
  <c r="KW218" i="3"/>
  <c r="HH208" i="3"/>
  <c r="KJ236" i="3" s="1"/>
  <c r="HH246" i="3"/>
  <c r="KJ258" i="3" s="1"/>
  <c r="KJ218" i="3"/>
  <c r="GX208" i="3"/>
  <c r="JZ236" i="3" s="1"/>
  <c r="GX246" i="3"/>
  <c r="JZ258" i="3" s="1"/>
  <c r="JZ218" i="3"/>
  <c r="GK246" i="3"/>
  <c r="JM258" i="3" s="1"/>
  <c r="GK208" i="3"/>
  <c r="JM236" i="3" s="1"/>
  <c r="JM218" i="3"/>
  <c r="FX208" i="3"/>
  <c r="IZ236" i="3" s="1"/>
  <c r="FX246" i="3"/>
  <c r="IZ258" i="3" s="1"/>
  <c r="IZ218" i="3"/>
  <c r="FM208" i="3"/>
  <c r="FM246" i="3"/>
  <c r="IO258" i="3" s="1"/>
  <c r="IO218" i="3"/>
  <c r="FA208" i="3"/>
  <c r="IC236" i="3" s="1"/>
  <c r="FA246" i="3"/>
  <c r="IC258" i="3" s="1"/>
  <c r="IC218" i="3"/>
  <c r="EO208" i="3"/>
  <c r="HQ236" i="3" s="1"/>
  <c r="EO246" i="3"/>
  <c r="HQ258" i="3" s="1"/>
  <c r="HQ218" i="3"/>
  <c r="EC208" i="3"/>
  <c r="HE236" i="3" s="1"/>
  <c r="EC246" i="3"/>
  <c r="HE258" i="3" s="1"/>
  <c r="HE218" i="3"/>
  <c r="DQ208" i="3"/>
  <c r="GS236" i="3" s="1"/>
  <c r="DQ246" i="3"/>
  <c r="GS258" i="3" s="1"/>
  <c r="GS218" i="3"/>
  <c r="DE208" i="3"/>
  <c r="GB236" i="3" s="1"/>
  <c r="DE246" i="3"/>
  <c r="GB258" i="3" s="1"/>
  <c r="GB218" i="3"/>
  <c r="CS208" i="3"/>
  <c r="FP236" i="3" s="1"/>
  <c r="CS246" i="3"/>
  <c r="FP258" i="3" s="1"/>
  <c r="FP218" i="3"/>
  <c r="CF208" i="3"/>
  <c r="FC236" i="3" s="1"/>
  <c r="CF246" i="3"/>
  <c r="FC258" i="3" s="1"/>
  <c r="FC218" i="3"/>
  <c r="BT208" i="3"/>
  <c r="EQ236" i="3" s="1"/>
  <c r="BT246" i="3"/>
  <c r="EQ258" i="3" s="1"/>
  <c r="EQ218" i="3"/>
  <c r="BH208" i="3"/>
  <c r="EE236" i="3" s="1"/>
  <c r="BH246" i="3"/>
  <c r="EE258" i="3" s="1"/>
  <c r="EE218" i="3"/>
  <c r="AW208" i="3"/>
  <c r="AW246" i="3"/>
  <c r="DT258" i="3" s="1"/>
  <c r="DT218" i="3"/>
  <c r="AJ208" i="3"/>
  <c r="DG236" i="3" s="1"/>
  <c r="AJ246" i="3"/>
  <c r="DG258" i="3" s="1"/>
  <c r="DG218" i="3"/>
  <c r="X208" i="3"/>
  <c r="CU236" i="3" s="1"/>
  <c r="X246" i="3"/>
  <c r="CU258" i="3" s="1"/>
  <c r="CU218" i="3"/>
  <c r="AEV208" i="3"/>
  <c r="AEV246" i="3"/>
  <c r="AEJ208" i="3"/>
  <c r="AEJ246" i="3"/>
  <c r="ADX208" i="3"/>
  <c r="ADX246" i="3"/>
  <c r="ADK208" i="3"/>
  <c r="ADK246" i="3"/>
  <c r="ACZ208" i="3"/>
  <c r="ACZ246" i="3"/>
  <c r="ACN208" i="3"/>
  <c r="ACN246" i="3"/>
  <c r="ACB208" i="3"/>
  <c r="AFE236" i="3" s="1"/>
  <c r="ACB246" i="3"/>
  <c r="AFE258" i="3" s="1"/>
  <c r="AFE218" i="3"/>
  <c r="ABP208" i="3"/>
  <c r="AES236" i="3" s="1"/>
  <c r="ABP246" i="3"/>
  <c r="AES258" i="3" s="1"/>
  <c r="AES218" i="3"/>
  <c r="ABD208" i="3"/>
  <c r="AEG236" i="3" s="1"/>
  <c r="ABD246" i="3"/>
  <c r="AEG258" i="3" s="1"/>
  <c r="AEG218" i="3"/>
  <c r="AAR246" i="3"/>
  <c r="ADU258" i="3" s="1"/>
  <c r="AAR208" i="3"/>
  <c r="ADU236" i="3" s="1"/>
  <c r="ADU218" i="3"/>
  <c r="AAF208" i="3"/>
  <c r="ADI236" i="3" s="1"/>
  <c r="AAF246" i="3"/>
  <c r="ADI258" i="3" s="1"/>
  <c r="ADI218" i="3"/>
  <c r="ZT208" i="3"/>
  <c r="ACW236" i="3" s="1"/>
  <c r="ZT246" i="3"/>
  <c r="ACW258" i="3" s="1"/>
  <c r="ACW218" i="3"/>
  <c r="ZH208" i="3"/>
  <c r="ACK236" i="3" s="1"/>
  <c r="ZH246" i="3"/>
  <c r="ACK258" i="3" s="1"/>
  <c r="ACK218" i="3"/>
  <c r="YV208" i="3"/>
  <c r="ABY236" i="3" s="1"/>
  <c r="YV246" i="3"/>
  <c r="ABY258" i="3" s="1"/>
  <c r="ABY218" i="3"/>
  <c r="YJ208" i="3"/>
  <c r="ABM236" i="3" s="1"/>
  <c r="YJ246" i="3"/>
  <c r="ABM258" i="3" s="1"/>
  <c r="ABM218" i="3"/>
  <c r="XX208" i="3"/>
  <c r="ABA236" i="3" s="1"/>
  <c r="XX246" i="3"/>
  <c r="ABA258" i="3" s="1"/>
  <c r="ABA218" i="3"/>
  <c r="XL208" i="3"/>
  <c r="AAO236" i="3" s="1"/>
  <c r="XL246" i="3"/>
  <c r="AAO258" i="3" s="1"/>
  <c r="AAO218" i="3"/>
  <c r="WZ246" i="3"/>
  <c r="AAC258" i="3" s="1"/>
  <c r="WZ208" i="3"/>
  <c r="AAC236" i="3" s="1"/>
  <c r="AAC218" i="3"/>
  <c r="WN208" i="3"/>
  <c r="ZQ236" i="3" s="1"/>
  <c r="WN246" i="3"/>
  <c r="ZQ258" i="3" s="1"/>
  <c r="ZQ218" i="3"/>
  <c r="WB246" i="3"/>
  <c r="ZE258" i="3" s="1"/>
  <c r="WB208" i="3"/>
  <c r="ZE236" i="3" s="1"/>
  <c r="ZE218" i="3"/>
  <c r="VP208" i="3"/>
  <c r="YS236" i="3" s="1"/>
  <c r="VP246" i="3"/>
  <c r="YS258" i="3" s="1"/>
  <c r="YS218" i="3"/>
  <c r="VD208" i="3"/>
  <c r="YG236" i="3" s="1"/>
  <c r="VD246" i="3"/>
  <c r="YG258" i="3" s="1"/>
  <c r="YG218" i="3"/>
  <c r="UQ246" i="3"/>
  <c r="XT258" i="3" s="1"/>
  <c r="UQ208" i="3"/>
  <c r="XT236" i="3" s="1"/>
  <c r="XT218" i="3"/>
  <c r="UF208" i="3"/>
  <c r="XI236" i="3" s="1"/>
  <c r="UF246" i="3"/>
  <c r="XI258" i="3" s="1"/>
  <c r="XI218" i="3"/>
  <c r="TT246" i="3"/>
  <c r="WW258" i="3" s="1"/>
  <c r="TT208" i="3"/>
  <c r="WW236" i="3" s="1"/>
  <c r="WW218" i="3"/>
  <c r="TH208" i="3"/>
  <c r="WK236" i="3" s="1"/>
  <c r="TH246" i="3"/>
  <c r="WK258" i="3" s="1"/>
  <c r="WK218" i="3"/>
  <c r="SV208" i="3"/>
  <c r="VY236" i="3" s="1"/>
  <c r="SV246" i="3"/>
  <c r="VY258" i="3" s="1"/>
  <c r="VY218" i="3"/>
  <c r="SJ246" i="3"/>
  <c r="VM258" i="3" s="1"/>
  <c r="SJ208" i="3"/>
  <c r="VM236" i="3" s="1"/>
  <c r="VM218" i="3"/>
  <c r="RX246" i="3"/>
  <c r="VA258" i="3" s="1"/>
  <c r="RX208" i="3"/>
  <c r="VA236" i="3" s="1"/>
  <c r="VA218" i="3"/>
  <c r="RL208" i="3"/>
  <c r="UO236" i="3" s="1"/>
  <c r="RL246" i="3"/>
  <c r="UO258" i="3" s="1"/>
  <c r="UO218" i="3"/>
  <c r="QZ208" i="3"/>
  <c r="UC236" i="3" s="1"/>
  <c r="QZ246" i="3"/>
  <c r="UC258" i="3" s="1"/>
  <c r="UC218" i="3"/>
  <c r="QO208" i="3"/>
  <c r="TR236" i="3" s="1"/>
  <c r="QO246" i="3"/>
  <c r="TR258" i="3" s="1"/>
  <c r="TR218" i="3"/>
  <c r="QB208" i="3"/>
  <c r="QB246" i="3"/>
  <c r="TE258" i="3" s="1"/>
  <c r="TE218" i="3"/>
  <c r="PP208" i="3"/>
  <c r="SS236" i="3" s="1"/>
  <c r="PP246" i="3"/>
  <c r="SS258" i="3" s="1"/>
  <c r="SS218" i="3"/>
  <c r="PC208" i="3"/>
  <c r="SF236" i="3" s="1"/>
  <c r="PC246" i="3"/>
  <c r="SF258" i="3" s="1"/>
  <c r="SF218" i="3"/>
  <c r="OR208" i="3"/>
  <c r="RU236" i="3" s="1"/>
  <c r="OR246" i="3"/>
  <c r="RU258" i="3" s="1"/>
  <c r="RU218" i="3"/>
  <c r="OF208" i="3"/>
  <c r="RI236" i="3" s="1"/>
  <c r="OF246" i="3"/>
  <c r="RI258" i="3" s="1"/>
  <c r="RI218" i="3"/>
  <c r="NT208" i="3"/>
  <c r="QW236" i="3" s="1"/>
  <c r="NT246" i="3"/>
  <c r="QW258" i="3" s="1"/>
  <c r="QW218" i="3"/>
  <c r="NH208" i="3"/>
  <c r="QK236" i="3" s="1"/>
  <c r="NH246" i="3"/>
  <c r="QK258" i="3" s="1"/>
  <c r="QK218" i="3"/>
  <c r="MW246" i="3"/>
  <c r="PZ258" i="3" s="1"/>
  <c r="MW208" i="3"/>
  <c r="PZ236" i="3" s="1"/>
  <c r="PZ218" i="3"/>
  <c r="MJ208" i="3"/>
  <c r="PM236" i="3" s="1"/>
  <c r="MJ246" i="3"/>
  <c r="PM258" i="3" s="1"/>
  <c r="PM218" i="3"/>
  <c r="LX208" i="3"/>
  <c r="PA236" i="3" s="1"/>
  <c r="LX246" i="3"/>
  <c r="PA258" i="3" s="1"/>
  <c r="PA218" i="3"/>
  <c r="LL246" i="3"/>
  <c r="OO258" i="3" s="1"/>
  <c r="LL208" i="3"/>
  <c r="OO236" i="3" s="1"/>
  <c r="OO218" i="3"/>
  <c r="KZ208" i="3"/>
  <c r="OC236" i="3" s="1"/>
  <c r="KZ246" i="3"/>
  <c r="OC258" i="3" s="1"/>
  <c r="OC218" i="3"/>
  <c r="KN208" i="3"/>
  <c r="NQ236" i="3" s="1"/>
  <c r="KN246" i="3"/>
  <c r="NQ258" i="3" s="1"/>
  <c r="NQ218" i="3"/>
  <c r="KB208" i="3"/>
  <c r="NE236" i="3" s="1"/>
  <c r="KB246" i="3"/>
  <c r="NE258" i="3" s="1"/>
  <c r="NE218" i="3"/>
  <c r="JP208" i="3"/>
  <c r="MS236" i="3" s="1"/>
  <c r="JP246" i="3"/>
  <c r="MS258" i="3" s="1"/>
  <c r="MS218" i="3"/>
  <c r="JD246" i="3"/>
  <c r="MG258" i="3" s="1"/>
  <c r="JD208" i="3"/>
  <c r="MG236" i="3" s="1"/>
  <c r="MG218" i="3"/>
  <c r="IR246" i="3"/>
  <c r="LU258" i="3" s="1"/>
  <c r="IR208" i="3"/>
  <c r="LU236" i="3" s="1"/>
  <c r="LU218" i="3"/>
  <c r="IF208" i="3"/>
  <c r="LI236" i="3" s="1"/>
  <c r="IF246" i="3"/>
  <c r="LI258" i="3" s="1"/>
  <c r="LI218" i="3"/>
  <c r="HT208" i="3"/>
  <c r="KV236" i="3" s="1"/>
  <c r="HT246" i="3"/>
  <c r="KV258" i="3" s="1"/>
  <c r="KV218" i="3"/>
  <c r="HG208" i="3"/>
  <c r="KI236" i="3" s="1"/>
  <c r="HG246" i="3"/>
  <c r="KI258" i="3" s="1"/>
  <c r="KI218" i="3"/>
  <c r="GU208" i="3"/>
  <c r="JW236" i="3" s="1"/>
  <c r="GU246" i="3"/>
  <c r="JW258" i="3" s="1"/>
  <c r="JW218" i="3"/>
  <c r="GJ208" i="3"/>
  <c r="JL236" i="3" s="1"/>
  <c r="GJ246" i="3"/>
  <c r="JL258" i="3" s="1"/>
  <c r="JL218" i="3"/>
  <c r="FY208" i="3"/>
  <c r="JA236" i="3" s="1"/>
  <c r="FY246" i="3"/>
  <c r="JA258" i="3" s="1"/>
  <c r="JA218" i="3"/>
  <c r="FL208" i="3"/>
  <c r="IN236" i="3" s="1"/>
  <c r="FL246" i="3"/>
  <c r="IN258" i="3" s="1"/>
  <c r="IN218" i="3"/>
  <c r="EZ208" i="3"/>
  <c r="IB236" i="3" s="1"/>
  <c r="EZ246" i="3"/>
  <c r="IB258" i="3" s="1"/>
  <c r="IB218" i="3"/>
  <c r="EN208" i="3"/>
  <c r="HP236" i="3" s="1"/>
  <c r="EN246" i="3"/>
  <c r="HP258" i="3" s="1"/>
  <c r="HP218" i="3"/>
  <c r="EB208" i="3"/>
  <c r="HD236" i="3" s="1"/>
  <c r="EB246" i="3"/>
  <c r="HD258" i="3" s="1"/>
  <c r="HD218" i="3"/>
  <c r="DP208" i="3"/>
  <c r="GR236" i="3" s="1"/>
  <c r="DP246" i="3"/>
  <c r="GR258" i="3" s="1"/>
  <c r="GR218" i="3"/>
  <c r="DD208" i="3"/>
  <c r="GA236" i="3" s="1"/>
  <c r="DD246" i="3"/>
  <c r="GA258" i="3" s="1"/>
  <c r="GA218" i="3"/>
  <c r="CR246" i="3"/>
  <c r="FO258" i="3" s="1"/>
  <c r="CR208" i="3"/>
  <c r="FO236" i="3" s="1"/>
  <c r="FO218" i="3"/>
  <c r="CE208" i="3"/>
  <c r="FB236" i="3" s="1"/>
  <c r="CE246" i="3"/>
  <c r="FB258" i="3" s="1"/>
  <c r="FB218" i="3"/>
  <c r="BU246" i="3"/>
  <c r="ER258" i="3" s="1"/>
  <c r="BU208" i="3"/>
  <c r="ER236" i="3" s="1"/>
  <c r="ER218" i="3"/>
  <c r="BG208" i="3"/>
  <c r="ED236" i="3" s="1"/>
  <c r="BG246" i="3"/>
  <c r="ED258" i="3" s="1"/>
  <c r="ED218" i="3"/>
  <c r="AV246" i="3"/>
  <c r="DS258" i="3" s="1"/>
  <c r="AV208" i="3"/>
  <c r="DS236" i="3" s="1"/>
  <c r="DS218" i="3"/>
  <c r="AK246" i="3"/>
  <c r="DH258" i="3" s="1"/>
  <c r="AK208" i="3"/>
  <c r="DH236" i="3" s="1"/>
  <c r="DH218" i="3"/>
  <c r="Y208" i="3"/>
  <c r="CV236" i="3" s="1"/>
  <c r="Y246" i="3"/>
  <c r="CV258" i="3" s="1"/>
  <c r="CV218" i="3"/>
  <c r="AEU246" i="3"/>
  <c r="AEU208" i="3"/>
  <c r="AEI208" i="3"/>
  <c r="AEI246" i="3"/>
  <c r="ADW208" i="3"/>
  <c r="ADW246" i="3"/>
  <c r="ADL208" i="3"/>
  <c r="ADL246" i="3"/>
  <c r="ACY208" i="3"/>
  <c r="ACY246" i="3"/>
  <c r="ACM208" i="3"/>
  <c r="ACM246" i="3"/>
  <c r="ACA208" i="3"/>
  <c r="AFD236" i="3" s="1"/>
  <c r="ACA246" i="3"/>
  <c r="AFD258" i="3" s="1"/>
  <c r="AFD218" i="3"/>
  <c r="ABO208" i="3"/>
  <c r="AER236" i="3" s="1"/>
  <c r="ABO246" i="3"/>
  <c r="AER258" i="3" s="1"/>
  <c r="AER218" i="3"/>
  <c r="ABC208" i="3"/>
  <c r="AEF236" i="3" s="1"/>
  <c r="ABC246" i="3"/>
  <c r="AEF258" i="3" s="1"/>
  <c r="AEF218" i="3"/>
  <c r="AAQ208" i="3"/>
  <c r="ADT236" i="3" s="1"/>
  <c r="AAQ246" i="3"/>
  <c r="ADT258" i="3" s="1"/>
  <c r="ADT218" i="3"/>
  <c r="AAE208" i="3"/>
  <c r="ADH236" i="3" s="1"/>
  <c r="AAE246" i="3"/>
  <c r="ADH258" i="3" s="1"/>
  <c r="ADH218" i="3"/>
  <c r="ZS208" i="3"/>
  <c r="ACV236" i="3" s="1"/>
  <c r="ZS246" i="3"/>
  <c r="ACV258" i="3" s="1"/>
  <c r="ACV218" i="3"/>
  <c r="ZG208" i="3"/>
  <c r="ACJ236" i="3" s="1"/>
  <c r="ZG246" i="3"/>
  <c r="ACJ258" i="3" s="1"/>
  <c r="ACJ218" i="3"/>
  <c r="YU208" i="3"/>
  <c r="ABX236" i="3" s="1"/>
  <c r="YU246" i="3"/>
  <c r="ABX258" i="3" s="1"/>
  <c r="ABX218" i="3"/>
  <c r="YI208" i="3"/>
  <c r="ABL236" i="3" s="1"/>
  <c r="YI246" i="3"/>
  <c r="ABL258" i="3" s="1"/>
  <c r="ABL218" i="3"/>
  <c r="XW246" i="3"/>
  <c r="AAZ258" i="3" s="1"/>
  <c r="XW208" i="3"/>
  <c r="AAZ236" i="3" s="1"/>
  <c r="AAZ218" i="3"/>
  <c r="XK208" i="3"/>
  <c r="AAN236" i="3" s="1"/>
  <c r="XK246" i="3"/>
  <c r="AAN258" i="3" s="1"/>
  <c r="AAN218" i="3"/>
  <c r="WY208" i="3"/>
  <c r="AAB236" i="3" s="1"/>
  <c r="WY246" i="3"/>
  <c r="AAB258" i="3" s="1"/>
  <c r="AAB218" i="3"/>
  <c r="WM208" i="3"/>
  <c r="ZP236" i="3" s="1"/>
  <c r="WM246" i="3"/>
  <c r="ZP258" i="3" s="1"/>
  <c r="ZP218" i="3"/>
  <c r="WA208" i="3"/>
  <c r="ZD236" i="3" s="1"/>
  <c r="WA246" i="3"/>
  <c r="ZD258" i="3" s="1"/>
  <c r="ZD218" i="3"/>
  <c r="VO208" i="3"/>
  <c r="YR236" i="3" s="1"/>
  <c r="VO246" i="3"/>
  <c r="YR258" i="3" s="1"/>
  <c r="YR218" i="3"/>
  <c r="VC208" i="3"/>
  <c r="YF236" i="3" s="1"/>
  <c r="VC246" i="3"/>
  <c r="YF258" i="3" s="1"/>
  <c r="YF218" i="3"/>
  <c r="UR246" i="3"/>
  <c r="XU258" i="3" s="1"/>
  <c r="UR208" i="3"/>
  <c r="XU236" i="3" s="1"/>
  <c r="XU218" i="3"/>
  <c r="UE208" i="3"/>
  <c r="XH236" i="3" s="1"/>
  <c r="UE246" i="3"/>
  <c r="XH258" i="3" s="1"/>
  <c r="XH218" i="3"/>
  <c r="TV208" i="3"/>
  <c r="WY236" i="3" s="1"/>
  <c r="TV246" i="3"/>
  <c r="WY258" i="3" s="1"/>
  <c r="WY218" i="3"/>
  <c r="TG208" i="3"/>
  <c r="WJ236" i="3" s="1"/>
  <c r="TG246" i="3"/>
  <c r="WJ258" i="3" s="1"/>
  <c r="WJ218" i="3"/>
  <c r="SU208" i="3"/>
  <c r="VX236" i="3" s="1"/>
  <c r="SU246" i="3"/>
  <c r="VX258" i="3" s="1"/>
  <c r="VX218" i="3"/>
  <c r="SI208" i="3"/>
  <c r="VL236" i="3" s="1"/>
  <c r="SI246" i="3"/>
  <c r="VL258" i="3" s="1"/>
  <c r="VL218" i="3"/>
  <c r="RW208" i="3"/>
  <c r="UZ236" i="3" s="1"/>
  <c r="RW246" i="3"/>
  <c r="UZ258" i="3" s="1"/>
  <c r="UZ218" i="3"/>
  <c r="RK246" i="3"/>
  <c r="UN258" i="3" s="1"/>
  <c r="RK208" i="3"/>
  <c r="UN236" i="3" s="1"/>
  <c r="UN218" i="3"/>
  <c r="QY208" i="3"/>
  <c r="UB236" i="3" s="1"/>
  <c r="QY246" i="3"/>
  <c r="UB258" i="3" s="1"/>
  <c r="UB218" i="3"/>
  <c r="QL208" i="3"/>
  <c r="TO236" i="3" s="1"/>
  <c r="QL246" i="3"/>
  <c r="TO258" i="3" s="1"/>
  <c r="TO218" i="3"/>
  <c r="QA246" i="3"/>
  <c r="TD258" i="3" s="1"/>
  <c r="QA208" i="3"/>
  <c r="TD236" i="3" s="1"/>
  <c r="TD218" i="3"/>
  <c r="PO208" i="3"/>
  <c r="SR236" i="3" s="1"/>
  <c r="PO246" i="3"/>
  <c r="SR258" i="3" s="1"/>
  <c r="SR218" i="3"/>
  <c r="PD208" i="3"/>
  <c r="SG236" i="3" s="1"/>
  <c r="PD246" i="3"/>
  <c r="SG258" i="3" s="1"/>
  <c r="SG218" i="3"/>
  <c r="OQ208" i="3"/>
  <c r="RT236" i="3" s="1"/>
  <c r="OQ246" i="3"/>
  <c r="RT258" i="3" s="1"/>
  <c r="RT218" i="3"/>
  <c r="OD246" i="3"/>
  <c r="RG258" i="3" s="1"/>
  <c r="OD208" i="3"/>
  <c r="RG236" i="3" s="1"/>
  <c r="RG218" i="3"/>
  <c r="NS208" i="3"/>
  <c r="NS246" i="3"/>
  <c r="QV258" i="3" s="1"/>
  <c r="QV218" i="3"/>
  <c r="NG208" i="3"/>
  <c r="QJ236" i="3" s="1"/>
  <c r="NG246" i="3"/>
  <c r="QJ258" i="3" s="1"/>
  <c r="QJ218" i="3"/>
  <c r="MT208" i="3"/>
  <c r="PW236" i="3" s="1"/>
  <c r="MT246" i="3"/>
  <c r="PW258" i="3" s="1"/>
  <c r="PW218" i="3"/>
  <c r="MI208" i="3"/>
  <c r="PL236" i="3" s="1"/>
  <c r="MI246" i="3"/>
  <c r="PL258" i="3" s="1"/>
  <c r="PL218" i="3"/>
  <c r="LW246" i="3"/>
  <c r="OZ258" i="3" s="1"/>
  <c r="LW208" i="3"/>
  <c r="OZ236" i="3" s="1"/>
  <c r="OZ218" i="3"/>
  <c r="LK246" i="3"/>
  <c r="ON258" i="3" s="1"/>
  <c r="LK208" i="3"/>
  <c r="ON236" i="3" s="1"/>
  <c r="ON218" i="3"/>
  <c r="KY208" i="3"/>
  <c r="OB236" i="3" s="1"/>
  <c r="KY246" i="3"/>
  <c r="OB258" i="3" s="1"/>
  <c r="OB218" i="3"/>
  <c r="KM208" i="3"/>
  <c r="NP236" i="3" s="1"/>
  <c r="KM246" i="3"/>
  <c r="NP258" i="3" s="1"/>
  <c r="NP218" i="3"/>
  <c r="KA208" i="3"/>
  <c r="ND236" i="3" s="1"/>
  <c r="KA246" i="3"/>
  <c r="ND258" i="3" s="1"/>
  <c r="ND218" i="3"/>
  <c r="JO208" i="3"/>
  <c r="MR236" i="3" s="1"/>
  <c r="JO246" i="3"/>
  <c r="MR258" i="3" s="1"/>
  <c r="MR218" i="3"/>
  <c r="JC246" i="3"/>
  <c r="MF258" i="3" s="1"/>
  <c r="JC208" i="3"/>
  <c r="MF236" i="3" s="1"/>
  <c r="MF218" i="3"/>
  <c r="IQ208" i="3"/>
  <c r="LT236" i="3" s="1"/>
  <c r="IQ246" i="3"/>
  <c r="LT258" i="3" s="1"/>
  <c r="LT218" i="3"/>
  <c r="IE246" i="3"/>
  <c r="LH258" i="3" s="1"/>
  <c r="IE208" i="3"/>
  <c r="LH236" i="3" s="1"/>
  <c r="LH218" i="3"/>
  <c r="HS208" i="3"/>
  <c r="KU236" i="3" s="1"/>
  <c r="HS246" i="3"/>
  <c r="KU258" i="3" s="1"/>
  <c r="KU218" i="3"/>
  <c r="HF208" i="3"/>
  <c r="KH236" i="3" s="1"/>
  <c r="HF246" i="3"/>
  <c r="KH258" i="3" s="1"/>
  <c r="KH218" i="3"/>
  <c r="GV208" i="3"/>
  <c r="JX236" i="3" s="1"/>
  <c r="GV246" i="3"/>
  <c r="JX258" i="3" s="1"/>
  <c r="JX218" i="3"/>
  <c r="GI208" i="3"/>
  <c r="JK236" i="3" s="1"/>
  <c r="GI246" i="3"/>
  <c r="JK258" i="3" s="1"/>
  <c r="JK218" i="3"/>
  <c r="FV208" i="3"/>
  <c r="IX236" i="3" s="1"/>
  <c r="FV246" i="3"/>
  <c r="IX258" i="3" s="1"/>
  <c r="IX218" i="3"/>
  <c r="FK208" i="3"/>
  <c r="IM236" i="3" s="1"/>
  <c r="FK246" i="3"/>
  <c r="IM258" i="3" s="1"/>
  <c r="IM218" i="3"/>
  <c r="EY246" i="3"/>
  <c r="IA258" i="3" s="1"/>
  <c r="EY208" i="3"/>
  <c r="IA236" i="3" s="1"/>
  <c r="IA218" i="3"/>
  <c r="EM208" i="3"/>
  <c r="HO236" i="3" s="1"/>
  <c r="EM246" i="3"/>
  <c r="HO258" i="3" s="1"/>
  <c r="HO218" i="3"/>
  <c r="EA246" i="3"/>
  <c r="HC258" i="3" s="1"/>
  <c r="EA208" i="3"/>
  <c r="HC236" i="3" s="1"/>
  <c r="HC218" i="3"/>
  <c r="DO208" i="3"/>
  <c r="GQ236" i="3" s="1"/>
  <c r="DO246" i="3"/>
  <c r="GQ258" i="3" s="1"/>
  <c r="GQ218" i="3"/>
  <c r="DC208" i="3"/>
  <c r="FZ236" i="3" s="1"/>
  <c r="DC246" i="3"/>
  <c r="FZ258" i="3" s="1"/>
  <c r="FZ218" i="3"/>
  <c r="CQ208" i="3"/>
  <c r="FN236" i="3" s="1"/>
  <c r="CQ246" i="3"/>
  <c r="FN258" i="3" s="1"/>
  <c r="FN218" i="3"/>
  <c r="CG208" i="3"/>
  <c r="FD236" i="3" s="1"/>
  <c r="CG246" i="3"/>
  <c r="FD258" i="3" s="1"/>
  <c r="FD218" i="3"/>
  <c r="BS246" i="3"/>
  <c r="EP258" i="3" s="1"/>
  <c r="BS208" i="3"/>
  <c r="EP236" i="3" s="1"/>
  <c r="EP218" i="3"/>
  <c r="BJ208" i="3"/>
  <c r="EG236" i="3" s="1"/>
  <c r="BJ246" i="3"/>
  <c r="EG258" i="3" s="1"/>
  <c r="EG218" i="3"/>
  <c r="AT246" i="3"/>
  <c r="DQ258" i="3" s="1"/>
  <c r="AT208" i="3"/>
  <c r="DQ236" i="3" s="1"/>
  <c r="DQ218" i="3"/>
  <c r="AI208" i="3"/>
  <c r="DF236" i="3" s="1"/>
  <c r="AI246" i="3"/>
  <c r="DF258" i="3" s="1"/>
  <c r="DF218" i="3"/>
  <c r="V208" i="3"/>
  <c r="CS236" i="3" s="1"/>
  <c r="V246" i="3"/>
  <c r="CS258" i="3" s="1"/>
  <c r="CS218" i="3"/>
  <c r="R62" i="5"/>
  <c r="R61" i="5"/>
  <c r="R63" i="5"/>
  <c r="AFG18" i="3"/>
  <c r="AFG25" i="3" s="1"/>
  <c r="R47" i="4" s="1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FG19" i="3"/>
  <c r="AFG26" i="3" s="1"/>
  <c r="AFG32" i="3" s="1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FG20" i="3"/>
  <c r="AFG27" i="3" s="1"/>
  <c r="AFG33" i="3" s="1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S58" i="3"/>
  <c r="AA191" i="3"/>
  <c r="AI190" i="3"/>
  <c r="AG190" i="3"/>
  <c r="Z174" i="3"/>
  <c r="Z190" i="3"/>
  <c r="AD190" i="3"/>
  <c r="Z191" i="3"/>
  <c r="AS190" i="3"/>
  <c r="AM190" i="3"/>
  <c r="W191" i="3"/>
  <c r="S190" i="3"/>
  <c r="S244" i="3" s="1"/>
  <c r="S174" i="3"/>
  <c r="AR190" i="3"/>
  <c r="AB190" i="3"/>
  <c r="Y190" i="3"/>
  <c r="Y174" i="3"/>
  <c r="Y191" i="3"/>
  <c r="V191" i="3"/>
  <c r="AL190" i="3"/>
  <c r="S191" i="3"/>
  <c r="U191" i="3"/>
  <c r="AQ190" i="3"/>
  <c r="AK190" i="3"/>
  <c r="AE190" i="3"/>
  <c r="T174" i="3"/>
  <c r="T190" i="3"/>
  <c r="X191" i="3"/>
  <c r="U174" i="3"/>
  <c r="U190" i="3"/>
  <c r="AC190" i="3"/>
  <c r="AA174" i="3"/>
  <c r="AA190" i="3"/>
  <c r="T191" i="3"/>
  <c r="AP190" i="3"/>
  <c r="AJ190" i="3"/>
  <c r="V174" i="3"/>
  <c r="V190" i="3"/>
  <c r="X174" i="3"/>
  <c r="X190" i="3"/>
  <c r="R191" i="3"/>
  <c r="R245" i="3" s="1"/>
  <c r="R174" i="3"/>
  <c r="W174" i="3"/>
  <c r="W190" i="3"/>
  <c r="AT190" i="3"/>
  <c r="AO190" i="3"/>
  <c r="AU190" i="3"/>
  <c r="AN190" i="3"/>
  <c r="AH190" i="3"/>
  <c r="AF190" i="3"/>
  <c r="DQ50" i="3"/>
  <c r="Y121" i="3"/>
  <c r="Z121" i="3"/>
  <c r="W121" i="3"/>
  <c r="V121" i="3"/>
  <c r="AA121" i="3"/>
  <c r="U121" i="3"/>
  <c r="S121" i="3"/>
  <c r="X121" i="3"/>
  <c r="T121" i="3"/>
  <c r="R121" i="3"/>
  <c r="AFC50" i="3"/>
  <c r="DR50" i="3"/>
  <c r="DP50" i="3"/>
  <c r="IK50" i="3"/>
  <c r="DT50" i="3"/>
  <c r="W60" i="3"/>
  <c r="W66" i="3" s="1"/>
  <c r="R60" i="3"/>
  <c r="R66" i="3" s="1"/>
  <c r="S60" i="3"/>
  <c r="S66" i="3" s="1"/>
  <c r="T60" i="3"/>
  <c r="T66" i="3" s="1"/>
  <c r="V60" i="3"/>
  <c r="V66" i="3" s="1"/>
  <c r="U60" i="3"/>
  <c r="U66" i="3" s="1"/>
  <c r="X60" i="3"/>
  <c r="X66" i="3" s="1"/>
  <c r="Y60" i="3"/>
  <c r="Y66" i="3" s="1"/>
  <c r="Z60" i="3"/>
  <c r="Z66" i="3" s="1"/>
  <c r="AA60" i="3"/>
  <c r="AA66" i="3" s="1"/>
  <c r="AB60" i="3"/>
  <c r="AB66" i="3" s="1"/>
  <c r="AC60" i="3"/>
  <c r="AC66" i="3" s="1"/>
  <c r="AE60" i="3"/>
  <c r="AE66" i="3" s="1"/>
  <c r="AD60" i="3"/>
  <c r="AD66" i="3" s="1"/>
  <c r="AF60" i="3"/>
  <c r="AF66" i="3" s="1"/>
  <c r="AG60" i="3"/>
  <c r="AG66" i="3" s="1"/>
  <c r="AH60" i="3"/>
  <c r="AH66" i="3" s="1"/>
  <c r="AI60" i="3"/>
  <c r="AI66" i="3" s="1"/>
  <c r="AJ60" i="3"/>
  <c r="AJ66" i="3" s="1"/>
  <c r="AK60" i="3"/>
  <c r="AK66" i="3" s="1"/>
  <c r="AL60" i="3"/>
  <c r="AL66" i="3" s="1"/>
  <c r="AN60" i="3"/>
  <c r="AN66" i="3" s="1"/>
  <c r="AM60" i="3"/>
  <c r="AM66" i="3" s="1"/>
  <c r="AO60" i="3"/>
  <c r="AO66" i="3" s="1"/>
  <c r="AQ60" i="3"/>
  <c r="AQ66" i="3" s="1"/>
  <c r="AP60" i="3"/>
  <c r="AP66" i="3" s="1"/>
  <c r="AR60" i="3"/>
  <c r="AR66" i="3" s="1"/>
  <c r="AS60" i="3"/>
  <c r="AS66" i="3" s="1"/>
  <c r="AT60" i="3"/>
  <c r="AT66" i="3" s="1"/>
  <c r="AU60" i="3"/>
  <c r="AU66" i="3" s="1"/>
  <c r="AV60" i="3"/>
  <c r="AV66" i="3" s="1"/>
  <c r="AW60" i="3"/>
  <c r="AW66" i="3" s="1"/>
  <c r="AX60" i="3"/>
  <c r="AX66" i="3" s="1"/>
  <c r="AY60" i="3"/>
  <c r="AY66" i="3" s="1"/>
  <c r="BA60" i="3"/>
  <c r="BA66" i="3" s="1"/>
  <c r="AZ60" i="3"/>
  <c r="AZ66" i="3" s="1"/>
  <c r="BB60" i="3"/>
  <c r="BB66" i="3" s="1"/>
  <c r="BD60" i="3"/>
  <c r="BD66" i="3" s="1"/>
  <c r="BC60" i="3"/>
  <c r="BC66" i="3" s="1"/>
  <c r="BE60" i="3"/>
  <c r="BE66" i="3" s="1"/>
  <c r="BF60" i="3"/>
  <c r="BF66" i="3" s="1"/>
  <c r="BH60" i="3"/>
  <c r="BH66" i="3" s="1"/>
  <c r="BG60" i="3"/>
  <c r="BG66" i="3" s="1"/>
  <c r="BI60" i="3"/>
  <c r="BI66" i="3" s="1"/>
  <c r="BJ60" i="3"/>
  <c r="BJ66" i="3" s="1"/>
  <c r="BK60" i="3"/>
  <c r="BK66" i="3" s="1"/>
  <c r="BL60" i="3"/>
  <c r="BL66" i="3" s="1"/>
  <c r="BM60" i="3"/>
  <c r="BM66" i="3" s="1"/>
  <c r="BN60" i="3"/>
  <c r="BN66" i="3" s="1"/>
  <c r="BP60" i="3"/>
  <c r="BP66" i="3" s="1"/>
  <c r="BO60" i="3"/>
  <c r="BO66" i="3" s="1"/>
  <c r="BQ60" i="3"/>
  <c r="BQ66" i="3" s="1"/>
  <c r="BR60" i="3"/>
  <c r="BR66" i="3" s="1"/>
  <c r="BS60" i="3"/>
  <c r="BS66" i="3" s="1"/>
  <c r="BT60" i="3"/>
  <c r="BT66" i="3" s="1"/>
  <c r="BU60" i="3"/>
  <c r="BU66" i="3" s="1"/>
  <c r="BW60" i="3"/>
  <c r="BW66" i="3" s="1"/>
  <c r="BV60" i="3"/>
  <c r="BV66" i="3" s="1"/>
  <c r="BX60" i="3"/>
  <c r="BX66" i="3" s="1"/>
  <c r="BY60" i="3"/>
  <c r="BY66" i="3" s="1"/>
  <c r="BZ60" i="3"/>
  <c r="BZ66" i="3" s="1"/>
  <c r="CA60" i="3"/>
  <c r="CA66" i="3" s="1"/>
  <c r="CB60" i="3"/>
  <c r="CB66" i="3" s="1"/>
  <c r="CC60" i="3"/>
  <c r="CC66" i="3" s="1"/>
  <c r="CD60" i="3"/>
  <c r="CD66" i="3" s="1"/>
  <c r="CE60" i="3"/>
  <c r="CE66" i="3" s="1"/>
  <c r="CF60" i="3"/>
  <c r="CF66" i="3" s="1"/>
  <c r="CG60" i="3"/>
  <c r="CG66" i="3" s="1"/>
  <c r="CH60" i="3"/>
  <c r="CH66" i="3" s="1"/>
  <c r="CI60" i="3"/>
  <c r="CI66" i="3" s="1"/>
  <c r="CJ60" i="3"/>
  <c r="CJ66" i="3" s="1"/>
  <c r="CK60" i="3"/>
  <c r="CK66" i="3" s="1"/>
  <c r="CL60" i="3"/>
  <c r="CL66" i="3" s="1"/>
  <c r="CN60" i="3"/>
  <c r="CN66" i="3" s="1"/>
  <c r="CM60" i="3"/>
  <c r="CM66" i="3" s="1"/>
  <c r="CO60" i="3"/>
  <c r="CO66" i="3" s="1"/>
  <c r="CP60" i="3"/>
  <c r="CP66" i="3" s="1"/>
  <c r="CQ60" i="3"/>
  <c r="CQ66" i="3" s="1"/>
  <c r="CR60" i="3"/>
  <c r="CR66" i="3" s="1"/>
  <c r="CS60" i="3"/>
  <c r="CS66" i="3" s="1"/>
  <c r="CT60" i="3"/>
  <c r="CT66" i="3" s="1"/>
  <c r="CV60" i="3"/>
  <c r="CV66" i="3" s="1"/>
  <c r="CU60" i="3"/>
  <c r="CU66" i="3" s="1"/>
  <c r="CW60" i="3"/>
  <c r="CW66" i="3" s="1"/>
  <c r="CX60" i="3"/>
  <c r="CX66" i="3" s="1"/>
  <c r="CY60" i="3"/>
  <c r="CY66" i="3" s="1"/>
  <c r="CZ60" i="3"/>
  <c r="CZ66" i="3" s="1"/>
  <c r="DA60" i="3"/>
  <c r="DA66" i="3" s="1"/>
  <c r="DB60" i="3"/>
  <c r="DB66" i="3" s="1"/>
  <c r="DC60" i="3"/>
  <c r="DC66" i="3" s="1"/>
  <c r="DD60" i="3"/>
  <c r="DD66" i="3" s="1"/>
  <c r="DE60" i="3"/>
  <c r="DE66" i="3" s="1"/>
  <c r="DF60" i="3"/>
  <c r="DF66" i="3" s="1"/>
  <c r="DH60" i="3"/>
  <c r="DH66" i="3" s="1"/>
  <c r="DG60" i="3"/>
  <c r="DG66" i="3" s="1"/>
  <c r="DI60" i="3"/>
  <c r="DI66" i="3" s="1"/>
  <c r="DJ60" i="3"/>
  <c r="DJ66" i="3" s="1"/>
  <c r="DL60" i="3"/>
  <c r="DL66" i="3" s="1"/>
  <c r="DK60" i="3"/>
  <c r="DK66" i="3" s="1"/>
  <c r="DM60" i="3"/>
  <c r="DM66" i="3" s="1"/>
  <c r="DN60" i="3"/>
  <c r="DN66" i="3" s="1"/>
  <c r="DO60" i="3"/>
  <c r="DO66" i="3" s="1"/>
  <c r="DP60" i="3"/>
  <c r="DP66" i="3" s="1"/>
  <c r="DQ60" i="3"/>
  <c r="DQ66" i="3" s="1"/>
  <c r="DS60" i="3"/>
  <c r="DS66" i="3" s="1"/>
  <c r="DR60" i="3"/>
  <c r="DR66" i="3" s="1"/>
  <c r="DT60" i="3"/>
  <c r="DT66" i="3" s="1"/>
  <c r="DU60" i="3"/>
  <c r="DU66" i="3" s="1"/>
  <c r="DV60" i="3"/>
  <c r="DV66" i="3" s="1"/>
  <c r="DW60" i="3"/>
  <c r="DW66" i="3" s="1"/>
  <c r="DY60" i="3"/>
  <c r="DY66" i="3" s="1"/>
  <c r="DX60" i="3"/>
  <c r="DX66" i="3" s="1"/>
  <c r="EA60" i="3"/>
  <c r="EA66" i="3" s="1"/>
  <c r="DZ60" i="3"/>
  <c r="DZ66" i="3" s="1"/>
  <c r="EB60" i="3"/>
  <c r="EB66" i="3" s="1"/>
  <c r="EC60" i="3"/>
  <c r="EC66" i="3" s="1"/>
  <c r="ED60" i="3"/>
  <c r="ED66" i="3" s="1"/>
  <c r="EE60" i="3"/>
  <c r="EE66" i="3" s="1"/>
  <c r="EF60" i="3"/>
  <c r="EF66" i="3" s="1"/>
  <c r="EG60" i="3"/>
  <c r="EG66" i="3" s="1"/>
  <c r="EH60" i="3"/>
  <c r="EH66" i="3" s="1"/>
  <c r="EI60" i="3"/>
  <c r="EI66" i="3" s="1"/>
  <c r="EJ60" i="3"/>
  <c r="EJ66" i="3" s="1"/>
  <c r="EK60" i="3"/>
  <c r="EK66" i="3" s="1"/>
  <c r="EL60" i="3"/>
  <c r="EL66" i="3" s="1"/>
  <c r="EM60" i="3"/>
  <c r="EM66" i="3" s="1"/>
  <c r="EN60" i="3"/>
  <c r="EN66" i="3" s="1"/>
  <c r="EO60" i="3"/>
  <c r="EO66" i="3" s="1"/>
  <c r="EP60" i="3"/>
  <c r="EP66" i="3" s="1"/>
  <c r="EQ60" i="3"/>
  <c r="EQ66" i="3" s="1"/>
  <c r="ES60" i="3"/>
  <c r="ES66" i="3" s="1"/>
  <c r="ER60" i="3"/>
  <c r="ER66" i="3" s="1"/>
  <c r="ET60" i="3"/>
  <c r="ET66" i="3" s="1"/>
  <c r="EU60" i="3"/>
  <c r="EU66" i="3" s="1"/>
  <c r="EV60" i="3"/>
  <c r="EV66" i="3" s="1"/>
  <c r="EW60" i="3"/>
  <c r="EW66" i="3" s="1"/>
  <c r="EX60" i="3"/>
  <c r="EX66" i="3" s="1"/>
  <c r="EY60" i="3"/>
  <c r="EY66" i="3" s="1"/>
  <c r="EZ60" i="3"/>
  <c r="EZ66" i="3" s="1"/>
  <c r="FA60" i="3"/>
  <c r="FA66" i="3" s="1"/>
  <c r="FB60" i="3"/>
  <c r="FB66" i="3" s="1"/>
  <c r="FC60" i="3"/>
  <c r="FC66" i="3" s="1"/>
  <c r="FD60" i="3"/>
  <c r="FD66" i="3" s="1"/>
  <c r="FE60" i="3"/>
  <c r="FE66" i="3" s="1"/>
  <c r="FF60" i="3"/>
  <c r="FF66" i="3" s="1"/>
  <c r="FG60" i="3"/>
  <c r="FG66" i="3" s="1"/>
  <c r="FH60" i="3"/>
  <c r="FH66" i="3" s="1"/>
  <c r="FI60" i="3"/>
  <c r="FI66" i="3" s="1"/>
  <c r="FJ60" i="3"/>
  <c r="FJ66" i="3" s="1"/>
  <c r="FL60" i="3"/>
  <c r="FL66" i="3" s="1"/>
  <c r="FK60" i="3"/>
  <c r="FK66" i="3" s="1"/>
  <c r="FM60" i="3"/>
  <c r="FM66" i="3" s="1"/>
  <c r="FN60" i="3"/>
  <c r="FN66" i="3" s="1"/>
  <c r="FO60" i="3"/>
  <c r="FO66" i="3" s="1"/>
  <c r="FP60" i="3"/>
  <c r="FP66" i="3" s="1"/>
  <c r="FQ60" i="3"/>
  <c r="FQ66" i="3" s="1"/>
  <c r="FR60" i="3"/>
  <c r="FR66" i="3" s="1"/>
  <c r="FT60" i="3"/>
  <c r="FT66" i="3" s="1"/>
  <c r="FS60" i="3"/>
  <c r="FS66" i="3" s="1"/>
  <c r="FU60" i="3"/>
  <c r="FU66" i="3" s="1"/>
  <c r="FV60" i="3"/>
  <c r="FV66" i="3" s="1"/>
  <c r="FW60" i="3"/>
  <c r="FW66" i="3" s="1"/>
  <c r="FX60" i="3"/>
  <c r="FX66" i="3" s="1"/>
  <c r="FY60" i="3"/>
  <c r="FY66" i="3" s="1"/>
  <c r="FZ60" i="3"/>
  <c r="FZ66" i="3" s="1"/>
  <c r="GA60" i="3"/>
  <c r="GA66" i="3" s="1"/>
  <c r="GB60" i="3"/>
  <c r="GB66" i="3" s="1"/>
  <c r="GD60" i="3"/>
  <c r="GD66" i="3" s="1"/>
  <c r="GC60" i="3"/>
  <c r="GC66" i="3" s="1"/>
  <c r="GE60" i="3"/>
  <c r="GE66" i="3" s="1"/>
  <c r="GF60" i="3"/>
  <c r="GF66" i="3" s="1"/>
  <c r="GG60" i="3"/>
  <c r="GG66" i="3" s="1"/>
  <c r="GH60" i="3"/>
  <c r="GH66" i="3" s="1"/>
  <c r="GI60" i="3"/>
  <c r="GI66" i="3" s="1"/>
  <c r="GJ60" i="3"/>
  <c r="GJ66" i="3" s="1"/>
  <c r="GK60" i="3"/>
  <c r="GK66" i="3" s="1"/>
  <c r="GL60" i="3"/>
  <c r="GL66" i="3" s="1"/>
  <c r="GM60" i="3"/>
  <c r="GM66" i="3" s="1"/>
  <c r="GN60" i="3"/>
  <c r="GN66" i="3" s="1"/>
  <c r="GO60" i="3"/>
  <c r="GO66" i="3" s="1"/>
  <c r="GP60" i="3"/>
  <c r="GP66" i="3" s="1"/>
  <c r="GQ60" i="3"/>
  <c r="GQ66" i="3" s="1"/>
  <c r="GS60" i="3"/>
  <c r="GS66" i="3" s="1"/>
  <c r="GR60" i="3"/>
  <c r="GR66" i="3" s="1"/>
  <c r="GT60" i="3"/>
  <c r="GT66" i="3" s="1"/>
  <c r="GU60" i="3"/>
  <c r="GU66" i="3" s="1"/>
  <c r="GV60" i="3"/>
  <c r="GV66" i="3" s="1"/>
  <c r="GW60" i="3"/>
  <c r="GW66" i="3" s="1"/>
  <c r="GX60" i="3"/>
  <c r="GX66" i="3" s="1"/>
  <c r="GY60" i="3"/>
  <c r="GY66" i="3" s="1"/>
  <c r="GZ60" i="3"/>
  <c r="GZ66" i="3" s="1"/>
  <c r="HA60" i="3"/>
  <c r="HA66" i="3" s="1"/>
  <c r="HB60" i="3"/>
  <c r="HB66" i="3" s="1"/>
  <c r="HC60" i="3"/>
  <c r="HC66" i="3" s="1"/>
  <c r="HD60" i="3"/>
  <c r="HD66" i="3" s="1"/>
  <c r="HE60" i="3"/>
  <c r="HE66" i="3" s="1"/>
  <c r="HG60" i="3"/>
  <c r="HG66" i="3" s="1"/>
  <c r="HF60" i="3"/>
  <c r="HF66" i="3" s="1"/>
  <c r="HH60" i="3"/>
  <c r="HH66" i="3" s="1"/>
  <c r="HI60" i="3"/>
  <c r="HI66" i="3" s="1"/>
  <c r="HJ60" i="3"/>
  <c r="HJ66" i="3" s="1"/>
  <c r="HK60" i="3"/>
  <c r="HK66" i="3" s="1"/>
  <c r="HL60" i="3"/>
  <c r="HL66" i="3" s="1"/>
  <c r="HM60" i="3"/>
  <c r="HM66" i="3" s="1"/>
  <c r="HN60" i="3"/>
  <c r="HN66" i="3" s="1"/>
  <c r="HO60" i="3"/>
  <c r="HO66" i="3" s="1"/>
  <c r="HP60" i="3"/>
  <c r="HP66" i="3" s="1"/>
  <c r="HQ60" i="3"/>
  <c r="HQ66" i="3" s="1"/>
  <c r="HS60" i="3"/>
  <c r="HS66" i="3" s="1"/>
  <c r="HR60" i="3"/>
  <c r="HR66" i="3" s="1"/>
  <c r="HT60" i="3"/>
  <c r="HT66" i="3" s="1"/>
  <c r="HU60" i="3"/>
  <c r="HU66" i="3" s="1"/>
  <c r="HV60" i="3"/>
  <c r="HV66" i="3" s="1"/>
  <c r="HW60" i="3"/>
  <c r="HW66" i="3" s="1"/>
  <c r="HY60" i="3"/>
  <c r="HY66" i="3" s="1"/>
  <c r="HX60" i="3"/>
  <c r="HX66" i="3" s="1"/>
  <c r="HZ60" i="3"/>
  <c r="HZ66" i="3" s="1"/>
  <c r="IA60" i="3"/>
  <c r="IA66" i="3" s="1"/>
  <c r="IB60" i="3"/>
  <c r="IB66" i="3" s="1"/>
  <c r="IC60" i="3"/>
  <c r="IC66" i="3" s="1"/>
  <c r="ID60" i="3"/>
  <c r="ID66" i="3" s="1"/>
  <c r="IE60" i="3"/>
  <c r="IE66" i="3" s="1"/>
  <c r="IF60" i="3"/>
  <c r="IF66" i="3" s="1"/>
  <c r="IG60" i="3"/>
  <c r="IG66" i="3" s="1"/>
  <c r="IH60" i="3"/>
  <c r="IH66" i="3" s="1"/>
  <c r="II60" i="3"/>
  <c r="II66" i="3" s="1"/>
  <c r="IJ60" i="3"/>
  <c r="IJ66" i="3" s="1"/>
  <c r="IK60" i="3"/>
  <c r="IK66" i="3" s="1"/>
  <c r="IL60" i="3"/>
  <c r="IL66" i="3" s="1"/>
  <c r="IM60" i="3"/>
  <c r="IM66" i="3" s="1"/>
  <c r="IN60" i="3"/>
  <c r="IN66" i="3" s="1"/>
  <c r="IO60" i="3"/>
  <c r="IO66" i="3" s="1"/>
  <c r="IP60" i="3"/>
  <c r="IP66" i="3" s="1"/>
  <c r="IQ60" i="3"/>
  <c r="IQ66" i="3" s="1"/>
  <c r="IR60" i="3"/>
  <c r="IR66" i="3" s="1"/>
  <c r="IS60" i="3"/>
  <c r="IS66" i="3" s="1"/>
  <c r="IT60" i="3"/>
  <c r="IT66" i="3" s="1"/>
  <c r="IU60" i="3"/>
  <c r="IU66" i="3" s="1"/>
  <c r="IV60" i="3"/>
  <c r="IV66" i="3" s="1"/>
  <c r="IX60" i="3"/>
  <c r="IX66" i="3" s="1"/>
  <c r="IW60" i="3"/>
  <c r="IW66" i="3" s="1"/>
  <c r="IY60" i="3"/>
  <c r="IY66" i="3" s="1"/>
  <c r="IZ60" i="3"/>
  <c r="IZ66" i="3" s="1"/>
  <c r="JA60" i="3"/>
  <c r="JA66" i="3" s="1"/>
  <c r="JB60" i="3"/>
  <c r="JB66" i="3" s="1"/>
  <c r="JC60" i="3"/>
  <c r="JC66" i="3" s="1"/>
  <c r="JD60" i="3"/>
  <c r="JD66" i="3" s="1"/>
  <c r="JE60" i="3"/>
  <c r="JE66" i="3" s="1"/>
  <c r="JF60" i="3"/>
  <c r="JF66" i="3" s="1"/>
  <c r="JG60" i="3"/>
  <c r="JG66" i="3" s="1"/>
  <c r="JH60" i="3"/>
  <c r="JH66" i="3" s="1"/>
  <c r="JI60" i="3"/>
  <c r="JI66" i="3" s="1"/>
  <c r="JJ60" i="3"/>
  <c r="JJ66" i="3" s="1"/>
  <c r="JK60" i="3"/>
  <c r="JK66" i="3" s="1"/>
  <c r="JL60" i="3"/>
  <c r="JL66" i="3" s="1"/>
  <c r="JM60" i="3"/>
  <c r="JM66" i="3" s="1"/>
  <c r="JN60" i="3"/>
  <c r="JN66" i="3" s="1"/>
  <c r="JO60" i="3"/>
  <c r="JO66" i="3" s="1"/>
  <c r="JP60" i="3"/>
  <c r="JP66" i="3" s="1"/>
  <c r="JR60" i="3"/>
  <c r="JR66" i="3" s="1"/>
  <c r="JQ60" i="3"/>
  <c r="JQ66" i="3" s="1"/>
  <c r="JS60" i="3"/>
  <c r="JS66" i="3" s="1"/>
  <c r="JT60" i="3"/>
  <c r="JT66" i="3" s="1"/>
  <c r="JU60" i="3"/>
  <c r="JU66" i="3" s="1"/>
  <c r="JV60" i="3"/>
  <c r="JV66" i="3" s="1"/>
  <c r="JX60" i="3"/>
  <c r="JX66" i="3" s="1"/>
  <c r="JW60" i="3"/>
  <c r="JW66" i="3" s="1"/>
  <c r="JY60" i="3"/>
  <c r="JY66" i="3" s="1"/>
  <c r="JZ60" i="3"/>
  <c r="JZ66" i="3" s="1"/>
  <c r="KA60" i="3"/>
  <c r="KA66" i="3" s="1"/>
  <c r="KB60" i="3"/>
  <c r="KB66" i="3" s="1"/>
  <c r="KC60" i="3"/>
  <c r="KC66" i="3" s="1"/>
  <c r="KD60" i="3"/>
  <c r="KD66" i="3" s="1"/>
  <c r="KE60" i="3"/>
  <c r="KE66" i="3" s="1"/>
  <c r="KF60" i="3"/>
  <c r="KF66" i="3" s="1"/>
  <c r="KG60" i="3"/>
  <c r="KG66" i="3" s="1"/>
  <c r="KH60" i="3"/>
  <c r="KH66" i="3" s="1"/>
  <c r="KI60" i="3"/>
  <c r="KI66" i="3" s="1"/>
  <c r="KJ60" i="3"/>
  <c r="KJ66" i="3" s="1"/>
  <c r="KK60" i="3"/>
  <c r="KK66" i="3" s="1"/>
  <c r="KL60" i="3"/>
  <c r="KL66" i="3" s="1"/>
  <c r="KM60" i="3"/>
  <c r="KM66" i="3" s="1"/>
  <c r="KO60" i="3"/>
  <c r="KO66" i="3" s="1"/>
  <c r="KN60" i="3"/>
  <c r="KN66" i="3" s="1"/>
  <c r="KP60" i="3"/>
  <c r="KP66" i="3" s="1"/>
  <c r="KR60" i="3"/>
  <c r="KR66" i="3" s="1"/>
  <c r="KQ60" i="3"/>
  <c r="KQ66" i="3" s="1"/>
  <c r="KS60" i="3"/>
  <c r="KS66" i="3" s="1"/>
  <c r="KT60" i="3"/>
  <c r="KT66" i="3" s="1"/>
  <c r="KU60" i="3"/>
  <c r="KU66" i="3" s="1"/>
  <c r="KV60" i="3"/>
  <c r="KV66" i="3" s="1"/>
  <c r="KW60" i="3"/>
  <c r="KW66" i="3" s="1"/>
  <c r="KX60" i="3"/>
  <c r="KX66" i="3" s="1"/>
  <c r="KY60" i="3"/>
  <c r="KY66" i="3" s="1"/>
  <c r="KZ60" i="3"/>
  <c r="KZ66" i="3" s="1"/>
  <c r="LA60" i="3"/>
  <c r="LA66" i="3" s="1"/>
  <c r="LB60" i="3"/>
  <c r="LB66" i="3" s="1"/>
  <c r="LC60" i="3"/>
  <c r="LC66" i="3" s="1"/>
  <c r="LD60" i="3"/>
  <c r="LD66" i="3" s="1"/>
  <c r="LE60" i="3"/>
  <c r="LE66" i="3" s="1"/>
  <c r="LF60" i="3"/>
  <c r="LF66" i="3" s="1"/>
  <c r="LG60" i="3"/>
  <c r="LG66" i="3" s="1"/>
  <c r="LH60" i="3"/>
  <c r="LH66" i="3" s="1"/>
  <c r="LI60" i="3"/>
  <c r="LI66" i="3" s="1"/>
  <c r="LJ60" i="3"/>
  <c r="LJ66" i="3" s="1"/>
  <c r="LK60" i="3"/>
  <c r="LK66" i="3" s="1"/>
  <c r="LL60" i="3"/>
  <c r="LL66" i="3" s="1"/>
  <c r="LM60" i="3"/>
  <c r="LM66" i="3" s="1"/>
  <c r="LN60" i="3"/>
  <c r="LN66" i="3" s="1"/>
  <c r="LO60" i="3"/>
  <c r="LO66" i="3" s="1"/>
  <c r="LP60" i="3"/>
  <c r="LP66" i="3" s="1"/>
  <c r="LQ60" i="3"/>
  <c r="LQ66" i="3" s="1"/>
  <c r="LR60" i="3"/>
  <c r="LR66" i="3" s="1"/>
  <c r="LT60" i="3"/>
  <c r="LT66" i="3" s="1"/>
  <c r="LS60" i="3"/>
  <c r="LS66" i="3" s="1"/>
  <c r="LU60" i="3"/>
  <c r="LU66" i="3" s="1"/>
  <c r="LV60" i="3"/>
  <c r="LV66" i="3" s="1"/>
  <c r="LW60" i="3"/>
  <c r="LW66" i="3" s="1"/>
  <c r="LX60" i="3"/>
  <c r="LX66" i="3" s="1"/>
  <c r="LY60" i="3"/>
  <c r="LY66" i="3" s="1"/>
  <c r="LZ60" i="3"/>
  <c r="LZ66" i="3" s="1"/>
  <c r="MA60" i="3"/>
  <c r="MA66" i="3" s="1"/>
  <c r="MB60" i="3"/>
  <c r="MB66" i="3" s="1"/>
  <c r="MC60" i="3"/>
  <c r="MC66" i="3" s="1"/>
  <c r="ME60" i="3"/>
  <c r="ME66" i="3" s="1"/>
  <c r="MD60" i="3"/>
  <c r="MD66" i="3" s="1"/>
  <c r="MF60" i="3"/>
  <c r="MF66" i="3" s="1"/>
  <c r="MG60" i="3"/>
  <c r="MG66" i="3" s="1"/>
  <c r="MH60" i="3"/>
  <c r="MH66" i="3" s="1"/>
  <c r="MI60" i="3"/>
  <c r="MI66" i="3" s="1"/>
  <c r="MJ60" i="3"/>
  <c r="MJ66" i="3" s="1"/>
  <c r="MK60" i="3"/>
  <c r="MK66" i="3" s="1"/>
  <c r="ML60" i="3"/>
  <c r="ML66" i="3" s="1"/>
  <c r="MM60" i="3"/>
  <c r="MM66" i="3" s="1"/>
  <c r="MN60" i="3"/>
  <c r="MN66" i="3" s="1"/>
  <c r="MO60" i="3"/>
  <c r="MO66" i="3" s="1"/>
  <c r="MP60" i="3"/>
  <c r="MP66" i="3" s="1"/>
  <c r="MQ60" i="3"/>
  <c r="MQ66" i="3" s="1"/>
  <c r="MR60" i="3"/>
  <c r="MR66" i="3" s="1"/>
  <c r="MS60" i="3"/>
  <c r="MS66" i="3" s="1"/>
  <c r="MT60" i="3"/>
  <c r="MT66" i="3" s="1"/>
  <c r="MU60" i="3"/>
  <c r="MU66" i="3" s="1"/>
  <c r="MV60" i="3"/>
  <c r="MV66" i="3" s="1"/>
  <c r="MW60" i="3"/>
  <c r="MW66" i="3" s="1"/>
  <c r="MY60" i="3"/>
  <c r="MY66" i="3" s="1"/>
  <c r="MX60" i="3"/>
  <c r="MX66" i="3" s="1"/>
  <c r="NA60" i="3"/>
  <c r="NA66" i="3" s="1"/>
  <c r="MZ60" i="3"/>
  <c r="MZ66" i="3" s="1"/>
  <c r="NB60" i="3"/>
  <c r="NB66" i="3" s="1"/>
  <c r="NC60" i="3"/>
  <c r="NC66" i="3" s="1"/>
  <c r="ND60" i="3"/>
  <c r="ND66" i="3" s="1"/>
  <c r="NE60" i="3"/>
  <c r="NE66" i="3" s="1"/>
  <c r="NF60" i="3"/>
  <c r="NF66" i="3" s="1"/>
  <c r="NG60" i="3"/>
  <c r="NG66" i="3" s="1"/>
  <c r="NH60" i="3"/>
  <c r="NH66" i="3" s="1"/>
  <c r="NI60" i="3"/>
  <c r="NI66" i="3" s="1"/>
  <c r="NJ60" i="3"/>
  <c r="NJ66" i="3" s="1"/>
  <c r="NK60" i="3"/>
  <c r="NK66" i="3" s="1"/>
  <c r="NL60" i="3"/>
  <c r="NL66" i="3" s="1"/>
  <c r="NM60" i="3"/>
  <c r="NM66" i="3" s="1"/>
  <c r="NN60" i="3"/>
  <c r="NN66" i="3" s="1"/>
  <c r="NO60" i="3"/>
  <c r="NO66" i="3" s="1"/>
  <c r="NQ60" i="3"/>
  <c r="NQ66" i="3" s="1"/>
  <c r="NP60" i="3"/>
  <c r="NP66" i="3" s="1"/>
  <c r="NR60" i="3"/>
  <c r="NR66" i="3" s="1"/>
  <c r="NS60" i="3"/>
  <c r="NS66" i="3" s="1"/>
  <c r="NT60" i="3"/>
  <c r="NT66" i="3" s="1"/>
  <c r="NU60" i="3"/>
  <c r="NU66" i="3" s="1"/>
  <c r="NV60" i="3"/>
  <c r="NV66" i="3" s="1"/>
  <c r="NW60" i="3"/>
  <c r="NW66" i="3" s="1"/>
  <c r="NX60" i="3"/>
  <c r="NX66" i="3" s="1"/>
  <c r="NY60" i="3"/>
  <c r="NY66" i="3" s="1"/>
  <c r="NZ60" i="3"/>
  <c r="NZ66" i="3" s="1"/>
  <c r="OA60" i="3"/>
  <c r="OA66" i="3" s="1"/>
  <c r="OB60" i="3"/>
  <c r="OB66" i="3" s="1"/>
  <c r="OD60" i="3"/>
  <c r="OD66" i="3" s="1"/>
  <c r="OC60" i="3"/>
  <c r="OC66" i="3" s="1"/>
  <c r="OE60" i="3"/>
  <c r="OE66" i="3" s="1"/>
  <c r="OF60" i="3"/>
  <c r="OF66" i="3" s="1"/>
  <c r="OG60" i="3"/>
  <c r="OG66" i="3" s="1"/>
  <c r="OH60" i="3"/>
  <c r="OH66" i="3" s="1"/>
  <c r="OI60" i="3"/>
  <c r="OI66" i="3" s="1"/>
  <c r="OJ60" i="3"/>
  <c r="OJ66" i="3" s="1"/>
  <c r="OK60" i="3"/>
  <c r="OK66" i="3" s="1"/>
  <c r="OL60" i="3"/>
  <c r="OL66" i="3" s="1"/>
  <c r="OM60" i="3"/>
  <c r="OM66" i="3" s="1"/>
  <c r="OO60" i="3"/>
  <c r="OO66" i="3" s="1"/>
  <c r="ON60" i="3"/>
  <c r="ON66" i="3" s="1"/>
  <c r="OP60" i="3"/>
  <c r="OP66" i="3" s="1"/>
  <c r="OQ60" i="3"/>
  <c r="OQ66" i="3" s="1"/>
  <c r="OR60" i="3"/>
  <c r="OR66" i="3" s="1"/>
  <c r="OS60" i="3"/>
  <c r="OS66" i="3" s="1"/>
  <c r="OT60" i="3"/>
  <c r="OT66" i="3" s="1"/>
  <c r="OU60" i="3"/>
  <c r="OU66" i="3" s="1"/>
  <c r="OV60" i="3"/>
  <c r="OV66" i="3" s="1"/>
  <c r="OW60" i="3"/>
  <c r="OW66" i="3" s="1"/>
  <c r="OX60" i="3"/>
  <c r="OX66" i="3" s="1"/>
  <c r="OY60" i="3"/>
  <c r="OY66" i="3" s="1"/>
  <c r="OZ60" i="3"/>
  <c r="OZ66" i="3" s="1"/>
  <c r="PB60" i="3"/>
  <c r="PB66" i="3" s="1"/>
  <c r="PA60" i="3"/>
  <c r="PA66" i="3" s="1"/>
  <c r="PC60" i="3"/>
  <c r="PC66" i="3" s="1"/>
  <c r="PD60" i="3"/>
  <c r="PD66" i="3" s="1"/>
  <c r="PE60" i="3"/>
  <c r="PE66" i="3" s="1"/>
  <c r="PG60" i="3"/>
  <c r="PG66" i="3" s="1"/>
  <c r="PF60" i="3"/>
  <c r="PF66" i="3" s="1"/>
  <c r="PH60" i="3"/>
  <c r="PH66" i="3" s="1"/>
  <c r="PI60" i="3"/>
  <c r="PI66" i="3" s="1"/>
  <c r="PK60" i="3"/>
  <c r="PK66" i="3" s="1"/>
  <c r="PJ60" i="3"/>
  <c r="PJ66" i="3" s="1"/>
  <c r="PL60" i="3"/>
  <c r="PL66" i="3" s="1"/>
  <c r="PM60" i="3"/>
  <c r="PM66" i="3" s="1"/>
  <c r="PN60" i="3"/>
  <c r="PN66" i="3" s="1"/>
  <c r="PO60" i="3"/>
  <c r="PO66" i="3" s="1"/>
  <c r="PP60" i="3"/>
  <c r="PP66" i="3" s="1"/>
  <c r="PQ60" i="3"/>
  <c r="PQ66" i="3" s="1"/>
  <c r="PR60" i="3"/>
  <c r="PR66" i="3" s="1"/>
  <c r="PS60" i="3"/>
  <c r="PS66" i="3" s="1"/>
  <c r="PT60" i="3"/>
  <c r="PT66" i="3" s="1"/>
  <c r="PU60" i="3"/>
  <c r="PU66" i="3" s="1"/>
  <c r="PV60" i="3"/>
  <c r="PV66" i="3" s="1"/>
  <c r="PW60" i="3"/>
  <c r="PW66" i="3" s="1"/>
  <c r="PX60" i="3"/>
  <c r="PX66" i="3" s="1"/>
  <c r="PY60" i="3"/>
  <c r="PY66" i="3" s="1"/>
  <c r="PZ60" i="3"/>
  <c r="PZ66" i="3" s="1"/>
  <c r="QA60" i="3"/>
  <c r="QA66" i="3" s="1"/>
  <c r="QB60" i="3"/>
  <c r="QB66" i="3" s="1"/>
  <c r="QC60" i="3"/>
  <c r="QC66" i="3" s="1"/>
  <c r="QD60" i="3"/>
  <c r="QD66" i="3" s="1"/>
  <c r="QE60" i="3"/>
  <c r="QE66" i="3" s="1"/>
  <c r="QF60" i="3"/>
  <c r="QF66" i="3" s="1"/>
  <c r="QG60" i="3"/>
  <c r="QG66" i="3" s="1"/>
  <c r="QH60" i="3"/>
  <c r="QH66" i="3" s="1"/>
  <c r="QI60" i="3"/>
  <c r="QI66" i="3" s="1"/>
  <c r="QJ60" i="3"/>
  <c r="QJ66" i="3" s="1"/>
  <c r="QK60" i="3"/>
  <c r="QK66" i="3" s="1"/>
  <c r="QL60" i="3"/>
  <c r="QL66" i="3" s="1"/>
  <c r="QM60" i="3"/>
  <c r="QM66" i="3" s="1"/>
  <c r="QN60" i="3"/>
  <c r="QN66" i="3" s="1"/>
  <c r="QO60" i="3"/>
  <c r="QO66" i="3" s="1"/>
  <c r="QP60" i="3"/>
  <c r="QP66" i="3" s="1"/>
  <c r="QQ60" i="3"/>
  <c r="QQ66" i="3" s="1"/>
  <c r="QS60" i="3"/>
  <c r="QS66" i="3" s="1"/>
  <c r="QR60" i="3"/>
  <c r="QR66" i="3" s="1"/>
  <c r="QT60" i="3"/>
  <c r="QT66" i="3" s="1"/>
  <c r="QV60" i="3"/>
  <c r="QV66" i="3" s="1"/>
  <c r="QU60" i="3"/>
  <c r="QU66" i="3" s="1"/>
  <c r="QW60" i="3"/>
  <c r="QW66" i="3" s="1"/>
  <c r="QX60" i="3"/>
  <c r="QX66" i="3" s="1"/>
  <c r="QY60" i="3"/>
  <c r="QY66" i="3" s="1"/>
  <c r="QZ60" i="3"/>
  <c r="QZ66" i="3" s="1"/>
  <c r="RA60" i="3"/>
  <c r="RA66" i="3" s="1"/>
  <c r="RB60" i="3"/>
  <c r="RB66" i="3" s="1"/>
  <c r="RC60" i="3"/>
  <c r="RC66" i="3" s="1"/>
  <c r="RE60" i="3"/>
  <c r="RE66" i="3" s="1"/>
  <c r="RD60" i="3"/>
  <c r="RD66" i="3" s="1"/>
  <c r="RF60" i="3"/>
  <c r="RF66" i="3" s="1"/>
  <c r="RG60" i="3"/>
  <c r="RG66" i="3" s="1"/>
  <c r="RH60" i="3"/>
  <c r="RH66" i="3" s="1"/>
  <c r="RI60" i="3"/>
  <c r="RI66" i="3" s="1"/>
  <c r="RJ60" i="3"/>
  <c r="RJ66" i="3" s="1"/>
  <c r="RK60" i="3"/>
  <c r="RK66" i="3" s="1"/>
  <c r="RL60" i="3"/>
  <c r="RL66" i="3" s="1"/>
  <c r="RM60" i="3"/>
  <c r="RM66" i="3" s="1"/>
  <c r="RN60" i="3"/>
  <c r="RN66" i="3" s="1"/>
  <c r="RO60" i="3"/>
  <c r="RO66" i="3" s="1"/>
  <c r="RP60" i="3"/>
  <c r="RP66" i="3" s="1"/>
  <c r="RQ60" i="3"/>
  <c r="RQ66" i="3" s="1"/>
  <c r="RR60" i="3"/>
  <c r="RR66" i="3" s="1"/>
  <c r="RT60" i="3"/>
  <c r="RT66" i="3" s="1"/>
  <c r="RS60" i="3"/>
  <c r="RS66" i="3" s="1"/>
  <c r="RU60" i="3"/>
  <c r="RU66" i="3" s="1"/>
  <c r="RV60" i="3"/>
  <c r="RV66" i="3" s="1"/>
  <c r="RW60" i="3"/>
  <c r="RW66" i="3" s="1"/>
  <c r="RY60" i="3"/>
  <c r="RY66" i="3" s="1"/>
  <c r="RX60" i="3"/>
  <c r="RX66" i="3" s="1"/>
  <c r="RZ60" i="3"/>
  <c r="RZ66" i="3" s="1"/>
  <c r="SB60" i="3"/>
  <c r="SB66" i="3" s="1"/>
  <c r="SA60" i="3"/>
  <c r="SA66" i="3" s="1"/>
  <c r="SC60" i="3"/>
  <c r="SC66" i="3" s="1"/>
  <c r="SD60" i="3"/>
  <c r="SD66" i="3" s="1"/>
  <c r="SE60" i="3"/>
  <c r="SE66" i="3" s="1"/>
  <c r="SF60" i="3"/>
  <c r="SF66" i="3" s="1"/>
  <c r="SH60" i="3"/>
  <c r="SH66" i="3" s="1"/>
  <c r="SG60" i="3"/>
  <c r="SG66" i="3" s="1"/>
  <c r="SI60" i="3"/>
  <c r="SI66" i="3" s="1"/>
  <c r="SJ60" i="3"/>
  <c r="SJ66" i="3" s="1"/>
  <c r="SK60" i="3"/>
  <c r="SK66" i="3" s="1"/>
  <c r="SL60" i="3"/>
  <c r="SL66" i="3" s="1"/>
  <c r="SM60" i="3"/>
  <c r="SM66" i="3" s="1"/>
  <c r="SN60" i="3"/>
  <c r="SN66" i="3" s="1"/>
  <c r="SO60" i="3"/>
  <c r="SO66" i="3" s="1"/>
  <c r="SP60" i="3"/>
  <c r="SP66" i="3" s="1"/>
  <c r="SQ60" i="3"/>
  <c r="SQ66" i="3" s="1"/>
  <c r="SR60" i="3"/>
  <c r="SR66" i="3" s="1"/>
  <c r="SS60" i="3"/>
  <c r="SS66" i="3" s="1"/>
  <c r="ST60" i="3"/>
  <c r="ST66" i="3" s="1"/>
  <c r="SU60" i="3"/>
  <c r="SU66" i="3" s="1"/>
  <c r="SV60" i="3"/>
  <c r="SV66" i="3" s="1"/>
  <c r="SW60" i="3"/>
  <c r="SW66" i="3" s="1"/>
  <c r="SX60" i="3"/>
  <c r="SX66" i="3" s="1"/>
  <c r="SY60" i="3"/>
  <c r="SY66" i="3" s="1"/>
  <c r="SZ60" i="3"/>
  <c r="SZ66" i="3" s="1"/>
  <c r="TA60" i="3"/>
  <c r="TA66" i="3" s="1"/>
  <c r="TB60" i="3"/>
  <c r="TB66" i="3" s="1"/>
  <c r="TC60" i="3"/>
  <c r="TC66" i="3" s="1"/>
  <c r="TD60" i="3"/>
  <c r="TD66" i="3" s="1"/>
  <c r="TF60" i="3"/>
  <c r="TF66" i="3" s="1"/>
  <c r="TE60" i="3"/>
  <c r="TE66" i="3" s="1"/>
  <c r="TG60" i="3"/>
  <c r="TG66" i="3" s="1"/>
  <c r="TH60" i="3"/>
  <c r="TH66" i="3" s="1"/>
  <c r="TI60" i="3"/>
  <c r="TI66" i="3" s="1"/>
  <c r="TJ60" i="3"/>
  <c r="TJ66" i="3" s="1"/>
  <c r="TK60" i="3"/>
  <c r="TK66" i="3" s="1"/>
  <c r="TL60" i="3"/>
  <c r="TL66" i="3" s="1"/>
  <c r="TM60" i="3"/>
  <c r="TM66" i="3" s="1"/>
  <c r="TN60" i="3"/>
  <c r="TN66" i="3" s="1"/>
  <c r="TO60" i="3"/>
  <c r="TO66" i="3" s="1"/>
  <c r="TP60" i="3"/>
  <c r="TP66" i="3" s="1"/>
  <c r="TQ60" i="3"/>
  <c r="TQ66" i="3" s="1"/>
  <c r="TR60" i="3"/>
  <c r="TR66" i="3" s="1"/>
  <c r="TS60" i="3"/>
  <c r="TS66" i="3" s="1"/>
  <c r="TT60" i="3"/>
  <c r="TT66" i="3" s="1"/>
  <c r="TU60" i="3"/>
  <c r="TU66" i="3" s="1"/>
  <c r="TV60" i="3"/>
  <c r="TV66" i="3" s="1"/>
  <c r="TW60" i="3"/>
  <c r="TW66" i="3" s="1"/>
  <c r="TX60" i="3"/>
  <c r="TX66" i="3" s="1"/>
  <c r="TY60" i="3"/>
  <c r="TY66" i="3" s="1"/>
  <c r="TZ60" i="3"/>
  <c r="TZ66" i="3" s="1"/>
  <c r="UA60" i="3"/>
  <c r="UA66" i="3" s="1"/>
  <c r="UB60" i="3"/>
  <c r="UB66" i="3" s="1"/>
  <c r="UC60" i="3"/>
  <c r="UC66" i="3" s="1"/>
  <c r="UD60" i="3"/>
  <c r="UD66" i="3" s="1"/>
  <c r="UE60" i="3"/>
  <c r="UE66" i="3" s="1"/>
  <c r="UF60" i="3"/>
  <c r="UF66" i="3" s="1"/>
  <c r="UG60" i="3"/>
  <c r="UG66" i="3" s="1"/>
  <c r="UH60" i="3"/>
  <c r="UH66" i="3" s="1"/>
  <c r="UI60" i="3"/>
  <c r="UI66" i="3" s="1"/>
  <c r="UJ60" i="3"/>
  <c r="UJ66" i="3" s="1"/>
  <c r="UK60" i="3"/>
  <c r="UK66" i="3" s="1"/>
  <c r="UL60" i="3"/>
  <c r="UL66" i="3" s="1"/>
  <c r="UN60" i="3"/>
  <c r="UN66" i="3" s="1"/>
  <c r="UM60" i="3"/>
  <c r="UM66" i="3" s="1"/>
  <c r="UO60" i="3"/>
  <c r="UO66" i="3" s="1"/>
  <c r="UP60" i="3"/>
  <c r="UP66" i="3" s="1"/>
  <c r="UR60" i="3"/>
  <c r="UR66" i="3" s="1"/>
  <c r="UQ60" i="3"/>
  <c r="UQ66" i="3" s="1"/>
  <c r="US60" i="3"/>
  <c r="US66" i="3" s="1"/>
  <c r="UU60" i="3"/>
  <c r="UU66" i="3" s="1"/>
  <c r="UT60" i="3"/>
  <c r="UT66" i="3" s="1"/>
  <c r="UV60" i="3"/>
  <c r="UV66" i="3" s="1"/>
  <c r="UW60" i="3"/>
  <c r="UW66" i="3" s="1"/>
  <c r="UX60" i="3"/>
  <c r="UX66" i="3" s="1"/>
  <c r="UZ60" i="3"/>
  <c r="UZ66" i="3" s="1"/>
  <c r="UY60" i="3"/>
  <c r="UY66" i="3" s="1"/>
  <c r="VA60" i="3"/>
  <c r="VA66" i="3" s="1"/>
  <c r="VB60" i="3"/>
  <c r="VB66" i="3" s="1"/>
  <c r="VC60" i="3"/>
  <c r="VC66" i="3" s="1"/>
  <c r="VD60" i="3"/>
  <c r="VD66" i="3" s="1"/>
  <c r="VE60" i="3"/>
  <c r="VE66" i="3" s="1"/>
  <c r="VF60" i="3"/>
  <c r="VF66" i="3" s="1"/>
  <c r="VG60" i="3"/>
  <c r="VG66" i="3" s="1"/>
  <c r="VH60" i="3"/>
  <c r="VH66" i="3" s="1"/>
  <c r="VI60" i="3"/>
  <c r="VI66" i="3" s="1"/>
  <c r="VJ60" i="3"/>
  <c r="VJ66" i="3" s="1"/>
  <c r="VK60" i="3"/>
  <c r="VK66" i="3" s="1"/>
  <c r="VM60" i="3"/>
  <c r="VM66" i="3" s="1"/>
  <c r="VL60" i="3"/>
  <c r="VL66" i="3" s="1"/>
  <c r="VN60" i="3"/>
  <c r="VN66" i="3" s="1"/>
  <c r="VO60" i="3"/>
  <c r="VO66" i="3" s="1"/>
  <c r="VP60" i="3"/>
  <c r="VP66" i="3" s="1"/>
  <c r="VR60" i="3"/>
  <c r="VR66" i="3" s="1"/>
  <c r="VQ60" i="3"/>
  <c r="VQ66" i="3" s="1"/>
  <c r="VT60" i="3"/>
  <c r="VT66" i="3" s="1"/>
  <c r="VS60" i="3"/>
  <c r="VS66" i="3" s="1"/>
  <c r="VU60" i="3"/>
  <c r="VU66" i="3" s="1"/>
  <c r="VV60" i="3"/>
  <c r="VV66" i="3" s="1"/>
  <c r="VW60" i="3"/>
  <c r="VW66" i="3" s="1"/>
  <c r="VX60" i="3"/>
  <c r="VX66" i="3" s="1"/>
  <c r="VY60" i="3"/>
  <c r="VY66" i="3" s="1"/>
  <c r="VZ60" i="3"/>
  <c r="VZ66" i="3" s="1"/>
  <c r="WA60" i="3"/>
  <c r="WA66" i="3" s="1"/>
  <c r="WC60" i="3"/>
  <c r="WC66" i="3" s="1"/>
  <c r="WB60" i="3"/>
  <c r="WB66" i="3" s="1"/>
  <c r="WD60" i="3"/>
  <c r="WD66" i="3" s="1"/>
  <c r="WE60" i="3"/>
  <c r="WE66" i="3" s="1"/>
  <c r="WG60" i="3"/>
  <c r="WG66" i="3" s="1"/>
  <c r="WF60" i="3"/>
  <c r="WF66" i="3" s="1"/>
  <c r="WH60" i="3"/>
  <c r="WH66" i="3" s="1"/>
  <c r="WI60" i="3"/>
  <c r="WI66" i="3" s="1"/>
  <c r="WJ60" i="3"/>
  <c r="WJ66" i="3" s="1"/>
  <c r="WK60" i="3"/>
  <c r="WK66" i="3" s="1"/>
  <c r="WL60" i="3"/>
  <c r="WL66" i="3" s="1"/>
  <c r="WM60" i="3"/>
  <c r="WM66" i="3" s="1"/>
  <c r="WN60" i="3"/>
  <c r="WN66" i="3" s="1"/>
  <c r="WO60" i="3"/>
  <c r="WO66" i="3" s="1"/>
  <c r="WP60" i="3"/>
  <c r="WP66" i="3" s="1"/>
  <c r="WQ60" i="3"/>
  <c r="WQ66" i="3" s="1"/>
  <c r="WR60" i="3"/>
  <c r="WR66" i="3" s="1"/>
  <c r="WS60" i="3"/>
  <c r="WS66" i="3" s="1"/>
  <c r="WT60" i="3"/>
  <c r="WT66" i="3" s="1"/>
  <c r="WU60" i="3"/>
  <c r="WU66" i="3" s="1"/>
  <c r="WV60" i="3"/>
  <c r="WV66" i="3" s="1"/>
  <c r="WW60" i="3"/>
  <c r="WW66" i="3" s="1"/>
  <c r="WX60" i="3"/>
  <c r="WX66" i="3" s="1"/>
  <c r="WY60" i="3"/>
  <c r="WY66" i="3" s="1"/>
  <c r="WZ60" i="3"/>
  <c r="WZ66" i="3" s="1"/>
  <c r="XA60" i="3"/>
  <c r="XA66" i="3" s="1"/>
  <c r="XB60" i="3"/>
  <c r="XB66" i="3" s="1"/>
  <c r="XC60" i="3"/>
  <c r="XC66" i="3" s="1"/>
  <c r="XD60" i="3"/>
  <c r="XD66" i="3" s="1"/>
  <c r="XE60" i="3"/>
  <c r="XE66" i="3" s="1"/>
  <c r="XF60" i="3"/>
  <c r="XF66" i="3" s="1"/>
  <c r="XG60" i="3"/>
  <c r="XG66" i="3" s="1"/>
  <c r="XH60" i="3"/>
  <c r="XH66" i="3" s="1"/>
  <c r="XJ60" i="3"/>
  <c r="XJ66" i="3" s="1"/>
  <c r="XI60" i="3"/>
  <c r="XI66" i="3" s="1"/>
  <c r="XK60" i="3"/>
  <c r="XK66" i="3" s="1"/>
  <c r="XL60" i="3"/>
  <c r="XL66" i="3" s="1"/>
  <c r="XM60" i="3"/>
  <c r="XM66" i="3" s="1"/>
  <c r="XN60" i="3"/>
  <c r="XN66" i="3" s="1"/>
  <c r="XO60" i="3"/>
  <c r="XO66" i="3" s="1"/>
  <c r="XP60" i="3"/>
  <c r="XP66" i="3" s="1"/>
  <c r="XQ60" i="3"/>
  <c r="XQ66" i="3" s="1"/>
  <c r="XS60" i="3"/>
  <c r="XS66" i="3" s="1"/>
  <c r="XR60" i="3"/>
  <c r="XR66" i="3" s="1"/>
  <c r="XT60" i="3"/>
  <c r="XT66" i="3" s="1"/>
  <c r="XU60" i="3"/>
  <c r="XU66" i="3" s="1"/>
  <c r="XV60" i="3"/>
  <c r="XV66" i="3" s="1"/>
  <c r="XW60" i="3"/>
  <c r="XW66" i="3" s="1"/>
  <c r="XX60" i="3"/>
  <c r="XX66" i="3" s="1"/>
  <c r="XY60" i="3"/>
  <c r="XY66" i="3" s="1"/>
  <c r="XZ60" i="3"/>
  <c r="XZ66" i="3" s="1"/>
  <c r="YB60" i="3"/>
  <c r="YB66" i="3" s="1"/>
  <c r="YA60" i="3"/>
  <c r="YA66" i="3" s="1"/>
  <c r="YC60" i="3"/>
  <c r="YC66" i="3" s="1"/>
  <c r="YD60" i="3"/>
  <c r="YD66" i="3" s="1"/>
  <c r="YF60" i="3"/>
  <c r="YF66" i="3" s="1"/>
  <c r="YE60" i="3"/>
  <c r="YE66" i="3" s="1"/>
  <c r="YG60" i="3"/>
  <c r="YG66" i="3" s="1"/>
  <c r="YH60" i="3"/>
  <c r="YH66" i="3" s="1"/>
  <c r="YI60" i="3"/>
  <c r="YI66" i="3" s="1"/>
  <c r="YJ60" i="3"/>
  <c r="YJ66" i="3" s="1"/>
  <c r="YK60" i="3"/>
  <c r="YK66" i="3" s="1"/>
  <c r="YL60" i="3"/>
  <c r="YL66" i="3" s="1"/>
  <c r="YM60" i="3"/>
  <c r="YM66" i="3" s="1"/>
  <c r="YN60" i="3"/>
  <c r="YN66" i="3" s="1"/>
  <c r="YO60" i="3"/>
  <c r="YO66" i="3" s="1"/>
  <c r="YQ60" i="3"/>
  <c r="YQ66" i="3" s="1"/>
  <c r="YP60" i="3"/>
  <c r="YP66" i="3" s="1"/>
  <c r="YS60" i="3"/>
  <c r="YS66" i="3" s="1"/>
  <c r="YR60" i="3"/>
  <c r="YR66" i="3" s="1"/>
  <c r="YT60" i="3"/>
  <c r="YT66" i="3" s="1"/>
  <c r="YU60" i="3"/>
  <c r="YU66" i="3" s="1"/>
  <c r="YW60" i="3"/>
  <c r="YW66" i="3" s="1"/>
  <c r="YV60" i="3"/>
  <c r="YV66" i="3" s="1"/>
  <c r="YX60" i="3"/>
  <c r="YX66" i="3" s="1"/>
  <c r="YZ60" i="3"/>
  <c r="YZ66" i="3" s="1"/>
  <c r="YY60" i="3"/>
  <c r="YY66" i="3" s="1"/>
  <c r="ZA60" i="3"/>
  <c r="ZA66" i="3" s="1"/>
  <c r="ZB60" i="3"/>
  <c r="ZB66" i="3" s="1"/>
  <c r="ZC60" i="3"/>
  <c r="ZC66" i="3" s="1"/>
  <c r="ZD60" i="3"/>
  <c r="ZD66" i="3" s="1"/>
  <c r="ZF60" i="3"/>
  <c r="ZF66" i="3" s="1"/>
  <c r="ZE60" i="3"/>
  <c r="ZE66" i="3" s="1"/>
  <c r="ZG60" i="3"/>
  <c r="ZG66" i="3" s="1"/>
  <c r="ZH60" i="3"/>
  <c r="ZH66" i="3" s="1"/>
  <c r="ZI60" i="3"/>
  <c r="ZI66" i="3" s="1"/>
  <c r="ZJ60" i="3"/>
  <c r="ZJ66" i="3" s="1"/>
  <c r="ZL60" i="3"/>
  <c r="ZL66" i="3" s="1"/>
  <c r="ZK60" i="3"/>
  <c r="ZK66" i="3" s="1"/>
  <c r="ZM60" i="3"/>
  <c r="ZM66" i="3" s="1"/>
  <c r="ZN60" i="3"/>
  <c r="ZN66" i="3" s="1"/>
  <c r="ZO60" i="3"/>
  <c r="ZO66" i="3" s="1"/>
  <c r="ZP60" i="3"/>
  <c r="ZP66" i="3" s="1"/>
  <c r="ZQ60" i="3"/>
  <c r="ZQ66" i="3" s="1"/>
  <c r="ZR60" i="3"/>
  <c r="ZR66" i="3" s="1"/>
  <c r="ZS60" i="3"/>
  <c r="ZS66" i="3" s="1"/>
  <c r="ZT60" i="3"/>
  <c r="ZT66" i="3" s="1"/>
  <c r="ZU60" i="3"/>
  <c r="ZU66" i="3" s="1"/>
  <c r="ZV60" i="3"/>
  <c r="ZV66" i="3" s="1"/>
  <c r="ZW60" i="3"/>
  <c r="ZW66" i="3" s="1"/>
  <c r="ZX60" i="3"/>
  <c r="ZX66" i="3" s="1"/>
  <c r="ZY60" i="3"/>
  <c r="ZY66" i="3" s="1"/>
  <c r="ZZ60" i="3"/>
  <c r="ZZ66" i="3" s="1"/>
  <c r="AAA60" i="3"/>
  <c r="AAA66" i="3" s="1"/>
  <c r="AAB60" i="3"/>
  <c r="AAB66" i="3" s="1"/>
  <c r="AAC60" i="3"/>
  <c r="AAC66" i="3" s="1"/>
  <c r="AAE60" i="3"/>
  <c r="AAE66" i="3" s="1"/>
  <c r="AAD60" i="3"/>
  <c r="AAD66" i="3" s="1"/>
  <c r="AAG60" i="3"/>
  <c r="AAG66" i="3" s="1"/>
  <c r="AAF60" i="3"/>
  <c r="AAF66" i="3" s="1"/>
  <c r="AAH60" i="3"/>
  <c r="AAH66" i="3" s="1"/>
  <c r="AAJ60" i="3"/>
  <c r="AAJ66" i="3" s="1"/>
  <c r="AAI60" i="3"/>
  <c r="AAI66" i="3" s="1"/>
  <c r="AAK60" i="3"/>
  <c r="AAK66" i="3" s="1"/>
  <c r="AAL60" i="3"/>
  <c r="AAL66" i="3" s="1"/>
  <c r="AAM60" i="3"/>
  <c r="AAM66" i="3" s="1"/>
  <c r="AAN60" i="3"/>
  <c r="AAN66" i="3" s="1"/>
  <c r="AAO60" i="3"/>
  <c r="AAO66" i="3" s="1"/>
  <c r="AAP60" i="3"/>
  <c r="AAP66" i="3" s="1"/>
  <c r="AAQ60" i="3"/>
  <c r="AAQ66" i="3" s="1"/>
  <c r="AAR60" i="3"/>
  <c r="AAR66" i="3" s="1"/>
  <c r="AAS60" i="3"/>
  <c r="AAS66" i="3" s="1"/>
  <c r="AAU60" i="3"/>
  <c r="AAU66" i="3" s="1"/>
  <c r="AAT60" i="3"/>
  <c r="AAT66" i="3" s="1"/>
  <c r="AAW60" i="3"/>
  <c r="AAW66" i="3" s="1"/>
  <c r="AAV60" i="3"/>
  <c r="AAV66" i="3" s="1"/>
  <c r="AAX60" i="3"/>
  <c r="AAX66" i="3" s="1"/>
  <c r="AAY60" i="3"/>
  <c r="AAY66" i="3" s="1"/>
  <c r="AAZ60" i="3"/>
  <c r="AAZ66" i="3" s="1"/>
  <c r="ABA60" i="3"/>
  <c r="ABA66" i="3" s="1"/>
  <c r="ABC60" i="3"/>
  <c r="ABC66" i="3" s="1"/>
  <c r="ABB60" i="3"/>
  <c r="ABB66" i="3" s="1"/>
  <c r="ABD60" i="3"/>
  <c r="ABD66" i="3" s="1"/>
  <c r="ABE60" i="3"/>
  <c r="ABE66" i="3" s="1"/>
  <c r="ABF60" i="3"/>
  <c r="ABF66" i="3" s="1"/>
  <c r="ABG60" i="3"/>
  <c r="ABG66" i="3" s="1"/>
  <c r="ABH60" i="3"/>
  <c r="ABH66" i="3" s="1"/>
  <c r="ABJ60" i="3"/>
  <c r="ABJ66" i="3" s="1"/>
  <c r="ABI60" i="3"/>
  <c r="ABI66" i="3" s="1"/>
  <c r="ABK60" i="3"/>
  <c r="ABK66" i="3" s="1"/>
  <c r="ABL60" i="3"/>
  <c r="ABL66" i="3" s="1"/>
  <c r="ABM60" i="3"/>
  <c r="ABM66" i="3" s="1"/>
  <c r="ABN60" i="3"/>
  <c r="ABN66" i="3" s="1"/>
  <c r="ABO60" i="3"/>
  <c r="ABO66" i="3" s="1"/>
  <c r="ABP60" i="3"/>
  <c r="ABP66" i="3" s="1"/>
  <c r="ABQ60" i="3"/>
  <c r="ABQ66" i="3" s="1"/>
  <c r="ABR60" i="3"/>
  <c r="ABR66" i="3" s="1"/>
  <c r="ABS60" i="3"/>
  <c r="ABS66" i="3" s="1"/>
  <c r="ABT60" i="3"/>
  <c r="ABT66" i="3" s="1"/>
  <c r="ABU60" i="3"/>
  <c r="ABU66" i="3" s="1"/>
  <c r="ABV60" i="3"/>
  <c r="ABV66" i="3" s="1"/>
  <c r="ABW60" i="3"/>
  <c r="ABW66" i="3" s="1"/>
  <c r="ABX60" i="3"/>
  <c r="ABX66" i="3" s="1"/>
  <c r="ABY60" i="3"/>
  <c r="ABY66" i="3" s="1"/>
  <c r="ABZ60" i="3"/>
  <c r="ABZ66" i="3" s="1"/>
  <c r="ACB60" i="3"/>
  <c r="ACB66" i="3" s="1"/>
  <c r="ACA60" i="3"/>
  <c r="ACA66" i="3" s="1"/>
  <c r="ACD60" i="3"/>
  <c r="ACD66" i="3" s="1"/>
  <c r="ACC60" i="3"/>
  <c r="ACC66" i="3" s="1"/>
  <c r="ACE60" i="3"/>
  <c r="ACE66" i="3" s="1"/>
  <c r="ACF60" i="3"/>
  <c r="ACF66" i="3" s="1"/>
  <c r="ACG60" i="3"/>
  <c r="ACG66" i="3" s="1"/>
  <c r="ACH60" i="3"/>
  <c r="ACH66" i="3" s="1"/>
  <c r="ACI60" i="3"/>
  <c r="ACI66" i="3" s="1"/>
  <c r="ACJ60" i="3"/>
  <c r="ACJ66" i="3" s="1"/>
  <c r="ACK60" i="3"/>
  <c r="ACK66" i="3" s="1"/>
  <c r="ACL60" i="3"/>
  <c r="ACL66" i="3" s="1"/>
  <c r="ACM60" i="3"/>
  <c r="ACM66" i="3" s="1"/>
  <c r="ACN60" i="3"/>
  <c r="ACN66" i="3" s="1"/>
  <c r="ACO60" i="3"/>
  <c r="ACO66" i="3" s="1"/>
  <c r="ACP60" i="3"/>
  <c r="ACP66" i="3" s="1"/>
  <c r="ACQ60" i="3"/>
  <c r="ACQ66" i="3" s="1"/>
  <c r="ACR60" i="3"/>
  <c r="ACR66" i="3" s="1"/>
  <c r="ACS60" i="3"/>
  <c r="ACS66" i="3" s="1"/>
  <c r="ACT60" i="3"/>
  <c r="ACT66" i="3" s="1"/>
  <c r="ACU60" i="3"/>
  <c r="ACU66" i="3" s="1"/>
  <c r="ACV60" i="3"/>
  <c r="ACV66" i="3" s="1"/>
  <c r="ACW60" i="3"/>
  <c r="ACW66" i="3" s="1"/>
  <c r="ACX60" i="3"/>
  <c r="ACX66" i="3" s="1"/>
  <c r="ACY60" i="3"/>
  <c r="ACY66" i="3" s="1"/>
  <c r="ACZ60" i="3"/>
  <c r="ACZ66" i="3" s="1"/>
  <c r="ADA60" i="3"/>
  <c r="ADA66" i="3" s="1"/>
  <c r="ADC60" i="3"/>
  <c r="ADC66" i="3" s="1"/>
  <c r="ADB60" i="3"/>
  <c r="ADB66" i="3" s="1"/>
  <c r="ADD60" i="3"/>
  <c r="ADD66" i="3" s="1"/>
  <c r="ADE60" i="3"/>
  <c r="ADE66" i="3" s="1"/>
  <c r="ADF60" i="3"/>
  <c r="ADF66" i="3" s="1"/>
  <c r="ADH60" i="3"/>
  <c r="ADH66" i="3" s="1"/>
  <c r="ADG60" i="3"/>
  <c r="ADG66" i="3" s="1"/>
  <c r="ADI60" i="3"/>
  <c r="ADI66" i="3" s="1"/>
  <c r="ADJ60" i="3"/>
  <c r="ADJ66" i="3" s="1"/>
  <c r="ADK60" i="3"/>
  <c r="ADK66" i="3" s="1"/>
  <c r="ADL60" i="3"/>
  <c r="ADL66" i="3" s="1"/>
  <c r="ADM60" i="3"/>
  <c r="ADM66" i="3" s="1"/>
  <c r="ADN60" i="3"/>
  <c r="ADN66" i="3" s="1"/>
  <c r="ADP60" i="3"/>
  <c r="ADP66" i="3" s="1"/>
  <c r="ADO60" i="3"/>
  <c r="ADO66" i="3" s="1"/>
  <c r="ADQ60" i="3"/>
  <c r="ADQ66" i="3" s="1"/>
  <c r="ADR60" i="3"/>
  <c r="ADR66" i="3" s="1"/>
  <c r="ADS60" i="3"/>
  <c r="ADS66" i="3" s="1"/>
  <c r="ADT60" i="3"/>
  <c r="ADT66" i="3" s="1"/>
  <c r="ADU60" i="3"/>
  <c r="ADU66" i="3" s="1"/>
  <c r="ADV60" i="3"/>
  <c r="ADV66" i="3" s="1"/>
  <c r="ADW60" i="3"/>
  <c r="ADW66" i="3" s="1"/>
  <c r="ADY60" i="3"/>
  <c r="ADY66" i="3" s="1"/>
  <c r="ADX60" i="3"/>
  <c r="ADX66" i="3" s="1"/>
  <c r="ADZ60" i="3"/>
  <c r="ADZ66" i="3" s="1"/>
  <c r="AEA60" i="3"/>
  <c r="AEA66" i="3" s="1"/>
  <c r="AEB60" i="3"/>
  <c r="AEB66" i="3" s="1"/>
  <c r="AEC60" i="3"/>
  <c r="AEC66" i="3" s="1"/>
  <c r="AED60" i="3"/>
  <c r="AED66" i="3" s="1"/>
  <c r="AEE60" i="3"/>
  <c r="AEE66" i="3" s="1"/>
  <c r="AEF60" i="3"/>
  <c r="AEF66" i="3" s="1"/>
  <c r="AEG60" i="3"/>
  <c r="AEG66" i="3" s="1"/>
  <c r="AEH60" i="3"/>
  <c r="AEH66" i="3" s="1"/>
  <c r="AEI60" i="3"/>
  <c r="AEI66" i="3" s="1"/>
  <c r="AEJ60" i="3"/>
  <c r="AEJ66" i="3" s="1"/>
  <c r="AEK60" i="3"/>
  <c r="AEK66" i="3" s="1"/>
  <c r="AEL60" i="3"/>
  <c r="AEL66" i="3" s="1"/>
  <c r="AEM60" i="3"/>
  <c r="AEM66" i="3" s="1"/>
  <c r="AEN60" i="3"/>
  <c r="AEN66" i="3" s="1"/>
  <c r="AEO60" i="3"/>
  <c r="AEO66" i="3" s="1"/>
  <c r="AEP60" i="3"/>
  <c r="AEP66" i="3" s="1"/>
  <c r="AEQ60" i="3"/>
  <c r="AEQ66" i="3" s="1"/>
  <c r="AER60" i="3"/>
  <c r="AER66" i="3" s="1"/>
  <c r="AET60" i="3"/>
  <c r="AET66" i="3" s="1"/>
  <c r="AES60" i="3"/>
  <c r="AES66" i="3" s="1"/>
  <c r="AEU60" i="3"/>
  <c r="AEU66" i="3" s="1"/>
  <c r="AEV60" i="3"/>
  <c r="AEV66" i="3" s="1"/>
  <c r="AEW60" i="3"/>
  <c r="AEW66" i="3" s="1"/>
  <c r="AEY60" i="3"/>
  <c r="AEY66" i="3" s="1"/>
  <c r="AEX60" i="3"/>
  <c r="AEX66" i="3" s="1"/>
  <c r="AEZ60" i="3"/>
  <c r="AEZ66" i="3" s="1"/>
  <c r="AFA60" i="3"/>
  <c r="AFA66" i="3" s="1"/>
  <c r="AFB60" i="3"/>
  <c r="AFB66" i="3" s="1"/>
  <c r="AFC60" i="3"/>
  <c r="AFC66" i="3" s="1"/>
  <c r="AFD60" i="3"/>
  <c r="AFD66" i="3" s="1"/>
  <c r="AFF60" i="3"/>
  <c r="AFF66" i="3" s="1"/>
  <c r="AFE60" i="3"/>
  <c r="AFE66" i="3" s="1"/>
  <c r="W58" i="3"/>
  <c r="W64" i="3" s="1"/>
  <c r="AP52" i="3"/>
  <c r="V59" i="3"/>
  <c r="V65" i="3" s="1"/>
  <c r="R59" i="3"/>
  <c r="R65" i="3" s="1"/>
  <c r="S59" i="3"/>
  <c r="S65" i="3" s="1"/>
  <c r="T59" i="3"/>
  <c r="T65" i="3" s="1"/>
  <c r="U59" i="3"/>
  <c r="U65" i="3" s="1"/>
  <c r="W59" i="3"/>
  <c r="X59" i="3"/>
  <c r="X65" i="3" s="1"/>
  <c r="Y59" i="3"/>
  <c r="Y65" i="3" s="1"/>
  <c r="Z59" i="3"/>
  <c r="Z65" i="3" s="1"/>
  <c r="AA59" i="3"/>
  <c r="AA65" i="3" s="1"/>
  <c r="AC59" i="3"/>
  <c r="AC65" i="3" s="1"/>
  <c r="AB59" i="3"/>
  <c r="AB65" i="3" s="1"/>
  <c r="AD59" i="3"/>
  <c r="AD65" i="3" s="1"/>
  <c r="AE59" i="3"/>
  <c r="AE65" i="3" s="1"/>
  <c r="R58" i="3"/>
  <c r="R64" i="3" s="1"/>
  <c r="T58" i="3"/>
  <c r="T64" i="3" s="1"/>
  <c r="U58" i="3"/>
  <c r="U64" i="3" s="1"/>
  <c r="V58" i="3"/>
  <c r="V64" i="3" s="1"/>
  <c r="X58" i="3"/>
  <c r="Y58" i="3"/>
  <c r="Z58" i="3"/>
  <c r="Z64" i="3" s="1"/>
  <c r="AA58" i="3"/>
  <c r="AB58" i="3"/>
  <c r="AB64" i="3" s="1"/>
  <c r="AC58" i="3"/>
  <c r="AC64" i="3" s="1"/>
  <c r="AD58" i="3"/>
  <c r="AE58" i="3"/>
  <c r="AE64" i="3" s="1"/>
  <c r="AF58" i="3"/>
  <c r="AF64" i="3" s="1"/>
  <c r="AG58" i="3"/>
  <c r="AG64" i="3" s="1"/>
  <c r="AH58" i="3"/>
  <c r="AH64" i="3" s="1"/>
  <c r="AI58" i="3"/>
  <c r="AI64" i="3" s="1"/>
  <c r="AJ58" i="3"/>
  <c r="AJ64" i="3" s="1"/>
  <c r="AK58" i="3"/>
  <c r="AK64" i="3" s="1"/>
  <c r="AL58" i="3"/>
  <c r="AL64" i="3" s="1"/>
  <c r="AM58" i="3"/>
  <c r="AM64" i="3" s="1"/>
  <c r="AN58" i="3"/>
  <c r="AN64" i="3" s="1"/>
  <c r="AO58" i="3"/>
  <c r="AO64" i="3" s="1"/>
  <c r="DS50" i="3"/>
  <c r="IL50" i="3"/>
  <c r="N35" i="1"/>
  <c r="M11" i="3"/>
  <c r="AF53" i="3"/>
  <c r="AF50" i="3" s="1"/>
  <c r="AG53" i="3"/>
  <c r="AG50" i="3" s="1"/>
  <c r="AEU50" i="3"/>
  <c r="AEI50" i="3"/>
  <c r="ADV50" i="3"/>
  <c r="ADK50" i="3"/>
  <c r="ACV50" i="3"/>
  <c r="ACJ50" i="3"/>
  <c r="ABX50" i="3"/>
  <c r="ABM50" i="3"/>
  <c r="ABC50" i="3"/>
  <c r="AAP50" i="3"/>
  <c r="AAC50" i="3"/>
  <c r="ZO50" i="3"/>
  <c r="ZE50" i="3"/>
  <c r="YU50" i="3"/>
  <c r="YG50" i="3"/>
  <c r="XU50" i="3"/>
  <c r="XJ50" i="3"/>
  <c r="WX50" i="3"/>
  <c r="WL50" i="3"/>
  <c r="VZ50" i="3"/>
  <c r="VN50" i="3"/>
  <c r="VA50" i="3"/>
  <c r="UO50" i="3"/>
  <c r="UE50" i="3"/>
  <c r="TU50" i="3"/>
  <c r="TE50" i="3"/>
  <c r="ST50" i="3"/>
  <c r="SH50" i="3"/>
  <c r="RX50" i="3"/>
  <c r="RJ50" i="3"/>
  <c r="QZ50" i="3"/>
  <c r="QJ50" i="3"/>
  <c r="PY50" i="3"/>
  <c r="PL50" i="3"/>
  <c r="PD50" i="3"/>
  <c r="OP50" i="3"/>
  <c r="OG50" i="3"/>
  <c r="NR50" i="3"/>
  <c r="NF50" i="3"/>
  <c r="MU50" i="3"/>
  <c r="MH50" i="3"/>
  <c r="LS50" i="3"/>
  <c r="LI50" i="3"/>
  <c r="KW50" i="3"/>
  <c r="KL50" i="3"/>
  <c r="KA50" i="3"/>
  <c r="JL50" i="3"/>
  <c r="IZ50" i="3"/>
  <c r="IQ50" i="3"/>
  <c r="IC50" i="3"/>
  <c r="HR50" i="3"/>
  <c r="HG50" i="3"/>
  <c r="GU50" i="3"/>
  <c r="GH50" i="3"/>
  <c r="FW50" i="3"/>
  <c r="FH50" i="3"/>
  <c r="EY50" i="3"/>
  <c r="EK50" i="3"/>
  <c r="ED50" i="3"/>
  <c r="DM50" i="3"/>
  <c r="DA50" i="3"/>
  <c r="CN50" i="3"/>
  <c r="CD50" i="3"/>
  <c r="BR50" i="3"/>
  <c r="BF50" i="3"/>
  <c r="AU50" i="3"/>
  <c r="W50" i="3"/>
  <c r="V50" i="3"/>
  <c r="AES50" i="3"/>
  <c r="AEG50" i="3"/>
  <c r="ADT50" i="3"/>
  <c r="ADH50" i="3"/>
  <c r="ACW50" i="3"/>
  <c r="ACL50" i="3"/>
  <c r="ABY50" i="3"/>
  <c r="ABP50" i="3"/>
  <c r="ABA50" i="3"/>
  <c r="AAO50" i="3"/>
  <c r="AAE50" i="3"/>
  <c r="ZQ50" i="3"/>
  <c r="ZD50" i="3"/>
  <c r="YV50" i="3"/>
  <c r="YI50" i="3"/>
  <c r="XS50" i="3"/>
  <c r="XI50" i="3"/>
  <c r="WW50" i="3"/>
  <c r="WK50" i="3"/>
  <c r="VX50" i="3"/>
  <c r="VM50" i="3"/>
  <c r="UW50" i="3"/>
  <c r="UP50" i="3"/>
  <c r="UC50" i="3"/>
  <c r="TO50" i="3"/>
  <c r="TD50" i="3"/>
  <c r="SS50" i="3"/>
  <c r="SF50" i="3"/>
  <c r="RT50" i="3"/>
  <c r="RL50" i="3"/>
  <c r="QX50" i="3"/>
  <c r="QM50" i="3"/>
  <c r="PX50" i="3"/>
  <c r="PM50" i="3"/>
  <c r="PA50" i="3"/>
  <c r="ON50" i="3"/>
  <c r="OB50" i="3"/>
  <c r="NP50" i="3"/>
  <c r="NE50" i="3"/>
  <c r="MS50" i="3"/>
  <c r="MF50" i="3"/>
  <c r="LV50" i="3"/>
  <c r="LJ50" i="3"/>
  <c r="KV50" i="3"/>
  <c r="KK50" i="3"/>
  <c r="JY50" i="3"/>
  <c r="JN50" i="3"/>
  <c r="JB50" i="3"/>
  <c r="IN50" i="3"/>
  <c r="ID50" i="3"/>
  <c r="HQ50" i="3"/>
  <c r="HE50" i="3"/>
  <c r="GR50" i="3"/>
  <c r="GG50" i="3"/>
  <c r="FV50" i="3"/>
  <c r="FJ50" i="3"/>
  <c r="EV50" i="3"/>
  <c r="EI50" i="3"/>
  <c r="DZ50" i="3"/>
  <c r="DN50" i="3"/>
  <c r="DC50" i="3"/>
  <c r="CL50" i="3"/>
  <c r="CC50" i="3"/>
  <c r="BQ50" i="3"/>
  <c r="BD50" i="3"/>
  <c r="AS50" i="3"/>
  <c r="AER50" i="3"/>
  <c r="AEF50" i="3"/>
  <c r="ADU50" i="3"/>
  <c r="ADI50" i="3"/>
  <c r="ACU50" i="3"/>
  <c r="ACM50" i="3"/>
  <c r="ACA50" i="3"/>
  <c r="ABN50" i="3"/>
  <c r="AAY50" i="3"/>
  <c r="AAN50" i="3"/>
  <c r="AAA50" i="3"/>
  <c r="ZP50" i="3"/>
  <c r="ZC50" i="3"/>
  <c r="YQ50" i="3"/>
  <c r="YE50" i="3"/>
  <c r="XQ50" i="3"/>
  <c r="XK50" i="3"/>
  <c r="WU50" i="3"/>
  <c r="WI50" i="3"/>
  <c r="VY50" i="3"/>
  <c r="VL50" i="3"/>
  <c r="UY50" i="3"/>
  <c r="UN50" i="3"/>
  <c r="UB50" i="3"/>
  <c r="TR50" i="3"/>
  <c r="TF50" i="3"/>
  <c r="SR50" i="3"/>
  <c r="SG50" i="3"/>
  <c r="RU50" i="3"/>
  <c r="RG50" i="3"/>
  <c r="QV50" i="3"/>
  <c r="QH50" i="3"/>
  <c r="QA50" i="3"/>
  <c r="PK50" i="3"/>
  <c r="PB50" i="3"/>
  <c r="OO50" i="3"/>
  <c r="OA50" i="3"/>
  <c r="NQ50" i="3"/>
  <c r="ND50" i="3"/>
  <c r="MR50" i="3"/>
  <c r="MG50" i="3"/>
  <c r="LU50" i="3"/>
  <c r="LF50" i="3"/>
  <c r="KU50" i="3"/>
  <c r="KJ50" i="3"/>
  <c r="JW50" i="3"/>
  <c r="JM50" i="3"/>
  <c r="IX50" i="3"/>
  <c r="IO50" i="3"/>
  <c r="IB50" i="3"/>
  <c r="HP50" i="3"/>
  <c r="HC50" i="3"/>
  <c r="GS50" i="3"/>
  <c r="GE50" i="3"/>
  <c r="FR50" i="3"/>
  <c r="FG50" i="3"/>
  <c r="EW50" i="3"/>
  <c r="EL50" i="3"/>
  <c r="DW50" i="3"/>
  <c r="DL50" i="3"/>
  <c r="CY50" i="3"/>
  <c r="CP50" i="3"/>
  <c r="BZ50" i="3"/>
  <c r="BN50" i="3"/>
  <c r="BE50" i="3"/>
  <c r="AQ50" i="3"/>
  <c r="AH50" i="3"/>
  <c r="T50" i="3"/>
  <c r="AEP50" i="3"/>
  <c r="AEC50" i="3"/>
  <c r="ADQ50" i="3"/>
  <c r="ADG50" i="3"/>
  <c r="ACX50" i="3"/>
  <c r="ACH50" i="3"/>
  <c r="ABV50" i="3"/>
  <c r="ABK50" i="3"/>
  <c r="AAZ50" i="3"/>
  <c r="AAK50" i="3"/>
  <c r="ZY50" i="3"/>
  <c r="ZN50" i="3"/>
  <c r="ZF50" i="3"/>
  <c r="YO50" i="3"/>
  <c r="YF50" i="3"/>
  <c r="XT50" i="3"/>
  <c r="XG50" i="3"/>
  <c r="WV50" i="3"/>
  <c r="WJ50" i="3"/>
  <c r="VV50" i="3"/>
  <c r="VK50" i="3"/>
  <c r="UZ50" i="3"/>
  <c r="UM50" i="3"/>
  <c r="TZ50" i="3"/>
  <c r="TP50" i="3"/>
  <c r="SZ50" i="3"/>
  <c r="SP50" i="3"/>
  <c r="SD50" i="3"/>
  <c r="RS50" i="3"/>
  <c r="RE50" i="3"/>
  <c r="QT50" i="3"/>
  <c r="QI50" i="3"/>
  <c r="PU50" i="3"/>
  <c r="PN50" i="3"/>
  <c r="OY50" i="3"/>
  <c r="OM50" i="3"/>
  <c r="OC50" i="3"/>
  <c r="NM50" i="3"/>
  <c r="NC50" i="3"/>
  <c r="MQ50" i="3"/>
  <c r="MD50" i="3"/>
  <c r="LT50" i="3"/>
  <c r="LH50" i="3"/>
  <c r="KX50" i="3"/>
  <c r="KI50" i="3"/>
  <c r="JX50" i="3"/>
  <c r="JK50" i="3"/>
  <c r="JA50" i="3"/>
  <c r="IM50" i="3"/>
  <c r="HZ50" i="3"/>
  <c r="HO50" i="3"/>
  <c r="HA50" i="3"/>
  <c r="GP50" i="3"/>
  <c r="GC50" i="3"/>
  <c r="FT50" i="3"/>
  <c r="FI50" i="3"/>
  <c r="ET50" i="3"/>
  <c r="EJ50" i="3"/>
  <c r="DV50" i="3"/>
  <c r="DK50" i="3"/>
  <c r="CX50" i="3"/>
  <c r="CK50" i="3"/>
  <c r="BX50" i="3"/>
  <c r="BO50" i="3"/>
  <c r="BC50" i="3"/>
  <c r="AR50" i="3"/>
  <c r="AE50" i="3"/>
  <c r="AFF50" i="3"/>
  <c r="AEQ50" i="3"/>
  <c r="AEE50" i="3"/>
  <c r="ADS50" i="3"/>
  <c r="ADE50" i="3"/>
  <c r="ACS50" i="3"/>
  <c r="ACG50" i="3"/>
  <c r="ABW50" i="3"/>
  <c r="ABJ50" i="3"/>
  <c r="AAW50" i="3"/>
  <c r="AAL50" i="3"/>
  <c r="ZZ50" i="3"/>
  <c r="ZS50" i="3"/>
  <c r="ZB50" i="3"/>
  <c r="YR50" i="3"/>
  <c r="YB50" i="3"/>
  <c r="XV50" i="3"/>
  <c r="XF50" i="3"/>
  <c r="WT50" i="3"/>
  <c r="WH50" i="3"/>
  <c r="VW50" i="3"/>
  <c r="VJ50" i="3"/>
  <c r="VB50" i="3"/>
  <c r="UL50" i="3"/>
  <c r="TY50" i="3"/>
  <c r="TN50" i="3"/>
  <c r="TC50" i="3"/>
  <c r="SQ50" i="3"/>
  <c r="SE50" i="3"/>
  <c r="RR50" i="3"/>
  <c r="RH50" i="3"/>
  <c r="QU50" i="3"/>
  <c r="QK50" i="3"/>
  <c r="PW50" i="3"/>
  <c r="PJ50" i="3"/>
  <c r="OX50" i="3"/>
  <c r="OL50" i="3"/>
  <c r="NY50" i="3"/>
  <c r="NL50" i="3"/>
  <c r="NB50" i="3"/>
  <c r="MO50" i="3"/>
  <c r="ME50" i="3"/>
  <c r="LR50" i="3"/>
  <c r="LG50" i="3"/>
  <c r="KS50" i="3"/>
  <c r="KG50" i="3"/>
  <c r="JU50" i="3"/>
  <c r="JH50" i="3"/>
  <c r="IY50" i="3"/>
  <c r="HY50" i="3"/>
  <c r="HN50" i="3"/>
  <c r="HB50" i="3"/>
  <c r="GO50" i="3"/>
  <c r="GF50" i="3"/>
  <c r="FS50" i="3"/>
  <c r="FE50" i="3"/>
  <c r="EU50" i="3"/>
  <c r="EH50" i="3"/>
  <c r="DX50" i="3"/>
  <c r="DF50" i="3"/>
  <c r="CZ50" i="3"/>
  <c r="CO50" i="3"/>
  <c r="CB50" i="3"/>
  <c r="BP50" i="3"/>
  <c r="BB50" i="3"/>
  <c r="AC50" i="3"/>
  <c r="R50" i="3"/>
  <c r="AEZ50" i="3"/>
  <c r="AEO50" i="3"/>
  <c r="AED50" i="3"/>
  <c r="ADR50" i="3"/>
  <c r="ADF50" i="3"/>
  <c r="ACR50" i="3"/>
  <c r="ACF50" i="3"/>
  <c r="ABT50" i="3"/>
  <c r="ABI50" i="3"/>
  <c r="AAX50" i="3"/>
  <c r="AAM50" i="3"/>
  <c r="AAB50" i="3"/>
  <c r="ZL50" i="3"/>
  <c r="YZ50" i="3"/>
  <c r="YP50" i="3"/>
  <c r="YC50" i="3"/>
  <c r="XP50" i="3"/>
  <c r="XE50" i="3"/>
  <c r="WR50" i="3"/>
  <c r="WF50" i="3"/>
  <c r="VT50" i="3"/>
  <c r="VI50" i="3"/>
  <c r="UX50" i="3"/>
  <c r="UJ50" i="3"/>
  <c r="UA50" i="3"/>
  <c r="TM50" i="3"/>
  <c r="TB50" i="3"/>
  <c r="SO50" i="3"/>
  <c r="SA50" i="3"/>
  <c r="RP50" i="3"/>
  <c r="RF50" i="3"/>
  <c r="QR50" i="3"/>
  <c r="QF50" i="3"/>
  <c r="PV50" i="3"/>
  <c r="PH50" i="3"/>
  <c r="OW50" i="3"/>
  <c r="OK50" i="3"/>
  <c r="NX50" i="3"/>
  <c r="NN50" i="3"/>
  <c r="MZ50" i="3"/>
  <c r="MP50" i="3"/>
  <c r="MC50" i="3"/>
  <c r="LQ50" i="3"/>
  <c r="LC50" i="3"/>
  <c r="KT50" i="3"/>
  <c r="KH50" i="3"/>
  <c r="JV50" i="3"/>
  <c r="JJ50" i="3"/>
  <c r="IW50" i="3"/>
  <c r="IA50" i="3"/>
  <c r="HL50" i="3"/>
  <c r="HD50" i="3"/>
  <c r="GQ50" i="3"/>
  <c r="GD50" i="3"/>
  <c r="FQ50" i="3"/>
  <c r="FF50" i="3"/>
  <c r="ER50" i="3"/>
  <c r="EG50" i="3"/>
  <c r="DI50" i="3"/>
  <c r="CW50" i="3"/>
  <c r="CM50" i="3"/>
  <c r="CA50" i="3"/>
  <c r="BM50" i="3"/>
  <c r="AZ50" i="3"/>
  <c r="AO50" i="3"/>
  <c r="AD50" i="3"/>
  <c r="S50" i="3"/>
  <c r="AEY50" i="3"/>
  <c r="AEM50" i="3"/>
  <c r="AEB50" i="3"/>
  <c r="ADP50" i="3"/>
  <c r="ADD50" i="3"/>
  <c r="ACQ50" i="3"/>
  <c r="ACI50" i="3"/>
  <c r="ABU50" i="3"/>
  <c r="ABH50" i="3"/>
  <c r="AAU50" i="3"/>
  <c r="AAJ50" i="3"/>
  <c r="ZW50" i="3"/>
  <c r="ZJ50" i="3"/>
  <c r="ZA50" i="3"/>
  <c r="YN50" i="3"/>
  <c r="YD50" i="3"/>
  <c r="XO50" i="3"/>
  <c r="XC50" i="3"/>
  <c r="WQ50" i="3"/>
  <c r="WG50" i="3"/>
  <c r="VS50" i="3"/>
  <c r="VG50" i="3"/>
  <c r="UV50" i="3"/>
  <c r="UK50" i="3"/>
  <c r="TX50" i="3"/>
  <c r="TK50" i="3"/>
  <c r="TA50" i="3"/>
  <c r="SN50" i="3"/>
  <c r="SB50" i="3"/>
  <c r="RO50" i="3"/>
  <c r="RD50" i="3"/>
  <c r="QS50" i="3"/>
  <c r="QG50" i="3"/>
  <c r="PS50" i="3"/>
  <c r="PI50" i="3"/>
  <c r="OU50" i="3"/>
  <c r="OJ50" i="3"/>
  <c r="NZ50" i="3"/>
  <c r="NO50" i="3"/>
  <c r="MX50" i="3"/>
  <c r="MN50" i="3"/>
  <c r="LZ50" i="3"/>
  <c r="LP50" i="3"/>
  <c r="LE50" i="3"/>
  <c r="KO50" i="3"/>
  <c r="KE50" i="3"/>
  <c r="JT50" i="3"/>
  <c r="JF50" i="3"/>
  <c r="IV50" i="3"/>
  <c r="II50" i="3"/>
  <c r="HW50" i="3"/>
  <c r="HM50" i="3"/>
  <c r="GZ50" i="3"/>
  <c r="GL50" i="3"/>
  <c r="GB50" i="3"/>
  <c r="FO50" i="3"/>
  <c r="FC50" i="3"/>
  <c r="EQ50" i="3"/>
  <c r="EA50" i="3"/>
  <c r="DU50" i="3"/>
  <c r="DJ50" i="3"/>
  <c r="CU50" i="3"/>
  <c r="CJ50" i="3"/>
  <c r="BY50" i="3"/>
  <c r="BK50" i="3"/>
  <c r="BA50" i="3"/>
  <c r="AN50" i="3"/>
  <c r="AFE50" i="3"/>
  <c r="AFA50" i="3"/>
  <c r="AEN50" i="3"/>
  <c r="AEA50" i="3"/>
  <c r="ADN50" i="3"/>
  <c r="ADB50" i="3"/>
  <c r="ACT50" i="3"/>
  <c r="ACE50" i="3"/>
  <c r="ABS50" i="3"/>
  <c r="ABG50" i="3"/>
  <c r="AAT50" i="3"/>
  <c r="AAI50" i="3"/>
  <c r="ZX50" i="3"/>
  <c r="ZM50" i="3"/>
  <c r="YW50" i="3"/>
  <c r="YL50" i="3"/>
  <c r="XZ50" i="3"/>
  <c r="XR50" i="3"/>
  <c r="XD50" i="3"/>
  <c r="WS50" i="3"/>
  <c r="WD50" i="3"/>
  <c r="VR50" i="3"/>
  <c r="VE50" i="3"/>
  <c r="UU50" i="3"/>
  <c r="UH50" i="3"/>
  <c r="TW50" i="3"/>
  <c r="TL50" i="3"/>
  <c r="SY50" i="3"/>
  <c r="SM50" i="3"/>
  <c r="RZ50" i="3"/>
  <c r="RN50" i="3"/>
  <c r="RC50" i="3"/>
  <c r="QP50" i="3"/>
  <c r="QD50" i="3"/>
  <c r="PT50" i="3"/>
  <c r="PF50" i="3"/>
  <c r="OV50" i="3"/>
  <c r="OH50" i="3"/>
  <c r="NW50" i="3"/>
  <c r="NJ50" i="3"/>
  <c r="NA50" i="3"/>
  <c r="MM50" i="3"/>
  <c r="MB50" i="3"/>
  <c r="LN50" i="3"/>
  <c r="LA50" i="3"/>
  <c r="KP50" i="3"/>
  <c r="KF50" i="3"/>
  <c r="JS50" i="3"/>
  <c r="JI50" i="3"/>
  <c r="IT50" i="3"/>
  <c r="IJ50" i="3"/>
  <c r="HX50" i="3"/>
  <c r="HK50" i="3"/>
  <c r="GY50" i="3"/>
  <c r="GM50" i="3"/>
  <c r="GA50" i="3"/>
  <c r="FP50" i="3"/>
  <c r="FB50" i="3"/>
  <c r="ES50" i="3"/>
  <c r="EF50" i="3"/>
  <c r="DH50" i="3"/>
  <c r="CT50" i="3"/>
  <c r="CI50" i="3"/>
  <c r="BV50" i="3"/>
  <c r="BL50" i="3"/>
  <c r="AY50" i="3"/>
  <c r="AL50" i="3"/>
  <c r="AB50" i="3"/>
  <c r="AFB50" i="3"/>
  <c r="AEX50" i="3"/>
  <c r="AEL50" i="3"/>
  <c r="ADZ50" i="3"/>
  <c r="ADO50" i="3"/>
  <c r="ADC50" i="3"/>
  <c r="ACP50" i="3"/>
  <c r="ACD50" i="3"/>
  <c r="ABR50" i="3"/>
  <c r="ABD50" i="3"/>
  <c r="AAV50" i="3"/>
  <c r="AAH50" i="3"/>
  <c r="ZT50" i="3"/>
  <c r="ZK50" i="3"/>
  <c r="YX50" i="3"/>
  <c r="YJ50" i="3"/>
  <c r="YA50" i="3"/>
  <c r="XN50" i="3"/>
  <c r="XB50" i="3"/>
  <c r="WM50" i="3"/>
  <c r="WE50" i="3"/>
  <c r="VU50" i="3"/>
  <c r="VH50" i="3"/>
  <c r="UT50" i="3"/>
  <c r="UG50" i="3"/>
  <c r="TV50" i="3"/>
  <c r="TJ50" i="3"/>
  <c r="SX50" i="3"/>
  <c r="SL50" i="3"/>
  <c r="RY50" i="3"/>
  <c r="RM50" i="3"/>
  <c r="RB50" i="3"/>
  <c r="QN50" i="3"/>
  <c r="QE50" i="3"/>
  <c r="PQ50" i="3"/>
  <c r="PG50" i="3"/>
  <c r="OS50" i="3"/>
  <c r="OI50" i="3"/>
  <c r="NV50" i="3"/>
  <c r="NH50" i="3"/>
  <c r="MV50" i="3"/>
  <c r="MK50" i="3"/>
  <c r="MA50" i="3"/>
  <c r="LO50" i="3"/>
  <c r="LB50" i="3"/>
  <c r="KR50" i="3"/>
  <c r="KB50" i="3"/>
  <c r="JR50" i="3"/>
  <c r="JG50" i="3"/>
  <c r="IU50" i="3"/>
  <c r="IH50" i="3"/>
  <c r="HT50" i="3"/>
  <c r="HH50" i="3"/>
  <c r="GX50" i="3"/>
  <c r="GJ50" i="3"/>
  <c r="FY50" i="3"/>
  <c r="FN50" i="3"/>
  <c r="EZ50" i="3"/>
  <c r="EO50" i="3"/>
  <c r="EE50" i="3"/>
  <c r="DG50" i="3"/>
  <c r="CV50" i="3"/>
  <c r="CG50" i="3"/>
  <c r="BW50" i="3"/>
  <c r="BH50" i="3"/>
  <c r="AX50" i="3"/>
  <c r="AM50" i="3"/>
  <c r="Y50" i="3"/>
  <c r="AA50" i="3"/>
  <c r="AEW50" i="3"/>
  <c r="AEJ50" i="3"/>
  <c r="ADY50" i="3"/>
  <c r="ADM50" i="3"/>
  <c r="ADA50" i="3"/>
  <c r="ACO50" i="3"/>
  <c r="ACC50" i="3"/>
  <c r="ABQ50" i="3"/>
  <c r="ABF50" i="3"/>
  <c r="AAR50" i="3"/>
  <c r="AAG50" i="3"/>
  <c r="ZU50" i="3"/>
  <c r="ZH50" i="3"/>
  <c r="YY50" i="3"/>
  <c r="YM50" i="3"/>
  <c r="XX50" i="3"/>
  <c r="XL50" i="3"/>
  <c r="XA50" i="3"/>
  <c r="WP50" i="3"/>
  <c r="WB50" i="3"/>
  <c r="VP50" i="3"/>
  <c r="VF50" i="3"/>
  <c r="UQ50" i="3"/>
  <c r="UI50" i="3"/>
  <c r="TT50" i="3"/>
  <c r="TH50" i="3"/>
  <c r="SW50" i="3"/>
  <c r="SK50" i="3"/>
  <c r="SC50" i="3"/>
  <c r="RQ50" i="3"/>
  <c r="QY50" i="3"/>
  <c r="QO50" i="3"/>
  <c r="QB50" i="3"/>
  <c r="PR50" i="3"/>
  <c r="PE50" i="3"/>
  <c r="OQ50" i="3"/>
  <c r="OF50" i="3"/>
  <c r="NU50" i="3"/>
  <c r="NI50" i="3"/>
  <c r="MY50" i="3"/>
  <c r="ML50" i="3"/>
  <c r="LY50" i="3"/>
  <c r="LM50" i="3"/>
  <c r="KY50" i="3"/>
  <c r="KQ50" i="3"/>
  <c r="KC50" i="3"/>
  <c r="JQ50" i="3"/>
  <c r="JE50" i="3"/>
  <c r="IR50" i="3"/>
  <c r="IG50" i="3"/>
  <c r="HV50" i="3"/>
  <c r="HI50" i="3"/>
  <c r="GW50" i="3"/>
  <c r="GK50" i="3"/>
  <c r="FZ50" i="3"/>
  <c r="FM50" i="3"/>
  <c r="FD50" i="3"/>
  <c r="EN50" i="3"/>
  <c r="EC50" i="3"/>
  <c r="DE50" i="3"/>
  <c r="CR50" i="3"/>
  <c r="CH50" i="3"/>
  <c r="BS50" i="3"/>
  <c r="BI50" i="3"/>
  <c r="AW50" i="3"/>
  <c r="AK50" i="3"/>
  <c r="AFD50" i="3"/>
  <c r="AEV50" i="3"/>
  <c r="AEK50" i="3"/>
  <c r="ADX50" i="3"/>
  <c r="ADL50" i="3"/>
  <c r="ACZ50" i="3"/>
  <c r="ACN50" i="3"/>
  <c r="ACB50" i="3"/>
  <c r="ABO50" i="3"/>
  <c r="ABE50" i="3"/>
  <c r="AAS50" i="3"/>
  <c r="AAF50" i="3"/>
  <c r="ZV50" i="3"/>
  <c r="ZI50" i="3"/>
  <c r="YT50" i="3"/>
  <c r="YH50" i="3"/>
  <c r="XW50" i="3"/>
  <c r="XM50" i="3"/>
  <c r="WZ50" i="3"/>
  <c r="WO50" i="3"/>
  <c r="WC50" i="3"/>
  <c r="VQ50" i="3"/>
  <c r="VD50" i="3"/>
  <c r="US50" i="3"/>
  <c r="UD50" i="3"/>
  <c r="TS50" i="3"/>
  <c r="TI50" i="3"/>
  <c r="SU50" i="3"/>
  <c r="SI50" i="3"/>
  <c r="RW50" i="3"/>
  <c r="RK50" i="3"/>
  <c r="RA50" i="3"/>
  <c r="QQ50" i="3"/>
  <c r="PZ50" i="3"/>
  <c r="PP50" i="3"/>
  <c r="PC50" i="3"/>
  <c r="OR50" i="3"/>
  <c r="OD50" i="3"/>
  <c r="NT50" i="3"/>
  <c r="NK50" i="3"/>
  <c r="MW50" i="3"/>
  <c r="MI50" i="3"/>
  <c r="LX50" i="3"/>
  <c r="LK50" i="3"/>
  <c r="KZ50" i="3"/>
  <c r="KM50" i="3"/>
  <c r="KD50" i="3"/>
  <c r="JP50" i="3"/>
  <c r="JD50" i="3"/>
  <c r="IP50" i="3"/>
  <c r="IE50" i="3"/>
  <c r="HS50" i="3"/>
  <c r="HJ50" i="3"/>
  <c r="GV50" i="3"/>
  <c r="GN50" i="3"/>
  <c r="FX50" i="3"/>
  <c r="FK50" i="3"/>
  <c r="EX50" i="3"/>
  <c r="EP50" i="3"/>
  <c r="EB50" i="3"/>
  <c r="DD50" i="3"/>
  <c r="CS50" i="3"/>
  <c r="CF50" i="3"/>
  <c r="BT50" i="3"/>
  <c r="BG50" i="3"/>
  <c r="AT50" i="3"/>
  <c r="AI50" i="3"/>
  <c r="X50" i="3"/>
  <c r="AET50" i="3"/>
  <c r="AEH50" i="3"/>
  <c r="ADW50" i="3"/>
  <c r="ADJ50" i="3"/>
  <c r="ACY50" i="3"/>
  <c r="ACK50" i="3"/>
  <c r="ABZ50" i="3"/>
  <c r="ABL50" i="3"/>
  <c r="ABB50" i="3"/>
  <c r="AAQ50" i="3"/>
  <c r="AAD50" i="3"/>
  <c r="ZR50" i="3"/>
  <c r="ZG50" i="3"/>
  <c r="YS50" i="3"/>
  <c r="YK50" i="3"/>
  <c r="XY50" i="3"/>
  <c r="XH50" i="3"/>
  <c r="WY50" i="3"/>
  <c r="WN50" i="3"/>
  <c r="WA50" i="3"/>
  <c r="VO50" i="3"/>
  <c r="VC50" i="3"/>
  <c r="UR50" i="3"/>
  <c r="UF50" i="3"/>
  <c r="TQ50" i="3"/>
  <c r="TG50" i="3"/>
  <c r="SV50" i="3"/>
  <c r="SJ50" i="3"/>
  <c r="RV50" i="3"/>
  <c r="RI50" i="3"/>
  <c r="QW50" i="3"/>
  <c r="QL50" i="3"/>
  <c r="QC50" i="3"/>
  <c r="PO50" i="3"/>
  <c r="OZ50" i="3"/>
  <c r="OT50" i="3"/>
  <c r="OE50" i="3"/>
  <c r="NS50" i="3"/>
  <c r="NG50" i="3"/>
  <c r="MT50" i="3"/>
  <c r="MJ50" i="3"/>
  <c r="LW50" i="3"/>
  <c r="LL50" i="3"/>
  <c r="LD50" i="3"/>
  <c r="KN50" i="3"/>
  <c r="JZ50" i="3"/>
  <c r="JO50" i="3"/>
  <c r="JC50" i="3"/>
  <c r="IS50" i="3"/>
  <c r="IF50" i="3"/>
  <c r="HU50" i="3"/>
  <c r="HF50" i="3"/>
  <c r="GT50" i="3"/>
  <c r="GI50" i="3"/>
  <c r="FU50" i="3"/>
  <c r="FL50" i="3"/>
  <c r="FA50" i="3"/>
  <c r="EM50" i="3"/>
  <c r="DY50" i="3"/>
  <c r="DO50" i="3"/>
  <c r="DB50" i="3"/>
  <c r="CQ50" i="3"/>
  <c r="CE50" i="3"/>
  <c r="BU50" i="3"/>
  <c r="BJ50" i="3"/>
  <c r="AV50" i="3"/>
  <c r="AJ50" i="3"/>
  <c r="Z50" i="3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KZ236" i="3" l="1"/>
  <c r="KX258" i="3"/>
  <c r="GF258" i="3"/>
  <c r="GF236" i="3"/>
  <c r="AFF258" i="3"/>
  <c r="GG236" i="3"/>
  <c r="GG258" i="3"/>
  <c r="AFG31" i="3"/>
  <c r="AFG29" i="3" s="1"/>
  <c r="ACN236" i="3"/>
  <c r="ADS236" i="3"/>
  <c r="KY236" i="3"/>
  <c r="IO236" i="3"/>
  <c r="AAE236" i="3"/>
  <c r="AN38" i="5" s="1"/>
  <c r="R236" i="3"/>
  <c r="R38" i="5" s="1"/>
  <c r="XV236" i="3"/>
  <c r="GH236" i="3"/>
  <c r="TE236" i="3"/>
  <c r="EX236" i="3"/>
  <c r="V38" i="5" s="1"/>
  <c r="OM236" i="3"/>
  <c r="AD38" i="5" s="1"/>
  <c r="NH236" i="3"/>
  <c r="AC38" i="5" s="1"/>
  <c r="AEW236" i="3"/>
  <c r="QV236" i="3"/>
  <c r="DT236" i="3"/>
  <c r="VO236" i="3"/>
  <c r="ABI236" i="3"/>
  <c r="AO38" i="5" s="1"/>
  <c r="HM236" i="3"/>
  <c r="X38" i="5" s="1"/>
  <c r="AFG177" i="3"/>
  <c r="AFG181" i="3" s="1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FG176" i="3"/>
  <c r="AFG180" i="3" s="1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S38" i="5"/>
  <c r="W38" i="5"/>
  <c r="Y38" i="5"/>
  <c r="AFG39" i="3"/>
  <c r="U38" i="5"/>
  <c r="T38" i="5"/>
  <c r="AL38" i="5"/>
  <c r="AFG83" i="3"/>
  <c r="AFG87" i="3" s="1"/>
  <c r="W224" i="3"/>
  <c r="AFG38" i="3"/>
  <c r="AFG84" i="3"/>
  <c r="AFG88" i="3" s="1"/>
  <c r="U44" i="5"/>
  <c r="DQ224" i="3"/>
  <c r="DQ230" i="3" s="1"/>
  <c r="AM32" i="5"/>
  <c r="AE38" i="5"/>
  <c r="AP38" i="5"/>
  <c r="AM38" i="5"/>
  <c r="CH224" i="3"/>
  <c r="CH230" i="3" s="1"/>
  <c r="BJ224" i="3"/>
  <c r="BJ230" i="3" s="1"/>
  <c r="BA224" i="3"/>
  <c r="Z38" i="5"/>
  <c r="BU224" i="3"/>
  <c r="AFG16" i="3"/>
  <c r="AR51" i="1" s="1"/>
  <c r="OW224" i="3"/>
  <c r="OW230" i="3" s="1"/>
  <c r="CM224" i="3"/>
  <c r="BY224" i="3"/>
  <c r="BY230" i="3" s="1"/>
  <c r="AG38" i="5"/>
  <c r="AJ38" i="5"/>
  <c r="AI38" i="5"/>
  <c r="AA38" i="5"/>
  <c r="AK38" i="5"/>
  <c r="AF38" i="5"/>
  <c r="AH38" i="5"/>
  <c r="AB38" i="5"/>
  <c r="AQ38" i="5"/>
  <c r="WK224" i="3"/>
  <c r="UR224" i="3"/>
  <c r="GI224" i="3"/>
  <c r="IE224" i="3"/>
  <c r="LX224" i="3"/>
  <c r="PP224" i="3"/>
  <c r="RL224" i="3"/>
  <c r="TH224" i="3"/>
  <c r="VD224" i="3"/>
  <c r="XA224" i="3"/>
  <c r="SK224" i="3"/>
  <c r="UG224" i="3"/>
  <c r="WC224" i="3"/>
  <c r="XX224" i="3"/>
  <c r="ADM224" i="3"/>
  <c r="U32" i="5"/>
  <c r="HC224" i="3"/>
  <c r="KU224" i="3"/>
  <c r="YG224" i="3"/>
  <c r="AAC224" i="3"/>
  <c r="CU224" i="3"/>
  <c r="EQ224" i="3"/>
  <c r="GS224" i="3"/>
  <c r="IP224" i="3"/>
  <c r="KJ224" i="3"/>
  <c r="XJ224" i="3"/>
  <c r="ZF224" i="3"/>
  <c r="ACX224" i="3"/>
  <c r="HR224" i="3"/>
  <c r="JN224" i="3"/>
  <c r="NG224" i="3"/>
  <c r="PC224" i="3"/>
  <c r="AEZ236" i="3"/>
  <c r="AEY236" i="3"/>
  <c r="AEX236" i="3"/>
  <c r="MR224" i="3"/>
  <c r="QJ224" i="3"/>
  <c r="UB224" i="3"/>
  <c r="XU224" i="3"/>
  <c r="ADH224" i="3"/>
  <c r="AFD224" i="3"/>
  <c r="GA224" i="3"/>
  <c r="IB224" i="3"/>
  <c r="LU224" i="3"/>
  <c r="KC224" i="3"/>
  <c r="SU224" i="3"/>
  <c r="YI224" i="3"/>
  <c r="AAE224" i="3"/>
  <c r="AEY224" i="3"/>
  <c r="FS224" i="3"/>
  <c r="HT224" i="3"/>
  <c r="JP224" i="3"/>
  <c r="NI224" i="3"/>
  <c r="PE224" i="3"/>
  <c r="PM224" i="3"/>
  <c r="RI224" i="3"/>
  <c r="TE224" i="3"/>
  <c r="VA224" i="3"/>
  <c r="ET224" i="3"/>
  <c r="OF224" i="3"/>
  <c r="AF32" i="5"/>
  <c r="RX224" i="3"/>
  <c r="XL224" i="3"/>
  <c r="ZH224" i="3"/>
  <c r="ABD224" i="3"/>
  <c r="ACZ224" i="3"/>
  <c r="AJ32" i="5"/>
  <c r="YK224" i="3"/>
  <c r="ACC224" i="3"/>
  <c r="DQ252" i="3"/>
  <c r="JK224" i="3"/>
  <c r="YS224" i="3"/>
  <c r="ACK224" i="3"/>
  <c r="DG224" i="3"/>
  <c r="FC224" i="3"/>
  <c r="HE224" i="3"/>
  <c r="KW224" i="3"/>
  <c r="MT224" i="3"/>
  <c r="OP224" i="3"/>
  <c r="XV224" i="3"/>
  <c r="ADJ224" i="3"/>
  <c r="AFF224" i="3"/>
  <c r="LW224" i="3"/>
  <c r="AD32" i="5"/>
  <c r="PO224" i="3"/>
  <c r="AF44" i="5"/>
  <c r="AJ44" i="5"/>
  <c r="ND224" i="3"/>
  <c r="OZ224" i="3"/>
  <c r="QV224" i="3"/>
  <c r="SR224" i="3"/>
  <c r="WJ224" i="3"/>
  <c r="AAB224" i="3"/>
  <c r="CV224" i="3"/>
  <c r="X32" i="5"/>
  <c r="IN224" i="3"/>
  <c r="AD44" i="5"/>
  <c r="TG224" i="3"/>
  <c r="VC224" i="3"/>
  <c r="YU224" i="3"/>
  <c r="AAQ224" i="3"/>
  <c r="ACM224" i="3"/>
  <c r="AEI224" i="3"/>
  <c r="EH224" i="3"/>
  <c r="GJ224" i="3"/>
  <c r="IF224" i="3"/>
  <c r="LY224" i="3"/>
  <c r="PQ224" i="3"/>
  <c r="RM224" i="3"/>
  <c r="AM44" i="5"/>
  <c r="X44" i="5"/>
  <c r="OC224" i="3"/>
  <c r="RU224" i="3"/>
  <c r="XI224" i="3"/>
  <c r="HG224" i="3"/>
  <c r="MV224" i="3"/>
  <c r="QN224" i="3"/>
  <c r="UF224" i="3"/>
  <c r="XY224" i="3"/>
  <c r="ZT224" i="3"/>
  <c r="ADL224" i="3"/>
  <c r="TI224" i="3"/>
  <c r="VE224" i="3"/>
  <c r="EG224" i="3"/>
  <c r="FZ224" i="3"/>
  <c r="ZE224" i="3"/>
  <c r="ABA224" i="3"/>
  <c r="DW224" i="3"/>
  <c r="FP224" i="3"/>
  <c r="HQ224" i="3"/>
  <c r="JM224" i="3"/>
  <c r="AB32" i="5"/>
  <c r="NF224" i="3"/>
  <c r="AAD224" i="3"/>
  <c r="ADV224" i="3"/>
  <c r="CX224" i="3"/>
  <c r="EV224" i="3"/>
  <c r="GT224" i="3"/>
  <c r="QA224" i="3"/>
  <c r="W230" i="3"/>
  <c r="W252" i="3"/>
  <c r="PL224" i="3"/>
  <c r="AG32" i="5"/>
  <c r="TD224" i="3"/>
  <c r="UZ224" i="3"/>
  <c r="YR224" i="3"/>
  <c r="ACJ224" i="3"/>
  <c r="AEF224" i="3"/>
  <c r="DH224" i="3"/>
  <c r="FB224" i="3"/>
  <c r="HD224" i="3"/>
  <c r="Z32" i="5"/>
  <c r="KV224" i="3"/>
  <c r="MS224" i="3"/>
  <c r="AB44" i="5"/>
  <c r="TS224" i="3"/>
  <c r="XK224" i="3"/>
  <c r="ZG224" i="3"/>
  <c r="ABC224" i="3"/>
  <c r="AQ32" i="5"/>
  <c r="AEU224" i="3"/>
  <c r="CW224" i="3"/>
  <c r="KN224" i="3"/>
  <c r="QC224" i="3"/>
  <c r="Z44" i="5"/>
  <c r="QK224" i="3"/>
  <c r="XT224" i="3"/>
  <c r="AQ44" i="5"/>
  <c r="HS224" i="3"/>
  <c r="JO224" i="3"/>
  <c r="PD224" i="3"/>
  <c r="SV224" i="3"/>
  <c r="WN224" i="3"/>
  <c r="YJ224" i="3"/>
  <c r="AAF224" i="3"/>
  <c r="XM224" i="3"/>
  <c r="ZI224" i="3"/>
  <c r="ADA224" i="3"/>
  <c r="GQ224" i="3"/>
  <c r="IR224" i="3"/>
  <c r="AG44" i="5"/>
  <c r="ADI224" i="3"/>
  <c r="AFE224" i="3"/>
  <c r="GB224" i="3"/>
  <c r="IC224" i="3"/>
  <c r="LV224" i="3"/>
  <c r="NR224" i="3"/>
  <c r="PN224" i="3"/>
  <c r="RJ224" i="3"/>
  <c r="TF224" i="3"/>
  <c r="VB224" i="3"/>
  <c r="YT224" i="3"/>
  <c r="AO32" i="5"/>
  <c r="ACL224" i="3"/>
  <c r="DI224" i="3"/>
  <c r="HF224" i="3"/>
  <c r="JB224" i="3"/>
  <c r="MU224" i="3"/>
  <c r="OQ224" i="3"/>
  <c r="QM224" i="3"/>
  <c r="OU224" i="3"/>
  <c r="OB224" i="3"/>
  <c r="RT224" i="3"/>
  <c r="XH224" i="3"/>
  <c r="ACV224" i="3"/>
  <c r="AER224" i="3"/>
  <c r="DS224" i="3"/>
  <c r="JL224" i="3"/>
  <c r="NE224" i="3"/>
  <c r="AO44" i="5"/>
  <c r="SI224" i="3"/>
  <c r="UE224" i="3"/>
  <c r="XW224" i="3"/>
  <c r="ZS224" i="3"/>
  <c r="ABO224" i="3"/>
  <c r="ADK224" i="3"/>
  <c r="DJ224" i="3"/>
  <c r="FG224" i="3"/>
  <c r="HH224" i="3"/>
  <c r="JC224" i="3"/>
  <c r="MW224" i="3"/>
  <c r="QO224" i="3"/>
  <c r="CI224" i="3"/>
  <c r="T44" i="5"/>
  <c r="AU224" i="3"/>
  <c r="EJ224" i="3"/>
  <c r="IG224" i="3"/>
  <c r="PR224" i="3"/>
  <c r="VF224" i="3"/>
  <c r="AL32" i="5"/>
  <c r="YX224" i="3"/>
  <c r="AAT224" i="3"/>
  <c r="AEL224" i="3"/>
  <c r="MM224" i="3"/>
  <c r="ACQ224" i="3"/>
  <c r="SB224" i="3"/>
  <c r="TX224" i="3"/>
  <c r="VT224" i="3"/>
  <c r="XP224" i="3"/>
  <c r="ABH224" i="3"/>
  <c r="HY224" i="3"/>
  <c r="JU224" i="3"/>
  <c r="LR224" i="3"/>
  <c r="TB224" i="3"/>
  <c r="AEW224" i="3"/>
  <c r="AEM224" i="3"/>
  <c r="ACW224" i="3"/>
  <c r="ACR224" i="3"/>
  <c r="ACB224" i="3"/>
  <c r="ABN224" i="3"/>
  <c r="AAP224" i="3"/>
  <c r="AAH224" i="3"/>
  <c r="ZZ224" i="3"/>
  <c r="ZQ224" i="3"/>
  <c r="ZL224" i="3"/>
  <c r="ZB224" i="3"/>
  <c r="YL224" i="3"/>
  <c r="YD224" i="3"/>
  <c r="XS224" i="3"/>
  <c r="WA224" i="3"/>
  <c r="VO224" i="3"/>
  <c r="VH224" i="3"/>
  <c r="UP224" i="3"/>
  <c r="UJ224" i="3"/>
  <c r="UA224" i="3"/>
  <c r="TM224" i="3"/>
  <c r="SM224" i="3"/>
  <c r="SG224" i="3"/>
  <c r="RF224" i="3"/>
  <c r="QQ224" i="3"/>
  <c r="QI224" i="3"/>
  <c r="NV224" i="3"/>
  <c r="NO224" i="3"/>
  <c r="MK224" i="3"/>
  <c r="ME224" i="3"/>
  <c r="LL224" i="3"/>
  <c r="KR224" i="3"/>
  <c r="IX224" i="3"/>
  <c r="IM224" i="3"/>
  <c r="HV224" i="3"/>
  <c r="GM224" i="3"/>
  <c r="FO224" i="3"/>
  <c r="DV224" i="3"/>
  <c r="CO224" i="3"/>
  <c r="CD224" i="3"/>
  <c r="BW224" i="3"/>
  <c r="AW224" i="3"/>
  <c r="AC224" i="3"/>
  <c r="PK224" i="3"/>
  <c r="RH224" i="3"/>
  <c r="UY224" i="3"/>
  <c r="WY224" i="3"/>
  <c r="T32" i="5"/>
  <c r="BE224" i="3"/>
  <c r="AY224" i="3"/>
  <c r="AM224" i="3"/>
  <c r="AL44" i="5"/>
  <c r="OI224" i="3"/>
  <c r="QE224" i="3"/>
  <c r="SA224" i="3"/>
  <c r="SE224" i="3"/>
  <c r="AEZ224" i="3"/>
  <c r="FW224" i="3"/>
  <c r="JT224" i="3"/>
  <c r="PI224" i="3"/>
  <c r="AED224" i="3"/>
  <c r="AFB224" i="3"/>
  <c r="AEG224" i="3"/>
  <c r="ADY224" i="3"/>
  <c r="ADS224" i="3"/>
  <c r="ACO224" i="3"/>
  <c r="ACH224" i="3"/>
  <c r="ABY224" i="3"/>
  <c r="ABE224" i="3"/>
  <c r="AAO224" i="3"/>
  <c r="ZA224" i="3"/>
  <c r="WB224" i="3"/>
  <c r="VN224" i="3"/>
  <c r="UO224" i="3"/>
  <c r="SS224" i="3"/>
  <c r="RE224" i="3"/>
  <c r="QR224" i="3"/>
  <c r="PY224" i="3"/>
  <c r="OS224" i="3"/>
  <c r="NT224" i="3"/>
  <c r="NN224" i="3"/>
  <c r="LS224" i="3"/>
  <c r="KH224" i="3"/>
  <c r="KB224" i="3"/>
  <c r="ID224" i="3"/>
  <c r="GV224" i="3"/>
  <c r="FN224" i="3"/>
  <c r="FF224" i="3"/>
  <c r="EE224" i="3"/>
  <c r="CE224" i="3"/>
  <c r="BF224" i="3"/>
  <c r="AB224" i="3"/>
  <c r="AA224" i="3"/>
  <c r="ACI224" i="3"/>
  <c r="CN224" i="3"/>
  <c r="BZ224" i="3"/>
  <c r="BG224" i="3"/>
  <c r="AX224" i="3"/>
  <c r="AR224" i="3"/>
  <c r="R44" i="5"/>
  <c r="DM224" i="3"/>
  <c r="FI224" i="3"/>
  <c r="HO224" i="3"/>
  <c r="VW224" i="3"/>
  <c r="DN224" i="3"/>
  <c r="FH224" i="3"/>
  <c r="HK224" i="3"/>
  <c r="JG224" i="3"/>
  <c r="TA224" i="3"/>
  <c r="UV224" i="3"/>
  <c r="YO224" i="3"/>
  <c r="ACG224" i="3"/>
  <c r="AFC224" i="3"/>
  <c r="AEN224" i="3"/>
  <c r="ADX224" i="3"/>
  <c r="ADR224" i="3"/>
  <c r="ACY224" i="3"/>
  <c r="ACP224" i="3"/>
  <c r="ABZ224" i="3"/>
  <c r="AAN224" i="3"/>
  <c r="YP224" i="3"/>
  <c r="YB224" i="3"/>
  <c r="WS224" i="3"/>
  <c r="VU224" i="3"/>
  <c r="TR224" i="3"/>
  <c r="TC224" i="3"/>
  <c r="ST224" i="3"/>
  <c r="RV224" i="3"/>
  <c r="RN224" i="3"/>
  <c r="QZ224" i="3"/>
  <c r="PT224" i="3"/>
  <c r="OY224" i="3"/>
  <c r="OR224" i="3"/>
  <c r="MJ224" i="3"/>
  <c r="LM224" i="3"/>
  <c r="LG224" i="3"/>
  <c r="KZ224" i="3"/>
  <c r="JV224" i="3"/>
  <c r="HM224" i="3"/>
  <c r="GU224" i="3"/>
  <c r="GF224" i="3"/>
  <c r="EU224" i="3"/>
  <c r="EM224" i="3"/>
  <c r="EF224" i="3"/>
  <c r="DB224" i="3"/>
  <c r="AK224" i="3"/>
  <c r="AE224" i="3"/>
  <c r="R224" i="3"/>
  <c r="GC224" i="3"/>
  <c r="BK224" i="3"/>
  <c r="BA230" i="3"/>
  <c r="BA252" i="3"/>
  <c r="CZ224" i="3"/>
  <c r="EW224" i="3"/>
  <c r="IS224" i="3"/>
  <c r="KO224" i="3"/>
  <c r="ML224" i="3"/>
  <c r="VR224" i="3"/>
  <c r="ZJ224" i="3"/>
  <c r="MY224" i="3"/>
  <c r="AN32" i="5"/>
  <c r="ADC224" i="3"/>
  <c r="ZX224" i="3"/>
  <c r="AP32" i="5"/>
  <c r="EN224" i="3"/>
  <c r="GO224" i="3"/>
  <c r="IK224" i="3"/>
  <c r="MD224" i="3"/>
  <c r="RR224" i="3"/>
  <c r="AI32" i="5"/>
  <c r="AEE224" i="3"/>
  <c r="ADD224" i="3"/>
  <c r="ABL224" i="3"/>
  <c r="ZP224" i="3"/>
  <c r="YQ224" i="3"/>
  <c r="YH224" i="3"/>
  <c r="YA224" i="3"/>
  <c r="WX224" i="3"/>
  <c r="TQ224" i="3"/>
  <c r="TL224" i="3"/>
  <c r="SJ224" i="3"/>
  <c r="SD224" i="3"/>
  <c r="RW224" i="3"/>
  <c r="QY224" i="3"/>
  <c r="OX224" i="3"/>
  <c r="LT224" i="3"/>
  <c r="LK224" i="3"/>
  <c r="LF224" i="3"/>
  <c r="LA224" i="3"/>
  <c r="KI224" i="3"/>
  <c r="JA224" i="3"/>
  <c r="HL224" i="3"/>
  <c r="HA224" i="3"/>
  <c r="EK224" i="3"/>
  <c r="DX224" i="3"/>
  <c r="DC224" i="3"/>
  <c r="BM224" i="3"/>
  <c r="AJ224" i="3"/>
  <c r="S224" i="3"/>
  <c r="V224" i="3"/>
  <c r="EO224" i="3"/>
  <c r="GP224" i="3"/>
  <c r="IL224" i="3"/>
  <c r="KK224" i="3"/>
  <c r="OA224" i="3"/>
  <c r="RS224" i="3"/>
  <c r="XG224" i="3"/>
  <c r="BU230" i="3"/>
  <c r="BU252" i="3"/>
  <c r="AP224" i="3"/>
  <c r="AL224" i="3"/>
  <c r="UI224" i="3"/>
  <c r="AN44" i="5"/>
  <c r="AP44" i="5"/>
  <c r="ADP224" i="3"/>
  <c r="MC224" i="3"/>
  <c r="NZ224" i="3"/>
  <c r="AI44" i="5"/>
  <c r="VJ224" i="3"/>
  <c r="XF224" i="3"/>
  <c r="AAX224" i="3"/>
  <c r="ACT224" i="3"/>
  <c r="AEP224" i="3"/>
  <c r="AES224" i="3"/>
  <c r="ABQ224" i="3"/>
  <c r="ABK224" i="3"/>
  <c r="AAU224" i="3"/>
  <c r="YZ224" i="3"/>
  <c r="WH224" i="3"/>
  <c r="VL224" i="3"/>
  <c r="UN224" i="3"/>
  <c r="TK224" i="3"/>
  <c r="QF224" i="3"/>
  <c r="OG224" i="3"/>
  <c r="NX224" i="3"/>
  <c r="NS224" i="3"/>
  <c r="NM224" i="3"/>
  <c r="KG224" i="3"/>
  <c r="GK224" i="3"/>
  <c r="GD224" i="3"/>
  <c r="FM224" i="3"/>
  <c r="DK224" i="3"/>
  <c r="CS224" i="3"/>
  <c r="BN224" i="3"/>
  <c r="X224" i="3"/>
  <c r="AAY224" i="3"/>
  <c r="ACU224" i="3"/>
  <c r="BO224" i="3"/>
  <c r="BI224" i="3"/>
  <c r="S44" i="5"/>
  <c r="AS224" i="3"/>
  <c r="AQ224" i="3"/>
  <c r="FU224" i="3"/>
  <c r="Y32" i="5"/>
  <c r="WE224" i="3"/>
  <c r="FV224" i="3"/>
  <c r="HW224" i="3"/>
  <c r="PH224" i="3"/>
  <c r="XE224" i="3"/>
  <c r="AEO224" i="3"/>
  <c r="DD224" i="3"/>
  <c r="AFA224" i="3"/>
  <c r="AET224" i="3"/>
  <c r="AEJ224" i="3"/>
  <c r="AEC224" i="3"/>
  <c r="ADW224" i="3"/>
  <c r="ADE224" i="3"/>
  <c r="ABR224" i="3"/>
  <c r="AAG224" i="3"/>
  <c r="ZM224" i="3"/>
  <c r="YF224" i="3"/>
  <c r="VY224" i="3"/>
  <c r="VS224" i="3"/>
  <c r="VM224" i="3"/>
  <c r="UM224" i="3"/>
  <c r="UD224" i="3"/>
  <c r="TW224" i="3"/>
  <c r="TP224" i="3"/>
  <c r="RK224" i="3"/>
  <c r="RD224" i="3"/>
  <c r="OV224" i="3"/>
  <c r="ON224" i="3"/>
  <c r="OH224" i="3"/>
  <c r="NY224" i="3"/>
  <c r="NL224" i="3"/>
  <c r="MA224" i="3"/>
  <c r="IT224" i="3"/>
  <c r="IJ224" i="3"/>
  <c r="HZ224" i="3"/>
  <c r="GR224" i="3"/>
  <c r="GL224" i="3"/>
  <c r="FD224" i="3"/>
  <c r="ES224" i="3"/>
  <c r="EC224" i="3"/>
  <c r="DU224" i="3"/>
  <c r="CL224" i="3"/>
  <c r="CB224" i="3"/>
  <c r="BL224" i="3"/>
  <c r="BB224" i="3"/>
  <c r="AT224" i="3"/>
  <c r="Z224" i="3"/>
  <c r="CM230" i="3"/>
  <c r="CM252" i="3"/>
  <c r="AO224" i="3"/>
  <c r="DL224" i="3"/>
  <c r="FK224" i="3"/>
  <c r="HI224" i="3"/>
  <c r="JD224" i="3"/>
  <c r="MX224" i="3"/>
  <c r="QP224" i="3"/>
  <c r="AH32" i="5"/>
  <c r="UH224" i="3"/>
  <c r="WD224" i="3"/>
  <c r="XZ224" i="3"/>
  <c r="ZV224" i="3"/>
  <c r="ADN224" i="3"/>
  <c r="Y44" i="5"/>
  <c r="LO224" i="3"/>
  <c r="JW224" i="3"/>
  <c r="ZW224" i="3"/>
  <c r="ADO224" i="3"/>
  <c r="SZ224" i="3"/>
  <c r="UU224" i="3"/>
  <c r="WR224" i="3"/>
  <c r="AAJ224" i="3"/>
  <c r="ACF224" i="3"/>
  <c r="EX224" i="3"/>
  <c r="IV224" i="3"/>
  <c r="MP224" i="3"/>
  <c r="QH224" i="3"/>
  <c r="AEK224" i="3"/>
  <c r="ACD224" i="3"/>
  <c r="ABX224" i="3"/>
  <c r="AAR224" i="3"/>
  <c r="AAL224" i="3"/>
  <c r="ZN224" i="3"/>
  <c r="XN224" i="3"/>
  <c r="WV224" i="3"/>
  <c r="WO224" i="3"/>
  <c r="WF224" i="3"/>
  <c r="VZ224" i="3"/>
  <c r="VQ224" i="3"/>
  <c r="US224" i="3"/>
  <c r="UC224" i="3"/>
  <c r="TV224" i="3"/>
  <c r="TO224" i="3"/>
  <c r="SC224" i="3"/>
  <c r="QW224" i="3"/>
  <c r="QD224" i="3"/>
  <c r="PW224" i="3"/>
  <c r="NW224" i="3"/>
  <c r="MG224" i="3"/>
  <c r="LZ224" i="3"/>
  <c r="LE224" i="3"/>
  <c r="KY224" i="3"/>
  <c r="JZ224" i="3"/>
  <c r="JR224" i="3"/>
  <c r="IY224" i="3"/>
  <c r="IQ224" i="3"/>
  <c r="IA224" i="3"/>
  <c r="HJ224" i="3"/>
  <c r="FR224" i="3"/>
  <c r="ED224" i="3"/>
  <c r="DY224" i="3"/>
  <c r="CC224" i="3"/>
  <c r="BR224" i="3"/>
  <c r="BC224" i="3"/>
  <c r="U224" i="3"/>
  <c r="EZ224" i="3"/>
  <c r="HB224" i="3"/>
  <c r="KT224" i="3"/>
  <c r="MQ224" i="3"/>
  <c r="OM224" i="3"/>
  <c r="AK32" i="5"/>
  <c r="ZO224" i="3"/>
  <c r="GE224" i="3"/>
  <c r="CK224" i="3"/>
  <c r="CG224" i="3"/>
  <c r="AH44" i="5"/>
  <c r="PG224" i="3"/>
  <c r="SY224" i="3"/>
  <c r="AEB224" i="3"/>
  <c r="DE224" i="3"/>
  <c r="EY224" i="3"/>
  <c r="GZ224" i="3"/>
  <c r="AC32" i="5"/>
  <c r="OK224" i="3"/>
  <c r="QG224" i="3"/>
  <c r="OO224" i="3"/>
  <c r="XR224" i="3"/>
  <c r="ADF224" i="3"/>
  <c r="AEX224" i="3"/>
  <c r="ACN224" i="3"/>
  <c r="ACE224" i="3"/>
  <c r="ABJ224" i="3"/>
  <c r="ABB224" i="3"/>
  <c r="AAS224" i="3"/>
  <c r="AAM224" i="3"/>
  <c r="ZC224" i="3"/>
  <c r="YW224" i="3"/>
  <c r="YE224" i="3"/>
  <c r="WW224" i="3"/>
  <c r="VP224" i="3"/>
  <c r="VK224" i="3"/>
  <c r="UQ224" i="3"/>
  <c r="TJ224" i="3"/>
  <c r="SN224" i="3"/>
  <c r="RC224" i="3"/>
  <c r="PX224" i="3"/>
  <c r="NQ224" i="3"/>
  <c r="MZ224" i="3"/>
  <c r="MH224" i="3"/>
  <c r="LQ224" i="3"/>
  <c r="LH224" i="3"/>
  <c r="LD224" i="3"/>
  <c r="KA224" i="3"/>
  <c r="JS224" i="3"/>
  <c r="IZ224" i="3"/>
  <c r="HN224" i="3"/>
  <c r="ER224" i="3"/>
  <c r="DT224" i="3"/>
  <c r="CQ224" i="3"/>
  <c r="CA224" i="3"/>
  <c r="BS224" i="3"/>
  <c r="AF224" i="3"/>
  <c r="AK44" i="5"/>
  <c r="ADG224" i="3"/>
  <c r="BQ224" i="3"/>
  <c r="BD224" i="3"/>
  <c r="S32" i="5"/>
  <c r="V32" i="5"/>
  <c r="WQ224" i="3"/>
  <c r="YM224" i="3"/>
  <c r="CT224" i="3"/>
  <c r="EL224" i="3"/>
  <c r="II224" i="3"/>
  <c r="AA32" i="5"/>
  <c r="MB224" i="3"/>
  <c r="MF224" i="3"/>
  <c r="AC44" i="5"/>
  <c r="TY224" i="3"/>
  <c r="XQ224" i="3"/>
  <c r="ABI224" i="3"/>
  <c r="AH224" i="3"/>
  <c r="ADU224" i="3"/>
  <c r="ADB224" i="3"/>
  <c r="ABP224" i="3"/>
  <c r="AAZ224" i="3"/>
  <c r="ZU224" i="3"/>
  <c r="YV224" i="3"/>
  <c r="XO224" i="3"/>
  <c r="WZ224" i="3"/>
  <c r="WL224" i="3"/>
  <c r="VV224" i="3"/>
  <c r="UK224" i="3"/>
  <c r="TT224" i="3"/>
  <c r="SW224" i="3"/>
  <c r="SH224" i="3"/>
  <c r="QL224" i="3"/>
  <c r="OD224" i="3"/>
  <c r="NP224" i="3"/>
  <c r="NK224" i="3"/>
  <c r="MO224" i="3"/>
  <c r="MI224" i="3"/>
  <c r="LP224" i="3"/>
  <c r="KL224" i="3"/>
  <c r="KE224" i="3"/>
  <c r="FQ224" i="3"/>
  <c r="EP224" i="3"/>
  <c r="CR224" i="3"/>
  <c r="AG224" i="3"/>
  <c r="T224" i="3"/>
  <c r="AV224" i="3"/>
  <c r="FT224" i="3"/>
  <c r="HU224" i="3"/>
  <c r="JQ224" i="3"/>
  <c r="LN224" i="3"/>
  <c r="NJ224" i="3"/>
  <c r="PF224" i="3"/>
  <c r="SX224" i="3"/>
  <c r="UT224" i="3"/>
  <c r="WP224" i="3"/>
  <c r="AAI224" i="3"/>
  <c r="AA44" i="5"/>
  <c r="RP224" i="3"/>
  <c r="XD224" i="3"/>
  <c r="AAV224" i="3"/>
  <c r="ZD224" i="3"/>
  <c r="DO224" i="3"/>
  <c r="FL224" i="3"/>
  <c r="JI224" i="3"/>
  <c r="NB224" i="3"/>
  <c r="AE32" i="5"/>
  <c r="QT224" i="3"/>
  <c r="SP224" i="3"/>
  <c r="QX224" i="3"/>
  <c r="AEQ224" i="3"/>
  <c r="AEH224" i="3"/>
  <c r="ADT224" i="3"/>
  <c r="ACS224" i="3"/>
  <c r="YN224" i="3"/>
  <c r="UL224" i="3"/>
  <c r="SO224" i="3"/>
  <c r="RZ224" i="3"/>
  <c r="RQ224" i="3"/>
  <c r="PA224" i="3"/>
  <c r="OE224" i="3"/>
  <c r="LI224" i="3"/>
  <c r="KM224" i="3"/>
  <c r="KF224" i="3"/>
  <c r="JE224" i="3"/>
  <c r="IH224" i="3"/>
  <c r="HP224" i="3"/>
  <c r="GW224" i="3"/>
  <c r="EI224" i="3"/>
  <c r="EB224" i="3"/>
  <c r="DF224" i="3"/>
  <c r="CP224" i="3"/>
  <c r="AI224" i="3"/>
  <c r="Y224" i="3"/>
  <c r="DR224" i="3"/>
  <c r="W32" i="5"/>
  <c r="JJ224" i="3"/>
  <c r="NC224" i="3"/>
  <c r="QU224" i="3"/>
  <c r="SQ224" i="3"/>
  <c r="WI224" i="3"/>
  <c r="CJ224" i="3"/>
  <c r="BX224" i="3"/>
  <c r="BT224" i="3"/>
  <c r="V44" i="5"/>
  <c r="PS224" i="3"/>
  <c r="RO224" i="3"/>
  <c r="VG224" i="3"/>
  <c r="DP224" i="3"/>
  <c r="FJ224" i="3"/>
  <c r="JH224" i="3"/>
  <c r="NA224" i="3"/>
  <c r="QS224" i="3"/>
  <c r="AE44" i="5"/>
  <c r="ABV224" i="3"/>
  <c r="AEA224" i="3"/>
  <c r="ABT224" i="3"/>
  <c r="ABF224" i="3"/>
  <c r="AAA224" i="3"/>
  <c r="XB224" i="3"/>
  <c r="WT224" i="3"/>
  <c r="WM224" i="3"/>
  <c r="VX224" i="3"/>
  <c r="VI224" i="3"/>
  <c r="UW224" i="3"/>
  <c r="TU224" i="3"/>
  <c r="SF224" i="3"/>
  <c r="RY224" i="3"/>
  <c r="RG224" i="3"/>
  <c r="RB224" i="3"/>
  <c r="QB224" i="3"/>
  <c r="PV224" i="3"/>
  <c r="PB224" i="3"/>
  <c r="OT224" i="3"/>
  <c r="OL224" i="3"/>
  <c r="LJ224" i="3"/>
  <c r="LB224" i="3"/>
  <c r="JY224" i="3"/>
  <c r="JF224" i="3"/>
  <c r="HX224" i="3"/>
  <c r="GX224" i="3"/>
  <c r="GG224" i="3"/>
  <c r="FY224" i="3"/>
  <c r="EA224" i="3"/>
  <c r="CY224" i="3"/>
  <c r="W44" i="5"/>
  <c r="ABW224" i="3"/>
  <c r="KX224" i="3"/>
  <c r="CF224" i="3"/>
  <c r="BV224" i="3"/>
  <c r="BH224" i="3"/>
  <c r="AZ224" i="3"/>
  <c r="AN224" i="3"/>
  <c r="R32" i="5"/>
  <c r="DA224" i="3"/>
  <c r="KP224" i="3"/>
  <c r="XC224" i="3"/>
  <c r="YY224" i="3"/>
  <c r="FA224" i="3"/>
  <c r="GY224" i="3"/>
  <c r="IU224" i="3"/>
  <c r="KQ224" i="3"/>
  <c r="MN224" i="3"/>
  <c r="OJ224" i="3"/>
  <c r="WG224" i="3"/>
  <c r="YC224" i="3"/>
  <c r="ZY224" i="3"/>
  <c r="ABU224" i="3"/>
  <c r="ADQ224" i="3"/>
  <c r="AEV224" i="3"/>
  <c r="ADZ224" i="3"/>
  <c r="ACA224" i="3"/>
  <c r="ABS224" i="3"/>
  <c r="ABM224" i="3"/>
  <c r="ABG224" i="3"/>
  <c r="AAW224" i="3"/>
  <c r="AAK224" i="3"/>
  <c r="ZR224" i="3"/>
  <c r="ZK224" i="3"/>
  <c r="WU224" i="3"/>
  <c r="UX224" i="3"/>
  <c r="TZ224" i="3"/>
  <c r="TN224" i="3"/>
  <c r="SL224" i="3"/>
  <c r="RA224" i="3"/>
  <c r="PZ224" i="3"/>
  <c r="PU224" i="3"/>
  <c r="PJ224" i="3"/>
  <c r="NU224" i="3"/>
  <c r="NH224" i="3"/>
  <c r="LC224" i="3"/>
  <c r="KS224" i="3"/>
  <c r="KD224" i="3"/>
  <c r="JX224" i="3"/>
  <c r="IW224" i="3"/>
  <c r="IO224" i="3"/>
  <c r="GN224" i="3"/>
  <c r="GH224" i="3"/>
  <c r="FX224" i="3"/>
  <c r="FE224" i="3"/>
  <c r="DZ224" i="3"/>
  <c r="BP224" i="3"/>
  <c r="AD224" i="3"/>
  <c r="M59" i="5"/>
  <c r="AFG178" i="3"/>
  <c r="AFG192" i="3" s="1"/>
  <c r="AFG40" i="3"/>
  <c r="AFG54" i="3" s="1"/>
  <c r="AFG85" i="3"/>
  <c r="AFG89" i="3" s="1"/>
  <c r="R51" i="1"/>
  <c r="AN206" i="3"/>
  <c r="AN244" i="3"/>
  <c r="AJ206" i="3"/>
  <c r="AJ244" i="3"/>
  <c r="AK206" i="3"/>
  <c r="AK244" i="3"/>
  <c r="AU206" i="3"/>
  <c r="AU244" i="3"/>
  <c r="AP206" i="3"/>
  <c r="AP244" i="3"/>
  <c r="AQ206" i="3"/>
  <c r="AQ244" i="3"/>
  <c r="W207" i="3"/>
  <c r="W245" i="3"/>
  <c r="AO206" i="3"/>
  <c r="AO244" i="3"/>
  <c r="T207" i="3"/>
  <c r="T245" i="3"/>
  <c r="U207" i="3"/>
  <c r="U245" i="3"/>
  <c r="AM206" i="3"/>
  <c r="AM244" i="3"/>
  <c r="AT206" i="3"/>
  <c r="AT244" i="3"/>
  <c r="AA206" i="3"/>
  <c r="AA244" i="3"/>
  <c r="S207" i="3"/>
  <c r="S245" i="3"/>
  <c r="AS206" i="3"/>
  <c r="AS244" i="3"/>
  <c r="W206" i="3"/>
  <c r="W244" i="3"/>
  <c r="AL206" i="3"/>
  <c r="AL244" i="3"/>
  <c r="Z207" i="3"/>
  <c r="Z245" i="3"/>
  <c r="AC206" i="3"/>
  <c r="AC244" i="3"/>
  <c r="V207" i="3"/>
  <c r="V245" i="3"/>
  <c r="AD206" i="3"/>
  <c r="AD244" i="3"/>
  <c r="U206" i="3"/>
  <c r="U244" i="3"/>
  <c r="Y207" i="3"/>
  <c r="Y245" i="3"/>
  <c r="Z206" i="3"/>
  <c r="Z244" i="3"/>
  <c r="X206" i="3"/>
  <c r="X244" i="3"/>
  <c r="X207" i="3"/>
  <c r="X245" i="3"/>
  <c r="Y206" i="3"/>
  <c r="Y244" i="3"/>
  <c r="AG206" i="3"/>
  <c r="AG244" i="3"/>
  <c r="T206" i="3"/>
  <c r="T244" i="3"/>
  <c r="AB206" i="3"/>
  <c r="AB244" i="3"/>
  <c r="AI206" i="3"/>
  <c r="AI244" i="3"/>
  <c r="AF206" i="3"/>
  <c r="AF244" i="3"/>
  <c r="V206" i="3"/>
  <c r="V244" i="3"/>
  <c r="AR206" i="3"/>
  <c r="AR244" i="3"/>
  <c r="AA207" i="3"/>
  <c r="AA245" i="3"/>
  <c r="AH206" i="3"/>
  <c r="AH244" i="3"/>
  <c r="AE206" i="3"/>
  <c r="AE244" i="3"/>
  <c r="R207" i="3"/>
  <c r="S196" i="3"/>
  <c r="S202" i="3" s="1"/>
  <c r="S206" i="3"/>
  <c r="R197" i="3"/>
  <c r="R203" i="3" s="1"/>
  <c r="U197" i="3"/>
  <c r="U203" i="3" s="1"/>
  <c r="Y196" i="3"/>
  <c r="Y202" i="3" s="1"/>
  <c r="T196" i="3"/>
  <c r="T202" i="3" s="1"/>
  <c r="AD196" i="3"/>
  <c r="AD202" i="3" s="1"/>
  <c r="AF196" i="3"/>
  <c r="AF202" i="3" s="1"/>
  <c r="AA196" i="3"/>
  <c r="AA202" i="3" s="1"/>
  <c r="X216" i="3"/>
  <c r="X256" i="3"/>
  <c r="X234" i="3"/>
  <c r="X188" i="3"/>
  <c r="T217" i="3"/>
  <c r="T257" i="3"/>
  <c r="T235" i="3"/>
  <c r="W217" i="3"/>
  <c r="W257" i="3"/>
  <c r="W235" i="3"/>
  <c r="AF216" i="3"/>
  <c r="AF234" i="3"/>
  <c r="AF256" i="3"/>
  <c r="AO216" i="3"/>
  <c r="AO234" i="3"/>
  <c r="AO256" i="3"/>
  <c r="AJ196" i="3"/>
  <c r="AJ202" i="3" s="1"/>
  <c r="AT196" i="3"/>
  <c r="AT202" i="3" s="1"/>
  <c r="T216" i="3"/>
  <c r="T188" i="3"/>
  <c r="T234" i="3"/>
  <c r="T256" i="3"/>
  <c r="U217" i="3"/>
  <c r="U257" i="3"/>
  <c r="U235" i="3"/>
  <c r="Y216" i="3"/>
  <c r="Y234" i="3"/>
  <c r="Y256" i="3"/>
  <c r="Y188" i="3"/>
  <c r="Z216" i="3"/>
  <c r="Z188" i="3"/>
  <c r="Z256" i="3"/>
  <c r="Z234" i="3"/>
  <c r="X196" i="3"/>
  <c r="X202" i="3" s="1"/>
  <c r="AH196" i="3"/>
  <c r="AH202" i="3" s="1"/>
  <c r="AL196" i="3"/>
  <c r="AL202" i="3" s="1"/>
  <c r="R188" i="3"/>
  <c r="R234" i="3"/>
  <c r="R256" i="3"/>
  <c r="AA216" i="3"/>
  <c r="AA188" i="3"/>
  <c r="AA234" i="3"/>
  <c r="AA256" i="3"/>
  <c r="AM216" i="3"/>
  <c r="AM234" i="3"/>
  <c r="AM256" i="3"/>
  <c r="AO196" i="3"/>
  <c r="AO202" i="3" s="1"/>
  <c r="V196" i="3"/>
  <c r="V202" i="3" s="1"/>
  <c r="Z196" i="3"/>
  <c r="Z202" i="3" s="1"/>
  <c r="T197" i="3"/>
  <c r="T203" i="3" s="1"/>
  <c r="V216" i="3"/>
  <c r="V256" i="3"/>
  <c r="V234" i="3"/>
  <c r="V188" i="3"/>
  <c r="S235" i="3"/>
  <c r="S257" i="3"/>
  <c r="AB216" i="3"/>
  <c r="AB234" i="3"/>
  <c r="AB256" i="3"/>
  <c r="AH216" i="3"/>
  <c r="AH256" i="3"/>
  <c r="AH234" i="3"/>
  <c r="AT216" i="3"/>
  <c r="AT256" i="3"/>
  <c r="AT234" i="3"/>
  <c r="AK196" i="3"/>
  <c r="AK202" i="3" s="1"/>
  <c r="AQ196" i="3"/>
  <c r="AQ202" i="3" s="1"/>
  <c r="AC196" i="3"/>
  <c r="AC202" i="3" s="1"/>
  <c r="X197" i="3"/>
  <c r="X203" i="3" s="1"/>
  <c r="S197" i="3"/>
  <c r="S203" i="3" s="1"/>
  <c r="AG216" i="3"/>
  <c r="AG234" i="3"/>
  <c r="AG256" i="3"/>
  <c r="AE196" i="3"/>
  <c r="AE202" i="3" s="1"/>
  <c r="AA197" i="3"/>
  <c r="AA203" i="3" s="1"/>
  <c r="AC216" i="3"/>
  <c r="AC256" i="3"/>
  <c r="AC234" i="3"/>
  <c r="AE216" i="3"/>
  <c r="AE256" i="3"/>
  <c r="AE234" i="3"/>
  <c r="AS216" i="3"/>
  <c r="AS256" i="3"/>
  <c r="AS234" i="3"/>
  <c r="AS196" i="3"/>
  <c r="AS202" i="3" s="1"/>
  <c r="W197" i="3"/>
  <c r="W203" i="3" s="1"/>
  <c r="AJ216" i="3"/>
  <c r="AJ256" i="3"/>
  <c r="AJ234" i="3"/>
  <c r="AL216" i="3"/>
  <c r="AL234" i="3"/>
  <c r="AL256" i="3"/>
  <c r="AR216" i="3"/>
  <c r="AR256" i="3"/>
  <c r="AR234" i="3"/>
  <c r="AN216" i="3"/>
  <c r="AN256" i="3"/>
  <c r="AN234" i="3"/>
  <c r="W216" i="3"/>
  <c r="W256" i="3"/>
  <c r="W234" i="3"/>
  <c r="W188" i="3"/>
  <c r="Z197" i="3"/>
  <c r="Z203" i="3" s="1"/>
  <c r="AK216" i="3"/>
  <c r="AK256" i="3"/>
  <c r="AK234" i="3"/>
  <c r="AI216" i="3"/>
  <c r="AI256" i="3"/>
  <c r="AI234" i="3"/>
  <c r="AN196" i="3"/>
  <c r="AN202" i="3" s="1"/>
  <c r="AG196" i="3"/>
  <c r="AG202" i="3" s="1"/>
  <c r="AB196" i="3"/>
  <c r="AB202" i="3" s="1"/>
  <c r="U196" i="3"/>
  <c r="U202" i="3" s="1"/>
  <c r="V197" i="3"/>
  <c r="V203" i="3" s="1"/>
  <c r="U216" i="3"/>
  <c r="U234" i="3"/>
  <c r="U256" i="3"/>
  <c r="U188" i="3"/>
  <c r="V217" i="3"/>
  <c r="V257" i="3"/>
  <c r="V235" i="3"/>
  <c r="Z217" i="3"/>
  <c r="Z257" i="3"/>
  <c r="Z235" i="3"/>
  <c r="AP196" i="3"/>
  <c r="AP202" i="3" s="1"/>
  <c r="AU196" i="3"/>
  <c r="AU202" i="3" s="1"/>
  <c r="AP216" i="3"/>
  <c r="AP256" i="3"/>
  <c r="AP234" i="3"/>
  <c r="AU216" i="3"/>
  <c r="AU234" i="3"/>
  <c r="AU256" i="3"/>
  <c r="AI196" i="3"/>
  <c r="AI202" i="3" s="1"/>
  <c r="R217" i="3"/>
  <c r="R235" i="3"/>
  <c r="R257" i="3"/>
  <c r="Y217" i="3"/>
  <c r="Y235" i="3"/>
  <c r="Y257" i="3"/>
  <c r="S216" i="3"/>
  <c r="S188" i="3"/>
  <c r="AD216" i="3"/>
  <c r="AD256" i="3"/>
  <c r="AD234" i="3"/>
  <c r="AA217" i="3"/>
  <c r="AA257" i="3"/>
  <c r="AA235" i="3"/>
  <c r="AM196" i="3"/>
  <c r="AM202" i="3" s="1"/>
  <c r="AR196" i="3"/>
  <c r="AR202" i="3" s="1"/>
  <c r="R196" i="3"/>
  <c r="W196" i="3"/>
  <c r="W202" i="3" s="1"/>
  <c r="Y197" i="3"/>
  <c r="Y203" i="3" s="1"/>
  <c r="X217" i="3"/>
  <c r="X257" i="3"/>
  <c r="X235" i="3"/>
  <c r="AQ216" i="3"/>
  <c r="AQ256" i="3"/>
  <c r="AQ234" i="3"/>
  <c r="AP50" i="3"/>
  <c r="AEY78" i="3"/>
  <c r="AEM78" i="3"/>
  <c r="AEA78" i="3"/>
  <c r="ADO78" i="3"/>
  <c r="ADC78" i="3"/>
  <c r="ACQ78" i="3"/>
  <c r="ACE78" i="3"/>
  <c r="ABS78" i="3"/>
  <c r="ABG78" i="3"/>
  <c r="AAU78" i="3"/>
  <c r="AAI78" i="3"/>
  <c r="ZW78" i="3"/>
  <c r="ZK78" i="3"/>
  <c r="YY78" i="3"/>
  <c r="YM78" i="3"/>
  <c r="YA78" i="3"/>
  <c r="XO78" i="3"/>
  <c r="XC78" i="3"/>
  <c r="WQ78" i="3"/>
  <c r="WE78" i="3"/>
  <c r="VS78" i="3"/>
  <c r="VG78" i="3"/>
  <c r="UU78" i="3"/>
  <c r="UI78" i="3"/>
  <c r="TW78" i="3"/>
  <c r="TK78" i="3"/>
  <c r="SY78" i="3"/>
  <c r="SM78" i="3"/>
  <c r="SA78" i="3"/>
  <c r="RO78" i="3"/>
  <c r="RC78" i="3"/>
  <c r="QQ78" i="3"/>
  <c r="QE78" i="3"/>
  <c r="PS78" i="3"/>
  <c r="PG78" i="3"/>
  <c r="OU78" i="3"/>
  <c r="OI78" i="3"/>
  <c r="NW78" i="3"/>
  <c r="NK78" i="3"/>
  <c r="MY78" i="3"/>
  <c r="MM78" i="3"/>
  <c r="MA78" i="3"/>
  <c r="LO78" i="3"/>
  <c r="LC78" i="3"/>
  <c r="KQ78" i="3"/>
  <c r="KE78" i="3"/>
  <c r="AEX78" i="3"/>
  <c r="AEL78" i="3"/>
  <c r="ADZ78" i="3"/>
  <c r="ADN78" i="3"/>
  <c r="ADB78" i="3"/>
  <c r="ACP78" i="3"/>
  <c r="ACD78" i="3"/>
  <c r="ABR78" i="3"/>
  <c r="ABF78" i="3"/>
  <c r="AAT78" i="3"/>
  <c r="AAH78" i="3"/>
  <c r="ZV78" i="3"/>
  <c r="ZJ78" i="3"/>
  <c r="YX78" i="3"/>
  <c r="YL78" i="3"/>
  <c r="XZ78" i="3"/>
  <c r="XN78" i="3"/>
  <c r="XB78" i="3"/>
  <c r="WP78" i="3"/>
  <c r="WD78" i="3"/>
  <c r="VR78" i="3"/>
  <c r="VF78" i="3"/>
  <c r="UT78" i="3"/>
  <c r="UH78" i="3"/>
  <c r="TV78" i="3"/>
  <c r="TJ78" i="3"/>
  <c r="SX78" i="3"/>
  <c r="SL78" i="3"/>
  <c r="RZ78" i="3"/>
  <c r="RN78" i="3"/>
  <c r="RB78" i="3"/>
  <c r="QP78" i="3"/>
  <c r="QD78" i="3"/>
  <c r="PR78" i="3"/>
  <c r="PF78" i="3"/>
  <c r="OT78" i="3"/>
  <c r="OH78" i="3"/>
  <c r="NV78" i="3"/>
  <c r="NJ78" i="3"/>
  <c r="MX78" i="3"/>
  <c r="ML78" i="3"/>
  <c r="LZ78" i="3"/>
  <c r="LN78" i="3"/>
  <c r="LB78" i="3"/>
  <c r="KP78" i="3"/>
  <c r="KD78" i="3"/>
  <c r="AEW78" i="3"/>
  <c r="AEK78" i="3"/>
  <c r="ADY78" i="3"/>
  <c r="ADM78" i="3"/>
  <c r="ADA78" i="3"/>
  <c r="ACO78" i="3"/>
  <c r="ACC78" i="3"/>
  <c r="ABQ78" i="3"/>
  <c r="ABE78" i="3"/>
  <c r="AAS78" i="3"/>
  <c r="AAG78" i="3"/>
  <c r="ZU78" i="3"/>
  <c r="ZI78" i="3"/>
  <c r="YW78" i="3"/>
  <c r="YK78" i="3"/>
  <c r="XY78" i="3"/>
  <c r="XM78" i="3"/>
  <c r="XA78" i="3"/>
  <c r="WO78" i="3"/>
  <c r="WC78" i="3"/>
  <c r="VQ78" i="3"/>
  <c r="VE78" i="3"/>
  <c r="US78" i="3"/>
  <c r="UG78" i="3"/>
  <c r="TU78" i="3"/>
  <c r="TI78" i="3"/>
  <c r="SW78" i="3"/>
  <c r="SK78" i="3"/>
  <c r="RY78" i="3"/>
  <c r="RM78" i="3"/>
  <c r="RA78" i="3"/>
  <c r="QO78" i="3"/>
  <c r="QC78" i="3"/>
  <c r="PQ78" i="3"/>
  <c r="PE78" i="3"/>
  <c r="OS78" i="3"/>
  <c r="OG78" i="3"/>
  <c r="NU78" i="3"/>
  <c r="NI78" i="3"/>
  <c r="MW78" i="3"/>
  <c r="MK78" i="3"/>
  <c r="LY78" i="3"/>
  <c r="LM78" i="3"/>
  <c r="LA78" i="3"/>
  <c r="KO78" i="3"/>
  <c r="KC78" i="3"/>
  <c r="JQ78" i="3"/>
  <c r="JE78" i="3"/>
  <c r="AEU78" i="3"/>
  <c r="AEI78" i="3"/>
  <c r="ADW78" i="3"/>
  <c r="ADK78" i="3"/>
  <c r="ACY78" i="3"/>
  <c r="ACM78" i="3"/>
  <c r="ACA78" i="3"/>
  <c r="ABO78" i="3"/>
  <c r="ABC78" i="3"/>
  <c r="AAQ78" i="3"/>
  <c r="AAE78" i="3"/>
  <c r="ZS78" i="3"/>
  <c r="ZG78" i="3"/>
  <c r="YU78" i="3"/>
  <c r="YI78" i="3"/>
  <c r="XW78" i="3"/>
  <c r="XK78" i="3"/>
  <c r="WY78" i="3"/>
  <c r="WM78" i="3"/>
  <c r="WA78" i="3"/>
  <c r="VO78" i="3"/>
  <c r="VC78" i="3"/>
  <c r="UQ78" i="3"/>
  <c r="UE78" i="3"/>
  <c r="TS78" i="3"/>
  <c r="TG78" i="3"/>
  <c r="SU78" i="3"/>
  <c r="SI78" i="3"/>
  <c r="RW78" i="3"/>
  <c r="RK78" i="3"/>
  <c r="QY78" i="3"/>
  <c r="QM78" i="3"/>
  <c r="QA78" i="3"/>
  <c r="PO78" i="3"/>
  <c r="PC78" i="3"/>
  <c r="OQ78" i="3"/>
  <c r="OE78" i="3"/>
  <c r="NS78" i="3"/>
  <c r="NG78" i="3"/>
  <c r="MU78" i="3"/>
  <c r="MI78" i="3"/>
  <c r="LW78" i="3"/>
  <c r="LK78" i="3"/>
  <c r="KY78" i="3"/>
  <c r="KM78" i="3"/>
  <c r="KA78" i="3"/>
  <c r="JO78" i="3"/>
  <c r="AFF78" i="3"/>
  <c r="AET78" i="3"/>
  <c r="AEH78" i="3"/>
  <c r="ADV78" i="3"/>
  <c r="ADJ78" i="3"/>
  <c r="ACX78" i="3"/>
  <c r="ACL78" i="3"/>
  <c r="ABZ78" i="3"/>
  <c r="ABN78" i="3"/>
  <c r="ABB78" i="3"/>
  <c r="AAP78" i="3"/>
  <c r="AAD78" i="3"/>
  <c r="ZR78" i="3"/>
  <c r="ZF78" i="3"/>
  <c r="YT78" i="3"/>
  <c r="YH78" i="3"/>
  <c r="XV78" i="3"/>
  <c r="XJ78" i="3"/>
  <c r="WX78" i="3"/>
  <c r="WL78" i="3"/>
  <c r="VZ78" i="3"/>
  <c r="VN78" i="3"/>
  <c r="VB78" i="3"/>
  <c r="UP78" i="3"/>
  <c r="UD78" i="3"/>
  <c r="TR78" i="3"/>
  <c r="TF78" i="3"/>
  <c r="ST78" i="3"/>
  <c r="SH78" i="3"/>
  <c r="RV78" i="3"/>
  <c r="RJ78" i="3"/>
  <c r="QX78" i="3"/>
  <c r="QL78" i="3"/>
  <c r="PZ78" i="3"/>
  <c r="PN78" i="3"/>
  <c r="PB78" i="3"/>
  <c r="OP78" i="3"/>
  <c r="OD78" i="3"/>
  <c r="NR78" i="3"/>
  <c r="NF78" i="3"/>
  <c r="MT78" i="3"/>
  <c r="MH78" i="3"/>
  <c r="LV78" i="3"/>
  <c r="LJ78" i="3"/>
  <c r="KX78" i="3"/>
  <c r="KL78" i="3"/>
  <c r="JZ78" i="3"/>
  <c r="AFE78" i="3"/>
  <c r="AES78" i="3"/>
  <c r="AEG78" i="3"/>
  <c r="ADU78" i="3"/>
  <c r="ADI78" i="3"/>
  <c r="ACW78" i="3"/>
  <c r="ACK78" i="3"/>
  <c r="ABY78" i="3"/>
  <c r="ABM78" i="3"/>
  <c r="ABA78" i="3"/>
  <c r="AAO78" i="3"/>
  <c r="AAC78" i="3"/>
  <c r="ZQ78" i="3"/>
  <c r="ZE78" i="3"/>
  <c r="YS78" i="3"/>
  <c r="YG78" i="3"/>
  <c r="XU78" i="3"/>
  <c r="XI78" i="3"/>
  <c r="WW78" i="3"/>
  <c r="WK78" i="3"/>
  <c r="VY78" i="3"/>
  <c r="VM78" i="3"/>
  <c r="VA78" i="3"/>
  <c r="UO78" i="3"/>
  <c r="UC78" i="3"/>
  <c r="TQ78" i="3"/>
  <c r="TE78" i="3"/>
  <c r="SS78" i="3"/>
  <c r="SG78" i="3"/>
  <c r="RU78" i="3"/>
  <c r="RI78" i="3"/>
  <c r="QW78" i="3"/>
  <c r="QK78" i="3"/>
  <c r="PY78" i="3"/>
  <c r="PM78" i="3"/>
  <c r="PA78" i="3"/>
  <c r="OO78" i="3"/>
  <c r="OC78" i="3"/>
  <c r="NQ78" i="3"/>
  <c r="NE78" i="3"/>
  <c r="MS78" i="3"/>
  <c r="MG78" i="3"/>
  <c r="LU78" i="3"/>
  <c r="LI78" i="3"/>
  <c r="KW78" i="3"/>
  <c r="KK78" i="3"/>
  <c r="JY78" i="3"/>
  <c r="JM78" i="3"/>
  <c r="AFD78" i="3"/>
  <c r="AER78" i="3"/>
  <c r="AEF78" i="3"/>
  <c r="ADT78" i="3"/>
  <c r="ADH78" i="3"/>
  <c r="ACV78" i="3"/>
  <c r="ACJ78" i="3"/>
  <c r="ABX78" i="3"/>
  <c r="ABL78" i="3"/>
  <c r="AAZ78" i="3"/>
  <c r="AAN78" i="3"/>
  <c r="AAB78" i="3"/>
  <c r="ZP78" i="3"/>
  <c r="ZD78" i="3"/>
  <c r="YR78" i="3"/>
  <c r="YF78" i="3"/>
  <c r="XT78" i="3"/>
  <c r="XH78" i="3"/>
  <c r="WV78" i="3"/>
  <c r="WJ78" i="3"/>
  <c r="VX78" i="3"/>
  <c r="VL78" i="3"/>
  <c r="UZ78" i="3"/>
  <c r="UN78" i="3"/>
  <c r="UB78" i="3"/>
  <c r="TP78" i="3"/>
  <c r="TD78" i="3"/>
  <c r="SR78" i="3"/>
  <c r="SF78" i="3"/>
  <c r="RT78" i="3"/>
  <c r="RH78" i="3"/>
  <c r="QV78" i="3"/>
  <c r="QJ78" i="3"/>
  <c r="PX78" i="3"/>
  <c r="AFC78" i="3"/>
  <c r="AEQ78" i="3"/>
  <c r="AEE78" i="3"/>
  <c r="ADS78" i="3"/>
  <c r="ADG78" i="3"/>
  <c r="ACU78" i="3"/>
  <c r="ACI78" i="3"/>
  <c r="ABW78" i="3"/>
  <c r="ABK78" i="3"/>
  <c r="AAY78" i="3"/>
  <c r="AAM78" i="3"/>
  <c r="AAA78" i="3"/>
  <c r="ZO78" i="3"/>
  <c r="ZC78" i="3"/>
  <c r="YQ78" i="3"/>
  <c r="YE78" i="3"/>
  <c r="XS78" i="3"/>
  <c r="XG78" i="3"/>
  <c r="WU78" i="3"/>
  <c r="WI78" i="3"/>
  <c r="VW78" i="3"/>
  <c r="VK78" i="3"/>
  <c r="UY78" i="3"/>
  <c r="UM78" i="3"/>
  <c r="UA78" i="3"/>
  <c r="TO78" i="3"/>
  <c r="TC78" i="3"/>
  <c r="SQ78" i="3"/>
  <c r="SE78" i="3"/>
  <c r="RS78" i="3"/>
  <c r="RG78" i="3"/>
  <c r="QU78" i="3"/>
  <c r="QI78" i="3"/>
  <c r="PW78" i="3"/>
  <c r="PK78" i="3"/>
  <c r="OY78" i="3"/>
  <c r="OM78" i="3"/>
  <c r="OA78" i="3"/>
  <c r="NO78" i="3"/>
  <c r="AFB78" i="3"/>
  <c r="AEP78" i="3"/>
  <c r="AED78" i="3"/>
  <c r="ADR78" i="3"/>
  <c r="ADF78" i="3"/>
  <c r="ACT78" i="3"/>
  <c r="ACH78" i="3"/>
  <c r="ABV78" i="3"/>
  <c r="ABJ78" i="3"/>
  <c r="AAX78" i="3"/>
  <c r="AAL78" i="3"/>
  <c r="ZZ78" i="3"/>
  <c r="ZN78" i="3"/>
  <c r="ZB78" i="3"/>
  <c r="YP78" i="3"/>
  <c r="YD78" i="3"/>
  <c r="XR78" i="3"/>
  <c r="XF78" i="3"/>
  <c r="WT78" i="3"/>
  <c r="WH78" i="3"/>
  <c r="VV78" i="3"/>
  <c r="VJ78" i="3"/>
  <c r="UX78" i="3"/>
  <c r="UL78" i="3"/>
  <c r="TZ78" i="3"/>
  <c r="TN78" i="3"/>
  <c r="TB78" i="3"/>
  <c r="SP78" i="3"/>
  <c r="SD78" i="3"/>
  <c r="RR78" i="3"/>
  <c r="RF78" i="3"/>
  <c r="QT78" i="3"/>
  <c r="QH78" i="3"/>
  <c r="PV78" i="3"/>
  <c r="PJ78" i="3"/>
  <c r="OX78" i="3"/>
  <c r="OL78" i="3"/>
  <c r="NZ78" i="3"/>
  <c r="AFA78" i="3"/>
  <c r="AEO78" i="3"/>
  <c r="AEC78" i="3"/>
  <c r="ADQ78" i="3"/>
  <c r="ADE78" i="3"/>
  <c r="ACS78" i="3"/>
  <c r="ACG78" i="3"/>
  <c r="ABU78" i="3"/>
  <c r="ABI78" i="3"/>
  <c r="AAW78" i="3"/>
  <c r="AAK78" i="3"/>
  <c r="ZY78" i="3"/>
  <c r="ZM78" i="3"/>
  <c r="ZA78" i="3"/>
  <c r="YO78" i="3"/>
  <c r="YC78" i="3"/>
  <c r="XQ78" i="3"/>
  <c r="XE78" i="3"/>
  <c r="WS78" i="3"/>
  <c r="WG78" i="3"/>
  <c r="VU78" i="3"/>
  <c r="VI78" i="3"/>
  <c r="UW78" i="3"/>
  <c r="UK78" i="3"/>
  <c r="TY78" i="3"/>
  <c r="TM78" i="3"/>
  <c r="TA78" i="3"/>
  <c r="SO78" i="3"/>
  <c r="SC78" i="3"/>
  <c r="RQ78" i="3"/>
  <c r="RE78" i="3"/>
  <c r="QS78" i="3"/>
  <c r="QG78" i="3"/>
  <c r="PU78" i="3"/>
  <c r="PI78" i="3"/>
  <c r="OW78" i="3"/>
  <c r="OK78" i="3"/>
  <c r="NY78" i="3"/>
  <c r="NM78" i="3"/>
  <c r="NA78" i="3"/>
  <c r="MO78" i="3"/>
  <c r="MC78" i="3"/>
  <c r="LQ78" i="3"/>
  <c r="LE78" i="3"/>
  <c r="KS78" i="3"/>
  <c r="AEZ78" i="3"/>
  <c r="AEN78" i="3"/>
  <c r="AEB78" i="3"/>
  <c r="ADP78" i="3"/>
  <c r="ADD78" i="3"/>
  <c r="ACR78" i="3"/>
  <c r="ACF78" i="3"/>
  <c r="ABT78" i="3"/>
  <c r="ABH78" i="3"/>
  <c r="AAV78" i="3"/>
  <c r="AAJ78" i="3"/>
  <c r="ZX78" i="3"/>
  <c r="ZL78" i="3"/>
  <c r="YZ78" i="3"/>
  <c r="YN78" i="3"/>
  <c r="YB78" i="3"/>
  <c r="XP78" i="3"/>
  <c r="XD78" i="3"/>
  <c r="WR78" i="3"/>
  <c r="WF78" i="3"/>
  <c r="VT78" i="3"/>
  <c r="VH78" i="3"/>
  <c r="UV78" i="3"/>
  <c r="UJ78" i="3"/>
  <c r="TX78" i="3"/>
  <c r="TL78" i="3"/>
  <c r="SZ78" i="3"/>
  <c r="SN78" i="3"/>
  <c r="SB78" i="3"/>
  <c r="RP78" i="3"/>
  <c r="RD78" i="3"/>
  <c r="QR78" i="3"/>
  <c r="QF78" i="3"/>
  <c r="PT78" i="3"/>
  <c r="PH78" i="3"/>
  <c r="OV78" i="3"/>
  <c r="ACB78" i="3"/>
  <c r="WN78" i="3"/>
  <c r="QZ78" i="3"/>
  <c r="NX78" i="3"/>
  <c r="MQ78" i="3"/>
  <c r="LP78" i="3"/>
  <c r="KJ78" i="3"/>
  <c r="JR78" i="3"/>
  <c r="JB78" i="3"/>
  <c r="IP78" i="3"/>
  <c r="ID78" i="3"/>
  <c r="HR78" i="3"/>
  <c r="HF78" i="3"/>
  <c r="GT78" i="3"/>
  <c r="GH78" i="3"/>
  <c r="FV78" i="3"/>
  <c r="FJ78" i="3"/>
  <c r="EX78" i="3"/>
  <c r="EL78" i="3"/>
  <c r="DZ78" i="3"/>
  <c r="DN78" i="3"/>
  <c r="DB78" i="3"/>
  <c r="CP78" i="3"/>
  <c r="CD78" i="3"/>
  <c r="BR78" i="3"/>
  <c r="BF78" i="3"/>
  <c r="AT78" i="3"/>
  <c r="AH78" i="3"/>
  <c r="ABP78" i="3"/>
  <c r="WB78" i="3"/>
  <c r="QN78" i="3"/>
  <c r="NT78" i="3"/>
  <c r="MP78" i="3"/>
  <c r="LL78" i="3"/>
  <c r="KI78" i="3"/>
  <c r="JP78" i="3"/>
  <c r="JA78" i="3"/>
  <c r="IO78" i="3"/>
  <c r="IC78" i="3"/>
  <c r="HQ78" i="3"/>
  <c r="HE78" i="3"/>
  <c r="GS78" i="3"/>
  <c r="GG78" i="3"/>
  <c r="FU78" i="3"/>
  <c r="FI78" i="3"/>
  <c r="EW78" i="3"/>
  <c r="EK78" i="3"/>
  <c r="DY78" i="3"/>
  <c r="DM78" i="3"/>
  <c r="DA78" i="3"/>
  <c r="CO78" i="3"/>
  <c r="CC78" i="3"/>
  <c r="BQ78" i="3"/>
  <c r="BE78" i="3"/>
  <c r="AS78" i="3"/>
  <c r="AG78" i="3"/>
  <c r="ABD78" i="3"/>
  <c r="VP78" i="3"/>
  <c r="QB78" i="3"/>
  <c r="NP78" i="3"/>
  <c r="MN78" i="3"/>
  <c r="LH78" i="3"/>
  <c r="KH78" i="3"/>
  <c r="JN78" i="3"/>
  <c r="IZ78" i="3"/>
  <c r="IN78" i="3"/>
  <c r="IB78" i="3"/>
  <c r="HP78" i="3"/>
  <c r="HD78" i="3"/>
  <c r="GR78" i="3"/>
  <c r="GF78" i="3"/>
  <c r="FT78" i="3"/>
  <c r="FH78" i="3"/>
  <c r="EV78" i="3"/>
  <c r="EJ78" i="3"/>
  <c r="DX78" i="3"/>
  <c r="DL78" i="3"/>
  <c r="CZ78" i="3"/>
  <c r="CN78" i="3"/>
  <c r="CB78" i="3"/>
  <c r="BP78" i="3"/>
  <c r="BD78" i="3"/>
  <c r="AR78" i="3"/>
  <c r="AF78" i="3"/>
  <c r="AAR78" i="3"/>
  <c r="VD78" i="3"/>
  <c r="PP78" i="3"/>
  <c r="NN78" i="3"/>
  <c r="MJ78" i="3"/>
  <c r="LG78" i="3"/>
  <c r="KG78" i="3"/>
  <c r="JL78" i="3"/>
  <c r="IY78" i="3"/>
  <c r="IM78" i="3"/>
  <c r="IA78" i="3"/>
  <c r="HO78" i="3"/>
  <c r="HC78" i="3"/>
  <c r="GQ78" i="3"/>
  <c r="GE78" i="3"/>
  <c r="FS78" i="3"/>
  <c r="FG78" i="3"/>
  <c r="EU78" i="3"/>
  <c r="EI78" i="3"/>
  <c r="DW78" i="3"/>
  <c r="DK78" i="3"/>
  <c r="CY78" i="3"/>
  <c r="CM78" i="3"/>
  <c r="CA78" i="3"/>
  <c r="BO78" i="3"/>
  <c r="BC78" i="3"/>
  <c r="AQ78" i="3"/>
  <c r="AE78" i="3"/>
  <c r="AAF78" i="3"/>
  <c r="UR78" i="3"/>
  <c r="PL78" i="3"/>
  <c r="NL78" i="3"/>
  <c r="MF78" i="3"/>
  <c r="LF78" i="3"/>
  <c r="KF78" i="3"/>
  <c r="JK78" i="3"/>
  <c r="IX78" i="3"/>
  <c r="IL78" i="3"/>
  <c r="HZ78" i="3"/>
  <c r="HN78" i="3"/>
  <c r="HB78" i="3"/>
  <c r="GP78" i="3"/>
  <c r="GD78" i="3"/>
  <c r="FR78" i="3"/>
  <c r="FF78" i="3"/>
  <c r="ET78" i="3"/>
  <c r="EH78" i="3"/>
  <c r="DV78" i="3"/>
  <c r="DJ78" i="3"/>
  <c r="CX78" i="3"/>
  <c r="CL78" i="3"/>
  <c r="BZ78" i="3"/>
  <c r="BN78" i="3"/>
  <c r="BB78" i="3"/>
  <c r="AP78" i="3"/>
  <c r="AD78" i="3"/>
  <c r="ZT78" i="3"/>
  <c r="UF78" i="3"/>
  <c r="PD78" i="3"/>
  <c r="NH78" i="3"/>
  <c r="ME78" i="3"/>
  <c r="LD78" i="3"/>
  <c r="KB78" i="3"/>
  <c r="JJ78" i="3"/>
  <c r="IW78" i="3"/>
  <c r="IK78" i="3"/>
  <c r="HY78" i="3"/>
  <c r="HM78" i="3"/>
  <c r="HA78" i="3"/>
  <c r="GO78" i="3"/>
  <c r="GC78" i="3"/>
  <c r="FQ78" i="3"/>
  <c r="FE78" i="3"/>
  <c r="ES78" i="3"/>
  <c r="EG78" i="3"/>
  <c r="DU78" i="3"/>
  <c r="DI78" i="3"/>
  <c r="CW78" i="3"/>
  <c r="CK78" i="3"/>
  <c r="BY78" i="3"/>
  <c r="BM78" i="3"/>
  <c r="BA78" i="3"/>
  <c r="AO78" i="3"/>
  <c r="AC78" i="3"/>
  <c r="AEV78" i="3"/>
  <c r="ZH78" i="3"/>
  <c r="TT78" i="3"/>
  <c r="OZ78" i="3"/>
  <c r="ND78" i="3"/>
  <c r="MD78" i="3"/>
  <c r="KZ78" i="3"/>
  <c r="JX78" i="3"/>
  <c r="JI78" i="3"/>
  <c r="IV78" i="3"/>
  <c r="IJ78" i="3"/>
  <c r="HX78" i="3"/>
  <c r="HL78" i="3"/>
  <c r="GZ78" i="3"/>
  <c r="GN78" i="3"/>
  <c r="GB78" i="3"/>
  <c r="FP78" i="3"/>
  <c r="FD78" i="3"/>
  <c r="ER78" i="3"/>
  <c r="EF78" i="3"/>
  <c r="DT78" i="3"/>
  <c r="DH78" i="3"/>
  <c r="CV78" i="3"/>
  <c r="CJ78" i="3"/>
  <c r="BX78" i="3"/>
  <c r="BL78" i="3"/>
  <c r="AZ78" i="3"/>
  <c r="AN78" i="3"/>
  <c r="AB78" i="3"/>
  <c r="AEJ78" i="3"/>
  <c r="YV78" i="3"/>
  <c r="TH78" i="3"/>
  <c r="OR78" i="3"/>
  <c r="NC78" i="3"/>
  <c r="MB78" i="3"/>
  <c r="KV78" i="3"/>
  <c r="JW78" i="3"/>
  <c r="JH78" i="3"/>
  <c r="IU78" i="3"/>
  <c r="II78" i="3"/>
  <c r="HW78" i="3"/>
  <c r="HK78" i="3"/>
  <c r="GY78" i="3"/>
  <c r="GM78" i="3"/>
  <c r="GA78" i="3"/>
  <c r="FO78" i="3"/>
  <c r="FC78" i="3"/>
  <c r="EQ78" i="3"/>
  <c r="EE78" i="3"/>
  <c r="DS78" i="3"/>
  <c r="DG78" i="3"/>
  <c r="CU78" i="3"/>
  <c r="CI78" i="3"/>
  <c r="BW78" i="3"/>
  <c r="BK78" i="3"/>
  <c r="AY78" i="3"/>
  <c r="AM78" i="3"/>
  <c r="AA78" i="3"/>
  <c r="ADX78" i="3"/>
  <c r="YJ78" i="3"/>
  <c r="SV78" i="3"/>
  <c r="ON78" i="3"/>
  <c r="NB78" i="3"/>
  <c r="LX78" i="3"/>
  <c r="KU78" i="3"/>
  <c r="JV78" i="3"/>
  <c r="JG78" i="3"/>
  <c r="IT78" i="3"/>
  <c r="IH78" i="3"/>
  <c r="HV78" i="3"/>
  <c r="HJ78" i="3"/>
  <c r="GX78" i="3"/>
  <c r="GL78" i="3"/>
  <c r="FZ78" i="3"/>
  <c r="FN78" i="3"/>
  <c r="FB78" i="3"/>
  <c r="EP78" i="3"/>
  <c r="ED78" i="3"/>
  <c r="DR78" i="3"/>
  <c r="DF78" i="3"/>
  <c r="CT78" i="3"/>
  <c r="CH78" i="3"/>
  <c r="BV78" i="3"/>
  <c r="BJ78" i="3"/>
  <c r="AX78" i="3"/>
  <c r="AL78" i="3"/>
  <c r="Z78" i="3"/>
  <c r="ADL78" i="3"/>
  <c r="XX78" i="3"/>
  <c r="SJ78" i="3"/>
  <c r="OJ78" i="3"/>
  <c r="MZ78" i="3"/>
  <c r="LT78" i="3"/>
  <c r="KT78" i="3"/>
  <c r="JU78" i="3"/>
  <c r="JF78" i="3"/>
  <c r="IS78" i="3"/>
  <c r="IG78" i="3"/>
  <c r="HU78" i="3"/>
  <c r="HI78" i="3"/>
  <c r="GW78" i="3"/>
  <c r="GK78" i="3"/>
  <c r="FY78" i="3"/>
  <c r="FM78" i="3"/>
  <c r="FA78" i="3"/>
  <c r="EO78" i="3"/>
  <c r="EC78" i="3"/>
  <c r="DQ78" i="3"/>
  <c r="DE78" i="3"/>
  <c r="CS78" i="3"/>
  <c r="CG78" i="3"/>
  <c r="BU78" i="3"/>
  <c r="BI78" i="3"/>
  <c r="AW78" i="3"/>
  <c r="AK78" i="3"/>
  <c r="Y78" i="3"/>
  <c r="ACZ78" i="3"/>
  <c r="XL78" i="3"/>
  <c r="RX78" i="3"/>
  <c r="OF78" i="3"/>
  <c r="MV78" i="3"/>
  <c r="LS78" i="3"/>
  <c r="KR78" i="3"/>
  <c r="JT78" i="3"/>
  <c r="JD78" i="3"/>
  <c r="IR78" i="3"/>
  <c r="IF78" i="3"/>
  <c r="HT78" i="3"/>
  <c r="HH78" i="3"/>
  <c r="GV78" i="3"/>
  <c r="GJ78" i="3"/>
  <c r="FX78" i="3"/>
  <c r="FL78" i="3"/>
  <c r="EZ78" i="3"/>
  <c r="EN78" i="3"/>
  <c r="EB78" i="3"/>
  <c r="DP78" i="3"/>
  <c r="DD78" i="3"/>
  <c r="CR78" i="3"/>
  <c r="CF78" i="3"/>
  <c r="BT78" i="3"/>
  <c r="BH78" i="3"/>
  <c r="AV78" i="3"/>
  <c r="AJ78" i="3"/>
  <c r="X78" i="3"/>
  <c r="ACN78" i="3"/>
  <c r="WZ78" i="3"/>
  <c r="RL78" i="3"/>
  <c r="OB78" i="3"/>
  <c r="MR78" i="3"/>
  <c r="LR78" i="3"/>
  <c r="KN78" i="3"/>
  <c r="JS78" i="3"/>
  <c r="JC78" i="3"/>
  <c r="IQ78" i="3"/>
  <c r="IE78" i="3"/>
  <c r="HS78" i="3"/>
  <c r="HG78" i="3"/>
  <c r="GU78" i="3"/>
  <c r="GI78" i="3"/>
  <c r="FW78" i="3"/>
  <c r="FK78" i="3"/>
  <c r="EY78" i="3"/>
  <c r="EM78" i="3"/>
  <c r="EA78" i="3"/>
  <c r="DO78" i="3"/>
  <c r="DC78" i="3"/>
  <c r="CQ78" i="3"/>
  <c r="CE78" i="3"/>
  <c r="BS78" i="3"/>
  <c r="BG78" i="3"/>
  <c r="AU78" i="3"/>
  <c r="AI78" i="3"/>
  <c r="W78" i="3"/>
  <c r="R78" i="3"/>
  <c r="V78" i="3"/>
  <c r="S78" i="3"/>
  <c r="T78" i="3"/>
  <c r="U78" i="3"/>
  <c r="R76" i="3"/>
  <c r="T77" i="3"/>
  <c r="U77" i="3"/>
  <c r="V77" i="3"/>
  <c r="R77" i="3"/>
  <c r="S77" i="3"/>
  <c r="AEE58" i="3"/>
  <c r="AEE64" i="3" s="1"/>
  <c r="AEJ58" i="3"/>
  <c r="AEJ64" i="3" s="1"/>
  <c r="ADY58" i="3"/>
  <c r="ADY64" i="3" s="1"/>
  <c r="ADX58" i="3"/>
  <c r="ADX64" i="3" s="1"/>
  <c r="ADS58" i="3"/>
  <c r="ADS64" i="3" s="1"/>
  <c r="ADM58" i="3"/>
  <c r="ADM64" i="3" s="1"/>
  <c r="ADL58" i="3"/>
  <c r="ADL64" i="3" s="1"/>
  <c r="AFD58" i="3"/>
  <c r="AFD64" i="3" s="1"/>
  <c r="ADF58" i="3"/>
  <c r="ADF64" i="3" s="1"/>
  <c r="AEV58" i="3"/>
  <c r="AEV64" i="3" s="1"/>
  <c r="ACM58" i="3"/>
  <c r="ACM64" i="3" s="1"/>
  <c r="AEW58" i="3"/>
  <c r="AEW64" i="3" s="1"/>
  <c r="ACJ58" i="3"/>
  <c r="ACJ64" i="3" s="1"/>
  <c r="AEQ58" i="3"/>
  <c r="AEQ64" i="3" s="1"/>
  <c r="AAC58" i="3"/>
  <c r="AAC64" i="3" s="1"/>
  <c r="AEK58" i="3"/>
  <c r="AEK64" i="3" s="1"/>
  <c r="AEU58" i="3"/>
  <c r="AEU64" i="3" s="1"/>
  <c r="AEI58" i="3"/>
  <c r="AEI64" i="3" s="1"/>
  <c r="ADW58" i="3"/>
  <c r="ADW64" i="3" s="1"/>
  <c r="ADK58" i="3"/>
  <c r="ADK64" i="3" s="1"/>
  <c r="ABY58" i="3"/>
  <c r="ABY64" i="3" s="1"/>
  <c r="AFF58" i="3"/>
  <c r="AFF64" i="3" s="1"/>
  <c r="AET58" i="3"/>
  <c r="AET64" i="3" s="1"/>
  <c r="AEH58" i="3"/>
  <c r="AEH64" i="3" s="1"/>
  <c r="ADV58" i="3"/>
  <c r="ADV64" i="3" s="1"/>
  <c r="ADJ58" i="3"/>
  <c r="ADJ64" i="3" s="1"/>
  <c r="ABL58" i="3"/>
  <c r="ABL64" i="3" s="1"/>
  <c r="AFC58" i="3"/>
  <c r="AFC64" i="3" s="1"/>
  <c r="AER58" i="3"/>
  <c r="AER64" i="3" s="1"/>
  <c r="AEG58" i="3"/>
  <c r="AEG64" i="3" s="1"/>
  <c r="ADU58" i="3"/>
  <c r="ADU64" i="3" s="1"/>
  <c r="ADI58" i="3"/>
  <c r="ADI64" i="3" s="1"/>
  <c r="ABA58" i="3"/>
  <c r="ABA64" i="3" s="1"/>
  <c r="AFE58" i="3"/>
  <c r="AFE64" i="3" s="1"/>
  <c r="AES58" i="3"/>
  <c r="AES64" i="3" s="1"/>
  <c r="AEF58" i="3"/>
  <c r="AEF64" i="3" s="1"/>
  <c r="ADT58" i="3"/>
  <c r="ADT64" i="3" s="1"/>
  <c r="ADH58" i="3"/>
  <c r="ADH64" i="3" s="1"/>
  <c r="AAN58" i="3"/>
  <c r="AAN64" i="3" s="1"/>
  <c r="AFB58" i="3"/>
  <c r="AFB64" i="3" s="1"/>
  <c r="AEO58" i="3"/>
  <c r="AEO64" i="3" s="1"/>
  <c r="AED58" i="3"/>
  <c r="AED64" i="3" s="1"/>
  <c r="ADR58" i="3"/>
  <c r="ADR64" i="3" s="1"/>
  <c r="ADE58" i="3"/>
  <c r="ADE64" i="3" s="1"/>
  <c r="ZO58" i="3"/>
  <c r="ZO64" i="3" s="1"/>
  <c r="AEZ58" i="3"/>
  <c r="AEZ64" i="3" s="1"/>
  <c r="AEP58" i="3"/>
  <c r="AEP64" i="3" s="1"/>
  <c r="AEC58" i="3"/>
  <c r="AEC64" i="3" s="1"/>
  <c r="ADQ58" i="3"/>
  <c r="ADQ64" i="3" s="1"/>
  <c r="ADD58" i="3"/>
  <c r="ADD64" i="3" s="1"/>
  <c r="YP58" i="3"/>
  <c r="YP64" i="3" s="1"/>
  <c r="AFA58" i="3"/>
  <c r="AFA64" i="3" s="1"/>
  <c r="AEN58" i="3"/>
  <c r="AEB58" i="3"/>
  <c r="AEB64" i="3" s="1"/>
  <c r="ADP58" i="3"/>
  <c r="ADP64" i="3" s="1"/>
  <c r="ADC58" i="3"/>
  <c r="ADC64" i="3" s="1"/>
  <c r="WT58" i="3"/>
  <c r="WT64" i="3" s="1"/>
  <c r="AEY58" i="3"/>
  <c r="AEY64" i="3" s="1"/>
  <c r="AEM58" i="3"/>
  <c r="AEM64" i="3" s="1"/>
  <c r="AEA58" i="3"/>
  <c r="AEA64" i="3" s="1"/>
  <c r="ADO58" i="3"/>
  <c r="ADO64" i="3" s="1"/>
  <c r="ACY58" i="3"/>
  <c r="ACY64" i="3" s="1"/>
  <c r="UX58" i="3"/>
  <c r="UX64" i="3" s="1"/>
  <c r="AEX58" i="3"/>
  <c r="AEX64" i="3" s="1"/>
  <c r="AEL58" i="3"/>
  <c r="AEL64" i="3" s="1"/>
  <c r="ADZ58" i="3"/>
  <c r="ADZ64" i="3" s="1"/>
  <c r="ADN58" i="3"/>
  <c r="ADN64" i="3" s="1"/>
  <c r="ACV58" i="3"/>
  <c r="ACV64" i="3" s="1"/>
  <c r="ACX58" i="3"/>
  <c r="ACX64" i="3" s="1"/>
  <c r="ACL58" i="3"/>
  <c r="ACL64" i="3" s="1"/>
  <c r="ABZ58" i="3"/>
  <c r="ABZ64" i="3" s="1"/>
  <c r="ABN58" i="3"/>
  <c r="ABN64" i="3" s="1"/>
  <c r="ABB58" i="3"/>
  <c r="ABB64" i="3" s="1"/>
  <c r="AAP58" i="3"/>
  <c r="AAP64" i="3" s="1"/>
  <c r="AAD58" i="3"/>
  <c r="AAD64" i="3" s="1"/>
  <c r="ZQ58" i="3"/>
  <c r="ZQ64" i="3" s="1"/>
  <c r="YR58" i="3"/>
  <c r="YR64" i="3" s="1"/>
  <c r="WW58" i="3"/>
  <c r="WW64" i="3" s="1"/>
  <c r="VA58" i="3"/>
  <c r="VA64" i="3" s="1"/>
  <c r="ACW58" i="3"/>
  <c r="ACW64" i="3" s="1"/>
  <c r="ACK58" i="3"/>
  <c r="ACK64" i="3" s="1"/>
  <c r="ABX58" i="3"/>
  <c r="ABX64" i="3" s="1"/>
  <c r="ABM58" i="3"/>
  <c r="ABM64" i="3" s="1"/>
  <c r="AAZ58" i="3"/>
  <c r="AAZ64" i="3" s="1"/>
  <c r="AAO58" i="3"/>
  <c r="AAO64" i="3" s="1"/>
  <c r="AAB58" i="3"/>
  <c r="AAB64" i="3" s="1"/>
  <c r="ZP58" i="3"/>
  <c r="ZP64" i="3" s="1"/>
  <c r="YQ58" i="3"/>
  <c r="YQ64" i="3" s="1"/>
  <c r="WU58" i="3"/>
  <c r="WU64" i="3" s="1"/>
  <c r="UY58" i="3"/>
  <c r="UY64" i="3" s="1"/>
  <c r="ADG58" i="3"/>
  <c r="ADG64" i="3" s="1"/>
  <c r="ACU58" i="3"/>
  <c r="ACU64" i="3" s="1"/>
  <c r="ACI58" i="3"/>
  <c r="ACI64" i="3" s="1"/>
  <c r="ABW58" i="3"/>
  <c r="ABW64" i="3" s="1"/>
  <c r="ABK58" i="3"/>
  <c r="ABK64" i="3" s="1"/>
  <c r="AAY58" i="3"/>
  <c r="AAY64" i="3" s="1"/>
  <c r="AAM58" i="3"/>
  <c r="AAM64" i="3" s="1"/>
  <c r="AAA58" i="3"/>
  <c r="AAA64" i="3" s="1"/>
  <c r="ZN58" i="3"/>
  <c r="ZN64" i="3" s="1"/>
  <c r="YF58" i="3"/>
  <c r="YF64" i="3" s="1"/>
  <c r="WJ58" i="3"/>
  <c r="WJ64" i="3" s="1"/>
  <c r="UN58" i="3"/>
  <c r="UN64" i="3" s="1"/>
  <c r="ACT58" i="3"/>
  <c r="ACT64" i="3" s="1"/>
  <c r="ACH58" i="3"/>
  <c r="ACH64" i="3" s="1"/>
  <c r="ABV58" i="3"/>
  <c r="ABV64" i="3" s="1"/>
  <c r="ABJ58" i="3"/>
  <c r="ABJ64" i="3" s="1"/>
  <c r="AAX58" i="3"/>
  <c r="AAX64" i="3" s="1"/>
  <c r="AAL58" i="3"/>
  <c r="AAL64" i="3" s="1"/>
  <c r="ZZ58" i="3"/>
  <c r="ZZ64" i="3" s="1"/>
  <c r="ZL58" i="3"/>
  <c r="ZL64" i="3" s="1"/>
  <c r="YE58" i="3"/>
  <c r="YE64" i="3" s="1"/>
  <c r="WI58" i="3"/>
  <c r="WI64" i="3" s="1"/>
  <c r="UM58" i="3"/>
  <c r="UM64" i="3" s="1"/>
  <c r="ACS58" i="3"/>
  <c r="ACS64" i="3" s="1"/>
  <c r="ACG58" i="3"/>
  <c r="ACG64" i="3" s="1"/>
  <c r="ABU58" i="3"/>
  <c r="ABU64" i="3" s="1"/>
  <c r="ABI58" i="3"/>
  <c r="ABI64" i="3" s="1"/>
  <c r="AAW58" i="3"/>
  <c r="AAW64" i="3" s="1"/>
  <c r="AAK58" i="3"/>
  <c r="AAK64" i="3" s="1"/>
  <c r="ZY58" i="3"/>
  <c r="ZY64" i="3" s="1"/>
  <c r="ZK58" i="3"/>
  <c r="ZK64" i="3" s="1"/>
  <c r="YD58" i="3"/>
  <c r="YD64" i="3" s="1"/>
  <c r="WH58" i="3"/>
  <c r="WH64" i="3" s="1"/>
  <c r="UL58" i="3"/>
  <c r="UL64" i="3" s="1"/>
  <c r="ACR58" i="3"/>
  <c r="ACR64" i="3" s="1"/>
  <c r="ACF58" i="3"/>
  <c r="ACF64" i="3" s="1"/>
  <c r="ABT58" i="3"/>
  <c r="ABT64" i="3" s="1"/>
  <c r="ABH58" i="3"/>
  <c r="ABH64" i="3" s="1"/>
  <c r="AAV58" i="3"/>
  <c r="AAV64" i="3" s="1"/>
  <c r="AAJ58" i="3"/>
  <c r="AAJ64" i="3" s="1"/>
  <c r="ZX58" i="3"/>
  <c r="ZX64" i="3" s="1"/>
  <c r="ZJ58" i="3"/>
  <c r="ZJ64" i="3" s="1"/>
  <c r="XT58" i="3"/>
  <c r="XT64" i="3" s="1"/>
  <c r="VX58" i="3"/>
  <c r="VX64" i="3" s="1"/>
  <c r="TW58" i="3"/>
  <c r="TW64" i="3" s="1"/>
  <c r="ACQ58" i="3"/>
  <c r="ACQ64" i="3" s="1"/>
  <c r="ACE58" i="3"/>
  <c r="ACE64" i="3" s="1"/>
  <c r="ABS58" i="3"/>
  <c r="ABS64" i="3" s="1"/>
  <c r="ABG58" i="3"/>
  <c r="ABG64" i="3" s="1"/>
  <c r="AAU58" i="3"/>
  <c r="AAU64" i="3" s="1"/>
  <c r="AAI58" i="3"/>
  <c r="AAI64" i="3" s="1"/>
  <c r="ZW58" i="3"/>
  <c r="ZW64" i="3" s="1"/>
  <c r="ZE58" i="3"/>
  <c r="ZE64" i="3" s="1"/>
  <c r="XS58" i="3"/>
  <c r="XS64" i="3" s="1"/>
  <c r="VW58" i="3"/>
  <c r="VW64" i="3" s="1"/>
  <c r="TU58" i="3"/>
  <c r="TU64" i="3" s="1"/>
  <c r="ADB58" i="3"/>
  <c r="ADB64" i="3" s="1"/>
  <c r="ACP58" i="3"/>
  <c r="ACP64" i="3" s="1"/>
  <c r="ACD58" i="3"/>
  <c r="ACD64" i="3" s="1"/>
  <c r="ABR58" i="3"/>
  <c r="ABR64" i="3" s="1"/>
  <c r="ABF58" i="3"/>
  <c r="ABF64" i="3" s="1"/>
  <c r="AAT58" i="3"/>
  <c r="AAT64" i="3" s="1"/>
  <c r="AAG58" i="3"/>
  <c r="AAG64" i="3" s="1"/>
  <c r="ZV58" i="3"/>
  <c r="ZV64" i="3" s="1"/>
  <c r="ZD58" i="3"/>
  <c r="ZD64" i="3" s="1"/>
  <c r="XR58" i="3"/>
  <c r="XR64" i="3" s="1"/>
  <c r="VV58" i="3"/>
  <c r="VV64" i="3" s="1"/>
  <c r="TP58" i="3"/>
  <c r="TP64" i="3" s="1"/>
  <c r="ADA58" i="3"/>
  <c r="ADA64" i="3" s="1"/>
  <c r="ACO58" i="3"/>
  <c r="ACO64" i="3" s="1"/>
  <c r="ACC58" i="3"/>
  <c r="ACC64" i="3" s="1"/>
  <c r="ABQ58" i="3"/>
  <c r="ABQ64" i="3" s="1"/>
  <c r="ABE58" i="3"/>
  <c r="ABE64" i="3" s="1"/>
  <c r="AAS58" i="3"/>
  <c r="AAS64" i="3" s="1"/>
  <c r="AAH58" i="3"/>
  <c r="AAH64" i="3" s="1"/>
  <c r="ZU58" i="3"/>
  <c r="ZU64" i="3" s="1"/>
  <c r="ZC58" i="3"/>
  <c r="ZC64" i="3" s="1"/>
  <c r="XI58" i="3"/>
  <c r="XI64" i="3" s="1"/>
  <c r="VL58" i="3"/>
  <c r="VL64" i="3" s="1"/>
  <c r="PQ58" i="3"/>
  <c r="PQ64" i="3" s="1"/>
  <c r="ACZ58" i="3"/>
  <c r="ACZ64" i="3" s="1"/>
  <c r="ACN58" i="3"/>
  <c r="ACN64" i="3" s="1"/>
  <c r="ACB58" i="3"/>
  <c r="ACB64" i="3" s="1"/>
  <c r="ABP58" i="3"/>
  <c r="ABP64" i="3" s="1"/>
  <c r="ABD58" i="3"/>
  <c r="ABD64" i="3" s="1"/>
  <c r="AAR58" i="3"/>
  <c r="AAR64" i="3" s="1"/>
  <c r="AAF58" i="3"/>
  <c r="AAF64" i="3" s="1"/>
  <c r="ZT58" i="3"/>
  <c r="ZT64" i="3" s="1"/>
  <c r="ZB58" i="3"/>
  <c r="ZB64" i="3" s="1"/>
  <c r="XH58" i="3"/>
  <c r="XH64" i="3" s="1"/>
  <c r="VK58" i="3"/>
  <c r="VK64" i="3" s="1"/>
  <c r="PD58" i="3"/>
  <c r="PD64" i="3" s="1"/>
  <c r="ACA58" i="3"/>
  <c r="ACA64" i="3" s="1"/>
  <c r="ABO58" i="3"/>
  <c r="ABO64" i="3" s="1"/>
  <c r="ABC58" i="3"/>
  <c r="ABC64" i="3" s="1"/>
  <c r="AAQ58" i="3"/>
  <c r="AAQ64" i="3" s="1"/>
  <c r="AAE58" i="3"/>
  <c r="AAE64" i="3" s="1"/>
  <c r="ZR58" i="3"/>
  <c r="ZR64" i="3" s="1"/>
  <c r="YS58" i="3"/>
  <c r="YS64" i="3" s="1"/>
  <c r="XF58" i="3"/>
  <c r="XF64" i="3" s="1"/>
  <c r="VJ58" i="3"/>
  <c r="VJ64" i="3" s="1"/>
  <c r="OQ58" i="3"/>
  <c r="OQ64" i="3" s="1"/>
  <c r="AA56" i="3"/>
  <c r="AA64" i="3"/>
  <c r="AA62" i="3" s="1"/>
  <c r="ZM58" i="3"/>
  <c r="ZM64" i="3" s="1"/>
  <c r="ZA58" i="3"/>
  <c r="ZA64" i="3" s="1"/>
  <c r="YO58" i="3"/>
  <c r="YO64" i="3" s="1"/>
  <c r="YC58" i="3"/>
  <c r="YC64" i="3" s="1"/>
  <c r="XQ58" i="3"/>
  <c r="XQ64" i="3" s="1"/>
  <c r="XE58" i="3"/>
  <c r="XE64" i="3" s="1"/>
  <c r="WS58" i="3"/>
  <c r="WS64" i="3" s="1"/>
  <c r="WG58" i="3"/>
  <c r="WG64" i="3" s="1"/>
  <c r="VU58" i="3"/>
  <c r="VU64" i="3" s="1"/>
  <c r="VI58" i="3"/>
  <c r="VI64" i="3" s="1"/>
  <c r="UW58" i="3"/>
  <c r="UW64" i="3" s="1"/>
  <c r="UK58" i="3"/>
  <c r="UK64" i="3" s="1"/>
  <c r="TM58" i="3"/>
  <c r="TM64" i="3" s="1"/>
  <c r="OD58" i="3"/>
  <c r="OD64" i="3" s="1"/>
  <c r="YZ58" i="3"/>
  <c r="YZ64" i="3" s="1"/>
  <c r="YN58" i="3"/>
  <c r="YN64" i="3" s="1"/>
  <c r="YB58" i="3"/>
  <c r="YB64" i="3" s="1"/>
  <c r="XP58" i="3"/>
  <c r="XP64" i="3" s="1"/>
  <c r="XD58" i="3"/>
  <c r="XD64" i="3" s="1"/>
  <c r="WR58" i="3"/>
  <c r="WR64" i="3" s="1"/>
  <c r="WF58" i="3"/>
  <c r="WF64" i="3" s="1"/>
  <c r="VT58" i="3"/>
  <c r="VT64" i="3" s="1"/>
  <c r="VH58" i="3"/>
  <c r="VH64" i="3" s="1"/>
  <c r="UV58" i="3"/>
  <c r="UV64" i="3" s="1"/>
  <c r="UJ58" i="3"/>
  <c r="UJ64" i="3" s="1"/>
  <c r="TK58" i="3"/>
  <c r="TK64" i="3" s="1"/>
  <c r="NP58" i="3"/>
  <c r="NP64" i="3" s="1"/>
  <c r="Y56" i="3"/>
  <c r="Y64" i="3"/>
  <c r="Y62" i="3" s="1"/>
  <c r="YY58" i="3"/>
  <c r="YY64" i="3" s="1"/>
  <c r="YM58" i="3"/>
  <c r="YM64" i="3" s="1"/>
  <c r="YA58" i="3"/>
  <c r="YA64" i="3" s="1"/>
  <c r="XO58" i="3"/>
  <c r="XO64" i="3" s="1"/>
  <c r="XC58" i="3"/>
  <c r="XC64" i="3" s="1"/>
  <c r="WQ58" i="3"/>
  <c r="WQ64" i="3" s="1"/>
  <c r="WE58" i="3"/>
  <c r="WE64" i="3" s="1"/>
  <c r="VS58" i="3"/>
  <c r="VS64" i="3" s="1"/>
  <c r="VG58" i="3"/>
  <c r="VG64" i="3" s="1"/>
  <c r="UU58" i="3"/>
  <c r="UU64" i="3" s="1"/>
  <c r="UI58" i="3"/>
  <c r="UI64" i="3" s="1"/>
  <c r="TA58" i="3"/>
  <c r="TA64" i="3" s="1"/>
  <c r="MR58" i="3"/>
  <c r="MR64" i="3" s="1"/>
  <c r="X56" i="3"/>
  <c r="X64" i="3"/>
  <c r="YX58" i="3"/>
  <c r="YX64" i="3" s="1"/>
  <c r="YL58" i="3"/>
  <c r="YL64" i="3" s="1"/>
  <c r="XZ58" i="3"/>
  <c r="XZ64" i="3" s="1"/>
  <c r="XN58" i="3"/>
  <c r="XN64" i="3" s="1"/>
  <c r="XB58" i="3"/>
  <c r="XB64" i="3" s="1"/>
  <c r="WP58" i="3"/>
  <c r="WP64" i="3" s="1"/>
  <c r="WD58" i="3"/>
  <c r="WD64" i="3" s="1"/>
  <c r="VR58" i="3"/>
  <c r="VR64" i="3" s="1"/>
  <c r="VF58" i="3"/>
  <c r="VF64" i="3" s="1"/>
  <c r="UT58" i="3"/>
  <c r="UT64" i="3" s="1"/>
  <c r="UH58" i="3"/>
  <c r="UH64" i="3" s="1"/>
  <c r="SO58" i="3"/>
  <c r="SO64" i="3" s="1"/>
  <c r="LG58" i="3"/>
  <c r="LG64" i="3" s="1"/>
  <c r="ZI58" i="3"/>
  <c r="ZI64" i="3" s="1"/>
  <c r="YW58" i="3"/>
  <c r="YW64" i="3" s="1"/>
  <c r="YK58" i="3"/>
  <c r="YK64" i="3" s="1"/>
  <c r="XY58" i="3"/>
  <c r="XY64" i="3" s="1"/>
  <c r="XM58" i="3"/>
  <c r="XM64" i="3" s="1"/>
  <c r="XA58" i="3"/>
  <c r="XA64" i="3" s="1"/>
  <c r="WO58" i="3"/>
  <c r="WO64" i="3" s="1"/>
  <c r="WC58" i="3"/>
  <c r="WC64" i="3" s="1"/>
  <c r="VQ58" i="3"/>
  <c r="VQ64" i="3" s="1"/>
  <c r="VE58" i="3"/>
  <c r="VE64" i="3" s="1"/>
  <c r="US58" i="3"/>
  <c r="US64" i="3" s="1"/>
  <c r="UG58" i="3"/>
  <c r="UG64" i="3" s="1"/>
  <c r="SC58" i="3"/>
  <c r="SC64" i="3" s="1"/>
  <c r="JK58" i="3"/>
  <c r="JK64" i="3" s="1"/>
  <c r="ZH58" i="3"/>
  <c r="ZH64" i="3" s="1"/>
  <c r="YV58" i="3"/>
  <c r="YV64" i="3" s="1"/>
  <c r="YJ58" i="3"/>
  <c r="YJ64" i="3" s="1"/>
  <c r="XX58" i="3"/>
  <c r="XX64" i="3" s="1"/>
  <c r="XL58" i="3"/>
  <c r="XL64" i="3" s="1"/>
  <c r="WZ58" i="3"/>
  <c r="WZ64" i="3" s="1"/>
  <c r="WN58" i="3"/>
  <c r="WN64" i="3" s="1"/>
  <c r="WB58" i="3"/>
  <c r="WB64" i="3" s="1"/>
  <c r="VP58" i="3"/>
  <c r="VP64" i="3" s="1"/>
  <c r="VD58" i="3"/>
  <c r="VD64" i="3" s="1"/>
  <c r="UR58" i="3"/>
  <c r="UR64" i="3" s="1"/>
  <c r="UF58" i="3"/>
  <c r="UF64" i="3" s="1"/>
  <c r="RQ58" i="3"/>
  <c r="RQ64" i="3" s="1"/>
  <c r="HO58" i="3"/>
  <c r="HO64" i="3" s="1"/>
  <c r="W56" i="3"/>
  <c r="W65" i="3"/>
  <c r="W62" i="3" s="1"/>
  <c r="ZS58" i="3"/>
  <c r="ZS64" i="3" s="1"/>
  <c r="ZG58" i="3"/>
  <c r="ZG64" i="3" s="1"/>
  <c r="YU58" i="3"/>
  <c r="YU64" i="3" s="1"/>
  <c r="YI58" i="3"/>
  <c r="YI64" i="3" s="1"/>
  <c r="XW58" i="3"/>
  <c r="XW64" i="3" s="1"/>
  <c r="XK58" i="3"/>
  <c r="XK64" i="3" s="1"/>
  <c r="WY58" i="3"/>
  <c r="WY64" i="3" s="1"/>
  <c r="WM58" i="3"/>
  <c r="WM64" i="3" s="1"/>
  <c r="WA58" i="3"/>
  <c r="WA64" i="3" s="1"/>
  <c r="VO58" i="3"/>
  <c r="VO64" i="3" s="1"/>
  <c r="VC58" i="3"/>
  <c r="VC64" i="3" s="1"/>
  <c r="UQ58" i="3"/>
  <c r="UQ64" i="3" s="1"/>
  <c r="UE58" i="3"/>
  <c r="UE64" i="3" s="1"/>
  <c r="RE58" i="3"/>
  <c r="RE64" i="3" s="1"/>
  <c r="FS58" i="3"/>
  <c r="FS64" i="3" s="1"/>
  <c r="S56" i="3"/>
  <c r="S64" i="3"/>
  <c r="S62" i="3" s="1"/>
  <c r="ZF58" i="3"/>
  <c r="ZF64" i="3" s="1"/>
  <c r="YT58" i="3"/>
  <c r="YT64" i="3" s="1"/>
  <c r="YH58" i="3"/>
  <c r="YH64" i="3" s="1"/>
  <c r="XV58" i="3"/>
  <c r="XV64" i="3" s="1"/>
  <c r="XJ58" i="3"/>
  <c r="XJ64" i="3" s="1"/>
  <c r="WX58" i="3"/>
  <c r="WX64" i="3" s="1"/>
  <c r="WL58" i="3"/>
  <c r="WL64" i="3" s="1"/>
  <c r="VZ58" i="3"/>
  <c r="VZ64" i="3" s="1"/>
  <c r="VN58" i="3"/>
  <c r="VN64" i="3" s="1"/>
  <c r="VB58" i="3"/>
  <c r="VB64" i="3" s="1"/>
  <c r="UP58" i="3"/>
  <c r="UP64" i="3" s="1"/>
  <c r="UB58" i="3"/>
  <c r="UB64" i="3" s="1"/>
  <c r="QQ58" i="3"/>
  <c r="QQ64" i="3" s="1"/>
  <c r="DW58" i="3"/>
  <c r="DW64" i="3" s="1"/>
  <c r="YG58" i="3"/>
  <c r="YG64" i="3" s="1"/>
  <c r="XU58" i="3"/>
  <c r="XU64" i="3" s="1"/>
  <c r="XG58" i="3"/>
  <c r="XG64" i="3" s="1"/>
  <c r="WV58" i="3"/>
  <c r="WV64" i="3" s="1"/>
  <c r="WK58" i="3"/>
  <c r="WK64" i="3" s="1"/>
  <c r="VY58" i="3"/>
  <c r="VY64" i="3" s="1"/>
  <c r="VM58" i="3"/>
  <c r="VM64" i="3" s="1"/>
  <c r="UZ58" i="3"/>
  <c r="UZ64" i="3" s="1"/>
  <c r="UO58" i="3"/>
  <c r="UO64" i="3" s="1"/>
  <c r="TY58" i="3"/>
  <c r="TY64" i="3" s="1"/>
  <c r="QD58" i="3"/>
  <c r="QD64" i="3" s="1"/>
  <c r="CA58" i="3"/>
  <c r="CA64" i="3" s="1"/>
  <c r="AD56" i="3"/>
  <c r="AD64" i="3"/>
  <c r="AD62" i="3" s="1"/>
  <c r="UA58" i="3"/>
  <c r="UA64" i="3" s="1"/>
  <c r="TO58" i="3"/>
  <c r="TO64" i="3" s="1"/>
  <c r="TC58" i="3"/>
  <c r="TC64" i="3" s="1"/>
  <c r="SQ58" i="3"/>
  <c r="SQ64" i="3" s="1"/>
  <c r="SE58" i="3"/>
  <c r="SE64" i="3" s="1"/>
  <c r="RS58" i="3"/>
  <c r="RS64" i="3" s="1"/>
  <c r="RG58" i="3"/>
  <c r="RG64" i="3" s="1"/>
  <c r="QT58" i="3"/>
  <c r="QT64" i="3" s="1"/>
  <c r="QG58" i="3"/>
  <c r="QG64" i="3" s="1"/>
  <c r="PS58" i="3"/>
  <c r="PS64" i="3" s="1"/>
  <c r="PF58" i="3"/>
  <c r="PF64" i="3" s="1"/>
  <c r="OS58" i="3"/>
  <c r="OS64" i="3" s="1"/>
  <c r="OF58" i="3"/>
  <c r="OF64" i="3" s="1"/>
  <c r="NR58" i="3"/>
  <c r="NR64" i="3" s="1"/>
  <c r="MY58" i="3"/>
  <c r="MY64" i="3" s="1"/>
  <c r="LO58" i="3"/>
  <c r="LO64" i="3" s="1"/>
  <c r="JS58" i="3"/>
  <c r="JS64" i="3" s="1"/>
  <c r="HW58" i="3"/>
  <c r="HW64" i="3" s="1"/>
  <c r="FZ58" i="3"/>
  <c r="FZ64" i="3" s="1"/>
  <c r="EE58" i="3"/>
  <c r="EE64" i="3" s="1"/>
  <c r="CI58" i="3"/>
  <c r="CI64" i="3" s="1"/>
  <c r="TZ58" i="3"/>
  <c r="TZ64" i="3" s="1"/>
  <c r="TN58" i="3"/>
  <c r="TN64" i="3" s="1"/>
  <c r="TB58" i="3"/>
  <c r="TB64" i="3" s="1"/>
  <c r="SP58" i="3"/>
  <c r="SP64" i="3" s="1"/>
  <c r="SD58" i="3"/>
  <c r="SD64" i="3" s="1"/>
  <c r="RR58" i="3"/>
  <c r="RR64" i="3" s="1"/>
  <c r="RF58" i="3"/>
  <c r="RF64" i="3" s="1"/>
  <c r="QS58" i="3"/>
  <c r="QS64" i="3" s="1"/>
  <c r="QE58" i="3"/>
  <c r="QE64" i="3" s="1"/>
  <c r="PR58" i="3"/>
  <c r="PR64" i="3" s="1"/>
  <c r="PE58" i="3"/>
  <c r="PE64" i="3" s="1"/>
  <c r="OR58" i="3"/>
  <c r="OR64" i="3" s="1"/>
  <c r="OE58" i="3"/>
  <c r="OE64" i="3" s="1"/>
  <c r="NQ58" i="3"/>
  <c r="NQ64" i="3" s="1"/>
  <c r="MQ58" i="3"/>
  <c r="MQ64" i="3" s="1"/>
  <c r="LH58" i="3"/>
  <c r="LH64" i="3" s="1"/>
  <c r="JL58" i="3"/>
  <c r="JL64" i="3" s="1"/>
  <c r="HP58" i="3"/>
  <c r="HP64" i="3" s="1"/>
  <c r="FT58" i="3"/>
  <c r="FT64" i="3" s="1"/>
  <c r="DX58" i="3"/>
  <c r="DX64" i="3" s="1"/>
  <c r="CB58" i="3"/>
  <c r="CB64" i="3" s="1"/>
  <c r="TX58" i="3"/>
  <c r="TX64" i="3" s="1"/>
  <c r="TL58" i="3"/>
  <c r="TL64" i="3" s="1"/>
  <c r="SZ58" i="3"/>
  <c r="SZ64" i="3" s="1"/>
  <c r="SN58" i="3"/>
  <c r="SN64" i="3" s="1"/>
  <c r="SB58" i="3"/>
  <c r="SB64" i="3" s="1"/>
  <c r="RP58" i="3"/>
  <c r="RP64" i="3" s="1"/>
  <c r="RC58" i="3"/>
  <c r="RC64" i="3" s="1"/>
  <c r="QP58" i="3"/>
  <c r="QP64" i="3" s="1"/>
  <c r="QC58" i="3"/>
  <c r="QC64" i="3" s="1"/>
  <c r="PP58" i="3"/>
  <c r="PP64" i="3" s="1"/>
  <c r="PC58" i="3"/>
  <c r="PC64" i="3" s="1"/>
  <c r="OP58" i="3"/>
  <c r="OP64" i="3" s="1"/>
  <c r="OC58" i="3"/>
  <c r="OC64" i="3" s="1"/>
  <c r="NO58" i="3"/>
  <c r="NO64" i="3" s="1"/>
  <c r="MP58" i="3"/>
  <c r="MP64" i="3" s="1"/>
  <c r="LC58" i="3"/>
  <c r="LC64" i="3" s="1"/>
  <c r="JG58" i="3"/>
  <c r="JG64" i="3" s="1"/>
  <c r="HK58" i="3"/>
  <c r="HK64" i="3" s="1"/>
  <c r="FO58" i="3"/>
  <c r="FO64" i="3" s="1"/>
  <c r="DS58" i="3"/>
  <c r="DS64" i="3" s="1"/>
  <c r="BW58" i="3"/>
  <c r="BW64" i="3" s="1"/>
  <c r="SY58" i="3"/>
  <c r="SY64" i="3" s="1"/>
  <c r="SM58" i="3"/>
  <c r="SM64" i="3" s="1"/>
  <c r="SA58" i="3"/>
  <c r="RO58" i="3"/>
  <c r="RO64" i="3" s="1"/>
  <c r="RB58" i="3"/>
  <c r="RB64" i="3" s="1"/>
  <c r="QO58" i="3"/>
  <c r="QO64" i="3" s="1"/>
  <c r="QB58" i="3"/>
  <c r="QB64" i="3" s="1"/>
  <c r="PO58" i="3"/>
  <c r="PO64" i="3" s="1"/>
  <c r="PB58" i="3"/>
  <c r="PB64" i="3" s="1"/>
  <c r="OO58" i="3"/>
  <c r="OO64" i="3" s="1"/>
  <c r="OB58" i="3"/>
  <c r="OB64" i="3" s="1"/>
  <c r="NN58" i="3"/>
  <c r="NN64" i="3" s="1"/>
  <c r="MM58" i="3"/>
  <c r="MM64" i="3" s="1"/>
  <c r="KV58" i="3"/>
  <c r="KV64" i="3" s="1"/>
  <c r="IZ58" i="3"/>
  <c r="IZ64" i="3" s="1"/>
  <c r="HD58" i="3"/>
  <c r="HD64" i="3" s="1"/>
  <c r="FH58" i="3"/>
  <c r="FH64" i="3" s="1"/>
  <c r="DL58" i="3"/>
  <c r="DL64" i="3" s="1"/>
  <c r="BP58" i="3"/>
  <c r="BP64" i="3" s="1"/>
  <c r="TJ58" i="3"/>
  <c r="TJ64" i="3" s="1"/>
  <c r="SX58" i="3"/>
  <c r="SX64" i="3" s="1"/>
  <c r="SL58" i="3"/>
  <c r="SL64" i="3" s="1"/>
  <c r="RZ58" i="3"/>
  <c r="RZ64" i="3" s="1"/>
  <c r="RM58" i="3"/>
  <c r="RM64" i="3" s="1"/>
  <c r="RA58" i="3"/>
  <c r="RA64" i="3" s="1"/>
  <c r="QN58" i="3"/>
  <c r="QN64" i="3" s="1"/>
  <c r="QA58" i="3"/>
  <c r="QA64" i="3" s="1"/>
  <c r="PN58" i="3"/>
  <c r="PN64" i="3" s="1"/>
  <c r="PA58" i="3"/>
  <c r="PA64" i="3" s="1"/>
  <c r="ON58" i="3"/>
  <c r="ON64" i="3" s="1"/>
  <c r="OA58" i="3"/>
  <c r="OA64" i="3" s="1"/>
  <c r="NK58" i="3"/>
  <c r="NK64" i="3" s="1"/>
  <c r="MF58" i="3"/>
  <c r="MF64" i="3" s="1"/>
  <c r="KU58" i="3"/>
  <c r="KU64" i="3" s="1"/>
  <c r="IY58" i="3"/>
  <c r="IY64" i="3" s="1"/>
  <c r="HC58" i="3"/>
  <c r="HC64" i="3" s="1"/>
  <c r="FG58" i="3"/>
  <c r="FG64" i="3" s="1"/>
  <c r="DK58" i="3"/>
  <c r="DK64" i="3" s="1"/>
  <c r="BO58" i="3"/>
  <c r="BO64" i="3" s="1"/>
  <c r="TV58" i="3"/>
  <c r="TV64" i="3" s="1"/>
  <c r="TI58" i="3"/>
  <c r="TI64" i="3" s="1"/>
  <c r="SW58" i="3"/>
  <c r="SW64" i="3" s="1"/>
  <c r="SK58" i="3"/>
  <c r="SK64" i="3" s="1"/>
  <c r="RY58" i="3"/>
  <c r="RY64" i="3" s="1"/>
  <c r="RN58" i="3"/>
  <c r="RN64" i="3" s="1"/>
  <c r="QZ58" i="3"/>
  <c r="QZ64" i="3" s="1"/>
  <c r="QM58" i="3"/>
  <c r="QM64" i="3" s="1"/>
  <c r="PZ58" i="3"/>
  <c r="PZ64" i="3" s="1"/>
  <c r="PM58" i="3"/>
  <c r="PM64" i="3" s="1"/>
  <c r="OZ58" i="3"/>
  <c r="OZ64" i="3" s="1"/>
  <c r="OM58" i="3"/>
  <c r="OM64" i="3" s="1"/>
  <c r="NZ58" i="3"/>
  <c r="NZ64" i="3" s="1"/>
  <c r="NI58" i="3"/>
  <c r="NI64" i="3" s="1"/>
  <c r="ME58" i="3"/>
  <c r="ME64" i="3" s="1"/>
  <c r="KP58" i="3"/>
  <c r="KP64" i="3" s="1"/>
  <c r="IU58" i="3"/>
  <c r="IU64" i="3" s="1"/>
  <c r="GY58" i="3"/>
  <c r="GY64" i="3" s="1"/>
  <c r="FC58" i="3"/>
  <c r="FC64" i="3" s="1"/>
  <c r="DG58" i="3"/>
  <c r="DG64" i="3" s="1"/>
  <c r="BK58" i="3"/>
  <c r="BK64" i="3" s="1"/>
  <c r="V56" i="3"/>
  <c r="V62" i="3"/>
  <c r="TT58" i="3"/>
  <c r="TT64" i="3" s="1"/>
  <c r="TH58" i="3"/>
  <c r="TH64" i="3" s="1"/>
  <c r="SV58" i="3"/>
  <c r="SV64" i="3" s="1"/>
  <c r="SJ58" i="3"/>
  <c r="SJ64" i="3" s="1"/>
  <c r="RX58" i="3"/>
  <c r="RX64" i="3" s="1"/>
  <c r="RL58" i="3"/>
  <c r="RL64" i="3" s="1"/>
  <c r="QY58" i="3"/>
  <c r="QY64" i="3" s="1"/>
  <c r="QL58" i="3"/>
  <c r="QL64" i="3" s="1"/>
  <c r="PY58" i="3"/>
  <c r="PY64" i="3" s="1"/>
  <c r="PL58" i="3"/>
  <c r="PL64" i="3" s="1"/>
  <c r="OY58" i="3"/>
  <c r="OY64" i="3" s="1"/>
  <c r="OL58" i="3"/>
  <c r="OL64" i="3" s="1"/>
  <c r="NY58" i="3"/>
  <c r="NY64" i="3" s="1"/>
  <c r="NH58" i="3"/>
  <c r="NH64" i="3" s="1"/>
  <c r="MC58" i="3"/>
  <c r="MC64" i="3" s="1"/>
  <c r="KJ58" i="3"/>
  <c r="KJ64" i="3" s="1"/>
  <c r="IN58" i="3"/>
  <c r="IN64" i="3" s="1"/>
  <c r="GR58" i="3"/>
  <c r="GR64" i="3" s="1"/>
  <c r="EV58" i="3"/>
  <c r="EV64" i="3" s="1"/>
  <c r="CZ58" i="3"/>
  <c r="CZ64" i="3" s="1"/>
  <c r="BD58" i="3"/>
  <c r="BD64" i="3" s="1"/>
  <c r="TS58" i="3"/>
  <c r="TS64" i="3" s="1"/>
  <c r="TG58" i="3"/>
  <c r="TG64" i="3" s="1"/>
  <c r="SU58" i="3"/>
  <c r="SU64" i="3" s="1"/>
  <c r="SI58" i="3"/>
  <c r="SI64" i="3" s="1"/>
  <c r="RW58" i="3"/>
  <c r="RW64" i="3" s="1"/>
  <c r="RK58" i="3"/>
  <c r="RK64" i="3" s="1"/>
  <c r="QX58" i="3"/>
  <c r="QX64" i="3" s="1"/>
  <c r="QK58" i="3"/>
  <c r="QK64" i="3" s="1"/>
  <c r="PX58" i="3"/>
  <c r="PX64" i="3" s="1"/>
  <c r="PK58" i="3"/>
  <c r="PK64" i="3" s="1"/>
  <c r="OW58" i="3"/>
  <c r="OW64" i="3" s="1"/>
  <c r="OK58" i="3"/>
  <c r="OK64" i="3" s="1"/>
  <c r="NW58" i="3"/>
  <c r="NW64" i="3" s="1"/>
  <c r="NG58" i="3"/>
  <c r="NG64" i="3" s="1"/>
  <c r="MA58" i="3"/>
  <c r="MA64" i="3" s="1"/>
  <c r="KI58" i="3"/>
  <c r="KI64" i="3" s="1"/>
  <c r="IM58" i="3"/>
  <c r="IM64" i="3" s="1"/>
  <c r="GQ58" i="3"/>
  <c r="GQ64" i="3" s="1"/>
  <c r="EU58" i="3"/>
  <c r="EU64" i="3" s="1"/>
  <c r="CY58" i="3"/>
  <c r="CY64" i="3" s="1"/>
  <c r="BC58" i="3"/>
  <c r="BC64" i="3" s="1"/>
  <c r="UD58" i="3"/>
  <c r="UD64" i="3" s="1"/>
  <c r="TR58" i="3"/>
  <c r="TR64" i="3" s="1"/>
  <c r="TF58" i="3"/>
  <c r="TF64" i="3" s="1"/>
  <c r="ST58" i="3"/>
  <c r="ST64" i="3" s="1"/>
  <c r="SH58" i="3"/>
  <c r="SH64" i="3" s="1"/>
  <c r="RV58" i="3"/>
  <c r="RV64" i="3" s="1"/>
  <c r="RJ58" i="3"/>
  <c r="RJ64" i="3" s="1"/>
  <c r="QW58" i="3"/>
  <c r="QW64" i="3" s="1"/>
  <c r="QJ58" i="3"/>
  <c r="QJ64" i="3" s="1"/>
  <c r="PW58" i="3"/>
  <c r="PW64" i="3" s="1"/>
  <c r="PJ58" i="3"/>
  <c r="PJ64" i="3" s="1"/>
  <c r="OX58" i="3"/>
  <c r="OX64" i="3" s="1"/>
  <c r="OI58" i="3"/>
  <c r="OI64" i="3" s="1"/>
  <c r="NU58" i="3"/>
  <c r="NU64" i="3" s="1"/>
  <c r="ND58" i="3"/>
  <c r="ND64" i="3" s="1"/>
  <c r="LT58" i="3"/>
  <c r="LT64" i="3" s="1"/>
  <c r="KE58" i="3"/>
  <c r="KE64" i="3" s="1"/>
  <c r="II58" i="3"/>
  <c r="II64" i="3" s="1"/>
  <c r="GM58" i="3"/>
  <c r="GM64" i="3" s="1"/>
  <c r="EQ58" i="3"/>
  <c r="EQ64" i="3" s="1"/>
  <c r="CU58" i="3"/>
  <c r="CU64" i="3" s="1"/>
  <c r="AY58" i="3"/>
  <c r="AY64" i="3" s="1"/>
  <c r="UC58" i="3"/>
  <c r="UC64" i="3" s="1"/>
  <c r="TQ58" i="3"/>
  <c r="TQ64" i="3" s="1"/>
  <c r="TE58" i="3"/>
  <c r="TE64" i="3" s="1"/>
  <c r="SS58" i="3"/>
  <c r="SS64" i="3" s="1"/>
  <c r="SG58" i="3"/>
  <c r="SG64" i="3" s="1"/>
  <c r="RU58" i="3"/>
  <c r="RU64" i="3" s="1"/>
  <c r="RI58" i="3"/>
  <c r="RI64" i="3" s="1"/>
  <c r="QV58" i="3"/>
  <c r="QV64" i="3" s="1"/>
  <c r="QI58" i="3"/>
  <c r="QI64" i="3" s="1"/>
  <c r="PV58" i="3"/>
  <c r="PV64" i="3" s="1"/>
  <c r="PI58" i="3"/>
  <c r="PI64" i="3" s="1"/>
  <c r="OU58" i="3"/>
  <c r="OU64" i="3" s="1"/>
  <c r="OH58" i="3"/>
  <c r="OH64" i="3" s="1"/>
  <c r="NT58" i="3"/>
  <c r="NT64" i="3" s="1"/>
  <c r="NC58" i="3"/>
  <c r="NC64" i="3" s="1"/>
  <c r="LS58" i="3"/>
  <c r="LS64" i="3" s="1"/>
  <c r="JX58" i="3"/>
  <c r="JX64" i="3" s="1"/>
  <c r="IB58" i="3"/>
  <c r="IB64" i="3" s="1"/>
  <c r="GF58" i="3"/>
  <c r="GF64" i="3" s="1"/>
  <c r="EJ58" i="3"/>
  <c r="EJ64" i="3" s="1"/>
  <c r="CN58" i="3"/>
  <c r="CN64" i="3" s="1"/>
  <c r="AR58" i="3"/>
  <c r="AR64" i="3" s="1"/>
  <c r="AE56" i="3"/>
  <c r="R56" i="3"/>
  <c r="R62" i="3"/>
  <c r="T62" i="3"/>
  <c r="Z62" i="3"/>
  <c r="AB62" i="3"/>
  <c r="AC62" i="3"/>
  <c r="AE62" i="3"/>
  <c r="TD58" i="3"/>
  <c r="TD64" i="3" s="1"/>
  <c r="SR58" i="3"/>
  <c r="SR64" i="3" s="1"/>
  <c r="SF58" i="3"/>
  <c r="SF64" i="3" s="1"/>
  <c r="RT58" i="3"/>
  <c r="RT64" i="3" s="1"/>
  <c r="RH58" i="3"/>
  <c r="RH64" i="3" s="1"/>
  <c r="QU58" i="3"/>
  <c r="QU64" i="3" s="1"/>
  <c r="QH58" i="3"/>
  <c r="QH64" i="3" s="1"/>
  <c r="PU58" i="3"/>
  <c r="PU64" i="3" s="1"/>
  <c r="PG58" i="3"/>
  <c r="PG64" i="3" s="1"/>
  <c r="OT58" i="3"/>
  <c r="OT64" i="3" s="1"/>
  <c r="OG58" i="3"/>
  <c r="OG64" i="3" s="1"/>
  <c r="NS58" i="3"/>
  <c r="NS64" i="3" s="1"/>
  <c r="NB58" i="3"/>
  <c r="NB64" i="3" s="1"/>
  <c r="LR58" i="3"/>
  <c r="LR64" i="3" s="1"/>
  <c r="JW58" i="3"/>
  <c r="JW64" i="3" s="1"/>
  <c r="IA58" i="3"/>
  <c r="IA64" i="3" s="1"/>
  <c r="GD58" i="3"/>
  <c r="GD64" i="3" s="1"/>
  <c r="EH58" i="3"/>
  <c r="EH64" i="3" s="1"/>
  <c r="CM58" i="3"/>
  <c r="CM64" i="3" s="1"/>
  <c r="AQ58" i="3"/>
  <c r="AQ64" i="3" s="1"/>
  <c r="LF58" i="3"/>
  <c r="LF64" i="3" s="1"/>
  <c r="KT58" i="3"/>
  <c r="KT64" i="3" s="1"/>
  <c r="KH58" i="3"/>
  <c r="KH64" i="3" s="1"/>
  <c r="JV58" i="3"/>
  <c r="JV64" i="3" s="1"/>
  <c r="JJ58" i="3"/>
  <c r="JJ64" i="3" s="1"/>
  <c r="IX58" i="3"/>
  <c r="IX64" i="3" s="1"/>
  <c r="IL58" i="3"/>
  <c r="IL64" i="3" s="1"/>
  <c r="HZ58" i="3"/>
  <c r="HZ64" i="3" s="1"/>
  <c r="HN58" i="3"/>
  <c r="HN64" i="3" s="1"/>
  <c r="HB58" i="3"/>
  <c r="HB64" i="3" s="1"/>
  <c r="GP58" i="3"/>
  <c r="GP64" i="3" s="1"/>
  <c r="GE58" i="3"/>
  <c r="GE64" i="3" s="1"/>
  <c r="FR58" i="3"/>
  <c r="FR64" i="3" s="1"/>
  <c r="FF58" i="3"/>
  <c r="FF64" i="3" s="1"/>
  <c r="ET58" i="3"/>
  <c r="ET64" i="3" s="1"/>
  <c r="EI58" i="3"/>
  <c r="EI64" i="3" s="1"/>
  <c r="DV58" i="3"/>
  <c r="DV64" i="3" s="1"/>
  <c r="DJ58" i="3"/>
  <c r="DJ64" i="3" s="1"/>
  <c r="CX58" i="3"/>
  <c r="CX64" i="3" s="1"/>
  <c r="CL58" i="3"/>
  <c r="CL64" i="3" s="1"/>
  <c r="BZ58" i="3"/>
  <c r="BZ64" i="3" s="1"/>
  <c r="BN58" i="3"/>
  <c r="BN64" i="3" s="1"/>
  <c r="BB58" i="3"/>
  <c r="BB64" i="3" s="1"/>
  <c r="AP58" i="3"/>
  <c r="AP64" i="3" s="1"/>
  <c r="NM58" i="3"/>
  <c r="NM64" i="3" s="1"/>
  <c r="NA58" i="3"/>
  <c r="NA64" i="3" s="1"/>
  <c r="MO58" i="3"/>
  <c r="MO64" i="3" s="1"/>
  <c r="MD58" i="3"/>
  <c r="MD64" i="3" s="1"/>
  <c r="LQ58" i="3"/>
  <c r="LQ64" i="3" s="1"/>
  <c r="LE58" i="3"/>
  <c r="LE64" i="3" s="1"/>
  <c r="KS58" i="3"/>
  <c r="KS64" i="3" s="1"/>
  <c r="KG58" i="3"/>
  <c r="KG64" i="3" s="1"/>
  <c r="JU58" i="3"/>
  <c r="JU64" i="3" s="1"/>
  <c r="JI58" i="3"/>
  <c r="JI64" i="3" s="1"/>
  <c r="IW58" i="3"/>
  <c r="IW64" i="3" s="1"/>
  <c r="IK58" i="3"/>
  <c r="IK64" i="3" s="1"/>
  <c r="HY58" i="3"/>
  <c r="HY64" i="3" s="1"/>
  <c r="HM58" i="3"/>
  <c r="HM64" i="3" s="1"/>
  <c r="HA58" i="3"/>
  <c r="HA64" i="3" s="1"/>
  <c r="GO58" i="3"/>
  <c r="GO64" i="3" s="1"/>
  <c r="GC58" i="3"/>
  <c r="GC64" i="3" s="1"/>
  <c r="FQ58" i="3"/>
  <c r="FQ64" i="3" s="1"/>
  <c r="FE58" i="3"/>
  <c r="FE64" i="3" s="1"/>
  <c r="ES58" i="3"/>
  <c r="ES64" i="3" s="1"/>
  <c r="EG58" i="3"/>
  <c r="EG64" i="3" s="1"/>
  <c r="DU58" i="3"/>
  <c r="DU64" i="3" s="1"/>
  <c r="DI58" i="3"/>
  <c r="DI64" i="3" s="1"/>
  <c r="CW58" i="3"/>
  <c r="CW64" i="3" s="1"/>
  <c r="CK58" i="3"/>
  <c r="CK64" i="3" s="1"/>
  <c r="BY58" i="3"/>
  <c r="BY64" i="3" s="1"/>
  <c r="BM58" i="3"/>
  <c r="BM64" i="3" s="1"/>
  <c r="BA58" i="3"/>
  <c r="BA64" i="3" s="1"/>
  <c r="AC56" i="3"/>
  <c r="RD58" i="3"/>
  <c r="RD64" i="3" s="1"/>
  <c r="QR58" i="3"/>
  <c r="QR64" i="3" s="1"/>
  <c r="QF58" i="3"/>
  <c r="QF64" i="3" s="1"/>
  <c r="PT58" i="3"/>
  <c r="PT64" i="3" s="1"/>
  <c r="PH58" i="3"/>
  <c r="PH64" i="3" s="1"/>
  <c r="OV58" i="3"/>
  <c r="OV64" i="3" s="1"/>
  <c r="OJ58" i="3"/>
  <c r="OJ64" i="3" s="1"/>
  <c r="NX58" i="3"/>
  <c r="NX64" i="3" s="1"/>
  <c r="NL58" i="3"/>
  <c r="NL64" i="3" s="1"/>
  <c r="MZ58" i="3"/>
  <c r="MZ64" i="3" s="1"/>
  <c r="MN58" i="3"/>
  <c r="MN64" i="3" s="1"/>
  <c r="MB58" i="3"/>
  <c r="MB64" i="3" s="1"/>
  <c r="LP58" i="3"/>
  <c r="LP64" i="3" s="1"/>
  <c r="LD58" i="3"/>
  <c r="LD64" i="3" s="1"/>
  <c r="KR58" i="3"/>
  <c r="KR64" i="3" s="1"/>
  <c r="KF58" i="3"/>
  <c r="KF64" i="3" s="1"/>
  <c r="JT58" i="3"/>
  <c r="JT64" i="3" s="1"/>
  <c r="JH58" i="3"/>
  <c r="JH64" i="3" s="1"/>
  <c r="IV58" i="3"/>
  <c r="IV64" i="3" s="1"/>
  <c r="IJ58" i="3"/>
  <c r="IJ64" i="3" s="1"/>
  <c r="HX58" i="3"/>
  <c r="HX64" i="3" s="1"/>
  <c r="HL58" i="3"/>
  <c r="HL64" i="3" s="1"/>
  <c r="GZ58" i="3"/>
  <c r="GZ64" i="3" s="1"/>
  <c r="GN58" i="3"/>
  <c r="GN64" i="3" s="1"/>
  <c r="GB58" i="3"/>
  <c r="GB64" i="3" s="1"/>
  <c r="FP58" i="3"/>
  <c r="FP64" i="3" s="1"/>
  <c r="FD58" i="3"/>
  <c r="FD64" i="3" s="1"/>
  <c r="ER58" i="3"/>
  <c r="ER64" i="3" s="1"/>
  <c r="EF58" i="3"/>
  <c r="EF64" i="3" s="1"/>
  <c r="DT58" i="3"/>
  <c r="DT64" i="3" s="1"/>
  <c r="DH58" i="3"/>
  <c r="DH64" i="3" s="1"/>
  <c r="CV58" i="3"/>
  <c r="CV64" i="3" s="1"/>
  <c r="CJ58" i="3"/>
  <c r="CJ64" i="3" s="1"/>
  <c r="BX58" i="3"/>
  <c r="BX64" i="3" s="1"/>
  <c r="BL58" i="3"/>
  <c r="BL64" i="3" s="1"/>
  <c r="AZ58" i="3"/>
  <c r="AZ64" i="3" s="1"/>
  <c r="AB56" i="3"/>
  <c r="NV58" i="3"/>
  <c r="NV64" i="3" s="1"/>
  <c r="NJ58" i="3"/>
  <c r="NJ64" i="3" s="1"/>
  <c r="MX58" i="3"/>
  <c r="MX64" i="3" s="1"/>
  <c r="ML58" i="3"/>
  <c r="ML64" i="3" s="1"/>
  <c r="LZ58" i="3"/>
  <c r="LZ64" i="3" s="1"/>
  <c r="LN58" i="3"/>
  <c r="LN64" i="3" s="1"/>
  <c r="LB58" i="3"/>
  <c r="LB64" i="3" s="1"/>
  <c r="KQ58" i="3"/>
  <c r="KQ64" i="3" s="1"/>
  <c r="KD58" i="3"/>
  <c r="KD64" i="3" s="1"/>
  <c r="JR58" i="3"/>
  <c r="JR64" i="3" s="1"/>
  <c r="JF58" i="3"/>
  <c r="JF64" i="3" s="1"/>
  <c r="IT58" i="3"/>
  <c r="IT64" i="3" s="1"/>
  <c r="IH58" i="3"/>
  <c r="IH64" i="3" s="1"/>
  <c r="HV58" i="3"/>
  <c r="HV64" i="3" s="1"/>
  <c r="HJ58" i="3"/>
  <c r="HJ64" i="3" s="1"/>
  <c r="GX58" i="3"/>
  <c r="GX64" i="3" s="1"/>
  <c r="GL58" i="3"/>
  <c r="GL64" i="3" s="1"/>
  <c r="GA58" i="3"/>
  <c r="GA64" i="3" s="1"/>
  <c r="FN58" i="3"/>
  <c r="FN64" i="3" s="1"/>
  <c r="FB58" i="3"/>
  <c r="FB64" i="3" s="1"/>
  <c r="EP58" i="3"/>
  <c r="EP64" i="3" s="1"/>
  <c r="ED58" i="3"/>
  <c r="ED64" i="3" s="1"/>
  <c r="DR58" i="3"/>
  <c r="DR64" i="3" s="1"/>
  <c r="DF58" i="3"/>
  <c r="DF64" i="3" s="1"/>
  <c r="CT58" i="3"/>
  <c r="CT64" i="3" s="1"/>
  <c r="CH58" i="3"/>
  <c r="CH64" i="3" s="1"/>
  <c r="BV58" i="3"/>
  <c r="BV64" i="3" s="1"/>
  <c r="BJ58" i="3"/>
  <c r="BJ64" i="3" s="1"/>
  <c r="AX58" i="3"/>
  <c r="AX64" i="3" s="1"/>
  <c r="Z56" i="3"/>
  <c r="MW58" i="3"/>
  <c r="MW64" i="3" s="1"/>
  <c r="MJ58" i="3"/>
  <c r="MJ64" i="3" s="1"/>
  <c r="LY58" i="3"/>
  <c r="LY64" i="3" s="1"/>
  <c r="LM58" i="3"/>
  <c r="LM64" i="3" s="1"/>
  <c r="LA58" i="3"/>
  <c r="LA64" i="3" s="1"/>
  <c r="KO58" i="3"/>
  <c r="KO64" i="3" s="1"/>
  <c r="KC58" i="3"/>
  <c r="KC64" i="3" s="1"/>
  <c r="JQ58" i="3"/>
  <c r="JQ64" i="3" s="1"/>
  <c r="JE58" i="3"/>
  <c r="JE64" i="3" s="1"/>
  <c r="IS58" i="3"/>
  <c r="IS64" i="3" s="1"/>
  <c r="IG58" i="3"/>
  <c r="IG64" i="3" s="1"/>
  <c r="HU58" i="3"/>
  <c r="HU64" i="3" s="1"/>
  <c r="HI58" i="3"/>
  <c r="HI64" i="3" s="1"/>
  <c r="GW58" i="3"/>
  <c r="GW64" i="3" s="1"/>
  <c r="GK58" i="3"/>
  <c r="GK64" i="3" s="1"/>
  <c r="FY58" i="3"/>
  <c r="FY64" i="3" s="1"/>
  <c r="FM58" i="3"/>
  <c r="FM64" i="3" s="1"/>
  <c r="FA58" i="3"/>
  <c r="FA64" i="3" s="1"/>
  <c r="EO58" i="3"/>
  <c r="EO64" i="3" s="1"/>
  <c r="EC58" i="3"/>
  <c r="EC64" i="3" s="1"/>
  <c r="DQ58" i="3"/>
  <c r="DQ64" i="3" s="1"/>
  <c r="DE58" i="3"/>
  <c r="DE64" i="3" s="1"/>
  <c r="CS58" i="3"/>
  <c r="CS64" i="3" s="1"/>
  <c r="CG58" i="3"/>
  <c r="CG64" i="3" s="1"/>
  <c r="BU58" i="3"/>
  <c r="BU64" i="3" s="1"/>
  <c r="BI58" i="3"/>
  <c r="BI64" i="3" s="1"/>
  <c r="AW58" i="3"/>
  <c r="AW64" i="3" s="1"/>
  <c r="MV58" i="3"/>
  <c r="MV64" i="3" s="1"/>
  <c r="MK58" i="3"/>
  <c r="MK64" i="3" s="1"/>
  <c r="LX58" i="3"/>
  <c r="LX64" i="3" s="1"/>
  <c r="LL58" i="3"/>
  <c r="LL64" i="3" s="1"/>
  <c r="KZ58" i="3"/>
  <c r="KZ64" i="3" s="1"/>
  <c r="KN58" i="3"/>
  <c r="KN64" i="3" s="1"/>
  <c r="KB58" i="3"/>
  <c r="KB64" i="3" s="1"/>
  <c r="JO58" i="3"/>
  <c r="JO64" i="3" s="1"/>
  <c r="JD58" i="3"/>
  <c r="JD64" i="3" s="1"/>
  <c r="IR58" i="3"/>
  <c r="IR64" i="3" s="1"/>
  <c r="IF58" i="3"/>
  <c r="IF64" i="3" s="1"/>
  <c r="HT58" i="3"/>
  <c r="HT64" i="3" s="1"/>
  <c r="HH58" i="3"/>
  <c r="HH64" i="3" s="1"/>
  <c r="GV58" i="3"/>
  <c r="GV64" i="3" s="1"/>
  <c r="GJ58" i="3"/>
  <c r="GJ64" i="3" s="1"/>
  <c r="FX58" i="3"/>
  <c r="FX64" i="3" s="1"/>
  <c r="FL58" i="3"/>
  <c r="FL64" i="3" s="1"/>
  <c r="EZ58" i="3"/>
  <c r="EZ64" i="3" s="1"/>
  <c r="EN58" i="3"/>
  <c r="EN64" i="3" s="1"/>
  <c r="EB58" i="3"/>
  <c r="EB64" i="3" s="1"/>
  <c r="DP58" i="3"/>
  <c r="DP64" i="3" s="1"/>
  <c r="DD58" i="3"/>
  <c r="DD64" i="3" s="1"/>
  <c r="CR58" i="3"/>
  <c r="CR64" i="3" s="1"/>
  <c r="CF58" i="3"/>
  <c r="CF64" i="3" s="1"/>
  <c r="BT58" i="3"/>
  <c r="BT64" i="3" s="1"/>
  <c r="BH58" i="3"/>
  <c r="BH64" i="3" s="1"/>
  <c r="AV58" i="3"/>
  <c r="AV64" i="3" s="1"/>
  <c r="MU58" i="3"/>
  <c r="MU64" i="3" s="1"/>
  <c r="MI58" i="3"/>
  <c r="MI64" i="3" s="1"/>
  <c r="LW58" i="3"/>
  <c r="LW64" i="3" s="1"/>
  <c r="LK58" i="3"/>
  <c r="LK64" i="3" s="1"/>
  <c r="KY58" i="3"/>
  <c r="KY64" i="3" s="1"/>
  <c r="KM58" i="3"/>
  <c r="KM64" i="3" s="1"/>
  <c r="KA58" i="3"/>
  <c r="KA64" i="3" s="1"/>
  <c r="JP58" i="3"/>
  <c r="JP64" i="3" s="1"/>
  <c r="JC58" i="3"/>
  <c r="JC64" i="3" s="1"/>
  <c r="IQ58" i="3"/>
  <c r="IQ64" i="3" s="1"/>
  <c r="IE58" i="3"/>
  <c r="IE64" i="3" s="1"/>
  <c r="HS58" i="3"/>
  <c r="HS64" i="3" s="1"/>
  <c r="HG58" i="3"/>
  <c r="HG64" i="3" s="1"/>
  <c r="GU58" i="3"/>
  <c r="GU64" i="3" s="1"/>
  <c r="GI58" i="3"/>
  <c r="GI64" i="3" s="1"/>
  <c r="FW58" i="3"/>
  <c r="FW64" i="3" s="1"/>
  <c r="FK58" i="3"/>
  <c r="FK64" i="3" s="1"/>
  <c r="EY58" i="3"/>
  <c r="EY64" i="3" s="1"/>
  <c r="EM58" i="3"/>
  <c r="EM64" i="3" s="1"/>
  <c r="EA58" i="3"/>
  <c r="EA64" i="3" s="1"/>
  <c r="DO58" i="3"/>
  <c r="DO64" i="3" s="1"/>
  <c r="DC58" i="3"/>
  <c r="DC64" i="3" s="1"/>
  <c r="CQ58" i="3"/>
  <c r="CQ64" i="3" s="1"/>
  <c r="CE58" i="3"/>
  <c r="CE64" i="3" s="1"/>
  <c r="BS58" i="3"/>
  <c r="BS64" i="3" s="1"/>
  <c r="BG58" i="3"/>
  <c r="BG64" i="3" s="1"/>
  <c r="AU58" i="3"/>
  <c r="AU64" i="3" s="1"/>
  <c r="NF58" i="3"/>
  <c r="NF64" i="3" s="1"/>
  <c r="MS58" i="3"/>
  <c r="MS64" i="3" s="1"/>
  <c r="MH58" i="3"/>
  <c r="MH64" i="3" s="1"/>
  <c r="LV58" i="3"/>
  <c r="LV64" i="3" s="1"/>
  <c r="LJ58" i="3"/>
  <c r="LJ64" i="3" s="1"/>
  <c r="KX58" i="3"/>
  <c r="KX64" i="3" s="1"/>
  <c r="KL58" i="3"/>
  <c r="KL64" i="3" s="1"/>
  <c r="JZ58" i="3"/>
  <c r="JZ64" i="3" s="1"/>
  <c r="JM58" i="3"/>
  <c r="JM64" i="3" s="1"/>
  <c r="JB58" i="3"/>
  <c r="JB64" i="3" s="1"/>
  <c r="IP58" i="3"/>
  <c r="IP64" i="3" s="1"/>
  <c r="ID58" i="3"/>
  <c r="ID64" i="3" s="1"/>
  <c r="HR58" i="3"/>
  <c r="HR64" i="3" s="1"/>
  <c r="HF58" i="3"/>
  <c r="HF64" i="3" s="1"/>
  <c r="GT58" i="3"/>
  <c r="GT64" i="3" s="1"/>
  <c r="GH58" i="3"/>
  <c r="GH64" i="3" s="1"/>
  <c r="FU58" i="3"/>
  <c r="FU64" i="3" s="1"/>
  <c r="FJ58" i="3"/>
  <c r="FJ64" i="3" s="1"/>
  <c r="EX58" i="3"/>
  <c r="EX64" i="3" s="1"/>
  <c r="EL58" i="3"/>
  <c r="EL64" i="3" s="1"/>
  <c r="DZ58" i="3"/>
  <c r="DZ64" i="3" s="1"/>
  <c r="DN58" i="3"/>
  <c r="DN64" i="3" s="1"/>
  <c r="DB58" i="3"/>
  <c r="DB64" i="3" s="1"/>
  <c r="CP58" i="3"/>
  <c r="CP64" i="3" s="1"/>
  <c r="CD58" i="3"/>
  <c r="CD64" i="3" s="1"/>
  <c r="BR58" i="3"/>
  <c r="BR64" i="3" s="1"/>
  <c r="BF58" i="3"/>
  <c r="BF64" i="3" s="1"/>
  <c r="AT58" i="3"/>
  <c r="AT64" i="3" s="1"/>
  <c r="U56" i="3"/>
  <c r="NE58" i="3"/>
  <c r="NE64" i="3" s="1"/>
  <c r="MT58" i="3"/>
  <c r="MT64" i="3" s="1"/>
  <c r="MG58" i="3"/>
  <c r="MG64" i="3" s="1"/>
  <c r="LU58" i="3"/>
  <c r="LU64" i="3" s="1"/>
  <c r="LI58" i="3"/>
  <c r="LI64" i="3" s="1"/>
  <c r="KW58" i="3"/>
  <c r="KW64" i="3" s="1"/>
  <c r="KK58" i="3"/>
  <c r="KK64" i="3" s="1"/>
  <c r="JY58" i="3"/>
  <c r="JY64" i="3" s="1"/>
  <c r="JN58" i="3"/>
  <c r="JN64" i="3" s="1"/>
  <c r="JA58" i="3"/>
  <c r="JA64" i="3" s="1"/>
  <c r="IO58" i="3"/>
  <c r="IO64" i="3" s="1"/>
  <c r="IC58" i="3"/>
  <c r="IC64" i="3" s="1"/>
  <c r="HQ58" i="3"/>
  <c r="HQ64" i="3" s="1"/>
  <c r="HE58" i="3"/>
  <c r="HE64" i="3" s="1"/>
  <c r="GS58" i="3"/>
  <c r="GS64" i="3" s="1"/>
  <c r="GG58" i="3"/>
  <c r="GG64" i="3" s="1"/>
  <c r="FV58" i="3"/>
  <c r="FV64" i="3" s="1"/>
  <c r="FI58" i="3"/>
  <c r="FI64" i="3" s="1"/>
  <c r="EW58" i="3"/>
  <c r="EW64" i="3" s="1"/>
  <c r="EK58" i="3"/>
  <c r="EK64" i="3" s="1"/>
  <c r="DY58" i="3"/>
  <c r="DY64" i="3" s="1"/>
  <c r="DM58" i="3"/>
  <c r="DM64" i="3" s="1"/>
  <c r="DA58" i="3"/>
  <c r="DA64" i="3" s="1"/>
  <c r="CO58" i="3"/>
  <c r="CO64" i="3" s="1"/>
  <c r="CC58" i="3"/>
  <c r="CC64" i="3" s="1"/>
  <c r="BQ58" i="3"/>
  <c r="BQ64" i="3" s="1"/>
  <c r="BE58" i="3"/>
  <c r="BE64" i="3" s="1"/>
  <c r="AS58" i="3"/>
  <c r="AS64" i="3" s="1"/>
  <c r="T56" i="3"/>
  <c r="AFB59" i="3"/>
  <c r="AFB65" i="3" s="1"/>
  <c r="AEP59" i="3"/>
  <c r="AEP65" i="3" s="1"/>
  <c r="AEE59" i="3"/>
  <c r="AEE65" i="3" s="1"/>
  <c r="ADR59" i="3"/>
  <c r="ADR65" i="3" s="1"/>
  <c r="ADG59" i="3"/>
  <c r="ACT59" i="3"/>
  <c r="ACT65" i="3" s="1"/>
  <c r="ACH59" i="3"/>
  <c r="ACH65" i="3" s="1"/>
  <c r="ABV59" i="3"/>
  <c r="ABV65" i="3" s="1"/>
  <c r="ABJ59" i="3"/>
  <c r="ABJ65" i="3" s="1"/>
  <c r="AAX59" i="3"/>
  <c r="AAX65" i="3" s="1"/>
  <c r="AAL59" i="3"/>
  <c r="AAL65" i="3" s="1"/>
  <c r="ZZ59" i="3"/>
  <c r="ZZ65" i="3" s="1"/>
  <c r="ZM59" i="3"/>
  <c r="ZM65" i="3" s="1"/>
  <c r="ZB59" i="3"/>
  <c r="ZB65" i="3" s="1"/>
  <c r="YP59" i="3"/>
  <c r="YP65" i="3" s="1"/>
  <c r="YE59" i="3"/>
  <c r="YE65" i="3" s="1"/>
  <c r="XR59" i="3"/>
  <c r="XF59" i="3"/>
  <c r="XF65" i="3" s="1"/>
  <c r="WU59" i="3"/>
  <c r="WU65" i="3" s="1"/>
  <c r="WH59" i="3"/>
  <c r="WH65" i="3" s="1"/>
  <c r="VV59" i="3"/>
  <c r="VV65" i="3" s="1"/>
  <c r="VJ59" i="3"/>
  <c r="VJ65" i="3" s="1"/>
  <c r="UX59" i="3"/>
  <c r="UX65" i="3" s="1"/>
  <c r="UL59" i="3"/>
  <c r="UL65" i="3" s="1"/>
  <c r="TZ59" i="3"/>
  <c r="TZ65" i="3" s="1"/>
  <c r="TN59" i="3"/>
  <c r="TN65" i="3" s="1"/>
  <c r="TC59" i="3"/>
  <c r="TC65" i="3" s="1"/>
  <c r="SP59" i="3"/>
  <c r="SP65" i="3" s="1"/>
  <c r="SE59" i="3"/>
  <c r="RS59" i="3"/>
  <c r="RS65" i="3" s="1"/>
  <c r="RG59" i="3"/>
  <c r="RG65" i="3" s="1"/>
  <c r="QT59" i="3"/>
  <c r="QT65" i="3" s="1"/>
  <c r="QH59" i="3"/>
  <c r="QH65" i="3" s="1"/>
  <c r="PU59" i="3"/>
  <c r="PU65" i="3" s="1"/>
  <c r="PJ59" i="3"/>
  <c r="PJ65" i="3" s="1"/>
  <c r="OX59" i="3"/>
  <c r="OX65" i="3" s="1"/>
  <c r="OL59" i="3"/>
  <c r="OL65" i="3" s="1"/>
  <c r="NZ59" i="3"/>
  <c r="NZ65" i="3" s="1"/>
  <c r="NM59" i="3"/>
  <c r="NM65" i="3" s="1"/>
  <c r="NA59" i="3"/>
  <c r="NA65" i="3" s="1"/>
  <c r="MP59" i="3"/>
  <c r="MD59" i="3"/>
  <c r="MD65" i="3" s="1"/>
  <c r="LR59" i="3"/>
  <c r="LR65" i="3" s="1"/>
  <c r="LF59" i="3"/>
  <c r="LF65" i="3" s="1"/>
  <c r="KT59" i="3"/>
  <c r="KT65" i="3" s="1"/>
  <c r="KH59" i="3"/>
  <c r="KH65" i="3" s="1"/>
  <c r="JV59" i="3"/>
  <c r="JV65" i="3" s="1"/>
  <c r="JJ59" i="3"/>
  <c r="JJ65" i="3" s="1"/>
  <c r="IX59" i="3"/>
  <c r="IX65" i="3" s="1"/>
  <c r="IL59" i="3"/>
  <c r="IL65" i="3" s="1"/>
  <c r="HZ59" i="3"/>
  <c r="HZ65" i="3" s="1"/>
  <c r="HN59" i="3"/>
  <c r="HN65" i="3" s="1"/>
  <c r="HB59" i="3"/>
  <c r="GP59" i="3"/>
  <c r="GP65" i="3" s="1"/>
  <c r="GD59" i="3"/>
  <c r="GD65" i="3" s="1"/>
  <c r="FR59" i="3"/>
  <c r="FR65" i="3" s="1"/>
  <c r="FF59" i="3"/>
  <c r="FF65" i="3" s="1"/>
  <c r="ES59" i="3"/>
  <c r="ES65" i="3" s="1"/>
  <c r="EH59" i="3"/>
  <c r="EH65" i="3" s="1"/>
  <c r="DU59" i="3"/>
  <c r="DU65" i="3" s="1"/>
  <c r="DK59" i="3"/>
  <c r="DK65" i="3" s="1"/>
  <c r="CX59" i="3"/>
  <c r="CX65" i="3" s="1"/>
  <c r="CL59" i="3"/>
  <c r="CL65" i="3" s="1"/>
  <c r="BZ59" i="3"/>
  <c r="BZ65" i="3" s="1"/>
  <c r="BO59" i="3"/>
  <c r="BC59" i="3"/>
  <c r="BC65" i="3" s="1"/>
  <c r="AP59" i="3"/>
  <c r="AP65" i="3" s="1"/>
  <c r="AFA59" i="3"/>
  <c r="AFA65" i="3" s="1"/>
  <c r="AEO59" i="3"/>
  <c r="AEO65" i="3" s="1"/>
  <c r="AEC59" i="3"/>
  <c r="AEC65" i="3" s="1"/>
  <c r="ADQ59" i="3"/>
  <c r="ADQ65" i="3" s="1"/>
  <c r="ADE59" i="3"/>
  <c r="ADE65" i="3" s="1"/>
  <c r="ACS59" i="3"/>
  <c r="ACS65" i="3" s="1"/>
  <c r="ACG59" i="3"/>
  <c r="ACG65" i="3" s="1"/>
  <c r="ABT59" i="3"/>
  <c r="ABT65" i="3" s="1"/>
  <c r="ABI59" i="3"/>
  <c r="ABI65" i="3" s="1"/>
  <c r="AAW59" i="3"/>
  <c r="AAW65" i="3" s="1"/>
  <c r="AAK59" i="3"/>
  <c r="AAK65" i="3" s="1"/>
  <c r="ZY59" i="3"/>
  <c r="ZY65" i="3" s="1"/>
  <c r="ZN59" i="3"/>
  <c r="ZN65" i="3" s="1"/>
  <c r="ZA59" i="3"/>
  <c r="ZA65" i="3" s="1"/>
  <c r="YO59" i="3"/>
  <c r="YO65" i="3" s="1"/>
  <c r="YC59" i="3"/>
  <c r="YC65" i="3" s="1"/>
  <c r="XQ59" i="3"/>
  <c r="XQ65" i="3" s="1"/>
  <c r="XE59" i="3"/>
  <c r="XE65" i="3" s="1"/>
  <c r="WS59" i="3"/>
  <c r="WS65" i="3" s="1"/>
  <c r="WG59" i="3"/>
  <c r="WG65" i="3" s="1"/>
  <c r="VU59" i="3"/>
  <c r="VU65" i="3" s="1"/>
  <c r="VI59" i="3"/>
  <c r="VI65" i="3" s="1"/>
  <c r="UW59" i="3"/>
  <c r="UW65" i="3" s="1"/>
  <c r="UK59" i="3"/>
  <c r="UK65" i="3" s="1"/>
  <c r="TY59" i="3"/>
  <c r="TY65" i="3" s="1"/>
  <c r="TM59" i="3"/>
  <c r="TM65" i="3" s="1"/>
  <c r="SZ59" i="3"/>
  <c r="SZ65" i="3" s="1"/>
  <c r="SO59" i="3"/>
  <c r="SO65" i="3" s="1"/>
  <c r="SC59" i="3"/>
  <c r="SC65" i="3" s="1"/>
  <c r="RQ59" i="3"/>
  <c r="RQ65" i="3" s="1"/>
  <c r="RE59" i="3"/>
  <c r="RE65" i="3" s="1"/>
  <c r="QS59" i="3"/>
  <c r="QS65" i="3" s="1"/>
  <c r="QG59" i="3"/>
  <c r="QG65" i="3" s="1"/>
  <c r="PV59" i="3"/>
  <c r="PI59" i="3"/>
  <c r="PI65" i="3" s="1"/>
  <c r="OW59" i="3"/>
  <c r="OW65" i="3" s="1"/>
  <c r="OK59" i="3"/>
  <c r="OK65" i="3" s="1"/>
  <c r="NY59" i="3"/>
  <c r="NY65" i="3" s="1"/>
  <c r="NN59" i="3"/>
  <c r="NN65" i="3" s="1"/>
  <c r="NB59" i="3"/>
  <c r="NB65" i="3" s="1"/>
  <c r="MO59" i="3"/>
  <c r="MO65" i="3" s="1"/>
  <c r="MC59" i="3"/>
  <c r="MC65" i="3" s="1"/>
  <c r="LQ59" i="3"/>
  <c r="LQ65" i="3" s="1"/>
  <c r="LE59" i="3"/>
  <c r="LE65" i="3" s="1"/>
  <c r="KS59" i="3"/>
  <c r="KS65" i="3" s="1"/>
  <c r="KG59" i="3"/>
  <c r="KG65" i="3" s="1"/>
  <c r="JU59" i="3"/>
  <c r="JU65" i="3" s="1"/>
  <c r="JI59" i="3"/>
  <c r="JI65" i="3" s="1"/>
  <c r="IW59" i="3"/>
  <c r="IW65" i="3" s="1"/>
  <c r="IK59" i="3"/>
  <c r="IK65" i="3" s="1"/>
  <c r="HY59" i="3"/>
  <c r="HY65" i="3" s="1"/>
  <c r="HM59" i="3"/>
  <c r="HM65" i="3" s="1"/>
  <c r="HA59" i="3"/>
  <c r="HA65" i="3" s="1"/>
  <c r="GN59" i="3"/>
  <c r="GN65" i="3" s="1"/>
  <c r="GB59" i="3"/>
  <c r="GB65" i="3" s="1"/>
  <c r="FQ59" i="3"/>
  <c r="FQ65" i="3" s="1"/>
  <c r="FE59" i="3"/>
  <c r="FE65" i="3" s="1"/>
  <c r="ET59" i="3"/>
  <c r="EG59" i="3"/>
  <c r="EG65" i="3" s="1"/>
  <c r="DV59" i="3"/>
  <c r="DV65" i="3" s="1"/>
  <c r="DH59" i="3"/>
  <c r="DH65" i="3" s="1"/>
  <c r="CV59" i="3"/>
  <c r="CV65" i="3" s="1"/>
  <c r="CJ59" i="3"/>
  <c r="CJ65" i="3" s="1"/>
  <c r="BY59" i="3"/>
  <c r="BY65" i="3" s="1"/>
  <c r="BM59" i="3"/>
  <c r="BM65" i="3" s="1"/>
  <c r="BA59" i="3"/>
  <c r="BA65" i="3" s="1"/>
  <c r="AO59" i="3"/>
  <c r="AO65" i="3" s="1"/>
  <c r="AEZ59" i="3"/>
  <c r="AEZ65" i="3" s="1"/>
  <c r="AEN59" i="3"/>
  <c r="AEN65" i="3" s="1"/>
  <c r="AEB59" i="3"/>
  <c r="ADP59" i="3"/>
  <c r="ADP65" i="3" s="1"/>
  <c r="ADD59" i="3"/>
  <c r="ADD65" i="3" s="1"/>
  <c r="ACR59" i="3"/>
  <c r="ACR65" i="3" s="1"/>
  <c r="ACF59" i="3"/>
  <c r="ACF65" i="3" s="1"/>
  <c r="ABU59" i="3"/>
  <c r="ABU65" i="3" s="1"/>
  <c r="ABH59" i="3"/>
  <c r="ABH65" i="3" s="1"/>
  <c r="AAU59" i="3"/>
  <c r="AAJ59" i="3"/>
  <c r="AAJ65" i="3" s="1"/>
  <c r="ZX59" i="3"/>
  <c r="ZX65" i="3" s="1"/>
  <c r="ZL59" i="3"/>
  <c r="ZL65" i="3" s="1"/>
  <c r="YZ59" i="3"/>
  <c r="YZ65" i="3" s="1"/>
  <c r="YN59" i="3"/>
  <c r="YB59" i="3"/>
  <c r="YB65" i="3" s="1"/>
  <c r="XP59" i="3"/>
  <c r="XP65" i="3" s="1"/>
  <c r="XD59" i="3"/>
  <c r="XD65" i="3" s="1"/>
  <c r="WR59" i="3"/>
  <c r="WR65" i="3" s="1"/>
  <c r="WF59" i="3"/>
  <c r="WF65" i="3" s="1"/>
  <c r="VT59" i="3"/>
  <c r="VT65" i="3" s="1"/>
  <c r="VH59" i="3"/>
  <c r="VH65" i="3" s="1"/>
  <c r="UU59" i="3"/>
  <c r="UJ59" i="3"/>
  <c r="UJ65" i="3" s="1"/>
  <c r="TX59" i="3"/>
  <c r="TX65" i="3" s="1"/>
  <c r="TL59" i="3"/>
  <c r="TL65" i="3" s="1"/>
  <c r="TA59" i="3"/>
  <c r="SN59" i="3"/>
  <c r="SN65" i="3" s="1"/>
  <c r="SB59" i="3"/>
  <c r="SB65" i="3" s="1"/>
  <c r="RP59" i="3"/>
  <c r="RP65" i="3" s="1"/>
  <c r="RC59" i="3"/>
  <c r="QR59" i="3"/>
  <c r="QR65" i="3" s="1"/>
  <c r="QF59" i="3"/>
  <c r="QF65" i="3" s="1"/>
  <c r="PT59" i="3"/>
  <c r="PT65" i="3" s="1"/>
  <c r="PH59" i="3"/>
  <c r="PH65" i="3" s="1"/>
  <c r="OU59" i="3"/>
  <c r="OJ59" i="3"/>
  <c r="OJ65" i="3" s="1"/>
  <c r="NX59" i="3"/>
  <c r="NX65" i="3" s="1"/>
  <c r="NK59" i="3"/>
  <c r="MZ59" i="3"/>
  <c r="MZ65" i="3" s="1"/>
  <c r="MN59" i="3"/>
  <c r="MN65" i="3" s="1"/>
  <c r="MB59" i="3"/>
  <c r="MB65" i="3" s="1"/>
  <c r="LP59" i="3"/>
  <c r="LP65" i="3" s="1"/>
  <c r="LC59" i="3"/>
  <c r="KR59" i="3"/>
  <c r="KR65" i="3" s="1"/>
  <c r="KF59" i="3"/>
  <c r="KF65" i="3" s="1"/>
  <c r="JT59" i="3"/>
  <c r="JT65" i="3" s="1"/>
  <c r="JH59" i="3"/>
  <c r="JH65" i="3" s="1"/>
  <c r="IV59" i="3"/>
  <c r="IV65" i="3" s="1"/>
  <c r="IJ59" i="3"/>
  <c r="IJ65" i="3" s="1"/>
  <c r="HW59" i="3"/>
  <c r="HL59" i="3"/>
  <c r="HL65" i="3" s="1"/>
  <c r="GZ59" i="3"/>
  <c r="GZ65" i="3" s="1"/>
  <c r="GO59" i="3"/>
  <c r="GO65" i="3" s="1"/>
  <c r="GC59" i="3"/>
  <c r="GC65" i="3" s="1"/>
  <c r="FP59" i="3"/>
  <c r="FP65" i="3" s="1"/>
  <c r="FD59" i="3"/>
  <c r="FD65" i="3" s="1"/>
  <c r="ER59" i="3"/>
  <c r="ER65" i="3" s="1"/>
  <c r="EF59" i="3"/>
  <c r="EF65" i="3" s="1"/>
  <c r="DT59" i="3"/>
  <c r="DT65" i="3" s="1"/>
  <c r="DI59" i="3"/>
  <c r="DI65" i="3" s="1"/>
  <c r="CW59" i="3"/>
  <c r="CW65" i="3" s="1"/>
  <c r="CK59" i="3"/>
  <c r="BW59" i="3"/>
  <c r="BL59" i="3"/>
  <c r="BL65" i="3" s="1"/>
  <c r="AY59" i="3"/>
  <c r="AN59" i="3"/>
  <c r="AN65" i="3" s="1"/>
  <c r="AEY59" i="3"/>
  <c r="AEM59" i="3"/>
  <c r="AEA59" i="3"/>
  <c r="ADO59" i="3"/>
  <c r="ADC59" i="3"/>
  <c r="ACQ59" i="3"/>
  <c r="ACE59" i="3"/>
  <c r="ABS59" i="3"/>
  <c r="ABG59" i="3"/>
  <c r="AAV59" i="3"/>
  <c r="AAV65" i="3" s="1"/>
  <c r="AAI59" i="3"/>
  <c r="ZW59" i="3"/>
  <c r="ZJ59" i="3"/>
  <c r="YY59" i="3"/>
  <c r="YM59" i="3"/>
  <c r="YA59" i="3"/>
  <c r="XO59" i="3"/>
  <c r="XC59" i="3"/>
  <c r="WQ59" i="3"/>
  <c r="WE59" i="3"/>
  <c r="VS59" i="3"/>
  <c r="VG59" i="3"/>
  <c r="UV59" i="3"/>
  <c r="UV65" i="3" s="1"/>
  <c r="UI59" i="3"/>
  <c r="TW59" i="3"/>
  <c r="TK59" i="3"/>
  <c r="SX59" i="3"/>
  <c r="SM59" i="3"/>
  <c r="SA59" i="3"/>
  <c r="RO59" i="3"/>
  <c r="RD59" i="3"/>
  <c r="RD65" i="3" s="1"/>
  <c r="QQ59" i="3"/>
  <c r="QE59" i="3"/>
  <c r="PS59" i="3"/>
  <c r="PG59" i="3"/>
  <c r="OV59" i="3"/>
  <c r="OV65" i="3" s="1"/>
  <c r="OI59" i="3"/>
  <c r="NW59" i="3"/>
  <c r="NL59" i="3"/>
  <c r="NL65" i="3" s="1"/>
  <c r="MY59" i="3"/>
  <c r="MM59" i="3"/>
  <c r="MA59" i="3"/>
  <c r="LO59" i="3"/>
  <c r="LD59" i="3"/>
  <c r="KQ59" i="3"/>
  <c r="KE59" i="3"/>
  <c r="JS59" i="3"/>
  <c r="JG59" i="3"/>
  <c r="IU59" i="3"/>
  <c r="II59" i="3"/>
  <c r="HX59" i="3"/>
  <c r="HX65" i="3" s="1"/>
  <c r="HK59" i="3"/>
  <c r="GY59" i="3"/>
  <c r="GM59" i="3"/>
  <c r="GA59" i="3"/>
  <c r="GA65" i="3" s="1"/>
  <c r="FO59" i="3"/>
  <c r="FC59" i="3"/>
  <c r="EQ59" i="3"/>
  <c r="EE59" i="3"/>
  <c r="DS59" i="3"/>
  <c r="DG59" i="3"/>
  <c r="CU59" i="3"/>
  <c r="CI59" i="3"/>
  <c r="BX59" i="3"/>
  <c r="BX65" i="3" s="1"/>
  <c r="BJ59" i="3"/>
  <c r="AZ59" i="3"/>
  <c r="AZ65" i="3" s="1"/>
  <c r="AM59" i="3"/>
  <c r="AFE59" i="3"/>
  <c r="AEW59" i="3"/>
  <c r="AEL59" i="3"/>
  <c r="ADZ59" i="3"/>
  <c r="ADN59" i="3"/>
  <c r="ADB59" i="3"/>
  <c r="ACP59" i="3"/>
  <c r="ACD59" i="3"/>
  <c r="ABQ59" i="3"/>
  <c r="ABE59" i="3"/>
  <c r="AAT59" i="3"/>
  <c r="AAH59" i="3"/>
  <c r="ZV59" i="3"/>
  <c r="ZK59" i="3"/>
  <c r="YX59" i="3"/>
  <c r="YL59" i="3"/>
  <c r="XZ59" i="3"/>
  <c r="XN59" i="3"/>
  <c r="XA59" i="3"/>
  <c r="WP59" i="3"/>
  <c r="WD59" i="3"/>
  <c r="VR59" i="3"/>
  <c r="VF59" i="3"/>
  <c r="UT59" i="3"/>
  <c r="UG59" i="3"/>
  <c r="TV59" i="3"/>
  <c r="TJ59" i="3"/>
  <c r="SY59" i="3"/>
  <c r="SL59" i="3"/>
  <c r="RZ59" i="3"/>
  <c r="RM59" i="3"/>
  <c r="RB59" i="3"/>
  <c r="QO59" i="3"/>
  <c r="QD59" i="3"/>
  <c r="PR59" i="3"/>
  <c r="PF59" i="3"/>
  <c r="OT59" i="3"/>
  <c r="OH59" i="3"/>
  <c r="NV59" i="3"/>
  <c r="NJ59" i="3"/>
  <c r="MX59" i="3"/>
  <c r="ML59" i="3"/>
  <c r="LZ59" i="3"/>
  <c r="LN59" i="3"/>
  <c r="LN65" i="3" s="1"/>
  <c r="LB59" i="3"/>
  <c r="KP59" i="3"/>
  <c r="KD59" i="3"/>
  <c r="JR59" i="3"/>
  <c r="JF59" i="3"/>
  <c r="IT59" i="3"/>
  <c r="IH59" i="3"/>
  <c r="HV59" i="3"/>
  <c r="HJ59" i="3"/>
  <c r="GX59" i="3"/>
  <c r="GL59" i="3"/>
  <c r="FZ59" i="3"/>
  <c r="FN59" i="3"/>
  <c r="FB59" i="3"/>
  <c r="EP59" i="3"/>
  <c r="ED59" i="3"/>
  <c r="DR59" i="3"/>
  <c r="DF59" i="3"/>
  <c r="CT59" i="3"/>
  <c r="CH59" i="3"/>
  <c r="BV59" i="3"/>
  <c r="BK59" i="3"/>
  <c r="AX59" i="3"/>
  <c r="AL59" i="3"/>
  <c r="AEX59" i="3"/>
  <c r="AEK59" i="3"/>
  <c r="ADY59" i="3"/>
  <c r="ADL59" i="3"/>
  <c r="ACZ59" i="3"/>
  <c r="ACN59" i="3"/>
  <c r="ACC59" i="3"/>
  <c r="ABR59" i="3"/>
  <c r="ABF59" i="3"/>
  <c r="AAS59" i="3"/>
  <c r="AAG59" i="3"/>
  <c r="ZU59" i="3"/>
  <c r="ZI59" i="3"/>
  <c r="YW59" i="3"/>
  <c r="YK59" i="3"/>
  <c r="XY59" i="3"/>
  <c r="XM59" i="3"/>
  <c r="XB59" i="3"/>
  <c r="WO59" i="3"/>
  <c r="WC59" i="3"/>
  <c r="VQ59" i="3"/>
  <c r="VE59" i="3"/>
  <c r="US59" i="3"/>
  <c r="UH59" i="3"/>
  <c r="TU59" i="3"/>
  <c r="TI59" i="3"/>
  <c r="SW59" i="3"/>
  <c r="SK59" i="3"/>
  <c r="RY59" i="3"/>
  <c r="RN59" i="3"/>
  <c r="RA59" i="3"/>
  <c r="QP59" i="3"/>
  <c r="QC59" i="3"/>
  <c r="PQ59" i="3"/>
  <c r="PD59" i="3"/>
  <c r="OS59" i="3"/>
  <c r="OG59" i="3"/>
  <c r="NT59" i="3"/>
  <c r="NI59" i="3"/>
  <c r="MV59" i="3"/>
  <c r="MK59" i="3"/>
  <c r="LY59" i="3"/>
  <c r="LM59" i="3"/>
  <c r="LA59" i="3"/>
  <c r="KO59" i="3"/>
  <c r="KC59" i="3"/>
  <c r="JQ59" i="3"/>
  <c r="JE59" i="3"/>
  <c r="IS59" i="3"/>
  <c r="IG59" i="3"/>
  <c r="HU59" i="3"/>
  <c r="HU65" i="3" s="1"/>
  <c r="HI59" i="3"/>
  <c r="GW59" i="3"/>
  <c r="GK59" i="3"/>
  <c r="FY59" i="3"/>
  <c r="FM59" i="3"/>
  <c r="FA59" i="3"/>
  <c r="EO59" i="3"/>
  <c r="EB59" i="3"/>
  <c r="DQ59" i="3"/>
  <c r="DE59" i="3"/>
  <c r="CS59" i="3"/>
  <c r="CG59" i="3"/>
  <c r="CG65" i="3" s="1"/>
  <c r="BU59" i="3"/>
  <c r="BI59" i="3"/>
  <c r="AW59" i="3"/>
  <c r="AK59" i="3"/>
  <c r="AEV59" i="3"/>
  <c r="AEJ59" i="3"/>
  <c r="ADX59" i="3"/>
  <c r="ADM59" i="3"/>
  <c r="ADA59" i="3"/>
  <c r="ACO59" i="3"/>
  <c r="ACB59" i="3"/>
  <c r="ABP59" i="3"/>
  <c r="ABC59" i="3"/>
  <c r="AAR59" i="3"/>
  <c r="AAE59" i="3"/>
  <c r="ZT59" i="3"/>
  <c r="ZH59" i="3"/>
  <c r="YV59" i="3"/>
  <c r="YJ59" i="3"/>
  <c r="XX59" i="3"/>
  <c r="XL59" i="3"/>
  <c r="WZ59" i="3"/>
  <c r="WN59" i="3"/>
  <c r="WB59" i="3"/>
  <c r="VO59" i="3"/>
  <c r="VD59" i="3"/>
  <c r="UR59" i="3"/>
  <c r="UF59" i="3"/>
  <c r="TT59" i="3"/>
  <c r="TH59" i="3"/>
  <c r="SU59" i="3"/>
  <c r="SJ59" i="3"/>
  <c r="RW59" i="3"/>
  <c r="RK59" i="3"/>
  <c r="QZ59" i="3"/>
  <c r="QN59" i="3"/>
  <c r="QB59" i="3"/>
  <c r="PO59" i="3"/>
  <c r="PE59" i="3"/>
  <c r="OR59" i="3"/>
  <c r="OF59" i="3"/>
  <c r="NU59" i="3"/>
  <c r="NH59" i="3"/>
  <c r="MW59" i="3"/>
  <c r="MI59" i="3"/>
  <c r="LX59" i="3"/>
  <c r="LL59" i="3"/>
  <c r="KZ59" i="3"/>
  <c r="KM59" i="3"/>
  <c r="KM65" i="3" s="1"/>
  <c r="KA59" i="3"/>
  <c r="JP59" i="3"/>
  <c r="JD59" i="3"/>
  <c r="JD65" i="3" s="1"/>
  <c r="IR59" i="3"/>
  <c r="IF59" i="3"/>
  <c r="HT59" i="3"/>
  <c r="HH59" i="3"/>
  <c r="GV59" i="3"/>
  <c r="GJ59" i="3"/>
  <c r="FX59" i="3"/>
  <c r="FL59" i="3"/>
  <c r="EZ59" i="3"/>
  <c r="EN59" i="3"/>
  <c r="EC59" i="3"/>
  <c r="DO59" i="3"/>
  <c r="DD59" i="3"/>
  <c r="CR59" i="3"/>
  <c r="CF59" i="3"/>
  <c r="BT59" i="3"/>
  <c r="BH59" i="3"/>
  <c r="AV59" i="3"/>
  <c r="AJ59" i="3"/>
  <c r="AEU59" i="3"/>
  <c r="AEI59" i="3"/>
  <c r="ADW59" i="3"/>
  <c r="ADK59" i="3"/>
  <c r="ACY59" i="3"/>
  <c r="ACM59" i="3"/>
  <c r="ACA59" i="3"/>
  <c r="ABO59" i="3"/>
  <c r="ABD59" i="3"/>
  <c r="AAQ59" i="3"/>
  <c r="AAF59" i="3"/>
  <c r="ZS59" i="3"/>
  <c r="ZG59" i="3"/>
  <c r="YU59" i="3"/>
  <c r="YI59" i="3"/>
  <c r="XW59" i="3"/>
  <c r="XJ59" i="3"/>
  <c r="WY59" i="3"/>
  <c r="WM59" i="3"/>
  <c r="WA59" i="3"/>
  <c r="VP59" i="3"/>
  <c r="VC59" i="3"/>
  <c r="UQ59" i="3"/>
  <c r="UE59" i="3"/>
  <c r="TS59" i="3"/>
  <c r="TG59" i="3"/>
  <c r="SV59" i="3"/>
  <c r="SI59" i="3"/>
  <c r="RX59" i="3"/>
  <c r="RL59" i="3"/>
  <c r="QY59" i="3"/>
  <c r="QM59" i="3"/>
  <c r="QA59" i="3"/>
  <c r="PP59" i="3"/>
  <c r="PC59" i="3"/>
  <c r="OQ59" i="3"/>
  <c r="OE59" i="3"/>
  <c r="NS59" i="3"/>
  <c r="NG59" i="3"/>
  <c r="MU59" i="3"/>
  <c r="MJ59" i="3"/>
  <c r="LW59" i="3"/>
  <c r="LK59" i="3"/>
  <c r="KY59" i="3"/>
  <c r="KN59" i="3"/>
  <c r="KB59" i="3"/>
  <c r="JO59" i="3"/>
  <c r="JC59" i="3"/>
  <c r="IQ59" i="3"/>
  <c r="IE59" i="3"/>
  <c r="HS59" i="3"/>
  <c r="HG59" i="3"/>
  <c r="GU59" i="3"/>
  <c r="GI59" i="3"/>
  <c r="FW59" i="3"/>
  <c r="FK59" i="3"/>
  <c r="EY59" i="3"/>
  <c r="EY65" i="3" s="1"/>
  <c r="EM59" i="3"/>
  <c r="EA59" i="3"/>
  <c r="DP59" i="3"/>
  <c r="DP65" i="3" s="1"/>
  <c r="DC59" i="3"/>
  <c r="CQ59" i="3"/>
  <c r="CE59" i="3"/>
  <c r="BS59" i="3"/>
  <c r="BG59" i="3"/>
  <c r="AU59" i="3"/>
  <c r="AI59" i="3"/>
  <c r="AET59" i="3"/>
  <c r="AEH59" i="3"/>
  <c r="ADV59" i="3"/>
  <c r="ADJ59" i="3"/>
  <c r="ACX59" i="3"/>
  <c r="ACL59" i="3"/>
  <c r="ABZ59" i="3"/>
  <c r="ABN59" i="3"/>
  <c r="ABA59" i="3"/>
  <c r="AAP59" i="3"/>
  <c r="AAD59" i="3"/>
  <c r="ZR59" i="3"/>
  <c r="ZF59" i="3"/>
  <c r="YT59" i="3"/>
  <c r="YH59" i="3"/>
  <c r="XV59" i="3"/>
  <c r="XK59" i="3"/>
  <c r="WX59" i="3"/>
  <c r="WL59" i="3"/>
  <c r="VZ59" i="3"/>
  <c r="VN59" i="3"/>
  <c r="VB59" i="3"/>
  <c r="UP59" i="3"/>
  <c r="UD59" i="3"/>
  <c r="TR59" i="3"/>
  <c r="TF59" i="3"/>
  <c r="ST59" i="3"/>
  <c r="SH59" i="3"/>
  <c r="RV59" i="3"/>
  <c r="RJ59" i="3"/>
  <c r="QX59" i="3"/>
  <c r="QL59" i="3"/>
  <c r="PZ59" i="3"/>
  <c r="PM59" i="3"/>
  <c r="PB59" i="3"/>
  <c r="OP59" i="3"/>
  <c r="OD59" i="3"/>
  <c r="NR59" i="3"/>
  <c r="NF59" i="3"/>
  <c r="MT59" i="3"/>
  <c r="MH59" i="3"/>
  <c r="MH65" i="3" s="1"/>
  <c r="LV59" i="3"/>
  <c r="LJ59" i="3"/>
  <c r="KW59" i="3"/>
  <c r="KL59" i="3"/>
  <c r="JZ59" i="3"/>
  <c r="JN59" i="3"/>
  <c r="JB59" i="3"/>
  <c r="IP59" i="3"/>
  <c r="ID59" i="3"/>
  <c r="HQ59" i="3"/>
  <c r="HE59" i="3"/>
  <c r="GT59" i="3"/>
  <c r="GT65" i="3" s="1"/>
  <c r="GH59" i="3"/>
  <c r="FV59" i="3"/>
  <c r="FJ59" i="3"/>
  <c r="EX59" i="3"/>
  <c r="EK59" i="3"/>
  <c r="DY59" i="3"/>
  <c r="DN59" i="3"/>
  <c r="DB59" i="3"/>
  <c r="CO59" i="3"/>
  <c r="CC59" i="3"/>
  <c r="BQ59" i="3"/>
  <c r="BE59" i="3"/>
  <c r="AT59" i="3"/>
  <c r="AG59" i="3"/>
  <c r="AES59" i="3"/>
  <c r="AEF59" i="3"/>
  <c r="ADU59" i="3"/>
  <c r="ADI59" i="3"/>
  <c r="ACW59" i="3"/>
  <c r="ACK59" i="3"/>
  <c r="ABY59" i="3"/>
  <c r="ABM59" i="3"/>
  <c r="ABB59" i="3"/>
  <c r="AAO59" i="3"/>
  <c r="AAC59" i="3"/>
  <c r="ZQ59" i="3"/>
  <c r="ZD59" i="3"/>
  <c r="YS59" i="3"/>
  <c r="YG59" i="3"/>
  <c r="XU59" i="3"/>
  <c r="XI59" i="3"/>
  <c r="WW59" i="3"/>
  <c r="WK59" i="3"/>
  <c r="VY59" i="3"/>
  <c r="VM59" i="3"/>
  <c r="VA59" i="3"/>
  <c r="UO59" i="3"/>
  <c r="UC59" i="3"/>
  <c r="TQ59" i="3"/>
  <c r="TE59" i="3"/>
  <c r="SS59" i="3"/>
  <c r="SG59" i="3"/>
  <c r="RU59" i="3"/>
  <c r="RI59" i="3"/>
  <c r="QW59" i="3"/>
  <c r="QK59" i="3"/>
  <c r="PY59" i="3"/>
  <c r="PN59" i="3"/>
  <c r="PA59" i="3"/>
  <c r="OO59" i="3"/>
  <c r="OC59" i="3"/>
  <c r="NQ59" i="3"/>
  <c r="NE59" i="3"/>
  <c r="MS59" i="3"/>
  <c r="MG59" i="3"/>
  <c r="LU59" i="3"/>
  <c r="LI59" i="3"/>
  <c r="KX59" i="3"/>
  <c r="KK59" i="3"/>
  <c r="JY59" i="3"/>
  <c r="JM59" i="3"/>
  <c r="JA59" i="3"/>
  <c r="JA65" i="3" s="1"/>
  <c r="IO59" i="3"/>
  <c r="IC59" i="3"/>
  <c r="HR59" i="3"/>
  <c r="HF59" i="3"/>
  <c r="GS59" i="3"/>
  <c r="GG59" i="3"/>
  <c r="FU59" i="3"/>
  <c r="FI59" i="3"/>
  <c r="EW59" i="3"/>
  <c r="EL59" i="3"/>
  <c r="DZ59" i="3"/>
  <c r="DL59" i="3"/>
  <c r="DA59" i="3"/>
  <c r="CP59" i="3"/>
  <c r="CD59" i="3"/>
  <c r="BR59" i="3"/>
  <c r="BF59" i="3"/>
  <c r="AS59" i="3"/>
  <c r="AH59" i="3"/>
  <c r="AFC59" i="3"/>
  <c r="AER59" i="3"/>
  <c r="AEG59" i="3"/>
  <c r="ADT59" i="3"/>
  <c r="ADH59" i="3"/>
  <c r="ACV59" i="3"/>
  <c r="ACJ59" i="3"/>
  <c r="ABX59" i="3"/>
  <c r="ABL59" i="3"/>
  <c r="AAZ59" i="3"/>
  <c r="AAM59" i="3"/>
  <c r="AAB59" i="3"/>
  <c r="ZP59" i="3"/>
  <c r="ZE59" i="3"/>
  <c r="YQ59" i="3"/>
  <c r="YF59" i="3"/>
  <c r="XS59" i="3"/>
  <c r="XG59" i="3"/>
  <c r="WV59" i="3"/>
  <c r="WJ59" i="3"/>
  <c r="VX59" i="3"/>
  <c r="VL59" i="3"/>
  <c r="UZ59" i="3"/>
  <c r="UN59" i="3"/>
  <c r="UA59" i="3"/>
  <c r="TP59" i="3"/>
  <c r="TD59" i="3"/>
  <c r="SR59" i="3"/>
  <c r="SF59" i="3"/>
  <c r="RT59" i="3"/>
  <c r="RH59" i="3"/>
  <c r="QV59" i="3"/>
  <c r="QI59" i="3"/>
  <c r="PX59" i="3"/>
  <c r="PL59" i="3"/>
  <c r="OZ59" i="3"/>
  <c r="ON59" i="3"/>
  <c r="OB59" i="3"/>
  <c r="NP59" i="3"/>
  <c r="ND59" i="3"/>
  <c r="MQ59" i="3"/>
  <c r="MF59" i="3"/>
  <c r="LT59" i="3"/>
  <c r="LH59" i="3"/>
  <c r="KV59" i="3"/>
  <c r="KJ59" i="3"/>
  <c r="JX59" i="3"/>
  <c r="JK59" i="3"/>
  <c r="IZ59" i="3"/>
  <c r="IN59" i="3"/>
  <c r="IB59" i="3"/>
  <c r="HP59" i="3"/>
  <c r="HD59" i="3"/>
  <c r="GR59" i="3"/>
  <c r="GF59" i="3"/>
  <c r="FT59" i="3"/>
  <c r="FG59" i="3"/>
  <c r="EV59" i="3"/>
  <c r="EI59" i="3"/>
  <c r="DX59" i="3"/>
  <c r="DM59" i="3"/>
  <c r="DM65" i="3" s="1"/>
  <c r="CZ59" i="3"/>
  <c r="CN59" i="3"/>
  <c r="CB59" i="3"/>
  <c r="BP59" i="3"/>
  <c r="BD59" i="3"/>
  <c r="AR59" i="3"/>
  <c r="AF59" i="3"/>
  <c r="AF65" i="3" s="1"/>
  <c r="AFD59" i="3"/>
  <c r="AEQ59" i="3"/>
  <c r="AED59" i="3"/>
  <c r="ADS59" i="3"/>
  <c r="ADF59" i="3"/>
  <c r="ACU59" i="3"/>
  <c r="ACI59" i="3"/>
  <c r="ABW59" i="3"/>
  <c r="ABK59" i="3"/>
  <c r="AAY59" i="3"/>
  <c r="AAN59" i="3"/>
  <c r="AAA59" i="3"/>
  <c r="ZO59" i="3"/>
  <c r="ZC59" i="3"/>
  <c r="YR59" i="3"/>
  <c r="YD59" i="3"/>
  <c r="XT59" i="3"/>
  <c r="XH59" i="3"/>
  <c r="WT59" i="3"/>
  <c r="WI59" i="3"/>
  <c r="VW59" i="3"/>
  <c r="VK59" i="3"/>
  <c r="UY59" i="3"/>
  <c r="UM59" i="3"/>
  <c r="UB59" i="3"/>
  <c r="TO59" i="3"/>
  <c r="TB59" i="3"/>
  <c r="SQ59" i="3"/>
  <c r="SD59" i="3"/>
  <c r="RR59" i="3"/>
  <c r="RF59" i="3"/>
  <c r="QU59" i="3"/>
  <c r="QJ59" i="3"/>
  <c r="PW59" i="3"/>
  <c r="PK59" i="3"/>
  <c r="OY59" i="3"/>
  <c r="OM59" i="3"/>
  <c r="OA59" i="3"/>
  <c r="NO59" i="3"/>
  <c r="NC59" i="3"/>
  <c r="MR59" i="3"/>
  <c r="ME59" i="3"/>
  <c r="LS59" i="3"/>
  <c r="LG59" i="3"/>
  <c r="KU59" i="3"/>
  <c r="KI59" i="3"/>
  <c r="JW59" i="3"/>
  <c r="JL59" i="3"/>
  <c r="IY59" i="3"/>
  <c r="IM59" i="3"/>
  <c r="IA59" i="3"/>
  <c r="HO59" i="3"/>
  <c r="HC59" i="3"/>
  <c r="GQ59" i="3"/>
  <c r="GE59" i="3"/>
  <c r="GE65" i="3" s="1"/>
  <c r="FS59" i="3"/>
  <c r="FH59" i="3"/>
  <c r="EU59" i="3"/>
  <c r="EJ59" i="3"/>
  <c r="DW59" i="3"/>
  <c r="DJ59" i="3"/>
  <c r="CY59" i="3"/>
  <c r="CM59" i="3"/>
  <c r="CA59" i="3"/>
  <c r="BN59" i="3"/>
  <c r="BB59" i="3"/>
  <c r="AQ59" i="3"/>
  <c r="AFF59" i="3"/>
  <c r="ADY23" i="3"/>
  <c r="ADM23" i="3"/>
  <c r="ADA23" i="3"/>
  <c r="ADX23" i="3"/>
  <c r="ADL23" i="3"/>
  <c r="ACZ23" i="3"/>
  <c r="ADW23" i="3"/>
  <c r="ADK23" i="3"/>
  <c r="ACY23" i="3"/>
  <c r="ADV23" i="3"/>
  <c r="ADJ23" i="3"/>
  <c r="ADU23" i="3"/>
  <c r="ADI23" i="3"/>
  <c r="ADT23" i="3"/>
  <c r="ADH23" i="3"/>
  <c r="ADS23" i="3"/>
  <c r="ADG23" i="3"/>
  <c r="ADR23" i="3"/>
  <c r="ADF23" i="3"/>
  <c r="ADQ23" i="3"/>
  <c r="ADE23" i="3"/>
  <c r="AEB23" i="3"/>
  <c r="ADP23" i="3"/>
  <c r="ADD23" i="3"/>
  <c r="AEA23" i="3"/>
  <c r="ADO23" i="3"/>
  <c r="ADC23" i="3"/>
  <c r="ADZ23" i="3"/>
  <c r="ADN23" i="3"/>
  <c r="ADB23" i="3"/>
  <c r="ZI23" i="3"/>
  <c r="YW23" i="3"/>
  <c r="YK23" i="3"/>
  <c r="ZH23" i="3"/>
  <c r="YV23" i="3"/>
  <c r="YJ23" i="3"/>
  <c r="ZG23" i="3"/>
  <c r="YU23" i="3"/>
  <c r="YI23" i="3"/>
  <c r="ZF23" i="3"/>
  <c r="YT23" i="3"/>
  <c r="YH23" i="3"/>
  <c r="ZE23" i="3"/>
  <c r="YS23" i="3"/>
  <c r="YG23" i="3"/>
  <c r="ZD23" i="3"/>
  <c r="YR23" i="3"/>
  <c r="YF23" i="3"/>
  <c r="ZC23" i="3"/>
  <c r="YQ23" i="3"/>
  <c r="ZB23" i="3"/>
  <c r="YP23" i="3"/>
  <c r="ZA23" i="3"/>
  <c r="YO23" i="3"/>
  <c r="YZ23" i="3"/>
  <c r="YN23" i="3"/>
  <c r="YY23" i="3"/>
  <c r="YM23" i="3"/>
  <c r="ZJ23" i="3"/>
  <c r="YX23" i="3"/>
  <c r="YL23" i="3"/>
  <c r="LA23" i="3"/>
  <c r="KO23" i="3"/>
  <c r="KZ23" i="3"/>
  <c r="KN23" i="3"/>
  <c r="KY23" i="3"/>
  <c r="KM23" i="3"/>
  <c r="KX23" i="3"/>
  <c r="KL23" i="3"/>
  <c r="LI23" i="3"/>
  <c r="KW23" i="3"/>
  <c r="KK23" i="3"/>
  <c r="LH23" i="3"/>
  <c r="KV23" i="3"/>
  <c r="KJ23" i="3"/>
  <c r="LG23" i="3"/>
  <c r="KU23" i="3"/>
  <c r="KI23" i="3"/>
  <c r="LF23" i="3"/>
  <c r="KT23" i="3"/>
  <c r="KH23" i="3"/>
  <c r="LE23" i="3"/>
  <c r="KS23" i="3"/>
  <c r="KG23" i="3"/>
  <c r="LD23" i="3"/>
  <c r="KR23" i="3"/>
  <c r="LC23" i="3"/>
  <c r="KQ23" i="3"/>
  <c r="KE23" i="3"/>
  <c r="LB23" i="3"/>
  <c r="KP23" i="3"/>
  <c r="KF23" i="3"/>
  <c r="AEW23" i="3"/>
  <c r="AEK23" i="3"/>
  <c r="AEV23" i="3"/>
  <c r="AEJ23" i="3"/>
  <c r="AFG23" i="3"/>
  <c r="AEU23" i="3"/>
  <c r="AEI23" i="3"/>
  <c r="AFF23" i="3"/>
  <c r="AET23" i="3"/>
  <c r="AEH23" i="3"/>
  <c r="AFE23" i="3"/>
  <c r="AES23" i="3"/>
  <c r="AEG23" i="3"/>
  <c r="AFD23" i="3"/>
  <c r="AER23" i="3"/>
  <c r="AEF23" i="3"/>
  <c r="AFC23" i="3"/>
  <c r="AEQ23" i="3"/>
  <c r="AEE23" i="3"/>
  <c r="AFB23" i="3"/>
  <c r="AEP23" i="3"/>
  <c r="AED23" i="3"/>
  <c r="AFA23" i="3"/>
  <c r="AEO23" i="3"/>
  <c r="AEC23" i="3"/>
  <c r="AEZ23" i="3"/>
  <c r="AEN23" i="3"/>
  <c r="AEY23" i="3"/>
  <c r="AEM23" i="3"/>
  <c r="AEX23" i="3"/>
  <c r="AEL23" i="3"/>
  <c r="XY23" i="3"/>
  <c r="XM23" i="3"/>
  <c r="XX23" i="3"/>
  <c r="XL23" i="3"/>
  <c r="XW23" i="3"/>
  <c r="XK23" i="3"/>
  <c r="XV23" i="3"/>
  <c r="XJ23" i="3"/>
  <c r="XU23" i="3"/>
  <c r="XI23" i="3"/>
  <c r="XT23" i="3"/>
  <c r="XH23" i="3"/>
  <c r="YE23" i="3"/>
  <c r="XS23" i="3"/>
  <c r="XG23" i="3"/>
  <c r="YD23" i="3"/>
  <c r="XR23" i="3"/>
  <c r="XF23" i="3"/>
  <c r="YC23" i="3"/>
  <c r="XQ23" i="3"/>
  <c r="XE23" i="3"/>
  <c r="YB23" i="3"/>
  <c r="XP23" i="3"/>
  <c r="XD23" i="3"/>
  <c r="YA23" i="3"/>
  <c r="XO23" i="3"/>
  <c r="XC23" i="3"/>
  <c r="XZ23" i="3"/>
  <c r="XN23" i="3"/>
  <c r="XB23" i="3"/>
  <c r="KC23" i="3"/>
  <c r="JQ23" i="3"/>
  <c r="JE23" i="3"/>
  <c r="KB23" i="3"/>
  <c r="JP23" i="3"/>
  <c r="JD23" i="3"/>
  <c r="KA23" i="3"/>
  <c r="JO23" i="3"/>
  <c r="JC23" i="3"/>
  <c r="JZ23" i="3"/>
  <c r="JN23" i="3"/>
  <c r="JB23" i="3"/>
  <c r="JY23" i="3"/>
  <c r="JM23" i="3"/>
  <c r="JA23" i="3"/>
  <c r="JX23" i="3"/>
  <c r="JL23" i="3"/>
  <c r="JW23" i="3"/>
  <c r="JK23" i="3"/>
  <c r="JV23" i="3"/>
  <c r="JJ23" i="3"/>
  <c r="JU23" i="3"/>
  <c r="JI23" i="3"/>
  <c r="JS23" i="3"/>
  <c r="JG23" i="3"/>
  <c r="KD23" i="3"/>
  <c r="JT23" i="3"/>
  <c r="JR23" i="3"/>
  <c r="JH23" i="3"/>
  <c r="JF23" i="3"/>
  <c r="XA23" i="3"/>
  <c r="WO23" i="3"/>
  <c r="WC23" i="3"/>
  <c r="WZ23" i="3"/>
  <c r="WN23" i="3"/>
  <c r="WB23" i="3"/>
  <c r="WY23" i="3"/>
  <c r="WM23" i="3"/>
  <c r="WA23" i="3"/>
  <c r="WX23" i="3"/>
  <c r="WL23" i="3"/>
  <c r="VZ23" i="3"/>
  <c r="WW23" i="3"/>
  <c r="WK23" i="3"/>
  <c r="VY23" i="3"/>
  <c r="WV23" i="3"/>
  <c r="WJ23" i="3"/>
  <c r="VX23" i="3"/>
  <c r="WU23" i="3"/>
  <c r="WI23" i="3"/>
  <c r="VW23" i="3"/>
  <c r="WT23" i="3"/>
  <c r="WH23" i="3"/>
  <c r="WS23" i="3"/>
  <c r="WG23" i="3"/>
  <c r="WR23" i="3"/>
  <c r="WF23" i="3"/>
  <c r="WQ23" i="3"/>
  <c r="WE23" i="3"/>
  <c r="WP23" i="3"/>
  <c r="WD23" i="3"/>
  <c r="IS23" i="3"/>
  <c r="IG23" i="3"/>
  <c r="IR23" i="3"/>
  <c r="IF23" i="3"/>
  <c r="IQ23" i="3"/>
  <c r="IE23" i="3"/>
  <c r="IP23" i="3"/>
  <c r="ID23" i="3"/>
  <c r="IO23" i="3"/>
  <c r="IC23" i="3"/>
  <c r="IZ23" i="3"/>
  <c r="IN23" i="3"/>
  <c r="IB23" i="3"/>
  <c r="IY23" i="3"/>
  <c r="IM23" i="3"/>
  <c r="IA23" i="3"/>
  <c r="IX23" i="3"/>
  <c r="IL23" i="3"/>
  <c r="HZ23" i="3"/>
  <c r="IW23" i="3"/>
  <c r="IK23" i="3"/>
  <c r="HY23" i="3"/>
  <c r="IU23" i="3"/>
  <c r="II23" i="3"/>
  <c r="HW23" i="3"/>
  <c r="IV23" i="3"/>
  <c r="IT23" i="3"/>
  <c r="IJ23" i="3"/>
  <c r="IH23" i="3"/>
  <c r="HX23" i="3"/>
  <c r="HV23" i="3"/>
  <c r="VQ23" i="3"/>
  <c r="VE23" i="3"/>
  <c r="US23" i="3"/>
  <c r="VP23" i="3"/>
  <c r="VD23" i="3"/>
  <c r="VO23" i="3"/>
  <c r="VC23" i="3"/>
  <c r="VN23" i="3"/>
  <c r="VB23" i="3"/>
  <c r="VM23" i="3"/>
  <c r="VA23" i="3"/>
  <c r="VL23" i="3"/>
  <c r="UZ23" i="3"/>
  <c r="VK23" i="3"/>
  <c r="UY23" i="3"/>
  <c r="VV23" i="3"/>
  <c r="VJ23" i="3"/>
  <c r="UX23" i="3"/>
  <c r="VU23" i="3"/>
  <c r="VI23" i="3"/>
  <c r="UW23" i="3"/>
  <c r="VT23" i="3"/>
  <c r="VH23" i="3"/>
  <c r="UV23" i="3"/>
  <c r="VS23" i="3"/>
  <c r="VG23" i="3"/>
  <c r="UU23" i="3"/>
  <c r="UT23" i="3"/>
  <c r="VR23" i="3"/>
  <c r="VF23" i="3"/>
  <c r="HU23" i="3"/>
  <c r="HI23" i="3"/>
  <c r="GW23" i="3"/>
  <c r="HT23" i="3"/>
  <c r="HH23" i="3"/>
  <c r="GV23" i="3"/>
  <c r="HS23" i="3"/>
  <c r="HG23" i="3"/>
  <c r="GU23" i="3"/>
  <c r="HR23" i="3"/>
  <c r="HF23" i="3"/>
  <c r="GT23" i="3"/>
  <c r="HQ23" i="3"/>
  <c r="HE23" i="3"/>
  <c r="GS23" i="3"/>
  <c r="HP23" i="3"/>
  <c r="HD23" i="3"/>
  <c r="GR23" i="3"/>
  <c r="HO23" i="3"/>
  <c r="HC23" i="3"/>
  <c r="HN23" i="3"/>
  <c r="HB23" i="3"/>
  <c r="HM23" i="3"/>
  <c r="HA23" i="3"/>
  <c r="HK23" i="3"/>
  <c r="GY23" i="3"/>
  <c r="HJ23" i="3"/>
  <c r="GZ23" i="3"/>
  <c r="GX23" i="3"/>
  <c r="HL23" i="3"/>
  <c r="UG23" i="3"/>
  <c r="TU23" i="3"/>
  <c r="UR23" i="3"/>
  <c r="UF23" i="3"/>
  <c r="TT23" i="3"/>
  <c r="UQ23" i="3"/>
  <c r="UE23" i="3"/>
  <c r="TS23" i="3"/>
  <c r="UP23" i="3"/>
  <c r="UD23" i="3"/>
  <c r="TR23" i="3"/>
  <c r="UO23" i="3"/>
  <c r="UC23" i="3"/>
  <c r="TQ23" i="3"/>
  <c r="UN23" i="3"/>
  <c r="UB23" i="3"/>
  <c r="TP23" i="3"/>
  <c r="UM23" i="3"/>
  <c r="UA23" i="3"/>
  <c r="TO23" i="3"/>
  <c r="UL23" i="3"/>
  <c r="TZ23" i="3"/>
  <c r="TN23" i="3"/>
  <c r="UK23" i="3"/>
  <c r="TY23" i="3"/>
  <c r="UJ23" i="3"/>
  <c r="TX23" i="3"/>
  <c r="UI23" i="3"/>
  <c r="TW23" i="3"/>
  <c r="UH23" i="3"/>
  <c r="TV23" i="3"/>
  <c r="GK23" i="3"/>
  <c r="FY23" i="3"/>
  <c r="FM23" i="3"/>
  <c r="GJ23" i="3"/>
  <c r="FX23" i="3"/>
  <c r="GI23" i="3"/>
  <c r="FW23" i="3"/>
  <c r="GH23" i="3"/>
  <c r="FV23" i="3"/>
  <c r="GG23" i="3"/>
  <c r="FU23" i="3"/>
  <c r="GF23" i="3"/>
  <c r="FT23" i="3"/>
  <c r="GQ23" i="3"/>
  <c r="GE23" i="3"/>
  <c r="FS23" i="3"/>
  <c r="GP23" i="3"/>
  <c r="GD23" i="3"/>
  <c r="FR23" i="3"/>
  <c r="GO23" i="3"/>
  <c r="GC23" i="3"/>
  <c r="FQ23" i="3"/>
  <c r="GM23" i="3"/>
  <c r="GA23" i="3"/>
  <c r="FO23" i="3"/>
  <c r="GN23" i="3"/>
  <c r="GL23" i="3"/>
  <c r="GB23" i="3"/>
  <c r="FZ23" i="3"/>
  <c r="FP23" i="3"/>
  <c r="FN23" i="3"/>
  <c r="TI23" i="3"/>
  <c r="SW23" i="3"/>
  <c r="TH23" i="3"/>
  <c r="SV23" i="3"/>
  <c r="TG23" i="3"/>
  <c r="SU23" i="3"/>
  <c r="TF23" i="3"/>
  <c r="ST23" i="3"/>
  <c r="TE23" i="3"/>
  <c r="SS23" i="3"/>
  <c r="TD23" i="3"/>
  <c r="SR23" i="3"/>
  <c r="TC23" i="3"/>
  <c r="SQ23" i="3"/>
  <c r="TB23" i="3"/>
  <c r="SP23" i="3"/>
  <c r="TM23" i="3"/>
  <c r="TA23" i="3"/>
  <c r="SO23" i="3"/>
  <c r="TL23" i="3"/>
  <c r="SZ23" i="3"/>
  <c r="SN23" i="3"/>
  <c r="TK23" i="3"/>
  <c r="SY23" i="3"/>
  <c r="SM23" i="3"/>
  <c r="TJ23" i="3"/>
  <c r="SX23" i="3"/>
  <c r="SL23" i="3"/>
  <c r="FA23" i="3"/>
  <c r="EO23" i="3"/>
  <c r="FL23" i="3"/>
  <c r="EZ23" i="3"/>
  <c r="EN23" i="3"/>
  <c r="FK23" i="3"/>
  <c r="EY23" i="3"/>
  <c r="EM23" i="3"/>
  <c r="FJ23" i="3"/>
  <c r="EX23" i="3"/>
  <c r="EL23" i="3"/>
  <c r="FI23" i="3"/>
  <c r="EW23" i="3"/>
  <c r="EK23" i="3"/>
  <c r="FH23" i="3"/>
  <c r="EV23" i="3"/>
  <c r="FG23" i="3"/>
  <c r="EU23" i="3"/>
  <c r="FF23" i="3"/>
  <c r="ET23" i="3"/>
  <c r="FE23" i="3"/>
  <c r="ES23" i="3"/>
  <c r="FC23" i="3"/>
  <c r="EQ23" i="3"/>
  <c r="EP23" i="3"/>
  <c r="FD23" i="3"/>
  <c r="FB23" i="3"/>
  <c r="ER23" i="3"/>
  <c r="SK23" i="3"/>
  <c r="RY23" i="3"/>
  <c r="RM23" i="3"/>
  <c r="SJ23" i="3"/>
  <c r="RX23" i="3"/>
  <c r="RL23" i="3"/>
  <c r="SI23" i="3"/>
  <c r="RW23" i="3"/>
  <c r="RK23" i="3"/>
  <c r="SH23" i="3"/>
  <c r="RV23" i="3"/>
  <c r="RJ23" i="3"/>
  <c r="SG23" i="3"/>
  <c r="RU23" i="3"/>
  <c r="RI23" i="3"/>
  <c r="SF23" i="3"/>
  <c r="RT23" i="3"/>
  <c r="RH23" i="3"/>
  <c r="SE23" i="3"/>
  <c r="RS23" i="3"/>
  <c r="RG23" i="3"/>
  <c r="SD23" i="3"/>
  <c r="RR23" i="3"/>
  <c r="SC23" i="3"/>
  <c r="RQ23" i="3"/>
  <c r="SB23" i="3"/>
  <c r="RP23" i="3"/>
  <c r="SA23" i="3"/>
  <c r="RO23" i="3"/>
  <c r="RZ23" i="3"/>
  <c r="RN23" i="3"/>
  <c r="EC23" i="3"/>
  <c r="DQ23" i="3"/>
  <c r="EB23" i="3"/>
  <c r="DP23" i="3"/>
  <c r="EA23" i="3"/>
  <c r="DO23" i="3"/>
  <c r="DZ23" i="3"/>
  <c r="DN23" i="3"/>
  <c r="DY23" i="3"/>
  <c r="DM23" i="3"/>
  <c r="EJ23" i="3"/>
  <c r="DX23" i="3"/>
  <c r="DL23" i="3"/>
  <c r="EI23" i="3"/>
  <c r="DW23" i="3"/>
  <c r="DK23" i="3"/>
  <c r="EH23" i="3"/>
  <c r="DV23" i="3"/>
  <c r="DJ23" i="3"/>
  <c r="EG23" i="3"/>
  <c r="DU23" i="3"/>
  <c r="DI23" i="3"/>
  <c r="EE23" i="3"/>
  <c r="DS23" i="3"/>
  <c r="DG23" i="3"/>
  <c r="EF23" i="3"/>
  <c r="ED23" i="3"/>
  <c r="DT23" i="3"/>
  <c r="DR23" i="3"/>
  <c r="DH23" i="3"/>
  <c r="DF23" i="3"/>
  <c r="RA23" i="3"/>
  <c r="QO23" i="3"/>
  <c r="QC23" i="3"/>
  <c r="QZ23" i="3"/>
  <c r="QN23" i="3"/>
  <c r="QB23" i="3"/>
  <c r="QY23" i="3"/>
  <c r="QM23" i="3"/>
  <c r="QX23" i="3"/>
  <c r="QL23" i="3"/>
  <c r="QW23" i="3"/>
  <c r="QK23" i="3"/>
  <c r="QV23" i="3"/>
  <c r="QJ23" i="3"/>
  <c r="QU23" i="3"/>
  <c r="QI23" i="3"/>
  <c r="RF23" i="3"/>
  <c r="QT23" i="3"/>
  <c r="QH23" i="3"/>
  <c r="RE23" i="3"/>
  <c r="QS23" i="3"/>
  <c r="QG23" i="3"/>
  <c r="RD23" i="3"/>
  <c r="QR23" i="3"/>
  <c r="QF23" i="3"/>
  <c r="RC23" i="3"/>
  <c r="QQ23" i="3"/>
  <c r="QE23" i="3"/>
  <c r="RB23" i="3"/>
  <c r="QP23" i="3"/>
  <c r="QD23" i="3"/>
  <c r="DE23" i="3"/>
  <c r="CS23" i="3"/>
  <c r="CG23" i="3"/>
  <c r="DD23" i="3"/>
  <c r="CR23" i="3"/>
  <c r="CF23" i="3"/>
  <c r="DC23" i="3"/>
  <c r="CQ23" i="3"/>
  <c r="CE23" i="3"/>
  <c r="DB23" i="3"/>
  <c r="CP23" i="3"/>
  <c r="CD23" i="3"/>
  <c r="DA23" i="3"/>
  <c r="CO23" i="3"/>
  <c r="CC23" i="3"/>
  <c r="CZ23" i="3"/>
  <c r="CN23" i="3"/>
  <c r="CB23" i="3"/>
  <c r="CY23" i="3"/>
  <c r="CM23" i="3"/>
  <c r="CA23" i="3"/>
  <c r="CX23" i="3"/>
  <c r="CL23" i="3"/>
  <c r="CW23" i="3"/>
  <c r="CK23" i="3"/>
  <c r="CU23" i="3"/>
  <c r="CI23" i="3"/>
  <c r="CV23" i="3"/>
  <c r="CT23" i="3"/>
  <c r="CJ23" i="3"/>
  <c r="CH23" i="3"/>
  <c r="PQ23" i="3"/>
  <c r="PE23" i="3"/>
  <c r="PP23" i="3"/>
  <c r="PD23" i="3"/>
  <c r="QA23" i="3"/>
  <c r="PO23" i="3"/>
  <c r="PC23" i="3"/>
  <c r="PZ23" i="3"/>
  <c r="PN23" i="3"/>
  <c r="PB23" i="3"/>
  <c r="PY23" i="3"/>
  <c r="PM23" i="3"/>
  <c r="PA23" i="3"/>
  <c r="PX23" i="3"/>
  <c r="PL23" i="3"/>
  <c r="OZ23" i="3"/>
  <c r="PW23" i="3"/>
  <c r="PK23" i="3"/>
  <c r="OY23" i="3"/>
  <c r="PV23" i="3"/>
  <c r="PJ23" i="3"/>
  <c r="OX23" i="3"/>
  <c r="PU23" i="3"/>
  <c r="PI23" i="3"/>
  <c r="PT23" i="3"/>
  <c r="PH23" i="3"/>
  <c r="PS23" i="3"/>
  <c r="PG23" i="3"/>
  <c r="PF23" i="3"/>
  <c r="PR23" i="3"/>
  <c r="BU23" i="3"/>
  <c r="BI23" i="3"/>
  <c r="AW23" i="3"/>
  <c r="BT23" i="3"/>
  <c r="BH23" i="3"/>
  <c r="BS23" i="3"/>
  <c r="BG23" i="3"/>
  <c r="BR23" i="3"/>
  <c r="BF23" i="3"/>
  <c r="BQ23" i="3"/>
  <c r="BE23" i="3"/>
  <c r="BP23" i="3"/>
  <c r="BD23" i="3"/>
  <c r="BO23" i="3"/>
  <c r="BC23" i="3"/>
  <c r="BZ23" i="3"/>
  <c r="BN23" i="3"/>
  <c r="BB23" i="3"/>
  <c r="BY23" i="3"/>
  <c r="BM23" i="3"/>
  <c r="BA23" i="3"/>
  <c r="BW23" i="3"/>
  <c r="BK23" i="3"/>
  <c r="AY23" i="3"/>
  <c r="BV23" i="3"/>
  <c r="BL23" i="3"/>
  <c r="BJ23" i="3"/>
  <c r="AZ23" i="3"/>
  <c r="AX23" i="3"/>
  <c r="BX23" i="3"/>
  <c r="OS23" i="3"/>
  <c r="OG23" i="3"/>
  <c r="NU23" i="3"/>
  <c r="OR23" i="3"/>
  <c r="OF23" i="3"/>
  <c r="NT23" i="3"/>
  <c r="OQ23" i="3"/>
  <c r="OE23" i="3"/>
  <c r="NS23" i="3"/>
  <c r="OP23" i="3"/>
  <c r="OD23" i="3"/>
  <c r="OO23" i="3"/>
  <c r="OC23" i="3"/>
  <c r="ON23" i="3"/>
  <c r="OB23" i="3"/>
  <c r="OM23" i="3"/>
  <c r="OA23" i="3"/>
  <c r="OL23" i="3"/>
  <c r="NZ23" i="3"/>
  <c r="OW23" i="3"/>
  <c r="OK23" i="3"/>
  <c r="NY23" i="3"/>
  <c r="OV23" i="3"/>
  <c r="OJ23" i="3"/>
  <c r="NX23" i="3"/>
  <c r="OU23" i="3"/>
  <c r="OI23" i="3"/>
  <c r="NW23" i="3"/>
  <c r="OT23" i="3"/>
  <c r="OH23" i="3"/>
  <c r="NV23" i="3"/>
  <c r="AK23" i="3"/>
  <c r="Y23" i="3"/>
  <c r="AV23" i="3"/>
  <c r="AJ23" i="3"/>
  <c r="X23" i="3"/>
  <c r="AU23" i="3"/>
  <c r="AI23" i="3"/>
  <c r="W23" i="3"/>
  <c r="AT23" i="3"/>
  <c r="AH23" i="3"/>
  <c r="V23" i="3"/>
  <c r="AS23" i="3"/>
  <c r="AG23" i="3"/>
  <c r="U23" i="3"/>
  <c r="AR23" i="3"/>
  <c r="AF23" i="3"/>
  <c r="T23" i="3"/>
  <c r="AQ23" i="3"/>
  <c r="AE23" i="3"/>
  <c r="S23" i="3"/>
  <c r="AP23" i="3"/>
  <c r="AD23" i="3"/>
  <c r="AO23" i="3"/>
  <c r="AC23" i="3"/>
  <c r="AM23" i="3"/>
  <c r="AA23" i="3"/>
  <c r="AN23" i="3"/>
  <c r="AL23" i="3"/>
  <c r="AB23" i="3"/>
  <c r="Z23" i="3"/>
  <c r="ABQ23" i="3"/>
  <c r="ABE23" i="3"/>
  <c r="AAS23" i="3"/>
  <c r="ABP23" i="3"/>
  <c r="ABD23" i="3"/>
  <c r="AAR23" i="3"/>
  <c r="ABO23" i="3"/>
  <c r="ABC23" i="3"/>
  <c r="AAQ23" i="3"/>
  <c r="ABN23" i="3"/>
  <c r="ABB23" i="3"/>
  <c r="AAP23" i="3"/>
  <c r="ABM23" i="3"/>
  <c r="ABA23" i="3"/>
  <c r="ABL23" i="3"/>
  <c r="AAZ23" i="3"/>
  <c r="ABK23" i="3"/>
  <c r="AAY23" i="3"/>
  <c r="ABJ23" i="3"/>
  <c r="AAX23" i="3"/>
  <c r="ABI23" i="3"/>
  <c r="AAW23" i="3"/>
  <c r="ABH23" i="3"/>
  <c r="AAV23" i="3"/>
  <c r="ABS23" i="3"/>
  <c r="ABG23" i="3"/>
  <c r="AAU23" i="3"/>
  <c r="ABR23" i="3"/>
  <c r="ABF23" i="3"/>
  <c r="AAT23" i="3"/>
  <c r="NI23" i="3"/>
  <c r="MW23" i="3"/>
  <c r="NH23" i="3"/>
  <c r="MV23" i="3"/>
  <c r="NG23" i="3"/>
  <c r="MU23" i="3"/>
  <c r="NR23" i="3"/>
  <c r="NF23" i="3"/>
  <c r="MT23" i="3"/>
  <c r="NQ23" i="3"/>
  <c r="NE23" i="3"/>
  <c r="MS23" i="3"/>
  <c r="NP23" i="3"/>
  <c r="ND23" i="3"/>
  <c r="MR23" i="3"/>
  <c r="NO23" i="3"/>
  <c r="NC23" i="3"/>
  <c r="MQ23" i="3"/>
  <c r="NN23" i="3"/>
  <c r="NB23" i="3"/>
  <c r="MP23" i="3"/>
  <c r="NM23" i="3"/>
  <c r="NA23" i="3"/>
  <c r="MO23" i="3"/>
  <c r="NL23" i="3"/>
  <c r="MZ23" i="3"/>
  <c r="NK23" i="3"/>
  <c r="MY23" i="3"/>
  <c r="NJ23" i="3"/>
  <c r="MX23" i="3"/>
  <c r="ACO23" i="3"/>
  <c r="ACC23" i="3"/>
  <c r="ACN23" i="3"/>
  <c r="ACB23" i="3"/>
  <c r="ACM23" i="3"/>
  <c r="ACA23" i="3"/>
  <c r="ACX23" i="3"/>
  <c r="ACL23" i="3"/>
  <c r="ABZ23" i="3"/>
  <c r="ACW23" i="3"/>
  <c r="ACK23" i="3"/>
  <c r="ABY23" i="3"/>
  <c r="ACV23" i="3"/>
  <c r="ACJ23" i="3"/>
  <c r="ABX23" i="3"/>
  <c r="ACU23" i="3"/>
  <c r="ACI23" i="3"/>
  <c r="ABW23" i="3"/>
  <c r="ACT23" i="3"/>
  <c r="ACH23" i="3"/>
  <c r="ABV23" i="3"/>
  <c r="ACS23" i="3"/>
  <c r="ACG23" i="3"/>
  <c r="ABU23" i="3"/>
  <c r="ACR23" i="3"/>
  <c r="ACF23" i="3"/>
  <c r="ABT23" i="3"/>
  <c r="ACQ23" i="3"/>
  <c r="ACE23" i="3"/>
  <c r="ACP23" i="3"/>
  <c r="ACD23" i="3"/>
  <c r="AAG23" i="3"/>
  <c r="ZU23" i="3"/>
  <c r="AAF23" i="3"/>
  <c r="ZT23" i="3"/>
  <c r="AAE23" i="3"/>
  <c r="ZS23" i="3"/>
  <c r="AAD23" i="3"/>
  <c r="ZR23" i="3"/>
  <c r="AAO23" i="3"/>
  <c r="AAC23" i="3"/>
  <c r="ZQ23" i="3"/>
  <c r="AAN23" i="3"/>
  <c r="AAB23" i="3"/>
  <c r="ZP23" i="3"/>
  <c r="AAM23" i="3"/>
  <c r="AAA23" i="3"/>
  <c r="ZO23" i="3"/>
  <c r="AAL23" i="3"/>
  <c r="ZZ23" i="3"/>
  <c r="ZN23" i="3"/>
  <c r="AAK23" i="3"/>
  <c r="ZY23" i="3"/>
  <c r="ZM23" i="3"/>
  <c r="AAJ23" i="3"/>
  <c r="ZX23" i="3"/>
  <c r="ZL23" i="3"/>
  <c r="AAI23" i="3"/>
  <c r="ZW23" i="3"/>
  <c r="ZK23" i="3"/>
  <c r="AAH23" i="3"/>
  <c r="ZV23" i="3"/>
  <c r="MK23" i="3"/>
  <c r="LY23" i="3"/>
  <c r="LM23" i="3"/>
  <c r="MJ23" i="3"/>
  <c r="LX23" i="3"/>
  <c r="LL23" i="3"/>
  <c r="MI23" i="3"/>
  <c r="LW23" i="3"/>
  <c r="LK23" i="3"/>
  <c r="MH23" i="3"/>
  <c r="LV23" i="3"/>
  <c r="LJ23" i="3"/>
  <c r="MG23" i="3"/>
  <c r="LU23" i="3"/>
  <c r="MF23" i="3"/>
  <c r="LT23" i="3"/>
  <c r="ME23" i="3"/>
  <c r="LS23" i="3"/>
  <c r="MD23" i="3"/>
  <c r="LR23" i="3"/>
  <c r="MC23" i="3"/>
  <c r="LQ23" i="3"/>
  <c r="MN23" i="3"/>
  <c r="MB23" i="3"/>
  <c r="LP23" i="3"/>
  <c r="MM23" i="3"/>
  <c r="MA23" i="3"/>
  <c r="LO23" i="3"/>
  <c r="ML23" i="3"/>
  <c r="LZ23" i="3"/>
  <c r="LN23" i="3"/>
  <c r="BY252" i="3" l="1"/>
  <c r="AFG36" i="3"/>
  <c r="M37" i="3" s="1"/>
  <c r="AFG42" i="3"/>
  <c r="AFG70" i="3" s="1"/>
  <c r="AFG52" i="3"/>
  <c r="AFG208" i="3"/>
  <c r="AFG246" i="3"/>
  <c r="AFG258" i="3" s="1"/>
  <c r="AR44" i="5" s="1"/>
  <c r="AFG218" i="3"/>
  <c r="AFG43" i="3"/>
  <c r="AFG71" i="3" s="1"/>
  <c r="AFG53" i="3"/>
  <c r="AFG59" i="3" s="1"/>
  <c r="M30" i="3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M17" i="3"/>
  <c r="BC56" i="3"/>
  <c r="AO45" i="4"/>
  <c r="AN45" i="4"/>
  <c r="U254" i="3"/>
  <c r="AL45" i="4"/>
  <c r="AJ45" i="4"/>
  <c r="T45" i="4"/>
  <c r="X45" i="4"/>
  <c r="U45" i="4"/>
  <c r="AI45" i="4"/>
  <c r="W45" i="4"/>
  <c r="AE45" i="4"/>
  <c r="S45" i="4"/>
  <c r="Y45" i="4"/>
  <c r="AD45" i="4"/>
  <c r="V45" i="4"/>
  <c r="AA45" i="4"/>
  <c r="AC45" i="4"/>
  <c r="AG45" i="4"/>
  <c r="AK45" i="4"/>
  <c r="Z45" i="4"/>
  <c r="AM45" i="4"/>
  <c r="AF45" i="4"/>
  <c r="AP45" i="4"/>
  <c r="AH45" i="4"/>
  <c r="AB45" i="4"/>
  <c r="R45" i="4"/>
  <c r="AR45" i="4"/>
  <c r="AQ45" i="4"/>
  <c r="U214" i="3"/>
  <c r="CH252" i="3"/>
  <c r="AF71" i="3"/>
  <c r="AP70" i="3"/>
  <c r="KD76" i="3" s="1"/>
  <c r="N51" i="1"/>
  <c r="ABI56" i="3"/>
  <c r="BJ252" i="3"/>
  <c r="OW252" i="3"/>
  <c r="BP230" i="3"/>
  <c r="BP252" i="3"/>
  <c r="NH230" i="3"/>
  <c r="NH252" i="3"/>
  <c r="ZR230" i="3"/>
  <c r="ZR252" i="3"/>
  <c r="YC230" i="3"/>
  <c r="YC252" i="3"/>
  <c r="AEH230" i="3"/>
  <c r="AEH252" i="3"/>
  <c r="XD230" i="3"/>
  <c r="XD252" i="3"/>
  <c r="FT230" i="3"/>
  <c r="FT252" i="3"/>
  <c r="MO230" i="3"/>
  <c r="MO252" i="3"/>
  <c r="XO252" i="3"/>
  <c r="XO230" i="3"/>
  <c r="GG230" i="3"/>
  <c r="GG252" i="3"/>
  <c r="RB230" i="3"/>
  <c r="RB252" i="3"/>
  <c r="ABF230" i="3"/>
  <c r="ABF252" i="3"/>
  <c r="PS230" i="3"/>
  <c r="PS252" i="3"/>
  <c r="DR230" i="3"/>
  <c r="DR252" i="3"/>
  <c r="KM230" i="3"/>
  <c r="KM252" i="3"/>
  <c r="FE252" i="3"/>
  <c r="FE230" i="3"/>
  <c r="PJ230" i="3"/>
  <c r="PJ252" i="3"/>
  <c r="AAW230" i="3"/>
  <c r="AAW252" i="3"/>
  <c r="OJ230" i="3"/>
  <c r="OJ252" i="3"/>
  <c r="AZ230" i="3"/>
  <c r="AZ252" i="3"/>
  <c r="QX230" i="3"/>
  <c r="QX252" i="3"/>
  <c r="NP230" i="3"/>
  <c r="NP252" i="3"/>
  <c r="ZU230" i="3"/>
  <c r="ZU252" i="3"/>
  <c r="AF230" i="3"/>
  <c r="AF252" i="3"/>
  <c r="LQ230" i="3"/>
  <c r="LQ252" i="3"/>
  <c r="YE252" i="3"/>
  <c r="YE230" i="3"/>
  <c r="FX230" i="3"/>
  <c r="FX252" i="3"/>
  <c r="PU230" i="3"/>
  <c r="PU252" i="3"/>
  <c r="BH230" i="3"/>
  <c r="BH252" i="3"/>
  <c r="HX230" i="3"/>
  <c r="HX252" i="3"/>
  <c r="RY230" i="3"/>
  <c r="RY252" i="3"/>
  <c r="AEA252" i="3"/>
  <c r="AEA230" i="3"/>
  <c r="BT230" i="3"/>
  <c r="BT252" i="3"/>
  <c r="AI230" i="3"/>
  <c r="AI252" i="3"/>
  <c r="OE230" i="3"/>
  <c r="OE252" i="3"/>
  <c r="SP230" i="3"/>
  <c r="SP252" i="3"/>
  <c r="AAI230" i="3"/>
  <c r="AAI252" i="3"/>
  <c r="T230" i="3"/>
  <c r="T252" i="3"/>
  <c r="OD230" i="3"/>
  <c r="OD252" i="3"/>
  <c r="AAZ230" i="3"/>
  <c r="AAZ252" i="3"/>
  <c r="II230" i="3"/>
  <c r="II252" i="3"/>
  <c r="BS252" i="3"/>
  <c r="BS230" i="3"/>
  <c r="MH230" i="3"/>
  <c r="MH252" i="3"/>
  <c r="YW252" i="3"/>
  <c r="YW230" i="3"/>
  <c r="AD230" i="3"/>
  <c r="AD252" i="3"/>
  <c r="GH252" i="3"/>
  <c r="GH230" i="3"/>
  <c r="PZ230" i="3"/>
  <c r="PZ252" i="3"/>
  <c r="ABM230" i="3"/>
  <c r="ABM252" i="3"/>
  <c r="KQ230" i="3"/>
  <c r="KQ252" i="3"/>
  <c r="BV230" i="3"/>
  <c r="BV252" i="3"/>
  <c r="JF252" i="3"/>
  <c r="JF230" i="3"/>
  <c r="SF230" i="3"/>
  <c r="SF252" i="3"/>
  <c r="ABV230" i="3"/>
  <c r="ABV252" i="3"/>
  <c r="BX230" i="3"/>
  <c r="BX252" i="3"/>
  <c r="CP252" i="3"/>
  <c r="CP230" i="3"/>
  <c r="PA230" i="3"/>
  <c r="PA252" i="3"/>
  <c r="QT230" i="3"/>
  <c r="QT252" i="3"/>
  <c r="WP230" i="3"/>
  <c r="WP252" i="3"/>
  <c r="AG252" i="3"/>
  <c r="AG230" i="3"/>
  <c r="QL230" i="3"/>
  <c r="QL252" i="3"/>
  <c r="ABP230" i="3"/>
  <c r="ABP252" i="3"/>
  <c r="GN252" i="3"/>
  <c r="GN230" i="3"/>
  <c r="RA252" i="3"/>
  <c r="RA230" i="3"/>
  <c r="ABS230" i="3"/>
  <c r="ABS252" i="3"/>
  <c r="IU230" i="3"/>
  <c r="IU252" i="3"/>
  <c r="CF230" i="3"/>
  <c r="CF252" i="3"/>
  <c r="JY230" i="3"/>
  <c r="JY252" i="3"/>
  <c r="TU230" i="3"/>
  <c r="TU252" i="3"/>
  <c r="DF230" i="3"/>
  <c r="DF252" i="3"/>
  <c r="RQ230" i="3"/>
  <c r="RQ252" i="3"/>
  <c r="IO230" i="3"/>
  <c r="IO252" i="3"/>
  <c r="SL230" i="3"/>
  <c r="SL252" i="3"/>
  <c r="ACA230" i="3"/>
  <c r="ACA252" i="3"/>
  <c r="GY230" i="3"/>
  <c r="GY252" i="3"/>
  <c r="KX230" i="3"/>
  <c r="KX252" i="3"/>
  <c r="LB230" i="3"/>
  <c r="LB252" i="3"/>
  <c r="UW230" i="3"/>
  <c r="UW252" i="3"/>
  <c r="QS230" i="3"/>
  <c r="QS252" i="3"/>
  <c r="CJ230" i="3"/>
  <c r="CJ252" i="3"/>
  <c r="EB252" i="3"/>
  <c r="EB230" i="3"/>
  <c r="RZ252" i="3"/>
  <c r="RZ230" i="3"/>
  <c r="IW230" i="3"/>
  <c r="IW252" i="3"/>
  <c r="TN230" i="3"/>
  <c r="TN252" i="3"/>
  <c r="ADZ230" i="3"/>
  <c r="ADZ252" i="3"/>
  <c r="FA230" i="3"/>
  <c r="FA252" i="3"/>
  <c r="SC230" i="3"/>
  <c r="SC252" i="3"/>
  <c r="XQ230" i="3"/>
  <c r="XQ252" i="3"/>
  <c r="IZ252" i="3"/>
  <c r="IZ230" i="3"/>
  <c r="TJ230" i="3"/>
  <c r="TJ252" i="3"/>
  <c r="ACE252" i="3"/>
  <c r="ACE230" i="3"/>
  <c r="AEB230" i="3"/>
  <c r="AEB252" i="3"/>
  <c r="HB230" i="3"/>
  <c r="HB252" i="3"/>
  <c r="IY230" i="3"/>
  <c r="IY252" i="3"/>
  <c r="ACS252" i="3"/>
  <c r="ACS230" i="3"/>
  <c r="ZD252" i="3"/>
  <c r="ZD230" i="3"/>
  <c r="JQ230" i="3"/>
  <c r="JQ252" i="3"/>
  <c r="LP230" i="3"/>
  <c r="LP252" i="3"/>
  <c r="WL230" i="3"/>
  <c r="WL252" i="3"/>
  <c r="PV230" i="3"/>
  <c r="PV252" i="3"/>
  <c r="XB230" i="3"/>
  <c r="XB252" i="3"/>
  <c r="VG230" i="3"/>
  <c r="VG252" i="3"/>
  <c r="JJ230" i="3"/>
  <c r="JJ252" i="3"/>
  <c r="JE230" i="3"/>
  <c r="JE252" i="3"/>
  <c r="JX252" i="3"/>
  <c r="JX230" i="3"/>
  <c r="TZ230" i="3"/>
  <c r="TZ252" i="3"/>
  <c r="AEV230" i="3"/>
  <c r="AEV252" i="3"/>
  <c r="YY230" i="3"/>
  <c r="YY252" i="3"/>
  <c r="ABW230" i="3"/>
  <c r="ABW252" i="3"/>
  <c r="LJ230" i="3"/>
  <c r="LJ252" i="3"/>
  <c r="VI230" i="3"/>
  <c r="VI252" i="3"/>
  <c r="NA230" i="3"/>
  <c r="NA252" i="3"/>
  <c r="WI230" i="3"/>
  <c r="WI252" i="3"/>
  <c r="EI230" i="3"/>
  <c r="EI252" i="3"/>
  <c r="SO230" i="3"/>
  <c r="SO252" i="3"/>
  <c r="NB230" i="3"/>
  <c r="NB252" i="3"/>
  <c r="SX230" i="3"/>
  <c r="SX252" i="3"/>
  <c r="EP230" i="3"/>
  <c r="EP252" i="3"/>
  <c r="SW230" i="3"/>
  <c r="SW252" i="3"/>
  <c r="ADU230" i="3"/>
  <c r="ADU252" i="3"/>
  <c r="CT230" i="3"/>
  <c r="CT252" i="3"/>
  <c r="CQ230" i="3"/>
  <c r="CQ252" i="3"/>
  <c r="NQ230" i="3"/>
  <c r="NQ252" i="3"/>
  <c r="AAM230" i="3"/>
  <c r="AAM252" i="3"/>
  <c r="FR230" i="3"/>
  <c r="FR252" i="3"/>
  <c r="PW230" i="3"/>
  <c r="PW252" i="3"/>
  <c r="WO230" i="3"/>
  <c r="WO252" i="3"/>
  <c r="MP230" i="3"/>
  <c r="MP252" i="3"/>
  <c r="DL230" i="3"/>
  <c r="DL252" i="3"/>
  <c r="CB230" i="3"/>
  <c r="CB252" i="3"/>
  <c r="NL230" i="3"/>
  <c r="NL252" i="3"/>
  <c r="VS230" i="3"/>
  <c r="VS252" i="3"/>
  <c r="DD230" i="3"/>
  <c r="DD252" i="3"/>
  <c r="BI230" i="3"/>
  <c r="BI252" i="3"/>
  <c r="KG230" i="3"/>
  <c r="KG252" i="3"/>
  <c r="AAU230" i="3"/>
  <c r="AAU252" i="3"/>
  <c r="ADP230" i="3"/>
  <c r="ADP252" i="3"/>
  <c r="IL230" i="3"/>
  <c r="IL252" i="3"/>
  <c r="HL230" i="3"/>
  <c r="HL252" i="3"/>
  <c r="TL230" i="3"/>
  <c r="TL252" i="3"/>
  <c r="MD230" i="3"/>
  <c r="MD252" i="3"/>
  <c r="ML230" i="3"/>
  <c r="ML252" i="3"/>
  <c r="GC230" i="3"/>
  <c r="GC252" i="3"/>
  <c r="KZ230" i="3"/>
  <c r="KZ252" i="3"/>
  <c r="TR230" i="3"/>
  <c r="TR252" i="3"/>
  <c r="AFC252" i="3"/>
  <c r="AFC230" i="3"/>
  <c r="FI230" i="3"/>
  <c r="FI252" i="3"/>
  <c r="CE230" i="3"/>
  <c r="CE252" i="3"/>
  <c r="PY252" i="3"/>
  <c r="PY230" i="3"/>
  <c r="ACO230" i="3"/>
  <c r="ACO252" i="3"/>
  <c r="QE230" i="3"/>
  <c r="QE252" i="3"/>
  <c r="AC230" i="3"/>
  <c r="AC252" i="3"/>
  <c r="LL230" i="3"/>
  <c r="LL252" i="3"/>
  <c r="UJ230" i="3"/>
  <c r="UJ252" i="3"/>
  <c r="AAH230" i="3"/>
  <c r="AAH252" i="3"/>
  <c r="HY230" i="3"/>
  <c r="HY252" i="3"/>
  <c r="VF230" i="3"/>
  <c r="VF252" i="3"/>
  <c r="JC230" i="3"/>
  <c r="JC252" i="3"/>
  <c r="JL230" i="3"/>
  <c r="JL252" i="3"/>
  <c r="JB230" i="3"/>
  <c r="JB252" i="3"/>
  <c r="IC230" i="3"/>
  <c r="IC252" i="3"/>
  <c r="YJ230" i="3"/>
  <c r="YJ252" i="3"/>
  <c r="QC230" i="3"/>
  <c r="QC252" i="3"/>
  <c r="DW230" i="3"/>
  <c r="DW252" i="3"/>
  <c r="QN230" i="3"/>
  <c r="QN252" i="3"/>
  <c r="GJ230" i="3"/>
  <c r="GJ252" i="3"/>
  <c r="AAB230" i="3"/>
  <c r="AAB252" i="3"/>
  <c r="LW230" i="3"/>
  <c r="LW252" i="3"/>
  <c r="ZH230" i="3"/>
  <c r="ZH252" i="3"/>
  <c r="NI230" i="3"/>
  <c r="NI252" i="3"/>
  <c r="AFD230" i="3"/>
  <c r="AFD252" i="3"/>
  <c r="PC230" i="3"/>
  <c r="PC252" i="3"/>
  <c r="AAC230" i="3"/>
  <c r="AAC252" i="3"/>
  <c r="UG230" i="3"/>
  <c r="UG252" i="3"/>
  <c r="KD230" i="3"/>
  <c r="KD252" i="3"/>
  <c r="UX230" i="3"/>
  <c r="UX252" i="3"/>
  <c r="ADQ230" i="3"/>
  <c r="ADQ252" i="3"/>
  <c r="XC230" i="3"/>
  <c r="XC252" i="3"/>
  <c r="OL230" i="3"/>
  <c r="OL252" i="3"/>
  <c r="VX230" i="3"/>
  <c r="VX252" i="3"/>
  <c r="JH230" i="3"/>
  <c r="JH252" i="3"/>
  <c r="SQ230" i="3"/>
  <c r="SQ252" i="3"/>
  <c r="GW230" i="3"/>
  <c r="GW252" i="3"/>
  <c r="UL230" i="3"/>
  <c r="UL252" i="3"/>
  <c r="JI230" i="3"/>
  <c r="JI252" i="3"/>
  <c r="PF230" i="3"/>
  <c r="PF252" i="3"/>
  <c r="FQ230" i="3"/>
  <c r="FQ252" i="3"/>
  <c r="TT230" i="3"/>
  <c r="TT252" i="3"/>
  <c r="YM230" i="3"/>
  <c r="YM252" i="3"/>
  <c r="DT230" i="3"/>
  <c r="DT252" i="3"/>
  <c r="PX230" i="3"/>
  <c r="PX252" i="3"/>
  <c r="AAS230" i="3"/>
  <c r="AAS252" i="3"/>
  <c r="GZ230" i="3"/>
  <c r="GZ252" i="3"/>
  <c r="OM230" i="3"/>
  <c r="OM252" i="3"/>
  <c r="HJ230" i="3"/>
  <c r="HJ252" i="3"/>
  <c r="QD230" i="3"/>
  <c r="QD252" i="3"/>
  <c r="WV230" i="3"/>
  <c r="WV252" i="3"/>
  <c r="IV230" i="3"/>
  <c r="IV252" i="3"/>
  <c r="ADN230" i="3"/>
  <c r="ADN252" i="3"/>
  <c r="AO230" i="3"/>
  <c r="AO252" i="3"/>
  <c r="CL230" i="3"/>
  <c r="CL252" i="3"/>
  <c r="NY252" i="3"/>
  <c r="NY230" i="3"/>
  <c r="VY230" i="3"/>
  <c r="VY252" i="3"/>
  <c r="AEO230" i="3"/>
  <c r="AEO252" i="3"/>
  <c r="BO230" i="3"/>
  <c r="BO252" i="3"/>
  <c r="NM230" i="3"/>
  <c r="NM252" i="3"/>
  <c r="ABK252" i="3"/>
  <c r="ABK230" i="3"/>
  <c r="GP230" i="3"/>
  <c r="GP252" i="3"/>
  <c r="JA230" i="3"/>
  <c r="JA252" i="3"/>
  <c r="TQ230" i="3"/>
  <c r="TQ252" i="3"/>
  <c r="IK230" i="3"/>
  <c r="IK252" i="3"/>
  <c r="KO230" i="3"/>
  <c r="KO252" i="3"/>
  <c r="R252" i="3"/>
  <c r="R230" i="3"/>
  <c r="LG230" i="3"/>
  <c r="LG252" i="3"/>
  <c r="VU230" i="3"/>
  <c r="VU252" i="3"/>
  <c r="DM230" i="3"/>
  <c r="DM252" i="3"/>
  <c r="EE230" i="3"/>
  <c r="EE252" i="3"/>
  <c r="QR252" i="3"/>
  <c r="QR230" i="3"/>
  <c r="ADS252" i="3"/>
  <c r="ADS230" i="3"/>
  <c r="OI230" i="3"/>
  <c r="OI252" i="3"/>
  <c r="AW230" i="3"/>
  <c r="AW252" i="3"/>
  <c r="ME230" i="3"/>
  <c r="ME252" i="3"/>
  <c r="UP230" i="3"/>
  <c r="UP252" i="3"/>
  <c r="AAP230" i="3"/>
  <c r="AAP252" i="3"/>
  <c r="ABH230" i="3"/>
  <c r="ABH252" i="3"/>
  <c r="PR230" i="3"/>
  <c r="PR252" i="3"/>
  <c r="HH230" i="3"/>
  <c r="HH252" i="3"/>
  <c r="DS230" i="3"/>
  <c r="DS252" i="3"/>
  <c r="HF230" i="3"/>
  <c r="HF252" i="3"/>
  <c r="GB230" i="3"/>
  <c r="GB252" i="3"/>
  <c r="WN230" i="3"/>
  <c r="WN252" i="3"/>
  <c r="KN230" i="3"/>
  <c r="KN252" i="3"/>
  <c r="HD230" i="3"/>
  <c r="HD252" i="3"/>
  <c r="QA230" i="3"/>
  <c r="QA252" i="3"/>
  <c r="ABA230" i="3"/>
  <c r="ABA252" i="3"/>
  <c r="MV230" i="3"/>
  <c r="MV252" i="3"/>
  <c r="EH230" i="3"/>
  <c r="EH252" i="3"/>
  <c r="WJ230" i="3"/>
  <c r="WJ252" i="3"/>
  <c r="AFF230" i="3"/>
  <c r="AFF252" i="3"/>
  <c r="JK230" i="3"/>
  <c r="JK252" i="3"/>
  <c r="XL230" i="3"/>
  <c r="XL252" i="3"/>
  <c r="JP230" i="3"/>
  <c r="JP252" i="3"/>
  <c r="ADH230" i="3"/>
  <c r="ADH252" i="3"/>
  <c r="NG230" i="3"/>
  <c r="NG252" i="3"/>
  <c r="YG230" i="3"/>
  <c r="YG252" i="3"/>
  <c r="SK230" i="3"/>
  <c r="SK252" i="3"/>
  <c r="KS230" i="3"/>
  <c r="KS252" i="3"/>
  <c r="WU230" i="3"/>
  <c r="WU252" i="3"/>
  <c r="ABU230" i="3"/>
  <c r="ABU252" i="3"/>
  <c r="KP230" i="3"/>
  <c r="KP252" i="3"/>
  <c r="CY230" i="3"/>
  <c r="CY252" i="3"/>
  <c r="OT230" i="3"/>
  <c r="OT252" i="3"/>
  <c r="WM230" i="3"/>
  <c r="WM252" i="3"/>
  <c r="FJ230" i="3"/>
  <c r="FJ252" i="3"/>
  <c r="QU230" i="3"/>
  <c r="QU252" i="3"/>
  <c r="HP230" i="3"/>
  <c r="HP252" i="3"/>
  <c r="FL230" i="3"/>
  <c r="FL252" i="3"/>
  <c r="NJ230" i="3"/>
  <c r="NJ252" i="3"/>
  <c r="KE230" i="3"/>
  <c r="KE252" i="3"/>
  <c r="UK230" i="3"/>
  <c r="UK252" i="3"/>
  <c r="AH252" i="3"/>
  <c r="AH230" i="3"/>
  <c r="WQ230" i="3"/>
  <c r="WQ252" i="3"/>
  <c r="ER230" i="3"/>
  <c r="ER252" i="3"/>
  <c r="RC230" i="3"/>
  <c r="RC252" i="3"/>
  <c r="ABB230" i="3"/>
  <c r="ABB252" i="3"/>
  <c r="EY230" i="3"/>
  <c r="EY252" i="3"/>
  <c r="MQ230" i="3"/>
  <c r="MQ252" i="3"/>
  <c r="IA230" i="3"/>
  <c r="IA252" i="3"/>
  <c r="QW230" i="3"/>
  <c r="QW252" i="3"/>
  <c r="XN230" i="3"/>
  <c r="XN252" i="3"/>
  <c r="EX230" i="3"/>
  <c r="EX252" i="3"/>
  <c r="ZV230" i="3"/>
  <c r="ZV252" i="3"/>
  <c r="DU230" i="3"/>
  <c r="DU252" i="3"/>
  <c r="OH230" i="3"/>
  <c r="OH252" i="3"/>
  <c r="YF230" i="3"/>
  <c r="YF252" i="3"/>
  <c r="XE230" i="3"/>
  <c r="XE252" i="3"/>
  <c r="ACU230" i="3"/>
  <c r="ACU252" i="3"/>
  <c r="NS230" i="3"/>
  <c r="NS252" i="3"/>
  <c r="ABQ230" i="3"/>
  <c r="ABQ252" i="3"/>
  <c r="EO230" i="3"/>
  <c r="EO252" i="3"/>
  <c r="KI252" i="3"/>
  <c r="KI230" i="3"/>
  <c r="WX230" i="3"/>
  <c r="WX252" i="3"/>
  <c r="GO230" i="3"/>
  <c r="GO252" i="3"/>
  <c r="IS230" i="3"/>
  <c r="IS252" i="3"/>
  <c r="AE252" i="3"/>
  <c r="AE230" i="3"/>
  <c r="LM252" i="3"/>
  <c r="LM230" i="3"/>
  <c r="WS230" i="3"/>
  <c r="WS252" i="3"/>
  <c r="ACG230" i="3"/>
  <c r="ACG252" i="3"/>
  <c r="FF230" i="3"/>
  <c r="FF252" i="3"/>
  <c r="RE230" i="3"/>
  <c r="RE252" i="3"/>
  <c r="ADY230" i="3"/>
  <c r="ADY252" i="3"/>
  <c r="BW230" i="3"/>
  <c r="BW252" i="3"/>
  <c r="MK230" i="3"/>
  <c r="MK252" i="3"/>
  <c r="VH230" i="3"/>
  <c r="VH252" i="3"/>
  <c r="ABN230" i="3"/>
  <c r="ABN252" i="3"/>
  <c r="XP230" i="3"/>
  <c r="XP252" i="3"/>
  <c r="IG230" i="3"/>
  <c r="IG252" i="3"/>
  <c r="FG230" i="3"/>
  <c r="FG252" i="3"/>
  <c r="AER230" i="3"/>
  <c r="AER252" i="3"/>
  <c r="DI230" i="3"/>
  <c r="DI252" i="3"/>
  <c r="AFE230" i="3"/>
  <c r="AFE252" i="3"/>
  <c r="SV230" i="3"/>
  <c r="SV252" i="3"/>
  <c r="CW230" i="3"/>
  <c r="CW252" i="3"/>
  <c r="FB230" i="3"/>
  <c r="FB252" i="3"/>
  <c r="GT230" i="3"/>
  <c r="GT252" i="3"/>
  <c r="ZE230" i="3"/>
  <c r="ZE252" i="3"/>
  <c r="HG230" i="3"/>
  <c r="HG252" i="3"/>
  <c r="AEI230" i="3"/>
  <c r="AEI252" i="3"/>
  <c r="SR230" i="3"/>
  <c r="SR252" i="3"/>
  <c r="ADJ230" i="3"/>
  <c r="ADJ252" i="3"/>
  <c r="RX230" i="3"/>
  <c r="RX252" i="3"/>
  <c r="HT230" i="3"/>
  <c r="HT252" i="3"/>
  <c r="XU230" i="3"/>
  <c r="XU252" i="3"/>
  <c r="JN230" i="3"/>
  <c r="JN252" i="3"/>
  <c r="KU230" i="3"/>
  <c r="KU252" i="3"/>
  <c r="XA230" i="3"/>
  <c r="XA252" i="3"/>
  <c r="LC230" i="3"/>
  <c r="LC252" i="3"/>
  <c r="ZK230" i="3"/>
  <c r="ZK252" i="3"/>
  <c r="ZY230" i="3"/>
  <c r="ZY252" i="3"/>
  <c r="DA230" i="3"/>
  <c r="DA252" i="3"/>
  <c r="EA230" i="3"/>
  <c r="EA252" i="3"/>
  <c r="PB252" i="3"/>
  <c r="PB230" i="3"/>
  <c r="WT230" i="3"/>
  <c r="WT252" i="3"/>
  <c r="DP230" i="3"/>
  <c r="DP252" i="3"/>
  <c r="NC230" i="3"/>
  <c r="NC252" i="3"/>
  <c r="IH230" i="3"/>
  <c r="IH252" i="3"/>
  <c r="YN230" i="3"/>
  <c r="YN252" i="3"/>
  <c r="DO230" i="3"/>
  <c r="DO252" i="3"/>
  <c r="LN230" i="3"/>
  <c r="LN252" i="3"/>
  <c r="KL230" i="3"/>
  <c r="KL252" i="3"/>
  <c r="VV230" i="3"/>
  <c r="VV252" i="3"/>
  <c r="ABI230" i="3"/>
  <c r="ABI252" i="3"/>
  <c r="HN230" i="3"/>
  <c r="HN252" i="3"/>
  <c r="SN230" i="3"/>
  <c r="SN252" i="3"/>
  <c r="ABJ230" i="3"/>
  <c r="ABJ252" i="3"/>
  <c r="DE230" i="3"/>
  <c r="DE252" i="3"/>
  <c r="KT230" i="3"/>
  <c r="KT252" i="3"/>
  <c r="IQ230" i="3"/>
  <c r="IQ252" i="3"/>
  <c r="ZN252" i="3"/>
  <c r="ZN230" i="3"/>
  <c r="ACF230" i="3"/>
  <c r="ACF252" i="3"/>
  <c r="XZ230" i="3"/>
  <c r="XZ252" i="3"/>
  <c r="EC230" i="3"/>
  <c r="EC252" i="3"/>
  <c r="ON252" i="3"/>
  <c r="ON230" i="3"/>
  <c r="ZM230" i="3"/>
  <c r="ZM252" i="3"/>
  <c r="PH230" i="3"/>
  <c r="PH252" i="3"/>
  <c r="AAY230" i="3"/>
  <c r="AAY252" i="3"/>
  <c r="NX230" i="3"/>
  <c r="NX252" i="3"/>
  <c r="AES230" i="3"/>
  <c r="AES252" i="3"/>
  <c r="UI230" i="3"/>
  <c r="UI252" i="3"/>
  <c r="V230" i="3"/>
  <c r="V252" i="3"/>
  <c r="LA230" i="3"/>
  <c r="LA252" i="3"/>
  <c r="YA230" i="3"/>
  <c r="YA252" i="3"/>
  <c r="EN230" i="3"/>
  <c r="EN252" i="3"/>
  <c r="EW230" i="3"/>
  <c r="EW252" i="3"/>
  <c r="AK230" i="3"/>
  <c r="AK252" i="3"/>
  <c r="MJ230" i="3"/>
  <c r="MJ252" i="3"/>
  <c r="YB230" i="3"/>
  <c r="YB252" i="3"/>
  <c r="YO230" i="3"/>
  <c r="YO252" i="3"/>
  <c r="AR230" i="3"/>
  <c r="AR252" i="3"/>
  <c r="FN230" i="3"/>
  <c r="FN252" i="3"/>
  <c r="SS230" i="3"/>
  <c r="SS252" i="3"/>
  <c r="AEG230" i="3"/>
  <c r="AEG252" i="3"/>
  <c r="AM230" i="3"/>
  <c r="AM252" i="3"/>
  <c r="CD230" i="3"/>
  <c r="CD252" i="3"/>
  <c r="NO252" i="3"/>
  <c r="NO230" i="3"/>
  <c r="VO230" i="3"/>
  <c r="VO252" i="3"/>
  <c r="ACB252" i="3"/>
  <c r="ACB230" i="3"/>
  <c r="VT230" i="3"/>
  <c r="VT252" i="3"/>
  <c r="EJ230" i="3"/>
  <c r="EJ252" i="3"/>
  <c r="DJ230" i="3"/>
  <c r="DJ252" i="3"/>
  <c r="ACV230" i="3"/>
  <c r="ACV252" i="3"/>
  <c r="ACL230" i="3"/>
  <c r="ACL252" i="3"/>
  <c r="ADI230" i="3"/>
  <c r="ADI252" i="3"/>
  <c r="PD230" i="3"/>
  <c r="PD252" i="3"/>
  <c r="AEU230" i="3"/>
  <c r="AEU252" i="3"/>
  <c r="DH230" i="3"/>
  <c r="DH252" i="3"/>
  <c r="EV230" i="3"/>
  <c r="EV252" i="3"/>
  <c r="FZ230" i="3"/>
  <c r="FZ252" i="3"/>
  <c r="XI230" i="3"/>
  <c r="XI252" i="3"/>
  <c r="ACM230" i="3"/>
  <c r="ACM252" i="3"/>
  <c r="QV230" i="3"/>
  <c r="QV252" i="3"/>
  <c r="XV230" i="3"/>
  <c r="XV252" i="3"/>
  <c r="FS230" i="3"/>
  <c r="FS252" i="3"/>
  <c r="UB230" i="3"/>
  <c r="UB252" i="3"/>
  <c r="HR230" i="3"/>
  <c r="HR252" i="3"/>
  <c r="HC230" i="3"/>
  <c r="HC252" i="3"/>
  <c r="VD230" i="3"/>
  <c r="VD252" i="3"/>
  <c r="AAL230" i="3"/>
  <c r="AAL252" i="3"/>
  <c r="AAJ230" i="3"/>
  <c r="AAJ252" i="3"/>
  <c r="WD230" i="3"/>
  <c r="WD252" i="3"/>
  <c r="ES252" i="3"/>
  <c r="ES230" i="3"/>
  <c r="OV230" i="3"/>
  <c r="OV252" i="3"/>
  <c r="AAG252" i="3"/>
  <c r="AAG230" i="3"/>
  <c r="HW230" i="3"/>
  <c r="HW252" i="3"/>
  <c r="X252" i="3"/>
  <c r="X230" i="3"/>
  <c r="OG230" i="3"/>
  <c r="OG252" i="3"/>
  <c r="AEP230" i="3"/>
  <c r="AEP252" i="3"/>
  <c r="AL230" i="3"/>
  <c r="AL252" i="3"/>
  <c r="S230" i="3"/>
  <c r="S252" i="3"/>
  <c r="LF230" i="3"/>
  <c r="LF252" i="3"/>
  <c r="YH230" i="3"/>
  <c r="YH252" i="3"/>
  <c r="CZ230" i="3"/>
  <c r="CZ252" i="3"/>
  <c r="DB230" i="3"/>
  <c r="DB252" i="3"/>
  <c r="OR230" i="3"/>
  <c r="OR252" i="3"/>
  <c r="YP252" i="3"/>
  <c r="YP230" i="3"/>
  <c r="UV230" i="3"/>
  <c r="UV252" i="3"/>
  <c r="AX230" i="3"/>
  <c r="AX252" i="3"/>
  <c r="GV230" i="3"/>
  <c r="GV252" i="3"/>
  <c r="UO230" i="3"/>
  <c r="UO252" i="3"/>
  <c r="AFB230" i="3"/>
  <c r="AFB252" i="3"/>
  <c r="AY230" i="3"/>
  <c r="AY252" i="3"/>
  <c r="CO230" i="3"/>
  <c r="CO252" i="3"/>
  <c r="NV252" i="3"/>
  <c r="NV230" i="3"/>
  <c r="WA230" i="3"/>
  <c r="WA252" i="3"/>
  <c r="ACR230" i="3"/>
  <c r="ACR252" i="3"/>
  <c r="TX230" i="3"/>
  <c r="TX252" i="3"/>
  <c r="AU230" i="3"/>
  <c r="AU252" i="3"/>
  <c r="ADK230" i="3"/>
  <c r="ADK252" i="3"/>
  <c r="XH230" i="3"/>
  <c r="XH252" i="3"/>
  <c r="JO230" i="3"/>
  <c r="JO252" i="3"/>
  <c r="AEF230" i="3"/>
  <c r="AEF252" i="3"/>
  <c r="CX230" i="3"/>
  <c r="CX252" i="3"/>
  <c r="EG230" i="3"/>
  <c r="EG252" i="3"/>
  <c r="RU230" i="3"/>
  <c r="RU252" i="3"/>
  <c r="AAQ230" i="3"/>
  <c r="AAQ252" i="3"/>
  <c r="OZ230" i="3"/>
  <c r="OZ252" i="3"/>
  <c r="OP230" i="3"/>
  <c r="OP252" i="3"/>
  <c r="OF230" i="3"/>
  <c r="OF252" i="3"/>
  <c r="AEY230" i="3"/>
  <c r="AEY252" i="3"/>
  <c r="QJ230" i="3"/>
  <c r="QJ252" i="3"/>
  <c r="ACX230" i="3"/>
  <c r="ACX252" i="3"/>
  <c r="TH230" i="3"/>
  <c r="TH252" i="3"/>
  <c r="DZ230" i="3"/>
  <c r="DZ252" i="3"/>
  <c r="NU230" i="3"/>
  <c r="NU252" i="3"/>
  <c r="AAK252" i="3"/>
  <c r="AAK230" i="3"/>
  <c r="WG230" i="3"/>
  <c r="WG252" i="3"/>
  <c r="AN230" i="3"/>
  <c r="AN252" i="3"/>
  <c r="FY252" i="3"/>
  <c r="FY230" i="3"/>
  <c r="QB230" i="3"/>
  <c r="QB252" i="3"/>
  <c r="AAA230" i="3"/>
  <c r="AAA252" i="3"/>
  <c r="RO230" i="3"/>
  <c r="RO252" i="3"/>
  <c r="KF230" i="3"/>
  <c r="KF252" i="3"/>
  <c r="ADT252" i="3"/>
  <c r="ADT230" i="3"/>
  <c r="AAV230" i="3"/>
  <c r="AAV252" i="3"/>
  <c r="HU230" i="3"/>
  <c r="HU252" i="3"/>
  <c r="MI230" i="3"/>
  <c r="MI252" i="3"/>
  <c r="WZ230" i="3"/>
  <c r="WZ252" i="3"/>
  <c r="TY230" i="3"/>
  <c r="TY252" i="3"/>
  <c r="BD230" i="3"/>
  <c r="BD252" i="3"/>
  <c r="JS230" i="3"/>
  <c r="JS252" i="3"/>
  <c r="UQ230" i="3"/>
  <c r="UQ252" i="3"/>
  <c r="ACN230" i="3"/>
  <c r="ACN252" i="3"/>
  <c r="SY230" i="3"/>
  <c r="SY252" i="3"/>
  <c r="EZ230" i="3"/>
  <c r="EZ252" i="3"/>
  <c r="JR230" i="3"/>
  <c r="JR252" i="3"/>
  <c r="TO252" i="3"/>
  <c r="TO230" i="3"/>
  <c r="AAR252" i="3"/>
  <c r="AAR230" i="3"/>
  <c r="WR230" i="3"/>
  <c r="WR252" i="3"/>
  <c r="UH230" i="3"/>
  <c r="UH252" i="3"/>
  <c r="FD230" i="3"/>
  <c r="FD252" i="3"/>
  <c r="RD230" i="3"/>
  <c r="RD252" i="3"/>
  <c r="ABR230" i="3"/>
  <c r="ABR252" i="3"/>
  <c r="FV230" i="3"/>
  <c r="FV252" i="3"/>
  <c r="BN230" i="3"/>
  <c r="BN252" i="3"/>
  <c r="QF230" i="3"/>
  <c r="QF252" i="3"/>
  <c r="ACT230" i="3"/>
  <c r="ACT252" i="3"/>
  <c r="AP230" i="3"/>
  <c r="AP252" i="3"/>
  <c r="AJ230" i="3"/>
  <c r="AJ252" i="3"/>
  <c r="LK230" i="3"/>
  <c r="LK252" i="3"/>
  <c r="YQ230" i="3"/>
  <c r="YQ252" i="3"/>
  <c r="EF252" i="3"/>
  <c r="EF230" i="3"/>
  <c r="OY230" i="3"/>
  <c r="OY252" i="3"/>
  <c r="AAN230" i="3"/>
  <c r="AAN252" i="3"/>
  <c r="TA230" i="3"/>
  <c r="TA252" i="3"/>
  <c r="BG230" i="3"/>
  <c r="BG252" i="3"/>
  <c r="ID230" i="3"/>
  <c r="ID252" i="3"/>
  <c r="VN230" i="3"/>
  <c r="VN252" i="3"/>
  <c r="AED230" i="3"/>
  <c r="AED252" i="3"/>
  <c r="BE230" i="3"/>
  <c r="BE252" i="3"/>
  <c r="DV230" i="3"/>
  <c r="DV252" i="3"/>
  <c r="QI230" i="3"/>
  <c r="QI252" i="3"/>
  <c r="XS230" i="3"/>
  <c r="XS252" i="3"/>
  <c r="ACW230" i="3"/>
  <c r="ACW252" i="3"/>
  <c r="SB230" i="3"/>
  <c r="SB252" i="3"/>
  <c r="ABO230" i="3"/>
  <c r="ABO252" i="3"/>
  <c r="RT230" i="3"/>
  <c r="RT252" i="3"/>
  <c r="YT230" i="3"/>
  <c r="YT252" i="3"/>
  <c r="IR252" i="3"/>
  <c r="IR230" i="3"/>
  <c r="HS230" i="3"/>
  <c r="HS252" i="3"/>
  <c r="ABC230" i="3"/>
  <c r="ABC252" i="3"/>
  <c r="ACJ230" i="3"/>
  <c r="ACJ252" i="3"/>
  <c r="ADV230" i="3"/>
  <c r="ADV252" i="3"/>
  <c r="OC230" i="3"/>
  <c r="OC252" i="3"/>
  <c r="YU230" i="3"/>
  <c r="YU252" i="3"/>
  <c r="ND230" i="3"/>
  <c r="ND252" i="3"/>
  <c r="MT230" i="3"/>
  <c r="MT252" i="3"/>
  <c r="ET230" i="3"/>
  <c r="ET252" i="3"/>
  <c r="AAE230" i="3"/>
  <c r="AAE252" i="3"/>
  <c r="MR230" i="3"/>
  <c r="MR252" i="3"/>
  <c r="ZF230" i="3"/>
  <c r="ZF252" i="3"/>
  <c r="RL230" i="3"/>
  <c r="RL252" i="3"/>
  <c r="BQ230" i="3"/>
  <c r="BQ252" i="3"/>
  <c r="KA230" i="3"/>
  <c r="KA252" i="3"/>
  <c r="VK230" i="3"/>
  <c r="VK252" i="3"/>
  <c r="AEX230" i="3"/>
  <c r="AEX252" i="3"/>
  <c r="PG230" i="3"/>
  <c r="PG252" i="3"/>
  <c r="U230" i="3"/>
  <c r="U252" i="3"/>
  <c r="JZ252" i="3"/>
  <c r="JZ230" i="3"/>
  <c r="TV230" i="3"/>
  <c r="TV252" i="3"/>
  <c r="UU230" i="3"/>
  <c r="UU252" i="3"/>
  <c r="GL252" i="3"/>
  <c r="GL230" i="3"/>
  <c r="RK230" i="3"/>
  <c r="RK252" i="3"/>
  <c r="ADE230" i="3"/>
  <c r="ADE252" i="3"/>
  <c r="WE230" i="3"/>
  <c r="WE252" i="3"/>
  <c r="CS230" i="3"/>
  <c r="CS252" i="3"/>
  <c r="TK252" i="3"/>
  <c r="TK230" i="3"/>
  <c r="AAX230" i="3"/>
  <c r="AAX252" i="3"/>
  <c r="BM230" i="3"/>
  <c r="BM252" i="3"/>
  <c r="LT252" i="3"/>
  <c r="LT230" i="3"/>
  <c r="ZP230" i="3"/>
  <c r="ZP252" i="3"/>
  <c r="ZX230" i="3"/>
  <c r="ZX252" i="3"/>
  <c r="EM230" i="3"/>
  <c r="EM252" i="3"/>
  <c r="PT230" i="3"/>
  <c r="PT252" i="3"/>
  <c r="ABZ230" i="3"/>
  <c r="ABZ252" i="3"/>
  <c r="JG230" i="3"/>
  <c r="JG252" i="3"/>
  <c r="BZ230" i="3"/>
  <c r="BZ252" i="3"/>
  <c r="KB230" i="3"/>
  <c r="KB252" i="3"/>
  <c r="WB252" i="3"/>
  <c r="WB230" i="3"/>
  <c r="PI230" i="3"/>
  <c r="PI252" i="3"/>
  <c r="FO230" i="3"/>
  <c r="FO252" i="3"/>
  <c r="QQ230" i="3"/>
  <c r="QQ252" i="3"/>
  <c r="YD230" i="3"/>
  <c r="YD252" i="3"/>
  <c r="AEM230" i="3"/>
  <c r="AEM252" i="3"/>
  <c r="ACQ230" i="3"/>
  <c r="ACQ252" i="3"/>
  <c r="ZS230" i="3"/>
  <c r="ZS252" i="3"/>
  <c r="OB230" i="3"/>
  <c r="OB252" i="3"/>
  <c r="VB230" i="3"/>
  <c r="VB252" i="3"/>
  <c r="GQ230" i="3"/>
  <c r="GQ252" i="3"/>
  <c r="ZG230" i="3"/>
  <c r="ZG252" i="3"/>
  <c r="YR230" i="3"/>
  <c r="YR252" i="3"/>
  <c r="AAD230" i="3"/>
  <c r="AAD252" i="3"/>
  <c r="VE230" i="3"/>
  <c r="VE252" i="3"/>
  <c r="VC230" i="3"/>
  <c r="VC252" i="3"/>
  <c r="KW230" i="3"/>
  <c r="KW252" i="3"/>
  <c r="VA230" i="3"/>
  <c r="VA252" i="3"/>
  <c r="YI230" i="3"/>
  <c r="YI252" i="3"/>
  <c r="XJ230" i="3"/>
  <c r="XJ252" i="3"/>
  <c r="PP230" i="3"/>
  <c r="PP252" i="3"/>
  <c r="ABG252" i="3"/>
  <c r="ABG230" i="3"/>
  <c r="MN230" i="3"/>
  <c r="MN252" i="3"/>
  <c r="GX252" i="3"/>
  <c r="GX230" i="3"/>
  <c r="RG230" i="3"/>
  <c r="RG252" i="3"/>
  <c r="ABT230" i="3"/>
  <c r="ABT252" i="3"/>
  <c r="Y230" i="3"/>
  <c r="Y252" i="3"/>
  <c r="LI230" i="3"/>
  <c r="LI252" i="3"/>
  <c r="AEQ230" i="3"/>
  <c r="AEQ252" i="3"/>
  <c r="RP230" i="3"/>
  <c r="RP252" i="3"/>
  <c r="AV230" i="3"/>
  <c r="AV252" i="3"/>
  <c r="NK230" i="3"/>
  <c r="NK252" i="3"/>
  <c r="YV230" i="3"/>
  <c r="YV252" i="3"/>
  <c r="MF252" i="3"/>
  <c r="MF230" i="3"/>
  <c r="ADG230" i="3"/>
  <c r="ADG252" i="3"/>
  <c r="LD230" i="3"/>
  <c r="LD252" i="3"/>
  <c r="VP252" i="3"/>
  <c r="VP230" i="3"/>
  <c r="ADF230" i="3"/>
  <c r="ADF252" i="3"/>
  <c r="BC230" i="3"/>
  <c r="BC252" i="3"/>
  <c r="KY230" i="3"/>
  <c r="KY252" i="3"/>
  <c r="UC230" i="3"/>
  <c r="UC252" i="3"/>
  <c r="ABX230" i="3"/>
  <c r="ABX252" i="3"/>
  <c r="SZ230" i="3"/>
  <c r="SZ252" i="3"/>
  <c r="QP230" i="3"/>
  <c r="QP252" i="3"/>
  <c r="Z252" i="3"/>
  <c r="Z230" i="3"/>
  <c r="GR230" i="3"/>
  <c r="GR252" i="3"/>
  <c r="TP230" i="3"/>
  <c r="TP252" i="3"/>
  <c r="ADW230" i="3"/>
  <c r="ADW252" i="3"/>
  <c r="DK230" i="3"/>
  <c r="DK252" i="3"/>
  <c r="UN252" i="3"/>
  <c r="UN230" i="3"/>
  <c r="XF230" i="3"/>
  <c r="XF252" i="3"/>
  <c r="DC230" i="3"/>
  <c r="DC252" i="3"/>
  <c r="OX230" i="3"/>
  <c r="OX252" i="3"/>
  <c r="ABL230" i="3"/>
  <c r="ABL252" i="3"/>
  <c r="ADC230" i="3"/>
  <c r="ADC252" i="3"/>
  <c r="BK230" i="3"/>
  <c r="BK252" i="3"/>
  <c r="EU230" i="3"/>
  <c r="EU252" i="3"/>
  <c r="QZ230" i="3"/>
  <c r="QZ252" i="3"/>
  <c r="ACP230" i="3"/>
  <c r="ACP252" i="3"/>
  <c r="HK230" i="3"/>
  <c r="HK252" i="3"/>
  <c r="CN230" i="3"/>
  <c r="CN252" i="3"/>
  <c r="KH230" i="3"/>
  <c r="KH252" i="3"/>
  <c r="ZA230" i="3"/>
  <c r="ZA252" i="3"/>
  <c r="JT230" i="3"/>
  <c r="JT252" i="3"/>
  <c r="GM230" i="3"/>
  <c r="GM252" i="3"/>
  <c r="RF252" i="3"/>
  <c r="RF230" i="3"/>
  <c r="YL230" i="3"/>
  <c r="YL252" i="3"/>
  <c r="AEW252" i="3"/>
  <c r="AEW230" i="3"/>
  <c r="MM230" i="3"/>
  <c r="MM252" i="3"/>
  <c r="CI230" i="3"/>
  <c r="CI252" i="3"/>
  <c r="XW230" i="3"/>
  <c r="XW252" i="3"/>
  <c r="TF230" i="3"/>
  <c r="TF252" i="3"/>
  <c r="XK230" i="3"/>
  <c r="XK252" i="3"/>
  <c r="UZ230" i="3"/>
  <c r="UZ252" i="3"/>
  <c r="NF230" i="3"/>
  <c r="NF252" i="3"/>
  <c r="TI230" i="3"/>
  <c r="TI252" i="3"/>
  <c r="TG230" i="3"/>
  <c r="TG252" i="3"/>
  <c r="HE230" i="3"/>
  <c r="HE252" i="3"/>
  <c r="ACC230" i="3"/>
  <c r="ACC252" i="3"/>
  <c r="TE230" i="3"/>
  <c r="TE252" i="3"/>
  <c r="SU230" i="3"/>
  <c r="SU252" i="3"/>
  <c r="KJ230" i="3"/>
  <c r="KJ252" i="3"/>
  <c r="LX230" i="3"/>
  <c r="LX252" i="3"/>
  <c r="MB230" i="3"/>
  <c r="MB252" i="3"/>
  <c r="LH230" i="3"/>
  <c r="LH252" i="3"/>
  <c r="WW230" i="3"/>
  <c r="WW252" i="3"/>
  <c r="XR230" i="3"/>
  <c r="XR252" i="3"/>
  <c r="CG230" i="3"/>
  <c r="CG252" i="3"/>
  <c r="BR230" i="3"/>
  <c r="BR252" i="3"/>
  <c r="LE252" i="3"/>
  <c r="LE230" i="3"/>
  <c r="US230" i="3"/>
  <c r="US252" i="3"/>
  <c r="ACD230" i="3"/>
  <c r="ACD252" i="3"/>
  <c r="ADO230" i="3"/>
  <c r="ADO252" i="3"/>
  <c r="MX230" i="3"/>
  <c r="MX252" i="3"/>
  <c r="HZ230" i="3"/>
  <c r="HZ252" i="3"/>
  <c r="TW252" i="3"/>
  <c r="TW230" i="3"/>
  <c r="AEC230" i="3"/>
  <c r="AEC252" i="3"/>
  <c r="FU230" i="3"/>
  <c r="FU252" i="3"/>
  <c r="FM230" i="3"/>
  <c r="FM252" i="3"/>
  <c r="VL230" i="3"/>
  <c r="VL252" i="3"/>
  <c r="VJ230" i="3"/>
  <c r="VJ252" i="3"/>
  <c r="XG230" i="3"/>
  <c r="XG252" i="3"/>
  <c r="DX230" i="3"/>
  <c r="DX252" i="3"/>
  <c r="QY230" i="3"/>
  <c r="QY252" i="3"/>
  <c r="ADD230" i="3"/>
  <c r="ADD252" i="3"/>
  <c r="GF230" i="3"/>
  <c r="GF252" i="3"/>
  <c r="RN230" i="3"/>
  <c r="RN252" i="3"/>
  <c r="ACY230" i="3"/>
  <c r="ACY252" i="3"/>
  <c r="FH230" i="3"/>
  <c r="FH252" i="3"/>
  <c r="ACI230" i="3"/>
  <c r="ACI252" i="3"/>
  <c r="LS230" i="3"/>
  <c r="LS252" i="3"/>
  <c r="AAO230" i="3"/>
  <c r="AAO252" i="3"/>
  <c r="FW230" i="3"/>
  <c r="FW252" i="3"/>
  <c r="WY230" i="3"/>
  <c r="WY252" i="3"/>
  <c r="HV230" i="3"/>
  <c r="HV252" i="3"/>
  <c r="SG230" i="3"/>
  <c r="SG252" i="3"/>
  <c r="ZB230" i="3"/>
  <c r="ZB252" i="3"/>
  <c r="AEL230" i="3"/>
  <c r="AEL252" i="3"/>
  <c r="UE230" i="3"/>
  <c r="UE252" i="3"/>
  <c r="OU230" i="3"/>
  <c r="OU252" i="3"/>
  <c r="RJ230" i="3"/>
  <c r="RJ252" i="3"/>
  <c r="ADA230" i="3"/>
  <c r="ADA252" i="3"/>
  <c r="XT230" i="3"/>
  <c r="XT252" i="3"/>
  <c r="TS230" i="3"/>
  <c r="TS252" i="3"/>
  <c r="TD230" i="3"/>
  <c r="TD252" i="3"/>
  <c r="ADL230" i="3"/>
  <c r="ADL252" i="3"/>
  <c r="RM230" i="3"/>
  <c r="RM252" i="3"/>
  <c r="FC230" i="3"/>
  <c r="FC252" i="3"/>
  <c r="YK230" i="3"/>
  <c r="YK252" i="3"/>
  <c r="RI230" i="3"/>
  <c r="RI252" i="3"/>
  <c r="KC252" i="3"/>
  <c r="KC230" i="3"/>
  <c r="IP230" i="3"/>
  <c r="IP252" i="3"/>
  <c r="IE230" i="3"/>
  <c r="IE252" i="3"/>
  <c r="OO230" i="3"/>
  <c r="OO252" i="3"/>
  <c r="CK230" i="3"/>
  <c r="CK252" i="3"/>
  <c r="CC252" i="3"/>
  <c r="CC230" i="3"/>
  <c r="LZ230" i="3"/>
  <c r="LZ252" i="3"/>
  <c r="VQ230" i="3"/>
  <c r="VQ252" i="3"/>
  <c r="AEK230" i="3"/>
  <c r="AEK252" i="3"/>
  <c r="ZW230" i="3"/>
  <c r="ZW252" i="3"/>
  <c r="JD230" i="3"/>
  <c r="JD252" i="3"/>
  <c r="AT230" i="3"/>
  <c r="AT252" i="3"/>
  <c r="IJ230" i="3"/>
  <c r="IJ252" i="3"/>
  <c r="UD252" i="3"/>
  <c r="UD230" i="3"/>
  <c r="AEJ252" i="3"/>
  <c r="AEJ230" i="3"/>
  <c r="AQ230" i="3"/>
  <c r="AQ252" i="3"/>
  <c r="GD230" i="3"/>
  <c r="GD252" i="3"/>
  <c r="WH230" i="3"/>
  <c r="WH252" i="3"/>
  <c r="RS230" i="3"/>
  <c r="RS252" i="3"/>
  <c r="RW252" i="3"/>
  <c r="RW230" i="3"/>
  <c r="AEE230" i="3"/>
  <c r="AEE252" i="3"/>
  <c r="MY230" i="3"/>
  <c r="MY252" i="3"/>
  <c r="GU230" i="3"/>
  <c r="GU252" i="3"/>
  <c r="RV230" i="3"/>
  <c r="RV252" i="3"/>
  <c r="ADR230" i="3"/>
  <c r="ADR252" i="3"/>
  <c r="DN230" i="3"/>
  <c r="DN252" i="3"/>
  <c r="AA252" i="3"/>
  <c r="AA230" i="3"/>
  <c r="NN252" i="3"/>
  <c r="NN230" i="3"/>
  <c r="ABE230" i="3"/>
  <c r="ABE252" i="3"/>
  <c r="AEZ230" i="3"/>
  <c r="AEZ252" i="3"/>
  <c r="UY230" i="3"/>
  <c r="UY252" i="3"/>
  <c r="IM230" i="3"/>
  <c r="IM252" i="3"/>
  <c r="SM230" i="3"/>
  <c r="SM252" i="3"/>
  <c r="ZL230" i="3"/>
  <c r="ZL252" i="3"/>
  <c r="TB230" i="3"/>
  <c r="TB252" i="3"/>
  <c r="AAT230" i="3"/>
  <c r="AAT252" i="3"/>
  <c r="SI230" i="3"/>
  <c r="SI252" i="3"/>
  <c r="QM230" i="3"/>
  <c r="QM252" i="3"/>
  <c r="PN230" i="3"/>
  <c r="PN252" i="3"/>
  <c r="ZI230" i="3"/>
  <c r="ZI252" i="3"/>
  <c r="QK230" i="3"/>
  <c r="QK252" i="3"/>
  <c r="JM230" i="3"/>
  <c r="JM252" i="3"/>
  <c r="ZT230" i="3"/>
  <c r="ZT252" i="3"/>
  <c r="PQ230" i="3"/>
  <c r="PQ252" i="3"/>
  <c r="IN230" i="3"/>
  <c r="IN252" i="3"/>
  <c r="DG230" i="3"/>
  <c r="DG252" i="3"/>
  <c r="PM230" i="3"/>
  <c r="PM252" i="3"/>
  <c r="LU230" i="3"/>
  <c r="LU252" i="3"/>
  <c r="GS230" i="3"/>
  <c r="GS252" i="3"/>
  <c r="ADM230" i="3"/>
  <c r="ADM252" i="3"/>
  <c r="GI230" i="3"/>
  <c r="GI252" i="3"/>
  <c r="QG230" i="3"/>
  <c r="QG252" i="3"/>
  <c r="GE230" i="3"/>
  <c r="GE252" i="3"/>
  <c r="DY230" i="3"/>
  <c r="DY252" i="3"/>
  <c r="MG230" i="3"/>
  <c r="MG252" i="3"/>
  <c r="VZ230" i="3"/>
  <c r="VZ252" i="3"/>
  <c r="JW230" i="3"/>
  <c r="JW252" i="3"/>
  <c r="HI230" i="3"/>
  <c r="HI252" i="3"/>
  <c r="BB230" i="3"/>
  <c r="BB252" i="3"/>
  <c r="IT230" i="3"/>
  <c r="IT252" i="3"/>
  <c r="UM252" i="3"/>
  <c r="UM230" i="3"/>
  <c r="AET230" i="3"/>
  <c r="AET252" i="3"/>
  <c r="AS230" i="3"/>
  <c r="AS252" i="3"/>
  <c r="GK230" i="3"/>
  <c r="GK252" i="3"/>
  <c r="NZ230" i="3"/>
  <c r="NZ252" i="3"/>
  <c r="OA230" i="3"/>
  <c r="OA252" i="3"/>
  <c r="EK230" i="3"/>
  <c r="EK252" i="3"/>
  <c r="SD230" i="3"/>
  <c r="SD252" i="3"/>
  <c r="ZJ230" i="3"/>
  <c r="ZJ252" i="3"/>
  <c r="HM252" i="3"/>
  <c r="HM230" i="3"/>
  <c r="ST230" i="3"/>
  <c r="ST252" i="3"/>
  <c r="ADX230" i="3"/>
  <c r="ADX252" i="3"/>
  <c r="VW230" i="3"/>
  <c r="VW252" i="3"/>
  <c r="AB252" i="3"/>
  <c r="AB230" i="3"/>
  <c r="NT230" i="3"/>
  <c r="NT252" i="3"/>
  <c r="ABY230" i="3"/>
  <c r="ABY252" i="3"/>
  <c r="SE252" i="3"/>
  <c r="SE230" i="3"/>
  <c r="RH230" i="3"/>
  <c r="RH252" i="3"/>
  <c r="IX230" i="3"/>
  <c r="IX252" i="3"/>
  <c r="TM230" i="3"/>
  <c r="TM252" i="3"/>
  <c r="ZQ230" i="3"/>
  <c r="ZQ252" i="3"/>
  <c r="LR230" i="3"/>
  <c r="LR252" i="3"/>
  <c r="YX230" i="3"/>
  <c r="YX252" i="3"/>
  <c r="QO230" i="3"/>
  <c r="QO252" i="3"/>
  <c r="OQ230" i="3"/>
  <c r="OQ252" i="3"/>
  <c r="NR230" i="3"/>
  <c r="NR252" i="3"/>
  <c r="XM230" i="3"/>
  <c r="XM252" i="3"/>
  <c r="MS230" i="3"/>
  <c r="MS252" i="3"/>
  <c r="PL230" i="3"/>
  <c r="PL252" i="3"/>
  <c r="HQ230" i="3"/>
  <c r="HQ252" i="3"/>
  <c r="XY230" i="3"/>
  <c r="XY252" i="3"/>
  <c r="LY230" i="3"/>
  <c r="LY252" i="3"/>
  <c r="PO230" i="3"/>
  <c r="PO252" i="3"/>
  <c r="ACK230" i="3"/>
  <c r="ACK252" i="3"/>
  <c r="ACZ230" i="3"/>
  <c r="ACZ252" i="3"/>
  <c r="IB230" i="3"/>
  <c r="IB252" i="3"/>
  <c r="EQ230" i="3"/>
  <c r="EQ252" i="3"/>
  <c r="XX230" i="3"/>
  <c r="XX252" i="3"/>
  <c r="UR230" i="3"/>
  <c r="UR252" i="3"/>
  <c r="UT230" i="3"/>
  <c r="UT252" i="3"/>
  <c r="CR230" i="3"/>
  <c r="CR252" i="3"/>
  <c r="SH230" i="3"/>
  <c r="SH252" i="3"/>
  <c r="ADB230" i="3"/>
  <c r="ADB252" i="3"/>
  <c r="EL230" i="3"/>
  <c r="EL252" i="3"/>
  <c r="CA230" i="3"/>
  <c r="CA252" i="3"/>
  <c r="MZ230" i="3"/>
  <c r="MZ252" i="3"/>
  <c r="ZC252" i="3"/>
  <c r="ZC230" i="3"/>
  <c r="OK230" i="3"/>
  <c r="OK252" i="3"/>
  <c r="ZO230" i="3"/>
  <c r="ZO252" i="3"/>
  <c r="ED252" i="3"/>
  <c r="ED230" i="3"/>
  <c r="NW230" i="3"/>
  <c r="NW252" i="3"/>
  <c r="WF230" i="3"/>
  <c r="WF252" i="3"/>
  <c r="QH230" i="3"/>
  <c r="QH252" i="3"/>
  <c r="LO230" i="3"/>
  <c r="LO252" i="3"/>
  <c r="FK230" i="3"/>
  <c r="FK252" i="3"/>
  <c r="BL230" i="3"/>
  <c r="BL252" i="3"/>
  <c r="MA230" i="3"/>
  <c r="MA252" i="3"/>
  <c r="VM252" i="3"/>
  <c r="VM230" i="3"/>
  <c r="AFA230" i="3"/>
  <c r="AFA252" i="3"/>
  <c r="YZ230" i="3"/>
  <c r="YZ252" i="3"/>
  <c r="MC230" i="3"/>
  <c r="MC252" i="3"/>
  <c r="KK230" i="3"/>
  <c r="KK252" i="3"/>
  <c r="HA230" i="3"/>
  <c r="HA252" i="3"/>
  <c r="SJ230" i="3"/>
  <c r="SJ252" i="3"/>
  <c r="RR230" i="3"/>
  <c r="RR252" i="3"/>
  <c r="VR230" i="3"/>
  <c r="VR252" i="3"/>
  <c r="JV230" i="3"/>
  <c r="JV252" i="3"/>
  <c r="TC230" i="3"/>
  <c r="TC252" i="3"/>
  <c r="AEN252" i="3"/>
  <c r="AEN230" i="3"/>
  <c r="HO230" i="3"/>
  <c r="HO252" i="3"/>
  <c r="BF230" i="3"/>
  <c r="BF252" i="3"/>
  <c r="OS230" i="3"/>
  <c r="OS252" i="3"/>
  <c r="ACH230" i="3"/>
  <c r="ACH252" i="3"/>
  <c r="SA230" i="3"/>
  <c r="SA252" i="3"/>
  <c r="PK230" i="3"/>
  <c r="PK252" i="3"/>
  <c r="KR230" i="3"/>
  <c r="KR252" i="3"/>
  <c r="UA252" i="3"/>
  <c r="UA230" i="3"/>
  <c r="ZZ230" i="3"/>
  <c r="ZZ252" i="3"/>
  <c r="JU230" i="3"/>
  <c r="JU252" i="3"/>
  <c r="MW230" i="3"/>
  <c r="MW252" i="3"/>
  <c r="NE230" i="3"/>
  <c r="NE252" i="3"/>
  <c r="MU230" i="3"/>
  <c r="MU252" i="3"/>
  <c r="LV230" i="3"/>
  <c r="LV252" i="3"/>
  <c r="AAF230" i="3"/>
  <c r="AAF252" i="3"/>
  <c r="KV230" i="3"/>
  <c r="KV252" i="3"/>
  <c r="FP230" i="3"/>
  <c r="FP252" i="3"/>
  <c r="UF230" i="3"/>
  <c r="UF252" i="3"/>
  <c r="IF230" i="3"/>
  <c r="IF252" i="3"/>
  <c r="CV230" i="3"/>
  <c r="CV252" i="3"/>
  <c r="YS230" i="3"/>
  <c r="YS252" i="3"/>
  <c r="ABD230" i="3"/>
  <c r="ABD252" i="3"/>
  <c r="PE230" i="3"/>
  <c r="PE252" i="3"/>
  <c r="GA230" i="3"/>
  <c r="GA252" i="3"/>
  <c r="CU230" i="3"/>
  <c r="CU252" i="3"/>
  <c r="WC230" i="3"/>
  <c r="WC252" i="3"/>
  <c r="WK230" i="3"/>
  <c r="WK252" i="3"/>
  <c r="AFG44" i="3"/>
  <c r="AFG72" i="3" s="1"/>
  <c r="AFG60" i="3"/>
  <c r="AFG66" i="3" s="1"/>
  <c r="AFG182" i="3"/>
  <c r="AFG236" i="3" s="1"/>
  <c r="AR38" i="5" s="1"/>
  <c r="AFG198" i="3"/>
  <c r="AFG204" i="3" s="1"/>
  <c r="S223" i="3"/>
  <c r="S229" i="3" s="1"/>
  <c r="R202" i="3"/>
  <c r="SB56" i="3"/>
  <c r="YE56" i="3"/>
  <c r="GP56" i="3"/>
  <c r="ZN56" i="3"/>
  <c r="IW56" i="3"/>
  <c r="IJ56" i="3"/>
  <c r="MZ56" i="3"/>
  <c r="VU56" i="3"/>
  <c r="OK56" i="3"/>
  <c r="ABV56" i="3"/>
  <c r="AFB56" i="3"/>
  <c r="XD56" i="3"/>
  <c r="YB56" i="3"/>
  <c r="ACT56" i="3"/>
  <c r="HL56" i="3"/>
  <c r="HA56" i="3"/>
  <c r="HX56" i="3"/>
  <c r="R223" i="3"/>
  <c r="R229" i="3" s="1"/>
  <c r="AEN56" i="3"/>
  <c r="NX56" i="3"/>
  <c r="YZ56" i="3"/>
  <c r="ACR56" i="3"/>
  <c r="AFA56" i="3"/>
  <c r="NA56" i="3"/>
  <c r="SP56" i="3"/>
  <c r="W254" i="3"/>
  <c r="W214" i="3"/>
  <c r="AAV56" i="3"/>
  <c r="ACS56" i="3"/>
  <c r="FR56" i="3"/>
  <c r="DK56" i="3"/>
  <c r="ZM56" i="3"/>
  <c r="LF56" i="3"/>
  <c r="WU56" i="3"/>
  <c r="AAK56" i="3"/>
  <c r="T214" i="3"/>
  <c r="FD56" i="3"/>
  <c r="KG56" i="3"/>
  <c r="S254" i="3"/>
  <c r="S232" i="3"/>
  <c r="W223" i="3"/>
  <c r="U232" i="3"/>
  <c r="T254" i="3"/>
  <c r="W232" i="3"/>
  <c r="V223" i="3"/>
  <c r="V229" i="3" s="1"/>
  <c r="GZ56" i="3"/>
  <c r="ADP56" i="3"/>
  <c r="RG56" i="3"/>
  <c r="T232" i="3"/>
  <c r="Y223" i="3"/>
  <c r="Y229" i="3" s="1"/>
  <c r="ZY56" i="3"/>
  <c r="OW56" i="3"/>
  <c r="W200" i="3"/>
  <c r="W194" i="3"/>
  <c r="R194" i="3"/>
  <c r="S214" i="3"/>
  <c r="U222" i="3"/>
  <c r="U228" i="3" s="1"/>
  <c r="AM222" i="3"/>
  <c r="AM228" i="3" s="1"/>
  <c r="Y222" i="3"/>
  <c r="Y228" i="3" s="1"/>
  <c r="AS222" i="3"/>
  <c r="AS228" i="3" s="1"/>
  <c r="UW56" i="3"/>
  <c r="AG222" i="3"/>
  <c r="AG228" i="3" s="1"/>
  <c r="AA223" i="3"/>
  <c r="AA229" i="3" s="1"/>
  <c r="X223" i="3"/>
  <c r="X229" i="3" s="1"/>
  <c r="Z223" i="3"/>
  <c r="Z229" i="3" s="1"/>
  <c r="T223" i="3"/>
  <c r="T229" i="3" s="1"/>
  <c r="Y200" i="3"/>
  <c r="Y194" i="3"/>
  <c r="U223" i="3"/>
  <c r="U229" i="3" s="1"/>
  <c r="Z200" i="3"/>
  <c r="Z194" i="3"/>
  <c r="Z232" i="3"/>
  <c r="V200" i="3"/>
  <c r="V194" i="3"/>
  <c r="S222" i="3"/>
  <c r="S228" i="3" s="1"/>
  <c r="Z254" i="3"/>
  <c r="S200" i="3"/>
  <c r="S194" i="3"/>
  <c r="R232" i="3"/>
  <c r="AQ222" i="3"/>
  <c r="AQ228" i="3" s="1"/>
  <c r="AF222" i="3"/>
  <c r="AF228" i="3" s="1"/>
  <c r="R222" i="3"/>
  <c r="R228" i="3" s="1"/>
  <c r="V222" i="3"/>
  <c r="V228" i="3" s="1"/>
  <c r="X232" i="3"/>
  <c r="U200" i="3"/>
  <c r="U194" i="3"/>
  <c r="AT222" i="3"/>
  <c r="AT228" i="3" s="1"/>
  <c r="W222" i="3"/>
  <c r="W228" i="3" s="1"/>
  <c r="AK222" i="3"/>
  <c r="AK228" i="3" s="1"/>
  <c r="Z214" i="3"/>
  <c r="X254" i="3"/>
  <c r="AR222" i="3"/>
  <c r="AR228" i="3" s="1"/>
  <c r="AO222" i="3"/>
  <c r="AO228" i="3" s="1"/>
  <c r="AJ222" i="3"/>
  <c r="AJ228" i="3" s="1"/>
  <c r="AE222" i="3"/>
  <c r="AE228" i="3" s="1"/>
  <c r="Z222" i="3"/>
  <c r="Z228" i="3" s="1"/>
  <c r="X214" i="3"/>
  <c r="AU222" i="3"/>
  <c r="AU228" i="3" s="1"/>
  <c r="AA222" i="3"/>
  <c r="AA228" i="3" s="1"/>
  <c r="AB222" i="3"/>
  <c r="AB228" i="3" s="1"/>
  <c r="AD222" i="3"/>
  <c r="AD228" i="3" s="1"/>
  <c r="AH222" i="3"/>
  <c r="AH228" i="3" s="1"/>
  <c r="Y254" i="3"/>
  <c r="AA200" i="3"/>
  <c r="AA194" i="3"/>
  <c r="Y232" i="3"/>
  <c r="V232" i="3"/>
  <c r="AA254" i="3"/>
  <c r="Y214" i="3"/>
  <c r="V254" i="3"/>
  <c r="AA232" i="3"/>
  <c r="R214" i="3"/>
  <c r="T194" i="3"/>
  <c r="V214" i="3"/>
  <c r="AC222" i="3"/>
  <c r="AC228" i="3" s="1"/>
  <c r="T200" i="3"/>
  <c r="AA214" i="3"/>
  <c r="R254" i="3"/>
  <c r="AP222" i="3"/>
  <c r="AP228" i="3" s="1"/>
  <c r="X222" i="3"/>
  <c r="X228" i="3" s="1"/>
  <c r="T222" i="3"/>
  <c r="T228" i="3" s="1"/>
  <c r="AN222" i="3"/>
  <c r="AN228" i="3" s="1"/>
  <c r="AL222" i="3"/>
  <c r="AL228" i="3" s="1"/>
  <c r="AI222" i="3"/>
  <c r="AI228" i="3" s="1"/>
  <c r="X194" i="3"/>
  <c r="X200" i="3"/>
  <c r="UJ56" i="3"/>
  <c r="DT56" i="3"/>
  <c r="HN56" i="3"/>
  <c r="RE56" i="3"/>
  <c r="AEP56" i="3"/>
  <c r="ZX56" i="3"/>
  <c r="SC56" i="3"/>
  <c r="NZ56" i="3"/>
  <c r="VI56" i="3"/>
  <c r="AO56" i="3"/>
  <c r="TN56" i="3"/>
  <c r="EG56" i="3"/>
  <c r="WS56" i="3"/>
  <c r="TZ56" i="3"/>
  <c r="ZB56" i="3"/>
  <c r="SN56" i="3"/>
  <c r="JU56" i="3"/>
  <c r="BZ56" i="3"/>
  <c r="GD56" i="3"/>
  <c r="ACG56" i="3"/>
  <c r="MB56" i="3"/>
  <c r="PU56" i="3"/>
  <c r="DV56" i="3"/>
  <c r="VJ56" i="3"/>
  <c r="AZ56" i="3"/>
  <c r="CJ56" i="3"/>
  <c r="AEC56" i="3"/>
  <c r="SZ56" i="3"/>
  <c r="AAX56" i="3"/>
  <c r="HY56" i="3"/>
  <c r="KH56" i="3"/>
  <c r="GN56" i="3"/>
  <c r="WF56" i="3"/>
  <c r="ACH56" i="3"/>
  <c r="XE56" i="3"/>
  <c r="NN56" i="3"/>
  <c r="XP56" i="3"/>
  <c r="YO56" i="3"/>
  <c r="RS56" i="3"/>
  <c r="LQ56" i="3"/>
  <c r="CX56" i="3"/>
  <c r="KF56" i="3"/>
  <c r="ADE56" i="3"/>
  <c r="UL56" i="3"/>
  <c r="NL56" i="3"/>
  <c r="ER56" i="3"/>
  <c r="MO56" i="3"/>
  <c r="XQ56" i="3"/>
  <c r="JJ56" i="3"/>
  <c r="QR56" i="3"/>
  <c r="ZZ56" i="3"/>
  <c r="FP56" i="3"/>
  <c r="BM56" i="3"/>
  <c r="OX56" i="3"/>
  <c r="FE56" i="3"/>
  <c r="RP56" i="3"/>
  <c r="ZL56" i="3"/>
  <c r="HZ56" i="3"/>
  <c r="YP56" i="3"/>
  <c r="AEE56" i="3"/>
  <c r="QS56" i="3"/>
  <c r="ABT56" i="3"/>
  <c r="JI56" i="3"/>
  <c r="RQ56" i="3"/>
  <c r="TX56" i="3"/>
  <c r="ADD56" i="3"/>
  <c r="UK56" i="3"/>
  <c r="UV56" i="3"/>
  <c r="CL56" i="3"/>
  <c r="DI56" i="3"/>
  <c r="DU56" i="3"/>
  <c r="NM56" i="3"/>
  <c r="TC56" i="3"/>
  <c r="QF56" i="3"/>
  <c r="BY56" i="3"/>
  <c r="NB56" i="3"/>
  <c r="ADQ56" i="3"/>
  <c r="AAL56" i="3"/>
  <c r="PJ56" i="3"/>
  <c r="ABH56" i="3"/>
  <c r="HM56" i="3"/>
  <c r="YC56" i="3"/>
  <c r="KR56" i="3"/>
  <c r="VT56" i="3"/>
  <c r="UX56" i="3"/>
  <c r="GB56" i="3"/>
  <c r="QT56" i="3"/>
  <c r="IX56" i="3"/>
  <c r="ABJ56" i="3"/>
  <c r="RD56" i="3"/>
  <c r="LE56" i="3"/>
  <c r="LR56" i="3"/>
  <c r="MC56" i="3"/>
  <c r="TL56" i="3"/>
  <c r="FQ56" i="3"/>
  <c r="BL56" i="3"/>
  <c r="AAJ56" i="3"/>
  <c r="PI56" i="3"/>
  <c r="AAW56" i="3"/>
  <c r="OV56" i="3"/>
  <c r="PH56" i="3"/>
  <c r="BX56" i="3"/>
  <c r="VV56" i="3"/>
  <c r="CV56" i="3"/>
  <c r="JH56" i="3"/>
  <c r="PT56" i="3"/>
  <c r="VH56" i="3"/>
  <c r="ES56" i="3"/>
  <c r="KS56" i="3"/>
  <c r="QG56" i="3"/>
  <c r="WG56" i="3"/>
  <c r="ABU56" i="3"/>
  <c r="IL56" i="3"/>
  <c r="OL56" i="3"/>
  <c r="WH56" i="3"/>
  <c r="ADR56" i="3"/>
  <c r="EH56" i="3"/>
  <c r="JT56" i="3"/>
  <c r="XF56" i="3"/>
  <c r="AEO56" i="3"/>
  <c r="EF56" i="3"/>
  <c r="ACF56" i="3"/>
  <c r="WR56" i="3"/>
  <c r="GC56" i="3"/>
  <c r="MD56" i="3"/>
  <c r="JV56" i="3"/>
  <c r="QH56" i="3"/>
  <c r="GO56" i="3"/>
  <c r="SO56" i="3"/>
  <c r="KT56" i="3"/>
  <c r="MN56" i="3"/>
  <c r="BA56" i="3"/>
  <c r="TM56" i="3"/>
  <c r="ZA56" i="3"/>
  <c r="LP56" i="3"/>
  <c r="AN56" i="3"/>
  <c r="NY56" i="3"/>
  <c r="TY56" i="3"/>
  <c r="AEZ56" i="3"/>
  <c r="FF56" i="3"/>
  <c r="AC77" i="3"/>
  <c r="X77" i="3"/>
  <c r="AA76" i="3"/>
  <c r="AD76" i="3"/>
  <c r="AN76" i="3"/>
  <c r="AI99" i="3"/>
  <c r="AI153" i="3" s="1"/>
  <c r="FW99" i="3"/>
  <c r="FW153" i="3" s="1"/>
  <c r="OB99" i="3"/>
  <c r="OB153" i="3" s="1"/>
  <c r="DP99" i="3"/>
  <c r="DP153" i="3" s="1"/>
  <c r="JD99" i="3"/>
  <c r="JD153" i="3" s="1"/>
  <c r="BI99" i="3"/>
  <c r="BI153" i="3" s="1"/>
  <c r="GW99" i="3"/>
  <c r="GW153" i="3" s="1"/>
  <c r="XX99" i="3"/>
  <c r="XX153" i="3" s="1"/>
  <c r="EP99" i="3"/>
  <c r="EP153" i="3" s="1"/>
  <c r="KU99" i="3"/>
  <c r="KU153" i="3" s="1"/>
  <c r="CI99" i="3"/>
  <c r="CI153" i="3" s="1"/>
  <c r="HW99" i="3"/>
  <c r="HW153" i="3" s="1"/>
  <c r="AB99" i="3"/>
  <c r="AB153" i="3" s="1"/>
  <c r="FP99" i="3"/>
  <c r="FP153" i="3" s="1"/>
  <c r="ND99" i="3"/>
  <c r="ND153" i="3" s="1"/>
  <c r="DI99" i="3"/>
  <c r="DI153" i="3" s="1"/>
  <c r="IW99" i="3"/>
  <c r="IW153" i="3" s="1"/>
  <c r="BN99" i="3"/>
  <c r="BN153" i="3" s="1"/>
  <c r="HB99" i="3"/>
  <c r="HB153" i="3" s="1"/>
  <c r="AAF99" i="3"/>
  <c r="AAF153" i="3" s="1"/>
  <c r="FG99" i="3"/>
  <c r="FG153" i="3" s="1"/>
  <c r="MJ99" i="3"/>
  <c r="MJ153" i="3" s="1"/>
  <c r="DL99" i="3"/>
  <c r="DL153" i="3" s="1"/>
  <c r="IZ99" i="3"/>
  <c r="IZ153" i="3" s="1"/>
  <c r="BQ99" i="3"/>
  <c r="BQ153" i="3" s="1"/>
  <c r="HE99" i="3"/>
  <c r="HE153" i="3" s="1"/>
  <c r="ABP99" i="3"/>
  <c r="ABP153" i="3" s="1"/>
  <c r="FJ99" i="3"/>
  <c r="FJ153" i="3" s="1"/>
  <c r="MQ99" i="3"/>
  <c r="MQ153" i="3" s="1"/>
  <c r="SB99" i="3"/>
  <c r="SB153" i="3" s="1"/>
  <c r="XP99" i="3"/>
  <c r="XP153" i="3" s="1"/>
  <c r="ADD99" i="3"/>
  <c r="ADD153" i="3" s="1"/>
  <c r="NY99" i="3"/>
  <c r="NY153" i="3" s="1"/>
  <c r="TM99" i="3"/>
  <c r="TM153" i="3" s="1"/>
  <c r="ZA99" i="3"/>
  <c r="ZA153" i="3" s="1"/>
  <c r="AEO99" i="3"/>
  <c r="SP99" i="3"/>
  <c r="SP153" i="3" s="1"/>
  <c r="YD99" i="3"/>
  <c r="YD153" i="3" s="1"/>
  <c r="ADR99" i="3"/>
  <c r="ADR153" i="3" s="1"/>
  <c r="RG99" i="3"/>
  <c r="WU99" i="3"/>
  <c r="WU153" i="3" s="1"/>
  <c r="ACI99" i="3"/>
  <c r="ACI153" i="3" s="1"/>
  <c r="SF99" i="3"/>
  <c r="SF153" i="3" s="1"/>
  <c r="XT99" i="3"/>
  <c r="XT153" i="3" s="1"/>
  <c r="ADH99" i="3"/>
  <c r="ADH153" i="3" s="1"/>
  <c r="MS99" i="3"/>
  <c r="MS153" i="3" s="1"/>
  <c r="SG99" i="3"/>
  <c r="SG153" i="3" s="1"/>
  <c r="XU99" i="3"/>
  <c r="XU153" i="3" s="1"/>
  <c r="ADI99" i="3"/>
  <c r="ADI153" i="3" s="1"/>
  <c r="NF99" i="3"/>
  <c r="NF153" i="3" s="1"/>
  <c r="ST99" i="3"/>
  <c r="ST153" i="3" s="1"/>
  <c r="YH99" i="3"/>
  <c r="YH153" i="3" s="1"/>
  <c r="ADV99" i="3"/>
  <c r="ADV153" i="3" s="1"/>
  <c r="NG99" i="3"/>
  <c r="NG153" i="3" s="1"/>
  <c r="SU99" i="3"/>
  <c r="SU153" i="3" s="1"/>
  <c r="YI99" i="3"/>
  <c r="YI153" i="3" s="1"/>
  <c r="ADW99" i="3"/>
  <c r="ADW153" i="3" s="1"/>
  <c r="MW99" i="3"/>
  <c r="MW153" i="3" s="1"/>
  <c r="SK99" i="3"/>
  <c r="SK153" i="3" s="1"/>
  <c r="XY99" i="3"/>
  <c r="XY153" i="3" s="1"/>
  <c r="ADM99" i="3"/>
  <c r="ADM153" i="3" s="1"/>
  <c r="NV99" i="3"/>
  <c r="NV153" i="3" s="1"/>
  <c r="TJ99" i="3"/>
  <c r="TJ153" i="3" s="1"/>
  <c r="YX99" i="3"/>
  <c r="YX153" i="3" s="1"/>
  <c r="AEL99" i="3"/>
  <c r="AEL153" i="3" s="1"/>
  <c r="OU99" i="3"/>
  <c r="OU153" i="3" s="1"/>
  <c r="UI99" i="3"/>
  <c r="UI153" i="3" s="1"/>
  <c r="ZW99" i="3"/>
  <c r="ZW153" i="3" s="1"/>
  <c r="MD76" i="3"/>
  <c r="AG76" i="3"/>
  <c r="AU99" i="3"/>
  <c r="AU153" i="3" s="1"/>
  <c r="GI99" i="3"/>
  <c r="GI153" i="3" s="1"/>
  <c r="RL99" i="3"/>
  <c r="RL153" i="3" s="1"/>
  <c r="EB99" i="3"/>
  <c r="EB153" i="3" s="1"/>
  <c r="JT99" i="3"/>
  <c r="JT153" i="3" s="1"/>
  <c r="BU99" i="3"/>
  <c r="BU153" i="3" s="1"/>
  <c r="HI99" i="3"/>
  <c r="HI153" i="3" s="1"/>
  <c r="ADL99" i="3"/>
  <c r="ADL153" i="3" s="1"/>
  <c r="FB99" i="3"/>
  <c r="FB153" i="3" s="1"/>
  <c r="LX99" i="3"/>
  <c r="LX153" i="3" s="1"/>
  <c r="CU99" i="3"/>
  <c r="CU153" i="3" s="1"/>
  <c r="II99" i="3"/>
  <c r="II153" i="3" s="1"/>
  <c r="AN99" i="3"/>
  <c r="AN153" i="3" s="1"/>
  <c r="GB99" i="3"/>
  <c r="GB153" i="3" s="1"/>
  <c r="OZ99" i="3"/>
  <c r="OZ153" i="3" s="1"/>
  <c r="DU99" i="3"/>
  <c r="DU153" i="3" s="1"/>
  <c r="JJ99" i="3"/>
  <c r="JJ153" i="3" s="1"/>
  <c r="BZ99" i="3"/>
  <c r="BZ153" i="3" s="1"/>
  <c r="HN99" i="3"/>
  <c r="HN153" i="3" s="1"/>
  <c r="AE99" i="3"/>
  <c r="AE153" i="3" s="1"/>
  <c r="FS99" i="3"/>
  <c r="FS153" i="3" s="1"/>
  <c r="NN99" i="3"/>
  <c r="NN153" i="3" s="1"/>
  <c r="DX99" i="3"/>
  <c r="DX153" i="3" s="1"/>
  <c r="JN99" i="3"/>
  <c r="JN153" i="3" s="1"/>
  <c r="CC99" i="3"/>
  <c r="CC153" i="3" s="1"/>
  <c r="HQ99" i="3"/>
  <c r="HQ153" i="3" s="1"/>
  <c r="AH99" i="3"/>
  <c r="AH153" i="3" s="1"/>
  <c r="FV99" i="3"/>
  <c r="FV153" i="3" s="1"/>
  <c r="NX99" i="3"/>
  <c r="NX153" i="3" s="1"/>
  <c r="SN99" i="3"/>
  <c r="SN153" i="3" s="1"/>
  <c r="YB99" i="3"/>
  <c r="YB153" i="3" s="1"/>
  <c r="ADP99" i="3"/>
  <c r="ADP153" i="3" s="1"/>
  <c r="OK99" i="3"/>
  <c r="OK153" i="3" s="1"/>
  <c r="TY99" i="3"/>
  <c r="TY153" i="3" s="1"/>
  <c r="ZM99" i="3"/>
  <c r="ZM153" i="3" s="1"/>
  <c r="AFA99" i="3"/>
  <c r="TB99" i="3"/>
  <c r="TB153" i="3" s="1"/>
  <c r="YP99" i="3"/>
  <c r="YP153" i="3" s="1"/>
  <c r="AED99" i="3"/>
  <c r="AED153" i="3" s="1"/>
  <c r="RS99" i="3"/>
  <c r="RS153" i="3" s="1"/>
  <c r="XG99" i="3"/>
  <c r="XG153" i="3" s="1"/>
  <c r="ACU99" i="3"/>
  <c r="ACU153" i="3" s="1"/>
  <c r="SR99" i="3"/>
  <c r="SR153" i="3" s="1"/>
  <c r="YF99" i="3"/>
  <c r="ADT99" i="3"/>
  <c r="ADT153" i="3" s="1"/>
  <c r="NE99" i="3"/>
  <c r="NE153" i="3" s="1"/>
  <c r="SS99" i="3"/>
  <c r="SS153" i="3" s="1"/>
  <c r="YG99" i="3"/>
  <c r="YG153" i="3" s="1"/>
  <c r="ADU99" i="3"/>
  <c r="ADU153" i="3" s="1"/>
  <c r="NR99" i="3"/>
  <c r="NR153" i="3" s="1"/>
  <c r="TF99" i="3"/>
  <c r="TF153" i="3" s="1"/>
  <c r="YT99" i="3"/>
  <c r="YT153" i="3" s="1"/>
  <c r="AEH99" i="3"/>
  <c r="AEH153" i="3" s="1"/>
  <c r="NS99" i="3"/>
  <c r="TG99" i="3"/>
  <c r="TG153" i="3" s="1"/>
  <c r="YU99" i="3"/>
  <c r="YU153" i="3" s="1"/>
  <c r="AEI99" i="3"/>
  <c r="AEI153" i="3" s="1"/>
  <c r="NI99" i="3"/>
  <c r="NI153" i="3" s="1"/>
  <c r="SW99" i="3"/>
  <c r="SW153" i="3" s="1"/>
  <c r="YK99" i="3"/>
  <c r="YK153" i="3" s="1"/>
  <c r="ADY99" i="3"/>
  <c r="ADY153" i="3" s="1"/>
  <c r="OH99" i="3"/>
  <c r="OH153" i="3" s="1"/>
  <c r="TV99" i="3"/>
  <c r="TV153" i="3" s="1"/>
  <c r="ZJ99" i="3"/>
  <c r="ZJ153" i="3" s="1"/>
  <c r="AEX99" i="3"/>
  <c r="PG99" i="3"/>
  <c r="PG153" i="3" s="1"/>
  <c r="UU99" i="3"/>
  <c r="UU153" i="3" s="1"/>
  <c r="AAI99" i="3"/>
  <c r="AAI153" i="3" s="1"/>
  <c r="AE77" i="3"/>
  <c r="S76" i="3"/>
  <c r="CP76" i="3"/>
  <c r="X76" i="3"/>
  <c r="BG99" i="3"/>
  <c r="BG153" i="3" s="1"/>
  <c r="GU99" i="3"/>
  <c r="GU153" i="3" s="1"/>
  <c r="WZ99" i="3"/>
  <c r="WZ153" i="3" s="1"/>
  <c r="EN99" i="3"/>
  <c r="EN153" i="3" s="1"/>
  <c r="KR99" i="3"/>
  <c r="KR153" i="3" s="1"/>
  <c r="CG99" i="3"/>
  <c r="CG153" i="3" s="1"/>
  <c r="HU99" i="3"/>
  <c r="HU153" i="3" s="1"/>
  <c r="Z99" i="3"/>
  <c r="FN99" i="3"/>
  <c r="FN153" i="3" s="1"/>
  <c r="NB99" i="3"/>
  <c r="NB153" i="3" s="1"/>
  <c r="DG99" i="3"/>
  <c r="DG153" i="3" s="1"/>
  <c r="IU99" i="3"/>
  <c r="IU153" i="3" s="1"/>
  <c r="AZ99" i="3"/>
  <c r="AZ153" i="3" s="1"/>
  <c r="GN99" i="3"/>
  <c r="GN153" i="3" s="1"/>
  <c r="TT99" i="3"/>
  <c r="TT153" i="3" s="1"/>
  <c r="EG99" i="3"/>
  <c r="EG153" i="3" s="1"/>
  <c r="KB99" i="3"/>
  <c r="KB153" i="3" s="1"/>
  <c r="CL99" i="3"/>
  <c r="CL153" i="3" s="1"/>
  <c r="HZ99" i="3"/>
  <c r="HZ153" i="3" s="1"/>
  <c r="AQ99" i="3"/>
  <c r="AQ153" i="3" s="1"/>
  <c r="GE99" i="3"/>
  <c r="GE153" i="3" s="1"/>
  <c r="PP99" i="3"/>
  <c r="PP153" i="3" s="1"/>
  <c r="EJ99" i="3"/>
  <c r="EJ153" i="3" s="1"/>
  <c r="KH99" i="3"/>
  <c r="KH153" i="3" s="1"/>
  <c r="CO99" i="3"/>
  <c r="CO153" i="3" s="1"/>
  <c r="IC99" i="3"/>
  <c r="IC153" i="3" s="1"/>
  <c r="AT99" i="3"/>
  <c r="AT153" i="3" s="1"/>
  <c r="GH99" i="3"/>
  <c r="GH153" i="3" s="1"/>
  <c r="QZ99" i="3"/>
  <c r="QZ153" i="3" s="1"/>
  <c r="SZ99" i="3"/>
  <c r="SZ153" i="3" s="1"/>
  <c r="YN99" i="3"/>
  <c r="YN153" i="3" s="1"/>
  <c r="AEB99" i="3"/>
  <c r="AEB153" i="3" s="1"/>
  <c r="OW99" i="3"/>
  <c r="OW153" i="3" s="1"/>
  <c r="UK99" i="3"/>
  <c r="UK153" i="3" s="1"/>
  <c r="ZY99" i="3"/>
  <c r="ZY153" i="3" s="1"/>
  <c r="NZ99" i="3"/>
  <c r="NZ153" i="3" s="1"/>
  <c r="TN99" i="3"/>
  <c r="ZB99" i="3"/>
  <c r="ZB153" i="3" s="1"/>
  <c r="AEP99" i="3"/>
  <c r="SE99" i="3"/>
  <c r="SE153" i="3" s="1"/>
  <c r="XS99" i="3"/>
  <c r="XS153" i="3" s="1"/>
  <c r="ADG99" i="3"/>
  <c r="ADG153" i="3" s="1"/>
  <c r="TD99" i="3"/>
  <c r="TD153" i="3" s="1"/>
  <c r="YR99" i="3"/>
  <c r="YR153" i="3" s="1"/>
  <c r="AEF99" i="3"/>
  <c r="AEF153" i="3" s="1"/>
  <c r="NQ99" i="3"/>
  <c r="NQ153" i="3" s="1"/>
  <c r="TE99" i="3"/>
  <c r="TE153" i="3" s="1"/>
  <c r="YS99" i="3"/>
  <c r="YS153" i="3" s="1"/>
  <c r="AEG99" i="3"/>
  <c r="AEG153" i="3" s="1"/>
  <c r="OD99" i="3"/>
  <c r="OD153" i="3" s="1"/>
  <c r="TR99" i="3"/>
  <c r="TR153" i="3" s="1"/>
  <c r="ZF99" i="3"/>
  <c r="ZF153" i="3" s="1"/>
  <c r="AET99" i="3"/>
  <c r="OE99" i="3"/>
  <c r="OE153" i="3" s="1"/>
  <c r="TS99" i="3"/>
  <c r="TS153" i="3" s="1"/>
  <c r="ZG99" i="3"/>
  <c r="ZG153" i="3" s="1"/>
  <c r="AEU99" i="3"/>
  <c r="NU99" i="3"/>
  <c r="NU153" i="3" s="1"/>
  <c r="TI99" i="3"/>
  <c r="TI153" i="3" s="1"/>
  <c r="YW99" i="3"/>
  <c r="YW153" i="3" s="1"/>
  <c r="AEK99" i="3"/>
  <c r="AEK153" i="3" s="1"/>
  <c r="OT99" i="3"/>
  <c r="OT153" i="3" s="1"/>
  <c r="UH99" i="3"/>
  <c r="UH153" i="3" s="1"/>
  <c r="ZV99" i="3"/>
  <c r="ZV153" i="3" s="1"/>
  <c r="KE99" i="3"/>
  <c r="PS99" i="3"/>
  <c r="PS153" i="3" s="1"/>
  <c r="VG99" i="3"/>
  <c r="VG153" i="3" s="1"/>
  <c r="AAU99" i="3"/>
  <c r="AAU153" i="3" s="1"/>
  <c r="Z77" i="3"/>
  <c r="U98" i="3"/>
  <c r="AO76" i="3"/>
  <c r="MG76" i="3"/>
  <c r="AJ76" i="3"/>
  <c r="BS99" i="3"/>
  <c r="BS153" i="3" s="1"/>
  <c r="HG99" i="3"/>
  <c r="HG153" i="3" s="1"/>
  <c r="ACN99" i="3"/>
  <c r="ACN153" i="3" s="1"/>
  <c r="EZ99" i="3"/>
  <c r="EZ153" i="3" s="1"/>
  <c r="LS99" i="3"/>
  <c r="LS153" i="3" s="1"/>
  <c r="CS99" i="3"/>
  <c r="CS153" i="3" s="1"/>
  <c r="IG99" i="3"/>
  <c r="IG153" i="3" s="1"/>
  <c r="AL99" i="3"/>
  <c r="AL153" i="3" s="1"/>
  <c r="FZ99" i="3"/>
  <c r="FZ153" i="3" s="1"/>
  <c r="ON99" i="3"/>
  <c r="ON153" i="3" s="1"/>
  <c r="DS99" i="3"/>
  <c r="DS153" i="3" s="1"/>
  <c r="JH99" i="3"/>
  <c r="JH153" i="3" s="1"/>
  <c r="BL99" i="3"/>
  <c r="BL153" i="3" s="1"/>
  <c r="GZ99" i="3"/>
  <c r="GZ153" i="3" s="1"/>
  <c r="ZH99" i="3"/>
  <c r="ZH153" i="3" s="1"/>
  <c r="ES99" i="3"/>
  <c r="ES153" i="3" s="1"/>
  <c r="LD99" i="3"/>
  <c r="LD153" i="3" s="1"/>
  <c r="CX99" i="3"/>
  <c r="CX153" i="3" s="1"/>
  <c r="IL99" i="3"/>
  <c r="IL153" i="3" s="1"/>
  <c r="BC99" i="3"/>
  <c r="BC153" i="3" s="1"/>
  <c r="GQ99" i="3"/>
  <c r="GQ153" i="3" s="1"/>
  <c r="VD99" i="3"/>
  <c r="VD153" i="3" s="1"/>
  <c r="EV99" i="3"/>
  <c r="EV153" i="3" s="1"/>
  <c r="LH99" i="3"/>
  <c r="LH153" i="3" s="1"/>
  <c r="DA99" i="3"/>
  <c r="DA153" i="3" s="1"/>
  <c r="IO99" i="3"/>
  <c r="IO153" i="3" s="1"/>
  <c r="BF99" i="3"/>
  <c r="BF153" i="3" s="1"/>
  <c r="GT99" i="3"/>
  <c r="GT153" i="3" s="1"/>
  <c r="WN99" i="3"/>
  <c r="WN153" i="3" s="1"/>
  <c r="TL99" i="3"/>
  <c r="TL153" i="3" s="1"/>
  <c r="YZ99" i="3"/>
  <c r="YZ153" i="3" s="1"/>
  <c r="AEN99" i="3"/>
  <c r="PI99" i="3"/>
  <c r="PI153" i="3" s="1"/>
  <c r="UW99" i="3"/>
  <c r="UW153" i="3" s="1"/>
  <c r="AAK99" i="3"/>
  <c r="AAK153" i="3" s="1"/>
  <c r="OL99" i="3"/>
  <c r="OL153" i="3" s="1"/>
  <c r="TZ99" i="3"/>
  <c r="TZ153" i="3" s="1"/>
  <c r="ZN99" i="3"/>
  <c r="ZN153" i="3" s="1"/>
  <c r="AFB99" i="3"/>
  <c r="SQ99" i="3"/>
  <c r="SQ153" i="3" s="1"/>
  <c r="YE99" i="3"/>
  <c r="YE153" i="3" s="1"/>
  <c r="ADS99" i="3"/>
  <c r="ADS153" i="3" s="1"/>
  <c r="TP99" i="3"/>
  <c r="TP153" i="3" s="1"/>
  <c r="ZD99" i="3"/>
  <c r="ZD153" i="3" s="1"/>
  <c r="AER99" i="3"/>
  <c r="OC99" i="3"/>
  <c r="OC153" i="3" s="1"/>
  <c r="TQ99" i="3"/>
  <c r="TQ153" i="3" s="1"/>
  <c r="ZE99" i="3"/>
  <c r="ZE153" i="3" s="1"/>
  <c r="AES99" i="3"/>
  <c r="OP99" i="3"/>
  <c r="OP153" i="3" s="1"/>
  <c r="UD99" i="3"/>
  <c r="UD153" i="3" s="1"/>
  <c r="ZR99" i="3"/>
  <c r="ZR153" i="3" s="1"/>
  <c r="AFF99" i="3"/>
  <c r="OQ99" i="3"/>
  <c r="OQ153" i="3" s="1"/>
  <c r="UE99" i="3"/>
  <c r="UE153" i="3" s="1"/>
  <c r="ZS99" i="3"/>
  <c r="ZS153" i="3" s="1"/>
  <c r="AFG99" i="3"/>
  <c r="OG99" i="3"/>
  <c r="OG153" i="3" s="1"/>
  <c r="TU99" i="3"/>
  <c r="TU153" i="3" s="1"/>
  <c r="ZI99" i="3"/>
  <c r="ZI153" i="3" s="1"/>
  <c r="AEW99" i="3"/>
  <c r="PF99" i="3"/>
  <c r="PF153" i="3" s="1"/>
  <c r="UT99" i="3"/>
  <c r="UT153" i="3" s="1"/>
  <c r="VN165" i="3" s="1"/>
  <c r="AAH99" i="3"/>
  <c r="AAH153" i="3" s="1"/>
  <c r="KQ99" i="3"/>
  <c r="KQ153" i="3" s="1"/>
  <c r="QE99" i="3"/>
  <c r="QE153" i="3" s="1"/>
  <c r="VS99" i="3"/>
  <c r="VS153" i="3" s="1"/>
  <c r="ABG99" i="3"/>
  <c r="ABG153" i="3" s="1"/>
  <c r="W77" i="3"/>
  <c r="AB76" i="3"/>
  <c r="AL76" i="3"/>
  <c r="QF76" i="3"/>
  <c r="NN76" i="3"/>
  <c r="V76" i="3"/>
  <c r="OP76" i="3"/>
  <c r="AV76" i="3"/>
  <c r="CE99" i="3"/>
  <c r="CE153" i="3" s="1"/>
  <c r="HS99" i="3"/>
  <c r="HS153" i="3" s="1"/>
  <c r="X99" i="3"/>
  <c r="FL99" i="3"/>
  <c r="FL153" i="3" s="1"/>
  <c r="MV99" i="3"/>
  <c r="MV153" i="3" s="1"/>
  <c r="DE99" i="3"/>
  <c r="DE153" i="3" s="1"/>
  <c r="IS99" i="3"/>
  <c r="IS153" i="3" s="1"/>
  <c r="AX99" i="3"/>
  <c r="AX153" i="3" s="1"/>
  <c r="GL99" i="3"/>
  <c r="GL153" i="3" s="1"/>
  <c r="SV99" i="3"/>
  <c r="SV153" i="3" s="1"/>
  <c r="EE99" i="3"/>
  <c r="EE153" i="3" s="1"/>
  <c r="JW99" i="3"/>
  <c r="JW153" i="3" s="1"/>
  <c r="BX99" i="3"/>
  <c r="BX153" i="3" s="1"/>
  <c r="HL99" i="3"/>
  <c r="HL153" i="3" s="1"/>
  <c r="AEV99" i="3"/>
  <c r="FE99" i="3"/>
  <c r="FE153" i="3" s="1"/>
  <c r="ME99" i="3"/>
  <c r="ME153" i="3" s="1"/>
  <c r="DJ99" i="3"/>
  <c r="DJ153" i="3" s="1"/>
  <c r="IX99" i="3"/>
  <c r="IX153" i="3" s="1"/>
  <c r="BO99" i="3"/>
  <c r="BO153" i="3" s="1"/>
  <c r="HC99" i="3"/>
  <c r="HC153" i="3" s="1"/>
  <c r="AAR99" i="3"/>
  <c r="AAR153" i="3" s="1"/>
  <c r="FH99" i="3"/>
  <c r="FH153" i="3" s="1"/>
  <c r="MN99" i="3"/>
  <c r="MN153" i="3" s="1"/>
  <c r="DM99" i="3"/>
  <c r="DM153" i="3" s="1"/>
  <c r="JA99" i="3"/>
  <c r="BR99" i="3"/>
  <c r="BR153" i="3" s="1"/>
  <c r="HF99" i="3"/>
  <c r="HF153" i="3" s="1"/>
  <c r="ACB99" i="3"/>
  <c r="ACB153" i="3" s="1"/>
  <c r="TX99" i="3"/>
  <c r="TX153" i="3" s="1"/>
  <c r="ZL99" i="3"/>
  <c r="ZL153" i="3" s="1"/>
  <c r="AEZ99" i="3"/>
  <c r="PU99" i="3"/>
  <c r="PU153" i="3" s="1"/>
  <c r="VI99" i="3"/>
  <c r="VI153" i="3" s="1"/>
  <c r="AAW99" i="3"/>
  <c r="AAW153" i="3" s="1"/>
  <c r="OX99" i="3"/>
  <c r="UL99" i="3"/>
  <c r="UL153" i="3" s="1"/>
  <c r="ZZ99" i="3"/>
  <c r="ZZ153" i="3" s="1"/>
  <c r="NO99" i="3"/>
  <c r="NO153" i="3" s="1"/>
  <c r="TC99" i="3"/>
  <c r="TC153" i="3" s="1"/>
  <c r="YQ99" i="3"/>
  <c r="YQ153" i="3" s="1"/>
  <c r="AEE99" i="3"/>
  <c r="AEE153" i="3" s="1"/>
  <c r="UB99" i="3"/>
  <c r="UB153" i="3" s="1"/>
  <c r="ZP99" i="3"/>
  <c r="ZP153" i="3" s="1"/>
  <c r="AFD99" i="3"/>
  <c r="OO99" i="3"/>
  <c r="OO153" i="3" s="1"/>
  <c r="UC99" i="3"/>
  <c r="UC153" i="3" s="1"/>
  <c r="ZQ99" i="3"/>
  <c r="ZQ153" i="3" s="1"/>
  <c r="AFE99" i="3"/>
  <c r="PB99" i="3"/>
  <c r="PB153" i="3" s="1"/>
  <c r="UP99" i="3"/>
  <c r="UP153" i="3" s="1"/>
  <c r="AAD99" i="3"/>
  <c r="AAD153" i="3" s="1"/>
  <c r="JO99" i="3"/>
  <c r="JO153" i="3" s="1"/>
  <c r="PC99" i="3"/>
  <c r="PC153" i="3" s="1"/>
  <c r="UQ99" i="3"/>
  <c r="UQ153" i="3" s="1"/>
  <c r="AAE99" i="3"/>
  <c r="AAE153" i="3" s="1"/>
  <c r="JE99" i="3"/>
  <c r="JE153" i="3" s="1"/>
  <c r="OS99" i="3"/>
  <c r="OS153" i="3" s="1"/>
  <c r="UG99" i="3"/>
  <c r="UG153" i="3" s="1"/>
  <c r="ZU99" i="3"/>
  <c r="ZU153" i="3" s="1"/>
  <c r="KD99" i="3"/>
  <c r="KD153" i="3" s="1"/>
  <c r="PR99" i="3"/>
  <c r="PR153" i="3" s="1"/>
  <c r="VF99" i="3"/>
  <c r="VF153" i="3" s="1"/>
  <c r="AAT99" i="3"/>
  <c r="AAT153" i="3" s="1"/>
  <c r="LC99" i="3"/>
  <c r="LC153" i="3" s="1"/>
  <c r="QQ99" i="3"/>
  <c r="QQ153" i="3" s="1"/>
  <c r="WE99" i="3"/>
  <c r="WE153" i="3" s="1"/>
  <c r="ABS99" i="3"/>
  <c r="ABS153" i="3" s="1"/>
  <c r="AB77" i="3"/>
  <c r="BN76" i="3"/>
  <c r="DI76" i="3"/>
  <c r="DU76" i="3"/>
  <c r="GX76" i="3"/>
  <c r="ML76" i="3"/>
  <c r="RZ76" i="3"/>
  <c r="JS76" i="3"/>
  <c r="PG76" i="3"/>
  <c r="FP76" i="3"/>
  <c r="LD76" i="3"/>
  <c r="GO76" i="3"/>
  <c r="MC76" i="3"/>
  <c r="RQ76" i="3"/>
  <c r="IL76" i="3"/>
  <c r="NZ76" i="3"/>
  <c r="EI76" i="3"/>
  <c r="PK76" i="3"/>
  <c r="AF76" i="3"/>
  <c r="FT76" i="3"/>
  <c r="LH76" i="3"/>
  <c r="CC76" i="3"/>
  <c r="HQ76" i="3"/>
  <c r="NE76" i="3"/>
  <c r="DZ76" i="3"/>
  <c r="JN76" i="3"/>
  <c r="PB76" i="3"/>
  <c r="W76" i="3"/>
  <c r="FK76" i="3"/>
  <c r="KY76" i="3"/>
  <c r="QM76" i="3"/>
  <c r="BH76" i="3"/>
  <c r="MJ76" i="3"/>
  <c r="RX76" i="3"/>
  <c r="DE76" i="3"/>
  <c r="IS76" i="3"/>
  <c r="OG76" i="3"/>
  <c r="CQ99" i="3"/>
  <c r="CQ153" i="3" s="1"/>
  <c r="IE99" i="3"/>
  <c r="IE153" i="3" s="1"/>
  <c r="AJ99" i="3"/>
  <c r="AJ153" i="3" s="1"/>
  <c r="FX99" i="3"/>
  <c r="FX153" i="3" s="1"/>
  <c r="OF99" i="3"/>
  <c r="OF153" i="3" s="1"/>
  <c r="DQ99" i="3"/>
  <c r="DQ153" i="3" s="1"/>
  <c r="JF99" i="3"/>
  <c r="JF153" i="3" s="1"/>
  <c r="BJ99" i="3"/>
  <c r="BJ153" i="3" s="1"/>
  <c r="GX99" i="3"/>
  <c r="GX153" i="3" s="1"/>
  <c r="YJ99" i="3"/>
  <c r="YJ153" i="3" s="1"/>
  <c r="EQ99" i="3"/>
  <c r="EQ153" i="3" s="1"/>
  <c r="KV99" i="3"/>
  <c r="KV153" i="3" s="1"/>
  <c r="CJ99" i="3"/>
  <c r="CJ153" i="3" s="1"/>
  <c r="HX99" i="3"/>
  <c r="HX153" i="3" s="1"/>
  <c r="AC99" i="3"/>
  <c r="AC153" i="3" s="1"/>
  <c r="FQ99" i="3"/>
  <c r="FQ153" i="3" s="1"/>
  <c r="NH99" i="3"/>
  <c r="NH153" i="3" s="1"/>
  <c r="DV99" i="3"/>
  <c r="DV153" i="3" s="1"/>
  <c r="JK99" i="3"/>
  <c r="JK153" i="3" s="1"/>
  <c r="CA99" i="3"/>
  <c r="HO99" i="3"/>
  <c r="HO153" i="3" s="1"/>
  <c r="AF99" i="3"/>
  <c r="AF153" i="3" s="1"/>
  <c r="FT99" i="3"/>
  <c r="FT153" i="3" s="1"/>
  <c r="NP99" i="3"/>
  <c r="NP153" i="3" s="1"/>
  <c r="DY99" i="3"/>
  <c r="DY153" i="3" s="1"/>
  <c r="JP99" i="3"/>
  <c r="JP153" i="3" s="1"/>
  <c r="CD99" i="3"/>
  <c r="CD153" i="3" s="1"/>
  <c r="HR99" i="3"/>
  <c r="HR153" i="3" s="1"/>
  <c r="OV99" i="3"/>
  <c r="OV153" i="3" s="1"/>
  <c r="UJ99" i="3"/>
  <c r="UJ153" i="3" s="1"/>
  <c r="ZX99" i="3"/>
  <c r="ZX153" i="3" s="1"/>
  <c r="KS99" i="3"/>
  <c r="KS153" i="3" s="1"/>
  <c r="QG99" i="3"/>
  <c r="QG153" i="3" s="1"/>
  <c r="VU99" i="3"/>
  <c r="VU153" i="3" s="1"/>
  <c r="ABI99" i="3"/>
  <c r="ABI153" i="3" s="1"/>
  <c r="PJ99" i="3"/>
  <c r="PJ153" i="3" s="1"/>
  <c r="UX99" i="3"/>
  <c r="UX153" i="3" s="1"/>
  <c r="AAL99" i="3"/>
  <c r="AAL153" i="3" s="1"/>
  <c r="OA99" i="3"/>
  <c r="OA153" i="3" s="1"/>
  <c r="TO99" i="3"/>
  <c r="TO153" i="3" s="1"/>
  <c r="ZC99" i="3"/>
  <c r="ZC153" i="3" s="1"/>
  <c r="AEQ99" i="3"/>
  <c r="UN99" i="3"/>
  <c r="UN153" i="3" s="1"/>
  <c r="AAB99" i="3"/>
  <c r="AAB153" i="3" s="1"/>
  <c r="JM99" i="3"/>
  <c r="JM153" i="3" s="1"/>
  <c r="PA99" i="3"/>
  <c r="PA153" i="3" s="1"/>
  <c r="UO99" i="3"/>
  <c r="UO153" i="3" s="1"/>
  <c r="AAC99" i="3"/>
  <c r="AAC153" i="3" s="1"/>
  <c r="JZ99" i="3"/>
  <c r="JZ153" i="3" s="1"/>
  <c r="PN99" i="3"/>
  <c r="PN153" i="3" s="1"/>
  <c r="VB99" i="3"/>
  <c r="VB153" i="3" s="1"/>
  <c r="AAP99" i="3"/>
  <c r="KA99" i="3"/>
  <c r="KA153" i="3" s="1"/>
  <c r="PO99" i="3"/>
  <c r="PO153" i="3" s="1"/>
  <c r="VC99" i="3"/>
  <c r="VC153" i="3" s="1"/>
  <c r="AAQ99" i="3"/>
  <c r="AAQ153" i="3" s="1"/>
  <c r="JQ99" i="3"/>
  <c r="JQ153" i="3" s="1"/>
  <c r="PE99" i="3"/>
  <c r="PE153" i="3" s="1"/>
  <c r="US99" i="3"/>
  <c r="AAG99" i="3"/>
  <c r="AAG153" i="3" s="1"/>
  <c r="KP99" i="3"/>
  <c r="KP153" i="3" s="1"/>
  <c r="QD99" i="3"/>
  <c r="QD153" i="3" s="1"/>
  <c r="VR99" i="3"/>
  <c r="VR153" i="3" s="1"/>
  <c r="ABF99" i="3"/>
  <c r="ABF153" i="3" s="1"/>
  <c r="LO99" i="3"/>
  <c r="LO153" i="3" s="1"/>
  <c r="RC99" i="3"/>
  <c r="RC153" i="3" s="1"/>
  <c r="WQ99" i="3"/>
  <c r="WQ153" i="3" s="1"/>
  <c r="ACE99" i="3"/>
  <c r="ACE153" i="3" s="1"/>
  <c r="S98" i="3"/>
  <c r="AW124" i="3" s="1"/>
  <c r="CT76" i="3"/>
  <c r="CX76" i="3"/>
  <c r="U76" i="3"/>
  <c r="Z76" i="3"/>
  <c r="HJ76" i="3"/>
  <c r="MX76" i="3"/>
  <c r="EQ76" i="3"/>
  <c r="KE76" i="3"/>
  <c r="PS76" i="3"/>
  <c r="GB76" i="3"/>
  <c r="LP76" i="3"/>
  <c r="RD76" i="3"/>
  <c r="HA76" i="3"/>
  <c r="MO76" i="3"/>
  <c r="IX76" i="3"/>
  <c r="OL76" i="3"/>
  <c r="EU76" i="3"/>
  <c r="KI76" i="3"/>
  <c r="PW76" i="3"/>
  <c r="AR76" i="3"/>
  <c r="GF76" i="3"/>
  <c r="LT76" i="3"/>
  <c r="RH76" i="3"/>
  <c r="CO76" i="3"/>
  <c r="IC76" i="3"/>
  <c r="NQ76" i="3"/>
  <c r="EL76" i="3"/>
  <c r="JZ76" i="3"/>
  <c r="PN76" i="3"/>
  <c r="AI76" i="3"/>
  <c r="FW76" i="3"/>
  <c r="LK76" i="3"/>
  <c r="QY76" i="3"/>
  <c r="BT76" i="3"/>
  <c r="HH76" i="3"/>
  <c r="MV76" i="3"/>
  <c r="DQ76" i="3"/>
  <c r="JE76" i="3"/>
  <c r="OS76" i="3"/>
  <c r="DC99" i="3"/>
  <c r="DC153" i="3" s="1"/>
  <c r="IQ99" i="3"/>
  <c r="IQ153" i="3" s="1"/>
  <c r="AV99" i="3"/>
  <c r="AV153" i="3" s="1"/>
  <c r="GJ99" i="3"/>
  <c r="GJ153" i="3" s="1"/>
  <c r="HD165" i="3" s="1"/>
  <c r="RX99" i="3"/>
  <c r="RX153" i="3" s="1"/>
  <c r="EC99" i="3"/>
  <c r="EC153" i="3" s="1"/>
  <c r="JU99" i="3"/>
  <c r="JU153" i="3" s="1"/>
  <c r="BV99" i="3"/>
  <c r="BV153" i="3" s="1"/>
  <c r="HJ99" i="3"/>
  <c r="HJ153" i="3" s="1"/>
  <c r="ADX99" i="3"/>
  <c r="ADX153" i="3" s="1"/>
  <c r="FC99" i="3"/>
  <c r="FC153" i="3" s="1"/>
  <c r="MB99" i="3"/>
  <c r="MB153" i="3" s="1"/>
  <c r="CV99" i="3"/>
  <c r="CV153" i="3" s="1"/>
  <c r="IJ99" i="3"/>
  <c r="IJ153" i="3" s="1"/>
  <c r="AO99" i="3"/>
  <c r="AO153" i="3" s="1"/>
  <c r="GC99" i="3"/>
  <c r="GC153" i="3" s="1"/>
  <c r="PD99" i="3"/>
  <c r="PD153" i="3" s="1"/>
  <c r="EH99" i="3"/>
  <c r="EH153" i="3" s="1"/>
  <c r="KF99" i="3"/>
  <c r="KF153" i="3" s="1"/>
  <c r="CM99" i="3"/>
  <c r="CM153" i="3" s="1"/>
  <c r="IA99" i="3"/>
  <c r="IA153" i="3" s="1"/>
  <c r="AR99" i="3"/>
  <c r="AR153" i="3" s="1"/>
  <c r="GF99" i="3"/>
  <c r="GF153" i="3" s="1"/>
  <c r="QB99" i="3"/>
  <c r="EK99" i="3"/>
  <c r="KI99" i="3"/>
  <c r="KI153" i="3" s="1"/>
  <c r="CP99" i="3"/>
  <c r="CP153" i="3" s="1"/>
  <c r="ID99" i="3"/>
  <c r="ID153" i="3" s="1"/>
  <c r="PH99" i="3"/>
  <c r="PH153" i="3" s="1"/>
  <c r="UV99" i="3"/>
  <c r="UV153" i="3" s="1"/>
  <c r="AAJ99" i="3"/>
  <c r="AAJ153" i="3" s="1"/>
  <c r="LE99" i="3"/>
  <c r="LE153" i="3" s="1"/>
  <c r="QS99" i="3"/>
  <c r="QS153" i="3" s="1"/>
  <c r="WG99" i="3"/>
  <c r="WG153" i="3" s="1"/>
  <c r="ABU99" i="3"/>
  <c r="ABU153" i="3" s="1"/>
  <c r="PV99" i="3"/>
  <c r="PV153" i="3" s="1"/>
  <c r="VJ99" i="3"/>
  <c r="VJ153" i="3" s="1"/>
  <c r="AAX99" i="3"/>
  <c r="AAX153" i="3" s="1"/>
  <c r="OM99" i="3"/>
  <c r="OM153" i="3" s="1"/>
  <c r="PG165" i="3" s="1"/>
  <c r="UA99" i="3"/>
  <c r="UA153" i="3" s="1"/>
  <c r="ZO99" i="3"/>
  <c r="ZO153" i="3" s="1"/>
  <c r="AFC99" i="3"/>
  <c r="UZ99" i="3"/>
  <c r="UZ153" i="3" s="1"/>
  <c r="AAN99" i="3"/>
  <c r="AAN153" i="3" s="1"/>
  <c r="JY99" i="3"/>
  <c r="JY153" i="3" s="1"/>
  <c r="PM99" i="3"/>
  <c r="PM153" i="3" s="1"/>
  <c r="VA99" i="3"/>
  <c r="VA153" i="3" s="1"/>
  <c r="AAO99" i="3"/>
  <c r="AAO153" i="3" s="1"/>
  <c r="KL99" i="3"/>
  <c r="KL153" i="3" s="1"/>
  <c r="PZ99" i="3"/>
  <c r="PZ153" i="3" s="1"/>
  <c r="VN99" i="3"/>
  <c r="VN153" i="3" s="1"/>
  <c r="ABB99" i="3"/>
  <c r="ABB153" i="3" s="1"/>
  <c r="KM99" i="3"/>
  <c r="KM153" i="3" s="1"/>
  <c r="QA99" i="3"/>
  <c r="QA153" i="3" s="1"/>
  <c r="VO99" i="3"/>
  <c r="VO153" i="3" s="1"/>
  <c r="ABC99" i="3"/>
  <c r="ABC153" i="3" s="1"/>
  <c r="KC99" i="3"/>
  <c r="KC153" i="3" s="1"/>
  <c r="PQ99" i="3"/>
  <c r="PQ153" i="3" s="1"/>
  <c r="VE99" i="3"/>
  <c r="VE153" i="3" s="1"/>
  <c r="AAS99" i="3"/>
  <c r="AAS153" i="3" s="1"/>
  <c r="LB99" i="3"/>
  <c r="LB153" i="3" s="1"/>
  <c r="QP99" i="3"/>
  <c r="QP153" i="3" s="1"/>
  <c r="WD99" i="3"/>
  <c r="WD153" i="3" s="1"/>
  <c r="ABR99" i="3"/>
  <c r="ABR153" i="3" s="1"/>
  <c r="MA99" i="3"/>
  <c r="MA153" i="3" s="1"/>
  <c r="RO99" i="3"/>
  <c r="RO153" i="3" s="1"/>
  <c r="XC99" i="3"/>
  <c r="XC153" i="3" s="1"/>
  <c r="ACQ99" i="3"/>
  <c r="ACQ153" i="3" s="1"/>
  <c r="R98" i="3"/>
  <c r="AD77" i="3"/>
  <c r="EG76" i="3"/>
  <c r="ET76" i="3"/>
  <c r="AP76" i="3"/>
  <c r="BA76" i="3"/>
  <c r="HV76" i="3"/>
  <c r="NJ76" i="3"/>
  <c r="FC76" i="3"/>
  <c r="KQ76" i="3"/>
  <c r="QE76" i="3"/>
  <c r="GN76" i="3"/>
  <c r="MB76" i="3"/>
  <c r="RP76" i="3"/>
  <c r="HM76" i="3"/>
  <c r="NA76" i="3"/>
  <c r="JJ76" i="3"/>
  <c r="OX76" i="3"/>
  <c r="R74" i="3"/>
  <c r="FG76" i="3"/>
  <c r="KU76" i="3"/>
  <c r="QI76" i="3"/>
  <c r="BD76" i="3"/>
  <c r="GR76" i="3"/>
  <c r="MF76" i="3"/>
  <c r="RT76" i="3"/>
  <c r="DA76" i="3"/>
  <c r="IO76" i="3"/>
  <c r="OC76" i="3"/>
  <c r="EX76" i="3"/>
  <c r="KL76" i="3"/>
  <c r="PZ76" i="3"/>
  <c r="AU76" i="3"/>
  <c r="GI76" i="3"/>
  <c r="LW76" i="3"/>
  <c r="RK76" i="3"/>
  <c r="CF76" i="3"/>
  <c r="HT76" i="3"/>
  <c r="NH76" i="3"/>
  <c r="EC76" i="3"/>
  <c r="JQ76" i="3"/>
  <c r="PE76" i="3"/>
  <c r="T99" i="3"/>
  <c r="DO99" i="3"/>
  <c r="DO153" i="3" s="1"/>
  <c r="JC99" i="3"/>
  <c r="JC153" i="3" s="1"/>
  <c r="BH99" i="3"/>
  <c r="BH153" i="3" s="1"/>
  <c r="GV99" i="3"/>
  <c r="GV153" i="3" s="1"/>
  <c r="HP165" i="3" s="1"/>
  <c r="XL99" i="3"/>
  <c r="XL153" i="3" s="1"/>
  <c r="EO99" i="3"/>
  <c r="EO153" i="3" s="1"/>
  <c r="KT99" i="3"/>
  <c r="KT153" i="3" s="1"/>
  <c r="CH99" i="3"/>
  <c r="CH153" i="3" s="1"/>
  <c r="HV99" i="3"/>
  <c r="AA99" i="3"/>
  <c r="FO99" i="3"/>
  <c r="FO153" i="3" s="1"/>
  <c r="NC99" i="3"/>
  <c r="NC153" i="3" s="1"/>
  <c r="DH99" i="3"/>
  <c r="DH153" i="3" s="1"/>
  <c r="IV99" i="3"/>
  <c r="IV153" i="3" s="1"/>
  <c r="BA99" i="3"/>
  <c r="BA153" i="3" s="1"/>
  <c r="GO99" i="3"/>
  <c r="GO153" i="3" s="1"/>
  <c r="UF99" i="3"/>
  <c r="UF153" i="3" s="1"/>
  <c r="ET99" i="3"/>
  <c r="ET153" i="3" s="1"/>
  <c r="LF99" i="3"/>
  <c r="LF153" i="3" s="1"/>
  <c r="CY99" i="3"/>
  <c r="CY153" i="3" s="1"/>
  <c r="IM99" i="3"/>
  <c r="IM153" i="3" s="1"/>
  <c r="BD99" i="3"/>
  <c r="BD153" i="3" s="1"/>
  <c r="GR99" i="3"/>
  <c r="VP99" i="3"/>
  <c r="VP153" i="3" s="1"/>
  <c r="EW99" i="3"/>
  <c r="EW153" i="3" s="1"/>
  <c r="LL99" i="3"/>
  <c r="LL153" i="3" s="1"/>
  <c r="DB99" i="3"/>
  <c r="DB153" i="3" s="1"/>
  <c r="IP99" i="3"/>
  <c r="IP153" i="3" s="1"/>
  <c r="PT99" i="3"/>
  <c r="PT153" i="3" s="1"/>
  <c r="VH99" i="3"/>
  <c r="VH153" i="3" s="1"/>
  <c r="AAV99" i="3"/>
  <c r="AAV153" i="3" s="1"/>
  <c r="ABP165" i="3" s="1"/>
  <c r="LQ99" i="3"/>
  <c r="LQ153" i="3" s="1"/>
  <c r="RE99" i="3"/>
  <c r="RE153" i="3" s="1"/>
  <c r="WS99" i="3"/>
  <c r="WS153" i="3" s="1"/>
  <c r="ACG99" i="3"/>
  <c r="ACG153" i="3" s="1"/>
  <c r="QH99" i="3"/>
  <c r="QH153" i="3" s="1"/>
  <c r="VV99" i="3"/>
  <c r="VV153" i="3" s="1"/>
  <c r="ABJ99" i="3"/>
  <c r="ABJ153" i="3" s="1"/>
  <c r="OY99" i="3"/>
  <c r="OY153" i="3" s="1"/>
  <c r="UM99" i="3"/>
  <c r="UM153" i="3" s="1"/>
  <c r="AAA99" i="3"/>
  <c r="AAA153" i="3" s="1"/>
  <c r="PX99" i="3"/>
  <c r="PX153" i="3" s="1"/>
  <c r="VL99" i="3"/>
  <c r="VL153" i="3" s="1"/>
  <c r="AAZ99" i="3"/>
  <c r="AAZ153" i="3" s="1"/>
  <c r="KK99" i="3"/>
  <c r="KK153" i="3" s="1"/>
  <c r="PY99" i="3"/>
  <c r="PY153" i="3" s="1"/>
  <c r="VM99" i="3"/>
  <c r="VM153" i="3" s="1"/>
  <c r="ABA99" i="3"/>
  <c r="ABA153" i="3" s="1"/>
  <c r="KX99" i="3"/>
  <c r="KX153" i="3" s="1"/>
  <c r="QL99" i="3"/>
  <c r="QL153" i="3" s="1"/>
  <c r="VZ99" i="3"/>
  <c r="VZ153" i="3" s="1"/>
  <c r="ABN99" i="3"/>
  <c r="ABN153" i="3" s="1"/>
  <c r="KY99" i="3"/>
  <c r="KY153" i="3" s="1"/>
  <c r="QM99" i="3"/>
  <c r="QM153" i="3" s="1"/>
  <c r="WA99" i="3"/>
  <c r="WA153" i="3" s="1"/>
  <c r="ABO99" i="3"/>
  <c r="ABO153" i="3" s="1"/>
  <c r="KO99" i="3"/>
  <c r="KO153" i="3" s="1"/>
  <c r="QC99" i="3"/>
  <c r="QC153" i="3" s="1"/>
  <c r="VQ99" i="3"/>
  <c r="VQ153" i="3" s="1"/>
  <c r="ABE99" i="3"/>
  <c r="ABE153" i="3" s="1"/>
  <c r="LN99" i="3"/>
  <c r="LN153" i="3" s="1"/>
  <c r="RB99" i="3"/>
  <c r="RB153" i="3" s="1"/>
  <c r="WP99" i="3"/>
  <c r="WP153" i="3" s="1"/>
  <c r="ACD99" i="3"/>
  <c r="ACD153" i="3" s="1"/>
  <c r="MM99" i="3"/>
  <c r="MM153" i="3" s="1"/>
  <c r="SA99" i="3"/>
  <c r="SA153" i="3" s="1"/>
  <c r="XO99" i="3"/>
  <c r="XO153" i="3" s="1"/>
  <c r="ADC99" i="3"/>
  <c r="ADC153" i="3" s="1"/>
  <c r="Y77" i="3"/>
  <c r="V98" i="3"/>
  <c r="AC76" i="3"/>
  <c r="AM76" i="3"/>
  <c r="BZ76" i="3"/>
  <c r="CK76" i="3"/>
  <c r="IH76" i="3"/>
  <c r="NV76" i="3"/>
  <c r="FO76" i="3"/>
  <c r="LC76" i="3"/>
  <c r="QQ76" i="3"/>
  <c r="GZ76" i="3"/>
  <c r="MN76" i="3"/>
  <c r="HY76" i="3"/>
  <c r="NM76" i="3"/>
  <c r="JV76" i="3"/>
  <c r="PJ76" i="3"/>
  <c r="AE76" i="3"/>
  <c r="FS76" i="3"/>
  <c r="LG76" i="3"/>
  <c r="QU76" i="3"/>
  <c r="BP76" i="3"/>
  <c r="HD76" i="3"/>
  <c r="MR76" i="3"/>
  <c r="DM76" i="3"/>
  <c r="JA76" i="3"/>
  <c r="OO76" i="3"/>
  <c r="FJ76" i="3"/>
  <c r="KX76" i="3"/>
  <c r="QL76" i="3"/>
  <c r="BG76" i="3"/>
  <c r="GU76" i="3"/>
  <c r="MI76" i="3"/>
  <c r="RW76" i="3"/>
  <c r="CR76" i="3"/>
  <c r="IF76" i="3"/>
  <c r="NT76" i="3"/>
  <c r="EO76" i="3"/>
  <c r="KC76" i="3"/>
  <c r="PQ76" i="3"/>
  <c r="S99" i="3"/>
  <c r="EA99" i="3"/>
  <c r="EA153" i="3" s="1"/>
  <c r="EU165" i="3" s="1"/>
  <c r="JS99" i="3"/>
  <c r="JS153" i="3" s="1"/>
  <c r="BT99" i="3"/>
  <c r="BT153" i="3" s="1"/>
  <c r="HH99" i="3"/>
  <c r="HH153" i="3" s="1"/>
  <c r="ACZ99" i="3"/>
  <c r="ACZ153" i="3" s="1"/>
  <c r="FA99" i="3"/>
  <c r="FA153" i="3" s="1"/>
  <c r="LT99" i="3"/>
  <c r="LT153" i="3" s="1"/>
  <c r="CT99" i="3"/>
  <c r="CT153" i="3" s="1"/>
  <c r="IH99" i="3"/>
  <c r="IH153" i="3" s="1"/>
  <c r="AM99" i="3"/>
  <c r="AM153" i="3" s="1"/>
  <c r="GA99" i="3"/>
  <c r="GA153" i="3" s="1"/>
  <c r="OR99" i="3"/>
  <c r="OR153" i="3" s="1"/>
  <c r="DT99" i="3"/>
  <c r="DT153" i="3" s="1"/>
  <c r="JI99" i="3"/>
  <c r="JI153" i="3" s="1"/>
  <c r="BM99" i="3"/>
  <c r="BM153" i="3" s="1"/>
  <c r="HA99" i="3"/>
  <c r="HA153" i="3" s="1"/>
  <c r="ZT99" i="3"/>
  <c r="ZT153" i="3" s="1"/>
  <c r="AAN165" i="3" s="1"/>
  <c r="FF99" i="3"/>
  <c r="FF153" i="3" s="1"/>
  <c r="FZ165" i="3" s="1"/>
  <c r="MF99" i="3"/>
  <c r="MF153" i="3" s="1"/>
  <c r="DK99" i="3"/>
  <c r="DK153" i="3" s="1"/>
  <c r="IY99" i="3"/>
  <c r="IY153" i="3" s="1"/>
  <c r="BP99" i="3"/>
  <c r="BP153" i="3" s="1"/>
  <c r="HD99" i="3"/>
  <c r="HD153" i="3" s="1"/>
  <c r="HX165" i="3" s="1"/>
  <c r="ABD99" i="3"/>
  <c r="ABD153" i="3" s="1"/>
  <c r="FI99" i="3"/>
  <c r="FI153" i="3" s="1"/>
  <c r="MP99" i="3"/>
  <c r="MP153" i="3" s="1"/>
  <c r="DN99" i="3"/>
  <c r="DN153" i="3" s="1"/>
  <c r="JB99" i="3"/>
  <c r="JB153" i="3" s="1"/>
  <c r="QF99" i="3"/>
  <c r="QF153" i="3" s="1"/>
  <c r="VT99" i="3"/>
  <c r="VT153" i="3" s="1"/>
  <c r="ABH99" i="3"/>
  <c r="ABH153" i="3" s="1"/>
  <c r="MC99" i="3"/>
  <c r="MC153" i="3" s="1"/>
  <c r="RQ99" i="3"/>
  <c r="RQ153" i="3" s="1"/>
  <c r="XE99" i="3"/>
  <c r="XE153" i="3" s="1"/>
  <c r="ACS99" i="3"/>
  <c r="ACS153" i="3" s="1"/>
  <c r="QT99" i="3"/>
  <c r="QT153" i="3" s="1"/>
  <c r="WH99" i="3"/>
  <c r="WH153" i="3" s="1"/>
  <c r="ABV99" i="3"/>
  <c r="ABV153" i="3" s="1"/>
  <c r="PK99" i="3"/>
  <c r="PK153" i="3" s="1"/>
  <c r="UY99" i="3"/>
  <c r="UY153" i="3" s="1"/>
  <c r="AAM99" i="3"/>
  <c r="AAM153" i="3" s="1"/>
  <c r="QJ99" i="3"/>
  <c r="QJ153" i="3" s="1"/>
  <c r="VX99" i="3"/>
  <c r="VX153" i="3" s="1"/>
  <c r="ABL99" i="3"/>
  <c r="ABL153" i="3" s="1"/>
  <c r="KW99" i="3"/>
  <c r="KW153" i="3" s="1"/>
  <c r="QK99" i="3"/>
  <c r="QK153" i="3" s="1"/>
  <c r="VY99" i="3"/>
  <c r="VY153" i="3" s="1"/>
  <c r="ABM99" i="3"/>
  <c r="ABM153" i="3" s="1"/>
  <c r="LJ99" i="3"/>
  <c r="QX99" i="3"/>
  <c r="QX153" i="3" s="1"/>
  <c r="WL99" i="3"/>
  <c r="WL153" i="3" s="1"/>
  <c r="ABZ99" i="3"/>
  <c r="ABZ153" i="3" s="1"/>
  <c r="LK99" i="3"/>
  <c r="LK153" i="3" s="1"/>
  <c r="QY99" i="3"/>
  <c r="QY153" i="3" s="1"/>
  <c r="WM99" i="3"/>
  <c r="WM153" i="3" s="1"/>
  <c r="ACA99" i="3"/>
  <c r="ACA153" i="3" s="1"/>
  <c r="LA99" i="3"/>
  <c r="LA153" i="3" s="1"/>
  <c r="QO99" i="3"/>
  <c r="QO153" i="3" s="1"/>
  <c r="WC99" i="3"/>
  <c r="WC153" i="3" s="1"/>
  <c r="ABQ99" i="3"/>
  <c r="ABQ153" i="3" s="1"/>
  <c r="LZ99" i="3"/>
  <c r="LZ153" i="3" s="1"/>
  <c r="MT165" i="3" s="1"/>
  <c r="RN99" i="3"/>
  <c r="RN153" i="3" s="1"/>
  <c r="SH165" i="3" s="1"/>
  <c r="XB99" i="3"/>
  <c r="ACP99" i="3"/>
  <c r="ACP153" i="3" s="1"/>
  <c r="MY99" i="3"/>
  <c r="MY153" i="3" s="1"/>
  <c r="NS165" i="3" s="1"/>
  <c r="SM99" i="3"/>
  <c r="SM153" i="3" s="1"/>
  <c r="YA99" i="3"/>
  <c r="YA153" i="3" s="1"/>
  <c r="YU165" i="3" s="1"/>
  <c r="ADO99" i="3"/>
  <c r="ADO153" i="3" s="1"/>
  <c r="AEI165" i="3" s="1"/>
  <c r="AF77" i="3"/>
  <c r="BL76" i="3"/>
  <c r="BV76" i="3"/>
  <c r="DJ76" i="3"/>
  <c r="DV76" i="3"/>
  <c r="IT76" i="3"/>
  <c r="OH76" i="3"/>
  <c r="GA76" i="3"/>
  <c r="LO76" i="3"/>
  <c r="RC76" i="3"/>
  <c r="HL76" i="3"/>
  <c r="MZ76" i="3"/>
  <c r="IK76" i="3"/>
  <c r="NY76" i="3"/>
  <c r="KH76" i="3"/>
  <c r="PV76" i="3"/>
  <c r="AQ76" i="3"/>
  <c r="GE76" i="3"/>
  <c r="LS76" i="3"/>
  <c r="RG76" i="3"/>
  <c r="CB76" i="3"/>
  <c r="HP76" i="3"/>
  <c r="ND76" i="3"/>
  <c r="DY76" i="3"/>
  <c r="JM76" i="3"/>
  <c r="PA76" i="3"/>
  <c r="AH76" i="3"/>
  <c r="FV76" i="3"/>
  <c r="LJ76" i="3"/>
  <c r="QX76" i="3"/>
  <c r="BS76" i="3"/>
  <c r="HG76" i="3"/>
  <c r="MU76" i="3"/>
  <c r="DD76" i="3"/>
  <c r="IR76" i="3"/>
  <c r="OF76" i="3"/>
  <c r="FA76" i="3"/>
  <c r="KO76" i="3"/>
  <c r="QC76" i="3"/>
  <c r="V99" i="3"/>
  <c r="EM99" i="3"/>
  <c r="EM153" i="3" s="1"/>
  <c r="FG165" i="3" s="1"/>
  <c r="KN99" i="3"/>
  <c r="KN153" i="3" s="1"/>
  <c r="CF99" i="3"/>
  <c r="CF153" i="3" s="1"/>
  <c r="HT99" i="3"/>
  <c r="HT153" i="3" s="1"/>
  <c r="Y99" i="3"/>
  <c r="FM99" i="3"/>
  <c r="MZ99" i="3"/>
  <c r="MZ153" i="3" s="1"/>
  <c r="DF99" i="3"/>
  <c r="IT99" i="3"/>
  <c r="IT153" i="3" s="1"/>
  <c r="AY99" i="3"/>
  <c r="AY153" i="3" s="1"/>
  <c r="GM99" i="3"/>
  <c r="GM153" i="3" s="1"/>
  <c r="TH99" i="3"/>
  <c r="TH153" i="3" s="1"/>
  <c r="EF99" i="3"/>
  <c r="EF153" i="3" s="1"/>
  <c r="JX99" i="3"/>
  <c r="JX153" i="3" s="1"/>
  <c r="BY99" i="3"/>
  <c r="BY153" i="3" s="1"/>
  <c r="CS165" i="3" s="1"/>
  <c r="HM99" i="3"/>
  <c r="HM153" i="3" s="1"/>
  <c r="AD99" i="3"/>
  <c r="AD153" i="3" s="1"/>
  <c r="FR99" i="3"/>
  <c r="FR153" i="3" s="1"/>
  <c r="NL99" i="3"/>
  <c r="NL153" i="3" s="1"/>
  <c r="DW99" i="3"/>
  <c r="DW153" i="3" s="1"/>
  <c r="JL99" i="3"/>
  <c r="JL153" i="3" s="1"/>
  <c r="CB99" i="3"/>
  <c r="CB153" i="3" s="1"/>
  <c r="HP99" i="3"/>
  <c r="HP153" i="3" s="1"/>
  <c r="AG99" i="3"/>
  <c r="AG153" i="3" s="1"/>
  <c r="BA165" i="3" s="1"/>
  <c r="FU99" i="3"/>
  <c r="FU153" i="3" s="1"/>
  <c r="NT99" i="3"/>
  <c r="NT153" i="3" s="1"/>
  <c r="DZ99" i="3"/>
  <c r="DZ153" i="3" s="1"/>
  <c r="ET165" i="3" s="1"/>
  <c r="JR99" i="3"/>
  <c r="JR153" i="3" s="1"/>
  <c r="QR99" i="3"/>
  <c r="QR153" i="3" s="1"/>
  <c r="RL165" i="3" s="1"/>
  <c r="WF99" i="3"/>
  <c r="WF153" i="3" s="1"/>
  <c r="ABT99" i="3"/>
  <c r="MO99" i="3"/>
  <c r="SC99" i="3"/>
  <c r="SC153" i="3" s="1"/>
  <c r="XQ99" i="3"/>
  <c r="XQ153" i="3" s="1"/>
  <c r="ADE99" i="3"/>
  <c r="ADE153" i="3" s="1"/>
  <c r="RF99" i="3"/>
  <c r="RF153" i="3" s="1"/>
  <c r="WT99" i="3"/>
  <c r="WT153" i="3" s="1"/>
  <c r="ACH99" i="3"/>
  <c r="ACH153" i="3" s="1"/>
  <c r="PW99" i="3"/>
  <c r="PW153" i="3" s="1"/>
  <c r="VK99" i="3"/>
  <c r="VK153" i="3" s="1"/>
  <c r="AAY99" i="3"/>
  <c r="AAY153" i="3" s="1"/>
  <c r="QV99" i="3"/>
  <c r="QV153" i="3" s="1"/>
  <c r="WJ99" i="3"/>
  <c r="WJ153" i="3" s="1"/>
  <c r="ABX99" i="3"/>
  <c r="ABX153" i="3" s="1"/>
  <c r="LI99" i="3"/>
  <c r="LI153" i="3" s="1"/>
  <c r="QW99" i="3"/>
  <c r="QW153" i="3" s="1"/>
  <c r="WK99" i="3"/>
  <c r="WK153" i="3" s="1"/>
  <c r="ABY99" i="3"/>
  <c r="ABY153" i="3" s="1"/>
  <c r="LV99" i="3"/>
  <c r="LV153" i="3" s="1"/>
  <c r="RJ99" i="3"/>
  <c r="RJ153" i="3" s="1"/>
  <c r="WX99" i="3"/>
  <c r="WX153" i="3" s="1"/>
  <c r="ACL99" i="3"/>
  <c r="ACL153" i="3" s="1"/>
  <c r="LW99" i="3"/>
  <c r="LW153" i="3" s="1"/>
  <c r="RK99" i="3"/>
  <c r="RK153" i="3" s="1"/>
  <c r="WY99" i="3"/>
  <c r="WY153" i="3" s="1"/>
  <c r="ACM99" i="3"/>
  <c r="ACM153" i="3" s="1"/>
  <c r="LM99" i="3"/>
  <c r="LM153" i="3" s="1"/>
  <c r="RA99" i="3"/>
  <c r="RA153" i="3" s="1"/>
  <c r="WO99" i="3"/>
  <c r="WO153" i="3" s="1"/>
  <c r="ACC99" i="3"/>
  <c r="ACC153" i="3" s="1"/>
  <c r="ML99" i="3"/>
  <c r="ML153" i="3" s="1"/>
  <c r="RZ99" i="3"/>
  <c r="RZ153" i="3" s="1"/>
  <c r="XN99" i="3"/>
  <c r="XN153" i="3" s="1"/>
  <c r="YH165" i="3" s="1"/>
  <c r="ADB99" i="3"/>
  <c r="ADB153" i="3" s="1"/>
  <c r="NK99" i="3"/>
  <c r="NK153" i="3" s="1"/>
  <c r="SY99" i="3"/>
  <c r="SY153" i="3" s="1"/>
  <c r="TS165" i="3" s="1"/>
  <c r="YM99" i="3"/>
  <c r="YM153" i="3" s="1"/>
  <c r="ZG165" i="3" s="1"/>
  <c r="AEA99" i="3"/>
  <c r="AEA153" i="3" s="1"/>
  <c r="AA77" i="3"/>
  <c r="CV76" i="3"/>
  <c r="DF76" i="3"/>
  <c r="T76" i="3"/>
  <c r="DR76" i="3"/>
  <c r="JF76" i="3"/>
  <c r="OT76" i="3"/>
  <c r="AY76" i="3"/>
  <c r="GM76" i="3"/>
  <c r="MA76" i="3"/>
  <c r="RO76" i="3"/>
  <c r="HX76" i="3"/>
  <c r="NL76" i="3"/>
  <c r="IW76" i="3"/>
  <c r="OK76" i="3"/>
  <c r="KT76" i="3"/>
  <c r="QH76" i="3"/>
  <c r="BC76" i="3"/>
  <c r="GQ76" i="3"/>
  <c r="ME76" i="3"/>
  <c r="RS76" i="3"/>
  <c r="CN76" i="3"/>
  <c r="IB76" i="3"/>
  <c r="NP76" i="3"/>
  <c r="EK76" i="3"/>
  <c r="JY76" i="3"/>
  <c r="PM76" i="3"/>
  <c r="AT76" i="3"/>
  <c r="GH76" i="3"/>
  <c r="LV76" i="3"/>
  <c r="RJ76" i="3"/>
  <c r="CE76" i="3"/>
  <c r="HS76" i="3"/>
  <c r="NG76" i="3"/>
  <c r="DP76" i="3"/>
  <c r="JD76" i="3"/>
  <c r="OR76" i="3"/>
  <c r="Y76" i="3"/>
  <c r="FM76" i="3"/>
  <c r="LA76" i="3"/>
  <c r="QO76" i="3"/>
  <c r="R99" i="3"/>
  <c r="EY99" i="3"/>
  <c r="EY153" i="3" s="1"/>
  <c r="LR99" i="3"/>
  <c r="LR153" i="3" s="1"/>
  <c r="CR99" i="3"/>
  <c r="CR153" i="3" s="1"/>
  <c r="IF99" i="3"/>
  <c r="IF153" i="3" s="1"/>
  <c r="AK99" i="3"/>
  <c r="AK153" i="3" s="1"/>
  <c r="FY99" i="3"/>
  <c r="FY153" i="3" s="1"/>
  <c r="OJ99" i="3"/>
  <c r="OJ153" i="3" s="1"/>
  <c r="DR99" i="3"/>
  <c r="DR153" i="3" s="1"/>
  <c r="JG99" i="3"/>
  <c r="JG153" i="3" s="1"/>
  <c r="BK99" i="3"/>
  <c r="BK153" i="3" s="1"/>
  <c r="GY99" i="3"/>
  <c r="GY153" i="3" s="1"/>
  <c r="HS165" i="3" s="1"/>
  <c r="YV99" i="3"/>
  <c r="YV153" i="3" s="1"/>
  <c r="ER99" i="3"/>
  <c r="ER153" i="3" s="1"/>
  <c r="FL165" i="3" s="1"/>
  <c r="KZ99" i="3"/>
  <c r="KZ153" i="3" s="1"/>
  <c r="CK99" i="3"/>
  <c r="CK153" i="3" s="1"/>
  <c r="HY99" i="3"/>
  <c r="HY153" i="3" s="1"/>
  <c r="AP99" i="3"/>
  <c r="AP153" i="3" s="1"/>
  <c r="GD99" i="3"/>
  <c r="GD153" i="3" s="1"/>
  <c r="PL99" i="3"/>
  <c r="PL153" i="3" s="1"/>
  <c r="EI99" i="3"/>
  <c r="EI153" i="3" s="1"/>
  <c r="KG99" i="3"/>
  <c r="KG153" i="3" s="1"/>
  <c r="CN99" i="3"/>
  <c r="CN153" i="3" s="1"/>
  <c r="IB99" i="3"/>
  <c r="IB153" i="3" s="1"/>
  <c r="AS99" i="3"/>
  <c r="AS153" i="3" s="1"/>
  <c r="GG99" i="3"/>
  <c r="GG153" i="3" s="1"/>
  <c r="QN99" i="3"/>
  <c r="QN153" i="3" s="1"/>
  <c r="EL99" i="3"/>
  <c r="EL153" i="3" s="1"/>
  <c r="KJ99" i="3"/>
  <c r="KJ153" i="3" s="1"/>
  <c r="RD99" i="3"/>
  <c r="RD153" i="3" s="1"/>
  <c r="WR99" i="3"/>
  <c r="WR153" i="3" s="1"/>
  <c r="ACF99" i="3"/>
  <c r="ACF153" i="3" s="1"/>
  <c r="NA99" i="3"/>
  <c r="NA153" i="3" s="1"/>
  <c r="SO99" i="3"/>
  <c r="SO153" i="3" s="1"/>
  <c r="YC99" i="3"/>
  <c r="YC153" i="3" s="1"/>
  <c r="ADQ99" i="3"/>
  <c r="ADQ153" i="3" s="1"/>
  <c r="RR99" i="3"/>
  <c r="RR153" i="3" s="1"/>
  <c r="XF99" i="3"/>
  <c r="XF153" i="3" s="1"/>
  <c r="ACT99" i="3"/>
  <c r="ACT153" i="3" s="1"/>
  <c r="QI99" i="3"/>
  <c r="QI153" i="3" s="1"/>
  <c r="VW99" i="3"/>
  <c r="ABK99" i="3"/>
  <c r="ABK153" i="3" s="1"/>
  <c r="RH99" i="3"/>
  <c r="RH153" i="3" s="1"/>
  <c r="WV99" i="3"/>
  <c r="WV153" i="3" s="1"/>
  <c r="ACJ99" i="3"/>
  <c r="ACJ153" i="3" s="1"/>
  <c r="LU99" i="3"/>
  <c r="LU153" i="3" s="1"/>
  <c r="RI99" i="3"/>
  <c r="RI153" i="3" s="1"/>
  <c r="WW99" i="3"/>
  <c r="WW153" i="3" s="1"/>
  <c r="ACK99" i="3"/>
  <c r="ACK153" i="3" s="1"/>
  <c r="MH99" i="3"/>
  <c r="MH153" i="3" s="1"/>
  <c r="RV99" i="3"/>
  <c r="RV153" i="3" s="1"/>
  <c r="XJ99" i="3"/>
  <c r="XJ153" i="3" s="1"/>
  <c r="ACX99" i="3"/>
  <c r="ACX153" i="3" s="1"/>
  <c r="MI99" i="3"/>
  <c r="MI153" i="3" s="1"/>
  <c r="RW99" i="3"/>
  <c r="RW153" i="3" s="1"/>
  <c r="SQ165" i="3" s="1"/>
  <c r="XK99" i="3"/>
  <c r="XK153" i="3" s="1"/>
  <c r="ACY99" i="3"/>
  <c r="LY99" i="3"/>
  <c r="LY153" i="3" s="1"/>
  <c r="RM99" i="3"/>
  <c r="RM153" i="3" s="1"/>
  <c r="XA99" i="3"/>
  <c r="XA153" i="3" s="1"/>
  <c r="XU165" i="3" s="1"/>
  <c r="ACO99" i="3"/>
  <c r="ACO153" i="3" s="1"/>
  <c r="MX99" i="3"/>
  <c r="MX153" i="3" s="1"/>
  <c r="SL99" i="3"/>
  <c r="XZ99" i="3"/>
  <c r="XZ153" i="3" s="1"/>
  <c r="ADN99" i="3"/>
  <c r="ADN153" i="3" s="1"/>
  <c r="NW99" i="3"/>
  <c r="NW153" i="3" s="1"/>
  <c r="OQ165" i="3" s="1"/>
  <c r="TK99" i="3"/>
  <c r="TK153" i="3" s="1"/>
  <c r="YY99" i="3"/>
  <c r="YY153" i="3" s="1"/>
  <c r="AEM99" i="3"/>
  <c r="AEM153" i="3" s="1"/>
  <c r="T98" i="3"/>
  <c r="EH76" i="3"/>
  <c r="FF76" i="3"/>
  <c r="AX76" i="3"/>
  <c r="ED76" i="3"/>
  <c r="JR76" i="3"/>
  <c r="PF76" i="3"/>
  <c r="BK76" i="3"/>
  <c r="GY76" i="3"/>
  <c r="MM76" i="3"/>
  <c r="IJ76" i="3"/>
  <c r="NX76" i="3"/>
  <c r="JI76" i="3"/>
  <c r="OW76" i="3"/>
  <c r="FR76" i="3"/>
  <c r="LF76" i="3"/>
  <c r="QT76" i="3"/>
  <c r="BO76" i="3"/>
  <c r="HC76" i="3"/>
  <c r="MQ76" i="3"/>
  <c r="CZ76" i="3"/>
  <c r="IN76" i="3"/>
  <c r="OB76" i="3"/>
  <c r="EW76" i="3"/>
  <c r="KK76" i="3"/>
  <c r="PY76" i="3"/>
  <c r="BF76" i="3"/>
  <c r="GT76" i="3"/>
  <c r="MH76" i="3"/>
  <c r="RV76" i="3"/>
  <c r="CQ76" i="3"/>
  <c r="IE76" i="3"/>
  <c r="NS76" i="3"/>
  <c r="EB76" i="3"/>
  <c r="JP76" i="3"/>
  <c r="PD76" i="3"/>
  <c r="AK76" i="3"/>
  <c r="FY76" i="3"/>
  <c r="LM76" i="3"/>
  <c r="RA76" i="3"/>
  <c r="W99" i="3"/>
  <c r="FK99" i="3"/>
  <c r="FK153" i="3" s="1"/>
  <c r="MR99" i="3"/>
  <c r="MR153" i="3" s="1"/>
  <c r="DD99" i="3"/>
  <c r="DD153" i="3" s="1"/>
  <c r="IR99" i="3"/>
  <c r="IR153" i="3" s="1"/>
  <c r="AW99" i="3"/>
  <c r="GK99" i="3"/>
  <c r="GK153" i="3" s="1"/>
  <c r="SJ99" i="3"/>
  <c r="SJ153" i="3" s="1"/>
  <c r="ED99" i="3"/>
  <c r="ED153" i="3" s="1"/>
  <c r="JV99" i="3"/>
  <c r="JV153" i="3" s="1"/>
  <c r="BW99" i="3"/>
  <c r="BW153" i="3" s="1"/>
  <c r="CQ165" i="3" s="1"/>
  <c r="HK99" i="3"/>
  <c r="HK153" i="3" s="1"/>
  <c r="AEJ99" i="3"/>
  <c r="AEJ153" i="3" s="1"/>
  <c r="FD99" i="3"/>
  <c r="FD153" i="3" s="1"/>
  <c r="MD99" i="3"/>
  <c r="MD153" i="3" s="1"/>
  <c r="MX165" i="3" s="1"/>
  <c r="CW99" i="3"/>
  <c r="CW153" i="3" s="1"/>
  <c r="IK99" i="3"/>
  <c r="IK153" i="3" s="1"/>
  <c r="JE165" i="3" s="1"/>
  <c r="BB99" i="3"/>
  <c r="BB153" i="3" s="1"/>
  <c r="GP99" i="3"/>
  <c r="GP153" i="3" s="1"/>
  <c r="UR99" i="3"/>
  <c r="UR153" i="3" s="1"/>
  <c r="EU99" i="3"/>
  <c r="EU153" i="3" s="1"/>
  <c r="LG99" i="3"/>
  <c r="LG153" i="3" s="1"/>
  <c r="CZ99" i="3"/>
  <c r="CZ153" i="3" s="1"/>
  <c r="IN99" i="3"/>
  <c r="IN153" i="3" s="1"/>
  <c r="JH165" i="3" s="1"/>
  <c r="BE99" i="3"/>
  <c r="BE153" i="3" s="1"/>
  <c r="BY165" i="3" s="1"/>
  <c r="GS99" i="3"/>
  <c r="GS153" i="3" s="1"/>
  <c r="WB99" i="3"/>
  <c r="WB153" i="3" s="1"/>
  <c r="EX99" i="3"/>
  <c r="EX153" i="3" s="1"/>
  <c r="LP99" i="3"/>
  <c r="LP153" i="3" s="1"/>
  <c r="RP99" i="3"/>
  <c r="RP153" i="3" s="1"/>
  <c r="XD99" i="3"/>
  <c r="XD153" i="3" s="1"/>
  <c r="ACR99" i="3"/>
  <c r="ACR153" i="3" s="1"/>
  <c r="NM99" i="3"/>
  <c r="NM153" i="3" s="1"/>
  <c r="TA99" i="3"/>
  <c r="TA153" i="3" s="1"/>
  <c r="YO99" i="3"/>
  <c r="YO153" i="3" s="1"/>
  <c r="ZI165" i="3" s="1"/>
  <c r="AEC99" i="3"/>
  <c r="SD99" i="3"/>
  <c r="SD153" i="3" s="1"/>
  <c r="XR99" i="3"/>
  <c r="XR153" i="3" s="1"/>
  <c r="ADF99" i="3"/>
  <c r="ADF153" i="3" s="1"/>
  <c r="QU99" i="3"/>
  <c r="QU153" i="3" s="1"/>
  <c r="WI99" i="3"/>
  <c r="WI153" i="3" s="1"/>
  <c r="XC165" i="3" s="1"/>
  <c r="ABW99" i="3"/>
  <c r="ABW153" i="3" s="1"/>
  <c r="RT99" i="3"/>
  <c r="RT153" i="3" s="1"/>
  <c r="XH99" i="3"/>
  <c r="XH153" i="3" s="1"/>
  <c r="ACV99" i="3"/>
  <c r="ACV153" i="3" s="1"/>
  <c r="MG99" i="3"/>
  <c r="MG153" i="3" s="1"/>
  <c r="RU99" i="3"/>
  <c r="RU153" i="3" s="1"/>
  <c r="XI99" i="3"/>
  <c r="XI153" i="3" s="1"/>
  <c r="ACW99" i="3"/>
  <c r="ACW153" i="3" s="1"/>
  <c r="MT99" i="3"/>
  <c r="MT153" i="3" s="1"/>
  <c r="SH99" i="3"/>
  <c r="SH153" i="3" s="1"/>
  <c r="XV99" i="3"/>
  <c r="XV153" i="3" s="1"/>
  <c r="ADJ99" i="3"/>
  <c r="ADJ153" i="3" s="1"/>
  <c r="MU99" i="3"/>
  <c r="MU153" i="3" s="1"/>
  <c r="SI99" i="3"/>
  <c r="SI153" i="3" s="1"/>
  <c r="XW99" i="3"/>
  <c r="XW153" i="3" s="1"/>
  <c r="ADK99" i="3"/>
  <c r="ADK153" i="3" s="1"/>
  <c r="MK99" i="3"/>
  <c r="MK153" i="3" s="1"/>
  <c r="RY99" i="3"/>
  <c r="RY153" i="3" s="1"/>
  <c r="XM99" i="3"/>
  <c r="XM153" i="3" s="1"/>
  <c r="ADA99" i="3"/>
  <c r="ADA153" i="3" s="1"/>
  <c r="NJ99" i="3"/>
  <c r="NJ153" i="3" s="1"/>
  <c r="SX99" i="3"/>
  <c r="SX153" i="3" s="1"/>
  <c r="YL99" i="3"/>
  <c r="YL153" i="3" s="1"/>
  <c r="ADZ99" i="3"/>
  <c r="ADZ153" i="3" s="1"/>
  <c r="OI99" i="3"/>
  <c r="OI153" i="3" s="1"/>
  <c r="TW99" i="3"/>
  <c r="TW153" i="3" s="1"/>
  <c r="ZK99" i="3"/>
  <c r="AEY99" i="3"/>
  <c r="SA64" i="3"/>
  <c r="AEN64" i="3"/>
  <c r="AEN62" i="3" s="1"/>
  <c r="DJ56" i="3"/>
  <c r="DJ65" i="3"/>
  <c r="IY56" i="3"/>
  <c r="IY65" i="3"/>
  <c r="IY62" i="3" s="1"/>
  <c r="OM56" i="3"/>
  <c r="OM65" i="3"/>
  <c r="OM62" i="3" s="1"/>
  <c r="UB56" i="3"/>
  <c r="UB65" i="3"/>
  <c r="UB62" i="3" s="1"/>
  <c r="ZO56" i="3"/>
  <c r="ZO65" i="3"/>
  <c r="ZO62" i="3" s="1"/>
  <c r="AFD56" i="3"/>
  <c r="AFD65" i="3"/>
  <c r="AFD62" i="3" s="1"/>
  <c r="EI56" i="3"/>
  <c r="EI65" i="3"/>
  <c r="JX56" i="3"/>
  <c r="JX65" i="3"/>
  <c r="JX62" i="3" s="1"/>
  <c r="PL56" i="3"/>
  <c r="PL65" i="3"/>
  <c r="PL62" i="3" s="1"/>
  <c r="UZ56" i="3"/>
  <c r="UZ65" i="3"/>
  <c r="UZ62" i="3" s="1"/>
  <c r="AAM56" i="3"/>
  <c r="AAM65" i="3"/>
  <c r="AAM62" i="3" s="1"/>
  <c r="EW56" i="3"/>
  <c r="EW65" i="3"/>
  <c r="EW62" i="3" s="1"/>
  <c r="KK56" i="3"/>
  <c r="KK65" i="3"/>
  <c r="PY56" i="3"/>
  <c r="PY65" i="3"/>
  <c r="VM56" i="3"/>
  <c r="VM65" i="3"/>
  <c r="ABB56" i="3"/>
  <c r="ABB65" i="3"/>
  <c r="ABB62" i="3" s="1"/>
  <c r="BQ56" i="3"/>
  <c r="BQ65" i="3"/>
  <c r="HE56" i="3"/>
  <c r="HE65" i="3"/>
  <c r="MT56" i="3"/>
  <c r="MT65" i="3"/>
  <c r="MT62" i="3" s="1"/>
  <c r="SH56" i="3"/>
  <c r="SH65" i="3"/>
  <c r="SH62" i="3" s="1"/>
  <c r="XV56" i="3"/>
  <c r="XV65" i="3"/>
  <c r="XV62" i="3" s="1"/>
  <c r="ADJ56" i="3"/>
  <c r="ADJ65" i="3"/>
  <c r="ADJ62" i="3" s="1"/>
  <c r="KN56" i="3"/>
  <c r="KN65" i="3"/>
  <c r="KN62" i="3" s="1"/>
  <c r="QA56" i="3"/>
  <c r="QA65" i="3"/>
  <c r="VP56" i="3"/>
  <c r="VP65" i="3"/>
  <c r="VP62" i="3" s="1"/>
  <c r="ABD56" i="3"/>
  <c r="ABD65" i="3"/>
  <c r="ABD62" i="3" s="1"/>
  <c r="BT56" i="3"/>
  <c r="BT65" i="3"/>
  <c r="BT62" i="3" s="1"/>
  <c r="HH56" i="3"/>
  <c r="HH65" i="3"/>
  <c r="HH62" i="3" s="1"/>
  <c r="MW56" i="3"/>
  <c r="MW65" i="3"/>
  <c r="SJ56" i="3"/>
  <c r="SJ65" i="3"/>
  <c r="SJ62" i="3" s="1"/>
  <c r="XX56" i="3"/>
  <c r="XX65" i="3"/>
  <c r="XX62" i="3" s="1"/>
  <c r="ADM56" i="3"/>
  <c r="ADM65" i="3"/>
  <c r="EB56" i="3"/>
  <c r="EB65" i="3"/>
  <c r="EB62" i="3" s="1"/>
  <c r="JQ56" i="3"/>
  <c r="JQ65" i="3"/>
  <c r="PD56" i="3"/>
  <c r="PD65" i="3"/>
  <c r="PD62" i="3" s="1"/>
  <c r="US56" i="3"/>
  <c r="US65" i="3"/>
  <c r="AAG56" i="3"/>
  <c r="AAG65" i="3"/>
  <c r="AX56" i="3"/>
  <c r="AX65" i="3"/>
  <c r="GL56" i="3"/>
  <c r="GL65" i="3"/>
  <c r="LZ56" i="3"/>
  <c r="LZ65" i="3"/>
  <c r="RM56" i="3"/>
  <c r="RM65" i="3"/>
  <c r="XA56" i="3"/>
  <c r="XA65" i="3"/>
  <c r="ACP56" i="3"/>
  <c r="ACP65" i="3"/>
  <c r="CU56" i="3"/>
  <c r="CU65" i="3"/>
  <c r="CU62" i="3" s="1"/>
  <c r="II56" i="3"/>
  <c r="II65" i="3"/>
  <c r="NW56" i="3"/>
  <c r="NW65" i="3"/>
  <c r="TK56" i="3"/>
  <c r="TK65" i="3"/>
  <c r="YY56" i="3"/>
  <c r="YY65" i="3"/>
  <c r="AEM56" i="3"/>
  <c r="AEM65" i="3"/>
  <c r="DW56" i="3"/>
  <c r="DW65" i="3"/>
  <c r="JL56" i="3"/>
  <c r="JL65" i="3"/>
  <c r="JL62" i="3" s="1"/>
  <c r="OY56" i="3"/>
  <c r="OY65" i="3"/>
  <c r="OY62" i="3" s="1"/>
  <c r="UM56" i="3"/>
  <c r="UM65" i="3"/>
  <c r="UM62" i="3" s="1"/>
  <c r="AAA56" i="3"/>
  <c r="AAA65" i="3"/>
  <c r="AAA62" i="3" s="1"/>
  <c r="EV56" i="3"/>
  <c r="EV65" i="3"/>
  <c r="KJ56" i="3"/>
  <c r="KJ65" i="3"/>
  <c r="KJ62" i="3" s="1"/>
  <c r="PX56" i="3"/>
  <c r="PX65" i="3"/>
  <c r="PX62" i="3" s="1"/>
  <c r="VL56" i="3"/>
  <c r="VL65" i="3"/>
  <c r="VL62" i="3" s="1"/>
  <c r="AAZ56" i="3"/>
  <c r="AAZ65" i="3"/>
  <c r="AAZ62" i="3" s="1"/>
  <c r="FI56" i="3"/>
  <c r="FI65" i="3"/>
  <c r="FI62" i="3" s="1"/>
  <c r="KX56" i="3"/>
  <c r="KX65" i="3"/>
  <c r="KX62" i="3" s="1"/>
  <c r="QK56" i="3"/>
  <c r="QK65" i="3"/>
  <c r="VY56" i="3"/>
  <c r="VY65" i="3"/>
  <c r="ABM56" i="3"/>
  <c r="ABM65" i="3"/>
  <c r="CC56" i="3"/>
  <c r="CC65" i="3"/>
  <c r="HQ56" i="3"/>
  <c r="HQ65" i="3"/>
  <c r="NF56" i="3"/>
  <c r="NF65" i="3"/>
  <c r="NF62" i="3" s="1"/>
  <c r="ST56" i="3"/>
  <c r="ST65" i="3"/>
  <c r="ST62" i="3" s="1"/>
  <c r="YH56" i="3"/>
  <c r="YH65" i="3"/>
  <c r="YH62" i="3" s="1"/>
  <c r="ADV56" i="3"/>
  <c r="ADV65" i="3"/>
  <c r="ADV62" i="3" s="1"/>
  <c r="FK56" i="3"/>
  <c r="FK65" i="3"/>
  <c r="KY56" i="3"/>
  <c r="KY65" i="3"/>
  <c r="QM56" i="3"/>
  <c r="QM65" i="3"/>
  <c r="WA56" i="3"/>
  <c r="WA65" i="3"/>
  <c r="ABO56" i="3"/>
  <c r="ABO65" i="3"/>
  <c r="CF56" i="3"/>
  <c r="CF65" i="3"/>
  <c r="CF62" i="3" s="1"/>
  <c r="HT56" i="3"/>
  <c r="HT65" i="3"/>
  <c r="HT62" i="3" s="1"/>
  <c r="NH56" i="3"/>
  <c r="NH65" i="3"/>
  <c r="NH62" i="3" s="1"/>
  <c r="SU56" i="3"/>
  <c r="SU65" i="3"/>
  <c r="YJ56" i="3"/>
  <c r="YJ65" i="3"/>
  <c r="YJ62" i="3" s="1"/>
  <c r="ADX56" i="3"/>
  <c r="ADX65" i="3"/>
  <c r="EO56" i="3"/>
  <c r="EO65" i="3"/>
  <c r="EO62" i="3" s="1"/>
  <c r="KC56" i="3"/>
  <c r="KC65" i="3"/>
  <c r="PQ56" i="3"/>
  <c r="PQ65" i="3"/>
  <c r="VE56" i="3"/>
  <c r="VE65" i="3"/>
  <c r="AAS56" i="3"/>
  <c r="AAS65" i="3"/>
  <c r="BK56" i="3"/>
  <c r="BK65" i="3"/>
  <c r="GX56" i="3"/>
  <c r="GX65" i="3"/>
  <c r="ML56" i="3"/>
  <c r="ML65" i="3"/>
  <c r="RZ56" i="3"/>
  <c r="RZ65" i="3"/>
  <c r="XN56" i="3"/>
  <c r="XN65" i="3"/>
  <c r="ADB56" i="3"/>
  <c r="ADB65" i="3"/>
  <c r="DG56" i="3"/>
  <c r="DG65" i="3"/>
  <c r="DG62" i="3" s="1"/>
  <c r="IU56" i="3"/>
  <c r="IU65" i="3"/>
  <c r="OI56" i="3"/>
  <c r="OI65" i="3"/>
  <c r="TW56" i="3"/>
  <c r="TW65" i="3"/>
  <c r="ZJ56" i="3"/>
  <c r="ZJ65" i="3"/>
  <c r="AEY56" i="3"/>
  <c r="AEY65" i="3"/>
  <c r="LC56" i="3"/>
  <c r="LC65" i="3"/>
  <c r="EJ56" i="3"/>
  <c r="EJ65" i="3"/>
  <c r="JW56" i="3"/>
  <c r="JW65" i="3"/>
  <c r="JW62" i="3" s="1"/>
  <c r="PK56" i="3"/>
  <c r="PK65" i="3"/>
  <c r="PK62" i="3" s="1"/>
  <c r="UY56" i="3"/>
  <c r="UY65" i="3"/>
  <c r="UY62" i="3" s="1"/>
  <c r="AAN56" i="3"/>
  <c r="AAN65" i="3"/>
  <c r="AAN62" i="3" s="1"/>
  <c r="AFG65" i="3"/>
  <c r="FG56" i="3"/>
  <c r="FG65" i="3"/>
  <c r="FG62" i="3" s="1"/>
  <c r="KV56" i="3"/>
  <c r="KV65" i="3"/>
  <c r="KV62" i="3" s="1"/>
  <c r="QI56" i="3"/>
  <c r="QI65" i="3"/>
  <c r="QI62" i="3" s="1"/>
  <c r="VX56" i="3"/>
  <c r="VX65" i="3"/>
  <c r="VX62" i="3" s="1"/>
  <c r="ABL56" i="3"/>
  <c r="ABL65" i="3"/>
  <c r="ABL62" i="3" s="1"/>
  <c r="AH56" i="3"/>
  <c r="AH65" i="3"/>
  <c r="AH62" i="3" s="1"/>
  <c r="FU56" i="3"/>
  <c r="FU65" i="3"/>
  <c r="LI56" i="3"/>
  <c r="LI65" i="3"/>
  <c r="QW56" i="3"/>
  <c r="QW65" i="3"/>
  <c r="WK56" i="3"/>
  <c r="WK65" i="3"/>
  <c r="ABY56" i="3"/>
  <c r="ABY65" i="3"/>
  <c r="CO56" i="3"/>
  <c r="CO65" i="3"/>
  <c r="ID56" i="3"/>
  <c r="ID65" i="3"/>
  <c r="ID62" i="3" s="1"/>
  <c r="NR56" i="3"/>
  <c r="NR65" i="3"/>
  <c r="NR62" i="3" s="1"/>
  <c r="TF56" i="3"/>
  <c r="TF65" i="3"/>
  <c r="TF62" i="3" s="1"/>
  <c r="YT56" i="3"/>
  <c r="YT65" i="3"/>
  <c r="YT62" i="3" s="1"/>
  <c r="AEH56" i="3"/>
  <c r="AEH65" i="3"/>
  <c r="AEH62" i="3" s="1"/>
  <c r="AI56" i="3"/>
  <c r="AI65" i="3"/>
  <c r="AI62" i="3" s="1"/>
  <c r="FW56" i="3"/>
  <c r="FW65" i="3"/>
  <c r="LK56" i="3"/>
  <c r="LK65" i="3"/>
  <c r="QY56" i="3"/>
  <c r="QY65" i="3"/>
  <c r="WM56" i="3"/>
  <c r="WM65" i="3"/>
  <c r="ACA56" i="3"/>
  <c r="ACA65" i="3"/>
  <c r="CR56" i="3"/>
  <c r="CR65" i="3"/>
  <c r="CR62" i="3" s="1"/>
  <c r="IF56" i="3"/>
  <c r="IF65" i="3"/>
  <c r="IF62" i="3" s="1"/>
  <c r="NU56" i="3"/>
  <c r="NU65" i="3"/>
  <c r="TH56" i="3"/>
  <c r="TH65" i="3"/>
  <c r="TH62" i="3" s="1"/>
  <c r="YV56" i="3"/>
  <c r="YV65" i="3"/>
  <c r="YV62" i="3" s="1"/>
  <c r="AEJ56" i="3"/>
  <c r="AEJ65" i="3"/>
  <c r="FA56" i="3"/>
  <c r="FA65" i="3"/>
  <c r="FA62" i="3" s="1"/>
  <c r="KO56" i="3"/>
  <c r="KO65" i="3"/>
  <c r="QC56" i="3"/>
  <c r="QC65" i="3"/>
  <c r="VQ56" i="3"/>
  <c r="VQ65" i="3"/>
  <c r="ABF56" i="3"/>
  <c r="ABF65" i="3"/>
  <c r="BV56" i="3"/>
  <c r="BV65" i="3"/>
  <c r="HJ56" i="3"/>
  <c r="HJ65" i="3"/>
  <c r="MX56" i="3"/>
  <c r="MX65" i="3"/>
  <c r="SL56" i="3"/>
  <c r="SL65" i="3"/>
  <c r="XZ56" i="3"/>
  <c r="XZ65" i="3"/>
  <c r="ADN56" i="3"/>
  <c r="ADN65" i="3"/>
  <c r="DS56" i="3"/>
  <c r="DS65" i="3"/>
  <c r="DS62" i="3" s="1"/>
  <c r="JG56" i="3"/>
  <c r="JG65" i="3"/>
  <c r="UI56" i="3"/>
  <c r="UI65" i="3"/>
  <c r="ZW56" i="3"/>
  <c r="ZW65" i="3"/>
  <c r="RC56" i="3"/>
  <c r="RC65" i="3"/>
  <c r="EU56" i="3"/>
  <c r="EU65" i="3"/>
  <c r="EU62" i="3" s="1"/>
  <c r="KI56" i="3"/>
  <c r="KI65" i="3"/>
  <c r="KI62" i="3" s="1"/>
  <c r="PW56" i="3"/>
  <c r="PW65" i="3"/>
  <c r="PW62" i="3" s="1"/>
  <c r="VK56" i="3"/>
  <c r="VK65" i="3"/>
  <c r="VK62" i="3" s="1"/>
  <c r="AAY56" i="3"/>
  <c r="AAY65" i="3"/>
  <c r="AAY62" i="3" s="1"/>
  <c r="FT56" i="3"/>
  <c r="FT65" i="3"/>
  <c r="FT62" i="3" s="1"/>
  <c r="LH56" i="3"/>
  <c r="LH65" i="3"/>
  <c r="LH62" i="3" s="1"/>
  <c r="QV56" i="3"/>
  <c r="QV65" i="3"/>
  <c r="QV62" i="3" s="1"/>
  <c r="WJ56" i="3"/>
  <c r="WJ65" i="3"/>
  <c r="WJ62" i="3" s="1"/>
  <c r="ABX56" i="3"/>
  <c r="ABX65" i="3"/>
  <c r="ABX62" i="3" s="1"/>
  <c r="AS56" i="3"/>
  <c r="AS65" i="3"/>
  <c r="GG56" i="3"/>
  <c r="GG65" i="3"/>
  <c r="LU56" i="3"/>
  <c r="LU65" i="3"/>
  <c r="RI56" i="3"/>
  <c r="RI65" i="3"/>
  <c r="WW56" i="3"/>
  <c r="WW65" i="3"/>
  <c r="ACK56" i="3"/>
  <c r="ACK65" i="3"/>
  <c r="DB56" i="3"/>
  <c r="DB65" i="3"/>
  <c r="DB62" i="3" s="1"/>
  <c r="IP56" i="3"/>
  <c r="IP65" i="3"/>
  <c r="IP62" i="3" s="1"/>
  <c r="OD56" i="3"/>
  <c r="OD65" i="3"/>
  <c r="OD62" i="3" s="1"/>
  <c r="TR56" i="3"/>
  <c r="TR65" i="3"/>
  <c r="TR62" i="3" s="1"/>
  <c r="ZF56" i="3"/>
  <c r="ZF65" i="3"/>
  <c r="ZF62" i="3" s="1"/>
  <c r="AET56" i="3"/>
  <c r="AET65" i="3"/>
  <c r="AET62" i="3" s="1"/>
  <c r="AU56" i="3"/>
  <c r="AU65" i="3"/>
  <c r="GI56" i="3"/>
  <c r="GI65" i="3"/>
  <c r="LW56" i="3"/>
  <c r="LW65" i="3"/>
  <c r="RL56" i="3"/>
  <c r="RL65" i="3"/>
  <c r="RL62" i="3" s="1"/>
  <c r="WY56" i="3"/>
  <c r="WY65" i="3"/>
  <c r="ACM56" i="3"/>
  <c r="ACM65" i="3"/>
  <c r="DD56" i="3"/>
  <c r="DD65" i="3"/>
  <c r="DD62" i="3" s="1"/>
  <c r="IR56" i="3"/>
  <c r="IR65" i="3"/>
  <c r="IR62" i="3" s="1"/>
  <c r="OF56" i="3"/>
  <c r="OF65" i="3"/>
  <c r="OF62" i="3" s="1"/>
  <c r="TT56" i="3"/>
  <c r="TT65" i="3"/>
  <c r="TT62" i="3" s="1"/>
  <c r="ZH56" i="3"/>
  <c r="ZH65" i="3"/>
  <c r="ZH62" i="3" s="1"/>
  <c r="AEV56" i="3"/>
  <c r="AEV65" i="3"/>
  <c r="FM56" i="3"/>
  <c r="FM65" i="3"/>
  <c r="LA56" i="3"/>
  <c r="LA65" i="3"/>
  <c r="QP56" i="3"/>
  <c r="QP65" i="3"/>
  <c r="WC56" i="3"/>
  <c r="WC65" i="3"/>
  <c r="ABR56" i="3"/>
  <c r="ABR65" i="3"/>
  <c r="CH56" i="3"/>
  <c r="CH65" i="3"/>
  <c r="CH62" i="3" s="1"/>
  <c r="HV56" i="3"/>
  <c r="HV65" i="3"/>
  <c r="NJ56" i="3"/>
  <c r="NJ65" i="3"/>
  <c r="SY56" i="3"/>
  <c r="SY65" i="3"/>
  <c r="YL56" i="3"/>
  <c r="YL65" i="3"/>
  <c r="ADZ56" i="3"/>
  <c r="ADZ65" i="3"/>
  <c r="EE56" i="3"/>
  <c r="EE65" i="3"/>
  <c r="EE62" i="3" s="1"/>
  <c r="JS56" i="3"/>
  <c r="JS65" i="3"/>
  <c r="PG56" i="3"/>
  <c r="PG65" i="3"/>
  <c r="AAI56" i="3"/>
  <c r="AAI65" i="3"/>
  <c r="AY56" i="3"/>
  <c r="AY65" i="3"/>
  <c r="FH56" i="3"/>
  <c r="FH65" i="3"/>
  <c r="FH62" i="3" s="1"/>
  <c r="KU56" i="3"/>
  <c r="KU65" i="3"/>
  <c r="KU62" i="3" s="1"/>
  <c r="QJ56" i="3"/>
  <c r="QJ65" i="3"/>
  <c r="QJ62" i="3" s="1"/>
  <c r="VW56" i="3"/>
  <c r="VW65" i="3"/>
  <c r="ABK56" i="3"/>
  <c r="ABK65" i="3"/>
  <c r="ABK62" i="3" s="1"/>
  <c r="AR56" i="3"/>
  <c r="AR65" i="3"/>
  <c r="AR62" i="3" s="1"/>
  <c r="GF56" i="3"/>
  <c r="GF65" i="3"/>
  <c r="GF62" i="3" s="1"/>
  <c r="LT56" i="3"/>
  <c r="LT65" i="3"/>
  <c r="LT62" i="3" s="1"/>
  <c r="RH56" i="3"/>
  <c r="RH65" i="3"/>
  <c r="RH62" i="3" s="1"/>
  <c r="WV56" i="3"/>
  <c r="WV65" i="3"/>
  <c r="WV62" i="3" s="1"/>
  <c r="ACJ56" i="3"/>
  <c r="ACJ65" i="3"/>
  <c r="ACJ62" i="3" s="1"/>
  <c r="BF56" i="3"/>
  <c r="BF65" i="3"/>
  <c r="BF62" i="3" s="1"/>
  <c r="GS56" i="3"/>
  <c r="GS65" i="3"/>
  <c r="MG56" i="3"/>
  <c r="MG65" i="3"/>
  <c r="RU56" i="3"/>
  <c r="RU65" i="3"/>
  <c r="XI56" i="3"/>
  <c r="XI65" i="3"/>
  <c r="ACW56" i="3"/>
  <c r="ACW65" i="3"/>
  <c r="DN56" i="3"/>
  <c r="DN65" i="3"/>
  <c r="DN62" i="3" s="1"/>
  <c r="JB56" i="3"/>
  <c r="JB65" i="3"/>
  <c r="JB62" i="3" s="1"/>
  <c r="OP56" i="3"/>
  <c r="OP65" i="3"/>
  <c r="OP62" i="3" s="1"/>
  <c r="UD56" i="3"/>
  <c r="UD65" i="3"/>
  <c r="UD62" i="3" s="1"/>
  <c r="ZR56" i="3"/>
  <c r="ZR65" i="3"/>
  <c r="ZR62" i="3" s="1"/>
  <c r="BG56" i="3"/>
  <c r="BG65" i="3"/>
  <c r="BG62" i="3" s="1"/>
  <c r="GU56" i="3"/>
  <c r="GU65" i="3"/>
  <c r="MJ56" i="3"/>
  <c r="MJ65" i="3"/>
  <c r="MJ62" i="3" s="1"/>
  <c r="RX56" i="3"/>
  <c r="RX65" i="3"/>
  <c r="RX62" i="3" s="1"/>
  <c r="XJ56" i="3"/>
  <c r="XJ65" i="3"/>
  <c r="XJ62" i="3" s="1"/>
  <c r="ACY56" i="3"/>
  <c r="ACY65" i="3"/>
  <c r="DO56" i="3"/>
  <c r="DO65" i="3"/>
  <c r="DO62" i="3" s="1"/>
  <c r="OR56" i="3"/>
  <c r="OR65" i="3"/>
  <c r="OR62" i="3" s="1"/>
  <c r="UF56" i="3"/>
  <c r="UF65" i="3"/>
  <c r="UF62" i="3" s="1"/>
  <c r="ZT56" i="3"/>
  <c r="ZT65" i="3"/>
  <c r="ZT62" i="3" s="1"/>
  <c r="AK56" i="3"/>
  <c r="AK65" i="3"/>
  <c r="AK62" i="3" s="1"/>
  <c r="FY56" i="3"/>
  <c r="FY65" i="3"/>
  <c r="FY62" i="3" s="1"/>
  <c r="LM56" i="3"/>
  <c r="LM65" i="3"/>
  <c r="RA56" i="3"/>
  <c r="RA65" i="3"/>
  <c r="WO56" i="3"/>
  <c r="WO65" i="3"/>
  <c r="ACC56" i="3"/>
  <c r="ACC65" i="3"/>
  <c r="CT56" i="3"/>
  <c r="CT65" i="3"/>
  <c r="CT62" i="3" s="1"/>
  <c r="IH56" i="3"/>
  <c r="IH65" i="3"/>
  <c r="NV56" i="3"/>
  <c r="NV65" i="3"/>
  <c r="TJ56" i="3"/>
  <c r="TJ65" i="3"/>
  <c r="YX56" i="3"/>
  <c r="YX65" i="3"/>
  <c r="AEL56" i="3"/>
  <c r="AEL65" i="3"/>
  <c r="EQ56" i="3"/>
  <c r="EQ65" i="3"/>
  <c r="EQ62" i="3" s="1"/>
  <c r="KE56" i="3"/>
  <c r="KE65" i="3"/>
  <c r="PS56" i="3"/>
  <c r="PS65" i="3"/>
  <c r="VG56" i="3"/>
  <c r="VG65" i="3"/>
  <c r="AFF56" i="3"/>
  <c r="AFF65" i="3"/>
  <c r="AFF62" i="3" s="1"/>
  <c r="FS56" i="3"/>
  <c r="FS65" i="3"/>
  <c r="FS62" i="3" s="1"/>
  <c r="LG56" i="3"/>
  <c r="LG65" i="3"/>
  <c r="LG62" i="3" s="1"/>
  <c r="QU56" i="3"/>
  <c r="QU65" i="3"/>
  <c r="QU62" i="3" s="1"/>
  <c r="WI56" i="3"/>
  <c r="WI65" i="3"/>
  <c r="WI62" i="3" s="1"/>
  <c r="ABW56" i="3"/>
  <c r="ABW65" i="3"/>
  <c r="ABW62" i="3" s="1"/>
  <c r="BD56" i="3"/>
  <c r="BD65" i="3"/>
  <c r="BD62" i="3" s="1"/>
  <c r="GR56" i="3"/>
  <c r="GR65" i="3"/>
  <c r="MF56" i="3"/>
  <c r="MF65" i="3"/>
  <c r="MF62" i="3" s="1"/>
  <c r="RT56" i="3"/>
  <c r="RT65" i="3"/>
  <c r="RT62" i="3" s="1"/>
  <c r="XG56" i="3"/>
  <c r="XG65" i="3"/>
  <c r="XG62" i="3" s="1"/>
  <c r="ACV56" i="3"/>
  <c r="ACV65" i="3"/>
  <c r="ACV62" i="3" s="1"/>
  <c r="BR56" i="3"/>
  <c r="BR65" i="3"/>
  <c r="BR62" i="3" s="1"/>
  <c r="HF56" i="3"/>
  <c r="HF65" i="3"/>
  <c r="HF62" i="3" s="1"/>
  <c r="MS56" i="3"/>
  <c r="MS65" i="3"/>
  <c r="SG56" i="3"/>
  <c r="SG65" i="3"/>
  <c r="XU56" i="3"/>
  <c r="XU65" i="3"/>
  <c r="ADI56" i="3"/>
  <c r="ADI65" i="3"/>
  <c r="DY56" i="3"/>
  <c r="DY65" i="3"/>
  <c r="DY62" i="3" s="1"/>
  <c r="JN56" i="3"/>
  <c r="JN65" i="3"/>
  <c r="JN62" i="3" s="1"/>
  <c r="PB56" i="3"/>
  <c r="PB65" i="3"/>
  <c r="PB62" i="3" s="1"/>
  <c r="UP56" i="3"/>
  <c r="UP65" i="3"/>
  <c r="UP62" i="3" s="1"/>
  <c r="AAD56" i="3"/>
  <c r="AAD65" i="3"/>
  <c r="AAD62" i="3" s="1"/>
  <c r="BS56" i="3"/>
  <c r="BS65" i="3"/>
  <c r="BS62" i="3" s="1"/>
  <c r="HG56" i="3"/>
  <c r="HG65" i="3"/>
  <c r="MU56" i="3"/>
  <c r="MU65" i="3"/>
  <c r="SI56" i="3"/>
  <c r="SI65" i="3"/>
  <c r="XW56" i="3"/>
  <c r="XW65" i="3"/>
  <c r="ADK56" i="3"/>
  <c r="ADK65" i="3"/>
  <c r="EC56" i="3"/>
  <c r="EC65" i="3"/>
  <c r="EC62" i="3" s="1"/>
  <c r="JP56" i="3"/>
  <c r="JP65" i="3"/>
  <c r="JP62" i="3" s="1"/>
  <c r="PE56" i="3"/>
  <c r="PE65" i="3"/>
  <c r="UR56" i="3"/>
  <c r="UR65" i="3"/>
  <c r="UR62" i="3" s="1"/>
  <c r="AAE56" i="3"/>
  <c r="AAE65" i="3"/>
  <c r="AW56" i="3"/>
  <c r="AW65" i="3"/>
  <c r="GK56" i="3"/>
  <c r="GK65" i="3"/>
  <c r="LY56" i="3"/>
  <c r="LY65" i="3"/>
  <c r="RN56" i="3"/>
  <c r="RN65" i="3"/>
  <c r="XB56" i="3"/>
  <c r="XB65" i="3"/>
  <c r="ACN56" i="3"/>
  <c r="ACN65" i="3"/>
  <c r="DF56" i="3"/>
  <c r="DF65" i="3"/>
  <c r="IT56" i="3"/>
  <c r="IT65" i="3"/>
  <c r="OH56" i="3"/>
  <c r="OH65" i="3"/>
  <c r="TV56" i="3"/>
  <c r="TV65" i="3"/>
  <c r="ZK56" i="3"/>
  <c r="ZK65" i="3"/>
  <c r="AEW56" i="3"/>
  <c r="AEW65" i="3"/>
  <c r="FC56" i="3"/>
  <c r="FC65" i="3"/>
  <c r="FC62" i="3" s="1"/>
  <c r="KQ56" i="3"/>
  <c r="KQ65" i="3"/>
  <c r="QE56" i="3"/>
  <c r="QE65" i="3"/>
  <c r="VS56" i="3"/>
  <c r="VS65" i="3"/>
  <c r="ABG56" i="3"/>
  <c r="ABG65" i="3"/>
  <c r="BW56" i="3"/>
  <c r="BW65" i="3"/>
  <c r="AQ56" i="3"/>
  <c r="AQ65" i="3"/>
  <c r="AQ62" i="3" s="1"/>
  <c r="LS56" i="3"/>
  <c r="LS65" i="3"/>
  <c r="LS62" i="3" s="1"/>
  <c r="RF56" i="3"/>
  <c r="RF65" i="3"/>
  <c r="RF62" i="3" s="1"/>
  <c r="WT56" i="3"/>
  <c r="WT65" i="3"/>
  <c r="WT62" i="3" s="1"/>
  <c r="ACI56" i="3"/>
  <c r="ACI65" i="3"/>
  <c r="ACI62" i="3" s="1"/>
  <c r="BP56" i="3"/>
  <c r="BP65" i="3"/>
  <c r="BP62" i="3" s="1"/>
  <c r="HD56" i="3"/>
  <c r="HD65" i="3"/>
  <c r="HD62" i="3" s="1"/>
  <c r="MQ56" i="3"/>
  <c r="MQ65" i="3"/>
  <c r="MQ62" i="3" s="1"/>
  <c r="SF56" i="3"/>
  <c r="SF65" i="3"/>
  <c r="SF62" i="3" s="1"/>
  <c r="XS56" i="3"/>
  <c r="XS65" i="3"/>
  <c r="XS62" i="3" s="1"/>
  <c r="ADH56" i="3"/>
  <c r="ADH65" i="3"/>
  <c r="ADH62" i="3" s="1"/>
  <c r="CD56" i="3"/>
  <c r="CD65" i="3"/>
  <c r="CD62" i="3" s="1"/>
  <c r="HR56" i="3"/>
  <c r="HR65" i="3"/>
  <c r="HR62" i="3" s="1"/>
  <c r="NE56" i="3"/>
  <c r="NE65" i="3"/>
  <c r="SS56" i="3"/>
  <c r="SS65" i="3"/>
  <c r="YG56" i="3"/>
  <c r="YG65" i="3"/>
  <c r="ADU56" i="3"/>
  <c r="ADU65" i="3"/>
  <c r="EK56" i="3"/>
  <c r="EK65" i="3"/>
  <c r="JZ56" i="3"/>
  <c r="JZ65" i="3"/>
  <c r="JZ62" i="3" s="1"/>
  <c r="PM56" i="3"/>
  <c r="PM65" i="3"/>
  <c r="VB56" i="3"/>
  <c r="VB65" i="3"/>
  <c r="VB62" i="3" s="1"/>
  <c r="AAP56" i="3"/>
  <c r="AAP65" i="3"/>
  <c r="CE56" i="3"/>
  <c r="CE65" i="3"/>
  <c r="CE62" i="3" s="1"/>
  <c r="HS56" i="3"/>
  <c r="HS65" i="3"/>
  <c r="NG56" i="3"/>
  <c r="NG65" i="3"/>
  <c r="SV56" i="3"/>
  <c r="SV65" i="3"/>
  <c r="SV62" i="3" s="1"/>
  <c r="YI56" i="3"/>
  <c r="YI65" i="3"/>
  <c r="ADW56" i="3"/>
  <c r="ADW65" i="3"/>
  <c r="EN56" i="3"/>
  <c r="EN65" i="3"/>
  <c r="EN62" i="3" s="1"/>
  <c r="KA56" i="3"/>
  <c r="KA65" i="3"/>
  <c r="PO56" i="3"/>
  <c r="PO65" i="3"/>
  <c r="VD56" i="3"/>
  <c r="VD65" i="3"/>
  <c r="VD62" i="3" s="1"/>
  <c r="AAR56" i="3"/>
  <c r="AAR65" i="3"/>
  <c r="AAR62" i="3" s="1"/>
  <c r="BI56" i="3"/>
  <c r="BI65" i="3"/>
  <c r="BI62" i="3" s="1"/>
  <c r="GW56" i="3"/>
  <c r="GW65" i="3"/>
  <c r="MK56" i="3"/>
  <c r="MK65" i="3"/>
  <c r="RY56" i="3"/>
  <c r="RY65" i="3"/>
  <c r="XM56" i="3"/>
  <c r="XM65" i="3"/>
  <c r="ACZ56" i="3"/>
  <c r="ACZ65" i="3"/>
  <c r="DR56" i="3"/>
  <c r="DR65" i="3"/>
  <c r="DR62" i="3" s="1"/>
  <c r="JF56" i="3"/>
  <c r="JF65" i="3"/>
  <c r="OT56" i="3"/>
  <c r="OT65" i="3"/>
  <c r="UG56" i="3"/>
  <c r="UG65" i="3"/>
  <c r="ZV56" i="3"/>
  <c r="ZV65" i="3"/>
  <c r="AFE56" i="3"/>
  <c r="AFE65" i="3"/>
  <c r="FO56" i="3"/>
  <c r="FO65" i="3"/>
  <c r="FO62" i="3" s="1"/>
  <c r="LD56" i="3"/>
  <c r="LD65" i="3"/>
  <c r="LD62" i="3" s="1"/>
  <c r="QQ56" i="3"/>
  <c r="QQ65" i="3"/>
  <c r="WE56" i="3"/>
  <c r="WE65" i="3"/>
  <c r="ABS56" i="3"/>
  <c r="ABS65" i="3"/>
  <c r="CK56" i="3"/>
  <c r="CK65" i="3"/>
  <c r="HW56" i="3"/>
  <c r="HW65" i="3"/>
  <c r="NK56" i="3"/>
  <c r="NK65" i="3"/>
  <c r="TA56" i="3"/>
  <c r="TA65" i="3"/>
  <c r="TA62" i="3" s="1"/>
  <c r="YN56" i="3"/>
  <c r="YN65" i="3"/>
  <c r="YN62" i="3" s="1"/>
  <c r="AEB56" i="3"/>
  <c r="AEB65" i="3"/>
  <c r="AEB62" i="3" s="1"/>
  <c r="ET56" i="3"/>
  <c r="ET65" i="3"/>
  <c r="ET62" i="3" s="1"/>
  <c r="PV56" i="3"/>
  <c r="PV65" i="3"/>
  <c r="PV62" i="3" s="1"/>
  <c r="BO56" i="3"/>
  <c r="BO65" i="3"/>
  <c r="BO62" i="3" s="1"/>
  <c r="HB56" i="3"/>
  <c r="HB65" i="3"/>
  <c r="HB62" i="3" s="1"/>
  <c r="MP56" i="3"/>
  <c r="MP65" i="3"/>
  <c r="MP62" i="3" s="1"/>
  <c r="SE56" i="3"/>
  <c r="SE65" i="3"/>
  <c r="SE62" i="3" s="1"/>
  <c r="XR56" i="3"/>
  <c r="XR65" i="3"/>
  <c r="XR62" i="3" s="1"/>
  <c r="ADG56" i="3"/>
  <c r="ADG65" i="3"/>
  <c r="ADG62" i="3" s="1"/>
  <c r="BB56" i="3"/>
  <c r="BB65" i="3"/>
  <c r="BB62" i="3" s="1"/>
  <c r="GQ56" i="3"/>
  <c r="GQ65" i="3"/>
  <c r="GQ62" i="3" s="1"/>
  <c r="ME56" i="3"/>
  <c r="ME65" i="3"/>
  <c r="ME62" i="3" s="1"/>
  <c r="RR56" i="3"/>
  <c r="RR65" i="3"/>
  <c r="RR62" i="3" s="1"/>
  <c r="XH56" i="3"/>
  <c r="XH65" i="3"/>
  <c r="XH62" i="3" s="1"/>
  <c r="ACU56" i="3"/>
  <c r="ACU65" i="3"/>
  <c r="ACU62" i="3" s="1"/>
  <c r="CB56" i="3"/>
  <c r="CB65" i="3"/>
  <c r="CB62" i="3" s="1"/>
  <c r="HP56" i="3"/>
  <c r="HP65" i="3"/>
  <c r="HP62" i="3" s="1"/>
  <c r="ND56" i="3"/>
  <c r="ND65" i="3"/>
  <c r="ND62" i="3" s="1"/>
  <c r="SR56" i="3"/>
  <c r="SR65" i="3"/>
  <c r="SR62" i="3" s="1"/>
  <c r="YF56" i="3"/>
  <c r="YF65" i="3"/>
  <c r="ADT56" i="3"/>
  <c r="ADT65" i="3"/>
  <c r="ADT62" i="3" s="1"/>
  <c r="CP56" i="3"/>
  <c r="CP65" i="3"/>
  <c r="CP62" i="3" s="1"/>
  <c r="IC56" i="3"/>
  <c r="IC65" i="3"/>
  <c r="NQ56" i="3"/>
  <c r="NQ65" i="3"/>
  <c r="TE56" i="3"/>
  <c r="TE65" i="3"/>
  <c r="YS56" i="3"/>
  <c r="YS65" i="3"/>
  <c r="AEF56" i="3"/>
  <c r="AEF65" i="3"/>
  <c r="AEF62" i="3" s="1"/>
  <c r="EX56" i="3"/>
  <c r="EX65" i="3"/>
  <c r="KL56" i="3"/>
  <c r="KL65" i="3"/>
  <c r="KL62" i="3" s="1"/>
  <c r="PZ56" i="3"/>
  <c r="PZ65" i="3"/>
  <c r="PZ62" i="3" s="1"/>
  <c r="VN56" i="3"/>
  <c r="VN65" i="3"/>
  <c r="VN62" i="3" s="1"/>
  <c r="ABA56" i="3"/>
  <c r="ABA65" i="3"/>
  <c r="CQ56" i="3"/>
  <c r="CQ65" i="3"/>
  <c r="CQ62" i="3" s="1"/>
  <c r="IE56" i="3"/>
  <c r="IE65" i="3"/>
  <c r="NS56" i="3"/>
  <c r="NS65" i="3"/>
  <c r="TG56" i="3"/>
  <c r="TG65" i="3"/>
  <c r="YU56" i="3"/>
  <c r="YU65" i="3"/>
  <c r="AEI56" i="3"/>
  <c r="AEI65" i="3"/>
  <c r="EZ56" i="3"/>
  <c r="EZ65" i="3"/>
  <c r="EZ62" i="3" s="1"/>
  <c r="QB56" i="3"/>
  <c r="QB65" i="3"/>
  <c r="VO56" i="3"/>
  <c r="VO65" i="3"/>
  <c r="ABC56" i="3"/>
  <c r="ABC65" i="3"/>
  <c r="BU56" i="3"/>
  <c r="BU65" i="3"/>
  <c r="BU62" i="3" s="1"/>
  <c r="HI56" i="3"/>
  <c r="HI65" i="3"/>
  <c r="MV56" i="3"/>
  <c r="MV65" i="3"/>
  <c r="MV62" i="3" s="1"/>
  <c r="SK56" i="3"/>
  <c r="SK65" i="3"/>
  <c r="XY56" i="3"/>
  <c r="XY65" i="3"/>
  <c r="ADL56" i="3"/>
  <c r="ADL65" i="3"/>
  <c r="ED56" i="3"/>
  <c r="ED65" i="3"/>
  <c r="ED62" i="3" s="1"/>
  <c r="JR56" i="3"/>
  <c r="JR65" i="3"/>
  <c r="PF56" i="3"/>
  <c r="PF65" i="3"/>
  <c r="UT56" i="3"/>
  <c r="UT65" i="3"/>
  <c r="AAH56" i="3"/>
  <c r="AAH65" i="3"/>
  <c r="AM56" i="3"/>
  <c r="AM65" i="3"/>
  <c r="AM62" i="3" s="1"/>
  <c r="LO56" i="3"/>
  <c r="LO65" i="3"/>
  <c r="WQ56" i="3"/>
  <c r="WQ65" i="3"/>
  <c r="ACE56" i="3"/>
  <c r="ACE65" i="3"/>
  <c r="BN56" i="3"/>
  <c r="BN65" i="3"/>
  <c r="BN62" i="3" s="1"/>
  <c r="HC56" i="3"/>
  <c r="HC65" i="3"/>
  <c r="HC62" i="3" s="1"/>
  <c r="MR56" i="3"/>
  <c r="MR65" i="3"/>
  <c r="MR62" i="3" s="1"/>
  <c r="SD56" i="3"/>
  <c r="SD65" i="3"/>
  <c r="SD62" i="3" s="1"/>
  <c r="XT56" i="3"/>
  <c r="XT65" i="3"/>
  <c r="XT62" i="3" s="1"/>
  <c r="ADF56" i="3"/>
  <c r="ADF65" i="3"/>
  <c r="ADF62" i="3" s="1"/>
  <c r="CN56" i="3"/>
  <c r="CN65" i="3"/>
  <c r="CN62" i="3" s="1"/>
  <c r="IB56" i="3"/>
  <c r="IB65" i="3"/>
  <c r="IB62" i="3" s="1"/>
  <c r="NP56" i="3"/>
  <c r="NP65" i="3"/>
  <c r="NP62" i="3" s="1"/>
  <c r="TD56" i="3"/>
  <c r="TD65" i="3"/>
  <c r="TD62" i="3" s="1"/>
  <c r="YQ56" i="3"/>
  <c r="YQ65" i="3"/>
  <c r="YQ62" i="3" s="1"/>
  <c r="AEG56" i="3"/>
  <c r="AEG65" i="3"/>
  <c r="DA56" i="3"/>
  <c r="DA65" i="3"/>
  <c r="IO56" i="3"/>
  <c r="IO65" i="3"/>
  <c r="OC56" i="3"/>
  <c r="OC65" i="3"/>
  <c r="TQ56" i="3"/>
  <c r="TQ65" i="3"/>
  <c r="ZD56" i="3"/>
  <c r="ZD65" i="3"/>
  <c r="ZD62" i="3" s="1"/>
  <c r="AES56" i="3"/>
  <c r="AES65" i="3"/>
  <c r="FJ56" i="3"/>
  <c r="FJ65" i="3"/>
  <c r="KW56" i="3"/>
  <c r="KW65" i="3"/>
  <c r="QL56" i="3"/>
  <c r="QL65" i="3"/>
  <c r="QL62" i="3" s="1"/>
  <c r="VZ56" i="3"/>
  <c r="VZ65" i="3"/>
  <c r="VZ62" i="3" s="1"/>
  <c r="ABN56" i="3"/>
  <c r="ABN65" i="3"/>
  <c r="ABN62" i="3" s="1"/>
  <c r="DC56" i="3"/>
  <c r="DC65" i="3"/>
  <c r="DC62" i="3" s="1"/>
  <c r="IQ56" i="3"/>
  <c r="IQ65" i="3"/>
  <c r="OE56" i="3"/>
  <c r="OE65" i="3"/>
  <c r="TS56" i="3"/>
  <c r="TS65" i="3"/>
  <c r="ZG56" i="3"/>
  <c r="ZG65" i="3"/>
  <c r="AEU56" i="3"/>
  <c r="AEU65" i="3"/>
  <c r="FL56" i="3"/>
  <c r="FL65" i="3"/>
  <c r="FL62" i="3" s="1"/>
  <c r="KZ56" i="3"/>
  <c r="KZ65" i="3"/>
  <c r="KZ62" i="3" s="1"/>
  <c r="QN56" i="3"/>
  <c r="QN65" i="3"/>
  <c r="QN62" i="3" s="1"/>
  <c r="WB56" i="3"/>
  <c r="WB65" i="3"/>
  <c r="WB62" i="3" s="1"/>
  <c r="ABP56" i="3"/>
  <c r="ABP65" i="3"/>
  <c r="ABP62" i="3" s="1"/>
  <c r="NI56" i="3"/>
  <c r="NI65" i="3"/>
  <c r="SW56" i="3"/>
  <c r="SW65" i="3"/>
  <c r="YK56" i="3"/>
  <c r="YK65" i="3"/>
  <c r="ADY56" i="3"/>
  <c r="ADY65" i="3"/>
  <c r="EP56" i="3"/>
  <c r="EP65" i="3"/>
  <c r="EP62" i="3" s="1"/>
  <c r="KD56" i="3"/>
  <c r="KD65" i="3"/>
  <c r="PR56" i="3"/>
  <c r="PR65" i="3"/>
  <c r="VF56" i="3"/>
  <c r="VF65" i="3"/>
  <c r="AAT56" i="3"/>
  <c r="AAT65" i="3"/>
  <c r="GM56" i="3"/>
  <c r="GM65" i="3"/>
  <c r="MA56" i="3"/>
  <c r="MA65" i="3"/>
  <c r="RO56" i="3"/>
  <c r="RO65" i="3"/>
  <c r="XC56" i="3"/>
  <c r="XC65" i="3"/>
  <c r="ACQ56" i="3"/>
  <c r="ACQ65" i="3"/>
  <c r="CA56" i="3"/>
  <c r="CA65" i="3"/>
  <c r="HO56" i="3"/>
  <c r="HO65" i="3"/>
  <c r="HO62" i="3" s="1"/>
  <c r="NC56" i="3"/>
  <c r="NC65" i="3"/>
  <c r="NC62" i="3" s="1"/>
  <c r="SQ56" i="3"/>
  <c r="SQ65" i="3"/>
  <c r="SQ62" i="3" s="1"/>
  <c r="YD56" i="3"/>
  <c r="YD65" i="3"/>
  <c r="YD62" i="3" s="1"/>
  <c r="ADS56" i="3"/>
  <c r="ADS65" i="3"/>
  <c r="ADS62" i="3" s="1"/>
  <c r="CZ56" i="3"/>
  <c r="CZ65" i="3"/>
  <c r="IN56" i="3"/>
  <c r="IN65" i="3"/>
  <c r="IN62" i="3" s="1"/>
  <c r="OB56" i="3"/>
  <c r="OB65" i="3"/>
  <c r="OB62" i="3" s="1"/>
  <c r="TP56" i="3"/>
  <c r="TP65" i="3"/>
  <c r="TP62" i="3" s="1"/>
  <c r="ZE56" i="3"/>
  <c r="ZE65" i="3"/>
  <c r="AER56" i="3"/>
  <c r="AER65" i="3"/>
  <c r="AER62" i="3" s="1"/>
  <c r="DL56" i="3"/>
  <c r="DL65" i="3"/>
  <c r="OO56" i="3"/>
  <c r="OO65" i="3"/>
  <c r="UC56" i="3"/>
  <c r="UC65" i="3"/>
  <c r="ZQ56" i="3"/>
  <c r="ZQ65" i="3"/>
  <c r="AG56" i="3"/>
  <c r="AG65" i="3"/>
  <c r="AG62" i="3" s="1"/>
  <c r="FV56" i="3"/>
  <c r="FV65" i="3"/>
  <c r="LJ56" i="3"/>
  <c r="LJ65" i="3"/>
  <c r="QX56" i="3"/>
  <c r="QX65" i="3"/>
  <c r="QX62" i="3" s="1"/>
  <c r="WL56" i="3"/>
  <c r="WL65" i="3"/>
  <c r="WL62" i="3" s="1"/>
  <c r="ABZ56" i="3"/>
  <c r="ABZ65" i="3"/>
  <c r="ABZ62" i="3" s="1"/>
  <c r="JC56" i="3"/>
  <c r="JC65" i="3"/>
  <c r="OQ56" i="3"/>
  <c r="OQ65" i="3"/>
  <c r="UE56" i="3"/>
  <c r="UE65" i="3"/>
  <c r="ZS56" i="3"/>
  <c r="ZS65" i="3"/>
  <c r="AJ56" i="3"/>
  <c r="AJ65" i="3"/>
  <c r="FX56" i="3"/>
  <c r="FX65" i="3"/>
  <c r="FX62" i="3" s="1"/>
  <c r="LL56" i="3"/>
  <c r="LL65" i="3"/>
  <c r="LL62" i="3" s="1"/>
  <c r="QZ56" i="3"/>
  <c r="QZ65" i="3"/>
  <c r="QZ62" i="3" s="1"/>
  <c r="WN56" i="3"/>
  <c r="WN65" i="3"/>
  <c r="WN62" i="3" s="1"/>
  <c r="ACB56" i="3"/>
  <c r="ACB65" i="3"/>
  <c r="CS56" i="3"/>
  <c r="CS65" i="3"/>
  <c r="CS62" i="3" s="1"/>
  <c r="IG56" i="3"/>
  <c r="IG65" i="3"/>
  <c r="NT56" i="3"/>
  <c r="NT65" i="3"/>
  <c r="NT62" i="3" s="1"/>
  <c r="TI56" i="3"/>
  <c r="TI65" i="3"/>
  <c r="YW56" i="3"/>
  <c r="YW65" i="3"/>
  <c r="AEK56" i="3"/>
  <c r="AEK65" i="3"/>
  <c r="FB56" i="3"/>
  <c r="FB65" i="3"/>
  <c r="FB62" i="3" s="1"/>
  <c r="KP56" i="3"/>
  <c r="KP65" i="3"/>
  <c r="QD56" i="3"/>
  <c r="QD65" i="3"/>
  <c r="VR56" i="3"/>
  <c r="VR65" i="3"/>
  <c r="ABE56" i="3"/>
  <c r="ABE65" i="3"/>
  <c r="BJ56" i="3"/>
  <c r="BJ65" i="3"/>
  <c r="GY56" i="3"/>
  <c r="GY65" i="3"/>
  <c r="MM56" i="3"/>
  <c r="MM65" i="3"/>
  <c r="SA56" i="3"/>
  <c r="SA65" i="3"/>
  <c r="XO56" i="3"/>
  <c r="XO65" i="3"/>
  <c r="ADC56" i="3"/>
  <c r="ADC65" i="3"/>
  <c r="OU56" i="3"/>
  <c r="OU65" i="3"/>
  <c r="CM56" i="3"/>
  <c r="CM65" i="3"/>
  <c r="IA56" i="3"/>
  <c r="IA65" i="3"/>
  <c r="IA62" i="3" s="1"/>
  <c r="NO56" i="3"/>
  <c r="NO65" i="3"/>
  <c r="NO62" i="3" s="1"/>
  <c r="TB56" i="3"/>
  <c r="TB65" i="3"/>
  <c r="TB62" i="3" s="1"/>
  <c r="YR56" i="3"/>
  <c r="YR65" i="3"/>
  <c r="YR62" i="3" s="1"/>
  <c r="AED56" i="3"/>
  <c r="AED65" i="3"/>
  <c r="AED62" i="3" s="1"/>
  <c r="IZ56" i="3"/>
  <c r="IZ65" i="3"/>
  <c r="IZ62" i="3" s="1"/>
  <c r="ON56" i="3"/>
  <c r="ON65" i="3"/>
  <c r="ON62" i="3" s="1"/>
  <c r="UA56" i="3"/>
  <c r="UA65" i="3"/>
  <c r="UA62" i="3" s="1"/>
  <c r="ZP56" i="3"/>
  <c r="ZP65" i="3"/>
  <c r="ZP62" i="3" s="1"/>
  <c r="AFC56" i="3"/>
  <c r="AFC65" i="3"/>
  <c r="AFC62" i="3" s="1"/>
  <c r="DZ56" i="3"/>
  <c r="DZ65" i="3"/>
  <c r="JM56" i="3"/>
  <c r="JM65" i="3"/>
  <c r="PA56" i="3"/>
  <c r="PA65" i="3"/>
  <c r="UO56" i="3"/>
  <c r="UO65" i="3"/>
  <c r="AAC56" i="3"/>
  <c r="AAC65" i="3"/>
  <c r="AT56" i="3"/>
  <c r="AT65" i="3"/>
  <c r="GH56" i="3"/>
  <c r="GH65" i="3"/>
  <c r="GH62" i="3" s="1"/>
  <c r="LV56" i="3"/>
  <c r="LV65" i="3"/>
  <c r="LV62" i="3" s="1"/>
  <c r="RJ56" i="3"/>
  <c r="RJ65" i="3"/>
  <c r="RJ62" i="3" s="1"/>
  <c r="WX56" i="3"/>
  <c r="WX65" i="3"/>
  <c r="WX62" i="3" s="1"/>
  <c r="ACL56" i="3"/>
  <c r="ACL65" i="3"/>
  <c r="ACL62" i="3" s="1"/>
  <c r="EA56" i="3"/>
  <c r="EA65" i="3"/>
  <c r="EA62" i="3" s="1"/>
  <c r="JO56" i="3"/>
  <c r="JO65" i="3"/>
  <c r="PC56" i="3"/>
  <c r="PC65" i="3"/>
  <c r="UQ56" i="3"/>
  <c r="UQ65" i="3"/>
  <c r="AAF56" i="3"/>
  <c r="AAF65" i="3"/>
  <c r="AAF62" i="3" s="1"/>
  <c r="AV56" i="3"/>
  <c r="AV65" i="3"/>
  <c r="AV62" i="3" s="1"/>
  <c r="GJ56" i="3"/>
  <c r="GJ65" i="3"/>
  <c r="GJ62" i="3" s="1"/>
  <c r="LX56" i="3"/>
  <c r="LX65" i="3"/>
  <c r="LX62" i="3" s="1"/>
  <c r="RK56" i="3"/>
  <c r="RK65" i="3"/>
  <c r="WZ56" i="3"/>
  <c r="WZ65" i="3"/>
  <c r="WZ62" i="3" s="1"/>
  <c r="ACO56" i="3"/>
  <c r="ACO65" i="3"/>
  <c r="DE56" i="3"/>
  <c r="DE65" i="3"/>
  <c r="DE62" i="3" s="1"/>
  <c r="IS56" i="3"/>
  <c r="IS65" i="3"/>
  <c r="OG56" i="3"/>
  <c r="OG65" i="3"/>
  <c r="TU56" i="3"/>
  <c r="TU65" i="3"/>
  <c r="ZI56" i="3"/>
  <c r="ZI65" i="3"/>
  <c r="AEX56" i="3"/>
  <c r="AEX65" i="3"/>
  <c r="FN56" i="3"/>
  <c r="FN65" i="3"/>
  <c r="LB56" i="3"/>
  <c r="LB65" i="3"/>
  <c r="QO56" i="3"/>
  <c r="QO65" i="3"/>
  <c r="WD56" i="3"/>
  <c r="WD65" i="3"/>
  <c r="ABQ56" i="3"/>
  <c r="ABQ65" i="3"/>
  <c r="HK56" i="3"/>
  <c r="HK65" i="3"/>
  <c r="MY56" i="3"/>
  <c r="MY65" i="3"/>
  <c r="SM56" i="3"/>
  <c r="SM65" i="3"/>
  <c r="YA56" i="3"/>
  <c r="YA65" i="3"/>
  <c r="ADO56" i="3"/>
  <c r="ADO65" i="3"/>
  <c r="UU56" i="3"/>
  <c r="UU65" i="3"/>
  <c r="CY56" i="3"/>
  <c r="CY65" i="3"/>
  <c r="IM56" i="3"/>
  <c r="IM65" i="3"/>
  <c r="IM62" i="3" s="1"/>
  <c r="OA56" i="3"/>
  <c r="OA65" i="3"/>
  <c r="OA62" i="3" s="1"/>
  <c r="TO56" i="3"/>
  <c r="TO65" i="3"/>
  <c r="TO62" i="3" s="1"/>
  <c r="ZC56" i="3"/>
  <c r="ZC65" i="3"/>
  <c r="ZC62" i="3" s="1"/>
  <c r="AEQ56" i="3"/>
  <c r="AEQ65" i="3"/>
  <c r="AEQ62" i="3" s="1"/>
  <c r="DX56" i="3"/>
  <c r="DX65" i="3"/>
  <c r="JK56" i="3"/>
  <c r="JK65" i="3"/>
  <c r="JK62" i="3" s="1"/>
  <c r="OZ56" i="3"/>
  <c r="OZ65" i="3"/>
  <c r="OZ62" i="3" s="1"/>
  <c r="UN56" i="3"/>
  <c r="UN65" i="3"/>
  <c r="UN62" i="3" s="1"/>
  <c r="AAB56" i="3"/>
  <c r="AAB65" i="3"/>
  <c r="AAB62" i="3" s="1"/>
  <c r="EL56" i="3"/>
  <c r="EL65" i="3"/>
  <c r="JY56" i="3"/>
  <c r="JY65" i="3"/>
  <c r="PN56" i="3"/>
  <c r="PN65" i="3"/>
  <c r="PN62" i="3" s="1"/>
  <c r="VA56" i="3"/>
  <c r="VA65" i="3"/>
  <c r="AAO56" i="3"/>
  <c r="AAO65" i="3"/>
  <c r="BE56" i="3"/>
  <c r="BE65" i="3"/>
  <c r="RV56" i="3"/>
  <c r="RV65" i="3"/>
  <c r="RV62" i="3" s="1"/>
  <c r="XK56" i="3"/>
  <c r="XK65" i="3"/>
  <c r="ACX56" i="3"/>
  <c r="ACX65" i="3"/>
  <c r="ACX62" i="3" s="1"/>
  <c r="EM56" i="3"/>
  <c r="EM65" i="3"/>
  <c r="KB56" i="3"/>
  <c r="KB65" i="3"/>
  <c r="KB62" i="3" s="1"/>
  <c r="PP56" i="3"/>
  <c r="PP65" i="3"/>
  <c r="PP62" i="3" s="1"/>
  <c r="VC56" i="3"/>
  <c r="VC65" i="3"/>
  <c r="AAQ56" i="3"/>
  <c r="AAQ65" i="3"/>
  <c r="BH56" i="3"/>
  <c r="BH65" i="3"/>
  <c r="BH62" i="3" s="1"/>
  <c r="GV56" i="3"/>
  <c r="GV65" i="3"/>
  <c r="GV62" i="3" s="1"/>
  <c r="MI56" i="3"/>
  <c r="MI65" i="3"/>
  <c r="RW56" i="3"/>
  <c r="RW65" i="3"/>
  <c r="XL56" i="3"/>
  <c r="XL65" i="3"/>
  <c r="XL62" i="3" s="1"/>
  <c r="ADA56" i="3"/>
  <c r="ADA65" i="3"/>
  <c r="DQ56" i="3"/>
  <c r="DQ65" i="3"/>
  <c r="DQ62" i="3" s="1"/>
  <c r="JE56" i="3"/>
  <c r="JE65" i="3"/>
  <c r="OS56" i="3"/>
  <c r="OS65" i="3"/>
  <c r="UH56" i="3"/>
  <c r="UH65" i="3"/>
  <c r="ZU56" i="3"/>
  <c r="ZU65" i="3"/>
  <c r="AL56" i="3"/>
  <c r="AL65" i="3"/>
  <c r="AL62" i="3" s="1"/>
  <c r="FZ56" i="3"/>
  <c r="FZ65" i="3"/>
  <c r="RB56" i="3"/>
  <c r="RB65" i="3"/>
  <c r="WP56" i="3"/>
  <c r="WP65" i="3"/>
  <c r="ACD56" i="3"/>
  <c r="ACD65" i="3"/>
  <c r="CI56" i="3"/>
  <c r="CI65" i="3"/>
  <c r="SX56" i="3"/>
  <c r="SX65" i="3"/>
  <c r="YM56" i="3"/>
  <c r="YM65" i="3"/>
  <c r="AEA56" i="3"/>
  <c r="AEA65" i="3"/>
  <c r="AAU56" i="3"/>
  <c r="AAU65" i="3"/>
  <c r="AF56" i="3"/>
  <c r="DM62" i="3"/>
  <c r="AP62" i="3"/>
  <c r="MH62" i="3"/>
  <c r="GT62" i="3"/>
  <c r="EH62" i="3"/>
  <c r="DU62" i="3"/>
  <c r="DH62" i="3"/>
  <c r="AF62" i="3"/>
  <c r="EG62" i="3"/>
  <c r="DT62" i="3"/>
  <c r="FF62" i="3"/>
  <c r="ES62" i="3"/>
  <c r="EF62" i="3"/>
  <c r="DH56" i="3"/>
  <c r="IV56" i="3"/>
  <c r="OJ56" i="3"/>
  <c r="CW56" i="3"/>
  <c r="IK56" i="3"/>
  <c r="AP56" i="3"/>
  <c r="CG62" i="3"/>
  <c r="BC62" i="3"/>
  <c r="AEE62" i="3"/>
  <c r="YE62" i="3"/>
  <c r="WU62" i="3"/>
  <c r="TC62" i="3"/>
  <c r="RS62" i="3"/>
  <c r="RG62" i="3"/>
  <c r="GE62" i="3"/>
  <c r="FR62" i="3"/>
  <c r="FE62" i="3"/>
  <c r="ER62" i="3"/>
  <c r="AO62" i="3"/>
  <c r="AFB62" i="3"/>
  <c r="AEP62" i="3"/>
  <c r="ADR62" i="3"/>
  <c r="ACT62" i="3"/>
  <c r="ACH62" i="3"/>
  <c r="ABV62" i="3"/>
  <c r="ABJ62" i="3"/>
  <c r="AAX62" i="3"/>
  <c r="AAL62" i="3"/>
  <c r="ZZ62" i="3"/>
  <c r="ZN62" i="3"/>
  <c r="ZB62" i="3"/>
  <c r="YP62" i="3"/>
  <c r="XF62" i="3"/>
  <c r="WH62" i="3"/>
  <c r="VV62" i="3"/>
  <c r="VJ62" i="3"/>
  <c r="UX62" i="3"/>
  <c r="UL62" i="3"/>
  <c r="TZ62" i="3"/>
  <c r="TN62" i="3"/>
  <c r="SP62" i="3"/>
  <c r="QT62" i="3"/>
  <c r="QH62" i="3"/>
  <c r="PJ62" i="3"/>
  <c r="OX62" i="3"/>
  <c r="OL62" i="3"/>
  <c r="NZ62" i="3"/>
  <c r="NN62" i="3"/>
  <c r="NB62" i="3"/>
  <c r="MD62" i="3"/>
  <c r="LR62" i="3"/>
  <c r="LF62" i="3"/>
  <c r="KT62" i="3"/>
  <c r="KH62" i="3"/>
  <c r="JV62" i="3"/>
  <c r="JJ62" i="3"/>
  <c r="IX62" i="3"/>
  <c r="IL62" i="3"/>
  <c r="HZ62" i="3"/>
  <c r="HN62" i="3"/>
  <c r="GP62" i="3"/>
  <c r="GD62" i="3"/>
  <c r="FQ62" i="3"/>
  <c r="FD62" i="3"/>
  <c r="AN62" i="3"/>
  <c r="AFA62" i="3"/>
  <c r="AEO62" i="3"/>
  <c r="AEC62" i="3"/>
  <c r="ADQ62" i="3"/>
  <c r="ADE62" i="3"/>
  <c r="ACS62" i="3"/>
  <c r="ACG62" i="3"/>
  <c r="ABU62" i="3"/>
  <c r="ABI62" i="3"/>
  <c r="AAW62" i="3"/>
  <c r="AAK62" i="3"/>
  <c r="ZY62" i="3"/>
  <c r="ZM62" i="3"/>
  <c r="ZA62" i="3"/>
  <c r="YO62" i="3"/>
  <c r="YC62" i="3"/>
  <c r="XQ62" i="3"/>
  <c r="XE62" i="3"/>
  <c r="WS62" i="3"/>
  <c r="WG62" i="3"/>
  <c r="VU62" i="3"/>
  <c r="VI62" i="3"/>
  <c r="UW62" i="3"/>
  <c r="UK62" i="3"/>
  <c r="TY62" i="3"/>
  <c r="TM62" i="3"/>
  <c r="SO62" i="3"/>
  <c r="SC62" i="3"/>
  <c r="RQ62" i="3"/>
  <c r="RE62" i="3"/>
  <c r="QS62" i="3"/>
  <c r="QG62" i="3"/>
  <c r="PU62" i="3"/>
  <c r="PI62" i="3"/>
  <c r="OW62" i="3"/>
  <c r="OK62" i="3"/>
  <c r="NY62" i="3"/>
  <c r="NM62" i="3"/>
  <c r="NA62" i="3"/>
  <c r="MO62" i="3"/>
  <c r="MC62" i="3"/>
  <c r="LQ62" i="3"/>
  <c r="LE62" i="3"/>
  <c r="KS62" i="3"/>
  <c r="KG62" i="3"/>
  <c r="JU62" i="3"/>
  <c r="JI62" i="3"/>
  <c r="IW62" i="3"/>
  <c r="IK62" i="3"/>
  <c r="HY62" i="3"/>
  <c r="HM62" i="3"/>
  <c r="HA62" i="3"/>
  <c r="GO62" i="3"/>
  <c r="GC62" i="3"/>
  <c r="FP62" i="3"/>
  <c r="BA62" i="3"/>
  <c r="AEZ62" i="3"/>
  <c r="ADP62" i="3"/>
  <c r="ADD62" i="3"/>
  <c r="ACR62" i="3"/>
  <c r="ACF62" i="3"/>
  <c r="ABT62" i="3"/>
  <c r="ABH62" i="3"/>
  <c r="AAV62" i="3"/>
  <c r="AAJ62" i="3"/>
  <c r="ZX62" i="3"/>
  <c r="ZL62" i="3"/>
  <c r="YZ62" i="3"/>
  <c r="YB62" i="3"/>
  <c r="XP62" i="3"/>
  <c r="XD62" i="3"/>
  <c r="WR62" i="3"/>
  <c r="WF62" i="3"/>
  <c r="VT62" i="3"/>
  <c r="VH62" i="3"/>
  <c r="UV62" i="3"/>
  <c r="UJ62" i="3"/>
  <c r="TX62" i="3"/>
  <c r="TL62" i="3"/>
  <c r="SZ62" i="3"/>
  <c r="SN62" i="3"/>
  <c r="SB62" i="3"/>
  <c r="RP62" i="3"/>
  <c r="RD62" i="3"/>
  <c r="QR62" i="3"/>
  <c r="QF62" i="3"/>
  <c r="PT62" i="3"/>
  <c r="PH62" i="3"/>
  <c r="OV62" i="3"/>
  <c r="OJ62" i="3"/>
  <c r="NX62" i="3"/>
  <c r="NL62" i="3"/>
  <c r="MZ62" i="3"/>
  <c r="MN62" i="3"/>
  <c r="MB62" i="3"/>
  <c r="LP62" i="3"/>
  <c r="KR62" i="3"/>
  <c r="KF62" i="3"/>
  <c r="JT62" i="3"/>
  <c r="JH62" i="3"/>
  <c r="IV62" i="3"/>
  <c r="IJ62" i="3"/>
  <c r="HX62" i="3"/>
  <c r="HL62" i="3"/>
  <c r="GZ62" i="3"/>
  <c r="GN62" i="3"/>
  <c r="GB62" i="3"/>
  <c r="AZ62" i="3"/>
  <c r="DP62" i="3"/>
  <c r="JD62" i="3"/>
  <c r="U62" i="3"/>
  <c r="X62" i="3"/>
  <c r="GT56" i="3"/>
  <c r="MH56" i="3"/>
  <c r="KM56" i="3"/>
  <c r="GA56" i="3"/>
  <c r="DM56" i="3"/>
  <c r="DP56" i="3"/>
  <c r="CG56" i="3"/>
  <c r="HU56" i="3"/>
  <c r="GE56" i="3"/>
  <c r="JA56" i="3"/>
  <c r="EY56" i="3"/>
  <c r="LN56" i="3"/>
  <c r="JD56" i="3"/>
  <c r="M24" i="3"/>
  <c r="OI165" i="3" l="1"/>
  <c r="GJ76" i="3"/>
  <c r="DW76" i="3"/>
  <c r="RR76" i="3"/>
  <c r="AFG224" i="3"/>
  <c r="AR32" i="5"/>
  <c r="GS76" i="3"/>
  <c r="RI76" i="3"/>
  <c r="KP76" i="3"/>
  <c r="JB76" i="3"/>
  <c r="KR76" i="3"/>
  <c r="LE76" i="3"/>
  <c r="HB76" i="3"/>
  <c r="FB76" i="3"/>
  <c r="QJ76" i="3"/>
  <c r="FD76" i="3"/>
  <c r="FQ76" i="3"/>
  <c r="QG76" i="3"/>
  <c r="RY76" i="3"/>
  <c r="RC165" i="3"/>
  <c r="NF165" i="3"/>
  <c r="KV76" i="3"/>
  <c r="RN76" i="3"/>
  <c r="HR76" i="3"/>
  <c r="FH76" i="3"/>
  <c r="LZ76" i="3"/>
  <c r="CG76" i="3"/>
  <c r="ER76" i="3"/>
  <c r="MW76" i="3"/>
  <c r="DH76" i="3"/>
  <c r="CD76" i="3"/>
  <c r="TW165" i="3"/>
  <c r="LX76" i="3"/>
  <c r="QZ76" i="3"/>
  <c r="EF76" i="3"/>
  <c r="HI76" i="3"/>
  <c r="LL76" i="3"/>
  <c r="BE76" i="3"/>
  <c r="PT76" i="3"/>
  <c r="BU76" i="3"/>
  <c r="LU76" i="3"/>
  <c r="KS76" i="3"/>
  <c r="CW76" i="3"/>
  <c r="MK76" i="3"/>
  <c r="QW76" i="3"/>
  <c r="GP76" i="3"/>
  <c r="DT76" i="3"/>
  <c r="EP76" i="3"/>
  <c r="JW76" i="3"/>
  <c r="EE76" i="3"/>
  <c r="QA76" i="3"/>
  <c r="OU76" i="3"/>
  <c r="FX76" i="3"/>
  <c r="PX76" i="3"/>
  <c r="KF76" i="3"/>
  <c r="QN76" i="3"/>
  <c r="GG76" i="3"/>
  <c r="FE76" i="3"/>
  <c r="CL76" i="3"/>
  <c r="GW76" i="3"/>
  <c r="LI76" i="3"/>
  <c r="PU76" i="3"/>
  <c r="BX76" i="3"/>
  <c r="CH76" i="3"/>
  <c r="KM76" i="3"/>
  <c r="OY76" i="3"/>
  <c r="JG76" i="3"/>
  <c r="KJ76" i="3"/>
  <c r="OI76" i="3"/>
  <c r="KZ76" i="3"/>
  <c r="AS76" i="3"/>
  <c r="PH76" i="3"/>
  <c r="BI76" i="3"/>
  <c r="FU76" i="3"/>
  <c r="KG76" i="3"/>
  <c r="BM76" i="3"/>
  <c r="EY76" i="3"/>
  <c r="JK76" i="3"/>
  <c r="DS76" i="3"/>
  <c r="PO76" i="3"/>
  <c r="EV76" i="3"/>
  <c r="IU76" i="3"/>
  <c r="FL76" i="3"/>
  <c r="PL76" i="3"/>
  <c r="JT76" i="3"/>
  <c r="QB76" i="3"/>
  <c r="ES76" i="3"/>
  <c r="BB76" i="3"/>
  <c r="KA76" i="3"/>
  <c r="OM76" i="3"/>
  <c r="DG76" i="3"/>
  <c r="JX76" i="3"/>
  <c r="NW76" i="3"/>
  <c r="KN76" i="3"/>
  <c r="OZ76" i="3"/>
  <c r="OV76" i="3"/>
  <c r="EM76" i="3"/>
  <c r="IY76" i="3"/>
  <c r="RB76" i="3"/>
  <c r="PC76" i="3"/>
  <c r="EJ76" i="3"/>
  <c r="II76" i="3"/>
  <c r="EZ76" i="3"/>
  <c r="JL76" i="3"/>
  <c r="JH76" i="3"/>
  <c r="NU76" i="3"/>
  <c r="DN76" i="3"/>
  <c r="HZ76" i="3"/>
  <c r="GL76" i="3"/>
  <c r="OD76" i="3"/>
  <c r="DK76" i="3"/>
  <c r="LN76" i="3"/>
  <c r="JO76" i="3"/>
  <c r="OA76" i="3"/>
  <c r="CU76" i="3"/>
  <c r="OQ76" i="3"/>
  <c r="DX76" i="3"/>
  <c r="NK76" i="3"/>
  <c r="IG76" i="3"/>
  <c r="MS76" i="3"/>
  <c r="RE76" i="3"/>
  <c r="CJ76" i="3"/>
  <c r="IP76" i="3"/>
  <c r="NB76" i="3"/>
  <c r="FZ76" i="3"/>
  <c r="EA76" i="3"/>
  <c r="IM76" i="3"/>
  <c r="QP76" i="3"/>
  <c r="JC76" i="3"/>
  <c r="NO76" i="3"/>
  <c r="HW76" i="3"/>
  <c r="GV76" i="3"/>
  <c r="QV76" i="3"/>
  <c r="QR76" i="3"/>
  <c r="BJ76" i="3"/>
  <c r="CS76" i="3"/>
  <c r="HE76" i="3"/>
  <c r="LQ76" i="3"/>
  <c r="BY76" i="3"/>
  <c r="NI76" i="3"/>
  <c r="DB76" i="3"/>
  <c r="HN76" i="3"/>
  <c r="AZ76" i="3"/>
  <c r="NR76" i="3"/>
  <c r="CY76" i="3"/>
  <c r="LB76" i="3"/>
  <c r="DO76" i="3"/>
  <c r="IA76" i="3"/>
  <c r="CI76" i="3"/>
  <c r="RL76" i="3"/>
  <c r="BQ76" i="3"/>
  <c r="GC76" i="3"/>
  <c r="HU76" i="3"/>
  <c r="RU76" i="3"/>
  <c r="QS76" i="3"/>
  <c r="ID76" i="3"/>
  <c r="MP76" i="3"/>
  <c r="FN76" i="3"/>
  <c r="NF76" i="3"/>
  <c r="CM76" i="3"/>
  <c r="QD76" i="3"/>
  <c r="PS165" i="3"/>
  <c r="EI165" i="3"/>
  <c r="TB165" i="3"/>
  <c r="NG165" i="3"/>
  <c r="HA165" i="3"/>
  <c r="AFG230" i="3"/>
  <c r="AFG242" i="3" s="1"/>
  <c r="AFG252" i="3"/>
  <c r="AFG264" i="3" s="1"/>
  <c r="FC165" i="3"/>
  <c r="AFG78" i="3"/>
  <c r="NO165" i="3"/>
  <c r="LE165" i="3"/>
  <c r="AEH165" i="3"/>
  <c r="YD165" i="3"/>
  <c r="AFG50" i="3"/>
  <c r="M51" i="3" s="1"/>
  <c r="AFG58" i="3"/>
  <c r="BE165" i="3"/>
  <c r="TR165" i="3"/>
  <c r="PL165" i="3"/>
  <c r="BR76" i="3"/>
  <c r="MT76" i="3"/>
  <c r="HF76" i="3"/>
  <c r="LR76" i="3"/>
  <c r="RM76" i="3"/>
  <c r="GD76" i="3"/>
  <c r="AW76" i="3"/>
  <c r="OJ76" i="3"/>
  <c r="EN76" i="3"/>
  <c r="HK76" i="3"/>
  <c r="OE76" i="3"/>
  <c r="BW76" i="3"/>
  <c r="FI76" i="3"/>
  <c r="DL76" i="3"/>
  <c r="NC76" i="3"/>
  <c r="RF76" i="3"/>
  <c r="ADQ165" i="3"/>
  <c r="NR165" i="3"/>
  <c r="IQ76" i="3"/>
  <c r="HO76" i="3"/>
  <c r="PR76" i="3"/>
  <c r="DC76" i="3"/>
  <c r="CA76" i="3"/>
  <c r="YQ165" i="3"/>
  <c r="LY76" i="3"/>
  <c r="QK76" i="3"/>
  <c r="PI76" i="3"/>
  <c r="GK76" i="3"/>
  <c r="KW76" i="3"/>
  <c r="JU76" i="3"/>
  <c r="MJ165" i="3"/>
  <c r="ACB165" i="3"/>
  <c r="PP76" i="3"/>
  <c r="ON76" i="3"/>
  <c r="IV76" i="3"/>
  <c r="KB76" i="3"/>
  <c r="IZ76" i="3"/>
  <c r="MY76" i="3"/>
  <c r="ABS165" i="3"/>
  <c r="M45" i="4"/>
  <c r="YL165" i="3"/>
  <c r="FX165" i="3"/>
  <c r="ADN165" i="3"/>
  <c r="IN165" i="3"/>
  <c r="IB165" i="3"/>
  <c r="CM165" i="3"/>
  <c r="FS165" i="3"/>
  <c r="KR165" i="3"/>
  <c r="LH165" i="3"/>
  <c r="OL165" i="3"/>
  <c r="AEE165" i="3"/>
  <c r="LD165" i="3"/>
  <c r="IS165" i="3"/>
  <c r="VG165" i="3"/>
  <c r="ABD165" i="3"/>
  <c r="KC165" i="3"/>
  <c r="IV165" i="3"/>
  <c r="X69" i="5"/>
  <c r="AF69" i="5"/>
  <c r="AQ69" i="5"/>
  <c r="AH69" i="5"/>
  <c r="AG69" i="5"/>
  <c r="AK69" i="5"/>
  <c r="AN69" i="5"/>
  <c r="V69" i="5"/>
  <c r="AP69" i="5"/>
  <c r="AJ69" i="5"/>
  <c r="AC69" i="5"/>
  <c r="AO69" i="5"/>
  <c r="AE69" i="5"/>
  <c r="AM69" i="5"/>
  <c r="AL69" i="5"/>
  <c r="W69" i="5"/>
  <c r="Z69" i="5"/>
  <c r="AI69" i="5"/>
  <c r="S69" i="5"/>
  <c r="AR69" i="5"/>
  <c r="AD69" i="5"/>
  <c r="AA69" i="5"/>
  <c r="U69" i="5"/>
  <c r="Y69" i="5"/>
  <c r="AB69" i="5"/>
  <c r="T69" i="5"/>
  <c r="R69" i="5"/>
  <c r="DQ165" i="3"/>
  <c r="S251" i="3"/>
  <c r="BJ264" i="3"/>
  <c r="CH264" i="3"/>
  <c r="BB264" i="3"/>
  <c r="AT264" i="3"/>
  <c r="BU264" i="3"/>
  <c r="CM264" i="3"/>
  <c r="OA264" i="3"/>
  <c r="IT264" i="3"/>
  <c r="MG264" i="3"/>
  <c r="GS264" i="3"/>
  <c r="ZT264" i="3"/>
  <c r="ADR264" i="3"/>
  <c r="RS264" i="3"/>
  <c r="IJ264" i="3"/>
  <c r="LZ264" i="3"/>
  <c r="UE264" i="3"/>
  <c r="FW264" i="3"/>
  <c r="RN264" i="3"/>
  <c r="LE264" i="3"/>
  <c r="CS264" i="3"/>
  <c r="TV264" i="3"/>
  <c r="KA264" i="3"/>
  <c r="ET264" i="3"/>
  <c r="ACJ264" i="3"/>
  <c r="ABO264" i="3"/>
  <c r="BE264" i="3"/>
  <c r="AAN264" i="3"/>
  <c r="WD264" i="3"/>
  <c r="ACL264" i="3"/>
  <c r="VO264" i="3"/>
  <c r="FN264" i="3"/>
  <c r="EW264" i="3"/>
  <c r="AES264" i="3"/>
  <c r="EC264" i="3"/>
  <c r="DE264" i="3"/>
  <c r="KL264" i="3"/>
  <c r="DP264" i="3"/>
  <c r="ZK264" i="3"/>
  <c r="HT264" i="3"/>
  <c r="EX264" i="3"/>
  <c r="ABB264" i="3"/>
  <c r="KE264" i="3"/>
  <c r="XL264" i="3"/>
  <c r="ABA264" i="3"/>
  <c r="HF264" i="3"/>
  <c r="UP264" i="3"/>
  <c r="EE264" i="3"/>
  <c r="ADN264" i="3"/>
  <c r="GZ264" i="3"/>
  <c r="FQ264" i="3"/>
  <c r="JH264" i="3"/>
  <c r="KD264" i="3"/>
  <c r="ZH264" i="3"/>
  <c r="VF264" i="3"/>
  <c r="QE264" i="3"/>
  <c r="TR264" i="3"/>
  <c r="HL264" i="3"/>
  <c r="WO264" i="3"/>
  <c r="CT264" i="3"/>
  <c r="SO264" i="3"/>
  <c r="ABW264" i="3"/>
  <c r="JJ264" i="3"/>
  <c r="JQ264" i="3"/>
  <c r="ADZ264" i="3"/>
  <c r="SL264" i="3"/>
  <c r="QL264" i="3"/>
  <c r="ABM264" i="3"/>
  <c r="HX264" i="3"/>
  <c r="AAW264" i="3"/>
  <c r="ABF264" i="3"/>
  <c r="XD264" i="3"/>
  <c r="WC264" i="3"/>
  <c r="CV264" i="3"/>
  <c r="LV264" i="3"/>
  <c r="BF264" i="3"/>
  <c r="AFA264" i="3"/>
  <c r="QH264" i="3"/>
  <c r="ACZ264" i="3"/>
  <c r="PL264" i="3"/>
  <c r="YX264" i="3"/>
  <c r="VJ264" i="3"/>
  <c r="HZ264" i="3"/>
  <c r="BR264" i="3"/>
  <c r="LX264" i="3"/>
  <c r="TG264" i="3"/>
  <c r="XW264" i="3"/>
  <c r="GM264" i="3"/>
  <c r="OX264" i="3"/>
  <c r="UC264" i="3"/>
  <c r="ADG264" i="3"/>
  <c r="AEQ264" i="3"/>
  <c r="MN264" i="3"/>
  <c r="KW264" i="3"/>
  <c r="GQ264" i="3"/>
  <c r="YD264" i="3"/>
  <c r="BZ264" i="3"/>
  <c r="ZP264" i="3"/>
  <c r="RD264" i="3"/>
  <c r="JR264" i="3"/>
  <c r="AAQ264" i="3"/>
  <c r="XH264" i="3"/>
  <c r="AX264" i="3"/>
  <c r="YH264" i="3"/>
  <c r="ZE264" i="3"/>
  <c r="DI264" i="3"/>
  <c r="VH264" i="3"/>
  <c r="ACG264" i="3"/>
  <c r="XE264" i="3"/>
  <c r="ZC264" i="3"/>
  <c r="LU264" i="3"/>
  <c r="JM264" i="3"/>
  <c r="AAT264" i="3"/>
  <c r="AEZ264" i="3"/>
  <c r="RV264" i="3"/>
  <c r="WH264" i="3"/>
  <c r="RI264" i="3"/>
  <c r="AEL264" i="3"/>
  <c r="AAO264" i="3"/>
  <c r="GF264" i="3"/>
  <c r="WE264" i="3"/>
  <c r="MT264" i="3"/>
  <c r="ABC264" i="3"/>
  <c r="SB264" i="3"/>
  <c r="AED264" i="3"/>
  <c r="OY264" i="3"/>
  <c r="ADT264" i="3"/>
  <c r="AAJ264" i="3"/>
  <c r="ACV264" i="3"/>
  <c r="AR264" i="3"/>
  <c r="NX264" i="3"/>
  <c r="XZ264" i="3"/>
  <c r="ABJ264" i="3"/>
  <c r="WT264" i="3"/>
  <c r="XN264" i="3"/>
  <c r="RC264" i="3"/>
  <c r="NJ264" i="3"/>
  <c r="OT264" i="3"/>
  <c r="JK264" i="3"/>
  <c r="QA264" i="3"/>
  <c r="DS264" i="3"/>
  <c r="ME264" i="3"/>
  <c r="DM264" i="3"/>
  <c r="TQ264" i="3"/>
  <c r="AEO264" i="3"/>
  <c r="IV264" i="3"/>
  <c r="PF264" i="3"/>
  <c r="VX264" i="3"/>
  <c r="UG264" i="3"/>
  <c r="LW264" i="3"/>
  <c r="YJ264" i="3"/>
  <c r="ACO264" i="3"/>
  <c r="KZ264" i="3"/>
  <c r="IL264" i="3"/>
  <c r="VS264" i="3"/>
  <c r="PW264" i="3"/>
  <c r="ADU264" i="3"/>
  <c r="EI264" i="3"/>
  <c r="YY264" i="3"/>
  <c r="VG264" i="3"/>
  <c r="TJ264" i="3"/>
  <c r="TN264" i="3"/>
  <c r="UW264" i="3"/>
  <c r="IO264" i="3"/>
  <c r="IU264" i="3"/>
  <c r="ABV264" i="3"/>
  <c r="II264" i="3"/>
  <c r="BH264" i="3"/>
  <c r="ZU264" i="3"/>
  <c r="PJ264" i="3"/>
  <c r="RB264" i="3"/>
  <c r="AEH264" i="3"/>
  <c r="CU264" i="3"/>
  <c r="IF264" i="3"/>
  <c r="MU264" i="3"/>
  <c r="KR264" i="3"/>
  <c r="SJ264" i="3"/>
  <c r="WF264" i="3"/>
  <c r="MZ264" i="3"/>
  <c r="UT264" i="3"/>
  <c r="ACK264" i="3"/>
  <c r="MS264" i="3"/>
  <c r="LR264" i="3"/>
  <c r="ABY264" i="3"/>
  <c r="VL264" i="3"/>
  <c r="MX264" i="3"/>
  <c r="CG264" i="3"/>
  <c r="KJ264" i="3"/>
  <c r="TI264" i="3"/>
  <c r="CI264" i="3"/>
  <c r="JT264" i="3"/>
  <c r="QZ264" i="3"/>
  <c r="GR264" i="3"/>
  <c r="KY264" i="3"/>
  <c r="LI264" i="3"/>
  <c r="VC264" i="3"/>
  <c r="VB264" i="3"/>
  <c r="QQ264" i="3"/>
  <c r="JZ264" i="3"/>
  <c r="FD264" i="3"/>
  <c r="EZ264" i="3"/>
  <c r="TY264" i="3"/>
  <c r="KF264" i="3"/>
  <c r="WG264" i="3"/>
  <c r="QJ264" i="3"/>
  <c r="RU264" i="3"/>
  <c r="ADK264" i="3"/>
  <c r="CO264" i="3"/>
  <c r="UV264" i="3"/>
  <c r="LF264" i="3"/>
  <c r="HW264" i="3"/>
  <c r="NO264" i="3"/>
  <c r="GT264" i="3"/>
  <c r="AER264" i="3"/>
  <c r="MK264" i="3"/>
  <c r="WS264" i="3"/>
  <c r="YF264" i="3"/>
  <c r="AI264" i="3"/>
  <c r="GK264" i="3"/>
  <c r="HI264" i="3"/>
  <c r="GE264" i="3"/>
  <c r="PM264" i="3"/>
  <c r="QK264" i="3"/>
  <c r="TB264" i="3"/>
  <c r="ABE264" i="3"/>
  <c r="GU264" i="3"/>
  <c r="GD264" i="3"/>
  <c r="JD264" i="3"/>
  <c r="CK264" i="3"/>
  <c r="YK264" i="3"/>
  <c r="XT264" i="3"/>
  <c r="LS264" i="3"/>
  <c r="RL264" i="3"/>
  <c r="ND264" i="3"/>
  <c r="HS264" i="3"/>
  <c r="ACW264" i="3"/>
  <c r="VN264" i="3"/>
  <c r="AAL264" i="3"/>
  <c r="XV264" i="3"/>
  <c r="DH264" i="3"/>
  <c r="DJ264" i="3"/>
  <c r="CD264" i="3"/>
  <c r="YO264" i="3"/>
  <c r="YA264" i="3"/>
  <c r="AAY264" i="3"/>
  <c r="ACF264" i="3"/>
  <c r="SN264" i="3"/>
  <c r="DO264" i="3"/>
  <c r="DQ264" i="3"/>
  <c r="QW264" i="3"/>
  <c r="ER264" i="3"/>
  <c r="FL264" i="3"/>
  <c r="CY264" i="3"/>
  <c r="YG264" i="3"/>
  <c r="AFF264" i="3"/>
  <c r="HD264" i="3"/>
  <c r="HH264" i="3"/>
  <c r="AW264" i="3"/>
  <c r="VU264" i="3"/>
  <c r="VY264" i="3"/>
  <c r="WV264" i="3"/>
  <c r="PX264" i="3"/>
  <c r="JI264" i="3"/>
  <c r="OL264" i="3"/>
  <c r="AAC264" i="3"/>
  <c r="AAB264" i="3"/>
  <c r="IC264" i="3"/>
  <c r="AAH264" i="3"/>
  <c r="GC264" i="3"/>
  <c r="ADP264" i="3"/>
  <c r="NL264" i="3"/>
  <c r="SW264" i="3"/>
  <c r="AEV264" i="3"/>
  <c r="XB264" i="3"/>
  <c r="IW264" i="3"/>
  <c r="LB264" i="3"/>
  <c r="RQ264" i="3"/>
  <c r="ABS264" i="3"/>
  <c r="SF264" i="3"/>
  <c r="AAZ264" i="3"/>
  <c r="PU264" i="3"/>
  <c r="NP264" i="3"/>
  <c r="GG264" i="3"/>
  <c r="YC264" i="3"/>
  <c r="GA264" i="3"/>
  <c r="UF264" i="3"/>
  <c r="NE264" i="3"/>
  <c r="HA264" i="3"/>
  <c r="NW264" i="3"/>
  <c r="CA264" i="3"/>
  <c r="PO264" i="3"/>
  <c r="XM264" i="3"/>
  <c r="ZQ264" i="3"/>
  <c r="NT264" i="3"/>
  <c r="ADD264" i="3"/>
  <c r="FM264" i="3"/>
  <c r="ADO264" i="3"/>
  <c r="XR264" i="3"/>
  <c r="NF264" i="3"/>
  <c r="MM264" i="3"/>
  <c r="EU264" i="3"/>
  <c r="XF264" i="3"/>
  <c r="YV264" i="3"/>
  <c r="PP264" i="3"/>
  <c r="VE264" i="3"/>
  <c r="OB264" i="3"/>
  <c r="FO264" i="3"/>
  <c r="QF264" i="3"/>
  <c r="UH264" i="3"/>
  <c r="SY264" i="3"/>
  <c r="WZ264" i="3"/>
  <c r="EG264" i="3"/>
  <c r="AY264" i="3"/>
  <c r="ADJ264" i="3"/>
  <c r="FB264" i="3"/>
  <c r="FG264" i="3"/>
  <c r="BW264" i="3"/>
  <c r="EO264" i="3"/>
  <c r="PY264" i="3"/>
  <c r="ACS264" i="3"/>
  <c r="FE264" i="3"/>
  <c r="ZJ264" i="3"/>
  <c r="AS264" i="3"/>
  <c r="QG264" i="3"/>
  <c r="DG264" i="3"/>
  <c r="ZI264" i="3"/>
  <c r="ZL264" i="3"/>
  <c r="MY264" i="3"/>
  <c r="AQ264" i="3"/>
  <c r="ZW264" i="3"/>
  <c r="FC264" i="3"/>
  <c r="ADA264" i="3"/>
  <c r="ACI264" i="3"/>
  <c r="RK264" i="3"/>
  <c r="PG264" i="3"/>
  <c r="ZF264" i="3"/>
  <c r="YU264" i="3"/>
  <c r="XS264" i="3"/>
  <c r="ID264" i="3"/>
  <c r="BA264" i="3"/>
  <c r="AAK264" i="3"/>
  <c r="YP264" i="3"/>
  <c r="AAG264" i="3"/>
  <c r="VD264" i="3"/>
  <c r="QV264" i="3"/>
  <c r="AEU264" i="3"/>
  <c r="EJ264" i="3"/>
  <c r="AM264" i="3"/>
  <c r="YB264" i="3"/>
  <c r="LA264" i="3"/>
  <c r="PH264" i="3"/>
  <c r="HN264" i="3"/>
  <c r="YN264" i="3"/>
  <c r="EA264" i="3"/>
  <c r="KU264" i="3"/>
  <c r="IA264" i="3"/>
  <c r="WQ264" i="3"/>
  <c r="HP264" i="3"/>
  <c r="KP264" i="3"/>
  <c r="NG264" i="3"/>
  <c r="WJ264" i="3"/>
  <c r="PR264" i="3"/>
  <c r="OI264" i="3"/>
  <c r="LG264" i="3"/>
  <c r="GP264" i="3"/>
  <c r="QD264" i="3"/>
  <c r="DT264" i="3"/>
  <c r="UL264" i="3"/>
  <c r="XC264" i="3"/>
  <c r="GJ264" i="3"/>
  <c r="JB264" i="3"/>
  <c r="UJ264" i="3"/>
  <c r="CE264" i="3"/>
  <c r="AAU264" i="3"/>
  <c r="CB264" i="3"/>
  <c r="AAM264" i="3"/>
  <c r="EP264" i="3"/>
  <c r="TZ264" i="3"/>
  <c r="PV264" i="3"/>
  <c r="IY264" i="3"/>
  <c r="XQ264" i="3"/>
  <c r="KX264" i="3"/>
  <c r="DF264" i="3"/>
  <c r="QT264" i="3"/>
  <c r="OD264" i="3"/>
  <c r="FX264" i="3"/>
  <c r="PE264" i="3"/>
  <c r="MW264" i="3"/>
  <c r="TC264" i="3"/>
  <c r="KK264" i="3"/>
  <c r="EL264" i="3"/>
  <c r="XX264" i="3"/>
  <c r="LY264" i="3"/>
  <c r="NR264" i="3"/>
  <c r="TM264" i="3"/>
  <c r="NN264" i="3"/>
  <c r="QY264" i="3"/>
  <c r="FU264" i="3"/>
  <c r="ACD264" i="3"/>
  <c r="WW264" i="3"/>
  <c r="TE264" i="3"/>
  <c r="UZ264" i="3"/>
  <c r="KH264" i="3"/>
  <c r="BK264" i="3"/>
  <c r="QP264" i="3"/>
  <c r="ADF264" i="3"/>
  <c r="NK264" i="3"/>
  <c r="ABT264" i="3"/>
  <c r="XJ264" i="3"/>
  <c r="AAD264" i="3"/>
  <c r="PI264" i="3"/>
  <c r="PT264" i="3"/>
  <c r="YQ264" i="3"/>
  <c r="WR264" i="3"/>
  <c r="ACN264" i="3"/>
  <c r="NU264" i="3"/>
  <c r="CX264" i="3"/>
  <c r="TX264" i="3"/>
  <c r="AFB264" i="3"/>
  <c r="OV264" i="3"/>
  <c r="SR264" i="3"/>
  <c r="CW264" i="3"/>
  <c r="IG264" i="3"/>
  <c r="ABQ264" i="3"/>
  <c r="RA264" i="3"/>
  <c r="SD264" i="3"/>
  <c r="GI264" i="3"/>
  <c r="PN264" i="3"/>
  <c r="SM264" i="3"/>
  <c r="AEE264" i="3"/>
  <c r="RM264" i="3"/>
  <c r="RJ264" i="3"/>
  <c r="HV264" i="3"/>
  <c r="FH264" i="3"/>
  <c r="UN264" i="3"/>
  <c r="AAX264" i="3"/>
  <c r="AEX264" i="3"/>
  <c r="MR264" i="3"/>
  <c r="OC264" i="3"/>
  <c r="YT264" i="3"/>
  <c r="QI264" i="3"/>
  <c r="HC264" i="3"/>
  <c r="ACM264" i="3"/>
  <c r="PD264" i="3"/>
  <c r="VT264" i="3"/>
  <c r="AEG264" i="3"/>
  <c r="MJ264" i="3"/>
  <c r="ZM264" i="3"/>
  <c r="IQ264" i="3"/>
  <c r="ABI264" i="3"/>
  <c r="IH264" i="3"/>
  <c r="DA264" i="3"/>
  <c r="JN264" i="3"/>
  <c r="MQ264" i="3"/>
  <c r="QU264" i="3"/>
  <c r="ABU264" i="3"/>
  <c r="ADH264" i="3"/>
  <c r="EH264" i="3"/>
  <c r="WN264" i="3"/>
  <c r="ABH264" i="3"/>
  <c r="R242" i="3"/>
  <c r="RN242" i="3"/>
  <c r="AAT242" i="3"/>
  <c r="GR242" i="3"/>
  <c r="VZ242" i="3"/>
  <c r="TX242" i="3"/>
  <c r="VW242" i="3"/>
  <c r="ZU242" i="3"/>
  <c r="AEH242" i="3"/>
  <c r="AEE242" i="3"/>
  <c r="DL242" i="3"/>
  <c r="ABU242" i="3"/>
  <c r="ADE242" i="3"/>
  <c r="FT242" i="3"/>
  <c r="JK242" i="3"/>
  <c r="AEI242" i="3"/>
  <c r="U242" i="3"/>
  <c r="WB242" i="3"/>
  <c r="RL242" i="3"/>
  <c r="ZN242" i="3"/>
  <c r="WF242" i="3"/>
  <c r="GV242" i="3"/>
  <c r="UY242" i="3"/>
  <c r="ZO242" i="3"/>
  <c r="HX242" i="3"/>
  <c r="AZ242" i="3"/>
  <c r="UX242" i="3"/>
  <c r="LS242" i="3"/>
  <c r="ADD242" i="3"/>
  <c r="UV242" i="3"/>
  <c r="EL242" i="3"/>
  <c r="AAW242" i="3"/>
  <c r="SS242" i="3"/>
  <c r="RP242" i="3"/>
  <c r="ZK242" i="3"/>
  <c r="PF242" i="3"/>
  <c r="BD242" i="3"/>
  <c r="AD242" i="3"/>
  <c r="AP242" i="3"/>
  <c r="BE242" i="3"/>
  <c r="BP242" i="3"/>
  <c r="CB242" i="3"/>
  <c r="CO242" i="3"/>
  <c r="DA242" i="3"/>
  <c r="DN242" i="3"/>
  <c r="EA242" i="3"/>
  <c r="EN242" i="3"/>
  <c r="EZ242" i="3"/>
  <c r="FL242" i="3"/>
  <c r="FY242" i="3"/>
  <c r="GK242" i="3"/>
  <c r="GY242" i="3"/>
  <c r="HK242" i="3"/>
  <c r="HW242" i="3"/>
  <c r="IK242" i="3"/>
  <c r="IW242" i="3"/>
  <c r="JJ242" i="3"/>
  <c r="JV242" i="3"/>
  <c r="KH242" i="3"/>
  <c r="KV242" i="3"/>
  <c r="LG242" i="3"/>
  <c r="LV242" i="3"/>
  <c r="MH242" i="3"/>
  <c r="MT242" i="3"/>
  <c r="NF242" i="3"/>
  <c r="NR242" i="3"/>
  <c r="OC242" i="3"/>
  <c r="OP242" i="3"/>
  <c r="PC242" i="3"/>
  <c r="PO242" i="3"/>
  <c r="QA242" i="3"/>
  <c r="QN242" i="3"/>
  <c r="QZ242" i="3"/>
  <c r="RM242" i="3"/>
  <c r="SA242" i="3"/>
  <c r="SM242" i="3"/>
  <c r="SY242" i="3"/>
  <c r="TL242" i="3"/>
  <c r="TV242" i="3"/>
  <c r="UK242" i="3"/>
  <c r="UZ242" i="3"/>
  <c r="VM242" i="3"/>
  <c r="VY242" i="3"/>
  <c r="WN242" i="3"/>
  <c r="WZ242" i="3"/>
  <c r="XN242" i="3"/>
  <c r="XZ242" i="3"/>
  <c r="YL242" i="3"/>
  <c r="YX242" i="3"/>
  <c r="ZJ242" i="3"/>
  <c r="ZZ242" i="3"/>
  <c r="AAK242" i="3"/>
  <c r="AAX242" i="3"/>
  <c r="ABL242" i="3"/>
  <c r="ABY242" i="3"/>
  <c r="ACL242" i="3"/>
  <c r="ACX242" i="3"/>
  <c r="ADM242" i="3"/>
  <c r="ADY242" i="3"/>
  <c r="AEN242" i="3"/>
  <c r="AEZ242" i="3"/>
  <c r="LQ242" i="3"/>
  <c r="QK242" i="3"/>
  <c r="S242" i="3"/>
  <c r="AF242" i="3"/>
  <c r="AR242" i="3"/>
  <c r="BF242" i="3"/>
  <c r="BR242" i="3"/>
  <c r="CE242" i="3"/>
  <c r="CQ242" i="3"/>
  <c r="DC242" i="3"/>
  <c r="DQ242" i="3"/>
  <c r="EC242" i="3"/>
  <c r="EP242" i="3"/>
  <c r="FB242" i="3"/>
  <c r="FM242" i="3"/>
  <c r="GA242" i="3"/>
  <c r="GM242" i="3"/>
  <c r="HA242" i="3"/>
  <c r="HN242" i="3"/>
  <c r="HZ242" i="3"/>
  <c r="IM242" i="3"/>
  <c r="IY242" i="3"/>
  <c r="JL242" i="3"/>
  <c r="JX242" i="3"/>
  <c r="KJ242" i="3"/>
  <c r="KW242" i="3"/>
  <c r="LI242" i="3"/>
  <c r="LX242" i="3"/>
  <c r="MJ242" i="3"/>
  <c r="MU242" i="3"/>
  <c r="NH242" i="3"/>
  <c r="NS242" i="3"/>
  <c r="OG242" i="3"/>
  <c r="OR242" i="3"/>
  <c r="PD242" i="3"/>
  <c r="PP242" i="3"/>
  <c r="QB242" i="3"/>
  <c r="QP242" i="3"/>
  <c r="RB242" i="3"/>
  <c r="RR242" i="3"/>
  <c r="SC242" i="3"/>
  <c r="SO242" i="3"/>
  <c r="TB242" i="3"/>
  <c r="KN242" i="3"/>
  <c r="XB242" i="3"/>
  <c r="T242" i="3"/>
  <c r="AG242" i="3"/>
  <c r="AS242" i="3"/>
  <c r="BG242" i="3"/>
  <c r="BS242" i="3"/>
  <c r="CF242" i="3"/>
  <c r="CR242" i="3"/>
  <c r="DD242" i="3"/>
  <c r="DR242" i="3"/>
  <c r="ED242" i="3"/>
  <c r="EQ242" i="3"/>
  <c r="FC242" i="3"/>
  <c r="FO242" i="3"/>
  <c r="GB242" i="3"/>
  <c r="GN242" i="3"/>
  <c r="HB242" i="3"/>
  <c r="HM242" i="3"/>
  <c r="IA242" i="3"/>
  <c r="IN242" i="3"/>
  <c r="IZ242" i="3"/>
  <c r="JN242" i="3"/>
  <c r="JY242" i="3"/>
  <c r="KL242" i="3"/>
  <c r="KX242" i="3"/>
  <c r="LJ242" i="3"/>
  <c r="LY242" i="3"/>
  <c r="MK242" i="3"/>
  <c r="MV242" i="3"/>
  <c r="NJ242" i="3"/>
  <c r="NT242" i="3"/>
  <c r="OF242" i="3"/>
  <c r="OS242" i="3"/>
  <c r="PE242" i="3"/>
  <c r="PR242" i="3"/>
  <c r="QD242" i="3"/>
  <c r="QQ242" i="3"/>
  <c r="RC242" i="3"/>
  <c r="RQ242" i="3"/>
  <c r="SD242" i="3"/>
  <c r="SP242" i="3"/>
  <c r="TC242" i="3"/>
  <c r="TO242" i="3"/>
  <c r="UB242" i="3"/>
  <c r="UM242" i="3"/>
  <c r="VC242" i="3"/>
  <c r="VO242" i="3"/>
  <c r="WD242" i="3"/>
  <c r="WQ242" i="3"/>
  <c r="XD242" i="3"/>
  <c r="XQ242" i="3"/>
  <c r="YC242" i="3"/>
  <c r="YO242" i="3"/>
  <c r="ZA242" i="3"/>
  <c r="ZP242" i="3"/>
  <c r="AAC242" i="3"/>
  <c r="AAN242" i="3"/>
  <c r="ACC242" i="3"/>
  <c r="ADH242" i="3"/>
  <c r="V242" i="3"/>
  <c r="AH242" i="3"/>
  <c r="AT242" i="3"/>
  <c r="BH242" i="3"/>
  <c r="BT242" i="3"/>
  <c r="CG242" i="3"/>
  <c r="CS242" i="3"/>
  <c r="DE242" i="3"/>
  <c r="DS242" i="3"/>
  <c r="EE242" i="3"/>
  <c r="ER242" i="3"/>
  <c r="FD242" i="3"/>
  <c r="FP242" i="3"/>
  <c r="GD242" i="3"/>
  <c r="GO242" i="3"/>
  <c r="HD242" i="3"/>
  <c r="HO242" i="3"/>
  <c r="IB242" i="3"/>
  <c r="IO242" i="3"/>
  <c r="JA242" i="3"/>
  <c r="JM242" i="3"/>
  <c r="JZ242" i="3"/>
  <c r="KK242" i="3"/>
  <c r="KY242" i="3"/>
  <c r="LK242" i="3"/>
  <c r="LZ242" i="3"/>
  <c r="ML242" i="3"/>
  <c r="MY242" i="3"/>
  <c r="NI242" i="3"/>
  <c r="NV242" i="3"/>
  <c r="OH242" i="3"/>
  <c r="OT242" i="3"/>
  <c r="PH242" i="3"/>
  <c r="PS242" i="3"/>
  <c r="QE242" i="3"/>
  <c r="QR242" i="3"/>
  <c r="RE242" i="3"/>
  <c r="RT242" i="3"/>
  <c r="SE242" i="3"/>
  <c r="SQ242" i="3"/>
  <c r="TD242" i="3"/>
  <c r="TP242" i="3"/>
  <c r="UC242" i="3"/>
  <c r="UP242" i="3"/>
  <c r="VD242" i="3"/>
  <c r="VP242" i="3"/>
  <c r="WG242" i="3"/>
  <c r="WR242" i="3"/>
  <c r="XE242" i="3"/>
  <c r="XR242" i="3"/>
  <c r="YD242" i="3"/>
  <c r="YQ242" i="3"/>
  <c r="ZC242" i="3"/>
  <c r="XK242" i="3"/>
  <c r="IC242" i="3"/>
  <c r="W242" i="3"/>
  <c r="AI242" i="3"/>
  <c r="AU242" i="3"/>
  <c r="BI242" i="3"/>
  <c r="BU242" i="3"/>
  <c r="CH242" i="3"/>
  <c r="CT242" i="3"/>
  <c r="DF242" i="3"/>
  <c r="DT242" i="3"/>
  <c r="EF242" i="3"/>
  <c r="ES242" i="3"/>
  <c r="FE242" i="3"/>
  <c r="FQ242" i="3"/>
  <c r="GC242" i="3"/>
  <c r="GP242" i="3"/>
  <c r="HC242" i="3"/>
  <c r="HP242" i="3"/>
  <c r="IE242" i="3"/>
  <c r="IP242" i="3"/>
  <c r="JB242" i="3"/>
  <c r="JO242" i="3"/>
  <c r="KA242" i="3"/>
  <c r="KM242" i="3"/>
  <c r="KZ242" i="3"/>
  <c r="LM242" i="3"/>
  <c r="MA242" i="3"/>
  <c r="MM242" i="3"/>
  <c r="MX242" i="3"/>
  <c r="NK242" i="3"/>
  <c r="NW242" i="3"/>
  <c r="OI242" i="3"/>
  <c r="OU242" i="3"/>
  <c r="PG242" i="3"/>
  <c r="PT242" i="3"/>
  <c r="QF242" i="3"/>
  <c r="QS242" i="3"/>
  <c r="RD242" i="3"/>
  <c r="RS242" i="3"/>
  <c r="SF242" i="3"/>
  <c r="SR242" i="3"/>
  <c r="TE242" i="3"/>
  <c r="TQ242" i="3"/>
  <c r="UD242" i="3"/>
  <c r="UO242" i="3"/>
  <c r="VE242" i="3"/>
  <c r="VR242" i="3"/>
  <c r="WH242" i="3"/>
  <c r="WS242" i="3"/>
  <c r="XH242" i="3"/>
  <c r="XS242" i="3"/>
  <c r="YE242" i="3"/>
  <c r="YP242" i="3"/>
  <c r="ZB242" i="3"/>
  <c r="ZR242" i="3"/>
  <c r="AAD242" i="3"/>
  <c r="AAQ242" i="3"/>
  <c r="ABE242" i="3"/>
  <c r="ABQ242" i="3"/>
  <c r="ACB242" i="3"/>
  <c r="ACQ242" i="3"/>
  <c r="DM242" i="3"/>
  <c r="X242" i="3"/>
  <c r="AO242" i="3"/>
  <c r="BN242" i="3"/>
  <c r="CI242" i="3"/>
  <c r="DB242" i="3"/>
  <c r="DY242" i="3"/>
  <c r="EV242" i="3"/>
  <c r="FR242" i="3"/>
  <c r="GJ242" i="3"/>
  <c r="HH242" i="3"/>
  <c r="IF242" i="3"/>
  <c r="IX242" i="3"/>
  <c r="JT242" i="3"/>
  <c r="KR242" i="3"/>
  <c r="LN242" i="3"/>
  <c r="MG242" i="3"/>
  <c r="ND242" i="3"/>
  <c r="NY242" i="3"/>
  <c r="OQ242" i="3"/>
  <c r="PM242" i="3"/>
  <c r="QJ242" i="3"/>
  <c r="RF242" i="3"/>
  <c r="RZ242" i="3"/>
  <c r="SU242" i="3"/>
  <c r="TR242" i="3"/>
  <c r="UI242" i="3"/>
  <c r="VF242" i="3"/>
  <c r="VV242" i="3"/>
  <c r="WT242" i="3"/>
  <c r="XM242" i="3"/>
  <c r="YG242" i="3"/>
  <c r="YV242" i="3"/>
  <c r="ZQ242" i="3"/>
  <c r="AAH242" i="3"/>
  <c r="AAY242" i="3"/>
  <c r="ABN242" i="3"/>
  <c r="ACE242" i="3"/>
  <c r="ACS242" i="3"/>
  <c r="ADI242" i="3"/>
  <c r="ADU242" i="3"/>
  <c r="AEK242" i="3"/>
  <c r="AEX242" i="3"/>
  <c r="Y242" i="3"/>
  <c r="AQ242" i="3"/>
  <c r="BM242" i="3"/>
  <c r="CK242" i="3"/>
  <c r="DG242" i="3"/>
  <c r="DZ242" i="3"/>
  <c r="EW242" i="3"/>
  <c r="FS242" i="3"/>
  <c r="GL242" i="3"/>
  <c r="HJ242" i="3"/>
  <c r="IG242" i="3"/>
  <c r="JC242" i="3"/>
  <c r="JU242" i="3"/>
  <c r="KQ242" i="3"/>
  <c r="LL242" i="3"/>
  <c r="MI242" i="3"/>
  <c r="NC242" i="3"/>
  <c r="NZ242" i="3"/>
  <c r="OV242" i="3"/>
  <c r="PN242" i="3"/>
  <c r="QI242" i="3"/>
  <c r="RG242" i="3"/>
  <c r="SB242" i="3"/>
  <c r="SX242" i="3"/>
  <c r="TS242" i="3"/>
  <c r="UJ242" i="3"/>
  <c r="VG242" i="3"/>
  <c r="VX242" i="3"/>
  <c r="WU242" i="3"/>
  <c r="XL242" i="3"/>
  <c r="YF242" i="3"/>
  <c r="YW242" i="3"/>
  <c r="ZV242" i="3"/>
  <c r="AAJ242" i="3"/>
  <c r="ABA242" i="3"/>
  <c r="ABO242" i="3"/>
  <c r="ACF242" i="3"/>
  <c r="ACT242" i="3"/>
  <c r="ADJ242" i="3"/>
  <c r="ADW242" i="3"/>
  <c r="AEM242" i="3"/>
  <c r="AFA242" i="3"/>
  <c r="Z242" i="3"/>
  <c r="AV242" i="3"/>
  <c r="BO242" i="3"/>
  <c r="CL242" i="3"/>
  <c r="DH242" i="3"/>
  <c r="EB242" i="3"/>
  <c r="EX242" i="3"/>
  <c r="FU242" i="3"/>
  <c r="GQ242" i="3"/>
  <c r="HI242" i="3"/>
  <c r="IH242" i="3"/>
  <c r="JD242" i="3"/>
  <c r="JW242" i="3"/>
  <c r="KS242" i="3"/>
  <c r="LO242" i="3"/>
  <c r="MN242" i="3"/>
  <c r="NE242" i="3"/>
  <c r="OA242" i="3"/>
  <c r="OW242" i="3"/>
  <c r="PQ242" i="3"/>
  <c r="QL242" i="3"/>
  <c r="RH242" i="3"/>
  <c r="SH242" i="3"/>
  <c r="SZ242" i="3"/>
  <c r="TT242" i="3"/>
  <c r="UL242" i="3"/>
  <c r="VH242" i="3"/>
  <c r="WA242" i="3"/>
  <c r="WV242" i="3"/>
  <c r="XO242" i="3"/>
  <c r="YH242" i="3"/>
  <c r="YZ242" i="3"/>
  <c r="ZS242" i="3"/>
  <c r="AAI242" i="3"/>
  <c r="ABB242" i="3"/>
  <c r="ABP242" i="3"/>
  <c r="ACG242" i="3"/>
  <c r="ACU242" i="3"/>
  <c r="ADK242" i="3"/>
  <c r="ADX242" i="3"/>
  <c r="AEO242" i="3"/>
  <c r="AFB242" i="3"/>
  <c r="AA242" i="3"/>
  <c r="AW242" i="3"/>
  <c r="BQ242" i="3"/>
  <c r="CN242" i="3"/>
  <c r="DI242" i="3"/>
  <c r="EG242" i="3"/>
  <c r="EY242" i="3"/>
  <c r="FV242" i="3"/>
  <c r="GS242" i="3"/>
  <c r="HL242" i="3"/>
  <c r="II242" i="3"/>
  <c r="JF242" i="3"/>
  <c r="KB242" i="3"/>
  <c r="KT242" i="3"/>
  <c r="LP242" i="3"/>
  <c r="MO242" i="3"/>
  <c r="NG242" i="3"/>
  <c r="OD242" i="3"/>
  <c r="OX242" i="3"/>
  <c r="PU242" i="3"/>
  <c r="QM242" i="3"/>
  <c r="RI242" i="3"/>
  <c r="SG242" i="3"/>
  <c r="TA242" i="3"/>
  <c r="TU242" i="3"/>
  <c r="UN242" i="3"/>
  <c r="VI242" i="3"/>
  <c r="WC242" i="3"/>
  <c r="WX242" i="3"/>
  <c r="XP242" i="3"/>
  <c r="YI242" i="3"/>
  <c r="YY242" i="3"/>
  <c r="ZT242" i="3"/>
  <c r="AAL242" i="3"/>
  <c r="ABC242" i="3"/>
  <c r="ABR242" i="3"/>
  <c r="ACH242" i="3"/>
  <c r="ACV242" i="3"/>
  <c r="ADL242" i="3"/>
  <c r="ADZ242" i="3"/>
  <c r="AEP242" i="3"/>
  <c r="AFC242" i="3"/>
  <c r="AB242" i="3"/>
  <c r="AY242" i="3"/>
  <c r="BW242" i="3"/>
  <c r="CM242" i="3"/>
  <c r="DJ242" i="3"/>
  <c r="EH242" i="3"/>
  <c r="FA242" i="3"/>
  <c r="FW242" i="3"/>
  <c r="GT242" i="3"/>
  <c r="HQ242" i="3"/>
  <c r="IJ242" i="3"/>
  <c r="JE242" i="3"/>
  <c r="KC242" i="3"/>
  <c r="KU242" i="3"/>
  <c r="LU242" i="3"/>
  <c r="MP242" i="3"/>
  <c r="NM242" i="3"/>
  <c r="OB242" i="3"/>
  <c r="OY242" i="3"/>
  <c r="PW242" i="3"/>
  <c r="QO242" i="3"/>
  <c r="RJ242" i="3"/>
  <c r="SI242" i="3"/>
  <c r="TF242" i="3"/>
  <c r="TY242" i="3"/>
  <c r="UR242" i="3"/>
  <c r="VK242" i="3"/>
  <c r="WE242" i="3"/>
  <c r="WW242" i="3"/>
  <c r="XT242" i="3"/>
  <c r="YJ242" i="3"/>
  <c r="ZD242" i="3"/>
  <c r="ZW242" i="3"/>
  <c r="AAM242" i="3"/>
  <c r="ABD242" i="3"/>
  <c r="ABS242" i="3"/>
  <c r="ACJ242" i="3"/>
  <c r="ACW242" i="3"/>
  <c r="ADN242" i="3"/>
  <c r="AEB242" i="3"/>
  <c r="AEQ242" i="3"/>
  <c r="AFD242" i="3"/>
  <c r="AC242" i="3"/>
  <c r="AX242" i="3"/>
  <c r="BV242" i="3"/>
  <c r="CP242" i="3"/>
  <c r="DK242" i="3"/>
  <c r="EI242" i="3"/>
  <c r="FF242" i="3"/>
  <c r="FX242" i="3"/>
  <c r="GU242" i="3"/>
  <c r="HR242" i="3"/>
  <c r="IL242" i="3"/>
  <c r="JG242" i="3"/>
  <c r="KD242" i="3"/>
  <c r="LA242" i="3"/>
  <c r="LT242" i="3"/>
  <c r="MR242" i="3"/>
  <c r="NL242" i="3"/>
  <c r="OE242" i="3"/>
  <c r="OZ242" i="3"/>
  <c r="PV242" i="3"/>
  <c r="QT242" i="3"/>
  <c r="RK242" i="3"/>
  <c r="SJ242" i="3"/>
  <c r="TG242" i="3"/>
  <c r="TW242" i="3"/>
  <c r="UQ242" i="3"/>
  <c r="VJ242" i="3"/>
  <c r="WI242" i="3"/>
  <c r="WY242" i="3"/>
  <c r="XV242" i="3"/>
  <c r="YK242" i="3"/>
  <c r="ZF242" i="3"/>
  <c r="ZX242" i="3"/>
  <c r="AAO242" i="3"/>
  <c r="ABG242" i="3"/>
  <c r="ABT242" i="3"/>
  <c r="ACI242" i="3"/>
  <c r="ACY242" i="3"/>
  <c r="ADO242" i="3"/>
  <c r="AEA242" i="3"/>
  <c r="AER242" i="3"/>
  <c r="AFE242" i="3"/>
  <c r="CC242" i="3"/>
  <c r="AE242" i="3"/>
  <c r="BA242" i="3"/>
  <c r="BX242" i="3"/>
  <c r="CU242" i="3"/>
  <c r="DO242" i="3"/>
  <c r="EJ242" i="3"/>
  <c r="FG242" i="3"/>
  <c r="FZ242" i="3"/>
  <c r="GW242" i="3"/>
  <c r="HS242" i="3"/>
  <c r="IQ242" i="3"/>
  <c r="JH242" i="3"/>
  <c r="KE242" i="3"/>
  <c r="LB242" i="3"/>
  <c r="LW242" i="3"/>
  <c r="MQ242" i="3"/>
  <c r="NN242" i="3"/>
  <c r="OJ242" i="3"/>
  <c r="PA242" i="3"/>
  <c r="PX242" i="3"/>
  <c r="QV242" i="3"/>
  <c r="RO242" i="3"/>
  <c r="SK242" i="3"/>
  <c r="TH242" i="3"/>
  <c r="TZ242" i="3"/>
  <c r="US242" i="3"/>
  <c r="VL242" i="3"/>
  <c r="WJ242" i="3"/>
  <c r="XA242" i="3"/>
  <c r="XU242" i="3"/>
  <c r="YM242" i="3"/>
  <c r="ZE242" i="3"/>
  <c r="ZY242" i="3"/>
  <c r="AAS242" i="3"/>
  <c r="ABF242" i="3"/>
  <c r="ABW242" i="3"/>
  <c r="ACK242" i="3"/>
  <c r="ADA242" i="3"/>
  <c r="ADP242" i="3"/>
  <c r="AED242" i="3"/>
  <c r="AES242" i="3"/>
  <c r="AFF242" i="3"/>
  <c r="AJ242" i="3"/>
  <c r="BB242" i="3"/>
  <c r="BY242" i="3"/>
  <c r="CV242" i="3"/>
  <c r="DP242" i="3"/>
  <c r="EM242" i="3"/>
  <c r="FH242" i="3"/>
  <c r="GE242" i="3"/>
  <c r="GX242" i="3"/>
  <c r="HT242" i="3"/>
  <c r="IR242" i="3"/>
  <c r="JI242" i="3"/>
  <c r="KF242" i="3"/>
  <c r="LC242" i="3"/>
  <c r="MB242" i="3"/>
  <c r="MS242" i="3"/>
  <c r="NO242" i="3"/>
  <c r="OK242" i="3"/>
  <c r="PB242" i="3"/>
  <c r="PY242" i="3"/>
  <c r="QU242" i="3"/>
  <c r="RU242" i="3"/>
  <c r="SL242" i="3"/>
  <c r="TI242" i="3"/>
  <c r="UA242" i="3"/>
  <c r="UT242" i="3"/>
  <c r="VN242" i="3"/>
  <c r="WK242" i="3"/>
  <c r="XC242" i="3"/>
  <c r="XW242" i="3"/>
  <c r="YN242" i="3"/>
  <c r="ZG242" i="3"/>
  <c r="AAA242" i="3"/>
  <c r="AAR242" i="3"/>
  <c r="ABH242" i="3"/>
  <c r="ABV242" i="3"/>
  <c r="ACM242" i="3"/>
  <c r="ACZ242" i="3"/>
  <c r="ADQ242" i="3"/>
  <c r="AEC242" i="3"/>
  <c r="AET242" i="3"/>
  <c r="AK242" i="3"/>
  <c r="BC242" i="3"/>
  <c r="BZ242" i="3"/>
  <c r="CW242" i="3"/>
  <c r="DU242" i="3"/>
  <c r="EK242" i="3"/>
  <c r="FJ242" i="3"/>
  <c r="GG242" i="3"/>
  <c r="GZ242" i="3"/>
  <c r="HU242" i="3"/>
  <c r="IS242" i="3"/>
  <c r="JP242" i="3"/>
  <c r="KG242" i="3"/>
  <c r="LD242" i="3"/>
  <c r="MC242" i="3"/>
  <c r="MW242" i="3"/>
  <c r="NQ242" i="3"/>
  <c r="OL242" i="3"/>
  <c r="PI242" i="3"/>
  <c r="PZ242" i="3"/>
  <c r="QW242" i="3"/>
  <c r="RV242" i="3"/>
  <c r="SN242" i="3"/>
  <c r="TJ242" i="3"/>
  <c r="UE242" i="3"/>
  <c r="UU242" i="3"/>
  <c r="VQ242" i="3"/>
  <c r="WL242" i="3"/>
  <c r="XF242" i="3"/>
  <c r="XX242" i="3"/>
  <c r="YR242" i="3"/>
  <c r="ZH242" i="3"/>
  <c r="AAB242" i="3"/>
  <c r="AAP242" i="3"/>
  <c r="ABI242" i="3"/>
  <c r="ABX242" i="3"/>
  <c r="ACN242" i="3"/>
  <c r="ADB242" i="3"/>
  <c r="ADS242" i="3"/>
  <c r="AEF242" i="3"/>
  <c r="AEU242" i="3"/>
  <c r="LR242" i="3"/>
  <c r="AL242" i="3"/>
  <c r="BJ242" i="3"/>
  <c r="CA242" i="3"/>
  <c r="CX242" i="3"/>
  <c r="DV242" i="3"/>
  <c r="EO242" i="3"/>
  <c r="FI242" i="3"/>
  <c r="GF242" i="3"/>
  <c r="HE242" i="3"/>
  <c r="HV242" i="3"/>
  <c r="IT242" i="3"/>
  <c r="JR242" i="3"/>
  <c r="KI242" i="3"/>
  <c r="LF242" i="3"/>
  <c r="ME242" i="3"/>
  <c r="MZ242" i="3"/>
  <c r="NP242" i="3"/>
  <c r="OM242" i="3"/>
  <c r="PK242" i="3"/>
  <c r="QC242" i="3"/>
  <c r="QX242" i="3"/>
  <c r="RW242" i="3"/>
  <c r="SV242" i="3"/>
  <c r="TK242" i="3"/>
  <c r="UF242" i="3"/>
  <c r="UW242" i="3"/>
  <c r="VS242" i="3"/>
  <c r="WM242" i="3"/>
  <c r="XG242" i="3"/>
  <c r="XY242" i="3"/>
  <c r="YS242" i="3"/>
  <c r="ZI242" i="3"/>
  <c r="AAE242" i="3"/>
  <c r="AAU242" i="3"/>
  <c r="ABJ242" i="3"/>
  <c r="ABZ242" i="3"/>
  <c r="ACO242" i="3"/>
  <c r="ADC242" i="3"/>
  <c r="ADR242" i="3"/>
  <c r="AEG242" i="3"/>
  <c r="AEW242" i="3"/>
  <c r="AM242" i="3"/>
  <c r="BK242" i="3"/>
  <c r="CD242" i="3"/>
  <c r="CY242" i="3"/>
  <c r="DW242" i="3"/>
  <c r="ET242" i="3"/>
  <c r="FK242" i="3"/>
  <c r="GH242" i="3"/>
  <c r="HG242" i="3"/>
  <c r="HY242" i="3"/>
  <c r="IU242" i="3"/>
  <c r="JQ242" i="3"/>
  <c r="KO242" i="3"/>
  <c r="LE242" i="3"/>
  <c r="MD242" i="3"/>
  <c r="NA242" i="3"/>
  <c r="NU242" i="3"/>
  <c r="ON242" i="3"/>
  <c r="PJ242" i="3"/>
  <c r="QG242" i="3"/>
  <c r="QY242" i="3"/>
  <c r="RY242" i="3"/>
  <c r="SW242" i="3"/>
  <c r="TM242" i="3"/>
  <c r="UG242" i="3"/>
  <c r="VA242" i="3"/>
  <c r="VT242" i="3"/>
  <c r="WO242" i="3"/>
  <c r="XI242" i="3"/>
  <c r="YA242" i="3"/>
  <c r="YT242" i="3"/>
  <c r="ZL242" i="3"/>
  <c r="AAG242" i="3"/>
  <c r="AAV242" i="3"/>
  <c r="ABK242" i="3"/>
  <c r="ACA242" i="3"/>
  <c r="ACP242" i="3"/>
  <c r="ADF242" i="3"/>
  <c r="ADT242" i="3"/>
  <c r="AEJ242" i="3"/>
  <c r="AEV242" i="3"/>
  <c r="AN242" i="3"/>
  <c r="BL242" i="3"/>
  <c r="CJ242" i="3"/>
  <c r="CZ242" i="3"/>
  <c r="DX242" i="3"/>
  <c r="EU242" i="3"/>
  <c r="FN242" i="3"/>
  <c r="GI242" i="3"/>
  <c r="HF242" i="3"/>
  <c r="ID242" i="3"/>
  <c r="IV242" i="3"/>
  <c r="JS242" i="3"/>
  <c r="KP242" i="3"/>
  <c r="LH242" i="3"/>
  <c r="MF242" i="3"/>
  <c r="NB242" i="3"/>
  <c r="NX242" i="3"/>
  <c r="OO242" i="3"/>
  <c r="PL242" i="3"/>
  <c r="QH242" i="3"/>
  <c r="RA242" i="3"/>
  <c r="RX242" i="3"/>
  <c r="ST242" i="3"/>
  <c r="TN242" i="3"/>
  <c r="UH242" i="3"/>
  <c r="VB242" i="3"/>
  <c r="VU242" i="3"/>
  <c r="WP242" i="3"/>
  <c r="XJ242" i="3"/>
  <c r="YB242" i="3"/>
  <c r="YU242" i="3"/>
  <c r="ZM242" i="3"/>
  <c r="AAF242" i="3"/>
  <c r="AAZ242" i="3"/>
  <c r="ABM242" i="3"/>
  <c r="ACD242" i="3"/>
  <c r="ACR242" i="3"/>
  <c r="ADG242" i="3"/>
  <c r="ADV242" i="3"/>
  <c r="AEL242" i="3"/>
  <c r="AEY242" i="3"/>
  <c r="CL264" i="3"/>
  <c r="HJ264" i="3"/>
  <c r="YM264" i="3"/>
  <c r="GW264" i="3"/>
  <c r="ADQ264" i="3"/>
  <c r="AFD264" i="3"/>
  <c r="QN264" i="3"/>
  <c r="JL264" i="3"/>
  <c r="LL264" i="3"/>
  <c r="FI264" i="3"/>
  <c r="MD264" i="3"/>
  <c r="KG264" i="3"/>
  <c r="DL264" i="3"/>
  <c r="NQ264" i="3"/>
  <c r="SX264" i="3"/>
  <c r="WL264" i="3"/>
  <c r="SC264" i="3"/>
  <c r="GY264" i="3"/>
  <c r="PA264" i="3"/>
  <c r="BV264" i="3"/>
  <c r="AZ264" i="3"/>
  <c r="DR264" i="3"/>
  <c r="MO264" i="3"/>
  <c r="NH264" i="3"/>
  <c r="ABD264" i="3"/>
  <c r="KV264" i="3"/>
  <c r="JU264" i="3"/>
  <c r="ACH264" i="3"/>
  <c r="JV264" i="3"/>
  <c r="MC264" i="3"/>
  <c r="FK264" i="3"/>
  <c r="ADB264" i="3"/>
  <c r="EQ264" i="3"/>
  <c r="XY264" i="3"/>
  <c r="OQ264" i="3"/>
  <c r="AEJ264" i="3"/>
  <c r="AEC264" i="3"/>
  <c r="US264" i="3"/>
  <c r="LH264" i="3"/>
  <c r="ACC264" i="3"/>
  <c r="XK264" i="3"/>
  <c r="YL264" i="3"/>
  <c r="CN264" i="3"/>
  <c r="ADC264" i="3"/>
  <c r="DK264" i="3"/>
  <c r="SZ264" i="3"/>
  <c r="AV264" i="3"/>
  <c r="YI264" i="3"/>
  <c r="YR264" i="3"/>
  <c r="ACQ264" i="3"/>
  <c r="EM264" i="3"/>
  <c r="LK264" i="3"/>
  <c r="FV264" i="3"/>
  <c r="UQ264" i="3"/>
  <c r="HU264" i="3"/>
  <c r="QB264" i="3"/>
  <c r="OP264" i="3"/>
  <c r="AEF264" i="3"/>
  <c r="ACR264" i="3"/>
  <c r="UO264" i="3"/>
  <c r="DB264" i="3"/>
  <c r="AEP264" i="3"/>
  <c r="AEI264" i="3"/>
  <c r="SV264" i="3"/>
  <c r="XP264" i="3"/>
  <c r="RE264" i="3"/>
  <c r="IS264" i="3"/>
  <c r="NS264" i="3"/>
  <c r="BY264" i="3"/>
  <c r="ADS264" i="3"/>
  <c r="R264" i="3"/>
  <c r="Y264" i="3"/>
  <c r="AC264" i="3"/>
  <c r="Z264" i="3"/>
  <c r="T264" i="3"/>
  <c r="S264" i="3"/>
  <c r="W264" i="3"/>
  <c r="AA264" i="3"/>
  <c r="V264" i="3"/>
  <c r="AF264" i="3"/>
  <c r="AE264" i="3"/>
  <c r="U264" i="3"/>
  <c r="AB264" i="3"/>
  <c r="AD264" i="3"/>
  <c r="X264" i="3"/>
  <c r="AG264" i="3"/>
  <c r="AH264" i="3"/>
  <c r="AJ264" i="3"/>
  <c r="AL264" i="3"/>
  <c r="AK264" i="3"/>
  <c r="AN264" i="3"/>
  <c r="AP264" i="3"/>
  <c r="AU264" i="3"/>
  <c r="BC264" i="3"/>
  <c r="BD264" i="3"/>
  <c r="BG264" i="3"/>
  <c r="BN264" i="3"/>
  <c r="BL264" i="3"/>
  <c r="BM264" i="3"/>
  <c r="BO264" i="3"/>
  <c r="BQ264" i="3"/>
  <c r="BS264" i="3"/>
  <c r="BT264" i="3"/>
  <c r="BX264" i="3"/>
  <c r="CC264" i="3"/>
  <c r="CF264" i="3"/>
  <c r="CR264" i="3"/>
  <c r="CP264" i="3"/>
  <c r="CQ264" i="3"/>
  <c r="DC264" i="3"/>
  <c r="DD264" i="3"/>
  <c r="DY264" i="3"/>
  <c r="DV264" i="3"/>
  <c r="DW264" i="3"/>
  <c r="DX264" i="3"/>
  <c r="DZ264" i="3"/>
  <c r="DU264" i="3"/>
  <c r="EB264" i="3"/>
  <c r="ED264" i="3"/>
  <c r="EF264" i="3"/>
  <c r="EN264" i="3"/>
  <c r="ES264" i="3"/>
  <c r="EV264" i="3"/>
  <c r="FF264" i="3"/>
  <c r="FP264" i="3"/>
  <c r="FR264" i="3"/>
  <c r="FS264" i="3"/>
  <c r="FY264" i="3"/>
  <c r="FZ264" i="3"/>
  <c r="GH264" i="3"/>
  <c r="GL264" i="3"/>
  <c r="GO264" i="3"/>
  <c r="GN264" i="3"/>
  <c r="GX264" i="3"/>
  <c r="HB264" i="3"/>
  <c r="HK264" i="3"/>
  <c r="HM264" i="3"/>
  <c r="HO264" i="3"/>
  <c r="HY264" i="3"/>
  <c r="IB264" i="3"/>
  <c r="IE264" i="3"/>
  <c r="IK264" i="3"/>
  <c r="IN264" i="3"/>
  <c r="IP264" i="3"/>
  <c r="IR264" i="3"/>
  <c r="IX264" i="3"/>
  <c r="IZ264" i="3"/>
  <c r="JA264" i="3"/>
  <c r="JF264" i="3"/>
  <c r="JG264" i="3"/>
  <c r="JS264" i="3"/>
  <c r="JW264" i="3"/>
  <c r="JY264" i="3"/>
  <c r="KC264" i="3"/>
  <c r="KI264" i="3"/>
  <c r="KM264" i="3"/>
  <c r="KN264" i="3"/>
  <c r="KS264" i="3"/>
  <c r="KT264" i="3"/>
  <c r="LC264" i="3"/>
  <c r="LM264" i="3"/>
  <c r="LN264" i="3"/>
  <c r="LQ264" i="3"/>
  <c r="LT264" i="3"/>
  <c r="MB264" i="3"/>
  <c r="MA264" i="3"/>
  <c r="MF264" i="3"/>
  <c r="MI264" i="3"/>
  <c r="ML264" i="3"/>
  <c r="MP264" i="3"/>
  <c r="NA264" i="3"/>
  <c r="NI264" i="3"/>
  <c r="NV264" i="3"/>
  <c r="NY264" i="3"/>
  <c r="NZ264" i="3"/>
  <c r="OE264" i="3"/>
  <c r="OF264" i="3"/>
  <c r="OH264" i="3"/>
  <c r="OM264" i="3"/>
  <c r="OO264" i="3"/>
  <c r="OR264" i="3"/>
  <c r="OS264" i="3"/>
  <c r="OU264" i="3"/>
  <c r="OW264" i="3"/>
  <c r="OZ264" i="3"/>
  <c r="PC264" i="3"/>
  <c r="PB264" i="3"/>
  <c r="PK264" i="3"/>
  <c r="PZ264" i="3"/>
  <c r="QC264" i="3"/>
  <c r="QS264" i="3"/>
  <c r="QR264" i="3"/>
  <c r="QX264" i="3"/>
  <c r="RF264" i="3"/>
  <c r="RG264" i="3"/>
  <c r="RO264" i="3"/>
  <c r="RR264" i="3"/>
  <c r="RW264" i="3"/>
  <c r="RX264" i="3"/>
  <c r="RZ264" i="3"/>
  <c r="SA264" i="3"/>
  <c r="SE264" i="3"/>
  <c r="SG264" i="3"/>
  <c r="SI264" i="3"/>
  <c r="SK264" i="3"/>
  <c r="SP264" i="3"/>
  <c r="ST264" i="3"/>
  <c r="SU264" i="3"/>
  <c r="TD264" i="3"/>
  <c r="TO264" i="3"/>
  <c r="TP264" i="3"/>
  <c r="TS264" i="3"/>
  <c r="TU264" i="3"/>
  <c r="TW264" i="3"/>
  <c r="UA264" i="3"/>
  <c r="UB264" i="3"/>
  <c r="UD264" i="3"/>
  <c r="UR264" i="3"/>
  <c r="UY264" i="3"/>
  <c r="VI264" i="3"/>
  <c r="VM264" i="3"/>
  <c r="VQ264" i="3"/>
  <c r="VW264" i="3"/>
  <c r="WB264" i="3"/>
  <c r="WI264" i="3"/>
  <c r="WM264" i="3"/>
  <c r="WP264" i="3"/>
  <c r="WY264" i="3"/>
  <c r="WX264" i="3"/>
  <c r="XA264" i="3"/>
  <c r="XO264" i="3"/>
  <c r="YW264" i="3"/>
  <c r="ZA264" i="3"/>
  <c r="ZB264" i="3"/>
  <c r="ZD264" i="3"/>
  <c r="ZO264" i="3"/>
  <c r="ZN264" i="3"/>
  <c r="ZR264" i="3"/>
  <c r="ZS264" i="3"/>
  <c r="ZX264" i="3"/>
  <c r="AAA264" i="3"/>
  <c r="AAI264" i="3"/>
  <c r="AAS264" i="3"/>
  <c r="ABG264" i="3"/>
  <c r="ABN264" i="3"/>
  <c r="ABR264" i="3"/>
  <c r="ABZ264" i="3"/>
  <c r="ACB264" i="3"/>
  <c r="ACE264" i="3"/>
  <c r="ACP264" i="3"/>
  <c r="ACT264" i="3"/>
  <c r="ACX264" i="3"/>
  <c r="ADE264" i="3"/>
  <c r="ADY264" i="3"/>
  <c r="AEA264" i="3"/>
  <c r="AEK264" i="3"/>
  <c r="AEN264" i="3"/>
  <c r="AET264" i="3"/>
  <c r="AEW264" i="3"/>
  <c r="AEY264" i="3"/>
  <c r="AFC264" i="3"/>
  <c r="ABK264" i="3"/>
  <c r="JX264" i="3"/>
  <c r="YE264" i="3"/>
  <c r="EK264" i="3"/>
  <c r="VZ264" i="3"/>
  <c r="ADM264" i="3"/>
  <c r="PQ264" i="3"/>
  <c r="QM264" i="3"/>
  <c r="IM264" i="3"/>
  <c r="DN264" i="3"/>
  <c r="ADL264" i="3"/>
  <c r="ACY264" i="3"/>
  <c r="VP264" i="3"/>
  <c r="UU264" i="3"/>
  <c r="VK264" i="3"/>
  <c r="AAE264" i="3"/>
  <c r="ADV264" i="3"/>
  <c r="RT264" i="3"/>
  <c r="TA264" i="3"/>
  <c r="AAR264" i="3"/>
  <c r="HR264" i="3"/>
  <c r="XI264" i="3"/>
  <c r="ADI264" i="3"/>
  <c r="SS264" i="3"/>
  <c r="UI264" i="3"/>
  <c r="VV264" i="3"/>
  <c r="NC264" i="3"/>
  <c r="ZY264" i="3"/>
  <c r="XU264" i="3"/>
  <c r="ZV264" i="3"/>
  <c r="EY264" i="3"/>
  <c r="UK264" i="3"/>
  <c r="FJ264" i="3"/>
  <c r="WU264" i="3"/>
  <c r="JP264" i="3"/>
  <c r="MV264" i="3"/>
  <c r="GB264" i="3"/>
  <c r="AAP264" i="3"/>
  <c r="KO264" i="3"/>
  <c r="NM264" i="3"/>
  <c r="AO264" i="3"/>
  <c r="TT264" i="3"/>
  <c r="SQ264" i="3"/>
  <c r="UX264" i="3"/>
  <c r="JC264" i="3"/>
  <c r="TL264" i="3"/>
  <c r="BI264" i="3"/>
  <c r="NB264" i="3"/>
  <c r="LJ264" i="3"/>
  <c r="JE264" i="3"/>
  <c r="LP264" i="3"/>
  <c r="AEB264" i="3"/>
  <c r="FA264" i="3"/>
  <c r="CJ264" i="3"/>
  <c r="ACA264" i="3"/>
  <c r="ABP264" i="3"/>
  <c r="KQ264" i="3"/>
  <c r="MH264" i="3"/>
  <c r="RY264" i="3"/>
  <c r="OJ264" i="3"/>
  <c r="PS264" i="3"/>
  <c r="FT264" i="3"/>
  <c r="BP264" i="3"/>
  <c r="WK264" i="3"/>
  <c r="YS264" i="3"/>
  <c r="AAF264" i="3"/>
  <c r="ZZ264" i="3"/>
  <c r="VR264" i="3"/>
  <c r="YZ264" i="3"/>
  <c r="LO264" i="3"/>
  <c r="OK264" i="3"/>
  <c r="SH264" i="3"/>
  <c r="HQ264" i="3"/>
  <c r="QO264" i="3"/>
  <c r="RH264" i="3"/>
  <c r="ADX264" i="3"/>
  <c r="UM264" i="3"/>
  <c r="XG264" i="3"/>
  <c r="HE264" i="3"/>
  <c r="TF264" i="3"/>
  <c r="ABL264" i="3"/>
  <c r="ADW264" i="3"/>
  <c r="ABX264" i="3"/>
  <c r="LD264" i="3"/>
  <c r="RP264" i="3"/>
  <c r="VA264" i="3"/>
  <c r="ZG264" i="3"/>
  <c r="AEM264" i="3"/>
  <c r="KB264" i="3"/>
  <c r="TK264" i="3"/>
  <c r="AAV264" i="3"/>
  <c r="TH264" i="3"/>
  <c r="JO264" i="3"/>
  <c r="WA264" i="3"/>
  <c r="GV264" i="3"/>
  <c r="CZ264" i="3"/>
  <c r="OG264" i="3"/>
  <c r="ON264" i="3"/>
  <c r="HG264" i="3"/>
  <c r="AFE264" i="3"/>
  <c r="ACU264" i="3"/>
  <c r="ABT165" i="3"/>
  <c r="AEC153" i="3"/>
  <c r="TN153" i="3"/>
  <c r="AW62" i="3"/>
  <c r="VW62" i="3"/>
  <c r="LJ153" i="3"/>
  <c r="MO165" i="3" s="1"/>
  <c r="AAP153" i="3"/>
  <c r="FM62" i="3"/>
  <c r="LJ62" i="3"/>
  <c r="CA62" i="3"/>
  <c r="QB62" i="3"/>
  <c r="ACY153" i="3"/>
  <c r="ADS165" i="3" s="1"/>
  <c r="GR153" i="3"/>
  <c r="HV165" i="3" s="1"/>
  <c r="DF62" i="3"/>
  <c r="AAP62" i="3"/>
  <c r="GR62" i="3"/>
  <c r="EK153" i="3"/>
  <c r="FO165" i="3" s="1"/>
  <c r="EK62" i="3"/>
  <c r="ZK153" i="3"/>
  <c r="AW153" i="3"/>
  <c r="BV165" i="3" s="1"/>
  <c r="MO153" i="3"/>
  <c r="NT165" i="3" s="1"/>
  <c r="DF153" i="3"/>
  <c r="EJ165" i="3" s="1"/>
  <c r="HV153" i="3"/>
  <c r="JA165" i="3" s="1"/>
  <c r="QB153" i="3"/>
  <c r="RG165" i="3" s="1"/>
  <c r="YF153" i="3"/>
  <c r="ZK165" i="3" s="1"/>
  <c r="ABT153" i="3"/>
  <c r="US153" i="3"/>
  <c r="JA153" i="3"/>
  <c r="KF165" i="3" s="1"/>
  <c r="VW153" i="3"/>
  <c r="WQ165" i="3" s="1"/>
  <c r="FM153" i="3"/>
  <c r="GG165" i="3" s="1"/>
  <c r="KE153" i="3"/>
  <c r="NS153" i="3"/>
  <c r="OX165" i="3" s="1"/>
  <c r="OX153" i="3"/>
  <c r="QC165" i="3" s="1"/>
  <c r="SL153" i="3"/>
  <c r="TQ165" i="3" s="1"/>
  <c r="CA153" i="3"/>
  <c r="CZ165" i="3" s="1"/>
  <c r="YF62" i="3"/>
  <c r="XB153" i="3"/>
  <c r="YG165" i="3" s="1"/>
  <c r="RG153" i="3"/>
  <c r="OU165" i="3"/>
  <c r="OJ165" i="3"/>
  <c r="NC165" i="3"/>
  <c r="WR165" i="3"/>
  <c r="TP165" i="3"/>
  <c r="DH165" i="3"/>
  <c r="MH165" i="3"/>
  <c r="ABE165" i="3"/>
  <c r="CV165" i="3"/>
  <c r="NP165" i="3"/>
  <c r="XD165" i="3"/>
  <c r="OF165" i="3"/>
  <c r="ADW165" i="3"/>
  <c r="MK165" i="3"/>
  <c r="ACC165" i="3"/>
  <c r="WO165" i="3"/>
  <c r="SU165" i="3"/>
  <c r="KG165" i="3"/>
  <c r="AAP165" i="3"/>
  <c r="KD165" i="3"/>
  <c r="HO165" i="3"/>
  <c r="DV165" i="3"/>
  <c r="QO165" i="3"/>
  <c r="CA165" i="3"/>
  <c r="GO165" i="3"/>
  <c r="GC165" i="3"/>
  <c r="AAI165" i="3"/>
  <c r="AES165" i="3"/>
  <c r="TL165" i="3"/>
  <c r="YN165" i="3"/>
  <c r="RQ165" i="3"/>
  <c r="XX165" i="3"/>
  <c r="HE165" i="3"/>
  <c r="ZS165" i="3"/>
  <c r="PD165" i="3"/>
  <c r="UF165" i="3"/>
  <c r="PC165" i="3"/>
  <c r="XL165" i="3"/>
  <c r="GX165" i="3"/>
  <c r="DZ165" i="3"/>
  <c r="ZH165" i="3"/>
  <c r="AET165" i="3"/>
  <c r="ACN165" i="3"/>
  <c r="DS165" i="3"/>
  <c r="IM165" i="3"/>
  <c r="FT165" i="3"/>
  <c r="DX165" i="3"/>
  <c r="IZ165" i="3"/>
  <c r="WV165" i="3"/>
  <c r="PJ165" i="3"/>
  <c r="TF165" i="3"/>
  <c r="VS165" i="3"/>
  <c r="ON165" i="3"/>
  <c r="RV165" i="3"/>
  <c r="JP165" i="3"/>
  <c r="KP165" i="3"/>
  <c r="LR165" i="3"/>
  <c r="AAO165" i="3"/>
  <c r="TC165" i="3"/>
  <c r="ACQ165" i="3"/>
  <c r="ACE165" i="3"/>
  <c r="QZ165" i="3"/>
  <c r="KS165" i="3"/>
  <c r="AAR165" i="3"/>
  <c r="WC165" i="3"/>
  <c r="UO165" i="3"/>
  <c r="AEW165" i="3"/>
  <c r="MP165" i="3"/>
  <c r="MD165" i="3"/>
  <c r="QB165" i="3"/>
  <c r="MA165" i="3"/>
  <c r="ACL165" i="3"/>
  <c r="UI165" i="3"/>
  <c r="VM165" i="3"/>
  <c r="SZ165" i="3"/>
  <c r="XV165" i="3"/>
  <c r="XJ165" i="3"/>
  <c r="SC165" i="3"/>
  <c r="UB165" i="3"/>
  <c r="NA165" i="3"/>
  <c r="XE165" i="3"/>
  <c r="BD165" i="3"/>
  <c r="UR165" i="3"/>
  <c r="EL165" i="3"/>
  <c r="LC165" i="3"/>
  <c r="ZT165" i="3"/>
  <c r="UQ165" i="3"/>
  <c r="ACZ165" i="3"/>
  <c r="JN165" i="3"/>
  <c r="DK165" i="3"/>
  <c r="GF165" i="3"/>
  <c r="AEV165" i="3"/>
  <c r="MW165" i="3"/>
  <c r="EE165" i="3"/>
  <c r="JG165" i="3"/>
  <c r="AEF165" i="3"/>
  <c r="JL165" i="3"/>
  <c r="ACO165" i="3"/>
  <c r="FR165" i="3"/>
  <c r="ZD165" i="3"/>
  <c r="ABG165" i="3"/>
  <c r="R251" i="3"/>
  <c r="R263" i="3" s="1"/>
  <c r="T240" i="3"/>
  <c r="R240" i="3"/>
  <c r="SX165" i="3"/>
  <c r="XZ165" i="3"/>
  <c r="ABM165" i="3"/>
  <c r="ABA165" i="3"/>
  <c r="W251" i="3"/>
  <c r="W229" i="3"/>
  <c r="W226" i="3" s="1"/>
  <c r="PX165" i="3"/>
  <c r="ABB165" i="3"/>
  <c r="ADR165" i="3"/>
  <c r="LN165" i="3"/>
  <c r="YP165" i="3"/>
  <c r="ML165" i="3"/>
  <c r="ADV165" i="3"/>
  <c r="UZ165" i="3"/>
  <c r="ADZ165" i="3"/>
  <c r="IE165" i="3"/>
  <c r="CB165" i="3"/>
  <c r="VP165" i="3"/>
  <c r="EZ165" i="3"/>
  <c r="FQ165" i="3"/>
  <c r="AEG165" i="3"/>
  <c r="LA165" i="3"/>
  <c r="IJ165" i="3"/>
  <c r="WX165" i="3"/>
  <c r="RO165" i="3"/>
  <c r="AEK165" i="3"/>
  <c r="QF165" i="3"/>
  <c r="MC165" i="3"/>
  <c r="LF165" i="3"/>
  <c r="Y251" i="3"/>
  <c r="LI165" i="3"/>
  <c r="OB165" i="3"/>
  <c r="ABZ165" i="3"/>
  <c r="TD165" i="3"/>
  <c r="SJ165" i="3"/>
  <c r="BQ165" i="3"/>
  <c r="UE165" i="3"/>
  <c r="SB165" i="3"/>
  <c r="GS165" i="3"/>
  <c r="AEU165" i="3"/>
  <c r="RY165" i="3"/>
  <c r="TX165" i="3"/>
  <c r="YZ165" i="3"/>
  <c r="RX165" i="3"/>
  <c r="BJ165" i="3"/>
  <c r="TT165" i="3"/>
  <c r="ZF165" i="3"/>
  <c r="RP165" i="3"/>
  <c r="WZ165" i="3"/>
  <c r="GL165" i="3"/>
  <c r="WF165" i="3"/>
  <c r="CY165" i="3"/>
  <c r="FF165" i="3"/>
  <c r="DL165" i="3"/>
  <c r="RM165" i="3"/>
  <c r="IA165" i="3"/>
  <c r="OD165" i="3"/>
  <c r="NN165" i="3"/>
  <c r="HM165" i="3"/>
  <c r="AAU165" i="3"/>
  <c r="QE165" i="3"/>
  <c r="ZL165" i="3"/>
  <c r="AEN165" i="3"/>
  <c r="JW165" i="3"/>
  <c r="PP165" i="3"/>
  <c r="OZ165" i="3"/>
  <c r="SO165" i="3"/>
  <c r="XQ165" i="3"/>
  <c r="ACS165" i="3"/>
  <c r="GR165" i="3"/>
  <c r="AAF165" i="3"/>
  <c r="KA165" i="3"/>
  <c r="EX165" i="3"/>
  <c r="AAE165" i="3"/>
  <c r="ADL165" i="3"/>
  <c r="BS165" i="3"/>
  <c r="ADA165" i="3"/>
  <c r="JK165" i="3"/>
  <c r="IY165" i="3"/>
  <c r="HJ165" i="3"/>
  <c r="BX165" i="3"/>
  <c r="PE165" i="3"/>
  <c r="NQ165" i="3"/>
  <c r="EQ165" i="3"/>
  <c r="AER165" i="3"/>
  <c r="QQ165" i="3"/>
  <c r="SL165" i="3"/>
  <c r="ZP165" i="3"/>
  <c r="KM165" i="3"/>
  <c r="V251" i="3"/>
  <c r="RD165" i="3"/>
  <c r="VL165" i="3"/>
  <c r="YE165" i="3"/>
  <c r="TG165" i="3"/>
  <c r="WN165" i="3"/>
  <c r="YI165" i="3"/>
  <c r="DE165" i="3"/>
  <c r="OE165" i="3"/>
  <c r="QR165" i="3"/>
  <c r="WB165" i="3"/>
  <c r="KW165" i="3"/>
  <c r="KK165" i="3"/>
  <c r="RA165" i="3"/>
  <c r="PZ165" i="3"/>
  <c r="NL165" i="3"/>
  <c r="IG165" i="3"/>
  <c r="EH165" i="3"/>
  <c r="CN165" i="3"/>
  <c r="JJ165" i="3"/>
  <c r="PM165" i="3"/>
  <c r="AAC165" i="3"/>
  <c r="ADU165" i="3"/>
  <c r="BM165" i="3"/>
  <c r="ZW165" i="3"/>
  <c r="DT165" i="3"/>
  <c r="UU165" i="3"/>
  <c r="ADD165" i="3"/>
  <c r="YK165" i="3"/>
  <c r="VT165" i="3"/>
  <c r="KZ165" i="3"/>
  <c r="YT165" i="3"/>
  <c r="GE165" i="3"/>
  <c r="SP165" i="3"/>
  <c r="RH165" i="3"/>
  <c r="LT165" i="3"/>
  <c r="WE165" i="3"/>
  <c r="KL165" i="3"/>
  <c r="ADJ165" i="3"/>
  <c r="QN165" i="3"/>
  <c r="LY165" i="3"/>
  <c r="VA165" i="3"/>
  <c r="ABQ165" i="3"/>
  <c r="ACX165" i="3"/>
  <c r="KO165" i="3"/>
  <c r="YC165" i="3"/>
  <c r="ADI165" i="3"/>
  <c r="ADE165" i="3"/>
  <c r="VD165" i="3"/>
  <c r="JY165" i="3"/>
  <c r="CE165" i="3"/>
  <c r="HG165" i="3"/>
  <c r="BP165" i="3"/>
  <c r="RU165" i="3"/>
  <c r="RI165" i="3"/>
  <c r="XY165" i="3"/>
  <c r="CJ165" i="3"/>
  <c r="WK165" i="3"/>
  <c r="HL165" i="3"/>
  <c r="RJ165" i="3"/>
  <c r="PQ165" i="3"/>
  <c r="OC165" i="3"/>
  <c r="US165" i="3"/>
  <c r="TE165" i="3"/>
  <c r="SW165" i="3"/>
  <c r="SK165" i="3"/>
  <c r="DW165" i="3"/>
  <c r="QK165" i="3"/>
  <c r="AD250" i="3"/>
  <c r="AO250" i="3"/>
  <c r="X251" i="3"/>
  <c r="Y153" i="3"/>
  <c r="AI165" i="3" s="1"/>
  <c r="AI125" i="3"/>
  <c r="R152" i="3"/>
  <c r="AV124" i="3"/>
  <c r="R24" i="4" s="1"/>
  <c r="AW190" i="3"/>
  <c r="T250" i="3"/>
  <c r="T220" i="3"/>
  <c r="AB250" i="3"/>
  <c r="AR250" i="3"/>
  <c r="AA251" i="3"/>
  <c r="X250" i="3"/>
  <c r="X220" i="3"/>
  <c r="AA250" i="3"/>
  <c r="AA220" i="3"/>
  <c r="NB165" i="3"/>
  <c r="VH165" i="3"/>
  <c r="JZ165" i="3"/>
  <c r="AP250" i="3"/>
  <c r="AU250" i="3"/>
  <c r="V250" i="3"/>
  <c r="V226" i="3"/>
  <c r="V220" i="3"/>
  <c r="R153" i="3"/>
  <c r="AB125" i="3"/>
  <c r="R250" i="3"/>
  <c r="R220" i="3"/>
  <c r="AF250" i="3"/>
  <c r="AS250" i="3"/>
  <c r="R200" i="3"/>
  <c r="W153" i="3"/>
  <c r="AG165" i="3" s="1"/>
  <c r="AG125" i="3"/>
  <c r="V153" i="3"/>
  <c r="AU165" i="3" s="1"/>
  <c r="AF125" i="3"/>
  <c r="S153" i="3"/>
  <c r="AR165" i="3" s="1"/>
  <c r="AC125" i="3"/>
  <c r="AK250" i="3"/>
  <c r="AQ250" i="3"/>
  <c r="Y250" i="3"/>
  <c r="Y226" i="3"/>
  <c r="Y220" i="3"/>
  <c r="SS165" i="3"/>
  <c r="T152" i="3"/>
  <c r="AX164" i="3" s="1"/>
  <c r="AX124" i="3"/>
  <c r="T153" i="3"/>
  <c r="AS165" i="3" s="1"/>
  <c r="AD125" i="3"/>
  <c r="U152" i="3"/>
  <c r="AY164" i="3" s="1"/>
  <c r="AY124" i="3"/>
  <c r="AI250" i="3"/>
  <c r="W220" i="3"/>
  <c r="W250" i="3"/>
  <c r="W248" i="3" s="1"/>
  <c r="S250" i="3"/>
  <c r="S226" i="3"/>
  <c r="S220" i="3"/>
  <c r="U251" i="3"/>
  <c r="AM250" i="3"/>
  <c r="YB165" i="3"/>
  <c r="NU165" i="3"/>
  <c r="AL250" i="3"/>
  <c r="Z250" i="3"/>
  <c r="Z220" i="3"/>
  <c r="AT250" i="3"/>
  <c r="U250" i="3"/>
  <c r="U220" i="3"/>
  <c r="JS165" i="3"/>
  <c r="V152" i="3"/>
  <c r="AZ164" i="3" s="1"/>
  <c r="AZ124" i="3"/>
  <c r="QW165" i="3"/>
  <c r="AA153" i="3"/>
  <c r="AZ165" i="3" s="1"/>
  <c r="AK125" i="3"/>
  <c r="Z153" i="3"/>
  <c r="AJ165" i="3" s="1"/>
  <c r="AJ125" i="3"/>
  <c r="AN250" i="3"/>
  <c r="AC250" i="3"/>
  <c r="AE250" i="3"/>
  <c r="ACR165" i="3"/>
  <c r="NI165" i="3"/>
  <c r="ACF165" i="3"/>
  <c r="X153" i="3"/>
  <c r="AH165" i="3" s="1"/>
  <c r="AH125" i="3"/>
  <c r="AJ250" i="3"/>
  <c r="T251" i="3"/>
  <c r="MZ165" i="3"/>
  <c r="AH250" i="3"/>
  <c r="Z251" i="3"/>
  <c r="AG250" i="3"/>
  <c r="RE165" i="3"/>
  <c r="BG165" i="3"/>
  <c r="WG165" i="3"/>
  <c r="GI165" i="3"/>
  <c r="QT165" i="3"/>
  <c r="ABR165" i="3"/>
  <c r="JD165" i="3"/>
  <c r="QX165" i="3"/>
  <c r="QH165" i="3"/>
  <c r="ABF165" i="3"/>
  <c r="KJ165" i="3"/>
  <c r="IR165" i="3"/>
  <c r="LW165" i="3"/>
  <c r="KI165" i="3"/>
  <c r="ACV165" i="3"/>
  <c r="MY165" i="3"/>
  <c r="WM165" i="3"/>
  <c r="UY165" i="3"/>
  <c r="UJ165" i="3"/>
  <c r="JF165" i="3"/>
  <c r="GY165" i="3"/>
  <c r="GH165" i="3"/>
  <c r="NY165" i="3"/>
  <c r="OH165" i="3"/>
  <c r="MR165" i="3"/>
  <c r="TA165" i="3"/>
  <c r="ZU165" i="3"/>
  <c r="EF165" i="3"/>
  <c r="DC165" i="3"/>
  <c r="SN165" i="3"/>
  <c r="XP165" i="3"/>
  <c r="MG165" i="3"/>
  <c r="LU165" i="3"/>
  <c r="LQ165" i="3"/>
  <c r="JB165" i="3"/>
  <c r="QS165" i="3"/>
  <c r="XM165" i="3"/>
  <c r="LV165" i="3"/>
  <c r="WD165" i="3"/>
  <c r="FE165" i="3"/>
  <c r="DP165" i="3"/>
  <c r="LJ165" i="3"/>
  <c r="KT165" i="3"/>
  <c r="VR165" i="3"/>
  <c r="ES165" i="3"/>
  <c r="DD165" i="3"/>
  <c r="ABN165" i="3"/>
  <c r="AAX165" i="3"/>
  <c r="HZ165" i="3"/>
  <c r="FY165" i="3"/>
  <c r="QY165" i="3"/>
  <c r="PK165" i="3"/>
  <c r="AEM165" i="3"/>
  <c r="DR165" i="3"/>
  <c r="DM165" i="3"/>
  <c r="ABO165" i="3"/>
  <c r="AAA165" i="3"/>
  <c r="BK165" i="3"/>
  <c r="GM165" i="3"/>
  <c r="FV165" i="3"/>
  <c r="NM165" i="3"/>
  <c r="UG165" i="3"/>
  <c r="ND165" i="3"/>
  <c r="LO165" i="3"/>
  <c r="ADG165" i="3"/>
  <c r="ACU165" i="3"/>
  <c r="DN165" i="3"/>
  <c r="IP165" i="3"/>
  <c r="ABI165" i="3"/>
  <c r="QP165" i="3"/>
  <c r="QV165" i="3"/>
  <c r="MV165" i="3"/>
  <c r="AAW165" i="3"/>
  <c r="QD165" i="3"/>
  <c r="LP165" i="3"/>
  <c r="VZ165" i="3"/>
  <c r="VJ165" i="3"/>
  <c r="CL165" i="3"/>
  <c r="LK165" i="3"/>
  <c r="YY165" i="3"/>
  <c r="XH165" i="3"/>
  <c r="LX165" i="3"/>
  <c r="MM165" i="3"/>
  <c r="WA165" i="3"/>
  <c r="UM165" i="3"/>
  <c r="IT165" i="3"/>
  <c r="IO165" i="3"/>
  <c r="ABC165" i="3"/>
  <c r="ZO165" i="3"/>
  <c r="AEJ165" i="3"/>
  <c r="AEQ165" i="3"/>
  <c r="AEB165" i="3"/>
  <c r="OS165" i="3"/>
  <c r="GA165" i="3"/>
  <c r="FJ165" i="3"/>
  <c r="XS165" i="3"/>
  <c r="XG165" i="3"/>
  <c r="MN165" i="3"/>
  <c r="ACI165" i="3"/>
  <c r="DB165" i="3"/>
  <c r="VY165" i="3"/>
  <c r="VU165" i="3"/>
  <c r="GZ165" i="3"/>
  <c r="FW165" i="3"/>
  <c r="VI165" i="3"/>
  <c r="GN165" i="3"/>
  <c r="FK165" i="3"/>
  <c r="QL165" i="3"/>
  <c r="PV165" i="3"/>
  <c r="AAT165" i="3"/>
  <c r="JU165" i="3"/>
  <c r="IF165" i="3"/>
  <c r="AAL165" i="3"/>
  <c r="TK165" i="3"/>
  <c r="HN165" i="3"/>
  <c r="FM165" i="3"/>
  <c r="QM165" i="3"/>
  <c r="OY165" i="3"/>
  <c r="AEA165" i="3"/>
  <c r="DF165" i="3"/>
  <c r="DA165" i="3"/>
  <c r="VO165" i="3"/>
  <c r="UA165" i="3"/>
  <c r="YV165" i="3"/>
  <c r="IH165" i="3"/>
  <c r="IC165" i="3"/>
  <c r="AAQ165" i="3"/>
  <c r="ZC165" i="3"/>
  <c r="ADX165" i="3"/>
  <c r="AAZ165" i="3"/>
  <c r="YR165" i="3"/>
  <c r="SE165" i="3"/>
  <c r="RS165" i="3"/>
  <c r="FU165" i="3"/>
  <c r="WU165" i="3"/>
  <c r="LZ165" i="3"/>
  <c r="QG165" i="3"/>
  <c r="XA165" i="3"/>
  <c r="BL165" i="3"/>
  <c r="PY165" i="3"/>
  <c r="PU165" i="3"/>
  <c r="KX165" i="3"/>
  <c r="VF165" i="3"/>
  <c r="EG165" i="3"/>
  <c r="CR165" i="3"/>
  <c r="UX165" i="3"/>
  <c r="BZ165" i="3"/>
  <c r="AAB165" i="3"/>
  <c r="ADH165" i="3"/>
  <c r="KY165" i="3"/>
  <c r="YM165" i="3"/>
  <c r="RT165" i="3"/>
  <c r="KV165" i="3"/>
  <c r="LL165" i="3"/>
  <c r="QA165" i="3"/>
  <c r="OM165" i="3"/>
  <c r="ADO165" i="3"/>
  <c r="TH165" i="3"/>
  <c r="CT165" i="3"/>
  <c r="CO165" i="3"/>
  <c r="VC165" i="3"/>
  <c r="TO165" i="3"/>
  <c r="YJ165" i="3"/>
  <c r="HQ165" i="3"/>
  <c r="MQ165" i="3"/>
  <c r="ME165" i="3"/>
  <c r="ADT165" i="3"/>
  <c r="FN165" i="3"/>
  <c r="FI165" i="3"/>
  <c r="IU165" i="3"/>
  <c r="ID165" i="3"/>
  <c r="II165" i="3"/>
  <c r="HR165" i="3"/>
  <c r="AAK165" i="3"/>
  <c r="PR165" i="3"/>
  <c r="NH165" i="3"/>
  <c r="KQ165" i="3"/>
  <c r="AAH165" i="3"/>
  <c r="JI165" i="3"/>
  <c r="HT165" i="3"/>
  <c r="ZZ165" i="3"/>
  <c r="SY165" i="3"/>
  <c r="HB165" i="3"/>
  <c r="FA165" i="3"/>
  <c r="FH165" i="3"/>
  <c r="YA165" i="3"/>
  <c r="OR165" i="3"/>
  <c r="KN165" i="3"/>
  <c r="PO165" i="3"/>
  <c r="OA165" i="3"/>
  <c r="ADC165" i="3"/>
  <c r="SV165" i="3"/>
  <c r="CH165" i="3"/>
  <c r="CC165" i="3"/>
  <c r="ADF165" i="3"/>
  <c r="ACT165" i="3"/>
  <c r="JV165" i="3"/>
  <c r="HU165" i="3"/>
  <c r="LS165" i="3"/>
  <c r="YF165" i="3"/>
  <c r="ADK165" i="3"/>
  <c r="ABW165" i="3"/>
  <c r="ABH165" i="3"/>
  <c r="DG165" i="3"/>
  <c r="CP165" i="3"/>
  <c r="ACY165" i="3"/>
  <c r="ABK165" i="3"/>
  <c r="AAV165" i="3"/>
  <c r="LM165" i="3"/>
  <c r="CU165" i="3"/>
  <c r="CD165" i="3"/>
  <c r="UW165" i="3"/>
  <c r="GB165" i="3"/>
  <c r="EY165" i="3"/>
  <c r="UT165" i="3"/>
  <c r="DU165" i="3"/>
  <c r="CF165" i="3"/>
  <c r="VB165" i="3"/>
  <c r="UL165" i="3"/>
  <c r="BN165" i="3"/>
  <c r="UN165" i="3"/>
  <c r="XT165" i="3"/>
  <c r="AAD165" i="3"/>
  <c r="ZN165" i="3"/>
  <c r="SM165" i="3"/>
  <c r="GP165" i="3"/>
  <c r="EO165" i="3"/>
  <c r="EV165" i="3"/>
  <c r="AEP165" i="3"/>
  <c r="XO165" i="3"/>
  <c r="NK165" i="3"/>
  <c r="JQ165" i="3"/>
  <c r="JX165" i="3"/>
  <c r="XR165" i="3"/>
  <c r="XF165" i="3"/>
  <c r="CG165" i="3"/>
  <c r="ACH165" i="3"/>
  <c r="HI165" i="3"/>
  <c r="XW165" i="3"/>
  <c r="WI165" i="3"/>
  <c r="XK165" i="3"/>
  <c r="VW165" i="3"/>
  <c r="KE165" i="3"/>
  <c r="PI165" i="3"/>
  <c r="ABL165" i="3"/>
  <c r="ZY165" i="3"/>
  <c r="PF165" i="3"/>
  <c r="MB165" i="3"/>
  <c r="KB165" i="3"/>
  <c r="PN165" i="3"/>
  <c r="ZV165" i="3"/>
  <c r="IW165" i="3"/>
  <c r="HH165" i="3"/>
  <c r="UP165" i="3"/>
  <c r="TZ165" i="3"/>
  <c r="PT165" i="3"/>
  <c r="SF165" i="3"/>
  <c r="ZR165" i="3"/>
  <c r="ZB165" i="3"/>
  <c r="SA165" i="3"/>
  <c r="GD165" i="3"/>
  <c r="EC165" i="3"/>
  <c r="ST165" i="3"/>
  <c r="SD165" i="3"/>
  <c r="ADB165" i="3"/>
  <c r="RR165" i="3"/>
  <c r="ACP165" i="3"/>
  <c r="NJ165" i="3"/>
  <c r="WT165" i="3"/>
  <c r="BU165" i="3"/>
  <c r="SI165" i="3"/>
  <c r="QU165" i="3"/>
  <c r="FB165" i="3"/>
  <c r="EW165" i="3"/>
  <c r="RW165" i="3"/>
  <c r="QI165" i="3"/>
  <c r="EP165" i="3"/>
  <c r="EK165" i="3"/>
  <c r="HW165" i="3"/>
  <c r="HF165" i="3"/>
  <c r="UK165" i="3"/>
  <c r="FP165" i="3"/>
  <c r="EM165" i="3"/>
  <c r="UH165" i="3"/>
  <c r="DI165" i="3"/>
  <c r="BT165" i="3"/>
  <c r="PB165" i="3"/>
  <c r="ZJ165" i="3"/>
  <c r="IK165" i="3"/>
  <c r="GV165" i="3"/>
  <c r="HC165" i="3"/>
  <c r="UD165" i="3"/>
  <c r="TN165" i="3"/>
  <c r="AEL165" i="3"/>
  <c r="ACJ165" i="3"/>
  <c r="NX165" i="3"/>
  <c r="OV165" i="3"/>
  <c r="XN165" i="3"/>
  <c r="EN165" i="3"/>
  <c r="RF165" i="3"/>
  <c r="ACD165" i="3"/>
  <c r="MF165" i="3"/>
  <c r="MU165" i="3"/>
  <c r="LG165" i="3"/>
  <c r="SR165" i="3"/>
  <c r="MI165" i="3"/>
  <c r="KU165" i="3"/>
  <c r="ACM165" i="3"/>
  <c r="AAY165" i="3"/>
  <c r="AAJ165" i="3"/>
  <c r="CI165" i="3"/>
  <c r="BR165" i="3"/>
  <c r="PA165" i="3"/>
  <c r="OW165" i="3"/>
  <c r="VQ165" i="3"/>
  <c r="VX165" i="3"/>
  <c r="PH165" i="3"/>
  <c r="ZQ165" i="3"/>
  <c r="ZM165" i="3"/>
  <c r="OT165" i="3"/>
  <c r="LB165" i="3"/>
  <c r="JO165" i="3"/>
  <c r="AEO165" i="3"/>
  <c r="TV165" i="3"/>
  <c r="CW165" i="3"/>
  <c r="BH165" i="3"/>
  <c r="BO165" i="3"/>
  <c r="OP165" i="3"/>
  <c r="NZ165" i="3"/>
  <c r="YX165" i="3"/>
  <c r="HY165" i="3"/>
  <c r="GJ165" i="3"/>
  <c r="GQ165" i="3"/>
  <c r="NE165" i="3"/>
  <c r="TU165" i="3"/>
  <c r="SG165" i="3"/>
  <c r="YW165" i="3"/>
  <c r="ACW165" i="3"/>
  <c r="RZ165" i="3"/>
  <c r="ACK165" i="3"/>
  <c r="ACG165" i="3"/>
  <c r="RN165" i="3"/>
  <c r="ABX165" i="3"/>
  <c r="WP165" i="3"/>
  <c r="EB165" i="3"/>
  <c r="ABV165" i="3"/>
  <c r="IX165" i="3"/>
  <c r="GW165" i="3"/>
  <c r="ABJ165" i="3"/>
  <c r="IL165" i="3"/>
  <c r="GK165" i="3"/>
  <c r="WY165" i="3"/>
  <c r="VK165" i="3"/>
  <c r="UV165" i="3"/>
  <c r="JR165" i="3"/>
  <c r="JM165" i="3"/>
  <c r="HK165" i="3"/>
  <c r="GT165" i="3"/>
  <c r="UC165" i="3"/>
  <c r="TY165" i="3"/>
  <c r="AAS165" i="3"/>
  <c r="FD165" i="3"/>
  <c r="EA165" i="3"/>
  <c r="ZE165" i="3"/>
  <c r="ZA165" i="3"/>
  <c r="KH165" i="3"/>
  <c r="JC165" i="3"/>
  <c r="AEC165" i="3"/>
  <c r="TJ165" i="3"/>
  <c r="CK165" i="3"/>
  <c r="ADP165" i="3"/>
  <c r="OG165" i="3"/>
  <c r="MS165" i="3"/>
  <c r="TI165" i="3"/>
  <c r="XI165" i="3"/>
  <c r="ADY165" i="3"/>
  <c r="WW165" i="3"/>
  <c r="WS165" i="3"/>
  <c r="ADM165" i="3"/>
  <c r="GU165" i="3"/>
  <c r="ABY165" i="3"/>
  <c r="ABU165" i="3"/>
  <c r="RB165" i="3"/>
  <c r="WJ165" i="3"/>
  <c r="NW165" i="3"/>
  <c r="WH165" i="3"/>
  <c r="DJ165" i="3"/>
  <c r="BI165" i="3"/>
  <c r="WL165" i="3"/>
  <c r="VV165" i="3"/>
  <c r="CX165" i="3"/>
  <c r="RK165" i="3"/>
  <c r="PW165" i="3"/>
  <c r="ED165" i="3"/>
  <c r="DY165" i="3"/>
  <c r="ACA165" i="3"/>
  <c r="AAM165" i="3"/>
  <c r="ZX165" i="3"/>
  <c r="BW165" i="3"/>
  <c r="OO165" i="3"/>
  <c r="OK165" i="3"/>
  <c r="VE165" i="3"/>
  <c r="QJ165" i="3"/>
  <c r="NV165" i="3"/>
  <c r="TM165" i="3"/>
  <c r="AAG165" i="3"/>
  <c r="ER165" i="3"/>
  <c r="DO165" i="3"/>
  <c r="YS165" i="3"/>
  <c r="YO165" i="3"/>
  <c r="JT165" i="3"/>
  <c r="IQ165" i="3"/>
  <c r="AK165" i="3"/>
  <c r="AY165" i="3"/>
  <c r="AL165" i="3"/>
  <c r="AB165" i="3"/>
  <c r="AQ165" i="3"/>
  <c r="AP165" i="3"/>
  <c r="AF165" i="3"/>
  <c r="AM165" i="3"/>
  <c r="AC165" i="3"/>
  <c r="BC165" i="3"/>
  <c r="AN165" i="3"/>
  <c r="AD165" i="3"/>
  <c r="BF165" i="3"/>
  <c r="AV164" i="3"/>
  <c r="R38" i="4" s="1"/>
  <c r="AFE115" i="3"/>
  <c r="AFE153" i="3"/>
  <c r="AFB115" i="3"/>
  <c r="AFB153" i="3"/>
  <c r="AET115" i="3"/>
  <c r="AET153" i="3"/>
  <c r="AFD165" i="3" s="1"/>
  <c r="S114" i="3"/>
  <c r="AW142" i="3" s="1"/>
  <c r="S152" i="3"/>
  <c r="AEX115" i="3"/>
  <c r="AEX153" i="3"/>
  <c r="AEW115" i="3"/>
  <c r="AEW153" i="3"/>
  <c r="AES115" i="3"/>
  <c r="AES153" i="3"/>
  <c r="AFC165" i="3" s="1"/>
  <c r="AEP115" i="3"/>
  <c r="AEP153" i="3"/>
  <c r="AEZ165" i="3" s="1"/>
  <c r="AFC115" i="3"/>
  <c r="AFC153" i="3"/>
  <c r="AEQ115" i="3"/>
  <c r="AEQ153" i="3"/>
  <c r="AFA165" i="3" s="1"/>
  <c r="AFD115" i="3"/>
  <c r="AFD153" i="3"/>
  <c r="AEZ115" i="3"/>
  <c r="AEZ153" i="3"/>
  <c r="AFG115" i="3"/>
  <c r="AFG153" i="3"/>
  <c r="BB165" i="3" s="1"/>
  <c r="AER115" i="3"/>
  <c r="AER153" i="3"/>
  <c r="AFB165" i="3" s="1"/>
  <c r="AFA115" i="3"/>
  <c r="AFA153" i="3"/>
  <c r="AEN115" i="3"/>
  <c r="AEN153" i="3"/>
  <c r="AEX165" i="3" s="1"/>
  <c r="AEO115" i="3"/>
  <c r="AEO153" i="3"/>
  <c r="AEY165" i="3" s="1"/>
  <c r="AEU115" i="3"/>
  <c r="AEU153" i="3"/>
  <c r="AFE165" i="3" s="1"/>
  <c r="AEY115" i="3"/>
  <c r="AEY153" i="3"/>
  <c r="AEV115" i="3"/>
  <c r="AEV153" i="3"/>
  <c r="AFF115" i="3"/>
  <c r="AFF153" i="3"/>
  <c r="S130" i="3"/>
  <c r="V130" i="3"/>
  <c r="T130" i="3"/>
  <c r="R130" i="3"/>
  <c r="U130" i="3"/>
  <c r="AL125" i="3"/>
  <c r="T131" i="3"/>
  <c r="S131" i="3"/>
  <c r="R131" i="3"/>
  <c r="R159" i="3" s="1"/>
  <c r="ADZ115" i="3"/>
  <c r="AET125" i="3"/>
  <c r="LP115" i="3"/>
  <c r="MJ125" i="3"/>
  <c r="YL115" i="3"/>
  <c r="ZF125" i="3"/>
  <c r="XV115" i="3"/>
  <c r="YP125" i="3"/>
  <c r="QU115" i="3"/>
  <c r="RO125" i="3"/>
  <c r="EX115" i="3"/>
  <c r="FR125" i="3"/>
  <c r="CW115" i="3"/>
  <c r="DQ125" i="3"/>
  <c r="DD115" i="3"/>
  <c r="DX125" i="3"/>
  <c r="ADN115" i="3"/>
  <c r="AEH125" i="3"/>
  <c r="ACX115" i="3"/>
  <c r="ADR125" i="3"/>
  <c r="VW115" i="3"/>
  <c r="WQ125" i="3"/>
  <c r="KJ115" i="3"/>
  <c r="LD125" i="3"/>
  <c r="HY115" i="3"/>
  <c r="IS125" i="3"/>
  <c r="IF115" i="3"/>
  <c r="IZ125" i="3"/>
  <c r="SY115" i="3"/>
  <c r="TS125" i="3"/>
  <c r="RK115" i="3"/>
  <c r="SE125" i="3"/>
  <c r="QV115" i="3"/>
  <c r="RP125" i="3"/>
  <c r="WF115" i="3"/>
  <c r="WZ125" i="3"/>
  <c r="FR115" i="3"/>
  <c r="GL125" i="3"/>
  <c r="FM115" i="3"/>
  <c r="GG125" i="3"/>
  <c r="SM115" i="3"/>
  <c r="TG125" i="3"/>
  <c r="QY115" i="3"/>
  <c r="RS125" i="3"/>
  <c r="QJ115" i="3"/>
  <c r="RD125" i="3"/>
  <c r="VT115" i="3"/>
  <c r="WN125" i="3"/>
  <c r="FF115" i="3"/>
  <c r="FZ125" i="3"/>
  <c r="FA115" i="3"/>
  <c r="FU125" i="3"/>
  <c r="XO115" i="3"/>
  <c r="YI125" i="3"/>
  <c r="WA115" i="3"/>
  <c r="WU125" i="3"/>
  <c r="VL115" i="3"/>
  <c r="WF125" i="3"/>
  <c r="AAV115" i="3"/>
  <c r="ABP125" i="3"/>
  <c r="LF115" i="3"/>
  <c r="LZ125" i="3"/>
  <c r="KT115" i="3"/>
  <c r="LN125" i="3"/>
  <c r="PQ115" i="3"/>
  <c r="QK125" i="3"/>
  <c r="PM115" i="3"/>
  <c r="QG125" i="3"/>
  <c r="WG115" i="3"/>
  <c r="XA125" i="3"/>
  <c r="AR115" i="3"/>
  <c r="BL125" i="3"/>
  <c r="ADX115" i="3"/>
  <c r="AER125" i="3"/>
  <c r="PE115" i="3"/>
  <c r="PY125" i="3"/>
  <c r="PA115" i="3"/>
  <c r="PU125" i="3"/>
  <c r="VU115" i="3"/>
  <c r="WO125" i="3"/>
  <c r="AF115" i="3"/>
  <c r="AZ125" i="3"/>
  <c r="YJ115" i="3"/>
  <c r="ZD125" i="3"/>
  <c r="KD115" i="3"/>
  <c r="KX125" i="3"/>
  <c r="UL115" i="3"/>
  <c r="VF125" i="3"/>
  <c r="DM115" i="3"/>
  <c r="EG125" i="3"/>
  <c r="BX115" i="3"/>
  <c r="CR125" i="3"/>
  <c r="CE115" i="3"/>
  <c r="CY125" i="3"/>
  <c r="UT115" i="3"/>
  <c r="VN125" i="3"/>
  <c r="UD115" i="3"/>
  <c r="UX125" i="3"/>
  <c r="BF115" i="3"/>
  <c r="BZ125" i="3"/>
  <c r="ZH115" i="3"/>
  <c r="AAB125" i="3"/>
  <c r="ACN115" i="3"/>
  <c r="ADH125" i="3"/>
  <c r="KE115" i="3"/>
  <c r="KY125" i="3"/>
  <c r="XS115" i="3"/>
  <c r="YM125" i="3"/>
  <c r="QZ115" i="3"/>
  <c r="RT125" i="3"/>
  <c r="KB115" i="3"/>
  <c r="KV125" i="3"/>
  <c r="KR115" i="3"/>
  <c r="LL125" i="3"/>
  <c r="PG115" i="3"/>
  <c r="QA125" i="3"/>
  <c r="NS115" i="3"/>
  <c r="OM125" i="3"/>
  <c r="ACU115" i="3"/>
  <c r="ADO125" i="3"/>
  <c r="SN115" i="3"/>
  <c r="TH125" i="3"/>
  <c r="BZ115" i="3"/>
  <c r="CT125" i="3"/>
  <c r="BU115" i="3"/>
  <c r="CO125" i="3"/>
  <c r="UI115" i="3"/>
  <c r="VC125" i="3"/>
  <c r="SU115" i="3"/>
  <c r="TO125" i="3"/>
  <c r="SF115" i="3"/>
  <c r="SZ125" i="3"/>
  <c r="XP115" i="3"/>
  <c r="YJ125" i="3"/>
  <c r="HB115" i="3"/>
  <c r="HV125" i="3"/>
  <c r="GW115" i="3"/>
  <c r="HQ125" i="3"/>
  <c r="WI115" i="3"/>
  <c r="XC125" i="3"/>
  <c r="SX115" i="3"/>
  <c r="TR125" i="3"/>
  <c r="SH115" i="3"/>
  <c r="TB125" i="3"/>
  <c r="ADF115" i="3"/>
  <c r="ADZ125" i="3"/>
  <c r="WB115" i="3"/>
  <c r="WV125" i="3"/>
  <c r="MD115" i="3"/>
  <c r="MX125" i="3"/>
  <c r="MR115" i="3"/>
  <c r="NL125" i="3"/>
  <c r="XZ115" i="3"/>
  <c r="YT125" i="3"/>
  <c r="XJ115" i="3"/>
  <c r="YD125" i="3"/>
  <c r="QI115" i="3"/>
  <c r="RC125" i="3"/>
  <c r="EL115" i="3"/>
  <c r="FF125" i="3"/>
  <c r="CK115" i="3"/>
  <c r="DE125" i="3"/>
  <c r="CR115" i="3"/>
  <c r="DL125" i="3"/>
  <c r="NK115" i="3"/>
  <c r="OE125" i="3"/>
  <c r="LW115" i="3"/>
  <c r="MQ125" i="3"/>
  <c r="AAY115" i="3"/>
  <c r="ABS125" i="3"/>
  <c r="QR115" i="3"/>
  <c r="RL125" i="3"/>
  <c r="AD115" i="3"/>
  <c r="AX125" i="3"/>
  <c r="Y115" i="3"/>
  <c r="AS125" i="3"/>
  <c r="MY115" i="3"/>
  <c r="NS125" i="3"/>
  <c r="LK115" i="3"/>
  <c r="ME125" i="3"/>
  <c r="AAM115" i="3"/>
  <c r="ABG125" i="3"/>
  <c r="QF115" i="3"/>
  <c r="QZ125" i="3"/>
  <c r="ZT115" i="3"/>
  <c r="AAN125" i="3"/>
  <c r="ACZ115" i="3"/>
  <c r="ADT125" i="3"/>
  <c r="SA115" i="3"/>
  <c r="SU125" i="3"/>
  <c r="QM115" i="3"/>
  <c r="RG125" i="3"/>
  <c r="PX115" i="3"/>
  <c r="QR125" i="3"/>
  <c r="VH115" i="3"/>
  <c r="WB125" i="3"/>
  <c r="ET115" i="3"/>
  <c r="FN125" i="3"/>
  <c r="EO115" i="3"/>
  <c r="FI125" i="3"/>
  <c r="R114" i="3"/>
  <c r="T104" i="3"/>
  <c r="T110" i="3" s="1"/>
  <c r="KC115" i="3"/>
  <c r="KW125" i="3"/>
  <c r="JY115" i="3"/>
  <c r="KS125" i="3"/>
  <c r="QS115" i="3"/>
  <c r="RM125" i="3"/>
  <c r="IA115" i="3"/>
  <c r="IU125" i="3"/>
  <c r="HJ115" i="3"/>
  <c r="ID125" i="3"/>
  <c r="JQ115" i="3"/>
  <c r="KK125" i="3"/>
  <c r="JM115" i="3"/>
  <c r="KG125" i="3"/>
  <c r="QG115" i="3"/>
  <c r="RA125" i="3"/>
  <c r="HO115" i="3"/>
  <c r="II125" i="3"/>
  <c r="GX115" i="3"/>
  <c r="HR125" i="3"/>
  <c r="ZU115" i="3"/>
  <c r="AAO125" i="3"/>
  <c r="ZQ115" i="3"/>
  <c r="AAK125" i="3"/>
  <c r="OX115" i="3"/>
  <c r="PR125" i="3"/>
  <c r="MN115" i="3"/>
  <c r="NH125" i="3"/>
  <c r="JW115" i="3"/>
  <c r="KQ125" i="3"/>
  <c r="PF115" i="3"/>
  <c r="PZ125" i="3"/>
  <c r="OP115" i="3"/>
  <c r="PJ125" i="3"/>
  <c r="ZN115" i="3"/>
  <c r="AAH125" i="3"/>
  <c r="IO115" i="3"/>
  <c r="JI125" i="3"/>
  <c r="GZ115" i="3"/>
  <c r="HT125" i="3"/>
  <c r="HG115" i="3"/>
  <c r="IA125" i="3"/>
  <c r="ZV115" i="3"/>
  <c r="AAP125" i="3"/>
  <c r="ZF115" i="3"/>
  <c r="ZZ125" i="3"/>
  <c r="SE115" i="3"/>
  <c r="SY125" i="3"/>
  <c r="GH115" i="3"/>
  <c r="HB125" i="3"/>
  <c r="EG115" i="3"/>
  <c r="FA125" i="3"/>
  <c r="EN115" i="3"/>
  <c r="FH125" i="3"/>
  <c r="AEH115" i="3"/>
  <c r="AFB125" i="3"/>
  <c r="XG115" i="3"/>
  <c r="YA125" i="3"/>
  <c r="NX115" i="3"/>
  <c r="OR125" i="3"/>
  <c r="JJ115" i="3"/>
  <c r="KD125" i="3"/>
  <c r="JT115" i="3"/>
  <c r="KN125" i="3"/>
  <c r="OU115" i="3"/>
  <c r="PO125" i="3"/>
  <c r="NG115" i="3"/>
  <c r="OA125" i="3"/>
  <c r="ACI115" i="3"/>
  <c r="ADC125" i="3"/>
  <c r="SB115" i="3"/>
  <c r="SV125" i="3"/>
  <c r="BN115" i="3"/>
  <c r="CH125" i="3"/>
  <c r="BI115" i="3"/>
  <c r="CC125" i="3"/>
  <c r="MT115" i="3"/>
  <c r="NN125" i="3"/>
  <c r="FD115" i="3"/>
  <c r="FX125" i="3"/>
  <c r="FK115" i="3"/>
  <c r="GE125" i="3"/>
  <c r="SL115" i="3"/>
  <c r="TF125" i="3"/>
  <c r="RV115" i="3"/>
  <c r="SP125" i="3"/>
  <c r="ACT115" i="3"/>
  <c r="ADN125" i="3"/>
  <c r="QN115" i="3"/>
  <c r="RH125" i="3"/>
  <c r="KZ115" i="3"/>
  <c r="LT125" i="3"/>
  <c r="LR115" i="3"/>
  <c r="ML125" i="3"/>
  <c r="ADB115" i="3"/>
  <c r="ADV125" i="3"/>
  <c r="ACL115" i="3"/>
  <c r="ADF125" i="3"/>
  <c r="VK115" i="3"/>
  <c r="WE125" i="3"/>
  <c r="JR115" i="3"/>
  <c r="KL125" i="3"/>
  <c r="HM115" i="3"/>
  <c r="IG125" i="3"/>
  <c r="HT115" i="3"/>
  <c r="IN125" i="3"/>
  <c r="ACP115" i="3"/>
  <c r="ADJ125" i="3"/>
  <c r="ABZ115" i="3"/>
  <c r="ACT125" i="3"/>
  <c r="UY115" i="3"/>
  <c r="VS125" i="3"/>
  <c r="JB115" i="3"/>
  <c r="JV125" i="3"/>
  <c r="HA115" i="3"/>
  <c r="HU125" i="3"/>
  <c r="HH115" i="3"/>
  <c r="IB125" i="3"/>
  <c r="MM115" i="3"/>
  <c r="NG125" i="3"/>
  <c r="KY115" i="3"/>
  <c r="LS125" i="3"/>
  <c r="AAA115" i="3"/>
  <c r="AAU125" i="3"/>
  <c r="PT115" i="3"/>
  <c r="QN125" i="3"/>
  <c r="UF115" i="3"/>
  <c r="UZ125" i="3"/>
  <c r="XL115" i="3"/>
  <c r="YF125" i="3"/>
  <c r="ACQ115" i="3"/>
  <c r="ADK125" i="3"/>
  <c r="ABC115" i="3"/>
  <c r="ABW125" i="3"/>
  <c r="AAN115" i="3"/>
  <c r="ABH125" i="3"/>
  <c r="LE115" i="3"/>
  <c r="LY125" i="3"/>
  <c r="CM115" i="3"/>
  <c r="DG125" i="3"/>
  <c r="BV115" i="3"/>
  <c r="CP125" i="3"/>
  <c r="ACE115" i="3"/>
  <c r="ACY125" i="3"/>
  <c r="AAQ115" i="3"/>
  <c r="ABK125" i="3"/>
  <c r="AAB115" i="3"/>
  <c r="AAV125" i="3"/>
  <c r="KS115" i="3"/>
  <c r="LM125" i="3"/>
  <c r="CA115" i="3"/>
  <c r="CU125" i="3"/>
  <c r="BJ115" i="3"/>
  <c r="CD125" i="3"/>
  <c r="UG115" i="3"/>
  <c r="VA125" i="3"/>
  <c r="UC115" i="3"/>
  <c r="UW125" i="3"/>
  <c r="AAW115" i="3"/>
  <c r="ABQ125" i="3"/>
  <c r="FH115" i="3"/>
  <c r="GB125" i="3"/>
  <c r="EE115" i="3"/>
  <c r="EY125" i="3"/>
  <c r="TZ115" i="3"/>
  <c r="UT125" i="3"/>
  <c r="DA115" i="3"/>
  <c r="DU125" i="3"/>
  <c r="BL115" i="3"/>
  <c r="CF125" i="3"/>
  <c r="BS115" i="3"/>
  <c r="CM125" i="3"/>
  <c r="UH115" i="3"/>
  <c r="VB125" i="3"/>
  <c r="TR115" i="3"/>
  <c r="UL125" i="3"/>
  <c r="AT115" i="3"/>
  <c r="BN125" i="3"/>
  <c r="TT115" i="3"/>
  <c r="UN125" i="3"/>
  <c r="WZ115" i="3"/>
  <c r="XT125" i="3"/>
  <c r="ZJ115" i="3"/>
  <c r="AAD125" i="3"/>
  <c r="YT115" i="3"/>
  <c r="ZN125" i="3"/>
  <c r="RS115" i="3"/>
  <c r="SM125" i="3"/>
  <c r="FV115" i="3"/>
  <c r="GP125" i="3"/>
  <c r="DU115" i="3"/>
  <c r="EO125" i="3"/>
  <c r="EB115" i="3"/>
  <c r="EV125" i="3"/>
  <c r="AEL115" i="3"/>
  <c r="AFF125" i="3"/>
  <c r="ADV115" i="3"/>
  <c r="AEP125" i="3"/>
  <c r="WU115" i="3"/>
  <c r="XO125" i="3"/>
  <c r="MQ115" i="3"/>
  <c r="NK125" i="3"/>
  <c r="IW115" i="3"/>
  <c r="JQ125" i="3"/>
  <c r="JD115" i="3"/>
  <c r="JX125" i="3"/>
  <c r="BE115" i="3"/>
  <c r="BY125" i="3"/>
  <c r="AEJ115" i="3"/>
  <c r="AFD125" i="3"/>
  <c r="W115" i="3"/>
  <c r="AQ125" i="3"/>
  <c r="MX115" i="3"/>
  <c r="NR125" i="3"/>
  <c r="MH115" i="3"/>
  <c r="NB125" i="3"/>
  <c r="XF115" i="3"/>
  <c r="XZ125" i="3"/>
  <c r="GG115" i="3"/>
  <c r="HA125" i="3"/>
  <c r="ER115" i="3"/>
  <c r="FL125" i="3"/>
  <c r="EY115" i="3"/>
  <c r="FS125" i="3"/>
  <c r="XN115" i="3"/>
  <c r="YH125" i="3"/>
  <c r="WX115" i="3"/>
  <c r="XR125" i="3"/>
  <c r="PW115" i="3"/>
  <c r="QQ125" i="3"/>
  <c r="DZ115" i="3"/>
  <c r="ET125" i="3"/>
  <c r="BY115" i="3"/>
  <c r="CS125" i="3"/>
  <c r="CF115" i="3"/>
  <c r="CZ125" i="3"/>
  <c r="XB115" i="3"/>
  <c r="XV125" i="3"/>
  <c r="WL115" i="3"/>
  <c r="XF125" i="3"/>
  <c r="PK115" i="3"/>
  <c r="QE125" i="3"/>
  <c r="DN115" i="3"/>
  <c r="EH125" i="3"/>
  <c r="BM115" i="3"/>
  <c r="CG125" i="3"/>
  <c r="BT115" i="3"/>
  <c r="CN125" i="3"/>
  <c r="ACD115" i="3"/>
  <c r="ACX125" i="3"/>
  <c r="ABN115" i="3"/>
  <c r="ACH125" i="3"/>
  <c r="UM115" i="3"/>
  <c r="VG125" i="3"/>
  <c r="IP115" i="3"/>
  <c r="JJ125" i="3"/>
  <c r="GO115" i="3"/>
  <c r="HI125" i="3"/>
  <c r="GV115" i="3"/>
  <c r="HP125" i="3"/>
  <c r="XC115" i="3"/>
  <c r="XW125" i="3"/>
  <c r="VO115" i="3"/>
  <c r="WI125" i="3"/>
  <c r="UZ115" i="3"/>
  <c r="VT125" i="3"/>
  <c r="AAJ115" i="3"/>
  <c r="ABD125" i="3"/>
  <c r="KF115" i="3"/>
  <c r="KZ125" i="3"/>
  <c r="JU115" i="3"/>
  <c r="KO125" i="3"/>
  <c r="WQ115" i="3"/>
  <c r="XK125" i="3"/>
  <c r="VC115" i="3"/>
  <c r="VW125" i="3"/>
  <c r="UN115" i="3"/>
  <c r="VH125" i="3"/>
  <c r="ZX115" i="3"/>
  <c r="AAR125" i="3"/>
  <c r="JK115" i="3"/>
  <c r="KE125" i="3"/>
  <c r="JF115" i="3"/>
  <c r="JZ125" i="3"/>
  <c r="OS115" i="3"/>
  <c r="PM125" i="3"/>
  <c r="OO115" i="3"/>
  <c r="PI125" i="3"/>
  <c r="VI115" i="3"/>
  <c r="WC125" i="3"/>
  <c r="AAR115" i="3"/>
  <c r="ABL125" i="3"/>
  <c r="SV115" i="3"/>
  <c r="TP125" i="3"/>
  <c r="ZI115" i="3"/>
  <c r="AAC125" i="3"/>
  <c r="ZE115" i="3"/>
  <c r="ZY125" i="3"/>
  <c r="OL115" i="3"/>
  <c r="PF125" i="3"/>
  <c r="LH115" i="3"/>
  <c r="MB125" i="3"/>
  <c r="JH115" i="3"/>
  <c r="KB125" i="3"/>
  <c r="OT115" i="3"/>
  <c r="PN125" i="3"/>
  <c r="OD115" i="3"/>
  <c r="OX125" i="3"/>
  <c r="ZB115" i="3"/>
  <c r="ZV125" i="3"/>
  <c r="IC115" i="3"/>
  <c r="IW125" i="3"/>
  <c r="GN115" i="3"/>
  <c r="HH125" i="3"/>
  <c r="GU115" i="3"/>
  <c r="HO125" i="3"/>
  <c r="TV115" i="3"/>
  <c r="UP125" i="3"/>
  <c r="TF115" i="3"/>
  <c r="TZ125" i="3"/>
  <c r="AED115" i="3"/>
  <c r="AEX125" i="3"/>
  <c r="AH115" i="3"/>
  <c r="BB125" i="3"/>
  <c r="OZ115" i="3"/>
  <c r="PT125" i="3"/>
  <c r="RL115" i="3"/>
  <c r="SF125" i="3"/>
  <c r="YX115" i="3"/>
  <c r="ZR125" i="3"/>
  <c r="YH115" i="3"/>
  <c r="ZB125" i="3"/>
  <c r="RG115" i="3"/>
  <c r="SA125" i="3"/>
  <c r="FJ115" i="3"/>
  <c r="GD125" i="3"/>
  <c r="DI115" i="3"/>
  <c r="EC125" i="3"/>
  <c r="DP115" i="3"/>
  <c r="EJ125" i="3"/>
  <c r="ACW115" i="3"/>
  <c r="ADQ125" i="3"/>
  <c r="AEC115" i="3"/>
  <c r="AEW125" i="3"/>
  <c r="ACO115" i="3"/>
  <c r="ADI125" i="3"/>
  <c r="ACK115" i="3"/>
  <c r="ADE125" i="3"/>
  <c r="RR115" i="3"/>
  <c r="SL125" i="3"/>
  <c r="AS115" i="3"/>
  <c r="BM125" i="3"/>
  <c r="YV115" i="3"/>
  <c r="ZP125" i="3"/>
  <c r="RZ115" i="3"/>
  <c r="ST125" i="3"/>
  <c r="RJ115" i="3"/>
  <c r="SD125" i="3"/>
  <c r="ACH115" i="3"/>
  <c r="ADB125" i="3"/>
  <c r="NT115" i="3"/>
  <c r="ON125" i="3"/>
  <c r="JX115" i="3"/>
  <c r="KR125" i="3"/>
  <c r="KN115" i="3"/>
  <c r="LH125" i="3"/>
  <c r="RN115" i="3"/>
  <c r="SH125" i="3"/>
  <c r="QX115" i="3"/>
  <c r="RR125" i="3"/>
  <c r="ABV115" i="3"/>
  <c r="ACP125" i="3"/>
  <c r="MP115" i="3"/>
  <c r="NJ125" i="3"/>
  <c r="JI115" i="3"/>
  <c r="KC125" i="3"/>
  <c r="JS115" i="3"/>
  <c r="KM125" i="3"/>
  <c r="WP115" i="3"/>
  <c r="XJ125" i="3"/>
  <c r="VZ115" i="3"/>
  <c r="WT125" i="3"/>
  <c r="OY115" i="3"/>
  <c r="PS125" i="3"/>
  <c r="DB115" i="3"/>
  <c r="DV125" i="3"/>
  <c r="BA115" i="3"/>
  <c r="BU125" i="3"/>
  <c r="BH115" i="3"/>
  <c r="CB125" i="3"/>
  <c r="RO115" i="3"/>
  <c r="SI125" i="3"/>
  <c r="QA115" i="3"/>
  <c r="QU125" i="3"/>
  <c r="UV115" i="3"/>
  <c r="VP125" i="3"/>
  <c r="EH115" i="3"/>
  <c r="FB125" i="3"/>
  <c r="EC115" i="3"/>
  <c r="EW125" i="3"/>
  <c r="RC115" i="3"/>
  <c r="RW125" i="3"/>
  <c r="PO115" i="3"/>
  <c r="QI125" i="3"/>
  <c r="UJ115" i="3"/>
  <c r="VD125" i="3"/>
  <c r="DV115" i="3"/>
  <c r="EP125" i="3"/>
  <c r="DQ115" i="3"/>
  <c r="EK125" i="3"/>
  <c r="JE115" i="3"/>
  <c r="JY125" i="3"/>
  <c r="PU115" i="3"/>
  <c r="QO125" i="3"/>
  <c r="HC115" i="3"/>
  <c r="HW125" i="3"/>
  <c r="GL115" i="3"/>
  <c r="HF125" i="3"/>
  <c r="TU115" i="3"/>
  <c r="UO125" i="3"/>
  <c r="TQ115" i="3"/>
  <c r="UK125" i="3"/>
  <c r="AAK115" i="3"/>
  <c r="ABE125" i="3"/>
  <c r="EV115" i="3"/>
  <c r="FP125" i="3"/>
  <c r="DS115" i="3"/>
  <c r="EM125" i="3"/>
  <c r="AEK115" i="3"/>
  <c r="AFE125" i="3"/>
  <c r="AEG115" i="3"/>
  <c r="AFA125" i="3"/>
  <c r="TN115" i="3"/>
  <c r="UH125" i="3"/>
  <c r="CO115" i="3"/>
  <c r="DI125" i="3"/>
  <c r="AZ115" i="3"/>
  <c r="BT125" i="3"/>
  <c r="BG115" i="3"/>
  <c r="CA125" i="3"/>
  <c r="OH115" i="3"/>
  <c r="PB125" i="3"/>
  <c r="NR115" i="3"/>
  <c r="OL125" i="3"/>
  <c r="YP115" i="3"/>
  <c r="ZJ125" i="3"/>
  <c r="HQ115" i="3"/>
  <c r="IK125" i="3"/>
  <c r="GB115" i="3"/>
  <c r="GV125" i="3"/>
  <c r="GI115" i="3"/>
  <c r="HC125" i="3"/>
  <c r="TJ115" i="3"/>
  <c r="UD125" i="3"/>
  <c r="ST115" i="3"/>
  <c r="TN125" i="3"/>
  <c r="ADR115" i="3"/>
  <c r="AEL125" i="3"/>
  <c r="ABP115" i="3"/>
  <c r="ACJ125" i="3"/>
  <c r="ND115" i="3"/>
  <c r="NX125" i="3"/>
  <c r="OB115" i="3"/>
  <c r="OV125" i="3"/>
  <c r="ADA115" i="3"/>
  <c r="ADU125" i="3"/>
  <c r="HK115" i="3"/>
  <c r="IE125" i="3"/>
  <c r="RY115" i="3"/>
  <c r="SS125" i="3"/>
  <c r="CZ115" i="3"/>
  <c r="DT125" i="3"/>
  <c r="XA115" i="3"/>
  <c r="XU125" i="3"/>
  <c r="WW115" i="3"/>
  <c r="XQ125" i="3"/>
  <c r="ADQ115" i="3"/>
  <c r="AEK125" i="3"/>
  <c r="IB115" i="3"/>
  <c r="IV125" i="3"/>
  <c r="GY115" i="3"/>
  <c r="HS125" i="3"/>
  <c r="ML115" i="3"/>
  <c r="NF125" i="3"/>
  <c r="LV115" i="3"/>
  <c r="MP125" i="3"/>
  <c r="WT115" i="3"/>
  <c r="XN125" i="3"/>
  <c r="FU115" i="3"/>
  <c r="GO125" i="3"/>
  <c r="EF115" i="3"/>
  <c r="EZ125" i="3"/>
  <c r="EM115" i="3"/>
  <c r="FG125" i="3"/>
  <c r="LZ115" i="3"/>
  <c r="MT125" i="3"/>
  <c r="LJ115" i="3"/>
  <c r="MD125" i="3"/>
  <c r="WH115" i="3"/>
  <c r="XB125" i="3"/>
  <c r="FI115" i="3"/>
  <c r="GC125" i="3"/>
  <c r="DT115" i="3"/>
  <c r="EN125" i="3"/>
  <c r="EA115" i="3"/>
  <c r="EU125" i="3"/>
  <c r="RB115" i="3"/>
  <c r="RV125" i="3"/>
  <c r="QL115" i="3"/>
  <c r="RF125" i="3"/>
  <c r="ABJ115" i="3"/>
  <c r="ACD125" i="3"/>
  <c r="LL115" i="3"/>
  <c r="MF125" i="3"/>
  <c r="IV115" i="3"/>
  <c r="JP125" i="3"/>
  <c r="JC115" i="3"/>
  <c r="JW125" i="3"/>
  <c r="MA115" i="3"/>
  <c r="MU125" i="3"/>
  <c r="KM115" i="3"/>
  <c r="LG125" i="3"/>
  <c r="ZO115" i="3"/>
  <c r="AAI125" i="3"/>
  <c r="PH115" i="3"/>
  <c r="QB125" i="3"/>
  <c r="PD115" i="3"/>
  <c r="PX125" i="3"/>
  <c r="RX115" i="3"/>
  <c r="SR125" i="3"/>
  <c r="LO115" i="3"/>
  <c r="MI125" i="3"/>
  <c r="KA115" i="3"/>
  <c r="KU125" i="3"/>
  <c r="ZC115" i="3"/>
  <c r="ZW125" i="3"/>
  <c r="OV115" i="3"/>
  <c r="PP125" i="3"/>
  <c r="NH115" i="3"/>
  <c r="OB125" i="3"/>
  <c r="OF115" i="3"/>
  <c r="OZ125" i="3"/>
  <c r="ABS115" i="3"/>
  <c r="ACM125" i="3"/>
  <c r="AAE115" i="3"/>
  <c r="AAY125" i="3"/>
  <c r="ZP115" i="3"/>
  <c r="AAJ125" i="3"/>
  <c r="BO115" i="3"/>
  <c r="CI125" i="3"/>
  <c r="AX115" i="3"/>
  <c r="BR125" i="3"/>
  <c r="OG115" i="3"/>
  <c r="PA125" i="3"/>
  <c r="OC115" i="3"/>
  <c r="OW125" i="3"/>
  <c r="UW115" i="3"/>
  <c r="VQ125" i="3"/>
  <c r="VD115" i="3"/>
  <c r="VX125" i="3"/>
  <c r="ON115" i="3"/>
  <c r="PH125" i="3"/>
  <c r="YW115" i="3"/>
  <c r="ZQ125" i="3"/>
  <c r="YS115" i="3"/>
  <c r="ZM125" i="3"/>
  <c r="NZ115" i="3"/>
  <c r="OT125" i="3"/>
  <c r="KH115" i="3"/>
  <c r="LB125" i="3"/>
  <c r="IU115" i="3"/>
  <c r="JO125" i="3"/>
  <c r="ADY115" i="3"/>
  <c r="AES125" i="3"/>
  <c r="ADU115" i="3"/>
  <c r="AEO125" i="3"/>
  <c r="TB115" i="3"/>
  <c r="TV125" i="3"/>
  <c r="CC115" i="3"/>
  <c r="CW125" i="3"/>
  <c r="AN115" i="3"/>
  <c r="BH125" i="3"/>
  <c r="AU115" i="3"/>
  <c r="BO125" i="3"/>
  <c r="NV115" i="3"/>
  <c r="OP125" i="3"/>
  <c r="NF115" i="3"/>
  <c r="NZ125" i="3"/>
  <c r="YD115" i="3"/>
  <c r="YX125" i="3"/>
  <c r="HE115" i="3"/>
  <c r="HY125" i="3"/>
  <c r="FP115" i="3"/>
  <c r="GJ125" i="3"/>
  <c r="FW115" i="3"/>
  <c r="GQ125" i="3"/>
  <c r="NJ115" i="3"/>
  <c r="OD125" i="3"/>
  <c r="SD115" i="3"/>
  <c r="SX125" i="3"/>
  <c r="XI115" i="3"/>
  <c r="YC125" i="3"/>
  <c r="RU115" i="3"/>
  <c r="SO125" i="3"/>
  <c r="BW115" i="3"/>
  <c r="CQ125" i="3"/>
  <c r="MK115" i="3"/>
  <c r="NE125" i="3"/>
  <c r="MG115" i="3"/>
  <c r="NA125" i="3"/>
  <c r="TA115" i="3"/>
  <c r="TU125" i="3"/>
  <c r="LG115" i="3"/>
  <c r="MA125" i="3"/>
  <c r="JV115" i="3"/>
  <c r="KP125" i="3"/>
  <c r="RM115" i="3"/>
  <c r="SG125" i="3"/>
  <c r="RI115" i="3"/>
  <c r="SC125" i="3"/>
  <c r="YC115" i="3"/>
  <c r="YW125" i="3"/>
  <c r="CN115" i="3"/>
  <c r="DH125" i="3"/>
  <c r="BK115" i="3"/>
  <c r="CE125" i="3"/>
  <c r="ACC115" i="3"/>
  <c r="ACW125" i="3"/>
  <c r="ABY115" i="3"/>
  <c r="ACS125" i="3"/>
  <c r="RF115" i="3"/>
  <c r="RZ125" i="3"/>
  <c r="AG115" i="3"/>
  <c r="BA125" i="3"/>
  <c r="TH115" i="3"/>
  <c r="UB125" i="3"/>
  <c r="V115" i="3"/>
  <c r="AP125" i="3"/>
  <c r="ABQ115" i="3"/>
  <c r="ACK125" i="3"/>
  <c r="ABM115" i="3"/>
  <c r="ACG125" i="3"/>
  <c r="QT115" i="3"/>
  <c r="RN125" i="3"/>
  <c r="ABD115" i="3"/>
  <c r="ABX125" i="3"/>
  <c r="OR115" i="3"/>
  <c r="PL125" i="3"/>
  <c r="S115" i="3"/>
  <c r="AM125" i="3"/>
  <c r="LN115" i="3"/>
  <c r="MH125" i="3"/>
  <c r="KX115" i="3"/>
  <c r="LR125" i="3"/>
  <c r="VV115" i="3"/>
  <c r="WP125" i="3"/>
  <c r="EW115" i="3"/>
  <c r="FQ125" i="3"/>
  <c r="DH115" i="3"/>
  <c r="EB125" i="3"/>
  <c r="DO115" i="3"/>
  <c r="EI125" i="3"/>
  <c r="ABR115" i="3"/>
  <c r="ACL125" i="3"/>
  <c r="ABB115" i="3"/>
  <c r="ABV125" i="3"/>
  <c r="UA115" i="3"/>
  <c r="UU125" i="3"/>
  <c r="ID115" i="3"/>
  <c r="IX125" i="3"/>
  <c r="GC115" i="3"/>
  <c r="GW125" i="3"/>
  <c r="GJ115" i="3"/>
  <c r="HD125" i="3"/>
  <c r="ABF115" i="3"/>
  <c r="ABZ125" i="3"/>
  <c r="AAP115" i="3"/>
  <c r="ABJ125" i="3"/>
  <c r="TO115" i="3"/>
  <c r="UI125" i="3"/>
  <c r="HR115" i="3"/>
  <c r="IL125" i="3"/>
  <c r="FQ115" i="3"/>
  <c r="GK125" i="3"/>
  <c r="FX115" i="3"/>
  <c r="GR125" i="3"/>
  <c r="WE115" i="3"/>
  <c r="WY125" i="3"/>
  <c r="UQ115" i="3"/>
  <c r="VK125" i="3"/>
  <c r="UB115" i="3"/>
  <c r="UV125" i="3"/>
  <c r="ZL115" i="3"/>
  <c r="AAF125" i="3"/>
  <c r="IX115" i="3"/>
  <c r="JR125" i="3"/>
  <c r="IS115" i="3"/>
  <c r="JM125" i="3"/>
  <c r="PI115" i="3"/>
  <c r="QC125" i="3"/>
  <c r="GQ115" i="3"/>
  <c r="HK125" i="3"/>
  <c r="FZ115" i="3"/>
  <c r="GT125" i="3"/>
  <c r="TI115" i="3"/>
  <c r="UC125" i="3"/>
  <c r="TE115" i="3"/>
  <c r="TY125" i="3"/>
  <c r="ZY115" i="3"/>
  <c r="AAS125" i="3"/>
  <c r="EJ115" i="3"/>
  <c r="FD143" i="3" s="1"/>
  <c r="FD125" i="3"/>
  <c r="DG115" i="3"/>
  <c r="EA125" i="3"/>
  <c r="YK115" i="3"/>
  <c r="ZE125" i="3"/>
  <c r="YG115" i="3"/>
  <c r="ZA125" i="3"/>
  <c r="JN115" i="3"/>
  <c r="KH125" i="3"/>
  <c r="II115" i="3"/>
  <c r="JC125" i="3"/>
  <c r="ADM115" i="3"/>
  <c r="AEG125" i="3"/>
  <c r="ADI115" i="3"/>
  <c r="AEC125" i="3"/>
  <c r="SP115" i="3"/>
  <c r="TJ125" i="3"/>
  <c r="BQ115" i="3"/>
  <c r="CK125" i="3"/>
  <c r="AB115" i="3"/>
  <c r="AV125" i="3"/>
  <c r="AI115" i="3"/>
  <c r="BC125" i="3"/>
  <c r="XR115" i="3"/>
  <c r="YL125" i="3"/>
  <c r="XM115" i="3"/>
  <c r="YG125" i="3"/>
  <c r="IN115" i="3"/>
  <c r="JH125" i="3"/>
  <c r="YO115" i="3"/>
  <c r="ZI125" i="3"/>
  <c r="ADK115" i="3"/>
  <c r="AEE125" i="3"/>
  <c r="ACV115" i="3"/>
  <c r="ADP125" i="3"/>
  <c r="NM115" i="3"/>
  <c r="OG125" i="3"/>
  <c r="EU115" i="3"/>
  <c r="FO125" i="3"/>
  <c r="ED115" i="3"/>
  <c r="EX125" i="3"/>
  <c r="T114" i="3"/>
  <c r="LY115" i="3"/>
  <c r="MS125" i="3"/>
  <c r="LU115" i="3"/>
  <c r="MO125" i="3"/>
  <c r="SO115" i="3"/>
  <c r="TI125" i="3"/>
  <c r="KG115" i="3"/>
  <c r="LA125" i="3"/>
  <c r="JG115" i="3"/>
  <c r="KA125" i="3"/>
  <c r="WO115" i="3"/>
  <c r="XI125" i="3"/>
  <c r="WK115" i="3"/>
  <c r="XE125" i="3"/>
  <c r="ADE115" i="3"/>
  <c r="ADY125" i="3"/>
  <c r="HP115" i="3"/>
  <c r="IJ125" i="3"/>
  <c r="GM115" i="3"/>
  <c r="HG125" i="3"/>
  <c r="WC115" i="3"/>
  <c r="WW125" i="3"/>
  <c r="VY115" i="3"/>
  <c r="WS125" i="3"/>
  <c r="ACS115" i="3"/>
  <c r="ADM125" i="3"/>
  <c r="HD115" i="3"/>
  <c r="HX125" i="3"/>
  <c r="GA115" i="3"/>
  <c r="GU125" i="3"/>
  <c r="ABE115" i="3"/>
  <c r="ABY125" i="3"/>
  <c r="ABA115" i="3"/>
  <c r="ABU125" i="3"/>
  <c r="QH115" i="3"/>
  <c r="RB125" i="3"/>
  <c r="VP115" i="3"/>
  <c r="WJ125" i="3"/>
  <c r="NC115" i="3"/>
  <c r="NW125" i="3"/>
  <c r="T115" i="3"/>
  <c r="AN125" i="3"/>
  <c r="WD115" i="3"/>
  <c r="WX125" i="3"/>
  <c r="VN115" i="3"/>
  <c r="WH125" i="3"/>
  <c r="OM115" i="3"/>
  <c r="PG125" i="3"/>
  <c r="CP115" i="3"/>
  <c r="DJ125" i="3"/>
  <c r="AO115" i="3"/>
  <c r="BI125" i="3"/>
  <c r="AV115" i="3"/>
  <c r="BP125" i="3"/>
  <c r="VR115" i="3"/>
  <c r="WL125" i="3"/>
  <c r="VB115" i="3"/>
  <c r="VV125" i="3"/>
  <c r="OA115" i="3"/>
  <c r="OU125" i="3"/>
  <c r="CD115" i="3"/>
  <c r="CX125" i="3"/>
  <c r="AC115" i="3"/>
  <c r="AW125" i="3"/>
  <c r="AJ115" i="3"/>
  <c r="BD125" i="3"/>
  <c r="QQ115" i="3"/>
  <c r="RK125" i="3"/>
  <c r="PC115" i="3"/>
  <c r="PW125" i="3"/>
  <c r="AEE115" i="3"/>
  <c r="AEY125" i="3"/>
  <c r="TX115" i="3"/>
  <c r="UR125" i="3"/>
  <c r="DJ115" i="3"/>
  <c r="ED125" i="3"/>
  <c r="DE115" i="3"/>
  <c r="DY125" i="3"/>
  <c r="ABG115" i="3"/>
  <c r="ACA125" i="3"/>
  <c r="ZS115" i="3"/>
  <c r="AAM125" i="3"/>
  <c r="ZD115" i="3"/>
  <c r="ZX125" i="3"/>
  <c r="BC115" i="3"/>
  <c r="BW125" i="3"/>
  <c r="AL115" i="3"/>
  <c r="BF125" i="3"/>
  <c r="U114" i="3"/>
  <c r="NU115" i="3"/>
  <c r="OO125" i="3"/>
  <c r="NQ115" i="3"/>
  <c r="OK125" i="3"/>
  <c r="UK115" i="3"/>
  <c r="VE125" i="3"/>
  <c r="PP115" i="3"/>
  <c r="QJ125" i="3"/>
  <c r="NB115" i="3"/>
  <c r="NV125" i="3"/>
  <c r="SW115" i="3"/>
  <c r="TQ125" i="3"/>
  <c r="SS115" i="3"/>
  <c r="TM125" i="3"/>
  <c r="ZM115" i="3"/>
  <c r="AAG125" i="3"/>
  <c r="DX115" i="3"/>
  <c r="ER125" i="3"/>
  <c r="CU115" i="3"/>
  <c r="DO125" i="3"/>
  <c r="XY115" i="3"/>
  <c r="YS125" i="3"/>
  <c r="XU115" i="3"/>
  <c r="YO125" i="3"/>
  <c r="IZ115" i="3"/>
  <c r="JT125" i="3"/>
  <c r="HW115" i="3"/>
  <c r="IQ125" i="3"/>
  <c r="GS115" i="3"/>
  <c r="HM143" i="3" s="1"/>
  <c r="HM125" i="3"/>
  <c r="ZK115" i="3"/>
  <c r="AAE125" i="3"/>
  <c r="XW115" i="3"/>
  <c r="YQ125" i="3"/>
  <c r="XH115" i="3"/>
  <c r="YB125" i="3"/>
  <c r="ACR115" i="3"/>
  <c r="ADL125" i="3"/>
  <c r="UR115" i="3"/>
  <c r="VL125" i="3"/>
  <c r="SJ115" i="3"/>
  <c r="TD125" i="3"/>
  <c r="AEM115" i="3"/>
  <c r="AFG125" i="3"/>
  <c r="ACY115" i="3"/>
  <c r="ADS125" i="3"/>
  <c r="ACJ115" i="3"/>
  <c r="ADD125" i="3"/>
  <c r="NA115" i="3"/>
  <c r="NU125" i="3"/>
  <c r="EI115" i="3"/>
  <c r="FC125" i="3"/>
  <c r="DR115" i="3"/>
  <c r="EL125" i="3"/>
  <c r="RA115" i="3"/>
  <c r="RU125" i="3"/>
  <c r="QW115" i="3"/>
  <c r="RQ125" i="3"/>
  <c r="XQ115" i="3"/>
  <c r="YK125" i="3"/>
  <c r="CB115" i="3"/>
  <c r="CV125" i="3"/>
  <c r="AY115" i="3"/>
  <c r="BS125" i="3"/>
  <c r="QO115" i="3"/>
  <c r="RI125" i="3"/>
  <c r="QK115" i="3"/>
  <c r="RE125" i="3"/>
  <c r="XE115" i="3"/>
  <c r="XY125" i="3"/>
  <c r="BP115" i="3"/>
  <c r="CJ125" i="3"/>
  <c r="AM115" i="3"/>
  <c r="BG125" i="3"/>
  <c r="VQ115" i="3"/>
  <c r="WK125" i="3"/>
  <c r="VM115" i="3"/>
  <c r="WG125" i="3"/>
  <c r="ACG115" i="3"/>
  <c r="ADA125" i="3"/>
  <c r="GR115" i="3"/>
  <c r="HL125" i="3"/>
  <c r="FO115" i="3"/>
  <c r="GI125" i="3"/>
  <c r="QP115" i="3"/>
  <c r="RJ125" i="3"/>
  <c r="PZ115" i="3"/>
  <c r="QT125" i="3"/>
  <c r="AAX115" i="3"/>
  <c r="ABR125" i="3"/>
  <c r="KI115" i="3"/>
  <c r="LC125" i="3"/>
  <c r="IJ115" i="3"/>
  <c r="JD125" i="3"/>
  <c r="IQ115" i="3"/>
  <c r="JK125" i="3"/>
  <c r="QD115" i="3"/>
  <c r="QX125" i="3"/>
  <c r="PN115" i="3"/>
  <c r="QH125" i="3"/>
  <c r="AAL115" i="3"/>
  <c r="ABF125" i="3"/>
  <c r="JP115" i="3"/>
  <c r="KJ125" i="3"/>
  <c r="HX115" i="3"/>
  <c r="IR125" i="3"/>
  <c r="IE115" i="3"/>
  <c r="IY125" i="3"/>
  <c r="LC115" i="3"/>
  <c r="LW125" i="3"/>
  <c r="JO115" i="3"/>
  <c r="KI125" i="3"/>
  <c r="YQ115" i="3"/>
  <c r="ZK125" i="3"/>
  <c r="ACB115" i="3"/>
  <c r="ACV125" i="3"/>
  <c r="ME115" i="3"/>
  <c r="MY125" i="3"/>
  <c r="MV115" i="3"/>
  <c r="NP125" i="3"/>
  <c r="VS115" i="3"/>
  <c r="WM125" i="3"/>
  <c r="UE115" i="3"/>
  <c r="UY125" i="3"/>
  <c r="TP115" i="3"/>
  <c r="UJ125" i="3"/>
  <c r="YZ115" i="3"/>
  <c r="ZT125" i="3"/>
  <c r="IL115" i="3"/>
  <c r="JF125" i="3"/>
  <c r="IG115" i="3"/>
  <c r="JA125" i="3"/>
  <c r="AEF115" i="3"/>
  <c r="AEZ125" i="3"/>
  <c r="OW115" i="3"/>
  <c r="PQ125" i="3"/>
  <c r="GE115" i="3"/>
  <c r="GY125" i="3"/>
  <c r="FN115" i="3"/>
  <c r="GH125" i="3"/>
  <c r="NI115" i="3"/>
  <c r="OC125" i="3"/>
  <c r="NE115" i="3"/>
  <c r="NY125" i="3"/>
  <c r="TY115" i="3"/>
  <c r="US125" i="3"/>
  <c r="NN115" i="3"/>
  <c r="OH125" i="3"/>
  <c r="LX115" i="3"/>
  <c r="MR125" i="3"/>
  <c r="SK115" i="3"/>
  <c r="TE125" i="3"/>
  <c r="SG115" i="3"/>
  <c r="TA125" i="3"/>
  <c r="ZA115" i="3"/>
  <c r="ZU125" i="3"/>
  <c r="DL115" i="3"/>
  <c r="EF125" i="3"/>
  <c r="CI115" i="3"/>
  <c r="DC125" i="3"/>
  <c r="TW115" i="3"/>
  <c r="UQ125" i="3"/>
  <c r="SI115" i="3"/>
  <c r="TC125" i="3"/>
  <c r="RT115" i="3"/>
  <c r="SN125" i="3"/>
  <c r="XD115" i="3"/>
  <c r="XX125" i="3"/>
  <c r="GP115" i="3"/>
  <c r="HJ125" i="3"/>
  <c r="GK115" i="3"/>
  <c r="HE125" i="3"/>
  <c r="YY115" i="3"/>
  <c r="ZS125" i="3"/>
  <c r="XK115" i="3"/>
  <c r="YE125" i="3"/>
  <c r="WV115" i="3"/>
  <c r="XP125" i="3"/>
  <c r="ACF115" i="3"/>
  <c r="ACZ125" i="3"/>
  <c r="PL115" i="3"/>
  <c r="QF125" i="3"/>
  <c r="OJ115" i="3"/>
  <c r="PD125" i="3"/>
  <c r="LM115" i="3"/>
  <c r="MG125" i="3"/>
  <c r="LI115" i="3"/>
  <c r="MC125" i="3"/>
  <c r="SC115" i="3"/>
  <c r="SW125" i="3"/>
  <c r="JL115" i="3"/>
  <c r="KF125" i="3"/>
  <c r="IT115" i="3"/>
  <c r="JN125" i="3"/>
  <c r="LA115" i="3"/>
  <c r="LU125" i="3"/>
  <c r="KW115" i="3"/>
  <c r="LQ125" i="3"/>
  <c r="RQ115" i="3"/>
  <c r="SK125" i="3"/>
  <c r="IY115" i="3"/>
  <c r="JS125" i="3"/>
  <c r="IH115" i="3"/>
  <c r="JB125" i="3"/>
  <c r="V114" i="3"/>
  <c r="QC115" i="3"/>
  <c r="QW125" i="3"/>
  <c r="PY115" i="3"/>
  <c r="QS125" i="3"/>
  <c r="WS115" i="3"/>
  <c r="XM143" i="3" s="1"/>
  <c r="XM125" i="3"/>
  <c r="BD115" i="3"/>
  <c r="BX125" i="3"/>
  <c r="AA115" i="3"/>
  <c r="AU125" i="3"/>
  <c r="LB115" i="3"/>
  <c r="LV125" i="3"/>
  <c r="KL115" i="3"/>
  <c r="LF125" i="3"/>
  <c r="VJ115" i="3"/>
  <c r="WD125" i="3"/>
  <c r="EK115" i="3"/>
  <c r="FE125" i="3"/>
  <c r="CV115" i="3"/>
  <c r="DP125" i="3"/>
  <c r="DC115" i="3"/>
  <c r="DW125" i="3"/>
  <c r="KP115" i="3"/>
  <c r="LJ125" i="3"/>
  <c r="JZ115" i="3"/>
  <c r="KT125" i="3"/>
  <c r="UX115" i="3"/>
  <c r="VR125" i="3"/>
  <c r="DY115" i="3"/>
  <c r="ES125" i="3"/>
  <c r="CJ115" i="3"/>
  <c r="DD125" i="3"/>
  <c r="CQ115" i="3"/>
  <c r="DK125" i="3"/>
  <c r="AAT115" i="3"/>
  <c r="ABN125" i="3"/>
  <c r="AAD115" i="3"/>
  <c r="AAX125" i="3"/>
  <c r="TC115" i="3"/>
  <c r="TW125" i="3"/>
  <c r="HF115" i="3"/>
  <c r="HZ125" i="3"/>
  <c r="FE115" i="3"/>
  <c r="FY125" i="3"/>
  <c r="FL115" i="3"/>
  <c r="GF125" i="3"/>
  <c r="QE115" i="3"/>
  <c r="QY125" i="3"/>
  <c r="OQ115" i="3"/>
  <c r="PK125" i="3"/>
  <c r="ADS115" i="3"/>
  <c r="AEM125" i="3"/>
  <c r="TL115" i="3"/>
  <c r="UF125" i="3"/>
  <c r="CX115" i="3"/>
  <c r="DR125" i="3"/>
  <c r="CS115" i="3"/>
  <c r="DM125" i="3"/>
  <c r="AAU115" i="3"/>
  <c r="ABO125" i="3"/>
  <c r="ZG115" i="3"/>
  <c r="AAA125" i="3"/>
  <c r="YR115" i="3"/>
  <c r="ZL125" i="3"/>
  <c r="AEB115" i="3"/>
  <c r="AEV125" i="3"/>
  <c r="AQ115" i="3"/>
  <c r="BK125" i="3"/>
  <c r="Z115" i="3"/>
  <c r="AEI115" i="3"/>
  <c r="AFC143" i="3" s="1"/>
  <c r="AFC125" i="3"/>
  <c r="ADT115" i="3"/>
  <c r="AEN125" i="3"/>
  <c r="OK115" i="3"/>
  <c r="PE125" i="3"/>
  <c r="FS115" i="3"/>
  <c r="GM125" i="3"/>
  <c r="FB115" i="3"/>
  <c r="FV125" i="3"/>
  <c r="MW115" i="3"/>
  <c r="NQ143" i="3" s="1"/>
  <c r="NQ125" i="3"/>
  <c r="MS115" i="3"/>
  <c r="NM125" i="3"/>
  <c r="TM115" i="3"/>
  <c r="UG125" i="3"/>
  <c r="MJ115" i="3"/>
  <c r="ND125" i="3"/>
  <c r="KU115" i="3"/>
  <c r="LO125" i="3"/>
  <c r="OI115" i="3"/>
  <c r="PC125" i="3"/>
  <c r="MU115" i="3"/>
  <c r="NO125" i="3"/>
  <c r="ABW115" i="3"/>
  <c r="ACQ125" i="3"/>
  <c r="RP115" i="3"/>
  <c r="SJ125" i="3"/>
  <c r="BB115" i="3"/>
  <c r="BV125" i="3"/>
  <c r="AW115" i="3"/>
  <c r="BQ125" i="3"/>
  <c r="TK115" i="3"/>
  <c r="UE125" i="3"/>
  <c r="RW115" i="3"/>
  <c r="SQ125" i="3"/>
  <c r="RH115" i="3"/>
  <c r="SB125" i="3"/>
  <c r="WR115" i="3"/>
  <c r="XL125" i="3"/>
  <c r="GD115" i="3"/>
  <c r="GX125" i="3"/>
  <c r="FY115" i="3"/>
  <c r="GS125" i="3"/>
  <c r="AEA115" i="3"/>
  <c r="AEU125" i="3"/>
  <c r="ACM115" i="3"/>
  <c r="ADG125" i="3"/>
  <c r="ABX115" i="3"/>
  <c r="ACR125" i="3"/>
  <c r="MO115" i="3"/>
  <c r="NI125" i="3"/>
  <c r="DW115" i="3"/>
  <c r="EQ125" i="3"/>
  <c r="DF115" i="3"/>
  <c r="DZ125" i="3"/>
  <c r="ADO115" i="3"/>
  <c r="AEI125" i="3"/>
  <c r="ACA115" i="3"/>
  <c r="ACU125" i="3"/>
  <c r="ABL115" i="3"/>
  <c r="ACF125" i="3"/>
  <c r="MC115" i="3"/>
  <c r="MW125" i="3"/>
  <c r="DK115" i="3"/>
  <c r="EE125" i="3"/>
  <c r="CT115" i="3"/>
  <c r="DN125" i="3"/>
  <c r="KO115" i="3"/>
  <c r="LI125" i="3"/>
  <c r="KK115" i="3"/>
  <c r="LE125" i="3"/>
  <c r="RE115" i="3"/>
  <c r="RY125" i="3"/>
  <c r="IM115" i="3"/>
  <c r="JG125" i="3"/>
  <c r="HV115" i="3"/>
  <c r="IP125" i="3"/>
  <c r="AAS115" i="3"/>
  <c r="ABM125" i="3"/>
  <c r="AAO115" i="3"/>
  <c r="ABI125" i="3"/>
  <c r="PV115" i="3"/>
  <c r="QP125" i="3"/>
  <c r="QB115" i="3"/>
  <c r="QV125" i="3"/>
  <c r="MB115" i="3"/>
  <c r="MV125" i="3"/>
  <c r="AAG115" i="3"/>
  <c r="ABA125" i="3"/>
  <c r="AAC115" i="3"/>
  <c r="AAW125" i="3"/>
  <c r="PJ115" i="3"/>
  <c r="QD125" i="3"/>
  <c r="NP115" i="3"/>
  <c r="OJ125" i="3"/>
  <c r="KV115" i="3"/>
  <c r="LP125" i="3"/>
  <c r="VF115" i="3"/>
  <c r="VZ125" i="3"/>
  <c r="UP115" i="3"/>
  <c r="VJ125" i="3"/>
  <c r="NO115" i="3"/>
  <c r="OI125" i="3"/>
  <c r="BR115" i="3"/>
  <c r="CL125" i="3"/>
  <c r="X115" i="3"/>
  <c r="AR125" i="3"/>
  <c r="KQ115" i="3"/>
  <c r="LK125" i="3"/>
  <c r="YE115" i="3"/>
  <c r="YY125" i="3"/>
  <c r="WN115" i="3"/>
  <c r="XH125" i="3"/>
  <c r="LD115" i="3"/>
  <c r="LX125" i="3"/>
  <c r="LS115" i="3"/>
  <c r="MM125" i="3"/>
  <c r="VG115" i="3"/>
  <c r="WA125" i="3"/>
  <c r="TS115" i="3"/>
  <c r="UM125" i="3"/>
  <c r="TD115" i="3"/>
  <c r="TX125" i="3"/>
  <c r="YN115" i="3"/>
  <c r="ZH125" i="3"/>
  <c r="HZ115" i="3"/>
  <c r="IT125" i="3"/>
  <c r="HU115" i="3"/>
  <c r="IO125" i="3"/>
  <c r="AAI115" i="3"/>
  <c r="ABC125" i="3"/>
  <c r="YU115" i="3"/>
  <c r="ZO143" i="3" s="1"/>
  <c r="ZO125" i="3"/>
  <c r="YF115" i="3"/>
  <c r="YZ125" i="3"/>
  <c r="ADP115" i="3"/>
  <c r="AEJ125" i="3"/>
  <c r="AE115" i="3"/>
  <c r="AY125" i="3"/>
  <c r="ADL115" i="3"/>
  <c r="AEF125" i="3"/>
  <c r="ADW115" i="3"/>
  <c r="AEQ125" i="3"/>
  <c r="ADH115" i="3"/>
  <c r="AEB125" i="3"/>
  <c r="NY115" i="3"/>
  <c r="OS125" i="3"/>
  <c r="FG115" i="3"/>
  <c r="GA125" i="3"/>
  <c r="EP115" i="3"/>
  <c r="FJ125" i="3"/>
  <c r="ADJ115" i="3"/>
  <c r="AED125" i="3"/>
  <c r="IK115" i="3"/>
  <c r="JE125" i="3"/>
  <c r="IR115" i="3"/>
  <c r="JL125" i="3"/>
  <c r="NW115" i="3"/>
  <c r="OQ125" i="3"/>
  <c r="MI115" i="3"/>
  <c r="NC125" i="3"/>
  <c r="ABK115" i="3"/>
  <c r="ACE125" i="3"/>
  <c r="RD115" i="3"/>
  <c r="RX125" i="3"/>
  <c r="AP115" i="3"/>
  <c r="BJ125" i="3"/>
  <c r="AK115" i="3"/>
  <c r="BE125" i="3"/>
  <c r="YM115" i="3"/>
  <c r="ZG125" i="3"/>
  <c r="WY115" i="3"/>
  <c r="XS125" i="3"/>
  <c r="WJ115" i="3"/>
  <c r="XD125" i="3"/>
  <c r="ABT115" i="3"/>
  <c r="ACN125" i="3"/>
  <c r="NL115" i="3"/>
  <c r="OF143" i="3" s="1"/>
  <c r="OF125" i="3"/>
  <c r="MZ115" i="3"/>
  <c r="NT125" i="3"/>
  <c r="YA115" i="3"/>
  <c r="YU125" i="3"/>
  <c r="WM115" i="3"/>
  <c r="XG143" i="3" s="1"/>
  <c r="XG125" i="3"/>
  <c r="VX115" i="3"/>
  <c r="WR143" i="3" s="1"/>
  <c r="WR125" i="3"/>
  <c r="ABH115" i="3"/>
  <c r="ACB125" i="3"/>
  <c r="MF115" i="3"/>
  <c r="MZ125" i="3"/>
  <c r="LT115" i="3"/>
  <c r="MN125" i="3"/>
  <c r="ADC115" i="3"/>
  <c r="ADW125" i="3"/>
  <c r="ABO115" i="3"/>
  <c r="ACI125" i="3"/>
  <c r="AAZ115" i="3"/>
  <c r="ABT125" i="3"/>
  <c r="LQ115" i="3"/>
  <c r="MK125" i="3"/>
  <c r="CY115" i="3"/>
  <c r="DS125" i="3"/>
  <c r="CH115" i="3"/>
  <c r="DB143" i="3" s="1"/>
  <c r="DB125" i="3"/>
  <c r="VE115" i="3"/>
  <c r="VY125" i="3"/>
  <c r="VA115" i="3"/>
  <c r="VU125" i="3"/>
  <c r="ABU115" i="3"/>
  <c r="ACO125" i="3"/>
  <c r="GF115" i="3"/>
  <c r="GZ125" i="3"/>
  <c r="FC115" i="3"/>
  <c r="FW125" i="3"/>
  <c r="US115" i="3"/>
  <c r="VM125" i="3"/>
  <c r="UO115" i="3"/>
  <c r="VI125" i="3"/>
  <c r="ABI115" i="3"/>
  <c r="ACC125" i="3"/>
  <c r="FT115" i="3"/>
  <c r="GN125" i="3"/>
  <c r="EQ115" i="3"/>
  <c r="FK125" i="3"/>
  <c r="PR115" i="3"/>
  <c r="QL125" i="3"/>
  <c r="PB115" i="3"/>
  <c r="PV125" i="3"/>
  <c r="ZZ115" i="3"/>
  <c r="AAT125" i="3"/>
  <c r="JA115" i="3"/>
  <c r="JU125" i="3"/>
  <c r="HL115" i="3"/>
  <c r="IF125" i="3"/>
  <c r="HS115" i="3"/>
  <c r="IM125" i="3"/>
  <c r="AAH115" i="3"/>
  <c r="ABB125" i="3"/>
  <c r="ZR115" i="3"/>
  <c r="AAL125" i="3"/>
  <c r="SQ115" i="3"/>
  <c r="TK125" i="3"/>
  <c r="GT115" i="3"/>
  <c r="HN125" i="3"/>
  <c r="ES115" i="3"/>
  <c r="FM125" i="3"/>
  <c r="EZ115" i="3"/>
  <c r="FT125" i="3"/>
  <c r="PS115" i="3"/>
  <c r="QM125" i="3"/>
  <c r="OE115" i="3"/>
  <c r="OY125" i="3"/>
  <c r="ADG115" i="3"/>
  <c r="AEA125" i="3"/>
  <c r="SZ115" i="3"/>
  <c r="TT125" i="3"/>
  <c r="CL115" i="3"/>
  <c r="DF125" i="3"/>
  <c r="CG115" i="3"/>
  <c r="DA125" i="3"/>
  <c r="UU115" i="3"/>
  <c r="VO125" i="3"/>
  <c r="TG115" i="3"/>
  <c r="UA125" i="3"/>
  <c r="SR115" i="3"/>
  <c r="TL125" i="3"/>
  <c r="YB115" i="3"/>
  <c r="YV125" i="3"/>
  <c r="HN115" i="3"/>
  <c r="IH125" i="3"/>
  <c r="HI115" i="3"/>
  <c r="IC125" i="3"/>
  <c r="ZW115" i="3"/>
  <c r="AAQ125" i="3"/>
  <c r="YI115" i="3"/>
  <c r="ZC125" i="3"/>
  <c r="XT115" i="3"/>
  <c r="YN125" i="3"/>
  <c r="ADD115" i="3"/>
  <c r="ADX125" i="3"/>
  <c r="AAF115" i="3"/>
  <c r="AAZ125" i="3"/>
  <c r="XX115" i="3"/>
  <c r="YR125" i="3"/>
  <c r="R105" i="3"/>
  <c r="R111" i="3" s="1"/>
  <c r="R115" i="3"/>
  <c r="R104" i="3"/>
  <c r="R110" i="3" s="1"/>
  <c r="S104" i="3"/>
  <c r="S110" i="3" s="1"/>
  <c r="T105" i="3"/>
  <c r="T111" i="3" s="1"/>
  <c r="ZG77" i="3"/>
  <c r="ZG98" i="3"/>
  <c r="ZG152" i="3" s="1"/>
  <c r="ACC76" i="3"/>
  <c r="ADO76" i="3"/>
  <c r="UB76" i="3"/>
  <c r="XV76" i="3"/>
  <c r="AAR76" i="3"/>
  <c r="UJ76" i="3"/>
  <c r="ABR76" i="3"/>
  <c r="TO76" i="3"/>
  <c r="WW76" i="3"/>
  <c r="AAE76" i="3"/>
  <c r="ADM76" i="3"/>
  <c r="WG76" i="3"/>
  <c r="AFC76" i="3"/>
  <c r="ZW76" i="3"/>
  <c r="UD76" i="3"/>
  <c r="WZ76" i="3"/>
  <c r="AEP76" i="3"/>
  <c r="WR76" i="3"/>
  <c r="VS76" i="3"/>
  <c r="AEC76" i="3"/>
  <c r="WQ76" i="3"/>
  <c r="TT76" i="3"/>
  <c r="ACQ76" i="3"/>
  <c r="TD76" i="3"/>
  <c r="WX76" i="3"/>
  <c r="ZT76" i="3"/>
  <c r="WT76" i="3"/>
  <c r="ZP76" i="3"/>
  <c r="ADJ76" i="3"/>
  <c r="ZX76" i="3"/>
  <c r="ZC76" i="3"/>
  <c r="ACK76" i="3"/>
  <c r="ABU76" i="3"/>
  <c r="TB76" i="3"/>
  <c r="VX76" i="3"/>
  <c r="ZR76" i="3"/>
  <c r="ACN76" i="3"/>
  <c r="WF76" i="3"/>
  <c r="SL76" i="3"/>
  <c r="ACF76" i="3"/>
  <c r="UG76" i="3"/>
  <c r="ABG76" i="3"/>
  <c r="SV76" i="3"/>
  <c r="WE76" i="3"/>
  <c r="TH76" i="3"/>
  <c r="ACE76" i="3"/>
  <c r="SR76" i="3"/>
  <c r="WL76" i="3"/>
  <c r="ZH76" i="3"/>
  <c r="ACH76" i="3"/>
  <c r="AFD76" i="3"/>
  <c r="VR76" i="3"/>
  <c r="UE76" i="3"/>
  <c r="XM76" i="3"/>
  <c r="VU76" i="3"/>
  <c r="AEQ76" i="3"/>
  <c r="TW76" i="3"/>
  <c r="YP76" i="3"/>
  <c r="ABL76" i="3"/>
  <c r="AFF76" i="3"/>
  <c r="ABT76" i="3"/>
  <c r="TU76" i="3"/>
  <c r="XZ76" i="3"/>
  <c r="TE76" i="3"/>
  <c r="WM76" i="3"/>
  <c r="ZU76" i="3"/>
  <c r="UL76" i="3"/>
  <c r="VN76" i="3"/>
  <c r="YJ76" i="3"/>
  <c r="ABS76" i="3"/>
  <c r="SF76" i="3"/>
  <c r="VZ76" i="3"/>
  <c r="YV76" i="3"/>
  <c r="VJ76" i="3"/>
  <c r="YF76" i="3"/>
  <c r="ABZ76" i="3"/>
  <c r="AEV76" i="3"/>
  <c r="ABJ76" i="3"/>
  <c r="AEF76" i="3"/>
  <c r="TX76" i="3"/>
  <c r="ABF76" i="3"/>
  <c r="TC76" i="3"/>
  <c r="WK76" i="3"/>
  <c r="ZS76" i="3"/>
  <c r="ADA76" i="3"/>
  <c r="ABI76" i="3"/>
  <c r="ZK76" i="3"/>
  <c r="TR76" i="3"/>
  <c r="WN76" i="3"/>
  <c r="AED76" i="3"/>
  <c r="XN76" i="3"/>
  <c r="SS76" i="3"/>
  <c r="WA76" i="3"/>
  <c r="ZI76" i="3"/>
  <c r="ADN76" i="3"/>
  <c r="VK76" i="3"/>
  <c r="YS76" i="3"/>
  <c r="ACA76" i="3"/>
  <c r="ZZ76" i="3"/>
  <c r="XH76" i="3"/>
  <c r="ABB76" i="3"/>
  <c r="ADX76" i="3"/>
  <c r="UX76" i="3"/>
  <c r="XT76" i="3"/>
  <c r="ABN76" i="3"/>
  <c r="AEJ76" i="3"/>
  <c r="AAX76" i="3"/>
  <c r="ADT76" i="3"/>
  <c r="SZ76" i="3"/>
  <c r="ZL76" i="3"/>
  <c r="YQ76" i="3"/>
  <c r="ABY76" i="3"/>
  <c r="TK76" i="3"/>
  <c r="AEY76" i="3"/>
  <c r="SP76" i="3"/>
  <c r="VL76" i="3"/>
  <c r="ZF76" i="3"/>
  <c r="ACB76" i="3"/>
  <c r="VT76" i="3"/>
  <c r="ADB76" i="3"/>
  <c r="UY76" i="3"/>
  <c r="YG76" i="3"/>
  <c r="ABO76" i="3"/>
  <c r="AEW76" i="3"/>
  <c r="SC76" i="3"/>
  <c r="AAY76" i="3"/>
  <c r="AEG76" i="3"/>
  <c r="ACV76" i="3"/>
  <c r="AAL76" i="3"/>
  <c r="ADH76" i="3"/>
  <c r="SN76" i="3"/>
  <c r="YN76" i="3"/>
  <c r="VF76" i="3"/>
  <c r="AEZ76" i="3"/>
  <c r="TS76" i="3"/>
  <c r="XA76" i="3"/>
  <c r="VI76" i="3"/>
  <c r="AEE76" i="3"/>
  <c r="YY76" i="3"/>
  <c r="TF76" i="3"/>
  <c r="WB76" i="3"/>
  <c r="YD76" i="3"/>
  <c r="AAZ76" i="3"/>
  <c r="AET76" i="3"/>
  <c r="ABH76" i="3"/>
  <c r="TI76" i="3"/>
  <c r="AAM76" i="3"/>
  <c r="ADU76" i="3"/>
  <c r="XQ76" i="3"/>
  <c r="XD76" i="3"/>
  <c r="SB76" i="3"/>
  <c r="YB76" i="3"/>
  <c r="UH76" i="3"/>
  <c r="AEB76" i="3"/>
  <c r="SU76" i="3"/>
  <c r="WC76" i="3"/>
  <c r="AAT76" i="3"/>
  <c r="SQ76" i="3"/>
  <c r="VY76" i="3"/>
  <c r="ZG76" i="3"/>
  <c r="ACO76" i="3"/>
  <c r="AAW76" i="3"/>
  <c r="AEM76" i="3"/>
  <c r="SD76" i="3"/>
  <c r="UZ76" i="3"/>
  <c r="YT76" i="3"/>
  <c r="ABP76" i="3"/>
  <c r="ADR76" i="3"/>
  <c r="XB76" i="3"/>
  <c r="SG76" i="3"/>
  <c r="VO76" i="3"/>
  <c r="YW76" i="3"/>
  <c r="XE76" i="3"/>
  <c r="ADE76" i="3"/>
  <c r="SX76" i="3"/>
  <c r="ACR76" i="3"/>
  <c r="XP76" i="3"/>
  <c r="TV76" i="3"/>
  <c r="ADP76" i="3"/>
  <c r="SI76" i="3"/>
  <c r="VQ76" i="3"/>
  <c r="ZV76" i="3"/>
  <c r="VA76" i="3"/>
  <c r="YI76" i="3"/>
  <c r="ABQ76" i="3"/>
  <c r="YE76" i="3"/>
  <c r="ABM76" i="3"/>
  <c r="AEU76" i="3"/>
  <c r="SY76" i="3"/>
  <c r="XR76" i="3"/>
  <c r="AAN76" i="3"/>
  <c r="AEH76" i="3"/>
  <c r="VH76" i="3"/>
  <c r="ACP76" i="3"/>
  <c r="UM76" i="3"/>
  <c r="XU76" i="3"/>
  <c r="ABC76" i="3"/>
  <c r="AEK76" i="3"/>
  <c r="ACS76" i="3"/>
  <c r="VG76" i="3"/>
  <c r="SJ76" i="3"/>
  <c r="YL76" i="3"/>
  <c r="US76" i="3"/>
  <c r="TJ76" i="3"/>
  <c r="ADD76" i="3"/>
  <c r="VE76" i="3"/>
  <c r="ZJ76" i="3"/>
  <c r="UO76" i="3"/>
  <c r="XW76" i="3"/>
  <c r="ABE76" i="3"/>
  <c r="XG76" i="3"/>
  <c r="AAO76" i="3"/>
  <c r="ADW76" i="3"/>
  <c r="UW76" i="3"/>
  <c r="ADS76" i="3"/>
  <c r="YM76" i="3"/>
  <c r="ST76" i="3"/>
  <c r="VP76" i="3"/>
  <c r="ADF76" i="3"/>
  <c r="AAV76" i="3"/>
  <c r="SW76" i="3"/>
  <c r="AAA76" i="3"/>
  <c r="ADI76" i="3"/>
  <c r="UU76" i="3"/>
  <c r="AAU76" i="3"/>
  <c r="VB76" i="3"/>
  <c r="XX76" i="3"/>
  <c r="ADZ76" i="3"/>
  <c r="TQ76" i="3"/>
  <c r="WY76" i="3"/>
  <c r="AAG76" i="3"/>
  <c r="YX76" i="3"/>
  <c r="UC76" i="3"/>
  <c r="XK76" i="3"/>
  <c r="AAS76" i="3"/>
  <c r="AEX76" i="3"/>
  <c r="WU76" i="3"/>
  <c r="AAC76" i="3"/>
  <c r="ADK76" i="3"/>
  <c r="TY76" i="3"/>
  <c r="ACU76" i="3"/>
  <c r="AAK76" i="3"/>
  <c r="AEA76" i="3"/>
  <c r="UN76" i="3"/>
  <c r="YH76" i="3"/>
  <c r="ABD76" i="3"/>
  <c r="UV76" i="3"/>
  <c r="WP76" i="3"/>
  <c r="VC76" i="3"/>
  <c r="YK76" i="3"/>
  <c r="WS76" i="3"/>
  <c r="AAI76" i="3"/>
  <c r="UP76" i="3"/>
  <c r="XL76" i="3"/>
  <c r="TZ76" i="3"/>
  <c r="WV76" i="3"/>
  <c r="AAP76" i="3"/>
  <c r="ADL76" i="3"/>
  <c r="SO76" i="3"/>
  <c r="VW76" i="3"/>
  <c r="ZE76" i="3"/>
  <c r="ACM76" i="3"/>
  <c r="AEL76" i="3"/>
  <c r="WI76" i="3"/>
  <c r="ZQ76" i="3"/>
  <c r="ACY76" i="3"/>
  <c r="TM76" i="3"/>
  <c r="ACI76" i="3"/>
  <c r="SM76" i="3"/>
  <c r="XF76" i="3"/>
  <c r="AAB76" i="3"/>
  <c r="ADV76" i="3"/>
  <c r="AAJ76" i="3"/>
  <c r="SK76" i="3"/>
  <c r="ACD76" i="3"/>
  <c r="UA76" i="3"/>
  <c r="XI76" i="3"/>
  <c r="AAQ76" i="3"/>
  <c r="ADY76" i="3"/>
  <c r="ACG76" i="3"/>
  <c r="TN76" i="3"/>
  <c r="WJ76" i="3"/>
  <c r="AAD76" i="3"/>
  <c r="ACZ76" i="3"/>
  <c r="ZN76" i="3"/>
  <c r="ACJ76" i="3"/>
  <c r="YC76" i="3"/>
  <c r="ABK76" i="3"/>
  <c r="AES76" i="3"/>
  <c r="TA76" i="3"/>
  <c r="ABW76" i="3"/>
  <c r="AFE76" i="3"/>
  <c r="ZA76" i="3"/>
  <c r="AFA76" i="3"/>
  <c r="YA76" i="3"/>
  <c r="SH76" i="3"/>
  <c r="VD76" i="3"/>
  <c r="ACT76" i="3"/>
  <c r="WD76" i="3"/>
  <c r="UQ76" i="3"/>
  <c r="XY76" i="3"/>
  <c r="ZO76" i="3"/>
  <c r="ACW76" i="3"/>
  <c r="UI76" i="3"/>
  <c r="ZB76" i="3"/>
  <c r="ABX76" i="3"/>
  <c r="AFB76" i="3"/>
  <c r="ADQ76" i="3"/>
  <c r="YO76" i="3"/>
  <c r="AEO76" i="3"/>
  <c r="XC76" i="3"/>
  <c r="UF76" i="3"/>
  <c r="UR76" i="3"/>
  <c r="XO76" i="3"/>
  <c r="QW77" i="3"/>
  <c r="FG77" i="3"/>
  <c r="FG74" i="3" s="1"/>
  <c r="SZ77" i="3"/>
  <c r="VD77" i="3"/>
  <c r="LO77" i="3"/>
  <c r="LO74" i="3" s="1"/>
  <c r="ZM76" i="3"/>
  <c r="T74" i="3"/>
  <c r="AR77" i="3"/>
  <c r="AR74" i="3" s="1"/>
  <c r="SA76" i="3"/>
  <c r="ZS77" i="3"/>
  <c r="LI77" i="3"/>
  <c r="LI74" i="3" s="1"/>
  <c r="AAX77" i="3"/>
  <c r="ADO77" i="3"/>
  <c r="PP77" i="3"/>
  <c r="PP74" i="3" s="1"/>
  <c r="BZ77" i="3"/>
  <c r="BZ74" i="3" s="1"/>
  <c r="YR76" i="3"/>
  <c r="FA77" i="3"/>
  <c r="FA74" i="3" s="1"/>
  <c r="ZY76" i="3"/>
  <c r="UE77" i="3"/>
  <c r="FU77" i="3"/>
  <c r="FU74" i="3" s="1"/>
  <c r="VJ77" i="3"/>
  <c r="YA77" i="3"/>
  <c r="FN77" i="3"/>
  <c r="FN74" i="3" s="1"/>
  <c r="FZ77" i="3"/>
  <c r="FZ74" i="3" s="1"/>
  <c r="ADG76" i="3"/>
  <c r="UK76" i="3"/>
  <c r="OQ77" i="3"/>
  <c r="OQ74" i="3" s="1"/>
  <c r="ACJ77" i="3"/>
  <c r="PV77" i="3"/>
  <c r="PV74" i="3" s="1"/>
  <c r="SM77" i="3"/>
  <c r="OJ77" i="3"/>
  <c r="OJ74" i="3" s="1"/>
  <c r="FC77" i="3"/>
  <c r="FC74" i="3" s="1"/>
  <c r="NI77" i="3"/>
  <c r="AEN77" i="3"/>
  <c r="QU77" i="3"/>
  <c r="ACK77" i="3"/>
  <c r="ML77" i="3"/>
  <c r="ML74" i="3" s="1"/>
  <c r="FK77" i="3"/>
  <c r="FK74" i="3" s="1"/>
  <c r="AEK77" i="3"/>
  <c r="UW77" i="3"/>
  <c r="HD77" i="3"/>
  <c r="HD74" i="3" s="1"/>
  <c r="TF77" i="3"/>
  <c r="LL77" i="3"/>
  <c r="LL74" i="3" s="1"/>
  <c r="EQ77" i="3"/>
  <c r="EQ74" i="3" s="1"/>
  <c r="OI77" i="3"/>
  <c r="OI74" i="3" s="1"/>
  <c r="LR77" i="3"/>
  <c r="LR74" i="3" s="1"/>
  <c r="YF77" i="3"/>
  <c r="KM77" i="3"/>
  <c r="KM74" i="3" s="1"/>
  <c r="KN77" i="3"/>
  <c r="KN74" i="3" s="1"/>
  <c r="KB77" i="3"/>
  <c r="KB74" i="3" s="1"/>
  <c r="ZW77" i="3"/>
  <c r="XF77" i="3"/>
  <c r="HQ77" i="3"/>
  <c r="HQ74" i="3" s="1"/>
  <c r="WA77" i="3"/>
  <c r="BC77" i="3"/>
  <c r="BC74" i="3" s="1"/>
  <c r="ACZ77" i="3"/>
  <c r="AAV77" i="3"/>
  <c r="NC77" i="3"/>
  <c r="NC74" i="3" s="1"/>
  <c r="YS77" i="3"/>
  <c r="EE77" i="3"/>
  <c r="EE74" i="3" s="1"/>
  <c r="BE77" i="3"/>
  <c r="BE74" i="3" s="1"/>
  <c r="AAS77" i="3"/>
  <c r="RE77" i="3"/>
  <c r="RE74" i="3" s="1"/>
  <c r="AEE77" i="3"/>
  <c r="PN77" i="3"/>
  <c r="PN74" i="3" s="1"/>
  <c r="BJ77" i="3"/>
  <c r="BJ74" i="3" s="1"/>
  <c r="KR77" i="3"/>
  <c r="KR74" i="3" s="1"/>
  <c r="QP77" i="3"/>
  <c r="QP74" i="3" s="1"/>
  <c r="XE77" i="3"/>
  <c r="JL77" i="3"/>
  <c r="JL74" i="3" s="1"/>
  <c r="VN77" i="3"/>
  <c r="HH77" i="3"/>
  <c r="HH74" i="3" s="1"/>
  <c r="YV77" i="3"/>
  <c r="WR77" i="3"/>
  <c r="IY77" i="3"/>
  <c r="IY74" i="3" s="1"/>
  <c r="UO77" i="3"/>
  <c r="IH77" i="3"/>
  <c r="IH74" i="3" s="1"/>
  <c r="TT77" i="3"/>
  <c r="RP77" i="3"/>
  <c r="RP74" i="3" s="1"/>
  <c r="AFB77" i="3"/>
  <c r="PM77" i="3"/>
  <c r="PM74" i="3" s="1"/>
  <c r="ADW77" i="3"/>
  <c r="JH77" i="3"/>
  <c r="JH74" i="3" s="1"/>
  <c r="ZT77" i="3"/>
  <c r="XP77" i="3"/>
  <c r="JW77" i="3"/>
  <c r="JW74" i="3" s="1"/>
  <c r="VM77" i="3"/>
  <c r="DX77" i="3"/>
  <c r="DX74" i="3" s="1"/>
  <c r="MK77" i="3"/>
  <c r="MK74" i="3" s="1"/>
  <c r="ADP77" i="3"/>
  <c r="PW77" i="3"/>
  <c r="PW74" i="3" s="1"/>
  <c r="ABM77" i="3"/>
  <c r="AFG77" i="3"/>
  <c r="BP77" i="3"/>
  <c r="BP74" i="3" s="1"/>
  <c r="SW77" i="3"/>
  <c r="JI77" i="3"/>
  <c r="JI74" i="3" s="1"/>
  <c r="WI77" i="3"/>
  <c r="HR77" i="3"/>
  <c r="HR74" i="3" s="1"/>
  <c r="EX77" i="3"/>
  <c r="EX74" i="3" s="1"/>
  <c r="CD77" i="3"/>
  <c r="CD74" i="3" s="1"/>
  <c r="TV77" i="3"/>
  <c r="AAK77" i="3"/>
  <c r="MR77" i="3"/>
  <c r="MR74" i="3" s="1"/>
  <c r="YT77" i="3"/>
  <c r="EH77" i="3"/>
  <c r="AV77" i="3"/>
  <c r="AV74" i="3" s="1"/>
  <c r="TW77" i="3"/>
  <c r="RF77" i="3"/>
  <c r="RF74" i="3" s="1"/>
  <c r="ADT77" i="3"/>
  <c r="QA77" i="3"/>
  <c r="QA74" i="3" s="1"/>
  <c r="DW77" i="3"/>
  <c r="DW74" i="3" s="1"/>
  <c r="RL77" i="3"/>
  <c r="RL74" i="3" s="1"/>
  <c r="PH77" i="3"/>
  <c r="PH74" i="3" s="1"/>
  <c r="ACT77" i="3"/>
  <c r="NE77" i="3"/>
  <c r="NE74" i="3" s="1"/>
  <c r="ABO77" i="3"/>
  <c r="JP77" i="3"/>
  <c r="PE77" i="3"/>
  <c r="PE74" i="3" s="1"/>
  <c r="FQ77" i="3"/>
  <c r="SQ77" i="3"/>
  <c r="AEG77" i="3"/>
  <c r="AX77" i="3"/>
  <c r="AX74" i="3" s="1"/>
  <c r="JR77" i="3"/>
  <c r="JR74" i="3" s="1"/>
  <c r="QD77" i="3"/>
  <c r="QD74" i="3" s="1"/>
  <c r="WS77" i="3"/>
  <c r="IZ77" i="3"/>
  <c r="VB77" i="3"/>
  <c r="KD77" i="3"/>
  <c r="KD74" i="3" s="1"/>
  <c r="EP77" i="3"/>
  <c r="EP74" i="3" s="1"/>
  <c r="WD77" i="3"/>
  <c r="ACS77" i="3"/>
  <c r="OZ77" i="3"/>
  <c r="ABB77" i="3"/>
  <c r="CM77" i="3"/>
  <c r="CM74" i="3" s="1"/>
  <c r="AEJ77" i="3"/>
  <c r="ACF77" i="3"/>
  <c r="OM77" i="3"/>
  <c r="OM74" i="3" s="1"/>
  <c r="AAC77" i="3"/>
  <c r="CY77" i="3"/>
  <c r="CY74" i="3" s="1"/>
  <c r="ZH77" i="3"/>
  <c r="XD77" i="3"/>
  <c r="JK77" i="3"/>
  <c r="JK74" i="3" s="1"/>
  <c r="VA77" i="3"/>
  <c r="DK77" i="3"/>
  <c r="DK74" i="3" s="1"/>
  <c r="LY77" i="3"/>
  <c r="LY74" i="3" s="1"/>
  <c r="ADD77" i="3"/>
  <c r="PK77" i="3"/>
  <c r="PK74" i="3" s="1"/>
  <c r="ABA77" i="3"/>
  <c r="BU77" i="3"/>
  <c r="BU74" i="3" s="1"/>
  <c r="KQ77" i="3"/>
  <c r="KQ74" i="3" s="1"/>
  <c r="YK77" i="3"/>
  <c r="OW77" i="3"/>
  <c r="OW74" i="3" s="1"/>
  <c r="ABW77" i="3"/>
  <c r="NF77" i="3"/>
  <c r="NF74" i="3" s="1"/>
  <c r="BK77" i="3"/>
  <c r="BK74" i="3" s="1"/>
  <c r="MA77" i="3"/>
  <c r="MA74" i="3" s="1"/>
  <c r="ZJ77" i="3"/>
  <c r="FR77" i="3"/>
  <c r="SF77" i="3"/>
  <c r="AEH77" i="3"/>
  <c r="BA77" i="3"/>
  <c r="BA74" i="3" s="1"/>
  <c r="IU77" i="3"/>
  <c r="IU74" i="3" s="1"/>
  <c r="ZK77" i="3"/>
  <c r="WT77" i="3"/>
  <c r="HE77" i="3"/>
  <c r="HE74" i="3" s="1"/>
  <c r="VO77" i="3"/>
  <c r="AQ77" i="3"/>
  <c r="WZ77" i="3"/>
  <c r="UV77" i="3"/>
  <c r="HC77" i="3"/>
  <c r="SS77" i="3"/>
  <c r="DL77" i="3"/>
  <c r="DL74" i="3" s="1"/>
  <c r="US77" i="3"/>
  <c r="LE77" i="3"/>
  <c r="LE74" i="3" s="1"/>
  <c r="YE77" i="3"/>
  <c r="JN77" i="3"/>
  <c r="JN74" i="3" s="1"/>
  <c r="JD77" i="3"/>
  <c r="EB77" i="3"/>
  <c r="VR77" i="3"/>
  <c r="ACG77" i="3"/>
  <c r="ON77" i="3"/>
  <c r="AAP77" i="3"/>
  <c r="DT77" i="3"/>
  <c r="DT74" i="3" s="1"/>
  <c r="AU77" i="3"/>
  <c r="AU74" i="3" s="1"/>
  <c r="ABR77" i="3"/>
  <c r="HZ77" i="3"/>
  <c r="HZ74" i="3" s="1"/>
  <c r="UN77" i="3"/>
  <c r="GU77" i="3"/>
  <c r="GU74" i="3" s="1"/>
  <c r="MZ77" i="3"/>
  <c r="MZ74" i="3" s="1"/>
  <c r="QO77" i="3"/>
  <c r="QO74" i="3" s="1"/>
  <c r="HA77" i="3"/>
  <c r="UA77" i="3"/>
  <c r="FJ77" i="3"/>
  <c r="FJ74" i="3" s="1"/>
  <c r="AEV77" i="3"/>
  <c r="ACR77" i="3"/>
  <c r="OY77" i="3"/>
  <c r="OY74" i="3" s="1"/>
  <c r="AAO77" i="3"/>
  <c r="RM77" i="3"/>
  <c r="RM74" i="3" s="1"/>
  <c r="HY77" i="3"/>
  <c r="HY74" i="3" s="1"/>
  <c r="UY77" i="3"/>
  <c r="GH77" i="3"/>
  <c r="GH74" i="3" s="1"/>
  <c r="AW77" i="3"/>
  <c r="IJ77" i="3"/>
  <c r="XM77" i="3"/>
  <c r="NY77" i="3"/>
  <c r="NY74" i="3" s="1"/>
  <c r="AAY77" i="3"/>
  <c r="MH77" i="3"/>
  <c r="LC77" i="3"/>
  <c r="LC74" i="3" s="1"/>
  <c r="EO77" i="3"/>
  <c r="EO74" i="3" s="1"/>
  <c r="ADY77" i="3"/>
  <c r="UK77" i="3"/>
  <c r="GR77" i="3"/>
  <c r="ST77" i="3"/>
  <c r="KE77" i="3"/>
  <c r="EC77" i="3"/>
  <c r="AEX77" i="3"/>
  <c r="LF77" i="3"/>
  <c r="XT77" i="3"/>
  <c r="KA77" i="3"/>
  <c r="KA74" i="3" s="1"/>
  <c r="JG77" i="3"/>
  <c r="JG74" i="3" s="1"/>
  <c r="QZ77" i="3"/>
  <c r="QZ74" i="3" s="1"/>
  <c r="AEY77" i="3"/>
  <c r="ACH77" i="3"/>
  <c r="MS77" i="3"/>
  <c r="MS74" i="3" s="1"/>
  <c r="ABC77" i="3"/>
  <c r="II77" i="3"/>
  <c r="II74" i="3" s="1"/>
  <c r="ACN77" i="3"/>
  <c r="AAJ77" i="3"/>
  <c r="MQ77" i="3"/>
  <c r="MQ74" i="3" s="1"/>
  <c r="YG77" i="3"/>
  <c r="DR77" i="3"/>
  <c r="DR74" i="3" s="1"/>
  <c r="AS77" i="3"/>
  <c r="AAG77" i="3"/>
  <c r="QS77" i="3"/>
  <c r="ADS77" i="3"/>
  <c r="PB77" i="3"/>
  <c r="PB74" i="3" s="1"/>
  <c r="DG77" i="3"/>
  <c r="DG74" i="3" s="1"/>
  <c r="AI77" i="3"/>
  <c r="AI74" i="3" s="1"/>
  <c r="ABF77" i="3"/>
  <c r="HN77" i="3"/>
  <c r="HN74" i="3" s="1"/>
  <c r="UB77" i="3"/>
  <c r="GI77" i="3"/>
  <c r="GI74" i="3" s="1"/>
  <c r="AN77" i="3"/>
  <c r="AN74" i="3" s="1"/>
  <c r="IT77" i="3"/>
  <c r="IT74" i="3" s="1"/>
  <c r="QE77" i="3"/>
  <c r="QE74" i="3" s="1"/>
  <c r="NN77" i="3"/>
  <c r="NN74" i="3" s="1"/>
  <c r="AAB77" i="3"/>
  <c r="MI77" i="3"/>
  <c r="MI74" i="3" s="1"/>
  <c r="FD77" i="3"/>
  <c r="FD74" i="3" s="1"/>
  <c r="WC77" i="3"/>
  <c r="MO77" i="3"/>
  <c r="ZO77" i="3"/>
  <c r="KX77" i="3"/>
  <c r="KX74" i="3" s="1"/>
  <c r="RA77" i="3"/>
  <c r="RA74" i="3" s="1"/>
  <c r="HM77" i="3"/>
  <c r="HM74" i="3" s="1"/>
  <c r="UM77" i="3"/>
  <c r="FV77" i="3"/>
  <c r="FV74" i="3" s="1"/>
  <c r="AK77" i="3"/>
  <c r="AK74" i="3" s="1"/>
  <c r="HJ77" i="3"/>
  <c r="HJ74" i="3" s="1"/>
  <c r="XA77" i="3"/>
  <c r="NM77" i="3"/>
  <c r="NM74" i="3" s="1"/>
  <c r="AAM77" i="3"/>
  <c r="LV77" i="3"/>
  <c r="IV77" i="3"/>
  <c r="IV74" i="3" s="1"/>
  <c r="DN77" i="3"/>
  <c r="ADA77" i="3"/>
  <c r="TM77" i="3"/>
  <c r="FT77" i="3"/>
  <c r="FT74" i="3" s="1"/>
  <c r="RV77" i="3"/>
  <c r="EF77" i="3"/>
  <c r="EF74" i="3" s="1"/>
  <c r="BR77" i="3"/>
  <c r="BR74" i="3" s="1"/>
  <c r="TJ77" i="3"/>
  <c r="ZY77" i="3"/>
  <c r="MF77" i="3"/>
  <c r="MF74" i="3" s="1"/>
  <c r="YH77" i="3"/>
  <c r="DU77" i="3"/>
  <c r="DU74" i="3" s="1"/>
  <c r="AJ77" i="3"/>
  <c r="AJ74" i="3" s="1"/>
  <c r="TK77" i="3"/>
  <c r="QT77" i="3"/>
  <c r="QT74" i="3" s="1"/>
  <c r="ADH77" i="3"/>
  <c r="PO77" i="3"/>
  <c r="PO74" i="3" s="1"/>
  <c r="DJ77" i="3"/>
  <c r="DJ74" i="3" s="1"/>
  <c r="WN77" i="3"/>
  <c r="UJ77" i="3"/>
  <c r="GQ77" i="3"/>
  <c r="GQ74" i="3" s="1"/>
  <c r="SG77" i="3"/>
  <c r="CZ77" i="3"/>
  <c r="OS77" i="3"/>
  <c r="OS74" i="3" s="1"/>
  <c r="FE77" i="3"/>
  <c r="FE74" i="3" s="1"/>
  <c r="SE77" i="3"/>
  <c r="ADU77" i="3"/>
  <c r="AL77" i="3"/>
  <c r="AL74" i="3" s="1"/>
  <c r="IR77" i="3"/>
  <c r="IR74" i="3" s="1"/>
  <c r="PR77" i="3"/>
  <c r="PR74" i="3" s="1"/>
  <c r="WG77" i="3"/>
  <c r="IN77" i="3"/>
  <c r="UP77" i="3"/>
  <c r="HT77" i="3"/>
  <c r="HT74" i="3" s="1"/>
  <c r="PS77" i="3"/>
  <c r="NB77" i="3"/>
  <c r="NB74" i="3" s="1"/>
  <c r="ZP77" i="3"/>
  <c r="LW77" i="3"/>
  <c r="LW74" i="3" s="1"/>
  <c r="IF77" i="3"/>
  <c r="IF74" i="3" s="1"/>
  <c r="CR77" i="3"/>
  <c r="CR74" i="3" s="1"/>
  <c r="VS77" i="3"/>
  <c r="TB77" i="3"/>
  <c r="DM77" i="3"/>
  <c r="DM74" i="3" s="1"/>
  <c r="RW77" i="3"/>
  <c r="RW74" i="3" s="1"/>
  <c r="FO77" i="3"/>
  <c r="FO74" i="3" s="1"/>
  <c r="CC77" i="3"/>
  <c r="CC74" i="3" s="1"/>
  <c r="ABQ77" i="3"/>
  <c r="SC77" i="3"/>
  <c r="AFC77" i="3"/>
  <c r="QL77" i="3"/>
  <c r="QL74" i="3" s="1"/>
  <c r="GV77" i="3"/>
  <c r="GV74" i="3" s="1"/>
  <c r="GJ77" i="3"/>
  <c r="GJ74" i="3" s="1"/>
  <c r="WO77" i="3"/>
  <c r="NA77" i="3"/>
  <c r="NA74" i="3" s="1"/>
  <c r="AAA77" i="3"/>
  <c r="LJ77" i="3"/>
  <c r="HV77" i="3"/>
  <c r="DA77" i="3"/>
  <c r="DA74" i="3" s="1"/>
  <c r="ACO77" i="3"/>
  <c r="TA77" i="3"/>
  <c r="FH77" i="3"/>
  <c r="FH74" i="3" s="1"/>
  <c r="RJ77" i="3"/>
  <c r="RJ74" i="3" s="1"/>
  <c r="DF77" i="3"/>
  <c r="AT77" i="3"/>
  <c r="AT74" i="3" s="1"/>
  <c r="SL77" i="3"/>
  <c r="ZA77" i="3"/>
  <c r="LH77" i="3"/>
  <c r="LH74" i="3" s="1"/>
  <c r="XJ77" i="3"/>
  <c r="AY77" i="3"/>
  <c r="AY74" i="3" s="1"/>
  <c r="KZ77" i="3"/>
  <c r="KZ74" i="3" s="1"/>
  <c r="YX77" i="3"/>
  <c r="FF77" i="3"/>
  <c r="FF74" i="3" s="1"/>
  <c r="RT77" i="3"/>
  <c r="RT74" i="3" s="1"/>
  <c r="ADV77" i="3"/>
  <c r="AO77" i="3"/>
  <c r="AO74" i="3" s="1"/>
  <c r="HU77" i="3"/>
  <c r="HU74" i="3" s="1"/>
  <c r="YY77" i="3"/>
  <c r="WH77" i="3"/>
  <c r="GS77" i="3"/>
  <c r="GS74" i="3" s="1"/>
  <c r="VC77" i="3"/>
  <c r="ACB77" i="3"/>
  <c r="ZX77" i="3"/>
  <c r="ME77" i="3"/>
  <c r="XU77" i="3"/>
  <c r="DE77" i="3"/>
  <c r="DE74" i="3" s="1"/>
  <c r="AG77" i="3"/>
  <c r="AG74" i="3" s="1"/>
  <c r="UG77" i="3"/>
  <c r="KS77" i="3"/>
  <c r="KS74" i="3" s="1"/>
  <c r="XS77" i="3"/>
  <c r="JB77" i="3"/>
  <c r="JB74" i="3" s="1"/>
  <c r="HW77" i="3"/>
  <c r="DO77" i="3"/>
  <c r="DO74" i="3" s="1"/>
  <c r="VF77" i="3"/>
  <c r="ABU77" i="3"/>
  <c r="OB77" i="3"/>
  <c r="AAD77" i="3"/>
  <c r="GY77" i="3"/>
  <c r="CF77" i="3"/>
  <c r="CF74" i="3" s="1"/>
  <c r="VG77" i="3"/>
  <c r="SP77" i="3"/>
  <c r="AFD77" i="3"/>
  <c r="RK77" i="3"/>
  <c r="RK74" i="3" s="1"/>
  <c r="CW77" i="3"/>
  <c r="CW74" i="3" s="1"/>
  <c r="NV77" i="3"/>
  <c r="NV74" i="3" s="1"/>
  <c r="ABG77" i="3"/>
  <c r="YP77" i="3"/>
  <c r="JA77" i="3"/>
  <c r="XK77" i="3"/>
  <c r="BV77" i="3"/>
  <c r="BV74" i="3" s="1"/>
  <c r="LZ77" i="3"/>
  <c r="LZ74" i="3" s="1"/>
  <c r="RB77" i="3"/>
  <c r="RB74" i="3" s="1"/>
  <c r="XQ77" i="3"/>
  <c r="JX77" i="3"/>
  <c r="JX74" i="3" s="1"/>
  <c r="VZ77" i="3"/>
  <c r="CH77" i="3"/>
  <c r="CH74" i="3" s="1"/>
  <c r="CO77" i="3"/>
  <c r="CO74" i="3" s="1"/>
  <c r="ACC77" i="3"/>
  <c r="SO77" i="3"/>
  <c r="EV77" i="3"/>
  <c r="QX77" i="3"/>
  <c r="QX74" i="3" s="1"/>
  <c r="CT77" i="3"/>
  <c r="CT74" i="3" s="1"/>
  <c r="AH77" i="3"/>
  <c r="AH74" i="3" s="1"/>
  <c r="RZ77" i="3"/>
  <c r="RZ74" i="3" s="1"/>
  <c r="YO77" i="3"/>
  <c r="KV77" i="3"/>
  <c r="KV74" i="3" s="1"/>
  <c r="WX77" i="3"/>
  <c r="IS77" i="3"/>
  <c r="IS74" i="3" s="1"/>
  <c r="XZ77" i="3"/>
  <c r="AEO77" i="3"/>
  <c r="QV77" i="3"/>
  <c r="QV74" i="3" s="1"/>
  <c r="ACX77" i="3"/>
  <c r="JE77" i="3"/>
  <c r="JE74" i="3" s="1"/>
  <c r="DP77" i="3"/>
  <c r="DP74" i="3" s="1"/>
  <c r="AEL77" i="3"/>
  <c r="KT77" i="3"/>
  <c r="KT74" i="3" s="1"/>
  <c r="XH77" i="3"/>
  <c r="JO77" i="3"/>
  <c r="JO74" i="3" s="1"/>
  <c r="IG77" i="3"/>
  <c r="QN77" i="3"/>
  <c r="QN74" i="3" s="1"/>
  <c r="AEM77" i="3"/>
  <c r="ABV77" i="3"/>
  <c r="MG77" i="3"/>
  <c r="MG74" i="3" s="1"/>
  <c r="AAQ77" i="3"/>
  <c r="HI77" i="3"/>
  <c r="HI74" i="3" s="1"/>
  <c r="OG77" i="3"/>
  <c r="OG74" i="3" s="1"/>
  <c r="ES77" i="3"/>
  <c r="ES74" i="3" s="1"/>
  <c r="RS77" i="3"/>
  <c r="RS74" i="3" s="1"/>
  <c r="ADI77" i="3"/>
  <c r="HK77" i="3"/>
  <c r="ZU77" i="3"/>
  <c r="QG77" i="3"/>
  <c r="QG74" i="3" s="1"/>
  <c r="ADG77" i="3"/>
  <c r="OP77" i="3"/>
  <c r="OP74" i="3" s="1"/>
  <c r="CU77" i="3"/>
  <c r="CU74" i="3" s="1"/>
  <c r="AAT77" i="3"/>
  <c r="HB77" i="3"/>
  <c r="HB74" i="3" s="1"/>
  <c r="TP77" i="3"/>
  <c r="FW77" i="3"/>
  <c r="FW74" i="3" s="1"/>
  <c r="CK77" i="3"/>
  <c r="CK74" i="3" s="1"/>
  <c r="MJ77" i="3"/>
  <c r="MJ74" i="3" s="1"/>
  <c r="AAU77" i="3"/>
  <c r="YD77" i="3"/>
  <c r="IO77" i="3"/>
  <c r="IO74" i="3" s="1"/>
  <c r="WY77" i="3"/>
  <c r="OT77" i="3"/>
  <c r="OT74" i="3" s="1"/>
  <c r="SV77" i="3"/>
  <c r="QR77" i="3"/>
  <c r="AED77" i="3"/>
  <c r="OO77" i="3"/>
  <c r="OO74" i="3" s="1"/>
  <c r="ACY77" i="3"/>
  <c r="LD77" i="3"/>
  <c r="LD74" i="3" s="1"/>
  <c r="FL77" i="3"/>
  <c r="WP77" i="3"/>
  <c r="ADE77" i="3"/>
  <c r="PL77" i="3"/>
  <c r="PL74" i="3" s="1"/>
  <c r="ABN77" i="3"/>
  <c r="MM77" i="3"/>
  <c r="NJ77" i="3"/>
  <c r="NJ74" i="3" s="1"/>
  <c r="RN77" i="3"/>
  <c r="YC77" i="3"/>
  <c r="KJ77" i="3"/>
  <c r="KJ74" i="3" s="1"/>
  <c r="WL77" i="3"/>
  <c r="NX77" i="3"/>
  <c r="NX74" i="3" s="1"/>
  <c r="HL77" i="3"/>
  <c r="HL74" i="3" s="1"/>
  <c r="XN77" i="3"/>
  <c r="AEC77" i="3"/>
  <c r="QJ77" i="3"/>
  <c r="QJ74" i="3" s="1"/>
  <c r="ACL77" i="3"/>
  <c r="GX77" i="3"/>
  <c r="GX74" i="3" s="1"/>
  <c r="CQ77" i="3"/>
  <c r="CQ74" i="3" s="1"/>
  <c r="ADN77" i="3"/>
  <c r="JV77" i="3"/>
  <c r="JV74" i="3" s="1"/>
  <c r="WJ77" i="3"/>
  <c r="IQ77" i="3"/>
  <c r="IQ74" i="3" s="1"/>
  <c r="DH77" i="3"/>
  <c r="DH74" i="3" s="1"/>
  <c r="SY77" i="3"/>
  <c r="QH77" i="3"/>
  <c r="QH74" i="3" s="1"/>
  <c r="ACV77" i="3"/>
  <c r="PC77" i="3"/>
  <c r="PC74" i="3" s="1"/>
  <c r="CX77" i="3"/>
  <c r="CX74" i="3" s="1"/>
  <c r="WB77" i="3"/>
  <c r="TX77" i="3"/>
  <c r="GE77" i="3"/>
  <c r="GE74" i="3" s="1"/>
  <c r="RU77" i="3"/>
  <c r="RU74" i="3" s="1"/>
  <c r="CN77" i="3"/>
  <c r="CN74" i="3" s="1"/>
  <c r="TU77" i="3"/>
  <c r="KG77" i="3"/>
  <c r="KG74" i="3" s="1"/>
  <c r="XG77" i="3"/>
  <c r="IP77" i="3"/>
  <c r="IP74" i="3" s="1"/>
  <c r="GW77" i="3"/>
  <c r="GW74" i="3" s="1"/>
  <c r="DB77" i="3"/>
  <c r="DB74" i="3" s="1"/>
  <c r="PF77" i="3"/>
  <c r="PF74" i="3" s="1"/>
  <c r="VU77" i="3"/>
  <c r="IB77" i="3"/>
  <c r="IB74" i="3" s="1"/>
  <c r="UD77" i="3"/>
  <c r="OH77" i="3"/>
  <c r="OH74" i="3" s="1"/>
  <c r="GM77" i="3"/>
  <c r="GM74" i="3" s="1"/>
  <c r="PG77" i="3"/>
  <c r="PG74" i="3" s="1"/>
  <c r="MP77" i="3"/>
  <c r="MP74" i="3" s="1"/>
  <c r="ZD77" i="3"/>
  <c r="LK77" i="3"/>
  <c r="LK74" i="3" s="1"/>
  <c r="MX77" i="3"/>
  <c r="MX74" i="3" s="1"/>
  <c r="SJ77" i="3"/>
  <c r="QF77" i="3"/>
  <c r="QF74" i="3" s="1"/>
  <c r="ADR77" i="3"/>
  <c r="OC77" i="3"/>
  <c r="OC74" i="3" s="1"/>
  <c r="ACM77" i="3"/>
  <c r="GA77" i="3"/>
  <c r="GA74" i="3" s="1"/>
  <c r="YJ77" i="3"/>
  <c r="WF77" i="3"/>
  <c r="IM77" i="3"/>
  <c r="IM74" i="3" s="1"/>
  <c r="UC77" i="3"/>
  <c r="EG77" i="3"/>
  <c r="EG74" i="3" s="1"/>
  <c r="BG77" i="3"/>
  <c r="BG74" i="3" s="1"/>
  <c r="ACD77" i="3"/>
  <c r="IL77" i="3"/>
  <c r="IL74" i="3" s="1"/>
  <c r="UZ77" i="3"/>
  <c r="HG77" i="3"/>
  <c r="HG74" i="3" s="1"/>
  <c r="EY77" i="3"/>
  <c r="GL77" i="3"/>
  <c r="GL74" i="3" s="1"/>
  <c r="XB77" i="3"/>
  <c r="ADQ77" i="3"/>
  <c r="PX77" i="3"/>
  <c r="PX74" i="3" s="1"/>
  <c r="ABZ77" i="3"/>
  <c r="FX77" i="3"/>
  <c r="FX74" i="3" s="1"/>
  <c r="CE77" i="3"/>
  <c r="CE74" i="3" s="1"/>
  <c r="ADB77" i="3"/>
  <c r="JJ77" i="3"/>
  <c r="JJ74" i="3" s="1"/>
  <c r="VX77" i="3"/>
  <c r="IE77" i="3"/>
  <c r="IE74" i="3" s="1"/>
  <c r="CJ77" i="3"/>
  <c r="NL77" i="3"/>
  <c r="NL74" i="3" s="1"/>
  <c r="SA77" i="3"/>
  <c r="PJ77" i="3"/>
  <c r="PJ74" i="3" s="1"/>
  <c r="ABX77" i="3"/>
  <c r="OE77" i="3"/>
  <c r="GN77" i="3"/>
  <c r="GN74" i="3" s="1"/>
  <c r="YM77" i="3"/>
  <c r="VV77" i="3"/>
  <c r="GG77" i="3"/>
  <c r="GG74" i="3" s="1"/>
  <c r="UQ77" i="3"/>
  <c r="OV77" i="3"/>
  <c r="OV74" i="3" s="1"/>
  <c r="ABP77" i="3"/>
  <c r="ZL77" i="3"/>
  <c r="LS77" i="3"/>
  <c r="LS74" i="3" s="1"/>
  <c r="XI77" i="3"/>
  <c r="CS77" i="3"/>
  <c r="CS74" i="3" s="1"/>
  <c r="NH77" i="3"/>
  <c r="NH74" i="3" s="1"/>
  <c r="ZI77" i="3"/>
  <c r="PU77" i="3"/>
  <c r="PU74" i="3" s="1"/>
  <c r="ACU77" i="3"/>
  <c r="OD77" i="3"/>
  <c r="OD74" i="3" s="1"/>
  <c r="CI77" i="3"/>
  <c r="CI74" i="3" s="1"/>
  <c r="UT77" i="3"/>
  <c r="ABI77" i="3"/>
  <c r="NP77" i="3"/>
  <c r="NP74" i="3" s="1"/>
  <c r="ZR77" i="3"/>
  <c r="FY77" i="3"/>
  <c r="FY74" i="3" s="1"/>
  <c r="BT77" i="3"/>
  <c r="BT74" i="3" s="1"/>
  <c r="UU77" i="3"/>
  <c r="SD77" i="3"/>
  <c r="AER77" i="3"/>
  <c r="QY77" i="3"/>
  <c r="QY74" i="3" s="1"/>
  <c r="FB77" i="3"/>
  <c r="FB74" i="3" s="1"/>
  <c r="XX77" i="3"/>
  <c r="VT77" i="3"/>
  <c r="IA77" i="3"/>
  <c r="TQ77" i="3"/>
  <c r="CA77" i="3"/>
  <c r="ADX77" i="3"/>
  <c r="ABT77" i="3"/>
  <c r="OA77" i="3"/>
  <c r="OA74" i="3" s="1"/>
  <c r="ZQ77" i="3"/>
  <c r="AZ77" i="3"/>
  <c r="JT77" i="3"/>
  <c r="JT74" i="3" s="1"/>
  <c r="QQ77" i="3"/>
  <c r="QQ74" i="3" s="1"/>
  <c r="NZ77" i="3"/>
  <c r="NZ74" i="3" s="1"/>
  <c r="AAN77" i="3"/>
  <c r="MU77" i="3"/>
  <c r="BL77" i="3"/>
  <c r="BL74" i="3" s="1"/>
  <c r="BS77" i="3"/>
  <c r="BS74" i="3" s="1"/>
  <c r="ACP77" i="3"/>
  <c r="IX77" i="3"/>
  <c r="IX74" i="3" s="1"/>
  <c r="VL77" i="3"/>
  <c r="HS77" i="3"/>
  <c r="HS74" i="3" s="1"/>
  <c r="BX77" i="3"/>
  <c r="BX74" i="3" s="1"/>
  <c r="MB77" i="3"/>
  <c r="MB74" i="3" s="1"/>
  <c r="RO77" i="3"/>
  <c r="RO74" i="3" s="1"/>
  <c r="OX77" i="3"/>
  <c r="ABL77" i="3"/>
  <c r="NS77" i="3"/>
  <c r="MV77" i="3"/>
  <c r="MV74" i="3" s="1"/>
  <c r="ER77" i="3"/>
  <c r="ER74" i="3" s="1"/>
  <c r="XO77" i="3"/>
  <c r="UX77" i="3"/>
  <c r="FI77" i="3"/>
  <c r="FI74" i="3" s="1"/>
  <c r="TS77" i="3"/>
  <c r="GZ77" i="3"/>
  <c r="GZ74" i="3" s="1"/>
  <c r="QB77" i="3"/>
  <c r="AEA77" i="3"/>
  <c r="ABJ77" i="3"/>
  <c r="LU77" i="3"/>
  <c r="LU74" i="3" s="1"/>
  <c r="AAE77" i="3"/>
  <c r="GB77" i="3"/>
  <c r="GB74" i="3" s="1"/>
  <c r="NU77" i="3"/>
  <c r="NU74" i="3" s="1"/>
  <c r="AEZ77" i="3"/>
  <c r="RG77" i="3"/>
  <c r="ACW77" i="3"/>
  <c r="NW77" i="3"/>
  <c r="NW74" i="3" s="1"/>
  <c r="GK77" i="3"/>
  <c r="GK74" i="3" s="1"/>
  <c r="AEW77" i="3"/>
  <c r="VI77" i="3"/>
  <c r="HP77" i="3"/>
  <c r="HP74" i="3" s="1"/>
  <c r="TR77" i="3"/>
  <c r="MN77" i="3"/>
  <c r="AAH77" i="3"/>
  <c r="GP77" i="3"/>
  <c r="GP74" i="3" s="1"/>
  <c r="TD77" i="3"/>
  <c r="AFF77" i="3"/>
  <c r="BY77" i="3"/>
  <c r="BY74" i="3" s="1"/>
  <c r="LB77" i="3"/>
  <c r="LB74" i="3" s="1"/>
  <c r="AAI77" i="3"/>
  <c r="XR77" i="3"/>
  <c r="IC77" i="3"/>
  <c r="IC74" i="3" s="1"/>
  <c r="WM77" i="3"/>
  <c r="BO77" i="3"/>
  <c r="BO74" i="3" s="1"/>
  <c r="ADL77" i="3"/>
  <c r="ABH77" i="3"/>
  <c r="NO77" i="3"/>
  <c r="NO74" i="3" s="1"/>
  <c r="ZE77" i="3"/>
  <c r="LP77" i="3"/>
  <c r="QC77" i="3"/>
  <c r="GO77" i="3"/>
  <c r="GO74" i="3" s="1"/>
  <c r="TO77" i="3"/>
  <c r="AFE77" i="3"/>
  <c r="JF77" i="3"/>
  <c r="JF74" i="3" s="1"/>
  <c r="DD77" i="3"/>
  <c r="DD74" i="3" s="1"/>
  <c r="WE77" i="3"/>
  <c r="TN77" i="3"/>
  <c r="DY77" i="3"/>
  <c r="DY74" i="3" s="1"/>
  <c r="SI77" i="3"/>
  <c r="KF77" i="3"/>
  <c r="KF74" i="3" s="1"/>
  <c r="LA77" i="3"/>
  <c r="LA74" i="3" s="1"/>
  <c r="RC77" i="3"/>
  <c r="RC74" i="3" s="1"/>
  <c r="OL77" i="3"/>
  <c r="OL74" i="3" s="1"/>
  <c r="AAZ77" i="3"/>
  <c r="NG77" i="3"/>
  <c r="NG74" i="3" s="1"/>
  <c r="LM77" i="3"/>
  <c r="LM74" i="3" s="1"/>
  <c r="ED77" i="3"/>
  <c r="ED74" i="3" s="1"/>
  <c r="XC77" i="3"/>
  <c r="UL77" i="3"/>
  <c r="EW77" i="3"/>
  <c r="EW74" i="3" s="1"/>
  <c r="TG77" i="3"/>
  <c r="CL77" i="3"/>
  <c r="CL74" i="3" s="1"/>
  <c r="VP77" i="3"/>
  <c r="TL77" i="3"/>
  <c r="FS77" i="3"/>
  <c r="FS74" i="3" s="1"/>
  <c r="RI77" i="3"/>
  <c r="RI74" i="3" s="1"/>
  <c r="CB77" i="3"/>
  <c r="CB74" i="3" s="1"/>
  <c r="TI77" i="3"/>
  <c r="JU77" i="3"/>
  <c r="JU74" i="3" s="1"/>
  <c r="WU77" i="3"/>
  <c r="ID77" i="3"/>
  <c r="FP77" i="3"/>
  <c r="FP74" i="3" s="1"/>
  <c r="CP77" i="3"/>
  <c r="CP74" i="3" s="1"/>
  <c r="UH77" i="3"/>
  <c r="AAW77" i="3"/>
  <c r="ND77" i="3"/>
  <c r="ND74" i="3" s="1"/>
  <c r="ZF77" i="3"/>
  <c r="EZ77" i="3"/>
  <c r="EZ74" i="3" s="1"/>
  <c r="FM77" i="3"/>
  <c r="OU77" i="3"/>
  <c r="OU74" i="3" s="1"/>
  <c r="MD77" i="3"/>
  <c r="MD74" i="3" s="1"/>
  <c r="YR77" i="3"/>
  <c r="KY77" i="3"/>
  <c r="LN77" i="3"/>
  <c r="LN74" i="3" s="1"/>
  <c r="RX77" i="3"/>
  <c r="RX74" i="3" s="1"/>
  <c r="PT77" i="3"/>
  <c r="PT74" i="3" s="1"/>
  <c r="ADF77" i="3"/>
  <c r="NQ77" i="3"/>
  <c r="NQ74" i="3" s="1"/>
  <c r="ACA77" i="3"/>
  <c r="KP77" i="3"/>
  <c r="KP74" i="3" s="1"/>
  <c r="PQ77" i="3"/>
  <c r="PQ74" i="3" s="1"/>
  <c r="GC77" i="3"/>
  <c r="GC74" i="3" s="1"/>
  <c r="TC77" i="3"/>
  <c r="AES77" i="3"/>
  <c r="EN77" i="3"/>
  <c r="VQ77" i="3"/>
  <c r="MC77" i="3"/>
  <c r="MC74" i="3" s="1"/>
  <c r="ZC77" i="3"/>
  <c r="KL77" i="3"/>
  <c r="KL74" i="3" s="1"/>
  <c r="DI77" i="3"/>
  <c r="DI74" i="3" s="1"/>
  <c r="NT77" i="3"/>
  <c r="NT74" i="3" s="1"/>
  <c r="ABS77" i="3"/>
  <c r="ZB77" i="3"/>
  <c r="JM77" i="3"/>
  <c r="JM74" i="3" s="1"/>
  <c r="XW77" i="3"/>
  <c r="DV77" i="3"/>
  <c r="DV74" i="3" s="1"/>
  <c r="DQ77" i="3"/>
  <c r="WQ77" i="3"/>
  <c r="TZ77" i="3"/>
  <c r="EK77" i="3"/>
  <c r="SU77" i="3"/>
  <c r="EJ77" i="3"/>
  <c r="EJ74" i="3" s="1"/>
  <c r="OR77" i="3"/>
  <c r="OR74" i="3" s="1"/>
  <c r="ACQ77" i="3"/>
  <c r="ZZ77" i="3"/>
  <c r="KK77" i="3"/>
  <c r="KK74" i="3" s="1"/>
  <c r="YU77" i="3"/>
  <c r="BN77" i="3"/>
  <c r="BN74" i="3" s="1"/>
  <c r="UR77" i="3"/>
  <c r="SN77" i="3"/>
  <c r="EU77" i="3"/>
  <c r="EU74" i="3" s="1"/>
  <c r="QK77" i="3"/>
  <c r="QK74" i="3" s="1"/>
  <c r="AEU77" i="3"/>
  <c r="MY77" i="3"/>
  <c r="MY74" i="3" s="1"/>
  <c r="ABD77" i="3"/>
  <c r="YZ77" i="3"/>
  <c r="LG77" i="3"/>
  <c r="LG74" i="3" s="1"/>
  <c r="WW77" i="3"/>
  <c r="CG77" i="3"/>
  <c r="CG74" i="3" s="1"/>
  <c r="LX77" i="3"/>
  <c r="LX74" i="3" s="1"/>
  <c r="YW77" i="3"/>
  <c r="PI77" i="3"/>
  <c r="PI74" i="3" s="1"/>
  <c r="ACI77" i="3"/>
  <c r="NR77" i="3"/>
  <c r="NR74" i="3" s="1"/>
  <c r="BW77" i="3"/>
  <c r="NK77" i="3"/>
  <c r="NK74" i="3" s="1"/>
  <c r="ZV77" i="3"/>
  <c r="GD77" i="3"/>
  <c r="GD74" i="3" s="1"/>
  <c r="SR77" i="3"/>
  <c r="AET77" i="3"/>
  <c r="BM77" i="3"/>
  <c r="BM74" i="3" s="1"/>
  <c r="BH77" i="3"/>
  <c r="BH74" i="3" s="1"/>
  <c r="UI77" i="3"/>
  <c r="RR77" i="3"/>
  <c r="RR74" i="3" s="1"/>
  <c r="AEF77" i="3"/>
  <c r="QM77" i="3"/>
  <c r="QM74" i="3" s="1"/>
  <c r="EL77" i="3"/>
  <c r="EL74" i="3" s="1"/>
  <c r="XL77" i="3"/>
  <c r="VH77" i="3"/>
  <c r="HO77" i="3"/>
  <c r="HO74" i="3" s="1"/>
  <c r="TE77" i="3"/>
  <c r="DZ77" i="3"/>
  <c r="DZ74" i="3" s="1"/>
  <c r="VE77" i="3"/>
  <c r="LQ77" i="3"/>
  <c r="LQ74" i="3" s="1"/>
  <c r="YQ77" i="3"/>
  <c r="JZ77" i="3"/>
  <c r="JZ74" i="3" s="1"/>
  <c r="ET77" i="3"/>
  <c r="ET74" i="3" s="1"/>
  <c r="BQ77" i="3"/>
  <c r="BQ74" i="3" s="1"/>
  <c r="ABE77" i="3"/>
  <c r="RQ77" i="3"/>
  <c r="RQ74" i="3" s="1"/>
  <c r="AEQ77" i="3"/>
  <c r="PZ77" i="3"/>
  <c r="PZ74" i="3" s="1"/>
  <c r="TH77" i="3"/>
  <c r="RD77" i="3"/>
  <c r="AEP77" i="3"/>
  <c r="PA77" i="3"/>
  <c r="PA74" i="3" s="1"/>
  <c r="ADK77" i="3"/>
  <c r="AP77" i="3"/>
  <c r="AP74" i="3" s="1"/>
  <c r="OF77" i="3"/>
  <c r="OF74" i="3" s="1"/>
  <c r="ACE77" i="3"/>
  <c r="ZN77" i="3"/>
  <c r="JY77" i="3"/>
  <c r="JY74" i="3" s="1"/>
  <c r="YI77" i="3"/>
  <c r="BB77" i="3"/>
  <c r="BB74" i="3" s="1"/>
  <c r="UF77" i="3"/>
  <c r="SB77" i="3"/>
  <c r="EI77" i="3"/>
  <c r="EI74" i="3" s="1"/>
  <c r="PY77" i="3"/>
  <c r="PY74" i="3" s="1"/>
  <c r="AEI77" i="3"/>
  <c r="KO77" i="3"/>
  <c r="KO74" i="3" s="1"/>
  <c r="AAF77" i="3"/>
  <c r="YB77" i="3"/>
  <c r="KI77" i="3"/>
  <c r="KI74" i="3" s="1"/>
  <c r="VY77" i="3"/>
  <c r="AEI76" i="3"/>
  <c r="ABA76" i="3"/>
  <c r="XS76" i="3"/>
  <c r="JC77" i="3"/>
  <c r="JC74" i="3" s="1"/>
  <c r="WV77" i="3"/>
  <c r="KH77" i="3"/>
  <c r="KH74" i="3" s="1"/>
  <c r="ADZ77" i="3"/>
  <c r="CV77" i="3"/>
  <c r="CV74" i="3" s="1"/>
  <c r="GT77" i="3"/>
  <c r="YU76" i="3"/>
  <c r="VM76" i="3"/>
  <c r="SE76" i="3"/>
  <c r="AAH76" i="3"/>
  <c r="ADJ77" i="3"/>
  <c r="RH77" i="3"/>
  <c r="RH74" i="3" s="1"/>
  <c r="AFA77" i="3"/>
  <c r="YL77" i="3"/>
  <c r="DC77" i="3"/>
  <c r="HX77" i="3"/>
  <c r="HX74" i="3" s="1"/>
  <c r="ACL76" i="3"/>
  <c r="KW77" i="3"/>
  <c r="WO76" i="3"/>
  <c r="TG76" i="3"/>
  <c r="AEN76" i="3"/>
  <c r="UT76" i="3"/>
  <c r="XV77" i="3"/>
  <c r="LT77" i="3"/>
  <c r="LT74" i="3" s="1"/>
  <c r="ZM77" i="3"/>
  <c r="SX77" i="3"/>
  <c r="JS77" i="3"/>
  <c r="JS74" i="3" s="1"/>
  <c r="AM77" i="3"/>
  <c r="AM74" i="3" s="1"/>
  <c r="VK77" i="3"/>
  <c r="HC74" i="3"/>
  <c r="YZ76" i="3"/>
  <c r="SH77" i="3"/>
  <c r="GF77" i="3"/>
  <c r="GF74" i="3" s="1"/>
  <c r="TY77" i="3"/>
  <c r="ADM77" i="3"/>
  <c r="BF77" i="3"/>
  <c r="DS77" i="3"/>
  <c r="DS74" i="3" s="1"/>
  <c r="AAL77" i="3"/>
  <c r="TL76" i="3"/>
  <c r="MT77" i="3"/>
  <c r="ABK77" i="3"/>
  <c r="OK77" i="3"/>
  <c r="OK74" i="3" s="1"/>
  <c r="XY77" i="3"/>
  <c r="EA77" i="3"/>
  <c r="KC77" i="3"/>
  <c r="KC74" i="3" s="1"/>
  <c r="IK77" i="3"/>
  <c r="IK74" i="3" s="1"/>
  <c r="AER76" i="3"/>
  <c r="ABV76" i="3"/>
  <c r="HF77" i="3"/>
  <c r="HF74" i="3" s="1"/>
  <c r="VW77" i="3"/>
  <c r="IW77" i="3"/>
  <c r="IW74" i="3" s="1"/>
  <c r="SK77" i="3"/>
  <c r="JQ77" i="3"/>
  <c r="JQ74" i="3" s="1"/>
  <c r="BI77" i="3"/>
  <c r="BI74" i="3" s="1"/>
  <c r="VV76" i="3"/>
  <c r="ADC77" i="3"/>
  <c r="ACX76" i="3"/>
  <c r="ZD76" i="3"/>
  <c r="WH76" i="3"/>
  <c r="ABY77" i="3"/>
  <c r="QI77" i="3"/>
  <c r="QI74" i="3" s="1"/>
  <c r="AEB77" i="3"/>
  <c r="MW77" i="3"/>
  <c r="MW74" i="3" s="1"/>
  <c r="BD77" i="3"/>
  <c r="Y74" i="3"/>
  <c r="RY77" i="3"/>
  <c r="RY74" i="3" s="1"/>
  <c r="AAF76" i="3"/>
  <c r="XJ76" i="3"/>
  <c r="TP76" i="3"/>
  <c r="ADC76" i="3"/>
  <c r="WK77" i="3"/>
  <c r="KU77" i="3"/>
  <c r="YN77" i="3"/>
  <c r="AAR77" i="3"/>
  <c r="EM77" i="3"/>
  <c r="EM74" i="3" s="1"/>
  <c r="PD77" i="3"/>
  <c r="AD98" i="3"/>
  <c r="W74" i="3"/>
  <c r="AB74" i="3"/>
  <c r="AD74" i="3"/>
  <c r="Z74" i="3"/>
  <c r="AA74" i="3"/>
  <c r="U81" i="3"/>
  <c r="U97" i="3"/>
  <c r="V74" i="3"/>
  <c r="AC98" i="3"/>
  <c r="S105" i="3"/>
  <c r="S111" i="3" s="1"/>
  <c r="NI97" i="3"/>
  <c r="NI151" i="3" s="1"/>
  <c r="S74" i="3"/>
  <c r="X98" i="3"/>
  <c r="AF74" i="3"/>
  <c r="W98" i="3"/>
  <c r="Z98" i="3"/>
  <c r="AA98" i="3"/>
  <c r="QC97" i="3"/>
  <c r="QC151" i="3" s="1"/>
  <c r="AE74" i="3"/>
  <c r="AE98" i="3"/>
  <c r="R81" i="3"/>
  <c r="R139" i="3"/>
  <c r="R97" i="3"/>
  <c r="U104" i="3"/>
  <c r="U110" i="3" s="1"/>
  <c r="U99" i="3"/>
  <c r="AT125" i="3" s="1"/>
  <c r="AB98" i="3"/>
  <c r="Y98" i="3"/>
  <c r="U74" i="3"/>
  <c r="AF98" i="3"/>
  <c r="V104" i="3"/>
  <c r="V110" i="3" s="1"/>
  <c r="AC74" i="3"/>
  <c r="X74" i="3"/>
  <c r="AJ62" i="3"/>
  <c r="KB68" i="3"/>
  <c r="VE68" i="3"/>
  <c r="ADM68" i="3"/>
  <c r="MT68" i="3"/>
  <c r="WL68" i="3"/>
  <c r="NX68" i="3"/>
  <c r="RF68" i="3"/>
  <c r="QL68" i="3"/>
  <c r="ZD68" i="3"/>
  <c r="ABA68" i="3"/>
  <c r="BA68" i="3"/>
  <c r="ACG68" i="3"/>
  <c r="UN68" i="3"/>
  <c r="IV68" i="3"/>
  <c r="AAZ68" i="3"/>
  <c r="TD68" i="3"/>
  <c r="GB68" i="3"/>
  <c r="ZT68" i="3"/>
  <c r="RT68" i="3"/>
  <c r="CU68" i="3"/>
  <c r="YJ68" i="3"/>
  <c r="QH68" i="3"/>
  <c r="AEM68" i="3"/>
  <c r="WZ68" i="3"/>
  <c r="NU68" i="3"/>
  <c r="ADF68" i="3"/>
  <c r="VP68" i="3"/>
  <c r="LA68" i="3"/>
  <c r="ABY68" i="3"/>
  <c r="UF68" i="3"/>
  <c r="IG68" i="3"/>
  <c r="AAS68" i="3"/>
  <c r="SV68" i="3"/>
  <c r="FM68" i="3"/>
  <c r="ZK68" i="3"/>
  <c r="RL68" i="3"/>
  <c r="AEV68" i="3"/>
  <c r="XI68" i="3"/>
  <c r="OL68" i="3"/>
  <c r="ACZ68" i="3"/>
  <c r="VH68" i="3"/>
  <c r="KL68" i="3"/>
  <c r="ABB68" i="3"/>
  <c r="TF68" i="3"/>
  <c r="GE68" i="3"/>
  <c r="DG68" i="3"/>
  <c r="ACK68" i="3"/>
  <c r="WB68" i="3"/>
  <c r="PK68" i="3"/>
  <c r="IT68" i="3"/>
  <c r="CC68" i="3"/>
  <c r="MA68" i="3"/>
  <c r="FJ68" i="3"/>
  <c r="PH68" i="3"/>
  <c r="IR68" i="3"/>
  <c r="CA68" i="3"/>
  <c r="MM68" i="3"/>
  <c r="FV68" i="3"/>
  <c r="QI68" i="3"/>
  <c r="JR68" i="3"/>
  <c r="DA68" i="3"/>
  <c r="MY68" i="3"/>
  <c r="GH68" i="3"/>
  <c r="T68" i="3"/>
  <c r="ZQ68" i="3"/>
  <c r="SZ68" i="3"/>
  <c r="MJ68" i="3"/>
  <c r="FS68" i="3"/>
  <c r="AR68" i="3"/>
  <c r="ADW68" i="3"/>
  <c r="YI68" i="3"/>
  <c r="SU68" i="3"/>
  <c r="NG68" i="3"/>
  <c r="HS68" i="3"/>
  <c r="CE68" i="3"/>
  <c r="WS68" i="3"/>
  <c r="RE68" i="3"/>
  <c r="LQ68" i="3"/>
  <c r="GC68" i="3"/>
  <c r="AO68" i="3"/>
  <c r="ABQ68" i="3"/>
  <c r="TW68" i="3"/>
  <c r="HI68" i="3"/>
  <c r="AAJ68" i="3"/>
  <c r="SM68" i="3"/>
  <c r="EO68" i="3"/>
  <c r="ZB68" i="3"/>
  <c r="RC68" i="3"/>
  <c r="AFC68" i="3"/>
  <c r="XR68" i="3"/>
  <c r="PA68" i="3"/>
  <c r="ADV68" i="3"/>
  <c r="WH68" i="3"/>
  <c r="MG68" i="3"/>
  <c r="ACP68" i="3"/>
  <c r="UX68" i="3"/>
  <c r="JM68" i="3"/>
  <c r="ABI68" i="3"/>
  <c r="TN68" i="3"/>
  <c r="GS68" i="3"/>
  <c r="AAB68" i="3"/>
  <c r="SD68" i="3"/>
  <c r="DY68" i="3"/>
  <c r="YS68" i="3"/>
  <c r="QT68" i="3"/>
  <c r="AEF68" i="3"/>
  <c r="WR68" i="3"/>
  <c r="NF68" i="3"/>
  <c r="ACI68" i="3"/>
  <c r="UP68" i="3"/>
  <c r="IY68" i="3"/>
  <c r="AAM68" i="3"/>
  <c r="SP68" i="3"/>
  <c r="EZ68" i="3"/>
  <c r="CS68" i="3"/>
  <c r="ABX68" i="3"/>
  <c r="VM68" i="3"/>
  <c r="OV68" i="3"/>
  <c r="IF68" i="3"/>
  <c r="BO68" i="3"/>
  <c r="LM68" i="3"/>
  <c r="EV68" i="3"/>
  <c r="OT68" i="3"/>
  <c r="IC68" i="3"/>
  <c r="BL68" i="3"/>
  <c r="LY68" i="3"/>
  <c r="FH68" i="3"/>
  <c r="PT68" i="3"/>
  <c r="JD68" i="3"/>
  <c r="CM68" i="3"/>
  <c r="MK68" i="3"/>
  <c r="FT68" i="3"/>
  <c r="AFE68" i="3"/>
  <c r="ZC68" i="3"/>
  <c r="SL68" i="3"/>
  <c r="LU68" i="3"/>
  <c r="FD68" i="3"/>
  <c r="AD68" i="3"/>
  <c r="ADK68" i="3"/>
  <c r="XW68" i="3"/>
  <c r="SI68" i="3"/>
  <c r="MU68" i="3"/>
  <c r="HG68" i="3"/>
  <c r="BS68" i="3"/>
  <c r="WG68" i="3"/>
  <c r="QS68" i="3"/>
  <c r="LE68" i="3"/>
  <c r="FQ68" i="3"/>
  <c r="AC68" i="3"/>
  <c r="CV68" i="3"/>
  <c r="YK68" i="3"/>
  <c r="QK68" i="3"/>
  <c r="AEN68" i="3"/>
  <c r="XA68" i="3"/>
  <c r="NV68" i="3"/>
  <c r="ADG68" i="3"/>
  <c r="VQ68" i="3"/>
  <c r="LB68" i="3"/>
  <c r="ABZ68" i="3"/>
  <c r="UG68" i="3"/>
  <c r="IH68" i="3"/>
  <c r="AAT68" i="3"/>
  <c r="SW68" i="3"/>
  <c r="FN68" i="3"/>
  <c r="ZL68" i="3"/>
  <c r="RM68" i="3"/>
  <c r="BT68" i="3"/>
  <c r="YB68" i="3"/>
  <c r="PZ68" i="3"/>
  <c r="ADP68" i="3"/>
  <c r="VZ68" i="3"/>
  <c r="LS68" i="3"/>
  <c r="ABT68" i="3"/>
  <c r="TZ68" i="3"/>
  <c r="HT68" i="3"/>
  <c r="ZW68" i="3"/>
  <c r="RY68" i="3"/>
  <c r="DJ68" i="3"/>
  <c r="CD68" i="3"/>
  <c r="ABK68" i="3"/>
  <c r="UY68" i="3"/>
  <c r="OH68" i="3"/>
  <c r="HQ68" i="3"/>
  <c r="AZ68" i="3"/>
  <c r="KX68" i="3"/>
  <c r="EH68" i="3"/>
  <c r="OF68" i="3"/>
  <c r="HO68" i="3"/>
  <c r="AX68" i="3"/>
  <c r="LJ68" i="3"/>
  <c r="ET68" i="3"/>
  <c r="PF68" i="3"/>
  <c r="IO68" i="3"/>
  <c r="BX68" i="3"/>
  <c r="LV68" i="3"/>
  <c r="FF68" i="3"/>
  <c r="AER68" i="3"/>
  <c r="YN68" i="3"/>
  <c r="RX68" i="3"/>
  <c r="LG68" i="3"/>
  <c r="EP68" i="3"/>
  <c r="BE68" i="3"/>
  <c r="ACY68" i="3"/>
  <c r="XK68" i="3"/>
  <c r="RW68" i="3"/>
  <c r="MI68" i="3"/>
  <c r="GU68" i="3"/>
  <c r="BG68" i="3"/>
  <c r="VU68" i="3"/>
  <c r="QG68" i="3"/>
  <c r="KS68" i="3"/>
  <c r="FE68" i="3"/>
  <c r="AFD68" i="3"/>
  <c r="XT68" i="3"/>
  <c r="PB68" i="3"/>
  <c r="ADX68" i="3"/>
  <c r="WJ68" i="3"/>
  <c r="MH68" i="3"/>
  <c r="ACQ68" i="3"/>
  <c r="UZ68" i="3"/>
  <c r="JN68" i="3"/>
  <c r="ABJ68" i="3"/>
  <c r="TP68" i="3"/>
  <c r="GT68" i="3"/>
  <c r="AAC68" i="3"/>
  <c r="SF68" i="3"/>
  <c r="DZ68" i="3"/>
  <c r="YT68" i="3"/>
  <c r="QV68" i="3"/>
  <c r="AEW68" i="3"/>
  <c r="XJ68" i="3"/>
  <c r="OM68" i="3"/>
  <c r="ADA68" i="3"/>
  <c r="VJ68" i="3"/>
  <c r="KN68" i="3"/>
  <c r="ABD68" i="3"/>
  <c r="TI68" i="3"/>
  <c r="GF68" i="3"/>
  <c r="ZF68" i="3"/>
  <c r="RG68" i="3"/>
  <c r="DW68" i="3"/>
  <c r="BP68" i="3"/>
  <c r="AAX68" i="3"/>
  <c r="UJ68" i="3"/>
  <c r="NT68" i="3"/>
  <c r="HC68" i="3"/>
  <c r="AL68" i="3"/>
  <c r="KJ68" i="3"/>
  <c r="DS68" i="3"/>
  <c r="NQ68" i="3"/>
  <c r="GZ68" i="3"/>
  <c r="AJ68" i="3"/>
  <c r="KV68" i="3"/>
  <c r="EE68" i="3"/>
  <c r="OR68" i="3"/>
  <c r="IA68" i="3"/>
  <c r="BJ68" i="3"/>
  <c r="LH68" i="3"/>
  <c r="EQ68" i="3"/>
  <c r="AEE68" i="3"/>
  <c r="XZ68" i="3"/>
  <c r="RI68" i="3"/>
  <c r="KR68" i="3"/>
  <c r="EB68" i="3"/>
  <c r="AQ68" i="3"/>
  <c r="ACM68" i="3"/>
  <c r="WY68" i="3"/>
  <c r="RK68" i="3"/>
  <c r="LW68" i="3"/>
  <c r="GI68" i="3"/>
  <c r="AU68" i="3"/>
  <c r="VI68" i="3"/>
  <c r="PU68" i="3"/>
  <c r="KG68" i="3"/>
  <c r="ES68" i="3"/>
  <c r="AEO68" i="3"/>
  <c r="XB68" i="3"/>
  <c r="NW68" i="3"/>
  <c r="ADH68" i="3"/>
  <c r="VR68" i="3"/>
  <c r="LC68" i="3"/>
  <c r="ACB68" i="3"/>
  <c r="UH68" i="3"/>
  <c r="II68" i="3"/>
  <c r="AAU68" i="3"/>
  <c r="SX68" i="3"/>
  <c r="FO68" i="3"/>
  <c r="ZN68" i="3"/>
  <c r="RN68" i="3"/>
  <c r="BU68" i="3"/>
  <c r="YD68" i="3"/>
  <c r="QB68" i="3"/>
  <c r="AEG68" i="3"/>
  <c r="WT68" i="3"/>
  <c r="NH68" i="3"/>
  <c r="ACJ68" i="3"/>
  <c r="US68" i="3"/>
  <c r="IZ68" i="3"/>
  <c r="AAN68" i="3"/>
  <c r="SQ68" i="3"/>
  <c r="FA68" i="3"/>
  <c r="YP68" i="3"/>
  <c r="QP68" i="3"/>
  <c r="DH68" i="3"/>
  <c r="BB68" i="3"/>
  <c r="AAK68" i="3"/>
  <c r="TV68" i="3"/>
  <c r="NE68" i="3"/>
  <c r="GN68" i="3"/>
  <c r="X68" i="3"/>
  <c r="JV68" i="3"/>
  <c r="DE68" i="3"/>
  <c r="NC68" i="3"/>
  <c r="GL68" i="3"/>
  <c r="U68" i="3"/>
  <c r="KH68" i="3"/>
  <c r="DQ68" i="3"/>
  <c r="OC68" i="3"/>
  <c r="HL68" i="3"/>
  <c r="AV68" i="3"/>
  <c r="KT68" i="3"/>
  <c r="EC68" i="3"/>
  <c r="ADR68" i="3"/>
  <c r="XL68" i="3"/>
  <c r="QU68" i="3"/>
  <c r="KD68" i="3"/>
  <c r="DM68" i="3"/>
  <c r="AB68" i="3"/>
  <c r="ACA68" i="3"/>
  <c r="WM68" i="3"/>
  <c r="QY68" i="3"/>
  <c r="LK68" i="3"/>
  <c r="FW68" i="3"/>
  <c r="AI68" i="3"/>
  <c r="UW68" i="3"/>
  <c r="PI68" i="3"/>
  <c r="JU68" i="3"/>
  <c r="EG68" i="3"/>
  <c r="ADZ68" i="3"/>
  <c r="WK68" i="3"/>
  <c r="MR68" i="3"/>
  <c r="ACS68" i="3"/>
  <c r="VA68" i="3"/>
  <c r="JX68" i="3"/>
  <c r="ABL68" i="3"/>
  <c r="TQ68" i="3"/>
  <c r="HD68" i="3"/>
  <c r="AAF68" i="3"/>
  <c r="SG68" i="3"/>
  <c r="EJ68" i="3"/>
  <c r="YW68" i="3"/>
  <c r="QW68" i="3"/>
  <c r="AEX68" i="3"/>
  <c r="XM68" i="3"/>
  <c r="ON68" i="3"/>
  <c r="ADQ68" i="3"/>
  <c r="WC68" i="3"/>
  <c r="LT68" i="3"/>
  <c r="ABU68" i="3"/>
  <c r="UA68" i="3"/>
  <c r="HU68" i="3"/>
  <c r="ZY68" i="3"/>
  <c r="RZ68" i="3"/>
  <c r="DK68" i="3"/>
  <c r="XX68" i="3"/>
  <c r="PN68" i="3"/>
  <c r="CT68" i="3"/>
  <c r="AM68" i="3"/>
  <c r="ZX68" i="3"/>
  <c r="TH68" i="3"/>
  <c r="MQ68" i="3"/>
  <c r="FZ68" i="3"/>
  <c r="PX68" i="3"/>
  <c r="JG68" i="3"/>
  <c r="CP68" i="3"/>
  <c r="MN68" i="3"/>
  <c r="FX68" i="3"/>
  <c r="QJ68" i="3"/>
  <c r="JS68" i="3"/>
  <c r="DB68" i="3"/>
  <c r="NO68" i="3"/>
  <c r="GX68" i="3"/>
  <c r="AG68" i="3"/>
  <c r="KE68" i="3"/>
  <c r="DN68" i="3"/>
  <c r="ADE68" i="3"/>
  <c r="WW68" i="3"/>
  <c r="QF68" i="3"/>
  <c r="JP68" i="3"/>
  <c r="CY68" i="3"/>
  <c r="BR68" i="3"/>
  <c r="ABO68" i="3"/>
  <c r="WA68" i="3"/>
  <c r="QM68" i="3"/>
  <c r="KY68" i="3"/>
  <c r="FK68" i="3"/>
  <c r="W68" i="3"/>
  <c r="UK68" i="3"/>
  <c r="OW68" i="3"/>
  <c r="JI68" i="3"/>
  <c r="DU68" i="3"/>
  <c r="ADI68" i="3"/>
  <c r="VS68" i="3"/>
  <c r="LD68" i="3"/>
  <c r="ACC68" i="3"/>
  <c r="UI68" i="3"/>
  <c r="IJ68" i="3"/>
  <c r="AAV68" i="3"/>
  <c r="SY68" i="3"/>
  <c r="FP68" i="3"/>
  <c r="ZO68" i="3"/>
  <c r="RO68" i="3"/>
  <c r="CG68" i="3"/>
  <c r="YE68" i="3"/>
  <c r="QC68" i="3"/>
  <c r="AEH68" i="3"/>
  <c r="WU68" i="3"/>
  <c r="NI68" i="3"/>
  <c r="ADB68" i="3"/>
  <c r="VK68" i="3"/>
  <c r="KO68" i="3"/>
  <c r="ABF68" i="3"/>
  <c r="TJ68" i="3"/>
  <c r="GP68" i="3"/>
  <c r="ZH68" i="3"/>
  <c r="RH68" i="3"/>
  <c r="AES68" i="3"/>
  <c r="XG68" i="3"/>
  <c r="OI68" i="3"/>
  <c r="CF68" i="3"/>
  <c r="Y68" i="3"/>
  <c r="ZJ68" i="3"/>
  <c r="SS68" i="3"/>
  <c r="MB68" i="3"/>
  <c r="FL68" i="3"/>
  <c r="PJ68" i="3"/>
  <c r="IS68" i="3"/>
  <c r="CB68" i="3"/>
  <c r="LZ68" i="3"/>
  <c r="FI68" i="3"/>
  <c r="PV68" i="3"/>
  <c r="JE68" i="3"/>
  <c r="CN68" i="3"/>
  <c r="MZ68" i="3"/>
  <c r="GJ68" i="3"/>
  <c r="R68" i="3"/>
  <c r="JQ68" i="3"/>
  <c r="CZ68" i="3"/>
  <c r="ACR68" i="3"/>
  <c r="WI68" i="3"/>
  <c r="PR68" i="3"/>
  <c r="JA68" i="3"/>
  <c r="CJ68" i="3"/>
  <c r="BD68" i="3"/>
  <c r="ABC68" i="3"/>
  <c r="VO68" i="3"/>
  <c r="QA68" i="3"/>
  <c r="KM68" i="3"/>
  <c r="EY68" i="3"/>
  <c r="ZM68" i="3"/>
  <c r="TY68" i="3"/>
  <c r="OK68" i="3"/>
  <c r="IW68" i="3"/>
  <c r="DI68" i="3"/>
  <c r="ACT68" i="3"/>
  <c r="VB68" i="3"/>
  <c r="JY68" i="3"/>
  <c r="ABM68" i="3"/>
  <c r="TR68" i="3"/>
  <c r="HE68" i="3"/>
  <c r="AAG68" i="3"/>
  <c r="SH68" i="3"/>
  <c r="EK68" i="3"/>
  <c r="YX68" i="3"/>
  <c r="QX68" i="3"/>
  <c r="AEZ68" i="3"/>
  <c r="XN68" i="3"/>
  <c r="OX68" i="3"/>
  <c r="ADS68" i="3"/>
  <c r="WD68" i="3"/>
  <c r="MD68" i="3"/>
  <c r="ACL68" i="3"/>
  <c r="UT68" i="3"/>
  <c r="JJ68" i="3"/>
  <c r="AAO68" i="3"/>
  <c r="SR68" i="3"/>
  <c r="FB68" i="3"/>
  <c r="YQ68" i="3"/>
  <c r="QQ68" i="3"/>
  <c r="AEC68" i="3"/>
  <c r="WO68" i="3"/>
  <c r="MV68" i="3"/>
  <c r="BQ68" i="3"/>
  <c r="AEY68" i="3"/>
  <c r="YV68" i="3"/>
  <c r="SE68" i="3"/>
  <c r="LN68" i="3"/>
  <c r="EW68" i="3"/>
  <c r="OU68" i="3"/>
  <c r="ID68" i="3"/>
  <c r="BN68" i="3"/>
  <c r="LL68" i="3"/>
  <c r="EU68" i="3"/>
  <c r="PG68" i="3"/>
  <c r="IP68" i="3"/>
  <c r="BZ68" i="3"/>
  <c r="ML68" i="3"/>
  <c r="FU68" i="3"/>
  <c r="PS68" i="3"/>
  <c r="JB68" i="3"/>
  <c r="CL68" i="3"/>
  <c r="ACE68" i="3"/>
  <c r="VT68" i="3"/>
  <c r="PD68" i="3"/>
  <c r="IM68" i="3"/>
  <c r="BV68" i="3"/>
  <c r="AP68" i="3"/>
  <c r="AAQ68" i="3"/>
  <c r="VC68" i="3"/>
  <c r="PO68" i="3"/>
  <c r="KA68" i="3"/>
  <c r="EM68" i="3"/>
  <c r="ZA68" i="3"/>
  <c r="TM68" i="3"/>
  <c r="NY68" i="3"/>
  <c r="IK68" i="3"/>
  <c r="CW68" i="3"/>
  <c r="LF68" i="3"/>
  <c r="ACD68" i="3"/>
  <c r="UL68" i="3"/>
  <c r="IL68" i="3"/>
  <c r="AAW68" i="3"/>
  <c r="TB68" i="3"/>
  <c r="FR68" i="3"/>
  <c r="ZP68" i="3"/>
  <c r="RR68" i="3"/>
  <c r="CH68" i="3"/>
  <c r="YF68" i="3"/>
  <c r="QD68" i="3"/>
  <c r="AEJ68" i="3"/>
  <c r="WV68" i="3"/>
  <c r="NJ68" i="3"/>
  <c r="ADC68" i="3"/>
  <c r="VL68" i="3"/>
  <c r="KP68" i="3"/>
  <c r="ABV68" i="3"/>
  <c r="UB68" i="3"/>
  <c r="HV68" i="3"/>
  <c r="ZZ68" i="3"/>
  <c r="SA68" i="3"/>
  <c r="DL68" i="3"/>
  <c r="XY68" i="3"/>
  <c r="PP68" i="3"/>
  <c r="ADN68" i="3"/>
  <c r="VX68" i="3"/>
  <c r="LP68" i="3"/>
  <c r="BC68" i="3"/>
  <c r="AEL68" i="3"/>
  <c r="YG68" i="3"/>
  <c r="RP68" i="3"/>
  <c r="KZ68" i="3"/>
  <c r="EI68" i="3"/>
  <c r="OG68" i="3"/>
  <c r="HP68" i="3"/>
  <c r="AY68" i="3"/>
  <c r="KW68" i="3"/>
  <c r="EF68" i="3"/>
  <c r="OS68" i="3"/>
  <c r="IB68" i="3"/>
  <c r="BK68" i="3"/>
  <c r="LX68" i="3"/>
  <c r="FG68" i="3"/>
  <c r="PE68" i="3"/>
  <c r="IN68" i="3"/>
  <c r="BW68" i="3"/>
  <c r="ABR68" i="3"/>
  <c r="VF68" i="3"/>
  <c r="OO68" i="3"/>
  <c r="HX68" i="3"/>
  <c r="BH68" i="3"/>
  <c r="AA68" i="3"/>
  <c r="AAE68" i="3"/>
  <c r="UQ68" i="3"/>
  <c r="PC68" i="3"/>
  <c r="JO68" i="3"/>
  <c r="EA68" i="3"/>
  <c r="YO68" i="3"/>
  <c r="TA68" i="3"/>
  <c r="NM68" i="3"/>
  <c r="HY68" i="3"/>
  <c r="CK68" i="3"/>
  <c r="JZ68" i="3"/>
  <c r="ABN68" i="3"/>
  <c r="TT68" i="3"/>
  <c r="HF68" i="3"/>
  <c r="AAH68" i="3"/>
  <c r="SJ68" i="3"/>
  <c r="EL68" i="3"/>
  <c r="YY68" i="3"/>
  <c r="QZ68" i="3"/>
  <c r="AFA68" i="3"/>
  <c r="XO68" i="3"/>
  <c r="OY68" i="3"/>
  <c r="ADT68" i="3"/>
  <c r="WE68" i="3"/>
  <c r="ME68" i="3"/>
  <c r="ACN68" i="3"/>
  <c r="UU68" i="3"/>
  <c r="JK68" i="3"/>
  <c r="ABG68" i="3"/>
  <c r="TK68" i="3"/>
  <c r="GQ68" i="3"/>
  <c r="ZI68" i="3"/>
  <c r="RJ68" i="3"/>
  <c r="AET68" i="3"/>
  <c r="XH68" i="3"/>
  <c r="OJ68" i="3"/>
  <c r="ACW68" i="3"/>
  <c r="VG68" i="3"/>
  <c r="KC68" i="3"/>
  <c r="AN68" i="3"/>
  <c r="ADY68" i="3"/>
  <c r="XS68" i="3"/>
  <c r="RB68" i="3"/>
  <c r="KK68" i="3"/>
  <c r="DT68" i="3"/>
  <c r="NR68" i="3"/>
  <c r="HB68" i="3"/>
  <c r="AK68" i="3"/>
  <c r="KI68" i="3"/>
  <c r="DR68" i="3"/>
  <c r="OD68" i="3"/>
  <c r="HN68" i="3"/>
  <c r="AW68" i="3"/>
  <c r="LI68" i="3"/>
  <c r="ER68" i="3"/>
  <c r="OP68" i="3"/>
  <c r="HZ68" i="3"/>
  <c r="BI68" i="3"/>
  <c r="ABE68" i="3"/>
  <c r="UR68" i="3"/>
  <c r="OA68" i="3"/>
  <c r="HJ68" i="3"/>
  <c r="AS68" i="3"/>
  <c r="AFG68" i="3"/>
  <c r="ZS68" i="3"/>
  <c r="UE68" i="3"/>
  <c r="OQ68" i="3"/>
  <c r="JC68" i="3"/>
  <c r="DO68" i="3"/>
  <c r="YC68" i="3"/>
  <c r="SO68" i="3"/>
  <c r="NA68" i="3"/>
  <c r="HM68" i="3"/>
  <c r="BY68" i="3"/>
  <c r="IU68" i="3"/>
  <c r="AAY68" i="3"/>
  <c r="TC68" i="3"/>
  <c r="GA68" i="3"/>
  <c r="ZR68" i="3"/>
  <c r="RS68" i="3"/>
  <c r="CI68" i="3"/>
  <c r="YH68" i="3"/>
  <c r="QE68" i="3"/>
  <c r="AEK68" i="3"/>
  <c r="WX68" i="3"/>
  <c r="NK68" i="3"/>
  <c r="ADD68" i="3"/>
  <c r="VN68" i="3"/>
  <c r="KQ68" i="3"/>
  <c r="ABW68" i="3"/>
  <c r="UD68" i="3"/>
  <c r="HW68" i="3"/>
  <c r="AAP68" i="3"/>
  <c r="ST68" i="3"/>
  <c r="FC68" i="3"/>
  <c r="YR68" i="3"/>
  <c r="QR68" i="3"/>
  <c r="AED68" i="3"/>
  <c r="WQ68" i="3"/>
  <c r="MW68" i="3"/>
  <c r="ACH68" i="3"/>
  <c r="UO68" i="3"/>
  <c r="IX68" i="3"/>
  <c r="Z68" i="3"/>
  <c r="ADL68" i="3"/>
  <c r="XD68" i="3"/>
  <c r="QN68" i="3"/>
  <c r="JW68" i="3"/>
  <c r="DF68" i="3"/>
  <c r="ND68" i="3"/>
  <c r="GM68" i="3"/>
  <c r="V68" i="3"/>
  <c r="JT68" i="3"/>
  <c r="DD68" i="3"/>
  <c r="NP68" i="3"/>
  <c r="GY68" i="3"/>
  <c r="AH68" i="3"/>
  <c r="KU68" i="3"/>
  <c r="ED68" i="3"/>
  <c r="OB68" i="3"/>
  <c r="HK68" i="3"/>
  <c r="AT68" i="3"/>
  <c r="AAR68" i="3"/>
  <c r="UC68" i="3"/>
  <c r="NL68" i="3"/>
  <c r="GV68" i="3"/>
  <c r="AE68" i="3"/>
  <c r="AEU68" i="3"/>
  <c r="ZG68" i="3"/>
  <c r="TS68" i="3"/>
  <c r="OE68" i="3"/>
  <c r="IQ68" i="3"/>
  <c r="DC68" i="3"/>
  <c r="XQ68" i="3"/>
  <c r="SC68" i="3"/>
  <c r="MO68" i="3"/>
  <c r="HA68" i="3"/>
  <c r="BM68" i="3"/>
  <c r="AAI68" i="3"/>
  <c r="SK68" i="3"/>
  <c r="EN68" i="3"/>
  <c r="YZ68" i="3"/>
  <c r="RA68" i="3"/>
  <c r="AFB68" i="3"/>
  <c r="XP68" i="3"/>
  <c r="OZ68" i="3"/>
  <c r="ADU68" i="3"/>
  <c r="WF68" i="3"/>
  <c r="MF68" i="3"/>
  <c r="ACO68" i="3"/>
  <c r="UV68" i="3"/>
  <c r="JL68" i="3"/>
  <c r="ABH68" i="3"/>
  <c r="TL68" i="3"/>
  <c r="GR68" i="3"/>
  <c r="AAA68" i="3"/>
  <c r="SB68" i="3"/>
  <c r="DX68" i="3"/>
  <c r="YA68" i="3"/>
  <c r="PQ68" i="3"/>
  <c r="ADO68" i="3"/>
  <c r="VY68" i="3"/>
  <c r="LR68" i="3"/>
  <c r="ABS68" i="3"/>
  <c r="TX68" i="3"/>
  <c r="HR68" i="3"/>
  <c r="DV68" i="3"/>
  <c r="ACX68" i="3"/>
  <c r="WP68" i="3"/>
  <c r="PY68" i="3"/>
  <c r="JH68" i="3"/>
  <c r="CR68" i="3"/>
  <c r="MP68" i="3"/>
  <c r="FY68" i="3"/>
  <c r="PW68" i="3"/>
  <c r="JF68" i="3"/>
  <c r="CO68" i="3"/>
  <c r="NB68" i="3"/>
  <c r="GK68" i="3"/>
  <c r="S68" i="3"/>
  <c r="KF68" i="3"/>
  <c r="DP68" i="3"/>
  <c r="NN68" i="3"/>
  <c r="GW68" i="3"/>
  <c r="AF68" i="3"/>
  <c r="AAD68" i="3"/>
  <c r="TO68" i="3"/>
  <c r="MX68" i="3"/>
  <c r="GG68" i="3"/>
  <c r="BF68" i="3"/>
  <c r="AEI68" i="3"/>
  <c r="YU68" i="3"/>
  <c r="TG68" i="3"/>
  <c r="NS68" i="3"/>
  <c r="IE68" i="3"/>
  <c r="CQ68" i="3"/>
  <c r="XE68" i="3"/>
  <c r="RQ68" i="3"/>
  <c r="MC68" i="3"/>
  <c r="GO68" i="3"/>
  <c r="KK62" i="3"/>
  <c r="ADU62" i="3"/>
  <c r="IC62" i="3"/>
  <c r="ABM62" i="3"/>
  <c r="JM62" i="3"/>
  <c r="DI62" i="3"/>
  <c r="JC62" i="3"/>
  <c r="OQ62" i="3"/>
  <c r="UE62" i="3"/>
  <c r="ZS62" i="3"/>
  <c r="ACN62" i="3"/>
  <c r="DK62" i="3"/>
  <c r="JE62" i="3"/>
  <c r="OS62" i="3"/>
  <c r="UG62" i="3"/>
  <c r="ZU62" i="3"/>
  <c r="AX62" i="3"/>
  <c r="GX62" i="3"/>
  <c r="ML62" i="3"/>
  <c r="RZ62" i="3"/>
  <c r="XN62" i="3"/>
  <c r="ADB62" i="3"/>
  <c r="EM62" i="3"/>
  <c r="KE62" i="3"/>
  <c r="PS62" i="3"/>
  <c r="VG62" i="3"/>
  <c r="AAU62" i="3"/>
  <c r="PY62" i="3"/>
  <c r="FU62" i="3"/>
  <c r="ZE62" i="3"/>
  <c r="BE62" i="3"/>
  <c r="NQ62" i="3"/>
  <c r="PA62" i="3"/>
  <c r="DV62" i="3"/>
  <c r="JO62" i="3"/>
  <c r="PC62" i="3"/>
  <c r="UQ62" i="3"/>
  <c r="AAE62" i="3"/>
  <c r="AU62" i="3"/>
  <c r="ACZ62" i="3"/>
  <c r="DX62" i="3"/>
  <c r="JQ62" i="3"/>
  <c r="PE62" i="3"/>
  <c r="US62" i="3"/>
  <c r="AAG62" i="3"/>
  <c r="BL62" i="3"/>
  <c r="HJ62" i="3"/>
  <c r="MX62" i="3"/>
  <c r="SL62" i="3"/>
  <c r="XZ62" i="3"/>
  <c r="ADN62" i="3"/>
  <c r="KQ62" i="3"/>
  <c r="QE62" i="3"/>
  <c r="VS62" i="3"/>
  <c r="ABG62" i="3"/>
  <c r="VM62" i="3"/>
  <c r="LI62" i="3"/>
  <c r="AES62" i="3"/>
  <c r="GS62" i="3"/>
  <c r="AAC62" i="3"/>
  <c r="TE62" i="3"/>
  <c r="UO62" i="3"/>
  <c r="EI62" i="3"/>
  <c r="KA62" i="3"/>
  <c r="PO62" i="3"/>
  <c r="VC62" i="3"/>
  <c r="AAQ62" i="3"/>
  <c r="BJ62" i="3"/>
  <c r="ADL62" i="3"/>
  <c r="KC62" i="3"/>
  <c r="PQ62" i="3"/>
  <c r="VE62" i="3"/>
  <c r="AAS62" i="3"/>
  <c r="BY62" i="3"/>
  <c r="HV62" i="3"/>
  <c r="NJ62" i="3"/>
  <c r="SX62" i="3"/>
  <c r="YL62" i="3"/>
  <c r="ADZ62" i="3"/>
  <c r="FN62" i="3"/>
  <c r="LC62" i="3"/>
  <c r="QQ62" i="3"/>
  <c r="WE62" i="3"/>
  <c r="ABS62" i="3"/>
  <c r="XU62" i="3"/>
  <c r="QW62" i="3"/>
  <c r="MG62" i="3"/>
  <c r="CC62" i="3"/>
  <c r="EV62" i="3"/>
  <c r="KM62" i="3"/>
  <c r="QA62" i="3"/>
  <c r="VO62" i="3"/>
  <c r="ABC62" i="3"/>
  <c r="BW62" i="3"/>
  <c r="ADX62" i="3"/>
  <c r="EX62" i="3"/>
  <c r="KO62" i="3"/>
  <c r="QC62" i="3"/>
  <c r="VQ62" i="3"/>
  <c r="ABE62" i="3"/>
  <c r="CL62" i="3"/>
  <c r="IH62" i="3"/>
  <c r="NV62" i="3"/>
  <c r="TJ62" i="3"/>
  <c r="YX62" i="3"/>
  <c r="AEL62" i="3"/>
  <c r="GA62" i="3"/>
  <c r="LO62" i="3"/>
  <c r="RC62" i="3"/>
  <c r="WQ62" i="3"/>
  <c r="ACE62" i="3"/>
  <c r="JY62" i="3"/>
  <c r="ADI62" i="3"/>
  <c r="WK62" i="3"/>
  <c r="RU62" i="3"/>
  <c r="HQ62" i="3"/>
  <c r="ABA62" i="3"/>
  <c r="JA62" i="3"/>
  <c r="ACK62" i="3"/>
  <c r="KY62" i="3"/>
  <c r="QM62" i="3"/>
  <c r="WA62" i="3"/>
  <c r="ABO62" i="3"/>
  <c r="CJ62" i="3"/>
  <c r="AEJ62" i="3"/>
  <c r="FK62" i="3"/>
  <c r="LA62" i="3"/>
  <c r="QO62" i="3"/>
  <c r="WC62" i="3"/>
  <c r="ABQ62" i="3"/>
  <c r="CY62" i="3"/>
  <c r="IT62" i="3"/>
  <c r="OH62" i="3"/>
  <c r="TV62" i="3"/>
  <c r="ZJ62" i="3"/>
  <c r="AEX62" i="3"/>
  <c r="GM62" i="3"/>
  <c r="MA62" i="3"/>
  <c r="RO62" i="3"/>
  <c r="XC62" i="3"/>
  <c r="ACQ62" i="3"/>
  <c r="PM62" i="3"/>
  <c r="XI62" i="3"/>
  <c r="NE62" i="3"/>
  <c r="OO62" i="3"/>
  <c r="FV62" i="3"/>
  <c r="LK62" i="3"/>
  <c r="QY62" i="3"/>
  <c r="WM62" i="3"/>
  <c r="ACA62" i="3"/>
  <c r="CW62" i="3"/>
  <c r="AEV62" i="3"/>
  <c r="LM62" i="3"/>
  <c r="RA62" i="3"/>
  <c r="WO62" i="3"/>
  <c r="ACC62" i="3"/>
  <c r="DL62" i="3"/>
  <c r="JF62" i="3"/>
  <c r="OT62" i="3"/>
  <c r="UH62" i="3"/>
  <c r="ZV62" i="3"/>
  <c r="AY62" i="3"/>
  <c r="GY62" i="3"/>
  <c r="MM62" i="3"/>
  <c r="SA62" i="3"/>
  <c r="XO62" i="3"/>
  <c r="ADC62" i="3"/>
  <c r="VA62" i="3"/>
  <c r="YS62" i="3"/>
  <c r="SS62" i="3"/>
  <c r="UC62" i="3"/>
  <c r="GI62" i="3"/>
  <c r="LW62" i="3"/>
  <c r="RK62" i="3"/>
  <c r="WY62" i="3"/>
  <c r="ACM62" i="3"/>
  <c r="DJ62" i="3"/>
  <c r="GK62" i="3"/>
  <c r="LY62" i="3"/>
  <c r="RM62" i="3"/>
  <c r="XA62" i="3"/>
  <c r="ACO62" i="3"/>
  <c r="JR62" i="3"/>
  <c r="PF62" i="3"/>
  <c r="UT62" i="3"/>
  <c r="AAH62" i="3"/>
  <c r="BM62" i="3"/>
  <c r="HK62" i="3"/>
  <c r="MY62" i="3"/>
  <c r="SM62" i="3"/>
  <c r="YA62" i="3"/>
  <c r="ADO62" i="3"/>
  <c r="KW62" i="3"/>
  <c r="AEG62" i="3"/>
  <c r="AS62" i="3"/>
  <c r="ZQ62" i="3"/>
  <c r="DA62" i="3"/>
  <c r="AT62" i="3"/>
  <c r="GU62" i="3"/>
  <c r="MI62" i="3"/>
  <c r="RW62" i="3"/>
  <c r="XK62" i="3"/>
  <c r="ACY62" i="3"/>
  <c r="DW62" i="3"/>
  <c r="GW62" i="3"/>
  <c r="MK62" i="3"/>
  <c r="RY62" i="3"/>
  <c r="XM62" i="3"/>
  <c r="ADA62" i="3"/>
  <c r="EL62" i="3"/>
  <c r="KD62" i="3"/>
  <c r="PR62" i="3"/>
  <c r="VF62" i="3"/>
  <c r="AAT62" i="3"/>
  <c r="BZ62" i="3"/>
  <c r="HW62" i="3"/>
  <c r="NK62" i="3"/>
  <c r="SY62" i="3"/>
  <c r="YM62" i="3"/>
  <c r="AEA62" i="3"/>
  <c r="ACW62" i="3"/>
  <c r="QK62" i="3"/>
  <c r="GG62" i="3"/>
  <c r="AFE62" i="3"/>
  <c r="BQ62" i="3"/>
  <c r="IO62" i="3"/>
  <c r="ABY62" i="3"/>
  <c r="HG62" i="3"/>
  <c r="MU62" i="3"/>
  <c r="SI62" i="3"/>
  <c r="XW62" i="3"/>
  <c r="ADK62" i="3"/>
  <c r="EJ62" i="3"/>
  <c r="BK62" i="3"/>
  <c r="HI62" i="3"/>
  <c r="MW62" i="3"/>
  <c r="SK62" i="3"/>
  <c r="XY62" i="3"/>
  <c r="ADM62" i="3"/>
  <c r="EY62" i="3"/>
  <c r="KP62" i="3"/>
  <c r="QD62" i="3"/>
  <c r="VR62" i="3"/>
  <c r="ABF62" i="3"/>
  <c r="CM62" i="3"/>
  <c r="II62" i="3"/>
  <c r="NW62" i="3"/>
  <c r="TK62" i="3"/>
  <c r="YY62" i="3"/>
  <c r="AEM62" i="3"/>
  <c r="VY62" i="3"/>
  <c r="LU62" i="3"/>
  <c r="HE62" i="3"/>
  <c r="AAO62" i="3"/>
  <c r="OC62" i="3"/>
  <c r="BV62" i="3"/>
  <c r="HS62" i="3"/>
  <c r="NG62" i="3"/>
  <c r="SU62" i="3"/>
  <c r="YI62" i="3"/>
  <c r="ADW62" i="3"/>
  <c r="BX62" i="3"/>
  <c r="HU62" i="3"/>
  <c r="NI62" i="3"/>
  <c r="SW62" i="3"/>
  <c r="YK62" i="3"/>
  <c r="ADY62" i="3"/>
  <c r="LB62" i="3"/>
  <c r="QP62" i="3"/>
  <c r="WD62" i="3"/>
  <c r="ABR62" i="3"/>
  <c r="CZ62" i="3"/>
  <c r="IU62" i="3"/>
  <c r="OI62" i="3"/>
  <c r="TW62" i="3"/>
  <c r="ZK62" i="3"/>
  <c r="AEY62" i="3"/>
  <c r="RI62" i="3"/>
  <c r="MS62" i="3"/>
  <c r="TQ62" i="3"/>
  <c r="CI62" i="3"/>
  <c r="IE62" i="3"/>
  <c r="NS62" i="3"/>
  <c r="TG62" i="3"/>
  <c r="YU62" i="3"/>
  <c r="AEI62" i="3"/>
  <c r="FJ62" i="3"/>
  <c r="CK62" i="3"/>
  <c r="IG62" i="3"/>
  <c r="NU62" i="3"/>
  <c r="TI62" i="3"/>
  <c r="YW62" i="3"/>
  <c r="AEK62" i="3"/>
  <c r="FZ62" i="3"/>
  <c r="LN62" i="3"/>
  <c r="RB62" i="3"/>
  <c r="WP62" i="3"/>
  <c r="ACD62" i="3"/>
  <c r="JG62" i="3"/>
  <c r="OU62" i="3"/>
  <c r="UI62" i="3"/>
  <c r="ZW62" i="3"/>
  <c r="YG62" i="3"/>
  <c r="WW62" i="3"/>
  <c r="SG62" i="3"/>
  <c r="CO62" i="3"/>
  <c r="CV62" i="3"/>
  <c r="IQ62" i="3"/>
  <c r="OE62" i="3"/>
  <c r="TS62" i="3"/>
  <c r="ZG62" i="3"/>
  <c r="AEU62" i="3"/>
  <c r="FW62" i="3"/>
  <c r="ACB62" i="3"/>
  <c r="CX62" i="3"/>
  <c r="IS62" i="3"/>
  <c r="OG62" i="3"/>
  <c r="TU62" i="3"/>
  <c r="ZI62" i="3"/>
  <c r="AEW62" i="3"/>
  <c r="GL62" i="3"/>
  <c r="LZ62" i="3"/>
  <c r="RN62" i="3"/>
  <c r="XB62" i="3"/>
  <c r="ACP62" i="3"/>
  <c r="DZ62" i="3"/>
  <c r="JS62" i="3"/>
  <c r="PG62" i="3"/>
  <c r="UU62" i="3"/>
  <c r="AAI62" i="3"/>
  <c r="LB143" i="3" l="1"/>
  <c r="OZ74" i="3"/>
  <c r="DN74" i="3"/>
  <c r="HW74" i="3"/>
  <c r="AZ74" i="3"/>
  <c r="IG74" i="3"/>
  <c r="QS74" i="3"/>
  <c r="IZ74" i="3"/>
  <c r="FL74" i="3"/>
  <c r="AS74" i="3"/>
  <c r="AFG165" i="3"/>
  <c r="AFG64" i="3"/>
  <c r="AFG56" i="3"/>
  <c r="M57" i="3" s="1"/>
  <c r="AFF165" i="3"/>
  <c r="XB165" i="3"/>
  <c r="OE74" i="3"/>
  <c r="AEN143" i="3"/>
  <c r="UA143" i="3"/>
  <c r="AEB143" i="3"/>
  <c r="YR143" i="3"/>
  <c r="RX143" i="3"/>
  <c r="ON74" i="3"/>
  <c r="DC74" i="3"/>
  <c r="HK74" i="3"/>
  <c r="EK74" i="3"/>
  <c r="LJ74" i="3"/>
  <c r="AL123" i="3"/>
  <c r="JA74" i="3"/>
  <c r="KE74" i="3"/>
  <c r="AW74" i="3"/>
  <c r="OX74" i="3"/>
  <c r="HV74" i="3"/>
  <c r="FM74" i="3"/>
  <c r="QB74" i="3"/>
  <c r="RG74" i="3"/>
  <c r="DF74" i="3"/>
  <c r="GR74" i="3"/>
  <c r="CA74" i="3"/>
  <c r="AG39" i="4"/>
  <c r="Z25" i="4"/>
  <c r="X25" i="4"/>
  <c r="V25" i="4"/>
  <c r="AD39" i="4"/>
  <c r="AP39" i="4"/>
  <c r="AH25" i="4"/>
  <c r="AG25" i="4"/>
  <c r="S25" i="4"/>
  <c r="AC25" i="4"/>
  <c r="AE39" i="4"/>
  <c r="Z39" i="4"/>
  <c r="AQ25" i="4"/>
  <c r="AD25" i="4"/>
  <c r="AL39" i="4"/>
  <c r="U39" i="4"/>
  <c r="S248" i="3"/>
  <c r="X39" i="4"/>
  <c r="S263" i="3"/>
  <c r="AO39" i="4"/>
  <c r="AI25" i="4"/>
  <c r="AK25" i="4"/>
  <c r="AJ39" i="4"/>
  <c r="AM25" i="4"/>
  <c r="AF25" i="4"/>
  <c r="AM39" i="4"/>
  <c r="W25" i="4"/>
  <c r="AP25" i="4"/>
  <c r="AN25" i="4"/>
  <c r="AL25" i="4"/>
  <c r="AE25" i="4"/>
  <c r="AO25" i="4"/>
  <c r="W39" i="4"/>
  <c r="AC39" i="4"/>
  <c r="U25" i="4"/>
  <c r="T25" i="4"/>
  <c r="AA25" i="4"/>
  <c r="Y25" i="4"/>
  <c r="AI39" i="4"/>
  <c r="AR25" i="4"/>
  <c r="AB39" i="4"/>
  <c r="AH39" i="4"/>
  <c r="T39" i="4"/>
  <c r="AJ25" i="4"/>
  <c r="AA39" i="4"/>
  <c r="AB25" i="4"/>
  <c r="V39" i="4"/>
  <c r="AK39" i="4"/>
  <c r="AQ39" i="4"/>
  <c r="AF39" i="4"/>
  <c r="AN39" i="4"/>
  <c r="Y39" i="4"/>
  <c r="AW165" i="3"/>
  <c r="ZL143" i="3"/>
  <c r="AV165" i="3"/>
  <c r="XE143" i="3"/>
  <c r="CW143" i="3"/>
  <c r="MN143" i="3"/>
  <c r="T263" i="3"/>
  <c r="AED165" i="3"/>
  <c r="AR39" i="4" s="1"/>
  <c r="HK143" i="3"/>
  <c r="RY143" i="3"/>
  <c r="XY143" i="3"/>
  <c r="JE143" i="3"/>
  <c r="ZC143" i="3"/>
  <c r="NT143" i="3"/>
  <c r="CE143" i="3"/>
  <c r="FT143" i="3"/>
  <c r="XD143" i="3"/>
  <c r="PW143" i="3"/>
  <c r="ADX143" i="3"/>
  <c r="TT143" i="3"/>
  <c r="PQ143" i="3"/>
  <c r="HG143" i="3"/>
  <c r="XL143" i="3"/>
  <c r="AEZ143" i="3"/>
  <c r="IK143" i="3"/>
  <c r="LJ143" i="3"/>
  <c r="ABN143" i="3"/>
  <c r="TI143" i="3"/>
  <c r="AAL143" i="3"/>
  <c r="BE143" i="3"/>
  <c r="UM143" i="3"/>
  <c r="LP143" i="3"/>
  <c r="NM143" i="3"/>
  <c r="GR143" i="3"/>
  <c r="YC143" i="3"/>
  <c r="SR143" i="3"/>
  <c r="SP143" i="3"/>
  <c r="DM143" i="3"/>
  <c r="DR143" i="3"/>
  <c r="PC143" i="3"/>
  <c r="BD143" i="3"/>
  <c r="XX143" i="3"/>
  <c r="JA143" i="3"/>
  <c r="IY143" i="3"/>
  <c r="OZ143" i="3"/>
  <c r="HH143" i="3"/>
  <c r="XT143" i="3"/>
  <c r="RU143" i="3"/>
  <c r="JM143" i="3"/>
  <c r="DW143" i="3"/>
  <c r="GF143" i="3"/>
  <c r="SW143" i="3"/>
  <c r="OB143" i="3"/>
  <c r="AX165" i="3"/>
  <c r="ACN143" i="3"/>
  <c r="AEU143" i="3"/>
  <c r="IC143" i="3"/>
  <c r="IM143" i="3"/>
  <c r="AEI143" i="3"/>
  <c r="UE143" i="3"/>
  <c r="AFG143" i="3"/>
  <c r="AAE143" i="3"/>
  <c r="CK143" i="3"/>
  <c r="AAF143" i="3"/>
  <c r="NA143" i="3"/>
  <c r="PP143" i="3"/>
  <c r="ACX143" i="3"/>
  <c r="XV143" i="3"/>
  <c r="YF143" i="3"/>
  <c r="ADH143" i="3"/>
  <c r="GS143" i="3"/>
  <c r="WS143" i="3"/>
  <c r="ABT143" i="3"/>
  <c r="AY143" i="3"/>
  <c r="BQ143" i="3"/>
  <c r="ZS143" i="3"/>
  <c r="SC143" i="3"/>
  <c r="HW143" i="3"/>
  <c r="CU143" i="3"/>
  <c r="JW143" i="3"/>
  <c r="HN143" i="3"/>
  <c r="YV143" i="3"/>
  <c r="AEM143" i="3"/>
  <c r="WK143" i="3"/>
  <c r="ZR143" i="3"/>
  <c r="UP143" i="3"/>
  <c r="KL143" i="3"/>
  <c r="PO143" i="3"/>
  <c r="SJ143" i="3"/>
  <c r="WL143" i="3"/>
  <c r="AFD143" i="3"/>
  <c r="AEA143" i="3"/>
  <c r="PK143" i="3"/>
  <c r="US143" i="3"/>
  <c r="ABZ143" i="3"/>
  <c r="RV143" i="3"/>
  <c r="EJ143" i="3"/>
  <c r="AFF143" i="3"/>
  <c r="LV143" i="3"/>
  <c r="UJ143" i="3"/>
  <c r="RI143" i="3"/>
  <c r="ACS143" i="3"/>
  <c r="BT143" i="3"/>
  <c r="ZP143" i="3"/>
  <c r="MB143" i="3"/>
  <c r="AAQ143" i="3"/>
  <c r="RQ143" i="3"/>
  <c r="MZ143" i="3"/>
  <c r="DS143" i="3"/>
  <c r="XP143" i="3"/>
  <c r="LI143" i="3"/>
  <c r="BX143" i="3"/>
  <c r="GH143" i="3"/>
  <c r="ACV143" i="3"/>
  <c r="OD143" i="3"/>
  <c r="PH143" i="3"/>
  <c r="VD143" i="3"/>
  <c r="IF143" i="3"/>
  <c r="ABM143" i="3"/>
  <c r="GN143" i="3"/>
  <c r="LQ143" i="3"/>
  <c r="MG143" i="3"/>
  <c r="ABF143" i="3"/>
  <c r="EL143" i="3"/>
  <c r="ER143" i="3"/>
  <c r="WP143" i="3"/>
  <c r="XS143" i="3"/>
  <c r="ABA143" i="3"/>
  <c r="BV143" i="3"/>
  <c r="VJ143" i="3"/>
  <c r="GX143" i="3"/>
  <c r="WD143" i="3"/>
  <c r="LU143" i="3"/>
  <c r="VL143" i="3"/>
  <c r="EA143" i="3"/>
  <c r="LR143" i="3"/>
  <c r="KM143" i="3"/>
  <c r="TL143" i="3"/>
  <c r="OQ143" i="3"/>
  <c r="TX143" i="3"/>
  <c r="QW143" i="3"/>
  <c r="YN143" i="3"/>
  <c r="YZ143" i="3"/>
  <c r="KT143" i="3"/>
  <c r="JN143" i="3"/>
  <c r="WM143" i="3"/>
  <c r="JT143" i="3"/>
  <c r="SB143" i="3"/>
  <c r="TC143" i="3"/>
  <c r="WJ143" i="3"/>
  <c r="DA143" i="3"/>
  <c r="UB143" i="3"/>
  <c r="YE143" i="3"/>
  <c r="OK143" i="3"/>
  <c r="QX143" i="3"/>
  <c r="JL143" i="3"/>
  <c r="QV143" i="3"/>
  <c r="ABO143" i="3"/>
  <c r="BP143" i="3"/>
  <c r="KP143" i="3"/>
  <c r="HY143" i="3"/>
  <c r="ACJ143" i="3"/>
  <c r="CJ143" i="3"/>
  <c r="QM143" i="3"/>
  <c r="FW143" i="3"/>
  <c r="BJ143" i="3"/>
  <c r="QP143" i="3"/>
  <c r="ADG143" i="3"/>
  <c r="FB143" i="3"/>
  <c r="EV143" i="3"/>
  <c r="HL143" i="3"/>
  <c r="FK143" i="3"/>
  <c r="AED143" i="3"/>
  <c r="AEF143" i="3"/>
  <c r="QD143" i="3"/>
  <c r="BW143" i="3"/>
  <c r="UR143" i="3"/>
  <c r="LC143" i="3"/>
  <c r="AAZ143" i="3"/>
  <c r="DN143" i="3"/>
  <c r="LO143" i="3"/>
  <c r="UF143" i="3"/>
  <c r="RB143" i="3"/>
  <c r="CI143" i="3"/>
  <c r="GY143" i="3"/>
  <c r="EX143" i="3"/>
  <c r="JU143" i="3"/>
  <c r="ACI143" i="3"/>
  <c r="ZH143" i="3"/>
  <c r="IP143" i="3"/>
  <c r="ND143" i="3"/>
  <c r="PE143" i="3"/>
  <c r="VR143" i="3"/>
  <c r="UV143" i="3"/>
  <c r="PD143" i="3"/>
  <c r="ADE143" i="3"/>
  <c r="BB143" i="3"/>
  <c r="GV143" i="3"/>
  <c r="NB143" i="3"/>
  <c r="ADW143" i="3"/>
  <c r="SK143" i="3"/>
  <c r="TE143" i="3"/>
  <c r="ADA143" i="3"/>
  <c r="RE143" i="3"/>
  <c r="DF143" i="3"/>
  <c r="ACO143" i="3"/>
  <c r="GM143" i="3"/>
  <c r="ZX143" i="3"/>
  <c r="IL143" i="3"/>
  <c r="ABX143" i="3"/>
  <c r="UD143" i="3"/>
  <c r="UQ143" i="3"/>
  <c r="MR143" i="3"/>
  <c r="WG143" i="3"/>
  <c r="TD143" i="3"/>
  <c r="GA143" i="3"/>
  <c r="XH143" i="3"/>
  <c r="EE143" i="3"/>
  <c r="VV143" i="3"/>
  <c r="KA143" i="3"/>
  <c r="OH143" i="3"/>
  <c r="QT143" i="3"/>
  <c r="TK143" i="3"/>
  <c r="VY143" i="3"/>
  <c r="ZG143" i="3"/>
  <c r="OS143" i="3"/>
  <c r="VZ143" i="3"/>
  <c r="JG143" i="3"/>
  <c r="MW143" i="3"/>
  <c r="NI143" i="3"/>
  <c r="AAA143" i="3"/>
  <c r="BH143" i="3"/>
  <c r="RF143" i="3"/>
  <c r="EF143" i="3"/>
  <c r="NU143" i="3"/>
  <c r="ADL143" i="3"/>
  <c r="OY143" i="3"/>
  <c r="VM143" i="3"/>
  <c r="ACF143" i="3"/>
  <c r="ACR143" i="3"/>
  <c r="SO143" i="3"/>
  <c r="ACZ143" i="3"/>
  <c r="NP143" i="3"/>
  <c r="AEQ143" i="3"/>
  <c r="ACU143" i="3"/>
  <c r="DK143" i="3"/>
  <c r="ED143" i="3"/>
  <c r="SL143" i="3"/>
  <c r="SN143" i="3"/>
  <c r="OC143" i="3"/>
  <c r="JF143" i="3"/>
  <c r="AW206" i="3"/>
  <c r="AW244" i="3"/>
  <c r="IH143" i="3"/>
  <c r="AAD143" i="3"/>
  <c r="WE143" i="3"/>
  <c r="FH143" i="3"/>
  <c r="YT143" i="3"/>
  <c r="Y248" i="3"/>
  <c r="V248" i="3"/>
  <c r="XQ143" i="3"/>
  <c r="OV143" i="3"/>
  <c r="XJ143" i="3"/>
  <c r="KO143" i="3"/>
  <c r="U248" i="3"/>
  <c r="EY143" i="3"/>
  <c r="AFB143" i="3"/>
  <c r="YU143" i="3"/>
  <c r="YB143" i="3"/>
  <c r="AEY143" i="3"/>
  <c r="CO143" i="3"/>
  <c r="KF143" i="3"/>
  <c r="ADD143" i="3"/>
  <c r="ADP143" i="3"/>
  <c r="BC143" i="3"/>
  <c r="VO143" i="3"/>
  <c r="ABB143" i="3"/>
  <c r="QL143" i="3"/>
  <c r="OJ143" i="3"/>
  <c r="BF143" i="3"/>
  <c r="ZM143" i="3"/>
  <c r="ON143" i="3"/>
  <c r="QQ143" i="3"/>
  <c r="XZ143" i="3"/>
  <c r="CH143" i="3"/>
  <c r="X248" i="3"/>
  <c r="JS143" i="3"/>
  <c r="KH143" i="3"/>
  <c r="MK143" i="3"/>
  <c r="ACB143" i="3"/>
  <c r="ABI143" i="3"/>
  <c r="BK143" i="3"/>
  <c r="DJ143" i="3"/>
  <c r="JR143" i="3"/>
  <c r="SX143" i="3"/>
  <c r="UN143" i="3"/>
  <c r="ZT143" i="3"/>
  <c r="LX143" i="3"/>
  <c r="AAW143" i="3"/>
  <c r="DZ143" i="3"/>
  <c r="AEV143" i="3"/>
  <c r="HZ143" i="3"/>
  <c r="ACC143" i="3"/>
  <c r="VU143" i="3"/>
  <c r="NC143" i="3"/>
  <c r="AEJ143" i="3"/>
  <c r="EQ143" i="3"/>
  <c r="QS143" i="3"/>
  <c r="GQ143" i="3"/>
  <c r="BO143" i="3"/>
  <c r="JO143" i="3"/>
  <c r="DG143" i="3"/>
  <c r="HE143" i="3"/>
  <c r="KI143" i="3"/>
  <c r="QH143" i="3"/>
  <c r="BS143" i="3"/>
  <c r="AAT143" i="3"/>
  <c r="VI143" i="3"/>
  <c r="MV143" i="3"/>
  <c r="AAX143" i="3"/>
  <c r="FP143" i="3"/>
  <c r="GB143" i="3"/>
  <c r="HJ143" i="3"/>
  <c r="RJ143" i="3"/>
  <c r="YJ143" i="3"/>
  <c r="CF143" i="3"/>
  <c r="MM143" i="3"/>
  <c r="JP143" i="3"/>
  <c r="R226" i="3"/>
  <c r="II143" i="3"/>
  <c r="QY143" i="3"/>
  <c r="ADS143" i="3"/>
  <c r="AFA143" i="3"/>
  <c r="AEX143" i="3"/>
  <c r="R241" i="3"/>
  <c r="R238" i="3" s="1"/>
  <c r="S241" i="3"/>
  <c r="Z226" i="3"/>
  <c r="AA226" i="3"/>
  <c r="FM143" i="3"/>
  <c r="IT143" i="3"/>
  <c r="ES143" i="3"/>
  <c r="FE143" i="3"/>
  <c r="AFE143" i="3"/>
  <c r="HF143" i="3"/>
  <c r="QA143" i="3"/>
  <c r="ZK143" i="3"/>
  <c r="YY143" i="3"/>
  <c r="KE143" i="3"/>
  <c r="PV143" i="3"/>
  <c r="LK143" i="3"/>
  <c r="ACQ143" i="3"/>
  <c r="TH143" i="3"/>
  <c r="LZ143" i="3"/>
  <c r="ZU143" i="3"/>
  <c r="Y240" i="3"/>
  <c r="WA143" i="3"/>
  <c r="SQ143" i="3"/>
  <c r="NO143" i="3"/>
  <c r="NW143" i="3"/>
  <c r="YQ143" i="3"/>
  <c r="GZ143" i="3"/>
  <c r="IO143" i="3"/>
  <c r="CL143" i="3"/>
  <c r="FV143" i="3"/>
  <c r="FY143" i="3"/>
  <c r="U151" i="3"/>
  <c r="AO163" i="3" s="1"/>
  <c r="AO123" i="3"/>
  <c r="AAZ191" i="3"/>
  <c r="IH191" i="3"/>
  <c r="DF191" i="3"/>
  <c r="FM191" i="3"/>
  <c r="IF191" i="3"/>
  <c r="GN191" i="3"/>
  <c r="ACO191" i="3"/>
  <c r="ABT191" i="3"/>
  <c r="WR191" i="3"/>
  <c r="XD191" i="3"/>
  <c r="ACE191" i="3"/>
  <c r="FJ191" i="3"/>
  <c r="AY191" i="3"/>
  <c r="IT191" i="3"/>
  <c r="LX191" i="3"/>
  <c r="OI191" i="3"/>
  <c r="AAW191" i="3"/>
  <c r="ABM191" i="3"/>
  <c r="DN191" i="3"/>
  <c r="DZ191" i="3"/>
  <c r="GS191" i="3"/>
  <c r="BQ191" i="3"/>
  <c r="LO191" i="3"/>
  <c r="GM191" i="3"/>
  <c r="FJ143" i="3"/>
  <c r="Y152" i="3"/>
  <c r="BC124" i="3"/>
  <c r="ADX191" i="3"/>
  <c r="YV191" i="3"/>
  <c r="TT191" i="3"/>
  <c r="HN191" i="3"/>
  <c r="JU191" i="3"/>
  <c r="AE152" i="3"/>
  <c r="BI164" i="3" s="1"/>
  <c r="BI124" i="3"/>
  <c r="W152" i="3"/>
  <c r="BA164" i="3" s="1"/>
  <c r="BA124" i="3"/>
  <c r="AC152" i="3"/>
  <c r="BG124" i="3"/>
  <c r="YN191" i="3"/>
  <c r="TL191" i="3"/>
  <c r="AEA191" i="3"/>
  <c r="TK191" i="3"/>
  <c r="AAT191" i="3"/>
  <c r="VI191" i="3"/>
  <c r="VY191" i="3"/>
  <c r="ADW191" i="3"/>
  <c r="YU191" i="3"/>
  <c r="ZG191" i="3"/>
  <c r="OQ191" i="3"/>
  <c r="OS191" i="3"/>
  <c r="YZ191" i="3"/>
  <c r="TX191" i="3"/>
  <c r="YY191" i="3"/>
  <c r="Z152" i="3"/>
  <c r="BD164" i="3" s="1"/>
  <c r="BD124" i="3"/>
  <c r="UG143" i="3"/>
  <c r="AD152" i="3"/>
  <c r="BH164" i="3" s="1"/>
  <c r="BH124" i="3"/>
  <c r="AB152" i="3"/>
  <c r="BF164" i="3" s="1"/>
  <c r="BF124" i="3"/>
  <c r="ZC191" i="3"/>
  <c r="UA191" i="3"/>
  <c r="OY191" i="3"/>
  <c r="AAL191" i="3"/>
  <c r="PV191" i="3"/>
  <c r="VM191" i="3"/>
  <c r="DB191" i="3"/>
  <c r="MN191" i="3"/>
  <c r="NT191" i="3"/>
  <c r="BE191" i="3"/>
  <c r="JL191" i="3"/>
  <c r="AEB191" i="3"/>
  <c r="ZO191" i="3"/>
  <c r="UM191" i="3"/>
  <c r="LK191" i="3"/>
  <c r="AA152" i="3"/>
  <c r="BE164" i="3" s="1"/>
  <c r="BE124" i="3"/>
  <c r="AF152" i="3"/>
  <c r="BJ164" i="3" s="1"/>
  <c r="BJ124" i="3"/>
  <c r="X152" i="3"/>
  <c r="BB164" i="3" s="1"/>
  <c r="BB124" i="3"/>
  <c r="AAQ191" i="3"/>
  <c r="VO191" i="3"/>
  <c r="QM191" i="3"/>
  <c r="ABB191" i="3"/>
  <c r="QL191" i="3"/>
  <c r="FW191" i="3"/>
  <c r="DS191" i="3"/>
  <c r="MZ191" i="3"/>
  <c r="OF191" i="3"/>
  <c r="BJ191" i="3"/>
  <c r="JE191" i="3"/>
  <c r="AEQ191" i="3"/>
  <c r="ABC191" i="3"/>
  <c r="WA191" i="3"/>
  <c r="AR191" i="3"/>
  <c r="AR174" i="3"/>
  <c r="OJ191" i="3"/>
  <c r="QP191" i="3"/>
  <c r="U153" i="3"/>
  <c r="AE125" i="3"/>
  <c r="AN131" i="3" s="1"/>
  <c r="YR191" i="3"/>
  <c r="IC191" i="3"/>
  <c r="DA191" i="3"/>
  <c r="FT191" i="3"/>
  <c r="IM191" i="3"/>
  <c r="FK191" i="3"/>
  <c r="GZ191" i="3"/>
  <c r="MK191" i="3"/>
  <c r="ACB191" i="3"/>
  <c r="WY191" i="3"/>
  <c r="ABZ191" i="3"/>
  <c r="ACL191" i="3"/>
  <c r="MH191" i="3"/>
  <c r="ACK191" i="3"/>
  <c r="ACW191" i="3"/>
  <c r="KP191" i="3"/>
  <c r="SO191" i="3"/>
  <c r="HY191" i="3"/>
  <c r="CW191" i="3"/>
  <c r="OT191" i="3"/>
  <c r="OW191" i="3"/>
  <c r="ACM191" i="3"/>
  <c r="MI191" i="3"/>
  <c r="MU191" i="3"/>
  <c r="RV191" i="3"/>
  <c r="MT191" i="3"/>
  <c r="NF191" i="3"/>
  <c r="DT191" i="3"/>
  <c r="ACJ191" i="3"/>
  <c r="IK191" i="3"/>
  <c r="DI191" i="3"/>
  <c r="ABE191" i="3"/>
  <c r="JY191" i="3"/>
  <c r="EW191" i="3"/>
  <c r="BU191" i="3"/>
  <c r="KC191" i="3"/>
  <c r="KR191" i="3"/>
  <c r="BM191" i="3"/>
  <c r="EJ191" i="3"/>
  <c r="SF191" i="3"/>
  <c r="HO191" i="3"/>
  <c r="KB191" i="3"/>
  <c r="ABL191" i="3"/>
  <c r="AAR191" i="3"/>
  <c r="ABD191" i="3"/>
  <c r="JJ191" i="3"/>
  <c r="EH191" i="3"/>
  <c r="ET191" i="3"/>
  <c r="HA191" i="3"/>
  <c r="BY191" i="3"/>
  <c r="AFF191" i="3"/>
  <c r="AAD191" i="3"/>
  <c r="CM191" i="3"/>
  <c r="ABQ191" i="3"/>
  <c r="AAV191" i="3"/>
  <c r="ABH191" i="3"/>
  <c r="AAU191" i="3"/>
  <c r="VS191" i="3"/>
  <c r="WE191" i="3"/>
  <c r="ADN191" i="3"/>
  <c r="CC191" i="3"/>
  <c r="KN191" i="3"/>
  <c r="FA191" i="3"/>
  <c r="HT191" i="3"/>
  <c r="NH191" i="3"/>
  <c r="RA191" i="3"/>
  <c r="WB191" i="3"/>
  <c r="QZ191" i="3"/>
  <c r="RL191" i="3"/>
  <c r="FF191" i="3"/>
  <c r="WV191" i="3"/>
  <c r="HV191" i="3"/>
  <c r="CT191" i="3"/>
  <c r="KV191" i="3"/>
  <c r="BZ191" i="3"/>
  <c r="VF191" i="3"/>
  <c r="PY191" i="3"/>
  <c r="LN191" i="3"/>
  <c r="FU191" i="3"/>
  <c r="GG191" i="3"/>
  <c r="IZ191" i="3"/>
  <c r="DX191" i="3"/>
  <c r="MJ191" i="3"/>
  <c r="X240" i="3"/>
  <c r="AK240" i="3"/>
  <c r="V263" i="3"/>
  <c r="ACN191" i="3"/>
  <c r="RX191" i="3"/>
  <c r="AED191" i="3"/>
  <c r="AEF191" i="3"/>
  <c r="IO191" i="3"/>
  <c r="MM191" i="3"/>
  <c r="CL191" i="3"/>
  <c r="QD191" i="3"/>
  <c r="ABI191" i="3"/>
  <c r="LI191" i="3"/>
  <c r="AEI191" i="3"/>
  <c r="AEU191" i="3"/>
  <c r="UE191" i="3"/>
  <c r="PC191" i="3"/>
  <c r="FV191" i="3"/>
  <c r="BK191" i="3"/>
  <c r="DR191" i="3"/>
  <c r="FY191" i="3"/>
  <c r="DD191" i="3"/>
  <c r="DP191" i="3"/>
  <c r="BX191" i="3"/>
  <c r="JS191" i="3"/>
  <c r="SW191" i="3"/>
  <c r="XP191" i="3"/>
  <c r="SN191" i="3"/>
  <c r="TA191" i="3"/>
  <c r="OC191" i="3"/>
  <c r="JF191" i="3"/>
  <c r="MY191" i="3"/>
  <c r="IR191" i="3"/>
  <c r="JD191" i="3"/>
  <c r="HL191" i="3"/>
  <c r="XY191" i="3"/>
  <c r="RQ191" i="3"/>
  <c r="ADS191" i="3"/>
  <c r="YQ191" i="3"/>
  <c r="YS191" i="3"/>
  <c r="NV191" i="3"/>
  <c r="BF191" i="3"/>
  <c r="ED191" i="3"/>
  <c r="AW191" i="3"/>
  <c r="BI191" i="3"/>
  <c r="NW191" i="3"/>
  <c r="HX191" i="3"/>
  <c r="ADY191" i="3"/>
  <c r="MO191" i="3"/>
  <c r="ADP191" i="3"/>
  <c r="BC191" i="3"/>
  <c r="JC191" i="3"/>
  <c r="AAS191" i="3"/>
  <c r="WY143" i="3"/>
  <c r="MI143" i="3"/>
  <c r="KC143" i="3"/>
  <c r="SF143" i="3"/>
  <c r="KB143" i="3"/>
  <c r="KN143" i="3"/>
  <c r="HT143" i="3"/>
  <c r="KS191" i="3"/>
  <c r="AX174" i="3"/>
  <c r="AX190" i="3"/>
  <c r="AN240" i="3"/>
  <c r="Z263" i="3"/>
  <c r="AA241" i="3"/>
  <c r="JM191" i="3"/>
  <c r="GR191" i="3"/>
  <c r="HD191" i="3"/>
  <c r="EI191" i="3"/>
  <c r="AM191" i="3"/>
  <c r="AM174" i="3"/>
  <c r="AP191" i="3"/>
  <c r="AP174" i="3"/>
  <c r="CE191" i="3"/>
  <c r="MA191" i="3"/>
  <c r="YC191" i="3"/>
  <c r="YX191" i="3"/>
  <c r="TV191" i="3"/>
  <c r="ZM191" i="3"/>
  <c r="PA191" i="3"/>
  <c r="OZ191" i="3"/>
  <c r="SR191" i="3"/>
  <c r="JW191" i="3"/>
  <c r="EU191" i="3"/>
  <c r="FG191" i="3"/>
  <c r="HS191" i="3"/>
  <c r="SS191" i="3"/>
  <c r="AEL191" i="3"/>
  <c r="ZJ191" i="3"/>
  <c r="UH191" i="3"/>
  <c r="UK191" i="3"/>
  <c r="EK191" i="3"/>
  <c r="FB191" i="3"/>
  <c r="DV191" i="3"/>
  <c r="NJ191" i="3"/>
  <c r="ON191" i="3"/>
  <c r="SL191" i="3"/>
  <c r="EC191" i="3"/>
  <c r="PT191" i="3"/>
  <c r="HH191" i="3"/>
  <c r="MB191" i="3"/>
  <c r="WC191" i="3"/>
  <c r="VH191" i="3"/>
  <c r="VT191" i="3"/>
  <c r="VG191" i="3"/>
  <c r="QE191" i="3"/>
  <c r="QQ191" i="3"/>
  <c r="XZ191" i="3"/>
  <c r="JX191" i="3"/>
  <c r="EV191" i="3"/>
  <c r="XT191" i="3"/>
  <c r="CF191" i="3"/>
  <c r="UW191" i="3"/>
  <c r="ABK191" i="3"/>
  <c r="ABW191" i="3"/>
  <c r="LS191" i="3"/>
  <c r="ACT191" i="3"/>
  <c r="ADF191" i="3"/>
  <c r="SP191" i="3"/>
  <c r="CH191" i="3"/>
  <c r="KD191" i="3"/>
  <c r="HB191" i="3"/>
  <c r="JI191" i="3"/>
  <c r="PR191" i="3"/>
  <c r="KG191" i="3"/>
  <c r="QR191" i="3"/>
  <c r="ABG191" i="3"/>
  <c r="ABS191" i="3"/>
  <c r="RC191" i="3"/>
  <c r="ADZ191" i="3"/>
  <c r="YJ191" i="3"/>
  <c r="TH191" i="3"/>
  <c r="RT191" i="3"/>
  <c r="UX191" i="3"/>
  <c r="KX191" i="3"/>
  <c r="AER191" i="3"/>
  <c r="LZ191" i="3"/>
  <c r="FZ191" i="3"/>
  <c r="GL191" i="3"/>
  <c r="IS191" i="3"/>
  <c r="DQ191" i="3"/>
  <c r="AET191" i="3"/>
  <c r="U226" i="3"/>
  <c r="AC121" i="3"/>
  <c r="AF240" i="3"/>
  <c r="AS240" i="3"/>
  <c r="S240" i="3"/>
  <c r="AEV191" i="3"/>
  <c r="UF191" i="3"/>
  <c r="HZ191" i="3"/>
  <c r="ES191" i="3"/>
  <c r="FE191" i="3"/>
  <c r="XM191" i="3"/>
  <c r="SK191" i="3"/>
  <c r="MC191" i="3"/>
  <c r="YE191" i="3"/>
  <c r="TC191" i="3"/>
  <c r="TE191" i="3"/>
  <c r="GH191" i="3"/>
  <c r="ZT191" i="3"/>
  <c r="ACV191" i="3"/>
  <c r="KJ191" i="3"/>
  <c r="LC191" i="3"/>
  <c r="ADA191" i="3"/>
  <c r="RE191" i="3"/>
  <c r="RU191" i="3"/>
  <c r="AFG191" i="3"/>
  <c r="AAE191" i="3"/>
  <c r="DO191" i="3"/>
  <c r="QJ191" i="3"/>
  <c r="BW191" i="3"/>
  <c r="UR191" i="3"/>
  <c r="CX191" i="3"/>
  <c r="DJ191" i="3"/>
  <c r="WJ191" i="3"/>
  <c r="ADM191" i="3"/>
  <c r="XE191" i="3"/>
  <c r="MS191" i="3"/>
  <c r="AEE191" i="3"/>
  <c r="AV191" i="3"/>
  <c r="KH191" i="3"/>
  <c r="TY191" i="3"/>
  <c r="KW191" i="3"/>
  <c r="RC143" i="3"/>
  <c r="AH121" i="3"/>
  <c r="W240" i="3"/>
  <c r="AJ240" i="3"/>
  <c r="AA263" i="3"/>
  <c r="AA248" i="3"/>
  <c r="DO143" i="3"/>
  <c r="JR191" i="3"/>
  <c r="GK191" i="3"/>
  <c r="GW191" i="3"/>
  <c r="EB191" i="3"/>
  <c r="PL191" i="3"/>
  <c r="UB191" i="3"/>
  <c r="DH191" i="3"/>
  <c r="TU191" i="3"/>
  <c r="SX191" i="3"/>
  <c r="NZ191" i="3"/>
  <c r="AEO191" i="3"/>
  <c r="ZQ191" i="3"/>
  <c r="BR191" i="3"/>
  <c r="OB191" i="3"/>
  <c r="PX191" i="3"/>
  <c r="JP191" i="3"/>
  <c r="EN191" i="3"/>
  <c r="EZ191" i="3"/>
  <c r="IV191" i="3"/>
  <c r="IE191" i="3"/>
  <c r="TN191" i="3"/>
  <c r="OL191" i="3"/>
  <c r="AFA191" i="3"/>
  <c r="UO191" i="3"/>
  <c r="EP191" i="3"/>
  <c r="VP191" i="3"/>
  <c r="PS191" i="3"/>
  <c r="ACP191" i="3"/>
  <c r="ADB191" i="3"/>
  <c r="ADE191" i="3"/>
  <c r="GD191" i="3"/>
  <c r="BB191" i="3"/>
  <c r="IW191" i="3"/>
  <c r="PF191" i="3"/>
  <c r="PI191" i="3"/>
  <c r="VW191" i="3"/>
  <c r="WI191" i="3"/>
  <c r="ACH191" i="3"/>
  <c r="XF191" i="3"/>
  <c r="XR191" i="3"/>
  <c r="NB191" i="3"/>
  <c r="JQ191" i="3"/>
  <c r="EO191" i="3"/>
  <c r="UN191" i="3"/>
  <c r="DU191" i="3"/>
  <c r="VA191" i="3"/>
  <c r="ACY191" i="3"/>
  <c r="ADK191" i="3"/>
  <c r="NG191" i="3"/>
  <c r="ADJ191" i="3"/>
  <c r="ADV191" i="3"/>
  <c r="TF191" i="3"/>
  <c r="SV191" i="3"/>
  <c r="OR191" i="3"/>
  <c r="SY191" i="3"/>
  <c r="AAH191" i="3"/>
  <c r="AAK191" i="3"/>
  <c r="KK191" i="3"/>
  <c r="RG191" i="3"/>
  <c r="ME191" i="3"/>
  <c r="MQ191" i="3"/>
  <c r="YD191" i="3"/>
  <c r="TB191" i="3"/>
  <c r="SZ191" i="3"/>
  <c r="ADO191" i="3"/>
  <c r="YM191" i="3"/>
  <c r="VN191" i="3"/>
  <c r="ZD191" i="3"/>
  <c r="BL191" i="3"/>
  <c r="ABP191" i="3"/>
  <c r="WN191" i="3"/>
  <c r="WZ191" i="3"/>
  <c r="LD191" i="3"/>
  <c r="FR191" i="3"/>
  <c r="AF121" i="3"/>
  <c r="AA240" i="3"/>
  <c r="AD240" i="3"/>
  <c r="X263" i="3"/>
  <c r="T226" i="3"/>
  <c r="ACC191" i="3"/>
  <c r="VU191" i="3"/>
  <c r="ACI191" i="3"/>
  <c r="XG191" i="3"/>
  <c r="XS191" i="3"/>
  <c r="NC191" i="3"/>
  <c r="GA191" i="3"/>
  <c r="AEJ191" i="3"/>
  <c r="ZH191" i="3"/>
  <c r="XH191" i="3"/>
  <c r="VJ191" i="3"/>
  <c r="ABA191" i="3"/>
  <c r="IP191" i="3"/>
  <c r="EE191" i="3"/>
  <c r="EQ191" i="3"/>
  <c r="GX191" i="3"/>
  <c r="BV191" i="3"/>
  <c r="ND191" i="3"/>
  <c r="PE191" i="3"/>
  <c r="ZL191" i="3"/>
  <c r="AEM191" i="3"/>
  <c r="TW191" i="3"/>
  <c r="VR191" i="3"/>
  <c r="WD191" i="3"/>
  <c r="QS191" i="3"/>
  <c r="LQ191" i="3"/>
  <c r="MG191" i="3"/>
  <c r="ZS191" i="3"/>
  <c r="UQ191" i="3"/>
  <c r="MR191" i="3"/>
  <c r="GY191" i="3"/>
  <c r="UJ191" i="3"/>
  <c r="ZK191" i="3"/>
  <c r="ABF191" i="3"/>
  <c r="ABR191" i="3"/>
  <c r="WG191" i="3"/>
  <c r="RI191" i="3"/>
  <c r="EL191" i="3"/>
  <c r="TD191" i="3"/>
  <c r="HM191" i="3"/>
  <c r="ER191" i="3"/>
  <c r="VE191" i="3"/>
  <c r="ZX191" i="3"/>
  <c r="AEY191" i="3"/>
  <c r="OU191" i="3"/>
  <c r="PG191" i="3"/>
  <c r="RB191" i="3"/>
  <c r="WS191" i="3"/>
  <c r="XI191" i="3"/>
  <c r="ZI191" i="3"/>
  <c r="CK191" i="3"/>
  <c r="ZA191" i="3"/>
  <c r="UC191" i="3"/>
  <c r="GK143" i="3"/>
  <c r="GW143" i="3"/>
  <c r="AEO143" i="3"/>
  <c r="BR143" i="3"/>
  <c r="EN143" i="3"/>
  <c r="OL143" i="3"/>
  <c r="EO143" i="3"/>
  <c r="ADJ143" i="3"/>
  <c r="AJ121" i="3"/>
  <c r="AE240" i="3"/>
  <c r="AR240" i="3"/>
  <c r="V240" i="3"/>
  <c r="X226" i="3"/>
  <c r="T248" i="3"/>
  <c r="AAF191" i="3"/>
  <c r="IL191" i="3"/>
  <c r="IX191" i="3"/>
  <c r="FQ191" i="3"/>
  <c r="ABX191" i="3"/>
  <c r="BA191" i="3"/>
  <c r="YW191" i="3"/>
  <c r="NA191" i="3"/>
  <c r="OD191" i="3"/>
  <c r="OP191" i="3"/>
  <c r="AES191" i="3"/>
  <c r="PH191" i="3"/>
  <c r="CI191" i="3"/>
  <c r="PP191" i="3"/>
  <c r="QB191" i="3"/>
  <c r="MF191" i="3"/>
  <c r="GC191" i="3"/>
  <c r="GO191" i="3"/>
  <c r="AEK191" i="3"/>
  <c r="ADU191" i="3"/>
  <c r="UD191" i="3"/>
  <c r="PB191" i="3"/>
  <c r="AFE191" i="3"/>
  <c r="HF191" i="3"/>
  <c r="VD191" i="3"/>
  <c r="QU191" i="3"/>
  <c r="WT191" i="3"/>
  <c r="RR191" i="3"/>
  <c r="SD191" i="3"/>
  <c r="ADI191" i="3"/>
  <c r="SA191" i="3"/>
  <c r="AEX191" i="3"/>
  <c r="ZV191" i="3"/>
  <c r="ZY191" i="3"/>
  <c r="PM191" i="3"/>
  <c r="XK191" i="3"/>
  <c r="XW191" i="3"/>
  <c r="ACX191" i="3"/>
  <c r="XV191" i="3"/>
  <c r="YH191" i="3"/>
  <c r="NR191" i="3"/>
  <c r="NK191" i="3"/>
  <c r="GP191" i="3"/>
  <c r="BN191" i="3"/>
  <c r="UT191" i="3"/>
  <c r="CD191" i="3"/>
  <c r="CP191" i="3"/>
  <c r="YF191" i="3"/>
  <c r="IB191" i="3"/>
  <c r="IN191" i="3"/>
  <c r="ML191" i="3"/>
  <c r="GE191" i="3"/>
  <c r="ADC191" i="3"/>
  <c r="YA191" i="3"/>
  <c r="ZZ191" i="3"/>
  <c r="PJ191" i="3"/>
  <c r="AAO191" i="3"/>
  <c r="SU191" i="3"/>
  <c r="NS191" i="3"/>
  <c r="OE191" i="3"/>
  <c r="YT191" i="3"/>
  <c r="TR191" i="3"/>
  <c r="TO191" i="3"/>
  <c r="OM191" i="3"/>
  <c r="KY191" i="3"/>
  <c r="CY191" i="3"/>
  <c r="AZ191" i="3"/>
  <c r="XA191" i="3"/>
  <c r="WF191" i="3"/>
  <c r="RD191" i="3"/>
  <c r="RP191" i="3"/>
  <c r="WQ191" i="3"/>
  <c r="RO191" i="3"/>
  <c r="AG121" i="3"/>
  <c r="AI240" i="3"/>
  <c r="Z240" i="3"/>
  <c r="AW216" i="3"/>
  <c r="AW256" i="3"/>
  <c r="AW234" i="3"/>
  <c r="VZ191" i="3"/>
  <c r="MV191" i="3"/>
  <c r="JG191" i="3"/>
  <c r="MW191" i="3"/>
  <c r="NI191" i="3"/>
  <c r="XL191" i="3"/>
  <c r="SJ191" i="3"/>
  <c r="UG191" i="3"/>
  <c r="AEN191" i="3"/>
  <c r="AAA191" i="3"/>
  <c r="PK191" i="3"/>
  <c r="AAX191" i="3"/>
  <c r="KT191" i="3"/>
  <c r="LF191" i="3"/>
  <c r="QW191" i="3"/>
  <c r="LU191" i="3"/>
  <c r="PD191" i="3"/>
  <c r="HE191" i="3"/>
  <c r="DC191" i="3"/>
  <c r="OH191" i="3"/>
  <c r="PQ191" i="3"/>
  <c r="UY191" i="3"/>
  <c r="KI191" i="3"/>
  <c r="QH191" i="3"/>
  <c r="QT191" i="3"/>
  <c r="WK191" i="3"/>
  <c r="BS191" i="3"/>
  <c r="FC191" i="3"/>
  <c r="VL191" i="3"/>
  <c r="IQ191" i="3"/>
  <c r="AAG191" i="3"/>
  <c r="OK191" i="3"/>
  <c r="AAM191" i="3"/>
  <c r="PW191" i="3"/>
  <c r="VV191" i="3"/>
  <c r="WH191" i="3"/>
  <c r="ABU191" i="3"/>
  <c r="WW191" i="3"/>
  <c r="KA191" i="3"/>
  <c r="EX191" i="3"/>
  <c r="JH191" i="3"/>
  <c r="TJ191" i="3"/>
  <c r="ZE191" i="3"/>
  <c r="GT191" i="3"/>
  <c r="IX143" i="3"/>
  <c r="OP143" i="3"/>
  <c r="MF143" i="3"/>
  <c r="ID191" i="3"/>
  <c r="AL191" i="3"/>
  <c r="AL174" i="3"/>
  <c r="AK121" i="3"/>
  <c r="AM240" i="3"/>
  <c r="AC240" i="3"/>
  <c r="AP240" i="3"/>
  <c r="AC262" i="3"/>
  <c r="Z262" i="3"/>
  <c r="W262" i="3"/>
  <c r="T262" i="3"/>
  <c r="AT262" i="3"/>
  <c r="AQ262" i="3"/>
  <c r="AN262" i="3"/>
  <c r="AK262" i="3"/>
  <c r="AH262" i="3"/>
  <c r="AE262" i="3"/>
  <c r="AP262" i="3"/>
  <c r="AB262" i="3"/>
  <c r="Y262" i="3"/>
  <c r="V262" i="3"/>
  <c r="S262" i="3"/>
  <c r="S260" i="3" s="1"/>
  <c r="AS262" i="3"/>
  <c r="AM262" i="3"/>
  <c r="AJ262" i="3"/>
  <c r="AG262" i="3"/>
  <c r="AA262" i="3"/>
  <c r="X262" i="3"/>
  <c r="U262" i="3"/>
  <c r="AD262" i="3"/>
  <c r="AU262" i="3"/>
  <c r="AR262" i="3"/>
  <c r="R262" i="3"/>
  <c r="R260" i="3" s="1"/>
  <c r="R248" i="3"/>
  <c r="AO262" i="3"/>
  <c r="AL262" i="3"/>
  <c r="AI262" i="3"/>
  <c r="AF262" i="3"/>
  <c r="AW174" i="3"/>
  <c r="UV191" i="3"/>
  <c r="UI191" i="3"/>
  <c r="UU191" i="3"/>
  <c r="WP191" i="3"/>
  <c r="RN191" i="3"/>
  <c r="RZ191" i="3"/>
  <c r="SC191" i="3"/>
  <c r="NE191" i="3"/>
  <c r="GQ191" i="3"/>
  <c r="BO191" i="3"/>
  <c r="JO191" i="3"/>
  <c r="VX191" i="3"/>
  <c r="AAJ191" i="3"/>
  <c r="ZW191" i="3"/>
  <c r="AAI191" i="3"/>
  <c r="ACD191" i="3"/>
  <c r="XB191" i="3"/>
  <c r="XN191" i="3"/>
  <c r="XQ191" i="3"/>
  <c r="OV191" i="3"/>
  <c r="HC191" i="3"/>
  <c r="CA191" i="3"/>
  <c r="EM191" i="3"/>
  <c r="HW191" i="3"/>
  <c r="QI191" i="3"/>
  <c r="SI191" i="3"/>
  <c r="XJ191" i="3"/>
  <c r="SH191" i="3"/>
  <c r="ST191" i="3"/>
  <c r="AEW191" i="3"/>
  <c r="ZB191" i="3"/>
  <c r="TZ191" i="3"/>
  <c r="OX191" i="3"/>
  <c r="AAC191" i="3"/>
  <c r="JZ191" i="3"/>
  <c r="KO191" i="3"/>
  <c r="HP191" i="3"/>
  <c r="CN191" i="3"/>
  <c r="CZ191" i="3"/>
  <c r="FS191" i="3"/>
  <c r="AQ191" i="3"/>
  <c r="AQ174" i="3"/>
  <c r="XO191" i="3"/>
  <c r="SM191" i="3"/>
  <c r="UL191" i="3"/>
  <c r="EY191" i="3"/>
  <c r="CU191" i="3"/>
  <c r="DG191" i="3"/>
  <c r="UZ191" i="3"/>
  <c r="HU191" i="3"/>
  <c r="IG191" i="3"/>
  <c r="LT191" i="3"/>
  <c r="FX191" i="3"/>
  <c r="OA191" i="3"/>
  <c r="AFB191" i="3"/>
  <c r="AAP191" i="3"/>
  <c r="PZ191" i="3"/>
  <c r="HR191" i="3"/>
  <c r="FI191" i="3"/>
  <c r="ADT191" i="3"/>
  <c r="AS191" i="3"/>
  <c r="AS174" i="3"/>
  <c r="DL191" i="3"/>
  <c r="NL191" i="3"/>
  <c r="XC191" i="3"/>
  <c r="VC191" i="3"/>
  <c r="QA191" i="3"/>
  <c r="ADH191" i="3"/>
  <c r="CR191" i="3"/>
  <c r="WO191" i="3"/>
  <c r="QG191" i="3"/>
  <c r="WU191" i="3"/>
  <c r="RS191" i="3"/>
  <c r="SE191" i="3"/>
  <c r="ADR191" i="3"/>
  <c r="YP191" i="3"/>
  <c r="AQ240" i="3"/>
  <c r="U240" i="3"/>
  <c r="AH240" i="3"/>
  <c r="U263" i="3"/>
  <c r="LP191" i="3"/>
  <c r="QV191" i="3"/>
  <c r="RY191" i="3"/>
  <c r="ACF191" i="3"/>
  <c r="ACR191" i="3"/>
  <c r="SB191" i="3"/>
  <c r="ACQ191" i="3"/>
  <c r="NM191" i="3"/>
  <c r="AFC191" i="3"/>
  <c r="ABO191" i="3"/>
  <c r="QY191" i="3"/>
  <c r="ABN191" i="3"/>
  <c r="LJ191" i="3"/>
  <c r="LV191" i="3"/>
  <c r="JN191" i="3"/>
  <c r="QF191" i="3"/>
  <c r="HJ191" i="3"/>
  <c r="EF191" i="3"/>
  <c r="US191" i="3"/>
  <c r="AEZ191" i="3"/>
  <c r="WM191" i="3"/>
  <c r="LW191" i="3"/>
  <c r="QX191" i="3"/>
  <c r="RJ191" i="3"/>
  <c r="BG191" i="3"/>
  <c r="CV191" i="3"/>
  <c r="NU191" i="3"/>
  <c r="ADL191" i="3"/>
  <c r="JT191" i="3"/>
  <c r="TM191" i="3"/>
  <c r="OO191" i="3"/>
  <c r="ACA191" i="3"/>
  <c r="RK191" i="3"/>
  <c r="WL191" i="3"/>
  <c r="WX191" i="3"/>
  <c r="ABY191" i="3"/>
  <c r="HG191" i="3"/>
  <c r="LA191" i="3"/>
  <c r="FO191" i="3"/>
  <c r="YG191" i="3"/>
  <c r="AEC191" i="3"/>
  <c r="EA191" i="3"/>
  <c r="HK191" i="3"/>
  <c r="UU143" i="3"/>
  <c r="AAI143" i="3"/>
  <c r="IU191" i="3"/>
  <c r="AY174" i="3"/>
  <c r="AY190" i="3"/>
  <c r="AU240" i="3"/>
  <c r="AL240" i="3"/>
  <c r="W263" i="3"/>
  <c r="AB121" i="3"/>
  <c r="AV190" i="3"/>
  <c r="AV244" i="3" s="1"/>
  <c r="AV174" i="3"/>
  <c r="VK191" i="3"/>
  <c r="ABJ191" i="3"/>
  <c r="ABV191" i="3"/>
  <c r="LR191" i="3"/>
  <c r="ACG191" i="3"/>
  <c r="ACS191" i="3"/>
  <c r="SG191" i="3"/>
  <c r="CQ191" i="3"/>
  <c r="GJ191" i="3"/>
  <c r="BH191" i="3"/>
  <c r="LB191" i="3"/>
  <c r="VQ191" i="3"/>
  <c r="AAY191" i="3"/>
  <c r="KU191" i="3"/>
  <c r="LG191" i="3"/>
  <c r="RF191" i="3"/>
  <c r="MD191" i="3"/>
  <c r="MP191" i="3"/>
  <c r="XU191" i="3"/>
  <c r="NX191" i="3"/>
  <c r="GV191" i="3"/>
  <c r="BT191" i="3"/>
  <c r="FP191" i="3"/>
  <c r="QO191" i="3"/>
  <c r="RW191" i="3"/>
  <c r="CB191" i="3"/>
  <c r="KM191" i="3"/>
  <c r="LH191" i="3"/>
  <c r="ZP191" i="3"/>
  <c r="ADQ191" i="3"/>
  <c r="ZR191" i="3"/>
  <c r="UP191" i="3"/>
  <c r="PN191" i="3"/>
  <c r="TP191" i="3"/>
  <c r="KE191" i="3"/>
  <c r="KZ191" i="3"/>
  <c r="HI191" i="3"/>
  <c r="CG191" i="3"/>
  <c r="CS191" i="3"/>
  <c r="FL191" i="3"/>
  <c r="AFD191" i="3"/>
  <c r="AEP191" i="3"/>
  <c r="ZN191" i="3"/>
  <c r="VB191" i="3"/>
  <c r="GB191" i="3"/>
  <c r="LM191" i="3"/>
  <c r="LY191" i="3"/>
  <c r="QN191" i="3"/>
  <c r="JV191" i="3"/>
  <c r="KL191" i="3"/>
  <c r="RH191" i="3"/>
  <c r="NN191" i="3"/>
  <c r="PO191" i="3"/>
  <c r="FH191" i="3"/>
  <c r="IA191" i="3"/>
  <c r="KQ191" i="3"/>
  <c r="II191" i="3"/>
  <c r="FN191" i="3"/>
  <c r="AAN191" i="3"/>
  <c r="AX191" i="3"/>
  <c r="DE191" i="3"/>
  <c r="MX191" i="3"/>
  <c r="HQ191" i="3"/>
  <c r="CO191" i="3"/>
  <c r="LL191" i="3"/>
  <c r="AAB191" i="3"/>
  <c r="EG191" i="3"/>
  <c r="PU191" i="3"/>
  <c r="QK191" i="3"/>
  <c r="YI191" i="3"/>
  <c r="TG191" i="3"/>
  <c r="TS191" i="3"/>
  <c r="AEH191" i="3"/>
  <c r="ZF191" i="3"/>
  <c r="Z241" i="3"/>
  <c r="U241" i="3"/>
  <c r="T241" i="3"/>
  <c r="T238" i="3" s="1"/>
  <c r="X241" i="3"/>
  <c r="Y241" i="3"/>
  <c r="V241" i="3"/>
  <c r="W241" i="3"/>
  <c r="AZ174" i="3"/>
  <c r="AZ190" i="3"/>
  <c r="Z248" i="3"/>
  <c r="AB240" i="3"/>
  <c r="AO240" i="3"/>
  <c r="LE191" i="3"/>
  <c r="ACU191" i="3"/>
  <c r="ADG191" i="3"/>
  <c r="SQ191" i="3"/>
  <c r="NO191" i="3"/>
  <c r="NQ191" i="3"/>
  <c r="AT191" i="3"/>
  <c r="AT174" i="3"/>
  <c r="DM191" i="3"/>
  <c r="GF191" i="3"/>
  <c r="DK191" i="3"/>
  <c r="DW191" i="3"/>
  <c r="AU191" i="3"/>
  <c r="AU174" i="3"/>
  <c r="JB191" i="3"/>
  <c r="KF191" i="3"/>
  <c r="ACZ191" i="3"/>
  <c r="XX191" i="3"/>
  <c r="ZU191" i="3"/>
  <c r="NY191" i="3"/>
  <c r="JA191" i="3"/>
  <c r="NP191" i="3"/>
  <c r="IY191" i="3"/>
  <c r="JK191" i="3"/>
  <c r="GI191" i="3"/>
  <c r="CJ191" i="3"/>
  <c r="YK191" i="3"/>
  <c r="ADD191" i="3"/>
  <c r="YB191" i="3"/>
  <c r="YO191" i="3"/>
  <c r="TQ191" i="3"/>
  <c r="DY191" i="3"/>
  <c r="BD191" i="3"/>
  <c r="BP191" i="3"/>
  <c r="AN191" i="3"/>
  <c r="AN174" i="3"/>
  <c r="GU191" i="3"/>
  <c r="IJ191" i="3"/>
  <c r="TI191" i="3"/>
  <c r="OG191" i="3"/>
  <c r="YL191" i="3"/>
  <c r="AEG191" i="3"/>
  <c r="FD191" i="3"/>
  <c r="QC191" i="3"/>
  <c r="GJ143" i="3"/>
  <c r="RM191" i="3"/>
  <c r="FN143" i="3"/>
  <c r="AD121" i="3"/>
  <c r="AG240" i="3"/>
  <c r="AT240" i="3"/>
  <c r="Y263" i="3"/>
  <c r="AI121" i="3"/>
  <c r="HD143" i="3"/>
  <c r="EI143" i="3"/>
  <c r="MA143" i="3"/>
  <c r="YX143" i="3"/>
  <c r="TV143" i="3"/>
  <c r="PA143" i="3"/>
  <c r="EU143" i="3"/>
  <c r="FG143" i="3"/>
  <c r="HS143" i="3"/>
  <c r="SS143" i="3"/>
  <c r="AEL143" i="3"/>
  <c r="ZJ143" i="3"/>
  <c r="UH143" i="3"/>
  <c r="UK143" i="3"/>
  <c r="EK143" i="3"/>
  <c r="DV143" i="3"/>
  <c r="NJ143" i="3"/>
  <c r="EC143" i="3"/>
  <c r="PT143" i="3"/>
  <c r="WC143" i="3"/>
  <c r="VH143" i="3"/>
  <c r="VT143" i="3"/>
  <c r="VG143" i="3"/>
  <c r="QE143" i="3"/>
  <c r="JX143" i="3"/>
  <c r="UW143" i="3"/>
  <c r="ABK143" i="3"/>
  <c r="ABW143" i="3"/>
  <c r="LS143" i="3"/>
  <c r="ACT143" i="3"/>
  <c r="ADF143" i="3"/>
  <c r="KD143" i="3"/>
  <c r="HB143" i="3"/>
  <c r="JI143" i="3"/>
  <c r="PR143" i="3"/>
  <c r="KG143" i="3"/>
  <c r="KS143" i="3"/>
  <c r="ACE143" i="3"/>
  <c r="OI143" i="3"/>
  <c r="MC143" i="3"/>
  <c r="KJ143" i="3"/>
  <c r="QJ143" i="3"/>
  <c r="CX143" i="3"/>
  <c r="ADM143" i="3"/>
  <c r="MS143" i="3"/>
  <c r="AEE143" i="3"/>
  <c r="TY143" i="3"/>
  <c r="QR143" i="3"/>
  <c r="ABG143" i="3"/>
  <c r="ABS143" i="3"/>
  <c r="ADZ143" i="3"/>
  <c r="RT143" i="3"/>
  <c r="UX143" i="3"/>
  <c r="KX143" i="3"/>
  <c r="AER143" i="3"/>
  <c r="FZ143" i="3"/>
  <c r="GL143" i="3"/>
  <c r="IS143" i="3"/>
  <c r="DQ143" i="3"/>
  <c r="AET143" i="3"/>
  <c r="EB143" i="3"/>
  <c r="PL143" i="3"/>
  <c r="DH143" i="3"/>
  <c r="TU143" i="3"/>
  <c r="NZ143" i="3"/>
  <c r="ZQ143" i="3"/>
  <c r="PX143" i="3"/>
  <c r="EZ143" i="3"/>
  <c r="IV143" i="3"/>
  <c r="IE143" i="3"/>
  <c r="TN143" i="3"/>
  <c r="UO143" i="3"/>
  <c r="EP143" i="3"/>
  <c r="VP143" i="3"/>
  <c r="PS143" i="3"/>
  <c r="ACP143" i="3"/>
  <c r="ADB143" i="3"/>
  <c r="GD143" i="3"/>
  <c r="IW143" i="3"/>
  <c r="PF143" i="3"/>
  <c r="PI143" i="3"/>
  <c r="VW143" i="3"/>
  <c r="WI143" i="3"/>
  <c r="ACH143" i="3"/>
  <c r="XF143" i="3"/>
  <c r="XR143" i="3"/>
  <c r="JQ143" i="3"/>
  <c r="DU143" i="3"/>
  <c r="VA143" i="3"/>
  <c r="ACY143" i="3"/>
  <c r="ADK143" i="3"/>
  <c r="NG143" i="3"/>
  <c r="ADV143" i="3"/>
  <c r="TF143" i="3"/>
  <c r="SV143" i="3"/>
  <c r="OR143" i="3"/>
  <c r="SY143" i="3"/>
  <c r="AAH143" i="3"/>
  <c r="AAK143" i="3"/>
  <c r="KK143" i="3"/>
  <c r="KW143" i="3"/>
  <c r="TW143" i="3"/>
  <c r="ABR143" i="3"/>
  <c r="VE143" i="3"/>
  <c r="OU143" i="3"/>
  <c r="PG143" i="3"/>
  <c r="XI143" i="3"/>
  <c r="ZI143" i="3"/>
  <c r="ZA143" i="3"/>
  <c r="UC143" i="3"/>
  <c r="RG143" i="3"/>
  <c r="ME143" i="3"/>
  <c r="MQ143" i="3"/>
  <c r="YD143" i="3"/>
  <c r="TB143" i="3"/>
  <c r="SZ143" i="3"/>
  <c r="ADO143" i="3"/>
  <c r="YM143" i="3"/>
  <c r="VN143" i="3"/>
  <c r="ZD143" i="3"/>
  <c r="BL143" i="3"/>
  <c r="ABP143" i="3"/>
  <c r="WN143" i="3"/>
  <c r="WZ143" i="3"/>
  <c r="LD143" i="3"/>
  <c r="FR143" i="3"/>
  <c r="FQ143" i="3"/>
  <c r="YW143" i="3"/>
  <c r="AES143" i="3"/>
  <c r="QB143" i="3"/>
  <c r="GC143" i="3"/>
  <c r="GO143" i="3"/>
  <c r="AEK143" i="3"/>
  <c r="ADU143" i="3"/>
  <c r="PB143" i="3"/>
  <c r="QU143" i="3"/>
  <c r="WT143" i="3"/>
  <c r="RR143" i="3"/>
  <c r="SD143" i="3"/>
  <c r="ADI143" i="3"/>
  <c r="SA143" i="3"/>
  <c r="ZV143" i="3"/>
  <c r="ZY143" i="3"/>
  <c r="PM143" i="3"/>
  <c r="XK143" i="3"/>
  <c r="XW143" i="3"/>
  <c r="YH143" i="3"/>
  <c r="NR143" i="3"/>
  <c r="NK143" i="3"/>
  <c r="GP143" i="3"/>
  <c r="BN143" i="3"/>
  <c r="UT143" i="3"/>
  <c r="CD143" i="3"/>
  <c r="CP143" i="3"/>
  <c r="IB143" i="3"/>
  <c r="IN143" i="3"/>
  <c r="ML143" i="3"/>
  <c r="GE143" i="3"/>
  <c r="ADC143" i="3"/>
  <c r="YA143" i="3"/>
  <c r="ZZ143" i="3"/>
  <c r="PJ143" i="3"/>
  <c r="AAO143" i="3"/>
  <c r="LF143" i="3"/>
  <c r="DC143" i="3"/>
  <c r="UY143" i="3"/>
  <c r="FC143" i="3"/>
  <c r="IQ143" i="3"/>
  <c r="AAG143" i="3"/>
  <c r="AAM143" i="3"/>
  <c r="WH143" i="3"/>
  <c r="ABU143" i="3"/>
  <c r="WW143" i="3"/>
  <c r="JH143" i="3"/>
  <c r="TJ143" i="3"/>
  <c r="ZE143" i="3"/>
  <c r="GT143" i="3"/>
  <c r="SU143" i="3"/>
  <c r="NS143" i="3"/>
  <c r="OE143" i="3"/>
  <c r="TR143" i="3"/>
  <c r="TO143" i="3"/>
  <c r="OM143" i="3"/>
  <c r="KY143" i="3"/>
  <c r="CY143" i="3"/>
  <c r="XA143" i="3"/>
  <c r="WF143" i="3"/>
  <c r="RD143" i="3"/>
  <c r="RP143" i="3"/>
  <c r="WQ143" i="3"/>
  <c r="RO143" i="3"/>
  <c r="UI143" i="3"/>
  <c r="RN143" i="3"/>
  <c r="RZ143" i="3"/>
  <c r="NE143" i="3"/>
  <c r="VX143" i="3"/>
  <c r="AAJ143" i="3"/>
  <c r="ZW143" i="3"/>
  <c r="ACD143" i="3"/>
  <c r="XB143" i="3"/>
  <c r="XN143" i="3"/>
  <c r="HC143" i="3"/>
  <c r="CA143" i="3"/>
  <c r="EM143" i="3"/>
  <c r="QI143" i="3"/>
  <c r="SI143" i="3"/>
  <c r="SH143" i="3"/>
  <c r="ST143" i="3"/>
  <c r="AEW143" i="3"/>
  <c r="ZB143" i="3"/>
  <c r="TZ143" i="3"/>
  <c r="OX143" i="3"/>
  <c r="AAC143" i="3"/>
  <c r="JZ143" i="3"/>
  <c r="HP143" i="3"/>
  <c r="CN143" i="3"/>
  <c r="CZ143" i="3"/>
  <c r="FS143" i="3"/>
  <c r="XO143" i="3"/>
  <c r="SM143" i="3"/>
  <c r="UL143" i="3"/>
  <c r="UZ143" i="3"/>
  <c r="HU143" i="3"/>
  <c r="IG143" i="3"/>
  <c r="LT143" i="3"/>
  <c r="FX143" i="3"/>
  <c r="OA143" i="3"/>
  <c r="AAP143" i="3"/>
  <c r="PZ143" i="3"/>
  <c r="HR143" i="3"/>
  <c r="ID143" i="3"/>
  <c r="QF143" i="3"/>
  <c r="LW143" i="3"/>
  <c r="BG143" i="3"/>
  <c r="CV143" i="3"/>
  <c r="TM143" i="3"/>
  <c r="OO143" i="3"/>
  <c r="ACA143" i="3"/>
  <c r="RK143" i="3"/>
  <c r="WX143" i="3"/>
  <c r="ABY143" i="3"/>
  <c r="LA143" i="3"/>
  <c r="FO143" i="3"/>
  <c r="YG143" i="3"/>
  <c r="AEC143" i="3"/>
  <c r="FI143" i="3"/>
  <c r="ADT143" i="3"/>
  <c r="DL143" i="3"/>
  <c r="NL143" i="3"/>
  <c r="XC143" i="3"/>
  <c r="VC143" i="3"/>
  <c r="CR143" i="3"/>
  <c r="WO143" i="3"/>
  <c r="QG143" i="3"/>
  <c r="WU143" i="3"/>
  <c r="RS143" i="3"/>
  <c r="SE143" i="3"/>
  <c r="ADR143" i="3"/>
  <c r="YP143" i="3"/>
  <c r="VK143" i="3"/>
  <c r="ABJ143" i="3"/>
  <c r="ABV143" i="3"/>
  <c r="ACG143" i="3"/>
  <c r="SG143" i="3"/>
  <c r="CQ143" i="3"/>
  <c r="VQ143" i="3"/>
  <c r="AAY143" i="3"/>
  <c r="KU143" i="3"/>
  <c r="LG143" i="3"/>
  <c r="MD143" i="3"/>
  <c r="MP143" i="3"/>
  <c r="XU143" i="3"/>
  <c r="NX143" i="3"/>
  <c r="QO143" i="3"/>
  <c r="RW143" i="3"/>
  <c r="CB143" i="3"/>
  <c r="LH143" i="3"/>
  <c r="ADQ143" i="3"/>
  <c r="PN143" i="3"/>
  <c r="TP143" i="3"/>
  <c r="KZ143" i="3"/>
  <c r="HI143" i="3"/>
  <c r="CG143" i="3"/>
  <c r="CS143" i="3"/>
  <c r="FL143" i="3"/>
  <c r="AEP143" i="3"/>
  <c r="ZN143" i="3"/>
  <c r="VB143" i="3"/>
  <c r="LM143" i="3"/>
  <c r="LY143" i="3"/>
  <c r="QN143" i="3"/>
  <c r="JV143" i="3"/>
  <c r="RH143" i="3"/>
  <c r="NN143" i="3"/>
  <c r="IA143" i="3"/>
  <c r="KQ143" i="3"/>
  <c r="IU143" i="3"/>
  <c r="ABC143" i="3"/>
  <c r="LE143" i="3"/>
  <c r="JB143" i="3"/>
  <c r="NY143" i="3"/>
  <c r="JK143" i="3"/>
  <c r="GI143" i="3"/>
  <c r="YK143" i="3"/>
  <c r="YO143" i="3"/>
  <c r="TQ143" i="3"/>
  <c r="DY143" i="3"/>
  <c r="GU143" i="3"/>
  <c r="IJ143" i="3"/>
  <c r="OG143" i="3"/>
  <c r="YL143" i="3"/>
  <c r="AEG143" i="3"/>
  <c r="QC143" i="3"/>
  <c r="AAN143" i="3"/>
  <c r="DE143" i="3"/>
  <c r="MX143" i="3"/>
  <c r="HQ143" i="3"/>
  <c r="LL143" i="3"/>
  <c r="AAB143" i="3"/>
  <c r="EG143" i="3"/>
  <c r="PU143" i="3"/>
  <c r="QK143" i="3"/>
  <c r="YI143" i="3"/>
  <c r="TG143" i="3"/>
  <c r="TS143" i="3"/>
  <c r="AEH143" i="3"/>
  <c r="ZF143" i="3"/>
  <c r="ACL143" i="3"/>
  <c r="MH143" i="3"/>
  <c r="ACK143" i="3"/>
  <c r="ACW143" i="3"/>
  <c r="OT143" i="3"/>
  <c r="OW143" i="3"/>
  <c r="ACM143" i="3"/>
  <c r="MU143" i="3"/>
  <c r="MT143" i="3"/>
  <c r="NF143" i="3"/>
  <c r="DT143" i="3"/>
  <c r="DI143" i="3"/>
  <c r="ABE143" i="3"/>
  <c r="JY143" i="3"/>
  <c r="EW143" i="3"/>
  <c r="BU143" i="3"/>
  <c r="KR143" i="3"/>
  <c r="BM143" i="3"/>
  <c r="HO143" i="3"/>
  <c r="ABL143" i="3"/>
  <c r="AAR143" i="3"/>
  <c r="ABD143" i="3"/>
  <c r="JJ143" i="3"/>
  <c r="EH143" i="3"/>
  <c r="ET143" i="3"/>
  <c r="HA143" i="3"/>
  <c r="BY143" i="3"/>
  <c r="CM143" i="3"/>
  <c r="ABQ143" i="3"/>
  <c r="AAV143" i="3"/>
  <c r="ABH143" i="3"/>
  <c r="AAU143" i="3"/>
  <c r="VS143" i="3"/>
  <c r="ADN143" i="3"/>
  <c r="CC143" i="3"/>
  <c r="FA143" i="3"/>
  <c r="NH143" i="3"/>
  <c r="RA143" i="3"/>
  <c r="RM143" i="3"/>
  <c r="DD143" i="3"/>
  <c r="DP143" i="3"/>
  <c r="TA143" i="3"/>
  <c r="MY143" i="3"/>
  <c r="IR143" i="3"/>
  <c r="JD143" i="3"/>
  <c r="YS143" i="3"/>
  <c r="NV143" i="3"/>
  <c r="BI143" i="3"/>
  <c r="HX143" i="3"/>
  <c r="ADY143" i="3"/>
  <c r="MO143" i="3"/>
  <c r="JC143" i="3"/>
  <c r="AAS143" i="3"/>
  <c r="WB143" i="3"/>
  <c r="QZ143" i="3"/>
  <c r="RL143" i="3"/>
  <c r="FF143" i="3"/>
  <c r="WV143" i="3"/>
  <c r="HV143" i="3"/>
  <c r="CT143" i="3"/>
  <c r="KV143" i="3"/>
  <c r="BZ143" i="3"/>
  <c r="VF143" i="3"/>
  <c r="PY143" i="3"/>
  <c r="LN143" i="3"/>
  <c r="FU143" i="3"/>
  <c r="GG143" i="3"/>
  <c r="IZ143" i="3"/>
  <c r="DX143" i="3"/>
  <c r="MJ143" i="3"/>
  <c r="AM143" i="3"/>
  <c r="AC143" i="3"/>
  <c r="AC139" i="3" s="1"/>
  <c r="AP143" i="3"/>
  <c r="AF143" i="3"/>
  <c r="AF139" i="3" s="1"/>
  <c r="AV143" i="3"/>
  <c r="BA143" i="3"/>
  <c r="AZ143" i="3"/>
  <c r="AQ143" i="3"/>
  <c r="AG143" i="3"/>
  <c r="AS143" i="3"/>
  <c r="AI143" i="3"/>
  <c r="AO165" i="3"/>
  <c r="AL143" i="3"/>
  <c r="AB143" i="3"/>
  <c r="AB139" i="3" s="1"/>
  <c r="AR143" i="3"/>
  <c r="AH143" i="3"/>
  <c r="AJ143" i="3"/>
  <c r="AJ139" i="3" s="1"/>
  <c r="AU143" i="3"/>
  <c r="AK143" i="3"/>
  <c r="AK139" i="3" s="1"/>
  <c r="AN143" i="3"/>
  <c r="AD143" i="3"/>
  <c r="AD139" i="3" s="1"/>
  <c r="AX143" i="3"/>
  <c r="AW143" i="3"/>
  <c r="AX142" i="3"/>
  <c r="BC164" i="3"/>
  <c r="BG164" i="3"/>
  <c r="AV142" i="3"/>
  <c r="R31" i="4" s="1"/>
  <c r="AZ142" i="3"/>
  <c r="AY142" i="3"/>
  <c r="AW164" i="3"/>
  <c r="R171" i="3"/>
  <c r="U136" i="3"/>
  <c r="U158" i="3"/>
  <c r="R136" i="3"/>
  <c r="R148" i="3" s="1"/>
  <c r="R158" i="3"/>
  <c r="T136" i="3"/>
  <c r="T158" i="3"/>
  <c r="V136" i="3"/>
  <c r="V158" i="3"/>
  <c r="S136" i="3"/>
  <c r="S158" i="3"/>
  <c r="S137" i="3"/>
  <c r="S159" i="3"/>
  <c r="T137" i="3"/>
  <c r="T159" i="3"/>
  <c r="R137" i="3"/>
  <c r="R149" i="3" s="1"/>
  <c r="R151" i="3"/>
  <c r="R113" i="3"/>
  <c r="AL141" i="3" s="1"/>
  <c r="AO125" i="3"/>
  <c r="AB131" i="3"/>
  <c r="Y131" i="3"/>
  <c r="AA131" i="3"/>
  <c r="X131" i="3"/>
  <c r="R129" i="3"/>
  <c r="W131" i="3"/>
  <c r="AF130" i="3"/>
  <c r="AE130" i="3"/>
  <c r="X130" i="3"/>
  <c r="AD130" i="3"/>
  <c r="AC130" i="3"/>
  <c r="AB130" i="3"/>
  <c r="Y130" i="3"/>
  <c r="AA130" i="3"/>
  <c r="W130" i="3"/>
  <c r="Z130" i="3"/>
  <c r="V131" i="3"/>
  <c r="U131" i="3"/>
  <c r="U159" i="3" s="1"/>
  <c r="AD131" i="3"/>
  <c r="Z131" i="3"/>
  <c r="AC131" i="3"/>
  <c r="AC114" i="3"/>
  <c r="AF114" i="3"/>
  <c r="ZG114" i="3"/>
  <c r="QC113" i="3"/>
  <c r="X114" i="3"/>
  <c r="AE114" i="3"/>
  <c r="AB114" i="3"/>
  <c r="AA114" i="3"/>
  <c r="AL121" i="3"/>
  <c r="Z114" i="3"/>
  <c r="U113" i="3"/>
  <c r="NI113" i="3"/>
  <c r="Y114" i="3"/>
  <c r="AD114" i="3"/>
  <c r="W114" i="3"/>
  <c r="AEJ105" i="3"/>
  <c r="AEJ111" i="3" s="1"/>
  <c r="U115" i="3"/>
  <c r="AT143" i="3" s="1"/>
  <c r="DP105" i="3"/>
  <c r="DP111" i="3" s="1"/>
  <c r="JH105" i="3"/>
  <c r="JH111" i="3" s="1"/>
  <c r="EN105" i="3"/>
  <c r="EN111" i="3" s="1"/>
  <c r="AAT105" i="3"/>
  <c r="AAT111" i="3" s="1"/>
  <c r="KV105" i="3"/>
  <c r="KV111" i="3" s="1"/>
  <c r="AAM105" i="3"/>
  <c r="AAM111" i="3" s="1"/>
  <c r="JS105" i="3"/>
  <c r="JS111" i="3" s="1"/>
  <c r="QF105" i="3"/>
  <c r="QF111" i="3" s="1"/>
  <c r="QU105" i="3"/>
  <c r="QU111" i="3" s="1"/>
  <c r="KP105" i="3"/>
  <c r="KP111" i="3" s="1"/>
  <c r="ACF105" i="3"/>
  <c r="ACF111" i="3" s="1"/>
  <c r="VD105" i="3"/>
  <c r="VD111" i="3" s="1"/>
  <c r="XK105" i="3"/>
  <c r="XK111" i="3" s="1"/>
  <c r="IS105" i="3"/>
  <c r="IS111" i="3" s="1"/>
  <c r="ADH105" i="3"/>
  <c r="ADH111" i="3" s="1"/>
  <c r="AAX105" i="3"/>
  <c r="AAX111" i="3" s="1"/>
  <c r="BW105" i="3"/>
  <c r="BW111" i="3" s="1"/>
  <c r="LT105" i="3"/>
  <c r="LT111" i="3" s="1"/>
  <c r="FO105" i="3"/>
  <c r="FO111" i="3" s="1"/>
  <c r="XQ105" i="3"/>
  <c r="XQ111" i="3" s="1"/>
  <c r="ABC105" i="3"/>
  <c r="ABC111" i="3" s="1"/>
  <c r="MW105" i="3"/>
  <c r="MW111" i="3" s="1"/>
  <c r="VE105" i="3"/>
  <c r="VE111" i="3" s="1"/>
  <c r="ACM105" i="3"/>
  <c r="ACM111" i="3" s="1"/>
  <c r="YL105" i="3"/>
  <c r="YL111" i="3" s="1"/>
  <c r="KU74" i="3"/>
  <c r="ET105" i="3"/>
  <c r="ET111" i="3" s="1"/>
  <c r="WX105" i="3"/>
  <c r="WX111" i="3" s="1"/>
  <c r="NF105" i="3"/>
  <c r="NF111" i="3" s="1"/>
  <c r="OG105" i="3"/>
  <c r="OG111" i="3" s="1"/>
  <c r="IA74" i="3"/>
  <c r="QW105" i="3"/>
  <c r="QW111" i="3" s="1"/>
  <c r="AA104" i="3"/>
  <c r="AA110" i="3" s="1"/>
  <c r="MO74" i="3"/>
  <c r="QU74" i="3"/>
  <c r="IJ74" i="3"/>
  <c r="NS74" i="3"/>
  <c r="QW74" i="3"/>
  <c r="MN74" i="3"/>
  <c r="AAP105" i="3"/>
  <c r="AAP111" i="3" s="1"/>
  <c r="PM105" i="3"/>
  <c r="PM111" i="3" s="1"/>
  <c r="NM105" i="3"/>
  <c r="NM111" i="3" s="1"/>
  <c r="ID74" i="3"/>
  <c r="PS74" i="3"/>
  <c r="BW74" i="3"/>
  <c r="LP74" i="3"/>
  <c r="QR74" i="3"/>
  <c r="EV74" i="3"/>
  <c r="MU74" i="3"/>
  <c r="LV74" i="3"/>
  <c r="RN74" i="3"/>
  <c r="EY74" i="3"/>
  <c r="KW74" i="3"/>
  <c r="DQ74" i="3"/>
  <c r="KY74" i="3"/>
  <c r="CJ74" i="3"/>
  <c r="EN74" i="3"/>
  <c r="CO105" i="3"/>
  <c r="CO111" i="3" s="1"/>
  <c r="EK105" i="3"/>
  <c r="EK111" i="3" s="1"/>
  <c r="IM105" i="3"/>
  <c r="IM111" i="3" s="1"/>
  <c r="AE104" i="3"/>
  <c r="AE110" i="3" s="1"/>
  <c r="OK105" i="3"/>
  <c r="OK111" i="3" s="1"/>
  <c r="ME74" i="3"/>
  <c r="RD74" i="3"/>
  <c r="HA74" i="3"/>
  <c r="EC74" i="3"/>
  <c r="AQ74" i="3"/>
  <c r="EA74" i="3"/>
  <c r="FQ74" i="3"/>
  <c r="UL105" i="3"/>
  <c r="UL111" i="3" s="1"/>
  <c r="OA105" i="3"/>
  <c r="OA111" i="3" s="1"/>
  <c r="LN105" i="3"/>
  <c r="LN111" i="3" s="1"/>
  <c r="ACQ105" i="3"/>
  <c r="ACQ111" i="3" s="1"/>
  <c r="ZB105" i="3"/>
  <c r="ZB111" i="3" s="1"/>
  <c r="JL105" i="3"/>
  <c r="JL111" i="3" s="1"/>
  <c r="JG105" i="3"/>
  <c r="JG111" i="3" s="1"/>
  <c r="RR105" i="3"/>
  <c r="RR111" i="3" s="1"/>
  <c r="VN105" i="3"/>
  <c r="VN111" i="3" s="1"/>
  <c r="AAG105" i="3"/>
  <c r="AAG111" i="3" s="1"/>
  <c r="CD105" i="3"/>
  <c r="CD111" i="3" s="1"/>
  <c r="XU105" i="3"/>
  <c r="XU111" i="3" s="1"/>
  <c r="IX105" i="3"/>
  <c r="IX111" i="3" s="1"/>
  <c r="AW105" i="3"/>
  <c r="AW111" i="3" s="1"/>
  <c r="CJ105" i="3"/>
  <c r="CJ111" i="3" s="1"/>
  <c r="KK105" i="3"/>
  <c r="KK111" i="3" s="1"/>
  <c r="AEZ105" i="3"/>
  <c r="AEZ111" i="3" s="1"/>
  <c r="VG105" i="3"/>
  <c r="VG111" i="3" s="1"/>
  <c r="KW105" i="3"/>
  <c r="KW111" i="3" s="1"/>
  <c r="FV105" i="3"/>
  <c r="FV111" i="3" s="1"/>
  <c r="ADE105" i="3"/>
  <c r="ADE111" i="3" s="1"/>
  <c r="RH105" i="3"/>
  <c r="RH111" i="3" s="1"/>
  <c r="HZ105" i="3"/>
  <c r="HZ111" i="3" s="1"/>
  <c r="AZ105" i="3"/>
  <c r="AZ111" i="3" s="1"/>
  <c r="YC105" i="3"/>
  <c r="YC111" i="3" s="1"/>
  <c r="YE105" i="3"/>
  <c r="YE111" i="3" s="1"/>
  <c r="XI105" i="3"/>
  <c r="XI111" i="3" s="1"/>
  <c r="WE105" i="3"/>
  <c r="WE111" i="3" s="1"/>
  <c r="NQ105" i="3"/>
  <c r="NQ111" i="3" s="1"/>
  <c r="GJ105" i="3"/>
  <c r="GJ111" i="3" s="1"/>
  <c r="QE105" i="3"/>
  <c r="QE111" i="3" s="1"/>
  <c r="ACP105" i="3"/>
  <c r="ACP111" i="3" s="1"/>
  <c r="BI105" i="3"/>
  <c r="BI111" i="3" s="1"/>
  <c r="DT105" i="3"/>
  <c r="DT111" i="3" s="1"/>
  <c r="JK105" i="3"/>
  <c r="JK111" i="3" s="1"/>
  <c r="PB105" i="3"/>
  <c r="PB111" i="3" s="1"/>
  <c r="TZ105" i="3"/>
  <c r="TZ111" i="3" s="1"/>
  <c r="BQ105" i="3"/>
  <c r="BQ111" i="3" s="1"/>
  <c r="PZ105" i="3"/>
  <c r="PZ111" i="3" s="1"/>
  <c r="ABR105" i="3"/>
  <c r="ABR111" i="3" s="1"/>
  <c r="ABZ105" i="3"/>
  <c r="ABZ111" i="3" s="1"/>
  <c r="DW105" i="3"/>
  <c r="DW111" i="3" s="1"/>
  <c r="HO105" i="3"/>
  <c r="HO111" i="3" s="1"/>
  <c r="KS105" i="3"/>
  <c r="KS111" i="3" s="1"/>
  <c r="QV105" i="3"/>
  <c r="QV111" i="3" s="1"/>
  <c r="WS105" i="3"/>
  <c r="WS111" i="3" s="1"/>
  <c r="AEK105" i="3"/>
  <c r="AEK111" i="3" s="1"/>
  <c r="LS105" i="3"/>
  <c r="LS111" i="3" s="1"/>
  <c r="AP105" i="3"/>
  <c r="AP111" i="3" s="1"/>
  <c r="BX105" i="3"/>
  <c r="BX111" i="3" s="1"/>
  <c r="MV105" i="3"/>
  <c r="MV111" i="3" s="1"/>
  <c r="DS105" i="3"/>
  <c r="DS111" i="3" s="1"/>
  <c r="LO105" i="3"/>
  <c r="LO111" i="3" s="1"/>
  <c r="UQ105" i="3"/>
  <c r="UQ111" i="3" s="1"/>
  <c r="ABE105" i="3"/>
  <c r="ABE111" i="3" s="1"/>
  <c r="LI105" i="3"/>
  <c r="LI111" i="3" s="1"/>
  <c r="VZ105" i="3"/>
  <c r="VZ111" i="3" s="1"/>
  <c r="RI105" i="3"/>
  <c r="RI111" i="3" s="1"/>
  <c r="ACC105" i="3"/>
  <c r="ACC111" i="3" s="1"/>
  <c r="SI105" i="3"/>
  <c r="SI111" i="3" s="1"/>
  <c r="AEY105" i="3"/>
  <c r="AEY111" i="3" s="1"/>
  <c r="ED105" i="3"/>
  <c r="ED111" i="3" s="1"/>
  <c r="DN105" i="3"/>
  <c r="DN111" i="3" s="1"/>
  <c r="AFA105" i="3"/>
  <c r="AFA111" i="3" s="1"/>
  <c r="LK105" i="3"/>
  <c r="LK111" i="3" s="1"/>
  <c r="AAQ105" i="3"/>
  <c r="AAQ111" i="3" s="1"/>
  <c r="TX105" i="3"/>
  <c r="TX111" i="3" s="1"/>
  <c r="SQ105" i="3"/>
  <c r="SQ111" i="3" s="1"/>
  <c r="FN105" i="3"/>
  <c r="FN111" i="3" s="1"/>
  <c r="MQ105" i="3"/>
  <c r="MQ111" i="3" s="1"/>
  <c r="QA105" i="3"/>
  <c r="QA111" i="3" s="1"/>
  <c r="ZN105" i="3"/>
  <c r="ZN111" i="3" s="1"/>
  <c r="ADT105" i="3"/>
  <c r="ADT111" i="3" s="1"/>
  <c r="IC81" i="3"/>
  <c r="IC97" i="3"/>
  <c r="IC151" i="3" s="1"/>
  <c r="NH81" i="3"/>
  <c r="NH97" i="3"/>
  <c r="NH151" i="3" s="1"/>
  <c r="IA81" i="3"/>
  <c r="IA97" i="3"/>
  <c r="IA151" i="3" s="1"/>
  <c r="X139" i="3"/>
  <c r="X81" i="3"/>
  <c r="X97" i="3"/>
  <c r="AR123" i="3" s="1"/>
  <c r="FD81" i="3"/>
  <c r="FD97" i="3"/>
  <c r="FD151" i="3" s="1"/>
  <c r="KI81" i="3"/>
  <c r="KI97" i="3"/>
  <c r="KI151" i="3" s="1"/>
  <c r="RT81" i="3"/>
  <c r="RT97" i="3"/>
  <c r="RT151" i="3" s="1"/>
  <c r="EK81" i="3"/>
  <c r="EK97" i="3"/>
  <c r="AU97" i="3"/>
  <c r="AU151" i="3" s="1"/>
  <c r="AU81" i="3"/>
  <c r="GQ81" i="3"/>
  <c r="GQ97" i="3"/>
  <c r="GQ151" i="3" s="1"/>
  <c r="AAI105" i="3"/>
  <c r="AAI111" i="3" s="1"/>
  <c r="XD105" i="3"/>
  <c r="XD111" i="3" s="1"/>
  <c r="AFB105" i="3"/>
  <c r="AFB111" i="3" s="1"/>
  <c r="AEV105" i="3"/>
  <c r="AEV111" i="3" s="1"/>
  <c r="LF105" i="3"/>
  <c r="LF111" i="3" s="1"/>
  <c r="DA81" i="3"/>
  <c r="DA97" i="3"/>
  <c r="DA151" i="3" s="1"/>
  <c r="JU81" i="3"/>
  <c r="JU97" i="3"/>
  <c r="JU151" i="3" s="1"/>
  <c r="EH105" i="3"/>
  <c r="EH111" i="3" s="1"/>
  <c r="XO105" i="3"/>
  <c r="XO111" i="3" s="1"/>
  <c r="CX105" i="3"/>
  <c r="CX111" i="3" s="1"/>
  <c r="AJ105" i="3"/>
  <c r="AJ111" i="3" s="1"/>
  <c r="AS105" i="3"/>
  <c r="AS111" i="3" s="1"/>
  <c r="JT81" i="3"/>
  <c r="JT97" i="3"/>
  <c r="JT151" i="3" s="1"/>
  <c r="HM81" i="3"/>
  <c r="HM97" i="3"/>
  <c r="HM151" i="3" s="1"/>
  <c r="XL105" i="3"/>
  <c r="XL111" i="3" s="1"/>
  <c r="BV105" i="3"/>
  <c r="BV111" i="3" s="1"/>
  <c r="UC105" i="3"/>
  <c r="UC111" i="3" s="1"/>
  <c r="HY81" i="3"/>
  <c r="HY97" i="3"/>
  <c r="HY151" i="3" s="1"/>
  <c r="MY81" i="3"/>
  <c r="MY97" i="3"/>
  <c r="MY151" i="3" s="1"/>
  <c r="LB81" i="3"/>
  <c r="LB97" i="3"/>
  <c r="LB151" i="3" s="1"/>
  <c r="OM81" i="3"/>
  <c r="OM97" i="3"/>
  <c r="OM151" i="3" s="1"/>
  <c r="BN81" i="3"/>
  <c r="BN97" i="3"/>
  <c r="BN151" i="3" s="1"/>
  <c r="IU81" i="3"/>
  <c r="IU97" i="3"/>
  <c r="IU151" i="3" s="1"/>
  <c r="KH81" i="3"/>
  <c r="KH97" i="3"/>
  <c r="KH151" i="3" s="1"/>
  <c r="QW81" i="3"/>
  <c r="QW97" i="3"/>
  <c r="QW151" i="3" s="1"/>
  <c r="IQ81" i="3"/>
  <c r="IQ97" i="3"/>
  <c r="IQ151" i="3" s="1"/>
  <c r="ML81" i="3"/>
  <c r="ML97" i="3"/>
  <c r="ML151" i="3" s="1"/>
  <c r="JV81" i="3"/>
  <c r="JV97" i="3"/>
  <c r="JV151" i="3" s="1"/>
  <c r="OJ81" i="3"/>
  <c r="OJ97" i="3"/>
  <c r="OJ151" i="3" s="1"/>
  <c r="II81" i="3"/>
  <c r="II97" i="3"/>
  <c r="II151" i="3" s="1"/>
  <c r="OD81" i="3"/>
  <c r="OD97" i="3"/>
  <c r="OD151" i="3" s="1"/>
  <c r="JW81" i="3"/>
  <c r="JW97" i="3"/>
  <c r="JW151" i="3" s="1"/>
  <c r="LY81" i="3"/>
  <c r="LY97" i="3"/>
  <c r="LY151" i="3" s="1"/>
  <c r="ER81" i="3"/>
  <c r="ER97" i="3"/>
  <c r="ER151" i="3" s="1"/>
  <c r="EY81" i="3"/>
  <c r="EY97" i="3"/>
  <c r="EY151" i="3" s="1"/>
  <c r="DV81" i="3"/>
  <c r="DV97" i="3"/>
  <c r="DV151" i="3" s="1"/>
  <c r="KW81" i="3"/>
  <c r="KW97" i="3"/>
  <c r="KW151" i="3" s="1"/>
  <c r="HB81" i="3"/>
  <c r="HB97" i="3"/>
  <c r="HB151" i="3" s="1"/>
  <c r="DW81" i="3"/>
  <c r="DW97" i="3"/>
  <c r="DW151" i="3" s="1"/>
  <c r="EQ81" i="3"/>
  <c r="EQ97" i="3"/>
  <c r="EQ151" i="3" s="1"/>
  <c r="JY81" i="3"/>
  <c r="JY97" i="3"/>
  <c r="JY151" i="3" s="1"/>
  <c r="QK81" i="3"/>
  <c r="QK97" i="3"/>
  <c r="QK151" i="3" s="1"/>
  <c r="MP81" i="3"/>
  <c r="MP97" i="3"/>
  <c r="MP151" i="3" s="1"/>
  <c r="JK81" i="3"/>
  <c r="JK97" i="3"/>
  <c r="JK151" i="3" s="1"/>
  <c r="KE81" i="3"/>
  <c r="KE97" i="3"/>
  <c r="FZ81" i="3"/>
  <c r="FZ97" i="3"/>
  <c r="FZ151" i="3" s="1"/>
  <c r="JA81" i="3"/>
  <c r="JA97" i="3"/>
  <c r="RS81" i="3"/>
  <c r="RS97" i="3"/>
  <c r="RS151" i="3" s="1"/>
  <c r="AEF105" i="3"/>
  <c r="AEF111" i="3" s="1"/>
  <c r="BO105" i="3"/>
  <c r="BO111" i="3" s="1"/>
  <c r="TG105" i="3"/>
  <c r="TG111" i="3" s="1"/>
  <c r="AEG105" i="3"/>
  <c r="AEG111" i="3" s="1"/>
  <c r="ZM105" i="3"/>
  <c r="ZM111" i="3" s="1"/>
  <c r="CT97" i="3"/>
  <c r="CT151" i="3" s="1"/>
  <c r="CT81" i="3"/>
  <c r="RW81" i="3"/>
  <c r="RW97" i="3"/>
  <c r="RW151" i="3" s="1"/>
  <c r="NN105" i="3"/>
  <c r="NN111" i="3" s="1"/>
  <c r="BZ105" i="3"/>
  <c r="BZ111" i="3" s="1"/>
  <c r="EU105" i="3"/>
  <c r="EU111" i="3" s="1"/>
  <c r="YS105" i="3"/>
  <c r="YS111" i="3" s="1"/>
  <c r="DL81" i="3"/>
  <c r="DL97" i="3"/>
  <c r="DL151" i="3" s="1"/>
  <c r="AC81" i="3"/>
  <c r="AC97" i="3"/>
  <c r="DR81" i="3"/>
  <c r="DR97" i="3"/>
  <c r="DR151" i="3" s="1"/>
  <c r="CM81" i="3"/>
  <c r="CM97" i="3"/>
  <c r="CM151" i="3" s="1"/>
  <c r="CC81" i="3"/>
  <c r="CC97" i="3"/>
  <c r="CC151" i="3" s="1"/>
  <c r="QQ81" i="3"/>
  <c r="QQ97" i="3"/>
  <c r="QQ151" i="3" s="1"/>
  <c r="ND81" i="3"/>
  <c r="ND97" i="3"/>
  <c r="ND151" i="3" s="1"/>
  <c r="LI81" i="3"/>
  <c r="LI97" i="3"/>
  <c r="LI151" i="3" s="1"/>
  <c r="OI81" i="3"/>
  <c r="OI97" i="3"/>
  <c r="OI151" i="3" s="1"/>
  <c r="NQ81" i="3"/>
  <c r="NQ97" i="3"/>
  <c r="NQ151" i="3" s="1"/>
  <c r="ET81" i="3"/>
  <c r="ET97" i="3"/>
  <c r="ET151" i="3" s="1"/>
  <c r="MR81" i="3"/>
  <c r="MR97" i="3"/>
  <c r="MR151" i="3" s="1"/>
  <c r="AM81" i="3"/>
  <c r="AM97" i="3"/>
  <c r="AM151" i="3" s="1"/>
  <c r="NL81" i="3"/>
  <c r="NL97" i="3"/>
  <c r="NL151" i="3" s="1"/>
  <c r="NB81" i="3"/>
  <c r="NB97" i="3"/>
  <c r="NB151" i="3" s="1"/>
  <c r="AC105" i="3"/>
  <c r="AC111" i="3" s="1"/>
  <c r="VH105" i="3"/>
  <c r="VH111" i="3" s="1"/>
  <c r="EC81" i="3"/>
  <c r="EC97" i="3"/>
  <c r="EC151" i="3" s="1"/>
  <c r="AQ81" i="3"/>
  <c r="AQ97" i="3"/>
  <c r="AQ151" i="3" s="1"/>
  <c r="XT105" i="3"/>
  <c r="XT111" i="3" s="1"/>
  <c r="AAL105" i="3"/>
  <c r="AAL111" i="3" s="1"/>
  <c r="UY105" i="3"/>
  <c r="UY111" i="3" s="1"/>
  <c r="EQ105" i="3"/>
  <c r="EQ111" i="3" s="1"/>
  <c r="LE105" i="3"/>
  <c r="LE111" i="3" s="1"/>
  <c r="GI81" i="3"/>
  <c r="GI97" i="3"/>
  <c r="GI151" i="3" s="1"/>
  <c r="KC81" i="3"/>
  <c r="KC97" i="3"/>
  <c r="KC151" i="3" s="1"/>
  <c r="NK81" i="3"/>
  <c r="NK97" i="3"/>
  <c r="NK151" i="3" s="1"/>
  <c r="GC81" i="3"/>
  <c r="GC97" i="3"/>
  <c r="GC151" i="3" s="1"/>
  <c r="PS81" i="3"/>
  <c r="PS97" i="3"/>
  <c r="PS151" i="3" s="1"/>
  <c r="ADG105" i="3"/>
  <c r="ADG111" i="3" s="1"/>
  <c r="WC105" i="3"/>
  <c r="WC111" i="3" s="1"/>
  <c r="KO105" i="3"/>
  <c r="KO111" i="3" s="1"/>
  <c r="ABV105" i="3"/>
  <c r="ABV111" i="3" s="1"/>
  <c r="GP105" i="3"/>
  <c r="GP111" i="3" s="1"/>
  <c r="MS105" i="3"/>
  <c r="MS111" i="3" s="1"/>
  <c r="GP81" i="3"/>
  <c r="GP97" i="3"/>
  <c r="GP151" i="3" s="1"/>
  <c r="BU81" i="3"/>
  <c r="BU97" i="3"/>
  <c r="BU151" i="3" s="1"/>
  <c r="PC105" i="3"/>
  <c r="PC111" i="3" s="1"/>
  <c r="QC105" i="3"/>
  <c r="QC111" i="3" s="1"/>
  <c r="ABK105" i="3"/>
  <c r="ABK111" i="3" s="1"/>
  <c r="FC105" i="3"/>
  <c r="FC111" i="3" s="1"/>
  <c r="BR81" i="3"/>
  <c r="BR97" i="3"/>
  <c r="BR151" i="3" s="1"/>
  <c r="PH81" i="3"/>
  <c r="PH97" i="3"/>
  <c r="PH151" i="3" s="1"/>
  <c r="RH81" i="3"/>
  <c r="RH97" i="3"/>
  <c r="RH151" i="3" s="1"/>
  <c r="DB81" i="3"/>
  <c r="DB97" i="3"/>
  <c r="DB151" i="3" s="1"/>
  <c r="FU81" i="3"/>
  <c r="FU97" i="3"/>
  <c r="FU151" i="3" s="1"/>
  <c r="FX81" i="3"/>
  <c r="FX97" i="3"/>
  <c r="FX151" i="3" s="1"/>
  <c r="LK81" i="3"/>
  <c r="LK97" i="3"/>
  <c r="LK151" i="3" s="1"/>
  <c r="CH81" i="3"/>
  <c r="CH97" i="3"/>
  <c r="CH151" i="3" s="1"/>
  <c r="DC81" i="3"/>
  <c r="DC97" i="3"/>
  <c r="DC151" i="3" s="1"/>
  <c r="CP81" i="3"/>
  <c r="CP97" i="3"/>
  <c r="CP151" i="3" s="1"/>
  <c r="QZ81" i="3"/>
  <c r="QZ97" i="3"/>
  <c r="QZ151" i="3" s="1"/>
  <c r="NE81" i="3"/>
  <c r="NE97" i="3"/>
  <c r="NE151" i="3" s="1"/>
  <c r="CE97" i="3"/>
  <c r="CE151" i="3" s="1"/>
  <c r="CE81" i="3"/>
  <c r="KG81" i="3"/>
  <c r="KG97" i="3"/>
  <c r="KG151" i="3" s="1"/>
  <c r="IG81" i="3"/>
  <c r="IG97" i="3"/>
  <c r="IG151" i="3" s="1"/>
  <c r="BA81" i="3"/>
  <c r="BA97" i="3"/>
  <c r="BA151" i="3" s="1"/>
  <c r="MZ81" i="3"/>
  <c r="MZ97" i="3"/>
  <c r="MZ151" i="3" s="1"/>
  <c r="HS81" i="3"/>
  <c r="HS97" i="3"/>
  <c r="HS151" i="3" s="1"/>
  <c r="OE81" i="3"/>
  <c r="OE97" i="3"/>
  <c r="OE151" i="3" s="1"/>
  <c r="JX81" i="3"/>
  <c r="JX97" i="3"/>
  <c r="JX151" i="3" s="1"/>
  <c r="HE81" i="3"/>
  <c r="HE97" i="3"/>
  <c r="HE151" i="3" s="1"/>
  <c r="BT81" i="3"/>
  <c r="BT97" i="3"/>
  <c r="BT151" i="3" s="1"/>
  <c r="PE105" i="3"/>
  <c r="PE111" i="3" s="1"/>
  <c r="BS105" i="3"/>
  <c r="BS111" i="3" s="1"/>
  <c r="AAF105" i="3"/>
  <c r="AAF111" i="3" s="1"/>
  <c r="DD105" i="3"/>
  <c r="DD111" i="3" s="1"/>
  <c r="TT105" i="3"/>
  <c r="TT111" i="3" s="1"/>
  <c r="HW81" i="3"/>
  <c r="HW97" i="3"/>
  <c r="HW151" i="3" s="1"/>
  <c r="PL81" i="3"/>
  <c r="PL97" i="3"/>
  <c r="PL151" i="3" s="1"/>
  <c r="MS81" i="3"/>
  <c r="MS97" i="3"/>
  <c r="MS151" i="3" s="1"/>
  <c r="AR97" i="3"/>
  <c r="AR151" i="3" s="1"/>
  <c r="AR81" i="3"/>
  <c r="OH81" i="3"/>
  <c r="OH97" i="3"/>
  <c r="OH151" i="3" s="1"/>
  <c r="IO81" i="3"/>
  <c r="IO97" i="3"/>
  <c r="IO151" i="3" s="1"/>
  <c r="MI81" i="3"/>
  <c r="MI97" i="3"/>
  <c r="MI151" i="3" s="1"/>
  <c r="DJ105" i="3"/>
  <c r="DJ111" i="3" s="1"/>
  <c r="ABW105" i="3"/>
  <c r="ABW111" i="3" s="1"/>
  <c r="HK105" i="3"/>
  <c r="HK111" i="3" s="1"/>
  <c r="KX105" i="3"/>
  <c r="KX111" i="3" s="1"/>
  <c r="XX105" i="3"/>
  <c r="XX111" i="3" s="1"/>
  <c r="YO105" i="3"/>
  <c r="YO111" i="3" s="1"/>
  <c r="LN81" i="3"/>
  <c r="LN97" i="3"/>
  <c r="LN151" i="3" s="1"/>
  <c r="LQ81" i="3"/>
  <c r="LQ97" i="3"/>
  <c r="LQ151" i="3" s="1"/>
  <c r="IX81" i="3"/>
  <c r="IX97" i="3"/>
  <c r="IX151" i="3" s="1"/>
  <c r="UW105" i="3"/>
  <c r="UW111" i="3" s="1"/>
  <c r="YX105" i="3"/>
  <c r="YX111" i="3" s="1"/>
  <c r="EC105" i="3"/>
  <c r="EC111" i="3" s="1"/>
  <c r="EU81" i="3"/>
  <c r="EU97" i="3"/>
  <c r="EU151" i="3" s="1"/>
  <c r="QR81" i="3"/>
  <c r="QR97" i="3"/>
  <c r="QR151" i="3" s="1"/>
  <c r="AL97" i="3"/>
  <c r="AL151" i="3" s="1"/>
  <c r="AL81" i="3"/>
  <c r="EG81" i="3"/>
  <c r="EG97" i="3"/>
  <c r="EG151" i="3" s="1"/>
  <c r="HD81" i="3"/>
  <c r="HD97" i="3"/>
  <c r="HD151" i="3" s="1"/>
  <c r="QX81" i="3"/>
  <c r="QX97" i="3"/>
  <c r="QX151" i="3" s="1"/>
  <c r="OQ81" i="3"/>
  <c r="OQ97" i="3"/>
  <c r="OQ151" i="3" s="1"/>
  <c r="EV81" i="3"/>
  <c r="EV97" i="3"/>
  <c r="EV151" i="3" s="1"/>
  <c r="EI81" i="3"/>
  <c r="EI97" i="3"/>
  <c r="EI151" i="3" s="1"/>
  <c r="QY81" i="3"/>
  <c r="QY97" i="3"/>
  <c r="QY151" i="3" s="1"/>
  <c r="PJ81" i="3"/>
  <c r="PJ97" i="3"/>
  <c r="PJ151" i="3" s="1"/>
  <c r="EM105" i="3"/>
  <c r="EM111" i="3" s="1"/>
  <c r="U105" i="3"/>
  <c r="U111" i="3" s="1"/>
  <c r="UI105" i="3"/>
  <c r="UI111" i="3" s="1"/>
  <c r="EZ105" i="3"/>
  <c r="EZ111" i="3" s="1"/>
  <c r="KU105" i="3"/>
  <c r="KU111" i="3" s="1"/>
  <c r="UE105" i="3"/>
  <c r="UE111" i="3" s="1"/>
  <c r="VQ105" i="3"/>
  <c r="VQ111" i="3" s="1"/>
  <c r="IW105" i="3"/>
  <c r="IW111" i="3" s="1"/>
  <c r="HJ105" i="3"/>
  <c r="HJ111" i="3" s="1"/>
  <c r="GL105" i="3"/>
  <c r="GL111" i="3" s="1"/>
  <c r="GC105" i="3"/>
  <c r="GC111" i="3" s="1"/>
  <c r="YR105" i="3"/>
  <c r="YR111" i="3" s="1"/>
  <c r="PW105" i="3"/>
  <c r="PW111" i="3" s="1"/>
  <c r="VA105" i="3"/>
  <c r="VA111" i="3" s="1"/>
  <c r="QL105" i="3"/>
  <c r="QL111" i="3" s="1"/>
  <c r="TI105" i="3"/>
  <c r="TI111" i="3" s="1"/>
  <c r="HR105" i="3"/>
  <c r="HR111" i="3" s="1"/>
  <c r="QO105" i="3"/>
  <c r="QO111" i="3" s="1"/>
  <c r="XH105" i="3"/>
  <c r="XH111" i="3" s="1"/>
  <c r="HI105" i="3"/>
  <c r="HI111" i="3" s="1"/>
  <c r="DI105" i="3"/>
  <c r="DI111" i="3" s="1"/>
  <c r="IP105" i="3"/>
  <c r="IP111" i="3" s="1"/>
  <c r="JA105" i="3"/>
  <c r="JA111" i="3" s="1"/>
  <c r="ACI105" i="3"/>
  <c r="ACI111" i="3" s="1"/>
  <c r="BG105" i="3"/>
  <c r="BG111" i="3" s="1"/>
  <c r="ADI105" i="3"/>
  <c r="ADI111" i="3" s="1"/>
  <c r="AFF105" i="3"/>
  <c r="AFF111" i="3" s="1"/>
  <c r="PF105" i="3"/>
  <c r="PF111" i="3" s="1"/>
  <c r="CW105" i="3"/>
  <c r="CW111" i="3" s="1"/>
  <c r="OH105" i="3"/>
  <c r="OH111" i="3" s="1"/>
  <c r="ST105" i="3"/>
  <c r="ST111" i="3" s="1"/>
  <c r="ZI105" i="3"/>
  <c r="ZI111" i="3" s="1"/>
  <c r="RY105" i="3"/>
  <c r="RY111" i="3" s="1"/>
  <c r="X105" i="3"/>
  <c r="X111" i="3" s="1"/>
  <c r="ACY105" i="3"/>
  <c r="ACY111" i="3" s="1"/>
  <c r="AAS105" i="3"/>
  <c r="AAS111" i="3" s="1"/>
  <c r="IT105" i="3"/>
  <c r="IT111" i="3" s="1"/>
  <c r="CN105" i="3"/>
  <c r="CN111" i="3" s="1"/>
  <c r="QX105" i="3"/>
  <c r="QX111" i="3" s="1"/>
  <c r="GT105" i="3"/>
  <c r="GT111" i="3" s="1"/>
  <c r="KR105" i="3"/>
  <c r="KR111" i="3" s="1"/>
  <c r="DZ105" i="3"/>
  <c r="DZ111" i="3" s="1"/>
  <c r="KF105" i="3"/>
  <c r="KF111" i="3" s="1"/>
  <c r="VV105" i="3"/>
  <c r="VV111" i="3" s="1"/>
  <c r="PI105" i="3"/>
  <c r="PI111" i="3" s="1"/>
  <c r="VO105" i="3"/>
  <c r="VO111" i="3" s="1"/>
  <c r="WG105" i="3"/>
  <c r="WG111" i="3" s="1"/>
  <c r="PL105" i="3"/>
  <c r="PL111" i="3" s="1"/>
  <c r="EF105" i="3"/>
  <c r="EF111" i="3" s="1"/>
  <c r="YD105" i="3"/>
  <c r="YD111" i="3" s="1"/>
  <c r="ACV105" i="3"/>
  <c r="ACV111" i="3" s="1"/>
  <c r="ADL105" i="3"/>
  <c r="ADL111" i="3" s="1"/>
  <c r="YN105" i="3"/>
  <c r="YN111" i="3" s="1"/>
  <c r="HW105" i="3"/>
  <c r="HW111" i="3" s="1"/>
  <c r="PT105" i="3"/>
  <c r="PT111" i="3" s="1"/>
  <c r="FL105" i="3"/>
  <c r="FL111" i="3" s="1"/>
  <c r="AAA105" i="3"/>
  <c r="AAA111" i="3" s="1"/>
  <c r="ZV105" i="3"/>
  <c r="ZV111" i="3" s="1"/>
  <c r="YH105" i="3"/>
  <c r="YH111" i="3" s="1"/>
  <c r="HE105" i="3"/>
  <c r="HE111" i="3" s="1"/>
  <c r="WH105" i="3"/>
  <c r="WH111" i="3" s="1"/>
  <c r="XY105" i="3"/>
  <c r="XY111" i="3" s="1"/>
  <c r="OY105" i="3"/>
  <c r="OY111" i="3" s="1"/>
  <c r="VY105" i="3"/>
  <c r="VY111" i="3" s="1"/>
  <c r="IA105" i="3"/>
  <c r="IA111" i="3" s="1"/>
  <c r="LY105" i="3"/>
  <c r="LY111" i="3" s="1"/>
  <c r="EO105" i="3"/>
  <c r="EO111" i="3" s="1"/>
  <c r="AAJ105" i="3"/>
  <c r="AAJ111" i="3" s="1"/>
  <c r="ADZ105" i="3"/>
  <c r="ADZ111" i="3" s="1"/>
  <c r="WP105" i="3"/>
  <c r="WP111" i="3" s="1"/>
  <c r="LW105" i="3"/>
  <c r="LW111" i="3" s="1"/>
  <c r="RQ105" i="3"/>
  <c r="RQ111" i="3" s="1"/>
  <c r="FB105" i="3"/>
  <c r="FB111" i="3" s="1"/>
  <c r="ADR105" i="3"/>
  <c r="ADR111" i="3" s="1"/>
  <c r="ACN105" i="3"/>
  <c r="ACN111" i="3" s="1"/>
  <c r="IJ105" i="3"/>
  <c r="IJ111" i="3" s="1"/>
  <c r="UH105" i="3"/>
  <c r="UH111" i="3" s="1"/>
  <c r="HG105" i="3"/>
  <c r="HG111" i="3" s="1"/>
  <c r="HN105" i="3"/>
  <c r="HN111" i="3" s="1"/>
  <c r="YM105" i="3"/>
  <c r="YM111" i="3" s="1"/>
  <c r="HX105" i="3"/>
  <c r="HX111" i="3" s="1"/>
  <c r="KA105" i="3"/>
  <c r="KA111" i="3" s="1"/>
  <c r="FG105" i="3"/>
  <c r="FG111" i="3" s="1"/>
  <c r="AAN105" i="3"/>
  <c r="AAN111" i="3" s="1"/>
  <c r="NK105" i="3"/>
  <c r="NK111" i="3" s="1"/>
  <c r="ACE105" i="3"/>
  <c r="ACE111" i="3" s="1"/>
  <c r="ACA105" i="3"/>
  <c r="ACA111" i="3" s="1"/>
  <c r="WN105" i="3"/>
  <c r="WN111" i="3" s="1"/>
  <c r="AER105" i="3"/>
  <c r="AER111" i="3" s="1"/>
  <c r="ACD105" i="3"/>
  <c r="ACD111" i="3" s="1"/>
  <c r="JJ105" i="3"/>
  <c r="JJ111" i="3" s="1"/>
  <c r="RL105" i="3"/>
  <c r="RL111" i="3" s="1"/>
  <c r="RM105" i="3"/>
  <c r="RM111" i="3" s="1"/>
  <c r="ER105" i="3"/>
  <c r="ER111" i="3" s="1"/>
  <c r="AAY105" i="3"/>
  <c r="AAY111" i="3" s="1"/>
  <c r="EG105" i="3"/>
  <c r="EG111" i="3" s="1"/>
  <c r="AD105" i="3"/>
  <c r="AD111" i="3" s="1"/>
  <c r="QN105" i="3"/>
  <c r="QN111" i="3" s="1"/>
  <c r="AFE105" i="3"/>
  <c r="AFE111" i="3" s="1"/>
  <c r="UJ105" i="3"/>
  <c r="UJ111" i="3" s="1"/>
  <c r="MZ105" i="3"/>
  <c r="MZ111" i="3" s="1"/>
  <c r="AT105" i="3"/>
  <c r="AT111" i="3" s="1"/>
  <c r="JC105" i="3"/>
  <c r="JC111" i="3" s="1"/>
  <c r="BK105" i="3"/>
  <c r="BK111" i="3" s="1"/>
  <c r="VS105" i="3"/>
  <c r="VS111" i="3" s="1"/>
  <c r="W105" i="3"/>
  <c r="W111" i="3" s="1"/>
  <c r="SU105" i="3"/>
  <c r="SU111" i="3" s="1"/>
  <c r="AAZ105" i="3"/>
  <c r="AAZ111" i="3" s="1"/>
  <c r="WV105" i="3"/>
  <c r="WV111" i="3" s="1"/>
  <c r="RA105" i="3"/>
  <c r="RA111" i="3" s="1"/>
  <c r="DB105" i="3"/>
  <c r="DB111" i="3" s="1"/>
  <c r="SJ105" i="3"/>
  <c r="SJ111" i="3" s="1"/>
  <c r="ZP105" i="3"/>
  <c r="ZP111" i="3" s="1"/>
  <c r="ABF105" i="3"/>
  <c r="ABF111" i="3" s="1"/>
  <c r="UB105" i="3"/>
  <c r="UB111" i="3" s="1"/>
  <c r="QK105" i="3"/>
  <c r="QK111" i="3" s="1"/>
  <c r="DR105" i="3"/>
  <c r="DR111" i="3" s="1"/>
  <c r="ACK105" i="3"/>
  <c r="ACK111" i="3" s="1"/>
  <c r="VC105" i="3"/>
  <c r="VC111" i="3" s="1"/>
  <c r="ACB105" i="3"/>
  <c r="ACB111" i="3" s="1"/>
  <c r="YF105" i="3"/>
  <c r="YF111" i="3" s="1"/>
  <c r="VR105" i="3"/>
  <c r="VR111" i="3" s="1"/>
  <c r="OD105" i="3"/>
  <c r="OD111" i="3" s="1"/>
  <c r="ACG105" i="3"/>
  <c r="ACG111" i="3" s="1"/>
  <c r="AO105" i="3"/>
  <c r="AO111" i="3" s="1"/>
  <c r="YI105" i="3"/>
  <c r="YI111" i="3" s="1"/>
  <c r="PS105" i="3"/>
  <c r="PS111" i="3" s="1"/>
  <c r="AF105" i="3"/>
  <c r="AF111" i="3" s="1"/>
  <c r="YQ105" i="3"/>
  <c r="YQ111" i="3" s="1"/>
  <c r="WL105" i="3"/>
  <c r="WL111" i="3" s="1"/>
  <c r="AG105" i="3"/>
  <c r="AG111" i="3" s="1"/>
  <c r="BH105" i="3"/>
  <c r="BH111" i="3" s="1"/>
  <c r="PG105" i="3"/>
  <c r="PG111" i="3" s="1"/>
  <c r="ZH105" i="3"/>
  <c r="ZH111" i="3" s="1"/>
  <c r="ACU105" i="3"/>
  <c r="ACU111" i="3" s="1"/>
  <c r="BD105" i="3"/>
  <c r="BD111" i="3" s="1"/>
  <c r="ABX105" i="3"/>
  <c r="ABX111" i="3" s="1"/>
  <c r="JF105" i="3"/>
  <c r="JF111" i="3" s="1"/>
  <c r="JW105" i="3"/>
  <c r="JW111" i="3" s="1"/>
  <c r="LP105" i="3"/>
  <c r="LP111" i="3" s="1"/>
  <c r="KI105" i="3"/>
  <c r="KI111" i="3" s="1"/>
  <c r="IL105" i="3"/>
  <c r="IL111" i="3" s="1"/>
  <c r="WA105" i="3"/>
  <c r="WA111" i="3" s="1"/>
  <c r="CP105" i="3"/>
  <c r="CP111" i="3" s="1"/>
  <c r="YZ105" i="3"/>
  <c r="YZ111" i="3" s="1"/>
  <c r="GK105" i="3"/>
  <c r="GK111" i="3" s="1"/>
  <c r="GF105" i="3"/>
  <c r="GF111" i="3" s="1"/>
  <c r="KH105" i="3"/>
  <c r="KH111" i="3" s="1"/>
  <c r="YV105" i="3"/>
  <c r="YV111" i="3" s="1"/>
  <c r="YP105" i="3"/>
  <c r="YP111" i="3" s="1"/>
  <c r="VJ105" i="3"/>
  <c r="VJ111" i="3" s="1"/>
  <c r="YW105" i="3"/>
  <c r="YW111" i="3" s="1"/>
  <c r="GZ105" i="3"/>
  <c r="GZ111" i="3" s="1"/>
  <c r="AA105" i="3"/>
  <c r="AA111" i="3" s="1"/>
  <c r="TR105" i="3"/>
  <c r="TR111" i="3" s="1"/>
  <c r="VI105" i="3"/>
  <c r="VI111" i="3" s="1"/>
  <c r="AEC105" i="3"/>
  <c r="AEC111" i="3" s="1"/>
  <c r="CC105" i="3"/>
  <c r="CC111" i="3" s="1"/>
  <c r="FR105" i="3"/>
  <c r="FR111" i="3" s="1"/>
  <c r="RV105" i="3"/>
  <c r="RV111" i="3" s="1"/>
  <c r="RN105" i="3"/>
  <c r="RN111" i="3" s="1"/>
  <c r="QH105" i="3"/>
  <c r="QH111" i="3" s="1"/>
  <c r="HT105" i="3"/>
  <c r="HT111" i="3" s="1"/>
  <c r="UP105" i="3"/>
  <c r="UP111" i="3" s="1"/>
  <c r="YB105" i="3"/>
  <c r="YB111" i="3" s="1"/>
  <c r="PO105" i="3"/>
  <c r="PO111" i="3" s="1"/>
  <c r="IF105" i="3"/>
  <c r="IF111" i="3" s="1"/>
  <c r="NC105" i="3"/>
  <c r="NC111" i="3" s="1"/>
  <c r="SM105" i="3"/>
  <c r="SM111" i="3" s="1"/>
  <c r="JO105" i="3"/>
  <c r="JO111" i="3" s="1"/>
  <c r="QP105" i="3"/>
  <c r="QP111" i="3" s="1"/>
  <c r="Y105" i="3"/>
  <c r="Y111" i="3" s="1"/>
  <c r="ABD105" i="3"/>
  <c r="ABD111" i="3" s="1"/>
  <c r="TO105" i="3"/>
  <c r="TO111" i="3" s="1"/>
  <c r="TM105" i="3"/>
  <c r="TM111" i="3" s="1"/>
  <c r="ME105" i="3"/>
  <c r="ME111" i="3" s="1"/>
  <c r="AEP105" i="3"/>
  <c r="AEP111" i="3" s="1"/>
  <c r="SX105" i="3"/>
  <c r="SX111" i="3" s="1"/>
  <c r="AED105" i="3"/>
  <c r="AED111" i="3" s="1"/>
  <c r="YU105" i="3"/>
  <c r="YU111" i="3" s="1"/>
  <c r="AEH105" i="3"/>
  <c r="AEH111" i="3" s="1"/>
  <c r="UD105" i="3"/>
  <c r="UD111" i="3" s="1"/>
  <c r="ND105" i="3"/>
  <c r="ND111" i="3" s="1"/>
  <c r="CL105" i="3"/>
  <c r="CL111" i="3" s="1"/>
  <c r="JZ105" i="3"/>
  <c r="JZ111" i="3" s="1"/>
  <c r="FU105" i="3"/>
  <c r="FU111" i="3" s="1"/>
  <c r="MI105" i="3"/>
  <c r="MI111" i="3" s="1"/>
  <c r="EL105" i="3"/>
  <c r="EL111" i="3" s="1"/>
  <c r="CB105" i="3"/>
  <c r="CB111" i="3" s="1"/>
  <c r="FP105" i="3"/>
  <c r="FP111" i="3" s="1"/>
  <c r="PK105" i="3"/>
  <c r="PK111" i="3" s="1"/>
  <c r="WJ105" i="3"/>
  <c r="WJ111" i="3" s="1"/>
  <c r="PY105" i="3"/>
  <c r="PY111" i="3" s="1"/>
  <c r="AU105" i="3"/>
  <c r="AU111" i="3" s="1"/>
  <c r="AAK105" i="3"/>
  <c r="AAK111" i="3" s="1"/>
  <c r="JE105" i="3"/>
  <c r="JE111" i="3" s="1"/>
  <c r="AEL105" i="3"/>
  <c r="AEL111" i="3" s="1"/>
  <c r="VT105" i="3"/>
  <c r="VT111" i="3" s="1"/>
  <c r="SD105" i="3"/>
  <c r="SD111" i="3" s="1"/>
  <c r="OF105" i="3"/>
  <c r="OF111" i="3" s="1"/>
  <c r="AEX105" i="3"/>
  <c r="AEX111" i="3" s="1"/>
  <c r="ADC105" i="3"/>
  <c r="ADC111" i="3" s="1"/>
  <c r="NP105" i="3"/>
  <c r="NP111" i="3" s="1"/>
  <c r="ZR105" i="3"/>
  <c r="ZR111" i="3" s="1"/>
  <c r="DF105" i="3"/>
  <c r="DF111" i="3" s="1"/>
  <c r="YK105" i="3"/>
  <c r="YK111" i="3" s="1"/>
  <c r="TQ105" i="3"/>
  <c r="TQ111" i="3" s="1"/>
  <c r="ADB105" i="3"/>
  <c r="ADB111" i="3" s="1"/>
  <c r="RD105" i="3"/>
  <c r="RD111" i="3" s="1"/>
  <c r="GH105" i="3"/>
  <c r="GH111" i="3" s="1"/>
  <c r="ID105" i="3"/>
  <c r="ID111" i="3" s="1"/>
  <c r="FY105" i="3"/>
  <c r="FY111" i="3" s="1"/>
  <c r="ABU105" i="3"/>
  <c r="ABU111" i="3" s="1"/>
  <c r="WD105" i="3"/>
  <c r="WD111" i="3" s="1"/>
  <c r="CU105" i="3"/>
  <c r="CU111" i="3" s="1"/>
  <c r="XM105" i="3"/>
  <c r="XM111" i="3" s="1"/>
  <c r="HQ105" i="3"/>
  <c r="HQ111" i="3" s="1"/>
  <c r="IE105" i="3"/>
  <c r="IE111" i="3" s="1"/>
  <c r="TU105" i="3"/>
  <c r="TU111" i="3" s="1"/>
  <c r="AEM105" i="3"/>
  <c r="AEM111" i="3" s="1"/>
  <c r="AY105" i="3"/>
  <c r="AY111" i="3" s="1"/>
  <c r="OW105" i="3"/>
  <c r="OW111" i="3" s="1"/>
  <c r="YY105" i="3"/>
  <c r="YY111" i="3" s="1"/>
  <c r="PX105" i="3"/>
  <c r="PX111" i="3" s="1"/>
  <c r="JM105" i="3"/>
  <c r="JM111" i="3" s="1"/>
  <c r="MN105" i="3"/>
  <c r="MN111" i="3" s="1"/>
  <c r="RK105" i="3"/>
  <c r="RK111" i="3" s="1"/>
  <c r="PV105" i="3"/>
  <c r="PV111" i="3" s="1"/>
  <c r="GS105" i="3"/>
  <c r="GS111" i="3" s="1"/>
  <c r="RS105" i="3"/>
  <c r="RS111" i="3" s="1"/>
  <c r="RP105" i="3"/>
  <c r="RP111" i="3" s="1"/>
  <c r="QQ105" i="3"/>
  <c r="QQ111" i="3" s="1"/>
  <c r="ABN105" i="3"/>
  <c r="ABN111" i="3" s="1"/>
  <c r="TD105" i="3"/>
  <c r="TD111" i="3" s="1"/>
  <c r="MY105" i="3"/>
  <c r="MY111" i="3" s="1"/>
  <c r="DH105" i="3"/>
  <c r="DH111" i="3" s="1"/>
  <c r="RF105" i="3"/>
  <c r="RF111" i="3" s="1"/>
  <c r="IQ105" i="3"/>
  <c r="IQ111" i="3" s="1"/>
  <c r="SK105" i="3"/>
  <c r="SK111" i="3" s="1"/>
  <c r="MC105" i="3"/>
  <c r="MC111" i="3" s="1"/>
  <c r="ES105" i="3"/>
  <c r="ES111" i="3" s="1"/>
  <c r="NT105" i="3"/>
  <c r="NT111" i="3" s="1"/>
  <c r="BL105" i="3"/>
  <c r="BL111" i="3" s="1"/>
  <c r="BJ105" i="3"/>
  <c r="BJ111" i="3" s="1"/>
  <c r="ADA105" i="3"/>
  <c r="ADA111" i="3" s="1"/>
  <c r="XS105" i="3"/>
  <c r="XS111" i="3" s="1"/>
  <c r="QT105" i="3"/>
  <c r="QT111" i="3" s="1"/>
  <c r="SL105" i="3"/>
  <c r="SL111" i="3" s="1"/>
  <c r="IV105" i="3"/>
  <c r="IV111" i="3" s="1"/>
  <c r="CK105" i="3"/>
  <c r="CK111" i="3" s="1"/>
  <c r="IO105" i="3"/>
  <c r="IO111" i="3" s="1"/>
  <c r="LU105" i="3"/>
  <c r="LU111" i="3" s="1"/>
  <c r="CF105" i="3"/>
  <c r="CF111" i="3" s="1"/>
  <c r="ADY105" i="3"/>
  <c r="ADY111" i="3" s="1"/>
  <c r="IR105" i="3"/>
  <c r="IR111" i="3" s="1"/>
  <c r="OQ105" i="3"/>
  <c r="OQ111" i="3" s="1"/>
  <c r="ZF105" i="3"/>
  <c r="ZF111" i="3" s="1"/>
  <c r="AAE105" i="3"/>
  <c r="AAE111" i="3" s="1"/>
  <c r="SH105" i="3"/>
  <c r="SH111" i="3" s="1"/>
  <c r="KY105" i="3"/>
  <c r="KY111" i="3" s="1"/>
  <c r="PJ105" i="3"/>
  <c r="PJ111" i="3" s="1"/>
  <c r="BB105" i="3"/>
  <c r="BB111" i="3" s="1"/>
  <c r="TY105" i="3"/>
  <c r="TY111" i="3" s="1"/>
  <c r="NO105" i="3"/>
  <c r="NO111" i="3" s="1"/>
  <c r="AEI105" i="3"/>
  <c r="AEI111" i="3" s="1"/>
  <c r="PH105" i="3"/>
  <c r="PH111" i="3" s="1"/>
  <c r="XF105" i="3"/>
  <c r="XF111" i="3" s="1"/>
  <c r="MF105" i="3"/>
  <c r="MF111" i="3" s="1"/>
  <c r="US105" i="3"/>
  <c r="US111" i="3" s="1"/>
  <c r="OE105" i="3"/>
  <c r="OE111" i="3" s="1"/>
  <c r="AEO105" i="3"/>
  <c r="AEO111" i="3" s="1"/>
  <c r="AFC105" i="3"/>
  <c r="AFC111" i="3" s="1"/>
  <c r="FH105" i="3"/>
  <c r="FH111" i="3" s="1"/>
  <c r="AEW105" i="3"/>
  <c r="AEW111" i="3" s="1"/>
  <c r="AAV105" i="3"/>
  <c r="AAV111" i="3" s="1"/>
  <c r="MG105" i="3"/>
  <c r="MG111" i="3" s="1"/>
  <c r="AI105" i="3"/>
  <c r="AI111" i="3" s="1"/>
  <c r="MM105" i="3"/>
  <c r="MM111" i="3" s="1"/>
  <c r="QI105" i="3"/>
  <c r="QI111" i="3" s="1"/>
  <c r="TW105" i="3"/>
  <c r="TW111" i="3" s="1"/>
  <c r="DY105" i="3"/>
  <c r="DY111" i="3" s="1"/>
  <c r="CA105" i="3"/>
  <c r="CA111" i="3" s="1"/>
  <c r="XP105" i="3"/>
  <c r="XP111" i="3" s="1"/>
  <c r="JD105" i="3"/>
  <c r="JD111" i="3" s="1"/>
  <c r="HU105" i="3"/>
  <c r="HU111" i="3" s="1"/>
  <c r="MK105" i="3"/>
  <c r="MK111" i="3" s="1"/>
  <c r="CR105" i="3"/>
  <c r="CR111" i="3" s="1"/>
  <c r="ZZ105" i="3"/>
  <c r="ZZ111" i="3" s="1"/>
  <c r="PA105" i="3"/>
  <c r="PA111" i="3" s="1"/>
  <c r="SG105" i="3"/>
  <c r="SG111" i="3" s="1"/>
  <c r="VM105" i="3"/>
  <c r="VM111" i="3" s="1"/>
  <c r="IH105" i="3"/>
  <c r="IH111" i="3" s="1"/>
  <c r="ON105" i="3"/>
  <c r="ON111" i="3" s="1"/>
  <c r="TV105" i="3"/>
  <c r="TV111" i="3" s="1"/>
  <c r="BE105" i="3"/>
  <c r="BE111" i="3" s="1"/>
  <c r="NA105" i="3"/>
  <c r="NA111" i="3" s="1"/>
  <c r="GQ105" i="3"/>
  <c r="GQ111" i="3" s="1"/>
  <c r="BF105" i="3"/>
  <c r="BF111" i="3" s="1"/>
  <c r="HF105" i="3"/>
  <c r="HF111" i="3" s="1"/>
  <c r="JN105" i="3"/>
  <c r="JN111" i="3" s="1"/>
  <c r="IG105" i="3"/>
  <c r="IG111" i="3" s="1"/>
  <c r="GN105" i="3"/>
  <c r="GN111" i="3" s="1"/>
  <c r="HS105" i="3"/>
  <c r="HS111" i="3" s="1"/>
  <c r="NB105" i="3"/>
  <c r="NB111" i="3" s="1"/>
  <c r="ADD105" i="3"/>
  <c r="ADD111" i="3" s="1"/>
  <c r="QS105" i="3"/>
  <c r="QS111" i="3" s="1"/>
  <c r="ZT105" i="3"/>
  <c r="ZT111" i="3" s="1"/>
  <c r="UG105" i="3"/>
  <c r="UG111" i="3" s="1"/>
  <c r="WO105" i="3"/>
  <c r="WO111" i="3" s="1"/>
  <c r="V105" i="3"/>
  <c r="V111" i="3" s="1"/>
  <c r="AAR105" i="3"/>
  <c r="AAR111" i="3" s="1"/>
  <c r="TL105" i="3"/>
  <c r="TL111" i="3" s="1"/>
  <c r="ADW105" i="3"/>
  <c r="ADW111" i="3" s="1"/>
  <c r="QD105" i="3"/>
  <c r="QD111" i="3" s="1"/>
  <c r="FM105" i="3"/>
  <c r="FM111" i="3" s="1"/>
  <c r="FE105" i="3"/>
  <c r="FE111" i="3" s="1"/>
  <c r="ABO105" i="3"/>
  <c r="ABO111" i="3" s="1"/>
  <c r="XW105" i="3"/>
  <c r="XW111" i="3" s="1"/>
  <c r="NS105" i="3"/>
  <c r="NS111" i="3" s="1"/>
  <c r="ABY105" i="3"/>
  <c r="ABY111" i="3" s="1"/>
  <c r="ACX105" i="3"/>
  <c r="ACX111" i="3" s="1"/>
  <c r="UV105" i="3"/>
  <c r="UV111" i="3" s="1"/>
  <c r="ZO105" i="3"/>
  <c r="ZO111" i="3" s="1"/>
  <c r="AEE105" i="3"/>
  <c r="AEE111" i="3" s="1"/>
  <c r="JP105" i="3"/>
  <c r="JP111" i="3" s="1"/>
  <c r="IY105" i="3"/>
  <c r="IY111" i="3" s="1"/>
  <c r="QB105" i="3"/>
  <c r="QB111" i="3" s="1"/>
  <c r="RE105" i="3"/>
  <c r="RE111" i="3" s="1"/>
  <c r="AH105" i="3"/>
  <c r="AH111" i="3" s="1"/>
  <c r="ACS105" i="3"/>
  <c r="ACS111" i="3" s="1"/>
  <c r="VX105" i="3"/>
  <c r="VX111" i="3" s="1"/>
  <c r="ABM105" i="3"/>
  <c r="ABM111" i="3" s="1"/>
  <c r="ADU105" i="3"/>
  <c r="ADU111" i="3" s="1"/>
  <c r="RB105" i="3"/>
  <c r="RB111" i="3" s="1"/>
  <c r="ACZ105" i="3"/>
  <c r="ACZ111" i="3" s="1"/>
  <c r="ADO105" i="3"/>
  <c r="ADO111" i="3" s="1"/>
  <c r="ACL105" i="3"/>
  <c r="ACL111" i="3" s="1"/>
  <c r="ZC105" i="3"/>
  <c r="ZC111" i="3" s="1"/>
  <c r="OL105" i="3"/>
  <c r="OL111" i="3" s="1"/>
  <c r="QG105" i="3"/>
  <c r="QG111" i="3" s="1"/>
  <c r="KB105" i="3"/>
  <c r="KB111" i="3" s="1"/>
  <c r="SV105" i="3"/>
  <c r="SV111" i="3" s="1"/>
  <c r="RJ105" i="3"/>
  <c r="RJ111" i="3" s="1"/>
  <c r="KJ105" i="3"/>
  <c r="KJ111" i="3" s="1"/>
  <c r="AEN105" i="3"/>
  <c r="AEN111" i="3" s="1"/>
  <c r="NH105" i="3"/>
  <c r="NH111" i="3" s="1"/>
  <c r="ZK105" i="3"/>
  <c r="ZK111" i="3" s="1"/>
  <c r="QM105" i="3"/>
  <c r="QM111" i="3" s="1"/>
  <c r="XB105" i="3"/>
  <c r="XB111" i="3" s="1"/>
  <c r="CY105" i="3"/>
  <c r="CY111" i="3" s="1"/>
  <c r="NL105" i="3"/>
  <c r="NL111" i="3" s="1"/>
  <c r="JR105" i="3"/>
  <c r="JR111" i="3" s="1"/>
  <c r="VF105" i="3"/>
  <c r="VF111" i="3" s="1"/>
  <c r="CH105" i="3"/>
  <c r="CH111" i="3" s="1"/>
  <c r="GX105" i="3"/>
  <c r="GX111" i="3" s="1"/>
  <c r="WF105" i="3"/>
  <c r="WF111" i="3" s="1"/>
  <c r="JV105" i="3"/>
  <c r="JV111" i="3" s="1"/>
  <c r="IK105" i="3"/>
  <c r="IK111" i="3" s="1"/>
  <c r="MD105" i="3"/>
  <c r="MD111" i="3" s="1"/>
  <c r="AAD105" i="3"/>
  <c r="AAD111" i="3" s="1"/>
  <c r="EJ105" i="3"/>
  <c r="EJ111" i="3" s="1"/>
  <c r="DO105" i="3"/>
  <c r="DO111" i="3" s="1"/>
  <c r="OU105" i="3"/>
  <c r="OU111" i="3" s="1"/>
  <c r="ZE105" i="3"/>
  <c r="ZE111" i="3" s="1"/>
  <c r="EA105" i="3"/>
  <c r="EA111" i="3" s="1"/>
  <c r="RX105" i="3"/>
  <c r="RX111" i="3" s="1"/>
  <c r="TA105" i="3"/>
  <c r="TA111" i="3" s="1"/>
  <c r="WB105" i="3"/>
  <c r="WB111" i="3" s="1"/>
  <c r="XC105" i="3"/>
  <c r="XC111" i="3" s="1"/>
  <c r="ABS105" i="3"/>
  <c r="ABS111" i="3" s="1"/>
  <c r="ABG105" i="3"/>
  <c r="ABG111" i="3" s="1"/>
  <c r="ADV105" i="3"/>
  <c r="ADV111" i="3" s="1"/>
  <c r="RT105" i="3"/>
  <c r="RT111" i="3" s="1"/>
  <c r="WR105" i="3"/>
  <c r="WR111" i="3" s="1"/>
  <c r="RU105" i="3"/>
  <c r="RU111" i="3" s="1"/>
  <c r="LL105" i="3"/>
  <c r="LL111" i="3" s="1"/>
  <c r="IU105" i="3"/>
  <c r="IU111" i="3" s="1"/>
  <c r="RO105" i="3"/>
  <c r="RO111" i="3" s="1"/>
  <c r="GR105" i="3"/>
  <c r="GR111" i="3" s="1"/>
  <c r="FK105" i="3"/>
  <c r="FK111" i="3" s="1"/>
  <c r="SP105" i="3"/>
  <c r="SP111" i="3" s="1"/>
  <c r="MA105" i="3"/>
  <c r="MA111" i="3" s="1"/>
  <c r="BC105" i="3"/>
  <c r="BC111" i="3" s="1"/>
  <c r="KD105" i="3"/>
  <c r="KD111" i="3" s="1"/>
  <c r="CQ105" i="3"/>
  <c r="CQ111" i="3" s="1"/>
  <c r="AAC105" i="3"/>
  <c r="AAC111" i="3" s="1"/>
  <c r="BM105" i="3"/>
  <c r="BM111" i="3" s="1"/>
  <c r="OM105" i="3"/>
  <c r="OM111" i="3" s="1"/>
  <c r="VP105" i="3"/>
  <c r="VP111" i="3" s="1"/>
  <c r="PU105" i="3"/>
  <c r="PU111" i="3" s="1"/>
  <c r="BU105" i="3"/>
  <c r="BU111" i="3" s="1"/>
  <c r="ZD105" i="3"/>
  <c r="ZD111" i="3" s="1"/>
  <c r="WK105" i="3"/>
  <c r="WK111" i="3" s="1"/>
  <c r="ACO105" i="3"/>
  <c r="ACO111" i="3" s="1"/>
  <c r="SW105" i="3"/>
  <c r="SW111" i="3" s="1"/>
  <c r="JT105" i="3"/>
  <c r="JT111" i="3" s="1"/>
  <c r="ZU105" i="3"/>
  <c r="ZU111" i="3" s="1"/>
  <c r="FW105" i="3"/>
  <c r="FW111" i="3" s="1"/>
  <c r="SA105" i="3"/>
  <c r="SA111" i="3" s="1"/>
  <c r="GO105" i="3"/>
  <c r="GO111" i="3" s="1"/>
  <c r="ABJ105" i="3"/>
  <c r="ABJ111" i="3" s="1"/>
  <c r="OJ105" i="3"/>
  <c r="OJ111" i="3" s="1"/>
  <c r="UU105" i="3"/>
  <c r="UU111" i="3" s="1"/>
  <c r="XJ105" i="3"/>
  <c r="XJ111" i="3" s="1"/>
  <c r="NU105" i="3"/>
  <c r="NU111" i="3" s="1"/>
  <c r="OP105" i="3"/>
  <c r="OP111" i="3" s="1"/>
  <c r="XA105" i="3"/>
  <c r="XA111" i="3" s="1"/>
  <c r="VU105" i="3"/>
  <c r="VU111" i="3" s="1"/>
  <c r="DV105" i="3"/>
  <c r="DV111" i="3" s="1"/>
  <c r="MJ105" i="3"/>
  <c r="MJ111" i="3" s="1"/>
  <c r="WT105" i="3"/>
  <c r="WT111" i="3" s="1"/>
  <c r="LD105" i="3"/>
  <c r="LD111" i="3" s="1"/>
  <c r="AE105" i="3"/>
  <c r="AE111" i="3" s="1"/>
  <c r="ADF105" i="3"/>
  <c r="ADF111" i="3" s="1"/>
  <c r="ABQ105" i="3"/>
  <c r="ABQ111" i="3" s="1"/>
  <c r="AAB105" i="3"/>
  <c r="AAB111" i="3" s="1"/>
  <c r="BY105" i="3"/>
  <c r="BY111" i="3" s="1"/>
  <c r="IB105" i="3"/>
  <c r="IB111" i="3" s="1"/>
  <c r="SO105" i="3"/>
  <c r="SO111" i="3" s="1"/>
  <c r="CT105" i="3"/>
  <c r="CT111" i="3" s="1"/>
  <c r="UR105" i="3"/>
  <c r="UR111" i="3" s="1"/>
  <c r="EX105" i="3"/>
  <c r="EX111" i="3" s="1"/>
  <c r="AEU105" i="3"/>
  <c r="AEU111" i="3" s="1"/>
  <c r="TB105" i="3"/>
  <c r="TB111" i="3" s="1"/>
  <c r="GY105" i="3"/>
  <c r="GY111" i="3" s="1"/>
  <c r="MX105" i="3"/>
  <c r="MX111" i="3" s="1"/>
  <c r="ADQ105" i="3"/>
  <c r="ADQ111" i="3" s="1"/>
  <c r="OZ105" i="3"/>
  <c r="OZ111" i="3" s="1"/>
  <c r="CS105" i="3"/>
  <c r="CS111" i="3" s="1"/>
  <c r="EB105" i="3"/>
  <c r="EB111" i="3" s="1"/>
  <c r="AEQ105" i="3"/>
  <c r="AEQ111" i="3" s="1"/>
  <c r="EW105" i="3"/>
  <c r="EW111" i="3" s="1"/>
  <c r="PN105" i="3"/>
  <c r="PN111" i="3" s="1"/>
  <c r="ZY105" i="3"/>
  <c r="ZY111" i="3" s="1"/>
  <c r="HP105" i="3"/>
  <c r="HP111" i="3" s="1"/>
  <c r="KQ105" i="3"/>
  <c r="KQ111" i="3" s="1"/>
  <c r="GD105" i="3"/>
  <c r="GD111" i="3" s="1"/>
  <c r="ZL105" i="3"/>
  <c r="ZL111" i="3" s="1"/>
  <c r="NV105" i="3"/>
  <c r="NV111" i="3" s="1"/>
  <c r="FD105" i="3"/>
  <c r="FD111" i="3" s="1"/>
  <c r="OB105" i="3"/>
  <c r="OB111" i="3" s="1"/>
  <c r="NE105" i="3"/>
  <c r="NE111" i="3" s="1"/>
  <c r="ML105" i="3"/>
  <c r="ML111" i="3" s="1"/>
  <c r="AET105" i="3"/>
  <c r="AET111" i="3" s="1"/>
  <c r="WU105" i="3"/>
  <c r="WU111" i="3" s="1"/>
  <c r="UA105" i="3"/>
  <c r="UA111" i="3" s="1"/>
  <c r="IZ105" i="3"/>
  <c r="IZ111" i="3" s="1"/>
  <c r="KG105" i="3"/>
  <c r="KG111" i="3" s="1"/>
  <c r="TC105" i="3"/>
  <c r="TC111" i="3" s="1"/>
  <c r="TE105" i="3"/>
  <c r="TE111" i="3" s="1"/>
  <c r="YA105" i="3"/>
  <c r="YA111" i="3" s="1"/>
  <c r="VB105" i="3"/>
  <c r="VB111" i="3" s="1"/>
  <c r="QY105" i="3"/>
  <c r="QY111" i="3" s="1"/>
  <c r="JY105" i="3"/>
  <c r="JY111" i="3" s="1"/>
  <c r="AAU105" i="3"/>
  <c r="AAU111" i="3" s="1"/>
  <c r="AAO105" i="3"/>
  <c r="AAO111" i="3" s="1"/>
  <c r="ADJ105" i="3"/>
  <c r="ADJ111" i="3" s="1"/>
  <c r="BR105" i="3"/>
  <c r="BR111" i="3" s="1"/>
  <c r="OT105" i="3"/>
  <c r="OT111" i="3" s="1"/>
  <c r="II105" i="3"/>
  <c r="II111" i="3" s="1"/>
  <c r="SE105" i="3"/>
  <c r="SE111" i="3" s="1"/>
  <c r="UX105" i="3"/>
  <c r="UX111" i="3" s="1"/>
  <c r="GW105" i="3"/>
  <c r="GW111" i="3" s="1"/>
  <c r="WI105" i="3"/>
  <c r="WI111" i="3" s="1"/>
  <c r="NG105" i="3"/>
  <c r="NG111" i="3" s="1"/>
  <c r="CI105" i="3"/>
  <c r="CI111" i="3" s="1"/>
  <c r="HM105" i="3"/>
  <c r="HM111" i="3" s="1"/>
  <c r="XN105" i="3"/>
  <c r="XN111" i="3" s="1"/>
  <c r="GA105" i="3"/>
  <c r="GA111" i="3" s="1"/>
  <c r="DG105" i="3"/>
  <c r="DG111" i="3" s="1"/>
  <c r="PR105" i="3"/>
  <c r="PR111" i="3" s="1"/>
  <c r="OC105" i="3"/>
  <c r="OC111" i="3" s="1"/>
  <c r="TN105" i="3"/>
  <c r="TN111" i="3" s="1"/>
  <c r="WZ105" i="3"/>
  <c r="WZ111" i="3" s="1"/>
  <c r="ABH105" i="3"/>
  <c r="ABH111" i="3" s="1"/>
  <c r="NZ105" i="3"/>
  <c r="NZ111" i="3" s="1"/>
  <c r="MH105" i="3"/>
  <c r="MH111" i="3" s="1"/>
  <c r="LC105" i="3"/>
  <c r="LC111" i="3" s="1"/>
  <c r="KN105" i="3"/>
  <c r="KN111" i="3" s="1"/>
  <c r="CM105" i="3"/>
  <c r="CM111" i="3" s="1"/>
  <c r="DU105" i="3"/>
  <c r="DU111" i="3" s="1"/>
  <c r="ADX105" i="3"/>
  <c r="ADX111" i="3" s="1"/>
  <c r="HA105" i="3"/>
  <c r="HA111" i="3" s="1"/>
  <c r="TK105" i="3"/>
  <c r="TK111" i="3" s="1"/>
  <c r="HD105" i="3"/>
  <c r="HD111" i="3" s="1"/>
  <c r="GM105" i="3"/>
  <c r="GM111" i="3" s="1"/>
  <c r="MO105" i="3"/>
  <c r="MO111" i="3" s="1"/>
  <c r="DM105" i="3"/>
  <c r="DM111" i="3" s="1"/>
  <c r="QJ105" i="3"/>
  <c r="QJ111" i="3" s="1"/>
  <c r="ADK105" i="3"/>
  <c r="ADK111" i="3" s="1"/>
  <c r="SC105" i="3"/>
  <c r="SC111" i="3" s="1"/>
  <c r="PQ105" i="3"/>
  <c r="PQ111" i="3" s="1"/>
  <c r="DL105" i="3"/>
  <c r="DL111" i="3" s="1"/>
  <c r="AL105" i="3"/>
  <c r="AL111" i="3" s="1"/>
  <c r="ZJ105" i="3"/>
  <c r="ZJ111" i="3" s="1"/>
  <c r="ABT105" i="3"/>
  <c r="ABT111" i="3" s="1"/>
  <c r="DK105" i="3"/>
  <c r="DK111" i="3" s="1"/>
  <c r="AX105" i="3"/>
  <c r="AX111" i="3" s="1"/>
  <c r="YG105" i="3"/>
  <c r="YG111" i="3" s="1"/>
  <c r="LG105" i="3"/>
  <c r="LG111" i="3" s="1"/>
  <c r="BP105" i="3"/>
  <c r="BP111" i="3" s="1"/>
  <c r="GI105" i="3"/>
  <c r="GI111" i="3" s="1"/>
  <c r="ABA105" i="3"/>
  <c r="ABA111" i="3" s="1"/>
  <c r="JB105" i="3"/>
  <c r="JB111" i="3" s="1"/>
  <c r="AAH105" i="3"/>
  <c r="AAH111" i="3" s="1"/>
  <c r="JQ105" i="3"/>
  <c r="JQ111" i="3" s="1"/>
  <c r="AFG105" i="3"/>
  <c r="AFG111" i="3" s="1"/>
  <c r="NX105" i="3"/>
  <c r="NX111" i="3" s="1"/>
  <c r="ABB105" i="3"/>
  <c r="ABB111" i="3" s="1"/>
  <c r="VW105" i="3"/>
  <c r="VW111" i="3" s="1"/>
  <c r="FZ105" i="3"/>
  <c r="FZ111" i="3" s="1"/>
  <c r="HC105" i="3"/>
  <c r="HC111" i="3" s="1"/>
  <c r="VK105" i="3"/>
  <c r="VK111" i="3" s="1"/>
  <c r="HY105" i="3"/>
  <c r="HY111" i="3" s="1"/>
  <c r="LR105" i="3"/>
  <c r="LR111" i="3" s="1"/>
  <c r="DQ105" i="3"/>
  <c r="DQ111" i="3" s="1"/>
  <c r="Z105" i="3"/>
  <c r="Z111" i="3" s="1"/>
  <c r="RW105" i="3"/>
  <c r="RW111" i="3" s="1"/>
  <c r="ZA105" i="3"/>
  <c r="ZA111" i="3" s="1"/>
  <c r="GG105" i="3"/>
  <c r="GG111" i="3" s="1"/>
  <c r="CV105" i="3"/>
  <c r="CV111" i="3" s="1"/>
  <c r="ACJ105" i="3"/>
  <c r="ACJ111" i="3" s="1"/>
  <c r="KZ105" i="3"/>
  <c r="KZ111" i="3" s="1"/>
  <c r="RG105" i="3"/>
  <c r="RG111" i="3" s="1"/>
  <c r="FI105" i="3"/>
  <c r="FI111" i="3" s="1"/>
  <c r="HH105" i="3"/>
  <c r="HH111" i="3" s="1"/>
  <c r="WQ105" i="3"/>
  <c r="WQ111" i="3" s="1"/>
  <c r="ABI105" i="3"/>
  <c r="ABI111" i="3" s="1"/>
  <c r="TP105" i="3"/>
  <c r="TP111" i="3" s="1"/>
  <c r="AAW105" i="3"/>
  <c r="AAW111" i="3" s="1"/>
  <c r="OR105" i="3"/>
  <c r="OR111" i="3" s="1"/>
  <c r="MT105" i="3"/>
  <c r="MT111" i="3" s="1"/>
  <c r="ADP105" i="3"/>
  <c r="ADP111" i="3" s="1"/>
  <c r="KM105" i="3"/>
  <c r="KM111" i="3" s="1"/>
  <c r="MR105" i="3"/>
  <c r="MR111" i="3" s="1"/>
  <c r="DC105" i="3"/>
  <c r="DC111" i="3" s="1"/>
  <c r="CD81" i="3"/>
  <c r="CD97" i="3"/>
  <c r="CD151" i="3" s="1"/>
  <c r="EL81" i="3"/>
  <c r="EL97" i="3"/>
  <c r="EL151" i="3" s="1"/>
  <c r="JQ81" i="3"/>
  <c r="JQ97" i="3"/>
  <c r="JQ151" i="3" s="1"/>
  <c r="DX81" i="3"/>
  <c r="DX97" i="3"/>
  <c r="DX151" i="3" s="1"/>
  <c r="PT81" i="3"/>
  <c r="PT97" i="3"/>
  <c r="PT151" i="3" s="1"/>
  <c r="OY81" i="3"/>
  <c r="OY97" i="3"/>
  <c r="OY151" i="3" s="1"/>
  <c r="GF81" i="3"/>
  <c r="GF97" i="3"/>
  <c r="GF151" i="3" s="1"/>
  <c r="ACW105" i="3"/>
  <c r="ACW111" i="3" s="1"/>
  <c r="XG105" i="3"/>
  <c r="XG111" i="3" s="1"/>
  <c r="TS105" i="3"/>
  <c r="TS111" i="3" s="1"/>
  <c r="CE105" i="3"/>
  <c r="CE111" i="3" s="1"/>
  <c r="KT105" i="3"/>
  <c r="KT111" i="3" s="1"/>
  <c r="ZW105" i="3"/>
  <c r="ZW111" i="3" s="1"/>
  <c r="JL81" i="3"/>
  <c r="JL97" i="3"/>
  <c r="JL151" i="3" s="1"/>
  <c r="AC104" i="3"/>
  <c r="AC110" i="3" s="1"/>
  <c r="SR105" i="3"/>
  <c r="SR111" i="3" s="1"/>
  <c r="ACT105" i="3"/>
  <c r="ACT111" i="3" s="1"/>
  <c r="TJ105" i="3"/>
  <c r="TJ111" i="3" s="1"/>
  <c r="AQ105" i="3"/>
  <c r="AQ111" i="3" s="1"/>
  <c r="EN81" i="3"/>
  <c r="EN97" i="3"/>
  <c r="EN151" i="3" s="1"/>
  <c r="AS81" i="3"/>
  <c r="AS97" i="3"/>
  <c r="AS151" i="3" s="1"/>
  <c r="PO81" i="3"/>
  <c r="PO97" i="3"/>
  <c r="PO151" i="3" s="1"/>
  <c r="LH81" i="3"/>
  <c r="LH97" i="3"/>
  <c r="LH151" i="3" s="1"/>
  <c r="NY81" i="3"/>
  <c r="NY97" i="3"/>
  <c r="NY151" i="3" s="1"/>
  <c r="HF81" i="3"/>
  <c r="HF97" i="3"/>
  <c r="HF151" i="3" s="1"/>
  <c r="GG81" i="3"/>
  <c r="GG97" i="3"/>
  <c r="GG151" i="3" s="1"/>
  <c r="JG81" i="3"/>
  <c r="JG97" i="3"/>
  <c r="JG151" i="3" s="1"/>
  <c r="QV81" i="3"/>
  <c r="QV97" i="3"/>
  <c r="QV151" i="3" s="1"/>
  <c r="JC81" i="3"/>
  <c r="JC97" i="3"/>
  <c r="JC151" i="3" s="1"/>
  <c r="DF97" i="3"/>
  <c r="DF81" i="3"/>
  <c r="OX81" i="3"/>
  <c r="OX97" i="3"/>
  <c r="QL81" i="3"/>
  <c r="QL97" i="3"/>
  <c r="QL151" i="3" s="1"/>
  <c r="GK81" i="3"/>
  <c r="GK97" i="3"/>
  <c r="GK151" i="3" s="1"/>
  <c r="FL81" i="3"/>
  <c r="FL97" i="3"/>
  <c r="FL151" i="3" s="1"/>
  <c r="CJ81" i="3"/>
  <c r="CJ97" i="3"/>
  <c r="CJ151" i="3" s="1"/>
  <c r="QM81" i="3"/>
  <c r="QM97" i="3"/>
  <c r="QM151" i="3" s="1"/>
  <c r="NW97" i="3"/>
  <c r="NW151" i="3" s="1"/>
  <c r="NW81" i="3"/>
  <c r="PX81" i="3"/>
  <c r="PX97" i="3"/>
  <c r="PX151" i="3" s="1"/>
  <c r="GO81" i="3"/>
  <c r="GO97" i="3"/>
  <c r="GO151" i="3" s="1"/>
  <c r="MB81" i="3"/>
  <c r="MB97" i="3"/>
  <c r="MB151" i="3" s="1"/>
  <c r="BS97" i="3"/>
  <c r="BS151" i="3" s="1"/>
  <c r="BS81" i="3"/>
  <c r="LA81" i="3"/>
  <c r="LA97" i="3"/>
  <c r="LA151" i="3" s="1"/>
  <c r="RM81" i="3"/>
  <c r="RM97" i="3"/>
  <c r="RM151" i="3" s="1"/>
  <c r="NR81" i="3"/>
  <c r="NR97" i="3"/>
  <c r="NR151" i="3" s="1"/>
  <c r="KM81" i="3"/>
  <c r="KM97" i="3"/>
  <c r="KM151" i="3" s="1"/>
  <c r="IC105" i="3"/>
  <c r="IC111" i="3" s="1"/>
  <c r="AES105" i="3"/>
  <c r="AES111" i="3" s="1"/>
  <c r="EP105" i="3"/>
  <c r="EP111" i="3" s="1"/>
  <c r="ZX105" i="3"/>
  <c r="ZX111" i="3" s="1"/>
  <c r="LM105" i="3"/>
  <c r="LM111" i="3" s="1"/>
  <c r="AZ81" i="3"/>
  <c r="AZ97" i="3"/>
  <c r="AZ151" i="3" s="1"/>
  <c r="QA81" i="3"/>
  <c r="QA97" i="3"/>
  <c r="QA151" i="3" s="1"/>
  <c r="LW81" i="3"/>
  <c r="LW97" i="3"/>
  <c r="LW151" i="3" s="1"/>
  <c r="PQ81" i="3"/>
  <c r="PQ97" i="3"/>
  <c r="PQ151" i="3" s="1"/>
  <c r="JI105" i="3"/>
  <c r="JI111" i="3" s="1"/>
  <c r="MU105" i="3"/>
  <c r="MU111" i="3" s="1"/>
  <c r="XR105" i="3"/>
  <c r="XR111" i="3" s="1"/>
  <c r="CZ105" i="3"/>
  <c r="CZ111" i="3" s="1"/>
  <c r="AK105" i="3"/>
  <c r="AK111" i="3" s="1"/>
  <c r="PG81" i="3"/>
  <c r="PG97" i="3"/>
  <c r="PG151" i="3" s="1"/>
  <c r="LT81" i="3"/>
  <c r="LT97" i="3"/>
  <c r="LT151" i="3" s="1"/>
  <c r="OC81" i="3"/>
  <c r="OC97" i="3"/>
  <c r="OC151" i="3" s="1"/>
  <c r="RG81" i="3"/>
  <c r="RG97" i="3"/>
  <c r="SN105" i="3"/>
  <c r="SN111" i="3" s="1"/>
  <c r="IN105" i="3"/>
  <c r="IN111" i="3" s="1"/>
  <c r="FT105" i="3"/>
  <c r="FT111" i="3" s="1"/>
  <c r="ADS105" i="3"/>
  <c r="ADS111" i="3" s="1"/>
  <c r="OS81" i="3"/>
  <c r="OS97" i="3"/>
  <c r="OS151" i="3" s="1"/>
  <c r="IS81" i="3"/>
  <c r="IS97" i="3"/>
  <c r="IS151" i="3" s="1"/>
  <c r="JJ81" i="3"/>
  <c r="JJ97" i="3"/>
  <c r="JJ151" i="3" s="1"/>
  <c r="KX81" i="3"/>
  <c r="KX97" i="3"/>
  <c r="KX151" i="3" s="1"/>
  <c r="IV81" i="3"/>
  <c r="IV97" i="3"/>
  <c r="IV151" i="3" s="1"/>
  <c r="RY81" i="3"/>
  <c r="RY97" i="3"/>
  <c r="RY151" i="3" s="1"/>
  <c r="IP81" i="3"/>
  <c r="IP97" i="3"/>
  <c r="IP151" i="3" s="1"/>
  <c r="HQ81" i="3"/>
  <c r="HQ97" i="3"/>
  <c r="HQ151" i="3" s="1"/>
  <c r="BV81" i="3"/>
  <c r="BV97" i="3"/>
  <c r="BV151" i="3" s="1"/>
  <c r="FM81" i="3"/>
  <c r="FM97" i="3"/>
  <c r="CA81" i="3"/>
  <c r="CA97" i="3"/>
  <c r="EJ81" i="3"/>
  <c r="EJ97" i="3"/>
  <c r="EJ151" i="3" s="1"/>
  <c r="GL81" i="3"/>
  <c r="GL97" i="3"/>
  <c r="GL151" i="3" s="1"/>
  <c r="ADN105" i="3"/>
  <c r="ADN111" i="3" s="1"/>
  <c r="MB105" i="3"/>
  <c r="MB111" i="3" s="1"/>
  <c r="OX105" i="3"/>
  <c r="OX111" i="3" s="1"/>
  <c r="MN81" i="3"/>
  <c r="MN97" i="3"/>
  <c r="MN151" i="3" s="1"/>
  <c r="HG81" i="3"/>
  <c r="HG97" i="3"/>
  <c r="HG151" i="3" s="1"/>
  <c r="QO81" i="3"/>
  <c r="QO97" i="3"/>
  <c r="QO151" i="3" s="1"/>
  <c r="UK105" i="3"/>
  <c r="UK111" i="3" s="1"/>
  <c r="AM105" i="3"/>
  <c r="AM111" i="3" s="1"/>
  <c r="FF105" i="3"/>
  <c r="FF111" i="3" s="1"/>
  <c r="UT105" i="3"/>
  <c r="UT111" i="3" s="1"/>
  <c r="WY105" i="3"/>
  <c r="WY111" i="3" s="1"/>
  <c r="GE81" i="3"/>
  <c r="GE97" i="3"/>
  <c r="GE151" i="3" s="1"/>
  <c r="HR81" i="3"/>
  <c r="HR97" i="3"/>
  <c r="HR151" i="3" s="1"/>
  <c r="BE81" i="3"/>
  <c r="BE97" i="3"/>
  <c r="BE151" i="3" s="1"/>
  <c r="JS81" i="3"/>
  <c r="JS97" i="3"/>
  <c r="JS151" i="3" s="1"/>
  <c r="LS81" i="3"/>
  <c r="LS97" i="3"/>
  <c r="LS151" i="3" s="1"/>
  <c r="UN105" i="3"/>
  <c r="UN111" i="3" s="1"/>
  <c r="RZ105" i="3"/>
  <c r="RZ111" i="3" s="1"/>
  <c r="LJ105" i="3"/>
  <c r="LJ111" i="3" s="1"/>
  <c r="ZS105" i="3"/>
  <c r="ZS111" i="3" s="1"/>
  <c r="FX105" i="3"/>
  <c r="FX111" i="3" s="1"/>
  <c r="NF81" i="3"/>
  <c r="NF97" i="3"/>
  <c r="NF151" i="3" s="1"/>
  <c r="NY105" i="3"/>
  <c r="NY111" i="3" s="1"/>
  <c r="CG105" i="3"/>
  <c r="CG111" i="3" s="1"/>
  <c r="SZ105" i="3"/>
  <c r="SZ111" i="3" s="1"/>
  <c r="VL105" i="3"/>
  <c r="VL111" i="3" s="1"/>
  <c r="Y104" i="3"/>
  <c r="Y110" i="3" s="1"/>
  <c r="FK81" i="3"/>
  <c r="FK97" i="3"/>
  <c r="FK151" i="3" s="1"/>
  <c r="AN81" i="3"/>
  <c r="AN97" i="3"/>
  <c r="AN151" i="3" s="1"/>
  <c r="MK81" i="3"/>
  <c r="MK97" i="3"/>
  <c r="MK151" i="3" s="1"/>
  <c r="NN81" i="3"/>
  <c r="NN97" i="3"/>
  <c r="NN151" i="3" s="1"/>
  <c r="MF81" i="3"/>
  <c r="MF97" i="3"/>
  <c r="MF151" i="3" s="1"/>
  <c r="ES97" i="3"/>
  <c r="ES151" i="3" s="1"/>
  <c r="ES81" i="3"/>
  <c r="EF81" i="3"/>
  <c r="EF97" i="3"/>
  <c r="EF151" i="3" s="1"/>
  <c r="KR81" i="3"/>
  <c r="KR97" i="3"/>
  <c r="KR151" i="3" s="1"/>
  <c r="HA81" i="3"/>
  <c r="HA97" i="3"/>
  <c r="HA151" i="3" s="1"/>
  <c r="PK81" i="3"/>
  <c r="PK97" i="3"/>
  <c r="PK151" i="3" s="1"/>
  <c r="FA81" i="3"/>
  <c r="FA97" i="3"/>
  <c r="FA151" i="3" s="1"/>
  <c r="UO105" i="3"/>
  <c r="UO111" i="3" s="1"/>
  <c r="LX105" i="3"/>
  <c r="LX111" i="3" s="1"/>
  <c r="BT105" i="3"/>
  <c r="BT111" i="3" s="1"/>
  <c r="HV81" i="3"/>
  <c r="HV97" i="3"/>
  <c r="BG97" i="3"/>
  <c r="BG151" i="3" s="1"/>
  <c r="BG81" i="3"/>
  <c r="KO81" i="3"/>
  <c r="KO97" i="3"/>
  <c r="KO151" i="3" s="1"/>
  <c r="UF105" i="3"/>
  <c r="UF111" i="3" s="1"/>
  <c r="EV105" i="3"/>
  <c r="EV111" i="3" s="1"/>
  <c r="AB105" i="3"/>
  <c r="AB111" i="3" s="1"/>
  <c r="YJ105" i="3"/>
  <c r="YJ111" i="3" s="1"/>
  <c r="NI105" i="3"/>
  <c r="NI111" i="3" s="1"/>
  <c r="LQ105" i="3"/>
  <c r="LQ111" i="3" s="1"/>
  <c r="EZ81" i="3"/>
  <c r="EZ97" i="3"/>
  <c r="EZ151" i="3" s="1"/>
  <c r="KF81" i="3"/>
  <c r="KF97" i="3"/>
  <c r="KF151" i="3" s="1"/>
  <c r="EE81" i="3"/>
  <c r="EE97" i="3"/>
  <c r="EE151" i="3" s="1"/>
  <c r="HH81" i="3"/>
  <c r="HH97" i="3"/>
  <c r="HH151" i="3" s="1"/>
  <c r="AD104" i="3"/>
  <c r="AD110" i="3" s="1"/>
  <c r="PM81" i="3"/>
  <c r="PM97" i="3"/>
  <c r="PM151" i="3" s="1"/>
  <c r="KN81" i="3"/>
  <c r="KN97" i="3"/>
  <c r="KN151" i="3" s="1"/>
  <c r="AF81" i="3"/>
  <c r="AF97" i="3"/>
  <c r="MV81" i="3"/>
  <c r="MV97" i="3"/>
  <c r="MV151" i="3" s="1"/>
  <c r="PE81" i="3"/>
  <c r="PE97" i="3"/>
  <c r="PE151" i="3" s="1"/>
  <c r="XZ105" i="3"/>
  <c r="XZ111" i="3" s="1"/>
  <c r="LH105" i="3"/>
  <c r="LH111" i="3" s="1"/>
  <c r="SY105" i="3"/>
  <c r="SY111" i="3" s="1"/>
  <c r="ACH105" i="3"/>
  <c r="ACH111" i="3" s="1"/>
  <c r="ACR105" i="3"/>
  <c r="ACR111" i="3" s="1"/>
  <c r="RK81" i="3"/>
  <c r="RK97" i="3"/>
  <c r="RK151" i="3" s="1"/>
  <c r="AY81" i="3"/>
  <c r="AY97" i="3"/>
  <c r="AY151" i="3" s="1"/>
  <c r="ZG105" i="3"/>
  <c r="ZG111" i="3" s="1"/>
  <c r="NJ105" i="3"/>
  <c r="NJ111" i="3" s="1"/>
  <c r="QZ105" i="3"/>
  <c r="QZ111" i="3" s="1"/>
  <c r="YT105" i="3"/>
  <c r="YT111" i="3" s="1"/>
  <c r="U139" i="3"/>
  <c r="QH81" i="3"/>
  <c r="QH97" i="3"/>
  <c r="QH151" i="3" s="1"/>
  <c r="AW81" i="3"/>
  <c r="AW97" i="3"/>
  <c r="CU81" i="3"/>
  <c r="CU97" i="3"/>
  <c r="CU151" i="3" s="1"/>
  <c r="LL81" i="3"/>
  <c r="LL97" i="3"/>
  <c r="LL151" i="3" s="1"/>
  <c r="KY81" i="3"/>
  <c r="KY97" i="3"/>
  <c r="KY151" i="3" s="1"/>
  <c r="AP81" i="3"/>
  <c r="AP97" i="3"/>
  <c r="AP151" i="3" s="1"/>
  <c r="DJ81" i="3"/>
  <c r="DJ97" i="3"/>
  <c r="DJ151" i="3" s="1"/>
  <c r="ID81" i="3"/>
  <c r="ID97" i="3"/>
  <c r="ID151" i="3" s="1"/>
  <c r="PR81" i="3"/>
  <c r="PR97" i="3"/>
  <c r="PR151" i="3" s="1"/>
  <c r="AB104" i="3"/>
  <c r="AB110" i="3" s="1"/>
  <c r="R95" i="3"/>
  <c r="R103" i="3"/>
  <c r="PD105" i="3"/>
  <c r="PD111" i="3" s="1"/>
  <c r="KE105" i="3"/>
  <c r="KE111" i="3" s="1"/>
  <c r="OO105" i="3"/>
  <c r="OO111" i="3" s="1"/>
  <c r="AN105" i="3"/>
  <c r="AN111" i="3" s="1"/>
  <c r="GE105" i="3"/>
  <c r="GE111" i="3" s="1"/>
  <c r="WM105" i="3"/>
  <c r="WM111" i="3" s="1"/>
  <c r="NJ81" i="3"/>
  <c r="NJ97" i="3"/>
  <c r="NJ151" i="3" s="1"/>
  <c r="AE81" i="3"/>
  <c r="AE97" i="3"/>
  <c r="AY123" i="3" s="1"/>
  <c r="JM81" i="3"/>
  <c r="JM97" i="3"/>
  <c r="JM151" i="3" s="1"/>
  <c r="LV105" i="3"/>
  <c r="LV111" i="3" s="1"/>
  <c r="EM81" i="3"/>
  <c r="EM97" i="3"/>
  <c r="EM151" i="3" s="1"/>
  <c r="Z104" i="3"/>
  <c r="Z110" i="3" s="1"/>
  <c r="EI105" i="3"/>
  <c r="EI111" i="3" s="1"/>
  <c r="RC105" i="3"/>
  <c r="RC111" i="3" s="1"/>
  <c r="PP105" i="3"/>
  <c r="PP111" i="3" s="1"/>
  <c r="LA105" i="3"/>
  <c r="LA111" i="3" s="1"/>
  <c r="XE105" i="3"/>
  <c r="XE111" i="3" s="1"/>
  <c r="BW81" i="3"/>
  <c r="BW97" i="3"/>
  <c r="BW151" i="3" s="1"/>
  <c r="QB81" i="3"/>
  <c r="QB97" i="3"/>
  <c r="GS81" i="3"/>
  <c r="GS97" i="3"/>
  <c r="GS151" i="3" s="1"/>
  <c r="AEB105" i="3"/>
  <c r="AEB111" i="3" s="1"/>
  <c r="FA105" i="3"/>
  <c r="FA111" i="3" s="1"/>
  <c r="WW105" i="3"/>
  <c r="WW111" i="3" s="1"/>
  <c r="GV105" i="3"/>
  <c r="GV111" i="3" s="1"/>
  <c r="MD81" i="3"/>
  <c r="MD97" i="3"/>
  <c r="MD151" i="3" s="1"/>
  <c r="HI81" i="3"/>
  <c r="HI97" i="3"/>
  <c r="HI151" i="3" s="1"/>
  <c r="RE81" i="3"/>
  <c r="RE97" i="3"/>
  <c r="RE151" i="3" s="1"/>
  <c r="RX81" i="3"/>
  <c r="RX97" i="3"/>
  <c r="RX151" i="3" s="1"/>
  <c r="OU81" i="3"/>
  <c r="OU97" i="3"/>
  <c r="OU151" i="3" s="1"/>
  <c r="NT81" i="3"/>
  <c r="NT97" i="3"/>
  <c r="NT151" i="3" s="1"/>
  <c r="RF81" i="3"/>
  <c r="RF97" i="3"/>
  <c r="RF151" i="3" s="1"/>
  <c r="QJ81" i="3"/>
  <c r="QJ97" i="3"/>
  <c r="QJ151" i="3" s="1"/>
  <c r="QD81" i="3"/>
  <c r="QD97" i="3"/>
  <c r="QD151" i="3" s="1"/>
  <c r="PZ81" i="3"/>
  <c r="PZ97" i="3"/>
  <c r="PZ151" i="3" s="1"/>
  <c r="NO81" i="3"/>
  <c r="NO97" i="3"/>
  <c r="NO151" i="3" s="1"/>
  <c r="CS81" i="3"/>
  <c r="CS97" i="3"/>
  <c r="CS151" i="3" s="1"/>
  <c r="FI81" i="3"/>
  <c r="FI97" i="3"/>
  <c r="FI151" i="3" s="1"/>
  <c r="MO81" i="3"/>
  <c r="MO97" i="3"/>
  <c r="BZ81" i="3"/>
  <c r="BZ97" i="3"/>
  <c r="BZ151" i="3" s="1"/>
  <c r="JF81" i="3"/>
  <c r="JF97" i="3"/>
  <c r="JF151" i="3" s="1"/>
  <c r="PU81" i="3"/>
  <c r="PU97" i="3"/>
  <c r="PU151" i="3" s="1"/>
  <c r="AO81" i="3"/>
  <c r="AO97" i="3"/>
  <c r="AO151" i="3" s="1"/>
  <c r="EO81" i="3"/>
  <c r="EO97" i="3"/>
  <c r="EO151" i="3" s="1"/>
  <c r="OT81" i="3"/>
  <c r="OT97" i="3"/>
  <c r="OT151" i="3" s="1"/>
  <c r="GB105" i="3"/>
  <c r="GB111" i="3" s="1"/>
  <c r="SS105" i="3"/>
  <c r="SS111" i="3" s="1"/>
  <c r="HB105" i="3"/>
  <c r="HB111" i="3" s="1"/>
  <c r="EY105" i="3"/>
  <c r="EY111" i="3" s="1"/>
  <c r="HV105" i="3"/>
  <c r="HV111" i="3" s="1"/>
  <c r="FJ105" i="3"/>
  <c r="FJ111" i="3" s="1"/>
  <c r="CG81" i="3"/>
  <c r="CG97" i="3"/>
  <c r="CG151" i="3" s="1"/>
  <c r="RQ81" i="3"/>
  <c r="RQ97" i="3"/>
  <c r="RQ151" i="3" s="1"/>
  <c r="MU81" i="3"/>
  <c r="MU97" i="3"/>
  <c r="MU151" i="3" s="1"/>
  <c r="NW105" i="3"/>
  <c r="NW111" i="3" s="1"/>
  <c r="NV81" i="3"/>
  <c r="NV97" i="3"/>
  <c r="NV151" i="3" s="1"/>
  <c r="PA81" i="3"/>
  <c r="PA97" i="3"/>
  <c r="PA151" i="3" s="1"/>
  <c r="LZ105" i="3"/>
  <c r="LZ111" i="3" s="1"/>
  <c r="ZQ105" i="3"/>
  <c r="ZQ111" i="3" s="1"/>
  <c r="HL105" i="3"/>
  <c r="HL111" i="3" s="1"/>
  <c r="NR105" i="3"/>
  <c r="NR111" i="3" s="1"/>
  <c r="ABL105" i="3"/>
  <c r="ABL111" i="3" s="1"/>
  <c r="JN81" i="3"/>
  <c r="JN97" i="3"/>
  <c r="JN151" i="3" s="1"/>
  <c r="XV105" i="3"/>
  <c r="XV111" i="3" s="1"/>
  <c r="OI105" i="3"/>
  <c r="OI111" i="3" s="1"/>
  <c r="JU105" i="3"/>
  <c r="JU111" i="3" s="1"/>
  <c r="FC81" i="3"/>
  <c r="FC97" i="3"/>
  <c r="FC151" i="3" s="1"/>
  <c r="GD81" i="3"/>
  <c r="GD97" i="3"/>
  <c r="GD151" i="3" s="1"/>
  <c r="LO81" i="3"/>
  <c r="LO97" i="3"/>
  <c r="LO151" i="3" s="1"/>
  <c r="MX81" i="3"/>
  <c r="MX97" i="3"/>
  <c r="MX151" i="3" s="1"/>
  <c r="GR81" i="3"/>
  <c r="GR97" i="3"/>
  <c r="KS81" i="3"/>
  <c r="KS97" i="3"/>
  <c r="KS151" i="3" s="1"/>
  <c r="PV81" i="3"/>
  <c r="PV97" i="3"/>
  <c r="PV151" i="3" s="1"/>
  <c r="HN81" i="3"/>
  <c r="HN97" i="3"/>
  <c r="HN151" i="3" s="1"/>
  <c r="PW81" i="3"/>
  <c r="PW97" i="3"/>
  <c r="PW151" i="3" s="1"/>
  <c r="QF81" i="3"/>
  <c r="QF97" i="3"/>
  <c r="QF151" i="3" s="1"/>
  <c r="KP81" i="3"/>
  <c r="KP97" i="3"/>
  <c r="KP151" i="3" s="1"/>
  <c r="GX81" i="3"/>
  <c r="GX97" i="3"/>
  <c r="GX151" i="3" s="1"/>
  <c r="KL81" i="3"/>
  <c r="KL97" i="3"/>
  <c r="KL151" i="3" s="1"/>
  <c r="BL81" i="3"/>
  <c r="BL97" i="3"/>
  <c r="BL151" i="3" s="1"/>
  <c r="QG81" i="3"/>
  <c r="QG97" i="3"/>
  <c r="QG151" i="3" s="1"/>
  <c r="BY97" i="3"/>
  <c r="BY151" i="3" s="1"/>
  <c r="BY81" i="3"/>
  <c r="OG81" i="3"/>
  <c r="OG97" i="3"/>
  <c r="OG151" i="3" s="1"/>
  <c r="EP81" i="3"/>
  <c r="EP97" i="3"/>
  <c r="EP151" i="3" s="1"/>
  <c r="KJ81" i="3"/>
  <c r="KJ97" i="3"/>
  <c r="KJ151" i="3" s="1"/>
  <c r="RZ81" i="3"/>
  <c r="RZ97" i="3"/>
  <c r="RZ151" i="3" s="1"/>
  <c r="GN81" i="3"/>
  <c r="GN97" i="3"/>
  <c r="GN151" i="3" s="1"/>
  <c r="HL81" i="3"/>
  <c r="HL97" i="3"/>
  <c r="HL151" i="3" s="1"/>
  <c r="KL105" i="3"/>
  <c r="KL111" i="3" s="1"/>
  <c r="OV105" i="3"/>
  <c r="OV111" i="3" s="1"/>
  <c r="TH105" i="3"/>
  <c r="TH111" i="3" s="1"/>
  <c r="ABP105" i="3"/>
  <c r="ABP111" i="3" s="1"/>
  <c r="OS105" i="3"/>
  <c r="OS111" i="3" s="1"/>
  <c r="CL81" i="3"/>
  <c r="CL97" i="3"/>
  <c r="CL151" i="3" s="1"/>
  <c r="LZ81" i="3"/>
  <c r="LZ97" i="3"/>
  <c r="LZ151" i="3" s="1"/>
  <c r="RP81" i="3"/>
  <c r="RP97" i="3"/>
  <c r="RP151" i="3" s="1"/>
  <c r="GU105" i="3"/>
  <c r="GU111" i="3" s="1"/>
  <c r="QR105" i="3"/>
  <c r="QR111" i="3" s="1"/>
  <c r="DE105" i="3"/>
  <c r="DE111" i="3" s="1"/>
  <c r="LB105" i="3"/>
  <c r="LB111" i="3" s="1"/>
  <c r="UZ105" i="3"/>
  <c r="UZ111" i="3" s="1"/>
  <c r="CW97" i="3"/>
  <c r="CW151" i="3" s="1"/>
  <c r="CW81" i="3"/>
  <c r="RN81" i="3"/>
  <c r="RN97" i="3"/>
  <c r="RN151" i="3" s="1"/>
  <c r="BH81" i="3"/>
  <c r="BH97" i="3"/>
  <c r="BH151" i="3" s="1"/>
  <c r="DM81" i="3"/>
  <c r="DM97" i="3"/>
  <c r="DM151" i="3" s="1"/>
  <c r="FS105" i="3"/>
  <c r="FS111" i="3" s="1"/>
  <c r="DH81" i="3"/>
  <c r="DH97" i="3"/>
  <c r="DH151" i="3" s="1"/>
  <c r="HU81" i="3"/>
  <c r="HU97" i="3"/>
  <c r="HU151" i="3" s="1"/>
  <c r="DZ81" i="3"/>
  <c r="DZ97" i="3"/>
  <c r="DZ151" i="3" s="1"/>
  <c r="MP105" i="3"/>
  <c r="MP111" i="3" s="1"/>
  <c r="AEA105" i="3"/>
  <c r="AEA111" i="3" s="1"/>
  <c r="BA105" i="3"/>
  <c r="BA111" i="3" s="1"/>
  <c r="EE105" i="3"/>
  <c r="EE111" i="3" s="1"/>
  <c r="BN105" i="3"/>
  <c r="BN111" i="3" s="1"/>
  <c r="PI81" i="3"/>
  <c r="PI97" i="3"/>
  <c r="PI151" i="3" s="1"/>
  <c r="S139" i="3"/>
  <c r="S81" i="3"/>
  <c r="S97" i="3"/>
  <c r="KA81" i="3"/>
  <c r="KA97" i="3"/>
  <c r="KA151" i="3" s="1"/>
  <c r="AR105" i="3"/>
  <c r="AR111" i="3" s="1"/>
  <c r="TF105" i="3"/>
  <c r="TF111" i="3" s="1"/>
  <c r="DA105" i="3"/>
  <c r="DA111" i="3" s="1"/>
  <c r="UM105" i="3"/>
  <c r="UM111" i="3" s="1"/>
  <c r="QI81" i="3"/>
  <c r="QI97" i="3"/>
  <c r="QI151" i="3" s="1"/>
  <c r="RR81" i="3"/>
  <c r="RR97" i="3"/>
  <c r="RR151" i="3" s="1"/>
  <c r="FQ81" i="3"/>
  <c r="FQ97" i="3"/>
  <c r="FQ151" i="3" s="1"/>
  <c r="GJ81" i="3"/>
  <c r="GJ97" i="3"/>
  <c r="GJ151" i="3" s="1"/>
  <c r="KZ81" i="3"/>
  <c r="KZ97" i="3"/>
  <c r="KZ151" i="3" s="1"/>
  <c r="BQ81" i="3"/>
  <c r="BQ97" i="3"/>
  <c r="BQ151" i="3" s="1"/>
  <c r="GZ81" i="3"/>
  <c r="GZ97" i="3"/>
  <c r="GZ151" i="3" s="1"/>
  <c r="BC81" i="3"/>
  <c r="BC97" i="3"/>
  <c r="BC151" i="3" s="1"/>
  <c r="HO81" i="3"/>
  <c r="HO97" i="3"/>
  <c r="HO151" i="3" s="1"/>
  <c r="MC81" i="3"/>
  <c r="MC97" i="3"/>
  <c r="MC151" i="3" s="1"/>
  <c r="IT81" i="3"/>
  <c r="IT97" i="3"/>
  <c r="IT151" i="3" s="1"/>
  <c r="GU81" i="3"/>
  <c r="GU97" i="3"/>
  <c r="GU151" i="3" s="1"/>
  <c r="AF104" i="3"/>
  <c r="AF110" i="3" s="1"/>
  <c r="W104" i="3"/>
  <c r="W110" i="3" s="1"/>
  <c r="X104" i="3"/>
  <c r="X110" i="3" s="1"/>
  <c r="GV81" i="3"/>
  <c r="GV97" i="3"/>
  <c r="GV151" i="3" s="1"/>
  <c r="FS81" i="3"/>
  <c r="FS97" i="3"/>
  <c r="FS151" i="3" s="1"/>
  <c r="IW81" i="3"/>
  <c r="IW97" i="3"/>
  <c r="IW151" i="3" s="1"/>
  <c r="KC105" i="3"/>
  <c r="KC111" i="3" s="1"/>
  <c r="SF105" i="3"/>
  <c r="SF111" i="3" s="1"/>
  <c r="AV105" i="3"/>
  <c r="AV111" i="3" s="1"/>
  <c r="ADM105" i="3"/>
  <c r="ADM111" i="3" s="1"/>
  <c r="FQ105" i="3"/>
  <c r="FQ111" i="3" s="1"/>
  <c r="BB81" i="3"/>
  <c r="BB97" i="3"/>
  <c r="BB151" i="3" s="1"/>
  <c r="MJ81" i="3"/>
  <c r="MJ97" i="3"/>
  <c r="MJ151" i="3" s="1"/>
  <c r="OO81" i="3"/>
  <c r="OO97" i="3"/>
  <c r="OO151" i="3" s="1"/>
  <c r="JX105" i="3"/>
  <c r="JX111" i="3" s="1"/>
  <c r="AFD105" i="3"/>
  <c r="AFD111" i="3" s="1"/>
  <c r="SB105" i="3"/>
  <c r="SB111" i="3" s="1"/>
  <c r="DX105" i="3"/>
  <c r="DX111" i="3" s="1"/>
  <c r="FN81" i="3"/>
  <c r="FN97" i="3"/>
  <c r="FN151" i="3" s="1"/>
  <c r="BJ97" i="3"/>
  <c r="BJ151" i="3" s="1"/>
  <c r="BJ81" i="3"/>
  <c r="DK81" i="3"/>
  <c r="DK97" i="3"/>
  <c r="DK151" i="3" s="1"/>
  <c r="FT81" i="3"/>
  <c r="FT97" i="3"/>
  <c r="FT151" i="3" s="1"/>
  <c r="KU81" i="3"/>
  <c r="KU97" i="3"/>
  <c r="KU151" i="3" s="1"/>
  <c r="IK81" i="3"/>
  <c r="IK97" i="3"/>
  <c r="IK151" i="3" s="1"/>
  <c r="BM81" i="3"/>
  <c r="BM97" i="3"/>
  <c r="BM151" i="3" s="1"/>
  <c r="EA81" i="3"/>
  <c r="EA97" i="3"/>
  <c r="EA151" i="3" s="1"/>
  <c r="DS81" i="3"/>
  <c r="DS97" i="3"/>
  <c r="DS151" i="3" s="1"/>
  <c r="PB81" i="3"/>
  <c r="PB97" i="3"/>
  <c r="PB151" i="3" s="1"/>
  <c r="QU81" i="3"/>
  <c r="QU97" i="3"/>
  <c r="QU151" i="3" s="1"/>
  <c r="CY81" i="3"/>
  <c r="CY97" i="3"/>
  <c r="CY151" i="3" s="1"/>
  <c r="RU81" i="3"/>
  <c r="RU97" i="3"/>
  <c r="RU151" i="3" s="1"/>
  <c r="NZ81" i="3"/>
  <c r="NZ97" i="3"/>
  <c r="NZ151" i="3" s="1"/>
  <c r="NM81" i="3"/>
  <c r="NM97" i="3"/>
  <c r="NM151" i="3" s="1"/>
  <c r="IZ81" i="3"/>
  <c r="IZ97" i="3"/>
  <c r="IZ151" i="3" s="1"/>
  <c r="QP81" i="3"/>
  <c r="QP97" i="3"/>
  <c r="QP151" i="3" s="1"/>
  <c r="FH81" i="3"/>
  <c r="FH97" i="3"/>
  <c r="FH151" i="3" s="1"/>
  <c r="LP81" i="3"/>
  <c r="LP97" i="3"/>
  <c r="LP151" i="3" s="1"/>
  <c r="CB81" i="3"/>
  <c r="CB97" i="3"/>
  <c r="CB151" i="3" s="1"/>
  <c r="OR81" i="3"/>
  <c r="OR97" i="3"/>
  <c r="OR151" i="3" s="1"/>
  <c r="QE81" i="3"/>
  <c r="QE97" i="3"/>
  <c r="QE151" i="3" s="1"/>
  <c r="FJ81" i="3"/>
  <c r="FJ97" i="3"/>
  <c r="FJ151" i="3" s="1"/>
  <c r="CV81" i="3"/>
  <c r="CV97" i="3"/>
  <c r="CV151" i="3" s="1"/>
  <c r="ADC74" i="3"/>
  <c r="AEB98" i="3"/>
  <c r="ADC98" i="3"/>
  <c r="VW98" i="3"/>
  <c r="IK98" i="3"/>
  <c r="IK152" i="3" s="1"/>
  <c r="TY98" i="3"/>
  <c r="TY152" i="3" s="1"/>
  <c r="AEN74" i="3"/>
  <c r="YL98" i="3"/>
  <c r="YL152" i="3" s="1"/>
  <c r="HX81" i="3"/>
  <c r="HX97" i="3"/>
  <c r="HX151" i="3" s="1"/>
  <c r="XS74" i="3"/>
  <c r="UF98" i="3"/>
  <c r="UF152" i="3" s="1"/>
  <c r="TH98" i="3"/>
  <c r="TH152" i="3" s="1"/>
  <c r="TE98" i="3"/>
  <c r="TE152" i="3" s="1"/>
  <c r="SR98" i="3"/>
  <c r="SR152" i="3" s="1"/>
  <c r="LG98" i="3"/>
  <c r="LG152" i="3" s="1"/>
  <c r="ZZ98" i="3"/>
  <c r="ZZ152" i="3" s="1"/>
  <c r="ZB98" i="3"/>
  <c r="ZB152" i="3" s="1"/>
  <c r="PQ98" i="3"/>
  <c r="PQ152" i="3" s="1"/>
  <c r="FM98" i="3"/>
  <c r="CB98" i="3"/>
  <c r="CB152" i="3" s="1"/>
  <c r="NG98" i="3"/>
  <c r="NG152" i="3" s="1"/>
  <c r="AFE98" i="3"/>
  <c r="XR98" i="3"/>
  <c r="XR152" i="3" s="1"/>
  <c r="AEW98" i="3"/>
  <c r="QB98" i="3"/>
  <c r="MB98" i="3"/>
  <c r="MB152" i="3" s="1"/>
  <c r="JT98" i="3"/>
  <c r="JT152" i="3" s="1"/>
  <c r="QY98" i="3"/>
  <c r="QY152" i="3" s="1"/>
  <c r="ACU98" i="3"/>
  <c r="ACU152" i="3" s="1"/>
  <c r="VV98" i="3"/>
  <c r="VV152" i="3" s="1"/>
  <c r="ADB98" i="3"/>
  <c r="ACD98" i="3"/>
  <c r="ACD152" i="3" s="1"/>
  <c r="SJ98" i="3"/>
  <c r="SJ152" i="3" s="1"/>
  <c r="DB98" i="3"/>
  <c r="DB152" i="3" s="1"/>
  <c r="PC98" i="3"/>
  <c r="PC152" i="3" s="1"/>
  <c r="QJ98" i="3"/>
  <c r="QJ152" i="3" s="1"/>
  <c r="PL98" i="3"/>
  <c r="PL152" i="3" s="1"/>
  <c r="IO98" i="3"/>
  <c r="IO152" i="3" s="1"/>
  <c r="QG98" i="3"/>
  <c r="QG152" i="3" s="1"/>
  <c r="QN98" i="3"/>
  <c r="QN152" i="3" s="1"/>
  <c r="IS98" i="3"/>
  <c r="IS152" i="3" s="1"/>
  <c r="CH98" i="3"/>
  <c r="CH152" i="3" s="1"/>
  <c r="CW98" i="3"/>
  <c r="CW152" i="3" s="1"/>
  <c r="HW98" i="3"/>
  <c r="HW152" i="3" s="1"/>
  <c r="GS98" i="3"/>
  <c r="GS152" i="3" s="1"/>
  <c r="LH98" i="3"/>
  <c r="LH152" i="3" s="1"/>
  <c r="AAA98" i="3"/>
  <c r="AAA152" i="3" s="1"/>
  <c r="DM98" i="3"/>
  <c r="DM152" i="3" s="1"/>
  <c r="WG98" i="3"/>
  <c r="WG152" i="3" s="1"/>
  <c r="WN98" i="3"/>
  <c r="WN152" i="3" s="1"/>
  <c r="BR98" i="3"/>
  <c r="BR152" i="3" s="1"/>
  <c r="HJ98" i="3"/>
  <c r="HJ152" i="3" s="1"/>
  <c r="AAB98" i="3"/>
  <c r="AAB152" i="3" s="1"/>
  <c r="ADS98" i="3"/>
  <c r="ACH98" i="3"/>
  <c r="ACH152" i="3" s="1"/>
  <c r="UK98" i="3"/>
  <c r="UK152" i="3" s="1"/>
  <c r="HY98" i="3"/>
  <c r="HY152" i="3" s="1"/>
  <c r="UN98" i="3"/>
  <c r="UN152" i="3" s="1"/>
  <c r="YE98" i="3"/>
  <c r="YE152" i="3" s="1"/>
  <c r="ZK98" i="3"/>
  <c r="YK98" i="3"/>
  <c r="YK152" i="3" s="1"/>
  <c r="CY98" i="3"/>
  <c r="CY152" i="3" s="1"/>
  <c r="VB98" i="3"/>
  <c r="VB152" i="3" s="1"/>
  <c r="NE98" i="3"/>
  <c r="NE152" i="3" s="1"/>
  <c r="MR98" i="3"/>
  <c r="MR152" i="3" s="1"/>
  <c r="PW98" i="3"/>
  <c r="PW152" i="3" s="1"/>
  <c r="RP98" i="3"/>
  <c r="RP152" i="3" s="1"/>
  <c r="KR98" i="3"/>
  <c r="KR152" i="3" s="1"/>
  <c r="BC98" i="3"/>
  <c r="BC152" i="3" s="1"/>
  <c r="LL98" i="3"/>
  <c r="LL152" i="3" s="1"/>
  <c r="OJ98" i="3"/>
  <c r="OJ152" i="3" s="1"/>
  <c r="BF81" i="3"/>
  <c r="BF97" i="3"/>
  <c r="BF151" i="3" s="1"/>
  <c r="ZY74" i="3"/>
  <c r="AAX98" i="3"/>
  <c r="AAX152" i="3" s="1"/>
  <c r="AR98" i="3"/>
  <c r="EH81" i="3"/>
  <c r="EH97" i="3"/>
  <c r="EH151" i="3" s="1"/>
  <c r="YO74" i="3"/>
  <c r="VD74" i="3"/>
  <c r="ZN74" i="3"/>
  <c r="AAJ74" i="3"/>
  <c r="ZE74" i="3"/>
  <c r="VC74" i="3"/>
  <c r="WU74" i="3"/>
  <c r="AAU74" i="3"/>
  <c r="ADW74" i="3"/>
  <c r="SJ74" i="3"/>
  <c r="SY74" i="3"/>
  <c r="XP74" i="3"/>
  <c r="UZ74" i="3"/>
  <c r="UH74" i="3"/>
  <c r="WB74" i="3"/>
  <c r="AAL74" i="3"/>
  <c r="ZF74" i="3"/>
  <c r="AEJ74" i="3"/>
  <c r="ZI74" i="3"/>
  <c r="TC74" i="3"/>
  <c r="ABS74" i="3"/>
  <c r="YP74" i="3"/>
  <c r="ACE74" i="3"/>
  <c r="TB74" i="3"/>
  <c r="TT74" i="3"/>
  <c r="AAE74" i="3"/>
  <c r="KD81" i="3"/>
  <c r="KD97" i="3"/>
  <c r="KD151" i="3" s="1"/>
  <c r="CI81" i="3"/>
  <c r="CI97" i="3"/>
  <c r="CI151" i="3" s="1"/>
  <c r="QN81" i="3"/>
  <c r="QN97" i="3"/>
  <c r="QN151" i="3" s="1"/>
  <c r="RR163" i="3" s="1"/>
  <c r="NU81" i="3"/>
  <c r="NU97" i="3"/>
  <c r="NU151" i="3" s="1"/>
  <c r="CK97" i="3"/>
  <c r="CK151" i="3" s="1"/>
  <c r="CK81" i="3"/>
  <c r="DY81" i="3"/>
  <c r="DY97" i="3"/>
  <c r="DY151" i="3" s="1"/>
  <c r="NG81" i="3"/>
  <c r="NG97" i="3"/>
  <c r="NG151" i="3" s="1"/>
  <c r="NC81" i="3"/>
  <c r="NC97" i="3"/>
  <c r="NC151" i="3" s="1"/>
  <c r="IH81" i="3"/>
  <c r="IH97" i="3"/>
  <c r="IH151" i="3" s="1"/>
  <c r="ME81" i="3"/>
  <c r="ME97" i="3"/>
  <c r="ME151" i="3" s="1"/>
  <c r="JZ81" i="3"/>
  <c r="JZ97" i="3"/>
  <c r="JZ151" i="3" s="1"/>
  <c r="FG81" i="3"/>
  <c r="FG97" i="3"/>
  <c r="FG151" i="3" s="1"/>
  <c r="PN81" i="3"/>
  <c r="PN97" i="3"/>
  <c r="PN151" i="3" s="1"/>
  <c r="MT74" i="3"/>
  <c r="AI81" i="3"/>
  <c r="AI97" i="3"/>
  <c r="AI151" i="3" s="1"/>
  <c r="OV81" i="3"/>
  <c r="OV97" i="3"/>
  <c r="OV151" i="3" s="1"/>
  <c r="RI81" i="3"/>
  <c r="RI97" i="3"/>
  <c r="RI151" i="3" s="1"/>
  <c r="KV81" i="3"/>
  <c r="KV97" i="3"/>
  <c r="KV151" i="3" s="1"/>
  <c r="DE81" i="3"/>
  <c r="DE97" i="3"/>
  <c r="DE151" i="3" s="1"/>
  <c r="BD74" i="3"/>
  <c r="QI98" i="3"/>
  <c r="QI152" i="3" s="1"/>
  <c r="VV74" i="3"/>
  <c r="HF98" i="3"/>
  <c r="HF152" i="3" s="1"/>
  <c r="BO81" i="3"/>
  <c r="BO97" i="3"/>
  <c r="BO151" i="3" s="1"/>
  <c r="GF98" i="3"/>
  <c r="GF152" i="3" s="1"/>
  <c r="RA81" i="3"/>
  <c r="RA97" i="3"/>
  <c r="RA151" i="3" s="1"/>
  <c r="AFA98" i="3"/>
  <c r="CN81" i="3"/>
  <c r="CN97" i="3"/>
  <c r="CN151" i="3" s="1"/>
  <c r="ABA74" i="3"/>
  <c r="BB98" i="3"/>
  <c r="BB152" i="3" s="1"/>
  <c r="PZ98" i="3"/>
  <c r="PZ152" i="3" s="1"/>
  <c r="HO98" i="3"/>
  <c r="HO152" i="3" s="1"/>
  <c r="GD98" i="3"/>
  <c r="GD152" i="3" s="1"/>
  <c r="YZ98" i="3"/>
  <c r="YZ152" i="3" s="1"/>
  <c r="ACQ98" i="3"/>
  <c r="ACQ152" i="3" s="1"/>
  <c r="ABS98" i="3"/>
  <c r="ABS152" i="3" s="1"/>
  <c r="KP98" i="3"/>
  <c r="KP152" i="3" s="1"/>
  <c r="EZ98" i="3"/>
  <c r="EZ152" i="3" s="1"/>
  <c r="RI98" i="3"/>
  <c r="RI152" i="3" s="1"/>
  <c r="AAZ98" i="3"/>
  <c r="AAZ152" i="3" s="1"/>
  <c r="TO98" i="3"/>
  <c r="TO152" i="3" s="1"/>
  <c r="AAI98" i="3"/>
  <c r="AAI152" i="3" s="1"/>
  <c r="GK98" i="3"/>
  <c r="GK152" i="3" s="1"/>
  <c r="GZ98" i="3"/>
  <c r="GZ152" i="3" s="1"/>
  <c r="BX98" i="3"/>
  <c r="BX152" i="3" s="1"/>
  <c r="AZ98" i="3"/>
  <c r="AER98" i="3"/>
  <c r="PU98" i="3"/>
  <c r="PU152" i="3" s="1"/>
  <c r="YM98" i="3"/>
  <c r="YM152" i="3" s="1"/>
  <c r="CE98" i="3"/>
  <c r="CE152" i="3" s="1"/>
  <c r="BG98" i="3"/>
  <c r="BG152" i="3" s="1"/>
  <c r="MX98" i="3"/>
  <c r="MX152" i="3" s="1"/>
  <c r="GW98" i="3"/>
  <c r="GW152" i="3" s="1"/>
  <c r="ACV98" i="3"/>
  <c r="ACV152" i="3" s="1"/>
  <c r="AEC98" i="3"/>
  <c r="ADE98" i="3"/>
  <c r="YD98" i="3"/>
  <c r="YD152" i="3" s="1"/>
  <c r="ZU98" i="3"/>
  <c r="ZU152" i="3" s="1"/>
  <c r="IG98" i="3"/>
  <c r="IG152" i="3" s="1"/>
  <c r="WX98" i="3"/>
  <c r="WX152" i="3" s="1"/>
  <c r="VZ98" i="3"/>
  <c r="VZ152" i="3" s="1"/>
  <c r="RK98" i="3"/>
  <c r="RK152" i="3" s="1"/>
  <c r="JB98" i="3"/>
  <c r="JB152" i="3" s="1"/>
  <c r="WH98" i="3"/>
  <c r="WH152" i="3" s="1"/>
  <c r="ZA98" i="3"/>
  <c r="ZA152" i="3" s="1"/>
  <c r="NA98" i="3"/>
  <c r="NA152" i="3" s="1"/>
  <c r="TB98" i="3"/>
  <c r="TB152" i="3" s="1"/>
  <c r="PR98" i="3"/>
  <c r="PR152" i="3" s="1"/>
  <c r="DJ98" i="3"/>
  <c r="DJ152" i="3" s="1"/>
  <c r="EF98" i="3"/>
  <c r="EF152" i="3" s="1"/>
  <c r="AK98" i="3"/>
  <c r="NN98" i="3"/>
  <c r="NN152" i="3" s="1"/>
  <c r="QS98" i="3"/>
  <c r="QS152" i="3" s="1"/>
  <c r="AEY98" i="3"/>
  <c r="ADY98" i="3"/>
  <c r="RM98" i="3"/>
  <c r="RM152" i="3" s="1"/>
  <c r="HZ98" i="3"/>
  <c r="HZ152" i="3" s="1"/>
  <c r="LE98" i="3"/>
  <c r="LE152" i="3" s="1"/>
  <c r="IU98" i="3"/>
  <c r="IU152" i="3" s="1"/>
  <c r="KQ98" i="3"/>
  <c r="KQ152" i="3" s="1"/>
  <c r="AAC98" i="3"/>
  <c r="AAC152" i="3" s="1"/>
  <c r="IZ98" i="3"/>
  <c r="IZ152" i="3" s="1"/>
  <c r="ACT98" i="3"/>
  <c r="ACT152" i="3" s="1"/>
  <c r="AAK98" i="3"/>
  <c r="AAK152" i="3" s="1"/>
  <c r="ADP98" i="3"/>
  <c r="TT98" i="3"/>
  <c r="TT152" i="3" s="1"/>
  <c r="BJ98" i="3"/>
  <c r="BJ152" i="3" s="1"/>
  <c r="WA98" i="3"/>
  <c r="WA152" i="3" s="1"/>
  <c r="TF98" i="3"/>
  <c r="TF152" i="3" s="1"/>
  <c r="BF74" i="3"/>
  <c r="CZ74" i="3"/>
  <c r="LI98" i="3"/>
  <c r="LI152" i="3" s="1"/>
  <c r="XO74" i="3"/>
  <c r="ADQ74" i="3"/>
  <c r="SH74" i="3"/>
  <c r="ACZ74" i="3"/>
  <c r="ADV74" i="3"/>
  <c r="VW74" i="3"/>
  <c r="WP74" i="3"/>
  <c r="AEX74" i="3"/>
  <c r="UU74" i="3"/>
  <c r="AAO74" i="3"/>
  <c r="VG74" i="3"/>
  <c r="AEU74" i="3"/>
  <c r="ACR74" i="3"/>
  <c r="SD74" i="3"/>
  <c r="YB74" i="3"/>
  <c r="TF74" i="3"/>
  <c r="ACV74" i="3"/>
  <c r="VL74" i="3"/>
  <c r="ABN74" i="3"/>
  <c r="WA74" i="3"/>
  <c r="ABF74" i="3"/>
  <c r="YJ74" i="3"/>
  <c r="TW74" i="3"/>
  <c r="TH74" i="3"/>
  <c r="ABU74" i="3"/>
  <c r="WQ74" i="3"/>
  <c r="WW74" i="3"/>
  <c r="GA81" i="3"/>
  <c r="GA97" i="3"/>
  <c r="GA151" i="3" s="1"/>
  <c r="MT81" i="3"/>
  <c r="MT97" i="3"/>
  <c r="MT151" i="3" s="1"/>
  <c r="IM81" i="3"/>
  <c r="IM97" i="3"/>
  <c r="IM151" i="3" s="1"/>
  <c r="JB81" i="3"/>
  <c r="JB97" i="3"/>
  <c r="JB151" i="3" s="1"/>
  <c r="KQ81" i="3"/>
  <c r="KQ97" i="3"/>
  <c r="FV81" i="3"/>
  <c r="FV97" i="3"/>
  <c r="FV151" i="3" s="1"/>
  <c r="BD81" i="3"/>
  <c r="BD97" i="3"/>
  <c r="BD151" i="3" s="1"/>
  <c r="IF81" i="3"/>
  <c r="IF97" i="3"/>
  <c r="IF151" i="3" s="1"/>
  <c r="KT81" i="3"/>
  <c r="KT97" i="3"/>
  <c r="KT151" i="3" s="1"/>
  <c r="QT81" i="3"/>
  <c r="QT97" i="3"/>
  <c r="QT151" i="3" s="1"/>
  <c r="ABY98" i="3"/>
  <c r="ABY152" i="3" s="1"/>
  <c r="ED81" i="3"/>
  <c r="ED97" i="3"/>
  <c r="ED151" i="3" s="1"/>
  <c r="GH81" i="3"/>
  <c r="GH97" i="3"/>
  <c r="GH151" i="3" s="1"/>
  <c r="SH98" i="3"/>
  <c r="SH152" i="3" s="1"/>
  <c r="VK98" i="3"/>
  <c r="VK152" i="3" s="1"/>
  <c r="MQ81" i="3"/>
  <c r="MQ97" i="3"/>
  <c r="MQ151" i="3" s="1"/>
  <c r="RH98" i="3"/>
  <c r="RH152" i="3" s="1"/>
  <c r="AEI74" i="3"/>
  <c r="YI98" i="3"/>
  <c r="YI152" i="3" s="1"/>
  <c r="AEQ98" i="3"/>
  <c r="VH98" i="3"/>
  <c r="VH152" i="3" s="1"/>
  <c r="ZV98" i="3"/>
  <c r="ZV152" i="3" s="1"/>
  <c r="ABD98" i="3"/>
  <c r="ABD152" i="3" s="1"/>
  <c r="OR98" i="3"/>
  <c r="OR152" i="3" s="1"/>
  <c r="NT98" i="3"/>
  <c r="NT152" i="3" s="1"/>
  <c r="ACA98" i="3"/>
  <c r="ACA152" i="3" s="1"/>
  <c r="ZF98" i="3"/>
  <c r="ZF152" i="3" s="1"/>
  <c r="FS98" i="3"/>
  <c r="FS152" i="3" s="1"/>
  <c r="OL98" i="3"/>
  <c r="OL152" i="3" s="1"/>
  <c r="GO98" i="3"/>
  <c r="GO152" i="3" s="1"/>
  <c r="LB98" i="3"/>
  <c r="LB152" i="3" s="1"/>
  <c r="NW98" i="3"/>
  <c r="NW152" i="3" s="1"/>
  <c r="TS98" i="3"/>
  <c r="TS152" i="3" s="1"/>
  <c r="HS98" i="3"/>
  <c r="HS152" i="3" s="1"/>
  <c r="ZQ98" i="3"/>
  <c r="ZQ152" i="3" s="1"/>
  <c r="SD98" i="3"/>
  <c r="SD152" i="3" s="1"/>
  <c r="ZI98" i="3"/>
  <c r="ZI152" i="3" s="1"/>
  <c r="GN98" i="3"/>
  <c r="GN152" i="3" s="1"/>
  <c r="FX98" i="3"/>
  <c r="FX152" i="3" s="1"/>
  <c r="EG98" i="3"/>
  <c r="EG152" i="3" s="1"/>
  <c r="LK98" i="3"/>
  <c r="LK152" i="3" s="1"/>
  <c r="IP98" i="3"/>
  <c r="IP152" i="3" s="1"/>
  <c r="QH98" i="3"/>
  <c r="QH152" i="3" s="1"/>
  <c r="XN98" i="3"/>
  <c r="XN152" i="3" s="1"/>
  <c r="WP98" i="3"/>
  <c r="WP152" i="3" s="1"/>
  <c r="AAU98" i="3"/>
  <c r="AAU152" i="3" s="1"/>
  <c r="HK98" i="3"/>
  <c r="HK152" i="3" s="1"/>
  <c r="JO98" i="3"/>
  <c r="JO152" i="3" s="1"/>
  <c r="KV98" i="3"/>
  <c r="KV152" i="3" s="1"/>
  <c r="JX98" i="3"/>
  <c r="JX152" i="3" s="1"/>
  <c r="AFD98" i="3"/>
  <c r="XS98" i="3"/>
  <c r="XS152" i="3" s="1"/>
  <c r="YY98" i="3"/>
  <c r="YY152" i="3" s="1"/>
  <c r="SL98" i="3"/>
  <c r="WO98" i="3"/>
  <c r="WO152" i="3" s="1"/>
  <c r="VS98" i="3"/>
  <c r="VS152" i="3" s="1"/>
  <c r="IR98" i="3"/>
  <c r="IR152" i="3" s="1"/>
  <c r="PO98" i="3"/>
  <c r="PO152" i="3" s="1"/>
  <c r="RV98" i="3"/>
  <c r="RV152" i="3" s="1"/>
  <c r="FV98" i="3"/>
  <c r="FV152" i="3" s="1"/>
  <c r="QE98" i="3"/>
  <c r="QE152" i="3" s="1"/>
  <c r="AAG98" i="3"/>
  <c r="AAG152" i="3" s="1"/>
  <c r="QZ98" i="3"/>
  <c r="QZ152" i="3" s="1"/>
  <c r="EO98" i="3"/>
  <c r="EO152" i="3" s="1"/>
  <c r="AAO98" i="3"/>
  <c r="AAO152" i="3" s="1"/>
  <c r="ABR98" i="3"/>
  <c r="ABR152" i="3" s="1"/>
  <c r="US98" i="3"/>
  <c r="BA98" i="3"/>
  <c r="BA152" i="3" s="1"/>
  <c r="BU98" i="3"/>
  <c r="BU152" i="3" s="1"/>
  <c r="OM98" i="3"/>
  <c r="OM152" i="3" s="1"/>
  <c r="WS98" i="3"/>
  <c r="WS152" i="3" s="1"/>
  <c r="PH98" i="3"/>
  <c r="PH152" i="3" s="1"/>
  <c r="TV98" i="3"/>
  <c r="TV152" i="3" s="1"/>
  <c r="MK98" i="3"/>
  <c r="MK152" i="3" s="1"/>
  <c r="IH98" i="3"/>
  <c r="IH152" i="3" s="1"/>
  <c r="PN98" i="3"/>
  <c r="PN152" i="3" s="1"/>
  <c r="HQ98" i="3"/>
  <c r="HQ152" i="3" s="1"/>
  <c r="HD98" i="3"/>
  <c r="HD152" i="3" s="1"/>
  <c r="EB74" i="3"/>
  <c r="CZ81" i="3"/>
  <c r="CZ97" i="3"/>
  <c r="CZ151" i="3" s="1"/>
  <c r="ZS98" i="3"/>
  <c r="ZS152" i="3" s="1"/>
  <c r="T139" i="3"/>
  <c r="T97" i="3"/>
  <c r="AN123" i="3" s="1"/>
  <c r="AN121" i="3" s="1"/>
  <c r="T81" i="3"/>
  <c r="LF74" i="3"/>
  <c r="AFB74" i="3"/>
  <c r="YA74" i="3"/>
  <c r="AAD74" i="3"/>
  <c r="AAB74" i="3"/>
  <c r="SO74" i="3"/>
  <c r="UV74" i="3"/>
  <c r="AAS74" i="3"/>
  <c r="ADI74" i="3"/>
  <c r="XG74" i="3"/>
  <c r="ACS74" i="3"/>
  <c r="ABM74" i="3"/>
  <c r="SX74" i="3"/>
  <c r="AEM74" i="3"/>
  <c r="SB74" i="3"/>
  <c r="YY74" i="3"/>
  <c r="AEG74" i="3"/>
  <c r="SP74" i="3"/>
  <c r="XT74" i="3"/>
  <c r="SS74" i="3"/>
  <c r="TX74" i="3"/>
  <c r="VN74" i="3"/>
  <c r="AEQ74" i="3"/>
  <c r="WE74" i="3"/>
  <c r="ACK74" i="3"/>
  <c r="AEC74" i="3"/>
  <c r="TO74" i="3"/>
  <c r="RB81" i="3"/>
  <c r="RB97" i="3"/>
  <c r="RB151" i="3" s="1"/>
  <c r="U95" i="3"/>
  <c r="IR81" i="3"/>
  <c r="IR97" i="3"/>
  <c r="IR151" i="3" s="1"/>
  <c r="AG81" i="3"/>
  <c r="AG97" i="3"/>
  <c r="AG151" i="3" s="1"/>
  <c r="DG81" i="3"/>
  <c r="DG97" i="3"/>
  <c r="DG151" i="3" s="1"/>
  <c r="OP81" i="3"/>
  <c r="OP97" i="3"/>
  <c r="OP151" i="3" s="1"/>
  <c r="HJ81" i="3"/>
  <c r="HJ97" i="3"/>
  <c r="HJ151" i="3" s="1"/>
  <c r="TP74" i="3"/>
  <c r="AX97" i="3"/>
  <c r="AX151" i="3" s="1"/>
  <c r="AX81" i="3"/>
  <c r="KC98" i="3"/>
  <c r="KC152" i="3" s="1"/>
  <c r="EW81" i="3"/>
  <c r="EW97" i="3"/>
  <c r="EW151" i="3" s="1"/>
  <c r="PF81" i="3"/>
  <c r="PF97" i="3"/>
  <c r="PF151" i="3" s="1"/>
  <c r="ADJ98" i="3"/>
  <c r="CV98" i="3"/>
  <c r="CV152" i="3" s="1"/>
  <c r="VY98" i="3"/>
  <c r="VY152" i="3" s="1"/>
  <c r="JY98" i="3"/>
  <c r="JY152" i="3" s="1"/>
  <c r="RQ98" i="3"/>
  <c r="RQ152" i="3" s="1"/>
  <c r="XL98" i="3"/>
  <c r="XL152" i="3" s="1"/>
  <c r="NK98" i="3"/>
  <c r="NK152" i="3" s="1"/>
  <c r="MY98" i="3"/>
  <c r="MY152" i="3" s="1"/>
  <c r="EJ98" i="3"/>
  <c r="EJ152" i="3" s="1"/>
  <c r="DI98" i="3"/>
  <c r="DI152" i="3" s="1"/>
  <c r="NQ98" i="3"/>
  <c r="NQ152" i="3" s="1"/>
  <c r="ND98" i="3"/>
  <c r="ND152" i="3" s="1"/>
  <c r="TL98" i="3"/>
  <c r="TL152" i="3" s="1"/>
  <c r="RC98" i="3"/>
  <c r="RC152" i="3" s="1"/>
  <c r="QC74" i="3"/>
  <c r="BY98" i="3"/>
  <c r="BY152" i="3" s="1"/>
  <c r="ACW98" i="3"/>
  <c r="ACW152" i="3" s="1"/>
  <c r="FI98" i="3"/>
  <c r="FI152" i="3" s="1"/>
  <c r="VL98" i="3"/>
  <c r="VL152" i="3" s="1"/>
  <c r="OA98" i="3"/>
  <c r="OA152" i="3" s="1"/>
  <c r="UU98" i="3"/>
  <c r="UU152" i="3" s="1"/>
  <c r="NH98" i="3"/>
  <c r="NH152" i="3" s="1"/>
  <c r="OE98" i="3"/>
  <c r="OE152" i="3" s="1"/>
  <c r="ABZ98" i="3"/>
  <c r="ABZ152" i="3" s="1"/>
  <c r="UC98" i="3"/>
  <c r="UC152" i="3" s="1"/>
  <c r="ZD98" i="3"/>
  <c r="ZD152" i="3" s="1"/>
  <c r="XG98" i="3"/>
  <c r="XG152" i="3" s="1"/>
  <c r="SY98" i="3"/>
  <c r="SY152" i="3" s="1"/>
  <c r="HL98" i="3"/>
  <c r="HL152" i="3" s="1"/>
  <c r="FL98" i="3"/>
  <c r="FL152" i="3" s="1"/>
  <c r="MJ98" i="3"/>
  <c r="MJ152" i="3" s="1"/>
  <c r="ADI98" i="3"/>
  <c r="XH98" i="3"/>
  <c r="XH152" i="3" s="1"/>
  <c r="YO98" i="3"/>
  <c r="YO152" i="3" s="1"/>
  <c r="XQ98" i="3"/>
  <c r="XQ152" i="3" s="1"/>
  <c r="SP98" i="3"/>
  <c r="SP152" i="3" s="1"/>
  <c r="KS98" i="3"/>
  <c r="KS152" i="3" s="1"/>
  <c r="HU98" i="3"/>
  <c r="HU152" i="3" s="1"/>
  <c r="AT98" i="3"/>
  <c r="GJ98" i="3"/>
  <c r="GJ152" i="3" s="1"/>
  <c r="CR98" i="3"/>
  <c r="CR152" i="3" s="1"/>
  <c r="AL98" i="3"/>
  <c r="ADH98" i="3"/>
  <c r="FT98" i="3"/>
  <c r="FT152" i="3" s="1"/>
  <c r="UM98" i="3"/>
  <c r="UM152" i="3" s="1"/>
  <c r="IT98" i="3"/>
  <c r="IT152" i="3" s="1"/>
  <c r="AS98" i="3"/>
  <c r="JG98" i="3"/>
  <c r="JG152" i="3" s="1"/>
  <c r="LC98" i="3"/>
  <c r="LC152" i="3" s="1"/>
  <c r="OY98" i="3"/>
  <c r="OY152" i="3" s="1"/>
  <c r="AU98" i="3"/>
  <c r="DL98" i="3"/>
  <c r="DL152" i="3" s="1"/>
  <c r="AEH98" i="3"/>
  <c r="ABA98" i="3"/>
  <c r="ABA152" i="3" s="1"/>
  <c r="ACF98" i="3"/>
  <c r="ACF152" i="3" s="1"/>
  <c r="QD98" i="3"/>
  <c r="QD152" i="3" s="1"/>
  <c r="RL98" i="3"/>
  <c r="RL152" i="3" s="1"/>
  <c r="CD98" i="3"/>
  <c r="CD152" i="3" s="1"/>
  <c r="DX98" i="3"/>
  <c r="DX152" i="3" s="1"/>
  <c r="UO98" i="3"/>
  <c r="UO152" i="3" s="1"/>
  <c r="AEE98" i="3"/>
  <c r="XF98" i="3"/>
  <c r="XF152" i="3" s="1"/>
  <c r="UW98" i="3"/>
  <c r="UW152" i="3" s="1"/>
  <c r="EB81" i="3"/>
  <c r="EB97" i="3"/>
  <c r="EB151" i="3" s="1"/>
  <c r="GT81" i="3"/>
  <c r="GT97" i="3"/>
  <c r="GT151" i="3" s="1"/>
  <c r="SA74" i="3"/>
  <c r="ZM74" i="3"/>
  <c r="LF81" i="3"/>
  <c r="LF97" i="3"/>
  <c r="LF151" i="3" s="1"/>
  <c r="ABX74" i="3"/>
  <c r="AFA74" i="3"/>
  <c r="WJ74" i="3"/>
  <c r="XF74" i="3"/>
  <c r="ADL74" i="3"/>
  <c r="ABD74" i="3"/>
  <c r="XK74" i="3"/>
  <c r="AAA74" i="3"/>
  <c r="ABE74" i="3"/>
  <c r="AEK74" i="3"/>
  <c r="YE74" i="3"/>
  <c r="ADE74" i="3"/>
  <c r="AAW74" i="3"/>
  <c r="XD74" i="3"/>
  <c r="AEE74" i="3"/>
  <c r="AAY74" i="3"/>
  <c r="AEY74" i="3"/>
  <c r="UX74" i="3"/>
  <c r="XN74" i="3"/>
  <c r="AEF74" i="3"/>
  <c r="UL74" i="3"/>
  <c r="VU74" i="3"/>
  <c r="SV74" i="3"/>
  <c r="ZC74" i="3"/>
  <c r="VS74" i="3"/>
  <c r="ABR74" i="3"/>
  <c r="OZ81" i="3"/>
  <c r="OZ97" i="3"/>
  <c r="OZ151" i="3" s="1"/>
  <c r="AV81" i="3"/>
  <c r="AV97" i="3"/>
  <c r="AV151" i="3" s="1"/>
  <c r="CX81" i="3"/>
  <c r="CX97" i="3"/>
  <c r="CX151" i="3" s="1"/>
  <c r="GM81" i="3"/>
  <c r="GM97" i="3"/>
  <c r="GM151" i="3" s="1"/>
  <c r="KB81" i="3"/>
  <c r="KB97" i="3"/>
  <c r="KB151" i="3" s="1"/>
  <c r="JO81" i="3"/>
  <c r="JO97" i="3"/>
  <c r="JO151" i="3" s="1"/>
  <c r="V139" i="3"/>
  <c r="V81" i="3"/>
  <c r="V97" i="3"/>
  <c r="AP123" i="3" s="1"/>
  <c r="AH81" i="3"/>
  <c r="AH97" i="3"/>
  <c r="AH151" i="3" s="1"/>
  <c r="PP81" i="3"/>
  <c r="PP97" i="3"/>
  <c r="PP151" i="3" s="1"/>
  <c r="LU81" i="3"/>
  <c r="LU97" i="3"/>
  <c r="LU151" i="3" s="1"/>
  <c r="LX81" i="3"/>
  <c r="LX97" i="3"/>
  <c r="LX151" i="3" s="1"/>
  <c r="DQ81" i="3"/>
  <c r="DQ97" i="3"/>
  <c r="DQ151" i="3" s="1"/>
  <c r="CF81" i="3"/>
  <c r="CF97" i="3"/>
  <c r="CF151" i="3" s="1"/>
  <c r="AD81" i="3"/>
  <c r="AD97" i="3"/>
  <c r="DO97" i="3"/>
  <c r="DO151" i="3" s="1"/>
  <c r="DO81" i="3"/>
  <c r="EX81" i="3"/>
  <c r="EX97" i="3"/>
  <c r="EX151" i="3" s="1"/>
  <c r="RC81" i="3"/>
  <c r="RC97" i="3"/>
  <c r="RC151" i="3" s="1"/>
  <c r="NP81" i="3"/>
  <c r="NP97" i="3"/>
  <c r="NP151" i="3" s="1"/>
  <c r="PD98" i="3"/>
  <c r="PD152" i="3" s="1"/>
  <c r="XJ74" i="3"/>
  <c r="EA98" i="3"/>
  <c r="EA152" i="3" s="1"/>
  <c r="MA81" i="3"/>
  <c r="MA97" i="3"/>
  <c r="MA151" i="3" s="1"/>
  <c r="PY81" i="3"/>
  <c r="PY97" i="3"/>
  <c r="PY151" i="3" s="1"/>
  <c r="AAH74" i="3"/>
  <c r="ADZ98" i="3"/>
  <c r="KI98" i="3"/>
  <c r="KI152" i="3" s="1"/>
  <c r="ZN98" i="3"/>
  <c r="ZN152" i="3" s="1"/>
  <c r="ABE98" i="3"/>
  <c r="ABE152" i="3" s="1"/>
  <c r="EL98" i="3"/>
  <c r="EL152" i="3" s="1"/>
  <c r="BW98" i="3"/>
  <c r="BW152" i="3" s="1"/>
  <c r="AEU98" i="3"/>
  <c r="SU98" i="3"/>
  <c r="SU152" i="3" s="1"/>
  <c r="KL98" i="3"/>
  <c r="KL152" i="3" s="1"/>
  <c r="ADF98" i="3"/>
  <c r="AAW98" i="3"/>
  <c r="AAW152" i="3" s="1"/>
  <c r="VP98" i="3"/>
  <c r="VP152" i="3" s="1"/>
  <c r="LA98" i="3"/>
  <c r="LA152" i="3" s="1"/>
  <c r="LP98" i="3"/>
  <c r="LP152" i="3" s="1"/>
  <c r="AFF98" i="3"/>
  <c r="RG98" i="3"/>
  <c r="UX98" i="3"/>
  <c r="UX152" i="3" s="1"/>
  <c r="IX98" i="3"/>
  <c r="IX152" i="3" s="1"/>
  <c r="ABT98" i="3"/>
  <c r="BT98" i="3"/>
  <c r="BT152" i="3" s="1"/>
  <c r="CS98" i="3"/>
  <c r="CS152" i="3" s="1"/>
  <c r="ABX98" i="3"/>
  <c r="ABX152" i="3" s="1"/>
  <c r="PX98" i="3"/>
  <c r="PX152" i="3" s="1"/>
  <c r="IM98" i="3"/>
  <c r="IM152" i="3" s="1"/>
  <c r="MP98" i="3"/>
  <c r="MP152" i="3" s="1"/>
  <c r="KG98" i="3"/>
  <c r="KG152" i="3" s="1"/>
  <c r="DH98" i="3"/>
  <c r="DH152" i="3" s="1"/>
  <c r="NX98" i="3"/>
  <c r="NX152" i="3" s="1"/>
  <c r="LD98" i="3"/>
  <c r="LD152" i="3" s="1"/>
  <c r="CK98" i="3"/>
  <c r="CK152" i="3" s="1"/>
  <c r="RS98" i="3"/>
  <c r="RS152" i="3" s="1"/>
  <c r="KT98" i="3"/>
  <c r="KT152" i="3" s="1"/>
  <c r="RZ98" i="3"/>
  <c r="RZ152" i="3" s="1"/>
  <c r="RB98" i="3"/>
  <c r="RB152" i="3" s="1"/>
  <c r="VG98" i="3"/>
  <c r="VG152" i="3" s="1"/>
  <c r="UG98" i="3"/>
  <c r="UG152" i="3" s="1"/>
  <c r="AO98" i="3"/>
  <c r="DF98" i="3"/>
  <c r="GV98" i="3"/>
  <c r="GV152" i="3" s="1"/>
  <c r="IF98" i="3"/>
  <c r="IF152" i="3" s="1"/>
  <c r="ADU98" i="3"/>
  <c r="QT98" i="3"/>
  <c r="QT152" i="3" s="1"/>
  <c r="TM98" i="3"/>
  <c r="TM152" i="3" s="1"/>
  <c r="HM98" i="3"/>
  <c r="HM152" i="3" s="1"/>
  <c r="AN98" i="3"/>
  <c r="DR98" i="3"/>
  <c r="DR152" i="3" s="1"/>
  <c r="KA98" i="3"/>
  <c r="KA152" i="3" s="1"/>
  <c r="MH98" i="3"/>
  <c r="MH152" i="3" s="1"/>
  <c r="ACR98" i="3"/>
  <c r="ACR152" i="3" s="1"/>
  <c r="DT98" i="3"/>
  <c r="DT152" i="3" s="1"/>
  <c r="SS98" i="3"/>
  <c r="SS152" i="3" s="1"/>
  <c r="SF98" i="3"/>
  <c r="SF152" i="3" s="1"/>
  <c r="PK98" i="3"/>
  <c r="PK152" i="3" s="1"/>
  <c r="AEJ98" i="3"/>
  <c r="JR98" i="3"/>
  <c r="JR152" i="3" s="1"/>
  <c r="DW98" i="3"/>
  <c r="DW152" i="3" s="1"/>
  <c r="EX98" i="3"/>
  <c r="EX152" i="3" s="1"/>
  <c r="VM98" i="3"/>
  <c r="VM152" i="3" s="1"/>
  <c r="IY98" i="3"/>
  <c r="IY152" i="3" s="1"/>
  <c r="RE98" i="3"/>
  <c r="RE152" i="3" s="1"/>
  <c r="ZW98" i="3"/>
  <c r="ZW152" i="3" s="1"/>
  <c r="AEK98" i="3"/>
  <c r="SM98" i="3"/>
  <c r="SM152" i="3" s="1"/>
  <c r="FZ98" i="3"/>
  <c r="FZ152" i="3" s="1"/>
  <c r="GT74" i="3"/>
  <c r="FR81" i="3"/>
  <c r="FR97" i="3"/>
  <c r="FR151" i="3" s="1"/>
  <c r="JD74" i="3"/>
  <c r="OB74" i="3"/>
  <c r="ZB74" i="3"/>
  <c r="ZA74" i="3"/>
  <c r="TN74" i="3"/>
  <c r="SM74" i="3"/>
  <c r="AAP74" i="3"/>
  <c r="YH74" i="3"/>
  <c r="UC74" i="3"/>
  <c r="SW74" i="3"/>
  <c r="XW74" i="3"/>
  <c r="ABC74" i="3"/>
  <c r="ABQ74" i="3"/>
  <c r="XE74" i="3"/>
  <c r="ACO74" i="3"/>
  <c r="XQ74" i="3"/>
  <c r="VI74" i="3"/>
  <c r="SC74" i="3"/>
  <c r="TK74" i="3"/>
  <c r="ADX74" i="3"/>
  <c r="AED74" i="3"/>
  <c r="ABJ74" i="3"/>
  <c r="ZU74" i="3"/>
  <c r="XM74" i="3"/>
  <c r="ABG74" i="3"/>
  <c r="ZX74" i="3"/>
  <c r="WR74" i="3"/>
  <c r="UJ74" i="3"/>
  <c r="QS81" i="3"/>
  <c r="QS97" i="3"/>
  <c r="RL81" i="3"/>
  <c r="RL97" i="3"/>
  <c r="RD81" i="3"/>
  <c r="RD97" i="3"/>
  <c r="RD151" i="3" s="1"/>
  <c r="EM98" i="3"/>
  <c r="EM152" i="3" s="1"/>
  <c r="AAF74" i="3"/>
  <c r="NX81" i="3"/>
  <c r="NX97" i="3"/>
  <c r="NX151" i="3" s="1"/>
  <c r="XY98" i="3"/>
  <c r="XY152" i="3" s="1"/>
  <c r="IE81" i="3"/>
  <c r="IE97" i="3"/>
  <c r="IE151" i="3" s="1"/>
  <c r="YZ74" i="3"/>
  <c r="AM98" i="3"/>
  <c r="TG74" i="3"/>
  <c r="JI81" i="3"/>
  <c r="JI97" i="3"/>
  <c r="JI151" i="3" s="1"/>
  <c r="KH98" i="3"/>
  <c r="KH152" i="3" s="1"/>
  <c r="YB98" i="3"/>
  <c r="YB152" i="3" s="1"/>
  <c r="ACE98" i="3"/>
  <c r="ACE152" i="3" s="1"/>
  <c r="BQ98" i="3"/>
  <c r="BQ152" i="3" s="1"/>
  <c r="QM98" i="3"/>
  <c r="QM152" i="3" s="1"/>
  <c r="NR98" i="3"/>
  <c r="NR152" i="3" s="1"/>
  <c r="QK98" i="3"/>
  <c r="QK152" i="3" s="1"/>
  <c r="EK98" i="3"/>
  <c r="ZC98" i="3"/>
  <c r="ZC152" i="3" s="1"/>
  <c r="PT98" i="3"/>
  <c r="PT152" i="3" s="1"/>
  <c r="UH98" i="3"/>
  <c r="UH152" i="3" s="1"/>
  <c r="CL98" i="3"/>
  <c r="CL152" i="3" s="1"/>
  <c r="KF98" i="3"/>
  <c r="KF152" i="3" s="1"/>
  <c r="ZE98" i="3"/>
  <c r="ZE152" i="3" s="1"/>
  <c r="TD98" i="3"/>
  <c r="TD152" i="3" s="1"/>
  <c r="AEZ98" i="3"/>
  <c r="XO98" i="3"/>
  <c r="XO152" i="3" s="1"/>
  <c r="ACP98" i="3"/>
  <c r="ACP152" i="3" s="1"/>
  <c r="ADX98" i="3"/>
  <c r="FY98" i="3"/>
  <c r="FY152" i="3" s="1"/>
  <c r="XI98" i="3"/>
  <c r="XI152" i="3" s="1"/>
  <c r="PJ98" i="3"/>
  <c r="PJ152" i="3" s="1"/>
  <c r="ADQ98" i="3"/>
  <c r="WF98" i="3"/>
  <c r="WF152" i="3" s="1"/>
  <c r="PG98" i="3"/>
  <c r="PG152" i="3" s="1"/>
  <c r="TU98" i="3"/>
  <c r="TU152" i="3" s="1"/>
  <c r="IQ98" i="3"/>
  <c r="IQ152" i="3" s="1"/>
  <c r="WL98" i="3"/>
  <c r="WL152" i="3" s="1"/>
  <c r="ACY98" i="3"/>
  <c r="FW98" i="3"/>
  <c r="FW152" i="3" s="1"/>
  <c r="ES98" i="3"/>
  <c r="ES152" i="3" s="1"/>
  <c r="AEL98" i="3"/>
  <c r="AH98" i="3"/>
  <c r="LZ98" i="3"/>
  <c r="LZ152" i="3" s="1"/>
  <c r="CF98" i="3"/>
  <c r="CF152" i="3" s="1"/>
  <c r="AG98" i="3"/>
  <c r="ADV98" i="3"/>
  <c r="RJ98" i="3"/>
  <c r="RJ152" i="3" s="1"/>
  <c r="QL98" i="3"/>
  <c r="QL152" i="3" s="1"/>
  <c r="LW98" i="3"/>
  <c r="LW152" i="3" s="1"/>
  <c r="SE98" i="3"/>
  <c r="SE152" i="3" s="1"/>
  <c r="TK98" i="3"/>
  <c r="TK152" i="3" s="1"/>
  <c r="ADA98" i="3"/>
  <c r="RA98" i="3"/>
  <c r="RA152" i="3" s="1"/>
  <c r="GI98" i="3"/>
  <c r="GI152" i="3" s="1"/>
  <c r="YG98" i="3"/>
  <c r="YG152" i="3" s="1"/>
  <c r="XT98" i="3"/>
  <c r="XT152" i="3" s="1"/>
  <c r="AAY98" i="3"/>
  <c r="AAY152" i="3" s="1"/>
  <c r="AEV98" i="3"/>
  <c r="AAP98" i="3"/>
  <c r="HC98" i="3"/>
  <c r="HC152" i="3" s="1"/>
  <c r="FR98" i="3"/>
  <c r="FR152" i="3" s="1"/>
  <c r="ADD98" i="3"/>
  <c r="CM98" i="3"/>
  <c r="CM152" i="3" s="1"/>
  <c r="AX98" i="3"/>
  <c r="QA98" i="3"/>
  <c r="QA152" i="3" s="1"/>
  <c r="HR98" i="3"/>
  <c r="HR152" i="3" s="1"/>
  <c r="JW98" i="3"/>
  <c r="JW152" i="3" s="1"/>
  <c r="WR98" i="3"/>
  <c r="WR152" i="3" s="1"/>
  <c r="AAS98" i="3"/>
  <c r="AAS152" i="3" s="1"/>
  <c r="KB98" i="3"/>
  <c r="KB152" i="3" s="1"/>
  <c r="FK98" i="3"/>
  <c r="FK152" i="3" s="1"/>
  <c r="PV98" i="3"/>
  <c r="PV152" i="3" s="1"/>
  <c r="FN98" i="3"/>
  <c r="FN152" i="3" s="1"/>
  <c r="JP74" i="3"/>
  <c r="FR74" i="3"/>
  <c r="JD81" i="3"/>
  <c r="JD97" i="3"/>
  <c r="JD151" i="3" s="1"/>
  <c r="OB81" i="3"/>
  <c r="OB97" i="3"/>
  <c r="OB151" i="3" s="1"/>
  <c r="UI74" i="3"/>
  <c r="AFE74" i="3"/>
  <c r="ACG74" i="3"/>
  <c r="ACI74" i="3"/>
  <c r="WV74" i="3"/>
  <c r="UN74" i="3"/>
  <c r="YX74" i="3"/>
  <c r="AAV74" i="3"/>
  <c r="UO74" i="3"/>
  <c r="XU74" i="3"/>
  <c r="YI74" i="3"/>
  <c r="YW74" i="3"/>
  <c r="ZG74" i="3"/>
  <c r="ADU74" i="3"/>
  <c r="XA74" i="3"/>
  <c r="AEW74" i="3"/>
  <c r="ABB74" i="3"/>
  <c r="WN74" i="3"/>
  <c r="AEV74" i="3"/>
  <c r="WM74" i="3"/>
  <c r="UE74" i="3"/>
  <c r="UG74" i="3"/>
  <c r="ADJ74" i="3"/>
  <c r="AEP74" i="3"/>
  <c r="AAR74" i="3"/>
  <c r="LG81" i="3"/>
  <c r="LG97" i="3"/>
  <c r="OK81" i="3"/>
  <c r="OK97" i="3"/>
  <c r="OK151" i="3" s="1"/>
  <c r="HK81" i="3"/>
  <c r="HK97" i="3"/>
  <c r="HK151" i="3" s="1"/>
  <c r="IY81" i="3"/>
  <c r="IY97" i="3"/>
  <c r="IY151" i="3" s="1"/>
  <c r="OL81" i="3"/>
  <c r="OL97" i="3"/>
  <c r="OL151" i="3" s="1"/>
  <c r="NA81" i="3"/>
  <c r="NA97" i="3"/>
  <c r="AT81" i="3"/>
  <c r="AT97" i="3"/>
  <c r="BX81" i="3"/>
  <c r="BX97" i="3"/>
  <c r="BX151" i="3" s="1"/>
  <c r="MW81" i="3"/>
  <c r="MW97" i="3"/>
  <c r="MW151" i="3" s="1"/>
  <c r="DN81" i="3"/>
  <c r="DN97" i="3"/>
  <c r="DN151" i="3" s="1"/>
  <c r="DD81" i="3"/>
  <c r="DD97" i="3"/>
  <c r="DD151" i="3" s="1"/>
  <c r="DT81" i="3"/>
  <c r="DT97" i="3"/>
  <c r="DT151" i="3" s="1"/>
  <c r="PC81" i="3"/>
  <c r="PC97" i="3"/>
  <c r="DI97" i="3"/>
  <c r="DI81" i="3"/>
  <c r="FO81" i="3"/>
  <c r="FO97" i="3"/>
  <c r="FO151" i="3" s="1"/>
  <c r="RO81" i="3"/>
  <c r="RO97" i="3"/>
  <c r="RO151" i="3" s="1"/>
  <c r="GW81" i="3"/>
  <c r="GW97" i="3"/>
  <c r="HT81" i="3"/>
  <c r="HT97" i="3"/>
  <c r="HT151" i="3" s="1"/>
  <c r="HP81" i="3"/>
  <c r="HP97" i="3"/>
  <c r="HP151" i="3" s="1"/>
  <c r="RJ81" i="3"/>
  <c r="RJ97" i="3"/>
  <c r="RJ151" i="3" s="1"/>
  <c r="AAR98" i="3"/>
  <c r="AAR152" i="3" s="1"/>
  <c r="IJ81" i="3"/>
  <c r="IJ97" i="3"/>
  <c r="IJ151" i="3" s="1"/>
  <c r="ABV74" i="3"/>
  <c r="OK98" i="3"/>
  <c r="OK152" i="3" s="1"/>
  <c r="JS98" i="3"/>
  <c r="JS152" i="3" s="1"/>
  <c r="WO74" i="3"/>
  <c r="WV98" i="3"/>
  <c r="WV152" i="3" s="1"/>
  <c r="AAF98" i="3"/>
  <c r="AAF152" i="3" s="1"/>
  <c r="OF98" i="3"/>
  <c r="OF152" i="3" s="1"/>
  <c r="ET98" i="3"/>
  <c r="ET152" i="3" s="1"/>
  <c r="AEF98" i="3"/>
  <c r="ACI98" i="3"/>
  <c r="ACI152" i="3" s="1"/>
  <c r="EU98" i="3"/>
  <c r="EU152" i="3" s="1"/>
  <c r="TZ98" i="3"/>
  <c r="TZ152" i="3" s="1"/>
  <c r="MC98" i="3"/>
  <c r="MC152" i="3" s="1"/>
  <c r="RX98" i="3"/>
  <c r="RX152" i="3" s="1"/>
  <c r="CP98" i="3"/>
  <c r="CP152" i="3" s="1"/>
  <c r="TG98" i="3"/>
  <c r="TG152" i="3" s="1"/>
  <c r="SI98" i="3"/>
  <c r="SI152" i="3" s="1"/>
  <c r="NO98" i="3"/>
  <c r="NO152" i="3" s="1"/>
  <c r="GP98" i="3"/>
  <c r="GP152" i="3" s="1"/>
  <c r="NU98" i="3"/>
  <c r="NU152" i="3" s="1"/>
  <c r="ER98" i="3"/>
  <c r="ER152" i="3" s="1"/>
  <c r="BS98" i="3"/>
  <c r="BS152" i="3" s="1"/>
  <c r="CA98" i="3"/>
  <c r="ZR98" i="3"/>
  <c r="ZR152" i="3" s="1"/>
  <c r="LS98" i="3"/>
  <c r="LS152" i="3" s="1"/>
  <c r="SA98" i="3"/>
  <c r="SA152" i="3" s="1"/>
  <c r="XB98" i="3"/>
  <c r="YJ98" i="3"/>
  <c r="YJ152" i="3" s="1"/>
  <c r="GM98" i="3"/>
  <c r="GM152" i="3" s="1"/>
  <c r="CN98" i="3"/>
  <c r="CN152" i="3" s="1"/>
  <c r="WJ98" i="3"/>
  <c r="WJ152" i="3" s="1"/>
  <c r="KJ98" i="3"/>
  <c r="KJ152" i="3" s="1"/>
  <c r="OO98" i="3"/>
  <c r="OO152" i="3" s="1"/>
  <c r="TP98" i="3"/>
  <c r="TP152" i="3" s="1"/>
  <c r="OG98" i="3"/>
  <c r="OG152" i="3" s="1"/>
  <c r="DP98" i="3"/>
  <c r="DP152" i="3" s="1"/>
  <c r="CT98" i="3"/>
  <c r="CT152" i="3" s="1"/>
  <c r="BV98" i="3"/>
  <c r="BV152" i="3" s="1"/>
  <c r="GY98" i="3"/>
  <c r="GY152" i="3" s="1"/>
  <c r="DE98" i="3"/>
  <c r="DE152" i="3" s="1"/>
  <c r="RT98" i="3"/>
  <c r="RT152" i="3" s="1"/>
  <c r="FH98" i="3"/>
  <c r="FH152" i="3" s="1"/>
  <c r="AFC98" i="3"/>
  <c r="ZP98" i="3"/>
  <c r="ZP152" i="3" s="1"/>
  <c r="FE98" i="3"/>
  <c r="FE152" i="3" s="1"/>
  <c r="AJ98" i="3"/>
  <c r="DN98" i="3"/>
  <c r="DN152" i="3" s="1"/>
  <c r="KX98" i="3"/>
  <c r="KX152" i="3" s="1"/>
  <c r="UB98" i="3"/>
  <c r="UB152" i="3" s="1"/>
  <c r="MQ98" i="3"/>
  <c r="MQ152" i="3" s="1"/>
  <c r="LF98" i="3"/>
  <c r="LF152" i="3" s="1"/>
  <c r="NY98" i="3"/>
  <c r="NY152" i="3" s="1"/>
  <c r="FJ98" i="3"/>
  <c r="FJ152" i="3" s="1"/>
  <c r="ON98" i="3"/>
  <c r="ON152" i="3" s="1"/>
  <c r="UV98" i="3"/>
  <c r="UV152" i="3" s="1"/>
  <c r="ZJ98" i="3"/>
  <c r="ZJ152" i="3" s="1"/>
  <c r="LY98" i="3"/>
  <c r="LY152" i="3" s="1"/>
  <c r="ABB98" i="3"/>
  <c r="ABB152" i="3" s="1"/>
  <c r="AEG98" i="3"/>
  <c r="ADT98" i="3"/>
  <c r="WI98" i="3"/>
  <c r="WI152" i="3" s="1"/>
  <c r="XP98" i="3"/>
  <c r="XP152" i="3" s="1"/>
  <c r="YV98" i="3"/>
  <c r="YV152" i="3" s="1"/>
  <c r="BE98" i="3"/>
  <c r="BE152" i="3" s="1"/>
  <c r="KN98" i="3"/>
  <c r="KN152" i="3" s="1"/>
  <c r="ML98" i="3"/>
  <c r="ML152" i="3" s="1"/>
  <c r="ACJ98" i="3"/>
  <c r="ACJ152" i="3" s="1"/>
  <c r="YA98" i="3"/>
  <c r="YA152" i="3" s="1"/>
  <c r="JP81" i="3"/>
  <c r="JP97" i="3"/>
  <c r="JP151" i="3" s="1"/>
  <c r="IN81" i="3"/>
  <c r="IN97" i="3"/>
  <c r="IN151" i="3" s="1"/>
  <c r="LO98" i="3"/>
  <c r="LO152" i="3" s="1"/>
  <c r="RV74" i="3"/>
  <c r="ACW74" i="3"/>
  <c r="ABW74" i="3"/>
  <c r="ADY74" i="3"/>
  <c r="TM74" i="3"/>
  <c r="TZ74" i="3"/>
  <c r="AEA74" i="3"/>
  <c r="AAG74" i="3"/>
  <c r="ADF74" i="3"/>
  <c r="ZJ74" i="3"/>
  <c r="UM74" i="3"/>
  <c r="VA74" i="3"/>
  <c r="VO74" i="3"/>
  <c r="VY74" i="3"/>
  <c r="AAM74" i="3"/>
  <c r="TS74" i="3"/>
  <c r="ABO74" i="3"/>
  <c r="ABY74" i="3"/>
  <c r="XH74" i="3"/>
  <c r="TR74" i="3"/>
  <c r="ABZ74" i="3"/>
  <c r="TE74" i="3"/>
  <c r="VR74" i="3"/>
  <c r="ACF74" i="3"/>
  <c r="ZP74" i="3"/>
  <c r="WZ74" i="3"/>
  <c r="XV74" i="3"/>
  <c r="MG81" i="3"/>
  <c r="MG97" i="3"/>
  <c r="MG151" i="3" s="1"/>
  <c r="IL81" i="3"/>
  <c r="IL97" i="3"/>
  <c r="IL151" i="3" s="1"/>
  <c r="DP81" i="3"/>
  <c r="DP97" i="3"/>
  <c r="DP151" i="3" s="1"/>
  <c r="GB81" i="3"/>
  <c r="GB97" i="3"/>
  <c r="GB151" i="3" s="1"/>
  <c r="LR81" i="3"/>
  <c r="LR97" i="3"/>
  <c r="LR151" i="3" s="1"/>
  <c r="AJ81" i="3"/>
  <c r="AJ97" i="3"/>
  <c r="AJ151" i="3" s="1"/>
  <c r="DU81" i="3"/>
  <c r="DU97" i="3"/>
  <c r="DU151" i="3" s="1"/>
  <c r="CO81" i="3"/>
  <c r="CO97" i="3"/>
  <c r="CO151" i="3" s="1"/>
  <c r="YN98" i="3"/>
  <c r="YN152" i="3" s="1"/>
  <c r="RY98" i="3"/>
  <c r="RY152" i="3" s="1"/>
  <c r="WH74" i="3"/>
  <c r="AER74" i="3"/>
  <c r="ABK98" i="3"/>
  <c r="ABK152" i="3" s="1"/>
  <c r="LM81" i="3"/>
  <c r="LM97" i="3"/>
  <c r="LM151" i="3" s="1"/>
  <c r="HC81" i="3"/>
  <c r="HC97" i="3"/>
  <c r="HC151" i="3" s="1"/>
  <c r="SX98" i="3"/>
  <c r="SX152" i="3" s="1"/>
  <c r="KW98" i="3"/>
  <c r="KW152" i="3" s="1"/>
  <c r="SE74" i="3"/>
  <c r="JC98" i="3"/>
  <c r="JC152" i="3" s="1"/>
  <c r="KO98" i="3"/>
  <c r="KO152" i="3" s="1"/>
  <c r="AP98" i="3"/>
  <c r="JZ98" i="3"/>
  <c r="JZ152" i="3" s="1"/>
  <c r="RR98" i="3"/>
  <c r="RR152" i="3" s="1"/>
  <c r="PI98" i="3"/>
  <c r="PI152" i="3" s="1"/>
  <c r="SN98" i="3"/>
  <c r="SN152" i="3" s="1"/>
  <c r="WQ98" i="3"/>
  <c r="WQ152" i="3" s="1"/>
  <c r="VQ98" i="3"/>
  <c r="VQ152" i="3" s="1"/>
  <c r="LN98" i="3"/>
  <c r="LN152" i="3" s="1"/>
  <c r="FP98" i="3"/>
  <c r="FP152" i="3" s="1"/>
  <c r="EW98" i="3"/>
  <c r="EW152" i="3" s="1"/>
  <c r="DY98" i="3"/>
  <c r="DY152" i="3" s="1"/>
  <c r="ABH98" i="3"/>
  <c r="ABH152" i="3" s="1"/>
  <c r="AAH98" i="3"/>
  <c r="AAH152" i="3" s="1"/>
  <c r="GB98" i="3"/>
  <c r="GB152" i="3" s="1"/>
  <c r="MV98" i="3"/>
  <c r="MV152" i="3" s="1"/>
  <c r="BL98" i="3"/>
  <c r="BL152" i="3" s="1"/>
  <c r="TQ98" i="3"/>
  <c r="TQ152" i="3" s="1"/>
  <c r="NP98" i="3"/>
  <c r="NP152" i="3" s="1"/>
  <c r="ZL98" i="3"/>
  <c r="ZL152" i="3" s="1"/>
  <c r="NL98" i="3"/>
  <c r="NL152" i="3" s="1"/>
  <c r="GL98" i="3"/>
  <c r="GL152" i="3" s="1"/>
  <c r="GA98" i="3"/>
  <c r="GA152" i="3" s="1"/>
  <c r="OH98" i="3"/>
  <c r="OH152" i="3" s="1"/>
  <c r="RU98" i="3"/>
  <c r="RU152" i="3" s="1"/>
  <c r="JV98" i="3"/>
  <c r="JV152" i="3" s="1"/>
  <c r="YC98" i="3"/>
  <c r="YC152" i="3" s="1"/>
  <c r="AED98" i="3"/>
  <c r="HB98" i="3"/>
  <c r="HB152" i="3" s="1"/>
  <c r="HI98" i="3"/>
  <c r="HI152" i="3" s="1"/>
  <c r="JE98" i="3"/>
  <c r="JE152" i="3" s="1"/>
  <c r="QX98" i="3"/>
  <c r="QX152" i="3" s="1"/>
  <c r="XK98" i="3"/>
  <c r="XK152" i="3" s="1"/>
  <c r="AAD98" i="3"/>
  <c r="AAD152" i="3" s="1"/>
  <c r="XU98" i="3"/>
  <c r="XU152" i="3" s="1"/>
  <c r="FF98" i="3"/>
  <c r="FF152" i="3" s="1"/>
  <c r="TA98" i="3"/>
  <c r="TA152" i="3" s="1"/>
  <c r="SC98" i="3"/>
  <c r="SC152" i="3" s="1"/>
  <c r="NB98" i="3"/>
  <c r="NB152" i="3" s="1"/>
  <c r="OS98" i="3"/>
  <c r="OS152" i="3" s="1"/>
  <c r="DU98" i="3"/>
  <c r="DU152" i="3" s="1"/>
  <c r="IV98" i="3"/>
  <c r="IV152" i="3" s="1"/>
  <c r="ZO98" i="3"/>
  <c r="ZO152" i="3" s="1"/>
  <c r="HN98" i="3"/>
  <c r="HN152" i="3" s="1"/>
  <c r="AAJ98" i="3"/>
  <c r="AAJ152" i="3" s="1"/>
  <c r="AEX98" i="3"/>
  <c r="XM98" i="3"/>
  <c r="XM152" i="3" s="1"/>
  <c r="UA98" i="3"/>
  <c r="UA152" i="3" s="1"/>
  <c r="ACG98" i="3"/>
  <c r="ACG152" i="3" s="1"/>
  <c r="WZ98" i="3"/>
  <c r="WZ152" i="3" s="1"/>
  <c r="MA98" i="3"/>
  <c r="MA152" i="3" s="1"/>
  <c r="DK98" i="3"/>
  <c r="DK152" i="3" s="1"/>
  <c r="OZ98" i="3"/>
  <c r="OZ152" i="3" s="1"/>
  <c r="SQ98" i="3"/>
  <c r="SQ152" i="3" s="1"/>
  <c r="RF98" i="3"/>
  <c r="RF152" i="3" s="1"/>
  <c r="JI98" i="3"/>
  <c r="JI152" i="3" s="1"/>
  <c r="ZT98" i="3"/>
  <c r="ZT152" i="3" s="1"/>
  <c r="HH98" i="3"/>
  <c r="HH152" i="3" s="1"/>
  <c r="EE98" i="3"/>
  <c r="EE152" i="3" s="1"/>
  <c r="KM98" i="3"/>
  <c r="KM152" i="3" s="1"/>
  <c r="ACK98" i="3"/>
  <c r="ACK152" i="3" s="1"/>
  <c r="OQ98" i="3"/>
  <c r="OQ152" i="3" s="1"/>
  <c r="QY164" i="3" s="1"/>
  <c r="VJ98" i="3"/>
  <c r="VJ152" i="3" s="1"/>
  <c r="FA98" i="3"/>
  <c r="FA152" i="3" s="1"/>
  <c r="IN74" i="3"/>
  <c r="VD98" i="3"/>
  <c r="VD152" i="3" s="1"/>
  <c r="RV81" i="3"/>
  <c r="RV97" i="3"/>
  <c r="RV151" i="3" s="1"/>
  <c r="ZO74" i="3"/>
  <c r="TA74" i="3"/>
  <c r="AAQ74" i="3"/>
  <c r="ACY74" i="3"/>
  <c r="XL74" i="3"/>
  <c r="AAK74" i="3"/>
  <c r="WY74" i="3"/>
  <c r="VP74" i="3"/>
  <c r="VE74" i="3"/>
  <c r="ACP74" i="3"/>
  <c r="ZV74" i="3"/>
  <c r="SG74" i="3"/>
  <c r="SQ74" i="3"/>
  <c r="TI74" i="3"/>
  <c r="AEZ74" i="3"/>
  <c r="YG74" i="3"/>
  <c r="YQ74" i="3"/>
  <c r="ZZ74" i="3"/>
  <c r="ZK74" i="3"/>
  <c r="YF74" i="3"/>
  <c r="XZ74" i="3"/>
  <c r="AFD74" i="3"/>
  <c r="SL74" i="3"/>
  <c r="WT74" i="3"/>
  <c r="UD74" i="3"/>
  <c r="UB74" i="3"/>
  <c r="AA139" i="3"/>
  <c r="AA81" i="3"/>
  <c r="AA97" i="3"/>
  <c r="AU123" i="3" s="1"/>
  <c r="JH81" i="3"/>
  <c r="JH97" i="3"/>
  <c r="JH151" i="3" s="1"/>
  <c r="LE81" i="3"/>
  <c r="LE97" i="3"/>
  <c r="FP81" i="3"/>
  <c r="FP97" i="3"/>
  <c r="CR81" i="3"/>
  <c r="CR97" i="3"/>
  <c r="IB81" i="3"/>
  <c r="IB97" i="3"/>
  <c r="IB151" i="3" s="1"/>
  <c r="FE81" i="3"/>
  <c r="FE97" i="3"/>
  <c r="FE151" i="3" s="1"/>
  <c r="FW81" i="3"/>
  <c r="FW97" i="3"/>
  <c r="FW151" i="3" s="1"/>
  <c r="LC81" i="3"/>
  <c r="LC97" i="3"/>
  <c r="LC151" i="3" s="1"/>
  <c r="LJ81" i="3"/>
  <c r="LJ97" i="3"/>
  <c r="KU98" i="3"/>
  <c r="KU152" i="3" s="1"/>
  <c r="ZD74" i="3"/>
  <c r="BI98" i="3"/>
  <c r="BI152" i="3" s="1"/>
  <c r="MT98" i="3"/>
  <c r="MT152" i="3" s="1"/>
  <c r="AAL98" i="3"/>
  <c r="AAL152" i="3" s="1"/>
  <c r="ZM98" i="3"/>
  <c r="ZM152" i="3" s="1"/>
  <c r="ACL74" i="3"/>
  <c r="VM74" i="3"/>
  <c r="AEI98" i="3"/>
  <c r="ADK98" i="3"/>
  <c r="YQ98" i="3"/>
  <c r="YQ152" i="3" s="1"/>
  <c r="UI98" i="3"/>
  <c r="UI152" i="3" s="1"/>
  <c r="YW98" i="3"/>
  <c r="YW152" i="3" s="1"/>
  <c r="UR98" i="3"/>
  <c r="UR152" i="3" s="1"/>
  <c r="DQ98" i="3"/>
  <c r="DQ152" i="3" s="1"/>
  <c r="EN98" i="3"/>
  <c r="EN152" i="3" s="1"/>
  <c r="KY98" i="3"/>
  <c r="KY152" i="3" s="1"/>
  <c r="ID98" i="3"/>
  <c r="ID152" i="3" s="1"/>
  <c r="UL98" i="3"/>
  <c r="UL152" i="3" s="1"/>
  <c r="TN98" i="3"/>
  <c r="ADL98" i="3"/>
  <c r="MN98" i="3"/>
  <c r="MN152" i="3" s="1"/>
  <c r="AAE98" i="3"/>
  <c r="AAE152" i="3" s="1"/>
  <c r="NS98" i="3"/>
  <c r="MU98" i="3"/>
  <c r="MU152" i="3" s="1"/>
  <c r="IA98" i="3"/>
  <c r="IA152" i="3" s="1"/>
  <c r="ABI98" i="3"/>
  <c r="ABI152" i="3" s="1"/>
  <c r="ABP98" i="3"/>
  <c r="ABP152" i="3" s="1"/>
  <c r="CJ98" i="3"/>
  <c r="CJ152" i="3" s="1"/>
  <c r="EY98" i="3"/>
  <c r="EY152" i="3" s="1"/>
  <c r="ACM98" i="3"/>
  <c r="ACM152" i="3" s="1"/>
  <c r="UD98" i="3"/>
  <c r="UD152" i="3" s="1"/>
  <c r="GE98" i="3"/>
  <c r="GE152" i="3" s="1"/>
  <c r="ADN98" i="3"/>
  <c r="RN98" i="3"/>
  <c r="RN152" i="3" s="1"/>
  <c r="QR98" i="3"/>
  <c r="QR152" i="3" s="1"/>
  <c r="AAT98" i="3"/>
  <c r="AAT152" i="3" s="1"/>
  <c r="AAQ98" i="3"/>
  <c r="AAQ152" i="3" s="1"/>
  <c r="ACX98" i="3"/>
  <c r="ACX152" i="3" s="1"/>
  <c r="EV98" i="3"/>
  <c r="EV152" i="3" s="1"/>
  <c r="JA98" i="3"/>
  <c r="OB98" i="3"/>
  <c r="OB152" i="3" s="1"/>
  <c r="ME98" i="3"/>
  <c r="ME152" i="3" s="1"/>
  <c r="YX98" i="3"/>
  <c r="YX152" i="3" s="1"/>
  <c r="ACO98" i="3"/>
  <c r="ACO152" i="3" s="1"/>
  <c r="ABQ98" i="3"/>
  <c r="ABQ152" i="3" s="1"/>
  <c r="PS98" i="3"/>
  <c r="PS152" i="3" s="1"/>
  <c r="CZ98" i="3"/>
  <c r="CZ152" i="3" s="1"/>
  <c r="YH98" i="3"/>
  <c r="YH152" i="3" s="1"/>
  <c r="LV98" i="3"/>
  <c r="LV152" i="3" s="1"/>
  <c r="MO98" i="3"/>
  <c r="ABF98" i="3"/>
  <c r="ABF152" i="3" s="1"/>
  <c r="ACN98" i="3"/>
  <c r="ACN152" i="3" s="1"/>
  <c r="EC98" i="3"/>
  <c r="EC152" i="3" s="1"/>
  <c r="IJ98" i="3"/>
  <c r="IJ152" i="3" s="1"/>
  <c r="HA98" i="3"/>
  <c r="HA152" i="3" s="1"/>
  <c r="VR98" i="3"/>
  <c r="VR152" i="3" s="1"/>
  <c r="AQ98" i="3"/>
  <c r="BK98" i="3"/>
  <c r="BK152" i="3" s="1"/>
  <c r="VA98" i="3"/>
  <c r="VA152" i="3" s="1"/>
  <c r="ACS98" i="3"/>
  <c r="ACS152" i="3" s="1"/>
  <c r="FQ98" i="3"/>
  <c r="FQ152" i="3" s="1"/>
  <c r="TW98" i="3"/>
  <c r="TW152" i="3" s="1"/>
  <c r="SW98" i="3"/>
  <c r="SW152" i="3" s="1"/>
  <c r="JH98" i="3"/>
  <c r="JH152" i="3" s="1"/>
  <c r="VN98" i="3"/>
  <c r="VN152" i="3" s="1"/>
  <c r="YS98" i="3"/>
  <c r="YS152" i="3" s="1"/>
  <c r="YF98" i="3"/>
  <c r="QU98" i="3"/>
  <c r="QU152" i="3" s="1"/>
  <c r="GY74" i="3"/>
  <c r="FU98" i="3"/>
  <c r="FU152" i="3" s="1"/>
  <c r="YR74" i="3"/>
  <c r="MH81" i="3"/>
  <c r="MH97" i="3"/>
  <c r="MH151" i="3" s="1"/>
  <c r="SZ98" i="3"/>
  <c r="SZ152" i="3" s="1"/>
  <c r="UR74" i="3"/>
  <c r="XY74" i="3"/>
  <c r="AES74" i="3"/>
  <c r="XI74" i="3"/>
  <c r="ZQ74" i="3"/>
  <c r="UP74" i="3"/>
  <c r="ACU74" i="3"/>
  <c r="TQ74" i="3"/>
  <c r="ST74" i="3"/>
  <c r="ADD74" i="3"/>
  <c r="VH74" i="3"/>
  <c r="VQ74" i="3"/>
  <c r="XB74" i="3"/>
  <c r="AAT74" i="3"/>
  <c r="ABH74" i="3"/>
  <c r="VF74" i="3"/>
  <c r="UY74" i="3"/>
  <c r="ZL74" i="3"/>
  <c r="ACA74" i="3"/>
  <c r="ABI74" i="3"/>
  <c r="VJ74" i="3"/>
  <c r="TU74" i="3"/>
  <c r="ACH74" i="3"/>
  <c r="WF74" i="3"/>
  <c r="ZT74" i="3"/>
  <c r="ZW74" i="3"/>
  <c r="ADO74" i="3"/>
  <c r="BI81" i="3"/>
  <c r="BI97" i="3"/>
  <c r="BI151" i="3" s="1"/>
  <c r="Z139" i="3"/>
  <c r="Z97" i="3"/>
  <c r="AT123" i="3" s="1"/>
  <c r="Z81" i="3"/>
  <c r="ON81" i="3"/>
  <c r="ON97" i="3"/>
  <c r="AB81" i="3"/>
  <c r="AB97" i="3"/>
  <c r="AV123" i="3" s="1"/>
  <c r="LD81" i="3"/>
  <c r="LD97" i="3"/>
  <c r="BP81" i="3"/>
  <c r="BP97" i="3"/>
  <c r="BP151" i="3" s="1"/>
  <c r="WK98" i="3"/>
  <c r="WK152" i="3" s="1"/>
  <c r="Y139" i="3"/>
  <c r="Y81" i="3"/>
  <c r="Y97" i="3"/>
  <c r="AS123" i="3" s="1"/>
  <c r="ACX74" i="3"/>
  <c r="JQ98" i="3"/>
  <c r="JQ152" i="3" s="1"/>
  <c r="CQ81" i="3"/>
  <c r="CQ97" i="3"/>
  <c r="CQ151" i="3" s="1"/>
  <c r="JR81" i="3"/>
  <c r="JR97" i="3"/>
  <c r="DS98" i="3"/>
  <c r="DS152" i="3" s="1"/>
  <c r="KK81" i="3"/>
  <c r="KK97" i="3"/>
  <c r="KK151" i="3" s="1"/>
  <c r="LT98" i="3"/>
  <c r="LT152" i="3" s="1"/>
  <c r="YU74" i="3"/>
  <c r="BK81" i="3"/>
  <c r="BK97" i="3"/>
  <c r="BK151" i="3" s="1"/>
  <c r="PY98" i="3"/>
  <c r="PY152" i="3" s="1"/>
  <c r="PA98" i="3"/>
  <c r="PA152" i="3" s="1"/>
  <c r="LQ98" i="3"/>
  <c r="LQ152" i="3" s="1"/>
  <c r="BH98" i="3"/>
  <c r="BH152" i="3" s="1"/>
  <c r="LX98" i="3"/>
  <c r="LX152" i="3" s="1"/>
  <c r="BN98" i="3"/>
  <c r="BN152" i="3" s="1"/>
  <c r="DV98" i="3"/>
  <c r="DV152" i="3" s="1"/>
  <c r="AES98" i="3"/>
  <c r="YR98" i="3"/>
  <c r="YR152" i="3" s="1"/>
  <c r="WU98" i="3"/>
  <c r="WU152" i="3" s="1"/>
  <c r="XC98" i="3"/>
  <c r="XC152" i="3" s="1"/>
  <c r="WE98" i="3"/>
  <c r="WE152" i="3" s="1"/>
  <c r="BO98" i="3"/>
  <c r="BO152" i="3" s="1"/>
  <c r="TR98" i="3"/>
  <c r="TR152" i="3" s="1"/>
  <c r="LU98" i="3"/>
  <c r="LU152" i="3" s="1"/>
  <c r="ABL98" i="3"/>
  <c r="ABL152" i="3" s="1"/>
  <c r="AAN98" i="3"/>
  <c r="AAN152" i="3" s="1"/>
  <c r="VT98" i="3"/>
  <c r="VT152" i="3" s="1"/>
  <c r="UT98" i="3"/>
  <c r="UT152" i="3" s="1"/>
  <c r="OV98" i="3"/>
  <c r="OV152" i="3" s="1"/>
  <c r="IE98" i="3"/>
  <c r="IE152" i="3" s="1"/>
  <c r="HG98" i="3"/>
  <c r="HG152" i="3" s="1"/>
  <c r="OC98" i="3"/>
  <c r="OC152" i="3" s="1"/>
  <c r="IB98" i="3"/>
  <c r="IB152" i="3" s="1"/>
  <c r="TX98" i="3"/>
  <c r="TX152" i="3" s="1"/>
  <c r="CQ98" i="3"/>
  <c r="CQ152" i="3" s="1"/>
  <c r="NJ98" i="3"/>
  <c r="NJ152" i="3" s="1"/>
  <c r="SV98" i="3"/>
  <c r="SV152" i="3" s="1"/>
  <c r="CU98" i="3"/>
  <c r="CU152" i="3" s="1"/>
  <c r="MG98" i="3"/>
  <c r="MG152" i="3" s="1"/>
  <c r="QV98" i="3"/>
  <c r="QV152" i="3" s="1"/>
  <c r="SO98" i="3"/>
  <c r="SO152" i="3" s="1"/>
  <c r="YP98" i="3"/>
  <c r="YP152" i="3" s="1"/>
  <c r="ABU98" i="3"/>
  <c r="ABU152" i="3" s="1"/>
  <c r="ZX98" i="3"/>
  <c r="ZX152" i="3" s="1"/>
  <c r="KZ98" i="3"/>
  <c r="KZ152" i="3" s="1"/>
  <c r="DA98" i="3"/>
  <c r="DA152" i="3" s="1"/>
  <c r="CC98" i="3"/>
  <c r="CC152" i="3" s="1"/>
  <c r="HT98" i="3"/>
  <c r="HT152" i="3" s="1"/>
  <c r="SG98" i="3"/>
  <c r="SG152" i="3" s="1"/>
  <c r="MF98" i="3"/>
  <c r="MF152" i="3" s="1"/>
  <c r="AAM98" i="3"/>
  <c r="AAM152" i="3" s="1"/>
  <c r="WC98" i="3"/>
  <c r="WC152" i="3" s="1"/>
  <c r="AI98" i="3"/>
  <c r="II98" i="3"/>
  <c r="II152" i="3" s="1"/>
  <c r="KE98" i="3"/>
  <c r="AW98" i="3"/>
  <c r="QO98" i="3"/>
  <c r="QO152" i="3" s="1"/>
  <c r="EB98" i="3"/>
  <c r="EB152" i="3" s="1"/>
  <c r="VO98" i="3"/>
  <c r="VO152" i="3" s="1"/>
  <c r="NF98" i="3"/>
  <c r="NF152" i="3" s="1"/>
  <c r="JK98" i="3"/>
  <c r="JK152" i="3" s="1"/>
  <c r="WD98" i="3"/>
  <c r="WD152" i="3" s="1"/>
  <c r="PE98" i="3"/>
  <c r="PE152" i="3" s="1"/>
  <c r="AV98" i="3"/>
  <c r="BP98" i="3"/>
  <c r="BP152" i="3" s="1"/>
  <c r="ADW98" i="3"/>
  <c r="JL98" i="3"/>
  <c r="JL152" i="3" s="1"/>
  <c r="NC98" i="3"/>
  <c r="NC152" i="3" s="1"/>
  <c r="LR98" i="3"/>
  <c r="LR152" i="3" s="1"/>
  <c r="AEN98" i="3"/>
  <c r="GY81" i="3"/>
  <c r="GY97" i="3"/>
  <c r="GY151" i="3" s="1"/>
  <c r="UE98" i="3"/>
  <c r="UE152" i="3" s="1"/>
  <c r="BZ98" i="3"/>
  <c r="BZ152" i="3" s="1"/>
  <c r="MH74" i="3"/>
  <c r="FG98" i="3"/>
  <c r="FG152" i="3" s="1"/>
  <c r="UF74" i="3"/>
  <c r="UQ74" i="3"/>
  <c r="ABK74" i="3"/>
  <c r="UA74" i="3"/>
  <c r="WI74" i="3"/>
  <c r="AAI74" i="3"/>
  <c r="TY74" i="3"/>
  <c r="ADZ74" i="3"/>
  <c r="YM74" i="3"/>
  <c r="TJ74" i="3"/>
  <c r="AEH74" i="3"/>
  <c r="SI74" i="3"/>
  <c r="ADR74" i="3"/>
  <c r="WC74" i="3"/>
  <c r="AET74" i="3"/>
  <c r="YN74" i="3"/>
  <c r="ADB74" i="3"/>
  <c r="SZ74" i="3"/>
  <c r="YS74" i="3"/>
  <c r="ADA74" i="3"/>
  <c r="YV74" i="3"/>
  <c r="ABT74" i="3"/>
  <c r="ZH74" i="3"/>
  <c r="ACN74" i="3"/>
  <c r="WX74" i="3"/>
  <c r="AFC74" i="3"/>
  <c r="ACC74" i="3"/>
  <c r="LV81" i="3"/>
  <c r="LV97" i="3"/>
  <c r="LV151" i="3" s="1"/>
  <c r="FB81" i="3"/>
  <c r="FB97" i="3"/>
  <c r="FB151" i="3" s="1"/>
  <c r="W139" i="3"/>
  <c r="W81" i="3"/>
  <c r="W97" i="3"/>
  <c r="AQ123" i="3" s="1"/>
  <c r="OF81" i="3"/>
  <c r="OF97" i="3"/>
  <c r="BD98" i="3"/>
  <c r="BD152" i="3" s="1"/>
  <c r="SK98" i="3"/>
  <c r="SK152" i="3" s="1"/>
  <c r="BF98" i="3"/>
  <c r="BF152" i="3" s="1"/>
  <c r="XV98" i="3"/>
  <c r="XV152" i="3" s="1"/>
  <c r="HX98" i="3"/>
  <c r="HX152" i="3" s="1"/>
  <c r="GT98" i="3"/>
  <c r="GT152" i="3" s="1"/>
  <c r="EI98" i="3"/>
  <c r="EI152" i="3" s="1"/>
  <c r="AEP98" i="3"/>
  <c r="VE98" i="3"/>
  <c r="VE152" i="3" s="1"/>
  <c r="BM98" i="3"/>
  <c r="BM152" i="3" s="1"/>
  <c r="CG98" i="3"/>
  <c r="CG152" i="3" s="1"/>
  <c r="YU98" i="3"/>
  <c r="YU152" i="3" s="1"/>
  <c r="XW98" i="3"/>
  <c r="XW152" i="3" s="1"/>
  <c r="TC98" i="3"/>
  <c r="TC152" i="3" s="1"/>
  <c r="MD98" i="3"/>
  <c r="MD152" i="3" s="1"/>
  <c r="JU98" i="3"/>
  <c r="JU152" i="3" s="1"/>
  <c r="ED98" i="3"/>
  <c r="ED152" i="3" s="1"/>
  <c r="DD98" i="3"/>
  <c r="DD152" i="3" s="1"/>
  <c r="WM98" i="3"/>
  <c r="WM152" i="3" s="1"/>
  <c r="HP98" i="3"/>
  <c r="HP152" i="3" s="1"/>
  <c r="ABJ98" i="3"/>
  <c r="ABJ152" i="3" s="1"/>
  <c r="OX98" i="3"/>
  <c r="NZ98" i="3"/>
  <c r="NZ152" i="3" s="1"/>
  <c r="XX98" i="3"/>
  <c r="XX152" i="3" s="1"/>
  <c r="CI98" i="3"/>
  <c r="CI152" i="3" s="1"/>
  <c r="UQ98" i="3"/>
  <c r="UQ152" i="3" s="1"/>
  <c r="VX98" i="3"/>
  <c r="VX152" i="3" s="1"/>
  <c r="UZ98" i="3"/>
  <c r="UZ152" i="3" s="1"/>
  <c r="ADR98" i="3"/>
  <c r="VU98" i="3"/>
  <c r="VU152" i="3" s="1"/>
  <c r="WB98" i="3"/>
  <c r="WB152" i="3" s="1"/>
  <c r="GX98" i="3"/>
  <c r="GX152" i="3" s="1"/>
  <c r="MM98" i="3"/>
  <c r="MM152" i="3" s="1"/>
  <c r="OT98" i="3"/>
  <c r="OT152" i="3" s="1"/>
  <c r="OP98" i="3"/>
  <c r="OP152" i="3" s="1"/>
  <c r="ABV98" i="3"/>
  <c r="ABV152" i="3" s="1"/>
  <c r="AEO98" i="3"/>
  <c r="ACC98" i="3"/>
  <c r="ACC152" i="3" s="1"/>
  <c r="ABG98" i="3"/>
  <c r="ABG152" i="3" s="1"/>
  <c r="VF98" i="3"/>
  <c r="VF152" i="3" s="1"/>
  <c r="ACB98" i="3"/>
  <c r="ACB152" i="3" s="1"/>
  <c r="AY98" i="3"/>
  <c r="HV98" i="3"/>
  <c r="FO98" i="3"/>
  <c r="FO152" i="3" s="1"/>
  <c r="UP98" i="3"/>
  <c r="UP152" i="3" s="1"/>
  <c r="GQ98" i="3"/>
  <c r="GQ152" i="3" s="1"/>
  <c r="ZY98" i="3"/>
  <c r="ZY152" i="3" s="1"/>
  <c r="NM98" i="3"/>
  <c r="NM152" i="3" s="1"/>
  <c r="FD98" i="3"/>
  <c r="FD152" i="3" s="1"/>
  <c r="DG98" i="3"/>
  <c r="DG152" i="3" s="1"/>
  <c r="ABC98" i="3"/>
  <c r="ABC152" i="3" s="1"/>
  <c r="ST98" i="3"/>
  <c r="ST152" i="3" s="1"/>
  <c r="GH98" i="3"/>
  <c r="GH152" i="3" s="1"/>
  <c r="MZ98" i="3"/>
  <c r="MZ152" i="3" s="1"/>
  <c r="JD98" i="3"/>
  <c r="JD152" i="3" s="1"/>
  <c r="HE98" i="3"/>
  <c r="HE152" i="3" s="1"/>
  <c r="ABW98" i="3"/>
  <c r="ABW152" i="3" s="1"/>
  <c r="XD98" i="3"/>
  <c r="XD152" i="3" s="1"/>
  <c r="EP98" i="3"/>
  <c r="EP152" i="3" s="1"/>
  <c r="JP98" i="3"/>
  <c r="JP152" i="3" s="1"/>
  <c r="EH98" i="3"/>
  <c r="EH152" i="3" s="1"/>
  <c r="AFG98" i="3"/>
  <c r="PM98" i="3"/>
  <c r="PM152" i="3" s="1"/>
  <c r="XE98" i="3"/>
  <c r="XE152" i="3" s="1"/>
  <c r="AAV98" i="3"/>
  <c r="AAV152" i="3" s="1"/>
  <c r="OI98" i="3"/>
  <c r="OI152" i="3" s="1"/>
  <c r="NI74" i="3"/>
  <c r="UK74" i="3"/>
  <c r="MM74" i="3"/>
  <c r="PP98" i="3"/>
  <c r="PP152" i="3" s="1"/>
  <c r="PD74" i="3"/>
  <c r="QW98" i="3"/>
  <c r="QW152" i="3" s="1"/>
  <c r="XC74" i="3"/>
  <c r="WD74" i="3"/>
  <c r="YC74" i="3"/>
  <c r="ACD74" i="3"/>
  <c r="AEL74" i="3"/>
  <c r="WS74" i="3"/>
  <c r="ADK74" i="3"/>
  <c r="XX74" i="3"/>
  <c r="ADS74" i="3"/>
  <c r="US74" i="3"/>
  <c r="AAN74" i="3"/>
  <c r="ADP74" i="3"/>
  <c r="ABP74" i="3"/>
  <c r="SU74" i="3"/>
  <c r="AAZ74" i="3"/>
  <c r="SN74" i="3"/>
  <c r="VT74" i="3"/>
  <c r="ADT74" i="3"/>
  <c r="VK74" i="3"/>
  <c r="ZS74" i="3"/>
  <c r="VZ74" i="3"/>
  <c r="AFF74" i="3"/>
  <c r="WL74" i="3"/>
  <c r="ZR74" i="3"/>
  <c r="TD74" i="3"/>
  <c r="WG74" i="3"/>
  <c r="OA81" i="3"/>
  <c r="OA97" i="3"/>
  <c r="OA151" i="3" s="1"/>
  <c r="HZ81" i="3"/>
  <c r="HZ97" i="3"/>
  <c r="JE81" i="3"/>
  <c r="JE97" i="3"/>
  <c r="FF81" i="3"/>
  <c r="FF97" i="3"/>
  <c r="MW98" i="3"/>
  <c r="MW152" i="3" s="1"/>
  <c r="AK81" i="3"/>
  <c r="AK97" i="3"/>
  <c r="IW98" i="3"/>
  <c r="IW152" i="3" s="1"/>
  <c r="FY81" i="3"/>
  <c r="FY97" i="3"/>
  <c r="TL74" i="3"/>
  <c r="ADM98" i="3"/>
  <c r="NS81" i="3"/>
  <c r="NS97" i="3"/>
  <c r="UT74" i="3"/>
  <c r="DC98" i="3"/>
  <c r="DC152" i="3" s="1"/>
  <c r="OW81" i="3"/>
  <c r="OW97" i="3"/>
  <c r="OW151" i="3" s="1"/>
  <c r="SB98" i="3"/>
  <c r="SB152" i="3" s="1"/>
  <c r="RD98" i="3"/>
  <c r="RD152" i="3" s="1"/>
  <c r="DZ98" i="3"/>
  <c r="DZ152" i="3" s="1"/>
  <c r="AET98" i="3"/>
  <c r="WW98" i="3"/>
  <c r="WW152" i="3" s="1"/>
  <c r="KK98" i="3"/>
  <c r="KK152" i="3" s="1"/>
  <c r="JM98" i="3"/>
  <c r="JM152" i="3" s="1"/>
  <c r="GC98" i="3"/>
  <c r="GC152" i="3" s="1"/>
  <c r="OU98" i="3"/>
  <c r="OU152" i="3" s="1"/>
  <c r="TI98" i="3"/>
  <c r="TI152" i="3" s="1"/>
  <c r="LM98" i="3"/>
  <c r="LM152" i="3" s="1"/>
  <c r="JF98" i="3"/>
  <c r="JF152" i="3" s="1"/>
  <c r="IC98" i="3"/>
  <c r="IC152" i="3" s="1"/>
  <c r="VI98" i="3"/>
  <c r="VI152" i="3" s="1"/>
  <c r="AEA98" i="3"/>
  <c r="RO98" i="3"/>
  <c r="RO152" i="3" s="1"/>
  <c r="QQ98" i="3"/>
  <c r="QQ152" i="3" s="1"/>
  <c r="FB98" i="3"/>
  <c r="FB152" i="3" s="1"/>
  <c r="OD98" i="3"/>
  <c r="OD152" i="3" s="1"/>
  <c r="GG98" i="3"/>
  <c r="GG152" i="3" s="1"/>
  <c r="JJ98" i="3"/>
  <c r="JJ152" i="3" s="1"/>
  <c r="IL98" i="3"/>
  <c r="IL152" i="3" s="1"/>
  <c r="QF98" i="3"/>
  <c r="QF152" i="3" s="1"/>
  <c r="PF98" i="3"/>
  <c r="PF152" i="3" s="1"/>
  <c r="CX98" i="3"/>
  <c r="CX152" i="3" s="1"/>
  <c r="ACL98" i="3"/>
  <c r="ACL152" i="3" s="1"/>
  <c r="ABN98" i="3"/>
  <c r="ABN152" i="3" s="1"/>
  <c r="WY98" i="3"/>
  <c r="WY152" i="3" s="1"/>
  <c r="ADG98" i="3"/>
  <c r="AEM98" i="3"/>
  <c r="XZ98" i="3"/>
  <c r="XZ152" i="3" s="1"/>
  <c r="CO98" i="3"/>
  <c r="CO152" i="3" s="1"/>
  <c r="NV98" i="3"/>
  <c r="NV152" i="3" s="1"/>
  <c r="DO98" i="3"/>
  <c r="DO152" i="3" s="1"/>
  <c r="VC98" i="3"/>
  <c r="VC152" i="3" s="1"/>
  <c r="XJ98" i="3"/>
  <c r="XJ152" i="3" s="1"/>
  <c r="LJ98" i="3"/>
  <c r="RW98" i="3"/>
  <c r="RW152" i="3" s="1"/>
  <c r="IN98" i="3"/>
  <c r="IN152" i="3" s="1"/>
  <c r="UJ98" i="3"/>
  <c r="UJ152" i="3" s="1"/>
  <c r="TJ98" i="3"/>
  <c r="TJ152" i="3" s="1"/>
  <c r="XA98" i="3"/>
  <c r="XA152" i="3" s="1"/>
  <c r="MI98" i="3"/>
  <c r="MI152" i="3" s="1"/>
  <c r="PB98" i="3"/>
  <c r="PB152" i="3" s="1"/>
  <c r="MS98" i="3"/>
  <c r="MS152" i="3" s="1"/>
  <c r="GR98" i="3"/>
  <c r="UY98" i="3"/>
  <c r="UY152" i="3" s="1"/>
  <c r="GU98" i="3"/>
  <c r="GU152" i="3" s="1"/>
  <c r="JN98" i="3"/>
  <c r="JN152" i="3" s="1"/>
  <c r="WT98" i="3"/>
  <c r="WT152" i="3" s="1"/>
  <c r="OW98" i="3"/>
  <c r="OW152" i="3" s="1"/>
  <c r="ZH98" i="3"/>
  <c r="ZH152" i="3" s="1"/>
  <c r="KD98" i="3"/>
  <c r="KD152" i="3" s="1"/>
  <c r="ABO98" i="3"/>
  <c r="ABO152" i="3" s="1"/>
  <c r="YT98" i="3"/>
  <c r="YT152" i="3" s="1"/>
  <c r="ABM98" i="3"/>
  <c r="ABM152" i="3" s="1"/>
  <c r="AFB98" i="3"/>
  <c r="QP98" i="3"/>
  <c r="QP152" i="3" s="1"/>
  <c r="ACZ98" i="3"/>
  <c r="EQ98" i="3"/>
  <c r="EQ152" i="3" s="1"/>
  <c r="FC98" i="3"/>
  <c r="FC152" i="3" s="1"/>
  <c r="ADG74" i="3"/>
  <c r="MM81" i="3"/>
  <c r="MM97" i="3"/>
  <c r="MM151" i="3" s="1"/>
  <c r="ADO98" i="3"/>
  <c r="PD81" i="3"/>
  <c r="PD97" i="3"/>
  <c r="EH74" i="3"/>
  <c r="AEO74" i="3"/>
  <c r="ACT74" i="3"/>
  <c r="ACJ74" i="3"/>
  <c r="SK74" i="3"/>
  <c r="ACM74" i="3"/>
  <c r="YK74" i="3"/>
  <c r="AAC74" i="3"/>
  <c r="VB74" i="3"/>
  <c r="UW74" i="3"/>
  <c r="YL74" i="3"/>
  <c r="XR74" i="3"/>
  <c r="TV74" i="3"/>
  <c r="YT74" i="3"/>
  <c r="AEB74" i="3"/>
  <c r="YD74" i="3"/>
  <c r="ADH74" i="3"/>
  <c r="ACB74" i="3"/>
  <c r="AAX74" i="3"/>
  <c r="ADN74" i="3"/>
  <c r="WK74" i="3"/>
  <c r="SF74" i="3"/>
  <c r="ABL74" i="3"/>
  <c r="SR74" i="3"/>
  <c r="VX74" i="3"/>
  <c r="ACQ74" i="3"/>
  <c r="ADM74" i="3"/>
  <c r="RD68" i="3"/>
  <c r="QO68" i="3"/>
  <c r="ADJ68" i="3"/>
  <c r="ACV68" i="3"/>
  <c r="ZV68" i="3"/>
  <c r="AEP68" i="3"/>
  <c r="VV68" i="3"/>
  <c r="RV68" i="3"/>
  <c r="XC68" i="3"/>
  <c r="AEB68" i="3"/>
  <c r="CX68" i="3"/>
  <c r="WN68" i="3"/>
  <c r="ABP68" i="3"/>
  <c r="TE68" i="3"/>
  <c r="YL68" i="3"/>
  <c r="XV68" i="3"/>
  <c r="TU68" i="3"/>
  <c r="GD68" i="3"/>
  <c r="PM68" i="3"/>
  <c r="ACU68" i="3"/>
  <c r="HH68" i="3"/>
  <c r="ZU68" i="3"/>
  <c r="ZE68" i="3"/>
  <c r="AEA68" i="3"/>
  <c r="VD68" i="3"/>
  <c r="RU68" i="3"/>
  <c r="AAL68" i="3"/>
  <c r="AFF68" i="3"/>
  <c r="MS68" i="3"/>
  <c r="VW68" i="3"/>
  <c r="SN68" i="3"/>
  <c r="XU68" i="3"/>
  <c r="AEQ68" i="3"/>
  <c r="LO68" i="3"/>
  <c r="EX68" i="3"/>
  <c r="PL68" i="3"/>
  <c r="XF68" i="3"/>
  <c r="ACF68" i="3"/>
  <c r="YM68" i="3"/>
  <c r="NZ68" i="3"/>
  <c r="UM68" i="3"/>
  <c r="SS163" i="3" l="1"/>
  <c r="ABD164" i="3"/>
  <c r="RR164" i="3"/>
  <c r="AFG76" i="3"/>
  <c r="AFG74" i="3" s="1"/>
  <c r="AFG62" i="3"/>
  <c r="M63" i="3" s="1"/>
  <c r="T260" i="3"/>
  <c r="JT164" i="3"/>
  <c r="YU164" i="3"/>
  <c r="OX152" i="3"/>
  <c r="ACY152" i="3"/>
  <c r="GR151" i="3"/>
  <c r="IK163" i="3" s="1"/>
  <c r="JA152" i="3"/>
  <c r="KV164" i="3" s="1"/>
  <c r="QB152" i="3"/>
  <c r="RW164" i="3" s="1"/>
  <c r="MO151" i="3"/>
  <c r="FM151" i="3"/>
  <c r="RG151" i="3"/>
  <c r="NS151" i="3"/>
  <c r="US152" i="3"/>
  <c r="ZK152" i="3"/>
  <c r="ABF164" i="3" s="1"/>
  <c r="HV152" i="3"/>
  <c r="MO152" i="3"/>
  <c r="AAP152" i="3"/>
  <c r="ABT152" i="3"/>
  <c r="ADO164" i="3" s="1"/>
  <c r="SL152" i="3"/>
  <c r="HV151" i="3"/>
  <c r="JT163" i="3" s="1"/>
  <c r="AW151" i="3"/>
  <c r="NS152" i="3"/>
  <c r="LJ151" i="3"/>
  <c r="RG152" i="3"/>
  <c r="JA151" i="3"/>
  <c r="KY163" i="3" s="1"/>
  <c r="KE152" i="3"/>
  <c r="XB152" i="3"/>
  <c r="YW164" i="3" s="1"/>
  <c r="FM152" i="3"/>
  <c r="OX151" i="3"/>
  <c r="EK151" i="3"/>
  <c r="LJ152" i="3"/>
  <c r="DF152" i="3"/>
  <c r="EY164" i="3" s="1"/>
  <c r="EK152" i="3"/>
  <c r="YF152" i="3"/>
  <c r="TN152" i="3"/>
  <c r="DF151" i="3"/>
  <c r="EY163" i="3" s="1"/>
  <c r="KE151" i="3"/>
  <c r="GR152" i="3"/>
  <c r="CA152" i="3"/>
  <c r="VW152" i="3"/>
  <c r="QB151" i="3"/>
  <c r="CA151" i="3"/>
  <c r="DO163" i="3" s="1"/>
  <c r="T32" i="4"/>
  <c r="AD32" i="4"/>
  <c r="AI32" i="4"/>
  <c r="AF32" i="4"/>
  <c r="AK32" i="4"/>
  <c r="W32" i="4"/>
  <c r="AB32" i="4"/>
  <c r="AE32" i="4"/>
  <c r="AL32" i="4"/>
  <c r="U32" i="4"/>
  <c r="AP32" i="4"/>
  <c r="S39" i="4"/>
  <c r="AA32" i="4"/>
  <c r="AC32" i="4"/>
  <c r="AQ32" i="4"/>
  <c r="AR32" i="4"/>
  <c r="AN32" i="4"/>
  <c r="AJ32" i="4"/>
  <c r="X32" i="4"/>
  <c r="R25" i="4"/>
  <c r="AM32" i="4"/>
  <c r="AG32" i="4"/>
  <c r="V32" i="4"/>
  <c r="AH32" i="4"/>
  <c r="Y32" i="4"/>
  <c r="Z32" i="4"/>
  <c r="S32" i="4"/>
  <c r="AO32" i="4"/>
  <c r="S238" i="3"/>
  <c r="MQ163" i="3"/>
  <c r="NR164" i="3"/>
  <c r="JC164" i="3"/>
  <c r="KB164" i="3"/>
  <c r="OC164" i="3"/>
  <c r="IX163" i="3"/>
  <c r="LO163" i="3"/>
  <c r="LL164" i="3"/>
  <c r="GL164" i="3"/>
  <c r="MZ163" i="3"/>
  <c r="ZI164" i="3"/>
  <c r="ML164" i="3"/>
  <c r="YB164" i="3"/>
  <c r="CQ163" i="3"/>
  <c r="ADY164" i="3"/>
  <c r="QT163" i="3"/>
  <c r="VO164" i="3"/>
  <c r="OU164" i="3"/>
  <c r="QL164" i="3"/>
  <c r="R109" i="3"/>
  <c r="AAE164" i="3"/>
  <c r="XG164" i="3"/>
  <c r="AAF164" i="3"/>
  <c r="HW164" i="3"/>
  <c r="US164" i="3"/>
  <c r="QM163" i="3"/>
  <c r="FW164" i="3"/>
  <c r="MC163" i="3"/>
  <c r="CB163" i="3"/>
  <c r="VR164" i="3"/>
  <c r="AAP164" i="3"/>
  <c r="ABO164" i="3"/>
  <c r="PC163" i="3"/>
  <c r="QW163" i="3"/>
  <c r="ADR164" i="3"/>
  <c r="AAK164" i="3"/>
  <c r="JI163" i="3"/>
  <c r="MY163" i="3"/>
  <c r="IN164" i="3"/>
  <c r="WT164" i="3"/>
  <c r="EL163" i="3"/>
  <c r="DD163" i="3"/>
  <c r="AE165" i="3"/>
  <c r="AT165" i="3"/>
  <c r="EC164" i="3"/>
  <c r="VD164" i="3"/>
  <c r="HN164" i="3"/>
  <c r="AAC164" i="3"/>
  <c r="OC163" i="3"/>
  <c r="GF163" i="3"/>
  <c r="VZ164" i="3"/>
  <c r="ACX164" i="3"/>
  <c r="ADZ164" i="3"/>
  <c r="NV164" i="3"/>
  <c r="MP164" i="3"/>
  <c r="SB163" i="3"/>
  <c r="IU164" i="3"/>
  <c r="KM163" i="3"/>
  <c r="XE164" i="3"/>
  <c r="GW164" i="3"/>
  <c r="UJ164" i="3"/>
  <c r="LD163" i="3"/>
  <c r="FL163" i="3"/>
  <c r="AA260" i="3"/>
  <c r="DL164" i="3"/>
  <c r="OX164" i="3"/>
  <c r="NU164" i="3"/>
  <c r="TE164" i="3"/>
  <c r="DU163" i="3"/>
  <c r="OB163" i="3"/>
  <c r="DN163" i="3"/>
  <c r="GX163" i="3"/>
  <c r="LV164" i="3"/>
  <c r="QA163" i="3"/>
  <c r="ZP164" i="3"/>
  <c r="FE163" i="3"/>
  <c r="GD164" i="3"/>
  <c r="IY164" i="3"/>
  <c r="ET163" i="3"/>
  <c r="DB163" i="3"/>
  <c r="PO163" i="3"/>
  <c r="ES163" i="3"/>
  <c r="HX163" i="3"/>
  <c r="KR163" i="3"/>
  <c r="HD164" i="3"/>
  <c r="PB164" i="3"/>
  <c r="GQ164" i="3"/>
  <c r="FF163" i="3"/>
  <c r="KF164" i="3"/>
  <c r="PC164" i="3"/>
  <c r="SH163" i="3"/>
  <c r="LQ163" i="3"/>
  <c r="MO164" i="3"/>
  <c r="DI164" i="3"/>
  <c r="SM164" i="3"/>
  <c r="NL163" i="3"/>
  <c r="SW164" i="3"/>
  <c r="ABE164" i="3"/>
  <c r="OX163" i="3"/>
  <c r="IP164" i="3"/>
  <c r="KD163" i="3"/>
  <c r="HE163" i="3"/>
  <c r="SN164" i="3"/>
  <c r="DV164" i="3"/>
  <c r="RM164" i="3"/>
  <c r="NS163" i="3"/>
  <c r="OW163" i="3"/>
  <c r="PN164" i="3"/>
  <c r="DS163" i="3"/>
  <c r="CS163" i="3"/>
  <c r="EA164" i="3"/>
  <c r="QG164" i="3"/>
  <c r="RB164" i="3"/>
  <c r="GY164" i="3"/>
  <c r="ADW164" i="3"/>
  <c r="MN163" i="3"/>
  <c r="TN164" i="3"/>
  <c r="XL164" i="3"/>
  <c r="QF163" i="3"/>
  <c r="OB164" i="3"/>
  <c r="XZ164" i="3"/>
  <c r="FS164" i="3"/>
  <c r="OK164" i="3"/>
  <c r="SM163" i="3"/>
  <c r="EW163" i="3"/>
  <c r="IS163" i="3"/>
  <c r="YK164" i="3"/>
  <c r="HA163" i="3"/>
  <c r="JN163" i="3"/>
  <c r="XC164" i="3"/>
  <c r="ACD164" i="3"/>
  <c r="FH163" i="3"/>
  <c r="RF163" i="3"/>
  <c r="FK164" i="3"/>
  <c r="QH164" i="3"/>
  <c r="DP164" i="3"/>
  <c r="BD207" i="3"/>
  <c r="BD245" i="3"/>
  <c r="DV257" i="3" s="1"/>
  <c r="JA207" i="3"/>
  <c r="JA245" i="3"/>
  <c r="DM207" i="3"/>
  <c r="GJ235" i="3" s="1"/>
  <c r="DM245" i="3"/>
  <c r="AZ206" i="3"/>
  <c r="AZ244" i="3"/>
  <c r="TG207" i="3"/>
  <c r="TG245" i="3"/>
  <c r="AAN207" i="3"/>
  <c r="AAN245" i="3"/>
  <c r="LY207" i="3"/>
  <c r="OX235" i="3" s="1"/>
  <c r="LY245" i="3"/>
  <c r="OX257" i="3" s="1"/>
  <c r="KE207" i="3"/>
  <c r="KE245" i="3"/>
  <c r="FP207" i="3"/>
  <c r="IM235" i="3" s="1"/>
  <c r="FP245" i="3"/>
  <c r="LB207" i="3"/>
  <c r="OA235" i="3" s="1"/>
  <c r="LB245" i="3"/>
  <c r="AEC207" i="3"/>
  <c r="AEC245" i="3"/>
  <c r="JT207" i="3"/>
  <c r="JT245" i="3"/>
  <c r="HJ207" i="3"/>
  <c r="KG235" i="3" s="1"/>
  <c r="HJ245" i="3"/>
  <c r="ACR207" i="3"/>
  <c r="ACR245" i="3"/>
  <c r="RS207" i="3"/>
  <c r="RS245" i="3"/>
  <c r="UR257" i="3" s="1"/>
  <c r="AS207" i="3"/>
  <c r="DK235" i="3" s="1"/>
  <c r="AS245" i="3"/>
  <c r="UZ207" i="3"/>
  <c r="UZ245" i="3"/>
  <c r="HP207" i="3"/>
  <c r="HP245" i="3"/>
  <c r="QI207" i="3"/>
  <c r="QI245" i="3"/>
  <c r="AAJ207" i="3"/>
  <c r="ADI235" i="3" s="1"/>
  <c r="AAJ245" i="3"/>
  <c r="UV207" i="3"/>
  <c r="XU235" i="3" s="1"/>
  <c r="UV245" i="3"/>
  <c r="KA207" i="3"/>
  <c r="KA245" i="3"/>
  <c r="BS207" i="3"/>
  <c r="BS245" i="3"/>
  <c r="QW207" i="3"/>
  <c r="QW245" i="3"/>
  <c r="JG207" i="3"/>
  <c r="MF235" i="3" s="1"/>
  <c r="JG245" i="3"/>
  <c r="RD207" i="3"/>
  <c r="RD245" i="3"/>
  <c r="SU207" i="3"/>
  <c r="VT235" i="3" s="1"/>
  <c r="SU245" i="3"/>
  <c r="CD207" i="3"/>
  <c r="EV235" i="3" s="1"/>
  <c r="CD245" i="3"/>
  <c r="ZY207" i="3"/>
  <c r="ZY245" i="3"/>
  <c r="PB207" i="3"/>
  <c r="PB245" i="3"/>
  <c r="OP207" i="3"/>
  <c r="RO235" i="3" s="1"/>
  <c r="OP245" i="3"/>
  <c r="RO257" i="3" s="1"/>
  <c r="UC207" i="3"/>
  <c r="UC245" i="3"/>
  <c r="ER207" i="3"/>
  <c r="ER245" i="3"/>
  <c r="UQ207" i="3"/>
  <c r="XP235" i="3" s="1"/>
  <c r="UQ245" i="3"/>
  <c r="BV207" i="3"/>
  <c r="BV245" i="3"/>
  <c r="XS207" i="3"/>
  <c r="XS245" i="3"/>
  <c r="WZ207" i="3"/>
  <c r="ZY235" i="3" s="1"/>
  <c r="WZ245" i="3"/>
  <c r="ZY257" i="3" s="1"/>
  <c r="ME207" i="3"/>
  <c r="ME245" i="3"/>
  <c r="ADK207" i="3"/>
  <c r="ADK245" i="3"/>
  <c r="VW207" i="3"/>
  <c r="VW245" i="3"/>
  <c r="UO207" i="3"/>
  <c r="UO245" i="3"/>
  <c r="ZQ207" i="3"/>
  <c r="ZQ245" i="3"/>
  <c r="MS207" i="3"/>
  <c r="MS245" i="3"/>
  <c r="PR257" i="3" s="1"/>
  <c r="RU207" i="3"/>
  <c r="UC235" i="3" s="1"/>
  <c r="RU245" i="3"/>
  <c r="SK207" i="3"/>
  <c r="SK245" i="3"/>
  <c r="AET207" i="3"/>
  <c r="AET245" i="3"/>
  <c r="ADZ207" i="3"/>
  <c r="ADZ245" i="3"/>
  <c r="ADF207" i="3"/>
  <c r="ADF245" i="3"/>
  <c r="QE207" i="3"/>
  <c r="TD235" i="3" s="1"/>
  <c r="QE245" i="3"/>
  <c r="TD257" i="3" s="1"/>
  <c r="DV207" i="3"/>
  <c r="DV245" i="3"/>
  <c r="SR207" i="3"/>
  <c r="SR245" i="3"/>
  <c r="AM207" i="3"/>
  <c r="DE235" i="3" s="1"/>
  <c r="AM245" i="3"/>
  <c r="ADY207" i="3"/>
  <c r="ADY245" i="3"/>
  <c r="XY207" i="3"/>
  <c r="XY245" i="3"/>
  <c r="BX207" i="3"/>
  <c r="BX245" i="3"/>
  <c r="EP257" i="3" s="1"/>
  <c r="ABI207" i="3"/>
  <c r="ABI245" i="3"/>
  <c r="MJ207" i="3"/>
  <c r="MJ245" i="3"/>
  <c r="WV207" i="3"/>
  <c r="WV245" i="3"/>
  <c r="WE207" i="3"/>
  <c r="WE245" i="3"/>
  <c r="EH207" i="3"/>
  <c r="EH245" i="3"/>
  <c r="BU207" i="3"/>
  <c r="BU245" i="3"/>
  <c r="MI207" i="3"/>
  <c r="MI245" i="3"/>
  <c r="ABZ207" i="3"/>
  <c r="AEY235" i="3" s="1"/>
  <c r="ABZ245" i="3"/>
  <c r="AEY257" i="3" s="1"/>
  <c r="DS207" i="3"/>
  <c r="GP235" i="3" s="1"/>
  <c r="DS245" i="3"/>
  <c r="AAL207" i="3"/>
  <c r="AAL245" i="3"/>
  <c r="TX207" i="3"/>
  <c r="TX245" i="3"/>
  <c r="TL207" i="3"/>
  <c r="TL245" i="3"/>
  <c r="ADX207" i="3"/>
  <c r="ADX245" i="3"/>
  <c r="OI207" i="3"/>
  <c r="RH235" i="3" s="1"/>
  <c r="OI245" i="3"/>
  <c r="FM207" i="3"/>
  <c r="FM245" i="3"/>
  <c r="QC207" i="3"/>
  <c r="QC245" i="3"/>
  <c r="DY207" i="3"/>
  <c r="DY245" i="3"/>
  <c r="NY207" i="3"/>
  <c r="QX235" i="3" s="1"/>
  <c r="NY245" i="3"/>
  <c r="YI207" i="3"/>
  <c r="ABH235" i="3" s="1"/>
  <c r="YI245" i="3"/>
  <c r="FN207" i="3"/>
  <c r="IK235" i="3" s="1"/>
  <c r="FN245" i="3"/>
  <c r="LM207" i="3"/>
  <c r="OL235" i="3" s="1"/>
  <c r="LM245" i="3"/>
  <c r="OL257" i="3" s="1"/>
  <c r="TP207" i="3"/>
  <c r="TP245" i="3"/>
  <c r="BT207" i="3"/>
  <c r="BT245" i="3"/>
  <c r="BH207" i="3"/>
  <c r="BH245" i="3"/>
  <c r="YG207" i="3"/>
  <c r="YG245" i="3"/>
  <c r="ADL207" i="3"/>
  <c r="ADL245" i="3"/>
  <c r="QF207" i="3"/>
  <c r="TE235" i="3" s="1"/>
  <c r="QF245" i="3"/>
  <c r="ACF207" i="3"/>
  <c r="ACF245" i="3"/>
  <c r="WU207" i="3"/>
  <c r="WU245" i="3"/>
  <c r="ADT207" i="3"/>
  <c r="ADT245" i="3"/>
  <c r="DG207" i="3"/>
  <c r="DG245" i="3"/>
  <c r="KO207" i="3"/>
  <c r="KO245" i="3"/>
  <c r="HW207" i="3"/>
  <c r="KV235" i="3" s="1"/>
  <c r="HW245" i="3"/>
  <c r="KV257" i="3" s="1"/>
  <c r="VX207" i="3"/>
  <c r="VX245" i="3"/>
  <c r="WW207" i="3"/>
  <c r="WW245" i="3"/>
  <c r="WK207" i="3"/>
  <c r="WK245" i="3"/>
  <c r="LF207" i="3"/>
  <c r="OE235" i="3" s="1"/>
  <c r="LF245" i="3"/>
  <c r="MV207" i="3"/>
  <c r="MV245" i="3"/>
  <c r="WF207" i="3"/>
  <c r="ZE235" i="3" s="1"/>
  <c r="WF245" i="3"/>
  <c r="AAO207" i="3"/>
  <c r="AAO245" i="3"/>
  <c r="UT207" i="3"/>
  <c r="UT245" i="3"/>
  <c r="ZV207" i="3"/>
  <c r="ZV245" i="3"/>
  <c r="UD207" i="3"/>
  <c r="XC235" i="3" s="1"/>
  <c r="UD245" i="3"/>
  <c r="OD207" i="3"/>
  <c r="OD245" i="3"/>
  <c r="ZA207" i="3"/>
  <c r="ZA245" i="3"/>
  <c r="HM207" i="3"/>
  <c r="HM245" i="3"/>
  <c r="ZS207" i="3"/>
  <c r="ZS245" i="3"/>
  <c r="GX207" i="3"/>
  <c r="JU235" i="3" s="1"/>
  <c r="GX245" i="3"/>
  <c r="JU257" i="3" s="1"/>
  <c r="XG207" i="3"/>
  <c r="XG245" i="3"/>
  <c r="WN207" i="3"/>
  <c r="WN245" i="3"/>
  <c r="RG207" i="3"/>
  <c r="RG245" i="3"/>
  <c r="ACY207" i="3"/>
  <c r="ACY245" i="3"/>
  <c r="PI207" i="3"/>
  <c r="PI245" i="3"/>
  <c r="AFA207" i="3"/>
  <c r="AFA245" i="3"/>
  <c r="AEO207" i="3"/>
  <c r="AEO245" i="3"/>
  <c r="XE207" i="3"/>
  <c r="ZM235" i="3" s="1"/>
  <c r="XE245" i="3"/>
  <c r="RE207" i="3"/>
  <c r="RE245" i="3"/>
  <c r="XM207" i="3"/>
  <c r="XM245" i="3"/>
  <c r="DQ207" i="3"/>
  <c r="DQ245" i="3"/>
  <c r="RC207" i="3"/>
  <c r="UB235" i="3" s="1"/>
  <c r="RC245" i="3"/>
  <c r="ACT207" i="3"/>
  <c r="ACT245" i="3"/>
  <c r="VG207" i="3"/>
  <c r="VG245" i="3"/>
  <c r="FB207" i="3"/>
  <c r="HY235" i="3" s="1"/>
  <c r="FB245" i="3"/>
  <c r="HY257" i="3" s="1"/>
  <c r="OZ207" i="3"/>
  <c r="OZ245" i="3"/>
  <c r="EI207" i="3"/>
  <c r="EI245" i="3"/>
  <c r="HX207" i="3"/>
  <c r="KW235" i="3" s="1"/>
  <c r="HX245" i="3"/>
  <c r="KW257" i="3" s="1"/>
  <c r="HL207" i="3"/>
  <c r="HL245" i="3"/>
  <c r="DP207" i="3"/>
  <c r="FX235" i="3" s="1"/>
  <c r="DP245" i="3"/>
  <c r="QD207" i="3"/>
  <c r="TC235" i="3" s="1"/>
  <c r="QD245" i="3"/>
  <c r="DX207" i="3"/>
  <c r="DX245" i="3"/>
  <c r="FF207" i="3"/>
  <c r="FF245" i="3"/>
  <c r="VS207" i="3"/>
  <c r="YR235" i="3" s="1"/>
  <c r="VS245" i="3"/>
  <c r="JJ207" i="3"/>
  <c r="MI235" i="3" s="1"/>
  <c r="JJ245" i="3"/>
  <c r="EW207" i="3"/>
  <c r="EW245" i="3"/>
  <c r="HT257" i="3" s="1"/>
  <c r="ACM207" i="3"/>
  <c r="ACM245" i="3"/>
  <c r="WY207" i="3"/>
  <c r="WY245" i="3"/>
  <c r="QP207" i="3"/>
  <c r="QP245" i="3"/>
  <c r="FW207" i="3"/>
  <c r="FW245" i="3"/>
  <c r="IT257" i="3" s="1"/>
  <c r="LK207" i="3"/>
  <c r="OJ235" i="3" s="1"/>
  <c r="LK245" i="3"/>
  <c r="OY207" i="3"/>
  <c r="RX235" i="3" s="1"/>
  <c r="OY245" i="3"/>
  <c r="RX257" i="3" s="1"/>
  <c r="YZ207" i="3"/>
  <c r="ABY235" i="3" s="1"/>
  <c r="YZ245" i="3"/>
  <c r="YN207" i="3"/>
  <c r="YN245" i="3"/>
  <c r="LX207" i="3"/>
  <c r="LX245" i="3"/>
  <c r="DF207" i="3"/>
  <c r="GC235" i="3" s="1"/>
  <c r="DF245" i="3"/>
  <c r="FD207" i="3"/>
  <c r="IA235" i="3" s="1"/>
  <c r="FD245" i="3"/>
  <c r="TQ207" i="3"/>
  <c r="TQ245" i="3"/>
  <c r="ZU207" i="3"/>
  <c r="ACT235" i="3" s="1"/>
  <c r="ZU245" i="3"/>
  <c r="AT207" i="3"/>
  <c r="AT245" i="3"/>
  <c r="QK207" i="3"/>
  <c r="QK245" i="3"/>
  <c r="II207" i="3"/>
  <c r="II245" i="3"/>
  <c r="GB207" i="3"/>
  <c r="GB245" i="3"/>
  <c r="PN207" i="3"/>
  <c r="SM235" i="3" s="1"/>
  <c r="PN245" i="3"/>
  <c r="GV207" i="3"/>
  <c r="GV245" i="3"/>
  <c r="JS257" i="3" s="1"/>
  <c r="GJ207" i="3"/>
  <c r="GJ245" i="3"/>
  <c r="FO207" i="3"/>
  <c r="FO245" i="3"/>
  <c r="NU207" i="3"/>
  <c r="QT235" i="3" s="1"/>
  <c r="NU245" i="3"/>
  <c r="JN207" i="3"/>
  <c r="JN245" i="3"/>
  <c r="MM257" i="3" s="1"/>
  <c r="RY207" i="3"/>
  <c r="RY245" i="3"/>
  <c r="QG207" i="3"/>
  <c r="TF235" i="3" s="1"/>
  <c r="QG245" i="3"/>
  <c r="FI207" i="3"/>
  <c r="FI245" i="3"/>
  <c r="CU207" i="3"/>
  <c r="CU245" i="3"/>
  <c r="JZ207" i="3"/>
  <c r="MY235" i="3" s="1"/>
  <c r="JZ245" i="3"/>
  <c r="MY257" i="3" s="1"/>
  <c r="EM207" i="3"/>
  <c r="GU235" i="3" s="1"/>
  <c r="EM245" i="3"/>
  <c r="JO207" i="3"/>
  <c r="MN235" i="3" s="1"/>
  <c r="JO245" i="3"/>
  <c r="MN257" i="3" s="1"/>
  <c r="AL207" i="3"/>
  <c r="DD235" i="3" s="1"/>
  <c r="AL245" i="3"/>
  <c r="DD257" i="3" s="1"/>
  <c r="ABU207" i="3"/>
  <c r="ABU245" i="3"/>
  <c r="QT207" i="3"/>
  <c r="QT245" i="3"/>
  <c r="KT207" i="3"/>
  <c r="KT245" i="3"/>
  <c r="VZ207" i="3"/>
  <c r="VZ245" i="3"/>
  <c r="XA207" i="3"/>
  <c r="XA245" i="3"/>
  <c r="PJ207" i="3"/>
  <c r="PJ245" i="3"/>
  <c r="BN207" i="3"/>
  <c r="BN245" i="3"/>
  <c r="AEX207" i="3"/>
  <c r="AEX245" i="3"/>
  <c r="ADU207" i="3"/>
  <c r="ADU245" i="3"/>
  <c r="NA207" i="3"/>
  <c r="PZ235" i="3" s="1"/>
  <c r="NA245" i="3"/>
  <c r="CK207" i="3"/>
  <c r="CK245" i="3"/>
  <c r="TD207" i="3"/>
  <c r="WC235" i="3" s="1"/>
  <c r="TD245" i="3"/>
  <c r="MG207" i="3"/>
  <c r="MG245" i="3"/>
  <c r="EQ207" i="3"/>
  <c r="EQ245" i="3"/>
  <c r="ACI207" i="3"/>
  <c r="ACI245" i="3"/>
  <c r="ABP207" i="3"/>
  <c r="AEO235" i="3" s="1"/>
  <c r="ABP245" i="3"/>
  <c r="AEO257" i="3" s="1"/>
  <c r="KK207" i="3"/>
  <c r="MS235" i="3" s="1"/>
  <c r="KK245" i="3"/>
  <c r="NJ257" i="3" s="1"/>
  <c r="VA207" i="3"/>
  <c r="VA245" i="3"/>
  <c r="PF207" i="3"/>
  <c r="PF245" i="3"/>
  <c r="OL207" i="3"/>
  <c r="OL245" i="3"/>
  <c r="NZ207" i="3"/>
  <c r="QY235" i="3" s="1"/>
  <c r="NZ245" i="3"/>
  <c r="ADM207" i="3"/>
  <c r="ADM245" i="3"/>
  <c r="ADA207" i="3"/>
  <c r="ADA245" i="3"/>
  <c r="FE207" i="3"/>
  <c r="IB235" i="3" s="1"/>
  <c r="FE245" i="3"/>
  <c r="IB257" i="3" s="1"/>
  <c r="IS207" i="3"/>
  <c r="IS245" i="3"/>
  <c r="ABS207" i="3"/>
  <c r="ABS245" i="3"/>
  <c r="LS207" i="3"/>
  <c r="LS245" i="3"/>
  <c r="VT207" i="3"/>
  <c r="VT245" i="3"/>
  <c r="EK207" i="3"/>
  <c r="EK245" i="3"/>
  <c r="PA207" i="3"/>
  <c r="PA245" i="3"/>
  <c r="HD207" i="3"/>
  <c r="HD245" i="3"/>
  <c r="NW207" i="3"/>
  <c r="NW245" i="3"/>
  <c r="JD207" i="3"/>
  <c r="MC235" i="3" s="1"/>
  <c r="JD245" i="3"/>
  <c r="DD207" i="3"/>
  <c r="DD245" i="3"/>
  <c r="CL207" i="3"/>
  <c r="CL245" i="3"/>
  <c r="IZ207" i="3"/>
  <c r="LY235" i="3" s="1"/>
  <c r="IZ245" i="3"/>
  <c r="RL207" i="3"/>
  <c r="RL245" i="3"/>
  <c r="AAU207" i="3"/>
  <c r="AAU245" i="3"/>
  <c r="ABD207" i="3"/>
  <c r="AEC235" i="3" s="1"/>
  <c r="ABD245" i="3"/>
  <c r="JY207" i="3"/>
  <c r="JY245" i="3"/>
  <c r="OW207" i="3"/>
  <c r="OW245" i="3"/>
  <c r="ACB207" i="3"/>
  <c r="AFA235" i="3" s="1"/>
  <c r="ACB245" i="3"/>
  <c r="OJ207" i="3"/>
  <c r="OJ245" i="3"/>
  <c r="QL207" i="3"/>
  <c r="QL245" i="3"/>
  <c r="UM207" i="3"/>
  <c r="XL235" i="3" s="1"/>
  <c r="UM245" i="3"/>
  <c r="UA207" i="3"/>
  <c r="WZ235" i="3" s="1"/>
  <c r="UA245" i="3"/>
  <c r="OS207" i="3"/>
  <c r="RR235" i="3" s="1"/>
  <c r="OS245" i="3"/>
  <c r="IT207" i="3"/>
  <c r="LS235" i="3" s="1"/>
  <c r="IT245" i="3"/>
  <c r="LS257" i="3" s="1"/>
  <c r="IH207" i="3"/>
  <c r="IH245" i="3"/>
  <c r="AEG207" i="3"/>
  <c r="AEG245" i="3"/>
  <c r="YO207" i="3"/>
  <c r="ABN235" i="3" s="1"/>
  <c r="YO245" i="3"/>
  <c r="XX207" i="3"/>
  <c r="AAF235" i="3" s="1"/>
  <c r="XX245" i="3"/>
  <c r="AAW257" i="3" s="1"/>
  <c r="NQ207" i="3"/>
  <c r="NQ245" i="3"/>
  <c r="PU207" i="3"/>
  <c r="ST235" i="3" s="1"/>
  <c r="PU245" i="3"/>
  <c r="KQ207" i="3"/>
  <c r="KQ245" i="3"/>
  <c r="VB207" i="3"/>
  <c r="VB245" i="3"/>
  <c r="UP207" i="3"/>
  <c r="UP245" i="3"/>
  <c r="NX207" i="3"/>
  <c r="NX245" i="3"/>
  <c r="CQ207" i="3"/>
  <c r="CQ245" i="3"/>
  <c r="LA207" i="3"/>
  <c r="LA245" i="3"/>
  <c r="NZ257" i="3" s="1"/>
  <c r="CV207" i="3"/>
  <c r="CV245" i="3"/>
  <c r="LV207" i="3"/>
  <c r="LV245" i="3"/>
  <c r="QV207" i="3"/>
  <c r="QV245" i="3"/>
  <c r="TU257" i="3" s="1"/>
  <c r="WO207" i="3"/>
  <c r="YW235" i="3" s="1"/>
  <c r="WO245" i="3"/>
  <c r="HR207" i="3"/>
  <c r="HR245" i="3"/>
  <c r="EY207" i="3"/>
  <c r="EY245" i="3"/>
  <c r="AAC207" i="3"/>
  <c r="AAC245" i="3"/>
  <c r="CA207" i="3"/>
  <c r="CA245" i="3"/>
  <c r="BO207" i="3"/>
  <c r="EG235" i="3" s="1"/>
  <c r="BO245" i="3"/>
  <c r="ID207" i="3"/>
  <c r="ID245" i="3"/>
  <c r="WH207" i="3"/>
  <c r="ZG235" i="3" s="1"/>
  <c r="WH245" i="3"/>
  <c r="ZG257" i="3" s="1"/>
  <c r="QH207" i="3"/>
  <c r="QH245" i="3"/>
  <c r="AAX207" i="3"/>
  <c r="AAX245" i="3"/>
  <c r="AZ207" i="3"/>
  <c r="AZ245" i="3"/>
  <c r="ZZ207" i="3"/>
  <c r="ACY235" i="3" s="1"/>
  <c r="ZZ245" i="3"/>
  <c r="GP207" i="3"/>
  <c r="JM235" i="3" s="1"/>
  <c r="GP245" i="3"/>
  <c r="SA207" i="3"/>
  <c r="SA245" i="3"/>
  <c r="AEK207" i="3"/>
  <c r="AEK245" i="3"/>
  <c r="YW207" i="3"/>
  <c r="YW245" i="3"/>
  <c r="ZI207" i="3"/>
  <c r="ZI245" i="3"/>
  <c r="EL207" i="3"/>
  <c r="HI235" i="3" s="1"/>
  <c r="EL245" i="3"/>
  <c r="LQ207" i="3"/>
  <c r="OP235" i="3" s="1"/>
  <c r="LQ245" i="3"/>
  <c r="EE207" i="3"/>
  <c r="GM235" i="3" s="1"/>
  <c r="EE245" i="3"/>
  <c r="GM257" i="3" s="1"/>
  <c r="VU207" i="3"/>
  <c r="YT235" i="3" s="1"/>
  <c r="VU245" i="3"/>
  <c r="BL207" i="3"/>
  <c r="BL245" i="3"/>
  <c r="AAK207" i="3"/>
  <c r="AAK245" i="3"/>
  <c r="DU207" i="3"/>
  <c r="GR235" i="3" s="1"/>
  <c r="DU245" i="3"/>
  <c r="IW207" i="3"/>
  <c r="IW245" i="3"/>
  <c r="TN207" i="3"/>
  <c r="TN245" i="3"/>
  <c r="SX207" i="3"/>
  <c r="VW235" i="3" s="1"/>
  <c r="SX245" i="3"/>
  <c r="WJ207" i="3"/>
  <c r="WJ245" i="3"/>
  <c r="LC207" i="3"/>
  <c r="LC245" i="3"/>
  <c r="ES207" i="3"/>
  <c r="ES245" i="3"/>
  <c r="HP257" i="3" s="1"/>
  <c r="GL207" i="3"/>
  <c r="GL245" i="3"/>
  <c r="ABG207" i="3"/>
  <c r="ABG245" i="3"/>
  <c r="AEF257" i="3" s="1"/>
  <c r="ABW207" i="3"/>
  <c r="ABW245" i="3"/>
  <c r="VH207" i="3"/>
  <c r="VH245" i="3"/>
  <c r="UK207" i="3"/>
  <c r="UK245" i="3"/>
  <c r="ZM207" i="3"/>
  <c r="ACL235" i="3" s="1"/>
  <c r="ZM245" i="3"/>
  <c r="GR207" i="3"/>
  <c r="JO235" i="3" s="1"/>
  <c r="GR245" i="3"/>
  <c r="BI207" i="3"/>
  <c r="BI245" i="3"/>
  <c r="IR207" i="3"/>
  <c r="LQ235" i="3" s="1"/>
  <c r="IR245" i="3"/>
  <c r="FY207" i="3"/>
  <c r="FY245" i="3"/>
  <c r="MM207" i="3"/>
  <c r="MM245" i="3"/>
  <c r="GG207" i="3"/>
  <c r="JD235" i="3" s="1"/>
  <c r="GG245" i="3"/>
  <c r="QZ207" i="3"/>
  <c r="QZ245" i="3"/>
  <c r="ABH207" i="3"/>
  <c r="ABH245" i="3"/>
  <c r="AAR207" i="3"/>
  <c r="AAR245" i="3"/>
  <c r="ABE207" i="3"/>
  <c r="ABE245" i="3"/>
  <c r="OT207" i="3"/>
  <c r="OT245" i="3"/>
  <c r="MK207" i="3"/>
  <c r="PJ235" i="3" s="1"/>
  <c r="MK245" i="3"/>
  <c r="PJ257" i="3" s="1"/>
  <c r="ABB207" i="3"/>
  <c r="ADJ235" i="3" s="1"/>
  <c r="ABB245" i="3"/>
  <c r="ZO207" i="3"/>
  <c r="ZO245" i="3"/>
  <c r="ZC207" i="3"/>
  <c r="ACB235" i="3" s="1"/>
  <c r="ZC245" i="3"/>
  <c r="OQ207" i="3"/>
  <c r="OQ245" i="3"/>
  <c r="AY207" i="3"/>
  <c r="AY245" i="3"/>
  <c r="AAZ207" i="3"/>
  <c r="AAZ245" i="3"/>
  <c r="YL207" i="3"/>
  <c r="ABK235" i="3" s="1"/>
  <c r="YL245" i="3"/>
  <c r="YB207" i="3"/>
  <c r="ABA235" i="3" s="1"/>
  <c r="YB245" i="3"/>
  <c r="ACZ207" i="3"/>
  <c r="ACZ245" i="3"/>
  <c r="NO207" i="3"/>
  <c r="NO245" i="3"/>
  <c r="EG207" i="3"/>
  <c r="EG245" i="3"/>
  <c r="IA207" i="3"/>
  <c r="KZ235" i="3" s="1"/>
  <c r="IA245" i="3"/>
  <c r="ZN207" i="3"/>
  <c r="ABV235" i="3" s="1"/>
  <c r="ZN245" i="3"/>
  <c r="ZR207" i="3"/>
  <c r="ZR245" i="3"/>
  <c r="XU207" i="3"/>
  <c r="XU245" i="3"/>
  <c r="AAT257" i="3" s="1"/>
  <c r="SG207" i="3"/>
  <c r="SG245" i="3"/>
  <c r="HG207" i="3"/>
  <c r="HG245" i="3"/>
  <c r="BG207" i="3"/>
  <c r="DY235" i="3" s="1"/>
  <c r="BG245" i="3"/>
  <c r="LJ207" i="3"/>
  <c r="OI235" i="3" s="1"/>
  <c r="LJ245" i="3"/>
  <c r="LP207" i="3"/>
  <c r="OO235" i="3" s="1"/>
  <c r="LP245" i="3"/>
  <c r="CR207" i="3"/>
  <c r="FJ235" i="3" s="1"/>
  <c r="CR245" i="3"/>
  <c r="PZ207" i="3"/>
  <c r="PZ245" i="3"/>
  <c r="UL207" i="3"/>
  <c r="UL245" i="3"/>
  <c r="OX207" i="3"/>
  <c r="RW235" i="3" s="1"/>
  <c r="OX245" i="3"/>
  <c r="RW257" i="3" s="1"/>
  <c r="HC207" i="3"/>
  <c r="HC245" i="3"/>
  <c r="GQ207" i="3"/>
  <c r="GQ245" i="3"/>
  <c r="VV207" i="3"/>
  <c r="VV245" i="3"/>
  <c r="KI207" i="3"/>
  <c r="KI245" i="3"/>
  <c r="PK207" i="3"/>
  <c r="PK245" i="3"/>
  <c r="CY207" i="3"/>
  <c r="FQ235" i="3" s="1"/>
  <c r="CY245" i="3"/>
  <c r="YA207" i="3"/>
  <c r="AAZ235" i="3" s="1"/>
  <c r="YA245" i="3"/>
  <c r="NK207" i="3"/>
  <c r="NK245" i="3"/>
  <c r="ADI207" i="3"/>
  <c r="ADI245" i="3"/>
  <c r="GO207" i="3"/>
  <c r="GO245" i="3"/>
  <c r="BA207" i="3"/>
  <c r="BA245" i="3"/>
  <c r="XI207" i="3"/>
  <c r="XI245" i="3"/>
  <c r="RI207" i="3"/>
  <c r="RI245" i="3"/>
  <c r="QS207" i="3"/>
  <c r="QS245" i="3"/>
  <c r="IP207" i="3"/>
  <c r="LO235" i="3" s="1"/>
  <c r="IP245" i="3"/>
  <c r="ACC207" i="3"/>
  <c r="ACC245" i="3"/>
  <c r="ZD207" i="3"/>
  <c r="ZD245" i="3"/>
  <c r="AAH207" i="3"/>
  <c r="ADG235" i="3" s="1"/>
  <c r="AAH245" i="3"/>
  <c r="UN207" i="3"/>
  <c r="UN245" i="3"/>
  <c r="BB207" i="3"/>
  <c r="DT235" i="3" s="1"/>
  <c r="BB245" i="3"/>
  <c r="IE207" i="3"/>
  <c r="LD235" i="3" s="1"/>
  <c r="IE245" i="3"/>
  <c r="TU207" i="3"/>
  <c r="TU245" i="3"/>
  <c r="DJ207" i="3"/>
  <c r="DJ245" i="3"/>
  <c r="KJ207" i="3"/>
  <c r="KJ245" i="3"/>
  <c r="HZ207" i="3"/>
  <c r="HZ245" i="3"/>
  <c r="FZ207" i="3"/>
  <c r="FZ245" i="3"/>
  <c r="QR207" i="3"/>
  <c r="QR245" i="3"/>
  <c r="ABK207" i="3"/>
  <c r="ABK245" i="3"/>
  <c r="WC207" i="3"/>
  <c r="WC245" i="3"/>
  <c r="UH207" i="3"/>
  <c r="XG235" i="3" s="1"/>
  <c r="UH245" i="3"/>
  <c r="TV207" i="3"/>
  <c r="WU235" i="3" s="1"/>
  <c r="TV245" i="3"/>
  <c r="JM207" i="3"/>
  <c r="JM245" i="3"/>
  <c r="AW207" i="3"/>
  <c r="DO235" i="3" s="1"/>
  <c r="AW245" i="3"/>
  <c r="MY207" i="3"/>
  <c r="MY245" i="3"/>
  <c r="DR207" i="3"/>
  <c r="DR245" i="3"/>
  <c r="FZ257" i="3" s="1"/>
  <c r="IO207" i="3"/>
  <c r="LN235" i="3" s="1"/>
  <c r="IO245" i="3"/>
  <c r="FU207" i="3"/>
  <c r="IC235" i="3" s="1"/>
  <c r="FU245" i="3"/>
  <c r="WB207" i="3"/>
  <c r="WB245" i="3"/>
  <c r="AAV207" i="3"/>
  <c r="ADU235" i="3" s="1"/>
  <c r="AAV245" i="3"/>
  <c r="ABL207" i="3"/>
  <c r="ABL245" i="3"/>
  <c r="DI207" i="3"/>
  <c r="DI245" i="3"/>
  <c r="CW207" i="3"/>
  <c r="CW245" i="3"/>
  <c r="GZ207" i="3"/>
  <c r="GZ245" i="3"/>
  <c r="AR207" i="3"/>
  <c r="AR245" i="3"/>
  <c r="QM207" i="3"/>
  <c r="QM245" i="3"/>
  <c r="TL257" i="3" s="1"/>
  <c r="AEB207" i="3"/>
  <c r="AEB245" i="3"/>
  <c r="ZG207" i="3"/>
  <c r="ZG245" i="3"/>
  <c r="GM207" i="3"/>
  <c r="JJ235" i="3" s="1"/>
  <c r="GM245" i="3"/>
  <c r="JJ257" i="3" s="1"/>
  <c r="FJ207" i="3"/>
  <c r="FJ245" i="3"/>
  <c r="OG207" i="3"/>
  <c r="OG245" i="3"/>
  <c r="RF257" i="3" s="1"/>
  <c r="ADD207" i="3"/>
  <c r="ADD245" i="3"/>
  <c r="KF207" i="3"/>
  <c r="KF245" i="3"/>
  <c r="SQ207" i="3"/>
  <c r="SQ245" i="3"/>
  <c r="AAB207" i="3"/>
  <c r="ADA235" i="3" s="1"/>
  <c r="AAB245" i="3"/>
  <c r="FH207" i="3"/>
  <c r="FH245" i="3"/>
  <c r="AEP207" i="3"/>
  <c r="AEP245" i="3"/>
  <c r="ADQ207" i="3"/>
  <c r="ADQ245" i="3"/>
  <c r="MP207" i="3"/>
  <c r="MP245" i="3"/>
  <c r="ACS207" i="3"/>
  <c r="ACS245" i="3"/>
  <c r="AY206" i="3"/>
  <c r="AY244" i="3"/>
  <c r="ABY207" i="3"/>
  <c r="ABY245" i="3"/>
  <c r="RJ207" i="3"/>
  <c r="TR235" i="3" s="1"/>
  <c r="RJ245" i="3"/>
  <c r="TR257" i="3" s="1"/>
  <c r="ABN207" i="3"/>
  <c r="AEM235" i="3" s="1"/>
  <c r="ABN245" i="3"/>
  <c r="ADH207" i="3"/>
  <c r="ADH245" i="3"/>
  <c r="AAP207" i="3"/>
  <c r="AAP245" i="3"/>
  <c r="SM207" i="3"/>
  <c r="VL235" i="3" s="1"/>
  <c r="SM245" i="3"/>
  <c r="VL257" i="3" s="1"/>
  <c r="TZ207" i="3"/>
  <c r="WY235" i="3" s="1"/>
  <c r="TZ245" i="3"/>
  <c r="OV207" i="3"/>
  <c r="OV245" i="3"/>
  <c r="NE207" i="3"/>
  <c r="QD235" i="3" s="1"/>
  <c r="NE245" i="3"/>
  <c r="PW207" i="3"/>
  <c r="PW245" i="3"/>
  <c r="UY207" i="3"/>
  <c r="UY245" i="3"/>
  <c r="AAA207" i="3"/>
  <c r="ACZ235" i="3" s="1"/>
  <c r="AAA245" i="3"/>
  <c r="KY207" i="3"/>
  <c r="KY245" i="3"/>
  <c r="ADC207" i="3"/>
  <c r="ADC245" i="3"/>
  <c r="NR207" i="3"/>
  <c r="NR245" i="3"/>
  <c r="SD207" i="3"/>
  <c r="SD245" i="3"/>
  <c r="GC207" i="3"/>
  <c r="GC245" i="3"/>
  <c r="ABX207" i="3"/>
  <c r="ABX245" i="3"/>
  <c r="WS207" i="3"/>
  <c r="ZR235" i="3" s="1"/>
  <c r="WS245" i="3"/>
  <c r="WG207" i="3"/>
  <c r="WG245" i="3"/>
  <c r="WD207" i="3"/>
  <c r="ZC235" i="3" s="1"/>
  <c r="WD245" i="3"/>
  <c r="ABA207" i="3"/>
  <c r="ABA245" i="3"/>
  <c r="VN207" i="3"/>
  <c r="VN245" i="3"/>
  <c r="SY207" i="3"/>
  <c r="VX235" i="3" s="1"/>
  <c r="SY245" i="3"/>
  <c r="VX257" i="3" s="1"/>
  <c r="EO207" i="3"/>
  <c r="EO245" i="3"/>
  <c r="GD207" i="3"/>
  <c r="IL235" i="3" s="1"/>
  <c r="GD245" i="3"/>
  <c r="IV207" i="3"/>
  <c r="IV245" i="3"/>
  <c r="DH207" i="3"/>
  <c r="DH245" i="3"/>
  <c r="CX207" i="3"/>
  <c r="CX245" i="3"/>
  <c r="ACV207" i="3"/>
  <c r="ACV245" i="3"/>
  <c r="UF207" i="3"/>
  <c r="XE235" i="3" s="1"/>
  <c r="UF245" i="3"/>
  <c r="LZ207" i="3"/>
  <c r="LZ245" i="3"/>
  <c r="KG207" i="3"/>
  <c r="NF235" i="3" s="1"/>
  <c r="KG245" i="3"/>
  <c r="UW207" i="3"/>
  <c r="UW245" i="3"/>
  <c r="MB207" i="3"/>
  <c r="MB245" i="3"/>
  <c r="ZJ207" i="3"/>
  <c r="ACI235" i="3" s="1"/>
  <c r="ZJ245" i="3"/>
  <c r="YX207" i="3"/>
  <c r="ABF235" i="3" s="1"/>
  <c r="YX245" i="3"/>
  <c r="ED207" i="3"/>
  <c r="HA235" i="3" s="1"/>
  <c r="ED245" i="3"/>
  <c r="JF207" i="3"/>
  <c r="ME235" i="3" s="1"/>
  <c r="JF245" i="3"/>
  <c r="BK207" i="3"/>
  <c r="BK245" i="3"/>
  <c r="AEF207" i="3"/>
  <c r="AEF245" i="3"/>
  <c r="LN207" i="3"/>
  <c r="LN245" i="3"/>
  <c r="RA207" i="3"/>
  <c r="RA245" i="3"/>
  <c r="ABQ207" i="3"/>
  <c r="ABQ245" i="3"/>
  <c r="KB207" i="3"/>
  <c r="NA235" i="3" s="1"/>
  <c r="KB245" i="3"/>
  <c r="NA257" i="3" s="1"/>
  <c r="IK207" i="3"/>
  <c r="IK245" i="3"/>
  <c r="HY207" i="3"/>
  <c r="HY245" i="3"/>
  <c r="FK207" i="3"/>
  <c r="FK245" i="3"/>
  <c r="WA207" i="3"/>
  <c r="WA245" i="3"/>
  <c r="VO207" i="3"/>
  <c r="VO245" i="3"/>
  <c r="JL207" i="3"/>
  <c r="JL245" i="3"/>
  <c r="YU207" i="3"/>
  <c r="YU245" i="3"/>
  <c r="LO207" i="3"/>
  <c r="LO245" i="3"/>
  <c r="ACE207" i="3"/>
  <c r="ACE245" i="3"/>
  <c r="TI207" i="3"/>
  <c r="TI245" i="3"/>
  <c r="YK207" i="3"/>
  <c r="YK245" i="3"/>
  <c r="JB207" i="3"/>
  <c r="MA235" i="3" s="1"/>
  <c r="JB245" i="3"/>
  <c r="ADG207" i="3"/>
  <c r="ADG245" i="3"/>
  <c r="LL207" i="3"/>
  <c r="LL245" i="3"/>
  <c r="PO207" i="3"/>
  <c r="SN235" i="3" s="1"/>
  <c r="PO245" i="3"/>
  <c r="AFD207" i="3"/>
  <c r="AFD245" i="3"/>
  <c r="ZP207" i="3"/>
  <c r="ACO235" i="3" s="1"/>
  <c r="ZP245" i="3"/>
  <c r="MD207" i="3"/>
  <c r="PC235" i="3" s="1"/>
  <c r="MD245" i="3"/>
  <c r="ACG207" i="3"/>
  <c r="ACG245" i="3"/>
  <c r="WX207" i="3"/>
  <c r="WX245" i="3"/>
  <c r="QX207" i="3"/>
  <c r="QX245" i="3"/>
  <c r="QY207" i="3"/>
  <c r="QY245" i="3"/>
  <c r="QA207" i="3"/>
  <c r="QA245" i="3"/>
  <c r="AFB207" i="3"/>
  <c r="AFB245" i="3"/>
  <c r="XO207" i="3"/>
  <c r="XO245" i="3"/>
  <c r="ZB207" i="3"/>
  <c r="ZB245" i="3"/>
  <c r="XQ207" i="3"/>
  <c r="XQ245" i="3"/>
  <c r="AAP257" i="3" s="1"/>
  <c r="SC207" i="3"/>
  <c r="SC245" i="3"/>
  <c r="AAM207" i="3"/>
  <c r="AAM245" i="3"/>
  <c r="PQ207" i="3"/>
  <c r="SP235" i="3" s="1"/>
  <c r="PQ245" i="3"/>
  <c r="SP257" i="3" s="1"/>
  <c r="AEN207" i="3"/>
  <c r="AEN245" i="3"/>
  <c r="OM207" i="3"/>
  <c r="OM245" i="3"/>
  <c r="GE207" i="3"/>
  <c r="JB235" i="3" s="1"/>
  <c r="GE245" i="3"/>
  <c r="YH207" i="3"/>
  <c r="YH245" i="3"/>
  <c r="RR207" i="3"/>
  <c r="UQ235" i="3" s="1"/>
  <c r="RR245" i="3"/>
  <c r="MF207" i="3"/>
  <c r="PE235" i="3" s="1"/>
  <c r="MF245" i="3"/>
  <c r="FQ207" i="3"/>
  <c r="FQ245" i="3"/>
  <c r="RB207" i="3"/>
  <c r="RB245" i="3"/>
  <c r="ABR207" i="3"/>
  <c r="AEQ235" i="3" s="1"/>
  <c r="ABR245" i="3"/>
  <c r="VR207" i="3"/>
  <c r="VR245" i="3"/>
  <c r="VJ207" i="3"/>
  <c r="VJ245" i="3"/>
  <c r="YM207" i="3"/>
  <c r="ABL235" i="3" s="1"/>
  <c r="YM245" i="3"/>
  <c r="OR207" i="3"/>
  <c r="OR245" i="3"/>
  <c r="JQ207" i="3"/>
  <c r="JQ245" i="3"/>
  <c r="ADE207" i="3"/>
  <c r="ADE245" i="3"/>
  <c r="EZ207" i="3"/>
  <c r="EZ245" i="3"/>
  <c r="UB207" i="3"/>
  <c r="XA235" i="3" s="1"/>
  <c r="UB245" i="3"/>
  <c r="XA257" i="3" s="1"/>
  <c r="UR207" i="3"/>
  <c r="XQ235" i="3" s="1"/>
  <c r="UR245" i="3"/>
  <c r="ZT207" i="3"/>
  <c r="ZT245" i="3"/>
  <c r="AEV207" i="3"/>
  <c r="AEV245" i="3"/>
  <c r="AER207" i="3"/>
  <c r="AER245" i="3"/>
  <c r="PR207" i="3"/>
  <c r="PR245" i="3"/>
  <c r="CF207" i="3"/>
  <c r="EN235" i="3" s="1"/>
  <c r="CF245" i="3"/>
  <c r="HH207" i="3"/>
  <c r="KE235" i="3" s="1"/>
  <c r="HH245" i="3"/>
  <c r="AEL207" i="3"/>
  <c r="AEL245" i="3"/>
  <c r="YC207" i="3"/>
  <c r="YC245" i="3"/>
  <c r="BF207" i="3"/>
  <c r="DX235" i="3" s="1"/>
  <c r="BF245" i="3"/>
  <c r="DX257" i="3" s="1"/>
  <c r="OC207" i="3"/>
  <c r="OC245" i="3"/>
  <c r="FV207" i="3"/>
  <c r="FV245" i="3"/>
  <c r="AED207" i="3"/>
  <c r="AED245" i="3"/>
  <c r="PY207" i="3"/>
  <c r="PY245" i="3"/>
  <c r="NH207" i="3"/>
  <c r="NH245" i="3"/>
  <c r="CM207" i="3"/>
  <c r="FE235" i="3" s="1"/>
  <c r="CM245" i="3"/>
  <c r="HO207" i="3"/>
  <c r="JW235" i="3" s="1"/>
  <c r="HO245" i="3"/>
  <c r="ACJ207" i="3"/>
  <c r="AER235" i="3" s="1"/>
  <c r="ACJ245" i="3"/>
  <c r="SO207" i="3"/>
  <c r="SO245" i="3"/>
  <c r="VN257" i="3" s="1"/>
  <c r="IM207" i="3"/>
  <c r="IM245" i="3"/>
  <c r="ABC207" i="3"/>
  <c r="ABC245" i="3"/>
  <c r="AAQ207" i="3"/>
  <c r="AAQ245" i="3"/>
  <c r="BE207" i="3"/>
  <c r="BE245" i="3"/>
  <c r="ADW207" i="3"/>
  <c r="ADW245" i="3"/>
  <c r="BQ207" i="3"/>
  <c r="EI235" i="3" s="1"/>
  <c r="BQ245" i="3"/>
  <c r="XD207" i="3"/>
  <c r="XD245" i="3"/>
  <c r="IJ207" i="3"/>
  <c r="IJ245" i="3"/>
  <c r="CJ207" i="3"/>
  <c r="FB235" i="3" s="1"/>
  <c r="CJ245" i="3"/>
  <c r="ACU207" i="3"/>
  <c r="ACU245" i="3"/>
  <c r="CO207" i="3"/>
  <c r="CO245" i="3"/>
  <c r="NN207" i="3"/>
  <c r="QM235" i="3" s="1"/>
  <c r="NN245" i="3"/>
  <c r="FL207" i="3"/>
  <c r="FL245" i="3"/>
  <c r="LH207" i="3"/>
  <c r="LH245" i="3"/>
  <c r="OG257" i="3" s="1"/>
  <c r="RF207" i="3"/>
  <c r="UE235" i="3" s="1"/>
  <c r="RF245" i="3"/>
  <c r="UE257" i="3" s="1"/>
  <c r="LR207" i="3"/>
  <c r="LR245" i="3"/>
  <c r="OQ257" i="3" s="1"/>
  <c r="IU207" i="3"/>
  <c r="IU245" i="3"/>
  <c r="LT257" i="3" s="1"/>
  <c r="WL207" i="3"/>
  <c r="ZK235" i="3" s="1"/>
  <c r="WL245" i="3"/>
  <c r="LW207" i="3"/>
  <c r="LW245" i="3"/>
  <c r="ABO207" i="3"/>
  <c r="ABO245" i="3"/>
  <c r="VC207" i="3"/>
  <c r="VC245" i="3"/>
  <c r="OA207" i="3"/>
  <c r="OA245" i="3"/>
  <c r="AEW207" i="3"/>
  <c r="AEW245" i="3"/>
  <c r="XN207" i="3"/>
  <c r="AAM235" i="3" s="1"/>
  <c r="XN245" i="3"/>
  <c r="RZ207" i="3"/>
  <c r="RZ245" i="3"/>
  <c r="GT207" i="3"/>
  <c r="GT245" i="3"/>
  <c r="OK207" i="3"/>
  <c r="RJ235" i="3" s="1"/>
  <c r="OK245" i="3"/>
  <c r="OH207" i="3"/>
  <c r="OH245" i="3"/>
  <c r="UG207" i="3"/>
  <c r="WO235" i="3" s="1"/>
  <c r="UG245" i="3"/>
  <c r="XF257" i="3" s="1"/>
  <c r="TO207" i="3"/>
  <c r="TO245" i="3"/>
  <c r="ML207" i="3"/>
  <c r="ML245" i="3"/>
  <c r="XV207" i="3"/>
  <c r="XV245" i="3"/>
  <c r="WT207" i="3"/>
  <c r="WT245" i="3"/>
  <c r="QB207" i="3"/>
  <c r="QB245" i="3"/>
  <c r="IX207" i="3"/>
  <c r="IX245" i="3"/>
  <c r="PG207" i="3"/>
  <c r="SF235" i="3" s="1"/>
  <c r="PG245" i="3"/>
  <c r="ABF207" i="3"/>
  <c r="ABF245" i="3"/>
  <c r="TW207" i="3"/>
  <c r="TW245" i="3"/>
  <c r="XH207" i="3"/>
  <c r="AAG235" i="3" s="1"/>
  <c r="XH245" i="3"/>
  <c r="ADO207" i="3"/>
  <c r="ADO245" i="3"/>
  <c r="SV207" i="3"/>
  <c r="VU235" i="3" s="1"/>
  <c r="SV245" i="3"/>
  <c r="VU257" i="3" s="1"/>
  <c r="NB207" i="3"/>
  <c r="QA235" i="3" s="1"/>
  <c r="NB245" i="3"/>
  <c r="ADB207" i="3"/>
  <c r="ADB245" i="3"/>
  <c r="EN207" i="3"/>
  <c r="EN245" i="3"/>
  <c r="PL207" i="3"/>
  <c r="PL245" i="3"/>
  <c r="KW207" i="3"/>
  <c r="NE235" i="3" s="1"/>
  <c r="KW245" i="3"/>
  <c r="BW207" i="3"/>
  <c r="BW245" i="3"/>
  <c r="GH207" i="3"/>
  <c r="JE235" i="3" s="1"/>
  <c r="GH245" i="3"/>
  <c r="KX207" i="3"/>
  <c r="KX245" i="3"/>
  <c r="JI207" i="3"/>
  <c r="JI245" i="3"/>
  <c r="XT207" i="3"/>
  <c r="XT245" i="3"/>
  <c r="PT207" i="3"/>
  <c r="PT245" i="3"/>
  <c r="SS207" i="3"/>
  <c r="SS245" i="3"/>
  <c r="VR257" i="3" s="1"/>
  <c r="MA207" i="3"/>
  <c r="OZ235" i="3" s="1"/>
  <c r="MA245" i="3"/>
  <c r="AAS207" i="3"/>
  <c r="AAS245" i="3"/>
  <c r="NV207" i="3"/>
  <c r="NV245" i="3"/>
  <c r="TA207" i="3"/>
  <c r="TA245" i="3"/>
  <c r="PC207" i="3"/>
  <c r="RK235" i="3" s="1"/>
  <c r="PC245" i="3"/>
  <c r="RX207" i="3"/>
  <c r="RX245" i="3"/>
  <c r="UW257" i="3" s="1"/>
  <c r="VF207" i="3"/>
  <c r="YE235" i="3" s="1"/>
  <c r="VF245" i="3"/>
  <c r="HT207" i="3"/>
  <c r="HT245" i="3"/>
  <c r="AAD207" i="3"/>
  <c r="AAD245" i="3"/>
  <c r="SF207" i="3"/>
  <c r="SF245" i="3"/>
  <c r="DT207" i="3"/>
  <c r="DT245" i="3"/>
  <c r="KP207" i="3"/>
  <c r="KP245" i="3"/>
  <c r="FT207" i="3"/>
  <c r="IQ235" i="3" s="1"/>
  <c r="FT245" i="3"/>
  <c r="IQ257" i="3" s="1"/>
  <c r="AEQ207" i="3"/>
  <c r="AEQ245" i="3"/>
  <c r="NT207" i="3"/>
  <c r="NT245" i="3"/>
  <c r="VY207" i="3"/>
  <c r="YX235" i="3" s="1"/>
  <c r="VY245" i="3"/>
  <c r="YX257" i="3" s="1"/>
  <c r="GS207" i="3"/>
  <c r="JP235" i="3" s="1"/>
  <c r="GS245" i="3"/>
  <c r="WR207" i="3"/>
  <c r="WR245" i="3"/>
  <c r="GU207" i="3"/>
  <c r="JR235" i="3" s="1"/>
  <c r="GU245" i="3"/>
  <c r="JR257" i="3" s="1"/>
  <c r="GI207" i="3"/>
  <c r="GI245" i="3"/>
  <c r="AU207" i="3"/>
  <c r="AU245" i="3"/>
  <c r="LE207" i="3"/>
  <c r="OD235" i="3" s="1"/>
  <c r="LE245" i="3"/>
  <c r="HQ207" i="3"/>
  <c r="JY235" i="3" s="1"/>
  <c r="HQ245" i="3"/>
  <c r="RH207" i="3"/>
  <c r="RH245" i="3"/>
  <c r="UG257" i="3" s="1"/>
  <c r="CS207" i="3"/>
  <c r="FK235" i="3" s="1"/>
  <c r="CS245" i="3"/>
  <c r="KM207" i="3"/>
  <c r="KM245" i="3"/>
  <c r="LG207" i="3"/>
  <c r="LG245" i="3"/>
  <c r="ABV207" i="3"/>
  <c r="AEU235" i="3" s="1"/>
  <c r="ABV245" i="3"/>
  <c r="RK207" i="3"/>
  <c r="TS235" i="3" s="1"/>
  <c r="RK245" i="3"/>
  <c r="WM207" i="3"/>
  <c r="WM245" i="3"/>
  <c r="AFC207" i="3"/>
  <c r="AFC245" i="3"/>
  <c r="XC207" i="3"/>
  <c r="XC245" i="3"/>
  <c r="FX207" i="3"/>
  <c r="FX245" i="3"/>
  <c r="AQ207" i="3"/>
  <c r="AQ245" i="3"/>
  <c r="ST207" i="3"/>
  <c r="VB235" i="3" s="1"/>
  <c r="ST245" i="3"/>
  <c r="XB207" i="3"/>
  <c r="XB245" i="3"/>
  <c r="RN207" i="3"/>
  <c r="RN245" i="3"/>
  <c r="UM257" i="3" s="1"/>
  <c r="ZE207" i="3"/>
  <c r="ZE245" i="3"/>
  <c r="AAG207" i="3"/>
  <c r="AAG245" i="3"/>
  <c r="DC207" i="3"/>
  <c r="DC245" i="3"/>
  <c r="FU257" i="3" s="1"/>
  <c r="SJ207" i="3"/>
  <c r="SJ245" i="3"/>
  <c r="TR207" i="3"/>
  <c r="TR245" i="3"/>
  <c r="IN207" i="3"/>
  <c r="LM235" i="3" s="1"/>
  <c r="IN245" i="3"/>
  <c r="ACX207" i="3"/>
  <c r="ACX245" i="3"/>
  <c r="QU207" i="3"/>
  <c r="QU245" i="3"/>
  <c r="PP207" i="3"/>
  <c r="SO235" i="3" s="1"/>
  <c r="PP245" i="3"/>
  <c r="IL207" i="3"/>
  <c r="KT235" i="3" s="1"/>
  <c r="IL245" i="3"/>
  <c r="OU207" i="3"/>
  <c r="RC235" i="3" s="1"/>
  <c r="OU245" i="3"/>
  <c r="RT257" i="3" s="1"/>
  <c r="ZK207" i="3"/>
  <c r="ACJ235" i="3" s="1"/>
  <c r="ZK245" i="3"/>
  <c r="AEM207" i="3"/>
  <c r="AEM245" i="3"/>
  <c r="ZH207" i="3"/>
  <c r="ACG235" i="3" s="1"/>
  <c r="ZH245" i="3"/>
  <c r="SZ207" i="3"/>
  <c r="SZ245" i="3"/>
  <c r="TF207" i="3"/>
  <c r="TF245" i="3"/>
  <c r="XR207" i="3"/>
  <c r="ZZ235" i="3" s="1"/>
  <c r="XR245" i="3"/>
  <c r="ZZ257" i="3" s="1"/>
  <c r="ACP207" i="3"/>
  <c r="ACP245" i="3"/>
  <c r="JP207" i="3"/>
  <c r="JP245" i="3"/>
  <c r="EB207" i="3"/>
  <c r="EB245" i="3"/>
  <c r="TY207" i="3"/>
  <c r="TY245" i="3"/>
  <c r="QJ207" i="3"/>
  <c r="SR235" i="3" s="1"/>
  <c r="QJ245" i="3"/>
  <c r="TE207" i="3"/>
  <c r="TE245" i="3"/>
  <c r="WD257" i="3" s="1"/>
  <c r="UX207" i="3"/>
  <c r="UX245" i="3"/>
  <c r="HB207" i="3"/>
  <c r="HB245" i="3"/>
  <c r="EV207" i="3"/>
  <c r="EV245" i="3"/>
  <c r="EC207" i="3"/>
  <c r="EC245" i="3"/>
  <c r="HS207" i="3"/>
  <c r="KA235" i="3" s="1"/>
  <c r="HS245" i="3"/>
  <c r="CE207" i="3"/>
  <c r="CE245" i="3"/>
  <c r="JC207" i="3"/>
  <c r="MB235" i="3" s="1"/>
  <c r="JC245" i="3"/>
  <c r="YS207" i="3"/>
  <c r="YS245" i="3"/>
  <c r="SN207" i="3"/>
  <c r="SN245" i="3"/>
  <c r="UE207" i="3"/>
  <c r="UE245" i="3"/>
  <c r="ACN207" i="3"/>
  <c r="ACN245" i="3"/>
  <c r="BZ207" i="3"/>
  <c r="BZ245" i="3"/>
  <c r="ER257" i="3" s="1"/>
  <c r="FA207" i="3"/>
  <c r="FA245" i="3"/>
  <c r="AFF207" i="3"/>
  <c r="AFF245" i="3"/>
  <c r="EJ207" i="3"/>
  <c r="EJ245" i="3"/>
  <c r="NF207" i="3"/>
  <c r="NF245" i="3"/>
  <c r="ACW207" i="3"/>
  <c r="AFE235" i="3" s="1"/>
  <c r="ACW245" i="3"/>
  <c r="DA207" i="3"/>
  <c r="FI235" i="3" s="1"/>
  <c r="DA245" i="3"/>
  <c r="FS257" i="3" s="1"/>
  <c r="JE207" i="3"/>
  <c r="JE245" i="3"/>
  <c r="MN207" i="3"/>
  <c r="MN245" i="3"/>
  <c r="VI207" i="3"/>
  <c r="VI245" i="3"/>
  <c r="JU207" i="3"/>
  <c r="JU245" i="3"/>
  <c r="DZ207" i="3"/>
  <c r="DZ245" i="3"/>
  <c r="ABT207" i="3"/>
  <c r="ABT245" i="3"/>
  <c r="JK207" i="3"/>
  <c r="MJ235" i="3" s="1"/>
  <c r="JK245" i="3"/>
  <c r="DW207" i="3"/>
  <c r="DW245" i="3"/>
  <c r="ZF207" i="3"/>
  <c r="ZF245" i="3"/>
  <c r="MX207" i="3"/>
  <c r="PW235" i="3" s="1"/>
  <c r="MX245" i="3"/>
  <c r="PW257" i="3" s="1"/>
  <c r="KL207" i="3"/>
  <c r="KL245" i="3"/>
  <c r="CG207" i="3"/>
  <c r="EO235" i="3" s="1"/>
  <c r="CG245" i="3"/>
  <c r="EO257" i="3" s="1"/>
  <c r="CB207" i="3"/>
  <c r="CB245" i="3"/>
  <c r="KU207" i="3"/>
  <c r="KU245" i="3"/>
  <c r="ABJ207" i="3"/>
  <c r="ABJ245" i="3"/>
  <c r="ACA207" i="3"/>
  <c r="ACA245" i="3"/>
  <c r="AEZ207" i="3"/>
  <c r="AEZ245" i="3"/>
  <c r="NM207" i="3"/>
  <c r="PU235" i="3" s="1"/>
  <c r="NM245" i="3"/>
  <c r="PU257" i="3" s="1"/>
  <c r="YP207" i="3"/>
  <c r="ABO235" i="3" s="1"/>
  <c r="YP245" i="3"/>
  <c r="NL207" i="3"/>
  <c r="NL245" i="3"/>
  <c r="LT207" i="3"/>
  <c r="LT245" i="3"/>
  <c r="FS207" i="3"/>
  <c r="FS245" i="3"/>
  <c r="IP257" i="3" s="1"/>
  <c r="SH207" i="3"/>
  <c r="VG235" i="3" s="1"/>
  <c r="SH245" i="3"/>
  <c r="ACD207" i="3"/>
  <c r="ACD245" i="3"/>
  <c r="AFC257" i="3" s="1"/>
  <c r="WP207" i="3"/>
  <c r="WP245" i="3"/>
  <c r="TJ207" i="3"/>
  <c r="TJ245" i="3"/>
  <c r="IQ207" i="3"/>
  <c r="IQ245" i="3"/>
  <c r="HE207" i="3"/>
  <c r="HE245" i="3"/>
  <c r="XL207" i="3"/>
  <c r="ZT235" i="3" s="1"/>
  <c r="XL245" i="3"/>
  <c r="RO207" i="3"/>
  <c r="RO245" i="3"/>
  <c r="UN257" i="3" s="1"/>
  <c r="YT207" i="3"/>
  <c r="ABS235" i="3" s="1"/>
  <c r="YT245" i="3"/>
  <c r="IB207" i="3"/>
  <c r="LA235" i="3" s="1"/>
  <c r="IB245" i="3"/>
  <c r="XW207" i="3"/>
  <c r="XW245" i="3"/>
  <c r="VD207" i="3"/>
  <c r="YC235" i="3" s="1"/>
  <c r="VD245" i="3"/>
  <c r="YC257" i="3" s="1"/>
  <c r="CI207" i="3"/>
  <c r="EQ235" i="3" s="1"/>
  <c r="CI245" i="3"/>
  <c r="AAF207" i="3"/>
  <c r="ACN235" i="3" s="1"/>
  <c r="AAF245" i="3"/>
  <c r="ACN257" i="3" s="1"/>
  <c r="AEY207" i="3"/>
  <c r="AEY245" i="3"/>
  <c r="UJ207" i="3"/>
  <c r="UJ245" i="3"/>
  <c r="ZL207" i="3"/>
  <c r="ZL245" i="3"/>
  <c r="AEJ207" i="3"/>
  <c r="AEJ245" i="3"/>
  <c r="TB207" i="3"/>
  <c r="TB245" i="3"/>
  <c r="ADV207" i="3"/>
  <c r="ADV245" i="3"/>
  <c r="XF207" i="3"/>
  <c r="AAE235" i="3" s="1"/>
  <c r="XF245" i="3"/>
  <c r="PS207" i="3"/>
  <c r="PS245" i="3"/>
  <c r="PX207" i="3"/>
  <c r="PX245" i="3"/>
  <c r="GW207" i="3"/>
  <c r="GW245" i="3"/>
  <c r="KH207" i="3"/>
  <c r="MP235" i="3" s="1"/>
  <c r="KH245" i="3"/>
  <c r="DO207" i="3"/>
  <c r="DO245" i="3"/>
  <c r="TC207" i="3"/>
  <c r="TC245" i="3"/>
  <c r="RT207" i="3"/>
  <c r="RT245" i="3"/>
  <c r="KD207" i="3"/>
  <c r="KD245" i="3"/>
  <c r="JX207" i="3"/>
  <c r="JX245" i="3"/>
  <c r="SL207" i="3"/>
  <c r="SL245" i="3"/>
  <c r="FG207" i="3"/>
  <c r="HO235" i="3" s="1"/>
  <c r="FG245" i="3"/>
  <c r="AX206" i="3"/>
  <c r="AX244" i="3"/>
  <c r="BC207" i="3"/>
  <c r="BC245" i="3"/>
  <c r="YQ207" i="3"/>
  <c r="YQ245" i="3"/>
  <c r="XP207" i="3"/>
  <c r="XP245" i="3"/>
  <c r="AAO257" i="3" s="1"/>
  <c r="AEU207" i="3"/>
  <c r="AEU245" i="3"/>
  <c r="KV207" i="3"/>
  <c r="KV245" i="3"/>
  <c r="NU257" i="3" s="1"/>
  <c r="KN207" i="3"/>
  <c r="NM235" i="3" s="1"/>
  <c r="KN245" i="3"/>
  <c r="BY207" i="3"/>
  <c r="BY245" i="3"/>
  <c r="BM207" i="3"/>
  <c r="BM245" i="3"/>
  <c r="MT207" i="3"/>
  <c r="MT245" i="3"/>
  <c r="ACK207" i="3"/>
  <c r="ACK245" i="3"/>
  <c r="IC207" i="3"/>
  <c r="IC245" i="3"/>
  <c r="BJ207" i="3"/>
  <c r="EB235" i="3" s="1"/>
  <c r="BJ245" i="3"/>
  <c r="DB207" i="3"/>
  <c r="DB245" i="3"/>
  <c r="AAT207" i="3"/>
  <c r="AAT245" i="3"/>
  <c r="HN207" i="3"/>
  <c r="HN245" i="3"/>
  <c r="DN207" i="3"/>
  <c r="FV235" i="3" s="1"/>
  <c r="DN245" i="3"/>
  <c r="ACO207" i="3"/>
  <c r="ACO245" i="3"/>
  <c r="AN207" i="3"/>
  <c r="DF235" i="3" s="1"/>
  <c r="AN245" i="3"/>
  <c r="IY207" i="3"/>
  <c r="IY245" i="3"/>
  <c r="DK207" i="3"/>
  <c r="DK245" i="3"/>
  <c r="AEH207" i="3"/>
  <c r="AEH245" i="3"/>
  <c r="DE207" i="3"/>
  <c r="FM235" i="3" s="1"/>
  <c r="DE245" i="3"/>
  <c r="JV207" i="3"/>
  <c r="JV245" i="3"/>
  <c r="MU257" i="3" s="1"/>
  <c r="HI207" i="3"/>
  <c r="KF235" i="3" s="1"/>
  <c r="HI245" i="3"/>
  <c r="RW207" i="3"/>
  <c r="RW245" i="3"/>
  <c r="AAY207" i="3"/>
  <c r="AAY245" i="3"/>
  <c r="VK207" i="3"/>
  <c r="VK245" i="3"/>
  <c r="HK207" i="3"/>
  <c r="HK245" i="3"/>
  <c r="OO207" i="3"/>
  <c r="OO245" i="3"/>
  <c r="US207" i="3"/>
  <c r="US245" i="3"/>
  <c r="ACQ207" i="3"/>
  <c r="ACQ245" i="3"/>
  <c r="ADR207" i="3"/>
  <c r="ADR245" i="3"/>
  <c r="DL207" i="3"/>
  <c r="GI235" i="3" s="1"/>
  <c r="DL245" i="3"/>
  <c r="IG207" i="3"/>
  <c r="IG245" i="3"/>
  <c r="CZ207" i="3"/>
  <c r="CZ245" i="3"/>
  <c r="XJ207" i="3"/>
  <c r="AAI235" i="3" s="1"/>
  <c r="XJ245" i="3"/>
  <c r="AAI207" i="3"/>
  <c r="AAI245" i="3"/>
  <c r="UU207" i="3"/>
  <c r="UU245" i="3"/>
  <c r="JH207" i="3"/>
  <c r="JH245" i="3"/>
  <c r="VL207" i="3"/>
  <c r="XT235" i="3" s="1"/>
  <c r="VL245" i="3"/>
  <c r="PD207" i="3"/>
  <c r="RL235" i="3" s="1"/>
  <c r="PD245" i="3"/>
  <c r="NI207" i="3"/>
  <c r="QH235" i="3" s="1"/>
  <c r="NI245" i="3"/>
  <c r="WQ207" i="3"/>
  <c r="WQ245" i="3"/>
  <c r="OE207" i="3"/>
  <c r="OE245" i="3"/>
  <c r="YF207" i="3"/>
  <c r="ABE235" i="3" s="1"/>
  <c r="YF245" i="3"/>
  <c r="XK207" i="3"/>
  <c r="XK245" i="3"/>
  <c r="HF207" i="3"/>
  <c r="JN235" i="3" s="1"/>
  <c r="HF245" i="3"/>
  <c r="PH207" i="3"/>
  <c r="SG235" i="3" s="1"/>
  <c r="PH245" i="3"/>
  <c r="ZX207" i="3"/>
  <c r="ZX245" i="3"/>
  <c r="GY207" i="3"/>
  <c r="GY245" i="3"/>
  <c r="PE207" i="3"/>
  <c r="SD235" i="3" s="1"/>
  <c r="PE245" i="3"/>
  <c r="GA207" i="3"/>
  <c r="II235" i="3" s="1"/>
  <c r="GA245" i="3"/>
  <c r="FR207" i="3"/>
  <c r="IO235" i="3" s="1"/>
  <c r="FR245" i="3"/>
  <c r="YD207" i="3"/>
  <c r="ABC235" i="3" s="1"/>
  <c r="YD245" i="3"/>
  <c r="ADJ207" i="3"/>
  <c r="ADJ245" i="3"/>
  <c r="ACH207" i="3"/>
  <c r="ACH245" i="3"/>
  <c r="VP207" i="3"/>
  <c r="XX235" i="3" s="1"/>
  <c r="VP245" i="3"/>
  <c r="OB207" i="3"/>
  <c r="OB245" i="3"/>
  <c r="GK207" i="3"/>
  <c r="IS235" i="3" s="1"/>
  <c r="GK245" i="3"/>
  <c r="AV207" i="3"/>
  <c r="DN235" i="3" s="1"/>
  <c r="AV245" i="3"/>
  <c r="DN257" i="3" s="1"/>
  <c r="AAE207" i="3"/>
  <c r="AAE245" i="3"/>
  <c r="YE207" i="3"/>
  <c r="YE245" i="3"/>
  <c r="TH207" i="3"/>
  <c r="WG235" i="3" s="1"/>
  <c r="TH245" i="3"/>
  <c r="CH207" i="3"/>
  <c r="CH245" i="3"/>
  <c r="XZ207" i="3"/>
  <c r="XZ245" i="3"/>
  <c r="ON207" i="3"/>
  <c r="RM235" i="3" s="1"/>
  <c r="ON245" i="3"/>
  <c r="EU207" i="3"/>
  <c r="EU245" i="3"/>
  <c r="AP207" i="3"/>
  <c r="AP245" i="3"/>
  <c r="ADP207" i="3"/>
  <c r="ADP245" i="3"/>
  <c r="ADS207" i="3"/>
  <c r="ADS245" i="3"/>
  <c r="SW207" i="3"/>
  <c r="SW245" i="3"/>
  <c r="AEI207" i="3"/>
  <c r="AEI245" i="3"/>
  <c r="CT207" i="3"/>
  <c r="CT245" i="3"/>
  <c r="CC207" i="3"/>
  <c r="CC245" i="3"/>
  <c r="HA207" i="3"/>
  <c r="JX235" i="3" s="1"/>
  <c r="HA245" i="3"/>
  <c r="KR207" i="3"/>
  <c r="KR245" i="3"/>
  <c r="RV207" i="3"/>
  <c r="RV245" i="3"/>
  <c r="MH207" i="3"/>
  <c r="PG235" i="3" s="1"/>
  <c r="MH245" i="3"/>
  <c r="YR207" i="3"/>
  <c r="YR245" i="3"/>
  <c r="OF207" i="3"/>
  <c r="OF245" i="3"/>
  <c r="VM207" i="3"/>
  <c r="YL235" i="3" s="1"/>
  <c r="VM245" i="3"/>
  <c r="TK207" i="3"/>
  <c r="VS235" i="3" s="1"/>
  <c r="TK245" i="3"/>
  <c r="TT207" i="3"/>
  <c r="TT245" i="3"/>
  <c r="ABM207" i="3"/>
  <c r="ABM245" i="3"/>
  <c r="GN207" i="3"/>
  <c r="GN245" i="3"/>
  <c r="RM207" i="3"/>
  <c r="RM245" i="3"/>
  <c r="BP207" i="3"/>
  <c r="BP245" i="3"/>
  <c r="NP207" i="3"/>
  <c r="PX235" i="3" s="1"/>
  <c r="NP245" i="3"/>
  <c r="GF207" i="3"/>
  <c r="IN235" i="3" s="1"/>
  <c r="GF245" i="3"/>
  <c r="JC257" i="3" s="1"/>
  <c r="TS207" i="3"/>
  <c r="WR235" i="3" s="1"/>
  <c r="TS245" i="3"/>
  <c r="AX207" i="3"/>
  <c r="AX245" i="3"/>
  <c r="QN207" i="3"/>
  <c r="QN245" i="3"/>
  <c r="KZ207" i="3"/>
  <c r="KZ245" i="3"/>
  <c r="QO207" i="3"/>
  <c r="SW235" i="3" s="1"/>
  <c r="QO245" i="3"/>
  <c r="VQ207" i="3"/>
  <c r="XY235" i="3" s="1"/>
  <c r="VQ245" i="3"/>
  <c r="EA207" i="3"/>
  <c r="EA245" i="3"/>
  <c r="TM207" i="3"/>
  <c r="TM245" i="3"/>
  <c r="EF207" i="3"/>
  <c r="EF245" i="3"/>
  <c r="GN257" i="3" s="1"/>
  <c r="SB207" i="3"/>
  <c r="SB245" i="3"/>
  <c r="SE207" i="3"/>
  <c r="SE245" i="3"/>
  <c r="HU207" i="3"/>
  <c r="HU245" i="3"/>
  <c r="CN207" i="3"/>
  <c r="FF235" i="3" s="1"/>
  <c r="CN245" i="3"/>
  <c r="SI207" i="3"/>
  <c r="SI245" i="3"/>
  <c r="ZW207" i="3"/>
  <c r="ZW245" i="3"/>
  <c r="UI207" i="3"/>
  <c r="XH235" i="3" s="1"/>
  <c r="UI245" i="3"/>
  <c r="EX207" i="3"/>
  <c r="HF235" i="3" s="1"/>
  <c r="EX245" i="3"/>
  <c r="FC207" i="3"/>
  <c r="HK235" i="3" s="1"/>
  <c r="FC245" i="3"/>
  <c r="LU207" i="3"/>
  <c r="OT235" i="3" s="1"/>
  <c r="LU245" i="3"/>
  <c r="OT257" i="3" s="1"/>
  <c r="MW207" i="3"/>
  <c r="MW245" i="3"/>
  <c r="RP207" i="3"/>
  <c r="RP245" i="3"/>
  <c r="NS207" i="3"/>
  <c r="NS245" i="3"/>
  <c r="QR257" i="3" s="1"/>
  <c r="CP207" i="3"/>
  <c r="CP245" i="3"/>
  <c r="PM207" i="3"/>
  <c r="RU235" i="3" s="1"/>
  <c r="PM245" i="3"/>
  <c r="RU257" i="3" s="1"/>
  <c r="AFE207" i="3"/>
  <c r="AFE245" i="3"/>
  <c r="AES207" i="3"/>
  <c r="AES245" i="3"/>
  <c r="VE207" i="3"/>
  <c r="VE245" i="3"/>
  <c r="MR207" i="3"/>
  <c r="PQ235" i="3" s="1"/>
  <c r="MR245" i="3"/>
  <c r="PQ257" i="3" s="1"/>
  <c r="ND207" i="3"/>
  <c r="PL235" i="3" s="1"/>
  <c r="ND245" i="3"/>
  <c r="NC207" i="3"/>
  <c r="PK235" i="3" s="1"/>
  <c r="NC245" i="3"/>
  <c r="LD207" i="3"/>
  <c r="OC235" i="3" s="1"/>
  <c r="LD245" i="3"/>
  <c r="OC257" i="3" s="1"/>
  <c r="MQ207" i="3"/>
  <c r="MQ245" i="3"/>
  <c r="NG207" i="3"/>
  <c r="NG245" i="3"/>
  <c r="WI207" i="3"/>
  <c r="ZH235" i="3" s="1"/>
  <c r="WI245" i="3"/>
  <c r="ZH257" i="3" s="1"/>
  <c r="EP207" i="3"/>
  <c r="EP245" i="3"/>
  <c r="BR207" i="3"/>
  <c r="BR245" i="3"/>
  <c r="JR207" i="3"/>
  <c r="MQ235" i="3" s="1"/>
  <c r="JR245" i="3"/>
  <c r="MQ257" i="3" s="1"/>
  <c r="AEE207" i="3"/>
  <c r="AEE245" i="3"/>
  <c r="AFG207" i="3"/>
  <c r="AFG245" i="3"/>
  <c r="MC207" i="3"/>
  <c r="PB235" i="3" s="1"/>
  <c r="MC245" i="3"/>
  <c r="YJ207" i="3"/>
  <c r="AAR235" i="3" s="1"/>
  <c r="YJ245" i="3"/>
  <c r="SP207" i="3"/>
  <c r="UX235" i="3" s="1"/>
  <c r="SP245" i="3"/>
  <c r="QQ207" i="3"/>
  <c r="QQ245" i="3"/>
  <c r="NJ207" i="3"/>
  <c r="NJ245" i="3"/>
  <c r="JW207" i="3"/>
  <c r="JW245" i="3"/>
  <c r="KS207" i="3"/>
  <c r="KS245" i="3"/>
  <c r="NR257" i="3" s="1"/>
  <c r="MO207" i="3"/>
  <c r="MO245" i="3"/>
  <c r="RQ207" i="3"/>
  <c r="RQ245" i="3"/>
  <c r="JS207" i="3"/>
  <c r="MR235" i="3" s="1"/>
  <c r="JS245" i="3"/>
  <c r="LI207" i="3"/>
  <c r="LI245" i="3"/>
  <c r="HV207" i="3"/>
  <c r="HV245" i="3"/>
  <c r="ADN207" i="3"/>
  <c r="ADN245" i="3"/>
  <c r="ET207" i="3"/>
  <c r="ET245" i="3"/>
  <c r="KC207" i="3"/>
  <c r="KC245" i="3"/>
  <c r="NB257" i="3" s="1"/>
  <c r="MU207" i="3"/>
  <c r="PT235" i="3" s="1"/>
  <c r="MU245" i="3"/>
  <c r="PT257" i="3" s="1"/>
  <c r="ACL207" i="3"/>
  <c r="ACL245" i="3"/>
  <c r="MZ207" i="3"/>
  <c r="MZ245" i="3"/>
  <c r="PV207" i="3"/>
  <c r="SU235" i="3" s="1"/>
  <c r="PV245" i="3"/>
  <c r="YY207" i="3"/>
  <c r="ABG235" i="3" s="1"/>
  <c r="YY245" i="3"/>
  <c r="AEA207" i="3"/>
  <c r="AEA245" i="3"/>
  <c r="YV207" i="3"/>
  <c r="ABU235" i="3" s="1"/>
  <c r="YV245" i="3"/>
  <c r="AAW207" i="3"/>
  <c r="AAW245" i="3"/>
  <c r="IF207" i="3"/>
  <c r="IF245" i="3"/>
  <c r="GB163" i="3"/>
  <c r="ADN164" i="3"/>
  <c r="GV164" i="3"/>
  <c r="AAI164" i="3"/>
  <c r="ST164" i="3"/>
  <c r="VC164" i="3"/>
  <c r="ABW164" i="3"/>
  <c r="DT164" i="3"/>
  <c r="ABK164" i="3"/>
  <c r="PJ164" i="3"/>
  <c r="GI163" i="3"/>
  <c r="CO163" i="3"/>
  <c r="DJ163" i="3"/>
  <c r="ZM164" i="3"/>
  <c r="AAO164" i="3"/>
  <c r="MF164" i="3"/>
  <c r="RN164" i="3"/>
  <c r="GP164" i="3"/>
  <c r="EQ164" i="3"/>
  <c r="RD164" i="3"/>
  <c r="UF164" i="3"/>
  <c r="GW163" i="3"/>
  <c r="HO164" i="3"/>
  <c r="ER163" i="3"/>
  <c r="EW164" i="3"/>
  <c r="IK164" i="3"/>
  <c r="LK164" i="3"/>
  <c r="SU164" i="3"/>
  <c r="TJ164" i="3"/>
  <c r="ED163" i="3"/>
  <c r="V260" i="3"/>
  <c r="GM164" i="3"/>
  <c r="NK163" i="3"/>
  <c r="SX164" i="3"/>
  <c r="Z260" i="3"/>
  <c r="X260" i="3"/>
  <c r="ADU164" i="3"/>
  <c r="LS164" i="3"/>
  <c r="ADT164" i="3"/>
  <c r="ER164" i="3"/>
  <c r="AAH164" i="3"/>
  <c r="ADX164" i="3"/>
  <c r="SN163" i="3"/>
  <c r="HZ164" i="3"/>
  <c r="YJ164" i="3"/>
  <c r="XW164" i="3"/>
  <c r="FY164" i="3"/>
  <c r="DQ164" i="3"/>
  <c r="QC164" i="3"/>
  <c r="HB164" i="3"/>
  <c r="SD164" i="3"/>
  <c r="JK164" i="3"/>
  <c r="GR163" i="3"/>
  <c r="NY163" i="3"/>
  <c r="IM163" i="3"/>
  <c r="IO164" i="3"/>
  <c r="UO164" i="3"/>
  <c r="JM164" i="3"/>
  <c r="JX164" i="3"/>
  <c r="HJ164" i="3"/>
  <c r="SY164" i="3"/>
  <c r="SG164" i="3"/>
  <c r="ZS164" i="3"/>
  <c r="QN164" i="3"/>
  <c r="AAJ164" i="3"/>
  <c r="NQ163" i="3"/>
  <c r="TW164" i="3"/>
  <c r="DZ163" i="3"/>
  <c r="WR164" i="3"/>
  <c r="IG163" i="3"/>
  <c r="PK164" i="3"/>
  <c r="ZK164" i="3"/>
  <c r="SZ164" i="3"/>
  <c r="UE164" i="3"/>
  <c r="LE164" i="3"/>
  <c r="ADK164" i="3"/>
  <c r="YF164" i="3"/>
  <c r="OL164" i="3"/>
  <c r="JO164" i="3"/>
  <c r="TC164" i="3"/>
  <c r="RI163" i="3"/>
  <c r="PS163" i="3"/>
  <c r="PU164" i="3"/>
  <c r="OI164" i="3"/>
  <c r="AW188" i="3"/>
  <c r="QX164" i="3"/>
  <c r="Y238" i="3"/>
  <c r="AV196" i="3"/>
  <c r="AV206" i="3"/>
  <c r="VL164" i="3"/>
  <c r="OR164" i="3"/>
  <c r="JW164" i="3"/>
  <c r="MT163" i="3"/>
  <c r="IM164" i="3"/>
  <c r="FD163" i="3"/>
  <c r="OS163" i="3"/>
  <c r="PE164" i="3"/>
  <c r="GX164" i="3"/>
  <c r="ZH164" i="3"/>
  <c r="NF164" i="3"/>
  <c r="LP164" i="3"/>
  <c r="XT164" i="3"/>
  <c r="DW164" i="3"/>
  <c r="JV164" i="3"/>
  <c r="TV164" i="3"/>
  <c r="RH164" i="3"/>
  <c r="UW164" i="3"/>
  <c r="TD164" i="3"/>
  <c r="CM163" i="3"/>
  <c r="WL164" i="3"/>
  <c r="XR164" i="3"/>
  <c r="ACE164" i="3"/>
  <c r="VV164" i="3"/>
  <c r="CW163" i="3"/>
  <c r="KP163" i="3"/>
  <c r="VK164" i="3"/>
  <c r="KA163" i="3"/>
  <c r="RE163" i="3"/>
  <c r="NZ164" i="3"/>
  <c r="YM164" i="3"/>
  <c r="QV164" i="3"/>
  <c r="BZ163" i="3"/>
  <c r="LV163" i="3"/>
  <c r="PE163" i="3"/>
  <c r="VB164" i="3"/>
  <c r="XN164" i="3"/>
  <c r="XH164" i="3"/>
  <c r="QK164" i="3"/>
  <c r="YY164" i="3"/>
  <c r="HR164" i="3"/>
  <c r="UB164" i="3"/>
  <c r="UQ164" i="3"/>
  <c r="RL164" i="3"/>
  <c r="JY164" i="3"/>
  <c r="ABG164" i="3"/>
  <c r="JQ163" i="3"/>
  <c r="QR163" i="3"/>
  <c r="LH163" i="3"/>
  <c r="CL163" i="3"/>
  <c r="RK163" i="3"/>
  <c r="JK163" i="3"/>
  <c r="MM164" i="3"/>
  <c r="JQ164" i="3"/>
  <c r="NX163" i="3"/>
  <c r="MV163" i="3"/>
  <c r="UI164" i="3"/>
  <c r="IJ164" i="3"/>
  <c r="KH163" i="3"/>
  <c r="XK164" i="3"/>
  <c r="MJ163" i="3"/>
  <c r="LN164" i="3"/>
  <c r="LX164" i="3"/>
  <c r="QP164" i="3"/>
  <c r="AAV164" i="3"/>
  <c r="ADJ164" i="3"/>
  <c r="DF163" i="3"/>
  <c r="LU164" i="3"/>
  <c r="IC163" i="3"/>
  <c r="HV163" i="3"/>
  <c r="KQ163" i="3"/>
  <c r="XB164" i="3"/>
  <c r="AAN164" i="3"/>
  <c r="JI164" i="3"/>
  <c r="MH164" i="3"/>
  <c r="FB164" i="3"/>
  <c r="UX164" i="3"/>
  <c r="SE163" i="3"/>
  <c r="GG163" i="3"/>
  <c r="HJ163" i="3"/>
  <c r="FK163" i="3"/>
  <c r="FI164" i="3"/>
  <c r="RO164" i="3"/>
  <c r="LB163" i="3"/>
  <c r="PB163" i="3"/>
  <c r="AF131" i="3"/>
  <c r="AF137" i="3" s="1"/>
  <c r="JP163" i="3"/>
  <c r="EB163" i="3"/>
  <c r="NZ163" i="3"/>
  <c r="NF163" i="3"/>
  <c r="WF164" i="3"/>
  <c r="ACB164" i="3"/>
  <c r="EQ163" i="3"/>
  <c r="AI131" i="3"/>
  <c r="AI137" i="3" s="1"/>
  <c r="ABP164" i="3"/>
  <c r="ADB164" i="3"/>
  <c r="NC164" i="3"/>
  <c r="ABT164" i="3"/>
  <c r="JL164" i="3"/>
  <c r="HY163" i="3"/>
  <c r="CU163" i="3"/>
  <c r="NH163" i="3"/>
  <c r="PG163" i="3"/>
  <c r="KD164" i="3"/>
  <c r="AAD164" i="3"/>
  <c r="WQ164" i="3"/>
  <c r="MS163" i="3"/>
  <c r="AJ131" i="3"/>
  <c r="AJ137" i="3" s="1"/>
  <c r="ACF164" i="3"/>
  <c r="AEC164" i="3"/>
  <c r="ZC164" i="3"/>
  <c r="IC164" i="3"/>
  <c r="AAY164" i="3"/>
  <c r="UY164" i="3"/>
  <c r="VY164" i="3"/>
  <c r="AAR164" i="3"/>
  <c r="EN164" i="3"/>
  <c r="WP164" i="3"/>
  <c r="OT163" i="3"/>
  <c r="ZO164" i="3"/>
  <c r="RT163" i="3"/>
  <c r="RY163" i="3"/>
  <c r="DW163" i="3"/>
  <c r="AM131" i="3"/>
  <c r="AAZ164" i="3"/>
  <c r="AG131" i="3"/>
  <c r="AG137" i="3" s="1"/>
  <c r="YS164" i="3"/>
  <c r="QS164" i="3"/>
  <c r="IQ164" i="3"/>
  <c r="GB164" i="3"/>
  <c r="FN164" i="3"/>
  <c r="HH164" i="3"/>
  <c r="PY163" i="3"/>
  <c r="RL163" i="3"/>
  <c r="QB163" i="3"/>
  <c r="AL131" i="3"/>
  <c r="AL137" i="3" s="1"/>
  <c r="ZR164" i="3"/>
  <c r="YQ164" i="3"/>
  <c r="AK131" i="3"/>
  <c r="AK137" i="3" s="1"/>
  <c r="CT163" i="3"/>
  <c r="VQ164" i="3"/>
  <c r="ACU164" i="3"/>
  <c r="HA164" i="3"/>
  <c r="UL164" i="3"/>
  <c r="HL163" i="3"/>
  <c r="SC164" i="3"/>
  <c r="OQ163" i="3"/>
  <c r="AE131" i="3"/>
  <c r="IW163" i="3"/>
  <c r="AH131" i="3"/>
  <c r="AH137" i="3" s="1"/>
  <c r="AW196" i="3"/>
  <c r="EX163" i="3"/>
  <c r="FP163" i="3"/>
  <c r="QJ163" i="3"/>
  <c r="QE163" i="3"/>
  <c r="CY163" i="3"/>
  <c r="EP163" i="3"/>
  <c r="IZ164" i="3"/>
  <c r="ACG164" i="3"/>
  <c r="GA164" i="3"/>
  <c r="HF163" i="3"/>
  <c r="WO164" i="3"/>
  <c r="LF163" i="3"/>
  <c r="PV163" i="3"/>
  <c r="AR121" i="3"/>
  <c r="AY196" i="3"/>
  <c r="AY202" i="3" s="1"/>
  <c r="EO164" i="3"/>
  <c r="OO164" i="3"/>
  <c r="ABA164" i="3"/>
  <c r="UK164" i="3"/>
  <c r="JR163" i="3"/>
  <c r="FX164" i="3"/>
  <c r="ID164" i="3"/>
  <c r="PA164" i="3"/>
  <c r="QD164" i="3"/>
  <c r="LR164" i="3"/>
  <c r="RC164" i="3"/>
  <c r="ZL164" i="3"/>
  <c r="RF164" i="3"/>
  <c r="DU164" i="3"/>
  <c r="EH164" i="3"/>
  <c r="YL164" i="3"/>
  <c r="ON164" i="3"/>
  <c r="FC164" i="3"/>
  <c r="ACV164" i="3"/>
  <c r="OF164" i="3"/>
  <c r="XV164" i="3"/>
  <c r="ABU164" i="3"/>
  <c r="UC164" i="3"/>
  <c r="MW164" i="3"/>
  <c r="FV164" i="3"/>
  <c r="QO164" i="3"/>
  <c r="EI164" i="3"/>
  <c r="HC164" i="3"/>
  <c r="OA163" i="3"/>
  <c r="IO163" i="3"/>
  <c r="VS164" i="3"/>
  <c r="LG164" i="3"/>
  <c r="MI164" i="3"/>
  <c r="ADE164" i="3"/>
  <c r="RC163" i="3"/>
  <c r="LB164" i="3"/>
  <c r="GA163" i="3"/>
  <c r="JS164" i="3"/>
  <c r="ADL164" i="3"/>
  <c r="GZ163" i="3"/>
  <c r="NI163" i="3"/>
  <c r="HZ163" i="3"/>
  <c r="FT163" i="3"/>
  <c r="IB163" i="3"/>
  <c r="NJ163" i="3"/>
  <c r="KW163" i="3"/>
  <c r="FN163" i="3"/>
  <c r="ME163" i="3"/>
  <c r="RQ163" i="3"/>
  <c r="XM164" i="3"/>
  <c r="NG164" i="3"/>
  <c r="KT163" i="3"/>
  <c r="QU164" i="3"/>
  <c r="PD163" i="3"/>
  <c r="RI164" i="3"/>
  <c r="ZE164" i="3"/>
  <c r="QQ164" i="3"/>
  <c r="GJ164" i="3"/>
  <c r="WZ164" i="3"/>
  <c r="XD164" i="3"/>
  <c r="YR164" i="3"/>
  <c r="HS164" i="3"/>
  <c r="ABM164" i="3"/>
  <c r="LZ164" i="3"/>
  <c r="XA164" i="3"/>
  <c r="KF163" i="3"/>
  <c r="DM163" i="3"/>
  <c r="MB163" i="3"/>
  <c r="KO163" i="3"/>
  <c r="ADD164" i="3"/>
  <c r="NH164" i="3"/>
  <c r="LQ164" i="3"/>
  <c r="XY164" i="3"/>
  <c r="EV164" i="3"/>
  <c r="KX164" i="3"/>
  <c r="IW164" i="3"/>
  <c r="SQ164" i="3"/>
  <c r="RK164" i="3"/>
  <c r="JO163" i="3"/>
  <c r="FS163" i="3"/>
  <c r="QV163" i="3"/>
  <c r="QU163" i="3"/>
  <c r="CX163" i="3"/>
  <c r="RE164" i="3"/>
  <c r="ADV164" i="3"/>
  <c r="MC164" i="3"/>
  <c r="LM164" i="3"/>
  <c r="VG164" i="3"/>
  <c r="ACW164" i="3"/>
  <c r="OK163" i="3"/>
  <c r="KN163" i="3"/>
  <c r="TL164" i="3"/>
  <c r="LT164" i="3"/>
  <c r="MS164" i="3"/>
  <c r="ZG164" i="3"/>
  <c r="DN164" i="3"/>
  <c r="KK164" i="3"/>
  <c r="FO164" i="3"/>
  <c r="PP163" i="3"/>
  <c r="EU163" i="3"/>
  <c r="JJ163" i="3"/>
  <c r="FC163" i="3"/>
  <c r="IU163" i="3"/>
  <c r="JW163" i="3"/>
  <c r="DX164" i="3"/>
  <c r="RA164" i="3"/>
  <c r="ZQ164" i="3"/>
  <c r="SG163" i="3"/>
  <c r="KS163" i="3"/>
  <c r="ABB164" i="3"/>
  <c r="JF164" i="3"/>
  <c r="PR164" i="3"/>
  <c r="NY164" i="3"/>
  <c r="VE164" i="3"/>
  <c r="JF163" i="3"/>
  <c r="ZU164" i="3"/>
  <c r="HM164" i="3"/>
  <c r="GZ164" i="3"/>
  <c r="OE164" i="3"/>
  <c r="AN152" i="3"/>
  <c r="BR124" i="3"/>
  <c r="MT164" i="3"/>
  <c r="MK164" i="3"/>
  <c r="JV163" i="3"/>
  <c r="CN163" i="3"/>
  <c r="PK163" i="3"/>
  <c r="LT163" i="3"/>
  <c r="CH124" i="3"/>
  <c r="TI217" i="3"/>
  <c r="AV216" i="3"/>
  <c r="AV256" i="3"/>
  <c r="R42" i="5" s="1"/>
  <c r="AV234" i="3"/>
  <c r="R36" i="5" s="1"/>
  <c r="AV188" i="3"/>
  <c r="AX196" i="3"/>
  <c r="AX202" i="3" s="1"/>
  <c r="U238" i="3"/>
  <c r="LS163" i="3"/>
  <c r="ABO124" i="3"/>
  <c r="DY217" i="3"/>
  <c r="NY217" i="3"/>
  <c r="TS217" i="3"/>
  <c r="AAB217" i="3"/>
  <c r="AX217" i="3"/>
  <c r="AX257" i="3"/>
  <c r="AX235" i="3"/>
  <c r="FH217" i="3"/>
  <c r="QN217" i="3"/>
  <c r="QN235" i="3"/>
  <c r="AEP217" i="3"/>
  <c r="KZ217" i="3"/>
  <c r="ADQ217" i="3"/>
  <c r="QO217" i="3"/>
  <c r="MP217" i="3"/>
  <c r="VQ217" i="3"/>
  <c r="ACS217" i="3"/>
  <c r="ACS235" i="3"/>
  <c r="IU217" i="3"/>
  <c r="FO217" i="3"/>
  <c r="RK217" i="3"/>
  <c r="AY152" i="3"/>
  <c r="CM164" i="3" s="1"/>
  <c r="CC124" i="3"/>
  <c r="ACY164" i="3"/>
  <c r="AL152" i="3"/>
  <c r="BP124" i="3"/>
  <c r="VJ164" i="3"/>
  <c r="OG163" i="3"/>
  <c r="RJ163" i="3"/>
  <c r="LA163" i="3"/>
  <c r="CE124" i="3"/>
  <c r="QC217" i="3"/>
  <c r="IJ217" i="3"/>
  <c r="AU217" i="3"/>
  <c r="AU214" i="3" s="1"/>
  <c r="AU257" i="3"/>
  <c r="AU254" i="3" s="1"/>
  <c r="AU235" i="3"/>
  <c r="AU232" i="3" s="1"/>
  <c r="AU188" i="3"/>
  <c r="YP217" i="3"/>
  <c r="WO217" i="3"/>
  <c r="NL217" i="3"/>
  <c r="NL235" i="3"/>
  <c r="OX217" i="3"/>
  <c r="TY164" i="3"/>
  <c r="QR164" i="3"/>
  <c r="AS121" i="3"/>
  <c r="CI124" i="3"/>
  <c r="CN124" i="3"/>
  <c r="ACR131" i="3"/>
  <c r="ACR159" i="3" s="1"/>
  <c r="TQ217" i="3"/>
  <c r="GI217" i="3"/>
  <c r="ZU217" i="3"/>
  <c r="ZU235" i="3"/>
  <c r="NQ217" i="3"/>
  <c r="TG217" i="3"/>
  <c r="LL217" i="3"/>
  <c r="AAN217" i="3"/>
  <c r="PO217" i="3"/>
  <c r="PO235" i="3"/>
  <c r="LY217" i="3"/>
  <c r="AFD217" i="3"/>
  <c r="KE217" i="3"/>
  <c r="ZP217" i="3"/>
  <c r="FP217" i="3"/>
  <c r="FP235" i="3"/>
  <c r="MD217" i="3"/>
  <c r="LB217" i="3"/>
  <c r="ACG217" i="3"/>
  <c r="AB191" i="3"/>
  <c r="CT217" i="3" s="1"/>
  <c r="AB174" i="3"/>
  <c r="LA217" i="3"/>
  <c r="ACA217" i="3"/>
  <c r="ACA235" i="3"/>
  <c r="AEZ217" i="3"/>
  <c r="LV217" i="3"/>
  <c r="NM217" i="3"/>
  <c r="QV217" i="3"/>
  <c r="QV235" i="3"/>
  <c r="XI164" i="3"/>
  <c r="AG152" i="3"/>
  <c r="BK164" i="3" s="1"/>
  <c r="BK124" i="3"/>
  <c r="BK130" i="3" s="1"/>
  <c r="NL164" i="3"/>
  <c r="MG164" i="3"/>
  <c r="TP164" i="3"/>
  <c r="VW164" i="3"/>
  <c r="FJ164" i="3"/>
  <c r="ON163" i="3"/>
  <c r="KK163" i="3"/>
  <c r="BU163" i="3"/>
  <c r="NV163" i="3"/>
  <c r="NT163" i="3"/>
  <c r="CL124" i="3"/>
  <c r="FD217" i="3"/>
  <c r="FD257" i="3"/>
  <c r="GU217" i="3"/>
  <c r="DW217" i="3"/>
  <c r="AZ196" i="3"/>
  <c r="AZ202" i="3" s="1"/>
  <c r="ADR217" i="3"/>
  <c r="ADR235" i="3"/>
  <c r="GH164" i="3"/>
  <c r="AU152" i="3"/>
  <c r="BY124" i="3"/>
  <c r="AT152" i="3"/>
  <c r="CH164" i="3" s="1"/>
  <c r="BX124" i="3"/>
  <c r="CJ124" i="3"/>
  <c r="YO217" i="3"/>
  <c r="JK217" i="3"/>
  <c r="XX217" i="3"/>
  <c r="NO217" i="3"/>
  <c r="YI217" i="3"/>
  <c r="FN217" i="3"/>
  <c r="FN235" i="3"/>
  <c r="NN217" i="3"/>
  <c r="NN235" i="3"/>
  <c r="LM217" i="3"/>
  <c r="FL217" i="3"/>
  <c r="TP217" i="3"/>
  <c r="LH217" i="3"/>
  <c r="LH235" i="3"/>
  <c r="BT217" i="3"/>
  <c r="BT235" i="3"/>
  <c r="BT257" i="3"/>
  <c r="RF217" i="3"/>
  <c r="BH217" i="3"/>
  <c r="BH257" i="3"/>
  <c r="BH235" i="3"/>
  <c r="LR217" i="3"/>
  <c r="HK217" i="3"/>
  <c r="HG217" i="3"/>
  <c r="HG235" i="3"/>
  <c r="OO217" i="3"/>
  <c r="BG257" i="3"/>
  <c r="BG235" i="3"/>
  <c r="BG217" i="3"/>
  <c r="US217" i="3"/>
  <c r="LJ217" i="3"/>
  <c r="LJ235" i="3"/>
  <c r="ACQ217" i="3"/>
  <c r="LP217" i="3"/>
  <c r="LP235" i="3"/>
  <c r="AW152" i="3"/>
  <c r="DE164" i="3" s="1"/>
  <c r="CA124" i="3"/>
  <c r="XQ164" i="3"/>
  <c r="HK164" i="3"/>
  <c r="FF164" i="3"/>
  <c r="WY164" i="3"/>
  <c r="AAX164" i="3"/>
  <c r="KM164" i="3"/>
  <c r="AQ152" i="3"/>
  <c r="CE164" i="3" s="1"/>
  <c r="BU124" i="3"/>
  <c r="OV164" i="3"/>
  <c r="MG163" i="3"/>
  <c r="JJ164" i="3"/>
  <c r="RQ164" i="3"/>
  <c r="NN164" i="3"/>
  <c r="EX164" i="3"/>
  <c r="EH163" i="3"/>
  <c r="ME164" i="3"/>
  <c r="OH164" i="3"/>
  <c r="JD164" i="3"/>
  <c r="PT163" i="3"/>
  <c r="GK163" i="3"/>
  <c r="SR163" i="3"/>
  <c r="CP163" i="3"/>
  <c r="IR163" i="3"/>
  <c r="LR163" i="3"/>
  <c r="FJ163" i="3"/>
  <c r="GO163" i="3"/>
  <c r="RP163" i="3"/>
  <c r="HK163" i="3"/>
  <c r="AT121" i="3"/>
  <c r="FX163" i="3"/>
  <c r="CG124" i="3"/>
  <c r="CK124" i="3"/>
  <c r="AI191" i="3"/>
  <c r="DA217" i="3" s="1"/>
  <c r="AI174" i="3"/>
  <c r="AEG217" i="3"/>
  <c r="DK217" i="3"/>
  <c r="AI152" i="3"/>
  <c r="BM164" i="3" s="1"/>
  <c r="BM124" i="3"/>
  <c r="OY164" i="3"/>
  <c r="AH152" i="3"/>
  <c r="BL164" i="3" s="1"/>
  <c r="BL124" i="3"/>
  <c r="AM152" i="3"/>
  <c r="BQ164" i="3" s="1"/>
  <c r="BQ124" i="3"/>
  <c r="QN163" i="3"/>
  <c r="CM124" i="3"/>
  <c r="AN217" i="3"/>
  <c r="AN214" i="3" s="1"/>
  <c r="AN235" i="3"/>
  <c r="AN232" i="3" s="1"/>
  <c r="AN257" i="3"/>
  <c r="AN254" i="3" s="1"/>
  <c r="AN188" i="3"/>
  <c r="YB217" i="3"/>
  <c r="IY217" i="3"/>
  <c r="ACZ217" i="3"/>
  <c r="SQ217" i="3"/>
  <c r="QK217" i="3"/>
  <c r="HQ217" i="3"/>
  <c r="II217" i="3"/>
  <c r="RH217" i="3"/>
  <c r="GB217" i="3"/>
  <c r="PN217" i="3"/>
  <c r="KM217" i="3"/>
  <c r="KM235" i="3"/>
  <c r="GV217" i="3"/>
  <c r="GV235" i="3"/>
  <c r="LG217" i="3"/>
  <c r="LG235" i="3"/>
  <c r="LG257" i="3"/>
  <c r="GJ217" i="3"/>
  <c r="ABV217" i="3"/>
  <c r="EA217" i="3"/>
  <c r="ABY217" i="3"/>
  <c r="TM217" i="3"/>
  <c r="TM235" i="3"/>
  <c r="RJ217" i="3"/>
  <c r="EF217" i="3"/>
  <c r="EF235" i="3"/>
  <c r="ABC164" i="3"/>
  <c r="AV152" i="3"/>
  <c r="CJ164" i="3" s="1"/>
  <c r="BZ124" i="3"/>
  <c r="SI164" i="3"/>
  <c r="TI164" i="3"/>
  <c r="AO152" i="3"/>
  <c r="BS164" i="3" s="1"/>
  <c r="BS124" i="3"/>
  <c r="WW164" i="3"/>
  <c r="QZ163" i="3"/>
  <c r="QK163" i="3"/>
  <c r="JA163" i="3"/>
  <c r="OM123" i="3"/>
  <c r="AD191" i="3"/>
  <c r="CV217" i="3" s="1"/>
  <c r="AD174" i="3"/>
  <c r="YL217" i="3"/>
  <c r="GF217" i="3"/>
  <c r="GF235" i="3"/>
  <c r="RS217" i="3"/>
  <c r="RS235" i="3"/>
  <c r="AP152" i="3"/>
  <c r="BT164" i="3" s="1"/>
  <c r="BT124" i="3"/>
  <c r="WH164" i="3"/>
  <c r="AX152" i="3"/>
  <c r="CB124" i="3"/>
  <c r="AS152" i="3"/>
  <c r="CG164" i="3" s="1"/>
  <c r="BW124" i="3"/>
  <c r="LW164" i="3"/>
  <c r="S151" i="3"/>
  <c r="AM163" i="3" s="1"/>
  <c r="AM123" i="3"/>
  <c r="AM121" i="3" s="1"/>
  <c r="RD163" i="3"/>
  <c r="AP121" i="3"/>
  <c r="AU121" i="3"/>
  <c r="AQ121" i="3"/>
  <c r="CF124" i="3"/>
  <c r="BP217" i="3"/>
  <c r="BP235" i="3"/>
  <c r="BP257" i="3"/>
  <c r="ADD217" i="3"/>
  <c r="ADD235" i="3"/>
  <c r="NP217" i="3"/>
  <c r="NP235" i="3"/>
  <c r="KF217" i="3"/>
  <c r="ADG217" i="3"/>
  <c r="ZF217" i="3"/>
  <c r="PU217" i="3"/>
  <c r="MX217" i="3"/>
  <c r="KQ217" i="3"/>
  <c r="KQ257" i="3"/>
  <c r="KQ235" i="3"/>
  <c r="KL217" i="3"/>
  <c r="VB217" i="3"/>
  <c r="CG217" i="3"/>
  <c r="CG257" i="3"/>
  <c r="CG235" i="3"/>
  <c r="UP217" i="3"/>
  <c r="CB217" i="3"/>
  <c r="CB257" i="3"/>
  <c r="CB235" i="3"/>
  <c r="NX217" i="3"/>
  <c r="KU217" i="3"/>
  <c r="KU235" i="3"/>
  <c r="ABJ217" i="3"/>
  <c r="AEC217" i="3"/>
  <c r="WX217" i="3"/>
  <c r="WX235" i="3"/>
  <c r="JT217" i="3"/>
  <c r="QX217" i="3"/>
  <c r="HJ217" i="3"/>
  <c r="QY217" i="3"/>
  <c r="ACR217" i="3"/>
  <c r="ADT217" i="3"/>
  <c r="ADT235" i="3"/>
  <c r="KL164" i="3"/>
  <c r="SF164" i="3"/>
  <c r="AAW164" i="3"/>
  <c r="ABY164" i="3"/>
  <c r="AK152" i="3"/>
  <c r="BO164" i="3" s="1"/>
  <c r="BO124" i="3"/>
  <c r="AR152" i="3"/>
  <c r="CF164" i="3" s="1"/>
  <c r="BV124" i="3"/>
  <c r="OG217" i="3"/>
  <c r="OG235" i="3"/>
  <c r="DM217" i="3"/>
  <c r="AZ216" i="3"/>
  <c r="AZ256" i="3"/>
  <c r="AZ234" i="3"/>
  <c r="AZ188" i="3"/>
  <c r="AY216" i="3"/>
  <c r="AY256" i="3"/>
  <c r="AY234" i="3"/>
  <c r="AY188" i="3"/>
  <c r="WU217" i="3"/>
  <c r="VC217" i="3"/>
  <c r="AQ217" i="3"/>
  <c r="AQ214" i="3" s="1"/>
  <c r="AQ235" i="3"/>
  <c r="AQ232" i="3" s="1"/>
  <c r="AQ257" i="3"/>
  <c r="AQ254" i="3" s="1"/>
  <c r="AQ188" i="3"/>
  <c r="WX164" i="3"/>
  <c r="WM164" i="3"/>
  <c r="LI164" i="3"/>
  <c r="AJ152" i="3"/>
  <c r="BN164" i="3" s="1"/>
  <c r="BN124" i="3"/>
  <c r="AZ152" i="3"/>
  <c r="CD124" i="3"/>
  <c r="RG123" i="3"/>
  <c r="RM217" i="3"/>
  <c r="BD217" i="3"/>
  <c r="BD235" i="3"/>
  <c r="BD257" i="3"/>
  <c r="YK217" i="3"/>
  <c r="JA217" i="3"/>
  <c r="JB217" i="3"/>
  <c r="ACU217" i="3"/>
  <c r="AEH217" i="3"/>
  <c r="EG217" i="3"/>
  <c r="DE217" i="3"/>
  <c r="IA217" i="3"/>
  <c r="JV217" i="3"/>
  <c r="JV235" i="3"/>
  <c r="ZN217" i="3"/>
  <c r="HI217" i="3"/>
  <c r="ZR217" i="3"/>
  <c r="RW217" i="3"/>
  <c r="XU217" i="3"/>
  <c r="AAY217" i="3"/>
  <c r="SG217" i="3"/>
  <c r="VK217" i="3"/>
  <c r="YG217" i="3"/>
  <c r="YG235" i="3"/>
  <c r="WL217" i="3"/>
  <c r="ADL217" i="3"/>
  <c r="LW217" i="3"/>
  <c r="QF217" i="3"/>
  <c r="QF257" i="3"/>
  <c r="ABO217" i="3"/>
  <c r="ACF217" i="3"/>
  <c r="ACF235" i="3"/>
  <c r="FI217" i="3"/>
  <c r="NU217" i="3"/>
  <c r="WM217" i="3"/>
  <c r="JN217" i="3"/>
  <c r="AFC217" i="3"/>
  <c r="RY217" i="3"/>
  <c r="RY235" i="3"/>
  <c r="SE217" i="3"/>
  <c r="SE235" i="3"/>
  <c r="ADH217" i="3"/>
  <c r="ADH235" i="3"/>
  <c r="HP217" i="3"/>
  <c r="ZB217" i="3"/>
  <c r="ZB235" i="3"/>
  <c r="QI217" i="3"/>
  <c r="XQ217" i="3"/>
  <c r="AAJ217" i="3"/>
  <c r="SC217" i="3"/>
  <c r="UV217" i="3"/>
  <c r="UV235" i="3"/>
  <c r="AK191" i="3"/>
  <c r="DC217" i="3" s="1"/>
  <c r="AK174" i="3"/>
  <c r="ZE217" i="3"/>
  <c r="ABU217" i="3"/>
  <c r="AAG217" i="3"/>
  <c r="QT217" i="3"/>
  <c r="KT217" i="3"/>
  <c r="SJ217" i="3"/>
  <c r="VZ217" i="3"/>
  <c r="RP217" i="3"/>
  <c r="RP235" i="3"/>
  <c r="KY217" i="3"/>
  <c r="KY235" i="3"/>
  <c r="NS217" i="3"/>
  <c r="ADC217" i="3"/>
  <c r="ADC235" i="3"/>
  <c r="NR217" i="3"/>
  <c r="PM235" i="3"/>
  <c r="PM217" i="3"/>
  <c r="SD217" i="3"/>
  <c r="AFE217" i="3"/>
  <c r="GC217" i="3"/>
  <c r="AES217" i="3"/>
  <c r="ABX217" i="3"/>
  <c r="ZA217" i="3"/>
  <c r="PG217" i="3"/>
  <c r="HM217" i="3"/>
  <c r="ABF217" i="3"/>
  <c r="ZS217" i="3"/>
  <c r="TW217" i="3"/>
  <c r="GX217" i="3"/>
  <c r="XH217" i="3"/>
  <c r="XG217" i="3"/>
  <c r="AV217" i="3"/>
  <c r="AV257" i="3"/>
  <c r="AV235" i="3"/>
  <c r="DJ217" i="3"/>
  <c r="AAE217" i="3"/>
  <c r="KJ217" i="3"/>
  <c r="KJ235" i="3"/>
  <c r="YE217" i="3"/>
  <c r="HZ217" i="3"/>
  <c r="KS217" i="3"/>
  <c r="KS235" i="3"/>
  <c r="AEQ217" i="3"/>
  <c r="FW217" i="3"/>
  <c r="BB174" i="3"/>
  <c r="BB190" i="3"/>
  <c r="AEB217" i="3"/>
  <c r="VM217" i="3"/>
  <c r="BF174" i="3"/>
  <c r="BF190" i="3"/>
  <c r="YZ217" i="3"/>
  <c r="VY217" i="3"/>
  <c r="YN217" i="3"/>
  <c r="LO217" i="3"/>
  <c r="AAW217" i="3"/>
  <c r="ACE235" i="3"/>
  <c r="ACE217" i="3"/>
  <c r="IF217" i="3"/>
  <c r="IF235" i="3"/>
  <c r="AS217" i="3"/>
  <c r="AS214" i="3" s="1"/>
  <c r="AS235" i="3"/>
  <c r="AS232" i="3" s="1"/>
  <c r="AS257" i="3"/>
  <c r="AS254" i="3" s="1"/>
  <c r="AS188" i="3"/>
  <c r="AFB217" i="3"/>
  <c r="UZ217" i="3"/>
  <c r="XO217" i="3"/>
  <c r="AJ191" i="3"/>
  <c r="CR217" i="3" s="1"/>
  <c r="AJ174" i="3"/>
  <c r="WZ217" i="3"/>
  <c r="YM217" i="3"/>
  <c r="YM235" i="3"/>
  <c r="ME217" i="3"/>
  <c r="OR217" i="3"/>
  <c r="ADK217" i="3"/>
  <c r="ADK235" i="3"/>
  <c r="JQ217" i="3"/>
  <c r="JQ257" i="3"/>
  <c r="JQ235" i="3"/>
  <c r="VW217" i="3"/>
  <c r="ADE217" i="3"/>
  <c r="UO217" i="3"/>
  <c r="UO257" i="3"/>
  <c r="UO235" i="3"/>
  <c r="EZ217" i="3"/>
  <c r="ZQ217" i="3"/>
  <c r="UB217" i="3"/>
  <c r="W238" i="3"/>
  <c r="DQ217" i="3"/>
  <c r="KX217" i="3"/>
  <c r="KX235" i="3"/>
  <c r="RC217" i="3"/>
  <c r="JI217" i="3"/>
  <c r="ACT217" i="3"/>
  <c r="XT217" i="3"/>
  <c r="VG217" i="3"/>
  <c r="PT217" i="3"/>
  <c r="FB217" i="3"/>
  <c r="SS217" i="3"/>
  <c r="OZ217" i="3"/>
  <c r="MA217" i="3"/>
  <c r="HD217" i="3"/>
  <c r="HD235" i="3"/>
  <c r="BC217" i="3"/>
  <c r="BC257" i="3"/>
  <c r="BC235" i="3"/>
  <c r="BI217" i="3"/>
  <c r="BI235" i="3"/>
  <c r="BI257" i="3"/>
  <c r="YQ217" i="3"/>
  <c r="IR217" i="3"/>
  <c r="IR257" i="3"/>
  <c r="XP217" i="3"/>
  <c r="FY235" i="3"/>
  <c r="FY217" i="3"/>
  <c r="AEU217" i="3"/>
  <c r="MM217" i="3"/>
  <c r="MJ217" i="3"/>
  <c r="PY217" i="3"/>
  <c r="WV217" i="3"/>
  <c r="NH217" i="3"/>
  <c r="NH235" i="3"/>
  <c r="WE217" i="3"/>
  <c r="EH217" i="3"/>
  <c r="HO217" i="3"/>
  <c r="BU217" i="3"/>
  <c r="BU257" i="3"/>
  <c r="BU235" i="3"/>
  <c r="ACJ217" i="3"/>
  <c r="MI217" i="3"/>
  <c r="SO217" i="3"/>
  <c r="ABZ217" i="3"/>
  <c r="IM217" i="3"/>
  <c r="QP217" i="3"/>
  <c r="TT217" i="3"/>
  <c r="TT235" i="3"/>
  <c r="QA217" i="3"/>
  <c r="KO217" i="3"/>
  <c r="AEW217" i="3"/>
  <c r="HW217" i="3"/>
  <c r="XN217" i="3"/>
  <c r="XN235" i="3"/>
  <c r="VX217" i="3"/>
  <c r="RZ217" i="3"/>
  <c r="TJ217" i="3"/>
  <c r="TJ235" i="3"/>
  <c r="WH217" i="3"/>
  <c r="IQ217" i="3"/>
  <c r="QH217" i="3"/>
  <c r="HE217" i="3"/>
  <c r="AAX217" i="3"/>
  <c r="AAX235" i="3"/>
  <c r="AAX257" i="3"/>
  <c r="XL217" i="3"/>
  <c r="RD217" i="3"/>
  <c r="OM217" i="3"/>
  <c r="SU217" i="3"/>
  <c r="GE217" i="3"/>
  <c r="GE257" i="3"/>
  <c r="GE235" i="3"/>
  <c r="CD217" i="3"/>
  <c r="CD235" i="3"/>
  <c r="CD257" i="3"/>
  <c r="YH217" i="3"/>
  <c r="YH257" i="3"/>
  <c r="ZY217" i="3"/>
  <c r="RR217" i="3"/>
  <c r="PB217" i="3"/>
  <c r="MF217" i="3"/>
  <c r="OP217" i="3"/>
  <c r="FQ217" i="3"/>
  <c r="OU217" i="3"/>
  <c r="OU235" i="3"/>
  <c r="TD217" i="3"/>
  <c r="ZK217" i="3"/>
  <c r="MG217" i="3"/>
  <c r="AEM217" i="3"/>
  <c r="EQ217" i="3"/>
  <c r="ZH217" i="3"/>
  <c r="ACI217" i="3"/>
  <c r="AEE235" i="3"/>
  <c r="AEE217" i="3"/>
  <c r="AFG217" i="3"/>
  <c r="AFG235" i="3"/>
  <c r="ACV235" i="3"/>
  <c r="ACV217" i="3"/>
  <c r="MC217" i="3"/>
  <c r="UF217" i="3"/>
  <c r="JE217" i="3"/>
  <c r="QL217" i="3"/>
  <c r="BJ174" i="3"/>
  <c r="BJ190" i="3"/>
  <c r="JL217" i="3"/>
  <c r="JL235" i="3"/>
  <c r="PV217" i="3"/>
  <c r="PV235" i="3"/>
  <c r="PV257" i="3"/>
  <c r="BH190" i="3"/>
  <c r="BH174" i="3"/>
  <c r="OS217" i="3"/>
  <c r="OS235" i="3"/>
  <c r="VI217" i="3"/>
  <c r="BG174" i="3"/>
  <c r="BG190" i="3"/>
  <c r="BQ217" i="3"/>
  <c r="BQ257" i="3"/>
  <c r="BQ235" i="3"/>
  <c r="OI217" i="3"/>
  <c r="OI257" i="3"/>
  <c r="XD217" i="3"/>
  <c r="FM217" i="3"/>
  <c r="OA217" i="3"/>
  <c r="AL257" i="3"/>
  <c r="AL254" i="3" s="1"/>
  <c r="AL235" i="3"/>
  <c r="AL232" i="3" s="1"/>
  <c r="AL217" i="3"/>
  <c r="AL188" i="3"/>
  <c r="Z238" i="3"/>
  <c r="WN217" i="3"/>
  <c r="ADO217" i="3"/>
  <c r="RG217" i="3"/>
  <c r="SV217" i="3"/>
  <c r="SV235" i="3"/>
  <c r="ACY217" i="3"/>
  <c r="NB217" i="3"/>
  <c r="PI217" i="3"/>
  <c r="ADB217" i="3"/>
  <c r="ADB235" i="3"/>
  <c r="AFA217" i="3"/>
  <c r="EN217" i="3"/>
  <c r="AEO217" i="3"/>
  <c r="PL217" i="3"/>
  <c r="AH191" i="3"/>
  <c r="CZ217" i="3" s="1"/>
  <c r="AH174" i="3"/>
  <c r="IS217" i="3"/>
  <c r="UX217" i="3"/>
  <c r="ABS217" i="3"/>
  <c r="HB217" i="3"/>
  <c r="LS217" i="3"/>
  <c r="EV217" i="3"/>
  <c r="VT217" i="3"/>
  <c r="EC217" i="3"/>
  <c r="EC257" i="3"/>
  <c r="EC235" i="3"/>
  <c r="EK217" i="3"/>
  <c r="EK235" i="3"/>
  <c r="HS217" i="3"/>
  <c r="HS235" i="3"/>
  <c r="PA217" i="3"/>
  <c r="PA235" i="3"/>
  <c r="CE217" i="3"/>
  <c r="CE235" i="3"/>
  <c r="CE257" i="3"/>
  <c r="GR217" i="3"/>
  <c r="ADP217" i="3"/>
  <c r="AW217" i="3"/>
  <c r="AW257" i="3"/>
  <c r="AW235" i="3"/>
  <c r="ADS217" i="3"/>
  <c r="ADS235" i="3"/>
  <c r="MY217" i="3"/>
  <c r="SW217" i="3"/>
  <c r="SW257" i="3"/>
  <c r="DR217" i="3"/>
  <c r="DR235" i="3"/>
  <c r="AEI217" i="3"/>
  <c r="AEI257" i="3"/>
  <c r="AEI235" i="3"/>
  <c r="IO217" i="3"/>
  <c r="DX217" i="3"/>
  <c r="VF235" i="3"/>
  <c r="VF217" i="3"/>
  <c r="FF217" i="3"/>
  <c r="HT217" i="3"/>
  <c r="VS217" i="3"/>
  <c r="AAD217" i="3"/>
  <c r="JJ217" i="3"/>
  <c r="SF217" i="3"/>
  <c r="EW217" i="3"/>
  <c r="DT217" i="3"/>
  <c r="ACM217" i="3"/>
  <c r="ACM257" i="3"/>
  <c r="KP217" i="3"/>
  <c r="WY217" i="3"/>
  <c r="FT217" i="3"/>
  <c r="FT235" i="3"/>
  <c r="OJ217" i="3"/>
  <c r="YV217" i="3"/>
  <c r="JZ217" i="3"/>
  <c r="ST217" i="3"/>
  <c r="EM217" i="3"/>
  <c r="XB217" i="3"/>
  <c r="XB235" i="3"/>
  <c r="JO217" i="3"/>
  <c r="RN217" i="3"/>
  <c r="JH217" i="3"/>
  <c r="VV217" i="3"/>
  <c r="VL217" i="3"/>
  <c r="KI217" i="3"/>
  <c r="KI257" i="3"/>
  <c r="KI235" i="3"/>
  <c r="PD217" i="3"/>
  <c r="PK217" i="3"/>
  <c r="NI217" i="3"/>
  <c r="NI235" i="3"/>
  <c r="WF217" i="3"/>
  <c r="WF235" i="3"/>
  <c r="TO217" i="3"/>
  <c r="TO235" i="3"/>
  <c r="AAO217" i="3"/>
  <c r="ML217" i="3"/>
  <c r="UT217" i="3"/>
  <c r="XV217" i="3"/>
  <c r="XV235" i="3"/>
  <c r="ZV217" i="3"/>
  <c r="ZV235" i="3"/>
  <c r="WT217" i="3"/>
  <c r="WT235" i="3"/>
  <c r="UD217" i="3"/>
  <c r="QB217" i="3"/>
  <c r="OD217" i="3"/>
  <c r="IX217" i="3"/>
  <c r="ZI217" i="3"/>
  <c r="AEY217" i="3"/>
  <c r="EL217" i="3"/>
  <c r="EL257" i="3"/>
  <c r="EL235" i="3"/>
  <c r="UJ217" i="3"/>
  <c r="LQ217" i="3"/>
  <c r="ZL217" i="3"/>
  <c r="EE217" i="3"/>
  <c r="AEJ217" i="3"/>
  <c r="AEJ235" i="3"/>
  <c r="VU217" i="3"/>
  <c r="MS217" i="3"/>
  <c r="UR217" i="3"/>
  <c r="RU217" i="3"/>
  <c r="ZT217" i="3"/>
  <c r="ZT257" i="3"/>
  <c r="SK217" i="3"/>
  <c r="SK257" i="3"/>
  <c r="SK235" i="3"/>
  <c r="AEV217" i="3"/>
  <c r="BJ217" i="3"/>
  <c r="BJ257" i="3"/>
  <c r="BJ235" i="3"/>
  <c r="ABB217" i="3"/>
  <c r="ABB235" i="3"/>
  <c r="BE174" i="3"/>
  <c r="BE190" i="3"/>
  <c r="BE217" i="3"/>
  <c r="BE235" i="3"/>
  <c r="BE257" i="3"/>
  <c r="AAL235" i="3"/>
  <c r="AAL217" i="3"/>
  <c r="OQ217" i="3"/>
  <c r="AAT217" i="3"/>
  <c r="GS217" i="3"/>
  <c r="LX217" i="3"/>
  <c r="LX235" i="3"/>
  <c r="WR217" i="3"/>
  <c r="DF217" i="3"/>
  <c r="FX217" i="3"/>
  <c r="W260" i="3"/>
  <c r="ID217" i="3"/>
  <c r="ABP217" i="3"/>
  <c r="ABP235" i="3"/>
  <c r="SZ217" i="3"/>
  <c r="KK217" i="3"/>
  <c r="TF217" i="3"/>
  <c r="VA217" i="3"/>
  <c r="XR217" i="3"/>
  <c r="PF217" i="3"/>
  <c r="PF257" i="3"/>
  <c r="PF235" i="3"/>
  <c r="ACP217" i="3"/>
  <c r="ACP235" i="3"/>
  <c r="OL217" i="3"/>
  <c r="JP217" i="3"/>
  <c r="NZ217" i="3"/>
  <c r="EB217" i="3"/>
  <c r="GL217" i="3"/>
  <c r="RT217" i="3"/>
  <c r="ABG217" i="3"/>
  <c r="KD217" i="3"/>
  <c r="KD235" i="3"/>
  <c r="ABW217" i="3"/>
  <c r="JX217" i="3"/>
  <c r="VH217" i="3"/>
  <c r="VH235" i="3"/>
  <c r="SL217" i="3"/>
  <c r="UK217" i="3"/>
  <c r="UK257" i="3"/>
  <c r="UK235" i="3"/>
  <c r="FG217" i="3"/>
  <c r="FG235" i="3"/>
  <c r="ZM217" i="3"/>
  <c r="JM217" i="3"/>
  <c r="JM257" i="3"/>
  <c r="MO235" i="3"/>
  <c r="MO217" i="3"/>
  <c r="ED217" i="3"/>
  <c r="ED235" i="3"/>
  <c r="RQ217" i="3"/>
  <c r="RQ235" i="3"/>
  <c r="JF217" i="3"/>
  <c r="JF235" i="3"/>
  <c r="JF257" i="3"/>
  <c r="JS217" i="3"/>
  <c r="BK217" i="3"/>
  <c r="BK257" i="3"/>
  <c r="BK235" i="3"/>
  <c r="LI217" i="3"/>
  <c r="LI257" i="3"/>
  <c r="AEF217" i="3"/>
  <c r="IZ217" i="3"/>
  <c r="BZ217" i="3"/>
  <c r="BZ257" i="3"/>
  <c r="BZ235" i="3"/>
  <c r="RL217" i="3"/>
  <c r="FA217" i="3"/>
  <c r="FA257" i="3"/>
  <c r="AAU217" i="3"/>
  <c r="AAU235" i="3"/>
  <c r="AFF217" i="3"/>
  <c r="AFF235" i="3"/>
  <c r="ABD217" i="3"/>
  <c r="ABD235" i="3"/>
  <c r="EJ217" i="3"/>
  <c r="JY217" i="3"/>
  <c r="JY257" i="3"/>
  <c r="NF217" i="3"/>
  <c r="OW217" i="3"/>
  <c r="ACW217" i="3"/>
  <c r="ACW235" i="3"/>
  <c r="ACB217" i="3"/>
  <c r="BA174" i="3"/>
  <c r="BA190" i="3"/>
  <c r="BA188" i="3" s="1"/>
  <c r="ADX217" i="3"/>
  <c r="ADX257" i="3"/>
  <c r="ABN217" i="3"/>
  <c r="SB217" i="3"/>
  <c r="SB257" i="3"/>
  <c r="QG217" i="3"/>
  <c r="QG257" i="3"/>
  <c r="QG235" i="3"/>
  <c r="XC217" i="3"/>
  <c r="FS217" i="3"/>
  <c r="AAC217" i="3"/>
  <c r="AAC257" i="3"/>
  <c r="AAC235" i="3"/>
  <c r="SH217" i="3"/>
  <c r="SH235" i="3"/>
  <c r="CA217" i="3"/>
  <c r="CA257" i="3"/>
  <c r="CA235" i="3"/>
  <c r="ACD217" i="3"/>
  <c r="ACD235" i="3"/>
  <c r="BO217" i="3"/>
  <c r="BO235" i="3"/>
  <c r="BO257" i="3"/>
  <c r="WP217" i="3"/>
  <c r="EX217" i="3"/>
  <c r="PW217" i="3"/>
  <c r="FC217" i="3"/>
  <c r="UY217" i="3"/>
  <c r="UY235" i="3"/>
  <c r="LU217" i="3"/>
  <c r="AAA217" i="3"/>
  <c r="MW217" i="3"/>
  <c r="AG191" i="3"/>
  <c r="CY217" i="3" s="1"/>
  <c r="AG174" i="3"/>
  <c r="XA217" i="3"/>
  <c r="TR217" i="3"/>
  <c r="PJ217" i="3"/>
  <c r="IN217" i="3"/>
  <c r="BN217" i="3"/>
  <c r="BN235" i="3"/>
  <c r="BN257" i="3"/>
  <c r="ACX217" i="3"/>
  <c r="ACX235" i="3"/>
  <c r="AEX217" i="3"/>
  <c r="AEX257" i="3"/>
  <c r="AEX235" i="3"/>
  <c r="QU217" i="3"/>
  <c r="QU235" i="3"/>
  <c r="ADU217" i="3"/>
  <c r="PP217" i="3"/>
  <c r="PP235" i="3"/>
  <c r="NA217" i="3"/>
  <c r="IL217" i="3"/>
  <c r="XI217" i="3"/>
  <c r="XI257" i="3"/>
  <c r="XI235" i="3"/>
  <c r="ZX217" i="3"/>
  <c r="ZX235" i="3"/>
  <c r="RI257" i="3"/>
  <c r="RI235" i="3"/>
  <c r="RI217" i="3"/>
  <c r="GY235" i="3"/>
  <c r="GY217" i="3"/>
  <c r="QS217" i="3"/>
  <c r="QS235" i="3"/>
  <c r="PE217" i="3"/>
  <c r="IP217" i="3"/>
  <c r="IP235" i="3"/>
  <c r="GA217" i="3"/>
  <c r="GA235" i="3"/>
  <c r="ACC257" i="3"/>
  <c r="ACC217" i="3"/>
  <c r="ACC235" i="3"/>
  <c r="AA238" i="3"/>
  <c r="KW217" i="3"/>
  <c r="XE217" i="3"/>
  <c r="BW217" i="3"/>
  <c r="BW257" i="3"/>
  <c r="BW235" i="3"/>
  <c r="RE217" i="3"/>
  <c r="GH217" i="3"/>
  <c r="XM217" i="3"/>
  <c r="AP217" i="3"/>
  <c r="AP214" i="3" s="1"/>
  <c r="AP257" i="3"/>
  <c r="AP254" i="3" s="1"/>
  <c r="AP235" i="3"/>
  <c r="AP232" i="3" s="1"/>
  <c r="AP188" i="3"/>
  <c r="AR217" i="3"/>
  <c r="AR214" i="3" s="1"/>
  <c r="AR257" i="3"/>
  <c r="AR254" i="3" s="1"/>
  <c r="AR235" i="3"/>
  <c r="AR232" i="3" s="1"/>
  <c r="AR188" i="3"/>
  <c r="OF217" i="3"/>
  <c r="OF235" i="3"/>
  <c r="QM217" i="3"/>
  <c r="LK217" i="3"/>
  <c r="NT217" i="3"/>
  <c r="NT235" i="3"/>
  <c r="OY217" i="3"/>
  <c r="BD174" i="3"/>
  <c r="BD190" i="3"/>
  <c r="ZG217" i="3"/>
  <c r="TK217" i="3"/>
  <c r="TK257" i="3"/>
  <c r="TK235" i="3"/>
  <c r="DZ217" i="3"/>
  <c r="IT217" i="3"/>
  <c r="ABT217" i="3"/>
  <c r="ABT235" i="3"/>
  <c r="IH217" i="3"/>
  <c r="HR217" i="3"/>
  <c r="LT217" i="3"/>
  <c r="EY217" i="3"/>
  <c r="Y260" i="3"/>
  <c r="BL217" i="3"/>
  <c r="BL235" i="3"/>
  <c r="BL257" i="3"/>
  <c r="TB217" i="3"/>
  <c r="TB235" i="3"/>
  <c r="AAK217" i="3"/>
  <c r="ADV235" i="3"/>
  <c r="ADV217" i="3"/>
  <c r="DU217" i="3"/>
  <c r="DU235" i="3"/>
  <c r="XF217" i="3"/>
  <c r="IW217" i="3"/>
  <c r="PS217" i="3"/>
  <c r="TN217" i="3"/>
  <c r="TN257" i="3"/>
  <c r="PX217" i="3"/>
  <c r="PX257" i="3"/>
  <c r="SX217" i="3"/>
  <c r="SX235" i="3"/>
  <c r="GW217" i="3"/>
  <c r="AC191" i="3"/>
  <c r="CU217" i="3" s="1"/>
  <c r="AC174" i="3"/>
  <c r="FZ235" i="3"/>
  <c r="FZ217" i="3"/>
  <c r="TH217" i="3"/>
  <c r="QR217" i="3"/>
  <c r="QR235" i="3"/>
  <c r="CH217" i="3"/>
  <c r="CH257" i="3"/>
  <c r="CH235" i="3"/>
  <c r="ABK217" i="3"/>
  <c r="XZ217" i="3"/>
  <c r="WC217" i="3"/>
  <c r="ON217" i="3"/>
  <c r="ON235" i="3"/>
  <c r="ON257" i="3"/>
  <c r="UH217" i="3"/>
  <c r="UH257" i="3"/>
  <c r="UH235" i="3"/>
  <c r="EU217" i="3"/>
  <c r="EU235" i="3"/>
  <c r="EU257" i="3"/>
  <c r="TV217" i="3"/>
  <c r="TV257" i="3"/>
  <c r="TV235" i="3"/>
  <c r="ADY217" i="3"/>
  <c r="BF217" i="3"/>
  <c r="BF235" i="3"/>
  <c r="BF257" i="3"/>
  <c r="XY217" i="3"/>
  <c r="OC217" i="3"/>
  <c r="BX217" i="3"/>
  <c r="BX257" i="3"/>
  <c r="BX235" i="3"/>
  <c r="FV217" i="3"/>
  <c r="ABI217" i="3"/>
  <c r="ABI257" i="3"/>
  <c r="AED217" i="3"/>
  <c r="AED235" i="3"/>
  <c r="GG217" i="3"/>
  <c r="GG235" i="3"/>
  <c r="KV217" i="3"/>
  <c r="QZ217" i="3"/>
  <c r="QZ257" i="3"/>
  <c r="KN217" i="3"/>
  <c r="ABH257" i="3"/>
  <c r="ABH217" i="3"/>
  <c r="BY217" i="3"/>
  <c r="BY257" i="3"/>
  <c r="BY235" i="3"/>
  <c r="AAR217" i="3"/>
  <c r="BM217" i="3"/>
  <c r="BM257" i="3"/>
  <c r="BM235" i="3"/>
  <c r="ABE217" i="3"/>
  <c r="MT217" i="3"/>
  <c r="OT217" i="3"/>
  <c r="ACK257" i="3"/>
  <c r="ACK235" i="3"/>
  <c r="ACK217" i="3"/>
  <c r="MK217" i="3"/>
  <c r="IC217" i="3"/>
  <c r="BI174" i="3"/>
  <c r="BI190" i="3"/>
  <c r="BC190" i="3"/>
  <c r="BC174" i="3"/>
  <c r="XJ217" i="3"/>
  <c r="XJ235" i="3"/>
  <c r="HC217" i="3"/>
  <c r="HC235" i="3"/>
  <c r="AAI217" i="3"/>
  <c r="GQ217" i="3"/>
  <c r="UU217" i="3"/>
  <c r="KA217" i="3"/>
  <c r="KA257" i="3"/>
  <c r="AAM217" i="3"/>
  <c r="BS217" i="3"/>
  <c r="BS257" i="3"/>
  <c r="BS235" i="3"/>
  <c r="PQ217" i="3"/>
  <c r="QW217" i="3"/>
  <c r="AEN217" i="3"/>
  <c r="AEN257" i="3"/>
  <c r="AEN235" i="3"/>
  <c r="JG217" i="3"/>
  <c r="JG235" i="3"/>
  <c r="RO217" i="3"/>
  <c r="AZ217" i="3"/>
  <c r="AZ257" i="3"/>
  <c r="AZ235" i="3"/>
  <c r="YT217" i="3"/>
  <c r="ZZ217" i="3"/>
  <c r="IB217" i="3"/>
  <c r="GP217" i="3"/>
  <c r="XW217" i="3"/>
  <c r="SA217" i="3"/>
  <c r="SA235" i="3"/>
  <c r="VD217" i="3"/>
  <c r="AEK217" i="3"/>
  <c r="AEK257" i="3"/>
  <c r="AEK235" i="3"/>
  <c r="CI217" i="3"/>
  <c r="CI257" i="3"/>
  <c r="CI235" i="3"/>
  <c r="YW217" i="3"/>
  <c r="YW257" i="3"/>
  <c r="AAF217" i="3"/>
  <c r="WS217" i="3"/>
  <c r="VE217" i="3"/>
  <c r="WG217" i="3"/>
  <c r="MR217" i="3"/>
  <c r="WD217" i="3"/>
  <c r="ND217" i="3"/>
  <c r="ND257" i="3"/>
  <c r="ABA217" i="3"/>
  <c r="NC217" i="3"/>
  <c r="NC257" i="3"/>
  <c r="NC235" i="3"/>
  <c r="AF191" i="3"/>
  <c r="CN217" i="3" s="1"/>
  <c r="AF174" i="3"/>
  <c r="TY217" i="3"/>
  <c r="ADM217" i="3"/>
  <c r="ADM235" i="3"/>
  <c r="QJ217" i="3"/>
  <c r="ADA217" i="3"/>
  <c r="TE217" i="3"/>
  <c r="FE217" i="3"/>
  <c r="AX216" i="3"/>
  <c r="AX256" i="3"/>
  <c r="AX234" i="3"/>
  <c r="AX188" i="3"/>
  <c r="WA217" i="3"/>
  <c r="WA257" i="3"/>
  <c r="MZ217" i="3"/>
  <c r="VO217" i="3"/>
  <c r="UM217" i="3"/>
  <c r="MN217" i="3"/>
  <c r="UA217" i="3"/>
  <c r="UA257" i="3"/>
  <c r="YY217" i="3"/>
  <c r="YY235" i="3"/>
  <c r="YU217" i="3"/>
  <c r="AEA217" i="3"/>
  <c r="DN217" i="3"/>
  <c r="AY217" i="3"/>
  <c r="AY235" i="3"/>
  <c r="AY257" i="3"/>
  <c r="ACO217" i="3"/>
  <c r="AAZ217" i="3"/>
  <c r="PZ217" i="3"/>
  <c r="PZ257" i="3"/>
  <c r="IG217" i="3"/>
  <c r="IG257" i="3"/>
  <c r="IG235" i="3"/>
  <c r="UL217" i="3"/>
  <c r="UL235" i="3"/>
  <c r="V238" i="3"/>
  <c r="FR217" i="3"/>
  <c r="ZD217" i="3"/>
  <c r="ZD235" i="3"/>
  <c r="ZD257" i="3"/>
  <c r="YD217" i="3"/>
  <c r="YD257" i="3"/>
  <c r="YD235" i="3"/>
  <c r="AAH217" i="3"/>
  <c r="ADJ217" i="3"/>
  <c r="ADJ257" i="3"/>
  <c r="UN217" i="3"/>
  <c r="ACH217" i="3"/>
  <c r="ACH235" i="3"/>
  <c r="BB217" i="3"/>
  <c r="BB235" i="3"/>
  <c r="BB257" i="3"/>
  <c r="VP217" i="3"/>
  <c r="VP235" i="3"/>
  <c r="IE217" i="3"/>
  <c r="IE257" i="3"/>
  <c r="IE235" i="3"/>
  <c r="OB217" i="3"/>
  <c r="OB235" i="3"/>
  <c r="TU235" i="3"/>
  <c r="TU217" i="3"/>
  <c r="GK217" i="3"/>
  <c r="GK257" i="3"/>
  <c r="LZ217" i="3"/>
  <c r="LZ235" i="3"/>
  <c r="YJ217" i="3"/>
  <c r="KG217" i="3"/>
  <c r="SP217" i="3"/>
  <c r="UW217" i="3"/>
  <c r="QQ217" i="3"/>
  <c r="MB217" i="3"/>
  <c r="NJ217" i="3"/>
  <c r="ZJ217" i="3"/>
  <c r="JW217" i="3"/>
  <c r="JW257" i="3"/>
  <c r="YX217" i="3"/>
  <c r="AM217" i="3"/>
  <c r="AM214" i="3" s="1"/>
  <c r="AM257" i="3"/>
  <c r="AM254" i="3" s="1"/>
  <c r="AM235" i="3"/>
  <c r="AM232" i="3" s="1"/>
  <c r="AM188" i="3"/>
  <c r="AAS217" i="3"/>
  <c r="HX217" i="3"/>
  <c r="NV217" i="3"/>
  <c r="HL217" i="3"/>
  <c r="TA217" i="3"/>
  <c r="DP217" i="3"/>
  <c r="DP257" i="3"/>
  <c r="DP235" i="3"/>
  <c r="PC217" i="3"/>
  <c r="QD217" i="3"/>
  <c r="RX217" i="3"/>
  <c r="FU217" i="3"/>
  <c r="WB217" i="3"/>
  <c r="CC217" i="3"/>
  <c r="CC257" i="3"/>
  <c r="CC235" i="3"/>
  <c r="AAV217" i="3"/>
  <c r="AAV257" i="3"/>
  <c r="AAV235" i="3"/>
  <c r="HA217" i="3"/>
  <c r="ABL217" i="3"/>
  <c r="KR217" i="3"/>
  <c r="DI217" i="3"/>
  <c r="DI235" i="3"/>
  <c r="RV217" i="3"/>
  <c r="MH217" i="3"/>
  <c r="MH235" i="3"/>
  <c r="MH257" i="3"/>
  <c r="GZ217" i="3"/>
  <c r="YR217" i="3"/>
  <c r="JU217" i="3"/>
  <c r="DL217" i="3"/>
  <c r="DL257" i="3"/>
  <c r="DL235" i="3"/>
  <c r="TZ217" i="3"/>
  <c r="SI217" i="3"/>
  <c r="OV217" i="3"/>
  <c r="OV235" i="3"/>
  <c r="OV257" i="3"/>
  <c r="ZW217" i="3"/>
  <c r="ZW235" i="3"/>
  <c r="ZW257" i="3"/>
  <c r="NE217" i="3"/>
  <c r="NE257" i="3"/>
  <c r="UI217" i="3"/>
  <c r="U260" i="3"/>
  <c r="GT217" i="3"/>
  <c r="GT235" i="3"/>
  <c r="WW235" i="3"/>
  <c r="WW217" i="3"/>
  <c r="WW257" i="3"/>
  <c r="OK217" i="3"/>
  <c r="OK257" i="3"/>
  <c r="OK235" i="3"/>
  <c r="WK217" i="3"/>
  <c r="OH217" i="3"/>
  <c r="LF217" i="3"/>
  <c r="UG217" i="3"/>
  <c r="MV217" i="3"/>
  <c r="MV235" i="3"/>
  <c r="WQ217" i="3"/>
  <c r="OE217" i="3"/>
  <c r="OE257" i="3"/>
  <c r="YA217" i="3"/>
  <c r="YA257" i="3"/>
  <c r="YA235" i="3"/>
  <c r="YF217" i="3"/>
  <c r="NK217" i="3"/>
  <c r="XK217" i="3"/>
  <c r="XK235" i="3"/>
  <c r="XK257" i="3"/>
  <c r="ADI217" i="3"/>
  <c r="ADI257" i="3"/>
  <c r="HF217" i="3"/>
  <c r="HF257" i="3"/>
  <c r="GO217" i="3"/>
  <c r="GO235" i="3"/>
  <c r="PH217" i="3"/>
  <c r="PH235" i="3"/>
  <c r="BA257" i="3"/>
  <c r="BA235" i="3"/>
  <c r="BA217" i="3"/>
  <c r="UC257" i="3"/>
  <c r="UC217" i="3"/>
  <c r="RB217" i="3"/>
  <c r="ER217" i="3"/>
  <c r="ABR217" i="3"/>
  <c r="ABR235" i="3"/>
  <c r="UQ217" i="3"/>
  <c r="VR217" i="3"/>
  <c r="BV217" i="3"/>
  <c r="BV235" i="3"/>
  <c r="BV257" i="3"/>
  <c r="VJ217" i="3"/>
  <c r="VJ257" i="3"/>
  <c r="XS217" i="3"/>
  <c r="XS235" i="3"/>
  <c r="XS257" i="3"/>
  <c r="KH257" i="3"/>
  <c r="KH217" i="3"/>
  <c r="WJ217" i="3"/>
  <c r="DO217" i="3"/>
  <c r="LC217" i="3"/>
  <c r="TC217" i="3"/>
  <c r="ES217" i="3"/>
  <c r="X238" i="3"/>
  <c r="ABC217" i="3"/>
  <c r="DS217" i="3"/>
  <c r="DS235" i="3"/>
  <c r="AAQ217" i="3"/>
  <c r="ZO217" i="3"/>
  <c r="ZC217" i="3"/>
  <c r="TX217" i="3"/>
  <c r="TX235" i="3"/>
  <c r="ADW217" i="3"/>
  <c r="ADW235" i="3"/>
  <c r="TL217" i="3"/>
  <c r="GM217" i="3"/>
  <c r="ABM217" i="3"/>
  <c r="ABM235" i="3"/>
  <c r="FJ217" i="3"/>
  <c r="GN217" i="3"/>
  <c r="GN235" i="3"/>
  <c r="AT217" i="3"/>
  <c r="AT214" i="3" s="1"/>
  <c r="AT235" i="3"/>
  <c r="AT232" i="3" s="1"/>
  <c r="AT257" i="3"/>
  <c r="AT254" i="3" s="1"/>
  <c r="AT188" i="3"/>
  <c r="LE217" i="3"/>
  <c r="LE257" i="3"/>
  <c r="AAP217" i="3"/>
  <c r="HU217" i="3"/>
  <c r="HU257" i="3"/>
  <c r="SM217" i="3"/>
  <c r="LD217" i="3"/>
  <c r="VN217" i="3"/>
  <c r="MQ217" i="3"/>
  <c r="SY217" i="3"/>
  <c r="SY235" i="3"/>
  <c r="NG217" i="3"/>
  <c r="NG257" i="3"/>
  <c r="EO217" i="3"/>
  <c r="WI217" i="3"/>
  <c r="WI257" i="3"/>
  <c r="GD217" i="3"/>
  <c r="EP217" i="3"/>
  <c r="IV217" i="3"/>
  <c r="IV235" i="3"/>
  <c r="BR217" i="3"/>
  <c r="BR257" i="3"/>
  <c r="BR235" i="3"/>
  <c r="DH217" i="3"/>
  <c r="DH235" i="3"/>
  <c r="JR217" i="3"/>
  <c r="AET217" i="3"/>
  <c r="AET235" i="3"/>
  <c r="AER217" i="3"/>
  <c r="ADZ217" i="3"/>
  <c r="ADZ235" i="3"/>
  <c r="PR217" i="3"/>
  <c r="PR235" i="3"/>
  <c r="ADF217" i="3"/>
  <c r="ADF257" i="3"/>
  <c r="ADF235" i="3"/>
  <c r="CF217" i="3"/>
  <c r="CF257" i="3"/>
  <c r="CF235" i="3"/>
  <c r="QE217" i="3"/>
  <c r="QE235" i="3"/>
  <c r="HH217" i="3"/>
  <c r="HH257" i="3"/>
  <c r="DV217" i="3"/>
  <c r="DV235" i="3"/>
  <c r="AEL217" i="3"/>
  <c r="SR217" i="3"/>
  <c r="YC217" i="3"/>
  <c r="EI217" i="3"/>
  <c r="JC217" i="3"/>
  <c r="NW217" i="3"/>
  <c r="NW235" i="3"/>
  <c r="YS217" i="3"/>
  <c r="YS235" i="3"/>
  <c r="JD217" i="3"/>
  <c r="JD257" i="3"/>
  <c r="SN217" i="3"/>
  <c r="SN257" i="3"/>
  <c r="DD217" i="3"/>
  <c r="UE217" i="3"/>
  <c r="CL217" i="3"/>
  <c r="ACN217" i="3"/>
  <c r="LN257" i="3"/>
  <c r="LN217" i="3"/>
  <c r="HV217" i="3"/>
  <c r="RA217" i="3"/>
  <c r="ADN257" i="3"/>
  <c r="ADN235" i="3"/>
  <c r="ADN217" i="3"/>
  <c r="ABQ217" i="3"/>
  <c r="ABQ235" i="3"/>
  <c r="ET217" i="3"/>
  <c r="KB217" i="3"/>
  <c r="KB235" i="3"/>
  <c r="KC217" i="3"/>
  <c r="IK217" i="3"/>
  <c r="MU217" i="3"/>
  <c r="HY217" i="3"/>
  <c r="ACL217" i="3"/>
  <c r="FK217" i="3"/>
  <c r="AE121" i="3"/>
  <c r="HN217" i="3"/>
  <c r="HN235" i="3"/>
  <c r="GK164" i="3"/>
  <c r="QJ164" i="3"/>
  <c r="HG164" i="3"/>
  <c r="VI164" i="3"/>
  <c r="ADP164" i="3"/>
  <c r="UG164" i="3"/>
  <c r="EU164" i="3"/>
  <c r="IE164" i="3"/>
  <c r="PZ164" i="3"/>
  <c r="XO164" i="3"/>
  <c r="EL164" i="3"/>
  <c r="PP164" i="3"/>
  <c r="FQ164" i="3"/>
  <c r="ZA164" i="3"/>
  <c r="UD164" i="3"/>
  <c r="KO164" i="3"/>
  <c r="PM164" i="3"/>
  <c r="JR164" i="3"/>
  <c r="SV164" i="3"/>
  <c r="TG164" i="3"/>
  <c r="ACH164" i="3"/>
  <c r="KS164" i="3"/>
  <c r="LW163" i="3"/>
  <c r="GE163" i="3"/>
  <c r="MU163" i="3"/>
  <c r="JS163" i="3"/>
  <c r="DI163" i="3"/>
  <c r="OF163" i="3"/>
  <c r="PM163" i="3"/>
  <c r="EV163" i="3"/>
  <c r="HD163" i="3"/>
  <c r="FU163" i="3"/>
  <c r="FV163" i="3"/>
  <c r="KZ163" i="3"/>
  <c r="CR163" i="3"/>
  <c r="EE163" i="3"/>
  <c r="OL163" i="3"/>
  <c r="ACT164" i="3"/>
  <c r="MU164" i="3"/>
  <c r="WI164" i="3"/>
  <c r="GG164" i="3"/>
  <c r="VX164" i="3"/>
  <c r="ACZ164" i="3"/>
  <c r="UM164" i="3"/>
  <c r="ZW164" i="3"/>
  <c r="AAG164" i="3"/>
  <c r="XU164" i="3"/>
  <c r="FZ164" i="3"/>
  <c r="TT164" i="3"/>
  <c r="WU164" i="3"/>
  <c r="GR164" i="3"/>
  <c r="ACA164" i="3"/>
  <c r="ADC164" i="3"/>
  <c r="KA164" i="3"/>
  <c r="LH164" i="3"/>
  <c r="GN164" i="3"/>
  <c r="ACC164" i="3"/>
  <c r="DH164" i="3"/>
  <c r="ABH164" i="3"/>
  <c r="PZ163" i="3"/>
  <c r="ADF164" i="3"/>
  <c r="XJ164" i="3"/>
  <c r="DZ164" i="3"/>
  <c r="SO164" i="3"/>
  <c r="MB164" i="3"/>
  <c r="NO164" i="3"/>
  <c r="YE164" i="3"/>
  <c r="CF163" i="3"/>
  <c r="CG163" i="3"/>
  <c r="RH163" i="3"/>
  <c r="SI163" i="3"/>
  <c r="QI163" i="3"/>
  <c r="IL163" i="3"/>
  <c r="RS163" i="3"/>
  <c r="EJ163" i="3"/>
  <c r="QC163" i="3"/>
  <c r="FM163" i="3"/>
  <c r="OI163" i="3"/>
  <c r="HB163" i="3"/>
  <c r="IQ163" i="3"/>
  <c r="II164" i="3"/>
  <c r="HE164" i="3"/>
  <c r="OG164" i="3"/>
  <c r="QW164" i="3"/>
  <c r="HV164" i="3"/>
  <c r="YT164" i="3"/>
  <c r="DY164" i="3"/>
  <c r="HF164" i="3"/>
  <c r="UH164" i="3"/>
  <c r="FA164" i="3"/>
  <c r="SL164" i="3"/>
  <c r="IB164" i="3"/>
  <c r="QI164" i="3"/>
  <c r="PG164" i="3"/>
  <c r="KZ164" i="3"/>
  <c r="YX164" i="3"/>
  <c r="WA164" i="3"/>
  <c r="XP164" i="3"/>
  <c r="ACK164" i="3"/>
  <c r="FR164" i="3"/>
  <c r="AAL164" i="3"/>
  <c r="EF164" i="3"/>
  <c r="IL164" i="3"/>
  <c r="JL163" i="3"/>
  <c r="FG164" i="3"/>
  <c r="YV164" i="3"/>
  <c r="KW164" i="3"/>
  <c r="OJ164" i="3"/>
  <c r="UZ164" i="3"/>
  <c r="QO163" i="3"/>
  <c r="OR163" i="3"/>
  <c r="CI163" i="3"/>
  <c r="DE163" i="3"/>
  <c r="JZ163" i="3"/>
  <c r="KG163" i="3"/>
  <c r="ML163" i="3"/>
  <c r="MR163" i="3"/>
  <c r="PL163" i="3"/>
  <c r="OP163" i="3"/>
  <c r="MM163" i="3"/>
  <c r="DX163" i="3"/>
  <c r="LI163" i="3"/>
  <c r="FA163" i="3"/>
  <c r="NP163" i="3"/>
  <c r="PQ163" i="3"/>
  <c r="JG163" i="3"/>
  <c r="KT164" i="3"/>
  <c r="EK164" i="3"/>
  <c r="VH164" i="3"/>
  <c r="WE164" i="3"/>
  <c r="OW164" i="3"/>
  <c r="ADQ164" i="3"/>
  <c r="JP164" i="3"/>
  <c r="ACL164" i="3"/>
  <c r="IT164" i="3"/>
  <c r="HX164" i="3"/>
  <c r="NE164" i="3"/>
  <c r="ABR164" i="3"/>
  <c r="ABX164" i="3"/>
  <c r="MR164" i="3"/>
  <c r="KY164" i="3"/>
  <c r="GE164" i="3"/>
  <c r="JU164" i="3"/>
  <c r="NB164" i="3"/>
  <c r="EB164" i="3"/>
  <c r="PS164" i="3"/>
  <c r="YA164" i="3"/>
  <c r="ZV164" i="3"/>
  <c r="QE164" i="3"/>
  <c r="NQ164" i="3"/>
  <c r="MY164" i="3"/>
  <c r="RZ164" i="3"/>
  <c r="JH164" i="3"/>
  <c r="JN164" i="3"/>
  <c r="CJ163" i="3"/>
  <c r="AAS164" i="3"/>
  <c r="YO164" i="3"/>
  <c r="RT164" i="3"/>
  <c r="SJ164" i="3"/>
  <c r="VM164" i="3"/>
  <c r="ID163" i="3"/>
  <c r="RN163" i="3"/>
  <c r="DA163" i="3"/>
  <c r="MP163" i="3"/>
  <c r="FI163" i="3"/>
  <c r="OJ163" i="3"/>
  <c r="QX163" i="3"/>
  <c r="RV163" i="3"/>
  <c r="OD163" i="3"/>
  <c r="SD163" i="3"/>
  <c r="KX163" i="3"/>
  <c r="LM163" i="3"/>
  <c r="OM163" i="3"/>
  <c r="RJ164" i="3"/>
  <c r="OQ164" i="3"/>
  <c r="PH164" i="3"/>
  <c r="DG164" i="3"/>
  <c r="YC164" i="3"/>
  <c r="FL164" i="3"/>
  <c r="JB164" i="3"/>
  <c r="LY164" i="3"/>
  <c r="HY164" i="3"/>
  <c r="OD164" i="3"/>
  <c r="KI164" i="3"/>
  <c r="ACR164" i="3"/>
  <c r="PT164" i="3"/>
  <c r="VF164" i="3"/>
  <c r="IX164" i="3"/>
  <c r="TR164" i="3"/>
  <c r="WC164" i="3"/>
  <c r="GV163" i="3"/>
  <c r="VU164" i="3"/>
  <c r="UA164" i="3"/>
  <c r="AEB164" i="3"/>
  <c r="GI164" i="3"/>
  <c r="ADI164" i="3"/>
  <c r="HT164" i="3"/>
  <c r="HQ164" i="3"/>
  <c r="ZT164" i="3"/>
  <c r="SP164" i="3"/>
  <c r="NJ164" i="3"/>
  <c r="AAQ164" i="3"/>
  <c r="RX163" i="3"/>
  <c r="LC164" i="3"/>
  <c r="IS164" i="3"/>
  <c r="SH164" i="3"/>
  <c r="ABS164" i="3"/>
  <c r="FU164" i="3"/>
  <c r="SR164" i="3"/>
  <c r="VP164" i="3"/>
  <c r="CC163" i="3"/>
  <c r="IE163" i="3"/>
  <c r="NO163" i="3"/>
  <c r="IV163" i="3"/>
  <c r="GQ163" i="3"/>
  <c r="SK163" i="3"/>
  <c r="GP163" i="3"/>
  <c r="RZ163" i="3"/>
  <c r="QS163" i="3"/>
  <c r="OH163" i="3"/>
  <c r="IF163" i="3"/>
  <c r="JU163" i="3"/>
  <c r="MF163" i="3"/>
  <c r="KJ164" i="3"/>
  <c r="TF164" i="3"/>
  <c r="OT164" i="3"/>
  <c r="HP164" i="3"/>
  <c r="PW164" i="3"/>
  <c r="ACN164" i="3"/>
  <c r="MJ164" i="3"/>
  <c r="MN164" i="3"/>
  <c r="GU164" i="3"/>
  <c r="TB164" i="3"/>
  <c r="ES164" i="3"/>
  <c r="LF164" i="3"/>
  <c r="EE164" i="3"/>
  <c r="EZ164" i="3"/>
  <c r="UT164" i="3"/>
  <c r="NM164" i="3"/>
  <c r="PI164" i="3"/>
  <c r="ACQ164" i="3"/>
  <c r="DJ164" i="3"/>
  <c r="AAM164" i="3"/>
  <c r="ACI164" i="3"/>
  <c r="ZZ164" i="3"/>
  <c r="WN164" i="3"/>
  <c r="GL163" i="3"/>
  <c r="ST163" i="3"/>
  <c r="DC163" i="3"/>
  <c r="GM163" i="3"/>
  <c r="SJ163" i="3"/>
  <c r="DY163" i="3"/>
  <c r="LJ163" i="3"/>
  <c r="NR163" i="3"/>
  <c r="PU163" i="3"/>
  <c r="FY163" i="3"/>
  <c r="BV163" i="3"/>
  <c r="CE163" i="3"/>
  <c r="DT163" i="3"/>
  <c r="HG163" i="3"/>
  <c r="GH163" i="3"/>
  <c r="FH164" i="3"/>
  <c r="QA164" i="3"/>
  <c r="PX164" i="3"/>
  <c r="MV164" i="3"/>
  <c r="ZD164" i="3"/>
  <c r="ADA164" i="3"/>
  <c r="ADG164" i="3"/>
  <c r="YN164" i="3"/>
  <c r="ET164" i="3"/>
  <c r="RS164" i="3"/>
  <c r="XF164" i="3"/>
  <c r="GT164" i="3"/>
  <c r="FT164" i="3"/>
  <c r="IR164" i="3"/>
  <c r="EG164" i="3"/>
  <c r="IN163" i="3"/>
  <c r="NS164" i="3"/>
  <c r="QT164" i="3"/>
  <c r="VN164" i="3"/>
  <c r="KH164" i="3"/>
  <c r="ABI164" i="3"/>
  <c r="JE164" i="3"/>
  <c r="NT164" i="3"/>
  <c r="WV164" i="3"/>
  <c r="NP164" i="3"/>
  <c r="SO163" i="3"/>
  <c r="CK163" i="3"/>
  <c r="CZ163" i="3"/>
  <c r="HS163" i="3"/>
  <c r="HO163" i="3"/>
  <c r="BW163" i="3"/>
  <c r="NW163" i="3"/>
  <c r="RU163" i="3"/>
  <c r="SA163" i="3"/>
  <c r="ZB164" i="3"/>
  <c r="RU164" i="3"/>
  <c r="DS164" i="3"/>
  <c r="SA164" i="3"/>
  <c r="ACM164" i="3"/>
  <c r="LD164" i="3"/>
  <c r="UV164" i="3"/>
  <c r="DM164" i="3"/>
  <c r="FM164" i="3"/>
  <c r="YZ164" i="3"/>
  <c r="AAB164" i="3"/>
  <c r="IH164" i="3"/>
  <c r="UN164" i="3"/>
  <c r="KN164" i="3"/>
  <c r="QF164" i="3"/>
  <c r="TO164" i="3"/>
  <c r="ADM164" i="3"/>
  <c r="YG164" i="3"/>
  <c r="RV164" i="3"/>
  <c r="AAA164" i="3"/>
  <c r="GO164" i="3"/>
  <c r="IA164" i="3"/>
  <c r="YI164" i="3"/>
  <c r="TU164" i="3"/>
  <c r="YP164" i="3"/>
  <c r="PF164" i="3"/>
  <c r="ADH164" i="3"/>
  <c r="DR163" i="3"/>
  <c r="EI163" i="3"/>
  <c r="DK164" i="3"/>
  <c r="KG164" i="3"/>
  <c r="JA164" i="3"/>
  <c r="UR164" i="3"/>
  <c r="PO164" i="3"/>
  <c r="JB163" i="3"/>
  <c r="GN163" i="3"/>
  <c r="MD163" i="3"/>
  <c r="ND163" i="3"/>
  <c r="DK163" i="3"/>
  <c r="JH163" i="3"/>
  <c r="CA163" i="3"/>
  <c r="GD163" i="3"/>
  <c r="IZ163" i="3"/>
  <c r="NA163" i="3"/>
  <c r="KU163" i="3"/>
  <c r="II163" i="3"/>
  <c r="EG163" i="3"/>
  <c r="SL163" i="3"/>
  <c r="HT163" i="3"/>
  <c r="OO163" i="3"/>
  <c r="HU163" i="3"/>
  <c r="RG163" i="3"/>
  <c r="KQ164" i="3"/>
  <c r="GC164" i="3"/>
  <c r="JG164" i="3"/>
  <c r="ZJ164" i="3"/>
  <c r="MA164" i="3"/>
  <c r="PF163" i="3"/>
  <c r="SB164" i="3"/>
  <c r="UU164" i="3"/>
  <c r="VA164" i="3"/>
  <c r="FP164" i="3"/>
  <c r="ABV164" i="3"/>
  <c r="ZN164" i="3"/>
  <c r="KC164" i="3"/>
  <c r="ABL164" i="3"/>
  <c r="TK164" i="3"/>
  <c r="FD164" i="3"/>
  <c r="KP164" i="3"/>
  <c r="TH164" i="3"/>
  <c r="IF164" i="3"/>
  <c r="ABN164" i="3"/>
  <c r="DR164" i="3"/>
  <c r="LJ164" i="3"/>
  <c r="DO164" i="3"/>
  <c r="TQ164" i="3"/>
  <c r="MZ164" i="3"/>
  <c r="WS164" i="3"/>
  <c r="KE164" i="3"/>
  <c r="EJ164" i="3"/>
  <c r="HH163" i="3"/>
  <c r="MX163" i="3"/>
  <c r="OV163" i="3"/>
  <c r="FR163" i="3"/>
  <c r="QP163" i="3"/>
  <c r="FG163" i="3"/>
  <c r="DG163" i="3"/>
  <c r="RO163" i="3"/>
  <c r="EZ163" i="3"/>
  <c r="JM163" i="3"/>
  <c r="LL163" i="3"/>
  <c r="JC163" i="3"/>
  <c r="HL164" i="3"/>
  <c r="HI164" i="3"/>
  <c r="TZ164" i="3"/>
  <c r="ADS164" i="3"/>
  <c r="ZX164" i="3"/>
  <c r="ED164" i="3"/>
  <c r="JZ164" i="3"/>
  <c r="NX164" i="3"/>
  <c r="MQ164" i="3"/>
  <c r="NK164" i="3"/>
  <c r="NA164" i="3"/>
  <c r="WK164" i="3"/>
  <c r="VT164" i="3"/>
  <c r="OS164" i="3"/>
  <c r="ACO164" i="3"/>
  <c r="IV164" i="3"/>
  <c r="XS164" i="3"/>
  <c r="WB164" i="3"/>
  <c r="TS164" i="3"/>
  <c r="EM164" i="3"/>
  <c r="LZ163" i="3"/>
  <c r="TX164" i="3"/>
  <c r="FE164" i="3"/>
  <c r="HU164" i="3"/>
  <c r="AAT164" i="3"/>
  <c r="NG163" i="3"/>
  <c r="HN163" i="3"/>
  <c r="LE163" i="3"/>
  <c r="DP163" i="3"/>
  <c r="QY163" i="3"/>
  <c r="EN163" i="3"/>
  <c r="IH163" i="3"/>
  <c r="LG163" i="3"/>
  <c r="NW164" i="3"/>
  <c r="WJ164" i="3"/>
  <c r="OA164" i="3"/>
  <c r="KC163" i="3"/>
  <c r="IG164" i="3"/>
  <c r="GS164" i="3"/>
  <c r="NI164" i="3"/>
  <c r="LO164" i="3"/>
  <c r="PL164" i="3"/>
  <c r="EK163" i="3"/>
  <c r="WD164" i="3"/>
  <c r="ND164" i="3"/>
  <c r="ABQ164" i="3"/>
  <c r="QB164" i="3"/>
  <c r="UP164" i="3"/>
  <c r="TA164" i="3"/>
  <c r="YH164" i="3"/>
  <c r="AAU164" i="3"/>
  <c r="MX164" i="3"/>
  <c r="SE164" i="3"/>
  <c r="EP164" i="3"/>
  <c r="YD164" i="3"/>
  <c r="RY164" i="3"/>
  <c r="LN163" i="3"/>
  <c r="QQ163" i="3"/>
  <c r="MW163" i="3"/>
  <c r="HP163" i="3"/>
  <c r="IJ163" i="3"/>
  <c r="KB163" i="3"/>
  <c r="NM163" i="3"/>
  <c r="OU163" i="3"/>
  <c r="DQ163" i="3"/>
  <c r="KE163" i="3"/>
  <c r="GC163" i="3"/>
  <c r="PN163" i="3"/>
  <c r="JE163" i="3"/>
  <c r="CK164" i="3"/>
  <c r="KR164" i="3"/>
  <c r="MD164" i="3"/>
  <c r="ACP164" i="3"/>
  <c r="ABZ164" i="3"/>
  <c r="DF164" i="3"/>
  <c r="SS164" i="3"/>
  <c r="TM164" i="3"/>
  <c r="OP164" i="3"/>
  <c r="KU164" i="3"/>
  <c r="XX164" i="3"/>
  <c r="GF164" i="3"/>
  <c r="ZY164" i="3"/>
  <c r="QM164" i="3"/>
  <c r="PY164" i="3"/>
  <c r="RP164" i="3"/>
  <c r="QZ164" i="3"/>
  <c r="ACS164" i="3"/>
  <c r="PV164" i="3"/>
  <c r="ZF164" i="3"/>
  <c r="AEA164" i="3"/>
  <c r="OZ164" i="3"/>
  <c r="ACJ164" i="3"/>
  <c r="LA164" i="3"/>
  <c r="ABJ164" i="3"/>
  <c r="WG164" i="3"/>
  <c r="EO163" i="3"/>
  <c r="NN163" i="3"/>
  <c r="GU163" i="3"/>
  <c r="IY163" i="3"/>
  <c r="EA163" i="3"/>
  <c r="KJ163" i="3"/>
  <c r="HW163" i="3"/>
  <c r="FQ163" i="3"/>
  <c r="FW163" i="3"/>
  <c r="CD163" i="3"/>
  <c r="PA163" i="3"/>
  <c r="DH163" i="3"/>
  <c r="SC163" i="3"/>
  <c r="PI163" i="3"/>
  <c r="CV163" i="3"/>
  <c r="HM163" i="3"/>
  <c r="FO163" i="3"/>
  <c r="AO143" i="3"/>
  <c r="AE143" i="3"/>
  <c r="AE139" i="3" s="1"/>
  <c r="CU164" i="3"/>
  <c r="BF142" i="3"/>
  <c r="DD164" i="3"/>
  <c r="BZ164" i="3"/>
  <c r="CW164" i="3"/>
  <c r="BC142" i="3"/>
  <c r="BG142" i="3"/>
  <c r="CX164" i="3"/>
  <c r="DA164" i="3"/>
  <c r="BI142" i="3"/>
  <c r="CS164" i="3"/>
  <c r="CZ164" i="3"/>
  <c r="CR164" i="3"/>
  <c r="BB142" i="3"/>
  <c r="CV164" i="3"/>
  <c r="BR164" i="3"/>
  <c r="CT164" i="3"/>
  <c r="BP164" i="3"/>
  <c r="BD142" i="3"/>
  <c r="CO164" i="3"/>
  <c r="BA142" i="3"/>
  <c r="DC164" i="3"/>
  <c r="DB164" i="3"/>
  <c r="BE142" i="3"/>
  <c r="BJ142" i="3"/>
  <c r="CY164" i="3"/>
  <c r="BH142" i="3"/>
  <c r="AL163" i="3"/>
  <c r="AO141" i="3"/>
  <c r="T171" i="3"/>
  <c r="T170" i="3"/>
  <c r="S170" i="3"/>
  <c r="R170" i="3"/>
  <c r="V170" i="3"/>
  <c r="U170" i="3"/>
  <c r="U171" i="3"/>
  <c r="S171" i="3"/>
  <c r="U148" i="3"/>
  <c r="T148" i="3"/>
  <c r="S148" i="3"/>
  <c r="V148" i="3"/>
  <c r="S149" i="3"/>
  <c r="W136" i="3"/>
  <c r="W158" i="3"/>
  <c r="R157" i="3"/>
  <c r="R135" i="3"/>
  <c r="AC137" i="3"/>
  <c r="AC159" i="3"/>
  <c r="AA136" i="3"/>
  <c r="AA158" i="3"/>
  <c r="AM137" i="3"/>
  <c r="AM159" i="3"/>
  <c r="Y136" i="3"/>
  <c r="Y158" i="3"/>
  <c r="X137" i="3"/>
  <c r="X159" i="3"/>
  <c r="Z136" i="3"/>
  <c r="Z158" i="3"/>
  <c r="AG159" i="3"/>
  <c r="AB136" i="3"/>
  <c r="AB158" i="3"/>
  <c r="AA137" i="3"/>
  <c r="AA159" i="3"/>
  <c r="Z137" i="3"/>
  <c r="Z159" i="3"/>
  <c r="AC136" i="3"/>
  <c r="AC158" i="3"/>
  <c r="AD136" i="3"/>
  <c r="AD158" i="3"/>
  <c r="Y137" i="3"/>
  <c r="Y159" i="3"/>
  <c r="AE137" i="3"/>
  <c r="AE159" i="3"/>
  <c r="X136" i="3"/>
  <c r="X158" i="3"/>
  <c r="AB137" i="3"/>
  <c r="AB159" i="3"/>
  <c r="AE136" i="3"/>
  <c r="AE158" i="3"/>
  <c r="AN137" i="3"/>
  <c r="AN159" i="3"/>
  <c r="AD137" i="3"/>
  <c r="AD159" i="3"/>
  <c r="AF136" i="3"/>
  <c r="AF158" i="3"/>
  <c r="T149" i="3"/>
  <c r="V137" i="3"/>
  <c r="V159" i="3"/>
  <c r="W137" i="3"/>
  <c r="W159" i="3"/>
  <c r="BO123" i="3"/>
  <c r="AK151" i="3"/>
  <c r="AEO114" i="3"/>
  <c r="AEO152" i="3"/>
  <c r="AES114" i="3"/>
  <c r="AES152" i="3"/>
  <c r="ADL114" i="3"/>
  <c r="ADL152" i="3"/>
  <c r="AEP164" i="3" s="1"/>
  <c r="AEI114" i="3"/>
  <c r="AEI152" i="3"/>
  <c r="AED114" i="3"/>
  <c r="AED152" i="3"/>
  <c r="SP123" i="3"/>
  <c r="RL151" i="3"/>
  <c r="SP163" i="3" s="1"/>
  <c r="AFF114" i="3"/>
  <c r="AFF152" i="3"/>
  <c r="AFD114" i="3"/>
  <c r="AFD152" i="3"/>
  <c r="ADY114" i="3"/>
  <c r="ADY152" i="3"/>
  <c r="BB123" i="3"/>
  <c r="X151" i="3"/>
  <c r="U137" i="3"/>
  <c r="AEK114" i="3"/>
  <c r="AEK152" i="3"/>
  <c r="AEE114" i="3"/>
  <c r="AEE152" i="3"/>
  <c r="ADJ114" i="3"/>
  <c r="ADJ152" i="3"/>
  <c r="AEN164" i="3" s="1"/>
  <c r="AEY114" i="3"/>
  <c r="AEY152" i="3"/>
  <c r="AFA114" i="3"/>
  <c r="AFA152" i="3"/>
  <c r="ADB114" i="3"/>
  <c r="ADB152" i="3"/>
  <c r="AEF164" i="3" s="1"/>
  <c r="PJ123" i="3"/>
  <c r="OF151" i="3"/>
  <c r="PJ163" i="3" s="1"/>
  <c r="ADT114" i="3"/>
  <c r="ADT152" i="3"/>
  <c r="AEL114" i="3"/>
  <c r="AEL152" i="3"/>
  <c r="RW123" i="3"/>
  <c r="QS151" i="3"/>
  <c r="RW163" i="3" s="1"/>
  <c r="ADZ114" i="3"/>
  <c r="ADZ152" i="3"/>
  <c r="ADP114" i="3"/>
  <c r="ADP152" i="3"/>
  <c r="AET164" i="3" s="1"/>
  <c r="ADS114" i="3"/>
  <c r="ADS152" i="3"/>
  <c r="ADG114" i="3"/>
  <c r="ADG152" i="3"/>
  <c r="AEK164" i="3" s="1"/>
  <c r="AFB114" i="3"/>
  <c r="AFB152" i="3"/>
  <c r="BA123" i="3"/>
  <c r="W151" i="3"/>
  <c r="BK163" i="3" s="1"/>
  <c r="KV123" i="3"/>
  <c r="JR151" i="3"/>
  <c r="KV163" i="3" s="1"/>
  <c r="BE123" i="3"/>
  <c r="AA151" i="3"/>
  <c r="AEG114" i="3"/>
  <c r="AEG152" i="3"/>
  <c r="ADA114" i="3"/>
  <c r="ADA152" i="3"/>
  <c r="AEE164" i="3" s="1"/>
  <c r="ADX114" i="3"/>
  <c r="ADX152" i="3"/>
  <c r="AX123" i="3"/>
  <c r="T151" i="3"/>
  <c r="ACZ114" i="3"/>
  <c r="ACZ152" i="3"/>
  <c r="AED164" i="3" s="1"/>
  <c r="MH123" i="3"/>
  <c r="LD151" i="3"/>
  <c r="MH163" i="3" s="1"/>
  <c r="AER114" i="3"/>
  <c r="AER152" i="3"/>
  <c r="QH123" i="3"/>
  <c r="PD151" i="3"/>
  <c r="QH163" i="3" s="1"/>
  <c r="KI123" i="3"/>
  <c r="JE151" i="3"/>
  <c r="KI163" i="3" s="1"/>
  <c r="AEP114" i="3"/>
  <c r="AEP152" i="3"/>
  <c r="BF123" i="3"/>
  <c r="AB151" i="3"/>
  <c r="BF163" i="3" s="1"/>
  <c r="AEF114" i="3"/>
  <c r="AEF152" i="3"/>
  <c r="ADD114" i="3"/>
  <c r="ADD152" i="3"/>
  <c r="AEH164" i="3" s="1"/>
  <c r="ADF114" i="3"/>
  <c r="ADF152" i="3"/>
  <c r="AEJ164" i="3" s="1"/>
  <c r="GJ123" i="3"/>
  <c r="FF151" i="3"/>
  <c r="GY163" i="3" s="1"/>
  <c r="AEM114" i="3"/>
  <c r="AEM152" i="3"/>
  <c r="ADM114" i="3"/>
  <c r="ADM152" i="3"/>
  <c r="AEQ164" i="3" s="1"/>
  <c r="AEX114" i="3"/>
  <c r="AEX152" i="3"/>
  <c r="EM123" i="3"/>
  <c r="DI151" i="3"/>
  <c r="EM163" i="3" s="1"/>
  <c r="AEZ114" i="3"/>
  <c r="AEZ152" i="3"/>
  <c r="ADI114" i="3"/>
  <c r="ADI152" i="3"/>
  <c r="AEM164" i="3" s="1"/>
  <c r="LU123" i="3"/>
  <c r="KQ151" i="3"/>
  <c r="LU163" i="3" s="1"/>
  <c r="ADC114" i="3"/>
  <c r="ADC152" i="3"/>
  <c r="AEG164" i="3" s="1"/>
  <c r="DV123" i="3"/>
  <c r="CR151" i="3"/>
  <c r="DV163" i="3" s="1"/>
  <c r="AFC114" i="3"/>
  <c r="AFC152" i="3"/>
  <c r="QG123" i="3"/>
  <c r="PC151" i="3"/>
  <c r="QG163" i="3" s="1"/>
  <c r="BX123" i="3"/>
  <c r="AT151" i="3"/>
  <c r="BX163" i="3" s="1"/>
  <c r="BH123" i="3"/>
  <c r="AD151" i="3"/>
  <c r="ADH114" i="3"/>
  <c r="ADH152" i="3"/>
  <c r="AEL164" i="3" s="1"/>
  <c r="AEQ114" i="3"/>
  <c r="AEQ152" i="3"/>
  <c r="ADE114" i="3"/>
  <c r="ADE152" i="3"/>
  <c r="AEI164" i="3" s="1"/>
  <c r="AEB114" i="3"/>
  <c r="AEB152" i="3"/>
  <c r="BG123" i="3"/>
  <c r="AC151" i="3"/>
  <c r="BQ163" i="3" s="1"/>
  <c r="AEN114" i="3"/>
  <c r="AEN152" i="3"/>
  <c r="AET114" i="3"/>
  <c r="AET152" i="3"/>
  <c r="HC123" i="3"/>
  <c r="FY151" i="3"/>
  <c r="HC163" i="3" s="1"/>
  <c r="ADR114" i="3"/>
  <c r="ADR152" i="3"/>
  <c r="PR123" i="3"/>
  <c r="ON151" i="3"/>
  <c r="PR163" i="3" s="1"/>
  <c r="MK123" i="3"/>
  <c r="LG151" i="3"/>
  <c r="MK163" i="3" s="1"/>
  <c r="AEU114" i="3"/>
  <c r="AEU152" i="3"/>
  <c r="AEC114" i="3"/>
  <c r="AEC152" i="3"/>
  <c r="AEW114" i="3"/>
  <c r="AEW152" i="3"/>
  <c r="BI123" i="3"/>
  <c r="AE151" i="3"/>
  <c r="BS163" i="3" s="1"/>
  <c r="ADO114" i="3"/>
  <c r="ADO152" i="3"/>
  <c r="AES164" i="3" s="1"/>
  <c r="AEA114" i="3"/>
  <c r="AEA152" i="3"/>
  <c r="AFE164" i="3" s="1"/>
  <c r="BC123" i="3"/>
  <c r="Y151" i="3"/>
  <c r="BM163" i="3" s="1"/>
  <c r="GT123" i="3"/>
  <c r="FP151" i="3"/>
  <c r="GT163" i="3" s="1"/>
  <c r="AEV114" i="3"/>
  <c r="AEV152" i="3"/>
  <c r="ADV114" i="3"/>
  <c r="ADV152" i="3"/>
  <c r="AEJ114" i="3"/>
  <c r="AEJ152" i="3"/>
  <c r="AEH114" i="3"/>
  <c r="AEH152" i="3"/>
  <c r="JD123" i="3"/>
  <c r="HZ151" i="3"/>
  <c r="JD163" i="3" s="1"/>
  <c r="OE123" i="3"/>
  <c r="NA151" i="3"/>
  <c r="OE163" i="3" s="1"/>
  <c r="ADU114" i="3"/>
  <c r="ADU152" i="3"/>
  <c r="AZ123" i="3"/>
  <c r="V151" i="3"/>
  <c r="AFE114" i="3"/>
  <c r="AFE152" i="3"/>
  <c r="BJ123" i="3"/>
  <c r="AF151" i="3"/>
  <c r="BT163" i="3" s="1"/>
  <c r="AFG114" i="3"/>
  <c r="AFG152" i="3"/>
  <c r="ADW114" i="3"/>
  <c r="ADW152" i="3"/>
  <c r="BD123" i="3"/>
  <c r="Z151" i="3"/>
  <c r="ADN114" i="3"/>
  <c r="ADN152" i="3"/>
  <c r="AER164" i="3" s="1"/>
  <c r="ADK114" i="3"/>
  <c r="ADK152" i="3"/>
  <c r="AEO164" i="3" s="1"/>
  <c r="MI123" i="3"/>
  <c r="LE151" i="3"/>
  <c r="MI163" i="3" s="1"/>
  <c r="IA123" i="3"/>
  <c r="GW151" i="3"/>
  <c r="IA163" i="3" s="1"/>
  <c r="ADQ114" i="3"/>
  <c r="ADQ152" i="3"/>
  <c r="AEU164" i="3" s="1"/>
  <c r="YG131" i="3"/>
  <c r="ABL131" i="3"/>
  <c r="ZR131" i="3"/>
  <c r="DN131" i="3"/>
  <c r="AEH131" i="3"/>
  <c r="AO121" i="3"/>
  <c r="WV131" i="3"/>
  <c r="TB131" i="3"/>
  <c r="TO131" i="3"/>
  <c r="ACM131" i="3"/>
  <c r="OL131" i="3"/>
  <c r="DP131" i="3"/>
  <c r="BW131" i="3"/>
  <c r="BC131" i="3"/>
  <c r="KJ131" i="3"/>
  <c r="UH131" i="3"/>
  <c r="CG131" i="3"/>
  <c r="CY131" i="3"/>
  <c r="JQ131" i="3"/>
  <c r="ADI131" i="3"/>
  <c r="ABP131" i="3"/>
  <c r="YQ131" i="3"/>
  <c r="VP131" i="3"/>
  <c r="RQ131" i="3"/>
  <c r="AFF131" i="3"/>
  <c r="UN131" i="3"/>
  <c r="FN131" i="3"/>
  <c r="UD131" i="3"/>
  <c r="RH131" i="3"/>
  <c r="IX131" i="3"/>
  <c r="LK131" i="3"/>
  <c r="ABD131" i="3"/>
  <c r="XU131" i="3"/>
  <c r="TC131" i="3"/>
  <c r="MC131" i="3"/>
  <c r="QP131" i="3"/>
  <c r="YT131" i="3"/>
  <c r="VX131" i="3"/>
  <c r="NN131" i="3"/>
  <c r="CM131" i="3"/>
  <c r="ADV131" i="3"/>
  <c r="EV131" i="3"/>
  <c r="MY131" i="3"/>
  <c r="MD131" i="3"/>
  <c r="MW131" i="3"/>
  <c r="ZI131" i="3"/>
  <c r="OP131" i="3"/>
  <c r="LT131" i="3"/>
  <c r="DJ131" i="3"/>
  <c r="VO131" i="3"/>
  <c r="VD131" i="3"/>
  <c r="SG131" i="3"/>
  <c r="NO131" i="3"/>
  <c r="GO131" i="3"/>
  <c r="ED131" i="3"/>
  <c r="TF131" i="3"/>
  <c r="QJ131" i="3"/>
  <c r="HZ131" i="3"/>
  <c r="KM131" i="3"/>
  <c r="YH131" i="3"/>
  <c r="ADG131" i="3"/>
  <c r="ABR131" i="3"/>
  <c r="RY131" i="3"/>
  <c r="JB131" i="3"/>
  <c r="GF131" i="3"/>
  <c r="ADE131" i="3"/>
  <c r="PC131" i="3"/>
  <c r="PP131" i="3"/>
  <c r="MS131" i="3"/>
  <c r="IA131" i="3"/>
  <c r="AO131" i="3"/>
  <c r="AO159" i="3" s="1"/>
  <c r="YK131" i="3"/>
  <c r="NR131" i="3"/>
  <c r="KV131" i="3"/>
  <c r="CL131" i="3"/>
  <c r="QE131" i="3"/>
  <c r="NF131" i="3"/>
  <c r="XS131" i="3"/>
  <c r="AW131" i="3"/>
  <c r="WA131" i="3"/>
  <c r="AEQ131" i="3"/>
  <c r="XQ131" i="3"/>
  <c r="CV131" i="3"/>
  <c r="KB131" i="3"/>
  <c r="HE131" i="3"/>
  <c r="AEP131" i="3"/>
  <c r="OE131" i="3"/>
  <c r="PQ131" i="3"/>
  <c r="ID131" i="3"/>
  <c r="FH131" i="3"/>
  <c r="ACG131" i="3"/>
  <c r="AEX131" i="3"/>
  <c r="HR131" i="3"/>
  <c r="SE131" i="3"/>
  <c r="ABY131" i="3"/>
  <c r="YJ131" i="3"/>
  <c r="CS131" i="3"/>
  <c r="ADU131" i="3"/>
  <c r="ZC131" i="3"/>
  <c r="SC131" i="3"/>
  <c r="RO131" i="3"/>
  <c r="EN131" i="3"/>
  <c r="BQ131" i="3"/>
  <c r="ZB131" i="3"/>
  <c r="IS131" i="3"/>
  <c r="CP131" i="3"/>
  <c r="ADS131" i="3"/>
  <c r="WS131" i="3"/>
  <c r="PR131" i="3"/>
  <c r="CD131" i="3"/>
  <c r="YD131" i="3"/>
  <c r="PY131" i="3"/>
  <c r="MO131" i="3"/>
  <c r="AY131" i="3"/>
  <c r="AET131" i="3"/>
  <c r="ABX131" i="3"/>
  <c r="TN131" i="3"/>
  <c r="MU131" i="3"/>
  <c r="BU131" i="3"/>
  <c r="ACW131" i="3"/>
  <c r="YE131" i="3"/>
  <c r="RE131" i="3"/>
  <c r="XY131" i="3"/>
  <c r="ACK131" i="3"/>
  <c r="SP131" i="3"/>
  <c r="XG131" i="3"/>
  <c r="FS131" i="3"/>
  <c r="SS131" i="3"/>
  <c r="OA131" i="3"/>
  <c r="HA131" i="3"/>
  <c r="TV131" i="3"/>
  <c r="ZF131" i="3"/>
  <c r="WJ131" i="3"/>
  <c r="NZ131" i="3"/>
  <c r="FW131" i="3"/>
  <c r="AAR131" i="3"/>
  <c r="XI131" i="3"/>
  <c r="SQ131" i="3"/>
  <c r="LQ131" i="3"/>
  <c r="PE131" i="3"/>
  <c r="WW131" i="3"/>
  <c r="NB131" i="3"/>
  <c r="QG131" i="3"/>
  <c r="AEI131" i="3"/>
  <c r="QB131" i="3"/>
  <c r="NE131" i="3"/>
  <c r="IM131" i="3"/>
  <c r="CA131" i="3"/>
  <c r="EP131" i="3"/>
  <c r="TR131" i="3"/>
  <c r="QV131" i="3"/>
  <c r="IL131" i="3"/>
  <c r="QA131" i="3"/>
  <c r="UR131" i="3"/>
  <c r="RU131" i="3"/>
  <c r="NC131" i="3"/>
  <c r="AFG131" i="3"/>
  <c r="IG131" i="3"/>
  <c r="RI131" i="3"/>
  <c r="ABU131" i="3"/>
  <c r="AAT131" i="3"/>
  <c r="XX131" i="3"/>
  <c r="DT131" i="3"/>
  <c r="KN131" i="3"/>
  <c r="HQ131" i="3"/>
  <c r="AFB131" i="3"/>
  <c r="TS131" i="3"/>
  <c r="YW131" i="3"/>
  <c r="OD131" i="3"/>
  <c r="LH131" i="3"/>
  <c r="CX131" i="3"/>
  <c r="JO131" i="3"/>
  <c r="PD131" i="3"/>
  <c r="MG131" i="3"/>
  <c r="HO131" i="3"/>
  <c r="IQ131" i="3"/>
  <c r="BI131" i="3"/>
  <c r="AS131" i="3"/>
  <c r="WG131" i="3"/>
  <c r="SM131" i="3"/>
  <c r="EZ131" i="3"/>
  <c r="CC131" i="3"/>
  <c r="ZN131" i="3"/>
  <c r="BM131" i="3"/>
  <c r="RM131" i="3"/>
  <c r="IP131" i="3"/>
  <c r="FT131" i="3"/>
  <c r="ACS131" i="3"/>
  <c r="CJ131" i="3"/>
  <c r="JP131" i="3"/>
  <c r="GS131" i="3"/>
  <c r="AED131" i="3"/>
  <c r="ADW131" i="3"/>
  <c r="AAF131" i="3"/>
  <c r="AAZ131" i="3"/>
  <c r="QS131" i="3"/>
  <c r="ZD131" i="3"/>
  <c r="ACJ131" i="3"/>
  <c r="TZ131" i="3"/>
  <c r="SI131" i="3"/>
  <c r="JE131" i="3"/>
  <c r="DB131" i="3"/>
  <c r="AEE131" i="3"/>
  <c r="XE131" i="3"/>
  <c r="RC131" i="3"/>
  <c r="EB131" i="3"/>
  <c r="BE131" i="3"/>
  <c r="YP131" i="3"/>
  <c r="HG131" i="3"/>
  <c r="UF131" i="3"/>
  <c r="VL131" i="3"/>
  <c r="YI131" i="3"/>
  <c r="ACX131" i="3"/>
  <c r="WY131" i="3"/>
  <c r="ZH131" i="3"/>
  <c r="WK131" i="3"/>
  <c r="RS131" i="3"/>
  <c r="KS131" i="3"/>
  <c r="OT131" i="3"/>
  <c r="XJ131" i="3"/>
  <c r="OZ131" i="3"/>
  <c r="GP131" i="3"/>
  <c r="AQ131" i="3"/>
  <c r="SV131" i="3"/>
  <c r="KK131" i="3"/>
  <c r="ACH131" i="3"/>
  <c r="ACY131" i="3"/>
  <c r="SJ131" i="3"/>
  <c r="TP131" i="3"/>
  <c r="FJ131" i="3"/>
  <c r="JZ131" i="3"/>
  <c r="GC131" i="3"/>
  <c r="DR131" i="3"/>
  <c r="ST131" i="3"/>
  <c r="PX131" i="3"/>
  <c r="HN131" i="3"/>
  <c r="AU131" i="3"/>
  <c r="TT131" i="3"/>
  <c r="QW131" i="3"/>
  <c r="ME131" i="3"/>
  <c r="FE131" i="3"/>
  <c r="RV131" i="3"/>
  <c r="JL131" i="3"/>
  <c r="BB131" i="3"/>
  <c r="ZX131" i="3"/>
  <c r="NH131" i="3"/>
  <c r="EW131" i="3"/>
  <c r="WT131" i="3"/>
  <c r="GI131" i="3"/>
  <c r="HH131" i="3"/>
  <c r="OB131" i="3"/>
  <c r="OY131" i="3"/>
  <c r="BZ131" i="3"/>
  <c r="EY131" i="3"/>
  <c r="OF131" i="3"/>
  <c r="LI131" i="3"/>
  <c r="GQ131" i="3"/>
  <c r="UE131" i="3"/>
  <c r="VE131" i="3"/>
  <c r="MH131" i="3"/>
  <c r="DX131" i="3"/>
  <c r="AAW131" i="3"/>
  <c r="ACE131" i="3"/>
  <c r="HT131" i="3"/>
  <c r="AFD131" i="3"/>
  <c r="RF131" i="3"/>
  <c r="QM131" i="3"/>
  <c r="BT131" i="3"/>
  <c r="ABK131" i="3"/>
  <c r="CN131" i="3"/>
  <c r="GM131" i="3"/>
  <c r="IE131" i="3"/>
  <c r="ADO131" i="3"/>
  <c r="IR131" i="3"/>
  <c r="FU131" i="3"/>
  <c r="ADF131" i="3"/>
  <c r="BO131" i="3"/>
  <c r="OG131" i="3"/>
  <c r="GT131" i="3"/>
  <c r="ACI131" i="3"/>
  <c r="VI131" i="3"/>
  <c r="LO131" i="3"/>
  <c r="CF131" i="3"/>
  <c r="ZP131" i="3"/>
  <c r="LR131" i="3"/>
  <c r="EA131" i="3"/>
  <c r="ABZ131" i="3"/>
  <c r="VW131" i="3"/>
  <c r="ZM131" i="3"/>
  <c r="AV131" i="3"/>
  <c r="DD131" i="3"/>
  <c r="XR131" i="3"/>
  <c r="SU131" i="3"/>
  <c r="HI131" i="3"/>
  <c r="BF131" i="3"/>
  <c r="WU131" i="3"/>
  <c r="PU131" i="3"/>
  <c r="AAH131" i="3"/>
  <c r="ACL131" i="3"/>
  <c r="UB131" i="3"/>
  <c r="GD131" i="3"/>
  <c r="ABG131" i="3"/>
  <c r="WL131" i="3"/>
  <c r="QI131" i="3"/>
  <c r="ADT131" i="3"/>
  <c r="TE131" i="3"/>
  <c r="ADJ131" i="3"/>
  <c r="AAN131" i="3"/>
  <c r="SD131" i="3"/>
  <c r="BD131" i="3"/>
  <c r="ABM131" i="3"/>
  <c r="RG131" i="3"/>
  <c r="KG131" i="3"/>
  <c r="OH131" i="3"/>
  <c r="WX131" i="3"/>
  <c r="ON131" i="3"/>
  <c r="AP131" i="3"/>
  <c r="KQ131" i="3"/>
  <c r="QX131" i="3"/>
  <c r="ABV131" i="3"/>
  <c r="VJ131" i="3"/>
  <c r="LE131" i="3"/>
  <c r="PF131" i="3"/>
  <c r="XV131" i="3"/>
  <c r="UZ131" i="3"/>
  <c r="MP131" i="3"/>
  <c r="RK131" i="3"/>
  <c r="YV131" i="3"/>
  <c r="VY131" i="3"/>
  <c r="LS131" i="3"/>
  <c r="ES131" i="3"/>
  <c r="AEW131" i="3"/>
  <c r="RJ131" i="3"/>
  <c r="IZ131" i="3"/>
  <c r="UW131" i="3"/>
  <c r="ZV131" i="3"/>
  <c r="WH131" i="3"/>
  <c r="MQ131" i="3"/>
  <c r="FQ131" i="3"/>
  <c r="DF131" i="3"/>
  <c r="SH131" i="3"/>
  <c r="PL131" i="3"/>
  <c r="HB131" i="3"/>
  <c r="ABO131" i="3"/>
  <c r="TH131" i="3"/>
  <c r="QK131" i="3"/>
  <c r="GE131" i="3"/>
  <c r="OQ131" i="3"/>
  <c r="US131" i="3"/>
  <c r="LV131" i="3"/>
  <c r="ABW131" i="3"/>
  <c r="PI131" i="3"/>
  <c r="LB131" i="3"/>
  <c r="AAO131" i="3"/>
  <c r="FR131" i="3"/>
  <c r="UV131" i="3"/>
  <c r="OR131" i="3"/>
  <c r="LU131" i="3"/>
  <c r="HC131" i="3"/>
  <c r="ZS131" i="3"/>
  <c r="XM131" i="3"/>
  <c r="MT131" i="3"/>
  <c r="JX131" i="3"/>
  <c r="BN131" i="3"/>
  <c r="CE131" i="3"/>
  <c r="NT131" i="3"/>
  <c r="KW131" i="3"/>
  <c r="ACT131" i="3"/>
  <c r="NU131" i="3"/>
  <c r="AT131" i="3"/>
  <c r="WI131" i="3"/>
  <c r="JU131" i="3"/>
  <c r="AEK131" i="3"/>
  <c r="VA131" i="3"/>
  <c r="BL131" i="3"/>
  <c r="JD131" i="3"/>
  <c r="GG131" i="3"/>
  <c r="ADR131" i="3"/>
  <c r="DO131" i="3"/>
  <c r="OS131" i="3"/>
  <c r="HF131" i="3"/>
  <c r="EJ131" i="3"/>
  <c r="ABI131" i="3"/>
  <c r="ACQ131" i="3"/>
  <c r="IF131" i="3"/>
  <c r="FI131" i="3"/>
  <c r="XF131" i="3"/>
  <c r="NG131" i="3"/>
  <c r="GW131" i="3"/>
  <c r="ABA131" i="3"/>
  <c r="QU131" i="3"/>
  <c r="EG131" i="3"/>
  <c r="GK131" i="3"/>
  <c r="EK131" i="3"/>
  <c r="DC131" i="3"/>
  <c r="HU131" i="3"/>
  <c r="BR131" i="3"/>
  <c r="ACU131" i="3"/>
  <c r="VU131" i="3"/>
  <c r="MA131" i="3"/>
  <c r="CR131" i="3"/>
  <c r="AAB131" i="3"/>
  <c r="RR131" i="3"/>
  <c r="LW131" i="3"/>
  <c r="AEJ131" i="3"/>
  <c r="VM131" i="3"/>
  <c r="LG131" i="3"/>
  <c r="JC131" i="3"/>
  <c r="ADX131" i="3"/>
  <c r="AER131" i="3"/>
  <c r="SW131" i="3"/>
  <c r="QT131" i="3"/>
  <c r="XK131" i="3"/>
  <c r="EO131" i="3"/>
  <c r="AAY131" i="3"/>
  <c r="TY131" i="3"/>
  <c r="WD131" i="3"/>
  <c r="ABB131" i="3"/>
  <c r="YF131" i="3"/>
  <c r="PV131" i="3"/>
  <c r="MI131" i="3"/>
  <c r="LY131" i="3"/>
  <c r="EL131" i="3"/>
  <c r="JK131" i="3"/>
  <c r="WM131" i="3"/>
  <c r="NQ131" i="3"/>
  <c r="TK131" i="3"/>
  <c r="LF131" i="3"/>
  <c r="CQ131" i="3"/>
  <c r="ADL131" i="3"/>
  <c r="AAC131" i="3"/>
  <c r="VK131" i="3"/>
  <c r="OK131" i="3"/>
  <c r="JR131" i="3"/>
  <c r="VN131" i="3"/>
  <c r="SR131" i="3"/>
  <c r="KH131" i="3"/>
  <c r="ACA131" i="3"/>
  <c r="DQ131" i="3"/>
  <c r="AES131" i="3"/>
  <c r="DW131" i="3"/>
  <c r="AR131" i="3"/>
  <c r="MF131" i="3"/>
  <c r="VQ131" i="3"/>
  <c r="KY131" i="3"/>
  <c r="XL131" i="3"/>
  <c r="UO131" i="3"/>
  <c r="PW131" i="3"/>
  <c r="IW131" i="3"/>
  <c r="ADM131" i="3"/>
  <c r="PZ131" i="3"/>
  <c r="ND131" i="3"/>
  <c r="ET131" i="3"/>
  <c r="CK131" i="3"/>
  <c r="ACN131" i="3"/>
  <c r="TQ131" i="3"/>
  <c r="AAL131" i="3"/>
  <c r="AAE131" i="3"/>
  <c r="IY131" i="3"/>
  <c r="ZK131" i="3"/>
  <c r="UG131" i="3"/>
  <c r="LJ131" i="3"/>
  <c r="IN131" i="3"/>
  <c r="RX131" i="3"/>
  <c r="PA131" i="3"/>
  <c r="KI131" i="3"/>
  <c r="VC131" i="3"/>
  <c r="TI131" i="3"/>
  <c r="KL131" i="3"/>
  <c r="HP131" i="3"/>
  <c r="AEO131" i="3"/>
  <c r="WN131" i="3"/>
  <c r="OC131" i="3"/>
  <c r="UX131" i="3"/>
  <c r="IT131" i="3"/>
  <c r="DV131" i="3"/>
  <c r="HS131" i="3"/>
  <c r="NI131" i="3"/>
  <c r="FV131" i="3"/>
  <c r="CZ131" i="3"/>
  <c r="ZY131" i="3"/>
  <c r="OV131" i="3"/>
  <c r="MJ131" i="3"/>
  <c r="JM131" i="3"/>
  <c r="EU131" i="3"/>
  <c r="BS131" i="3"/>
  <c r="MK131" i="3"/>
  <c r="EX131" i="3"/>
  <c r="CB131" i="3"/>
  <c r="ZA131" i="3"/>
  <c r="QZ131" i="3"/>
  <c r="IO131" i="3"/>
  <c r="JV131" i="3"/>
  <c r="ZU131" i="3"/>
  <c r="ABC131" i="3"/>
  <c r="WC131" i="3"/>
  <c r="UK131" i="3"/>
  <c r="YA131" i="3"/>
  <c r="GV131" i="3"/>
  <c r="DY131" i="3"/>
  <c r="ABJ131" i="3"/>
  <c r="TG131" i="3"/>
  <c r="EC131" i="3"/>
  <c r="AFE131" i="3"/>
  <c r="AAM131" i="3"/>
  <c r="TM131" i="3"/>
  <c r="IJ131" i="3"/>
  <c r="LL131" i="3"/>
  <c r="DA131" i="3"/>
  <c r="EH131" i="3"/>
  <c r="SK131" i="3"/>
  <c r="ZW131" i="3"/>
  <c r="OW131" i="3"/>
  <c r="HK131" i="3"/>
  <c r="BH131" i="3"/>
  <c r="AEF131" i="3"/>
  <c r="VV131" i="3"/>
  <c r="BG131" i="3"/>
  <c r="ACZ131" i="3"/>
  <c r="ZQ131" i="3"/>
  <c r="UY131" i="3"/>
  <c r="NY131" i="3"/>
  <c r="WQ131" i="3"/>
  <c r="FX131" i="3"/>
  <c r="ADH131" i="3"/>
  <c r="AEC131" i="3"/>
  <c r="ACB131" i="3"/>
  <c r="ABS131" i="3"/>
  <c r="JI131" i="3"/>
  <c r="ZJ131" i="3"/>
  <c r="ABN131" i="3"/>
  <c r="YR131" i="3"/>
  <c r="QH131" i="3"/>
  <c r="RW131" i="3"/>
  <c r="WZ131" i="3"/>
  <c r="UC131" i="3"/>
  <c r="PK131" i="3"/>
  <c r="IK131" i="3"/>
  <c r="GA131" i="3"/>
  <c r="SF131" i="3"/>
  <c r="YO131" i="3"/>
  <c r="WB131" i="3"/>
  <c r="TL131" i="3"/>
  <c r="CH131" i="3"/>
  <c r="PM131" i="3"/>
  <c r="KU131" i="3"/>
  <c r="AAQ131" i="3"/>
  <c r="KD131" i="3"/>
  <c r="VZ131" i="3"/>
  <c r="TD131" i="3"/>
  <c r="KT131" i="3"/>
  <c r="BA131" i="3"/>
  <c r="RL131" i="3"/>
  <c r="OO131" i="3"/>
  <c r="JW131" i="3"/>
  <c r="PO131" i="3"/>
  <c r="VF131" i="3"/>
  <c r="AAP131" i="3"/>
  <c r="MR131" i="3"/>
  <c r="HY131" i="3"/>
  <c r="QN131" i="3"/>
  <c r="XO131" i="3"/>
  <c r="GH131" i="3"/>
  <c r="DL131" i="3"/>
  <c r="AAK131" i="3"/>
  <c r="UJ131" i="3"/>
  <c r="MV131" i="3"/>
  <c r="JY131" i="3"/>
  <c r="FG131" i="3"/>
  <c r="DU131" i="3"/>
  <c r="ADY131" i="3"/>
  <c r="QL131" i="3"/>
  <c r="NP131" i="3"/>
  <c r="FF131" i="3"/>
  <c r="FK131" i="3"/>
  <c r="JH131" i="3"/>
  <c r="LX131" i="3"/>
  <c r="JA131" i="3"/>
  <c r="EI131" i="3"/>
  <c r="JF131" i="3"/>
  <c r="VB131" i="3"/>
  <c r="HD131" i="3"/>
  <c r="KA131" i="3"/>
  <c r="GB131" i="3"/>
  <c r="YU131" i="3"/>
  <c r="TU131" i="3"/>
  <c r="KX131" i="3"/>
  <c r="IB131" i="3"/>
  <c r="AFA131" i="3"/>
  <c r="BY131" i="3"/>
  <c r="XC131" i="3"/>
  <c r="GJ131" i="3"/>
  <c r="DM131" i="3"/>
  <c r="AAX131" i="3"/>
  <c r="NS131" i="3"/>
  <c r="ADA131" i="3"/>
  <c r="PN131" i="3"/>
  <c r="BP131" i="3"/>
  <c r="AEU131" i="3"/>
  <c r="PB131" i="3"/>
  <c r="RB131" i="3"/>
  <c r="AEL131" i="3"/>
  <c r="AS130" i="3"/>
  <c r="AR130" i="3"/>
  <c r="BI130" i="3"/>
  <c r="BC130" i="3"/>
  <c r="AM130" i="3"/>
  <c r="AV130" i="3"/>
  <c r="BE130" i="3"/>
  <c r="AP130" i="3"/>
  <c r="AZ130" i="3"/>
  <c r="AK130" i="3"/>
  <c r="AI130" i="3"/>
  <c r="BA130" i="3"/>
  <c r="AT130" i="3"/>
  <c r="BG130" i="3"/>
  <c r="AG130" i="3"/>
  <c r="BB130" i="3"/>
  <c r="BH130" i="3"/>
  <c r="BF130" i="3"/>
  <c r="AQ130" i="3"/>
  <c r="AY130" i="3"/>
  <c r="AJ130" i="3"/>
  <c r="AH130" i="3"/>
  <c r="AN130" i="3"/>
  <c r="AO130" i="3"/>
  <c r="AX130" i="3"/>
  <c r="BD130" i="3"/>
  <c r="AW123" i="3"/>
  <c r="U129" i="3"/>
  <c r="U157" i="3" s="1"/>
  <c r="U155" i="3" s="1"/>
  <c r="AA129" i="3"/>
  <c r="AA157" i="3" s="1"/>
  <c r="Z129" i="3"/>
  <c r="Z157" i="3" s="1"/>
  <c r="Y129" i="3"/>
  <c r="Y157" i="3" s="1"/>
  <c r="X129" i="3"/>
  <c r="X157" i="3" s="1"/>
  <c r="W129" i="3"/>
  <c r="W157" i="3" s="1"/>
  <c r="V129" i="3"/>
  <c r="V157" i="3" s="1"/>
  <c r="AG129" i="3"/>
  <c r="AG157" i="3" s="1"/>
  <c r="T129" i="3"/>
  <c r="T157" i="3" s="1"/>
  <c r="AF129" i="3"/>
  <c r="AF157" i="3" s="1"/>
  <c r="S129" i="3"/>
  <c r="S157" i="3" s="1"/>
  <c r="S155" i="3" s="1"/>
  <c r="AE129" i="3"/>
  <c r="AE157" i="3" s="1"/>
  <c r="AJ129" i="3"/>
  <c r="AB129" i="3"/>
  <c r="AB157" i="3" s="1"/>
  <c r="AC129" i="3"/>
  <c r="AC157" i="3" s="1"/>
  <c r="AL129" i="3"/>
  <c r="AI129" i="3"/>
  <c r="AI157" i="3" s="1"/>
  <c r="AD129" i="3"/>
  <c r="AD157" i="3" s="1"/>
  <c r="AK129" i="3"/>
  <c r="AH129" i="3"/>
  <c r="AU130" i="3"/>
  <c r="BJ130" i="3"/>
  <c r="AW130" i="3"/>
  <c r="AL130" i="3"/>
  <c r="JN131" i="3"/>
  <c r="GR131" i="3"/>
  <c r="ADQ131" i="3"/>
  <c r="UQ131" i="3"/>
  <c r="BX131" i="3"/>
  <c r="YZ131" i="3"/>
  <c r="ADC131" i="3"/>
  <c r="WP131" i="3"/>
  <c r="AAJ131" i="3"/>
  <c r="YY131" i="3"/>
  <c r="ABE131" i="3"/>
  <c r="AEY131" i="3"/>
  <c r="ABQ131" i="3"/>
  <c r="HV131" i="3"/>
  <c r="LP131" i="3"/>
  <c r="EQ131" i="3"/>
  <c r="ADK131" i="3"/>
  <c r="KC131" i="3"/>
  <c r="DZ131" i="3"/>
  <c r="AFC131" i="3"/>
  <c r="YC131" i="3"/>
  <c r="GZ131" i="3"/>
  <c r="HL131" i="3"/>
  <c r="AEN131" i="3"/>
  <c r="DH131" i="3"/>
  <c r="ACD131" i="3"/>
  <c r="AAS131" i="3"/>
  <c r="AEM131" i="3"/>
  <c r="BJ131" i="3"/>
  <c r="FD131" i="3"/>
  <c r="BV131" i="3"/>
  <c r="FP131" i="3"/>
  <c r="NJ131" i="3"/>
  <c r="RD131" i="3"/>
  <c r="KE131" i="3"/>
  <c r="XT131" i="3"/>
  <c r="PJ131" i="3"/>
  <c r="GU131" i="3"/>
  <c r="DE131" i="3"/>
  <c r="AEG131" i="3"/>
  <c r="ZO131" i="3"/>
  <c r="SO131" i="3"/>
  <c r="MN131" i="3"/>
  <c r="MZ131" i="3"/>
  <c r="FB131" i="3"/>
  <c r="IV131" i="3"/>
  <c r="CI131" i="3"/>
  <c r="AX131" i="3"/>
  <c r="ER131" i="3"/>
  <c r="GX131" i="3"/>
  <c r="KR131" i="3"/>
  <c r="HJ131" i="3"/>
  <c r="LD131" i="3"/>
  <c r="SX131" i="3"/>
  <c r="WR131" i="3"/>
  <c r="PS131" i="3"/>
  <c r="YS131" i="3"/>
  <c r="UA131" i="3"/>
  <c r="NA131" i="3"/>
  <c r="SB131" i="3"/>
  <c r="SN131" i="3"/>
  <c r="KP131" i="3"/>
  <c r="OJ131" i="3"/>
  <c r="HW131" i="3"/>
  <c r="GL131" i="3"/>
  <c r="KF131" i="3"/>
  <c r="ML131" i="3"/>
  <c r="QF131" i="3"/>
  <c r="MX131" i="3"/>
  <c r="QR131" i="3"/>
  <c r="YL131" i="3"/>
  <c r="ACF131" i="3"/>
  <c r="VG131" i="3"/>
  <c r="OM131" i="3"/>
  <c r="HM131" i="3"/>
  <c r="XP131" i="3"/>
  <c r="YB131" i="3"/>
  <c r="QD131" i="3"/>
  <c r="TX131" i="3"/>
  <c r="NK131" i="3"/>
  <c r="LZ131" i="3"/>
  <c r="PT131" i="3"/>
  <c r="RZ131" i="3"/>
  <c r="VT131" i="3"/>
  <c r="SL131" i="3"/>
  <c r="WF131" i="3"/>
  <c r="ADZ131" i="3"/>
  <c r="XA131" i="3"/>
  <c r="AAU131" i="3"/>
  <c r="EM131" i="3"/>
  <c r="ADD131" i="3"/>
  <c r="ADP131" i="3"/>
  <c r="VR131" i="3"/>
  <c r="ZL131" i="3"/>
  <c r="SY131" i="3"/>
  <c r="RN131" i="3"/>
  <c r="VH131" i="3"/>
  <c r="XN131" i="3"/>
  <c r="ABH131" i="3"/>
  <c r="XZ131" i="3"/>
  <c r="ABT131" i="3"/>
  <c r="EE131" i="3"/>
  <c r="ACO131" i="3"/>
  <c r="AZ131" i="3"/>
  <c r="HX131" i="3"/>
  <c r="KZ131" i="3"/>
  <c r="IC131" i="3"/>
  <c r="DK131" i="3"/>
  <c r="ZG131" i="3"/>
  <c r="NL131" i="3"/>
  <c r="ABF131" i="3"/>
  <c r="AEZ131" i="3"/>
  <c r="YM131" i="3"/>
  <c r="XB131" i="3"/>
  <c r="AAV131" i="3"/>
  <c r="ADB131" i="3"/>
  <c r="ZT131" i="3"/>
  <c r="ADN131" i="3"/>
  <c r="FY131" i="3"/>
  <c r="JS131" i="3"/>
  <c r="CT131" i="3"/>
  <c r="GN131" i="3"/>
  <c r="AAA131" i="3"/>
  <c r="TA131" i="3"/>
  <c r="VS131" i="3"/>
  <c r="FL131" i="3"/>
  <c r="CO131" i="3"/>
  <c r="ZZ131" i="3"/>
  <c r="DI131" i="3"/>
  <c r="FO131" i="3"/>
  <c r="SZ131" i="3"/>
  <c r="BK131" i="3"/>
  <c r="AAG131" i="3"/>
  <c r="AEA131" i="3"/>
  <c r="ACP131" i="3"/>
  <c r="AEV131" i="3"/>
  <c r="DG131" i="3"/>
  <c r="DS131" i="3"/>
  <c r="LM131" i="3"/>
  <c r="PG131" i="3"/>
  <c r="IH131" i="3"/>
  <c r="MB131" i="3"/>
  <c r="ZE131" i="3"/>
  <c r="UM131" i="3"/>
  <c r="NM131" i="3"/>
  <c r="FC131" i="3"/>
  <c r="ACV131" i="3"/>
  <c r="UL131" i="3"/>
  <c r="XW131" i="3"/>
  <c r="LC131" i="3"/>
  <c r="YN131" i="3"/>
  <c r="GY131" i="3"/>
  <c r="EF131" i="3"/>
  <c r="CU131" i="3"/>
  <c r="FA131" i="3"/>
  <c r="IU131" i="3"/>
  <c r="FM131" i="3"/>
  <c r="JG131" i="3"/>
  <c r="RA131" i="3"/>
  <c r="UU131" i="3"/>
  <c r="NV131" i="3"/>
  <c r="RP131" i="3"/>
  <c r="UT131" i="3"/>
  <c r="AAD131" i="3"/>
  <c r="XH131" i="3"/>
  <c r="OX131" i="3"/>
  <c r="CW131" i="3"/>
  <c r="QQ131" i="3"/>
  <c r="AEB131" i="3"/>
  <c r="MM131" i="3"/>
  <c r="FZ131" i="3"/>
  <c r="JT131" i="3"/>
  <c r="II131" i="3"/>
  <c r="KO131" i="3"/>
  <c r="OI131" i="3"/>
  <c r="LA131" i="3"/>
  <c r="OU131" i="3"/>
  <c r="WO131" i="3"/>
  <c r="AAI131" i="3"/>
  <c r="TJ131" i="3"/>
  <c r="XD131" i="3"/>
  <c r="UP131" i="3"/>
  <c r="RT131" i="3"/>
  <c r="JJ131" i="3"/>
  <c r="QY131" i="3"/>
  <c r="WE131" i="3"/>
  <c r="NX131" i="3"/>
  <c r="SA131" i="3"/>
  <c r="LN131" i="3"/>
  <c r="PH131" i="3"/>
  <c r="NW131" i="3"/>
  <c r="QC131" i="3"/>
  <c r="TW131" i="3"/>
  <c r="QO131" i="3"/>
  <c r="UI131" i="3"/>
  <c r="ACC131" i="3"/>
  <c r="YX131" i="3"/>
  <c r="KK114" i="3"/>
  <c r="MS124" i="3"/>
  <c r="JN114" i="3"/>
  <c r="LV124" i="3"/>
  <c r="LJ114" i="3"/>
  <c r="NR124" i="3"/>
  <c r="CX114" i="3"/>
  <c r="FF124" i="3"/>
  <c r="IC114" i="3"/>
  <c r="KK124" i="3"/>
  <c r="SB114" i="3"/>
  <c r="UJ124" i="3"/>
  <c r="OI114" i="3"/>
  <c r="QQ124" i="3"/>
  <c r="MZ114" i="3"/>
  <c r="PH124" i="3"/>
  <c r="SW114" i="3"/>
  <c r="VE124" i="3"/>
  <c r="ABF114" i="3"/>
  <c r="ADN124" i="3"/>
  <c r="EV114" i="3"/>
  <c r="HD124" i="3"/>
  <c r="ABP114" i="3"/>
  <c r="ADX124" i="3"/>
  <c r="EN114" i="3"/>
  <c r="GV124" i="3"/>
  <c r="MT114" i="3"/>
  <c r="PB124" i="3"/>
  <c r="ABO114" i="3"/>
  <c r="ADW124" i="3"/>
  <c r="FC114" i="3"/>
  <c r="HK124" i="3"/>
  <c r="PF114" i="3"/>
  <c r="RN124" i="3"/>
  <c r="OA113" i="3"/>
  <c r="PE123" i="3"/>
  <c r="ACB114" i="3"/>
  <c r="AEJ124" i="3"/>
  <c r="ED114" i="3"/>
  <c r="GL124" i="3"/>
  <c r="HX114" i="3"/>
  <c r="KF124" i="3"/>
  <c r="VO114" i="3"/>
  <c r="XW124" i="3"/>
  <c r="CC114" i="3"/>
  <c r="EK124" i="3"/>
  <c r="CQ114" i="3"/>
  <c r="EY124" i="3"/>
  <c r="TR114" i="3"/>
  <c r="VZ124" i="3"/>
  <c r="PA114" i="3"/>
  <c r="RI124" i="3"/>
  <c r="SZ114" i="3"/>
  <c r="VH124" i="3"/>
  <c r="GC114" i="3"/>
  <c r="IK124" i="3"/>
  <c r="EQ114" i="3"/>
  <c r="GY124" i="3"/>
  <c r="IW114" i="3"/>
  <c r="LE124" i="3"/>
  <c r="AAV114" i="3"/>
  <c r="ADD124" i="3"/>
  <c r="VC114" i="3"/>
  <c r="XK124" i="3"/>
  <c r="LM114" i="3"/>
  <c r="NU124" i="3"/>
  <c r="XE114" i="3"/>
  <c r="ZM124" i="3"/>
  <c r="ST114" i="3"/>
  <c r="VB124" i="3"/>
  <c r="VF114" i="3"/>
  <c r="XN124" i="3"/>
  <c r="UZ114" i="3"/>
  <c r="XH124" i="3"/>
  <c r="JU114" i="3"/>
  <c r="MC124" i="3"/>
  <c r="XV114" i="3"/>
  <c r="AAD124" i="3"/>
  <c r="LV113" i="3"/>
  <c r="MZ123" i="3"/>
  <c r="CO114" i="3"/>
  <c r="EW124" i="3"/>
  <c r="GU114" i="3"/>
  <c r="JC124" i="3"/>
  <c r="JF114" i="3"/>
  <c r="LN124" i="3"/>
  <c r="GR114" i="3"/>
  <c r="IZ124" i="3"/>
  <c r="DO114" i="3"/>
  <c r="FW124" i="3"/>
  <c r="IL114" i="3"/>
  <c r="KT124" i="3"/>
  <c r="TI114" i="3"/>
  <c r="VQ124" i="3"/>
  <c r="DC114" i="3"/>
  <c r="FK124" i="3"/>
  <c r="PM114" i="3"/>
  <c r="RU124" i="3"/>
  <c r="ABC114" i="3"/>
  <c r="ADK124" i="3"/>
  <c r="GG114" i="3"/>
  <c r="IO124" i="3"/>
  <c r="XJ114" i="3"/>
  <c r="ZR124" i="3"/>
  <c r="OW113" i="3"/>
  <c r="QA123" i="3"/>
  <c r="GH114" i="3"/>
  <c r="IP124" i="3"/>
  <c r="UY114" i="3"/>
  <c r="XG124" i="3"/>
  <c r="QF114" i="3"/>
  <c r="SN124" i="3"/>
  <c r="QP114" i="3"/>
  <c r="SX124" i="3"/>
  <c r="MS114" i="3"/>
  <c r="PA124" i="3"/>
  <c r="NV114" i="3"/>
  <c r="QD124" i="3"/>
  <c r="JJ114" i="3"/>
  <c r="LR124" i="3"/>
  <c r="VA114" i="3"/>
  <c r="XI124" i="3"/>
  <c r="CZ114" i="3"/>
  <c r="FH124" i="3"/>
  <c r="NS113" i="3"/>
  <c r="OW123" i="3"/>
  <c r="MW114" i="3"/>
  <c r="PE124" i="3"/>
  <c r="EH114" i="3"/>
  <c r="GP124" i="3"/>
  <c r="FD114" i="3"/>
  <c r="HL124" i="3"/>
  <c r="CI114" i="3"/>
  <c r="EQ124" i="3"/>
  <c r="XW114" i="3"/>
  <c r="AAE124" i="3"/>
  <c r="BD114" i="3"/>
  <c r="DL124" i="3"/>
  <c r="JL114" i="3"/>
  <c r="LT124" i="3"/>
  <c r="KE114" i="3"/>
  <c r="MM124" i="3"/>
  <c r="ABU114" i="3"/>
  <c r="AEC124" i="3"/>
  <c r="HG114" i="3"/>
  <c r="JO124" i="3"/>
  <c r="WU114" i="3"/>
  <c r="ZC124" i="3"/>
  <c r="YT114" i="3"/>
  <c r="ABB124" i="3"/>
  <c r="MI114" i="3"/>
  <c r="OQ124" i="3"/>
  <c r="XZ114" i="3"/>
  <c r="AAH124" i="3"/>
  <c r="OD114" i="3"/>
  <c r="QL124" i="3"/>
  <c r="JM114" i="3"/>
  <c r="LU124" i="3"/>
  <c r="QW114" i="3"/>
  <c r="TE124" i="3"/>
  <c r="JP114" i="3"/>
  <c r="LX124" i="3"/>
  <c r="NM114" i="3"/>
  <c r="PU124" i="3"/>
  <c r="ABV114" i="3"/>
  <c r="AED124" i="3"/>
  <c r="XX114" i="3"/>
  <c r="AAF124" i="3"/>
  <c r="YU114" i="3"/>
  <c r="ABC124" i="3"/>
  <c r="FB114" i="3"/>
  <c r="HJ124" i="3"/>
  <c r="EP114" i="3"/>
  <c r="GX124" i="3"/>
  <c r="ZY114" i="3"/>
  <c r="ACG124" i="3"/>
  <c r="OP114" i="3"/>
  <c r="QX124" i="3"/>
  <c r="NZ114" i="3"/>
  <c r="QH124" i="3"/>
  <c r="CG114" i="3"/>
  <c r="EO124" i="3"/>
  <c r="FG114" i="3"/>
  <c r="HO124" i="3"/>
  <c r="BP114" i="3"/>
  <c r="DX124" i="3"/>
  <c r="AI114" i="3"/>
  <c r="CQ124" i="3"/>
  <c r="SO114" i="3"/>
  <c r="UW124" i="3"/>
  <c r="OV114" i="3"/>
  <c r="RD124" i="3"/>
  <c r="KK113" i="3"/>
  <c r="LO123" i="3"/>
  <c r="FA114" i="3"/>
  <c r="HI124" i="3"/>
  <c r="PP114" i="3"/>
  <c r="XD114" i="3"/>
  <c r="ZL124" i="3"/>
  <c r="GQ114" i="3"/>
  <c r="IY124" i="3"/>
  <c r="OT114" i="3"/>
  <c r="RB124" i="3"/>
  <c r="OX114" i="3"/>
  <c r="RF124" i="3"/>
  <c r="BM114" i="3"/>
  <c r="DU124" i="3"/>
  <c r="AV114" i="3"/>
  <c r="DD124" i="3"/>
  <c r="WC114" i="3"/>
  <c r="YK124" i="3"/>
  <c r="JH113" i="3"/>
  <c r="KL123" i="3"/>
  <c r="PB114" i="3"/>
  <c r="RJ124" i="3"/>
  <c r="KD114" i="3"/>
  <c r="ML124" i="3"/>
  <c r="MM113" i="3"/>
  <c r="NQ123" i="3"/>
  <c r="ZH114" i="3"/>
  <c r="ABP124" i="3"/>
  <c r="UJ114" i="3"/>
  <c r="WR124" i="3"/>
  <c r="WY114" i="3"/>
  <c r="ZG124" i="3"/>
  <c r="RO114" i="3"/>
  <c r="TW124" i="3"/>
  <c r="ABW114" i="3"/>
  <c r="AEE124" i="3"/>
  <c r="UP114" i="3"/>
  <c r="WX124" i="3"/>
  <c r="MM114" i="3"/>
  <c r="OU124" i="3"/>
  <c r="ABJ114" i="3"/>
  <c r="ADR124" i="3"/>
  <c r="XA114" i="3"/>
  <c r="ZI124" i="3"/>
  <c r="TJ114" i="3"/>
  <c r="VR124" i="3"/>
  <c r="WW114" i="3"/>
  <c r="ZE124" i="3"/>
  <c r="OW114" i="3"/>
  <c r="RE124" i="3"/>
  <c r="IN114" i="3"/>
  <c r="KV124" i="3"/>
  <c r="ABN114" i="3"/>
  <c r="ADV124" i="3"/>
  <c r="DZ114" i="3"/>
  <c r="GH124" i="3"/>
  <c r="FE113" i="3"/>
  <c r="GI123" i="3"/>
  <c r="ABM114" i="3"/>
  <c r="ADU124" i="3"/>
  <c r="QQ114" i="3"/>
  <c r="SY124" i="3"/>
  <c r="WT114" i="3"/>
  <c r="ZB124" i="3"/>
  <c r="RW114" i="3"/>
  <c r="UE124" i="3"/>
  <c r="ACL114" i="3"/>
  <c r="AET124" i="3"/>
  <c r="VI114" i="3"/>
  <c r="XQ124" i="3"/>
  <c r="RD114" i="3"/>
  <c r="TL124" i="3"/>
  <c r="JD114" i="3"/>
  <c r="LL124" i="3"/>
  <c r="HV114" i="3"/>
  <c r="KD124" i="3"/>
  <c r="WB114" i="3"/>
  <c r="YJ124" i="3"/>
  <c r="WM114" i="3"/>
  <c r="YU124" i="3"/>
  <c r="EI114" i="3"/>
  <c r="GQ124" i="3"/>
  <c r="ABG114" i="3"/>
  <c r="ADO124" i="3"/>
  <c r="VX114" i="3"/>
  <c r="YF124" i="3"/>
  <c r="MD114" i="3"/>
  <c r="OL124" i="3"/>
  <c r="BF114" i="3"/>
  <c r="DN124" i="3"/>
  <c r="LR114" i="3"/>
  <c r="NZ124" i="3"/>
  <c r="QO114" i="3"/>
  <c r="SW124" i="3"/>
  <c r="KZ114" i="3"/>
  <c r="NH124" i="3"/>
  <c r="IB114" i="3"/>
  <c r="KJ124" i="3"/>
  <c r="WE114" i="3"/>
  <c r="YM124" i="3"/>
  <c r="BK113" i="3"/>
  <c r="CO123" i="3"/>
  <c r="FQ114" i="3"/>
  <c r="HY124" i="3"/>
  <c r="LV114" i="3"/>
  <c r="OD124" i="3"/>
  <c r="AAQ114" i="3"/>
  <c r="ACY124" i="3"/>
  <c r="IA114" i="3"/>
  <c r="KI124" i="3"/>
  <c r="UR114" i="3"/>
  <c r="WZ124" i="3"/>
  <c r="OQ114" i="3"/>
  <c r="QY124" i="3"/>
  <c r="WZ114" i="3"/>
  <c r="ZH124" i="3"/>
  <c r="SC114" i="3"/>
  <c r="UK124" i="3"/>
  <c r="JV114" i="3"/>
  <c r="MD124" i="3"/>
  <c r="AAH114" i="3"/>
  <c r="ACP124" i="3"/>
  <c r="AP114" i="3"/>
  <c r="CX124" i="3"/>
  <c r="GB113" i="3"/>
  <c r="HF123" i="3"/>
  <c r="IN113" i="3"/>
  <c r="JR123" i="3"/>
  <c r="KX114" i="3"/>
  <c r="NF124" i="3"/>
  <c r="DP114" i="3"/>
  <c r="FX124" i="3"/>
  <c r="ZR114" i="3"/>
  <c r="ABZ124" i="3"/>
  <c r="TZ114" i="3"/>
  <c r="WH124" i="3"/>
  <c r="IJ113" i="3"/>
  <c r="JN123" i="3"/>
  <c r="DN113" i="3"/>
  <c r="ER123" i="3"/>
  <c r="OL113" i="3"/>
  <c r="PP123" i="3"/>
  <c r="AAS114" i="3"/>
  <c r="ADA124" i="3"/>
  <c r="AAY114" i="3"/>
  <c r="ADG124" i="3"/>
  <c r="AG114" i="3"/>
  <c r="CO124" i="3"/>
  <c r="WF114" i="3"/>
  <c r="YN124" i="3"/>
  <c r="CL114" i="3"/>
  <c r="ET124" i="3"/>
  <c r="JI113" i="3"/>
  <c r="KM123" i="3"/>
  <c r="RD113" i="3"/>
  <c r="SH123" i="3"/>
  <c r="QT114" i="3"/>
  <c r="TB124" i="3"/>
  <c r="CK114" i="3"/>
  <c r="ES124" i="3"/>
  <c r="IX114" i="3"/>
  <c r="LF124" i="3"/>
  <c r="BW114" i="3"/>
  <c r="EE124" i="3"/>
  <c r="AV113" i="3"/>
  <c r="BZ123" i="3"/>
  <c r="EB113" i="3"/>
  <c r="FF123" i="3"/>
  <c r="CR114" i="3"/>
  <c r="EZ124" i="3"/>
  <c r="HL114" i="3"/>
  <c r="JT124" i="3"/>
  <c r="ACW114" i="3"/>
  <c r="AFE124" i="3"/>
  <c r="RQ114" i="3"/>
  <c r="TY124" i="3"/>
  <c r="RB113" i="3"/>
  <c r="SF123" i="3"/>
  <c r="HD114" i="3"/>
  <c r="JL124" i="3"/>
  <c r="ABR114" i="3"/>
  <c r="ADZ124" i="3"/>
  <c r="SL114" i="3"/>
  <c r="UT124" i="3"/>
  <c r="IP114" i="3"/>
  <c r="KX124" i="3"/>
  <c r="GO114" i="3"/>
  <c r="IW124" i="3"/>
  <c r="LE114" i="3"/>
  <c r="NM124" i="3"/>
  <c r="NA114" i="3"/>
  <c r="PI124" i="3"/>
  <c r="ACV114" i="3"/>
  <c r="AFD124" i="3"/>
  <c r="AAI114" i="3"/>
  <c r="ACQ124" i="3"/>
  <c r="BB114" i="3"/>
  <c r="DJ124" i="3"/>
  <c r="QI114" i="3"/>
  <c r="SQ124" i="3"/>
  <c r="OJ114" i="3"/>
  <c r="QR124" i="3"/>
  <c r="YE114" i="3"/>
  <c r="AAM124" i="3"/>
  <c r="AAA114" i="3"/>
  <c r="ACI124" i="3"/>
  <c r="PC114" i="3"/>
  <c r="RK124" i="3"/>
  <c r="XR114" i="3"/>
  <c r="ZZ124" i="3"/>
  <c r="UF114" i="3"/>
  <c r="WN124" i="3"/>
  <c r="CV113" i="3"/>
  <c r="DZ123" i="3"/>
  <c r="FH113" i="3"/>
  <c r="GL123" i="3"/>
  <c r="CY113" i="3"/>
  <c r="EC123" i="3"/>
  <c r="IK113" i="3"/>
  <c r="JO123" i="3"/>
  <c r="GU113" i="3"/>
  <c r="HY123" i="3"/>
  <c r="BQ113" i="3"/>
  <c r="CU123" i="3"/>
  <c r="RP113" i="3"/>
  <c r="ST123" i="3"/>
  <c r="BY113" i="3"/>
  <c r="DC123" i="3"/>
  <c r="RQ113" i="3"/>
  <c r="EO113" i="3"/>
  <c r="FS123" i="3"/>
  <c r="FI113" i="3"/>
  <c r="GM123" i="3"/>
  <c r="RF113" i="3"/>
  <c r="SJ123" i="3"/>
  <c r="MD113" i="3"/>
  <c r="NH123" i="3"/>
  <c r="AY113" i="3"/>
  <c r="CC123" i="3"/>
  <c r="HA113" i="3"/>
  <c r="IE123" i="3"/>
  <c r="MK113" i="3"/>
  <c r="NO123" i="3"/>
  <c r="HR113" i="3"/>
  <c r="IV123" i="3"/>
  <c r="FM113" i="3"/>
  <c r="GQ123" i="3"/>
  <c r="KX113" i="3"/>
  <c r="MB123" i="3"/>
  <c r="RG113" i="3"/>
  <c r="SK123" i="3"/>
  <c r="MB113" i="3"/>
  <c r="NF123" i="3"/>
  <c r="FL113" i="3"/>
  <c r="GP123" i="3"/>
  <c r="QV113" i="3"/>
  <c r="RZ123" i="3"/>
  <c r="PO113" i="3"/>
  <c r="QS123" i="3"/>
  <c r="AM113" i="3"/>
  <c r="BQ123" i="3"/>
  <c r="ND113" i="3"/>
  <c r="OH123" i="3"/>
  <c r="JK113" i="3"/>
  <c r="KO123" i="3"/>
  <c r="OM113" i="3"/>
  <c r="PQ123" i="3"/>
  <c r="DA113" i="3"/>
  <c r="EE123" i="3"/>
  <c r="NH113" i="3"/>
  <c r="OL123" i="3"/>
  <c r="OU114" i="3"/>
  <c r="RC124" i="3"/>
  <c r="DG114" i="3"/>
  <c r="FO124" i="3"/>
  <c r="ACC114" i="3"/>
  <c r="AEK124" i="3"/>
  <c r="UQ114" i="3"/>
  <c r="WY124" i="3"/>
  <c r="TC114" i="3"/>
  <c r="VK124" i="3"/>
  <c r="SK114" i="3"/>
  <c r="US124" i="3"/>
  <c r="NC114" i="3"/>
  <c r="PK124" i="3"/>
  <c r="AW114" i="3"/>
  <c r="DE124" i="3"/>
  <c r="ZX114" i="3"/>
  <c r="ACF124" i="3"/>
  <c r="OC114" i="3"/>
  <c r="QK124" i="3"/>
  <c r="XC114" i="3"/>
  <c r="ZK124" i="3"/>
  <c r="ACS114" i="3"/>
  <c r="AFA124" i="3"/>
  <c r="YH114" i="3"/>
  <c r="AAP124" i="3"/>
  <c r="AAT114" i="3"/>
  <c r="ADB124" i="3"/>
  <c r="MU114" i="3"/>
  <c r="PC124" i="3"/>
  <c r="YW114" i="3"/>
  <c r="ABE124" i="3"/>
  <c r="KU114" i="3"/>
  <c r="NC124" i="3"/>
  <c r="IB113" i="3"/>
  <c r="JF123" i="3"/>
  <c r="ACK114" i="3"/>
  <c r="AES124" i="3"/>
  <c r="ACG114" i="3"/>
  <c r="AEO124" i="3"/>
  <c r="TA114" i="3"/>
  <c r="VI124" i="3"/>
  <c r="RU114" i="3"/>
  <c r="UC124" i="3"/>
  <c r="ABH114" i="3"/>
  <c r="ADP124" i="3"/>
  <c r="KO114" i="3"/>
  <c r="MW124" i="3"/>
  <c r="RY114" i="3"/>
  <c r="UG124" i="3"/>
  <c r="DN114" i="3"/>
  <c r="FV124" i="3"/>
  <c r="OG114" i="3"/>
  <c r="QO124" i="3"/>
  <c r="CA114" i="3"/>
  <c r="EI124" i="3"/>
  <c r="EU114" i="3"/>
  <c r="HC124" i="3"/>
  <c r="FO113" i="3"/>
  <c r="GS123" i="3"/>
  <c r="WR114" i="3"/>
  <c r="YZ124" i="3"/>
  <c r="XT114" i="3"/>
  <c r="AAB124" i="3"/>
  <c r="CF114" i="3"/>
  <c r="EN124" i="3"/>
  <c r="UH114" i="3"/>
  <c r="WP124" i="3"/>
  <c r="PK114" i="3"/>
  <c r="RS124" i="3"/>
  <c r="LD114" i="3"/>
  <c r="NL124" i="3"/>
  <c r="UX114" i="3"/>
  <c r="XF124" i="3"/>
  <c r="EL114" i="3"/>
  <c r="GT124" i="3"/>
  <c r="PD114" i="3"/>
  <c r="RL124" i="3"/>
  <c r="CF113" i="3"/>
  <c r="DJ123" i="3"/>
  <c r="DL114" i="3"/>
  <c r="FT124" i="3"/>
  <c r="GJ114" i="3"/>
  <c r="IR124" i="3"/>
  <c r="SY114" i="3"/>
  <c r="VG124" i="3"/>
  <c r="BY114" i="3"/>
  <c r="EG124" i="3"/>
  <c r="JY114" i="3"/>
  <c r="MG124" i="3"/>
  <c r="HJ113" i="3"/>
  <c r="IN123" i="3"/>
  <c r="HQ114" i="3"/>
  <c r="JY124" i="3"/>
  <c r="AAO114" i="3"/>
  <c r="ACW124" i="3"/>
  <c r="YY114" i="3"/>
  <c r="ABG124" i="3"/>
  <c r="LK114" i="3"/>
  <c r="NS124" i="3"/>
  <c r="OL114" i="3"/>
  <c r="QT124" i="3"/>
  <c r="RH114" i="3"/>
  <c r="TP124" i="3"/>
  <c r="KT113" i="3"/>
  <c r="LX123" i="3"/>
  <c r="IM113" i="3"/>
  <c r="JQ123" i="3"/>
  <c r="TF114" i="3"/>
  <c r="VN124" i="3"/>
  <c r="HZ114" i="3"/>
  <c r="KH124" i="3"/>
  <c r="ZA114" i="3"/>
  <c r="ABI124" i="3"/>
  <c r="GW114" i="3"/>
  <c r="JE124" i="3"/>
  <c r="TO114" i="3"/>
  <c r="VW124" i="3"/>
  <c r="PN113" i="3"/>
  <c r="QR123" i="3"/>
  <c r="NG113" i="3"/>
  <c r="OK123" i="3"/>
  <c r="KD113" i="3"/>
  <c r="LH123" i="3"/>
  <c r="LL114" i="3"/>
  <c r="NT124" i="3"/>
  <c r="UN114" i="3"/>
  <c r="WV124" i="3"/>
  <c r="LH114" i="3"/>
  <c r="NP124" i="3"/>
  <c r="DB114" i="3"/>
  <c r="FJ124" i="3"/>
  <c r="BH113" i="3"/>
  <c r="CL123" i="3"/>
  <c r="GN113" i="3"/>
  <c r="HR123" i="3"/>
  <c r="QG113" i="3"/>
  <c r="RK123" i="3"/>
  <c r="PW113" i="3"/>
  <c r="RA123" i="3"/>
  <c r="LO113" i="3"/>
  <c r="MS123" i="3"/>
  <c r="PR113" i="3"/>
  <c r="QV123" i="3"/>
  <c r="CU113" i="3"/>
  <c r="DY123" i="3"/>
  <c r="KF113" i="3"/>
  <c r="LJ123" i="3"/>
  <c r="MN113" i="3"/>
  <c r="NR123" i="3"/>
  <c r="PQ113" i="3"/>
  <c r="QU123" i="3"/>
  <c r="DX113" i="3"/>
  <c r="FB123" i="3"/>
  <c r="OQ113" i="3"/>
  <c r="PU123" i="3"/>
  <c r="EU113" i="3"/>
  <c r="FY123" i="3"/>
  <c r="AR113" i="3"/>
  <c r="BV123" i="3"/>
  <c r="BT113" i="3"/>
  <c r="CX123" i="3"/>
  <c r="BA113" i="3"/>
  <c r="CE123" i="3"/>
  <c r="CP113" i="3"/>
  <c r="DT123" i="3"/>
  <c r="DB113" i="3"/>
  <c r="EF123" i="3"/>
  <c r="BU113" i="3"/>
  <c r="CY123" i="3"/>
  <c r="GC113" i="3"/>
  <c r="HG123" i="3"/>
  <c r="DL113" i="3"/>
  <c r="EP123" i="3"/>
  <c r="HB113" i="3"/>
  <c r="IF123" i="3"/>
  <c r="JW113" i="3"/>
  <c r="LA123" i="3"/>
  <c r="IQ113" i="3"/>
  <c r="JU123" i="3"/>
  <c r="HM113" i="3"/>
  <c r="IQ123" i="3"/>
  <c r="RT113" i="3"/>
  <c r="QR114" i="3"/>
  <c r="SZ124" i="3"/>
  <c r="NS114" i="3"/>
  <c r="QA124" i="3"/>
  <c r="UI114" i="3"/>
  <c r="WQ124" i="3"/>
  <c r="LJ113" i="3"/>
  <c r="MN123" i="3"/>
  <c r="KM114" i="3"/>
  <c r="MU124" i="3"/>
  <c r="UA114" i="3"/>
  <c r="WI124" i="3"/>
  <c r="FF114" i="3"/>
  <c r="HN124" i="3"/>
  <c r="OH114" i="3"/>
  <c r="QP124" i="3"/>
  <c r="DY114" i="3"/>
  <c r="GG124" i="3"/>
  <c r="JC114" i="3"/>
  <c r="LK124" i="3"/>
  <c r="YN114" i="3"/>
  <c r="AAV124" i="3"/>
  <c r="DP113" i="3"/>
  <c r="ET123" i="3"/>
  <c r="JP113" i="3"/>
  <c r="KT123" i="3"/>
  <c r="ABB114" i="3"/>
  <c r="ADJ124" i="3"/>
  <c r="AJ114" i="3"/>
  <c r="CR124" i="3"/>
  <c r="TP114" i="3"/>
  <c r="VX124" i="3"/>
  <c r="BS114" i="3"/>
  <c r="EA124" i="3"/>
  <c r="ACI114" i="3"/>
  <c r="AEQ124" i="3"/>
  <c r="AAR114" i="3"/>
  <c r="ACZ124" i="3"/>
  <c r="MW113" i="3"/>
  <c r="OA123" i="3"/>
  <c r="OB113" i="3"/>
  <c r="PF123" i="3"/>
  <c r="JW114" i="3"/>
  <c r="ME124" i="3"/>
  <c r="YG114" i="3"/>
  <c r="AAO124" i="3"/>
  <c r="LZ114" i="3"/>
  <c r="OH124" i="3"/>
  <c r="PJ114" i="3"/>
  <c r="RR124" i="3"/>
  <c r="PT114" i="3"/>
  <c r="SB124" i="3"/>
  <c r="FZ114" i="3"/>
  <c r="IH124" i="3"/>
  <c r="SF114" i="3"/>
  <c r="UN124" i="3"/>
  <c r="IF114" i="3"/>
  <c r="KN124" i="3"/>
  <c r="NX114" i="3"/>
  <c r="QF124" i="3"/>
  <c r="RG114" i="3"/>
  <c r="TO124" i="3"/>
  <c r="ABE114" i="3"/>
  <c r="ADM124" i="3"/>
  <c r="NP113" i="3"/>
  <c r="OT123" i="3"/>
  <c r="OZ113" i="3"/>
  <c r="QD123" i="3"/>
  <c r="UW114" i="3"/>
  <c r="XE124" i="3"/>
  <c r="AU114" i="3"/>
  <c r="DC124" i="3"/>
  <c r="AT114" i="3"/>
  <c r="DB124" i="3"/>
  <c r="XG114" i="3"/>
  <c r="ZO124" i="3"/>
  <c r="VY114" i="3"/>
  <c r="YG124" i="3"/>
  <c r="PN114" i="3"/>
  <c r="RV124" i="3"/>
  <c r="EO114" i="3"/>
  <c r="GW124" i="3"/>
  <c r="XS114" i="3"/>
  <c r="AAA124" i="3"/>
  <c r="EG114" i="3"/>
  <c r="GO124" i="3"/>
  <c r="FS114" i="3"/>
  <c r="IA124" i="3"/>
  <c r="MQ113" i="3"/>
  <c r="NU123" i="3"/>
  <c r="WA114" i="3"/>
  <c r="YI124" i="3"/>
  <c r="RM114" i="3"/>
  <c r="TU124" i="3"/>
  <c r="WH114" i="3"/>
  <c r="YP124" i="3"/>
  <c r="MX114" i="3"/>
  <c r="PF124" i="3"/>
  <c r="AAZ114" i="3"/>
  <c r="ADH124" i="3"/>
  <c r="CN113" i="3"/>
  <c r="DR123" i="3"/>
  <c r="DE113" i="3"/>
  <c r="EI123" i="3"/>
  <c r="BC114" i="3"/>
  <c r="DK124" i="3"/>
  <c r="HY114" i="3"/>
  <c r="KG124" i="3"/>
  <c r="GS114" i="3"/>
  <c r="JA124" i="3"/>
  <c r="SJ114" i="3"/>
  <c r="UR124" i="3"/>
  <c r="NG114" i="3"/>
  <c r="PO124" i="3"/>
  <c r="HX113" i="3"/>
  <c r="JB123" i="3"/>
  <c r="FJ113" i="3"/>
  <c r="GN123" i="3"/>
  <c r="QP113" i="3"/>
  <c r="RT123" i="3"/>
  <c r="QU113" i="3"/>
  <c r="RY123" i="3"/>
  <c r="KU113" i="3"/>
  <c r="LY123" i="3"/>
  <c r="IT113" i="3"/>
  <c r="JX123" i="3"/>
  <c r="KZ113" i="3"/>
  <c r="MD123" i="3"/>
  <c r="LZ113" i="3"/>
  <c r="ND123" i="3"/>
  <c r="CG113" i="3"/>
  <c r="DK123" i="3"/>
  <c r="AO113" i="3"/>
  <c r="BS123" i="3"/>
  <c r="CS113" i="3"/>
  <c r="DW123" i="3"/>
  <c r="NT113" i="3"/>
  <c r="OX123" i="3"/>
  <c r="NJ113" i="3"/>
  <c r="ON123" i="3"/>
  <c r="RK113" i="3"/>
  <c r="SO123" i="3"/>
  <c r="BG113" i="3"/>
  <c r="CK123" i="3"/>
  <c r="KR113" i="3"/>
  <c r="LV123" i="3"/>
  <c r="AN113" i="3"/>
  <c r="BR123" i="3"/>
  <c r="GE113" i="3"/>
  <c r="HI123" i="3"/>
  <c r="BV113" i="3"/>
  <c r="CZ123" i="3"/>
  <c r="JJ113" i="3"/>
  <c r="KN123" i="3"/>
  <c r="OC113" i="3"/>
  <c r="PG123" i="3"/>
  <c r="KM113" i="3"/>
  <c r="LQ123" i="3"/>
  <c r="GO113" i="3"/>
  <c r="HS123" i="3"/>
  <c r="GK113" i="3"/>
  <c r="HO123" i="3"/>
  <c r="JG113" i="3"/>
  <c r="KK123" i="3"/>
  <c r="AS113" i="3"/>
  <c r="BW123" i="3"/>
  <c r="MS113" i="3"/>
  <c r="NW123" i="3"/>
  <c r="AQ113" i="3"/>
  <c r="BU123" i="3"/>
  <c r="MR113" i="3"/>
  <c r="NV123" i="3"/>
  <c r="QQ113" i="3"/>
  <c r="RU123" i="3"/>
  <c r="MP113" i="3"/>
  <c r="NT123" i="3"/>
  <c r="LB113" i="3"/>
  <c r="MF123" i="3"/>
  <c r="IC113" i="3"/>
  <c r="JG123" i="3"/>
  <c r="II114" i="3"/>
  <c r="KQ124" i="3"/>
  <c r="YP114" i="3"/>
  <c r="AAX124" i="3"/>
  <c r="IE114" i="3"/>
  <c r="KM124" i="3"/>
  <c r="YR114" i="3"/>
  <c r="AAZ124" i="3"/>
  <c r="LT114" i="3"/>
  <c r="OB124" i="3"/>
  <c r="FU114" i="3"/>
  <c r="IC124" i="3"/>
  <c r="BK114" i="3"/>
  <c r="DS124" i="3"/>
  <c r="PS114" i="3"/>
  <c r="SA124" i="3"/>
  <c r="RN114" i="3"/>
  <c r="TV124" i="3"/>
  <c r="AAE114" i="3"/>
  <c r="ACM124" i="3"/>
  <c r="YQ114" i="3"/>
  <c r="AAY124" i="3"/>
  <c r="EE114" i="3"/>
  <c r="GM124" i="3"/>
  <c r="XM114" i="3"/>
  <c r="ZU124" i="3"/>
  <c r="XU114" i="3"/>
  <c r="AAC124" i="3"/>
  <c r="GA114" i="3"/>
  <c r="II124" i="3"/>
  <c r="EW114" i="3"/>
  <c r="HE124" i="3"/>
  <c r="CO113" i="3"/>
  <c r="DS123" i="3"/>
  <c r="LY114" i="3"/>
  <c r="OG124" i="3"/>
  <c r="FE114" i="3"/>
  <c r="HM124" i="3"/>
  <c r="OO114" i="3"/>
  <c r="QW124" i="3"/>
  <c r="ER114" i="3"/>
  <c r="GZ124" i="3"/>
  <c r="RJ113" i="3"/>
  <c r="SN123" i="3"/>
  <c r="IY113" i="3"/>
  <c r="KC123" i="3"/>
  <c r="HR114" i="3"/>
  <c r="JZ124" i="3"/>
  <c r="GI114" i="3"/>
  <c r="IQ124" i="3"/>
  <c r="AH114" i="3"/>
  <c r="CP124" i="3"/>
  <c r="XI114" i="3"/>
  <c r="ZQ124" i="3"/>
  <c r="ZC114" i="3"/>
  <c r="ABK124" i="3"/>
  <c r="AM114" i="3"/>
  <c r="CU124" i="3"/>
  <c r="SM114" i="3"/>
  <c r="UU124" i="3"/>
  <c r="SS114" i="3"/>
  <c r="VA124" i="3"/>
  <c r="GV114" i="3"/>
  <c r="JD124" i="3"/>
  <c r="DH114" i="3"/>
  <c r="FP124" i="3"/>
  <c r="ZN114" i="3"/>
  <c r="ABV124" i="3"/>
  <c r="DQ113" i="3"/>
  <c r="EU123" i="3"/>
  <c r="XF114" i="3"/>
  <c r="ZN124" i="3"/>
  <c r="OY114" i="3"/>
  <c r="HU114" i="3"/>
  <c r="KC124" i="3"/>
  <c r="ZD114" i="3"/>
  <c r="ABL124" i="3"/>
  <c r="RC114" i="3"/>
  <c r="TK124" i="3"/>
  <c r="CV114" i="3"/>
  <c r="FD124" i="3"/>
  <c r="OP113" i="3"/>
  <c r="PT123" i="3"/>
  <c r="IH114" i="3"/>
  <c r="KP124" i="3"/>
  <c r="QZ114" i="3"/>
  <c r="TH124" i="3"/>
  <c r="FX114" i="3"/>
  <c r="IF124" i="3"/>
  <c r="ZF114" i="3"/>
  <c r="ABN124" i="3"/>
  <c r="IF113" i="3"/>
  <c r="JJ123" i="3"/>
  <c r="MT113" i="3"/>
  <c r="NX123" i="3"/>
  <c r="BJ114" i="3"/>
  <c r="DR124" i="3"/>
  <c r="JB114" i="3"/>
  <c r="LJ124" i="3"/>
  <c r="BG114" i="3"/>
  <c r="DO124" i="3"/>
  <c r="RI114" i="3"/>
  <c r="TQ124" i="3"/>
  <c r="FG113" i="3"/>
  <c r="GK123" i="3"/>
  <c r="DY113" i="3"/>
  <c r="FC123" i="3"/>
  <c r="KR114" i="3"/>
  <c r="MZ124" i="3"/>
  <c r="UK114" i="3"/>
  <c r="WS124" i="3"/>
  <c r="HW114" i="3"/>
  <c r="KE124" i="3"/>
  <c r="ACD114" i="3"/>
  <c r="AEL124" i="3"/>
  <c r="CB114" i="3"/>
  <c r="EJ124" i="3"/>
  <c r="IW113" i="3"/>
  <c r="KA123" i="3"/>
  <c r="RN113" i="3"/>
  <c r="SR123" i="3"/>
  <c r="RZ113" i="3"/>
  <c r="BL113" i="3"/>
  <c r="CP123" i="3"/>
  <c r="HN113" i="3"/>
  <c r="IR123" i="3"/>
  <c r="GD113" i="3"/>
  <c r="HH123" i="3"/>
  <c r="ID113" i="3"/>
  <c r="JH123" i="3"/>
  <c r="AW113" i="3"/>
  <c r="CA123" i="3"/>
  <c r="EZ113" i="3"/>
  <c r="GD123" i="3"/>
  <c r="HV113" i="3"/>
  <c r="IZ123" i="3"/>
  <c r="LW113" i="3"/>
  <c r="NA123" i="3"/>
  <c r="JQ113" i="3"/>
  <c r="KU123" i="3"/>
  <c r="QX113" i="3"/>
  <c r="SB123" i="3"/>
  <c r="HE113" i="3"/>
  <c r="II123" i="3"/>
  <c r="IG113" i="3"/>
  <c r="JK123" i="3"/>
  <c r="DC113" i="3"/>
  <c r="EG123" i="3"/>
  <c r="RH113" i="3"/>
  <c r="SL123" i="3"/>
  <c r="GP113" i="3"/>
  <c r="HT123" i="3"/>
  <c r="NK113" i="3"/>
  <c r="OO123" i="3"/>
  <c r="KW113" i="3"/>
  <c r="MA123" i="3"/>
  <c r="OD113" i="3"/>
  <c r="PH123" i="3"/>
  <c r="QW113" i="3"/>
  <c r="SA123" i="3"/>
  <c r="JT113" i="3"/>
  <c r="KX123" i="3"/>
  <c r="KI113" i="3"/>
  <c r="LM123" i="3"/>
  <c r="WK114" i="3"/>
  <c r="YS124" i="3"/>
  <c r="AQ114" i="3"/>
  <c r="CY124" i="3"/>
  <c r="ABQ114" i="3"/>
  <c r="ADY124" i="3"/>
  <c r="MN114" i="3"/>
  <c r="OV124" i="3"/>
  <c r="LC113" i="3"/>
  <c r="MG123" i="3"/>
  <c r="HH114" i="3"/>
  <c r="JP124" i="3"/>
  <c r="AAD114" i="3"/>
  <c r="ACL124" i="3"/>
  <c r="GL114" i="3"/>
  <c r="IT124" i="3"/>
  <c r="FP114" i="3"/>
  <c r="HX124" i="3"/>
  <c r="KW114" i="3"/>
  <c r="NE124" i="3"/>
  <c r="IL113" i="3"/>
  <c r="JP123" i="3"/>
  <c r="YA114" i="3"/>
  <c r="AAI124" i="3"/>
  <c r="ZJ114" i="3"/>
  <c r="ABR124" i="3"/>
  <c r="ZP114" i="3"/>
  <c r="ABX124" i="3"/>
  <c r="KJ114" i="3"/>
  <c r="MR124" i="3"/>
  <c r="NU114" i="3"/>
  <c r="QC124" i="3"/>
  <c r="ET114" i="3"/>
  <c r="HB124" i="3"/>
  <c r="BX113" i="3"/>
  <c r="DB123" i="3"/>
  <c r="JD113" i="3"/>
  <c r="KH123" i="3"/>
  <c r="QA114" i="3"/>
  <c r="SI124" i="3"/>
  <c r="RA114" i="3"/>
  <c r="TI124" i="3"/>
  <c r="FY114" i="3"/>
  <c r="IG124" i="3"/>
  <c r="EK114" i="3"/>
  <c r="GS124" i="3"/>
  <c r="DT114" i="3"/>
  <c r="GB124" i="3"/>
  <c r="DF114" i="3"/>
  <c r="FN124" i="3"/>
  <c r="KG114" i="3"/>
  <c r="MO124" i="3"/>
  <c r="LP114" i="3"/>
  <c r="NX124" i="3"/>
  <c r="KI114" i="3"/>
  <c r="MQ124" i="3"/>
  <c r="RC113" i="3"/>
  <c r="SG123" i="3"/>
  <c r="JO113" i="3"/>
  <c r="KS123" i="3"/>
  <c r="LC114" i="3"/>
  <c r="NK124" i="3"/>
  <c r="KS114" i="3"/>
  <c r="NA124" i="3"/>
  <c r="UC114" i="3"/>
  <c r="WK124" i="3"/>
  <c r="TL114" i="3"/>
  <c r="VT124" i="3"/>
  <c r="MK114" i="3"/>
  <c r="OS124" i="3"/>
  <c r="AAG114" i="3"/>
  <c r="ACO124" i="3"/>
  <c r="JX114" i="3"/>
  <c r="MF124" i="3"/>
  <c r="GN114" i="3"/>
  <c r="IV124" i="3"/>
  <c r="ACA114" i="3"/>
  <c r="AEI124" i="3"/>
  <c r="VK114" i="3"/>
  <c r="XS124" i="3"/>
  <c r="TT114" i="3"/>
  <c r="WB124" i="3"/>
  <c r="RK114" i="3"/>
  <c r="TS124" i="3"/>
  <c r="CE114" i="3"/>
  <c r="EM124" i="3"/>
  <c r="EZ114" i="3"/>
  <c r="HH124" i="3"/>
  <c r="KV113" i="3"/>
  <c r="LZ123" i="3"/>
  <c r="RP114" i="3"/>
  <c r="TX124" i="3"/>
  <c r="ACH114" i="3"/>
  <c r="AEP124" i="3"/>
  <c r="CW114" i="3"/>
  <c r="FE124" i="3"/>
  <c r="FM114" i="3"/>
  <c r="HU124" i="3"/>
  <c r="YL114" i="3"/>
  <c r="AAT124" i="3"/>
  <c r="QE113" i="3"/>
  <c r="RI123" i="3"/>
  <c r="IZ113" i="3"/>
  <c r="KD123" i="3"/>
  <c r="PB113" i="3"/>
  <c r="QF123" i="3"/>
  <c r="FT113" i="3"/>
  <c r="GX123" i="3"/>
  <c r="OO113" i="3"/>
  <c r="PS123" i="3"/>
  <c r="MC113" i="3"/>
  <c r="NG123" i="3"/>
  <c r="GJ113" i="3"/>
  <c r="HN123" i="3"/>
  <c r="KA113" i="3"/>
  <c r="LE123" i="3"/>
  <c r="DZ113" i="3"/>
  <c r="FD123" i="3"/>
  <c r="CL113" i="3"/>
  <c r="DP123" i="3"/>
  <c r="PU113" i="3"/>
  <c r="QY123" i="3"/>
  <c r="NO113" i="3"/>
  <c r="OS123" i="3"/>
  <c r="OU113" i="3"/>
  <c r="PY123" i="3"/>
  <c r="KN113" i="3"/>
  <c r="LR123" i="3"/>
  <c r="EF113" i="3"/>
  <c r="FJ123" i="3"/>
  <c r="FK113" i="3"/>
  <c r="GO123" i="3"/>
  <c r="HQ113" i="3"/>
  <c r="IU123" i="3"/>
  <c r="IS113" i="3"/>
  <c r="JW123" i="3"/>
  <c r="LT113" i="3"/>
  <c r="MX123" i="3"/>
  <c r="NR113" i="3"/>
  <c r="OV123" i="3"/>
  <c r="PX113" i="3"/>
  <c r="RB123" i="3"/>
  <c r="QL113" i="3"/>
  <c r="RP123" i="3"/>
  <c r="GG113" i="3"/>
  <c r="HK123" i="3"/>
  <c r="EN113" i="3"/>
  <c r="FR123" i="3"/>
  <c r="PL113" i="3"/>
  <c r="QP123" i="3"/>
  <c r="EC113" i="3"/>
  <c r="FG123" i="3"/>
  <c r="ET113" i="3"/>
  <c r="FX123" i="3"/>
  <c r="CC113" i="3"/>
  <c r="DG123" i="3"/>
  <c r="RS113" i="3"/>
  <c r="QK113" i="3"/>
  <c r="RO123" i="3"/>
  <c r="MY113" i="3"/>
  <c r="OC123" i="3"/>
  <c r="QV114" i="3"/>
  <c r="TD124" i="3"/>
  <c r="UT114" i="3"/>
  <c r="XB124" i="3"/>
  <c r="DV114" i="3"/>
  <c r="GD124" i="3"/>
  <c r="BP113" i="3"/>
  <c r="CT123" i="3"/>
  <c r="BI113" i="3"/>
  <c r="CM123" i="3"/>
  <c r="QU114" i="3"/>
  <c r="TC124" i="3"/>
  <c r="VR114" i="3"/>
  <c r="XZ124" i="3"/>
  <c r="ACO114" i="3"/>
  <c r="AEW124" i="3"/>
  <c r="GE114" i="3"/>
  <c r="IM124" i="3"/>
  <c r="RV113" i="3"/>
  <c r="ZT114" i="3"/>
  <c r="ACB124" i="3"/>
  <c r="AAJ114" i="3"/>
  <c r="ACR124" i="3"/>
  <c r="XK114" i="3"/>
  <c r="ZS124" i="3"/>
  <c r="NL114" i="3"/>
  <c r="PT124" i="3"/>
  <c r="LN114" i="3"/>
  <c r="NV124" i="3"/>
  <c r="SX114" i="3"/>
  <c r="VF124" i="3"/>
  <c r="DU113" i="3"/>
  <c r="EY123" i="3"/>
  <c r="ACJ114" i="3"/>
  <c r="AER124" i="3"/>
  <c r="UV114" i="3"/>
  <c r="XD124" i="3"/>
  <c r="WJ114" i="3"/>
  <c r="YR124" i="3"/>
  <c r="GP114" i="3"/>
  <c r="IX124" i="3"/>
  <c r="OF114" i="3"/>
  <c r="QN124" i="3"/>
  <c r="HP113" i="3"/>
  <c r="IT123" i="3"/>
  <c r="HK113" i="3"/>
  <c r="IO123" i="3"/>
  <c r="AX114" i="3"/>
  <c r="DF124" i="3"/>
  <c r="ES114" i="3"/>
  <c r="HA124" i="3"/>
  <c r="QK114" i="3"/>
  <c r="SS124" i="3"/>
  <c r="IE113" i="3"/>
  <c r="JI123" i="3"/>
  <c r="ZW114" i="3"/>
  <c r="ACE124" i="3"/>
  <c r="ACR114" i="3"/>
  <c r="AEZ124" i="3"/>
  <c r="AO114" i="3"/>
  <c r="CW124" i="3"/>
  <c r="MP114" i="3"/>
  <c r="OX124" i="3"/>
  <c r="LA114" i="3"/>
  <c r="NI124" i="3"/>
  <c r="LX113" i="3"/>
  <c r="NB123" i="3"/>
  <c r="UO114" i="3"/>
  <c r="WW124" i="3"/>
  <c r="JG114" i="3"/>
  <c r="LO124" i="3"/>
  <c r="SP114" i="3"/>
  <c r="UX124" i="3"/>
  <c r="ABZ114" i="3"/>
  <c r="AEH124" i="3"/>
  <c r="ND114" i="3"/>
  <c r="PL124" i="3"/>
  <c r="PF113" i="3"/>
  <c r="QJ123" i="3"/>
  <c r="DG113" i="3"/>
  <c r="EK123" i="3"/>
  <c r="TV114" i="3"/>
  <c r="WD124" i="3"/>
  <c r="QE114" i="3"/>
  <c r="SM124" i="3"/>
  <c r="KV114" i="3"/>
  <c r="ND124" i="3"/>
  <c r="ZI114" i="3"/>
  <c r="ABQ124" i="3"/>
  <c r="NT114" i="3"/>
  <c r="QB124" i="3"/>
  <c r="SH114" i="3"/>
  <c r="UP124" i="3"/>
  <c r="BD113" i="3"/>
  <c r="CH123" i="3"/>
  <c r="GA113" i="3"/>
  <c r="HE123" i="3"/>
  <c r="QS114" i="3"/>
  <c r="TA124" i="3"/>
  <c r="VZ114" i="3"/>
  <c r="YH124" i="3"/>
  <c r="YM114" i="3"/>
  <c r="AAU124" i="3"/>
  <c r="KP114" i="3"/>
  <c r="MX142" i="3" s="1"/>
  <c r="MX124" i="3"/>
  <c r="RA113" i="3"/>
  <c r="SE123" i="3"/>
  <c r="JZ113" i="3"/>
  <c r="LD123" i="3"/>
  <c r="EH113" i="3"/>
  <c r="FL123" i="3"/>
  <c r="PW114" i="3"/>
  <c r="SE124" i="3"/>
  <c r="CH114" i="3"/>
  <c r="EP124" i="3"/>
  <c r="VV114" i="3"/>
  <c r="YD124" i="3"/>
  <c r="PQ114" i="3"/>
  <c r="RY124" i="3"/>
  <c r="FS113" i="3"/>
  <c r="GW123" i="3"/>
  <c r="KJ113" i="3"/>
  <c r="LN123" i="3"/>
  <c r="KL113" i="3"/>
  <c r="LP123" i="3"/>
  <c r="PV113" i="3"/>
  <c r="QZ123" i="3"/>
  <c r="FC113" i="3"/>
  <c r="GG123" i="3"/>
  <c r="PA113" i="3"/>
  <c r="QE123" i="3"/>
  <c r="DJ113" i="3"/>
  <c r="EN123" i="3"/>
  <c r="QH113" i="3"/>
  <c r="RL123" i="3"/>
  <c r="QA113" i="3"/>
  <c r="RE123" i="3"/>
  <c r="EL113" i="3"/>
  <c r="FP123" i="3"/>
  <c r="PJ113" i="3"/>
  <c r="QN123" i="3"/>
  <c r="HD113" i="3"/>
  <c r="IH123" i="3"/>
  <c r="JX113" i="3"/>
  <c r="LB123" i="3"/>
  <c r="KG113" i="3"/>
  <c r="LK123" i="3"/>
  <c r="CH113" i="3"/>
  <c r="DL123" i="3"/>
  <c r="PH113" i="3"/>
  <c r="QL123" i="3"/>
  <c r="KC113" i="3"/>
  <c r="LG123" i="3"/>
  <c r="DV113" i="3"/>
  <c r="EZ123" i="3"/>
  <c r="II113" i="3"/>
  <c r="JM123" i="3"/>
  <c r="KH113" i="3"/>
  <c r="LL123" i="3"/>
  <c r="FD113" i="3"/>
  <c r="GH123" i="3"/>
  <c r="VE114" i="3"/>
  <c r="XM124" i="3"/>
  <c r="BZ114" i="3"/>
  <c r="EH124" i="3"/>
  <c r="PE114" i="3"/>
  <c r="RM124" i="3"/>
  <c r="AAM114" i="3"/>
  <c r="ACU124" i="3"/>
  <c r="MG114" i="3"/>
  <c r="OO124" i="3"/>
  <c r="VT114" i="3"/>
  <c r="YB124" i="3"/>
  <c r="BN114" i="3"/>
  <c r="DV124" i="3"/>
  <c r="DS114" i="3"/>
  <c r="GA124" i="3"/>
  <c r="YF114" i="3"/>
  <c r="AAN124" i="3"/>
  <c r="HA114" i="3"/>
  <c r="JI124" i="3"/>
  <c r="YX114" i="3"/>
  <c r="ABF124" i="3"/>
  <c r="UD114" i="3"/>
  <c r="WL124" i="3"/>
  <c r="TN114" i="3"/>
  <c r="VV124" i="3"/>
  <c r="JI114" i="3"/>
  <c r="LQ124" i="3"/>
  <c r="HN114" i="3"/>
  <c r="JV124" i="3"/>
  <c r="QX114" i="3"/>
  <c r="TF124" i="3"/>
  <c r="ZL114" i="3"/>
  <c r="ABT124" i="3"/>
  <c r="VQ114" i="3"/>
  <c r="XY124" i="3"/>
  <c r="HC113" i="3"/>
  <c r="IG123" i="3"/>
  <c r="MG113" i="3"/>
  <c r="NK123" i="3"/>
  <c r="ML114" i="3"/>
  <c r="OT124" i="3"/>
  <c r="ON114" i="3"/>
  <c r="QV124" i="3"/>
  <c r="FH114" i="3"/>
  <c r="HP124" i="3"/>
  <c r="CN114" i="3"/>
  <c r="EV124" i="3"/>
  <c r="NO114" i="3"/>
  <c r="PW124" i="3"/>
  <c r="AAF114" i="3"/>
  <c r="ACN124" i="3"/>
  <c r="CM114" i="3"/>
  <c r="EU124" i="3"/>
  <c r="TK114" i="3"/>
  <c r="VS124" i="3"/>
  <c r="FW114" i="3"/>
  <c r="IE124" i="3"/>
  <c r="ACP114" i="3"/>
  <c r="AEX124" i="3"/>
  <c r="NR114" i="3"/>
  <c r="PZ124" i="3"/>
  <c r="RE114" i="3"/>
  <c r="TM124" i="3"/>
  <c r="MH114" i="3"/>
  <c r="OP124" i="3"/>
  <c r="UG114" i="3"/>
  <c r="WO124" i="3"/>
  <c r="IM114" i="3"/>
  <c r="KU124" i="3"/>
  <c r="VP114" i="3"/>
  <c r="XX124" i="3"/>
  <c r="EX113" i="3"/>
  <c r="GB123" i="3"/>
  <c r="KB113" i="3"/>
  <c r="LF123" i="3"/>
  <c r="LF113" i="3"/>
  <c r="MJ123" i="3"/>
  <c r="DX114" i="3"/>
  <c r="GF124" i="3"/>
  <c r="AS114" i="3"/>
  <c r="DA124" i="3"/>
  <c r="XQ114" i="3"/>
  <c r="ZY124" i="3"/>
  <c r="OE114" i="3"/>
  <c r="QM124" i="3"/>
  <c r="NQ114" i="3"/>
  <c r="PY124" i="3"/>
  <c r="PH114" i="3"/>
  <c r="RP124" i="3"/>
  <c r="FV114" i="3"/>
  <c r="ID124" i="3"/>
  <c r="JO114" i="3"/>
  <c r="LW124" i="3"/>
  <c r="SD114" i="3"/>
  <c r="UL124" i="3"/>
  <c r="OR114" i="3"/>
  <c r="QZ124" i="3"/>
  <c r="GH113" i="3"/>
  <c r="HL123" i="3"/>
  <c r="AAK114" i="3"/>
  <c r="ACS124" i="3"/>
  <c r="NN114" i="3"/>
  <c r="PV124" i="3"/>
  <c r="WX114" i="3"/>
  <c r="ZF124" i="3"/>
  <c r="PU114" i="3"/>
  <c r="SC124" i="3"/>
  <c r="ABS114" i="3"/>
  <c r="AEA124" i="3"/>
  <c r="RI113" i="3"/>
  <c r="SM123" i="3"/>
  <c r="CK113" i="3"/>
  <c r="DO123" i="3"/>
  <c r="MR114" i="3"/>
  <c r="OZ124" i="3"/>
  <c r="AAB114" i="3"/>
  <c r="ACJ124" i="3"/>
  <c r="IS114" i="3"/>
  <c r="LA124" i="3"/>
  <c r="ACU114" i="3"/>
  <c r="AFC124" i="3"/>
  <c r="ZB114" i="3"/>
  <c r="ABJ124" i="3"/>
  <c r="TY114" i="3"/>
  <c r="WG124" i="3"/>
  <c r="OR113" i="3"/>
  <c r="PV123" i="3"/>
  <c r="NM113" i="3"/>
  <c r="OQ123" i="3"/>
  <c r="DS113" i="3"/>
  <c r="EW123" i="3"/>
  <c r="DK113" i="3"/>
  <c r="EO123" i="3"/>
  <c r="MJ113" i="3"/>
  <c r="NN123" i="3"/>
  <c r="HO113" i="3"/>
  <c r="IS123" i="3"/>
  <c r="FQ113" i="3"/>
  <c r="GU123" i="3"/>
  <c r="HU113" i="3"/>
  <c r="IY123" i="3"/>
  <c r="CW113" i="3"/>
  <c r="EA123" i="3"/>
  <c r="JF113" i="3"/>
  <c r="KJ123" i="3"/>
  <c r="PZ113" i="3"/>
  <c r="RD123" i="3"/>
  <c r="RX113" i="3"/>
  <c r="GS113" i="3"/>
  <c r="HW123" i="3"/>
  <c r="EM113" i="3"/>
  <c r="FQ123" i="3"/>
  <c r="PM113" i="3"/>
  <c r="QQ123" i="3"/>
  <c r="LS113" i="3"/>
  <c r="MW123" i="3"/>
  <c r="GL113" i="3"/>
  <c r="HP123" i="3"/>
  <c r="IP113" i="3"/>
  <c r="JT123" i="3"/>
  <c r="OS113" i="3"/>
  <c r="PW123" i="3"/>
  <c r="PG113" i="3"/>
  <c r="QK123" i="3"/>
  <c r="RM113" i="3"/>
  <c r="SQ123" i="3"/>
  <c r="OX113" i="3"/>
  <c r="QB123" i="3"/>
  <c r="HF113" i="3"/>
  <c r="IJ123" i="3"/>
  <c r="IX113" i="3"/>
  <c r="KB123" i="3"/>
  <c r="MI113" i="3"/>
  <c r="NM123" i="3"/>
  <c r="HW113" i="3"/>
  <c r="JA123" i="3"/>
  <c r="NQ113" i="3"/>
  <c r="OU123" i="3"/>
  <c r="CM113" i="3"/>
  <c r="DQ123" i="3"/>
  <c r="JA113" i="3"/>
  <c r="KE123" i="3"/>
  <c r="JY113" i="3"/>
  <c r="LC123" i="3"/>
  <c r="HY113" i="3"/>
  <c r="JC123" i="3"/>
  <c r="HE114" i="3"/>
  <c r="JM124" i="3"/>
  <c r="FO114" i="3"/>
  <c r="HW124" i="3"/>
  <c r="GX114" i="3"/>
  <c r="JF124" i="3"/>
  <c r="HP114" i="3"/>
  <c r="JX124" i="3"/>
  <c r="UE114" i="3"/>
  <c r="WM124" i="3"/>
  <c r="WD114" i="3"/>
  <c r="YL124" i="3"/>
  <c r="MF114" i="3"/>
  <c r="ON124" i="3"/>
  <c r="CU114" i="3"/>
  <c r="FC124" i="3"/>
  <c r="AAN114" i="3"/>
  <c r="ACV124" i="3"/>
  <c r="LX114" i="3"/>
  <c r="OF124" i="3"/>
  <c r="YS114" i="3"/>
  <c r="ABA124" i="3"/>
  <c r="IJ114" i="3"/>
  <c r="KR124" i="3"/>
  <c r="ME114" i="3"/>
  <c r="ACM114" i="3"/>
  <c r="AEU124" i="3"/>
  <c r="UL114" i="3"/>
  <c r="WT124" i="3"/>
  <c r="FW113" i="3"/>
  <c r="HA123" i="3"/>
  <c r="RF114" i="3"/>
  <c r="TN124" i="3"/>
  <c r="ZO114" i="3"/>
  <c r="ABW124" i="3"/>
  <c r="JE114" i="3"/>
  <c r="LM124" i="3"/>
  <c r="NP114" i="3"/>
  <c r="PX124" i="3"/>
  <c r="WQ114" i="3"/>
  <c r="YY124" i="3"/>
  <c r="AJ113" i="3"/>
  <c r="BN123" i="3"/>
  <c r="KN114" i="3"/>
  <c r="MV124" i="3"/>
  <c r="FJ114" i="3"/>
  <c r="HR124" i="3"/>
  <c r="RT114" i="3"/>
  <c r="UB124" i="3"/>
  <c r="GM114" i="3"/>
  <c r="IU124" i="3"/>
  <c r="SI114" i="3"/>
  <c r="UQ124" i="3"/>
  <c r="WV114" i="3"/>
  <c r="ZD124" i="3"/>
  <c r="HT113" i="3"/>
  <c r="IX123" i="3"/>
  <c r="SE114" i="3"/>
  <c r="UM124" i="3"/>
  <c r="ACY114" i="3"/>
  <c r="AFG124" i="3"/>
  <c r="XO114" i="3"/>
  <c r="ZW124" i="3"/>
  <c r="QM114" i="3"/>
  <c r="SU124" i="3"/>
  <c r="XY114" i="3"/>
  <c r="AAG124" i="3"/>
  <c r="IY114" i="3"/>
  <c r="LG124" i="3"/>
  <c r="KA114" i="3"/>
  <c r="MI124" i="3"/>
  <c r="VG114" i="3"/>
  <c r="XO124" i="3"/>
  <c r="PX114" i="3"/>
  <c r="SF124" i="3"/>
  <c r="AAW114" i="3"/>
  <c r="ADE124" i="3"/>
  <c r="PY113" i="3"/>
  <c r="RC123" i="3"/>
  <c r="LU113" i="3"/>
  <c r="MY123" i="3"/>
  <c r="CD114" i="3"/>
  <c r="EL124" i="3"/>
  <c r="IT114" i="3"/>
  <c r="LB124" i="3"/>
  <c r="YO114" i="3"/>
  <c r="AAW124" i="3"/>
  <c r="NH114" i="3"/>
  <c r="PP124" i="3"/>
  <c r="DI114" i="3"/>
  <c r="FQ124" i="3"/>
  <c r="EW113" i="3"/>
  <c r="GA123" i="3"/>
  <c r="AG113" i="3"/>
  <c r="BK123" i="3"/>
  <c r="WS114" i="3"/>
  <c r="ZA124" i="3"/>
  <c r="RV114" i="3"/>
  <c r="UD124" i="3"/>
  <c r="HK114" i="3"/>
  <c r="JS124" i="3"/>
  <c r="ZQ114" i="3"/>
  <c r="ABY124" i="3"/>
  <c r="ABD114" i="3"/>
  <c r="ADL124" i="3"/>
  <c r="FV113" i="3"/>
  <c r="GZ123" i="3"/>
  <c r="ACT114" i="3"/>
  <c r="AFB124" i="3"/>
  <c r="AK114" i="3"/>
  <c r="CS124" i="3"/>
  <c r="IG114" i="3"/>
  <c r="KO124" i="3"/>
  <c r="ACQ114" i="3"/>
  <c r="AEY124" i="3"/>
  <c r="GF114" i="3"/>
  <c r="IN124" i="3"/>
  <c r="ME113" i="3"/>
  <c r="NI123" i="3"/>
  <c r="NU113" i="3"/>
  <c r="OY123" i="3"/>
  <c r="AR114" i="3"/>
  <c r="CZ124" i="3"/>
  <c r="NE114" i="3"/>
  <c r="PM124" i="3"/>
  <c r="HJ114" i="3"/>
  <c r="JR124" i="3"/>
  <c r="QN114" i="3"/>
  <c r="SV124" i="3"/>
  <c r="QY114" i="3"/>
  <c r="TG124" i="3"/>
  <c r="ZZ114" i="3"/>
  <c r="ACH124" i="3"/>
  <c r="IK114" i="3"/>
  <c r="KS124" i="3"/>
  <c r="GV113" i="3"/>
  <c r="HZ123" i="3"/>
  <c r="EP113" i="3"/>
  <c r="FT123" i="3"/>
  <c r="GX113" i="3"/>
  <c r="IB123" i="3"/>
  <c r="KS113" i="3"/>
  <c r="LW123" i="3"/>
  <c r="NV113" i="3"/>
  <c r="OZ123" i="3"/>
  <c r="AP113" i="3"/>
  <c r="BT123" i="3"/>
  <c r="ES113" i="3"/>
  <c r="FW123" i="3"/>
  <c r="AZ113" i="3"/>
  <c r="CD123" i="3"/>
  <c r="NW113" i="3"/>
  <c r="PA123" i="3"/>
  <c r="GF113" i="3"/>
  <c r="HJ123" i="3"/>
  <c r="CD113" i="3"/>
  <c r="DH123" i="3"/>
  <c r="QY113" i="3"/>
  <c r="SC123" i="3"/>
  <c r="EG113" i="3"/>
  <c r="FK123" i="3"/>
  <c r="OE113" i="3"/>
  <c r="PI123" i="3"/>
  <c r="LK113" i="3"/>
  <c r="MO123" i="3"/>
  <c r="BR113" i="3"/>
  <c r="CV123" i="3"/>
  <c r="GI113" i="3"/>
  <c r="HM123" i="3"/>
  <c r="RW113" i="3"/>
  <c r="EY113" i="3"/>
  <c r="GC123" i="3"/>
  <c r="OJ113" i="3"/>
  <c r="PN123" i="3"/>
  <c r="IU113" i="3"/>
  <c r="JY123" i="3"/>
  <c r="GQ113" i="3"/>
  <c r="HU123" i="3"/>
  <c r="GY113" i="3"/>
  <c r="IC123" i="3"/>
  <c r="JK114" i="3"/>
  <c r="LS124" i="3"/>
  <c r="SG114" i="3"/>
  <c r="UO124" i="3"/>
  <c r="SV114" i="3"/>
  <c r="VD124" i="3"/>
  <c r="ABL114" i="3"/>
  <c r="ADT124" i="3"/>
  <c r="BH114" i="3"/>
  <c r="DP124" i="3"/>
  <c r="VN114" i="3"/>
  <c r="XV124" i="3"/>
  <c r="EC114" i="3"/>
  <c r="GK124" i="3"/>
  <c r="OB114" i="3"/>
  <c r="QJ124" i="3"/>
  <c r="EY114" i="3"/>
  <c r="HG124" i="3"/>
  <c r="ID114" i="3"/>
  <c r="KL124" i="3"/>
  <c r="ZM114" i="3"/>
  <c r="ABU124" i="3"/>
  <c r="VD114" i="3"/>
  <c r="XL124" i="3"/>
  <c r="SQ114" i="3"/>
  <c r="UY124" i="3"/>
  <c r="IV114" i="3"/>
  <c r="LD124" i="3"/>
  <c r="HI114" i="3"/>
  <c r="JQ124" i="3"/>
  <c r="TQ114" i="3"/>
  <c r="VY124" i="3"/>
  <c r="SN114" i="3"/>
  <c r="UV124" i="3"/>
  <c r="LM113" i="3"/>
  <c r="MQ123" i="3"/>
  <c r="BE114" i="3"/>
  <c r="DM124" i="3"/>
  <c r="NY114" i="3"/>
  <c r="QG124" i="3"/>
  <c r="DE114" i="3"/>
  <c r="FM124" i="3"/>
  <c r="YJ114" i="3"/>
  <c r="AAR124" i="3"/>
  <c r="TG114" i="3"/>
  <c r="VO124" i="3"/>
  <c r="DT113" i="3"/>
  <c r="EX123" i="3"/>
  <c r="OK113" i="3"/>
  <c r="PO123" i="3"/>
  <c r="FN114" i="3"/>
  <c r="HV124" i="3"/>
  <c r="FR114" i="3"/>
  <c r="HZ124" i="3"/>
  <c r="LW114" i="3"/>
  <c r="OE124" i="3"/>
  <c r="WL114" i="3"/>
  <c r="YT124" i="3"/>
  <c r="BQ114" i="3"/>
  <c r="DY124" i="3"/>
  <c r="NX113" i="3"/>
  <c r="PB123" i="3"/>
  <c r="VM114" i="3"/>
  <c r="XU124" i="3"/>
  <c r="DR114" i="3"/>
  <c r="FZ124" i="3"/>
  <c r="RB114" i="3"/>
  <c r="TJ124" i="3"/>
  <c r="ABX114" i="3"/>
  <c r="AEF124" i="3"/>
  <c r="GM113" i="3"/>
  <c r="HQ123" i="3"/>
  <c r="RL114" i="3"/>
  <c r="TT124" i="3"/>
  <c r="UM114" i="3"/>
  <c r="WU124" i="3"/>
  <c r="XH114" i="3"/>
  <c r="ZP124" i="3"/>
  <c r="UU114" i="3"/>
  <c r="XC124" i="3"/>
  <c r="EJ114" i="3"/>
  <c r="GR124" i="3"/>
  <c r="ZS114" i="3"/>
  <c r="ACA124" i="3"/>
  <c r="OM114" i="3"/>
  <c r="QU124" i="3"/>
  <c r="PO114" i="3"/>
  <c r="RW124" i="3"/>
  <c r="AAU114" i="3"/>
  <c r="ADC124" i="3"/>
  <c r="HS114" i="3"/>
  <c r="KA124" i="3"/>
  <c r="ZV114" i="3"/>
  <c r="ACD124" i="3"/>
  <c r="ED113" i="3"/>
  <c r="FH123" i="3"/>
  <c r="IZ114" i="3"/>
  <c r="LH124" i="3"/>
  <c r="EF114" i="3"/>
  <c r="GN124" i="3"/>
  <c r="ZU114" i="3"/>
  <c r="ACC124" i="3"/>
  <c r="AZ114" i="3"/>
  <c r="DH124" i="3"/>
  <c r="YZ114" i="3"/>
  <c r="ABH124" i="3"/>
  <c r="BO113" i="3"/>
  <c r="CS123" i="3"/>
  <c r="OV113" i="3"/>
  <c r="PZ123" i="3"/>
  <c r="AAX114" i="3"/>
  <c r="ADF124" i="3"/>
  <c r="VB114" i="3"/>
  <c r="XJ124" i="3"/>
  <c r="BR114" i="3"/>
  <c r="DZ124" i="3"/>
  <c r="QG114" i="3"/>
  <c r="SO124" i="3"/>
  <c r="JT114" i="3"/>
  <c r="MB124" i="3"/>
  <c r="LG114" i="3"/>
  <c r="NO124" i="3"/>
  <c r="VW114" i="3"/>
  <c r="YE124" i="3"/>
  <c r="CB113" i="3"/>
  <c r="DF123" i="3"/>
  <c r="NZ113" i="3"/>
  <c r="PD123" i="3"/>
  <c r="EA113" i="3"/>
  <c r="FE123" i="3"/>
  <c r="BB113" i="3"/>
  <c r="CF123" i="3"/>
  <c r="BC113" i="3"/>
  <c r="CG123" i="3"/>
  <c r="RR113" i="3"/>
  <c r="DH113" i="3"/>
  <c r="EL123" i="3"/>
  <c r="BZ113" i="3"/>
  <c r="DD123" i="3"/>
  <c r="QD113" i="3"/>
  <c r="RH123" i="3"/>
  <c r="RE113" i="3"/>
  <c r="SI123" i="3"/>
  <c r="QB113" i="3"/>
  <c r="RF123" i="3"/>
  <c r="FA113" i="3"/>
  <c r="GE123" i="3"/>
  <c r="MF113" i="3"/>
  <c r="NJ123" i="3"/>
  <c r="JS113" i="3"/>
  <c r="KW123" i="3"/>
  <c r="EJ113" i="3"/>
  <c r="FN123" i="3"/>
  <c r="RY113" i="3"/>
  <c r="LA113" i="3"/>
  <c r="ME123" i="3"/>
  <c r="QM113" i="3"/>
  <c r="RQ123" i="3"/>
  <c r="NY113" i="3"/>
  <c r="PC123" i="3"/>
  <c r="LQ113" i="3"/>
  <c r="MU123" i="3"/>
  <c r="IO113" i="3"/>
  <c r="JS123" i="3"/>
  <c r="CE113" i="3"/>
  <c r="DI123" i="3"/>
  <c r="NB113" i="3"/>
  <c r="OF123" i="3"/>
  <c r="OI113" i="3"/>
  <c r="PM123" i="3"/>
  <c r="DR113" i="3"/>
  <c r="EV123" i="3"/>
  <c r="FZ113" i="3"/>
  <c r="HD123" i="3"/>
  <c r="AY114" i="3"/>
  <c r="DG124" i="3"/>
  <c r="VU114" i="3"/>
  <c r="YC124" i="3"/>
  <c r="DD114" i="3"/>
  <c r="FL124" i="3"/>
  <c r="GT114" i="3"/>
  <c r="JB124" i="3"/>
  <c r="FB113" i="3"/>
  <c r="GF123" i="3"/>
  <c r="NF114" i="3"/>
  <c r="PN124" i="3"/>
  <c r="HT114" i="3"/>
  <c r="KB124" i="3"/>
  <c r="NJ114" i="3"/>
  <c r="PR124" i="3"/>
  <c r="LU114" i="3"/>
  <c r="OC124" i="3"/>
  <c r="LQ114" i="3"/>
  <c r="NY124" i="3"/>
  <c r="CQ113" i="3"/>
  <c r="DU123" i="3"/>
  <c r="JH114" i="3"/>
  <c r="LP124" i="3"/>
  <c r="ACN114" i="3"/>
  <c r="AEV124" i="3"/>
  <c r="JA114" i="3"/>
  <c r="LI124" i="3"/>
  <c r="CJ114" i="3"/>
  <c r="ER142" i="3" s="1"/>
  <c r="ER124" i="3"/>
  <c r="KY114" i="3"/>
  <c r="NG124" i="3"/>
  <c r="AAL114" i="3"/>
  <c r="ACT124" i="3"/>
  <c r="OZ114" i="3"/>
  <c r="RH124" i="3"/>
  <c r="DU114" i="3"/>
  <c r="GC124" i="3"/>
  <c r="HB114" i="3"/>
  <c r="JJ124" i="3"/>
  <c r="BL114" i="3"/>
  <c r="DT124" i="3"/>
  <c r="PI114" i="3"/>
  <c r="RQ124" i="3"/>
  <c r="YV114" i="3"/>
  <c r="ABD124" i="3"/>
  <c r="LF114" i="3"/>
  <c r="NN124" i="3"/>
  <c r="GY114" i="3"/>
  <c r="JG124" i="3"/>
  <c r="XB114" i="3"/>
  <c r="ZJ124" i="3"/>
  <c r="CP114" i="3"/>
  <c r="EX124" i="3"/>
  <c r="JS114" i="3"/>
  <c r="MA124" i="3"/>
  <c r="PV114" i="3"/>
  <c r="SD124" i="3"/>
  <c r="HC114" i="3"/>
  <c r="JK124" i="3"/>
  <c r="QL114" i="3"/>
  <c r="ST124" i="3"/>
  <c r="IQ114" i="3"/>
  <c r="KY124" i="3"/>
  <c r="TD114" i="3"/>
  <c r="VL124" i="3"/>
  <c r="ACE114" i="3"/>
  <c r="AEM124" i="3"/>
  <c r="EX114" i="3"/>
  <c r="HF124" i="3"/>
  <c r="AN114" i="3"/>
  <c r="CV124" i="3"/>
  <c r="RZ114" i="3"/>
  <c r="UH124" i="3"/>
  <c r="CS114" i="3"/>
  <c r="FA124" i="3"/>
  <c r="KL114" i="3"/>
  <c r="MT124" i="3"/>
  <c r="MA113" i="3"/>
  <c r="NE123" i="3"/>
  <c r="DO113" i="3"/>
  <c r="ES123" i="3"/>
  <c r="PP113" i="3"/>
  <c r="QT123" i="3"/>
  <c r="QD114" i="3"/>
  <c r="SL124" i="3"/>
  <c r="FT114" i="3"/>
  <c r="IB124" i="3"/>
  <c r="OA114" i="3"/>
  <c r="QI124" i="3"/>
  <c r="MY114" i="3"/>
  <c r="PG124" i="3"/>
  <c r="KC114" i="3"/>
  <c r="MK124" i="3"/>
  <c r="IR113" i="3"/>
  <c r="JV123" i="3"/>
  <c r="CZ113" i="3"/>
  <c r="ED123" i="3"/>
  <c r="BU114" i="3"/>
  <c r="EC124" i="3"/>
  <c r="IR114" i="3"/>
  <c r="KZ124" i="3"/>
  <c r="WP114" i="3"/>
  <c r="YX124" i="3"/>
  <c r="TS114" i="3"/>
  <c r="WA124" i="3"/>
  <c r="VH114" i="3"/>
  <c r="XP124" i="3"/>
  <c r="AAC114" i="3"/>
  <c r="ACK124" i="3"/>
  <c r="DJ114" i="3"/>
  <c r="FR124" i="3"/>
  <c r="YD114" i="3"/>
  <c r="AAL124" i="3"/>
  <c r="BX114" i="3"/>
  <c r="EF124" i="3"/>
  <c r="GD114" i="3"/>
  <c r="IL124" i="3"/>
  <c r="IH113" i="3"/>
  <c r="JL123" i="3"/>
  <c r="QN113" i="3"/>
  <c r="RR123" i="3"/>
  <c r="CY114" i="3"/>
  <c r="FG124" i="3"/>
  <c r="WN114" i="3"/>
  <c r="YV124" i="3"/>
  <c r="IO114" i="3"/>
  <c r="KW142" i="3" s="1"/>
  <c r="KW124" i="3"/>
  <c r="MB114" i="3"/>
  <c r="OJ124" i="3"/>
  <c r="SR114" i="3"/>
  <c r="UZ124" i="3"/>
  <c r="BJ113" i="3"/>
  <c r="CN123" i="3"/>
  <c r="PI113" i="3"/>
  <c r="QM123" i="3"/>
  <c r="OG113" i="3"/>
  <c r="PK123" i="3"/>
  <c r="KP113" i="3"/>
  <c r="LT123" i="3"/>
  <c r="GR113" i="3"/>
  <c r="HV123" i="3"/>
  <c r="JM113" i="3"/>
  <c r="KQ123" i="3"/>
  <c r="KY113" i="3"/>
  <c r="MC123" i="3"/>
  <c r="PE113" i="3"/>
  <c r="QI123" i="3"/>
  <c r="HH113" i="3"/>
  <c r="IL141" i="3" s="1"/>
  <c r="IL123" i="3"/>
  <c r="QO113" i="3"/>
  <c r="RS123" i="3"/>
  <c r="DF113" i="3"/>
  <c r="EJ123" i="3"/>
  <c r="OY113" i="3"/>
  <c r="QC123" i="3"/>
  <c r="EI113" i="3"/>
  <c r="FM123" i="3"/>
  <c r="HS113" i="3"/>
  <c r="IW123" i="3"/>
  <c r="NE113" i="3"/>
  <c r="OI123" i="3"/>
  <c r="FX113" i="3"/>
  <c r="HB123" i="3"/>
  <c r="EQ113" i="3"/>
  <c r="FU123" i="3"/>
  <c r="ER113" i="3"/>
  <c r="FV123" i="3"/>
  <c r="JV113" i="3"/>
  <c r="KZ123" i="3"/>
  <c r="DK114" i="3"/>
  <c r="FS124" i="3"/>
  <c r="OS114" i="3"/>
  <c r="RA124" i="3"/>
  <c r="MV114" i="3"/>
  <c r="RR114" i="3"/>
  <c r="TZ124" i="3"/>
  <c r="ABK114" i="3"/>
  <c r="ADS124" i="3"/>
  <c r="LR113" i="3"/>
  <c r="MV123" i="3"/>
  <c r="XP114" i="3"/>
  <c r="ZX124" i="3"/>
  <c r="MQ114" i="3"/>
  <c r="OY124" i="3"/>
  <c r="BV114" i="3"/>
  <c r="ED124" i="3"/>
  <c r="SA114" i="3"/>
  <c r="UI124" i="3"/>
  <c r="RX114" i="3"/>
  <c r="UF124" i="3"/>
  <c r="OK114" i="3"/>
  <c r="QS124" i="3"/>
  <c r="DD113" i="3"/>
  <c r="EH123" i="3"/>
  <c r="FK114" i="3"/>
  <c r="HS124" i="3"/>
  <c r="AAP114" i="3"/>
  <c r="ACX124" i="3"/>
  <c r="RJ114" i="3"/>
  <c r="TR124" i="3"/>
  <c r="TU114" i="3"/>
  <c r="WC124" i="3"/>
  <c r="ZE114" i="3"/>
  <c r="ABM124" i="3"/>
  <c r="YB114" i="3"/>
  <c r="AAJ124" i="3"/>
  <c r="DW114" i="3"/>
  <c r="GE124" i="3"/>
  <c r="HM114" i="3"/>
  <c r="JU124" i="3"/>
  <c r="KT114" i="3"/>
  <c r="NB124" i="3"/>
  <c r="BT114" i="3"/>
  <c r="EB124" i="3"/>
  <c r="SU114" i="3"/>
  <c r="VC124" i="3"/>
  <c r="CX113" i="3"/>
  <c r="EB123" i="3"/>
  <c r="GT113" i="3"/>
  <c r="HX123" i="3"/>
  <c r="ACF114" i="3"/>
  <c r="AEN124" i="3"/>
  <c r="MJ114" i="3"/>
  <c r="OR124" i="3"/>
  <c r="VL114" i="3"/>
  <c r="XT124" i="3"/>
  <c r="NK114" i="3"/>
  <c r="PS124" i="3"/>
  <c r="BA114" i="3"/>
  <c r="DI124" i="3"/>
  <c r="VS114" i="3"/>
  <c r="YA124" i="3"/>
  <c r="XN114" i="3"/>
  <c r="ZV124" i="3"/>
  <c r="NW114" i="3"/>
  <c r="QE124" i="3"/>
  <c r="ABY114" i="3"/>
  <c r="AEG124" i="3"/>
  <c r="LI114" i="3"/>
  <c r="NQ124" i="3"/>
  <c r="KQ114" i="3"/>
  <c r="MY124" i="3"/>
  <c r="PR114" i="3"/>
  <c r="RZ124" i="3"/>
  <c r="GZ114" i="3"/>
  <c r="JH124" i="3"/>
  <c r="HO114" i="3"/>
  <c r="JW124" i="3"/>
  <c r="HF114" i="3"/>
  <c r="JN124" i="3"/>
  <c r="AI113" i="3"/>
  <c r="BM123" i="3"/>
  <c r="BF113" i="3"/>
  <c r="CJ123" i="3"/>
  <c r="YK114" i="3"/>
  <c r="AAS124" i="3"/>
  <c r="WG114" i="3"/>
  <c r="YO124" i="3"/>
  <c r="PL114" i="3"/>
  <c r="RT124" i="3"/>
  <c r="QB114" i="3"/>
  <c r="SJ124" i="3"/>
  <c r="TE114" i="3"/>
  <c r="VM124" i="3"/>
  <c r="LP113" i="3"/>
  <c r="MT123" i="3"/>
  <c r="RU113" i="3"/>
  <c r="BM113" i="3"/>
  <c r="CQ123" i="3"/>
  <c r="FN113" i="3"/>
  <c r="GR123" i="3"/>
  <c r="GZ113" i="3"/>
  <c r="ID123" i="3"/>
  <c r="QI113" i="3"/>
  <c r="RM123" i="3"/>
  <c r="JN113" i="3"/>
  <c r="KR123" i="3"/>
  <c r="MU113" i="3"/>
  <c r="NY123" i="3"/>
  <c r="OT113" i="3"/>
  <c r="PX123" i="3"/>
  <c r="MO113" i="3"/>
  <c r="NS123" i="3"/>
  <c r="QJ113" i="3"/>
  <c r="RN123" i="3"/>
  <c r="HI113" i="3"/>
  <c r="IM123" i="3"/>
  <c r="BW113" i="3"/>
  <c r="DA123" i="3"/>
  <c r="R127" i="3"/>
  <c r="PK113" i="3"/>
  <c r="QO123" i="3"/>
  <c r="NN113" i="3"/>
  <c r="OR123" i="3"/>
  <c r="BE113" i="3"/>
  <c r="CI123" i="3"/>
  <c r="CA113" i="3"/>
  <c r="DE123" i="3"/>
  <c r="IV113" i="3"/>
  <c r="JZ123" i="3"/>
  <c r="CJ113" i="3"/>
  <c r="DN123" i="3"/>
  <c r="JC113" i="3"/>
  <c r="KG123" i="3"/>
  <c r="LH113" i="3"/>
  <c r="ML123" i="3"/>
  <c r="AL113" i="3"/>
  <c r="BP123" i="3"/>
  <c r="LN113" i="3"/>
  <c r="MR123" i="3"/>
  <c r="OH113" i="3"/>
  <c r="PL123" i="3"/>
  <c r="NL113" i="3"/>
  <c r="OP123" i="3"/>
  <c r="LI113" i="3"/>
  <c r="MM123" i="3"/>
  <c r="CT113" i="3"/>
  <c r="DX123" i="3"/>
  <c r="KE113" i="3"/>
  <c r="LI123" i="3"/>
  <c r="BN113" i="3"/>
  <c r="CR123" i="3"/>
  <c r="JU113" i="3"/>
  <c r="KY123" i="3"/>
  <c r="AU113" i="3"/>
  <c r="BY123" i="3"/>
  <c r="IA113" i="3"/>
  <c r="JE123" i="3"/>
  <c r="EB114" i="3"/>
  <c r="GJ124" i="3"/>
  <c r="DA114" i="3"/>
  <c r="FI124" i="3"/>
  <c r="TX114" i="3"/>
  <c r="WF124" i="3"/>
  <c r="BO114" i="3"/>
  <c r="DW124" i="3"/>
  <c r="PY114" i="3"/>
  <c r="SG124" i="3"/>
  <c r="JQ114" i="3"/>
  <c r="LY124" i="3"/>
  <c r="MH113" i="3"/>
  <c r="NL123" i="3"/>
  <c r="TW114" i="3"/>
  <c r="WE124" i="3"/>
  <c r="MO114" i="3"/>
  <c r="OW124" i="3"/>
  <c r="ACX114" i="3"/>
  <c r="AFF124" i="3"/>
  <c r="ABI114" i="3"/>
  <c r="ADQ124" i="3"/>
  <c r="DQ114" i="3"/>
  <c r="FY124" i="3"/>
  <c r="BI114" i="3"/>
  <c r="DQ124" i="3"/>
  <c r="VJ114" i="3"/>
  <c r="XR124" i="3"/>
  <c r="MA114" i="3"/>
  <c r="OI124" i="3"/>
  <c r="NB114" i="3"/>
  <c r="PJ124" i="3"/>
  <c r="YC114" i="3"/>
  <c r="AAK124" i="3"/>
  <c r="GB114" i="3"/>
  <c r="IJ124" i="3"/>
  <c r="JZ114" i="3"/>
  <c r="MH124" i="3"/>
  <c r="LO114" i="3"/>
  <c r="NW124" i="3"/>
  <c r="WI114" i="3"/>
  <c r="YQ124" i="3"/>
  <c r="UB114" i="3"/>
  <c r="WJ124" i="3"/>
  <c r="CT114" i="3"/>
  <c r="FB124" i="3"/>
  <c r="LS114" i="3"/>
  <c r="OA124" i="3"/>
  <c r="MC114" i="3"/>
  <c r="OK124" i="3"/>
  <c r="RO113" i="3"/>
  <c r="SS123" i="3"/>
  <c r="KB114" i="3"/>
  <c r="MJ124" i="3"/>
  <c r="PG114" i="3"/>
  <c r="RO124" i="3"/>
  <c r="KF114" i="3"/>
  <c r="MN124" i="3"/>
  <c r="KH114" i="3"/>
  <c r="MP124" i="3"/>
  <c r="EM114" i="3"/>
  <c r="GU124" i="3"/>
  <c r="FR113" i="3"/>
  <c r="GV123" i="3"/>
  <c r="JR114" i="3"/>
  <c r="LZ124" i="3"/>
  <c r="TM114" i="3"/>
  <c r="VU124" i="3"/>
  <c r="RS114" i="3"/>
  <c r="UA124" i="3"/>
  <c r="ABT114" i="3"/>
  <c r="AEB124" i="3"/>
  <c r="EA114" i="3"/>
  <c r="GI124" i="3"/>
  <c r="AH113" i="3"/>
  <c r="BL123" i="3"/>
  <c r="ABA114" i="3"/>
  <c r="ADI124" i="3"/>
  <c r="AL114" i="3"/>
  <c r="CT124" i="3"/>
  <c r="FL114" i="3"/>
  <c r="HT124" i="3"/>
  <c r="FI114" i="3"/>
  <c r="HQ124" i="3"/>
  <c r="XL114" i="3"/>
  <c r="ZT124" i="3"/>
  <c r="AX113" i="3"/>
  <c r="CB123" i="3"/>
  <c r="US114" i="3"/>
  <c r="XA124" i="3"/>
  <c r="WO114" i="3"/>
  <c r="YW124" i="3"/>
  <c r="QH114" i="3"/>
  <c r="SP124" i="3"/>
  <c r="LB114" i="3"/>
  <c r="NJ124" i="3"/>
  <c r="YI114" i="3"/>
  <c r="AAQ124" i="3"/>
  <c r="QT113" i="3"/>
  <c r="RX123" i="3"/>
  <c r="JB113" i="3"/>
  <c r="KF123" i="3"/>
  <c r="IU114" i="3"/>
  <c r="LC124" i="3"/>
  <c r="TB114" i="3"/>
  <c r="VJ124" i="3"/>
  <c r="GK114" i="3"/>
  <c r="IS124" i="3"/>
  <c r="PZ114" i="3"/>
  <c r="SH124" i="3"/>
  <c r="NC113" i="3"/>
  <c r="OG123" i="3"/>
  <c r="CI113" i="3"/>
  <c r="DM123" i="3"/>
  <c r="ZK114" i="3"/>
  <c r="ABS124" i="3"/>
  <c r="DM114" i="3"/>
  <c r="FU124" i="3"/>
  <c r="QJ114" i="3"/>
  <c r="SR124" i="3"/>
  <c r="TH114" i="3"/>
  <c r="VP124" i="3"/>
  <c r="DM113" i="3"/>
  <c r="EQ123" i="3"/>
  <c r="HL113" i="3"/>
  <c r="IP123" i="3"/>
  <c r="QF113" i="3"/>
  <c r="RJ123" i="3"/>
  <c r="MX113" i="3"/>
  <c r="OB123" i="3"/>
  <c r="LL113" i="3"/>
  <c r="MP123" i="3"/>
  <c r="MV113" i="3"/>
  <c r="NZ123" i="3"/>
  <c r="EE113" i="3"/>
  <c r="FI123" i="3"/>
  <c r="KO113" i="3"/>
  <c r="LS123" i="3"/>
  <c r="NF113" i="3"/>
  <c r="OJ123" i="3"/>
  <c r="HG113" i="3"/>
  <c r="IK123" i="3"/>
  <c r="BS113" i="3"/>
  <c r="CW123" i="3"/>
  <c r="JL113" i="3"/>
  <c r="KP123" i="3"/>
  <c r="PT113" i="3"/>
  <c r="QX123" i="3"/>
  <c r="EV113" i="3"/>
  <c r="FZ123" i="3"/>
  <c r="QR113" i="3"/>
  <c r="RV123" i="3"/>
  <c r="MZ113" i="3"/>
  <c r="OD123" i="3"/>
  <c r="QZ113" i="3"/>
  <c r="SD123" i="3"/>
  <c r="FU113" i="3"/>
  <c r="GY123" i="3"/>
  <c r="PS113" i="3"/>
  <c r="QW123" i="3"/>
  <c r="DW113" i="3"/>
  <c r="FA123" i="3"/>
  <c r="LY113" i="3"/>
  <c r="NC123" i="3"/>
  <c r="ML113" i="3"/>
  <c r="NP123" i="3"/>
  <c r="EK113" i="3"/>
  <c r="FO123" i="3"/>
  <c r="AV121" i="3"/>
  <c r="FF95" i="3"/>
  <c r="FF113" i="3"/>
  <c r="JR95" i="3"/>
  <c r="JR113" i="3"/>
  <c r="T95" i="3"/>
  <c r="T113" i="3"/>
  <c r="X95" i="3"/>
  <c r="X113" i="3"/>
  <c r="W95" i="3"/>
  <c r="W113" i="3"/>
  <c r="AD95" i="3"/>
  <c r="AD113" i="3"/>
  <c r="AE95" i="3"/>
  <c r="AE113" i="3"/>
  <c r="FY95" i="3"/>
  <c r="FY113" i="3"/>
  <c r="CR95" i="3"/>
  <c r="CR113" i="3"/>
  <c r="AA95" i="3"/>
  <c r="AA113" i="3"/>
  <c r="PD95" i="3"/>
  <c r="PD113" i="3"/>
  <c r="Z95" i="3"/>
  <c r="Z113" i="3"/>
  <c r="AT95" i="3"/>
  <c r="AT113" i="3"/>
  <c r="RL95" i="3"/>
  <c r="RL113" i="3"/>
  <c r="JE95" i="3"/>
  <c r="JE113" i="3"/>
  <c r="S103" i="3"/>
  <c r="S109" i="3" s="1"/>
  <c r="S113" i="3"/>
  <c r="LD95" i="3"/>
  <c r="LD113" i="3"/>
  <c r="FP95" i="3"/>
  <c r="FP113" i="3"/>
  <c r="KQ95" i="3"/>
  <c r="KQ113" i="3"/>
  <c r="AF95" i="3"/>
  <c r="AF113" i="3"/>
  <c r="HZ95" i="3"/>
  <c r="HZ113" i="3"/>
  <c r="NA95" i="3"/>
  <c r="NA113" i="3"/>
  <c r="QS95" i="3"/>
  <c r="QS113" i="3"/>
  <c r="AK95" i="3"/>
  <c r="AK113" i="3"/>
  <c r="DI95" i="3"/>
  <c r="DI113" i="3"/>
  <c r="AC95" i="3"/>
  <c r="AC113" i="3"/>
  <c r="AB95" i="3"/>
  <c r="AB113" i="3"/>
  <c r="LE95" i="3"/>
  <c r="LE113" i="3"/>
  <c r="Y95" i="3"/>
  <c r="Y113" i="3"/>
  <c r="GW95" i="3"/>
  <c r="GW113" i="3"/>
  <c r="PC95" i="3"/>
  <c r="PC113" i="3"/>
  <c r="LG95" i="3"/>
  <c r="LG113" i="3"/>
  <c r="OF95" i="3"/>
  <c r="OF113" i="3"/>
  <c r="V95" i="3"/>
  <c r="V113" i="3"/>
  <c r="ON95" i="3"/>
  <c r="ON113" i="3"/>
  <c r="FW95" i="3"/>
  <c r="HK95" i="3"/>
  <c r="LV95" i="3"/>
  <c r="RV95" i="3"/>
  <c r="OL95" i="3"/>
  <c r="NX95" i="3"/>
  <c r="CQ95" i="3"/>
  <c r="EX95" i="3"/>
  <c r="IR95" i="3"/>
  <c r="NS95" i="3"/>
  <c r="BK95" i="3"/>
  <c r="JO95" i="3"/>
  <c r="BP95" i="3"/>
  <c r="FE95" i="3"/>
  <c r="MH95" i="3"/>
  <c r="BX95" i="3"/>
  <c r="GY95" i="3"/>
  <c r="LC95" i="3"/>
  <c r="RC95" i="3"/>
  <c r="HJ95" i="3"/>
  <c r="FB95" i="3"/>
  <c r="OA95" i="3"/>
  <c r="AJ95" i="3"/>
  <c r="OK95" i="3"/>
  <c r="MI104" i="3"/>
  <c r="MI110" i="3" s="1"/>
  <c r="CB95" i="3"/>
  <c r="CY95" i="3"/>
  <c r="M75" i="3"/>
  <c r="OW95" i="3"/>
  <c r="DT95" i="3"/>
  <c r="IH104" i="3"/>
  <c r="IH110" i="3" s="1"/>
  <c r="KW104" i="3"/>
  <c r="KW110" i="3" s="1"/>
  <c r="DP95" i="3"/>
  <c r="M69" i="3"/>
  <c r="MM95" i="3"/>
  <c r="ZR81" i="3"/>
  <c r="ZR97" i="3"/>
  <c r="ADT81" i="3"/>
  <c r="ADT97" i="3"/>
  <c r="ADP81" i="3"/>
  <c r="ADP97" i="3"/>
  <c r="WS81" i="3"/>
  <c r="WS97" i="3"/>
  <c r="SF81" i="3"/>
  <c r="SF97" i="3"/>
  <c r="SZ123" i="3" s="1"/>
  <c r="YD81" i="3"/>
  <c r="YD97" i="3"/>
  <c r="UW81" i="3"/>
  <c r="UW97" i="3"/>
  <c r="ACJ81" i="3"/>
  <c r="ACJ97" i="3"/>
  <c r="UB81" i="3"/>
  <c r="UB97" i="3"/>
  <c r="YF81" i="3"/>
  <c r="YF97" i="3"/>
  <c r="TI81" i="3"/>
  <c r="TI97" i="3"/>
  <c r="VP81" i="3"/>
  <c r="VP97" i="3"/>
  <c r="TA81" i="3"/>
  <c r="TA97" i="3"/>
  <c r="WH81" i="3"/>
  <c r="WH97" i="3"/>
  <c r="XV81" i="3"/>
  <c r="XV97" i="3"/>
  <c r="ABZ81" i="3"/>
  <c r="ABZ97" i="3"/>
  <c r="AAM81" i="3"/>
  <c r="AAM97" i="3"/>
  <c r="ADF81" i="3"/>
  <c r="ADF97" i="3"/>
  <c r="ABW81" i="3"/>
  <c r="ABW97" i="3"/>
  <c r="DD95" i="3"/>
  <c r="IY95" i="3"/>
  <c r="TG81" i="3"/>
  <c r="TG97" i="3"/>
  <c r="WR81" i="3"/>
  <c r="WR97" i="3"/>
  <c r="AED81" i="3"/>
  <c r="AED97" i="3"/>
  <c r="AED151" i="3" s="1"/>
  <c r="ACO81" i="3"/>
  <c r="ACO97" i="3"/>
  <c r="UC81" i="3"/>
  <c r="UC97" i="3"/>
  <c r="ZB81" i="3"/>
  <c r="ZB97" i="3"/>
  <c r="LX95" i="3"/>
  <c r="SA81" i="3"/>
  <c r="SA97" i="3"/>
  <c r="SU123" i="3" s="1"/>
  <c r="CG104" i="3"/>
  <c r="CG110" i="3" s="1"/>
  <c r="TO81" i="3"/>
  <c r="TO97" i="3"/>
  <c r="TX81" i="3"/>
  <c r="TX97" i="3"/>
  <c r="SB81" i="3"/>
  <c r="SB97" i="3"/>
  <c r="SV123" i="3" s="1"/>
  <c r="ADI81" i="3"/>
  <c r="ADI97" i="3"/>
  <c r="YA81" i="3"/>
  <c r="YA97" i="3"/>
  <c r="GH95" i="3"/>
  <c r="FV95" i="3"/>
  <c r="MT95" i="3"/>
  <c r="AI95" i="3"/>
  <c r="NG95" i="3"/>
  <c r="QN95" i="3"/>
  <c r="TT81" i="3"/>
  <c r="TT97" i="3"/>
  <c r="ZI81" i="3"/>
  <c r="ZI97" i="3"/>
  <c r="UZ81" i="3"/>
  <c r="UZ97" i="3"/>
  <c r="WU81" i="3"/>
  <c r="WU97" i="3"/>
  <c r="YO81" i="3"/>
  <c r="YO97" i="3"/>
  <c r="CV95" i="3"/>
  <c r="EA104" i="3"/>
  <c r="EA110" i="3" s="1"/>
  <c r="IZ95" i="3"/>
  <c r="BJ95" i="3"/>
  <c r="IW104" i="3"/>
  <c r="IW110" i="3" s="1"/>
  <c r="FS104" i="3"/>
  <c r="FS110" i="3" s="1"/>
  <c r="BA104" i="3"/>
  <c r="BA110" i="3" s="1"/>
  <c r="DX104" i="3"/>
  <c r="DX110" i="3" s="1"/>
  <c r="BZ104" i="3"/>
  <c r="BZ110" i="3" s="1"/>
  <c r="CQ104" i="3"/>
  <c r="CQ110" i="3" s="1"/>
  <c r="MM104" i="3"/>
  <c r="MM110" i="3" s="1"/>
  <c r="OC103" i="3"/>
  <c r="OC109" i="3" s="1"/>
  <c r="JV103" i="3"/>
  <c r="JV109" i="3" s="1"/>
  <c r="RY103" i="3"/>
  <c r="RY109" i="3" s="1"/>
  <c r="HA103" i="3"/>
  <c r="HA109" i="3" s="1"/>
  <c r="CL103" i="3"/>
  <c r="CL109" i="3" s="1"/>
  <c r="QI95" i="3"/>
  <c r="CU104" i="3"/>
  <c r="CU110" i="3" s="1"/>
  <c r="DX103" i="3"/>
  <c r="DX109" i="3" s="1"/>
  <c r="GR103" i="3"/>
  <c r="S95" i="3"/>
  <c r="W103" i="3"/>
  <c r="W109" i="3" s="1"/>
  <c r="T103" i="3"/>
  <c r="T109" i="3" s="1"/>
  <c r="EY104" i="3"/>
  <c r="EY110" i="3" s="1"/>
  <c r="AG103" i="3"/>
  <c r="AG109" i="3" s="1"/>
  <c r="GS103" i="3"/>
  <c r="GS109" i="3" s="1"/>
  <c r="KB103" i="3"/>
  <c r="KB109" i="3" s="1"/>
  <c r="HL95" i="3"/>
  <c r="EP95" i="3"/>
  <c r="JQ104" i="3"/>
  <c r="JQ110" i="3" s="1"/>
  <c r="FC95" i="3"/>
  <c r="HM104" i="3"/>
  <c r="HM110" i="3" s="1"/>
  <c r="MP104" i="3"/>
  <c r="MP110" i="3" s="1"/>
  <c r="NR103" i="3"/>
  <c r="NR109" i="3" s="1"/>
  <c r="AO95" i="3"/>
  <c r="MA104" i="3"/>
  <c r="MA110" i="3" s="1"/>
  <c r="NO95" i="3"/>
  <c r="RF95" i="3"/>
  <c r="MD95" i="3"/>
  <c r="NJ95" i="3"/>
  <c r="RR103" i="3"/>
  <c r="RR109" i="3" s="1"/>
  <c r="HH103" i="3"/>
  <c r="HH109" i="3" s="1"/>
  <c r="HC103" i="3"/>
  <c r="HC109" i="3" s="1"/>
  <c r="CH103" i="3"/>
  <c r="CH109" i="3" s="1"/>
  <c r="HY104" i="3"/>
  <c r="HY110" i="3" s="1"/>
  <c r="IV104" i="3"/>
  <c r="IV110" i="3" s="1"/>
  <c r="MV95" i="3"/>
  <c r="JF104" i="3"/>
  <c r="JF110" i="3" s="1"/>
  <c r="BG95" i="3"/>
  <c r="AC103" i="3"/>
  <c r="AC109" i="3" s="1"/>
  <c r="NI103" i="3"/>
  <c r="NI109" i="3" s="1"/>
  <c r="HD103" i="3"/>
  <c r="HD109" i="3" s="1"/>
  <c r="ES103" i="3"/>
  <c r="ES109" i="3" s="1"/>
  <c r="FA95" i="3"/>
  <c r="KR95" i="3"/>
  <c r="GP104" i="3"/>
  <c r="GP110" i="3" s="1"/>
  <c r="AJ103" i="3"/>
  <c r="AJ109" i="3" s="1"/>
  <c r="JS103" i="3"/>
  <c r="JS109" i="3" s="1"/>
  <c r="GU103" i="3"/>
  <c r="GU109" i="3" s="1"/>
  <c r="CZ103" i="3"/>
  <c r="CZ109" i="3" s="1"/>
  <c r="GW103" i="3"/>
  <c r="GW109" i="3" s="1"/>
  <c r="GL95" i="3"/>
  <c r="CY104" i="3"/>
  <c r="CY110" i="3" s="1"/>
  <c r="RY95" i="3"/>
  <c r="IS95" i="3"/>
  <c r="QA95" i="3"/>
  <c r="QV103" i="3"/>
  <c r="QV109" i="3" s="1"/>
  <c r="FY103" i="3"/>
  <c r="FY109" i="3" s="1"/>
  <c r="DA103" i="3"/>
  <c r="DA109" i="3" s="1"/>
  <c r="DO103" i="3"/>
  <c r="DO109" i="3" s="1"/>
  <c r="LA95" i="3"/>
  <c r="GO95" i="3"/>
  <c r="CJ95" i="3"/>
  <c r="OX95" i="3"/>
  <c r="JL95" i="3"/>
  <c r="BY103" i="3"/>
  <c r="BY109" i="3" s="1"/>
  <c r="RU103" i="3"/>
  <c r="RU109" i="3" s="1"/>
  <c r="MY103" i="3"/>
  <c r="MY109" i="3" s="1"/>
  <c r="EI104" i="3"/>
  <c r="EI110" i="3" s="1"/>
  <c r="HZ103" i="3"/>
  <c r="HZ109" i="3" s="1"/>
  <c r="BJ103" i="3"/>
  <c r="BJ109" i="3" s="1"/>
  <c r="HL103" i="3"/>
  <c r="HL109" i="3" s="1"/>
  <c r="PX103" i="3"/>
  <c r="PX109" i="3" s="1"/>
  <c r="PH95" i="3"/>
  <c r="BR104" i="3"/>
  <c r="BR110" i="3" s="1"/>
  <c r="AQ95" i="3"/>
  <c r="CN103" i="3"/>
  <c r="CN109" i="3" s="1"/>
  <c r="EE103" i="3"/>
  <c r="EE109" i="3" s="1"/>
  <c r="BG103" i="3"/>
  <c r="BG109" i="3" s="1"/>
  <c r="JX103" i="3"/>
  <c r="JX109" i="3" s="1"/>
  <c r="HL104" i="3"/>
  <c r="HL110" i="3" s="1"/>
  <c r="KR104" i="3"/>
  <c r="KR110" i="3" s="1"/>
  <c r="CT95" i="3"/>
  <c r="KE95" i="3"/>
  <c r="JY95" i="3"/>
  <c r="RE103" i="3"/>
  <c r="RE109" i="3" s="1"/>
  <c r="EP103" i="3"/>
  <c r="EP109" i="3" s="1"/>
  <c r="QK103" i="3"/>
  <c r="QK109" i="3" s="1"/>
  <c r="MO103" i="3"/>
  <c r="CC103" i="3"/>
  <c r="CC109" i="3" s="1"/>
  <c r="JW95" i="3"/>
  <c r="JV95" i="3"/>
  <c r="KH95" i="3"/>
  <c r="KG104" i="3"/>
  <c r="KG110" i="3" s="1"/>
  <c r="HM95" i="3"/>
  <c r="GQ95" i="3"/>
  <c r="LC103" i="3"/>
  <c r="LC109" i="3" s="1"/>
  <c r="EJ103" i="3"/>
  <c r="EJ109" i="3" s="1"/>
  <c r="NU103" i="3"/>
  <c r="NU109" i="3" s="1"/>
  <c r="RP103" i="3"/>
  <c r="RP109" i="3" s="1"/>
  <c r="EH104" i="3"/>
  <c r="EH110" i="3" s="1"/>
  <c r="ADM81" i="3"/>
  <c r="ADM97" i="3"/>
  <c r="ADS81" i="3"/>
  <c r="ADS97" i="3"/>
  <c r="UK81" i="3"/>
  <c r="UK97" i="3"/>
  <c r="ACB81" i="3"/>
  <c r="ACB97" i="3"/>
  <c r="XR81" i="3"/>
  <c r="XR97" i="3"/>
  <c r="UT81" i="3"/>
  <c r="UT97" i="3"/>
  <c r="WL81" i="3"/>
  <c r="WL97" i="3"/>
  <c r="VT81" i="3"/>
  <c r="VT97" i="3"/>
  <c r="AAN81" i="3"/>
  <c r="AAN97" i="3"/>
  <c r="AEL81" i="3"/>
  <c r="AEL97" i="3"/>
  <c r="AEL151" i="3" s="1"/>
  <c r="WX81" i="3"/>
  <c r="WX97" i="3"/>
  <c r="YS81" i="3"/>
  <c r="YS97" i="3"/>
  <c r="ADR81" i="3"/>
  <c r="ADR97" i="3"/>
  <c r="TY81" i="3"/>
  <c r="TY97" i="3"/>
  <c r="UF81" i="3"/>
  <c r="UF97" i="3"/>
  <c r="BI95" i="3"/>
  <c r="ACH81" i="3"/>
  <c r="ACH97" i="3"/>
  <c r="UY81" i="3"/>
  <c r="UY97" i="3"/>
  <c r="VH81" i="3"/>
  <c r="VH97" i="3"/>
  <c r="ZQ81" i="3"/>
  <c r="ZQ97" i="3"/>
  <c r="ACL81" i="3"/>
  <c r="ACL97" i="3"/>
  <c r="HC95" i="3"/>
  <c r="DU95" i="3"/>
  <c r="HP95" i="3"/>
  <c r="AAR81" i="3"/>
  <c r="AAR97" i="3"/>
  <c r="AEV81" i="3"/>
  <c r="AEV97" i="3"/>
  <c r="AEV151" i="3" s="1"/>
  <c r="ADU81" i="3"/>
  <c r="ADU97" i="3"/>
  <c r="AAV81" i="3"/>
  <c r="AAV97" i="3"/>
  <c r="AFE81" i="3"/>
  <c r="AFE97" i="3"/>
  <c r="AFE151" i="3" s="1"/>
  <c r="CF95" i="3"/>
  <c r="GM95" i="3"/>
  <c r="UL81" i="3"/>
  <c r="UL97" i="3"/>
  <c r="AEE81" i="3"/>
  <c r="AEE97" i="3"/>
  <c r="AEE151" i="3" s="1"/>
  <c r="ABE81" i="3"/>
  <c r="ABE97" i="3"/>
  <c r="WJ81" i="3"/>
  <c r="WJ97" i="3"/>
  <c r="GT95" i="3"/>
  <c r="PF95" i="3"/>
  <c r="TP81" i="3"/>
  <c r="TP97" i="3"/>
  <c r="DG95" i="3"/>
  <c r="TH81" i="3"/>
  <c r="TH97" i="3"/>
  <c r="VL81" i="3"/>
  <c r="VL97" i="3"/>
  <c r="AEU81" i="3"/>
  <c r="AEU97" i="3"/>
  <c r="AEU151" i="3" s="1"/>
  <c r="VW81" i="3"/>
  <c r="VW97" i="3"/>
  <c r="RI95" i="3"/>
  <c r="HU104" i="3"/>
  <c r="HU110" i="3" s="1"/>
  <c r="IH95" i="3"/>
  <c r="EH95" i="3"/>
  <c r="HI104" i="3"/>
  <c r="HI110" i="3" s="1"/>
  <c r="HH104" i="3"/>
  <c r="HH110" i="3" s="1"/>
  <c r="AR104" i="3"/>
  <c r="AR110" i="3" s="1"/>
  <c r="BY104" i="3"/>
  <c r="BY110" i="3" s="1"/>
  <c r="GX104" i="3"/>
  <c r="GX110" i="3" s="1"/>
  <c r="FN104" i="3"/>
  <c r="FN110" i="3" s="1"/>
  <c r="FX104" i="3"/>
  <c r="FX110" i="3" s="1"/>
  <c r="OF103" i="3"/>
  <c r="OF109" i="3" s="1"/>
  <c r="AL103" i="3"/>
  <c r="AL109" i="3" s="1"/>
  <c r="MC95" i="3"/>
  <c r="BQ95" i="3"/>
  <c r="KA95" i="3"/>
  <c r="BI103" i="3"/>
  <c r="BI109" i="3" s="1"/>
  <c r="OL103" i="3"/>
  <c r="OL109" i="3" s="1"/>
  <c r="CK104" i="3"/>
  <c r="CK110" i="3" s="1"/>
  <c r="PQ103" i="3"/>
  <c r="PQ109" i="3" s="1"/>
  <c r="IP103" i="3"/>
  <c r="IP109" i="3" s="1"/>
  <c r="DY103" i="3"/>
  <c r="DY109" i="3" s="1"/>
  <c r="QG95" i="3"/>
  <c r="GX95" i="3"/>
  <c r="LC104" i="3"/>
  <c r="LC110" i="3" s="1"/>
  <c r="NV95" i="3"/>
  <c r="RQ95" i="3"/>
  <c r="OT95" i="3"/>
  <c r="PB103" i="3"/>
  <c r="PB109" i="3" s="1"/>
  <c r="QI103" i="3"/>
  <c r="QI109" i="3" s="1"/>
  <c r="GH103" i="3"/>
  <c r="GH109" i="3" s="1"/>
  <c r="AO104" i="3"/>
  <c r="AO110" i="3" s="1"/>
  <c r="QB95" i="3"/>
  <c r="GY104" i="3"/>
  <c r="GY110" i="3" s="1"/>
  <c r="JY103" i="3"/>
  <c r="JY109" i="3" s="1"/>
  <c r="EC103" i="3"/>
  <c r="EC109" i="3" s="1"/>
  <c r="CW103" i="3"/>
  <c r="CW109" i="3" s="1"/>
  <c r="EM104" i="3"/>
  <c r="EM110" i="3" s="1"/>
  <c r="AP95" i="3"/>
  <c r="AW95" i="3"/>
  <c r="PR103" i="3"/>
  <c r="PR109" i="3" s="1"/>
  <c r="QY103" i="3"/>
  <c r="QY109" i="3" s="1"/>
  <c r="GM104" i="3"/>
  <c r="GM110" i="3" s="1"/>
  <c r="DD104" i="3"/>
  <c r="DD110" i="3" s="1"/>
  <c r="HR95" i="3"/>
  <c r="NN103" i="3"/>
  <c r="NN109" i="3" s="1"/>
  <c r="DD103" i="3"/>
  <c r="DD109" i="3" s="1"/>
  <c r="FT103" i="3"/>
  <c r="FT109" i="3" s="1"/>
  <c r="MZ103" i="3"/>
  <c r="MZ109" i="3" s="1"/>
  <c r="BV95" i="3"/>
  <c r="FG104" i="3"/>
  <c r="FG110" i="3" s="1"/>
  <c r="GN103" i="3"/>
  <c r="GN109" i="3" s="1"/>
  <c r="LS103" i="3"/>
  <c r="LS109" i="3" s="1"/>
  <c r="JF103" i="3"/>
  <c r="JF109" i="3" s="1"/>
  <c r="CX103" i="3"/>
  <c r="CX109" i="3" s="1"/>
  <c r="RK103" i="3"/>
  <c r="RK109" i="3" s="1"/>
  <c r="JG104" i="3"/>
  <c r="JG110" i="3" s="1"/>
  <c r="EI95" i="3"/>
  <c r="HD95" i="3"/>
  <c r="AR95" i="3"/>
  <c r="JU103" i="3"/>
  <c r="JU109" i="3" s="1"/>
  <c r="PT103" i="3"/>
  <c r="PT109" i="3" s="1"/>
  <c r="BD104" i="3"/>
  <c r="BD110" i="3" s="1"/>
  <c r="BU95" i="3"/>
  <c r="DO104" i="3"/>
  <c r="DO110" i="3" s="1"/>
  <c r="AZ103" i="3"/>
  <c r="AZ109" i="3" s="1"/>
  <c r="DR103" i="3"/>
  <c r="DR109" i="3" s="1"/>
  <c r="LR104" i="3"/>
  <c r="LR110" i="3" s="1"/>
  <c r="KK104" i="3"/>
  <c r="KK110" i="3" s="1"/>
  <c r="GY103" i="3"/>
  <c r="GY109" i="3" s="1"/>
  <c r="MP103" i="3"/>
  <c r="MP109" i="3" s="1"/>
  <c r="FZ103" i="3"/>
  <c r="FZ109" i="3" s="1"/>
  <c r="NL103" i="3"/>
  <c r="NL109" i="3" s="1"/>
  <c r="HB95" i="3"/>
  <c r="BN95" i="3"/>
  <c r="HY95" i="3"/>
  <c r="QD103" i="3"/>
  <c r="QD109" i="3" s="1"/>
  <c r="LA103" i="3"/>
  <c r="LA109" i="3" s="1"/>
  <c r="HP104" i="3"/>
  <c r="HP110" i="3" s="1"/>
  <c r="FD95" i="3"/>
  <c r="IC95" i="3"/>
  <c r="VF81" i="3"/>
  <c r="VF97" i="3"/>
  <c r="LJ95" i="3"/>
  <c r="UD81" i="3"/>
  <c r="UD97" i="3"/>
  <c r="ZK81" i="3"/>
  <c r="ZK97" i="3"/>
  <c r="SQ81" i="3"/>
  <c r="SQ97" i="3"/>
  <c r="WY81" i="3"/>
  <c r="WY97" i="3"/>
  <c r="ZO81" i="3"/>
  <c r="ZO97" i="3"/>
  <c r="WZ81" i="3"/>
  <c r="WZ97" i="3"/>
  <c r="TR81" i="3"/>
  <c r="TR97" i="3"/>
  <c r="VY81" i="3"/>
  <c r="VY97" i="3"/>
  <c r="AAG81" i="3"/>
  <c r="AAG97" i="3"/>
  <c r="ACW81" i="3"/>
  <c r="ACW97" i="3"/>
  <c r="YX81" i="3"/>
  <c r="YX97" i="3"/>
  <c r="AAF81" i="3"/>
  <c r="AAF97" i="3"/>
  <c r="ZX81" i="3"/>
  <c r="ZX97" i="3"/>
  <c r="ADX81" i="3"/>
  <c r="ADX97" i="3"/>
  <c r="XE81" i="3"/>
  <c r="XE97" i="3"/>
  <c r="YH81" i="3"/>
  <c r="YH97" i="3"/>
  <c r="XJ81" i="3"/>
  <c r="XJ97" i="3"/>
  <c r="EW104" i="3"/>
  <c r="EW110" i="3" s="1"/>
  <c r="MF104" i="3"/>
  <c r="MF110" i="3" s="1"/>
  <c r="ABR81" i="3"/>
  <c r="ABR97" i="3"/>
  <c r="AEC81" i="3"/>
  <c r="AEC97" i="3"/>
  <c r="SS81" i="3"/>
  <c r="SS97" i="3"/>
  <c r="AEM81" i="3"/>
  <c r="AEM97" i="3"/>
  <c r="AEM151" i="3" s="1"/>
  <c r="AAS81" i="3"/>
  <c r="AAS97" i="3"/>
  <c r="AFB81" i="3"/>
  <c r="AFB97" i="3"/>
  <c r="AFB151" i="3" s="1"/>
  <c r="AEI81" i="3"/>
  <c r="AEI97" i="3"/>
  <c r="AEI151" i="3" s="1"/>
  <c r="IF95" i="3"/>
  <c r="AI139" i="3"/>
  <c r="TB81" i="3"/>
  <c r="TB97" i="3"/>
  <c r="AEJ81" i="3"/>
  <c r="AEJ97" i="3"/>
  <c r="AEJ151" i="3" s="1"/>
  <c r="XP81" i="3"/>
  <c r="XP97" i="3"/>
  <c r="VC81" i="3"/>
  <c r="VC97" i="3"/>
  <c r="DJ104" i="3"/>
  <c r="DJ110" i="3" s="1"/>
  <c r="RU95" i="3"/>
  <c r="PB95" i="3"/>
  <c r="IK95" i="3"/>
  <c r="FN95" i="3"/>
  <c r="MJ95" i="3"/>
  <c r="IW95" i="3"/>
  <c r="CO104" i="3"/>
  <c r="CO110" i="3" s="1"/>
  <c r="FA104" i="3"/>
  <c r="FA110" i="3" s="1"/>
  <c r="AH104" i="3"/>
  <c r="AH110" i="3" s="1"/>
  <c r="GV104" i="3"/>
  <c r="GV110" i="3" s="1"/>
  <c r="MR104" i="3"/>
  <c r="MR110" i="3" s="1"/>
  <c r="GU95" i="3"/>
  <c r="IC103" i="3"/>
  <c r="IC109" i="3" s="1"/>
  <c r="BA103" i="3"/>
  <c r="BA109" i="3" s="1"/>
  <c r="BV104" i="3"/>
  <c r="BV110" i="3" s="1"/>
  <c r="PF103" i="3"/>
  <c r="PF109" i="3" s="1"/>
  <c r="HO103" i="3"/>
  <c r="HO109" i="3" s="1"/>
  <c r="HU95" i="3"/>
  <c r="EN104" i="3"/>
  <c r="EN110" i="3" s="1"/>
  <c r="ML103" i="3"/>
  <c r="ML109" i="3" s="1"/>
  <c r="JB103" i="3"/>
  <c r="JB109" i="3" s="1"/>
  <c r="HV103" i="3"/>
  <c r="FR103" i="3"/>
  <c r="FR109" i="3" s="1"/>
  <c r="CL95" i="3"/>
  <c r="HN95" i="3"/>
  <c r="MX95" i="3"/>
  <c r="JN95" i="3"/>
  <c r="PG103" i="3"/>
  <c r="PG109" i="3" s="1"/>
  <c r="MI103" i="3"/>
  <c r="MI109" i="3" s="1"/>
  <c r="MR103" i="3"/>
  <c r="MR109" i="3" s="1"/>
  <c r="QE103" i="3"/>
  <c r="QE109" i="3" s="1"/>
  <c r="MO95" i="3"/>
  <c r="EM95" i="3"/>
  <c r="ER103" i="3"/>
  <c r="ER109" i="3" s="1"/>
  <c r="IL103" i="3"/>
  <c r="IL109" i="3" s="1"/>
  <c r="QJ103" i="3"/>
  <c r="QJ109" i="3" s="1"/>
  <c r="PR95" i="3"/>
  <c r="HH95" i="3"/>
  <c r="NH103" i="3"/>
  <c r="NH109" i="3" s="1"/>
  <c r="KU103" i="3"/>
  <c r="KU109" i="3" s="1"/>
  <c r="AT103" i="3"/>
  <c r="AT109" i="3" s="1"/>
  <c r="HX104" i="3"/>
  <c r="HX110" i="3" s="1"/>
  <c r="FK95" i="3"/>
  <c r="QO95" i="3"/>
  <c r="DS103" i="3"/>
  <c r="DS109" i="3" s="1"/>
  <c r="EU103" i="3"/>
  <c r="EU109" i="3" s="1"/>
  <c r="PI103" i="3"/>
  <c r="PI109" i="3" s="1"/>
  <c r="MJ104" i="3"/>
  <c r="MJ110" i="3" s="1"/>
  <c r="BH104" i="3"/>
  <c r="BH110" i="3" s="1"/>
  <c r="KQ104" i="3"/>
  <c r="KQ110" i="3" s="1"/>
  <c r="Y103" i="3"/>
  <c r="Y109" i="3" s="1"/>
  <c r="ME103" i="3"/>
  <c r="ME109" i="3" s="1"/>
  <c r="LO103" i="3"/>
  <c r="LO109" i="3" s="1"/>
  <c r="EV104" i="3"/>
  <c r="EV110" i="3" s="1"/>
  <c r="QV95" i="3"/>
  <c r="NY95" i="3"/>
  <c r="EN95" i="3"/>
  <c r="OY95" i="3"/>
  <c r="ND104" i="3"/>
  <c r="ND110" i="3" s="1"/>
  <c r="PD103" i="3"/>
  <c r="PD109" i="3" s="1"/>
  <c r="DW103" i="3"/>
  <c r="DW109" i="3" s="1"/>
  <c r="IS104" i="3"/>
  <c r="IS110" i="3" s="1"/>
  <c r="EU95" i="3"/>
  <c r="LN95" i="3"/>
  <c r="IO95" i="3"/>
  <c r="PJ103" i="3"/>
  <c r="PJ109" i="3" s="1"/>
  <c r="PA103" i="3"/>
  <c r="PA109" i="3" s="1"/>
  <c r="JE103" i="3"/>
  <c r="JE109" i="3" s="1"/>
  <c r="HE95" i="3"/>
  <c r="MZ95" i="3"/>
  <c r="CP95" i="3"/>
  <c r="LK95" i="3"/>
  <c r="GA104" i="3"/>
  <c r="GA110" i="3" s="1"/>
  <c r="PS95" i="3"/>
  <c r="GI95" i="3"/>
  <c r="GA103" i="3"/>
  <c r="GA109" i="3" s="1"/>
  <c r="RJ103" i="3"/>
  <c r="RJ109" i="3" s="1"/>
  <c r="LZ103" i="3"/>
  <c r="LZ109" i="3" s="1"/>
  <c r="DR104" i="3"/>
  <c r="DR110" i="3" s="1"/>
  <c r="MD104" i="3"/>
  <c r="MD110" i="3" s="1"/>
  <c r="OI95" i="3"/>
  <c r="LM104" i="3"/>
  <c r="LM110" i="3" s="1"/>
  <c r="FP104" i="3"/>
  <c r="FP110" i="3" s="1"/>
  <c r="LN104" i="3"/>
  <c r="LN110" i="3" s="1"/>
  <c r="CU103" i="3"/>
  <c r="CU109" i="3" s="1"/>
  <c r="ER95" i="3"/>
  <c r="DA95" i="3"/>
  <c r="QP103" i="3"/>
  <c r="QP109" i="3" s="1"/>
  <c r="EL103" i="3"/>
  <c r="EL109" i="3" s="1"/>
  <c r="RT95" i="3"/>
  <c r="AFF81" i="3"/>
  <c r="AFF97" i="3"/>
  <c r="AFF151" i="3" s="1"/>
  <c r="SN81" i="3"/>
  <c r="SN97" i="3"/>
  <c r="US81" i="3"/>
  <c r="US97" i="3"/>
  <c r="ACN81" i="3"/>
  <c r="ACN97" i="3"/>
  <c r="SZ81" i="3"/>
  <c r="SZ97" i="3"/>
  <c r="SI81" i="3"/>
  <c r="SI97" i="3"/>
  <c r="TC123" i="3" s="1"/>
  <c r="AAI81" i="3"/>
  <c r="AAI97" i="3"/>
  <c r="TU81" i="3"/>
  <c r="TU97" i="3"/>
  <c r="ADD81" i="3"/>
  <c r="ADD97" i="3"/>
  <c r="XI81" i="3"/>
  <c r="XI97" i="3"/>
  <c r="ABV81" i="3"/>
  <c r="ABV97" i="3"/>
  <c r="RO95" i="3"/>
  <c r="AEP81" i="3"/>
  <c r="AEP97" i="3"/>
  <c r="AEP151" i="3" s="1"/>
  <c r="WN81" i="3"/>
  <c r="WN97" i="3"/>
  <c r="ZG81" i="3"/>
  <c r="ZG97" i="3"/>
  <c r="UI81" i="3"/>
  <c r="UI97" i="3"/>
  <c r="FR95" i="3"/>
  <c r="AAH81" i="3"/>
  <c r="AAH97" i="3"/>
  <c r="LU95" i="3"/>
  <c r="AEF81" i="3"/>
  <c r="AEF97" i="3"/>
  <c r="AEF151" i="3" s="1"/>
  <c r="XD81" i="3"/>
  <c r="XD97" i="3"/>
  <c r="AAA81" i="3"/>
  <c r="AAA97" i="3"/>
  <c r="AFA81" i="3"/>
  <c r="AFA97" i="3"/>
  <c r="AFA151" i="3" s="1"/>
  <c r="CC104" i="3"/>
  <c r="CC110" i="3" s="1"/>
  <c r="SX81" i="3"/>
  <c r="SX97" i="3"/>
  <c r="ED95" i="3"/>
  <c r="GA95" i="3"/>
  <c r="TW81" i="3"/>
  <c r="TW97" i="3"/>
  <c r="ACV81" i="3"/>
  <c r="ACV97" i="3"/>
  <c r="VG81" i="3"/>
  <c r="VG97" i="3"/>
  <c r="ADV81" i="3"/>
  <c r="ADV97" i="3"/>
  <c r="DY95" i="3"/>
  <c r="CI95" i="3"/>
  <c r="FJ95" i="3"/>
  <c r="OR95" i="3"/>
  <c r="LP95" i="3"/>
  <c r="NM95" i="3"/>
  <c r="FQ104" i="3"/>
  <c r="FQ110" i="3" s="1"/>
  <c r="NF104" i="3"/>
  <c r="NF110" i="3" s="1"/>
  <c r="IZ104" i="3"/>
  <c r="IZ110" i="3" s="1"/>
  <c r="DT104" i="3"/>
  <c r="DT110" i="3" s="1"/>
  <c r="DB104" i="3"/>
  <c r="DB110" i="3" s="1"/>
  <c r="IY104" i="3"/>
  <c r="IY110" i="3" s="1"/>
  <c r="CW104" i="3"/>
  <c r="CW110" i="3" s="1"/>
  <c r="BF103" i="3"/>
  <c r="BF109" i="3" s="1"/>
  <c r="DJ103" i="3"/>
  <c r="DJ109" i="3" s="1"/>
  <c r="GJ95" i="3"/>
  <c r="EB104" i="3"/>
  <c r="EB110" i="3" s="1"/>
  <c r="IN103" i="3"/>
  <c r="IN109" i="3" s="1"/>
  <c r="V103" i="3"/>
  <c r="V109" i="3" s="1"/>
  <c r="PI95" i="3"/>
  <c r="JK104" i="3"/>
  <c r="JK110" i="3" s="1"/>
  <c r="GI103" i="3"/>
  <c r="GI109" i="3" s="1"/>
  <c r="EQ103" i="3"/>
  <c r="EQ109" i="3" s="1"/>
  <c r="BS103" i="3"/>
  <c r="BS109" i="3" s="1"/>
  <c r="GN95" i="3"/>
  <c r="IM104" i="3"/>
  <c r="IM110" i="3" s="1"/>
  <c r="IR103" i="3"/>
  <c r="IR109" i="3" s="1"/>
  <c r="EB103" i="3"/>
  <c r="EB109" i="3" s="1"/>
  <c r="PU95" i="3"/>
  <c r="PZ95" i="3"/>
  <c r="NT95" i="3"/>
  <c r="RX95" i="3"/>
  <c r="GM103" i="3"/>
  <c r="GM109" i="3" s="1"/>
  <c r="ED103" i="3"/>
  <c r="ED109" i="3" s="1"/>
  <c r="KC103" i="3"/>
  <c r="KC109" i="3" s="1"/>
  <c r="DB103" i="3"/>
  <c r="DB109" i="3" s="1"/>
  <c r="KQ103" i="3"/>
  <c r="KQ109" i="3" s="1"/>
  <c r="NO103" i="3"/>
  <c r="NO109" i="3" s="1"/>
  <c r="IG104" i="3"/>
  <c r="IG110" i="3" s="1"/>
  <c r="EF95" i="3"/>
  <c r="II104" i="3"/>
  <c r="II110" i="3" s="1"/>
  <c r="HW104" i="3"/>
  <c r="HW110" i="3" s="1"/>
  <c r="EJ95" i="3"/>
  <c r="IV95" i="3"/>
  <c r="OS95" i="3"/>
  <c r="BN104" i="3"/>
  <c r="BN110" i="3" s="1"/>
  <c r="BT104" i="3"/>
  <c r="BT110" i="3" s="1"/>
  <c r="PQ95" i="3"/>
  <c r="AZ95" i="3"/>
  <c r="NX103" i="3"/>
  <c r="NX109" i="3" s="1"/>
  <c r="KJ103" i="3"/>
  <c r="KJ109" i="3" s="1"/>
  <c r="OS103" i="3"/>
  <c r="OS109" i="3" s="1"/>
  <c r="KM95" i="3"/>
  <c r="PX95" i="3"/>
  <c r="FL95" i="3"/>
  <c r="BL104" i="3"/>
  <c r="BL110" i="3" s="1"/>
  <c r="DV103" i="3"/>
  <c r="DV109" i="3" s="1"/>
  <c r="LY103" i="3"/>
  <c r="LY109" i="3" s="1"/>
  <c r="JA103" i="3"/>
  <c r="DH103" i="3"/>
  <c r="DH109" i="3" s="1"/>
  <c r="JZ104" i="3"/>
  <c r="JZ110" i="3" s="1"/>
  <c r="MS95" i="3"/>
  <c r="LJ103" i="3"/>
  <c r="QT103" i="3"/>
  <c r="QT109" i="3" s="1"/>
  <c r="JW103" i="3"/>
  <c r="JW109" i="3" s="1"/>
  <c r="CE95" i="3"/>
  <c r="BR95" i="3"/>
  <c r="EC95" i="3"/>
  <c r="EV103" i="3"/>
  <c r="EV109" i="3" s="1"/>
  <c r="IJ103" i="3"/>
  <c r="IJ109" i="3" s="1"/>
  <c r="FW103" i="3"/>
  <c r="FW109" i="3" s="1"/>
  <c r="NB95" i="3"/>
  <c r="MR95" i="3"/>
  <c r="BO104" i="3"/>
  <c r="BO110" i="3" s="1"/>
  <c r="AS104" i="3"/>
  <c r="AS110" i="3" s="1"/>
  <c r="JK95" i="3"/>
  <c r="BN103" i="3"/>
  <c r="BN109" i="3" s="1"/>
  <c r="IX103" i="3"/>
  <c r="IX109" i="3" s="1"/>
  <c r="PM103" i="3"/>
  <c r="PM109" i="3" s="1"/>
  <c r="OD95" i="3"/>
  <c r="ML95" i="3"/>
  <c r="IU95" i="3"/>
  <c r="JT95" i="3"/>
  <c r="NK103" i="3"/>
  <c r="NK109" i="3" s="1"/>
  <c r="AV103" i="3"/>
  <c r="AV109" i="3" s="1"/>
  <c r="IU103" i="3"/>
  <c r="IU109" i="3" s="1"/>
  <c r="YR81" i="3"/>
  <c r="YR97" i="3"/>
  <c r="WT81" i="3"/>
  <c r="WT97" i="3"/>
  <c r="ZZ81" i="3"/>
  <c r="ZZ97" i="3"/>
  <c r="SG81" i="3"/>
  <c r="SG97" i="3"/>
  <c r="TA123" i="3" s="1"/>
  <c r="AAK81" i="3"/>
  <c r="AAK97" i="3"/>
  <c r="LM95" i="3"/>
  <c r="ZP81" i="3"/>
  <c r="ZP97" i="3"/>
  <c r="XH81" i="3"/>
  <c r="XH97" i="3"/>
  <c r="VO81" i="3"/>
  <c r="VO97" i="3"/>
  <c r="AEA81" i="3"/>
  <c r="AEA97" i="3"/>
  <c r="IJ95" i="3"/>
  <c r="HT95" i="3"/>
  <c r="OB95" i="3"/>
  <c r="YZ81" i="3"/>
  <c r="YZ97" i="3"/>
  <c r="ABG81" i="3"/>
  <c r="ABG97" i="3"/>
  <c r="TK81" i="3"/>
  <c r="TK97" i="3"/>
  <c r="ABQ81" i="3"/>
  <c r="ABQ97" i="3"/>
  <c r="AAP81" i="3"/>
  <c r="AAP97" i="3"/>
  <c r="HG104" i="3"/>
  <c r="HG110" i="3" s="1"/>
  <c r="EB95" i="3"/>
  <c r="EW95" i="3"/>
  <c r="EG104" i="3"/>
  <c r="EG110" i="3" s="1"/>
  <c r="AG95" i="3"/>
  <c r="JY104" i="3"/>
  <c r="JY110" i="3" s="1"/>
  <c r="ACK81" i="3"/>
  <c r="ACK97" i="3"/>
  <c r="XT81" i="3"/>
  <c r="XT97" i="3"/>
  <c r="UV81" i="3"/>
  <c r="UV97" i="3"/>
  <c r="BO95" i="3"/>
  <c r="ET104" i="3"/>
  <c r="ET110" i="3" s="1"/>
  <c r="OV95" i="3"/>
  <c r="JR104" i="3"/>
  <c r="JR110" i="3" s="1"/>
  <c r="ACE81" i="3"/>
  <c r="ACE97" i="3"/>
  <c r="ZF81" i="3"/>
  <c r="ZF97" i="3"/>
  <c r="SY81" i="3"/>
  <c r="SY97" i="3"/>
  <c r="ZE81" i="3"/>
  <c r="ZE97" i="3"/>
  <c r="XS81" i="3"/>
  <c r="XS97" i="3"/>
  <c r="LK104" i="3"/>
  <c r="LK110" i="3" s="1"/>
  <c r="MX104" i="3"/>
  <c r="MX110" i="3" s="1"/>
  <c r="GU104" i="3"/>
  <c r="GU110" i="3" s="1"/>
  <c r="BI104" i="3"/>
  <c r="BI110" i="3" s="1"/>
  <c r="AK104" i="3"/>
  <c r="AK110" i="3" s="1"/>
  <c r="EA103" i="3"/>
  <c r="EA109" i="3" s="1"/>
  <c r="KM103" i="3"/>
  <c r="KM109" i="3" s="1"/>
  <c r="NV103" i="3"/>
  <c r="NV109" i="3" s="1"/>
  <c r="HO95" i="3"/>
  <c r="KZ95" i="3"/>
  <c r="DQ103" i="3"/>
  <c r="DQ109" i="3" s="1"/>
  <c r="LF103" i="3"/>
  <c r="LF109" i="3" s="1"/>
  <c r="DM103" i="3"/>
  <c r="DM109" i="3" s="1"/>
  <c r="DC103" i="3"/>
  <c r="DC109" i="3" s="1"/>
  <c r="EZ103" i="3"/>
  <c r="EZ109" i="3" s="1"/>
  <c r="HI103" i="3"/>
  <c r="HI109" i="3" s="1"/>
  <c r="BH95" i="3"/>
  <c r="AP103" i="3"/>
  <c r="AP109" i="3" s="1"/>
  <c r="GZ103" i="3"/>
  <c r="GZ109" i="3" s="1"/>
  <c r="BC103" i="3"/>
  <c r="BC109" i="3" s="1"/>
  <c r="CD103" i="3"/>
  <c r="CD109" i="3" s="1"/>
  <c r="KN104" i="3"/>
  <c r="KN110" i="3" s="1"/>
  <c r="BL95" i="3"/>
  <c r="KP95" i="3"/>
  <c r="IA104" i="3"/>
  <c r="IA110" i="3" s="1"/>
  <c r="CG95" i="3"/>
  <c r="EO95" i="3"/>
  <c r="CO103" i="3"/>
  <c r="CO109" i="3" s="1"/>
  <c r="AW103" i="3"/>
  <c r="KI103" i="3"/>
  <c r="KI109" i="3" s="1"/>
  <c r="QM103" i="3"/>
  <c r="QM109" i="3" s="1"/>
  <c r="BW95" i="3"/>
  <c r="AQ103" i="3"/>
  <c r="AQ109" i="3" s="1"/>
  <c r="KY95" i="3"/>
  <c r="QH95" i="3"/>
  <c r="RV103" i="3"/>
  <c r="RV109" i="3" s="1"/>
  <c r="GX103" i="3"/>
  <c r="GX109" i="3" s="1"/>
  <c r="DN103" i="3"/>
  <c r="DN109" i="3" s="1"/>
  <c r="EE104" i="3"/>
  <c r="EE110" i="3" s="1"/>
  <c r="IK104" i="3"/>
  <c r="IK110" i="3" s="1"/>
  <c r="LS95" i="3"/>
  <c r="GE95" i="3"/>
  <c r="AA103" i="3"/>
  <c r="AA109" i="3" s="1"/>
  <c r="QX103" i="3"/>
  <c r="QX109" i="3" s="1"/>
  <c r="KU104" i="3"/>
  <c r="KU110" i="3" s="1"/>
  <c r="EO104" i="3"/>
  <c r="EO110" i="3" s="1"/>
  <c r="LT95" i="3"/>
  <c r="QG103" i="3"/>
  <c r="QG109" i="3" s="1"/>
  <c r="NP103" i="3"/>
  <c r="NP109" i="3" s="1"/>
  <c r="PH103" i="3"/>
  <c r="PH109" i="3" s="1"/>
  <c r="BS95" i="3"/>
  <c r="DF95" i="3"/>
  <c r="FT104" i="3"/>
  <c r="FT110" i="3" s="1"/>
  <c r="HE103" i="3"/>
  <c r="HE109" i="3" s="1"/>
  <c r="OH103" i="3"/>
  <c r="OH109" i="3" s="1"/>
  <c r="FJ103" i="3"/>
  <c r="FJ109" i="3" s="1"/>
  <c r="KT103" i="3"/>
  <c r="KT109" i="3" s="1"/>
  <c r="QZ103" i="3"/>
  <c r="QZ109" i="3" s="1"/>
  <c r="PJ95" i="3"/>
  <c r="EV95" i="3"/>
  <c r="EG95" i="3"/>
  <c r="LB104" i="3"/>
  <c r="LB110" i="3" s="1"/>
  <c r="IQ103" i="3"/>
  <c r="IQ109" i="3" s="1"/>
  <c r="DI103" i="3"/>
  <c r="DI109" i="3" s="1"/>
  <c r="GP95" i="3"/>
  <c r="KS103" i="3"/>
  <c r="KS109" i="3" s="1"/>
  <c r="DL103" i="3"/>
  <c r="DL109" i="3" s="1"/>
  <c r="JT103" i="3"/>
  <c r="JT109" i="3" s="1"/>
  <c r="BJ104" i="3"/>
  <c r="BJ110" i="3" s="1"/>
  <c r="FZ95" i="3"/>
  <c r="JO103" i="3"/>
  <c r="JO109" i="3" s="1"/>
  <c r="MG103" i="3"/>
  <c r="MG109" i="3" s="1"/>
  <c r="RF103" i="3"/>
  <c r="RF109" i="3" s="1"/>
  <c r="KW95" i="3"/>
  <c r="OM95" i="3"/>
  <c r="AU95" i="3"/>
  <c r="DE103" i="3"/>
  <c r="DE109" i="3" s="1"/>
  <c r="FP103" i="3"/>
  <c r="FP109" i="3" s="1"/>
  <c r="CF103" i="3"/>
  <c r="CF109" i="3" s="1"/>
  <c r="JR103" i="3"/>
  <c r="JR109" i="3" s="1"/>
  <c r="U103" i="3"/>
  <c r="U109" i="3" s="1"/>
  <c r="AY121" i="3" s="1"/>
  <c r="VZ81" i="3"/>
  <c r="VZ97" i="3"/>
  <c r="ZH81" i="3"/>
  <c r="ZH97" i="3"/>
  <c r="ADB81" i="3"/>
  <c r="ADB97" i="3"/>
  <c r="AEH81" i="3"/>
  <c r="AEH97" i="3"/>
  <c r="AEH151" i="3" s="1"/>
  <c r="WI81" i="3"/>
  <c r="WI97" i="3"/>
  <c r="ADO81" i="3"/>
  <c r="ADO97" i="3"/>
  <c r="VJ81" i="3"/>
  <c r="VJ97" i="3"/>
  <c r="ABH81" i="3"/>
  <c r="ABH97" i="3"/>
  <c r="ST81" i="3"/>
  <c r="ST97" i="3"/>
  <c r="AES81" i="3"/>
  <c r="AES97" i="3"/>
  <c r="AES151" i="3" s="1"/>
  <c r="IB95" i="3"/>
  <c r="JH95" i="3"/>
  <c r="SL81" i="3"/>
  <c r="SL97" i="3"/>
  <c r="ZV81" i="3"/>
  <c r="ZV97" i="3"/>
  <c r="IL95" i="3"/>
  <c r="JT104" i="3"/>
  <c r="JT110" i="3" s="1"/>
  <c r="ADJ81" i="3"/>
  <c r="ADJ97" i="3"/>
  <c r="ABB81" i="3"/>
  <c r="ABB97" i="3"/>
  <c r="YW81" i="3"/>
  <c r="YW97" i="3"/>
  <c r="UN81" i="3"/>
  <c r="UN97" i="3"/>
  <c r="IE95" i="3"/>
  <c r="PY95" i="3"/>
  <c r="NP95" i="3"/>
  <c r="HA104" i="3"/>
  <c r="HA110" i="3" s="1"/>
  <c r="CX95" i="3"/>
  <c r="VS81" i="3"/>
  <c r="VS97" i="3"/>
  <c r="XN81" i="3"/>
  <c r="XN97" i="3"/>
  <c r="AAW81" i="3"/>
  <c r="AAW97" i="3"/>
  <c r="XK81" i="3"/>
  <c r="XK97" i="3"/>
  <c r="ABX81" i="3"/>
  <c r="ABX97" i="3"/>
  <c r="MQ95" i="3"/>
  <c r="BD95" i="3"/>
  <c r="YJ81" i="3"/>
  <c r="YJ97" i="3"/>
  <c r="TF81" i="3"/>
  <c r="TF97" i="3"/>
  <c r="AAO81" i="3"/>
  <c r="AAO97" i="3"/>
  <c r="ACZ81" i="3"/>
  <c r="ACZ97" i="3"/>
  <c r="ABA81" i="3"/>
  <c r="ABA97" i="3"/>
  <c r="HE104" i="3"/>
  <c r="HE110" i="3" s="1"/>
  <c r="GB104" i="3"/>
  <c r="GB110" i="3" s="1"/>
  <c r="HX95" i="3"/>
  <c r="DS95" i="3"/>
  <c r="KU95" i="3"/>
  <c r="FS95" i="3"/>
  <c r="MV104" i="3"/>
  <c r="MV110" i="3" s="1"/>
  <c r="DN104" i="3"/>
  <c r="DN110" i="3" s="1"/>
  <c r="ES104" i="3"/>
  <c r="ES110" i="3" s="1"/>
  <c r="FU104" i="3"/>
  <c r="FU110" i="3" s="1"/>
  <c r="IR104" i="3"/>
  <c r="IR110" i="3" s="1"/>
  <c r="NC104" i="3"/>
  <c r="NC110" i="3" s="1"/>
  <c r="AG104" i="3"/>
  <c r="AG110" i="3" s="1"/>
  <c r="MJ103" i="3"/>
  <c r="MJ109" i="3" s="1"/>
  <c r="LH103" i="3"/>
  <c r="LH109" i="3" s="1"/>
  <c r="HS103" i="3"/>
  <c r="HS109" i="3" s="1"/>
  <c r="GL103" i="3"/>
  <c r="GL109" i="3" s="1"/>
  <c r="FV103" i="3"/>
  <c r="FV109" i="3" s="1"/>
  <c r="QN103" i="3"/>
  <c r="QN109" i="3" s="1"/>
  <c r="DH95" i="3"/>
  <c r="JI103" i="3"/>
  <c r="JI109" i="3" s="1"/>
  <c r="MA103" i="3"/>
  <c r="MA109" i="3" s="1"/>
  <c r="GL104" i="3"/>
  <c r="GL110" i="3" s="1"/>
  <c r="PV95" i="3"/>
  <c r="CM104" i="3"/>
  <c r="CM110" i="3" s="1"/>
  <c r="DF103" i="3"/>
  <c r="IH103" i="3"/>
  <c r="IH109" i="3" s="1"/>
  <c r="FI95" i="3"/>
  <c r="OR103" i="3"/>
  <c r="OR109" i="3" s="1"/>
  <c r="BP103" i="3"/>
  <c r="BP109" i="3" s="1"/>
  <c r="BM103" i="3"/>
  <c r="BM109" i="3" s="1"/>
  <c r="GD104" i="3"/>
  <c r="GD110" i="3" s="1"/>
  <c r="AY95" i="3"/>
  <c r="EE95" i="3"/>
  <c r="HM103" i="3"/>
  <c r="HM109" i="3" s="1"/>
  <c r="AU103" i="3"/>
  <c r="AU109" i="3" s="1"/>
  <c r="FG103" i="3"/>
  <c r="FG109" i="3" s="1"/>
  <c r="AI103" i="3"/>
  <c r="AI109" i="3" s="1"/>
  <c r="HV95" i="3"/>
  <c r="PK95" i="3"/>
  <c r="NN95" i="3"/>
  <c r="HG95" i="3"/>
  <c r="CJ103" i="3"/>
  <c r="CJ109" i="3" s="1"/>
  <c r="OE103" i="3"/>
  <c r="OE109" i="3" s="1"/>
  <c r="IV103" i="3"/>
  <c r="IV109" i="3" s="1"/>
  <c r="IQ104" i="3"/>
  <c r="IQ110" i="3" s="1"/>
  <c r="KK103" i="3"/>
  <c r="KK109" i="3" s="1"/>
  <c r="MC103" i="3"/>
  <c r="MC109" i="3" s="1"/>
  <c r="FB103" i="3"/>
  <c r="FB109" i="3" s="1"/>
  <c r="IW103" i="3"/>
  <c r="IW109" i="3" s="1"/>
  <c r="JG95" i="3"/>
  <c r="LH95" i="3"/>
  <c r="PT95" i="3"/>
  <c r="EL95" i="3"/>
  <c r="CQ103" i="3"/>
  <c r="CQ109" i="3" s="1"/>
  <c r="NQ103" i="3"/>
  <c r="NQ109" i="3" s="1"/>
  <c r="JN104" i="3"/>
  <c r="JN110" i="3" s="1"/>
  <c r="IJ104" i="3"/>
  <c r="IJ110" i="3" s="1"/>
  <c r="CH104" i="3"/>
  <c r="CH110" i="3" s="1"/>
  <c r="QU103" i="3"/>
  <c r="QU109" i="3" s="1"/>
  <c r="KN103" i="3"/>
  <c r="KN109" i="3" s="1"/>
  <c r="DT103" i="3"/>
  <c r="DT109" i="3" s="1"/>
  <c r="NF103" i="3"/>
  <c r="NF109" i="3" s="1"/>
  <c r="JX95" i="3"/>
  <c r="BA95" i="3"/>
  <c r="KX104" i="3"/>
  <c r="KX110" i="3" s="1"/>
  <c r="DC95" i="3"/>
  <c r="FX95" i="3"/>
  <c r="GC95" i="3"/>
  <c r="KH104" i="3"/>
  <c r="KH110" i="3" s="1"/>
  <c r="EW103" i="3"/>
  <c r="EW109" i="3" s="1"/>
  <c r="GO103" i="3"/>
  <c r="GO109" i="3" s="1"/>
  <c r="LI95" i="3"/>
  <c r="CC95" i="3"/>
  <c r="GN104" i="3"/>
  <c r="GN110" i="3" s="1"/>
  <c r="FH103" i="3"/>
  <c r="FH109" i="3" s="1"/>
  <c r="OD103" i="3"/>
  <c r="OD109" i="3" s="1"/>
  <c r="NG103" i="3"/>
  <c r="NG109" i="3" s="1"/>
  <c r="HK103" i="3"/>
  <c r="HK109" i="3" s="1"/>
  <c r="LY95" i="3"/>
  <c r="IE104" i="3"/>
  <c r="IE110" i="3" s="1"/>
  <c r="RI103" i="3"/>
  <c r="RI109" i="3" s="1"/>
  <c r="CK103" i="3"/>
  <c r="CK109" i="3" s="1"/>
  <c r="IA103" i="3"/>
  <c r="IA109" i="3" s="1"/>
  <c r="DI104" i="3"/>
  <c r="DI110" i="3" s="1"/>
  <c r="ACQ81" i="3"/>
  <c r="ACQ97" i="3"/>
  <c r="AEO81" i="3"/>
  <c r="AEO97" i="3"/>
  <c r="AEO151" i="3" s="1"/>
  <c r="TV81" i="3"/>
  <c r="TV97" i="3"/>
  <c r="WD81" i="3"/>
  <c r="WD97" i="3"/>
  <c r="NI98" i="3"/>
  <c r="OM124" i="3" s="1"/>
  <c r="NI81" i="3"/>
  <c r="YU81" i="3"/>
  <c r="YU97" i="3"/>
  <c r="AAT81" i="3"/>
  <c r="AAT97" i="3"/>
  <c r="YQ81" i="3"/>
  <c r="YQ97" i="3"/>
  <c r="XL81" i="3"/>
  <c r="XL97" i="3"/>
  <c r="ACF81" i="3"/>
  <c r="ACF97" i="3"/>
  <c r="ABY81" i="3"/>
  <c r="ABY97" i="3"/>
  <c r="VA81" i="3"/>
  <c r="VA97" i="3"/>
  <c r="TZ81" i="3"/>
  <c r="TZ97" i="3"/>
  <c r="IN95" i="3"/>
  <c r="FO95" i="3"/>
  <c r="DN95" i="3"/>
  <c r="XM81" i="3"/>
  <c r="XM97" i="3"/>
  <c r="SC81" i="3"/>
  <c r="SC97" i="3"/>
  <c r="SC151" i="3" s="1"/>
  <c r="ABC81" i="3"/>
  <c r="ABC97" i="3"/>
  <c r="SM81" i="3"/>
  <c r="SM97" i="3"/>
  <c r="KL104" i="3"/>
  <c r="KL110" i="3" s="1"/>
  <c r="PP95" i="3"/>
  <c r="LF95" i="3"/>
  <c r="AG139" i="3"/>
  <c r="WE81" i="3"/>
  <c r="WE97" i="3"/>
  <c r="SP81" i="3"/>
  <c r="SP97" i="3"/>
  <c r="ABM81" i="3"/>
  <c r="ABM97" i="3"/>
  <c r="SO81" i="3"/>
  <c r="SO97" i="3"/>
  <c r="JB95" i="3"/>
  <c r="ABF81" i="3"/>
  <c r="ABF97" i="3"/>
  <c r="CN95" i="3"/>
  <c r="DK104" i="3"/>
  <c r="DK110" i="3" s="1"/>
  <c r="DY104" i="3"/>
  <c r="DY110" i="3" s="1"/>
  <c r="DH104" i="3"/>
  <c r="DH110" i="3" s="1"/>
  <c r="KD95" i="3"/>
  <c r="YP81" i="3"/>
  <c r="YP97" i="3"/>
  <c r="AAL81" i="3"/>
  <c r="AAL97" i="3"/>
  <c r="SJ81" i="3"/>
  <c r="SJ97" i="3"/>
  <c r="TD123" i="3" s="1"/>
  <c r="AAJ81" i="3"/>
  <c r="AAJ97" i="3"/>
  <c r="QE95" i="3"/>
  <c r="FH95" i="3"/>
  <c r="BB95" i="3"/>
  <c r="IB104" i="3"/>
  <c r="IB110" i="3" s="1"/>
  <c r="EC104" i="3"/>
  <c r="EC110" i="3" s="1"/>
  <c r="JA104" i="3"/>
  <c r="JA110" i="3" s="1"/>
  <c r="JU104" i="3"/>
  <c r="JU110" i="3" s="1"/>
  <c r="LP104" i="3"/>
  <c r="LP110" i="3" s="1"/>
  <c r="EF104" i="3"/>
  <c r="EF110" i="3" s="1"/>
  <c r="ML104" i="3"/>
  <c r="ML110" i="3" s="1"/>
  <c r="QF103" i="3"/>
  <c r="QF109" i="3" s="1"/>
  <c r="MV103" i="3"/>
  <c r="MV109" i="3" s="1"/>
  <c r="LP103" i="3"/>
  <c r="LP109" i="3" s="1"/>
  <c r="MF103" i="3"/>
  <c r="MF109" i="3" s="1"/>
  <c r="FQ95" i="3"/>
  <c r="JG103" i="3"/>
  <c r="JG109" i="3" s="1"/>
  <c r="GF103" i="3"/>
  <c r="GF109" i="3" s="1"/>
  <c r="OQ103" i="3"/>
  <c r="OQ109" i="3" s="1"/>
  <c r="BK103" i="3"/>
  <c r="BK109" i="3" s="1"/>
  <c r="FQ103" i="3"/>
  <c r="FQ109" i="3" s="1"/>
  <c r="BZ103" i="3"/>
  <c r="BZ109" i="3" s="1"/>
  <c r="FM103" i="3"/>
  <c r="RZ95" i="3"/>
  <c r="MH104" i="3"/>
  <c r="MH110" i="3" s="1"/>
  <c r="LO95" i="3"/>
  <c r="LH104" i="3"/>
  <c r="LH110" i="3" s="1"/>
  <c r="FO103" i="3"/>
  <c r="FO109" i="3" s="1"/>
  <c r="IG103" i="3"/>
  <c r="IG109" i="3" s="1"/>
  <c r="CE103" i="3"/>
  <c r="CE109" i="3" s="1"/>
  <c r="JF95" i="3"/>
  <c r="QD95" i="3"/>
  <c r="OU95" i="3"/>
  <c r="RE95" i="3"/>
  <c r="JM95" i="3"/>
  <c r="LM103" i="3"/>
  <c r="LM109" i="3" s="1"/>
  <c r="IO103" i="3"/>
  <c r="IO109" i="3" s="1"/>
  <c r="EH103" i="3"/>
  <c r="EH109" i="3" s="1"/>
  <c r="MK103" i="3"/>
  <c r="MK109" i="3" s="1"/>
  <c r="CN104" i="3"/>
  <c r="CN110" i="3" s="1"/>
  <c r="PE95" i="3"/>
  <c r="KN95" i="3"/>
  <c r="AX103" i="3"/>
  <c r="AX109" i="3" s="1"/>
  <c r="ON103" i="3"/>
  <c r="ON109" i="3" s="1"/>
  <c r="BL103" i="3"/>
  <c r="BL109" i="3" s="1"/>
  <c r="KA104" i="3"/>
  <c r="KA110" i="3" s="1"/>
  <c r="QB103" i="3"/>
  <c r="BO103" i="3"/>
  <c r="BO109" i="3" s="1"/>
  <c r="JH103" i="3"/>
  <c r="JH109" i="3" s="1"/>
  <c r="AN103" i="3"/>
  <c r="AN109" i="3" s="1"/>
  <c r="CA95" i="3"/>
  <c r="HQ95" i="3"/>
  <c r="KX95" i="3"/>
  <c r="LX104" i="3"/>
  <c r="LX110" i="3" s="1"/>
  <c r="LW95" i="3"/>
  <c r="MH103" i="3"/>
  <c r="MH109" i="3" s="1"/>
  <c r="MD103" i="3"/>
  <c r="MD109" i="3" s="1"/>
  <c r="FN103" i="3"/>
  <c r="FN109" i="3" s="1"/>
  <c r="NR95" i="3"/>
  <c r="MB95" i="3"/>
  <c r="GK95" i="3"/>
  <c r="JC95" i="3"/>
  <c r="CT103" i="3"/>
  <c r="CT109" i="3" s="1"/>
  <c r="FS103" i="3"/>
  <c r="FS109" i="3" s="1"/>
  <c r="FL103" i="3"/>
  <c r="FL109" i="3" s="1"/>
  <c r="RN103" i="3"/>
  <c r="RN109" i="3" s="1"/>
  <c r="FZ104" i="3"/>
  <c r="FZ110" i="3" s="1"/>
  <c r="HK104" i="3"/>
  <c r="HK110" i="3" s="1"/>
  <c r="OH95" i="3"/>
  <c r="PL95" i="3"/>
  <c r="QQ103" i="3"/>
  <c r="QQ109" i="3" s="1"/>
  <c r="AO103" i="3"/>
  <c r="AO109" i="3" s="1"/>
  <c r="PZ103" i="3"/>
  <c r="PZ109" i="3" s="1"/>
  <c r="CR104" i="3"/>
  <c r="CR110" i="3" s="1"/>
  <c r="CB104" i="3"/>
  <c r="CB110" i="3" s="1"/>
  <c r="GT103" i="3"/>
  <c r="GT109" i="3" s="1"/>
  <c r="GP103" i="3"/>
  <c r="GP109" i="3" s="1"/>
  <c r="Z103" i="3"/>
  <c r="Z109" i="3" s="1"/>
  <c r="NL95" i="3"/>
  <c r="ET95" i="3"/>
  <c r="MP95" i="3"/>
  <c r="OP103" i="3"/>
  <c r="OP109" i="3" s="1"/>
  <c r="NJ103" i="3"/>
  <c r="NJ109" i="3" s="1"/>
  <c r="BX104" i="3"/>
  <c r="BX110" i="3" s="1"/>
  <c r="II95" i="3"/>
  <c r="IQ95" i="3"/>
  <c r="MC104" i="3"/>
  <c r="MC110" i="3" s="1"/>
  <c r="KT104" i="3"/>
  <c r="KT110" i="3" s="1"/>
  <c r="BX103" i="3"/>
  <c r="BX109" i="3" s="1"/>
  <c r="JJ104" i="3"/>
  <c r="JJ110" i="3" s="1"/>
  <c r="KJ104" i="3"/>
  <c r="KJ110" i="3" s="1"/>
  <c r="WK81" i="3"/>
  <c r="WK97" i="3"/>
  <c r="AEB81" i="3"/>
  <c r="AEB97" i="3"/>
  <c r="VB81" i="3"/>
  <c r="VB97" i="3"/>
  <c r="ACT81" i="3"/>
  <c r="ACT97" i="3"/>
  <c r="VX81" i="3"/>
  <c r="VX97" i="3"/>
  <c r="AAX81" i="3"/>
  <c r="AAX97" i="3"/>
  <c r="YK81" i="3"/>
  <c r="YK97" i="3"/>
  <c r="TL81" i="3"/>
  <c r="TL97" i="3"/>
  <c r="WG81" i="3"/>
  <c r="WG97" i="3"/>
  <c r="ZS81" i="3"/>
  <c r="ZS97" i="3"/>
  <c r="SU81" i="3"/>
  <c r="SU97" i="3"/>
  <c r="XX81" i="3"/>
  <c r="XX97" i="3"/>
  <c r="ABT81" i="3"/>
  <c r="ABT97" i="3"/>
  <c r="YN81" i="3"/>
  <c r="YN97" i="3"/>
  <c r="TJ81" i="3"/>
  <c r="TJ97" i="3"/>
  <c r="UA81" i="3"/>
  <c r="UA97" i="3"/>
  <c r="ZW81" i="3"/>
  <c r="ZW97" i="3"/>
  <c r="ABI81" i="3"/>
  <c r="ABI97" i="3"/>
  <c r="TQ81" i="3"/>
  <c r="TQ97" i="3"/>
  <c r="XY81" i="3"/>
  <c r="XY97" i="3"/>
  <c r="ACP81" i="3"/>
  <c r="ACP97" i="3"/>
  <c r="LR95" i="3"/>
  <c r="VR81" i="3"/>
  <c r="VR97" i="3"/>
  <c r="JS104" i="3"/>
  <c r="JS110" i="3" s="1"/>
  <c r="BS104" i="3"/>
  <c r="BS110" i="3" s="1"/>
  <c r="UG81" i="3"/>
  <c r="UG97" i="3"/>
  <c r="AFG81" i="3"/>
  <c r="AFG97" i="3"/>
  <c r="AFG151" i="3" s="1"/>
  <c r="YI81" i="3"/>
  <c r="YI97" i="3"/>
  <c r="WV81" i="3"/>
  <c r="WV97" i="3"/>
  <c r="JD95" i="3"/>
  <c r="ZC81" i="3"/>
  <c r="ZC97" i="3"/>
  <c r="UX81" i="3"/>
  <c r="UX97" i="3"/>
  <c r="ADE81" i="3"/>
  <c r="ADE97" i="3"/>
  <c r="ABD81" i="3"/>
  <c r="ABD97" i="3"/>
  <c r="QC98" i="3"/>
  <c r="RG124" i="3" s="1"/>
  <c r="QC81" i="3"/>
  <c r="WW81" i="3"/>
  <c r="WW97" i="3"/>
  <c r="YB81" i="3"/>
  <c r="YB97" i="3"/>
  <c r="UU81" i="3"/>
  <c r="UU97" i="3"/>
  <c r="SH81" i="3"/>
  <c r="SH97" i="3"/>
  <c r="TB123" i="3" s="1"/>
  <c r="DE95" i="3"/>
  <c r="CS104" i="3"/>
  <c r="CS110" i="3" s="1"/>
  <c r="JZ95" i="3"/>
  <c r="CK95" i="3"/>
  <c r="HR104" i="3"/>
  <c r="HR110" i="3" s="1"/>
  <c r="CI104" i="3"/>
  <c r="CI110" i="3" s="1"/>
  <c r="FY104" i="3"/>
  <c r="FY110" i="3" s="1"/>
  <c r="HC104" i="3"/>
  <c r="HC110" i="3" s="1"/>
  <c r="CX104" i="3"/>
  <c r="CX110" i="3" s="1"/>
  <c r="IT95" i="3"/>
  <c r="JQ103" i="3"/>
  <c r="JQ109" i="3" s="1"/>
  <c r="IK103" i="3"/>
  <c r="IK109" i="3" s="1"/>
  <c r="FA103" i="3"/>
  <c r="FA109" i="3" s="1"/>
  <c r="BC95" i="3"/>
  <c r="MB103" i="3"/>
  <c r="MB109" i="3" s="1"/>
  <c r="LB103" i="3"/>
  <c r="LB109" i="3" s="1"/>
  <c r="HW103" i="3"/>
  <c r="HW109" i="3" s="1"/>
  <c r="LR103" i="3"/>
  <c r="LR109" i="3" s="1"/>
  <c r="RN95" i="3"/>
  <c r="QL103" i="3"/>
  <c r="QL109" i="3" s="1"/>
  <c r="AM103" i="3"/>
  <c r="AM109" i="3" s="1"/>
  <c r="NB103" i="3"/>
  <c r="NB109" i="3" s="1"/>
  <c r="GE104" i="3"/>
  <c r="GE110" i="3" s="1"/>
  <c r="OG95" i="3"/>
  <c r="KL95" i="3"/>
  <c r="JC104" i="3"/>
  <c r="JC110" i="3" s="1"/>
  <c r="HP103" i="3"/>
  <c r="HP109" i="3" s="1"/>
  <c r="OJ103" i="3"/>
  <c r="OJ109" i="3" s="1"/>
  <c r="AR103" i="3"/>
  <c r="AR109" i="3" s="1"/>
  <c r="CY103" i="3"/>
  <c r="CY109" i="3" s="1"/>
  <c r="FW104" i="3"/>
  <c r="FW110" i="3" s="1"/>
  <c r="EX103" i="3"/>
  <c r="EX109" i="3" s="1"/>
  <c r="RG103" i="3"/>
  <c r="OT103" i="3"/>
  <c r="OT109" i="3" s="1"/>
  <c r="AH103" i="3"/>
  <c r="AH109" i="3" s="1"/>
  <c r="MS103" i="3"/>
  <c r="MS109" i="3" s="1"/>
  <c r="ID95" i="3"/>
  <c r="LL95" i="3"/>
  <c r="DU103" i="3"/>
  <c r="DU109" i="3" s="1"/>
  <c r="OB103" i="3"/>
  <c r="OB109" i="3" s="1"/>
  <c r="CS103" i="3"/>
  <c r="CS109" i="3" s="1"/>
  <c r="ES95" i="3"/>
  <c r="LO104" i="3"/>
  <c r="LO110" i="3" s="1"/>
  <c r="JS95" i="3"/>
  <c r="MT104" i="3"/>
  <c r="MT110" i="3" s="1"/>
  <c r="EK103" i="3"/>
  <c r="GC103" i="3"/>
  <c r="GC109" i="3" s="1"/>
  <c r="FI103" i="3"/>
  <c r="FI109" i="3" s="1"/>
  <c r="DM104" i="3"/>
  <c r="DM110" i="3" s="1"/>
  <c r="PG95" i="3"/>
  <c r="CI103" i="3"/>
  <c r="CI109" i="3" s="1"/>
  <c r="OY103" i="3"/>
  <c r="OY109" i="3" s="1"/>
  <c r="HU103" i="3"/>
  <c r="HU109" i="3" s="1"/>
  <c r="AF103" i="3"/>
  <c r="AF109" i="3" s="1"/>
  <c r="LK103" i="3"/>
  <c r="LK109" i="3" s="1"/>
  <c r="CL104" i="3"/>
  <c r="CL110" i="3" s="1"/>
  <c r="GC104" i="3"/>
  <c r="GC110" i="3" s="1"/>
  <c r="OQ95" i="3"/>
  <c r="KV104" i="3"/>
  <c r="KV110" i="3" s="1"/>
  <c r="DW104" i="3"/>
  <c r="DW110" i="3" s="1"/>
  <c r="BR103" i="3"/>
  <c r="BR109" i="3" s="1"/>
  <c r="FM104" i="3"/>
  <c r="FM110" i="3" s="1"/>
  <c r="MW103" i="3"/>
  <c r="MW109" i="3" s="1"/>
  <c r="OA103" i="3"/>
  <c r="OA109" i="3" s="1"/>
  <c r="QA103" i="3"/>
  <c r="QA109" i="3" s="1"/>
  <c r="GQ103" i="3"/>
  <c r="GQ109" i="3" s="1"/>
  <c r="RW95" i="3"/>
  <c r="PE103" i="3"/>
  <c r="PE109" i="3" s="1"/>
  <c r="BD103" i="3"/>
  <c r="BD109" i="3" s="1"/>
  <c r="KE103" i="3"/>
  <c r="HG103" i="3"/>
  <c r="HG109" i="3" s="1"/>
  <c r="EQ95" i="3"/>
  <c r="DV95" i="3"/>
  <c r="KZ104" i="3"/>
  <c r="KZ110" i="3" s="1"/>
  <c r="LB95" i="3"/>
  <c r="FU103" i="3"/>
  <c r="FU109" i="3" s="1"/>
  <c r="PP103" i="3"/>
  <c r="PP109" i="3" s="1"/>
  <c r="KF103" i="3"/>
  <c r="KF109" i="3" s="1"/>
  <c r="ED104" i="3"/>
  <c r="ED110" i="3" s="1"/>
  <c r="IA95" i="3"/>
  <c r="ADN81" i="3"/>
  <c r="ADN97" i="3"/>
  <c r="ADG81" i="3"/>
  <c r="ADG97" i="3"/>
  <c r="XB81" i="3"/>
  <c r="XB97" i="3"/>
  <c r="AFD81" i="3"/>
  <c r="AFD97" i="3"/>
  <c r="AFD151" i="3" s="1"/>
  <c r="YG81" i="3"/>
  <c r="YG97" i="3"/>
  <c r="ACY81" i="3"/>
  <c r="ACY97" i="3"/>
  <c r="SE81" i="3"/>
  <c r="SE97" i="3"/>
  <c r="SY123" i="3" s="1"/>
  <c r="MG95" i="3"/>
  <c r="ABO81" i="3"/>
  <c r="ABO97" i="3"/>
  <c r="UM81" i="3"/>
  <c r="UM97" i="3"/>
  <c r="TM81" i="3"/>
  <c r="TM97" i="3"/>
  <c r="NE104" i="3"/>
  <c r="NE110" i="3" s="1"/>
  <c r="EU104" i="3"/>
  <c r="EU110" i="3" s="1"/>
  <c r="MO104" i="3"/>
  <c r="MO110" i="3" s="1"/>
  <c r="FH104" i="3"/>
  <c r="FH110" i="3" s="1"/>
  <c r="MU104" i="3"/>
  <c r="MU110" i="3" s="1"/>
  <c r="JP104" i="3"/>
  <c r="JP110" i="3" s="1"/>
  <c r="BU104" i="3"/>
  <c r="BU110" i="3" s="1"/>
  <c r="MZ104" i="3"/>
  <c r="MZ110" i="3" s="1"/>
  <c r="MK104" i="3"/>
  <c r="MK110" i="3" s="1"/>
  <c r="HO104" i="3"/>
  <c r="HO110" i="3" s="1"/>
  <c r="DC104" i="3"/>
  <c r="DC110" i="3" s="1"/>
  <c r="AM104" i="3"/>
  <c r="AM110" i="3" s="1"/>
  <c r="MS104" i="3"/>
  <c r="MS110" i="3" s="1"/>
  <c r="LE104" i="3"/>
  <c r="LE110" i="3" s="1"/>
  <c r="GW104" i="3"/>
  <c r="GW110" i="3" s="1"/>
  <c r="ER104" i="3"/>
  <c r="ER110" i="3" s="1"/>
  <c r="EP104" i="3"/>
  <c r="EP110" i="3" s="1"/>
  <c r="BQ104" i="3"/>
  <c r="BQ110" i="3" s="1"/>
  <c r="AV104" i="3"/>
  <c r="AV110" i="3" s="1"/>
  <c r="LF104" i="3"/>
  <c r="LF110" i="3" s="1"/>
  <c r="HF104" i="3"/>
  <c r="HF110" i="3" s="1"/>
  <c r="KD104" i="3"/>
  <c r="KD110" i="3" s="1"/>
  <c r="EL104" i="3"/>
  <c r="EL110" i="3" s="1"/>
  <c r="JX104" i="3"/>
  <c r="JX110" i="3" s="1"/>
  <c r="LL104" i="3"/>
  <c r="LL110" i="3" s="1"/>
  <c r="LA104" i="3"/>
  <c r="LA110" i="3" s="1"/>
  <c r="FR104" i="3"/>
  <c r="FR110" i="3" s="1"/>
  <c r="GF104" i="3"/>
  <c r="GF110" i="3" s="1"/>
  <c r="MW104" i="3"/>
  <c r="MW110" i="3" s="1"/>
  <c r="DQ104" i="3"/>
  <c r="DQ110" i="3" s="1"/>
  <c r="JV104" i="3"/>
  <c r="JV110" i="3" s="1"/>
  <c r="BB104" i="3"/>
  <c r="BB110" i="3" s="1"/>
  <c r="IU104" i="3"/>
  <c r="IU110" i="3" s="1"/>
  <c r="IX104" i="3"/>
  <c r="IX110" i="3" s="1"/>
  <c r="JE104" i="3"/>
  <c r="JE110" i="3" s="1"/>
  <c r="FB104" i="3"/>
  <c r="FB110" i="3" s="1"/>
  <c r="IT104" i="3"/>
  <c r="IT110" i="3" s="1"/>
  <c r="MN104" i="3"/>
  <c r="MN110" i="3" s="1"/>
  <c r="KI104" i="3"/>
  <c r="KI110" i="3" s="1"/>
  <c r="LJ104" i="3"/>
  <c r="LJ110" i="3" s="1"/>
  <c r="JB104" i="3"/>
  <c r="JB110" i="3" s="1"/>
  <c r="LW104" i="3"/>
  <c r="LW110" i="3" s="1"/>
  <c r="GZ104" i="3"/>
  <c r="GZ110" i="3" s="1"/>
  <c r="KF104" i="3"/>
  <c r="KF110" i="3" s="1"/>
  <c r="GH104" i="3"/>
  <c r="GH110" i="3" s="1"/>
  <c r="DP104" i="3"/>
  <c r="DP110" i="3" s="1"/>
  <c r="KS104" i="3"/>
  <c r="KS110" i="3" s="1"/>
  <c r="JI95" i="3"/>
  <c r="LQ104" i="3"/>
  <c r="LQ110" i="3" s="1"/>
  <c r="ZU81" i="3"/>
  <c r="ZU97" i="3"/>
  <c r="VI81" i="3"/>
  <c r="VI97" i="3"/>
  <c r="XW81" i="3"/>
  <c r="XW97" i="3"/>
  <c r="TN81" i="3"/>
  <c r="TN97" i="3"/>
  <c r="MA95" i="3"/>
  <c r="DO95" i="3"/>
  <c r="AV95" i="3"/>
  <c r="RB95" i="3"/>
  <c r="AEQ81" i="3"/>
  <c r="AEQ97" i="3"/>
  <c r="AEQ151" i="3" s="1"/>
  <c r="AEG81" i="3"/>
  <c r="AEG97" i="3"/>
  <c r="AEG151" i="3" s="1"/>
  <c r="ACS81" i="3"/>
  <c r="ACS97" i="3"/>
  <c r="AAB81" i="3"/>
  <c r="AAB97" i="3"/>
  <c r="QT95" i="3"/>
  <c r="CD104" i="3"/>
  <c r="CD110" i="3" s="1"/>
  <c r="PN95" i="3"/>
  <c r="ABS81" i="3"/>
  <c r="ABS97" i="3"/>
  <c r="WB81" i="3"/>
  <c r="WB97" i="3"/>
  <c r="ADW81" i="3"/>
  <c r="ADW97" i="3"/>
  <c r="ZN81" i="3"/>
  <c r="ZN97" i="3"/>
  <c r="QU95" i="3"/>
  <c r="EA95" i="3"/>
  <c r="FT95" i="3"/>
  <c r="AP104" i="3"/>
  <c r="AP110" i="3" s="1"/>
  <c r="KO104" i="3"/>
  <c r="KO110" i="3" s="1"/>
  <c r="AW104" i="3"/>
  <c r="AW110" i="3" s="1"/>
  <c r="IP104" i="3"/>
  <c r="IP110" i="3" s="1"/>
  <c r="FO104" i="3"/>
  <c r="FO110" i="3" s="1"/>
  <c r="BG104" i="3"/>
  <c r="BG110" i="3" s="1"/>
  <c r="FC104" i="3"/>
  <c r="FC110" i="3" s="1"/>
  <c r="NZ103" i="3"/>
  <c r="NZ109" i="3" s="1"/>
  <c r="BV103" i="3"/>
  <c r="BV109" i="3" s="1"/>
  <c r="FX103" i="3"/>
  <c r="FX109" i="3" s="1"/>
  <c r="BW104" i="3"/>
  <c r="BW110" i="3" s="1"/>
  <c r="EY103" i="3"/>
  <c r="EY109" i="3" s="1"/>
  <c r="KP103" i="3"/>
  <c r="KP109" i="3" s="1"/>
  <c r="NW103" i="3"/>
  <c r="NW109" i="3" s="1"/>
  <c r="KR103" i="3"/>
  <c r="KR109" i="3" s="1"/>
  <c r="RA103" i="3"/>
  <c r="RA109" i="3" s="1"/>
  <c r="CV103" i="3"/>
  <c r="CV109" i="3" s="1"/>
  <c r="KW103" i="3"/>
  <c r="KW109" i="3" s="1"/>
  <c r="DG103" i="3"/>
  <c r="DG109" i="3" s="1"/>
  <c r="RP95" i="3"/>
  <c r="FV104" i="3"/>
  <c r="FV110" i="3" s="1"/>
  <c r="QF95" i="3"/>
  <c r="KS95" i="3"/>
  <c r="HT104" i="3"/>
  <c r="HT110" i="3" s="1"/>
  <c r="MU95" i="3"/>
  <c r="OX103" i="3"/>
  <c r="JK103" i="3"/>
  <c r="JK109" i="3" s="1"/>
  <c r="OV103" i="3"/>
  <c r="OV109" i="3" s="1"/>
  <c r="GB103" i="3"/>
  <c r="GB109" i="3" s="1"/>
  <c r="HS104" i="3"/>
  <c r="HS110" i="3" s="1"/>
  <c r="MB104" i="3"/>
  <c r="MB110" i="3" s="1"/>
  <c r="CV104" i="3"/>
  <c r="CV110" i="3" s="1"/>
  <c r="RS103" i="3"/>
  <c r="RS109" i="3" s="1"/>
  <c r="RC103" i="3"/>
  <c r="RC109" i="3" s="1"/>
  <c r="NC103" i="3"/>
  <c r="NC109" i="3" s="1"/>
  <c r="RK95" i="3"/>
  <c r="KF95" i="3"/>
  <c r="KO95" i="3"/>
  <c r="JJ103" i="3"/>
  <c r="JJ109" i="3" s="1"/>
  <c r="RM103" i="3"/>
  <c r="RM109" i="3" s="1"/>
  <c r="OO103" i="3"/>
  <c r="OO109" i="3" s="1"/>
  <c r="PV103" i="3"/>
  <c r="PV109" i="3" s="1"/>
  <c r="QW103" i="3"/>
  <c r="QW109" i="3" s="1"/>
  <c r="GT104" i="3"/>
  <c r="GT110" i="3" s="1"/>
  <c r="CT104" i="3"/>
  <c r="CT110" i="3" s="1"/>
  <c r="MK95" i="3"/>
  <c r="NF95" i="3"/>
  <c r="BF104" i="3"/>
  <c r="BF110" i="3" s="1"/>
  <c r="MN95" i="3"/>
  <c r="GD103" i="3"/>
  <c r="GD109" i="3" s="1"/>
  <c r="HF103" i="3"/>
  <c r="HF109" i="3" s="1"/>
  <c r="CM103" i="3"/>
  <c r="CM109" i="3" s="1"/>
  <c r="KB104" i="3"/>
  <c r="KB110" i="3" s="1"/>
  <c r="RG95" i="3"/>
  <c r="DK103" i="3"/>
  <c r="DK109" i="3" s="1"/>
  <c r="QS103" i="3"/>
  <c r="QS109" i="3" s="1"/>
  <c r="NW95" i="3"/>
  <c r="GG95" i="3"/>
  <c r="PO95" i="3"/>
  <c r="DX95" i="3"/>
  <c r="CD95" i="3"/>
  <c r="KD103" i="3"/>
  <c r="KD109" i="3" s="1"/>
  <c r="GQ104" i="3"/>
  <c r="GQ110" i="3" s="1"/>
  <c r="BC104" i="3"/>
  <c r="BC110" i="3" s="1"/>
  <c r="IX95" i="3"/>
  <c r="CB103" i="3"/>
  <c r="CB109" i="3" s="1"/>
  <c r="EM103" i="3"/>
  <c r="EM109" i="3" s="1"/>
  <c r="NT103" i="3"/>
  <c r="NT109" i="3" s="1"/>
  <c r="LI104" i="3"/>
  <c r="LI110" i="3" s="1"/>
  <c r="OE95" i="3"/>
  <c r="IG95" i="3"/>
  <c r="NE95" i="3"/>
  <c r="HZ104" i="3"/>
  <c r="HZ110" i="3" s="1"/>
  <c r="FU95" i="3"/>
  <c r="BE104" i="3"/>
  <c r="BE110" i="3" s="1"/>
  <c r="NK95" i="3"/>
  <c r="RX103" i="3"/>
  <c r="RX109" i="3" s="1"/>
  <c r="QO103" i="3"/>
  <c r="QO109" i="3" s="1"/>
  <c r="LE103" i="3"/>
  <c r="LE109" i="3" s="1"/>
  <c r="ND95" i="3"/>
  <c r="CM95" i="3"/>
  <c r="RS95" i="3"/>
  <c r="NA104" i="3"/>
  <c r="NA110" i="3" s="1"/>
  <c r="BQ103" i="3"/>
  <c r="BQ109" i="3" s="1"/>
  <c r="MN103" i="3"/>
  <c r="MN109" i="3" s="1"/>
  <c r="DP103" i="3"/>
  <c r="DP109" i="3" s="1"/>
  <c r="FF103" i="3"/>
  <c r="FF109" i="3" s="1"/>
  <c r="HR103" i="3"/>
  <c r="HR109" i="3" s="1"/>
  <c r="CF104" i="3"/>
  <c r="CF110" i="3" s="1"/>
  <c r="RW103" i="3"/>
  <c r="RW109" i="3" s="1"/>
  <c r="JM103" i="3"/>
  <c r="JM109" i="3" s="1"/>
  <c r="JI104" i="3"/>
  <c r="JI110" i="3" s="1"/>
  <c r="ACD81" i="3"/>
  <c r="ACD97" i="3"/>
  <c r="TD81" i="3"/>
  <c r="TD97" i="3"/>
  <c r="VK81" i="3"/>
  <c r="VK97" i="3"/>
  <c r="ABP81" i="3"/>
  <c r="ABP97" i="3"/>
  <c r="ADK81" i="3"/>
  <c r="ADK97" i="3"/>
  <c r="XC81" i="3"/>
  <c r="XC97" i="3"/>
  <c r="ACC81" i="3"/>
  <c r="ACC97" i="3"/>
  <c r="YV81" i="3"/>
  <c r="YV97" i="3"/>
  <c r="AET81" i="3"/>
  <c r="AET97" i="3"/>
  <c r="AET151" i="3" s="1"/>
  <c r="YM81" i="3"/>
  <c r="YM97" i="3"/>
  <c r="ABK81" i="3"/>
  <c r="ABK97" i="3"/>
  <c r="KK95" i="3"/>
  <c r="ZT81" i="3"/>
  <c r="ZT97" i="3"/>
  <c r="ACA81" i="3"/>
  <c r="ACA97" i="3"/>
  <c r="ACU81" i="3"/>
  <c r="ACU97" i="3"/>
  <c r="UR81" i="3"/>
  <c r="UR97" i="3"/>
  <c r="XZ81" i="3"/>
  <c r="XZ97" i="3"/>
  <c r="ZJ81" i="3"/>
  <c r="ZJ97" i="3"/>
  <c r="JP95" i="3"/>
  <c r="WO81" i="3"/>
  <c r="WO97" i="3"/>
  <c r="HD104" i="3"/>
  <c r="HD110" i="3" s="1"/>
  <c r="MW95" i="3"/>
  <c r="UE81" i="3"/>
  <c r="UE97" i="3"/>
  <c r="AEW81" i="3"/>
  <c r="AEW97" i="3"/>
  <c r="AEW151" i="3" s="1"/>
  <c r="XU81" i="3"/>
  <c r="XU97" i="3"/>
  <c r="ACI81" i="3"/>
  <c r="ACI97" i="3"/>
  <c r="RD95" i="3"/>
  <c r="DQ95" i="3"/>
  <c r="AH95" i="3"/>
  <c r="SV81" i="3"/>
  <c r="SV97" i="3"/>
  <c r="AEY81" i="3"/>
  <c r="AEY97" i="3"/>
  <c r="AEY151" i="3" s="1"/>
  <c r="YE81" i="3"/>
  <c r="YE97" i="3"/>
  <c r="ADL81" i="3"/>
  <c r="ADL97" i="3"/>
  <c r="CZ95" i="3"/>
  <c r="IM95" i="3"/>
  <c r="WQ81" i="3"/>
  <c r="WQ97" i="3"/>
  <c r="WA81" i="3"/>
  <c r="WA97" i="3"/>
  <c r="SD81" i="3"/>
  <c r="SD97" i="3"/>
  <c r="SX123" i="3" s="1"/>
  <c r="AEX81" i="3"/>
  <c r="AEX97" i="3"/>
  <c r="AEX151" i="3" s="1"/>
  <c r="ADQ81" i="3"/>
  <c r="ADQ97" i="3"/>
  <c r="NC95" i="3"/>
  <c r="NU95" i="3"/>
  <c r="UH81" i="3"/>
  <c r="UH97" i="3"/>
  <c r="ZY81" i="3"/>
  <c r="ZY97" i="3"/>
  <c r="EQ104" i="3"/>
  <c r="EQ110" i="3" s="1"/>
  <c r="HB104" i="3"/>
  <c r="HB110" i="3" s="1"/>
  <c r="QP95" i="3"/>
  <c r="LZ104" i="3"/>
  <c r="LZ110" i="3" s="1"/>
  <c r="OO95" i="3"/>
  <c r="JL104" i="3"/>
  <c r="JL110" i="3" s="1"/>
  <c r="MG104" i="3"/>
  <c r="MG110" i="3" s="1"/>
  <c r="CE104" i="3"/>
  <c r="CE110" i="3" s="1"/>
  <c r="IF104" i="3"/>
  <c r="IF110" i="3" s="1"/>
  <c r="DG104" i="3"/>
  <c r="DG110" i="3" s="1"/>
  <c r="GI104" i="3"/>
  <c r="GI110" i="3" s="1"/>
  <c r="EX104" i="3"/>
  <c r="EX110" i="3" s="1"/>
  <c r="PU103" i="3"/>
  <c r="PU109" i="3" s="1"/>
  <c r="CA103" i="3"/>
  <c r="RR95" i="3"/>
  <c r="KY104" i="3"/>
  <c r="KY110" i="3" s="1"/>
  <c r="RB103" i="3"/>
  <c r="RB109" i="3" s="1"/>
  <c r="QR103" i="3"/>
  <c r="QR109" i="3" s="1"/>
  <c r="NM103" i="3"/>
  <c r="NM109" i="3" s="1"/>
  <c r="DM95" i="3"/>
  <c r="KL103" i="3"/>
  <c r="KL109" i="3" s="1"/>
  <c r="FE103" i="3"/>
  <c r="FE109" i="3" s="1"/>
  <c r="MT103" i="3"/>
  <c r="MT109" i="3" s="1"/>
  <c r="HB103" i="3"/>
  <c r="HB109" i="3" s="1"/>
  <c r="KJ95" i="3"/>
  <c r="GD95" i="3"/>
  <c r="LQ103" i="3"/>
  <c r="LQ109" i="3" s="1"/>
  <c r="CP104" i="3"/>
  <c r="CP110" i="3" s="1"/>
  <c r="BZ95" i="3"/>
  <c r="CS95" i="3"/>
  <c r="QJ95" i="3"/>
  <c r="HI95" i="3"/>
  <c r="HJ104" i="3"/>
  <c r="HJ110" i="3" s="1"/>
  <c r="R101" i="3"/>
  <c r="BB103" i="3"/>
  <c r="BB109" i="3" s="1"/>
  <c r="EN103" i="3"/>
  <c r="EN109" i="3" s="1"/>
  <c r="FJ104" i="3"/>
  <c r="FJ110" i="3" s="1"/>
  <c r="PM95" i="3"/>
  <c r="KX103" i="3"/>
  <c r="KX109" i="3" s="1"/>
  <c r="QH103" i="3"/>
  <c r="QH109" i="3" s="1"/>
  <c r="HN103" i="3"/>
  <c r="HN109" i="3" s="1"/>
  <c r="HA95" i="3"/>
  <c r="MF95" i="3"/>
  <c r="KA103" i="3"/>
  <c r="KA109" i="3" s="1"/>
  <c r="AY103" i="3"/>
  <c r="AY109" i="3" s="1"/>
  <c r="AX104" i="3"/>
  <c r="AX110" i="3" s="1"/>
  <c r="FM95" i="3"/>
  <c r="IP95" i="3"/>
  <c r="JJ95" i="3"/>
  <c r="DA104" i="3"/>
  <c r="DA110" i="3" s="1"/>
  <c r="GG103" i="3"/>
  <c r="GG109" i="3" s="1"/>
  <c r="PN103" i="3"/>
  <c r="PN109" i="3" s="1"/>
  <c r="RM95" i="3"/>
  <c r="BP104" i="3"/>
  <c r="BP110" i="3" s="1"/>
  <c r="QM95" i="3"/>
  <c r="QL95" i="3"/>
  <c r="AQ104" i="3"/>
  <c r="AQ110" i="3" s="1"/>
  <c r="FD104" i="3"/>
  <c r="FD110" i="3" s="1"/>
  <c r="MM103" i="3"/>
  <c r="MM109" i="3" s="1"/>
  <c r="LN103" i="3"/>
  <c r="LN109" i="3" s="1"/>
  <c r="FC103" i="3"/>
  <c r="FC109" i="3" s="1"/>
  <c r="CZ104" i="3"/>
  <c r="CZ110" i="3" s="1"/>
  <c r="KM104" i="3"/>
  <c r="KM110" i="3" s="1"/>
  <c r="AL95" i="3"/>
  <c r="DE104" i="3"/>
  <c r="DE110" i="3" s="1"/>
  <c r="HW95" i="3"/>
  <c r="GJ103" i="3"/>
  <c r="GJ109" i="3" s="1"/>
  <c r="OI103" i="3"/>
  <c r="OI109" i="3" s="1"/>
  <c r="HQ103" i="3"/>
  <c r="HQ109" i="3" s="1"/>
  <c r="HV104" i="3"/>
  <c r="HV110" i="3" s="1"/>
  <c r="BK104" i="3"/>
  <c r="BK110" i="3" s="1"/>
  <c r="RH95" i="3"/>
  <c r="AS103" i="3"/>
  <c r="AS109" i="3" s="1"/>
  <c r="RD103" i="3"/>
  <c r="RD109" i="3" s="1"/>
  <c r="JZ103" i="3"/>
  <c r="JZ109" i="3" s="1"/>
  <c r="FE104" i="3"/>
  <c r="FE110" i="3" s="1"/>
  <c r="AM95" i="3"/>
  <c r="GR104" i="3"/>
  <c r="GR110" i="3" s="1"/>
  <c r="KE104" i="3"/>
  <c r="KE110" i="3" s="1"/>
  <c r="QK95" i="3"/>
  <c r="OW103" i="3"/>
  <c r="OW109" i="3" s="1"/>
  <c r="AK103" i="3"/>
  <c r="AK109" i="3" s="1"/>
  <c r="MQ103" i="3"/>
  <c r="MQ109" i="3" s="1"/>
  <c r="RO103" i="3"/>
  <c r="RO109" i="3" s="1"/>
  <c r="ID104" i="3"/>
  <c r="ID110" i="3" s="1"/>
  <c r="OJ95" i="3"/>
  <c r="QW95" i="3"/>
  <c r="RZ103" i="3"/>
  <c r="RZ109" i="3" s="1"/>
  <c r="AD103" i="3"/>
  <c r="AD109" i="3" s="1"/>
  <c r="JP103" i="3"/>
  <c r="JP109" i="3" s="1"/>
  <c r="EF103" i="3"/>
  <c r="EF109" i="3" s="1"/>
  <c r="EK95" i="3"/>
  <c r="IN104" i="3"/>
  <c r="IN110" i="3" s="1"/>
  <c r="GG104" i="3"/>
  <c r="GG110" i="3" s="1"/>
  <c r="YT81" i="3"/>
  <c r="YT97" i="3"/>
  <c r="AAC81" i="3"/>
  <c r="AAC97" i="3"/>
  <c r="YL81" i="3"/>
  <c r="YL97" i="3"/>
  <c r="ABL81" i="3"/>
  <c r="ABL97" i="3"/>
  <c r="ADH81" i="3"/>
  <c r="ADH97" i="3"/>
  <c r="SK81" i="3"/>
  <c r="SK97" i="3"/>
  <c r="AEZ81" i="3"/>
  <c r="AEZ97" i="3"/>
  <c r="AEZ151" i="3" s="1"/>
  <c r="VE81" i="3"/>
  <c r="VE97" i="3"/>
  <c r="AAQ81" i="3"/>
  <c r="AAQ97" i="3"/>
  <c r="AER81" i="3"/>
  <c r="AER97" i="3"/>
  <c r="AER151" i="3" s="1"/>
  <c r="CO95" i="3"/>
  <c r="TE81" i="3"/>
  <c r="TE97" i="3"/>
  <c r="TS81" i="3"/>
  <c r="TS97" i="3"/>
  <c r="ADY81" i="3"/>
  <c r="ADY97" i="3"/>
  <c r="RJ95" i="3"/>
  <c r="UJ81" i="3"/>
  <c r="UJ97" i="3"/>
  <c r="ABJ81" i="3"/>
  <c r="ABJ97" i="3"/>
  <c r="XQ81" i="3"/>
  <c r="XQ97" i="3"/>
  <c r="SW81" i="3"/>
  <c r="SW97" i="3"/>
  <c r="ZA81" i="3"/>
  <c r="ZA97" i="3"/>
  <c r="KB95" i="3"/>
  <c r="ZM81" i="3"/>
  <c r="ZM97" i="3"/>
  <c r="AX95" i="3"/>
  <c r="OP95" i="3"/>
  <c r="EJ104" i="3"/>
  <c r="EJ110" i="3" s="1"/>
  <c r="VN81" i="3"/>
  <c r="VN97" i="3"/>
  <c r="YY81" i="3"/>
  <c r="YY97" i="3"/>
  <c r="XG81" i="3"/>
  <c r="XG97" i="3"/>
  <c r="AAD81" i="3"/>
  <c r="AAD97" i="3"/>
  <c r="WP81" i="3"/>
  <c r="WP97" i="3"/>
  <c r="VV81" i="3"/>
  <c r="VV97" i="3"/>
  <c r="KV95" i="3"/>
  <c r="CA104" i="3"/>
  <c r="CA110" i="3" s="1"/>
  <c r="ME95" i="3"/>
  <c r="AAE81" i="3"/>
  <c r="AAE97" i="3"/>
  <c r="TC81" i="3"/>
  <c r="TC97" i="3"/>
  <c r="AAU81" i="3"/>
  <c r="AAU97" i="3"/>
  <c r="VD81" i="3"/>
  <c r="VD97" i="3"/>
  <c r="BF95" i="3"/>
  <c r="JD104" i="3"/>
  <c r="JD110" i="3" s="1"/>
  <c r="FK104" i="3"/>
  <c r="FK110" i="3" s="1"/>
  <c r="GO104" i="3"/>
  <c r="GO110" i="3" s="1"/>
  <c r="AL104" i="3"/>
  <c r="AL110" i="3" s="1"/>
  <c r="AZ104" i="3"/>
  <c r="AZ110" i="3" s="1"/>
  <c r="DU104" i="3"/>
  <c r="DU110" i="3" s="1"/>
  <c r="AT104" i="3"/>
  <c r="AT110" i="3" s="1"/>
  <c r="EK104" i="3"/>
  <c r="EK110" i="3" s="1"/>
  <c r="IL104" i="3"/>
  <c r="IL110" i="3" s="1"/>
  <c r="KV103" i="3"/>
  <c r="KV109" i="3" s="1"/>
  <c r="NA103" i="3"/>
  <c r="NA109" i="3" s="1"/>
  <c r="GZ95" i="3"/>
  <c r="MQ104" i="3"/>
  <c r="MQ110" i="3" s="1"/>
  <c r="PO103" i="3"/>
  <c r="PO109" i="3" s="1"/>
  <c r="OM103" i="3"/>
  <c r="OM109" i="3" s="1"/>
  <c r="JH104" i="3"/>
  <c r="JH110" i="3" s="1"/>
  <c r="PA95" i="3"/>
  <c r="NS103" i="3"/>
  <c r="ND103" i="3"/>
  <c r="ND109" i="3" s="1"/>
  <c r="AB103" i="3"/>
  <c r="AB109" i="3" s="1"/>
  <c r="NB104" i="3"/>
  <c r="NB110" i="3" s="1"/>
  <c r="GS95" i="3"/>
  <c r="BU103" i="3"/>
  <c r="BU109" i="3" s="1"/>
  <c r="BE103" i="3"/>
  <c r="BE109" i="3" s="1"/>
  <c r="PL103" i="3"/>
  <c r="PL109" i="3" s="1"/>
  <c r="DJ95" i="3"/>
  <c r="CU95" i="3"/>
  <c r="JW104" i="3"/>
  <c r="JW110" i="3" s="1"/>
  <c r="IE103" i="3"/>
  <c r="IE109" i="3" s="1"/>
  <c r="JC103" i="3"/>
  <c r="JC109" i="3" s="1"/>
  <c r="BE95" i="3"/>
  <c r="LX103" i="3"/>
  <c r="LX109" i="3" s="1"/>
  <c r="IB103" i="3"/>
  <c r="IB109" i="3" s="1"/>
  <c r="QC103" i="3"/>
  <c r="QC109" i="3" s="1"/>
  <c r="NE103" i="3"/>
  <c r="NE109" i="3" s="1"/>
  <c r="PC103" i="3"/>
  <c r="PC109" i="3" s="1"/>
  <c r="LU104" i="3"/>
  <c r="LU110" i="3" s="1"/>
  <c r="AI104" i="3"/>
  <c r="AI110" i="3" s="1"/>
  <c r="ID103" i="3"/>
  <c r="ID109" i="3" s="1"/>
  <c r="PS103" i="3"/>
  <c r="PS109" i="3" s="1"/>
  <c r="MU103" i="3"/>
  <c r="MU109" i="3" s="1"/>
  <c r="KH103" i="3"/>
  <c r="KH109" i="3" s="1"/>
  <c r="LI103" i="3"/>
  <c r="LI109" i="3" s="1"/>
  <c r="AY104" i="3"/>
  <c r="AY110" i="3" s="1"/>
  <c r="GS104" i="3"/>
  <c r="GS110" i="3" s="1"/>
  <c r="II103" i="3"/>
  <c r="II109" i="3" s="1"/>
  <c r="BH103" i="3"/>
  <c r="BH109" i="3" s="1"/>
  <c r="QY95" i="3"/>
  <c r="QX95" i="3"/>
  <c r="AL139" i="3"/>
  <c r="GJ104" i="3"/>
  <c r="GJ110" i="3" s="1"/>
  <c r="IS103" i="3"/>
  <c r="IS109" i="3" s="1"/>
  <c r="EI103" i="3"/>
  <c r="EI109" i="3" s="1"/>
  <c r="LD103" i="3"/>
  <c r="LD109" i="3" s="1"/>
  <c r="HT103" i="3"/>
  <c r="HT109" i="3" s="1"/>
  <c r="NH104" i="3"/>
  <c r="NH110" i="3" s="1"/>
  <c r="CH95" i="3"/>
  <c r="KC104" i="3"/>
  <c r="KC110" i="3" s="1"/>
  <c r="CP103" i="3"/>
  <c r="CP109" i="3" s="1"/>
  <c r="NY103" i="3"/>
  <c r="NY109" i="3" s="1"/>
  <c r="KO103" i="3"/>
  <c r="KO109" i="3" s="1"/>
  <c r="ET103" i="3"/>
  <c r="ET109" i="3" s="1"/>
  <c r="LD104" i="3"/>
  <c r="LD110" i="3" s="1"/>
  <c r="LG104" i="3"/>
  <c r="LG110" i="3" s="1"/>
  <c r="MY104" i="3"/>
  <c r="MY110" i="3" s="1"/>
  <c r="X103" i="3"/>
  <c r="X109" i="3" s="1"/>
  <c r="OU103" i="3"/>
  <c r="OU109" i="3" s="1"/>
  <c r="DW95" i="3"/>
  <c r="AJ104" i="3"/>
  <c r="AJ110" i="3" s="1"/>
  <c r="DS104" i="3"/>
  <c r="DS110" i="3" s="1"/>
  <c r="MY95" i="3"/>
  <c r="LW103" i="3"/>
  <c r="LW109" i="3" s="1"/>
  <c r="GK103" i="3"/>
  <c r="GK109" i="3" s="1"/>
  <c r="KI95" i="3"/>
  <c r="NH95" i="3"/>
  <c r="JO104" i="3"/>
  <c r="JO110" i="3" s="1"/>
  <c r="AAZ81" i="3"/>
  <c r="AAZ97" i="3"/>
  <c r="YC81" i="3"/>
  <c r="YC97" i="3"/>
  <c r="SR81" i="3"/>
  <c r="SR97" i="3"/>
  <c r="ACM81" i="3"/>
  <c r="ACM97" i="3"/>
  <c r="AFC81" i="3"/>
  <c r="AFC97" i="3"/>
  <c r="AFC151" i="3" s="1"/>
  <c r="ADA81" i="3"/>
  <c r="ADA97" i="3"/>
  <c r="WC81" i="3"/>
  <c r="WC97" i="3"/>
  <c r="ADZ81" i="3"/>
  <c r="ADZ97" i="3"/>
  <c r="UQ81" i="3"/>
  <c r="UQ97" i="3"/>
  <c r="ACX81" i="3"/>
  <c r="ACX97" i="3"/>
  <c r="WF81" i="3"/>
  <c r="WF97" i="3"/>
  <c r="ZL81" i="3"/>
  <c r="ZL97" i="3"/>
  <c r="VQ81" i="3"/>
  <c r="VQ97" i="3"/>
  <c r="UP81" i="3"/>
  <c r="UP97" i="3"/>
  <c r="VM81" i="3"/>
  <c r="VM97" i="3"/>
  <c r="ZD81" i="3"/>
  <c r="ZD97" i="3"/>
  <c r="GB95" i="3"/>
  <c r="WM81" i="3"/>
  <c r="WM97" i="3"/>
  <c r="XA81" i="3"/>
  <c r="XA97" i="3"/>
  <c r="UO81" i="3"/>
  <c r="UO97" i="3"/>
  <c r="ACG81" i="3"/>
  <c r="ACG97" i="3"/>
  <c r="AH139" i="3"/>
  <c r="OZ95" i="3"/>
  <c r="VU81" i="3"/>
  <c r="VU97" i="3"/>
  <c r="AAY81" i="3"/>
  <c r="AAY97" i="3"/>
  <c r="AEK81" i="3"/>
  <c r="AEK97" i="3"/>
  <c r="AEK151" i="3" s="1"/>
  <c r="XF81" i="3"/>
  <c r="XF97" i="3"/>
  <c r="NG104" i="3"/>
  <c r="NG110" i="3" s="1"/>
  <c r="KT95" i="3"/>
  <c r="ABU81" i="3"/>
  <c r="ABU97" i="3"/>
  <c r="ABN81" i="3"/>
  <c r="ABN97" i="3"/>
  <c r="ACR81" i="3"/>
  <c r="ACR97" i="3"/>
  <c r="XO81" i="3"/>
  <c r="XO97" i="3"/>
  <c r="RA95" i="3"/>
  <c r="FG95" i="3"/>
  <c r="AEN81" i="3"/>
  <c r="AEN97" i="3"/>
  <c r="AEN151" i="3" s="1"/>
  <c r="ADC81" i="3"/>
  <c r="ADC97" i="3"/>
  <c r="GK104" i="3"/>
  <c r="GK110" i="3" s="1"/>
  <c r="NZ95" i="3"/>
  <c r="BM95" i="3"/>
  <c r="DK95" i="3"/>
  <c r="GV95" i="3"/>
  <c r="DZ104" i="3"/>
  <c r="DZ110" i="3" s="1"/>
  <c r="AN104" i="3"/>
  <c r="AN110" i="3" s="1"/>
  <c r="FL104" i="3"/>
  <c r="FL110" i="3" s="1"/>
  <c r="DL104" i="3"/>
  <c r="DL110" i="3" s="1"/>
  <c r="DV104" i="3"/>
  <c r="DV110" i="3" s="1"/>
  <c r="HQ104" i="3"/>
  <c r="HQ110" i="3" s="1"/>
  <c r="PK103" i="3"/>
  <c r="PK109" i="3" s="1"/>
  <c r="JL103" i="3"/>
  <c r="JL109" i="3" s="1"/>
  <c r="EG103" i="3"/>
  <c r="EG109" i="3" s="1"/>
  <c r="LV103" i="3"/>
  <c r="LV109" i="3" s="1"/>
  <c r="CR103" i="3"/>
  <c r="CR109" i="3" s="1"/>
  <c r="DF104" i="3"/>
  <c r="DF110" i="3" s="1"/>
  <c r="PW103" i="3"/>
  <c r="PW109" i="3" s="1"/>
  <c r="IY103" i="3"/>
  <c r="IY109" i="3" s="1"/>
  <c r="KY103" i="3"/>
  <c r="KY109" i="3" s="1"/>
  <c r="DZ95" i="3"/>
  <c r="CW95" i="3"/>
  <c r="RL103" i="3"/>
  <c r="RL109" i="3" s="1"/>
  <c r="LZ95" i="3"/>
  <c r="BY95" i="3"/>
  <c r="FI104" i="3"/>
  <c r="FI110" i="3" s="1"/>
  <c r="PW95" i="3"/>
  <c r="GR95" i="3"/>
  <c r="LT104" i="3"/>
  <c r="LT110" i="3" s="1"/>
  <c r="IO104" i="3"/>
  <c r="IO110" i="3" s="1"/>
  <c r="BW103" i="3"/>
  <c r="BW109" i="3" s="1"/>
  <c r="LU103" i="3"/>
  <c r="LU109" i="3" s="1"/>
  <c r="KG103" i="3"/>
  <c r="KG109" i="3" s="1"/>
  <c r="HN104" i="3"/>
  <c r="HN110" i="3" s="1"/>
  <c r="HX103" i="3"/>
  <c r="HX109" i="3" s="1"/>
  <c r="PY103" i="3"/>
  <c r="PY109" i="3" s="1"/>
  <c r="RQ103" i="3"/>
  <c r="RQ109" i="3" s="1"/>
  <c r="GV103" i="3"/>
  <c r="GV109" i="3" s="1"/>
  <c r="OK103" i="3"/>
  <c r="OK109" i="3" s="1"/>
  <c r="FF104" i="3"/>
  <c r="FF110" i="3" s="1"/>
  <c r="EZ104" i="3"/>
  <c r="EZ110" i="3" s="1"/>
  <c r="EZ95" i="3"/>
  <c r="RT103" i="3"/>
  <c r="RT109" i="3" s="1"/>
  <c r="KZ103" i="3"/>
  <c r="KZ109" i="3" s="1"/>
  <c r="LT103" i="3"/>
  <c r="LT109" i="3" s="1"/>
  <c r="AN95" i="3"/>
  <c r="OZ103" i="3"/>
  <c r="OZ109" i="3" s="1"/>
  <c r="MX103" i="3"/>
  <c r="MX109" i="3" s="1"/>
  <c r="JN103" i="3"/>
  <c r="JN109" i="3" s="1"/>
  <c r="RH103" i="3"/>
  <c r="RH109" i="3" s="1"/>
  <c r="IC104" i="3"/>
  <c r="IC110" i="3" s="1"/>
  <c r="OC95" i="3"/>
  <c r="LY104" i="3"/>
  <c r="LY110" i="3" s="1"/>
  <c r="OG103" i="3"/>
  <c r="OG109" i="3" s="1"/>
  <c r="JD103" i="3"/>
  <c r="JD109" i="3" s="1"/>
  <c r="CJ104" i="3"/>
  <c r="CJ110" i="3" s="1"/>
  <c r="HF95" i="3"/>
  <c r="AS95" i="3"/>
  <c r="ME104" i="3"/>
  <c r="ME110" i="3" s="1"/>
  <c r="GF95" i="3"/>
  <c r="JQ95" i="3"/>
  <c r="IZ103" i="3"/>
  <c r="IZ109" i="3" s="1"/>
  <c r="FD103" i="3"/>
  <c r="FD109" i="3" s="1"/>
  <c r="BT103" i="3"/>
  <c r="BT109" i="3" s="1"/>
  <c r="AE103" i="3"/>
  <c r="AE109" i="3" s="1"/>
  <c r="QR95" i="3"/>
  <c r="JM104" i="3"/>
  <c r="JM110" i="3" s="1"/>
  <c r="LQ95" i="3"/>
  <c r="MI95" i="3"/>
  <c r="KP104" i="3"/>
  <c r="KP110" i="3" s="1"/>
  <c r="HY103" i="3"/>
  <c r="HY109" i="3" s="1"/>
  <c r="EO103" i="3"/>
  <c r="EO109" i="3" s="1"/>
  <c r="BT95" i="3"/>
  <c r="HS95" i="3"/>
  <c r="KG95" i="3"/>
  <c r="QZ95" i="3"/>
  <c r="DB95" i="3"/>
  <c r="AU104" i="3"/>
  <c r="AU110" i="3" s="1"/>
  <c r="KC95" i="3"/>
  <c r="FK103" i="3"/>
  <c r="FK109" i="3" s="1"/>
  <c r="HJ103" i="3"/>
  <c r="HJ109" i="3" s="1"/>
  <c r="DZ103" i="3"/>
  <c r="DZ109" i="3" s="1"/>
  <c r="LL103" i="3"/>
  <c r="LL109" i="3" s="1"/>
  <c r="NQ95" i="3"/>
  <c r="QQ95" i="3"/>
  <c r="DR95" i="3"/>
  <c r="DL95" i="3"/>
  <c r="JA95" i="3"/>
  <c r="BM104" i="3"/>
  <c r="BM110" i="3" s="1"/>
  <c r="CG103" i="3"/>
  <c r="CG109" i="3" s="1"/>
  <c r="IF103" i="3"/>
  <c r="IF109" i="3" s="1"/>
  <c r="EY95" i="3"/>
  <c r="LV104" i="3"/>
  <c r="LV110" i="3" s="1"/>
  <c r="JU95" i="3"/>
  <c r="LG103" i="3"/>
  <c r="LG109" i="3" s="1"/>
  <c r="IT103" i="3"/>
  <c r="IT109" i="3" s="1"/>
  <c r="IM103" i="3"/>
  <c r="IM109" i="3" s="1"/>
  <c r="GE103" i="3"/>
  <c r="GE109" i="3" s="1"/>
  <c r="LS104" i="3"/>
  <c r="LS110" i="3" s="1"/>
  <c r="OU257" i="3" l="1"/>
  <c r="AEZ164" i="3"/>
  <c r="GH235" i="3"/>
  <c r="DM235" i="3"/>
  <c r="QK235" i="3"/>
  <c r="WV235" i="3"/>
  <c r="KC257" i="3"/>
  <c r="KC235" i="3"/>
  <c r="EE235" i="3"/>
  <c r="DQ235" i="3"/>
  <c r="PY235" i="3"/>
  <c r="RE235" i="3"/>
  <c r="ZI235" i="3"/>
  <c r="QI235" i="3"/>
  <c r="HR235" i="3"/>
  <c r="JK235" i="3"/>
  <c r="LE235" i="3"/>
  <c r="VM235" i="3"/>
  <c r="OH235" i="3"/>
  <c r="RD235" i="3"/>
  <c r="ADO235" i="3"/>
  <c r="ES235" i="3"/>
  <c r="BW164" i="3"/>
  <c r="RL257" i="3"/>
  <c r="DZ235" i="3"/>
  <c r="VE235" i="3"/>
  <c r="AAH235" i="3"/>
  <c r="AEW235" i="3"/>
  <c r="KK235" i="3"/>
  <c r="TW235" i="3"/>
  <c r="EH235" i="3"/>
  <c r="EM235" i="3"/>
  <c r="VZ235" i="3"/>
  <c r="VA235" i="3"/>
  <c r="ACU235" i="3"/>
  <c r="AAS235" i="3"/>
  <c r="ADY235" i="3"/>
  <c r="YO235" i="3"/>
  <c r="YJ235" i="3"/>
  <c r="IH235" i="3"/>
  <c r="PS235" i="3"/>
  <c r="ADP235" i="3"/>
  <c r="HE235" i="3"/>
  <c r="XO235" i="3"/>
  <c r="EP235" i="3"/>
  <c r="ZS235" i="3"/>
  <c r="MT235" i="3"/>
  <c r="AAP235" i="3"/>
  <c r="HP235" i="3"/>
  <c r="TH235" i="3"/>
  <c r="IT235" i="3"/>
  <c r="GB235" i="3"/>
  <c r="RB235" i="3"/>
  <c r="GQ235" i="3"/>
  <c r="JI235" i="3"/>
  <c r="HJ235" i="3"/>
  <c r="ZN235" i="3"/>
  <c r="LV235" i="3"/>
  <c r="AEA235" i="3"/>
  <c r="AAK235" i="3"/>
  <c r="XM235" i="3"/>
  <c r="ACM235" i="3"/>
  <c r="IR235" i="3"/>
  <c r="AAW235" i="3"/>
  <c r="TY235" i="3"/>
  <c r="QW235" i="3"/>
  <c r="ND235" i="3"/>
  <c r="YZ235" i="3"/>
  <c r="MX235" i="3"/>
  <c r="LC235" i="3"/>
  <c r="IY235" i="3"/>
  <c r="AI159" i="3"/>
  <c r="VY235" i="3"/>
  <c r="QF235" i="3"/>
  <c r="MK235" i="3"/>
  <c r="WB235" i="3"/>
  <c r="UD235" i="3"/>
  <c r="MD235" i="3"/>
  <c r="AEL235" i="3"/>
  <c r="YU235" i="3"/>
  <c r="TP235" i="3"/>
  <c r="UF235" i="3"/>
  <c r="XR235" i="3"/>
  <c r="SI235" i="3"/>
  <c r="XW235" i="3"/>
  <c r="LU235" i="3"/>
  <c r="ABZ235" i="3"/>
  <c r="ET235" i="3"/>
  <c r="YV235" i="3"/>
  <c r="GX235" i="3"/>
  <c r="UM235" i="3"/>
  <c r="MZ235" i="3"/>
  <c r="JS235" i="3"/>
  <c r="AEV235" i="3"/>
  <c r="VN235" i="3"/>
  <c r="NZ235" i="3"/>
  <c r="RZ235" i="3"/>
  <c r="XZ235" i="3"/>
  <c r="TG235" i="3"/>
  <c r="WN235" i="3"/>
  <c r="TQ235" i="3"/>
  <c r="AAT235" i="3"/>
  <c r="IJ235" i="3"/>
  <c r="PD235" i="3"/>
  <c r="UJ235" i="3"/>
  <c r="NK235" i="3"/>
  <c r="NV235" i="3"/>
  <c r="KN235" i="3"/>
  <c r="QZ235" i="3"/>
  <c r="CB164" i="3"/>
  <c r="SC257" i="3"/>
  <c r="AAQ257" i="3"/>
  <c r="IK257" i="3"/>
  <c r="S24" i="4"/>
  <c r="X24" i="4"/>
  <c r="AER257" i="3"/>
  <c r="AEB235" i="3"/>
  <c r="ZJ235" i="3"/>
  <c r="WM235" i="3"/>
  <c r="GS235" i="3"/>
  <c r="OW235" i="3"/>
  <c r="UT235" i="3"/>
  <c r="SJ235" i="3"/>
  <c r="NR235" i="3"/>
  <c r="IZ235" i="3"/>
  <c r="WI235" i="3"/>
  <c r="R39" i="4"/>
  <c r="NY235" i="3"/>
  <c r="MG235" i="3"/>
  <c r="YB235" i="3"/>
  <c r="R21" i="4"/>
  <c r="AP24" i="4"/>
  <c r="AM24" i="4"/>
  <c r="T24" i="4"/>
  <c r="AP38" i="4"/>
  <c r="W23" i="4"/>
  <c r="AA23" i="4"/>
  <c r="AD23" i="4"/>
  <c r="X23" i="4"/>
  <c r="Z23" i="4"/>
  <c r="AB24" i="4"/>
  <c r="R32" i="4"/>
  <c r="AJ24" i="4"/>
  <c r="U24" i="4"/>
  <c r="Z24" i="4"/>
  <c r="AQ24" i="4"/>
  <c r="W38" i="4"/>
  <c r="AL38" i="4"/>
  <c r="AB23" i="4"/>
  <c r="AD24" i="4"/>
  <c r="AR24" i="4"/>
  <c r="Z38" i="4"/>
  <c r="AM38" i="4"/>
  <c r="AJ38" i="4"/>
  <c r="AC24" i="4"/>
  <c r="T23" i="4"/>
  <c r="AA38" i="4"/>
  <c r="X38" i="4"/>
  <c r="AI38" i="4"/>
  <c r="AC23" i="4"/>
  <c r="AI24" i="4"/>
  <c r="V23" i="4"/>
  <c r="Y38" i="4"/>
  <c r="AC38" i="4"/>
  <c r="AF24" i="4"/>
  <c r="S23" i="4"/>
  <c r="AQ38" i="4"/>
  <c r="V24" i="4"/>
  <c r="U23" i="4"/>
  <c r="W24" i="4"/>
  <c r="AF23" i="4"/>
  <c r="AK24" i="4"/>
  <c r="AN24" i="4"/>
  <c r="AB38" i="4"/>
  <c r="AN38" i="4"/>
  <c r="AO38" i="4"/>
  <c r="AE23" i="4"/>
  <c r="U38" i="4"/>
  <c r="AO24" i="4"/>
  <c r="Y23" i="4"/>
  <c r="Y24" i="4"/>
  <c r="AL24" i="4"/>
  <c r="AA24" i="4"/>
  <c r="V38" i="4"/>
  <c r="AG23" i="4"/>
  <c r="AK38" i="4"/>
  <c r="KN257" i="3"/>
  <c r="WE257" i="3"/>
  <c r="JO257" i="3"/>
  <c r="AEA257" i="3"/>
  <c r="XB257" i="3"/>
  <c r="TY257" i="3"/>
  <c r="LC257" i="3"/>
  <c r="TZ257" i="3"/>
  <c r="AJ159" i="3"/>
  <c r="FL235" i="3"/>
  <c r="ADX235" i="3"/>
  <c r="XY257" i="3"/>
  <c r="SV257" i="3"/>
  <c r="ABT257" i="3"/>
  <c r="ADW257" i="3"/>
  <c r="NP257" i="3"/>
  <c r="PP257" i="3"/>
  <c r="NT257" i="3"/>
  <c r="TB257" i="3"/>
  <c r="YH235" i="3"/>
  <c r="NS235" i="3"/>
  <c r="CL164" i="3"/>
  <c r="ABJ235" i="3"/>
  <c r="ADA142" i="3"/>
  <c r="UW235" i="3"/>
  <c r="VR235" i="3"/>
  <c r="LT235" i="3"/>
  <c r="AAD235" i="3"/>
  <c r="WP235" i="3"/>
  <c r="ML235" i="3"/>
  <c r="ACQ235" i="3"/>
  <c r="FD235" i="3"/>
  <c r="MU235" i="3"/>
  <c r="JC235" i="3"/>
  <c r="NJ235" i="3"/>
  <c r="AAA235" i="3"/>
  <c r="WQ235" i="3"/>
  <c r="HT235" i="3"/>
  <c r="FS235" i="3"/>
  <c r="SZ235" i="3"/>
  <c r="YF235" i="3"/>
  <c r="IW235" i="3"/>
  <c r="OY235" i="3"/>
  <c r="ER235" i="3"/>
  <c r="FC235" i="3"/>
  <c r="AEF235" i="3"/>
  <c r="HB235" i="3"/>
  <c r="EX235" i="3"/>
  <c r="QJ235" i="3"/>
  <c r="KO235" i="3"/>
  <c r="AES235" i="3"/>
  <c r="VJ235" i="3"/>
  <c r="UR235" i="3"/>
  <c r="JA235" i="3"/>
  <c r="QP235" i="3"/>
  <c r="HH235" i="3"/>
  <c r="VQ235" i="3"/>
  <c r="ZA235" i="3"/>
  <c r="AEG235" i="3"/>
  <c r="PI235" i="3"/>
  <c r="XF235" i="3"/>
  <c r="ZQ235" i="3"/>
  <c r="EA235" i="3"/>
  <c r="DV141" i="3"/>
  <c r="DB217" i="3"/>
  <c r="BL163" i="3"/>
  <c r="MI141" i="3"/>
  <c r="ABS142" i="3"/>
  <c r="WT142" i="3"/>
  <c r="AEX142" i="3"/>
  <c r="ACL257" i="3"/>
  <c r="VE257" i="3"/>
  <c r="AAH257" i="3"/>
  <c r="BH163" i="3"/>
  <c r="ACJ257" i="3"/>
  <c r="ZJ257" i="3"/>
  <c r="VD257" i="3"/>
  <c r="LF257" i="3"/>
  <c r="QB109" i="3"/>
  <c r="LJ109" i="3"/>
  <c r="DF109" i="3"/>
  <c r="AO31" i="5"/>
  <c r="AL31" i="5"/>
  <c r="AAN235" i="3"/>
  <c r="NS109" i="3"/>
  <c r="AW109" i="3"/>
  <c r="MO109" i="3"/>
  <c r="AG31" i="5"/>
  <c r="AD31" i="5"/>
  <c r="FM109" i="3"/>
  <c r="KE109" i="3"/>
  <c r="EK109" i="3"/>
  <c r="AW232" i="3"/>
  <c r="S37" i="5"/>
  <c r="Y31" i="5"/>
  <c r="AF31" i="5"/>
  <c r="AW254" i="3"/>
  <c r="S43" i="5"/>
  <c r="AK31" i="5"/>
  <c r="RG109" i="3"/>
  <c r="JA109" i="3"/>
  <c r="AI31" i="5"/>
  <c r="AW214" i="3"/>
  <c r="S31" i="5"/>
  <c r="V31" i="5"/>
  <c r="AE31" i="5"/>
  <c r="GR109" i="3"/>
  <c r="GR107" i="3" s="1"/>
  <c r="AA31" i="5"/>
  <c r="CA109" i="3"/>
  <c r="OX109" i="3"/>
  <c r="HV109" i="3"/>
  <c r="AP31" i="5"/>
  <c r="AR31" i="5"/>
  <c r="AB31" i="5"/>
  <c r="AM31" i="5"/>
  <c r="X31" i="5"/>
  <c r="AN31" i="5"/>
  <c r="AJ31" i="5"/>
  <c r="AV202" i="3"/>
  <c r="AAS257" i="3"/>
  <c r="AV222" i="3"/>
  <c r="AV228" i="3" s="1"/>
  <c r="R30" i="5"/>
  <c r="AH31" i="5"/>
  <c r="AQ31" i="5"/>
  <c r="AW202" i="3"/>
  <c r="LR235" i="3"/>
  <c r="AFB235" i="3"/>
  <c r="AC31" i="5"/>
  <c r="W31" i="5"/>
  <c r="Z31" i="5"/>
  <c r="LY142" i="3"/>
  <c r="JT235" i="3"/>
  <c r="FO235" i="3"/>
  <c r="LQ142" i="3"/>
  <c r="SA142" i="3"/>
  <c r="WJ257" i="3"/>
  <c r="NX257" i="3"/>
  <c r="ZO235" i="3"/>
  <c r="ADQ235" i="3"/>
  <c r="AAB235" i="3"/>
  <c r="PF121" i="3"/>
  <c r="WK235" i="3"/>
  <c r="WL235" i="3"/>
  <c r="GF141" i="3"/>
  <c r="HV235" i="3"/>
  <c r="AAO235" i="3"/>
  <c r="OM235" i="3"/>
  <c r="NO235" i="3"/>
  <c r="AFA164" i="3"/>
  <c r="FY142" i="3"/>
  <c r="AAT142" i="3"/>
  <c r="CA141" i="3"/>
  <c r="MO163" i="3"/>
  <c r="QQ235" i="3"/>
  <c r="OR235" i="3"/>
  <c r="FA235" i="3"/>
  <c r="ACR235" i="3"/>
  <c r="JL141" i="3"/>
  <c r="CH142" i="3"/>
  <c r="AEV164" i="3"/>
  <c r="AEW164" i="3"/>
  <c r="BX164" i="3"/>
  <c r="XX142" i="3"/>
  <c r="DW235" i="3"/>
  <c r="HU235" i="3"/>
  <c r="ABQ257" i="3"/>
  <c r="HV141" i="3"/>
  <c r="QA142" i="3"/>
  <c r="NR121" i="3"/>
  <c r="NU121" i="3"/>
  <c r="BA121" i="3"/>
  <c r="ES142" i="3"/>
  <c r="DU141" i="3"/>
  <c r="GC141" i="3"/>
  <c r="LP163" i="3"/>
  <c r="KP235" i="3"/>
  <c r="IX141" i="3"/>
  <c r="JH141" i="3"/>
  <c r="QG141" i="3"/>
  <c r="FI141" i="3"/>
  <c r="VT142" i="3"/>
  <c r="QW142" i="3"/>
  <c r="CD164" i="3"/>
  <c r="BR163" i="3"/>
  <c r="QB235" i="3"/>
  <c r="BY164" i="3"/>
  <c r="IP163" i="3"/>
  <c r="AFC164" i="3"/>
  <c r="AAY235" i="3"/>
  <c r="FL142" i="3"/>
  <c r="OC141" i="3"/>
  <c r="ABX257" i="3"/>
  <c r="TA257" i="3"/>
  <c r="TZ235" i="3"/>
  <c r="MW235" i="3"/>
  <c r="AEH235" i="3"/>
  <c r="US235" i="3"/>
  <c r="VC235" i="3"/>
  <c r="AFB164" i="3"/>
  <c r="ADE235" i="3"/>
  <c r="ABJ142" i="3"/>
  <c r="TL235" i="3"/>
  <c r="DZ142" i="3"/>
  <c r="BC121" i="3"/>
  <c r="BH121" i="3"/>
  <c r="AAG142" i="3"/>
  <c r="GX141" i="3"/>
  <c r="SL235" i="3"/>
  <c r="QC235" i="3"/>
  <c r="ZP235" i="3"/>
  <c r="KQ141" i="3"/>
  <c r="HW257" i="3"/>
  <c r="SS257" i="3"/>
  <c r="SX257" i="3"/>
  <c r="RQ257" i="3"/>
  <c r="AEA142" i="3"/>
  <c r="MD141" i="3"/>
  <c r="YI142" i="3"/>
  <c r="YN142" i="3"/>
  <c r="AFF164" i="3"/>
  <c r="AEX164" i="3"/>
  <c r="VO235" i="3"/>
  <c r="WS235" i="3"/>
  <c r="RT235" i="3"/>
  <c r="NB235" i="3"/>
  <c r="SC235" i="3"/>
  <c r="VK235" i="3"/>
  <c r="HQ235" i="3"/>
  <c r="AEP235" i="3"/>
  <c r="NE163" i="3"/>
  <c r="RX124" i="3"/>
  <c r="BO163" i="3"/>
  <c r="NB163" i="3"/>
  <c r="WB257" i="3"/>
  <c r="AEL257" i="3"/>
  <c r="YU257" i="3"/>
  <c r="EW257" i="3"/>
  <c r="SI257" i="3"/>
  <c r="LU257" i="3"/>
  <c r="ABZ257" i="3"/>
  <c r="UI257" i="3"/>
  <c r="EY257" i="3"/>
  <c r="PY257" i="3"/>
  <c r="RA257" i="3"/>
  <c r="ES257" i="3"/>
  <c r="RV257" i="3"/>
  <c r="MW257" i="3"/>
  <c r="HV257" i="3"/>
  <c r="QQ257" i="3"/>
  <c r="XD257" i="3"/>
  <c r="HX257" i="3"/>
  <c r="OY163" i="3"/>
  <c r="HZ235" i="3"/>
  <c r="FH235" i="3"/>
  <c r="FW235" i="3"/>
  <c r="VD235" i="3"/>
  <c r="LF235" i="3"/>
  <c r="EW235" i="3"/>
  <c r="ID235" i="3"/>
  <c r="WJ235" i="3"/>
  <c r="ABX235" i="3"/>
  <c r="GL235" i="3"/>
  <c r="QO235" i="3"/>
  <c r="DJ235" i="3"/>
  <c r="TA235" i="3"/>
  <c r="NX235" i="3"/>
  <c r="AAJ235" i="3"/>
  <c r="ABW235" i="3"/>
  <c r="VV235" i="3"/>
  <c r="UI235" i="3"/>
  <c r="YP235" i="3"/>
  <c r="JZ235" i="3"/>
  <c r="EY235" i="3"/>
  <c r="RA235" i="3"/>
  <c r="LW235" i="3"/>
  <c r="UG235" i="3"/>
  <c r="RV235" i="3"/>
  <c r="RG235" i="3"/>
  <c r="QL235" i="3"/>
  <c r="UZ235" i="3"/>
  <c r="GZ235" i="3"/>
  <c r="XD235" i="3"/>
  <c r="UA235" i="3"/>
  <c r="HX235" i="3"/>
  <c r="FU235" i="3"/>
  <c r="QW141" i="3"/>
  <c r="QQ141" i="3"/>
  <c r="UN235" i="3"/>
  <c r="FR235" i="3"/>
  <c r="WA235" i="3"/>
  <c r="GW235" i="3"/>
  <c r="SQ235" i="3"/>
  <c r="UP235" i="3"/>
  <c r="SB235" i="3"/>
  <c r="AFC235" i="3"/>
  <c r="YI235" i="3"/>
  <c r="TI235" i="3"/>
  <c r="NG235" i="3"/>
  <c r="WH235" i="3"/>
  <c r="WD235" i="3"/>
  <c r="KH235" i="3"/>
  <c r="IX235" i="3"/>
  <c r="KL235" i="3"/>
  <c r="HL235" i="3"/>
  <c r="AAQ235" i="3"/>
  <c r="OQ235" i="3"/>
  <c r="GD235" i="3"/>
  <c r="AEZ235" i="3"/>
  <c r="MM235" i="3"/>
  <c r="LI235" i="3"/>
  <c r="CH163" i="3"/>
  <c r="T37" i="4" s="1"/>
  <c r="HI163" i="3"/>
  <c r="FB163" i="3"/>
  <c r="V37" i="4" s="1"/>
  <c r="PD124" i="3"/>
  <c r="PE130" i="3" s="1"/>
  <c r="FH142" i="3"/>
  <c r="NY142" i="3"/>
  <c r="BY163" i="3"/>
  <c r="RA163" i="3"/>
  <c r="LK235" i="3"/>
  <c r="EJ235" i="3"/>
  <c r="VI235" i="3"/>
  <c r="CX217" i="3"/>
  <c r="YQ235" i="3"/>
  <c r="BV164" i="3"/>
  <c r="BU164" i="3"/>
  <c r="LB235" i="3"/>
  <c r="EF163" i="3"/>
  <c r="GU141" i="3"/>
  <c r="ACU142" i="3"/>
  <c r="KQ142" i="3"/>
  <c r="KQ139" i="3" s="1"/>
  <c r="MD142" i="3"/>
  <c r="AFG164" i="3"/>
  <c r="AFD164" i="3"/>
  <c r="JX163" i="3"/>
  <c r="SS235" i="3"/>
  <c r="EZ235" i="3"/>
  <c r="HM235" i="3"/>
  <c r="YK235" i="3"/>
  <c r="PN235" i="3"/>
  <c r="SQ163" i="3"/>
  <c r="AFD235" i="3"/>
  <c r="IU235" i="3"/>
  <c r="LL235" i="3"/>
  <c r="CN164" i="3"/>
  <c r="CN142" i="3"/>
  <c r="JH235" i="3"/>
  <c r="ADL235" i="3"/>
  <c r="AAM257" i="3"/>
  <c r="TC257" i="3"/>
  <c r="LQ257" i="3"/>
  <c r="KR257" i="3"/>
  <c r="QU257" i="3"/>
  <c r="FF257" i="3"/>
  <c r="AFA257" i="3"/>
  <c r="FR257" i="3"/>
  <c r="GO257" i="3"/>
  <c r="WS257" i="3"/>
  <c r="DH257" i="3"/>
  <c r="EI257" i="3"/>
  <c r="XJ257" i="3"/>
  <c r="GY257" i="3"/>
  <c r="OF257" i="3"/>
  <c r="HN257" i="3"/>
  <c r="ZC257" i="3"/>
  <c r="EB257" i="3"/>
  <c r="GP257" i="3"/>
  <c r="TE257" i="3"/>
  <c r="JX257" i="3"/>
  <c r="MB257" i="3"/>
  <c r="ACV257" i="3"/>
  <c r="CI164" i="3"/>
  <c r="AEY164" i="3"/>
  <c r="TG142" i="3"/>
  <c r="MI142" i="3"/>
  <c r="HR142" i="3"/>
  <c r="IV142" i="3"/>
  <c r="QF142" i="3"/>
  <c r="HL142" i="3"/>
  <c r="KR235" i="3"/>
  <c r="ABI235" i="3"/>
  <c r="HR163" i="3"/>
  <c r="QO141" i="3"/>
  <c r="HS142" i="3"/>
  <c r="AAK142" i="3"/>
  <c r="BP163" i="3"/>
  <c r="NC163" i="3"/>
  <c r="GK235" i="3"/>
  <c r="UU235" i="3"/>
  <c r="TN235" i="3"/>
  <c r="RN235" i="3"/>
  <c r="HW235" i="3"/>
  <c r="WE235" i="3"/>
  <c r="YN235" i="3"/>
  <c r="NU235" i="3"/>
  <c r="ZF235" i="3"/>
  <c r="RB163" i="3"/>
  <c r="RF235" i="3"/>
  <c r="NQ235" i="3"/>
  <c r="QD163" i="3"/>
  <c r="MO141" i="3"/>
  <c r="MV142" i="3"/>
  <c r="SM141" i="3"/>
  <c r="YD142" i="3"/>
  <c r="EK141" i="3"/>
  <c r="HU142" i="3"/>
  <c r="BJ163" i="3"/>
  <c r="BG163" i="3"/>
  <c r="QL163" i="3"/>
  <c r="CC164" i="3"/>
  <c r="ZL235" i="3"/>
  <c r="LC163" i="3"/>
  <c r="ACR137" i="3"/>
  <c r="AK159" i="3"/>
  <c r="AH159" i="3"/>
  <c r="CA164" i="3"/>
  <c r="CC121" i="3"/>
  <c r="BO130" i="3"/>
  <c r="BO136" i="3" s="1"/>
  <c r="ED141" i="3"/>
  <c r="ACK142" i="3"/>
  <c r="OE142" i="3"/>
  <c r="PM142" i="3"/>
  <c r="ZY142" i="3"/>
  <c r="BI141" i="3"/>
  <c r="BI139" i="3" s="1"/>
  <c r="WE142" i="3"/>
  <c r="RX141" i="3"/>
  <c r="CF121" i="3"/>
  <c r="SH142" i="3"/>
  <c r="GI142" i="3"/>
  <c r="GJ142" i="3"/>
  <c r="YO142" i="3"/>
  <c r="LH142" i="3"/>
  <c r="BJ121" i="3"/>
  <c r="AQ129" i="3"/>
  <c r="AQ157" i="3" s="1"/>
  <c r="BV121" i="3"/>
  <c r="AEN142" i="3"/>
  <c r="AEO142" i="3"/>
  <c r="BN130" i="3"/>
  <c r="BN158" i="3" s="1"/>
  <c r="AFF142" i="3"/>
  <c r="AP129" i="3"/>
  <c r="AP157" i="3" s="1"/>
  <c r="AU129" i="3"/>
  <c r="QJ142" i="3"/>
  <c r="YE142" i="3"/>
  <c r="WA142" i="3"/>
  <c r="PR141" i="3"/>
  <c r="AS129" i="3"/>
  <c r="AR129" i="3"/>
  <c r="AR157" i="3" s="1"/>
  <c r="AO129" i="3"/>
  <c r="AN129" i="3"/>
  <c r="AN157" i="3" s="1"/>
  <c r="OU121" i="3"/>
  <c r="AM129" i="3"/>
  <c r="AT129" i="3"/>
  <c r="AT157" i="3" s="1"/>
  <c r="AV129" i="3"/>
  <c r="VL142" i="3"/>
  <c r="HI121" i="3"/>
  <c r="KD121" i="3"/>
  <c r="HO121" i="3"/>
  <c r="FJ121" i="3"/>
  <c r="OX121" i="3"/>
  <c r="CP121" i="3"/>
  <c r="IA121" i="3"/>
  <c r="OE141" i="3"/>
  <c r="IK141" i="3"/>
  <c r="FU142" i="3"/>
  <c r="VJ142" i="3"/>
  <c r="MT141" i="3"/>
  <c r="EH141" i="3"/>
  <c r="FS142" i="3"/>
  <c r="LI142" i="3"/>
  <c r="YC142" i="3"/>
  <c r="BL130" i="3"/>
  <c r="BL158" i="3" s="1"/>
  <c r="JX121" i="3"/>
  <c r="VU142" i="3"/>
  <c r="BM141" i="3"/>
  <c r="RR141" i="3"/>
  <c r="SL142" i="3"/>
  <c r="JG142" i="3"/>
  <c r="JS141" i="3"/>
  <c r="BM130" i="3"/>
  <c r="BM136" i="3" s="1"/>
  <c r="FZ142" i="3"/>
  <c r="BP130" i="3"/>
  <c r="FD121" i="3"/>
  <c r="CN121" i="3"/>
  <c r="KV141" i="3"/>
  <c r="SJ142" i="3"/>
  <c r="QT141" i="3"/>
  <c r="ID141" i="3"/>
  <c r="GU142" i="3"/>
  <c r="HB141" i="3"/>
  <c r="PG142" i="3"/>
  <c r="NE141" i="3"/>
  <c r="QK141" i="3"/>
  <c r="OZ142" i="3"/>
  <c r="IJ141" i="3"/>
  <c r="UM142" i="3"/>
  <c r="RM142" i="3"/>
  <c r="SU142" i="3"/>
  <c r="BM121" i="3"/>
  <c r="JC121" i="3"/>
  <c r="ZD142" i="3"/>
  <c r="BZ121" i="3"/>
  <c r="PT142" i="3"/>
  <c r="TX142" i="3"/>
  <c r="AEF142" i="3"/>
  <c r="CJ121" i="3"/>
  <c r="BD121" i="3"/>
  <c r="AEY142" i="3"/>
  <c r="BE121" i="3"/>
  <c r="BS130" i="3"/>
  <c r="BS158" i="3" s="1"/>
  <c r="AX232" i="3"/>
  <c r="SP141" i="3"/>
  <c r="ADS142" i="3"/>
  <c r="BR130" i="3"/>
  <c r="BR136" i="3" s="1"/>
  <c r="AL159" i="3"/>
  <c r="LK121" i="3"/>
  <c r="LS142" i="3"/>
  <c r="JI121" i="3"/>
  <c r="MH142" i="3"/>
  <c r="EF142" i="3"/>
  <c r="DV121" i="3"/>
  <c r="QH141" i="3"/>
  <c r="PK141" i="3"/>
  <c r="OQ121" i="3"/>
  <c r="OB141" i="3"/>
  <c r="CO121" i="3"/>
  <c r="XY142" i="3"/>
  <c r="LH121" i="3"/>
  <c r="OG141" i="3"/>
  <c r="QE142" i="3"/>
  <c r="FU141" i="3"/>
  <c r="RW142" i="3"/>
  <c r="HV142" i="3"/>
  <c r="XB142" i="3"/>
  <c r="ABL142" i="3"/>
  <c r="BH141" i="3"/>
  <c r="BH139" i="3" s="1"/>
  <c r="ZT142" i="3"/>
  <c r="ED142" i="3"/>
  <c r="RS141" i="3"/>
  <c r="AEM142" i="3"/>
  <c r="MA142" i="3"/>
  <c r="GK142" i="3"/>
  <c r="NL141" i="3"/>
  <c r="NF121" i="3"/>
  <c r="AFB142" i="3"/>
  <c r="ZA142" i="3"/>
  <c r="GF142" i="3"/>
  <c r="GF139" i="3" s="1"/>
  <c r="GE142" i="3"/>
  <c r="OY142" i="3"/>
  <c r="CF141" i="3"/>
  <c r="KR142" i="3"/>
  <c r="CX121" i="3"/>
  <c r="PO121" i="3"/>
  <c r="JU121" i="3"/>
  <c r="BG121" i="3"/>
  <c r="WG142" i="3"/>
  <c r="NG141" i="3"/>
  <c r="KY142" i="3"/>
  <c r="ON121" i="3"/>
  <c r="TN142" i="3"/>
  <c r="ST142" i="3"/>
  <c r="PS142" i="3"/>
  <c r="JB121" i="3"/>
  <c r="IP141" i="3"/>
  <c r="DM141" i="3"/>
  <c r="LZ142" i="3"/>
  <c r="OW142" i="3"/>
  <c r="ACC142" i="3"/>
  <c r="HZ142" i="3"/>
  <c r="JQ142" i="3"/>
  <c r="ACV142" i="3"/>
  <c r="JF142" i="3"/>
  <c r="AEG142" i="3"/>
  <c r="AEL142" i="3"/>
  <c r="JF121" i="3"/>
  <c r="BF121" i="3"/>
  <c r="AEU142" i="3"/>
  <c r="AFG142" i="3"/>
  <c r="BX121" i="3"/>
  <c r="OD141" i="3"/>
  <c r="AEQ142" i="3"/>
  <c r="CZ121" i="3"/>
  <c r="AJ207" i="3"/>
  <c r="AJ245" i="3"/>
  <c r="DB257" i="3" s="1"/>
  <c r="AG207" i="3"/>
  <c r="AG245" i="3"/>
  <c r="CY257" i="3" s="1"/>
  <c r="BH206" i="3"/>
  <c r="BH244" i="3"/>
  <c r="BC206" i="3"/>
  <c r="BC244" i="3"/>
  <c r="BA206" i="3"/>
  <c r="BA244" i="3"/>
  <c r="BF206" i="3"/>
  <c r="BF244" i="3"/>
  <c r="BI206" i="3"/>
  <c r="BI244" i="3"/>
  <c r="BD206" i="3"/>
  <c r="BD244" i="3"/>
  <c r="AH207" i="3"/>
  <c r="CP235" i="3" s="1"/>
  <c r="AH245" i="3"/>
  <c r="CZ257" i="3" s="1"/>
  <c r="AK207" i="3"/>
  <c r="AK245" i="3"/>
  <c r="DC257" i="3" s="1"/>
  <c r="BG206" i="3"/>
  <c r="BG244" i="3"/>
  <c r="BJ206" i="3"/>
  <c r="BJ244" i="3"/>
  <c r="CK217" i="3"/>
  <c r="AC245" i="3"/>
  <c r="CU257" i="3" s="1"/>
  <c r="BB206" i="3"/>
  <c r="BB244" i="3"/>
  <c r="AD207" i="3"/>
  <c r="AD245" i="3"/>
  <c r="CV257" i="3" s="1"/>
  <c r="CJ217" i="3"/>
  <c r="AB245" i="3"/>
  <c r="BE206" i="3"/>
  <c r="BE244" i="3"/>
  <c r="AI207" i="3"/>
  <c r="AI245" i="3"/>
  <c r="DA257" i="3" s="1"/>
  <c r="AF207" i="3"/>
  <c r="AF245" i="3"/>
  <c r="CX257" i="3" s="1"/>
  <c r="JH142" i="3"/>
  <c r="AFD142" i="3"/>
  <c r="AED142" i="3"/>
  <c r="CE130" i="3"/>
  <c r="CE136" i="3" s="1"/>
  <c r="FJ257" i="3"/>
  <c r="BS121" i="3"/>
  <c r="BW130" i="3"/>
  <c r="YT257" i="3"/>
  <c r="VA257" i="3"/>
  <c r="QA257" i="3"/>
  <c r="MP142" i="3"/>
  <c r="RZ142" i="3"/>
  <c r="FX121" i="3"/>
  <c r="PM121" i="3"/>
  <c r="LN121" i="3"/>
  <c r="AAN142" i="3"/>
  <c r="SE141" i="3"/>
  <c r="CK141" i="3"/>
  <c r="BY130" i="3"/>
  <c r="QD257" i="3"/>
  <c r="ACB257" i="3"/>
  <c r="AAU257" i="3"/>
  <c r="ABP257" i="3"/>
  <c r="DF257" i="3"/>
  <c r="ZL257" i="3"/>
  <c r="TO257" i="3"/>
  <c r="EM257" i="3"/>
  <c r="FM257" i="3"/>
  <c r="NH257" i="3"/>
  <c r="HE121" i="3"/>
  <c r="BX130" i="3"/>
  <c r="YS257" i="3"/>
  <c r="AAJ257" i="3"/>
  <c r="GG257" i="3"/>
  <c r="ZX257" i="3"/>
  <c r="LC142" i="3"/>
  <c r="MV141" i="3"/>
  <c r="CN141" i="3"/>
  <c r="KE141" i="3"/>
  <c r="ADZ257" i="3"/>
  <c r="JM121" i="3"/>
  <c r="ACO257" i="3"/>
  <c r="AEM257" i="3"/>
  <c r="JO121" i="3"/>
  <c r="UL257" i="3"/>
  <c r="AAF257" i="3"/>
  <c r="LV121" i="3"/>
  <c r="BU121" i="3"/>
  <c r="AEP142" i="3"/>
  <c r="AX254" i="3"/>
  <c r="NI257" i="3"/>
  <c r="MD121" i="3"/>
  <c r="SD142" i="3"/>
  <c r="ABC257" i="3"/>
  <c r="OH257" i="3"/>
  <c r="DO257" i="3"/>
  <c r="NF257" i="3"/>
  <c r="OD257" i="3"/>
  <c r="VQ257" i="3"/>
  <c r="DU257" i="3"/>
  <c r="JL257" i="3"/>
  <c r="OM257" i="3"/>
  <c r="KO121" i="3"/>
  <c r="WG257" i="3"/>
  <c r="SA257" i="3"/>
  <c r="FC257" i="3"/>
  <c r="GD257" i="3"/>
  <c r="AEG257" i="3"/>
  <c r="QJ257" i="3"/>
  <c r="ADE142" i="3"/>
  <c r="IH142" i="3"/>
  <c r="ADV257" i="3"/>
  <c r="AEK142" i="3"/>
  <c r="MV257" i="3"/>
  <c r="FE257" i="3"/>
  <c r="ADM257" i="3"/>
  <c r="AAR257" i="3"/>
  <c r="AAK257" i="3"/>
  <c r="XM257" i="3"/>
  <c r="AFF257" i="3"/>
  <c r="JP257" i="3"/>
  <c r="AEV257" i="3"/>
  <c r="ZV257" i="3"/>
  <c r="PK257" i="3"/>
  <c r="YV257" i="3"/>
  <c r="KP257" i="3"/>
  <c r="GR257" i="3"/>
  <c r="IV257" i="3"/>
  <c r="WX257" i="3"/>
  <c r="TG257" i="3"/>
  <c r="TQ257" i="3"/>
  <c r="PH257" i="3"/>
  <c r="RH257" i="3"/>
  <c r="SQ257" i="3"/>
  <c r="OO257" i="3"/>
  <c r="AAZ257" i="3"/>
  <c r="QS142" i="3"/>
  <c r="AFA142" i="3"/>
  <c r="SR257" i="3"/>
  <c r="SY257" i="3"/>
  <c r="ST257" i="3"/>
  <c r="ADE257" i="3"/>
  <c r="RP257" i="3"/>
  <c r="ZE257" i="3"/>
  <c r="ADT257" i="3"/>
  <c r="QX257" i="3"/>
  <c r="ABJ257" i="3"/>
  <c r="KL257" i="3"/>
  <c r="ZF257" i="3"/>
  <c r="ADD257" i="3"/>
  <c r="GF257" i="3"/>
  <c r="ABV257" i="3"/>
  <c r="LO257" i="3"/>
  <c r="AEQ257" i="3"/>
  <c r="KJ257" i="3"/>
  <c r="XG257" i="3"/>
  <c r="ZA257" i="3"/>
  <c r="WC257" i="3"/>
  <c r="OW257" i="3"/>
  <c r="VH257" i="3"/>
  <c r="CQ217" i="3"/>
  <c r="EK121" i="3"/>
  <c r="ET257" i="3"/>
  <c r="LD257" i="3"/>
  <c r="LZ257" i="3"/>
  <c r="AAI257" i="3"/>
  <c r="XZ257" i="3"/>
  <c r="XE257" i="3"/>
  <c r="XR257" i="3"/>
  <c r="SZ257" i="3"/>
  <c r="FX257" i="3"/>
  <c r="GS257" i="3"/>
  <c r="EE257" i="3"/>
  <c r="ACY257" i="3"/>
  <c r="OA257" i="3"/>
  <c r="JE257" i="3"/>
  <c r="AFG257" i="3"/>
  <c r="ZK257" i="3"/>
  <c r="FQ257" i="3"/>
  <c r="RR257" i="3"/>
  <c r="XL257" i="3"/>
  <c r="KO257" i="3"/>
  <c r="IM257" i="3"/>
  <c r="OZ257" i="3"/>
  <c r="VG257" i="3"/>
  <c r="RC257" i="3"/>
  <c r="XO257" i="3"/>
  <c r="VM257" i="3"/>
  <c r="AFE257" i="3"/>
  <c r="CP217" i="3"/>
  <c r="JN257" i="3"/>
  <c r="SG257" i="3"/>
  <c r="DK257" i="3"/>
  <c r="FP257" i="3"/>
  <c r="LY257" i="3"/>
  <c r="FO257" i="3"/>
  <c r="DY257" i="3"/>
  <c r="TI257" i="3"/>
  <c r="TX257" i="3"/>
  <c r="ABL257" i="3"/>
  <c r="MZ257" i="3"/>
  <c r="XW257" i="3"/>
  <c r="IC257" i="3"/>
  <c r="MT257" i="3"/>
  <c r="FV257" i="3"/>
  <c r="OY257" i="3"/>
  <c r="OJ257" i="3"/>
  <c r="ADS257" i="3"/>
  <c r="WN257" i="3"/>
  <c r="FY257" i="3"/>
  <c r="ME257" i="3"/>
  <c r="IF257" i="3"/>
  <c r="YN257" i="3"/>
  <c r="KS257" i="3"/>
  <c r="VZ257" i="3"/>
  <c r="QT257" i="3"/>
  <c r="ADH257" i="3"/>
  <c r="ACF257" i="3"/>
  <c r="ADL257" i="3"/>
  <c r="ZR257" i="3"/>
  <c r="IA257" i="3"/>
  <c r="ACU257" i="3"/>
  <c r="YL257" i="3"/>
  <c r="PN257" i="3"/>
  <c r="II257" i="3"/>
  <c r="LJ257" i="3"/>
  <c r="HG257" i="3"/>
  <c r="FL257" i="3"/>
  <c r="JK257" i="3"/>
  <c r="ADR257" i="3"/>
  <c r="AEZ257" i="3"/>
  <c r="MP257" i="3"/>
  <c r="AEP257" i="3"/>
  <c r="ABM257" i="3"/>
  <c r="HL257" i="3"/>
  <c r="VP257" i="3"/>
  <c r="HR257" i="3"/>
  <c r="DZ257" i="3"/>
  <c r="IZ257" i="3"/>
  <c r="ABW257" i="3"/>
  <c r="GL257" i="3"/>
  <c r="MS257" i="3"/>
  <c r="QB257" i="3"/>
  <c r="XV257" i="3"/>
  <c r="PD257" i="3"/>
  <c r="JH257" i="3"/>
  <c r="HB257" i="3"/>
  <c r="UF257" i="3"/>
  <c r="XT257" i="3"/>
  <c r="ZQ257" i="3"/>
  <c r="VW257" i="3"/>
  <c r="UZ257" i="3"/>
  <c r="AEB257" i="3"/>
  <c r="AAE257" i="3"/>
  <c r="ABF257" i="3"/>
  <c r="ADC257" i="3"/>
  <c r="XQ257" i="3"/>
  <c r="ACR257" i="3"/>
  <c r="JT257" i="3"/>
  <c r="UP257" i="3"/>
  <c r="ADG257" i="3"/>
  <c r="TM257" i="3"/>
  <c r="GJ257" i="3"/>
  <c r="ACZ257" i="3"/>
  <c r="CO217" i="3"/>
  <c r="ACG257" i="3"/>
  <c r="NQ257" i="3"/>
  <c r="AAB257" i="3"/>
  <c r="ED257" i="3"/>
  <c r="RB257" i="3"/>
  <c r="NK257" i="3"/>
  <c r="HC257" i="3"/>
  <c r="ABK257" i="3"/>
  <c r="GH257" i="3"/>
  <c r="PE257" i="3"/>
  <c r="AAA257" i="3"/>
  <c r="ACD257" i="3"/>
  <c r="ABN257" i="3"/>
  <c r="MO257" i="3"/>
  <c r="EQ257" i="3"/>
  <c r="SU257" i="3"/>
  <c r="WH257" i="3"/>
  <c r="XN257" i="3"/>
  <c r="MJ257" i="3"/>
  <c r="XP257" i="3"/>
  <c r="KX257" i="3"/>
  <c r="YM257" i="3"/>
  <c r="ACE257" i="3"/>
  <c r="VY257" i="3"/>
  <c r="XH257" i="3"/>
  <c r="SD257" i="3"/>
  <c r="UV257" i="3"/>
  <c r="SE257" i="3"/>
  <c r="WM257" i="3"/>
  <c r="JB257" i="3"/>
  <c r="HK257" i="3"/>
  <c r="YO257" i="3"/>
  <c r="QV257" i="3"/>
  <c r="ZP257" i="3"/>
  <c r="PO257" i="3"/>
  <c r="NL257" i="3"/>
  <c r="QN257" i="3"/>
  <c r="FK257" i="3"/>
  <c r="NW257" i="3"/>
  <c r="QE257" i="3"/>
  <c r="SM257" i="3"/>
  <c r="ABE257" i="3"/>
  <c r="ADY257" i="3"/>
  <c r="ACX257" i="3"/>
  <c r="EJ257" i="3"/>
  <c r="KD257" i="3"/>
  <c r="ACP257" i="3"/>
  <c r="TF257" i="3"/>
  <c r="ZI257" i="3"/>
  <c r="RN257" i="3"/>
  <c r="DT257" i="3"/>
  <c r="VF257" i="3"/>
  <c r="PL257" i="3"/>
  <c r="ADB257" i="3"/>
  <c r="OP257" i="3"/>
  <c r="GX257" i="3"/>
  <c r="QI257" i="3"/>
  <c r="ABO257" i="3"/>
  <c r="AAY257" i="3"/>
  <c r="HI257" i="3"/>
  <c r="RM257" i="3"/>
  <c r="KU257" i="3"/>
  <c r="IY257" i="3"/>
  <c r="US257" i="3"/>
  <c r="LM257" i="3"/>
  <c r="YI257" i="3"/>
  <c r="IJ257" i="3"/>
  <c r="IU257" i="3"/>
  <c r="QO257" i="3"/>
  <c r="DS257" i="3"/>
  <c r="YR257" i="3"/>
  <c r="HA257" i="3"/>
  <c r="PC257" i="3"/>
  <c r="NV257" i="3"/>
  <c r="ADA257" i="3"/>
  <c r="QW257" i="3"/>
  <c r="MK257" i="3"/>
  <c r="IH257" i="3"/>
  <c r="RE257" i="3"/>
  <c r="ACW257" i="3"/>
  <c r="ID257" i="3"/>
  <c r="WR257" i="3"/>
  <c r="ABB257" i="3"/>
  <c r="UD257" i="3"/>
  <c r="UT257" i="3"/>
  <c r="WF257" i="3"/>
  <c r="FT257" i="3"/>
  <c r="AAD257" i="3"/>
  <c r="DR257" i="3"/>
  <c r="PA257" i="3"/>
  <c r="VT257" i="3"/>
  <c r="ABS257" i="3"/>
  <c r="VI257" i="3"/>
  <c r="MF257" i="3"/>
  <c r="HE257" i="3"/>
  <c r="TJ257" i="3"/>
  <c r="HO257" i="3"/>
  <c r="HD257" i="3"/>
  <c r="EZ257" i="3"/>
  <c r="AFB257" i="3"/>
  <c r="HZ257" i="3"/>
  <c r="DJ257" i="3"/>
  <c r="HM257" i="3"/>
  <c r="AES257" i="3"/>
  <c r="PM257" i="3"/>
  <c r="NS257" i="3"/>
  <c r="AAG257" i="3"/>
  <c r="WL257" i="3"/>
  <c r="DE257" i="3"/>
  <c r="QY257" i="3"/>
  <c r="MX257" i="3"/>
  <c r="KF257" i="3"/>
  <c r="ABY257" i="3"/>
  <c r="HQ257" i="3"/>
  <c r="DW257" i="3"/>
  <c r="LB257" i="3"/>
  <c r="KE257" i="3"/>
  <c r="TS257" i="3"/>
  <c r="UQ257" i="3"/>
  <c r="KG257" i="3"/>
  <c r="GW257" i="3"/>
  <c r="LK257" i="3"/>
  <c r="EX257" i="3"/>
  <c r="XC257" i="3"/>
  <c r="SL257" i="3"/>
  <c r="MC257" i="3"/>
  <c r="TT257" i="3"/>
  <c r="SO257" i="3"/>
  <c r="FB257" i="3"/>
  <c r="ACT257" i="3"/>
  <c r="DQ257" i="3"/>
  <c r="SJ257" i="3"/>
  <c r="XU257" i="3"/>
  <c r="ZN257" i="3"/>
  <c r="EG257" i="3"/>
  <c r="JA257" i="3"/>
  <c r="VC257" i="3"/>
  <c r="CS217" i="3"/>
  <c r="AAN257" i="3"/>
  <c r="ZU257" i="3"/>
  <c r="WO257" i="3"/>
  <c r="QC257" i="3"/>
  <c r="ADQ257" i="3"/>
  <c r="FH257" i="3"/>
  <c r="TH257" i="3"/>
  <c r="AF159" i="3"/>
  <c r="YF257" i="3"/>
  <c r="GT257" i="3"/>
  <c r="MR257" i="3"/>
  <c r="UU257" i="3"/>
  <c r="PS257" i="3"/>
  <c r="QS257" i="3"/>
  <c r="ADU257" i="3"/>
  <c r="ABD257" i="3"/>
  <c r="WY257" i="3"/>
  <c r="RG257" i="3"/>
  <c r="OS257" i="3"/>
  <c r="AEE257" i="3"/>
  <c r="ADK257" i="3"/>
  <c r="WZ257" i="3"/>
  <c r="YZ257" i="3"/>
  <c r="YE257" i="3"/>
  <c r="PG257" i="3"/>
  <c r="GC257" i="3"/>
  <c r="ZB257" i="3"/>
  <c r="RY257" i="3"/>
  <c r="YG257" i="3"/>
  <c r="HJ257" i="3"/>
  <c r="RS257" i="3"/>
  <c r="GB257" i="3"/>
  <c r="QK257" i="3"/>
  <c r="LP257" i="3"/>
  <c r="LR257" i="3"/>
  <c r="LH257" i="3"/>
  <c r="NN257" i="3"/>
  <c r="NO257" i="3"/>
  <c r="NM257" i="3"/>
  <c r="ACA257" i="3"/>
  <c r="ACS257" i="3"/>
  <c r="NY257" i="3"/>
  <c r="EK257" i="3"/>
  <c r="WQ257" i="3"/>
  <c r="GZ257" i="3"/>
  <c r="DI257" i="3"/>
  <c r="AED257" i="3"/>
  <c r="UY257" i="3"/>
  <c r="SH257" i="3"/>
  <c r="ZM257" i="3"/>
  <c r="ABG257" i="3"/>
  <c r="KK257" i="3"/>
  <c r="AAL257" i="3"/>
  <c r="AEJ257" i="3"/>
  <c r="UJ257" i="3"/>
  <c r="IX257" i="3"/>
  <c r="WT257" i="3"/>
  <c r="JZ257" i="3"/>
  <c r="VS257" i="3"/>
  <c r="ADP257" i="3"/>
  <c r="HS257" i="3"/>
  <c r="EV257" i="3"/>
  <c r="UX257" i="3"/>
  <c r="PI257" i="3"/>
  <c r="ACI257" i="3"/>
  <c r="QP257" i="3"/>
  <c r="MI257" i="3"/>
  <c r="EH257" i="3"/>
  <c r="WV257" i="3"/>
  <c r="FW257" i="3"/>
  <c r="KY257" i="3"/>
  <c r="KT257" i="3"/>
  <c r="ABU257" i="3"/>
  <c r="AEC257" i="3"/>
  <c r="VB257" i="3"/>
  <c r="EF257" i="3"/>
  <c r="GV257" i="3"/>
  <c r="YB257" i="3"/>
  <c r="AET257" i="3"/>
  <c r="ABR257" i="3"/>
  <c r="WK257" i="3"/>
  <c r="YJ257" i="3"/>
  <c r="OB257" i="3"/>
  <c r="ACH257" i="3"/>
  <c r="AX214" i="3"/>
  <c r="GQ257" i="3"/>
  <c r="IW257" i="3"/>
  <c r="GA257" i="3"/>
  <c r="IN257" i="3"/>
  <c r="WP257" i="3"/>
  <c r="LX257" i="3"/>
  <c r="ML257" i="3"/>
  <c r="QL257" i="3"/>
  <c r="MG257" i="3"/>
  <c r="PB257" i="3"/>
  <c r="RD257" i="3"/>
  <c r="QH257" i="3"/>
  <c r="RZ257" i="3"/>
  <c r="YQ257" i="3"/>
  <c r="MA257" i="3"/>
  <c r="JI257" i="3"/>
  <c r="UB257" i="3"/>
  <c r="OR257" i="3"/>
  <c r="TW257" i="3"/>
  <c r="DM257" i="3"/>
  <c r="EA257" i="3"/>
  <c r="GU257" i="3"/>
  <c r="MD257" i="3"/>
  <c r="AFD257" i="3"/>
  <c r="LL257" i="3"/>
  <c r="GI257" i="3"/>
  <c r="YP257" i="3"/>
  <c r="RK257" i="3"/>
  <c r="KB257" i="3"/>
  <c r="ZO257" i="3"/>
  <c r="YY257" i="3"/>
  <c r="VO257" i="3"/>
  <c r="ABA257" i="3"/>
  <c r="JG257" i="3"/>
  <c r="QM257" i="3"/>
  <c r="IL257" i="3"/>
  <c r="FG257" i="3"/>
  <c r="VV257" i="3"/>
  <c r="SF257" i="3"/>
  <c r="IO257" i="3"/>
  <c r="IS257" i="3"/>
  <c r="EN257" i="3"/>
  <c r="ADO257" i="3"/>
  <c r="AEW257" i="3"/>
  <c r="AEU257" i="3"/>
  <c r="ZS257" i="3"/>
  <c r="FI257" i="3"/>
  <c r="LW257" i="3"/>
  <c r="VK257" i="3"/>
  <c r="JV257" i="3"/>
  <c r="AEH257" i="3"/>
  <c r="YK257" i="3"/>
  <c r="WU257" i="3"/>
  <c r="RJ257" i="3"/>
  <c r="KM257" i="3"/>
  <c r="ACQ257" i="3"/>
  <c r="TP257" i="3"/>
  <c r="FN257" i="3"/>
  <c r="XX257" i="3"/>
  <c r="LV257" i="3"/>
  <c r="LA257" i="3"/>
  <c r="KZ257" i="3"/>
  <c r="PP142" i="3"/>
  <c r="AB197" i="3"/>
  <c r="AB203" i="3" s="1"/>
  <c r="AB207" i="3"/>
  <c r="AD197" i="3"/>
  <c r="AD203" i="3" s="1"/>
  <c r="AD200" i="3" s="1"/>
  <c r="AC207" i="3"/>
  <c r="CS121" i="3"/>
  <c r="DY142" i="3"/>
  <c r="BN121" i="3"/>
  <c r="ADP142" i="3"/>
  <c r="FL121" i="3"/>
  <c r="IU142" i="3"/>
  <c r="LN141" i="3"/>
  <c r="CA130" i="3"/>
  <c r="CA136" i="3" s="1"/>
  <c r="CC130" i="3"/>
  <c r="CC158" i="3" s="1"/>
  <c r="BG141" i="3"/>
  <c r="BG139" i="3" s="1"/>
  <c r="CR141" i="3"/>
  <c r="MR141" i="3"/>
  <c r="EB142" i="3"/>
  <c r="DF141" i="3"/>
  <c r="XJ142" i="3"/>
  <c r="HG142" i="3"/>
  <c r="QB141" i="3"/>
  <c r="BZ130" i="3"/>
  <c r="BZ136" i="3" s="1"/>
  <c r="CD130" i="3"/>
  <c r="CD136" i="3" s="1"/>
  <c r="BT130" i="3"/>
  <c r="GG121" i="3"/>
  <c r="NJ141" i="3"/>
  <c r="LA142" i="3"/>
  <c r="YH142" i="3"/>
  <c r="HO141" i="3"/>
  <c r="GG142" i="3"/>
  <c r="BB121" i="3"/>
  <c r="CB141" i="3"/>
  <c r="GV141" i="3"/>
  <c r="NW142" i="3"/>
  <c r="TR142" i="3"/>
  <c r="IL142" i="3"/>
  <c r="IL139" i="3" s="1"/>
  <c r="ES141" i="3"/>
  <c r="ES139" i="3" s="1"/>
  <c r="AEW142" i="3"/>
  <c r="BQ130" i="3"/>
  <c r="BQ158" i="3" s="1"/>
  <c r="BW121" i="3"/>
  <c r="FM121" i="3"/>
  <c r="CU121" i="3"/>
  <c r="PN121" i="3"/>
  <c r="GE141" i="3"/>
  <c r="IY141" i="3"/>
  <c r="ACJ142" i="3"/>
  <c r="TA142" i="3"/>
  <c r="AEH142" i="3"/>
  <c r="LR141" i="3"/>
  <c r="AAC142" i="3"/>
  <c r="HK121" i="3"/>
  <c r="MX121" i="3"/>
  <c r="EW121" i="3"/>
  <c r="BI121" i="3"/>
  <c r="ZV142" i="3"/>
  <c r="JU142" i="3"/>
  <c r="PZ141" i="3"/>
  <c r="WS142" i="3"/>
  <c r="GW121" i="3"/>
  <c r="PA121" i="3"/>
  <c r="KH121" i="3"/>
  <c r="AZ121" i="3"/>
  <c r="LA121" i="3"/>
  <c r="BO141" i="3"/>
  <c r="LT141" i="3"/>
  <c r="IU121" i="3"/>
  <c r="RF141" i="3"/>
  <c r="UB142" i="3"/>
  <c r="AEI142" i="3"/>
  <c r="CB130" i="3"/>
  <c r="CB158" i="3" s="1"/>
  <c r="SD141" i="3"/>
  <c r="MP141" i="3"/>
  <c r="YV142" i="3"/>
  <c r="EX142" i="3"/>
  <c r="XV142" i="3"/>
  <c r="HW141" i="3"/>
  <c r="TC142" i="3"/>
  <c r="KP142" i="3"/>
  <c r="KC121" i="3"/>
  <c r="MS121" i="3"/>
  <c r="FO141" i="3"/>
  <c r="CW141" i="3"/>
  <c r="OA142" i="3"/>
  <c r="HZ121" i="3"/>
  <c r="HJ141" i="3"/>
  <c r="DO141" i="3"/>
  <c r="AEZ142" i="3"/>
  <c r="AER142" i="3"/>
  <c r="ACR142" i="3"/>
  <c r="BV130" i="3"/>
  <c r="BU130" i="3"/>
  <c r="BU136" i="3" s="1"/>
  <c r="DT121" i="3"/>
  <c r="PY142" i="3"/>
  <c r="ACN142" i="3"/>
  <c r="PJ141" i="3"/>
  <c r="JD141" i="3"/>
  <c r="KI141" i="3"/>
  <c r="PJ142" i="3"/>
  <c r="AEV142" i="3"/>
  <c r="KB142" i="3"/>
  <c r="TJ142" i="3"/>
  <c r="AAR142" i="3"/>
  <c r="NB142" i="3"/>
  <c r="TZ142" i="3"/>
  <c r="OJ142" i="3"/>
  <c r="HE141" i="3"/>
  <c r="PV141" i="3"/>
  <c r="JI142" i="3"/>
  <c r="AAL142" i="3"/>
  <c r="KZ142" i="3"/>
  <c r="MT142" i="3"/>
  <c r="CS141" i="3"/>
  <c r="ACA142" i="3"/>
  <c r="MQ141" i="3"/>
  <c r="JC141" i="3"/>
  <c r="KH142" i="3"/>
  <c r="SK141" i="3"/>
  <c r="GY141" i="3"/>
  <c r="YA142" i="3"/>
  <c r="EG121" i="3"/>
  <c r="LW141" i="3"/>
  <c r="BK141" i="3"/>
  <c r="EL142" i="3"/>
  <c r="ABW142" i="3"/>
  <c r="IH141" i="3"/>
  <c r="WD142" i="3"/>
  <c r="LO142" i="3"/>
  <c r="DH141" i="3"/>
  <c r="UX142" i="3"/>
  <c r="MZ121" i="3"/>
  <c r="RW141" i="3"/>
  <c r="RW139" i="3" s="1"/>
  <c r="SR142" i="3"/>
  <c r="JE141" i="3"/>
  <c r="RA142" i="3"/>
  <c r="CD121" i="3"/>
  <c r="JQ121" i="3"/>
  <c r="KR121" i="3"/>
  <c r="PC121" i="3"/>
  <c r="KQ121" i="3"/>
  <c r="FQ121" i="3"/>
  <c r="EO121" i="3"/>
  <c r="HG121" i="3"/>
  <c r="KU121" i="3"/>
  <c r="GF121" i="3"/>
  <c r="GK121" i="3"/>
  <c r="HT142" i="3"/>
  <c r="UA142" i="3"/>
  <c r="MN142" i="3"/>
  <c r="ZX142" i="3"/>
  <c r="FR142" i="3"/>
  <c r="UV142" i="3"/>
  <c r="ABU142" i="3"/>
  <c r="OK142" i="3"/>
  <c r="KR141" i="3"/>
  <c r="FN141" i="3"/>
  <c r="ADL142" i="3"/>
  <c r="LF141" i="3"/>
  <c r="NK141" i="3"/>
  <c r="GA142" i="3"/>
  <c r="LG141" i="3"/>
  <c r="FM141" i="3"/>
  <c r="XC142" i="3"/>
  <c r="ADT142" i="3"/>
  <c r="RO142" i="3"/>
  <c r="ABM142" i="3"/>
  <c r="LD121" i="3"/>
  <c r="GP121" i="3"/>
  <c r="FT141" i="3"/>
  <c r="JR142" i="3"/>
  <c r="KJ141" i="3"/>
  <c r="AFC142" i="3"/>
  <c r="GB141" i="3"/>
  <c r="VV142" i="3"/>
  <c r="QB142" i="3"/>
  <c r="QN142" i="3"/>
  <c r="ABV142" i="3"/>
  <c r="MK121" i="3"/>
  <c r="OJ141" i="3"/>
  <c r="VM142" i="3"/>
  <c r="NQ142" i="3"/>
  <c r="NB121" i="3"/>
  <c r="YQ142" i="3"/>
  <c r="WC142" i="3"/>
  <c r="JK142" i="3"/>
  <c r="HD141" i="3"/>
  <c r="VD142" i="3"/>
  <c r="DQ141" i="3"/>
  <c r="FT142" i="3"/>
  <c r="IF121" i="3"/>
  <c r="EM141" i="3"/>
  <c r="RT142" i="3"/>
  <c r="JW142" i="3"/>
  <c r="OR142" i="3"/>
  <c r="MK142" i="3"/>
  <c r="ABD142" i="3"/>
  <c r="EV141" i="3"/>
  <c r="ADF142" i="3"/>
  <c r="WU142" i="3"/>
  <c r="XU142" i="3"/>
  <c r="QG142" i="3"/>
  <c r="UO142" i="3"/>
  <c r="FC142" i="3"/>
  <c r="HW142" i="3"/>
  <c r="DO142" i="3"/>
  <c r="TP142" i="3"/>
  <c r="UD142" i="3"/>
  <c r="IE142" i="3"/>
  <c r="LL141" i="3"/>
  <c r="OV141" i="3"/>
  <c r="LE141" i="3"/>
  <c r="MQ142" i="3"/>
  <c r="QC142" i="3"/>
  <c r="ABZ142" i="3"/>
  <c r="KJ142" i="3"/>
  <c r="RQ142" i="3"/>
  <c r="JB142" i="3"/>
  <c r="NO142" i="3"/>
  <c r="PO141" i="3"/>
  <c r="JM142" i="3"/>
  <c r="JA141" i="3"/>
  <c r="QT142" i="3"/>
  <c r="GA141" i="3"/>
  <c r="NN141" i="3"/>
  <c r="GG141" i="3"/>
  <c r="ACL142" i="3"/>
  <c r="SB141" i="3"/>
  <c r="AET142" i="3"/>
  <c r="OZ121" i="3"/>
  <c r="OA141" i="3"/>
  <c r="OG142" i="3"/>
  <c r="AO139" i="3"/>
  <c r="CM121" i="3"/>
  <c r="IW141" i="3"/>
  <c r="WM142" i="3"/>
  <c r="DA141" i="3"/>
  <c r="KC141" i="3"/>
  <c r="KN142" i="3"/>
  <c r="HY142" i="3"/>
  <c r="GH142" i="3"/>
  <c r="FS121" i="3"/>
  <c r="CL121" i="3"/>
  <c r="YW142" i="3"/>
  <c r="VC142" i="3"/>
  <c r="GC142" i="3"/>
  <c r="PD141" i="3"/>
  <c r="KA142" i="3"/>
  <c r="SJ141" i="3"/>
  <c r="X148" i="3"/>
  <c r="BQ121" i="3"/>
  <c r="RV141" i="3"/>
  <c r="RJ141" i="3"/>
  <c r="WJ142" i="3"/>
  <c r="MB121" i="3"/>
  <c r="NE121" i="3"/>
  <c r="IM141" i="3"/>
  <c r="KW141" i="3"/>
  <c r="KW139" i="3" s="1"/>
  <c r="PI141" i="3"/>
  <c r="HA141" i="3"/>
  <c r="PZ142" i="3"/>
  <c r="IG141" i="3"/>
  <c r="DV142" i="3"/>
  <c r="QL141" i="3"/>
  <c r="EP142" i="3"/>
  <c r="DP141" i="3"/>
  <c r="HE142" i="3"/>
  <c r="ON141" i="3"/>
  <c r="RV142" i="3"/>
  <c r="UN142" i="3"/>
  <c r="AFE142" i="3"/>
  <c r="UZ142" i="3"/>
  <c r="ZP142" i="3"/>
  <c r="FM142" i="3"/>
  <c r="MW141" i="3"/>
  <c r="TQ142" i="3"/>
  <c r="RS142" i="3"/>
  <c r="PN142" i="3"/>
  <c r="HU121" i="3"/>
  <c r="EC121" i="3"/>
  <c r="CG121" i="3"/>
  <c r="FG121" i="3"/>
  <c r="YY142" i="3"/>
  <c r="SS142" i="3"/>
  <c r="WB142" i="3"/>
  <c r="PF141" i="3"/>
  <c r="ZB142" i="3"/>
  <c r="FI142" i="3"/>
  <c r="FI139" i="3" s="1"/>
  <c r="EJ141" i="3"/>
  <c r="ACT142" i="3"/>
  <c r="GN142" i="3"/>
  <c r="OU141" i="3"/>
  <c r="BX141" i="3"/>
  <c r="PK121" i="3"/>
  <c r="FC121" i="3"/>
  <c r="PX142" i="3"/>
  <c r="LW142" i="3"/>
  <c r="HP142" i="3"/>
  <c r="ND142" i="3"/>
  <c r="DU142" i="3"/>
  <c r="BP141" i="3"/>
  <c r="QU142" i="3"/>
  <c r="AB148" i="3"/>
  <c r="MT121" i="3"/>
  <c r="JH121" i="3"/>
  <c r="HB121" i="3"/>
  <c r="ACH142" i="3"/>
  <c r="LB142" i="3"/>
  <c r="XO142" i="3"/>
  <c r="LM142" i="3"/>
  <c r="WO142" i="3"/>
  <c r="VS142" i="3"/>
  <c r="TF142" i="3"/>
  <c r="JM141" i="3"/>
  <c r="MX141" i="3"/>
  <c r="MX139" i="3" s="1"/>
  <c r="NX142" i="3"/>
  <c r="ZU142" i="3"/>
  <c r="DS142" i="3"/>
  <c r="ACZ142" i="3"/>
  <c r="ACY142" i="3"/>
  <c r="NH142" i="3"/>
  <c r="AEE142" i="3"/>
  <c r="AEJ142" i="3"/>
  <c r="AAS142" i="3"/>
  <c r="HX141" i="3"/>
  <c r="OI141" i="3"/>
  <c r="QI142" i="3"/>
  <c r="MB142" i="3"/>
  <c r="FH141" i="3"/>
  <c r="XL142" i="3"/>
  <c r="NM141" i="3"/>
  <c r="MZ142" i="3"/>
  <c r="EG142" i="3"/>
  <c r="EO141" i="3"/>
  <c r="FW141" i="3"/>
  <c r="KD141" i="3"/>
  <c r="CP141" i="3"/>
  <c r="NZ141" i="3"/>
  <c r="CQ141" i="3"/>
  <c r="GD141" i="3"/>
  <c r="MC121" i="3"/>
  <c r="OF121" i="3"/>
  <c r="OP142" i="3"/>
  <c r="RY142" i="3"/>
  <c r="MO142" i="3"/>
  <c r="ABX142" i="3"/>
  <c r="JG141" i="3"/>
  <c r="PG141" i="3"/>
  <c r="PG139" i="3" s="1"/>
  <c r="KG142" i="3"/>
  <c r="AAA142" i="3"/>
  <c r="CN130" i="3"/>
  <c r="CN136" i="3" s="1"/>
  <c r="IV121" i="3"/>
  <c r="BK121" i="3"/>
  <c r="NY141" i="3"/>
  <c r="LL121" i="3"/>
  <c r="DI121" i="3"/>
  <c r="LO121" i="3"/>
  <c r="KS121" i="3"/>
  <c r="NP141" i="3"/>
  <c r="FB142" i="3"/>
  <c r="SG142" i="3"/>
  <c r="BY141" i="3"/>
  <c r="CJ141" i="3"/>
  <c r="MY142" i="3"/>
  <c r="EB141" i="3"/>
  <c r="AAJ142" i="3"/>
  <c r="QI141" i="3"/>
  <c r="FG142" i="3"/>
  <c r="IB142" i="3"/>
  <c r="ZJ142" i="3"/>
  <c r="JJ142" i="3"/>
  <c r="PR142" i="3"/>
  <c r="DI141" i="3"/>
  <c r="SO142" i="3"/>
  <c r="ABH142" i="3"/>
  <c r="ACD142" i="3"/>
  <c r="VO142" i="3"/>
  <c r="HU141" i="3"/>
  <c r="ABA142" i="3"/>
  <c r="LC141" i="3"/>
  <c r="KB141" i="3"/>
  <c r="JT141" i="3"/>
  <c r="RO141" i="3"/>
  <c r="KA141" i="3"/>
  <c r="NX141" i="3"/>
  <c r="PT141" i="3"/>
  <c r="FY141" i="3"/>
  <c r="AES142" i="3"/>
  <c r="DK121" i="3"/>
  <c r="FR121" i="3"/>
  <c r="ET121" i="3"/>
  <c r="UP142" i="3"/>
  <c r="QY141" i="3"/>
  <c r="JG121" i="3"/>
  <c r="NC141" i="3"/>
  <c r="KZ141" i="3"/>
  <c r="MC141" i="3"/>
  <c r="UH142" i="3"/>
  <c r="CI130" i="3"/>
  <c r="CI136" i="3" s="1"/>
  <c r="CJ130" i="3"/>
  <c r="CJ158" i="3" s="1"/>
  <c r="JW121" i="3"/>
  <c r="BO121" i="3"/>
  <c r="RM141" i="3"/>
  <c r="SN141" i="3"/>
  <c r="CZ141" i="3"/>
  <c r="ACG142" i="3"/>
  <c r="CK130" i="3"/>
  <c r="FZ141" i="3"/>
  <c r="FV141" i="3"/>
  <c r="JN142" i="3"/>
  <c r="FK121" i="3"/>
  <c r="LE121" i="3"/>
  <c r="EY121" i="3"/>
  <c r="II121" i="3"/>
  <c r="BT121" i="3"/>
  <c r="HZ141" i="3"/>
  <c r="KO142" i="3"/>
  <c r="PL142" i="3"/>
  <c r="QF141" i="3"/>
  <c r="HB142" i="3"/>
  <c r="KX141" i="3"/>
  <c r="IR141" i="3"/>
  <c r="FP142" i="3"/>
  <c r="YG142" i="3"/>
  <c r="CF130" i="3"/>
  <c r="CF136" i="3" s="1"/>
  <c r="Y148" i="3"/>
  <c r="AW222" i="3"/>
  <c r="AW228" i="3" s="1"/>
  <c r="BL141" i="3"/>
  <c r="CY121" i="3"/>
  <c r="GQ121" i="3"/>
  <c r="CK121" i="3"/>
  <c r="NS141" i="3"/>
  <c r="GR141" i="3"/>
  <c r="SA141" i="3"/>
  <c r="IZ141" i="3"/>
  <c r="IA142" i="3"/>
  <c r="CG130" i="3"/>
  <c r="CG136" i="3" s="1"/>
  <c r="CH130" i="3"/>
  <c r="CH136" i="3" s="1"/>
  <c r="NA121" i="3"/>
  <c r="ACX142" i="3"/>
  <c r="YX142" i="3"/>
  <c r="PM141" i="3"/>
  <c r="IT121" i="3"/>
  <c r="CA121" i="3"/>
  <c r="GM121" i="3"/>
  <c r="MI121" i="3"/>
  <c r="PX141" i="3"/>
  <c r="HM141" i="3"/>
  <c r="GW141" i="3"/>
  <c r="SM142" i="3"/>
  <c r="JK141" i="3"/>
  <c r="BU141" i="3"/>
  <c r="BS141" i="3"/>
  <c r="TO142" i="3"/>
  <c r="HN142" i="3"/>
  <c r="CL130" i="3"/>
  <c r="CL158" i="3" s="1"/>
  <c r="CM130" i="3"/>
  <c r="CM136" i="3" s="1"/>
  <c r="OM174" i="3"/>
  <c r="OM190" i="3"/>
  <c r="RG174" i="3"/>
  <c r="RG190" i="3"/>
  <c r="VP190" i="3"/>
  <c r="VP174" i="3"/>
  <c r="SH174" i="3"/>
  <c r="SH190" i="3"/>
  <c r="AAQ174" i="3"/>
  <c r="AAQ190" i="3"/>
  <c r="ZT174" i="3"/>
  <c r="ZT190" i="3"/>
  <c r="GI174" i="3"/>
  <c r="GI190" i="3"/>
  <c r="GU174" i="3"/>
  <c r="GU190" i="3"/>
  <c r="OK174" i="3"/>
  <c r="OK190" i="3"/>
  <c r="MH174" i="3"/>
  <c r="MH190" i="3"/>
  <c r="DQ174" i="3"/>
  <c r="DQ190" i="3"/>
  <c r="GJ190" i="3"/>
  <c r="GJ174" i="3"/>
  <c r="UI142" i="3"/>
  <c r="HF142" i="3"/>
  <c r="FQ142" i="3"/>
  <c r="OF142" i="3"/>
  <c r="IA141" i="3"/>
  <c r="YO174" i="3"/>
  <c r="YO190" i="3"/>
  <c r="JH174" i="3"/>
  <c r="JH190" i="3"/>
  <c r="ZV174" i="3"/>
  <c r="ZV190" i="3"/>
  <c r="AEN190" i="3"/>
  <c r="AEN174" i="3"/>
  <c r="JU174" i="3"/>
  <c r="JU190" i="3"/>
  <c r="ACX174" i="3"/>
  <c r="ACX190" i="3"/>
  <c r="ED174" i="3"/>
  <c r="ED190" i="3"/>
  <c r="PD190" i="3"/>
  <c r="PD174" i="3"/>
  <c r="KW174" i="3"/>
  <c r="KW190" i="3"/>
  <c r="EF190" i="3"/>
  <c r="EF174" i="3"/>
  <c r="YX174" i="3"/>
  <c r="YX190" i="3"/>
  <c r="PG174" i="3"/>
  <c r="PG190" i="3"/>
  <c r="AEM174" i="3"/>
  <c r="AEM190" i="3"/>
  <c r="MA174" i="3"/>
  <c r="MA190" i="3"/>
  <c r="RQ174" i="3"/>
  <c r="RQ190" i="3"/>
  <c r="NG174" i="3"/>
  <c r="NG190" i="3"/>
  <c r="NY174" i="3"/>
  <c r="NY190" i="3"/>
  <c r="JB174" i="3"/>
  <c r="JB190" i="3"/>
  <c r="YE174" i="3"/>
  <c r="YE190" i="3"/>
  <c r="ADF174" i="3"/>
  <c r="ADF190" i="3"/>
  <c r="GN174" i="3"/>
  <c r="GN190" i="3"/>
  <c r="RW174" i="3"/>
  <c r="RW190" i="3"/>
  <c r="WU174" i="3"/>
  <c r="WU190" i="3"/>
  <c r="XU174" i="3"/>
  <c r="XU190" i="3"/>
  <c r="HV174" i="3"/>
  <c r="HV190" i="3"/>
  <c r="QG174" i="3"/>
  <c r="QG190" i="3"/>
  <c r="LD174" i="3"/>
  <c r="LD190" i="3"/>
  <c r="QJ174" i="3"/>
  <c r="QJ190" i="3"/>
  <c r="UO174" i="3"/>
  <c r="UO190" i="3"/>
  <c r="PM174" i="3"/>
  <c r="PM190" i="3"/>
  <c r="KO174" i="3"/>
  <c r="KO190" i="3"/>
  <c r="JS174" i="3"/>
  <c r="JS190" i="3"/>
  <c r="PP174" i="3"/>
  <c r="PP190" i="3"/>
  <c r="ADE174" i="3"/>
  <c r="ADE190" i="3"/>
  <c r="SU174" i="3"/>
  <c r="SU190" i="3"/>
  <c r="UQ174" i="3"/>
  <c r="UQ190" i="3"/>
  <c r="YY174" i="3"/>
  <c r="YY190" i="3"/>
  <c r="WT174" i="3"/>
  <c r="WT190" i="3"/>
  <c r="ACV174" i="3"/>
  <c r="ACV190" i="3"/>
  <c r="JF174" i="3"/>
  <c r="JF190" i="3"/>
  <c r="AFC174" i="3"/>
  <c r="AFC190" i="3"/>
  <c r="AEA174" i="3"/>
  <c r="AEA190" i="3"/>
  <c r="QZ190" i="3"/>
  <c r="QZ174" i="3"/>
  <c r="QM174" i="3"/>
  <c r="QM190" i="3"/>
  <c r="PZ174" i="3"/>
  <c r="PZ190" i="3"/>
  <c r="PW174" i="3"/>
  <c r="PW190" i="3"/>
  <c r="VV174" i="3"/>
  <c r="VV190" i="3"/>
  <c r="DV174" i="3"/>
  <c r="DV190" i="3"/>
  <c r="XM174" i="3"/>
  <c r="XM190" i="3"/>
  <c r="EP174" i="3"/>
  <c r="EP190" i="3"/>
  <c r="AAU174" i="3"/>
  <c r="AAU190" i="3"/>
  <c r="QB174" i="3"/>
  <c r="QB190" i="3"/>
  <c r="QN174" i="3"/>
  <c r="QN190" i="3"/>
  <c r="VF174" i="3"/>
  <c r="VF190" i="3"/>
  <c r="SW123" i="3"/>
  <c r="SW129" i="3" s="1"/>
  <c r="HU174" i="3"/>
  <c r="HU190" i="3"/>
  <c r="EM174" i="3"/>
  <c r="EM190" i="3"/>
  <c r="MF174" i="3"/>
  <c r="MF190" i="3"/>
  <c r="NK174" i="3"/>
  <c r="NK190" i="3"/>
  <c r="FN174" i="3"/>
  <c r="FN190" i="3"/>
  <c r="ABR174" i="3"/>
  <c r="ABR190" i="3"/>
  <c r="ACL174" i="3"/>
  <c r="ACL190" i="3"/>
  <c r="YS174" i="3"/>
  <c r="YS190" i="3"/>
  <c r="SR174" i="3"/>
  <c r="SR190" i="3"/>
  <c r="HQ174" i="3"/>
  <c r="HQ190" i="3"/>
  <c r="OA174" i="3"/>
  <c r="OA190" i="3"/>
  <c r="LY174" i="3"/>
  <c r="LY190" i="3"/>
  <c r="NG142" i="3"/>
  <c r="LD142" i="3"/>
  <c r="UQ142" i="3"/>
  <c r="IS174" i="3"/>
  <c r="IS190" i="3"/>
  <c r="AEB190" i="3"/>
  <c r="AEB174" i="3"/>
  <c r="IJ190" i="3"/>
  <c r="IJ174" i="3"/>
  <c r="AEB142" i="3"/>
  <c r="AAS174" i="3"/>
  <c r="AAS190" i="3"/>
  <c r="RZ174" i="3"/>
  <c r="RZ190" i="3"/>
  <c r="YA174" i="3"/>
  <c r="YA190" i="3"/>
  <c r="GE190" i="3"/>
  <c r="GE174" i="3"/>
  <c r="HS174" i="3"/>
  <c r="HS190" i="3"/>
  <c r="OY174" i="3"/>
  <c r="OY190" i="3"/>
  <c r="RA174" i="3"/>
  <c r="RA190" i="3"/>
  <c r="YV174" i="3"/>
  <c r="YV190" i="3"/>
  <c r="AAL174" i="3"/>
  <c r="AAL190" i="3"/>
  <c r="KZ190" i="3"/>
  <c r="KZ174" i="3"/>
  <c r="QI174" i="3"/>
  <c r="QI190" i="3"/>
  <c r="MT174" i="3"/>
  <c r="MT190" i="3"/>
  <c r="VL174" i="3"/>
  <c r="VL190" i="3"/>
  <c r="EX174" i="3"/>
  <c r="EX190" i="3"/>
  <c r="DT174" i="3"/>
  <c r="DT190" i="3"/>
  <c r="ER174" i="3"/>
  <c r="ER190" i="3"/>
  <c r="OC174" i="3"/>
  <c r="OC190" i="3"/>
  <c r="FL190" i="3"/>
  <c r="FL174" i="3"/>
  <c r="NO174" i="3"/>
  <c r="NO190" i="3"/>
  <c r="LH174" i="3"/>
  <c r="LH190" i="3"/>
  <c r="QU174" i="3"/>
  <c r="QU190" i="3"/>
  <c r="TT174" i="3"/>
  <c r="TT190" i="3"/>
  <c r="DM174" i="3"/>
  <c r="DM190" i="3"/>
  <c r="UY174" i="3"/>
  <c r="UY190" i="3"/>
  <c r="GK174" i="3"/>
  <c r="GK190" i="3"/>
  <c r="LS190" i="3"/>
  <c r="LS174" i="3"/>
  <c r="KS174" i="3"/>
  <c r="KS190" i="3"/>
  <c r="CZ174" i="3"/>
  <c r="CZ190" i="3"/>
  <c r="CS174" i="3"/>
  <c r="CS190" i="3"/>
  <c r="UD174" i="3"/>
  <c r="UD190" i="3"/>
  <c r="AAW174" i="3"/>
  <c r="AAW190" i="3"/>
  <c r="SF174" i="3"/>
  <c r="SF190" i="3"/>
  <c r="ZW174" i="3"/>
  <c r="ZW190" i="3"/>
  <c r="IU174" i="3"/>
  <c r="IU190" i="3"/>
  <c r="PX174" i="3"/>
  <c r="PX190" i="3"/>
  <c r="AEU174" i="3"/>
  <c r="AEU190" i="3"/>
  <c r="FC174" i="3"/>
  <c r="FC190" i="3"/>
  <c r="HW174" i="3"/>
  <c r="HW190" i="3"/>
  <c r="LA174" i="3"/>
  <c r="LA190" i="3"/>
  <c r="SC174" i="3"/>
  <c r="SC190" i="3"/>
  <c r="UL174" i="3"/>
  <c r="UL190" i="3"/>
  <c r="ZY174" i="3"/>
  <c r="ZY190" i="3"/>
  <c r="XX174" i="3"/>
  <c r="XX190" i="3"/>
  <c r="AEX174" i="3"/>
  <c r="AEX190" i="3"/>
  <c r="EV174" i="3"/>
  <c r="EV190" i="3"/>
  <c r="XY174" i="3"/>
  <c r="XY190" i="3"/>
  <c r="WL174" i="3"/>
  <c r="WL190" i="3"/>
  <c r="YB190" i="3"/>
  <c r="YB174" i="3"/>
  <c r="SE174" i="3"/>
  <c r="SE190" i="3"/>
  <c r="NJ174" i="3"/>
  <c r="NJ190" i="3"/>
  <c r="MP174" i="3"/>
  <c r="MP190" i="3"/>
  <c r="FY174" i="3"/>
  <c r="FY190" i="3"/>
  <c r="MH141" i="3"/>
  <c r="JJ121" i="3"/>
  <c r="DA121" i="3"/>
  <c r="DZ121" i="3"/>
  <c r="FU174" i="3"/>
  <c r="FU190" i="3"/>
  <c r="VJ174" i="3"/>
  <c r="VJ190" i="3"/>
  <c r="SP174" i="3"/>
  <c r="SP190" i="3"/>
  <c r="HT174" i="3"/>
  <c r="HT190" i="3"/>
  <c r="UA174" i="3"/>
  <c r="UA190" i="3"/>
  <c r="MN190" i="3"/>
  <c r="MN174" i="3"/>
  <c r="FB174" i="3"/>
  <c r="FB190" i="3"/>
  <c r="AAK174" i="3"/>
  <c r="AAK190" i="3"/>
  <c r="ADQ174" i="3"/>
  <c r="ADQ190" i="3"/>
  <c r="SG174" i="3"/>
  <c r="SG190" i="3"/>
  <c r="MY174" i="3"/>
  <c r="MY190" i="3"/>
  <c r="DI174" i="3"/>
  <c r="DI190" i="3"/>
  <c r="AAJ190" i="3"/>
  <c r="AAJ174" i="3"/>
  <c r="ZX174" i="3"/>
  <c r="ZX190" i="3"/>
  <c r="FS190" i="3"/>
  <c r="FS174" i="3"/>
  <c r="FG190" i="3"/>
  <c r="FG174" i="3"/>
  <c r="FR174" i="3"/>
  <c r="FR190" i="3"/>
  <c r="EC174" i="3"/>
  <c r="EC190" i="3"/>
  <c r="IB174" i="3"/>
  <c r="IB190" i="3"/>
  <c r="FA174" i="3"/>
  <c r="FA190" i="3"/>
  <c r="KY174" i="3"/>
  <c r="KY190" i="3"/>
  <c r="ZJ174" i="3"/>
  <c r="ZJ190" i="3"/>
  <c r="JJ174" i="3"/>
  <c r="JJ190" i="3"/>
  <c r="LI174" i="3"/>
  <c r="LI190" i="3"/>
  <c r="PR174" i="3"/>
  <c r="PR190" i="3"/>
  <c r="YC174" i="3"/>
  <c r="YC190" i="3"/>
  <c r="MB174" i="3"/>
  <c r="MB190" i="3"/>
  <c r="ACA174" i="3"/>
  <c r="ACA190" i="3"/>
  <c r="DY174" i="3"/>
  <c r="DY190" i="3"/>
  <c r="XL190" i="3"/>
  <c r="XL174" i="3"/>
  <c r="XV174" i="3"/>
  <c r="XV190" i="3"/>
  <c r="ACH174" i="3"/>
  <c r="ACH190" i="3"/>
  <c r="AFB174" i="3"/>
  <c r="AFB190" i="3"/>
  <c r="ZA174" i="3"/>
  <c r="ZA190" i="3"/>
  <c r="LB174" i="3"/>
  <c r="LB190" i="3"/>
  <c r="XO174" i="3"/>
  <c r="XO190" i="3"/>
  <c r="AFG174" i="3"/>
  <c r="AFG190" i="3"/>
  <c r="UB174" i="3"/>
  <c r="UB190" i="3"/>
  <c r="LM174" i="3"/>
  <c r="LM190" i="3"/>
  <c r="ON174" i="3"/>
  <c r="ON190" i="3"/>
  <c r="JM174" i="3"/>
  <c r="JM190" i="3"/>
  <c r="ACJ174" i="3"/>
  <c r="ACJ190" i="3"/>
  <c r="ZF174" i="3"/>
  <c r="ZF190" i="3"/>
  <c r="LW174" i="3"/>
  <c r="LW190" i="3"/>
  <c r="DA174" i="3"/>
  <c r="DA190" i="3"/>
  <c r="KU190" i="3"/>
  <c r="KU174" i="3"/>
  <c r="IE174" i="3"/>
  <c r="IE190" i="3"/>
  <c r="HP174" i="3"/>
  <c r="HP190" i="3"/>
  <c r="ABT174" i="3"/>
  <c r="ABT190" i="3"/>
  <c r="ABF174" i="3"/>
  <c r="ABF190" i="3"/>
  <c r="OO174" i="3"/>
  <c r="OO190" i="3"/>
  <c r="TA174" i="3"/>
  <c r="TA190" i="3"/>
  <c r="ND174" i="3"/>
  <c r="ND190" i="3"/>
  <c r="AEH174" i="3"/>
  <c r="AEH190" i="3"/>
  <c r="OX174" i="3"/>
  <c r="OX190" i="3"/>
  <c r="HA174" i="3"/>
  <c r="HA190" i="3"/>
  <c r="YR174" i="3"/>
  <c r="YR190" i="3"/>
  <c r="PT174" i="3"/>
  <c r="PT190" i="3"/>
  <c r="AEW174" i="3"/>
  <c r="AEW190" i="3"/>
  <c r="XB174" i="3"/>
  <c r="XB190" i="3"/>
  <c r="AEP174" i="3"/>
  <c r="AEP190" i="3"/>
  <c r="WB190" i="3"/>
  <c r="WB174" i="3"/>
  <c r="OS174" i="3"/>
  <c r="OS190" i="3"/>
  <c r="GS174" i="3"/>
  <c r="GS190" i="3"/>
  <c r="HB174" i="3"/>
  <c r="HB190" i="3"/>
  <c r="AEL174" i="3"/>
  <c r="AEL190" i="3"/>
  <c r="TQ174" i="3"/>
  <c r="TQ190" i="3"/>
  <c r="ABN174" i="3"/>
  <c r="ABN190" i="3"/>
  <c r="TK174" i="3"/>
  <c r="TK190" i="3"/>
  <c r="ABV174" i="3"/>
  <c r="ABV190" i="3"/>
  <c r="ABK174" i="3"/>
  <c r="ABK190" i="3"/>
  <c r="HE174" i="3"/>
  <c r="HE190" i="3"/>
  <c r="ACM174" i="3"/>
  <c r="ACM190" i="3"/>
  <c r="AAZ174" i="3"/>
  <c r="AAZ190" i="3"/>
  <c r="YI174" i="3"/>
  <c r="YI190" i="3"/>
  <c r="RV174" i="3"/>
  <c r="RV190" i="3"/>
  <c r="UN174" i="3"/>
  <c r="UN190" i="3"/>
  <c r="ME190" i="3"/>
  <c r="ME174" i="3"/>
  <c r="VX174" i="3"/>
  <c r="VX190" i="3"/>
  <c r="ABS174" i="3"/>
  <c r="ABS190" i="3"/>
  <c r="LC174" i="3"/>
  <c r="LC190" i="3"/>
  <c r="YW174" i="3"/>
  <c r="YW190" i="3"/>
  <c r="CT174" i="3"/>
  <c r="CT190" i="3"/>
  <c r="VU174" i="3"/>
  <c r="VU190" i="3"/>
  <c r="RO174" i="3"/>
  <c r="RO190" i="3"/>
  <c r="WJ174" i="3"/>
  <c r="WJ190" i="3"/>
  <c r="PJ174" i="3"/>
  <c r="PJ190" i="3"/>
  <c r="AFF174" i="3"/>
  <c r="AFF190" i="3"/>
  <c r="DW190" i="3"/>
  <c r="DW174" i="3"/>
  <c r="QM141" i="3"/>
  <c r="SI141" i="3"/>
  <c r="HQ141" i="3"/>
  <c r="OZ141" i="3"/>
  <c r="OZ139" i="3" s="1"/>
  <c r="KU142" i="3"/>
  <c r="KY141" i="3"/>
  <c r="VM174" i="3"/>
  <c r="VM190" i="3"/>
  <c r="NQ174" i="3"/>
  <c r="NQ190" i="3"/>
  <c r="PS174" i="3"/>
  <c r="PS190" i="3"/>
  <c r="VC174" i="3"/>
  <c r="VC190" i="3"/>
  <c r="ABM174" i="3"/>
  <c r="ABM190" i="3"/>
  <c r="QS174" i="3"/>
  <c r="QS190" i="3"/>
  <c r="ACK174" i="3"/>
  <c r="ACK190" i="3"/>
  <c r="SL174" i="3"/>
  <c r="SL190" i="3"/>
  <c r="UH174" i="3"/>
  <c r="UH190" i="3"/>
  <c r="ST174" i="3"/>
  <c r="ST190" i="3"/>
  <c r="JG174" i="3"/>
  <c r="JG190" i="3"/>
  <c r="GC174" i="3"/>
  <c r="GC190" i="3"/>
  <c r="AEV174" i="3"/>
  <c r="AEV190" i="3"/>
  <c r="KB174" i="3"/>
  <c r="KB190" i="3"/>
  <c r="DG174" i="3"/>
  <c r="DG190" i="3"/>
  <c r="SO174" i="3"/>
  <c r="SO190" i="3"/>
  <c r="ABH174" i="3"/>
  <c r="ABH190" i="3"/>
  <c r="ACD174" i="3"/>
  <c r="ACD190" i="3"/>
  <c r="GR174" i="3"/>
  <c r="GR190" i="3"/>
  <c r="AEF174" i="3"/>
  <c r="AEF190" i="3"/>
  <c r="YT174" i="3"/>
  <c r="YT190" i="3"/>
  <c r="VO174" i="3"/>
  <c r="VO190" i="3"/>
  <c r="UV190" i="3"/>
  <c r="UV174" i="3"/>
  <c r="ABU174" i="3"/>
  <c r="ABU190" i="3"/>
  <c r="DP174" i="3"/>
  <c r="DP190" i="3"/>
  <c r="TG174" i="3"/>
  <c r="TG190" i="3"/>
  <c r="EL174" i="3"/>
  <c r="EL190" i="3"/>
  <c r="MI174" i="3"/>
  <c r="MI190" i="3"/>
  <c r="UM174" i="3"/>
  <c r="UM190" i="3"/>
  <c r="HR174" i="3"/>
  <c r="HR190" i="3"/>
  <c r="ABW174" i="3"/>
  <c r="ABW190" i="3"/>
  <c r="KR174" i="3"/>
  <c r="KR190" i="3"/>
  <c r="YL174" i="3"/>
  <c r="YL190" i="3"/>
  <c r="OZ174" i="3"/>
  <c r="OZ190" i="3"/>
  <c r="PV174" i="3"/>
  <c r="PV190" i="3"/>
  <c r="ID174" i="3"/>
  <c r="ID190" i="3"/>
  <c r="GF174" i="3"/>
  <c r="GF190" i="3"/>
  <c r="WO174" i="3"/>
  <c r="WO190" i="3"/>
  <c r="VS174" i="3"/>
  <c r="VS190" i="3"/>
  <c r="QV174" i="3"/>
  <c r="QV190" i="3"/>
  <c r="TF174" i="3"/>
  <c r="TF190" i="3"/>
  <c r="JI174" i="3"/>
  <c r="JI190" i="3"/>
  <c r="ACU174" i="3"/>
  <c r="ACU190" i="3"/>
  <c r="SM174" i="3"/>
  <c r="SM190" i="3"/>
  <c r="UX174" i="3"/>
  <c r="UX190" i="3"/>
  <c r="CW174" i="3"/>
  <c r="CW190" i="3"/>
  <c r="DF174" i="3"/>
  <c r="DF190" i="3"/>
  <c r="XD174" i="3"/>
  <c r="XD190" i="3"/>
  <c r="ZS174" i="3"/>
  <c r="ZS190" i="3"/>
  <c r="XZ174" i="3"/>
  <c r="XZ190" i="3"/>
  <c r="TD174" i="3"/>
  <c r="TD190" i="3"/>
  <c r="TX190" i="3"/>
  <c r="TX174" i="3"/>
  <c r="XS174" i="3"/>
  <c r="XS190" i="3"/>
  <c r="VT174" i="3"/>
  <c r="VT190" i="3"/>
  <c r="MQ190" i="3"/>
  <c r="MQ174" i="3"/>
  <c r="IG174" i="3"/>
  <c r="IG190" i="3"/>
  <c r="QC174" i="3"/>
  <c r="QC190" i="3"/>
  <c r="XA174" i="3"/>
  <c r="XA190" i="3"/>
  <c r="ADI174" i="3"/>
  <c r="ADI190" i="3"/>
  <c r="LZ174" i="3"/>
  <c r="LZ190" i="3"/>
  <c r="MJ190" i="3"/>
  <c r="MJ174" i="3"/>
  <c r="YQ174" i="3"/>
  <c r="YQ190" i="3"/>
  <c r="OI174" i="3"/>
  <c r="OI190" i="3"/>
  <c r="OW174" i="3"/>
  <c r="OW190" i="3"/>
  <c r="WF174" i="3"/>
  <c r="WF190" i="3"/>
  <c r="FE141" i="3"/>
  <c r="SJ174" i="3"/>
  <c r="SJ190" i="3"/>
  <c r="JN174" i="3"/>
  <c r="JN190" i="3"/>
  <c r="AEG174" i="3"/>
  <c r="AEG190" i="3"/>
  <c r="XT174" i="3"/>
  <c r="XT190" i="3"/>
  <c r="EB174" i="3"/>
  <c r="EB190" i="3"/>
  <c r="WC174" i="3"/>
  <c r="WC190" i="3"/>
  <c r="UF174" i="3"/>
  <c r="UF190" i="3"/>
  <c r="ADS174" i="3"/>
  <c r="ADS190" i="3"/>
  <c r="UZ174" i="3"/>
  <c r="UZ190" i="3"/>
  <c r="XP190" i="3"/>
  <c r="XP174" i="3"/>
  <c r="CV190" i="3"/>
  <c r="CV174" i="3"/>
  <c r="JK190" i="3"/>
  <c r="JK174" i="3"/>
  <c r="NN174" i="3"/>
  <c r="NN190" i="3"/>
  <c r="RH174" i="3"/>
  <c r="RH190" i="3"/>
  <c r="LP174" i="3"/>
  <c r="LP190" i="3"/>
  <c r="PN174" i="3"/>
  <c r="PN190" i="3"/>
  <c r="DZ174" i="3"/>
  <c r="DZ190" i="3"/>
  <c r="DH190" i="3"/>
  <c r="DH174" i="3"/>
  <c r="KA174" i="3"/>
  <c r="KA190" i="3"/>
  <c r="XC174" i="3"/>
  <c r="XC190" i="3"/>
  <c r="TJ174" i="3"/>
  <c r="TJ190" i="3"/>
  <c r="OE174" i="3"/>
  <c r="OE190" i="3"/>
  <c r="AAR174" i="3"/>
  <c r="AAR190" i="3"/>
  <c r="VY174" i="3"/>
  <c r="VY190" i="3"/>
  <c r="KL174" i="3"/>
  <c r="KL190" i="3"/>
  <c r="ADT174" i="3"/>
  <c r="ADT190" i="3"/>
  <c r="SV174" i="3"/>
  <c r="SV190" i="3"/>
  <c r="IN174" i="3"/>
  <c r="IN190" i="3"/>
  <c r="ADL174" i="3"/>
  <c r="ADL190" i="3"/>
  <c r="LG190" i="3"/>
  <c r="LG174" i="3"/>
  <c r="MV174" i="3"/>
  <c r="MV190" i="3"/>
  <c r="TN174" i="3"/>
  <c r="TN190" i="3"/>
  <c r="ABA174" i="3"/>
  <c r="ABA190" i="3"/>
  <c r="WM174" i="3"/>
  <c r="WM190" i="3"/>
  <c r="WG174" i="3"/>
  <c r="WG190" i="3"/>
  <c r="ACS174" i="3"/>
  <c r="ACS190" i="3"/>
  <c r="RP174" i="3"/>
  <c r="RP190" i="3"/>
  <c r="OP174" i="3"/>
  <c r="OP190" i="3"/>
  <c r="EU190" i="3"/>
  <c r="EU174" i="3"/>
  <c r="OT174" i="3"/>
  <c r="OT190" i="3"/>
  <c r="JV174" i="3"/>
  <c r="JV190" i="3"/>
  <c r="AAN174" i="3"/>
  <c r="AAN190" i="3"/>
  <c r="RM174" i="3"/>
  <c r="RM190" i="3"/>
  <c r="RY174" i="3"/>
  <c r="RY190" i="3"/>
  <c r="WD174" i="3"/>
  <c r="WD190" i="3"/>
  <c r="LO174" i="3"/>
  <c r="LO190" i="3"/>
  <c r="AEZ190" i="3"/>
  <c r="AEZ174" i="3"/>
  <c r="AER174" i="3"/>
  <c r="AER190" i="3"/>
  <c r="ACR174" i="3"/>
  <c r="ACR190" i="3"/>
  <c r="TC174" i="3"/>
  <c r="TC190" i="3"/>
  <c r="AEI174" i="3"/>
  <c r="AEI190" i="3"/>
  <c r="WK174" i="3"/>
  <c r="WK190" i="3"/>
  <c r="NX190" i="3"/>
  <c r="NX174" i="3"/>
  <c r="TI174" i="3"/>
  <c r="TI190" i="3"/>
  <c r="MR174" i="3"/>
  <c r="MR190" i="3"/>
  <c r="HX190" i="3"/>
  <c r="HX174" i="3"/>
  <c r="ADY174" i="3"/>
  <c r="ADY190" i="3"/>
  <c r="WS174" i="3"/>
  <c r="WS190" i="3"/>
  <c r="LJ174" i="3"/>
  <c r="LJ190" i="3"/>
  <c r="TH174" i="3"/>
  <c r="TH190" i="3"/>
  <c r="KC174" i="3"/>
  <c r="KC190" i="3"/>
  <c r="JD190" i="3"/>
  <c r="JD174" i="3"/>
  <c r="CP174" i="3"/>
  <c r="CP190" i="3"/>
  <c r="QW174" i="3"/>
  <c r="QW190" i="3"/>
  <c r="AAC174" i="3"/>
  <c r="AAC190" i="3"/>
  <c r="SA174" i="3"/>
  <c r="SA190" i="3"/>
  <c r="AAX174" i="3"/>
  <c r="AAX190" i="3"/>
  <c r="UR174" i="3"/>
  <c r="UR190" i="3"/>
  <c r="ADH174" i="3"/>
  <c r="ADH190" i="3"/>
  <c r="IA190" i="3"/>
  <c r="IA174" i="3"/>
  <c r="ZO174" i="3"/>
  <c r="ZO190" i="3"/>
  <c r="ADM174" i="3"/>
  <c r="ADM190" i="3"/>
  <c r="SB190" i="3"/>
  <c r="SB174" i="3"/>
  <c r="EH121" i="3"/>
  <c r="NW174" i="3"/>
  <c r="NW190" i="3"/>
  <c r="XR174" i="3"/>
  <c r="XR190" i="3"/>
  <c r="WE174" i="3"/>
  <c r="WE190" i="3"/>
  <c r="FI174" i="3"/>
  <c r="FI190" i="3"/>
  <c r="RN141" i="3"/>
  <c r="XT142" i="3"/>
  <c r="UF142" i="3"/>
  <c r="QC141" i="3"/>
  <c r="QC139" i="3" s="1"/>
  <c r="XP142" i="3"/>
  <c r="JV141" i="3"/>
  <c r="DD141" i="3"/>
  <c r="OE139" i="3"/>
  <c r="JY141" i="3"/>
  <c r="MY141" i="3"/>
  <c r="RT174" i="3"/>
  <c r="RT190" i="3"/>
  <c r="JW190" i="3"/>
  <c r="JW174" i="3"/>
  <c r="QE174" i="3"/>
  <c r="QE190" i="3"/>
  <c r="OR174" i="3"/>
  <c r="OR190" i="3"/>
  <c r="NB174" i="3"/>
  <c r="NB190" i="3"/>
  <c r="TR174" i="3"/>
  <c r="TR190" i="3"/>
  <c r="UI174" i="3"/>
  <c r="UI190" i="3"/>
  <c r="TZ174" i="3"/>
  <c r="TZ190" i="3"/>
  <c r="OJ190" i="3"/>
  <c r="OJ174" i="3"/>
  <c r="IL174" i="3"/>
  <c r="IL190" i="3"/>
  <c r="WA174" i="3"/>
  <c r="WA190" i="3"/>
  <c r="MK174" i="3"/>
  <c r="MK190" i="3"/>
  <c r="HF174" i="3"/>
  <c r="HF190" i="3"/>
  <c r="SD174" i="3"/>
  <c r="SD190" i="3"/>
  <c r="ABD190" i="3"/>
  <c r="ABD174" i="3"/>
  <c r="ACT174" i="3"/>
  <c r="ACT190" i="3"/>
  <c r="XJ174" i="3"/>
  <c r="XJ190" i="3"/>
  <c r="ACC174" i="3"/>
  <c r="ACC190" i="3"/>
  <c r="ADC174" i="3"/>
  <c r="ADC190" i="3"/>
  <c r="ZP174" i="3"/>
  <c r="ZP190" i="3"/>
  <c r="FZ174" i="3"/>
  <c r="FZ190" i="3"/>
  <c r="HZ174" i="3"/>
  <c r="HZ190" i="3"/>
  <c r="FM174" i="3"/>
  <c r="FM190" i="3"/>
  <c r="JQ174" i="3"/>
  <c r="JQ190" i="3"/>
  <c r="HG174" i="3"/>
  <c r="HG190" i="3"/>
  <c r="VD190" i="3"/>
  <c r="VD174" i="3"/>
  <c r="JR174" i="3"/>
  <c r="JR190" i="3"/>
  <c r="AEY174" i="3"/>
  <c r="AEY190" i="3"/>
  <c r="ABY174" i="3"/>
  <c r="ABY190" i="3"/>
  <c r="FQ174" i="3"/>
  <c r="FQ190" i="3"/>
  <c r="AAG174" i="3"/>
  <c r="AAG190" i="3"/>
  <c r="ZD174" i="3"/>
  <c r="ZD190" i="3"/>
  <c r="OF174" i="3"/>
  <c r="OF190" i="3"/>
  <c r="JX174" i="3"/>
  <c r="JX190" i="3"/>
  <c r="ABJ174" i="3"/>
  <c r="ABJ190" i="3"/>
  <c r="PY174" i="3"/>
  <c r="PY190" i="3"/>
  <c r="TM174" i="3"/>
  <c r="TM190" i="3"/>
  <c r="ACN190" i="3"/>
  <c r="ACN174" i="3"/>
  <c r="LQ174" i="3"/>
  <c r="LQ190" i="3"/>
  <c r="GA174" i="3"/>
  <c r="GA190" i="3"/>
  <c r="EH174" i="3"/>
  <c r="EH190" i="3"/>
  <c r="YD174" i="3"/>
  <c r="YD190" i="3"/>
  <c r="MX174" i="3"/>
  <c r="MX190" i="3"/>
  <c r="UP174" i="3"/>
  <c r="UP190" i="3"/>
  <c r="WW174" i="3"/>
  <c r="WW190" i="3"/>
  <c r="ACE174" i="3"/>
  <c r="ACE190" i="3"/>
  <c r="ACB190" i="3"/>
  <c r="ACB174" i="3"/>
  <c r="AAT174" i="3"/>
  <c r="AAT190" i="3"/>
  <c r="HH174" i="3"/>
  <c r="HH190" i="3"/>
  <c r="IV190" i="3"/>
  <c r="IV174" i="3"/>
  <c r="NA174" i="3"/>
  <c r="NA190" i="3"/>
  <c r="MO174" i="3"/>
  <c r="MO190" i="3"/>
  <c r="SI174" i="3"/>
  <c r="SI190" i="3"/>
  <c r="ABX174" i="3"/>
  <c r="ABX190" i="3"/>
  <c r="IT174" i="3"/>
  <c r="IT190" i="3"/>
  <c r="CY190" i="3"/>
  <c r="CY174" i="3"/>
  <c r="MZ190" i="3"/>
  <c r="MZ174" i="3"/>
  <c r="DR174" i="3"/>
  <c r="DR190" i="3"/>
  <c r="KP174" i="3"/>
  <c r="KP190" i="3"/>
  <c r="VA174" i="3"/>
  <c r="VA190" i="3"/>
  <c r="IQ174" i="3"/>
  <c r="IQ190" i="3"/>
  <c r="YH174" i="3"/>
  <c r="YH190" i="3"/>
  <c r="ABQ174" i="3"/>
  <c r="ABQ190" i="3"/>
  <c r="PL174" i="3"/>
  <c r="PL190" i="3"/>
  <c r="NI174" i="3"/>
  <c r="NI190" i="3"/>
  <c r="SS174" i="3"/>
  <c r="SS190" i="3"/>
  <c r="IX174" i="3"/>
  <c r="IX190" i="3"/>
  <c r="NV174" i="3"/>
  <c r="NV190" i="3"/>
  <c r="IM190" i="3"/>
  <c r="IM174" i="3"/>
  <c r="GD174" i="3"/>
  <c r="GD190" i="3"/>
  <c r="FE174" i="3"/>
  <c r="FE190" i="3"/>
  <c r="TS174" i="3"/>
  <c r="TS190" i="3"/>
  <c r="ACO174" i="3"/>
  <c r="ACO190" i="3"/>
  <c r="GB174" i="3"/>
  <c r="GB190" i="3"/>
  <c r="AAI174" i="3"/>
  <c r="AAI190" i="3"/>
  <c r="JP190" i="3"/>
  <c r="JP174" i="3"/>
  <c r="EJ174" i="3"/>
  <c r="EJ190" i="3"/>
  <c r="FD174" i="3"/>
  <c r="FD190" i="3"/>
  <c r="CU174" i="3"/>
  <c r="CU190" i="3"/>
  <c r="AAY174" i="3"/>
  <c r="AAY190" i="3"/>
  <c r="OB174" i="3"/>
  <c r="OB190" i="3"/>
  <c r="DK190" i="3"/>
  <c r="DK174" i="3"/>
  <c r="TU174" i="3"/>
  <c r="TU190" i="3"/>
  <c r="GW174" i="3"/>
  <c r="GW190" i="3"/>
  <c r="XE174" i="3"/>
  <c r="XE190" i="3"/>
  <c r="KN190" i="3"/>
  <c r="KN174" i="3"/>
  <c r="AAO174" i="3"/>
  <c r="AAO190" i="3"/>
  <c r="EA174" i="3"/>
  <c r="EA190" i="3"/>
  <c r="AAV174" i="3"/>
  <c r="AAV190" i="3"/>
  <c r="MU174" i="3"/>
  <c r="MU190" i="3"/>
  <c r="VN174" i="3"/>
  <c r="VN190" i="3"/>
  <c r="ABG174" i="3"/>
  <c r="ABG190" i="3"/>
  <c r="VG174" i="3"/>
  <c r="VG190" i="3"/>
  <c r="XF174" i="3"/>
  <c r="XF190" i="3"/>
  <c r="YZ190" i="3"/>
  <c r="YZ174" i="3"/>
  <c r="UG174" i="3"/>
  <c r="UG190" i="3"/>
  <c r="AES174" i="3"/>
  <c r="AES190" i="3"/>
  <c r="AAP174" i="3"/>
  <c r="AAP190" i="3"/>
  <c r="PK174" i="3"/>
  <c r="PK190" i="3"/>
  <c r="RC174" i="3"/>
  <c r="RC190" i="3"/>
  <c r="QR174" i="3"/>
  <c r="QR190" i="3"/>
  <c r="NM174" i="3"/>
  <c r="NM190" i="3"/>
  <c r="NF174" i="3"/>
  <c r="NF190" i="3"/>
  <c r="UK174" i="3"/>
  <c r="UK190" i="3"/>
  <c r="OD174" i="3"/>
  <c r="OD190" i="3"/>
  <c r="SW174" i="3"/>
  <c r="SW190" i="3"/>
  <c r="GQ190" i="3"/>
  <c r="GQ174" i="3"/>
  <c r="XQ174" i="3"/>
  <c r="XQ190" i="3"/>
  <c r="VR174" i="3"/>
  <c r="VR190" i="3"/>
  <c r="TW174" i="3"/>
  <c r="TW190" i="3"/>
  <c r="RJ174" i="3"/>
  <c r="RJ190" i="3"/>
  <c r="RB174" i="3"/>
  <c r="RB190" i="3"/>
  <c r="RD174" i="3"/>
  <c r="RD190" i="3"/>
  <c r="QH174" i="3"/>
  <c r="QH190" i="3"/>
  <c r="AAF174" i="3"/>
  <c r="AAF190" i="3"/>
  <c r="QL174" i="3"/>
  <c r="QL190" i="3"/>
  <c r="AEC174" i="3"/>
  <c r="AEC190" i="3"/>
  <c r="HL190" i="3"/>
  <c r="HL174" i="3"/>
  <c r="LR174" i="3"/>
  <c r="LR190" i="3"/>
  <c r="IP174" i="3"/>
  <c r="IP190" i="3"/>
  <c r="FK174" i="3"/>
  <c r="FK190" i="3"/>
  <c r="JC174" i="3"/>
  <c r="JC190" i="3"/>
  <c r="XN174" i="3"/>
  <c r="XN190" i="3"/>
  <c r="LE174" i="3"/>
  <c r="LE190" i="3"/>
  <c r="EY174" i="3"/>
  <c r="EY190" i="3"/>
  <c r="ADX190" i="3"/>
  <c r="ADX174" i="3"/>
  <c r="UJ174" i="3"/>
  <c r="UJ190" i="3"/>
  <c r="AJ217" i="3"/>
  <c r="AJ214" i="3" s="1"/>
  <c r="AJ257" i="3"/>
  <c r="AJ254" i="3" s="1"/>
  <c r="AJ235" i="3"/>
  <c r="AJ232" i="3" s="1"/>
  <c r="AJ188" i="3"/>
  <c r="CJ190" i="3"/>
  <c r="CJ174" i="3"/>
  <c r="OF141" i="3"/>
  <c r="ME141" i="3"/>
  <c r="TT142" i="3"/>
  <c r="PB141" i="3"/>
  <c r="SC141" i="3"/>
  <c r="KS142" i="3"/>
  <c r="ZW142" i="3"/>
  <c r="EA141" i="3"/>
  <c r="EW141" i="3"/>
  <c r="RE141" i="3"/>
  <c r="LP141" i="3"/>
  <c r="SE142" i="3"/>
  <c r="GD142" i="3"/>
  <c r="RP141" i="3"/>
  <c r="TS142" i="3"/>
  <c r="JP142" i="3"/>
  <c r="HH141" i="3"/>
  <c r="FD142" i="3"/>
  <c r="DS141" i="3"/>
  <c r="OB142" i="3"/>
  <c r="DK142" i="3"/>
  <c r="GW142" i="3"/>
  <c r="XE142" i="3"/>
  <c r="AAV142" i="3"/>
  <c r="VN142" i="3"/>
  <c r="XF142" i="3"/>
  <c r="YZ142" i="3"/>
  <c r="UG142" i="3"/>
  <c r="NM142" i="3"/>
  <c r="OD142" i="3"/>
  <c r="XQ142" i="3"/>
  <c r="RJ142" i="3"/>
  <c r="AF217" i="3"/>
  <c r="AF214" i="3" s="1"/>
  <c r="AF257" i="3"/>
  <c r="AF254" i="3" s="1"/>
  <c r="AF235" i="3"/>
  <c r="AF232" i="3" s="1"/>
  <c r="AF188" i="3"/>
  <c r="BI216" i="3"/>
  <c r="BI214" i="3" s="1"/>
  <c r="BI188" i="3"/>
  <c r="BI256" i="3"/>
  <c r="BI254" i="3" s="1"/>
  <c r="BI234" i="3"/>
  <c r="BI232" i="3" s="1"/>
  <c r="BF216" i="3"/>
  <c r="BF214" i="3" s="1"/>
  <c r="BF234" i="3"/>
  <c r="BF232" i="3" s="1"/>
  <c r="BF256" i="3"/>
  <c r="BF254" i="3" s="1"/>
  <c r="BF188" i="3"/>
  <c r="BA196" i="3"/>
  <c r="BA202" i="3" s="1"/>
  <c r="CK174" i="3"/>
  <c r="CK190" i="3"/>
  <c r="BX190" i="3"/>
  <c r="BX174" i="3"/>
  <c r="BD196" i="3"/>
  <c r="BD202" i="3" s="1"/>
  <c r="LK174" i="3"/>
  <c r="LK190" i="3"/>
  <c r="FJ174" i="3"/>
  <c r="FJ190" i="3"/>
  <c r="ACW174" i="3"/>
  <c r="ACW190" i="3"/>
  <c r="IR174" i="3"/>
  <c r="IR190" i="3"/>
  <c r="NL190" i="3"/>
  <c r="NL174" i="3"/>
  <c r="MW174" i="3"/>
  <c r="MW190" i="3"/>
  <c r="AFA174" i="3"/>
  <c r="AFA190" i="3"/>
  <c r="US174" i="3"/>
  <c r="US190" i="3"/>
  <c r="WN190" i="3"/>
  <c r="WN174" i="3"/>
  <c r="SQ174" i="3"/>
  <c r="SQ190" i="3"/>
  <c r="IW174" i="3"/>
  <c r="IW190" i="3"/>
  <c r="TY174" i="3"/>
  <c r="TY190" i="3"/>
  <c r="EE174" i="3"/>
  <c r="EE190" i="3"/>
  <c r="ET174" i="3"/>
  <c r="ET190" i="3"/>
  <c r="ZH174" i="3"/>
  <c r="ZH190" i="3"/>
  <c r="HY174" i="3"/>
  <c r="HY190" i="3"/>
  <c r="NZ174" i="3"/>
  <c r="NZ190" i="3"/>
  <c r="YU174" i="3"/>
  <c r="YU190" i="3"/>
  <c r="AET174" i="3"/>
  <c r="AET190" i="3"/>
  <c r="GH174" i="3"/>
  <c r="GH190" i="3"/>
  <c r="ZI174" i="3"/>
  <c r="ZI190" i="3"/>
  <c r="ZG174" i="3"/>
  <c r="ZG190" i="3"/>
  <c r="IY190" i="3"/>
  <c r="IY174" i="3"/>
  <c r="UW174" i="3"/>
  <c r="UW190" i="3"/>
  <c r="QX174" i="3"/>
  <c r="QX190" i="3"/>
  <c r="AED174" i="3"/>
  <c r="AED190" i="3"/>
  <c r="AAH174" i="3"/>
  <c r="AAH190" i="3"/>
  <c r="MM174" i="3"/>
  <c r="MM190" i="3"/>
  <c r="GP174" i="3"/>
  <c r="GP190" i="3"/>
  <c r="QD174" i="3"/>
  <c r="QD190" i="3"/>
  <c r="VQ174" i="3"/>
  <c r="VQ190" i="3"/>
  <c r="EW174" i="3"/>
  <c r="EW190" i="3"/>
  <c r="VB174" i="3"/>
  <c r="VB190" i="3"/>
  <c r="GY174" i="3"/>
  <c r="GY190" i="3"/>
  <c r="EK174" i="3"/>
  <c r="EK190" i="3"/>
  <c r="RN174" i="3"/>
  <c r="RN190" i="3"/>
  <c r="HD174" i="3"/>
  <c r="HD190" i="3"/>
  <c r="KK174" i="3"/>
  <c r="KK190" i="3"/>
  <c r="AL214" i="3"/>
  <c r="AY232" i="3"/>
  <c r="BM174" i="3"/>
  <c r="BM190" i="3"/>
  <c r="CG174" i="3"/>
  <c r="CG190" i="3"/>
  <c r="BU174" i="3"/>
  <c r="BU190" i="3"/>
  <c r="CC174" i="3"/>
  <c r="CC190" i="3"/>
  <c r="BF196" i="3"/>
  <c r="BF202" i="3" s="1"/>
  <c r="AY254" i="3"/>
  <c r="BV174" i="3"/>
  <c r="BV190" i="3"/>
  <c r="BW174" i="3"/>
  <c r="BW190" i="3"/>
  <c r="BY174" i="3"/>
  <c r="BY190" i="3"/>
  <c r="BJ196" i="3"/>
  <c r="BJ202" i="3" s="1"/>
  <c r="AX222" i="3"/>
  <c r="AX228" i="3" s="1"/>
  <c r="CH174" i="3"/>
  <c r="CH190" i="3"/>
  <c r="NE174" i="3"/>
  <c r="NE190" i="3"/>
  <c r="OV174" i="3"/>
  <c r="OV190" i="3"/>
  <c r="KE174" i="3"/>
  <c r="KE190" i="3"/>
  <c r="DO174" i="3"/>
  <c r="DO190" i="3"/>
  <c r="IF174" i="3"/>
  <c r="IF190" i="3"/>
  <c r="ABL174" i="3"/>
  <c r="ABL190" i="3"/>
  <c r="FP174" i="3"/>
  <c r="FP190" i="3"/>
  <c r="ZQ174" i="3"/>
  <c r="ZQ190" i="3"/>
  <c r="GZ190" i="3"/>
  <c r="GZ174" i="3"/>
  <c r="II174" i="3"/>
  <c r="II190" i="3"/>
  <c r="TV174" i="3"/>
  <c r="TV190" i="3"/>
  <c r="KM174" i="3"/>
  <c r="KM190" i="3"/>
  <c r="PO174" i="3"/>
  <c r="PO190" i="3"/>
  <c r="YG174" i="3"/>
  <c r="YG190" i="3"/>
  <c r="IH174" i="3"/>
  <c r="IH190" i="3"/>
  <c r="CR174" i="3"/>
  <c r="CR190" i="3"/>
  <c r="GG174" i="3"/>
  <c r="GG190" i="3"/>
  <c r="WQ174" i="3"/>
  <c r="WQ190" i="3"/>
  <c r="NP174" i="3"/>
  <c r="NP190" i="3"/>
  <c r="VW174" i="3"/>
  <c r="VW190" i="3"/>
  <c r="JY174" i="3"/>
  <c r="JY190" i="3"/>
  <c r="FT174" i="3"/>
  <c r="FT190" i="3"/>
  <c r="RS174" i="3"/>
  <c r="RS190" i="3"/>
  <c r="HC190" i="3"/>
  <c r="HC174" i="3"/>
  <c r="ADP190" i="3"/>
  <c r="ADP174" i="3"/>
  <c r="NC174" i="3"/>
  <c r="NC190" i="3"/>
  <c r="ZK174" i="3"/>
  <c r="ZK190" i="3"/>
  <c r="VK174" i="3"/>
  <c r="VK190" i="3"/>
  <c r="ZZ174" i="3"/>
  <c r="ZZ190" i="3"/>
  <c r="DJ174" i="3"/>
  <c r="DJ190" i="3"/>
  <c r="KX174" i="3"/>
  <c r="KX190" i="3"/>
  <c r="AFE174" i="3"/>
  <c r="AFE190" i="3"/>
  <c r="LF174" i="3"/>
  <c r="LF190" i="3"/>
  <c r="YN190" i="3"/>
  <c r="YN174" i="3"/>
  <c r="QY174" i="3"/>
  <c r="QY190" i="3"/>
  <c r="DN174" i="3"/>
  <c r="DN190" i="3"/>
  <c r="YJ174" i="3"/>
  <c r="YJ190" i="3"/>
  <c r="UE174" i="3"/>
  <c r="UE190" i="3"/>
  <c r="ADV174" i="3"/>
  <c r="ADV190" i="3"/>
  <c r="ADR174" i="3"/>
  <c r="ADR190" i="3"/>
  <c r="WR174" i="3"/>
  <c r="WR190" i="3"/>
  <c r="YK174" i="3"/>
  <c r="YK190" i="3"/>
  <c r="ZL190" i="3"/>
  <c r="ZL174" i="3"/>
  <c r="CQ174" i="3"/>
  <c r="CQ190" i="3"/>
  <c r="ACG174" i="3"/>
  <c r="ACG190" i="3"/>
  <c r="PU174" i="3"/>
  <c r="PU190" i="3"/>
  <c r="OQ174" i="3"/>
  <c r="OQ190" i="3"/>
  <c r="LT174" i="3"/>
  <c r="LT190" i="3"/>
  <c r="PE174" i="3"/>
  <c r="PE190" i="3"/>
  <c r="PA174" i="3"/>
  <c r="PA190" i="3"/>
  <c r="ZR174" i="3"/>
  <c r="ZR190" i="3"/>
  <c r="KT174" i="3"/>
  <c r="KT190" i="3"/>
  <c r="ZM174" i="3"/>
  <c r="ZM190" i="3"/>
  <c r="IK174" i="3"/>
  <c r="IK190" i="3"/>
  <c r="XW174" i="3"/>
  <c r="XW190" i="3"/>
  <c r="HK174" i="3"/>
  <c r="HK190" i="3"/>
  <c r="ADN174" i="3"/>
  <c r="ADN190" i="3"/>
  <c r="FF174" i="3"/>
  <c r="FF190" i="3"/>
  <c r="AY214" i="3"/>
  <c r="CE174" i="3"/>
  <c r="CE190" i="3"/>
  <c r="RZ141" i="3"/>
  <c r="RZ139" i="3" s="1"/>
  <c r="AE191" i="3"/>
  <c r="AE174" i="3"/>
  <c r="BJ216" i="3"/>
  <c r="BJ214" i="3" s="1"/>
  <c r="BJ256" i="3"/>
  <c r="BJ254" i="3" s="1"/>
  <c r="BJ234" i="3"/>
  <c r="BJ232" i="3" s="1"/>
  <c r="BJ188" i="3"/>
  <c r="BO190" i="3"/>
  <c r="BO174" i="3"/>
  <c r="CB174" i="3"/>
  <c r="CB190" i="3"/>
  <c r="BS174" i="3"/>
  <c r="BS190" i="3"/>
  <c r="ADJ174" i="3"/>
  <c r="ADJ190" i="3"/>
  <c r="QP174" i="3"/>
  <c r="QP190" i="3"/>
  <c r="QA174" i="3"/>
  <c r="QA190" i="3"/>
  <c r="WV174" i="3"/>
  <c r="WV190" i="3"/>
  <c r="JE174" i="3"/>
  <c r="JE190" i="3"/>
  <c r="TP174" i="3"/>
  <c r="TP190" i="3"/>
  <c r="WP174" i="3"/>
  <c r="WP190" i="3"/>
  <c r="EI190" i="3"/>
  <c r="EI174" i="3"/>
  <c r="UC174" i="3"/>
  <c r="UC190" i="3"/>
  <c r="ABE174" i="3"/>
  <c r="ABE190" i="3"/>
  <c r="QK174" i="3"/>
  <c r="QK190" i="3"/>
  <c r="WY174" i="3"/>
  <c r="WY190" i="3"/>
  <c r="RK174" i="3"/>
  <c r="RK190" i="3"/>
  <c r="ACQ174" i="3"/>
  <c r="ACQ190" i="3"/>
  <c r="UT174" i="3"/>
  <c r="UT190" i="3"/>
  <c r="JT190" i="3"/>
  <c r="JT174" i="3"/>
  <c r="ES174" i="3"/>
  <c r="ES190" i="3"/>
  <c r="CO174" i="3"/>
  <c r="CO190" i="3"/>
  <c r="WH174" i="3"/>
  <c r="WH190" i="3"/>
  <c r="CX174" i="3"/>
  <c r="CX190" i="3"/>
  <c r="WZ190" i="3"/>
  <c r="WZ174" i="3"/>
  <c r="YM174" i="3"/>
  <c r="YM190" i="3"/>
  <c r="OL174" i="3"/>
  <c r="OL190" i="3"/>
  <c r="KD174" i="3"/>
  <c r="KD190" i="3"/>
  <c r="ZB174" i="3"/>
  <c r="ZB190" i="3"/>
  <c r="KV174" i="3"/>
  <c r="KV190" i="3"/>
  <c r="OU174" i="3"/>
  <c r="OU190" i="3"/>
  <c r="ABP190" i="3"/>
  <c r="ABP174" i="3"/>
  <c r="DD174" i="3"/>
  <c r="DD190" i="3"/>
  <c r="RX190" i="3"/>
  <c r="RX174" i="3"/>
  <c r="DX174" i="3"/>
  <c r="DX190" i="3"/>
  <c r="GX174" i="3"/>
  <c r="GX190" i="3"/>
  <c r="LX190" i="3"/>
  <c r="LX174" i="3"/>
  <c r="ABB174" i="3"/>
  <c r="ABB190" i="3"/>
  <c r="DL174" i="3"/>
  <c r="DL190" i="3"/>
  <c r="SX174" i="3"/>
  <c r="SX190" i="3"/>
  <c r="IO174" i="3"/>
  <c r="IO190" i="3"/>
  <c r="FW174" i="3"/>
  <c r="FW190" i="3"/>
  <c r="AAD174" i="3"/>
  <c r="AAD190" i="3"/>
  <c r="NU174" i="3"/>
  <c r="NU190" i="3"/>
  <c r="VH174" i="3"/>
  <c r="VH190" i="3"/>
  <c r="KF174" i="3"/>
  <c r="KF190" i="3"/>
  <c r="ADW174" i="3"/>
  <c r="ADW190" i="3"/>
  <c r="VE174" i="3"/>
  <c r="VE190" i="3"/>
  <c r="NR174" i="3"/>
  <c r="NR190" i="3"/>
  <c r="BD216" i="3"/>
  <c r="BD214" i="3" s="1"/>
  <c r="BD256" i="3"/>
  <c r="BD254" i="3" s="1"/>
  <c r="BD234" i="3"/>
  <c r="BD232" i="3" s="1"/>
  <c r="BD188" i="3"/>
  <c r="BE216" i="3"/>
  <c r="BE214" i="3" s="1"/>
  <c r="BE188" i="3"/>
  <c r="BE256" i="3"/>
  <c r="BE254" i="3" s="1"/>
  <c r="BE234" i="3"/>
  <c r="BE232" i="3" s="1"/>
  <c r="AZ232" i="3"/>
  <c r="AB217" i="3"/>
  <c r="AB257" i="3"/>
  <c r="AB235" i="3"/>
  <c r="AB188" i="3"/>
  <c r="AV232" i="3"/>
  <c r="EU142" i="3"/>
  <c r="EZ141" i="3"/>
  <c r="QE141" i="3"/>
  <c r="QE139" i="3" s="1"/>
  <c r="JD142" i="3"/>
  <c r="CE141" i="3"/>
  <c r="JE142" i="3"/>
  <c r="ABE142" i="3"/>
  <c r="PQ141" i="3"/>
  <c r="ACQ142" i="3"/>
  <c r="W148" i="3"/>
  <c r="AG217" i="3"/>
  <c r="AG214" i="3" s="1"/>
  <c r="AG257" i="3"/>
  <c r="AG254" i="3" s="1"/>
  <c r="AG235" i="3"/>
  <c r="AG232" i="3" s="1"/>
  <c r="AG188" i="3"/>
  <c r="BA216" i="3"/>
  <c r="BA222" i="3" s="1"/>
  <c r="BA228" i="3" s="1"/>
  <c r="BA234" i="3"/>
  <c r="BA232" i="3" s="1"/>
  <c r="BA256" i="3"/>
  <c r="BA254" i="3" s="1"/>
  <c r="BG196" i="3"/>
  <c r="BG202" i="3" s="1"/>
  <c r="AZ254" i="3"/>
  <c r="CF174" i="3"/>
  <c r="CF190" i="3"/>
  <c r="CM190" i="3"/>
  <c r="CM174" i="3"/>
  <c r="AV254" i="3"/>
  <c r="HM174" i="3"/>
  <c r="HM190" i="3"/>
  <c r="ZU174" i="3"/>
  <c r="ZU190" i="3"/>
  <c r="DS174" i="3"/>
  <c r="DS190" i="3"/>
  <c r="KQ174" i="3"/>
  <c r="KQ190" i="3"/>
  <c r="JA174" i="3"/>
  <c r="JA190" i="3"/>
  <c r="PF174" i="3"/>
  <c r="PF190" i="3"/>
  <c r="GO174" i="3"/>
  <c r="GO190" i="3"/>
  <c r="DB174" i="3"/>
  <c r="DB190" i="3"/>
  <c r="TO174" i="3"/>
  <c r="TO190" i="3"/>
  <c r="RR174" i="3"/>
  <c r="RR190" i="3"/>
  <c r="ACZ190" i="3"/>
  <c r="ACZ174" i="3"/>
  <c r="HN174" i="3"/>
  <c r="HN190" i="3"/>
  <c r="SZ190" i="3"/>
  <c r="SZ174" i="3"/>
  <c r="NT190" i="3"/>
  <c r="NT174" i="3"/>
  <c r="ABI174" i="3"/>
  <c r="ABI190" i="3"/>
  <c r="QT174" i="3"/>
  <c r="QT190" i="3"/>
  <c r="MG174" i="3"/>
  <c r="MG190" i="3"/>
  <c r="RL190" i="3"/>
  <c r="RL174" i="3"/>
  <c r="EN190" i="3"/>
  <c r="EN174" i="3"/>
  <c r="QO174" i="3"/>
  <c r="QO190" i="3"/>
  <c r="VI174" i="3"/>
  <c r="VI190" i="3"/>
  <c r="PC174" i="3"/>
  <c r="PC190" i="3"/>
  <c r="ACF174" i="3"/>
  <c r="ACF190" i="3"/>
  <c r="AEK174" i="3"/>
  <c r="AEK190" i="3"/>
  <c r="ACI174" i="3"/>
  <c r="ACI190" i="3"/>
  <c r="AFD174" i="3"/>
  <c r="AFD190" i="3"/>
  <c r="ADZ174" i="3"/>
  <c r="ADZ190" i="3"/>
  <c r="EZ174" i="3"/>
  <c r="EZ190" i="3"/>
  <c r="TB174" i="3"/>
  <c r="TB190" i="3"/>
  <c r="ADG174" i="3"/>
  <c r="ADG190" i="3"/>
  <c r="ABZ174" i="3"/>
  <c r="ABZ190" i="3"/>
  <c r="ACP174" i="3"/>
  <c r="ACP190" i="3"/>
  <c r="KI190" i="3"/>
  <c r="KI174" i="3"/>
  <c r="KJ174" i="3"/>
  <c r="KJ190" i="3"/>
  <c r="YF174" i="3"/>
  <c r="YF190" i="3"/>
  <c r="LL174" i="3"/>
  <c r="LL190" i="3"/>
  <c r="SY174" i="3"/>
  <c r="SY190" i="3"/>
  <c r="RE174" i="3"/>
  <c r="RE190" i="3"/>
  <c r="WX174" i="3"/>
  <c r="WX190" i="3"/>
  <c r="DU174" i="3"/>
  <c r="DU190" i="3"/>
  <c r="HI174" i="3"/>
  <c r="HI190" i="3"/>
  <c r="HO190" i="3"/>
  <c r="HO174" i="3"/>
  <c r="HJ174" i="3"/>
  <c r="HJ190" i="3"/>
  <c r="TE174" i="3"/>
  <c r="TE190" i="3"/>
  <c r="ZC174" i="3"/>
  <c r="ZC190" i="3"/>
  <c r="AAE174" i="3"/>
  <c r="AAE190" i="3"/>
  <c r="FH174" i="3"/>
  <c r="FH190" i="3"/>
  <c r="SN190" i="3"/>
  <c r="SN174" i="3"/>
  <c r="ADK174" i="3"/>
  <c r="ADK190" i="3"/>
  <c r="IZ174" i="3"/>
  <c r="IZ190" i="3"/>
  <c r="MC174" i="3"/>
  <c r="MC190" i="3"/>
  <c r="XK174" i="3"/>
  <c r="XK190" i="3"/>
  <c r="RI174" i="3"/>
  <c r="RI190" i="3"/>
  <c r="GL174" i="3"/>
  <c r="GL190" i="3"/>
  <c r="PB174" i="3"/>
  <c r="PB190" i="3"/>
  <c r="PH190" i="3"/>
  <c r="PH174" i="3"/>
  <c r="LV174" i="3"/>
  <c r="LV190" i="3"/>
  <c r="CD174" i="3"/>
  <c r="CD190" i="3"/>
  <c r="AZ214" i="3"/>
  <c r="BT174" i="3"/>
  <c r="BT190" i="3"/>
  <c r="AO191" i="3"/>
  <c r="AO174" i="3"/>
  <c r="AV214" i="3"/>
  <c r="QO142" i="3"/>
  <c r="AC217" i="3"/>
  <c r="AC214" i="3" s="1"/>
  <c r="AC235" i="3"/>
  <c r="AC232" i="3" s="1"/>
  <c r="AC257" i="3"/>
  <c r="AC254" i="3" s="1"/>
  <c r="AC188" i="3"/>
  <c r="AH217" i="3"/>
  <c r="AH214" i="3" s="1"/>
  <c r="AH257" i="3"/>
  <c r="AH254" i="3" s="1"/>
  <c r="AH235" i="3"/>
  <c r="AH232" i="3" s="1"/>
  <c r="AH188" i="3"/>
  <c r="BH216" i="3"/>
  <c r="BH214" i="3" s="1"/>
  <c r="BH188" i="3"/>
  <c r="BH256" i="3"/>
  <c r="BH254" i="3" s="1"/>
  <c r="BH234" i="3"/>
  <c r="BH232" i="3" s="1"/>
  <c r="AK217" i="3"/>
  <c r="AK214" i="3" s="1"/>
  <c r="AK257" i="3"/>
  <c r="AK254" i="3" s="1"/>
  <c r="AK235" i="3"/>
  <c r="AK232" i="3" s="1"/>
  <c r="AK188" i="3"/>
  <c r="AD217" i="3"/>
  <c r="AD214" i="3" s="1"/>
  <c r="AD257" i="3"/>
  <c r="AD254" i="3" s="1"/>
  <c r="AD235" i="3"/>
  <c r="AD232" i="3" s="1"/>
  <c r="AD188" i="3"/>
  <c r="BZ174" i="3"/>
  <c r="BZ190" i="3"/>
  <c r="BQ174" i="3"/>
  <c r="BQ190" i="3"/>
  <c r="BE196" i="3"/>
  <c r="BE202" i="3" s="1"/>
  <c r="BK174" i="3"/>
  <c r="BK190" i="3"/>
  <c r="BK244" i="3" s="1"/>
  <c r="ZN174" i="3"/>
  <c r="ZN190" i="3"/>
  <c r="UU174" i="3"/>
  <c r="UU190" i="3"/>
  <c r="JZ174" i="3"/>
  <c r="JZ190" i="3"/>
  <c r="OG174" i="3"/>
  <c r="OG190" i="3"/>
  <c r="GM174" i="3"/>
  <c r="GM190" i="3"/>
  <c r="IC174" i="3"/>
  <c r="IC190" i="3"/>
  <c r="KG174" i="3"/>
  <c r="KG190" i="3"/>
  <c r="YP174" i="3"/>
  <c r="YP190" i="3"/>
  <c r="AAA174" i="3"/>
  <c r="AAA190" i="3"/>
  <c r="DC174" i="3"/>
  <c r="DC190" i="3"/>
  <c r="QF174" i="3"/>
  <c r="QF190" i="3"/>
  <c r="OH174" i="3"/>
  <c r="OH190" i="3"/>
  <c r="AEQ174" i="3"/>
  <c r="AEQ190" i="3"/>
  <c r="WI174" i="3"/>
  <c r="WI190" i="3"/>
  <c r="KH174" i="3"/>
  <c r="KH190" i="3"/>
  <c r="NS174" i="3"/>
  <c r="NS190" i="3"/>
  <c r="EG174" i="3"/>
  <c r="EG190" i="3"/>
  <c r="GT174" i="3"/>
  <c r="GT190" i="3"/>
  <c r="AAB174" i="3"/>
  <c r="AAB190" i="3"/>
  <c r="FV174" i="3"/>
  <c r="FV190" i="3"/>
  <c r="AEO174" i="3"/>
  <c r="AEO190" i="3"/>
  <c r="ADB174" i="3"/>
  <c r="ADB190" i="3"/>
  <c r="DE174" i="3"/>
  <c r="DE190" i="3"/>
  <c r="FO174" i="3"/>
  <c r="FO190" i="3"/>
  <c r="AAM174" i="3"/>
  <c r="AAM190" i="3"/>
  <c r="PI174" i="3"/>
  <c r="PI190" i="3"/>
  <c r="JL174" i="3"/>
  <c r="JL190" i="3"/>
  <c r="ADA174" i="3"/>
  <c r="ADA190" i="3"/>
  <c r="FX190" i="3"/>
  <c r="FX174" i="3"/>
  <c r="MD174" i="3"/>
  <c r="MD190" i="3"/>
  <c r="ACY174" i="3"/>
  <c r="ACY190" i="3"/>
  <c r="NH174" i="3"/>
  <c r="NH190" i="3"/>
  <c r="ADO174" i="3"/>
  <c r="ADO190" i="3"/>
  <c r="TL190" i="3"/>
  <c r="TL174" i="3"/>
  <c r="ADU174" i="3"/>
  <c r="ADU190" i="3"/>
  <c r="ZE174" i="3"/>
  <c r="ZE190" i="3"/>
  <c r="AEE174" i="3"/>
  <c r="AEE190" i="3"/>
  <c r="ML174" i="3"/>
  <c r="ML190" i="3"/>
  <c r="RF174" i="3"/>
  <c r="RF190" i="3"/>
  <c r="EO174" i="3"/>
  <c r="EO190" i="3"/>
  <c r="ABC174" i="3"/>
  <c r="ABC190" i="3"/>
  <c r="LU174" i="3"/>
  <c r="LU190" i="3"/>
  <c r="JO174" i="3"/>
  <c r="JO190" i="3"/>
  <c r="EQ174" i="3"/>
  <c r="EQ190" i="3"/>
  <c r="XI174" i="3"/>
  <c r="XI190" i="3"/>
  <c r="XG174" i="3"/>
  <c r="XG190" i="3"/>
  <c r="RU174" i="3"/>
  <c r="RU190" i="3"/>
  <c r="LN174" i="3"/>
  <c r="LN190" i="3"/>
  <c r="XH174" i="3"/>
  <c r="XH190" i="3"/>
  <c r="ADD190" i="3"/>
  <c r="ADD174" i="3"/>
  <c r="VZ174" i="3"/>
  <c r="VZ190" i="3"/>
  <c r="AEJ174" i="3"/>
  <c r="AEJ190" i="3"/>
  <c r="GV190" i="3"/>
  <c r="GV174" i="3"/>
  <c r="QQ174" i="3"/>
  <c r="QQ190" i="3"/>
  <c r="MS174" i="3"/>
  <c r="MS190" i="3"/>
  <c r="GJ163" i="3"/>
  <c r="BB216" i="3"/>
  <c r="BB256" i="3"/>
  <c r="BB254" i="3" s="1"/>
  <c r="BB234" i="3"/>
  <c r="BB232" i="3" s="1"/>
  <c r="BB188" i="3"/>
  <c r="BN174" i="3"/>
  <c r="BN190" i="3"/>
  <c r="CA190" i="3"/>
  <c r="CA174" i="3"/>
  <c r="CL174" i="3"/>
  <c r="CL190" i="3"/>
  <c r="AC197" i="3"/>
  <c r="AC203" i="3" s="1"/>
  <c r="CN174" i="3"/>
  <c r="CN190" i="3"/>
  <c r="AY222" i="3"/>
  <c r="AY228" i="3" s="1"/>
  <c r="AZ222" i="3"/>
  <c r="AZ228" i="3" s="1"/>
  <c r="BR174" i="3"/>
  <c r="BR190" i="3"/>
  <c r="BB196" i="3"/>
  <c r="BB202" i="3" s="1"/>
  <c r="ABC142" i="3"/>
  <c r="AA148" i="3"/>
  <c r="BC216" i="3"/>
  <c r="BC214" i="3" s="1"/>
  <c r="BC256" i="3"/>
  <c r="BC254" i="3" s="1"/>
  <c r="BC188" i="3"/>
  <c r="BC234" i="3"/>
  <c r="BC232" i="3" s="1"/>
  <c r="BG216" i="3"/>
  <c r="BG214" i="3" s="1"/>
  <c r="BG188" i="3"/>
  <c r="BG256" i="3"/>
  <c r="BG254" i="3" s="1"/>
  <c r="BG234" i="3"/>
  <c r="BG232" i="3" s="1"/>
  <c r="BL190" i="3"/>
  <c r="BL174" i="3"/>
  <c r="AI217" i="3"/>
  <c r="AI214" i="3" s="1"/>
  <c r="AI235" i="3"/>
  <c r="AI232" i="3" s="1"/>
  <c r="AI257" i="3"/>
  <c r="AI254" i="3" s="1"/>
  <c r="AI188" i="3"/>
  <c r="BI196" i="3"/>
  <c r="BI202" i="3" s="1"/>
  <c r="CI174" i="3"/>
  <c r="CI190" i="3"/>
  <c r="BP174" i="3"/>
  <c r="BP190" i="3"/>
  <c r="ABO174" i="3"/>
  <c r="ABO190" i="3"/>
  <c r="BH196" i="3"/>
  <c r="BH202" i="3" s="1"/>
  <c r="BC196" i="3"/>
  <c r="BC202" i="3" s="1"/>
  <c r="DT142" i="3"/>
  <c r="OC142" i="3"/>
  <c r="DM142" i="3"/>
  <c r="CI142" i="3"/>
  <c r="AAW142" i="3"/>
  <c r="SQ141" i="3"/>
  <c r="SC142" i="3"/>
  <c r="UL142" i="3"/>
  <c r="EV142" i="3"/>
  <c r="WL142" i="3"/>
  <c r="YB142" i="3"/>
  <c r="GH141" i="3"/>
  <c r="DL141" i="3"/>
  <c r="CG141" i="3"/>
  <c r="UY142" i="3"/>
  <c r="BT141" i="3"/>
  <c r="SF142" i="3"/>
  <c r="SP142" i="3"/>
  <c r="ADQ142" i="3"/>
  <c r="OP141" i="3"/>
  <c r="DN141" i="3"/>
  <c r="DI142" i="3"/>
  <c r="CE142" i="3"/>
  <c r="EC142" i="3"/>
  <c r="FA142" i="3"/>
  <c r="OY141" i="3"/>
  <c r="ON142" i="3"/>
  <c r="FQ141" i="3"/>
  <c r="OQ141" i="3"/>
  <c r="ZF142" i="3"/>
  <c r="ABT142" i="3"/>
  <c r="ABF142" i="3"/>
  <c r="OO142" i="3"/>
  <c r="LK141" i="3"/>
  <c r="RL141" i="3"/>
  <c r="EX141" i="3"/>
  <c r="IC141" i="3"/>
  <c r="DW142" i="3"/>
  <c r="PL141" i="3"/>
  <c r="PL139" i="3" s="1"/>
  <c r="DG142" i="3"/>
  <c r="CC142" i="3"/>
  <c r="GR142" i="3"/>
  <c r="YT142" i="3"/>
  <c r="CV141" i="3"/>
  <c r="NI141" i="3"/>
  <c r="YL142" i="3"/>
  <c r="PW141" i="3"/>
  <c r="PV142" i="3"/>
  <c r="ID142" i="3"/>
  <c r="QV142" i="3"/>
  <c r="RH141" i="3"/>
  <c r="DP142" i="3"/>
  <c r="CL142" i="3"/>
  <c r="GZ141" i="3"/>
  <c r="MK141" i="3"/>
  <c r="HC141" i="3"/>
  <c r="FA141" i="3"/>
  <c r="LS141" i="3"/>
  <c r="KF141" i="3"/>
  <c r="XA142" i="3"/>
  <c r="ADI142" i="3"/>
  <c r="MJ142" i="3"/>
  <c r="OI142" i="3"/>
  <c r="WF142" i="3"/>
  <c r="RH142" i="3"/>
  <c r="MU141" i="3"/>
  <c r="DH142" i="3"/>
  <c r="CD142" i="3"/>
  <c r="VY142" i="3"/>
  <c r="IB141" i="3"/>
  <c r="IS141" i="3"/>
  <c r="ACS142" i="3"/>
  <c r="ABO142" i="3"/>
  <c r="RP142" i="3"/>
  <c r="MJ141" i="3"/>
  <c r="OT142" i="3"/>
  <c r="JV142" i="3"/>
  <c r="SW163" i="3"/>
  <c r="NN142" i="3"/>
  <c r="LP142" i="3"/>
  <c r="KL142" i="3"/>
  <c r="PA141" i="3"/>
  <c r="SV142" i="3"/>
  <c r="IN142" i="3"/>
  <c r="LG142" i="3"/>
  <c r="LU141" i="3"/>
  <c r="GJ141" i="3"/>
  <c r="QX141" i="3"/>
  <c r="EQ141" i="3"/>
  <c r="SS141" i="3"/>
  <c r="XR142" i="3"/>
  <c r="LI141" i="3"/>
  <c r="LI139" i="3" s="1"/>
  <c r="CI141" i="3"/>
  <c r="PC141" i="3"/>
  <c r="ADC142" i="3"/>
  <c r="JX142" i="3"/>
  <c r="HP141" i="3"/>
  <c r="HP139" i="3" s="1"/>
  <c r="RD141" i="3"/>
  <c r="HL141" i="3"/>
  <c r="HL139" i="3" s="1"/>
  <c r="TM142" i="3"/>
  <c r="EH142" i="3"/>
  <c r="QN141" i="3"/>
  <c r="QN139" i="3" s="1"/>
  <c r="EL141" i="3"/>
  <c r="PN141" i="3"/>
  <c r="CD141" i="3"/>
  <c r="ABY142" i="3"/>
  <c r="RC141" i="3"/>
  <c r="GT141" i="3"/>
  <c r="KP141" i="3"/>
  <c r="KP139" i="3" s="1"/>
  <c r="VP142" i="3"/>
  <c r="AAQ142" i="3"/>
  <c r="DQ142" i="3"/>
  <c r="CM142" i="3"/>
  <c r="DX141" i="3"/>
  <c r="ML141" i="3"/>
  <c r="OR141" i="3"/>
  <c r="JS142" i="3"/>
  <c r="QZ142" i="3"/>
  <c r="QM142" i="3"/>
  <c r="PW142" i="3"/>
  <c r="XM142" i="3"/>
  <c r="FP141" i="3"/>
  <c r="QZ141" i="3"/>
  <c r="RQ141" i="3"/>
  <c r="RG141" i="3"/>
  <c r="FK141" i="3"/>
  <c r="IS142" i="3"/>
  <c r="NJ142" i="3"/>
  <c r="HQ142" i="3"/>
  <c r="IJ142" i="3"/>
  <c r="IJ139" i="3" s="1"/>
  <c r="MM141" i="3"/>
  <c r="KG141" i="3"/>
  <c r="FL141" i="3"/>
  <c r="FL139" i="3" s="1"/>
  <c r="OX142" i="3"/>
  <c r="HA142" i="3"/>
  <c r="YR142" i="3"/>
  <c r="FX141" i="3"/>
  <c r="RB141" i="3"/>
  <c r="FJ141" i="3"/>
  <c r="FD141" i="3"/>
  <c r="OS142" i="3"/>
  <c r="SG141" i="3"/>
  <c r="GS142" i="3"/>
  <c r="JP141" i="3"/>
  <c r="MG141" i="3"/>
  <c r="SL141" i="3"/>
  <c r="NA141" i="3"/>
  <c r="ABN142" i="3"/>
  <c r="TK142" i="3"/>
  <c r="ABK142" i="3"/>
  <c r="ACM142" i="3"/>
  <c r="AAZ142" i="3"/>
  <c r="NT141" i="3"/>
  <c r="KK141" i="3"/>
  <c r="JB141" i="3"/>
  <c r="EI141" i="3"/>
  <c r="QD141" i="3"/>
  <c r="ME142" i="3"/>
  <c r="VX142" i="3"/>
  <c r="LK142" i="3"/>
  <c r="MN141" i="3"/>
  <c r="JU141" i="3"/>
  <c r="EF141" i="3"/>
  <c r="EF139" i="3" s="1"/>
  <c r="PU141" i="3"/>
  <c r="QV141" i="3"/>
  <c r="FJ142" i="3"/>
  <c r="QR141" i="3"/>
  <c r="JQ141" i="3"/>
  <c r="ACW142" i="3"/>
  <c r="IR142" i="3"/>
  <c r="NL142" i="3"/>
  <c r="NL139" i="3" s="1"/>
  <c r="GS141" i="3"/>
  <c r="MW142" i="3"/>
  <c r="JF141" i="3"/>
  <c r="US142" i="3"/>
  <c r="OL141" i="3"/>
  <c r="QS141" i="3"/>
  <c r="GQ141" i="3"/>
  <c r="CU141" i="3"/>
  <c r="WN142" i="3"/>
  <c r="SQ142" i="3"/>
  <c r="IW142" i="3"/>
  <c r="TY142" i="3"/>
  <c r="EE142" i="3"/>
  <c r="ET142" i="3"/>
  <c r="ER141" i="3"/>
  <c r="ER139" i="3" s="1"/>
  <c r="JR141" i="3"/>
  <c r="ZH142" i="3"/>
  <c r="NZ142" i="3"/>
  <c r="YU142" i="3"/>
  <c r="ZI142" i="3"/>
  <c r="ZG142" i="3"/>
  <c r="KL141" i="3"/>
  <c r="IY142" i="3"/>
  <c r="UW142" i="3"/>
  <c r="QX142" i="3"/>
  <c r="AAH142" i="3"/>
  <c r="MM142" i="3"/>
  <c r="GP142" i="3"/>
  <c r="QD142" i="3"/>
  <c r="QA141" i="3"/>
  <c r="QA139" i="3" s="1"/>
  <c r="VQ142" i="3"/>
  <c r="EW142" i="3"/>
  <c r="VB142" i="3"/>
  <c r="GY142" i="3"/>
  <c r="EK142" i="3"/>
  <c r="RN142" i="3"/>
  <c r="HD142" i="3"/>
  <c r="HD139" i="3" s="1"/>
  <c r="KK142" i="3"/>
  <c r="JZ141" i="3"/>
  <c r="NU163" i="3"/>
  <c r="AD37" i="4" s="1"/>
  <c r="LB141" i="3"/>
  <c r="EN141" i="3"/>
  <c r="LD141" i="3"/>
  <c r="LD139" i="3" s="1"/>
  <c r="DF142" i="3"/>
  <c r="CB142" i="3"/>
  <c r="XD142" i="3"/>
  <c r="ZS142" i="3"/>
  <c r="XZ142" i="3"/>
  <c r="TD142" i="3"/>
  <c r="FG141" i="3"/>
  <c r="XS142" i="3"/>
  <c r="IG142" i="3"/>
  <c r="IG139" i="3" s="1"/>
  <c r="NE142" i="3"/>
  <c r="OV142" i="3"/>
  <c r="EG141" i="3"/>
  <c r="EG139" i="3" s="1"/>
  <c r="KE142" i="3"/>
  <c r="IF142" i="3"/>
  <c r="ZQ142" i="3"/>
  <c r="GZ142" i="3"/>
  <c r="II142" i="3"/>
  <c r="TV142" i="3"/>
  <c r="KM142" i="3"/>
  <c r="RU141" i="3"/>
  <c r="HI141" i="3"/>
  <c r="OX141" i="3"/>
  <c r="JX141" i="3"/>
  <c r="PO142" i="3"/>
  <c r="DR141" i="3"/>
  <c r="NU141" i="3"/>
  <c r="OT141" i="3"/>
  <c r="WQ142" i="3"/>
  <c r="LA141" i="3"/>
  <c r="DT141" i="3"/>
  <c r="FB141" i="3"/>
  <c r="MS141" i="3"/>
  <c r="NP142" i="3"/>
  <c r="NP139" i="3" s="1"/>
  <c r="VW142" i="3"/>
  <c r="LX141" i="3"/>
  <c r="JY142" i="3"/>
  <c r="HC142" i="3"/>
  <c r="NC142" i="3"/>
  <c r="ZK142" i="3"/>
  <c r="VK142" i="3"/>
  <c r="EE141" i="3"/>
  <c r="IV141" i="3"/>
  <c r="GM141" i="3"/>
  <c r="HY141" i="3"/>
  <c r="ZZ142" i="3"/>
  <c r="DJ142" i="3"/>
  <c r="KX142" i="3"/>
  <c r="LF142" i="3"/>
  <c r="JN141" i="3"/>
  <c r="HF141" i="3"/>
  <c r="QY142" i="3"/>
  <c r="QY139" i="3" s="1"/>
  <c r="CO141" i="3"/>
  <c r="DN142" i="3"/>
  <c r="YJ142" i="3"/>
  <c r="UE142" i="3"/>
  <c r="ADV142" i="3"/>
  <c r="ADR142" i="3"/>
  <c r="WR142" i="3"/>
  <c r="YK142" i="3"/>
  <c r="ZL142" i="3"/>
  <c r="PU142" i="3"/>
  <c r="OQ142" i="3"/>
  <c r="LT142" i="3"/>
  <c r="PE142" i="3"/>
  <c r="PA142" i="3"/>
  <c r="ZR142" i="3"/>
  <c r="KT142" i="3"/>
  <c r="MZ141" i="3"/>
  <c r="MZ139" i="3" s="1"/>
  <c r="ZM142" i="3"/>
  <c r="IK142" i="3"/>
  <c r="IK139" i="3" s="1"/>
  <c r="XW142" i="3"/>
  <c r="HK142" i="3"/>
  <c r="ADN142" i="3"/>
  <c r="FF142" i="3"/>
  <c r="AF148" i="3"/>
  <c r="PW163" i="3"/>
  <c r="PH163" i="3"/>
  <c r="DE141" i="3"/>
  <c r="DL163" i="3"/>
  <c r="MA163" i="3"/>
  <c r="GS163" i="3"/>
  <c r="CH141" i="3"/>
  <c r="CH139" i="3" s="1"/>
  <c r="IO141" i="3"/>
  <c r="QP141" i="3"/>
  <c r="PY141" i="3"/>
  <c r="PY139" i="3" s="1"/>
  <c r="HN141" i="3"/>
  <c r="RI141" i="3"/>
  <c r="LZ141" i="3"/>
  <c r="LZ139" i="3" s="1"/>
  <c r="WK142" i="3"/>
  <c r="TI142" i="3"/>
  <c r="MR142" i="3"/>
  <c r="HX142" i="3"/>
  <c r="ADY142" i="3"/>
  <c r="PH141" i="3"/>
  <c r="LJ142" i="3"/>
  <c r="TH142" i="3"/>
  <c r="KC142" i="3"/>
  <c r="KC139" i="3" s="1"/>
  <c r="AAX142" i="3"/>
  <c r="NV141" i="3"/>
  <c r="HS141" i="3"/>
  <c r="BR141" i="3"/>
  <c r="DW141" i="3"/>
  <c r="LY141" i="3"/>
  <c r="UR142" i="3"/>
  <c r="ADH142" i="3"/>
  <c r="ZO142" i="3"/>
  <c r="ADM142" i="3"/>
  <c r="SB142" i="3"/>
  <c r="ADJ142" i="3"/>
  <c r="QP142" i="3"/>
  <c r="IF141" i="3"/>
  <c r="QU141" i="3"/>
  <c r="RA141" i="3"/>
  <c r="WV142" i="3"/>
  <c r="IN141" i="3"/>
  <c r="DJ141" i="3"/>
  <c r="WP142" i="3"/>
  <c r="EI142" i="3"/>
  <c r="UC142" i="3"/>
  <c r="QK142" i="3"/>
  <c r="WY142" i="3"/>
  <c r="GP141" i="3"/>
  <c r="NO141" i="3"/>
  <c r="FS141" i="3"/>
  <c r="JO141" i="3"/>
  <c r="RK142" i="3"/>
  <c r="UT142" i="3"/>
  <c r="JT142" i="3"/>
  <c r="WH142" i="3"/>
  <c r="WZ142" i="3"/>
  <c r="YM142" i="3"/>
  <c r="OL142" i="3"/>
  <c r="KD142" i="3"/>
  <c r="KV142" i="3"/>
  <c r="KV139" i="3" s="1"/>
  <c r="OU142" i="3"/>
  <c r="ABP142" i="3"/>
  <c r="DX142" i="3"/>
  <c r="GX142" i="3"/>
  <c r="GX139" i="3" s="1"/>
  <c r="LX142" i="3"/>
  <c r="ABB142" i="3"/>
  <c r="DL142" i="3"/>
  <c r="OW141" i="3"/>
  <c r="OW139" i="3" s="1"/>
  <c r="SX142" i="3"/>
  <c r="IO142" i="3"/>
  <c r="FW142" i="3"/>
  <c r="FW139" i="3" s="1"/>
  <c r="AAD142" i="3"/>
  <c r="NU142" i="3"/>
  <c r="VH142" i="3"/>
  <c r="KF142" i="3"/>
  <c r="ADW142" i="3"/>
  <c r="VE142" i="3"/>
  <c r="NR142" i="3"/>
  <c r="LK163" i="3"/>
  <c r="PX163" i="3"/>
  <c r="CJ142" i="3"/>
  <c r="JY163" i="3"/>
  <c r="IT163" i="3"/>
  <c r="RM163" i="3"/>
  <c r="WW142" i="3"/>
  <c r="ACE142" i="3"/>
  <c r="IT141" i="3"/>
  <c r="EY141" i="3"/>
  <c r="ACB142" i="3"/>
  <c r="CM141" i="3"/>
  <c r="CM139" i="3" s="1"/>
  <c r="FR141" i="3"/>
  <c r="FR139" i="3" s="1"/>
  <c r="JW141" i="3"/>
  <c r="OS141" i="3"/>
  <c r="OS139" i="3" s="1"/>
  <c r="HH142" i="3"/>
  <c r="NA142" i="3"/>
  <c r="SI142" i="3"/>
  <c r="IT142" i="3"/>
  <c r="MA141" i="3"/>
  <c r="II141" i="3"/>
  <c r="SR141" i="3"/>
  <c r="DR142" i="3"/>
  <c r="VA142" i="3"/>
  <c r="IQ142" i="3"/>
  <c r="HM142" i="3"/>
  <c r="LQ141" i="3"/>
  <c r="LV141" i="3"/>
  <c r="RY141" i="3"/>
  <c r="JA142" i="3"/>
  <c r="PF142" i="3"/>
  <c r="PF139" i="3" s="1"/>
  <c r="GO142" i="3"/>
  <c r="RR142" i="3"/>
  <c r="RR139" i="3" s="1"/>
  <c r="KT141" i="3"/>
  <c r="SZ142" i="3"/>
  <c r="EP141" i="3"/>
  <c r="CX141" i="3"/>
  <c r="NR141" i="3"/>
  <c r="RK141" i="3"/>
  <c r="NT142" i="3"/>
  <c r="ABI142" i="3"/>
  <c r="MG142" i="3"/>
  <c r="RL142" i="3"/>
  <c r="EN142" i="3"/>
  <c r="VI142" i="3"/>
  <c r="PC142" i="3"/>
  <c r="ACF142" i="3"/>
  <c r="KO141" i="3"/>
  <c r="NF141" i="3"/>
  <c r="IE141" i="3"/>
  <c r="EC141" i="3"/>
  <c r="ACI142" i="3"/>
  <c r="ADZ142" i="3"/>
  <c r="EZ142" i="3"/>
  <c r="TB142" i="3"/>
  <c r="ADG142" i="3"/>
  <c r="ACP142" i="3"/>
  <c r="KI142" i="3"/>
  <c r="YF142" i="3"/>
  <c r="LL142" i="3"/>
  <c r="SY142" i="3"/>
  <c r="RE142" i="3"/>
  <c r="WX142" i="3"/>
  <c r="NQ141" i="3"/>
  <c r="HI142" i="3"/>
  <c r="HO142" i="3"/>
  <c r="HJ142" i="3"/>
  <c r="TE142" i="3"/>
  <c r="ZC142" i="3"/>
  <c r="AAE142" i="3"/>
  <c r="SN142" i="3"/>
  <c r="SN139" i="3" s="1"/>
  <c r="ADK142" i="3"/>
  <c r="IZ142" i="3"/>
  <c r="MC142" i="3"/>
  <c r="XK142" i="3"/>
  <c r="RI142" i="3"/>
  <c r="GL142" i="3"/>
  <c r="PB142" i="3"/>
  <c r="PH142" i="3"/>
  <c r="LV142" i="3"/>
  <c r="OZ163" i="3"/>
  <c r="CF142" i="3"/>
  <c r="AAU142" i="3"/>
  <c r="QJ141" i="3"/>
  <c r="NB141" i="3"/>
  <c r="JI141" i="3"/>
  <c r="VF142" i="3"/>
  <c r="CT141" i="3"/>
  <c r="HK141" i="3"/>
  <c r="IU141" i="3"/>
  <c r="PS141" i="3"/>
  <c r="PS139" i="3" s="1"/>
  <c r="EM142" i="3"/>
  <c r="MF142" i="3"/>
  <c r="NK142" i="3"/>
  <c r="FN142" i="3"/>
  <c r="KH141" i="3"/>
  <c r="ABR142" i="3"/>
  <c r="YS142" i="3"/>
  <c r="OO141" i="3"/>
  <c r="FC141" i="3"/>
  <c r="ZN142" i="3"/>
  <c r="UU142" i="3"/>
  <c r="JZ142" i="3"/>
  <c r="GM142" i="3"/>
  <c r="IC142" i="3"/>
  <c r="NW141" i="3"/>
  <c r="DK141" i="3"/>
  <c r="RT141" i="3"/>
  <c r="YP142" i="3"/>
  <c r="OH142" i="3"/>
  <c r="ET141" i="3"/>
  <c r="WI142" i="3"/>
  <c r="HG141" i="3"/>
  <c r="BV141" i="3"/>
  <c r="LJ141" i="3"/>
  <c r="HR141" i="3"/>
  <c r="HR139" i="3" s="1"/>
  <c r="LH141" i="3"/>
  <c r="NS142" i="3"/>
  <c r="GT142" i="3"/>
  <c r="AAB142" i="3"/>
  <c r="FV142" i="3"/>
  <c r="ADB142" i="3"/>
  <c r="DE142" i="3"/>
  <c r="CA142" i="3"/>
  <c r="FO142" i="3"/>
  <c r="OH141" i="3"/>
  <c r="CC141" i="3"/>
  <c r="DC141" i="3"/>
  <c r="GL141" i="3"/>
  <c r="AAM142" i="3"/>
  <c r="PI142" i="3"/>
  <c r="JL142" i="3"/>
  <c r="JL139" i="3" s="1"/>
  <c r="FF141" i="3"/>
  <c r="SH141" i="3"/>
  <c r="SH139" i="3" s="1"/>
  <c r="FX142" i="3"/>
  <c r="ADO142" i="3"/>
  <c r="TL142" i="3"/>
  <c r="ADU142" i="3"/>
  <c r="ZE142" i="3"/>
  <c r="ML142" i="3"/>
  <c r="RF142" i="3"/>
  <c r="LO141" i="3"/>
  <c r="EO142" i="3"/>
  <c r="LU142" i="3"/>
  <c r="JO142" i="3"/>
  <c r="EQ142" i="3"/>
  <c r="XI142" i="3"/>
  <c r="XG142" i="3"/>
  <c r="RU142" i="3"/>
  <c r="LN142" i="3"/>
  <c r="XH142" i="3"/>
  <c r="ADD142" i="3"/>
  <c r="VZ142" i="3"/>
  <c r="GV142" i="3"/>
  <c r="QQ142" i="3"/>
  <c r="MS142" i="3"/>
  <c r="EC163" i="3"/>
  <c r="SF163" i="3"/>
  <c r="FZ163" i="3"/>
  <c r="CK142" i="3"/>
  <c r="CK139" i="3" s="1"/>
  <c r="LX163" i="3"/>
  <c r="HQ163" i="3"/>
  <c r="ABQ142" i="3"/>
  <c r="NI142" i="3"/>
  <c r="IX142" i="3"/>
  <c r="NV142" i="3"/>
  <c r="IM142" i="3"/>
  <c r="DG141" i="3"/>
  <c r="GO141" i="3"/>
  <c r="FE142" i="3"/>
  <c r="ACO142" i="3"/>
  <c r="KS141" i="3"/>
  <c r="GB142" i="3"/>
  <c r="DB141" i="3"/>
  <c r="AAI142" i="3"/>
  <c r="LM141" i="3"/>
  <c r="HT141" i="3"/>
  <c r="KU141" i="3"/>
  <c r="EJ142" i="3"/>
  <c r="GK141" i="3"/>
  <c r="GK139" i="3" s="1"/>
  <c r="JJ141" i="3"/>
  <c r="JJ139" i="3" s="1"/>
  <c r="EU141" i="3"/>
  <c r="EU139" i="3" s="1"/>
  <c r="AAY142" i="3"/>
  <c r="MF141" i="3"/>
  <c r="BW141" i="3"/>
  <c r="KN141" i="3"/>
  <c r="SO141" i="3"/>
  <c r="ND141" i="3"/>
  <c r="GN141" i="3"/>
  <c r="TU142" i="3"/>
  <c r="AAO142" i="3"/>
  <c r="EA142" i="3"/>
  <c r="EA139" i="3" s="1"/>
  <c r="MU142" i="3"/>
  <c r="IQ141" i="3"/>
  <c r="CY141" i="3"/>
  <c r="DY141" i="3"/>
  <c r="DY139" i="3" s="1"/>
  <c r="CL141" i="3"/>
  <c r="OK141" i="3"/>
  <c r="ABG142" i="3"/>
  <c r="VG142" i="3"/>
  <c r="AAP142" i="3"/>
  <c r="PK142" i="3"/>
  <c r="PK139" i="3" s="1"/>
  <c r="RC142" i="3"/>
  <c r="BQ141" i="3"/>
  <c r="MB141" i="3"/>
  <c r="NH141" i="3"/>
  <c r="NH139" i="3" s="1"/>
  <c r="ST141" i="3"/>
  <c r="DZ141" i="3"/>
  <c r="QR142" i="3"/>
  <c r="SF141" i="3"/>
  <c r="BZ141" i="3"/>
  <c r="KM141" i="3"/>
  <c r="PP141" i="3"/>
  <c r="NF142" i="3"/>
  <c r="UK142" i="3"/>
  <c r="SW142" i="3"/>
  <c r="GQ142" i="3"/>
  <c r="GI141" i="3"/>
  <c r="GI139" i="3" s="1"/>
  <c r="VR142" i="3"/>
  <c r="TW142" i="3"/>
  <c r="RB142" i="3"/>
  <c r="RD142" i="3"/>
  <c r="QH142" i="3"/>
  <c r="AAF142" i="3"/>
  <c r="QL142" i="3"/>
  <c r="AEC142" i="3"/>
  <c r="LR142" i="3"/>
  <c r="IP142" i="3"/>
  <c r="FK142" i="3"/>
  <c r="JC142" i="3"/>
  <c r="XN142" i="3"/>
  <c r="LE142" i="3"/>
  <c r="EY142" i="3"/>
  <c r="PE141" i="3"/>
  <c r="ADX142" i="3"/>
  <c r="UJ142" i="3"/>
  <c r="LY163" i="3"/>
  <c r="CG142" i="3"/>
  <c r="OM141" i="3"/>
  <c r="KL163" i="3"/>
  <c r="AA37" i="4" s="1"/>
  <c r="AH149" i="3"/>
  <c r="DA142" i="3"/>
  <c r="BW142" i="3"/>
  <c r="CT142" i="3"/>
  <c r="BP142" i="3"/>
  <c r="CW142" i="3"/>
  <c r="BS142" i="3"/>
  <c r="CR142" i="3"/>
  <c r="BN142" i="3"/>
  <c r="CQ142" i="3"/>
  <c r="BM142" i="3"/>
  <c r="BM139" i="3" s="1"/>
  <c r="AD148" i="3"/>
  <c r="CP142" i="3"/>
  <c r="BL142" i="3"/>
  <c r="BL139" i="3" s="1"/>
  <c r="CO142" i="3"/>
  <c r="BK142" i="3"/>
  <c r="CX142" i="3"/>
  <c r="BT142" i="3"/>
  <c r="DD142" i="3"/>
  <c r="BZ142" i="3"/>
  <c r="AC148" i="3"/>
  <c r="CV142" i="3"/>
  <c r="BR142" i="3"/>
  <c r="CY142" i="3"/>
  <c r="BU142" i="3"/>
  <c r="BU139" i="3" s="1"/>
  <c r="DB142" i="3"/>
  <c r="BX142" i="3"/>
  <c r="DC142" i="3"/>
  <c r="BY142" i="3"/>
  <c r="CU142" i="3"/>
  <c r="BQ142" i="3"/>
  <c r="Z148" i="3"/>
  <c r="CZ142" i="3"/>
  <c r="BV142" i="3"/>
  <c r="CS142" i="3"/>
  <c r="BO142" i="3"/>
  <c r="BN141" i="3"/>
  <c r="BD163" i="3"/>
  <c r="AT163" i="3"/>
  <c r="BE163" i="3"/>
  <c r="AU163" i="3"/>
  <c r="BD141" i="3"/>
  <c r="BD139" i="3" s="1"/>
  <c r="AT141" i="3"/>
  <c r="AT139" i="3" s="1"/>
  <c r="BB163" i="3"/>
  <c r="AR163" i="3"/>
  <c r="BC141" i="3"/>
  <c r="BC139" i="3" s="1"/>
  <c r="AS141" i="3"/>
  <c r="AS139" i="3" s="1"/>
  <c r="BA141" i="3"/>
  <c r="BA139" i="3" s="1"/>
  <c r="AQ141" i="3"/>
  <c r="AQ139" i="3" s="1"/>
  <c r="BC163" i="3"/>
  <c r="AS163" i="3"/>
  <c r="AX163" i="3"/>
  <c r="AN163" i="3"/>
  <c r="BA163" i="3"/>
  <c r="AQ163" i="3"/>
  <c r="AZ141" i="3"/>
  <c r="AZ139" i="3" s="1"/>
  <c r="AP141" i="3"/>
  <c r="AP139" i="3" s="1"/>
  <c r="AW141" i="3"/>
  <c r="AM141" i="3"/>
  <c r="BE141" i="3"/>
  <c r="BE139" i="3" s="1"/>
  <c r="AU141" i="3"/>
  <c r="AU139" i="3" s="1"/>
  <c r="BB141" i="3"/>
  <c r="BB139" i="3" s="1"/>
  <c r="AR141" i="3"/>
  <c r="AR139" i="3" s="1"/>
  <c r="AY141" i="3"/>
  <c r="AY139" i="3" s="1"/>
  <c r="BF141" i="3"/>
  <c r="BF139" i="3" s="1"/>
  <c r="AV141" i="3"/>
  <c r="AV139" i="3" s="1"/>
  <c r="AX141" i="3"/>
  <c r="AX139" i="3" s="1"/>
  <c r="AN141" i="3"/>
  <c r="AN139" i="3" s="1"/>
  <c r="AW163" i="3"/>
  <c r="BJ141" i="3"/>
  <c r="BJ139" i="3" s="1"/>
  <c r="AV163" i="3"/>
  <c r="AZ163" i="3"/>
  <c r="AP163" i="3"/>
  <c r="BI163" i="3"/>
  <c r="AY163" i="3"/>
  <c r="BN163" i="3"/>
  <c r="AD171" i="3"/>
  <c r="AA171" i="3"/>
  <c r="V171" i="3"/>
  <c r="Z171" i="3"/>
  <c r="Z170" i="3"/>
  <c r="AB170" i="3"/>
  <c r="AD170" i="3"/>
  <c r="AF170" i="3"/>
  <c r="CP164" i="3"/>
  <c r="CQ164" i="3"/>
  <c r="W170" i="3"/>
  <c r="AE171" i="3"/>
  <c r="W171" i="3"/>
  <c r="Y170" i="3"/>
  <c r="AA170" i="3"/>
  <c r="AC170" i="3"/>
  <c r="AE170" i="3"/>
  <c r="AB171" i="3"/>
  <c r="Y171" i="3"/>
  <c r="AC171" i="3"/>
  <c r="X170" i="3"/>
  <c r="X171" i="3"/>
  <c r="R155" i="3"/>
  <c r="AA169" i="3"/>
  <c r="Z169" i="3"/>
  <c r="Y169" i="3"/>
  <c r="X169" i="3"/>
  <c r="W169" i="3"/>
  <c r="V169" i="3"/>
  <c r="AG169" i="3"/>
  <c r="U169" i="3"/>
  <c r="AF169" i="3"/>
  <c r="T169" i="3"/>
  <c r="AE169" i="3"/>
  <c r="S169" i="3"/>
  <c r="AD169" i="3"/>
  <c r="R169" i="3"/>
  <c r="AC169" i="3"/>
  <c r="AB169" i="3"/>
  <c r="AE155" i="3"/>
  <c r="AE148" i="3"/>
  <c r="NW137" i="3"/>
  <c r="NW159" i="3"/>
  <c r="AAI137" i="3"/>
  <c r="AAI159" i="3"/>
  <c r="CW137" i="3"/>
  <c r="CW159" i="3"/>
  <c r="FA137" i="3"/>
  <c r="FA159" i="3"/>
  <c r="ZE137" i="3"/>
  <c r="ZE159" i="3"/>
  <c r="SZ137" i="3"/>
  <c r="SZ159" i="3"/>
  <c r="FY137" i="3"/>
  <c r="FY159" i="3"/>
  <c r="IC137" i="3"/>
  <c r="IC159" i="3"/>
  <c r="SY137" i="3"/>
  <c r="SY159" i="3"/>
  <c r="RZ137" i="3"/>
  <c r="RZ159" i="3"/>
  <c r="YL137" i="3"/>
  <c r="YL159" i="3"/>
  <c r="NA137" i="3"/>
  <c r="NA159" i="3"/>
  <c r="CI137" i="3"/>
  <c r="CI159" i="3"/>
  <c r="KE137" i="3"/>
  <c r="KE159" i="3"/>
  <c r="HL137" i="3"/>
  <c r="HL159" i="3"/>
  <c r="ABE137" i="3"/>
  <c r="ABE159" i="3"/>
  <c r="AW136" i="3"/>
  <c r="AW158" i="3"/>
  <c r="AX136" i="3"/>
  <c r="AX158" i="3"/>
  <c r="BV136" i="3"/>
  <c r="BV158" i="3"/>
  <c r="AM136" i="3"/>
  <c r="AM158" i="3"/>
  <c r="ADA137" i="3"/>
  <c r="ADA159" i="3"/>
  <c r="GB137" i="3"/>
  <c r="GB159" i="3"/>
  <c r="QL137" i="3"/>
  <c r="QL159" i="3"/>
  <c r="HY137" i="3"/>
  <c r="HY159" i="3"/>
  <c r="KD137" i="3"/>
  <c r="KD159" i="3"/>
  <c r="UC137" i="3"/>
  <c r="UC159" i="3"/>
  <c r="FX137" i="3"/>
  <c r="FX159" i="3"/>
  <c r="ZW137" i="3"/>
  <c r="ZW159" i="3"/>
  <c r="DY137" i="3"/>
  <c r="DY159" i="3"/>
  <c r="EX137" i="3"/>
  <c r="EX159" i="3"/>
  <c r="DV137" i="3"/>
  <c r="DV159" i="3"/>
  <c r="RX137" i="3"/>
  <c r="RX159" i="3"/>
  <c r="ND137" i="3"/>
  <c r="ND159" i="3"/>
  <c r="AES137" i="3"/>
  <c r="AES159" i="3"/>
  <c r="LF137" i="3"/>
  <c r="LF159" i="3"/>
  <c r="TY137" i="3"/>
  <c r="TY159" i="3"/>
  <c r="LW137" i="3"/>
  <c r="LW159" i="3"/>
  <c r="EG137" i="3"/>
  <c r="EG159" i="3"/>
  <c r="OS137" i="3"/>
  <c r="OS159" i="3"/>
  <c r="ACT137" i="3"/>
  <c r="ACT159" i="3"/>
  <c r="UV137" i="3"/>
  <c r="UV159" i="3"/>
  <c r="ABO137" i="3"/>
  <c r="ABO159" i="3"/>
  <c r="AEW137" i="3"/>
  <c r="AEW159" i="3"/>
  <c r="ABV137" i="3"/>
  <c r="ABV159" i="3"/>
  <c r="AAN137" i="3"/>
  <c r="AAN159" i="3"/>
  <c r="WU137" i="3"/>
  <c r="WU159" i="3"/>
  <c r="ZP137" i="3"/>
  <c r="ZP159" i="3"/>
  <c r="IE137" i="3"/>
  <c r="IE159" i="3"/>
  <c r="MH137" i="3"/>
  <c r="MH159" i="3"/>
  <c r="WT137" i="3"/>
  <c r="WT159" i="3"/>
  <c r="HN137" i="3"/>
  <c r="HN159" i="3"/>
  <c r="SV137" i="3"/>
  <c r="SV159" i="3"/>
  <c r="YI137" i="3"/>
  <c r="YI159" i="3"/>
  <c r="SI137" i="3"/>
  <c r="SI159" i="3"/>
  <c r="ACS137" i="3"/>
  <c r="ACS159" i="3"/>
  <c r="IQ137" i="3"/>
  <c r="IQ159" i="3"/>
  <c r="KN137" i="3"/>
  <c r="KN159" i="3"/>
  <c r="IL137" i="3"/>
  <c r="IL159" i="3"/>
  <c r="PE137" i="3"/>
  <c r="PE159" i="3"/>
  <c r="SS137" i="3"/>
  <c r="SS159" i="3"/>
  <c r="ABX137" i="3"/>
  <c r="ABX159" i="3"/>
  <c r="ZB137" i="3"/>
  <c r="ZB159" i="3"/>
  <c r="AEX137" i="3"/>
  <c r="AEX159" i="3"/>
  <c r="WA137" i="3"/>
  <c r="WA159" i="3"/>
  <c r="PP137" i="3"/>
  <c r="PP159" i="3"/>
  <c r="TF137" i="3"/>
  <c r="TF159" i="3"/>
  <c r="MD137" i="3"/>
  <c r="MD159" i="3"/>
  <c r="ABD137" i="3"/>
  <c r="ABD159" i="3"/>
  <c r="RQ137" i="3"/>
  <c r="RQ159" i="3"/>
  <c r="KJ137" i="3"/>
  <c r="KJ159" i="3"/>
  <c r="WV137" i="3"/>
  <c r="WV159" i="3"/>
  <c r="ABL137" i="3"/>
  <c r="ABL159" i="3"/>
  <c r="AB155" i="3"/>
  <c r="PH137" i="3"/>
  <c r="PH159" i="3"/>
  <c r="WO137" i="3"/>
  <c r="WO159" i="3"/>
  <c r="OX137" i="3"/>
  <c r="OX159" i="3"/>
  <c r="CU137" i="3"/>
  <c r="CU159" i="3"/>
  <c r="MB137" i="3"/>
  <c r="MB159" i="3"/>
  <c r="FO137" i="3"/>
  <c r="FO159" i="3"/>
  <c r="ADN137" i="3"/>
  <c r="ADN159" i="3"/>
  <c r="KZ137" i="3"/>
  <c r="KZ159" i="3"/>
  <c r="ZL137" i="3"/>
  <c r="ZL159" i="3"/>
  <c r="PT137" i="3"/>
  <c r="PT159" i="3"/>
  <c r="QR137" i="3"/>
  <c r="QR159" i="3"/>
  <c r="UA137" i="3"/>
  <c r="UA159" i="3"/>
  <c r="IV137" i="3"/>
  <c r="IV159" i="3"/>
  <c r="RD137" i="3"/>
  <c r="RD159" i="3"/>
  <c r="GZ137" i="3"/>
  <c r="GZ159" i="3"/>
  <c r="YY137" i="3"/>
  <c r="YY159" i="3"/>
  <c r="AO135" i="3"/>
  <c r="AO157" i="3"/>
  <c r="AR135" i="3"/>
  <c r="BX136" i="3"/>
  <c r="BX158" i="3"/>
  <c r="AT136" i="3"/>
  <c r="AT158" i="3"/>
  <c r="NS137" i="3"/>
  <c r="NS159" i="3"/>
  <c r="KA137" i="3"/>
  <c r="KA159" i="3"/>
  <c r="ADY137" i="3"/>
  <c r="ADY159" i="3"/>
  <c r="MR137" i="3"/>
  <c r="MR159" i="3"/>
  <c r="AAQ137" i="3"/>
  <c r="AAQ159" i="3"/>
  <c r="WZ137" i="3"/>
  <c r="WZ159" i="3"/>
  <c r="WQ137" i="3"/>
  <c r="WQ159" i="3"/>
  <c r="SK137" i="3"/>
  <c r="SK159" i="3"/>
  <c r="GV137" i="3"/>
  <c r="GV159" i="3"/>
  <c r="MK137" i="3"/>
  <c r="MK159" i="3"/>
  <c r="IT137" i="3"/>
  <c r="IT159" i="3"/>
  <c r="IN137" i="3"/>
  <c r="IN159" i="3"/>
  <c r="PZ137" i="3"/>
  <c r="PZ159" i="3"/>
  <c r="DQ137" i="3"/>
  <c r="DQ159" i="3"/>
  <c r="TK137" i="3"/>
  <c r="TK159" i="3"/>
  <c r="AAY137" i="3"/>
  <c r="AAY159" i="3"/>
  <c r="RR137" i="3"/>
  <c r="RR159" i="3"/>
  <c r="QU137" i="3"/>
  <c r="QU159" i="3"/>
  <c r="DO137" i="3"/>
  <c r="DO159" i="3"/>
  <c r="KW137" i="3"/>
  <c r="KW159" i="3"/>
  <c r="FR137" i="3"/>
  <c r="FR159" i="3"/>
  <c r="HB137" i="3"/>
  <c r="HB159" i="3"/>
  <c r="ES137" i="3"/>
  <c r="ES159" i="3"/>
  <c r="QX137" i="3"/>
  <c r="QX159" i="3"/>
  <c r="ADJ137" i="3"/>
  <c r="ADJ159" i="3"/>
  <c r="BF137" i="3"/>
  <c r="BF159" i="3"/>
  <c r="CF137" i="3"/>
  <c r="CF159" i="3"/>
  <c r="GM137" i="3"/>
  <c r="GM159" i="3"/>
  <c r="VE137" i="3"/>
  <c r="VE159" i="3"/>
  <c r="EW137" i="3"/>
  <c r="EW159" i="3"/>
  <c r="PX137" i="3"/>
  <c r="PX159" i="3"/>
  <c r="AQ137" i="3"/>
  <c r="AQ159" i="3"/>
  <c r="VL137" i="3"/>
  <c r="VL159" i="3"/>
  <c r="TZ137" i="3"/>
  <c r="TZ159" i="3"/>
  <c r="FT137" i="3"/>
  <c r="FT159" i="3"/>
  <c r="HO137" i="3"/>
  <c r="HO159" i="3"/>
  <c r="DT137" i="3"/>
  <c r="DT159" i="3"/>
  <c r="QV137" i="3"/>
  <c r="QV159" i="3"/>
  <c r="LQ137" i="3"/>
  <c r="LQ159" i="3"/>
  <c r="FS137" i="3"/>
  <c r="FS159" i="3"/>
  <c r="AET137" i="3"/>
  <c r="AET159" i="3"/>
  <c r="BQ137" i="3"/>
  <c r="BQ159" i="3"/>
  <c r="ACG137" i="3"/>
  <c r="ACG159" i="3"/>
  <c r="AW137" i="3"/>
  <c r="AW159" i="3"/>
  <c r="PC137" i="3"/>
  <c r="PC159" i="3"/>
  <c r="ED137" i="3"/>
  <c r="ED159" i="3"/>
  <c r="MY137" i="3"/>
  <c r="MY159" i="3"/>
  <c r="LK137" i="3"/>
  <c r="LK159" i="3"/>
  <c r="VP137" i="3"/>
  <c r="VP159" i="3"/>
  <c r="BC137" i="3"/>
  <c r="BC159" i="3"/>
  <c r="AL149" i="3"/>
  <c r="YG137" i="3"/>
  <c r="YG159" i="3"/>
  <c r="X155" i="3"/>
  <c r="IX121" i="3"/>
  <c r="NX121" i="3"/>
  <c r="CH121" i="3"/>
  <c r="LN137" i="3"/>
  <c r="LN159" i="3"/>
  <c r="OU137" i="3"/>
  <c r="OU159" i="3"/>
  <c r="XH137" i="3"/>
  <c r="XH159" i="3"/>
  <c r="EF137" i="3"/>
  <c r="EF159" i="3"/>
  <c r="IH137" i="3"/>
  <c r="IH159" i="3"/>
  <c r="DI137" i="3"/>
  <c r="DI159" i="3"/>
  <c r="ZT137" i="3"/>
  <c r="ZT159" i="3"/>
  <c r="HX137" i="3"/>
  <c r="HX159" i="3"/>
  <c r="VR137" i="3"/>
  <c r="VR159" i="3"/>
  <c r="LZ137" i="3"/>
  <c r="LZ159" i="3"/>
  <c r="MX137" i="3"/>
  <c r="MX159" i="3"/>
  <c r="YS137" i="3"/>
  <c r="YS159" i="3"/>
  <c r="FB137" i="3"/>
  <c r="FB159" i="3"/>
  <c r="NJ137" i="3"/>
  <c r="NJ159" i="3"/>
  <c r="YC137" i="3"/>
  <c r="YC159" i="3"/>
  <c r="AAJ137" i="3"/>
  <c r="AAJ159" i="3"/>
  <c r="BJ136" i="3"/>
  <c r="BJ158" i="3"/>
  <c r="AM135" i="3"/>
  <c r="AM157" i="3"/>
  <c r="BN136" i="3"/>
  <c r="BA136" i="3"/>
  <c r="BA158" i="3"/>
  <c r="BE136" i="3"/>
  <c r="BE158" i="3"/>
  <c r="BC136" i="3"/>
  <c r="BC158" i="3"/>
  <c r="AAX137" i="3"/>
  <c r="AAX159" i="3"/>
  <c r="HD137" i="3"/>
  <c r="HD159" i="3"/>
  <c r="DU137" i="3"/>
  <c r="DU159" i="3"/>
  <c r="AAP137" i="3"/>
  <c r="AAP159" i="3"/>
  <c r="KU137" i="3"/>
  <c r="KU159" i="3"/>
  <c r="RW137" i="3"/>
  <c r="RW159" i="3"/>
  <c r="NY137" i="3"/>
  <c r="NY159" i="3"/>
  <c r="EH137" i="3"/>
  <c r="EH159" i="3"/>
  <c r="YA137" i="3"/>
  <c r="YA159" i="3"/>
  <c r="BS137" i="3"/>
  <c r="BS159" i="3"/>
  <c r="UX137" i="3"/>
  <c r="UX159" i="3"/>
  <c r="LJ137" i="3"/>
  <c r="LJ159" i="3"/>
  <c r="ADM137" i="3"/>
  <c r="ADM159" i="3"/>
  <c r="ACA137" i="3"/>
  <c r="ACA159" i="3"/>
  <c r="NQ137" i="3"/>
  <c r="NQ159" i="3"/>
  <c r="EO137" i="3"/>
  <c r="EO159" i="3"/>
  <c r="AAB137" i="3"/>
  <c r="AAB159" i="3"/>
  <c r="ABA137" i="3"/>
  <c r="ABA159" i="3"/>
  <c r="ADR137" i="3"/>
  <c r="ADR159" i="3"/>
  <c r="NT137" i="3"/>
  <c r="NT159" i="3"/>
  <c r="AAO137" i="3"/>
  <c r="AAO159" i="3"/>
  <c r="PL137" i="3"/>
  <c r="PL159" i="3"/>
  <c r="LS137" i="3"/>
  <c r="LS159" i="3"/>
  <c r="KQ137" i="3"/>
  <c r="KQ159" i="3"/>
  <c r="TE137" i="3"/>
  <c r="TE159" i="3"/>
  <c r="HI137" i="3"/>
  <c r="HI159" i="3"/>
  <c r="LO137" i="3"/>
  <c r="LO159" i="3"/>
  <c r="CN137" i="3"/>
  <c r="CN159" i="3"/>
  <c r="UE137" i="3"/>
  <c r="UE159" i="3"/>
  <c r="NH137" i="3"/>
  <c r="NH159" i="3"/>
  <c r="ST137" i="3"/>
  <c r="ST159" i="3"/>
  <c r="GP137" i="3"/>
  <c r="GP159" i="3"/>
  <c r="UF137" i="3"/>
  <c r="UF159" i="3"/>
  <c r="ACJ137" i="3"/>
  <c r="ACJ159" i="3"/>
  <c r="IP137" i="3"/>
  <c r="IP159" i="3"/>
  <c r="MG137" i="3"/>
  <c r="MG159" i="3"/>
  <c r="XX137" i="3"/>
  <c r="XX159" i="3"/>
  <c r="TR137" i="3"/>
  <c r="TR159" i="3"/>
  <c r="SQ137" i="3"/>
  <c r="SQ159" i="3"/>
  <c r="XG137" i="3"/>
  <c r="XG159" i="3"/>
  <c r="AY137" i="3"/>
  <c r="AY159" i="3"/>
  <c r="EN137" i="3"/>
  <c r="EN159" i="3"/>
  <c r="FH137" i="3"/>
  <c r="FH159" i="3"/>
  <c r="XS137" i="3"/>
  <c r="XS159" i="3"/>
  <c r="ADE137" i="3"/>
  <c r="ADE159" i="3"/>
  <c r="GO137" i="3"/>
  <c r="GO159" i="3"/>
  <c r="EV137" i="3"/>
  <c r="EV159" i="3"/>
  <c r="IX137" i="3"/>
  <c r="IX159" i="3"/>
  <c r="YQ137" i="3"/>
  <c r="YQ159" i="3"/>
  <c r="AA149" i="3"/>
  <c r="BW137" i="3"/>
  <c r="BW159" i="3"/>
  <c r="AD149" i="3"/>
  <c r="W155" i="3"/>
  <c r="SA137" i="3"/>
  <c r="SA159" i="3"/>
  <c r="LA137" i="3"/>
  <c r="LA159" i="3"/>
  <c r="AAD137" i="3"/>
  <c r="AAD159" i="3"/>
  <c r="GY137" i="3"/>
  <c r="GY159" i="3"/>
  <c r="PG137" i="3"/>
  <c r="PG159" i="3"/>
  <c r="ZZ137" i="3"/>
  <c r="ZZ159" i="3"/>
  <c r="ADB137" i="3"/>
  <c r="ADB159" i="3"/>
  <c r="AZ137" i="3"/>
  <c r="AZ159" i="3"/>
  <c r="ADP137" i="3"/>
  <c r="ADP159" i="3"/>
  <c r="NK137" i="3"/>
  <c r="NK159" i="3"/>
  <c r="QF137" i="3"/>
  <c r="QF159" i="3"/>
  <c r="PS137" i="3"/>
  <c r="PS159" i="3"/>
  <c r="MZ137" i="3"/>
  <c r="MZ159" i="3"/>
  <c r="FP137" i="3"/>
  <c r="FP159" i="3"/>
  <c r="AFC137" i="3"/>
  <c r="AFC159" i="3"/>
  <c r="WP137" i="3"/>
  <c r="WP159" i="3"/>
  <c r="AU136" i="3"/>
  <c r="AU158" i="3"/>
  <c r="BK136" i="3"/>
  <c r="BK158" i="3"/>
  <c r="BU158" i="3"/>
  <c r="BI136" i="3"/>
  <c r="BI158" i="3"/>
  <c r="DM137" i="3"/>
  <c r="DM159" i="3"/>
  <c r="VB137" i="3"/>
  <c r="VB159" i="3"/>
  <c r="FG137" i="3"/>
  <c r="FG159" i="3"/>
  <c r="VF137" i="3"/>
  <c r="VF159" i="3"/>
  <c r="PM137" i="3"/>
  <c r="PM159" i="3"/>
  <c r="QH137" i="3"/>
  <c r="QH159" i="3"/>
  <c r="UY137" i="3"/>
  <c r="UY159" i="3"/>
  <c r="DA137" i="3"/>
  <c r="DA159" i="3"/>
  <c r="UK137" i="3"/>
  <c r="UK159" i="3"/>
  <c r="EU137" i="3"/>
  <c r="EU159" i="3"/>
  <c r="OC137" i="3"/>
  <c r="OC159" i="3"/>
  <c r="UG137" i="3"/>
  <c r="UG159" i="3"/>
  <c r="IW137" i="3"/>
  <c r="IW159" i="3"/>
  <c r="KH137" i="3"/>
  <c r="KH159" i="3"/>
  <c r="WM137" i="3"/>
  <c r="WM159" i="3"/>
  <c r="XK137" i="3"/>
  <c r="XK159" i="3"/>
  <c r="CR137" i="3"/>
  <c r="CR159" i="3"/>
  <c r="GW137" i="3"/>
  <c r="GW159" i="3"/>
  <c r="GG137" i="3"/>
  <c r="GG159" i="3"/>
  <c r="CE137" i="3"/>
  <c r="CE159" i="3"/>
  <c r="LB137" i="3"/>
  <c r="LB159" i="3"/>
  <c r="SH137" i="3"/>
  <c r="SH159" i="3"/>
  <c r="VY137" i="3"/>
  <c r="VY159" i="3"/>
  <c r="AP137" i="3"/>
  <c r="AP159" i="3"/>
  <c r="ADT137" i="3"/>
  <c r="ADT159" i="3"/>
  <c r="SU137" i="3"/>
  <c r="SU159" i="3"/>
  <c r="VI137" i="3"/>
  <c r="VI159" i="3"/>
  <c r="ABK137" i="3"/>
  <c r="ABK159" i="3"/>
  <c r="GQ137" i="3"/>
  <c r="GQ159" i="3"/>
  <c r="ZX137" i="3"/>
  <c r="ZX159" i="3"/>
  <c r="DR137" i="3"/>
  <c r="DR159" i="3"/>
  <c r="OZ137" i="3"/>
  <c r="OZ159" i="3"/>
  <c r="HG137" i="3"/>
  <c r="HG159" i="3"/>
  <c r="ZD137" i="3"/>
  <c r="ZD159" i="3"/>
  <c r="RM137" i="3"/>
  <c r="RM159" i="3"/>
  <c r="PD137" i="3"/>
  <c r="PD159" i="3"/>
  <c r="AAT137" i="3"/>
  <c r="AAT159" i="3"/>
  <c r="EP137" i="3"/>
  <c r="EP159" i="3"/>
  <c r="XI137" i="3"/>
  <c r="XI159" i="3"/>
  <c r="SP137" i="3"/>
  <c r="SP159" i="3"/>
  <c r="MO137" i="3"/>
  <c r="MO159" i="3"/>
  <c r="RO137" i="3"/>
  <c r="RO159" i="3"/>
  <c r="ID137" i="3"/>
  <c r="ID159" i="3"/>
  <c r="NF137" i="3"/>
  <c r="NF159" i="3"/>
  <c r="GF137" i="3"/>
  <c r="GF159" i="3"/>
  <c r="NO137" i="3"/>
  <c r="NO159" i="3"/>
  <c r="ADV137" i="3"/>
  <c r="ADV159" i="3"/>
  <c r="RH137" i="3"/>
  <c r="RH159" i="3"/>
  <c r="ABP137" i="3"/>
  <c r="ABP159" i="3"/>
  <c r="AB149" i="3"/>
  <c r="Z149" i="3"/>
  <c r="V149" i="3"/>
  <c r="BR121" i="3"/>
  <c r="LG121" i="3"/>
  <c r="CE121" i="3"/>
  <c r="JT121" i="3"/>
  <c r="NX137" i="3"/>
  <c r="NX159" i="3"/>
  <c r="OI137" i="3"/>
  <c r="OI159" i="3"/>
  <c r="UT137" i="3"/>
  <c r="UT159" i="3"/>
  <c r="YN137" i="3"/>
  <c r="YN159" i="3"/>
  <c r="LM137" i="3"/>
  <c r="LM159" i="3"/>
  <c r="CO137" i="3"/>
  <c r="CO159" i="3"/>
  <c r="AAV137" i="3"/>
  <c r="AAV159" i="3"/>
  <c r="ACO137" i="3"/>
  <c r="ACO159" i="3"/>
  <c r="ADD137" i="3"/>
  <c r="ADD159" i="3"/>
  <c r="TX137" i="3"/>
  <c r="TX159" i="3"/>
  <c r="ML137" i="3"/>
  <c r="ML159" i="3"/>
  <c r="WR137" i="3"/>
  <c r="WR159" i="3"/>
  <c r="MN137" i="3"/>
  <c r="MN159" i="3"/>
  <c r="BV137" i="3"/>
  <c r="BV159" i="3"/>
  <c r="DZ137" i="3"/>
  <c r="DZ159" i="3"/>
  <c r="ADC137" i="3"/>
  <c r="ADC159" i="3"/>
  <c r="AH135" i="3"/>
  <c r="AH157" i="3"/>
  <c r="AS135" i="3"/>
  <c r="AS157" i="3"/>
  <c r="AO136" i="3"/>
  <c r="AO158" i="3"/>
  <c r="BF136" i="3"/>
  <c r="BF158" i="3"/>
  <c r="AI136" i="3"/>
  <c r="AI158" i="3"/>
  <c r="AI155" i="3" s="1"/>
  <c r="AR136" i="3"/>
  <c r="AR158" i="3"/>
  <c r="GJ137" i="3"/>
  <c r="GJ159" i="3"/>
  <c r="JF137" i="3"/>
  <c r="JF159" i="3"/>
  <c r="JY137" i="3"/>
  <c r="JY159" i="3"/>
  <c r="PO137" i="3"/>
  <c r="PO159" i="3"/>
  <c r="CH137" i="3"/>
  <c r="CH159" i="3"/>
  <c r="YR137" i="3"/>
  <c r="YR159" i="3"/>
  <c r="ZQ137" i="3"/>
  <c r="ZQ159" i="3"/>
  <c r="LL137" i="3"/>
  <c r="LL159" i="3"/>
  <c r="WC137" i="3"/>
  <c r="WC159" i="3"/>
  <c r="JM137" i="3"/>
  <c r="JM159" i="3"/>
  <c r="WN137" i="3"/>
  <c r="WN159" i="3"/>
  <c r="ZK137" i="3"/>
  <c r="ZK159" i="3"/>
  <c r="PW137" i="3"/>
  <c r="PW159" i="3"/>
  <c r="SR137" i="3"/>
  <c r="SR159" i="3"/>
  <c r="JK137" i="3"/>
  <c r="JK159" i="3"/>
  <c r="QT137" i="3"/>
  <c r="QT159" i="3"/>
  <c r="MA137" i="3"/>
  <c r="MA159" i="3"/>
  <c r="NG137" i="3"/>
  <c r="NG159" i="3"/>
  <c r="JD137" i="3"/>
  <c r="JD159" i="3"/>
  <c r="BN137" i="3"/>
  <c r="BN159" i="3"/>
  <c r="PI137" i="3"/>
  <c r="PI159" i="3"/>
  <c r="DF137" i="3"/>
  <c r="DF159" i="3"/>
  <c r="YV137" i="3"/>
  <c r="YV159" i="3"/>
  <c r="ON137" i="3"/>
  <c r="ON159" i="3"/>
  <c r="QI137" i="3"/>
  <c r="QI159" i="3"/>
  <c r="XR137" i="3"/>
  <c r="XR159" i="3"/>
  <c r="ACI137" i="3"/>
  <c r="ACI159" i="3"/>
  <c r="BT137" i="3"/>
  <c r="BT159" i="3"/>
  <c r="LI137" i="3"/>
  <c r="LI159" i="3"/>
  <c r="BB137" i="3"/>
  <c r="BB159" i="3"/>
  <c r="GC137" i="3"/>
  <c r="GC159" i="3"/>
  <c r="XJ137" i="3"/>
  <c r="XJ159" i="3"/>
  <c r="YP137" i="3"/>
  <c r="YP159" i="3"/>
  <c r="QS137" i="3"/>
  <c r="QS159" i="3"/>
  <c r="BM137" i="3"/>
  <c r="BM159" i="3"/>
  <c r="JO137" i="3"/>
  <c r="JO159" i="3"/>
  <c r="ABU137" i="3"/>
  <c r="ABU159" i="3"/>
  <c r="CA137" i="3"/>
  <c r="CA159" i="3"/>
  <c r="AAR137" i="3"/>
  <c r="AAR159" i="3"/>
  <c r="ACK137" i="3"/>
  <c r="ACK159" i="3"/>
  <c r="PY137" i="3"/>
  <c r="PY159" i="3"/>
  <c r="SC137" i="3"/>
  <c r="SC159" i="3"/>
  <c r="PQ137" i="3"/>
  <c r="PQ159" i="3"/>
  <c r="QE137" i="3"/>
  <c r="QE159" i="3"/>
  <c r="JB137" i="3"/>
  <c r="JB159" i="3"/>
  <c r="SG137" i="3"/>
  <c r="SG159" i="3"/>
  <c r="CM137" i="3"/>
  <c r="CM159" i="3"/>
  <c r="UD137" i="3"/>
  <c r="UD159" i="3"/>
  <c r="ADI137" i="3"/>
  <c r="ADI159" i="3"/>
  <c r="AE149" i="3"/>
  <c r="W149" i="3"/>
  <c r="Y155" i="3"/>
  <c r="IN121" i="3"/>
  <c r="WE137" i="3"/>
  <c r="WE159" i="3"/>
  <c r="KO137" i="3"/>
  <c r="KO159" i="3"/>
  <c r="RP137" i="3"/>
  <c r="RP159" i="3"/>
  <c r="LC137" i="3"/>
  <c r="LC159" i="3"/>
  <c r="DS137" i="3"/>
  <c r="DS159" i="3"/>
  <c r="FL137" i="3"/>
  <c r="FL159" i="3"/>
  <c r="XB137" i="3"/>
  <c r="XB159" i="3"/>
  <c r="EE137" i="3"/>
  <c r="EE159" i="3"/>
  <c r="EM137" i="3"/>
  <c r="EM159" i="3"/>
  <c r="QD137" i="3"/>
  <c r="QD159" i="3"/>
  <c r="KF137" i="3"/>
  <c r="KF159" i="3"/>
  <c r="SX137" i="3"/>
  <c r="SX159" i="3"/>
  <c r="SO137" i="3"/>
  <c r="SO159" i="3"/>
  <c r="FD137" i="3"/>
  <c r="FD159" i="3"/>
  <c r="KC137" i="3"/>
  <c r="KC159" i="3"/>
  <c r="YZ137" i="3"/>
  <c r="YZ159" i="3"/>
  <c r="AK135" i="3"/>
  <c r="AK157" i="3"/>
  <c r="AJ135" i="3"/>
  <c r="AJ157" i="3"/>
  <c r="AN136" i="3"/>
  <c r="AN158" i="3"/>
  <c r="AS136" i="3"/>
  <c r="AS158" i="3"/>
  <c r="XC137" i="3"/>
  <c r="XC159" i="3"/>
  <c r="EI137" i="3"/>
  <c r="EI159" i="3"/>
  <c r="MV137" i="3"/>
  <c r="MV159" i="3"/>
  <c r="JW137" i="3"/>
  <c r="JW159" i="3"/>
  <c r="TL137" i="3"/>
  <c r="TL159" i="3"/>
  <c r="ABN137" i="3"/>
  <c r="ABN159" i="3"/>
  <c r="ACZ137" i="3"/>
  <c r="ACZ159" i="3"/>
  <c r="IJ137" i="3"/>
  <c r="IJ159" i="3"/>
  <c r="ABC137" i="3"/>
  <c r="ABC159" i="3"/>
  <c r="MJ137" i="3"/>
  <c r="MJ159" i="3"/>
  <c r="AEO137" i="3"/>
  <c r="AEO159" i="3"/>
  <c r="IY137" i="3"/>
  <c r="IY159" i="3"/>
  <c r="UO137" i="3"/>
  <c r="UO159" i="3"/>
  <c r="VN137" i="3"/>
  <c r="VN159" i="3"/>
  <c r="EL137" i="3"/>
  <c r="EL159" i="3"/>
  <c r="SW137" i="3"/>
  <c r="SW159" i="3"/>
  <c r="VU137" i="3"/>
  <c r="VU159" i="3"/>
  <c r="XF137" i="3"/>
  <c r="XF159" i="3"/>
  <c r="BL137" i="3"/>
  <c r="BL159" i="3"/>
  <c r="JX137" i="3"/>
  <c r="JX159" i="3"/>
  <c r="ABW137" i="3"/>
  <c r="ABW159" i="3"/>
  <c r="FQ137" i="3"/>
  <c r="FQ159" i="3"/>
  <c r="RK137" i="3"/>
  <c r="RK159" i="3"/>
  <c r="WX137" i="3"/>
  <c r="WX159" i="3"/>
  <c r="WL137" i="3"/>
  <c r="WL159" i="3"/>
  <c r="DD137" i="3"/>
  <c r="DD159" i="3"/>
  <c r="GT137" i="3"/>
  <c r="GT159" i="3"/>
  <c r="QM137" i="3"/>
  <c r="QM159" i="3"/>
  <c r="OF137" i="3"/>
  <c r="OF159" i="3"/>
  <c r="JL137" i="3"/>
  <c r="JL159" i="3"/>
  <c r="JZ137" i="3"/>
  <c r="JZ159" i="3"/>
  <c r="OT137" i="3"/>
  <c r="OT159" i="3"/>
  <c r="BE137" i="3"/>
  <c r="BE159" i="3"/>
  <c r="AAZ137" i="3"/>
  <c r="AAZ159" i="3"/>
  <c r="ZN137" i="3"/>
  <c r="ZN159" i="3"/>
  <c r="CX137" i="3"/>
  <c r="CX159" i="3"/>
  <c r="RI137" i="3"/>
  <c r="RI159" i="3"/>
  <c r="IM137" i="3"/>
  <c r="IM159" i="3"/>
  <c r="FW137" i="3"/>
  <c r="FW159" i="3"/>
  <c r="XY137" i="3"/>
  <c r="XY159" i="3"/>
  <c r="YD137" i="3"/>
  <c r="YD159" i="3"/>
  <c r="ZC137" i="3"/>
  <c r="ZC159" i="3"/>
  <c r="OE137" i="3"/>
  <c r="OE159" i="3"/>
  <c r="CL137" i="3"/>
  <c r="CL159" i="3"/>
  <c r="RY137" i="3"/>
  <c r="RY159" i="3"/>
  <c r="VD137" i="3"/>
  <c r="VD159" i="3"/>
  <c r="NN137" i="3"/>
  <c r="NN159" i="3"/>
  <c r="FN137" i="3"/>
  <c r="FN159" i="3"/>
  <c r="JQ137" i="3"/>
  <c r="JQ159" i="3"/>
  <c r="DP137" i="3"/>
  <c r="DP159" i="3"/>
  <c r="AD155" i="3"/>
  <c r="PD121" i="3"/>
  <c r="MO121" i="3"/>
  <c r="YX137" i="3"/>
  <c r="YX159" i="3"/>
  <c r="QY137" i="3"/>
  <c r="QY159" i="3"/>
  <c r="II137" i="3"/>
  <c r="II159" i="3"/>
  <c r="NV137" i="3"/>
  <c r="NV159" i="3"/>
  <c r="XW137" i="3"/>
  <c r="XW159" i="3"/>
  <c r="DG137" i="3"/>
  <c r="DG159" i="3"/>
  <c r="VS137" i="3"/>
  <c r="VS159" i="3"/>
  <c r="YM137" i="3"/>
  <c r="YM159" i="3"/>
  <c r="ABT137" i="3"/>
  <c r="ABT159" i="3"/>
  <c r="AAU137" i="3"/>
  <c r="AAU159" i="3"/>
  <c r="YB137" i="3"/>
  <c r="YB159" i="3"/>
  <c r="GL137" i="3"/>
  <c r="GL159" i="3"/>
  <c r="LD137" i="3"/>
  <c r="LD159" i="3"/>
  <c r="ZO137" i="3"/>
  <c r="ZO159" i="3"/>
  <c r="BJ137" i="3"/>
  <c r="BJ159" i="3"/>
  <c r="ADK137" i="3"/>
  <c r="ADK159" i="3"/>
  <c r="BX137" i="3"/>
  <c r="BX159" i="3"/>
  <c r="AV135" i="3"/>
  <c r="AV157" i="3"/>
  <c r="AH136" i="3"/>
  <c r="AH158" i="3"/>
  <c r="AV136" i="3"/>
  <c r="AV158" i="3"/>
  <c r="AEL137" i="3"/>
  <c r="AEL159" i="3"/>
  <c r="BY137" i="3"/>
  <c r="BY159" i="3"/>
  <c r="JA137" i="3"/>
  <c r="JA159" i="3"/>
  <c r="UJ137" i="3"/>
  <c r="UJ159" i="3"/>
  <c r="OO137" i="3"/>
  <c r="OO159" i="3"/>
  <c r="WB137" i="3"/>
  <c r="WB159" i="3"/>
  <c r="ZJ137" i="3"/>
  <c r="ZJ159" i="3"/>
  <c r="BG137" i="3"/>
  <c r="BG159" i="3"/>
  <c r="TM137" i="3"/>
  <c r="TM159" i="3"/>
  <c r="ZU137" i="3"/>
  <c r="ZU159" i="3"/>
  <c r="OV137" i="3"/>
  <c r="OV159" i="3"/>
  <c r="HP137" i="3"/>
  <c r="HP159" i="3"/>
  <c r="AAE137" i="3"/>
  <c r="AAE159" i="3"/>
  <c r="XL137" i="3"/>
  <c r="XL159" i="3"/>
  <c r="JR137" i="3"/>
  <c r="JR159" i="3"/>
  <c r="LY137" i="3"/>
  <c r="LY159" i="3"/>
  <c r="AER137" i="3"/>
  <c r="AER159" i="3"/>
  <c r="ACU137" i="3"/>
  <c r="ACU159" i="3"/>
  <c r="FI137" i="3"/>
  <c r="FI159" i="3"/>
  <c r="VA137" i="3"/>
  <c r="VA159" i="3"/>
  <c r="MT137" i="3"/>
  <c r="MT159" i="3"/>
  <c r="LV137" i="3"/>
  <c r="LV159" i="3"/>
  <c r="MQ137" i="3"/>
  <c r="MQ159" i="3"/>
  <c r="MP137" i="3"/>
  <c r="MP159" i="3"/>
  <c r="OH137" i="3"/>
  <c r="OH159" i="3"/>
  <c r="ABG137" i="3"/>
  <c r="ABG159" i="3"/>
  <c r="AV137" i="3"/>
  <c r="AV159" i="3"/>
  <c r="OG137" i="3"/>
  <c r="OG159" i="3"/>
  <c r="RF137" i="3"/>
  <c r="RF159" i="3"/>
  <c r="EY137" i="3"/>
  <c r="EY159" i="3"/>
  <c r="RV137" i="3"/>
  <c r="RV159" i="3"/>
  <c r="FJ137" i="3"/>
  <c r="FJ159" i="3"/>
  <c r="KS137" i="3"/>
  <c r="KS159" i="3"/>
  <c r="EB137" i="3"/>
  <c r="EB159" i="3"/>
  <c r="AAF137" i="3"/>
  <c r="AAF159" i="3"/>
  <c r="CC137" i="3"/>
  <c r="CC159" i="3"/>
  <c r="LH137" i="3"/>
  <c r="LH159" i="3"/>
  <c r="IG137" i="3"/>
  <c r="IG159" i="3"/>
  <c r="NE137" i="3"/>
  <c r="NE159" i="3"/>
  <c r="NZ137" i="3"/>
  <c r="NZ159" i="3"/>
  <c r="RE137" i="3"/>
  <c r="RE159" i="3"/>
  <c r="CD137" i="3"/>
  <c r="CD159" i="3"/>
  <c r="ADU137" i="3"/>
  <c r="ADU159" i="3"/>
  <c r="AEP137" i="3"/>
  <c r="AEP159" i="3"/>
  <c r="KV137" i="3"/>
  <c r="KV159" i="3"/>
  <c r="ABR137" i="3"/>
  <c r="ABR159" i="3"/>
  <c r="VO137" i="3"/>
  <c r="VO159" i="3"/>
  <c r="VX137" i="3"/>
  <c r="VX159" i="3"/>
  <c r="UN137" i="3"/>
  <c r="UN159" i="3"/>
  <c r="AF149" i="3"/>
  <c r="OL137" i="3"/>
  <c r="OL159" i="3"/>
  <c r="AEH137" i="3"/>
  <c r="AEH159" i="3"/>
  <c r="ACC137" i="3"/>
  <c r="ACC159" i="3"/>
  <c r="JJ137" i="3"/>
  <c r="JJ159" i="3"/>
  <c r="JT137" i="3"/>
  <c r="JT159" i="3"/>
  <c r="UU137" i="3"/>
  <c r="UU159" i="3"/>
  <c r="UL137" i="3"/>
  <c r="UL159" i="3"/>
  <c r="AEV137" i="3"/>
  <c r="AEV159" i="3"/>
  <c r="TA137" i="3"/>
  <c r="TA159" i="3"/>
  <c r="AEZ137" i="3"/>
  <c r="AEZ159" i="3"/>
  <c r="XZ137" i="3"/>
  <c r="XZ159" i="3"/>
  <c r="XA137" i="3"/>
  <c r="XA159" i="3"/>
  <c r="XP137" i="3"/>
  <c r="XP159" i="3"/>
  <c r="HW137" i="3"/>
  <c r="HW159" i="3"/>
  <c r="HJ137" i="3"/>
  <c r="HJ159" i="3"/>
  <c r="AEG137" i="3"/>
  <c r="AEG159" i="3"/>
  <c r="AEM137" i="3"/>
  <c r="AEM159" i="3"/>
  <c r="EQ137" i="3"/>
  <c r="EQ159" i="3"/>
  <c r="UQ137" i="3"/>
  <c r="UQ159" i="3"/>
  <c r="AJ136" i="3"/>
  <c r="AJ158" i="3"/>
  <c r="BL136" i="3"/>
  <c r="BW136" i="3"/>
  <c r="BW158" i="3"/>
  <c r="RB137" i="3"/>
  <c r="RB159" i="3"/>
  <c r="AFA137" i="3"/>
  <c r="AFA159" i="3"/>
  <c r="LX137" i="3"/>
  <c r="LX159" i="3"/>
  <c r="AAK137" i="3"/>
  <c r="AAK159" i="3"/>
  <c r="RL137" i="3"/>
  <c r="RL159" i="3"/>
  <c r="YO137" i="3"/>
  <c r="YO159" i="3"/>
  <c r="JI137" i="3"/>
  <c r="JI159" i="3"/>
  <c r="VV137" i="3"/>
  <c r="VV159" i="3"/>
  <c r="AAM137" i="3"/>
  <c r="AAM159" i="3"/>
  <c r="JV137" i="3"/>
  <c r="JV159" i="3"/>
  <c r="ZY137" i="3"/>
  <c r="ZY159" i="3"/>
  <c r="KL137" i="3"/>
  <c r="KL159" i="3"/>
  <c r="AAL137" i="3"/>
  <c r="AAL159" i="3"/>
  <c r="KY137" i="3"/>
  <c r="KY159" i="3"/>
  <c r="OK137" i="3"/>
  <c r="OK159" i="3"/>
  <c r="MI137" i="3"/>
  <c r="MI159" i="3"/>
  <c r="ADX137" i="3"/>
  <c r="ADX159" i="3"/>
  <c r="BR137" i="3"/>
  <c r="BR159" i="3"/>
  <c r="IF137" i="3"/>
  <c r="IF159" i="3"/>
  <c r="AEK137" i="3"/>
  <c r="AEK159" i="3"/>
  <c r="XM137" i="3"/>
  <c r="XM159" i="3"/>
  <c r="US137" i="3"/>
  <c r="US159" i="3"/>
  <c r="WH137" i="3"/>
  <c r="WH159" i="3"/>
  <c r="UZ137" i="3"/>
  <c r="UZ159" i="3"/>
  <c r="KG137" i="3"/>
  <c r="KG159" i="3"/>
  <c r="GD137" i="3"/>
  <c r="GD159" i="3"/>
  <c r="ZM137" i="3"/>
  <c r="ZM159" i="3"/>
  <c r="BO137" i="3"/>
  <c r="BO159" i="3"/>
  <c r="AFD137" i="3"/>
  <c r="AFD159" i="3"/>
  <c r="BZ137" i="3"/>
  <c r="BZ159" i="3"/>
  <c r="FE137" i="3"/>
  <c r="FE159" i="3"/>
  <c r="TP137" i="3"/>
  <c r="TP159" i="3"/>
  <c r="RS137" i="3"/>
  <c r="RS159" i="3"/>
  <c r="RC137" i="3"/>
  <c r="RC159" i="3"/>
  <c r="ADW137" i="3"/>
  <c r="ADW159" i="3"/>
  <c r="EZ137" i="3"/>
  <c r="EZ159" i="3"/>
  <c r="OD137" i="3"/>
  <c r="OD159" i="3"/>
  <c r="AFG137" i="3"/>
  <c r="AFG159" i="3"/>
  <c r="QB137" i="3"/>
  <c r="QB159" i="3"/>
  <c r="WJ137" i="3"/>
  <c r="WJ159" i="3"/>
  <c r="YE137" i="3"/>
  <c r="YE159" i="3"/>
  <c r="PR137" i="3"/>
  <c r="PR159" i="3"/>
  <c r="CS137" i="3"/>
  <c r="CS159" i="3"/>
  <c r="HE137" i="3"/>
  <c r="HE159" i="3"/>
  <c r="NR137" i="3"/>
  <c r="NR159" i="3"/>
  <c r="ADG137" i="3"/>
  <c r="ADG159" i="3"/>
  <c r="DJ137" i="3"/>
  <c r="DJ159" i="3"/>
  <c r="YT137" i="3"/>
  <c r="YT159" i="3"/>
  <c r="AFF137" i="3"/>
  <c r="AFF159" i="3"/>
  <c r="AJ149" i="3"/>
  <c r="ACM137" i="3"/>
  <c r="ACM159" i="3"/>
  <c r="DN137" i="3"/>
  <c r="DN159" i="3"/>
  <c r="UI137" i="3"/>
  <c r="UI159" i="3"/>
  <c r="RT137" i="3"/>
  <c r="RT159" i="3"/>
  <c r="FZ137" i="3"/>
  <c r="FZ159" i="3"/>
  <c r="RA137" i="3"/>
  <c r="RA159" i="3"/>
  <c r="ACV137" i="3"/>
  <c r="ACV159" i="3"/>
  <c r="ACP137" i="3"/>
  <c r="ACP159" i="3"/>
  <c r="AAA137" i="3"/>
  <c r="AAA159" i="3"/>
  <c r="ABF137" i="3"/>
  <c r="ABF159" i="3"/>
  <c r="ABH137" i="3"/>
  <c r="ABH159" i="3"/>
  <c r="ADZ137" i="3"/>
  <c r="ADZ159" i="3"/>
  <c r="HM137" i="3"/>
  <c r="HM159" i="3"/>
  <c r="OJ137" i="3"/>
  <c r="OJ159" i="3"/>
  <c r="KR137" i="3"/>
  <c r="KR159" i="3"/>
  <c r="DE137" i="3"/>
  <c r="DE159" i="3"/>
  <c r="AAS137" i="3"/>
  <c r="AAS159" i="3"/>
  <c r="LP137" i="3"/>
  <c r="LP159" i="3"/>
  <c r="ADQ137" i="3"/>
  <c r="ADQ159" i="3"/>
  <c r="AY136" i="3"/>
  <c r="AY158" i="3"/>
  <c r="BH136" i="3"/>
  <c r="BH158" i="3"/>
  <c r="AK136" i="3"/>
  <c r="AK158" i="3"/>
  <c r="BT136" i="3"/>
  <c r="BT158" i="3"/>
  <c r="PB137" i="3"/>
  <c r="PB159" i="3"/>
  <c r="IB137" i="3"/>
  <c r="IB159" i="3"/>
  <c r="JH137" i="3"/>
  <c r="JH159" i="3"/>
  <c r="DL137" i="3"/>
  <c r="DL159" i="3"/>
  <c r="BA137" i="3"/>
  <c r="BA159" i="3"/>
  <c r="SF137" i="3"/>
  <c r="SF159" i="3"/>
  <c r="ABS137" i="3"/>
  <c r="ABS159" i="3"/>
  <c r="AEF137" i="3"/>
  <c r="AEF159" i="3"/>
  <c r="AFE137" i="3"/>
  <c r="AFE159" i="3"/>
  <c r="IO137" i="3"/>
  <c r="IO159" i="3"/>
  <c r="CZ137" i="3"/>
  <c r="CZ159" i="3"/>
  <c r="TI137" i="3"/>
  <c r="TI159" i="3"/>
  <c r="TQ137" i="3"/>
  <c r="TQ159" i="3"/>
  <c r="VQ137" i="3"/>
  <c r="VQ159" i="3"/>
  <c r="VK137" i="3"/>
  <c r="VK159" i="3"/>
  <c r="PV137" i="3"/>
  <c r="PV159" i="3"/>
  <c r="JC137" i="3"/>
  <c r="JC159" i="3"/>
  <c r="HU137" i="3"/>
  <c r="HU159" i="3"/>
  <c r="ACQ137" i="3"/>
  <c r="ACQ159" i="3"/>
  <c r="JU137" i="3"/>
  <c r="JU159" i="3"/>
  <c r="ZS137" i="3"/>
  <c r="ZS159" i="3"/>
  <c r="OQ137" i="3"/>
  <c r="OQ159" i="3"/>
  <c r="ZV137" i="3"/>
  <c r="ZV159" i="3"/>
  <c r="XV137" i="3"/>
  <c r="XV159" i="3"/>
  <c r="RG137" i="3"/>
  <c r="RG159" i="3"/>
  <c r="UB137" i="3"/>
  <c r="UB159" i="3"/>
  <c r="VW137" i="3"/>
  <c r="VW159" i="3"/>
  <c r="ADF137" i="3"/>
  <c r="ADF159" i="3"/>
  <c r="HT137" i="3"/>
  <c r="HT159" i="3"/>
  <c r="OY137" i="3"/>
  <c r="OY159" i="3"/>
  <c r="ME137" i="3"/>
  <c r="ME159" i="3"/>
  <c r="SJ137" i="3"/>
  <c r="SJ159" i="3"/>
  <c r="WK137" i="3"/>
  <c r="WK159" i="3"/>
  <c r="XE137" i="3"/>
  <c r="XE159" i="3"/>
  <c r="AED137" i="3"/>
  <c r="AED159" i="3"/>
  <c r="SM137" i="3"/>
  <c r="SM159" i="3"/>
  <c r="YW137" i="3"/>
  <c r="YW159" i="3"/>
  <c r="NC137" i="3"/>
  <c r="NC159" i="3"/>
  <c r="AEI137" i="3"/>
  <c r="AEI159" i="3"/>
  <c r="ZF137" i="3"/>
  <c r="ZF159" i="3"/>
  <c r="ACW137" i="3"/>
  <c r="ACW159" i="3"/>
  <c r="WS137" i="3"/>
  <c r="WS159" i="3"/>
  <c r="YJ137" i="3"/>
  <c r="YJ159" i="3"/>
  <c r="KB137" i="3"/>
  <c r="KB159" i="3"/>
  <c r="YK137" i="3"/>
  <c r="YK159" i="3"/>
  <c r="YH137" i="3"/>
  <c r="YH159" i="3"/>
  <c r="LT137" i="3"/>
  <c r="LT159" i="3"/>
  <c r="QP137" i="3"/>
  <c r="QP159" i="3"/>
  <c r="U149" i="3"/>
  <c r="AK149" i="3"/>
  <c r="TO137" i="3"/>
  <c r="TO159" i="3"/>
  <c r="AI149" i="3"/>
  <c r="T155" i="3"/>
  <c r="QO137" i="3"/>
  <c r="QO159" i="3"/>
  <c r="UP137" i="3"/>
  <c r="UP159" i="3"/>
  <c r="MM137" i="3"/>
  <c r="MM159" i="3"/>
  <c r="JG137" i="3"/>
  <c r="JG159" i="3"/>
  <c r="FC137" i="3"/>
  <c r="FC159" i="3"/>
  <c r="AEA137" i="3"/>
  <c r="AEA159" i="3"/>
  <c r="GN137" i="3"/>
  <c r="GN159" i="3"/>
  <c r="NL137" i="3"/>
  <c r="NL159" i="3"/>
  <c r="XN137" i="3"/>
  <c r="XN159" i="3"/>
  <c r="WF137" i="3"/>
  <c r="WF159" i="3"/>
  <c r="OM137" i="3"/>
  <c r="OM159" i="3"/>
  <c r="KP137" i="3"/>
  <c r="KP159" i="3"/>
  <c r="GX137" i="3"/>
  <c r="GX159" i="3"/>
  <c r="GU137" i="3"/>
  <c r="GU159" i="3"/>
  <c r="ACD137" i="3"/>
  <c r="ACD159" i="3"/>
  <c r="HV137" i="3"/>
  <c r="HV159" i="3"/>
  <c r="GR137" i="3"/>
  <c r="GR159" i="3"/>
  <c r="AL135" i="3"/>
  <c r="AL157" i="3"/>
  <c r="AQ136" i="3"/>
  <c r="AQ158" i="3"/>
  <c r="BB136" i="3"/>
  <c r="BB158" i="3"/>
  <c r="AZ136" i="3"/>
  <c r="AZ158" i="3"/>
  <c r="BP136" i="3"/>
  <c r="BP158" i="3"/>
  <c r="AEU137" i="3"/>
  <c r="AEU159" i="3"/>
  <c r="KX137" i="3"/>
  <c r="KX159" i="3"/>
  <c r="FK137" i="3"/>
  <c r="FK159" i="3"/>
  <c r="GH137" i="3"/>
  <c r="GH159" i="3"/>
  <c r="KT137" i="3"/>
  <c r="KT159" i="3"/>
  <c r="GA137" i="3"/>
  <c r="GA159" i="3"/>
  <c r="ACB137" i="3"/>
  <c r="ACB159" i="3"/>
  <c r="BH137" i="3"/>
  <c r="BH159" i="3"/>
  <c r="EC137" i="3"/>
  <c r="EC159" i="3"/>
  <c r="QZ137" i="3"/>
  <c r="QZ159" i="3"/>
  <c r="FV137" i="3"/>
  <c r="FV159" i="3"/>
  <c r="VC137" i="3"/>
  <c r="VC159" i="3"/>
  <c r="ACN137" i="3"/>
  <c r="ACN159" i="3"/>
  <c r="MF137" i="3"/>
  <c r="MF159" i="3"/>
  <c r="AAC137" i="3"/>
  <c r="AAC159" i="3"/>
  <c r="YF137" i="3"/>
  <c r="YF159" i="3"/>
  <c r="LG137" i="3"/>
  <c r="LG159" i="3"/>
  <c r="DC137" i="3"/>
  <c r="DC159" i="3"/>
  <c r="ABI137" i="3"/>
  <c r="ABI159" i="3"/>
  <c r="WI137" i="3"/>
  <c r="WI159" i="3"/>
  <c r="HC137" i="3"/>
  <c r="HC159" i="3"/>
  <c r="GE137" i="3"/>
  <c r="GE159" i="3"/>
  <c r="UW137" i="3"/>
  <c r="UW159" i="3"/>
  <c r="PF137" i="3"/>
  <c r="PF159" i="3"/>
  <c r="ABM137" i="3"/>
  <c r="ABM159" i="3"/>
  <c r="ACL137" i="3"/>
  <c r="ACL159" i="3"/>
  <c r="ABZ137" i="3"/>
  <c r="ABZ159" i="3"/>
  <c r="FU137" i="3"/>
  <c r="FU159" i="3"/>
  <c r="ACE137" i="3"/>
  <c r="ACE159" i="3"/>
  <c r="OB137" i="3"/>
  <c r="OB159" i="3"/>
  <c r="QW137" i="3"/>
  <c r="QW159" i="3"/>
  <c r="ACY137" i="3"/>
  <c r="ACY159" i="3"/>
  <c r="ZH137" i="3"/>
  <c r="ZH159" i="3"/>
  <c r="AEE137" i="3"/>
  <c r="AEE159" i="3"/>
  <c r="GS137" i="3"/>
  <c r="GS159" i="3"/>
  <c r="WG137" i="3"/>
  <c r="WG159" i="3"/>
  <c r="TS137" i="3"/>
  <c r="TS159" i="3"/>
  <c r="RU137" i="3"/>
  <c r="RU159" i="3"/>
  <c r="QG137" i="3"/>
  <c r="QG159" i="3"/>
  <c r="TV137" i="3"/>
  <c r="TV159" i="3"/>
  <c r="BU137" i="3"/>
  <c r="BU159" i="3"/>
  <c r="ADS137" i="3"/>
  <c r="ADS159" i="3"/>
  <c r="ABY137" i="3"/>
  <c r="ABY159" i="3"/>
  <c r="CV137" i="3"/>
  <c r="CV159" i="3"/>
  <c r="KM137" i="3"/>
  <c r="KM159" i="3"/>
  <c r="OP137" i="3"/>
  <c r="OP159" i="3"/>
  <c r="MC137" i="3"/>
  <c r="MC159" i="3"/>
  <c r="AC149" i="3"/>
  <c r="CY137" i="3"/>
  <c r="CY159" i="3"/>
  <c r="X149" i="3"/>
  <c r="AM149" i="3"/>
  <c r="MY121" i="3"/>
  <c r="TW137" i="3"/>
  <c r="TW159" i="3"/>
  <c r="XD137" i="3"/>
  <c r="XD159" i="3"/>
  <c r="AEB137" i="3"/>
  <c r="AEB159" i="3"/>
  <c r="FM137" i="3"/>
  <c r="FM159" i="3"/>
  <c r="NM137" i="3"/>
  <c r="NM159" i="3"/>
  <c r="AAG137" i="3"/>
  <c r="AAG159" i="3"/>
  <c r="CT137" i="3"/>
  <c r="CT159" i="3"/>
  <c r="ZG137" i="3"/>
  <c r="ZG159" i="3"/>
  <c r="VH137" i="3"/>
  <c r="VH159" i="3"/>
  <c r="SL137" i="3"/>
  <c r="SL159" i="3"/>
  <c r="VG137" i="3"/>
  <c r="VG159" i="3"/>
  <c r="SN137" i="3"/>
  <c r="SN159" i="3"/>
  <c r="ER137" i="3"/>
  <c r="ER159" i="3"/>
  <c r="PJ137" i="3"/>
  <c r="PJ159" i="3"/>
  <c r="DH137" i="3"/>
  <c r="DH159" i="3"/>
  <c r="ABQ137" i="3"/>
  <c r="ABQ159" i="3"/>
  <c r="JN137" i="3"/>
  <c r="JN159" i="3"/>
  <c r="AU135" i="3"/>
  <c r="AU157" i="3"/>
  <c r="BE129" i="3"/>
  <c r="BE157" i="3" s="1"/>
  <c r="AG136" i="3"/>
  <c r="AG158" i="3"/>
  <c r="AP136" i="3"/>
  <c r="AP158" i="3"/>
  <c r="BP137" i="3"/>
  <c r="BP159" i="3"/>
  <c r="TU137" i="3"/>
  <c r="TU159" i="3"/>
  <c r="FF137" i="3"/>
  <c r="FF159" i="3"/>
  <c r="XO137" i="3"/>
  <c r="XO159" i="3"/>
  <c r="TD137" i="3"/>
  <c r="TD159" i="3"/>
  <c r="IK137" i="3"/>
  <c r="IK159" i="3"/>
  <c r="AEC137" i="3"/>
  <c r="AEC159" i="3"/>
  <c r="HK137" i="3"/>
  <c r="HK159" i="3"/>
  <c r="TG137" i="3"/>
  <c r="TG159" i="3"/>
  <c r="ZA137" i="3"/>
  <c r="ZA159" i="3"/>
  <c r="NI137" i="3"/>
  <c r="NI159" i="3"/>
  <c r="KI137" i="3"/>
  <c r="KI159" i="3"/>
  <c r="CK137" i="3"/>
  <c r="CK159" i="3"/>
  <c r="AR137" i="3"/>
  <c r="AR159" i="3"/>
  <c r="ADL137" i="3"/>
  <c r="ADL159" i="3"/>
  <c r="ABB137" i="3"/>
  <c r="ABB159" i="3"/>
  <c r="VM137" i="3"/>
  <c r="VM159" i="3"/>
  <c r="EK137" i="3"/>
  <c r="EK159" i="3"/>
  <c r="EJ137" i="3"/>
  <c r="EJ159" i="3"/>
  <c r="AT137" i="3"/>
  <c r="AT159" i="3"/>
  <c r="LU137" i="3"/>
  <c r="LU159" i="3"/>
  <c r="QK137" i="3"/>
  <c r="QK159" i="3"/>
  <c r="IZ137" i="3"/>
  <c r="IZ159" i="3"/>
  <c r="LE137" i="3"/>
  <c r="LE159" i="3"/>
  <c r="BD137" i="3"/>
  <c r="BD159" i="3"/>
  <c r="AAH137" i="3"/>
  <c r="AAH159" i="3"/>
  <c r="EA137" i="3"/>
  <c r="EA159" i="3"/>
  <c r="IR137" i="3"/>
  <c r="IR159" i="3"/>
  <c r="AAW137" i="3"/>
  <c r="AAW159" i="3"/>
  <c r="HH137" i="3"/>
  <c r="HH159" i="3"/>
  <c r="TT137" i="3"/>
  <c r="TT159" i="3"/>
  <c r="ACH137" i="3"/>
  <c r="ACH159" i="3"/>
  <c r="WY137" i="3"/>
  <c r="WY159" i="3"/>
  <c r="DB137" i="3"/>
  <c r="DB159" i="3"/>
  <c r="JP137" i="3"/>
  <c r="JP159" i="3"/>
  <c r="AS137" i="3"/>
  <c r="AS159" i="3"/>
  <c r="AFB137" i="3"/>
  <c r="AFB159" i="3"/>
  <c r="UR137" i="3"/>
  <c r="UR159" i="3"/>
  <c r="NB137" i="3"/>
  <c r="NB159" i="3"/>
  <c r="HA137" i="3"/>
  <c r="HA159" i="3"/>
  <c r="MU137" i="3"/>
  <c r="MU159" i="3"/>
  <c r="CP137" i="3"/>
  <c r="CP159" i="3"/>
  <c r="SE137" i="3"/>
  <c r="SE159" i="3"/>
  <c r="XQ137" i="3"/>
  <c r="XQ159" i="3"/>
  <c r="IA137" i="3"/>
  <c r="IA159" i="3"/>
  <c r="HZ137" i="3"/>
  <c r="HZ159" i="3"/>
  <c r="ZI137" i="3"/>
  <c r="ZI159" i="3"/>
  <c r="TC137" i="3"/>
  <c r="TC159" i="3"/>
  <c r="AG149" i="3"/>
  <c r="CG137" i="3"/>
  <c r="CG159" i="3"/>
  <c r="Y149" i="3"/>
  <c r="AN149" i="3"/>
  <c r="AA155" i="3"/>
  <c r="QC137" i="3"/>
  <c r="QC159" i="3"/>
  <c r="TJ137" i="3"/>
  <c r="TJ159" i="3"/>
  <c r="QQ137" i="3"/>
  <c r="QQ159" i="3"/>
  <c r="IU137" i="3"/>
  <c r="IU159" i="3"/>
  <c r="UM137" i="3"/>
  <c r="UM159" i="3"/>
  <c r="BK137" i="3"/>
  <c r="BK159" i="3"/>
  <c r="JS137" i="3"/>
  <c r="JS159" i="3"/>
  <c r="DK137" i="3"/>
  <c r="DK159" i="3"/>
  <c r="RN137" i="3"/>
  <c r="RN159" i="3"/>
  <c r="VT137" i="3"/>
  <c r="VT159" i="3"/>
  <c r="ACF137" i="3"/>
  <c r="ACF159" i="3"/>
  <c r="SB137" i="3"/>
  <c r="SB159" i="3"/>
  <c r="AX137" i="3"/>
  <c r="AX159" i="3"/>
  <c r="XT137" i="3"/>
  <c r="XT159" i="3"/>
  <c r="AEN137" i="3"/>
  <c r="AEN159" i="3"/>
  <c r="AEY137" i="3"/>
  <c r="AEY159" i="3"/>
  <c r="AL136" i="3"/>
  <c r="AL158" i="3"/>
  <c r="BD136" i="3"/>
  <c r="BD158" i="3"/>
  <c r="BY136" i="3"/>
  <c r="BY158" i="3"/>
  <c r="BG136" i="3"/>
  <c r="BG158" i="3"/>
  <c r="CK136" i="3"/>
  <c r="CK158" i="3"/>
  <c r="BQ136" i="3"/>
  <c r="PN137" i="3"/>
  <c r="PN159" i="3"/>
  <c r="YU137" i="3"/>
  <c r="YU159" i="3"/>
  <c r="NP137" i="3"/>
  <c r="NP159" i="3"/>
  <c r="QN137" i="3"/>
  <c r="QN159" i="3"/>
  <c r="VZ137" i="3"/>
  <c r="VZ159" i="3"/>
  <c r="PK137" i="3"/>
  <c r="PK159" i="3"/>
  <c r="ADH137" i="3"/>
  <c r="ADH159" i="3"/>
  <c r="OW137" i="3"/>
  <c r="OW159" i="3"/>
  <c r="ABJ137" i="3"/>
  <c r="ABJ159" i="3"/>
  <c r="CB137" i="3"/>
  <c r="CB159" i="3"/>
  <c r="HS137" i="3"/>
  <c r="HS159" i="3"/>
  <c r="PA137" i="3"/>
  <c r="PA159" i="3"/>
  <c r="ET137" i="3"/>
  <c r="ET159" i="3"/>
  <c r="DW137" i="3"/>
  <c r="DW159" i="3"/>
  <c r="CQ137" i="3"/>
  <c r="CQ159" i="3"/>
  <c r="WD137" i="3"/>
  <c r="WD159" i="3"/>
  <c r="AEJ137" i="3"/>
  <c r="AEJ159" i="3"/>
  <c r="GK137" i="3"/>
  <c r="GK159" i="3"/>
  <c r="HF137" i="3"/>
  <c r="HF159" i="3"/>
  <c r="NU137" i="3"/>
  <c r="NU159" i="3"/>
  <c r="OR137" i="3"/>
  <c r="OR159" i="3"/>
  <c r="TH137" i="3"/>
  <c r="TH159" i="3"/>
  <c r="RJ137" i="3"/>
  <c r="RJ159" i="3"/>
  <c r="VJ137" i="3"/>
  <c r="VJ159" i="3"/>
  <c r="SD137" i="3"/>
  <c r="SD159" i="3"/>
  <c r="PU137" i="3"/>
  <c r="PU159" i="3"/>
  <c r="LR137" i="3"/>
  <c r="LR159" i="3"/>
  <c r="ADO137" i="3"/>
  <c r="ADO159" i="3"/>
  <c r="DX137" i="3"/>
  <c r="DX159" i="3"/>
  <c r="GI137" i="3"/>
  <c r="GI159" i="3"/>
  <c r="AU137" i="3"/>
  <c r="AU159" i="3"/>
  <c r="KK137" i="3"/>
  <c r="KK159" i="3"/>
  <c r="ACX137" i="3"/>
  <c r="ACX159" i="3"/>
  <c r="JE137" i="3"/>
  <c r="JE159" i="3"/>
  <c r="CJ137" i="3"/>
  <c r="CJ159" i="3"/>
  <c r="BI137" i="3"/>
  <c r="BI159" i="3"/>
  <c r="HQ137" i="3"/>
  <c r="HQ159" i="3"/>
  <c r="QA137" i="3"/>
  <c r="QA159" i="3"/>
  <c r="WW137" i="3"/>
  <c r="WW159" i="3"/>
  <c r="OA137" i="3"/>
  <c r="OA159" i="3"/>
  <c r="TN137" i="3"/>
  <c r="TN159" i="3"/>
  <c r="IS137" i="3"/>
  <c r="IS159" i="3"/>
  <c r="HR137" i="3"/>
  <c r="HR159" i="3"/>
  <c r="AEQ137" i="3"/>
  <c r="AEQ159" i="3"/>
  <c r="MS137" i="3"/>
  <c r="MS159" i="3"/>
  <c r="QJ137" i="3"/>
  <c r="QJ159" i="3"/>
  <c r="MW137" i="3"/>
  <c r="MW159" i="3"/>
  <c r="XU137" i="3"/>
  <c r="XU159" i="3"/>
  <c r="UH137" i="3"/>
  <c r="UH159" i="3"/>
  <c r="TB137" i="3"/>
  <c r="TB159" i="3"/>
  <c r="ZR137" i="3"/>
  <c r="ZR159" i="3"/>
  <c r="Z155" i="3"/>
  <c r="AC155" i="3"/>
  <c r="WY123" i="3"/>
  <c r="VU151" i="3"/>
  <c r="AAH123" i="3"/>
  <c r="ZD151" i="3"/>
  <c r="VT123" i="3"/>
  <c r="UP151" i="3"/>
  <c r="ZD123" i="3"/>
  <c r="XZ151" i="3"/>
  <c r="WU123" i="3"/>
  <c r="VQ151" i="3"/>
  <c r="TZ123" i="3"/>
  <c r="SV151" i="3"/>
  <c r="TY123" i="3"/>
  <c r="SU151" i="3"/>
  <c r="WW123" i="3"/>
  <c r="VS151" i="3"/>
  <c r="UF123" i="3"/>
  <c r="TB151" i="3"/>
  <c r="VO123" i="3"/>
  <c r="UK151" i="3"/>
  <c r="ACC123" i="3"/>
  <c r="AAY151" i="3"/>
  <c r="AAP123" i="3"/>
  <c r="ZL151" i="3"/>
  <c r="ADY123" i="3"/>
  <c r="ACU151" i="3"/>
  <c r="XZ123" i="3"/>
  <c r="WV151" i="3"/>
  <c r="AAW123" i="3"/>
  <c r="ZS151" i="3"/>
  <c r="ZT123" i="3"/>
  <c r="YP151" i="3"/>
  <c r="TQ123" i="3"/>
  <c r="SM151" i="3"/>
  <c r="TG163" i="3" s="1"/>
  <c r="UB123" i="3"/>
  <c r="SX151" i="3"/>
  <c r="XN123" i="3"/>
  <c r="WJ151" i="3"/>
  <c r="VC123" i="3"/>
  <c r="TY151" i="3"/>
  <c r="AEW123" i="3"/>
  <c r="ADS151" i="3"/>
  <c r="US123" i="3"/>
  <c r="TO151" i="3"/>
  <c r="WT123" i="3"/>
  <c r="VP151" i="3"/>
  <c r="AEE123" i="3"/>
  <c r="ADA151" i="3"/>
  <c r="WH123" i="3"/>
  <c r="VD151" i="3"/>
  <c r="ACN123" i="3"/>
  <c r="ABJ151" i="3"/>
  <c r="ACP123" i="3"/>
  <c r="ABL151" i="3"/>
  <c r="ZZ123" i="3"/>
  <c r="YV151" i="3"/>
  <c r="UH123" i="3"/>
  <c r="TD151" i="3"/>
  <c r="UQ123" i="3"/>
  <c r="TM151" i="3"/>
  <c r="ZK123" i="3"/>
  <c r="YG151" i="3"/>
  <c r="ACH123" i="3"/>
  <c r="ABD151" i="3"/>
  <c r="ADT123" i="3"/>
  <c r="ACP151" i="3"/>
  <c r="WE123" i="3"/>
  <c r="VA151" i="3"/>
  <c r="ZY123" i="3"/>
  <c r="YU151" i="3"/>
  <c r="ACL123" i="3"/>
  <c r="ABH151" i="3"/>
  <c r="AAL123" i="3"/>
  <c r="ZH151" i="3"/>
  <c r="UC123" i="3"/>
  <c r="SY151" i="3"/>
  <c r="YX123" i="3"/>
  <c r="XT151" i="3"/>
  <c r="ACU123" i="3"/>
  <c r="ABQ151" i="3"/>
  <c r="ABD123" i="3"/>
  <c r="ZZ151" i="3"/>
  <c r="ABL123" i="3"/>
  <c r="AAH151" i="3"/>
  <c r="ACZ123" i="3"/>
  <c r="ABV151" i="3"/>
  <c r="UD123" i="3"/>
  <c r="SZ151" i="3"/>
  <c r="AFB123" i="3"/>
  <c r="ADX151" i="3"/>
  <c r="XC123" i="3"/>
  <c r="VY151" i="3"/>
  <c r="AAO123" i="3"/>
  <c r="ZK151" i="3"/>
  <c r="AAU123" i="3"/>
  <c r="ZQ151" i="3"/>
  <c r="XY123" i="3"/>
  <c r="WU151" i="3"/>
  <c r="ACQ123" i="3"/>
  <c r="ABM151" i="3"/>
  <c r="ACE123" i="3"/>
  <c r="ABA151" i="3"/>
  <c r="WS123" i="3"/>
  <c r="VO151" i="3"/>
  <c r="ACI123" i="3"/>
  <c r="ABE151" i="3"/>
  <c r="AEV123" i="3"/>
  <c r="ADR151" i="3"/>
  <c r="AEQ123" i="3"/>
  <c r="ADM151" i="3"/>
  <c r="UM123" i="3"/>
  <c r="TI151" i="3"/>
  <c r="ACG123" i="3"/>
  <c r="ABC151" i="3"/>
  <c r="ADB123" i="3"/>
  <c r="ABX151" i="3"/>
  <c r="AEZ123" i="3"/>
  <c r="ADV151" i="3"/>
  <c r="ACV123" i="3"/>
  <c r="ABR151" i="3"/>
  <c r="AEY123" i="3"/>
  <c r="ADU151" i="3"/>
  <c r="XP123" i="3"/>
  <c r="WL151" i="3"/>
  <c r="ABQ123" i="3"/>
  <c r="AAM151" i="3"/>
  <c r="TJ123" i="3"/>
  <c r="SF151" i="3"/>
  <c r="AEG123" i="3"/>
  <c r="ADC151" i="3"/>
  <c r="ABY123" i="3"/>
  <c r="AAU151" i="3"/>
  <c r="AAQ123" i="3"/>
  <c r="ZM151" i="3"/>
  <c r="VN123" i="3"/>
  <c r="UJ151" i="3"/>
  <c r="ABU123" i="3"/>
  <c r="AAQ151" i="3"/>
  <c r="ZP123" i="3"/>
  <c r="YL151" i="3"/>
  <c r="ADG123" i="3"/>
  <c r="ACC151" i="3"/>
  <c r="AAR123" i="3"/>
  <c r="ZN151" i="3"/>
  <c r="ABF123" i="3"/>
  <c r="AAB151" i="3"/>
  <c r="UR123" i="3"/>
  <c r="TN151" i="3"/>
  <c r="VQ123" i="3"/>
  <c r="UM151" i="3"/>
  <c r="AEI123" i="3"/>
  <c r="ADE151" i="3"/>
  <c r="ZC123" i="3"/>
  <c r="XY151" i="3"/>
  <c r="ADC123" i="3"/>
  <c r="ABY151" i="3"/>
  <c r="AAZ123" i="3"/>
  <c r="ZV151" i="3"/>
  <c r="WN123" i="3"/>
  <c r="VJ151" i="3"/>
  <c r="XD123" i="3"/>
  <c r="VZ151" i="3"/>
  <c r="AAJ123" i="3"/>
  <c r="ZF151" i="3"/>
  <c r="ADO123" i="3"/>
  <c r="ACK151" i="3"/>
  <c r="UO123" i="3"/>
  <c r="TK151" i="3"/>
  <c r="XX123" i="3"/>
  <c r="WT151" i="3"/>
  <c r="YM123" i="3"/>
  <c r="XI151" i="3"/>
  <c r="ADR123" i="3"/>
  <c r="ACN151" i="3"/>
  <c r="ABB123" i="3"/>
  <c r="ZX151" i="3"/>
  <c r="UV123" i="3"/>
  <c r="TR151" i="3"/>
  <c r="VH123" i="3"/>
  <c r="UD151" i="3"/>
  <c r="WP123" i="3"/>
  <c r="VL151" i="3"/>
  <c r="WL123" i="3"/>
  <c r="VH151" i="3"/>
  <c r="WD123" i="3"/>
  <c r="UZ151" i="3"/>
  <c r="ZE123" i="3"/>
  <c r="YA151" i="3"/>
  <c r="SA103" i="3"/>
  <c r="SA109" i="3" s="1"/>
  <c r="SA151" i="3"/>
  <c r="XV123" i="3"/>
  <c r="WR151" i="3"/>
  <c r="XK123" i="3"/>
  <c r="WG151" i="3"/>
  <c r="AEP123" i="3"/>
  <c r="ADL151" i="3"/>
  <c r="TT123" i="3"/>
  <c r="SP151" i="3"/>
  <c r="YO123" i="3"/>
  <c r="XK151" i="3"/>
  <c r="VX123" i="3"/>
  <c r="UT151" i="3"/>
  <c r="ZJ123" i="3"/>
  <c r="YF151" i="3"/>
  <c r="XS123" i="3"/>
  <c r="WO151" i="3"/>
  <c r="ABH123" i="3"/>
  <c r="AAD151" i="3"/>
  <c r="ADM123" i="3"/>
  <c r="ACI151" i="3"/>
  <c r="ZR123" i="3"/>
  <c r="YN151" i="3"/>
  <c r="YL123" i="3"/>
  <c r="XH151" i="3"/>
  <c r="VM123" i="3"/>
  <c r="UI151" i="3"/>
  <c r="ADD123" i="3"/>
  <c r="ABZ151" i="3"/>
  <c r="XW123" i="3"/>
  <c r="WS151" i="3"/>
  <c r="ADQ123" i="3"/>
  <c r="ACM151" i="3"/>
  <c r="UG123" i="3"/>
  <c r="TC151" i="3"/>
  <c r="WI123" i="3"/>
  <c r="VE151" i="3"/>
  <c r="ABG123" i="3"/>
  <c r="AAC151" i="3"/>
  <c r="AAN123" i="3"/>
  <c r="ZJ151" i="3"/>
  <c r="YG123" i="3"/>
  <c r="XC151" i="3"/>
  <c r="AFA123" i="3"/>
  <c r="ADW151" i="3"/>
  <c r="ADW123" i="3"/>
  <c r="ACS151" i="3"/>
  <c r="ZA123" i="3"/>
  <c r="XW151" i="3"/>
  <c r="ACS123" i="3"/>
  <c r="ABO151" i="3"/>
  <c r="YF123" i="3"/>
  <c r="XB151" i="3"/>
  <c r="VY123" i="3"/>
  <c r="UU151" i="3"/>
  <c r="WB123" i="3"/>
  <c r="UX151" i="3"/>
  <c r="UU123" i="3"/>
  <c r="TQ151" i="3"/>
  <c r="ADJ123" i="3"/>
  <c r="ACF151" i="3"/>
  <c r="XH123" i="3"/>
  <c r="WD151" i="3"/>
  <c r="VR123" i="3"/>
  <c r="UN151" i="3"/>
  <c r="TP123" i="3"/>
  <c r="SL151" i="3"/>
  <c r="AES123" i="3"/>
  <c r="ADO151" i="3"/>
  <c r="ADI123" i="3"/>
  <c r="ACE151" i="3"/>
  <c r="ACK123" i="3"/>
  <c r="ABG151" i="3"/>
  <c r="ZV123" i="3"/>
  <c r="YR151" i="3"/>
  <c r="AEH123" i="3"/>
  <c r="ADD151" i="3"/>
  <c r="VW123" i="3"/>
  <c r="US151" i="3"/>
  <c r="ABJ123" i="3"/>
  <c r="AAF151" i="3"/>
  <c r="YD123" i="3"/>
  <c r="WZ151" i="3"/>
  <c r="UL123" i="3"/>
  <c r="TH151" i="3"/>
  <c r="WC123" i="3"/>
  <c r="UY151" i="3"/>
  <c r="AAM123" i="3"/>
  <c r="ZI151" i="3"/>
  <c r="AEM123" i="3"/>
  <c r="ADI151" i="3"/>
  <c r="XJ123" i="3"/>
  <c r="WF151" i="3"/>
  <c r="AEB123" i="3"/>
  <c r="ACX151" i="3"/>
  <c r="ADH123" i="3"/>
  <c r="ACD151" i="3"/>
  <c r="AFF123" i="3"/>
  <c r="AEB151" i="3"/>
  <c r="AED123" i="3"/>
  <c r="ACZ151" i="3"/>
  <c r="ZW123" i="3"/>
  <c r="YS151" i="3"/>
  <c r="WQ123" i="3"/>
  <c r="VM151" i="3"/>
  <c r="AFC123" i="3"/>
  <c r="ADY151" i="3"/>
  <c r="AFC163" i="3" s="1"/>
  <c r="ZI123" i="3"/>
  <c r="YE151" i="3"/>
  <c r="ACX123" i="3"/>
  <c r="ABT151" i="3"/>
  <c r="XO123" i="3"/>
  <c r="WK151" i="3"/>
  <c r="YQ123" i="3"/>
  <c r="XM151" i="3"/>
  <c r="ACA123" i="3"/>
  <c r="AAW151" i="3"/>
  <c r="ADZ123" i="3"/>
  <c r="ACV151" i="3"/>
  <c r="AAK123" i="3"/>
  <c r="ZG151" i="3"/>
  <c r="ABW123" i="3"/>
  <c r="AAS151" i="3"/>
  <c r="VP123" i="3"/>
  <c r="UL151" i="3"/>
  <c r="YB123" i="3"/>
  <c r="WX151" i="3"/>
  <c r="UK123" i="3"/>
  <c r="TG151" i="3"/>
  <c r="VF123" i="3"/>
  <c r="UB151" i="3"/>
  <c r="AO137" i="3"/>
  <c r="XT123" i="3"/>
  <c r="WP151" i="3"/>
  <c r="ACY123" i="3"/>
  <c r="ABU151" i="3"/>
  <c r="AAX123" i="3"/>
  <c r="ZT151" i="3"/>
  <c r="UP123" i="3"/>
  <c r="TL151" i="3"/>
  <c r="OB104" i="3"/>
  <c r="OB110" i="3" s="1"/>
  <c r="OB107" i="3" s="1"/>
  <c r="NI152" i="3"/>
  <c r="PD164" i="3" s="1"/>
  <c r="WK123" i="3"/>
  <c r="VG151" i="3"/>
  <c r="WG123" i="3"/>
  <c r="VC151" i="3"/>
  <c r="ADK123" i="3"/>
  <c r="ACG151" i="3"/>
  <c r="YK123" i="3"/>
  <c r="XG151" i="3"/>
  <c r="YY123" i="3"/>
  <c r="XU151" i="3"/>
  <c r="VK123" i="3"/>
  <c r="UG151" i="3"/>
  <c r="ZO123" i="3"/>
  <c r="YK151" i="3"/>
  <c r="ABN123" i="3"/>
  <c r="AAJ151" i="3"/>
  <c r="XI123" i="3"/>
  <c r="WE151" i="3"/>
  <c r="ABS123" i="3"/>
  <c r="AAO151" i="3"/>
  <c r="AAT123" i="3"/>
  <c r="ZP151" i="3"/>
  <c r="ABE123" i="3"/>
  <c r="AAA151" i="3"/>
  <c r="YT123" i="3"/>
  <c r="XP151" i="3"/>
  <c r="WJ123" i="3"/>
  <c r="VF151" i="3"/>
  <c r="ABV123" i="3"/>
  <c r="AAR151" i="3"/>
  <c r="YV123" i="3"/>
  <c r="XR151" i="3"/>
  <c r="YZ123" i="3"/>
  <c r="XV151" i="3"/>
  <c r="AET123" i="3"/>
  <c r="ADP151" i="3"/>
  <c r="VU123" i="3"/>
  <c r="UQ151" i="3"/>
  <c r="TV123" i="3"/>
  <c r="SR151" i="3"/>
  <c r="ABI123" i="3"/>
  <c r="AAE151" i="3"/>
  <c r="AAE123" i="3"/>
  <c r="ZA151" i="3"/>
  <c r="ZX123" i="3"/>
  <c r="YT151" i="3"/>
  <c r="ACO123" i="3"/>
  <c r="ABK151" i="3"/>
  <c r="AEO123" i="3"/>
  <c r="ADK151" i="3"/>
  <c r="XF123" i="3"/>
  <c r="WB151" i="3"/>
  <c r="WM123" i="3"/>
  <c r="VI151" i="3"/>
  <c r="AEK123" i="3"/>
  <c r="ADG151" i="3"/>
  <c r="ZF123" i="3"/>
  <c r="YB151" i="3"/>
  <c r="AAG123" i="3"/>
  <c r="ZC151" i="3"/>
  <c r="ACM123" i="3"/>
  <c r="ABI151" i="3"/>
  <c r="YP123" i="3"/>
  <c r="XL151" i="3"/>
  <c r="UZ123" i="3"/>
  <c r="TV151" i="3"/>
  <c r="AAA123" i="3"/>
  <c r="YW151" i="3"/>
  <c r="XM123" i="3"/>
  <c r="WI151" i="3"/>
  <c r="AAD123" i="3"/>
  <c r="YZ151" i="3"/>
  <c r="UY123" i="3"/>
  <c r="TU151" i="3"/>
  <c r="TR123" i="3"/>
  <c r="SN151" i="3"/>
  <c r="YN123" i="3"/>
  <c r="XJ151" i="3"/>
  <c r="AAB123" i="3"/>
  <c r="YX151" i="3"/>
  <c r="AAS123" i="3"/>
  <c r="ZO151" i="3"/>
  <c r="ADL123" i="3"/>
  <c r="ACH151" i="3"/>
  <c r="UX123" i="3"/>
  <c r="TT151" i="3"/>
  <c r="TF123" i="3"/>
  <c r="SB151" i="3"/>
  <c r="AAF123" i="3"/>
  <c r="ZB151" i="3"/>
  <c r="V155" i="3"/>
  <c r="ZM123" i="3"/>
  <c r="YI151" i="3"/>
  <c r="TH123" i="3"/>
  <c r="SD151" i="3"/>
  <c r="ZB123" i="3"/>
  <c r="XX151" i="3"/>
  <c r="TN123" i="3"/>
  <c r="SJ151" i="3"/>
  <c r="YR123" i="3"/>
  <c r="XN151" i="3"/>
  <c r="VA123" i="3"/>
  <c r="TW151" i="3"/>
  <c r="XR123" i="3"/>
  <c r="WN151" i="3"/>
  <c r="ADN123" i="3"/>
  <c r="ACJ151" i="3"/>
  <c r="ACR123" i="3"/>
  <c r="ABN151" i="3"/>
  <c r="WF123" i="3"/>
  <c r="VB151" i="3"/>
  <c r="VS123" i="3"/>
  <c r="UO151" i="3"/>
  <c r="ACB123" i="3"/>
  <c r="AAX151" i="3"/>
  <c r="UJ123" i="3"/>
  <c r="TF151" i="3"/>
  <c r="YH123" i="3"/>
  <c r="XD151" i="3"/>
  <c r="UT123" i="3"/>
  <c r="TP151" i="3"/>
  <c r="ADF123" i="3"/>
  <c r="ACB151" i="3"/>
  <c r="XL123" i="3"/>
  <c r="WH151" i="3"/>
  <c r="AEX123" i="3"/>
  <c r="ADT151" i="3"/>
  <c r="AEX163" i="3" s="1"/>
  <c r="AFD123" i="3"/>
  <c r="ADZ151" i="3"/>
  <c r="ZG123" i="3"/>
  <c r="YC151" i="3"/>
  <c r="UA123" i="3"/>
  <c r="SW151" i="3"/>
  <c r="TO123" i="3"/>
  <c r="SK151" i="3"/>
  <c r="ABC123" i="3"/>
  <c r="ZY151" i="3"/>
  <c r="ZQ123" i="3"/>
  <c r="YM151" i="3"/>
  <c r="ACT123" i="3"/>
  <c r="ABP151" i="3"/>
  <c r="ACW123" i="3"/>
  <c r="ABS151" i="3"/>
  <c r="AAY123" i="3"/>
  <c r="ZU151" i="3"/>
  <c r="AER123" i="3"/>
  <c r="ADN151" i="3"/>
  <c r="YA123" i="3"/>
  <c r="WW151" i="3"/>
  <c r="ABA123" i="3"/>
  <c r="ZW151" i="3"/>
  <c r="ACJ123" i="3"/>
  <c r="ABF151" i="3"/>
  <c r="ZU123" i="3"/>
  <c r="YQ151" i="3"/>
  <c r="ACF123" i="3"/>
  <c r="ABB151" i="3"/>
  <c r="YW123" i="3"/>
  <c r="XS151" i="3"/>
  <c r="ABO123" i="3"/>
  <c r="AAK151" i="3"/>
  <c r="ABM123" i="3"/>
  <c r="AAI151" i="3"/>
  <c r="ZL123" i="3"/>
  <c r="YH151" i="3"/>
  <c r="AEA123" i="3"/>
  <c r="ACW151" i="3"/>
  <c r="YC123" i="3"/>
  <c r="WY151" i="3"/>
  <c r="VG123" i="3"/>
  <c r="UC151" i="3"/>
  <c r="UN123" i="3"/>
  <c r="TJ151" i="3"/>
  <c r="AAC123" i="3"/>
  <c r="YY151" i="3"/>
  <c r="UI123" i="3"/>
  <c r="TE151" i="3"/>
  <c r="VI123" i="3"/>
  <c r="UE151" i="3"/>
  <c r="XB123" i="3"/>
  <c r="VX151" i="3"/>
  <c r="VB123" i="3"/>
  <c r="TX151" i="3"/>
  <c r="UE123" i="3"/>
  <c r="TA151" i="3"/>
  <c r="AAV123" i="3"/>
  <c r="ZR151" i="3"/>
  <c r="ADE123" i="3"/>
  <c r="ACA151" i="3"/>
  <c r="AEU123" i="3"/>
  <c r="ADQ151" i="3"/>
  <c r="UW123" i="3"/>
  <c r="TS151" i="3"/>
  <c r="TI123" i="3"/>
  <c r="SE151" i="3"/>
  <c r="YE123" i="3"/>
  <c r="XA151" i="3"/>
  <c r="XE123" i="3"/>
  <c r="WA151" i="3"/>
  <c r="WV123" i="3"/>
  <c r="VR151" i="3"/>
  <c r="ZN123" i="3"/>
  <c r="YJ151" i="3"/>
  <c r="TW123" i="3"/>
  <c r="SS151" i="3"/>
  <c r="ABR123" i="3"/>
  <c r="AAN151" i="3"/>
  <c r="ADA123" i="3"/>
  <c r="ABW151" i="3"/>
  <c r="WA123" i="3"/>
  <c r="UW151" i="3"/>
  <c r="XG123" i="3"/>
  <c r="WC151" i="3"/>
  <c r="ACD123" i="3"/>
  <c r="AAZ151" i="3"/>
  <c r="YU123" i="3"/>
  <c r="XQ151" i="3"/>
  <c r="AEL123" i="3"/>
  <c r="ADH151" i="3"/>
  <c r="VL123" i="3"/>
  <c r="UH151" i="3"/>
  <c r="WO123" i="3"/>
  <c r="VK151" i="3"/>
  <c r="AEC123" i="3"/>
  <c r="ACY151" i="3"/>
  <c r="VD123" i="3"/>
  <c r="TZ151" i="3"/>
  <c r="ABX123" i="3"/>
  <c r="AAT151" i="3"/>
  <c r="ADU123" i="3"/>
  <c r="ACQ151" i="3"/>
  <c r="AEN123" i="3"/>
  <c r="ADJ151" i="3"/>
  <c r="TX123" i="3"/>
  <c r="ST151" i="3"/>
  <c r="AEF123" i="3"/>
  <c r="ADB151" i="3"/>
  <c r="AAI123" i="3"/>
  <c r="ZE151" i="3"/>
  <c r="VZ123" i="3"/>
  <c r="UV151" i="3"/>
  <c r="ABT123" i="3"/>
  <c r="AAP151" i="3"/>
  <c r="TK123" i="3"/>
  <c r="SG151" i="3"/>
  <c r="TM123" i="3"/>
  <c r="SI151" i="3"/>
  <c r="YI123" i="3"/>
  <c r="XE151" i="3"/>
  <c r="ABK123" i="3"/>
  <c r="AAG151" i="3"/>
  <c r="TU123" i="3"/>
  <c r="SQ151" i="3"/>
  <c r="XA123" i="3"/>
  <c r="VW151" i="3"/>
  <c r="ADP123" i="3"/>
  <c r="ACL151" i="3"/>
  <c r="ZS123" i="3"/>
  <c r="YO151" i="3"/>
  <c r="ADS123" i="3"/>
  <c r="ACO151" i="3"/>
  <c r="TL123" i="3"/>
  <c r="SH151" i="3"/>
  <c r="YJ123" i="3"/>
  <c r="XF151" i="3"/>
  <c r="YS123" i="3"/>
  <c r="XO151" i="3"/>
  <c r="WR123" i="3"/>
  <c r="VN151" i="3"/>
  <c r="VV123" i="3"/>
  <c r="UR151" i="3"/>
  <c r="ABP123" i="3"/>
  <c r="AAL151" i="3"/>
  <c r="VJ123" i="3"/>
  <c r="UF151" i="3"/>
  <c r="ADV123" i="3"/>
  <c r="ACR151" i="3"/>
  <c r="XQ123" i="3"/>
  <c r="WM151" i="3"/>
  <c r="WZ123" i="3"/>
  <c r="VV151" i="3"/>
  <c r="XU123" i="3"/>
  <c r="WQ151" i="3"/>
  <c r="SK124" i="3"/>
  <c r="AH24" i="4" s="1"/>
  <c r="QC152" i="3"/>
  <c r="RX164" i="3" s="1"/>
  <c r="VE123" i="3"/>
  <c r="UA151" i="3"/>
  <c r="ADX123" i="3"/>
  <c r="ACT151" i="3"/>
  <c r="TS123" i="3"/>
  <c r="SO151" i="3"/>
  <c r="AFE123" i="3"/>
  <c r="AEA151" i="3"/>
  <c r="AFG123" i="3"/>
  <c r="R23" i="4" s="1"/>
  <c r="AEC151" i="3"/>
  <c r="ABZ123" i="3"/>
  <c r="AAV151" i="3"/>
  <c r="WX123" i="3"/>
  <c r="VT151" i="3"/>
  <c r="AEJ123" i="3"/>
  <c r="ADF151" i="3"/>
  <c r="ZH123" i="3"/>
  <c r="YD151" i="3"/>
  <c r="SF104" i="3"/>
  <c r="SF110" i="3" s="1"/>
  <c r="OB139" i="3"/>
  <c r="R133" i="3"/>
  <c r="R147" i="3"/>
  <c r="W135" i="3"/>
  <c r="X135" i="3"/>
  <c r="AT135" i="3"/>
  <c r="Y135" i="3"/>
  <c r="AD135" i="3"/>
  <c r="AD133" i="3" s="1"/>
  <c r="AP135" i="3"/>
  <c r="Z135" i="3"/>
  <c r="AI135" i="3"/>
  <c r="AE135" i="3"/>
  <c r="AA135" i="3"/>
  <c r="AW121" i="3"/>
  <c r="S135" i="3"/>
  <c r="U135" i="3"/>
  <c r="AQ135" i="3"/>
  <c r="AC135" i="3"/>
  <c r="AF135" i="3"/>
  <c r="AF133" i="3" s="1"/>
  <c r="AB135" i="3"/>
  <c r="T135" i="3"/>
  <c r="AG135" i="3"/>
  <c r="V135" i="3"/>
  <c r="UA104" i="3"/>
  <c r="UA110" i="3" s="1"/>
  <c r="OI121" i="3"/>
  <c r="MI139" i="3"/>
  <c r="BB129" i="3"/>
  <c r="BB157" i="3" s="1"/>
  <c r="NJ121" i="3"/>
  <c r="YV104" i="3"/>
  <c r="YV110" i="3" s="1"/>
  <c r="MP121" i="3"/>
  <c r="PH104" i="3"/>
  <c r="PH110" i="3" s="1"/>
  <c r="PH107" i="3" s="1"/>
  <c r="BG129" i="3"/>
  <c r="BG157" i="3" s="1"/>
  <c r="AW129" i="3"/>
  <c r="AW157" i="3" s="1"/>
  <c r="BJ129" i="3"/>
  <c r="BJ127" i="3" s="1"/>
  <c r="BH129" i="3"/>
  <c r="BH157" i="3" s="1"/>
  <c r="MR121" i="3"/>
  <c r="BF129" i="3"/>
  <c r="OB121" i="3"/>
  <c r="DE121" i="3"/>
  <c r="CK129" i="3"/>
  <c r="CK157" i="3" s="1"/>
  <c r="BI129" i="3"/>
  <c r="KG121" i="3"/>
  <c r="BD129" i="3"/>
  <c r="BA129" i="3"/>
  <c r="BA157" i="3" s="1"/>
  <c r="IK121" i="3"/>
  <c r="FZ121" i="3"/>
  <c r="AY129" i="3"/>
  <c r="IJ121" i="3"/>
  <c r="AX129" i="3"/>
  <c r="AX127" i="3" s="1"/>
  <c r="AZ129" i="3"/>
  <c r="BY121" i="3"/>
  <c r="MP130" i="3"/>
  <c r="FO130" i="3"/>
  <c r="JH130" i="3"/>
  <c r="NE130" i="3"/>
  <c r="ER130" i="3"/>
  <c r="GN130" i="3"/>
  <c r="KZ130" i="3"/>
  <c r="KA130" i="3"/>
  <c r="IU130" i="3"/>
  <c r="DF130" i="3"/>
  <c r="KK130" i="3"/>
  <c r="IY130" i="3"/>
  <c r="EW130" i="3"/>
  <c r="IA130" i="3"/>
  <c r="JJ130" i="3"/>
  <c r="GL130" i="3"/>
  <c r="HM130" i="3"/>
  <c r="IR130" i="3"/>
  <c r="EZ130" i="3"/>
  <c r="KL130" i="3"/>
  <c r="EA130" i="3"/>
  <c r="GI130" i="3"/>
  <c r="JN130" i="3"/>
  <c r="CX130" i="3"/>
  <c r="II130" i="3"/>
  <c r="MM130" i="3"/>
  <c r="KY130" i="3"/>
  <c r="MR130" i="3"/>
  <c r="KS130" i="3"/>
  <c r="KP130" i="3"/>
  <c r="EJ130" i="3"/>
  <c r="EV130" i="3"/>
  <c r="LP130" i="3"/>
  <c r="EU130" i="3"/>
  <c r="ED130" i="3"/>
  <c r="EH130" i="3"/>
  <c r="HI130" i="3"/>
  <c r="IC130" i="3"/>
  <c r="MG130" i="3"/>
  <c r="GC130" i="3"/>
  <c r="KR130" i="3"/>
  <c r="LZ130" i="3"/>
  <c r="LY130" i="3"/>
  <c r="JK130" i="3"/>
  <c r="IX130" i="3"/>
  <c r="IG130" i="3"/>
  <c r="FN130" i="3"/>
  <c r="KH130" i="3"/>
  <c r="IO130" i="3"/>
  <c r="HD130" i="3"/>
  <c r="MY130" i="3"/>
  <c r="HK130" i="3"/>
  <c r="HG130" i="3"/>
  <c r="LU130" i="3"/>
  <c r="HB130" i="3"/>
  <c r="JC130" i="3"/>
  <c r="HP130" i="3"/>
  <c r="FY130" i="3"/>
  <c r="LQ130" i="3"/>
  <c r="KF130" i="3"/>
  <c r="MB130" i="3"/>
  <c r="DT130" i="3"/>
  <c r="MI130" i="3"/>
  <c r="DR130" i="3"/>
  <c r="IW130" i="3"/>
  <c r="ES130" i="3"/>
  <c r="HY130" i="3"/>
  <c r="MV130" i="3"/>
  <c r="JA130" i="3"/>
  <c r="MC130" i="3"/>
  <c r="FT130" i="3"/>
  <c r="IT130" i="3"/>
  <c r="EI130" i="3"/>
  <c r="KE130" i="3"/>
  <c r="DQ130" i="3"/>
  <c r="JF130" i="3"/>
  <c r="JQ130" i="3"/>
  <c r="DB130" i="3"/>
  <c r="HO130" i="3"/>
  <c r="FD130" i="3"/>
  <c r="KM130" i="3"/>
  <c r="LL130" i="3"/>
  <c r="JD130" i="3"/>
  <c r="ML130" i="3"/>
  <c r="LN130" i="3"/>
  <c r="KU130" i="3"/>
  <c r="MZ130" i="3"/>
  <c r="IJ130" i="3"/>
  <c r="CU130" i="3"/>
  <c r="GH130" i="3"/>
  <c r="JX130" i="3"/>
  <c r="LD130" i="3"/>
  <c r="LA130" i="3"/>
  <c r="EB130" i="3"/>
  <c r="FM130" i="3"/>
  <c r="MH130" i="3"/>
  <c r="EN130" i="3"/>
  <c r="HQ130" i="3"/>
  <c r="GB130" i="3"/>
  <c r="FG130" i="3"/>
  <c r="HX130" i="3"/>
  <c r="LB130" i="3"/>
  <c r="GS130" i="3"/>
  <c r="JI130" i="3"/>
  <c r="LE130" i="3"/>
  <c r="JL130" i="3"/>
  <c r="DJ130" i="3"/>
  <c r="DI130" i="3"/>
  <c r="FK130" i="3"/>
  <c r="MQ130" i="3"/>
  <c r="HW130" i="3"/>
  <c r="LI130" i="3"/>
  <c r="NC130" i="3"/>
  <c r="IE130" i="3"/>
  <c r="FA130" i="3"/>
  <c r="GP130" i="3"/>
  <c r="GV130" i="3"/>
  <c r="EY130" i="3"/>
  <c r="LG130" i="3"/>
  <c r="HH130" i="3"/>
  <c r="JS130" i="3"/>
  <c r="HF130" i="3"/>
  <c r="CW130" i="3"/>
  <c r="NF130" i="3"/>
  <c r="LJ130" i="3"/>
  <c r="KJ130" i="3"/>
  <c r="IB130" i="3"/>
  <c r="DC130" i="3"/>
  <c r="HN130" i="3"/>
  <c r="FW130" i="3"/>
  <c r="NH130" i="3"/>
  <c r="DH130" i="3"/>
  <c r="GQ130" i="3"/>
  <c r="GJ130" i="3"/>
  <c r="GD130" i="3"/>
  <c r="HR130" i="3"/>
  <c r="FL130" i="3"/>
  <c r="JE130" i="3"/>
  <c r="IN130" i="3"/>
  <c r="CZ130" i="3"/>
  <c r="GA130" i="3"/>
  <c r="MK130" i="3"/>
  <c r="NG130" i="3"/>
  <c r="KQ130" i="3"/>
  <c r="JG130" i="3"/>
  <c r="DW130" i="3"/>
  <c r="HS130" i="3"/>
  <c r="FX130" i="3"/>
  <c r="FJ130" i="3"/>
  <c r="FF130" i="3"/>
  <c r="EG130" i="3"/>
  <c r="FZ130" i="3"/>
  <c r="FP130" i="3"/>
  <c r="GG130" i="3"/>
  <c r="HV130" i="3"/>
  <c r="LT130" i="3"/>
  <c r="LO130" i="3"/>
  <c r="EP130" i="3"/>
  <c r="EK130" i="3"/>
  <c r="DK130" i="3"/>
  <c r="ET130" i="3"/>
  <c r="JP130" i="3"/>
  <c r="HE130" i="3"/>
  <c r="KT130" i="3"/>
  <c r="FQ130" i="3"/>
  <c r="JR130" i="3"/>
  <c r="EC130" i="3"/>
  <c r="DY130" i="3"/>
  <c r="KG130" i="3"/>
  <c r="ND130" i="3"/>
  <c r="JM130" i="3"/>
  <c r="HZ130" i="3"/>
  <c r="JB130" i="3"/>
  <c r="EQ130" i="3"/>
  <c r="JZ130" i="3"/>
  <c r="KB130" i="3"/>
  <c r="KI130" i="3"/>
  <c r="EE130" i="3"/>
  <c r="MJ130" i="3"/>
  <c r="FU130" i="3"/>
  <c r="ME130" i="3"/>
  <c r="DX130" i="3"/>
  <c r="GO130" i="3"/>
  <c r="HJ130" i="3"/>
  <c r="EM130" i="3"/>
  <c r="FS130" i="3"/>
  <c r="MO130" i="3"/>
  <c r="GZ130" i="3"/>
  <c r="HA130" i="3"/>
  <c r="KX130" i="3"/>
  <c r="GE130" i="3"/>
  <c r="NA130" i="3"/>
  <c r="HL130" i="3"/>
  <c r="IL130" i="3"/>
  <c r="KN130" i="3"/>
  <c r="LX130" i="3"/>
  <c r="LR130" i="3"/>
  <c r="CY130" i="3"/>
  <c r="GT130" i="3"/>
  <c r="FR130" i="3"/>
  <c r="GW130" i="3"/>
  <c r="MU130" i="3"/>
  <c r="JW130" i="3"/>
  <c r="LC130" i="3"/>
  <c r="CT130" i="3"/>
  <c r="LH130" i="3"/>
  <c r="GY130" i="3"/>
  <c r="MD130" i="3"/>
  <c r="EF130" i="3"/>
  <c r="DG130" i="3"/>
  <c r="IV130" i="3"/>
  <c r="CR130" i="3"/>
  <c r="IM130" i="3"/>
  <c r="DS130" i="3"/>
  <c r="LM130" i="3"/>
  <c r="KV130" i="3"/>
  <c r="IH130" i="3"/>
  <c r="FC130" i="3"/>
  <c r="MX130" i="3"/>
  <c r="KD130" i="3"/>
  <c r="KW130" i="3"/>
  <c r="DU130" i="3"/>
  <c r="MT130" i="3"/>
  <c r="JO130" i="3"/>
  <c r="JT130" i="3"/>
  <c r="EX130" i="3"/>
  <c r="CV130" i="3"/>
  <c r="CQ130" i="3"/>
  <c r="MS130" i="3"/>
  <c r="FE130" i="3"/>
  <c r="FB130" i="3"/>
  <c r="IQ130" i="3"/>
  <c r="IK130" i="3"/>
  <c r="IZ130" i="3"/>
  <c r="MA130" i="3"/>
  <c r="KC130" i="3"/>
  <c r="FV130" i="3"/>
  <c r="DV130" i="3"/>
  <c r="DN130" i="3"/>
  <c r="MW130" i="3"/>
  <c r="EL130" i="3"/>
  <c r="GF130" i="3"/>
  <c r="CO130" i="3"/>
  <c r="KO130" i="3"/>
  <c r="DP130" i="3"/>
  <c r="LV130" i="3"/>
  <c r="MN130" i="3"/>
  <c r="HU130" i="3"/>
  <c r="LK130" i="3"/>
  <c r="ID130" i="3"/>
  <c r="DA130" i="3"/>
  <c r="CP130" i="3"/>
  <c r="IP130" i="3"/>
  <c r="DM130" i="3"/>
  <c r="LF130" i="3"/>
  <c r="CS130" i="3"/>
  <c r="FI130" i="3"/>
  <c r="DO130" i="3"/>
  <c r="GM130" i="3"/>
  <c r="IF130" i="3"/>
  <c r="EO130" i="3"/>
  <c r="NB130" i="3"/>
  <c r="OB129" i="3"/>
  <c r="CF129" i="3"/>
  <c r="CF157" i="3" s="1"/>
  <c r="OL129" i="3"/>
  <c r="RM129" i="3"/>
  <c r="OW129" i="3"/>
  <c r="GU129" i="3"/>
  <c r="MV129" i="3"/>
  <c r="MV157" i="3" s="1"/>
  <c r="GN129" i="3"/>
  <c r="GN157" i="3" s="1"/>
  <c r="PV129" i="3"/>
  <c r="CD129" i="3"/>
  <c r="CD157" i="3" s="1"/>
  <c r="RQ129" i="3"/>
  <c r="IQ129" i="3"/>
  <c r="HE129" i="3"/>
  <c r="HE157" i="3" s="1"/>
  <c r="SB129" i="3"/>
  <c r="FG129" i="3"/>
  <c r="FG157" i="3" s="1"/>
  <c r="JR129" i="3"/>
  <c r="HT129" i="3"/>
  <c r="BK129" i="3"/>
  <c r="BK157" i="3" s="1"/>
  <c r="NB129" i="3"/>
  <c r="MI129" i="3"/>
  <c r="MI157" i="3" s="1"/>
  <c r="CC129" i="3"/>
  <c r="CC157" i="3" s="1"/>
  <c r="FH130" i="3"/>
  <c r="HT130" i="3"/>
  <c r="OZ130" i="3"/>
  <c r="LL129" i="3"/>
  <c r="DT129" i="3"/>
  <c r="IP129" i="3"/>
  <c r="IP157" i="3" s="1"/>
  <c r="OQ129" i="3"/>
  <c r="GA129" i="3"/>
  <c r="GA157" i="3" s="1"/>
  <c r="EK129" i="3"/>
  <c r="QR129" i="3"/>
  <c r="LJ129" i="3"/>
  <c r="BP129" i="3"/>
  <c r="RK129" i="3"/>
  <c r="HK129" i="3"/>
  <c r="CX129" i="3"/>
  <c r="CX157" i="3" s="1"/>
  <c r="PA129" i="3"/>
  <c r="DQ129" i="3"/>
  <c r="DQ157" i="3" s="1"/>
  <c r="OA129" i="3"/>
  <c r="BS129" i="3"/>
  <c r="BS157" i="3" s="1"/>
  <c r="SL129" i="3"/>
  <c r="QZ129" i="3"/>
  <c r="LD129" i="3"/>
  <c r="HO129" i="3"/>
  <c r="HO157" i="3" s="1"/>
  <c r="LW129" i="3"/>
  <c r="LO129" i="3"/>
  <c r="LO157" i="3" s="1"/>
  <c r="SJ129" i="3"/>
  <c r="SB103" i="3"/>
  <c r="SB109" i="3" s="1"/>
  <c r="LS121" i="3"/>
  <c r="OW121" i="3"/>
  <c r="LZ121" i="3"/>
  <c r="BL121" i="3"/>
  <c r="PM130" i="3"/>
  <c r="OY130" i="3"/>
  <c r="OR130" i="3"/>
  <c r="CO129" i="3"/>
  <c r="CO157" i="3" s="1"/>
  <c r="SV129" i="3"/>
  <c r="NX129" i="3"/>
  <c r="CA129" i="3"/>
  <c r="CA157" i="3" s="1"/>
  <c r="RJ129" i="3"/>
  <c r="GL129" i="3"/>
  <c r="HP129" i="3"/>
  <c r="HP157" i="3" s="1"/>
  <c r="OU129" i="3"/>
  <c r="NE129" i="3"/>
  <c r="NE157" i="3" s="1"/>
  <c r="BU129" i="3"/>
  <c r="BU157" i="3" s="1"/>
  <c r="DK129" i="3"/>
  <c r="DK157" i="3" s="1"/>
  <c r="ST129" i="3"/>
  <c r="HV129" i="3"/>
  <c r="HV157" i="3" s="1"/>
  <c r="JL129" i="3"/>
  <c r="RO129" i="3"/>
  <c r="JV129" i="3"/>
  <c r="MK129" i="3"/>
  <c r="JI129" i="3"/>
  <c r="JI157" i="3" s="1"/>
  <c r="JO129" i="3"/>
  <c r="JO157" i="3" s="1"/>
  <c r="IC129" i="3"/>
  <c r="IC157" i="3" s="1"/>
  <c r="IA129" i="3"/>
  <c r="IA157" i="3" s="1"/>
  <c r="MN129" i="3"/>
  <c r="FH129" i="3"/>
  <c r="FH157" i="3" s="1"/>
  <c r="LU129" i="3"/>
  <c r="LU157" i="3" s="1"/>
  <c r="JW129" i="3"/>
  <c r="JW157" i="3" s="1"/>
  <c r="OH129" i="3"/>
  <c r="PL129" i="3"/>
  <c r="DP129" i="3"/>
  <c r="DP157" i="3" s="1"/>
  <c r="IL129" i="3"/>
  <c r="IL157" i="3" s="1"/>
  <c r="JQ129" i="3"/>
  <c r="JQ157" i="3" s="1"/>
  <c r="HA129" i="3"/>
  <c r="MQ129" i="3"/>
  <c r="MQ157" i="3" s="1"/>
  <c r="RB129" i="3"/>
  <c r="SF129" i="3"/>
  <c r="GJ129" i="3"/>
  <c r="QT129" i="3"/>
  <c r="DN129" i="3"/>
  <c r="DN157" i="3" s="1"/>
  <c r="CN129" i="3"/>
  <c r="CN157" i="3" s="1"/>
  <c r="SI129" i="3"/>
  <c r="JG129" i="3"/>
  <c r="JG157" i="3" s="1"/>
  <c r="DV129" i="3"/>
  <c r="RI129" i="3"/>
  <c r="FY129" i="3"/>
  <c r="LQ129" i="3"/>
  <c r="LQ157" i="3" s="1"/>
  <c r="DX129" i="3"/>
  <c r="BL129" i="3"/>
  <c r="BL157" i="3" s="1"/>
  <c r="PW129" i="3"/>
  <c r="NK129" i="3"/>
  <c r="PN129" i="3"/>
  <c r="TE123" i="3"/>
  <c r="SO129" i="3"/>
  <c r="SD129" i="3"/>
  <c r="SG129" i="3"/>
  <c r="SN129" i="3"/>
  <c r="SS129" i="3"/>
  <c r="GX130" i="3"/>
  <c r="DD130" i="3"/>
  <c r="FR129" i="3"/>
  <c r="FR157" i="3" s="1"/>
  <c r="HU129" i="3"/>
  <c r="HU157" i="3" s="1"/>
  <c r="FQ129" i="3"/>
  <c r="FQ157" i="3" s="1"/>
  <c r="SQ129" i="3"/>
  <c r="GI129" i="3"/>
  <c r="MJ129" i="3"/>
  <c r="MJ157" i="3" s="1"/>
  <c r="GB129" i="3"/>
  <c r="PJ129" i="3"/>
  <c r="BR129" i="3"/>
  <c r="BR157" i="3" s="1"/>
  <c r="SK129" i="3"/>
  <c r="RE129" i="3"/>
  <c r="HS129" i="3"/>
  <c r="HS157" i="3" s="1"/>
  <c r="OF129" i="3"/>
  <c r="IJ129" i="3"/>
  <c r="IJ157" i="3" s="1"/>
  <c r="MH129" i="3"/>
  <c r="MH157" i="3" s="1"/>
  <c r="KJ129" i="3"/>
  <c r="KJ157" i="3" s="1"/>
  <c r="SM129" i="3"/>
  <c r="KT129" i="3"/>
  <c r="KT157" i="3" s="1"/>
  <c r="NI129" i="3"/>
  <c r="MR129" i="3"/>
  <c r="MR157" i="3" s="1"/>
  <c r="IR129" i="3"/>
  <c r="IR157" i="3" s="1"/>
  <c r="OS129" i="3"/>
  <c r="QF129" i="3"/>
  <c r="GU130" i="3"/>
  <c r="GK130" i="3"/>
  <c r="JV130" i="3"/>
  <c r="LW130" i="3"/>
  <c r="NZ129" i="3"/>
  <c r="RA129" i="3"/>
  <c r="OK129" i="3"/>
  <c r="OE129" i="3"/>
  <c r="EE129" i="3"/>
  <c r="DY129" i="3"/>
  <c r="DY157" i="3" s="1"/>
  <c r="OV129" i="3"/>
  <c r="JN129" i="3"/>
  <c r="JN157" i="3" s="1"/>
  <c r="QY129" i="3"/>
  <c r="GY129" i="3"/>
  <c r="GY157" i="3" s="1"/>
  <c r="GS129" i="3"/>
  <c r="GS157" i="3" s="1"/>
  <c r="RP129" i="3"/>
  <c r="EU129" i="3"/>
  <c r="JF129" i="3"/>
  <c r="JF157" i="3" s="1"/>
  <c r="HH129" i="3"/>
  <c r="HH157" i="3" s="1"/>
  <c r="FV129" i="3"/>
  <c r="FV157" i="3" s="1"/>
  <c r="RL129" i="3"/>
  <c r="CW129" i="3"/>
  <c r="CW157" i="3" s="1"/>
  <c r="EJ129" i="3"/>
  <c r="ML129" i="3"/>
  <c r="OY129" i="3"/>
  <c r="OY157" i="3" s="1"/>
  <c r="MM121" i="3"/>
  <c r="DW121" i="3"/>
  <c r="DZ130" i="3"/>
  <c r="DE130" i="3"/>
  <c r="LS130" i="3"/>
  <c r="HR129" i="3"/>
  <c r="HR157" i="3" s="1"/>
  <c r="HD129" i="3"/>
  <c r="OI129" i="3"/>
  <c r="MS129" i="3"/>
  <c r="CY129" i="3"/>
  <c r="CY157" i="3" s="1"/>
  <c r="SH129" i="3"/>
  <c r="HJ129" i="3"/>
  <c r="IN129" i="3"/>
  <c r="RC129" i="3"/>
  <c r="CL129" i="3"/>
  <c r="CL157" i="3" s="1"/>
  <c r="OO129" i="3"/>
  <c r="DE129" i="3"/>
  <c r="NO129" i="3"/>
  <c r="RZ129" i="3"/>
  <c r="PD129" i="3"/>
  <c r="JH129" i="3"/>
  <c r="NF129" i="3"/>
  <c r="NF157" i="3" s="1"/>
  <c r="CH129" i="3"/>
  <c r="CH157" i="3" s="1"/>
  <c r="MC129" i="3"/>
  <c r="ND129" i="3"/>
  <c r="ND157" i="3" s="1"/>
  <c r="GR130" i="3"/>
  <c r="BO129" i="3"/>
  <c r="QX129" i="3"/>
  <c r="FZ129" i="3"/>
  <c r="FZ157" i="3" s="1"/>
  <c r="OZ129" i="3"/>
  <c r="OZ157" i="3" s="1"/>
  <c r="DD129" i="3"/>
  <c r="HZ129" i="3"/>
  <c r="HZ157" i="3" s="1"/>
  <c r="JE129" i="3"/>
  <c r="GO129" i="3"/>
  <c r="GO157" i="3" s="1"/>
  <c r="KU129" i="3"/>
  <c r="KU157" i="3" s="1"/>
  <c r="PF129" i="3"/>
  <c r="RT129" i="3"/>
  <c r="FX129" i="3"/>
  <c r="FX157" i="3" s="1"/>
  <c r="JJ129" i="3"/>
  <c r="LY129" i="3"/>
  <c r="LY157" i="3" s="1"/>
  <c r="IW129" i="3"/>
  <c r="JC129" i="3"/>
  <c r="JC157" i="3" s="1"/>
  <c r="HQ129" i="3"/>
  <c r="HC129" i="3"/>
  <c r="LN129" i="3"/>
  <c r="JA129" i="3"/>
  <c r="JA157" i="3" s="1"/>
  <c r="GK129" i="3"/>
  <c r="JM129" i="3"/>
  <c r="JM157" i="3" s="1"/>
  <c r="BW129" i="3"/>
  <c r="BW157" i="3" s="1"/>
  <c r="IF129" i="3"/>
  <c r="IF157" i="3" s="1"/>
  <c r="CI121" i="3"/>
  <c r="CB121" i="3"/>
  <c r="PU104" i="3"/>
  <c r="PU110" i="3" s="1"/>
  <c r="PU107" i="3" s="1"/>
  <c r="OL130" i="3"/>
  <c r="NT130" i="3"/>
  <c r="OM130" i="3"/>
  <c r="NL130" i="3"/>
  <c r="NI130" i="3"/>
  <c r="NP130" i="3"/>
  <c r="PG130" i="3"/>
  <c r="NR130" i="3"/>
  <c r="NY130" i="3"/>
  <c r="NX130" i="3"/>
  <c r="OW130" i="3"/>
  <c r="OT130" i="3"/>
  <c r="OU130" i="3"/>
  <c r="PJ130" i="3"/>
  <c r="OG130" i="3"/>
  <c r="NS130" i="3"/>
  <c r="OI130" i="3"/>
  <c r="NO130" i="3"/>
  <c r="OC130" i="3"/>
  <c r="PB130" i="3"/>
  <c r="OO130" i="3"/>
  <c r="PI130" i="3"/>
  <c r="OD130" i="3"/>
  <c r="PO130" i="3"/>
  <c r="ON130" i="3"/>
  <c r="NK130" i="3"/>
  <c r="PC130" i="3"/>
  <c r="NV130" i="3"/>
  <c r="OP130" i="3"/>
  <c r="OX130" i="3"/>
  <c r="NN130" i="3"/>
  <c r="NJ130" i="3"/>
  <c r="PK130" i="3"/>
  <c r="OS130" i="3"/>
  <c r="OB130" i="3"/>
  <c r="OJ130" i="3"/>
  <c r="OF130" i="3"/>
  <c r="PA130" i="3"/>
  <c r="NZ130" i="3"/>
  <c r="OV130" i="3"/>
  <c r="NU130" i="3"/>
  <c r="OH130" i="3"/>
  <c r="PD130" i="3"/>
  <c r="OE130" i="3"/>
  <c r="PP130" i="3"/>
  <c r="OQ130" i="3"/>
  <c r="NW130" i="3"/>
  <c r="OK130" i="3"/>
  <c r="NM130" i="3"/>
  <c r="NQ130" i="3"/>
  <c r="OA130" i="3"/>
  <c r="BP121" i="3"/>
  <c r="DL130" i="3"/>
  <c r="IY129" i="3"/>
  <c r="IY157" i="3" s="1"/>
  <c r="NJ129" i="3"/>
  <c r="NJ157" i="3" s="1"/>
  <c r="LX129" i="3"/>
  <c r="FP129" i="3"/>
  <c r="OX129" i="3"/>
  <c r="OX157" i="3" s="1"/>
  <c r="RY129" i="3"/>
  <c r="QS129" i="3"/>
  <c r="HG129" i="3"/>
  <c r="HG157" i="3" s="1"/>
  <c r="NH129" i="3"/>
  <c r="GZ129" i="3"/>
  <c r="GZ157" i="3" s="1"/>
  <c r="QH129" i="3"/>
  <c r="DB129" i="3"/>
  <c r="SC129" i="3"/>
  <c r="CB129" i="3"/>
  <c r="RW129" i="3"/>
  <c r="IU129" i="3"/>
  <c r="IU157" i="3" s="1"/>
  <c r="DJ129" i="3"/>
  <c r="PM129" i="3"/>
  <c r="PM157" i="3" s="1"/>
  <c r="EC129" i="3"/>
  <c r="OM129" i="3"/>
  <c r="CE129" i="3"/>
  <c r="CE157" i="3" s="1"/>
  <c r="RU129" i="3"/>
  <c r="OG129" i="3"/>
  <c r="HC130" i="3"/>
  <c r="JY130" i="3"/>
  <c r="SE129" i="3"/>
  <c r="FW129" i="3"/>
  <c r="DM129" i="3"/>
  <c r="DM157" i="3" s="1"/>
  <c r="OJ129" i="3"/>
  <c r="OJ157" i="3" s="1"/>
  <c r="JB129" i="3"/>
  <c r="JB157" i="3" s="1"/>
  <c r="PC129" i="3"/>
  <c r="PC157" i="3" s="1"/>
  <c r="GM129" i="3"/>
  <c r="GM157" i="3" s="1"/>
  <c r="GG129" i="3"/>
  <c r="RD129" i="3"/>
  <c r="LV129" i="3"/>
  <c r="LV157" i="3" s="1"/>
  <c r="JX129" i="3"/>
  <c r="JX157" i="3" s="1"/>
  <c r="SA129" i="3"/>
  <c r="KH129" i="3"/>
  <c r="KH157" i="3" s="1"/>
  <c r="MW129" i="3"/>
  <c r="LE129" i="3"/>
  <c r="LE157" i="3" s="1"/>
  <c r="LK129" i="3"/>
  <c r="EH129" i="3"/>
  <c r="EH157" i="3" s="1"/>
  <c r="GT129" i="3"/>
  <c r="GT157" i="3" s="1"/>
  <c r="LI121" i="3"/>
  <c r="PL121" i="3"/>
  <c r="NV129" i="3"/>
  <c r="NV157" i="3" s="1"/>
  <c r="CR129" i="3"/>
  <c r="CR157" i="3" s="1"/>
  <c r="JK129" i="3"/>
  <c r="JK157" i="3" s="1"/>
  <c r="HW129" i="3"/>
  <c r="HW157" i="3" s="1"/>
  <c r="DH129" i="3"/>
  <c r="DH157" i="3" s="1"/>
  <c r="JP129" i="3"/>
  <c r="DR129" i="3"/>
  <c r="DR157" i="3" s="1"/>
  <c r="OP129" i="3"/>
  <c r="OP157" i="3" s="1"/>
  <c r="LP129" i="3"/>
  <c r="IH129" i="3"/>
  <c r="IH157" i="3" s="1"/>
  <c r="OC129" i="3"/>
  <c r="OC157" i="3" s="1"/>
  <c r="DW129" i="3"/>
  <c r="NA129" i="3"/>
  <c r="NA157" i="3" s="1"/>
  <c r="CI129" i="3"/>
  <c r="BT129" i="3"/>
  <c r="BT157" i="3" s="1"/>
  <c r="NP129" i="3"/>
  <c r="NP157" i="3" s="1"/>
  <c r="QU129" i="3"/>
  <c r="NL129" i="3"/>
  <c r="NL157" i="3" s="1"/>
  <c r="CT129" i="3"/>
  <c r="CT157" i="3" s="1"/>
  <c r="IO129" i="3"/>
  <c r="HM129" i="3"/>
  <c r="MM129" i="3"/>
  <c r="MM157" i="3" s="1"/>
  <c r="EV129" i="3"/>
  <c r="EV157" i="3" s="1"/>
  <c r="MO129" i="3"/>
  <c r="MO157" i="3" s="1"/>
  <c r="LG129" i="3"/>
  <c r="LG157" i="3" s="1"/>
  <c r="HX129" i="3"/>
  <c r="NS129" i="3"/>
  <c r="NS157" i="3" s="1"/>
  <c r="DA129" i="3"/>
  <c r="BY129" i="3"/>
  <c r="BY157" i="3" s="1"/>
  <c r="DG129" i="3"/>
  <c r="DG157" i="3" s="1"/>
  <c r="MU129" i="3"/>
  <c r="MU157" i="3" s="1"/>
  <c r="DI129" i="3"/>
  <c r="GW129" i="3"/>
  <c r="GW157" i="3" s="1"/>
  <c r="PY129" i="3"/>
  <c r="FS129" i="3"/>
  <c r="FS157" i="3" s="1"/>
  <c r="CJ129" i="3"/>
  <c r="CJ157" i="3" s="1"/>
  <c r="IE129" i="3"/>
  <c r="IE157" i="3" s="1"/>
  <c r="EA129" i="3"/>
  <c r="EA157" i="3" s="1"/>
  <c r="QI129" i="3"/>
  <c r="MX129" i="3"/>
  <c r="IM129" i="3"/>
  <c r="MB129" i="3"/>
  <c r="MB157" i="3" s="1"/>
  <c r="RX129" i="3"/>
  <c r="BQ129" i="3"/>
  <c r="DC129" i="3"/>
  <c r="DC157" i="3" s="1"/>
  <c r="PK129" i="3"/>
  <c r="PK157" i="3" s="1"/>
  <c r="BM129" i="3"/>
  <c r="BM157" i="3" s="1"/>
  <c r="IG129" i="3"/>
  <c r="ON129" i="3"/>
  <c r="MZ129" i="3"/>
  <c r="ED129" i="3"/>
  <c r="ED157" i="3" s="1"/>
  <c r="PB129" i="3"/>
  <c r="PB157" i="3" s="1"/>
  <c r="CV129" i="3"/>
  <c r="CV157" i="3" s="1"/>
  <c r="JD129" i="3"/>
  <c r="RF129" i="3"/>
  <c r="NW129" i="3"/>
  <c r="NW157" i="3" s="1"/>
  <c r="CS129" i="3"/>
  <c r="CS157" i="3" s="1"/>
  <c r="IZ129" i="3"/>
  <c r="IZ157" i="3" s="1"/>
  <c r="HL129" i="3"/>
  <c r="HL157" i="3" s="1"/>
  <c r="HF129" i="3"/>
  <c r="HF157" i="3" s="1"/>
  <c r="NN129" i="3"/>
  <c r="NN157" i="3" s="1"/>
  <c r="LR129" i="3"/>
  <c r="II129" i="3"/>
  <c r="II157" i="3" s="1"/>
  <c r="NR129" i="3"/>
  <c r="NR157" i="3" s="1"/>
  <c r="DL129" i="3"/>
  <c r="DL157" i="3" s="1"/>
  <c r="BX129" i="3"/>
  <c r="NY129" i="3"/>
  <c r="NY157" i="3" s="1"/>
  <c r="PE129" i="3"/>
  <c r="PE157" i="3" s="1"/>
  <c r="FF129" i="3"/>
  <c r="FF157" i="3" s="1"/>
  <c r="MA129" i="3"/>
  <c r="MA157" i="3" s="1"/>
  <c r="KC129" i="3"/>
  <c r="KC157" i="3" s="1"/>
  <c r="QJ129" i="3"/>
  <c r="GD129" i="3"/>
  <c r="GD157" i="3" s="1"/>
  <c r="NM129" i="3"/>
  <c r="NM157" i="3" s="1"/>
  <c r="CU129" i="3"/>
  <c r="ID129" i="3"/>
  <c r="DU129" i="3"/>
  <c r="DU157" i="3" s="1"/>
  <c r="HI129" i="3"/>
  <c r="KV129" i="3"/>
  <c r="KV157" i="3" s="1"/>
  <c r="HY129" i="3"/>
  <c r="HY157" i="3" s="1"/>
  <c r="NT129" i="3"/>
  <c r="NT157" i="3" s="1"/>
  <c r="CP129" i="3"/>
  <c r="JY129" i="3"/>
  <c r="LB129" i="3"/>
  <c r="LB157" i="3" s="1"/>
  <c r="QW129" i="3"/>
  <c r="GQ129" i="3"/>
  <c r="ER129" i="3"/>
  <c r="ER157" i="3" s="1"/>
  <c r="KM129" i="3"/>
  <c r="KM157" i="3" s="1"/>
  <c r="RR129" i="3"/>
  <c r="KE129" i="3"/>
  <c r="MF130" i="3"/>
  <c r="PN130" i="3"/>
  <c r="NG129" i="3"/>
  <c r="DS129" i="3"/>
  <c r="MG129" i="3"/>
  <c r="CM129" i="3"/>
  <c r="RV129" i="3"/>
  <c r="GX129" i="3"/>
  <c r="IB129" i="3"/>
  <c r="IB157" i="3" s="1"/>
  <c r="PG129" i="3"/>
  <c r="PG157" i="3" s="1"/>
  <c r="BZ129" i="3"/>
  <c r="BZ157" i="3" s="1"/>
  <c r="NQ129" i="3"/>
  <c r="CG129" i="3"/>
  <c r="CG157" i="3" s="1"/>
  <c r="EI129" i="3"/>
  <c r="EI157" i="3" s="1"/>
  <c r="IT129" i="3"/>
  <c r="IT157" i="3" s="1"/>
  <c r="SR129" i="3"/>
  <c r="GV129" i="3"/>
  <c r="SP129" i="3"/>
  <c r="DZ129" i="3"/>
  <c r="DZ157" i="3" s="1"/>
  <c r="CZ129" i="3"/>
  <c r="SU129" i="3"/>
  <c r="JS129" i="3"/>
  <c r="LF129" i="3"/>
  <c r="LF157" i="3" s="1"/>
  <c r="GH129" i="3"/>
  <c r="GH157" i="3" s="1"/>
  <c r="DF129" i="3"/>
  <c r="IS130" i="3"/>
  <c r="JU130" i="3"/>
  <c r="GR129" i="3"/>
  <c r="GR157" i="3" s="1"/>
  <c r="MY129" i="3"/>
  <c r="HN129" i="3"/>
  <c r="HN157" i="3" s="1"/>
  <c r="IS129" i="3"/>
  <c r="GC129" i="3"/>
  <c r="KI129" i="3"/>
  <c r="KI157" i="3" s="1"/>
  <c r="OT129" i="3"/>
  <c r="OT157" i="3" s="1"/>
  <c r="PX129" i="3"/>
  <c r="EB129" i="3"/>
  <c r="EB157" i="3" s="1"/>
  <c r="IX129" i="3"/>
  <c r="LM129" i="3"/>
  <c r="LM157" i="3" s="1"/>
  <c r="IK129" i="3"/>
  <c r="NC129" i="3"/>
  <c r="RN129" i="3"/>
  <c r="OR129" i="3"/>
  <c r="OR157" i="3" s="1"/>
  <c r="IV129" i="3"/>
  <c r="MT129" i="3"/>
  <c r="MT157" i="3" s="1"/>
  <c r="BV129" i="3"/>
  <c r="BV157" i="3" s="1"/>
  <c r="MF129" i="3"/>
  <c r="OD129" i="3"/>
  <c r="OD157" i="3" s="1"/>
  <c r="LZ129" i="3"/>
  <c r="LZ157" i="3" s="1"/>
  <c r="ET129" i="3"/>
  <c r="DO129" i="3"/>
  <c r="DO157" i="3" s="1"/>
  <c r="EO129" i="3"/>
  <c r="EO157" i="3" s="1"/>
  <c r="PS129" i="3"/>
  <c r="FI129" i="3"/>
  <c r="QA129" i="3"/>
  <c r="KF129" i="3"/>
  <c r="KF157" i="3" s="1"/>
  <c r="ME129" i="3"/>
  <c r="ME157" i="3" s="1"/>
  <c r="FL129" i="3"/>
  <c r="QP129" i="3"/>
  <c r="KW129" i="3"/>
  <c r="KW157" i="3" s="1"/>
  <c r="FB129" i="3"/>
  <c r="PT129" i="3"/>
  <c r="RS129" i="3"/>
  <c r="KZ129" i="3"/>
  <c r="KZ157" i="3" s="1"/>
  <c r="FE129" i="3"/>
  <c r="EM129" i="3"/>
  <c r="PQ129" i="3"/>
  <c r="GE129" i="3"/>
  <c r="QK129" i="3"/>
  <c r="KP129" i="3"/>
  <c r="FJ129" i="3"/>
  <c r="QN129" i="3"/>
  <c r="KS129" i="3"/>
  <c r="KS157" i="3" s="1"/>
  <c r="KA129" i="3"/>
  <c r="EF129" i="3"/>
  <c r="EF157" i="3" s="1"/>
  <c r="LS129" i="3"/>
  <c r="LS157" i="3" s="1"/>
  <c r="EZ129" i="3"/>
  <c r="QD129" i="3"/>
  <c r="KX129" i="3"/>
  <c r="FO129" i="3"/>
  <c r="QG129" i="3"/>
  <c r="EW129" i="3"/>
  <c r="PO129" i="3"/>
  <c r="PO157" i="3" s="1"/>
  <c r="JT129" i="3"/>
  <c r="JT157" i="3" s="1"/>
  <c r="RG129" i="3"/>
  <c r="KN129" i="3"/>
  <c r="KN157" i="3" s="1"/>
  <c r="ES129" i="3"/>
  <c r="ES157" i="3" s="1"/>
  <c r="GF129" i="3"/>
  <c r="GF157" i="3" s="1"/>
  <c r="QL129" i="3"/>
  <c r="LC129" i="3"/>
  <c r="CQ129" i="3"/>
  <c r="CQ157" i="3" s="1"/>
  <c r="NU129" i="3"/>
  <c r="NU157" i="3" s="1"/>
  <c r="KK129" i="3"/>
  <c r="KK157" i="3" s="1"/>
  <c r="EP129" i="3"/>
  <c r="PH129" i="3"/>
  <c r="PH157" i="3" s="1"/>
  <c r="EX129" i="3"/>
  <c r="EX157" i="3" s="1"/>
  <c r="QB129" i="3"/>
  <c r="KG129" i="3"/>
  <c r="KG157" i="3" s="1"/>
  <c r="BN129" i="3"/>
  <c r="BN157" i="3" s="1"/>
  <c r="LT129" i="3"/>
  <c r="LT157" i="3" s="1"/>
  <c r="FM129" i="3"/>
  <c r="QQ129" i="3"/>
  <c r="KD129" i="3"/>
  <c r="KD157" i="3" s="1"/>
  <c r="KL129" i="3"/>
  <c r="FC129" i="3"/>
  <c r="FC157" i="3" s="1"/>
  <c r="PU129" i="3"/>
  <c r="HB129" i="3"/>
  <c r="RH129" i="3"/>
  <c r="LA129" i="3"/>
  <c r="LA157" i="3" s="1"/>
  <c r="EN129" i="3"/>
  <c r="EN157" i="3" s="1"/>
  <c r="PR129" i="3"/>
  <c r="FT129" i="3"/>
  <c r="FT157" i="3" s="1"/>
  <c r="PZ129" i="3"/>
  <c r="KQ129" i="3"/>
  <c r="KQ157" i="3" s="1"/>
  <c r="MP129" i="3"/>
  <c r="MP157" i="3" s="1"/>
  <c r="FK129" i="3"/>
  <c r="QO129" i="3"/>
  <c r="KB129" i="3"/>
  <c r="KB157" i="3" s="1"/>
  <c r="EG129" i="3"/>
  <c r="EG157" i="3" s="1"/>
  <c r="LH129" i="3"/>
  <c r="LH157" i="3" s="1"/>
  <c r="FA129" i="3"/>
  <c r="QE129" i="3"/>
  <c r="KY129" i="3"/>
  <c r="KY157" i="3" s="1"/>
  <c r="FD129" i="3"/>
  <c r="FD157" i="3" s="1"/>
  <c r="EL129" i="3"/>
  <c r="EL157" i="3" s="1"/>
  <c r="PP129" i="3"/>
  <c r="PP157" i="3" s="1"/>
  <c r="JU129" i="3"/>
  <c r="GP129" i="3"/>
  <c r="GP157" i="3" s="1"/>
  <c r="QV129" i="3"/>
  <c r="KO129" i="3"/>
  <c r="FU129" i="3"/>
  <c r="FU157" i="3" s="1"/>
  <c r="QM129" i="3"/>
  <c r="KR129" i="3"/>
  <c r="KR157" i="3" s="1"/>
  <c r="JZ129" i="3"/>
  <c r="JZ157" i="3" s="1"/>
  <c r="EQ129" i="3"/>
  <c r="EQ157" i="3" s="1"/>
  <c r="PI129" i="3"/>
  <c r="PI157" i="3" s="1"/>
  <c r="MD129" i="3"/>
  <c r="MD157" i="3" s="1"/>
  <c r="EY129" i="3"/>
  <c r="QC129" i="3"/>
  <c r="BC129" i="3"/>
  <c r="LI129" i="3"/>
  <c r="LI157" i="3" s="1"/>
  <c r="FN129" i="3"/>
  <c r="FN157" i="3" s="1"/>
  <c r="MV121" i="3"/>
  <c r="MH121" i="3"/>
  <c r="SM104" i="3"/>
  <c r="SM110" i="3" s="1"/>
  <c r="PA104" i="3"/>
  <c r="PA110" i="3" s="1"/>
  <c r="PA107" i="3" s="1"/>
  <c r="GJ121" i="3"/>
  <c r="DQ121" i="3"/>
  <c r="KP121" i="3"/>
  <c r="RY104" i="3"/>
  <c r="RY110" i="3" s="1"/>
  <c r="RY107" i="3" s="1"/>
  <c r="QN104" i="3"/>
  <c r="QN110" i="3" s="1"/>
  <c r="QN107" i="3" s="1"/>
  <c r="GU121" i="3"/>
  <c r="IB121" i="3"/>
  <c r="GI121" i="3"/>
  <c r="HX121" i="3"/>
  <c r="NY121" i="3"/>
  <c r="VC104" i="3"/>
  <c r="VC110" i="3" s="1"/>
  <c r="JS121" i="3"/>
  <c r="FE121" i="3"/>
  <c r="LY121" i="3"/>
  <c r="WU104" i="3"/>
  <c r="WU110" i="3" s="1"/>
  <c r="S127" i="3"/>
  <c r="AX121" i="3"/>
  <c r="Z127" i="3"/>
  <c r="U127" i="3"/>
  <c r="PQ124" i="3"/>
  <c r="OI104" i="3"/>
  <c r="OI110" i="3" s="1"/>
  <c r="OI107" i="3" s="1"/>
  <c r="TG123" i="3"/>
  <c r="SC103" i="3"/>
  <c r="SC109" i="3" s="1"/>
  <c r="AI127" i="3"/>
  <c r="AB127" i="3"/>
  <c r="HZ139" i="3"/>
  <c r="AE127" i="3"/>
  <c r="AS127" i="3"/>
  <c r="AL127" i="3"/>
  <c r="AQ127" i="3"/>
  <c r="X127" i="3"/>
  <c r="AJ127" i="3"/>
  <c r="AC127" i="3"/>
  <c r="V127" i="3"/>
  <c r="AV127" i="3"/>
  <c r="AO127" i="3"/>
  <c r="CW121" i="3"/>
  <c r="AP127" i="3"/>
  <c r="AH127" i="3"/>
  <c r="AA127" i="3"/>
  <c r="AD127" i="3"/>
  <c r="T127" i="3"/>
  <c r="AT127" i="3"/>
  <c r="AM127" i="3"/>
  <c r="AF127" i="3"/>
  <c r="Y127" i="3"/>
  <c r="W127" i="3"/>
  <c r="IR121" i="3"/>
  <c r="GO121" i="3"/>
  <c r="MA121" i="3"/>
  <c r="NZ121" i="3"/>
  <c r="OH121" i="3"/>
  <c r="OE121" i="3"/>
  <c r="LP121" i="3"/>
  <c r="LT121" i="3"/>
  <c r="JP121" i="3"/>
  <c r="GB121" i="3"/>
  <c r="NK121" i="3"/>
  <c r="HH121" i="3"/>
  <c r="KN121" i="3"/>
  <c r="GY121" i="3"/>
  <c r="PE121" i="3"/>
  <c r="EL121" i="3"/>
  <c r="OS121" i="3"/>
  <c r="HM121" i="3"/>
  <c r="IS121" i="3"/>
  <c r="OD121" i="3"/>
  <c r="FT121" i="3"/>
  <c r="DC121" i="3"/>
  <c r="DL121" i="3"/>
  <c r="KZ121" i="3"/>
  <c r="OA121" i="3"/>
  <c r="OJ121" i="3"/>
  <c r="KM121" i="3"/>
  <c r="EQ121" i="3"/>
  <c r="KE121" i="3"/>
  <c r="LU121" i="3"/>
  <c r="FF121" i="3"/>
  <c r="QJ121" i="3"/>
  <c r="ME121" i="3"/>
  <c r="GX121" i="3"/>
  <c r="FW121" i="3"/>
  <c r="IG121" i="3"/>
  <c r="PG121" i="3"/>
  <c r="KT121" i="3"/>
  <c r="HN121" i="3"/>
  <c r="RP121" i="3"/>
  <c r="DX121" i="3"/>
  <c r="HS121" i="3"/>
  <c r="EX121" i="3"/>
  <c r="LX121" i="3"/>
  <c r="OT121" i="3"/>
  <c r="MJ121" i="3"/>
  <c r="QQ121" i="3"/>
  <c r="NC121" i="3"/>
  <c r="EF121" i="3"/>
  <c r="JV121" i="3"/>
  <c r="DY121" i="3"/>
  <c r="PP121" i="3"/>
  <c r="OY121" i="3"/>
  <c r="IH121" i="3"/>
  <c r="IL121" i="3"/>
  <c r="GA121" i="3"/>
  <c r="LR121" i="3"/>
  <c r="GN121" i="3"/>
  <c r="ER121" i="3"/>
  <c r="LM121" i="3"/>
  <c r="EU121" i="3"/>
  <c r="KB121" i="3"/>
  <c r="EZ121" i="3"/>
  <c r="OR121" i="3"/>
  <c r="EA121" i="3"/>
  <c r="FN121" i="3"/>
  <c r="OM121" i="3"/>
  <c r="SV121" i="3"/>
  <c r="IY121" i="3"/>
  <c r="FO121" i="3"/>
  <c r="IO121" i="3"/>
  <c r="EM121" i="3"/>
  <c r="DH121" i="3"/>
  <c r="CR121" i="3"/>
  <c r="FH121" i="3"/>
  <c r="JR121" i="3"/>
  <c r="OP121" i="3"/>
  <c r="EV121" i="3"/>
  <c r="KY121" i="3"/>
  <c r="MG121" i="3"/>
  <c r="IP121" i="3"/>
  <c r="HV121" i="3"/>
  <c r="HF121" i="3"/>
  <c r="KL121" i="3"/>
  <c r="DD121" i="3"/>
  <c r="OK121" i="3"/>
  <c r="IQ121" i="3"/>
  <c r="JL121" i="3"/>
  <c r="GZ121" i="3"/>
  <c r="KV121" i="3"/>
  <c r="KX121" i="3"/>
  <c r="DS121" i="3"/>
  <c r="OL121" i="3"/>
  <c r="HD121" i="3"/>
  <c r="EB121" i="3"/>
  <c r="LC121" i="3"/>
  <c r="ED121" i="3"/>
  <c r="FB121" i="3"/>
  <c r="OG121" i="3"/>
  <c r="JA121" i="3"/>
  <c r="DB121" i="3"/>
  <c r="JK121" i="3"/>
  <c r="PH121" i="3"/>
  <c r="JZ121" i="3"/>
  <c r="EJ121" i="3"/>
  <c r="HP121" i="3"/>
  <c r="DJ121" i="3"/>
  <c r="EP121" i="3"/>
  <c r="ID121" i="3"/>
  <c r="GV121" i="3"/>
  <c r="NT121" i="3"/>
  <c r="KJ121" i="3"/>
  <c r="JD121" i="3"/>
  <c r="ES121" i="3"/>
  <c r="HY121" i="3"/>
  <c r="MF121" i="3"/>
  <c r="HT121" i="3"/>
  <c r="GR121" i="3"/>
  <c r="NO121" i="3"/>
  <c r="GS121" i="3"/>
  <c r="GL121" i="3"/>
  <c r="PI121" i="3"/>
  <c r="GT121" i="3"/>
  <c r="LW121" i="3"/>
  <c r="LQ121" i="3"/>
  <c r="MN121" i="3"/>
  <c r="HQ121" i="3"/>
  <c r="FA121" i="3"/>
  <c r="FY121" i="3"/>
  <c r="RI121" i="3"/>
  <c r="IZ121" i="3"/>
  <c r="IC121" i="3"/>
  <c r="MW121" i="3"/>
  <c r="LB121" i="3"/>
  <c r="EE121" i="3"/>
  <c r="KW121" i="3"/>
  <c r="CV121" i="3"/>
  <c r="NW121" i="3"/>
  <c r="NH121" i="3"/>
  <c r="KA121" i="3"/>
  <c r="DN121" i="3"/>
  <c r="IW121" i="3"/>
  <c r="EI121" i="3"/>
  <c r="FP121" i="3"/>
  <c r="NV121" i="3"/>
  <c r="KF121" i="3"/>
  <c r="HR121" i="3"/>
  <c r="SC121" i="3"/>
  <c r="PJ121" i="3"/>
  <c r="HC121" i="3"/>
  <c r="LF121" i="3"/>
  <c r="DF121" i="3"/>
  <c r="NL121" i="3"/>
  <c r="JE121" i="3"/>
  <c r="CQ121" i="3"/>
  <c r="ML121" i="3"/>
  <c r="JY121" i="3"/>
  <c r="NI121" i="3"/>
  <c r="NM121" i="3"/>
  <c r="NP121" i="3"/>
  <c r="HL121" i="3"/>
  <c r="DG121" i="3"/>
  <c r="FI121" i="3"/>
  <c r="HW121" i="3"/>
  <c r="DP121" i="3"/>
  <c r="LJ121" i="3"/>
  <c r="GE121" i="3"/>
  <c r="MQ121" i="3"/>
  <c r="HJ121" i="3"/>
  <c r="DO121" i="3"/>
  <c r="DU121" i="3"/>
  <c r="NG121" i="3"/>
  <c r="CT121" i="3"/>
  <c r="NN121" i="3"/>
  <c r="IM121" i="3"/>
  <c r="HA121" i="3"/>
  <c r="PB121" i="3"/>
  <c r="EN121" i="3"/>
  <c r="NS121" i="3"/>
  <c r="DR121" i="3"/>
  <c r="OC121" i="3"/>
  <c r="IE121" i="3"/>
  <c r="GH121" i="3"/>
  <c r="NQ121" i="3"/>
  <c r="MU121" i="3"/>
  <c r="GC121" i="3"/>
  <c r="DM121" i="3"/>
  <c r="KK121" i="3"/>
  <c r="GD121" i="3"/>
  <c r="OO121" i="3"/>
  <c r="JN121" i="3"/>
  <c r="FU121" i="3"/>
  <c r="ND121" i="3"/>
  <c r="KI121" i="3"/>
  <c r="FV121" i="3"/>
  <c r="OV121" i="3"/>
  <c r="ZD95" i="3"/>
  <c r="ZD113" i="3"/>
  <c r="XF95" i="3"/>
  <c r="XF113" i="3"/>
  <c r="ACX95" i="3"/>
  <c r="ACX113" i="3"/>
  <c r="AAE95" i="3"/>
  <c r="AAE113" i="3"/>
  <c r="VN95" i="3"/>
  <c r="VN113" i="3"/>
  <c r="ABU95" i="3"/>
  <c r="ABU113" i="3"/>
  <c r="YC95" i="3"/>
  <c r="YC113" i="3"/>
  <c r="ZA95" i="3"/>
  <c r="ZA113" i="3"/>
  <c r="UJ95" i="3"/>
  <c r="UJ113" i="3"/>
  <c r="UH95" i="3"/>
  <c r="UH113" i="3"/>
  <c r="YM95" i="3"/>
  <c r="YM113" i="3"/>
  <c r="XC95" i="3"/>
  <c r="XC113" i="3"/>
  <c r="TD95" i="3"/>
  <c r="TD113" i="3"/>
  <c r="ADW95" i="3"/>
  <c r="ADW113" i="3"/>
  <c r="SE95" i="3"/>
  <c r="SE113" i="3"/>
  <c r="XB95" i="3"/>
  <c r="XB113" i="3"/>
  <c r="YB95" i="3"/>
  <c r="YB113" i="3"/>
  <c r="YN95" i="3"/>
  <c r="YN113" i="3"/>
  <c r="ZS95" i="3"/>
  <c r="ZS113" i="3"/>
  <c r="AAX95" i="3"/>
  <c r="AAX113" i="3"/>
  <c r="AEB95" i="3"/>
  <c r="AEB113" i="3"/>
  <c r="SP95" i="3"/>
  <c r="SP113" i="3"/>
  <c r="SM95" i="3"/>
  <c r="SM113" i="3"/>
  <c r="ABY95" i="3"/>
  <c r="ABY113" i="3"/>
  <c r="XN95" i="3"/>
  <c r="XN113" i="3"/>
  <c r="UN95" i="3"/>
  <c r="UN113" i="3"/>
  <c r="ACK95" i="3"/>
  <c r="ACK113" i="3"/>
  <c r="ABQ95" i="3"/>
  <c r="ABQ113" i="3"/>
  <c r="ZP95" i="3"/>
  <c r="ZP113" i="3"/>
  <c r="ZG95" i="3"/>
  <c r="ZG113" i="3"/>
  <c r="AAI95" i="3"/>
  <c r="AAI113" i="3"/>
  <c r="US95" i="3"/>
  <c r="US113" i="3"/>
  <c r="WJ95" i="3"/>
  <c r="WJ113" i="3"/>
  <c r="YS95" i="3"/>
  <c r="YS113" i="3"/>
  <c r="VT95" i="3"/>
  <c r="VT113" i="3"/>
  <c r="ACB95" i="3"/>
  <c r="ACB113" i="3"/>
  <c r="TX95" i="3"/>
  <c r="TX113" i="3"/>
  <c r="TI95" i="3"/>
  <c r="TI113" i="3"/>
  <c r="UW95" i="3"/>
  <c r="UW113" i="3"/>
  <c r="ADP95" i="3"/>
  <c r="ADP113" i="3"/>
  <c r="ABN95" i="3"/>
  <c r="ABN113" i="3"/>
  <c r="UP95" i="3"/>
  <c r="UP113" i="3"/>
  <c r="AEK95" i="3"/>
  <c r="AEK113" i="3"/>
  <c r="ADA95" i="3"/>
  <c r="ADA113" i="3"/>
  <c r="ACG95" i="3"/>
  <c r="ACG113" i="3"/>
  <c r="AEZ95" i="3"/>
  <c r="AEZ113" i="3"/>
  <c r="SD95" i="3"/>
  <c r="SD113" i="3"/>
  <c r="ADL95" i="3"/>
  <c r="ADL113" i="3"/>
  <c r="AEW95" i="3"/>
  <c r="AEW113" i="3"/>
  <c r="ZJ95" i="3"/>
  <c r="ZJ113" i="3"/>
  <c r="AEQ95" i="3"/>
  <c r="AEQ113" i="3"/>
  <c r="XW95" i="3"/>
  <c r="XW113" i="3"/>
  <c r="TM95" i="3"/>
  <c r="TM113" i="3"/>
  <c r="UG95" i="3"/>
  <c r="UG113" i="3"/>
  <c r="ZW95" i="3"/>
  <c r="ZW113" i="3"/>
  <c r="AAL95" i="3"/>
  <c r="AAL113" i="3"/>
  <c r="AAT95" i="3"/>
  <c r="AAT113" i="3"/>
  <c r="TV95" i="3"/>
  <c r="TV113" i="3"/>
  <c r="ZE95" i="3"/>
  <c r="ZE113" i="3"/>
  <c r="WT95" i="3"/>
  <c r="WT113" i="3"/>
  <c r="AEM95" i="3"/>
  <c r="AEM113" i="3"/>
  <c r="ADX95" i="3"/>
  <c r="ADX113" i="3"/>
  <c r="AEV95" i="3"/>
  <c r="AEV113" i="3"/>
  <c r="ZI95" i="3"/>
  <c r="ZI113" i="3"/>
  <c r="ZB95" i="3"/>
  <c r="ZB113" i="3"/>
  <c r="WR95" i="3"/>
  <c r="WR113" i="3"/>
  <c r="VD95" i="3"/>
  <c r="VD113" i="3"/>
  <c r="AAD95" i="3"/>
  <c r="AAD113" i="3"/>
  <c r="YL95" i="3"/>
  <c r="YL113" i="3"/>
  <c r="ACA95" i="3"/>
  <c r="ACA113" i="3"/>
  <c r="ADE95" i="3"/>
  <c r="ADE113" i="3"/>
  <c r="ABF95" i="3"/>
  <c r="ABF113" i="3"/>
  <c r="AAO95" i="3"/>
  <c r="AAO113" i="3"/>
  <c r="ST95" i="3"/>
  <c r="ST113" i="3"/>
  <c r="WI95" i="3"/>
  <c r="WI113" i="3"/>
  <c r="VZ95" i="3"/>
  <c r="VZ113" i="3"/>
  <c r="TW95" i="3"/>
  <c r="TW113" i="3"/>
  <c r="AFA95" i="3"/>
  <c r="AFA113" i="3"/>
  <c r="XP95" i="3"/>
  <c r="XP113" i="3"/>
  <c r="ACW95" i="3"/>
  <c r="ACW113" i="3"/>
  <c r="WZ95" i="3"/>
  <c r="WZ113" i="3"/>
  <c r="ZK95" i="3"/>
  <c r="ZK113" i="3"/>
  <c r="TH95" i="3"/>
  <c r="TH113" i="3"/>
  <c r="ZQ95" i="3"/>
  <c r="ZQ113" i="3"/>
  <c r="ADF95" i="3"/>
  <c r="ADF113" i="3"/>
  <c r="ADC95" i="3"/>
  <c r="ADC113" i="3"/>
  <c r="AAY95" i="3"/>
  <c r="AAY113" i="3"/>
  <c r="UQ95" i="3"/>
  <c r="UQ113" i="3"/>
  <c r="AAZ95" i="3"/>
  <c r="AAZ113" i="3"/>
  <c r="SW95" i="3"/>
  <c r="SW113" i="3"/>
  <c r="ADK95" i="3"/>
  <c r="ADK113" i="3"/>
  <c r="ACD95" i="3"/>
  <c r="ACD113" i="3"/>
  <c r="WB95" i="3"/>
  <c r="WB113" i="3"/>
  <c r="ACY95" i="3"/>
  <c r="ACY113" i="3"/>
  <c r="WW95" i="3"/>
  <c r="WW113" i="3"/>
  <c r="ABT95" i="3"/>
  <c r="ABT113" i="3"/>
  <c r="WG95" i="3"/>
  <c r="WG113" i="3"/>
  <c r="VX95" i="3"/>
  <c r="VX113" i="3"/>
  <c r="WK95" i="3"/>
  <c r="WK113" i="3"/>
  <c r="WE95" i="3"/>
  <c r="WE113" i="3"/>
  <c r="ABC95" i="3"/>
  <c r="ABC113" i="3"/>
  <c r="ACF95" i="3"/>
  <c r="ACF113" i="3"/>
  <c r="ABX95" i="3"/>
  <c r="ABX113" i="3"/>
  <c r="VS95" i="3"/>
  <c r="VS113" i="3"/>
  <c r="YW95" i="3"/>
  <c r="YW113" i="3"/>
  <c r="ZV95" i="3"/>
  <c r="ZV113" i="3"/>
  <c r="TK95" i="3"/>
  <c r="TK113" i="3"/>
  <c r="AEA95" i="3"/>
  <c r="AEA113" i="3"/>
  <c r="WN95" i="3"/>
  <c r="WN113" i="3"/>
  <c r="XI95" i="3"/>
  <c r="XI113" i="3"/>
  <c r="SI95" i="3"/>
  <c r="SI113" i="3"/>
  <c r="TC141" i="3" s="1"/>
  <c r="SN95" i="3"/>
  <c r="SN113" i="3"/>
  <c r="ABE95" i="3"/>
  <c r="ABE113" i="3"/>
  <c r="UF95" i="3"/>
  <c r="UF113" i="3"/>
  <c r="WX95" i="3"/>
  <c r="WX113" i="3"/>
  <c r="WL95" i="3"/>
  <c r="WL113" i="3"/>
  <c r="UK95" i="3"/>
  <c r="UK113" i="3"/>
  <c r="YA95" i="3"/>
  <c r="YA113" i="3"/>
  <c r="TO95" i="3"/>
  <c r="TO113" i="3"/>
  <c r="WH95" i="3"/>
  <c r="WH113" i="3"/>
  <c r="YF95" i="3"/>
  <c r="YF113" i="3"/>
  <c r="YD95" i="3"/>
  <c r="YD113" i="3"/>
  <c r="ADT95" i="3"/>
  <c r="ADT113" i="3"/>
  <c r="VQ95" i="3"/>
  <c r="VQ113" i="3"/>
  <c r="XO95" i="3"/>
  <c r="XO113" i="3"/>
  <c r="AFC95" i="3"/>
  <c r="AFC113" i="3"/>
  <c r="AET95" i="3"/>
  <c r="AET113" i="3"/>
  <c r="UO95" i="3"/>
  <c r="UO113" i="3"/>
  <c r="AER95" i="3"/>
  <c r="AER113" i="3"/>
  <c r="WA95" i="3"/>
  <c r="WA113" i="3"/>
  <c r="YE95" i="3"/>
  <c r="YE113" i="3"/>
  <c r="UE95" i="3"/>
  <c r="UE113" i="3"/>
  <c r="AAB95" i="3"/>
  <c r="AAB113" i="3"/>
  <c r="VI95" i="3"/>
  <c r="VI113" i="3"/>
  <c r="UM95" i="3"/>
  <c r="UM113" i="3"/>
  <c r="ADG95" i="3"/>
  <c r="ADG113" i="3"/>
  <c r="WV95" i="3"/>
  <c r="WV113" i="3"/>
  <c r="XY95" i="3"/>
  <c r="XY113" i="3"/>
  <c r="YP95" i="3"/>
  <c r="YP113" i="3"/>
  <c r="YU95" i="3"/>
  <c r="YU113" i="3"/>
  <c r="AEO95" i="3"/>
  <c r="AEO113" i="3"/>
  <c r="SY95" i="3"/>
  <c r="SY113" i="3"/>
  <c r="AAK95" i="3"/>
  <c r="AAK113" i="3"/>
  <c r="AEI95" i="3"/>
  <c r="AEI113" i="3"/>
  <c r="SS95" i="3"/>
  <c r="SS113" i="3"/>
  <c r="XJ95" i="3"/>
  <c r="XJ113" i="3"/>
  <c r="ZX95" i="3"/>
  <c r="ZX113" i="3"/>
  <c r="AFE95" i="3"/>
  <c r="AFE113" i="3"/>
  <c r="AAR95" i="3"/>
  <c r="AAR113" i="3"/>
  <c r="YO95" i="3"/>
  <c r="YO113" i="3"/>
  <c r="TT95" i="3"/>
  <c r="TT113" i="3"/>
  <c r="UC95" i="3"/>
  <c r="UC113" i="3"/>
  <c r="AAU95" i="3"/>
  <c r="AAU113" i="3"/>
  <c r="XG95" i="3"/>
  <c r="XG113" i="3"/>
  <c r="ADY95" i="3"/>
  <c r="ADY113" i="3"/>
  <c r="SK95" i="3"/>
  <c r="SK113" i="3"/>
  <c r="AAC95" i="3"/>
  <c r="AAC113" i="3"/>
  <c r="XZ95" i="3"/>
  <c r="XZ113" i="3"/>
  <c r="ZT95" i="3"/>
  <c r="ZT113" i="3"/>
  <c r="UX95" i="3"/>
  <c r="UX113" i="3"/>
  <c r="TF95" i="3"/>
  <c r="TF113" i="3"/>
  <c r="ABH95" i="3"/>
  <c r="ABH113" i="3"/>
  <c r="AEH95" i="3"/>
  <c r="AEH113" i="3"/>
  <c r="YR95" i="3"/>
  <c r="YR113" i="3"/>
  <c r="ADV95" i="3"/>
  <c r="ADV113" i="3"/>
  <c r="AAA95" i="3"/>
  <c r="AAA113" i="3"/>
  <c r="AAH95" i="3"/>
  <c r="AAH113" i="3"/>
  <c r="AEJ95" i="3"/>
  <c r="AEJ113" i="3"/>
  <c r="AAG95" i="3"/>
  <c r="AAG113" i="3"/>
  <c r="ZO95" i="3"/>
  <c r="ZO113" i="3"/>
  <c r="UD95" i="3"/>
  <c r="UD113" i="3"/>
  <c r="VW95" i="3"/>
  <c r="VW113" i="3"/>
  <c r="VH95" i="3"/>
  <c r="VH113" i="3"/>
  <c r="TG95" i="3"/>
  <c r="TG113" i="3"/>
  <c r="AAM95" i="3"/>
  <c r="AAM113" i="3"/>
  <c r="ACR95" i="3"/>
  <c r="ACR113" i="3"/>
  <c r="ACM95" i="3"/>
  <c r="ACM113" i="3"/>
  <c r="ZM95" i="3"/>
  <c r="ZM113" i="3"/>
  <c r="XQ95" i="3"/>
  <c r="XQ113" i="3"/>
  <c r="YV95" i="3"/>
  <c r="YV113" i="3"/>
  <c r="ABP95" i="3"/>
  <c r="ABP113" i="3"/>
  <c r="ABS95" i="3"/>
  <c r="ABS113" i="3"/>
  <c r="YG95" i="3"/>
  <c r="YG113" i="3"/>
  <c r="SH95" i="3"/>
  <c r="SH113" i="3"/>
  <c r="VR95" i="3"/>
  <c r="VR113" i="3"/>
  <c r="UA95" i="3"/>
  <c r="UA113" i="3"/>
  <c r="XX95" i="3"/>
  <c r="XX113" i="3"/>
  <c r="TL95" i="3"/>
  <c r="TL113" i="3"/>
  <c r="ACT95" i="3"/>
  <c r="ACT113" i="3"/>
  <c r="SO95" i="3"/>
  <c r="SO113" i="3"/>
  <c r="TS141" i="3" s="1"/>
  <c r="SC95" i="3"/>
  <c r="SC113" i="3"/>
  <c r="TG141" i="3" s="1"/>
  <c r="TG139" i="3" s="1"/>
  <c r="TZ95" i="3"/>
  <c r="TZ113" i="3"/>
  <c r="XK95" i="3"/>
  <c r="XK113" i="3"/>
  <c r="ABB95" i="3"/>
  <c r="ABB113" i="3"/>
  <c r="SL95" i="3"/>
  <c r="SL113" i="3"/>
  <c r="UV95" i="3"/>
  <c r="UV113" i="3"/>
  <c r="ABG95" i="3"/>
  <c r="ABG113" i="3"/>
  <c r="VO95" i="3"/>
  <c r="VO113" i="3"/>
  <c r="AEP95" i="3"/>
  <c r="AEP113" i="3"/>
  <c r="ADD95" i="3"/>
  <c r="ADD113" i="3"/>
  <c r="SZ95" i="3"/>
  <c r="SZ113" i="3"/>
  <c r="AFF95" i="3"/>
  <c r="AFF113" i="3"/>
  <c r="AEE95" i="3"/>
  <c r="AEE113" i="3"/>
  <c r="TY95" i="3"/>
  <c r="TY113" i="3"/>
  <c r="AEL95" i="3"/>
  <c r="AEL113" i="3"/>
  <c r="UT95" i="3"/>
  <c r="UT113" i="3"/>
  <c r="ADS95" i="3"/>
  <c r="ADS113" i="3"/>
  <c r="ADI95" i="3"/>
  <c r="ADI113" i="3"/>
  <c r="TA95" i="3"/>
  <c r="TA113" i="3"/>
  <c r="UB95" i="3"/>
  <c r="UB113" i="3"/>
  <c r="SF95" i="3"/>
  <c r="SF113" i="3"/>
  <c r="ZR95" i="3"/>
  <c r="ZR113" i="3"/>
  <c r="AEN95" i="3"/>
  <c r="AEN113" i="3"/>
  <c r="VU95" i="3"/>
  <c r="VU113" i="3"/>
  <c r="ADZ95" i="3"/>
  <c r="ADZ113" i="3"/>
  <c r="VV95" i="3"/>
  <c r="VV113" i="3"/>
  <c r="XA95" i="3"/>
  <c r="XA113" i="3"/>
  <c r="YE141" i="3" s="1"/>
  <c r="AAQ95" i="3"/>
  <c r="AAQ113" i="3"/>
  <c r="ADQ95" i="3"/>
  <c r="ADQ113" i="3"/>
  <c r="WQ95" i="3"/>
  <c r="WQ113" i="3"/>
  <c r="AEY95" i="3"/>
  <c r="AEY113" i="3"/>
  <c r="ACI95" i="3"/>
  <c r="ACI113" i="3"/>
  <c r="ACS95" i="3"/>
  <c r="ACS113" i="3"/>
  <c r="ZU95" i="3"/>
  <c r="ZU113" i="3"/>
  <c r="ABO95" i="3"/>
  <c r="ABO113" i="3"/>
  <c r="ADN95" i="3"/>
  <c r="ADN113" i="3"/>
  <c r="YI95" i="3"/>
  <c r="YI113" i="3"/>
  <c r="TQ95" i="3"/>
  <c r="TQ113" i="3"/>
  <c r="UU141" i="3" s="1"/>
  <c r="AAJ95" i="3"/>
  <c r="AAJ113" i="3"/>
  <c r="XL95" i="3"/>
  <c r="XL113" i="3"/>
  <c r="ACQ95" i="3"/>
  <c r="ACQ113" i="3"/>
  <c r="ZF95" i="3"/>
  <c r="ZF113" i="3"/>
  <c r="SG95" i="3"/>
  <c r="SG113" i="3"/>
  <c r="SX95" i="3"/>
  <c r="SX113" i="3"/>
  <c r="AFB95" i="3"/>
  <c r="AFB113" i="3"/>
  <c r="AEC95" i="3"/>
  <c r="AEC113" i="3"/>
  <c r="YH95" i="3"/>
  <c r="YH113" i="3"/>
  <c r="AAF95" i="3"/>
  <c r="AAF113" i="3"/>
  <c r="TP95" i="3"/>
  <c r="TP113" i="3"/>
  <c r="AAV95" i="3"/>
  <c r="AAV113" i="3"/>
  <c r="WU95" i="3"/>
  <c r="WU113" i="3"/>
  <c r="ACO95" i="3"/>
  <c r="ACO113" i="3"/>
  <c r="WF95" i="3"/>
  <c r="WF113" i="3"/>
  <c r="TC95" i="3"/>
  <c r="TC113" i="3"/>
  <c r="YY95" i="3"/>
  <c r="YY113" i="3"/>
  <c r="TS95" i="3"/>
  <c r="TS113" i="3"/>
  <c r="ADH95" i="3"/>
  <c r="ADH113" i="3"/>
  <c r="YT95" i="3"/>
  <c r="YT113" i="3"/>
  <c r="UR95" i="3"/>
  <c r="UR113" i="3"/>
  <c r="ZC95" i="3"/>
  <c r="ZC113" i="3"/>
  <c r="NI95" i="3"/>
  <c r="NI114" i="3"/>
  <c r="PQ142" i="3" s="1"/>
  <c r="ABA95" i="3"/>
  <c r="ABA113" i="3"/>
  <c r="YJ95" i="3"/>
  <c r="YJ113" i="3"/>
  <c r="VJ95" i="3"/>
  <c r="VJ113" i="3"/>
  <c r="ADB95" i="3"/>
  <c r="ADB113" i="3"/>
  <c r="VG95" i="3"/>
  <c r="VG113" i="3"/>
  <c r="XD95" i="3"/>
  <c r="XD113" i="3"/>
  <c r="TB95" i="3"/>
  <c r="TB113" i="3"/>
  <c r="VY95" i="3"/>
  <c r="VY113" i="3"/>
  <c r="WY95" i="3"/>
  <c r="WY113" i="3"/>
  <c r="AEU95" i="3"/>
  <c r="AEU113" i="3"/>
  <c r="UY95" i="3"/>
  <c r="UY113" i="3"/>
  <c r="SA95" i="3"/>
  <c r="SA113" i="3"/>
  <c r="ABZ95" i="3"/>
  <c r="ABZ113" i="3"/>
  <c r="WC95" i="3"/>
  <c r="WC113" i="3"/>
  <c r="WP95" i="3"/>
  <c r="WP113" i="3"/>
  <c r="WO95" i="3"/>
  <c r="WO113" i="3"/>
  <c r="ACC95" i="3"/>
  <c r="ACC113" i="3"/>
  <c r="ZN95" i="3"/>
  <c r="ZN113" i="3"/>
  <c r="AFD95" i="3"/>
  <c r="AFD113" i="3"/>
  <c r="UU95" i="3"/>
  <c r="UU113" i="3"/>
  <c r="QC95" i="3"/>
  <c r="QC114" i="3"/>
  <c r="SK142" i="3" s="1"/>
  <c r="TJ95" i="3"/>
  <c r="TJ113" i="3"/>
  <c r="SU95" i="3"/>
  <c r="SU113" i="3"/>
  <c r="YK95" i="3"/>
  <c r="YK113" i="3"/>
  <c r="VB95" i="3"/>
  <c r="VB113" i="3"/>
  <c r="ABM95" i="3"/>
  <c r="ABM113" i="3"/>
  <c r="XM95" i="3"/>
  <c r="XM113" i="3"/>
  <c r="VA95" i="3"/>
  <c r="VA113" i="3"/>
  <c r="AAW95" i="3"/>
  <c r="AAW113" i="3"/>
  <c r="ADJ95" i="3"/>
  <c r="ADJ113" i="3"/>
  <c r="XT95" i="3"/>
  <c r="XT113" i="3"/>
  <c r="AAP95" i="3"/>
  <c r="AAP113" i="3"/>
  <c r="YZ95" i="3"/>
  <c r="YZ113" i="3"/>
  <c r="XH95" i="3"/>
  <c r="XH113" i="3"/>
  <c r="UI95" i="3"/>
  <c r="UI113" i="3"/>
  <c r="TU95" i="3"/>
  <c r="TU113" i="3"/>
  <c r="ACN95" i="3"/>
  <c r="ACN113" i="3"/>
  <c r="VF95" i="3"/>
  <c r="VF113" i="3"/>
  <c r="UL95" i="3"/>
  <c r="UL113" i="3"/>
  <c r="ADR95" i="3"/>
  <c r="ADR113" i="3"/>
  <c r="AEV141" i="3" s="1"/>
  <c r="AEV139" i="3" s="1"/>
  <c r="AAN95" i="3"/>
  <c r="AAN113" i="3"/>
  <c r="XR95" i="3"/>
  <c r="XR113" i="3"/>
  <c r="ADM95" i="3"/>
  <c r="ADM113" i="3"/>
  <c r="SB95" i="3"/>
  <c r="SB113" i="3"/>
  <c r="VP95" i="3"/>
  <c r="VP113" i="3"/>
  <c r="ACJ95" i="3"/>
  <c r="ACJ113" i="3"/>
  <c r="WS95" i="3"/>
  <c r="WS113" i="3"/>
  <c r="VM95" i="3"/>
  <c r="VM113" i="3"/>
  <c r="SR95" i="3"/>
  <c r="SR113" i="3"/>
  <c r="TV141" i="3" s="1"/>
  <c r="ABJ95" i="3"/>
  <c r="ABJ113" i="3"/>
  <c r="ZY95" i="3"/>
  <c r="ZY113" i="3"/>
  <c r="ABK95" i="3"/>
  <c r="ABK113" i="3"/>
  <c r="VK95" i="3"/>
  <c r="VK113" i="3"/>
  <c r="WO141" i="3" s="1"/>
  <c r="WO139" i="3" s="1"/>
  <c r="WM95" i="3"/>
  <c r="WM113" i="3"/>
  <c r="VE95" i="3"/>
  <c r="VE113" i="3"/>
  <c r="AEX95" i="3"/>
  <c r="AEX113" i="3"/>
  <c r="SV95" i="3"/>
  <c r="SV113" i="3"/>
  <c r="XU95" i="3"/>
  <c r="XU113" i="3"/>
  <c r="AEG95" i="3"/>
  <c r="AEG113" i="3"/>
  <c r="TN95" i="3"/>
  <c r="TN113" i="3"/>
  <c r="AFG95" i="3"/>
  <c r="AFG113" i="3"/>
  <c r="ABI95" i="3"/>
  <c r="ABI113" i="3"/>
  <c r="SJ95" i="3"/>
  <c r="SJ113" i="3"/>
  <c r="TN141" i="3" s="1"/>
  <c r="YQ95" i="3"/>
  <c r="YQ113" i="3"/>
  <c r="WD95" i="3"/>
  <c r="WD113" i="3"/>
  <c r="XS95" i="3"/>
  <c r="XS113" i="3"/>
  <c r="ACE95" i="3"/>
  <c r="ACE113" i="3"/>
  <c r="ZZ95" i="3"/>
  <c r="ZZ113" i="3"/>
  <c r="AAS95" i="3"/>
  <c r="AAS113" i="3"/>
  <c r="ABR95" i="3"/>
  <c r="ABR113" i="3"/>
  <c r="XE95" i="3"/>
  <c r="XE113" i="3"/>
  <c r="YX95" i="3"/>
  <c r="YX113" i="3"/>
  <c r="ADU95" i="3"/>
  <c r="ADU113" i="3"/>
  <c r="UZ95" i="3"/>
  <c r="UZ113" i="3"/>
  <c r="AED95" i="3"/>
  <c r="AED113" i="3"/>
  <c r="ZL95" i="3"/>
  <c r="ZL113" i="3"/>
  <c r="TE95" i="3"/>
  <c r="TE113" i="3"/>
  <c r="ABL95" i="3"/>
  <c r="ABL113" i="3"/>
  <c r="ACU95" i="3"/>
  <c r="ACU113" i="3"/>
  <c r="ABD95" i="3"/>
  <c r="ABD113" i="3"/>
  <c r="ACP95" i="3"/>
  <c r="ACP113" i="3"/>
  <c r="ACZ95" i="3"/>
  <c r="ACZ113" i="3"/>
  <c r="AES95" i="3"/>
  <c r="AES113" i="3"/>
  <c r="ADO95" i="3"/>
  <c r="ADO113" i="3"/>
  <c r="ZH95" i="3"/>
  <c r="ZH113" i="3"/>
  <c r="ACV95" i="3"/>
  <c r="ACV113" i="3"/>
  <c r="AEF95" i="3"/>
  <c r="AEF113" i="3"/>
  <c r="ABV95" i="3"/>
  <c r="ABV113" i="3"/>
  <c r="VC95" i="3"/>
  <c r="VC113" i="3"/>
  <c r="TR95" i="3"/>
  <c r="TR113" i="3"/>
  <c r="SQ95" i="3"/>
  <c r="SQ113" i="3"/>
  <c r="VL95" i="3"/>
  <c r="VL113" i="3"/>
  <c r="ACL95" i="3"/>
  <c r="ACL113" i="3"/>
  <c r="ACH95" i="3"/>
  <c r="ACH113" i="3"/>
  <c r="ABW95" i="3"/>
  <c r="ABW113" i="3"/>
  <c r="XV95" i="3"/>
  <c r="XV113" i="3"/>
  <c r="ZE104" i="3"/>
  <c r="ZE110" i="3" s="1"/>
  <c r="TK104" i="3"/>
  <c r="TK110" i="3" s="1"/>
  <c r="AFB104" i="3"/>
  <c r="AFB110" i="3" s="1"/>
  <c r="ADM104" i="3"/>
  <c r="ADM110" i="3" s="1"/>
  <c r="SW104" i="3"/>
  <c r="SW110" i="3" s="1"/>
  <c r="RR104" i="3"/>
  <c r="RR110" i="3" s="1"/>
  <c r="RR107" i="3" s="1"/>
  <c r="VF104" i="3"/>
  <c r="VF110" i="3" s="1"/>
  <c r="ADW104" i="3"/>
  <c r="ADW110" i="3" s="1"/>
  <c r="ACL104" i="3"/>
  <c r="ACL110" i="3" s="1"/>
  <c r="XC104" i="3"/>
  <c r="XC110" i="3" s="1"/>
  <c r="NZ104" i="3"/>
  <c r="NZ110" i="3" s="1"/>
  <c r="QH121" i="3" s="1"/>
  <c r="TD104" i="3"/>
  <c r="TD110" i="3" s="1"/>
  <c r="XE104" i="3"/>
  <c r="XE110" i="3" s="1"/>
  <c r="QS104" i="3"/>
  <c r="QS110" i="3" s="1"/>
  <c r="TA121" i="3" s="1"/>
  <c r="RT104" i="3"/>
  <c r="RT110" i="3" s="1"/>
  <c r="RT107" i="3" s="1"/>
  <c r="XH104" i="3"/>
  <c r="XH110" i="3" s="1"/>
  <c r="SL104" i="3"/>
  <c r="SL110" i="3" s="1"/>
  <c r="OL104" i="3"/>
  <c r="OL110" i="3" s="1"/>
  <c r="QT121" i="3" s="1"/>
  <c r="RW104" i="3"/>
  <c r="RW110" i="3" s="1"/>
  <c r="RW107" i="3" s="1"/>
  <c r="ACX104" i="3"/>
  <c r="ACX110" i="3" s="1"/>
  <c r="ZA104" i="3"/>
  <c r="ZA110" i="3" s="1"/>
  <c r="AAK104" i="3"/>
  <c r="AAK110" i="3" s="1"/>
  <c r="SG104" i="3"/>
  <c r="SG110" i="3" s="1"/>
  <c r="ADB104" i="3"/>
  <c r="ADB110" i="3" s="1"/>
  <c r="TD103" i="3"/>
  <c r="TD109" i="3" s="1"/>
  <c r="SJ103" i="3"/>
  <c r="SJ109" i="3" s="1"/>
  <c r="TN103" i="3"/>
  <c r="UJ103" i="3"/>
  <c r="UJ109" i="3" s="1"/>
  <c r="SD103" i="3"/>
  <c r="SD109" i="3" s="1"/>
  <c r="TL103" i="3"/>
  <c r="TL109" i="3" s="1"/>
  <c r="AEM104" i="3"/>
  <c r="AEM110" i="3" s="1"/>
  <c r="NW104" i="3"/>
  <c r="NW110" i="3" s="1"/>
  <c r="QE121" i="3" s="1"/>
  <c r="SX103" i="3"/>
  <c r="SX109" i="3" s="1"/>
  <c r="M82" i="3"/>
  <c r="SQ103" i="3"/>
  <c r="SQ109" i="3" s="1"/>
  <c r="SZ103" i="3"/>
  <c r="SZ109" i="3" s="1"/>
  <c r="ADI104" i="3"/>
  <c r="ADI110" i="3" s="1"/>
  <c r="UM103" i="3"/>
  <c r="UM109" i="3" s="1"/>
  <c r="TH103" i="3"/>
  <c r="TH109" i="3" s="1"/>
  <c r="ADO103" i="3"/>
  <c r="ADO109" i="3" s="1"/>
  <c r="ZD103" i="3"/>
  <c r="ZD109" i="3" s="1"/>
  <c r="CR107" i="3"/>
  <c r="CR101" i="3"/>
  <c r="LV107" i="3"/>
  <c r="LV101" i="3"/>
  <c r="KY107" i="3"/>
  <c r="KY101" i="3"/>
  <c r="HY107" i="3"/>
  <c r="HY101" i="3"/>
  <c r="IY107" i="3"/>
  <c r="IY101" i="3"/>
  <c r="XT103" i="3"/>
  <c r="XT109" i="3" s="1"/>
  <c r="LU107" i="3"/>
  <c r="LU101" i="3"/>
  <c r="LW107" i="3"/>
  <c r="LW101" i="3"/>
  <c r="EI107" i="3"/>
  <c r="EI101" i="3"/>
  <c r="ZO103" i="3"/>
  <c r="ZO109" i="3" s="1"/>
  <c r="MU107" i="3"/>
  <c r="MU101" i="3"/>
  <c r="LX107" i="3"/>
  <c r="LX101" i="3"/>
  <c r="BU107" i="3"/>
  <c r="BU101" i="3"/>
  <c r="ZB103" i="3"/>
  <c r="ZB109" i="3" s="1"/>
  <c r="XW103" i="3"/>
  <c r="XW109" i="3" s="1"/>
  <c r="EF107" i="3"/>
  <c r="EF101" i="3"/>
  <c r="FC107" i="3"/>
  <c r="FC101" i="3"/>
  <c r="HN101" i="3"/>
  <c r="HN107" i="3"/>
  <c r="YA103" i="3"/>
  <c r="YA109" i="3" s="1"/>
  <c r="ACM103" i="3"/>
  <c r="ACM109" i="3" s="1"/>
  <c r="WI103" i="3"/>
  <c r="WI109" i="3" s="1"/>
  <c r="ADT103" i="3"/>
  <c r="ADT109" i="3" s="1"/>
  <c r="BQ107" i="3"/>
  <c r="BQ101" i="3"/>
  <c r="ACJ103" i="3"/>
  <c r="ACJ109" i="3" s="1"/>
  <c r="JK107" i="3"/>
  <c r="JK101" i="3"/>
  <c r="CV107" i="3"/>
  <c r="CV101" i="3"/>
  <c r="XZ103" i="3"/>
  <c r="XZ109" i="3" s="1"/>
  <c r="AEU103" i="3"/>
  <c r="AEU109" i="3" s="1"/>
  <c r="ABN103" i="3"/>
  <c r="ABN109" i="3" s="1"/>
  <c r="ACB103" i="3"/>
  <c r="ACB109" i="3" s="1"/>
  <c r="AAG103" i="3"/>
  <c r="AAG109" i="3" s="1"/>
  <c r="CE107" i="3"/>
  <c r="CE101" i="3"/>
  <c r="AEK103" i="3"/>
  <c r="AEK109" i="3" s="1"/>
  <c r="OY104" i="3"/>
  <c r="OY110" i="3" s="1"/>
  <c r="RG121" i="3" s="1"/>
  <c r="UH104" i="3"/>
  <c r="UH110" i="3" s="1"/>
  <c r="ZX104" i="3"/>
  <c r="ZX110" i="3" s="1"/>
  <c r="VR104" i="3"/>
  <c r="VR110" i="3" s="1"/>
  <c r="AEB104" i="3"/>
  <c r="AEB110" i="3" s="1"/>
  <c r="QT104" i="3"/>
  <c r="QT110" i="3" s="1"/>
  <c r="TB121" i="3" s="1"/>
  <c r="RJ104" i="3"/>
  <c r="RJ110" i="3" s="1"/>
  <c r="RJ107" i="3" s="1"/>
  <c r="AAE104" i="3"/>
  <c r="AAE110" i="3" s="1"/>
  <c r="SZ104" i="3"/>
  <c r="SZ110" i="3" s="1"/>
  <c r="ABS104" i="3"/>
  <c r="ABS110" i="3" s="1"/>
  <c r="UF104" i="3"/>
  <c r="UF110" i="3" s="1"/>
  <c r="YP104" i="3"/>
  <c r="YP110" i="3" s="1"/>
  <c r="SS104" i="3"/>
  <c r="SS110" i="3" s="1"/>
  <c r="ZO104" i="3"/>
  <c r="ZO110" i="3" s="1"/>
  <c r="SD104" i="3"/>
  <c r="SD110" i="3" s="1"/>
  <c r="PD104" i="3"/>
  <c r="PD110" i="3" s="1"/>
  <c r="RL121" i="3" s="1"/>
  <c r="VX104" i="3"/>
  <c r="VX110" i="3" s="1"/>
  <c r="TQ104" i="3"/>
  <c r="TQ110" i="3" s="1"/>
  <c r="QM104" i="3"/>
  <c r="QM110" i="3" s="1"/>
  <c r="SU121" i="3" s="1"/>
  <c r="ADK104" i="3"/>
  <c r="ADK110" i="3" s="1"/>
  <c r="XL104" i="3"/>
  <c r="XL110" i="3" s="1"/>
  <c r="ACE104" i="3"/>
  <c r="ACE110" i="3" s="1"/>
  <c r="RI104" i="3"/>
  <c r="RI110" i="3" s="1"/>
  <c r="RI107" i="3" s="1"/>
  <c r="ZN104" i="3"/>
  <c r="ZN110" i="3" s="1"/>
  <c r="AAB104" i="3"/>
  <c r="AAB110" i="3" s="1"/>
  <c r="AEK104" i="3"/>
  <c r="AEK110" i="3" s="1"/>
  <c r="YI104" i="3"/>
  <c r="YI110" i="3" s="1"/>
  <c r="QV104" i="3"/>
  <c r="QV110" i="3" s="1"/>
  <c r="TD121" i="3" s="1"/>
  <c r="AFG104" i="3"/>
  <c r="AFG110" i="3" s="1"/>
  <c r="PN104" i="3"/>
  <c r="PN110" i="3" s="1"/>
  <c r="ZC104" i="3"/>
  <c r="ZC110" i="3" s="1"/>
  <c r="ZG104" i="3"/>
  <c r="ZG110" i="3" s="1"/>
  <c r="TR104" i="3"/>
  <c r="TR110" i="3" s="1"/>
  <c r="NF107" i="3"/>
  <c r="NF101" i="3"/>
  <c r="XC103" i="3"/>
  <c r="XC109" i="3" s="1"/>
  <c r="BP107" i="3"/>
  <c r="BP101" i="3"/>
  <c r="DF107" i="3"/>
  <c r="DF101" i="3"/>
  <c r="AAF103" i="3"/>
  <c r="AAF109" i="3" s="1"/>
  <c r="HS107" i="3"/>
  <c r="HS101" i="3"/>
  <c r="OD104" i="3"/>
  <c r="OD110" i="3" s="1"/>
  <c r="QL121" i="3" s="1"/>
  <c r="ZU104" i="3"/>
  <c r="ZU110" i="3" s="1"/>
  <c r="AEF103" i="3"/>
  <c r="AEF109" i="3" s="1"/>
  <c r="JO107" i="3"/>
  <c r="JO101" i="3"/>
  <c r="ACE103" i="3"/>
  <c r="ACE109" i="3" s="1"/>
  <c r="FJ107" i="3"/>
  <c r="FJ101" i="3"/>
  <c r="UB103" i="3"/>
  <c r="UB109" i="3" s="1"/>
  <c r="GX107" i="3"/>
  <c r="GX101" i="3"/>
  <c r="GZ107" i="3"/>
  <c r="GZ101" i="3"/>
  <c r="DH107" i="3"/>
  <c r="DH101" i="3"/>
  <c r="SM103" i="3"/>
  <c r="SM109" i="3" s="1"/>
  <c r="DB107" i="3"/>
  <c r="DB101" i="3"/>
  <c r="GI107" i="3"/>
  <c r="GI101" i="3"/>
  <c r="AEG104" i="3"/>
  <c r="AEG110" i="3" s="1"/>
  <c r="SP103" i="3"/>
  <c r="SP109" i="3" s="1"/>
  <c r="CU107" i="3"/>
  <c r="CU101" i="3"/>
  <c r="LZ107" i="3"/>
  <c r="LZ101" i="3"/>
  <c r="DS107" i="3"/>
  <c r="DS101" i="3"/>
  <c r="VU103" i="3"/>
  <c r="VU109" i="3" s="1"/>
  <c r="ML107" i="3"/>
  <c r="ML101" i="3"/>
  <c r="BA107" i="3"/>
  <c r="BA101" i="3"/>
  <c r="WP104" i="3"/>
  <c r="WP110" i="3" s="1"/>
  <c r="WR104" i="3"/>
  <c r="WR110" i="3" s="1"/>
  <c r="JU107" i="3"/>
  <c r="JU101" i="3"/>
  <c r="SU103" i="3"/>
  <c r="SU109" i="3" s="1"/>
  <c r="JF107" i="3"/>
  <c r="JF101" i="3"/>
  <c r="DD107" i="3"/>
  <c r="DD101" i="3"/>
  <c r="AL107" i="3"/>
  <c r="AL101" i="3"/>
  <c r="ADZ104" i="3"/>
  <c r="ADZ110" i="3" s="1"/>
  <c r="AAW103" i="3"/>
  <c r="AAW109" i="3" s="1"/>
  <c r="GW107" i="3"/>
  <c r="GW101" i="3"/>
  <c r="AAV103" i="3"/>
  <c r="AAV109" i="3" s="1"/>
  <c r="CH101" i="3"/>
  <c r="CH107" i="3"/>
  <c r="S107" i="3"/>
  <c r="S101" i="3"/>
  <c r="ADI103" i="3"/>
  <c r="ADI109" i="3" s="1"/>
  <c r="UT103" i="3"/>
  <c r="UT109" i="3" s="1"/>
  <c r="ACF103" i="3"/>
  <c r="ACF109" i="3" s="1"/>
  <c r="ABS103" i="3"/>
  <c r="ABS109" i="3" s="1"/>
  <c r="IF107" i="3"/>
  <c r="IF101" i="3"/>
  <c r="JN107" i="3"/>
  <c r="JN101" i="3"/>
  <c r="AEZ103" i="3"/>
  <c r="AEZ109" i="3" s="1"/>
  <c r="HX107" i="3"/>
  <c r="HX101" i="3"/>
  <c r="ZK103" i="3"/>
  <c r="MX107" i="3"/>
  <c r="MX101" i="3"/>
  <c r="WV103" i="3"/>
  <c r="WV109" i="3" s="1"/>
  <c r="IS107" i="3"/>
  <c r="IS101" i="3"/>
  <c r="AAQ103" i="3"/>
  <c r="AAQ109" i="3" s="1"/>
  <c r="TM103" i="3"/>
  <c r="TM109" i="3" s="1"/>
  <c r="AAU103" i="3"/>
  <c r="AAU109" i="3" s="1"/>
  <c r="JP107" i="3"/>
  <c r="JP101" i="3"/>
  <c r="YP103" i="3"/>
  <c r="YP109" i="3" s="1"/>
  <c r="AAZ103" i="3"/>
  <c r="AAZ109" i="3" s="1"/>
  <c r="LN107" i="3"/>
  <c r="LN101" i="3"/>
  <c r="ACN103" i="3"/>
  <c r="ACN109" i="3" s="1"/>
  <c r="AAH103" i="3"/>
  <c r="AAH109" i="3" s="1"/>
  <c r="BB101" i="3"/>
  <c r="BB107" i="3"/>
  <c r="HB107" i="3"/>
  <c r="HB101" i="3"/>
  <c r="ZZ103" i="3"/>
  <c r="ZZ109" i="3" s="1"/>
  <c r="ADG103" i="3"/>
  <c r="ADG109" i="3" s="1"/>
  <c r="FX101" i="3"/>
  <c r="FX107" i="3"/>
  <c r="FU107" i="3"/>
  <c r="FU101" i="3"/>
  <c r="CY101" i="3"/>
  <c r="CY107" i="3"/>
  <c r="AES103" i="3"/>
  <c r="AES109" i="3" s="1"/>
  <c r="WK103" i="3"/>
  <c r="WK109" i="3" s="1"/>
  <c r="WG103" i="3"/>
  <c r="WG109" i="3" s="1"/>
  <c r="MK107" i="3"/>
  <c r="MK101" i="3"/>
  <c r="IG107" i="3"/>
  <c r="IG101" i="3"/>
  <c r="NN104" i="3"/>
  <c r="NN110" i="3" s="1"/>
  <c r="ZL104" i="3"/>
  <c r="ZL110" i="3" s="1"/>
  <c r="UK104" i="3"/>
  <c r="UK110" i="3" s="1"/>
  <c r="SQ104" i="3"/>
  <c r="SQ110" i="3" s="1"/>
  <c r="ACQ104" i="3"/>
  <c r="ACQ110" i="3" s="1"/>
  <c r="ADD104" i="3"/>
  <c r="ADD110" i="3" s="1"/>
  <c r="NS104" i="3"/>
  <c r="NS110" i="3" s="1"/>
  <c r="UO104" i="3"/>
  <c r="UO110" i="3" s="1"/>
  <c r="ZI104" i="3"/>
  <c r="ZI110" i="3" s="1"/>
  <c r="WN104" i="3"/>
  <c r="WN110" i="3" s="1"/>
  <c r="ZV104" i="3"/>
  <c r="ZV110" i="3" s="1"/>
  <c r="AAI104" i="3"/>
  <c r="AAI110" i="3" s="1"/>
  <c r="AEJ104" i="3"/>
  <c r="AEJ110" i="3" s="1"/>
  <c r="NU104" i="3"/>
  <c r="NU110" i="3" s="1"/>
  <c r="QC121" i="3" s="1"/>
  <c r="UG104" i="3"/>
  <c r="UG110" i="3" s="1"/>
  <c r="AAH104" i="3"/>
  <c r="AAH110" i="3" s="1"/>
  <c r="RM104" i="3"/>
  <c r="RM110" i="3" s="1"/>
  <c r="XB104" i="3"/>
  <c r="XB110" i="3" s="1"/>
  <c r="PJ104" i="3"/>
  <c r="PJ110" i="3" s="1"/>
  <c r="RR121" i="3" s="1"/>
  <c r="ABM104" i="3"/>
  <c r="ABM110" i="3" s="1"/>
  <c r="RC104" i="3"/>
  <c r="RC110" i="3" s="1"/>
  <c r="RC107" i="3" s="1"/>
  <c r="VP104" i="3"/>
  <c r="VP110" i="3" s="1"/>
  <c r="ABY104" i="3"/>
  <c r="ABY110" i="3" s="1"/>
  <c r="VE104" i="3"/>
  <c r="VE110" i="3" s="1"/>
  <c r="UU104" i="3"/>
  <c r="UU110" i="3" s="1"/>
  <c r="ZT104" i="3"/>
  <c r="ZT110" i="3" s="1"/>
  <c r="TS104" i="3"/>
  <c r="TS110" i="3" s="1"/>
  <c r="OU104" i="3"/>
  <c r="OU110" i="3" s="1"/>
  <c r="RC121" i="3" s="1"/>
  <c r="ADE104" i="3"/>
  <c r="ADE110" i="3" s="1"/>
  <c r="TA104" i="3"/>
  <c r="TA110" i="3" s="1"/>
  <c r="TN104" i="3"/>
  <c r="TN110" i="3" s="1"/>
  <c r="QL104" i="3"/>
  <c r="QL110" i="3" s="1"/>
  <c r="ST121" i="3" s="1"/>
  <c r="AEW104" i="3"/>
  <c r="AEW110" i="3" s="1"/>
  <c r="DT107" i="3"/>
  <c r="DT101" i="3"/>
  <c r="SE103" i="3"/>
  <c r="SE109" i="3" s="1"/>
  <c r="AI107" i="3"/>
  <c r="AI101" i="3"/>
  <c r="AAL103" i="3"/>
  <c r="AAL109" i="3" s="1"/>
  <c r="JI107" i="3"/>
  <c r="JI101" i="3"/>
  <c r="LH101" i="3"/>
  <c r="LH107" i="3"/>
  <c r="SH104" i="3"/>
  <c r="SH110" i="3" s="1"/>
  <c r="ACH104" i="3"/>
  <c r="ACH110" i="3" s="1"/>
  <c r="DE107" i="3"/>
  <c r="DE101" i="3"/>
  <c r="AP107" i="3"/>
  <c r="AP101" i="3"/>
  <c r="RU104" i="3"/>
  <c r="RU110" i="3" s="1"/>
  <c r="JW107" i="3"/>
  <c r="JW101" i="3"/>
  <c r="JA107" i="3"/>
  <c r="JA101" i="3"/>
  <c r="ZE103" i="3"/>
  <c r="ZE109" i="3" s="1"/>
  <c r="UO103" i="3"/>
  <c r="UO109" i="3" s="1"/>
  <c r="KC107" i="3"/>
  <c r="KC101" i="3"/>
  <c r="NV104" i="3"/>
  <c r="NV110" i="3" s="1"/>
  <c r="QD121" i="3" s="1"/>
  <c r="OF104" i="3"/>
  <c r="OF110" i="3" s="1"/>
  <c r="QN121" i="3" s="1"/>
  <c r="ADV103" i="3"/>
  <c r="ADV109" i="3" s="1"/>
  <c r="UA103" i="3"/>
  <c r="UA109" i="3" s="1"/>
  <c r="AAN103" i="3"/>
  <c r="AAN109" i="3" s="1"/>
  <c r="AEU104" i="3"/>
  <c r="AEU110" i="3" s="1"/>
  <c r="AAD103" i="3"/>
  <c r="AAD109" i="3" s="1"/>
  <c r="ABG103" i="3"/>
  <c r="ABG109" i="3" s="1"/>
  <c r="LS101" i="3"/>
  <c r="LS107" i="3"/>
  <c r="ACV103" i="3"/>
  <c r="ACV109" i="3" s="1"/>
  <c r="ADX103" i="3"/>
  <c r="ADX109" i="3" s="1"/>
  <c r="DA107" i="3"/>
  <c r="DA101" i="3"/>
  <c r="CZ101" i="3"/>
  <c r="CZ107" i="3"/>
  <c r="HD101" i="3"/>
  <c r="HD107" i="3"/>
  <c r="HC107" i="3"/>
  <c r="HC101" i="3"/>
  <c r="W107" i="3"/>
  <c r="W101" i="3"/>
  <c r="CL107" i="3"/>
  <c r="CL101" i="3"/>
  <c r="CG107" i="3"/>
  <c r="CG101" i="3"/>
  <c r="LL107" i="3"/>
  <c r="LL101" i="3"/>
  <c r="ID107" i="3"/>
  <c r="ID101" i="3"/>
  <c r="TW103" i="3"/>
  <c r="TW109" i="3" s="1"/>
  <c r="TF103" i="3"/>
  <c r="TF109" i="3" s="1"/>
  <c r="YB103" i="3"/>
  <c r="YB109" i="3" s="1"/>
  <c r="JZ107" i="3"/>
  <c r="JZ101" i="3"/>
  <c r="GJ107" i="3"/>
  <c r="GJ101" i="3"/>
  <c r="AY107" i="3"/>
  <c r="AY101" i="3"/>
  <c r="AFG103" i="3"/>
  <c r="AFG109" i="3" s="1"/>
  <c r="AEV103" i="3"/>
  <c r="AEV109" i="3" s="1"/>
  <c r="MT107" i="3"/>
  <c r="MT101" i="3"/>
  <c r="YO103" i="3"/>
  <c r="YO109" i="3" s="1"/>
  <c r="YY103" i="3"/>
  <c r="YY109" i="3" s="1"/>
  <c r="YD103" i="3"/>
  <c r="YD109" i="3" s="1"/>
  <c r="AEG103" i="3"/>
  <c r="AEG109" i="3" s="1"/>
  <c r="AR107" i="3"/>
  <c r="AR101" i="3"/>
  <c r="NB107" i="3"/>
  <c r="NB101" i="3"/>
  <c r="MB107" i="3"/>
  <c r="MB101" i="3"/>
  <c r="VB104" i="3"/>
  <c r="VB110" i="3" s="1"/>
  <c r="XF104" i="3"/>
  <c r="XF110" i="3" s="1"/>
  <c r="YI103" i="3"/>
  <c r="YI109" i="3" s="1"/>
  <c r="EH107" i="3"/>
  <c r="EH101" i="3"/>
  <c r="ABV103" i="3"/>
  <c r="ABV109" i="3" s="1"/>
  <c r="GF107" i="3"/>
  <c r="GF101" i="3"/>
  <c r="AEH104" i="3"/>
  <c r="AEH110" i="3" s="1"/>
  <c r="NQ104" i="3"/>
  <c r="NQ110" i="3" s="1"/>
  <c r="PY121" i="3" s="1"/>
  <c r="OH104" i="3"/>
  <c r="OH110" i="3" s="1"/>
  <c r="QP121" i="3" s="1"/>
  <c r="AEI104" i="3"/>
  <c r="AEI110" i="3" s="1"/>
  <c r="VO104" i="3"/>
  <c r="VO110" i="3" s="1"/>
  <c r="AEO104" i="3"/>
  <c r="AEO110" i="3" s="1"/>
  <c r="ACA104" i="3"/>
  <c r="ACA110" i="3" s="1"/>
  <c r="SR104" i="3"/>
  <c r="SR110" i="3" s="1"/>
  <c r="AFF104" i="3"/>
  <c r="AFF110" i="3" s="1"/>
  <c r="UD104" i="3"/>
  <c r="UD110" i="3" s="1"/>
  <c r="ADF104" i="3"/>
  <c r="ADF110" i="3" s="1"/>
  <c r="ABN104" i="3"/>
  <c r="ABN110" i="3" s="1"/>
  <c r="TX104" i="3"/>
  <c r="TX110" i="3" s="1"/>
  <c r="AAN104" i="3"/>
  <c r="AAN110" i="3" s="1"/>
  <c r="WC104" i="3"/>
  <c r="WC110" i="3" s="1"/>
  <c r="UT104" i="3"/>
  <c r="UT110" i="3" s="1"/>
  <c r="UZ104" i="3"/>
  <c r="UZ110" i="3" s="1"/>
  <c r="UV104" i="3"/>
  <c r="UV110" i="3" s="1"/>
  <c r="TY104" i="3"/>
  <c r="TY110" i="3" s="1"/>
  <c r="AER104" i="3"/>
  <c r="AER110" i="3" s="1"/>
  <c r="AAJ104" i="3"/>
  <c r="AAJ110" i="3" s="1"/>
  <c r="TJ104" i="3"/>
  <c r="TJ110" i="3" s="1"/>
  <c r="VG104" i="3"/>
  <c r="VG110" i="3" s="1"/>
  <c r="AEA104" i="3"/>
  <c r="AEA110" i="3" s="1"/>
  <c r="XA104" i="3"/>
  <c r="XA110" i="3" s="1"/>
  <c r="ADY104" i="3"/>
  <c r="ADY110" i="3" s="1"/>
  <c r="ACW104" i="3"/>
  <c r="ACW110" i="3" s="1"/>
  <c r="QQ104" i="3"/>
  <c r="QQ110" i="3" s="1"/>
  <c r="SY121" i="3" s="1"/>
  <c r="AET104" i="3"/>
  <c r="AET110" i="3" s="1"/>
  <c r="YE104" i="3"/>
  <c r="YE110" i="3" s="1"/>
  <c r="TZ104" i="3"/>
  <c r="TZ110" i="3" s="1"/>
  <c r="UP104" i="3"/>
  <c r="UP110" i="3" s="1"/>
  <c r="XH103" i="3"/>
  <c r="XH109" i="3" s="1"/>
  <c r="CQ107" i="3"/>
  <c r="CQ101" i="3"/>
  <c r="IW107" i="3"/>
  <c r="IW101" i="3"/>
  <c r="AAM103" i="3"/>
  <c r="AAM109" i="3" s="1"/>
  <c r="AEL103" i="3"/>
  <c r="AEL109" i="3" s="1"/>
  <c r="XP103" i="3"/>
  <c r="XP109" i="3" s="1"/>
  <c r="MJ101" i="3"/>
  <c r="MJ107" i="3"/>
  <c r="HE107" i="3"/>
  <c r="HE101" i="3"/>
  <c r="ABP103" i="3"/>
  <c r="ABP109" i="3" s="1"/>
  <c r="KM107" i="3"/>
  <c r="KM101" i="3"/>
  <c r="FW107" i="3"/>
  <c r="FW101" i="3"/>
  <c r="LY107" i="3"/>
  <c r="LY101" i="3"/>
  <c r="ADA103" i="3"/>
  <c r="ADA109" i="3" s="1"/>
  <c r="AFC103" i="3"/>
  <c r="AFC109" i="3" s="1"/>
  <c r="DJ107" i="3"/>
  <c r="DJ101" i="3"/>
  <c r="VC103" i="3"/>
  <c r="VC109" i="3" s="1"/>
  <c r="GA107" i="3"/>
  <c r="GA101" i="3"/>
  <c r="UY103" i="3"/>
  <c r="UY109" i="3" s="1"/>
  <c r="WQ103" i="3"/>
  <c r="WQ109" i="3" s="1"/>
  <c r="ADN103" i="3"/>
  <c r="ADN109" i="3" s="1"/>
  <c r="TR103" i="3"/>
  <c r="TR109" i="3" s="1"/>
  <c r="AFE103" i="3"/>
  <c r="AFE109" i="3" s="1"/>
  <c r="TQ103" i="3"/>
  <c r="TQ109" i="3" s="1"/>
  <c r="UH103" i="3"/>
  <c r="UH109" i="3" s="1"/>
  <c r="HL107" i="3"/>
  <c r="HL101" i="3"/>
  <c r="BY107" i="3"/>
  <c r="BY101" i="3"/>
  <c r="FY107" i="3"/>
  <c r="FY101" i="3"/>
  <c r="GU107" i="3"/>
  <c r="GU101" i="3"/>
  <c r="HH107" i="3"/>
  <c r="HH101" i="3"/>
  <c r="XY103" i="3"/>
  <c r="XY109" i="3" s="1"/>
  <c r="HA107" i="3"/>
  <c r="HA101" i="3"/>
  <c r="AD107" i="3"/>
  <c r="AD101" i="3"/>
  <c r="MQ107" i="3"/>
  <c r="MQ101" i="3"/>
  <c r="WS103" i="3"/>
  <c r="WS109" i="3" s="1"/>
  <c r="XV103" i="3"/>
  <c r="XV109" i="3" s="1"/>
  <c r="KX107" i="3"/>
  <c r="KX101" i="3"/>
  <c r="FE107" i="3"/>
  <c r="FE101" i="3"/>
  <c r="ABA103" i="3"/>
  <c r="ABA109" i="3" s="1"/>
  <c r="EM107" i="3"/>
  <c r="EM101" i="3"/>
  <c r="VY103" i="3"/>
  <c r="VY109" i="3" s="1"/>
  <c r="ZC103" i="3"/>
  <c r="ZC109" i="3" s="1"/>
  <c r="BV107" i="3"/>
  <c r="BV101" i="3"/>
  <c r="ZH103" i="3"/>
  <c r="ZH109" i="3" s="1"/>
  <c r="AM107" i="3"/>
  <c r="AM101" i="3"/>
  <c r="AEQ103" i="3"/>
  <c r="AEQ109" i="3" s="1"/>
  <c r="BL101" i="3"/>
  <c r="BL107" i="3"/>
  <c r="IO107" i="3"/>
  <c r="IO101" i="3"/>
  <c r="WL103" i="3"/>
  <c r="WL109" i="3" s="1"/>
  <c r="FM107" i="3"/>
  <c r="FM101" i="3"/>
  <c r="JG107" i="3"/>
  <c r="JG101" i="3"/>
  <c r="ACP104" i="3"/>
  <c r="ACP110" i="3" s="1"/>
  <c r="XJ104" i="3"/>
  <c r="XJ110" i="3" s="1"/>
  <c r="AAD104" i="3"/>
  <c r="AAD110" i="3" s="1"/>
  <c r="VT104" i="3"/>
  <c r="VT110" i="3" s="1"/>
  <c r="QF104" i="3"/>
  <c r="QF110" i="3" s="1"/>
  <c r="SN121" i="3" s="1"/>
  <c r="ADO104" i="3"/>
  <c r="ADO110" i="3" s="1"/>
  <c r="AEV104" i="3"/>
  <c r="AEV110" i="3" s="1"/>
  <c r="WG104" i="3"/>
  <c r="WG110" i="3" s="1"/>
  <c r="QU104" i="3"/>
  <c r="QU110" i="3" s="1"/>
  <c r="TC121" i="3" s="1"/>
  <c r="AFA104" i="3"/>
  <c r="AFA110" i="3" s="1"/>
  <c r="AAT104" i="3"/>
  <c r="AAT110" i="3" s="1"/>
  <c r="ACO104" i="3"/>
  <c r="ACO110" i="3" s="1"/>
  <c r="ACT104" i="3"/>
  <c r="ACT110" i="3" s="1"/>
  <c r="QD104" i="3"/>
  <c r="QD110" i="3" s="1"/>
  <c r="SL121" i="3" s="1"/>
  <c r="UI104" i="3"/>
  <c r="UI110" i="3" s="1"/>
  <c r="AEZ104" i="3"/>
  <c r="AEZ110" i="3" s="1"/>
  <c r="AFD104" i="3"/>
  <c r="AFD110" i="3" s="1"/>
  <c r="QJ104" i="3"/>
  <c r="QJ110" i="3" s="1"/>
  <c r="SR121" i="3" s="1"/>
  <c r="TO104" i="3"/>
  <c r="TO110" i="3" s="1"/>
  <c r="ABB104" i="3"/>
  <c r="ABB110" i="3" s="1"/>
  <c r="RN104" i="3"/>
  <c r="RN110" i="3" s="1"/>
  <c r="RF104" i="3"/>
  <c r="RF110" i="3" s="1"/>
  <c r="RF107" i="3" s="1"/>
  <c r="VZ104" i="3"/>
  <c r="VZ110" i="3" s="1"/>
  <c r="ZH104" i="3"/>
  <c r="ZH110" i="3" s="1"/>
  <c r="SC104" i="3"/>
  <c r="SC110" i="3" s="1"/>
  <c r="AAA104" i="3"/>
  <c r="AAA110" i="3" s="1"/>
  <c r="YB104" i="3"/>
  <c r="YB110" i="3" s="1"/>
  <c r="ADU104" i="3"/>
  <c r="ADU110" i="3" s="1"/>
  <c r="WT104" i="3"/>
  <c r="WT110" i="3" s="1"/>
  <c r="KN107" i="3"/>
  <c r="KN101" i="3"/>
  <c r="UK103" i="3"/>
  <c r="UK109" i="3" s="1"/>
  <c r="FB107" i="3"/>
  <c r="FB101" i="3"/>
  <c r="IV107" i="3"/>
  <c r="IV101" i="3"/>
  <c r="FG107" i="3"/>
  <c r="FG101" i="3"/>
  <c r="TK103" i="3"/>
  <c r="TK109" i="3" s="1"/>
  <c r="WP103" i="3"/>
  <c r="WP109" i="3" s="1"/>
  <c r="ABI103" i="3"/>
  <c r="ABI109" i="3" s="1"/>
  <c r="IX107" i="3"/>
  <c r="IX101" i="3"/>
  <c r="AEE103" i="3"/>
  <c r="AEE109" i="3" s="1"/>
  <c r="LJ107" i="3"/>
  <c r="LJ101" i="3"/>
  <c r="DV107" i="3"/>
  <c r="DV101" i="3"/>
  <c r="UX103" i="3"/>
  <c r="UX109" i="3" s="1"/>
  <c r="ED101" i="3"/>
  <c r="ED107" i="3"/>
  <c r="ZG103" i="3"/>
  <c r="ZG109" i="3" s="1"/>
  <c r="ZU103" i="3"/>
  <c r="ZU109" i="3" s="1"/>
  <c r="XF103" i="3"/>
  <c r="XF109" i="3" s="1"/>
  <c r="ABJ103" i="3"/>
  <c r="ABJ109" i="3" s="1"/>
  <c r="JE107" i="3"/>
  <c r="JE101" i="3"/>
  <c r="DW107" i="3"/>
  <c r="DW101" i="3"/>
  <c r="VZ103" i="3"/>
  <c r="VZ109" i="3" s="1"/>
  <c r="IC101" i="3"/>
  <c r="IC107" i="3"/>
  <c r="AAS103" i="3"/>
  <c r="AAS109" i="3" s="1"/>
  <c r="GN107" i="3"/>
  <c r="GN101" i="3"/>
  <c r="ZP103" i="3"/>
  <c r="ZP109" i="3" s="1"/>
  <c r="WU103" i="3"/>
  <c r="WU109" i="3" s="1"/>
  <c r="ACD104" i="3"/>
  <c r="ACD110" i="3" s="1"/>
  <c r="JX107" i="3"/>
  <c r="JX101" i="3"/>
  <c r="ADU103" i="3"/>
  <c r="ADU109" i="3" s="1"/>
  <c r="JS107" i="3"/>
  <c r="JS101" i="3"/>
  <c r="AC107" i="3"/>
  <c r="AC101" i="3"/>
  <c r="SS103" i="3"/>
  <c r="SS109" i="3" s="1"/>
  <c r="GR101" i="3"/>
  <c r="TE103" i="3"/>
  <c r="TE109" i="3" s="1"/>
  <c r="AK107" i="3"/>
  <c r="AK101" i="3"/>
  <c r="AS107" i="3"/>
  <c r="AS101" i="3"/>
  <c r="MM107" i="3"/>
  <c r="MM101" i="3"/>
  <c r="GG107" i="3"/>
  <c r="GG101" i="3"/>
  <c r="ADR103" i="3"/>
  <c r="ADR109" i="3" s="1"/>
  <c r="TV103" i="3"/>
  <c r="TV109" i="3" s="1"/>
  <c r="ABC103" i="3"/>
  <c r="ABC109" i="3" s="1"/>
  <c r="KL101" i="3"/>
  <c r="KL107" i="3"/>
  <c r="WD103" i="3"/>
  <c r="WD109" i="3" s="1"/>
  <c r="KD107" i="3"/>
  <c r="KD101" i="3"/>
  <c r="KR107" i="3"/>
  <c r="KR101" i="3"/>
  <c r="FI107" i="3"/>
  <c r="FI101" i="3"/>
  <c r="HP107" i="3"/>
  <c r="HP101" i="3"/>
  <c r="VV103" i="3"/>
  <c r="VV109" i="3" s="1"/>
  <c r="VW104" i="3"/>
  <c r="VW110" i="3" s="1"/>
  <c r="WD104" i="3"/>
  <c r="WD110" i="3" s="1"/>
  <c r="XO104" i="3"/>
  <c r="XO110" i="3" s="1"/>
  <c r="BX101" i="3"/>
  <c r="BX107" i="3"/>
  <c r="TG103" i="3"/>
  <c r="TG109" i="3" s="1"/>
  <c r="AED103" i="3"/>
  <c r="AED109" i="3" s="1"/>
  <c r="ACC103" i="3"/>
  <c r="ACC109" i="3" s="1"/>
  <c r="AN107" i="3"/>
  <c r="AN101" i="3"/>
  <c r="LM107" i="3"/>
  <c r="LM101" i="3"/>
  <c r="FO107" i="3"/>
  <c r="FO101" i="3"/>
  <c r="AAE103" i="3"/>
  <c r="AAE109" i="3" s="1"/>
  <c r="ABT104" i="3"/>
  <c r="ABT110" i="3" s="1"/>
  <c r="ABE104" i="3"/>
  <c r="ABE110" i="3" s="1"/>
  <c r="QY104" i="3"/>
  <c r="QY110" i="3" s="1"/>
  <c r="WB104" i="3"/>
  <c r="WB110" i="3" s="1"/>
  <c r="QE104" i="3"/>
  <c r="QE110" i="3" s="1"/>
  <c r="SM121" i="3" s="1"/>
  <c r="ADR104" i="3"/>
  <c r="ADR110" i="3" s="1"/>
  <c r="YU104" i="3"/>
  <c r="YU110" i="3" s="1"/>
  <c r="NK104" i="3"/>
  <c r="NK110" i="3" s="1"/>
  <c r="PS121" i="3" s="1"/>
  <c r="WK104" i="3"/>
  <c r="WK110" i="3" s="1"/>
  <c r="PP104" i="3"/>
  <c r="PP110" i="3" s="1"/>
  <c r="QA104" i="3"/>
  <c r="QA110" i="3" s="1"/>
  <c r="SI121" i="3" s="1"/>
  <c r="SK104" i="3"/>
  <c r="SK110" i="3" s="1"/>
  <c r="NX104" i="3"/>
  <c r="NX110" i="3" s="1"/>
  <c r="QF121" i="3" s="1"/>
  <c r="RL104" i="3"/>
  <c r="RL110" i="3" s="1"/>
  <c r="WL104" i="3"/>
  <c r="WL110" i="3" s="1"/>
  <c r="YK104" i="3"/>
  <c r="YK110" i="3" s="1"/>
  <c r="YA104" i="3"/>
  <c r="YA110" i="3" s="1"/>
  <c r="QP104" i="3"/>
  <c r="QP110" i="3" s="1"/>
  <c r="SX121" i="3" s="1"/>
  <c r="PQ104" i="3"/>
  <c r="PQ110" i="3" s="1"/>
  <c r="RY121" i="3" s="1"/>
  <c r="ABX104" i="3"/>
  <c r="ABX110" i="3" s="1"/>
  <c r="ZR104" i="3"/>
  <c r="ZR110" i="3" s="1"/>
  <c r="ABA104" i="3"/>
  <c r="ABA110" i="3" s="1"/>
  <c r="AAU104" i="3"/>
  <c r="AAU110" i="3" s="1"/>
  <c r="WF104" i="3"/>
  <c r="WF110" i="3" s="1"/>
  <c r="WO104" i="3"/>
  <c r="WO110" i="3" s="1"/>
  <c r="RV104" i="3"/>
  <c r="RV110" i="3" s="1"/>
  <c r="TB104" i="3"/>
  <c r="TB110" i="3" s="1"/>
  <c r="OJ104" i="3"/>
  <c r="OJ110" i="3" s="1"/>
  <c r="QR121" i="3" s="1"/>
  <c r="TF104" i="3"/>
  <c r="TF110" i="3" s="1"/>
  <c r="ABZ104" i="3"/>
  <c r="ABZ110" i="3" s="1"/>
  <c r="TG104" i="3"/>
  <c r="TG110" i="3" s="1"/>
  <c r="MC107" i="3"/>
  <c r="MC101" i="3"/>
  <c r="ADS103" i="3"/>
  <c r="ADS109" i="3" s="1"/>
  <c r="AU107" i="3"/>
  <c r="AU101" i="3"/>
  <c r="VF103" i="3"/>
  <c r="VF109" i="3" s="1"/>
  <c r="VL103" i="3"/>
  <c r="VL109" i="3" s="1"/>
  <c r="AAV104" i="3"/>
  <c r="AAV110" i="3" s="1"/>
  <c r="WZ104" i="3"/>
  <c r="WZ110" i="3" s="1"/>
  <c r="HI107" i="3"/>
  <c r="HI101" i="3"/>
  <c r="ADF103" i="3"/>
  <c r="ADF109" i="3" s="1"/>
  <c r="VV104" i="3"/>
  <c r="VV110" i="3" s="1"/>
  <c r="IU107" i="3"/>
  <c r="IU101" i="3"/>
  <c r="ACA103" i="3"/>
  <c r="ACA109" i="3" s="1"/>
  <c r="UE103" i="3"/>
  <c r="UE109" i="3" s="1"/>
  <c r="ZV103" i="3"/>
  <c r="ZV109" i="3" s="1"/>
  <c r="ACY103" i="3"/>
  <c r="ABZ103" i="3"/>
  <c r="ABZ109" i="3" s="1"/>
  <c r="ADE103" i="3"/>
  <c r="ADE109" i="3" s="1"/>
  <c r="XM104" i="3"/>
  <c r="XM110" i="3" s="1"/>
  <c r="ZT103" i="3"/>
  <c r="ZT109" i="3" s="1"/>
  <c r="ZQ103" i="3"/>
  <c r="ZQ109" i="3" s="1"/>
  <c r="GH107" i="3"/>
  <c r="GH101" i="3"/>
  <c r="ABK103" i="3"/>
  <c r="ABK109" i="3" s="1"/>
  <c r="YL104" i="3"/>
  <c r="YL110" i="3" s="1"/>
  <c r="CC107" i="3"/>
  <c r="CC101" i="3"/>
  <c r="VI103" i="3"/>
  <c r="VI109" i="3" s="1"/>
  <c r="BJ107" i="3"/>
  <c r="BJ101" i="3"/>
  <c r="AJ107" i="3"/>
  <c r="AJ101" i="3"/>
  <c r="VP103" i="3"/>
  <c r="VP109" i="3" s="1"/>
  <c r="VQ103" i="3"/>
  <c r="VQ109" i="3" s="1"/>
  <c r="KB107" i="3"/>
  <c r="KB101" i="3"/>
  <c r="DX107" i="3"/>
  <c r="DX101" i="3"/>
  <c r="JV101" i="3"/>
  <c r="JV107" i="3"/>
  <c r="ABU104" i="3"/>
  <c r="ABU110" i="3" s="1"/>
  <c r="ZB104" i="3"/>
  <c r="ZB110" i="3" s="1"/>
  <c r="XB103" i="3"/>
  <c r="ACX103" i="3"/>
  <c r="ACX109" i="3" s="1"/>
  <c r="IM107" i="3"/>
  <c r="IM101" i="3"/>
  <c r="AE101" i="3"/>
  <c r="AE107" i="3"/>
  <c r="XX103" i="3"/>
  <c r="XX109" i="3" s="1"/>
  <c r="KA107" i="3"/>
  <c r="KA101" i="3"/>
  <c r="R107" i="3"/>
  <c r="LQ107" i="3"/>
  <c r="LQ101" i="3"/>
  <c r="CB107" i="3"/>
  <c r="CB101" i="3"/>
  <c r="VX103" i="3"/>
  <c r="VX109" i="3" s="1"/>
  <c r="WC103" i="3"/>
  <c r="WC109" i="3" s="1"/>
  <c r="CM107" i="3"/>
  <c r="CM101" i="3"/>
  <c r="AET103" i="3"/>
  <c r="AET109" i="3" s="1"/>
  <c r="GQ101" i="3"/>
  <c r="GQ107" i="3"/>
  <c r="YW103" i="3"/>
  <c r="YW109" i="3" s="1"/>
  <c r="MS107" i="3"/>
  <c r="MS101" i="3"/>
  <c r="TS103" i="3"/>
  <c r="TS109" i="3" s="1"/>
  <c r="YG103" i="3"/>
  <c r="YG109" i="3" s="1"/>
  <c r="ADH103" i="3"/>
  <c r="ADH109" i="3" s="1"/>
  <c r="SR103" i="3"/>
  <c r="SR109" i="3" s="1"/>
  <c r="TI103" i="3"/>
  <c r="TI109" i="3" s="1"/>
  <c r="ST103" i="3"/>
  <c r="ST109" i="3" s="1"/>
  <c r="WN103" i="3"/>
  <c r="WN109" i="3" s="1"/>
  <c r="AX107" i="3"/>
  <c r="AX101" i="3"/>
  <c r="VJ103" i="3"/>
  <c r="VJ109" i="3" s="1"/>
  <c r="ZJ104" i="3"/>
  <c r="ZJ110" i="3" s="1"/>
  <c r="PL104" i="3"/>
  <c r="PL110" i="3" s="1"/>
  <c r="RT121" i="3" s="1"/>
  <c r="AAQ104" i="3"/>
  <c r="AAQ110" i="3" s="1"/>
  <c r="OA104" i="3"/>
  <c r="OA110" i="3" s="1"/>
  <c r="QI121" i="3" s="1"/>
  <c r="OC104" i="3"/>
  <c r="OC110" i="3" s="1"/>
  <c r="QK121" i="3" s="1"/>
  <c r="VJ104" i="3"/>
  <c r="VJ110" i="3" s="1"/>
  <c r="SY104" i="3"/>
  <c r="SY110" i="3" s="1"/>
  <c r="AAZ104" i="3"/>
  <c r="AAZ110" i="3" s="1"/>
  <c r="OP104" i="3"/>
  <c r="OP110" i="3" s="1"/>
  <c r="TI104" i="3"/>
  <c r="TI110" i="3" s="1"/>
  <c r="AEE104" i="3"/>
  <c r="AEE110" i="3" s="1"/>
  <c r="TE104" i="3"/>
  <c r="TE110" i="3" s="1"/>
  <c r="OV104" i="3"/>
  <c r="OV110" i="3" s="1"/>
  <c r="RD121" i="3" s="1"/>
  <c r="UN104" i="3"/>
  <c r="UN110" i="3" s="1"/>
  <c r="VL104" i="3"/>
  <c r="VL110" i="3" s="1"/>
  <c r="VA104" i="3"/>
  <c r="VA110" i="3" s="1"/>
  <c r="YY104" i="3"/>
  <c r="YY110" i="3" s="1"/>
  <c r="SI104" i="3"/>
  <c r="SI110" i="3" s="1"/>
  <c r="UM104" i="3"/>
  <c r="UM110" i="3" s="1"/>
  <c r="ABK104" i="3"/>
  <c r="ABK110" i="3" s="1"/>
  <c r="PV104" i="3"/>
  <c r="PV110" i="3" s="1"/>
  <c r="SD121" i="3" s="1"/>
  <c r="RB104" i="3"/>
  <c r="RB110" i="3" s="1"/>
  <c r="ACM104" i="3"/>
  <c r="ACM110" i="3" s="1"/>
  <c r="YW104" i="3"/>
  <c r="YW110" i="3" s="1"/>
  <c r="ZP104" i="3"/>
  <c r="ZP110" i="3" s="1"/>
  <c r="WM104" i="3"/>
  <c r="WM110" i="3" s="1"/>
  <c r="QH104" i="3"/>
  <c r="QH110" i="3" s="1"/>
  <c r="SP121" i="3" s="1"/>
  <c r="TL104" i="3"/>
  <c r="TL110" i="3" s="1"/>
  <c r="AEX104" i="3"/>
  <c r="AEX110" i="3" s="1"/>
  <c r="TU104" i="3"/>
  <c r="TU110" i="3" s="1"/>
  <c r="QX104" i="3"/>
  <c r="QX110" i="3" s="1"/>
  <c r="AAM104" i="3"/>
  <c r="AAM110" i="3" s="1"/>
  <c r="KK107" i="3"/>
  <c r="KK101" i="3"/>
  <c r="HM107" i="3"/>
  <c r="HM101" i="3"/>
  <c r="SW103" i="3"/>
  <c r="SW109" i="3" s="1"/>
  <c r="UL103" i="3"/>
  <c r="UL109" i="3" s="1"/>
  <c r="KI107" i="3"/>
  <c r="KI101" i="3"/>
  <c r="EZ107" i="3"/>
  <c r="EZ101" i="3"/>
  <c r="EA107" i="3"/>
  <c r="EA101" i="3"/>
  <c r="AAA103" i="3"/>
  <c r="AAA109" i="3" s="1"/>
  <c r="AEY103" i="3"/>
  <c r="AEY109" i="3" s="1"/>
  <c r="IJ107" i="3"/>
  <c r="IJ101" i="3"/>
  <c r="ACI103" i="3"/>
  <c r="ACI109" i="3" s="1"/>
  <c r="V107" i="3"/>
  <c r="V101" i="3"/>
  <c r="BF107" i="3"/>
  <c r="BF101" i="3"/>
  <c r="XM103" i="3"/>
  <c r="XM109" i="3" s="1"/>
  <c r="ADP103" i="3"/>
  <c r="ADP109" i="3" s="1"/>
  <c r="HO107" i="3"/>
  <c r="HO101" i="3"/>
  <c r="SN104" i="3"/>
  <c r="SN110" i="3" s="1"/>
  <c r="AAJ103" i="3"/>
  <c r="AAJ109" i="3" s="1"/>
  <c r="MO101" i="3"/>
  <c r="MO107" i="3"/>
  <c r="BG107" i="3"/>
  <c r="BG101" i="3"/>
  <c r="HZ107" i="3"/>
  <c r="HZ101" i="3"/>
  <c r="ZA103" i="3"/>
  <c r="ZA109" i="3" s="1"/>
  <c r="GS101" i="3"/>
  <c r="GS107" i="3"/>
  <c r="AFA103" i="3"/>
  <c r="AFA109" i="3" s="1"/>
  <c r="HJ101" i="3"/>
  <c r="HJ107" i="3"/>
  <c r="YS103" i="3"/>
  <c r="YS109" i="3" s="1"/>
  <c r="ABW103" i="3"/>
  <c r="ABW109" i="3" s="1"/>
  <c r="ACT103" i="3"/>
  <c r="ACT109" i="3" s="1"/>
  <c r="ABR103" i="3"/>
  <c r="ABR109" i="3" s="1"/>
  <c r="ZJ103" i="3"/>
  <c r="ZJ109" i="3" s="1"/>
  <c r="CA107" i="3"/>
  <c r="CA101" i="3"/>
  <c r="DK107" i="3"/>
  <c r="DK101" i="3"/>
  <c r="ADQ103" i="3"/>
  <c r="ADQ109" i="3" s="1"/>
  <c r="KP107" i="3"/>
  <c r="KP101" i="3"/>
  <c r="XD103" i="3"/>
  <c r="XD109" i="3" s="1"/>
  <c r="GC107" i="3"/>
  <c r="GC101" i="3"/>
  <c r="CS107" i="3"/>
  <c r="CS101" i="3"/>
  <c r="AH107" i="3"/>
  <c r="AH101" i="3"/>
  <c r="ADD103" i="3"/>
  <c r="ADD109" i="3" s="1"/>
  <c r="XO103" i="3"/>
  <c r="XO109" i="3" s="1"/>
  <c r="ABE103" i="3"/>
  <c r="ABE109" i="3" s="1"/>
  <c r="Z107" i="3"/>
  <c r="Z101" i="3"/>
  <c r="AO107" i="3"/>
  <c r="AO101" i="3"/>
  <c r="FN107" i="3"/>
  <c r="FN101" i="3"/>
  <c r="JH107" i="3"/>
  <c r="JH101" i="3"/>
  <c r="UC103" i="3"/>
  <c r="UC109" i="3" s="1"/>
  <c r="YR104" i="3"/>
  <c r="YR110" i="3" s="1"/>
  <c r="ABF104" i="3"/>
  <c r="ABF110" i="3" s="1"/>
  <c r="ACZ104" i="3"/>
  <c r="ACZ110" i="3" s="1"/>
  <c r="WI104" i="3"/>
  <c r="WI110" i="3" s="1"/>
  <c r="AFC104" i="3"/>
  <c r="AFC110" i="3" s="1"/>
  <c r="OX104" i="3"/>
  <c r="OX110" i="3" s="1"/>
  <c r="AAP104" i="3"/>
  <c r="AAP110" i="3" s="1"/>
  <c r="AES104" i="3"/>
  <c r="AES110" i="3" s="1"/>
  <c r="YN104" i="3"/>
  <c r="YN110" i="3" s="1"/>
  <c r="OR104" i="3"/>
  <c r="OR110" i="3" s="1"/>
  <c r="QZ121" i="3" s="1"/>
  <c r="NJ104" i="3"/>
  <c r="NJ110" i="3" s="1"/>
  <c r="PR121" i="3" s="1"/>
  <c r="OQ104" i="3"/>
  <c r="OQ110" i="3" s="1"/>
  <c r="QY121" i="3" s="1"/>
  <c r="ADS104" i="3"/>
  <c r="ADS110" i="3" s="1"/>
  <c r="YM104" i="3"/>
  <c r="YM110" i="3" s="1"/>
  <c r="ABG104" i="3"/>
  <c r="ABG110" i="3" s="1"/>
  <c r="XW104" i="3"/>
  <c r="XW110" i="3" s="1"/>
  <c r="RZ104" i="3"/>
  <c r="RZ110" i="3" s="1"/>
  <c r="WW104" i="3"/>
  <c r="WW110" i="3" s="1"/>
  <c r="RX104" i="3"/>
  <c r="RX110" i="3" s="1"/>
  <c r="YD104" i="3"/>
  <c r="YD110" i="3" s="1"/>
  <c r="XY104" i="3"/>
  <c r="XY110" i="3" s="1"/>
  <c r="SE104" i="3"/>
  <c r="SE110" i="3" s="1"/>
  <c r="UW104" i="3"/>
  <c r="UW110" i="3" s="1"/>
  <c r="AAX104" i="3"/>
  <c r="AAX110" i="3" s="1"/>
  <c r="QB104" i="3"/>
  <c r="QB110" i="3" s="1"/>
  <c r="UQ104" i="3"/>
  <c r="UQ110" i="3" s="1"/>
  <c r="WE104" i="3"/>
  <c r="WE110" i="3" s="1"/>
  <c r="PX104" i="3"/>
  <c r="PX110" i="3" s="1"/>
  <c r="SF121" i="3" s="1"/>
  <c r="AFE104" i="3"/>
  <c r="AFE110" i="3" s="1"/>
  <c r="TC104" i="3"/>
  <c r="TC110" i="3" s="1"/>
  <c r="NY104" i="3"/>
  <c r="NY110" i="3" s="1"/>
  <c r="QG121" i="3" s="1"/>
  <c r="XJ103" i="3"/>
  <c r="XJ109" i="3" s="1"/>
  <c r="HK107" i="3"/>
  <c r="HK101" i="3"/>
  <c r="ADY103" i="3"/>
  <c r="ADY109" i="3" s="1"/>
  <c r="CJ107" i="3"/>
  <c r="CJ101" i="3"/>
  <c r="JT101" i="3"/>
  <c r="JT107" i="3"/>
  <c r="AW107" i="3"/>
  <c r="AW101" i="3"/>
  <c r="DC107" i="3"/>
  <c r="DC101" i="3"/>
  <c r="AV107" i="3"/>
  <c r="AV101" i="3"/>
  <c r="BN107" i="3"/>
  <c r="BN101" i="3"/>
  <c r="EV107" i="3"/>
  <c r="EV101" i="3"/>
  <c r="AEA103" i="3"/>
  <c r="AEA109" i="3" s="1"/>
  <c r="IN101" i="3"/>
  <c r="IN107" i="3"/>
  <c r="YZ103" i="3"/>
  <c r="YZ109" i="3" s="1"/>
  <c r="UD103" i="3"/>
  <c r="UD109" i="3" s="1"/>
  <c r="ABQ103" i="3"/>
  <c r="ABQ109" i="3" s="1"/>
  <c r="ABX103" i="3"/>
  <c r="ABX109" i="3" s="1"/>
  <c r="FZ107" i="3"/>
  <c r="FZ101" i="3"/>
  <c r="ABB103" i="3"/>
  <c r="ABB109" i="3" s="1"/>
  <c r="BI107" i="3"/>
  <c r="BI101" i="3"/>
  <c r="VM104" i="3"/>
  <c r="VM110" i="3" s="1"/>
  <c r="AED104" i="3"/>
  <c r="AED110" i="3" s="1"/>
  <c r="EJ107" i="3"/>
  <c r="EJ101" i="3"/>
  <c r="EE107" i="3"/>
  <c r="EE101" i="3"/>
  <c r="SV103" i="3"/>
  <c r="SV109" i="3" s="1"/>
  <c r="ACR103" i="3"/>
  <c r="ACR109" i="3" s="1"/>
  <c r="UU103" i="3"/>
  <c r="UU109" i="3" s="1"/>
  <c r="ACN104" i="3"/>
  <c r="ACN110" i="3" s="1"/>
  <c r="TW104" i="3"/>
  <c r="TW110" i="3" s="1"/>
  <c r="DZ107" i="3"/>
  <c r="DZ101" i="3"/>
  <c r="IT107" i="3"/>
  <c r="IT101" i="3"/>
  <c r="BT101" i="3"/>
  <c r="BT107" i="3"/>
  <c r="LG107" i="3"/>
  <c r="LG101" i="3"/>
  <c r="KG107" i="3"/>
  <c r="KG101" i="3"/>
  <c r="JL107" i="3"/>
  <c r="JL101" i="3"/>
  <c r="X107" i="3"/>
  <c r="X101" i="3"/>
  <c r="ET107" i="3"/>
  <c r="ET101" i="3"/>
  <c r="ADB103" i="3"/>
  <c r="ADB109" i="3" s="1"/>
  <c r="AB107" i="3"/>
  <c r="AB101" i="3"/>
  <c r="ACP103" i="3"/>
  <c r="ACP109" i="3" s="1"/>
  <c r="YR103" i="3"/>
  <c r="YR109" i="3" s="1"/>
  <c r="XL103" i="3"/>
  <c r="XL109" i="3" s="1"/>
  <c r="HF101" i="3"/>
  <c r="HF107" i="3"/>
  <c r="WE103" i="3"/>
  <c r="WE109" i="3" s="1"/>
  <c r="EY107" i="3"/>
  <c r="EY101" i="3"/>
  <c r="ZI103" i="3"/>
  <c r="ZI109" i="3" s="1"/>
  <c r="ACU103" i="3"/>
  <c r="ACU109" i="3" s="1"/>
  <c r="TP103" i="3"/>
  <c r="TP109" i="3" s="1"/>
  <c r="EK107" i="3"/>
  <c r="EK101" i="3"/>
  <c r="FA107" i="3"/>
  <c r="FA101" i="3"/>
  <c r="AEO103" i="3"/>
  <c r="AEO109" i="3" s="1"/>
  <c r="AFB103" i="3"/>
  <c r="AFB109" i="3" s="1"/>
  <c r="GP107" i="3"/>
  <c r="GP101" i="3"/>
  <c r="UZ103" i="3"/>
  <c r="UZ109" i="3" s="1"/>
  <c r="FL107" i="3"/>
  <c r="FL101" i="3"/>
  <c r="MD107" i="3"/>
  <c r="MD101" i="3"/>
  <c r="BO107" i="3"/>
  <c r="BO101" i="3"/>
  <c r="XA103" i="3"/>
  <c r="XA109" i="3" s="1"/>
  <c r="PF104" i="3"/>
  <c r="PF110" i="3" s="1"/>
  <c r="RN121" i="3" s="1"/>
  <c r="TP104" i="3"/>
  <c r="TP110" i="3" s="1"/>
  <c r="ZQ104" i="3"/>
  <c r="ZQ110" i="3" s="1"/>
  <c r="XI104" i="3"/>
  <c r="XI110" i="3" s="1"/>
  <c r="YO104" i="3"/>
  <c r="YO110" i="3" s="1"/>
  <c r="AEY104" i="3"/>
  <c r="AEY110" i="3" s="1"/>
  <c r="UE104" i="3"/>
  <c r="UE110" i="3" s="1"/>
  <c r="PB104" i="3"/>
  <c r="PB110" i="3" s="1"/>
  <c r="RJ121" i="3" s="1"/>
  <c r="RG104" i="3"/>
  <c r="RG110" i="3" s="1"/>
  <c r="OM104" i="3"/>
  <c r="OM110" i="3" s="1"/>
  <c r="QU121" i="3" s="1"/>
  <c r="SP104" i="3"/>
  <c r="SP110" i="3" s="1"/>
  <c r="YF104" i="3"/>
  <c r="YF110" i="3" s="1"/>
  <c r="ACI104" i="3"/>
  <c r="ACI110" i="3" s="1"/>
  <c r="ZS104" i="3"/>
  <c r="ZS110" i="3" s="1"/>
  <c r="ADL104" i="3"/>
  <c r="ADL110" i="3" s="1"/>
  <c r="ACK104" i="3"/>
  <c r="ACK110" i="3" s="1"/>
  <c r="ABO104" i="3"/>
  <c r="ABO110" i="3" s="1"/>
  <c r="ADN104" i="3"/>
  <c r="ADN110" i="3" s="1"/>
  <c r="ACB104" i="3"/>
  <c r="ACB110" i="3" s="1"/>
  <c r="AAW104" i="3"/>
  <c r="AAW110" i="3" s="1"/>
  <c r="WS104" i="3"/>
  <c r="WS110" i="3" s="1"/>
  <c r="OO104" i="3"/>
  <c r="OO110" i="3" s="1"/>
  <c r="QW121" i="3" s="1"/>
  <c r="ABQ104" i="3"/>
  <c r="ABQ110" i="3" s="1"/>
  <c r="PR104" i="3"/>
  <c r="PR110" i="3" s="1"/>
  <c r="RZ121" i="3" s="1"/>
  <c r="ADG104" i="3"/>
  <c r="ADG110" i="3" s="1"/>
  <c r="PI104" i="3"/>
  <c r="PI110" i="3" s="1"/>
  <c r="RQ121" i="3" s="1"/>
  <c r="OG104" i="3"/>
  <c r="OG110" i="3" s="1"/>
  <c r="QO121" i="3" s="1"/>
  <c r="RO104" i="3"/>
  <c r="RO110" i="3" s="1"/>
  <c r="SX104" i="3"/>
  <c r="SX110" i="3" s="1"/>
  <c r="ZF104" i="3"/>
  <c r="ZF110" i="3" s="1"/>
  <c r="NR104" i="3"/>
  <c r="NR110" i="3" s="1"/>
  <c r="PZ121" i="3" s="1"/>
  <c r="IA107" i="3"/>
  <c r="IA101" i="3"/>
  <c r="NG107" i="3"/>
  <c r="NG101" i="3"/>
  <c r="AEX103" i="3"/>
  <c r="AEX109" i="3" s="1"/>
  <c r="FV101" i="3"/>
  <c r="FV107" i="3"/>
  <c r="U107" i="3"/>
  <c r="U101" i="3"/>
  <c r="DL101" i="3"/>
  <c r="DL107" i="3"/>
  <c r="UQ103" i="3"/>
  <c r="UQ109" i="3" s="1"/>
  <c r="UW103" i="3"/>
  <c r="UW109" i="3" s="1"/>
  <c r="DM101" i="3"/>
  <c r="DM107" i="3"/>
  <c r="AAT103" i="3"/>
  <c r="AAT109" i="3" s="1"/>
  <c r="GM107" i="3"/>
  <c r="GM101" i="3"/>
  <c r="EB107" i="3"/>
  <c r="EB101" i="3"/>
  <c r="ADC103" i="3"/>
  <c r="ADC109" i="3" s="1"/>
  <c r="OE104" i="3"/>
  <c r="OE110" i="3" s="1"/>
  <c r="QM121" i="3" s="1"/>
  <c r="XK103" i="3"/>
  <c r="XK109" i="3" s="1"/>
  <c r="VH103" i="3"/>
  <c r="VH109" i="3" s="1"/>
  <c r="AT101" i="3"/>
  <c r="AT107" i="3"/>
  <c r="IL107" i="3"/>
  <c r="IL101" i="3"/>
  <c r="TC103" i="3"/>
  <c r="TC109" i="3" s="1"/>
  <c r="ADX104" i="3"/>
  <c r="ADX110" i="3" s="1"/>
  <c r="LA107" i="3"/>
  <c r="LA101" i="3"/>
  <c r="MP107" i="3"/>
  <c r="MP101" i="3"/>
  <c r="SO103" i="3"/>
  <c r="SO109" i="3" s="1"/>
  <c r="SK103" i="3"/>
  <c r="SK109" i="3" s="1"/>
  <c r="CW107" i="3"/>
  <c r="CW101" i="3"/>
  <c r="SL103" i="3"/>
  <c r="DY107" i="3"/>
  <c r="DY101" i="3"/>
  <c r="LC107" i="3"/>
  <c r="LC101" i="3"/>
  <c r="EP107" i="3"/>
  <c r="EP101" i="3"/>
  <c r="CN107" i="3"/>
  <c r="CN101" i="3"/>
  <c r="WF103" i="3"/>
  <c r="WF109" i="3" s="1"/>
  <c r="YU103" i="3"/>
  <c r="YU109" i="3" s="1"/>
  <c r="YH104" i="3"/>
  <c r="YH110" i="3" s="1"/>
  <c r="EO101" i="3"/>
  <c r="EO107" i="3"/>
  <c r="ACG103" i="3"/>
  <c r="ACG109" i="3" s="1"/>
  <c r="WW103" i="3"/>
  <c r="WW109" i="3" s="1"/>
  <c r="IZ107" i="3"/>
  <c r="IZ101" i="3"/>
  <c r="AEC103" i="3"/>
  <c r="YV103" i="3"/>
  <c r="YV109" i="3" s="1"/>
  <c r="UF103" i="3"/>
  <c r="UF109" i="3" s="1"/>
  <c r="WA103" i="3"/>
  <c r="WA109" i="3" s="1"/>
  <c r="TX103" i="3"/>
  <c r="TX109" i="3" s="1"/>
  <c r="KO107" i="3"/>
  <c r="KO101" i="3"/>
  <c r="JC107" i="3"/>
  <c r="JC101" i="3"/>
  <c r="ND107" i="3"/>
  <c r="ND101" i="3"/>
  <c r="AAP103" i="3"/>
  <c r="HR107" i="3"/>
  <c r="HR101" i="3"/>
  <c r="AEM103" i="3"/>
  <c r="AEM109" i="3" s="1"/>
  <c r="ABF103" i="3"/>
  <c r="ABF109" i="3" s="1"/>
  <c r="NC107" i="3"/>
  <c r="NC101" i="3"/>
  <c r="ZY103" i="3"/>
  <c r="ZY109" i="3" s="1"/>
  <c r="KF107" i="3"/>
  <c r="KF101" i="3"/>
  <c r="HG107" i="3"/>
  <c r="HG101" i="3"/>
  <c r="ACD103" i="3"/>
  <c r="ACD109" i="3" s="1"/>
  <c r="UI103" i="3"/>
  <c r="UI109" i="3" s="1"/>
  <c r="LK101" i="3"/>
  <c r="LK107" i="3"/>
  <c r="UR103" i="3"/>
  <c r="UR109" i="3" s="1"/>
  <c r="IK107" i="3"/>
  <c r="IK101" i="3"/>
  <c r="WZ103" i="3"/>
  <c r="WZ109" i="3" s="1"/>
  <c r="GT107" i="3"/>
  <c r="GT101" i="3"/>
  <c r="ZL103" i="3"/>
  <c r="ZL109" i="3" s="1"/>
  <c r="MH107" i="3"/>
  <c r="MH101" i="3"/>
  <c r="BZ107" i="3"/>
  <c r="BZ101" i="3"/>
  <c r="MF107" i="3"/>
  <c r="MF101" i="3"/>
  <c r="WH104" i="3"/>
  <c r="WH110" i="3" s="1"/>
  <c r="ZM104" i="3"/>
  <c r="ZM110" i="3" s="1"/>
  <c r="XT104" i="3"/>
  <c r="XT110" i="3" s="1"/>
  <c r="YG104" i="3"/>
  <c r="YG110" i="3" s="1"/>
  <c r="ADT104" i="3"/>
  <c r="ADT110" i="3" s="1"/>
  <c r="SA104" i="3"/>
  <c r="SA110" i="3" s="1"/>
  <c r="ST104" i="3"/>
  <c r="ST110" i="3" s="1"/>
  <c r="XK104" i="3"/>
  <c r="XK110" i="3" s="1"/>
  <c r="ABR104" i="3"/>
  <c r="ABR110" i="3" s="1"/>
  <c r="AEC104" i="3"/>
  <c r="AEC110" i="3" s="1"/>
  <c r="XS104" i="3"/>
  <c r="XS110" i="3" s="1"/>
  <c r="VK104" i="3"/>
  <c r="VK110" i="3" s="1"/>
  <c r="ADQ104" i="3"/>
  <c r="ADQ110" i="3" s="1"/>
  <c r="YT104" i="3"/>
  <c r="YT110" i="3" s="1"/>
  <c r="TH104" i="3"/>
  <c r="TH110" i="3" s="1"/>
  <c r="AEL104" i="3"/>
  <c r="AEL110" i="3" s="1"/>
  <c r="WQ104" i="3"/>
  <c r="WQ110" i="3" s="1"/>
  <c r="ABJ104" i="3"/>
  <c r="ABJ110" i="3" s="1"/>
  <c r="PG104" i="3"/>
  <c r="PG110" i="3" s="1"/>
  <c r="RO121" i="3" s="1"/>
  <c r="XU104" i="3"/>
  <c r="XU110" i="3" s="1"/>
  <c r="AEP104" i="3"/>
  <c r="AEP110" i="3" s="1"/>
  <c r="UR104" i="3"/>
  <c r="UR110" i="3" s="1"/>
  <c r="AAS104" i="3"/>
  <c r="AAS110" i="3" s="1"/>
  <c r="PZ104" i="3"/>
  <c r="PZ110" i="3" s="1"/>
  <c r="SH121" i="3" s="1"/>
  <c r="ABD104" i="3"/>
  <c r="ABD110" i="3" s="1"/>
  <c r="ABL104" i="3"/>
  <c r="ABL110" i="3" s="1"/>
  <c r="ACV104" i="3"/>
  <c r="ACV110" i="3" s="1"/>
  <c r="ABC104" i="3"/>
  <c r="ABC110" i="3" s="1"/>
  <c r="TT104" i="3"/>
  <c r="TT110" i="3" s="1"/>
  <c r="ADA104" i="3"/>
  <c r="ADA110" i="3" s="1"/>
  <c r="RS104" i="3"/>
  <c r="RS110" i="3" s="1"/>
  <c r="PY104" i="3"/>
  <c r="PY110" i="3" s="1"/>
  <c r="SG121" i="3" s="1"/>
  <c r="AEJ103" i="3"/>
  <c r="AEJ109" i="3" s="1"/>
  <c r="ZM103" i="3"/>
  <c r="ZM109" i="3" s="1"/>
  <c r="ABO103" i="3"/>
  <c r="ABO109" i="3" s="1"/>
  <c r="YQ103" i="3"/>
  <c r="YQ109" i="3" s="1"/>
  <c r="UX104" i="3"/>
  <c r="UX110" i="3" s="1"/>
  <c r="TJ103" i="3"/>
  <c r="TJ109" i="3" s="1"/>
  <c r="WB103" i="3"/>
  <c r="WB109" i="3" s="1"/>
  <c r="DI107" i="3"/>
  <c r="DI101" i="3"/>
  <c r="AEH103" i="3"/>
  <c r="AEH109" i="3" s="1"/>
  <c r="YM103" i="3"/>
  <c r="YM109" i="3" s="1"/>
  <c r="AQ101" i="3"/>
  <c r="AQ107" i="3"/>
  <c r="CO107" i="3"/>
  <c r="CO101" i="3"/>
  <c r="LF107" i="3"/>
  <c r="LF101" i="3"/>
  <c r="VB103" i="3"/>
  <c r="VB109" i="3" s="1"/>
  <c r="SN103" i="3"/>
  <c r="SN109" i="3" s="1"/>
  <c r="TU103" i="3"/>
  <c r="TU109" i="3" s="1"/>
  <c r="WX103" i="3"/>
  <c r="WX109" i="3" s="1"/>
  <c r="ACH103" i="3"/>
  <c r="ACH109" i="3" s="1"/>
  <c r="KU107" i="3"/>
  <c r="KU101" i="3"/>
  <c r="ZF103" i="3"/>
  <c r="ZF109" i="3" s="1"/>
  <c r="FR107" i="3"/>
  <c r="FR101" i="3"/>
  <c r="ABY103" i="3"/>
  <c r="ABY109" i="3" s="1"/>
  <c r="SH103" i="3"/>
  <c r="SH109" i="3" s="1"/>
  <c r="DR107" i="3"/>
  <c r="DR101" i="3"/>
  <c r="US103" i="3"/>
  <c r="XI103" i="3"/>
  <c r="XI109" i="3" s="1"/>
  <c r="AEP103" i="3"/>
  <c r="AEP109" i="3" s="1"/>
  <c r="TY103" i="3"/>
  <c r="TY109" i="3" s="1"/>
  <c r="AG107" i="3"/>
  <c r="AG101" i="3"/>
  <c r="WR103" i="3"/>
  <c r="WR109" i="3" s="1"/>
  <c r="ABL103" i="3"/>
  <c r="ABL109" i="3" s="1"/>
  <c r="VA103" i="3"/>
  <c r="VA109" i="3" s="1"/>
  <c r="NE107" i="3"/>
  <c r="NE101" i="3"/>
  <c r="ACQ103" i="3"/>
  <c r="ACQ109" i="3" s="1"/>
  <c r="BE107" i="3"/>
  <c r="BE101" i="3"/>
  <c r="ACZ103" i="3"/>
  <c r="ACZ109" i="3" s="1"/>
  <c r="NA107" i="3"/>
  <c r="NA101" i="3"/>
  <c r="ADZ103" i="3"/>
  <c r="ADZ109" i="3" s="1"/>
  <c r="AFF103" i="3"/>
  <c r="AFF109" i="3" s="1"/>
  <c r="FF107" i="3"/>
  <c r="FF101" i="3"/>
  <c r="GD107" i="3"/>
  <c r="GD101" i="3"/>
  <c r="ACL103" i="3"/>
  <c r="ACL109" i="3" s="1"/>
  <c r="GB107" i="3"/>
  <c r="GB101" i="3"/>
  <c r="KE101" i="3"/>
  <c r="KE107" i="3"/>
  <c r="BR107" i="3"/>
  <c r="BR101" i="3"/>
  <c r="AF107" i="3"/>
  <c r="AF101" i="3"/>
  <c r="VO103" i="3"/>
  <c r="VO109" i="3" s="1"/>
  <c r="DU107" i="3"/>
  <c r="DU101" i="3"/>
  <c r="EX107" i="3"/>
  <c r="EX101" i="3"/>
  <c r="LR107" i="3"/>
  <c r="LR101" i="3"/>
  <c r="ACW103" i="3"/>
  <c r="ACW109" i="3" s="1"/>
  <c r="VT103" i="3"/>
  <c r="VT109" i="3" s="1"/>
  <c r="AEN103" i="3"/>
  <c r="AEN109" i="3" s="1"/>
  <c r="FS107" i="3"/>
  <c r="FS101" i="3"/>
  <c r="LP107" i="3"/>
  <c r="LP101" i="3"/>
  <c r="XQ104" i="3"/>
  <c r="XQ110" i="3" s="1"/>
  <c r="NT104" i="3"/>
  <c r="NT110" i="3" s="1"/>
  <c r="QB121" i="3" s="1"/>
  <c r="PT104" i="3"/>
  <c r="PT110" i="3" s="1"/>
  <c r="SB121" i="3" s="1"/>
  <c r="VI104" i="3"/>
  <c r="VI110" i="3" s="1"/>
  <c r="QK104" i="3"/>
  <c r="QK110" i="3" s="1"/>
  <c r="SS121" i="3" s="1"/>
  <c r="NI104" i="3"/>
  <c r="NI110" i="3" s="1"/>
  <c r="ACF104" i="3"/>
  <c r="ACF110" i="3" s="1"/>
  <c r="YS104" i="3"/>
  <c r="YS110" i="3" s="1"/>
  <c r="PM104" i="3"/>
  <c r="PM110" i="3" s="1"/>
  <c r="RU121" i="3" s="1"/>
  <c r="NP104" i="3"/>
  <c r="NP110" i="3" s="1"/>
  <c r="PX121" i="3" s="1"/>
  <c r="XN104" i="3"/>
  <c r="XN110" i="3" s="1"/>
  <c r="QR104" i="3"/>
  <c r="QR110" i="3" s="1"/>
  <c r="SZ121" i="3" s="1"/>
  <c r="VD104" i="3"/>
  <c r="VD110" i="3" s="1"/>
  <c r="PW104" i="3"/>
  <c r="PW110" i="3" s="1"/>
  <c r="SE121" i="3" s="1"/>
  <c r="YZ104" i="3"/>
  <c r="YZ110" i="3" s="1"/>
  <c r="AAO104" i="3"/>
  <c r="AAO110" i="3" s="1"/>
  <c r="WX104" i="3"/>
  <c r="WX110" i="3" s="1"/>
  <c r="QG104" i="3"/>
  <c r="QG110" i="3" s="1"/>
  <c r="SO121" i="3" s="1"/>
  <c r="SO104" i="3"/>
  <c r="SO110" i="3" s="1"/>
  <c r="RP104" i="3"/>
  <c r="RP110" i="3" s="1"/>
  <c r="ZZ104" i="3"/>
  <c r="ZZ110" i="3" s="1"/>
  <c r="PK104" i="3"/>
  <c r="PK110" i="3" s="1"/>
  <c r="RS121" i="3" s="1"/>
  <c r="AEQ104" i="3"/>
  <c r="AEQ110" i="3" s="1"/>
  <c r="YJ104" i="3"/>
  <c r="YJ110" i="3" s="1"/>
  <c r="WA104" i="3"/>
  <c r="WA110" i="3" s="1"/>
  <c r="OW104" i="3"/>
  <c r="OW110" i="3" s="1"/>
  <c r="RE121" i="3" s="1"/>
  <c r="NM104" i="3"/>
  <c r="NM110" i="3" s="1"/>
  <c r="PU121" i="3" s="1"/>
  <c r="UJ104" i="3"/>
  <c r="UJ110" i="3" s="1"/>
  <c r="QW104" i="3"/>
  <c r="QW110" i="3" s="1"/>
  <c r="VS104" i="3"/>
  <c r="VS110" i="3" s="1"/>
  <c r="ADP104" i="3"/>
  <c r="ADP110" i="3" s="1"/>
  <c r="CK107" i="3"/>
  <c r="CK101" i="3"/>
  <c r="GO107" i="3"/>
  <c r="GO101" i="3"/>
  <c r="IH107" i="3"/>
  <c r="IH101" i="3"/>
  <c r="TB103" i="3"/>
  <c r="TB109" i="3" s="1"/>
  <c r="GL107" i="3"/>
  <c r="GL101" i="3"/>
  <c r="JR107" i="3"/>
  <c r="JR101" i="3"/>
  <c r="MG107" i="3"/>
  <c r="MG101" i="3"/>
  <c r="KS107" i="3"/>
  <c r="KS101" i="3"/>
  <c r="AEW103" i="3"/>
  <c r="AEW109" i="3" s="1"/>
  <c r="TT103" i="3"/>
  <c r="TT109" i="3" s="1"/>
  <c r="WH103" i="3"/>
  <c r="WH109" i="3" s="1"/>
  <c r="AEI103" i="3"/>
  <c r="AEI109" i="3" s="1"/>
  <c r="SI103" i="3"/>
  <c r="SI109" i="3" s="1"/>
  <c r="CD107" i="3"/>
  <c r="CD101" i="3"/>
  <c r="DQ107" i="3"/>
  <c r="DQ101" i="3"/>
  <c r="RK104" i="3"/>
  <c r="RK110" i="3" s="1"/>
  <c r="YL103" i="3"/>
  <c r="YL109" i="3" s="1"/>
  <c r="SF103" i="3"/>
  <c r="SF109" i="3" s="1"/>
  <c r="BS107" i="3"/>
  <c r="BS101" i="3"/>
  <c r="TV104" i="3"/>
  <c r="TV110" i="3" s="1"/>
  <c r="LO107" i="3"/>
  <c r="LO101" i="3"/>
  <c r="AAR103" i="3"/>
  <c r="AAR109" i="3" s="1"/>
  <c r="NH107" i="3"/>
  <c r="NH101" i="3"/>
  <c r="ER107" i="3"/>
  <c r="ER101" i="3"/>
  <c r="MR107" i="3"/>
  <c r="MR101" i="3"/>
  <c r="HV107" i="3"/>
  <c r="HV101" i="3"/>
  <c r="PC104" i="3"/>
  <c r="PC110" i="3" s="1"/>
  <c r="RK121" i="3" s="1"/>
  <c r="GY107" i="3"/>
  <c r="GY101" i="3"/>
  <c r="AAX103" i="3"/>
  <c r="AAX109" i="3" s="1"/>
  <c r="AAO103" i="3"/>
  <c r="AAO109" i="3" s="1"/>
  <c r="XQ103" i="3"/>
  <c r="XQ109" i="3" s="1"/>
  <c r="EC107" i="3"/>
  <c r="EC101" i="3"/>
  <c r="IP107" i="3"/>
  <c r="IP101" i="3"/>
  <c r="GE101" i="3"/>
  <c r="GE107" i="3"/>
  <c r="FK101" i="3"/>
  <c r="FK107" i="3"/>
  <c r="EG107" i="3"/>
  <c r="EG101" i="3"/>
  <c r="FD107" i="3"/>
  <c r="FD101" i="3"/>
  <c r="GK107" i="3"/>
  <c r="GK101" i="3"/>
  <c r="ACO103" i="3"/>
  <c r="ACO109" i="3" s="1"/>
  <c r="CP107" i="3"/>
  <c r="CP101" i="3"/>
  <c r="HT107" i="3"/>
  <c r="HT101" i="3"/>
  <c r="BH107" i="3"/>
  <c r="BH101" i="3"/>
  <c r="LI107" i="3"/>
  <c r="LI101" i="3"/>
  <c r="XS103" i="3"/>
  <c r="XS109" i="3" s="1"/>
  <c r="UV103" i="3"/>
  <c r="UV109" i="3" s="1"/>
  <c r="XG103" i="3"/>
  <c r="XG109" i="3" s="1"/>
  <c r="ADM103" i="3"/>
  <c r="ADM109" i="3" s="1"/>
  <c r="AAY103" i="3"/>
  <c r="AAY109" i="3" s="1"/>
  <c r="JM107" i="3"/>
  <c r="JM101" i="3"/>
  <c r="DP107" i="3"/>
  <c r="DP101" i="3"/>
  <c r="LE107" i="3"/>
  <c r="LE101" i="3"/>
  <c r="YH103" i="3"/>
  <c r="YH109" i="3" s="1"/>
  <c r="DG107" i="3"/>
  <c r="DG101" i="3"/>
  <c r="VW103" i="3"/>
  <c r="BD107" i="3"/>
  <c r="BD101" i="3"/>
  <c r="MW101" i="3"/>
  <c r="MW107" i="3"/>
  <c r="VR103" i="3"/>
  <c r="VR109" i="3" s="1"/>
  <c r="HU107" i="3"/>
  <c r="HU101" i="3"/>
  <c r="CI107" i="3"/>
  <c r="CI101" i="3"/>
  <c r="ZR103" i="3"/>
  <c r="ZR109" i="3" s="1"/>
  <c r="HW107" i="3"/>
  <c r="HW101" i="3"/>
  <c r="JQ101" i="3"/>
  <c r="JQ107" i="3"/>
  <c r="TM104" i="3"/>
  <c r="TM110" i="3" s="1"/>
  <c r="CT107" i="3"/>
  <c r="CT101" i="3"/>
  <c r="FQ101" i="3"/>
  <c r="FQ107" i="3"/>
  <c r="UN103" i="3"/>
  <c r="UN109" i="3" s="1"/>
  <c r="AAR104" i="3"/>
  <c r="AAR110" i="3" s="1"/>
  <c r="OK104" i="3"/>
  <c r="OK110" i="3" s="1"/>
  <c r="QS121" i="3" s="1"/>
  <c r="WV104" i="3"/>
  <c r="WV110" i="3" s="1"/>
  <c r="ADH104" i="3"/>
  <c r="ADH110" i="3" s="1"/>
  <c r="PE104" i="3"/>
  <c r="PE110" i="3" s="1"/>
  <c r="RM121" i="3" s="1"/>
  <c r="QC104" i="3"/>
  <c r="QC110" i="3" s="1"/>
  <c r="VQ104" i="3"/>
  <c r="VQ110" i="3" s="1"/>
  <c r="WJ104" i="3"/>
  <c r="WJ110" i="3" s="1"/>
  <c r="ABW104" i="3"/>
  <c r="ABW110" i="3" s="1"/>
  <c r="ACJ104" i="3"/>
  <c r="ACJ110" i="3" s="1"/>
  <c r="RA104" i="3"/>
  <c r="RA110" i="3" s="1"/>
  <c r="AAG104" i="3"/>
  <c r="AAG110" i="3" s="1"/>
  <c r="ACU104" i="3"/>
  <c r="ACU110" i="3" s="1"/>
  <c r="ACY104" i="3"/>
  <c r="ACY110" i="3" s="1"/>
  <c r="SU104" i="3"/>
  <c r="SU110" i="3" s="1"/>
  <c r="YQ104" i="3"/>
  <c r="YQ110" i="3" s="1"/>
  <c r="XD104" i="3"/>
  <c r="XD110" i="3" s="1"/>
  <c r="PS104" i="3"/>
  <c r="PS110" i="3" s="1"/>
  <c r="SA121" i="3" s="1"/>
  <c r="OZ104" i="3"/>
  <c r="OZ110" i="3" s="1"/>
  <c r="RH121" i="3" s="1"/>
  <c r="ADJ104" i="3"/>
  <c r="ADJ110" i="3" s="1"/>
  <c r="SJ104" i="3"/>
  <c r="SJ110" i="3" s="1"/>
  <c r="WY104" i="3"/>
  <c r="WY110" i="3" s="1"/>
  <c r="OT104" i="3"/>
  <c r="OT110" i="3" s="1"/>
  <c r="RB121" i="3" s="1"/>
  <c r="QZ104" i="3"/>
  <c r="QZ110" i="3" s="1"/>
  <c r="AAY104" i="3"/>
  <c r="AAY110" i="3" s="1"/>
  <c r="ZW104" i="3"/>
  <c r="ZW110" i="3" s="1"/>
  <c r="XX104" i="3"/>
  <c r="XX110" i="3" s="1"/>
  <c r="ON104" i="3"/>
  <c r="ON110" i="3" s="1"/>
  <c r="QV121" i="3" s="1"/>
  <c r="PO104" i="3"/>
  <c r="PO110" i="3" s="1"/>
  <c r="RW121" i="3" s="1"/>
  <c r="NO104" i="3"/>
  <c r="NO110" i="3" s="1"/>
  <c r="PW121" i="3" s="1"/>
  <c r="AEF104" i="3"/>
  <c r="AEF110" i="3" s="1"/>
  <c r="OS104" i="3"/>
  <c r="OS110" i="3" s="1"/>
  <c r="RA121" i="3" s="1"/>
  <c r="AAL104" i="3"/>
  <c r="AAL110" i="3" s="1"/>
  <c r="VE103" i="3"/>
  <c r="VE109" i="3" s="1"/>
  <c r="EW107" i="3"/>
  <c r="EW101" i="3"/>
  <c r="BM101" i="3"/>
  <c r="BM107" i="3"/>
  <c r="ABU103" i="3"/>
  <c r="ABU109" i="3" s="1"/>
  <c r="MA107" i="3"/>
  <c r="MA101" i="3"/>
  <c r="CF107" i="3"/>
  <c r="CF101" i="3"/>
  <c r="YJ103" i="3"/>
  <c r="YJ109" i="3" s="1"/>
  <c r="YE103" i="3"/>
  <c r="YE109" i="3" s="1"/>
  <c r="TZ103" i="3"/>
  <c r="TZ109" i="3" s="1"/>
  <c r="VG103" i="3"/>
  <c r="VG109" i="3" s="1"/>
  <c r="BC107" i="3"/>
  <c r="BC101" i="3"/>
  <c r="AEN104" i="3"/>
  <c r="AEN110" i="3" s="1"/>
  <c r="SV104" i="3"/>
  <c r="SV110" i="3" s="1"/>
  <c r="KJ107" i="3"/>
  <c r="KJ101" i="3"/>
  <c r="VK103" i="3"/>
  <c r="VK109" i="3" s="1"/>
  <c r="IR107" i="3"/>
  <c r="IR101" i="3"/>
  <c r="EQ107" i="3"/>
  <c r="EQ101" i="3"/>
  <c r="ABD103" i="3"/>
  <c r="ABD109" i="3" s="1"/>
  <c r="ME107" i="3"/>
  <c r="ME101" i="3"/>
  <c r="XR103" i="3"/>
  <c r="XR109" i="3" s="1"/>
  <c r="MI107" i="3"/>
  <c r="MI101" i="3"/>
  <c r="ZN103" i="3"/>
  <c r="ZN109" i="3" s="1"/>
  <c r="XG104" i="3"/>
  <c r="XG110" i="3" s="1"/>
  <c r="XE103" i="3"/>
  <c r="XE109" i="3" s="1"/>
  <c r="ADK103" i="3"/>
  <c r="ADK109" i="3" s="1"/>
  <c r="MZ107" i="3"/>
  <c r="MZ101" i="3"/>
  <c r="ABM103" i="3"/>
  <c r="ABM109" i="3" s="1"/>
  <c r="JY107" i="3"/>
  <c r="JY101" i="3"/>
  <c r="MY101" i="3"/>
  <c r="MY107" i="3"/>
  <c r="XN103" i="3"/>
  <c r="XN109" i="3" s="1"/>
  <c r="WT103" i="3"/>
  <c r="WT109" i="3" s="1"/>
  <c r="WY103" i="3"/>
  <c r="WY109" i="3" s="1"/>
  <c r="GV107" i="3"/>
  <c r="GV101" i="3"/>
  <c r="LT107" i="3"/>
  <c r="LT101" i="3"/>
  <c r="ZW103" i="3"/>
  <c r="ZW109" i="3" s="1"/>
  <c r="JD107" i="3"/>
  <c r="JD101" i="3"/>
  <c r="YN103" i="3"/>
  <c r="YN109" i="3" s="1"/>
  <c r="KZ107" i="3"/>
  <c r="KZ101" i="3"/>
  <c r="BW107" i="3"/>
  <c r="BW101" i="3"/>
  <c r="WM103" i="3"/>
  <c r="WM109" i="3" s="1"/>
  <c r="VN103" i="3"/>
  <c r="VN109" i="3" s="1"/>
  <c r="AAK103" i="3"/>
  <c r="AAK109" i="3" s="1"/>
  <c r="SY103" i="3"/>
  <c r="SY109" i="3" s="1"/>
  <c r="LD107" i="3"/>
  <c r="LD101" i="3"/>
  <c r="II107" i="3"/>
  <c r="II101" i="3"/>
  <c r="KH101" i="3"/>
  <c r="KH107" i="3"/>
  <c r="IB107" i="3"/>
  <c r="IB101" i="3"/>
  <c r="IE107" i="3"/>
  <c r="IE101" i="3"/>
  <c r="AER103" i="3"/>
  <c r="AER109" i="3" s="1"/>
  <c r="ACK103" i="3"/>
  <c r="ACK109" i="3" s="1"/>
  <c r="KV107" i="3"/>
  <c r="KV101" i="3"/>
  <c r="HQ107" i="3"/>
  <c r="HQ101" i="3"/>
  <c r="EN107" i="3"/>
  <c r="EN101" i="3"/>
  <c r="UG103" i="3"/>
  <c r="UG109" i="3" s="1"/>
  <c r="VS103" i="3"/>
  <c r="VS109" i="3" s="1"/>
  <c r="MN107" i="3"/>
  <c r="MN101" i="3"/>
  <c r="JJ107" i="3"/>
  <c r="JJ101" i="3"/>
  <c r="KW107" i="3"/>
  <c r="KW101" i="3"/>
  <c r="UP103" i="3"/>
  <c r="UP109" i="3" s="1"/>
  <c r="ACS103" i="3"/>
  <c r="ACS109" i="3" s="1"/>
  <c r="ZX103" i="3"/>
  <c r="ZX109" i="3" s="1"/>
  <c r="TO103" i="3"/>
  <c r="TO109" i="3" s="1"/>
  <c r="LB107" i="3"/>
  <c r="LB101" i="3"/>
  <c r="BK107" i="3"/>
  <c r="BK101" i="3"/>
  <c r="MV107" i="3"/>
  <c r="MV101" i="3"/>
  <c r="UC104" i="3"/>
  <c r="UC110" i="3" s="1"/>
  <c r="XP104" i="3"/>
  <c r="XP110" i="3" s="1"/>
  <c r="AAF104" i="3"/>
  <c r="AAF110" i="3" s="1"/>
  <c r="VY104" i="3"/>
  <c r="VY110" i="3" s="1"/>
  <c r="SB104" i="3"/>
  <c r="SB110" i="3" s="1"/>
  <c r="ZK104" i="3"/>
  <c r="ZK110" i="3" s="1"/>
  <c r="UB104" i="3"/>
  <c r="UB110" i="3" s="1"/>
  <c r="ABV104" i="3"/>
  <c r="ABV110" i="3" s="1"/>
  <c r="XZ104" i="3"/>
  <c r="XZ110" i="3" s="1"/>
  <c r="VH104" i="3"/>
  <c r="VH110" i="3" s="1"/>
  <c r="ACG104" i="3"/>
  <c r="ACG110" i="3" s="1"/>
  <c r="AAC104" i="3"/>
  <c r="AAC110" i="3" s="1"/>
  <c r="NL104" i="3"/>
  <c r="NL110" i="3" s="1"/>
  <c r="PT121" i="3" s="1"/>
  <c r="ABH104" i="3"/>
  <c r="ABH110" i="3" s="1"/>
  <c r="VN104" i="3"/>
  <c r="VN110" i="3" s="1"/>
  <c r="XR104" i="3"/>
  <c r="XR110" i="3" s="1"/>
  <c r="ADC104" i="3"/>
  <c r="ADC110" i="3" s="1"/>
  <c r="VU104" i="3"/>
  <c r="VU110" i="3" s="1"/>
  <c r="QO104" i="3"/>
  <c r="QO110" i="3" s="1"/>
  <c r="ACR104" i="3"/>
  <c r="ACR110" i="3" s="1"/>
  <c r="RE104" i="3"/>
  <c r="RE110" i="3" s="1"/>
  <c r="RQ104" i="3"/>
  <c r="RQ110" i="3" s="1"/>
  <c r="ADV104" i="3"/>
  <c r="ADV110" i="3" s="1"/>
  <c r="RD104" i="3"/>
  <c r="RD110" i="3" s="1"/>
  <c r="RH104" i="3"/>
  <c r="RH110" i="3" s="1"/>
  <c r="ZY104" i="3"/>
  <c r="ZY110" i="3" s="1"/>
  <c r="ACC104" i="3"/>
  <c r="ACC110" i="3" s="1"/>
  <c r="YC104" i="3"/>
  <c r="YC110" i="3" s="1"/>
  <c r="XV104" i="3"/>
  <c r="XV110" i="3" s="1"/>
  <c r="QI104" i="3"/>
  <c r="QI110" i="3" s="1"/>
  <c r="SQ121" i="3" s="1"/>
  <c r="US104" i="3"/>
  <c r="US110" i="3" s="1"/>
  <c r="UL104" i="3"/>
  <c r="UL110" i="3" s="1"/>
  <c r="ZD104" i="3"/>
  <c r="ZD110" i="3" s="1"/>
  <c r="FH107" i="3"/>
  <c r="FH101" i="3"/>
  <c r="YK103" i="3"/>
  <c r="YK109" i="3" s="1"/>
  <c r="WO103" i="3"/>
  <c r="WO109" i="3" s="1"/>
  <c r="YC103" i="3"/>
  <c r="YC109" i="3" s="1"/>
  <c r="AEB103" i="3"/>
  <c r="AEB109" i="3" s="1"/>
  <c r="AAC103" i="3"/>
  <c r="AAC109" i="3" s="1"/>
  <c r="AFD103" i="3"/>
  <c r="AFD109" i="3" s="1"/>
  <c r="YX104" i="3"/>
  <c r="YX110" i="3" s="1"/>
  <c r="FP107" i="3"/>
  <c r="FP101" i="3"/>
  <c r="ABT103" i="3"/>
  <c r="IQ107" i="3"/>
  <c r="IQ101" i="3"/>
  <c r="KT101" i="3"/>
  <c r="KT107" i="3"/>
  <c r="AAB103" i="3"/>
  <c r="AAB109" i="3" s="1"/>
  <c r="AA107" i="3"/>
  <c r="AA101" i="3"/>
  <c r="DN107" i="3"/>
  <c r="DN101" i="3"/>
  <c r="YF103" i="3"/>
  <c r="ADW103" i="3"/>
  <c r="ADW109" i="3" s="1"/>
  <c r="ABI104" i="3"/>
  <c r="ABI110" i="3" s="1"/>
  <c r="AAI103" i="3"/>
  <c r="AAI109" i="3" s="1"/>
  <c r="ZS103" i="3"/>
  <c r="ZS109" i="3" s="1"/>
  <c r="KQ101" i="3"/>
  <c r="KQ107" i="3"/>
  <c r="ADL103" i="3"/>
  <c r="ADL109" i="3" s="1"/>
  <c r="WJ103" i="3"/>
  <c r="WJ109" i="3" s="1"/>
  <c r="ACS104" i="3"/>
  <c r="ACS110" i="3" s="1"/>
  <c r="EL107" i="3"/>
  <c r="EL101" i="3"/>
  <c r="XU103" i="3"/>
  <c r="XU109" i="3" s="1"/>
  <c r="Y107" i="3"/>
  <c r="Y101" i="3"/>
  <c r="EU107" i="3"/>
  <c r="EU101" i="3"/>
  <c r="ADJ103" i="3"/>
  <c r="ADJ109" i="3" s="1"/>
  <c r="JB107" i="3"/>
  <c r="JB101" i="3"/>
  <c r="SG103" i="3"/>
  <c r="SG109" i="3" s="1"/>
  <c r="UY104" i="3"/>
  <c r="UY110" i="3" s="1"/>
  <c r="VM103" i="3"/>
  <c r="VM109" i="3" s="1"/>
  <c r="AZ107" i="3"/>
  <c r="AZ101" i="3"/>
  <c r="VD103" i="3"/>
  <c r="VD109" i="3" s="1"/>
  <c r="YT103" i="3"/>
  <c r="YT109" i="3" s="1"/>
  <c r="CX107" i="3"/>
  <c r="CX101" i="3"/>
  <c r="FT107" i="3"/>
  <c r="FT101" i="3"/>
  <c r="TA103" i="3"/>
  <c r="TA109" i="3" s="1"/>
  <c r="YX103" i="3"/>
  <c r="YX109" i="3" s="1"/>
  <c r="DO107" i="3"/>
  <c r="DO101" i="3"/>
  <c r="ABH103" i="3"/>
  <c r="ABH109" i="3" s="1"/>
  <c r="ES107" i="3"/>
  <c r="ES101" i="3"/>
  <c r="T107" i="3"/>
  <c r="T101" i="3"/>
  <c r="ABP104" i="3"/>
  <c r="ABP110" i="3" s="1"/>
  <c r="WM141" i="3" l="1"/>
  <c r="CB136" i="3"/>
  <c r="LS139" i="3"/>
  <c r="OG139" i="3"/>
  <c r="FC139" i="3"/>
  <c r="SB139" i="3"/>
  <c r="W37" i="4"/>
  <c r="MH139" i="3"/>
  <c r="HE139" i="3"/>
  <c r="SE139" i="3"/>
  <c r="SD139" i="3"/>
  <c r="CL136" i="3"/>
  <c r="BZ158" i="3"/>
  <c r="NW139" i="3"/>
  <c r="PM139" i="3"/>
  <c r="DM139" i="3"/>
  <c r="MA139" i="3"/>
  <c r="QU139" i="3"/>
  <c r="IR139" i="3"/>
  <c r="MD139" i="3"/>
  <c r="SO139" i="3"/>
  <c r="GY139" i="3"/>
  <c r="CW139" i="3"/>
  <c r="IU139" i="3"/>
  <c r="AV250" i="3"/>
  <c r="BY139" i="3"/>
  <c r="AI171" i="3"/>
  <c r="FE139" i="3"/>
  <c r="OF139" i="3"/>
  <c r="FY139" i="3"/>
  <c r="ID139" i="3"/>
  <c r="GC139" i="3"/>
  <c r="PF130" i="3"/>
  <c r="PH130" i="3"/>
  <c r="PL130" i="3"/>
  <c r="LQ139" i="3"/>
  <c r="DS139" i="3"/>
  <c r="CH158" i="3"/>
  <c r="ST139" i="3"/>
  <c r="AV240" i="3"/>
  <c r="Z37" i="5"/>
  <c r="QW139" i="3"/>
  <c r="LW139" i="3"/>
  <c r="KY139" i="3"/>
  <c r="BS136" i="3"/>
  <c r="LR139" i="3"/>
  <c r="CC136" i="3"/>
  <c r="IV139" i="3"/>
  <c r="KI139" i="3"/>
  <c r="AN135" i="3"/>
  <c r="JE139" i="3"/>
  <c r="AN127" i="3"/>
  <c r="JQ139" i="3"/>
  <c r="NY139" i="3"/>
  <c r="GU139" i="3"/>
  <c r="AL37" i="5"/>
  <c r="DV139" i="3"/>
  <c r="FH139" i="3"/>
  <c r="MC139" i="3"/>
  <c r="SA139" i="3"/>
  <c r="AW250" i="3"/>
  <c r="AR31" i="4"/>
  <c r="PI139" i="3"/>
  <c r="AF37" i="4"/>
  <c r="GG139" i="3"/>
  <c r="SM139" i="3"/>
  <c r="AE37" i="4"/>
  <c r="AB30" i="4"/>
  <c r="R37" i="4"/>
  <c r="AG37" i="4"/>
  <c r="Z37" i="4"/>
  <c r="Y37" i="4"/>
  <c r="AB37" i="4"/>
  <c r="X37" i="4"/>
  <c r="AL23" i="4"/>
  <c r="AR38" i="4"/>
  <c r="U37" i="4"/>
  <c r="AG24" i="4"/>
  <c r="AE24" i="4"/>
  <c r="S37" i="4"/>
  <c r="AO31" i="4"/>
  <c r="W31" i="4"/>
  <c r="AF30" i="4"/>
  <c r="S38" i="4"/>
  <c r="AR23" i="4"/>
  <c r="AK23" i="4"/>
  <c r="AN31" i="4"/>
  <c r="AQ31" i="4"/>
  <c r="QG139" i="3"/>
  <c r="Y30" i="4"/>
  <c r="AM23" i="4"/>
  <c r="AN23" i="4"/>
  <c r="Z31" i="4"/>
  <c r="U30" i="4"/>
  <c r="AH23" i="4"/>
  <c r="AQ23" i="4"/>
  <c r="S31" i="4"/>
  <c r="AA31" i="4"/>
  <c r="Z30" i="4"/>
  <c r="W30" i="4"/>
  <c r="AA30" i="4"/>
  <c r="AC37" i="4"/>
  <c r="AO23" i="4"/>
  <c r="KB139" i="3"/>
  <c r="V30" i="4"/>
  <c r="T30" i="4"/>
  <c r="AB31" i="4"/>
  <c r="DN139" i="3"/>
  <c r="AH31" i="4"/>
  <c r="T38" i="4"/>
  <c r="AI23" i="4"/>
  <c r="AK31" i="4"/>
  <c r="AE30" i="4"/>
  <c r="AI31" i="4"/>
  <c r="AP23" i="4"/>
  <c r="AJ31" i="4"/>
  <c r="AP31" i="4"/>
  <c r="AJ23" i="4"/>
  <c r="AM139" i="3"/>
  <c r="R30" i="4"/>
  <c r="X31" i="4"/>
  <c r="X30" i="4"/>
  <c r="AL31" i="4"/>
  <c r="AC30" i="4"/>
  <c r="AM31" i="4"/>
  <c r="AG30" i="4"/>
  <c r="AD30" i="4"/>
  <c r="Y31" i="4"/>
  <c r="TN139" i="3"/>
  <c r="AD21" i="4"/>
  <c r="AD20" i="4"/>
  <c r="AB21" i="4"/>
  <c r="AB20" i="4"/>
  <c r="U21" i="4"/>
  <c r="U20" i="4"/>
  <c r="X21" i="4"/>
  <c r="X20" i="4"/>
  <c r="Z21" i="4"/>
  <c r="Z20" i="4"/>
  <c r="Y21" i="4"/>
  <c r="Y20" i="4"/>
  <c r="AA21" i="4"/>
  <c r="AA20" i="4"/>
  <c r="S21" i="4"/>
  <c r="S20" i="4"/>
  <c r="AC21" i="4"/>
  <c r="AC20" i="4"/>
  <c r="AW139" i="3"/>
  <c r="S30" i="4"/>
  <c r="CA139" i="3"/>
  <c r="T31" i="4"/>
  <c r="DF139" i="3"/>
  <c r="U31" i="4"/>
  <c r="EK139" i="3"/>
  <c r="V31" i="4"/>
  <c r="SL139" i="3"/>
  <c r="T21" i="4"/>
  <c r="T20" i="4"/>
  <c r="MO139" i="3"/>
  <c r="AC31" i="4"/>
  <c r="W21" i="4"/>
  <c r="W20" i="4"/>
  <c r="V21" i="4"/>
  <c r="V20" i="4"/>
  <c r="IE139" i="3"/>
  <c r="AD37" i="5"/>
  <c r="BO139" i="3"/>
  <c r="IP139" i="3"/>
  <c r="CS139" i="3"/>
  <c r="IM139" i="3"/>
  <c r="QQ139" i="3"/>
  <c r="LY139" i="3"/>
  <c r="MR139" i="3"/>
  <c r="MN139" i="3"/>
  <c r="HW139" i="3"/>
  <c r="FZ139" i="3"/>
  <c r="LH139" i="3"/>
  <c r="EN139" i="3"/>
  <c r="FS139" i="3"/>
  <c r="HS139" i="3"/>
  <c r="OC139" i="3"/>
  <c r="HV139" i="3"/>
  <c r="CE158" i="3"/>
  <c r="LG139" i="3"/>
  <c r="AE37" i="5"/>
  <c r="AN37" i="5"/>
  <c r="GB139" i="3"/>
  <c r="DZ139" i="3"/>
  <c r="QM139" i="3"/>
  <c r="AW240" i="3"/>
  <c r="BX139" i="3"/>
  <c r="QK139" i="3"/>
  <c r="KZ139" i="3"/>
  <c r="DO139" i="3"/>
  <c r="RA139" i="3"/>
  <c r="DD139" i="3"/>
  <c r="AH171" i="3"/>
  <c r="NO139" i="3"/>
  <c r="AF171" i="3"/>
  <c r="EX139" i="3"/>
  <c r="BK139" i="3"/>
  <c r="AK171" i="3"/>
  <c r="CN158" i="3"/>
  <c r="CN155" i="3" s="1"/>
  <c r="CJ139" i="3"/>
  <c r="AF155" i="3"/>
  <c r="AJ171" i="3"/>
  <c r="AG171" i="3"/>
  <c r="NJ139" i="3"/>
  <c r="CQ139" i="3"/>
  <c r="GN139" i="3"/>
  <c r="HT139" i="3"/>
  <c r="NK139" i="3"/>
  <c r="PR139" i="3"/>
  <c r="RV139" i="3"/>
  <c r="OU139" i="3"/>
  <c r="AI37" i="5"/>
  <c r="PO139" i="3"/>
  <c r="AD194" i="3"/>
  <c r="EL139" i="3"/>
  <c r="MK139" i="3"/>
  <c r="CR139" i="3"/>
  <c r="LA139" i="3"/>
  <c r="ON139" i="3"/>
  <c r="KR139" i="3"/>
  <c r="HJ139" i="3"/>
  <c r="RS139" i="3"/>
  <c r="KE139" i="3"/>
  <c r="JB139" i="3"/>
  <c r="LF139" i="3"/>
  <c r="FX139" i="3"/>
  <c r="ET139" i="3"/>
  <c r="QS139" i="3"/>
  <c r="JW139" i="3"/>
  <c r="PN139" i="3"/>
  <c r="JR139" i="3"/>
  <c r="KT139" i="3"/>
  <c r="DP139" i="3"/>
  <c r="NS139" i="3"/>
  <c r="KM139" i="3"/>
  <c r="FA139" i="3"/>
  <c r="RJ139" i="3"/>
  <c r="SR139" i="3"/>
  <c r="AN171" i="3"/>
  <c r="ED139" i="3"/>
  <c r="HN139" i="3"/>
  <c r="JD139" i="3"/>
  <c r="JH139" i="3"/>
  <c r="AL171" i="3"/>
  <c r="QO139" i="3"/>
  <c r="YE139" i="3"/>
  <c r="NQ139" i="3"/>
  <c r="SG139" i="3"/>
  <c r="DI139" i="3"/>
  <c r="BP139" i="3"/>
  <c r="JI139" i="3"/>
  <c r="NE139" i="3"/>
  <c r="CP139" i="3"/>
  <c r="BM158" i="3"/>
  <c r="BM155" i="3" s="1"/>
  <c r="EJ139" i="3"/>
  <c r="RT139" i="3"/>
  <c r="EP139" i="3"/>
  <c r="HX139" i="3"/>
  <c r="AO171" i="3"/>
  <c r="EH139" i="3"/>
  <c r="CA158" i="3"/>
  <c r="PP139" i="3"/>
  <c r="CF139" i="3"/>
  <c r="RQ139" i="3"/>
  <c r="PT139" i="3"/>
  <c r="OA139" i="3"/>
  <c r="MT139" i="3"/>
  <c r="CN139" i="3"/>
  <c r="BO158" i="3"/>
  <c r="JS139" i="3"/>
  <c r="SY129" i="3"/>
  <c r="SY135" i="3" s="1"/>
  <c r="QJ139" i="3"/>
  <c r="KO139" i="3"/>
  <c r="HY139" i="3"/>
  <c r="TB129" i="3"/>
  <c r="TA129" i="3"/>
  <c r="TA157" i="3" s="1"/>
  <c r="TC129" i="3"/>
  <c r="BR158" i="3"/>
  <c r="BR155" i="3" s="1"/>
  <c r="FN139" i="3"/>
  <c r="FB139" i="3"/>
  <c r="SW121" i="3"/>
  <c r="IX139" i="3"/>
  <c r="HU139" i="3"/>
  <c r="IH139" i="3"/>
  <c r="CZ139" i="3"/>
  <c r="QL139" i="3"/>
  <c r="TD129" i="3"/>
  <c r="GJ139" i="3"/>
  <c r="CD158" i="3"/>
  <c r="BS139" i="3"/>
  <c r="EM139" i="3"/>
  <c r="OY139" i="3"/>
  <c r="SZ129" i="3"/>
  <c r="LN139" i="3"/>
  <c r="PV139" i="3"/>
  <c r="SX129" i="3"/>
  <c r="TE129" i="3"/>
  <c r="TE135" i="3" s="1"/>
  <c r="KD139" i="3"/>
  <c r="ABZ163" i="3"/>
  <c r="AP37" i="5"/>
  <c r="CT257" i="3"/>
  <c r="AH22" i="5"/>
  <c r="R22" i="5"/>
  <c r="AO37" i="5"/>
  <c r="AR37" i="5"/>
  <c r="AO43" i="5"/>
  <c r="X37" i="5"/>
  <c r="AC37" i="5"/>
  <c r="AL43" i="5"/>
  <c r="AK37" i="5"/>
  <c r="AA37" i="5"/>
  <c r="W37" i="5"/>
  <c r="X22" i="5"/>
  <c r="AF22" i="5"/>
  <c r="AC16" i="5"/>
  <c r="AB22" i="5"/>
  <c r="AE22" i="5"/>
  <c r="V43" i="5"/>
  <c r="R20" i="5"/>
  <c r="AI43" i="5"/>
  <c r="AE43" i="5"/>
  <c r="AM37" i="5"/>
  <c r="AQ37" i="5"/>
  <c r="AB37" i="5"/>
  <c r="AP43" i="5"/>
  <c r="V37" i="5"/>
  <c r="XB109" i="3"/>
  <c r="AAP109" i="3"/>
  <c r="AAP107" i="3" s="1"/>
  <c r="SJ121" i="3"/>
  <c r="AQ16" i="5"/>
  <c r="AK16" i="5"/>
  <c r="AJ16" i="5"/>
  <c r="AP16" i="5"/>
  <c r="AC22" i="5"/>
  <c r="AQ43" i="5"/>
  <c r="W43" i="5"/>
  <c r="X16" i="5"/>
  <c r="X51" i="5" s="1"/>
  <c r="AF16" i="5"/>
  <c r="AF51" i="5" s="1"/>
  <c r="AN22" i="5"/>
  <c r="AB16" i="5"/>
  <c r="AB51" i="5" s="1"/>
  <c r="AE16" i="5"/>
  <c r="AE51" i="5" s="1"/>
  <c r="AG43" i="5"/>
  <c r="AC43" i="5"/>
  <c r="AF43" i="5"/>
  <c r="AG22" i="5"/>
  <c r="Z22" i="5"/>
  <c r="ZK109" i="3"/>
  <c r="AN16" i="5"/>
  <c r="SL109" i="3"/>
  <c r="AR22" i="5"/>
  <c r="AH16" i="5"/>
  <c r="W16" i="5"/>
  <c r="Y16" i="5"/>
  <c r="AG16" i="5"/>
  <c r="R16" i="5"/>
  <c r="Z16" i="5"/>
  <c r="AD43" i="5"/>
  <c r="Y43" i="5"/>
  <c r="Y22" i="5"/>
  <c r="AI22" i="5"/>
  <c r="AR16" i="5"/>
  <c r="AO22" i="5"/>
  <c r="S22" i="5"/>
  <c r="AR43" i="5"/>
  <c r="AA43" i="5"/>
  <c r="W22" i="5"/>
  <c r="RF121" i="3"/>
  <c r="ACY109" i="3"/>
  <c r="ACY107" i="3" s="1"/>
  <c r="AI16" i="5"/>
  <c r="V22" i="5"/>
  <c r="AL22" i="5"/>
  <c r="U22" i="5"/>
  <c r="AO16" i="5"/>
  <c r="S16" i="5"/>
  <c r="AK43" i="5"/>
  <c r="ABT109" i="3"/>
  <c r="ABT107" i="3" s="1"/>
  <c r="U16" i="5"/>
  <c r="AD22" i="5"/>
  <c r="AA22" i="5"/>
  <c r="AB232" i="3"/>
  <c r="AB43" i="5"/>
  <c r="AJ37" i="5"/>
  <c r="AF37" i="5"/>
  <c r="AM22" i="5"/>
  <c r="TN109" i="3"/>
  <c r="AM16" i="5"/>
  <c r="AD16" i="5"/>
  <c r="AD51" i="5" s="1"/>
  <c r="AA16" i="5"/>
  <c r="AB254" i="3"/>
  <c r="AN43" i="5"/>
  <c r="AH37" i="5"/>
  <c r="V16" i="5"/>
  <c r="YF109" i="3"/>
  <c r="YF107" i="3" s="1"/>
  <c r="QA121" i="3"/>
  <c r="AH43" i="5"/>
  <c r="US109" i="3"/>
  <c r="US107" i="3" s="1"/>
  <c r="AL16" i="5"/>
  <c r="VW109" i="3"/>
  <c r="VW107" i="3" s="1"/>
  <c r="AEC109" i="3"/>
  <c r="AEC107" i="3" s="1"/>
  <c r="T22" i="5"/>
  <c r="Z43" i="5"/>
  <c r="AG37" i="5"/>
  <c r="R145" i="3"/>
  <c r="AQ22" i="5"/>
  <c r="AK22" i="5"/>
  <c r="AJ22" i="5"/>
  <c r="AP22" i="5"/>
  <c r="T16" i="5"/>
  <c r="AM43" i="5"/>
  <c r="AJ43" i="5"/>
  <c r="X43" i="5"/>
  <c r="Y37" i="5"/>
  <c r="AAD141" i="3"/>
  <c r="AAD139" i="3" s="1"/>
  <c r="AFG163" i="3"/>
  <c r="AM171" i="3"/>
  <c r="QT139" i="3"/>
  <c r="LO139" i="3"/>
  <c r="WM139" i="3"/>
  <c r="RF139" i="3"/>
  <c r="QH139" i="3"/>
  <c r="ADZ141" i="3"/>
  <c r="ADZ139" i="3" s="1"/>
  <c r="AEY163" i="3"/>
  <c r="CG158" i="3"/>
  <c r="CG155" i="3" s="1"/>
  <c r="QF139" i="3"/>
  <c r="VK121" i="3"/>
  <c r="NG139" i="3"/>
  <c r="DU139" i="3"/>
  <c r="MV139" i="3"/>
  <c r="JC139" i="3"/>
  <c r="RE139" i="3"/>
  <c r="AFF121" i="3"/>
  <c r="WK141" i="3"/>
  <c r="WY141" i="3"/>
  <c r="WY139" i="3" s="1"/>
  <c r="WS163" i="3"/>
  <c r="NB139" i="3"/>
  <c r="ADS163" i="3"/>
  <c r="PE139" i="3"/>
  <c r="XL141" i="3"/>
  <c r="XL139" i="3" s="1"/>
  <c r="AFE163" i="3"/>
  <c r="AFF163" i="3"/>
  <c r="AAG141" i="3"/>
  <c r="AAG139" i="3" s="1"/>
  <c r="ADN141" i="3"/>
  <c r="ADN139" i="3" s="1"/>
  <c r="VQ141" i="3"/>
  <c r="VQ139" i="3" s="1"/>
  <c r="AFA163" i="3"/>
  <c r="AFB163" i="3"/>
  <c r="YC141" i="3"/>
  <c r="YC139" i="3" s="1"/>
  <c r="CO235" i="3"/>
  <c r="CY235" i="3"/>
  <c r="EO139" i="3"/>
  <c r="JT139" i="3"/>
  <c r="MW139" i="3"/>
  <c r="CN235" i="3"/>
  <c r="CX235" i="3"/>
  <c r="CR235" i="3"/>
  <c r="DB235" i="3"/>
  <c r="ACJ163" i="3"/>
  <c r="AFD163" i="3"/>
  <c r="ND139" i="3"/>
  <c r="LM139" i="3"/>
  <c r="WI141" i="3"/>
  <c r="WI139" i="3" s="1"/>
  <c r="ABZ141" i="3"/>
  <c r="ABZ139" i="3" s="1"/>
  <c r="VJ141" i="3"/>
  <c r="VJ139" i="3" s="1"/>
  <c r="RX142" i="3"/>
  <c r="RX139" i="3" s="1"/>
  <c r="CQ235" i="3"/>
  <c r="DA235" i="3"/>
  <c r="ABD141" i="3"/>
  <c r="ABD139" i="3" s="1"/>
  <c r="ZS163" i="3"/>
  <c r="KN139" i="3"/>
  <c r="AES141" i="3"/>
  <c r="AES139" i="3" s="1"/>
  <c r="XQ141" i="3"/>
  <c r="XQ139" i="3" s="1"/>
  <c r="YV141" i="3"/>
  <c r="YV139" i="3" s="1"/>
  <c r="UE141" i="3"/>
  <c r="UE139" i="3" s="1"/>
  <c r="ABL141" i="3"/>
  <c r="ABL139" i="3" s="1"/>
  <c r="PD142" i="3"/>
  <c r="PD139" i="3" s="1"/>
  <c r="CK235" i="3"/>
  <c r="CU235" i="3"/>
  <c r="CJ235" i="3"/>
  <c r="CT235" i="3"/>
  <c r="CS235" i="3"/>
  <c r="DC235" i="3"/>
  <c r="AEZ163" i="3"/>
  <c r="CL235" i="3"/>
  <c r="CV235" i="3"/>
  <c r="AO245" i="3"/>
  <c r="DG257" i="3" s="1"/>
  <c r="U43" i="5" s="1"/>
  <c r="DG217" i="3"/>
  <c r="U31" i="5" s="1"/>
  <c r="CZ235" i="3"/>
  <c r="FQ139" i="3"/>
  <c r="GA139" i="3"/>
  <c r="HQ139" i="3"/>
  <c r="RP139" i="3"/>
  <c r="FT139" i="3"/>
  <c r="QI139" i="3"/>
  <c r="MY139" i="3"/>
  <c r="NX139" i="3"/>
  <c r="EB139" i="3"/>
  <c r="HH139" i="3"/>
  <c r="JM139" i="3"/>
  <c r="MB139" i="3"/>
  <c r="FF139" i="3"/>
  <c r="FV139" i="3"/>
  <c r="GD139" i="3"/>
  <c r="TC139" i="3"/>
  <c r="LL139" i="3"/>
  <c r="CM158" i="3"/>
  <c r="GT139" i="3"/>
  <c r="JK139" i="3"/>
  <c r="RM139" i="3"/>
  <c r="FM139" i="3"/>
  <c r="SJ139" i="3"/>
  <c r="HO139" i="3"/>
  <c r="JA139" i="3"/>
  <c r="LT139" i="3"/>
  <c r="OD139" i="3"/>
  <c r="ACH121" i="3"/>
  <c r="CC155" i="3"/>
  <c r="IA139" i="3"/>
  <c r="RO139" i="3"/>
  <c r="FU139" i="3"/>
  <c r="CO139" i="3"/>
  <c r="LU139" i="3"/>
  <c r="JV139" i="3"/>
  <c r="DW139" i="3"/>
  <c r="JP139" i="3"/>
  <c r="XI163" i="3"/>
  <c r="PZ139" i="3"/>
  <c r="GE139" i="3"/>
  <c r="DA139" i="3"/>
  <c r="PX139" i="3"/>
  <c r="CJ136" i="3"/>
  <c r="CN148" i="3" s="1"/>
  <c r="IZ139" i="3"/>
  <c r="KH139" i="3"/>
  <c r="NN139" i="3"/>
  <c r="DH139" i="3"/>
  <c r="HB139" i="3"/>
  <c r="JF139" i="3"/>
  <c r="JU139" i="3"/>
  <c r="SS139" i="3"/>
  <c r="SP139" i="3"/>
  <c r="XN121" i="3"/>
  <c r="TS139" i="3"/>
  <c r="GV139" i="3"/>
  <c r="CI158" i="3"/>
  <c r="LK139" i="3"/>
  <c r="KA139" i="3"/>
  <c r="CD155" i="3"/>
  <c r="HA139" i="3"/>
  <c r="JG139" i="3"/>
  <c r="OK139" i="3"/>
  <c r="IY139" i="3"/>
  <c r="FP139" i="3"/>
  <c r="MP139" i="3"/>
  <c r="SK139" i="3"/>
  <c r="LE139" i="3"/>
  <c r="FO139" i="3"/>
  <c r="HG139" i="3"/>
  <c r="CB139" i="3"/>
  <c r="LC139" i="3"/>
  <c r="XX121" i="3"/>
  <c r="VT121" i="3"/>
  <c r="AAW121" i="3"/>
  <c r="OJ139" i="3"/>
  <c r="DK139" i="3"/>
  <c r="OI139" i="3"/>
  <c r="QB139" i="3"/>
  <c r="BT139" i="3"/>
  <c r="IW139" i="3"/>
  <c r="ACI121" i="3"/>
  <c r="ZB121" i="3"/>
  <c r="TV139" i="3"/>
  <c r="SI139" i="3"/>
  <c r="US121" i="3"/>
  <c r="EW139" i="3"/>
  <c r="ABG121" i="3"/>
  <c r="JY139" i="3"/>
  <c r="OV139" i="3"/>
  <c r="NZ139" i="3"/>
  <c r="MS206" i="3"/>
  <c r="QE234" i="3" s="1"/>
  <c r="QE232" i="3" s="1"/>
  <c r="MS244" i="3"/>
  <c r="XH206" i="3"/>
  <c r="AAT234" i="3" s="1"/>
  <c r="AAT232" i="3" s="1"/>
  <c r="XH244" i="3"/>
  <c r="JO206" i="3"/>
  <c r="NA234" i="3" s="1"/>
  <c r="NA232" i="3" s="1"/>
  <c r="JO244" i="3"/>
  <c r="AEE206" i="3"/>
  <c r="AEE244" i="3"/>
  <c r="ACY206" i="3"/>
  <c r="ACY244" i="3"/>
  <c r="AAM206" i="3"/>
  <c r="AAM244" i="3"/>
  <c r="AAB206" i="3"/>
  <c r="AAB244" i="3"/>
  <c r="AEQ206" i="3"/>
  <c r="AEQ244" i="3"/>
  <c r="KG206" i="3"/>
  <c r="NS234" i="3" s="1"/>
  <c r="KG244" i="3"/>
  <c r="ZN206" i="3"/>
  <c r="ACZ234" i="3" s="1"/>
  <c r="ACZ232" i="3" s="1"/>
  <c r="ZN244" i="3"/>
  <c r="CD206" i="3"/>
  <c r="EL234" i="3" s="1"/>
  <c r="EL232" i="3" s="1"/>
  <c r="CD244" i="3"/>
  <c r="XK206" i="3"/>
  <c r="XK244" i="3"/>
  <c r="AAE206" i="3"/>
  <c r="ADQ234" i="3" s="1"/>
  <c r="ADQ232" i="3" s="1"/>
  <c r="AAE244" i="3"/>
  <c r="DU206" i="3"/>
  <c r="HB234" i="3" s="1"/>
  <c r="HB232" i="3" s="1"/>
  <c r="DU244" i="3"/>
  <c r="HB256" i="3" s="1"/>
  <c r="HB254" i="3" s="1"/>
  <c r="KJ206" i="3"/>
  <c r="NV234" i="3" s="1"/>
  <c r="NV232" i="3" s="1"/>
  <c r="KJ244" i="3"/>
  <c r="EZ206" i="3"/>
  <c r="IG234" i="3" s="1"/>
  <c r="IG232" i="3" s="1"/>
  <c r="EZ244" i="3"/>
  <c r="IG256" i="3" s="1"/>
  <c r="IG254" i="3" s="1"/>
  <c r="PC206" i="3"/>
  <c r="SO234" i="3" s="1"/>
  <c r="SO232" i="3" s="1"/>
  <c r="PC244" i="3"/>
  <c r="SO256" i="3" s="1"/>
  <c r="SO254" i="3" s="1"/>
  <c r="QT206" i="3"/>
  <c r="QT244" i="3"/>
  <c r="RR206" i="3"/>
  <c r="RR244" i="3"/>
  <c r="KQ206" i="3"/>
  <c r="OC234" i="3" s="1"/>
  <c r="OC232" i="3" s="1"/>
  <c r="KQ244" i="3"/>
  <c r="LX206" i="3"/>
  <c r="PJ234" i="3" s="1"/>
  <c r="PJ232" i="3" s="1"/>
  <c r="LX244" i="3"/>
  <c r="WZ206" i="3"/>
  <c r="AAL234" i="3" s="1"/>
  <c r="AAL232" i="3" s="1"/>
  <c r="WZ244" i="3"/>
  <c r="GZ206" i="3"/>
  <c r="KG234" i="3" s="1"/>
  <c r="KG232" i="3" s="1"/>
  <c r="GZ244" i="3"/>
  <c r="GQ206" i="3"/>
  <c r="GQ244" i="3"/>
  <c r="YZ206" i="3"/>
  <c r="ACL234" i="3" s="1"/>
  <c r="ACL232" i="3" s="1"/>
  <c r="YZ244" i="3"/>
  <c r="ACB206" i="3"/>
  <c r="ACB244" i="3"/>
  <c r="QW206" i="3"/>
  <c r="UI234" i="3" s="1"/>
  <c r="UI232" i="3" s="1"/>
  <c r="QW244" i="3"/>
  <c r="WS206" i="3"/>
  <c r="AAE234" i="3" s="1"/>
  <c r="AAE232" i="3" s="1"/>
  <c r="WS244" i="3"/>
  <c r="WK206" i="3"/>
  <c r="ZW234" i="3" s="1"/>
  <c r="ZW232" i="3" s="1"/>
  <c r="WK244" i="3"/>
  <c r="ZW256" i="3" s="1"/>
  <c r="ZW254" i="3" s="1"/>
  <c r="LO206" i="3"/>
  <c r="LO244" i="3"/>
  <c r="OT206" i="3"/>
  <c r="SF234" i="3" s="1"/>
  <c r="SF232" i="3" s="1"/>
  <c r="OT244" i="3"/>
  <c r="WM206" i="3"/>
  <c r="WM244" i="3"/>
  <c r="IN206" i="3"/>
  <c r="LZ234" i="3" s="1"/>
  <c r="LZ232" i="3" s="1"/>
  <c r="IN244" i="3"/>
  <c r="OE206" i="3"/>
  <c r="OE244" i="3"/>
  <c r="RQ256" i="3" s="1"/>
  <c r="RQ254" i="3" s="1"/>
  <c r="PN206" i="3"/>
  <c r="PN244" i="3"/>
  <c r="XT206" i="3"/>
  <c r="XT244" i="3"/>
  <c r="OW206" i="3"/>
  <c r="SI234" i="3" s="1"/>
  <c r="SI232" i="3" s="1"/>
  <c r="OW244" i="3"/>
  <c r="XA206" i="3"/>
  <c r="AAM234" i="3" s="1"/>
  <c r="AAM232" i="3" s="1"/>
  <c r="XA244" i="3"/>
  <c r="CW206" i="3"/>
  <c r="FY234" i="3" s="1"/>
  <c r="FY232" i="3" s="1"/>
  <c r="CW244" i="3"/>
  <c r="QV206" i="3"/>
  <c r="UH234" i="3" s="1"/>
  <c r="UH232" i="3" s="1"/>
  <c r="QV244" i="3"/>
  <c r="OZ206" i="3"/>
  <c r="SL234" i="3" s="1"/>
  <c r="OZ244" i="3"/>
  <c r="SL256" i="3" s="1"/>
  <c r="MI206" i="3"/>
  <c r="MI244" i="3"/>
  <c r="VO206" i="3"/>
  <c r="ZA234" i="3" s="1"/>
  <c r="ZA232" i="3" s="1"/>
  <c r="VO244" i="3"/>
  <c r="SO206" i="3"/>
  <c r="SO244" i="3"/>
  <c r="ST206" i="3"/>
  <c r="WF234" i="3" s="1"/>
  <c r="WF232" i="3" s="1"/>
  <c r="ST244" i="3"/>
  <c r="VC206" i="3"/>
  <c r="YO234" i="3" s="1"/>
  <c r="YO232" i="3" s="1"/>
  <c r="VC244" i="3"/>
  <c r="VU206" i="3"/>
  <c r="ZG234" i="3" s="1"/>
  <c r="ZG232" i="3" s="1"/>
  <c r="VU244" i="3"/>
  <c r="HE206" i="3"/>
  <c r="HE244" i="3"/>
  <c r="AEL206" i="3"/>
  <c r="AEL244" i="3"/>
  <c r="XB206" i="3"/>
  <c r="XB244" i="3"/>
  <c r="AAN256" i="3" s="1"/>
  <c r="AAN254" i="3" s="1"/>
  <c r="AEH206" i="3"/>
  <c r="AEH244" i="3"/>
  <c r="HP206" i="3"/>
  <c r="KW234" i="3" s="1"/>
  <c r="KW232" i="3" s="1"/>
  <c r="HP244" i="3"/>
  <c r="KW256" i="3" s="1"/>
  <c r="KW254" i="3" s="1"/>
  <c r="ACJ206" i="3"/>
  <c r="ACJ244" i="3"/>
  <c r="XO206" i="3"/>
  <c r="XO244" i="3"/>
  <c r="LI206" i="3"/>
  <c r="LI244" i="3"/>
  <c r="EC206" i="3"/>
  <c r="HJ234" i="3" s="1"/>
  <c r="HJ232" i="3" s="1"/>
  <c r="EC244" i="3"/>
  <c r="DI206" i="3"/>
  <c r="GP234" i="3" s="1"/>
  <c r="GP232" i="3" s="1"/>
  <c r="DI244" i="3"/>
  <c r="VF206" i="3"/>
  <c r="YR234" i="3" s="1"/>
  <c r="YR232" i="3" s="1"/>
  <c r="VF244" i="3"/>
  <c r="DV206" i="3"/>
  <c r="HC234" i="3" s="1"/>
  <c r="HC232" i="3" s="1"/>
  <c r="DV244" i="3"/>
  <c r="AEA206" i="3"/>
  <c r="AEA244" i="3"/>
  <c r="UQ206" i="3"/>
  <c r="UQ244" i="3"/>
  <c r="PM206" i="3"/>
  <c r="SY234" i="3" s="1"/>
  <c r="SY232" i="3" s="1"/>
  <c r="PM244" i="3"/>
  <c r="XU206" i="3"/>
  <c r="XU244" i="3"/>
  <c r="JB206" i="3"/>
  <c r="MN234" i="3" s="1"/>
  <c r="MN232" i="3" s="1"/>
  <c r="JB244" i="3"/>
  <c r="MN256" i="3" s="1"/>
  <c r="MN254" i="3" s="1"/>
  <c r="PG206" i="3"/>
  <c r="SS234" i="3" s="1"/>
  <c r="SS232" i="3" s="1"/>
  <c r="PG244" i="3"/>
  <c r="SS256" i="3" s="1"/>
  <c r="SS254" i="3" s="1"/>
  <c r="ACX206" i="3"/>
  <c r="ACX244" i="3"/>
  <c r="CL206" i="3"/>
  <c r="FN234" i="3" s="1"/>
  <c r="FN232" i="3" s="1"/>
  <c r="CL244" i="3"/>
  <c r="VE206" i="3"/>
  <c r="VE244" i="3"/>
  <c r="YQ256" i="3" s="1"/>
  <c r="YQ254" i="3" s="1"/>
  <c r="FW206" i="3"/>
  <c r="FW244" i="3"/>
  <c r="GX206" i="3"/>
  <c r="KE234" i="3" s="1"/>
  <c r="GX244" i="3"/>
  <c r="KV206" i="3"/>
  <c r="OH234" i="3" s="1"/>
  <c r="OH232" i="3" s="1"/>
  <c r="KV244" i="3"/>
  <c r="CX206" i="3"/>
  <c r="CX244" i="3"/>
  <c r="ACQ206" i="3"/>
  <c r="ACQ244" i="3"/>
  <c r="QP206" i="3"/>
  <c r="QP244" i="3"/>
  <c r="HK206" i="3"/>
  <c r="KR234" i="3" s="1"/>
  <c r="KR232" i="3" s="1"/>
  <c r="HK244" i="3"/>
  <c r="PA206" i="3"/>
  <c r="SM234" i="3" s="1"/>
  <c r="SM232" i="3" s="1"/>
  <c r="PA244" i="3"/>
  <c r="SM256" i="3" s="1"/>
  <c r="SM254" i="3" s="1"/>
  <c r="CQ206" i="3"/>
  <c r="FS234" i="3" s="1"/>
  <c r="FS232" i="3" s="1"/>
  <c r="CQ244" i="3"/>
  <c r="FS256" i="3" s="1"/>
  <c r="FS254" i="3" s="1"/>
  <c r="UE206" i="3"/>
  <c r="UE244" i="3"/>
  <c r="AFE206" i="3"/>
  <c r="AFE244" i="3"/>
  <c r="NC206" i="3"/>
  <c r="QO234" i="3" s="1"/>
  <c r="QO232" i="3" s="1"/>
  <c r="NC244" i="3"/>
  <c r="VW206" i="3"/>
  <c r="VW244" i="3"/>
  <c r="YG206" i="3"/>
  <c r="ABS234" i="3" s="1"/>
  <c r="ABS232" i="3" s="1"/>
  <c r="YG244" i="3"/>
  <c r="ABS256" i="3" s="1"/>
  <c r="ABS254" i="3" s="1"/>
  <c r="ZQ206" i="3"/>
  <c r="ADC234" i="3" s="1"/>
  <c r="ADC232" i="3" s="1"/>
  <c r="ZQ244" i="3"/>
  <c r="OV206" i="3"/>
  <c r="OV244" i="3"/>
  <c r="BV206" i="3"/>
  <c r="EX234" i="3" s="1"/>
  <c r="EX232" i="3" s="1"/>
  <c r="BV244" i="3"/>
  <c r="VB206" i="3"/>
  <c r="YN234" i="3" s="1"/>
  <c r="YN232" i="3" s="1"/>
  <c r="VB244" i="3"/>
  <c r="AAH206" i="3"/>
  <c r="ADT234" i="3" s="1"/>
  <c r="ADT232" i="3" s="1"/>
  <c r="AAH244" i="3"/>
  <c r="ZI206" i="3"/>
  <c r="ACU234" i="3" s="1"/>
  <c r="ACU232" i="3" s="1"/>
  <c r="ZI244" i="3"/>
  <c r="ZH206" i="3"/>
  <c r="ACT234" i="3" s="1"/>
  <c r="ACT232" i="3" s="1"/>
  <c r="ZH244" i="3"/>
  <c r="ACW206" i="3"/>
  <c r="ACW244" i="3"/>
  <c r="CJ206" i="3"/>
  <c r="FL234" i="3" s="1"/>
  <c r="FL232" i="3" s="1"/>
  <c r="CJ244" i="3"/>
  <c r="LE206" i="3"/>
  <c r="LE244" i="3"/>
  <c r="RB206" i="3"/>
  <c r="UN234" i="3" s="1"/>
  <c r="UN232" i="3" s="1"/>
  <c r="RB244" i="3"/>
  <c r="SW206" i="3"/>
  <c r="WI234" i="3" s="1"/>
  <c r="WI232" i="3" s="1"/>
  <c r="SW244" i="3"/>
  <c r="RC206" i="3"/>
  <c r="RC244" i="3"/>
  <c r="XF206" i="3"/>
  <c r="XF244" i="3"/>
  <c r="EA206" i="3"/>
  <c r="EA244" i="3"/>
  <c r="GD206" i="3"/>
  <c r="JK234" i="3" s="1"/>
  <c r="JK232" i="3" s="1"/>
  <c r="GD244" i="3"/>
  <c r="PL206" i="3"/>
  <c r="SX234" i="3" s="1"/>
  <c r="SX232" i="3" s="1"/>
  <c r="PL244" i="3"/>
  <c r="DR206" i="3"/>
  <c r="GY234" i="3" s="1"/>
  <c r="GY232" i="3" s="1"/>
  <c r="DR244" i="3"/>
  <c r="MO206" i="3"/>
  <c r="MO244" i="3"/>
  <c r="QA256" i="3" s="1"/>
  <c r="QA254" i="3" s="1"/>
  <c r="ACE206" i="3"/>
  <c r="ACE244" i="3"/>
  <c r="GA206" i="3"/>
  <c r="GA244" i="3"/>
  <c r="JX206" i="3"/>
  <c r="JX244" i="3"/>
  <c r="AEY206" i="3"/>
  <c r="AEY244" i="3"/>
  <c r="HZ206" i="3"/>
  <c r="LL234" i="3" s="1"/>
  <c r="LL232" i="3" s="1"/>
  <c r="HZ244" i="3"/>
  <c r="ACT206" i="3"/>
  <c r="ACT244" i="3"/>
  <c r="IL206" i="3"/>
  <c r="IL244" i="3"/>
  <c r="OR206" i="3"/>
  <c r="OR244" i="3"/>
  <c r="XR206" i="3"/>
  <c r="ABD234" i="3" s="1"/>
  <c r="ABD232" i="3" s="1"/>
  <c r="XR244" i="3"/>
  <c r="IA206" i="3"/>
  <c r="LM234" i="3" s="1"/>
  <c r="LM232" i="3" s="1"/>
  <c r="IA244" i="3"/>
  <c r="XP206" i="3"/>
  <c r="XP244" i="3"/>
  <c r="TX206" i="3"/>
  <c r="XJ234" i="3" s="1"/>
  <c r="XJ232" i="3" s="1"/>
  <c r="TX244" i="3"/>
  <c r="ME206" i="3"/>
  <c r="ME244" i="3"/>
  <c r="XL206" i="3"/>
  <c r="AAX234" i="3" s="1"/>
  <c r="AAX232" i="3" s="1"/>
  <c r="XL244" i="3"/>
  <c r="ZY206" i="3"/>
  <c r="ZY244" i="3"/>
  <c r="AEU206" i="3"/>
  <c r="AEU244" i="3"/>
  <c r="UD206" i="3"/>
  <c r="XP234" i="3" s="1"/>
  <c r="XP232" i="3" s="1"/>
  <c r="UD244" i="3"/>
  <c r="XP256" i="3" s="1"/>
  <c r="XP254" i="3" s="1"/>
  <c r="UY206" i="3"/>
  <c r="YK234" i="3" s="1"/>
  <c r="YK232" i="3" s="1"/>
  <c r="UY244" i="3"/>
  <c r="MT206" i="3"/>
  <c r="MT244" i="3"/>
  <c r="OY206" i="3"/>
  <c r="OY244" i="3"/>
  <c r="OA206" i="3"/>
  <c r="RM234" i="3" s="1"/>
  <c r="RM232" i="3" s="1"/>
  <c r="OA244" i="3"/>
  <c r="FN206" i="3"/>
  <c r="FN244" i="3"/>
  <c r="MH206" i="3"/>
  <c r="PT234" i="3" s="1"/>
  <c r="PT232" i="3" s="1"/>
  <c r="MH244" i="3"/>
  <c r="SH206" i="3"/>
  <c r="VT234" i="3" s="1"/>
  <c r="VT232" i="3" s="1"/>
  <c r="SH244" i="3"/>
  <c r="VT256" i="3" s="1"/>
  <c r="VT254" i="3" s="1"/>
  <c r="QQ206" i="3"/>
  <c r="UC234" i="3" s="1"/>
  <c r="UC232" i="3" s="1"/>
  <c r="QQ244" i="3"/>
  <c r="LN206" i="3"/>
  <c r="OZ234" i="3" s="1"/>
  <c r="OZ232" i="3" s="1"/>
  <c r="LN244" i="3"/>
  <c r="LU206" i="3"/>
  <c r="LU244" i="3"/>
  <c r="ZE206" i="3"/>
  <c r="ACQ234" i="3" s="1"/>
  <c r="ACQ232" i="3" s="1"/>
  <c r="ZE244" i="3"/>
  <c r="MD206" i="3"/>
  <c r="PP234" i="3" s="1"/>
  <c r="PP232" i="3" s="1"/>
  <c r="MD244" i="3"/>
  <c r="PP256" i="3" s="1"/>
  <c r="PP254" i="3" s="1"/>
  <c r="FO206" i="3"/>
  <c r="IV234" i="3" s="1"/>
  <c r="IV232" i="3" s="1"/>
  <c r="FO244" i="3"/>
  <c r="GT206" i="3"/>
  <c r="GT244" i="3"/>
  <c r="OH206" i="3"/>
  <c r="OH244" i="3"/>
  <c r="IC206" i="3"/>
  <c r="LO234" i="3" s="1"/>
  <c r="LO232" i="3" s="1"/>
  <c r="IC244" i="3"/>
  <c r="LO256" i="3" s="1"/>
  <c r="LO254" i="3" s="1"/>
  <c r="LV206" i="3"/>
  <c r="PH234" i="3" s="1"/>
  <c r="PH232" i="3" s="1"/>
  <c r="LV244" i="3"/>
  <c r="MC206" i="3"/>
  <c r="PO234" i="3" s="1"/>
  <c r="PO232" i="3" s="1"/>
  <c r="MC244" i="3"/>
  <c r="ZC206" i="3"/>
  <c r="ACO234" i="3" s="1"/>
  <c r="ACO232" i="3" s="1"/>
  <c r="ZC244" i="3"/>
  <c r="WX206" i="3"/>
  <c r="WX244" i="3"/>
  <c r="ADZ206" i="3"/>
  <c r="ADZ244" i="3"/>
  <c r="VI206" i="3"/>
  <c r="YU234" i="3" s="1"/>
  <c r="YU232" i="3" s="1"/>
  <c r="VI244" i="3"/>
  <c r="ABI206" i="3"/>
  <c r="AEU234" i="3" s="1"/>
  <c r="AEU232" i="3" s="1"/>
  <c r="ABI244" i="3"/>
  <c r="TO206" i="3"/>
  <c r="XA234" i="3" s="1"/>
  <c r="XA232" i="3" s="1"/>
  <c r="TO244" i="3"/>
  <c r="DS206" i="3"/>
  <c r="GZ234" i="3" s="1"/>
  <c r="GZ232" i="3" s="1"/>
  <c r="DS244" i="3"/>
  <c r="GZ256" i="3" s="1"/>
  <c r="GZ254" i="3" s="1"/>
  <c r="EI206" i="3"/>
  <c r="EI244" i="3"/>
  <c r="WN206" i="3"/>
  <c r="ZZ234" i="3" s="1"/>
  <c r="ZZ232" i="3" s="1"/>
  <c r="WN244" i="3"/>
  <c r="HL206" i="3"/>
  <c r="HL244" i="3"/>
  <c r="KS256" i="3" s="1"/>
  <c r="KS254" i="3" s="1"/>
  <c r="DK206" i="3"/>
  <c r="GR234" i="3" s="1"/>
  <c r="DK244" i="3"/>
  <c r="JP206" i="3"/>
  <c r="NB234" i="3" s="1"/>
  <c r="NB232" i="3" s="1"/>
  <c r="JP244" i="3"/>
  <c r="NB256" i="3" s="1"/>
  <c r="NB254" i="3" s="1"/>
  <c r="ADH206" i="3"/>
  <c r="ADH244" i="3"/>
  <c r="CP206" i="3"/>
  <c r="CP244" i="3"/>
  <c r="ADY206" i="3"/>
  <c r="ADY244" i="3"/>
  <c r="AEI206" i="3"/>
  <c r="AEI244" i="3"/>
  <c r="WD206" i="3"/>
  <c r="ZP234" i="3" s="1"/>
  <c r="ZP232" i="3" s="1"/>
  <c r="WD244" i="3"/>
  <c r="ABA206" i="3"/>
  <c r="AEM234" i="3" s="1"/>
  <c r="AEM232" i="3" s="1"/>
  <c r="ABA244" i="3"/>
  <c r="SV206" i="3"/>
  <c r="WH234" i="3" s="1"/>
  <c r="WH232" i="3" s="1"/>
  <c r="SV244" i="3"/>
  <c r="TJ206" i="3"/>
  <c r="WV234" i="3" s="1"/>
  <c r="WV232" i="3" s="1"/>
  <c r="TJ244" i="3"/>
  <c r="LP206" i="3"/>
  <c r="PB234" i="3" s="1"/>
  <c r="PB232" i="3" s="1"/>
  <c r="LP244" i="3"/>
  <c r="UZ206" i="3"/>
  <c r="YL234" i="3" s="1"/>
  <c r="YL232" i="3" s="1"/>
  <c r="UZ244" i="3"/>
  <c r="AEG206" i="3"/>
  <c r="AEG244" i="3"/>
  <c r="OI206" i="3"/>
  <c r="RU234" i="3" s="1"/>
  <c r="RU232" i="3" s="1"/>
  <c r="OI244" i="3"/>
  <c r="QC206" i="3"/>
  <c r="TO234" i="3" s="1"/>
  <c r="TO232" i="3" s="1"/>
  <c r="QC244" i="3"/>
  <c r="TD206" i="3"/>
  <c r="WP234" i="3" s="1"/>
  <c r="WP232" i="3" s="1"/>
  <c r="TD244" i="3"/>
  <c r="UX206" i="3"/>
  <c r="YJ234" i="3" s="1"/>
  <c r="YJ232" i="3" s="1"/>
  <c r="UX244" i="3"/>
  <c r="VS206" i="3"/>
  <c r="ZE234" i="3" s="1"/>
  <c r="ZE232" i="3" s="1"/>
  <c r="VS244" i="3"/>
  <c r="YL206" i="3"/>
  <c r="ABX234" i="3" s="1"/>
  <c r="ABX232" i="3" s="1"/>
  <c r="YL244" i="3"/>
  <c r="EL206" i="3"/>
  <c r="HS234" i="3" s="1"/>
  <c r="HS232" i="3" s="1"/>
  <c r="EL244" i="3"/>
  <c r="HS256" i="3" s="1"/>
  <c r="HS254" i="3" s="1"/>
  <c r="YT206" i="3"/>
  <c r="YT244" i="3"/>
  <c r="DG206" i="3"/>
  <c r="DG244" i="3"/>
  <c r="UH206" i="3"/>
  <c r="XT234" i="3" s="1"/>
  <c r="XT232" i="3" s="1"/>
  <c r="UH244" i="3"/>
  <c r="PS206" i="3"/>
  <c r="TE234" i="3" s="1"/>
  <c r="TE232" i="3" s="1"/>
  <c r="PS244" i="3"/>
  <c r="CT206" i="3"/>
  <c r="FV234" i="3" s="1"/>
  <c r="FV232" i="3" s="1"/>
  <c r="CT244" i="3"/>
  <c r="UN206" i="3"/>
  <c r="UN244" i="3"/>
  <c r="ABK206" i="3"/>
  <c r="ABK244" i="3"/>
  <c r="AEW256" i="3" s="1"/>
  <c r="AEW254" i="3" s="1"/>
  <c r="HB206" i="3"/>
  <c r="KI234" i="3" s="1"/>
  <c r="KI232" i="3" s="1"/>
  <c r="HB244" i="3"/>
  <c r="AEW206" i="3"/>
  <c r="AEW244" i="3"/>
  <c r="ND206" i="3"/>
  <c r="QP234" i="3" s="1"/>
  <c r="QP232" i="3" s="1"/>
  <c r="ND244" i="3"/>
  <c r="IE206" i="3"/>
  <c r="IE244" i="3"/>
  <c r="JM206" i="3"/>
  <c r="MY234" i="3" s="1"/>
  <c r="MY232" i="3" s="1"/>
  <c r="JM244" i="3"/>
  <c r="MY256" i="3" s="1"/>
  <c r="MY254" i="3" s="1"/>
  <c r="LB206" i="3"/>
  <c r="ON234" i="3" s="1"/>
  <c r="ON232" i="3" s="1"/>
  <c r="LB244" i="3"/>
  <c r="ON256" i="3" s="1"/>
  <c r="ON254" i="3" s="1"/>
  <c r="DY206" i="3"/>
  <c r="DY244" i="3"/>
  <c r="JJ206" i="3"/>
  <c r="JJ244" i="3"/>
  <c r="FR206" i="3"/>
  <c r="IY234" i="3" s="1"/>
  <c r="IY232" i="3" s="1"/>
  <c r="FR244" i="3"/>
  <c r="MY206" i="3"/>
  <c r="QK234" i="3" s="1"/>
  <c r="QK232" i="3" s="1"/>
  <c r="MY244" i="3"/>
  <c r="MN206" i="3"/>
  <c r="MN244" i="3"/>
  <c r="PZ256" i="3" s="1"/>
  <c r="PZ254" i="3" s="1"/>
  <c r="YB206" i="3"/>
  <c r="YB244" i="3"/>
  <c r="FL206" i="3"/>
  <c r="FL244" i="3"/>
  <c r="QN206" i="3"/>
  <c r="TZ234" i="3" s="1"/>
  <c r="TZ232" i="3" s="1"/>
  <c r="QN244" i="3"/>
  <c r="VV206" i="3"/>
  <c r="VV244" i="3"/>
  <c r="AFC206" i="3"/>
  <c r="AFC244" i="3"/>
  <c r="SU206" i="3"/>
  <c r="WG234" i="3" s="1"/>
  <c r="WG232" i="3" s="1"/>
  <c r="SU244" i="3"/>
  <c r="UO206" i="3"/>
  <c r="UO244" i="3"/>
  <c r="YA256" i="3" s="1"/>
  <c r="YA254" i="3" s="1"/>
  <c r="WU206" i="3"/>
  <c r="WU244" i="3"/>
  <c r="NY206" i="3"/>
  <c r="NY244" i="3"/>
  <c r="YX206" i="3"/>
  <c r="ACJ234" i="3" s="1"/>
  <c r="ACJ232" i="3" s="1"/>
  <c r="YX244" i="3"/>
  <c r="ACJ256" i="3" s="1"/>
  <c r="ACJ254" i="3" s="1"/>
  <c r="JU206" i="3"/>
  <c r="NG234" i="3" s="1"/>
  <c r="NG232" i="3" s="1"/>
  <c r="JU244" i="3"/>
  <c r="KI206" i="3"/>
  <c r="NU234" i="3" s="1"/>
  <c r="NU232" i="3" s="1"/>
  <c r="KI244" i="3"/>
  <c r="ADW206" i="3"/>
  <c r="ADW244" i="3"/>
  <c r="IO206" i="3"/>
  <c r="IO244" i="3"/>
  <c r="DX206" i="3"/>
  <c r="HE234" i="3" s="1"/>
  <c r="HE232" i="3" s="1"/>
  <c r="DX244" i="3"/>
  <c r="ZB206" i="3"/>
  <c r="ACN234" i="3" s="1"/>
  <c r="ACN232" i="3" s="1"/>
  <c r="ZB244" i="3"/>
  <c r="WH206" i="3"/>
  <c r="ZT234" i="3" s="1"/>
  <c r="ZT232" i="3" s="1"/>
  <c r="WH244" i="3"/>
  <c r="RK206" i="3"/>
  <c r="UW234" i="3" s="1"/>
  <c r="UW232" i="3" s="1"/>
  <c r="RK244" i="3"/>
  <c r="WP206" i="3"/>
  <c r="AAB234" i="3" s="1"/>
  <c r="AAB232" i="3" s="1"/>
  <c r="WP244" i="3"/>
  <c r="ADJ206" i="3"/>
  <c r="ADJ244" i="3"/>
  <c r="XW206" i="3"/>
  <c r="XW244" i="3"/>
  <c r="PE206" i="3"/>
  <c r="SQ234" i="3" s="1"/>
  <c r="SQ232" i="3" s="1"/>
  <c r="PE244" i="3"/>
  <c r="YJ206" i="3"/>
  <c r="ABV234" i="3" s="1"/>
  <c r="ABV232" i="3" s="1"/>
  <c r="YJ244" i="3"/>
  <c r="KX206" i="3"/>
  <c r="OJ234" i="3" s="1"/>
  <c r="OJ232" i="3" s="1"/>
  <c r="KX244" i="3"/>
  <c r="NP206" i="3"/>
  <c r="NP244" i="3"/>
  <c r="RB256" i="3" s="1"/>
  <c r="RB254" i="3" s="1"/>
  <c r="PO206" i="3"/>
  <c r="PO244" i="3"/>
  <c r="FP206" i="3"/>
  <c r="IW234" i="3" s="1"/>
  <c r="IW232" i="3" s="1"/>
  <c r="FP244" i="3"/>
  <c r="NE206" i="3"/>
  <c r="QQ234" i="3" s="1"/>
  <c r="QQ232" i="3" s="1"/>
  <c r="NE244" i="3"/>
  <c r="KK206" i="3"/>
  <c r="NW234" i="3" s="1"/>
  <c r="NW232" i="3" s="1"/>
  <c r="KK244" i="3"/>
  <c r="EW206" i="3"/>
  <c r="ID234" i="3" s="1"/>
  <c r="ID232" i="3" s="1"/>
  <c r="EW244" i="3"/>
  <c r="ID256" i="3" s="1"/>
  <c r="ID254" i="3" s="1"/>
  <c r="AED206" i="3"/>
  <c r="AED244" i="3"/>
  <c r="GH206" i="3"/>
  <c r="GH244" i="3"/>
  <c r="ET206" i="3"/>
  <c r="IA234" i="3" s="1"/>
  <c r="IA232" i="3" s="1"/>
  <c r="ET244" i="3"/>
  <c r="US206" i="3"/>
  <c r="YE234" i="3" s="1"/>
  <c r="YE232" i="3" s="1"/>
  <c r="US244" i="3"/>
  <c r="FJ206" i="3"/>
  <c r="FJ244" i="3"/>
  <c r="XN206" i="3"/>
  <c r="AAZ234" i="3" s="1"/>
  <c r="AAZ232" i="3" s="1"/>
  <c r="XN244" i="3"/>
  <c r="AEC206" i="3"/>
  <c r="AEC244" i="3"/>
  <c r="RJ206" i="3"/>
  <c r="RJ244" i="3"/>
  <c r="OD206" i="3"/>
  <c r="RP234" i="3" s="1"/>
  <c r="RP232" i="3" s="1"/>
  <c r="OD244" i="3"/>
  <c r="PK206" i="3"/>
  <c r="SW234" i="3" s="1"/>
  <c r="SW232" i="3" s="1"/>
  <c r="PK244" i="3"/>
  <c r="VG206" i="3"/>
  <c r="VG244" i="3"/>
  <c r="AAO206" i="3"/>
  <c r="AEA234" i="3" s="1"/>
  <c r="AEA232" i="3" s="1"/>
  <c r="AAO244" i="3"/>
  <c r="OB206" i="3"/>
  <c r="RN234" i="3" s="1"/>
  <c r="RN232" i="3" s="1"/>
  <c r="OB244" i="3"/>
  <c r="RN256" i="3" s="1"/>
  <c r="RN254" i="3" s="1"/>
  <c r="AAI206" i="3"/>
  <c r="AAI244" i="3"/>
  <c r="ABQ206" i="3"/>
  <c r="AFC234" i="3" s="1"/>
  <c r="AFC232" i="3" s="1"/>
  <c r="ABQ244" i="3"/>
  <c r="NA206" i="3"/>
  <c r="QM234" i="3" s="1"/>
  <c r="QM232" i="3" s="1"/>
  <c r="NA244" i="3"/>
  <c r="WW206" i="3"/>
  <c r="AAI234" i="3" s="1"/>
  <c r="AAI232" i="3" s="1"/>
  <c r="WW244" i="3"/>
  <c r="LQ206" i="3"/>
  <c r="PC234" i="3" s="1"/>
  <c r="PC232" i="3" s="1"/>
  <c r="LQ244" i="3"/>
  <c r="OF206" i="3"/>
  <c r="RR234" i="3" s="1"/>
  <c r="RR232" i="3" s="1"/>
  <c r="OF244" i="3"/>
  <c r="JR206" i="3"/>
  <c r="JR244" i="3"/>
  <c r="FZ206" i="3"/>
  <c r="JG234" i="3" s="1"/>
  <c r="JG232" i="3" s="1"/>
  <c r="FZ244" i="3"/>
  <c r="QE206" i="3"/>
  <c r="QE244" i="3"/>
  <c r="NW206" i="3"/>
  <c r="RI234" i="3" s="1"/>
  <c r="RI232" i="3" s="1"/>
  <c r="NW244" i="3"/>
  <c r="EU206" i="3"/>
  <c r="IB234" i="3" s="1"/>
  <c r="IB232" i="3" s="1"/>
  <c r="EU244" i="3"/>
  <c r="IB256" i="3" s="1"/>
  <c r="IB254" i="3" s="1"/>
  <c r="DW206" i="3"/>
  <c r="HD234" i="3" s="1"/>
  <c r="HD232" i="3" s="1"/>
  <c r="DW244" i="3"/>
  <c r="UA206" i="3"/>
  <c r="UA244" i="3"/>
  <c r="WL206" i="3"/>
  <c r="ZX234" i="3" s="1"/>
  <c r="ZX232" i="3" s="1"/>
  <c r="WL244" i="3"/>
  <c r="UL206" i="3"/>
  <c r="XX234" i="3" s="1"/>
  <c r="XX232" i="3" s="1"/>
  <c r="UL244" i="3"/>
  <c r="PX206" i="3"/>
  <c r="TJ234" i="3" s="1"/>
  <c r="TJ232" i="3" s="1"/>
  <c r="PX244" i="3"/>
  <c r="CS206" i="3"/>
  <c r="CS244" i="3"/>
  <c r="DM206" i="3"/>
  <c r="GT234" i="3" s="1"/>
  <c r="GT232" i="3" s="1"/>
  <c r="DM244" i="3"/>
  <c r="OC206" i="3"/>
  <c r="OC244" i="3"/>
  <c r="QI206" i="3"/>
  <c r="QI244" i="3"/>
  <c r="HS206" i="3"/>
  <c r="HS244" i="3"/>
  <c r="KZ256" i="3" s="1"/>
  <c r="KZ254" i="3" s="1"/>
  <c r="IJ206" i="3"/>
  <c r="LV234" i="3" s="1"/>
  <c r="LV232" i="3" s="1"/>
  <c r="IJ244" i="3"/>
  <c r="HQ206" i="3"/>
  <c r="KX234" i="3" s="1"/>
  <c r="KX232" i="3" s="1"/>
  <c r="HQ244" i="3"/>
  <c r="KX256" i="3" s="1"/>
  <c r="KX254" i="3" s="1"/>
  <c r="NK206" i="3"/>
  <c r="QW234" i="3" s="1"/>
  <c r="QW232" i="3" s="1"/>
  <c r="NK244" i="3"/>
  <c r="OK206" i="3"/>
  <c r="OK244" i="3"/>
  <c r="CA206" i="3"/>
  <c r="FC234" i="3" s="1"/>
  <c r="FC232" i="3" s="1"/>
  <c r="CA244" i="3"/>
  <c r="RU206" i="3"/>
  <c r="RU244" i="3"/>
  <c r="VG256" i="3" s="1"/>
  <c r="VG254" i="3" s="1"/>
  <c r="ABC206" i="3"/>
  <c r="AEO234" i="3" s="1"/>
  <c r="AEO232" i="3" s="1"/>
  <c r="ABC244" i="3"/>
  <c r="ADU206" i="3"/>
  <c r="ADU244" i="3"/>
  <c r="DE206" i="3"/>
  <c r="DE244" i="3"/>
  <c r="EG206" i="3"/>
  <c r="EG244" i="3"/>
  <c r="QF206" i="3"/>
  <c r="TR234" i="3" s="1"/>
  <c r="TR232" i="3" s="1"/>
  <c r="QF244" i="3"/>
  <c r="GM206" i="3"/>
  <c r="JT234" i="3" s="1"/>
  <c r="JT232" i="3" s="1"/>
  <c r="GM244" i="3"/>
  <c r="IZ206" i="3"/>
  <c r="ML234" i="3" s="1"/>
  <c r="ML232" i="3" s="1"/>
  <c r="IZ244" i="3"/>
  <c r="TE206" i="3"/>
  <c r="WQ234" i="3" s="1"/>
  <c r="WQ232" i="3" s="1"/>
  <c r="TE244" i="3"/>
  <c r="RE206" i="3"/>
  <c r="UQ234" i="3" s="1"/>
  <c r="UQ232" i="3" s="1"/>
  <c r="RE244" i="3"/>
  <c r="UQ256" i="3" s="1"/>
  <c r="UQ254" i="3" s="1"/>
  <c r="ACP206" i="3"/>
  <c r="ACP244" i="3"/>
  <c r="AFD206" i="3"/>
  <c r="AFD244" i="3"/>
  <c r="QO206" i="3"/>
  <c r="UA234" i="3" s="1"/>
  <c r="UA232" i="3" s="1"/>
  <c r="QO244" i="3"/>
  <c r="DB206" i="3"/>
  <c r="DB244" i="3"/>
  <c r="ZU206" i="3"/>
  <c r="ADG234" i="3" s="1"/>
  <c r="ADG232" i="3" s="1"/>
  <c r="ZU244" i="3"/>
  <c r="CM217" i="3"/>
  <c r="AE245" i="3"/>
  <c r="ZL206" i="3"/>
  <c r="ZL244" i="3"/>
  <c r="ADP206" i="3"/>
  <c r="ADP244" i="3"/>
  <c r="IM206" i="3"/>
  <c r="LY234" i="3" s="1"/>
  <c r="LY232" i="3" s="1"/>
  <c r="IM244" i="3"/>
  <c r="MZ206" i="3"/>
  <c r="QL234" i="3" s="1"/>
  <c r="QL232" i="3" s="1"/>
  <c r="MZ244" i="3"/>
  <c r="ABD206" i="3"/>
  <c r="AEP234" i="3" s="1"/>
  <c r="AEP232" i="3" s="1"/>
  <c r="ABD244" i="3"/>
  <c r="OJ206" i="3"/>
  <c r="OJ244" i="3"/>
  <c r="RV256" i="3" s="1"/>
  <c r="RV254" i="3" s="1"/>
  <c r="UR206" i="3"/>
  <c r="UR244" i="3"/>
  <c r="TC206" i="3"/>
  <c r="WO234" i="3" s="1"/>
  <c r="WO232" i="3" s="1"/>
  <c r="TC244" i="3"/>
  <c r="RY206" i="3"/>
  <c r="VK234" i="3" s="1"/>
  <c r="VK232" i="3" s="1"/>
  <c r="RY244" i="3"/>
  <c r="OP206" i="3"/>
  <c r="SB234" i="3" s="1"/>
  <c r="SB232" i="3" s="1"/>
  <c r="OP244" i="3"/>
  <c r="TN206" i="3"/>
  <c r="WZ234" i="3" s="1"/>
  <c r="WZ232" i="3" s="1"/>
  <c r="TN244" i="3"/>
  <c r="WZ256" i="3" s="1"/>
  <c r="WZ254" i="3" s="1"/>
  <c r="ADT206" i="3"/>
  <c r="ADT244" i="3"/>
  <c r="XC206" i="3"/>
  <c r="XC244" i="3"/>
  <c r="RH206" i="3"/>
  <c r="UT234" i="3" s="1"/>
  <c r="UT232" i="3" s="1"/>
  <c r="RH244" i="3"/>
  <c r="ADS206" i="3"/>
  <c r="ADS244" i="3"/>
  <c r="JN206" i="3"/>
  <c r="MZ234" i="3" s="1"/>
  <c r="MZ232" i="3" s="1"/>
  <c r="JN244" i="3"/>
  <c r="YQ206" i="3"/>
  <c r="ACC234" i="3" s="1"/>
  <c r="ACC232" i="3" s="1"/>
  <c r="YQ244" i="3"/>
  <c r="ACC256" i="3" s="1"/>
  <c r="ACC254" i="3" s="1"/>
  <c r="IG206" i="3"/>
  <c r="IG244" i="3"/>
  <c r="LS256" i="3" s="1"/>
  <c r="LS254" i="3" s="1"/>
  <c r="XZ206" i="3"/>
  <c r="XZ244" i="3"/>
  <c r="SM206" i="3"/>
  <c r="VY234" i="3" s="1"/>
  <c r="VY232" i="3" s="1"/>
  <c r="SM244" i="3"/>
  <c r="WO206" i="3"/>
  <c r="AAA234" i="3" s="1"/>
  <c r="AAA232" i="3" s="1"/>
  <c r="WO244" i="3"/>
  <c r="AAA256" i="3" s="1"/>
  <c r="AAA254" i="3" s="1"/>
  <c r="KR206" i="3"/>
  <c r="OD234" i="3" s="1"/>
  <c r="OD232" i="3" s="1"/>
  <c r="KR244" i="3"/>
  <c r="TG206" i="3"/>
  <c r="WS234" i="3" s="1"/>
  <c r="WS232" i="3" s="1"/>
  <c r="TG244" i="3"/>
  <c r="AEF206" i="3"/>
  <c r="AEF244" i="3"/>
  <c r="KB206" i="3"/>
  <c r="KB244" i="3"/>
  <c r="SL206" i="3"/>
  <c r="VX234" i="3" s="1"/>
  <c r="VX232" i="3" s="1"/>
  <c r="SL244" i="3"/>
  <c r="NQ206" i="3"/>
  <c r="RC234" i="3" s="1"/>
  <c r="RC232" i="3" s="1"/>
  <c r="NQ244" i="3"/>
  <c r="RC256" i="3" s="1"/>
  <c r="RC254" i="3" s="1"/>
  <c r="AFF206" i="3"/>
  <c r="AFF244" i="3"/>
  <c r="YW206" i="3"/>
  <c r="ACI234" i="3" s="1"/>
  <c r="ACI232" i="3" s="1"/>
  <c r="YW244" i="3"/>
  <c r="RV206" i="3"/>
  <c r="RV244" i="3"/>
  <c r="VH256" i="3" s="1"/>
  <c r="VH254" i="3" s="1"/>
  <c r="ABV206" i="3"/>
  <c r="ABV244" i="3"/>
  <c r="GS206" i="3"/>
  <c r="JZ234" i="3" s="1"/>
  <c r="JZ232" i="3" s="1"/>
  <c r="GS244" i="3"/>
  <c r="PT206" i="3"/>
  <c r="PT244" i="3"/>
  <c r="TF256" i="3" s="1"/>
  <c r="TF254" i="3" s="1"/>
  <c r="TA206" i="3"/>
  <c r="WM234" i="3" s="1"/>
  <c r="WM232" i="3" s="1"/>
  <c r="TA244" i="3"/>
  <c r="ON206" i="3"/>
  <c r="RZ234" i="3" s="1"/>
  <c r="RZ232" i="3" s="1"/>
  <c r="ON244" i="3"/>
  <c r="RZ256" i="3" s="1"/>
  <c r="RZ254" i="3" s="1"/>
  <c r="ZA206" i="3"/>
  <c r="ZA244" i="3"/>
  <c r="ACA206" i="3"/>
  <c r="ACA244" i="3"/>
  <c r="ZJ206" i="3"/>
  <c r="ACV234" i="3" s="1"/>
  <c r="ACV232" i="3" s="1"/>
  <c r="ZJ244" i="3"/>
  <c r="QB206" i="3"/>
  <c r="TN234" i="3" s="1"/>
  <c r="QB244" i="3"/>
  <c r="PW206" i="3"/>
  <c r="TI234" i="3" s="1"/>
  <c r="TI232" i="3" s="1"/>
  <c r="PW244" i="3"/>
  <c r="JF206" i="3"/>
  <c r="MR234" i="3" s="1"/>
  <c r="MR232" i="3" s="1"/>
  <c r="JF244" i="3"/>
  <c r="MR256" i="3" s="1"/>
  <c r="MR254" i="3" s="1"/>
  <c r="ADE206" i="3"/>
  <c r="ADE244" i="3"/>
  <c r="QJ206" i="3"/>
  <c r="QJ244" i="3"/>
  <c r="RW206" i="3"/>
  <c r="VI234" i="3" s="1"/>
  <c r="VI232" i="3" s="1"/>
  <c r="RW244" i="3"/>
  <c r="NG206" i="3"/>
  <c r="NG244" i="3"/>
  <c r="VP206" i="3"/>
  <c r="ZB234" i="3" s="1"/>
  <c r="ZB232" i="3" s="1"/>
  <c r="VP244" i="3"/>
  <c r="BN206" i="3"/>
  <c r="EP234" i="3" s="1"/>
  <c r="EP232" i="3" s="1"/>
  <c r="BN244" i="3"/>
  <c r="EP256" i="3" s="1"/>
  <c r="EP254" i="3" s="1"/>
  <c r="GV206" i="3"/>
  <c r="KC234" i="3" s="1"/>
  <c r="KC232" i="3" s="1"/>
  <c r="GV244" i="3"/>
  <c r="FX206" i="3"/>
  <c r="JE234" i="3" s="1"/>
  <c r="JE232" i="3" s="1"/>
  <c r="FX244" i="3"/>
  <c r="BQ206" i="3"/>
  <c r="ES234" i="3" s="1"/>
  <c r="ES232" i="3" s="1"/>
  <c r="BQ244" i="3"/>
  <c r="PH206" i="3"/>
  <c r="PH244" i="3"/>
  <c r="ST256" i="3" s="1"/>
  <c r="ST254" i="3" s="1"/>
  <c r="NT206" i="3"/>
  <c r="RF234" i="3" s="1"/>
  <c r="RF232" i="3" s="1"/>
  <c r="NT244" i="3"/>
  <c r="KF206" i="3"/>
  <c r="KF244" i="3"/>
  <c r="SX206" i="3"/>
  <c r="WJ234" i="3" s="1"/>
  <c r="WJ232" i="3" s="1"/>
  <c r="SX244" i="3"/>
  <c r="KD206" i="3"/>
  <c r="KD244" i="3"/>
  <c r="CO206" i="3"/>
  <c r="FQ234" i="3" s="1"/>
  <c r="FQ232" i="3" s="1"/>
  <c r="CO244" i="3"/>
  <c r="WY206" i="3"/>
  <c r="WY244" i="3"/>
  <c r="TP206" i="3"/>
  <c r="XB234" i="3" s="1"/>
  <c r="TP244" i="3"/>
  <c r="BS206" i="3"/>
  <c r="EU234" i="3" s="1"/>
  <c r="EU232" i="3" s="1"/>
  <c r="BS244" i="3"/>
  <c r="EU256" i="3" s="1"/>
  <c r="EU254" i="3" s="1"/>
  <c r="IK206" i="3"/>
  <c r="LW234" i="3" s="1"/>
  <c r="LW232" i="3" s="1"/>
  <c r="IK244" i="3"/>
  <c r="LW256" i="3" s="1"/>
  <c r="LW254" i="3" s="1"/>
  <c r="LT206" i="3"/>
  <c r="PF234" i="3" s="1"/>
  <c r="PF232" i="3" s="1"/>
  <c r="LT244" i="3"/>
  <c r="YK206" i="3"/>
  <c r="ABW234" i="3" s="1"/>
  <c r="ABW232" i="3" s="1"/>
  <c r="YK244" i="3"/>
  <c r="DN206" i="3"/>
  <c r="GU234" i="3" s="1"/>
  <c r="GU232" i="3" s="1"/>
  <c r="DN244" i="3"/>
  <c r="DJ206" i="3"/>
  <c r="GQ234" i="3" s="1"/>
  <c r="GQ232" i="3" s="1"/>
  <c r="DJ244" i="3"/>
  <c r="WQ206" i="3"/>
  <c r="AAC234" i="3" s="1"/>
  <c r="AAC232" i="3" s="1"/>
  <c r="WQ244" i="3"/>
  <c r="AAC256" i="3" s="1"/>
  <c r="AAC254" i="3" s="1"/>
  <c r="KM206" i="3"/>
  <c r="NY234" i="3" s="1"/>
  <c r="NY232" i="3" s="1"/>
  <c r="KM244" i="3"/>
  <c r="NY256" i="3" s="1"/>
  <c r="NY254" i="3" s="1"/>
  <c r="ABL206" i="3"/>
  <c r="ABL244" i="3"/>
  <c r="CH206" i="3"/>
  <c r="FJ234" i="3" s="1"/>
  <c r="FJ232" i="3" s="1"/>
  <c r="CH244" i="3"/>
  <c r="CC206" i="3"/>
  <c r="FE234" i="3" s="1"/>
  <c r="FE232" i="3" s="1"/>
  <c r="CC244" i="3"/>
  <c r="HD206" i="3"/>
  <c r="KK234" i="3" s="1"/>
  <c r="KK232" i="3" s="1"/>
  <c r="HD244" i="3"/>
  <c r="VQ206" i="3"/>
  <c r="ZC234" i="3" s="1"/>
  <c r="ZC232" i="3" s="1"/>
  <c r="VQ244" i="3"/>
  <c r="QX206" i="3"/>
  <c r="UJ234" i="3" s="1"/>
  <c r="UJ232" i="3" s="1"/>
  <c r="QX244" i="3"/>
  <c r="AET206" i="3"/>
  <c r="AET244" i="3"/>
  <c r="EE206" i="3"/>
  <c r="HL234" i="3" s="1"/>
  <c r="HL232" i="3" s="1"/>
  <c r="EE244" i="3"/>
  <c r="AFA206" i="3"/>
  <c r="AFA244" i="3"/>
  <c r="LK206" i="3"/>
  <c r="LK244" i="3"/>
  <c r="JC206" i="3"/>
  <c r="MO234" i="3" s="1"/>
  <c r="JC244" i="3"/>
  <c r="MO256" i="3" s="1"/>
  <c r="QL206" i="3"/>
  <c r="TX234" i="3" s="1"/>
  <c r="TX232" i="3" s="1"/>
  <c r="QL244" i="3"/>
  <c r="TW206" i="3"/>
  <c r="TW244" i="3"/>
  <c r="UK206" i="3"/>
  <c r="XW234" i="3" s="1"/>
  <c r="XW232" i="3" s="1"/>
  <c r="UK244" i="3"/>
  <c r="AAP206" i="3"/>
  <c r="AEB234" i="3" s="1"/>
  <c r="AEB232" i="3" s="1"/>
  <c r="AAP244" i="3"/>
  <c r="ABG206" i="3"/>
  <c r="AES234" i="3" s="1"/>
  <c r="AES232" i="3" s="1"/>
  <c r="ABG244" i="3"/>
  <c r="AAY206" i="3"/>
  <c r="AEK234" i="3" s="1"/>
  <c r="AEK232" i="3" s="1"/>
  <c r="AAY244" i="3"/>
  <c r="GB206" i="3"/>
  <c r="JI234" i="3" s="1"/>
  <c r="JI232" i="3" s="1"/>
  <c r="GB244" i="3"/>
  <c r="NV206" i="3"/>
  <c r="NV244" i="3"/>
  <c r="YH206" i="3"/>
  <c r="ABT234" i="3" s="1"/>
  <c r="YH244" i="3"/>
  <c r="UP206" i="3"/>
  <c r="YB234" i="3" s="1"/>
  <c r="YB232" i="3" s="1"/>
  <c r="UP244" i="3"/>
  <c r="ZD206" i="3"/>
  <c r="ACP234" i="3" s="1"/>
  <c r="ACP232" i="3" s="1"/>
  <c r="ZD244" i="3"/>
  <c r="ZP206" i="3"/>
  <c r="ADB234" i="3" s="1"/>
  <c r="ADB232" i="3" s="1"/>
  <c r="ZP244" i="3"/>
  <c r="SD206" i="3"/>
  <c r="VP234" i="3" s="1"/>
  <c r="VP232" i="3" s="1"/>
  <c r="SD244" i="3"/>
  <c r="TZ206" i="3"/>
  <c r="TZ244" i="3"/>
  <c r="JD206" i="3"/>
  <c r="MP234" i="3" s="1"/>
  <c r="MP232" i="3" s="1"/>
  <c r="JD244" i="3"/>
  <c r="HX206" i="3"/>
  <c r="LJ234" i="3" s="1"/>
  <c r="HX244" i="3"/>
  <c r="KU206" i="3"/>
  <c r="OG234" i="3" s="1"/>
  <c r="OG232" i="3" s="1"/>
  <c r="KU244" i="3"/>
  <c r="FG206" i="3"/>
  <c r="IN234" i="3" s="1"/>
  <c r="IN232" i="3" s="1"/>
  <c r="FG244" i="3"/>
  <c r="SG206" i="3"/>
  <c r="UO234" i="3" s="1"/>
  <c r="UO232" i="3" s="1"/>
  <c r="SG244" i="3"/>
  <c r="HT206" i="3"/>
  <c r="HT244" i="3"/>
  <c r="FY206" i="3"/>
  <c r="FY244" i="3"/>
  <c r="XY206" i="3"/>
  <c r="XY244" i="3"/>
  <c r="ABK256" i="3" s="1"/>
  <c r="ABK254" i="3" s="1"/>
  <c r="SC206" i="3"/>
  <c r="VO234" i="3" s="1"/>
  <c r="VO232" i="3" s="1"/>
  <c r="SC244" i="3"/>
  <c r="IU206" i="3"/>
  <c r="IU244" i="3"/>
  <c r="MG256" i="3" s="1"/>
  <c r="MG254" i="3" s="1"/>
  <c r="CZ206" i="3"/>
  <c r="GB234" i="3" s="1"/>
  <c r="GB232" i="3" s="1"/>
  <c r="CZ244" i="3"/>
  <c r="TT206" i="3"/>
  <c r="XF234" i="3" s="1"/>
  <c r="XF232" i="3" s="1"/>
  <c r="TT244" i="3"/>
  <c r="ER206" i="3"/>
  <c r="HY234" i="3" s="1"/>
  <c r="HY232" i="3" s="1"/>
  <c r="ER244" i="3"/>
  <c r="AEB206" i="3"/>
  <c r="AEB244" i="3"/>
  <c r="SR206" i="3"/>
  <c r="SR244" i="3"/>
  <c r="MF206" i="3"/>
  <c r="PR234" i="3" s="1"/>
  <c r="PR232" i="3" s="1"/>
  <c r="MF244" i="3"/>
  <c r="EF206" i="3"/>
  <c r="EF244" i="3"/>
  <c r="AEN206" i="3"/>
  <c r="AEN244" i="3"/>
  <c r="GU206" i="3"/>
  <c r="KB234" i="3" s="1"/>
  <c r="KB232" i="3" s="1"/>
  <c r="GU244" i="3"/>
  <c r="RG206" i="3"/>
  <c r="RG244" i="3"/>
  <c r="ABO206" i="3"/>
  <c r="ABO244" i="3"/>
  <c r="BL206" i="3"/>
  <c r="EN234" i="3" s="1"/>
  <c r="EN232" i="3" s="1"/>
  <c r="BL244" i="3"/>
  <c r="EN256" i="3" s="1"/>
  <c r="EN254" i="3" s="1"/>
  <c r="BR206" i="3"/>
  <c r="DZ234" i="3" s="1"/>
  <c r="DZ232" i="3" s="1"/>
  <c r="BR244" i="3"/>
  <c r="AEJ206" i="3"/>
  <c r="AEJ244" i="3"/>
  <c r="XG206" i="3"/>
  <c r="AAS234" i="3" s="1"/>
  <c r="AAS232" i="3" s="1"/>
  <c r="XG244" i="3"/>
  <c r="EO206" i="3"/>
  <c r="HV234" i="3" s="1"/>
  <c r="EO244" i="3"/>
  <c r="HV256" i="3" s="1"/>
  <c r="ADA206" i="3"/>
  <c r="ADA244" i="3"/>
  <c r="ADB206" i="3"/>
  <c r="ADB244" i="3"/>
  <c r="NS206" i="3"/>
  <c r="QA234" i="3" s="1"/>
  <c r="QA232" i="3" s="1"/>
  <c r="NS244" i="3"/>
  <c r="DC206" i="3"/>
  <c r="DC244" i="3"/>
  <c r="OG206" i="3"/>
  <c r="RS234" i="3" s="1"/>
  <c r="RS232" i="3" s="1"/>
  <c r="OG244" i="3"/>
  <c r="PB206" i="3"/>
  <c r="SN234" i="3" s="1"/>
  <c r="SN232" i="3" s="1"/>
  <c r="PB244" i="3"/>
  <c r="ADK206" i="3"/>
  <c r="ADK244" i="3"/>
  <c r="HJ206" i="3"/>
  <c r="KQ234" i="3" s="1"/>
  <c r="KQ232" i="3" s="1"/>
  <c r="HJ244" i="3"/>
  <c r="SY206" i="3"/>
  <c r="SY244" i="3"/>
  <c r="WK256" i="3" s="1"/>
  <c r="WK254" i="3" s="1"/>
  <c r="ABZ206" i="3"/>
  <c r="ABZ244" i="3"/>
  <c r="ACI206" i="3"/>
  <c r="ACI244" i="3"/>
  <c r="GO206" i="3"/>
  <c r="JV234" i="3" s="1"/>
  <c r="JV232" i="3" s="1"/>
  <c r="GO244" i="3"/>
  <c r="HM206" i="3"/>
  <c r="KT234" i="3" s="1"/>
  <c r="KT232" i="3" s="1"/>
  <c r="HM244" i="3"/>
  <c r="RX206" i="3"/>
  <c r="VJ234" i="3" s="1"/>
  <c r="VJ232" i="3" s="1"/>
  <c r="RX244" i="3"/>
  <c r="VJ256" i="3" s="1"/>
  <c r="VJ254" i="3" s="1"/>
  <c r="CE206" i="3"/>
  <c r="FG234" i="3" s="1"/>
  <c r="FG232" i="3" s="1"/>
  <c r="CE244" i="3"/>
  <c r="HC206" i="3"/>
  <c r="KJ234" i="3" s="1"/>
  <c r="KJ232" i="3" s="1"/>
  <c r="HC244" i="3"/>
  <c r="KN206" i="3"/>
  <c r="KN244" i="3"/>
  <c r="CY206" i="3"/>
  <c r="CY244" i="3"/>
  <c r="IV206" i="3"/>
  <c r="MH234" i="3" s="1"/>
  <c r="MH232" i="3" s="1"/>
  <c r="IV244" i="3"/>
  <c r="ACN206" i="3"/>
  <c r="ACN244" i="3"/>
  <c r="VD206" i="3"/>
  <c r="VD244" i="3"/>
  <c r="JW206" i="3"/>
  <c r="JW244" i="3"/>
  <c r="AAX206" i="3"/>
  <c r="AEJ234" i="3" s="1"/>
  <c r="AEJ232" i="3" s="1"/>
  <c r="AAX244" i="3"/>
  <c r="KC206" i="3"/>
  <c r="NO234" i="3" s="1"/>
  <c r="NO232" i="3" s="1"/>
  <c r="KC244" i="3"/>
  <c r="MR206" i="3"/>
  <c r="QD234" i="3" s="1"/>
  <c r="QD232" i="3" s="1"/>
  <c r="MR244" i="3"/>
  <c r="ACR206" i="3"/>
  <c r="ACR244" i="3"/>
  <c r="RM206" i="3"/>
  <c r="UY234" i="3" s="1"/>
  <c r="UY232" i="3" s="1"/>
  <c r="RM244" i="3"/>
  <c r="RP206" i="3"/>
  <c r="RP244" i="3"/>
  <c r="MV206" i="3"/>
  <c r="QH234" i="3" s="1"/>
  <c r="QH232" i="3" s="1"/>
  <c r="MV244" i="3"/>
  <c r="KL206" i="3"/>
  <c r="NX234" i="3" s="1"/>
  <c r="NX232" i="3" s="1"/>
  <c r="KL244" i="3"/>
  <c r="KA206" i="3"/>
  <c r="NM234" i="3" s="1"/>
  <c r="NM232" i="3" s="1"/>
  <c r="KA244" i="3"/>
  <c r="NN206" i="3"/>
  <c r="QZ234" i="3" s="1"/>
  <c r="QZ232" i="3" s="1"/>
  <c r="NN244" i="3"/>
  <c r="UF206" i="3"/>
  <c r="UF244" i="3"/>
  <c r="SJ206" i="3"/>
  <c r="SJ244" i="3"/>
  <c r="ZS206" i="3"/>
  <c r="ADE234" i="3" s="1"/>
  <c r="ADE232" i="3" s="1"/>
  <c r="ZS244" i="3"/>
  <c r="ACU206" i="3"/>
  <c r="ACU244" i="3"/>
  <c r="GF206" i="3"/>
  <c r="JM234" i="3" s="1"/>
  <c r="JM232" i="3" s="1"/>
  <c r="GF244" i="3"/>
  <c r="ABW206" i="3"/>
  <c r="ABW244" i="3"/>
  <c r="DP206" i="3"/>
  <c r="GW234" i="3" s="1"/>
  <c r="GW232" i="3" s="1"/>
  <c r="DP244" i="3"/>
  <c r="GW256" i="3" s="1"/>
  <c r="GW254" i="3" s="1"/>
  <c r="GR206" i="3"/>
  <c r="GR244" i="3"/>
  <c r="AEV206" i="3"/>
  <c r="AEV244" i="3"/>
  <c r="ACK206" i="3"/>
  <c r="ACK244" i="3"/>
  <c r="VM206" i="3"/>
  <c r="YY234" i="3" s="1"/>
  <c r="YY232" i="3" s="1"/>
  <c r="VM244" i="3"/>
  <c r="PJ206" i="3"/>
  <c r="SV234" i="3" s="1"/>
  <c r="SV232" i="3" s="1"/>
  <c r="PJ244" i="3"/>
  <c r="LC206" i="3"/>
  <c r="OO234" i="3" s="1"/>
  <c r="OO232" i="3" s="1"/>
  <c r="LC244" i="3"/>
  <c r="OO256" i="3" s="1"/>
  <c r="OO254" i="3" s="1"/>
  <c r="YI206" i="3"/>
  <c r="YI244" i="3"/>
  <c r="TK206" i="3"/>
  <c r="TK244" i="3"/>
  <c r="OS206" i="3"/>
  <c r="SE234" i="3" s="1"/>
  <c r="SE232" i="3" s="1"/>
  <c r="OS244" i="3"/>
  <c r="YR206" i="3"/>
  <c r="ACD234" i="3" s="1"/>
  <c r="ACD232" i="3" s="1"/>
  <c r="YR244" i="3"/>
  <c r="OO206" i="3"/>
  <c r="SA234" i="3" s="1"/>
  <c r="SA232" i="3" s="1"/>
  <c r="OO244" i="3"/>
  <c r="SA256" i="3" s="1"/>
  <c r="SA254" i="3" s="1"/>
  <c r="DA206" i="3"/>
  <c r="GC234" i="3" s="1"/>
  <c r="GC232" i="3" s="1"/>
  <c r="DA244" i="3"/>
  <c r="GC256" i="3" s="1"/>
  <c r="GC254" i="3" s="1"/>
  <c r="LM206" i="3"/>
  <c r="LM244" i="3"/>
  <c r="AFB206" i="3"/>
  <c r="AFB244" i="3"/>
  <c r="MB206" i="3"/>
  <c r="PN234" i="3" s="1"/>
  <c r="PN232" i="3" s="1"/>
  <c r="MB244" i="3"/>
  <c r="KY206" i="3"/>
  <c r="OK234" i="3" s="1"/>
  <c r="OK232" i="3" s="1"/>
  <c r="KY244" i="3"/>
  <c r="KZ206" i="3"/>
  <c r="OL234" i="3" s="1"/>
  <c r="OL232" i="3" s="1"/>
  <c r="KZ244" i="3"/>
  <c r="GE206" i="3"/>
  <c r="JL234" i="3" s="1"/>
  <c r="JL232" i="3" s="1"/>
  <c r="GE244" i="3"/>
  <c r="IS206" i="3"/>
  <c r="IS244" i="3"/>
  <c r="AAU206" i="3"/>
  <c r="AAU244" i="3"/>
  <c r="PZ206" i="3"/>
  <c r="TL234" i="3" s="1"/>
  <c r="TL232" i="3" s="1"/>
  <c r="PZ244" i="3"/>
  <c r="ACV206" i="3"/>
  <c r="ACV244" i="3"/>
  <c r="PP206" i="3"/>
  <c r="TB234" i="3" s="1"/>
  <c r="TB232" i="3" s="1"/>
  <c r="PP244" i="3"/>
  <c r="LD206" i="3"/>
  <c r="OP234" i="3" s="1"/>
  <c r="OP232" i="3" s="1"/>
  <c r="LD244" i="3"/>
  <c r="GN206" i="3"/>
  <c r="GN244" i="3"/>
  <c r="RQ206" i="3"/>
  <c r="VC234" i="3" s="1"/>
  <c r="VC232" i="3" s="1"/>
  <c r="RQ244" i="3"/>
  <c r="KW206" i="3"/>
  <c r="OI234" i="3" s="1"/>
  <c r="OI232" i="3" s="1"/>
  <c r="KW244" i="3"/>
  <c r="ZV206" i="3"/>
  <c r="ADH234" i="3" s="1"/>
  <c r="ADH232" i="3" s="1"/>
  <c r="ZV244" i="3"/>
  <c r="TL206" i="3"/>
  <c r="WX234" i="3" s="1"/>
  <c r="WX232" i="3" s="1"/>
  <c r="TL244" i="3"/>
  <c r="BZ206" i="3"/>
  <c r="EH234" i="3" s="1"/>
  <c r="EH232" i="3" s="1"/>
  <c r="BZ244" i="3"/>
  <c r="EN206" i="3"/>
  <c r="EN244" i="3"/>
  <c r="SZ206" i="3"/>
  <c r="WL234" i="3" s="1"/>
  <c r="WL232" i="3" s="1"/>
  <c r="SZ244" i="3"/>
  <c r="VH206" i="3"/>
  <c r="YT234" i="3" s="1"/>
  <c r="YT232" i="3" s="1"/>
  <c r="VH244" i="3"/>
  <c r="DL206" i="3"/>
  <c r="GS234" i="3" s="1"/>
  <c r="GS232" i="3" s="1"/>
  <c r="DL244" i="3"/>
  <c r="DD206" i="3"/>
  <c r="GF234" i="3" s="1"/>
  <c r="GF232" i="3" s="1"/>
  <c r="DD244" i="3"/>
  <c r="OL206" i="3"/>
  <c r="RX234" i="3" s="1"/>
  <c r="RX232" i="3" s="1"/>
  <c r="OL244" i="3"/>
  <c r="ES206" i="3"/>
  <c r="ES244" i="3"/>
  <c r="QK206" i="3"/>
  <c r="TW234" i="3" s="1"/>
  <c r="TW232" i="3" s="1"/>
  <c r="QK244" i="3"/>
  <c r="JE206" i="3"/>
  <c r="MQ234" i="3" s="1"/>
  <c r="MQ232" i="3" s="1"/>
  <c r="JE244" i="3"/>
  <c r="MQ256" i="3" s="1"/>
  <c r="MQ254" i="3" s="1"/>
  <c r="CB206" i="3"/>
  <c r="FD234" i="3" s="1"/>
  <c r="FD232" i="3" s="1"/>
  <c r="CB244" i="3"/>
  <c r="ZM206" i="3"/>
  <c r="ACY234" i="3" s="1"/>
  <c r="ZM244" i="3"/>
  <c r="OQ206" i="3"/>
  <c r="SC234" i="3" s="1"/>
  <c r="SC232" i="3" s="1"/>
  <c r="OQ244" i="3"/>
  <c r="WR206" i="3"/>
  <c r="AAD234" i="3" s="1"/>
  <c r="AAD232" i="3" s="1"/>
  <c r="WR244" i="3"/>
  <c r="QY206" i="3"/>
  <c r="UK234" i="3" s="1"/>
  <c r="UK232" i="3" s="1"/>
  <c r="QY244" i="3"/>
  <c r="ZZ206" i="3"/>
  <c r="ADL234" i="3" s="1"/>
  <c r="ADL232" i="3" s="1"/>
  <c r="ZZ244" i="3"/>
  <c r="RS206" i="3"/>
  <c r="VE234" i="3" s="1"/>
  <c r="VE232" i="3" s="1"/>
  <c r="RS244" i="3"/>
  <c r="GG206" i="3"/>
  <c r="JN234" i="3" s="1"/>
  <c r="JN232" i="3" s="1"/>
  <c r="GG244" i="3"/>
  <c r="JN256" i="3" s="1"/>
  <c r="JN254" i="3" s="1"/>
  <c r="TV206" i="3"/>
  <c r="XH234" i="3" s="1"/>
  <c r="XH232" i="3" s="1"/>
  <c r="TV244" i="3"/>
  <c r="IF206" i="3"/>
  <c r="IF244" i="3"/>
  <c r="BU206" i="3"/>
  <c r="EW234" i="3" s="1"/>
  <c r="EW232" i="3" s="1"/>
  <c r="BU244" i="3"/>
  <c r="RN206" i="3"/>
  <c r="UZ234" i="3" s="1"/>
  <c r="UZ232" i="3" s="1"/>
  <c r="RN244" i="3"/>
  <c r="QD206" i="3"/>
  <c r="TP234" i="3" s="1"/>
  <c r="TP232" i="3" s="1"/>
  <c r="QD244" i="3"/>
  <c r="UW206" i="3"/>
  <c r="YI234" i="3" s="1"/>
  <c r="YI232" i="3" s="1"/>
  <c r="UW244" i="3"/>
  <c r="YI256" i="3" s="1"/>
  <c r="YI254" i="3" s="1"/>
  <c r="YU206" i="3"/>
  <c r="YU244" i="3"/>
  <c r="TY206" i="3"/>
  <c r="XK234" i="3" s="1"/>
  <c r="XK232" i="3" s="1"/>
  <c r="TY244" i="3"/>
  <c r="MW206" i="3"/>
  <c r="QI234" i="3" s="1"/>
  <c r="QI232" i="3" s="1"/>
  <c r="MW244" i="3"/>
  <c r="UJ206" i="3"/>
  <c r="XV234" i="3" s="1"/>
  <c r="XV232" i="3" s="1"/>
  <c r="UJ244" i="3"/>
  <c r="XV256" i="3" s="1"/>
  <c r="XV254" i="3" s="1"/>
  <c r="FK206" i="3"/>
  <c r="IR234" i="3" s="1"/>
  <c r="IR232" i="3" s="1"/>
  <c r="FK244" i="3"/>
  <c r="AAF206" i="3"/>
  <c r="ADR234" i="3" s="1"/>
  <c r="ADR232" i="3" s="1"/>
  <c r="AAF244" i="3"/>
  <c r="VR206" i="3"/>
  <c r="ZD234" i="3" s="1"/>
  <c r="ZD232" i="3" s="1"/>
  <c r="VR244" i="3"/>
  <c r="NF206" i="3"/>
  <c r="NF244" i="3"/>
  <c r="AES206" i="3"/>
  <c r="AES244" i="3"/>
  <c r="VN206" i="3"/>
  <c r="YZ234" i="3" s="1"/>
  <c r="YZ232" i="3" s="1"/>
  <c r="VN244" i="3"/>
  <c r="XE206" i="3"/>
  <c r="AAQ234" i="3" s="1"/>
  <c r="AAQ232" i="3" s="1"/>
  <c r="XE244" i="3"/>
  <c r="CU206" i="3"/>
  <c r="FW234" i="3" s="1"/>
  <c r="FW232" i="3" s="1"/>
  <c r="CU244" i="3"/>
  <c r="ACO206" i="3"/>
  <c r="AEW234" i="3" s="1"/>
  <c r="AEW232" i="3" s="1"/>
  <c r="ACO244" i="3"/>
  <c r="IX206" i="3"/>
  <c r="IX244" i="3"/>
  <c r="IQ206" i="3"/>
  <c r="MC234" i="3" s="1"/>
  <c r="MC232" i="3" s="1"/>
  <c r="IQ244" i="3"/>
  <c r="IT206" i="3"/>
  <c r="MF234" i="3" s="1"/>
  <c r="MF232" i="3" s="1"/>
  <c r="IT244" i="3"/>
  <c r="HH206" i="3"/>
  <c r="HH244" i="3"/>
  <c r="MX206" i="3"/>
  <c r="MX244" i="3"/>
  <c r="QJ256" i="3" s="1"/>
  <c r="QJ254" i="3" s="1"/>
  <c r="TM206" i="3"/>
  <c r="TM244" i="3"/>
  <c r="AAG206" i="3"/>
  <c r="AAG244" i="3"/>
  <c r="HG206" i="3"/>
  <c r="KN234" i="3" s="1"/>
  <c r="KN232" i="3" s="1"/>
  <c r="HG244" i="3"/>
  <c r="ADC206" i="3"/>
  <c r="ADC244" i="3"/>
  <c r="HF206" i="3"/>
  <c r="KM234" i="3" s="1"/>
  <c r="KM232" i="3" s="1"/>
  <c r="HF244" i="3"/>
  <c r="UI206" i="3"/>
  <c r="XU234" i="3" s="1"/>
  <c r="XU232" i="3" s="1"/>
  <c r="UI244" i="3"/>
  <c r="XU256" i="3" s="1"/>
  <c r="XU254" i="3" s="1"/>
  <c r="RT206" i="3"/>
  <c r="RT244" i="3"/>
  <c r="VF256" i="3" s="1"/>
  <c r="VF254" i="3" s="1"/>
  <c r="SB206" i="3"/>
  <c r="SB244" i="3"/>
  <c r="MJ206" i="3"/>
  <c r="PV234" i="3" s="1"/>
  <c r="PV232" i="3" s="1"/>
  <c r="MJ244" i="3"/>
  <c r="MQ206" i="3"/>
  <c r="QC234" i="3" s="1"/>
  <c r="QC232" i="3" s="1"/>
  <c r="MQ244" i="3"/>
  <c r="FS206" i="3"/>
  <c r="IZ234" i="3" s="1"/>
  <c r="IZ232" i="3" s="1"/>
  <c r="FS244" i="3"/>
  <c r="ADQ206" i="3"/>
  <c r="ADQ244" i="3"/>
  <c r="SP206" i="3"/>
  <c r="WB234" i="3" s="1"/>
  <c r="WB232" i="3" s="1"/>
  <c r="SP244" i="3"/>
  <c r="MP206" i="3"/>
  <c r="MP244" i="3"/>
  <c r="EV206" i="3"/>
  <c r="EV244" i="3"/>
  <c r="LA206" i="3"/>
  <c r="OM234" i="3" s="1"/>
  <c r="OM232" i="3" s="1"/>
  <c r="LA244" i="3"/>
  <c r="OM256" i="3" s="1"/>
  <c r="OM254" i="3" s="1"/>
  <c r="ZW206" i="3"/>
  <c r="ADI234" i="3" s="1"/>
  <c r="ADI232" i="3" s="1"/>
  <c r="ZW244" i="3"/>
  <c r="KS206" i="3"/>
  <c r="OE234" i="3" s="1"/>
  <c r="OE232" i="3" s="1"/>
  <c r="KS244" i="3"/>
  <c r="OE256" i="3" s="1"/>
  <c r="OE254" i="3" s="1"/>
  <c r="QU206" i="3"/>
  <c r="QU244" i="3"/>
  <c r="UG256" i="3" s="1"/>
  <c r="UG254" i="3" s="1"/>
  <c r="DT206" i="3"/>
  <c r="DT244" i="3"/>
  <c r="AAL206" i="3"/>
  <c r="ADX234" i="3" s="1"/>
  <c r="ADX232" i="3" s="1"/>
  <c r="AAL244" i="3"/>
  <c r="YA206" i="3"/>
  <c r="ABM234" i="3" s="1"/>
  <c r="ABM232" i="3" s="1"/>
  <c r="YA244" i="3"/>
  <c r="ABM256" i="3" s="1"/>
  <c r="ABM254" i="3" s="1"/>
  <c r="YS206" i="3"/>
  <c r="ACE234" i="3" s="1"/>
  <c r="ACE232" i="3" s="1"/>
  <c r="YS244" i="3"/>
  <c r="EM206" i="3"/>
  <c r="HT234" i="3" s="1"/>
  <c r="HT232" i="3" s="1"/>
  <c r="EM244" i="3"/>
  <c r="GI206" i="3"/>
  <c r="JP234" i="3" s="1"/>
  <c r="JP232" i="3" s="1"/>
  <c r="GI244" i="3"/>
  <c r="JP256" i="3" s="1"/>
  <c r="JP254" i="3" s="1"/>
  <c r="OM206" i="3"/>
  <c r="OM244" i="3"/>
  <c r="BP206" i="3"/>
  <c r="ER234" i="3" s="1"/>
  <c r="ER232" i="3" s="1"/>
  <c r="BP244" i="3"/>
  <c r="VZ206" i="3"/>
  <c r="ZL234" i="3" s="1"/>
  <c r="ZL232" i="3" s="1"/>
  <c r="VZ244" i="3"/>
  <c r="XI206" i="3"/>
  <c r="AAU234" i="3" s="1"/>
  <c r="AAU232" i="3" s="1"/>
  <c r="XI244" i="3"/>
  <c r="RF206" i="3"/>
  <c r="UR234" i="3" s="1"/>
  <c r="UR232" i="3" s="1"/>
  <c r="RF244" i="3"/>
  <c r="ADO206" i="3"/>
  <c r="ADO244" i="3"/>
  <c r="JL206" i="3"/>
  <c r="MX234" i="3" s="1"/>
  <c r="MX232" i="3" s="1"/>
  <c r="JL244" i="3"/>
  <c r="AEO206" i="3"/>
  <c r="AEO244" i="3"/>
  <c r="KH206" i="3"/>
  <c r="NT234" i="3" s="1"/>
  <c r="NT232" i="3" s="1"/>
  <c r="KH244" i="3"/>
  <c r="AAA206" i="3"/>
  <c r="ADM234" i="3" s="1"/>
  <c r="ADM232" i="3" s="1"/>
  <c r="AAA244" i="3"/>
  <c r="JZ206" i="3"/>
  <c r="JZ244" i="3"/>
  <c r="NL256" i="3" s="1"/>
  <c r="NL254" i="3" s="1"/>
  <c r="GL206" i="3"/>
  <c r="JS234" i="3" s="1"/>
  <c r="JS232" i="3" s="1"/>
  <c r="GL244" i="3"/>
  <c r="JS256" i="3" s="1"/>
  <c r="JS254" i="3" s="1"/>
  <c r="LL206" i="3"/>
  <c r="LL244" i="3"/>
  <c r="ADG206" i="3"/>
  <c r="ADG244" i="3"/>
  <c r="AEK206" i="3"/>
  <c r="AEK244" i="3"/>
  <c r="HN206" i="3"/>
  <c r="KU234" i="3" s="1"/>
  <c r="KU232" i="3" s="1"/>
  <c r="HN244" i="3"/>
  <c r="PF206" i="3"/>
  <c r="SR234" i="3" s="1"/>
  <c r="SR232" i="3" s="1"/>
  <c r="PF244" i="3"/>
  <c r="ADM206" i="3"/>
  <c r="ADM244" i="3"/>
  <c r="SA206" i="3"/>
  <c r="SA244" i="3"/>
  <c r="TH206" i="3"/>
  <c r="WT234" i="3" s="1"/>
  <c r="WT232" i="3" s="1"/>
  <c r="TH244" i="3"/>
  <c r="TI206" i="3"/>
  <c r="WU234" i="3" s="1"/>
  <c r="WU232" i="3" s="1"/>
  <c r="TI244" i="3"/>
  <c r="AER206" i="3"/>
  <c r="AER244" i="3"/>
  <c r="AAN206" i="3"/>
  <c r="ADZ234" i="3" s="1"/>
  <c r="ADZ232" i="3" s="1"/>
  <c r="AAN244" i="3"/>
  <c r="ACS206" i="3"/>
  <c r="ACS244" i="3"/>
  <c r="VY206" i="3"/>
  <c r="ZK234" i="3" s="1"/>
  <c r="VY244" i="3"/>
  <c r="WC206" i="3"/>
  <c r="ZO234" i="3" s="1"/>
  <c r="ZO232" i="3" s="1"/>
  <c r="WC244" i="3"/>
  <c r="LZ206" i="3"/>
  <c r="PL234" i="3" s="1"/>
  <c r="PL232" i="3" s="1"/>
  <c r="LZ244" i="3"/>
  <c r="VT206" i="3"/>
  <c r="ZF234" i="3" s="1"/>
  <c r="ZF232" i="3" s="1"/>
  <c r="VT244" i="3"/>
  <c r="XD206" i="3"/>
  <c r="AAP234" i="3" s="1"/>
  <c r="XD244" i="3"/>
  <c r="JI206" i="3"/>
  <c r="JI244" i="3"/>
  <c r="ID206" i="3"/>
  <c r="ID244" i="3"/>
  <c r="HR206" i="3"/>
  <c r="KY234" i="3" s="1"/>
  <c r="KY232" i="3" s="1"/>
  <c r="HR244" i="3"/>
  <c r="ABU206" i="3"/>
  <c r="ABU244" i="3"/>
  <c r="ACD206" i="3"/>
  <c r="ACD244" i="3"/>
  <c r="GC206" i="3"/>
  <c r="JJ234" i="3" s="1"/>
  <c r="JJ232" i="3" s="1"/>
  <c r="GC244" i="3"/>
  <c r="JJ256" i="3" s="1"/>
  <c r="JJ254" i="3" s="1"/>
  <c r="QS206" i="3"/>
  <c r="QS244" i="3"/>
  <c r="WJ206" i="3"/>
  <c r="ZV234" i="3" s="1"/>
  <c r="ZV232" i="3" s="1"/>
  <c r="WJ244" i="3"/>
  <c r="ABS206" i="3"/>
  <c r="AFE234" i="3" s="1"/>
  <c r="AFE232" i="3" s="1"/>
  <c r="ABS244" i="3"/>
  <c r="AAZ206" i="3"/>
  <c r="AEL234" i="3" s="1"/>
  <c r="AEL232" i="3" s="1"/>
  <c r="AAZ244" i="3"/>
  <c r="ABN206" i="3"/>
  <c r="AEZ234" i="3" s="1"/>
  <c r="AEZ232" i="3" s="1"/>
  <c r="ABN244" i="3"/>
  <c r="HA206" i="3"/>
  <c r="KH234" i="3" s="1"/>
  <c r="KH232" i="3" s="1"/>
  <c r="HA244" i="3"/>
  <c r="ABF206" i="3"/>
  <c r="ABF244" i="3"/>
  <c r="LW206" i="3"/>
  <c r="LW244" i="3"/>
  <c r="UB206" i="3"/>
  <c r="XN234" i="3" s="1"/>
  <c r="XN232" i="3" s="1"/>
  <c r="UB244" i="3"/>
  <c r="ACH206" i="3"/>
  <c r="ACH244" i="3"/>
  <c r="YC206" i="3"/>
  <c r="ABO234" i="3" s="1"/>
  <c r="ABO232" i="3" s="1"/>
  <c r="YC244" i="3"/>
  <c r="FA206" i="3"/>
  <c r="IH234" i="3" s="1"/>
  <c r="IH232" i="3" s="1"/>
  <c r="FA244" i="3"/>
  <c r="ZX206" i="3"/>
  <c r="ACF234" i="3" s="1"/>
  <c r="ACF232" i="3" s="1"/>
  <c r="ZX244" i="3"/>
  <c r="ADJ256" i="3" s="1"/>
  <c r="ADJ254" i="3" s="1"/>
  <c r="EP206" i="3"/>
  <c r="EP244" i="3"/>
  <c r="QM206" i="3"/>
  <c r="TY234" i="3" s="1"/>
  <c r="TY232" i="3" s="1"/>
  <c r="QM244" i="3"/>
  <c r="WT206" i="3"/>
  <c r="AAF234" i="3" s="1"/>
  <c r="AAF232" i="3" s="1"/>
  <c r="WT244" i="3"/>
  <c r="JS206" i="3"/>
  <c r="NE234" i="3" s="1"/>
  <c r="NE232" i="3" s="1"/>
  <c r="JS244" i="3"/>
  <c r="QG206" i="3"/>
  <c r="TS234" i="3" s="1"/>
  <c r="TS232" i="3" s="1"/>
  <c r="QG244" i="3"/>
  <c r="TS256" i="3" s="1"/>
  <c r="TS254" i="3" s="1"/>
  <c r="ADF206" i="3"/>
  <c r="ADF244" i="3"/>
  <c r="MA206" i="3"/>
  <c r="MA244" i="3"/>
  <c r="JH206" i="3"/>
  <c r="MT234" i="3" s="1"/>
  <c r="MT232" i="3" s="1"/>
  <c r="JH244" i="3"/>
  <c r="BT206" i="3"/>
  <c r="EV234" i="3" s="1"/>
  <c r="EV232" i="3" s="1"/>
  <c r="BT244" i="3"/>
  <c r="SN206" i="3"/>
  <c r="VZ234" i="3" s="1"/>
  <c r="VZ232" i="3" s="1"/>
  <c r="SN244" i="3"/>
  <c r="HO206" i="3"/>
  <c r="KV234" i="3" s="1"/>
  <c r="KV232" i="3" s="1"/>
  <c r="HO244" i="3"/>
  <c r="RL206" i="3"/>
  <c r="RL244" i="3"/>
  <c r="NU206" i="3"/>
  <c r="NU244" i="3"/>
  <c r="ABB206" i="3"/>
  <c r="AEN234" i="3" s="1"/>
  <c r="AEN232" i="3" s="1"/>
  <c r="ABB244" i="3"/>
  <c r="YM206" i="3"/>
  <c r="YM244" i="3"/>
  <c r="ABE206" i="3"/>
  <c r="AEQ234" i="3" s="1"/>
  <c r="AEQ232" i="3" s="1"/>
  <c r="ABE244" i="3"/>
  <c r="WV206" i="3"/>
  <c r="AAH234" i="3" s="1"/>
  <c r="AAH232" i="3" s="1"/>
  <c r="WV244" i="3"/>
  <c r="AAH256" i="3" s="1"/>
  <c r="AAH254" i="3" s="1"/>
  <c r="FF206" i="3"/>
  <c r="FF244" i="3"/>
  <c r="IM256" i="3" s="1"/>
  <c r="IM254" i="3" s="1"/>
  <c r="KT206" i="3"/>
  <c r="KT244" i="3"/>
  <c r="PU206" i="3"/>
  <c r="TG234" i="3" s="1"/>
  <c r="TG232" i="3" s="1"/>
  <c r="PU244" i="3"/>
  <c r="ADR206" i="3"/>
  <c r="ADR244" i="3"/>
  <c r="VK206" i="3"/>
  <c r="YW234" i="3" s="1"/>
  <c r="YW232" i="3" s="1"/>
  <c r="VK244" i="3"/>
  <c r="FT206" i="3"/>
  <c r="JA234" i="3" s="1"/>
  <c r="FT244" i="3"/>
  <c r="CR206" i="3"/>
  <c r="CR244" i="3"/>
  <c r="II206" i="3"/>
  <c r="LU234" i="3" s="1"/>
  <c r="LU232" i="3" s="1"/>
  <c r="II244" i="3"/>
  <c r="DO206" i="3"/>
  <c r="GV234" i="3" s="1"/>
  <c r="GV232" i="3" s="1"/>
  <c r="DO244" i="3"/>
  <c r="BY206" i="3"/>
  <c r="FA234" i="3" s="1"/>
  <c r="FA232" i="3" s="1"/>
  <c r="BY244" i="3"/>
  <c r="CG206" i="3"/>
  <c r="CG244" i="3"/>
  <c r="EK206" i="3"/>
  <c r="HR234" i="3" s="1"/>
  <c r="HR232" i="3" s="1"/>
  <c r="EK244" i="3"/>
  <c r="HR256" i="3" s="1"/>
  <c r="HR254" i="3" s="1"/>
  <c r="GP206" i="3"/>
  <c r="GP244" i="3"/>
  <c r="JW256" i="3" s="1"/>
  <c r="JW254" i="3" s="1"/>
  <c r="NZ206" i="3"/>
  <c r="RL234" i="3" s="1"/>
  <c r="RL232" i="3" s="1"/>
  <c r="NZ244" i="3"/>
  <c r="IW206" i="3"/>
  <c r="MI234" i="3" s="1"/>
  <c r="MI232" i="3" s="1"/>
  <c r="IW244" i="3"/>
  <c r="BX206" i="3"/>
  <c r="BX244" i="3"/>
  <c r="IP206" i="3"/>
  <c r="MB234" i="3" s="1"/>
  <c r="MB232" i="3" s="1"/>
  <c r="IP244" i="3"/>
  <c r="QH206" i="3"/>
  <c r="QH244" i="3"/>
  <c r="TT256" i="3" s="1"/>
  <c r="TT254" i="3" s="1"/>
  <c r="XQ206" i="3"/>
  <c r="XQ244" i="3"/>
  <c r="ABC256" i="3" s="1"/>
  <c r="ABC254" i="3" s="1"/>
  <c r="NM206" i="3"/>
  <c r="NM244" i="3"/>
  <c r="UG206" i="3"/>
  <c r="XS234" i="3" s="1"/>
  <c r="XS232" i="3" s="1"/>
  <c r="UG244" i="3"/>
  <c r="MU206" i="3"/>
  <c r="QG234" i="3" s="1"/>
  <c r="QG232" i="3" s="1"/>
  <c r="MU244" i="3"/>
  <c r="GW206" i="3"/>
  <c r="KD234" i="3" s="1"/>
  <c r="KD232" i="3" s="1"/>
  <c r="GW244" i="3"/>
  <c r="FD206" i="3"/>
  <c r="IK234" i="3" s="1"/>
  <c r="IK232" i="3" s="1"/>
  <c r="FD244" i="3"/>
  <c r="TS206" i="3"/>
  <c r="XE234" i="3" s="1"/>
  <c r="XE232" i="3" s="1"/>
  <c r="TS244" i="3"/>
  <c r="SS206" i="3"/>
  <c r="WE234" i="3" s="1"/>
  <c r="WE232" i="3" s="1"/>
  <c r="SS244" i="3"/>
  <c r="VA206" i="3"/>
  <c r="YM234" i="3" s="1"/>
  <c r="YM232" i="3" s="1"/>
  <c r="VA244" i="3"/>
  <c r="ABX206" i="3"/>
  <c r="ABX244" i="3"/>
  <c r="AAT206" i="3"/>
  <c r="AEF234" i="3" s="1"/>
  <c r="AEF232" i="3" s="1"/>
  <c r="AAT244" i="3"/>
  <c r="YD206" i="3"/>
  <c r="YD244" i="3"/>
  <c r="PY206" i="3"/>
  <c r="PY244" i="3"/>
  <c r="FQ206" i="3"/>
  <c r="FQ244" i="3"/>
  <c r="JQ206" i="3"/>
  <c r="NC234" i="3" s="1"/>
  <c r="NC232" i="3" s="1"/>
  <c r="JQ244" i="3"/>
  <c r="ACC206" i="3"/>
  <c r="ACC244" i="3"/>
  <c r="MK206" i="3"/>
  <c r="MK244" i="3"/>
  <c r="TR206" i="3"/>
  <c r="XD234" i="3" s="1"/>
  <c r="XD232" i="3" s="1"/>
  <c r="TR244" i="3"/>
  <c r="XD256" i="3" s="1"/>
  <c r="XD254" i="3" s="1"/>
  <c r="FI206" i="3"/>
  <c r="IP234" i="3" s="1"/>
  <c r="IP232" i="3" s="1"/>
  <c r="FI244" i="3"/>
  <c r="LG206" i="3"/>
  <c r="LG244" i="3"/>
  <c r="DH206" i="3"/>
  <c r="GO234" i="3" s="1"/>
  <c r="GO232" i="3" s="1"/>
  <c r="DH244" i="3"/>
  <c r="JK206" i="3"/>
  <c r="MW234" i="3" s="1"/>
  <c r="MW232" i="3" s="1"/>
  <c r="JK244" i="3"/>
  <c r="WB206" i="3"/>
  <c r="ZN234" i="3" s="1"/>
  <c r="ZN232" i="3" s="1"/>
  <c r="WB244" i="3"/>
  <c r="AAK206" i="3"/>
  <c r="ADW234" i="3" s="1"/>
  <c r="ADW232" i="3" s="1"/>
  <c r="AAK244" i="3"/>
  <c r="ADW256" i="3" s="1"/>
  <c r="ADW254" i="3" s="1"/>
  <c r="VJ206" i="3"/>
  <c r="XR234" i="3" s="1"/>
  <c r="XR232" i="3" s="1"/>
  <c r="VJ244" i="3"/>
  <c r="NJ206" i="3"/>
  <c r="NJ244" i="3"/>
  <c r="AEX206" i="3"/>
  <c r="AEX244" i="3"/>
  <c r="HW206" i="3"/>
  <c r="HW244" i="3"/>
  <c r="SF206" i="3"/>
  <c r="VR234" i="3" s="1"/>
  <c r="VR232" i="3" s="1"/>
  <c r="SF244" i="3"/>
  <c r="LH206" i="3"/>
  <c r="OT234" i="3" s="1"/>
  <c r="OT232" i="3" s="1"/>
  <c r="LH244" i="3"/>
  <c r="OT256" i="3" s="1"/>
  <c r="OT254" i="3" s="1"/>
  <c r="EX206" i="3"/>
  <c r="IE234" i="3" s="1"/>
  <c r="IE232" i="3" s="1"/>
  <c r="EX244" i="3"/>
  <c r="YV206" i="3"/>
  <c r="YV244" i="3"/>
  <c r="RZ206" i="3"/>
  <c r="VL234" i="3" s="1"/>
  <c r="VL232" i="3" s="1"/>
  <c r="RZ244" i="3"/>
  <c r="ACL206" i="3"/>
  <c r="ACL244" i="3"/>
  <c r="HU206" i="3"/>
  <c r="LB234" i="3" s="1"/>
  <c r="LB232" i="3" s="1"/>
  <c r="HU244" i="3"/>
  <c r="PD206" i="3"/>
  <c r="SP234" i="3" s="1"/>
  <c r="SP232" i="3" s="1"/>
  <c r="PD244" i="3"/>
  <c r="ZT206" i="3"/>
  <c r="ADF234" i="3" s="1"/>
  <c r="ADF232" i="3" s="1"/>
  <c r="ZT244" i="3"/>
  <c r="ADF256" i="3" s="1"/>
  <c r="ADF254" i="3" s="1"/>
  <c r="CI206" i="3"/>
  <c r="CI244" i="3"/>
  <c r="CN206" i="3"/>
  <c r="FP234" i="3" s="1"/>
  <c r="FP232" i="3" s="1"/>
  <c r="CN244" i="3"/>
  <c r="EQ206" i="3"/>
  <c r="HX234" i="3" s="1"/>
  <c r="HX232" i="3" s="1"/>
  <c r="EQ244" i="3"/>
  <c r="ML206" i="3"/>
  <c r="ML244" i="3"/>
  <c r="NH206" i="3"/>
  <c r="NH244" i="3"/>
  <c r="PI206" i="3"/>
  <c r="SU234" i="3" s="1"/>
  <c r="SU232" i="3" s="1"/>
  <c r="PI244" i="3"/>
  <c r="FV206" i="3"/>
  <c r="JC234" i="3" s="1"/>
  <c r="JC232" i="3" s="1"/>
  <c r="FV244" i="3"/>
  <c r="WI206" i="3"/>
  <c r="WI244" i="3"/>
  <c r="YP206" i="3"/>
  <c r="YP244" i="3"/>
  <c r="UU206" i="3"/>
  <c r="YG234" i="3" s="1"/>
  <c r="YG232" i="3" s="1"/>
  <c r="UU244" i="3"/>
  <c r="RI206" i="3"/>
  <c r="UU234" i="3" s="1"/>
  <c r="UU232" i="3" s="1"/>
  <c r="RI244" i="3"/>
  <c r="FH206" i="3"/>
  <c r="HP234" i="3" s="1"/>
  <c r="HP232" i="3" s="1"/>
  <c r="FH244" i="3"/>
  <c r="HI206" i="3"/>
  <c r="KP234" i="3" s="1"/>
  <c r="KP232" i="3" s="1"/>
  <c r="HI244" i="3"/>
  <c r="YF206" i="3"/>
  <c r="ABR234" i="3" s="1"/>
  <c r="ABR232" i="3" s="1"/>
  <c r="YF244" i="3"/>
  <c r="TB206" i="3"/>
  <c r="TB244" i="3"/>
  <c r="ACF206" i="3"/>
  <c r="ACF244" i="3"/>
  <c r="MG206" i="3"/>
  <c r="MG244" i="3"/>
  <c r="JA206" i="3"/>
  <c r="JA244" i="3"/>
  <c r="MM256" i="3" s="1"/>
  <c r="MM254" i="3" s="1"/>
  <c r="CM206" i="3"/>
  <c r="FO234" i="3" s="1"/>
  <c r="FO232" i="3" s="1"/>
  <c r="CM244" i="3"/>
  <c r="ABP206" i="3"/>
  <c r="ABP244" i="3"/>
  <c r="JT206" i="3"/>
  <c r="NF234" i="3" s="1"/>
  <c r="NF232" i="3" s="1"/>
  <c r="JT244" i="3"/>
  <c r="BO206" i="3"/>
  <c r="EQ234" i="3" s="1"/>
  <c r="EQ232" i="3" s="1"/>
  <c r="BO244" i="3"/>
  <c r="YN206" i="3"/>
  <c r="ABZ234" i="3" s="1"/>
  <c r="ABZ232" i="3" s="1"/>
  <c r="YN244" i="3"/>
  <c r="IY206" i="3"/>
  <c r="LG234" i="3" s="1"/>
  <c r="LG232" i="3" s="1"/>
  <c r="IY244" i="3"/>
  <c r="NL206" i="3"/>
  <c r="QX234" i="3" s="1"/>
  <c r="QX232" i="3" s="1"/>
  <c r="NL244" i="3"/>
  <c r="CK206" i="3"/>
  <c r="CK244" i="3"/>
  <c r="ADX206" i="3"/>
  <c r="ADX244" i="3"/>
  <c r="ZO206" i="3"/>
  <c r="ADA234" i="3" s="1"/>
  <c r="ADA232" i="3" s="1"/>
  <c r="ZO244" i="3"/>
  <c r="AAC206" i="3"/>
  <c r="ADO234" i="3" s="1"/>
  <c r="ADO232" i="3" s="1"/>
  <c r="AAC244" i="3"/>
  <c r="LJ206" i="3"/>
  <c r="OV234" i="3" s="1"/>
  <c r="OV232" i="3" s="1"/>
  <c r="LJ244" i="3"/>
  <c r="JV206" i="3"/>
  <c r="NH234" i="3" s="1"/>
  <c r="NH232" i="3" s="1"/>
  <c r="JV244" i="3"/>
  <c r="WG206" i="3"/>
  <c r="ZS234" i="3" s="1"/>
  <c r="ZS232" i="3" s="1"/>
  <c r="WG244" i="3"/>
  <c r="ADL206" i="3"/>
  <c r="ADL244" i="3"/>
  <c r="AAR206" i="3"/>
  <c r="AED234" i="3" s="1"/>
  <c r="AED232" i="3" s="1"/>
  <c r="AAR244" i="3"/>
  <c r="DZ206" i="3"/>
  <c r="HG234" i="3" s="1"/>
  <c r="HG232" i="3" s="1"/>
  <c r="DZ244" i="3"/>
  <c r="HG256" i="3" s="1"/>
  <c r="HG254" i="3" s="1"/>
  <c r="EB206" i="3"/>
  <c r="GJ234" i="3" s="1"/>
  <c r="GJ232" i="3" s="1"/>
  <c r="EB244" i="3"/>
  <c r="WF206" i="3"/>
  <c r="ZR234" i="3" s="1"/>
  <c r="ZR232" i="3" s="1"/>
  <c r="WF244" i="3"/>
  <c r="ADI206" i="3"/>
  <c r="ADI244" i="3"/>
  <c r="XS206" i="3"/>
  <c r="ABE234" i="3" s="1"/>
  <c r="ABE232" i="3" s="1"/>
  <c r="XS244" i="3"/>
  <c r="DF206" i="3"/>
  <c r="GM234" i="3" s="1"/>
  <c r="GM232" i="3" s="1"/>
  <c r="DF244" i="3"/>
  <c r="TF206" i="3"/>
  <c r="WR234" i="3" s="1"/>
  <c r="WR232" i="3" s="1"/>
  <c r="TF244" i="3"/>
  <c r="PV206" i="3"/>
  <c r="PV244" i="3"/>
  <c r="UM206" i="3"/>
  <c r="UM244" i="3"/>
  <c r="ABH206" i="3"/>
  <c r="AET234" i="3" s="1"/>
  <c r="AET232" i="3" s="1"/>
  <c r="ABH244" i="3"/>
  <c r="JG206" i="3"/>
  <c r="MS234" i="3" s="1"/>
  <c r="MS232" i="3" s="1"/>
  <c r="JG244" i="3"/>
  <c r="ABM206" i="3"/>
  <c r="AEY234" i="3" s="1"/>
  <c r="AEY232" i="3" s="1"/>
  <c r="ABM244" i="3"/>
  <c r="RO206" i="3"/>
  <c r="VA234" i="3" s="1"/>
  <c r="VA232" i="3" s="1"/>
  <c r="RO244" i="3"/>
  <c r="VA256" i="3" s="1"/>
  <c r="VA254" i="3" s="1"/>
  <c r="VX206" i="3"/>
  <c r="VX244" i="3"/>
  <c r="ACM206" i="3"/>
  <c r="ACM244" i="3"/>
  <c r="TQ206" i="3"/>
  <c r="XC234" i="3" s="1"/>
  <c r="XC232" i="3" s="1"/>
  <c r="TQ244" i="3"/>
  <c r="AEP206" i="3"/>
  <c r="AEP244" i="3"/>
  <c r="OX206" i="3"/>
  <c r="SJ234" i="3" s="1"/>
  <c r="SJ232" i="3" s="1"/>
  <c r="OX244" i="3"/>
  <c r="ABT206" i="3"/>
  <c r="AFF234" i="3" s="1"/>
  <c r="AFF232" i="3" s="1"/>
  <c r="ABT244" i="3"/>
  <c r="ZF206" i="3"/>
  <c r="ABN234" i="3" s="1"/>
  <c r="ABN232" i="3" s="1"/>
  <c r="ZF244" i="3"/>
  <c r="ACR256" i="3" s="1"/>
  <c r="ACR254" i="3" s="1"/>
  <c r="AFG206" i="3"/>
  <c r="AFG244" i="3"/>
  <c r="XV206" i="3"/>
  <c r="ABH234" i="3" s="1"/>
  <c r="ABH232" i="3" s="1"/>
  <c r="XV244" i="3"/>
  <c r="PR206" i="3"/>
  <c r="TD234" i="3" s="1"/>
  <c r="TD232" i="3" s="1"/>
  <c r="PR244" i="3"/>
  <c r="IB206" i="3"/>
  <c r="LN234" i="3" s="1"/>
  <c r="LN232" i="3" s="1"/>
  <c r="IB244" i="3"/>
  <c r="LS206" i="3"/>
  <c r="PE234" i="3" s="1"/>
  <c r="PE232" i="3" s="1"/>
  <c r="LS244" i="3"/>
  <c r="XM206" i="3"/>
  <c r="AAY234" i="3" s="1"/>
  <c r="AAY232" i="3" s="1"/>
  <c r="XM244" i="3"/>
  <c r="AAY256" i="3" s="1"/>
  <c r="AAY254" i="3" s="1"/>
  <c r="YY206" i="3"/>
  <c r="ACK234" i="3" s="1"/>
  <c r="ACK232" i="3" s="1"/>
  <c r="YY244" i="3"/>
  <c r="KO206" i="3"/>
  <c r="OA234" i="3" s="1"/>
  <c r="OA232" i="3" s="1"/>
  <c r="KO244" i="3"/>
  <c r="HV206" i="3"/>
  <c r="LH234" i="3" s="1"/>
  <c r="LH232" i="3" s="1"/>
  <c r="HV244" i="3"/>
  <c r="LH256" i="3" s="1"/>
  <c r="LH254" i="3" s="1"/>
  <c r="YE206" i="3"/>
  <c r="ABQ234" i="3" s="1"/>
  <c r="ABQ232" i="3" s="1"/>
  <c r="YE244" i="3"/>
  <c r="AEM206" i="3"/>
  <c r="AEM244" i="3"/>
  <c r="ED206" i="3"/>
  <c r="GL234" i="3" s="1"/>
  <c r="GL232" i="3" s="1"/>
  <c r="ED244" i="3"/>
  <c r="YO206" i="3"/>
  <c r="YO244" i="3"/>
  <c r="GJ206" i="3"/>
  <c r="JQ234" i="3" s="1"/>
  <c r="JQ232" i="3" s="1"/>
  <c r="GJ244" i="3"/>
  <c r="ADD206" i="3"/>
  <c r="ADD244" i="3"/>
  <c r="ACZ206" i="3"/>
  <c r="ACZ244" i="3"/>
  <c r="CF206" i="3"/>
  <c r="CF244" i="3"/>
  <c r="NR206" i="3"/>
  <c r="RD234" i="3" s="1"/>
  <c r="RD232" i="3" s="1"/>
  <c r="NR244" i="3"/>
  <c r="AAD206" i="3"/>
  <c r="AAD244" i="3"/>
  <c r="OU206" i="3"/>
  <c r="OU244" i="3"/>
  <c r="UT206" i="3"/>
  <c r="UT244" i="3"/>
  <c r="UC206" i="3"/>
  <c r="XO234" i="3" s="1"/>
  <c r="XO232" i="3" s="1"/>
  <c r="UC244" i="3"/>
  <c r="QA206" i="3"/>
  <c r="TM234" i="3" s="1"/>
  <c r="TM232" i="3" s="1"/>
  <c r="QA244" i="3"/>
  <c r="TM256" i="3" s="1"/>
  <c r="TM254" i="3" s="1"/>
  <c r="ADN206" i="3"/>
  <c r="ADN244" i="3"/>
  <c r="ZR206" i="3"/>
  <c r="ADD234" i="3" s="1"/>
  <c r="ADD232" i="3" s="1"/>
  <c r="ZR244" i="3"/>
  <c r="ACG206" i="3"/>
  <c r="ACG244" i="3"/>
  <c r="ADV206" i="3"/>
  <c r="ADV244" i="3"/>
  <c r="LF206" i="3"/>
  <c r="OR234" i="3" s="1"/>
  <c r="OR232" i="3" s="1"/>
  <c r="LF244" i="3"/>
  <c r="ZK206" i="3"/>
  <c r="ACW234" i="3" s="1"/>
  <c r="ACW232" i="3" s="1"/>
  <c r="ZK244" i="3"/>
  <c r="ACW256" i="3" s="1"/>
  <c r="ACW254" i="3" s="1"/>
  <c r="JY206" i="3"/>
  <c r="JY244" i="3"/>
  <c r="IH206" i="3"/>
  <c r="LT234" i="3" s="1"/>
  <c r="LT232" i="3" s="1"/>
  <c r="IH244" i="3"/>
  <c r="KE206" i="3"/>
  <c r="NQ234" i="3" s="1"/>
  <c r="NQ232" i="3" s="1"/>
  <c r="KE244" i="3"/>
  <c r="BW206" i="3"/>
  <c r="BW244" i="3"/>
  <c r="BM206" i="3"/>
  <c r="EO234" i="3" s="1"/>
  <c r="EO232" i="3" s="1"/>
  <c r="BM244" i="3"/>
  <c r="GY206" i="3"/>
  <c r="KF234" i="3" s="1"/>
  <c r="KF232" i="3" s="1"/>
  <c r="GY244" i="3"/>
  <c r="MM206" i="3"/>
  <c r="PY234" i="3" s="1"/>
  <c r="PY232" i="3" s="1"/>
  <c r="MM244" i="3"/>
  <c r="PY256" i="3" s="1"/>
  <c r="PY254" i="3" s="1"/>
  <c r="ZG206" i="3"/>
  <c r="ACS234" i="3" s="1"/>
  <c r="ACS232" i="3" s="1"/>
  <c r="ZG244" i="3"/>
  <c r="HY206" i="3"/>
  <c r="LK234" i="3" s="1"/>
  <c r="LK232" i="3" s="1"/>
  <c r="HY244" i="3"/>
  <c r="SQ206" i="3"/>
  <c r="WC234" i="3" s="1"/>
  <c r="WC232" i="3" s="1"/>
  <c r="SQ244" i="3"/>
  <c r="WC256" i="3" s="1"/>
  <c r="WC254" i="3" s="1"/>
  <c r="IR206" i="3"/>
  <c r="MD234" i="3" s="1"/>
  <c r="MD232" i="3" s="1"/>
  <c r="IR244" i="3"/>
  <c r="EY206" i="3"/>
  <c r="IF234" i="3" s="1"/>
  <c r="IF232" i="3" s="1"/>
  <c r="EY244" i="3"/>
  <c r="LR206" i="3"/>
  <c r="PD234" i="3" s="1"/>
  <c r="PD232" i="3" s="1"/>
  <c r="LR244" i="3"/>
  <c r="PD256" i="3" s="1"/>
  <c r="PD254" i="3" s="1"/>
  <c r="RD206" i="3"/>
  <c r="RD244" i="3"/>
  <c r="QR206" i="3"/>
  <c r="QR244" i="3"/>
  <c r="AAV206" i="3"/>
  <c r="AEH234" i="3" s="1"/>
  <c r="AEH232" i="3" s="1"/>
  <c r="AAV244" i="3"/>
  <c r="TU206" i="3"/>
  <c r="TU244" i="3"/>
  <c r="EJ206" i="3"/>
  <c r="EJ244" i="3"/>
  <c r="FE206" i="3"/>
  <c r="HM234" i="3" s="1"/>
  <c r="HM232" i="3" s="1"/>
  <c r="FE244" i="3"/>
  <c r="NI206" i="3"/>
  <c r="NI244" i="3"/>
  <c r="KP206" i="3"/>
  <c r="OB234" i="3" s="1"/>
  <c r="OB232" i="3" s="1"/>
  <c r="KP244" i="3"/>
  <c r="SI206" i="3"/>
  <c r="SI244" i="3"/>
  <c r="EH206" i="3"/>
  <c r="HO234" i="3" s="1"/>
  <c r="HO232" i="3" s="1"/>
  <c r="EH244" i="3"/>
  <c r="ABJ206" i="3"/>
  <c r="AEV234" i="3" s="1"/>
  <c r="AEV232" i="3" s="1"/>
  <c r="ABJ244" i="3"/>
  <c r="AEV256" i="3" s="1"/>
  <c r="AEV254" i="3" s="1"/>
  <c r="ABY206" i="3"/>
  <c r="ABY244" i="3"/>
  <c r="FM206" i="3"/>
  <c r="FM244" i="3"/>
  <c r="XJ206" i="3"/>
  <c r="AAV234" i="3" s="1"/>
  <c r="AAV232" i="3" s="1"/>
  <c r="XJ244" i="3"/>
  <c r="WA206" i="3"/>
  <c r="ZM234" i="3" s="1"/>
  <c r="ZM232" i="3" s="1"/>
  <c r="WA244" i="3"/>
  <c r="NB206" i="3"/>
  <c r="NB244" i="3"/>
  <c r="WE206" i="3"/>
  <c r="ZQ234" i="3" s="1"/>
  <c r="ZQ232" i="3" s="1"/>
  <c r="WE244" i="3"/>
  <c r="NX206" i="3"/>
  <c r="QF234" i="3" s="1"/>
  <c r="QF232" i="3" s="1"/>
  <c r="NX244" i="3"/>
  <c r="AEZ206" i="3"/>
  <c r="AEZ244" i="3"/>
  <c r="CV206" i="3"/>
  <c r="CV244" i="3"/>
  <c r="UV206" i="3"/>
  <c r="YH234" i="3" s="1"/>
  <c r="YH232" i="3" s="1"/>
  <c r="UV244" i="3"/>
  <c r="YH256" i="3" s="1"/>
  <c r="YH254" i="3" s="1"/>
  <c r="AAJ206" i="3"/>
  <c r="ADV234" i="3" s="1"/>
  <c r="ADV232" i="3" s="1"/>
  <c r="AAJ244" i="3"/>
  <c r="FB206" i="3"/>
  <c r="II234" i="3" s="1"/>
  <c r="II232" i="3" s="1"/>
  <c r="FB244" i="3"/>
  <c r="FU206" i="3"/>
  <c r="FU244" i="3"/>
  <c r="SE206" i="3"/>
  <c r="SE244" i="3"/>
  <c r="XX206" i="3"/>
  <c r="ABJ234" i="3" s="1"/>
  <c r="ABJ232" i="3" s="1"/>
  <c r="XX244" i="3"/>
  <c r="FC206" i="3"/>
  <c r="IJ234" i="3" s="1"/>
  <c r="IJ232" i="3" s="1"/>
  <c r="FC244" i="3"/>
  <c r="IJ256" i="3" s="1"/>
  <c r="IJ254" i="3" s="1"/>
  <c r="AAW206" i="3"/>
  <c r="AEI234" i="3" s="1"/>
  <c r="AEI232" i="3" s="1"/>
  <c r="AAW244" i="3"/>
  <c r="GK206" i="3"/>
  <c r="JR234" i="3" s="1"/>
  <c r="JR232" i="3" s="1"/>
  <c r="GK244" i="3"/>
  <c r="JR256" i="3" s="1"/>
  <c r="JR254" i="3" s="1"/>
  <c r="NO206" i="3"/>
  <c r="NO244" i="3"/>
  <c r="VL206" i="3"/>
  <c r="VL244" i="3"/>
  <c r="RA206" i="3"/>
  <c r="UM234" i="3" s="1"/>
  <c r="UM232" i="3" s="1"/>
  <c r="RA244" i="3"/>
  <c r="AAS206" i="3"/>
  <c r="AEE234" i="3" s="1"/>
  <c r="AEE232" i="3" s="1"/>
  <c r="AAS244" i="3"/>
  <c r="LY206" i="3"/>
  <c r="PK234" i="3" s="1"/>
  <c r="PK232" i="3" s="1"/>
  <c r="LY244" i="3"/>
  <c r="ABR206" i="3"/>
  <c r="AFD234" i="3" s="1"/>
  <c r="AFD232" i="3" s="1"/>
  <c r="ABR244" i="3"/>
  <c r="QZ206" i="3"/>
  <c r="TH234" i="3" s="1"/>
  <c r="TH232" i="3" s="1"/>
  <c r="QZ244" i="3"/>
  <c r="DQ206" i="3"/>
  <c r="GX234" i="3" s="1"/>
  <c r="GX232" i="3" s="1"/>
  <c r="DQ244" i="3"/>
  <c r="AAQ206" i="3"/>
  <c r="AEC234" i="3" s="1"/>
  <c r="AAQ244" i="3"/>
  <c r="AL133" i="3"/>
  <c r="ADO121" i="3"/>
  <c r="ZW121" i="3"/>
  <c r="WN121" i="3"/>
  <c r="ABD121" i="3"/>
  <c r="GL139" i="3"/>
  <c r="YV121" i="3"/>
  <c r="IB139" i="3"/>
  <c r="ABQ121" i="3"/>
  <c r="OR139" i="3"/>
  <c r="PB139" i="3"/>
  <c r="HF139" i="3"/>
  <c r="XC121" i="3"/>
  <c r="EI139" i="3"/>
  <c r="ZH163" i="3"/>
  <c r="AO207" i="3"/>
  <c r="CW217" i="3"/>
  <c r="WP121" i="3"/>
  <c r="AEY121" i="3"/>
  <c r="CN257" i="3"/>
  <c r="CO257" i="3"/>
  <c r="VR121" i="3"/>
  <c r="ABV121" i="3"/>
  <c r="AAM121" i="3"/>
  <c r="OT197" i="3"/>
  <c r="OT203" i="3" s="1"/>
  <c r="CK257" i="3"/>
  <c r="RN139" i="3"/>
  <c r="CQ257" i="3"/>
  <c r="AAB163" i="3"/>
  <c r="ME139" i="3"/>
  <c r="CJ257" i="3"/>
  <c r="ACY121" i="3"/>
  <c r="XI121" i="3"/>
  <c r="CP257" i="3"/>
  <c r="GH139" i="3"/>
  <c r="AB194" i="3"/>
  <c r="YF121" i="3"/>
  <c r="XA163" i="3"/>
  <c r="TO163" i="3"/>
  <c r="WF163" i="3"/>
  <c r="CJ155" i="3"/>
  <c r="YN121" i="3"/>
  <c r="CL257" i="3"/>
  <c r="CS257" i="3"/>
  <c r="CR257" i="3"/>
  <c r="MM139" i="3"/>
  <c r="BK196" i="3"/>
  <c r="BK202" i="3" s="1"/>
  <c r="BK206" i="3"/>
  <c r="AM197" i="3"/>
  <c r="AM203" i="3" s="1"/>
  <c r="AM200" i="3" s="1"/>
  <c r="AE207" i="3"/>
  <c r="CM235" i="3" s="1"/>
  <c r="ACF163" i="3"/>
  <c r="XC197" i="3"/>
  <c r="XC203" i="3" s="1"/>
  <c r="TE121" i="3"/>
  <c r="AM133" i="3"/>
  <c r="AEF121" i="3"/>
  <c r="AN133" i="3"/>
  <c r="ABC121" i="3"/>
  <c r="UE121" i="3"/>
  <c r="AEP121" i="3"/>
  <c r="ACB121" i="3"/>
  <c r="WW121" i="3"/>
  <c r="ACP121" i="3"/>
  <c r="XK121" i="3"/>
  <c r="UF121" i="3"/>
  <c r="SK121" i="3"/>
  <c r="AAV121" i="3"/>
  <c r="YU121" i="3"/>
  <c r="ZQ121" i="3"/>
  <c r="GP139" i="3"/>
  <c r="ADH121" i="3"/>
  <c r="QN101" i="3"/>
  <c r="YS121" i="3"/>
  <c r="ZM121" i="3"/>
  <c r="WX163" i="3"/>
  <c r="MJ139" i="3"/>
  <c r="UY141" i="3"/>
  <c r="UY139" i="3" s="1"/>
  <c r="TE141" i="3"/>
  <c r="TE139" i="3" s="1"/>
  <c r="UT141" i="3"/>
  <c r="UT139" i="3" s="1"/>
  <c r="AFD141" i="3"/>
  <c r="AFD139" i="3" s="1"/>
  <c r="VW121" i="3"/>
  <c r="VY121" i="3"/>
  <c r="YA163" i="3"/>
  <c r="VS163" i="3"/>
  <c r="EZ139" i="3"/>
  <c r="PJ139" i="3"/>
  <c r="UV141" i="3"/>
  <c r="UV139" i="3" s="1"/>
  <c r="YD121" i="3"/>
  <c r="UU121" i="3"/>
  <c r="ADW121" i="3"/>
  <c r="AEM121" i="3"/>
  <c r="ZR121" i="3"/>
  <c r="AAB141" i="3"/>
  <c r="AAB139" i="3" s="1"/>
  <c r="XW141" i="3"/>
  <c r="XW139" i="3" s="1"/>
  <c r="QP139" i="3"/>
  <c r="AEB121" i="3"/>
  <c r="WK139" i="3"/>
  <c r="ACZ141" i="3"/>
  <c r="ACZ139" i="3" s="1"/>
  <c r="ACJ121" i="3"/>
  <c r="YC163" i="3"/>
  <c r="BN139" i="3"/>
  <c r="NM139" i="3"/>
  <c r="LP139" i="3"/>
  <c r="OP139" i="3"/>
  <c r="XR121" i="3"/>
  <c r="VS121" i="3"/>
  <c r="BE127" i="3"/>
  <c r="AEF163" i="3"/>
  <c r="ZL163" i="3"/>
  <c r="XR163" i="3"/>
  <c r="ZM163" i="3"/>
  <c r="XW121" i="3"/>
  <c r="VD163" i="3"/>
  <c r="XF149" i="3"/>
  <c r="WD163" i="3"/>
  <c r="XF163" i="3"/>
  <c r="ABY163" i="3"/>
  <c r="HC139" i="3"/>
  <c r="UY121" i="3"/>
  <c r="ADE163" i="3"/>
  <c r="UI163" i="3"/>
  <c r="AK133" i="3"/>
  <c r="AEN121" i="3"/>
  <c r="CV139" i="3"/>
  <c r="NF139" i="3"/>
  <c r="DJ139" i="3"/>
  <c r="ABX121" i="3"/>
  <c r="WI121" i="3"/>
  <c r="ABO121" i="3"/>
  <c r="ZI121" i="3"/>
  <c r="WV121" i="3"/>
  <c r="UN121" i="3"/>
  <c r="OB101" i="3"/>
  <c r="WO163" i="3"/>
  <c r="QZ197" i="3"/>
  <c r="QZ203" i="3" s="1"/>
  <c r="MQ139" i="3"/>
  <c r="YW141" i="3"/>
  <c r="YW139" i="3" s="1"/>
  <c r="UR141" i="3"/>
  <c r="UR139" i="3" s="1"/>
  <c r="ZO141" i="3"/>
  <c r="ZO139" i="3" s="1"/>
  <c r="YH141" i="3"/>
  <c r="YH139" i="3" s="1"/>
  <c r="DQ139" i="3"/>
  <c r="XH141" i="3"/>
  <c r="XH139" i="3" s="1"/>
  <c r="AAQ141" i="3"/>
  <c r="AAQ139" i="3" s="1"/>
  <c r="XA141" i="3"/>
  <c r="XA139" i="3" s="1"/>
  <c r="QP149" i="3"/>
  <c r="UU149" i="3"/>
  <c r="CU139" i="3"/>
  <c r="TZ121" i="3"/>
  <c r="YZ141" i="3"/>
  <c r="YZ139" i="3" s="1"/>
  <c r="XU141" i="3"/>
  <c r="XU139" i="3" s="1"/>
  <c r="UB121" i="3"/>
  <c r="YS163" i="3"/>
  <c r="KJ139" i="3"/>
  <c r="ACL121" i="3"/>
  <c r="NC139" i="3"/>
  <c r="KG139" i="3"/>
  <c r="AFG141" i="3"/>
  <c r="AFG139" i="3" s="1"/>
  <c r="VX141" i="3"/>
  <c r="VX139" i="3" s="1"/>
  <c r="ADW163" i="3"/>
  <c r="IQ139" i="3"/>
  <c r="ADP141" i="3"/>
  <c r="ADP139" i="3" s="1"/>
  <c r="ABC141" i="3"/>
  <c r="ABC139" i="3" s="1"/>
  <c r="ZX141" i="3"/>
  <c r="ZX139" i="3" s="1"/>
  <c r="AAV141" i="3"/>
  <c r="AAV139" i="3" s="1"/>
  <c r="ACW163" i="3"/>
  <c r="CD139" i="3"/>
  <c r="EV139" i="3"/>
  <c r="PA101" i="3"/>
  <c r="UZ121" i="3"/>
  <c r="ABM163" i="3"/>
  <c r="AFC141" i="3"/>
  <c r="AFC139" i="3" s="1"/>
  <c r="XZ141" i="3"/>
  <c r="XZ139" i="3" s="1"/>
  <c r="XO163" i="3"/>
  <c r="ADO197" i="3"/>
  <c r="ADO203" i="3" s="1"/>
  <c r="XQ163" i="3"/>
  <c r="ABT163" i="3"/>
  <c r="YW163" i="3"/>
  <c r="OH139" i="3"/>
  <c r="VL197" i="3"/>
  <c r="VL203" i="3" s="1"/>
  <c r="ACV141" i="3"/>
  <c r="ACV139" i="3" s="1"/>
  <c r="ACO141" i="3"/>
  <c r="ACO139" i="3" s="1"/>
  <c r="DZ149" i="3"/>
  <c r="AEX197" i="3"/>
  <c r="AEX203" i="3" s="1"/>
  <c r="ABE121" i="3"/>
  <c r="VZ163" i="3"/>
  <c r="DB139" i="3"/>
  <c r="WH197" i="3"/>
  <c r="WH203" i="3" s="1"/>
  <c r="WP141" i="3"/>
  <c r="WP139" i="3" s="1"/>
  <c r="ACN141" i="3"/>
  <c r="ACN139" i="3" s="1"/>
  <c r="ZF163" i="3"/>
  <c r="XD163" i="3"/>
  <c r="JZ139" i="3"/>
  <c r="ST197" i="3"/>
  <c r="ST203" i="3" s="1"/>
  <c r="ABT197" i="3"/>
  <c r="ABT203" i="3" s="1"/>
  <c r="NU197" i="3"/>
  <c r="NU203" i="3" s="1"/>
  <c r="YC197" i="3"/>
  <c r="YC203" i="3" s="1"/>
  <c r="DD197" i="3"/>
  <c r="DD203" i="3" s="1"/>
  <c r="XS197" i="3"/>
  <c r="XS203" i="3" s="1"/>
  <c r="YU197" i="3"/>
  <c r="YU203" i="3" s="1"/>
  <c r="SX197" i="3"/>
  <c r="SX203" i="3" s="1"/>
  <c r="DT149" i="3"/>
  <c r="ABA121" i="3"/>
  <c r="ACQ121" i="3"/>
  <c r="AEH121" i="3"/>
  <c r="AET121" i="3"/>
  <c r="TF121" i="3"/>
  <c r="ABI121" i="3"/>
  <c r="AO149" i="3"/>
  <c r="UA149" i="3"/>
  <c r="MT149" i="3"/>
  <c r="IK149" i="3"/>
  <c r="AEJ163" i="3"/>
  <c r="ADX163" i="3"/>
  <c r="YJ163" i="3"/>
  <c r="ABX163" i="3"/>
  <c r="YU163" i="3"/>
  <c r="TW163" i="3"/>
  <c r="AAY163" i="3"/>
  <c r="ZV141" i="3"/>
  <c r="ZV139" i="3" s="1"/>
  <c r="AV149" i="3"/>
  <c r="QX139" i="3"/>
  <c r="WN141" i="3"/>
  <c r="WN139" i="3" s="1"/>
  <c r="VA149" i="3"/>
  <c r="ADU121" i="3"/>
  <c r="TR121" i="3"/>
  <c r="QE149" i="3"/>
  <c r="ABB163" i="3"/>
  <c r="AR133" i="3"/>
  <c r="EE139" i="3"/>
  <c r="NA139" i="3"/>
  <c r="TV121" i="3"/>
  <c r="TZ141" i="3"/>
  <c r="TZ139" i="3" s="1"/>
  <c r="VG141" i="3"/>
  <c r="VG139" i="3" s="1"/>
  <c r="ABM121" i="3"/>
  <c r="WF121" i="3"/>
  <c r="ADV121" i="3"/>
  <c r="ZK121" i="3"/>
  <c r="VA121" i="3"/>
  <c r="ACH141" i="3"/>
  <c r="ACH139" i="3" s="1"/>
  <c r="XC141" i="3"/>
  <c r="XC139" i="3" s="1"/>
  <c r="JF149" i="3"/>
  <c r="ZX163" i="3"/>
  <c r="AAT163" i="3"/>
  <c r="YY163" i="3"/>
  <c r="UK163" i="3"/>
  <c r="BN148" i="3"/>
  <c r="VM149" i="3"/>
  <c r="KX139" i="3"/>
  <c r="WA121" i="3"/>
  <c r="YI163" i="3"/>
  <c r="RB139" i="3"/>
  <c r="ADT141" i="3"/>
  <c r="ADT139" i="3" s="1"/>
  <c r="ACV121" i="3"/>
  <c r="ACT163" i="3"/>
  <c r="TT163" i="3"/>
  <c r="WH121" i="3"/>
  <c r="WO121" i="3"/>
  <c r="WE121" i="3"/>
  <c r="VV121" i="3"/>
  <c r="XE121" i="3"/>
  <c r="ADR141" i="3"/>
  <c r="ADR139" i="3" s="1"/>
  <c r="UU139" i="3"/>
  <c r="VD141" i="3"/>
  <c r="VD139" i="3" s="1"/>
  <c r="AFE141" i="3"/>
  <c r="AFE139" i="3" s="1"/>
  <c r="BN155" i="3"/>
  <c r="EK149" i="3"/>
  <c r="AR149" i="3"/>
  <c r="BC149" i="3"/>
  <c r="AAA163" i="3"/>
  <c r="AV133" i="3"/>
  <c r="CF158" i="3"/>
  <c r="HK139" i="3"/>
  <c r="WG121" i="3"/>
  <c r="ABW141" i="3"/>
  <c r="ABW139" i="3" s="1"/>
  <c r="XT141" i="3"/>
  <c r="XT139" i="3" s="1"/>
  <c r="ACX121" i="3"/>
  <c r="XN149" i="3"/>
  <c r="WS121" i="3"/>
  <c r="WL121" i="3"/>
  <c r="ACU121" i="3"/>
  <c r="ZC121" i="3"/>
  <c r="AEQ141" i="3"/>
  <c r="AEQ139" i="3" s="1"/>
  <c r="ZJ121" i="3"/>
  <c r="AAR121" i="3"/>
  <c r="OD101" i="3"/>
  <c r="ACS121" i="3"/>
  <c r="UT121" i="3"/>
  <c r="VH121" i="3"/>
  <c r="ABW121" i="3"/>
  <c r="RT101" i="3"/>
  <c r="IM149" i="3"/>
  <c r="AP149" i="3"/>
  <c r="XU163" i="3"/>
  <c r="VV163" i="3"/>
  <c r="TX163" i="3"/>
  <c r="WA163" i="3"/>
  <c r="XE163" i="3"/>
  <c r="AAV163" i="3"/>
  <c r="AAC163" i="3"/>
  <c r="ACB163" i="3"/>
  <c r="VA163" i="3"/>
  <c r="CE139" i="3"/>
  <c r="WV141" i="3"/>
  <c r="WV139" i="3" s="1"/>
  <c r="TH149" i="3"/>
  <c r="NO149" i="3"/>
  <c r="VZ121" i="3"/>
  <c r="VM121" i="3"/>
  <c r="AEG121" i="3"/>
  <c r="NW149" i="3"/>
  <c r="SF149" i="3"/>
  <c r="KA149" i="3"/>
  <c r="ADP163" i="3"/>
  <c r="ADA163" i="3"/>
  <c r="UN163" i="3"/>
  <c r="HM139" i="3"/>
  <c r="CI139" i="3"/>
  <c r="ACP141" i="3"/>
  <c r="ACP139" i="3" s="1"/>
  <c r="AEN141" i="3"/>
  <c r="AEN139" i="3" s="1"/>
  <c r="AAR141" i="3"/>
  <c r="AAR139" i="3" s="1"/>
  <c r="YW121" i="3"/>
  <c r="ABT121" i="3"/>
  <c r="ADA141" i="3"/>
  <c r="ADA139" i="3" s="1"/>
  <c r="UI141" i="3"/>
  <c r="UI139" i="3" s="1"/>
  <c r="YI141" i="3"/>
  <c r="YI139" i="3" s="1"/>
  <c r="ABR141" i="3"/>
  <c r="ABR139" i="3" s="1"/>
  <c r="VM141" i="3"/>
  <c r="VM139" i="3" s="1"/>
  <c r="ADG141" i="3"/>
  <c r="ADG139" i="3" s="1"/>
  <c r="WC141" i="3"/>
  <c r="WC139" i="3" s="1"/>
  <c r="AER141" i="3"/>
  <c r="AER139" i="3" s="1"/>
  <c r="AEM141" i="3"/>
  <c r="AEM139" i="3" s="1"/>
  <c r="XE141" i="3"/>
  <c r="XE139" i="3" s="1"/>
  <c r="XD141" i="3"/>
  <c r="XD139" i="3" s="1"/>
  <c r="ADE141" i="3"/>
  <c r="ADE139" i="3" s="1"/>
  <c r="HE149" i="3"/>
  <c r="TM149" i="3"/>
  <c r="JV149" i="3"/>
  <c r="WJ163" i="3"/>
  <c r="ABW163" i="3"/>
  <c r="ACX163" i="3"/>
  <c r="LB139" i="3"/>
  <c r="OH149" i="3"/>
  <c r="ER197" i="3"/>
  <c r="ER203" i="3" s="1"/>
  <c r="TR197" i="3"/>
  <c r="TR203" i="3" s="1"/>
  <c r="AD223" i="3"/>
  <c r="AD251" i="3" s="1"/>
  <c r="AD248" i="3" s="1"/>
  <c r="GJ197" i="3"/>
  <c r="GJ203" i="3" s="1"/>
  <c r="CE197" i="3"/>
  <c r="CE203" i="3" s="1"/>
  <c r="ABA197" i="3"/>
  <c r="ABA203" i="3" s="1"/>
  <c r="MD197" i="3"/>
  <c r="MD203" i="3" s="1"/>
  <c r="HC197" i="3"/>
  <c r="HC203" i="3" s="1"/>
  <c r="KK197" i="3"/>
  <c r="KK203" i="3" s="1"/>
  <c r="BE222" i="3"/>
  <c r="BE228" i="3" s="1"/>
  <c r="AEF141" i="3"/>
  <c r="AEF139" i="3" s="1"/>
  <c r="ACS141" i="3"/>
  <c r="ACS139" i="3" s="1"/>
  <c r="AEO163" i="3"/>
  <c r="AJ133" i="3"/>
  <c r="SC139" i="3"/>
  <c r="GW139" i="3"/>
  <c r="TU163" i="3"/>
  <c r="UW163" i="3"/>
  <c r="XB163" i="3"/>
  <c r="VX163" i="3"/>
  <c r="ADO163" i="3"/>
  <c r="AEG163" i="3"/>
  <c r="ABU141" i="3"/>
  <c r="ABU139" i="3" s="1"/>
  <c r="ZH141" i="3"/>
  <c r="ZH139" i="3" s="1"/>
  <c r="XB141" i="3"/>
  <c r="TX141" i="3"/>
  <c r="TX139" i="3" s="1"/>
  <c r="AAD163" i="3"/>
  <c r="AAG163" i="3"/>
  <c r="RH139" i="3"/>
  <c r="AH133" i="3"/>
  <c r="BQ139" i="3"/>
  <c r="GO139" i="3"/>
  <c r="II139" i="3"/>
  <c r="FD139" i="3"/>
  <c r="KU139" i="3"/>
  <c r="ACP163" i="3"/>
  <c r="ZI141" i="3"/>
  <c r="ZI139" i="3" s="1"/>
  <c r="YS141" i="3"/>
  <c r="YS139" i="3" s="1"/>
  <c r="VA141" i="3"/>
  <c r="VA139" i="3" s="1"/>
  <c r="DA197" i="3"/>
  <c r="DA203" i="3" s="1"/>
  <c r="FS197" i="3"/>
  <c r="FS203" i="3" s="1"/>
  <c r="PH197" i="3"/>
  <c r="PH203" i="3" s="1"/>
  <c r="TE197" i="3"/>
  <c r="TE203" i="3" s="1"/>
  <c r="ZC197" i="3"/>
  <c r="ZC203" i="3" s="1"/>
  <c r="ED197" i="3"/>
  <c r="ED203" i="3" s="1"/>
  <c r="RH197" i="3"/>
  <c r="RH203" i="3" s="1"/>
  <c r="FR197" i="3"/>
  <c r="FR203" i="3" s="1"/>
  <c r="MO197" i="3"/>
  <c r="MO203" i="3" s="1"/>
  <c r="ADS141" i="3"/>
  <c r="ADS139" i="3" s="1"/>
  <c r="AAY141" i="3"/>
  <c r="AAY139" i="3" s="1"/>
  <c r="AEH141" i="3"/>
  <c r="AEH139" i="3" s="1"/>
  <c r="ACC121" i="3"/>
  <c r="ADC121" i="3"/>
  <c r="ZU121" i="3"/>
  <c r="KY149" i="3"/>
  <c r="EP149" i="3"/>
  <c r="MA149" i="3"/>
  <c r="LU149" i="3"/>
  <c r="KT149" i="3"/>
  <c r="AU149" i="3"/>
  <c r="WF149" i="3"/>
  <c r="RS149" i="3"/>
  <c r="LJ149" i="3"/>
  <c r="UX149" i="3"/>
  <c r="SW149" i="3"/>
  <c r="YE163" i="3"/>
  <c r="CT139" i="3"/>
  <c r="JN139" i="3"/>
  <c r="WT197" i="3"/>
  <c r="WT203" i="3" s="1"/>
  <c r="FG197" i="3"/>
  <c r="FG203" i="3" s="1"/>
  <c r="YG197" i="3"/>
  <c r="YG203" i="3" s="1"/>
  <c r="ADF197" i="3"/>
  <c r="ADF203" i="3" s="1"/>
  <c r="VQ197" i="3"/>
  <c r="VQ203" i="3" s="1"/>
  <c r="OY197" i="3"/>
  <c r="OY203" i="3" s="1"/>
  <c r="LQ197" i="3"/>
  <c r="LQ203" i="3" s="1"/>
  <c r="RZ197" i="3"/>
  <c r="RZ203" i="3" s="1"/>
  <c r="YP197" i="3"/>
  <c r="YP203" i="3" s="1"/>
  <c r="BA214" i="3"/>
  <c r="ZN121" i="3"/>
  <c r="YQ141" i="3"/>
  <c r="YQ139" i="3" s="1"/>
  <c r="YY121" i="3"/>
  <c r="ZP121" i="3"/>
  <c r="ACM141" i="3"/>
  <c r="ACM139" i="3" s="1"/>
  <c r="TF141" i="3"/>
  <c r="TF139" i="3" s="1"/>
  <c r="ABN141" i="3"/>
  <c r="ABN139" i="3" s="1"/>
  <c r="TJ141" i="3"/>
  <c r="TJ139" i="3" s="1"/>
  <c r="AEJ141" i="3"/>
  <c r="AEJ139" i="3" s="1"/>
  <c r="VB141" i="3"/>
  <c r="VB139" i="3" s="1"/>
  <c r="CH155" i="3"/>
  <c r="HT127" i="3"/>
  <c r="JW127" i="3"/>
  <c r="AW155" i="3"/>
  <c r="SZ149" i="3"/>
  <c r="CA149" i="3"/>
  <c r="FS149" i="3"/>
  <c r="WZ149" i="3"/>
  <c r="JB149" i="3"/>
  <c r="CE149" i="3"/>
  <c r="RO149" i="3"/>
  <c r="MQ149" i="3"/>
  <c r="LE149" i="3"/>
  <c r="DR149" i="3"/>
  <c r="SE149" i="3"/>
  <c r="TR163" i="3"/>
  <c r="YP163" i="3"/>
  <c r="TV163" i="3"/>
  <c r="WG163" i="3"/>
  <c r="XT163" i="3"/>
  <c r="RK139" i="3"/>
  <c r="VK197" i="3"/>
  <c r="VK203" i="3" s="1"/>
  <c r="BX197" i="3"/>
  <c r="BX203" i="3" s="1"/>
  <c r="ACQ197" i="3"/>
  <c r="ACQ203" i="3" s="1"/>
  <c r="FQ197" i="3"/>
  <c r="FQ203" i="3" s="1"/>
  <c r="TL197" i="3"/>
  <c r="TL203" i="3" s="1"/>
  <c r="QC197" i="3"/>
  <c r="QC203" i="3" s="1"/>
  <c r="AEL197" i="3"/>
  <c r="AEL203" i="3" s="1"/>
  <c r="CI197" i="3"/>
  <c r="CI203" i="3" s="1"/>
  <c r="VS197" i="3"/>
  <c r="VS203" i="3" s="1"/>
  <c r="ADW197" i="3"/>
  <c r="ADW203" i="3" s="1"/>
  <c r="MQ197" i="3"/>
  <c r="MQ203" i="3" s="1"/>
  <c r="PU101" i="3"/>
  <c r="VP141" i="3"/>
  <c r="VP139" i="3" s="1"/>
  <c r="YO121" i="3"/>
  <c r="ADB121" i="3"/>
  <c r="YK121" i="3"/>
  <c r="LC149" i="3"/>
  <c r="BU149" i="3"/>
  <c r="QD149" i="3"/>
  <c r="IV149" i="3"/>
  <c r="FM149" i="3"/>
  <c r="DI149" i="3"/>
  <c r="IF149" i="3"/>
  <c r="QF149" i="3"/>
  <c r="BO149" i="3"/>
  <c r="RY149" i="3"/>
  <c r="HQ149" i="3"/>
  <c r="GZ149" i="3"/>
  <c r="GC149" i="3"/>
  <c r="ADU163" i="3"/>
  <c r="AEL163" i="3"/>
  <c r="AER163" i="3"/>
  <c r="NR139" i="3"/>
  <c r="GM197" i="3"/>
  <c r="GM203" i="3" s="1"/>
  <c r="NN197" i="3"/>
  <c r="NN203" i="3" s="1"/>
  <c r="WI197" i="3"/>
  <c r="WI203" i="3" s="1"/>
  <c r="XJ197" i="3"/>
  <c r="XJ203" i="3" s="1"/>
  <c r="TX197" i="3"/>
  <c r="TX203" i="3" s="1"/>
  <c r="BH197" i="3"/>
  <c r="BH203" i="3" s="1"/>
  <c r="TB197" i="3"/>
  <c r="TB203" i="3" s="1"/>
  <c r="AEU197" i="3"/>
  <c r="AEU203" i="3" s="1"/>
  <c r="QN197" i="3"/>
  <c r="QN203" i="3" s="1"/>
  <c r="VR197" i="3"/>
  <c r="VR203" i="3" s="1"/>
  <c r="JY197" i="3"/>
  <c r="JY203" i="3" s="1"/>
  <c r="BS148" i="3"/>
  <c r="CV149" i="3"/>
  <c r="VV149" i="3"/>
  <c r="OI149" i="3"/>
  <c r="MH149" i="3"/>
  <c r="IG149" i="3"/>
  <c r="UC149" i="3"/>
  <c r="BT149" i="3"/>
  <c r="TT149" i="3"/>
  <c r="NU149" i="3"/>
  <c r="CX149" i="3"/>
  <c r="LZ149" i="3"/>
  <c r="IC149" i="3"/>
  <c r="AW149" i="3"/>
  <c r="WQ121" i="3"/>
  <c r="ADM121" i="3"/>
  <c r="AAX121" i="3"/>
  <c r="VE121" i="3"/>
  <c r="PH101" i="3"/>
  <c r="VE141" i="3"/>
  <c r="VE139" i="3" s="1"/>
  <c r="XV141" i="3"/>
  <c r="XV139" i="3" s="1"/>
  <c r="BG155" i="3"/>
  <c r="TG149" i="3"/>
  <c r="UT149" i="3"/>
  <c r="XQ149" i="3"/>
  <c r="MC149" i="3"/>
  <c r="TR149" i="3"/>
  <c r="AS149" i="3"/>
  <c r="VR149" i="3"/>
  <c r="IP149" i="3"/>
  <c r="CT149" i="3"/>
  <c r="YD149" i="3"/>
  <c r="FR149" i="3"/>
  <c r="UK149" i="3"/>
  <c r="VU163" i="3"/>
  <c r="YT163" i="3"/>
  <c r="AAK163" i="3"/>
  <c r="UL163" i="3"/>
  <c r="ACK163" i="3"/>
  <c r="ADJ163" i="3"/>
  <c r="ZA163" i="3"/>
  <c r="WI163" i="3"/>
  <c r="ZJ163" i="3"/>
  <c r="XV163" i="3"/>
  <c r="CY139" i="3"/>
  <c r="BJ222" i="3"/>
  <c r="BJ228" i="3" s="1"/>
  <c r="AEN197" i="3"/>
  <c r="AEN203" i="3" s="1"/>
  <c r="PW197" i="3"/>
  <c r="PW203" i="3" s="1"/>
  <c r="SJ197" i="3"/>
  <c r="SJ203" i="3" s="1"/>
  <c r="AT197" i="3"/>
  <c r="ZA197" i="3"/>
  <c r="ZA203" i="3" s="1"/>
  <c r="NC197" i="3"/>
  <c r="NC203" i="3" s="1"/>
  <c r="OA197" i="3"/>
  <c r="OA203" i="3" s="1"/>
  <c r="FF197" i="3"/>
  <c r="FF203" i="3" s="1"/>
  <c r="KS197" i="3"/>
  <c r="KS203" i="3" s="1"/>
  <c r="UT197" i="3"/>
  <c r="UT203" i="3" s="1"/>
  <c r="YH121" i="3"/>
  <c r="LD149" i="3"/>
  <c r="LF149" i="3"/>
  <c r="WS149" i="3"/>
  <c r="LR149" i="3"/>
  <c r="OR149" i="3"/>
  <c r="NK149" i="3"/>
  <c r="BI149" i="3"/>
  <c r="DB149" i="3"/>
  <c r="MM149" i="3"/>
  <c r="ADV163" i="3"/>
  <c r="UA163" i="3"/>
  <c r="ACR163" i="3"/>
  <c r="BR139" i="3"/>
  <c r="HQ197" i="3"/>
  <c r="HQ203" i="3" s="1"/>
  <c r="XR197" i="3"/>
  <c r="XR203" i="3" s="1"/>
  <c r="YL197" i="3"/>
  <c r="YL203" i="3" s="1"/>
  <c r="AO197" i="3"/>
  <c r="WX121" i="3"/>
  <c r="CB149" i="3"/>
  <c r="ACK141" i="3"/>
  <c r="ACK139" i="3" s="1"/>
  <c r="ABV141" i="3"/>
  <c r="ABV139" i="3" s="1"/>
  <c r="ABO141" i="3"/>
  <c r="ABO139" i="3" s="1"/>
  <c r="OG149" i="3"/>
  <c r="XU149" i="3"/>
  <c r="RF149" i="3"/>
  <c r="IQ149" i="3"/>
  <c r="GH149" i="3"/>
  <c r="AFB149" i="3"/>
  <c r="GQ149" i="3"/>
  <c r="ABZ149" i="3"/>
  <c r="BR149" i="3"/>
  <c r="UG163" i="3"/>
  <c r="AP155" i="3"/>
  <c r="AQ149" i="3"/>
  <c r="BV139" i="3"/>
  <c r="NV139" i="3"/>
  <c r="ZT197" i="3"/>
  <c r="ZT203" i="3" s="1"/>
  <c r="EX197" i="3"/>
  <c r="EX203" i="3" s="1"/>
  <c r="CK197" i="3"/>
  <c r="CK203" i="3" s="1"/>
  <c r="TZ197" i="3"/>
  <c r="TZ203" i="3" s="1"/>
  <c r="IK197" i="3"/>
  <c r="IK203" i="3" s="1"/>
  <c r="YK197" i="3"/>
  <c r="YK203" i="3" s="1"/>
  <c r="RX197" i="3"/>
  <c r="RX203" i="3" s="1"/>
  <c r="MY197" i="3"/>
  <c r="MY203" i="3" s="1"/>
  <c r="AV197" i="3"/>
  <c r="AV203" i="3" s="1"/>
  <c r="AV200" i="3" s="1"/>
  <c r="ABQ197" i="3"/>
  <c r="ABQ203" i="3" s="1"/>
  <c r="KC149" i="3"/>
  <c r="VZ149" i="3"/>
  <c r="WQ141" i="3"/>
  <c r="WQ139" i="3" s="1"/>
  <c r="PQ139" i="3"/>
  <c r="AAC141" i="3"/>
  <c r="AAC139" i="3" s="1"/>
  <c r="ZM141" i="3"/>
  <c r="ZM139" i="3" s="1"/>
  <c r="YU141" i="3"/>
  <c r="YU139" i="3" s="1"/>
  <c r="YA141" i="3"/>
  <c r="YA139" i="3" s="1"/>
  <c r="VP149" i="3"/>
  <c r="XD121" i="3"/>
  <c r="YZ121" i="3"/>
  <c r="BK155" i="3"/>
  <c r="BL149" i="3"/>
  <c r="JT149" i="3"/>
  <c r="II149" i="3"/>
  <c r="UF149" i="3"/>
  <c r="MR149" i="3"/>
  <c r="RG149" i="3"/>
  <c r="RM149" i="3"/>
  <c r="FI149" i="3"/>
  <c r="DG149" i="3"/>
  <c r="DD149" i="3"/>
  <c r="VE163" i="3"/>
  <c r="VJ163" i="3"/>
  <c r="FG139" i="3"/>
  <c r="OR197" i="3"/>
  <c r="OR203" i="3" s="1"/>
  <c r="HO197" i="3"/>
  <c r="HO203" i="3" s="1"/>
  <c r="CG197" i="3"/>
  <c r="CG203" i="3" s="1"/>
  <c r="KZ197" i="3"/>
  <c r="KZ203" i="3" s="1"/>
  <c r="OS197" i="3"/>
  <c r="OS203" i="3" s="1"/>
  <c r="ACN197" i="3"/>
  <c r="ACN203" i="3" s="1"/>
  <c r="EP197" i="3"/>
  <c r="EP203" i="3" s="1"/>
  <c r="ADN197" i="3"/>
  <c r="ADN203" i="3" s="1"/>
  <c r="OI197" i="3"/>
  <c r="OI203" i="3" s="1"/>
  <c r="AB223" i="3"/>
  <c r="DS197" i="3"/>
  <c r="DS203" i="3" s="1"/>
  <c r="ZP163" i="3"/>
  <c r="BZ139" i="3"/>
  <c r="GR139" i="3"/>
  <c r="WV197" i="3"/>
  <c r="WV203" i="3" s="1"/>
  <c r="SH197" i="3"/>
  <c r="SH203" i="3" s="1"/>
  <c r="AAP141" i="3"/>
  <c r="BV155" i="3"/>
  <c r="CL155" i="3"/>
  <c r="KL149" i="3"/>
  <c r="MN149" i="3"/>
  <c r="DV149" i="3"/>
  <c r="SB149" i="3"/>
  <c r="NM149" i="3"/>
  <c r="RK149" i="3"/>
  <c r="CL149" i="3"/>
  <c r="EX149" i="3"/>
  <c r="WG149" i="3"/>
  <c r="TC149" i="3"/>
  <c r="HN149" i="3"/>
  <c r="FO149" i="3"/>
  <c r="ZW163" i="3"/>
  <c r="AEM163" i="3"/>
  <c r="TP163" i="3"/>
  <c r="ABU163" i="3"/>
  <c r="CC139" i="3"/>
  <c r="AFB197" i="3"/>
  <c r="AFB203" i="3" s="1"/>
  <c r="PO197" i="3"/>
  <c r="PO203" i="3" s="1"/>
  <c r="DG197" i="3"/>
  <c r="DG203" i="3" s="1"/>
  <c r="JG197" i="3"/>
  <c r="JG203" i="3" s="1"/>
  <c r="GG197" i="3"/>
  <c r="GG203" i="3" s="1"/>
  <c r="IX197" i="3"/>
  <c r="IX203" i="3" s="1"/>
  <c r="VP197" i="3"/>
  <c r="VP203" i="3" s="1"/>
  <c r="SI197" i="3"/>
  <c r="SI203" i="3" s="1"/>
  <c r="HI197" i="3"/>
  <c r="HI203" i="3" s="1"/>
  <c r="FH197" i="3"/>
  <c r="FH203" i="3" s="1"/>
  <c r="CL139" i="3"/>
  <c r="ABH197" i="3"/>
  <c r="ABH203" i="3" s="1"/>
  <c r="JJ197" i="3"/>
  <c r="JJ203" i="3" s="1"/>
  <c r="PS197" i="3"/>
  <c r="PS203" i="3" s="1"/>
  <c r="DB197" i="3"/>
  <c r="DB203" i="3" s="1"/>
  <c r="WT141" i="3"/>
  <c r="WT139" i="3" s="1"/>
  <c r="UP141" i="3"/>
  <c r="UP139" i="3" s="1"/>
  <c r="VN149" i="3"/>
  <c r="FG149" i="3"/>
  <c r="SA149" i="3"/>
  <c r="KW149" i="3"/>
  <c r="OK149" i="3"/>
  <c r="JL149" i="3"/>
  <c r="CR149" i="3"/>
  <c r="UQ149" i="3"/>
  <c r="RX149" i="3"/>
  <c r="XP149" i="3"/>
  <c r="OS149" i="3"/>
  <c r="AM148" i="3"/>
  <c r="AAF163" i="3"/>
  <c r="YN163" i="3"/>
  <c r="ACY163" i="3"/>
  <c r="AAM163" i="3"/>
  <c r="AEP163" i="3"/>
  <c r="OF149" i="3"/>
  <c r="BE155" i="3"/>
  <c r="DC139" i="3"/>
  <c r="KS139" i="3"/>
  <c r="RY139" i="3"/>
  <c r="OU197" i="3"/>
  <c r="OU203" i="3" s="1"/>
  <c r="VN197" i="3"/>
  <c r="VN203" i="3" s="1"/>
  <c r="FI197" i="3"/>
  <c r="FI203" i="3" s="1"/>
  <c r="SB197" i="3"/>
  <c r="SB203" i="3" s="1"/>
  <c r="AEE197" i="3"/>
  <c r="AEE203" i="3" s="1"/>
  <c r="PQ197" i="3"/>
  <c r="PQ203" i="3" s="1"/>
  <c r="TW197" i="3"/>
  <c r="TW203" i="3" s="1"/>
  <c r="HR197" i="3"/>
  <c r="HR203" i="3" s="1"/>
  <c r="DV197" i="3"/>
  <c r="DV203" i="3" s="1"/>
  <c r="CH197" i="3"/>
  <c r="CH203" i="3" s="1"/>
  <c r="US197" i="3"/>
  <c r="US203" i="3" s="1"/>
  <c r="XS121" i="3"/>
  <c r="YM121" i="3"/>
  <c r="YB121" i="3"/>
  <c r="UG121" i="3"/>
  <c r="YE121" i="3"/>
  <c r="AFE121" i="3"/>
  <c r="PQ174" i="3"/>
  <c r="PQ190" i="3"/>
  <c r="RY216" i="3" s="1"/>
  <c r="RY214" i="3" s="1"/>
  <c r="PM149" i="3"/>
  <c r="IT149" i="3"/>
  <c r="CF149" i="3"/>
  <c r="RB149" i="3"/>
  <c r="BD149" i="3"/>
  <c r="VU149" i="3"/>
  <c r="BJ149" i="3"/>
  <c r="VJ149" i="3"/>
  <c r="AAT149" i="3"/>
  <c r="HB149" i="3"/>
  <c r="SY149" i="3"/>
  <c r="VT149" i="3"/>
  <c r="YU149" i="3"/>
  <c r="CK149" i="3"/>
  <c r="YE149" i="3"/>
  <c r="QX149" i="3"/>
  <c r="UM149" i="3"/>
  <c r="BB149" i="3"/>
  <c r="TQ149" i="3"/>
  <c r="LQ149" i="3"/>
  <c r="AY149" i="3"/>
  <c r="XW149" i="3"/>
  <c r="OU149" i="3"/>
  <c r="NC149" i="3"/>
  <c r="LA149" i="3"/>
  <c r="JZ149" i="3"/>
  <c r="VL149" i="3"/>
  <c r="NX149" i="3"/>
  <c r="SQ149" i="3"/>
  <c r="KZ149" i="3"/>
  <c r="RT149" i="3"/>
  <c r="CS149" i="3"/>
  <c r="IZ149" i="3"/>
  <c r="IY149" i="3"/>
  <c r="AL148" i="3"/>
  <c r="TP149" i="3"/>
  <c r="TS163" i="3"/>
  <c r="ABR163" i="3"/>
  <c r="VB163" i="3"/>
  <c r="VG163" i="3"/>
  <c r="ACS163" i="3"/>
  <c r="ABG163" i="3"/>
  <c r="VM163" i="3"/>
  <c r="KW197" i="3"/>
  <c r="KW203" i="3" s="1"/>
  <c r="RN197" i="3"/>
  <c r="RN203" i="3" s="1"/>
  <c r="VV197" i="3"/>
  <c r="VV203" i="3" s="1"/>
  <c r="ADX197" i="3"/>
  <c r="ADX203" i="3" s="1"/>
  <c r="PL197" i="3"/>
  <c r="PL203" i="3" s="1"/>
  <c r="YV197" i="3"/>
  <c r="YV203" i="3" s="1"/>
  <c r="CA216" i="3"/>
  <c r="CA256" i="3"/>
  <c r="CA234" i="3"/>
  <c r="CA188" i="3"/>
  <c r="UK197" i="3"/>
  <c r="UK203" i="3" s="1"/>
  <c r="AAL197" i="3"/>
  <c r="AAL203" i="3" s="1"/>
  <c r="FN197" i="3"/>
  <c r="FN203" i="3" s="1"/>
  <c r="WQ197" i="3"/>
  <c r="WQ203" i="3" s="1"/>
  <c r="MT196" i="3"/>
  <c r="MT202" i="3" s="1"/>
  <c r="KL196" i="3"/>
  <c r="KL202" i="3" s="1"/>
  <c r="KA196" i="3"/>
  <c r="KA202" i="3" s="1"/>
  <c r="EM196" i="3"/>
  <c r="EM202" i="3" s="1"/>
  <c r="DP196" i="3"/>
  <c r="DP202" i="3" s="1"/>
  <c r="FS196" i="3"/>
  <c r="FS202" i="3" s="1"/>
  <c r="HV196" i="3"/>
  <c r="FR196" i="3"/>
  <c r="FR202" i="3" s="1"/>
  <c r="IO196" i="3"/>
  <c r="IO202" i="3" s="1"/>
  <c r="FX196" i="3"/>
  <c r="FX202" i="3" s="1"/>
  <c r="DU196" i="3"/>
  <c r="DU202" i="3" s="1"/>
  <c r="MJ196" i="3"/>
  <c r="MJ202" i="3" s="1"/>
  <c r="MR196" i="3"/>
  <c r="MR202" i="3" s="1"/>
  <c r="PO196" i="3"/>
  <c r="PO202" i="3" s="1"/>
  <c r="GY196" i="3"/>
  <c r="GY202" i="3" s="1"/>
  <c r="PI196" i="3"/>
  <c r="PI202" i="3" s="1"/>
  <c r="PL196" i="3"/>
  <c r="PL202" i="3" s="1"/>
  <c r="EN196" i="3"/>
  <c r="EN202" i="3" s="1"/>
  <c r="NR196" i="3"/>
  <c r="NR202" i="3" s="1"/>
  <c r="CD196" i="3"/>
  <c r="CD202" i="3" s="1"/>
  <c r="UD197" i="3"/>
  <c r="UD203" i="3" s="1"/>
  <c r="AAW197" i="3"/>
  <c r="AAW203" i="3" s="1"/>
  <c r="ZO197" i="3"/>
  <c r="ZO203" i="3" s="1"/>
  <c r="KI216" i="3"/>
  <c r="KI214" i="3" s="1"/>
  <c r="KI188" i="3"/>
  <c r="SZ216" i="3"/>
  <c r="SZ214" i="3" s="1"/>
  <c r="SZ234" i="3"/>
  <c r="SZ232" i="3" s="1"/>
  <c r="SZ188" i="3"/>
  <c r="QL197" i="3"/>
  <c r="QL203" i="3" s="1"/>
  <c r="CJ197" i="3"/>
  <c r="CJ203" i="3" s="1"/>
  <c r="SV197" i="3"/>
  <c r="SV203" i="3" s="1"/>
  <c r="CF216" i="3"/>
  <c r="CF214" i="3" s="1"/>
  <c r="CF234" i="3"/>
  <c r="CF232" i="3" s="1"/>
  <c r="CF256" i="3"/>
  <c r="CF254" i="3" s="1"/>
  <c r="CF188" i="3"/>
  <c r="MS197" i="3"/>
  <c r="MS203" i="3" s="1"/>
  <c r="IG197" i="3"/>
  <c r="IG203" i="3" s="1"/>
  <c r="ZD197" i="3"/>
  <c r="ZD203" i="3" s="1"/>
  <c r="MJ197" i="3"/>
  <c r="MJ203" i="3" s="1"/>
  <c r="DR197" i="3"/>
  <c r="DR203" i="3" s="1"/>
  <c r="ACJ197" i="3"/>
  <c r="ACJ203" i="3" s="1"/>
  <c r="SC197" i="3"/>
  <c r="SC203" i="3" s="1"/>
  <c r="PC197" i="3"/>
  <c r="PC203" i="3" s="1"/>
  <c r="CU197" i="3"/>
  <c r="CU203" i="3" s="1"/>
  <c r="GV197" i="3"/>
  <c r="GV203" i="3" s="1"/>
  <c r="EH197" i="3"/>
  <c r="EH203" i="3" s="1"/>
  <c r="PF197" i="3"/>
  <c r="PF203" i="3" s="1"/>
  <c r="ACA141" i="3"/>
  <c r="ACA139" i="3" s="1"/>
  <c r="UG141" i="3"/>
  <c r="UG139" i="3" s="1"/>
  <c r="AAJ141" i="3"/>
  <c r="AAJ139" i="3" s="1"/>
  <c r="UC141" i="3"/>
  <c r="UC139" i="3" s="1"/>
  <c r="AAM141" i="3"/>
  <c r="AAM139" i="3" s="1"/>
  <c r="BW127" i="3"/>
  <c r="BL155" i="3"/>
  <c r="EZ149" i="3"/>
  <c r="WJ149" i="3"/>
  <c r="WO149" i="3"/>
  <c r="AAI149" i="3"/>
  <c r="FU149" i="3"/>
  <c r="JO149" i="3"/>
  <c r="PZ149" i="3"/>
  <c r="IN149" i="3"/>
  <c r="EI149" i="3"/>
  <c r="PY149" i="3"/>
  <c r="CI149" i="3"/>
  <c r="MJ149" i="3"/>
  <c r="XE149" i="3"/>
  <c r="KX149" i="3"/>
  <c r="RN149" i="3"/>
  <c r="RD149" i="3"/>
  <c r="KN149" i="3"/>
  <c r="RJ149" i="3"/>
  <c r="FJ149" i="3"/>
  <c r="NP149" i="3"/>
  <c r="DL149" i="3"/>
  <c r="FL149" i="3"/>
  <c r="LX149" i="3"/>
  <c r="KO149" i="3"/>
  <c r="NH149" i="3"/>
  <c r="ACG149" i="3"/>
  <c r="WE149" i="3"/>
  <c r="SX149" i="3"/>
  <c r="SK149" i="3"/>
  <c r="AFE149" i="3"/>
  <c r="OY149" i="3"/>
  <c r="CG149" i="3"/>
  <c r="OC149" i="3"/>
  <c r="VW149" i="3"/>
  <c r="XR149" i="3"/>
  <c r="FK149" i="3"/>
  <c r="BQ148" i="3"/>
  <c r="LS149" i="3"/>
  <c r="UX163" i="3"/>
  <c r="ZO163" i="3"/>
  <c r="WK163" i="3"/>
  <c r="ADH163" i="3"/>
  <c r="BW139" i="3"/>
  <c r="ABO216" i="3"/>
  <c r="ABO214" i="3" s="1"/>
  <c r="ABO188" i="3"/>
  <c r="JE197" i="3"/>
  <c r="JE203" i="3" s="1"/>
  <c r="SG197" i="3"/>
  <c r="SG203" i="3" s="1"/>
  <c r="SK197" i="3"/>
  <c r="SK203" i="3" s="1"/>
  <c r="AAA197" i="3"/>
  <c r="AAA203" i="3" s="1"/>
  <c r="GE197" i="3"/>
  <c r="GE203" i="3" s="1"/>
  <c r="HJ197" i="3"/>
  <c r="HJ203" i="3" s="1"/>
  <c r="BL216" i="3"/>
  <c r="BL214" i="3" s="1"/>
  <c r="BL256" i="3"/>
  <c r="BL254" i="3" s="1"/>
  <c r="BL234" i="3"/>
  <c r="BL232" i="3" s="1"/>
  <c r="BL188" i="3"/>
  <c r="KO197" i="3"/>
  <c r="KO203" i="3" s="1"/>
  <c r="ABE197" i="3"/>
  <c r="ABE203" i="3" s="1"/>
  <c r="AEM197" i="3"/>
  <c r="AEM203" i="3" s="1"/>
  <c r="KU197" i="3"/>
  <c r="KU203" i="3" s="1"/>
  <c r="JF197" i="3"/>
  <c r="JF203" i="3" s="1"/>
  <c r="UE197" i="3"/>
  <c r="UE203" i="3" s="1"/>
  <c r="PZ197" i="3"/>
  <c r="PZ203" i="3" s="1"/>
  <c r="LH197" i="3"/>
  <c r="LH203" i="3" s="1"/>
  <c r="FW197" i="3"/>
  <c r="FW203" i="3" s="1"/>
  <c r="LU196" i="3"/>
  <c r="LU202" i="3" s="1"/>
  <c r="DV196" i="3"/>
  <c r="DV202" i="3" s="1"/>
  <c r="NB196" i="3"/>
  <c r="NB202" i="3" s="1"/>
  <c r="LT196" i="3"/>
  <c r="LT202" i="3" s="1"/>
  <c r="GQ196" i="3"/>
  <c r="GQ202" i="3" s="1"/>
  <c r="DI196" i="3"/>
  <c r="DI202" i="3" s="1"/>
  <c r="NL196" i="3"/>
  <c r="NL202" i="3" s="1"/>
  <c r="KB196" i="3"/>
  <c r="KB202" i="3" s="1"/>
  <c r="DF196" i="3"/>
  <c r="NZ196" i="3"/>
  <c r="NZ202" i="3" s="1"/>
  <c r="KE196" i="3"/>
  <c r="FT196" i="3"/>
  <c r="FT202" i="3" s="1"/>
  <c r="OJ196" i="3"/>
  <c r="OJ202" i="3" s="1"/>
  <c r="MB196" i="3"/>
  <c r="MB202" i="3" s="1"/>
  <c r="EW196" i="3"/>
  <c r="EW202" i="3" s="1"/>
  <c r="OH196" i="3"/>
  <c r="OH202" i="3" s="1"/>
  <c r="OX196" i="3"/>
  <c r="BC222" i="3"/>
  <c r="BC228" i="3" s="1"/>
  <c r="MX197" i="3"/>
  <c r="MX203" i="3" s="1"/>
  <c r="LY197" i="3"/>
  <c r="LY203" i="3" s="1"/>
  <c r="QU197" i="3"/>
  <c r="QU203" i="3" s="1"/>
  <c r="DI197" i="3"/>
  <c r="DI203" i="3" s="1"/>
  <c r="ACK197" i="3"/>
  <c r="ACK203" i="3" s="1"/>
  <c r="RO197" i="3"/>
  <c r="RO203" i="3" s="1"/>
  <c r="FB197" i="3"/>
  <c r="FB203" i="3" s="1"/>
  <c r="BD222" i="3"/>
  <c r="BD228" i="3" s="1"/>
  <c r="WZ197" i="3"/>
  <c r="WZ203" i="3" s="1"/>
  <c r="TJ197" i="3"/>
  <c r="TJ203" i="3" s="1"/>
  <c r="UM197" i="3"/>
  <c r="UM203" i="3" s="1"/>
  <c r="OC197" i="3"/>
  <c r="OC203" i="3" s="1"/>
  <c r="AU197" i="3"/>
  <c r="AU203" i="3" s="1"/>
  <c r="BS197" i="3"/>
  <c r="BS203" i="3" s="1"/>
  <c r="JX197" i="3"/>
  <c r="JX203" i="3" s="1"/>
  <c r="WP197" i="3"/>
  <c r="WP203" i="3" s="1"/>
  <c r="BJ197" i="3"/>
  <c r="BJ203" i="3" s="1"/>
  <c r="BJ200" i="3" s="1"/>
  <c r="LK197" i="3"/>
  <c r="LK203" i="3" s="1"/>
  <c r="UN197" i="3"/>
  <c r="UN203" i="3" s="1"/>
  <c r="WG141" i="3"/>
  <c r="WG139" i="3" s="1"/>
  <c r="AZ250" i="3"/>
  <c r="BN216" i="3"/>
  <c r="BN214" i="3" s="1"/>
  <c r="BN256" i="3"/>
  <c r="BN254" i="3" s="1"/>
  <c r="BN234" i="3"/>
  <c r="BN232" i="3" s="1"/>
  <c r="BN188" i="3"/>
  <c r="QQ216" i="3"/>
  <c r="QQ214" i="3" s="1"/>
  <c r="QQ188" i="3"/>
  <c r="XG216" i="3"/>
  <c r="XG214" i="3" s="1"/>
  <c r="XG188" i="3"/>
  <c r="LU216" i="3"/>
  <c r="LU214" i="3" s="1"/>
  <c r="LU188" i="3"/>
  <c r="ML216" i="3"/>
  <c r="ML214" i="3" s="1"/>
  <c r="ML188" i="3"/>
  <c r="MD216" i="3"/>
  <c r="MD214" i="3" s="1"/>
  <c r="MD188" i="3"/>
  <c r="PI216" i="3"/>
  <c r="PI214" i="3" s="1"/>
  <c r="PI234" i="3"/>
  <c r="PI232" i="3" s="1"/>
  <c r="PI188" i="3"/>
  <c r="ADB216" i="3"/>
  <c r="ADB214" i="3" s="1"/>
  <c r="ADB188" i="3"/>
  <c r="GT216" i="3"/>
  <c r="GT214" i="3" s="1"/>
  <c r="GT188" i="3"/>
  <c r="WI216" i="3"/>
  <c r="WI214" i="3" s="1"/>
  <c r="WI188" i="3"/>
  <c r="DC216" i="3"/>
  <c r="DC214" i="3" s="1"/>
  <c r="DC234" i="3"/>
  <c r="DC232" i="3" s="1"/>
  <c r="DC188" i="3"/>
  <c r="DC256" i="3"/>
  <c r="DC254" i="3" s="1"/>
  <c r="IC216" i="3"/>
  <c r="IC214" i="3" s="1"/>
  <c r="IC188" i="3"/>
  <c r="UU216" i="3"/>
  <c r="UU214" i="3" s="1"/>
  <c r="UU188" i="3"/>
  <c r="BQ196" i="3"/>
  <c r="BQ202" i="3" s="1"/>
  <c r="KV196" i="3"/>
  <c r="KV202" i="3" s="1"/>
  <c r="LL196" i="3"/>
  <c r="LL202" i="3" s="1"/>
  <c r="HM196" i="3"/>
  <c r="HM202" i="3" s="1"/>
  <c r="GL196" i="3"/>
  <c r="GL202" i="3" s="1"/>
  <c r="KK196" i="3"/>
  <c r="KK202" i="3" s="1"/>
  <c r="MM196" i="3"/>
  <c r="MM202" i="3" s="1"/>
  <c r="EI196" i="3"/>
  <c r="EI202" i="3" s="1"/>
  <c r="NW196" i="3"/>
  <c r="NW202" i="3" s="1"/>
  <c r="LG196" i="3"/>
  <c r="LG202" i="3" s="1"/>
  <c r="FC196" i="3"/>
  <c r="FC202" i="3" s="1"/>
  <c r="JH196" i="3"/>
  <c r="JH202" i="3" s="1"/>
  <c r="LQ196" i="3"/>
  <c r="LQ202" i="3" s="1"/>
  <c r="ED196" i="3"/>
  <c r="ED202" i="3" s="1"/>
  <c r="DG196" i="3"/>
  <c r="DG202" i="3" s="1"/>
  <c r="IZ196" i="3"/>
  <c r="IZ202" i="3" s="1"/>
  <c r="NO196" i="3"/>
  <c r="NO202" i="3" s="1"/>
  <c r="CD216" i="3"/>
  <c r="CD214" i="3" s="1"/>
  <c r="CD256" i="3"/>
  <c r="CD254" i="3" s="1"/>
  <c r="CD234" i="3"/>
  <c r="CD232" i="3" s="1"/>
  <c r="CD188" i="3"/>
  <c r="XK216" i="3"/>
  <c r="XK214" i="3" s="1"/>
  <c r="XK188" i="3"/>
  <c r="TE216" i="3"/>
  <c r="TE214" i="3" s="1"/>
  <c r="TE188" i="3"/>
  <c r="DU216" i="3"/>
  <c r="DU214" i="3" s="1"/>
  <c r="DU188" i="3"/>
  <c r="DU234" i="3"/>
  <c r="DU232" i="3" s="1"/>
  <c r="LL216" i="3"/>
  <c r="LL214" i="3" s="1"/>
  <c r="LL188" i="3"/>
  <c r="ACP216" i="3"/>
  <c r="ACP214" i="3" s="1"/>
  <c r="ACP188" i="3"/>
  <c r="EZ216" i="3"/>
  <c r="EZ214" i="3" s="1"/>
  <c r="EZ188" i="3"/>
  <c r="AEK216" i="3"/>
  <c r="AEK214" i="3" s="1"/>
  <c r="AEK188" i="3"/>
  <c r="QO216" i="3"/>
  <c r="QO214" i="3" s="1"/>
  <c r="QO188" i="3"/>
  <c r="QT216" i="3"/>
  <c r="QT214" i="3" s="1"/>
  <c r="QT188" i="3"/>
  <c r="HN216" i="3"/>
  <c r="HN214" i="3" s="1"/>
  <c r="HN188" i="3"/>
  <c r="DB216" i="3"/>
  <c r="DB214" i="3" s="1"/>
  <c r="DB234" i="3"/>
  <c r="DB232" i="3" s="1"/>
  <c r="DB256" i="3"/>
  <c r="DB254" i="3" s="1"/>
  <c r="DB188" i="3"/>
  <c r="KQ216" i="3"/>
  <c r="KQ214" i="3" s="1"/>
  <c r="KQ188" i="3"/>
  <c r="KF216" i="3"/>
  <c r="KF214" i="3" s="1"/>
  <c r="KF188" i="3"/>
  <c r="FW216" i="3"/>
  <c r="FW214" i="3" s="1"/>
  <c r="FW188" i="3"/>
  <c r="ABB216" i="3"/>
  <c r="ABB214" i="3" s="1"/>
  <c r="ABB188" i="3"/>
  <c r="KV216" i="3"/>
  <c r="KV214" i="3" s="1"/>
  <c r="KV188" i="3"/>
  <c r="YM216" i="3"/>
  <c r="YM214" i="3" s="1"/>
  <c r="YM188" i="3"/>
  <c r="CO216" i="3"/>
  <c r="CO214" i="3" s="1"/>
  <c r="CO256" i="3"/>
  <c r="CO234" i="3"/>
  <c r="CO188" i="3"/>
  <c r="ACQ216" i="3"/>
  <c r="ACQ214" i="3" s="1"/>
  <c r="ACQ188" i="3"/>
  <c r="ABE216" i="3"/>
  <c r="ABE214" i="3" s="1"/>
  <c r="ABE188" i="3"/>
  <c r="TP216" i="3"/>
  <c r="TP214" i="3" s="1"/>
  <c r="TP188" i="3"/>
  <c r="QP216" i="3"/>
  <c r="QP214" i="3" s="1"/>
  <c r="QP188" i="3"/>
  <c r="AE217" i="3"/>
  <c r="AK223" i="3" s="1"/>
  <c r="AK229" i="3" s="1"/>
  <c r="AE235" i="3"/>
  <c r="AE232" i="3" s="1"/>
  <c r="AE188" i="3"/>
  <c r="LA197" i="3"/>
  <c r="LA203" i="3" s="1"/>
  <c r="AEQ197" i="3"/>
  <c r="AEQ203" i="3" s="1"/>
  <c r="OX197" i="3"/>
  <c r="OX203" i="3" s="1"/>
  <c r="AES197" i="3"/>
  <c r="AES203" i="3" s="1"/>
  <c r="UG197" i="3"/>
  <c r="UG203" i="3" s="1"/>
  <c r="LC197" i="3"/>
  <c r="LC203" i="3" s="1"/>
  <c r="YE197" i="3"/>
  <c r="YE203" i="3" s="1"/>
  <c r="UI197" i="3"/>
  <c r="UI203" i="3" s="1"/>
  <c r="HM197" i="3"/>
  <c r="HM203" i="3" s="1"/>
  <c r="GW197" i="3"/>
  <c r="GW203" i="3" s="1"/>
  <c r="DF197" i="3"/>
  <c r="DF203" i="3" s="1"/>
  <c r="OQ197" i="3"/>
  <c r="OQ203" i="3" s="1"/>
  <c r="VA197" i="3"/>
  <c r="VA203" i="3" s="1"/>
  <c r="ACU197" i="3"/>
  <c r="ACU203" i="3" s="1"/>
  <c r="CB197" i="3"/>
  <c r="CB203" i="3" s="1"/>
  <c r="XW197" i="3"/>
  <c r="XW203" i="3" s="1"/>
  <c r="HG197" i="3"/>
  <c r="HG203" i="3" s="1"/>
  <c r="NX197" i="3"/>
  <c r="NX203" i="3" s="1"/>
  <c r="CN197" i="3"/>
  <c r="CN203" i="3" s="1"/>
  <c r="RE197" i="3"/>
  <c r="RE203" i="3" s="1"/>
  <c r="NW197" i="3"/>
  <c r="NW203" i="3" s="1"/>
  <c r="AF197" i="3"/>
  <c r="AF203" i="3" s="1"/>
  <c r="OJ197" i="3"/>
  <c r="OJ203" i="3" s="1"/>
  <c r="OM197" i="3"/>
  <c r="OM203" i="3" s="1"/>
  <c r="ADR197" i="3"/>
  <c r="ADR203" i="3" s="1"/>
  <c r="OP197" i="3"/>
  <c r="OP203" i="3" s="1"/>
  <c r="IJ197" i="3"/>
  <c r="IJ203" i="3" s="1"/>
  <c r="MF197" i="3"/>
  <c r="MF203" i="3" s="1"/>
  <c r="VI197" i="3"/>
  <c r="VI203" i="3" s="1"/>
  <c r="AAN197" i="3"/>
  <c r="AAN203" i="3" s="1"/>
  <c r="FX197" i="3"/>
  <c r="FX203" i="3" s="1"/>
  <c r="ACE197" i="3"/>
  <c r="ACE203" i="3" s="1"/>
  <c r="ABC197" i="3"/>
  <c r="ABC203" i="3" s="1"/>
  <c r="VJ197" i="3"/>
  <c r="VJ203" i="3" s="1"/>
  <c r="RB197" i="3"/>
  <c r="RB203" i="3" s="1"/>
  <c r="FO197" i="3"/>
  <c r="FO203" i="3" s="1"/>
  <c r="EM197" i="3"/>
  <c r="EM203" i="3" s="1"/>
  <c r="IV197" i="3"/>
  <c r="IV203" i="3" s="1"/>
  <c r="HH197" i="3"/>
  <c r="HH203" i="3" s="1"/>
  <c r="JH197" i="3"/>
  <c r="JH203" i="3" s="1"/>
  <c r="ABU197" i="3"/>
  <c r="ABU203" i="3" s="1"/>
  <c r="VX197" i="3"/>
  <c r="VX203" i="3" s="1"/>
  <c r="JN197" i="3"/>
  <c r="JN203" i="3" s="1"/>
  <c r="ABO197" i="3"/>
  <c r="ABO203" i="3" s="1"/>
  <c r="ABW197" i="3"/>
  <c r="ABW203" i="3" s="1"/>
  <c r="ABG197" i="3"/>
  <c r="ABG203" i="3" s="1"/>
  <c r="OK197" i="3"/>
  <c r="OK203" i="3" s="1"/>
  <c r="ADK197" i="3"/>
  <c r="ADK203" i="3" s="1"/>
  <c r="ACI197" i="3"/>
  <c r="ACI203" i="3" s="1"/>
  <c r="RQ197" i="3"/>
  <c r="RQ203" i="3" s="1"/>
  <c r="BO197" i="3"/>
  <c r="BO203" i="3" s="1"/>
  <c r="AK197" i="3"/>
  <c r="AK203" i="3" s="1"/>
  <c r="JZ197" i="3"/>
  <c r="JZ203" i="3" s="1"/>
  <c r="PR197" i="3"/>
  <c r="PR203" i="3" s="1"/>
  <c r="PB197" i="3"/>
  <c r="PB203" i="3" s="1"/>
  <c r="ABK197" i="3"/>
  <c r="ABK203" i="3" s="1"/>
  <c r="BZ197" i="3"/>
  <c r="BZ203" i="3" s="1"/>
  <c r="BL197" i="3"/>
  <c r="BL203" i="3" s="1"/>
  <c r="OB197" i="3"/>
  <c r="OB203" i="3" s="1"/>
  <c r="ACS197" i="3"/>
  <c r="ACS203" i="3" s="1"/>
  <c r="HF197" i="3"/>
  <c r="HF203" i="3" s="1"/>
  <c r="ZG197" i="3"/>
  <c r="ZG203" i="3" s="1"/>
  <c r="WE197" i="3"/>
  <c r="WE203" i="3" s="1"/>
  <c r="HS197" i="3"/>
  <c r="HS203" i="3" s="1"/>
  <c r="MR197" i="3"/>
  <c r="MR203" i="3" s="1"/>
  <c r="PV197" i="3"/>
  <c r="PV203" i="3" s="1"/>
  <c r="AX197" i="3"/>
  <c r="AX203" i="3" s="1"/>
  <c r="KX197" i="3"/>
  <c r="KX203" i="3" s="1"/>
  <c r="ACY197" i="3"/>
  <c r="ACY203" i="3" s="1"/>
  <c r="SF197" i="3"/>
  <c r="SF203" i="3" s="1"/>
  <c r="LB197" i="3"/>
  <c r="LB203" i="3" s="1"/>
  <c r="LX197" i="3"/>
  <c r="LX203" i="3" s="1"/>
  <c r="LM197" i="3"/>
  <c r="LM203" i="3" s="1"/>
  <c r="YN197" i="3"/>
  <c r="YN203" i="3" s="1"/>
  <c r="AAT197" i="3"/>
  <c r="AAT203" i="3" s="1"/>
  <c r="ACF197" i="3"/>
  <c r="ACF203" i="3" s="1"/>
  <c r="ABP197" i="3"/>
  <c r="ABP203" i="3" s="1"/>
  <c r="ABX197" i="3"/>
  <c r="ABX203" i="3" s="1"/>
  <c r="OD197" i="3"/>
  <c r="OD203" i="3" s="1"/>
  <c r="IP197" i="3"/>
  <c r="IP203" i="3" s="1"/>
  <c r="LT197" i="3"/>
  <c r="LT203" i="3" s="1"/>
  <c r="AED197" i="3"/>
  <c r="AED203" i="3" s="1"/>
  <c r="WB197" i="3"/>
  <c r="WB203" i="3" s="1"/>
  <c r="MZ197" i="3"/>
  <c r="MZ203" i="3" s="1"/>
  <c r="ZE197" i="3"/>
  <c r="ZE203" i="3" s="1"/>
  <c r="IO197" i="3"/>
  <c r="IO203" i="3" s="1"/>
  <c r="AAP197" i="3"/>
  <c r="AAP203" i="3" s="1"/>
  <c r="XM197" i="3"/>
  <c r="XM203" i="3" s="1"/>
  <c r="AFF197" i="3"/>
  <c r="AFF203" i="3" s="1"/>
  <c r="YZ197" i="3"/>
  <c r="YZ203" i="3" s="1"/>
  <c r="XL197" i="3"/>
  <c r="XL203" i="3" s="1"/>
  <c r="PN197" i="3"/>
  <c r="PN203" i="3" s="1"/>
  <c r="QE197" i="3"/>
  <c r="QE203" i="3" s="1"/>
  <c r="JO197" i="3"/>
  <c r="JO203" i="3" s="1"/>
  <c r="XH197" i="3"/>
  <c r="XH203" i="3" s="1"/>
  <c r="QD197" i="3"/>
  <c r="QD203" i="3" s="1"/>
  <c r="FP197" i="3"/>
  <c r="FP203" i="3" s="1"/>
  <c r="QJ197" i="3"/>
  <c r="QJ203" i="3" s="1"/>
  <c r="AEV197" i="3"/>
  <c r="AEV203" i="3" s="1"/>
  <c r="LJ197" i="3"/>
  <c r="LJ203" i="3" s="1"/>
  <c r="ADD197" i="3"/>
  <c r="ADD203" i="3" s="1"/>
  <c r="XK197" i="3"/>
  <c r="XK203" i="3" s="1"/>
  <c r="BG197" i="3"/>
  <c r="BG203" i="3" s="1"/>
  <c r="BG200" i="3" s="1"/>
  <c r="XB197" i="3"/>
  <c r="XB203" i="3" s="1"/>
  <c r="AAY197" i="3"/>
  <c r="AAY203" i="3" s="1"/>
  <c r="NE197" i="3"/>
  <c r="NE203" i="3" s="1"/>
  <c r="UJ197" i="3"/>
  <c r="UJ203" i="3" s="1"/>
  <c r="YO197" i="3"/>
  <c r="YO203" i="3" s="1"/>
  <c r="TD197" i="3"/>
  <c r="TD203" i="3" s="1"/>
  <c r="QT197" i="3"/>
  <c r="QT203" i="3" s="1"/>
  <c r="XZ197" i="3"/>
  <c r="XZ203" i="3" s="1"/>
  <c r="HE197" i="3"/>
  <c r="HE203" i="3" s="1"/>
  <c r="ACB197" i="3"/>
  <c r="ACB203" i="3" s="1"/>
  <c r="TI197" i="3"/>
  <c r="TI203" i="3" s="1"/>
  <c r="CS197" i="3"/>
  <c r="CS203" i="3" s="1"/>
  <c r="HY197" i="3"/>
  <c r="HY203" i="3" s="1"/>
  <c r="AER197" i="3"/>
  <c r="AER203" i="3" s="1"/>
  <c r="AAF197" i="3"/>
  <c r="AAF203" i="3" s="1"/>
  <c r="AAH197" i="3"/>
  <c r="AAH203" i="3" s="1"/>
  <c r="ZR197" i="3"/>
  <c r="ZR203" i="3" s="1"/>
  <c r="ACV197" i="3"/>
  <c r="ACV203" i="3" s="1"/>
  <c r="RJ197" i="3"/>
  <c r="RJ203" i="3" s="1"/>
  <c r="OZ197" i="3"/>
  <c r="OZ203" i="3" s="1"/>
  <c r="EB197" i="3"/>
  <c r="EB203" i="3" s="1"/>
  <c r="TQ197" i="3"/>
  <c r="TQ203" i="3" s="1"/>
  <c r="QS197" i="3"/>
  <c r="QS203" i="3" s="1"/>
  <c r="KV197" i="3"/>
  <c r="KV203" i="3" s="1"/>
  <c r="ADV197" i="3"/>
  <c r="ADV203" i="3" s="1"/>
  <c r="WW197" i="3"/>
  <c r="WW203" i="3" s="1"/>
  <c r="ACZ197" i="3"/>
  <c r="ACZ203" i="3" s="1"/>
  <c r="ADH197" i="3"/>
  <c r="ADH203" i="3" s="1"/>
  <c r="RW197" i="3"/>
  <c r="RW203" i="3" s="1"/>
  <c r="XA197" i="3"/>
  <c r="XA203" i="3" s="1"/>
  <c r="NY197" i="3"/>
  <c r="NY203" i="3" s="1"/>
  <c r="ACR197" i="3"/>
  <c r="ACR203" i="3" s="1"/>
  <c r="TP197" i="3"/>
  <c r="TP203" i="3" s="1"/>
  <c r="CZ197" i="3"/>
  <c r="CZ203" i="3" s="1"/>
  <c r="CC197" i="3"/>
  <c r="CC203" i="3" s="1"/>
  <c r="IC197" i="3"/>
  <c r="IC203" i="3" s="1"/>
  <c r="LN197" i="3"/>
  <c r="LN203" i="3" s="1"/>
  <c r="LZ197" i="3"/>
  <c r="LZ203" i="3" s="1"/>
  <c r="ADT197" i="3"/>
  <c r="ADT203" i="3" s="1"/>
  <c r="XU197" i="3"/>
  <c r="XU203" i="3" s="1"/>
  <c r="RM197" i="3"/>
  <c r="RM203" i="3" s="1"/>
  <c r="JK197" i="3"/>
  <c r="JK203" i="3" s="1"/>
  <c r="BU197" i="3"/>
  <c r="BU203" i="3" s="1"/>
  <c r="BQ197" i="3"/>
  <c r="BQ203" i="3" s="1"/>
  <c r="DQ197" i="3"/>
  <c r="DQ203" i="3" s="1"/>
  <c r="GY197" i="3"/>
  <c r="GY203" i="3" s="1"/>
  <c r="VC197" i="3"/>
  <c r="VC203" i="3" s="1"/>
  <c r="PI197" i="3"/>
  <c r="PI203" i="3" s="1"/>
  <c r="EU197" i="3"/>
  <c r="EU203" i="3" s="1"/>
  <c r="KC197" i="3"/>
  <c r="KC203" i="3" s="1"/>
  <c r="IQ197" i="3"/>
  <c r="IQ203" i="3" s="1"/>
  <c r="AAR197" i="3"/>
  <c r="AAR203" i="3" s="1"/>
  <c r="AAO197" i="3"/>
  <c r="AAO203" i="3" s="1"/>
  <c r="CV197" i="3"/>
  <c r="CV203" i="3" s="1"/>
  <c r="ABB197" i="3"/>
  <c r="ABB203" i="3" s="1"/>
  <c r="UV197" i="3"/>
  <c r="UV203" i="3" s="1"/>
  <c r="RG197" i="3"/>
  <c r="RG203" i="3" s="1"/>
  <c r="AQ197" i="3"/>
  <c r="AQ203" i="3" s="1"/>
  <c r="PU197" i="3"/>
  <c r="PU203" i="3" s="1"/>
  <c r="SA197" i="3"/>
  <c r="SA203" i="3" s="1"/>
  <c r="FE197" i="3"/>
  <c r="FE203" i="3" s="1"/>
  <c r="JU197" i="3"/>
  <c r="JU203" i="3" s="1"/>
  <c r="EY197" i="3"/>
  <c r="EY203" i="3" s="1"/>
  <c r="AZ197" i="3"/>
  <c r="AZ203" i="3" s="1"/>
  <c r="ZS197" i="3"/>
  <c r="ZS203" i="3" s="1"/>
  <c r="MK197" i="3"/>
  <c r="MK203" i="3" s="1"/>
  <c r="GS197" i="3"/>
  <c r="GS203" i="3" s="1"/>
  <c r="ADI197" i="3"/>
  <c r="ADI203" i="3" s="1"/>
  <c r="SW197" i="3"/>
  <c r="SW203" i="3" s="1"/>
  <c r="KE197" i="3"/>
  <c r="KE203" i="3" s="1"/>
  <c r="XQ197" i="3"/>
  <c r="XQ203" i="3" s="1"/>
  <c r="NG197" i="3"/>
  <c r="NG203" i="3" s="1"/>
  <c r="GP197" i="3"/>
  <c r="GP203" i="3" s="1"/>
  <c r="PJ197" i="3"/>
  <c r="PJ203" i="3" s="1"/>
  <c r="SE197" i="3"/>
  <c r="SE203" i="3" s="1"/>
  <c r="EK197" i="3"/>
  <c r="EK203" i="3" s="1"/>
  <c r="CA197" i="3"/>
  <c r="CA203" i="3" s="1"/>
  <c r="RF197" i="3"/>
  <c r="RF203" i="3" s="1"/>
  <c r="DZ197" i="3"/>
  <c r="DZ203" i="3" s="1"/>
  <c r="YF197" i="3"/>
  <c r="YF203" i="3" s="1"/>
  <c r="AE197" i="3"/>
  <c r="AE203" i="3" s="1"/>
  <c r="IE197" i="3"/>
  <c r="IE203" i="3" s="1"/>
  <c r="HB197" i="3"/>
  <c r="HB203" i="3" s="1"/>
  <c r="NQ197" i="3"/>
  <c r="NQ203" i="3" s="1"/>
  <c r="LS197" i="3"/>
  <c r="LS203" i="3" s="1"/>
  <c r="FL197" i="3"/>
  <c r="FL203" i="3" s="1"/>
  <c r="UQ197" i="3"/>
  <c r="UQ203" i="3" s="1"/>
  <c r="BF197" i="3"/>
  <c r="BF203" i="3" s="1"/>
  <c r="IW197" i="3"/>
  <c r="IW203" i="3" s="1"/>
  <c r="ADU197" i="3"/>
  <c r="ADU203" i="3" s="1"/>
  <c r="VU197" i="3"/>
  <c r="VU203" i="3" s="1"/>
  <c r="AAJ197" i="3"/>
  <c r="AAJ203" i="3" s="1"/>
  <c r="TN197" i="3"/>
  <c r="TN203" i="3" s="1"/>
  <c r="EN197" i="3"/>
  <c r="EN203" i="3" s="1"/>
  <c r="AFC197" i="3"/>
  <c r="AFC203" i="3" s="1"/>
  <c r="RY197" i="3"/>
  <c r="RY203" i="3" s="1"/>
  <c r="BA197" i="3"/>
  <c r="BA203" i="3" s="1"/>
  <c r="BA200" i="3" s="1"/>
  <c r="AR197" i="3"/>
  <c r="AR203" i="3" s="1"/>
  <c r="YW197" i="3"/>
  <c r="YW203" i="3" s="1"/>
  <c r="MA197" i="3"/>
  <c r="MA203" i="3" s="1"/>
  <c r="BC197" i="3"/>
  <c r="BC203" i="3" s="1"/>
  <c r="BC200" i="3" s="1"/>
  <c r="CF197" i="3"/>
  <c r="CF203" i="3" s="1"/>
  <c r="YM197" i="3"/>
  <c r="YM203" i="3" s="1"/>
  <c r="BY197" i="3"/>
  <c r="BY203" i="3" s="1"/>
  <c r="AI197" i="3"/>
  <c r="AI203" i="3" s="1"/>
  <c r="ZM197" i="3"/>
  <c r="ZM203" i="3" s="1"/>
  <c r="MN197" i="3"/>
  <c r="MN203" i="3" s="1"/>
  <c r="ABS197" i="3"/>
  <c r="ABS203" i="3" s="1"/>
  <c r="AAQ197" i="3"/>
  <c r="AAQ203" i="3" s="1"/>
  <c r="BV197" i="3"/>
  <c r="BV203" i="3" s="1"/>
  <c r="AEI197" i="3"/>
  <c r="AEI203" i="3" s="1"/>
  <c r="AFA197" i="3"/>
  <c r="AFA203" i="3" s="1"/>
  <c r="RU197" i="3"/>
  <c r="RU203" i="3" s="1"/>
  <c r="ACC197" i="3"/>
  <c r="ACC203" i="3" s="1"/>
  <c r="LE197" i="3"/>
  <c r="LE203" i="3" s="1"/>
  <c r="ZX197" i="3"/>
  <c r="ZX203" i="3" s="1"/>
  <c r="ACD197" i="3"/>
  <c r="ACD203" i="3" s="1"/>
  <c r="VM197" i="3"/>
  <c r="VM203" i="3" s="1"/>
  <c r="QK197" i="3"/>
  <c r="QK203" i="3" s="1"/>
  <c r="CQ197" i="3"/>
  <c r="CQ203" i="3" s="1"/>
  <c r="MV197" i="3"/>
  <c r="MV203" i="3" s="1"/>
  <c r="ZK197" i="3"/>
  <c r="ZK203" i="3" s="1"/>
  <c r="PY197" i="3"/>
  <c r="PY203" i="3" s="1"/>
  <c r="FM197" i="3"/>
  <c r="FM203" i="3" s="1"/>
  <c r="YH197" i="3"/>
  <c r="YH203" i="3" s="1"/>
  <c r="MC197" i="3"/>
  <c r="MC203" i="3" s="1"/>
  <c r="ABV197" i="3"/>
  <c r="ABV203" i="3" s="1"/>
  <c r="XN197" i="3"/>
  <c r="XN203" i="3" s="1"/>
  <c r="SD197" i="3"/>
  <c r="SD203" i="3" s="1"/>
  <c r="MB197" i="3"/>
  <c r="MB203" i="3" s="1"/>
  <c r="IT197" i="3"/>
  <c r="IT203" i="3" s="1"/>
  <c r="VH197" i="3"/>
  <c r="VH203" i="3" s="1"/>
  <c r="NS197" i="3"/>
  <c r="NS203" i="3" s="1"/>
  <c r="EE197" i="3"/>
  <c r="EE203" i="3" s="1"/>
  <c r="GO197" i="3"/>
  <c r="GO203" i="3" s="1"/>
  <c r="NK197" i="3"/>
  <c r="NK203" i="3" s="1"/>
  <c r="GU197" i="3"/>
  <c r="GU203" i="3" s="1"/>
  <c r="ADE197" i="3"/>
  <c r="ADE203" i="3" s="1"/>
  <c r="BD197" i="3"/>
  <c r="BD203" i="3" s="1"/>
  <c r="OW197" i="3"/>
  <c r="OW203" i="3" s="1"/>
  <c r="ACW197" i="3"/>
  <c r="ACW203" i="3" s="1"/>
  <c r="ZY197" i="3"/>
  <c r="ZY203" i="3" s="1"/>
  <c r="XD197" i="3"/>
  <c r="XD203" i="3" s="1"/>
  <c r="NF197" i="3"/>
  <c r="NF203" i="3" s="1"/>
  <c r="GZ197" i="3"/>
  <c r="GZ203" i="3" s="1"/>
  <c r="UZ197" i="3"/>
  <c r="UZ203" i="3" s="1"/>
  <c r="YS197" i="3"/>
  <c r="YS203" i="3" s="1"/>
  <c r="KF197" i="3"/>
  <c r="KF203" i="3" s="1"/>
  <c r="LD197" i="3"/>
  <c r="LD203" i="3" s="1"/>
  <c r="ADQ197" i="3"/>
  <c r="ADQ203" i="3" s="1"/>
  <c r="TG197" i="3"/>
  <c r="TG203" i="3" s="1"/>
  <c r="FY197" i="3"/>
  <c r="FY203" i="3" s="1"/>
  <c r="EF197" i="3"/>
  <c r="EF203" i="3" s="1"/>
  <c r="SY197" i="3"/>
  <c r="SY203" i="3" s="1"/>
  <c r="HL197" i="3"/>
  <c r="HL203" i="3" s="1"/>
  <c r="BP197" i="3"/>
  <c r="BP203" i="3" s="1"/>
  <c r="WM197" i="3"/>
  <c r="WM203" i="3" s="1"/>
  <c r="ZQ197" i="3"/>
  <c r="ZQ203" i="3" s="1"/>
  <c r="DH197" i="3"/>
  <c r="DH203" i="3" s="1"/>
  <c r="HN197" i="3"/>
  <c r="HN203" i="3" s="1"/>
  <c r="DC197" i="3"/>
  <c r="DC203" i="3" s="1"/>
  <c r="VD197" i="3"/>
  <c r="VD203" i="3" s="1"/>
  <c r="NB197" i="3"/>
  <c r="NB203" i="3" s="1"/>
  <c r="ADM197" i="3"/>
  <c r="ADM203" i="3" s="1"/>
  <c r="OH197" i="3"/>
  <c r="OH203" i="3" s="1"/>
  <c r="ID197" i="3"/>
  <c r="ID203" i="3" s="1"/>
  <c r="FU197" i="3"/>
  <c r="FU203" i="3" s="1"/>
  <c r="XV197" i="3"/>
  <c r="XV203" i="3" s="1"/>
  <c r="SP197" i="3"/>
  <c r="SP203" i="3" s="1"/>
  <c r="HZ197" i="3"/>
  <c r="HZ203" i="3" s="1"/>
  <c r="VT197" i="3"/>
  <c r="VT203" i="3" s="1"/>
  <c r="LV197" i="3"/>
  <c r="LV203" i="3" s="1"/>
  <c r="TU197" i="3"/>
  <c r="TU203" i="3" s="1"/>
  <c r="AEJ197" i="3"/>
  <c r="AEJ203" i="3" s="1"/>
  <c r="ABZ197" i="3"/>
  <c r="ABZ203" i="3" s="1"/>
  <c r="IN197" i="3"/>
  <c r="IN203" i="3" s="1"/>
  <c r="AP197" i="3"/>
  <c r="AP203" i="3" s="1"/>
  <c r="GN197" i="3"/>
  <c r="GN203" i="3" s="1"/>
  <c r="QH197" i="3"/>
  <c r="QH203" i="3" s="1"/>
  <c r="PT197" i="3"/>
  <c r="PT203" i="3" s="1"/>
  <c r="HW197" i="3"/>
  <c r="HW203" i="3" s="1"/>
  <c r="NI197" i="3"/>
  <c r="NI203" i="3" s="1"/>
  <c r="NJ197" i="3"/>
  <c r="NJ203" i="3" s="1"/>
  <c r="OE197" i="3"/>
  <c r="OE203" i="3" s="1"/>
  <c r="AAG197" i="3"/>
  <c r="AAG203" i="3" s="1"/>
  <c r="UB197" i="3"/>
  <c r="UB203" i="3" s="1"/>
  <c r="QR197" i="3"/>
  <c r="QR203" i="3" s="1"/>
  <c r="DX197" i="3"/>
  <c r="DX203" i="3" s="1"/>
  <c r="AEC197" i="3"/>
  <c r="AEC203" i="3" s="1"/>
  <c r="AAE197" i="3"/>
  <c r="AAE203" i="3" s="1"/>
  <c r="GX197" i="3"/>
  <c r="GX203" i="3" s="1"/>
  <c r="DP197" i="3"/>
  <c r="DP203" i="3" s="1"/>
  <c r="AN197" i="3"/>
  <c r="AN203" i="3" s="1"/>
  <c r="GF197" i="3"/>
  <c r="GF203" i="3" s="1"/>
  <c r="NR197" i="3"/>
  <c r="NR203" i="3" s="1"/>
  <c r="ZH197" i="3"/>
  <c r="ZH203" i="3" s="1"/>
  <c r="ML197" i="3"/>
  <c r="ML203" i="3" s="1"/>
  <c r="DL197" i="3"/>
  <c r="DL203" i="3" s="1"/>
  <c r="KJ197" i="3"/>
  <c r="KJ203" i="3" s="1"/>
  <c r="MP197" i="3"/>
  <c r="MP203" i="3" s="1"/>
  <c r="YX197" i="3"/>
  <c r="YX203" i="3" s="1"/>
  <c r="JM197" i="3"/>
  <c r="JM203" i="3" s="1"/>
  <c r="JL197" i="3"/>
  <c r="JL203" i="3" s="1"/>
  <c r="GB197" i="3"/>
  <c r="GB203" i="3" s="1"/>
  <c r="UU197" i="3"/>
  <c r="UU203" i="3" s="1"/>
  <c r="HT197" i="3"/>
  <c r="HT203" i="3" s="1"/>
  <c r="IF197" i="3"/>
  <c r="IF203" i="3" s="1"/>
  <c r="AET197" i="3"/>
  <c r="AET203" i="3" s="1"/>
  <c r="LL197" i="3"/>
  <c r="LL203" i="3" s="1"/>
  <c r="ABM197" i="3"/>
  <c r="ABM203" i="3" s="1"/>
  <c r="ABL197" i="3"/>
  <c r="ABL203" i="3" s="1"/>
  <c r="AEP197" i="3"/>
  <c r="AEP203" i="3" s="1"/>
  <c r="EW197" i="3"/>
  <c r="EW203" i="3" s="1"/>
  <c r="AW197" i="3"/>
  <c r="AW203" i="3" s="1"/>
  <c r="AAZ197" i="3"/>
  <c r="AAZ203" i="3" s="1"/>
  <c r="GD197" i="3"/>
  <c r="GD203" i="3" s="1"/>
  <c r="BE197" i="3"/>
  <c r="BE203" i="3" s="1"/>
  <c r="BE200" i="3" s="1"/>
  <c r="ZV197" i="3"/>
  <c r="ZV203" i="3" s="1"/>
  <c r="TM197" i="3"/>
  <c r="TM203" i="3" s="1"/>
  <c r="ACP197" i="3"/>
  <c r="ACP203" i="3" s="1"/>
  <c r="WL197" i="3"/>
  <c r="WL203" i="3" s="1"/>
  <c r="FV197" i="3"/>
  <c r="FV203" i="3" s="1"/>
  <c r="AEA197" i="3"/>
  <c r="AEA203" i="3" s="1"/>
  <c r="WX197" i="3"/>
  <c r="WX203" i="3" s="1"/>
  <c r="AEW197" i="3"/>
  <c r="AEW203" i="3" s="1"/>
  <c r="BN197" i="3"/>
  <c r="BN203" i="3" s="1"/>
  <c r="OO197" i="3"/>
  <c r="OO203" i="3" s="1"/>
  <c r="MM197" i="3"/>
  <c r="MM203" i="3" s="1"/>
  <c r="KR197" i="3"/>
  <c r="KR203" i="3" s="1"/>
  <c r="IS197" i="3"/>
  <c r="IS203" i="3" s="1"/>
  <c r="UH197" i="3"/>
  <c r="UH203" i="3" s="1"/>
  <c r="AY197" i="3"/>
  <c r="AY203" i="3" s="1"/>
  <c r="ZZ197" i="3"/>
  <c r="ZZ203" i="3" s="1"/>
  <c r="EJ197" i="3"/>
  <c r="EJ203" i="3" s="1"/>
  <c r="WK197" i="3"/>
  <c r="WK203" i="3" s="1"/>
  <c r="KT197" i="3"/>
  <c r="KT203" i="3" s="1"/>
  <c r="QV197" i="3"/>
  <c r="QV203" i="3" s="1"/>
  <c r="AG197" i="3"/>
  <c r="AG203" i="3" s="1"/>
  <c r="JA197" i="3"/>
  <c r="JA203" i="3" s="1"/>
  <c r="QW197" i="3"/>
  <c r="QW203" i="3" s="1"/>
  <c r="AAS197" i="3"/>
  <c r="AAS203" i="3" s="1"/>
  <c r="LG197" i="3"/>
  <c r="LG203" i="3" s="1"/>
  <c r="HK197" i="3"/>
  <c r="HK203" i="3" s="1"/>
  <c r="WD197" i="3"/>
  <c r="WD203" i="3" s="1"/>
  <c r="ZF197" i="3"/>
  <c r="ZF203" i="3" s="1"/>
  <c r="ZP197" i="3"/>
  <c r="ZP203" i="3" s="1"/>
  <c r="SL197" i="3"/>
  <c r="SL203" i="3" s="1"/>
  <c r="ZJ197" i="3"/>
  <c r="ZJ203" i="3" s="1"/>
  <c r="TF197" i="3"/>
  <c r="TF203" i="3" s="1"/>
  <c r="FC197" i="3"/>
  <c r="FC203" i="3" s="1"/>
  <c r="AAU197" i="3"/>
  <c r="AAU203" i="3" s="1"/>
  <c r="EC197" i="3"/>
  <c r="EC203" i="3" s="1"/>
  <c r="II197" i="3"/>
  <c r="II203" i="3" s="1"/>
  <c r="AAV197" i="3"/>
  <c r="AAV203" i="3" s="1"/>
  <c r="ADA197" i="3"/>
  <c r="ADA203" i="3" s="1"/>
  <c r="GK197" i="3"/>
  <c r="GK203" i="3" s="1"/>
  <c r="LP197" i="3"/>
  <c r="LP203" i="3" s="1"/>
  <c r="IU197" i="3"/>
  <c r="IU203" i="3" s="1"/>
  <c r="AFD197" i="3"/>
  <c r="AFD203" i="3" s="1"/>
  <c r="ON197" i="3"/>
  <c r="ON203" i="3" s="1"/>
  <c r="QY197" i="3"/>
  <c r="QY203" i="3" s="1"/>
  <c r="VB197" i="3"/>
  <c r="VB203" i="3" s="1"/>
  <c r="OV197" i="3"/>
  <c r="OV203" i="3" s="1"/>
  <c r="NH197" i="3"/>
  <c r="NH203" i="3" s="1"/>
  <c r="DK197" i="3"/>
  <c r="DK203" i="3" s="1"/>
  <c r="ABD197" i="3"/>
  <c r="ABD203" i="3" s="1"/>
  <c r="RI197" i="3"/>
  <c r="RI203" i="3" s="1"/>
  <c r="AS197" i="3"/>
  <c r="AS203" i="3" s="1"/>
  <c r="AAB197" i="3"/>
  <c r="AAB203" i="3" s="1"/>
  <c r="WR197" i="3"/>
  <c r="WR203" i="3" s="1"/>
  <c r="TS197" i="3"/>
  <c r="TS203" i="3" s="1"/>
  <c r="UA197" i="3"/>
  <c r="UA203" i="3" s="1"/>
  <c r="QQ197" i="3"/>
  <c r="QQ203" i="3" s="1"/>
  <c r="AL197" i="3"/>
  <c r="AL203" i="3" s="1"/>
  <c r="LW197" i="3"/>
  <c r="LW203" i="3" s="1"/>
  <c r="GQ197" i="3"/>
  <c r="GQ203" i="3" s="1"/>
  <c r="ABN197" i="3"/>
  <c r="ABN203" i="3" s="1"/>
  <c r="XE197" i="3"/>
  <c r="XE203" i="3" s="1"/>
  <c r="MU197" i="3"/>
  <c r="MU203" i="3" s="1"/>
  <c r="ADP197" i="3"/>
  <c r="ADP203" i="3" s="1"/>
  <c r="HX197" i="3"/>
  <c r="HX203" i="3" s="1"/>
  <c r="AAK197" i="3"/>
  <c r="AAK203" i="3" s="1"/>
  <c r="VO197" i="3"/>
  <c r="VO203" i="3" s="1"/>
  <c r="NT197" i="3"/>
  <c r="NT203" i="3" s="1"/>
  <c r="XY197" i="3"/>
  <c r="XY203" i="3" s="1"/>
  <c r="UY197" i="3"/>
  <c r="UY203" i="3" s="1"/>
  <c r="UW197" i="3"/>
  <c r="UW203" i="3" s="1"/>
  <c r="KI197" i="3"/>
  <c r="KI203" i="3" s="1"/>
  <c r="TC197" i="3"/>
  <c r="TC203" i="3" s="1"/>
  <c r="CM197" i="3"/>
  <c r="CM203" i="3" s="1"/>
  <c r="SR197" i="3"/>
  <c r="SR203" i="3" s="1"/>
  <c r="KP197" i="3"/>
  <c r="KP203" i="3" s="1"/>
  <c r="WA197" i="3"/>
  <c r="WA203" i="3" s="1"/>
  <c r="ACA197" i="3"/>
  <c r="ACA203" i="3" s="1"/>
  <c r="UR197" i="3"/>
  <c r="UR203" i="3" s="1"/>
  <c r="EQ197" i="3"/>
  <c r="EQ203" i="3" s="1"/>
  <c r="RS197" i="3"/>
  <c r="RS203" i="3" s="1"/>
  <c r="DW197" i="3"/>
  <c r="DW203" i="3" s="1"/>
  <c r="TT197" i="3"/>
  <c r="TT203" i="3" s="1"/>
  <c r="PX197" i="3"/>
  <c r="PX203" i="3" s="1"/>
  <c r="AAC197" i="3"/>
  <c r="AAC203" i="3" s="1"/>
  <c r="ADZ197" i="3"/>
  <c r="ADZ203" i="3" s="1"/>
  <c r="RD197" i="3"/>
  <c r="RD203" i="3" s="1"/>
  <c r="VG197" i="3"/>
  <c r="VG203" i="3" s="1"/>
  <c r="MW197" i="3"/>
  <c r="MW203" i="3" s="1"/>
  <c r="DU197" i="3"/>
  <c r="DU203" i="3" s="1"/>
  <c r="SU197" i="3"/>
  <c r="SU203" i="3" s="1"/>
  <c r="AEG197" i="3"/>
  <c r="AEG203" i="3" s="1"/>
  <c r="ME197" i="3"/>
  <c r="ME203" i="3" s="1"/>
  <c r="ABF197" i="3"/>
  <c r="ABF203" i="3" s="1"/>
  <c r="UF197" i="3"/>
  <c r="UF203" i="3" s="1"/>
  <c r="ADC197" i="3"/>
  <c r="ADC203" i="3" s="1"/>
  <c r="DT197" i="3"/>
  <c r="DT203" i="3" s="1"/>
  <c r="WG197" i="3"/>
  <c r="WG203" i="3" s="1"/>
  <c r="ACH197" i="3"/>
  <c r="ACH203" i="3" s="1"/>
  <c r="LF197" i="3"/>
  <c r="LF203" i="3" s="1"/>
  <c r="ADL197" i="3"/>
  <c r="ADL203" i="3" s="1"/>
  <c r="FF216" i="3"/>
  <c r="FF214" i="3" s="1"/>
  <c r="FF188" i="3"/>
  <c r="IK216" i="3"/>
  <c r="IK214" i="3" s="1"/>
  <c r="IK188" i="3"/>
  <c r="PA216" i="3"/>
  <c r="PA214" i="3" s="1"/>
  <c r="PA234" i="3"/>
  <c r="PA232" i="3" s="1"/>
  <c r="PA188" i="3"/>
  <c r="PU216" i="3"/>
  <c r="PU214" i="3" s="1"/>
  <c r="PU234" i="3"/>
  <c r="PU232" i="3" s="1"/>
  <c r="PU188" i="3"/>
  <c r="YK216" i="3"/>
  <c r="YK214" i="3" s="1"/>
  <c r="YK188" i="3"/>
  <c r="UE216" i="3"/>
  <c r="UE214" i="3" s="1"/>
  <c r="UE188" i="3"/>
  <c r="DJ216" i="3"/>
  <c r="DJ214" i="3" s="1"/>
  <c r="DJ234" i="3"/>
  <c r="DJ232" i="3" s="1"/>
  <c r="DJ256" i="3"/>
  <c r="DJ254" i="3" s="1"/>
  <c r="DJ188" i="3"/>
  <c r="NC216" i="3"/>
  <c r="NC214" i="3" s="1"/>
  <c r="NC188" i="3"/>
  <c r="FT216" i="3"/>
  <c r="FT214" i="3" s="1"/>
  <c r="FT188" i="3"/>
  <c r="WQ216" i="3"/>
  <c r="WQ214" i="3" s="1"/>
  <c r="WQ188" i="3"/>
  <c r="YG216" i="3"/>
  <c r="YG214" i="3" s="1"/>
  <c r="YG188" i="3"/>
  <c r="II216" i="3"/>
  <c r="II214" i="3" s="1"/>
  <c r="II188" i="3"/>
  <c r="ABL216" i="3"/>
  <c r="ABL214" i="3" s="1"/>
  <c r="ABL188" i="3"/>
  <c r="ABL234" i="3"/>
  <c r="ABL232" i="3" s="1"/>
  <c r="OV216" i="3"/>
  <c r="OV214" i="3" s="1"/>
  <c r="OV188" i="3"/>
  <c r="CO197" i="3"/>
  <c r="CO203" i="3" s="1"/>
  <c r="CY197" i="3"/>
  <c r="CY203" i="3" s="1"/>
  <c r="GA197" i="3"/>
  <c r="GA203" i="3" s="1"/>
  <c r="VY197" i="3"/>
  <c r="VY203" i="3" s="1"/>
  <c r="TA197" i="3"/>
  <c r="TA203" i="3" s="1"/>
  <c r="KA197" i="3"/>
  <c r="KA203" i="3" s="1"/>
  <c r="UX121" i="3"/>
  <c r="ADL141" i="3"/>
  <c r="ADL139" i="3" s="1"/>
  <c r="AED141" i="3"/>
  <c r="AED139" i="3" s="1"/>
  <c r="ADU141" i="3"/>
  <c r="ADU139" i="3" s="1"/>
  <c r="AEU141" i="3"/>
  <c r="AEU139" i="3" s="1"/>
  <c r="VH141" i="3"/>
  <c r="VH139" i="3" s="1"/>
  <c r="AAX141" i="3"/>
  <c r="AAX139" i="3" s="1"/>
  <c r="AAA141" i="3"/>
  <c r="AAA139" i="3" s="1"/>
  <c r="BS155" i="3"/>
  <c r="ZC149" i="3"/>
  <c r="QI149" i="3"/>
  <c r="BW149" i="3"/>
  <c r="FQ149" i="3"/>
  <c r="MW149" i="3"/>
  <c r="FY149" i="3"/>
  <c r="QN149" i="3"/>
  <c r="DW149" i="3"/>
  <c r="XZ149" i="3"/>
  <c r="JG149" i="3"/>
  <c r="IL149" i="3"/>
  <c r="QA149" i="3"/>
  <c r="KQ149" i="3"/>
  <c r="FB149" i="3"/>
  <c r="MV149" i="3"/>
  <c r="FH149" i="3"/>
  <c r="TZ149" i="3"/>
  <c r="GL149" i="3"/>
  <c r="XM149" i="3"/>
  <c r="XK149" i="3"/>
  <c r="WA149" i="3"/>
  <c r="OJ149" i="3"/>
  <c r="GY149" i="3"/>
  <c r="UB149" i="3"/>
  <c r="UV149" i="3"/>
  <c r="GV149" i="3"/>
  <c r="VS149" i="3"/>
  <c r="MD149" i="3"/>
  <c r="LV149" i="3"/>
  <c r="HK149" i="3"/>
  <c r="IB149" i="3"/>
  <c r="DJ149" i="3"/>
  <c r="TN149" i="3"/>
  <c r="AG148" i="3"/>
  <c r="QZ139" i="3"/>
  <c r="UX197" i="3"/>
  <c r="UX203" i="3" s="1"/>
  <c r="AEZ197" i="3"/>
  <c r="AEZ203" i="3" s="1"/>
  <c r="CW197" i="3"/>
  <c r="CW203" i="3" s="1"/>
  <c r="BK197" i="3"/>
  <c r="BK203" i="3" s="1"/>
  <c r="BB197" i="3"/>
  <c r="BB203" i="3" s="1"/>
  <c r="JD197" i="3"/>
  <c r="JD203" i="3" s="1"/>
  <c r="AH197" i="3"/>
  <c r="AH203" i="3" s="1"/>
  <c r="PE197" i="3"/>
  <c r="PE203" i="3" s="1"/>
  <c r="ACO197" i="3"/>
  <c r="ACO203" i="3" s="1"/>
  <c r="KB197" i="3"/>
  <c r="KB203" i="3" s="1"/>
  <c r="KY197" i="3"/>
  <c r="KY203" i="3" s="1"/>
  <c r="TY197" i="3"/>
  <c r="TY203" i="3" s="1"/>
  <c r="ADD216" i="3"/>
  <c r="ADD214" i="3" s="1"/>
  <c r="ADD188" i="3"/>
  <c r="TL216" i="3"/>
  <c r="TL214" i="3" s="1"/>
  <c r="TL188" i="3"/>
  <c r="JW197" i="3"/>
  <c r="JW203" i="3" s="1"/>
  <c r="ZI197" i="3"/>
  <c r="ZI203" i="3" s="1"/>
  <c r="YA197" i="3"/>
  <c r="YA203" i="3" s="1"/>
  <c r="SS197" i="3"/>
  <c r="SS203" i="3" s="1"/>
  <c r="YJ197" i="3"/>
  <c r="YJ203" i="3" s="1"/>
  <c r="LK196" i="3"/>
  <c r="LK202" i="3" s="1"/>
  <c r="NV196" i="3"/>
  <c r="NV202" i="3" s="1"/>
  <c r="EE196" i="3"/>
  <c r="EE202" i="3" s="1"/>
  <c r="BP196" i="3"/>
  <c r="BP202" i="3" s="1"/>
  <c r="KF196" i="3"/>
  <c r="KF202" i="3" s="1"/>
  <c r="IE196" i="3"/>
  <c r="IE202" i="3" s="1"/>
  <c r="IB196" i="3"/>
  <c r="IB202" i="3" s="1"/>
  <c r="LZ196" i="3"/>
  <c r="LZ202" i="3" s="1"/>
  <c r="IU196" i="3"/>
  <c r="IU202" i="3" s="1"/>
  <c r="NH196" i="3"/>
  <c r="NH202" i="3" s="1"/>
  <c r="GC196" i="3"/>
  <c r="GC202" i="3" s="1"/>
  <c r="LS196" i="3"/>
  <c r="LS202" i="3" s="1"/>
  <c r="KR196" i="3"/>
  <c r="KR202" i="3" s="1"/>
  <c r="OA196" i="3"/>
  <c r="OA202" i="3" s="1"/>
  <c r="FU196" i="3"/>
  <c r="FU202" i="3" s="1"/>
  <c r="OS196" i="3"/>
  <c r="OS202" i="3" s="1"/>
  <c r="KM196" i="3"/>
  <c r="KM202" i="3" s="1"/>
  <c r="IY196" i="3"/>
  <c r="IY202" i="3" s="1"/>
  <c r="CC196" i="3"/>
  <c r="CC202" i="3" s="1"/>
  <c r="FD196" i="3"/>
  <c r="FD202" i="3" s="1"/>
  <c r="BU196" i="3"/>
  <c r="BU202" i="3" s="1"/>
  <c r="OU196" i="3"/>
  <c r="OU202" i="3" s="1"/>
  <c r="ER196" i="3"/>
  <c r="ER202" i="3" s="1"/>
  <c r="CK196" i="3"/>
  <c r="CK202" i="3" s="1"/>
  <c r="DQ196" i="3"/>
  <c r="DQ202" i="3" s="1"/>
  <c r="WS197" i="3"/>
  <c r="WS203" i="3" s="1"/>
  <c r="EV197" i="3"/>
  <c r="EV203" i="3" s="1"/>
  <c r="ACL197" i="3"/>
  <c r="ACL203" i="3" s="1"/>
  <c r="ET197" i="3"/>
  <c r="ET203" i="3" s="1"/>
  <c r="PH216" i="3"/>
  <c r="PH214" i="3" s="1"/>
  <c r="PH188" i="3"/>
  <c r="SN216" i="3"/>
  <c r="SN214" i="3" s="1"/>
  <c r="SN188" i="3"/>
  <c r="XP197" i="3"/>
  <c r="XP203" i="3" s="1"/>
  <c r="AEY197" i="3"/>
  <c r="AEY203" i="3" s="1"/>
  <c r="NV197" i="3"/>
  <c r="NV203" i="3" s="1"/>
  <c r="IZ197" i="3"/>
  <c r="IZ203" i="3" s="1"/>
  <c r="XG197" i="3"/>
  <c r="XG203" i="3" s="1"/>
  <c r="BR197" i="3"/>
  <c r="BR203" i="3" s="1"/>
  <c r="LU197" i="3"/>
  <c r="LU203" i="3" s="1"/>
  <c r="JI197" i="3"/>
  <c r="JI203" i="3" s="1"/>
  <c r="RR197" i="3"/>
  <c r="RR203" i="3" s="1"/>
  <c r="JR197" i="3"/>
  <c r="JR203" i="3" s="1"/>
  <c r="ABI197" i="3"/>
  <c r="ABI203" i="3" s="1"/>
  <c r="RT197" i="3"/>
  <c r="RT203" i="3" s="1"/>
  <c r="WC197" i="3"/>
  <c r="WC203" i="3" s="1"/>
  <c r="ZU141" i="3"/>
  <c r="ZU139" i="3" s="1"/>
  <c r="YY141" i="3"/>
  <c r="YY139" i="3" s="1"/>
  <c r="UN141" i="3"/>
  <c r="UN139" i="3" s="1"/>
  <c r="ZL141" i="3"/>
  <c r="ZL139" i="3" s="1"/>
  <c r="ADQ141" i="3"/>
  <c r="ADQ139" i="3" s="1"/>
  <c r="CF127" i="3"/>
  <c r="IE149" i="3"/>
  <c r="LM149" i="3"/>
  <c r="PG149" i="3"/>
  <c r="BE135" i="3"/>
  <c r="BE133" i="3" s="1"/>
  <c r="IJ149" i="3"/>
  <c r="UJ149" i="3"/>
  <c r="BF149" i="3"/>
  <c r="LO149" i="3"/>
  <c r="ER149" i="3"/>
  <c r="YA149" i="3"/>
  <c r="SV149" i="3"/>
  <c r="UN149" i="3"/>
  <c r="UR149" i="3"/>
  <c r="ON149" i="3"/>
  <c r="JS149" i="3"/>
  <c r="MZ149" i="3"/>
  <c r="TL149" i="3"/>
  <c r="NE149" i="3"/>
  <c r="BZ149" i="3"/>
  <c r="RC149" i="3"/>
  <c r="NY149" i="3"/>
  <c r="XV149" i="3"/>
  <c r="QK149" i="3"/>
  <c r="HM149" i="3"/>
  <c r="DE149" i="3"/>
  <c r="RL149" i="3"/>
  <c r="UD149" i="3"/>
  <c r="QB149" i="3"/>
  <c r="HL149" i="3"/>
  <c r="LI149" i="3"/>
  <c r="WV149" i="3"/>
  <c r="KU149" i="3"/>
  <c r="FP149" i="3"/>
  <c r="MU149" i="3"/>
  <c r="ABK163" i="3"/>
  <c r="AAI163" i="3"/>
  <c r="ACD163" i="3"/>
  <c r="ZN163" i="3"/>
  <c r="VI163" i="3"/>
  <c r="YH163" i="3"/>
  <c r="HP197" i="3"/>
  <c r="HP203" i="3" s="1"/>
  <c r="ADB197" i="3"/>
  <c r="ADB203" i="3" s="1"/>
  <c r="ABJ197" i="3"/>
  <c r="ABJ203" i="3" s="1"/>
  <c r="AAX197" i="3"/>
  <c r="AAX203" i="3" s="1"/>
  <c r="NM197" i="3"/>
  <c r="NM203" i="3" s="1"/>
  <c r="QX197" i="3"/>
  <c r="QX203" i="3" s="1"/>
  <c r="AY250" i="3"/>
  <c r="EI197" i="3"/>
  <c r="EI203" i="3" s="1"/>
  <c r="EA197" i="3"/>
  <c r="EA203" i="3" s="1"/>
  <c r="KQ197" i="3"/>
  <c r="KQ203" i="3" s="1"/>
  <c r="IA197" i="3"/>
  <c r="IA203" i="3" s="1"/>
  <c r="EG197" i="3"/>
  <c r="EG203" i="3" s="1"/>
  <c r="RC197" i="3"/>
  <c r="RC203" i="3" s="1"/>
  <c r="ZN197" i="3"/>
  <c r="ZN203" i="3" s="1"/>
  <c r="FZ197" i="3"/>
  <c r="FZ203" i="3" s="1"/>
  <c r="ACX197" i="3"/>
  <c r="ACX203" i="3" s="1"/>
  <c r="FK197" i="3"/>
  <c r="FK203" i="3" s="1"/>
  <c r="GL197" i="3"/>
  <c r="GL203" i="3" s="1"/>
  <c r="EH196" i="3"/>
  <c r="EH202" i="3" s="1"/>
  <c r="MD196" i="3"/>
  <c r="MD202" i="3" s="1"/>
  <c r="LW196" i="3"/>
  <c r="LW202" i="3" s="1"/>
  <c r="LD196" i="3"/>
  <c r="LD202" i="3" s="1"/>
  <c r="IV196" i="3"/>
  <c r="IV202" i="3" s="1"/>
  <c r="EP196" i="3"/>
  <c r="EP202" i="3" s="1"/>
  <c r="LO196" i="3"/>
  <c r="LO202" i="3" s="1"/>
  <c r="IN196" i="3"/>
  <c r="IN202" i="3" s="1"/>
  <c r="JD196" i="3"/>
  <c r="JD202" i="3" s="1"/>
  <c r="EZ196" i="3"/>
  <c r="EZ202" i="3" s="1"/>
  <c r="BR196" i="3"/>
  <c r="BR202" i="3" s="1"/>
  <c r="PK196" i="3"/>
  <c r="PK202" i="3" s="1"/>
  <c r="JX196" i="3"/>
  <c r="JX202" i="3" s="1"/>
  <c r="EV196" i="3"/>
  <c r="EV202" i="3" s="1"/>
  <c r="MZ196" i="3"/>
  <c r="MZ202" i="3" s="1"/>
  <c r="HE196" i="3"/>
  <c r="HE202" i="3" s="1"/>
  <c r="KZ196" i="3"/>
  <c r="KZ202" i="3" s="1"/>
  <c r="OW196" i="3"/>
  <c r="OW202" i="3" s="1"/>
  <c r="OB196" i="3"/>
  <c r="OB202" i="3" s="1"/>
  <c r="HP196" i="3"/>
  <c r="HP202" i="3" s="1"/>
  <c r="WO197" i="3"/>
  <c r="WO203" i="3" s="1"/>
  <c r="KG197" i="3"/>
  <c r="KG203" i="3" s="1"/>
  <c r="SO197" i="3"/>
  <c r="SO203" i="3" s="1"/>
  <c r="SM197" i="3"/>
  <c r="SM203" i="3" s="1"/>
  <c r="AEH197" i="3"/>
  <c r="AEH203" i="3" s="1"/>
  <c r="NO197" i="3"/>
  <c r="NO203" i="3" s="1"/>
  <c r="YD197" i="3"/>
  <c r="YD203" i="3" s="1"/>
  <c r="AB214" i="3"/>
  <c r="AC223" i="3"/>
  <c r="AC229" i="3" s="1"/>
  <c r="AAM197" i="3"/>
  <c r="AAM203" i="3" s="1"/>
  <c r="BG222" i="3"/>
  <c r="BG228" i="3" s="1"/>
  <c r="DO197" i="3"/>
  <c r="DO203" i="3" s="1"/>
  <c r="UL197" i="3"/>
  <c r="UL203" i="3" s="1"/>
  <c r="YB197" i="3"/>
  <c r="YB203" i="3" s="1"/>
  <c r="NP197" i="3"/>
  <c r="NP203" i="3" s="1"/>
  <c r="PG197" i="3"/>
  <c r="PG203" i="3" s="1"/>
  <c r="ZL197" i="3"/>
  <c r="ZL203" i="3" s="1"/>
  <c r="QG197" i="3"/>
  <c r="QG203" i="3" s="1"/>
  <c r="BB222" i="3"/>
  <c r="BB228" i="3" s="1"/>
  <c r="BP216" i="3"/>
  <c r="BP214" i="3" s="1"/>
  <c r="BP256" i="3"/>
  <c r="BP254" i="3" s="1"/>
  <c r="BP234" i="3"/>
  <c r="BP232" i="3" s="1"/>
  <c r="BP188" i="3"/>
  <c r="LX196" i="3"/>
  <c r="LX202" i="3" s="1"/>
  <c r="KP196" i="3"/>
  <c r="KP202" i="3" s="1"/>
  <c r="NT196" i="3"/>
  <c r="NT202" i="3" s="1"/>
  <c r="HC196" i="3"/>
  <c r="HC202" i="3" s="1"/>
  <c r="MX196" i="3"/>
  <c r="MX202" i="3" s="1"/>
  <c r="BY196" i="3"/>
  <c r="BY202" i="3" s="1"/>
  <c r="PJ196" i="3"/>
  <c r="PJ202" i="3" s="1"/>
  <c r="EJ196" i="3"/>
  <c r="EJ202" i="3" s="1"/>
  <c r="GF196" i="3"/>
  <c r="GF202" i="3" s="1"/>
  <c r="DS196" i="3"/>
  <c r="DS202" i="3" s="1"/>
  <c r="FO196" i="3"/>
  <c r="FO202" i="3" s="1"/>
  <c r="FJ196" i="3"/>
  <c r="FJ202" i="3" s="1"/>
  <c r="GP196" i="3"/>
  <c r="GP202" i="3" s="1"/>
  <c r="CV196" i="3"/>
  <c r="CV202" i="3" s="1"/>
  <c r="IS196" i="3"/>
  <c r="IS202" i="3" s="1"/>
  <c r="MS196" i="3"/>
  <c r="MS202" i="3" s="1"/>
  <c r="DR196" i="3"/>
  <c r="DR202" i="3" s="1"/>
  <c r="OI196" i="3"/>
  <c r="OI202" i="3" s="1"/>
  <c r="CJ196" i="3"/>
  <c r="CJ202" i="3" s="1"/>
  <c r="ES196" i="3"/>
  <c r="ES202" i="3" s="1"/>
  <c r="HS196" i="3"/>
  <c r="HS202" i="3" s="1"/>
  <c r="LC196" i="3"/>
  <c r="LC202" i="3" s="1"/>
  <c r="GM196" i="3"/>
  <c r="GM202" i="3" s="1"/>
  <c r="LE196" i="3"/>
  <c r="LE202" i="3" s="1"/>
  <c r="JQ196" i="3"/>
  <c r="JQ202" i="3" s="1"/>
  <c r="IL196" i="3"/>
  <c r="IL202" i="3" s="1"/>
  <c r="NJ196" i="3"/>
  <c r="NJ202" i="3" s="1"/>
  <c r="CB196" i="3"/>
  <c r="CB202" i="3" s="1"/>
  <c r="JV196" i="3"/>
  <c r="JV202" i="3" s="1"/>
  <c r="HU196" i="3"/>
  <c r="HU202" i="3" s="1"/>
  <c r="PB216" i="3"/>
  <c r="PB214" i="3" s="1"/>
  <c r="PB188" i="3"/>
  <c r="MC216" i="3"/>
  <c r="MC214" i="3" s="1"/>
  <c r="MC188" i="3"/>
  <c r="FH216" i="3"/>
  <c r="FH214" i="3" s="1"/>
  <c r="FH188" i="3"/>
  <c r="HJ216" i="3"/>
  <c r="HJ214" i="3" s="1"/>
  <c r="HJ188" i="3"/>
  <c r="WX216" i="3"/>
  <c r="WX214" i="3" s="1"/>
  <c r="WX188" i="3"/>
  <c r="YF216" i="3"/>
  <c r="YF188" i="3"/>
  <c r="ABZ216" i="3"/>
  <c r="ABZ214" i="3" s="1"/>
  <c r="ABZ188" i="3"/>
  <c r="ADZ216" i="3"/>
  <c r="ADZ214" i="3" s="1"/>
  <c r="ADZ188" i="3"/>
  <c r="ACF216" i="3"/>
  <c r="ACF214" i="3" s="1"/>
  <c r="ACF188" i="3"/>
  <c r="ABI216" i="3"/>
  <c r="ABI214" i="3" s="1"/>
  <c r="ABI188" i="3"/>
  <c r="GO216" i="3"/>
  <c r="GO214" i="3" s="1"/>
  <c r="GO188" i="3"/>
  <c r="DS216" i="3"/>
  <c r="DS214" i="3" s="1"/>
  <c r="DS188" i="3"/>
  <c r="DS234" i="3"/>
  <c r="DS232" i="3" s="1"/>
  <c r="NR216" i="3"/>
  <c r="NR214" i="3" s="1"/>
  <c r="NR188" i="3"/>
  <c r="VH216" i="3"/>
  <c r="VH214" i="3" s="1"/>
  <c r="VH188" i="3"/>
  <c r="IO216" i="3"/>
  <c r="IO214" i="3" s="1"/>
  <c r="IO188" i="3"/>
  <c r="DD216" i="3"/>
  <c r="DD214" i="3" s="1"/>
  <c r="DD256" i="3"/>
  <c r="DD254" i="3" s="1"/>
  <c r="DD234" i="3"/>
  <c r="DD232" i="3" s="1"/>
  <c r="DD188" i="3"/>
  <c r="ZB216" i="3"/>
  <c r="ZB214" i="3" s="1"/>
  <c r="ZB188" i="3"/>
  <c r="ES216" i="3"/>
  <c r="ES214" i="3" s="1"/>
  <c r="ES188" i="3"/>
  <c r="RK216" i="3"/>
  <c r="RK214" i="3" s="1"/>
  <c r="RK188" i="3"/>
  <c r="UC216" i="3"/>
  <c r="UC214" i="3" s="1"/>
  <c r="UC188" i="3"/>
  <c r="JE216" i="3"/>
  <c r="JE214" i="3" s="1"/>
  <c r="JE188" i="3"/>
  <c r="ADJ216" i="3"/>
  <c r="ADJ214" i="3" s="1"/>
  <c r="ADJ188" i="3"/>
  <c r="ADN216" i="3"/>
  <c r="ADN214" i="3" s="1"/>
  <c r="ADN188" i="3"/>
  <c r="ZM216" i="3"/>
  <c r="ZM214" i="3" s="1"/>
  <c r="ZM188" i="3"/>
  <c r="PE216" i="3"/>
  <c r="PE214" i="3" s="1"/>
  <c r="PE188" i="3"/>
  <c r="ACG216" i="3"/>
  <c r="ACG214" i="3" s="1"/>
  <c r="ACG188" i="3"/>
  <c r="WR216" i="3"/>
  <c r="WR214" i="3" s="1"/>
  <c r="WR188" i="3"/>
  <c r="YJ216" i="3"/>
  <c r="YJ214" i="3" s="1"/>
  <c r="YJ188" i="3"/>
  <c r="LF216" i="3"/>
  <c r="LF214" i="3" s="1"/>
  <c r="LF234" i="3"/>
  <c r="LF232" i="3" s="1"/>
  <c r="LF188" i="3"/>
  <c r="ZZ216" i="3"/>
  <c r="ZZ214" i="3" s="1"/>
  <c r="ZZ188" i="3"/>
  <c r="JY216" i="3"/>
  <c r="JY214" i="3" s="1"/>
  <c r="JY188" i="3"/>
  <c r="JY234" i="3"/>
  <c r="JY232" i="3" s="1"/>
  <c r="GG216" i="3"/>
  <c r="GG214" i="3" s="1"/>
  <c r="GG188" i="3"/>
  <c r="PO216" i="3"/>
  <c r="PO214" i="3" s="1"/>
  <c r="PO188" i="3"/>
  <c r="IF216" i="3"/>
  <c r="IF214" i="3" s="1"/>
  <c r="IF188" i="3"/>
  <c r="NE216" i="3"/>
  <c r="NE214" i="3" s="1"/>
  <c r="NE188" i="3"/>
  <c r="ADS197" i="3"/>
  <c r="ADS203" i="3" s="1"/>
  <c r="HV197" i="3"/>
  <c r="HV203" i="3" s="1"/>
  <c r="YI197" i="3"/>
  <c r="YI203" i="3" s="1"/>
  <c r="CJ216" i="3"/>
  <c r="CJ214" i="3" s="1"/>
  <c r="CJ256" i="3"/>
  <c r="CJ234" i="3"/>
  <c r="CJ188" i="3"/>
  <c r="LE216" i="3"/>
  <c r="LE214" i="3" s="1"/>
  <c r="LE188" i="3"/>
  <c r="IP216" i="3"/>
  <c r="IP214" i="3" s="1"/>
  <c r="IP188" i="3"/>
  <c r="QL216" i="3"/>
  <c r="QL214" i="3" s="1"/>
  <c r="QL188" i="3"/>
  <c r="ZY141" i="3"/>
  <c r="ZY139" i="3" s="1"/>
  <c r="XM163" i="3"/>
  <c r="YZ163" i="3"/>
  <c r="AEQ121" i="3"/>
  <c r="VJ121" i="3"/>
  <c r="ACM121" i="3"/>
  <c r="VL121" i="3"/>
  <c r="PF149" i="3"/>
  <c r="LH149" i="3"/>
  <c r="OA149" i="3"/>
  <c r="RU149" i="3"/>
  <c r="TA149" i="3"/>
  <c r="OB149" i="3"/>
  <c r="WI149" i="3"/>
  <c r="JN149" i="3"/>
  <c r="PK149" i="3"/>
  <c r="OO149" i="3"/>
  <c r="AT149" i="3"/>
  <c r="HC149" i="3"/>
  <c r="ME149" i="3"/>
  <c r="QH149" i="3"/>
  <c r="US149" i="3"/>
  <c r="IA149" i="3"/>
  <c r="BP149" i="3"/>
  <c r="SU149" i="3"/>
  <c r="VH149" i="3"/>
  <c r="ND149" i="3"/>
  <c r="IR149" i="3"/>
  <c r="GT149" i="3"/>
  <c r="VB149" i="3"/>
  <c r="JR149" i="3"/>
  <c r="RH149" i="3"/>
  <c r="KM149" i="3"/>
  <c r="GO149" i="3"/>
  <c r="HH149" i="3"/>
  <c r="AAX149" i="3"/>
  <c r="UL149" i="3"/>
  <c r="TJ149" i="3"/>
  <c r="LK149" i="3"/>
  <c r="UO149" i="3"/>
  <c r="TS149" i="3"/>
  <c r="UP149" i="3"/>
  <c r="QM149" i="3"/>
  <c r="HG149" i="3"/>
  <c r="AEC163" i="3"/>
  <c r="WV163" i="3"/>
  <c r="UJ163" i="3"/>
  <c r="AES163" i="3"/>
  <c r="WB163" i="3"/>
  <c r="ADM163" i="3"/>
  <c r="BT148" i="3"/>
  <c r="BH200" i="3"/>
  <c r="CL216" i="3"/>
  <c r="CL214" i="3" s="1"/>
  <c r="CL256" i="3"/>
  <c r="CL234" i="3"/>
  <c r="CL188" i="3"/>
  <c r="GV216" i="3"/>
  <c r="GV214" i="3" s="1"/>
  <c r="GV188" i="3"/>
  <c r="FX216" i="3"/>
  <c r="FX214" i="3" s="1"/>
  <c r="FX188" i="3"/>
  <c r="EZ197" i="3"/>
  <c r="EZ203" i="3" s="1"/>
  <c r="UC197" i="3"/>
  <c r="UC203" i="3" s="1"/>
  <c r="AAI197" i="3"/>
  <c r="AAI203" i="3" s="1"/>
  <c r="SQ197" i="3"/>
  <c r="SQ203" i="3" s="1"/>
  <c r="GW196" i="3"/>
  <c r="GW202" i="3" s="1"/>
  <c r="HK196" i="3"/>
  <c r="HK202" i="3" s="1"/>
  <c r="DY196" i="3"/>
  <c r="DY202" i="3" s="1"/>
  <c r="NM196" i="3"/>
  <c r="NM202" i="3" s="1"/>
  <c r="NQ196" i="3"/>
  <c r="NQ202" i="3" s="1"/>
  <c r="GA196" i="3"/>
  <c r="GA202" i="3" s="1"/>
  <c r="MK196" i="3"/>
  <c r="MK202" i="3" s="1"/>
  <c r="NU196" i="3"/>
  <c r="NU202" i="3" s="1"/>
  <c r="EK196" i="3"/>
  <c r="PB196" i="3"/>
  <c r="PB202" i="3" s="1"/>
  <c r="JR196" i="3"/>
  <c r="JR202" i="3" s="1"/>
  <c r="FL196" i="3"/>
  <c r="FL202" i="3" s="1"/>
  <c r="FF196" i="3"/>
  <c r="FF202" i="3" s="1"/>
  <c r="GE196" i="3"/>
  <c r="GE202" i="3" s="1"/>
  <c r="HN196" i="3"/>
  <c r="HN202" i="3" s="1"/>
  <c r="II196" i="3"/>
  <c r="II202" i="3" s="1"/>
  <c r="KH196" i="3"/>
  <c r="KH202" i="3" s="1"/>
  <c r="BW196" i="3"/>
  <c r="BW202" i="3" s="1"/>
  <c r="BK216" i="3"/>
  <c r="BK256" i="3"/>
  <c r="BK254" i="3" s="1"/>
  <c r="BK234" i="3"/>
  <c r="BK232" i="3" s="1"/>
  <c r="BK188" i="3"/>
  <c r="GN196" i="3"/>
  <c r="GN202" i="3" s="1"/>
  <c r="CZ196" i="3"/>
  <c r="CZ202" i="3" s="1"/>
  <c r="OP196" i="3"/>
  <c r="OP202" i="3" s="1"/>
  <c r="OQ196" i="3"/>
  <c r="OQ202" i="3" s="1"/>
  <c r="JS196" i="3"/>
  <c r="JS202" i="3" s="1"/>
  <c r="OT196" i="3"/>
  <c r="OT202" i="3" s="1"/>
  <c r="KQ196" i="3"/>
  <c r="KQ202" i="3" s="1"/>
  <c r="ND196" i="3"/>
  <c r="ND202" i="3" s="1"/>
  <c r="BN196" i="3"/>
  <c r="BN202" i="3" s="1"/>
  <c r="ID196" i="3"/>
  <c r="ID202" i="3" s="1"/>
  <c r="GS196" i="3"/>
  <c r="GS202" i="3" s="1"/>
  <c r="JC196" i="3"/>
  <c r="JC202" i="3" s="1"/>
  <c r="CY196" i="3"/>
  <c r="CY202" i="3" s="1"/>
  <c r="IR196" i="3"/>
  <c r="IR202" i="3" s="1"/>
  <c r="HO196" i="3"/>
  <c r="HO202" i="3" s="1"/>
  <c r="IK196" i="3"/>
  <c r="IK202" i="3" s="1"/>
  <c r="NN196" i="3"/>
  <c r="NN202" i="3" s="1"/>
  <c r="CH196" i="3"/>
  <c r="CH202" i="3" s="1"/>
  <c r="IQ196" i="3"/>
  <c r="IQ202" i="3" s="1"/>
  <c r="CF196" i="3"/>
  <c r="CF202" i="3" s="1"/>
  <c r="LB196" i="3"/>
  <c r="LB202" i="3" s="1"/>
  <c r="CE196" i="3"/>
  <c r="CE202" i="3" s="1"/>
  <c r="LY196" i="3"/>
  <c r="LY202" i="3" s="1"/>
  <c r="NP196" i="3"/>
  <c r="NP202" i="3" s="1"/>
  <c r="GB196" i="3"/>
  <c r="GB202" i="3" s="1"/>
  <c r="JJ196" i="3"/>
  <c r="JJ202" i="3" s="1"/>
  <c r="IX196" i="3"/>
  <c r="IX202" i="3" s="1"/>
  <c r="LA196" i="3"/>
  <c r="LA202" i="3" s="1"/>
  <c r="FG196" i="3"/>
  <c r="FG202" i="3" s="1"/>
  <c r="LN196" i="3"/>
  <c r="LN202" i="3" s="1"/>
  <c r="CM196" i="3"/>
  <c r="CM202" i="3" s="1"/>
  <c r="NC196" i="3"/>
  <c r="NC202" i="3" s="1"/>
  <c r="JP196" i="3"/>
  <c r="JP202" i="3" s="1"/>
  <c r="BL196" i="3"/>
  <c r="BL202" i="3" s="1"/>
  <c r="GZ196" i="3"/>
  <c r="GZ202" i="3" s="1"/>
  <c r="PH196" i="3"/>
  <c r="PH202" i="3" s="1"/>
  <c r="OG196" i="3"/>
  <c r="OG202" i="3" s="1"/>
  <c r="FE196" i="3"/>
  <c r="FE202" i="3" s="1"/>
  <c r="KG196" i="3"/>
  <c r="KG202" i="3" s="1"/>
  <c r="CN196" i="3"/>
  <c r="CN202" i="3" s="1"/>
  <c r="PA196" i="3"/>
  <c r="PA202" i="3" s="1"/>
  <c r="HL196" i="3"/>
  <c r="HL202" i="3" s="1"/>
  <c r="IJ196" i="3"/>
  <c r="IJ202" i="3" s="1"/>
  <c r="CO196" i="3"/>
  <c r="CO202" i="3" s="1"/>
  <c r="CG196" i="3"/>
  <c r="CG202" i="3" s="1"/>
  <c r="EB196" i="3"/>
  <c r="EB202" i="3" s="1"/>
  <c r="IA196" i="3"/>
  <c r="IA202" i="3" s="1"/>
  <c r="FH196" i="3"/>
  <c r="FH202" i="3" s="1"/>
  <c r="CW196" i="3"/>
  <c r="CW202" i="3" s="1"/>
  <c r="BV196" i="3"/>
  <c r="BV202" i="3" s="1"/>
  <c r="MQ196" i="3"/>
  <c r="MQ202" i="3" s="1"/>
  <c r="LR196" i="3"/>
  <c r="LR202" i="3" s="1"/>
  <c r="KW196" i="3"/>
  <c r="KW202" i="3" s="1"/>
  <c r="JK196" i="3"/>
  <c r="JK202" i="3" s="1"/>
  <c r="PP196" i="3"/>
  <c r="PP202" i="3" s="1"/>
  <c r="DJ196" i="3"/>
  <c r="DJ202" i="3" s="1"/>
  <c r="MW196" i="3"/>
  <c r="MW202" i="3" s="1"/>
  <c r="OV196" i="3"/>
  <c r="OV202" i="3" s="1"/>
  <c r="KI196" i="3"/>
  <c r="KI202" i="3" s="1"/>
  <c r="FQ196" i="3"/>
  <c r="FQ202" i="3" s="1"/>
  <c r="GU196" i="3"/>
  <c r="GU202" i="3" s="1"/>
  <c r="NX196" i="3"/>
  <c r="NX202" i="3" s="1"/>
  <c r="HA196" i="3"/>
  <c r="HA202" i="3" s="1"/>
  <c r="HQ196" i="3"/>
  <c r="HQ202" i="3" s="1"/>
  <c r="IT196" i="3"/>
  <c r="IT202" i="3" s="1"/>
  <c r="JB196" i="3"/>
  <c r="JB202" i="3" s="1"/>
  <c r="DN196" i="3"/>
  <c r="DN202" i="3" s="1"/>
  <c r="NY196" i="3"/>
  <c r="NY202" i="3" s="1"/>
  <c r="HJ196" i="3"/>
  <c r="HJ202" i="3" s="1"/>
  <c r="ON196" i="3"/>
  <c r="ON202" i="3" s="1"/>
  <c r="BS196" i="3"/>
  <c r="BS202" i="3" s="1"/>
  <c r="FA196" i="3"/>
  <c r="FA202" i="3" s="1"/>
  <c r="MP196" i="3"/>
  <c r="MP202" i="3" s="1"/>
  <c r="EQ196" i="3"/>
  <c r="EQ202" i="3" s="1"/>
  <c r="FN196" i="3"/>
  <c r="FN202" i="3" s="1"/>
  <c r="BM196" i="3"/>
  <c r="BM202" i="3" s="1"/>
  <c r="OY196" i="3"/>
  <c r="OY202" i="3" s="1"/>
  <c r="PG196" i="3"/>
  <c r="PG202" i="3" s="1"/>
  <c r="KN196" i="3"/>
  <c r="KN202" i="3" s="1"/>
  <c r="BT196" i="3"/>
  <c r="BT202" i="3" s="1"/>
  <c r="JG196" i="3"/>
  <c r="JG202" i="3" s="1"/>
  <c r="JW196" i="3"/>
  <c r="JW202" i="3" s="1"/>
  <c r="FK196" i="3"/>
  <c r="FK202" i="3" s="1"/>
  <c r="OO196" i="3"/>
  <c r="OO202" i="3" s="1"/>
  <c r="CT196" i="3"/>
  <c r="CT202" i="3" s="1"/>
  <c r="OC196" i="3"/>
  <c r="OC202" i="3" s="1"/>
  <c r="OM196" i="3"/>
  <c r="OM202" i="3" s="1"/>
  <c r="JU196" i="3"/>
  <c r="JU202" i="3" s="1"/>
  <c r="LV196" i="3"/>
  <c r="LV202" i="3" s="1"/>
  <c r="HY196" i="3"/>
  <c r="HY202" i="3" s="1"/>
  <c r="KT196" i="3"/>
  <c r="KT202" i="3" s="1"/>
  <c r="GK196" i="3"/>
  <c r="GK202" i="3" s="1"/>
  <c r="GT196" i="3"/>
  <c r="GT202" i="3" s="1"/>
  <c r="DM196" i="3"/>
  <c r="DM202" i="3" s="1"/>
  <c r="GV196" i="3"/>
  <c r="GV202" i="3" s="1"/>
  <c r="CQ196" i="3"/>
  <c r="CQ202" i="3" s="1"/>
  <c r="JZ196" i="3"/>
  <c r="JZ202" i="3" s="1"/>
  <c r="DW196" i="3"/>
  <c r="DW202" i="3" s="1"/>
  <c r="CS196" i="3"/>
  <c r="CS202" i="3" s="1"/>
  <c r="JT196" i="3"/>
  <c r="JT202" i="3" s="1"/>
  <c r="KU196" i="3"/>
  <c r="KU202" i="3" s="1"/>
  <c r="LH196" i="3"/>
  <c r="LH202" i="3" s="1"/>
  <c r="HB196" i="3"/>
  <c r="HB202" i="3" s="1"/>
  <c r="DL196" i="3"/>
  <c r="DL202" i="3" s="1"/>
  <c r="JL196" i="3"/>
  <c r="JL202" i="3" s="1"/>
  <c r="EF196" i="3"/>
  <c r="EF202" i="3" s="1"/>
  <c r="CU196" i="3"/>
  <c r="CU202" i="3" s="1"/>
  <c r="LP196" i="3"/>
  <c r="LP202" i="3" s="1"/>
  <c r="GH196" i="3"/>
  <c r="GH202" i="3" s="1"/>
  <c r="PD196" i="3"/>
  <c r="PD202" i="3" s="1"/>
  <c r="OZ196" i="3"/>
  <c r="OZ202" i="3" s="1"/>
  <c r="JF196" i="3"/>
  <c r="JF202" i="3" s="1"/>
  <c r="IP196" i="3"/>
  <c r="IP202" i="3" s="1"/>
  <c r="NK196" i="3"/>
  <c r="NK202" i="3" s="1"/>
  <c r="MO196" i="3"/>
  <c r="PF196" i="3"/>
  <c r="PF202" i="3" s="1"/>
  <c r="HR196" i="3"/>
  <c r="HR202" i="3" s="1"/>
  <c r="DC196" i="3"/>
  <c r="DC202" i="3" s="1"/>
  <c r="MC196" i="3"/>
  <c r="MC202" i="3" s="1"/>
  <c r="PP197" i="3"/>
  <c r="PP203" i="3" s="1"/>
  <c r="XT197" i="3"/>
  <c r="XT203" i="3" s="1"/>
  <c r="JP197" i="3"/>
  <c r="JP203" i="3" s="1"/>
  <c r="QA197" i="3"/>
  <c r="QA203" i="3" s="1"/>
  <c r="EN216" i="3"/>
  <c r="EN214" i="3" s="1"/>
  <c r="EN188" i="3"/>
  <c r="ACZ216" i="3"/>
  <c r="ACZ214" i="3" s="1"/>
  <c r="ACZ188" i="3"/>
  <c r="IY197" i="3"/>
  <c r="IY203" i="3" s="1"/>
  <c r="QM197" i="3"/>
  <c r="QM203" i="3" s="1"/>
  <c r="WN197" i="3"/>
  <c r="WN203" i="3" s="1"/>
  <c r="XI197" i="3"/>
  <c r="XI203" i="3" s="1"/>
  <c r="GC197" i="3"/>
  <c r="GC203" i="3" s="1"/>
  <c r="TK197" i="3"/>
  <c r="TK203" i="3" s="1"/>
  <c r="ABR197" i="3"/>
  <c r="ABR203" i="3" s="1"/>
  <c r="BS216" i="3"/>
  <c r="BS214" i="3" s="1"/>
  <c r="BS256" i="3"/>
  <c r="BS254" i="3" s="1"/>
  <c r="BS234" i="3"/>
  <c r="BS232" i="3" s="1"/>
  <c r="BS188" i="3"/>
  <c r="TH197" i="3"/>
  <c r="TH203" i="3" s="1"/>
  <c r="ZW197" i="3"/>
  <c r="ZW203" i="3" s="1"/>
  <c r="NL197" i="3"/>
  <c r="NL203" i="3" s="1"/>
  <c r="AEK197" i="3"/>
  <c r="AEK203" i="3" s="1"/>
  <c r="RL197" i="3"/>
  <c r="RL203" i="3" s="1"/>
  <c r="WD141" i="3"/>
  <c r="WD139" i="3" s="1"/>
  <c r="ABT141" i="3"/>
  <c r="ADW141" i="3"/>
  <c r="ADW139" i="3" s="1"/>
  <c r="ABF141" i="3"/>
  <c r="ABF139" i="3" s="1"/>
  <c r="WH141" i="3"/>
  <c r="WH139" i="3" s="1"/>
  <c r="QG149" i="3"/>
  <c r="YV149" i="3"/>
  <c r="PB149" i="3"/>
  <c r="SJ149" i="3"/>
  <c r="WD149" i="3"/>
  <c r="ADV149" i="3"/>
  <c r="RV149" i="3"/>
  <c r="FT149" i="3"/>
  <c r="XC149" i="3"/>
  <c r="WH149" i="3"/>
  <c r="KR149" i="3"/>
  <c r="VQ149" i="3"/>
  <c r="XH149" i="3"/>
  <c r="PS149" i="3"/>
  <c r="WC149" i="3"/>
  <c r="AZ149" i="3"/>
  <c r="RR149" i="3"/>
  <c r="RQ149" i="3"/>
  <c r="PX149" i="3"/>
  <c r="MF149" i="3"/>
  <c r="NB149" i="3"/>
  <c r="LG149" i="3"/>
  <c r="BX149" i="3"/>
  <c r="OV149" i="3"/>
  <c r="OE149" i="3"/>
  <c r="HY149" i="3"/>
  <c r="PV149" i="3"/>
  <c r="WW149" i="3"/>
  <c r="FF149" i="3"/>
  <c r="KG149" i="3"/>
  <c r="NT149" i="3"/>
  <c r="KJ149" i="3"/>
  <c r="OQ149" i="3"/>
  <c r="AX149" i="3"/>
  <c r="JD149" i="3"/>
  <c r="TU149" i="3"/>
  <c r="SK174" i="3"/>
  <c r="SK190" i="3"/>
  <c r="VW216" i="3" s="1"/>
  <c r="AEK163" i="3"/>
  <c r="AAE163" i="3"/>
  <c r="YV163" i="3"/>
  <c r="ABS163" i="3"/>
  <c r="AAX163" i="3"/>
  <c r="YB163" i="3"/>
  <c r="YQ163" i="3"/>
  <c r="US163" i="3"/>
  <c r="FA197" i="3"/>
  <c r="FA203" i="3" s="1"/>
  <c r="PM197" i="3"/>
  <c r="PM203" i="3" s="1"/>
  <c r="PA197" i="3"/>
  <c r="PA203" i="3" s="1"/>
  <c r="CR197" i="3"/>
  <c r="CR203" i="3" s="1"/>
  <c r="JT197" i="3"/>
  <c r="JT203" i="3" s="1"/>
  <c r="CN216" i="3"/>
  <c r="CN214" i="3" s="1"/>
  <c r="CN234" i="3"/>
  <c r="CN188" i="3"/>
  <c r="CN256" i="3"/>
  <c r="ADY197" i="3"/>
  <c r="ADY203" i="3" s="1"/>
  <c r="CX197" i="3"/>
  <c r="CX203" i="3" s="1"/>
  <c r="WJ197" i="3"/>
  <c r="WJ203" i="3" s="1"/>
  <c r="PK197" i="3"/>
  <c r="PK203" i="3" s="1"/>
  <c r="UO197" i="3"/>
  <c r="UO203" i="3" s="1"/>
  <c r="ACG197" i="3"/>
  <c r="ACG203" i="3" s="1"/>
  <c r="WU197" i="3"/>
  <c r="WU203" i="3" s="1"/>
  <c r="IH197" i="3"/>
  <c r="IH203" i="3" s="1"/>
  <c r="VE197" i="3"/>
  <c r="VE203" i="3" s="1"/>
  <c r="EY196" i="3"/>
  <c r="EY202" i="3" s="1"/>
  <c r="CP196" i="3"/>
  <c r="CP202" i="3" s="1"/>
  <c r="HW196" i="3"/>
  <c r="HW202" i="3" s="1"/>
  <c r="JE196" i="3"/>
  <c r="JE202" i="3" s="1"/>
  <c r="MG196" i="3"/>
  <c r="MG202" i="3" s="1"/>
  <c r="OE196" i="3"/>
  <c r="OE202" i="3" s="1"/>
  <c r="FY196" i="3"/>
  <c r="FY202" i="3" s="1"/>
  <c r="ML196" i="3"/>
  <c r="ML202" i="3" s="1"/>
  <c r="NI196" i="3"/>
  <c r="NI202" i="3" s="1"/>
  <c r="DO196" i="3"/>
  <c r="DO202" i="3" s="1"/>
  <c r="HI196" i="3"/>
  <c r="HI202" i="3" s="1"/>
  <c r="IW196" i="3"/>
  <c r="IW202" i="3" s="1"/>
  <c r="DA196" i="3"/>
  <c r="DA202" i="3" s="1"/>
  <c r="EC196" i="3"/>
  <c r="EC202" i="3" s="1"/>
  <c r="KJ196" i="3"/>
  <c r="KJ202" i="3" s="1"/>
  <c r="LM196" i="3"/>
  <c r="LM202" i="3" s="1"/>
  <c r="MY196" i="3"/>
  <c r="MY202" i="3" s="1"/>
  <c r="EX196" i="3"/>
  <c r="EX202" i="3" s="1"/>
  <c r="PC196" i="3"/>
  <c r="PC202" i="3" s="1"/>
  <c r="CL197" i="3"/>
  <c r="CL203" i="3" s="1"/>
  <c r="KL197" i="3"/>
  <c r="KL203" i="3" s="1"/>
  <c r="NA197" i="3"/>
  <c r="NA203" i="3" s="1"/>
  <c r="RP197" i="3"/>
  <c r="RP203" i="3" s="1"/>
  <c r="YT197" i="3"/>
  <c r="YT203" i="3" s="1"/>
  <c r="IL197" i="3"/>
  <c r="IL203" i="3" s="1"/>
  <c r="FT197" i="3"/>
  <c r="FT203" i="3" s="1"/>
  <c r="QP197" i="3"/>
  <c r="QP203" i="3" s="1"/>
  <c r="YQ197" i="3"/>
  <c r="YQ203" i="3" s="1"/>
  <c r="OF197" i="3"/>
  <c r="OF203" i="3" s="1"/>
  <c r="PD197" i="3"/>
  <c r="PD203" i="3" s="1"/>
  <c r="IB197" i="3"/>
  <c r="IB203" i="3" s="1"/>
  <c r="AFG197" i="3"/>
  <c r="AFG203" i="3" s="1"/>
  <c r="LO197" i="3"/>
  <c r="LO203" i="3" s="1"/>
  <c r="KM197" i="3"/>
  <c r="KM203" i="3" s="1"/>
  <c r="DE197" i="3"/>
  <c r="DE203" i="3" s="1"/>
  <c r="QI197" i="3"/>
  <c r="QI203" i="3" s="1"/>
  <c r="CI216" i="3"/>
  <c r="CI214" i="3" s="1"/>
  <c r="CI256" i="3"/>
  <c r="CI254" i="3" s="1"/>
  <c r="CI234" i="3"/>
  <c r="CI232" i="3" s="1"/>
  <c r="CI188" i="3"/>
  <c r="AC200" i="3"/>
  <c r="AC194" i="3"/>
  <c r="AEJ216" i="3"/>
  <c r="AEJ214" i="3" s="1"/>
  <c r="AEJ188" i="3"/>
  <c r="LN216" i="3"/>
  <c r="LN214" i="3" s="1"/>
  <c r="LN188" i="3"/>
  <c r="EQ216" i="3"/>
  <c r="EQ214" i="3" s="1"/>
  <c r="EQ188" i="3"/>
  <c r="EO216" i="3"/>
  <c r="EO214" i="3" s="1"/>
  <c r="EO188" i="3"/>
  <c r="ZE216" i="3"/>
  <c r="ZE214" i="3" s="1"/>
  <c r="ZE188" i="3"/>
  <c r="NH216" i="3"/>
  <c r="NH214" i="3" s="1"/>
  <c r="NH188" i="3"/>
  <c r="ADA216" i="3"/>
  <c r="ADA214" i="3" s="1"/>
  <c r="ADA188" i="3"/>
  <c r="FO216" i="3"/>
  <c r="FO214" i="3" s="1"/>
  <c r="FO188" i="3"/>
  <c r="FV216" i="3"/>
  <c r="FV214" i="3" s="1"/>
  <c r="FV188" i="3"/>
  <c r="NS216" i="3"/>
  <c r="NS188" i="3"/>
  <c r="OH216" i="3"/>
  <c r="OH214" i="3" s="1"/>
  <c r="OH188" i="3"/>
  <c r="YP216" i="3"/>
  <c r="YP214" i="3" s="1"/>
  <c r="YP188" i="3"/>
  <c r="OG216" i="3"/>
  <c r="OG214" i="3" s="1"/>
  <c r="OG188" i="3"/>
  <c r="DE196" i="3"/>
  <c r="DE202" i="3" s="1"/>
  <c r="KO196" i="3"/>
  <c r="KO202" i="3" s="1"/>
  <c r="MH196" i="3"/>
  <c r="MH202" i="3" s="1"/>
  <c r="EU196" i="3"/>
  <c r="EU202" i="3" s="1"/>
  <c r="MI196" i="3"/>
  <c r="MI202" i="3" s="1"/>
  <c r="CR196" i="3"/>
  <c r="CR202" i="3" s="1"/>
  <c r="FM196" i="3"/>
  <c r="HD196" i="3"/>
  <c r="HD202" i="3" s="1"/>
  <c r="LF196" i="3"/>
  <c r="LF202" i="3" s="1"/>
  <c r="NF196" i="3"/>
  <c r="NF202" i="3" s="1"/>
  <c r="GO196" i="3"/>
  <c r="GO202" i="3" s="1"/>
  <c r="DB196" i="3"/>
  <c r="DB202" i="3" s="1"/>
  <c r="CL196" i="3"/>
  <c r="CL202" i="3" s="1"/>
  <c r="JI196" i="3"/>
  <c r="JI202" i="3" s="1"/>
  <c r="EO196" i="3"/>
  <c r="EO202" i="3" s="1"/>
  <c r="JN196" i="3"/>
  <c r="JN202" i="3" s="1"/>
  <c r="HG196" i="3"/>
  <c r="HG202" i="3" s="1"/>
  <c r="DH196" i="3"/>
  <c r="DH202" i="3" s="1"/>
  <c r="GL216" i="3"/>
  <c r="GL214" i="3" s="1"/>
  <c r="GL188" i="3"/>
  <c r="IZ216" i="3"/>
  <c r="IZ214" i="3" s="1"/>
  <c r="IZ188" i="3"/>
  <c r="AAE216" i="3"/>
  <c r="AAE214" i="3" s="1"/>
  <c r="AAE188" i="3"/>
  <c r="RE216" i="3"/>
  <c r="RE214" i="3" s="1"/>
  <c r="RE188" i="3"/>
  <c r="KJ216" i="3"/>
  <c r="KJ214" i="3" s="1"/>
  <c r="KJ188" i="3"/>
  <c r="ADG216" i="3"/>
  <c r="ADG214" i="3" s="1"/>
  <c r="ADG188" i="3"/>
  <c r="AFD216" i="3"/>
  <c r="AFD214" i="3" s="1"/>
  <c r="AFD188" i="3"/>
  <c r="PC216" i="3"/>
  <c r="PC214" i="3" s="1"/>
  <c r="PC188" i="3"/>
  <c r="RR216" i="3"/>
  <c r="RR214" i="3" s="1"/>
  <c r="RR188" i="3"/>
  <c r="PF216" i="3"/>
  <c r="PF214" i="3" s="1"/>
  <c r="PF188" i="3"/>
  <c r="ZU216" i="3"/>
  <c r="ZU214" i="3" s="1"/>
  <c r="ZU188" i="3"/>
  <c r="VE216" i="3"/>
  <c r="VE214" i="3" s="1"/>
  <c r="VE188" i="3"/>
  <c r="NU216" i="3"/>
  <c r="NU214" i="3" s="1"/>
  <c r="NU188" i="3"/>
  <c r="SX216" i="3"/>
  <c r="SX214" i="3" s="1"/>
  <c r="SX256" i="3"/>
  <c r="SX254" i="3" s="1"/>
  <c r="SX188" i="3"/>
  <c r="GX216" i="3"/>
  <c r="GX214" i="3" s="1"/>
  <c r="GX188" i="3"/>
  <c r="KD216" i="3"/>
  <c r="KD214" i="3" s="1"/>
  <c r="KD188" i="3"/>
  <c r="CX216" i="3"/>
  <c r="CX214" i="3" s="1"/>
  <c r="CX256" i="3"/>
  <c r="CX254" i="3" s="1"/>
  <c r="CX234" i="3"/>
  <c r="CX188" i="3"/>
  <c r="WY216" i="3"/>
  <c r="WY214" i="3" s="1"/>
  <c r="WY188" i="3"/>
  <c r="WV216" i="3"/>
  <c r="WV214" i="3" s="1"/>
  <c r="WV188" i="3"/>
  <c r="HK216" i="3"/>
  <c r="HK214" i="3" s="1"/>
  <c r="HK188" i="3"/>
  <c r="KT216" i="3"/>
  <c r="KT214" i="3" s="1"/>
  <c r="KT188" i="3"/>
  <c r="LT216" i="3"/>
  <c r="LT214" i="3" s="1"/>
  <c r="LT188" i="3"/>
  <c r="CQ216" i="3"/>
  <c r="CQ214" i="3" s="1"/>
  <c r="CQ234" i="3"/>
  <c r="CQ256" i="3"/>
  <c r="CQ188" i="3"/>
  <c r="ADR216" i="3"/>
  <c r="ADR214" i="3" s="1"/>
  <c r="ADR188" i="3"/>
  <c r="DN216" i="3"/>
  <c r="DN214" i="3" s="1"/>
  <c r="DN256" i="3"/>
  <c r="DN254" i="3" s="1"/>
  <c r="DN234" i="3"/>
  <c r="DN232" i="3" s="1"/>
  <c r="DN188" i="3"/>
  <c r="AFE216" i="3"/>
  <c r="AFE214" i="3" s="1"/>
  <c r="AFE188" i="3"/>
  <c r="VK216" i="3"/>
  <c r="VK214" i="3" s="1"/>
  <c r="VK188" i="3"/>
  <c r="VW188" i="3"/>
  <c r="CR216" i="3"/>
  <c r="CR214" i="3" s="1"/>
  <c r="CR256" i="3"/>
  <c r="CR234" i="3"/>
  <c r="CR232" i="3" s="1"/>
  <c r="CR188" i="3"/>
  <c r="KM216" i="3"/>
  <c r="KM214" i="3" s="1"/>
  <c r="KM188" i="3"/>
  <c r="ZQ216" i="3"/>
  <c r="ZQ214" i="3" s="1"/>
  <c r="ZQ188" i="3"/>
  <c r="DO216" i="3"/>
  <c r="DO214" i="3" s="1"/>
  <c r="DO256" i="3"/>
  <c r="DO254" i="3" s="1"/>
  <c r="DO234" i="3"/>
  <c r="DO232" i="3" s="1"/>
  <c r="DO188" i="3"/>
  <c r="JB197" i="3"/>
  <c r="JB203" i="3" s="1"/>
  <c r="ADG197" i="3"/>
  <c r="ADG203" i="3" s="1"/>
  <c r="RV197" i="3"/>
  <c r="RV203" i="3" s="1"/>
  <c r="GH197" i="3"/>
  <c r="GH203" i="3" s="1"/>
  <c r="AAL141" i="3"/>
  <c r="AAL139" i="3" s="1"/>
  <c r="AEY141" i="3"/>
  <c r="AEY139" i="3" s="1"/>
  <c r="YX141" i="3"/>
  <c r="YX139" i="3" s="1"/>
  <c r="UW141" i="3"/>
  <c r="UW139" i="3" s="1"/>
  <c r="UB141" i="3"/>
  <c r="UB139" i="3" s="1"/>
  <c r="ADM141" i="3"/>
  <c r="ADM139" i="3" s="1"/>
  <c r="MJ127" i="3"/>
  <c r="BA155" i="3"/>
  <c r="XJ149" i="3"/>
  <c r="DK149" i="3"/>
  <c r="DP149" i="3"/>
  <c r="HJ149" i="3"/>
  <c r="XS149" i="3"/>
  <c r="GE149" i="3"/>
  <c r="ET149" i="3"/>
  <c r="TI149" i="3"/>
  <c r="QU149" i="3"/>
  <c r="PO149" i="3"/>
  <c r="RZ149" i="3"/>
  <c r="NF149" i="3"/>
  <c r="HU149" i="3"/>
  <c r="VE149" i="3"/>
  <c r="FN149" i="3"/>
  <c r="DM149" i="3"/>
  <c r="ZH149" i="3"/>
  <c r="BE149" i="3"/>
  <c r="NJ149" i="3"/>
  <c r="VI149" i="3"/>
  <c r="BS149" i="3"/>
  <c r="CJ149" i="3"/>
  <c r="WL149" i="3"/>
  <c r="ST149" i="3"/>
  <c r="IU149" i="3"/>
  <c r="JQ149" i="3"/>
  <c r="MO149" i="3"/>
  <c r="UI149" i="3"/>
  <c r="CC149" i="3"/>
  <c r="FC149" i="3"/>
  <c r="YB149" i="3"/>
  <c r="BG149" i="3"/>
  <c r="UH149" i="3"/>
  <c r="GX149" i="3"/>
  <c r="NS149" i="3"/>
  <c r="MS149" i="3"/>
  <c r="AI148" i="3"/>
  <c r="WM163" i="3"/>
  <c r="IT139" i="3"/>
  <c r="IM197" i="3"/>
  <c r="IM203" i="3" s="1"/>
  <c r="GT197" i="3"/>
  <c r="GT203" i="3" s="1"/>
  <c r="ZB197" i="3"/>
  <c r="ZB203" i="3" s="1"/>
  <c r="UP197" i="3"/>
  <c r="UP203" i="3" s="1"/>
  <c r="VF197" i="3"/>
  <c r="VF203" i="3" s="1"/>
  <c r="BR216" i="3"/>
  <c r="BR214" i="3" s="1"/>
  <c r="BR256" i="3"/>
  <c r="BR254" i="3" s="1"/>
  <c r="BR234" i="3"/>
  <c r="BR232" i="3" s="1"/>
  <c r="BR188" i="3"/>
  <c r="XO197" i="3"/>
  <c r="XO203" i="3" s="1"/>
  <c r="ACM197" i="3"/>
  <c r="ACM203" i="3" s="1"/>
  <c r="ZU197" i="3"/>
  <c r="ZU203" i="3" s="1"/>
  <c r="MH197" i="3"/>
  <c r="MH203" i="3" s="1"/>
  <c r="MI197" i="3"/>
  <c r="MI203" i="3" s="1"/>
  <c r="GI197" i="3"/>
  <c r="GI203" i="3" s="1"/>
  <c r="JS197" i="3"/>
  <c r="JS203" i="3" s="1"/>
  <c r="AAD197" i="3"/>
  <c r="AAD203" i="3" s="1"/>
  <c r="AEB197" i="3"/>
  <c r="AEB203" i="3" s="1"/>
  <c r="GR196" i="3"/>
  <c r="GD196" i="3"/>
  <c r="GD202" i="3" s="1"/>
  <c r="FP196" i="3"/>
  <c r="FP202" i="3" s="1"/>
  <c r="BX196" i="3"/>
  <c r="BX202" i="3" s="1"/>
  <c r="FI196" i="3"/>
  <c r="FI202" i="3" s="1"/>
  <c r="MV196" i="3"/>
  <c r="MV202" i="3" s="1"/>
  <c r="MF196" i="3"/>
  <c r="MF202" i="3" s="1"/>
  <c r="EG196" i="3"/>
  <c r="EG202" i="3" s="1"/>
  <c r="FV196" i="3"/>
  <c r="FV202" i="3" s="1"/>
  <c r="JM196" i="3"/>
  <c r="JM202" i="3" s="1"/>
  <c r="ET196" i="3"/>
  <c r="ET202" i="3" s="1"/>
  <c r="IC196" i="3"/>
  <c r="IC202" i="3" s="1"/>
  <c r="KY196" i="3"/>
  <c r="KY202" i="3" s="1"/>
  <c r="CA196" i="3"/>
  <c r="NA196" i="3"/>
  <c r="NA202" i="3" s="1"/>
  <c r="IG196" i="3"/>
  <c r="IG202" i="3" s="1"/>
  <c r="HF196" i="3"/>
  <c r="HF202" i="3" s="1"/>
  <c r="CX196" i="3"/>
  <c r="CX202" i="3" s="1"/>
  <c r="PM196" i="3"/>
  <c r="PM202" i="3" s="1"/>
  <c r="GG196" i="3"/>
  <c r="GG202" i="3" s="1"/>
  <c r="IF196" i="3"/>
  <c r="IF202" i="3" s="1"/>
  <c r="XX197" i="3"/>
  <c r="XX203" i="3" s="1"/>
  <c r="TO197" i="3"/>
  <c r="TO203" i="3" s="1"/>
  <c r="YR197" i="3"/>
  <c r="YR203" i="3" s="1"/>
  <c r="JC197" i="3"/>
  <c r="JC203" i="3" s="1"/>
  <c r="IR197" i="3"/>
  <c r="IR203" i="3" s="1"/>
  <c r="ACT197" i="3"/>
  <c r="ACT203" i="3" s="1"/>
  <c r="QB197" i="3"/>
  <c r="QB203" i="3" s="1"/>
  <c r="KD197" i="3"/>
  <c r="KD203" i="3" s="1"/>
  <c r="FJ197" i="3"/>
  <c r="FJ203" i="3" s="1"/>
  <c r="OG197" i="3"/>
  <c r="OG203" i="3" s="1"/>
  <c r="KN197" i="3"/>
  <c r="KN203" i="3" s="1"/>
  <c r="CB216" i="3"/>
  <c r="CB214" i="3" s="1"/>
  <c r="CB256" i="3"/>
  <c r="CB254" i="3" s="1"/>
  <c r="CB234" i="3"/>
  <c r="CB232" i="3" s="1"/>
  <c r="CB188" i="3"/>
  <c r="DN197" i="3"/>
  <c r="DN203" i="3" s="1"/>
  <c r="AFE197" i="3"/>
  <c r="AFE203" i="3" s="1"/>
  <c r="VW197" i="3"/>
  <c r="VW203" i="3" s="1"/>
  <c r="ADJ197" i="3"/>
  <c r="ADJ203" i="3" s="1"/>
  <c r="DJ197" i="3"/>
  <c r="DJ203" i="3" s="1"/>
  <c r="EO197" i="3"/>
  <c r="EO203" i="3" s="1"/>
  <c r="KH197" i="3"/>
  <c r="KH203" i="3" s="1"/>
  <c r="TU141" i="3"/>
  <c r="TU139" i="3" s="1"/>
  <c r="ADY141" i="3"/>
  <c r="ADY139" i="3" s="1"/>
  <c r="ADI141" i="3"/>
  <c r="ADI139" i="3" s="1"/>
  <c r="UF141" i="3"/>
  <c r="UF139" i="3" s="1"/>
  <c r="TK121" i="3"/>
  <c r="AEA121" i="3"/>
  <c r="HI149" i="3"/>
  <c r="WT149" i="3"/>
  <c r="OW149" i="3"/>
  <c r="CW149" i="3"/>
  <c r="NR149" i="3"/>
  <c r="QZ149" i="3"/>
  <c r="JY149" i="3"/>
  <c r="NQ149" i="3"/>
  <c r="BK149" i="3"/>
  <c r="NA149" i="3"/>
  <c r="TK149" i="3"/>
  <c r="BA149" i="3"/>
  <c r="SH149" i="3"/>
  <c r="EG149" i="3"/>
  <c r="EY149" i="3"/>
  <c r="UG149" i="3"/>
  <c r="PN149" i="3"/>
  <c r="TY149" i="3"/>
  <c r="BH149" i="3"/>
  <c r="PA149" i="3"/>
  <c r="QS149" i="3"/>
  <c r="WX149" i="3"/>
  <c r="ML149" i="3"/>
  <c r="TD149" i="3"/>
  <c r="JE149" i="3"/>
  <c r="OP149" i="3"/>
  <c r="FW149" i="3"/>
  <c r="KV149" i="3"/>
  <c r="TV149" i="3"/>
  <c r="DN149" i="3"/>
  <c r="NG149" i="3"/>
  <c r="HZ149" i="3"/>
  <c r="JM149" i="3"/>
  <c r="QV149" i="3"/>
  <c r="WZ163" i="3"/>
  <c r="WR163" i="3"/>
  <c r="AEN163" i="3"/>
  <c r="UE163" i="3"/>
  <c r="ABO163" i="3"/>
  <c r="XL163" i="3"/>
  <c r="XP163" i="3"/>
  <c r="CX139" i="3"/>
  <c r="GM139" i="3"/>
  <c r="DM197" i="3"/>
  <c r="DM203" i="3" s="1"/>
  <c r="ABY197" i="3"/>
  <c r="ABY203" i="3" s="1"/>
  <c r="BI197" i="3"/>
  <c r="BI203" i="3" s="1"/>
  <c r="EL197" i="3"/>
  <c r="EL203" i="3" s="1"/>
  <c r="NZ197" i="3"/>
  <c r="NZ203" i="3" s="1"/>
  <c r="CP197" i="3"/>
  <c r="CP203" i="3" s="1"/>
  <c r="VZ197" i="3"/>
  <c r="VZ203" i="3" s="1"/>
  <c r="DY197" i="3"/>
  <c r="DY203" i="3" s="1"/>
  <c r="JQ197" i="3"/>
  <c r="JQ203" i="3" s="1"/>
  <c r="QF197" i="3"/>
  <c r="QF203" i="3" s="1"/>
  <c r="BM197" i="3"/>
  <c r="BM203" i="3" s="1"/>
  <c r="BB214" i="3"/>
  <c r="BH222" i="3"/>
  <c r="BH228" i="3" s="1"/>
  <c r="BF222" i="3"/>
  <c r="BF228" i="3" s="1"/>
  <c r="FD197" i="3"/>
  <c r="FD203" i="3" s="1"/>
  <c r="CD197" i="3"/>
  <c r="CD203" i="3" s="1"/>
  <c r="SZ197" i="3"/>
  <c r="SZ203" i="3" s="1"/>
  <c r="SN197" i="3"/>
  <c r="SN203" i="3" s="1"/>
  <c r="DT196" i="3"/>
  <c r="DT202" i="3" s="1"/>
  <c r="BZ196" i="3"/>
  <c r="BZ202" i="3" s="1"/>
  <c r="GI196" i="3"/>
  <c r="GI202" i="3" s="1"/>
  <c r="NS196" i="3"/>
  <c r="CI196" i="3"/>
  <c r="CI202" i="3" s="1"/>
  <c r="OD196" i="3"/>
  <c r="OD202" i="3" s="1"/>
  <c r="DK196" i="3"/>
  <c r="DK202" i="3" s="1"/>
  <c r="OK196" i="3"/>
  <c r="OK202" i="3" s="1"/>
  <c r="FB196" i="3"/>
  <c r="FB202" i="3" s="1"/>
  <c r="JO196" i="3"/>
  <c r="JO202" i="3" s="1"/>
  <c r="HZ196" i="3"/>
  <c r="HZ202" i="3" s="1"/>
  <c r="FZ196" i="3"/>
  <c r="FZ202" i="3" s="1"/>
  <c r="GX196" i="3"/>
  <c r="GX202" i="3" s="1"/>
  <c r="OF196" i="3"/>
  <c r="OF202" i="3" s="1"/>
  <c r="OL196" i="3"/>
  <c r="OL202" i="3" s="1"/>
  <c r="EL196" i="3"/>
  <c r="EL202" i="3" s="1"/>
  <c r="KD196" i="3"/>
  <c r="KD202" i="3" s="1"/>
  <c r="MN196" i="3"/>
  <c r="MN202" i="3" s="1"/>
  <c r="HH196" i="3"/>
  <c r="HH202" i="3" s="1"/>
  <c r="HD197" i="3"/>
  <c r="HD203" i="3" s="1"/>
  <c r="LI197" i="3"/>
  <c r="LI203" i="3" s="1"/>
  <c r="AJ197" i="3"/>
  <c r="AJ203" i="3" s="1"/>
  <c r="RK197" i="3"/>
  <c r="RK203" i="3" s="1"/>
  <c r="GR197" i="3"/>
  <c r="GR203" i="3" s="1"/>
  <c r="MG197" i="3"/>
  <c r="MG203" i="3" s="1"/>
  <c r="CM216" i="3"/>
  <c r="CM188" i="3"/>
  <c r="CM256" i="3"/>
  <c r="CM234" i="3"/>
  <c r="HA197" i="3"/>
  <c r="HA203" i="3" s="1"/>
  <c r="WF197" i="3"/>
  <c r="WF203" i="3" s="1"/>
  <c r="JV197" i="3"/>
  <c r="JV203" i="3" s="1"/>
  <c r="RA197" i="3"/>
  <c r="RA203" i="3" s="1"/>
  <c r="YY197" i="3"/>
  <c r="YY203" i="3" s="1"/>
  <c r="AEF197" i="3"/>
  <c r="AEF203" i="3" s="1"/>
  <c r="CT197" i="3"/>
  <c r="CT203" i="3" s="1"/>
  <c r="ES197" i="3"/>
  <c r="ES203" i="3" s="1"/>
  <c r="BW197" i="3"/>
  <c r="BW203" i="3" s="1"/>
  <c r="QO197" i="3"/>
  <c r="QO203" i="3" s="1"/>
  <c r="MS216" i="3"/>
  <c r="MS214" i="3" s="1"/>
  <c r="MS188" i="3"/>
  <c r="VZ216" i="3"/>
  <c r="VZ214" i="3" s="1"/>
  <c r="VZ188" i="3"/>
  <c r="RU216" i="3"/>
  <c r="RU214" i="3" s="1"/>
  <c r="RU188" i="3"/>
  <c r="JO216" i="3"/>
  <c r="JO214" i="3" s="1"/>
  <c r="JO188" i="3"/>
  <c r="JO234" i="3"/>
  <c r="JO232" i="3" s="1"/>
  <c r="RF216" i="3"/>
  <c r="RF214" i="3" s="1"/>
  <c r="RF188" i="3"/>
  <c r="ADU216" i="3"/>
  <c r="ADU214" i="3" s="1"/>
  <c r="ADU234" i="3"/>
  <c r="ADU232" i="3" s="1"/>
  <c r="ADU188" i="3"/>
  <c r="ACY216" i="3"/>
  <c r="ACY188" i="3"/>
  <c r="JL216" i="3"/>
  <c r="JL214" i="3" s="1"/>
  <c r="JL188" i="3"/>
  <c r="DE216" i="3"/>
  <c r="DE214" i="3" s="1"/>
  <c r="DE256" i="3"/>
  <c r="DE254" i="3" s="1"/>
  <c r="DE234" i="3"/>
  <c r="DE232" i="3" s="1"/>
  <c r="DE188" i="3"/>
  <c r="AAB216" i="3"/>
  <c r="AAB214" i="3" s="1"/>
  <c r="AAB188" i="3"/>
  <c r="KH216" i="3"/>
  <c r="KH214" i="3" s="1"/>
  <c r="KH188" i="3"/>
  <c r="QF216" i="3"/>
  <c r="QF214" i="3" s="1"/>
  <c r="QF188" i="3"/>
  <c r="KG216" i="3"/>
  <c r="KG214" i="3" s="1"/>
  <c r="KG188" i="3"/>
  <c r="JZ216" i="3"/>
  <c r="JZ214" i="3" s="1"/>
  <c r="JZ188" i="3"/>
  <c r="GJ196" i="3"/>
  <c r="GJ202" i="3" s="1"/>
  <c r="KC196" i="3"/>
  <c r="KC202" i="3" s="1"/>
  <c r="JA196" i="3"/>
  <c r="IH196" i="3"/>
  <c r="IH202" i="3" s="1"/>
  <c r="BO196" i="3"/>
  <c r="BO202" i="3" s="1"/>
  <c r="LJ196" i="3"/>
  <c r="OR196" i="3"/>
  <c r="OR202" i="3" s="1"/>
  <c r="PN196" i="3"/>
  <c r="PN202" i="3" s="1"/>
  <c r="FW196" i="3"/>
  <c r="FW202" i="3" s="1"/>
  <c r="MU196" i="3"/>
  <c r="MU202" i="3" s="1"/>
  <c r="ME196" i="3"/>
  <c r="ME202" i="3" s="1"/>
  <c r="MA196" i="3"/>
  <c r="MA202" i="3" s="1"/>
  <c r="HT196" i="3"/>
  <c r="HT202" i="3" s="1"/>
  <c r="LI196" i="3"/>
  <c r="LI202" i="3" s="1"/>
  <c r="PE196" i="3"/>
  <c r="PE202" i="3" s="1"/>
  <c r="NG196" i="3"/>
  <c r="NG202" i="3" s="1"/>
  <c r="NE196" i="3"/>
  <c r="NE202" i="3" s="1"/>
  <c r="HX196" i="3"/>
  <c r="HX202" i="3" s="1"/>
  <c r="JY196" i="3"/>
  <c r="JY202" i="3" s="1"/>
  <c r="DZ196" i="3"/>
  <c r="DZ202" i="3" s="1"/>
  <c r="KX196" i="3"/>
  <c r="KX202" i="3" s="1"/>
  <c r="IM196" i="3"/>
  <c r="IM202" i="3" s="1"/>
  <c r="KS196" i="3"/>
  <c r="KS202" i="3" s="1"/>
  <c r="DD196" i="3"/>
  <c r="DD202" i="3" s="1"/>
  <c r="DX196" i="3"/>
  <c r="DX202" i="3" s="1"/>
  <c r="EA196" i="3"/>
  <c r="EA202" i="3" s="1"/>
  <c r="LV216" i="3"/>
  <c r="LV214" i="3" s="1"/>
  <c r="LV188" i="3"/>
  <c r="RI216" i="3"/>
  <c r="RI214" i="3" s="1"/>
  <c r="RI256" i="3"/>
  <c r="RI254" i="3" s="1"/>
  <c r="RI188" i="3"/>
  <c r="ADK216" i="3"/>
  <c r="ADK214" i="3" s="1"/>
  <c r="ADK188" i="3"/>
  <c r="ADK234" i="3"/>
  <c r="ADK232" i="3" s="1"/>
  <c r="ZC216" i="3"/>
  <c r="ZC214" i="3" s="1"/>
  <c r="ZC188" i="3"/>
  <c r="HI216" i="3"/>
  <c r="HI214" i="3" s="1"/>
  <c r="HI188" i="3"/>
  <c r="SY216" i="3"/>
  <c r="SY214" i="3" s="1"/>
  <c r="SY188" i="3"/>
  <c r="TB216" i="3"/>
  <c r="TB214" i="3" s="1"/>
  <c r="TB188" i="3"/>
  <c r="ACI216" i="3"/>
  <c r="ACI214" i="3" s="1"/>
  <c r="ACI188" i="3"/>
  <c r="VI216" i="3"/>
  <c r="VI214" i="3" s="1"/>
  <c r="VI188" i="3"/>
  <c r="MG216" i="3"/>
  <c r="MG214" i="3" s="1"/>
  <c r="MG188" i="3"/>
  <c r="TO216" i="3"/>
  <c r="TO214" i="3" s="1"/>
  <c r="TO188" i="3"/>
  <c r="JA216" i="3"/>
  <c r="JA188" i="3"/>
  <c r="HM216" i="3"/>
  <c r="HM214" i="3" s="1"/>
  <c r="HM188" i="3"/>
  <c r="ADW216" i="3"/>
  <c r="ADW214" i="3" s="1"/>
  <c r="ADW188" i="3"/>
  <c r="AAD216" i="3"/>
  <c r="AAD214" i="3" s="1"/>
  <c r="AAD188" i="3"/>
  <c r="DL216" i="3"/>
  <c r="DL214" i="3" s="1"/>
  <c r="DL234" i="3"/>
  <c r="DL232" i="3" s="1"/>
  <c r="DL256" i="3"/>
  <c r="DL254" i="3" s="1"/>
  <c r="DL188" i="3"/>
  <c r="DX216" i="3"/>
  <c r="DX214" i="3" s="1"/>
  <c r="DX234" i="3"/>
  <c r="DX232" i="3" s="1"/>
  <c r="DX256" i="3"/>
  <c r="DX254" i="3" s="1"/>
  <c r="DX188" i="3"/>
  <c r="OU216" i="3"/>
  <c r="OU214" i="3" s="1"/>
  <c r="OU188" i="3"/>
  <c r="OL216" i="3"/>
  <c r="OL214" i="3" s="1"/>
  <c r="OL188" i="3"/>
  <c r="WH216" i="3"/>
  <c r="WH214" i="3" s="1"/>
  <c r="WH188" i="3"/>
  <c r="UT216" i="3"/>
  <c r="UT214" i="3" s="1"/>
  <c r="UT188" i="3"/>
  <c r="QK216" i="3"/>
  <c r="QK214" i="3" s="1"/>
  <c r="QK188" i="3"/>
  <c r="WP216" i="3"/>
  <c r="WP214" i="3" s="1"/>
  <c r="WP188" i="3"/>
  <c r="QA216" i="3"/>
  <c r="QA214" i="3" s="1"/>
  <c r="QA188" i="3"/>
  <c r="XF197" i="3"/>
  <c r="XF203" i="3" s="1"/>
  <c r="AEO197" i="3"/>
  <c r="AEO203" i="3" s="1"/>
  <c r="BT197" i="3"/>
  <c r="BT203" i="3" s="1"/>
  <c r="HU197" i="3"/>
  <c r="HU203" i="3" s="1"/>
  <c r="XW216" i="3"/>
  <c r="XW214" i="3" s="1"/>
  <c r="XW188" i="3"/>
  <c r="ZR216" i="3"/>
  <c r="ZR214" i="3" s="1"/>
  <c r="ZR188" i="3"/>
  <c r="OQ216" i="3"/>
  <c r="OQ214" i="3" s="1"/>
  <c r="OQ234" i="3"/>
  <c r="OQ232" i="3" s="1"/>
  <c r="OQ188" i="3"/>
  <c r="ADV216" i="3"/>
  <c r="ADV214" i="3" s="1"/>
  <c r="ADV188" i="3"/>
  <c r="QY216" i="3"/>
  <c r="QY214" i="3" s="1"/>
  <c r="QY188" i="3"/>
  <c r="KX216" i="3"/>
  <c r="KX214" i="3" s="1"/>
  <c r="KX188" i="3"/>
  <c r="ZK216" i="3"/>
  <c r="ZK188" i="3"/>
  <c r="RS216" i="3"/>
  <c r="RS214" i="3" s="1"/>
  <c r="RS188" i="3"/>
  <c r="NP216" i="3"/>
  <c r="NP214" i="3" s="1"/>
  <c r="NP234" i="3"/>
  <c r="NP232" i="3" s="1"/>
  <c r="NP188" i="3"/>
  <c r="IH216" i="3"/>
  <c r="IH214" i="3" s="1"/>
  <c r="IH188" i="3"/>
  <c r="TV216" i="3"/>
  <c r="TV214" i="3" s="1"/>
  <c r="TV234" i="3"/>
  <c r="TV232" i="3" s="1"/>
  <c r="TV188" i="3"/>
  <c r="FP216" i="3"/>
  <c r="FP214" i="3" s="1"/>
  <c r="FP188" i="3"/>
  <c r="KE216" i="3"/>
  <c r="KE188" i="3"/>
  <c r="WY197" i="3"/>
  <c r="WY203" i="3" s="1"/>
  <c r="TV197" i="3"/>
  <c r="TV203" i="3" s="1"/>
  <c r="OL197" i="3"/>
  <c r="OL203" i="3" s="1"/>
  <c r="LR197" i="3"/>
  <c r="LR203" i="3" s="1"/>
  <c r="MT197" i="3"/>
  <c r="MT203" i="3" s="1"/>
  <c r="ND197" i="3"/>
  <c r="ND203" i="3" s="1"/>
  <c r="CH216" i="3"/>
  <c r="CH214" i="3" s="1"/>
  <c r="CH234" i="3"/>
  <c r="CH232" i="3" s="1"/>
  <c r="CH256" i="3"/>
  <c r="CH254" i="3" s="1"/>
  <c r="CH188" i="3"/>
  <c r="BX216" i="3"/>
  <c r="BX214" i="3" s="1"/>
  <c r="BX256" i="3"/>
  <c r="BX254" i="3" s="1"/>
  <c r="BX234" i="3"/>
  <c r="BX232" i="3" s="1"/>
  <c r="BX188" i="3"/>
  <c r="UJ216" i="3"/>
  <c r="UJ214" i="3" s="1"/>
  <c r="UJ188" i="3"/>
  <c r="XN216" i="3"/>
  <c r="XN214" i="3" s="1"/>
  <c r="XN188" i="3"/>
  <c r="LR216" i="3"/>
  <c r="LR214" i="3" s="1"/>
  <c r="LR234" i="3"/>
  <c r="LR232" i="3" s="1"/>
  <c r="LR188" i="3"/>
  <c r="AAF216" i="3"/>
  <c r="AAF214" i="3" s="1"/>
  <c r="AAF188" i="3"/>
  <c r="RJ216" i="3"/>
  <c r="RJ214" i="3" s="1"/>
  <c r="RJ188" i="3"/>
  <c r="NF216" i="3"/>
  <c r="NF214" i="3" s="1"/>
  <c r="NF188" i="3"/>
  <c r="PK216" i="3"/>
  <c r="PK214" i="3" s="1"/>
  <c r="PK256" i="3"/>
  <c r="PK254" i="3" s="1"/>
  <c r="PK188" i="3"/>
  <c r="VN216" i="3"/>
  <c r="VN214" i="3" s="1"/>
  <c r="VN234" i="3"/>
  <c r="VN232" i="3" s="1"/>
  <c r="VN188" i="3"/>
  <c r="AAO216" i="3"/>
  <c r="AAO214" i="3" s="1"/>
  <c r="AAO188" i="3"/>
  <c r="AAO256" i="3"/>
  <c r="AAO254" i="3" s="1"/>
  <c r="AAO234" i="3"/>
  <c r="AAO232" i="3" s="1"/>
  <c r="TU216" i="3"/>
  <c r="TU214" i="3" s="1"/>
  <c r="TU188" i="3"/>
  <c r="CU216" i="3"/>
  <c r="CU214" i="3" s="1"/>
  <c r="CU256" i="3"/>
  <c r="CU254" i="3" s="1"/>
  <c r="CU188" i="3"/>
  <c r="CU234" i="3"/>
  <c r="AAI216" i="3"/>
  <c r="AAI214" i="3" s="1"/>
  <c r="AAI188" i="3"/>
  <c r="FE216" i="3"/>
  <c r="FE214" i="3" s="1"/>
  <c r="FE188" i="3"/>
  <c r="IX216" i="3"/>
  <c r="IX214" i="3" s="1"/>
  <c r="IX188" i="3"/>
  <c r="ABQ216" i="3"/>
  <c r="ABQ214" i="3" s="1"/>
  <c r="ABQ188" i="3"/>
  <c r="SB216" i="3"/>
  <c r="SB214" i="3" s="1"/>
  <c r="SB188" i="3"/>
  <c r="NX216" i="3"/>
  <c r="NX214" i="3" s="1"/>
  <c r="NX188" i="3"/>
  <c r="OI216" i="3"/>
  <c r="OI214" i="3" s="1"/>
  <c r="OI188" i="3"/>
  <c r="ADI216" i="3"/>
  <c r="ADI214" i="3" s="1"/>
  <c r="ADI188" i="3"/>
  <c r="TD216" i="3"/>
  <c r="TD214" i="3" s="1"/>
  <c r="TD188" i="3"/>
  <c r="DF216" i="3"/>
  <c r="DF256" i="3"/>
  <c r="DF234" i="3"/>
  <c r="DF188" i="3"/>
  <c r="ACU216" i="3"/>
  <c r="ACU214" i="3" s="1"/>
  <c r="ACU188" i="3"/>
  <c r="VS216" i="3"/>
  <c r="VS214" i="3" s="1"/>
  <c r="VS188" i="3"/>
  <c r="PV216" i="3"/>
  <c r="PV214" i="3" s="1"/>
  <c r="PV188" i="3"/>
  <c r="ABW216" i="3"/>
  <c r="ABW214" i="3" s="1"/>
  <c r="ABW188" i="3"/>
  <c r="EL216" i="3"/>
  <c r="EL214" i="3" s="1"/>
  <c r="EL256" i="3"/>
  <c r="EL254" i="3" s="1"/>
  <c r="EL188" i="3"/>
  <c r="GR216" i="3"/>
  <c r="GR188" i="3"/>
  <c r="DG216" i="3"/>
  <c r="DG256" i="3"/>
  <c r="DG254" i="3" s="1"/>
  <c r="DG234" i="3"/>
  <c r="DG188" i="3"/>
  <c r="JG216" i="3"/>
  <c r="JG214" i="3" s="1"/>
  <c r="JG188" i="3"/>
  <c r="ACK216" i="3"/>
  <c r="ACK214" i="3" s="1"/>
  <c r="ACK188" i="3"/>
  <c r="PS216" i="3"/>
  <c r="PS214" i="3" s="1"/>
  <c r="PS188" i="3"/>
  <c r="WJ216" i="3"/>
  <c r="WJ214" i="3" s="1"/>
  <c r="WJ188" i="3"/>
  <c r="YW216" i="3"/>
  <c r="YW214" i="3" s="1"/>
  <c r="YW188" i="3"/>
  <c r="AAZ216" i="3"/>
  <c r="AAZ214" i="3" s="1"/>
  <c r="AAZ188" i="3"/>
  <c r="ABV216" i="3"/>
  <c r="ABV214" i="3" s="1"/>
  <c r="ABV188" i="3"/>
  <c r="AEL216" i="3"/>
  <c r="AEL214" i="3" s="1"/>
  <c r="AEL188" i="3"/>
  <c r="PT216" i="3"/>
  <c r="PT214" i="3" s="1"/>
  <c r="PT188" i="3"/>
  <c r="AEH216" i="3"/>
  <c r="AEH214" i="3" s="1"/>
  <c r="AEH188" i="3"/>
  <c r="ABF216" i="3"/>
  <c r="ABF214" i="3" s="1"/>
  <c r="ABF188" i="3"/>
  <c r="ABF234" i="3"/>
  <c r="ABF232" i="3" s="1"/>
  <c r="ACJ216" i="3"/>
  <c r="ACJ214" i="3" s="1"/>
  <c r="ACJ188" i="3"/>
  <c r="UB216" i="3"/>
  <c r="UB214" i="3" s="1"/>
  <c r="UB188" i="3"/>
  <c r="ZA216" i="3"/>
  <c r="ZA214" i="3" s="1"/>
  <c r="ZA188" i="3"/>
  <c r="YC216" i="3"/>
  <c r="YC214" i="3" s="1"/>
  <c r="YC188" i="3"/>
  <c r="ZJ216" i="3"/>
  <c r="ZJ214" i="3" s="1"/>
  <c r="ZJ188" i="3"/>
  <c r="EC216" i="3"/>
  <c r="EC214" i="3" s="1"/>
  <c r="EC234" i="3"/>
  <c r="EC232" i="3" s="1"/>
  <c r="EC188" i="3"/>
  <c r="ZX216" i="3"/>
  <c r="ZX214" i="3" s="1"/>
  <c r="ZX188" i="3"/>
  <c r="SR216" i="3"/>
  <c r="SR214" i="3" s="1"/>
  <c r="SR188" i="3"/>
  <c r="FN216" i="3"/>
  <c r="FN214" i="3" s="1"/>
  <c r="FN256" i="3"/>
  <c r="FN254" i="3" s="1"/>
  <c r="FN188" i="3"/>
  <c r="HU216" i="3"/>
  <c r="HU214" i="3" s="1"/>
  <c r="HU234" i="3"/>
  <c r="HU232" i="3" s="1"/>
  <c r="HU188" i="3"/>
  <c r="GU216" i="3"/>
  <c r="GU214" i="3" s="1"/>
  <c r="GU188" i="3"/>
  <c r="SH216" i="3"/>
  <c r="SH214" i="3" s="1"/>
  <c r="SH234" i="3"/>
  <c r="SH232" i="3" s="1"/>
  <c r="SH188" i="3"/>
  <c r="HC216" i="3"/>
  <c r="HC214" i="3" s="1"/>
  <c r="HC188" i="3"/>
  <c r="BW216" i="3"/>
  <c r="BW214" i="3" s="1"/>
  <c r="BW256" i="3"/>
  <c r="BW254" i="3" s="1"/>
  <c r="BW234" i="3"/>
  <c r="BW232" i="3" s="1"/>
  <c r="BW188" i="3"/>
  <c r="CG216" i="3"/>
  <c r="CG214" i="3" s="1"/>
  <c r="CG256" i="3"/>
  <c r="CG254" i="3" s="1"/>
  <c r="CG234" i="3"/>
  <c r="CG232" i="3" s="1"/>
  <c r="CG188" i="3"/>
  <c r="KK216" i="3"/>
  <c r="KK214" i="3" s="1"/>
  <c r="KK188" i="3"/>
  <c r="GY216" i="3"/>
  <c r="GY214" i="3" s="1"/>
  <c r="GY188" i="3"/>
  <c r="QD216" i="3"/>
  <c r="QD214" i="3" s="1"/>
  <c r="QD188" i="3"/>
  <c r="AED216" i="3"/>
  <c r="AED214" i="3" s="1"/>
  <c r="AED188" i="3"/>
  <c r="ZG216" i="3"/>
  <c r="ZG214" i="3" s="1"/>
  <c r="ZG256" i="3"/>
  <c r="ZG254" i="3" s="1"/>
  <c r="ZG188" i="3"/>
  <c r="YU216" i="3"/>
  <c r="YU214" i="3" s="1"/>
  <c r="YU188" i="3"/>
  <c r="ET216" i="3"/>
  <c r="ET214" i="3" s="1"/>
  <c r="ET188" i="3"/>
  <c r="SQ216" i="3"/>
  <c r="SQ214" i="3" s="1"/>
  <c r="SQ188" i="3"/>
  <c r="MW216" i="3"/>
  <c r="MW214" i="3" s="1"/>
  <c r="MW188" i="3"/>
  <c r="FJ216" i="3"/>
  <c r="FJ214" i="3" s="1"/>
  <c r="FJ188" i="3"/>
  <c r="GQ216" i="3"/>
  <c r="GQ214" i="3" s="1"/>
  <c r="GQ188" i="3"/>
  <c r="YZ216" i="3"/>
  <c r="YZ214" i="3" s="1"/>
  <c r="YZ188" i="3"/>
  <c r="KP216" i="3"/>
  <c r="KP214" i="3" s="1"/>
  <c r="KP188" i="3"/>
  <c r="IT216" i="3"/>
  <c r="IT214" i="3" s="1"/>
  <c r="IT256" i="3"/>
  <c r="IT254" i="3" s="1"/>
  <c r="IT188" i="3"/>
  <c r="NA216" i="3"/>
  <c r="NA214" i="3" s="1"/>
  <c r="NA188" i="3"/>
  <c r="MX216" i="3"/>
  <c r="MX214" i="3" s="1"/>
  <c r="MX188" i="3"/>
  <c r="LQ216" i="3"/>
  <c r="LQ214" i="3" s="1"/>
  <c r="LQ188" i="3"/>
  <c r="ABJ216" i="3"/>
  <c r="ABJ214" i="3" s="1"/>
  <c r="ABJ188" i="3"/>
  <c r="ABJ256" i="3"/>
  <c r="ABJ254" i="3" s="1"/>
  <c r="AAG216" i="3"/>
  <c r="AAG214" i="3" s="1"/>
  <c r="AAG234" i="3"/>
  <c r="AAG232" i="3" s="1"/>
  <c r="AAG188" i="3"/>
  <c r="JR216" i="3"/>
  <c r="JR214" i="3" s="1"/>
  <c r="JR188" i="3"/>
  <c r="FM216" i="3"/>
  <c r="FM188" i="3"/>
  <c r="ADC216" i="3"/>
  <c r="ADC214" i="3" s="1"/>
  <c r="ADC188" i="3"/>
  <c r="WA216" i="3"/>
  <c r="WA214" i="3" s="1"/>
  <c r="WA188" i="3"/>
  <c r="UI216" i="3"/>
  <c r="UI214" i="3" s="1"/>
  <c r="UI188" i="3"/>
  <c r="QE216" i="3"/>
  <c r="QE214" i="3" s="1"/>
  <c r="QE188" i="3"/>
  <c r="WE216" i="3"/>
  <c r="WE214" i="3" s="1"/>
  <c r="WE188" i="3"/>
  <c r="MQ216" i="3"/>
  <c r="MQ214" i="3" s="1"/>
  <c r="MQ188" i="3"/>
  <c r="UV216" i="3"/>
  <c r="UV214" i="3" s="1"/>
  <c r="UV234" i="3"/>
  <c r="UV232" i="3" s="1"/>
  <c r="UV188" i="3"/>
  <c r="UV256" i="3"/>
  <c r="UV254" i="3" s="1"/>
  <c r="ME216" i="3"/>
  <c r="ME214" i="3" s="1"/>
  <c r="ME188" i="3"/>
  <c r="ME234" i="3"/>
  <c r="ME232" i="3" s="1"/>
  <c r="WB216" i="3"/>
  <c r="WB214" i="3" s="1"/>
  <c r="WB188" i="3"/>
  <c r="KU216" i="3"/>
  <c r="KU214" i="3" s="1"/>
  <c r="KU188" i="3"/>
  <c r="XL216" i="3"/>
  <c r="XL214" i="3" s="1"/>
  <c r="XL188" i="3"/>
  <c r="FB216" i="3"/>
  <c r="FB214" i="3" s="1"/>
  <c r="FB188" i="3"/>
  <c r="SP216" i="3"/>
  <c r="SP214" i="3" s="1"/>
  <c r="SP188" i="3"/>
  <c r="AAU216" i="3"/>
  <c r="AAU214" i="3" s="1"/>
  <c r="AAU256" i="3"/>
  <c r="AAU254" i="3" s="1"/>
  <c r="AAU188" i="3"/>
  <c r="VV216" i="3"/>
  <c r="VV214" i="3" s="1"/>
  <c r="VV188" i="3"/>
  <c r="VV234" i="3"/>
  <c r="VV232" i="3" s="1"/>
  <c r="ACV216" i="3"/>
  <c r="ACV214" i="3" s="1"/>
  <c r="ACV188" i="3"/>
  <c r="SU216" i="3"/>
  <c r="SU214" i="3" s="1"/>
  <c r="SU188" i="3"/>
  <c r="KO216" i="3"/>
  <c r="KO214" i="3" s="1"/>
  <c r="KO188" i="3"/>
  <c r="LD216" i="3"/>
  <c r="LD214" i="3" s="1"/>
  <c r="LD234" i="3"/>
  <c r="LD232" i="3" s="1"/>
  <c r="LD188" i="3"/>
  <c r="WU216" i="3"/>
  <c r="WU214" i="3" s="1"/>
  <c r="WU188" i="3"/>
  <c r="YE216" i="3"/>
  <c r="YE214" i="3" s="1"/>
  <c r="YE256" i="3"/>
  <c r="YE254" i="3" s="1"/>
  <c r="YE188" i="3"/>
  <c r="RQ216" i="3"/>
  <c r="RQ214" i="3" s="1"/>
  <c r="RQ188" i="3"/>
  <c r="YX216" i="3"/>
  <c r="YX214" i="3" s="1"/>
  <c r="YX188" i="3"/>
  <c r="YX256" i="3"/>
  <c r="YX254" i="3" s="1"/>
  <c r="ED216" i="3"/>
  <c r="ED214" i="3" s="1"/>
  <c r="ED234" i="3"/>
  <c r="ED232" i="3" s="1"/>
  <c r="ED188" i="3"/>
  <c r="ZV216" i="3"/>
  <c r="ZV214" i="3" s="1"/>
  <c r="ZV256" i="3"/>
  <c r="ZV254" i="3" s="1"/>
  <c r="ZV188" i="3"/>
  <c r="AV262" i="3"/>
  <c r="GJ216" i="3"/>
  <c r="GJ214" i="3" s="1"/>
  <c r="GJ188" i="3"/>
  <c r="BQ216" i="3"/>
  <c r="BQ214" i="3" s="1"/>
  <c r="BQ256" i="3"/>
  <c r="BQ254" i="3" s="1"/>
  <c r="BQ234" i="3"/>
  <c r="BQ232" i="3" s="1"/>
  <c r="BQ188" i="3"/>
  <c r="BT216" i="3"/>
  <c r="BT214" i="3" s="1"/>
  <c r="BT256" i="3"/>
  <c r="BT254" i="3" s="1"/>
  <c r="BT234" i="3"/>
  <c r="BT232" i="3" s="1"/>
  <c r="BT188" i="3"/>
  <c r="CK216" i="3"/>
  <c r="CK214" i="3" s="1"/>
  <c r="CK256" i="3"/>
  <c r="CK254" i="3" s="1"/>
  <c r="CK188" i="3"/>
  <c r="CK234" i="3"/>
  <c r="ACB216" i="3"/>
  <c r="ACB214" i="3" s="1"/>
  <c r="ACB188" i="3"/>
  <c r="ABD216" i="3"/>
  <c r="ABD214" i="3" s="1"/>
  <c r="ABD188" i="3"/>
  <c r="ADM216" i="3"/>
  <c r="ADM214" i="3" s="1"/>
  <c r="ADM256" i="3"/>
  <c r="ADM254" i="3" s="1"/>
  <c r="ADM188" i="3"/>
  <c r="UR216" i="3"/>
  <c r="UR214" i="3" s="1"/>
  <c r="UR188" i="3"/>
  <c r="QW216" i="3"/>
  <c r="QW214" i="3" s="1"/>
  <c r="QW188" i="3"/>
  <c r="TH216" i="3"/>
  <c r="TH214" i="3" s="1"/>
  <c r="TH188" i="3"/>
  <c r="WK216" i="3"/>
  <c r="WK214" i="3" s="1"/>
  <c r="WK234" i="3"/>
  <c r="WK232" i="3" s="1"/>
  <c r="WK188" i="3"/>
  <c r="AER216" i="3"/>
  <c r="AER214" i="3" s="1"/>
  <c r="AER188" i="3"/>
  <c r="RY188" i="3"/>
  <c r="OT216" i="3"/>
  <c r="OT214" i="3" s="1"/>
  <c r="OT188" i="3"/>
  <c r="ACS216" i="3"/>
  <c r="ACS214" i="3" s="1"/>
  <c r="ACS188" i="3"/>
  <c r="TN216" i="3"/>
  <c r="TN256" i="3"/>
  <c r="TN188" i="3"/>
  <c r="IN216" i="3"/>
  <c r="IN214" i="3" s="1"/>
  <c r="IN188" i="3"/>
  <c r="VY216" i="3"/>
  <c r="VY214" i="3" s="1"/>
  <c r="VY188" i="3"/>
  <c r="XC216" i="3"/>
  <c r="XC214" i="3" s="1"/>
  <c r="XC256" i="3"/>
  <c r="XC254" i="3" s="1"/>
  <c r="XC188" i="3"/>
  <c r="PN216" i="3"/>
  <c r="PN214" i="3" s="1"/>
  <c r="PN188" i="3"/>
  <c r="ADS216" i="3"/>
  <c r="ADS214" i="3" s="1"/>
  <c r="ADS188" i="3"/>
  <c r="XT216" i="3"/>
  <c r="XT214" i="3" s="1"/>
  <c r="XT188" i="3"/>
  <c r="FY216" i="3"/>
  <c r="FY214" i="3" s="1"/>
  <c r="FY188" i="3"/>
  <c r="AEX216" i="3"/>
  <c r="AEX214" i="3" s="1"/>
  <c r="AEX234" i="3"/>
  <c r="AEX232" i="3" s="1"/>
  <c r="AEX188" i="3"/>
  <c r="SC216" i="3"/>
  <c r="SC214" i="3" s="1"/>
  <c r="SC256" i="3"/>
  <c r="SC254" i="3" s="1"/>
  <c r="SC188" i="3"/>
  <c r="AEU216" i="3"/>
  <c r="AEU214" i="3" s="1"/>
  <c r="AEU188" i="3"/>
  <c r="SF216" i="3"/>
  <c r="SF214" i="3" s="1"/>
  <c r="SF188" i="3"/>
  <c r="CZ216" i="3"/>
  <c r="CZ214" i="3" s="1"/>
  <c r="CZ234" i="3"/>
  <c r="CZ256" i="3"/>
  <c r="CZ254" i="3" s="1"/>
  <c r="CZ188" i="3"/>
  <c r="UY216" i="3"/>
  <c r="UY214" i="3" s="1"/>
  <c r="UY256" i="3"/>
  <c r="UY254" i="3" s="1"/>
  <c r="UY188" i="3"/>
  <c r="LH216" i="3"/>
  <c r="LH214" i="3" s="1"/>
  <c r="LH188" i="3"/>
  <c r="ER216" i="3"/>
  <c r="ER214" i="3" s="1"/>
  <c r="ER256" i="3"/>
  <c r="ER254" i="3" s="1"/>
  <c r="ER188" i="3"/>
  <c r="MT216" i="3"/>
  <c r="MT214" i="3" s="1"/>
  <c r="MT188" i="3"/>
  <c r="YV216" i="3"/>
  <c r="YV214" i="3" s="1"/>
  <c r="YV188" i="3"/>
  <c r="QZ216" i="3"/>
  <c r="QZ214" i="3" s="1"/>
  <c r="QZ188" i="3"/>
  <c r="JC216" i="3"/>
  <c r="JC256" i="3"/>
  <c r="JC254" i="3" s="1"/>
  <c r="JC188" i="3"/>
  <c r="QH216" i="3"/>
  <c r="QH214" i="3" s="1"/>
  <c r="QH188" i="3"/>
  <c r="TW216" i="3"/>
  <c r="TW214" i="3" s="1"/>
  <c r="TW188" i="3"/>
  <c r="SW216" i="3"/>
  <c r="SW214" i="3" s="1"/>
  <c r="SW188" i="3"/>
  <c r="NM216" i="3"/>
  <c r="NM214" i="3" s="1"/>
  <c r="NM256" i="3"/>
  <c r="NM254" i="3" s="1"/>
  <c r="NM188" i="3"/>
  <c r="AAP216" i="3"/>
  <c r="AAP188" i="3"/>
  <c r="XF216" i="3"/>
  <c r="XF214" i="3" s="1"/>
  <c r="XF188" i="3"/>
  <c r="MU216" i="3"/>
  <c r="MU214" i="3" s="1"/>
  <c r="MU256" i="3"/>
  <c r="MU254" i="3" s="1"/>
  <c r="MU188" i="3"/>
  <c r="FD216" i="3"/>
  <c r="FD214" i="3" s="1"/>
  <c r="FD188" i="3"/>
  <c r="GB216" i="3"/>
  <c r="GB214" i="3" s="1"/>
  <c r="GB188" i="3"/>
  <c r="GD216" i="3"/>
  <c r="GD214" i="3" s="1"/>
  <c r="GD188" i="3"/>
  <c r="SS216" i="3"/>
  <c r="SS214" i="3" s="1"/>
  <c r="SS188" i="3"/>
  <c r="YH216" i="3"/>
  <c r="YH214" i="3" s="1"/>
  <c r="YH188" i="3"/>
  <c r="HX216" i="3"/>
  <c r="HX214" i="3" s="1"/>
  <c r="HX256" i="3"/>
  <c r="HX254" i="3" s="1"/>
  <c r="HX188" i="3"/>
  <c r="JK216" i="3"/>
  <c r="JK214" i="3" s="1"/>
  <c r="JK188" i="3"/>
  <c r="YQ216" i="3"/>
  <c r="YQ214" i="3" s="1"/>
  <c r="YQ188" i="3"/>
  <c r="YQ234" i="3"/>
  <c r="YQ232" i="3" s="1"/>
  <c r="XA216" i="3"/>
  <c r="XA214" i="3" s="1"/>
  <c r="XA188" i="3"/>
  <c r="VT216" i="3"/>
  <c r="VT214" i="3" s="1"/>
  <c r="VT188" i="3"/>
  <c r="XZ216" i="3"/>
  <c r="XZ214" i="3" s="1"/>
  <c r="XZ188" i="3"/>
  <c r="CW216" i="3"/>
  <c r="CW256" i="3"/>
  <c r="CW234" i="3"/>
  <c r="CW188" i="3"/>
  <c r="JI216" i="3"/>
  <c r="JI214" i="3" s="1"/>
  <c r="JI188" i="3"/>
  <c r="WO216" i="3"/>
  <c r="WO214" i="3" s="1"/>
  <c r="WO188" i="3"/>
  <c r="OZ216" i="3"/>
  <c r="OZ214" i="3" s="1"/>
  <c r="OZ188" i="3"/>
  <c r="HR216" i="3"/>
  <c r="HR214" i="3" s="1"/>
  <c r="HR188" i="3"/>
  <c r="TG216" i="3"/>
  <c r="TG214" i="3" s="1"/>
  <c r="TG188" i="3"/>
  <c r="TG256" i="3"/>
  <c r="TG254" i="3" s="1"/>
  <c r="VO216" i="3"/>
  <c r="VO214" i="3" s="1"/>
  <c r="VO188" i="3"/>
  <c r="ACD216" i="3"/>
  <c r="ACD214" i="3" s="1"/>
  <c r="ACD256" i="3"/>
  <c r="ACD254" i="3" s="1"/>
  <c r="ACD188" i="3"/>
  <c r="KB216" i="3"/>
  <c r="KB214" i="3" s="1"/>
  <c r="KB188" i="3"/>
  <c r="ST216" i="3"/>
  <c r="ST214" i="3" s="1"/>
  <c r="ST188" i="3"/>
  <c r="QS216" i="3"/>
  <c r="QS214" i="3" s="1"/>
  <c r="QS188" i="3"/>
  <c r="QS234" i="3"/>
  <c r="QS232" i="3" s="1"/>
  <c r="NQ216" i="3"/>
  <c r="NQ214" i="3" s="1"/>
  <c r="NQ188" i="3"/>
  <c r="RO216" i="3"/>
  <c r="RO214" i="3" s="1"/>
  <c r="RO188" i="3"/>
  <c r="LC216" i="3"/>
  <c r="LC214" i="3" s="1"/>
  <c r="LC188" i="3"/>
  <c r="LC234" i="3"/>
  <c r="LC232" i="3" s="1"/>
  <c r="UN216" i="3"/>
  <c r="UN214" i="3" s="1"/>
  <c r="UN188" i="3"/>
  <c r="ACM216" i="3"/>
  <c r="ACM214" i="3" s="1"/>
  <c r="ACM188" i="3"/>
  <c r="ACM234" i="3"/>
  <c r="ACM232" i="3" s="1"/>
  <c r="ACM256" i="3"/>
  <c r="ACM254" i="3" s="1"/>
  <c r="TK216" i="3"/>
  <c r="TK214" i="3" s="1"/>
  <c r="TK188" i="3"/>
  <c r="HB216" i="3"/>
  <c r="HB214" i="3" s="1"/>
  <c r="HB188" i="3"/>
  <c r="AEP216" i="3"/>
  <c r="AEP214" i="3" s="1"/>
  <c r="AEP188" i="3"/>
  <c r="YR216" i="3"/>
  <c r="YR214" i="3" s="1"/>
  <c r="YR188" i="3"/>
  <c r="ND216" i="3"/>
  <c r="ND214" i="3" s="1"/>
  <c r="ND188" i="3"/>
  <c r="ND256" i="3"/>
  <c r="ND254" i="3" s="1"/>
  <c r="ABT216" i="3"/>
  <c r="ABT188" i="3"/>
  <c r="DA216" i="3"/>
  <c r="DA214" i="3" s="1"/>
  <c r="DA188" i="3"/>
  <c r="DA256" i="3"/>
  <c r="DA254" i="3" s="1"/>
  <c r="DA234" i="3"/>
  <c r="JM216" i="3"/>
  <c r="JM214" i="3" s="1"/>
  <c r="JM188" i="3"/>
  <c r="AFG216" i="3"/>
  <c r="AFG214" i="3" s="1"/>
  <c r="AFG256" i="3"/>
  <c r="AFG254" i="3" s="1"/>
  <c r="AFG188" i="3"/>
  <c r="AFB216" i="3"/>
  <c r="AFB214" i="3" s="1"/>
  <c r="AFB188" i="3"/>
  <c r="DY216" i="3"/>
  <c r="DY214" i="3" s="1"/>
  <c r="DY256" i="3"/>
  <c r="DY254" i="3" s="1"/>
  <c r="DY234" i="3"/>
  <c r="DY232" i="3" s="1"/>
  <c r="DY188" i="3"/>
  <c r="PR216" i="3"/>
  <c r="PR214" i="3" s="1"/>
  <c r="PR188" i="3"/>
  <c r="KY216" i="3"/>
  <c r="KY214" i="3" s="1"/>
  <c r="KY188" i="3"/>
  <c r="FR216" i="3"/>
  <c r="FR214" i="3" s="1"/>
  <c r="FR188" i="3"/>
  <c r="FR256" i="3"/>
  <c r="FR254" i="3" s="1"/>
  <c r="FR234" i="3"/>
  <c r="FR232" i="3" s="1"/>
  <c r="YB216" i="3"/>
  <c r="YB214" i="3" s="1"/>
  <c r="YB188" i="3"/>
  <c r="GE216" i="3"/>
  <c r="GE214" i="3" s="1"/>
  <c r="GE188" i="3"/>
  <c r="LY216" i="3"/>
  <c r="LY214" i="3" s="1"/>
  <c r="LY188" i="3"/>
  <c r="YS216" i="3"/>
  <c r="YS214" i="3" s="1"/>
  <c r="YS188" i="3"/>
  <c r="NK216" i="3"/>
  <c r="NK214" i="3" s="1"/>
  <c r="NK188" i="3"/>
  <c r="AB200" i="3"/>
  <c r="DQ216" i="3"/>
  <c r="DQ214" i="3" s="1"/>
  <c r="DQ256" i="3"/>
  <c r="DQ254" i="3" s="1"/>
  <c r="DQ234" i="3"/>
  <c r="DQ232" i="3" s="1"/>
  <c r="DQ188" i="3"/>
  <c r="GI216" i="3"/>
  <c r="GI214" i="3" s="1"/>
  <c r="GI188" i="3"/>
  <c r="GI234" i="3"/>
  <c r="GI232" i="3" s="1"/>
  <c r="HO216" i="3"/>
  <c r="HO214" i="3" s="1"/>
  <c r="HO188" i="3"/>
  <c r="RL216" i="3"/>
  <c r="RL214" i="3" s="1"/>
  <c r="RL188" i="3"/>
  <c r="NT216" i="3"/>
  <c r="NT214" i="3" s="1"/>
  <c r="NT188" i="3"/>
  <c r="RX216" i="3"/>
  <c r="RX214" i="3" s="1"/>
  <c r="RX188" i="3"/>
  <c r="ZL216" i="3"/>
  <c r="ZL214" i="3" s="1"/>
  <c r="ZL188" i="3"/>
  <c r="BV216" i="3"/>
  <c r="BV214" i="3" s="1"/>
  <c r="BV234" i="3"/>
  <c r="BV232" i="3" s="1"/>
  <c r="BV256" i="3"/>
  <c r="BV254" i="3" s="1"/>
  <c r="BV188" i="3"/>
  <c r="BM216" i="3"/>
  <c r="BM256" i="3"/>
  <c r="BM254" i="3" s="1"/>
  <c r="BM234" i="3"/>
  <c r="BM232" i="3" s="1"/>
  <c r="BM188" i="3"/>
  <c r="HD216" i="3"/>
  <c r="HD214" i="3" s="1"/>
  <c r="HD188" i="3"/>
  <c r="VB216" i="3"/>
  <c r="VB214" i="3" s="1"/>
  <c r="VB234" i="3"/>
  <c r="VB232" i="3" s="1"/>
  <c r="VB188" i="3"/>
  <c r="GP216" i="3"/>
  <c r="GP214" i="3" s="1"/>
  <c r="GP188" i="3"/>
  <c r="QX216" i="3"/>
  <c r="QX214" i="3" s="1"/>
  <c r="QX188" i="3"/>
  <c r="ZI216" i="3"/>
  <c r="ZI214" i="3" s="1"/>
  <c r="ZI234" i="3"/>
  <c r="ZI232" i="3" s="1"/>
  <c r="ZI188" i="3"/>
  <c r="NZ216" i="3"/>
  <c r="NZ214" i="3" s="1"/>
  <c r="NZ256" i="3"/>
  <c r="NZ254" i="3" s="1"/>
  <c r="NZ188" i="3"/>
  <c r="EE216" i="3"/>
  <c r="EE214" i="3" s="1"/>
  <c r="EE234" i="3"/>
  <c r="EE232" i="3" s="1"/>
  <c r="EE256" i="3"/>
  <c r="EE254" i="3" s="1"/>
  <c r="EE188" i="3"/>
  <c r="LK216" i="3"/>
  <c r="LK214" i="3" s="1"/>
  <c r="LK188" i="3"/>
  <c r="ADX216" i="3"/>
  <c r="ADX214" i="3" s="1"/>
  <c r="ADX188" i="3"/>
  <c r="HL216" i="3"/>
  <c r="HL214" i="3" s="1"/>
  <c r="HL256" i="3"/>
  <c r="HL254" i="3" s="1"/>
  <c r="HL188" i="3"/>
  <c r="KN216" i="3"/>
  <c r="KN214" i="3" s="1"/>
  <c r="KN188" i="3"/>
  <c r="DK216" i="3"/>
  <c r="DK214" i="3" s="1"/>
  <c r="DK234" i="3"/>
  <c r="DK232" i="3" s="1"/>
  <c r="DK256" i="3"/>
  <c r="DK254" i="3" s="1"/>
  <c r="DK188" i="3"/>
  <c r="DR216" i="3"/>
  <c r="DR214" i="3" s="1"/>
  <c r="DR234" i="3"/>
  <c r="DR232" i="3" s="1"/>
  <c r="DR256" i="3"/>
  <c r="DR254" i="3" s="1"/>
  <c r="DR188" i="3"/>
  <c r="ABX216" i="3"/>
  <c r="ABX214" i="3" s="1"/>
  <c r="ABX188" i="3"/>
  <c r="ACE216" i="3"/>
  <c r="ACE214" i="3" s="1"/>
  <c r="ACE188" i="3"/>
  <c r="YD216" i="3"/>
  <c r="YD214" i="3" s="1"/>
  <c r="YD234" i="3"/>
  <c r="YD232" i="3" s="1"/>
  <c r="YD188" i="3"/>
  <c r="YD256" i="3"/>
  <c r="YD254" i="3" s="1"/>
  <c r="JX216" i="3"/>
  <c r="JX214" i="3" s="1"/>
  <c r="JX234" i="3"/>
  <c r="JX232" i="3" s="1"/>
  <c r="JX188" i="3"/>
  <c r="FQ216" i="3"/>
  <c r="FQ214" i="3" s="1"/>
  <c r="FQ188" i="3"/>
  <c r="HZ216" i="3"/>
  <c r="HZ214" i="3" s="1"/>
  <c r="HZ234" i="3"/>
  <c r="HZ232" i="3" s="1"/>
  <c r="HZ188" i="3"/>
  <c r="ACC216" i="3"/>
  <c r="ACC214" i="3" s="1"/>
  <c r="ACC188" i="3"/>
  <c r="SD216" i="3"/>
  <c r="SD214" i="3" s="1"/>
  <c r="SD256" i="3"/>
  <c r="SD254" i="3" s="1"/>
  <c r="SD188" i="3"/>
  <c r="IL216" i="3"/>
  <c r="IL214" i="3" s="1"/>
  <c r="IL188" i="3"/>
  <c r="TR216" i="3"/>
  <c r="TR214" i="3" s="1"/>
  <c r="TR188" i="3"/>
  <c r="XR216" i="3"/>
  <c r="XR214" i="3" s="1"/>
  <c r="XR188" i="3"/>
  <c r="DW216" i="3"/>
  <c r="DW214" i="3" s="1"/>
  <c r="DW234" i="3"/>
  <c r="DW232" i="3" s="1"/>
  <c r="DW188" i="3"/>
  <c r="AAJ216" i="3"/>
  <c r="AAJ214" i="3" s="1"/>
  <c r="AAJ188" i="3"/>
  <c r="SG216" i="3"/>
  <c r="SG214" i="3" s="1"/>
  <c r="SG188" i="3"/>
  <c r="VJ216" i="3"/>
  <c r="VJ214" i="3" s="1"/>
  <c r="VJ188" i="3"/>
  <c r="IJ216" i="3"/>
  <c r="IJ214" i="3" s="1"/>
  <c r="IJ188" i="3"/>
  <c r="VF216" i="3"/>
  <c r="VF214" i="3" s="1"/>
  <c r="VF188" i="3"/>
  <c r="EP216" i="3"/>
  <c r="EP214" i="3" s="1"/>
  <c r="EP188" i="3"/>
  <c r="PW216" i="3"/>
  <c r="PW214" i="3" s="1"/>
  <c r="PW188" i="3"/>
  <c r="AEA216" i="3"/>
  <c r="AEA214" i="3" s="1"/>
  <c r="AEA188" i="3"/>
  <c r="WT216" i="3"/>
  <c r="WT214" i="3" s="1"/>
  <c r="WT188" i="3"/>
  <c r="ADE216" i="3"/>
  <c r="ADE214" i="3" s="1"/>
  <c r="ADE188" i="3"/>
  <c r="PM216" i="3"/>
  <c r="PM214" i="3" s="1"/>
  <c r="PM234" i="3"/>
  <c r="PM232" i="3" s="1"/>
  <c r="PM256" i="3"/>
  <c r="PM254" i="3" s="1"/>
  <c r="PM188" i="3"/>
  <c r="QG216" i="3"/>
  <c r="QG214" i="3" s="1"/>
  <c r="QG188" i="3"/>
  <c r="RW216" i="3"/>
  <c r="RW214" i="3" s="1"/>
  <c r="RW234" i="3"/>
  <c r="RW232" i="3" s="1"/>
  <c r="RW188" i="3"/>
  <c r="JB216" i="3"/>
  <c r="JB214" i="3" s="1"/>
  <c r="JB188" i="3"/>
  <c r="MA216" i="3"/>
  <c r="MA214" i="3" s="1"/>
  <c r="MA234" i="3"/>
  <c r="MA232" i="3" s="1"/>
  <c r="MA188" i="3"/>
  <c r="ACX216" i="3"/>
  <c r="ACX214" i="3" s="1"/>
  <c r="ACX188" i="3"/>
  <c r="ACX256" i="3"/>
  <c r="ACX254" i="3" s="1"/>
  <c r="ACX234" i="3"/>
  <c r="ACX232" i="3" s="1"/>
  <c r="JH216" i="3"/>
  <c r="JH214" i="3" s="1"/>
  <c r="JH188" i="3"/>
  <c r="VP216" i="3"/>
  <c r="VP214" i="3" s="1"/>
  <c r="VP256" i="3"/>
  <c r="VP254" i="3" s="1"/>
  <c r="VP188" i="3"/>
  <c r="BZ216" i="3"/>
  <c r="BZ214" i="3" s="1"/>
  <c r="BZ234" i="3"/>
  <c r="BZ232" i="3" s="1"/>
  <c r="BZ188" i="3"/>
  <c r="BZ256" i="3"/>
  <c r="BZ254" i="3" s="1"/>
  <c r="AO217" i="3"/>
  <c r="AO235" i="3"/>
  <c r="AO232" i="3" s="1"/>
  <c r="AO188" i="3"/>
  <c r="BA250" i="3"/>
  <c r="AX250" i="3"/>
  <c r="WN216" i="3"/>
  <c r="WN214" i="3" s="1"/>
  <c r="WN188" i="3"/>
  <c r="NL216" i="3"/>
  <c r="NL214" i="3" s="1"/>
  <c r="NL188" i="3"/>
  <c r="IV216" i="3"/>
  <c r="IV214" i="3" s="1"/>
  <c r="IV188" i="3"/>
  <c r="ACN216" i="3"/>
  <c r="ACN214" i="3" s="1"/>
  <c r="ACN256" i="3"/>
  <c r="ACN254" i="3" s="1"/>
  <c r="ACN188" i="3"/>
  <c r="VD216" i="3"/>
  <c r="VD214" i="3" s="1"/>
  <c r="VD188" i="3"/>
  <c r="JW216" i="3"/>
  <c r="JW214" i="3" s="1"/>
  <c r="JW188" i="3"/>
  <c r="ZO216" i="3"/>
  <c r="ZO214" i="3" s="1"/>
  <c r="ZO256" i="3"/>
  <c r="ZO254" i="3" s="1"/>
  <c r="ZO188" i="3"/>
  <c r="AAX216" i="3"/>
  <c r="AAX214" i="3" s="1"/>
  <c r="AAX256" i="3"/>
  <c r="AAX254" i="3" s="1"/>
  <c r="AAX188" i="3"/>
  <c r="CP216" i="3"/>
  <c r="CP214" i="3" s="1"/>
  <c r="CP188" i="3"/>
  <c r="CP256" i="3"/>
  <c r="CP234" i="3"/>
  <c r="CP232" i="3" s="1"/>
  <c r="LJ216" i="3"/>
  <c r="LJ188" i="3"/>
  <c r="MR216" i="3"/>
  <c r="MR214" i="3" s="1"/>
  <c r="MR188" i="3"/>
  <c r="AEI216" i="3"/>
  <c r="AEI214" i="3" s="1"/>
  <c r="AEI188" i="3"/>
  <c r="RM216" i="3"/>
  <c r="RM214" i="3" s="1"/>
  <c r="RM256" i="3"/>
  <c r="RM254" i="3" s="1"/>
  <c r="RM188" i="3"/>
  <c r="WG216" i="3"/>
  <c r="WG214" i="3" s="1"/>
  <c r="WG188" i="3"/>
  <c r="MV216" i="3"/>
  <c r="MV214" i="3" s="1"/>
  <c r="MV234" i="3"/>
  <c r="MV232" i="3" s="1"/>
  <c r="MV188" i="3"/>
  <c r="SV216" i="3"/>
  <c r="SV214" i="3" s="1"/>
  <c r="SV188" i="3"/>
  <c r="AAR216" i="3"/>
  <c r="AAR214" i="3" s="1"/>
  <c r="AAR256" i="3"/>
  <c r="AAR254" i="3" s="1"/>
  <c r="AAR234" i="3"/>
  <c r="AAR232" i="3" s="1"/>
  <c r="AAR188" i="3"/>
  <c r="KA216" i="3"/>
  <c r="KA214" i="3" s="1"/>
  <c r="KA234" i="3"/>
  <c r="KA232" i="3" s="1"/>
  <c r="KA188" i="3"/>
  <c r="LP216" i="3"/>
  <c r="LP214" i="3" s="1"/>
  <c r="LP188" i="3"/>
  <c r="LP234" i="3"/>
  <c r="LP232" i="3" s="1"/>
  <c r="UF216" i="3"/>
  <c r="UF214" i="3" s="1"/>
  <c r="UF234" i="3"/>
  <c r="UF232" i="3" s="1"/>
  <c r="UF256" i="3"/>
  <c r="UF254" i="3" s="1"/>
  <c r="UF188" i="3"/>
  <c r="AEG216" i="3"/>
  <c r="AEG214" i="3" s="1"/>
  <c r="AEG188" i="3"/>
  <c r="MN216" i="3"/>
  <c r="MN214" i="3" s="1"/>
  <c r="MN188" i="3"/>
  <c r="MP216" i="3"/>
  <c r="MP214" i="3" s="1"/>
  <c r="MP256" i="3"/>
  <c r="MP254" i="3" s="1"/>
  <c r="MP188" i="3"/>
  <c r="WL216" i="3"/>
  <c r="WL214" i="3" s="1"/>
  <c r="WL188" i="3"/>
  <c r="XX216" i="3"/>
  <c r="XX214" i="3" s="1"/>
  <c r="XX188" i="3"/>
  <c r="LA216" i="3"/>
  <c r="LA214" i="3" s="1"/>
  <c r="LA234" i="3"/>
  <c r="LA232" i="3" s="1"/>
  <c r="LA188" i="3"/>
  <c r="PX216" i="3"/>
  <c r="PX214" i="3" s="1"/>
  <c r="PX256" i="3"/>
  <c r="PX254" i="3" s="1"/>
  <c r="PX188" i="3"/>
  <c r="AAW216" i="3"/>
  <c r="AAW214" i="3" s="1"/>
  <c r="AAW234" i="3"/>
  <c r="AAW232" i="3" s="1"/>
  <c r="AAW188" i="3"/>
  <c r="KS216" i="3"/>
  <c r="KS214" i="3" s="1"/>
  <c r="KS188" i="3"/>
  <c r="DM216" i="3"/>
  <c r="DM214" i="3" s="1"/>
  <c r="DM188" i="3"/>
  <c r="DM234" i="3"/>
  <c r="DM232" i="3" s="1"/>
  <c r="DM256" i="3"/>
  <c r="DM254" i="3" s="1"/>
  <c r="NO216" i="3"/>
  <c r="NO214" i="3" s="1"/>
  <c r="NO188" i="3"/>
  <c r="DT216" i="3"/>
  <c r="DT214" i="3" s="1"/>
  <c r="DT188" i="3"/>
  <c r="DT256" i="3"/>
  <c r="DT254" i="3" s="1"/>
  <c r="DT234" i="3"/>
  <c r="DT232" i="3" s="1"/>
  <c r="QI216" i="3"/>
  <c r="QI214" i="3" s="1"/>
  <c r="QI188" i="3"/>
  <c r="RA216" i="3"/>
  <c r="RA214" i="3" s="1"/>
  <c r="RA188" i="3"/>
  <c r="YA216" i="3"/>
  <c r="YA214" i="3" s="1"/>
  <c r="YA234" i="3"/>
  <c r="YA232" i="3" s="1"/>
  <c r="YA188" i="3"/>
  <c r="EF216" i="3"/>
  <c r="EF214" i="3" s="1"/>
  <c r="EF188" i="3"/>
  <c r="EF234" i="3"/>
  <c r="EF232" i="3" s="1"/>
  <c r="EF256" i="3"/>
  <c r="EF254" i="3" s="1"/>
  <c r="EY216" i="3"/>
  <c r="EY214" i="3" s="1"/>
  <c r="EY256" i="3"/>
  <c r="EY254" i="3" s="1"/>
  <c r="EY188" i="3"/>
  <c r="FK216" i="3"/>
  <c r="FK214" i="3" s="1"/>
  <c r="FK256" i="3"/>
  <c r="FK254" i="3" s="1"/>
  <c r="FK234" i="3"/>
  <c r="FK232" i="3" s="1"/>
  <c r="FK188" i="3"/>
  <c r="AEC216" i="3"/>
  <c r="AEC188" i="3"/>
  <c r="RD216" i="3"/>
  <c r="RD214" i="3" s="1"/>
  <c r="RD256" i="3"/>
  <c r="RD254" i="3" s="1"/>
  <c r="RD188" i="3"/>
  <c r="VR216" i="3"/>
  <c r="VR214" i="3" s="1"/>
  <c r="VR188" i="3"/>
  <c r="OD216" i="3"/>
  <c r="OD214" i="3" s="1"/>
  <c r="OD256" i="3"/>
  <c r="OD254" i="3" s="1"/>
  <c r="OD188" i="3"/>
  <c r="QR216" i="3"/>
  <c r="QR214" i="3" s="1"/>
  <c r="QR188" i="3"/>
  <c r="AES216" i="3"/>
  <c r="AES214" i="3" s="1"/>
  <c r="AES256" i="3"/>
  <c r="AES254" i="3" s="1"/>
  <c r="AES188" i="3"/>
  <c r="VG216" i="3"/>
  <c r="VG214" i="3" s="1"/>
  <c r="VG188" i="3"/>
  <c r="AAV216" i="3"/>
  <c r="AAV214" i="3" s="1"/>
  <c r="AAV188" i="3"/>
  <c r="XE216" i="3"/>
  <c r="XE214" i="3" s="1"/>
  <c r="XE188" i="3"/>
  <c r="OB216" i="3"/>
  <c r="OB214" i="3" s="1"/>
  <c r="OB256" i="3"/>
  <c r="OB254" i="3" s="1"/>
  <c r="OB188" i="3"/>
  <c r="EJ216" i="3"/>
  <c r="EJ214" i="3" s="1"/>
  <c r="EJ256" i="3"/>
  <c r="EJ254" i="3" s="1"/>
  <c r="EJ234" i="3"/>
  <c r="EJ232" i="3" s="1"/>
  <c r="EJ188" i="3"/>
  <c r="ACO216" i="3"/>
  <c r="ACO214" i="3" s="1"/>
  <c r="ACO256" i="3"/>
  <c r="ACO254" i="3" s="1"/>
  <c r="ACO188" i="3"/>
  <c r="NI216" i="3"/>
  <c r="NI214" i="3" s="1"/>
  <c r="NI234" i="3"/>
  <c r="NI232" i="3" s="1"/>
  <c r="NI188" i="3"/>
  <c r="AEZ216" i="3"/>
  <c r="AEZ214" i="3" s="1"/>
  <c r="AEZ188" i="3"/>
  <c r="EU216" i="3"/>
  <c r="EU214" i="3" s="1"/>
  <c r="EU188" i="3"/>
  <c r="CV216" i="3"/>
  <c r="CV214" i="3" s="1"/>
  <c r="CV256" i="3"/>
  <c r="CV254" i="3" s="1"/>
  <c r="CV234" i="3"/>
  <c r="CV188" i="3"/>
  <c r="WF216" i="3"/>
  <c r="WF214" i="3" s="1"/>
  <c r="WF188" i="3"/>
  <c r="QC216" i="3"/>
  <c r="QC214" i="3" s="1"/>
  <c r="QC256" i="3"/>
  <c r="QC254" i="3" s="1"/>
  <c r="QC188" i="3"/>
  <c r="XS216" i="3"/>
  <c r="XS214" i="3" s="1"/>
  <c r="XS256" i="3"/>
  <c r="XS254" i="3" s="1"/>
  <c r="XS188" i="3"/>
  <c r="ZS216" i="3"/>
  <c r="ZS214" i="3" s="1"/>
  <c r="ZS256" i="3"/>
  <c r="ZS254" i="3" s="1"/>
  <c r="ZS188" i="3"/>
  <c r="UX216" i="3"/>
  <c r="UX214" i="3" s="1"/>
  <c r="UX256" i="3"/>
  <c r="UX254" i="3" s="1"/>
  <c r="UX188" i="3"/>
  <c r="TF216" i="3"/>
  <c r="TF214" i="3" s="1"/>
  <c r="TF188" i="3"/>
  <c r="GF216" i="3"/>
  <c r="GF214" i="3" s="1"/>
  <c r="GF188" i="3"/>
  <c r="YL216" i="3"/>
  <c r="YL214" i="3" s="1"/>
  <c r="YL188" i="3"/>
  <c r="UM216" i="3"/>
  <c r="UM214" i="3" s="1"/>
  <c r="UM188" i="3"/>
  <c r="DP216" i="3"/>
  <c r="DP214" i="3" s="1"/>
  <c r="DP188" i="3"/>
  <c r="DP256" i="3"/>
  <c r="DP254" i="3" s="1"/>
  <c r="DP234" i="3"/>
  <c r="DP232" i="3" s="1"/>
  <c r="YT216" i="3"/>
  <c r="YT214" i="3" s="1"/>
  <c r="YT188" i="3"/>
  <c r="ABH216" i="3"/>
  <c r="ABH214" i="3" s="1"/>
  <c r="ABH256" i="3"/>
  <c r="ABH254" i="3" s="1"/>
  <c r="ABH188" i="3"/>
  <c r="AEV216" i="3"/>
  <c r="AEV214" i="3" s="1"/>
  <c r="AEV188" i="3"/>
  <c r="UH216" i="3"/>
  <c r="UH214" i="3" s="1"/>
  <c r="UH188" i="3"/>
  <c r="ABM216" i="3"/>
  <c r="ABM214" i="3" s="1"/>
  <c r="ABM188" i="3"/>
  <c r="VM216" i="3"/>
  <c r="VM214" i="3" s="1"/>
  <c r="VM256" i="3"/>
  <c r="VM254" i="3" s="1"/>
  <c r="VM188" i="3"/>
  <c r="VM234" i="3"/>
  <c r="VM232" i="3" s="1"/>
  <c r="AFF216" i="3"/>
  <c r="AFF214" i="3" s="1"/>
  <c r="AFF188" i="3"/>
  <c r="VU216" i="3"/>
  <c r="VU214" i="3" s="1"/>
  <c r="VU188" i="3"/>
  <c r="ABS216" i="3"/>
  <c r="ABS214" i="3" s="1"/>
  <c r="ABS188" i="3"/>
  <c r="RV216" i="3"/>
  <c r="RV214" i="3" s="1"/>
  <c r="RV188" i="3"/>
  <c r="HE216" i="3"/>
  <c r="HE214" i="3" s="1"/>
  <c r="HE188" i="3"/>
  <c r="ABN216" i="3"/>
  <c r="ABN214" i="3" s="1"/>
  <c r="ABN188" i="3"/>
  <c r="GS216" i="3"/>
  <c r="GS214" i="3" s="1"/>
  <c r="GS188" i="3"/>
  <c r="XB216" i="3"/>
  <c r="XB256" i="3"/>
  <c r="XB188" i="3"/>
  <c r="HA216" i="3"/>
  <c r="HA214" i="3" s="1"/>
  <c r="HA188" i="3"/>
  <c r="HA234" i="3"/>
  <c r="HA232" i="3" s="1"/>
  <c r="HA256" i="3"/>
  <c r="HA254" i="3" s="1"/>
  <c r="TA216" i="3"/>
  <c r="TA214" i="3" s="1"/>
  <c r="TA188" i="3"/>
  <c r="HP216" i="3"/>
  <c r="HP214" i="3" s="1"/>
  <c r="HP188" i="3"/>
  <c r="HP256" i="3"/>
  <c r="HP254" i="3" s="1"/>
  <c r="LW216" i="3"/>
  <c r="LW214" i="3" s="1"/>
  <c r="LW188" i="3"/>
  <c r="ON216" i="3"/>
  <c r="ON214" i="3" s="1"/>
  <c r="ON188" i="3"/>
  <c r="XO216" i="3"/>
  <c r="XO214" i="3" s="1"/>
  <c r="XO256" i="3"/>
  <c r="XO254" i="3" s="1"/>
  <c r="XO188" i="3"/>
  <c r="ACH216" i="3"/>
  <c r="ACH214" i="3" s="1"/>
  <c r="ACH256" i="3"/>
  <c r="ACH254" i="3" s="1"/>
  <c r="ACH234" i="3"/>
  <c r="ACH232" i="3" s="1"/>
  <c r="ACH188" i="3"/>
  <c r="ACA216" i="3"/>
  <c r="ACA214" i="3" s="1"/>
  <c r="ACA188" i="3"/>
  <c r="ACA256" i="3"/>
  <c r="ACA254" i="3" s="1"/>
  <c r="ACA234" i="3"/>
  <c r="ACA232" i="3" s="1"/>
  <c r="LI216" i="3"/>
  <c r="LI214" i="3" s="1"/>
  <c r="LI256" i="3"/>
  <c r="LI254" i="3" s="1"/>
  <c r="LI188" i="3"/>
  <c r="FA216" i="3"/>
  <c r="FA214" i="3" s="1"/>
  <c r="FA188" i="3"/>
  <c r="DI216" i="3"/>
  <c r="DI214" i="3" s="1"/>
  <c r="DI256" i="3"/>
  <c r="DI254" i="3" s="1"/>
  <c r="DI234" i="3"/>
  <c r="DI232" i="3" s="1"/>
  <c r="DI188" i="3"/>
  <c r="OA216" i="3"/>
  <c r="OA214" i="3" s="1"/>
  <c r="OA188" i="3"/>
  <c r="ACL216" i="3"/>
  <c r="ACL214" i="3" s="1"/>
  <c r="ACL256" i="3"/>
  <c r="ACL254" i="3" s="1"/>
  <c r="ACL188" i="3"/>
  <c r="MF216" i="3"/>
  <c r="MF214" i="3" s="1"/>
  <c r="MF188" i="3"/>
  <c r="MH216" i="3"/>
  <c r="MH214" i="3" s="1"/>
  <c r="MH256" i="3"/>
  <c r="MH254" i="3" s="1"/>
  <c r="MH188" i="3"/>
  <c r="ZT216" i="3"/>
  <c r="ZT214" i="3" s="1"/>
  <c r="ZT188" i="3"/>
  <c r="ZT256" i="3"/>
  <c r="ZT254" i="3" s="1"/>
  <c r="RG216" i="3"/>
  <c r="RG234" i="3"/>
  <c r="RG188" i="3"/>
  <c r="LX216" i="3"/>
  <c r="LX214" i="3" s="1"/>
  <c r="LX234" i="3"/>
  <c r="LX232" i="3" s="1"/>
  <c r="LX188" i="3"/>
  <c r="WZ216" i="3"/>
  <c r="WZ214" i="3" s="1"/>
  <c r="WZ188" i="3"/>
  <c r="CE216" i="3"/>
  <c r="CE214" i="3" s="1"/>
  <c r="CE256" i="3"/>
  <c r="CE254" i="3" s="1"/>
  <c r="CE188" i="3"/>
  <c r="CE234" i="3"/>
  <c r="CE232" i="3" s="1"/>
  <c r="YN216" i="3"/>
  <c r="YN214" i="3" s="1"/>
  <c r="YN188" i="3"/>
  <c r="RN216" i="3"/>
  <c r="RN214" i="3" s="1"/>
  <c r="RN188" i="3"/>
  <c r="EW216" i="3"/>
  <c r="EW214" i="3" s="1"/>
  <c r="EW256" i="3"/>
  <c r="EW254" i="3" s="1"/>
  <c r="EW188" i="3"/>
  <c r="MM216" i="3"/>
  <c r="MM214" i="3" s="1"/>
  <c r="MM188" i="3"/>
  <c r="UW216" i="3"/>
  <c r="UW214" i="3" s="1"/>
  <c r="UW188" i="3"/>
  <c r="GH216" i="3"/>
  <c r="GH214" i="3" s="1"/>
  <c r="GH234" i="3"/>
  <c r="GH232" i="3" s="1"/>
  <c r="GH188" i="3"/>
  <c r="HY216" i="3"/>
  <c r="HY214" i="3" s="1"/>
  <c r="HY256" i="3"/>
  <c r="HY254" i="3" s="1"/>
  <c r="HY188" i="3"/>
  <c r="TY216" i="3"/>
  <c r="TY214" i="3" s="1"/>
  <c r="TY256" i="3"/>
  <c r="TY254" i="3" s="1"/>
  <c r="TY188" i="3"/>
  <c r="US188" i="3"/>
  <c r="IR216" i="3"/>
  <c r="IR214" i="3" s="1"/>
  <c r="IR256" i="3"/>
  <c r="IR254" i="3" s="1"/>
  <c r="IR188" i="3"/>
  <c r="IM216" i="3"/>
  <c r="IM214" i="3" s="1"/>
  <c r="IM188" i="3"/>
  <c r="IQ216" i="3"/>
  <c r="IQ214" i="3" s="1"/>
  <c r="IQ188" i="3"/>
  <c r="SI216" i="3"/>
  <c r="SI214" i="3" s="1"/>
  <c r="SI256" i="3"/>
  <c r="SI254" i="3" s="1"/>
  <c r="SI188" i="3"/>
  <c r="HH216" i="3"/>
  <c r="HH214" i="3" s="1"/>
  <c r="HH256" i="3"/>
  <c r="HH254" i="3" s="1"/>
  <c r="HH234" i="3"/>
  <c r="HH232" i="3" s="1"/>
  <c r="HH188" i="3"/>
  <c r="WW216" i="3"/>
  <c r="WW214" i="3" s="1"/>
  <c r="WW188" i="3"/>
  <c r="EH216" i="3"/>
  <c r="EH214" i="3" s="1"/>
  <c r="EH188" i="3"/>
  <c r="TM216" i="3"/>
  <c r="TM214" i="3" s="1"/>
  <c r="TM188" i="3"/>
  <c r="OF216" i="3"/>
  <c r="OF214" i="3" s="1"/>
  <c r="OF234" i="3"/>
  <c r="OF232" i="3" s="1"/>
  <c r="OF188" i="3"/>
  <c r="ABY216" i="3"/>
  <c r="ABY214" i="3" s="1"/>
  <c r="ABY188" i="3"/>
  <c r="HG216" i="3"/>
  <c r="HG214" i="3" s="1"/>
  <c r="HG188" i="3"/>
  <c r="FZ216" i="3"/>
  <c r="FZ214" i="3" s="1"/>
  <c r="FZ234" i="3"/>
  <c r="FZ232" i="3" s="1"/>
  <c r="FZ256" i="3"/>
  <c r="FZ254" i="3" s="1"/>
  <c r="FZ188" i="3"/>
  <c r="XJ216" i="3"/>
  <c r="XJ214" i="3" s="1"/>
  <c r="XJ256" i="3"/>
  <c r="XJ254" i="3" s="1"/>
  <c r="XJ188" i="3"/>
  <c r="HF216" i="3"/>
  <c r="HF214" i="3" s="1"/>
  <c r="HF188" i="3"/>
  <c r="NB216" i="3"/>
  <c r="NB214" i="3" s="1"/>
  <c r="NB188" i="3"/>
  <c r="RT216" i="3"/>
  <c r="RT214" i="3" s="1"/>
  <c r="RT188" i="3"/>
  <c r="RT234" i="3"/>
  <c r="RT232" i="3" s="1"/>
  <c r="NW216" i="3"/>
  <c r="NW214" i="3" s="1"/>
  <c r="NW188" i="3"/>
  <c r="MJ216" i="3"/>
  <c r="MJ214" i="3" s="1"/>
  <c r="MJ234" i="3"/>
  <c r="MJ232" i="3" s="1"/>
  <c r="MJ188" i="3"/>
  <c r="FG216" i="3"/>
  <c r="FG214" i="3" s="1"/>
  <c r="FG188" i="3"/>
  <c r="ADQ216" i="3"/>
  <c r="ADQ214" i="3" s="1"/>
  <c r="ADQ188" i="3"/>
  <c r="ADQ256" i="3"/>
  <c r="ADQ254" i="3" s="1"/>
  <c r="UA216" i="3"/>
  <c r="UA214" i="3" s="1"/>
  <c r="UA188" i="3"/>
  <c r="UA256" i="3"/>
  <c r="UA254" i="3" s="1"/>
  <c r="FU216" i="3"/>
  <c r="FU214" i="3" s="1"/>
  <c r="FU188" i="3"/>
  <c r="AEB216" i="3"/>
  <c r="AEB214" i="3" s="1"/>
  <c r="AEB188" i="3"/>
  <c r="QN216" i="3"/>
  <c r="QN214" i="3" s="1"/>
  <c r="QN256" i="3"/>
  <c r="QN254" i="3" s="1"/>
  <c r="QN188" i="3"/>
  <c r="XM216" i="3"/>
  <c r="XM214" i="3" s="1"/>
  <c r="XM188" i="3"/>
  <c r="XM256" i="3"/>
  <c r="XM254" i="3" s="1"/>
  <c r="XM234" i="3"/>
  <c r="XM232" i="3" s="1"/>
  <c r="PZ216" i="3"/>
  <c r="PZ214" i="3" s="1"/>
  <c r="PZ188" i="3"/>
  <c r="AFC216" i="3"/>
  <c r="AFC214" i="3" s="1"/>
  <c r="AFC256" i="3"/>
  <c r="AFC254" i="3" s="1"/>
  <c r="AFC188" i="3"/>
  <c r="YY216" i="3"/>
  <c r="YY214" i="3" s="1"/>
  <c r="YY256" i="3"/>
  <c r="YY254" i="3" s="1"/>
  <c r="YY188" i="3"/>
  <c r="PP216" i="3"/>
  <c r="PP214" i="3" s="1"/>
  <c r="PP188" i="3"/>
  <c r="UO216" i="3"/>
  <c r="UO214" i="3" s="1"/>
  <c r="UO188" i="3"/>
  <c r="UO256" i="3"/>
  <c r="UO254" i="3" s="1"/>
  <c r="HV216" i="3"/>
  <c r="HV188" i="3"/>
  <c r="GN216" i="3"/>
  <c r="GN214" i="3" s="1"/>
  <c r="GN188" i="3"/>
  <c r="GN256" i="3"/>
  <c r="GN254" i="3" s="1"/>
  <c r="NY216" i="3"/>
  <c r="NY214" i="3" s="1"/>
  <c r="NY188" i="3"/>
  <c r="AEM216" i="3"/>
  <c r="AEM214" i="3" s="1"/>
  <c r="AEM188" i="3"/>
  <c r="KW216" i="3"/>
  <c r="KW214" i="3" s="1"/>
  <c r="KW188" i="3"/>
  <c r="JU216" i="3"/>
  <c r="JU214" i="3" s="1"/>
  <c r="JU256" i="3"/>
  <c r="JU254" i="3" s="1"/>
  <c r="JU234" i="3"/>
  <c r="JU232" i="3" s="1"/>
  <c r="JU188" i="3"/>
  <c r="YO216" i="3"/>
  <c r="YO214" i="3" s="1"/>
  <c r="YO188" i="3"/>
  <c r="XH216" i="3"/>
  <c r="XH214" i="3" s="1"/>
  <c r="XH188" i="3"/>
  <c r="XI216" i="3"/>
  <c r="XI214" i="3" s="1"/>
  <c r="XI234" i="3"/>
  <c r="XI232" i="3" s="1"/>
  <c r="XI188" i="3"/>
  <c r="ABC216" i="3"/>
  <c r="ABC214" i="3" s="1"/>
  <c r="ABC188" i="3"/>
  <c r="AEE216" i="3"/>
  <c r="AEE214" i="3" s="1"/>
  <c r="AEE256" i="3"/>
  <c r="AEE254" i="3" s="1"/>
  <c r="AEE188" i="3"/>
  <c r="ADO216" i="3"/>
  <c r="ADO214" i="3" s="1"/>
  <c r="ADO188" i="3"/>
  <c r="AAM216" i="3"/>
  <c r="AAM214" i="3" s="1"/>
  <c r="AAM256" i="3"/>
  <c r="AAM254" i="3" s="1"/>
  <c r="AAM188" i="3"/>
  <c r="AEO216" i="3"/>
  <c r="AEO214" i="3" s="1"/>
  <c r="AEO256" i="3"/>
  <c r="AEO254" i="3" s="1"/>
  <c r="AEO188" i="3"/>
  <c r="EG216" i="3"/>
  <c r="EG214" i="3" s="1"/>
  <c r="EG234" i="3"/>
  <c r="EG232" i="3" s="1"/>
  <c r="EG188" i="3"/>
  <c r="AEQ216" i="3"/>
  <c r="AEQ214" i="3" s="1"/>
  <c r="AEQ256" i="3"/>
  <c r="AEQ254" i="3" s="1"/>
  <c r="AEQ188" i="3"/>
  <c r="AAA216" i="3"/>
  <c r="AAA214" i="3" s="1"/>
  <c r="AAA188" i="3"/>
  <c r="GM216" i="3"/>
  <c r="GM214" i="3" s="1"/>
  <c r="GM256" i="3"/>
  <c r="GM254" i="3" s="1"/>
  <c r="GM188" i="3"/>
  <c r="ZN216" i="3"/>
  <c r="ZN214" i="3" s="1"/>
  <c r="ZN256" i="3"/>
  <c r="ZN254" i="3" s="1"/>
  <c r="ZN188" i="3"/>
  <c r="BI222" i="3"/>
  <c r="BI228" i="3" s="1"/>
  <c r="BY216" i="3"/>
  <c r="BY214" i="3" s="1"/>
  <c r="BY234" i="3"/>
  <c r="BY232" i="3" s="1"/>
  <c r="BY256" i="3"/>
  <c r="BY254" i="3" s="1"/>
  <c r="BY188" i="3"/>
  <c r="MZ216" i="3"/>
  <c r="MZ214" i="3" s="1"/>
  <c r="MZ188" i="3"/>
  <c r="OJ216" i="3"/>
  <c r="OJ214" i="3" s="1"/>
  <c r="OJ188" i="3"/>
  <c r="SA216" i="3"/>
  <c r="SA214" i="3" s="1"/>
  <c r="SA188" i="3"/>
  <c r="WS216" i="3"/>
  <c r="WS214" i="3" s="1"/>
  <c r="WS188" i="3"/>
  <c r="TI216" i="3"/>
  <c r="TI214" i="3" s="1"/>
  <c r="TI188" i="3"/>
  <c r="TC188" i="3"/>
  <c r="LO216" i="3"/>
  <c r="LO214" i="3" s="1"/>
  <c r="LO188" i="3"/>
  <c r="AAN216" i="3"/>
  <c r="AAN214" i="3" s="1"/>
  <c r="AAN234" i="3"/>
  <c r="AAN232" i="3" s="1"/>
  <c r="AAN188" i="3"/>
  <c r="OP216" i="3"/>
  <c r="OP214" i="3" s="1"/>
  <c r="OP188" i="3"/>
  <c r="WM216" i="3"/>
  <c r="WM214" i="3" s="1"/>
  <c r="WM188" i="3"/>
  <c r="ADT216" i="3"/>
  <c r="ADT214" i="3" s="1"/>
  <c r="ADT188" i="3"/>
  <c r="ADT256" i="3"/>
  <c r="ADT254" i="3" s="1"/>
  <c r="OE216" i="3"/>
  <c r="OE214" i="3" s="1"/>
  <c r="OE188" i="3"/>
  <c r="RH216" i="3"/>
  <c r="RH214" i="3" s="1"/>
  <c r="RH256" i="3"/>
  <c r="RH254" i="3" s="1"/>
  <c r="RH188" i="3"/>
  <c r="WC216" i="3"/>
  <c r="WC214" i="3" s="1"/>
  <c r="WC188" i="3"/>
  <c r="JN216" i="3"/>
  <c r="JN214" i="3" s="1"/>
  <c r="JN188" i="3"/>
  <c r="NJ216" i="3"/>
  <c r="NJ214" i="3" s="1"/>
  <c r="NJ188" i="3"/>
  <c r="XY216" i="3"/>
  <c r="XY214" i="3" s="1"/>
  <c r="XY234" i="3"/>
  <c r="XY232" i="3" s="1"/>
  <c r="XY188" i="3"/>
  <c r="ZY216" i="3"/>
  <c r="ZY214" i="3" s="1"/>
  <c r="ZY188" i="3"/>
  <c r="HW216" i="3"/>
  <c r="HW214" i="3" s="1"/>
  <c r="HW188" i="3"/>
  <c r="HW256" i="3"/>
  <c r="HW254" i="3" s="1"/>
  <c r="IU216" i="3"/>
  <c r="IU214" i="3" s="1"/>
  <c r="IU256" i="3"/>
  <c r="IU254" i="3" s="1"/>
  <c r="IU234" i="3"/>
  <c r="IU232" i="3" s="1"/>
  <c r="IU188" i="3"/>
  <c r="UD216" i="3"/>
  <c r="UD214" i="3" s="1"/>
  <c r="UD256" i="3"/>
  <c r="UD254" i="3" s="1"/>
  <c r="UD188" i="3"/>
  <c r="TT216" i="3"/>
  <c r="TT214" i="3" s="1"/>
  <c r="TT188" i="3"/>
  <c r="EX216" i="3"/>
  <c r="EX214" i="3" s="1"/>
  <c r="EX256" i="3"/>
  <c r="EX254" i="3" s="1"/>
  <c r="EX188" i="3"/>
  <c r="OY216" i="3"/>
  <c r="OY214" i="3" s="1"/>
  <c r="OY234" i="3"/>
  <c r="OY232" i="3" s="1"/>
  <c r="OY188" i="3"/>
  <c r="OY256" i="3"/>
  <c r="OY254" i="3" s="1"/>
  <c r="RZ216" i="3"/>
  <c r="RZ214" i="3" s="1"/>
  <c r="RZ188" i="3"/>
  <c r="RB216" i="3"/>
  <c r="RB214" i="3" s="1"/>
  <c r="RB234" i="3"/>
  <c r="RB232" i="3" s="1"/>
  <c r="RB188" i="3"/>
  <c r="XQ216" i="3"/>
  <c r="XQ214" i="3" s="1"/>
  <c r="XQ256" i="3"/>
  <c r="XQ254" i="3" s="1"/>
  <c r="XQ234" i="3"/>
  <c r="XQ232" i="3" s="1"/>
  <c r="XQ188" i="3"/>
  <c r="UK216" i="3"/>
  <c r="UK214" i="3" s="1"/>
  <c r="UK256" i="3"/>
  <c r="UK254" i="3" s="1"/>
  <c r="UK188" i="3"/>
  <c r="RC216" i="3"/>
  <c r="RC214" i="3" s="1"/>
  <c r="RC188" i="3"/>
  <c r="UG216" i="3"/>
  <c r="UG214" i="3" s="1"/>
  <c r="UG234" i="3"/>
  <c r="UG232" i="3" s="1"/>
  <c r="UG188" i="3"/>
  <c r="ABG216" i="3"/>
  <c r="ABG214" i="3" s="1"/>
  <c r="ABG256" i="3"/>
  <c r="ABG254" i="3" s="1"/>
  <c r="ABG234" i="3"/>
  <c r="ABG232" i="3" s="1"/>
  <c r="ABG188" i="3"/>
  <c r="EA216" i="3"/>
  <c r="EA214" i="3" s="1"/>
  <c r="EA256" i="3"/>
  <c r="EA254" i="3" s="1"/>
  <c r="EA188" i="3"/>
  <c r="EA234" i="3"/>
  <c r="EA232" i="3" s="1"/>
  <c r="GW216" i="3"/>
  <c r="GW214" i="3" s="1"/>
  <c r="GW188" i="3"/>
  <c r="AAY216" i="3"/>
  <c r="AAY214" i="3" s="1"/>
  <c r="AAY188" i="3"/>
  <c r="TS216" i="3"/>
  <c r="TS214" i="3" s="1"/>
  <c r="TS188" i="3"/>
  <c r="NV216" i="3"/>
  <c r="NV214" i="3" s="1"/>
  <c r="NV256" i="3"/>
  <c r="NV254" i="3" s="1"/>
  <c r="NV188" i="3"/>
  <c r="PL216" i="3"/>
  <c r="PL214" i="3" s="1"/>
  <c r="PL256" i="3"/>
  <c r="PL254" i="3" s="1"/>
  <c r="PL188" i="3"/>
  <c r="IA216" i="3"/>
  <c r="IA214" i="3" s="1"/>
  <c r="IA188" i="3"/>
  <c r="JD216" i="3"/>
  <c r="JD214" i="3" s="1"/>
  <c r="JD256" i="3"/>
  <c r="JD254" i="3" s="1"/>
  <c r="JD188" i="3"/>
  <c r="LG216" i="3"/>
  <c r="LG214" i="3" s="1"/>
  <c r="LG188" i="3"/>
  <c r="DH216" i="3"/>
  <c r="DH214" i="3" s="1"/>
  <c r="DH256" i="3"/>
  <c r="DH254" i="3" s="1"/>
  <c r="DH234" i="3"/>
  <c r="DH232" i="3" s="1"/>
  <c r="DH188" i="3"/>
  <c r="XP216" i="3"/>
  <c r="XP214" i="3" s="1"/>
  <c r="XP188" i="3"/>
  <c r="OW216" i="3"/>
  <c r="OW214" i="3" s="1"/>
  <c r="OW188" i="3"/>
  <c r="LZ216" i="3"/>
  <c r="LZ214" i="3" s="1"/>
  <c r="LZ256" i="3"/>
  <c r="LZ254" i="3" s="1"/>
  <c r="LZ188" i="3"/>
  <c r="IG216" i="3"/>
  <c r="IG214" i="3" s="1"/>
  <c r="IG188" i="3"/>
  <c r="XD216" i="3"/>
  <c r="XD214" i="3" s="1"/>
  <c r="XD188" i="3"/>
  <c r="SM216" i="3"/>
  <c r="SM214" i="3" s="1"/>
  <c r="SM188" i="3"/>
  <c r="QV216" i="3"/>
  <c r="QV214" i="3" s="1"/>
  <c r="QV256" i="3"/>
  <c r="QV254" i="3" s="1"/>
  <c r="QV234" i="3"/>
  <c r="QV232" i="3" s="1"/>
  <c r="QV188" i="3"/>
  <c r="ID216" i="3"/>
  <c r="ID214" i="3" s="1"/>
  <c r="ID188" i="3"/>
  <c r="KR216" i="3"/>
  <c r="KR214" i="3" s="1"/>
  <c r="KR188" i="3"/>
  <c r="KR256" i="3"/>
  <c r="KR254" i="3" s="1"/>
  <c r="MI216" i="3"/>
  <c r="MI214" i="3" s="1"/>
  <c r="MI256" i="3"/>
  <c r="MI254" i="3" s="1"/>
  <c r="MI188" i="3"/>
  <c r="ABU216" i="3"/>
  <c r="ABU214" i="3" s="1"/>
  <c r="ABU256" i="3"/>
  <c r="ABU254" i="3" s="1"/>
  <c r="ABU234" i="3"/>
  <c r="ABU232" i="3" s="1"/>
  <c r="ABU188" i="3"/>
  <c r="AEF216" i="3"/>
  <c r="AEF214" i="3" s="1"/>
  <c r="AEF188" i="3"/>
  <c r="AEF256" i="3"/>
  <c r="AEF254" i="3" s="1"/>
  <c r="SO216" i="3"/>
  <c r="SO214" i="3" s="1"/>
  <c r="SO188" i="3"/>
  <c r="GC216" i="3"/>
  <c r="GC214" i="3" s="1"/>
  <c r="GC188" i="3"/>
  <c r="SL216" i="3"/>
  <c r="SL188" i="3"/>
  <c r="VC216" i="3"/>
  <c r="VC214" i="3" s="1"/>
  <c r="VC256" i="3"/>
  <c r="VC254" i="3" s="1"/>
  <c r="VC188" i="3"/>
  <c r="PJ216" i="3"/>
  <c r="PJ214" i="3" s="1"/>
  <c r="PJ256" i="3"/>
  <c r="PJ254" i="3" s="1"/>
  <c r="PJ188" i="3"/>
  <c r="CT216" i="3"/>
  <c r="CT214" i="3" s="1"/>
  <c r="CT188" i="3"/>
  <c r="CT256" i="3"/>
  <c r="CT254" i="3" s="1"/>
  <c r="CT234" i="3"/>
  <c r="VX216" i="3"/>
  <c r="VX214" i="3" s="1"/>
  <c r="VX188" i="3"/>
  <c r="VX256" i="3"/>
  <c r="VX254" i="3" s="1"/>
  <c r="YI216" i="3"/>
  <c r="YI214" i="3" s="1"/>
  <c r="YI188" i="3"/>
  <c r="ABK216" i="3"/>
  <c r="ABK214" i="3" s="1"/>
  <c r="ABK188" i="3"/>
  <c r="TQ216" i="3"/>
  <c r="TQ214" i="3" s="1"/>
  <c r="TQ256" i="3"/>
  <c r="TQ254" i="3" s="1"/>
  <c r="TQ234" i="3"/>
  <c r="TQ232" i="3" s="1"/>
  <c r="TQ188" i="3"/>
  <c r="OS216" i="3"/>
  <c r="OS214" i="3" s="1"/>
  <c r="OS234" i="3"/>
  <c r="OS232" i="3" s="1"/>
  <c r="OS188" i="3"/>
  <c r="AEW216" i="3"/>
  <c r="AEW214" i="3" s="1"/>
  <c r="AEW188" i="3"/>
  <c r="OX216" i="3"/>
  <c r="OX256" i="3"/>
  <c r="OX188" i="3"/>
  <c r="OX234" i="3"/>
  <c r="OO216" i="3"/>
  <c r="OO214" i="3" s="1"/>
  <c r="OO188" i="3"/>
  <c r="IE216" i="3"/>
  <c r="IE214" i="3" s="1"/>
  <c r="IE188" i="3"/>
  <c r="ZF216" i="3"/>
  <c r="ZF214" i="3" s="1"/>
  <c r="ZF256" i="3"/>
  <c r="ZF254" i="3" s="1"/>
  <c r="ZF188" i="3"/>
  <c r="LM216" i="3"/>
  <c r="LM214" i="3" s="1"/>
  <c r="LM256" i="3"/>
  <c r="LM254" i="3" s="1"/>
  <c r="LM188" i="3"/>
  <c r="LB216" i="3"/>
  <c r="LB214" i="3" s="1"/>
  <c r="LB256" i="3"/>
  <c r="LB254" i="3" s="1"/>
  <c r="LB188" i="3"/>
  <c r="XV216" i="3"/>
  <c r="XV214" i="3" s="1"/>
  <c r="XV188" i="3"/>
  <c r="MB216" i="3"/>
  <c r="MB214" i="3" s="1"/>
  <c r="MB188" i="3"/>
  <c r="JJ216" i="3"/>
  <c r="JJ214" i="3" s="1"/>
  <c r="JJ188" i="3"/>
  <c r="IB216" i="3"/>
  <c r="IB214" i="3" s="1"/>
  <c r="IB188" i="3"/>
  <c r="MY216" i="3"/>
  <c r="MY214" i="3" s="1"/>
  <c r="MY188" i="3"/>
  <c r="LS216" i="3"/>
  <c r="LS214" i="3" s="1"/>
  <c r="LS234" i="3"/>
  <c r="LS232" i="3" s="1"/>
  <c r="LS188" i="3"/>
  <c r="FL216" i="3"/>
  <c r="FL214" i="3" s="1"/>
  <c r="FL188" i="3"/>
  <c r="FL256" i="3"/>
  <c r="FL254" i="3" s="1"/>
  <c r="KZ216" i="3"/>
  <c r="KZ214" i="3" s="1"/>
  <c r="KZ234" i="3"/>
  <c r="KZ232" i="3" s="1"/>
  <c r="KZ188" i="3"/>
  <c r="IS216" i="3"/>
  <c r="IS214" i="3" s="1"/>
  <c r="IS234" i="3"/>
  <c r="IS232" i="3" s="1"/>
  <c r="IS188" i="3"/>
  <c r="HQ216" i="3"/>
  <c r="HQ214" i="3" s="1"/>
  <c r="HQ188" i="3"/>
  <c r="ABR216" i="3"/>
  <c r="ABR214" i="3" s="1"/>
  <c r="ABR256" i="3"/>
  <c r="ABR254" i="3" s="1"/>
  <c r="ABR188" i="3"/>
  <c r="EM216" i="3"/>
  <c r="EM214" i="3" s="1"/>
  <c r="EM256" i="3"/>
  <c r="EM254" i="3" s="1"/>
  <c r="EM188" i="3"/>
  <c r="OK216" i="3"/>
  <c r="OK214" i="3" s="1"/>
  <c r="OK256" i="3"/>
  <c r="OK254" i="3" s="1"/>
  <c r="OK188" i="3"/>
  <c r="AAQ216" i="3"/>
  <c r="AAQ214" i="3" s="1"/>
  <c r="AAQ256" i="3"/>
  <c r="AAQ254" i="3" s="1"/>
  <c r="AAQ188" i="3"/>
  <c r="OM216" i="3"/>
  <c r="OM214" i="3" s="1"/>
  <c r="OM188" i="3"/>
  <c r="ABP216" i="3"/>
  <c r="ABP214" i="3" s="1"/>
  <c r="ABP188" i="3"/>
  <c r="JT216" i="3"/>
  <c r="JT214" i="3" s="1"/>
  <c r="JT256" i="3"/>
  <c r="JT254" i="3" s="1"/>
  <c r="JT188" i="3"/>
  <c r="EI216" i="3"/>
  <c r="EI214" i="3" s="1"/>
  <c r="EI234" i="3"/>
  <c r="EI232" i="3" s="1"/>
  <c r="EI188" i="3"/>
  <c r="ADP216" i="3"/>
  <c r="ADP214" i="3" s="1"/>
  <c r="ADP234" i="3"/>
  <c r="ADP232" i="3" s="1"/>
  <c r="ADP188" i="3"/>
  <c r="ADP256" i="3"/>
  <c r="ADP254" i="3" s="1"/>
  <c r="GZ216" i="3"/>
  <c r="GZ214" i="3" s="1"/>
  <c r="GZ188" i="3"/>
  <c r="CC216" i="3"/>
  <c r="CC214" i="3" s="1"/>
  <c r="CC256" i="3"/>
  <c r="CC254" i="3" s="1"/>
  <c r="CC234" i="3"/>
  <c r="CC232" i="3" s="1"/>
  <c r="CC188" i="3"/>
  <c r="BU216" i="3"/>
  <c r="BU214" i="3" s="1"/>
  <c r="BU256" i="3"/>
  <c r="BU254" i="3" s="1"/>
  <c r="BU188" i="3"/>
  <c r="BU234" i="3"/>
  <c r="BU232" i="3" s="1"/>
  <c r="EK216" i="3"/>
  <c r="EK234" i="3"/>
  <c r="EK188" i="3"/>
  <c r="VQ216" i="3"/>
  <c r="VQ214" i="3" s="1"/>
  <c r="VQ234" i="3"/>
  <c r="VQ232" i="3" s="1"/>
  <c r="VQ188" i="3"/>
  <c r="VQ256" i="3"/>
  <c r="VQ254" i="3" s="1"/>
  <c r="AAH216" i="3"/>
  <c r="AAH214" i="3" s="1"/>
  <c r="AAH188" i="3"/>
  <c r="AET216" i="3"/>
  <c r="AET214" i="3" s="1"/>
  <c r="AET188" i="3"/>
  <c r="ZH216" i="3"/>
  <c r="ZH214" i="3" s="1"/>
  <c r="ZH256" i="3"/>
  <c r="ZH254" i="3" s="1"/>
  <c r="ZH188" i="3"/>
  <c r="ZH234" i="3"/>
  <c r="ZH232" i="3" s="1"/>
  <c r="IW216" i="3"/>
  <c r="IW214" i="3" s="1"/>
  <c r="IW256" i="3"/>
  <c r="IW254" i="3" s="1"/>
  <c r="IW188" i="3"/>
  <c r="AFA216" i="3"/>
  <c r="AFA214" i="3" s="1"/>
  <c r="AFA256" i="3"/>
  <c r="AFA254" i="3" s="1"/>
  <c r="AFA188" i="3"/>
  <c r="ACW216" i="3"/>
  <c r="ACW214" i="3" s="1"/>
  <c r="ACW188" i="3"/>
  <c r="JP216" i="3"/>
  <c r="JP214" i="3" s="1"/>
  <c r="JP188" i="3"/>
  <c r="VA216" i="3"/>
  <c r="VA214" i="3" s="1"/>
  <c r="VA188" i="3"/>
  <c r="MO216" i="3"/>
  <c r="MO188" i="3"/>
  <c r="AAT216" i="3"/>
  <c r="AAT214" i="3" s="1"/>
  <c r="AAT256" i="3"/>
  <c r="AAT254" i="3" s="1"/>
  <c r="AAT188" i="3"/>
  <c r="UP216" i="3"/>
  <c r="UP214" i="3" s="1"/>
  <c r="UP188" i="3"/>
  <c r="UP256" i="3"/>
  <c r="UP254" i="3" s="1"/>
  <c r="GA216" i="3"/>
  <c r="GA214" i="3" s="1"/>
  <c r="GA256" i="3"/>
  <c r="GA254" i="3" s="1"/>
  <c r="GA188" i="3"/>
  <c r="PY216" i="3"/>
  <c r="PY214" i="3" s="1"/>
  <c r="PY188" i="3"/>
  <c r="ZD216" i="3"/>
  <c r="ZD214" i="3" s="1"/>
  <c r="ZD256" i="3"/>
  <c r="ZD254" i="3" s="1"/>
  <c r="ZD188" i="3"/>
  <c r="AEY216" i="3"/>
  <c r="AEY214" i="3" s="1"/>
  <c r="AEY256" i="3"/>
  <c r="AEY254" i="3" s="1"/>
  <c r="AEY188" i="3"/>
  <c r="JQ216" i="3"/>
  <c r="JQ214" i="3" s="1"/>
  <c r="JQ188" i="3"/>
  <c r="JQ256" i="3"/>
  <c r="JQ254" i="3" s="1"/>
  <c r="ZP216" i="3"/>
  <c r="ZP214" i="3" s="1"/>
  <c r="ZP256" i="3"/>
  <c r="ZP254" i="3" s="1"/>
  <c r="ZP188" i="3"/>
  <c r="ACT216" i="3"/>
  <c r="ACT214" i="3" s="1"/>
  <c r="ACT188" i="3"/>
  <c r="MK216" i="3"/>
  <c r="MK214" i="3" s="1"/>
  <c r="MK188" i="3"/>
  <c r="TZ216" i="3"/>
  <c r="TZ214" i="3" s="1"/>
  <c r="TZ188" i="3"/>
  <c r="TZ256" i="3"/>
  <c r="TZ254" i="3" s="1"/>
  <c r="OR216" i="3"/>
  <c r="OR214" i="3" s="1"/>
  <c r="OR256" i="3"/>
  <c r="OR254" i="3" s="1"/>
  <c r="OR188" i="3"/>
  <c r="FI216" i="3"/>
  <c r="FI214" i="3" s="1"/>
  <c r="FI256" i="3"/>
  <c r="FI254" i="3" s="1"/>
  <c r="FI188" i="3"/>
  <c r="TX216" i="3"/>
  <c r="TX214" i="3" s="1"/>
  <c r="TX188" i="3"/>
  <c r="FS216" i="3"/>
  <c r="FS214" i="3" s="1"/>
  <c r="FS188" i="3"/>
  <c r="AAK216" i="3"/>
  <c r="AAK214" i="3" s="1"/>
  <c r="AAK234" i="3"/>
  <c r="AAK232" i="3" s="1"/>
  <c r="AAK256" i="3"/>
  <c r="AAK254" i="3" s="1"/>
  <c r="AAK188" i="3"/>
  <c r="HT216" i="3"/>
  <c r="HT214" i="3" s="1"/>
  <c r="HT188" i="3"/>
  <c r="QB216" i="3"/>
  <c r="QB256" i="3"/>
  <c r="QB234" i="3"/>
  <c r="QB188" i="3"/>
  <c r="DV216" i="3"/>
  <c r="DV214" i="3" s="1"/>
  <c r="DV256" i="3"/>
  <c r="DV254" i="3" s="1"/>
  <c r="DV188" i="3"/>
  <c r="DV234" i="3"/>
  <c r="DV232" i="3" s="1"/>
  <c r="QM216" i="3"/>
  <c r="QM214" i="3" s="1"/>
  <c r="QM188" i="3"/>
  <c r="JF216" i="3"/>
  <c r="JF214" i="3" s="1"/>
  <c r="JF188" i="3"/>
  <c r="JF256" i="3"/>
  <c r="JF254" i="3" s="1"/>
  <c r="JF234" i="3"/>
  <c r="JF232" i="3" s="1"/>
  <c r="UQ216" i="3"/>
  <c r="UQ214" i="3" s="1"/>
  <c r="UQ188" i="3"/>
  <c r="JS216" i="3"/>
  <c r="JS214" i="3" s="1"/>
  <c r="JS188" i="3"/>
  <c r="QJ216" i="3"/>
  <c r="QJ214" i="3" s="1"/>
  <c r="QJ188" i="3"/>
  <c r="XU216" i="3"/>
  <c r="XU214" i="3" s="1"/>
  <c r="XU188" i="3"/>
  <c r="ADF216" i="3"/>
  <c r="ADF214" i="3" s="1"/>
  <c r="ADF188" i="3"/>
  <c r="NG216" i="3"/>
  <c r="NG214" i="3" s="1"/>
  <c r="NG188" i="3"/>
  <c r="PG216" i="3"/>
  <c r="PG214" i="3" s="1"/>
  <c r="PG234" i="3"/>
  <c r="PG232" i="3" s="1"/>
  <c r="PG256" i="3"/>
  <c r="PG254" i="3" s="1"/>
  <c r="PG188" i="3"/>
  <c r="BO216" i="3"/>
  <c r="BO214" i="3" s="1"/>
  <c r="BO256" i="3"/>
  <c r="BO254" i="3" s="1"/>
  <c r="BO188" i="3"/>
  <c r="BO234" i="3"/>
  <c r="BO232" i="3" s="1"/>
  <c r="IY216" i="3"/>
  <c r="IY214" i="3" s="1"/>
  <c r="IY256" i="3"/>
  <c r="IY254" i="3" s="1"/>
  <c r="IY188" i="3"/>
  <c r="CY216" i="3"/>
  <c r="CY214" i="3" s="1"/>
  <c r="CY256" i="3"/>
  <c r="CY254" i="3" s="1"/>
  <c r="CY234" i="3"/>
  <c r="CY232" i="3" s="1"/>
  <c r="CY188" i="3"/>
  <c r="ADH216" i="3"/>
  <c r="ADH214" i="3" s="1"/>
  <c r="ADH256" i="3"/>
  <c r="ADH254" i="3" s="1"/>
  <c r="ADH188" i="3"/>
  <c r="AAC216" i="3"/>
  <c r="AAC214" i="3" s="1"/>
  <c r="AAC188" i="3"/>
  <c r="KC216" i="3"/>
  <c r="KC214" i="3" s="1"/>
  <c r="KC256" i="3"/>
  <c r="KC254" i="3" s="1"/>
  <c r="KC188" i="3"/>
  <c r="ADY216" i="3"/>
  <c r="ADY214" i="3" s="1"/>
  <c r="ADY188" i="3"/>
  <c r="ADY256" i="3"/>
  <c r="ADY254" i="3" s="1"/>
  <c r="ADY234" i="3"/>
  <c r="ADY232" i="3" s="1"/>
  <c r="ACR216" i="3"/>
  <c r="ACR214" i="3" s="1"/>
  <c r="ACR188" i="3"/>
  <c r="WD216" i="3"/>
  <c r="WD214" i="3" s="1"/>
  <c r="WD188" i="3"/>
  <c r="WD256" i="3"/>
  <c r="WD254" i="3" s="1"/>
  <c r="JV216" i="3"/>
  <c r="JV214" i="3" s="1"/>
  <c r="JV188" i="3"/>
  <c r="JV256" i="3"/>
  <c r="JV254" i="3" s="1"/>
  <c r="RP216" i="3"/>
  <c r="RP214" i="3" s="1"/>
  <c r="RP256" i="3"/>
  <c r="RP254" i="3" s="1"/>
  <c r="RP188" i="3"/>
  <c r="ABA216" i="3"/>
  <c r="ABA214" i="3" s="1"/>
  <c r="ABA234" i="3"/>
  <c r="ABA232" i="3" s="1"/>
  <c r="ABA256" i="3"/>
  <c r="ABA254" i="3" s="1"/>
  <c r="ABA188" i="3"/>
  <c r="ADL216" i="3"/>
  <c r="ADL214" i="3" s="1"/>
  <c r="ADL256" i="3"/>
  <c r="ADL254" i="3" s="1"/>
  <c r="ADL188" i="3"/>
  <c r="KL216" i="3"/>
  <c r="KL214" i="3" s="1"/>
  <c r="KL234" i="3"/>
  <c r="KL232" i="3" s="1"/>
  <c r="KL188" i="3"/>
  <c r="KL256" i="3"/>
  <c r="KL254" i="3" s="1"/>
  <c r="TJ216" i="3"/>
  <c r="TJ214" i="3" s="1"/>
  <c r="TJ256" i="3"/>
  <c r="TJ254" i="3" s="1"/>
  <c r="TJ188" i="3"/>
  <c r="DZ216" i="3"/>
  <c r="DZ214" i="3" s="1"/>
  <c r="DZ256" i="3"/>
  <c r="DZ254" i="3" s="1"/>
  <c r="DZ188" i="3"/>
  <c r="NN216" i="3"/>
  <c r="NN214" i="3" s="1"/>
  <c r="NN256" i="3"/>
  <c r="NN254" i="3" s="1"/>
  <c r="NN234" i="3"/>
  <c r="NN232" i="3" s="1"/>
  <c r="NN188" i="3"/>
  <c r="UZ216" i="3"/>
  <c r="UZ214" i="3" s="1"/>
  <c r="UZ256" i="3"/>
  <c r="UZ254" i="3" s="1"/>
  <c r="UZ188" i="3"/>
  <c r="EB216" i="3"/>
  <c r="EB214" i="3" s="1"/>
  <c r="EB234" i="3"/>
  <c r="EB232" i="3" s="1"/>
  <c r="EB256" i="3"/>
  <c r="EB254" i="3" s="1"/>
  <c r="EB188" i="3"/>
  <c r="SJ216" i="3"/>
  <c r="SJ214" i="3" s="1"/>
  <c r="SJ188" i="3"/>
  <c r="SE216" i="3"/>
  <c r="SE214" i="3" s="1"/>
  <c r="SE256" i="3"/>
  <c r="SE254" i="3" s="1"/>
  <c r="SE188" i="3"/>
  <c r="EV216" i="3"/>
  <c r="EV214" i="3" s="1"/>
  <c r="EV256" i="3"/>
  <c r="EV254" i="3" s="1"/>
  <c r="EV188" i="3"/>
  <c r="UL216" i="3"/>
  <c r="UL214" i="3" s="1"/>
  <c r="UL256" i="3"/>
  <c r="UL254" i="3" s="1"/>
  <c r="UL188" i="3"/>
  <c r="FC216" i="3"/>
  <c r="FC214" i="3" s="1"/>
  <c r="FC256" i="3"/>
  <c r="FC254" i="3" s="1"/>
  <c r="FC188" i="3"/>
  <c r="ZW216" i="3"/>
  <c r="ZW214" i="3" s="1"/>
  <c r="ZW188" i="3"/>
  <c r="CS216" i="3"/>
  <c r="CS214" i="3" s="1"/>
  <c r="CS256" i="3"/>
  <c r="CS254" i="3" s="1"/>
  <c r="CS234" i="3"/>
  <c r="CS232" i="3" s="1"/>
  <c r="CS188" i="3"/>
  <c r="GK216" i="3"/>
  <c r="GK214" i="3" s="1"/>
  <c r="GK256" i="3"/>
  <c r="GK254" i="3" s="1"/>
  <c r="GK234" i="3"/>
  <c r="GK232" i="3" s="1"/>
  <c r="GK188" i="3"/>
  <c r="QU216" i="3"/>
  <c r="QU214" i="3" s="1"/>
  <c r="QU234" i="3"/>
  <c r="QU232" i="3" s="1"/>
  <c r="QU188" i="3"/>
  <c r="OC216" i="3"/>
  <c r="OC214" i="3" s="1"/>
  <c r="OC256" i="3"/>
  <c r="OC254" i="3" s="1"/>
  <c r="OC188" i="3"/>
  <c r="VL216" i="3"/>
  <c r="VL214" i="3" s="1"/>
  <c r="VL188" i="3"/>
  <c r="VL256" i="3"/>
  <c r="VL254" i="3" s="1"/>
  <c r="AAL216" i="3"/>
  <c r="AAL214" i="3" s="1"/>
  <c r="AAL256" i="3"/>
  <c r="AAL254" i="3" s="1"/>
  <c r="AAL188" i="3"/>
  <c r="HS216" i="3"/>
  <c r="HS214" i="3" s="1"/>
  <c r="HS188" i="3"/>
  <c r="AAS216" i="3"/>
  <c r="AAS214" i="3" s="1"/>
  <c r="AAS256" i="3"/>
  <c r="AAS254" i="3" s="1"/>
  <c r="AAS188" i="3"/>
  <c r="PD216" i="3"/>
  <c r="PD214" i="3" s="1"/>
  <c r="PD188" i="3"/>
  <c r="AEN216" i="3"/>
  <c r="AEN214" i="3" s="1"/>
  <c r="AEN256" i="3"/>
  <c r="AEN254" i="3" s="1"/>
  <c r="AEN188" i="3"/>
  <c r="ADV141" i="3"/>
  <c r="ADV139" i="3" s="1"/>
  <c r="YM141" i="3"/>
  <c r="YM139" i="3" s="1"/>
  <c r="WW141" i="3"/>
  <c r="WW139" i="3" s="1"/>
  <c r="ADH141" i="3"/>
  <c r="ADH139" i="3" s="1"/>
  <c r="AEA141" i="3"/>
  <c r="AEA139" i="3" s="1"/>
  <c r="ABH141" i="3"/>
  <c r="ABH139" i="3" s="1"/>
  <c r="ABP141" i="3"/>
  <c r="ABP139" i="3" s="1"/>
  <c r="AEE141" i="3"/>
  <c r="AEE139" i="3" s="1"/>
  <c r="VW141" i="3"/>
  <c r="AFA141" i="3"/>
  <c r="AFA139" i="3" s="1"/>
  <c r="YJ141" i="3"/>
  <c r="YJ139" i="3" s="1"/>
  <c r="ADS121" i="3"/>
  <c r="LO127" i="3"/>
  <c r="UY163" i="3"/>
  <c r="ACM163" i="3"/>
  <c r="ZI163" i="3"/>
  <c r="AEQ163" i="3"/>
  <c r="XY163" i="3"/>
  <c r="ACZ163" i="3"/>
  <c r="AAL163" i="3"/>
  <c r="ZK163" i="3"/>
  <c r="WH163" i="3"/>
  <c r="XN163" i="3"/>
  <c r="ADY163" i="3"/>
  <c r="TY163" i="3"/>
  <c r="WY163" i="3"/>
  <c r="SU141" i="3"/>
  <c r="SU139" i="3" s="1"/>
  <c r="GZ139" i="3"/>
  <c r="QV139" i="3"/>
  <c r="CG139" i="3"/>
  <c r="VY141" i="3"/>
  <c r="VY139" i="3" s="1"/>
  <c r="AEL141" i="3"/>
  <c r="AEL139" i="3" s="1"/>
  <c r="YO141" i="3"/>
  <c r="YO139" i="3" s="1"/>
  <c r="ACT141" i="3"/>
  <c r="ACT139" i="3" s="1"/>
  <c r="ABK141" i="3"/>
  <c r="ABK139" i="3" s="1"/>
  <c r="UX141" i="3"/>
  <c r="UX139" i="3" s="1"/>
  <c r="ZJ141" i="3"/>
  <c r="ZJ139" i="3" s="1"/>
  <c r="XR141" i="3"/>
  <c r="XR139" i="3" s="1"/>
  <c r="XK141" i="3"/>
  <c r="XK139" i="3" s="1"/>
  <c r="ABS141" i="3"/>
  <c r="ABS139" i="3" s="1"/>
  <c r="ABA141" i="3"/>
  <c r="ABA139" i="3" s="1"/>
  <c r="ABM141" i="3"/>
  <c r="ABM139" i="3" s="1"/>
  <c r="AAW141" i="3"/>
  <c r="AAW139" i="3" s="1"/>
  <c r="AAH141" i="3"/>
  <c r="AAH139" i="3" s="1"/>
  <c r="UT163" i="3"/>
  <c r="ZB163" i="3"/>
  <c r="YL163" i="3"/>
  <c r="VH163" i="3"/>
  <c r="UO163" i="3"/>
  <c r="ADC163" i="3"/>
  <c r="AAR163" i="3"/>
  <c r="ACV163" i="3"/>
  <c r="FK139" i="3"/>
  <c r="RD139" i="3"/>
  <c r="OO139" i="3"/>
  <c r="WJ141" i="3"/>
  <c r="WJ139" i="3" s="1"/>
  <c r="ACQ141" i="3"/>
  <c r="ACQ139" i="3" s="1"/>
  <c r="XG141" i="3"/>
  <c r="XG139" i="3" s="1"/>
  <c r="ZN141" i="3"/>
  <c r="ZN139" i="3" s="1"/>
  <c r="XY141" i="3"/>
  <c r="XY139" i="3" s="1"/>
  <c r="ZB141" i="3"/>
  <c r="ZB139" i="3" s="1"/>
  <c r="ABQ141" i="3"/>
  <c r="ABQ139" i="3" s="1"/>
  <c r="ABG141" i="3"/>
  <c r="ABG139" i="3" s="1"/>
  <c r="TW141" i="3"/>
  <c r="TW139" i="3" s="1"/>
  <c r="ZT141" i="3"/>
  <c r="ZT139" i="3" s="1"/>
  <c r="YB141" i="3"/>
  <c r="YB139" i="3" s="1"/>
  <c r="ADB141" i="3"/>
  <c r="ADB139" i="3" s="1"/>
  <c r="AEO141" i="3"/>
  <c r="AEO139" i="3" s="1"/>
  <c r="YT141" i="3"/>
  <c r="YT139" i="3" s="1"/>
  <c r="YR141" i="3"/>
  <c r="YR139" i="3" s="1"/>
  <c r="UH141" i="3"/>
  <c r="UH139" i="3" s="1"/>
  <c r="ZG141" i="3"/>
  <c r="ZG139" i="3" s="1"/>
  <c r="ADL163" i="3"/>
  <c r="ACO163" i="3"/>
  <c r="AET163" i="3"/>
  <c r="ABE163" i="3"/>
  <c r="VK163" i="3"/>
  <c r="PQ164" i="3"/>
  <c r="AE38" i="4" s="1"/>
  <c r="OM164" i="3"/>
  <c r="AD38" i="4" s="1"/>
  <c r="VF163" i="3"/>
  <c r="ADZ163" i="3"/>
  <c r="AEB163" i="3"/>
  <c r="AEV163" i="3"/>
  <c r="AAU163" i="3"/>
  <c r="ABL163" i="3"/>
  <c r="ACL163" i="3"/>
  <c r="UQ163" i="3"/>
  <c r="AEE163" i="3"/>
  <c r="UB163" i="3"/>
  <c r="AAP163" i="3"/>
  <c r="TZ163" i="3"/>
  <c r="LJ139" i="3"/>
  <c r="NU139" i="3"/>
  <c r="IF139" i="3"/>
  <c r="QD139" i="3"/>
  <c r="OX139" i="3"/>
  <c r="IN139" i="3"/>
  <c r="WF141" i="3"/>
  <c r="WF139" i="3" s="1"/>
  <c r="VF141" i="3"/>
  <c r="VF139" i="3" s="1"/>
  <c r="WS141" i="3"/>
  <c r="WS139" i="3" s="1"/>
  <c r="UK141" i="3"/>
  <c r="UK139" i="3" s="1"/>
  <c r="TO141" i="3"/>
  <c r="TO139" i="3" s="1"/>
  <c r="ZC141" i="3"/>
  <c r="ZC139" i="3" s="1"/>
  <c r="ACX141" i="3"/>
  <c r="ACX139" i="3" s="1"/>
  <c r="AAU141" i="3"/>
  <c r="AAU139" i="3" s="1"/>
  <c r="VK141" i="3"/>
  <c r="VK139" i="3" s="1"/>
  <c r="VT141" i="3"/>
  <c r="VT139" i="3" s="1"/>
  <c r="AAK141" i="3"/>
  <c r="AAK139" i="3" s="1"/>
  <c r="ZR141" i="3"/>
  <c r="ZR139" i="3" s="1"/>
  <c r="ACY141" i="3"/>
  <c r="TL163" i="3"/>
  <c r="TB163" i="3"/>
  <c r="AEU163" i="3"/>
  <c r="AEA163" i="3"/>
  <c r="ZU163" i="3"/>
  <c r="ZG163" i="3"/>
  <c r="ADN163" i="3"/>
  <c r="TH163" i="3"/>
  <c r="SX163" i="3"/>
  <c r="YD163" i="3"/>
  <c r="ADI163" i="3"/>
  <c r="UU163" i="3"/>
  <c r="ZR163" i="3"/>
  <c r="TE163" i="3"/>
  <c r="SU163" i="3"/>
  <c r="UV163" i="3"/>
  <c r="ZC163" i="3"/>
  <c r="ADG163" i="3"/>
  <c r="MF139" i="3"/>
  <c r="TD141" i="3"/>
  <c r="TD139" i="3" s="1"/>
  <c r="IO139" i="3"/>
  <c r="DR139" i="3"/>
  <c r="MG139" i="3"/>
  <c r="SV141" i="3"/>
  <c r="SV139" i="3" s="1"/>
  <c r="DG139" i="3"/>
  <c r="ADD141" i="3"/>
  <c r="ADD139" i="3" s="1"/>
  <c r="ACE141" i="3"/>
  <c r="ACE139" i="3" s="1"/>
  <c r="WZ141" i="3"/>
  <c r="WZ139" i="3" s="1"/>
  <c r="VC141" i="3"/>
  <c r="VC139" i="3" s="1"/>
  <c r="ZZ141" i="3"/>
  <c r="ZZ139" i="3" s="1"/>
  <c r="ACL141" i="3"/>
  <c r="ACL139" i="3" s="1"/>
  <c r="ZS141" i="3"/>
  <c r="ZS139" i="3" s="1"/>
  <c r="VI141" i="3"/>
  <c r="VI139" i="3" s="1"/>
  <c r="ADJ141" i="3"/>
  <c r="ADJ139" i="3" s="1"/>
  <c r="UA141" i="3"/>
  <c r="UA139" i="3" s="1"/>
  <c r="ACJ141" i="3"/>
  <c r="ACJ139" i="3" s="1"/>
  <c r="XX141" i="3"/>
  <c r="XX139" i="3" s="1"/>
  <c r="AEP141" i="3"/>
  <c r="AEP139" i="3" s="1"/>
  <c r="ADF141" i="3"/>
  <c r="ADF139" i="3" s="1"/>
  <c r="ADC141" i="3"/>
  <c r="ADC139" i="3" s="1"/>
  <c r="YG141" i="3"/>
  <c r="YG139" i="3" s="1"/>
  <c r="AAS163" i="3"/>
  <c r="UP163" i="3"/>
  <c r="ACA163" i="3"/>
  <c r="WQ163" i="3"/>
  <c r="XJ163" i="3"/>
  <c r="ACI163" i="3"/>
  <c r="AAO163" i="3"/>
  <c r="ABD163" i="3"/>
  <c r="ZY163" i="3"/>
  <c r="UH163" i="3"/>
  <c r="WT163" i="3"/>
  <c r="TQ163" i="3"/>
  <c r="ACC163" i="3"/>
  <c r="WU163" i="3"/>
  <c r="RG142" i="3"/>
  <c r="AF31" i="4" s="1"/>
  <c r="PH139" i="3"/>
  <c r="QR139" i="3"/>
  <c r="PA139" i="3"/>
  <c r="OT139" i="3"/>
  <c r="PW139" i="3"/>
  <c r="SQ139" i="3"/>
  <c r="ACI141" i="3"/>
  <c r="ACI139" i="3" s="1"/>
  <c r="ACG141" i="3"/>
  <c r="ACG139" i="3" s="1"/>
  <c r="ACD141" i="3"/>
  <c r="ACD139" i="3" s="1"/>
  <c r="AAF141" i="3"/>
  <c r="AAF139" i="3" s="1"/>
  <c r="UQ141" i="3"/>
  <c r="UQ139" i="3" s="1"/>
  <c r="ACR141" i="3"/>
  <c r="ACR139" i="3" s="1"/>
  <c r="AAT141" i="3"/>
  <c r="AAT139" i="3" s="1"/>
  <c r="TQ141" i="3"/>
  <c r="TQ139" i="3" s="1"/>
  <c r="ZF141" i="3"/>
  <c r="ZF139" i="3" s="1"/>
  <c r="ZQ141" i="3"/>
  <c r="ZQ139" i="3" s="1"/>
  <c r="WR141" i="3"/>
  <c r="WR139" i="3" s="1"/>
  <c r="SK164" i="3"/>
  <c r="AH38" i="4" s="1"/>
  <c r="RG164" i="3"/>
  <c r="AF38" i="4" s="1"/>
  <c r="ABP163" i="3"/>
  <c r="XG163" i="3"/>
  <c r="ABJ163" i="3"/>
  <c r="ADQ163" i="3"/>
  <c r="YO163" i="3"/>
  <c r="ZE163" i="3"/>
  <c r="AAJ163" i="3"/>
  <c r="AEI163" i="3"/>
  <c r="TJ163" i="3"/>
  <c r="SZ163" i="3"/>
  <c r="ADB163" i="3"/>
  <c r="LX139" i="3"/>
  <c r="GQ139" i="3"/>
  <c r="KK139" i="3"/>
  <c r="GS139" i="3"/>
  <c r="RC139" i="3"/>
  <c r="JX139" i="3"/>
  <c r="DL139" i="3"/>
  <c r="TK141" i="3"/>
  <c r="TK139" i="3" s="1"/>
  <c r="WL141" i="3"/>
  <c r="WL139" i="3" s="1"/>
  <c r="UJ141" i="3"/>
  <c r="UJ139" i="3" s="1"/>
  <c r="US141" i="3"/>
  <c r="UO141" i="3"/>
  <c r="UO139" i="3" s="1"/>
  <c r="UL141" i="3"/>
  <c r="UL139" i="3" s="1"/>
  <c r="AEI141" i="3"/>
  <c r="AEI139" i="3" s="1"/>
  <c r="AAI141" i="3"/>
  <c r="AAI139" i="3" s="1"/>
  <c r="TH141" i="3"/>
  <c r="TH139" i="3" s="1"/>
  <c r="WX141" i="3"/>
  <c r="WX139" i="3" s="1"/>
  <c r="YK163" i="3"/>
  <c r="XC163" i="3"/>
  <c r="ACU163" i="3"/>
  <c r="WE163" i="3"/>
  <c r="ZZ163" i="3"/>
  <c r="ZT163" i="3"/>
  <c r="VO163" i="3"/>
  <c r="ZD163" i="3"/>
  <c r="BH148" i="3"/>
  <c r="SX141" i="3"/>
  <c r="SX139" i="3" s="1"/>
  <c r="EY139" i="3"/>
  <c r="NT139" i="3"/>
  <c r="KL139" i="3"/>
  <c r="OQ139" i="3"/>
  <c r="SF139" i="3"/>
  <c r="TY141" i="3"/>
  <c r="TY139" i="3" s="1"/>
  <c r="ABJ141" i="3"/>
  <c r="ABJ139" i="3" s="1"/>
  <c r="VZ141" i="3"/>
  <c r="VZ139" i="3" s="1"/>
  <c r="TL141" i="3"/>
  <c r="TL139" i="3" s="1"/>
  <c r="WB141" i="3"/>
  <c r="WB139" i="3" s="1"/>
  <c r="YK141" i="3"/>
  <c r="YK139" i="3" s="1"/>
  <c r="WU141" i="3"/>
  <c r="WU139" i="3" s="1"/>
  <c r="TR141" i="3"/>
  <c r="TR139" i="3" s="1"/>
  <c r="XI141" i="3"/>
  <c r="XI139" i="3" s="1"/>
  <c r="VU141" i="3"/>
  <c r="VU139" i="3" s="1"/>
  <c r="ZA141" i="3"/>
  <c r="ZA139" i="3" s="1"/>
  <c r="ZW141" i="3"/>
  <c r="ZW139" i="3" s="1"/>
  <c r="TT141" i="3"/>
  <c r="TT139" i="3" s="1"/>
  <c r="VL141" i="3"/>
  <c r="VL139" i="3" s="1"/>
  <c r="ABI141" i="3"/>
  <c r="ABI139" i="3" s="1"/>
  <c r="CH127" i="3"/>
  <c r="TM163" i="3"/>
  <c r="TC163" i="3"/>
  <c r="ABA163" i="3"/>
  <c r="ZQ163" i="3"/>
  <c r="VW163" i="3"/>
  <c r="VY163" i="3"/>
  <c r="YG163" i="3"/>
  <c r="XW163" i="3"/>
  <c r="ABH163" i="3"/>
  <c r="ADR163" i="3"/>
  <c r="VQ163" i="3"/>
  <c r="ABQ163" i="3"/>
  <c r="ACG163" i="3"/>
  <c r="HI139" i="3"/>
  <c r="OL139" i="3"/>
  <c r="PU139" i="3"/>
  <c r="ML139" i="3"/>
  <c r="MU139" i="3"/>
  <c r="KF139" i="3"/>
  <c r="EC139" i="3"/>
  <c r="DT139" i="3"/>
  <c r="ABE141" i="3"/>
  <c r="ABE139" i="3" s="1"/>
  <c r="AEK141" i="3"/>
  <c r="AEK139" i="3" s="1"/>
  <c r="ZE141" i="3"/>
  <c r="ZE139" i="3" s="1"/>
  <c r="AAZ141" i="3"/>
  <c r="AAZ139" i="3" s="1"/>
  <c r="AEC141" i="3"/>
  <c r="AAO141" i="3"/>
  <c r="AAO139" i="3" s="1"/>
  <c r="UZ141" i="3"/>
  <c r="UZ139" i="3" s="1"/>
  <c r="AET141" i="3"/>
  <c r="AET139" i="3" s="1"/>
  <c r="ACU141" i="3"/>
  <c r="ACU139" i="3" s="1"/>
  <c r="YF141" i="3"/>
  <c r="GW127" i="3"/>
  <c r="UZ163" i="3"/>
  <c r="ABI163" i="3"/>
  <c r="ABV163" i="3"/>
  <c r="ADK163" i="3"/>
  <c r="VP163" i="3"/>
  <c r="AED163" i="3"/>
  <c r="ACE163" i="3"/>
  <c r="YX163" i="3"/>
  <c r="ADT163" i="3"/>
  <c r="AEW163" i="3"/>
  <c r="AAW163" i="3"/>
  <c r="UF163" i="3"/>
  <c r="VT163" i="3"/>
  <c r="BR148" i="3"/>
  <c r="SW141" i="3"/>
  <c r="SW139" i="3" s="1"/>
  <c r="JO139" i="3"/>
  <c r="MS139" i="3"/>
  <c r="RU139" i="3"/>
  <c r="DX139" i="3"/>
  <c r="NI139" i="3"/>
  <c r="TA141" i="3"/>
  <c r="TA139" i="3" s="1"/>
  <c r="YL141" i="3"/>
  <c r="YL139" i="3" s="1"/>
  <c r="XJ141" i="3"/>
  <c r="XJ139" i="3" s="1"/>
  <c r="UD141" i="3"/>
  <c r="UD139" i="3" s="1"/>
  <c r="ADX141" i="3"/>
  <c r="ADX139" i="3" s="1"/>
  <c r="AEZ141" i="3"/>
  <c r="AEZ139" i="3" s="1"/>
  <c r="ABY141" i="3"/>
  <c r="ABY139" i="3" s="1"/>
  <c r="VO141" i="3"/>
  <c r="VO139" i="3" s="1"/>
  <c r="XF141" i="3"/>
  <c r="XF139" i="3" s="1"/>
  <c r="YD141" i="3"/>
  <c r="YD139" i="3" s="1"/>
  <c r="ZP141" i="3"/>
  <c r="ZP139" i="3" s="1"/>
  <c r="ADK141" i="3"/>
  <c r="ADK139" i="3" s="1"/>
  <c r="XN141" i="3"/>
  <c r="XN139" i="3" s="1"/>
  <c r="AFF141" i="3"/>
  <c r="AFF139" i="3" s="1"/>
  <c r="VN141" i="3"/>
  <c r="VN139" i="3" s="1"/>
  <c r="AEB141" i="3"/>
  <c r="AEB139" i="3" s="1"/>
  <c r="AFA130" i="3"/>
  <c r="AFA158" i="3" s="1"/>
  <c r="TK163" i="3"/>
  <c r="TA163" i="3"/>
  <c r="VL163" i="3"/>
  <c r="ABC163" i="3"/>
  <c r="YR163" i="3"/>
  <c r="AEH163" i="3"/>
  <c r="VR163" i="3"/>
  <c r="YF163" i="3"/>
  <c r="AAN163" i="3"/>
  <c r="ADD163" i="3"/>
  <c r="XS163" i="3"/>
  <c r="WL163" i="3"/>
  <c r="YM163" i="3"/>
  <c r="WN163" i="3"/>
  <c r="UR163" i="3"/>
  <c r="VN163" i="3"/>
  <c r="FJ139" i="3"/>
  <c r="EQ139" i="3"/>
  <c r="WE141" i="3"/>
  <c r="WE139" i="3" s="1"/>
  <c r="XS141" i="3"/>
  <c r="XS139" i="3" s="1"/>
  <c r="VV141" i="3"/>
  <c r="VV139" i="3" s="1"/>
  <c r="AEW141" i="3"/>
  <c r="AEW139" i="3" s="1"/>
  <c r="TP141" i="3"/>
  <c r="TP139" i="3" s="1"/>
  <c r="ZK141" i="3"/>
  <c r="ABB141" i="3"/>
  <c r="ABB139" i="3" s="1"/>
  <c r="AEX141" i="3"/>
  <c r="AEX139" i="3" s="1"/>
  <c r="TM141" i="3"/>
  <c r="TM139" i="3" s="1"/>
  <c r="XO141" i="3"/>
  <c r="XO139" i="3" s="1"/>
  <c r="ACC141" i="3"/>
  <c r="ACC139" i="3" s="1"/>
  <c r="XM141" i="3"/>
  <c r="XM139" i="3" s="1"/>
  <c r="ABX141" i="3"/>
  <c r="ABX139" i="3" s="1"/>
  <c r="WA141" i="3"/>
  <c r="WA139" i="3" s="1"/>
  <c r="ADO141" i="3"/>
  <c r="ADO139" i="3" s="1"/>
  <c r="TI141" i="3"/>
  <c r="TI139" i="3" s="1"/>
  <c r="TF163" i="3"/>
  <c r="SV163" i="3"/>
  <c r="ABN163" i="3"/>
  <c r="UM163" i="3"/>
  <c r="ACQ163" i="3"/>
  <c r="UD163" i="3"/>
  <c r="UC163" i="3"/>
  <c r="ACH163" i="3"/>
  <c r="ACN163" i="3"/>
  <c r="VC163" i="3"/>
  <c r="XZ163" i="3"/>
  <c r="WW163" i="3"/>
  <c r="AAH163" i="3"/>
  <c r="AQ155" i="3"/>
  <c r="SZ141" i="3"/>
  <c r="SZ139" i="3" s="1"/>
  <c r="DE139" i="3"/>
  <c r="IS139" i="3"/>
  <c r="IC139" i="3"/>
  <c r="RL139" i="3"/>
  <c r="YP141" i="3"/>
  <c r="YP139" i="3" s="1"/>
  <c r="ACF141" i="3"/>
  <c r="ACF139" i="3" s="1"/>
  <c r="ACW141" i="3"/>
  <c r="ACW139" i="3" s="1"/>
  <c r="AAS141" i="3"/>
  <c r="AAS139" i="3" s="1"/>
  <c r="ZD141" i="3"/>
  <c r="ZD139" i="3" s="1"/>
  <c r="YN141" i="3"/>
  <c r="YN139" i="3" s="1"/>
  <c r="VS141" i="3"/>
  <c r="VS139" i="3" s="1"/>
  <c r="XP141" i="3"/>
  <c r="XP139" i="3" s="1"/>
  <c r="AEG141" i="3"/>
  <c r="AEG139" i="3" s="1"/>
  <c r="AFB141" i="3"/>
  <c r="AFB139" i="3" s="1"/>
  <c r="AAN141" i="3"/>
  <c r="AAN139" i="3" s="1"/>
  <c r="UM141" i="3"/>
  <c r="UM139" i="3" s="1"/>
  <c r="VR141" i="3"/>
  <c r="VR139" i="3" s="1"/>
  <c r="ACB141" i="3"/>
  <c r="ACB139" i="3" s="1"/>
  <c r="AAE141" i="3"/>
  <c r="AAE139" i="3" s="1"/>
  <c r="TI163" i="3"/>
  <c r="SY163" i="3"/>
  <c r="ADF163" i="3"/>
  <c r="TN163" i="3"/>
  <c r="TD163" i="3"/>
  <c r="WC163" i="3"/>
  <c r="ZV163" i="3"/>
  <c r="XH163" i="3"/>
  <c r="XK163" i="3"/>
  <c r="WP163" i="3"/>
  <c r="XX163" i="3"/>
  <c r="AAZ163" i="3"/>
  <c r="ABF163" i="3"/>
  <c r="AAQ163" i="3"/>
  <c r="LV139" i="3"/>
  <c r="RI139" i="3"/>
  <c r="PC139" i="3"/>
  <c r="TB141" i="3"/>
  <c r="TB139" i="3" s="1"/>
  <c r="OM142" i="3"/>
  <c r="OM139" i="3" s="1"/>
  <c r="SY141" i="3"/>
  <c r="SY139" i="3" s="1"/>
  <c r="AS133" i="3"/>
  <c r="AU133" i="3"/>
  <c r="BH155" i="3"/>
  <c r="BU148" i="3"/>
  <c r="AT148" i="3"/>
  <c r="CE155" i="3"/>
  <c r="BW148" i="3"/>
  <c r="BX148" i="3"/>
  <c r="BV148" i="3"/>
  <c r="BG148" i="3"/>
  <c r="AZ148" i="3"/>
  <c r="CF148" i="3"/>
  <c r="BU155" i="3"/>
  <c r="AO133" i="3"/>
  <c r="BC148" i="3"/>
  <c r="BA148" i="3"/>
  <c r="BF148" i="3"/>
  <c r="AS148" i="3"/>
  <c r="BZ155" i="3"/>
  <c r="BY155" i="3"/>
  <c r="CK155" i="3"/>
  <c r="AQ148" i="3"/>
  <c r="AH148" i="3"/>
  <c r="AR148" i="3"/>
  <c r="BT155" i="3"/>
  <c r="AU148" i="3"/>
  <c r="BL148" i="3"/>
  <c r="AY148" i="3"/>
  <c r="BE148" i="3"/>
  <c r="BW155" i="3"/>
  <c r="BB155" i="3"/>
  <c r="CH148" i="3"/>
  <c r="CV127" i="3"/>
  <c r="DH127" i="3"/>
  <c r="DU127" i="3"/>
  <c r="JG127" i="3"/>
  <c r="BH127" i="3"/>
  <c r="HE127" i="3"/>
  <c r="BT127" i="3"/>
  <c r="CA127" i="3"/>
  <c r="ND127" i="3"/>
  <c r="ED127" i="3"/>
  <c r="LQ127" i="3"/>
  <c r="GS127" i="3"/>
  <c r="BB127" i="3"/>
  <c r="RY101" i="3"/>
  <c r="CD127" i="3"/>
  <c r="BA127" i="3"/>
  <c r="AM155" i="3"/>
  <c r="CX127" i="3"/>
  <c r="TG121" i="3"/>
  <c r="CG171" i="3"/>
  <c r="CE127" i="3"/>
  <c r="SM171" i="3"/>
  <c r="ZN171" i="3"/>
  <c r="VX171" i="3"/>
  <c r="FJ171" i="3"/>
  <c r="NG171" i="3"/>
  <c r="AR171" i="3"/>
  <c r="HJ171" i="3"/>
  <c r="PB171" i="3"/>
  <c r="ACM171" i="3"/>
  <c r="GP171" i="3"/>
  <c r="CX171" i="3"/>
  <c r="AN169" i="3"/>
  <c r="AO169" i="3"/>
  <c r="AL169" i="3"/>
  <c r="AAU171" i="3"/>
  <c r="UX171" i="3"/>
  <c r="CL171" i="3"/>
  <c r="ME171" i="3"/>
  <c r="QS171" i="3"/>
  <c r="OT171" i="3"/>
  <c r="YP171" i="3"/>
  <c r="ABI171" i="3"/>
  <c r="SS171" i="3"/>
  <c r="FS171" i="3"/>
  <c r="DY171" i="3"/>
  <c r="NH171" i="3"/>
  <c r="DA171" i="3"/>
  <c r="BB170" i="3"/>
  <c r="VD171" i="3"/>
  <c r="RM171" i="3"/>
  <c r="YL171" i="3"/>
  <c r="AP169" i="3"/>
  <c r="LF171" i="3"/>
  <c r="SO171" i="3"/>
  <c r="XO171" i="3"/>
  <c r="ADI171" i="3"/>
  <c r="JX171" i="3"/>
  <c r="QM171" i="3"/>
  <c r="UN171" i="3"/>
  <c r="VO171" i="3"/>
  <c r="BN171" i="3"/>
  <c r="CJ171" i="3"/>
  <c r="XM171" i="3"/>
  <c r="MA171" i="3"/>
  <c r="YA171" i="3"/>
  <c r="HV171" i="3"/>
  <c r="EW171" i="3"/>
  <c r="WP171" i="3"/>
  <c r="MB171" i="3"/>
  <c r="JI171" i="3"/>
  <c r="AQ169" i="3"/>
  <c r="AK169" i="3"/>
  <c r="ADD171" i="3"/>
  <c r="LT171" i="3"/>
  <c r="EH171" i="3"/>
  <c r="NO171" i="3"/>
  <c r="KT127" i="3"/>
  <c r="CD171" i="3"/>
  <c r="HU171" i="3"/>
  <c r="UF171" i="3"/>
  <c r="AAP171" i="3"/>
  <c r="NE171" i="3"/>
  <c r="ABW171" i="3"/>
  <c r="RR171" i="3"/>
  <c r="NM171" i="3"/>
  <c r="FD171" i="3"/>
  <c r="KD171" i="3"/>
  <c r="AEK171" i="3"/>
  <c r="EP171" i="3"/>
  <c r="GK171" i="3"/>
  <c r="GI171" i="3"/>
  <c r="YS171" i="3"/>
  <c r="AAE171" i="3"/>
  <c r="QW171" i="3"/>
  <c r="MR171" i="3"/>
  <c r="VV171" i="3"/>
  <c r="GO171" i="3"/>
  <c r="SY171" i="3"/>
  <c r="XG171" i="3"/>
  <c r="YN171" i="3"/>
  <c r="QQ171" i="3"/>
  <c r="LZ171" i="3"/>
  <c r="BD171" i="3"/>
  <c r="DH171" i="3"/>
  <c r="NU171" i="3"/>
  <c r="TT171" i="3"/>
  <c r="BQ171" i="3"/>
  <c r="VN171" i="3"/>
  <c r="IC171" i="3"/>
  <c r="AFD171" i="3"/>
  <c r="YR171" i="3"/>
  <c r="UY171" i="3"/>
  <c r="ADQ171" i="3"/>
  <c r="VH171" i="3"/>
  <c r="AAH171" i="3"/>
  <c r="TX171" i="3"/>
  <c r="HX171" i="3"/>
  <c r="XZ171" i="3"/>
  <c r="FX171" i="3"/>
  <c r="TQ171" i="3"/>
  <c r="XS171" i="3"/>
  <c r="VC171" i="3"/>
  <c r="JC171" i="3"/>
  <c r="GT171" i="3"/>
  <c r="JY171" i="3"/>
  <c r="TO171" i="3"/>
  <c r="WS171" i="3"/>
  <c r="ON171" i="3"/>
  <c r="IB171" i="3"/>
  <c r="ACH171" i="3"/>
  <c r="NA171" i="3"/>
  <c r="AEY171" i="3"/>
  <c r="JR171" i="3"/>
  <c r="NZ171" i="3"/>
  <c r="ACN171" i="3"/>
  <c r="FR171" i="3"/>
  <c r="HS171" i="3"/>
  <c r="QJ171" i="3"/>
  <c r="TZ171" i="3"/>
  <c r="ZF171" i="3"/>
  <c r="JU171" i="3"/>
  <c r="GZ171" i="3"/>
  <c r="ACP171" i="3"/>
  <c r="KO171" i="3"/>
  <c r="EQ171" i="3"/>
  <c r="CU171" i="3"/>
  <c r="IE171" i="3"/>
  <c r="LJ171" i="3"/>
  <c r="ABX171" i="3"/>
  <c r="HO171" i="3"/>
  <c r="XI171" i="3"/>
  <c r="XR171" i="3"/>
  <c r="TM171" i="3"/>
  <c r="LD171" i="3"/>
  <c r="VR171" i="3"/>
  <c r="GY171" i="3"/>
  <c r="FE171" i="3"/>
  <c r="ADY171" i="3"/>
  <c r="DQ171" i="3"/>
  <c r="IF171" i="3"/>
  <c r="EJ171" i="3"/>
  <c r="ZR171" i="3"/>
  <c r="BL171" i="3"/>
  <c r="CR171" i="3"/>
  <c r="ADK171" i="3"/>
  <c r="LH171" i="3"/>
  <c r="OX171" i="3"/>
  <c r="NN171" i="3"/>
  <c r="HB171" i="3"/>
  <c r="CW171" i="3"/>
  <c r="UU171" i="3"/>
  <c r="AAS171" i="3"/>
  <c r="FL171" i="3"/>
  <c r="ZI171" i="3"/>
  <c r="NI171" i="3"/>
  <c r="CH171" i="3"/>
  <c r="ABN171" i="3"/>
  <c r="AAL171" i="3"/>
  <c r="FQ171" i="3"/>
  <c r="SG171" i="3"/>
  <c r="AER171" i="3"/>
  <c r="VK171" i="3"/>
  <c r="QT171" i="3"/>
  <c r="BM171" i="3"/>
  <c r="NW171" i="3"/>
  <c r="VI171" i="3"/>
  <c r="OW171" i="3"/>
  <c r="RP171" i="3"/>
  <c r="ACD171" i="3"/>
  <c r="KC171" i="3"/>
  <c r="EB171" i="3"/>
  <c r="ADO171" i="3"/>
  <c r="BR171" i="3"/>
  <c r="ADH171" i="3"/>
  <c r="OM171" i="3"/>
  <c r="XE171" i="3"/>
  <c r="JH171" i="3"/>
  <c r="OZ171" i="3"/>
  <c r="YX171" i="3"/>
  <c r="MK171" i="3"/>
  <c r="SJ171" i="3"/>
  <c r="HT171" i="3"/>
  <c r="KM171" i="3"/>
  <c r="HR171" i="3"/>
  <c r="ADT171" i="3"/>
  <c r="AAA171" i="3"/>
  <c r="KH171" i="3"/>
  <c r="UV171" i="3"/>
  <c r="AED171" i="3"/>
  <c r="MZ171" i="3"/>
  <c r="KQ171" i="3"/>
  <c r="QO171" i="3"/>
  <c r="ACZ171" i="3"/>
  <c r="UH171" i="3"/>
  <c r="CF171" i="3"/>
  <c r="HI171" i="3"/>
  <c r="MI171" i="3"/>
  <c r="EL171" i="3"/>
  <c r="PL171" i="3"/>
  <c r="ZS171" i="3"/>
  <c r="XJ171" i="3"/>
  <c r="AAO171" i="3"/>
  <c r="SC171" i="3"/>
  <c r="AEM171" i="3"/>
  <c r="ADC171" i="3"/>
  <c r="WQ171" i="3"/>
  <c r="RZ171" i="3"/>
  <c r="YV171" i="3"/>
  <c r="QZ171" i="3"/>
  <c r="GQ171" i="3"/>
  <c r="AW171" i="3"/>
  <c r="AT171" i="3"/>
  <c r="RH171" i="3"/>
  <c r="PT171" i="3"/>
  <c r="UT171" i="3"/>
  <c r="ZB171" i="3"/>
  <c r="NB171" i="3"/>
  <c r="DI171" i="3"/>
  <c r="GB171" i="3"/>
  <c r="QP171" i="3"/>
  <c r="MM171" i="3"/>
  <c r="ADZ171" i="3"/>
  <c r="XA171" i="3"/>
  <c r="MV171" i="3"/>
  <c r="GM171" i="3"/>
  <c r="IS171" i="3"/>
  <c r="FC171" i="3"/>
  <c r="QI171" i="3"/>
  <c r="LR171" i="3"/>
  <c r="ABT171" i="3"/>
  <c r="OI171" i="3"/>
  <c r="OS171" i="3"/>
  <c r="VU171" i="3"/>
  <c r="DM171" i="3"/>
  <c r="ABD171" i="3"/>
  <c r="ACY171" i="3"/>
  <c r="VB171" i="3"/>
  <c r="HQ171" i="3"/>
  <c r="TR171" i="3"/>
  <c r="WI171" i="3"/>
  <c r="MD171" i="3"/>
  <c r="HY171" i="3"/>
  <c r="ZW171" i="3"/>
  <c r="AAG171" i="3"/>
  <c r="TL171" i="3"/>
  <c r="SK171" i="3"/>
  <c r="GE171" i="3"/>
  <c r="FF171" i="3"/>
  <c r="WA171" i="3"/>
  <c r="MJ171" i="3"/>
  <c r="OE171" i="3"/>
  <c r="RJ171" i="3"/>
  <c r="JM171" i="3"/>
  <c r="TC171" i="3"/>
  <c r="WG171" i="3"/>
  <c r="DB171" i="3"/>
  <c r="WW171" i="3"/>
  <c r="ND171" i="3"/>
  <c r="JK171" i="3"/>
  <c r="JG171" i="3"/>
  <c r="JQ171" i="3"/>
  <c r="AEV171" i="3"/>
  <c r="BE171" i="3"/>
  <c r="ER171" i="3"/>
  <c r="CO171" i="3"/>
  <c r="FK171" i="3"/>
  <c r="EA171" i="3"/>
  <c r="ADJ171" i="3"/>
  <c r="PK171" i="3"/>
  <c r="YC171" i="3"/>
  <c r="VE171" i="3"/>
  <c r="RX171" i="3"/>
  <c r="OJ171" i="3"/>
  <c r="ACQ171" i="3"/>
  <c r="SL171" i="3"/>
  <c r="LM171" i="3"/>
  <c r="CV171" i="3"/>
  <c r="DE171" i="3"/>
  <c r="SV171" i="3"/>
  <c r="DJ171" i="3"/>
  <c r="CM171" i="3"/>
  <c r="UP171" i="3"/>
  <c r="EN171" i="3"/>
  <c r="KB171" i="3"/>
  <c r="ADP171" i="3"/>
  <c r="ABG171" i="3"/>
  <c r="LN171" i="3"/>
  <c r="MY171" i="3"/>
  <c r="AEU171" i="3"/>
  <c r="CE171" i="3"/>
  <c r="AAC171" i="3"/>
  <c r="KV171" i="3"/>
  <c r="OL171" i="3"/>
  <c r="JL171" i="3"/>
  <c r="EG171" i="3"/>
  <c r="ABS171" i="3"/>
  <c r="XB171" i="3"/>
  <c r="FO171" i="3"/>
  <c r="LL171" i="3"/>
  <c r="YW171" i="3"/>
  <c r="KZ171" i="3"/>
  <c r="BW171" i="3"/>
  <c r="AU171" i="3"/>
  <c r="TE171" i="3"/>
  <c r="UQ171" i="3"/>
  <c r="LI171" i="3"/>
  <c r="HD171" i="3"/>
  <c r="QH171" i="3"/>
  <c r="BA171" i="3"/>
  <c r="NK171" i="3"/>
  <c r="RS171" i="3"/>
  <c r="ADR171" i="3"/>
  <c r="TY171" i="3"/>
  <c r="WR171" i="3"/>
  <c r="EE171" i="3"/>
  <c r="FU171" i="3"/>
  <c r="DW171" i="3"/>
  <c r="FB171" i="3"/>
  <c r="XW171" i="3"/>
  <c r="PZ171" i="3"/>
  <c r="AAZ171" i="3"/>
  <c r="ZP171" i="3"/>
  <c r="TD171" i="3"/>
  <c r="ACR171" i="3"/>
  <c r="PG171" i="3"/>
  <c r="AX171" i="3"/>
  <c r="TU171" i="3"/>
  <c r="ZH171" i="3"/>
  <c r="FI171" i="3"/>
  <c r="QB171" i="3"/>
  <c r="QY171" i="3"/>
  <c r="DN171" i="3"/>
  <c r="BI171" i="3"/>
  <c r="EZ171" i="3"/>
  <c r="HG171" i="3"/>
  <c r="AFE171" i="3"/>
  <c r="KJ171" i="3"/>
  <c r="TF171" i="3"/>
  <c r="NJ171" i="3"/>
  <c r="JD171" i="3"/>
  <c r="GS171" i="3"/>
  <c r="DT171" i="3"/>
  <c r="YJ171" i="3"/>
  <c r="ABY171" i="3"/>
  <c r="XT171" i="3"/>
  <c r="IY171" i="3"/>
  <c r="RQ171" i="3"/>
  <c r="AEA171" i="3"/>
  <c r="QG171" i="3"/>
  <c r="TJ171" i="3"/>
  <c r="OF171" i="3"/>
  <c r="BB171" i="3"/>
  <c r="AAR171" i="3"/>
  <c r="EY171" i="3"/>
  <c r="FY171" i="3"/>
  <c r="CQ171" i="3"/>
  <c r="FV171" i="3"/>
  <c r="WJ171" i="3"/>
  <c r="ZZ171" i="3"/>
  <c r="RU171" i="3"/>
  <c r="SD171" i="3"/>
  <c r="NY171" i="3"/>
  <c r="FP171" i="3"/>
  <c r="QD171" i="3"/>
  <c r="ADX171" i="3"/>
  <c r="AEZ171" i="3"/>
  <c r="SZ171" i="3"/>
  <c r="LC171" i="3"/>
  <c r="ACC171" i="3"/>
  <c r="OR171" i="3"/>
  <c r="UD171" i="3"/>
  <c r="UE171" i="3"/>
  <c r="RV171" i="3"/>
  <c r="VA171" i="3"/>
  <c r="AEQ171" i="3"/>
  <c r="JJ171" i="3"/>
  <c r="HZ171" i="3"/>
  <c r="ZY171" i="3"/>
  <c r="ML171" i="3"/>
  <c r="BU171" i="3"/>
  <c r="ABP171" i="3"/>
  <c r="DG171" i="3"/>
  <c r="ADW171" i="3"/>
  <c r="VZ171" i="3"/>
  <c r="OC171" i="3"/>
  <c r="SE171" i="3"/>
  <c r="PO171" i="3"/>
  <c r="DO171" i="3"/>
  <c r="BF171" i="3"/>
  <c r="ACV171" i="3"/>
  <c r="OA171" i="3"/>
  <c r="RE171" i="3"/>
  <c r="IZ171" i="3"/>
  <c r="CN171" i="3"/>
  <c r="WZ171" i="3"/>
  <c r="BK171" i="3"/>
  <c r="RK171" i="3"/>
  <c r="DZ171" i="3"/>
  <c r="BX171" i="3"/>
  <c r="KU171" i="3"/>
  <c r="AEO171" i="3"/>
  <c r="WF171" i="3"/>
  <c r="IU171" i="3"/>
  <c r="JE171" i="3"/>
  <c r="HK171" i="3"/>
  <c r="GV171" i="3"/>
  <c r="CA171" i="3"/>
  <c r="XK171" i="3"/>
  <c r="PN171" i="3"/>
  <c r="AAN171" i="3"/>
  <c r="TG171" i="3"/>
  <c r="WL171" i="3"/>
  <c r="OO171" i="3"/>
  <c r="SQ171" i="3"/>
  <c r="CP171" i="3"/>
  <c r="YB171" i="3"/>
  <c r="VS171" i="3"/>
  <c r="ABQ171" i="3"/>
  <c r="DP171" i="3"/>
  <c r="BT171" i="3"/>
  <c r="ZG171" i="3"/>
  <c r="ACL171" i="3"/>
  <c r="UO171" i="3"/>
  <c r="AEE171" i="3"/>
  <c r="IX171" i="3"/>
  <c r="OD171" i="3"/>
  <c r="ST171" i="3"/>
  <c r="QK171" i="3"/>
  <c r="MF171" i="3"/>
  <c r="VJ171" i="3"/>
  <c r="RG171" i="3"/>
  <c r="ADM171" i="3"/>
  <c r="ACB171" i="3"/>
  <c r="AQ171" i="3"/>
  <c r="HH171" i="3"/>
  <c r="WK171" i="3"/>
  <c r="SF171" i="3"/>
  <c r="ABJ171" i="3"/>
  <c r="MC171" i="3"/>
  <c r="YM171" i="3"/>
  <c r="ACU171" i="3"/>
  <c r="QU171" i="3"/>
  <c r="WE171" i="3"/>
  <c r="RN171" i="3"/>
  <c r="TH171" i="3"/>
  <c r="TI171" i="3"/>
  <c r="DS171" i="3"/>
  <c r="ABB171" i="3"/>
  <c r="NQ171" i="3"/>
  <c r="PC171" i="3"/>
  <c r="IQ171" i="3"/>
  <c r="LV171" i="3"/>
  <c r="KT171" i="3"/>
  <c r="AAV171" i="3"/>
  <c r="HW171" i="3"/>
  <c r="ZL171" i="3"/>
  <c r="NL171" i="3"/>
  <c r="ADN171" i="3"/>
  <c r="WO171" i="3"/>
  <c r="IH171" i="3"/>
  <c r="PP171" i="3"/>
  <c r="GL171" i="3"/>
  <c r="JP171" i="3"/>
  <c r="PM171" i="3"/>
  <c r="ZC171" i="3"/>
  <c r="TK171" i="3"/>
  <c r="AAW171" i="3"/>
  <c r="UK171" i="3"/>
  <c r="XD171" i="3"/>
  <c r="JS171" i="3"/>
  <c r="PQ171" i="3"/>
  <c r="AZ171" i="3"/>
  <c r="IV171" i="3"/>
  <c r="XC171" i="3"/>
  <c r="MX171" i="3"/>
  <c r="HC171" i="3"/>
  <c r="FZ171" i="3"/>
  <c r="JF171" i="3"/>
  <c r="BC171" i="3"/>
  <c r="IN171" i="3"/>
  <c r="XF171" i="3"/>
  <c r="TA171" i="3"/>
  <c r="KR171" i="3"/>
  <c r="PR171" i="3"/>
  <c r="AEN171" i="3"/>
  <c r="BO171" i="3"/>
  <c r="DV171" i="3"/>
  <c r="LW171" i="3"/>
  <c r="AEG171" i="3"/>
  <c r="ACW171" i="3"/>
  <c r="ADF171" i="3"/>
  <c r="ZA171" i="3"/>
  <c r="QR171" i="3"/>
  <c r="ABF171" i="3"/>
  <c r="DR171" i="3"/>
  <c r="KS171" i="3"/>
  <c r="AEB171" i="3"/>
  <c r="AP171" i="3"/>
  <c r="EC171" i="3"/>
  <c r="BZ171" i="3"/>
  <c r="AFF171" i="3"/>
  <c r="WB171" i="3"/>
  <c r="ACX171" i="3"/>
  <c r="QV171" i="3"/>
  <c r="UL171" i="3"/>
  <c r="MG171" i="3"/>
  <c r="AEF171" i="3"/>
  <c r="AAM171" i="3"/>
  <c r="AAI171" i="3"/>
  <c r="KP171" i="3"/>
  <c r="CI171" i="3"/>
  <c r="AEW171" i="3"/>
  <c r="SW171" i="3"/>
  <c r="ADL171" i="3"/>
  <c r="CT171" i="3"/>
  <c r="ACA171" i="3"/>
  <c r="OP171" i="3"/>
  <c r="AAQ171" i="3"/>
  <c r="OQ171" i="3"/>
  <c r="MH171" i="3"/>
  <c r="WH171" i="3"/>
  <c r="HA171" i="3"/>
  <c r="IT171" i="3"/>
  <c r="SA171" i="3"/>
  <c r="LO171" i="3"/>
  <c r="ACO171" i="3"/>
  <c r="EU171" i="3"/>
  <c r="DX171" i="3"/>
  <c r="OG171" i="3"/>
  <c r="BV171" i="3"/>
  <c r="RL171" i="3"/>
  <c r="AV171" i="3"/>
  <c r="LK171" i="3"/>
  <c r="ADU171" i="3"/>
  <c r="GJ171" i="3"/>
  <c r="PI171" i="3"/>
  <c r="MN171" i="3"/>
  <c r="KE171" i="3"/>
  <c r="QC171" i="3"/>
  <c r="BP171" i="3"/>
  <c r="OH171" i="3"/>
  <c r="NS171" i="3"/>
  <c r="QX171" i="3"/>
  <c r="JA171" i="3"/>
  <c r="NC171" i="3"/>
  <c r="LS171" i="3"/>
  <c r="SN171" i="3"/>
  <c r="QE171" i="3"/>
  <c r="WC171" i="3"/>
  <c r="GW171" i="3"/>
  <c r="ZV171" i="3"/>
  <c r="NV171" i="3"/>
  <c r="EK171" i="3"/>
  <c r="RW171" i="3"/>
  <c r="JZ171" i="3"/>
  <c r="UZ171" i="3"/>
  <c r="ACK171" i="3"/>
  <c r="SR171" i="3"/>
  <c r="OY171" i="3"/>
  <c r="XQ171" i="3"/>
  <c r="JT171" i="3"/>
  <c r="TB171" i="3"/>
  <c r="MP171" i="3"/>
  <c r="IK171" i="3"/>
  <c r="GG171" i="3"/>
  <c r="FH171" i="3"/>
  <c r="DK171" i="3"/>
  <c r="QN171" i="3"/>
  <c r="EI171" i="3"/>
  <c r="BG171" i="3"/>
  <c r="ZE171" i="3"/>
  <c r="ADG171" i="3"/>
  <c r="XU171" i="3"/>
  <c r="LU171" i="3"/>
  <c r="AAY171" i="3"/>
  <c r="LP171" i="3"/>
  <c r="WD171" i="3"/>
  <c r="AS171" i="3"/>
  <c r="FN171" i="3"/>
  <c r="IR171" i="3"/>
  <c r="BH171" i="3"/>
  <c r="AAD171" i="3"/>
  <c r="CB171" i="3"/>
  <c r="FT171" i="3"/>
  <c r="YI171" i="3"/>
  <c r="QL171" i="3"/>
  <c r="IO171" i="3"/>
  <c r="MQ171" i="3"/>
  <c r="KA171" i="3"/>
  <c r="AEL171" i="3"/>
  <c r="RY171" i="3"/>
  <c r="FM171" i="3"/>
  <c r="EO171" i="3"/>
  <c r="QA171" i="3"/>
  <c r="NF171" i="3"/>
  <c r="KW171" i="3"/>
  <c r="GR171" i="3"/>
  <c r="PV171" i="3"/>
  <c r="AAJ171" i="3"/>
  <c r="YZ171" i="3"/>
  <c r="XY171" i="3"/>
  <c r="CZ171" i="3"/>
  <c r="CC171" i="3"/>
  <c r="ABO171" i="3"/>
  <c r="ET171" i="3"/>
  <c r="TS171" i="3"/>
  <c r="WX171" i="3"/>
  <c r="PA171" i="3"/>
  <c r="YQ171" i="3"/>
  <c r="ABU171" i="3"/>
  <c r="IP171" i="3"/>
  <c r="LG171" i="3"/>
  <c r="ZM171" i="3"/>
  <c r="ACF171" i="3"/>
  <c r="OU171" i="3"/>
  <c r="PE171" i="3"/>
  <c r="IJ171" i="3"/>
  <c r="ACE171" i="3"/>
  <c r="XN171" i="3"/>
  <c r="KY171" i="3"/>
  <c r="JO171" i="3"/>
  <c r="DC171" i="3"/>
  <c r="GH171" i="3"/>
  <c r="WV171" i="3"/>
  <c r="IA171" i="3"/>
  <c r="LE171" i="3"/>
  <c r="AEP171" i="3"/>
  <c r="SP171" i="3"/>
  <c r="IW171" i="3"/>
  <c r="RA171" i="3"/>
  <c r="WM171" i="3"/>
  <c r="JB171" i="3"/>
  <c r="UR171" i="3"/>
  <c r="MU171" i="3"/>
  <c r="EX171" i="3"/>
  <c r="PX171" i="3"/>
  <c r="YT171" i="3"/>
  <c r="SH171" i="3"/>
  <c r="VM171" i="3"/>
  <c r="AFC171" i="3"/>
  <c r="PJ171" i="3"/>
  <c r="ZX171" i="3"/>
  <c r="HE171" i="3"/>
  <c r="AET171" i="3"/>
  <c r="BH170" i="3"/>
  <c r="XL171" i="3"/>
  <c r="VQ171" i="3"/>
  <c r="PS171" i="3"/>
  <c r="SB171" i="3"/>
  <c r="UW171" i="3"/>
  <c r="IL171" i="3"/>
  <c r="ZU171" i="3"/>
  <c r="ZK171" i="3"/>
  <c r="HM171" i="3"/>
  <c r="WT171" i="3"/>
  <c r="ABK171" i="3"/>
  <c r="AR169" i="3"/>
  <c r="AH169" i="3"/>
  <c r="AI169" i="3"/>
  <c r="AJ169" i="3"/>
  <c r="PW171" i="3"/>
  <c r="ACG171" i="3"/>
  <c r="YY171" i="3"/>
  <c r="AES171" i="3"/>
  <c r="KN171" i="3"/>
  <c r="US171" i="3"/>
  <c r="DD171" i="3"/>
  <c r="VF171" i="3"/>
  <c r="QF171" i="3"/>
  <c r="YO171" i="3"/>
  <c r="ACT171" i="3"/>
  <c r="OB171" i="3"/>
  <c r="AAB171" i="3"/>
  <c r="UJ171" i="3"/>
  <c r="JV171" i="3"/>
  <c r="ZO171" i="3"/>
  <c r="PY171" i="3"/>
  <c r="MT171" i="3"/>
  <c r="AS169" i="3"/>
  <c r="AT169" i="3"/>
  <c r="AU169" i="3"/>
  <c r="JW171" i="3"/>
  <c r="VL171" i="3"/>
  <c r="ABR171" i="3"/>
  <c r="LA171" i="3"/>
  <c r="PH171" i="3"/>
  <c r="AG155" i="3"/>
  <c r="BL170" i="3"/>
  <c r="AS170" i="3"/>
  <c r="AO170" i="3"/>
  <c r="BO170" i="3"/>
  <c r="AP170" i="3"/>
  <c r="BM170" i="3"/>
  <c r="AH170" i="3"/>
  <c r="BG170" i="3"/>
  <c r="BC170" i="3"/>
  <c r="AQ170" i="3"/>
  <c r="AR170" i="3"/>
  <c r="BR170" i="3"/>
  <c r="BE170" i="3"/>
  <c r="BD170" i="3"/>
  <c r="AL170" i="3"/>
  <c r="AY170" i="3"/>
  <c r="AK170" i="3"/>
  <c r="AT170" i="3"/>
  <c r="BI170" i="3"/>
  <c r="AI170" i="3"/>
  <c r="BA170" i="3"/>
  <c r="AZ170" i="3"/>
  <c r="BY170" i="3"/>
  <c r="BQ170" i="3"/>
  <c r="BV170" i="3"/>
  <c r="AM170" i="3"/>
  <c r="BJ170" i="3"/>
  <c r="AJ170" i="3"/>
  <c r="AX170" i="3"/>
  <c r="AN170" i="3"/>
  <c r="AG170" i="3"/>
  <c r="BK170" i="3"/>
  <c r="AU170" i="3"/>
  <c r="IG171" i="3"/>
  <c r="GC171" i="3"/>
  <c r="AAX171" i="3"/>
  <c r="RT171" i="3"/>
  <c r="VY171" i="3"/>
  <c r="YH171" i="3"/>
  <c r="EM171" i="3"/>
  <c r="AFB171" i="3"/>
  <c r="ABL171" i="3"/>
  <c r="KX171" i="3"/>
  <c r="SU171" i="3"/>
  <c r="PD171" i="3"/>
  <c r="HN171" i="3"/>
  <c r="ABA171" i="3"/>
  <c r="MO171" i="3"/>
  <c r="ACJ171" i="3"/>
  <c r="UI171" i="3"/>
  <c r="TV171" i="3"/>
  <c r="YE171" i="3"/>
  <c r="UC171" i="3"/>
  <c r="ABZ171" i="3"/>
  <c r="YU171" i="3"/>
  <c r="AFG171" i="3"/>
  <c r="AV170" i="3"/>
  <c r="BZ170" i="3"/>
  <c r="YG171" i="3"/>
  <c r="FW171" i="3"/>
  <c r="DF171" i="3"/>
  <c r="AY171" i="3"/>
  <c r="EV171" i="3"/>
  <c r="AEX171" i="3"/>
  <c r="ZD171" i="3"/>
  <c r="AW170" i="3"/>
  <c r="KL171" i="3"/>
  <c r="RD171" i="3"/>
  <c r="GU171" i="3"/>
  <c r="XX171" i="3"/>
  <c r="ADE171" i="3"/>
  <c r="AW169" i="3"/>
  <c r="AV169" i="3"/>
  <c r="ES171" i="3"/>
  <c r="JN171" i="3"/>
  <c r="WY171" i="3"/>
  <c r="VP171" i="3"/>
  <c r="GA171" i="3"/>
  <c r="ED171" i="3"/>
  <c r="ABC171" i="3"/>
  <c r="WN171" i="3"/>
  <c r="AEJ171" i="3"/>
  <c r="ADA171" i="3"/>
  <c r="RO171" i="3"/>
  <c r="PU171" i="3"/>
  <c r="BF170" i="3"/>
  <c r="TN171" i="3"/>
  <c r="NP171" i="3"/>
  <c r="FA171" i="3"/>
  <c r="ABV171" i="3"/>
  <c r="ZT171" i="3"/>
  <c r="ADB171" i="3"/>
  <c r="CK171" i="3"/>
  <c r="WU171" i="3"/>
  <c r="BJ171" i="3"/>
  <c r="DL171" i="3"/>
  <c r="LY171" i="3"/>
  <c r="SX171" i="3"/>
  <c r="ZJ171" i="3"/>
  <c r="GD171" i="3"/>
  <c r="ABE171" i="3"/>
  <c r="VG171" i="3"/>
  <c r="XP171" i="3"/>
  <c r="AAK171" i="3"/>
  <c r="CY171" i="3"/>
  <c r="MS171" i="3"/>
  <c r="PF171" i="3"/>
  <c r="XV171" i="3"/>
  <c r="SI171" i="3"/>
  <c r="OK171" i="3"/>
  <c r="GX171" i="3"/>
  <c r="UM171" i="3"/>
  <c r="ID171" i="3"/>
  <c r="CS171" i="3"/>
  <c r="NT171" i="3"/>
  <c r="RB171" i="3"/>
  <c r="GN171" i="3"/>
  <c r="DU171" i="3"/>
  <c r="KG171" i="3"/>
  <c r="BW170" i="3"/>
  <c r="AAT171" i="3"/>
  <c r="VT171" i="3"/>
  <c r="AEC171" i="3"/>
  <c r="KI171" i="3"/>
  <c r="TP171" i="3"/>
  <c r="II171" i="3"/>
  <c r="UB171" i="3"/>
  <c r="LX171" i="3"/>
  <c r="HP171" i="3"/>
  <c r="FG171" i="3"/>
  <c r="MW171" i="3"/>
  <c r="AFA171" i="3"/>
  <c r="AAF171" i="3"/>
  <c r="UG171" i="3"/>
  <c r="TW171" i="3"/>
  <c r="BY171" i="3"/>
  <c r="RF171" i="3"/>
  <c r="VW171" i="3"/>
  <c r="ACI171" i="3"/>
  <c r="LQ171" i="3"/>
  <c r="IM171" i="3"/>
  <c r="XH171" i="3"/>
  <c r="ABM171" i="3"/>
  <c r="ADV171" i="3"/>
  <c r="AM169" i="3"/>
  <c r="LB171" i="3"/>
  <c r="AEH171" i="3"/>
  <c r="EF171" i="3"/>
  <c r="YD171" i="3"/>
  <c r="YK171" i="3"/>
  <c r="HL171" i="3"/>
  <c r="YF171" i="3"/>
  <c r="GF171" i="3"/>
  <c r="OV171" i="3"/>
  <c r="ACS171" i="3"/>
  <c r="UA171" i="3"/>
  <c r="KK171" i="3"/>
  <c r="HF171" i="3"/>
  <c r="NR171" i="3"/>
  <c r="ADS171" i="3"/>
  <c r="ZQ171" i="3"/>
  <c r="BS171" i="3"/>
  <c r="AEI171" i="3"/>
  <c r="ABH171" i="3"/>
  <c r="KF171" i="3"/>
  <c r="RC171" i="3"/>
  <c r="RI171" i="3"/>
  <c r="NX171" i="3"/>
  <c r="EA127" i="3"/>
  <c r="MA127" i="3"/>
  <c r="IC127" i="3"/>
  <c r="CJ127" i="3"/>
  <c r="FX127" i="3"/>
  <c r="AV155" i="3"/>
  <c r="MH127" i="3"/>
  <c r="JA127" i="3"/>
  <c r="AT155" i="3"/>
  <c r="IR127" i="3"/>
  <c r="YN149" i="3"/>
  <c r="IH127" i="3"/>
  <c r="NF127" i="3"/>
  <c r="FV127" i="3"/>
  <c r="FQ127" i="3"/>
  <c r="IZ127" i="3"/>
  <c r="IL127" i="3"/>
  <c r="MO127" i="3"/>
  <c r="AK155" i="3"/>
  <c r="QK135" i="3"/>
  <c r="QK157" i="3"/>
  <c r="OO136" i="3"/>
  <c r="OO158" i="3"/>
  <c r="DE136" i="3"/>
  <c r="DE158" i="3"/>
  <c r="LR136" i="3"/>
  <c r="LR158" i="3"/>
  <c r="FJ136" i="3"/>
  <c r="FJ158" i="3"/>
  <c r="HG136" i="3"/>
  <c r="HG158" i="3"/>
  <c r="HG155" i="3" s="1"/>
  <c r="LY127" i="3"/>
  <c r="DQ127" i="3"/>
  <c r="BC127" i="3"/>
  <c r="BC157" i="3"/>
  <c r="BC155" i="3" s="1"/>
  <c r="FK127" i="3"/>
  <c r="FK157" i="3"/>
  <c r="KL127" i="3"/>
  <c r="KL157" i="3"/>
  <c r="FO127" i="3"/>
  <c r="FO157" i="3"/>
  <c r="GE127" i="3"/>
  <c r="GE157" i="3"/>
  <c r="IV127" i="3"/>
  <c r="IV157" i="3"/>
  <c r="GC127" i="3"/>
  <c r="GC157" i="3"/>
  <c r="CZ127" i="3"/>
  <c r="CZ157" i="3"/>
  <c r="GX127" i="3"/>
  <c r="GX157" i="3"/>
  <c r="GQ127" i="3"/>
  <c r="GQ157" i="3"/>
  <c r="LR127" i="3"/>
  <c r="LR157" i="3"/>
  <c r="MZ127" i="3"/>
  <c r="MZ157" i="3"/>
  <c r="HX127" i="3"/>
  <c r="HX157" i="3"/>
  <c r="CI127" i="3"/>
  <c r="CI157" i="3"/>
  <c r="CI155" i="3" s="1"/>
  <c r="HC136" i="3"/>
  <c r="HC158" i="3"/>
  <c r="SC135" i="3"/>
  <c r="SC157" i="3"/>
  <c r="PD136" i="3"/>
  <c r="PD158" i="3"/>
  <c r="NN136" i="3"/>
  <c r="NN158" i="3"/>
  <c r="NN155" i="3" s="1"/>
  <c r="PB136" i="3"/>
  <c r="PB158" i="3"/>
  <c r="PB155" i="3" s="1"/>
  <c r="NY136" i="3"/>
  <c r="NY158" i="3"/>
  <c r="NY155" i="3" s="1"/>
  <c r="JJ127" i="3"/>
  <c r="JJ157" i="3"/>
  <c r="BO127" i="3"/>
  <c r="BO157" i="3"/>
  <c r="BO155" i="3" s="1"/>
  <c r="DZ136" i="3"/>
  <c r="DZ158" i="3"/>
  <c r="DZ155" i="3" s="1"/>
  <c r="TD135" i="3"/>
  <c r="TD157" i="3"/>
  <c r="OK135" i="3"/>
  <c r="OK157" i="3"/>
  <c r="GB127" i="3"/>
  <c r="GB157" i="3"/>
  <c r="SN135" i="3"/>
  <c r="SN157" i="3"/>
  <c r="FY135" i="3"/>
  <c r="FY157" i="3"/>
  <c r="HA127" i="3"/>
  <c r="HA157" i="3"/>
  <c r="OU135" i="3"/>
  <c r="OU157" i="3"/>
  <c r="OA135" i="3"/>
  <c r="OA157" i="3"/>
  <c r="OQ135" i="3"/>
  <c r="OQ157" i="3"/>
  <c r="JR135" i="3"/>
  <c r="JR157" i="3"/>
  <c r="TC135" i="3"/>
  <c r="TC157" i="3"/>
  <c r="CS136" i="3"/>
  <c r="CS158" i="3"/>
  <c r="CS155" i="3" s="1"/>
  <c r="KO136" i="3"/>
  <c r="KO158" i="3"/>
  <c r="IQ136" i="3"/>
  <c r="IQ158" i="3"/>
  <c r="KD136" i="3"/>
  <c r="KD158" i="3"/>
  <c r="KD155" i="3" s="1"/>
  <c r="MD136" i="3"/>
  <c r="MD158" i="3"/>
  <c r="MD155" i="3" s="1"/>
  <c r="LX136" i="3"/>
  <c r="LX158" i="3"/>
  <c r="HJ136" i="3"/>
  <c r="HJ158" i="3"/>
  <c r="HZ136" i="3"/>
  <c r="HZ158" i="3"/>
  <c r="HZ155" i="3" s="1"/>
  <c r="DK136" i="3"/>
  <c r="DK158" i="3"/>
  <c r="DK155" i="3" s="1"/>
  <c r="FX136" i="3"/>
  <c r="FX158" i="3"/>
  <c r="FX155" i="3" s="1"/>
  <c r="HR136" i="3"/>
  <c r="HR158" i="3"/>
  <c r="HR155" i="3" s="1"/>
  <c r="NF136" i="3"/>
  <c r="NF158" i="3"/>
  <c r="NF155" i="3" s="1"/>
  <c r="LI136" i="3"/>
  <c r="LI158" i="3"/>
  <c r="LI155" i="3" s="1"/>
  <c r="FG136" i="3"/>
  <c r="FG158" i="3"/>
  <c r="FG155" i="3" s="1"/>
  <c r="IJ136" i="3"/>
  <c r="IJ158" i="3"/>
  <c r="IJ155" i="3" s="1"/>
  <c r="JF136" i="3"/>
  <c r="JF158" i="3"/>
  <c r="JF155" i="3" s="1"/>
  <c r="DR136" i="3"/>
  <c r="DR158" i="3"/>
  <c r="DR155" i="3" s="1"/>
  <c r="HK136" i="3"/>
  <c r="HK158" i="3"/>
  <c r="GC136" i="3"/>
  <c r="GC158" i="3"/>
  <c r="MR136" i="3"/>
  <c r="MR158" i="3"/>
  <c r="MR155" i="3" s="1"/>
  <c r="GL136" i="3"/>
  <c r="GL158" i="3"/>
  <c r="NE136" i="3"/>
  <c r="NE158" i="3"/>
  <c r="NE155" i="3" s="1"/>
  <c r="AY127" i="3"/>
  <c r="AY157" i="3"/>
  <c r="AY155" i="3" s="1"/>
  <c r="AAM149" i="3"/>
  <c r="AAR149" i="3"/>
  <c r="AAD149" i="3"/>
  <c r="YW149" i="3"/>
  <c r="ZK149" i="3"/>
  <c r="AEV149" i="3"/>
  <c r="ADP149" i="3"/>
  <c r="ZG149" i="3"/>
  <c r="ACD149" i="3"/>
  <c r="ZQ149" i="3"/>
  <c r="ACV149" i="3"/>
  <c r="ACL149" i="3"/>
  <c r="AAW149" i="3"/>
  <c r="ABC149" i="3"/>
  <c r="CU127" i="3"/>
  <c r="CU157" i="3"/>
  <c r="OE135" i="3"/>
  <c r="OE157" i="3"/>
  <c r="NC136" i="3"/>
  <c r="NC158" i="3"/>
  <c r="ABB121" i="3"/>
  <c r="AAJ121" i="3"/>
  <c r="II127" i="3"/>
  <c r="QC135" i="3"/>
  <c r="QC157" i="3"/>
  <c r="JU135" i="3"/>
  <c r="JU157" i="3"/>
  <c r="KX135" i="3"/>
  <c r="KX157" i="3"/>
  <c r="PQ135" i="3"/>
  <c r="PQ157" i="3"/>
  <c r="QA135" i="3"/>
  <c r="QA157" i="3"/>
  <c r="IS135" i="3"/>
  <c r="IS157" i="3"/>
  <c r="RV135" i="3"/>
  <c r="RV157" i="3"/>
  <c r="QW135" i="3"/>
  <c r="QW157" i="3"/>
  <c r="ON135" i="3"/>
  <c r="ON157" i="3"/>
  <c r="OG135" i="3"/>
  <c r="OG157" i="3"/>
  <c r="DB127" i="3"/>
  <c r="DB157" i="3"/>
  <c r="PH136" i="3"/>
  <c r="PH158" i="3"/>
  <c r="PH155" i="3" s="1"/>
  <c r="OH136" i="3"/>
  <c r="OH158" i="3"/>
  <c r="OX136" i="3"/>
  <c r="OX158" i="3"/>
  <c r="OC136" i="3"/>
  <c r="OC158" i="3"/>
  <c r="OC155" i="3" s="1"/>
  <c r="NR136" i="3"/>
  <c r="NR158" i="3"/>
  <c r="NR155" i="3" s="1"/>
  <c r="GR136" i="3"/>
  <c r="GR158" i="3"/>
  <c r="RC135" i="3"/>
  <c r="RC157" i="3"/>
  <c r="RA135" i="3"/>
  <c r="RA157" i="3"/>
  <c r="SM135" i="3"/>
  <c r="SM157" i="3"/>
  <c r="SG135" i="3"/>
  <c r="SG157" i="3"/>
  <c r="RI135" i="3"/>
  <c r="RI157" i="3"/>
  <c r="OW135" i="3"/>
  <c r="OW157" i="3"/>
  <c r="LF136" i="3"/>
  <c r="LF158" i="3"/>
  <c r="LF155" i="3" s="1"/>
  <c r="CO136" i="3"/>
  <c r="CO158" i="3"/>
  <c r="CO155" i="3" s="1"/>
  <c r="FB136" i="3"/>
  <c r="FB158" i="3"/>
  <c r="MX136" i="3"/>
  <c r="MX158" i="3"/>
  <c r="GY136" i="3"/>
  <c r="GY158" i="3"/>
  <c r="GY155" i="3" s="1"/>
  <c r="KN136" i="3"/>
  <c r="KN158" i="3"/>
  <c r="KN155" i="3" s="1"/>
  <c r="GO136" i="3"/>
  <c r="GO158" i="3"/>
  <c r="GO155" i="3" s="1"/>
  <c r="JM136" i="3"/>
  <c r="JM158" i="3"/>
  <c r="JM155" i="3" s="1"/>
  <c r="EK136" i="3"/>
  <c r="EK158" i="3"/>
  <c r="HS136" i="3"/>
  <c r="HS158" i="3"/>
  <c r="HS155" i="3" s="1"/>
  <c r="GD136" i="3"/>
  <c r="GD158" i="3"/>
  <c r="GD155" i="3" s="1"/>
  <c r="CW136" i="3"/>
  <c r="CW158" i="3"/>
  <c r="CW155" i="3" s="1"/>
  <c r="HW136" i="3"/>
  <c r="HW158" i="3"/>
  <c r="HW155" i="3" s="1"/>
  <c r="GB136" i="3"/>
  <c r="GB158" i="3"/>
  <c r="MZ136" i="3"/>
  <c r="MZ158" i="3"/>
  <c r="DQ136" i="3"/>
  <c r="DQ158" i="3"/>
  <c r="DQ155" i="3" s="1"/>
  <c r="MI136" i="3"/>
  <c r="MI158" i="3"/>
  <c r="MI155" i="3" s="1"/>
  <c r="MY136" i="3"/>
  <c r="MY158" i="3"/>
  <c r="MG136" i="3"/>
  <c r="MG158" i="3"/>
  <c r="KY136" i="3"/>
  <c r="KY158" i="3"/>
  <c r="KY155" i="3" s="1"/>
  <c r="JJ136" i="3"/>
  <c r="JJ158" i="3"/>
  <c r="JH136" i="3"/>
  <c r="JH158" i="3"/>
  <c r="AEM149" i="3"/>
  <c r="ACW149" i="3"/>
  <c r="ZX149" i="3"/>
  <c r="ACZ149" i="3"/>
  <c r="ABP149" i="3"/>
  <c r="AAN149" i="3"/>
  <c r="ACO149" i="3"/>
  <c r="ZV149" i="3"/>
  <c r="ADT149" i="3"/>
  <c r="ZB149" i="3"/>
  <c r="ABH149" i="3"/>
  <c r="SU135" i="3"/>
  <c r="SU157" i="3"/>
  <c r="JY136" i="3"/>
  <c r="JY158" i="3"/>
  <c r="IK136" i="3"/>
  <c r="IK158" i="3"/>
  <c r="HX136" i="3"/>
  <c r="HX158" i="3"/>
  <c r="FH127" i="3"/>
  <c r="JQ127" i="3"/>
  <c r="BL127" i="3"/>
  <c r="IP127" i="3"/>
  <c r="EY135" i="3"/>
  <c r="EY157" i="3"/>
  <c r="QQ135" i="3"/>
  <c r="QQ157" i="3"/>
  <c r="LC127" i="3"/>
  <c r="LC157" i="3"/>
  <c r="QD135" i="3"/>
  <c r="QD157" i="3"/>
  <c r="EM127" i="3"/>
  <c r="EM157" i="3"/>
  <c r="FI127" i="3"/>
  <c r="FI157" i="3"/>
  <c r="RN135" i="3"/>
  <c r="RN157" i="3"/>
  <c r="SP135" i="3"/>
  <c r="SP157" i="3"/>
  <c r="CM127" i="3"/>
  <c r="CM157" i="3"/>
  <c r="CM155" i="3" s="1"/>
  <c r="QJ135" i="3"/>
  <c r="QJ157" i="3"/>
  <c r="IG135" i="3"/>
  <c r="IG157" i="3"/>
  <c r="DW127" i="3"/>
  <c r="DW157" i="3"/>
  <c r="RD135" i="3"/>
  <c r="RD157" i="3"/>
  <c r="RU135" i="3"/>
  <c r="RU157" i="3"/>
  <c r="QH135" i="3"/>
  <c r="QH157" i="3"/>
  <c r="DL136" i="3"/>
  <c r="DL158" i="3"/>
  <c r="DL155" i="3" s="1"/>
  <c r="NU136" i="3"/>
  <c r="NU158" i="3"/>
  <c r="NU155" i="3" s="1"/>
  <c r="OP136" i="3"/>
  <c r="OP158" i="3"/>
  <c r="OP155" i="3" s="1"/>
  <c r="NO136" i="3"/>
  <c r="NO158" i="3"/>
  <c r="PG136" i="3"/>
  <c r="PG158" i="3"/>
  <c r="PG155" i="3" s="1"/>
  <c r="RT135" i="3"/>
  <c r="RT157" i="3"/>
  <c r="IN127" i="3"/>
  <c r="IN157" i="3"/>
  <c r="EU135" i="3"/>
  <c r="EU157" i="3"/>
  <c r="NZ135" i="3"/>
  <c r="NZ157" i="3"/>
  <c r="GI135" i="3"/>
  <c r="GI157" i="3"/>
  <c r="SD135" i="3"/>
  <c r="SD157" i="3"/>
  <c r="DV135" i="3"/>
  <c r="DV157" i="3"/>
  <c r="GL127" i="3"/>
  <c r="GL157" i="3"/>
  <c r="PA135" i="3"/>
  <c r="PA157" i="3"/>
  <c r="DT127" i="3"/>
  <c r="DT157" i="3"/>
  <c r="SB135" i="3"/>
  <c r="SB157" i="3"/>
  <c r="RM135" i="3"/>
  <c r="RM157" i="3"/>
  <c r="DM136" i="3"/>
  <c r="DM158" i="3"/>
  <c r="DM155" i="3" s="1"/>
  <c r="GF136" i="3"/>
  <c r="GF158" i="3"/>
  <c r="GF155" i="3" s="1"/>
  <c r="FE136" i="3"/>
  <c r="FE158" i="3"/>
  <c r="FC136" i="3"/>
  <c r="FC158" i="3"/>
  <c r="FC155" i="3" s="1"/>
  <c r="LH136" i="3"/>
  <c r="LH158" i="3"/>
  <c r="LH155" i="3" s="1"/>
  <c r="IL136" i="3"/>
  <c r="IL158" i="3"/>
  <c r="IL155" i="3" s="1"/>
  <c r="DX136" i="3"/>
  <c r="DX158" i="3"/>
  <c r="ND136" i="3"/>
  <c r="ND158" i="3"/>
  <c r="ND155" i="3" s="1"/>
  <c r="EP136" i="3"/>
  <c r="EP158" i="3"/>
  <c r="DW136" i="3"/>
  <c r="DW158" i="3"/>
  <c r="GJ136" i="3"/>
  <c r="GJ158" i="3"/>
  <c r="HF136" i="3"/>
  <c r="HF158" i="3"/>
  <c r="HF155" i="3" s="1"/>
  <c r="MQ136" i="3"/>
  <c r="MQ158" i="3"/>
  <c r="MQ155" i="3" s="1"/>
  <c r="HQ136" i="3"/>
  <c r="HQ158" i="3"/>
  <c r="KU136" i="3"/>
  <c r="KU158" i="3"/>
  <c r="KU155" i="3" s="1"/>
  <c r="KE136" i="3"/>
  <c r="KE158" i="3"/>
  <c r="DT136" i="3"/>
  <c r="DT158" i="3"/>
  <c r="HD136" i="3"/>
  <c r="HD158" i="3"/>
  <c r="IC136" i="3"/>
  <c r="IC158" i="3"/>
  <c r="IC155" i="3" s="1"/>
  <c r="MM136" i="3"/>
  <c r="MM158" i="3"/>
  <c r="MM155" i="3" s="1"/>
  <c r="IA136" i="3"/>
  <c r="IA158" i="3"/>
  <c r="IA155" i="3" s="1"/>
  <c r="FO136" i="3"/>
  <c r="FO158" i="3"/>
  <c r="BF127" i="3"/>
  <c r="BF157" i="3"/>
  <c r="BF155" i="3" s="1"/>
  <c r="ADL149" i="3"/>
  <c r="ACX149" i="3"/>
  <c r="YH149" i="3"/>
  <c r="AET149" i="3"/>
  <c r="ACU149" i="3"/>
  <c r="ABS149" i="3"/>
  <c r="ADB149" i="3"/>
  <c r="AAA149" i="3"/>
  <c r="AAV149" i="3"/>
  <c r="AES149" i="3"/>
  <c r="ADG149" i="3"/>
  <c r="QO135" i="3"/>
  <c r="QO157" i="3"/>
  <c r="OE136" i="3"/>
  <c r="OE158" i="3"/>
  <c r="NI135" i="3"/>
  <c r="NI157" i="3"/>
  <c r="HT135" i="3"/>
  <c r="HT157" i="3"/>
  <c r="JB136" i="3"/>
  <c r="JB158" i="3"/>
  <c r="JB155" i="3" s="1"/>
  <c r="IW136" i="3"/>
  <c r="IW158" i="3"/>
  <c r="HM136" i="3"/>
  <c r="HM158" i="3"/>
  <c r="ABN129" i="3"/>
  <c r="PZ135" i="3"/>
  <c r="PZ157" i="3"/>
  <c r="FM127" i="3"/>
  <c r="FM157" i="3"/>
  <c r="QL135" i="3"/>
  <c r="QL157" i="3"/>
  <c r="EZ127" i="3"/>
  <c r="EZ157" i="3"/>
  <c r="FE127" i="3"/>
  <c r="FE157" i="3"/>
  <c r="PS135" i="3"/>
  <c r="PS157" i="3"/>
  <c r="MY127" i="3"/>
  <c r="MY157" i="3"/>
  <c r="GV127" i="3"/>
  <c r="GV157" i="3"/>
  <c r="MG127" i="3"/>
  <c r="MG157" i="3"/>
  <c r="JY127" i="3"/>
  <c r="JY157" i="3"/>
  <c r="GG135" i="3"/>
  <c r="GG157" i="3"/>
  <c r="SX135" i="3"/>
  <c r="SX157" i="3"/>
  <c r="OV136" i="3"/>
  <c r="OV158" i="3"/>
  <c r="PL136" i="3"/>
  <c r="PL158" i="3"/>
  <c r="OI136" i="3"/>
  <c r="OI158" i="3"/>
  <c r="PE136" i="3"/>
  <c r="PE158" i="3"/>
  <c r="PE155" i="3" s="1"/>
  <c r="PF135" i="3"/>
  <c r="PF157" i="3"/>
  <c r="MC135" i="3"/>
  <c r="MC157" i="3"/>
  <c r="HJ127" i="3"/>
  <c r="HJ157" i="3"/>
  <c r="RP135" i="3"/>
  <c r="RP157" i="3"/>
  <c r="LW136" i="3"/>
  <c r="LW158" i="3"/>
  <c r="SQ135" i="3"/>
  <c r="SQ157" i="3"/>
  <c r="SZ135" i="3"/>
  <c r="SZ157" i="3"/>
  <c r="MK135" i="3"/>
  <c r="MK157" i="3"/>
  <c r="RJ135" i="3"/>
  <c r="RJ157" i="3"/>
  <c r="LL135" i="3"/>
  <c r="LL157" i="3"/>
  <c r="OL135" i="3"/>
  <c r="OL157" i="3"/>
  <c r="IP136" i="3"/>
  <c r="IP158" i="3"/>
  <c r="IP155" i="3" s="1"/>
  <c r="EL136" i="3"/>
  <c r="EL158" i="3"/>
  <c r="EL155" i="3" s="1"/>
  <c r="MS136" i="3"/>
  <c r="MS158" i="3"/>
  <c r="IH136" i="3"/>
  <c r="IH158" i="3"/>
  <c r="IH155" i="3" s="1"/>
  <c r="CT136" i="3"/>
  <c r="CT158" i="3"/>
  <c r="CT155" i="3" s="1"/>
  <c r="HL136" i="3"/>
  <c r="HL158" i="3"/>
  <c r="HL155" i="3" s="1"/>
  <c r="ME136" i="3"/>
  <c r="ME158" i="3"/>
  <c r="ME155" i="3" s="1"/>
  <c r="KG136" i="3"/>
  <c r="KG158" i="3"/>
  <c r="KG155" i="3" s="1"/>
  <c r="LO136" i="3"/>
  <c r="LO158" i="3"/>
  <c r="LO155" i="3" s="1"/>
  <c r="JG136" i="3"/>
  <c r="JG158" i="3"/>
  <c r="JG155" i="3" s="1"/>
  <c r="GQ136" i="3"/>
  <c r="GQ158" i="3"/>
  <c r="JS136" i="3"/>
  <c r="JS158" i="3"/>
  <c r="FK136" i="3"/>
  <c r="FK158" i="3"/>
  <c r="EN136" i="3"/>
  <c r="EN158" i="3"/>
  <c r="EN155" i="3" s="1"/>
  <c r="LN136" i="3"/>
  <c r="LN158" i="3"/>
  <c r="EI136" i="3"/>
  <c r="EI158" i="3"/>
  <c r="EI155" i="3" s="1"/>
  <c r="MB136" i="3"/>
  <c r="MB158" i="3"/>
  <c r="MB155" i="3" s="1"/>
  <c r="IO136" i="3"/>
  <c r="IO158" i="3"/>
  <c r="HI136" i="3"/>
  <c r="HI158" i="3"/>
  <c r="II136" i="3"/>
  <c r="II158" i="3"/>
  <c r="II155" i="3" s="1"/>
  <c r="EW136" i="3"/>
  <c r="EW158" i="3"/>
  <c r="MP136" i="3"/>
  <c r="MP158" i="3"/>
  <c r="MP155" i="3" s="1"/>
  <c r="AAH149" i="3"/>
  <c r="AEG149" i="3"/>
  <c r="AEC149" i="3"/>
  <c r="ACF149" i="3"/>
  <c r="ABY149" i="3"/>
  <c r="YG149" i="3"/>
  <c r="ADH149" i="3"/>
  <c r="ADU149" i="3"/>
  <c r="ABF149" i="3"/>
  <c r="AEU149" i="3"/>
  <c r="ADR149" i="3"/>
  <c r="QG135" i="3"/>
  <c r="QG157" i="3"/>
  <c r="QI135" i="3"/>
  <c r="QI157" i="3"/>
  <c r="CB127" i="3"/>
  <c r="CB157" i="3"/>
  <c r="CB155" i="3" s="1"/>
  <c r="OO135" i="3"/>
  <c r="OO157" i="3"/>
  <c r="KW136" i="3"/>
  <c r="KW158" i="3"/>
  <c r="KW155" i="3" s="1"/>
  <c r="FL136" i="3"/>
  <c r="FL158" i="3"/>
  <c r="AEI121" i="3"/>
  <c r="HR127" i="3"/>
  <c r="IA127" i="3"/>
  <c r="IQ127" i="3"/>
  <c r="ME127" i="3"/>
  <c r="HP127" i="3"/>
  <c r="NC127" i="3"/>
  <c r="NC157" i="3"/>
  <c r="SR135" i="3"/>
  <c r="SR157" i="3"/>
  <c r="DS135" i="3"/>
  <c r="DS157" i="3"/>
  <c r="CP127" i="3"/>
  <c r="CP157" i="3"/>
  <c r="PY135" i="3"/>
  <c r="PY157" i="3"/>
  <c r="NH127" i="3"/>
  <c r="NH157" i="3"/>
  <c r="OA136" i="3"/>
  <c r="OA158" i="3"/>
  <c r="NZ136" i="3"/>
  <c r="NZ158" i="3"/>
  <c r="NV136" i="3"/>
  <c r="NV158" i="3"/>
  <c r="NV155" i="3" s="1"/>
  <c r="NS136" i="3"/>
  <c r="NS158" i="3"/>
  <c r="NP136" i="3"/>
  <c r="NP158" i="3"/>
  <c r="NP155" i="3" s="1"/>
  <c r="GK135" i="3"/>
  <c r="GK157" i="3"/>
  <c r="SH135" i="3"/>
  <c r="SH157" i="3"/>
  <c r="JV136" i="3"/>
  <c r="JV158" i="3"/>
  <c r="SO135" i="3"/>
  <c r="SO157" i="3"/>
  <c r="SI135" i="3"/>
  <c r="SI157" i="3"/>
  <c r="PL135" i="3"/>
  <c r="PL157" i="3"/>
  <c r="JV135" i="3"/>
  <c r="JV157" i="3"/>
  <c r="SJ135" i="3"/>
  <c r="SJ157" i="3"/>
  <c r="HK127" i="3"/>
  <c r="HK157" i="3"/>
  <c r="OZ136" i="3"/>
  <c r="OZ158" i="3"/>
  <c r="OZ155" i="3" s="1"/>
  <c r="IQ135" i="3"/>
  <c r="IQ157" i="3"/>
  <c r="CP136" i="3"/>
  <c r="CP158" i="3"/>
  <c r="MW136" i="3"/>
  <c r="MW158" i="3"/>
  <c r="CQ136" i="3"/>
  <c r="CQ158" i="3"/>
  <c r="CQ155" i="3" s="1"/>
  <c r="KV136" i="3"/>
  <c r="KV158" i="3"/>
  <c r="KV155" i="3" s="1"/>
  <c r="LC136" i="3"/>
  <c r="LC158" i="3"/>
  <c r="NA136" i="3"/>
  <c r="NA158" i="3"/>
  <c r="NA155" i="3" s="1"/>
  <c r="FU136" i="3"/>
  <c r="FU158" i="3"/>
  <c r="FU155" i="3" s="1"/>
  <c r="DY136" i="3"/>
  <c r="DY158" i="3"/>
  <c r="DY155" i="3" s="1"/>
  <c r="LT136" i="3"/>
  <c r="LT158" i="3"/>
  <c r="LT155" i="3" s="1"/>
  <c r="KQ136" i="3"/>
  <c r="KQ158" i="3"/>
  <c r="KQ155" i="3" s="1"/>
  <c r="DH136" i="3"/>
  <c r="DH158" i="3"/>
  <c r="DH155" i="3" s="1"/>
  <c r="HH136" i="3"/>
  <c r="HH158" i="3"/>
  <c r="HH155" i="3" s="1"/>
  <c r="DI136" i="3"/>
  <c r="DI158" i="3"/>
  <c r="MH136" i="3"/>
  <c r="MH158" i="3"/>
  <c r="MH155" i="3" s="1"/>
  <c r="ML136" i="3"/>
  <c r="ML158" i="3"/>
  <c r="IT136" i="3"/>
  <c r="IT158" i="3"/>
  <c r="IT155" i="3" s="1"/>
  <c r="KF136" i="3"/>
  <c r="KF158" i="3"/>
  <c r="KF155" i="3" s="1"/>
  <c r="KH136" i="3"/>
  <c r="KH158" i="3"/>
  <c r="KH155" i="3" s="1"/>
  <c r="EH136" i="3"/>
  <c r="EH158" i="3"/>
  <c r="EH155" i="3" s="1"/>
  <c r="CX136" i="3"/>
  <c r="CX158" i="3"/>
  <c r="CX155" i="3" s="1"/>
  <c r="IY136" i="3"/>
  <c r="IY158" i="3"/>
  <c r="IY155" i="3" s="1"/>
  <c r="ZS149" i="3"/>
  <c r="ABI149" i="3"/>
  <c r="ABM149" i="3"/>
  <c r="ABG149" i="3"/>
  <c r="ACA149" i="3"/>
  <c r="ACH149" i="3"/>
  <c r="YP149" i="3"/>
  <c r="AEX149" i="3"/>
  <c r="ZI149" i="3"/>
  <c r="ACN149" i="3"/>
  <c r="AAE149" i="3"/>
  <c r="QX135" i="3"/>
  <c r="QX157" i="3"/>
  <c r="PJ135" i="3"/>
  <c r="PJ157" i="3"/>
  <c r="DP136" i="3"/>
  <c r="DP158" i="3"/>
  <c r="DP155" i="3" s="1"/>
  <c r="LJ136" i="3"/>
  <c r="LJ158" i="3"/>
  <c r="CU136" i="3"/>
  <c r="CU158" i="3"/>
  <c r="KS136" i="3"/>
  <c r="KS158" i="3"/>
  <c r="KS155" i="3" s="1"/>
  <c r="ER136" i="3"/>
  <c r="ER158" i="3"/>
  <c r="ER155" i="3" s="1"/>
  <c r="BM127" i="3"/>
  <c r="HL127" i="3"/>
  <c r="BS127" i="3"/>
  <c r="PR135" i="3"/>
  <c r="PR157" i="3"/>
  <c r="RS135" i="3"/>
  <c r="RS157" i="3"/>
  <c r="IK127" i="3"/>
  <c r="IK157" i="3"/>
  <c r="JU136" i="3"/>
  <c r="JU158" i="3"/>
  <c r="NG127" i="3"/>
  <c r="NG157" i="3"/>
  <c r="HM127" i="3"/>
  <c r="HM157" i="3"/>
  <c r="LP127" i="3"/>
  <c r="LP157" i="3"/>
  <c r="OM135" i="3"/>
  <c r="OM157" i="3"/>
  <c r="NQ136" i="3"/>
  <c r="NQ158" i="3"/>
  <c r="PA136" i="3"/>
  <c r="PA158" i="3"/>
  <c r="PC136" i="3"/>
  <c r="PC158" i="3"/>
  <c r="PC155" i="3" s="1"/>
  <c r="OG136" i="3"/>
  <c r="OG158" i="3"/>
  <c r="NI136" i="3"/>
  <c r="NI158" i="3"/>
  <c r="ML127" i="3"/>
  <c r="ML157" i="3"/>
  <c r="GK136" i="3"/>
  <c r="GK158" i="3"/>
  <c r="OH135" i="3"/>
  <c r="OH157" i="3"/>
  <c r="RO135" i="3"/>
  <c r="RO157" i="3"/>
  <c r="NX135" i="3"/>
  <c r="NX157" i="3"/>
  <c r="RK135" i="3"/>
  <c r="RK157" i="3"/>
  <c r="HT136" i="3"/>
  <c r="HT158" i="3"/>
  <c r="RQ135" i="3"/>
  <c r="RQ157" i="3"/>
  <c r="OB135" i="3"/>
  <c r="OB157" i="3"/>
  <c r="DA136" i="3"/>
  <c r="DA158" i="3"/>
  <c r="DN136" i="3"/>
  <c r="DN158" i="3"/>
  <c r="DN155" i="3" s="1"/>
  <c r="CV136" i="3"/>
  <c r="CV158" i="3"/>
  <c r="CV155" i="3" s="1"/>
  <c r="LM136" i="3"/>
  <c r="LM158" i="3"/>
  <c r="LM155" i="3" s="1"/>
  <c r="JW136" i="3"/>
  <c r="JW158" i="3"/>
  <c r="JW155" i="3" s="1"/>
  <c r="GE136" i="3"/>
  <c r="GE158" i="3"/>
  <c r="MJ136" i="3"/>
  <c r="MJ158" i="3"/>
  <c r="MJ155" i="3" s="1"/>
  <c r="EC136" i="3"/>
  <c r="EC158" i="3"/>
  <c r="HV136" i="3"/>
  <c r="HV158" i="3"/>
  <c r="NG136" i="3"/>
  <c r="NG158" i="3"/>
  <c r="NH136" i="3"/>
  <c r="NH158" i="3"/>
  <c r="LG136" i="3"/>
  <c r="LG158" i="3"/>
  <c r="LG155" i="3" s="1"/>
  <c r="DJ136" i="3"/>
  <c r="DJ158" i="3"/>
  <c r="FM136" i="3"/>
  <c r="FM158" i="3"/>
  <c r="JD136" i="3"/>
  <c r="JD158" i="3"/>
  <c r="FT136" i="3"/>
  <c r="FT158" i="3"/>
  <c r="FT155" i="3" s="1"/>
  <c r="LQ136" i="3"/>
  <c r="LQ158" i="3"/>
  <c r="LQ155" i="3" s="1"/>
  <c r="FN136" i="3"/>
  <c r="FN158" i="3"/>
  <c r="FN155" i="3" s="1"/>
  <c r="ED136" i="3"/>
  <c r="ED158" i="3"/>
  <c r="ED155" i="3" s="1"/>
  <c r="JN136" i="3"/>
  <c r="JN158" i="3"/>
  <c r="JN155" i="3" s="1"/>
  <c r="KK136" i="3"/>
  <c r="KK158" i="3"/>
  <c r="KK155" i="3" s="1"/>
  <c r="BJ135" i="3"/>
  <c r="BJ133" i="3" s="1"/>
  <c r="BJ157" i="3"/>
  <c r="BJ155" i="3" s="1"/>
  <c r="AEL149" i="3"/>
  <c r="AEQ149" i="3"/>
  <c r="AAZ149" i="3"/>
  <c r="YJ149" i="3"/>
  <c r="YT149" i="3"/>
  <c r="AEF149" i="3"/>
  <c r="AAK149" i="3"/>
  <c r="AEY149" i="3"/>
  <c r="ACY149" i="3"/>
  <c r="ZJ149" i="3"/>
  <c r="NJ136" i="3"/>
  <c r="NJ158" i="3"/>
  <c r="NJ155" i="3" s="1"/>
  <c r="TA135" i="3"/>
  <c r="GU135" i="3"/>
  <c r="GU157" i="3"/>
  <c r="EF136" i="3"/>
  <c r="EF158" i="3"/>
  <c r="EF155" i="3" s="1"/>
  <c r="ET136" i="3"/>
  <c r="ET158" i="3"/>
  <c r="KR136" i="3"/>
  <c r="KR158" i="3"/>
  <c r="KR155" i="3" s="1"/>
  <c r="JK127" i="3"/>
  <c r="GD127" i="3"/>
  <c r="NE127" i="3"/>
  <c r="BZ127" i="3"/>
  <c r="QE135" i="3"/>
  <c r="QE157" i="3"/>
  <c r="KA127" i="3"/>
  <c r="KA157" i="3"/>
  <c r="PT135" i="3"/>
  <c r="PT157" i="3"/>
  <c r="ET127" i="3"/>
  <c r="ET157" i="3"/>
  <c r="IS136" i="3"/>
  <c r="IS158" i="3"/>
  <c r="PN136" i="3"/>
  <c r="PN158" i="3"/>
  <c r="BQ127" i="3"/>
  <c r="BQ157" i="3"/>
  <c r="BQ155" i="3" s="1"/>
  <c r="DI127" i="3"/>
  <c r="DI157" i="3"/>
  <c r="IO127" i="3"/>
  <c r="IO157" i="3"/>
  <c r="LK127" i="3"/>
  <c r="LK157" i="3"/>
  <c r="EC127" i="3"/>
  <c r="EC157" i="3"/>
  <c r="QS135" i="3"/>
  <c r="QS157" i="3"/>
  <c r="NM136" i="3"/>
  <c r="NM158" i="3"/>
  <c r="NM155" i="3" s="1"/>
  <c r="OF136" i="3"/>
  <c r="OF158" i="3"/>
  <c r="NK136" i="3"/>
  <c r="NK158" i="3"/>
  <c r="PJ136" i="3"/>
  <c r="PJ158" i="3"/>
  <c r="NL136" i="3"/>
  <c r="NL158" i="3"/>
  <c r="NL155" i="3" s="1"/>
  <c r="LN127" i="3"/>
  <c r="LN157" i="3"/>
  <c r="JE127" i="3"/>
  <c r="JE157" i="3"/>
  <c r="JH127" i="3"/>
  <c r="JH157" i="3"/>
  <c r="MS127" i="3"/>
  <c r="MS157" i="3"/>
  <c r="EJ127" i="3"/>
  <c r="EJ157" i="3"/>
  <c r="QY135" i="3"/>
  <c r="QY157" i="3"/>
  <c r="GU136" i="3"/>
  <c r="GU158" i="3"/>
  <c r="OF135" i="3"/>
  <c r="OF157" i="3"/>
  <c r="PN135" i="3"/>
  <c r="PN157" i="3"/>
  <c r="JL135" i="3"/>
  <c r="JL157" i="3"/>
  <c r="SV135" i="3"/>
  <c r="SV157" i="3"/>
  <c r="LW135" i="3"/>
  <c r="LW157" i="3"/>
  <c r="BP127" i="3"/>
  <c r="BP157" i="3"/>
  <c r="BP155" i="3" s="1"/>
  <c r="FH136" i="3"/>
  <c r="FH158" i="3"/>
  <c r="FH155" i="3" s="1"/>
  <c r="SW135" i="3"/>
  <c r="SW157" i="3"/>
  <c r="NB136" i="3"/>
  <c r="NB158" i="3"/>
  <c r="ID136" i="3"/>
  <c r="ID158" i="3"/>
  <c r="DV136" i="3"/>
  <c r="DV158" i="3"/>
  <c r="EX136" i="3"/>
  <c r="EX158" i="3"/>
  <c r="EX155" i="3" s="1"/>
  <c r="DS136" i="3"/>
  <c r="DS158" i="3"/>
  <c r="MU136" i="3"/>
  <c r="MU158" i="3"/>
  <c r="MU155" i="3" s="1"/>
  <c r="KX136" i="3"/>
  <c r="KX158" i="3"/>
  <c r="EE136" i="3"/>
  <c r="EE158" i="3"/>
  <c r="JR136" i="3"/>
  <c r="JR158" i="3"/>
  <c r="GG136" i="3"/>
  <c r="GG158" i="3"/>
  <c r="MK136" i="3"/>
  <c r="MK158" i="3"/>
  <c r="FW136" i="3"/>
  <c r="FW158" i="3"/>
  <c r="EY136" i="3"/>
  <c r="EY158" i="3"/>
  <c r="JL136" i="3"/>
  <c r="JL158" i="3"/>
  <c r="EB136" i="3"/>
  <c r="EB158" i="3"/>
  <c r="EB155" i="3" s="1"/>
  <c r="LL136" i="3"/>
  <c r="LL158" i="3"/>
  <c r="MC136" i="3"/>
  <c r="MC158" i="3"/>
  <c r="FY136" i="3"/>
  <c r="FY158" i="3"/>
  <c r="IG136" i="3"/>
  <c r="IG158" i="3"/>
  <c r="EU136" i="3"/>
  <c r="EU158" i="3"/>
  <c r="GI136" i="3"/>
  <c r="GI158" i="3"/>
  <c r="DF136" i="3"/>
  <c r="DF158" i="3"/>
  <c r="BD127" i="3"/>
  <c r="BD157" i="3"/>
  <c r="BD155" i="3" s="1"/>
  <c r="ACQ149" i="3"/>
  <c r="ADQ149" i="3"/>
  <c r="ZR149" i="3"/>
  <c r="AAF149" i="3"/>
  <c r="AED149" i="3"/>
  <c r="AFD149" i="3"/>
  <c r="ADW149" i="3"/>
  <c r="ACR149" i="3"/>
  <c r="QV135" i="3"/>
  <c r="QV157" i="3"/>
  <c r="NX136" i="3"/>
  <c r="NX158" i="3"/>
  <c r="FI136" i="3"/>
  <c r="FI158" i="3"/>
  <c r="EM136" i="3"/>
  <c r="EM158" i="3"/>
  <c r="JQ136" i="3"/>
  <c r="JQ158" i="3"/>
  <c r="JQ155" i="3" s="1"/>
  <c r="NA127" i="3"/>
  <c r="GA127" i="3"/>
  <c r="CL127" i="3"/>
  <c r="JX127" i="3"/>
  <c r="LG127" i="3"/>
  <c r="FA127" i="3"/>
  <c r="FA157" i="3"/>
  <c r="QB135" i="3"/>
  <c r="QB157" i="3"/>
  <c r="RG135" i="3"/>
  <c r="RG157" i="3"/>
  <c r="FB127" i="3"/>
  <c r="FB157" i="3"/>
  <c r="IX127" i="3"/>
  <c r="IX157" i="3"/>
  <c r="DF135" i="3"/>
  <c r="DF157" i="3"/>
  <c r="MF136" i="3"/>
  <c r="MF158" i="3"/>
  <c r="RF135" i="3"/>
  <c r="RF157" i="3"/>
  <c r="RX135" i="3"/>
  <c r="RX157" i="3"/>
  <c r="RY135" i="3"/>
  <c r="RY157" i="3"/>
  <c r="OK136" i="3"/>
  <c r="OK158" i="3"/>
  <c r="OJ136" i="3"/>
  <c r="OJ158" i="3"/>
  <c r="OJ155" i="3" s="1"/>
  <c r="ON136" i="3"/>
  <c r="ON158" i="3"/>
  <c r="PF136" i="3"/>
  <c r="PF158" i="3"/>
  <c r="OM136" i="3"/>
  <c r="OM158" i="3"/>
  <c r="HC135" i="3"/>
  <c r="HC157" i="3"/>
  <c r="PD135" i="3"/>
  <c r="PD157" i="3"/>
  <c r="OI135" i="3"/>
  <c r="OI157" i="3"/>
  <c r="QF135" i="3"/>
  <c r="QF157" i="3"/>
  <c r="DD136" i="3"/>
  <c r="DD158" i="3"/>
  <c r="NK135" i="3"/>
  <c r="NK157" i="3"/>
  <c r="QT135" i="3"/>
  <c r="QT157" i="3"/>
  <c r="EO136" i="3"/>
  <c r="EO158" i="3"/>
  <c r="EO155" i="3" s="1"/>
  <c r="LK136" i="3"/>
  <c r="LK158" i="3"/>
  <c r="FV136" i="3"/>
  <c r="FV158" i="3"/>
  <c r="FV155" i="3" s="1"/>
  <c r="JT136" i="3"/>
  <c r="JT158" i="3"/>
  <c r="JT155" i="3" s="1"/>
  <c r="IM136" i="3"/>
  <c r="IM158" i="3"/>
  <c r="GW136" i="3"/>
  <c r="GW158" i="3"/>
  <c r="GW155" i="3" s="1"/>
  <c r="HA136" i="3"/>
  <c r="HA158" i="3"/>
  <c r="KI136" i="3"/>
  <c r="KI158" i="3"/>
  <c r="KI155" i="3" s="1"/>
  <c r="FQ136" i="3"/>
  <c r="FQ158" i="3"/>
  <c r="FQ155" i="3" s="1"/>
  <c r="FP136" i="3"/>
  <c r="FP158" i="3"/>
  <c r="GA136" i="3"/>
  <c r="GA158" i="3"/>
  <c r="GA155" i="3" s="1"/>
  <c r="HN136" i="3"/>
  <c r="HN158" i="3"/>
  <c r="HN155" i="3" s="1"/>
  <c r="GV136" i="3"/>
  <c r="GV158" i="3"/>
  <c r="LE136" i="3"/>
  <c r="LE158" i="3"/>
  <c r="LE155" i="3" s="1"/>
  <c r="LA136" i="3"/>
  <c r="LA158" i="3"/>
  <c r="LA155" i="3" s="1"/>
  <c r="KM136" i="3"/>
  <c r="KM158" i="3"/>
  <c r="KM155" i="3" s="1"/>
  <c r="JA136" i="3"/>
  <c r="JA158" i="3"/>
  <c r="HP136" i="3"/>
  <c r="HP158" i="3"/>
  <c r="HP155" i="3" s="1"/>
  <c r="IX136" i="3"/>
  <c r="IX158" i="3"/>
  <c r="LP136" i="3"/>
  <c r="LP158" i="3"/>
  <c r="EA136" i="3"/>
  <c r="EA158" i="3"/>
  <c r="EA155" i="3" s="1"/>
  <c r="IU136" i="3"/>
  <c r="IU158" i="3"/>
  <c r="IU155" i="3" s="1"/>
  <c r="AZ135" i="3"/>
  <c r="AZ133" i="3" s="1"/>
  <c r="AZ157" i="3"/>
  <c r="AZ155" i="3" s="1"/>
  <c r="AEB149" i="3"/>
  <c r="AAB149" i="3"/>
  <c r="ZP149" i="3"/>
  <c r="ACC149" i="3"/>
  <c r="YL149" i="3"/>
  <c r="YQ149" i="3"/>
  <c r="ADF149" i="3"/>
  <c r="ZT149" i="3"/>
  <c r="ADE149" i="3"/>
  <c r="ZY149" i="3"/>
  <c r="ACT149" i="3"/>
  <c r="ZM149" i="3"/>
  <c r="AEO149" i="3"/>
  <c r="AEE149" i="3"/>
  <c r="AER149" i="3"/>
  <c r="YX149" i="3"/>
  <c r="BY127" i="3"/>
  <c r="GO127" i="3"/>
  <c r="QM135" i="3"/>
  <c r="QM157" i="3"/>
  <c r="RH135" i="3"/>
  <c r="RH157" i="3"/>
  <c r="QN135" i="3"/>
  <c r="QN157" i="3"/>
  <c r="NQ135" i="3"/>
  <c r="NQ157" i="3"/>
  <c r="KE127" i="3"/>
  <c r="KE157" i="3"/>
  <c r="HI127" i="3"/>
  <c r="HI157" i="3"/>
  <c r="BX127" i="3"/>
  <c r="BX157" i="3"/>
  <c r="BX155" i="3" s="1"/>
  <c r="JD127" i="3"/>
  <c r="JD157" i="3"/>
  <c r="JP127" i="3"/>
  <c r="JP157" i="3"/>
  <c r="MW127" i="3"/>
  <c r="MW157" i="3"/>
  <c r="DJ127" i="3"/>
  <c r="DJ157" i="3"/>
  <c r="NW136" i="3"/>
  <c r="NW158" i="3"/>
  <c r="NW155" i="3" s="1"/>
  <c r="OB136" i="3"/>
  <c r="OB158" i="3"/>
  <c r="PO136" i="3"/>
  <c r="PO158" i="3"/>
  <c r="PO155" i="3" s="1"/>
  <c r="OU136" i="3"/>
  <c r="OU158" i="3"/>
  <c r="NT136" i="3"/>
  <c r="NT158" i="3"/>
  <c r="NT155" i="3" s="1"/>
  <c r="HQ127" i="3"/>
  <c r="HQ157" i="3"/>
  <c r="DD135" i="3"/>
  <c r="DD157" i="3"/>
  <c r="RZ135" i="3"/>
  <c r="RZ157" i="3"/>
  <c r="HD127" i="3"/>
  <c r="HD157" i="3"/>
  <c r="RL135" i="3"/>
  <c r="RL157" i="3"/>
  <c r="OV135" i="3"/>
  <c r="OV157" i="3"/>
  <c r="OS135" i="3"/>
  <c r="OS157" i="3"/>
  <c r="RE135" i="3"/>
  <c r="RE157" i="3"/>
  <c r="GX136" i="3"/>
  <c r="GX158" i="3"/>
  <c r="PW135" i="3"/>
  <c r="PW157" i="3"/>
  <c r="GJ127" i="3"/>
  <c r="GJ157" i="3"/>
  <c r="ST135" i="3"/>
  <c r="ST157" i="3"/>
  <c r="OR136" i="3"/>
  <c r="OR158" i="3"/>
  <c r="OR155" i="3" s="1"/>
  <c r="LD127" i="3"/>
  <c r="LD157" i="3"/>
  <c r="LJ127" i="3"/>
  <c r="LJ157" i="3"/>
  <c r="PV135" i="3"/>
  <c r="PV157" i="3"/>
  <c r="IF136" i="3"/>
  <c r="IF158" i="3"/>
  <c r="IF155" i="3" s="1"/>
  <c r="HU136" i="3"/>
  <c r="HU158" i="3"/>
  <c r="HU155" i="3" s="1"/>
  <c r="KC136" i="3"/>
  <c r="KC158" i="3"/>
  <c r="KC155" i="3" s="1"/>
  <c r="JO136" i="3"/>
  <c r="JO158" i="3"/>
  <c r="JO155" i="3" s="1"/>
  <c r="CR136" i="3"/>
  <c r="CR158" i="3"/>
  <c r="CR155" i="3" s="1"/>
  <c r="FR136" i="3"/>
  <c r="FR158" i="3"/>
  <c r="FR155" i="3" s="1"/>
  <c r="GZ136" i="3"/>
  <c r="GZ158" i="3"/>
  <c r="GZ155" i="3" s="1"/>
  <c r="KB136" i="3"/>
  <c r="KB158" i="3"/>
  <c r="KB155" i="3" s="1"/>
  <c r="KT136" i="3"/>
  <c r="KT158" i="3"/>
  <c r="KT155" i="3" s="1"/>
  <c r="FZ136" i="3"/>
  <c r="FZ158" i="3"/>
  <c r="FZ155" i="3" s="1"/>
  <c r="CZ136" i="3"/>
  <c r="CZ158" i="3"/>
  <c r="DC136" i="3"/>
  <c r="DC158" i="3"/>
  <c r="DC155" i="3" s="1"/>
  <c r="GP136" i="3"/>
  <c r="GP158" i="3"/>
  <c r="GP155" i="3" s="1"/>
  <c r="JI136" i="3"/>
  <c r="JI158" i="3"/>
  <c r="JI155" i="3" s="1"/>
  <c r="LD136" i="3"/>
  <c r="LD158" i="3"/>
  <c r="FD136" i="3"/>
  <c r="FD158" i="3"/>
  <c r="FD155" i="3" s="1"/>
  <c r="MV136" i="3"/>
  <c r="MV158" i="3"/>
  <c r="MV155" i="3" s="1"/>
  <c r="JC136" i="3"/>
  <c r="JC158" i="3"/>
  <c r="JC155" i="3" s="1"/>
  <c r="JK136" i="3"/>
  <c r="JK158" i="3"/>
  <c r="JK155" i="3" s="1"/>
  <c r="EV136" i="3"/>
  <c r="EV158" i="3"/>
  <c r="EV155" i="3" s="1"/>
  <c r="KL136" i="3"/>
  <c r="KL158" i="3"/>
  <c r="KA136" i="3"/>
  <c r="KA158" i="3"/>
  <c r="AX135" i="3"/>
  <c r="AX133" i="3" s="1"/>
  <c r="AX157" i="3"/>
  <c r="AX155" i="3" s="1"/>
  <c r="ABW149" i="3"/>
  <c r="ADA149" i="3"/>
  <c r="ZD149" i="3"/>
  <c r="AFF149" i="3"/>
  <c r="AAG149" i="3"/>
  <c r="ACK149" i="3"/>
  <c r="ACE149" i="3"/>
  <c r="YK149" i="3"/>
  <c r="ABV149" i="3"/>
  <c r="AEA149" i="3"/>
  <c r="ADK149" i="3"/>
  <c r="ABQ149" i="3"/>
  <c r="AAU149" i="3"/>
  <c r="ABL149" i="3"/>
  <c r="ACS149" i="3"/>
  <c r="YS149" i="3"/>
  <c r="ACM149" i="3"/>
  <c r="RW101" i="3"/>
  <c r="HB127" i="3"/>
  <c r="HB157" i="3"/>
  <c r="FJ127" i="3"/>
  <c r="FJ157" i="3"/>
  <c r="QP135" i="3"/>
  <c r="QP157" i="3"/>
  <c r="MF135" i="3"/>
  <c r="MF157" i="3"/>
  <c r="PX135" i="3"/>
  <c r="PX157" i="3"/>
  <c r="RR135" i="3"/>
  <c r="RR157" i="3"/>
  <c r="IM127" i="3"/>
  <c r="IM157" i="3"/>
  <c r="QU135" i="3"/>
  <c r="QU157" i="3"/>
  <c r="FW135" i="3"/>
  <c r="FW157" i="3"/>
  <c r="FP127" i="3"/>
  <c r="FP157" i="3"/>
  <c r="OQ136" i="3"/>
  <c r="OQ158" i="3"/>
  <c r="OS136" i="3"/>
  <c r="OS158" i="3"/>
  <c r="OD136" i="3"/>
  <c r="OD158" i="3"/>
  <c r="OD155" i="3" s="1"/>
  <c r="OT136" i="3"/>
  <c r="OT158" i="3"/>
  <c r="OT155" i="3" s="1"/>
  <c r="OL136" i="3"/>
  <c r="OL158" i="3"/>
  <c r="NO135" i="3"/>
  <c r="NO157" i="3"/>
  <c r="SK135" i="3"/>
  <c r="SK157" i="3"/>
  <c r="SY157" i="3"/>
  <c r="SF135" i="3"/>
  <c r="SF157" i="3"/>
  <c r="OY136" i="3"/>
  <c r="OY158" i="3"/>
  <c r="OY155" i="3" s="1"/>
  <c r="QZ135" i="3"/>
  <c r="QZ157" i="3"/>
  <c r="QR135" i="3"/>
  <c r="QR157" i="3"/>
  <c r="NB135" i="3"/>
  <c r="NB157" i="3"/>
  <c r="GM136" i="3"/>
  <c r="GM158" i="3"/>
  <c r="GM155" i="3" s="1"/>
  <c r="MN136" i="3"/>
  <c r="MN158" i="3"/>
  <c r="MA136" i="3"/>
  <c r="MA158" i="3"/>
  <c r="MA155" i="3" s="1"/>
  <c r="MT136" i="3"/>
  <c r="MT158" i="3"/>
  <c r="MT155" i="3" s="1"/>
  <c r="IV136" i="3"/>
  <c r="IV158" i="3"/>
  <c r="GT136" i="3"/>
  <c r="GT158" i="3"/>
  <c r="GT155" i="3" s="1"/>
  <c r="MO136" i="3"/>
  <c r="MO158" i="3"/>
  <c r="JZ136" i="3"/>
  <c r="JZ158" i="3"/>
  <c r="JZ155" i="3" s="1"/>
  <c r="HE136" i="3"/>
  <c r="HE158" i="3"/>
  <c r="HE155" i="3" s="1"/>
  <c r="EG136" i="3"/>
  <c r="EG158" i="3"/>
  <c r="EG155" i="3" s="1"/>
  <c r="IN136" i="3"/>
  <c r="IN158" i="3"/>
  <c r="IB136" i="3"/>
  <c r="IB158" i="3"/>
  <c r="IB155" i="3" s="1"/>
  <c r="FA136" i="3"/>
  <c r="FA158" i="3"/>
  <c r="GS136" i="3"/>
  <c r="GS158" i="3"/>
  <c r="GS155" i="3" s="1"/>
  <c r="JX136" i="3"/>
  <c r="JX158" i="3"/>
  <c r="JX155" i="3" s="1"/>
  <c r="HO136" i="3"/>
  <c r="HO158" i="3"/>
  <c r="HO155" i="3" s="1"/>
  <c r="HY136" i="3"/>
  <c r="HY158" i="3"/>
  <c r="HY155" i="3" s="1"/>
  <c r="HB136" i="3"/>
  <c r="HB158" i="3"/>
  <c r="LY136" i="3"/>
  <c r="LY158" i="3"/>
  <c r="LY155" i="3" s="1"/>
  <c r="EJ136" i="3"/>
  <c r="EJ158" i="3"/>
  <c r="EZ136" i="3"/>
  <c r="EZ158" i="3"/>
  <c r="KZ136" i="3"/>
  <c r="KZ158" i="3"/>
  <c r="KZ155" i="3" s="1"/>
  <c r="ABN149" i="3"/>
  <c r="AFG149" i="3"/>
  <c r="ACI149" i="3"/>
  <c r="AFA149" i="3"/>
  <c r="ZA149" i="3"/>
  <c r="ADC149" i="3"/>
  <c r="ZE149" i="3"/>
  <c r="ZU149" i="3"/>
  <c r="AAP149" i="3"/>
  <c r="AEK149" i="3"/>
  <c r="AJ148" i="3"/>
  <c r="BJ148" i="3"/>
  <c r="BZ148" i="3"/>
  <c r="BP148" i="3"/>
  <c r="BB148" i="3"/>
  <c r="BM148" i="3"/>
  <c r="BD148" i="3"/>
  <c r="CK148" i="3"/>
  <c r="BY148" i="3"/>
  <c r="BI148" i="3"/>
  <c r="AW148" i="3"/>
  <c r="BO148" i="3"/>
  <c r="AP148" i="3"/>
  <c r="BK148" i="3"/>
  <c r="CM148" i="3"/>
  <c r="CC148" i="3"/>
  <c r="CE148" i="3"/>
  <c r="CG148" i="3"/>
  <c r="AV148" i="3"/>
  <c r="AN148" i="3"/>
  <c r="CI148" i="3"/>
  <c r="CB148" i="3"/>
  <c r="CD148" i="3"/>
  <c r="AO148" i="3"/>
  <c r="AX148" i="3"/>
  <c r="CA148" i="3"/>
  <c r="AK148" i="3"/>
  <c r="HH127" i="3"/>
  <c r="DP127" i="3"/>
  <c r="KO127" i="3"/>
  <c r="KO157" i="3"/>
  <c r="PU135" i="3"/>
  <c r="PU157" i="3"/>
  <c r="EP127" i="3"/>
  <c r="EP157" i="3"/>
  <c r="EW127" i="3"/>
  <c r="EW157" i="3"/>
  <c r="KP127" i="3"/>
  <c r="KP157" i="3"/>
  <c r="FL127" i="3"/>
  <c r="FL157" i="3"/>
  <c r="JS127" i="3"/>
  <c r="JS157" i="3"/>
  <c r="ID135" i="3"/>
  <c r="ID157" i="3"/>
  <c r="MX127" i="3"/>
  <c r="MX157" i="3"/>
  <c r="DA127" i="3"/>
  <c r="DA157" i="3"/>
  <c r="SA135" i="3"/>
  <c r="SA157" i="3"/>
  <c r="SE135" i="3"/>
  <c r="SE157" i="3"/>
  <c r="RW135" i="3"/>
  <c r="RW157" i="3"/>
  <c r="LX127" i="3"/>
  <c r="LX157" i="3"/>
  <c r="PP136" i="3"/>
  <c r="PP158" i="3"/>
  <c r="PP155" i="3" s="1"/>
  <c r="PK136" i="3"/>
  <c r="PK158" i="3"/>
  <c r="PK155" i="3" s="1"/>
  <c r="PI136" i="3"/>
  <c r="PI158" i="3"/>
  <c r="PI155" i="3" s="1"/>
  <c r="OW136" i="3"/>
  <c r="OW158" i="3"/>
  <c r="IW127" i="3"/>
  <c r="IW157" i="3"/>
  <c r="DE135" i="3"/>
  <c r="DE157" i="3"/>
  <c r="LS136" i="3"/>
  <c r="LS158" i="3"/>
  <c r="LS155" i="3" s="1"/>
  <c r="TB135" i="3"/>
  <c r="TB157" i="3"/>
  <c r="EE135" i="3"/>
  <c r="EE157" i="3"/>
  <c r="SS135" i="3"/>
  <c r="SS157" i="3"/>
  <c r="DX127" i="3"/>
  <c r="DX157" i="3"/>
  <c r="RB135" i="3"/>
  <c r="RB157" i="3"/>
  <c r="MN127" i="3"/>
  <c r="MN157" i="3"/>
  <c r="PM136" i="3"/>
  <c r="PM158" i="3"/>
  <c r="PM155" i="3" s="1"/>
  <c r="SL135" i="3"/>
  <c r="SL157" i="3"/>
  <c r="EK127" i="3"/>
  <c r="EK157" i="3"/>
  <c r="DO136" i="3"/>
  <c r="DO158" i="3"/>
  <c r="DO155" i="3" s="1"/>
  <c r="LV136" i="3"/>
  <c r="LV158" i="3"/>
  <c r="LV155" i="3" s="1"/>
  <c r="IZ136" i="3"/>
  <c r="IZ158" i="3"/>
  <c r="IZ155" i="3" s="1"/>
  <c r="DU136" i="3"/>
  <c r="DU158" i="3"/>
  <c r="DU155" i="3" s="1"/>
  <c r="DG136" i="3"/>
  <c r="DG158" i="3"/>
  <c r="DG155" i="3" s="1"/>
  <c r="CY136" i="3"/>
  <c r="CY158" i="3"/>
  <c r="CY155" i="3" s="1"/>
  <c r="FS136" i="3"/>
  <c r="FS158" i="3"/>
  <c r="FS155" i="3" s="1"/>
  <c r="EQ136" i="3"/>
  <c r="EQ158" i="3"/>
  <c r="EQ155" i="3" s="1"/>
  <c r="JP136" i="3"/>
  <c r="JP158" i="3"/>
  <c r="FF136" i="3"/>
  <c r="FF158" i="3"/>
  <c r="FF155" i="3" s="1"/>
  <c r="JE136" i="3"/>
  <c r="JE158" i="3"/>
  <c r="KJ136" i="3"/>
  <c r="KJ158" i="3"/>
  <c r="KJ155" i="3" s="1"/>
  <c r="IE136" i="3"/>
  <c r="IE158" i="3"/>
  <c r="IE155" i="3" s="1"/>
  <c r="LB136" i="3"/>
  <c r="LB158" i="3"/>
  <c r="LB155" i="3" s="1"/>
  <c r="GH136" i="3"/>
  <c r="GH158" i="3"/>
  <c r="GH155" i="3" s="1"/>
  <c r="DB136" i="3"/>
  <c r="DB158" i="3"/>
  <c r="ES136" i="3"/>
  <c r="ES158" i="3"/>
  <c r="ES155" i="3" s="1"/>
  <c r="LU136" i="3"/>
  <c r="LU158" i="3"/>
  <c r="LU155" i="3" s="1"/>
  <c r="LZ136" i="3"/>
  <c r="LZ158" i="3"/>
  <c r="LZ155" i="3" s="1"/>
  <c r="KP136" i="3"/>
  <c r="KP158" i="3"/>
  <c r="IR136" i="3"/>
  <c r="IR158" i="3"/>
  <c r="IR155" i="3" s="1"/>
  <c r="GN136" i="3"/>
  <c r="GN158" i="3"/>
  <c r="GN155" i="3" s="1"/>
  <c r="BI127" i="3"/>
  <c r="BI157" i="3"/>
  <c r="BI155" i="3" s="1"/>
  <c r="ABU149" i="3"/>
  <c r="ZW149" i="3"/>
  <c r="ADN149" i="3"/>
  <c r="ACB149" i="3"/>
  <c r="ACJ149" i="3"/>
  <c r="ADY149" i="3"/>
  <c r="YZ149" i="3"/>
  <c r="ADS149" i="3"/>
  <c r="AEW149" i="3"/>
  <c r="EA149" i="3"/>
  <c r="QR149" i="3"/>
  <c r="WP149" i="3"/>
  <c r="EJ149" i="3"/>
  <c r="YY149" i="3"/>
  <c r="NZ149" i="3"/>
  <c r="DQ149" i="3"/>
  <c r="EO149" i="3"/>
  <c r="GD149" i="3"/>
  <c r="EN149" i="3"/>
  <c r="TE149" i="3"/>
  <c r="NN149" i="3"/>
  <c r="XA149" i="3"/>
  <c r="GM149" i="3"/>
  <c r="YI149" i="3"/>
  <c r="GA149" i="3"/>
  <c r="OD149" i="3"/>
  <c r="DY149" i="3"/>
  <c r="CY149" i="3"/>
  <c r="AEI149" i="3"/>
  <c r="WK149" i="3"/>
  <c r="WM149" i="3"/>
  <c r="EE149" i="3"/>
  <c r="OM149" i="3"/>
  <c r="EF149" i="3"/>
  <c r="WR149" i="3"/>
  <c r="AAQ149" i="3"/>
  <c r="VK149" i="3"/>
  <c r="BN149" i="3"/>
  <c r="NI149" i="3"/>
  <c r="YM149" i="3"/>
  <c r="UE149" i="3"/>
  <c r="MY149" i="3"/>
  <c r="IX149" i="3"/>
  <c r="SO149" i="3"/>
  <c r="WB149" i="3"/>
  <c r="EW149" i="3"/>
  <c r="VG149" i="3"/>
  <c r="ES149" i="3"/>
  <c r="XB149" i="3"/>
  <c r="XY149" i="3"/>
  <c r="NV149" i="3"/>
  <c r="ABB149" i="3"/>
  <c r="BY149" i="3"/>
  <c r="AAC149" i="3"/>
  <c r="AAY149" i="3"/>
  <c r="ABR149" i="3"/>
  <c r="PL149" i="3"/>
  <c r="BV149" i="3"/>
  <c r="TO149" i="3"/>
  <c r="EL149" i="3"/>
  <c r="TB149" i="3"/>
  <c r="ABT149" i="3"/>
  <c r="EB149" i="3"/>
  <c r="ADJ149" i="3"/>
  <c r="PU149" i="3"/>
  <c r="AEP149" i="3"/>
  <c r="MI149" i="3"/>
  <c r="AFC149" i="3"/>
  <c r="JJ149" i="3"/>
  <c r="DU149" i="3"/>
  <c r="GU149" i="3"/>
  <c r="XT149" i="3"/>
  <c r="OT149" i="3"/>
  <c r="ACP149" i="3"/>
  <c r="JU149" i="3"/>
  <c r="SM149" i="3"/>
  <c r="HS149" i="3"/>
  <c r="GS149" i="3"/>
  <c r="CH149" i="3"/>
  <c r="KK149" i="3"/>
  <c r="ZF149" i="3"/>
  <c r="KI149" i="3"/>
  <c r="KE149" i="3"/>
  <c r="LN149" i="3"/>
  <c r="DA149" i="3"/>
  <c r="JC149" i="3"/>
  <c r="KS149" i="3"/>
  <c r="FA149" i="3"/>
  <c r="ABD149" i="3"/>
  <c r="VC149" i="3"/>
  <c r="JW149" i="3"/>
  <c r="PR149" i="3"/>
  <c r="ADI149" i="3"/>
  <c r="MP149" i="3"/>
  <c r="KB149" i="3"/>
  <c r="LT149" i="3"/>
  <c r="HW149" i="3"/>
  <c r="GW149" i="3"/>
  <c r="VX149" i="3"/>
  <c r="LY149" i="3"/>
  <c r="EM149" i="3"/>
  <c r="EC149" i="3"/>
  <c r="RP149" i="3"/>
  <c r="ABX149" i="3"/>
  <c r="KH149" i="3"/>
  <c r="ABJ149" i="3"/>
  <c r="JH149" i="3"/>
  <c r="ABO149" i="3"/>
  <c r="RW149" i="3"/>
  <c r="DX149" i="3"/>
  <c r="PW149" i="3"/>
  <c r="CU149" i="3"/>
  <c r="EH149" i="3"/>
  <c r="UY149" i="3"/>
  <c r="VO149" i="3"/>
  <c r="JX149" i="3"/>
  <c r="LL149" i="3"/>
  <c r="YO149" i="3"/>
  <c r="MX149" i="3"/>
  <c r="RA149" i="3"/>
  <c r="QQ149" i="3"/>
  <c r="VD149" i="3"/>
  <c r="AEH149" i="3"/>
  <c r="PI149" i="3"/>
  <c r="TX149" i="3"/>
  <c r="YR149" i="3"/>
  <c r="GJ149" i="3"/>
  <c r="PJ149" i="3"/>
  <c r="IH149" i="3"/>
  <c r="WY149" i="3"/>
  <c r="HA149" i="3"/>
  <c r="CM149" i="3"/>
  <c r="CO149" i="3"/>
  <c r="XD149" i="3"/>
  <c r="AAS149" i="3"/>
  <c r="DS149" i="3"/>
  <c r="SN149" i="3"/>
  <c r="QT149" i="3"/>
  <c r="EV149" i="3"/>
  <c r="VF149" i="3"/>
  <c r="JA149" i="3"/>
  <c r="OZ149" i="3"/>
  <c r="SG149" i="3"/>
  <c r="SR149" i="3"/>
  <c r="CD149" i="3"/>
  <c r="AEZ149" i="3"/>
  <c r="SL149" i="3"/>
  <c r="OL149" i="3"/>
  <c r="JK149" i="3"/>
  <c r="SP149" i="3"/>
  <c r="CQ149" i="3"/>
  <c r="FD149" i="3"/>
  <c r="JP149" i="3"/>
  <c r="DO149" i="3"/>
  <c r="GR149" i="3"/>
  <c r="VY149" i="3"/>
  <c r="AAJ149" i="3"/>
  <c r="XO149" i="3"/>
  <c r="IS149" i="3"/>
  <c r="XX149" i="3"/>
  <c r="BQ149" i="3"/>
  <c r="FV149" i="3"/>
  <c r="RE149" i="3"/>
  <c r="XG149" i="3"/>
  <c r="ED149" i="3"/>
  <c r="SI149" i="3"/>
  <c r="HV149" i="3"/>
  <c r="QJ149" i="3"/>
  <c r="PC149" i="3"/>
  <c r="IO149" i="3"/>
  <c r="ADX149" i="3"/>
  <c r="QO149" i="3"/>
  <c r="HP149" i="3"/>
  <c r="SD149" i="3"/>
  <c r="GG149" i="3"/>
  <c r="GI149" i="3"/>
  <c r="CP149" i="3"/>
  <c r="KF149" i="3"/>
  <c r="SC149" i="3"/>
  <c r="GN149" i="3"/>
  <c r="LB149" i="3"/>
  <c r="GB149" i="3"/>
  <c r="ADM149" i="3"/>
  <c r="ADO149" i="3"/>
  <c r="CZ149" i="3"/>
  <c r="UZ149" i="3"/>
  <c r="ZN149" i="3"/>
  <c r="ZZ149" i="3"/>
  <c r="MK149" i="3"/>
  <c r="NL149" i="3"/>
  <c r="BM149" i="3"/>
  <c r="UW149" i="3"/>
  <c r="ZL149" i="3"/>
  <c r="HF149" i="3"/>
  <c r="QL149" i="3"/>
  <c r="QY149" i="3"/>
  <c r="ADZ149" i="3"/>
  <c r="MG149" i="3"/>
  <c r="AAL149" i="3"/>
  <c r="WN149" i="3"/>
  <c r="ID149" i="3"/>
  <c r="XI149" i="3"/>
  <c r="HT149" i="3"/>
  <c r="JI149" i="3"/>
  <c r="AEJ149" i="3"/>
  <c r="OX149" i="3"/>
  <c r="YF149" i="3"/>
  <c r="HR149" i="3"/>
  <c r="FE149" i="3"/>
  <c r="WU149" i="3"/>
  <c r="ADD149" i="3"/>
  <c r="WQ149" i="3"/>
  <c r="LW149" i="3"/>
  <c r="KD149" i="3"/>
  <c r="GP149" i="3"/>
  <c r="PD149" i="3"/>
  <c r="MB149" i="3"/>
  <c r="DC149" i="3"/>
  <c r="EU149" i="3"/>
  <c r="TW149" i="3"/>
  <c r="TF149" i="3"/>
  <c r="FZ149" i="3"/>
  <c r="EQ149" i="3"/>
  <c r="DF149" i="3"/>
  <c r="HO149" i="3"/>
  <c r="PQ149" i="3"/>
  <c r="AEN149" i="3"/>
  <c r="QC149" i="3"/>
  <c r="PP149" i="3"/>
  <c r="DH149" i="3"/>
  <c r="PT149" i="3"/>
  <c r="ABA149" i="3"/>
  <c r="HX149" i="3"/>
  <c r="AAO149" i="3"/>
  <c r="LP149" i="3"/>
  <c r="SS149" i="3"/>
  <c r="PE149" i="3"/>
  <c r="GF149" i="3"/>
  <c r="ABK149" i="3"/>
  <c r="IW149" i="3"/>
  <c r="XL149" i="3"/>
  <c r="GK149" i="3"/>
  <c r="PH149" i="3"/>
  <c r="KP149" i="3"/>
  <c r="YC149" i="3"/>
  <c r="FX149" i="3"/>
  <c r="HD149" i="3"/>
  <c r="CN149" i="3"/>
  <c r="RI149" i="3"/>
  <c r="ABE149" i="3"/>
  <c r="QW149" i="3"/>
  <c r="ZO149" i="3"/>
  <c r="AL155" i="3"/>
  <c r="AR155" i="3"/>
  <c r="AS155" i="3"/>
  <c r="AO155" i="3"/>
  <c r="AH155" i="3"/>
  <c r="AN155" i="3"/>
  <c r="AU155" i="3"/>
  <c r="AJ155" i="3"/>
  <c r="GK127" i="3"/>
  <c r="FF127" i="3"/>
  <c r="CS127" i="3"/>
  <c r="DC127" i="3"/>
  <c r="EH127" i="3"/>
  <c r="FR127" i="3"/>
  <c r="MQ127" i="3"/>
  <c r="JV127" i="3"/>
  <c r="IJ127" i="3"/>
  <c r="FZ127" i="3"/>
  <c r="MV127" i="3"/>
  <c r="KJ127" i="3"/>
  <c r="KC127" i="3"/>
  <c r="FS127" i="3"/>
  <c r="EV127" i="3"/>
  <c r="GZ127" i="3"/>
  <c r="DF127" i="3"/>
  <c r="JO127" i="3"/>
  <c r="LW127" i="3"/>
  <c r="LZ127" i="3"/>
  <c r="JC127" i="3"/>
  <c r="DE127" i="3"/>
  <c r="CY127" i="3"/>
  <c r="IE127" i="3"/>
  <c r="LV127" i="3"/>
  <c r="AA133" i="3"/>
  <c r="AE133" i="3"/>
  <c r="Y133" i="3"/>
  <c r="AI133" i="3"/>
  <c r="AT133" i="3"/>
  <c r="U133" i="3"/>
  <c r="AQ133" i="3"/>
  <c r="S133" i="3"/>
  <c r="X133" i="3"/>
  <c r="T133" i="3"/>
  <c r="Z133" i="3"/>
  <c r="V133" i="3"/>
  <c r="AB133" i="3"/>
  <c r="AP133" i="3"/>
  <c r="W133" i="3"/>
  <c r="DZ127" i="3"/>
  <c r="PL101" i="3"/>
  <c r="QM101" i="3"/>
  <c r="DL127" i="3"/>
  <c r="OA101" i="3"/>
  <c r="AP147" i="3"/>
  <c r="OA107" i="3"/>
  <c r="AE147" i="3"/>
  <c r="AE145" i="3" s="1"/>
  <c r="X147" i="3"/>
  <c r="X145" i="3" s="1"/>
  <c r="RI101" i="3"/>
  <c r="W147" i="3"/>
  <c r="W145" i="3" s="1"/>
  <c r="OU101" i="3"/>
  <c r="OY101" i="3"/>
  <c r="AK147" i="3"/>
  <c r="MD135" i="3"/>
  <c r="EL135" i="3"/>
  <c r="FM135" i="3"/>
  <c r="EZ135" i="3"/>
  <c r="FE135" i="3"/>
  <c r="MY135" i="3"/>
  <c r="GV135" i="3"/>
  <c r="MG135" i="3"/>
  <c r="JY135" i="3"/>
  <c r="KC135" i="3"/>
  <c r="HL135" i="3"/>
  <c r="BM135" i="3"/>
  <c r="FS135" i="3"/>
  <c r="EV135" i="3"/>
  <c r="OC135" i="3"/>
  <c r="GZ135" i="3"/>
  <c r="JM135" i="3"/>
  <c r="HJ135" i="3"/>
  <c r="JG135" i="3"/>
  <c r="DP135" i="3"/>
  <c r="CX135" i="3"/>
  <c r="BF135" i="3"/>
  <c r="AV147" i="3"/>
  <c r="AC133" i="3"/>
  <c r="PQ121" i="3"/>
  <c r="PI135" i="3"/>
  <c r="FD135" i="3"/>
  <c r="FT135" i="3"/>
  <c r="LT135" i="3"/>
  <c r="GF135" i="3"/>
  <c r="LS135" i="3"/>
  <c r="KZ135" i="3"/>
  <c r="EO135" i="3"/>
  <c r="NC135" i="3"/>
  <c r="GR135" i="3"/>
  <c r="CP135" i="3"/>
  <c r="MA135" i="3"/>
  <c r="IZ135" i="3"/>
  <c r="PK135" i="3"/>
  <c r="MM135" i="3"/>
  <c r="IH135" i="3"/>
  <c r="GT135" i="3"/>
  <c r="GM135" i="3"/>
  <c r="CE135" i="3"/>
  <c r="NH135" i="3"/>
  <c r="KU135" i="3"/>
  <c r="CH135" i="3"/>
  <c r="OY135" i="3"/>
  <c r="GS135" i="3"/>
  <c r="MH135" i="3"/>
  <c r="FQ135" i="3"/>
  <c r="CA135" i="3"/>
  <c r="HK135" i="3"/>
  <c r="HE135" i="3"/>
  <c r="BB135" i="3"/>
  <c r="AT147" i="3"/>
  <c r="EQ135" i="3"/>
  <c r="KY135" i="3"/>
  <c r="BN135" i="3"/>
  <c r="ES135" i="3"/>
  <c r="EF135" i="3"/>
  <c r="DO135" i="3"/>
  <c r="IK135" i="3"/>
  <c r="IT135" i="3"/>
  <c r="NG135" i="3"/>
  <c r="NT135" i="3"/>
  <c r="FF135" i="3"/>
  <c r="CS135" i="3"/>
  <c r="DC135" i="3"/>
  <c r="GW135" i="3"/>
  <c r="HM135" i="3"/>
  <c r="LP135" i="3"/>
  <c r="EH135" i="3"/>
  <c r="PC135" i="3"/>
  <c r="HG135" i="3"/>
  <c r="JA135" i="3"/>
  <c r="GO135" i="3"/>
  <c r="NF135" i="3"/>
  <c r="CY135" i="3"/>
  <c r="ML135" i="3"/>
  <c r="GY135" i="3"/>
  <c r="IJ135" i="3"/>
  <c r="HU135" i="3"/>
  <c r="CN135" i="3"/>
  <c r="LO135" i="3"/>
  <c r="CF135" i="3"/>
  <c r="BH135" i="3"/>
  <c r="AQ147" i="3"/>
  <c r="AG133" i="3"/>
  <c r="AL147" i="3"/>
  <c r="V147" i="3"/>
  <c r="V145" i="3" s="1"/>
  <c r="JZ135" i="3"/>
  <c r="EN135" i="3"/>
  <c r="KG135" i="3"/>
  <c r="KN135" i="3"/>
  <c r="KA135" i="3"/>
  <c r="ET135" i="3"/>
  <c r="LM135" i="3"/>
  <c r="EI135" i="3"/>
  <c r="HY135" i="3"/>
  <c r="PE135" i="3"/>
  <c r="NW135" i="3"/>
  <c r="BQ135" i="3"/>
  <c r="DI135" i="3"/>
  <c r="IO135" i="3"/>
  <c r="OP135" i="3"/>
  <c r="LK135" i="3"/>
  <c r="JB135" i="3"/>
  <c r="EC135" i="3"/>
  <c r="LN135" i="3"/>
  <c r="JE135" i="3"/>
  <c r="JH135" i="3"/>
  <c r="MS135" i="3"/>
  <c r="EJ135" i="3"/>
  <c r="FR135" i="3"/>
  <c r="DN135" i="3"/>
  <c r="JW135" i="3"/>
  <c r="BP135" i="3"/>
  <c r="BA135" i="3"/>
  <c r="OI101" i="3"/>
  <c r="IS127" i="3"/>
  <c r="LS127" i="3"/>
  <c r="IG127" i="3"/>
  <c r="KR135" i="3"/>
  <c r="FA135" i="3"/>
  <c r="LA135" i="3"/>
  <c r="KS135" i="3"/>
  <c r="FB135" i="3"/>
  <c r="LZ135" i="3"/>
  <c r="IX135" i="3"/>
  <c r="CG135" i="3"/>
  <c r="KV135" i="3"/>
  <c r="NY135" i="3"/>
  <c r="MU135" i="3"/>
  <c r="CT135" i="3"/>
  <c r="DR135" i="3"/>
  <c r="LE135" i="3"/>
  <c r="OJ135" i="3"/>
  <c r="PM135" i="3"/>
  <c r="HZ135" i="3"/>
  <c r="CW135" i="3"/>
  <c r="JN135" i="3"/>
  <c r="HS135" i="3"/>
  <c r="LU135" i="3"/>
  <c r="HV135" i="3"/>
  <c r="CO135" i="3"/>
  <c r="HO135" i="3"/>
  <c r="CC135" i="3"/>
  <c r="BD135" i="3"/>
  <c r="AW135" i="3"/>
  <c r="AI147" i="3"/>
  <c r="LH135" i="3"/>
  <c r="EX135" i="3"/>
  <c r="JT135" i="3"/>
  <c r="KW135" i="3"/>
  <c r="OD135" i="3"/>
  <c r="EB135" i="3"/>
  <c r="GH135" i="3"/>
  <c r="KE135" i="3"/>
  <c r="HI135" i="3"/>
  <c r="BX135" i="3"/>
  <c r="JD135" i="3"/>
  <c r="MB135" i="3"/>
  <c r="DG135" i="3"/>
  <c r="NL135" i="3"/>
  <c r="JP135" i="3"/>
  <c r="MW135" i="3"/>
  <c r="DM135" i="3"/>
  <c r="DJ135" i="3"/>
  <c r="OX135" i="3"/>
  <c r="HQ135" i="3"/>
  <c r="HD135" i="3"/>
  <c r="GJ135" i="3"/>
  <c r="LD135" i="3"/>
  <c r="LJ135" i="3"/>
  <c r="MI135" i="3"/>
  <c r="CD135" i="3"/>
  <c r="AJ147" i="3"/>
  <c r="S147" i="3"/>
  <c r="FD127" i="3"/>
  <c r="GM127" i="3"/>
  <c r="GT127" i="3"/>
  <c r="EO127" i="3"/>
  <c r="KZ127" i="3"/>
  <c r="FU135" i="3"/>
  <c r="EG135" i="3"/>
  <c r="HB135" i="3"/>
  <c r="PH135" i="3"/>
  <c r="PO135" i="3"/>
  <c r="FJ135" i="3"/>
  <c r="LF135" i="3"/>
  <c r="BZ135" i="3"/>
  <c r="DU135" i="3"/>
  <c r="DL135" i="3"/>
  <c r="CV135" i="3"/>
  <c r="IM135" i="3"/>
  <c r="BY135" i="3"/>
  <c r="DH135" i="3"/>
  <c r="KH135" i="3"/>
  <c r="IU135" i="3"/>
  <c r="FP135" i="3"/>
  <c r="JC135" i="3"/>
  <c r="OZ135" i="3"/>
  <c r="HR135" i="3"/>
  <c r="FV135" i="3"/>
  <c r="DY135" i="3"/>
  <c r="IR135" i="3"/>
  <c r="BL135" i="3"/>
  <c r="FH135" i="3"/>
  <c r="DK135" i="3"/>
  <c r="BG135" i="3"/>
  <c r="AD147" i="3"/>
  <c r="AD145" i="3" s="1"/>
  <c r="Y147" i="3"/>
  <c r="Y145" i="3" s="1"/>
  <c r="FN135" i="3"/>
  <c r="KO135" i="3"/>
  <c r="KB135" i="3"/>
  <c r="EP135" i="3"/>
  <c r="EW135" i="3"/>
  <c r="KP135" i="3"/>
  <c r="FL135" i="3"/>
  <c r="BV135" i="3"/>
  <c r="OT135" i="3"/>
  <c r="JS135" i="3"/>
  <c r="PG135" i="3"/>
  <c r="KM135" i="3"/>
  <c r="NR135" i="3"/>
  <c r="PB135" i="3"/>
  <c r="MX135" i="3"/>
  <c r="DA135" i="3"/>
  <c r="NP135" i="3"/>
  <c r="HW135" i="3"/>
  <c r="LX135" i="3"/>
  <c r="IW135" i="3"/>
  <c r="FZ135" i="3"/>
  <c r="MR135" i="3"/>
  <c r="BR135" i="3"/>
  <c r="DX135" i="3"/>
  <c r="MN135" i="3"/>
  <c r="BU135" i="3"/>
  <c r="EK135" i="3"/>
  <c r="BK135" i="3"/>
  <c r="GN135" i="3"/>
  <c r="LI135" i="3"/>
  <c r="FC135" i="3"/>
  <c r="KK135" i="3"/>
  <c r="ME135" i="3"/>
  <c r="MT135" i="3"/>
  <c r="KI135" i="3"/>
  <c r="IB135" i="3"/>
  <c r="ER135" i="3"/>
  <c r="CU135" i="3"/>
  <c r="II135" i="3"/>
  <c r="ED135" i="3"/>
  <c r="NS135" i="3"/>
  <c r="BT135" i="3"/>
  <c r="JK135" i="3"/>
  <c r="JX135" i="3"/>
  <c r="CB135" i="3"/>
  <c r="NJ135" i="3"/>
  <c r="LY135" i="3"/>
  <c r="HH135" i="3"/>
  <c r="LQ135" i="3"/>
  <c r="MQ135" i="3"/>
  <c r="IA135" i="3"/>
  <c r="NE135" i="3"/>
  <c r="BS135" i="3"/>
  <c r="GA135" i="3"/>
  <c r="MV135" i="3"/>
  <c r="BI135" i="3"/>
  <c r="AR147" i="3"/>
  <c r="GR127" i="3"/>
  <c r="LA127" i="3"/>
  <c r="DM127" i="3"/>
  <c r="BC135" i="3"/>
  <c r="GP135" i="3"/>
  <c r="FK135" i="3"/>
  <c r="KL135" i="3"/>
  <c r="NU135" i="3"/>
  <c r="FO135" i="3"/>
  <c r="GE135" i="3"/>
  <c r="KF135" i="3"/>
  <c r="IV135" i="3"/>
  <c r="GC135" i="3"/>
  <c r="CZ135" i="3"/>
  <c r="GX135" i="3"/>
  <c r="GQ135" i="3"/>
  <c r="NM135" i="3"/>
  <c r="LR135" i="3"/>
  <c r="MZ135" i="3"/>
  <c r="EA135" i="3"/>
  <c r="HX135" i="3"/>
  <c r="CI135" i="3"/>
  <c r="CR135" i="3"/>
  <c r="IY135" i="3"/>
  <c r="JJ135" i="3"/>
  <c r="BO135" i="3"/>
  <c r="CL135" i="3"/>
  <c r="KT135" i="3"/>
  <c r="GB135" i="3"/>
  <c r="HA135" i="3"/>
  <c r="IC135" i="3"/>
  <c r="CK135" i="3"/>
  <c r="AU147" i="3"/>
  <c r="AG147" i="3"/>
  <c r="FT127" i="3"/>
  <c r="MP135" i="3"/>
  <c r="KD135" i="3"/>
  <c r="CQ135" i="3"/>
  <c r="OR135" i="3"/>
  <c r="DZ135" i="3"/>
  <c r="GD135" i="3"/>
  <c r="NN135" i="3"/>
  <c r="IE135" i="3"/>
  <c r="LG135" i="3"/>
  <c r="NA135" i="3"/>
  <c r="NV135" i="3"/>
  <c r="LV135" i="3"/>
  <c r="DB135" i="3"/>
  <c r="IF135" i="3"/>
  <c r="FX135" i="3"/>
  <c r="JF135" i="3"/>
  <c r="MJ135" i="3"/>
  <c r="JQ135" i="3"/>
  <c r="JO135" i="3"/>
  <c r="HP135" i="3"/>
  <c r="DQ135" i="3"/>
  <c r="IP135" i="3"/>
  <c r="AY135" i="3"/>
  <c r="Z147" i="3"/>
  <c r="Z145" i="3" s="1"/>
  <c r="AS147" i="3"/>
  <c r="U147" i="3"/>
  <c r="U145" i="3" s="1"/>
  <c r="AM147" i="3"/>
  <c r="AH147" i="3"/>
  <c r="AA147" i="3"/>
  <c r="AA145" i="3" s="1"/>
  <c r="AC147" i="3"/>
  <c r="AC145" i="3" s="1"/>
  <c r="AB147" i="3"/>
  <c r="AB145" i="3" s="1"/>
  <c r="T147" i="3"/>
  <c r="T145" i="3" s="1"/>
  <c r="AN147" i="3"/>
  <c r="AF147" i="3"/>
  <c r="AF145" i="3" s="1"/>
  <c r="AO147" i="3"/>
  <c r="PP135" i="3"/>
  <c r="KQ135" i="3"/>
  <c r="LC135" i="3"/>
  <c r="EM135" i="3"/>
  <c r="FI135" i="3"/>
  <c r="HN135" i="3"/>
  <c r="CM135" i="3"/>
  <c r="LB135" i="3"/>
  <c r="HF135" i="3"/>
  <c r="CJ135" i="3"/>
  <c r="MO135" i="3"/>
  <c r="DW135" i="3"/>
  <c r="BW135" i="3"/>
  <c r="ND135" i="3"/>
  <c r="IN135" i="3"/>
  <c r="KJ135" i="3"/>
  <c r="IL135" i="3"/>
  <c r="JI135" i="3"/>
  <c r="GL135" i="3"/>
  <c r="DT135" i="3"/>
  <c r="FG135" i="3"/>
  <c r="EF127" i="3"/>
  <c r="IT127" i="3"/>
  <c r="KY127" i="3"/>
  <c r="CQ127" i="3"/>
  <c r="KD127" i="3"/>
  <c r="DD127" i="3"/>
  <c r="CW127" i="3"/>
  <c r="KN127" i="3"/>
  <c r="MK127" i="3"/>
  <c r="MC127" i="3"/>
  <c r="HO127" i="3"/>
  <c r="BV127" i="3"/>
  <c r="CC127" i="3"/>
  <c r="EQ127" i="3"/>
  <c r="HS127" i="3"/>
  <c r="ES127" i="3"/>
  <c r="EI127" i="3"/>
  <c r="JN127" i="3"/>
  <c r="PL107" i="3"/>
  <c r="CT127" i="3"/>
  <c r="EE127" i="3"/>
  <c r="JR127" i="3"/>
  <c r="JL127" i="3"/>
  <c r="LU127" i="3"/>
  <c r="GI127" i="3"/>
  <c r="NK107" i="3"/>
  <c r="HC127" i="3"/>
  <c r="GG127" i="3"/>
  <c r="FW127" i="3"/>
  <c r="MF127" i="3"/>
  <c r="LL127" i="3"/>
  <c r="KW127" i="3"/>
  <c r="ID127" i="3"/>
  <c r="AW127" i="3"/>
  <c r="HZ127" i="3"/>
  <c r="HV127" i="3"/>
  <c r="CO127" i="3"/>
  <c r="KS127" i="3"/>
  <c r="KV127" i="3"/>
  <c r="EX127" i="3"/>
  <c r="XN129" i="3"/>
  <c r="MU127" i="3"/>
  <c r="EL127" i="3"/>
  <c r="KI127" i="3"/>
  <c r="KR127" i="3"/>
  <c r="LH127" i="3"/>
  <c r="LE127" i="3"/>
  <c r="EB127" i="3"/>
  <c r="GH127" i="3"/>
  <c r="TF129" i="3"/>
  <c r="MP127" i="3"/>
  <c r="FC127" i="3"/>
  <c r="MD127" i="3"/>
  <c r="TN129" i="3"/>
  <c r="ABE129" i="3"/>
  <c r="ACL129" i="3"/>
  <c r="RK130" i="3"/>
  <c r="RK127" i="3" s="1"/>
  <c r="QA130" i="3"/>
  <c r="QA127" i="3" s="1"/>
  <c r="ACN130" i="3"/>
  <c r="ZM130" i="3"/>
  <c r="AEH130" i="3"/>
  <c r="ACA130" i="3"/>
  <c r="AEP130" i="3"/>
  <c r="ABD130" i="3"/>
  <c r="ZV130" i="3"/>
  <c r="VT130" i="3"/>
  <c r="TY130" i="3"/>
  <c r="AEF130" i="3"/>
  <c r="AEI130" i="3"/>
  <c r="TD130" i="3"/>
  <c r="ADP130" i="3"/>
  <c r="AAM130" i="3"/>
  <c r="ACB130" i="3"/>
  <c r="PW130" i="3"/>
  <c r="PW127" i="3" s="1"/>
  <c r="TC130" i="3"/>
  <c r="TC127" i="3" s="1"/>
  <c r="AEZ130" i="3"/>
  <c r="RN130" i="3"/>
  <c r="RN127" i="3" s="1"/>
  <c r="YJ130" i="3"/>
  <c r="ZK130" i="3"/>
  <c r="ABY130" i="3"/>
  <c r="RB130" i="3"/>
  <c r="RB127" i="3" s="1"/>
  <c r="UN130" i="3"/>
  <c r="ACG130" i="3"/>
  <c r="ABB130" i="3"/>
  <c r="ZN130" i="3"/>
  <c r="VZ130" i="3"/>
  <c r="TL129" i="3"/>
  <c r="UJ129" i="3"/>
  <c r="XB130" i="3"/>
  <c r="WR129" i="3"/>
  <c r="AFG129" i="3"/>
  <c r="ADY129" i="3"/>
  <c r="AEK129" i="3"/>
  <c r="WB129" i="3"/>
  <c r="AFB129" i="3"/>
  <c r="ZN129" i="3"/>
  <c r="ZN157" i="3" s="1"/>
  <c r="YB129" i="3"/>
  <c r="ZD129" i="3"/>
  <c r="ADZ129" i="3"/>
  <c r="ACM129" i="3"/>
  <c r="UW130" i="3"/>
  <c r="ABO129" i="3"/>
  <c r="UR129" i="3"/>
  <c r="XH129" i="3"/>
  <c r="ADP129" i="3"/>
  <c r="ABI129" i="3"/>
  <c r="TW129" i="3"/>
  <c r="ZR129" i="3"/>
  <c r="XW129" i="3"/>
  <c r="AAV129" i="3"/>
  <c r="YJ129" i="3"/>
  <c r="YJ157" i="3" s="1"/>
  <c r="ACC129" i="3"/>
  <c r="WP129" i="3"/>
  <c r="TU129" i="3"/>
  <c r="VO130" i="3"/>
  <c r="RM130" i="3"/>
  <c r="RM127" i="3" s="1"/>
  <c r="YU130" i="3"/>
  <c r="ADS130" i="3"/>
  <c r="RH130" i="3"/>
  <c r="RH127" i="3" s="1"/>
  <c r="XP130" i="3"/>
  <c r="XY130" i="3"/>
  <c r="SD130" i="3"/>
  <c r="SD158" i="3" s="1"/>
  <c r="TZ130" i="3"/>
  <c r="QW130" i="3"/>
  <c r="QW158" i="3" s="1"/>
  <c r="QH130" i="3"/>
  <c r="QH127" i="3" s="1"/>
  <c r="YY130" i="3"/>
  <c r="ZO130" i="3"/>
  <c r="RX130" i="3"/>
  <c r="RX127" i="3" s="1"/>
  <c r="QJ130" i="3"/>
  <c r="QJ158" i="3" s="1"/>
  <c r="UC130" i="3"/>
  <c r="ADK130" i="3"/>
  <c r="UF130" i="3"/>
  <c r="ADL130" i="3"/>
  <c r="ABJ130" i="3"/>
  <c r="RF130" i="3"/>
  <c r="RF127" i="3" s="1"/>
  <c r="WU130" i="3"/>
  <c r="XO130" i="3"/>
  <c r="ADU130" i="3"/>
  <c r="VA130" i="3"/>
  <c r="WG130" i="3"/>
  <c r="WM130" i="3"/>
  <c r="ZZ130" i="3"/>
  <c r="XX129" i="3"/>
  <c r="ACI129" i="3"/>
  <c r="AAI129" i="3"/>
  <c r="WY129" i="3"/>
  <c r="ABR129" i="3"/>
  <c r="ZW129" i="3"/>
  <c r="ACT129" i="3"/>
  <c r="XY129" i="3"/>
  <c r="XY157" i="3" s="1"/>
  <c r="ABW129" i="3"/>
  <c r="VR129" i="3"/>
  <c r="ADS129" i="3"/>
  <c r="ADS157" i="3" s="1"/>
  <c r="ACA129" i="3"/>
  <c r="ACA157" i="3" s="1"/>
  <c r="ZX129" i="3"/>
  <c r="ABZ129" i="3"/>
  <c r="WC129" i="3"/>
  <c r="VS129" i="3"/>
  <c r="VD129" i="3"/>
  <c r="ACH129" i="3"/>
  <c r="VQ130" i="3"/>
  <c r="VG130" i="3"/>
  <c r="DO127" i="3"/>
  <c r="BN127" i="3"/>
  <c r="XJ129" i="3"/>
  <c r="ACY129" i="3"/>
  <c r="YH130" i="3"/>
  <c r="YL130" i="3"/>
  <c r="ZU130" i="3"/>
  <c r="YZ130" i="3"/>
  <c r="VD130" i="3"/>
  <c r="WP130" i="3"/>
  <c r="RD130" i="3"/>
  <c r="US130" i="3"/>
  <c r="YG130" i="3"/>
  <c r="QV130" i="3"/>
  <c r="QV158" i="3" s="1"/>
  <c r="XR130" i="3"/>
  <c r="ACW130" i="3"/>
  <c r="ABO130" i="3"/>
  <c r="VL130" i="3"/>
  <c r="ACZ130" i="3"/>
  <c r="WW130" i="3"/>
  <c r="XH130" i="3"/>
  <c r="ZI130" i="3"/>
  <c r="ZF130" i="3"/>
  <c r="UT130" i="3"/>
  <c r="TA130" i="3"/>
  <c r="ACU130" i="3"/>
  <c r="YD130" i="3"/>
  <c r="ADV130" i="3"/>
  <c r="UI130" i="3"/>
  <c r="QY130" i="3"/>
  <c r="QY158" i="3" s="1"/>
  <c r="ADH130" i="3"/>
  <c r="ABZ130" i="3"/>
  <c r="QI130" i="3"/>
  <c r="QI127" i="3" s="1"/>
  <c r="ACH130" i="3"/>
  <c r="XN130" i="3"/>
  <c r="XN158" i="3" s="1"/>
  <c r="QU130" i="3"/>
  <c r="QU127" i="3" s="1"/>
  <c r="TX130" i="3"/>
  <c r="ABA129" i="3"/>
  <c r="ACJ129" i="3"/>
  <c r="ACF129" i="3"/>
  <c r="ABF130" i="3"/>
  <c r="AEM129" i="3"/>
  <c r="YP129" i="3"/>
  <c r="ABL129" i="3"/>
  <c r="XE129" i="3"/>
  <c r="UZ129" i="3"/>
  <c r="ADM129" i="3"/>
  <c r="VC129" i="3"/>
  <c r="AAW129" i="3"/>
  <c r="YW129" i="3"/>
  <c r="UQ129" i="3"/>
  <c r="AER129" i="3"/>
  <c r="AAM129" i="3"/>
  <c r="WJ129" i="3"/>
  <c r="ZE129" i="3"/>
  <c r="VW129" i="3"/>
  <c r="AAR129" i="3"/>
  <c r="UE129" i="3"/>
  <c r="ABQ129" i="3"/>
  <c r="ACX130" i="3"/>
  <c r="UY129" i="3"/>
  <c r="AEA129" i="3"/>
  <c r="UC129" i="3"/>
  <c r="UC157" i="3" s="1"/>
  <c r="ADK129" i="3"/>
  <c r="ADK157" i="3" s="1"/>
  <c r="AEE129" i="3"/>
  <c r="ABM130" i="3"/>
  <c r="ADH129" i="3"/>
  <c r="ADH157" i="3" s="1"/>
  <c r="VW130" i="3"/>
  <c r="PR130" i="3"/>
  <c r="PR127" i="3" s="1"/>
  <c r="SC130" i="3"/>
  <c r="SC158" i="3" s="1"/>
  <c r="AFF130" i="3"/>
  <c r="AEG130" i="3"/>
  <c r="XM130" i="3"/>
  <c r="ABP130" i="3"/>
  <c r="PZ130" i="3"/>
  <c r="PZ127" i="3" s="1"/>
  <c r="AAJ130" i="3"/>
  <c r="ADR130" i="3"/>
  <c r="WX130" i="3"/>
  <c r="TN130" i="3"/>
  <c r="AFE130" i="3"/>
  <c r="QQ130" i="3"/>
  <c r="QQ127" i="3" s="1"/>
  <c r="RU130" i="3"/>
  <c r="RU158" i="3" s="1"/>
  <c r="SI130" i="3"/>
  <c r="SI127" i="3" s="1"/>
  <c r="WS130" i="3"/>
  <c r="AAR130" i="3"/>
  <c r="RZ130" i="3"/>
  <c r="RZ127" i="3" s="1"/>
  <c r="ZG130" i="3"/>
  <c r="AEC130" i="3"/>
  <c r="UD130" i="3"/>
  <c r="ABH130" i="3"/>
  <c r="PV130" i="3"/>
  <c r="PV127" i="3" s="1"/>
  <c r="UQ130" i="3"/>
  <c r="SB130" i="3"/>
  <c r="AAX130" i="3"/>
  <c r="YS130" i="3"/>
  <c r="AEV130" i="3"/>
  <c r="TP130" i="3"/>
  <c r="ABC129" i="3"/>
  <c r="XQ129" i="3"/>
  <c r="AAN129" i="3"/>
  <c r="UK129" i="3"/>
  <c r="YI129" i="3"/>
  <c r="UM129" i="3"/>
  <c r="ADG129" i="3"/>
  <c r="ZK129" i="3"/>
  <c r="ZK157" i="3" s="1"/>
  <c r="ZQ129" i="3"/>
  <c r="UL129" i="3"/>
  <c r="VU129" i="3"/>
  <c r="AAD129" i="3"/>
  <c r="TI129" i="3"/>
  <c r="AAS129" i="3"/>
  <c r="YO129" i="3"/>
  <c r="AAQ129" i="3"/>
  <c r="XR129" i="3"/>
  <c r="XR157" i="3" s="1"/>
  <c r="AEN129" i="3"/>
  <c r="WN130" i="3"/>
  <c r="TZ129" i="3"/>
  <c r="TZ157" i="3" s="1"/>
  <c r="TP129" i="3"/>
  <c r="WW129" i="3"/>
  <c r="WW157" i="3" s="1"/>
  <c r="ZP129" i="3"/>
  <c r="QC130" i="3"/>
  <c r="QC158" i="3" s="1"/>
  <c r="ABF129" i="3"/>
  <c r="ABF157" i="3" s="1"/>
  <c r="AEZ129" i="3"/>
  <c r="RY130" i="3"/>
  <c r="RY158" i="3" s="1"/>
  <c r="XT129" i="3"/>
  <c r="TL130" i="3"/>
  <c r="WT130" i="3"/>
  <c r="AEO130" i="3"/>
  <c r="WB130" i="3"/>
  <c r="SK130" i="3"/>
  <c r="RC130" i="3"/>
  <c r="RC158" i="3" s="1"/>
  <c r="XK130" i="3"/>
  <c r="SV130" i="3"/>
  <c r="SV158" i="3" s="1"/>
  <c r="AAH130" i="3"/>
  <c r="SG130" i="3"/>
  <c r="SG158" i="3" s="1"/>
  <c r="RP130" i="3"/>
  <c r="RP127" i="3" s="1"/>
  <c r="AEA130" i="3"/>
  <c r="AAE130" i="3"/>
  <c r="VF130" i="3"/>
  <c r="AEE130" i="3"/>
  <c r="UY130" i="3"/>
  <c r="UH130" i="3"/>
  <c r="AAG130" i="3"/>
  <c r="AET130" i="3"/>
  <c r="SM130" i="3"/>
  <c r="SM127" i="3" s="1"/>
  <c r="QL130" i="3"/>
  <c r="AAI130" i="3"/>
  <c r="ACF130" i="3"/>
  <c r="UL130" i="3"/>
  <c r="ABL130" i="3"/>
  <c r="ABG130" i="3"/>
  <c r="TG130" i="3"/>
  <c r="VE130" i="3"/>
  <c r="TS130" i="3"/>
  <c r="ACL130" i="3"/>
  <c r="YO130" i="3"/>
  <c r="UM130" i="3"/>
  <c r="ACG129" i="3"/>
  <c r="ACB129" i="3"/>
  <c r="ACB157" i="3" s="1"/>
  <c r="YL129" i="3"/>
  <c r="YL157" i="3" s="1"/>
  <c r="YN129" i="3"/>
  <c r="WH129" i="3"/>
  <c r="ABU129" i="3"/>
  <c r="ACX129" i="3"/>
  <c r="ACX157" i="3" s="1"/>
  <c r="AAU130" i="3"/>
  <c r="ZM129" i="3"/>
  <c r="ZM157" i="3" s="1"/>
  <c r="ABT129" i="3"/>
  <c r="ABK129" i="3"/>
  <c r="AAB129" i="3"/>
  <c r="WU129" i="3"/>
  <c r="ABX129" i="3"/>
  <c r="ZL129" i="3"/>
  <c r="ACQ129" i="3"/>
  <c r="XM129" i="3"/>
  <c r="XM157" i="3" s="1"/>
  <c r="ACW129" i="3"/>
  <c r="ACW157" i="3" s="1"/>
  <c r="YR129" i="3"/>
  <c r="ABM129" i="3"/>
  <c r="ABM157" i="3" s="1"/>
  <c r="AAF129" i="3"/>
  <c r="AEQ130" i="3"/>
  <c r="VB130" i="3"/>
  <c r="AAZ129" i="3"/>
  <c r="ACV129" i="3"/>
  <c r="AAT129" i="3"/>
  <c r="YS129" i="3"/>
  <c r="YS157" i="3" s="1"/>
  <c r="AFG130" i="3"/>
  <c r="ACE130" i="3"/>
  <c r="WC130" i="3"/>
  <c r="YR130" i="3"/>
  <c r="ABW130" i="3"/>
  <c r="VV130" i="3"/>
  <c r="TK130" i="3"/>
  <c r="ADY130" i="3"/>
  <c r="ABI130" i="3"/>
  <c r="ZQ130" i="3"/>
  <c r="AEY130" i="3"/>
  <c r="AED130" i="3"/>
  <c r="XJ130" i="3"/>
  <c r="ABS130" i="3"/>
  <c r="SZ130" i="3"/>
  <c r="ZW130" i="3"/>
  <c r="YK130" i="3"/>
  <c r="AEM130" i="3"/>
  <c r="TO130" i="3"/>
  <c r="PS130" i="3"/>
  <c r="ZL130" i="3"/>
  <c r="WL130" i="3"/>
  <c r="AAK130" i="3"/>
  <c r="VY130" i="3"/>
  <c r="QB130" i="3"/>
  <c r="QB127" i="3" s="1"/>
  <c r="WF130" i="3"/>
  <c r="ADG130" i="3"/>
  <c r="ABE130" i="3"/>
  <c r="ABC130" i="3"/>
  <c r="QN130" i="3"/>
  <c r="QN127" i="3" s="1"/>
  <c r="QX130" i="3"/>
  <c r="QX158" i="3" s="1"/>
  <c r="TQ130" i="3"/>
  <c r="WG129" i="3"/>
  <c r="WG157" i="3" s="1"/>
  <c r="ABS129" i="3"/>
  <c r="UD129" i="3"/>
  <c r="UD157" i="3" s="1"/>
  <c r="ZB129" i="3"/>
  <c r="AFF129" i="3"/>
  <c r="AFF157" i="3" s="1"/>
  <c r="XB129" i="3"/>
  <c r="XB157" i="3" s="1"/>
  <c r="ADC129" i="3"/>
  <c r="VB129" i="3"/>
  <c r="VB157" i="3" s="1"/>
  <c r="TH129" i="3"/>
  <c r="VX129" i="3"/>
  <c r="YX129" i="3"/>
  <c r="AFE129" i="3"/>
  <c r="AFE157" i="3" s="1"/>
  <c r="TV129" i="3"/>
  <c r="AEJ129" i="3"/>
  <c r="ADB129" i="3"/>
  <c r="AAC129" i="3"/>
  <c r="TG129" i="3"/>
  <c r="TG157" i="3" s="1"/>
  <c r="WS129" i="3"/>
  <c r="WS157" i="3" s="1"/>
  <c r="ZI129" i="3"/>
  <c r="ZI157" i="3" s="1"/>
  <c r="WA129" i="3"/>
  <c r="XU129" i="3"/>
  <c r="ADQ129" i="3"/>
  <c r="XC129" i="3"/>
  <c r="AAU129" i="3"/>
  <c r="AAU157" i="3" s="1"/>
  <c r="AAL129" i="3"/>
  <c r="WM129" i="3"/>
  <c r="WM157" i="3" s="1"/>
  <c r="TR129" i="3"/>
  <c r="AAQ130" i="3"/>
  <c r="XA129" i="3"/>
  <c r="AEX129" i="3"/>
  <c r="ABH129" i="3"/>
  <c r="ABH157" i="3" s="1"/>
  <c r="ZY129" i="3"/>
  <c r="XI130" i="3"/>
  <c r="TJ130" i="3"/>
  <c r="VR130" i="3"/>
  <c r="ACI130" i="3"/>
  <c r="ZR130" i="3"/>
  <c r="ABQ130" i="3"/>
  <c r="ABX130" i="3"/>
  <c r="AAT130" i="3"/>
  <c r="AAP130" i="3"/>
  <c r="ZJ130" i="3"/>
  <c r="YA130" i="3"/>
  <c r="AAO130" i="3"/>
  <c r="QT130" i="3"/>
  <c r="QO130" i="3"/>
  <c r="QO158" i="3" s="1"/>
  <c r="WH130" i="3"/>
  <c r="ACS130" i="3"/>
  <c r="AAA130" i="3"/>
  <c r="ADO130" i="3"/>
  <c r="UO130" i="3"/>
  <c r="WJ130" i="3"/>
  <c r="XV130" i="3"/>
  <c r="UG130" i="3"/>
  <c r="WZ130" i="3"/>
  <c r="SU130" i="3"/>
  <c r="PY130" i="3"/>
  <c r="PY158" i="3" s="1"/>
  <c r="VU130" i="3"/>
  <c r="SY130" i="3"/>
  <c r="SY158" i="3" s="1"/>
  <c r="UZ130" i="3"/>
  <c r="YI130" i="3"/>
  <c r="AEN130" i="3"/>
  <c r="ACM130" i="3"/>
  <c r="UX130" i="3"/>
  <c r="YT130" i="3"/>
  <c r="VK129" i="3"/>
  <c r="WO130" i="3"/>
  <c r="AEQ129" i="3"/>
  <c r="AEQ157" i="3" s="1"/>
  <c r="UX129" i="3"/>
  <c r="UF129" i="3"/>
  <c r="UF157" i="3" s="1"/>
  <c r="AAK129" i="3"/>
  <c r="UW129" i="3"/>
  <c r="UW157" i="3" s="1"/>
  <c r="ACP129" i="3"/>
  <c r="ACZ129" i="3"/>
  <c r="ACZ157" i="3" s="1"/>
  <c r="ADF129" i="3"/>
  <c r="AFA129" i="3"/>
  <c r="AFA157" i="3" s="1"/>
  <c r="ZH129" i="3"/>
  <c r="ZF129" i="3"/>
  <c r="ZF157" i="3" s="1"/>
  <c r="VZ129" i="3"/>
  <c r="VZ157" i="3" s="1"/>
  <c r="UV129" i="3"/>
  <c r="VM129" i="3"/>
  <c r="YH129" i="3"/>
  <c r="WQ129" i="3"/>
  <c r="AEV129" i="3"/>
  <c r="AEV157" i="3" s="1"/>
  <c r="ABB129" i="3"/>
  <c r="ABB157" i="3" s="1"/>
  <c r="XD129" i="3"/>
  <c r="UI129" i="3"/>
  <c r="XK129" i="3"/>
  <c r="XK157" i="3" s="1"/>
  <c r="ZV129" i="3"/>
  <c r="ZV157" i="3" s="1"/>
  <c r="UP129" i="3"/>
  <c r="ADW129" i="3"/>
  <c r="XP129" i="3"/>
  <c r="XP157" i="3" s="1"/>
  <c r="AAX129" i="3"/>
  <c r="TT130" i="3"/>
  <c r="AET129" i="3"/>
  <c r="AET157" i="3" s="1"/>
  <c r="YK129" i="3"/>
  <c r="YK157" i="3" s="1"/>
  <c r="WD130" i="3"/>
  <c r="VX130" i="3"/>
  <c r="ADX130" i="3"/>
  <c r="ADJ130" i="3"/>
  <c r="RG130" i="3"/>
  <c r="RG127" i="3" s="1"/>
  <c r="ADZ130" i="3"/>
  <c r="ADT130" i="3"/>
  <c r="AFC130" i="3"/>
  <c r="ACO130" i="3"/>
  <c r="QR130" i="3"/>
  <c r="QR127" i="3" s="1"/>
  <c r="AER130" i="3"/>
  <c r="AAL130" i="3"/>
  <c r="QK130" i="3"/>
  <c r="QK158" i="3" s="1"/>
  <c r="VS130" i="3"/>
  <c r="QD130" i="3"/>
  <c r="QD158" i="3" s="1"/>
  <c r="XZ130" i="3"/>
  <c r="RA130" i="3"/>
  <c r="RA158" i="3" s="1"/>
  <c r="WQ130" i="3"/>
  <c r="XE130" i="3"/>
  <c r="TH130" i="3"/>
  <c r="ABT130" i="3"/>
  <c r="YN130" i="3"/>
  <c r="AES130" i="3"/>
  <c r="YP130" i="3"/>
  <c r="ACT130" i="3"/>
  <c r="SQ130" i="3"/>
  <c r="SQ158" i="3" s="1"/>
  <c r="ACD130" i="3"/>
  <c r="AAW130" i="3"/>
  <c r="ADC130" i="3"/>
  <c r="ZY130" i="3"/>
  <c r="PQ130" i="3"/>
  <c r="VQ129" i="3"/>
  <c r="VQ157" i="3" s="1"/>
  <c r="XF129" i="3"/>
  <c r="VG129" i="3"/>
  <c r="VG157" i="3" s="1"/>
  <c r="YF129" i="3"/>
  <c r="VE129" i="3"/>
  <c r="VE157" i="3" s="1"/>
  <c r="TK129" i="3"/>
  <c r="XV129" i="3"/>
  <c r="XV157" i="3" s="1"/>
  <c r="AEP129" i="3"/>
  <c r="AEP157" i="3" s="1"/>
  <c r="YU129" i="3"/>
  <c r="YU157" i="3" s="1"/>
  <c r="ACN129" i="3"/>
  <c r="ADX129" i="3"/>
  <c r="ADX157" i="3" s="1"/>
  <c r="ZJ129" i="3"/>
  <c r="ZJ157" i="3" s="1"/>
  <c r="ZO129" i="3"/>
  <c r="ZO157" i="3" s="1"/>
  <c r="AEW129" i="3"/>
  <c r="TS129" i="3"/>
  <c r="TS157" i="3" s="1"/>
  <c r="AEL129" i="3"/>
  <c r="AAJ129" i="3"/>
  <c r="AAJ157" i="3" s="1"/>
  <c r="ABP129" i="3"/>
  <c r="ABP157" i="3" s="1"/>
  <c r="VV129" i="3"/>
  <c r="VV157" i="3" s="1"/>
  <c r="TJ129" i="3"/>
  <c r="TJ157" i="3" s="1"/>
  <c r="XZ129" i="3"/>
  <c r="XD130" i="3"/>
  <c r="ACK130" i="3"/>
  <c r="PU130" i="3"/>
  <c r="RE130" i="3"/>
  <c r="VP130" i="3"/>
  <c r="YV130" i="3"/>
  <c r="UP130" i="3"/>
  <c r="VI130" i="3"/>
  <c r="ADI130" i="3"/>
  <c r="XA130" i="3"/>
  <c r="SH130" i="3"/>
  <c r="QG130" i="3"/>
  <c r="QG158" i="3" s="1"/>
  <c r="UE130" i="3"/>
  <c r="AAV130" i="3"/>
  <c r="SL130" i="3"/>
  <c r="ACV130" i="3"/>
  <c r="TF130" i="3"/>
  <c r="TF158" i="3" s="1"/>
  <c r="TB130" i="3"/>
  <c r="TB158" i="3" s="1"/>
  <c r="UR130" i="3"/>
  <c r="QE130" i="3"/>
  <c r="YF130" i="3"/>
  <c r="WV130" i="3"/>
  <c r="ADE130" i="3"/>
  <c r="AAN130" i="3"/>
  <c r="XQ130" i="3"/>
  <c r="SN130" i="3"/>
  <c r="SN158" i="3" s="1"/>
  <c r="YM130" i="3"/>
  <c r="ABV130" i="3"/>
  <c r="WY130" i="3"/>
  <c r="AAY130" i="3"/>
  <c r="YT129" i="3"/>
  <c r="YT157" i="3" s="1"/>
  <c r="UO129" i="3"/>
  <c r="UO157" i="3" s="1"/>
  <c r="ZT130" i="3"/>
  <c r="ADR129" i="3"/>
  <c r="ADR157" i="3" s="1"/>
  <c r="UN129" i="3"/>
  <c r="UN157" i="3" s="1"/>
  <c r="WZ129" i="3"/>
  <c r="WZ157" i="3" s="1"/>
  <c r="AAG129" i="3"/>
  <c r="AAG157" i="3" s="1"/>
  <c r="ACD129" i="3"/>
  <c r="UA129" i="3"/>
  <c r="AEF129" i="3"/>
  <c r="AED129" i="3"/>
  <c r="AED157" i="3" s="1"/>
  <c r="AAA129" i="3"/>
  <c r="AAA157" i="3" s="1"/>
  <c r="AEB129" i="3"/>
  <c r="ADT129" i="3"/>
  <c r="ADT157" i="3" s="1"/>
  <c r="AEY129" i="3"/>
  <c r="AEY157" i="3" s="1"/>
  <c r="AFD129" i="3"/>
  <c r="YG129" i="3"/>
  <c r="YG157" i="3" s="1"/>
  <c r="VP129" i="3"/>
  <c r="AEI129" i="3"/>
  <c r="VF129" i="3"/>
  <c r="VF157" i="3" s="1"/>
  <c r="VL129" i="3"/>
  <c r="VL157" i="3" s="1"/>
  <c r="ACR130" i="3"/>
  <c r="YE129" i="3"/>
  <c r="AAH129" i="3"/>
  <c r="AAH157" i="3" s="1"/>
  <c r="ACU129" i="3"/>
  <c r="ACU157" i="3" s="1"/>
  <c r="JT127" i="3"/>
  <c r="JZ127" i="3"/>
  <c r="KG127" i="3"/>
  <c r="ACS129" i="3"/>
  <c r="ACS157" i="3" s="1"/>
  <c r="AAO129" i="3"/>
  <c r="AAO157" i="3" s="1"/>
  <c r="AAS130" i="3"/>
  <c r="YY129" i="3"/>
  <c r="YY157" i="3" s="1"/>
  <c r="UU129" i="3"/>
  <c r="VH130" i="3"/>
  <c r="ADD130" i="3"/>
  <c r="ADB130" i="3"/>
  <c r="ZB130" i="3"/>
  <c r="AEL130" i="3"/>
  <c r="VK130" i="3"/>
  <c r="RS130" i="3"/>
  <c r="YQ130" i="3"/>
  <c r="AAF130" i="3"/>
  <c r="ABU130" i="3"/>
  <c r="SW130" i="3"/>
  <c r="XX130" i="3"/>
  <c r="VM130" i="3"/>
  <c r="RQ130" i="3"/>
  <c r="RQ158" i="3" s="1"/>
  <c r="XG130" i="3"/>
  <c r="RL130" i="3"/>
  <c r="RL158" i="3" s="1"/>
  <c r="AAB130" i="3"/>
  <c r="ADA130" i="3"/>
  <c r="AAD130" i="3"/>
  <c r="ZS130" i="3"/>
  <c r="XS130" i="3"/>
  <c r="ZE130" i="3"/>
  <c r="ADQ130" i="3"/>
  <c r="RR130" i="3"/>
  <c r="RR158" i="3" s="1"/>
  <c r="ADN130" i="3"/>
  <c r="YC130" i="3"/>
  <c r="ZC130" i="3"/>
  <c r="ADF130" i="3"/>
  <c r="TI130" i="3"/>
  <c r="WI130" i="3"/>
  <c r="ZA130" i="3"/>
  <c r="QZ130" i="3"/>
  <c r="RW130" i="3"/>
  <c r="XI129" i="3"/>
  <c r="XI157" i="3" s="1"/>
  <c r="ZZ129" i="3"/>
  <c r="ZZ157" i="3" s="1"/>
  <c r="AEG129" i="3"/>
  <c r="YQ129" i="3"/>
  <c r="YC129" i="3"/>
  <c r="YC157" i="3" s="1"/>
  <c r="VT129" i="3"/>
  <c r="VT157" i="3" s="1"/>
  <c r="ACK129" i="3"/>
  <c r="VO129" i="3"/>
  <c r="VH129" i="3"/>
  <c r="VY129" i="3"/>
  <c r="VY157" i="3" s="1"/>
  <c r="WT129" i="3"/>
  <c r="WT157" i="3" s="1"/>
  <c r="WF129" i="3"/>
  <c r="WF157" i="3" s="1"/>
  <c r="WE129" i="3"/>
  <c r="AEC129" i="3"/>
  <c r="AEC157" i="3" s="1"/>
  <c r="ADA129" i="3"/>
  <c r="ADV129" i="3"/>
  <c r="TM129" i="3"/>
  <c r="VA129" i="3"/>
  <c r="VA157" i="3" s="1"/>
  <c r="UK130" i="3"/>
  <c r="TX129" i="3"/>
  <c r="AES129" i="3"/>
  <c r="AES157" i="3" s="1"/>
  <c r="VJ129" i="3"/>
  <c r="XL129" i="3"/>
  <c r="ZA129" i="3"/>
  <c r="ZA157" i="3" s="1"/>
  <c r="ADI129" i="3"/>
  <c r="ADI157" i="3" s="1"/>
  <c r="UV130" i="3"/>
  <c r="TY129" i="3"/>
  <c r="TY157" i="3" s="1"/>
  <c r="ZU129" i="3"/>
  <c r="ZU157" i="3" s="1"/>
  <c r="XS129" i="3"/>
  <c r="TT129" i="3"/>
  <c r="TT157" i="3" s="1"/>
  <c r="ABV129" i="3"/>
  <c r="ABV157" i="3" s="1"/>
  <c r="TO129" i="3"/>
  <c r="XC130" i="3"/>
  <c r="RJ130" i="3"/>
  <c r="PT130" i="3"/>
  <c r="ACY130" i="3"/>
  <c r="SS130" i="3"/>
  <c r="SS158" i="3" s="1"/>
  <c r="TW130" i="3"/>
  <c r="SO130" i="3"/>
  <c r="XW130" i="3"/>
  <c r="TU130" i="3"/>
  <c r="UU130" i="3"/>
  <c r="YE130" i="3"/>
  <c r="AEK130" i="3"/>
  <c r="WR130" i="3"/>
  <c r="ZD130" i="3"/>
  <c r="AEJ130" i="3"/>
  <c r="ABK130" i="3"/>
  <c r="XU130" i="3"/>
  <c r="SJ130" i="3"/>
  <c r="SJ158" i="3" s="1"/>
  <c r="SX130" i="3"/>
  <c r="SX158" i="3" s="1"/>
  <c r="SR130" i="3"/>
  <c r="SR158" i="3" s="1"/>
  <c r="RV130" i="3"/>
  <c r="RV158" i="3" s="1"/>
  <c r="ACP130" i="3"/>
  <c r="SF130" i="3"/>
  <c r="SF158" i="3" s="1"/>
  <c r="SE130" i="3"/>
  <c r="ZX130" i="3"/>
  <c r="ADW130" i="3"/>
  <c r="YB130" i="3"/>
  <c r="XL130" i="3"/>
  <c r="QP130" i="3"/>
  <c r="QS130" i="3"/>
  <c r="QS158" i="3" s="1"/>
  <c r="ABR130" i="3"/>
  <c r="XT130" i="3"/>
  <c r="ZP130" i="3"/>
  <c r="UB130" i="3"/>
  <c r="WL129" i="3"/>
  <c r="WL157" i="3" s="1"/>
  <c r="XO129" i="3"/>
  <c r="XO157" i="3" s="1"/>
  <c r="UH129" i="3"/>
  <c r="ZT129" i="3"/>
  <c r="ZT157" i="3" s="1"/>
  <c r="ABA130" i="3"/>
  <c r="WO129" i="3"/>
  <c r="WO157" i="3" s="1"/>
  <c r="ACO129" i="3"/>
  <c r="ADO129" i="3"/>
  <c r="ADO157" i="3" s="1"/>
  <c r="ZS129" i="3"/>
  <c r="ZS157" i="3" s="1"/>
  <c r="WK129" i="3"/>
  <c r="AAP129" i="3"/>
  <c r="ZG129" i="3"/>
  <c r="ZG157" i="3" s="1"/>
  <c r="ADL129" i="3"/>
  <c r="ADL157" i="3" s="1"/>
  <c r="ADD129" i="3"/>
  <c r="ADJ129" i="3"/>
  <c r="ADJ157" i="3" s="1"/>
  <c r="UT129" i="3"/>
  <c r="AAY129" i="3"/>
  <c r="VI129" i="3"/>
  <c r="VI157" i="3" s="1"/>
  <c r="VN129" i="3"/>
  <c r="WI129" i="3"/>
  <c r="TQ129" i="3"/>
  <c r="TQ157" i="3" s="1"/>
  <c r="UG129" i="3"/>
  <c r="VJ130" i="3"/>
  <c r="YM129" i="3"/>
  <c r="YM157" i="3" s="1"/>
  <c r="AFC129" i="3"/>
  <c r="AFC157" i="3" s="1"/>
  <c r="YD129" i="3"/>
  <c r="YD157" i="3" s="1"/>
  <c r="AEH129" i="3"/>
  <c r="AEH157" i="3" s="1"/>
  <c r="AAZ130" i="3"/>
  <c r="ABG129" i="3"/>
  <c r="ABG157" i="3" s="1"/>
  <c r="KQ127" i="3"/>
  <c r="KX127" i="3"/>
  <c r="ABD129" i="3"/>
  <c r="ABD157" i="3" s="1"/>
  <c r="US129" i="3"/>
  <c r="WN129" i="3"/>
  <c r="WN157" i="3" s="1"/>
  <c r="ZC129" i="3"/>
  <c r="ZC157" i="3" s="1"/>
  <c r="XF130" i="3"/>
  <c r="AFD130" i="3"/>
  <c r="AFB130" i="3"/>
  <c r="TV130" i="3"/>
  <c r="TE130" i="3"/>
  <c r="SA130" i="3"/>
  <c r="SA158" i="3" s="1"/>
  <c r="RO130" i="3"/>
  <c r="RO158" i="3" s="1"/>
  <c r="RT130" i="3"/>
  <c r="RT158" i="3" s="1"/>
  <c r="YX130" i="3"/>
  <c r="ABN130" i="3"/>
  <c r="ABN158" i="3" s="1"/>
  <c r="VN130" i="3"/>
  <c r="PX130" i="3"/>
  <c r="PX158" i="3" s="1"/>
  <c r="YW130" i="3"/>
  <c r="ACQ130" i="3"/>
  <c r="ACJ130" i="3"/>
  <c r="UJ130" i="3"/>
  <c r="AEU130" i="3"/>
  <c r="TR130" i="3"/>
  <c r="RI130" i="3"/>
  <c r="RI158" i="3" s="1"/>
  <c r="WK130" i="3"/>
  <c r="AEB130" i="3"/>
  <c r="VC130" i="3"/>
  <c r="QM130" i="3"/>
  <c r="ZH130" i="3"/>
  <c r="WE130" i="3"/>
  <c r="ST130" i="3"/>
  <c r="ST158" i="3" s="1"/>
  <c r="TM130" i="3"/>
  <c r="UA130" i="3"/>
  <c r="QF130" i="3"/>
  <c r="ADM130" i="3"/>
  <c r="AEW130" i="3"/>
  <c r="WA130" i="3"/>
  <c r="AEX130" i="3"/>
  <c r="ABJ129" i="3"/>
  <c r="ABJ157" i="3" s="1"/>
  <c r="AAC130" i="3"/>
  <c r="ACR129" i="3"/>
  <c r="ACR157" i="3" s="1"/>
  <c r="YZ129" i="3"/>
  <c r="YZ157" i="3" s="1"/>
  <c r="ACE129" i="3"/>
  <c r="ACE157" i="3" s="1"/>
  <c r="AEO129" i="3"/>
  <c r="AEO157" i="3" s="1"/>
  <c r="WD129" i="3"/>
  <c r="XG129" i="3"/>
  <c r="XG157" i="3" s="1"/>
  <c r="AEU129" i="3"/>
  <c r="AEU157" i="3" s="1"/>
  <c r="ABY129" i="3"/>
  <c r="ABY157" i="3" s="1"/>
  <c r="UB129" i="3"/>
  <c r="UB157" i="3" s="1"/>
  <c r="ADU129" i="3"/>
  <c r="ADU157" i="3" s="1"/>
  <c r="WV129" i="3"/>
  <c r="WV157" i="3" s="1"/>
  <c r="ADN129" i="3"/>
  <c r="ADN157" i="3" s="1"/>
  <c r="ADE129" i="3"/>
  <c r="ADE157" i="3" s="1"/>
  <c r="YV129" i="3"/>
  <c r="YV157" i="3" s="1"/>
  <c r="YA129" i="3"/>
  <c r="SP130" i="3"/>
  <c r="SP158" i="3" s="1"/>
  <c r="WX129" i="3"/>
  <c r="WX157" i="3" s="1"/>
  <c r="AAE129" i="3"/>
  <c r="AAE157" i="3" s="1"/>
  <c r="ACC130" i="3"/>
  <c r="PR101" i="3"/>
  <c r="PR107" i="3"/>
  <c r="NQ101" i="3"/>
  <c r="DS127" i="3"/>
  <c r="QQ101" i="3"/>
  <c r="SZ101" i="3"/>
  <c r="QE107" i="3"/>
  <c r="QD101" i="3"/>
  <c r="QA107" i="3"/>
  <c r="NB127" i="3"/>
  <c r="NQ107" i="3"/>
  <c r="PQ101" i="3"/>
  <c r="OV107" i="3"/>
  <c r="RC101" i="3"/>
  <c r="SQ107" i="3"/>
  <c r="JI127" i="3"/>
  <c r="HG127" i="3"/>
  <c r="QX107" i="3"/>
  <c r="QS107" i="3"/>
  <c r="BU127" i="3"/>
  <c r="OF107" i="3"/>
  <c r="SZ107" i="3"/>
  <c r="MR127" i="3"/>
  <c r="AU127" i="3"/>
  <c r="HW127" i="3"/>
  <c r="QT107" i="3"/>
  <c r="PN101" i="3"/>
  <c r="OL101" i="3"/>
  <c r="FG127" i="3"/>
  <c r="LI127" i="3"/>
  <c r="AZ127" i="3"/>
  <c r="BR127" i="3"/>
  <c r="IF127" i="3"/>
  <c r="QY101" i="3"/>
  <c r="QE101" i="3"/>
  <c r="OP101" i="3"/>
  <c r="OL107" i="3"/>
  <c r="OU127" i="3"/>
  <c r="KU127" i="3"/>
  <c r="GN127" i="3"/>
  <c r="AR127" i="3"/>
  <c r="HF127" i="3"/>
  <c r="QY107" i="3"/>
  <c r="FN127" i="3"/>
  <c r="MB127" i="3"/>
  <c r="GF127" i="3"/>
  <c r="MT127" i="3"/>
  <c r="CK127" i="3"/>
  <c r="OD107" i="3"/>
  <c r="OB127" i="3"/>
  <c r="PE127" i="3"/>
  <c r="PD127" i="3"/>
  <c r="PB127" i="3"/>
  <c r="NY127" i="3"/>
  <c r="EN127" i="3"/>
  <c r="LB127" i="3"/>
  <c r="LT127" i="3"/>
  <c r="BK127" i="3"/>
  <c r="HY127" i="3"/>
  <c r="NT127" i="3"/>
  <c r="PK127" i="3"/>
  <c r="OA127" i="3"/>
  <c r="PL127" i="3"/>
  <c r="DN127" i="3"/>
  <c r="KB127" i="3"/>
  <c r="AK127" i="3"/>
  <c r="GY127" i="3"/>
  <c r="NM127" i="3"/>
  <c r="PG107" i="3"/>
  <c r="QD107" i="3"/>
  <c r="OU107" i="3"/>
  <c r="QJ101" i="3"/>
  <c r="PG127" i="3"/>
  <c r="KK127" i="3"/>
  <c r="PH127" i="3"/>
  <c r="OW127" i="3"/>
  <c r="NL127" i="3"/>
  <c r="OY127" i="3"/>
  <c r="CN127" i="3"/>
  <c r="JB127" i="3"/>
  <c r="DV127" i="3"/>
  <c r="FY127" i="3"/>
  <c r="MM127" i="3"/>
  <c r="NU101" i="3"/>
  <c r="OR127" i="3"/>
  <c r="NJ127" i="3"/>
  <c r="OF127" i="3"/>
  <c r="IB127" i="3"/>
  <c r="OP127" i="3"/>
  <c r="EG127" i="3"/>
  <c r="KH127" i="3"/>
  <c r="EY127" i="3"/>
  <c r="LM127" i="3"/>
  <c r="QJ107" i="3"/>
  <c r="QL101" i="3"/>
  <c r="OV101" i="3"/>
  <c r="PQ107" i="3"/>
  <c r="OY107" i="3"/>
  <c r="QL107" i="3"/>
  <c r="NU107" i="3"/>
  <c r="NS127" i="3"/>
  <c r="OO127" i="3"/>
  <c r="OG127" i="3"/>
  <c r="PO127" i="3"/>
  <c r="OQ127" i="3"/>
  <c r="OX127" i="3"/>
  <c r="OH127" i="3"/>
  <c r="OT127" i="3"/>
  <c r="GP127" i="3"/>
  <c r="NP127" i="3"/>
  <c r="DG127" i="3"/>
  <c r="JU127" i="3"/>
  <c r="LF127" i="3"/>
  <c r="DY127" i="3"/>
  <c r="KM127" i="3"/>
  <c r="NX127" i="3"/>
  <c r="PN127" i="3"/>
  <c r="EU127" i="3"/>
  <c r="NK127" i="3"/>
  <c r="OS127" i="3"/>
  <c r="NO127" i="3"/>
  <c r="HN127" i="3"/>
  <c r="CG127" i="3"/>
  <c r="IU127" i="3"/>
  <c r="PI127" i="3"/>
  <c r="DK127" i="3"/>
  <c r="JM127" i="3"/>
  <c r="PV107" i="3"/>
  <c r="QA101" i="3"/>
  <c r="RJ101" i="3"/>
  <c r="NN127" i="3"/>
  <c r="PJ127" i="3"/>
  <c r="OK127" i="3"/>
  <c r="PM127" i="3"/>
  <c r="PC127" i="3"/>
  <c r="BG127" i="3"/>
  <c r="HU127" i="3"/>
  <c r="OI127" i="3"/>
  <c r="IY127" i="3"/>
  <c r="ER127" i="3"/>
  <c r="NV127" i="3"/>
  <c r="OC127" i="3"/>
  <c r="PA127" i="3"/>
  <c r="OJ127" i="3"/>
  <c r="PF127" i="3"/>
  <c r="ON127" i="3"/>
  <c r="AG127" i="3"/>
  <c r="GU127" i="3"/>
  <c r="NI127" i="3"/>
  <c r="OM127" i="3"/>
  <c r="DR127" i="3"/>
  <c r="KF127" i="3"/>
  <c r="SQ101" i="3"/>
  <c r="PF107" i="3"/>
  <c r="RF101" i="3"/>
  <c r="QM107" i="3"/>
  <c r="OV127" i="3"/>
  <c r="NQ127" i="3"/>
  <c r="OE127" i="3"/>
  <c r="OZ127" i="3"/>
  <c r="NW127" i="3"/>
  <c r="NR127" i="3"/>
  <c r="NZ127" i="3"/>
  <c r="OL127" i="3"/>
  <c r="OD127" i="3"/>
  <c r="PP127" i="3"/>
  <c r="NU127" i="3"/>
  <c r="FU127" i="3"/>
  <c r="MI127" i="3"/>
  <c r="CR127" i="3"/>
  <c r="JF127" i="3"/>
  <c r="VB121" i="3"/>
  <c r="AEW121" i="3"/>
  <c r="TQ121" i="3"/>
  <c r="AFA121" i="3"/>
  <c r="ZT121" i="3"/>
  <c r="XQ121" i="3"/>
  <c r="AEL121" i="3"/>
  <c r="ZX121" i="3"/>
  <c r="WK121" i="3"/>
  <c r="M96" i="3"/>
  <c r="RB101" i="3"/>
  <c r="QQ107" i="3"/>
  <c r="UL121" i="3"/>
  <c r="ZL121" i="3"/>
  <c r="RB107" i="3"/>
  <c r="AAQ121" i="3"/>
  <c r="XJ121" i="3"/>
  <c r="ABN121" i="3"/>
  <c r="AAB121" i="3"/>
  <c r="AAE121" i="3"/>
  <c r="XB121" i="3"/>
  <c r="TO121" i="3"/>
  <c r="ACF121" i="3"/>
  <c r="VG121" i="3"/>
  <c r="AEU121" i="3"/>
  <c r="VI121" i="3"/>
  <c r="XH121" i="3"/>
  <c r="PP101" i="3"/>
  <c r="XF121" i="3"/>
  <c r="PI107" i="3"/>
  <c r="UO121" i="3"/>
  <c r="UC121" i="3"/>
  <c r="PI101" i="3"/>
  <c r="YR121" i="3"/>
  <c r="NZ101" i="3"/>
  <c r="AEO121" i="3"/>
  <c r="AEJ121" i="3"/>
  <c r="NZ107" i="3"/>
  <c r="SD101" i="3"/>
  <c r="WR121" i="3"/>
  <c r="TJ121" i="3"/>
  <c r="AAP121" i="3"/>
  <c r="YQ121" i="3"/>
  <c r="ZO121" i="3"/>
  <c r="ADP121" i="3"/>
  <c r="ADL121" i="3"/>
  <c r="UI121" i="3"/>
  <c r="ACK121" i="3"/>
  <c r="ADJ121" i="3"/>
  <c r="ABJ121" i="3"/>
  <c r="UR121" i="3"/>
  <c r="XL121" i="3"/>
  <c r="TL121" i="3"/>
  <c r="ADK121" i="3"/>
  <c r="WD121" i="3"/>
  <c r="YP121" i="3"/>
  <c r="WU121" i="3"/>
  <c r="ACG121" i="3"/>
  <c r="ACN121" i="3"/>
  <c r="ABH121" i="3"/>
  <c r="AEZ121" i="3"/>
  <c r="VX121" i="3"/>
  <c r="ADI121" i="3"/>
  <c r="YX121" i="3"/>
  <c r="AAH121" i="3"/>
  <c r="TU121" i="3"/>
  <c r="TN121" i="3"/>
  <c r="WT121" i="3"/>
  <c r="AAG121" i="3"/>
  <c r="YT121" i="3"/>
  <c r="ZH121" i="3"/>
  <c r="PN107" i="3"/>
  <c r="RV121" i="3"/>
  <c r="AES121" i="3"/>
  <c r="UH121" i="3"/>
  <c r="XA121" i="3"/>
  <c r="ABS121" i="3"/>
  <c r="VU121" i="3"/>
  <c r="ADY121" i="3"/>
  <c r="UW121" i="3"/>
  <c r="AEV121" i="3"/>
  <c r="AAC121" i="3"/>
  <c r="AFB121" i="3"/>
  <c r="XZ121" i="3"/>
  <c r="ADF121" i="3"/>
  <c r="ADN121" i="3"/>
  <c r="VC121" i="3"/>
  <c r="ADT121" i="3"/>
  <c r="AAN121" i="3"/>
  <c r="PP107" i="3"/>
  <c r="RX121" i="3"/>
  <c r="YJ121" i="3"/>
  <c r="TT121" i="3"/>
  <c r="YI121" i="3"/>
  <c r="AED121" i="3"/>
  <c r="ZY121" i="3"/>
  <c r="TP121" i="3"/>
  <c r="OP107" i="3"/>
  <c r="QX121" i="3"/>
  <c r="ACO121" i="3"/>
  <c r="ADD121" i="3"/>
  <c r="AAY121" i="3"/>
  <c r="UV121" i="3"/>
  <c r="ABP121" i="3"/>
  <c r="YG121" i="3"/>
  <c r="ACR121" i="3"/>
  <c r="AAS121" i="3"/>
  <c r="ZZ121" i="3"/>
  <c r="ADX121" i="3"/>
  <c r="AAA121" i="3"/>
  <c r="XG121" i="3"/>
  <c r="AEC121" i="3"/>
  <c r="WZ121" i="3"/>
  <c r="AAK121" i="3"/>
  <c r="AER121" i="3"/>
  <c r="ZS121" i="3"/>
  <c r="ABR121" i="3"/>
  <c r="ABY121" i="3"/>
  <c r="ACW121" i="3"/>
  <c r="TY121" i="3"/>
  <c r="UP121" i="3"/>
  <c r="XV121" i="3"/>
  <c r="AFG121" i="3"/>
  <c r="R20" i="4" s="1"/>
  <c r="AAD121" i="3"/>
  <c r="TX121" i="3"/>
  <c r="WM121" i="3"/>
  <c r="AAZ121" i="3"/>
  <c r="VO121" i="3"/>
  <c r="ACE121" i="3"/>
  <c r="ADZ121" i="3"/>
  <c r="XO121" i="3"/>
  <c r="AEK121" i="3"/>
  <c r="ABL121" i="3"/>
  <c r="UQ121" i="3"/>
  <c r="ABZ121" i="3"/>
  <c r="WY121" i="3"/>
  <c r="VQ121" i="3"/>
  <c r="YC121" i="3"/>
  <c r="ZV121" i="3"/>
  <c r="AFC121" i="3"/>
  <c r="ADA121" i="3"/>
  <c r="UM121" i="3"/>
  <c r="ACT121" i="3"/>
  <c r="AAI121" i="3"/>
  <c r="TI121" i="3"/>
  <c r="ADR121" i="3"/>
  <c r="VF121" i="3"/>
  <c r="ZD121" i="3"/>
  <c r="AEX121" i="3"/>
  <c r="TS121" i="3"/>
  <c r="ADE121" i="3"/>
  <c r="ADG121" i="3"/>
  <c r="TW121" i="3"/>
  <c r="WB121" i="3"/>
  <c r="XT121" i="3"/>
  <c r="XP121" i="3"/>
  <c r="AAL121" i="3"/>
  <c r="XU121" i="3"/>
  <c r="YL121" i="3"/>
  <c r="ZF121" i="3"/>
  <c r="NN101" i="3"/>
  <c r="ABU121" i="3"/>
  <c r="XM121" i="3"/>
  <c r="ZA121" i="3"/>
  <c r="ABF121" i="3"/>
  <c r="ZG121" i="3"/>
  <c r="YA121" i="3"/>
  <c r="VP121" i="3"/>
  <c r="AAU121" i="3"/>
  <c r="XY121" i="3"/>
  <c r="WC121" i="3"/>
  <c r="AEE121" i="3"/>
  <c r="ACZ121" i="3"/>
  <c r="UJ121" i="3"/>
  <c r="NN107" i="3"/>
  <c r="PV121" i="3"/>
  <c r="AAO121" i="3"/>
  <c r="ACA121" i="3"/>
  <c r="ADQ121" i="3"/>
  <c r="AAF121" i="3"/>
  <c r="SD107" i="3"/>
  <c r="TH121" i="3"/>
  <c r="VD121" i="3"/>
  <c r="TM121" i="3"/>
  <c r="AFD121" i="3"/>
  <c r="UA121" i="3"/>
  <c r="WJ121" i="3"/>
  <c r="UK121" i="3"/>
  <c r="AAT121" i="3"/>
  <c r="ACD121" i="3"/>
  <c r="ABK121" i="3"/>
  <c r="ZE121" i="3"/>
  <c r="UD121" i="3"/>
  <c r="VN121" i="3"/>
  <c r="NK101" i="3"/>
  <c r="RR101" i="3"/>
  <c r="PV101" i="3"/>
  <c r="QX101" i="3"/>
  <c r="OF101" i="3"/>
  <c r="QT101" i="3"/>
  <c r="QS101" i="3"/>
  <c r="QB101" i="3"/>
  <c r="PY107" i="3"/>
  <c r="QB107" i="3"/>
  <c r="RS107" i="3"/>
  <c r="QU101" i="3"/>
  <c r="QU107" i="3"/>
  <c r="NS107" i="3"/>
  <c r="NS101" i="3"/>
  <c r="RN101" i="3"/>
  <c r="RN107" i="3"/>
  <c r="PJ101" i="3"/>
  <c r="TN101" i="3"/>
  <c r="PG101" i="3"/>
  <c r="PJ107" i="3"/>
  <c r="TN107" i="3"/>
  <c r="OO107" i="3"/>
  <c r="TD101" i="3"/>
  <c r="QV101" i="3"/>
  <c r="TD107" i="3"/>
  <c r="NY101" i="3"/>
  <c r="NW101" i="3"/>
  <c r="QV107" i="3"/>
  <c r="RM101" i="3"/>
  <c r="NY107" i="3"/>
  <c r="NW107" i="3"/>
  <c r="PD101" i="3"/>
  <c r="RM107" i="3"/>
  <c r="PD107" i="3"/>
  <c r="PT107" i="3"/>
  <c r="OM107" i="3"/>
  <c r="PY101" i="3"/>
  <c r="PT101" i="3"/>
  <c r="RK101" i="3"/>
  <c r="RG101" i="3"/>
  <c r="RG107" i="3"/>
  <c r="QZ101" i="3"/>
  <c r="RK107" i="3"/>
  <c r="OM101" i="3"/>
  <c r="NO107" i="3"/>
  <c r="RS101" i="3"/>
  <c r="OO101" i="3"/>
  <c r="PF101" i="3"/>
  <c r="SA107" i="3"/>
  <c r="NJ107" i="3"/>
  <c r="SA101" i="3"/>
  <c r="OC101" i="3"/>
  <c r="NV107" i="3"/>
  <c r="OC107" i="3"/>
  <c r="OS101" i="3"/>
  <c r="NO101" i="3"/>
  <c r="PB101" i="3"/>
  <c r="ADJ107" i="3"/>
  <c r="ADJ101" i="3"/>
  <c r="AFD107" i="3"/>
  <c r="AFD101" i="3"/>
  <c r="ACS107" i="3"/>
  <c r="ACS101" i="3"/>
  <c r="VN107" i="3"/>
  <c r="VN101" i="3"/>
  <c r="ADK107" i="3"/>
  <c r="ADK101" i="3"/>
  <c r="YJ107" i="3"/>
  <c r="YJ101" i="3"/>
  <c r="ZR107" i="3"/>
  <c r="ZR101" i="3"/>
  <c r="XS107" i="3"/>
  <c r="XS101" i="3"/>
  <c r="ACQ107" i="3"/>
  <c r="ACQ101" i="3"/>
  <c r="XI107" i="3"/>
  <c r="XI101" i="3"/>
  <c r="ABY107" i="3"/>
  <c r="ABY101" i="3"/>
  <c r="ABF107" i="3"/>
  <c r="ABF101" i="3"/>
  <c r="WF107" i="3"/>
  <c r="WF101" i="3"/>
  <c r="VH107" i="3"/>
  <c r="VH101" i="3"/>
  <c r="AEX107" i="3"/>
  <c r="AEX101" i="3"/>
  <c r="OT107" i="3"/>
  <c r="ADD107" i="3"/>
  <c r="ADD101" i="3"/>
  <c r="NL107" i="3"/>
  <c r="AEY107" i="3"/>
  <c r="AEY101" i="3"/>
  <c r="OE107" i="3"/>
  <c r="SR107" i="3"/>
  <c r="SR101" i="3"/>
  <c r="YW107" i="3"/>
  <c r="YW101" i="3"/>
  <c r="XX107" i="3"/>
  <c r="XX101" i="3"/>
  <c r="TV107" i="3"/>
  <c r="TV101" i="3"/>
  <c r="RP101" i="3"/>
  <c r="SX107" i="3"/>
  <c r="UY107" i="3"/>
  <c r="UY101" i="3"/>
  <c r="SC107" i="3"/>
  <c r="QH101" i="3"/>
  <c r="RO101" i="3"/>
  <c r="AAL107" i="3"/>
  <c r="AAL101" i="3"/>
  <c r="AES107" i="3"/>
  <c r="AES101" i="3"/>
  <c r="RX107" i="3"/>
  <c r="AAH107" i="3"/>
  <c r="AAH101" i="3"/>
  <c r="AAU107" i="3"/>
  <c r="AAU101" i="3"/>
  <c r="WV107" i="3"/>
  <c r="WV101" i="3"/>
  <c r="RH101" i="3"/>
  <c r="ADI101" i="3"/>
  <c r="ADI107" i="3"/>
  <c r="RU107" i="3"/>
  <c r="QF107" i="3"/>
  <c r="ACB107" i="3"/>
  <c r="ACB101" i="3"/>
  <c r="ACM101" i="3"/>
  <c r="ACM107" i="3"/>
  <c r="ZX107" i="3"/>
  <c r="ZX101" i="3"/>
  <c r="AAC107" i="3"/>
  <c r="AAC101" i="3"/>
  <c r="PE101" i="3"/>
  <c r="WM107" i="3"/>
  <c r="WM101" i="3"/>
  <c r="VK107" i="3"/>
  <c r="VK101" i="3"/>
  <c r="QC101" i="3"/>
  <c r="AEM107" i="3"/>
  <c r="AEM101" i="3"/>
  <c r="XK107" i="3"/>
  <c r="XK101" i="3"/>
  <c r="AAT101" i="3"/>
  <c r="AAT107" i="3"/>
  <c r="UU107" i="3"/>
  <c r="UU101" i="3"/>
  <c r="ADY107" i="3"/>
  <c r="ADY101" i="3"/>
  <c r="ABW107" i="3"/>
  <c r="ABW101" i="3"/>
  <c r="UL107" i="3"/>
  <c r="UL101" i="3"/>
  <c r="ADH107" i="3"/>
  <c r="ADH101" i="3"/>
  <c r="SJ101" i="3"/>
  <c r="WD107" i="3"/>
  <c r="WD101" i="3"/>
  <c r="ADR107" i="3"/>
  <c r="ADR101" i="3"/>
  <c r="RP107" i="3"/>
  <c r="WP107" i="3"/>
  <c r="WP101" i="3"/>
  <c r="ZC107" i="3"/>
  <c r="ZC101" i="3"/>
  <c r="XV107" i="3"/>
  <c r="XV101" i="3"/>
  <c r="YD107" i="3"/>
  <c r="YD101" i="3"/>
  <c r="QH107" i="3"/>
  <c r="RO107" i="3"/>
  <c r="OR101" i="3"/>
  <c r="ACN101" i="3"/>
  <c r="ACN107" i="3"/>
  <c r="TM107" i="3"/>
  <c r="TM101" i="3"/>
  <c r="ZK107" i="3"/>
  <c r="ZK101" i="3"/>
  <c r="RH107" i="3"/>
  <c r="SU107" i="3"/>
  <c r="SU101" i="3"/>
  <c r="SP101" i="3"/>
  <c r="SP107" i="3"/>
  <c r="AEK107" i="3"/>
  <c r="AEK101" i="3"/>
  <c r="YA107" i="3"/>
  <c r="YA101" i="3"/>
  <c r="TA107" i="3"/>
  <c r="TA101" i="3"/>
  <c r="AEB107" i="3"/>
  <c r="AEB101" i="3"/>
  <c r="PE107" i="3"/>
  <c r="WT107" i="3"/>
  <c r="WT101" i="3"/>
  <c r="VW101" i="3"/>
  <c r="QC107" i="3"/>
  <c r="AAR107" i="3"/>
  <c r="AAR101" i="3"/>
  <c r="SF107" i="3"/>
  <c r="SF101" i="3"/>
  <c r="RE101" i="3"/>
  <c r="WW107" i="3"/>
  <c r="WW101" i="3"/>
  <c r="AFB107" i="3"/>
  <c r="AFB101" i="3"/>
  <c r="ACR107" i="3"/>
  <c r="ACR101" i="3"/>
  <c r="YS107" i="3"/>
  <c r="YS101" i="3"/>
  <c r="AFA107" i="3"/>
  <c r="AFA101" i="3"/>
  <c r="SJ107" i="3"/>
  <c r="ON101" i="3"/>
  <c r="OJ101" i="3"/>
  <c r="WS107" i="3"/>
  <c r="WS101" i="3"/>
  <c r="AFE107" i="3"/>
  <c r="AFE101" i="3"/>
  <c r="AFC107" i="3"/>
  <c r="AFC101" i="3"/>
  <c r="YY107" i="3"/>
  <c r="YY101" i="3"/>
  <c r="ACV107" i="3"/>
  <c r="ACV101" i="3"/>
  <c r="OR107" i="3"/>
  <c r="VU107" i="3"/>
  <c r="VU101" i="3"/>
  <c r="ACE107" i="3"/>
  <c r="ACE101" i="3"/>
  <c r="AAF107" i="3"/>
  <c r="AAF101" i="3"/>
  <c r="ABN101" i="3"/>
  <c r="ABN107" i="3"/>
  <c r="RQ101" i="3"/>
  <c r="WJ107" i="3"/>
  <c r="WJ101" i="3"/>
  <c r="ABT101" i="3"/>
  <c r="YC107" i="3"/>
  <c r="YC101" i="3"/>
  <c r="VS107" i="3"/>
  <c r="VS101" i="3"/>
  <c r="YL101" i="3"/>
  <c r="YL107" i="3"/>
  <c r="SI107" i="3"/>
  <c r="SI101" i="3"/>
  <c r="VA107" i="3"/>
  <c r="VA101" i="3"/>
  <c r="WR107" i="3"/>
  <c r="WR101" i="3"/>
  <c r="RE107" i="3"/>
  <c r="US101" i="3"/>
  <c r="TU101" i="3"/>
  <c r="TU107" i="3"/>
  <c r="AEJ107" i="3"/>
  <c r="AEJ101" i="3"/>
  <c r="SL107" i="3"/>
  <c r="SL101" i="3"/>
  <c r="SV101" i="3"/>
  <c r="SV107" i="3"/>
  <c r="NJ101" i="3"/>
  <c r="WC107" i="3"/>
  <c r="WC101" i="3"/>
  <c r="OW101" i="3"/>
  <c r="ACX107" i="3"/>
  <c r="ACX101" i="3"/>
  <c r="VQ101" i="3"/>
  <c r="VQ107" i="3"/>
  <c r="ADS107" i="3"/>
  <c r="ADS101" i="3"/>
  <c r="ON107" i="3"/>
  <c r="RZ101" i="3"/>
  <c r="WU107" i="3"/>
  <c r="WU101" i="3"/>
  <c r="QG101" i="3"/>
  <c r="PZ101" i="3"/>
  <c r="OJ107" i="3"/>
  <c r="UM101" i="3"/>
  <c r="RD101" i="3"/>
  <c r="TR107" i="3"/>
  <c r="TR101" i="3"/>
  <c r="VC107" i="3"/>
  <c r="VC101" i="3"/>
  <c r="ADA107" i="3"/>
  <c r="ADA101" i="3"/>
  <c r="XH107" i="3"/>
  <c r="XH101" i="3"/>
  <c r="RV101" i="3"/>
  <c r="PS101" i="3"/>
  <c r="AEU101" i="3"/>
  <c r="AEU107" i="3"/>
  <c r="ACJ107" i="3"/>
  <c r="ACJ101" i="3"/>
  <c r="XW107" i="3"/>
  <c r="XW101" i="3"/>
  <c r="RQ107" i="3"/>
  <c r="WO107" i="3"/>
  <c r="WO101" i="3"/>
  <c r="ABD107" i="3"/>
  <c r="ABD101" i="3"/>
  <c r="VE107" i="3"/>
  <c r="VE101" i="3"/>
  <c r="AEI107" i="3"/>
  <c r="AEI101" i="3"/>
  <c r="ACW107" i="3"/>
  <c r="ACW101" i="3"/>
  <c r="ACL107" i="3"/>
  <c r="ACL101" i="3"/>
  <c r="AFF107" i="3"/>
  <c r="AFF101" i="3"/>
  <c r="SN107" i="3"/>
  <c r="SN101" i="3"/>
  <c r="YM107" i="3"/>
  <c r="YM101" i="3"/>
  <c r="YQ107" i="3"/>
  <c r="YQ101" i="3"/>
  <c r="UR107" i="3"/>
  <c r="UR101" i="3"/>
  <c r="WA107" i="3"/>
  <c r="WA101" i="3"/>
  <c r="XA107" i="3"/>
  <c r="XA101" i="3"/>
  <c r="WE107" i="3"/>
  <c r="WE101" i="3"/>
  <c r="ACP107" i="3"/>
  <c r="ACP101" i="3"/>
  <c r="NR101" i="3"/>
  <c r="UC107" i="3"/>
  <c r="UC101" i="3"/>
  <c r="ZJ107" i="3"/>
  <c r="ZJ101" i="3"/>
  <c r="VX107" i="3"/>
  <c r="VX101" i="3"/>
  <c r="OW107" i="3"/>
  <c r="XB107" i="3"/>
  <c r="XB101" i="3"/>
  <c r="VP101" i="3"/>
  <c r="VP107" i="3"/>
  <c r="RZ107" i="3"/>
  <c r="ADU107" i="3"/>
  <c r="ADU101" i="3"/>
  <c r="ZP107" i="3"/>
  <c r="ZP101" i="3"/>
  <c r="VZ107" i="3"/>
  <c r="VZ101" i="3"/>
  <c r="AEE107" i="3"/>
  <c r="AEE101" i="3"/>
  <c r="QG107" i="3"/>
  <c r="PZ107" i="3"/>
  <c r="ZH107" i="3"/>
  <c r="ZH101" i="3"/>
  <c r="VY107" i="3"/>
  <c r="VY101" i="3"/>
  <c r="UM107" i="3"/>
  <c r="RD107" i="3"/>
  <c r="XY107" i="3"/>
  <c r="XY101" i="3"/>
  <c r="ADN107" i="3"/>
  <c r="ADN101" i="3"/>
  <c r="ADV101" i="3"/>
  <c r="ADV107" i="3"/>
  <c r="RV107" i="3"/>
  <c r="WG107" i="3"/>
  <c r="WG101" i="3"/>
  <c r="ADG107" i="3"/>
  <c r="ADG101" i="3"/>
  <c r="AAZ107" i="3"/>
  <c r="AAZ101" i="3"/>
  <c r="PS107" i="3"/>
  <c r="AEZ107" i="3"/>
  <c r="AEZ101" i="3"/>
  <c r="AAG107" i="3"/>
  <c r="AAG101" i="3"/>
  <c r="ZB107" i="3"/>
  <c r="ZB101" i="3"/>
  <c r="XT107" i="3"/>
  <c r="XT101" i="3"/>
  <c r="ADW107" i="3"/>
  <c r="ADW101" i="3"/>
  <c r="UG101" i="3"/>
  <c r="UG107" i="3"/>
  <c r="YK107" i="3"/>
  <c r="YK101" i="3"/>
  <c r="ACK107" i="3"/>
  <c r="ACK101" i="3"/>
  <c r="SY107" i="3"/>
  <c r="SY101" i="3"/>
  <c r="ABM107" i="3"/>
  <c r="ABM101" i="3"/>
  <c r="XE107" i="3"/>
  <c r="XE101" i="3"/>
  <c r="VG107" i="3"/>
  <c r="VG101" i="3"/>
  <c r="VR107" i="3"/>
  <c r="VR101" i="3"/>
  <c r="YH107" i="3"/>
  <c r="YH101" i="3"/>
  <c r="XQ107" i="3"/>
  <c r="XQ101" i="3"/>
  <c r="OS107" i="3"/>
  <c r="WH107" i="3"/>
  <c r="WH101" i="3"/>
  <c r="ZF107" i="3"/>
  <c r="ZF101" i="3"/>
  <c r="VB107" i="3"/>
  <c r="VB101" i="3"/>
  <c r="AEH107" i="3"/>
  <c r="AEH101" i="3"/>
  <c r="UF107" i="3"/>
  <c r="UF101" i="3"/>
  <c r="TP107" i="3"/>
  <c r="TP101" i="3"/>
  <c r="QW101" i="3"/>
  <c r="NR107" i="3"/>
  <c r="YZ107" i="3"/>
  <c r="YZ101" i="3"/>
  <c r="ADQ101" i="3"/>
  <c r="ADQ107" i="3"/>
  <c r="ABR107" i="3"/>
  <c r="ABR101" i="3"/>
  <c r="ZA107" i="3"/>
  <c r="ZA101" i="3"/>
  <c r="AAA107" i="3"/>
  <c r="AAA101" i="3"/>
  <c r="UJ101" i="3"/>
  <c r="ADE107" i="3"/>
  <c r="ADE101" i="3"/>
  <c r="TE107" i="3"/>
  <c r="TE101" i="3"/>
  <c r="XF107" i="3"/>
  <c r="XF101" i="3"/>
  <c r="UK107" i="3"/>
  <c r="UK101" i="3"/>
  <c r="TL101" i="3"/>
  <c r="ADX107" i="3"/>
  <c r="ADX101" i="3"/>
  <c r="AAN107" i="3"/>
  <c r="AAN101" i="3"/>
  <c r="NP101" i="3"/>
  <c r="SE107" i="3"/>
  <c r="SE101" i="3"/>
  <c r="OX101" i="3"/>
  <c r="YP101" i="3"/>
  <c r="YP107" i="3"/>
  <c r="AAQ107" i="3"/>
  <c r="AAQ101" i="3"/>
  <c r="OG101" i="3"/>
  <c r="VM107" i="3"/>
  <c r="VM101" i="3"/>
  <c r="XU107" i="3"/>
  <c r="XU101" i="3"/>
  <c r="AER107" i="3"/>
  <c r="AER101" i="3"/>
  <c r="XN107" i="3"/>
  <c r="XN101" i="3"/>
  <c r="TZ101" i="3"/>
  <c r="TZ107" i="3"/>
  <c r="AAO107" i="3"/>
  <c r="AAO101" i="3"/>
  <c r="TT107" i="3"/>
  <c r="TT101" i="3"/>
  <c r="ADZ107" i="3"/>
  <c r="ADZ101" i="3"/>
  <c r="PC107" i="3"/>
  <c r="PW101" i="3"/>
  <c r="SK107" i="3"/>
  <c r="SK101" i="3"/>
  <c r="AEO107" i="3"/>
  <c r="AEO101" i="3"/>
  <c r="ACU101" i="3"/>
  <c r="ACU107" i="3"/>
  <c r="QW107" i="3"/>
  <c r="YR107" i="3"/>
  <c r="YR101" i="3"/>
  <c r="AAJ107" i="3"/>
  <c r="AAJ101" i="3"/>
  <c r="VJ107" i="3"/>
  <c r="VJ101" i="3"/>
  <c r="YG107" i="3"/>
  <c r="YG101" i="3"/>
  <c r="UJ107" i="3"/>
  <c r="ZQ107" i="3"/>
  <c r="ZQ101" i="3"/>
  <c r="ABZ107" i="3"/>
  <c r="ABZ101" i="3"/>
  <c r="ACC107" i="3"/>
  <c r="ACC101" i="3"/>
  <c r="ZU107" i="3"/>
  <c r="ZU101" i="3"/>
  <c r="TL107" i="3"/>
  <c r="ABV101" i="3"/>
  <c r="ABV107" i="3"/>
  <c r="YB101" i="3"/>
  <c r="YB107" i="3"/>
  <c r="RL101" i="3"/>
  <c r="PX101" i="3"/>
  <c r="NP107" i="3"/>
  <c r="OX107" i="3"/>
  <c r="OG107" i="3"/>
  <c r="ZD107" i="3"/>
  <c r="ZD101" i="3"/>
  <c r="YF101" i="3"/>
  <c r="SG101" i="3"/>
  <c r="SG107" i="3"/>
  <c r="ZS107" i="3"/>
  <c r="ZS101" i="3"/>
  <c r="QO107" i="3"/>
  <c r="ADM107" i="3"/>
  <c r="ADM101" i="3"/>
  <c r="AEW107" i="3"/>
  <c r="AEW101" i="3"/>
  <c r="QR101" i="3"/>
  <c r="PO101" i="3"/>
  <c r="SH107" i="3"/>
  <c r="SH101" i="3"/>
  <c r="ZY107" i="3"/>
  <c r="ZY101" i="3"/>
  <c r="PC101" i="3"/>
  <c r="PW107" i="3"/>
  <c r="ACG107" i="3"/>
  <c r="ACG101" i="3"/>
  <c r="SO101" i="3"/>
  <c r="SO107" i="3"/>
  <c r="TC107" i="3"/>
  <c r="TC101" i="3"/>
  <c r="ADC107" i="3"/>
  <c r="ADC101" i="3"/>
  <c r="ADB107" i="3"/>
  <c r="ADB101" i="3"/>
  <c r="ACT107" i="3"/>
  <c r="ACT101" i="3"/>
  <c r="AED107" i="3"/>
  <c r="AED101" i="3"/>
  <c r="VV107" i="3"/>
  <c r="VV101" i="3"/>
  <c r="SS107" i="3"/>
  <c r="SS101" i="3"/>
  <c r="AAS107" i="3"/>
  <c r="AAS101" i="3"/>
  <c r="ZG107" i="3"/>
  <c r="ZG101" i="3"/>
  <c r="ABA107" i="3"/>
  <c r="ABA101" i="3"/>
  <c r="NI101" i="3"/>
  <c r="AEG107" i="3"/>
  <c r="AEG101" i="3"/>
  <c r="YO107" i="3"/>
  <c r="YO101" i="3"/>
  <c r="TF107" i="3"/>
  <c r="TF101" i="3"/>
  <c r="RL107" i="3"/>
  <c r="PX107" i="3"/>
  <c r="OH101" i="3"/>
  <c r="SB101" i="3"/>
  <c r="AAV101" i="3"/>
  <c r="AAV107" i="3"/>
  <c r="SM107" i="3"/>
  <c r="SM101" i="3"/>
  <c r="XC107" i="3"/>
  <c r="XC101" i="3"/>
  <c r="ADO107" i="3"/>
  <c r="ADO101" i="3"/>
  <c r="ADL107" i="3"/>
  <c r="ADL101" i="3"/>
  <c r="ZW107" i="3"/>
  <c r="ZW101" i="3"/>
  <c r="YX107" i="3"/>
  <c r="YX101" i="3"/>
  <c r="YT107" i="3"/>
  <c r="YT101" i="3"/>
  <c r="AAI107" i="3"/>
  <c r="AAI101" i="3"/>
  <c r="UP107" i="3"/>
  <c r="UP101" i="3"/>
  <c r="QO101" i="3"/>
  <c r="YN101" i="3"/>
  <c r="YN107" i="3"/>
  <c r="ZN107" i="3"/>
  <c r="ZN101" i="3"/>
  <c r="XG107" i="3"/>
  <c r="XG101" i="3"/>
  <c r="AAX107" i="3"/>
  <c r="AAX101" i="3"/>
  <c r="TB107" i="3"/>
  <c r="TB101" i="3"/>
  <c r="QR107" i="3"/>
  <c r="PO107" i="3"/>
  <c r="ABL107" i="3"/>
  <c r="ABL101" i="3"/>
  <c r="ACH107" i="3"/>
  <c r="ACH101" i="3"/>
  <c r="YV107" i="3"/>
  <c r="YV101" i="3"/>
  <c r="ABX107" i="3"/>
  <c r="ABX101" i="3"/>
  <c r="AEA101" i="3"/>
  <c r="AEA107" i="3"/>
  <c r="XJ101" i="3"/>
  <c r="XJ107" i="3"/>
  <c r="XD107" i="3"/>
  <c r="XD101" i="3"/>
  <c r="SW107" i="3"/>
  <c r="SW101" i="3"/>
  <c r="ACY101" i="3"/>
  <c r="ADF107" i="3"/>
  <c r="ADF101" i="3"/>
  <c r="TG107" i="3"/>
  <c r="TG101" i="3"/>
  <c r="NI107" i="3"/>
  <c r="QP101" i="3"/>
  <c r="ABP107" i="3"/>
  <c r="ABP101" i="3"/>
  <c r="XP107" i="3"/>
  <c r="XP101" i="3"/>
  <c r="RA101" i="3"/>
  <c r="TW107" i="3"/>
  <c r="TW101" i="3"/>
  <c r="OH107" i="3"/>
  <c r="ZZ107" i="3"/>
  <c r="ZZ101" i="3"/>
  <c r="SB107" i="3"/>
  <c r="PK101" i="3"/>
  <c r="NX101" i="3"/>
  <c r="XZ107" i="3"/>
  <c r="XZ101" i="3"/>
  <c r="VD107" i="3"/>
  <c r="VD101" i="3"/>
  <c r="WY107" i="3"/>
  <c r="WY101" i="3"/>
  <c r="ABU107" i="3"/>
  <c r="ABU101" i="3"/>
  <c r="ACZ107" i="3"/>
  <c r="ACZ101" i="3"/>
  <c r="WX101" i="3"/>
  <c r="WX107" i="3"/>
  <c r="WB107" i="3"/>
  <c r="WB101" i="3"/>
  <c r="ABO107" i="3"/>
  <c r="ABO101" i="3"/>
  <c r="UI107" i="3"/>
  <c r="UI101" i="3"/>
  <c r="AAP101" i="3"/>
  <c r="OK101" i="3"/>
  <c r="ZI107" i="3"/>
  <c r="ZI101" i="3"/>
  <c r="XL107" i="3"/>
  <c r="XL101" i="3"/>
  <c r="QK107" i="3"/>
  <c r="ABQ107" i="3"/>
  <c r="ABQ101" i="3"/>
  <c r="ABE107" i="3"/>
  <c r="ABE101" i="3"/>
  <c r="QI101" i="3"/>
  <c r="ACI107" i="3"/>
  <c r="ACI101" i="3"/>
  <c r="WN107" i="3"/>
  <c r="WN101" i="3"/>
  <c r="TS107" i="3"/>
  <c r="TS101" i="3"/>
  <c r="AET107" i="3"/>
  <c r="AET101" i="3"/>
  <c r="VI107" i="3"/>
  <c r="VI101" i="3"/>
  <c r="ABK107" i="3"/>
  <c r="ABK101" i="3"/>
  <c r="ZV107" i="3"/>
  <c r="ZV101" i="3"/>
  <c r="VL107" i="3"/>
  <c r="VL101" i="3"/>
  <c r="AAE107" i="3"/>
  <c r="AAE101" i="3"/>
  <c r="TK107" i="3"/>
  <c r="TK101" i="3"/>
  <c r="TH101" i="3"/>
  <c r="QP107" i="3"/>
  <c r="AEL107" i="3"/>
  <c r="AEL101" i="3"/>
  <c r="YI107" i="3"/>
  <c r="YI101" i="3"/>
  <c r="RA107" i="3"/>
  <c r="ABG107" i="3"/>
  <c r="ABG101" i="3"/>
  <c r="NT107" i="3"/>
  <c r="PK107" i="3"/>
  <c r="NX107" i="3"/>
  <c r="UB107" i="3"/>
  <c r="UB101" i="3"/>
  <c r="AEF107" i="3"/>
  <c r="AEF101" i="3"/>
  <c r="ABH107" i="3"/>
  <c r="ABH101" i="3"/>
  <c r="AAB101" i="3"/>
  <c r="AAB107" i="3"/>
  <c r="TO107" i="3"/>
  <c r="TO101" i="3"/>
  <c r="QZ107" i="3"/>
  <c r="UN107" i="3"/>
  <c r="UN101" i="3"/>
  <c r="AAY107" i="3"/>
  <c r="AAY101" i="3"/>
  <c r="AEN107" i="3"/>
  <c r="AEN101" i="3"/>
  <c r="TY107" i="3"/>
  <c r="TY101" i="3"/>
  <c r="TJ101" i="3"/>
  <c r="TJ107" i="3"/>
  <c r="ZM101" i="3"/>
  <c r="ZM107" i="3"/>
  <c r="ACD107" i="3"/>
  <c r="ACD101" i="3"/>
  <c r="NM101" i="3"/>
  <c r="OK107" i="3"/>
  <c r="UW107" i="3"/>
  <c r="UW101" i="3"/>
  <c r="QK101" i="3"/>
  <c r="PB107" i="3"/>
  <c r="UD101" i="3"/>
  <c r="UD107" i="3"/>
  <c r="QI107" i="3"/>
  <c r="ADP107" i="3"/>
  <c r="ADP101" i="3"/>
  <c r="ST107" i="3"/>
  <c r="ST101" i="3"/>
  <c r="UE107" i="3"/>
  <c r="UE101" i="3"/>
  <c r="VF107" i="3"/>
  <c r="VF101" i="3"/>
  <c r="ABC107" i="3"/>
  <c r="ABC101" i="3"/>
  <c r="WL107" i="3"/>
  <c r="WL101" i="3"/>
  <c r="AEQ107" i="3"/>
  <c r="AEQ101" i="3"/>
  <c r="TH107" i="3"/>
  <c r="UH107" i="3"/>
  <c r="UH101" i="3"/>
  <c r="WQ107" i="3"/>
  <c r="WQ101" i="3"/>
  <c r="PM107" i="3"/>
  <c r="AAM101" i="3"/>
  <c r="AAM107" i="3"/>
  <c r="AEV101" i="3"/>
  <c r="AEV107" i="3"/>
  <c r="OZ101" i="3"/>
  <c r="AAD107" i="3"/>
  <c r="AAD101" i="3"/>
  <c r="UO101" i="3"/>
  <c r="UO107" i="3"/>
  <c r="NV101" i="3"/>
  <c r="OQ107" i="3"/>
  <c r="NT101" i="3"/>
  <c r="ACF107" i="3"/>
  <c r="ACF101" i="3"/>
  <c r="AAW107" i="3"/>
  <c r="AAW101" i="3"/>
  <c r="ADT107" i="3"/>
  <c r="ADT101" i="3"/>
  <c r="AAK107" i="3"/>
  <c r="AAK101" i="3"/>
  <c r="XR107" i="3"/>
  <c r="XR101" i="3"/>
  <c r="YE101" i="3"/>
  <c r="YE107" i="3"/>
  <c r="UV107" i="3"/>
  <c r="UV101" i="3"/>
  <c r="ACO107" i="3"/>
  <c r="ACO101" i="3"/>
  <c r="VT107" i="3"/>
  <c r="VT101" i="3"/>
  <c r="VO101" i="3"/>
  <c r="VO107" i="3"/>
  <c r="AEP107" i="3"/>
  <c r="AEP101" i="3"/>
  <c r="ZL107" i="3"/>
  <c r="ZL101" i="3"/>
  <c r="WZ107" i="3"/>
  <c r="WZ101" i="3"/>
  <c r="NM107" i="3"/>
  <c r="TX107" i="3"/>
  <c r="TX101" i="3"/>
  <c r="AEC101" i="3"/>
  <c r="YU107" i="3"/>
  <c r="YU101" i="3"/>
  <c r="UQ107" i="3"/>
  <c r="UQ101" i="3"/>
  <c r="UZ107" i="3"/>
  <c r="UZ101" i="3"/>
  <c r="OT101" i="3"/>
  <c r="ABB107" i="3"/>
  <c r="ABB101" i="3"/>
  <c r="XO107" i="3"/>
  <c r="XO101" i="3"/>
  <c r="NL101" i="3"/>
  <c r="XM107" i="3"/>
  <c r="XM101" i="3"/>
  <c r="OE101" i="3"/>
  <c r="TI107" i="3"/>
  <c r="TI101" i="3"/>
  <c r="ZT107" i="3"/>
  <c r="ZT101" i="3"/>
  <c r="ACA107" i="3"/>
  <c r="ACA101" i="3"/>
  <c r="ABJ107" i="3"/>
  <c r="ABJ101" i="3"/>
  <c r="UX107" i="3"/>
  <c r="UX101" i="3"/>
  <c r="ABI107" i="3"/>
  <c r="ABI101" i="3"/>
  <c r="SX101" i="3"/>
  <c r="TQ107" i="3"/>
  <c r="TQ101" i="3"/>
  <c r="PM101" i="3"/>
  <c r="SC101" i="3"/>
  <c r="AFG107" i="3"/>
  <c r="AFG101" i="3"/>
  <c r="OZ107" i="3"/>
  <c r="UA107" i="3"/>
  <c r="UA101" i="3"/>
  <c r="ZE101" i="3"/>
  <c r="ZE107" i="3"/>
  <c r="OQ101" i="3"/>
  <c r="WK107" i="3"/>
  <c r="WK101" i="3"/>
  <c r="RX101" i="3"/>
  <c r="ABS107" i="3"/>
  <c r="ABS101" i="3"/>
  <c r="UT107" i="3"/>
  <c r="UT101" i="3"/>
  <c r="RU101" i="3"/>
  <c r="QF101" i="3"/>
  <c r="WI107" i="3"/>
  <c r="WI101" i="3"/>
  <c r="ZO107" i="3"/>
  <c r="ZO101" i="3"/>
  <c r="LE234" i="3" l="1"/>
  <c r="LE232" i="3" s="1"/>
  <c r="AW262" i="3"/>
  <c r="VS234" i="3"/>
  <c r="VS232" i="3" s="1"/>
  <c r="FF234" i="3"/>
  <c r="FF232" i="3" s="1"/>
  <c r="ET234" i="3"/>
  <c r="ET232" i="3" s="1"/>
  <c r="DA232" i="3"/>
  <c r="ACR234" i="3"/>
  <c r="ACR232" i="3" s="1"/>
  <c r="CJ232" i="3"/>
  <c r="CX232" i="3"/>
  <c r="MK234" i="3"/>
  <c r="MK232" i="3" s="1"/>
  <c r="BJ250" i="3"/>
  <c r="CV232" i="3"/>
  <c r="CO232" i="3"/>
  <c r="YF234" i="3"/>
  <c r="YF232" i="3" s="1"/>
  <c r="LI234" i="3"/>
  <c r="LI232" i="3" s="1"/>
  <c r="ACB234" i="3"/>
  <c r="ACB232" i="3" s="1"/>
  <c r="WA234" i="3"/>
  <c r="WA232" i="3" s="1"/>
  <c r="ZY234" i="3"/>
  <c r="ZY232" i="3" s="1"/>
  <c r="EZ234" i="3"/>
  <c r="EZ232" i="3" s="1"/>
  <c r="UB234" i="3"/>
  <c r="UB232" i="3" s="1"/>
  <c r="VU234" i="3"/>
  <c r="VU232" i="3" s="1"/>
  <c r="VG234" i="3"/>
  <c r="VG232" i="3" s="1"/>
  <c r="AM194" i="3"/>
  <c r="BH194" i="3"/>
  <c r="WN234" i="3"/>
  <c r="WN232" i="3" s="1"/>
  <c r="AF21" i="4"/>
  <c r="EM234" i="3"/>
  <c r="EM232" i="3" s="1"/>
  <c r="ST234" i="3"/>
  <c r="ST232" i="3" s="1"/>
  <c r="TF234" i="3"/>
  <c r="TF232" i="3" s="1"/>
  <c r="KS234" i="3"/>
  <c r="KS232" i="3" s="1"/>
  <c r="V51" i="5"/>
  <c r="Z51" i="5"/>
  <c r="CN254" i="3"/>
  <c r="CT232" i="3"/>
  <c r="NJ234" i="3"/>
  <c r="NJ232" i="3" s="1"/>
  <c r="AL51" i="5"/>
  <c r="DG214" i="3"/>
  <c r="PW234" i="3"/>
  <c r="PW232" i="3" s="1"/>
  <c r="LQ234" i="3"/>
  <c r="LQ232" i="3" s="1"/>
  <c r="AFA234" i="3"/>
  <c r="AFA232" i="3" s="1"/>
  <c r="IQ234" i="3"/>
  <c r="IQ232" i="3" s="1"/>
  <c r="WD234" i="3"/>
  <c r="WD232" i="3" s="1"/>
  <c r="FI234" i="3"/>
  <c r="FI232" i="3" s="1"/>
  <c r="JD234" i="3"/>
  <c r="JD232" i="3" s="1"/>
  <c r="AM145" i="3"/>
  <c r="BU170" i="3"/>
  <c r="BS170" i="3"/>
  <c r="BX170" i="3"/>
  <c r="BT170" i="3"/>
  <c r="BN170" i="3"/>
  <c r="CA170" i="3"/>
  <c r="AG20" i="4"/>
  <c r="BP170" i="3"/>
  <c r="CK170" i="3"/>
  <c r="AC51" i="5"/>
  <c r="AN37" i="4"/>
  <c r="AM37" i="4"/>
  <c r="AK37" i="4"/>
  <c r="KO234" i="3"/>
  <c r="KO232" i="3" s="1"/>
  <c r="AE21" i="4"/>
  <c r="AH21" i="4"/>
  <c r="AH37" i="4"/>
  <c r="AL37" i="4"/>
  <c r="T28" i="4"/>
  <c r="T27" i="4"/>
  <c r="AG21" i="4"/>
  <c r="AE31" i="4"/>
  <c r="AH20" i="4"/>
  <c r="AC28" i="4"/>
  <c r="AC27" i="4"/>
  <c r="R28" i="4"/>
  <c r="R27" i="4"/>
  <c r="AE28" i="4"/>
  <c r="AE27" i="4"/>
  <c r="AF27" i="4"/>
  <c r="AF20" i="4"/>
  <c r="AI37" i="4"/>
  <c r="AQ37" i="4"/>
  <c r="AR37" i="4"/>
  <c r="AP37" i="4"/>
  <c r="AD28" i="4"/>
  <c r="AD27" i="4"/>
  <c r="AH30" i="4"/>
  <c r="AH28" i="4"/>
  <c r="AH27" i="4"/>
  <c r="AB28" i="4"/>
  <c r="AB27" i="4"/>
  <c r="AE20" i="4"/>
  <c r="AD31" i="4"/>
  <c r="V28" i="4"/>
  <c r="V27" i="4"/>
  <c r="AO37" i="4"/>
  <c r="AJ37" i="4"/>
  <c r="AI30" i="4"/>
  <c r="AG38" i="4"/>
  <c r="X28" i="4"/>
  <c r="X27" i="4"/>
  <c r="W28" i="4"/>
  <c r="W27" i="4"/>
  <c r="AR21" i="4"/>
  <c r="AR20" i="4"/>
  <c r="AI21" i="4"/>
  <c r="AI20" i="4"/>
  <c r="AO21" i="4"/>
  <c r="AO20" i="4"/>
  <c r="AL21" i="4"/>
  <c r="AL20" i="4"/>
  <c r="ZK139" i="3"/>
  <c r="AN30" i="4"/>
  <c r="YF139" i="3"/>
  <c r="AM30" i="4"/>
  <c r="AEC139" i="3"/>
  <c r="AR30" i="4"/>
  <c r="US139" i="3"/>
  <c r="AI28" i="4" s="1"/>
  <c r="AJ30" i="4"/>
  <c r="RG139" i="3"/>
  <c r="AF28" i="4" s="1"/>
  <c r="AG31" i="4"/>
  <c r="ACY139" i="3"/>
  <c r="AQ30" i="4"/>
  <c r="VW139" i="3"/>
  <c r="AK30" i="4"/>
  <c r="ABT139" i="3"/>
  <c r="AP30" i="4"/>
  <c r="AAP139" i="3"/>
  <c r="AO30" i="4"/>
  <c r="XB139" i="3"/>
  <c r="AL30" i="4"/>
  <c r="AP21" i="4"/>
  <c r="AP20" i="4"/>
  <c r="AN21" i="4"/>
  <c r="AN20" i="4"/>
  <c r="AK21" i="4"/>
  <c r="AK20" i="4"/>
  <c r="AM21" i="4"/>
  <c r="AM20" i="4"/>
  <c r="AQ21" i="4"/>
  <c r="AQ20" i="4"/>
  <c r="AJ21" i="4"/>
  <c r="AJ20" i="4"/>
  <c r="Z28" i="4"/>
  <c r="Z27" i="4"/>
  <c r="AA28" i="4"/>
  <c r="AA27" i="4"/>
  <c r="Y28" i="4"/>
  <c r="Y27" i="4"/>
  <c r="U28" i="4"/>
  <c r="U27" i="4"/>
  <c r="S28" i="4"/>
  <c r="S27" i="4"/>
  <c r="CC170" i="3"/>
  <c r="CJ170" i="3"/>
  <c r="CG170" i="3"/>
  <c r="CN170" i="3"/>
  <c r="CL170" i="3"/>
  <c r="AG51" i="5"/>
  <c r="CL148" i="3"/>
  <c r="CB170" i="3"/>
  <c r="CJ148" i="3"/>
  <c r="TE157" i="3"/>
  <c r="CI170" i="3"/>
  <c r="CA155" i="3"/>
  <c r="CH170" i="3"/>
  <c r="CF170" i="3"/>
  <c r="CE170" i="3"/>
  <c r="CD170" i="3"/>
  <c r="BL222" i="3"/>
  <c r="BL228" i="3" s="1"/>
  <c r="CR254" i="3"/>
  <c r="HF234" i="3"/>
  <c r="HF232" i="3" s="1"/>
  <c r="IX234" i="3"/>
  <c r="IX232" i="3" s="1"/>
  <c r="HN234" i="3"/>
  <c r="HN232" i="3" s="1"/>
  <c r="TA234" i="3"/>
  <c r="TA232" i="3" s="1"/>
  <c r="IT234" i="3"/>
  <c r="IT232" i="3" s="1"/>
  <c r="QY234" i="3"/>
  <c r="QY232" i="3" s="1"/>
  <c r="XL234" i="3"/>
  <c r="XL232" i="3" s="1"/>
  <c r="GN234" i="3"/>
  <c r="GN232" i="3" s="1"/>
  <c r="QR234" i="3"/>
  <c r="QR232" i="3" s="1"/>
  <c r="GE234" i="3"/>
  <c r="GE232" i="3" s="1"/>
  <c r="AAJ234" i="3"/>
  <c r="AAJ232" i="3" s="1"/>
  <c r="AA51" i="5"/>
  <c r="AO51" i="5"/>
  <c r="AH51" i="5"/>
  <c r="S51" i="5"/>
  <c r="CK232" i="3"/>
  <c r="R51" i="5"/>
  <c r="Y51" i="5"/>
  <c r="BB194" i="3"/>
  <c r="BJ194" i="3"/>
  <c r="AV194" i="3"/>
  <c r="AI51" i="5"/>
  <c r="U51" i="5"/>
  <c r="AM51" i="5"/>
  <c r="CN232" i="3"/>
  <c r="AR51" i="5"/>
  <c r="CU232" i="3"/>
  <c r="CQ232" i="3"/>
  <c r="QN234" i="3"/>
  <c r="QN232" i="3" s="1"/>
  <c r="W51" i="5"/>
  <c r="PX234" i="3"/>
  <c r="PX232" i="3" s="1"/>
  <c r="AY262" i="3"/>
  <c r="BE250" i="3"/>
  <c r="AN51" i="5"/>
  <c r="T51" i="5"/>
  <c r="AP51" i="5"/>
  <c r="NT256" i="3"/>
  <c r="NT254" i="3" s="1"/>
  <c r="PN256" i="3"/>
  <c r="PN254" i="3" s="1"/>
  <c r="AJ51" i="5"/>
  <c r="AK51" i="5"/>
  <c r="AQ51" i="5"/>
  <c r="S34" i="5"/>
  <c r="T31" i="5"/>
  <c r="S40" i="5"/>
  <c r="OX232" i="3"/>
  <c r="OX155" i="3"/>
  <c r="SL232" i="3"/>
  <c r="RG232" i="3"/>
  <c r="XB254" i="3"/>
  <c r="VW214" i="3"/>
  <c r="AK30" i="5"/>
  <c r="R31" i="5"/>
  <c r="XB232" i="3"/>
  <c r="AEC214" i="3"/>
  <c r="AR28" i="5" s="1"/>
  <c r="AR30" i="5"/>
  <c r="MO155" i="3"/>
  <c r="OX254" i="3"/>
  <c r="SL254" i="3"/>
  <c r="RG214" i="3"/>
  <c r="XB214" i="3"/>
  <c r="AL28" i="5" s="1"/>
  <c r="AL30" i="5"/>
  <c r="DF232" i="3"/>
  <c r="U36" i="5"/>
  <c r="LJ202" i="3"/>
  <c r="MO202" i="3"/>
  <c r="MO200" i="3" s="1"/>
  <c r="S30" i="5"/>
  <c r="OX214" i="3"/>
  <c r="SL214" i="3"/>
  <c r="DF254" i="3"/>
  <c r="KE202" i="3"/>
  <c r="KE200" i="3" s="1"/>
  <c r="GR214" i="3"/>
  <c r="X30" i="5"/>
  <c r="HV155" i="3"/>
  <c r="JA155" i="3"/>
  <c r="TN232" i="3"/>
  <c r="DF214" i="3"/>
  <c r="U30" i="5"/>
  <c r="ACY214" i="3"/>
  <c r="AQ28" i="5" s="1"/>
  <c r="AQ30" i="5"/>
  <c r="CA202" i="3"/>
  <c r="NS155" i="3"/>
  <c r="TN254" i="3"/>
  <c r="FM214" i="3"/>
  <c r="W28" i="5" s="1"/>
  <c r="W30" i="5"/>
  <c r="JA202" i="3"/>
  <c r="JA200" i="3" s="1"/>
  <c r="GR202" i="3"/>
  <c r="GR200" i="3" s="1"/>
  <c r="DF202" i="3"/>
  <c r="QB232" i="3"/>
  <c r="LJ232" i="3"/>
  <c r="AAP214" i="3"/>
  <c r="AO30" i="5"/>
  <c r="AEC232" i="3"/>
  <c r="ABT232" i="3"/>
  <c r="GR155" i="3"/>
  <c r="QB254" i="3"/>
  <c r="HV232" i="3"/>
  <c r="LJ214" i="3"/>
  <c r="AB28" i="5" s="1"/>
  <c r="AB30" i="5"/>
  <c r="FM202" i="3"/>
  <c r="HV202" i="3"/>
  <c r="HV200" i="3" s="1"/>
  <c r="CA232" i="3"/>
  <c r="T36" i="5"/>
  <c r="YR256" i="3"/>
  <c r="YR254" i="3" s="1"/>
  <c r="R37" i="5"/>
  <c r="QB214" i="3"/>
  <c r="AF30" i="5"/>
  <c r="KE214" i="3"/>
  <c r="AA30" i="5"/>
  <c r="YF214" i="3"/>
  <c r="AM30" i="5"/>
  <c r="CA254" i="3"/>
  <c r="T42" i="5"/>
  <c r="R34" i="5"/>
  <c r="EK232" i="3"/>
  <c r="HV254" i="3"/>
  <c r="JA214" i="3"/>
  <c r="Z30" i="5"/>
  <c r="OX202" i="3"/>
  <c r="OX200" i="3" s="1"/>
  <c r="CA214" i="3"/>
  <c r="T30" i="5"/>
  <c r="MO254" i="3"/>
  <c r="EK214" i="3"/>
  <c r="V28" i="5" s="1"/>
  <c r="V30" i="5"/>
  <c r="HV214" i="3"/>
  <c r="Y28" i="5" s="1"/>
  <c r="Y30" i="5"/>
  <c r="EK202" i="3"/>
  <c r="MO214" i="3"/>
  <c r="AC30" i="5"/>
  <c r="ABT214" i="3"/>
  <c r="AP30" i="5"/>
  <c r="GR232" i="3"/>
  <c r="ZK232" i="3"/>
  <c r="NS202" i="3"/>
  <c r="NS232" i="3"/>
  <c r="S42" i="5"/>
  <c r="ZK214" i="3"/>
  <c r="AN28" i="5" s="1"/>
  <c r="AN30" i="5"/>
  <c r="NS214" i="3"/>
  <c r="AD28" i="5" s="1"/>
  <c r="AD30" i="5"/>
  <c r="JA232" i="3"/>
  <c r="AAP232" i="3"/>
  <c r="ACY232" i="3"/>
  <c r="MO232" i="3"/>
  <c r="KE232" i="3"/>
  <c r="YX234" i="3"/>
  <c r="YX232" i="3" s="1"/>
  <c r="ADS234" i="3"/>
  <c r="ADS232" i="3" s="1"/>
  <c r="GA234" i="3"/>
  <c r="GA232" i="3" s="1"/>
  <c r="ABK234" i="3"/>
  <c r="ABK232" i="3" s="1"/>
  <c r="HW234" i="3"/>
  <c r="HW232" i="3" s="1"/>
  <c r="UP234" i="3"/>
  <c r="UP232" i="3" s="1"/>
  <c r="XG234" i="3"/>
  <c r="XG232" i="3" s="1"/>
  <c r="OW234" i="3"/>
  <c r="OW232" i="3" s="1"/>
  <c r="ND234" i="3"/>
  <c r="ND232" i="3" s="1"/>
  <c r="ABY234" i="3"/>
  <c r="ABY232" i="3" s="1"/>
  <c r="RO234" i="3"/>
  <c r="RO232" i="3" s="1"/>
  <c r="GD234" i="3"/>
  <c r="GD232" i="3" s="1"/>
  <c r="EY234" i="3"/>
  <c r="EY232" i="3" s="1"/>
  <c r="YS234" i="3"/>
  <c r="YS232" i="3" s="1"/>
  <c r="KN256" i="3"/>
  <c r="KN254" i="3" s="1"/>
  <c r="TR256" i="3"/>
  <c r="TR254" i="3" s="1"/>
  <c r="WY234" i="3"/>
  <c r="WY232" i="3" s="1"/>
  <c r="BK194" i="3"/>
  <c r="RH234" i="3"/>
  <c r="RH232" i="3" s="1"/>
  <c r="M175" i="3"/>
  <c r="FT234" i="3"/>
  <c r="FT232" i="3" s="1"/>
  <c r="CZ232" i="3"/>
  <c r="YZ256" i="3"/>
  <c r="YZ254" i="3" s="1"/>
  <c r="IC234" i="3"/>
  <c r="IC232" i="3" s="1"/>
  <c r="AEG234" i="3"/>
  <c r="AEG232" i="3" s="1"/>
  <c r="NZ234" i="3"/>
  <c r="NZ232" i="3" s="1"/>
  <c r="OU234" i="3"/>
  <c r="OU232" i="3" s="1"/>
  <c r="ZU234" i="3"/>
  <c r="ZU232" i="3" s="1"/>
  <c r="SD234" i="3"/>
  <c r="SD232" i="3" s="1"/>
  <c r="SG234" i="3"/>
  <c r="SG232" i="3" s="1"/>
  <c r="ADN234" i="3"/>
  <c r="ADN232" i="3" s="1"/>
  <c r="FX234" i="3"/>
  <c r="FX232" i="3" s="1"/>
  <c r="TU234" i="3"/>
  <c r="TU232" i="3" s="1"/>
  <c r="ABI234" i="3"/>
  <c r="ABI232" i="3" s="1"/>
  <c r="UD234" i="3"/>
  <c r="UD232" i="3" s="1"/>
  <c r="FM234" i="3"/>
  <c r="WW234" i="3"/>
  <c r="WW232" i="3" s="1"/>
  <c r="VD234" i="3"/>
  <c r="VD232" i="3" s="1"/>
  <c r="AFB234" i="3"/>
  <c r="AFB232" i="3" s="1"/>
  <c r="YC234" i="3"/>
  <c r="YC232" i="3" s="1"/>
  <c r="JH234" i="3"/>
  <c r="JH232" i="3" s="1"/>
  <c r="BG194" i="3"/>
  <c r="RK234" i="3"/>
  <c r="RK232" i="3" s="1"/>
  <c r="ADJ234" i="3"/>
  <c r="ADJ232" i="3" s="1"/>
  <c r="SY256" i="3"/>
  <c r="SY254" i="3" s="1"/>
  <c r="RA234" i="3"/>
  <c r="RA232" i="3" s="1"/>
  <c r="CW214" i="3"/>
  <c r="ZJ234" i="3"/>
  <c r="ZJ232" i="3" s="1"/>
  <c r="CW235" i="3"/>
  <c r="CW232" i="3" s="1"/>
  <c r="DG235" i="3"/>
  <c r="U37" i="5" s="1"/>
  <c r="YP234" i="3"/>
  <c r="YP232" i="3" s="1"/>
  <c r="TC216" i="3"/>
  <c r="TC214" i="3" s="1"/>
  <c r="MM234" i="3"/>
  <c r="MM232" i="3" s="1"/>
  <c r="JB234" i="3"/>
  <c r="JB232" i="3" s="1"/>
  <c r="CL232" i="3"/>
  <c r="GG234" i="3"/>
  <c r="GG232" i="3" s="1"/>
  <c r="HK234" i="3"/>
  <c r="HK232" i="3" s="1"/>
  <c r="RE234" i="3"/>
  <c r="RE232" i="3" s="1"/>
  <c r="AEX256" i="3"/>
  <c r="AEX254" i="3" s="1"/>
  <c r="TB256" i="3"/>
  <c r="TB254" i="3" s="1"/>
  <c r="IL234" i="3"/>
  <c r="IL232" i="3" s="1"/>
  <c r="YV234" i="3"/>
  <c r="YV232" i="3" s="1"/>
  <c r="IO234" i="3"/>
  <c r="IO232" i="3" s="1"/>
  <c r="HI234" i="3"/>
  <c r="HI232" i="3" s="1"/>
  <c r="UE234" i="3"/>
  <c r="UE232" i="3" s="1"/>
  <c r="MG234" i="3"/>
  <c r="MG232" i="3" s="1"/>
  <c r="PZ234" i="3"/>
  <c r="PZ232" i="3" s="1"/>
  <c r="NR234" i="3"/>
  <c r="NR232" i="3" s="1"/>
  <c r="RQ234" i="3"/>
  <c r="RQ232" i="3" s="1"/>
  <c r="HQ234" i="3"/>
  <c r="HQ232" i="3" s="1"/>
  <c r="TT234" i="3"/>
  <c r="TT232" i="3" s="1"/>
  <c r="UX234" i="3"/>
  <c r="UX232" i="3" s="1"/>
  <c r="XZ234" i="3"/>
  <c r="XZ232" i="3" s="1"/>
  <c r="ABC234" i="3"/>
  <c r="ABC232" i="3" s="1"/>
  <c r="QT234" i="3"/>
  <c r="QT232" i="3" s="1"/>
  <c r="NL234" i="3"/>
  <c r="NL232" i="3" s="1"/>
  <c r="IM234" i="3"/>
  <c r="IM232" i="3" s="1"/>
  <c r="NK234" i="3"/>
  <c r="NK232" i="3" s="1"/>
  <c r="FH234" i="3"/>
  <c r="FH232" i="3" s="1"/>
  <c r="UL234" i="3"/>
  <c r="UL232" i="3" s="1"/>
  <c r="MU234" i="3"/>
  <c r="MU232" i="3" s="1"/>
  <c r="VF234" i="3"/>
  <c r="VF232" i="3" s="1"/>
  <c r="PS234" i="3"/>
  <c r="PS232" i="3" s="1"/>
  <c r="FU234" i="3"/>
  <c r="FU232" i="3" s="1"/>
  <c r="QJ234" i="3"/>
  <c r="QJ232" i="3" s="1"/>
  <c r="ABB234" i="3"/>
  <c r="ABB232" i="3" s="1"/>
  <c r="TK234" i="3"/>
  <c r="TK232" i="3" s="1"/>
  <c r="ABP234" i="3"/>
  <c r="ABP232" i="3" s="1"/>
  <c r="AER234" i="3"/>
  <c r="AER232" i="3" s="1"/>
  <c r="RV234" i="3"/>
  <c r="RV232" i="3" s="1"/>
  <c r="AFG234" i="3"/>
  <c r="JW234" i="3"/>
  <c r="JW232" i="3" s="1"/>
  <c r="FB234" i="3"/>
  <c r="FB232" i="3" s="1"/>
  <c r="RJ234" i="3"/>
  <c r="RJ232" i="3" s="1"/>
  <c r="ACG234" i="3"/>
  <c r="ACG232" i="3" s="1"/>
  <c r="VH234" i="3"/>
  <c r="VH232" i="3" s="1"/>
  <c r="CM232" i="3"/>
  <c r="AI145" i="3"/>
  <c r="QY196" i="3"/>
  <c r="QY202" i="3" s="1"/>
  <c r="PS196" i="3"/>
  <c r="PS202" i="3" s="1"/>
  <c r="PS200" i="3" s="1"/>
  <c r="CJ254" i="3"/>
  <c r="PV196" i="3"/>
  <c r="PV202" i="3" s="1"/>
  <c r="PV200" i="3" s="1"/>
  <c r="SA196" i="3"/>
  <c r="SA202" i="3" s="1"/>
  <c r="SA200" i="3" s="1"/>
  <c r="SJ196" i="3"/>
  <c r="SJ202" i="3" s="1"/>
  <c r="QJ196" i="3"/>
  <c r="QJ202" i="3" s="1"/>
  <c r="QJ200" i="3" s="1"/>
  <c r="PR196" i="3"/>
  <c r="PR202" i="3" s="1"/>
  <c r="PR200" i="3" s="1"/>
  <c r="RP196" i="3"/>
  <c r="RP202" i="3" s="1"/>
  <c r="RP200" i="3" s="1"/>
  <c r="RW196" i="3"/>
  <c r="RW202" i="3" s="1"/>
  <c r="RW200" i="3" s="1"/>
  <c r="QE196" i="3"/>
  <c r="QE202" i="3" s="1"/>
  <c r="QE200" i="3" s="1"/>
  <c r="PZ196" i="3"/>
  <c r="PZ202" i="3" s="1"/>
  <c r="QQ196" i="3"/>
  <c r="QQ202" i="3" s="1"/>
  <c r="PX196" i="3"/>
  <c r="PX202" i="3" s="1"/>
  <c r="PX200" i="3" s="1"/>
  <c r="QF196" i="3"/>
  <c r="QF202" i="3" s="1"/>
  <c r="QF200" i="3" s="1"/>
  <c r="AL145" i="3"/>
  <c r="CM214" i="3"/>
  <c r="CP254" i="3"/>
  <c r="US216" i="3"/>
  <c r="AI30" i="5" s="1"/>
  <c r="SK244" i="3"/>
  <c r="VW256" i="3" s="1"/>
  <c r="RL196" i="3"/>
  <c r="RL202" i="3" s="1"/>
  <c r="RL200" i="3" s="1"/>
  <c r="PQ244" i="3"/>
  <c r="TC256" i="3" s="1"/>
  <c r="TC254" i="3" s="1"/>
  <c r="CO254" i="3"/>
  <c r="CQ254" i="3"/>
  <c r="CL254" i="3"/>
  <c r="HT256" i="3"/>
  <c r="HT254" i="3" s="1"/>
  <c r="OP256" i="3"/>
  <c r="OP254" i="3" s="1"/>
  <c r="YS256" i="3"/>
  <c r="YS254" i="3" s="1"/>
  <c r="LP256" i="3"/>
  <c r="LP254" i="3" s="1"/>
  <c r="LJ256" i="3"/>
  <c r="AER256" i="3"/>
  <c r="AER254" i="3" s="1"/>
  <c r="QU256" i="3"/>
  <c r="QU254" i="3" s="1"/>
  <c r="MB256" i="3"/>
  <c r="MB254" i="3" s="1"/>
  <c r="EG256" i="3"/>
  <c r="EG254" i="3" s="1"/>
  <c r="MX256" i="3"/>
  <c r="MX254" i="3" s="1"/>
  <c r="AED256" i="3"/>
  <c r="AED254" i="3" s="1"/>
  <c r="YO256" i="3"/>
  <c r="YO254" i="3" s="1"/>
  <c r="AEM256" i="3"/>
  <c r="AEM254" i="3" s="1"/>
  <c r="FU256" i="3"/>
  <c r="FU254" i="3" s="1"/>
  <c r="EH256" i="3"/>
  <c r="EH254" i="3" s="1"/>
  <c r="YT256" i="3"/>
  <c r="YT254" i="3" s="1"/>
  <c r="AB220" i="3"/>
  <c r="AB229" i="3"/>
  <c r="AD229" i="3"/>
  <c r="AD226" i="3" s="1"/>
  <c r="RM196" i="3"/>
  <c r="RM202" i="3" s="1"/>
  <c r="RM200" i="3" s="1"/>
  <c r="RR196" i="3"/>
  <c r="RR202" i="3" s="1"/>
  <c r="RR200" i="3" s="1"/>
  <c r="QZ196" i="3"/>
  <c r="QZ202" i="3" s="1"/>
  <c r="QZ200" i="3" s="1"/>
  <c r="PQ196" i="3"/>
  <c r="PQ202" i="3" s="1"/>
  <c r="IL256" i="3"/>
  <c r="IL254" i="3" s="1"/>
  <c r="QX196" i="3"/>
  <c r="QX202" i="3" s="1"/>
  <c r="QX200" i="3" s="1"/>
  <c r="SC196" i="3"/>
  <c r="SC202" i="3" s="1"/>
  <c r="SC200" i="3" s="1"/>
  <c r="UN256" i="3"/>
  <c r="UN254" i="3" s="1"/>
  <c r="QG196" i="3"/>
  <c r="QG202" i="3" s="1"/>
  <c r="QG200" i="3" s="1"/>
  <c r="RG196" i="3"/>
  <c r="QN196" i="3"/>
  <c r="QN202" i="3" s="1"/>
  <c r="QN200" i="3" s="1"/>
  <c r="QL196" i="3"/>
  <c r="QL202" i="3" s="1"/>
  <c r="QL200" i="3" s="1"/>
  <c r="RK196" i="3"/>
  <c r="RK202" i="3" s="1"/>
  <c r="RK200" i="3" s="1"/>
  <c r="QH196" i="3"/>
  <c r="QH202" i="3" s="1"/>
  <c r="QH200" i="3" s="1"/>
  <c r="QO196" i="3"/>
  <c r="QO202" i="3" s="1"/>
  <c r="QO200" i="3" s="1"/>
  <c r="RH196" i="3"/>
  <c r="RH202" i="3" s="1"/>
  <c r="QA196" i="3"/>
  <c r="QA202" i="3" s="1"/>
  <c r="QC196" i="3"/>
  <c r="QC202" i="3" s="1"/>
  <c r="QC200" i="3" s="1"/>
  <c r="RT196" i="3"/>
  <c r="RT202" i="3" s="1"/>
  <c r="RT200" i="3" s="1"/>
  <c r="RN196" i="3"/>
  <c r="RN202" i="3" s="1"/>
  <c r="RN200" i="3" s="1"/>
  <c r="RO196" i="3"/>
  <c r="RO202" i="3" s="1"/>
  <c r="RO200" i="3" s="1"/>
  <c r="JK256" i="3"/>
  <c r="JK254" i="3" s="1"/>
  <c r="SF196" i="3"/>
  <c r="SF202" i="3" s="1"/>
  <c r="SF200" i="3" s="1"/>
  <c r="AAJ256" i="3"/>
  <c r="AAJ254" i="3" s="1"/>
  <c r="QP196" i="3"/>
  <c r="QP202" i="3" s="1"/>
  <c r="QP200" i="3" s="1"/>
  <c r="SB196" i="3"/>
  <c r="SB202" i="3" s="1"/>
  <c r="SB200" i="3" s="1"/>
  <c r="SI196" i="3"/>
  <c r="SI202" i="3" s="1"/>
  <c r="SI200" i="3" s="1"/>
  <c r="AD220" i="3"/>
  <c r="AEB256" i="3"/>
  <c r="AEB254" i="3" s="1"/>
  <c r="BA194" i="3"/>
  <c r="RX196" i="3"/>
  <c r="RX202" i="3" s="1"/>
  <c r="RX200" i="3" s="1"/>
  <c r="RB196" i="3"/>
  <c r="RB202" i="3" s="1"/>
  <c r="RB200" i="3" s="1"/>
  <c r="SD196" i="3"/>
  <c r="SD202" i="3" s="1"/>
  <c r="SD200" i="3" s="1"/>
  <c r="ABT256" i="3"/>
  <c r="EQ256" i="3"/>
  <c r="EQ254" i="3" s="1"/>
  <c r="XX256" i="3"/>
  <c r="XX254" i="3" s="1"/>
  <c r="LK256" i="3"/>
  <c r="LK254" i="3" s="1"/>
  <c r="ZI256" i="3"/>
  <c r="ZI254" i="3" s="1"/>
  <c r="PO256" i="3"/>
  <c r="PO254" i="3" s="1"/>
  <c r="ABI256" i="3"/>
  <c r="ABI254" i="3" s="1"/>
  <c r="ABZ256" i="3"/>
  <c r="ABZ254" i="3" s="1"/>
  <c r="PB256" i="3"/>
  <c r="PB254" i="3" s="1"/>
  <c r="AEG256" i="3"/>
  <c r="AEG254" i="3" s="1"/>
  <c r="HZ256" i="3"/>
  <c r="HZ254" i="3" s="1"/>
  <c r="IA256" i="3"/>
  <c r="IA254" i="3" s="1"/>
  <c r="ZQ256" i="3"/>
  <c r="ZQ254" i="3" s="1"/>
  <c r="QF256" i="3"/>
  <c r="QF254" i="3" s="1"/>
  <c r="ADU256" i="3"/>
  <c r="ADU254" i="3" s="1"/>
  <c r="MF256" i="3"/>
  <c r="MF254" i="3" s="1"/>
  <c r="NF256" i="3"/>
  <c r="NF254" i="3" s="1"/>
  <c r="BC194" i="3"/>
  <c r="ADV256" i="3"/>
  <c r="ADV254" i="3" s="1"/>
  <c r="TO256" i="3"/>
  <c r="TO254" i="3" s="1"/>
  <c r="MJ256" i="3"/>
  <c r="MJ254" i="3" s="1"/>
  <c r="IQ256" i="3"/>
  <c r="IQ254" i="3" s="1"/>
  <c r="XR256" i="3"/>
  <c r="XR254" i="3" s="1"/>
  <c r="KY256" i="3"/>
  <c r="KY254" i="3" s="1"/>
  <c r="WF256" i="3"/>
  <c r="WF254" i="3" s="1"/>
  <c r="AEZ256" i="3"/>
  <c r="AEZ254" i="3" s="1"/>
  <c r="QR256" i="3"/>
  <c r="QR254" i="3" s="1"/>
  <c r="RA256" i="3"/>
  <c r="RA254" i="3" s="1"/>
  <c r="AAP256" i="3"/>
  <c r="PW256" i="3"/>
  <c r="PW254" i="3" s="1"/>
  <c r="UE256" i="3"/>
  <c r="UE254" i="3" s="1"/>
  <c r="FW256" i="3"/>
  <c r="FW254" i="3" s="1"/>
  <c r="QO256" i="3"/>
  <c r="QO254" i="3" s="1"/>
  <c r="IC256" i="3"/>
  <c r="IC254" i="3" s="1"/>
  <c r="GT256" i="3"/>
  <c r="GT254" i="3" s="1"/>
  <c r="MD256" i="3"/>
  <c r="MD254" i="3" s="1"/>
  <c r="ABO256" i="3"/>
  <c r="ABO254" i="3" s="1"/>
  <c r="HQ256" i="3"/>
  <c r="HQ254" i="3" s="1"/>
  <c r="XH256" i="3"/>
  <c r="XH254" i="3" s="1"/>
  <c r="NW256" i="3"/>
  <c r="NW254" i="3" s="1"/>
  <c r="HF256" i="3"/>
  <c r="HF254" i="3" s="1"/>
  <c r="UW256" i="3"/>
  <c r="UW254" i="3" s="1"/>
  <c r="FA256" i="3"/>
  <c r="FA254" i="3" s="1"/>
  <c r="GF256" i="3"/>
  <c r="GF254" i="3" s="1"/>
  <c r="AAV256" i="3"/>
  <c r="AAV254" i="3" s="1"/>
  <c r="NO256" i="3"/>
  <c r="NO254" i="3" s="1"/>
  <c r="AAW256" i="3"/>
  <c r="AAW254" i="3" s="1"/>
  <c r="WN256" i="3"/>
  <c r="WN254" i="3" s="1"/>
  <c r="RW256" i="3"/>
  <c r="RW254" i="3" s="1"/>
  <c r="JX256" i="3"/>
  <c r="JX254" i="3" s="1"/>
  <c r="GI256" i="3"/>
  <c r="GI254" i="3" s="1"/>
  <c r="GE256" i="3"/>
  <c r="GE254" i="3" s="1"/>
  <c r="AFB256" i="3"/>
  <c r="AFB254" i="3" s="1"/>
  <c r="LC256" i="3"/>
  <c r="LC254" i="3" s="1"/>
  <c r="JI256" i="3"/>
  <c r="JI254" i="3" s="1"/>
  <c r="FD256" i="3"/>
  <c r="FD254" i="3" s="1"/>
  <c r="TW256" i="3"/>
  <c r="TW254" i="3" s="1"/>
  <c r="QZ256" i="3"/>
  <c r="QZ254" i="3" s="1"/>
  <c r="XT256" i="3"/>
  <c r="XT254" i="3" s="1"/>
  <c r="TH256" i="3"/>
  <c r="TH254" i="3" s="1"/>
  <c r="GJ256" i="3"/>
  <c r="GJ254" i="3" s="1"/>
  <c r="LQ256" i="3"/>
  <c r="LQ254" i="3" s="1"/>
  <c r="KE256" i="3"/>
  <c r="IH256" i="3"/>
  <c r="IH254" i="3" s="1"/>
  <c r="ZK256" i="3"/>
  <c r="XW256" i="3"/>
  <c r="XW254" i="3" s="1"/>
  <c r="WH256" i="3"/>
  <c r="WH254" i="3" s="1"/>
  <c r="ACI256" i="3"/>
  <c r="ACI254" i="3" s="1"/>
  <c r="HI256" i="3"/>
  <c r="HI254" i="3" s="1"/>
  <c r="ABY196" i="3"/>
  <c r="ABY202" i="3" s="1"/>
  <c r="ABY200" i="3" s="1"/>
  <c r="RE256" i="3"/>
  <c r="RE254" i="3" s="1"/>
  <c r="GL256" i="3"/>
  <c r="GL254" i="3" s="1"/>
  <c r="ACZ256" i="3"/>
  <c r="ACZ254" i="3" s="1"/>
  <c r="IP256" i="3"/>
  <c r="IP254" i="3" s="1"/>
  <c r="JE256" i="3"/>
  <c r="JE254" i="3" s="1"/>
  <c r="II256" i="3"/>
  <c r="II254" i="3" s="1"/>
  <c r="AE257" i="3"/>
  <c r="CM257" i="3"/>
  <c r="CM254" i="3" s="1"/>
  <c r="ABE256" i="3"/>
  <c r="ABE254" i="3" s="1"/>
  <c r="YM256" i="3"/>
  <c r="YM254" i="3" s="1"/>
  <c r="TE256" i="3"/>
  <c r="TE254" i="3" s="1"/>
  <c r="XG256" i="3"/>
  <c r="XG254" i="3" s="1"/>
  <c r="SU256" i="3"/>
  <c r="SU254" i="3" s="1"/>
  <c r="XL256" i="3"/>
  <c r="XL254" i="3" s="1"/>
  <c r="WE256" i="3"/>
  <c r="WE254" i="3" s="1"/>
  <c r="SR256" i="3"/>
  <c r="SR254" i="3" s="1"/>
  <c r="UB256" i="3"/>
  <c r="UB254" i="3" s="1"/>
  <c r="WJ256" i="3"/>
  <c r="WJ254" i="3" s="1"/>
  <c r="JG256" i="3"/>
  <c r="JG254" i="3" s="1"/>
  <c r="VN256" i="3"/>
  <c r="VN254" i="3" s="1"/>
  <c r="RJ256" i="3"/>
  <c r="RJ254" i="3" s="1"/>
  <c r="LT256" i="3"/>
  <c r="LT254" i="3" s="1"/>
  <c r="WV256" i="3"/>
  <c r="WV254" i="3" s="1"/>
  <c r="KD256" i="3"/>
  <c r="KD254" i="3" s="1"/>
  <c r="NU256" i="3"/>
  <c r="NU254" i="3" s="1"/>
  <c r="ZZ256" i="3"/>
  <c r="ZZ254" i="3" s="1"/>
  <c r="WR256" i="3"/>
  <c r="WR254" i="3" s="1"/>
  <c r="ZM256" i="3"/>
  <c r="ZM254" i="3" s="1"/>
  <c r="ES256" i="3"/>
  <c r="ES254" i="3" s="1"/>
  <c r="IO256" i="3"/>
  <c r="IO254" i="3" s="1"/>
  <c r="FH256" i="3"/>
  <c r="FH254" i="3" s="1"/>
  <c r="PH256" i="3"/>
  <c r="PH254" i="3" s="1"/>
  <c r="QS256" i="3"/>
  <c r="QS254" i="3" s="1"/>
  <c r="SJ256" i="3"/>
  <c r="SJ254" i="3" s="1"/>
  <c r="NG256" i="3"/>
  <c r="NG254" i="3" s="1"/>
  <c r="ADE256" i="3"/>
  <c r="ADE254" i="3" s="1"/>
  <c r="ABX256" i="3"/>
  <c r="ABX254" i="3" s="1"/>
  <c r="VB256" i="3"/>
  <c r="VB254" i="3" s="1"/>
  <c r="YB256" i="3"/>
  <c r="YB254" i="3" s="1"/>
  <c r="WU256" i="3"/>
  <c r="WU254" i="3" s="1"/>
  <c r="ME256" i="3"/>
  <c r="ME254" i="3" s="1"/>
  <c r="WA256" i="3"/>
  <c r="WA254" i="3" s="1"/>
  <c r="GQ256" i="3"/>
  <c r="GQ254" i="3" s="1"/>
  <c r="SQ256" i="3"/>
  <c r="SQ254" i="3" s="1"/>
  <c r="GY256" i="3"/>
  <c r="GY254" i="3" s="1"/>
  <c r="GU256" i="3"/>
  <c r="GU254" i="3" s="1"/>
  <c r="ZJ256" i="3"/>
  <c r="ZJ254" i="3" s="1"/>
  <c r="AEH256" i="3"/>
  <c r="AEH254" i="3" s="1"/>
  <c r="ABV256" i="3"/>
  <c r="ABV254" i="3" s="1"/>
  <c r="VS256" i="3"/>
  <c r="VS254" i="3" s="1"/>
  <c r="TD256" i="3"/>
  <c r="TD254" i="3" s="1"/>
  <c r="NX256" i="3"/>
  <c r="NX254" i="3" s="1"/>
  <c r="IX256" i="3"/>
  <c r="IX254" i="3" s="1"/>
  <c r="XN256" i="3"/>
  <c r="XN254" i="3" s="1"/>
  <c r="PF256" i="3"/>
  <c r="PF254" i="3" s="1"/>
  <c r="AFD256" i="3"/>
  <c r="AFD254" i="3" s="1"/>
  <c r="FO256" i="3"/>
  <c r="FO254" i="3" s="1"/>
  <c r="ZE256" i="3"/>
  <c r="ZE254" i="3" s="1"/>
  <c r="FX256" i="3"/>
  <c r="FX254" i="3" s="1"/>
  <c r="DS256" i="3"/>
  <c r="DS254" i="3" s="1"/>
  <c r="ACF256" i="3"/>
  <c r="ACF254" i="3" s="1"/>
  <c r="KV256" i="3"/>
  <c r="KV254" i="3" s="1"/>
  <c r="KF256" i="3"/>
  <c r="KF254" i="3" s="1"/>
  <c r="HN256" i="3"/>
  <c r="HN254" i="3" s="1"/>
  <c r="LL256" i="3"/>
  <c r="LL254" i="3" s="1"/>
  <c r="ACT256" i="3"/>
  <c r="ACT254" i="3" s="1"/>
  <c r="EI256" i="3"/>
  <c r="EI254" i="3" s="1"/>
  <c r="IS256" i="3"/>
  <c r="IS254" i="3" s="1"/>
  <c r="IE256" i="3"/>
  <c r="IE254" i="3" s="1"/>
  <c r="XY256" i="3"/>
  <c r="XY254" i="3" s="1"/>
  <c r="TI256" i="3"/>
  <c r="TI254" i="3" s="1"/>
  <c r="OJ256" i="3"/>
  <c r="OJ254" i="3" s="1"/>
  <c r="RT256" i="3"/>
  <c r="RT254" i="3" s="1"/>
  <c r="VU256" i="3"/>
  <c r="VU254" i="3" s="1"/>
  <c r="UM256" i="3"/>
  <c r="UM254" i="3" s="1"/>
  <c r="AEC256" i="3"/>
  <c r="IV256" i="3"/>
  <c r="IV254" i="3" s="1"/>
  <c r="OZ256" i="3"/>
  <c r="OZ254" i="3" s="1"/>
  <c r="VY256" i="3"/>
  <c r="VY254" i="3" s="1"/>
  <c r="QK256" i="3"/>
  <c r="QK254" i="3" s="1"/>
  <c r="OL256" i="3"/>
  <c r="OL254" i="3" s="1"/>
  <c r="HM256" i="3"/>
  <c r="HM254" i="3" s="1"/>
  <c r="JZ256" i="3"/>
  <c r="JZ254" i="3" s="1"/>
  <c r="KH256" i="3"/>
  <c r="KH254" i="3" s="1"/>
  <c r="JL256" i="3"/>
  <c r="JL254" i="3" s="1"/>
  <c r="RF256" i="3"/>
  <c r="RF254" i="3" s="1"/>
  <c r="VZ256" i="3"/>
  <c r="VZ254" i="3" s="1"/>
  <c r="ADR256" i="3"/>
  <c r="ADR254" i="3" s="1"/>
  <c r="WY256" i="3"/>
  <c r="WY254" i="3" s="1"/>
  <c r="OH256" i="3"/>
  <c r="OH254" i="3" s="1"/>
  <c r="LN256" i="3"/>
  <c r="LN254" i="3" s="1"/>
  <c r="UC256" i="3"/>
  <c r="UC254" i="3" s="1"/>
  <c r="YF256" i="3"/>
  <c r="XK256" i="3"/>
  <c r="XK254" i="3" s="1"/>
  <c r="KI256" i="3"/>
  <c r="KI254" i="3" s="1"/>
  <c r="FG256" i="3"/>
  <c r="FG254" i="3" s="1"/>
  <c r="ABY256" i="3"/>
  <c r="ABY254" i="3" s="1"/>
  <c r="YN256" i="3"/>
  <c r="YN254" i="3" s="1"/>
  <c r="LX256" i="3"/>
  <c r="LX254" i="3" s="1"/>
  <c r="OA256" i="3"/>
  <c r="OA254" i="3" s="1"/>
  <c r="HE256" i="3"/>
  <c r="HE254" i="3" s="1"/>
  <c r="NI256" i="3"/>
  <c r="NI254" i="3" s="1"/>
  <c r="QI256" i="3"/>
  <c r="QI254" i="3" s="1"/>
  <c r="WL256" i="3"/>
  <c r="WL254" i="3" s="1"/>
  <c r="KA256" i="3"/>
  <c r="KA254" i="3" s="1"/>
  <c r="MV256" i="3"/>
  <c r="MV254" i="3" s="1"/>
  <c r="AEI256" i="3"/>
  <c r="AEI254" i="3" s="1"/>
  <c r="PR256" i="3"/>
  <c r="PR254" i="3" s="1"/>
  <c r="AEP256" i="3"/>
  <c r="AEP254" i="3" s="1"/>
  <c r="RO256" i="3"/>
  <c r="RO254" i="3" s="1"/>
  <c r="VO256" i="3"/>
  <c r="VO254" i="3" s="1"/>
  <c r="XA256" i="3"/>
  <c r="XA254" i="3" s="1"/>
  <c r="GD256" i="3"/>
  <c r="GD254" i="3" s="1"/>
  <c r="QH256" i="3"/>
  <c r="QH254" i="3" s="1"/>
  <c r="YV256" i="3"/>
  <c r="YV254" i="3" s="1"/>
  <c r="SF256" i="3"/>
  <c r="SF254" i="3" s="1"/>
  <c r="ADS256" i="3"/>
  <c r="ADS254" i="3" s="1"/>
  <c r="ACS256" i="3"/>
  <c r="ACS254" i="3" s="1"/>
  <c r="QW256" i="3"/>
  <c r="QW254" i="3" s="1"/>
  <c r="ABD256" i="3"/>
  <c r="ABD254" i="3" s="1"/>
  <c r="AAG256" i="3"/>
  <c r="AAG254" i="3" s="1"/>
  <c r="FJ256" i="3"/>
  <c r="FJ254" i="3" s="1"/>
  <c r="ABW256" i="3"/>
  <c r="ABW254" i="3" s="1"/>
  <c r="FP256" i="3"/>
  <c r="FP254" i="3" s="1"/>
  <c r="NP256" i="3"/>
  <c r="NP254" i="3" s="1"/>
  <c r="OQ256" i="3"/>
  <c r="OQ254" i="3" s="1"/>
  <c r="ZC256" i="3"/>
  <c r="ZC254" i="3" s="1"/>
  <c r="LV256" i="3"/>
  <c r="LV254" i="3" s="1"/>
  <c r="ADG256" i="3"/>
  <c r="ADG254" i="3" s="1"/>
  <c r="LE256" i="3"/>
  <c r="LE254" i="3" s="1"/>
  <c r="OV256" i="3"/>
  <c r="OV254" i="3" s="1"/>
  <c r="YG256" i="3"/>
  <c r="YG254" i="3" s="1"/>
  <c r="NC256" i="3"/>
  <c r="NC254" i="3" s="1"/>
  <c r="YK256" i="3"/>
  <c r="YK254" i="3" s="1"/>
  <c r="IK256" i="3"/>
  <c r="IK254" i="3" s="1"/>
  <c r="QP256" i="3"/>
  <c r="QP254" i="3" s="1"/>
  <c r="ACQ256" i="3"/>
  <c r="ACQ254" i="3" s="1"/>
  <c r="AEK256" i="3"/>
  <c r="AEK254" i="3" s="1"/>
  <c r="ADB256" i="3"/>
  <c r="ADB254" i="3" s="1"/>
  <c r="ML256" i="3"/>
  <c r="ML254" i="3" s="1"/>
  <c r="QQ256" i="3"/>
  <c r="QQ254" i="3" s="1"/>
  <c r="MZ256" i="3"/>
  <c r="MZ254" i="3" s="1"/>
  <c r="QX256" i="3"/>
  <c r="QX254" i="3" s="1"/>
  <c r="LD256" i="3"/>
  <c r="LD254" i="3" s="1"/>
  <c r="KU256" i="3"/>
  <c r="KU254" i="3" s="1"/>
  <c r="KK256" i="3"/>
  <c r="KK254" i="3" s="1"/>
  <c r="HC256" i="3"/>
  <c r="HC254" i="3" s="1"/>
  <c r="ZX256" i="3"/>
  <c r="ZX254" i="3" s="1"/>
  <c r="YC256" i="3"/>
  <c r="YC254" i="3" s="1"/>
  <c r="PS256" i="3"/>
  <c r="PS254" i="3" s="1"/>
  <c r="AAF256" i="3"/>
  <c r="AAF254" i="3" s="1"/>
  <c r="ZO196" i="3"/>
  <c r="ZO202" i="3" s="1"/>
  <c r="ZO200" i="3" s="1"/>
  <c r="KM256" i="3"/>
  <c r="KM254" i="3" s="1"/>
  <c r="VK256" i="3"/>
  <c r="VK254" i="3" s="1"/>
  <c r="KT256" i="3"/>
  <c r="KT254" i="3" s="1"/>
  <c r="GX256" i="3"/>
  <c r="GX254" i="3" s="1"/>
  <c r="VE256" i="3"/>
  <c r="VE254" i="3" s="1"/>
  <c r="AAE256" i="3"/>
  <c r="AAE254" i="3" s="1"/>
  <c r="ACK196" i="3"/>
  <c r="ACK202" i="3" s="1"/>
  <c r="ACK200" i="3" s="1"/>
  <c r="AEJ256" i="3"/>
  <c r="AEJ254" i="3" s="1"/>
  <c r="NE256" i="3"/>
  <c r="NE254" i="3" s="1"/>
  <c r="GG256" i="3"/>
  <c r="GG254" i="3" s="1"/>
  <c r="LF256" i="3"/>
  <c r="LF254" i="3" s="1"/>
  <c r="ACG256" i="3"/>
  <c r="ACG254" i="3" s="1"/>
  <c r="ADN256" i="3"/>
  <c r="ADN254" i="3" s="1"/>
  <c r="ZB256" i="3"/>
  <c r="ZB254" i="3" s="1"/>
  <c r="EK256" i="3"/>
  <c r="OW256" i="3"/>
  <c r="OW254" i="3" s="1"/>
  <c r="NJ256" i="3"/>
  <c r="NJ254" i="3" s="1"/>
  <c r="WS256" i="3"/>
  <c r="WS254" i="3" s="1"/>
  <c r="UH256" i="3"/>
  <c r="UH254" i="3" s="1"/>
  <c r="MA256" i="3"/>
  <c r="MA254" i="3" s="1"/>
  <c r="QG256" i="3"/>
  <c r="QG254" i="3" s="1"/>
  <c r="WT256" i="3"/>
  <c r="WT254" i="3" s="1"/>
  <c r="DW256" i="3"/>
  <c r="DW254" i="3" s="1"/>
  <c r="HD256" i="3"/>
  <c r="HD254" i="3" s="1"/>
  <c r="ZL256" i="3"/>
  <c r="ZL254" i="3" s="1"/>
  <c r="RL256" i="3"/>
  <c r="RL254" i="3" s="1"/>
  <c r="MT256" i="3"/>
  <c r="MT254" i="3" s="1"/>
  <c r="ACV256" i="3"/>
  <c r="ACV254" i="3" s="1"/>
  <c r="SP256" i="3"/>
  <c r="SP254" i="3" s="1"/>
  <c r="QE256" i="3"/>
  <c r="QE254" i="3" s="1"/>
  <c r="ADC256" i="3"/>
  <c r="ADC254" i="3" s="1"/>
  <c r="KP256" i="3"/>
  <c r="KP254" i="3" s="1"/>
  <c r="ET256" i="3"/>
  <c r="ET254" i="3" s="1"/>
  <c r="HU256" i="3"/>
  <c r="HU254" i="3" s="1"/>
  <c r="PT256" i="3"/>
  <c r="PT254" i="3" s="1"/>
  <c r="AAZ256" i="3"/>
  <c r="AAZ254" i="3" s="1"/>
  <c r="ACU256" i="3"/>
  <c r="ACU254" i="3" s="1"/>
  <c r="ADI256" i="3"/>
  <c r="ADI254" i="3" s="1"/>
  <c r="SB256" i="3"/>
  <c r="SB254" i="3" s="1"/>
  <c r="FE256" i="3"/>
  <c r="FE254" i="3" s="1"/>
  <c r="TU256" i="3"/>
  <c r="TU254" i="3" s="1"/>
  <c r="UJ256" i="3"/>
  <c r="UJ254" i="3" s="1"/>
  <c r="AAB256" i="3"/>
  <c r="AAB254" i="3" s="1"/>
  <c r="JO256" i="3"/>
  <c r="JO254" i="3" s="1"/>
  <c r="MS256" i="3"/>
  <c r="MS254" i="3" s="1"/>
  <c r="XJ196" i="3"/>
  <c r="XJ202" i="3" s="1"/>
  <c r="XJ200" i="3" s="1"/>
  <c r="RR256" i="3"/>
  <c r="RR254" i="3" s="1"/>
  <c r="OG256" i="3"/>
  <c r="OG254" i="3" s="1"/>
  <c r="NS256" i="3"/>
  <c r="EO256" i="3"/>
  <c r="EO254" i="3" s="1"/>
  <c r="SR196" i="3"/>
  <c r="SR202" i="3" s="1"/>
  <c r="SR200" i="3" s="1"/>
  <c r="WX256" i="3"/>
  <c r="WX254" i="3" s="1"/>
  <c r="TL256" i="3"/>
  <c r="TL254" i="3" s="1"/>
  <c r="WQ256" i="3"/>
  <c r="WQ254" i="3" s="1"/>
  <c r="QM256" i="3"/>
  <c r="QM254" i="3" s="1"/>
  <c r="TX256" i="3"/>
  <c r="TX254" i="3" s="1"/>
  <c r="AET256" i="3"/>
  <c r="AET254" i="3" s="1"/>
  <c r="OS256" i="3"/>
  <c r="OS254" i="3" s="1"/>
  <c r="LG256" i="3"/>
  <c r="LG254" i="3" s="1"/>
  <c r="WM256" i="3"/>
  <c r="WM254" i="3" s="1"/>
  <c r="GH256" i="3"/>
  <c r="GH254" i="3" s="1"/>
  <c r="TA256" i="3"/>
  <c r="TA254" i="3" s="1"/>
  <c r="YL256" i="3"/>
  <c r="YL254" i="3" s="1"/>
  <c r="LA256" i="3"/>
  <c r="LA254" i="3" s="1"/>
  <c r="LY256" i="3"/>
  <c r="LY254" i="3" s="1"/>
  <c r="WO256" i="3"/>
  <c r="WO254" i="3" s="1"/>
  <c r="GB256" i="3"/>
  <c r="GB254" i="3" s="1"/>
  <c r="SW256" i="3"/>
  <c r="SW254" i="3" s="1"/>
  <c r="ACB256" i="3"/>
  <c r="ACB254" i="3" s="1"/>
  <c r="RS256" i="3"/>
  <c r="RS254" i="3" s="1"/>
  <c r="JA256" i="3"/>
  <c r="ADK256" i="3"/>
  <c r="ADK254" i="3" s="1"/>
  <c r="KG256" i="3"/>
  <c r="KG254" i="3" s="1"/>
  <c r="ACY256" i="3"/>
  <c r="ABK196" i="3"/>
  <c r="ABK202" i="3" s="1"/>
  <c r="ABK200" i="3" s="1"/>
  <c r="ADA256" i="3"/>
  <c r="ADA254" i="3" s="1"/>
  <c r="GV256" i="3"/>
  <c r="GV254" i="3" s="1"/>
  <c r="IF256" i="3"/>
  <c r="IF254" i="3" s="1"/>
  <c r="NR256" i="3"/>
  <c r="NR254" i="3" s="1"/>
  <c r="GO256" i="3"/>
  <c r="GO254" i="3" s="1"/>
  <c r="ADZ256" i="3"/>
  <c r="ADZ254" i="3" s="1"/>
  <c r="MC256" i="3"/>
  <c r="MC254" i="3" s="1"/>
  <c r="SN256" i="3"/>
  <c r="SN254" i="3" s="1"/>
  <c r="FF256" i="3"/>
  <c r="FF254" i="3" s="1"/>
  <c r="QT256" i="3"/>
  <c r="QT254" i="3" s="1"/>
  <c r="DU256" i="3"/>
  <c r="DU254" i="3" s="1"/>
  <c r="LU256" i="3"/>
  <c r="LU254" i="3" s="1"/>
  <c r="ADO256" i="3"/>
  <c r="ADO254" i="3" s="1"/>
  <c r="XI256" i="3"/>
  <c r="XI254" i="3" s="1"/>
  <c r="OF256" i="3"/>
  <c r="OF254" i="3" s="1"/>
  <c r="WW256" i="3"/>
  <c r="WW254" i="3" s="1"/>
  <c r="RG256" i="3"/>
  <c r="GS256" i="3"/>
  <c r="GS254" i="3" s="1"/>
  <c r="AFF256" i="3"/>
  <c r="AFF254" i="3" s="1"/>
  <c r="XE256" i="3"/>
  <c r="XE254" i="3" s="1"/>
  <c r="VR256" i="3"/>
  <c r="VR254" i="3" s="1"/>
  <c r="WG256" i="3"/>
  <c r="WG254" i="3" s="1"/>
  <c r="VD256" i="3"/>
  <c r="VD254" i="3" s="1"/>
  <c r="AEA256" i="3"/>
  <c r="AEA254" i="3" s="1"/>
  <c r="JM256" i="3"/>
  <c r="JM254" i="3" s="1"/>
  <c r="NQ256" i="3"/>
  <c r="NQ254" i="3" s="1"/>
  <c r="KB256" i="3"/>
  <c r="KB254" i="3" s="1"/>
  <c r="XZ256" i="3"/>
  <c r="XZ254" i="3" s="1"/>
  <c r="XF256" i="3"/>
  <c r="XF254" i="3" s="1"/>
  <c r="AEU256" i="3"/>
  <c r="AEU254" i="3" s="1"/>
  <c r="FY256" i="3"/>
  <c r="FY254" i="3" s="1"/>
  <c r="IN256" i="3"/>
  <c r="IN254" i="3" s="1"/>
  <c r="UR256" i="3"/>
  <c r="UR254" i="3" s="1"/>
  <c r="WB256" i="3"/>
  <c r="WB254" i="3" s="1"/>
  <c r="EC256" i="3"/>
  <c r="EC254" i="3" s="1"/>
  <c r="TV256" i="3"/>
  <c r="TV254" i="3" s="1"/>
  <c r="QY256" i="3"/>
  <c r="QY254" i="3" s="1"/>
  <c r="ZR256" i="3"/>
  <c r="ZR254" i="3" s="1"/>
  <c r="UT256" i="3"/>
  <c r="UT254" i="3" s="1"/>
  <c r="OU256" i="3"/>
  <c r="OU254" i="3" s="1"/>
  <c r="AAD256" i="3"/>
  <c r="AAD254" i="3" s="1"/>
  <c r="VI256" i="3"/>
  <c r="VI254" i="3" s="1"/>
  <c r="AFE256" i="3"/>
  <c r="AFE254" i="3" s="1"/>
  <c r="QL256" i="3"/>
  <c r="QL254" i="3" s="1"/>
  <c r="JY256" i="3"/>
  <c r="JY254" i="3" s="1"/>
  <c r="YJ256" i="3"/>
  <c r="YJ254" i="3" s="1"/>
  <c r="PE256" i="3"/>
  <c r="PE254" i="3" s="1"/>
  <c r="ABL256" i="3"/>
  <c r="ABL254" i="3" s="1"/>
  <c r="PU256" i="3"/>
  <c r="PU254" i="3" s="1"/>
  <c r="TP256" i="3"/>
  <c r="TP254" i="3" s="1"/>
  <c r="ABB256" i="3"/>
  <c r="ABB254" i="3" s="1"/>
  <c r="KQ256" i="3"/>
  <c r="KQ254" i="3" s="1"/>
  <c r="EZ256" i="3"/>
  <c r="EZ254" i="3" s="1"/>
  <c r="UU256" i="3"/>
  <c r="UU254" i="3" s="1"/>
  <c r="WI256" i="3"/>
  <c r="WI254" i="3" s="1"/>
  <c r="PI256" i="3"/>
  <c r="PI254" i="3" s="1"/>
  <c r="MK256" i="3"/>
  <c r="MK254" i="3" s="1"/>
  <c r="ABP256" i="3"/>
  <c r="ABP254" i="3" s="1"/>
  <c r="AO257" i="3"/>
  <c r="AO254" i="3" s="1"/>
  <c r="CW257" i="3"/>
  <c r="CW254" i="3" s="1"/>
  <c r="FB256" i="3"/>
  <c r="FB254" i="3" s="1"/>
  <c r="UI256" i="3"/>
  <c r="UI254" i="3" s="1"/>
  <c r="NA256" i="3"/>
  <c r="NA254" i="3" s="1"/>
  <c r="YU256" i="3"/>
  <c r="YU254" i="3" s="1"/>
  <c r="ABF256" i="3"/>
  <c r="ABF254" i="3" s="1"/>
  <c r="AAI256" i="3"/>
  <c r="AAI254" i="3" s="1"/>
  <c r="HK256" i="3"/>
  <c r="HK254" i="3" s="1"/>
  <c r="PC256" i="3"/>
  <c r="PC254" i="3" s="1"/>
  <c r="YP256" i="3"/>
  <c r="YP254" i="3" s="1"/>
  <c r="NH256" i="3"/>
  <c r="NH254" i="3" s="1"/>
  <c r="RK256" i="3"/>
  <c r="RK254" i="3" s="1"/>
  <c r="ZY256" i="3"/>
  <c r="ZY254" i="3" s="1"/>
  <c r="ABN256" i="3"/>
  <c r="ABN254" i="3" s="1"/>
  <c r="SV256" i="3"/>
  <c r="SV254" i="3" s="1"/>
  <c r="JH256" i="3"/>
  <c r="JH254" i="3" s="1"/>
  <c r="JB256" i="3"/>
  <c r="JB254" i="3" s="1"/>
  <c r="SG256" i="3"/>
  <c r="SG254" i="3" s="1"/>
  <c r="FQ256" i="3"/>
  <c r="FQ254" i="3" s="1"/>
  <c r="ACE256" i="3"/>
  <c r="ACE254" i="3" s="1"/>
  <c r="ADX256" i="3"/>
  <c r="ADX254" i="3" s="1"/>
  <c r="GP256" i="3"/>
  <c r="GP254" i="3" s="1"/>
  <c r="RX256" i="3"/>
  <c r="RX254" i="3" s="1"/>
  <c r="HO256" i="3"/>
  <c r="HO254" i="3" s="1"/>
  <c r="NK256" i="3"/>
  <c r="NK254" i="3" s="1"/>
  <c r="TK256" i="3"/>
  <c r="TK254" i="3" s="1"/>
  <c r="ED256" i="3"/>
  <c r="ED254" i="3" s="1"/>
  <c r="KO256" i="3"/>
  <c r="KO254" i="3" s="1"/>
  <c r="VV256" i="3"/>
  <c r="VV254" i="3" s="1"/>
  <c r="FM256" i="3"/>
  <c r="MW256" i="3"/>
  <c r="MW254" i="3" s="1"/>
  <c r="QD256" i="3"/>
  <c r="QD254" i="3" s="1"/>
  <c r="SH256" i="3"/>
  <c r="SH254" i="3" s="1"/>
  <c r="ZA256" i="3"/>
  <c r="ZA254" i="3" s="1"/>
  <c r="AEL256" i="3"/>
  <c r="AEL254" i="3" s="1"/>
  <c r="YW256" i="3"/>
  <c r="YW254" i="3" s="1"/>
  <c r="ACK256" i="3"/>
  <c r="ACK254" i="3" s="1"/>
  <c r="GR256" i="3"/>
  <c r="PV256" i="3"/>
  <c r="PV254" i="3" s="1"/>
  <c r="OI256" i="3"/>
  <c r="OI254" i="3" s="1"/>
  <c r="ABQ256" i="3"/>
  <c r="ABQ254" i="3" s="1"/>
  <c r="LR256" i="3"/>
  <c r="LR254" i="3" s="1"/>
  <c r="WP256" i="3"/>
  <c r="WP254" i="3" s="1"/>
  <c r="RU256" i="3"/>
  <c r="RU254" i="3" s="1"/>
  <c r="ZU256" i="3"/>
  <c r="ZU254" i="3" s="1"/>
  <c r="KJ256" i="3"/>
  <c r="KJ254" i="3" s="1"/>
  <c r="IZ256" i="3"/>
  <c r="IZ254" i="3" s="1"/>
  <c r="FV256" i="3"/>
  <c r="FV254" i="3" s="1"/>
  <c r="HJ256" i="3"/>
  <c r="HJ254" i="3" s="1"/>
  <c r="ADD256" i="3"/>
  <c r="ADD254" i="3" s="1"/>
  <c r="FT256" i="3"/>
  <c r="FT254" i="3" s="1"/>
  <c r="PA256" i="3"/>
  <c r="PA254" i="3" s="1"/>
  <c r="ACP256" i="3"/>
  <c r="ACP254" i="3" s="1"/>
  <c r="SZ256" i="3"/>
  <c r="SZ254" i="3" s="1"/>
  <c r="AF223" i="3"/>
  <c r="AF229" i="3" s="1"/>
  <c r="AF226" i="3" s="1"/>
  <c r="AE223" i="3"/>
  <c r="AE229" i="3" s="1"/>
  <c r="AE226" i="3" s="1"/>
  <c r="ADY127" i="3"/>
  <c r="OG133" i="3"/>
  <c r="OV133" i="3"/>
  <c r="ACQ196" i="3"/>
  <c r="ACQ202" i="3" s="1"/>
  <c r="ACQ200" i="3" s="1"/>
  <c r="SK206" i="3"/>
  <c r="PU196" i="3"/>
  <c r="PU202" i="3" s="1"/>
  <c r="PU200" i="3" s="1"/>
  <c r="PQ206" i="3"/>
  <c r="RY234" i="3" s="1"/>
  <c r="RY232" i="3" s="1"/>
  <c r="AO203" i="3"/>
  <c r="AO200" i="3" s="1"/>
  <c r="AT203" i="3"/>
  <c r="AT200" i="3" s="1"/>
  <c r="OQ133" i="3"/>
  <c r="AU145" i="3"/>
  <c r="CP148" i="3"/>
  <c r="MK133" i="3"/>
  <c r="NB133" i="3"/>
  <c r="AB251" i="3"/>
  <c r="AB263" i="3" s="1"/>
  <c r="BF194" i="3"/>
  <c r="AG145" i="3"/>
  <c r="NZ133" i="3"/>
  <c r="YR127" i="3"/>
  <c r="EU133" i="3"/>
  <c r="ZL127" i="3"/>
  <c r="ABI127" i="3"/>
  <c r="DV133" i="3"/>
  <c r="ACV127" i="3"/>
  <c r="ID133" i="3"/>
  <c r="XJ127" i="3"/>
  <c r="XH127" i="3"/>
  <c r="JS155" i="3"/>
  <c r="KO155" i="3"/>
  <c r="AJ145" i="3"/>
  <c r="MW155" i="3"/>
  <c r="GI133" i="3"/>
  <c r="NO133" i="3"/>
  <c r="EY133" i="3"/>
  <c r="IS133" i="3"/>
  <c r="EX148" i="3"/>
  <c r="GK133" i="3"/>
  <c r="NK133" i="3"/>
  <c r="OH133" i="3"/>
  <c r="JR133" i="3"/>
  <c r="PA133" i="3"/>
  <c r="FY133" i="3"/>
  <c r="OS133" i="3"/>
  <c r="OI133" i="3"/>
  <c r="DF133" i="3"/>
  <c r="OF133" i="3"/>
  <c r="NI133" i="3"/>
  <c r="HT133" i="3"/>
  <c r="OS148" i="3"/>
  <c r="IQ133" i="3"/>
  <c r="LL133" i="3"/>
  <c r="PL133" i="3"/>
  <c r="PD133" i="3"/>
  <c r="SS155" i="3"/>
  <c r="DA155" i="3"/>
  <c r="XY127" i="3"/>
  <c r="SJ127" i="3"/>
  <c r="QJ127" i="3"/>
  <c r="AO145" i="3"/>
  <c r="AQ145" i="3"/>
  <c r="AP145" i="3"/>
  <c r="MN155" i="3"/>
  <c r="LW133" i="3"/>
  <c r="OW133" i="3"/>
  <c r="MF133" i="3"/>
  <c r="EP155" i="3"/>
  <c r="FW133" i="3"/>
  <c r="SD127" i="3"/>
  <c r="FJ155" i="3"/>
  <c r="OO133" i="3"/>
  <c r="AT145" i="3"/>
  <c r="WK196" i="3"/>
  <c r="WK202" i="3" s="1"/>
  <c r="WK200" i="3" s="1"/>
  <c r="WX196" i="3"/>
  <c r="WX202" i="3" s="1"/>
  <c r="WX200" i="3" s="1"/>
  <c r="RY127" i="3"/>
  <c r="SP155" i="3"/>
  <c r="SD155" i="3"/>
  <c r="KS148" i="3"/>
  <c r="AR145" i="3"/>
  <c r="EE133" i="3"/>
  <c r="DD133" i="3"/>
  <c r="ON133" i="3"/>
  <c r="OA133" i="3"/>
  <c r="OK133" i="3"/>
  <c r="QC127" i="3"/>
  <c r="WQ127" i="3"/>
  <c r="CO148" i="3"/>
  <c r="OI155" i="3"/>
  <c r="NC155" i="3"/>
  <c r="OO155" i="3"/>
  <c r="PF133" i="3"/>
  <c r="CR148" i="3"/>
  <c r="DN148" i="3"/>
  <c r="CX148" i="3"/>
  <c r="QK196" i="3"/>
  <c r="OE133" i="3"/>
  <c r="ACW127" i="3"/>
  <c r="ZN127" i="3"/>
  <c r="SR155" i="3"/>
  <c r="IU148" i="3"/>
  <c r="ZR127" i="3"/>
  <c r="OF148" i="3"/>
  <c r="JV133" i="3"/>
  <c r="AN145" i="3"/>
  <c r="IF148" i="3"/>
  <c r="WG127" i="3"/>
  <c r="NQ133" i="3"/>
  <c r="FB155" i="3"/>
  <c r="GU133" i="3"/>
  <c r="OB133" i="3"/>
  <c r="CF155" i="3"/>
  <c r="OL133" i="3"/>
  <c r="JU133" i="3"/>
  <c r="CM170" i="3"/>
  <c r="RU196" i="3"/>
  <c r="RU202" i="3" s="1"/>
  <c r="RU200" i="3" s="1"/>
  <c r="MC133" i="3"/>
  <c r="VU127" i="3"/>
  <c r="ZK127" i="3"/>
  <c r="MF155" i="3"/>
  <c r="AFA136" i="3"/>
  <c r="IQ155" i="3"/>
  <c r="AT194" i="3"/>
  <c r="AO194" i="3"/>
  <c r="PH148" i="3"/>
  <c r="AG223" i="3"/>
  <c r="AG229" i="3" s="1"/>
  <c r="AG226" i="3" s="1"/>
  <c r="GK148" i="3"/>
  <c r="AV145" i="3"/>
  <c r="HJ155" i="3"/>
  <c r="ADX127" i="3"/>
  <c r="TL127" i="3"/>
  <c r="JE148" i="3"/>
  <c r="AH145" i="3"/>
  <c r="EK155" i="3"/>
  <c r="LJ155" i="3"/>
  <c r="PJ133" i="3"/>
  <c r="SV127" i="3"/>
  <c r="XD127" i="3"/>
  <c r="CQ148" i="3"/>
  <c r="JL133" i="3"/>
  <c r="DS133" i="3"/>
  <c r="BE194" i="3"/>
  <c r="QI196" i="3"/>
  <c r="QI202" i="3" s="1"/>
  <c r="QI200" i="3" s="1"/>
  <c r="QR196" i="3"/>
  <c r="TB155" i="3"/>
  <c r="QC155" i="3"/>
  <c r="PN133" i="3"/>
  <c r="OU133" i="3"/>
  <c r="OM133" i="3"/>
  <c r="HC133" i="3"/>
  <c r="SN155" i="3"/>
  <c r="IG133" i="3"/>
  <c r="KX133" i="3"/>
  <c r="DE133" i="3"/>
  <c r="AAQ127" i="3"/>
  <c r="ABB127" i="3"/>
  <c r="AAI127" i="3"/>
  <c r="QD196" i="3"/>
  <c r="QD202" i="3" s="1"/>
  <c r="QD200" i="3" s="1"/>
  <c r="IQ222" i="3"/>
  <c r="QS196" i="3"/>
  <c r="AZ262" i="3"/>
  <c r="RE196" i="3"/>
  <c r="RE202" i="3" s="1"/>
  <c r="RE200" i="3" s="1"/>
  <c r="PW196" i="3"/>
  <c r="PW202" i="3" s="1"/>
  <c r="PW200" i="3" s="1"/>
  <c r="SS196" i="3"/>
  <c r="SS202" i="3" s="1"/>
  <c r="SS200" i="3" s="1"/>
  <c r="ZA196" i="3"/>
  <c r="ZA202" i="3" s="1"/>
  <c r="ZA200" i="3" s="1"/>
  <c r="IJ148" i="3"/>
  <c r="AFF127" i="3"/>
  <c r="YS127" i="3"/>
  <c r="VB127" i="3"/>
  <c r="SY155" i="3"/>
  <c r="HM148" i="3"/>
  <c r="IO148" i="3"/>
  <c r="DE155" i="3"/>
  <c r="HI155" i="3"/>
  <c r="OH148" i="3"/>
  <c r="AX262" i="3"/>
  <c r="UE196" i="3"/>
  <c r="UE202" i="3" s="1"/>
  <c r="UE200" i="3" s="1"/>
  <c r="ABJ196" i="3"/>
  <c r="ABJ202" i="3" s="1"/>
  <c r="ABJ200" i="3" s="1"/>
  <c r="YN196" i="3"/>
  <c r="YN202" i="3" s="1"/>
  <c r="YN200" i="3" s="1"/>
  <c r="WE196" i="3"/>
  <c r="WE194" i="3" s="1"/>
  <c r="YY196" i="3"/>
  <c r="YY202" i="3" s="1"/>
  <c r="YY200" i="3" s="1"/>
  <c r="ABX196" i="3"/>
  <c r="ABX202" i="3" s="1"/>
  <c r="ABX200" i="3" s="1"/>
  <c r="WW196" i="3"/>
  <c r="MX148" i="3"/>
  <c r="NO148" i="3"/>
  <c r="HL222" i="3"/>
  <c r="HL228" i="3" s="1"/>
  <c r="WW127" i="3"/>
  <c r="SX155" i="3"/>
  <c r="EO148" i="3"/>
  <c r="CY148" i="3"/>
  <c r="EU148" i="3"/>
  <c r="JA148" i="3"/>
  <c r="UO127" i="3"/>
  <c r="AAA127" i="3"/>
  <c r="QY127" i="3"/>
  <c r="SA155" i="3"/>
  <c r="SJ155" i="3"/>
  <c r="FU148" i="3"/>
  <c r="NG148" i="3"/>
  <c r="KL148" i="3"/>
  <c r="GX148" i="3"/>
  <c r="DU148" i="3"/>
  <c r="GI148" i="3"/>
  <c r="AS145" i="3"/>
  <c r="AK145" i="3"/>
  <c r="AEU196" i="3"/>
  <c r="AEU202" i="3" s="1"/>
  <c r="AEU200" i="3" s="1"/>
  <c r="WO196" i="3"/>
  <c r="WO194" i="3" s="1"/>
  <c r="ZY196" i="3"/>
  <c r="ACY196" i="3"/>
  <c r="IZ222" i="3"/>
  <c r="IZ228" i="3" s="1"/>
  <c r="ACJ196" i="3"/>
  <c r="AAR196" i="3"/>
  <c r="AAR202" i="3" s="1"/>
  <c r="AAR200" i="3" s="1"/>
  <c r="RJ196" i="3"/>
  <c r="RJ202" i="3" s="1"/>
  <c r="RJ200" i="3" s="1"/>
  <c r="IN148" i="3"/>
  <c r="HY148" i="3"/>
  <c r="DX155" i="3"/>
  <c r="BA262" i="3"/>
  <c r="YE196" i="3"/>
  <c r="YE202" i="3" s="1"/>
  <c r="YE200" i="3" s="1"/>
  <c r="AAV196" i="3"/>
  <c r="AAH196" i="3"/>
  <c r="XL196" i="3"/>
  <c r="XL202" i="3" s="1"/>
  <c r="XL200" i="3" s="1"/>
  <c r="UD196" i="3"/>
  <c r="UD202" i="3" s="1"/>
  <c r="UD200" i="3" s="1"/>
  <c r="ABN196" i="3"/>
  <c r="RV196" i="3"/>
  <c r="RV202" i="3" s="1"/>
  <c r="RV200" i="3" s="1"/>
  <c r="PY127" i="3"/>
  <c r="IM148" i="3"/>
  <c r="EY148" i="3"/>
  <c r="MU148" i="3"/>
  <c r="MW148" i="3"/>
  <c r="CU148" i="3"/>
  <c r="BD194" i="3"/>
  <c r="XE196" i="3"/>
  <c r="YD196" i="3"/>
  <c r="YD202" i="3" s="1"/>
  <c r="YD200" i="3" s="1"/>
  <c r="AEN196" i="3"/>
  <c r="AEN202" i="3" s="1"/>
  <c r="AEN200" i="3" s="1"/>
  <c r="ACX196" i="3"/>
  <c r="XW196" i="3"/>
  <c r="XW202" i="3" s="1"/>
  <c r="XW200" i="3" s="1"/>
  <c r="YB196" i="3"/>
  <c r="YB202" i="3" s="1"/>
  <c r="YB200" i="3" s="1"/>
  <c r="ABD196" i="3"/>
  <c r="ABD202" i="3" s="1"/>
  <c r="ABD200" i="3" s="1"/>
  <c r="UQ196" i="3"/>
  <c r="UQ202" i="3" s="1"/>
  <c r="UQ200" i="3" s="1"/>
  <c r="UB196" i="3"/>
  <c r="DL148" i="3"/>
  <c r="JG148" i="3"/>
  <c r="ACA127" i="3"/>
  <c r="LV148" i="3"/>
  <c r="LA148" i="3"/>
  <c r="IW155" i="3"/>
  <c r="SV155" i="3"/>
  <c r="KT148" i="3"/>
  <c r="CS148" i="3"/>
  <c r="FE148" i="3"/>
  <c r="FL148" i="3"/>
  <c r="FN148" i="3"/>
  <c r="JY148" i="3"/>
  <c r="DA148" i="3"/>
  <c r="UI196" i="3"/>
  <c r="YX196" i="3"/>
  <c r="SY196" i="3"/>
  <c r="SY202" i="3" s="1"/>
  <c r="SY200" i="3" s="1"/>
  <c r="ZS196" i="3"/>
  <c r="ZS202" i="3" s="1"/>
  <c r="ZS200" i="3" s="1"/>
  <c r="UJ196" i="3"/>
  <c r="AEP196" i="3"/>
  <c r="AEP202" i="3" s="1"/>
  <c r="AEP200" i="3" s="1"/>
  <c r="ABP196" i="3"/>
  <c r="ABP202" i="3" s="1"/>
  <c r="ABP200" i="3" s="1"/>
  <c r="WZ196" i="3"/>
  <c r="WZ202" i="3" s="1"/>
  <c r="WZ200" i="3" s="1"/>
  <c r="TJ196" i="3"/>
  <c r="TJ202" i="3" s="1"/>
  <c r="TJ200" i="3" s="1"/>
  <c r="AEZ196" i="3"/>
  <c r="II148" i="3"/>
  <c r="SG155" i="3"/>
  <c r="DM148" i="3"/>
  <c r="GT148" i="3"/>
  <c r="NO155" i="3"/>
  <c r="RC127" i="3"/>
  <c r="SC127" i="3"/>
  <c r="ABC127" i="3"/>
  <c r="IP148" i="3"/>
  <c r="LM148" i="3"/>
  <c r="MH148" i="3"/>
  <c r="EI148" i="3"/>
  <c r="FR148" i="3"/>
  <c r="IR148" i="3"/>
  <c r="GJ155" i="3"/>
  <c r="ACH196" i="3"/>
  <c r="AEK196" i="3"/>
  <c r="AEK202" i="3" s="1"/>
  <c r="AEK200" i="3" s="1"/>
  <c r="TM196" i="3"/>
  <c r="TM202" i="3" s="1"/>
  <c r="TM200" i="3" s="1"/>
  <c r="WF196" i="3"/>
  <c r="ZN196" i="3"/>
  <c r="ZN202" i="3" s="1"/>
  <c r="ZN200" i="3" s="1"/>
  <c r="AEQ196" i="3"/>
  <c r="AEQ202" i="3" s="1"/>
  <c r="AEQ200" i="3" s="1"/>
  <c r="UR196" i="3"/>
  <c r="UR202" i="3" s="1"/>
  <c r="UR200" i="3" s="1"/>
  <c r="VM196" i="3"/>
  <c r="VM202" i="3" s="1"/>
  <c r="VM200" i="3" s="1"/>
  <c r="AEL196" i="3"/>
  <c r="AAY196" i="3"/>
  <c r="AAY202" i="3" s="1"/>
  <c r="AAY200" i="3" s="1"/>
  <c r="AEE196" i="3"/>
  <c r="AEE202" i="3" s="1"/>
  <c r="AEE200" i="3" s="1"/>
  <c r="SN196" i="3"/>
  <c r="ABZ196" i="3"/>
  <c r="ABS196" i="3"/>
  <c r="ABS202" i="3" s="1"/>
  <c r="ABS200" i="3" s="1"/>
  <c r="VG196" i="3"/>
  <c r="VG202" i="3" s="1"/>
  <c r="VG200" i="3" s="1"/>
  <c r="TF196" i="3"/>
  <c r="IM223" i="3"/>
  <c r="IM229" i="3" s="1"/>
  <c r="EQ148" i="3"/>
  <c r="FB148" i="3"/>
  <c r="ML148" i="3"/>
  <c r="NX133" i="3"/>
  <c r="RV127" i="3"/>
  <c r="AFA155" i="3"/>
  <c r="GZ148" i="3"/>
  <c r="LO148" i="3"/>
  <c r="ZV196" i="3"/>
  <c r="ZV202" i="3" s="1"/>
  <c r="ZV200" i="3" s="1"/>
  <c r="TE196" i="3"/>
  <c r="TE202" i="3" s="1"/>
  <c r="TE200" i="3" s="1"/>
  <c r="XM196" i="3"/>
  <c r="ADW196" i="3"/>
  <c r="ADW202" i="3" s="1"/>
  <c r="ADW200" i="3" s="1"/>
  <c r="TV196" i="3"/>
  <c r="TV202" i="3" s="1"/>
  <c r="TV200" i="3" s="1"/>
  <c r="JZ148" i="3"/>
  <c r="DB148" i="3"/>
  <c r="ME148" i="3"/>
  <c r="JX148" i="3"/>
  <c r="SQ155" i="3"/>
  <c r="GE148" i="3"/>
  <c r="GY148" i="3"/>
  <c r="IG148" i="3"/>
  <c r="IX148" i="3"/>
  <c r="JU148" i="3"/>
  <c r="IK148" i="3"/>
  <c r="ES133" i="3"/>
  <c r="OY133" i="3"/>
  <c r="NT148" i="3"/>
  <c r="FL155" i="3"/>
  <c r="JD155" i="3"/>
  <c r="GG133" i="3"/>
  <c r="NI155" i="3"/>
  <c r="VO196" i="3"/>
  <c r="ADQ196" i="3"/>
  <c r="ADQ202" i="3" s="1"/>
  <c r="ADQ200" i="3" s="1"/>
  <c r="AAT196" i="3"/>
  <c r="AAT202" i="3" s="1"/>
  <c r="AAT200" i="3" s="1"/>
  <c r="AAK196" i="3"/>
  <c r="AFB196" i="3"/>
  <c r="AFB202" i="3" s="1"/>
  <c r="AFB200" i="3" s="1"/>
  <c r="ADX196" i="3"/>
  <c r="ADX202" i="3" s="1"/>
  <c r="ADX200" i="3" s="1"/>
  <c r="ACG196" i="3"/>
  <c r="ACG202" i="3" s="1"/>
  <c r="ACG200" i="3" s="1"/>
  <c r="XD196" i="3"/>
  <c r="XD202" i="3" s="1"/>
  <c r="XD200" i="3" s="1"/>
  <c r="ACT196" i="3"/>
  <c r="VB196" i="3"/>
  <c r="VB202" i="3" s="1"/>
  <c r="VB200" i="3" s="1"/>
  <c r="QV127" i="3"/>
  <c r="DC148" i="3"/>
  <c r="MN148" i="3"/>
  <c r="UC127" i="3"/>
  <c r="CZ148" i="3"/>
  <c r="DT148" i="3"/>
  <c r="KJ148" i="3"/>
  <c r="DZ148" i="3"/>
  <c r="MT148" i="3"/>
  <c r="CV148" i="3"/>
  <c r="PN148" i="3"/>
  <c r="ADC196" i="3"/>
  <c r="ADC202" i="3" s="1"/>
  <c r="ADC200" i="3" s="1"/>
  <c r="ACN196" i="3"/>
  <c r="ACN202" i="3" s="1"/>
  <c r="ACN200" i="3" s="1"/>
  <c r="TG196" i="3"/>
  <c r="AEM196" i="3"/>
  <c r="ZL196" i="3"/>
  <c r="ZL202" i="3" s="1"/>
  <c r="ZL200" i="3" s="1"/>
  <c r="ZF196" i="3"/>
  <c r="ZF202" i="3" s="1"/>
  <c r="ZF200" i="3" s="1"/>
  <c r="VY196" i="3"/>
  <c r="ADJ196" i="3"/>
  <c r="ADJ202" i="3" s="1"/>
  <c r="ADJ200" i="3" s="1"/>
  <c r="UZ196" i="3"/>
  <c r="UZ202" i="3" s="1"/>
  <c r="UZ200" i="3" s="1"/>
  <c r="ZC196" i="3"/>
  <c r="ZC202" i="3" s="1"/>
  <c r="ZC200" i="3" s="1"/>
  <c r="ACO196" i="3"/>
  <c r="ACO202" i="3" s="1"/>
  <c r="ACO200" i="3" s="1"/>
  <c r="AAU196" i="3"/>
  <c r="WN196" i="3"/>
  <c r="WN202" i="3" s="1"/>
  <c r="WN200" i="3" s="1"/>
  <c r="VC196" i="3"/>
  <c r="VC202" i="3" s="1"/>
  <c r="VC200" i="3" s="1"/>
  <c r="XX196" i="3"/>
  <c r="UL196" i="3"/>
  <c r="AER196" i="3"/>
  <c r="AER202" i="3" s="1"/>
  <c r="AER200" i="3" s="1"/>
  <c r="XH196" i="3"/>
  <c r="XH202" i="3" s="1"/>
  <c r="XH200" i="3" s="1"/>
  <c r="TN196" i="3"/>
  <c r="BI250" i="3"/>
  <c r="AY240" i="3"/>
  <c r="AZ240" i="3"/>
  <c r="AX240" i="3"/>
  <c r="AO214" i="3"/>
  <c r="LP223" i="3"/>
  <c r="LP229" i="3" s="1"/>
  <c r="NT223" i="3"/>
  <c r="NT229" i="3" s="1"/>
  <c r="ADK223" i="3"/>
  <c r="ADK229" i="3" s="1"/>
  <c r="FH223" i="3"/>
  <c r="FH229" i="3" s="1"/>
  <c r="AAR223" i="3"/>
  <c r="AAR229" i="3" s="1"/>
  <c r="ZU223" i="3"/>
  <c r="ZU229" i="3" s="1"/>
  <c r="RN223" i="3"/>
  <c r="RN229" i="3" s="1"/>
  <c r="FN223" i="3"/>
  <c r="FN229" i="3" s="1"/>
  <c r="WQ223" i="3"/>
  <c r="WQ229" i="3" s="1"/>
  <c r="ED223" i="3"/>
  <c r="ED229" i="3" s="1"/>
  <c r="KG223" i="3"/>
  <c r="KG229" i="3" s="1"/>
  <c r="ACY223" i="3"/>
  <c r="ACY229" i="3" s="1"/>
  <c r="QT223" i="3"/>
  <c r="QT229" i="3" s="1"/>
  <c r="WY223" i="3"/>
  <c r="WY229" i="3" s="1"/>
  <c r="VG223" i="3"/>
  <c r="VG229" i="3" s="1"/>
  <c r="PY223" i="3"/>
  <c r="PY229" i="3" s="1"/>
  <c r="MG223" i="3"/>
  <c r="MG229" i="3" s="1"/>
  <c r="DK223" i="3"/>
  <c r="DK229" i="3" s="1"/>
  <c r="AEH223" i="3"/>
  <c r="AEH229" i="3" s="1"/>
  <c r="SD223" i="3"/>
  <c r="SD229" i="3" s="1"/>
  <c r="WC223" i="3"/>
  <c r="WC229" i="3" s="1"/>
  <c r="FC223" i="3"/>
  <c r="FC229" i="3" s="1"/>
  <c r="ABF223" i="3"/>
  <c r="ABF229" i="3" s="1"/>
  <c r="ZP223" i="3"/>
  <c r="ZP229" i="3" s="1"/>
  <c r="AFB223" i="3"/>
  <c r="AFB229" i="3" s="1"/>
  <c r="ZS223" i="3"/>
  <c r="ZS229" i="3" s="1"/>
  <c r="EQ223" i="3"/>
  <c r="EQ229" i="3" s="1"/>
  <c r="CI223" i="3"/>
  <c r="CI229" i="3" s="1"/>
  <c r="KT223" i="3"/>
  <c r="KT229" i="3" s="1"/>
  <c r="WZ223" i="3"/>
  <c r="WZ229" i="3" s="1"/>
  <c r="CS223" i="3"/>
  <c r="CS229" i="3" s="1"/>
  <c r="AFE223" i="3"/>
  <c r="AFE229" i="3" s="1"/>
  <c r="VE223" i="3"/>
  <c r="VE229" i="3" s="1"/>
  <c r="SS223" i="3"/>
  <c r="SS229" i="3" s="1"/>
  <c r="BH223" i="3"/>
  <c r="RM223" i="3"/>
  <c r="RM229" i="3" s="1"/>
  <c r="OU223" i="3"/>
  <c r="OU229" i="3" s="1"/>
  <c r="SN223" i="3"/>
  <c r="SN229" i="3" s="1"/>
  <c r="RE223" i="3"/>
  <c r="RE229" i="3" s="1"/>
  <c r="YE223" i="3"/>
  <c r="YE229" i="3" s="1"/>
  <c r="NV223" i="3"/>
  <c r="NV229" i="3" s="1"/>
  <c r="NS223" i="3"/>
  <c r="NS229" i="3" s="1"/>
  <c r="MR223" i="3"/>
  <c r="MR229" i="3" s="1"/>
  <c r="OZ223" i="3"/>
  <c r="OZ229" i="3" s="1"/>
  <c r="WW223" i="3"/>
  <c r="WW229" i="3" s="1"/>
  <c r="XJ223" i="3"/>
  <c r="XJ229" i="3" s="1"/>
  <c r="GS223" i="3"/>
  <c r="GS229" i="3" s="1"/>
  <c r="XH223" i="3"/>
  <c r="XH229" i="3" s="1"/>
  <c r="RA223" i="3"/>
  <c r="RA229" i="3" s="1"/>
  <c r="MT223" i="3"/>
  <c r="MT229" i="3" s="1"/>
  <c r="SC223" i="3"/>
  <c r="SC229" i="3" s="1"/>
  <c r="GZ223" i="3"/>
  <c r="GZ229" i="3" s="1"/>
  <c r="ACZ223" i="3"/>
  <c r="ACZ229" i="3" s="1"/>
  <c r="BC223" i="3"/>
  <c r="LR223" i="3"/>
  <c r="LR229" i="3" s="1"/>
  <c r="WJ223" i="3"/>
  <c r="WJ229" i="3" s="1"/>
  <c r="SI223" i="3"/>
  <c r="SI229" i="3" s="1"/>
  <c r="RD223" i="3"/>
  <c r="RD229" i="3" s="1"/>
  <c r="ADP223" i="3"/>
  <c r="ADP229" i="3" s="1"/>
  <c r="WL223" i="3"/>
  <c r="WL229" i="3" s="1"/>
  <c r="TF223" i="3"/>
  <c r="TF229" i="3" s="1"/>
  <c r="QW223" i="3"/>
  <c r="QW229" i="3" s="1"/>
  <c r="ADL223" i="3"/>
  <c r="ADL229" i="3" s="1"/>
  <c r="QN223" i="3"/>
  <c r="QN229" i="3" s="1"/>
  <c r="CH223" i="3"/>
  <c r="CH229" i="3" s="1"/>
  <c r="VX223" i="3"/>
  <c r="VX229" i="3" s="1"/>
  <c r="AFG223" i="3"/>
  <c r="AFG229" i="3" s="1"/>
  <c r="RO223" i="3"/>
  <c r="RO229" i="3" s="1"/>
  <c r="SE223" i="3"/>
  <c r="SE229" i="3" s="1"/>
  <c r="JM223" i="3"/>
  <c r="JM229" i="3" s="1"/>
  <c r="RY223" i="3"/>
  <c r="RY229" i="3" s="1"/>
  <c r="HX223" i="3"/>
  <c r="HX229" i="3" s="1"/>
  <c r="ABX223" i="3"/>
  <c r="ABX229" i="3" s="1"/>
  <c r="WN223" i="3"/>
  <c r="WN229" i="3" s="1"/>
  <c r="ABV223" i="3"/>
  <c r="ABV229" i="3" s="1"/>
  <c r="XM223" i="3"/>
  <c r="XM229" i="3" s="1"/>
  <c r="ZC223" i="3"/>
  <c r="ZC229" i="3" s="1"/>
  <c r="GA223" i="3"/>
  <c r="GA229" i="3" s="1"/>
  <c r="MV223" i="3"/>
  <c r="MV229" i="3" s="1"/>
  <c r="VH223" i="3"/>
  <c r="VH229" i="3" s="1"/>
  <c r="WR223" i="3"/>
  <c r="WR229" i="3" s="1"/>
  <c r="KZ223" i="3"/>
  <c r="KZ229" i="3" s="1"/>
  <c r="BS223" i="3"/>
  <c r="BS229" i="3" s="1"/>
  <c r="ACW223" i="3"/>
  <c r="ACW229" i="3" s="1"/>
  <c r="KM223" i="3"/>
  <c r="KM229" i="3" s="1"/>
  <c r="XU223" i="3"/>
  <c r="XU229" i="3" s="1"/>
  <c r="AAZ223" i="3"/>
  <c r="AAZ229" i="3" s="1"/>
  <c r="EE223" i="3"/>
  <c r="EE229" i="3" s="1"/>
  <c r="YH223" i="3"/>
  <c r="YH229" i="3" s="1"/>
  <c r="UN223" i="3"/>
  <c r="UN229" i="3" s="1"/>
  <c r="JT223" i="3"/>
  <c r="JT229" i="3" s="1"/>
  <c r="ZN223" i="3"/>
  <c r="ZN229" i="3" s="1"/>
  <c r="KX223" i="3"/>
  <c r="KX229" i="3" s="1"/>
  <c r="OT223" i="3"/>
  <c r="OT229" i="3" s="1"/>
  <c r="VS223" i="3"/>
  <c r="VS229" i="3" s="1"/>
  <c r="ACF223" i="3"/>
  <c r="ACF229" i="3" s="1"/>
  <c r="MK223" i="3"/>
  <c r="MK229" i="3" s="1"/>
  <c r="OY223" i="3"/>
  <c r="OY229" i="3" s="1"/>
  <c r="QE223" i="3"/>
  <c r="QE229" i="3" s="1"/>
  <c r="QU223" i="3"/>
  <c r="QU229" i="3" s="1"/>
  <c r="QK223" i="3"/>
  <c r="QK229" i="3" s="1"/>
  <c r="KW223" i="3"/>
  <c r="KW229" i="3" s="1"/>
  <c r="KC223" i="3"/>
  <c r="KC229" i="3" s="1"/>
  <c r="UX223" i="3"/>
  <c r="UX229" i="3" s="1"/>
  <c r="LQ223" i="3"/>
  <c r="LQ229" i="3" s="1"/>
  <c r="EP223" i="3"/>
  <c r="EP229" i="3" s="1"/>
  <c r="RQ223" i="3"/>
  <c r="RQ229" i="3" s="1"/>
  <c r="TZ223" i="3"/>
  <c r="TZ229" i="3" s="1"/>
  <c r="MQ223" i="3"/>
  <c r="MQ229" i="3" s="1"/>
  <c r="AES223" i="3"/>
  <c r="AES229" i="3" s="1"/>
  <c r="RP223" i="3"/>
  <c r="RP229" i="3" s="1"/>
  <c r="VD223" i="3"/>
  <c r="VD229" i="3" s="1"/>
  <c r="AEB223" i="3"/>
  <c r="AEB229" i="3" s="1"/>
  <c r="NA223" i="3"/>
  <c r="NA229" i="3" s="1"/>
  <c r="ADV223" i="3"/>
  <c r="ADV229" i="3" s="1"/>
  <c r="OP223" i="3"/>
  <c r="OP229" i="3" s="1"/>
  <c r="NL223" i="3"/>
  <c r="NL229" i="3" s="1"/>
  <c r="UG223" i="3"/>
  <c r="UG229" i="3" s="1"/>
  <c r="KP223" i="3"/>
  <c r="KP229" i="3" s="1"/>
  <c r="GK223" i="3"/>
  <c r="GK229" i="3" s="1"/>
  <c r="XK223" i="3"/>
  <c r="XK229" i="3" s="1"/>
  <c r="LS223" i="3"/>
  <c r="LS229" i="3" s="1"/>
  <c r="SU223" i="3"/>
  <c r="SU229" i="3" s="1"/>
  <c r="GO223" i="3"/>
  <c r="GO229" i="3" s="1"/>
  <c r="KH223" i="3"/>
  <c r="KH229" i="3" s="1"/>
  <c r="PS223" i="3"/>
  <c r="PS229" i="3" s="1"/>
  <c r="FF223" i="3"/>
  <c r="FF229" i="3" s="1"/>
  <c r="MF223" i="3"/>
  <c r="MF229" i="3" s="1"/>
  <c r="ABA223" i="3"/>
  <c r="ABA229" i="3" s="1"/>
  <c r="ABJ223" i="3"/>
  <c r="ABJ229" i="3" s="1"/>
  <c r="XS223" i="3"/>
  <c r="XS229" i="3" s="1"/>
  <c r="ZJ223" i="3"/>
  <c r="ZJ229" i="3" s="1"/>
  <c r="LG223" i="3"/>
  <c r="LG229" i="3" s="1"/>
  <c r="UE223" i="3"/>
  <c r="UE229" i="3" s="1"/>
  <c r="YI223" i="3"/>
  <c r="YI229" i="3" s="1"/>
  <c r="XC223" i="3"/>
  <c r="XC229" i="3" s="1"/>
  <c r="KI223" i="3"/>
  <c r="KI229" i="3" s="1"/>
  <c r="NF223" i="3"/>
  <c r="NF229" i="3" s="1"/>
  <c r="UH223" i="3"/>
  <c r="UH229" i="3" s="1"/>
  <c r="KU223" i="3"/>
  <c r="KU229" i="3" s="1"/>
  <c r="QZ223" i="3"/>
  <c r="QZ229" i="3" s="1"/>
  <c r="RZ223" i="3"/>
  <c r="RZ229" i="3" s="1"/>
  <c r="CG223" i="3"/>
  <c r="CG229" i="3" s="1"/>
  <c r="ZB223" i="3"/>
  <c r="ZB229" i="3" s="1"/>
  <c r="CE223" i="3"/>
  <c r="CE229" i="3" s="1"/>
  <c r="AAO223" i="3"/>
  <c r="AAO229" i="3" s="1"/>
  <c r="UL223" i="3"/>
  <c r="UL229" i="3" s="1"/>
  <c r="DY223" i="3"/>
  <c r="DY229" i="3" s="1"/>
  <c r="GM223" i="3"/>
  <c r="GM229" i="3" s="1"/>
  <c r="FW223" i="3"/>
  <c r="FW229" i="3" s="1"/>
  <c r="XE223" i="3"/>
  <c r="XE229" i="3" s="1"/>
  <c r="ET223" i="3"/>
  <c r="ET229" i="3" s="1"/>
  <c r="SQ223" i="3"/>
  <c r="SQ229" i="3" s="1"/>
  <c r="JA223" i="3"/>
  <c r="JA229" i="3" s="1"/>
  <c r="TD223" i="3"/>
  <c r="TD229" i="3" s="1"/>
  <c r="AAD223" i="3"/>
  <c r="AAD229" i="3" s="1"/>
  <c r="ADD223" i="3"/>
  <c r="ADD229" i="3" s="1"/>
  <c r="XL223" i="3"/>
  <c r="XL229" i="3" s="1"/>
  <c r="AAF223" i="3"/>
  <c r="AAF229" i="3" s="1"/>
  <c r="AEE223" i="3"/>
  <c r="AEE229" i="3" s="1"/>
  <c r="OK223" i="3"/>
  <c r="OK229" i="3" s="1"/>
  <c r="WG223" i="3"/>
  <c r="WG229" i="3" s="1"/>
  <c r="ZV223" i="3"/>
  <c r="ZV229" i="3" s="1"/>
  <c r="BE223" i="3"/>
  <c r="BE229" i="3" s="1"/>
  <c r="HK223" i="3"/>
  <c r="HK229" i="3" s="1"/>
  <c r="AAY223" i="3"/>
  <c r="AAY229" i="3" s="1"/>
  <c r="IA223" i="3"/>
  <c r="IA229" i="3" s="1"/>
  <c r="NG223" i="3"/>
  <c r="NG229" i="3" s="1"/>
  <c r="ADJ223" i="3"/>
  <c r="ADJ229" i="3" s="1"/>
  <c r="ZK223" i="3"/>
  <c r="ZK229" i="3" s="1"/>
  <c r="DW223" i="3"/>
  <c r="DW229" i="3" s="1"/>
  <c r="QS223" i="3"/>
  <c r="QS229" i="3" s="1"/>
  <c r="JN223" i="3"/>
  <c r="JN229" i="3" s="1"/>
  <c r="NX223" i="3"/>
  <c r="NX229" i="3" s="1"/>
  <c r="OE223" i="3"/>
  <c r="OE229" i="3" s="1"/>
  <c r="DA223" i="3"/>
  <c r="DA229" i="3" s="1"/>
  <c r="KA223" i="3"/>
  <c r="KA229" i="3" s="1"/>
  <c r="KO223" i="3"/>
  <c r="KO229" i="3" s="1"/>
  <c r="GR223" i="3"/>
  <c r="GR229" i="3" s="1"/>
  <c r="ML223" i="3"/>
  <c r="ML229" i="3" s="1"/>
  <c r="HZ223" i="3"/>
  <c r="HZ229" i="3" s="1"/>
  <c r="II223" i="3"/>
  <c r="II229" i="3" s="1"/>
  <c r="EA223" i="3"/>
  <c r="EA229" i="3" s="1"/>
  <c r="ADG223" i="3"/>
  <c r="ADG229" i="3" s="1"/>
  <c r="NR223" i="3"/>
  <c r="NR229" i="3" s="1"/>
  <c r="EH223" i="3"/>
  <c r="EH229" i="3" s="1"/>
  <c r="BW223" i="3"/>
  <c r="BW229" i="3" s="1"/>
  <c r="OF223" i="3"/>
  <c r="OF229" i="3" s="1"/>
  <c r="HW223" i="3"/>
  <c r="HW229" i="3" s="1"/>
  <c r="WK223" i="3"/>
  <c r="WK229" i="3" s="1"/>
  <c r="YC223" i="3"/>
  <c r="YC229" i="3" s="1"/>
  <c r="ER223" i="3"/>
  <c r="ER229" i="3" s="1"/>
  <c r="OQ223" i="3"/>
  <c r="OQ229" i="3" s="1"/>
  <c r="EG223" i="3"/>
  <c r="EG229" i="3" s="1"/>
  <c r="AFA223" i="3"/>
  <c r="AFA229" i="3" s="1"/>
  <c r="AAN223" i="3"/>
  <c r="AAN229" i="3" s="1"/>
  <c r="PI223" i="3"/>
  <c r="PI229" i="3" s="1"/>
  <c r="SP223" i="3"/>
  <c r="SP229" i="3" s="1"/>
  <c r="OM223" i="3"/>
  <c r="OM229" i="3" s="1"/>
  <c r="ACS223" i="3"/>
  <c r="ACS229" i="3" s="1"/>
  <c r="AAK223" i="3"/>
  <c r="AAK229" i="3" s="1"/>
  <c r="TW223" i="3"/>
  <c r="TW229" i="3" s="1"/>
  <c r="ACH223" i="3"/>
  <c r="ACH229" i="3" s="1"/>
  <c r="ADU223" i="3"/>
  <c r="ADU229" i="3" s="1"/>
  <c r="AAB223" i="3"/>
  <c r="AAB229" i="3" s="1"/>
  <c r="IK223" i="3"/>
  <c r="IK229" i="3" s="1"/>
  <c r="ABW223" i="3"/>
  <c r="ABW229" i="3" s="1"/>
  <c r="BI223" i="3"/>
  <c r="TT223" i="3"/>
  <c r="TT229" i="3" s="1"/>
  <c r="RX223" i="3"/>
  <c r="RX229" i="3" s="1"/>
  <c r="YV223" i="3"/>
  <c r="YV229" i="3" s="1"/>
  <c r="AT223" i="3"/>
  <c r="AT229" i="3" s="1"/>
  <c r="RS223" i="3"/>
  <c r="RS229" i="3" s="1"/>
  <c r="PR223" i="3"/>
  <c r="PR229" i="3" s="1"/>
  <c r="GY223" i="3"/>
  <c r="GY229" i="3" s="1"/>
  <c r="MB223" i="3"/>
  <c r="MB229" i="3" s="1"/>
  <c r="RT223" i="3"/>
  <c r="RT229" i="3" s="1"/>
  <c r="WP223" i="3"/>
  <c r="WP229" i="3" s="1"/>
  <c r="FM223" i="3"/>
  <c r="FM229" i="3" s="1"/>
  <c r="PK223" i="3"/>
  <c r="PK229" i="3" s="1"/>
  <c r="MW223" i="3"/>
  <c r="MW229" i="3" s="1"/>
  <c r="ACL223" i="3"/>
  <c r="ACL229" i="3" s="1"/>
  <c r="NJ223" i="3"/>
  <c r="NJ229" i="3" s="1"/>
  <c r="IO223" i="3"/>
  <c r="IO229" i="3" s="1"/>
  <c r="EU223" i="3"/>
  <c r="EU229" i="3" s="1"/>
  <c r="TX223" i="3"/>
  <c r="TX229" i="3" s="1"/>
  <c r="JD223" i="3"/>
  <c r="JD229" i="3" s="1"/>
  <c r="ZY223" i="3"/>
  <c r="ZY229" i="3" s="1"/>
  <c r="WA223" i="3"/>
  <c r="WA229" i="3" s="1"/>
  <c r="CK223" i="3"/>
  <c r="CK229" i="3" s="1"/>
  <c r="TP223" i="3"/>
  <c r="TP229" i="3" s="1"/>
  <c r="UT223" i="3"/>
  <c r="UT229" i="3" s="1"/>
  <c r="LY223" i="3"/>
  <c r="LY229" i="3" s="1"/>
  <c r="LJ223" i="3"/>
  <c r="LJ229" i="3" s="1"/>
  <c r="AEM223" i="3"/>
  <c r="AEM229" i="3" s="1"/>
  <c r="ADX223" i="3"/>
  <c r="ADX229" i="3" s="1"/>
  <c r="QC223" i="3"/>
  <c r="QC229" i="3" s="1"/>
  <c r="ACO223" i="3"/>
  <c r="ACO229" i="3" s="1"/>
  <c r="AEV223" i="3"/>
  <c r="AEV229" i="3" s="1"/>
  <c r="ABP223" i="3"/>
  <c r="ABP229" i="3" s="1"/>
  <c r="PX223" i="3"/>
  <c r="PX229" i="3" s="1"/>
  <c r="KB223" i="3"/>
  <c r="KB229" i="3" s="1"/>
  <c r="YT223" i="3"/>
  <c r="YT229" i="3" s="1"/>
  <c r="AFC223" i="3"/>
  <c r="AFC229" i="3" s="1"/>
  <c r="KN223" i="3"/>
  <c r="KN229" i="3" s="1"/>
  <c r="GX223" i="3"/>
  <c r="GX229" i="3" s="1"/>
  <c r="TE223" i="3"/>
  <c r="TE229" i="3" s="1"/>
  <c r="AEG223" i="3"/>
  <c r="AEG229" i="3" s="1"/>
  <c r="PF223" i="3"/>
  <c r="PF229" i="3" s="1"/>
  <c r="AEF223" i="3"/>
  <c r="AEF229" i="3" s="1"/>
  <c r="GL223" i="3"/>
  <c r="GL229" i="3" s="1"/>
  <c r="DP223" i="3"/>
  <c r="DP229" i="3" s="1"/>
  <c r="XI223" i="3"/>
  <c r="XI229" i="3" s="1"/>
  <c r="GU223" i="3"/>
  <c r="GU229" i="3" s="1"/>
  <c r="ZA223" i="3"/>
  <c r="ZA229" i="3" s="1"/>
  <c r="MN223" i="3"/>
  <c r="MN229" i="3" s="1"/>
  <c r="TO223" i="3"/>
  <c r="TO229" i="3" s="1"/>
  <c r="RI223" i="3"/>
  <c r="RI229" i="3" s="1"/>
  <c r="XQ223" i="3"/>
  <c r="XQ229" i="3" s="1"/>
  <c r="ZO223" i="3"/>
  <c r="ZO229" i="3" s="1"/>
  <c r="ACV223" i="3"/>
  <c r="ACV229" i="3" s="1"/>
  <c r="NE223" i="3"/>
  <c r="NE229" i="3" s="1"/>
  <c r="AZ223" i="3"/>
  <c r="AZ229" i="3" s="1"/>
  <c r="AAW223" i="3"/>
  <c r="AAW229" i="3" s="1"/>
  <c r="ABB223" i="3"/>
  <c r="ABB229" i="3" s="1"/>
  <c r="AAX223" i="3"/>
  <c r="AAX229" i="3" s="1"/>
  <c r="SW223" i="3"/>
  <c r="SW229" i="3" s="1"/>
  <c r="ACJ223" i="3"/>
  <c r="ACJ229" i="3" s="1"/>
  <c r="YJ223" i="3"/>
  <c r="YJ229" i="3" s="1"/>
  <c r="PJ223" i="3"/>
  <c r="PJ229" i="3" s="1"/>
  <c r="JU223" i="3"/>
  <c r="JU229" i="3" s="1"/>
  <c r="AFF223" i="3"/>
  <c r="AFF229" i="3" s="1"/>
  <c r="KJ223" i="3"/>
  <c r="KJ229" i="3" s="1"/>
  <c r="ABL223" i="3"/>
  <c r="ABL229" i="3" s="1"/>
  <c r="GH223" i="3"/>
  <c r="GH229" i="3" s="1"/>
  <c r="HD223" i="3"/>
  <c r="HD229" i="3" s="1"/>
  <c r="VU223" i="3"/>
  <c r="VU229" i="3" s="1"/>
  <c r="KE223" i="3"/>
  <c r="KE229" i="3" s="1"/>
  <c r="LN223" i="3"/>
  <c r="LN229" i="3" s="1"/>
  <c r="DR223" i="3"/>
  <c r="DR229" i="3" s="1"/>
  <c r="DZ223" i="3"/>
  <c r="DZ229" i="3" s="1"/>
  <c r="BO223" i="3"/>
  <c r="BO229" i="3" s="1"/>
  <c r="PH223" i="3"/>
  <c r="PH229" i="3" s="1"/>
  <c r="QG223" i="3"/>
  <c r="QG229" i="3" s="1"/>
  <c r="HM223" i="3"/>
  <c r="HM229" i="3" s="1"/>
  <c r="SF223" i="3"/>
  <c r="SF229" i="3" s="1"/>
  <c r="MZ223" i="3"/>
  <c r="MZ229" i="3" s="1"/>
  <c r="ABD223" i="3"/>
  <c r="ABD229" i="3" s="1"/>
  <c r="IS223" i="3"/>
  <c r="IS229" i="3" s="1"/>
  <c r="SJ223" i="3"/>
  <c r="SJ229" i="3" s="1"/>
  <c r="SX223" i="3"/>
  <c r="SX229" i="3" s="1"/>
  <c r="FO223" i="3"/>
  <c r="FO229" i="3" s="1"/>
  <c r="PA223" i="3"/>
  <c r="PA229" i="3" s="1"/>
  <c r="KL223" i="3"/>
  <c r="KL229" i="3" s="1"/>
  <c r="DU223" i="3"/>
  <c r="DU229" i="3" s="1"/>
  <c r="JX223" i="3"/>
  <c r="JX229" i="3" s="1"/>
  <c r="RW223" i="3"/>
  <c r="RW229" i="3" s="1"/>
  <c r="CB223" i="3"/>
  <c r="CB229" i="3" s="1"/>
  <c r="JL223" i="3"/>
  <c r="JL229" i="3" s="1"/>
  <c r="OL223" i="3"/>
  <c r="OL229" i="3" s="1"/>
  <c r="AEN223" i="3"/>
  <c r="AEN229" i="3" s="1"/>
  <c r="UW223" i="3"/>
  <c r="UW229" i="3" s="1"/>
  <c r="YF223" i="3"/>
  <c r="YF229" i="3" s="1"/>
  <c r="AAM223" i="3"/>
  <c r="AAM229" i="3" s="1"/>
  <c r="RK223" i="3"/>
  <c r="RK229" i="3" s="1"/>
  <c r="AER223" i="3"/>
  <c r="AER229" i="3" s="1"/>
  <c r="ZE223" i="3"/>
  <c r="ZE229" i="3" s="1"/>
  <c r="SB223" i="3"/>
  <c r="SB229" i="3" s="1"/>
  <c r="QJ223" i="3"/>
  <c r="QJ229" i="3" s="1"/>
  <c r="ZW223" i="3"/>
  <c r="ZW229" i="3" s="1"/>
  <c r="ABE223" i="3"/>
  <c r="ABE229" i="3" s="1"/>
  <c r="GG223" i="3"/>
  <c r="GG229" i="3" s="1"/>
  <c r="GC223" i="3"/>
  <c r="GC229" i="3" s="1"/>
  <c r="BD223" i="3"/>
  <c r="AAG223" i="3"/>
  <c r="AAG229" i="3" s="1"/>
  <c r="UM223" i="3"/>
  <c r="UM229" i="3" s="1"/>
  <c r="AAV223" i="3"/>
  <c r="AAV229" i="3" s="1"/>
  <c r="GN223" i="3"/>
  <c r="GN229" i="3" s="1"/>
  <c r="UK223" i="3"/>
  <c r="UK229" i="3" s="1"/>
  <c r="ACE223" i="3"/>
  <c r="ACE229" i="3" s="1"/>
  <c r="WV223" i="3"/>
  <c r="WV229" i="3" s="1"/>
  <c r="IG223" i="3"/>
  <c r="IG229" i="3" s="1"/>
  <c r="AEA223" i="3"/>
  <c r="AEA229" i="3" s="1"/>
  <c r="HA223" i="3"/>
  <c r="HA229" i="3" s="1"/>
  <c r="NY223" i="3"/>
  <c r="NY229" i="3" s="1"/>
  <c r="HN223" i="3"/>
  <c r="HN229" i="3" s="1"/>
  <c r="JR223" i="3"/>
  <c r="JR229" i="3" s="1"/>
  <c r="DV223" i="3"/>
  <c r="DV229" i="3" s="1"/>
  <c r="YK223" i="3"/>
  <c r="YK229" i="3" s="1"/>
  <c r="ABQ223" i="3"/>
  <c r="ABQ229" i="3" s="1"/>
  <c r="FQ223" i="3"/>
  <c r="FQ229" i="3" s="1"/>
  <c r="AAU223" i="3"/>
  <c r="AAU229" i="3" s="1"/>
  <c r="QH223" i="3"/>
  <c r="QH229" i="3" s="1"/>
  <c r="XB223" i="3"/>
  <c r="XB229" i="3" s="1"/>
  <c r="JE223" i="3"/>
  <c r="JE229" i="3" s="1"/>
  <c r="NI223" i="3"/>
  <c r="NI229" i="3" s="1"/>
  <c r="LZ223" i="3"/>
  <c r="LZ229" i="3" s="1"/>
  <c r="DG223" i="3"/>
  <c r="DG229" i="3" s="1"/>
  <c r="VR223" i="3"/>
  <c r="VR229" i="3" s="1"/>
  <c r="AAS223" i="3"/>
  <c r="AAS229" i="3" s="1"/>
  <c r="IZ223" i="3"/>
  <c r="IZ229" i="3" s="1"/>
  <c r="CL223" i="3"/>
  <c r="CL229" i="3" s="1"/>
  <c r="KR223" i="3"/>
  <c r="KR229" i="3" s="1"/>
  <c r="KF223" i="3"/>
  <c r="KF229" i="3" s="1"/>
  <c r="WH223" i="3"/>
  <c r="WH229" i="3" s="1"/>
  <c r="AW223" i="3"/>
  <c r="AW229" i="3" s="1"/>
  <c r="ZL223" i="3"/>
  <c r="ZL229" i="3" s="1"/>
  <c r="VW223" i="3"/>
  <c r="VW229" i="3" s="1"/>
  <c r="QV223" i="3"/>
  <c r="QV229" i="3" s="1"/>
  <c r="RF223" i="3"/>
  <c r="RF229" i="3" s="1"/>
  <c r="BB223" i="3"/>
  <c r="LX223" i="3"/>
  <c r="LX229" i="3" s="1"/>
  <c r="RR223" i="3"/>
  <c r="RR229" i="3" s="1"/>
  <c r="IY223" i="3"/>
  <c r="IY229" i="3" s="1"/>
  <c r="UF223" i="3"/>
  <c r="UF229" i="3" s="1"/>
  <c r="CU223" i="3"/>
  <c r="CU229" i="3" s="1"/>
  <c r="QX223" i="3"/>
  <c r="QX229" i="3" s="1"/>
  <c r="SM223" i="3"/>
  <c r="SM229" i="3" s="1"/>
  <c r="ADF223" i="3"/>
  <c r="ADF229" i="3" s="1"/>
  <c r="CM223" i="3"/>
  <c r="CM229" i="3" s="1"/>
  <c r="NZ223" i="3"/>
  <c r="NZ229" i="3" s="1"/>
  <c r="OR223" i="3"/>
  <c r="OR229" i="3" s="1"/>
  <c r="OG223" i="3"/>
  <c r="OG229" i="3" s="1"/>
  <c r="PU223" i="3"/>
  <c r="PU229" i="3" s="1"/>
  <c r="DO223" i="3"/>
  <c r="DO229" i="3" s="1"/>
  <c r="ME223" i="3"/>
  <c r="ME229" i="3" s="1"/>
  <c r="ABZ223" i="3"/>
  <c r="ABZ229" i="3" s="1"/>
  <c r="WO223" i="3"/>
  <c r="WO229" i="3" s="1"/>
  <c r="HQ223" i="3"/>
  <c r="HQ229" i="3" s="1"/>
  <c r="CX223" i="3"/>
  <c r="CX229" i="3" s="1"/>
  <c r="DM223" i="3"/>
  <c r="DM229" i="3" s="1"/>
  <c r="RJ223" i="3"/>
  <c r="RJ229" i="3" s="1"/>
  <c r="JQ223" i="3"/>
  <c r="JQ229" i="3" s="1"/>
  <c r="PQ223" i="3"/>
  <c r="PQ229" i="3" s="1"/>
  <c r="AAE223" i="3"/>
  <c r="AAE229" i="3" s="1"/>
  <c r="AED223" i="3"/>
  <c r="AED229" i="3" s="1"/>
  <c r="ZR223" i="3"/>
  <c r="ZR229" i="3" s="1"/>
  <c r="UA223" i="3"/>
  <c r="UA229" i="3" s="1"/>
  <c r="LD223" i="3"/>
  <c r="LD229" i="3" s="1"/>
  <c r="PW223" i="3"/>
  <c r="PW229" i="3" s="1"/>
  <c r="ABG223" i="3"/>
  <c r="ABG229" i="3" s="1"/>
  <c r="HR223" i="3"/>
  <c r="HR229" i="3" s="1"/>
  <c r="HF223" i="3"/>
  <c r="HF229" i="3" s="1"/>
  <c r="DQ223" i="3"/>
  <c r="DQ229" i="3" s="1"/>
  <c r="ZZ223" i="3"/>
  <c r="ZZ229" i="3" s="1"/>
  <c r="NN223" i="3"/>
  <c r="NN229" i="3" s="1"/>
  <c r="MD223" i="3"/>
  <c r="MD229" i="3" s="1"/>
  <c r="DC223" i="3"/>
  <c r="DC229" i="3" s="1"/>
  <c r="YY223" i="3"/>
  <c r="YY229" i="3" s="1"/>
  <c r="DB223" i="3"/>
  <c r="DB229" i="3" s="1"/>
  <c r="LL223" i="3"/>
  <c r="LL229" i="3" s="1"/>
  <c r="RC223" i="3"/>
  <c r="RC229" i="3" s="1"/>
  <c r="OX223" i="3"/>
  <c r="OX229" i="3" s="1"/>
  <c r="LU223" i="3"/>
  <c r="LU229" i="3" s="1"/>
  <c r="MH223" i="3"/>
  <c r="MH229" i="3" s="1"/>
  <c r="BP223" i="3"/>
  <c r="BP229" i="3" s="1"/>
  <c r="SR223" i="3"/>
  <c r="SR229" i="3" s="1"/>
  <c r="NK223" i="3"/>
  <c r="NK229" i="3" s="1"/>
  <c r="JG223" i="3"/>
  <c r="JG229" i="3" s="1"/>
  <c r="CV223" i="3"/>
  <c r="CV229" i="3" s="1"/>
  <c r="YM223" i="3"/>
  <c r="YM229" i="3" s="1"/>
  <c r="YZ223" i="3"/>
  <c r="YZ229" i="3" s="1"/>
  <c r="PM223" i="3"/>
  <c r="PM229" i="3" s="1"/>
  <c r="PG223" i="3"/>
  <c r="PG229" i="3" s="1"/>
  <c r="NQ223" i="3"/>
  <c r="NQ229" i="3" s="1"/>
  <c r="LT223" i="3"/>
  <c r="LT229" i="3" s="1"/>
  <c r="WB223" i="3"/>
  <c r="WB229" i="3" s="1"/>
  <c r="GQ223" i="3"/>
  <c r="GQ229" i="3" s="1"/>
  <c r="JY223" i="3"/>
  <c r="JY229" i="3" s="1"/>
  <c r="LV223" i="3"/>
  <c r="LV229" i="3" s="1"/>
  <c r="LW223" i="3"/>
  <c r="LW229" i="3" s="1"/>
  <c r="MO223" i="3"/>
  <c r="MO229" i="3" s="1"/>
  <c r="FY223" i="3"/>
  <c r="FY229" i="3" s="1"/>
  <c r="BJ223" i="3"/>
  <c r="BJ229" i="3" s="1"/>
  <c r="EM223" i="3"/>
  <c r="EM229" i="3" s="1"/>
  <c r="OJ223" i="3"/>
  <c r="OJ229" i="3" s="1"/>
  <c r="FV223" i="3"/>
  <c r="FV229" i="3" s="1"/>
  <c r="LC223" i="3"/>
  <c r="LC229" i="3" s="1"/>
  <c r="WM223" i="3"/>
  <c r="WM229" i="3" s="1"/>
  <c r="CZ223" i="3"/>
  <c r="CZ229" i="3" s="1"/>
  <c r="IX223" i="3"/>
  <c r="IX229" i="3" s="1"/>
  <c r="WI223" i="3"/>
  <c r="WI229" i="3" s="1"/>
  <c r="DH223" i="3"/>
  <c r="DH229" i="3" s="1"/>
  <c r="IP223" i="3"/>
  <c r="IP229" i="3" s="1"/>
  <c r="FL223" i="3"/>
  <c r="FL229" i="3" s="1"/>
  <c r="IU223" i="3"/>
  <c r="IU229" i="3" s="1"/>
  <c r="ZX223" i="3"/>
  <c r="ZX229" i="3" s="1"/>
  <c r="IN223" i="3"/>
  <c r="IN229" i="3" s="1"/>
  <c r="DS223" i="3"/>
  <c r="DS229" i="3" s="1"/>
  <c r="EX223" i="3"/>
  <c r="EX229" i="3" s="1"/>
  <c r="TY223" i="3"/>
  <c r="TY229" i="3" s="1"/>
  <c r="QP223" i="3"/>
  <c r="QP229" i="3" s="1"/>
  <c r="ADT223" i="3"/>
  <c r="ADT229" i="3" s="1"/>
  <c r="IB223" i="3"/>
  <c r="IB229" i="3" s="1"/>
  <c r="YS223" i="3"/>
  <c r="YS229" i="3" s="1"/>
  <c r="HH223" i="3"/>
  <c r="HH229" i="3" s="1"/>
  <c r="ACI223" i="3"/>
  <c r="ACI229" i="3" s="1"/>
  <c r="AEX223" i="3"/>
  <c r="AEX229" i="3" s="1"/>
  <c r="KK223" i="3"/>
  <c r="KK229" i="3" s="1"/>
  <c r="BM214" i="3"/>
  <c r="LP222" i="3"/>
  <c r="LP228" i="3" s="1"/>
  <c r="II222" i="3"/>
  <c r="II228" i="3" s="1"/>
  <c r="LH222" i="3"/>
  <c r="LH228" i="3" s="1"/>
  <c r="LY222" i="3"/>
  <c r="LY228" i="3" s="1"/>
  <c r="DA222" i="3"/>
  <c r="DA228" i="3" s="1"/>
  <c r="MH222" i="3"/>
  <c r="MH228" i="3" s="1"/>
  <c r="FT222" i="3"/>
  <c r="FT228" i="3" s="1"/>
  <c r="JA222" i="3"/>
  <c r="JA228" i="3" s="1"/>
  <c r="JK222" i="3"/>
  <c r="JK228" i="3" s="1"/>
  <c r="HW222" i="3"/>
  <c r="HW228" i="3" s="1"/>
  <c r="EW222" i="3"/>
  <c r="EW228" i="3" s="1"/>
  <c r="HF222" i="3"/>
  <c r="HF228" i="3" s="1"/>
  <c r="KV222" i="3"/>
  <c r="KV228" i="3" s="1"/>
  <c r="GP222" i="3"/>
  <c r="GP228" i="3" s="1"/>
  <c r="LC222" i="3"/>
  <c r="LC228" i="3" s="1"/>
  <c r="KD222" i="3"/>
  <c r="KD228" i="3" s="1"/>
  <c r="KQ222" i="3"/>
  <c r="KQ228" i="3" s="1"/>
  <c r="BZ222" i="3"/>
  <c r="BZ228" i="3" s="1"/>
  <c r="PF222" i="3"/>
  <c r="PF228" i="3" s="1"/>
  <c r="GC222" i="3"/>
  <c r="GC228" i="3" s="1"/>
  <c r="PH222" i="3"/>
  <c r="PH228" i="3" s="1"/>
  <c r="DP222" i="3"/>
  <c r="DP228" i="3" s="1"/>
  <c r="PG222" i="3"/>
  <c r="PG228" i="3" s="1"/>
  <c r="DF222" i="3"/>
  <c r="DF228" i="3" s="1"/>
  <c r="DD222" i="3"/>
  <c r="DD228" i="3" s="1"/>
  <c r="EH222" i="3"/>
  <c r="EH228" i="3" s="1"/>
  <c r="JM222" i="3"/>
  <c r="JM228" i="3" s="1"/>
  <c r="DL222" i="3"/>
  <c r="DL228" i="3" s="1"/>
  <c r="FK222" i="3"/>
  <c r="FK228" i="3" s="1"/>
  <c r="GF222" i="3"/>
  <c r="GF228" i="3" s="1"/>
  <c r="BO222" i="3"/>
  <c r="BO228" i="3" s="1"/>
  <c r="GG222" i="3"/>
  <c r="GG228" i="3" s="1"/>
  <c r="EJ222" i="3"/>
  <c r="EJ228" i="3" s="1"/>
  <c r="DG222" i="3"/>
  <c r="DG228" i="3" s="1"/>
  <c r="NZ222" i="3"/>
  <c r="NZ228" i="3" s="1"/>
  <c r="IJ222" i="3"/>
  <c r="IJ228" i="3" s="1"/>
  <c r="JW222" i="3"/>
  <c r="JW228" i="3" s="1"/>
  <c r="PN222" i="3"/>
  <c r="PN228" i="3" s="1"/>
  <c r="DV222" i="3"/>
  <c r="DV228" i="3" s="1"/>
  <c r="JD222" i="3"/>
  <c r="JD228" i="3" s="1"/>
  <c r="CS222" i="3"/>
  <c r="CS228" i="3" s="1"/>
  <c r="GQ222" i="3"/>
  <c r="GQ228" i="3" s="1"/>
  <c r="EF222" i="3"/>
  <c r="EF228" i="3" s="1"/>
  <c r="KB222" i="3"/>
  <c r="KB228" i="3" s="1"/>
  <c r="NU222" i="3"/>
  <c r="NU228" i="3" s="1"/>
  <c r="CO222" i="3"/>
  <c r="CO228" i="3" s="1"/>
  <c r="MY222" i="3"/>
  <c r="MY228" i="3" s="1"/>
  <c r="EY222" i="3"/>
  <c r="EY228" i="3" s="1"/>
  <c r="OL222" i="3"/>
  <c r="OL228" i="3" s="1"/>
  <c r="CQ222" i="3"/>
  <c r="CQ228" i="3" s="1"/>
  <c r="KS222" i="3"/>
  <c r="KS228" i="3" s="1"/>
  <c r="NG222" i="3"/>
  <c r="NG228" i="3" s="1"/>
  <c r="KZ222" i="3"/>
  <c r="KZ228" i="3" s="1"/>
  <c r="OI222" i="3"/>
  <c r="OI228" i="3" s="1"/>
  <c r="OJ222" i="3"/>
  <c r="OJ228" i="3" s="1"/>
  <c r="DT222" i="3"/>
  <c r="DT228" i="3" s="1"/>
  <c r="NL222" i="3"/>
  <c r="NL228" i="3" s="1"/>
  <c r="CL222" i="3"/>
  <c r="CL228" i="3" s="1"/>
  <c r="GZ222" i="3"/>
  <c r="GZ228" i="3" s="1"/>
  <c r="DH222" i="3"/>
  <c r="DH228" i="3" s="1"/>
  <c r="HM222" i="3"/>
  <c r="HM228" i="3" s="1"/>
  <c r="HY222" i="3"/>
  <c r="HY228" i="3" s="1"/>
  <c r="FP222" i="3"/>
  <c r="FP228" i="3" s="1"/>
  <c r="HE222" i="3"/>
  <c r="HE228" i="3" s="1"/>
  <c r="PK222" i="3"/>
  <c r="PK228" i="3" s="1"/>
  <c r="FB222" i="3"/>
  <c r="FB228" i="3" s="1"/>
  <c r="HP222" i="3"/>
  <c r="HP228" i="3" s="1"/>
  <c r="CX222" i="3"/>
  <c r="CX228" i="3" s="1"/>
  <c r="CW222" i="3"/>
  <c r="CW228" i="3" s="1"/>
  <c r="NQ222" i="3"/>
  <c r="NQ228" i="3" s="1"/>
  <c r="MG222" i="3"/>
  <c r="MG228" i="3" s="1"/>
  <c r="IP222" i="3"/>
  <c r="IP228" i="3" s="1"/>
  <c r="KR222" i="3"/>
  <c r="KR228" i="3" s="1"/>
  <c r="CI222" i="3"/>
  <c r="CI228" i="3" s="1"/>
  <c r="PP222" i="3"/>
  <c r="PP228" i="3" s="1"/>
  <c r="DY222" i="3"/>
  <c r="DY228" i="3" s="1"/>
  <c r="KF222" i="3"/>
  <c r="KF228" i="3" s="1"/>
  <c r="FD222" i="3"/>
  <c r="FD228" i="3" s="1"/>
  <c r="HV222" i="3"/>
  <c r="HV228" i="3" s="1"/>
  <c r="DJ222" i="3"/>
  <c r="DJ228" i="3" s="1"/>
  <c r="FI222" i="3"/>
  <c r="FI228" i="3" s="1"/>
  <c r="LD222" i="3"/>
  <c r="LD228" i="3" s="1"/>
  <c r="NB222" i="3"/>
  <c r="NB228" i="3" s="1"/>
  <c r="JS222" i="3"/>
  <c r="JS228" i="3" s="1"/>
  <c r="BX222" i="3"/>
  <c r="BX228" i="3" s="1"/>
  <c r="HN222" i="3"/>
  <c r="HN228" i="3" s="1"/>
  <c r="DQ222" i="3"/>
  <c r="DQ228" i="3" s="1"/>
  <c r="LU222" i="3"/>
  <c r="LU228" i="3" s="1"/>
  <c r="KM222" i="3"/>
  <c r="KM228" i="3" s="1"/>
  <c r="MD222" i="3"/>
  <c r="MD228" i="3" s="1"/>
  <c r="DC222" i="3"/>
  <c r="DC228" i="3" s="1"/>
  <c r="EP222" i="3"/>
  <c r="EP228" i="3" s="1"/>
  <c r="OT222" i="3"/>
  <c r="OT228" i="3" s="1"/>
  <c r="LZ222" i="3"/>
  <c r="LZ228" i="3" s="1"/>
  <c r="GE222" i="3"/>
  <c r="GE228" i="3" s="1"/>
  <c r="MM222" i="3"/>
  <c r="MM228" i="3" s="1"/>
  <c r="EB222" i="3"/>
  <c r="EB228" i="3" s="1"/>
  <c r="GM222" i="3"/>
  <c r="GM228" i="3" s="1"/>
  <c r="EZ222" i="3"/>
  <c r="EZ228" i="3" s="1"/>
  <c r="IM222" i="3"/>
  <c r="IM228" i="3" s="1"/>
  <c r="IO222" i="3"/>
  <c r="IO228" i="3" s="1"/>
  <c r="CP222" i="3"/>
  <c r="CP228" i="3" s="1"/>
  <c r="OG222" i="3"/>
  <c r="OG228" i="3" s="1"/>
  <c r="DS222" i="3"/>
  <c r="DS228" i="3" s="1"/>
  <c r="JY222" i="3"/>
  <c r="JY228" i="3" s="1"/>
  <c r="FS222" i="3"/>
  <c r="FS228" i="3" s="1"/>
  <c r="CZ222" i="3"/>
  <c r="CZ228" i="3" s="1"/>
  <c r="EX222" i="3"/>
  <c r="EX228" i="3" s="1"/>
  <c r="NV222" i="3"/>
  <c r="NV228" i="3" s="1"/>
  <c r="LO222" i="3"/>
  <c r="LO228" i="3" s="1"/>
  <c r="JQ222" i="3"/>
  <c r="JQ228" i="3" s="1"/>
  <c r="DX222" i="3"/>
  <c r="DX228" i="3" s="1"/>
  <c r="IS222" i="3"/>
  <c r="IS228" i="3" s="1"/>
  <c r="NX222" i="3"/>
  <c r="NX228" i="3" s="1"/>
  <c r="JT222" i="3"/>
  <c r="JT228" i="3" s="1"/>
  <c r="KJ222" i="3"/>
  <c r="KJ228" i="3" s="1"/>
  <c r="CB222" i="3"/>
  <c r="CB228" i="3" s="1"/>
  <c r="LG222" i="3"/>
  <c r="LG228" i="3" s="1"/>
  <c r="KY222" i="3"/>
  <c r="KY228" i="3" s="1"/>
  <c r="DB222" i="3"/>
  <c r="DB228" i="3" s="1"/>
  <c r="GI222" i="3"/>
  <c r="GI228" i="3" s="1"/>
  <c r="MJ222" i="3"/>
  <c r="MJ228" i="3" s="1"/>
  <c r="OK222" i="3"/>
  <c r="OK228" i="3" s="1"/>
  <c r="NF222" i="3"/>
  <c r="NF228" i="3" s="1"/>
  <c r="NO222" i="3"/>
  <c r="NO228" i="3" s="1"/>
  <c r="MQ222" i="3"/>
  <c r="MQ228" i="3" s="1"/>
  <c r="LR222" i="3"/>
  <c r="LR228" i="3" s="1"/>
  <c r="MC222" i="3"/>
  <c r="MC228" i="3" s="1"/>
  <c r="OF222" i="3"/>
  <c r="OF228" i="3" s="1"/>
  <c r="LL222" i="3"/>
  <c r="LL228" i="3" s="1"/>
  <c r="BN222" i="3"/>
  <c r="BN228" i="3" s="1"/>
  <c r="OV222" i="3"/>
  <c r="OV228" i="3" s="1"/>
  <c r="IX222" i="3"/>
  <c r="IX228" i="3" s="1"/>
  <c r="MO222" i="3"/>
  <c r="MO228" i="3" s="1"/>
  <c r="BR222" i="3"/>
  <c r="BR228" i="3" s="1"/>
  <c r="FY222" i="3"/>
  <c r="FY228" i="3" s="1"/>
  <c r="JU222" i="3"/>
  <c r="JU228" i="3" s="1"/>
  <c r="KO222" i="3"/>
  <c r="KO228" i="3" s="1"/>
  <c r="KX222" i="3"/>
  <c r="KX228" i="3" s="1"/>
  <c r="OH222" i="3"/>
  <c r="OH228" i="3" s="1"/>
  <c r="CY222" i="3"/>
  <c r="CY228" i="3" s="1"/>
  <c r="BW222" i="3"/>
  <c r="BW228" i="3" s="1"/>
  <c r="ER222" i="3"/>
  <c r="ER228" i="3" s="1"/>
  <c r="LX222" i="3"/>
  <c r="LX228" i="3" s="1"/>
  <c r="GB222" i="3"/>
  <c r="GB228" i="3" s="1"/>
  <c r="DM222" i="3"/>
  <c r="DM228" i="3" s="1"/>
  <c r="GO222" i="3"/>
  <c r="GO228" i="3" s="1"/>
  <c r="KW222" i="3"/>
  <c r="KW228" i="3" s="1"/>
  <c r="EO222" i="3"/>
  <c r="EO228" i="3" s="1"/>
  <c r="NH222" i="3"/>
  <c r="NH228" i="3" s="1"/>
  <c r="BT222" i="3"/>
  <c r="BT228" i="3" s="1"/>
  <c r="NW222" i="3"/>
  <c r="NW228" i="3" s="1"/>
  <c r="LE222" i="3"/>
  <c r="LE228" i="3" s="1"/>
  <c r="BU222" i="3"/>
  <c r="BU228" i="3" s="1"/>
  <c r="DI222" i="3"/>
  <c r="DI228" i="3" s="1"/>
  <c r="CR222" i="3"/>
  <c r="CR228" i="3" s="1"/>
  <c r="MU222" i="3"/>
  <c r="MU228" i="3" s="1"/>
  <c r="HS222" i="3"/>
  <c r="HS228" i="3" s="1"/>
  <c r="ED222" i="3"/>
  <c r="ED228" i="3" s="1"/>
  <c r="MA222" i="3"/>
  <c r="MA228" i="3" s="1"/>
  <c r="BY222" i="3"/>
  <c r="BY228" i="3" s="1"/>
  <c r="JJ222" i="3"/>
  <c r="JJ228" i="3" s="1"/>
  <c r="MB222" i="3"/>
  <c r="MB228" i="3" s="1"/>
  <c r="OZ222" i="3"/>
  <c r="OZ228" i="3" s="1"/>
  <c r="DZ222" i="3"/>
  <c r="DZ228" i="3" s="1"/>
  <c r="IB222" i="3"/>
  <c r="IB228" i="3" s="1"/>
  <c r="OE222" i="3"/>
  <c r="OE228" i="3" s="1"/>
  <c r="OM222" i="3"/>
  <c r="OM228" i="3" s="1"/>
  <c r="FR222" i="3"/>
  <c r="FR228" i="3" s="1"/>
  <c r="EI222" i="3"/>
  <c r="EI228" i="3" s="1"/>
  <c r="GX222" i="3"/>
  <c r="GX228" i="3" s="1"/>
  <c r="ET222" i="3"/>
  <c r="ET228" i="3" s="1"/>
  <c r="MZ222" i="3"/>
  <c r="MZ228" i="3" s="1"/>
  <c r="NR222" i="3"/>
  <c r="NR228" i="3" s="1"/>
  <c r="PM222" i="3"/>
  <c r="PM228" i="3" s="1"/>
  <c r="NY222" i="3"/>
  <c r="NY228" i="3" s="1"/>
  <c r="FU222" i="3"/>
  <c r="FU228" i="3" s="1"/>
  <c r="JH222" i="3"/>
  <c r="JH228" i="3" s="1"/>
  <c r="EA222" i="3"/>
  <c r="EA228" i="3" s="1"/>
  <c r="IF222" i="3"/>
  <c r="IF228" i="3" s="1"/>
  <c r="KN222" i="3"/>
  <c r="KN228" i="3" s="1"/>
  <c r="LS222" i="3"/>
  <c r="LS228" i="3" s="1"/>
  <c r="JC214" i="3"/>
  <c r="JC222" i="3"/>
  <c r="JC228" i="3" s="1"/>
  <c r="TN214" i="3"/>
  <c r="IM200" i="3"/>
  <c r="IM194" i="3"/>
  <c r="PN194" i="3"/>
  <c r="SJ200" i="3"/>
  <c r="SJ194" i="3"/>
  <c r="BZ194" i="3"/>
  <c r="BF250" i="3"/>
  <c r="IG194" i="3"/>
  <c r="MV200" i="3"/>
  <c r="MV194" i="3"/>
  <c r="QQ194" i="3"/>
  <c r="QQ200" i="3"/>
  <c r="DE200" i="3"/>
  <c r="DE194" i="3"/>
  <c r="DA200" i="3"/>
  <c r="DA194" i="3"/>
  <c r="DO200" i="3"/>
  <c r="DO194" i="3"/>
  <c r="BI200" i="3"/>
  <c r="PB222" i="3"/>
  <c r="PB228" i="3" s="1"/>
  <c r="HR200" i="3"/>
  <c r="HR194" i="3"/>
  <c r="JL200" i="3"/>
  <c r="JL194" i="3"/>
  <c r="GT200" i="3"/>
  <c r="GT194" i="3"/>
  <c r="JV222" i="3"/>
  <c r="JV228" i="3" s="1"/>
  <c r="JZ222" i="3"/>
  <c r="JZ228" i="3" s="1"/>
  <c r="EU222" i="3"/>
  <c r="EU228" i="3" s="1"/>
  <c r="JW194" i="3"/>
  <c r="ON200" i="3"/>
  <c r="ON194" i="3"/>
  <c r="MV222" i="3"/>
  <c r="MV228" i="3" s="1"/>
  <c r="FZ222" i="3"/>
  <c r="FZ228" i="3" s="1"/>
  <c r="LN222" i="3"/>
  <c r="LN228" i="3" s="1"/>
  <c r="BS222" i="3"/>
  <c r="BS228" i="3" s="1"/>
  <c r="MW200" i="3"/>
  <c r="MW194" i="3"/>
  <c r="CG200" i="3"/>
  <c r="CG194" i="3"/>
  <c r="JP200" i="3"/>
  <c r="JP194" i="3"/>
  <c r="MK222" i="3"/>
  <c r="MK228" i="3" s="1"/>
  <c r="JL222" i="3"/>
  <c r="JL228" i="3" s="1"/>
  <c r="GN222" i="3"/>
  <c r="GN228" i="3" s="1"/>
  <c r="CE194" i="3"/>
  <c r="CE200" i="3"/>
  <c r="ID200" i="3"/>
  <c r="ID194" i="3"/>
  <c r="DK222" i="3"/>
  <c r="DK228" i="3" s="1"/>
  <c r="GA222" i="3"/>
  <c r="GA228" i="3" s="1"/>
  <c r="JP222" i="3"/>
  <c r="JP228" i="3" s="1"/>
  <c r="FA222" i="3"/>
  <c r="FA228" i="3" s="1"/>
  <c r="FL200" i="3"/>
  <c r="FL194" i="3"/>
  <c r="AEF196" i="3"/>
  <c r="AEF202" i="3" s="1"/>
  <c r="MK200" i="3"/>
  <c r="MK194" i="3"/>
  <c r="OU222" i="3"/>
  <c r="OU228" i="3" s="1"/>
  <c r="DW222" i="3"/>
  <c r="DW228" i="3" s="1"/>
  <c r="LB222" i="3"/>
  <c r="LB228" i="3" s="1"/>
  <c r="PQ200" i="3"/>
  <c r="PQ194" i="3"/>
  <c r="GM200" i="3"/>
  <c r="GM194" i="3"/>
  <c r="GP194" i="3"/>
  <c r="MX200" i="3"/>
  <c r="MX194" i="3"/>
  <c r="EG222" i="3"/>
  <c r="EG228" i="3" s="1"/>
  <c r="GS222" i="3"/>
  <c r="GS228" i="3" s="1"/>
  <c r="HE200" i="3"/>
  <c r="HE194" i="3"/>
  <c r="ADD196" i="3"/>
  <c r="ADD202" i="3" s="1"/>
  <c r="IV194" i="3"/>
  <c r="PE222" i="3"/>
  <c r="PE228" i="3" s="1"/>
  <c r="UU196" i="3"/>
  <c r="UU202" i="3" s="1"/>
  <c r="KM200" i="3"/>
  <c r="KM194" i="3"/>
  <c r="IU194" i="3"/>
  <c r="HK222" i="3"/>
  <c r="HK228" i="3" s="1"/>
  <c r="AX223" i="3"/>
  <c r="FE223" i="3"/>
  <c r="FE229" i="3" s="1"/>
  <c r="ABT223" i="3"/>
  <c r="ABT229" i="3" s="1"/>
  <c r="OO223" i="3"/>
  <c r="OO229" i="3" s="1"/>
  <c r="ADY223" i="3"/>
  <c r="ADY229" i="3" s="1"/>
  <c r="BD200" i="3"/>
  <c r="JF223" i="3"/>
  <c r="JF229" i="3" s="1"/>
  <c r="YP223" i="3"/>
  <c r="YP229" i="3" s="1"/>
  <c r="ZD223" i="3"/>
  <c r="ZD229" i="3" s="1"/>
  <c r="JI223" i="3"/>
  <c r="JI229" i="3" s="1"/>
  <c r="CY223" i="3"/>
  <c r="CY229" i="3" s="1"/>
  <c r="CF223" i="3"/>
  <c r="CF229" i="3" s="1"/>
  <c r="IT223" i="3"/>
  <c r="IT229" i="3" s="1"/>
  <c r="ACP223" i="3"/>
  <c r="ACP229" i="3" s="1"/>
  <c r="CW223" i="3"/>
  <c r="CW229" i="3" s="1"/>
  <c r="VI223" i="3"/>
  <c r="VI229" i="3" s="1"/>
  <c r="AFD223" i="3"/>
  <c r="AFD229" i="3" s="1"/>
  <c r="AQ200" i="3"/>
  <c r="AQ194" i="3"/>
  <c r="ACC223" i="3"/>
  <c r="ACC229" i="3" s="1"/>
  <c r="DE223" i="3"/>
  <c r="DE229" i="3" s="1"/>
  <c r="PN223" i="3"/>
  <c r="PN229" i="3" s="1"/>
  <c r="ADO223" i="3"/>
  <c r="ADO229" i="3" s="1"/>
  <c r="IE223" i="3"/>
  <c r="IE229" i="3" s="1"/>
  <c r="QQ223" i="3"/>
  <c r="QQ229" i="3" s="1"/>
  <c r="XA223" i="3"/>
  <c r="XA229" i="3" s="1"/>
  <c r="ACK223" i="3"/>
  <c r="ACK229" i="3" s="1"/>
  <c r="GV223" i="3"/>
  <c r="GV229" i="3" s="1"/>
  <c r="SZ223" i="3"/>
  <c r="SZ229" i="3" s="1"/>
  <c r="ST223" i="3"/>
  <c r="ST229" i="3" s="1"/>
  <c r="AX200" i="3"/>
  <c r="AX194" i="3"/>
  <c r="IC223" i="3"/>
  <c r="IC229" i="3" s="1"/>
  <c r="VQ223" i="3"/>
  <c r="VQ229" i="3" s="1"/>
  <c r="XY223" i="3"/>
  <c r="XY229" i="3" s="1"/>
  <c r="DL223" i="3"/>
  <c r="DL229" i="3" s="1"/>
  <c r="KV223" i="3"/>
  <c r="KV229" i="3" s="1"/>
  <c r="IZ194" i="3"/>
  <c r="UH196" i="3"/>
  <c r="UH202" i="3" s="1"/>
  <c r="GL200" i="3"/>
  <c r="GL194" i="3"/>
  <c r="SW196" i="3"/>
  <c r="SW202" i="3" s="1"/>
  <c r="KL222" i="3"/>
  <c r="KL228" i="3" s="1"/>
  <c r="NC222" i="3"/>
  <c r="NC228" i="3" s="1"/>
  <c r="OD222" i="3"/>
  <c r="OD228" i="3" s="1"/>
  <c r="WS223" i="3"/>
  <c r="WS229" i="3" s="1"/>
  <c r="EZ223" i="3"/>
  <c r="EZ229" i="3" s="1"/>
  <c r="HB222" i="3"/>
  <c r="HB228" i="3" s="1"/>
  <c r="OH200" i="3"/>
  <c r="OH194" i="3"/>
  <c r="ADA196" i="3"/>
  <c r="ADA202" i="3" s="1"/>
  <c r="TD196" i="3"/>
  <c r="TD202" i="3" s="1"/>
  <c r="YA196" i="3"/>
  <c r="YA202" i="3" s="1"/>
  <c r="KI222" i="3"/>
  <c r="KI228" i="3" s="1"/>
  <c r="ABO223" i="3"/>
  <c r="ABO229" i="3" s="1"/>
  <c r="BT223" i="3"/>
  <c r="BT229" i="3" s="1"/>
  <c r="UG196" i="3"/>
  <c r="UG202" i="3" s="1"/>
  <c r="FX194" i="3"/>
  <c r="EM200" i="3"/>
  <c r="EM194" i="3"/>
  <c r="WH196" i="3"/>
  <c r="WH202" i="3" s="1"/>
  <c r="AAE196" i="3"/>
  <c r="AAE202" i="3" s="1"/>
  <c r="ZB196" i="3"/>
  <c r="ZB202" i="3" s="1"/>
  <c r="AAP196" i="3"/>
  <c r="YC196" i="3"/>
  <c r="YC202" i="3" s="1"/>
  <c r="WC196" i="3"/>
  <c r="WC202" i="3" s="1"/>
  <c r="UM196" i="3"/>
  <c r="UM202" i="3" s="1"/>
  <c r="ACM196" i="3"/>
  <c r="ACM202" i="3" s="1"/>
  <c r="PQ216" i="3"/>
  <c r="PQ214" i="3" s="1"/>
  <c r="PQ256" i="3"/>
  <c r="PQ254" i="3" s="1"/>
  <c r="PQ234" i="3"/>
  <c r="PQ232" i="3" s="1"/>
  <c r="PQ188" i="3"/>
  <c r="KX194" i="3"/>
  <c r="KX200" i="3"/>
  <c r="NG200" i="3"/>
  <c r="NG194" i="3"/>
  <c r="OR200" i="3"/>
  <c r="OR194" i="3"/>
  <c r="MN200" i="3"/>
  <c r="MN194" i="3"/>
  <c r="OK194" i="3"/>
  <c r="NA194" i="3"/>
  <c r="EU194" i="3"/>
  <c r="JE194" i="3"/>
  <c r="FV222" i="3"/>
  <c r="FV228" i="3" s="1"/>
  <c r="FX222" i="3"/>
  <c r="FX228" i="3" s="1"/>
  <c r="PL222" i="3"/>
  <c r="PL228" i="3" s="1"/>
  <c r="PF200" i="3"/>
  <c r="PF194" i="3"/>
  <c r="DL194" i="3"/>
  <c r="GK200" i="3"/>
  <c r="GK194" i="3"/>
  <c r="OX222" i="3"/>
  <c r="OX228" i="3" s="1"/>
  <c r="FJ222" i="3"/>
  <c r="FJ228" i="3" s="1"/>
  <c r="FC222" i="3"/>
  <c r="FC228" i="3" s="1"/>
  <c r="IK222" i="3"/>
  <c r="IK228" i="3" s="1"/>
  <c r="JG200" i="3"/>
  <c r="JG194" i="3"/>
  <c r="HJ200" i="3"/>
  <c r="HJ194" i="3"/>
  <c r="EQ222" i="3"/>
  <c r="EQ228" i="3" s="1"/>
  <c r="EN222" i="3"/>
  <c r="EN228" i="3" s="1"/>
  <c r="OW222" i="3"/>
  <c r="OW228" i="3" s="1"/>
  <c r="ND222" i="3"/>
  <c r="ND228" i="3" s="1"/>
  <c r="ME222" i="3"/>
  <c r="ME228" i="3" s="1"/>
  <c r="DJ200" i="3"/>
  <c r="DJ194" i="3"/>
  <c r="CO200" i="3"/>
  <c r="CO194" i="3"/>
  <c r="NC200" i="3"/>
  <c r="NC194" i="3"/>
  <c r="CK222" i="3"/>
  <c r="CK228" i="3" s="1"/>
  <c r="LK222" i="3"/>
  <c r="LK228" i="3" s="1"/>
  <c r="LB194" i="3"/>
  <c r="BN200" i="3"/>
  <c r="BN194" i="3"/>
  <c r="JX222" i="3"/>
  <c r="JX228" i="3" s="1"/>
  <c r="GW222" i="3"/>
  <c r="GW228" i="3" s="1"/>
  <c r="DO222" i="3"/>
  <c r="DO228" i="3" s="1"/>
  <c r="CT222" i="3"/>
  <c r="CT228" i="3" s="1"/>
  <c r="ADS196" i="3"/>
  <c r="ADS202" i="3" s="1"/>
  <c r="YT196" i="3"/>
  <c r="YT202" i="3" s="1"/>
  <c r="TS196" i="3"/>
  <c r="TS202" i="3" s="1"/>
  <c r="MF222" i="3"/>
  <c r="MF228" i="3" s="1"/>
  <c r="CV222" i="3"/>
  <c r="CV228" i="3" s="1"/>
  <c r="ZX196" i="3"/>
  <c r="ZX202" i="3" s="1"/>
  <c r="LC200" i="3"/>
  <c r="LC194" i="3"/>
  <c r="FJ200" i="3"/>
  <c r="FJ194" i="3"/>
  <c r="HC200" i="3"/>
  <c r="HC194" i="3"/>
  <c r="OC222" i="3"/>
  <c r="OC228" i="3" s="1"/>
  <c r="AFC196" i="3"/>
  <c r="AFC202" i="3" s="1"/>
  <c r="AEO196" i="3"/>
  <c r="AEO202" i="3" s="1"/>
  <c r="BU200" i="3"/>
  <c r="BU194" i="3"/>
  <c r="ZK196" i="3"/>
  <c r="LZ200" i="3"/>
  <c r="LZ194" i="3"/>
  <c r="GR222" i="3"/>
  <c r="GR228" i="3" s="1"/>
  <c r="KT222" i="3"/>
  <c r="KT228" i="3" s="1"/>
  <c r="NB223" i="3"/>
  <c r="NB229" i="3" s="1"/>
  <c r="HI223" i="3"/>
  <c r="HI229" i="3" s="1"/>
  <c r="LM223" i="3"/>
  <c r="LM229" i="3" s="1"/>
  <c r="YA223" i="3"/>
  <c r="YA229" i="3" s="1"/>
  <c r="OD223" i="3"/>
  <c r="OD229" i="3" s="1"/>
  <c r="AG200" i="3"/>
  <c r="AG194" i="3"/>
  <c r="AW200" i="3"/>
  <c r="AW194" i="3"/>
  <c r="HC223" i="3"/>
  <c r="HC229" i="3" s="1"/>
  <c r="BA223" i="3"/>
  <c r="NC223" i="3"/>
  <c r="NC229" i="3" s="1"/>
  <c r="YL223" i="3"/>
  <c r="YL229" i="3" s="1"/>
  <c r="UO223" i="3"/>
  <c r="UO229" i="3" s="1"/>
  <c r="AS223" i="3"/>
  <c r="AS229" i="3" s="1"/>
  <c r="MM223" i="3"/>
  <c r="MM229" i="3" s="1"/>
  <c r="EO223" i="3"/>
  <c r="EO229" i="3" s="1"/>
  <c r="ACA223" i="3"/>
  <c r="ACA229" i="3" s="1"/>
  <c r="RL223" i="3"/>
  <c r="RL229" i="3" s="1"/>
  <c r="PC223" i="3"/>
  <c r="PC229" i="3" s="1"/>
  <c r="AR200" i="3"/>
  <c r="AR194" i="3"/>
  <c r="ABM223" i="3"/>
  <c r="ABM229" i="3" s="1"/>
  <c r="YG223" i="3"/>
  <c r="YG229" i="3" s="1"/>
  <c r="AL223" i="3"/>
  <c r="AL229" i="3" s="1"/>
  <c r="CA223" i="3"/>
  <c r="CA229" i="3" s="1"/>
  <c r="KQ223" i="3"/>
  <c r="KQ229" i="3" s="1"/>
  <c r="AE194" i="3"/>
  <c r="AEC223" i="3"/>
  <c r="AEC229" i="3" s="1"/>
  <c r="GE223" i="3"/>
  <c r="GE229" i="3" s="1"/>
  <c r="RU223" i="3"/>
  <c r="RU229" i="3" s="1"/>
  <c r="TG223" i="3"/>
  <c r="TG229" i="3" s="1"/>
  <c r="PZ223" i="3"/>
  <c r="PZ229" i="3" s="1"/>
  <c r="AO223" i="3"/>
  <c r="AO229" i="3" s="1"/>
  <c r="LF223" i="3"/>
  <c r="LF229" i="3" s="1"/>
  <c r="SK223" i="3"/>
  <c r="SK229" i="3" s="1"/>
  <c r="WX223" i="3"/>
  <c r="WX229" i="3" s="1"/>
  <c r="FS223" i="3"/>
  <c r="FS229" i="3" s="1"/>
  <c r="VK223" i="3"/>
  <c r="VK229" i="3" s="1"/>
  <c r="ADQ223" i="3"/>
  <c r="ADQ229" i="3" s="1"/>
  <c r="VC223" i="3"/>
  <c r="VC229" i="3" s="1"/>
  <c r="AM223" i="3"/>
  <c r="AM229" i="3" s="1"/>
  <c r="MY223" i="3"/>
  <c r="MY229" i="3" s="1"/>
  <c r="UB223" i="3"/>
  <c r="UB229" i="3" s="1"/>
  <c r="IV200" i="3"/>
  <c r="TT196" i="3"/>
  <c r="TT202" i="3" s="1"/>
  <c r="EI200" i="3"/>
  <c r="EI194" i="3"/>
  <c r="WY196" i="3"/>
  <c r="WY202" i="3" s="1"/>
  <c r="GU222" i="3"/>
  <c r="GU228" i="3" s="1"/>
  <c r="AR223" i="3"/>
  <c r="AR229" i="3" s="1"/>
  <c r="AEP223" i="3"/>
  <c r="AEP229" i="3" s="1"/>
  <c r="EW200" i="3"/>
  <c r="EW194" i="3"/>
  <c r="KE194" i="3"/>
  <c r="LT194" i="3"/>
  <c r="ADP196" i="3"/>
  <c r="ADP202" i="3" s="1"/>
  <c r="BP222" i="3"/>
  <c r="BP228" i="3" s="1"/>
  <c r="BG223" i="3"/>
  <c r="MI223" i="3"/>
  <c r="MI229" i="3" s="1"/>
  <c r="CD200" i="3"/>
  <c r="CD194" i="3"/>
  <c r="UY196" i="3"/>
  <c r="UY202" i="3" s="1"/>
  <c r="WD196" i="3"/>
  <c r="WD202" i="3" s="1"/>
  <c r="AAI196" i="3"/>
  <c r="AAI202" i="3" s="1"/>
  <c r="UN196" i="3"/>
  <c r="UN202" i="3" s="1"/>
  <c r="XV196" i="3"/>
  <c r="XV202" i="3" s="1"/>
  <c r="VN196" i="3"/>
  <c r="VN202" i="3" s="1"/>
  <c r="ADY196" i="3"/>
  <c r="ADY202" i="3" s="1"/>
  <c r="ADR196" i="3"/>
  <c r="ADR202" i="3" s="1"/>
  <c r="VW196" i="3"/>
  <c r="AEJ196" i="3"/>
  <c r="AEJ202" i="3" s="1"/>
  <c r="AET196" i="3"/>
  <c r="AET202" i="3" s="1"/>
  <c r="RA196" i="3"/>
  <c r="RA202" i="3" s="1"/>
  <c r="DZ200" i="3"/>
  <c r="DZ194" i="3"/>
  <c r="PE194" i="3"/>
  <c r="KD194" i="3"/>
  <c r="DK200" i="3"/>
  <c r="DK194" i="3"/>
  <c r="IF200" i="3"/>
  <c r="IF194" i="3"/>
  <c r="CA200" i="3"/>
  <c r="CA194" i="3"/>
  <c r="FP200" i="3"/>
  <c r="FP194" i="3"/>
  <c r="GO200" i="3"/>
  <c r="GO194" i="3"/>
  <c r="MH194" i="3"/>
  <c r="NI194" i="3"/>
  <c r="MO194" i="3"/>
  <c r="HB200" i="3"/>
  <c r="HB194" i="3"/>
  <c r="KT200" i="3"/>
  <c r="KT194" i="3"/>
  <c r="BT200" i="3"/>
  <c r="BT194" i="3"/>
  <c r="NY194" i="3"/>
  <c r="PP200" i="3"/>
  <c r="PP194" i="3"/>
  <c r="IJ200" i="3"/>
  <c r="IJ194" i="3"/>
  <c r="CM200" i="3"/>
  <c r="CM194" i="3"/>
  <c r="CF194" i="3"/>
  <c r="ND200" i="3"/>
  <c r="ND194" i="3"/>
  <c r="HS200" i="3"/>
  <c r="HS194" i="3"/>
  <c r="FO200" i="3"/>
  <c r="FO194" i="3"/>
  <c r="LM222" i="3"/>
  <c r="LM228" i="3" s="1"/>
  <c r="BA240" i="3"/>
  <c r="MZ200" i="3"/>
  <c r="MZ194" i="3"/>
  <c r="BR200" i="3"/>
  <c r="BR194" i="3"/>
  <c r="VA196" i="3"/>
  <c r="VA202" i="3" s="1"/>
  <c r="JB222" i="3"/>
  <c r="JB228" i="3" s="1"/>
  <c r="UP196" i="3"/>
  <c r="UP202" i="3" s="1"/>
  <c r="VD196" i="3"/>
  <c r="VD202" i="3" s="1"/>
  <c r="IB200" i="3"/>
  <c r="IB194" i="3"/>
  <c r="EC222" i="3"/>
  <c r="EC228" i="3" s="1"/>
  <c r="IG222" i="3"/>
  <c r="IG228" i="3" s="1"/>
  <c r="CF222" i="3"/>
  <c r="CF228" i="3" s="1"/>
  <c r="DG200" i="3"/>
  <c r="DG194" i="3"/>
  <c r="ZP196" i="3"/>
  <c r="ZP202" i="3" s="1"/>
  <c r="XK196" i="3"/>
  <c r="XK202" i="3" s="1"/>
  <c r="WR196" i="3"/>
  <c r="WR202" i="3" s="1"/>
  <c r="IY222" i="3"/>
  <c r="IY228" i="3" s="1"/>
  <c r="UD223" i="3"/>
  <c r="UD229" i="3" s="1"/>
  <c r="HT223" i="3"/>
  <c r="HT229" i="3" s="1"/>
  <c r="TO196" i="3"/>
  <c r="TO202" i="3" s="1"/>
  <c r="YS196" i="3"/>
  <c r="YS202" i="3" s="1"/>
  <c r="VF196" i="3"/>
  <c r="VF202" i="3" s="1"/>
  <c r="TZ196" i="3"/>
  <c r="TZ202" i="3" s="1"/>
  <c r="GT223" i="3"/>
  <c r="GT229" i="3" s="1"/>
  <c r="QD223" i="3"/>
  <c r="QD229" i="3" s="1"/>
  <c r="NR200" i="3"/>
  <c r="NR194" i="3"/>
  <c r="ZZ196" i="3"/>
  <c r="ZZ202" i="3" s="1"/>
  <c r="ABV196" i="3"/>
  <c r="ABV202" i="3" s="1"/>
  <c r="KA200" i="3"/>
  <c r="KA194" i="3"/>
  <c r="TU196" i="3"/>
  <c r="TU202" i="3" s="1"/>
  <c r="WT196" i="3"/>
  <c r="WT202" i="3" s="1"/>
  <c r="ADZ196" i="3"/>
  <c r="ADZ202" i="3" s="1"/>
  <c r="RZ196" i="3"/>
  <c r="RZ202" i="3" s="1"/>
  <c r="SH196" i="3"/>
  <c r="SH202" i="3" s="1"/>
  <c r="VE196" i="3"/>
  <c r="VE202" i="3" s="1"/>
  <c r="RD196" i="3"/>
  <c r="RD202" i="3" s="1"/>
  <c r="ACR196" i="3"/>
  <c r="ACR202" i="3" s="1"/>
  <c r="ZQ196" i="3"/>
  <c r="ZQ202" i="3" s="1"/>
  <c r="ZH196" i="3"/>
  <c r="ZH202" i="3" s="1"/>
  <c r="AED196" i="3"/>
  <c r="AED202" i="3" s="1"/>
  <c r="JY200" i="3"/>
  <c r="JY194" i="3"/>
  <c r="LI200" i="3"/>
  <c r="LI194" i="3"/>
  <c r="FZ200" i="3"/>
  <c r="FZ194" i="3"/>
  <c r="BH250" i="3"/>
  <c r="KY194" i="3"/>
  <c r="NF194" i="3"/>
  <c r="IW194" i="3"/>
  <c r="HW200" i="3"/>
  <c r="HW194" i="3"/>
  <c r="NK200" i="3"/>
  <c r="NK194" i="3"/>
  <c r="LH194" i="3"/>
  <c r="KN200" i="3"/>
  <c r="KN194" i="3"/>
  <c r="DN194" i="3"/>
  <c r="JK200" i="3"/>
  <c r="JK194" i="3"/>
  <c r="HL200" i="3"/>
  <c r="HL194" i="3"/>
  <c r="LN200" i="3"/>
  <c r="LN194" i="3"/>
  <c r="IQ194" i="3"/>
  <c r="KQ200" i="3"/>
  <c r="KQ194" i="3"/>
  <c r="BK214" i="3"/>
  <c r="LW222" i="3"/>
  <c r="LW228" i="3" s="1"/>
  <c r="OY222" i="3"/>
  <c r="OY228" i="3" s="1"/>
  <c r="JI222" i="3"/>
  <c r="JI228" i="3" s="1"/>
  <c r="BK222" i="3"/>
  <c r="BK228" i="3" s="1"/>
  <c r="NK222" i="3"/>
  <c r="NK228" i="3" s="1"/>
  <c r="CJ222" i="3"/>
  <c r="CJ228" i="3" s="1"/>
  <c r="PD222" i="3"/>
  <c r="PD228" i="3" s="1"/>
  <c r="FG222" i="3"/>
  <c r="FG228" i="3" s="1"/>
  <c r="KH222" i="3"/>
  <c r="KH228" i="3" s="1"/>
  <c r="HT222" i="3"/>
  <c r="HT228" i="3" s="1"/>
  <c r="XO196" i="3"/>
  <c r="XO202" i="3" s="1"/>
  <c r="TY196" i="3"/>
  <c r="TY202" i="3" s="1"/>
  <c r="VI196" i="3"/>
  <c r="VI202" i="3" s="1"/>
  <c r="NI222" i="3"/>
  <c r="NI228" i="3" s="1"/>
  <c r="JV200" i="3"/>
  <c r="JV194" i="3"/>
  <c r="SX196" i="3"/>
  <c r="SX202" i="3" s="1"/>
  <c r="UC196" i="3"/>
  <c r="UC202" i="3" s="1"/>
  <c r="NT200" i="3"/>
  <c r="NT194" i="3"/>
  <c r="CC222" i="3"/>
  <c r="CC228" i="3" s="1"/>
  <c r="LT222" i="3"/>
  <c r="LT228" i="3" s="1"/>
  <c r="HP200" i="3"/>
  <c r="HP194" i="3"/>
  <c r="YL196" i="3"/>
  <c r="YL202" i="3" s="1"/>
  <c r="VP196" i="3"/>
  <c r="VP202" i="3" s="1"/>
  <c r="TH196" i="3"/>
  <c r="TH202" i="3" s="1"/>
  <c r="GY222" i="3"/>
  <c r="GY228" i="3" s="1"/>
  <c r="SU196" i="3"/>
  <c r="SU202" i="3" s="1"/>
  <c r="IE200" i="3"/>
  <c r="IE194" i="3"/>
  <c r="HH222" i="3"/>
  <c r="HH228" i="3" s="1"/>
  <c r="AK200" i="3"/>
  <c r="AK194" i="3"/>
  <c r="IU222" i="3"/>
  <c r="IU228" i="3" s="1"/>
  <c r="MM200" i="3"/>
  <c r="MM194" i="3"/>
  <c r="XG196" i="3"/>
  <c r="XG202" i="3" s="1"/>
  <c r="ADL196" i="3"/>
  <c r="ADL202" i="3" s="1"/>
  <c r="IT222" i="3"/>
  <c r="IT228" i="3" s="1"/>
  <c r="TR223" i="3"/>
  <c r="TR229" i="3" s="1"/>
  <c r="ABC223" i="3"/>
  <c r="ABC229" i="3" s="1"/>
  <c r="YP196" i="3"/>
  <c r="YP202" i="3" s="1"/>
  <c r="NZ200" i="3"/>
  <c r="NZ194" i="3"/>
  <c r="ZM196" i="3"/>
  <c r="ZM202" i="3" s="1"/>
  <c r="DF223" i="3"/>
  <c r="DF229" i="3" s="1"/>
  <c r="XW223" i="3"/>
  <c r="XW229" i="3" s="1"/>
  <c r="ACZ196" i="3"/>
  <c r="ACZ202" i="3" s="1"/>
  <c r="ADH196" i="3"/>
  <c r="ADH202" i="3" s="1"/>
  <c r="YH196" i="3"/>
  <c r="YH202" i="3" s="1"/>
  <c r="KL194" i="3"/>
  <c r="IH222" i="3"/>
  <c r="IH228" i="3" s="1"/>
  <c r="OP222" i="3"/>
  <c r="OP228" i="3" s="1"/>
  <c r="VZ196" i="3"/>
  <c r="VZ202" i="3" s="1"/>
  <c r="ABI196" i="3"/>
  <c r="ABI202" i="3" s="1"/>
  <c r="SO196" i="3"/>
  <c r="SO202" i="3" s="1"/>
  <c r="SE196" i="3"/>
  <c r="SE202" i="3" s="1"/>
  <c r="XA196" i="3"/>
  <c r="XA202" i="3" s="1"/>
  <c r="ACU196" i="3"/>
  <c r="ACU202" i="3" s="1"/>
  <c r="RS196" i="3"/>
  <c r="RS202" i="3" s="1"/>
  <c r="SM196" i="3"/>
  <c r="SM202" i="3" s="1"/>
  <c r="ACL196" i="3"/>
  <c r="ACL202" i="3" s="1"/>
  <c r="QT196" i="3"/>
  <c r="QT202" i="3" s="1"/>
  <c r="LJ194" i="3"/>
  <c r="AJ200" i="3"/>
  <c r="AJ194" i="3"/>
  <c r="EL200" i="3"/>
  <c r="EL194" i="3"/>
  <c r="HZ200" i="3"/>
  <c r="HZ194" i="3"/>
  <c r="OD200" i="3"/>
  <c r="OD194" i="3"/>
  <c r="IC194" i="3"/>
  <c r="HG194" i="3"/>
  <c r="RN194" i="3"/>
  <c r="ML194" i="3"/>
  <c r="ML200" i="3"/>
  <c r="IP194" i="3"/>
  <c r="KU200" i="3"/>
  <c r="KU194" i="3"/>
  <c r="HY200" i="3"/>
  <c r="HY194" i="3"/>
  <c r="PG200" i="3"/>
  <c r="PG194" i="3"/>
  <c r="JB200" i="3"/>
  <c r="JB194" i="3"/>
  <c r="KW200" i="3"/>
  <c r="KW194" i="3"/>
  <c r="PA194" i="3"/>
  <c r="PA200" i="3"/>
  <c r="FG200" i="3"/>
  <c r="FG194" i="3"/>
  <c r="CH200" i="3"/>
  <c r="CH194" i="3"/>
  <c r="OT200" i="3"/>
  <c r="OT194" i="3"/>
  <c r="BW200" i="3"/>
  <c r="BW194" i="3"/>
  <c r="NU200" i="3"/>
  <c r="NU194" i="3"/>
  <c r="GA194" i="3"/>
  <c r="CB200" i="3"/>
  <c r="CB194" i="3"/>
  <c r="ES200" i="3"/>
  <c r="ES194" i="3"/>
  <c r="DS200" i="3"/>
  <c r="DS194" i="3"/>
  <c r="KP200" i="3"/>
  <c r="KP194" i="3"/>
  <c r="CU222" i="3"/>
  <c r="CU228" i="3" s="1"/>
  <c r="EV194" i="3"/>
  <c r="EZ200" i="3"/>
  <c r="EZ194" i="3"/>
  <c r="LD200" i="3"/>
  <c r="LD194" i="3"/>
  <c r="DQ200" i="3"/>
  <c r="DQ194" i="3"/>
  <c r="ZR196" i="3"/>
  <c r="ZR202" i="3" s="1"/>
  <c r="TR196" i="3"/>
  <c r="TR202" i="3" s="1"/>
  <c r="KF200" i="3"/>
  <c r="KF194" i="3"/>
  <c r="JW200" i="3"/>
  <c r="NY200" i="3"/>
  <c r="IV222" i="3"/>
  <c r="IV228" i="3" s="1"/>
  <c r="ED200" i="3"/>
  <c r="ED194" i="3"/>
  <c r="AEX196" i="3"/>
  <c r="AEX202" i="3" s="1"/>
  <c r="ABE196" i="3"/>
  <c r="ABE202" i="3" s="1"/>
  <c r="ADN223" i="3"/>
  <c r="ADN229" i="3" s="1"/>
  <c r="JJ223" i="3"/>
  <c r="JJ229" i="3" s="1"/>
  <c r="ZI196" i="3"/>
  <c r="ZI202" i="3" s="1"/>
  <c r="DF200" i="3"/>
  <c r="DF194" i="3"/>
  <c r="VH196" i="3"/>
  <c r="VH202" i="3" s="1"/>
  <c r="UO196" i="3"/>
  <c r="UO202" i="3" s="1"/>
  <c r="OS222" i="3"/>
  <c r="OS228" i="3" s="1"/>
  <c r="FK223" i="3"/>
  <c r="FK229" i="3" s="1"/>
  <c r="ADR223" i="3"/>
  <c r="ADR229" i="3" s="1"/>
  <c r="PO200" i="3"/>
  <c r="PO194" i="3"/>
  <c r="IO200" i="3"/>
  <c r="IO194" i="3"/>
  <c r="AFE196" i="3"/>
  <c r="AFE202" i="3" s="1"/>
  <c r="FQ222" i="3"/>
  <c r="FQ228" i="3" s="1"/>
  <c r="BV222" i="3"/>
  <c r="BV228" i="3" s="1"/>
  <c r="BQ222" i="3"/>
  <c r="BQ228" i="3" s="1"/>
  <c r="WA196" i="3"/>
  <c r="WA202" i="3" s="1"/>
  <c r="ABB196" i="3"/>
  <c r="ABB202" i="3" s="1"/>
  <c r="XC196" i="3"/>
  <c r="XC202" i="3" s="1"/>
  <c r="ABL196" i="3"/>
  <c r="ABL202" i="3" s="1"/>
  <c r="ADU196" i="3"/>
  <c r="ADU202" i="3" s="1"/>
  <c r="SP196" i="3"/>
  <c r="SP202" i="3" s="1"/>
  <c r="SG196" i="3"/>
  <c r="SG202" i="3" s="1"/>
  <c r="QU196" i="3"/>
  <c r="QU202" i="3" s="1"/>
  <c r="WM196" i="3"/>
  <c r="WM202" i="3" s="1"/>
  <c r="YG196" i="3"/>
  <c r="YG202" i="3" s="1"/>
  <c r="ACA196" i="3"/>
  <c r="ACA202" i="3" s="1"/>
  <c r="EA200" i="3"/>
  <c r="EA194" i="3"/>
  <c r="HX200" i="3"/>
  <c r="HX194" i="3"/>
  <c r="HT194" i="3"/>
  <c r="BO200" i="3"/>
  <c r="BO194" i="3"/>
  <c r="JO200" i="3"/>
  <c r="JO194" i="3"/>
  <c r="DT200" i="3"/>
  <c r="DT194" i="3"/>
  <c r="ET200" i="3"/>
  <c r="ET194" i="3"/>
  <c r="GD194" i="3"/>
  <c r="JN200" i="3"/>
  <c r="JN194" i="3"/>
  <c r="PC200" i="3"/>
  <c r="PC194" i="3"/>
  <c r="HI200" i="3"/>
  <c r="HI194" i="3"/>
  <c r="FY200" i="3"/>
  <c r="FY194" i="3"/>
  <c r="JF200" i="3"/>
  <c r="JF194" i="3"/>
  <c r="JT200" i="3"/>
  <c r="JT194" i="3"/>
  <c r="LV200" i="3"/>
  <c r="LV194" i="3"/>
  <c r="OY200" i="3"/>
  <c r="OY194" i="3"/>
  <c r="IT200" i="3"/>
  <c r="IT194" i="3"/>
  <c r="LR200" i="3"/>
  <c r="LR194" i="3"/>
  <c r="CN200" i="3"/>
  <c r="CN194" i="3"/>
  <c r="NN200" i="3"/>
  <c r="NN194" i="3"/>
  <c r="JS194" i="3"/>
  <c r="KH200" i="3"/>
  <c r="KH194" i="3"/>
  <c r="NQ200" i="3"/>
  <c r="NQ194" i="3"/>
  <c r="QA200" i="3"/>
  <c r="QA194" i="3"/>
  <c r="CJ200" i="3"/>
  <c r="CJ194" i="3"/>
  <c r="GF194" i="3"/>
  <c r="LX200" i="3"/>
  <c r="LX194" i="3"/>
  <c r="HU222" i="3"/>
  <c r="HU228" i="3" s="1"/>
  <c r="WU196" i="3"/>
  <c r="WU202" i="3" s="1"/>
  <c r="TI196" i="3"/>
  <c r="TI202" i="3" s="1"/>
  <c r="JD200" i="3"/>
  <c r="JD194" i="3"/>
  <c r="LW200" i="3"/>
  <c r="LW194" i="3"/>
  <c r="KE222" i="3"/>
  <c r="KE228" i="3" s="1"/>
  <c r="IZ200" i="3"/>
  <c r="AES196" i="3"/>
  <c r="AES202" i="3" s="1"/>
  <c r="OS200" i="3"/>
  <c r="OS194" i="3"/>
  <c r="YR196" i="3"/>
  <c r="YR202" i="3" s="1"/>
  <c r="AL200" i="3"/>
  <c r="AL194" i="3"/>
  <c r="DL200" i="3"/>
  <c r="NI200" i="3"/>
  <c r="ZI223" i="3"/>
  <c r="ZI229" i="3" s="1"/>
  <c r="AAJ223" i="3"/>
  <c r="AAJ229" i="3" s="1"/>
  <c r="OA223" i="3"/>
  <c r="OA229" i="3" s="1"/>
  <c r="AY223" i="3"/>
  <c r="AY229" i="3" s="1"/>
  <c r="QO223" i="3"/>
  <c r="QO229" i="3" s="1"/>
  <c r="OV223" i="3"/>
  <c r="OV229" i="3" s="1"/>
  <c r="HO223" i="3"/>
  <c r="HO229" i="3" s="1"/>
  <c r="BU223" i="3"/>
  <c r="BU229" i="3" s="1"/>
  <c r="AEK223" i="3"/>
  <c r="AEK229" i="3" s="1"/>
  <c r="JK223" i="3"/>
  <c r="JK229" i="3" s="1"/>
  <c r="ACD223" i="3"/>
  <c r="ACD229" i="3" s="1"/>
  <c r="PN200" i="3"/>
  <c r="SV223" i="3"/>
  <c r="SV229" i="3" s="1"/>
  <c r="UP223" i="3"/>
  <c r="UP229" i="3" s="1"/>
  <c r="NP223" i="3"/>
  <c r="NP229" i="3" s="1"/>
  <c r="TL223" i="3"/>
  <c r="TL229" i="3" s="1"/>
  <c r="BM223" i="3"/>
  <c r="BM229" i="3" s="1"/>
  <c r="JS223" i="3"/>
  <c r="JS229" i="3" s="1"/>
  <c r="HJ223" i="3"/>
  <c r="HJ229" i="3" s="1"/>
  <c r="FU223" i="3"/>
  <c r="FU229" i="3" s="1"/>
  <c r="RG223" i="3"/>
  <c r="RG229" i="3" s="1"/>
  <c r="XX223" i="3"/>
  <c r="XX229" i="3" s="1"/>
  <c r="BQ223" i="3"/>
  <c r="BQ229" i="3" s="1"/>
  <c r="AF200" i="3"/>
  <c r="AF194" i="3"/>
  <c r="LQ200" i="3"/>
  <c r="LQ194" i="3"/>
  <c r="ABU196" i="3"/>
  <c r="ABU202" i="3" s="1"/>
  <c r="HM200" i="3"/>
  <c r="HM194" i="3"/>
  <c r="AQ223" i="3"/>
  <c r="AQ229" i="3" s="1"/>
  <c r="EE222" i="3"/>
  <c r="EE228" i="3" s="1"/>
  <c r="WG196" i="3"/>
  <c r="WG202" i="3" s="1"/>
  <c r="KB200" i="3"/>
  <c r="KB194" i="3"/>
  <c r="XY196" i="3"/>
  <c r="XY202" i="3" s="1"/>
  <c r="ABG196" i="3"/>
  <c r="ABG202" i="3" s="1"/>
  <c r="DU222" i="3"/>
  <c r="DU228" i="3" s="1"/>
  <c r="SO223" i="3"/>
  <c r="SO229" i="3" s="1"/>
  <c r="EN200" i="3"/>
  <c r="EN194" i="3"/>
  <c r="MR200" i="3"/>
  <c r="MR194" i="3"/>
  <c r="FR200" i="3"/>
  <c r="FR194" i="3"/>
  <c r="WL196" i="3"/>
  <c r="WL202" i="3" s="1"/>
  <c r="AEA196" i="3"/>
  <c r="AEA202" i="3" s="1"/>
  <c r="WJ196" i="3"/>
  <c r="WJ202" i="3" s="1"/>
  <c r="XQ196" i="3"/>
  <c r="XQ202" i="3" s="1"/>
  <c r="YO196" i="3"/>
  <c r="YO202" i="3" s="1"/>
  <c r="YK196" i="3"/>
  <c r="YK202" i="3" s="1"/>
  <c r="YM196" i="3"/>
  <c r="YM202" i="3" s="1"/>
  <c r="ABO196" i="3"/>
  <c r="ABO202" i="3" s="1"/>
  <c r="YJ196" i="3"/>
  <c r="YJ202" i="3" s="1"/>
  <c r="YU196" i="3"/>
  <c r="YU202" i="3" s="1"/>
  <c r="RF196" i="3"/>
  <c r="RF202" i="3" s="1"/>
  <c r="UX196" i="3"/>
  <c r="UX202" i="3" s="1"/>
  <c r="DX194" i="3"/>
  <c r="OL194" i="3"/>
  <c r="CI200" i="3"/>
  <c r="CI194" i="3"/>
  <c r="GG200" i="3"/>
  <c r="GG194" i="3"/>
  <c r="JM200" i="3"/>
  <c r="JM194" i="3"/>
  <c r="EO200" i="3"/>
  <c r="EO194" i="3"/>
  <c r="LF200" i="3"/>
  <c r="LF194" i="3"/>
  <c r="EX200" i="3"/>
  <c r="EX194" i="3"/>
  <c r="CP200" i="3"/>
  <c r="CP194" i="3"/>
  <c r="OZ194" i="3"/>
  <c r="CS200" i="3"/>
  <c r="CS194" i="3"/>
  <c r="JU200" i="3"/>
  <c r="JU194" i="3"/>
  <c r="BM200" i="3"/>
  <c r="BM194" i="3"/>
  <c r="HQ200" i="3"/>
  <c r="HQ194" i="3"/>
  <c r="MQ200" i="3"/>
  <c r="MQ194" i="3"/>
  <c r="KG194" i="3"/>
  <c r="LA200" i="3"/>
  <c r="LA194" i="3"/>
  <c r="IK200" i="3"/>
  <c r="IK194" i="3"/>
  <c r="OQ200" i="3"/>
  <c r="OQ194" i="3"/>
  <c r="II200" i="3"/>
  <c r="II194" i="3"/>
  <c r="JR200" i="3"/>
  <c r="JR194" i="3"/>
  <c r="NM194" i="3"/>
  <c r="IE222" i="3"/>
  <c r="IE228" i="3" s="1"/>
  <c r="JE222" i="3"/>
  <c r="JE228" i="3" s="1"/>
  <c r="NJ200" i="3"/>
  <c r="NJ194" i="3"/>
  <c r="OI200" i="3"/>
  <c r="OI194" i="3"/>
  <c r="ABT196" i="3"/>
  <c r="OB194" i="3"/>
  <c r="JX200" i="3"/>
  <c r="JX194" i="3"/>
  <c r="UW196" i="3"/>
  <c r="UW202" i="3" s="1"/>
  <c r="ZJ196" i="3"/>
  <c r="ZJ202" i="3" s="1"/>
  <c r="HD222" i="3"/>
  <c r="HD228" i="3" s="1"/>
  <c r="IW222" i="3"/>
  <c r="IW228" i="3" s="1"/>
  <c r="MP222" i="3"/>
  <c r="MP228" i="3" s="1"/>
  <c r="XP196" i="3"/>
  <c r="XP202" i="3" s="1"/>
  <c r="FD200" i="3"/>
  <c r="FD194" i="3"/>
  <c r="FU200" i="3"/>
  <c r="FU194" i="3"/>
  <c r="BP194" i="3"/>
  <c r="KY200" i="3"/>
  <c r="BB200" i="3"/>
  <c r="AI200" i="3"/>
  <c r="AI194" i="3"/>
  <c r="AZ200" i="3"/>
  <c r="AZ194" i="3"/>
  <c r="AE214" i="3"/>
  <c r="ABN223" i="3"/>
  <c r="ABN229" i="3" s="1"/>
  <c r="IL223" i="3"/>
  <c r="IL229" i="3" s="1"/>
  <c r="HP223" i="3"/>
  <c r="HP229" i="3" s="1"/>
  <c r="ND223" i="3"/>
  <c r="ND229" i="3" s="1"/>
  <c r="ADC223" i="3"/>
  <c r="ADC229" i="3" s="1"/>
  <c r="VF223" i="3"/>
  <c r="VF229" i="3" s="1"/>
  <c r="AEZ223" i="3"/>
  <c r="AEZ229" i="3" s="1"/>
  <c r="GF223" i="3"/>
  <c r="GF229" i="3" s="1"/>
  <c r="SA223" i="3"/>
  <c r="SA229" i="3" s="1"/>
  <c r="ZM223" i="3"/>
  <c r="ZM229" i="3" s="1"/>
  <c r="ACX223" i="3"/>
  <c r="ACX229" i="3" s="1"/>
  <c r="TQ223" i="3"/>
  <c r="TQ229" i="3" s="1"/>
  <c r="MA223" i="3"/>
  <c r="MA229" i="3" s="1"/>
  <c r="JZ223" i="3"/>
  <c r="JZ229" i="3" s="1"/>
  <c r="VJ223" i="3"/>
  <c r="VJ229" i="3" s="1"/>
  <c r="WT223" i="3"/>
  <c r="WT229" i="3" s="1"/>
  <c r="IF223" i="3"/>
  <c r="IF229" i="3" s="1"/>
  <c r="GJ223" i="3"/>
  <c r="GJ229" i="3" s="1"/>
  <c r="UC223" i="3"/>
  <c r="UC229" i="3" s="1"/>
  <c r="SY223" i="3"/>
  <c r="SY229" i="3" s="1"/>
  <c r="FR223" i="3"/>
  <c r="FR229" i="3" s="1"/>
  <c r="MU223" i="3"/>
  <c r="MU229" i="3" s="1"/>
  <c r="CC223" i="3"/>
  <c r="CC229" i="3" s="1"/>
  <c r="LA223" i="3"/>
  <c r="LA229" i="3" s="1"/>
  <c r="EI223" i="3"/>
  <c r="EI229" i="3" s="1"/>
  <c r="SH223" i="3"/>
  <c r="SH229" i="3" s="1"/>
  <c r="UZ223" i="3"/>
  <c r="UZ229" i="3" s="1"/>
  <c r="ACN223" i="3"/>
  <c r="ACN229" i="3" s="1"/>
  <c r="NU223" i="3"/>
  <c r="NU229" i="3" s="1"/>
  <c r="DJ223" i="3"/>
  <c r="DJ229" i="3" s="1"/>
  <c r="WU223" i="3"/>
  <c r="WU229" i="3" s="1"/>
  <c r="DD223" i="3"/>
  <c r="DD229" i="3" s="1"/>
  <c r="PE223" i="3"/>
  <c r="PE229" i="3" s="1"/>
  <c r="TU223" i="3"/>
  <c r="TU229" i="3" s="1"/>
  <c r="LI223" i="3"/>
  <c r="LI229" i="3" s="1"/>
  <c r="VO223" i="3"/>
  <c r="VO229" i="3" s="1"/>
  <c r="AEL223" i="3"/>
  <c r="AEL229" i="3" s="1"/>
  <c r="QA223" i="3"/>
  <c r="QA229" i="3" s="1"/>
  <c r="ADA223" i="3"/>
  <c r="ADA229" i="3" s="1"/>
  <c r="OB223" i="3"/>
  <c r="OB229" i="3" s="1"/>
  <c r="PT223" i="3"/>
  <c r="PT229" i="3" s="1"/>
  <c r="CN223" i="3"/>
  <c r="CN229" i="3" s="1"/>
  <c r="AP223" i="3"/>
  <c r="AP229" i="3" s="1"/>
  <c r="HU223" i="3"/>
  <c r="HU229" i="3" s="1"/>
  <c r="CO223" i="3"/>
  <c r="CO229" i="3" s="1"/>
  <c r="AI223" i="3"/>
  <c r="AI229" i="3" s="1"/>
  <c r="UY223" i="3"/>
  <c r="UY229" i="3" s="1"/>
  <c r="RB223" i="3"/>
  <c r="RB229" i="3" s="1"/>
  <c r="FA223" i="3"/>
  <c r="FA229" i="3" s="1"/>
  <c r="MC223" i="3"/>
  <c r="MC229" i="3" s="1"/>
  <c r="BK223" i="3"/>
  <c r="BK229" i="3" s="1"/>
  <c r="DN223" i="3"/>
  <c r="DN229" i="3" s="1"/>
  <c r="IJ223" i="3"/>
  <c r="IJ229" i="3" s="1"/>
  <c r="TK223" i="3"/>
  <c r="TK229" i="3" s="1"/>
  <c r="TA223" i="3"/>
  <c r="TA229" i="3" s="1"/>
  <c r="XV223" i="3"/>
  <c r="XV229" i="3" s="1"/>
  <c r="IQ223" i="3"/>
  <c r="IQ229" i="3" s="1"/>
  <c r="SL223" i="3"/>
  <c r="SL229" i="3" s="1"/>
  <c r="VN223" i="3"/>
  <c r="VN229" i="3" s="1"/>
  <c r="AAL223" i="3"/>
  <c r="AAL229" i="3" s="1"/>
  <c r="DT223" i="3"/>
  <c r="DT229" i="3" s="1"/>
  <c r="XZ223" i="3"/>
  <c r="XZ229" i="3" s="1"/>
  <c r="EC223" i="3"/>
  <c r="EC229" i="3" s="1"/>
  <c r="UJ223" i="3"/>
  <c r="UJ229" i="3" s="1"/>
  <c r="YD223" i="3"/>
  <c r="YD229" i="3" s="1"/>
  <c r="BR223" i="3"/>
  <c r="BR229" i="3" s="1"/>
  <c r="ABK223" i="3"/>
  <c r="ABK229" i="3" s="1"/>
  <c r="ADB223" i="3"/>
  <c r="ADB229" i="3" s="1"/>
  <c r="OH223" i="3"/>
  <c r="OH229" i="3" s="1"/>
  <c r="ZT223" i="3"/>
  <c r="ZT229" i="3" s="1"/>
  <c r="AAH223" i="3"/>
  <c r="AAH229" i="3" s="1"/>
  <c r="DX223" i="3"/>
  <c r="DX229" i="3" s="1"/>
  <c r="ZG223" i="3"/>
  <c r="ZG229" i="3" s="1"/>
  <c r="AN223" i="3"/>
  <c r="AN229" i="3" s="1"/>
  <c r="PL223" i="3"/>
  <c r="PL229" i="3" s="1"/>
  <c r="UU223" i="3"/>
  <c r="UU229" i="3" s="1"/>
  <c r="XO223" i="3"/>
  <c r="XO229" i="3" s="1"/>
  <c r="PD223" i="3"/>
  <c r="PD229" i="3" s="1"/>
  <c r="QY223" i="3"/>
  <c r="QY229" i="3" s="1"/>
  <c r="IH223" i="3"/>
  <c r="IH229" i="3" s="1"/>
  <c r="US223" i="3"/>
  <c r="US229" i="3" s="1"/>
  <c r="AAI223" i="3"/>
  <c r="AAI229" i="3" s="1"/>
  <c r="AV223" i="3"/>
  <c r="AV229" i="3" s="1"/>
  <c r="XP223" i="3"/>
  <c r="XP229" i="3" s="1"/>
  <c r="SG223" i="3"/>
  <c r="SG229" i="3" s="1"/>
  <c r="YN223" i="3"/>
  <c r="YN229" i="3" s="1"/>
  <c r="BN223" i="3"/>
  <c r="BN229" i="3" s="1"/>
  <c r="UI223" i="3"/>
  <c r="UI229" i="3" s="1"/>
  <c r="QI223" i="3"/>
  <c r="QI229" i="3" s="1"/>
  <c r="JH200" i="3"/>
  <c r="JH194" i="3"/>
  <c r="KK200" i="3"/>
  <c r="KK194" i="3"/>
  <c r="IN222" i="3"/>
  <c r="IN228" i="3" s="1"/>
  <c r="JC223" i="3"/>
  <c r="JC229" i="3" s="1"/>
  <c r="MB200" i="3"/>
  <c r="MB194" i="3"/>
  <c r="NL200" i="3"/>
  <c r="NL194" i="3"/>
  <c r="YF196" i="3"/>
  <c r="ACR223" i="3"/>
  <c r="ACR229" i="3" s="1"/>
  <c r="IW223" i="3"/>
  <c r="IW229" i="3" s="1"/>
  <c r="PL194" i="3"/>
  <c r="ABQ196" i="3"/>
  <c r="ABQ202" i="3" s="1"/>
  <c r="HV194" i="3"/>
  <c r="XT196" i="3"/>
  <c r="XT202" i="3" s="1"/>
  <c r="NE222" i="3"/>
  <c r="NE228" i="3" s="1"/>
  <c r="XZ196" i="3"/>
  <c r="XZ202" i="3" s="1"/>
  <c r="ADK196" i="3"/>
  <c r="ADK202" i="3" s="1"/>
  <c r="ACI196" i="3"/>
  <c r="ACI202" i="3" s="1"/>
  <c r="AEW196" i="3"/>
  <c r="AEW202" i="3" s="1"/>
  <c r="AAC196" i="3"/>
  <c r="AAC202" i="3" s="1"/>
  <c r="ABW196" i="3"/>
  <c r="ABW202" i="3" s="1"/>
  <c r="ZG196" i="3"/>
  <c r="ZG202" i="3" s="1"/>
  <c r="UK196" i="3"/>
  <c r="UK202" i="3" s="1"/>
  <c r="ABM196" i="3"/>
  <c r="ABM202" i="3" s="1"/>
  <c r="PT196" i="3"/>
  <c r="PT202" i="3" s="1"/>
  <c r="TW196" i="3"/>
  <c r="TW202" i="3" s="1"/>
  <c r="GL222" i="3"/>
  <c r="GL228" i="3" s="1"/>
  <c r="QY200" i="3"/>
  <c r="QY194" i="3"/>
  <c r="IH200" i="3"/>
  <c r="IH194" i="3"/>
  <c r="PM200" i="3"/>
  <c r="PM194" i="3"/>
  <c r="FV200" i="3"/>
  <c r="FV194" i="3"/>
  <c r="MH200" i="3"/>
  <c r="DH200" i="3"/>
  <c r="DH194" i="3"/>
  <c r="JI200" i="3"/>
  <c r="JI194" i="3"/>
  <c r="HD200" i="3"/>
  <c r="HD194" i="3"/>
  <c r="MY200" i="3"/>
  <c r="MY194" i="3"/>
  <c r="OE200" i="3"/>
  <c r="OE194" i="3"/>
  <c r="EY200" i="3"/>
  <c r="EY194" i="3"/>
  <c r="NJ222" i="3"/>
  <c r="NJ228" i="3" s="1"/>
  <c r="NT222" i="3"/>
  <c r="NT228" i="3" s="1"/>
  <c r="PD200" i="3"/>
  <c r="PD194" i="3"/>
  <c r="DW200" i="3"/>
  <c r="DW194" i="3"/>
  <c r="KK222" i="3"/>
  <c r="KK228" i="3" s="1"/>
  <c r="HJ222" i="3"/>
  <c r="HJ228" i="3" s="1"/>
  <c r="FM222" i="3"/>
  <c r="FM228" i="3" s="1"/>
  <c r="JG222" i="3"/>
  <c r="JG228" i="3" s="1"/>
  <c r="OM200" i="3"/>
  <c r="OM194" i="3"/>
  <c r="FN200" i="3"/>
  <c r="FN194" i="3"/>
  <c r="HA200" i="3"/>
  <c r="HA194" i="3"/>
  <c r="ID222" i="3"/>
  <c r="ID228" i="3" s="1"/>
  <c r="LF222" i="3"/>
  <c r="LF228" i="3" s="1"/>
  <c r="CG222" i="3"/>
  <c r="CG228" i="3" s="1"/>
  <c r="MT222" i="3"/>
  <c r="MT228" i="3" s="1"/>
  <c r="EL222" i="3"/>
  <c r="EL228" i="3" s="1"/>
  <c r="HA222" i="3"/>
  <c r="HA228" i="3" s="1"/>
  <c r="FN222" i="3"/>
  <c r="FN228" i="3" s="1"/>
  <c r="BV200" i="3"/>
  <c r="BV194" i="3"/>
  <c r="FE200" i="3"/>
  <c r="FE194" i="3"/>
  <c r="GJ222" i="3"/>
  <c r="GJ228" i="3" s="1"/>
  <c r="HR222" i="3"/>
  <c r="HR228" i="3" s="1"/>
  <c r="IX200" i="3"/>
  <c r="IX194" i="3"/>
  <c r="HO200" i="3"/>
  <c r="HO194" i="3"/>
  <c r="OP200" i="3"/>
  <c r="OP194" i="3"/>
  <c r="HG222" i="3"/>
  <c r="HG228" i="3" s="1"/>
  <c r="HN200" i="3"/>
  <c r="HN194" i="3"/>
  <c r="ZW196" i="3"/>
  <c r="ZW202" i="3" s="1"/>
  <c r="AAZ196" i="3"/>
  <c r="AAZ202" i="3" s="1"/>
  <c r="DY200" i="3"/>
  <c r="DY194" i="3"/>
  <c r="BM222" i="3"/>
  <c r="BM228" i="3" s="1"/>
  <c r="GT222" i="3"/>
  <c r="GT228" i="3" s="1"/>
  <c r="IL200" i="3"/>
  <c r="IL194" i="3"/>
  <c r="DR200" i="3"/>
  <c r="DR194" i="3"/>
  <c r="EJ200" i="3"/>
  <c r="EJ194" i="3"/>
  <c r="JF222" i="3"/>
  <c r="JF228" i="3" s="1"/>
  <c r="HZ222" i="3"/>
  <c r="HZ228" i="3" s="1"/>
  <c r="XN196" i="3"/>
  <c r="XN202" i="3" s="1"/>
  <c r="PK200" i="3"/>
  <c r="PK194" i="3"/>
  <c r="ZE196" i="3"/>
  <c r="ZE202" i="3" s="1"/>
  <c r="MD200" i="3"/>
  <c r="MD194" i="3"/>
  <c r="CK200" i="3"/>
  <c r="CK194" i="3"/>
  <c r="UA196" i="3"/>
  <c r="UA202" i="3" s="1"/>
  <c r="OA200" i="3"/>
  <c r="OA194" i="3"/>
  <c r="EE200" i="3"/>
  <c r="EE194" i="3"/>
  <c r="PC222" i="3"/>
  <c r="PC228" i="3" s="1"/>
  <c r="BK200" i="3"/>
  <c r="TC223" i="3"/>
  <c r="TC229" i="3" s="1"/>
  <c r="AEU223" i="3"/>
  <c r="AEU229" i="3" s="1"/>
  <c r="EB223" i="3"/>
  <c r="EB229" i="3" s="1"/>
  <c r="FX223" i="3"/>
  <c r="FX229" i="3" s="1"/>
  <c r="HL223" i="3"/>
  <c r="KS223" i="3"/>
  <c r="KS229" i="3" s="1"/>
  <c r="ID223" i="3"/>
  <c r="ID229" i="3" s="1"/>
  <c r="ABR223" i="3"/>
  <c r="ABR229" i="3" s="1"/>
  <c r="AY200" i="3"/>
  <c r="AY194" i="3"/>
  <c r="VV223" i="3"/>
  <c r="VV229" i="3" s="1"/>
  <c r="XR223" i="3"/>
  <c r="XR229" i="3" s="1"/>
  <c r="TJ223" i="3"/>
  <c r="TJ229" i="3" s="1"/>
  <c r="WD223" i="3"/>
  <c r="WD229" i="3" s="1"/>
  <c r="CJ223" i="3"/>
  <c r="CJ229" i="3" s="1"/>
  <c r="XN223" i="3"/>
  <c r="XN229" i="3" s="1"/>
  <c r="BP200" i="3"/>
  <c r="NF200" i="3"/>
  <c r="OW223" i="3"/>
  <c r="OW229" i="3" s="1"/>
  <c r="VL223" i="3"/>
  <c r="VL229" i="3" s="1"/>
  <c r="JV223" i="3"/>
  <c r="JV229" i="3" s="1"/>
  <c r="AH223" i="3"/>
  <c r="AH229" i="3" s="1"/>
  <c r="YQ223" i="3"/>
  <c r="YQ229" i="3" s="1"/>
  <c r="AEI223" i="3"/>
  <c r="AEI229" i="3" s="1"/>
  <c r="GP223" i="3"/>
  <c r="GP229" i="3" s="1"/>
  <c r="RV223" i="3"/>
  <c r="RV229" i="3" s="1"/>
  <c r="OC223" i="3"/>
  <c r="OC229" i="3" s="1"/>
  <c r="ABY223" i="3"/>
  <c r="ABY229" i="3" s="1"/>
  <c r="ACG223" i="3"/>
  <c r="ACG229" i="3" s="1"/>
  <c r="FT223" i="3"/>
  <c r="FT229" i="3" s="1"/>
  <c r="MX223" i="3"/>
  <c r="MX229" i="3" s="1"/>
  <c r="NO223" i="3"/>
  <c r="NO229" i="3" s="1"/>
  <c r="MJ223" i="3"/>
  <c r="MJ229" i="3" s="1"/>
  <c r="PV223" i="3"/>
  <c r="PV229" i="3" s="1"/>
  <c r="HE223" i="3"/>
  <c r="HE229" i="3" s="1"/>
  <c r="HS223" i="3"/>
  <c r="HS229" i="3" s="1"/>
  <c r="NM223" i="3"/>
  <c r="NM229" i="3" s="1"/>
  <c r="BL223" i="3"/>
  <c r="ACB223" i="3"/>
  <c r="ACB229" i="3" s="1"/>
  <c r="KY223" i="3"/>
  <c r="KY229" i="3" s="1"/>
  <c r="ZF223" i="3"/>
  <c r="ZF229" i="3" s="1"/>
  <c r="AEY223" i="3"/>
  <c r="AEY229" i="3" s="1"/>
  <c r="UQ223" i="3"/>
  <c r="UQ229" i="3" s="1"/>
  <c r="JB223" i="3"/>
  <c r="JB229" i="3" s="1"/>
  <c r="VY223" i="3"/>
  <c r="VY229" i="3" s="1"/>
  <c r="MP223" i="3"/>
  <c r="MP229" i="3" s="1"/>
  <c r="FW222" i="3"/>
  <c r="FW228" i="3" s="1"/>
  <c r="NM222" i="3"/>
  <c r="NM228" i="3" s="1"/>
  <c r="AFF196" i="3"/>
  <c r="AFF202" i="3" s="1"/>
  <c r="WQ196" i="3"/>
  <c r="WQ202" i="3" s="1"/>
  <c r="TA196" i="3"/>
  <c r="TA202" i="3" s="1"/>
  <c r="TS223" i="3"/>
  <c r="TS229" i="3" s="1"/>
  <c r="MS223" i="3"/>
  <c r="MS229" i="3" s="1"/>
  <c r="BD250" i="3"/>
  <c r="BC250" i="3"/>
  <c r="OJ200" i="3"/>
  <c r="OJ194" i="3"/>
  <c r="ZU196" i="3"/>
  <c r="ZU202" i="3" s="1"/>
  <c r="LH200" i="3"/>
  <c r="GV222" i="3"/>
  <c r="GV228" i="3" s="1"/>
  <c r="CQ223" i="3"/>
  <c r="CQ229" i="3" s="1"/>
  <c r="CP223" i="3"/>
  <c r="CP229" i="3" s="1"/>
  <c r="ZT196" i="3"/>
  <c r="ZT202" i="3" s="1"/>
  <c r="VK196" i="3"/>
  <c r="VK202" i="3" s="1"/>
  <c r="MT200" i="3"/>
  <c r="MT194" i="3"/>
  <c r="ADG196" i="3"/>
  <c r="ADG202" i="3" s="1"/>
  <c r="UF196" i="3"/>
  <c r="UF202" i="3" s="1"/>
  <c r="SV196" i="3"/>
  <c r="SV202" i="3" s="1"/>
  <c r="WI196" i="3"/>
  <c r="WI202" i="3" s="1"/>
  <c r="AEY196" i="3"/>
  <c r="AEY202" i="3" s="1"/>
  <c r="TP196" i="3"/>
  <c r="TP202" i="3" s="1"/>
  <c r="VU196" i="3"/>
  <c r="VU202" i="3" s="1"/>
  <c r="VL196" i="3"/>
  <c r="VL202" i="3" s="1"/>
  <c r="AAL196" i="3"/>
  <c r="AAL202" i="3" s="1"/>
  <c r="QB196" i="3"/>
  <c r="DD200" i="3"/>
  <c r="DD194" i="3"/>
  <c r="MA194" i="3"/>
  <c r="JA194" i="3"/>
  <c r="OF200" i="3"/>
  <c r="OF194" i="3"/>
  <c r="FB200" i="3"/>
  <c r="FB194" i="3"/>
  <c r="KD200" i="3"/>
  <c r="FI200" i="3"/>
  <c r="FI194" i="3"/>
  <c r="GR194" i="3"/>
  <c r="FM200" i="3"/>
  <c r="FM194" i="3"/>
  <c r="KO200" i="3"/>
  <c r="KO194" i="3"/>
  <c r="LM200" i="3"/>
  <c r="LM194" i="3"/>
  <c r="SK216" i="3"/>
  <c r="AG30" i="5" s="1"/>
  <c r="SK188" i="3"/>
  <c r="SK256" i="3"/>
  <c r="SK254" i="3" s="1"/>
  <c r="SK234" i="3"/>
  <c r="SK232" i="3" s="1"/>
  <c r="OR222" i="3"/>
  <c r="OR228" i="3" s="1"/>
  <c r="HQ222" i="3"/>
  <c r="HQ228" i="3" s="1"/>
  <c r="DN222" i="3"/>
  <c r="DN228" i="3" s="1"/>
  <c r="HX222" i="3"/>
  <c r="HX228" i="3" s="1"/>
  <c r="GH200" i="3"/>
  <c r="GH194" i="3"/>
  <c r="JZ200" i="3"/>
  <c r="JZ194" i="3"/>
  <c r="LA222" i="3"/>
  <c r="LA228" i="3" s="1"/>
  <c r="EV222" i="3"/>
  <c r="EV228" i="3" s="1"/>
  <c r="HC222" i="3"/>
  <c r="HC228" i="3" s="1"/>
  <c r="CM222" i="3"/>
  <c r="CM228" i="3" s="1"/>
  <c r="KG222" i="3"/>
  <c r="KG228" i="3" s="1"/>
  <c r="OC200" i="3"/>
  <c r="OC194" i="3"/>
  <c r="EQ200" i="3"/>
  <c r="EQ194" i="3"/>
  <c r="NX200" i="3"/>
  <c r="NX194" i="3"/>
  <c r="ML222" i="3"/>
  <c r="ML228" i="3" s="1"/>
  <c r="MR222" i="3"/>
  <c r="MR228" i="3" s="1"/>
  <c r="PO222" i="3"/>
  <c r="PO228" i="3" s="1"/>
  <c r="GK222" i="3"/>
  <c r="GK228" i="3" s="1"/>
  <c r="ON222" i="3"/>
  <c r="ON228" i="3" s="1"/>
  <c r="CW200" i="3"/>
  <c r="CW194" i="3"/>
  <c r="OG200" i="3"/>
  <c r="OG194" i="3"/>
  <c r="PA222" i="3"/>
  <c r="PA228" i="3" s="1"/>
  <c r="KA222" i="3"/>
  <c r="KA228" i="3" s="1"/>
  <c r="GD222" i="3"/>
  <c r="GD228" i="3" s="1"/>
  <c r="CH222" i="3"/>
  <c r="CH228" i="3" s="1"/>
  <c r="PJ222" i="3"/>
  <c r="PJ228" i="3" s="1"/>
  <c r="JJ200" i="3"/>
  <c r="JJ194" i="3"/>
  <c r="IR200" i="3"/>
  <c r="IR194" i="3"/>
  <c r="CZ200" i="3"/>
  <c r="CZ194" i="3"/>
  <c r="FH222" i="3"/>
  <c r="FH228" i="3" s="1"/>
  <c r="GE200" i="3"/>
  <c r="GE194" i="3"/>
  <c r="PB200" i="3"/>
  <c r="PB194" i="3"/>
  <c r="VS196" i="3"/>
  <c r="VS202" i="3" s="1"/>
  <c r="HK200" i="3"/>
  <c r="HK194" i="3"/>
  <c r="JQ200" i="3"/>
  <c r="JQ194" i="3"/>
  <c r="YZ196" i="3"/>
  <c r="YZ202" i="3" s="1"/>
  <c r="RG194" i="3"/>
  <c r="MS222" i="3"/>
  <c r="MS228" i="3" s="1"/>
  <c r="BG250" i="3"/>
  <c r="ADT196" i="3"/>
  <c r="ADT202" i="3" s="1"/>
  <c r="AFA196" i="3"/>
  <c r="AFA202" i="3" s="1"/>
  <c r="IN200" i="3"/>
  <c r="IN194" i="3"/>
  <c r="WB196" i="3"/>
  <c r="WB202" i="3" s="1"/>
  <c r="NS222" i="3"/>
  <c r="NS228" i="3" s="1"/>
  <c r="IL222" i="3"/>
  <c r="IL228" i="3" s="1"/>
  <c r="DR222" i="3"/>
  <c r="DR228" i="3" s="1"/>
  <c r="ER200" i="3"/>
  <c r="ER194" i="3"/>
  <c r="CC200" i="3"/>
  <c r="CC194" i="3"/>
  <c r="KR200" i="3"/>
  <c r="KR194" i="3"/>
  <c r="NV200" i="3"/>
  <c r="NV194" i="3"/>
  <c r="HO222" i="3"/>
  <c r="HO228" i="3" s="1"/>
  <c r="RH223" i="3"/>
  <c r="RH229" i="3" s="1"/>
  <c r="LB223" i="3"/>
  <c r="LB229" i="3" s="1"/>
  <c r="FD223" i="3"/>
  <c r="FD229" i="3" s="1"/>
  <c r="KD223" i="3"/>
  <c r="KD229" i="3" s="1"/>
  <c r="ABH223" i="3"/>
  <c r="ABH229" i="3" s="1"/>
  <c r="JP223" i="3"/>
  <c r="JP229" i="3" s="1"/>
  <c r="CR223" i="3"/>
  <c r="CR229" i="3" s="1"/>
  <c r="XT223" i="3"/>
  <c r="XT229" i="3" s="1"/>
  <c r="FB223" i="3"/>
  <c r="FB229" i="3" s="1"/>
  <c r="HB223" i="3"/>
  <c r="HB229" i="3" s="1"/>
  <c r="BF223" i="3"/>
  <c r="AAC223" i="3"/>
  <c r="AAC229" i="3" s="1"/>
  <c r="ON223" i="3"/>
  <c r="ON229" i="3" s="1"/>
  <c r="NW223" i="3"/>
  <c r="NW229" i="3" s="1"/>
  <c r="YB223" i="3"/>
  <c r="YB229" i="3" s="1"/>
  <c r="EN223" i="3"/>
  <c r="EN229" i="3" s="1"/>
  <c r="ADE223" i="3"/>
  <c r="ADE229" i="3" s="1"/>
  <c r="FP223" i="3"/>
  <c r="FP229" i="3" s="1"/>
  <c r="JH223" i="3"/>
  <c r="JH229" i="3" s="1"/>
  <c r="ABU223" i="3"/>
  <c r="ABU229" i="3" s="1"/>
  <c r="QB223" i="3"/>
  <c r="QB229" i="3" s="1"/>
  <c r="IQ200" i="3"/>
  <c r="YU223" i="3"/>
  <c r="YU229" i="3" s="1"/>
  <c r="YW223" i="3"/>
  <c r="YW229" i="3" s="1"/>
  <c r="WE223" i="3"/>
  <c r="WE229" i="3" s="1"/>
  <c r="TB223" i="3"/>
  <c r="TB229" i="3" s="1"/>
  <c r="TM223" i="3"/>
  <c r="TM229" i="3" s="1"/>
  <c r="EF223" i="3"/>
  <c r="EF229" i="3" s="1"/>
  <c r="ACM223" i="3"/>
  <c r="ACM229" i="3" s="1"/>
  <c r="ABS223" i="3"/>
  <c r="ABS229" i="3" s="1"/>
  <c r="PO223" i="3"/>
  <c r="PO229" i="3" s="1"/>
  <c r="EY223" i="3"/>
  <c r="EY229" i="3" s="1"/>
  <c r="ZH223" i="3"/>
  <c r="ZH229" i="3" s="1"/>
  <c r="LB200" i="3"/>
  <c r="OB200" i="3"/>
  <c r="OK200" i="3"/>
  <c r="EK223" i="3"/>
  <c r="EK229" i="3" s="1"/>
  <c r="AAA223" i="3"/>
  <c r="AAA229" i="3" s="1"/>
  <c r="VP223" i="3"/>
  <c r="VP229" i="3" s="1"/>
  <c r="ACU223" i="3"/>
  <c r="ACU229" i="3" s="1"/>
  <c r="GI223" i="3"/>
  <c r="GI229" i="3" s="1"/>
  <c r="AEQ223" i="3"/>
  <c r="AEQ229" i="3" s="1"/>
  <c r="FX200" i="3"/>
  <c r="LV222" i="3"/>
  <c r="LV228" i="3" s="1"/>
  <c r="XI196" i="3"/>
  <c r="XI202" i="3" s="1"/>
  <c r="AAQ196" i="3"/>
  <c r="AAQ202" i="3" s="1"/>
  <c r="ABC196" i="3"/>
  <c r="ABC202" i="3" s="1"/>
  <c r="LL200" i="3"/>
  <c r="LL194" i="3"/>
  <c r="LJ222" i="3"/>
  <c r="LJ228" i="3" s="1"/>
  <c r="TV223" i="3"/>
  <c r="TV229" i="3" s="1"/>
  <c r="XD223" i="3"/>
  <c r="XD229" i="3" s="1"/>
  <c r="NA222" i="3"/>
  <c r="NA228" i="3" s="1"/>
  <c r="FT200" i="3"/>
  <c r="FT194" i="3"/>
  <c r="ADV196" i="3"/>
  <c r="ADV202" i="3" s="1"/>
  <c r="NB200" i="3"/>
  <c r="NB194" i="3"/>
  <c r="NN222" i="3"/>
  <c r="NN228" i="3" s="1"/>
  <c r="JW223" i="3"/>
  <c r="JW229" i="3" s="1"/>
  <c r="BZ223" i="3"/>
  <c r="BZ229" i="3" s="1"/>
  <c r="PI200" i="3"/>
  <c r="PI194" i="3"/>
  <c r="MJ200" i="3"/>
  <c r="MJ194" i="3"/>
  <c r="ACV196" i="3"/>
  <c r="ACV202" i="3" s="1"/>
  <c r="YQ196" i="3"/>
  <c r="YQ202" i="3" s="1"/>
  <c r="ACE196" i="3"/>
  <c r="ACE202" i="3" s="1"/>
  <c r="WP196" i="3"/>
  <c r="WP202" i="3" s="1"/>
  <c r="RQ196" i="3"/>
  <c r="RQ202" i="3" s="1"/>
  <c r="YW196" i="3"/>
  <c r="YW202" i="3" s="1"/>
  <c r="AAA196" i="3"/>
  <c r="AAA202" i="3" s="1"/>
  <c r="ACS196" i="3"/>
  <c r="ACS202" i="3" s="1"/>
  <c r="AAM196" i="3"/>
  <c r="AAM202" i="3" s="1"/>
  <c r="ACC196" i="3"/>
  <c r="ACC202" i="3" s="1"/>
  <c r="ADE196" i="3"/>
  <c r="ADE202" i="3" s="1"/>
  <c r="XU196" i="3"/>
  <c r="XU202" i="3" s="1"/>
  <c r="ME200" i="3"/>
  <c r="ME194" i="3"/>
  <c r="KC200" i="3"/>
  <c r="KC194" i="3"/>
  <c r="GX200" i="3"/>
  <c r="GX194" i="3"/>
  <c r="NS200" i="3"/>
  <c r="NS194" i="3"/>
  <c r="DN200" i="3"/>
  <c r="PZ200" i="3"/>
  <c r="PZ194" i="3"/>
  <c r="EG200" i="3"/>
  <c r="EG194" i="3"/>
  <c r="SK196" i="3"/>
  <c r="SK202" i="3" s="1"/>
  <c r="ABF196" i="3"/>
  <c r="ABF202" i="3" s="1"/>
  <c r="CR194" i="3"/>
  <c r="CR200" i="3"/>
  <c r="XS196" i="3"/>
  <c r="XS202" i="3" s="1"/>
  <c r="MW222" i="3"/>
  <c r="MW228" i="3" s="1"/>
  <c r="KJ200" i="3"/>
  <c r="KJ194" i="3"/>
  <c r="SZ196" i="3"/>
  <c r="SZ202" i="3" s="1"/>
  <c r="ABR196" i="3"/>
  <c r="ABR202" i="3" s="1"/>
  <c r="ACP196" i="3"/>
  <c r="ACP202" i="3" s="1"/>
  <c r="ES222" i="3"/>
  <c r="ES228" i="3" s="1"/>
  <c r="PI222" i="3"/>
  <c r="PI228" i="3" s="1"/>
  <c r="LP194" i="3"/>
  <c r="CQ200" i="3"/>
  <c r="CQ194" i="3"/>
  <c r="HI222" i="3"/>
  <c r="HI228" i="3" s="1"/>
  <c r="IC222" i="3"/>
  <c r="IC228" i="3" s="1"/>
  <c r="CT200" i="3"/>
  <c r="CT194" i="3"/>
  <c r="MP200" i="3"/>
  <c r="MP194" i="3"/>
  <c r="GU200" i="3"/>
  <c r="GU194" i="3"/>
  <c r="FO222" i="3"/>
  <c r="FO228" i="3" s="1"/>
  <c r="CE222" i="3"/>
  <c r="CE228" i="3" s="1"/>
  <c r="CD222" i="3"/>
  <c r="CD228" i="3" s="1"/>
  <c r="FL222" i="3"/>
  <c r="FL228" i="3" s="1"/>
  <c r="FH200" i="3"/>
  <c r="FH194" i="3"/>
  <c r="PH200" i="3"/>
  <c r="PH194" i="3"/>
  <c r="JO222" i="3"/>
  <c r="JO228" i="3" s="1"/>
  <c r="KP222" i="3"/>
  <c r="KP228" i="3" s="1"/>
  <c r="GB200" i="3"/>
  <c r="GB194" i="3"/>
  <c r="CY200" i="3"/>
  <c r="CY194" i="3"/>
  <c r="GN200" i="3"/>
  <c r="GN194" i="3"/>
  <c r="KU222" i="3"/>
  <c r="KU228" i="3" s="1"/>
  <c r="LI222" i="3"/>
  <c r="LI228" i="3" s="1"/>
  <c r="RH200" i="3"/>
  <c r="RH194" i="3"/>
  <c r="AAW196" i="3"/>
  <c r="AAW202" i="3" s="1"/>
  <c r="AEH196" i="3"/>
  <c r="AEH202" i="3" s="1"/>
  <c r="FE222" i="3"/>
  <c r="FE228" i="3" s="1"/>
  <c r="MS200" i="3"/>
  <c r="MS194" i="3"/>
  <c r="PJ200" i="3"/>
  <c r="PJ194" i="3"/>
  <c r="DE222" i="3"/>
  <c r="DE228" i="3" s="1"/>
  <c r="KG200" i="3"/>
  <c r="OW194" i="3"/>
  <c r="OW200" i="3"/>
  <c r="VX196" i="3"/>
  <c r="VX202" i="3" s="1"/>
  <c r="LO200" i="3"/>
  <c r="LO194" i="3"/>
  <c r="SL196" i="3"/>
  <c r="OU200" i="3"/>
  <c r="OU194" i="3"/>
  <c r="ABH196" i="3"/>
  <c r="ABH202" i="3" s="1"/>
  <c r="LS200" i="3"/>
  <c r="LS194" i="3"/>
  <c r="LK200" i="3"/>
  <c r="LK194" i="3"/>
  <c r="PE200" i="3"/>
  <c r="GA200" i="3"/>
  <c r="LE223" i="3"/>
  <c r="LE229" i="3" s="1"/>
  <c r="UV223" i="3"/>
  <c r="UV229" i="3" s="1"/>
  <c r="BX223" i="3"/>
  <c r="BX229" i="3" s="1"/>
  <c r="AAT223" i="3"/>
  <c r="AAT229" i="3" s="1"/>
  <c r="TH223" i="3"/>
  <c r="TH229" i="3" s="1"/>
  <c r="IU200" i="3"/>
  <c r="GB223" i="3"/>
  <c r="GB229" i="3" s="1"/>
  <c r="ACT223" i="3"/>
  <c r="ACT229" i="3" s="1"/>
  <c r="ABI223" i="3"/>
  <c r="ABI229" i="3" s="1"/>
  <c r="ADM223" i="3"/>
  <c r="ADM229" i="3" s="1"/>
  <c r="FJ223" i="3"/>
  <c r="FJ229" i="3" s="1"/>
  <c r="AET223" i="3"/>
  <c r="AET229" i="3" s="1"/>
  <c r="HT200" i="3"/>
  <c r="GF200" i="3"/>
  <c r="LO223" i="3"/>
  <c r="LO229" i="3" s="1"/>
  <c r="CD223" i="3"/>
  <c r="CD229" i="3" s="1"/>
  <c r="VA223" i="3"/>
  <c r="VA229" i="3" s="1"/>
  <c r="FZ223" i="3"/>
  <c r="FZ229" i="3" s="1"/>
  <c r="NH223" i="3"/>
  <c r="NH229" i="3" s="1"/>
  <c r="TI223" i="3"/>
  <c r="TI229" i="3" s="1"/>
  <c r="ZQ223" i="3"/>
  <c r="ZQ229" i="3" s="1"/>
  <c r="QR223" i="3"/>
  <c r="QR229" i="3" s="1"/>
  <c r="HV223" i="3"/>
  <c r="HV229" i="3" s="1"/>
  <c r="DI223" i="3"/>
  <c r="DI229" i="3" s="1"/>
  <c r="AEO223" i="3"/>
  <c r="AEO229" i="3" s="1"/>
  <c r="CF200" i="3"/>
  <c r="VZ223" i="3"/>
  <c r="VZ229" i="3" s="1"/>
  <c r="OS223" i="3"/>
  <c r="OS229" i="3" s="1"/>
  <c r="FG223" i="3"/>
  <c r="FG229" i="3" s="1"/>
  <c r="HG223" i="3"/>
  <c r="HG229" i="3" s="1"/>
  <c r="XF223" i="3"/>
  <c r="XF229" i="3" s="1"/>
  <c r="BV223" i="3"/>
  <c r="BV229" i="3" s="1"/>
  <c r="GP200" i="3"/>
  <c r="ADS223" i="3"/>
  <c r="ADS229" i="3" s="1"/>
  <c r="GD223" i="3"/>
  <c r="GD229" i="3" s="1"/>
  <c r="IV223" i="3"/>
  <c r="IV229" i="3" s="1"/>
  <c r="XG223" i="3"/>
  <c r="XG229" i="3" s="1"/>
  <c r="ES223" i="3"/>
  <c r="ES229" i="3" s="1"/>
  <c r="TN223" i="3"/>
  <c r="TN229" i="3" s="1"/>
  <c r="LJ200" i="3"/>
  <c r="VT223" i="3"/>
  <c r="VT229" i="3" s="1"/>
  <c r="LH223" i="3"/>
  <c r="LH229" i="3" s="1"/>
  <c r="AEW223" i="3"/>
  <c r="AEW229" i="3" s="1"/>
  <c r="EL223" i="3"/>
  <c r="EL229" i="3" s="1"/>
  <c r="GW223" i="3"/>
  <c r="GW229" i="3" s="1"/>
  <c r="ADI223" i="3"/>
  <c r="ADI229" i="3" s="1"/>
  <c r="LK223" i="3"/>
  <c r="LK229" i="3" s="1"/>
  <c r="VM223" i="3"/>
  <c r="VM229" i="3" s="1"/>
  <c r="OI223" i="3"/>
  <c r="OI229" i="3" s="1"/>
  <c r="AAQ223" i="3"/>
  <c r="AAQ229" i="3" s="1"/>
  <c r="AAP223" i="3"/>
  <c r="AAP229" i="3" s="1"/>
  <c r="ACQ223" i="3"/>
  <c r="ACQ229" i="3" s="1"/>
  <c r="NO200" i="3"/>
  <c r="NO194" i="3"/>
  <c r="FC200" i="3"/>
  <c r="FC194" i="3"/>
  <c r="AEC196" i="3"/>
  <c r="KV200" i="3"/>
  <c r="KV194" i="3"/>
  <c r="IR222" i="3"/>
  <c r="IR228" i="3" s="1"/>
  <c r="AU200" i="3"/>
  <c r="AU194" i="3"/>
  <c r="EW223" i="3"/>
  <c r="EW229" i="3" s="1"/>
  <c r="AJ223" i="3"/>
  <c r="AJ229" i="3" s="1"/>
  <c r="EM222" i="3"/>
  <c r="EM228" i="3" s="1"/>
  <c r="ABA196" i="3"/>
  <c r="ABA202" i="3" s="1"/>
  <c r="DI200" i="3"/>
  <c r="DI194" i="3"/>
  <c r="VT196" i="3"/>
  <c r="VT202" i="3" s="1"/>
  <c r="CA222" i="3"/>
  <c r="CA228" i="3" s="1"/>
  <c r="FI223" i="3"/>
  <c r="FI229" i="3" s="1"/>
  <c r="PP223" i="3"/>
  <c r="PP229" i="3" s="1"/>
  <c r="GY200" i="3"/>
  <c r="GY194" i="3"/>
  <c r="TC196" i="3"/>
  <c r="TC202" i="3" s="1"/>
  <c r="FS200" i="3"/>
  <c r="FS194" i="3"/>
  <c r="AAG196" i="3"/>
  <c r="AAG202" i="3" s="1"/>
  <c r="XB196" i="3"/>
  <c r="QV196" i="3"/>
  <c r="QV202" i="3" s="1"/>
  <c r="QW196" i="3"/>
  <c r="QW202" i="3" s="1"/>
  <c r="VV196" i="3"/>
  <c r="VV202" i="3" s="1"/>
  <c r="QM196" i="3"/>
  <c r="QM202" i="3" s="1"/>
  <c r="AEI196" i="3"/>
  <c r="AEI202" i="3" s="1"/>
  <c r="AEV196" i="3"/>
  <c r="AEV202" i="3" s="1"/>
  <c r="ADO196" i="3"/>
  <c r="ADO202" i="3" s="1"/>
  <c r="AAN196" i="3"/>
  <c r="AAN202" i="3" s="1"/>
  <c r="SQ196" i="3"/>
  <c r="SQ202" i="3" s="1"/>
  <c r="OL200" i="3"/>
  <c r="KS200" i="3"/>
  <c r="KS194" i="3"/>
  <c r="NE200" i="3"/>
  <c r="NE194" i="3"/>
  <c r="MU200" i="3"/>
  <c r="MU194" i="3"/>
  <c r="GJ200" i="3"/>
  <c r="GJ194" i="3"/>
  <c r="GI200" i="3"/>
  <c r="GI194" i="3"/>
  <c r="CX200" i="3"/>
  <c r="CX194" i="3"/>
  <c r="MF200" i="3"/>
  <c r="MF194" i="3"/>
  <c r="BX200" i="3"/>
  <c r="BX194" i="3"/>
  <c r="CL200" i="3"/>
  <c r="CL194" i="3"/>
  <c r="MI200" i="3"/>
  <c r="MI194" i="3"/>
  <c r="NA200" i="3"/>
  <c r="EC200" i="3"/>
  <c r="EC194" i="3"/>
  <c r="MC200" i="3"/>
  <c r="MC194" i="3"/>
  <c r="CU200" i="3"/>
  <c r="CU194" i="3"/>
  <c r="GV200" i="3"/>
  <c r="GV194" i="3"/>
  <c r="OO200" i="3"/>
  <c r="OO194" i="3"/>
  <c r="FA200" i="3"/>
  <c r="FA194" i="3"/>
  <c r="FQ200" i="3"/>
  <c r="FQ194" i="3"/>
  <c r="KI200" i="3"/>
  <c r="KI194" i="3"/>
  <c r="IA200" i="3"/>
  <c r="IA194" i="3"/>
  <c r="GZ200" i="3"/>
  <c r="GZ194" i="3"/>
  <c r="NP200" i="3"/>
  <c r="NP194" i="3"/>
  <c r="JC200" i="3"/>
  <c r="JC194" i="3"/>
  <c r="OA222" i="3"/>
  <c r="OA228" i="3" s="1"/>
  <c r="TX196" i="3"/>
  <c r="TX202" i="3" s="1"/>
  <c r="LE200" i="3"/>
  <c r="LE194" i="3"/>
  <c r="IS200" i="3"/>
  <c r="IS194" i="3"/>
  <c r="AEG196" i="3"/>
  <c r="AEG202" i="3" s="1"/>
  <c r="AC251" i="3"/>
  <c r="AC220" i="3"/>
  <c r="LQ222" i="3"/>
  <c r="LQ228" i="3" s="1"/>
  <c r="KZ200" i="3"/>
  <c r="KZ194" i="3"/>
  <c r="TB196" i="3"/>
  <c r="TB202" i="3" s="1"/>
  <c r="EP200" i="3"/>
  <c r="EP194" i="3"/>
  <c r="EH200" i="3"/>
  <c r="EH194" i="3"/>
  <c r="KC222" i="3"/>
  <c r="KC228" i="3" s="1"/>
  <c r="EV200" i="3"/>
  <c r="AFG196" i="3"/>
  <c r="AFG202" i="3" s="1"/>
  <c r="ST196" i="3"/>
  <c r="ST202" i="3" s="1"/>
  <c r="GC200" i="3"/>
  <c r="GC194" i="3"/>
  <c r="AH200" i="3"/>
  <c r="AH194" i="3"/>
  <c r="LP200" i="3"/>
  <c r="AN200" i="3"/>
  <c r="AN194" i="3"/>
  <c r="AP200" i="3"/>
  <c r="AP194" i="3"/>
  <c r="IW200" i="3"/>
  <c r="EU200" i="3"/>
  <c r="BY223" i="3"/>
  <c r="BY229" i="3" s="1"/>
  <c r="VB223" i="3"/>
  <c r="VB229" i="3" s="1"/>
  <c r="YO223" i="3"/>
  <c r="YO229" i="3" s="1"/>
  <c r="OZ200" i="3"/>
  <c r="QL223" i="3"/>
  <c r="QL229" i="3" s="1"/>
  <c r="UR223" i="3"/>
  <c r="UR229" i="3" s="1"/>
  <c r="IR223" i="3"/>
  <c r="IR229" i="3" s="1"/>
  <c r="ADZ223" i="3"/>
  <c r="ADZ229" i="3" s="1"/>
  <c r="JO223" i="3"/>
  <c r="JO229" i="3" s="1"/>
  <c r="EJ223" i="3"/>
  <c r="EJ229" i="3" s="1"/>
  <c r="LT200" i="3"/>
  <c r="BZ200" i="3"/>
  <c r="AU223" i="3"/>
  <c r="AU229" i="3" s="1"/>
  <c r="HY223" i="3"/>
  <c r="HY229" i="3" s="1"/>
  <c r="YR223" i="3"/>
  <c r="YR229" i="3" s="1"/>
  <c r="QM223" i="3"/>
  <c r="QM229" i="3" s="1"/>
  <c r="AEJ223" i="3"/>
  <c r="AEJ229" i="3" s="1"/>
  <c r="PB223" i="3"/>
  <c r="PB229" i="3" s="1"/>
  <c r="HG200" i="3"/>
  <c r="AAS196" i="3"/>
  <c r="AAS202" i="3" s="1"/>
  <c r="LG200" i="3"/>
  <c r="LG194" i="3"/>
  <c r="US196" i="3"/>
  <c r="UV196" i="3"/>
  <c r="UV202" i="3" s="1"/>
  <c r="EK222" i="3"/>
  <c r="EK228" i="3" s="1"/>
  <c r="QF223" i="3"/>
  <c r="QF229" i="3" s="1"/>
  <c r="ADH223" i="3"/>
  <c r="ADH229" i="3" s="1"/>
  <c r="OX194" i="3"/>
  <c r="ADM196" i="3"/>
  <c r="ADM202" i="3" s="1"/>
  <c r="GQ200" i="3"/>
  <c r="GQ194" i="3"/>
  <c r="DV200" i="3"/>
  <c r="DV194" i="3"/>
  <c r="OO222" i="3"/>
  <c r="OO228" i="3" s="1"/>
  <c r="MI222" i="3"/>
  <c r="MI228" i="3" s="1"/>
  <c r="IG200" i="3"/>
  <c r="YX223" i="3"/>
  <c r="YX229" i="3" s="1"/>
  <c r="WF223" i="3"/>
  <c r="WF229" i="3" s="1"/>
  <c r="NP222" i="3"/>
  <c r="NP228" i="3" s="1"/>
  <c r="AAD196" i="3"/>
  <c r="AAD202" i="3" s="1"/>
  <c r="DU200" i="3"/>
  <c r="DU194" i="3"/>
  <c r="DP200" i="3"/>
  <c r="DP194" i="3"/>
  <c r="PL200" i="3"/>
  <c r="ACD196" i="3"/>
  <c r="ACD202" i="3" s="1"/>
  <c r="TQ196" i="3"/>
  <c r="TQ202" i="3" s="1"/>
  <c r="ACF196" i="3"/>
  <c r="ACF202" i="3" s="1"/>
  <c r="ADI196" i="3"/>
  <c r="ADI202" i="3" s="1"/>
  <c r="RC196" i="3"/>
  <c r="RC202" i="3" s="1"/>
  <c r="TL196" i="3"/>
  <c r="TL202" i="3" s="1"/>
  <c r="RY196" i="3"/>
  <c r="RY202" i="3" s="1"/>
  <c r="VJ196" i="3"/>
  <c r="VJ202" i="3" s="1"/>
  <c r="ACB196" i="3"/>
  <c r="ACB202" i="3" s="1"/>
  <c r="ADF196" i="3"/>
  <c r="ADF202" i="3" s="1"/>
  <c r="FW200" i="3"/>
  <c r="FW194" i="3"/>
  <c r="HH200" i="3"/>
  <c r="HH194" i="3"/>
  <c r="HF200" i="3"/>
  <c r="HF194" i="3"/>
  <c r="JS200" i="3"/>
  <c r="DB200" i="3"/>
  <c r="DB194" i="3"/>
  <c r="KL200" i="3"/>
  <c r="MG200" i="3"/>
  <c r="MG194" i="3"/>
  <c r="BI194" i="3"/>
  <c r="DC200" i="3"/>
  <c r="DC194" i="3"/>
  <c r="EF200" i="3"/>
  <c r="EF194" i="3"/>
  <c r="DM200" i="3"/>
  <c r="DM194" i="3"/>
  <c r="FK200" i="3"/>
  <c r="FK194" i="3"/>
  <c r="BS200" i="3"/>
  <c r="BS194" i="3"/>
  <c r="OV200" i="3"/>
  <c r="OV194" i="3"/>
  <c r="EB200" i="3"/>
  <c r="EB194" i="3"/>
  <c r="BL200" i="3"/>
  <c r="BL194" i="3"/>
  <c r="LY194" i="3"/>
  <c r="LY200" i="3"/>
  <c r="GS200" i="3"/>
  <c r="GS194" i="3"/>
  <c r="FF200" i="3"/>
  <c r="FF194" i="3"/>
  <c r="EK200" i="3"/>
  <c r="EK194" i="3"/>
  <c r="GW200" i="3"/>
  <c r="GW194" i="3"/>
  <c r="MN222" i="3"/>
  <c r="MN228" i="3" s="1"/>
  <c r="HU200" i="3"/>
  <c r="HU194" i="3"/>
  <c r="AAB196" i="3"/>
  <c r="AAB202" i="3" s="1"/>
  <c r="CV200" i="3"/>
  <c r="CV194" i="3"/>
  <c r="BY200" i="3"/>
  <c r="BY194" i="3"/>
  <c r="OQ222" i="3"/>
  <c r="OQ228" i="3" s="1"/>
  <c r="GH222" i="3"/>
  <c r="GH228" i="3" s="1"/>
  <c r="BB250" i="3"/>
  <c r="BB240" i="3"/>
  <c r="AAX196" i="3"/>
  <c r="AAX202" i="3" s="1"/>
  <c r="AFD196" i="3"/>
  <c r="AFD202" i="3" s="1"/>
  <c r="NM200" i="3"/>
  <c r="VR196" i="3"/>
  <c r="VR202" i="3" s="1"/>
  <c r="IY200" i="3"/>
  <c r="IY194" i="3"/>
  <c r="NH200" i="3"/>
  <c r="NH194" i="3"/>
  <c r="UT196" i="3"/>
  <c r="UT202" i="3" s="1"/>
  <c r="OB222" i="3"/>
  <c r="OB228" i="3" s="1"/>
  <c r="CN222" i="3"/>
  <c r="CN228" i="3" s="1"/>
  <c r="IA222" i="3"/>
  <c r="IA228" i="3" s="1"/>
  <c r="AS200" i="3"/>
  <c r="AS194" i="3"/>
  <c r="GD200" i="3"/>
  <c r="DX200" i="3"/>
  <c r="AK251" i="3"/>
  <c r="AK248" i="3" s="1"/>
  <c r="AK226" i="3"/>
  <c r="AK220" i="3"/>
  <c r="MA200" i="3"/>
  <c r="BF200" i="3"/>
  <c r="IC200" i="3"/>
  <c r="IP200" i="3"/>
  <c r="AAO196" i="3"/>
  <c r="AAO202" i="3" s="1"/>
  <c r="NW200" i="3"/>
  <c r="NW194" i="3"/>
  <c r="AAF196" i="3"/>
  <c r="AAF202" i="3" s="1"/>
  <c r="BQ200" i="3"/>
  <c r="BQ194" i="3"/>
  <c r="CT223" i="3"/>
  <c r="CT229" i="3" s="1"/>
  <c r="EV223" i="3"/>
  <c r="EV229" i="3" s="1"/>
  <c r="JR222" i="3"/>
  <c r="JR228" i="3" s="1"/>
  <c r="XR196" i="3"/>
  <c r="XR202" i="3" s="1"/>
  <c r="ACW196" i="3"/>
  <c r="ACW202" i="3" s="1"/>
  <c r="ADB196" i="3"/>
  <c r="ADB202" i="3" s="1"/>
  <c r="LU200" i="3"/>
  <c r="LU194" i="3"/>
  <c r="JN222" i="3"/>
  <c r="JN228" i="3" s="1"/>
  <c r="JE200" i="3"/>
  <c r="MX222" i="3"/>
  <c r="MX228" i="3" s="1"/>
  <c r="ADW223" i="3"/>
  <c r="ADW229" i="3" s="1"/>
  <c r="TK196" i="3"/>
  <c r="TK202" i="3" s="1"/>
  <c r="YI196" i="3"/>
  <c r="YI202" i="3" s="1"/>
  <c r="ZD196" i="3"/>
  <c r="ZD202" i="3" s="1"/>
  <c r="ADN196" i="3"/>
  <c r="ADN202" i="3" s="1"/>
  <c r="XF196" i="3"/>
  <c r="XF202" i="3" s="1"/>
  <c r="YV196" i="3"/>
  <c r="YV202" i="3" s="1"/>
  <c r="WV196" i="3"/>
  <c r="WV202" i="3" s="1"/>
  <c r="VQ196" i="3"/>
  <c r="VQ202" i="3" s="1"/>
  <c r="AEB196" i="3"/>
  <c r="AEB202" i="3" s="1"/>
  <c r="RI196" i="3"/>
  <c r="RI202" i="3" s="1"/>
  <c r="WS196" i="3"/>
  <c r="WS202" i="3" s="1"/>
  <c r="AAJ196" i="3"/>
  <c r="AAJ202" i="3" s="1"/>
  <c r="PY196" i="3"/>
  <c r="PY202" i="3" s="1"/>
  <c r="FF222" i="3"/>
  <c r="FF228" i="3" s="1"/>
  <c r="TF127" i="3"/>
  <c r="AEY127" i="3"/>
  <c r="ER148" i="3"/>
  <c r="DJ148" i="3"/>
  <c r="DO148" i="3"/>
  <c r="CW148" i="3"/>
  <c r="LW148" i="3"/>
  <c r="FG148" i="3"/>
  <c r="EZ148" i="3"/>
  <c r="GN148" i="3"/>
  <c r="HW148" i="3"/>
  <c r="DK148" i="3"/>
  <c r="KM148" i="3"/>
  <c r="KP148" i="3"/>
  <c r="HB148" i="3"/>
  <c r="OZ148" i="3"/>
  <c r="IV148" i="3"/>
  <c r="JI148" i="3"/>
  <c r="JS148" i="3"/>
  <c r="HT148" i="3"/>
  <c r="HF148" i="3"/>
  <c r="HI148" i="3"/>
  <c r="CT148" i="3"/>
  <c r="IT148" i="3"/>
  <c r="HE148" i="3"/>
  <c r="KY148" i="3"/>
  <c r="KZ148" i="3"/>
  <c r="MZ148" i="3"/>
  <c r="FO148" i="3"/>
  <c r="GR148" i="3"/>
  <c r="PP148" i="3"/>
  <c r="OX148" i="3"/>
  <c r="EE155" i="3"/>
  <c r="HQ155" i="3"/>
  <c r="NA148" i="3"/>
  <c r="LF148" i="3"/>
  <c r="NB148" i="3"/>
  <c r="DH148" i="3"/>
  <c r="LZ148" i="3"/>
  <c r="EG148" i="3"/>
  <c r="IE148" i="3"/>
  <c r="GQ148" i="3"/>
  <c r="GO148" i="3"/>
  <c r="HP148" i="3"/>
  <c r="HS148" i="3"/>
  <c r="GP148" i="3"/>
  <c r="OO148" i="3"/>
  <c r="OL148" i="3"/>
  <c r="KE155" i="3"/>
  <c r="LW155" i="3"/>
  <c r="AET127" i="3"/>
  <c r="HU148" i="3"/>
  <c r="EH148" i="3"/>
  <c r="IS148" i="3"/>
  <c r="JT148" i="3"/>
  <c r="ES148" i="3"/>
  <c r="DV148" i="3"/>
  <c r="HO148" i="3"/>
  <c r="MC148" i="3"/>
  <c r="MB148" i="3"/>
  <c r="LN148" i="3"/>
  <c r="KV148" i="3"/>
  <c r="JM148" i="3"/>
  <c r="OI148" i="3"/>
  <c r="OH155" i="3"/>
  <c r="OD148" i="3"/>
  <c r="EM148" i="3"/>
  <c r="MA148" i="3"/>
  <c r="FC148" i="3"/>
  <c r="GS148" i="3"/>
  <c r="EC148" i="3"/>
  <c r="EB148" i="3"/>
  <c r="GL148" i="3"/>
  <c r="DP148" i="3"/>
  <c r="EE148" i="3"/>
  <c r="DW148" i="3"/>
  <c r="HD148" i="3"/>
  <c r="HG148" i="3"/>
  <c r="PB148" i="3"/>
  <c r="FW148" i="3"/>
  <c r="FD148" i="3"/>
  <c r="FV148" i="3"/>
  <c r="KK148" i="3"/>
  <c r="IQ148" i="3"/>
  <c r="KE148" i="3"/>
  <c r="JL148" i="3"/>
  <c r="MQ148" i="3"/>
  <c r="FY148" i="3"/>
  <c r="LE148" i="3"/>
  <c r="ET148" i="3"/>
  <c r="HN148" i="3"/>
  <c r="NP148" i="3"/>
  <c r="IC148" i="3"/>
  <c r="IO155" i="3"/>
  <c r="RA127" i="3"/>
  <c r="XB127" i="3"/>
  <c r="KW148" i="3"/>
  <c r="FA148" i="3"/>
  <c r="GM148" i="3"/>
  <c r="HZ148" i="3"/>
  <c r="KR148" i="3"/>
  <c r="JH148" i="3"/>
  <c r="KG148" i="3"/>
  <c r="EK148" i="3"/>
  <c r="GJ148" i="3"/>
  <c r="GD148" i="3"/>
  <c r="IY148" i="3"/>
  <c r="DI148" i="3"/>
  <c r="ID155" i="3"/>
  <c r="HC155" i="3"/>
  <c r="FE155" i="3"/>
  <c r="QS127" i="3"/>
  <c r="OV155" i="3"/>
  <c r="ML155" i="3"/>
  <c r="DF155" i="3"/>
  <c r="LR155" i="3"/>
  <c r="IX155" i="3"/>
  <c r="MY155" i="3"/>
  <c r="EC155" i="3"/>
  <c r="KY170" i="3"/>
  <c r="JV155" i="3"/>
  <c r="GL155" i="3"/>
  <c r="NS170" i="3"/>
  <c r="GK155" i="3"/>
  <c r="IM155" i="3"/>
  <c r="HD155" i="3"/>
  <c r="PS169" i="3"/>
  <c r="CB169" i="3"/>
  <c r="JR170" i="3"/>
  <c r="JI169" i="3"/>
  <c r="HI170" i="3"/>
  <c r="CU170" i="3"/>
  <c r="HB169" i="3"/>
  <c r="CZ170" i="3"/>
  <c r="FS169" i="3"/>
  <c r="JZ170" i="3"/>
  <c r="ES169" i="3"/>
  <c r="NZ169" i="3"/>
  <c r="GS169" i="3"/>
  <c r="NG169" i="3"/>
  <c r="SW169" i="3"/>
  <c r="EX169" i="3"/>
  <c r="KZ169" i="3"/>
  <c r="QP169" i="3"/>
  <c r="SS169" i="3"/>
  <c r="HX169" i="3"/>
  <c r="DQ169" i="3"/>
  <c r="JS169" i="3"/>
  <c r="LE169" i="3"/>
  <c r="FA169" i="3"/>
  <c r="LC169" i="3"/>
  <c r="ME169" i="3"/>
  <c r="CR169" i="3"/>
  <c r="IH169" i="3"/>
  <c r="PT169" i="3"/>
  <c r="RT169" i="3"/>
  <c r="GM169" i="3"/>
  <c r="DR169" i="3"/>
  <c r="LD169" i="3"/>
  <c r="BW169" i="3"/>
  <c r="GG169" i="3"/>
  <c r="MU169" i="3"/>
  <c r="SK169" i="3"/>
  <c r="DI169" i="3"/>
  <c r="RJ169" i="3"/>
  <c r="BO169" i="3"/>
  <c r="DT170" i="3"/>
  <c r="OK170" i="3"/>
  <c r="PN170" i="3"/>
  <c r="JS170" i="3"/>
  <c r="JQ170" i="3"/>
  <c r="II170" i="3"/>
  <c r="DV170" i="3"/>
  <c r="DE170" i="3"/>
  <c r="KO170" i="3"/>
  <c r="EB170" i="3"/>
  <c r="EL170" i="3"/>
  <c r="MA170" i="3"/>
  <c r="OY170" i="3"/>
  <c r="KH170" i="3"/>
  <c r="NM170" i="3"/>
  <c r="GG170" i="3"/>
  <c r="HH170" i="3"/>
  <c r="KF170" i="3"/>
  <c r="GA170" i="3"/>
  <c r="EV170" i="3"/>
  <c r="MP169" i="3"/>
  <c r="FE169" i="3"/>
  <c r="LE170" i="3"/>
  <c r="TB169" i="3"/>
  <c r="DU169" i="3"/>
  <c r="PQ169" i="3"/>
  <c r="KW170" i="3"/>
  <c r="HG170" i="3"/>
  <c r="DM169" i="3"/>
  <c r="RF169" i="3"/>
  <c r="HM155" i="3"/>
  <c r="MG155" i="3"/>
  <c r="ML169" i="3"/>
  <c r="GZ170" i="3"/>
  <c r="GY170" i="3"/>
  <c r="IY169" i="3"/>
  <c r="KJ170" i="3"/>
  <c r="MN170" i="3"/>
  <c r="PI170" i="3"/>
  <c r="IW169" i="3"/>
  <c r="LQ170" i="3"/>
  <c r="GE170" i="3"/>
  <c r="FR169" i="3"/>
  <c r="EJ169" i="3"/>
  <c r="MG169" i="3"/>
  <c r="SU169" i="3"/>
  <c r="KL169" i="3"/>
  <c r="QN169" i="3"/>
  <c r="FZ169" i="3"/>
  <c r="NL169" i="3"/>
  <c r="DO169" i="3"/>
  <c r="JE169" i="3"/>
  <c r="PG169" i="3"/>
  <c r="LQ169" i="3"/>
  <c r="EY169" i="3"/>
  <c r="KO169" i="3"/>
  <c r="QQ169" i="3"/>
  <c r="RS169" i="3"/>
  <c r="CD169" i="3"/>
  <c r="IF169" i="3"/>
  <c r="NV169" i="3"/>
  <c r="FY169" i="3"/>
  <c r="MA169" i="3"/>
  <c r="NC169" i="3"/>
  <c r="DP169" i="3"/>
  <c r="JF169" i="3"/>
  <c r="QR169" i="3"/>
  <c r="BI169" i="3"/>
  <c r="HK169" i="3"/>
  <c r="LU169" i="3"/>
  <c r="SI169" i="3"/>
  <c r="CZ169" i="3"/>
  <c r="OC169" i="3"/>
  <c r="BN169" i="3"/>
  <c r="MC170" i="3"/>
  <c r="KL170" i="3"/>
  <c r="LH170" i="3"/>
  <c r="DD170" i="3"/>
  <c r="KA170" i="3"/>
  <c r="GF170" i="3"/>
  <c r="OA170" i="3"/>
  <c r="OX170" i="3"/>
  <c r="HA170" i="3"/>
  <c r="NR170" i="3"/>
  <c r="IC170" i="3"/>
  <c r="CW170" i="3"/>
  <c r="HX170" i="3"/>
  <c r="ML170" i="3"/>
  <c r="CP170" i="3"/>
  <c r="GX170" i="3"/>
  <c r="OW170" i="3"/>
  <c r="OJ170" i="3"/>
  <c r="LP170" i="3"/>
  <c r="EI170" i="3"/>
  <c r="EY170" i="3"/>
  <c r="LI170" i="3"/>
  <c r="FE170" i="3"/>
  <c r="LT170" i="3"/>
  <c r="RE169" i="3"/>
  <c r="MD169" i="3"/>
  <c r="PD170" i="3"/>
  <c r="MV169" i="3"/>
  <c r="GV170" i="3"/>
  <c r="QJ169" i="3"/>
  <c r="BD169" i="3"/>
  <c r="IT170" i="3"/>
  <c r="KH169" i="3"/>
  <c r="ZW127" i="3"/>
  <c r="DI155" i="3"/>
  <c r="DB170" i="3"/>
  <c r="JQ169" i="3"/>
  <c r="PI169" i="3"/>
  <c r="NY169" i="3"/>
  <c r="GC170" i="3"/>
  <c r="NM169" i="3"/>
  <c r="HA169" i="3"/>
  <c r="LS170" i="3"/>
  <c r="EI169" i="3"/>
  <c r="HP170" i="3"/>
  <c r="DQ170" i="3"/>
  <c r="RU169" i="3"/>
  <c r="GZ169" i="3"/>
  <c r="IZ169" i="3"/>
  <c r="PZ169" i="3"/>
  <c r="PK169" i="3"/>
  <c r="FX169" i="3"/>
  <c r="LN169" i="3"/>
  <c r="SZ169" i="3"/>
  <c r="CO169" i="3"/>
  <c r="JC169" i="3"/>
  <c r="OS169" i="3"/>
  <c r="LF169" i="3"/>
  <c r="DY169" i="3"/>
  <c r="KM169" i="3"/>
  <c r="QC169" i="3"/>
  <c r="HR169" i="3"/>
  <c r="NT169" i="3"/>
  <c r="FW169" i="3"/>
  <c r="LM169" i="3"/>
  <c r="RO169" i="3"/>
  <c r="SQ169" i="3"/>
  <c r="DB169" i="3"/>
  <c r="JD169" i="3"/>
  <c r="OT169" i="3"/>
  <c r="BG169" i="3"/>
  <c r="GW169" i="3"/>
  <c r="MY169" i="3"/>
  <c r="RI169" i="3"/>
  <c r="GN169" i="3"/>
  <c r="RV169" i="3"/>
  <c r="CY169" i="3"/>
  <c r="MF170" i="3"/>
  <c r="ES170" i="3"/>
  <c r="CW169" i="3"/>
  <c r="HN170" i="3"/>
  <c r="HJ170" i="3"/>
  <c r="FX170" i="3"/>
  <c r="IY170" i="3"/>
  <c r="HE170" i="3"/>
  <c r="EK170" i="3"/>
  <c r="PH170" i="3"/>
  <c r="LC170" i="3"/>
  <c r="DA170" i="3"/>
  <c r="OB170" i="3"/>
  <c r="FD170" i="3"/>
  <c r="IE170" i="3"/>
  <c r="JW170" i="3"/>
  <c r="FF170" i="3"/>
  <c r="EJ170" i="3"/>
  <c r="OR170" i="3"/>
  <c r="MZ170" i="3"/>
  <c r="NV170" i="3"/>
  <c r="FA170" i="3"/>
  <c r="MH170" i="3"/>
  <c r="IL170" i="3"/>
  <c r="GW170" i="3"/>
  <c r="OF170" i="3"/>
  <c r="GE169" i="3"/>
  <c r="HY169" i="3"/>
  <c r="KA169" i="3"/>
  <c r="BE169" i="3"/>
  <c r="PA170" i="3"/>
  <c r="BC169" i="3"/>
  <c r="QE169" i="3"/>
  <c r="DL169" i="3"/>
  <c r="JN170" i="3"/>
  <c r="GV169" i="3"/>
  <c r="OW169" i="3"/>
  <c r="ND169" i="3"/>
  <c r="TA169" i="3"/>
  <c r="KV169" i="3"/>
  <c r="SO169" i="3"/>
  <c r="OE170" i="3"/>
  <c r="MK170" i="3"/>
  <c r="KJ169" i="3"/>
  <c r="IM169" i="3"/>
  <c r="DO170" i="3"/>
  <c r="FN170" i="3"/>
  <c r="EH169" i="3"/>
  <c r="IU170" i="3"/>
  <c r="FB169" i="3"/>
  <c r="MN169" i="3"/>
  <c r="ON169" i="3"/>
  <c r="DG169" i="3"/>
  <c r="FJ169" i="3"/>
  <c r="LL169" i="3"/>
  <c r="RB169" i="3"/>
  <c r="IC169" i="3"/>
  <c r="OQ169" i="3"/>
  <c r="QT169" i="3"/>
  <c r="JM169" i="3"/>
  <c r="QA169" i="3"/>
  <c r="NF169" i="3"/>
  <c r="EW169" i="3"/>
  <c r="LK169" i="3"/>
  <c r="RA169" i="3"/>
  <c r="IP169" i="3"/>
  <c r="OR169" i="3"/>
  <c r="GU169" i="3"/>
  <c r="MK169" i="3"/>
  <c r="SM169" i="3"/>
  <c r="EP169" i="3"/>
  <c r="MB169" i="3"/>
  <c r="OO169" i="3"/>
  <c r="CX169" i="3"/>
  <c r="OI170" i="3"/>
  <c r="GO170" i="3"/>
  <c r="DX169" i="3"/>
  <c r="KK170" i="3"/>
  <c r="PE170" i="3"/>
  <c r="IR170" i="3"/>
  <c r="PO170" i="3"/>
  <c r="JY170" i="3"/>
  <c r="EH170" i="3"/>
  <c r="HM170" i="3"/>
  <c r="JX170" i="3"/>
  <c r="PC170" i="3"/>
  <c r="KD170" i="3"/>
  <c r="PF170" i="3"/>
  <c r="KX170" i="3"/>
  <c r="GU170" i="3"/>
  <c r="HW170" i="3"/>
  <c r="KV170" i="3"/>
  <c r="IS170" i="3"/>
  <c r="HT170" i="3"/>
  <c r="HD170" i="3"/>
  <c r="EF170" i="3"/>
  <c r="EX170" i="3"/>
  <c r="GI170" i="3"/>
  <c r="DJ169" i="3"/>
  <c r="EU169" i="3"/>
  <c r="GT169" i="3"/>
  <c r="CL169" i="3"/>
  <c r="MX169" i="3"/>
  <c r="LD155" i="3"/>
  <c r="DD155" i="3"/>
  <c r="EA169" i="3"/>
  <c r="OK169" i="3"/>
  <c r="DC170" i="3"/>
  <c r="KZ170" i="3"/>
  <c r="TC169" i="3"/>
  <c r="IQ170" i="3"/>
  <c r="QU169" i="3"/>
  <c r="QI169" i="3"/>
  <c r="NA169" i="3"/>
  <c r="FQ169" i="3"/>
  <c r="OM169" i="3"/>
  <c r="EZ169" i="3"/>
  <c r="KP169" i="3"/>
  <c r="SB169" i="3"/>
  <c r="CS169" i="3"/>
  <c r="IU169" i="3"/>
  <c r="KX169" i="3"/>
  <c r="QZ169" i="3"/>
  <c r="NQ169" i="3"/>
  <c r="CV169" i="3"/>
  <c r="PA169" i="3"/>
  <c r="EF169" i="3"/>
  <c r="LT169" i="3"/>
  <c r="ST169" i="3"/>
  <c r="RR169" i="3"/>
  <c r="KK169" i="3"/>
  <c r="QY169" i="3"/>
  <c r="OD169" i="3"/>
  <c r="MI169" i="3"/>
  <c r="RY169" i="3"/>
  <c r="EN169" i="3"/>
  <c r="KD169" i="3"/>
  <c r="RP169" i="3"/>
  <c r="EG169" i="3"/>
  <c r="LG169" i="3"/>
  <c r="FG169" i="3"/>
  <c r="GJ170" i="3"/>
  <c r="ON170" i="3"/>
  <c r="MS170" i="3"/>
  <c r="HB170" i="3"/>
  <c r="CV170" i="3"/>
  <c r="NW170" i="3"/>
  <c r="MM170" i="3"/>
  <c r="HF170" i="3"/>
  <c r="NI170" i="3"/>
  <c r="IF170" i="3"/>
  <c r="EA170" i="3"/>
  <c r="FQ170" i="3"/>
  <c r="DY170" i="3"/>
  <c r="FC170" i="3"/>
  <c r="EU170" i="3"/>
  <c r="FB170" i="3"/>
  <c r="LU170" i="3"/>
  <c r="GR170" i="3"/>
  <c r="KC170" i="3"/>
  <c r="MV170" i="3"/>
  <c r="NG170" i="3"/>
  <c r="EZ170" i="3"/>
  <c r="PJ170" i="3"/>
  <c r="SJ169" i="3"/>
  <c r="AY169" i="3"/>
  <c r="BZ169" i="3"/>
  <c r="FU169" i="3"/>
  <c r="CK169" i="3"/>
  <c r="SD169" i="3"/>
  <c r="KC169" i="3"/>
  <c r="OD170" i="3"/>
  <c r="SC169" i="3"/>
  <c r="FG170" i="3"/>
  <c r="GR169" i="3"/>
  <c r="JC170" i="3"/>
  <c r="EL169" i="3"/>
  <c r="KN169" i="3"/>
  <c r="QD169" i="3"/>
  <c r="CQ169" i="3"/>
  <c r="IG169" i="3"/>
  <c r="OI169" i="3"/>
  <c r="JL169" i="3"/>
  <c r="QL169" i="3"/>
  <c r="TE169" i="3"/>
  <c r="AX169" i="3"/>
  <c r="IJ169" i="3"/>
  <c r="CH169" i="3"/>
  <c r="JT169" i="3"/>
  <c r="RH169" i="3"/>
  <c r="GA169" i="3"/>
  <c r="PY169" i="3"/>
  <c r="FD169" i="3"/>
  <c r="MR169" i="3"/>
  <c r="BK169" i="3"/>
  <c r="LI169" i="3"/>
  <c r="RW169" i="3"/>
  <c r="DZ169" i="3"/>
  <c r="KB169" i="3"/>
  <c r="PR169" i="3"/>
  <c r="FH169" i="3"/>
  <c r="EW170" i="3"/>
  <c r="OQ170" i="3"/>
  <c r="GP169" i="3"/>
  <c r="OM170" i="3"/>
  <c r="JV170" i="3"/>
  <c r="NA170" i="3"/>
  <c r="HK170" i="3"/>
  <c r="KP170" i="3"/>
  <c r="GH170" i="3"/>
  <c r="MT170" i="3"/>
  <c r="MX170" i="3"/>
  <c r="FW170" i="3"/>
  <c r="MO170" i="3"/>
  <c r="LD170" i="3"/>
  <c r="MG170" i="3"/>
  <c r="IN170" i="3"/>
  <c r="GQ170" i="3"/>
  <c r="EG170" i="3"/>
  <c r="LM170" i="3"/>
  <c r="IA170" i="3"/>
  <c r="IX170" i="3"/>
  <c r="OH170" i="3"/>
  <c r="DP170" i="3"/>
  <c r="KM170" i="3"/>
  <c r="LO170" i="3"/>
  <c r="JA170" i="3"/>
  <c r="DU170" i="3"/>
  <c r="EQ170" i="3"/>
  <c r="PO169" i="3"/>
  <c r="JP170" i="3"/>
  <c r="RX169" i="3"/>
  <c r="SR169" i="3"/>
  <c r="KT169" i="3"/>
  <c r="CS170" i="3"/>
  <c r="DH170" i="3"/>
  <c r="HH169" i="3"/>
  <c r="CX170" i="3"/>
  <c r="YC127" i="3"/>
  <c r="FW155" i="3"/>
  <c r="DJ155" i="3"/>
  <c r="PV169" i="3"/>
  <c r="PJ169" i="3"/>
  <c r="NY170" i="3"/>
  <c r="OX169" i="3"/>
  <c r="RQ169" i="3"/>
  <c r="OA169" i="3"/>
  <c r="IK169" i="3"/>
  <c r="JZ169" i="3"/>
  <c r="QB169" i="3"/>
  <c r="BQ169" i="3"/>
  <c r="IE169" i="3"/>
  <c r="NU169" i="3"/>
  <c r="OZ169" i="3"/>
  <c r="DS169" i="3"/>
  <c r="KI169" i="3"/>
  <c r="GL169" i="3"/>
  <c r="NX169" i="3"/>
  <c r="LS169" i="3"/>
  <c r="CF169" i="3"/>
  <c r="HV169" i="3"/>
  <c r="PH169" i="3"/>
  <c r="FM169" i="3"/>
  <c r="LO169" i="3"/>
  <c r="DF169" i="3"/>
  <c r="KR169" i="3"/>
  <c r="SF169" i="3"/>
  <c r="GY169" i="3"/>
  <c r="QW169" i="3"/>
  <c r="GB169" i="3"/>
  <c r="JN169" i="3"/>
  <c r="PP169" i="3"/>
  <c r="NO169" i="3"/>
  <c r="GQ169" i="3"/>
  <c r="NB169" i="3"/>
  <c r="GO169" i="3"/>
  <c r="LL170" i="3"/>
  <c r="FS170" i="3"/>
  <c r="ED170" i="3"/>
  <c r="EN170" i="3"/>
  <c r="ER170" i="3"/>
  <c r="PL170" i="3"/>
  <c r="MQ170" i="3"/>
  <c r="JJ170" i="3"/>
  <c r="NL170" i="3"/>
  <c r="FY170" i="3"/>
  <c r="MI170" i="3"/>
  <c r="NK170" i="3"/>
  <c r="EP170" i="3"/>
  <c r="NH170" i="3"/>
  <c r="JK170" i="3"/>
  <c r="HQ170" i="3"/>
  <c r="NZ170" i="3"/>
  <c r="KS170" i="3"/>
  <c r="DN170" i="3"/>
  <c r="GD170" i="3"/>
  <c r="LZ170" i="3"/>
  <c r="MH169" i="3"/>
  <c r="HV170" i="3"/>
  <c r="DS170" i="3"/>
  <c r="PC169" i="3"/>
  <c r="JG170" i="3"/>
  <c r="JE170" i="3"/>
  <c r="EV169" i="3"/>
  <c r="EM169" i="3"/>
  <c r="NN170" i="3"/>
  <c r="NK155" i="3"/>
  <c r="NP169" i="3"/>
  <c r="IP170" i="3"/>
  <c r="OV169" i="3"/>
  <c r="JJ169" i="3"/>
  <c r="IK170" i="3"/>
  <c r="OJ169" i="3"/>
  <c r="IX169" i="3"/>
  <c r="OV170" i="3"/>
  <c r="JH169" i="3"/>
  <c r="HZ169" i="3"/>
  <c r="MO169" i="3"/>
  <c r="IN169" i="3"/>
  <c r="PN169" i="3"/>
  <c r="HE169" i="3"/>
  <c r="NS169" i="3"/>
  <c r="DE169" i="3"/>
  <c r="JG169" i="3"/>
  <c r="PW169" i="3"/>
  <c r="GJ169" i="3"/>
  <c r="LZ169" i="3"/>
  <c r="RG169" i="3"/>
  <c r="BR169" i="3"/>
  <c r="HT169" i="3"/>
  <c r="NJ169" i="3"/>
  <c r="FK169" i="3"/>
  <c r="LA169" i="3"/>
  <c r="RC169" i="3"/>
  <c r="MQ169" i="3"/>
  <c r="DD169" i="3"/>
  <c r="IT169" i="3"/>
  <c r="QF169" i="3"/>
  <c r="GK169" i="3"/>
  <c r="MM169" i="3"/>
  <c r="ED169" i="3"/>
  <c r="LP169" i="3"/>
  <c r="PB169" i="3"/>
  <c r="IB169" i="3"/>
  <c r="DH169" i="3"/>
  <c r="PM170" i="3"/>
  <c r="DM170" i="3"/>
  <c r="EC170" i="3"/>
  <c r="LA170" i="3"/>
  <c r="KB170" i="3"/>
  <c r="LK170" i="3"/>
  <c r="IO170" i="3"/>
  <c r="DI170" i="3"/>
  <c r="IJ170" i="3"/>
  <c r="DG170" i="3"/>
  <c r="MW170" i="3"/>
  <c r="FL170" i="3"/>
  <c r="LV170" i="3"/>
  <c r="DF170" i="3"/>
  <c r="OG170" i="3"/>
  <c r="KU170" i="3"/>
  <c r="ET170" i="3"/>
  <c r="HY170" i="3"/>
  <c r="IZ170" i="3"/>
  <c r="NU170" i="3"/>
  <c r="JA169" i="3"/>
  <c r="LV169" i="3"/>
  <c r="GN170" i="3"/>
  <c r="RZ169" i="3"/>
  <c r="CA169" i="3"/>
  <c r="ID170" i="3"/>
  <c r="HZ170" i="3"/>
  <c r="DZ170" i="3"/>
  <c r="BF169" i="3"/>
  <c r="LG170" i="3"/>
  <c r="KQ169" i="3"/>
  <c r="KE169" i="3"/>
  <c r="FC169" i="3"/>
  <c r="OL169" i="3"/>
  <c r="MC169" i="3"/>
  <c r="AZ169" i="3"/>
  <c r="OB169" i="3"/>
  <c r="CU169" i="3"/>
  <c r="MS169" i="3"/>
  <c r="BX169" i="3"/>
  <c r="DC169" i="3"/>
  <c r="IS169" i="3"/>
  <c r="OU169" i="3"/>
  <c r="FV169" i="3"/>
  <c r="LX169" i="3"/>
  <c r="RN169" i="3"/>
  <c r="HF169" i="3"/>
  <c r="NH169" i="3"/>
  <c r="SX169" i="3"/>
  <c r="EK169" i="3"/>
  <c r="KY169" i="3"/>
  <c r="QO169" i="3"/>
  <c r="SE169" i="3"/>
  <c r="CP169" i="3"/>
  <c r="IR169" i="3"/>
  <c r="OH169" i="3"/>
  <c r="GI169" i="3"/>
  <c r="LY169" i="3"/>
  <c r="SA169" i="3"/>
  <c r="EB169" i="3"/>
  <c r="JR169" i="3"/>
  <c r="RD169" i="3"/>
  <c r="CI169" i="3"/>
  <c r="NN169" i="3"/>
  <c r="IA169" i="3"/>
  <c r="HP169" i="3"/>
  <c r="MP170" i="3"/>
  <c r="IG170" i="3"/>
  <c r="OC170" i="3"/>
  <c r="FR170" i="3"/>
  <c r="CY170" i="3"/>
  <c r="FH170" i="3"/>
  <c r="MU170" i="3"/>
  <c r="FM170" i="3"/>
  <c r="JM170" i="3"/>
  <c r="JU170" i="3"/>
  <c r="JH170" i="3"/>
  <c r="KQ170" i="3"/>
  <c r="NO170" i="3"/>
  <c r="OL170" i="3"/>
  <c r="KR170" i="3"/>
  <c r="GM170" i="3"/>
  <c r="LN170" i="3"/>
  <c r="LW170" i="3"/>
  <c r="GB170" i="3"/>
  <c r="NF170" i="3"/>
  <c r="FU170" i="3"/>
  <c r="PK170" i="3"/>
  <c r="BM169" i="3"/>
  <c r="NB170" i="3"/>
  <c r="IO169" i="3"/>
  <c r="FI170" i="3"/>
  <c r="SP169" i="3"/>
  <c r="PE169" i="3"/>
  <c r="DA169" i="3"/>
  <c r="HJ169" i="3"/>
  <c r="GX169" i="3"/>
  <c r="HM169" i="3"/>
  <c r="BV169" i="3"/>
  <c r="QG169" i="3"/>
  <c r="IV169" i="3"/>
  <c r="HN169" i="3"/>
  <c r="BA169" i="3"/>
  <c r="CG169" i="3"/>
  <c r="II169" i="3"/>
  <c r="SG169" i="3"/>
  <c r="HL169" i="3"/>
  <c r="CC169" i="3"/>
  <c r="IQ169" i="3"/>
  <c r="OG169" i="3"/>
  <c r="LJ169" i="3"/>
  <c r="RL169" i="3"/>
  <c r="MT169" i="3"/>
  <c r="SV169" i="3"/>
  <c r="JY169" i="3"/>
  <c r="QM169" i="3"/>
  <c r="ID169" i="3"/>
  <c r="OF169" i="3"/>
  <c r="FI169" i="3"/>
  <c r="LW169" i="3"/>
  <c r="RM169" i="3"/>
  <c r="DN169" i="3"/>
  <c r="JP169" i="3"/>
  <c r="PF169" i="3"/>
  <c r="BU169" i="3"/>
  <c r="HW169" i="3"/>
  <c r="IM170" i="3"/>
  <c r="ET169" i="3"/>
  <c r="MY170" i="3"/>
  <c r="KI170" i="3"/>
  <c r="LF170" i="3"/>
  <c r="IW170" i="3"/>
  <c r="NX170" i="3"/>
  <c r="JT170" i="3"/>
  <c r="FO170" i="3"/>
  <c r="DX170" i="3"/>
  <c r="HU170" i="3"/>
  <c r="ME170" i="3"/>
  <c r="GP170" i="3"/>
  <c r="IB170" i="3"/>
  <c r="OZ170" i="3"/>
  <c r="NP170" i="3"/>
  <c r="JF170" i="3"/>
  <c r="DW170" i="3"/>
  <c r="HR170" i="3"/>
  <c r="OP170" i="3"/>
  <c r="KN170" i="3"/>
  <c r="NC170" i="3"/>
  <c r="CN169" i="3"/>
  <c r="TD169" i="3"/>
  <c r="BL169" i="3"/>
  <c r="LR169" i="3"/>
  <c r="JL170" i="3"/>
  <c r="LB170" i="3"/>
  <c r="MJ169" i="3"/>
  <c r="MJ170" i="3"/>
  <c r="PX169" i="3"/>
  <c r="LY170" i="3"/>
  <c r="QH169" i="3"/>
  <c r="EO169" i="3"/>
  <c r="PU169" i="3"/>
  <c r="EC169" i="3"/>
  <c r="HD169" i="3"/>
  <c r="GC169" i="3"/>
  <c r="EQ169" i="3"/>
  <c r="BB169" i="3"/>
  <c r="CE169" i="3"/>
  <c r="HU169" i="3"/>
  <c r="NW169" i="3"/>
  <c r="JK169" i="3"/>
  <c r="FN169" i="3"/>
  <c r="MZ169" i="3"/>
  <c r="HQ169" i="3"/>
  <c r="OE169" i="3"/>
  <c r="JX169" i="3"/>
  <c r="QX169" i="3"/>
  <c r="KG169" i="3"/>
  <c r="LH169" i="3"/>
  <c r="SH169" i="3"/>
  <c r="PM169" i="3"/>
  <c r="ER169" i="3"/>
  <c r="NR169" i="3"/>
  <c r="KW169" i="3"/>
  <c r="RK169" i="3"/>
  <c r="JB169" i="3"/>
  <c r="PD169" i="3"/>
  <c r="BS169" i="3"/>
  <c r="HI169" i="3"/>
  <c r="NK169" i="3"/>
  <c r="QS169" i="3"/>
  <c r="BY169" i="3"/>
  <c r="GK170" i="3"/>
  <c r="PP170" i="3"/>
  <c r="HO170" i="3"/>
  <c r="EE170" i="3"/>
  <c r="FJ170" i="3"/>
  <c r="LJ170" i="3"/>
  <c r="EM170" i="3"/>
  <c r="KG170" i="3"/>
  <c r="CR170" i="3"/>
  <c r="CQ170" i="3"/>
  <c r="CO170" i="3"/>
  <c r="IH170" i="3"/>
  <c r="NJ170" i="3"/>
  <c r="JD170" i="3"/>
  <c r="HL170" i="3"/>
  <c r="OO170" i="3"/>
  <c r="JI170" i="3"/>
  <c r="IV170" i="3"/>
  <c r="KE170" i="3"/>
  <c r="PG170" i="3"/>
  <c r="FP170" i="3"/>
  <c r="KU169" i="3"/>
  <c r="DW169" i="3"/>
  <c r="LX170" i="3"/>
  <c r="MD170" i="3"/>
  <c r="CM169" i="3"/>
  <c r="GF169" i="3"/>
  <c r="OU170" i="3"/>
  <c r="JO169" i="3"/>
  <c r="DT169" i="3"/>
  <c r="JY155" i="3"/>
  <c r="JV169" i="3"/>
  <c r="CT170" i="3"/>
  <c r="BT169" i="3"/>
  <c r="JU169" i="3"/>
  <c r="BH169" i="3"/>
  <c r="HC169" i="3"/>
  <c r="FT169" i="3"/>
  <c r="KT170" i="3"/>
  <c r="BJ169" i="3"/>
  <c r="HO169" i="3"/>
  <c r="IL169" i="3"/>
  <c r="HS169" i="3"/>
  <c r="NI169" i="3"/>
  <c r="OY169" i="3"/>
  <c r="FL169" i="3"/>
  <c r="LB169" i="3"/>
  <c r="SN169" i="3"/>
  <c r="NE169" i="3"/>
  <c r="CJ169" i="3"/>
  <c r="PL169" i="3"/>
  <c r="EE169" i="3"/>
  <c r="KS169" i="3"/>
  <c r="QV169" i="3"/>
  <c r="FO169" i="3"/>
  <c r="CT169" i="3"/>
  <c r="KF169" i="3"/>
  <c r="MF169" i="3"/>
  <c r="QK169" i="3"/>
  <c r="FP169" i="3"/>
  <c r="OP169" i="3"/>
  <c r="HG169" i="3"/>
  <c r="MW169" i="3"/>
  <c r="SY169" i="3"/>
  <c r="GD169" i="3"/>
  <c r="NQ170" i="3"/>
  <c r="BP169" i="3"/>
  <c r="JB170" i="3"/>
  <c r="DK170" i="3"/>
  <c r="FT170" i="3"/>
  <c r="OS170" i="3"/>
  <c r="NT170" i="3"/>
  <c r="JO170" i="3"/>
  <c r="HC170" i="3"/>
  <c r="GS170" i="3"/>
  <c r="EO170" i="3"/>
  <c r="PB170" i="3"/>
  <c r="FK170" i="3"/>
  <c r="FV170" i="3"/>
  <c r="NE170" i="3"/>
  <c r="DL170" i="3"/>
  <c r="OT170" i="3"/>
  <c r="LR170" i="3"/>
  <c r="DR170" i="3"/>
  <c r="GL170" i="3"/>
  <c r="ND170" i="3"/>
  <c r="HS170" i="3"/>
  <c r="GT170" i="3"/>
  <c r="DJ170" i="3"/>
  <c r="FF169" i="3"/>
  <c r="JW169" i="3"/>
  <c r="DV169" i="3"/>
  <c r="SL169" i="3"/>
  <c r="DK169" i="3"/>
  <c r="MB170" i="3"/>
  <c r="MR170" i="3"/>
  <c r="GH169" i="3"/>
  <c r="FZ170" i="3"/>
  <c r="RR127" i="3"/>
  <c r="YL127" i="3"/>
  <c r="QD127" i="3"/>
  <c r="RQ127" i="3"/>
  <c r="ACB127" i="3"/>
  <c r="KA155" i="3"/>
  <c r="EU155" i="3"/>
  <c r="YO127" i="3"/>
  <c r="SM147" i="3"/>
  <c r="JP155" i="3"/>
  <c r="JL155" i="3"/>
  <c r="MZ155" i="3"/>
  <c r="LK155" i="3"/>
  <c r="OB155" i="3"/>
  <c r="TS127" i="3"/>
  <c r="AEQ127" i="3"/>
  <c r="XV127" i="3"/>
  <c r="JU155" i="3"/>
  <c r="AEV127" i="3"/>
  <c r="ET155" i="3"/>
  <c r="CP155" i="3"/>
  <c r="ABU127" i="3"/>
  <c r="KP155" i="3"/>
  <c r="OF155" i="3"/>
  <c r="IS155" i="3"/>
  <c r="QP127" i="3"/>
  <c r="QP158" i="3"/>
  <c r="QP155" i="3" s="1"/>
  <c r="VU136" i="3"/>
  <c r="VU158" i="3"/>
  <c r="WS136" i="3"/>
  <c r="WS158" i="3"/>
  <c r="WS155" i="3" s="1"/>
  <c r="WA136" i="3"/>
  <c r="WA158" i="3"/>
  <c r="AAS136" i="3"/>
  <c r="AAS158" i="3"/>
  <c r="VS136" i="3"/>
  <c r="VS158" i="3"/>
  <c r="AAT136" i="3"/>
  <c r="AAT158" i="3"/>
  <c r="ABK135" i="3"/>
  <c r="ABK157" i="3"/>
  <c r="QL136" i="3"/>
  <c r="QL133" i="3" s="1"/>
  <c r="QL158" i="3"/>
  <c r="QL155" i="3" s="1"/>
  <c r="UE135" i="3"/>
  <c r="UE157" i="3"/>
  <c r="RD136" i="3"/>
  <c r="RD133" i="3" s="1"/>
  <c r="RD158" i="3"/>
  <c r="RD155" i="3" s="1"/>
  <c r="UF127" i="3"/>
  <c r="AEW136" i="3"/>
  <c r="AEW158" i="3"/>
  <c r="WI135" i="3"/>
  <c r="WI157" i="3"/>
  <c r="UB136" i="3"/>
  <c r="UB158" i="3"/>
  <c r="UB155" i="3" s="1"/>
  <c r="ACP136" i="3"/>
  <c r="ACP158" i="3"/>
  <c r="UU136" i="3"/>
  <c r="UU158" i="3"/>
  <c r="VJ135" i="3"/>
  <c r="VJ157" i="3"/>
  <c r="RW127" i="3"/>
  <c r="RW158" i="3"/>
  <c r="RW155" i="3" s="1"/>
  <c r="XS136" i="3"/>
  <c r="XS158" i="3"/>
  <c r="AAF136" i="3"/>
  <c r="AAF158" i="3"/>
  <c r="AEF127" i="3"/>
  <c r="AEF157" i="3"/>
  <c r="WY136" i="3"/>
  <c r="WY158" i="3"/>
  <c r="VP136" i="3"/>
  <c r="VP158" i="3"/>
  <c r="AEL135" i="3"/>
  <c r="AEL157" i="3"/>
  <c r="ACT136" i="3"/>
  <c r="ACT158" i="3"/>
  <c r="WD136" i="3"/>
  <c r="WD158" i="3"/>
  <c r="UI135" i="3"/>
  <c r="UI157" i="3"/>
  <c r="ADF135" i="3"/>
  <c r="ADF157" i="3"/>
  <c r="ACM136" i="3"/>
  <c r="ACM158" i="3"/>
  <c r="UO136" i="3"/>
  <c r="UO158" i="3"/>
  <c r="UO155" i="3" s="1"/>
  <c r="ABX136" i="3"/>
  <c r="ABX158" i="3"/>
  <c r="WA135" i="3"/>
  <c r="WA157" i="3"/>
  <c r="ABC136" i="3"/>
  <c r="ABC158" i="3"/>
  <c r="YK136" i="3"/>
  <c r="YK158" i="3"/>
  <c r="YK155" i="3" s="1"/>
  <c r="ABW136" i="3"/>
  <c r="ABW158" i="3"/>
  <c r="AEQ136" i="3"/>
  <c r="AEQ158" i="3"/>
  <c r="AEQ155" i="3" s="1"/>
  <c r="UM136" i="3"/>
  <c r="UM158" i="3"/>
  <c r="SM136" i="3"/>
  <c r="SM133" i="3" s="1"/>
  <c r="SM158" i="3"/>
  <c r="SM155" i="3" s="1"/>
  <c r="AAS135" i="3"/>
  <c r="AAS157" i="3"/>
  <c r="AAN135" i="3"/>
  <c r="AAN157" i="3"/>
  <c r="UD136" i="3"/>
  <c r="UD158" i="3"/>
  <c r="UD155" i="3" s="1"/>
  <c r="ADR136" i="3"/>
  <c r="ADR158" i="3"/>
  <c r="ADR155" i="3" s="1"/>
  <c r="ABM136" i="3"/>
  <c r="ABM158" i="3"/>
  <c r="ABM155" i="3" s="1"/>
  <c r="AAR135" i="3"/>
  <c r="AAR157" i="3"/>
  <c r="XE135" i="3"/>
  <c r="XE157" i="3"/>
  <c r="VG136" i="3"/>
  <c r="VG158" i="3"/>
  <c r="VG155" i="3" s="1"/>
  <c r="ABW135" i="3"/>
  <c r="ABW157" i="3"/>
  <c r="WG136" i="3"/>
  <c r="WG158" i="3"/>
  <c r="WG155" i="3" s="1"/>
  <c r="RX136" i="3"/>
  <c r="RX133" i="3" s="1"/>
  <c r="RX158" i="3"/>
  <c r="RX155" i="3" s="1"/>
  <c r="RM136" i="3"/>
  <c r="RM133" i="3" s="1"/>
  <c r="RM158" i="3"/>
  <c r="RM155" i="3" s="1"/>
  <c r="ADP135" i="3"/>
  <c r="ADP157" i="3"/>
  <c r="AFB135" i="3"/>
  <c r="AFB157" i="3"/>
  <c r="TL135" i="3"/>
  <c r="TL157" i="3"/>
  <c r="TC136" i="3"/>
  <c r="TC133" i="3" s="1"/>
  <c r="TC158" i="3"/>
  <c r="TC155" i="3" s="1"/>
  <c r="AEP136" i="3"/>
  <c r="AEP158" i="3"/>
  <c r="AEP155" i="3" s="1"/>
  <c r="XZ135" i="3"/>
  <c r="XZ157" i="3"/>
  <c r="VY136" i="3"/>
  <c r="VY158" i="3"/>
  <c r="VY155" i="3" s="1"/>
  <c r="XL135" i="3"/>
  <c r="XL157" i="3"/>
  <c r="ACR136" i="3"/>
  <c r="ACR158" i="3"/>
  <c r="ACR155" i="3" s="1"/>
  <c r="VX136" i="3"/>
  <c r="VX158" i="3"/>
  <c r="AEM136" i="3"/>
  <c r="AEM158" i="3"/>
  <c r="AAH136" i="3"/>
  <c r="AAH158" i="3"/>
  <c r="AAH155" i="3" s="1"/>
  <c r="WX136" i="3"/>
  <c r="WX158" i="3"/>
  <c r="WX155" i="3" s="1"/>
  <c r="ZF136" i="3"/>
  <c r="ZF158" i="3"/>
  <c r="ZF155" i="3" s="1"/>
  <c r="ZJ127" i="3"/>
  <c r="QL127" i="3"/>
  <c r="WD135" i="3"/>
  <c r="WD157" i="3"/>
  <c r="ADM136" i="3"/>
  <c r="ADM158" i="3"/>
  <c r="TR136" i="3"/>
  <c r="TR158" i="3"/>
  <c r="VN135" i="3"/>
  <c r="VN157" i="3"/>
  <c r="ZP136" i="3"/>
  <c r="ZP158" i="3"/>
  <c r="TU136" i="3"/>
  <c r="TU158" i="3"/>
  <c r="QZ127" i="3"/>
  <c r="QZ158" i="3"/>
  <c r="QZ155" i="3" s="1"/>
  <c r="ZS136" i="3"/>
  <c r="ZS158" i="3"/>
  <c r="ZS155" i="3" s="1"/>
  <c r="YQ136" i="3"/>
  <c r="YQ158" i="3"/>
  <c r="UA135" i="3"/>
  <c r="UA157" i="3"/>
  <c r="ABV136" i="3"/>
  <c r="ABV158" i="3"/>
  <c r="ABV155" i="3" s="1"/>
  <c r="ACV136" i="3"/>
  <c r="ACV158" i="3"/>
  <c r="RE136" i="3"/>
  <c r="RE133" i="3" s="1"/>
  <c r="RE158" i="3"/>
  <c r="RE155" i="3" s="1"/>
  <c r="YF135" i="3"/>
  <c r="YF157" i="3"/>
  <c r="YP136" i="3"/>
  <c r="YP158" i="3"/>
  <c r="AAL136" i="3"/>
  <c r="AAL158" i="3"/>
  <c r="XD135" i="3"/>
  <c r="XD157" i="3"/>
  <c r="AEN136" i="3"/>
  <c r="AEN158" i="3"/>
  <c r="ADO136" i="3"/>
  <c r="ADO158" i="3"/>
  <c r="ADO155" i="3" s="1"/>
  <c r="ABQ136" i="3"/>
  <c r="ABQ158" i="3"/>
  <c r="AAQ136" i="3"/>
  <c r="AAQ158" i="3"/>
  <c r="ADC135" i="3"/>
  <c r="ADC157" i="3"/>
  <c r="ABE136" i="3"/>
  <c r="ABE158" i="3"/>
  <c r="QI136" i="3"/>
  <c r="QI133" i="3" s="1"/>
  <c r="QI158" i="3"/>
  <c r="QI155" i="3" s="1"/>
  <c r="XH136" i="3"/>
  <c r="XH158" i="3"/>
  <c r="VD136" i="3"/>
  <c r="VD158" i="3"/>
  <c r="VQ136" i="3"/>
  <c r="VQ158" i="3"/>
  <c r="VQ155" i="3" s="1"/>
  <c r="VA136" i="3"/>
  <c r="VA158" i="3"/>
  <c r="VA155" i="3" s="1"/>
  <c r="ZO136" i="3"/>
  <c r="ZO158" i="3"/>
  <c r="ZO155" i="3" s="1"/>
  <c r="VO136" i="3"/>
  <c r="VO158" i="3"/>
  <c r="XH135" i="3"/>
  <c r="XH157" i="3"/>
  <c r="WB135" i="3"/>
  <c r="WB157" i="3"/>
  <c r="VZ136" i="3"/>
  <c r="VZ158" i="3"/>
  <c r="VZ155" i="3" s="1"/>
  <c r="PW136" i="3"/>
  <c r="PW133" i="3" s="1"/>
  <c r="PW158" i="3"/>
  <c r="PW155" i="3" s="1"/>
  <c r="ACA136" i="3"/>
  <c r="ACA158" i="3"/>
  <c r="ACA155" i="3" s="1"/>
  <c r="TF135" i="3"/>
  <c r="TF147" i="3" s="1"/>
  <c r="TF157" i="3"/>
  <c r="TF155" i="3" s="1"/>
  <c r="KT147" i="3"/>
  <c r="ST155" i="3"/>
  <c r="AAN136" i="3"/>
  <c r="AAN158" i="3"/>
  <c r="ADB135" i="3"/>
  <c r="ADB157" i="3"/>
  <c r="AER135" i="3"/>
  <c r="AER157" i="3"/>
  <c r="WK136" i="3"/>
  <c r="WK158" i="3"/>
  <c r="TK135" i="3"/>
  <c r="TK157" i="3"/>
  <c r="WJ136" i="3"/>
  <c r="WJ158" i="3"/>
  <c r="VV136" i="3"/>
  <c r="VV158" i="3"/>
  <c r="VV155" i="3" s="1"/>
  <c r="UK135" i="3"/>
  <c r="UK157" i="3"/>
  <c r="QO127" i="3"/>
  <c r="YA127" i="3"/>
  <c r="YA157" i="3"/>
  <c r="QF127" i="3"/>
  <c r="QF158" i="3"/>
  <c r="QF155" i="3" s="1"/>
  <c r="AEU136" i="3"/>
  <c r="AEU158" i="3"/>
  <c r="AEU155" i="3" s="1"/>
  <c r="TE127" i="3"/>
  <c r="TE158" i="3"/>
  <c r="TE155" i="3" s="1"/>
  <c r="XT136" i="3"/>
  <c r="XT158" i="3"/>
  <c r="XW136" i="3"/>
  <c r="XW158" i="3"/>
  <c r="XS135" i="3"/>
  <c r="XS157" i="3"/>
  <c r="TX127" i="3"/>
  <c r="TX157" i="3"/>
  <c r="VH135" i="3"/>
  <c r="VH157" i="3"/>
  <c r="ZA136" i="3"/>
  <c r="ZA158" i="3"/>
  <c r="ZA155" i="3" s="1"/>
  <c r="AAD136" i="3"/>
  <c r="AAD158" i="3"/>
  <c r="RS127" i="3"/>
  <c r="RS158" i="3"/>
  <c r="RS155" i="3" s="1"/>
  <c r="ACD135" i="3"/>
  <c r="ACD157" i="3"/>
  <c r="YM136" i="3"/>
  <c r="YM158" i="3"/>
  <c r="YM155" i="3" s="1"/>
  <c r="SL136" i="3"/>
  <c r="SL158" i="3"/>
  <c r="PU127" i="3"/>
  <c r="PU158" i="3"/>
  <c r="PU155" i="3" s="1"/>
  <c r="AES136" i="3"/>
  <c r="AES158" i="3"/>
  <c r="AES155" i="3" s="1"/>
  <c r="AER136" i="3"/>
  <c r="AER158" i="3"/>
  <c r="ACP135" i="3"/>
  <c r="ACP157" i="3"/>
  <c r="YI136" i="3"/>
  <c r="YI158" i="3"/>
  <c r="AAA136" i="3"/>
  <c r="AAA158" i="3"/>
  <c r="AAA155" i="3" s="1"/>
  <c r="ZR136" i="3"/>
  <c r="ZR158" i="3"/>
  <c r="TR135" i="3"/>
  <c r="TR157" i="3"/>
  <c r="ADG136" i="3"/>
  <c r="ADG158" i="3"/>
  <c r="SZ136" i="3"/>
  <c r="SZ133" i="3" s="1"/>
  <c r="SZ158" i="3"/>
  <c r="SZ155" i="3" s="1"/>
  <c r="WC136" i="3"/>
  <c r="WC158" i="3"/>
  <c r="ACL136" i="3"/>
  <c r="ACL158" i="3"/>
  <c r="AAG136" i="3"/>
  <c r="AAG158" i="3"/>
  <c r="AAG155" i="3" s="1"/>
  <c r="AAD135" i="3"/>
  <c r="AAD157" i="3"/>
  <c r="ZG136" i="3"/>
  <c r="ZG158" i="3"/>
  <c r="ZG155" i="3" s="1"/>
  <c r="PZ136" i="3"/>
  <c r="PZ133" i="3" s="1"/>
  <c r="PZ158" i="3"/>
  <c r="PZ155" i="3" s="1"/>
  <c r="ZE135" i="3"/>
  <c r="ZE157" i="3"/>
  <c r="YP135" i="3"/>
  <c r="YP157" i="3"/>
  <c r="ABZ136" i="3"/>
  <c r="ABZ158" i="3"/>
  <c r="WW136" i="3"/>
  <c r="WW158" i="3"/>
  <c r="WW155" i="3" s="1"/>
  <c r="YZ136" i="3"/>
  <c r="YZ158" i="3"/>
  <c r="YZ155" i="3" s="1"/>
  <c r="ACT135" i="3"/>
  <c r="ACT157" i="3"/>
  <c r="ADU136" i="3"/>
  <c r="ADU158" i="3"/>
  <c r="ADU155" i="3" s="1"/>
  <c r="YY136" i="3"/>
  <c r="YY158" i="3"/>
  <c r="YY155" i="3" s="1"/>
  <c r="TU135" i="3"/>
  <c r="TU157" i="3"/>
  <c r="UR135" i="3"/>
  <c r="UR157" i="3"/>
  <c r="AEK135" i="3"/>
  <c r="AEK157" i="3"/>
  <c r="ZN136" i="3"/>
  <c r="ZN158" i="3"/>
  <c r="ZN155" i="3" s="1"/>
  <c r="ACB136" i="3"/>
  <c r="ACB158" i="3"/>
  <c r="ACB155" i="3" s="1"/>
  <c r="AEH136" i="3"/>
  <c r="AEH158" i="3"/>
  <c r="AEH155" i="3" s="1"/>
  <c r="AFD136" i="3"/>
  <c r="AFD158" i="3"/>
  <c r="AEE136" i="3"/>
  <c r="AEE158" i="3"/>
  <c r="YE136" i="3"/>
  <c r="YE158" i="3"/>
  <c r="ZE136" i="3"/>
  <c r="ZE158" i="3"/>
  <c r="AAY136" i="3"/>
  <c r="AAY158" i="3"/>
  <c r="UX136" i="3"/>
  <c r="UX158" i="3"/>
  <c r="QN136" i="3"/>
  <c r="QN133" i="3" s="1"/>
  <c r="QN158" i="3"/>
  <c r="QN155" i="3" s="1"/>
  <c r="ACG135" i="3"/>
  <c r="ACG157" i="3"/>
  <c r="ABH136" i="3"/>
  <c r="ABH158" i="3"/>
  <c r="ABH155" i="3" s="1"/>
  <c r="UZ135" i="3"/>
  <c r="UZ157" i="3"/>
  <c r="RD127" i="3"/>
  <c r="ABH127" i="3"/>
  <c r="XP127" i="3"/>
  <c r="UA136" i="3"/>
  <c r="UA158" i="3"/>
  <c r="UJ136" i="3"/>
  <c r="UJ158" i="3"/>
  <c r="TV136" i="3"/>
  <c r="TV158" i="3"/>
  <c r="AAZ136" i="3"/>
  <c r="AAZ158" i="3"/>
  <c r="AAY127" i="3"/>
  <c r="AAY157" i="3"/>
  <c r="ABR136" i="3"/>
  <c r="ABR158" i="3"/>
  <c r="SO127" i="3"/>
  <c r="SO158" i="3"/>
  <c r="SO155" i="3" s="1"/>
  <c r="UK136" i="3"/>
  <c r="UK158" i="3"/>
  <c r="VO127" i="3"/>
  <c r="VO157" i="3"/>
  <c r="WI136" i="3"/>
  <c r="WI158" i="3"/>
  <c r="ADA136" i="3"/>
  <c r="ADA158" i="3"/>
  <c r="VK136" i="3"/>
  <c r="VK158" i="3"/>
  <c r="AEI127" i="3"/>
  <c r="AEI157" i="3"/>
  <c r="AAV136" i="3"/>
  <c r="AAV158" i="3"/>
  <c r="ACK136" i="3"/>
  <c r="ACK158" i="3"/>
  <c r="AEW135" i="3"/>
  <c r="AEW157" i="3"/>
  <c r="XF135" i="3"/>
  <c r="XF157" i="3"/>
  <c r="YN136" i="3"/>
  <c r="YN158" i="3"/>
  <c r="QR136" i="3"/>
  <c r="QR133" i="3" s="1"/>
  <c r="QR158" i="3"/>
  <c r="QR155" i="3" s="1"/>
  <c r="TT136" i="3"/>
  <c r="TT158" i="3"/>
  <c r="TT155" i="3" s="1"/>
  <c r="UZ136" i="3"/>
  <c r="UZ158" i="3"/>
  <c r="ACS136" i="3"/>
  <c r="ACS158" i="3"/>
  <c r="ACS155" i="3" s="1"/>
  <c r="ACI136" i="3"/>
  <c r="ACI158" i="3"/>
  <c r="WF136" i="3"/>
  <c r="WF158" i="3"/>
  <c r="WF155" i="3" s="1"/>
  <c r="ABS136" i="3"/>
  <c r="ABS158" i="3"/>
  <c r="ACE136" i="3"/>
  <c r="ACE158" i="3"/>
  <c r="ACE155" i="3" s="1"/>
  <c r="YR135" i="3"/>
  <c r="YR157" i="3"/>
  <c r="AAU136" i="3"/>
  <c r="AAU158" i="3"/>
  <c r="AAU155" i="3" s="1"/>
  <c r="TS136" i="3"/>
  <c r="TS158" i="3"/>
  <c r="TS155" i="3" s="1"/>
  <c r="UH136" i="3"/>
  <c r="UH158" i="3"/>
  <c r="SK136" i="3"/>
  <c r="SK133" i="3" s="1"/>
  <c r="SK158" i="3"/>
  <c r="SK155" i="3" s="1"/>
  <c r="VU135" i="3"/>
  <c r="VU157" i="3"/>
  <c r="ABC135" i="3"/>
  <c r="ABC157" i="3"/>
  <c r="RZ136" i="3"/>
  <c r="RZ133" i="3" s="1"/>
  <c r="RZ158" i="3"/>
  <c r="RZ155" i="3" s="1"/>
  <c r="ABP136" i="3"/>
  <c r="ABP158" i="3"/>
  <c r="ABP155" i="3" s="1"/>
  <c r="WJ135" i="3"/>
  <c r="WJ157" i="3"/>
  <c r="AEM135" i="3"/>
  <c r="AEM157" i="3"/>
  <c r="ADH136" i="3"/>
  <c r="ADH158" i="3"/>
  <c r="ADH155" i="3" s="1"/>
  <c r="ACZ136" i="3"/>
  <c r="ACZ158" i="3"/>
  <c r="ACZ155" i="3" s="1"/>
  <c r="ZU136" i="3"/>
  <c r="ZU158" i="3"/>
  <c r="ZU155" i="3" s="1"/>
  <c r="ACH135" i="3"/>
  <c r="ACH157" i="3"/>
  <c r="ZW135" i="3"/>
  <c r="ZW157" i="3"/>
  <c r="XO136" i="3"/>
  <c r="XO158" i="3"/>
  <c r="XO155" i="3" s="1"/>
  <c r="QH136" i="3"/>
  <c r="QH133" i="3" s="1"/>
  <c r="QH158" i="3"/>
  <c r="QH155" i="3" s="1"/>
  <c r="WP135" i="3"/>
  <c r="WP157" i="3"/>
  <c r="ADY135" i="3"/>
  <c r="ADY157" i="3"/>
  <c r="ADF136" i="3"/>
  <c r="ADF158" i="3"/>
  <c r="PQ127" i="3"/>
  <c r="PQ158" i="3"/>
  <c r="PQ155" i="3" s="1"/>
  <c r="TJ136" i="3"/>
  <c r="TJ158" i="3"/>
  <c r="TJ155" i="3" s="1"/>
  <c r="AEV136" i="3"/>
  <c r="AEV158" i="3"/>
  <c r="AEV155" i="3" s="1"/>
  <c r="ABU136" i="3"/>
  <c r="ABU158" i="3"/>
  <c r="YV136" i="3"/>
  <c r="YV158" i="3"/>
  <c r="YV155" i="3" s="1"/>
  <c r="TH135" i="3"/>
  <c r="TH157" i="3"/>
  <c r="YO135" i="3"/>
  <c r="YO157" i="3"/>
  <c r="SQ127" i="3"/>
  <c r="AAU127" i="3"/>
  <c r="TM136" i="3"/>
  <c r="TM158" i="3"/>
  <c r="ACJ136" i="3"/>
  <c r="ACJ158" i="3"/>
  <c r="AFB136" i="3"/>
  <c r="AFB158" i="3"/>
  <c r="UT127" i="3"/>
  <c r="UT157" i="3"/>
  <c r="ACO127" i="3"/>
  <c r="ACO157" i="3"/>
  <c r="TW136" i="3"/>
  <c r="TW158" i="3"/>
  <c r="ACK135" i="3"/>
  <c r="ACK157" i="3"/>
  <c r="TI136" i="3"/>
  <c r="TI158" i="3"/>
  <c r="AAB136" i="3"/>
  <c r="AAB158" i="3"/>
  <c r="AEL136" i="3"/>
  <c r="AEL158" i="3"/>
  <c r="VP135" i="3"/>
  <c r="VP157" i="3"/>
  <c r="XQ136" i="3"/>
  <c r="XQ158" i="3"/>
  <c r="UE136" i="3"/>
  <c r="UE158" i="3"/>
  <c r="XD136" i="3"/>
  <c r="XD158" i="3"/>
  <c r="ABT136" i="3"/>
  <c r="ABT158" i="3"/>
  <c r="ACO136" i="3"/>
  <c r="ACO158" i="3"/>
  <c r="AAX135" i="3"/>
  <c r="AAX157" i="3"/>
  <c r="WQ135" i="3"/>
  <c r="WQ157" i="3"/>
  <c r="AAK127" i="3"/>
  <c r="AAK157" i="3"/>
  <c r="WH136" i="3"/>
  <c r="WH158" i="3"/>
  <c r="VR136" i="3"/>
  <c r="VR158" i="3"/>
  <c r="AAL135" i="3"/>
  <c r="AAL157" i="3"/>
  <c r="AAC135" i="3"/>
  <c r="AAC157" i="3"/>
  <c r="ZB135" i="3"/>
  <c r="ZB157" i="3"/>
  <c r="QB136" i="3"/>
  <c r="QB158" i="3"/>
  <c r="XJ136" i="3"/>
  <c r="XJ158" i="3"/>
  <c r="AFG136" i="3"/>
  <c r="AFG158" i="3"/>
  <c r="VE136" i="3"/>
  <c r="VE158" i="3"/>
  <c r="VE155" i="3" s="1"/>
  <c r="UY136" i="3"/>
  <c r="UY158" i="3"/>
  <c r="WB136" i="3"/>
  <c r="WB158" i="3"/>
  <c r="TP135" i="3"/>
  <c r="TP157" i="3"/>
  <c r="UL135" i="3"/>
  <c r="UL157" i="3"/>
  <c r="TP136" i="3"/>
  <c r="TP158" i="3"/>
  <c r="AAR136" i="3"/>
  <c r="AAR158" i="3"/>
  <c r="XM136" i="3"/>
  <c r="XM158" i="3"/>
  <c r="XM155" i="3" s="1"/>
  <c r="AEA135" i="3"/>
  <c r="AEA157" i="3"/>
  <c r="AAM127" i="3"/>
  <c r="AAM157" i="3"/>
  <c r="ABF136" i="3"/>
  <c r="ABF158" i="3"/>
  <c r="ABF155" i="3" s="1"/>
  <c r="VL136" i="3"/>
  <c r="VL158" i="3"/>
  <c r="VL155" i="3" s="1"/>
  <c r="YL136" i="3"/>
  <c r="YL158" i="3"/>
  <c r="YL155" i="3" s="1"/>
  <c r="AEG136" i="3"/>
  <c r="AEG158" i="3"/>
  <c r="NI148" i="3"/>
  <c r="NU148" i="3"/>
  <c r="OP148" i="3"/>
  <c r="PG148" i="3"/>
  <c r="PD148" i="3"/>
  <c r="HV148" i="3"/>
  <c r="OQ148" i="3"/>
  <c r="PO148" i="3"/>
  <c r="OG148" i="3"/>
  <c r="NQ148" i="3"/>
  <c r="OJ148" i="3"/>
  <c r="DS148" i="3"/>
  <c r="ON148" i="3"/>
  <c r="OY148" i="3"/>
  <c r="NN148" i="3"/>
  <c r="OT148" i="3"/>
  <c r="OC148" i="3"/>
  <c r="KH148" i="3"/>
  <c r="NX148" i="3"/>
  <c r="OE148" i="3"/>
  <c r="PF148" i="3"/>
  <c r="PA148" i="3"/>
  <c r="NV148" i="3"/>
  <c r="IW148" i="3"/>
  <c r="DQ148" i="3"/>
  <c r="HA148" i="3"/>
  <c r="MV148" i="3"/>
  <c r="MJ148" i="3"/>
  <c r="DE148" i="3"/>
  <c r="MG148" i="3"/>
  <c r="FJ148" i="3"/>
  <c r="IH148" i="3"/>
  <c r="GV148" i="3"/>
  <c r="KQ148" i="3"/>
  <c r="LS148" i="3"/>
  <c r="GW148" i="3"/>
  <c r="JC148" i="3"/>
  <c r="KA148" i="3"/>
  <c r="FP148" i="3"/>
  <c r="KF148" i="3"/>
  <c r="DR148" i="3"/>
  <c r="FZ148" i="3"/>
  <c r="JB148" i="3"/>
  <c r="KC148" i="3"/>
  <c r="EW148" i="3"/>
  <c r="LQ148" i="3"/>
  <c r="PI148" i="3"/>
  <c r="PE148" i="3"/>
  <c r="NR148" i="3"/>
  <c r="NS148" i="3"/>
  <c r="OR148" i="3"/>
  <c r="LG148" i="3"/>
  <c r="LX148" i="3"/>
  <c r="KU148" i="3"/>
  <c r="HJ148" i="3"/>
  <c r="EF148" i="3"/>
  <c r="MO148" i="3"/>
  <c r="JJ148" i="3"/>
  <c r="IA148" i="3"/>
  <c r="HX148" i="3"/>
  <c r="NE148" i="3"/>
  <c r="GB148" i="3"/>
  <c r="GF148" i="3"/>
  <c r="MP148" i="3"/>
  <c r="IL148" i="3"/>
  <c r="HL148" i="3"/>
  <c r="IZ148" i="3"/>
  <c r="ID148" i="3"/>
  <c r="DF148" i="3"/>
  <c r="FS148" i="3"/>
  <c r="EV148" i="3"/>
  <c r="NH148" i="3"/>
  <c r="HK148" i="3"/>
  <c r="JD148" i="3"/>
  <c r="NK148" i="3"/>
  <c r="OM148" i="3"/>
  <c r="NL148" i="3"/>
  <c r="OU148" i="3"/>
  <c r="HC148" i="3"/>
  <c r="FT148" i="3"/>
  <c r="NC148" i="3"/>
  <c r="LU148" i="3"/>
  <c r="NF148" i="3"/>
  <c r="JN148" i="3"/>
  <c r="DG148" i="3"/>
  <c r="LB148" i="3"/>
  <c r="HH148" i="3"/>
  <c r="FH148" i="3"/>
  <c r="MR148" i="3"/>
  <c r="DY148" i="3"/>
  <c r="JF148" i="3"/>
  <c r="JO148" i="3"/>
  <c r="KO148" i="3"/>
  <c r="MF148" i="3"/>
  <c r="JV148" i="3"/>
  <c r="LC148" i="3"/>
  <c r="ND148" i="3"/>
  <c r="FX148" i="3"/>
  <c r="HR148" i="3"/>
  <c r="JR148" i="3"/>
  <c r="OA148" i="3"/>
  <c r="NY148" i="3"/>
  <c r="NM148" i="3"/>
  <c r="NZ148" i="3"/>
  <c r="DD148" i="3"/>
  <c r="LJ148" i="3"/>
  <c r="EP148" i="3"/>
  <c r="MY148" i="3"/>
  <c r="LL148" i="3"/>
  <c r="MS148" i="3"/>
  <c r="FI148" i="3"/>
  <c r="FQ148" i="3"/>
  <c r="GH148" i="3"/>
  <c r="JQ148" i="3"/>
  <c r="KX148" i="3"/>
  <c r="GA148" i="3"/>
  <c r="IB148" i="3"/>
  <c r="LK148" i="3"/>
  <c r="DX148" i="3"/>
  <c r="LY148" i="3"/>
  <c r="EJ148" i="3"/>
  <c r="MD148" i="3"/>
  <c r="LD148" i="3"/>
  <c r="LR148" i="3"/>
  <c r="MM148" i="3"/>
  <c r="LH148" i="3"/>
  <c r="EL148" i="3"/>
  <c r="NW148" i="3"/>
  <c r="OV148" i="3"/>
  <c r="OB148" i="3"/>
  <c r="OW148" i="3"/>
  <c r="PM148" i="3"/>
  <c r="PL148" i="3"/>
  <c r="OK148" i="3"/>
  <c r="PC148" i="3"/>
  <c r="NJ148" i="3"/>
  <c r="PK148" i="3"/>
  <c r="FF148" i="3"/>
  <c r="PJ148" i="3"/>
  <c r="LP148" i="3"/>
  <c r="EA148" i="3"/>
  <c r="KN148" i="3"/>
  <c r="FM148" i="3"/>
  <c r="KI148" i="3"/>
  <c r="FK148" i="3"/>
  <c r="KB148" i="3"/>
  <c r="ED148" i="3"/>
  <c r="JP148" i="3"/>
  <c r="MI148" i="3"/>
  <c r="GC148" i="3"/>
  <c r="EN148" i="3"/>
  <c r="MK148" i="3"/>
  <c r="LI148" i="3"/>
  <c r="GG148" i="3"/>
  <c r="GU148" i="3"/>
  <c r="LT148" i="3"/>
  <c r="JW148" i="3"/>
  <c r="JK148" i="3"/>
  <c r="KD148" i="3"/>
  <c r="HQ148" i="3"/>
  <c r="ZB136" i="3"/>
  <c r="ZB158" i="3"/>
  <c r="TH136" i="3"/>
  <c r="TH158" i="3"/>
  <c r="AED136" i="3"/>
  <c r="AED158" i="3"/>
  <c r="AED155" i="3" s="1"/>
  <c r="ZQ135" i="3"/>
  <c r="ZQ157" i="3"/>
  <c r="ACU127" i="3"/>
  <c r="TJ127" i="3"/>
  <c r="AEL127" i="3"/>
  <c r="RL127" i="3"/>
  <c r="AAC136" i="3"/>
  <c r="AAC158" i="3"/>
  <c r="WE136" i="3"/>
  <c r="WE158" i="3"/>
  <c r="YW136" i="3"/>
  <c r="YW158" i="3"/>
  <c r="XF136" i="3"/>
  <c r="XF158" i="3"/>
  <c r="ADD127" i="3"/>
  <c r="ADD157" i="3"/>
  <c r="ABA136" i="3"/>
  <c r="ABA158" i="3"/>
  <c r="XL136" i="3"/>
  <c r="XL158" i="3"/>
  <c r="ABK136" i="3"/>
  <c r="ABK158" i="3"/>
  <c r="ACY136" i="3"/>
  <c r="ACY158" i="3"/>
  <c r="UV136" i="3"/>
  <c r="UV158" i="3"/>
  <c r="ZC136" i="3"/>
  <c r="ZC158" i="3"/>
  <c r="ZC155" i="3" s="1"/>
  <c r="XG136" i="3"/>
  <c r="XG158" i="3"/>
  <c r="XG155" i="3" s="1"/>
  <c r="ADB136" i="3"/>
  <c r="ADB158" i="3"/>
  <c r="AFD135" i="3"/>
  <c r="AFD157" i="3"/>
  <c r="ADE136" i="3"/>
  <c r="ADE158" i="3"/>
  <c r="ADE155" i="3" s="1"/>
  <c r="SH136" i="3"/>
  <c r="SH133" i="3" s="1"/>
  <c r="SH158" i="3"/>
  <c r="SH155" i="3" s="1"/>
  <c r="XE136" i="3"/>
  <c r="XE158" i="3"/>
  <c r="ADT136" i="3"/>
  <c r="ADT158" i="3"/>
  <c r="ADT155" i="3" s="1"/>
  <c r="ADW135" i="3"/>
  <c r="ADW157" i="3"/>
  <c r="VM135" i="3"/>
  <c r="VM157" i="3"/>
  <c r="UX135" i="3"/>
  <c r="UX157" i="3"/>
  <c r="QT127" i="3"/>
  <c r="QT158" i="3"/>
  <c r="QT155" i="3" s="1"/>
  <c r="XI136" i="3"/>
  <c r="XI158" i="3"/>
  <c r="XI155" i="3" s="1"/>
  <c r="XC135" i="3"/>
  <c r="XC157" i="3"/>
  <c r="OO147" i="3"/>
  <c r="YH135" i="3"/>
  <c r="YH157" i="3"/>
  <c r="ZZ127" i="3"/>
  <c r="ADB127" i="3"/>
  <c r="XZ127" i="3"/>
  <c r="ZH136" i="3"/>
  <c r="ZH158" i="3"/>
  <c r="YB136" i="3"/>
  <c r="YB158" i="3"/>
  <c r="AEJ136" i="3"/>
  <c r="AEJ158" i="3"/>
  <c r="PT127" i="3"/>
  <c r="PT158" i="3"/>
  <c r="PT155" i="3" s="1"/>
  <c r="ADV127" i="3"/>
  <c r="ADV157" i="3"/>
  <c r="YC136" i="3"/>
  <c r="YC158" i="3"/>
  <c r="YC155" i="3" s="1"/>
  <c r="ADD136" i="3"/>
  <c r="ADD158" i="3"/>
  <c r="WV136" i="3"/>
  <c r="WV158" i="3"/>
  <c r="WV155" i="3" s="1"/>
  <c r="XA136" i="3"/>
  <c r="XA158" i="3"/>
  <c r="ACN135" i="3"/>
  <c r="ACN157" i="3"/>
  <c r="ZY136" i="3"/>
  <c r="ZY158" i="3"/>
  <c r="WQ136" i="3"/>
  <c r="WQ158" i="3"/>
  <c r="ADZ136" i="3"/>
  <c r="ADZ158" i="3"/>
  <c r="ABZ135" i="3"/>
  <c r="ABZ157" i="3"/>
  <c r="AAI135" i="3"/>
  <c r="AAI157" i="3"/>
  <c r="ADL136" i="3"/>
  <c r="ADL158" i="3"/>
  <c r="ADL155" i="3" s="1"/>
  <c r="XY136" i="3"/>
  <c r="XY158" i="3"/>
  <c r="XY155" i="3" s="1"/>
  <c r="XW135" i="3"/>
  <c r="XW157" i="3"/>
  <c r="ACM135" i="3"/>
  <c r="ACM157" i="3"/>
  <c r="ABY136" i="3"/>
  <c r="ABY158" i="3"/>
  <c r="ABY155" i="3" s="1"/>
  <c r="AEF136" i="3"/>
  <c r="AEF158" i="3"/>
  <c r="ACL135" i="3"/>
  <c r="ACL157" i="3"/>
  <c r="SX147" i="3"/>
  <c r="XU136" i="3"/>
  <c r="XU158" i="3"/>
  <c r="TG136" i="3"/>
  <c r="TG158" i="3"/>
  <c r="TG155" i="3" s="1"/>
  <c r="QM127" i="3"/>
  <c r="QM158" i="3"/>
  <c r="QM155" i="3" s="1"/>
  <c r="VN136" i="3"/>
  <c r="VN158" i="3"/>
  <c r="VJ136" i="3"/>
  <c r="VJ158" i="3"/>
  <c r="ADW136" i="3"/>
  <c r="ADW158" i="3"/>
  <c r="ZD136" i="3"/>
  <c r="ZD158" i="3"/>
  <c r="RJ136" i="3"/>
  <c r="RJ133" i="3" s="1"/>
  <c r="RJ158" i="3"/>
  <c r="RJ155" i="3" s="1"/>
  <c r="ADA135" i="3"/>
  <c r="ADA157" i="3"/>
  <c r="YQ135" i="3"/>
  <c r="YQ157" i="3"/>
  <c r="ADN136" i="3"/>
  <c r="ADN158" i="3"/>
  <c r="ADN155" i="3" s="1"/>
  <c r="VM136" i="3"/>
  <c r="VM158" i="3"/>
  <c r="VH136" i="3"/>
  <c r="VH158" i="3"/>
  <c r="ZT136" i="3"/>
  <c r="ZT158" i="3"/>
  <c r="ZT155" i="3" s="1"/>
  <c r="YF136" i="3"/>
  <c r="YF158" i="3"/>
  <c r="ADI136" i="3"/>
  <c r="ADI158" i="3"/>
  <c r="ADI155" i="3" s="1"/>
  <c r="ADC136" i="3"/>
  <c r="ADC158" i="3"/>
  <c r="ABA135" i="3"/>
  <c r="ABA157" i="3"/>
  <c r="ACU136" i="3"/>
  <c r="ACU158" i="3"/>
  <c r="ACU155" i="3" s="1"/>
  <c r="ZX135" i="3"/>
  <c r="ZX157" i="3"/>
  <c r="ACI135" i="3"/>
  <c r="ACI157" i="3"/>
  <c r="UF136" i="3"/>
  <c r="UF158" i="3"/>
  <c r="UF155" i="3" s="1"/>
  <c r="XP136" i="3"/>
  <c r="XP158" i="3"/>
  <c r="XP155" i="3" s="1"/>
  <c r="ZR135" i="3"/>
  <c r="ZR157" i="3"/>
  <c r="ADZ135" i="3"/>
  <c r="ADZ157" i="3"/>
  <c r="UJ135" i="3"/>
  <c r="UJ157" i="3"/>
  <c r="ZK136" i="3"/>
  <c r="ZK158" i="3"/>
  <c r="TY136" i="3"/>
  <c r="TY158" i="3"/>
  <c r="TY155" i="3" s="1"/>
  <c r="ABE135" i="3"/>
  <c r="ABE157" i="3"/>
  <c r="CJ147" i="3"/>
  <c r="CJ145" i="3" s="1"/>
  <c r="FP155" i="3"/>
  <c r="AFC136" i="3"/>
  <c r="AFC158" i="3"/>
  <c r="AFC155" i="3" s="1"/>
  <c r="ABU135" i="3"/>
  <c r="ABU157" i="3"/>
  <c r="AER127" i="3"/>
  <c r="QG127" i="3"/>
  <c r="VC136" i="3"/>
  <c r="VC158" i="3"/>
  <c r="US127" i="3"/>
  <c r="US157" i="3"/>
  <c r="UG127" i="3"/>
  <c r="UG157" i="3"/>
  <c r="AAP127" i="3"/>
  <c r="AAP157" i="3"/>
  <c r="UH127" i="3"/>
  <c r="UH157" i="3"/>
  <c r="ZX136" i="3"/>
  <c r="ZX158" i="3"/>
  <c r="WR136" i="3"/>
  <c r="WR158" i="3"/>
  <c r="XC136" i="3"/>
  <c r="XC158" i="3"/>
  <c r="AEG127" i="3"/>
  <c r="AEG157" i="3"/>
  <c r="XX136" i="3"/>
  <c r="XX158" i="3"/>
  <c r="UU135" i="3"/>
  <c r="UU157" i="3"/>
  <c r="AEB135" i="3"/>
  <c r="AEB157" i="3"/>
  <c r="QE127" i="3"/>
  <c r="QE158" i="3"/>
  <c r="QE155" i="3" s="1"/>
  <c r="VI136" i="3"/>
  <c r="VI158" i="3"/>
  <c r="VI155" i="3" s="1"/>
  <c r="VK135" i="3"/>
  <c r="VK157" i="3"/>
  <c r="UG136" i="3"/>
  <c r="UG158" i="3"/>
  <c r="ZJ136" i="3"/>
  <c r="ZJ158" i="3"/>
  <c r="ZJ155" i="3" s="1"/>
  <c r="AEX135" i="3"/>
  <c r="AEX157" i="3"/>
  <c r="YX135" i="3"/>
  <c r="YX157" i="3"/>
  <c r="TQ136" i="3"/>
  <c r="TQ158" i="3"/>
  <c r="TQ155" i="3" s="1"/>
  <c r="PS127" i="3"/>
  <c r="PS158" i="3"/>
  <c r="PS155" i="3" s="1"/>
  <c r="ADY136" i="3"/>
  <c r="ADY158" i="3"/>
  <c r="AAZ135" i="3"/>
  <c r="AAZ157" i="3"/>
  <c r="WU135" i="3"/>
  <c r="WU157" i="3"/>
  <c r="ACF136" i="3"/>
  <c r="ACF158" i="3"/>
  <c r="RP136" i="3"/>
  <c r="RP133" i="3" s="1"/>
  <c r="RP158" i="3"/>
  <c r="RP155" i="3" s="1"/>
  <c r="YI135" i="3"/>
  <c r="YI157" i="3"/>
  <c r="UQ136" i="3"/>
  <c r="UQ158" i="3"/>
  <c r="AFE136" i="3"/>
  <c r="AFE158" i="3"/>
  <c r="AFE155" i="3" s="1"/>
  <c r="VW136" i="3"/>
  <c r="VW158" i="3"/>
  <c r="ABQ135" i="3"/>
  <c r="ABQ157" i="3"/>
  <c r="VC135" i="3"/>
  <c r="VC157" i="3"/>
  <c r="TX136" i="3"/>
  <c r="TX158" i="3"/>
  <c r="TA136" i="3"/>
  <c r="TA133" i="3" s="1"/>
  <c r="TA158" i="3"/>
  <c r="TA155" i="3" s="1"/>
  <c r="YG136" i="3"/>
  <c r="YG158" i="3"/>
  <c r="YG155" i="3" s="1"/>
  <c r="XX135" i="3"/>
  <c r="XX157" i="3"/>
  <c r="ADK136" i="3"/>
  <c r="ADK158" i="3"/>
  <c r="ADK155" i="3" s="1"/>
  <c r="RH136" i="3"/>
  <c r="RH133" i="3" s="1"/>
  <c r="RH158" i="3"/>
  <c r="RH155" i="3" s="1"/>
  <c r="TW135" i="3"/>
  <c r="TW157" i="3"/>
  <c r="ZD135" i="3"/>
  <c r="ZD157" i="3"/>
  <c r="YJ136" i="3"/>
  <c r="YJ158" i="3"/>
  <c r="YJ155" i="3" s="1"/>
  <c r="VT136" i="3"/>
  <c r="VT158" i="3"/>
  <c r="VT155" i="3" s="1"/>
  <c r="TN135" i="3"/>
  <c r="TN157" i="3"/>
  <c r="LY147" i="3"/>
  <c r="SF155" i="3"/>
  <c r="ACQ136" i="3"/>
  <c r="ACQ158" i="3"/>
  <c r="TM135" i="3"/>
  <c r="TM157" i="3"/>
  <c r="AEO136" i="3"/>
  <c r="AEO158" i="3"/>
  <c r="AEO155" i="3" s="1"/>
  <c r="ZE127" i="3"/>
  <c r="ACC136" i="3"/>
  <c r="ACC158" i="3"/>
  <c r="AEX136" i="3"/>
  <c r="AEX158" i="3"/>
  <c r="AEB136" i="3"/>
  <c r="AEB158" i="3"/>
  <c r="YX136" i="3"/>
  <c r="YX158" i="3"/>
  <c r="WK135" i="3"/>
  <c r="WK157" i="3"/>
  <c r="SE127" i="3"/>
  <c r="SE158" i="3"/>
  <c r="SE155" i="3" s="1"/>
  <c r="AEK136" i="3"/>
  <c r="AEK158" i="3"/>
  <c r="TO135" i="3"/>
  <c r="TO157" i="3"/>
  <c r="WE135" i="3"/>
  <c r="WE157" i="3"/>
  <c r="ADQ136" i="3"/>
  <c r="ADQ158" i="3"/>
  <c r="SW127" i="3"/>
  <c r="SW158" i="3"/>
  <c r="SW155" i="3" s="1"/>
  <c r="YE135" i="3"/>
  <c r="YE157" i="3"/>
  <c r="UR136" i="3"/>
  <c r="UR158" i="3"/>
  <c r="UP136" i="3"/>
  <c r="UP158" i="3"/>
  <c r="ACD136" i="3"/>
  <c r="ACD158" i="3"/>
  <c r="ADX136" i="3"/>
  <c r="ADX158" i="3"/>
  <c r="ADX155" i="3" s="1"/>
  <c r="ZH135" i="3"/>
  <c r="ZH157" i="3"/>
  <c r="YT136" i="3"/>
  <c r="YT158" i="3"/>
  <c r="YT155" i="3" s="1"/>
  <c r="XV136" i="3"/>
  <c r="XV158" i="3"/>
  <c r="XV155" i="3" s="1"/>
  <c r="AAP136" i="3"/>
  <c r="AAP158" i="3"/>
  <c r="XA135" i="3"/>
  <c r="XA157" i="3"/>
  <c r="XU135" i="3"/>
  <c r="XU157" i="3"/>
  <c r="VX135" i="3"/>
  <c r="VX157" i="3"/>
  <c r="TO136" i="3"/>
  <c r="TO158" i="3"/>
  <c r="TK136" i="3"/>
  <c r="TK158" i="3"/>
  <c r="VB136" i="3"/>
  <c r="VB158" i="3"/>
  <c r="VB155" i="3" s="1"/>
  <c r="AAB135" i="3"/>
  <c r="AAB157" i="3"/>
  <c r="AAI136" i="3"/>
  <c r="AAI158" i="3"/>
  <c r="AEZ127" i="3"/>
  <c r="AEZ157" i="3"/>
  <c r="AAQ135" i="3"/>
  <c r="AAQ157" i="3"/>
  <c r="PV136" i="3"/>
  <c r="PV133" i="3" s="1"/>
  <c r="PV158" i="3"/>
  <c r="PV155" i="3" s="1"/>
  <c r="TN136" i="3"/>
  <c r="TN158" i="3"/>
  <c r="ADM135" i="3"/>
  <c r="ADM157" i="3"/>
  <c r="QU136" i="3"/>
  <c r="QU133" i="3" s="1"/>
  <c r="QU158" i="3"/>
  <c r="QU155" i="3" s="1"/>
  <c r="UT136" i="3"/>
  <c r="UT158" i="3"/>
  <c r="US136" i="3"/>
  <c r="US158" i="3"/>
  <c r="ZZ136" i="3"/>
  <c r="ZZ158" i="3"/>
  <c r="ZZ155" i="3" s="1"/>
  <c r="UC136" i="3"/>
  <c r="UC158" i="3"/>
  <c r="UC155" i="3" s="1"/>
  <c r="ADS136" i="3"/>
  <c r="ADS158" i="3"/>
  <c r="ADS155" i="3" s="1"/>
  <c r="YB135" i="3"/>
  <c r="YB157" i="3"/>
  <c r="RN136" i="3"/>
  <c r="RN133" i="3" s="1"/>
  <c r="RN158" i="3"/>
  <c r="RN155" i="3" s="1"/>
  <c r="ZV136" i="3"/>
  <c r="ZV158" i="3"/>
  <c r="ZV155" i="3" s="1"/>
  <c r="ZW136" i="3"/>
  <c r="ZW158" i="3"/>
  <c r="YR136" i="3"/>
  <c r="YR158" i="3"/>
  <c r="AAF135" i="3"/>
  <c r="AAF157" i="3"/>
  <c r="ABT135" i="3"/>
  <c r="ABT157" i="3"/>
  <c r="YO136" i="3"/>
  <c r="YO158" i="3"/>
  <c r="AET136" i="3"/>
  <c r="AET158" i="3"/>
  <c r="AET155" i="3" s="1"/>
  <c r="XK136" i="3"/>
  <c r="XK158" i="3"/>
  <c r="XK155" i="3" s="1"/>
  <c r="ZP135" i="3"/>
  <c r="ZP157" i="3"/>
  <c r="TI135" i="3"/>
  <c r="TI157" i="3"/>
  <c r="XQ135" i="3"/>
  <c r="XQ157" i="3"/>
  <c r="AEC136" i="3"/>
  <c r="AEC158" i="3"/>
  <c r="AAJ136" i="3"/>
  <c r="AAJ158" i="3"/>
  <c r="AAJ155" i="3" s="1"/>
  <c r="AEE135" i="3"/>
  <c r="AEE157" i="3"/>
  <c r="VW135" i="3"/>
  <c r="VW157" i="3"/>
  <c r="ABL135" i="3"/>
  <c r="ABL157" i="3"/>
  <c r="ACH136" i="3"/>
  <c r="ACH158" i="3"/>
  <c r="ZI136" i="3"/>
  <c r="ZI158" i="3"/>
  <c r="ZI155" i="3" s="1"/>
  <c r="WP136" i="3"/>
  <c r="WP158" i="3"/>
  <c r="VR135" i="3"/>
  <c r="VR157" i="3"/>
  <c r="WM136" i="3"/>
  <c r="WM158" i="3"/>
  <c r="WM155" i="3" s="1"/>
  <c r="YU136" i="3"/>
  <c r="YU158" i="3"/>
  <c r="YU155" i="3" s="1"/>
  <c r="ABI135" i="3"/>
  <c r="ABI157" i="3"/>
  <c r="AEZ136" i="3"/>
  <c r="AEZ158" i="3"/>
  <c r="ABD136" i="3"/>
  <c r="ABD158" i="3"/>
  <c r="ABD155" i="3" s="1"/>
  <c r="XN135" i="3"/>
  <c r="XN157" i="3"/>
  <c r="XN155" i="3" s="1"/>
  <c r="LX155" i="3"/>
  <c r="MX155" i="3"/>
  <c r="NQ155" i="3"/>
  <c r="PD155" i="3"/>
  <c r="EJ155" i="3"/>
  <c r="QX155" i="3"/>
  <c r="NH155" i="3"/>
  <c r="ABN135" i="3"/>
  <c r="ABN157" i="3"/>
  <c r="ABN155" i="3" s="1"/>
  <c r="FY155" i="3"/>
  <c r="IV155" i="3"/>
  <c r="NB155" i="3"/>
  <c r="RR155" i="3"/>
  <c r="RQ155" i="3"/>
  <c r="DS155" i="3"/>
  <c r="MK155" i="3"/>
  <c r="IN155" i="3"/>
  <c r="IG155" i="3"/>
  <c r="RC155" i="3"/>
  <c r="CU155" i="3"/>
  <c r="JR155" i="3"/>
  <c r="HB155" i="3"/>
  <c r="MS155" i="3"/>
  <c r="OM155" i="3"/>
  <c r="EZ155" i="3"/>
  <c r="DV155" i="3"/>
  <c r="FI155" i="3"/>
  <c r="EY155" i="3"/>
  <c r="ON155" i="3"/>
  <c r="SC155" i="3"/>
  <c r="EW155" i="3"/>
  <c r="RY155" i="3"/>
  <c r="PN155" i="3"/>
  <c r="NG155" i="3"/>
  <c r="HK155" i="3"/>
  <c r="MC155" i="3"/>
  <c r="QO155" i="3"/>
  <c r="RI155" i="3"/>
  <c r="OQ155" i="3"/>
  <c r="JJ155" i="3"/>
  <c r="GE155" i="3"/>
  <c r="ABB136" i="3"/>
  <c r="ABB158" i="3"/>
  <c r="ABB155" i="3" s="1"/>
  <c r="AAM136" i="3"/>
  <c r="AAM158" i="3"/>
  <c r="ZM136" i="3"/>
  <c r="ZM158" i="3"/>
  <c r="ZM155" i="3" s="1"/>
  <c r="PX155" i="3"/>
  <c r="JH155" i="3"/>
  <c r="RT155" i="3"/>
  <c r="QJ155" i="3"/>
  <c r="EM155" i="3"/>
  <c r="GB155" i="3"/>
  <c r="GQ155" i="3"/>
  <c r="RG136" i="3"/>
  <c r="RG133" i="3" s="1"/>
  <c r="RG158" i="3"/>
  <c r="UV135" i="3"/>
  <c r="UV157" i="3"/>
  <c r="SU136" i="3"/>
  <c r="SU133" i="3" s="1"/>
  <c r="SU158" i="3"/>
  <c r="SU155" i="3" s="1"/>
  <c r="AAO136" i="3"/>
  <c r="AAO158" i="3"/>
  <c r="AAO155" i="3" s="1"/>
  <c r="ZY135" i="3"/>
  <c r="ZY157" i="3"/>
  <c r="ADQ135" i="3"/>
  <c r="ADQ157" i="3"/>
  <c r="AEJ135" i="3"/>
  <c r="AEJ157" i="3"/>
  <c r="AAK136" i="3"/>
  <c r="AAK158" i="3"/>
  <c r="AEY136" i="3"/>
  <c r="AEY158" i="3"/>
  <c r="AEY155" i="3" s="1"/>
  <c r="AAT135" i="3"/>
  <c r="AAT157" i="3"/>
  <c r="ACQ135" i="3"/>
  <c r="ACQ157" i="3"/>
  <c r="ABG136" i="3"/>
  <c r="ABG158" i="3"/>
  <c r="ABG155" i="3" s="1"/>
  <c r="VF136" i="3"/>
  <c r="VF158" i="3"/>
  <c r="VF155" i="3" s="1"/>
  <c r="WT136" i="3"/>
  <c r="WT158" i="3"/>
  <c r="WT155" i="3" s="1"/>
  <c r="WN136" i="3"/>
  <c r="WN158" i="3"/>
  <c r="WN155" i="3" s="1"/>
  <c r="YS136" i="3"/>
  <c r="YS158" i="3"/>
  <c r="YS155" i="3" s="1"/>
  <c r="SI136" i="3"/>
  <c r="SI133" i="3" s="1"/>
  <c r="SI158" i="3"/>
  <c r="SI155" i="3" s="1"/>
  <c r="AFF136" i="3"/>
  <c r="AFF158" i="3"/>
  <c r="AFF155" i="3" s="1"/>
  <c r="UY135" i="3"/>
  <c r="UY157" i="3"/>
  <c r="UQ135" i="3"/>
  <c r="UQ157" i="3"/>
  <c r="ACF135" i="3"/>
  <c r="ACF157" i="3"/>
  <c r="UI136" i="3"/>
  <c r="UI158" i="3"/>
  <c r="ABO136" i="3"/>
  <c r="ABO158" i="3"/>
  <c r="YH136" i="3"/>
  <c r="YH158" i="3"/>
  <c r="VD135" i="3"/>
  <c r="VD157" i="3"/>
  <c r="ABR135" i="3"/>
  <c r="ABR157" i="3"/>
  <c r="WU136" i="3"/>
  <c r="WU158" i="3"/>
  <c r="ACC135" i="3"/>
  <c r="ACC157" i="3"/>
  <c r="AFG135" i="3"/>
  <c r="AFG157" i="3"/>
  <c r="ACG136" i="3"/>
  <c r="ACG158" i="3"/>
  <c r="ADP136" i="3"/>
  <c r="ADP158" i="3"/>
  <c r="ACN136" i="3"/>
  <c r="ACN158" i="3"/>
  <c r="OS155" i="3"/>
  <c r="QV155" i="3"/>
  <c r="OL155" i="3"/>
  <c r="PF155" i="3"/>
  <c r="DB155" i="3"/>
  <c r="OA155" i="3"/>
  <c r="FO155" i="3"/>
  <c r="AAW136" i="3"/>
  <c r="AAW158" i="3"/>
  <c r="XZ136" i="3"/>
  <c r="XZ158" i="3"/>
  <c r="ADJ136" i="3"/>
  <c r="ADJ158" i="3"/>
  <c r="ADJ155" i="3" s="1"/>
  <c r="UP135" i="3"/>
  <c r="UP157" i="3"/>
  <c r="WO136" i="3"/>
  <c r="WO158" i="3"/>
  <c r="WO155" i="3" s="1"/>
  <c r="WZ136" i="3"/>
  <c r="WZ158" i="3"/>
  <c r="WZ155" i="3" s="1"/>
  <c r="YA136" i="3"/>
  <c r="YA158" i="3"/>
  <c r="TV135" i="3"/>
  <c r="TV157" i="3"/>
  <c r="ABS135" i="3"/>
  <c r="ABS157" i="3"/>
  <c r="WL136" i="3"/>
  <c r="WL158" i="3"/>
  <c r="WL155" i="3" s="1"/>
  <c r="ZQ136" i="3"/>
  <c r="ZQ158" i="3"/>
  <c r="ACV135" i="3"/>
  <c r="ACV157" i="3"/>
  <c r="ZL135" i="3"/>
  <c r="ZL157" i="3"/>
  <c r="WH135" i="3"/>
  <c r="WH157" i="3"/>
  <c r="ABL136" i="3"/>
  <c r="ABL158" i="3"/>
  <c r="AAE136" i="3"/>
  <c r="AAE158" i="3"/>
  <c r="AAE155" i="3" s="1"/>
  <c r="TL136" i="3"/>
  <c r="TL158" i="3"/>
  <c r="ADG135" i="3"/>
  <c r="ADG157" i="3"/>
  <c r="AAX136" i="3"/>
  <c r="AAX158" i="3"/>
  <c r="YW135" i="3"/>
  <c r="YW157" i="3"/>
  <c r="ADV136" i="3"/>
  <c r="ADV158" i="3"/>
  <c r="ACW136" i="3"/>
  <c r="ACW158" i="3"/>
  <c r="ACW155" i="3" s="1"/>
  <c r="ACY135" i="3"/>
  <c r="ACY157" i="3"/>
  <c r="VS135" i="3"/>
  <c r="VS157" i="3"/>
  <c r="WY135" i="3"/>
  <c r="WY157" i="3"/>
  <c r="RF136" i="3"/>
  <c r="RF133" i="3" s="1"/>
  <c r="RF158" i="3"/>
  <c r="RF155" i="3" s="1"/>
  <c r="TZ136" i="3"/>
  <c r="TZ158" i="3"/>
  <c r="TZ155" i="3" s="1"/>
  <c r="ABO135" i="3"/>
  <c r="ABO157" i="3"/>
  <c r="WR135" i="3"/>
  <c r="WR157" i="3"/>
  <c r="UN136" i="3"/>
  <c r="UN158" i="3"/>
  <c r="UN155" i="3" s="1"/>
  <c r="TD136" i="3"/>
  <c r="TD133" i="3" s="1"/>
  <c r="TD158" i="3"/>
  <c r="TD155" i="3" s="1"/>
  <c r="QA136" i="3"/>
  <c r="QA133" i="3" s="1"/>
  <c r="QA158" i="3"/>
  <c r="QA155" i="3" s="1"/>
  <c r="JE155" i="3"/>
  <c r="LP155" i="3"/>
  <c r="PY155" i="3"/>
  <c r="GV155" i="3"/>
  <c r="FM155" i="3"/>
  <c r="DT155" i="3"/>
  <c r="GI155" i="3"/>
  <c r="RU155" i="3"/>
  <c r="QD155" i="3"/>
  <c r="QW155" i="3"/>
  <c r="KX155" i="3"/>
  <c r="GX155" i="3"/>
  <c r="ZL136" i="3"/>
  <c r="ZL158" i="3"/>
  <c r="ABI136" i="3"/>
  <c r="ABI158" i="3"/>
  <c r="ABX135" i="3"/>
  <c r="ABX157" i="3"/>
  <c r="YN135" i="3"/>
  <c r="YN157" i="3"/>
  <c r="UL136" i="3"/>
  <c r="UL158" i="3"/>
  <c r="AEA136" i="3"/>
  <c r="AEA158" i="3"/>
  <c r="XT135" i="3"/>
  <c r="XT157" i="3"/>
  <c r="AEN135" i="3"/>
  <c r="AEN157" i="3"/>
  <c r="UM135" i="3"/>
  <c r="UM157" i="3"/>
  <c r="SB136" i="3"/>
  <c r="SB133" i="3" s="1"/>
  <c r="SB158" i="3"/>
  <c r="SB155" i="3" s="1"/>
  <c r="QQ136" i="3"/>
  <c r="QQ133" i="3" s="1"/>
  <c r="QQ158" i="3"/>
  <c r="QQ155" i="3" s="1"/>
  <c r="PR136" i="3"/>
  <c r="PR133" i="3" s="1"/>
  <c r="PR158" i="3"/>
  <c r="PR155" i="3" s="1"/>
  <c r="ACX136" i="3"/>
  <c r="ACX158" i="3"/>
  <c r="ACX155" i="3" s="1"/>
  <c r="AAW135" i="3"/>
  <c r="AAW157" i="3"/>
  <c r="ACJ135" i="3"/>
  <c r="ACJ157" i="3"/>
  <c r="YD136" i="3"/>
  <c r="YD158" i="3"/>
  <c r="YD155" i="3" s="1"/>
  <c r="XR136" i="3"/>
  <c r="XR158" i="3"/>
  <c r="XR155" i="3" s="1"/>
  <c r="XJ135" i="3"/>
  <c r="XJ157" i="3"/>
  <c r="WC135" i="3"/>
  <c r="WC157" i="3"/>
  <c r="ABJ136" i="3"/>
  <c r="ABJ158" i="3"/>
  <c r="ABJ155" i="3" s="1"/>
  <c r="AAV135" i="3"/>
  <c r="AAV157" i="3"/>
  <c r="UW136" i="3"/>
  <c r="UW158" i="3"/>
  <c r="UW155" i="3" s="1"/>
  <c r="XB136" i="3"/>
  <c r="XB158" i="3"/>
  <c r="RB136" i="3"/>
  <c r="RB133" i="3" s="1"/>
  <c r="RB158" i="3"/>
  <c r="RB155" i="3" s="1"/>
  <c r="AEI136" i="3"/>
  <c r="AEI158" i="3"/>
  <c r="RK136" i="3"/>
  <c r="RK133" i="3" s="1"/>
  <c r="RK158" i="3"/>
  <c r="RK155" i="3" s="1"/>
  <c r="AZ147" i="3"/>
  <c r="AZ145" i="3" s="1"/>
  <c r="GG155" i="3"/>
  <c r="HT155" i="3"/>
  <c r="OW155" i="3"/>
  <c r="OG155" i="3"/>
  <c r="OU155" i="3"/>
  <c r="OK155" i="3"/>
  <c r="FA155" i="3"/>
  <c r="LN155" i="3"/>
  <c r="QS155" i="3"/>
  <c r="GU155" i="3"/>
  <c r="NX155" i="3"/>
  <c r="IK155" i="3"/>
  <c r="LL155" i="3"/>
  <c r="PA155" i="3"/>
  <c r="LC155" i="3"/>
  <c r="RV155" i="3"/>
  <c r="HX155" i="3"/>
  <c r="CZ155" i="3"/>
  <c r="KL155" i="3"/>
  <c r="QK155" i="3"/>
  <c r="EU147" i="3"/>
  <c r="RL155" i="3"/>
  <c r="PL155" i="3"/>
  <c r="NZ155" i="3"/>
  <c r="QY155" i="3"/>
  <c r="RO155" i="3"/>
  <c r="PJ155" i="3"/>
  <c r="QG155" i="3"/>
  <c r="DW155" i="3"/>
  <c r="RA155" i="3"/>
  <c r="OE155" i="3"/>
  <c r="HA155" i="3"/>
  <c r="GC155" i="3"/>
  <c r="FK155" i="3"/>
  <c r="VJ127" i="3"/>
  <c r="ZX127" i="3"/>
  <c r="ZS127" i="3"/>
  <c r="II147" i="3"/>
  <c r="PA147" i="3"/>
  <c r="YF127" i="3"/>
  <c r="TU127" i="3"/>
  <c r="RE127" i="3"/>
  <c r="SB127" i="3"/>
  <c r="SK127" i="3"/>
  <c r="ADF127" i="3"/>
  <c r="ZB127" i="3"/>
  <c r="AAW127" i="3"/>
  <c r="YG127" i="3"/>
  <c r="AAD127" i="3"/>
  <c r="YQ127" i="3"/>
  <c r="ACD127" i="3"/>
  <c r="SL127" i="3"/>
  <c r="ZC127" i="3"/>
  <c r="SU147" i="3"/>
  <c r="NX147" i="3"/>
  <c r="HR147" i="3"/>
  <c r="DL147" i="3"/>
  <c r="UK127" i="3"/>
  <c r="TI127" i="3"/>
  <c r="TW127" i="3"/>
  <c r="AEK127" i="3"/>
  <c r="ZT127" i="3"/>
  <c r="RL147" i="3"/>
  <c r="GJ147" i="3"/>
  <c r="LI147" i="3"/>
  <c r="ZA127" i="3"/>
  <c r="BP147" i="3"/>
  <c r="BP145" i="3" s="1"/>
  <c r="RC147" i="3"/>
  <c r="VM127" i="3"/>
  <c r="ADZ127" i="3"/>
  <c r="ACF161" i="3"/>
  <c r="AAV161" i="3"/>
  <c r="ZX161" i="3"/>
  <c r="AEL161" i="3"/>
  <c r="ACP161" i="3"/>
  <c r="ABR161" i="3"/>
  <c r="ABF161" i="3"/>
  <c r="YX161" i="3"/>
  <c r="ADW161" i="3"/>
  <c r="AFF161" i="3"/>
  <c r="ADV161" i="3"/>
  <c r="ADJ161" i="3"/>
  <c r="ACX161" i="3"/>
  <c r="ACL161" i="3"/>
  <c r="AAP161" i="3"/>
  <c r="AFE161" i="3"/>
  <c r="AEP161" i="3"/>
  <c r="AED161" i="3"/>
  <c r="ZZ161" i="3"/>
  <c r="ZB161" i="3"/>
  <c r="AEJ161" i="3"/>
  <c r="YR161" i="3"/>
  <c r="XQ161" i="3"/>
  <c r="WG161" i="3"/>
  <c r="RQ161" i="3"/>
  <c r="QG161" i="3"/>
  <c r="LQ161" i="3"/>
  <c r="IW161" i="3"/>
  <c r="IK161" i="3"/>
  <c r="HA161" i="3"/>
  <c r="ES161" i="3"/>
  <c r="BA161" i="3"/>
  <c r="AC161" i="3"/>
  <c r="ABE161" i="3"/>
  <c r="ZI161" i="3"/>
  <c r="YB161" i="3"/>
  <c r="XD161" i="3"/>
  <c r="UV161" i="3"/>
  <c r="UJ161" i="3"/>
  <c r="TX161" i="3"/>
  <c r="TL161" i="3"/>
  <c r="SZ161" i="3"/>
  <c r="RP161" i="3"/>
  <c r="PH161" i="3"/>
  <c r="OV161" i="3"/>
  <c r="OJ161" i="3"/>
  <c r="NX161" i="3"/>
  <c r="NL161" i="3"/>
  <c r="LP161" i="3"/>
  <c r="KR161" i="3"/>
  <c r="KF161" i="3"/>
  <c r="IV161" i="3"/>
  <c r="IJ161" i="3"/>
  <c r="HX161" i="3"/>
  <c r="GZ161" i="3"/>
  <c r="GN161" i="3"/>
  <c r="GB161" i="3"/>
  <c r="FP161" i="3"/>
  <c r="FD161" i="3"/>
  <c r="CV161" i="3"/>
  <c r="BX161" i="3"/>
  <c r="YO161" i="3"/>
  <c r="XC161" i="3"/>
  <c r="WE161" i="3"/>
  <c r="TW161" i="3"/>
  <c r="QE161" i="3"/>
  <c r="MY161" i="3"/>
  <c r="II161" i="3"/>
  <c r="GM161" i="3"/>
  <c r="FO161" i="3"/>
  <c r="EE161" i="3"/>
  <c r="DG161" i="3"/>
  <c r="BK161" i="3"/>
  <c r="ABX161" i="3"/>
  <c r="XN161" i="3"/>
  <c r="RZ161" i="3"/>
  <c r="QP161" i="3"/>
  <c r="KD161" i="3"/>
  <c r="EP161" i="3"/>
  <c r="ED161" i="3"/>
  <c r="DF161" i="3"/>
  <c r="CT161" i="3"/>
  <c r="BV161" i="3"/>
  <c r="Z161" i="3"/>
  <c r="AAY161" i="3"/>
  <c r="ZD161" i="3"/>
  <c r="SK161" i="3"/>
  <c r="QO161" i="3"/>
  <c r="QC161" i="3"/>
  <c r="OG161" i="3"/>
  <c r="MW161" i="3"/>
  <c r="MK161" i="3"/>
  <c r="JQ161" i="3"/>
  <c r="FM161" i="3"/>
  <c r="CG161" i="3"/>
  <c r="BU161" i="3"/>
  <c r="YL161" i="3"/>
  <c r="WB161" i="3"/>
  <c r="SV161" i="3"/>
  <c r="SJ161" i="3"/>
  <c r="QB161" i="3"/>
  <c r="PP161" i="3"/>
  <c r="NH161" i="3"/>
  <c r="LL161" i="3"/>
  <c r="HT161" i="3"/>
  <c r="HH161" i="3"/>
  <c r="DP161" i="3"/>
  <c r="ZA161" i="3"/>
  <c r="SI161" i="3"/>
  <c r="RW161" i="3"/>
  <c r="NS161" i="3"/>
  <c r="MI161" i="3"/>
  <c r="KM161" i="3"/>
  <c r="KA161" i="3"/>
  <c r="JO161" i="3"/>
  <c r="IQ161" i="3"/>
  <c r="EM161" i="3"/>
  <c r="EA161" i="3"/>
  <c r="DO161" i="3"/>
  <c r="CQ161" i="3"/>
  <c r="AI161" i="3"/>
  <c r="W161" i="3"/>
  <c r="ADQ161" i="3"/>
  <c r="ZU161" i="3"/>
  <c r="XJ161" i="3"/>
  <c r="TR161" i="3"/>
  <c r="NF161" i="3"/>
  <c r="IP161" i="3"/>
  <c r="ID161" i="3"/>
  <c r="HR161" i="3"/>
  <c r="GH161" i="3"/>
  <c r="DZ161" i="3"/>
  <c r="DB161" i="3"/>
  <c r="AAR161" i="3"/>
  <c r="VY161" i="3"/>
  <c r="UC161" i="3"/>
  <c r="PM161" i="3"/>
  <c r="PA161" i="3"/>
  <c r="OO161" i="3"/>
  <c r="KK161" i="3"/>
  <c r="JY161" i="3"/>
  <c r="JM161" i="3"/>
  <c r="GS161" i="3"/>
  <c r="FI161" i="3"/>
  <c r="DM161" i="3"/>
  <c r="ABL161" i="3"/>
  <c r="ZP161" i="3"/>
  <c r="YG161" i="3"/>
  <c r="UZ161" i="3"/>
  <c r="UN161" i="3"/>
  <c r="PL161" i="3"/>
  <c r="JL161" i="3"/>
  <c r="IB161" i="3"/>
  <c r="FH161" i="3"/>
  <c r="EJ161" i="3"/>
  <c r="CB161" i="3"/>
  <c r="ACI161" i="3"/>
  <c r="YF161" i="3"/>
  <c r="UY161" i="3"/>
  <c r="PK161" i="3"/>
  <c r="OM161" i="3"/>
  <c r="FS161" i="3"/>
  <c r="EI161" i="3"/>
  <c r="DW161" i="3"/>
  <c r="AE161" i="3"/>
  <c r="S161" i="3"/>
  <c r="ADH161" i="3"/>
  <c r="ZM161" i="3"/>
  <c r="XF161" i="3"/>
  <c r="VJ161" i="3"/>
  <c r="SP161" i="3"/>
  <c r="SD161" i="3"/>
  <c r="LR161" i="3"/>
  <c r="KT161" i="3"/>
  <c r="PV161" i="3"/>
  <c r="OX161" i="3"/>
  <c r="OL161" i="3"/>
  <c r="IX161" i="3"/>
  <c r="NZ161" i="3"/>
  <c r="HZ161" i="3"/>
  <c r="WN161" i="3"/>
  <c r="TY161" i="3"/>
  <c r="FQ161" i="3"/>
  <c r="AAS161" i="3"/>
  <c r="TT161" i="3"/>
  <c r="YD161" i="3"/>
  <c r="QY161" i="3"/>
  <c r="GR161" i="3"/>
  <c r="SH161" i="3"/>
  <c r="LK161" i="3"/>
  <c r="AEY161" i="3"/>
  <c r="VO161" i="3"/>
  <c r="WQ161" i="3"/>
  <c r="XH161" i="3"/>
  <c r="YK161" i="3"/>
  <c r="HE161" i="3"/>
  <c r="AAE161" i="3"/>
  <c r="BC161" i="3"/>
  <c r="QV161" i="3"/>
  <c r="ABI161" i="3"/>
  <c r="TH161" i="3"/>
  <c r="AAT161" i="3"/>
  <c r="ABA161" i="3"/>
  <c r="DT161" i="3"/>
  <c r="VS161" i="3"/>
  <c r="QA161" i="3"/>
  <c r="JD161" i="3"/>
  <c r="QF161" i="3"/>
  <c r="PC161" i="3"/>
  <c r="ADK161" i="3"/>
  <c r="XW161" i="3"/>
  <c r="YM161" i="3"/>
  <c r="ADE161" i="3"/>
  <c r="FK161" i="3"/>
  <c r="NQ161" i="3"/>
  <c r="RX161" i="3"/>
  <c r="LY161" i="3"/>
  <c r="PO161" i="3"/>
  <c r="JF161" i="3"/>
  <c r="WJ161" i="3"/>
  <c r="ACV161" i="3"/>
  <c r="VX161" i="3"/>
  <c r="YP161" i="3"/>
  <c r="RE161" i="3"/>
  <c r="ABU161" i="3"/>
  <c r="AEK161" i="3"/>
  <c r="KY161" i="3"/>
  <c r="OQ161" i="3"/>
  <c r="RO161" i="3"/>
  <c r="CH161" i="3"/>
  <c r="WF161" i="3"/>
  <c r="LX161" i="3"/>
  <c r="CJ161" i="3"/>
  <c r="EQ161" i="3"/>
  <c r="NN161" i="3"/>
  <c r="AAW161" i="3"/>
  <c r="QL161" i="3"/>
  <c r="PR161" i="3"/>
  <c r="IS161" i="3"/>
  <c r="WW161" i="3"/>
  <c r="GL161" i="3"/>
  <c r="HK161" i="3"/>
  <c r="ADP161" i="3"/>
  <c r="ABB161" i="3"/>
  <c r="ACO161" i="3"/>
  <c r="SN161" i="3"/>
  <c r="ACJ161" i="3"/>
  <c r="AW161" i="3"/>
  <c r="WA161" i="3"/>
  <c r="ADY161" i="3"/>
  <c r="SA161" i="3"/>
  <c r="AAN161" i="3"/>
  <c r="BY161" i="3"/>
  <c r="XZ161" i="3"/>
  <c r="OW161" i="3"/>
  <c r="WL161" i="3"/>
  <c r="PY161" i="3"/>
  <c r="TF161" i="3"/>
  <c r="SG161" i="3"/>
  <c r="MG161" i="3"/>
  <c r="AAJ161" i="3"/>
  <c r="RR161" i="3"/>
  <c r="LH161" i="3"/>
  <c r="AFA161" i="3"/>
  <c r="TB161" i="3"/>
  <c r="LU161" i="3"/>
  <c r="CD161" i="3"/>
  <c r="YQ161" i="3"/>
  <c r="DI161" i="3"/>
  <c r="EK161" i="3"/>
  <c r="ADF161" i="3"/>
  <c r="BL161" i="3"/>
  <c r="TA161" i="3"/>
  <c r="AAF161" i="3"/>
  <c r="X161" i="3"/>
  <c r="ABN161" i="3"/>
  <c r="MJ161" i="3"/>
  <c r="JP161" i="3"/>
  <c r="ACG161" i="3"/>
  <c r="YA161" i="3"/>
  <c r="MD161" i="3"/>
  <c r="MF161" i="3"/>
  <c r="EL161" i="3"/>
  <c r="ADR161" i="3"/>
  <c r="NE161" i="3"/>
  <c r="MH161" i="3"/>
  <c r="VI161" i="3"/>
  <c r="IN161" i="3"/>
  <c r="ADB161" i="3"/>
  <c r="MA161" i="3"/>
  <c r="AEO161" i="3"/>
  <c r="ACA161" i="3"/>
  <c r="ABV161" i="3"/>
  <c r="HG161" i="3"/>
  <c r="ABD161" i="3"/>
  <c r="PF161" i="3"/>
  <c r="XI161" i="3"/>
  <c r="ABC161" i="3"/>
  <c r="HV161" i="3"/>
  <c r="ABZ161" i="3"/>
  <c r="MZ161" i="3"/>
  <c r="PJ161" i="3"/>
  <c r="IA161" i="3"/>
  <c r="SQ161" i="3"/>
  <c r="CM161" i="3"/>
  <c r="PQ161" i="3"/>
  <c r="WT161" i="3"/>
  <c r="AR161" i="3"/>
  <c r="LC161" i="3"/>
  <c r="LM161" i="3"/>
  <c r="AX161" i="3"/>
  <c r="LW161" i="3"/>
  <c r="JI161" i="3"/>
  <c r="ACY161" i="3"/>
  <c r="CR161" i="3"/>
  <c r="SM161" i="3"/>
  <c r="PE161" i="3"/>
  <c r="CC161" i="3"/>
  <c r="SC161" i="3"/>
  <c r="LA161" i="3"/>
  <c r="V161" i="3"/>
  <c r="RI161" i="3"/>
  <c r="LT161" i="3"/>
  <c r="ADA161" i="3"/>
  <c r="ABQ161" i="3"/>
  <c r="QX161" i="3"/>
  <c r="IT161" i="3"/>
  <c r="NI161" i="3"/>
  <c r="KE161" i="3"/>
  <c r="AFD161" i="3"/>
  <c r="ACW161" i="3"/>
  <c r="UF161" i="3"/>
  <c r="ZJ161" i="3"/>
  <c r="MV161" i="3"/>
  <c r="PN161" i="3"/>
  <c r="TP161" i="3"/>
  <c r="MT161" i="3"/>
  <c r="OH161" i="3"/>
  <c r="AG161" i="3"/>
  <c r="YI161" i="3"/>
  <c r="QN161" i="3"/>
  <c r="YS161" i="3"/>
  <c r="BI161" i="3"/>
  <c r="AES161" i="3"/>
  <c r="QZ161" i="3"/>
  <c r="DL161" i="3"/>
  <c r="XG161" i="3"/>
  <c r="PW161" i="3"/>
  <c r="YE161" i="3"/>
  <c r="TC161" i="3"/>
  <c r="AAA161" i="3"/>
  <c r="IL161" i="3"/>
  <c r="TV161" i="3"/>
  <c r="OP161" i="3"/>
  <c r="AD161" i="3"/>
  <c r="IU161" i="3"/>
  <c r="ADL161" i="3"/>
  <c r="KC161" i="3"/>
  <c r="DA161" i="3"/>
  <c r="YY161" i="3"/>
  <c r="XR161" i="3"/>
  <c r="DD161" i="3"/>
  <c r="VD161" i="3"/>
  <c r="QI161" i="3"/>
  <c r="WH161" i="3"/>
  <c r="XU161" i="3"/>
  <c r="FR161" i="3"/>
  <c r="TK161" i="3"/>
  <c r="ADN161" i="3"/>
  <c r="AA161" i="3"/>
  <c r="XL161" i="3"/>
  <c r="TS161" i="3"/>
  <c r="NG161" i="3"/>
  <c r="LO161" i="3"/>
  <c r="AFB161" i="3"/>
  <c r="OS161" i="3"/>
  <c r="OT161" i="3"/>
  <c r="FW161" i="3"/>
  <c r="HY161" i="3"/>
  <c r="LF161" i="3"/>
  <c r="XB161" i="3"/>
  <c r="JS161" i="3"/>
  <c r="VP161" i="3"/>
  <c r="QH161" i="3"/>
  <c r="AEX161" i="3"/>
  <c r="EB161" i="3"/>
  <c r="GD161" i="3"/>
  <c r="IG161" i="3"/>
  <c r="JA161" i="3"/>
  <c r="EC161" i="3"/>
  <c r="YT161" i="3"/>
  <c r="RF161" i="3"/>
  <c r="VN161" i="3"/>
  <c r="AAC161" i="3"/>
  <c r="BE161" i="3"/>
  <c r="UM161" i="3"/>
  <c r="OY161" i="3"/>
  <c r="SE161" i="3"/>
  <c r="AN161" i="3"/>
  <c r="AAQ161" i="3"/>
  <c r="HP161" i="3"/>
  <c r="DN161" i="3"/>
  <c r="CE161" i="3"/>
  <c r="VZ161" i="3"/>
  <c r="TU161" i="3"/>
  <c r="ACK161" i="3"/>
  <c r="BF161" i="3"/>
  <c r="RU161" i="3"/>
  <c r="DU161" i="3"/>
  <c r="JG161" i="3"/>
  <c r="ACU161" i="3"/>
  <c r="KO161" i="3"/>
  <c r="GV161" i="3"/>
  <c r="CK161" i="3"/>
  <c r="IZ161" i="3"/>
  <c r="GG161" i="3"/>
  <c r="FJ161" i="3"/>
  <c r="RC161" i="3"/>
  <c r="TJ161" i="3"/>
  <c r="CS161" i="3"/>
  <c r="OE161" i="3"/>
  <c r="ZT161" i="3"/>
  <c r="UX161" i="3"/>
  <c r="OK161" i="3"/>
  <c r="RY161" i="3"/>
  <c r="PS161" i="3"/>
  <c r="VU161" i="3"/>
  <c r="ACE161" i="3"/>
  <c r="ZS161" i="3"/>
  <c r="UH161" i="3"/>
  <c r="BH161" i="3"/>
  <c r="SF161" i="3"/>
  <c r="AEZ161" i="3"/>
  <c r="VM161" i="3"/>
  <c r="WZ161" i="3"/>
  <c r="XX161" i="3"/>
  <c r="ACN161" i="3"/>
  <c r="OC161" i="3"/>
  <c r="FZ161" i="3"/>
  <c r="AV161" i="3"/>
  <c r="KU161" i="3"/>
  <c r="CA161" i="3"/>
  <c r="AAM161" i="3"/>
  <c r="CI161" i="3"/>
  <c r="KB161" i="3"/>
  <c r="MU161" i="3"/>
  <c r="FV161" i="3"/>
  <c r="AEI161" i="3"/>
  <c r="AFG161" i="3"/>
  <c r="AAI161" i="3"/>
  <c r="WV161" i="3"/>
  <c r="UK161" i="3"/>
  <c r="UT161" i="3"/>
  <c r="KV161" i="3"/>
  <c r="PT161" i="3"/>
  <c r="ZQ161" i="3"/>
  <c r="SO161" i="3"/>
  <c r="CZ161" i="3"/>
  <c r="YZ161" i="3"/>
  <c r="DY161" i="3"/>
  <c r="ADZ161" i="3"/>
  <c r="QJ161" i="3"/>
  <c r="NU161" i="3"/>
  <c r="AAZ161" i="3"/>
  <c r="GC161" i="3"/>
  <c r="YU161" i="3"/>
  <c r="ABS161" i="3"/>
  <c r="GK161" i="3"/>
  <c r="AAL161" i="3"/>
  <c r="DH161" i="3"/>
  <c r="KJ161" i="3"/>
  <c r="EW161" i="3"/>
  <c r="WR161" i="3"/>
  <c r="FX161" i="3"/>
  <c r="XK161" i="3"/>
  <c r="JC161" i="3"/>
  <c r="ADD161" i="3"/>
  <c r="BQ161" i="3"/>
  <c r="ACT161" i="3"/>
  <c r="FL161" i="3"/>
  <c r="NM161" i="3"/>
  <c r="EN161" i="3"/>
  <c r="ABY161" i="3"/>
  <c r="LI161" i="3"/>
  <c r="AEN161" i="3"/>
  <c r="HB161" i="3"/>
  <c r="ADS161" i="3"/>
  <c r="YH161" i="3"/>
  <c r="SR161" i="3"/>
  <c r="XS161" i="3"/>
  <c r="MQ161" i="3"/>
  <c r="ABK161" i="3"/>
  <c r="ZC161" i="3"/>
  <c r="EZ161" i="3"/>
  <c r="LZ161" i="3"/>
  <c r="RJ161" i="3"/>
  <c r="BG161" i="3"/>
  <c r="NV161" i="3"/>
  <c r="AJ161" i="3"/>
  <c r="ABG161" i="3"/>
  <c r="TN161" i="3"/>
  <c r="JZ161" i="3"/>
  <c r="KP161" i="3"/>
  <c r="QQ161" i="3"/>
  <c r="ACQ161" i="3"/>
  <c r="AEE161" i="3"/>
  <c r="FN161" i="3"/>
  <c r="ZF161" i="3"/>
  <c r="BW161" i="3"/>
  <c r="GT161" i="3"/>
  <c r="ACB161" i="3"/>
  <c r="JR161" i="3"/>
  <c r="KS161" i="3"/>
  <c r="HU161" i="3"/>
  <c r="R161" i="3"/>
  <c r="CO161" i="3"/>
  <c r="DS161" i="3"/>
  <c r="AEU161" i="3"/>
  <c r="ZO161" i="3"/>
  <c r="HQ161" i="3"/>
  <c r="UU161" i="3"/>
  <c r="EO161" i="3"/>
  <c r="EV161" i="3"/>
  <c r="UW161" i="3"/>
  <c r="IO161" i="3"/>
  <c r="QK161" i="3"/>
  <c r="BB161" i="3"/>
  <c r="WK161" i="3"/>
  <c r="ZN161" i="3"/>
  <c r="ZH161" i="3"/>
  <c r="JU161" i="3"/>
  <c r="EH161" i="3"/>
  <c r="ABT161" i="3"/>
  <c r="VH161" i="3"/>
  <c r="NP161" i="3"/>
  <c r="AAX161" i="3"/>
  <c r="KG161" i="3"/>
  <c r="TD161" i="3"/>
  <c r="LN161" i="3"/>
  <c r="ACD161" i="3"/>
  <c r="OA161" i="3"/>
  <c r="FG161" i="3"/>
  <c r="ABW161" i="3"/>
  <c r="HC161" i="3"/>
  <c r="TQ161" i="3"/>
  <c r="PG161" i="3"/>
  <c r="AEF161" i="3"/>
  <c r="UA161" i="3"/>
  <c r="XP161" i="3"/>
  <c r="GO161" i="3"/>
  <c r="WY161" i="3"/>
  <c r="AB161" i="3"/>
  <c r="JJ161" i="3"/>
  <c r="ABO161" i="3"/>
  <c r="CL161" i="3"/>
  <c r="YN161" i="3"/>
  <c r="AL161" i="3"/>
  <c r="WD161" i="3"/>
  <c r="ZL161" i="3"/>
  <c r="BR161" i="3"/>
  <c r="ACS161" i="3"/>
  <c r="ZV161" i="3"/>
  <c r="ACC161" i="3"/>
  <c r="RA161" i="3"/>
  <c r="OB161" i="3"/>
  <c r="GW161" i="3"/>
  <c r="UR161" i="3"/>
  <c r="PD161" i="3"/>
  <c r="XE161" i="3"/>
  <c r="GI161" i="3"/>
  <c r="VR161" i="3"/>
  <c r="HN161" i="3"/>
  <c r="Y161" i="3"/>
  <c r="ZY161" i="3"/>
  <c r="CP161" i="3"/>
  <c r="WM161" i="3"/>
  <c r="SW161" i="3"/>
  <c r="AH161" i="3"/>
  <c r="AU161" i="3"/>
  <c r="FC161" i="3"/>
  <c r="ACM161" i="3"/>
  <c r="DR161" i="3"/>
  <c r="WO161" i="3"/>
  <c r="NA161" i="3"/>
  <c r="EG161" i="3"/>
  <c r="ME161" i="3"/>
  <c r="JK161" i="3"/>
  <c r="RV161" i="3"/>
  <c r="MP161" i="3"/>
  <c r="ABP161" i="3"/>
  <c r="AER161" i="3"/>
  <c r="ACH161" i="3"/>
  <c r="FA161" i="3"/>
  <c r="MO161" i="3"/>
  <c r="SY161" i="3"/>
  <c r="NR161" i="3"/>
  <c r="AFC161" i="3"/>
  <c r="RB161" i="3"/>
  <c r="QR161" i="3"/>
  <c r="UE161" i="3"/>
  <c r="BS161" i="3"/>
  <c r="ADG161" i="3"/>
  <c r="BD161" i="3"/>
  <c r="KI161" i="3"/>
  <c r="MX161" i="3"/>
  <c r="EY161" i="3"/>
  <c r="WP161" i="3"/>
  <c r="FB161" i="3"/>
  <c r="AAD161" i="3"/>
  <c r="VL161" i="3"/>
  <c r="CN161" i="3"/>
  <c r="VQ161" i="3"/>
  <c r="PU161" i="3"/>
  <c r="NY161" i="3"/>
  <c r="GF161" i="3"/>
  <c r="XT161" i="3"/>
  <c r="WC161" i="3"/>
  <c r="BZ161" i="3"/>
  <c r="RT161" i="3"/>
  <c r="ZW161" i="3"/>
  <c r="KL161" i="3"/>
  <c r="YC161" i="3"/>
  <c r="ADU161" i="3"/>
  <c r="FF161" i="3"/>
  <c r="OI161" i="3"/>
  <c r="DC161" i="3"/>
  <c r="WX161" i="3"/>
  <c r="IY161" i="3"/>
  <c r="DK161" i="3"/>
  <c r="IM161" i="3"/>
  <c r="LG161" i="3"/>
  <c r="AT161" i="3"/>
  <c r="U161" i="3"/>
  <c r="FT161" i="3"/>
  <c r="AF161" i="3"/>
  <c r="OR161" i="3"/>
  <c r="ACZ161" i="3"/>
  <c r="AAK161" i="3"/>
  <c r="UQ161" i="3"/>
  <c r="XV161" i="3"/>
  <c r="LE161" i="3"/>
  <c r="JE161" i="3"/>
  <c r="RN161" i="3"/>
  <c r="JX161" i="3"/>
  <c r="SX161" i="3"/>
  <c r="QW161" i="3"/>
  <c r="LV161" i="3"/>
  <c r="KH161" i="3"/>
  <c r="VF161" i="3"/>
  <c r="NK161" i="3"/>
  <c r="BO161" i="3"/>
  <c r="ZE161" i="3"/>
  <c r="VA161" i="3"/>
  <c r="YV161" i="3"/>
  <c r="TM161" i="3"/>
  <c r="UO161" i="3"/>
  <c r="AEG161" i="3"/>
  <c r="AY161" i="3"/>
  <c r="CW161" i="3"/>
  <c r="CU161" i="3"/>
  <c r="AAU161" i="3"/>
  <c r="US161" i="3"/>
  <c r="BP161" i="3"/>
  <c r="GU161" i="3"/>
  <c r="KN161" i="3"/>
  <c r="UI161" i="3"/>
  <c r="ADT161" i="3"/>
  <c r="GA161" i="3"/>
  <c r="GP161" i="3"/>
  <c r="PB161" i="3"/>
  <c r="PI161" i="3"/>
  <c r="XA161" i="3"/>
  <c r="JN161" i="3"/>
  <c r="ZG161" i="3"/>
  <c r="WU161" i="3"/>
  <c r="EU161" i="3"/>
  <c r="VK161" i="3"/>
  <c r="QU161" i="3"/>
  <c r="LS161" i="3"/>
  <c r="RG161" i="3"/>
  <c r="DV161" i="3"/>
  <c r="DJ161" i="3"/>
  <c r="NW161" i="3"/>
  <c r="PZ161" i="3"/>
  <c r="ADX161" i="3"/>
  <c r="HF161" i="3"/>
  <c r="FU161" i="3"/>
  <c r="IC161" i="3"/>
  <c r="EX161" i="3"/>
  <c r="ND161" i="3"/>
  <c r="VB161" i="3"/>
  <c r="HD161" i="3"/>
  <c r="AAH161" i="3"/>
  <c r="KX161" i="3"/>
  <c r="TI161" i="3"/>
  <c r="UL161" i="3"/>
  <c r="YJ161" i="3"/>
  <c r="ADI161" i="3"/>
  <c r="KW161" i="3"/>
  <c r="AP161" i="3"/>
  <c r="QD161" i="3"/>
  <c r="LJ161" i="3"/>
  <c r="VG161" i="3"/>
  <c r="JB161" i="3"/>
  <c r="TE161" i="3"/>
  <c r="ADM161" i="3"/>
  <c r="BN161" i="3"/>
  <c r="ABJ161" i="3"/>
  <c r="ADC161" i="3"/>
  <c r="MR161" i="3"/>
  <c r="ACR161" i="3"/>
  <c r="HM161" i="3"/>
  <c r="EF161" i="3"/>
  <c r="FE161" i="3"/>
  <c r="VC161" i="3"/>
  <c r="HJ161" i="3"/>
  <c r="UP161" i="3"/>
  <c r="BT161" i="3"/>
  <c r="KQ161" i="3"/>
  <c r="NB161" i="3"/>
  <c r="RK161" i="3"/>
  <c r="ABH161" i="3"/>
  <c r="VT161" i="3"/>
  <c r="UD161" i="3"/>
  <c r="RS161" i="3"/>
  <c r="CY161" i="3"/>
  <c r="TO161" i="3"/>
  <c r="VW161" i="3"/>
  <c r="DE161" i="3"/>
  <c r="AAO161" i="3"/>
  <c r="LD161" i="3"/>
  <c r="IR161" i="3"/>
  <c r="AEV161" i="3"/>
  <c r="AEH161" i="3"/>
  <c r="AK161" i="3"/>
  <c r="GQ161" i="3"/>
  <c r="FY161" i="3"/>
  <c r="CX161" i="3"/>
  <c r="VV161" i="3"/>
  <c r="QS161" i="3"/>
  <c r="UG161" i="3"/>
  <c r="UB161" i="3"/>
  <c r="DQ161" i="3"/>
  <c r="ET161" i="3"/>
  <c r="AEQ161" i="3"/>
  <c r="ADO161" i="3"/>
  <c r="WS161" i="3"/>
  <c r="AS161" i="3"/>
  <c r="RL161" i="3"/>
  <c r="ON161" i="3"/>
  <c r="XM161" i="3"/>
  <c r="AEW161" i="3"/>
  <c r="RH161" i="3"/>
  <c r="AO161" i="3"/>
  <c r="AET161" i="3"/>
  <c r="IH161" i="3"/>
  <c r="ST161" i="3"/>
  <c r="KZ161" i="3"/>
  <c r="ZK161" i="3"/>
  <c r="RM161" i="3"/>
  <c r="AM161" i="3"/>
  <c r="GJ161" i="3"/>
  <c r="IF161" i="3"/>
  <c r="AEA161" i="3"/>
  <c r="AEC161" i="3"/>
  <c r="LB161" i="3"/>
  <c r="AQ161" i="3"/>
  <c r="TZ161" i="3"/>
  <c r="SS161" i="3"/>
  <c r="HS161" i="3"/>
  <c r="HW161" i="3"/>
  <c r="SU161" i="3"/>
  <c r="SL161" i="3"/>
  <c r="AAB161" i="3"/>
  <c r="NO161" i="3"/>
  <c r="GE161" i="3"/>
  <c r="NC161" i="3"/>
  <c r="NJ161" i="3"/>
  <c r="MM161" i="3"/>
  <c r="OU161" i="3"/>
  <c r="NT161" i="3"/>
  <c r="BM161" i="3"/>
  <c r="MS161" i="3"/>
  <c r="OF161" i="3"/>
  <c r="PX161" i="3"/>
  <c r="VE161" i="3"/>
  <c r="AAG161" i="3"/>
  <c r="AEM161" i="3"/>
  <c r="XO161" i="3"/>
  <c r="QM161" i="3"/>
  <c r="HO161" i="3"/>
  <c r="GY161" i="3"/>
  <c r="YW161" i="3"/>
  <c r="JO133" i="3"/>
  <c r="ML133" i="3"/>
  <c r="HS133" i="3"/>
  <c r="EG133" i="3"/>
  <c r="CS133" i="3"/>
  <c r="BR133" i="3"/>
  <c r="LD133" i="3"/>
  <c r="HZ133" i="3"/>
  <c r="YE127" i="3"/>
  <c r="RJ127" i="3"/>
  <c r="NG133" i="3"/>
  <c r="VN127" i="3"/>
  <c r="DW133" i="3"/>
  <c r="PP133" i="3"/>
  <c r="FX133" i="3"/>
  <c r="CQ133" i="3"/>
  <c r="GB133" i="3"/>
  <c r="LR133" i="3"/>
  <c r="FK133" i="3"/>
  <c r="BS133" i="3"/>
  <c r="JK133" i="3"/>
  <c r="FC133" i="3"/>
  <c r="FZ133" i="3"/>
  <c r="JS133" i="3"/>
  <c r="BG133" i="3"/>
  <c r="IU133" i="3"/>
  <c r="PO133" i="3"/>
  <c r="MW133" i="3"/>
  <c r="KW133" i="3"/>
  <c r="MU133" i="3"/>
  <c r="EJ133" i="3"/>
  <c r="NW133" i="3"/>
  <c r="DC133" i="3"/>
  <c r="GS133" i="3"/>
  <c r="IZ133" i="3"/>
  <c r="PI133" i="3"/>
  <c r="BF133" i="3"/>
  <c r="KC133" i="3"/>
  <c r="MO133" i="3"/>
  <c r="IF133" i="3"/>
  <c r="KD133" i="3"/>
  <c r="KT133" i="3"/>
  <c r="NM133" i="3"/>
  <c r="GP133" i="3"/>
  <c r="NE133" i="3"/>
  <c r="BT133" i="3"/>
  <c r="LI133" i="3"/>
  <c r="OT133" i="3"/>
  <c r="DK133" i="3"/>
  <c r="PH133" i="3"/>
  <c r="CD133" i="3"/>
  <c r="JP133" i="3"/>
  <c r="JT133" i="3"/>
  <c r="NY133" i="3"/>
  <c r="MS133" i="3"/>
  <c r="PE133" i="3"/>
  <c r="BN133" i="3"/>
  <c r="MA133" i="3"/>
  <c r="CX133" i="3"/>
  <c r="JY133" i="3"/>
  <c r="CJ133" i="3"/>
  <c r="DB133" i="3"/>
  <c r="MP133" i="3"/>
  <c r="CL133" i="3"/>
  <c r="GQ133" i="3"/>
  <c r="BC133" i="3"/>
  <c r="NS133" i="3"/>
  <c r="AX147" i="3"/>
  <c r="AX145" i="3" s="1"/>
  <c r="IW133" i="3"/>
  <c r="BV133" i="3"/>
  <c r="FH133" i="3"/>
  <c r="KH133" i="3"/>
  <c r="HB133" i="3"/>
  <c r="MI133" i="3"/>
  <c r="NL133" i="3"/>
  <c r="EX133" i="3"/>
  <c r="JN133" i="3"/>
  <c r="KV133" i="3"/>
  <c r="JH133" i="3"/>
  <c r="HY133" i="3"/>
  <c r="CY133" i="3"/>
  <c r="KY133" i="3"/>
  <c r="CP133" i="3"/>
  <c r="DP133" i="3"/>
  <c r="MG133" i="3"/>
  <c r="FG133" i="3"/>
  <c r="HF133" i="3"/>
  <c r="BK147" i="3"/>
  <c r="BK145" i="3" s="1"/>
  <c r="LV133" i="3"/>
  <c r="BO133" i="3"/>
  <c r="GX133" i="3"/>
  <c r="IA133" i="3"/>
  <c r="ED133" i="3"/>
  <c r="GN133" i="3"/>
  <c r="LX133" i="3"/>
  <c r="FL133" i="3"/>
  <c r="BL133" i="3"/>
  <c r="DH133" i="3"/>
  <c r="LJ133" i="3"/>
  <c r="DG133" i="3"/>
  <c r="LH133" i="3"/>
  <c r="CW133" i="3"/>
  <c r="CG133" i="3"/>
  <c r="JE133" i="3"/>
  <c r="EI133" i="3"/>
  <c r="NF133" i="3"/>
  <c r="FF133" i="3"/>
  <c r="EQ133" i="3"/>
  <c r="CH133" i="3"/>
  <c r="GR133" i="3"/>
  <c r="JG133" i="3"/>
  <c r="GV133" i="3"/>
  <c r="LB133" i="3"/>
  <c r="IP133" i="3"/>
  <c r="NV133" i="3"/>
  <c r="JJ133" i="3"/>
  <c r="CZ133" i="3"/>
  <c r="MQ133" i="3"/>
  <c r="II133" i="3"/>
  <c r="BK133" i="3"/>
  <c r="HW133" i="3"/>
  <c r="KP133" i="3"/>
  <c r="IR133" i="3"/>
  <c r="BY133" i="3"/>
  <c r="MB133" i="3"/>
  <c r="IX133" i="3"/>
  <c r="LN133" i="3"/>
  <c r="LM133" i="3"/>
  <c r="GO133" i="3"/>
  <c r="NT133" i="3"/>
  <c r="KU133" i="3"/>
  <c r="NC133" i="3"/>
  <c r="HJ133" i="3"/>
  <c r="MY133" i="3"/>
  <c r="GL133" i="3"/>
  <c r="CM133" i="3"/>
  <c r="DQ133" i="3"/>
  <c r="NA133" i="3"/>
  <c r="IY133" i="3"/>
  <c r="GC133" i="3"/>
  <c r="LQ133" i="3"/>
  <c r="CU133" i="3"/>
  <c r="EK133" i="3"/>
  <c r="NP133" i="3"/>
  <c r="EW133" i="3"/>
  <c r="DY133" i="3"/>
  <c r="IM133" i="3"/>
  <c r="FU133" i="3"/>
  <c r="JD133" i="3"/>
  <c r="LZ133" i="3"/>
  <c r="EC133" i="3"/>
  <c r="ET133" i="3"/>
  <c r="BH133" i="3"/>
  <c r="JA133" i="3"/>
  <c r="NH133" i="3"/>
  <c r="EO133" i="3"/>
  <c r="JM133" i="3"/>
  <c r="FE133" i="3"/>
  <c r="JI133" i="3"/>
  <c r="HN133" i="3"/>
  <c r="HP133" i="3"/>
  <c r="LG133" i="3"/>
  <c r="IV133" i="3"/>
  <c r="HH133" i="3"/>
  <c r="ER133" i="3"/>
  <c r="BU133" i="3"/>
  <c r="DA133" i="3"/>
  <c r="EP133" i="3"/>
  <c r="FV133" i="3"/>
  <c r="CV133" i="3"/>
  <c r="GJ133" i="3"/>
  <c r="BX133" i="3"/>
  <c r="BD133" i="3"/>
  <c r="PM133" i="3"/>
  <c r="FB133" i="3"/>
  <c r="BA133" i="3"/>
  <c r="JB133" i="3"/>
  <c r="KA133" i="3"/>
  <c r="CF133" i="3"/>
  <c r="HG133" i="3"/>
  <c r="BB133" i="3"/>
  <c r="CE133" i="3"/>
  <c r="KZ133" i="3"/>
  <c r="GZ133" i="3"/>
  <c r="EZ133" i="3"/>
  <c r="IL133" i="3"/>
  <c r="FI133" i="3"/>
  <c r="IE133" i="3"/>
  <c r="CR133" i="3"/>
  <c r="KF133" i="3"/>
  <c r="LY133" i="3"/>
  <c r="IB133" i="3"/>
  <c r="MN133" i="3"/>
  <c r="MX133" i="3"/>
  <c r="KB133" i="3"/>
  <c r="HR133" i="3"/>
  <c r="DL133" i="3"/>
  <c r="HD133" i="3"/>
  <c r="HI133" i="3"/>
  <c r="CC133" i="3"/>
  <c r="OJ133" i="3"/>
  <c r="KS133" i="3"/>
  <c r="BP133" i="3"/>
  <c r="LK133" i="3"/>
  <c r="KN133" i="3"/>
  <c r="LO133" i="3"/>
  <c r="PC133" i="3"/>
  <c r="IT133" i="3"/>
  <c r="HE133" i="3"/>
  <c r="GM133" i="3"/>
  <c r="LS133" i="3"/>
  <c r="OC133" i="3"/>
  <c r="FM133" i="3"/>
  <c r="KJ133" i="3"/>
  <c r="EM133" i="3"/>
  <c r="NN133" i="3"/>
  <c r="CI133" i="3"/>
  <c r="GE133" i="3"/>
  <c r="NJ133" i="3"/>
  <c r="KI133" i="3"/>
  <c r="DX133" i="3"/>
  <c r="PB133" i="3"/>
  <c r="KO133" i="3"/>
  <c r="OZ133" i="3"/>
  <c r="DU133" i="3"/>
  <c r="HQ133" i="3"/>
  <c r="KE133" i="3"/>
  <c r="HO133" i="3"/>
  <c r="LA133" i="3"/>
  <c r="JW133" i="3"/>
  <c r="OP133" i="3"/>
  <c r="KG133" i="3"/>
  <c r="CN133" i="3"/>
  <c r="EH133" i="3"/>
  <c r="IK133" i="3"/>
  <c r="HK133" i="3"/>
  <c r="GT133" i="3"/>
  <c r="GF133" i="3"/>
  <c r="EV133" i="3"/>
  <c r="EL133" i="3"/>
  <c r="IN133" i="3"/>
  <c r="LC133" i="3"/>
  <c r="JQ133" i="3"/>
  <c r="GD133" i="3"/>
  <c r="CK133" i="3"/>
  <c r="HX133" i="3"/>
  <c r="FO133" i="3"/>
  <c r="BI133" i="3"/>
  <c r="CB133" i="3"/>
  <c r="MT133" i="3"/>
  <c r="NR133" i="3"/>
  <c r="FN133" i="3"/>
  <c r="JC133" i="3"/>
  <c r="BZ133" i="3"/>
  <c r="OX133" i="3"/>
  <c r="GH133" i="3"/>
  <c r="CO133" i="3"/>
  <c r="LE133" i="3"/>
  <c r="FA133" i="3"/>
  <c r="DN133" i="3"/>
  <c r="IO133" i="3"/>
  <c r="EN133" i="3"/>
  <c r="HU133" i="3"/>
  <c r="LP133" i="3"/>
  <c r="DO133" i="3"/>
  <c r="CA133" i="3"/>
  <c r="IH133" i="3"/>
  <c r="LT133" i="3"/>
  <c r="FS133" i="3"/>
  <c r="MD133" i="3"/>
  <c r="ND133" i="3"/>
  <c r="MJ133" i="3"/>
  <c r="DZ133" i="3"/>
  <c r="IC133" i="3"/>
  <c r="EA133" i="3"/>
  <c r="NU133" i="3"/>
  <c r="MV133" i="3"/>
  <c r="ME133" i="3"/>
  <c r="KM133" i="3"/>
  <c r="LF133" i="3"/>
  <c r="DJ133" i="3"/>
  <c r="EB133" i="3"/>
  <c r="HV133" i="3"/>
  <c r="DR133" i="3"/>
  <c r="KR133" i="3"/>
  <c r="DI133" i="3"/>
  <c r="JZ133" i="3"/>
  <c r="IJ133" i="3"/>
  <c r="HM133" i="3"/>
  <c r="EF133" i="3"/>
  <c r="FQ133" i="3"/>
  <c r="MM133" i="3"/>
  <c r="FT133" i="3"/>
  <c r="BM133" i="3"/>
  <c r="KQ133" i="3"/>
  <c r="JF133" i="3"/>
  <c r="OR133" i="3"/>
  <c r="HA133" i="3"/>
  <c r="MZ133" i="3"/>
  <c r="KL133" i="3"/>
  <c r="GA133" i="3"/>
  <c r="JX133" i="3"/>
  <c r="KK133" i="3"/>
  <c r="MR133" i="3"/>
  <c r="PG133" i="3"/>
  <c r="FP133" i="3"/>
  <c r="FJ133" i="3"/>
  <c r="DM133" i="3"/>
  <c r="OD133" i="3"/>
  <c r="LU133" i="3"/>
  <c r="CT133" i="3"/>
  <c r="FR133" i="3"/>
  <c r="BQ133" i="3"/>
  <c r="GY133" i="3"/>
  <c r="GW133" i="3"/>
  <c r="MH133" i="3"/>
  <c r="PK133" i="3"/>
  <c r="FD133" i="3"/>
  <c r="HL133" i="3"/>
  <c r="S145" i="3"/>
  <c r="HM147" i="3"/>
  <c r="AY133" i="3"/>
  <c r="BS147" i="3"/>
  <c r="BO147" i="3"/>
  <c r="BA147" i="3"/>
  <c r="BQ147" i="3"/>
  <c r="BB147" i="3"/>
  <c r="DT133" i="3"/>
  <c r="DJ147" i="3"/>
  <c r="ADM127" i="3"/>
  <c r="BM147" i="3"/>
  <c r="BN147" i="3"/>
  <c r="ADE135" i="3"/>
  <c r="ACR135" i="3"/>
  <c r="ST136" i="3"/>
  <c r="YD135" i="3"/>
  <c r="AAY135" i="3"/>
  <c r="SX136" i="3"/>
  <c r="SO136" i="3"/>
  <c r="VO135" i="3"/>
  <c r="AEI135" i="3"/>
  <c r="AAG135" i="3"/>
  <c r="SN136" i="3"/>
  <c r="VG135" i="3"/>
  <c r="QK136" i="3"/>
  <c r="AFA135" i="3"/>
  <c r="QX136" i="3"/>
  <c r="RU136" i="3"/>
  <c r="SC136" i="3"/>
  <c r="QW136" i="3"/>
  <c r="NR147" i="3"/>
  <c r="GP147" i="3"/>
  <c r="DE147" i="3"/>
  <c r="DQ147" i="3"/>
  <c r="QE147" i="3"/>
  <c r="FO147" i="3"/>
  <c r="NE147" i="3"/>
  <c r="NO147" i="3"/>
  <c r="RF147" i="3"/>
  <c r="IQ147" i="3"/>
  <c r="ID147" i="3"/>
  <c r="OB147" i="3"/>
  <c r="FY147" i="3"/>
  <c r="EZ147" i="3"/>
  <c r="RB147" i="3"/>
  <c r="KG147" i="3"/>
  <c r="RT147" i="3"/>
  <c r="NQ147" i="3"/>
  <c r="ADN135" i="3"/>
  <c r="UT135" i="3"/>
  <c r="ACO135" i="3"/>
  <c r="QS136" i="3"/>
  <c r="SJ136" i="3"/>
  <c r="ZU135" i="3"/>
  <c r="VA135" i="3"/>
  <c r="WZ135" i="3"/>
  <c r="YK135" i="3"/>
  <c r="YL135" i="3"/>
  <c r="RY136" i="3"/>
  <c r="YJ135" i="3"/>
  <c r="FU147" i="3"/>
  <c r="PL147" i="3"/>
  <c r="MD147" i="3"/>
  <c r="EE147" i="3"/>
  <c r="PK147" i="3"/>
  <c r="JA147" i="3"/>
  <c r="CA147" i="3"/>
  <c r="PS147" i="3"/>
  <c r="OF147" i="3"/>
  <c r="DP147" i="3"/>
  <c r="IL147" i="3"/>
  <c r="KF147" i="3"/>
  <c r="OT147" i="3"/>
  <c r="JY147" i="3"/>
  <c r="CO147" i="3"/>
  <c r="GC147" i="3"/>
  <c r="HX147" i="3"/>
  <c r="EJ147" i="3"/>
  <c r="GY147" i="3"/>
  <c r="TB147" i="3"/>
  <c r="RH147" i="3"/>
  <c r="SW147" i="3"/>
  <c r="PX136" i="3"/>
  <c r="ZC135" i="3"/>
  <c r="ADJ135" i="3"/>
  <c r="WO135" i="3"/>
  <c r="QP136" i="3"/>
  <c r="SS136" i="3"/>
  <c r="TY135" i="3"/>
  <c r="VT135" i="3"/>
  <c r="RL136" i="3"/>
  <c r="YG135" i="3"/>
  <c r="UN135" i="3"/>
  <c r="QG136" i="3"/>
  <c r="ZO135" i="3"/>
  <c r="VQ135" i="3"/>
  <c r="AET135" i="3"/>
  <c r="ACZ135" i="3"/>
  <c r="VB135" i="3"/>
  <c r="ACB135" i="3"/>
  <c r="SG136" i="3"/>
  <c r="AEZ135" i="3"/>
  <c r="XR135" i="3"/>
  <c r="SD136" i="3"/>
  <c r="JS147" i="3"/>
  <c r="CF147" i="3"/>
  <c r="MB147" i="3"/>
  <c r="QS147" i="3"/>
  <c r="NT147" i="3"/>
  <c r="NT145" i="3" s="1"/>
  <c r="MP147" i="3"/>
  <c r="NB147" i="3"/>
  <c r="GA147" i="3"/>
  <c r="IG147" i="3"/>
  <c r="NG147" i="3"/>
  <c r="SA147" i="3"/>
  <c r="NA147" i="3"/>
  <c r="DR147" i="3"/>
  <c r="KU147" i="3"/>
  <c r="JJ147" i="3"/>
  <c r="ADU135" i="3"/>
  <c r="ABJ135" i="3"/>
  <c r="QM136" i="3"/>
  <c r="WN135" i="3"/>
  <c r="AFC135" i="3"/>
  <c r="ADD135" i="3"/>
  <c r="TJ135" i="3"/>
  <c r="ZJ135" i="3"/>
  <c r="ABB135" i="3"/>
  <c r="ZI135" i="3"/>
  <c r="ABF135" i="3"/>
  <c r="QV136" i="3"/>
  <c r="FB147" i="3"/>
  <c r="HT147" i="3"/>
  <c r="QX147" i="3"/>
  <c r="KC147" i="3"/>
  <c r="OH147" i="3"/>
  <c r="LE147" i="3"/>
  <c r="ND147" i="3"/>
  <c r="KE147" i="3"/>
  <c r="KQ147" i="3"/>
  <c r="EB147" i="3"/>
  <c r="EX147" i="3"/>
  <c r="HO147" i="3"/>
  <c r="PF147" i="3"/>
  <c r="KP147" i="3"/>
  <c r="CE147" i="3"/>
  <c r="DS147" i="3"/>
  <c r="RV147" i="3"/>
  <c r="CH147" i="3"/>
  <c r="MS147" i="3"/>
  <c r="MV147" i="3"/>
  <c r="WV135" i="3"/>
  <c r="UB135" i="3"/>
  <c r="ABN136" i="3"/>
  <c r="US135" i="3"/>
  <c r="YM135" i="3"/>
  <c r="ADL135" i="3"/>
  <c r="ZT135" i="3"/>
  <c r="PT136" i="3"/>
  <c r="ADI135" i="3"/>
  <c r="ADV135" i="3"/>
  <c r="YC135" i="3"/>
  <c r="RQ136" i="3"/>
  <c r="AEY135" i="3"/>
  <c r="ADR135" i="3"/>
  <c r="VV135" i="3"/>
  <c r="ADX135" i="3"/>
  <c r="PQ136" i="3"/>
  <c r="AEV135" i="3"/>
  <c r="UW135" i="3"/>
  <c r="WM135" i="3"/>
  <c r="WS135" i="3"/>
  <c r="XB135" i="3"/>
  <c r="SV136" i="3"/>
  <c r="QC136" i="3"/>
  <c r="ADH135" i="3"/>
  <c r="BW133" i="3"/>
  <c r="DO147" i="3"/>
  <c r="OY147" i="3"/>
  <c r="IY147" i="3"/>
  <c r="MU147" i="3"/>
  <c r="IT147" i="3"/>
  <c r="FQ147" i="3"/>
  <c r="IF147" i="3"/>
  <c r="IR147" i="3"/>
  <c r="EL147" i="3"/>
  <c r="CX147" i="3"/>
  <c r="ER147" i="3"/>
  <c r="NS147" i="3"/>
  <c r="JC147" i="3"/>
  <c r="PG147" i="3"/>
  <c r="GD147" i="3"/>
  <c r="LM147" i="3"/>
  <c r="MF147" i="3"/>
  <c r="RQ147" i="3"/>
  <c r="FK147" i="3"/>
  <c r="OU147" i="3"/>
  <c r="SG147" i="3"/>
  <c r="ABY135" i="3"/>
  <c r="ABD135" i="3"/>
  <c r="ZG135" i="3"/>
  <c r="ACU135" i="3"/>
  <c r="ADT135" i="3"/>
  <c r="XP135" i="3"/>
  <c r="AAK135" i="3"/>
  <c r="SY136" i="3"/>
  <c r="TG135" i="3"/>
  <c r="AFF135" i="3"/>
  <c r="ACA135" i="3"/>
  <c r="HP147" i="3"/>
  <c r="RE147" i="3"/>
  <c r="LP147" i="3"/>
  <c r="GB147" i="3"/>
  <c r="JK147" i="3"/>
  <c r="HG147" i="3"/>
  <c r="DF147" i="3"/>
  <c r="FT147" i="3"/>
  <c r="QY147" i="3"/>
  <c r="CL147" i="3"/>
  <c r="CS147" i="3"/>
  <c r="OZ147" i="3"/>
  <c r="KJ147" i="3"/>
  <c r="PN147" i="3"/>
  <c r="SE147" i="3"/>
  <c r="JO147" i="3"/>
  <c r="GX147" i="3"/>
  <c r="ML147" i="3"/>
  <c r="AAE135" i="3"/>
  <c r="WX135" i="3"/>
  <c r="AEU135" i="3"/>
  <c r="RT136" i="3"/>
  <c r="UG135" i="3"/>
  <c r="AAP135" i="3"/>
  <c r="UH135" i="3"/>
  <c r="AEC135" i="3"/>
  <c r="AEG135" i="3"/>
  <c r="RR136" i="3"/>
  <c r="AAH135" i="3"/>
  <c r="UO135" i="3"/>
  <c r="QE136" i="3"/>
  <c r="ABP135" i="3"/>
  <c r="YU135" i="3"/>
  <c r="UF135" i="3"/>
  <c r="QO136" i="3"/>
  <c r="AAU135" i="3"/>
  <c r="ABM135" i="3"/>
  <c r="ZM135" i="3"/>
  <c r="RC136" i="3"/>
  <c r="WW135" i="3"/>
  <c r="XN136" i="3"/>
  <c r="ADS135" i="3"/>
  <c r="CD147" i="3"/>
  <c r="PE147" i="3"/>
  <c r="JQ147" i="3"/>
  <c r="EC147" i="3"/>
  <c r="GN147" i="3"/>
  <c r="NF147" i="3"/>
  <c r="HB147" i="3"/>
  <c r="KK147" i="3"/>
  <c r="KW147" i="3"/>
  <c r="LQ147" i="3"/>
  <c r="EP147" i="3"/>
  <c r="CK147" i="3"/>
  <c r="CI147" i="3"/>
  <c r="GM147" i="3"/>
  <c r="GT147" i="3"/>
  <c r="NJ147" i="3"/>
  <c r="DI147" i="3"/>
  <c r="BV147" i="3"/>
  <c r="MZ147" i="3"/>
  <c r="RZ147" i="3"/>
  <c r="EN147" i="3"/>
  <c r="BF147" i="3"/>
  <c r="SJ147" i="3"/>
  <c r="IO147" i="3"/>
  <c r="LW147" i="3"/>
  <c r="EK147" i="3"/>
  <c r="DA147" i="3"/>
  <c r="IW147" i="3"/>
  <c r="LG147" i="3"/>
  <c r="BY147" i="3"/>
  <c r="PW147" i="3"/>
  <c r="OK147" i="3"/>
  <c r="RO147" i="3"/>
  <c r="KH147" i="3"/>
  <c r="OL147" i="3"/>
  <c r="RN147" i="3"/>
  <c r="LZ147" i="3"/>
  <c r="RJ147" i="3"/>
  <c r="EY147" i="3"/>
  <c r="SI147" i="3"/>
  <c r="GW147" i="3"/>
  <c r="QB147" i="3"/>
  <c r="HV147" i="3"/>
  <c r="CZ147" i="3"/>
  <c r="ES147" i="3"/>
  <c r="NL147" i="3"/>
  <c r="FX147" i="3"/>
  <c r="KB147" i="3"/>
  <c r="RM147" i="3"/>
  <c r="OJ147" i="3"/>
  <c r="EI147" i="3"/>
  <c r="PM147" i="3"/>
  <c r="KI147" i="3"/>
  <c r="QL147" i="3"/>
  <c r="MK147" i="3"/>
  <c r="BX147" i="3"/>
  <c r="PQ147" i="3"/>
  <c r="HL147" i="3"/>
  <c r="KL147" i="3"/>
  <c r="SQ147" i="3"/>
  <c r="FM147" i="3"/>
  <c r="HC147" i="3"/>
  <c r="FV147" i="3"/>
  <c r="FH147" i="3"/>
  <c r="KY147" i="3"/>
  <c r="PC147" i="3"/>
  <c r="MH147" i="3"/>
  <c r="RW147" i="3"/>
  <c r="QA147" i="3"/>
  <c r="QU147" i="3"/>
  <c r="RG147" i="3"/>
  <c r="EW147" i="3"/>
  <c r="KN147" i="3"/>
  <c r="RU147" i="3"/>
  <c r="BT147" i="3"/>
  <c r="RS147" i="3"/>
  <c r="NH147" i="3"/>
  <c r="HA147" i="3"/>
  <c r="DN147" i="3"/>
  <c r="HH147" i="3"/>
  <c r="LB147" i="3"/>
  <c r="JI147" i="3"/>
  <c r="KV147" i="3"/>
  <c r="OW147" i="3"/>
  <c r="XG135" i="3"/>
  <c r="RI136" i="3"/>
  <c r="RO136" i="3"/>
  <c r="XO135" i="3"/>
  <c r="SE136" i="3"/>
  <c r="ZA135" i="3"/>
  <c r="ZZ135" i="3"/>
  <c r="SW136" i="3"/>
  <c r="YY135" i="3"/>
  <c r="AAA135" i="3"/>
  <c r="YT135" i="3"/>
  <c r="AEP135" i="3"/>
  <c r="PY136" i="3"/>
  <c r="QT136" i="3"/>
  <c r="YS135" i="3"/>
  <c r="ADK135" i="3"/>
  <c r="QJ136" i="3"/>
  <c r="ZN135" i="3"/>
  <c r="ON147" i="3"/>
  <c r="HD147" i="3"/>
  <c r="QR147" i="3"/>
  <c r="OM147" i="3"/>
  <c r="EO147" i="3"/>
  <c r="DK147" i="3"/>
  <c r="RD147" i="3"/>
  <c r="HQ147" i="3"/>
  <c r="EQ147" i="3"/>
  <c r="HN147" i="3"/>
  <c r="PR147" i="3"/>
  <c r="QD147" i="3"/>
  <c r="JF147" i="3"/>
  <c r="DC147" i="3"/>
  <c r="IZ147" i="3"/>
  <c r="LX147" i="3"/>
  <c r="EA147" i="3"/>
  <c r="BJ147" i="3"/>
  <c r="JG147" i="3"/>
  <c r="SL147" i="3"/>
  <c r="NM147" i="3"/>
  <c r="BI147" i="3"/>
  <c r="PY147" i="3"/>
  <c r="GL147" i="3"/>
  <c r="SP136" i="3"/>
  <c r="SA136" i="3"/>
  <c r="TQ135" i="3"/>
  <c r="ZS135" i="3"/>
  <c r="WL135" i="3"/>
  <c r="SF136" i="3"/>
  <c r="ABV135" i="3"/>
  <c r="WF135" i="3"/>
  <c r="XI135" i="3"/>
  <c r="AED135" i="3"/>
  <c r="TB136" i="3"/>
  <c r="XV135" i="3"/>
  <c r="RA136" i="3"/>
  <c r="AEQ135" i="3"/>
  <c r="UD135" i="3"/>
  <c r="ACW135" i="3"/>
  <c r="ACX135" i="3"/>
  <c r="UC135" i="3"/>
  <c r="LT147" i="3"/>
  <c r="GO147" i="3"/>
  <c r="OS147" i="3"/>
  <c r="LD147" i="3"/>
  <c r="CY147" i="3"/>
  <c r="PD147" i="3"/>
  <c r="NZ147" i="3"/>
  <c r="CR147" i="3"/>
  <c r="FC147" i="3"/>
  <c r="OE147" i="3"/>
  <c r="OQ147" i="3"/>
  <c r="HS147" i="3"/>
  <c r="NW147" i="3"/>
  <c r="FN147" i="3"/>
  <c r="DU147" i="3"/>
  <c r="LR147" i="3"/>
  <c r="DM147" i="3"/>
  <c r="DH147" i="3"/>
  <c r="IV147" i="3"/>
  <c r="SV147" i="3"/>
  <c r="YA135" i="3"/>
  <c r="AEO135" i="3"/>
  <c r="QF136" i="3"/>
  <c r="TE136" i="3"/>
  <c r="ABG135" i="3"/>
  <c r="TT135" i="3"/>
  <c r="WT135" i="3"/>
  <c r="RW136" i="3"/>
  <c r="AAO135" i="3"/>
  <c r="VL135" i="3"/>
  <c r="AEF135" i="3"/>
  <c r="TF136" i="3"/>
  <c r="AAJ135" i="3"/>
  <c r="VZ135" i="3"/>
  <c r="ABH135" i="3"/>
  <c r="XM135" i="3"/>
  <c r="XY135" i="3"/>
  <c r="SS147" i="3"/>
  <c r="JB147" i="3"/>
  <c r="ED147" i="3"/>
  <c r="QF147" i="3"/>
  <c r="OA147" i="3"/>
  <c r="JE147" i="3"/>
  <c r="QQ147" i="3"/>
  <c r="NN147" i="3"/>
  <c r="LO147" i="3"/>
  <c r="PT147" i="3"/>
  <c r="DD147" i="3"/>
  <c r="DB147" i="3"/>
  <c r="MC147" i="3"/>
  <c r="QH147" i="3"/>
  <c r="HY147" i="3"/>
  <c r="MM147" i="3"/>
  <c r="GE147" i="3"/>
  <c r="OC147" i="3"/>
  <c r="ME147" i="3"/>
  <c r="ACE135" i="3"/>
  <c r="ADO135" i="3"/>
  <c r="RV136" i="3"/>
  <c r="AES135" i="3"/>
  <c r="VY135" i="3"/>
  <c r="QZ136" i="3"/>
  <c r="ACS135" i="3"/>
  <c r="VE135" i="3"/>
  <c r="QD136" i="3"/>
  <c r="ZV135" i="3"/>
  <c r="ZF135" i="3"/>
  <c r="AFE135" i="3"/>
  <c r="WG135" i="3"/>
  <c r="TZ135" i="3"/>
  <c r="AAM135" i="3"/>
  <c r="MT147" i="3"/>
  <c r="CQ147" i="3"/>
  <c r="OG147" i="3"/>
  <c r="KR147" i="3"/>
  <c r="IA147" i="3"/>
  <c r="IM147" i="3"/>
  <c r="OR147" i="3"/>
  <c r="LC147" i="3"/>
  <c r="JP147" i="3"/>
  <c r="NU147" i="3"/>
  <c r="BZ147" i="3"/>
  <c r="MO147" i="3"/>
  <c r="FS147" i="3"/>
  <c r="JR147" i="3"/>
  <c r="DV147" i="3"/>
  <c r="PX147" i="3"/>
  <c r="QJ147" i="3"/>
  <c r="OX147" i="3"/>
  <c r="QP147" i="3"/>
  <c r="GG147" i="3"/>
  <c r="EF147" i="3"/>
  <c r="YV135" i="3"/>
  <c r="YZ135" i="3"/>
  <c r="AEH135" i="3"/>
  <c r="VI135" i="3"/>
  <c r="SR136" i="3"/>
  <c r="TX135" i="3"/>
  <c r="RS136" i="3"/>
  <c r="VF135" i="3"/>
  <c r="PU136" i="3"/>
  <c r="TS135" i="3"/>
  <c r="SQ136" i="3"/>
  <c r="XK135" i="3"/>
  <c r="PS136" i="3"/>
  <c r="ZK135" i="3"/>
  <c r="QY136" i="3"/>
  <c r="HE147" i="3"/>
  <c r="GR147" i="3"/>
  <c r="PZ147" i="3"/>
  <c r="IS147" i="3"/>
  <c r="FD147" i="3"/>
  <c r="FP147" i="3"/>
  <c r="CM147" i="3"/>
  <c r="JD147" i="3"/>
  <c r="HZ147" i="3"/>
  <c r="MG147" i="3"/>
  <c r="JM147" i="3"/>
  <c r="KD147" i="3"/>
  <c r="HF147" i="3"/>
  <c r="IE147" i="3"/>
  <c r="IP147" i="3"/>
  <c r="RP147" i="3"/>
  <c r="RI147" i="3"/>
  <c r="GI147" i="3"/>
  <c r="BC147" i="3"/>
  <c r="JX147" i="3"/>
  <c r="PU147" i="3"/>
  <c r="AY147" i="3"/>
  <c r="QM147" i="3"/>
  <c r="CG147" i="3"/>
  <c r="IX147" i="3"/>
  <c r="ET147" i="3"/>
  <c r="TD147" i="3"/>
  <c r="LH147" i="3"/>
  <c r="BR147" i="3"/>
  <c r="EH147" i="3"/>
  <c r="MJ147" i="3"/>
  <c r="GH147" i="3"/>
  <c r="DW147" i="3"/>
  <c r="FG147" i="3"/>
  <c r="CT147" i="3"/>
  <c r="CN147" i="3"/>
  <c r="PJ147" i="3"/>
  <c r="LJ147" i="3"/>
  <c r="JZ147" i="3"/>
  <c r="OI147" i="3"/>
  <c r="FE147" i="3"/>
  <c r="FA147" i="3"/>
  <c r="QN147" i="3"/>
  <c r="HI147" i="3"/>
  <c r="SB147" i="3"/>
  <c r="RX147" i="3"/>
  <c r="GV147" i="3"/>
  <c r="NP147" i="3"/>
  <c r="LL147" i="3"/>
  <c r="QT147" i="3"/>
  <c r="LK147" i="3"/>
  <c r="MR147" i="3"/>
  <c r="GZ147" i="3"/>
  <c r="AW147" i="3"/>
  <c r="BE147" i="3"/>
  <c r="SR147" i="3"/>
  <c r="JH147" i="3"/>
  <c r="IU147" i="3"/>
  <c r="LU147" i="3"/>
  <c r="PP147" i="3"/>
  <c r="NK147" i="3"/>
  <c r="TA147" i="3"/>
  <c r="BD147" i="3"/>
  <c r="CW147" i="3"/>
  <c r="MX147" i="3"/>
  <c r="JW147" i="3"/>
  <c r="CV147" i="3"/>
  <c r="MQ147" i="3"/>
  <c r="LF147" i="3"/>
  <c r="RY147" i="3"/>
  <c r="PV147" i="3"/>
  <c r="CP147" i="3"/>
  <c r="JL147" i="3"/>
  <c r="PI147" i="3"/>
  <c r="LS147" i="3"/>
  <c r="KO147" i="3"/>
  <c r="RR147" i="3"/>
  <c r="LV147" i="3"/>
  <c r="SD147" i="3"/>
  <c r="FI147" i="3"/>
  <c r="EM147" i="3"/>
  <c r="MN147" i="3"/>
  <c r="GK147" i="3"/>
  <c r="MI147" i="3"/>
  <c r="KM147" i="3"/>
  <c r="MA147" i="3"/>
  <c r="HW147" i="3"/>
  <c r="NI147" i="3"/>
  <c r="JN147" i="3"/>
  <c r="FL147" i="3"/>
  <c r="IN147" i="3"/>
  <c r="SP147" i="3"/>
  <c r="FZ147" i="3"/>
  <c r="QZ147" i="3"/>
  <c r="QI147" i="3"/>
  <c r="IJ147" i="3"/>
  <c r="NV147" i="3"/>
  <c r="PH147" i="3"/>
  <c r="QO147" i="3"/>
  <c r="FW147" i="3"/>
  <c r="SK147" i="3"/>
  <c r="HK147" i="3"/>
  <c r="SN147" i="3"/>
  <c r="CC147" i="3"/>
  <c r="IK147" i="3"/>
  <c r="QW147" i="3"/>
  <c r="ST147" i="3"/>
  <c r="TC147" i="3"/>
  <c r="QG147" i="3"/>
  <c r="QC147" i="3"/>
  <c r="HJ147" i="3"/>
  <c r="JV147" i="3"/>
  <c r="QV147" i="3"/>
  <c r="KA147" i="3"/>
  <c r="IC147" i="3"/>
  <c r="SY147" i="3"/>
  <c r="SC147" i="3"/>
  <c r="PO147" i="3"/>
  <c r="LA147" i="3"/>
  <c r="FJ147" i="3"/>
  <c r="CB147" i="3"/>
  <c r="JU147" i="3"/>
  <c r="IB147" i="3"/>
  <c r="DZ147" i="3"/>
  <c r="QK147" i="3"/>
  <c r="LN147" i="3"/>
  <c r="MW147" i="3"/>
  <c r="OV147" i="3"/>
  <c r="DX147" i="3"/>
  <c r="BH147" i="3"/>
  <c r="DG147" i="3"/>
  <c r="FR147" i="3"/>
  <c r="OD147" i="3"/>
  <c r="HU147" i="3"/>
  <c r="JT147" i="3"/>
  <c r="NC147" i="3"/>
  <c r="EV147" i="3"/>
  <c r="BU147" i="3"/>
  <c r="DT147" i="3"/>
  <c r="GQ147" i="3"/>
  <c r="GU147" i="3"/>
  <c r="IH147" i="3"/>
  <c r="KS147" i="3"/>
  <c r="RA147" i="3"/>
  <c r="GS147" i="3"/>
  <c r="KZ147" i="3"/>
  <c r="NY147" i="3"/>
  <c r="CU147" i="3"/>
  <c r="SH147" i="3"/>
  <c r="SZ147" i="3"/>
  <c r="GF147" i="3"/>
  <c r="KX147" i="3"/>
  <c r="RK147" i="3"/>
  <c r="EG147" i="3"/>
  <c r="AW133" i="3"/>
  <c r="TE147" i="3"/>
  <c r="PB147" i="3"/>
  <c r="BW147" i="3"/>
  <c r="BL147" i="3"/>
  <c r="BG147" i="3"/>
  <c r="MY147" i="3"/>
  <c r="DY147" i="3"/>
  <c r="FF147" i="3"/>
  <c r="SO147" i="3"/>
  <c r="SF147" i="3"/>
  <c r="OP147" i="3"/>
  <c r="UA127" i="3"/>
  <c r="AFD127" i="3"/>
  <c r="XG127" i="3"/>
  <c r="AAZ127" i="3"/>
  <c r="YB127" i="3"/>
  <c r="RO127" i="3"/>
  <c r="YM127" i="3"/>
  <c r="AEB127" i="3"/>
  <c r="RI127" i="3"/>
  <c r="VD127" i="3"/>
  <c r="ACN127" i="3"/>
  <c r="VA127" i="3"/>
  <c r="ACK127" i="3"/>
  <c r="AAT127" i="3"/>
  <c r="WK127" i="3"/>
  <c r="TM127" i="3"/>
  <c r="WJ127" i="3"/>
  <c r="AFG127" i="3"/>
  <c r="ADP127" i="3"/>
  <c r="UB127" i="3"/>
  <c r="RT127" i="3"/>
  <c r="ABR127" i="3"/>
  <c r="TK127" i="3"/>
  <c r="ABA127" i="3"/>
  <c r="QK127" i="3"/>
  <c r="XT127" i="3"/>
  <c r="VG127" i="3"/>
  <c r="ACG127" i="3"/>
  <c r="WI127" i="3"/>
  <c r="WU127" i="3"/>
  <c r="ADG127" i="3"/>
  <c r="RU127" i="3"/>
  <c r="QW127" i="3"/>
  <c r="AEA127" i="3"/>
  <c r="SN127" i="3"/>
  <c r="ADL127" i="3"/>
  <c r="QX127" i="3"/>
  <c r="YD127" i="3"/>
  <c r="ABN127" i="3"/>
  <c r="YZ127" i="3"/>
  <c r="ACC127" i="3"/>
  <c r="ADN127" i="3"/>
  <c r="SA127" i="3"/>
  <c r="AAE127" i="3"/>
  <c r="WV127" i="3"/>
  <c r="PX127" i="3"/>
  <c r="ZG127" i="3"/>
  <c r="ADO127" i="3"/>
  <c r="AAB127" i="3"/>
  <c r="AAF127" i="3"/>
  <c r="UL127" i="3"/>
  <c r="AFB127" i="3"/>
  <c r="YU127" i="3"/>
  <c r="ZH127" i="3"/>
  <c r="ADQ127" i="3"/>
  <c r="XW127" i="3"/>
  <c r="SX127" i="3"/>
  <c r="AEW127" i="3"/>
  <c r="VW127" i="3"/>
  <c r="AFE127" i="3"/>
  <c r="SZ127" i="3"/>
  <c r="YN127" i="3"/>
  <c r="TO127" i="3"/>
  <c r="AAO127" i="3"/>
  <c r="YK127" i="3"/>
  <c r="TQ127" i="3"/>
  <c r="ABT127" i="3"/>
  <c r="YW127" i="3"/>
  <c r="TD127" i="3"/>
  <c r="ADW127" i="3"/>
  <c r="SP127" i="3"/>
  <c r="ACH127" i="3"/>
  <c r="TG127" i="3"/>
  <c r="XC127" i="3"/>
  <c r="XL127" i="3"/>
  <c r="VP127" i="3"/>
  <c r="VT127" i="3"/>
  <c r="AFC127" i="3"/>
  <c r="UR127" i="3"/>
  <c r="UZ127" i="3"/>
  <c r="ZQ127" i="3"/>
  <c r="VI127" i="3"/>
  <c r="WE127" i="3"/>
  <c r="VF127" i="3"/>
  <c r="WN127" i="3"/>
  <c r="AAG127" i="3"/>
  <c r="AAJ127" i="3"/>
  <c r="XO127" i="3"/>
  <c r="AEU127" i="3"/>
  <c r="ZU127" i="3"/>
  <c r="WP127" i="3"/>
  <c r="TZ127" i="3"/>
  <c r="ACX127" i="3"/>
  <c r="WL127" i="3"/>
  <c r="VR127" i="3"/>
  <c r="AAX127" i="3"/>
  <c r="ABQ127" i="3"/>
  <c r="XK127" i="3"/>
  <c r="ADR127" i="3"/>
  <c r="ACJ127" i="3"/>
  <c r="AEE127" i="3"/>
  <c r="ADI127" i="3"/>
  <c r="UE127" i="3"/>
  <c r="ADC127" i="3"/>
  <c r="WB127" i="3"/>
  <c r="AEM127" i="3"/>
  <c r="XX127" i="3"/>
  <c r="WD127" i="3"/>
  <c r="AEH127" i="3"/>
  <c r="VX127" i="3"/>
  <c r="ABX127" i="3"/>
  <c r="ACZ127" i="3"/>
  <c r="VZ127" i="3"/>
  <c r="ADU127" i="3"/>
  <c r="TN127" i="3"/>
  <c r="WT127" i="3"/>
  <c r="YI127" i="3"/>
  <c r="SR127" i="3"/>
  <c r="VV127" i="3"/>
  <c r="TV127" i="3"/>
  <c r="SF127" i="3"/>
  <c r="YX127" i="3"/>
  <c r="SY127" i="3"/>
  <c r="VY127" i="3"/>
  <c r="ZP127" i="3"/>
  <c r="ADH127" i="3"/>
  <c r="UU127" i="3"/>
  <c r="ABZ127" i="3"/>
  <c r="YV127" i="3"/>
  <c r="ADK127" i="3"/>
  <c r="TP127" i="3"/>
  <c r="TT127" i="3"/>
  <c r="ABM127" i="3"/>
  <c r="UQ127" i="3"/>
  <c r="ZF127" i="3"/>
  <c r="AAN127" i="3"/>
  <c r="UJ127" i="3"/>
  <c r="YT127" i="3"/>
  <c r="WO127" i="3"/>
  <c r="TY127" i="3"/>
  <c r="ZM127" i="3"/>
  <c r="ADJ127" i="3"/>
  <c r="ABV127" i="3"/>
  <c r="SH127" i="3"/>
  <c r="UP127" i="3"/>
  <c r="ABJ127" i="3"/>
  <c r="AAL127" i="3"/>
  <c r="ABP127" i="3"/>
  <c r="VH127" i="3"/>
  <c r="VS127" i="3"/>
  <c r="YP127" i="3"/>
  <c r="UN127" i="3"/>
  <c r="UW127" i="3"/>
  <c r="AES127" i="3"/>
  <c r="WM127" i="3"/>
  <c r="XQ127" i="3"/>
  <c r="ABO127" i="3"/>
  <c r="VL127" i="3"/>
  <c r="ABS127" i="3"/>
  <c r="AAR127" i="3"/>
  <c r="XN127" i="3"/>
  <c r="ACS127" i="3"/>
  <c r="ADA127" i="3"/>
  <c r="ABL127" i="3"/>
  <c r="YJ127" i="3"/>
  <c r="ACM127" i="3"/>
  <c r="WY127" i="3"/>
  <c r="SG127" i="3"/>
  <c r="WC127" i="3"/>
  <c r="AED127" i="3"/>
  <c r="XU127" i="3"/>
  <c r="ACQ127" i="3"/>
  <c r="SU127" i="3"/>
  <c r="XE127" i="3"/>
  <c r="ABD127" i="3"/>
  <c r="UX127" i="3"/>
  <c r="UI127" i="3"/>
  <c r="YH127" i="3"/>
  <c r="ABF127" i="3"/>
  <c r="ACL127" i="3"/>
  <c r="WA127" i="3"/>
  <c r="TA127" i="3"/>
  <c r="XM127" i="3"/>
  <c r="AEO127" i="3"/>
  <c r="VC127" i="3"/>
  <c r="ZI127" i="3"/>
  <c r="WF127" i="3"/>
  <c r="AAS127" i="3"/>
  <c r="ABE127" i="3"/>
  <c r="VE127" i="3"/>
  <c r="YY127" i="3"/>
  <c r="SS127" i="3"/>
  <c r="AFA127" i="3"/>
  <c r="XS127" i="3"/>
  <c r="AEN127" i="3"/>
  <c r="ABY127" i="3"/>
  <c r="ABG127" i="3"/>
  <c r="ADS127" i="3"/>
  <c r="ACE127" i="3"/>
  <c r="AAV127" i="3"/>
  <c r="ZV127" i="3"/>
  <c r="UY127" i="3"/>
  <c r="VQ127" i="3"/>
  <c r="TR127" i="3"/>
  <c r="UV127" i="3"/>
  <c r="ZO127" i="3"/>
  <c r="ACI127" i="3"/>
  <c r="XA127" i="3"/>
  <c r="UD127" i="3"/>
  <c r="AEC127" i="3"/>
  <c r="WX127" i="3"/>
  <c r="VK127" i="3"/>
  <c r="UM127" i="3"/>
  <c r="TB127" i="3"/>
  <c r="ADE127" i="3"/>
  <c r="TH127" i="3"/>
  <c r="ABK127" i="3"/>
  <c r="ADT127" i="3"/>
  <c r="ACY127" i="3"/>
  <c r="AAH127" i="3"/>
  <c r="WS127" i="3"/>
  <c r="XR127" i="3"/>
  <c r="ZY127" i="3"/>
  <c r="XI127" i="3"/>
  <c r="ACF127" i="3"/>
  <c r="AEX127" i="3"/>
  <c r="WH127" i="3"/>
  <c r="WR127" i="3"/>
  <c r="WZ127" i="3"/>
  <c r="AAC127" i="3"/>
  <c r="ACP127" i="3"/>
  <c r="ACT127" i="3"/>
  <c r="AEP127" i="3"/>
  <c r="AEJ127" i="3"/>
  <c r="ACR127" i="3"/>
  <c r="ZD127" i="3"/>
  <c r="ABW127" i="3"/>
  <c r="ST127" i="3"/>
  <c r="XF127" i="3"/>
  <c r="M122" i="3"/>
  <c r="M108" i="3"/>
  <c r="M102" i="3"/>
  <c r="AI27" i="4" l="1"/>
  <c r="AC28" i="5"/>
  <c r="AM28" i="5"/>
  <c r="AK28" i="5"/>
  <c r="AP28" i="5"/>
  <c r="AF28" i="5"/>
  <c r="X28" i="5"/>
  <c r="AA28" i="5"/>
  <c r="AO28" i="5"/>
  <c r="QI194" i="3"/>
  <c r="EU145" i="3"/>
  <c r="QG194" i="3"/>
  <c r="QN194" i="3"/>
  <c r="QJ194" i="3"/>
  <c r="U28" i="5"/>
  <c r="SF194" i="3"/>
  <c r="TJ194" i="3"/>
  <c r="XD194" i="3"/>
  <c r="AA36" i="5"/>
  <c r="AA34" i="5"/>
  <c r="OF145" i="3"/>
  <c r="ABY194" i="3"/>
  <c r="BL250" i="3"/>
  <c r="M140" i="3"/>
  <c r="ABW133" i="3"/>
  <c r="KT145" i="3"/>
  <c r="VU133" i="3"/>
  <c r="RV194" i="3"/>
  <c r="ADW194" i="3"/>
  <c r="AG28" i="4"/>
  <c r="AG27" i="4"/>
  <c r="AL28" i="4"/>
  <c r="AL27" i="4"/>
  <c r="AJ28" i="4"/>
  <c r="AJ27" i="4"/>
  <c r="AO28" i="4"/>
  <c r="AO27" i="4"/>
  <c r="AR28" i="4"/>
  <c r="AR27" i="4"/>
  <c r="M20" i="4"/>
  <c r="AP28" i="4"/>
  <c r="AP27" i="4"/>
  <c r="AM28" i="4"/>
  <c r="AM27" i="4"/>
  <c r="SS194" i="3"/>
  <c r="ZN194" i="3"/>
  <c r="AK28" i="4"/>
  <c r="AK27" i="4"/>
  <c r="AN28" i="4"/>
  <c r="AN27" i="4"/>
  <c r="AQ28" i="4"/>
  <c r="AQ27" i="4"/>
  <c r="AJ34" i="4"/>
  <c r="AJ35" i="4"/>
  <c r="AP34" i="4"/>
  <c r="AP35" i="4"/>
  <c r="AI34" i="4"/>
  <c r="AI17" i="4" s="1"/>
  <c r="AI35" i="4"/>
  <c r="AA35" i="4"/>
  <c r="AA34" i="4"/>
  <c r="AA17" i="4" s="1"/>
  <c r="AM35" i="4"/>
  <c r="AM34" i="4"/>
  <c r="W35" i="4"/>
  <c r="W34" i="4"/>
  <c r="W17" i="4" s="1"/>
  <c r="II145" i="3"/>
  <c r="RK194" i="3"/>
  <c r="RP194" i="3"/>
  <c r="QP194" i="3"/>
  <c r="XJ194" i="3"/>
  <c r="RM194" i="3"/>
  <c r="RL194" i="3"/>
  <c r="SA194" i="3"/>
  <c r="RO194" i="3"/>
  <c r="SD194" i="3"/>
  <c r="RB194" i="3"/>
  <c r="ZA194" i="3"/>
  <c r="PV194" i="3"/>
  <c r="AE251" i="3"/>
  <c r="AE248" i="3" s="1"/>
  <c r="AP18" i="4"/>
  <c r="ABX194" i="3"/>
  <c r="AA18" i="4"/>
  <c r="AJ18" i="4"/>
  <c r="AM18" i="4"/>
  <c r="YE194" i="3"/>
  <c r="W18" i="4"/>
  <c r="AE220" i="3"/>
  <c r="AI18" i="4"/>
  <c r="VB194" i="3"/>
  <c r="QD194" i="3"/>
  <c r="AEU194" i="3"/>
  <c r="QE194" i="3"/>
  <c r="SI194" i="3"/>
  <c r="QZ194" i="3"/>
  <c r="ZO194" i="3"/>
  <c r="OS145" i="3"/>
  <c r="QO194" i="3"/>
  <c r="AAD133" i="3"/>
  <c r="AG220" i="3"/>
  <c r="ZS194" i="3"/>
  <c r="QC194" i="3"/>
  <c r="UD194" i="3"/>
  <c r="PS194" i="3"/>
  <c r="QX194" i="3"/>
  <c r="PX194" i="3"/>
  <c r="S28" i="5"/>
  <c r="S26" i="5" s="1"/>
  <c r="OD145" i="3"/>
  <c r="AB260" i="3"/>
  <c r="W14" i="5"/>
  <c r="R28" i="5"/>
  <c r="YN194" i="3"/>
  <c r="DG232" i="3"/>
  <c r="U34" i="5" s="1"/>
  <c r="ACO194" i="3"/>
  <c r="YY194" i="3"/>
  <c r="ABP194" i="3"/>
  <c r="T37" i="5"/>
  <c r="AD15" i="5"/>
  <c r="AN36" i="5"/>
  <c r="AF220" i="3"/>
  <c r="AN34" i="5"/>
  <c r="AC15" i="5"/>
  <c r="RJ194" i="3"/>
  <c r="ADC194" i="3"/>
  <c r="AF251" i="3"/>
  <c r="AF248" i="3" s="1"/>
  <c r="T43" i="5"/>
  <c r="AO15" i="5"/>
  <c r="AN15" i="5"/>
  <c r="R14" i="5"/>
  <c r="R49" i="5" s="1"/>
  <c r="Z15" i="5"/>
  <c r="T15" i="5"/>
  <c r="AR15" i="5"/>
  <c r="AI15" i="5"/>
  <c r="AP15" i="5"/>
  <c r="AG15" i="5"/>
  <c r="TM194" i="3"/>
  <c r="SL202" i="3"/>
  <c r="SL200" i="3" s="1"/>
  <c r="AQ34" i="5"/>
  <c r="AF42" i="5"/>
  <c r="AP34" i="5"/>
  <c r="U40" i="5"/>
  <c r="AH40" i="5"/>
  <c r="AL34" i="5"/>
  <c r="AEC155" i="3"/>
  <c r="AEN194" i="3"/>
  <c r="YF202" i="3"/>
  <c r="YF200" i="3" s="1"/>
  <c r="ZK202" i="3"/>
  <c r="ZK200" i="3" s="1"/>
  <c r="FM254" i="3"/>
  <c r="W42" i="5"/>
  <c r="RG254" i="3"/>
  <c r="AEC254" i="3"/>
  <c r="AR40" i="5" s="1"/>
  <c r="AR42" i="5"/>
  <c r="KE254" i="3"/>
  <c r="AA40" i="5" s="1"/>
  <c r="AA26" i="5" s="1"/>
  <c r="AA42" i="5"/>
  <c r="AO36" i="5"/>
  <c r="AD36" i="5"/>
  <c r="Z28" i="5"/>
  <c r="AF40" i="5"/>
  <c r="AR36" i="5"/>
  <c r="U15" i="5"/>
  <c r="AH30" i="5"/>
  <c r="AE42" i="5"/>
  <c r="AB14" i="5"/>
  <c r="AA14" i="5"/>
  <c r="YB194" i="3"/>
  <c r="US214" i="3"/>
  <c r="AJ28" i="5" s="1"/>
  <c r="AJ30" i="5"/>
  <c r="AO34" i="5"/>
  <c r="AD34" i="5"/>
  <c r="Y42" i="5"/>
  <c r="AE40" i="5"/>
  <c r="ABT202" i="3"/>
  <c r="ABT254" i="3"/>
  <c r="AP42" i="5"/>
  <c r="RG202" i="3"/>
  <c r="RG200" i="3" s="1"/>
  <c r="LJ254" i="3"/>
  <c r="AB40" i="5" s="1"/>
  <c r="AB42" i="5"/>
  <c r="Z36" i="5"/>
  <c r="T34" i="5"/>
  <c r="AE30" i="5"/>
  <c r="AE15" i="5"/>
  <c r="QB133" i="3"/>
  <c r="AF15" i="5"/>
  <c r="US202" i="3"/>
  <c r="US200" i="3" s="1"/>
  <c r="TE194" i="3"/>
  <c r="VG194" i="3"/>
  <c r="FM232" i="3"/>
  <c r="W34" i="5" s="1"/>
  <c r="W36" i="5"/>
  <c r="Z34" i="5"/>
  <c r="AC42" i="5"/>
  <c r="V36" i="5"/>
  <c r="Y15" i="5"/>
  <c r="AE28" i="5"/>
  <c r="V15" i="5"/>
  <c r="GR254" i="3"/>
  <c r="X40" i="5" s="1"/>
  <c r="X42" i="5"/>
  <c r="VW254" i="3"/>
  <c r="AK40" i="5" s="1"/>
  <c r="AK42" i="5"/>
  <c r="AB15" i="5"/>
  <c r="AA15" i="5"/>
  <c r="V14" i="5"/>
  <c r="AEC202" i="3"/>
  <c r="EK254" i="3"/>
  <c r="V40" i="5" s="1"/>
  <c r="V42" i="5"/>
  <c r="W15" i="5"/>
  <c r="AE36" i="5"/>
  <c r="QB155" i="3"/>
  <c r="ZK155" i="3"/>
  <c r="RG155" i="3"/>
  <c r="AJ15" i="5"/>
  <c r="SL155" i="3"/>
  <c r="UE194" i="3"/>
  <c r="ACY202" i="3"/>
  <c r="ACY200" i="3" s="1"/>
  <c r="ACY254" i="3"/>
  <c r="AQ40" i="5" s="1"/>
  <c r="AQ26" i="5" s="1"/>
  <c r="AQ42" i="5"/>
  <c r="X36" i="5"/>
  <c r="AM36" i="5"/>
  <c r="AE34" i="5"/>
  <c r="U14" i="5"/>
  <c r="AK15" i="5"/>
  <c r="XB155" i="3"/>
  <c r="SL133" i="3"/>
  <c r="AH15" i="5"/>
  <c r="XB202" i="3"/>
  <c r="XB200" i="3" s="1"/>
  <c r="VW202" i="3"/>
  <c r="NS254" i="3"/>
  <c r="AD40" i="5" s="1"/>
  <c r="AD42" i="5"/>
  <c r="YF254" i="3"/>
  <c r="AL40" i="5" s="1"/>
  <c r="AL26" i="5" s="1"/>
  <c r="AM42" i="5"/>
  <c r="X34" i="5"/>
  <c r="AM34" i="5"/>
  <c r="T40" i="5"/>
  <c r="AB36" i="5"/>
  <c r="AL42" i="5"/>
  <c r="AM15" i="5"/>
  <c r="AL15" i="5"/>
  <c r="AFG232" i="3"/>
  <c r="AR34" i="5" s="1"/>
  <c r="S36" i="5"/>
  <c r="AC36" i="5"/>
  <c r="T28" i="5"/>
  <c r="AB34" i="5"/>
  <c r="T14" i="5"/>
  <c r="X14" i="5"/>
  <c r="AD14" i="5"/>
  <c r="AQ15" i="5"/>
  <c r="QB202" i="3"/>
  <c r="QB200" i="3" s="1"/>
  <c r="ABK194" i="3"/>
  <c r="AG251" i="3"/>
  <c r="AG248" i="3" s="1"/>
  <c r="SR194" i="3"/>
  <c r="AAP202" i="3"/>
  <c r="AAP200" i="3" s="1"/>
  <c r="JA254" i="3"/>
  <c r="Z40" i="5" s="1"/>
  <c r="Z42" i="5"/>
  <c r="AE254" i="3"/>
  <c r="R40" i="5" s="1"/>
  <c r="R43" i="5"/>
  <c r="AC34" i="5"/>
  <c r="Y36" i="5"/>
  <c r="AF36" i="5"/>
  <c r="AG36" i="5"/>
  <c r="Z14" i="5"/>
  <c r="R15" i="5"/>
  <c r="UQ194" i="3"/>
  <c r="ZK254" i="3"/>
  <c r="AN40" i="5" s="1"/>
  <c r="AN42" i="5"/>
  <c r="AAP254" i="3"/>
  <c r="AO40" i="5" s="1"/>
  <c r="AO42" i="5"/>
  <c r="AQ36" i="5"/>
  <c r="Y34" i="5"/>
  <c r="AP36" i="5"/>
  <c r="AF34" i="5"/>
  <c r="U42" i="5"/>
  <c r="AH42" i="5"/>
  <c r="AL36" i="5"/>
  <c r="AG34" i="5"/>
  <c r="WK194" i="3"/>
  <c r="VC194" i="3"/>
  <c r="AAT194" i="3"/>
  <c r="NP145" i="3"/>
  <c r="AEE194" i="3"/>
  <c r="UZ194" i="3"/>
  <c r="ACN194" i="3"/>
  <c r="SB194" i="3"/>
  <c r="RW194" i="3"/>
  <c r="QH194" i="3"/>
  <c r="RR194" i="3"/>
  <c r="PN145" i="3"/>
  <c r="VM194" i="3"/>
  <c r="QF194" i="3"/>
  <c r="TC234" i="3"/>
  <c r="US234" i="3"/>
  <c r="AI36" i="5" s="1"/>
  <c r="VW234" i="3"/>
  <c r="ABW155" i="3"/>
  <c r="DL145" i="3"/>
  <c r="XH155" i="3"/>
  <c r="ZF194" i="3"/>
  <c r="RE194" i="3"/>
  <c r="ACQ194" i="3"/>
  <c r="RU194" i="3"/>
  <c r="PU194" i="3"/>
  <c r="AEP194" i="3"/>
  <c r="ABJ194" i="3"/>
  <c r="PP145" i="3"/>
  <c r="PW194" i="3"/>
  <c r="ACK194" i="3"/>
  <c r="ABR222" i="3"/>
  <c r="ABR228" i="3" s="1"/>
  <c r="QL194" i="3"/>
  <c r="OX145" i="3"/>
  <c r="PR194" i="3"/>
  <c r="XJ133" i="3"/>
  <c r="XH133" i="3"/>
  <c r="AFB194" i="3"/>
  <c r="GJ145" i="3"/>
  <c r="ADJ194" i="3"/>
  <c r="AAR194" i="3"/>
  <c r="IZ250" i="3"/>
  <c r="WN194" i="3"/>
  <c r="XH194" i="3"/>
  <c r="UA133" i="3"/>
  <c r="PQ222" i="3"/>
  <c r="PQ228" i="3" s="1"/>
  <c r="PQ226" i="3" s="1"/>
  <c r="QS222" i="3"/>
  <c r="QS228" i="3" s="1"/>
  <c r="QS226" i="3" s="1"/>
  <c r="HL250" i="3"/>
  <c r="PD145" i="3"/>
  <c r="AER133" i="3"/>
  <c r="WB133" i="3"/>
  <c r="WH133" i="3"/>
  <c r="WP133" i="3"/>
  <c r="YE133" i="3"/>
  <c r="ABC133" i="3"/>
  <c r="XD133" i="3"/>
  <c r="WD133" i="3"/>
  <c r="VC133" i="3"/>
  <c r="ACK133" i="3"/>
  <c r="TR133" i="3"/>
  <c r="QZ222" i="3"/>
  <c r="QZ228" i="3" s="1"/>
  <c r="QZ226" i="3" s="1"/>
  <c r="PE145" i="3"/>
  <c r="WX194" i="3"/>
  <c r="ADP133" i="3"/>
  <c r="ADO133" i="3"/>
  <c r="AAY194" i="3"/>
  <c r="AEQ194" i="3"/>
  <c r="ABZ133" i="3"/>
  <c r="WY133" i="3"/>
  <c r="AB248" i="3"/>
  <c r="RT194" i="3"/>
  <c r="RX194" i="3"/>
  <c r="ZL194" i="3"/>
  <c r="XZ133" i="3"/>
  <c r="SC194" i="3"/>
  <c r="NO145" i="3"/>
  <c r="XE133" i="3"/>
  <c r="ZQ133" i="3"/>
  <c r="WR133" i="3"/>
  <c r="YQ133" i="3"/>
  <c r="ZL133" i="3"/>
  <c r="ACG194" i="3"/>
  <c r="ZC194" i="3"/>
  <c r="ACE133" i="3"/>
  <c r="VX133" i="3"/>
  <c r="ABD194" i="3"/>
  <c r="UR194" i="3"/>
  <c r="OR145" i="3"/>
  <c r="WZ194" i="3"/>
  <c r="OO145" i="3"/>
  <c r="NK145" i="3"/>
  <c r="PG145" i="3"/>
  <c r="TV133" i="3"/>
  <c r="UV133" i="3"/>
  <c r="UM133" i="3"/>
  <c r="ADX194" i="3"/>
  <c r="ACG133" i="3"/>
  <c r="ADB133" i="3"/>
  <c r="ZH133" i="3"/>
  <c r="AAV133" i="3"/>
  <c r="TV194" i="3"/>
  <c r="YR133" i="3"/>
  <c r="ACJ133" i="3"/>
  <c r="ZR133" i="3"/>
  <c r="NJ145" i="3"/>
  <c r="TI133" i="3"/>
  <c r="AFD133" i="3"/>
  <c r="WI133" i="3"/>
  <c r="AAZ133" i="3"/>
  <c r="QC222" i="3"/>
  <c r="QC228" i="3" s="1"/>
  <c r="OT145" i="3"/>
  <c r="XT133" i="3"/>
  <c r="QH222" i="3"/>
  <c r="QH228" i="3" s="1"/>
  <c r="UK133" i="3"/>
  <c r="OM145" i="3"/>
  <c r="ACY133" i="3"/>
  <c r="AAL133" i="3"/>
  <c r="IM251" i="3"/>
  <c r="VK133" i="3"/>
  <c r="ABL133" i="3"/>
  <c r="ABS133" i="3"/>
  <c r="AEB133" i="3"/>
  <c r="YF133" i="3"/>
  <c r="AEM133" i="3"/>
  <c r="ABX133" i="3"/>
  <c r="NR145" i="3"/>
  <c r="ADZ133" i="3"/>
  <c r="UX155" i="3"/>
  <c r="PM145" i="3"/>
  <c r="ADA133" i="3"/>
  <c r="ABE133" i="3"/>
  <c r="IZ220" i="3"/>
  <c r="WC133" i="3"/>
  <c r="YN155" i="3"/>
  <c r="VS155" i="3"/>
  <c r="TO133" i="3"/>
  <c r="ADQ133" i="3"/>
  <c r="BF220" i="3"/>
  <c r="BF229" i="3"/>
  <c r="BF226" i="3" s="1"/>
  <c r="BL220" i="3"/>
  <c r="BL229" i="3"/>
  <c r="BL226" i="3" s="1"/>
  <c r="HL220" i="3"/>
  <c r="HL229" i="3"/>
  <c r="HL226" i="3" s="1"/>
  <c r="BG220" i="3"/>
  <c r="BG229" i="3"/>
  <c r="BG226" i="3" s="1"/>
  <c r="BA220" i="3"/>
  <c r="BA229" i="3"/>
  <c r="BA226" i="3" s="1"/>
  <c r="AX220" i="3"/>
  <c r="AX229" i="3"/>
  <c r="AX226" i="3" s="1"/>
  <c r="BB220" i="3"/>
  <c r="BB229" i="3"/>
  <c r="BB226" i="3" s="1"/>
  <c r="BD220" i="3"/>
  <c r="BD229" i="3"/>
  <c r="BD226" i="3" s="1"/>
  <c r="BI220" i="3"/>
  <c r="BI229" i="3"/>
  <c r="BI226" i="3" s="1"/>
  <c r="BC220" i="3"/>
  <c r="BC229" i="3"/>
  <c r="BC226" i="3" s="1"/>
  <c r="BH220" i="3"/>
  <c r="BH229" i="3"/>
  <c r="BH226" i="3" s="1"/>
  <c r="IQ250" i="3"/>
  <c r="IQ228" i="3"/>
  <c r="IQ226" i="3" s="1"/>
  <c r="AAW133" i="3"/>
  <c r="WK133" i="3"/>
  <c r="AAN133" i="3"/>
  <c r="ADM133" i="3"/>
  <c r="XA133" i="3"/>
  <c r="ACL155" i="3"/>
  <c r="AEW133" i="3"/>
  <c r="ACF133" i="3"/>
  <c r="NQ145" i="3"/>
  <c r="UY155" i="3"/>
  <c r="AAQ133" i="3"/>
  <c r="OY145" i="3"/>
  <c r="ZB133" i="3"/>
  <c r="XW194" i="3"/>
  <c r="ABQ133" i="3"/>
  <c r="NU145" i="3"/>
  <c r="NZ145" i="3"/>
  <c r="VX155" i="3"/>
  <c r="XX133" i="3"/>
  <c r="WQ133" i="3"/>
  <c r="PL145" i="3"/>
  <c r="AAT133" i="3"/>
  <c r="XQ133" i="3"/>
  <c r="AEG155" i="3"/>
  <c r="PO145" i="3"/>
  <c r="TL133" i="3"/>
  <c r="TW133" i="3"/>
  <c r="SY194" i="3"/>
  <c r="RY256" i="3"/>
  <c r="RY254" i="3" s="1"/>
  <c r="AER194" i="3"/>
  <c r="XL194" i="3"/>
  <c r="ACY194" i="3"/>
  <c r="ZV194" i="3"/>
  <c r="PH145" i="3"/>
  <c r="AEA133" i="3"/>
  <c r="ABR133" i="3"/>
  <c r="AEX133" i="3"/>
  <c r="YD194" i="3"/>
  <c r="AEK194" i="3"/>
  <c r="AB226" i="3"/>
  <c r="AB241" i="3"/>
  <c r="AB238" i="3" s="1"/>
  <c r="PA145" i="3"/>
  <c r="VD133" i="3"/>
  <c r="US256" i="3"/>
  <c r="AI42" i="5" s="1"/>
  <c r="ADQ194" i="3"/>
  <c r="ABS194" i="3"/>
  <c r="RJ222" i="3"/>
  <c r="RJ228" i="3" s="1"/>
  <c r="RJ226" i="3" s="1"/>
  <c r="QA222" i="3"/>
  <c r="QA228" i="3" s="1"/>
  <c r="PZ222" i="3"/>
  <c r="PZ228" i="3" s="1"/>
  <c r="SF222" i="3"/>
  <c r="QO222" i="3"/>
  <c r="QO228" i="3" s="1"/>
  <c r="RM222" i="3"/>
  <c r="RM228" i="3" s="1"/>
  <c r="RM226" i="3" s="1"/>
  <c r="RO222" i="3"/>
  <c r="RO228" i="3" s="1"/>
  <c r="QY222" i="3"/>
  <c r="QY228" i="3" s="1"/>
  <c r="RR222" i="3"/>
  <c r="RR228" i="3" s="1"/>
  <c r="QN222" i="3"/>
  <c r="QN228" i="3" s="1"/>
  <c r="QN226" i="3" s="1"/>
  <c r="YW133" i="3"/>
  <c r="VW133" i="3"/>
  <c r="AEJ133" i="3"/>
  <c r="OB145" i="3"/>
  <c r="ZX133" i="3"/>
  <c r="ACI133" i="3"/>
  <c r="PC145" i="3"/>
  <c r="WK155" i="3"/>
  <c r="UU155" i="3"/>
  <c r="UH155" i="3"/>
  <c r="ZP133" i="3"/>
  <c r="AEE155" i="3"/>
  <c r="ADC133" i="3"/>
  <c r="VR133" i="3"/>
  <c r="TN202" i="3"/>
  <c r="TN200" i="3" s="1"/>
  <c r="UL202" i="3"/>
  <c r="UL200" i="3" s="1"/>
  <c r="XX202" i="3"/>
  <c r="XX200" i="3" s="1"/>
  <c r="AAU202" i="3"/>
  <c r="AAU200" i="3" s="1"/>
  <c r="VY202" i="3"/>
  <c r="VY200" i="3" s="1"/>
  <c r="AEM202" i="3"/>
  <c r="AEM200" i="3" s="1"/>
  <c r="TG202" i="3"/>
  <c r="TG200" i="3" s="1"/>
  <c r="ACT202" i="3"/>
  <c r="ACT200" i="3" s="1"/>
  <c r="AAK202" i="3"/>
  <c r="AAK200" i="3" s="1"/>
  <c r="VO202" i="3"/>
  <c r="VO200" i="3" s="1"/>
  <c r="XM202" i="3"/>
  <c r="XM200" i="3" s="1"/>
  <c r="TF194" i="3"/>
  <c r="TF202" i="3"/>
  <c r="TF200" i="3" s="1"/>
  <c r="ABZ202" i="3"/>
  <c r="ABZ200" i="3" s="1"/>
  <c r="SN202" i="3"/>
  <c r="SN200" i="3" s="1"/>
  <c r="AEL202" i="3"/>
  <c r="AEL200" i="3" s="1"/>
  <c r="WF202" i="3"/>
  <c r="WF200" i="3" s="1"/>
  <c r="ACH202" i="3"/>
  <c r="ACH200" i="3" s="1"/>
  <c r="AEZ202" i="3"/>
  <c r="AEZ200" i="3" s="1"/>
  <c r="UJ202" i="3"/>
  <c r="UJ200" i="3" s="1"/>
  <c r="YX194" i="3"/>
  <c r="YX202" i="3"/>
  <c r="YX200" i="3" s="1"/>
  <c r="UI202" i="3"/>
  <c r="UI200" i="3" s="1"/>
  <c r="UB202" i="3"/>
  <c r="UB200" i="3" s="1"/>
  <c r="ACX202" i="3"/>
  <c r="ACX200" i="3" s="1"/>
  <c r="XE202" i="3"/>
  <c r="XE200" i="3" s="1"/>
  <c r="ABN202" i="3"/>
  <c r="ABN200" i="3" s="1"/>
  <c r="AAH202" i="3"/>
  <c r="AAH200" i="3" s="1"/>
  <c r="AAV202" i="3"/>
  <c r="AAV200" i="3" s="1"/>
  <c r="ACJ202" i="3"/>
  <c r="ACJ200" i="3" s="1"/>
  <c r="ZY202" i="3"/>
  <c r="ZY200" i="3" s="1"/>
  <c r="WO202" i="3"/>
  <c r="WO200" i="3" s="1"/>
  <c r="WW202" i="3"/>
  <c r="WW200" i="3" s="1"/>
  <c r="WE202" i="3"/>
  <c r="WE200" i="3" s="1"/>
  <c r="QS202" i="3"/>
  <c r="QS200" i="3" s="1"/>
  <c r="QR202" i="3"/>
  <c r="QR200" i="3" s="1"/>
  <c r="QK194" i="3"/>
  <c r="QK202" i="3"/>
  <c r="QK200" i="3" s="1"/>
  <c r="AAV155" i="3"/>
  <c r="AFG155" i="3"/>
  <c r="UX133" i="3"/>
  <c r="ADG133" i="3"/>
  <c r="OA145" i="3"/>
  <c r="PK145" i="3"/>
  <c r="UU133" i="3"/>
  <c r="UJ133" i="3"/>
  <c r="ZD133" i="3"/>
  <c r="NL145" i="3"/>
  <c r="ABK133" i="3"/>
  <c r="AFB133" i="3"/>
  <c r="ACT133" i="3"/>
  <c r="XS133" i="3"/>
  <c r="TN133" i="3"/>
  <c r="AEE133" i="3"/>
  <c r="UR133" i="3"/>
  <c r="AEK133" i="3"/>
  <c r="YX133" i="3"/>
  <c r="XT155" i="3"/>
  <c r="ADT133" i="3"/>
  <c r="XC133" i="3"/>
  <c r="WE133" i="3"/>
  <c r="NX145" i="3"/>
  <c r="TP133" i="3"/>
  <c r="AFG133" i="3"/>
  <c r="ABT133" i="3"/>
  <c r="AAB133" i="3"/>
  <c r="ADY133" i="3"/>
  <c r="UZ133" i="3"/>
  <c r="ACD133" i="3"/>
  <c r="UE133" i="3"/>
  <c r="WA133" i="3"/>
  <c r="RF222" i="3"/>
  <c r="RF228" i="3" s="1"/>
  <c r="RE222" i="3"/>
  <c r="RE228" i="3" s="1"/>
  <c r="RE226" i="3" s="1"/>
  <c r="ZY194" i="3"/>
  <c r="PJ145" i="3"/>
  <c r="UL194" i="3"/>
  <c r="VO194" i="3"/>
  <c r="OQ145" i="3"/>
  <c r="TV155" i="3"/>
  <c r="ACH194" i="3"/>
  <c r="ABZ194" i="3"/>
  <c r="AAH194" i="3"/>
  <c r="XE194" i="3"/>
  <c r="AEM194" i="3"/>
  <c r="QS194" i="3"/>
  <c r="ACN133" i="3"/>
  <c r="ABA133" i="3"/>
  <c r="AAZ155" i="3"/>
  <c r="ACC133" i="3"/>
  <c r="UI133" i="3"/>
  <c r="TM147" i="3"/>
  <c r="ADW133" i="3"/>
  <c r="ZE133" i="3"/>
  <c r="AEW155" i="3"/>
  <c r="ABC155" i="3"/>
  <c r="ACT194" i="3"/>
  <c r="AAI133" i="3"/>
  <c r="ABU155" i="3"/>
  <c r="TI155" i="3"/>
  <c r="QR194" i="3"/>
  <c r="UB194" i="3"/>
  <c r="AAU194" i="3"/>
  <c r="UQ133" i="3"/>
  <c r="AEZ194" i="3"/>
  <c r="AEL194" i="3"/>
  <c r="UL133" i="3"/>
  <c r="VD155" i="3"/>
  <c r="AAL222" i="3"/>
  <c r="AAL228" i="3" s="1"/>
  <c r="XW133" i="3"/>
  <c r="ABQ155" i="3"/>
  <c r="HR145" i="3"/>
  <c r="UV222" i="3"/>
  <c r="ABO133" i="3"/>
  <c r="UP133" i="3"/>
  <c r="AAT155" i="3"/>
  <c r="ZY133" i="3"/>
  <c r="UY133" i="3"/>
  <c r="AAC133" i="3"/>
  <c r="AAX133" i="3"/>
  <c r="YO133" i="3"/>
  <c r="WJ133" i="3"/>
  <c r="YN133" i="3"/>
  <c r="YP133" i="3"/>
  <c r="ACL133" i="3"/>
  <c r="VS133" i="3"/>
  <c r="ABS155" i="3"/>
  <c r="TU133" i="3"/>
  <c r="AFD155" i="3"/>
  <c r="AEL133" i="3"/>
  <c r="XF133" i="3"/>
  <c r="NS145" i="3"/>
  <c r="YB133" i="3"/>
  <c r="YH133" i="3"/>
  <c r="AAF155" i="3"/>
  <c r="ADM155" i="3"/>
  <c r="YQ155" i="3"/>
  <c r="OK145" i="3"/>
  <c r="TW155" i="3"/>
  <c r="AAG222" i="3"/>
  <c r="AAG228" i="3" s="1"/>
  <c r="VE222" i="3"/>
  <c r="VE228" i="3" s="1"/>
  <c r="VE226" i="3" s="1"/>
  <c r="WE222" i="3"/>
  <c r="WE228" i="3" s="1"/>
  <c r="ACJ222" i="3"/>
  <c r="ACJ228" i="3" s="1"/>
  <c r="ACJ226" i="3" s="1"/>
  <c r="ADD222" i="3"/>
  <c r="ADD228" i="3" s="1"/>
  <c r="ADD226" i="3" s="1"/>
  <c r="SE222" i="3"/>
  <c r="SE228" i="3" s="1"/>
  <c r="OW145" i="3"/>
  <c r="OJ145" i="3"/>
  <c r="YR222" i="3"/>
  <c r="YR228" i="3" s="1"/>
  <c r="ACN222" i="3"/>
  <c r="RZ222" i="3"/>
  <c r="RZ228" i="3" s="1"/>
  <c r="PV222" i="3"/>
  <c r="XY222" i="3"/>
  <c r="XY228" i="3" s="1"/>
  <c r="RQ222" i="3"/>
  <c r="RQ228" i="3" s="1"/>
  <c r="AAB155" i="3"/>
  <c r="TK133" i="3"/>
  <c r="VJ133" i="3"/>
  <c r="AEF222" i="3"/>
  <c r="AEF228" i="3" s="1"/>
  <c r="AAV194" i="3"/>
  <c r="ABX222" i="3"/>
  <c r="ABX228" i="3" s="1"/>
  <c r="ACV155" i="3"/>
  <c r="VM133" i="3"/>
  <c r="TH133" i="3"/>
  <c r="WW194" i="3"/>
  <c r="TG194" i="3"/>
  <c r="XX194" i="3"/>
  <c r="ACJ155" i="3"/>
  <c r="UM155" i="3"/>
  <c r="ABX155" i="3"/>
  <c r="YI133" i="3"/>
  <c r="VK155" i="3"/>
  <c r="UJ155" i="3"/>
  <c r="YA222" i="3"/>
  <c r="YA228" i="3" s="1"/>
  <c r="YA226" i="3" s="1"/>
  <c r="AEX222" i="3"/>
  <c r="SN194" i="3"/>
  <c r="PI145" i="3"/>
  <c r="NV145" i="3"/>
  <c r="PF145" i="3"/>
  <c r="YY222" i="3"/>
  <c r="YY228" i="3" s="1"/>
  <c r="VP222" i="3"/>
  <c r="VP228" i="3" s="1"/>
  <c r="YE155" i="3"/>
  <c r="ACM155" i="3"/>
  <c r="UY222" i="3"/>
  <c r="ACO222" i="3"/>
  <c r="ACO228" i="3" s="1"/>
  <c r="IQ220" i="3"/>
  <c r="XW155" i="3"/>
  <c r="OI145" i="3"/>
  <c r="WH155" i="3"/>
  <c r="XQ155" i="3"/>
  <c r="ABW222" i="3"/>
  <c r="ABW228" i="3" s="1"/>
  <c r="ABW226" i="3" s="1"/>
  <c r="UI194" i="3"/>
  <c r="ABR155" i="3"/>
  <c r="ABU222" i="3"/>
  <c r="ABU228" i="3" s="1"/>
  <c r="SV222" i="3"/>
  <c r="ADU222" i="3"/>
  <c r="ADU228" i="3" s="1"/>
  <c r="ADU226" i="3" s="1"/>
  <c r="TL222" i="3"/>
  <c r="TL228" i="3" s="1"/>
  <c r="ACC222" i="3"/>
  <c r="XT222" i="3"/>
  <c r="XT228" i="3" s="1"/>
  <c r="XP222" i="3"/>
  <c r="WY222" i="3"/>
  <c r="WY228" i="3" s="1"/>
  <c r="WY226" i="3" s="1"/>
  <c r="SY222" i="3"/>
  <c r="XX222" i="3"/>
  <c r="XX228" i="3" s="1"/>
  <c r="AEN133" i="3"/>
  <c r="ACV133" i="3"/>
  <c r="ACM133" i="3"/>
  <c r="VP133" i="3"/>
  <c r="OG145" i="3"/>
  <c r="AAR133" i="3"/>
  <c r="ADF133" i="3"/>
  <c r="ACQ133" i="3"/>
  <c r="OH145" i="3"/>
  <c r="ZW133" i="3"/>
  <c r="ZP222" i="3"/>
  <c r="UM222" i="3"/>
  <c r="UM228" i="3" s="1"/>
  <c r="UM226" i="3" s="1"/>
  <c r="YW222" i="3"/>
  <c r="YW228" i="3" s="1"/>
  <c r="AAZ222" i="3"/>
  <c r="AAZ228" i="3" s="1"/>
  <c r="ABP222" i="3"/>
  <c r="ABP228" i="3" s="1"/>
  <c r="ABP226" i="3" s="1"/>
  <c r="TM222" i="3"/>
  <c r="YS222" i="3"/>
  <c r="YS228" i="3" s="1"/>
  <c r="XL222" i="3"/>
  <c r="XL228" i="3" s="1"/>
  <c r="XL226" i="3" s="1"/>
  <c r="XK222" i="3"/>
  <c r="WN222" i="3"/>
  <c r="WN228" i="3" s="1"/>
  <c r="WN226" i="3" s="1"/>
  <c r="WQ222" i="3"/>
  <c r="ACU222" i="3"/>
  <c r="ACU228" i="3" s="1"/>
  <c r="VA222" i="3"/>
  <c r="UO222" i="3"/>
  <c r="UO228" i="3" s="1"/>
  <c r="UO226" i="3" s="1"/>
  <c r="VF222" i="3"/>
  <c r="VF228" i="3" s="1"/>
  <c r="SQ222" i="3"/>
  <c r="SQ228" i="3" s="1"/>
  <c r="SQ226" i="3" s="1"/>
  <c r="UJ222" i="3"/>
  <c r="UJ228" i="3" s="1"/>
  <c r="AAA222" i="3"/>
  <c r="XJ155" i="3"/>
  <c r="AAQ155" i="3"/>
  <c r="ADA155" i="3"/>
  <c r="ABZ155" i="3"/>
  <c r="SX222" i="3"/>
  <c r="SX228" i="3" s="1"/>
  <c r="AEK222" i="3"/>
  <c r="AEK228" i="3" s="1"/>
  <c r="AEK226" i="3" s="1"/>
  <c r="TF222" i="3"/>
  <c r="TF220" i="3" s="1"/>
  <c r="ABN194" i="3"/>
  <c r="ACJ194" i="3"/>
  <c r="TL147" i="3"/>
  <c r="TG147" i="3"/>
  <c r="XM194" i="3"/>
  <c r="TH147" i="3"/>
  <c r="WY155" i="3"/>
  <c r="ABT155" i="3"/>
  <c r="ZR155" i="3"/>
  <c r="VU155" i="3"/>
  <c r="WF194" i="3"/>
  <c r="XZ222" i="3"/>
  <c r="ACH133" i="3"/>
  <c r="QF222" i="3"/>
  <c r="QF228" i="3" s="1"/>
  <c r="TK147" i="3"/>
  <c r="ABE155" i="3"/>
  <c r="BJ240" i="3"/>
  <c r="ADE222" i="3"/>
  <c r="ADE228" i="3" s="1"/>
  <c r="AAK194" i="3"/>
  <c r="ACX194" i="3"/>
  <c r="ACY155" i="3"/>
  <c r="ZP155" i="3"/>
  <c r="TN194" i="3"/>
  <c r="UJ194" i="3"/>
  <c r="VY194" i="3"/>
  <c r="VR155" i="3"/>
  <c r="YI155" i="3"/>
  <c r="LI145" i="3"/>
  <c r="VY222" i="3"/>
  <c r="WM222" i="3"/>
  <c r="WM228" i="3" s="1"/>
  <c r="WM226" i="3" s="1"/>
  <c r="VB222" i="3"/>
  <c r="VB228" i="3" s="1"/>
  <c r="WC155" i="3"/>
  <c r="ZH222" i="3"/>
  <c r="ZH228" i="3" s="1"/>
  <c r="XM222" i="3"/>
  <c r="XM228" i="3" s="1"/>
  <c r="UQ222" i="3"/>
  <c r="UQ228" i="3" s="1"/>
  <c r="ACI155" i="3"/>
  <c r="BD240" i="3"/>
  <c r="BI240" i="3"/>
  <c r="BC240" i="3"/>
  <c r="BG240" i="3"/>
  <c r="BH240" i="3"/>
  <c r="ABA222" i="3"/>
  <c r="ABA228" i="3" s="1"/>
  <c r="ABA226" i="3" s="1"/>
  <c r="BJ262" i="3"/>
  <c r="BG262" i="3"/>
  <c r="BI262" i="3"/>
  <c r="BH262" i="3"/>
  <c r="BE262" i="3"/>
  <c r="BB262" i="3"/>
  <c r="BD262" i="3"/>
  <c r="BF262" i="3"/>
  <c r="BC262" i="3"/>
  <c r="AEL222" i="3"/>
  <c r="AEL228" i="3" s="1"/>
  <c r="ZS222" i="3"/>
  <c r="VK222" i="3"/>
  <c r="VK228" i="3" s="1"/>
  <c r="AAV222" i="3"/>
  <c r="AAV228" i="3" s="1"/>
  <c r="UT222" i="3"/>
  <c r="UT228" i="3" s="1"/>
  <c r="YV222" i="3"/>
  <c r="BE240" i="3"/>
  <c r="BF240" i="3"/>
  <c r="SK214" i="3"/>
  <c r="AG28" i="5" s="1"/>
  <c r="ADY222" i="3"/>
  <c r="ADY228" i="3" s="1"/>
  <c r="ACD222" i="3"/>
  <c r="ACD228" i="3" s="1"/>
  <c r="AEW222" i="3"/>
  <c r="AEW228" i="3" s="1"/>
  <c r="XI222" i="3"/>
  <c r="YJ222" i="3"/>
  <c r="YJ228" i="3" s="1"/>
  <c r="YJ226" i="3" s="1"/>
  <c r="WH222" i="3"/>
  <c r="WH228" i="3" s="1"/>
  <c r="WH226" i="3" s="1"/>
  <c r="ABJ222" i="3"/>
  <c r="AEY222" i="3"/>
  <c r="AEY228" i="3" s="1"/>
  <c r="AEO222" i="3"/>
  <c r="YZ222" i="3"/>
  <c r="YZ228" i="3" s="1"/>
  <c r="YZ226" i="3" s="1"/>
  <c r="TZ222" i="3"/>
  <c r="TZ228" i="3" s="1"/>
  <c r="ABQ222" i="3"/>
  <c r="ABQ228" i="3" s="1"/>
  <c r="ABQ226" i="3" s="1"/>
  <c r="ADW222" i="3"/>
  <c r="ADW228" i="3" s="1"/>
  <c r="VS222" i="3"/>
  <c r="VS228" i="3" s="1"/>
  <c r="AAI222" i="3"/>
  <c r="AAI228" i="3" s="1"/>
  <c r="ACB222" i="3"/>
  <c r="UC222" i="3"/>
  <c r="UC228" i="3" s="1"/>
  <c r="AAN222" i="3"/>
  <c r="AAN228" i="3" s="1"/>
  <c r="TG222" i="3"/>
  <c r="ABT222" i="3"/>
  <c r="ABT228" i="3" s="1"/>
  <c r="AED222" i="3"/>
  <c r="AAJ222" i="3"/>
  <c r="AAJ228" i="3" s="1"/>
  <c r="ADT222" i="3"/>
  <c r="ADB222" i="3"/>
  <c r="ADB228" i="3" s="1"/>
  <c r="YP222" i="3"/>
  <c r="YP228" i="3" s="1"/>
  <c r="TV222" i="3"/>
  <c r="TV228" i="3" s="1"/>
  <c r="ABY222" i="3"/>
  <c r="ABY228" i="3" s="1"/>
  <c r="UB222" i="3"/>
  <c r="UB228" i="3" s="1"/>
  <c r="XO222" i="3"/>
  <c r="XO228" i="3" s="1"/>
  <c r="SN222" i="3"/>
  <c r="SN228" i="3" s="1"/>
  <c r="SN226" i="3" s="1"/>
  <c r="ABG222" i="3"/>
  <c r="AFF222" i="3"/>
  <c r="AFF228" i="3" s="1"/>
  <c r="AFF226" i="3" s="1"/>
  <c r="UN222" i="3"/>
  <c r="TE222" i="3"/>
  <c r="TE228" i="3" s="1"/>
  <c r="VO222" i="3"/>
  <c r="VO228" i="3" s="1"/>
  <c r="WF222" i="3"/>
  <c r="WF228" i="3" s="1"/>
  <c r="XC222" i="3"/>
  <c r="XC228" i="3" s="1"/>
  <c r="XC226" i="3" s="1"/>
  <c r="AEI222" i="3"/>
  <c r="AEI228" i="3" s="1"/>
  <c r="UX222" i="3"/>
  <c r="UX228" i="3" s="1"/>
  <c r="UX226" i="3" s="1"/>
  <c r="ZI222" i="3"/>
  <c r="ZR222" i="3"/>
  <c r="ZR228" i="3" s="1"/>
  <c r="ZR226" i="3" s="1"/>
  <c r="VN222" i="3"/>
  <c r="VN228" i="3" s="1"/>
  <c r="AAH222" i="3"/>
  <c r="AFB222" i="3"/>
  <c r="AFB228" i="3" s="1"/>
  <c r="AFB226" i="3" s="1"/>
  <c r="SU222" i="3"/>
  <c r="AEG222" i="3"/>
  <c r="AEG228" i="3" s="1"/>
  <c r="YC222" i="3"/>
  <c r="YK222" i="3"/>
  <c r="YK228" i="3" s="1"/>
  <c r="YK226" i="3" s="1"/>
  <c r="ZG222" i="3"/>
  <c r="ZG228" i="3" s="1"/>
  <c r="XH222" i="3"/>
  <c r="XH228" i="3" s="1"/>
  <c r="XH226" i="3" s="1"/>
  <c r="AAO222" i="3"/>
  <c r="AAO228" i="3" s="1"/>
  <c r="AAO226" i="3" s="1"/>
  <c r="YM222" i="3"/>
  <c r="SM222" i="3"/>
  <c r="SM228" i="3" s="1"/>
  <c r="SM226" i="3" s="1"/>
  <c r="VZ222" i="3"/>
  <c r="VZ228" i="3" s="1"/>
  <c r="XU155" i="3"/>
  <c r="ADP222" i="3"/>
  <c r="ADP228" i="3" s="1"/>
  <c r="AAW222" i="3"/>
  <c r="AAW228" i="3" s="1"/>
  <c r="VJ222" i="3"/>
  <c r="VJ228" i="3" s="1"/>
  <c r="VJ226" i="3" s="1"/>
  <c r="YH222" i="3"/>
  <c r="ZT222" i="3"/>
  <c r="ZT228" i="3" s="1"/>
  <c r="ABD222" i="3"/>
  <c r="AC226" i="3"/>
  <c r="AC241" i="3"/>
  <c r="AC238" i="3" s="1"/>
  <c r="AD241" i="3"/>
  <c r="AD238" i="3" s="1"/>
  <c r="SO222" i="3"/>
  <c r="SO228" i="3" s="1"/>
  <c r="ADG222" i="3"/>
  <c r="ADG228" i="3" s="1"/>
  <c r="SZ222" i="3"/>
  <c r="AER222" i="3"/>
  <c r="AER228" i="3" s="1"/>
  <c r="AC248" i="3"/>
  <c r="AC263" i="3"/>
  <c r="AC260" i="3" s="1"/>
  <c r="AD263" i="3"/>
  <c r="AD260" i="3" s="1"/>
  <c r="AE263" i="3"/>
  <c r="AE260" i="3" s="1"/>
  <c r="ACH222" i="3"/>
  <c r="ACH228" i="3" s="1"/>
  <c r="ACH226" i="3" s="1"/>
  <c r="ZW222" i="3"/>
  <c r="ZW228" i="3" s="1"/>
  <c r="ACZ222" i="3"/>
  <c r="AEC222" i="3"/>
  <c r="AEC228" i="3" s="1"/>
  <c r="ZB222" i="3"/>
  <c r="ZB228" i="3" s="1"/>
  <c r="M189" i="3"/>
  <c r="RX222" i="3"/>
  <c r="RX228" i="3" s="1"/>
  <c r="AAD222" i="3"/>
  <c r="AAD228" i="3" s="1"/>
  <c r="TR222" i="3"/>
  <c r="TR228" i="3" s="1"/>
  <c r="WX222" i="3"/>
  <c r="WX228" i="3" s="1"/>
  <c r="PX222" i="3"/>
  <c r="PX228" i="3" s="1"/>
  <c r="PX226" i="3" s="1"/>
  <c r="AES222" i="3"/>
  <c r="AES228" i="3" s="1"/>
  <c r="ABF222" i="3"/>
  <c r="AAE222" i="3"/>
  <c r="AAE228" i="3" s="1"/>
  <c r="AAC222" i="3"/>
  <c r="AAC228" i="3" s="1"/>
  <c r="YD222" i="3"/>
  <c r="YD228" i="3" s="1"/>
  <c r="WD222" i="3"/>
  <c r="WD228" i="3" s="1"/>
  <c r="ABL222" i="3"/>
  <c r="ABL228" i="3" s="1"/>
  <c r="WP222" i="3"/>
  <c r="WP228" i="3" s="1"/>
  <c r="XQ222" i="3"/>
  <c r="US222" i="3"/>
  <c r="US228" i="3" s="1"/>
  <c r="UL222" i="3"/>
  <c r="UL228" i="3" s="1"/>
  <c r="ADQ222" i="3"/>
  <c r="ADQ228" i="3" s="1"/>
  <c r="QI222" i="3"/>
  <c r="QI228" i="3" s="1"/>
  <c r="YQ222" i="3"/>
  <c r="UF222" i="3"/>
  <c r="UF228" i="3" s="1"/>
  <c r="XB222" i="3"/>
  <c r="XB228" i="3" s="1"/>
  <c r="RC222" i="3"/>
  <c r="AEQ222" i="3"/>
  <c r="AEQ228" i="3" s="1"/>
  <c r="TK222" i="3"/>
  <c r="ADN222" i="3"/>
  <c r="ADN228" i="3" s="1"/>
  <c r="UI222" i="3"/>
  <c r="ACK222" i="3"/>
  <c r="ACK228" i="3" s="1"/>
  <c r="ABE222" i="3"/>
  <c r="ABE228" i="3" s="1"/>
  <c r="QW222" i="3"/>
  <c r="QW228" i="3" s="1"/>
  <c r="RD222" i="3"/>
  <c r="QU222" i="3"/>
  <c r="QU228" i="3" s="1"/>
  <c r="QT222" i="3"/>
  <c r="QT228" i="3" s="1"/>
  <c r="PS222" i="3"/>
  <c r="TO222" i="3"/>
  <c r="TO228" i="3" s="1"/>
  <c r="TO226" i="3" s="1"/>
  <c r="ZU222" i="3"/>
  <c r="ACR222" i="3"/>
  <c r="ACR228" i="3" s="1"/>
  <c r="RA222" i="3"/>
  <c r="ABS222" i="3"/>
  <c r="ABS228" i="3" s="1"/>
  <c r="AFA222" i="3"/>
  <c r="AFA228" i="3" s="1"/>
  <c r="VR222" i="3"/>
  <c r="VR228" i="3" s="1"/>
  <c r="VR226" i="3" s="1"/>
  <c r="TQ222" i="3"/>
  <c r="TQ228" i="3" s="1"/>
  <c r="QR222" i="3"/>
  <c r="QR228" i="3" s="1"/>
  <c r="WL222" i="3"/>
  <c r="WL228" i="3" s="1"/>
  <c r="PT222" i="3"/>
  <c r="PT228" i="3" s="1"/>
  <c r="WB222" i="3"/>
  <c r="XU222" i="3"/>
  <c r="XU228" i="3" s="1"/>
  <c r="UW222" i="3"/>
  <c r="PW222" i="3"/>
  <c r="PW228" i="3" s="1"/>
  <c r="ACT222" i="3"/>
  <c r="ADH222" i="3"/>
  <c r="ADH228" i="3" s="1"/>
  <c r="RU222" i="3"/>
  <c r="RU228" i="3" s="1"/>
  <c r="ABV222" i="3"/>
  <c r="ABV228" i="3" s="1"/>
  <c r="ABV226" i="3" s="1"/>
  <c r="TX222" i="3"/>
  <c r="TX228" i="3" s="1"/>
  <c r="TT222" i="3"/>
  <c r="TT228" i="3" s="1"/>
  <c r="WW222" i="3"/>
  <c r="WW228" i="3" s="1"/>
  <c r="WW226" i="3" s="1"/>
  <c r="QV222" i="3"/>
  <c r="QV228" i="3" s="1"/>
  <c r="AAF222" i="3"/>
  <c r="YF222" i="3"/>
  <c r="YF228" i="3" s="1"/>
  <c r="RG222" i="3"/>
  <c r="UR222" i="3"/>
  <c r="UR228" i="3" s="1"/>
  <c r="AAR222" i="3"/>
  <c r="QD222" i="3"/>
  <c r="QD228" i="3" s="1"/>
  <c r="TB222" i="3"/>
  <c r="TB228" i="3" s="1"/>
  <c r="RI222" i="3"/>
  <c r="RI228" i="3" s="1"/>
  <c r="SR222" i="3"/>
  <c r="SR228" i="3" s="1"/>
  <c r="YU222" i="3"/>
  <c r="TH222" i="3"/>
  <c r="TH228" i="3" s="1"/>
  <c r="AAM222" i="3"/>
  <c r="AAM228" i="3" s="1"/>
  <c r="ACS222" i="3"/>
  <c r="AFG222" i="3"/>
  <c r="AFG228" i="3" s="1"/>
  <c r="ACE222" i="3"/>
  <c r="UZ222" i="3"/>
  <c r="UZ228" i="3" s="1"/>
  <c r="AAT222" i="3"/>
  <c r="AAT228" i="3" s="1"/>
  <c r="ZN222" i="3"/>
  <c r="ZN228" i="3" s="1"/>
  <c r="ZN226" i="3" s="1"/>
  <c r="XA222" i="3"/>
  <c r="XA228" i="3" s="1"/>
  <c r="ADI222" i="3"/>
  <c r="ADI228" i="3" s="1"/>
  <c r="WC222" i="3"/>
  <c r="WC228" i="3" s="1"/>
  <c r="WC226" i="3" s="1"/>
  <c r="SS222" i="3"/>
  <c r="SS228" i="3" s="1"/>
  <c r="AEJ222" i="3"/>
  <c r="AEJ228" i="3" s="1"/>
  <c r="AAY222" i="3"/>
  <c r="AAY228" i="3" s="1"/>
  <c r="AAY226" i="3" s="1"/>
  <c r="ZO222" i="3"/>
  <c r="AAK222" i="3"/>
  <c r="AAK228" i="3" s="1"/>
  <c r="AAK226" i="3" s="1"/>
  <c r="PR222" i="3"/>
  <c r="VX222" i="3"/>
  <c r="VX228" i="3" s="1"/>
  <c r="ZQ222" i="3"/>
  <c r="TJ222" i="3"/>
  <c r="TJ228" i="3" s="1"/>
  <c r="AFE222" i="3"/>
  <c r="AFE228" i="3" s="1"/>
  <c r="WJ222" i="3"/>
  <c r="WJ228" i="3" s="1"/>
  <c r="WJ226" i="3" s="1"/>
  <c r="ZX222" i="3"/>
  <c r="ZX228" i="3" s="1"/>
  <c r="ABN222" i="3"/>
  <c r="ADR222" i="3"/>
  <c r="ADR228" i="3" s="1"/>
  <c r="ADL222" i="3"/>
  <c r="ADL228" i="3" s="1"/>
  <c r="YO222" i="3"/>
  <c r="YO228" i="3" s="1"/>
  <c r="VL222" i="3"/>
  <c r="VL228" i="3" s="1"/>
  <c r="YX222" i="3"/>
  <c r="YX228" i="3" s="1"/>
  <c r="TS222" i="3"/>
  <c r="TS228" i="3" s="1"/>
  <c r="YE222" i="3"/>
  <c r="SK222" i="3"/>
  <c r="SK228" i="3" s="1"/>
  <c r="XG222" i="3"/>
  <c r="VW222" i="3"/>
  <c r="VW228" i="3" s="1"/>
  <c r="ZF222" i="3"/>
  <c r="ZF228" i="3" s="1"/>
  <c r="ABH222" i="3"/>
  <c r="ABH228" i="3" s="1"/>
  <c r="UG222" i="3"/>
  <c r="UG228" i="3" s="1"/>
  <c r="SC222" i="3"/>
  <c r="SC228" i="3" s="1"/>
  <c r="ACW222" i="3"/>
  <c r="TU222" i="3"/>
  <c r="TU228" i="3" s="1"/>
  <c r="YN222" i="3"/>
  <c r="AE200" i="3"/>
  <c r="AE241" i="3"/>
  <c r="AE238" i="3" s="1"/>
  <c r="AG241" i="3"/>
  <c r="AG238" i="3" s="1"/>
  <c r="AF241" i="3"/>
  <c r="AF238" i="3" s="1"/>
  <c r="QJ222" i="3"/>
  <c r="QJ228" i="3" s="1"/>
  <c r="WT222" i="3"/>
  <c r="WT228" i="3" s="1"/>
  <c r="ACP222" i="3"/>
  <c r="ZZ222" i="3"/>
  <c r="ZZ228" i="3" s="1"/>
  <c r="ZZ226" i="3" s="1"/>
  <c r="VI222" i="3"/>
  <c r="VI228" i="3" s="1"/>
  <c r="ADA222" i="3"/>
  <c r="ACY222" i="3"/>
  <c r="ACY228" i="3" s="1"/>
  <c r="YL222" i="3"/>
  <c r="ACL222" i="3"/>
  <c r="ACL228" i="3" s="1"/>
  <c r="VM222" i="3"/>
  <c r="VM228" i="3" s="1"/>
  <c r="RY222" i="3"/>
  <c r="RY228" i="3" s="1"/>
  <c r="PU222" i="3"/>
  <c r="PU228" i="3" s="1"/>
  <c r="AEP222" i="3"/>
  <c r="AEP228" i="3" s="1"/>
  <c r="WR222" i="3"/>
  <c r="WR228" i="3" s="1"/>
  <c r="WR226" i="3" s="1"/>
  <c r="QM222" i="3"/>
  <c r="ABB222" i="3"/>
  <c r="ABB228" i="3" s="1"/>
  <c r="SG222" i="3"/>
  <c r="SG228" i="3" s="1"/>
  <c r="VC222" i="3"/>
  <c r="VT222" i="3"/>
  <c r="VT228" i="3" s="1"/>
  <c r="AEA222" i="3"/>
  <c r="AEA228" i="3" s="1"/>
  <c r="AFC222" i="3"/>
  <c r="AFC228" i="3" s="1"/>
  <c r="AEV222" i="3"/>
  <c r="SL222" i="3"/>
  <c r="SL228" i="3" s="1"/>
  <c r="TN222" i="3"/>
  <c r="TN228" i="3" s="1"/>
  <c r="ZL222" i="3"/>
  <c r="ZL228" i="3" s="1"/>
  <c r="WA222" i="3"/>
  <c r="WA228" i="3" s="1"/>
  <c r="YG222" i="3"/>
  <c r="YG228" i="3" s="1"/>
  <c r="ACM222" i="3"/>
  <c r="ACM228" i="3" s="1"/>
  <c r="ZV222" i="3"/>
  <c r="ZV228" i="3" s="1"/>
  <c r="ZV226" i="3" s="1"/>
  <c r="RW222" i="3"/>
  <c r="XD222" i="3"/>
  <c r="XD228" i="3" s="1"/>
  <c r="ADZ222" i="3"/>
  <c r="XR222" i="3"/>
  <c r="XR228" i="3" s="1"/>
  <c r="ADX222" i="3"/>
  <c r="ABI222" i="3"/>
  <c r="ABI228" i="3" s="1"/>
  <c r="QK222" i="3"/>
  <c r="QK220" i="3" s="1"/>
  <c r="UU222" i="3"/>
  <c r="UU228" i="3" s="1"/>
  <c r="PY222" i="3"/>
  <c r="PY228" i="3" s="1"/>
  <c r="UA222" i="3"/>
  <c r="AEB222" i="3"/>
  <c r="AEB228" i="3" s="1"/>
  <c r="QL222" i="3"/>
  <c r="QL228" i="3" s="1"/>
  <c r="AEU222" i="3"/>
  <c r="AET222" i="3"/>
  <c r="AET228" i="3" s="1"/>
  <c r="QP222" i="3"/>
  <c r="RB222" i="3"/>
  <c r="RB228" i="3" s="1"/>
  <c r="TW222" i="3"/>
  <c r="VV222" i="3"/>
  <c r="VV228" i="3" s="1"/>
  <c r="AAP222" i="3"/>
  <c r="RT222" i="3"/>
  <c r="RT228" i="3" s="1"/>
  <c r="VG222" i="3"/>
  <c r="VG228" i="3" s="1"/>
  <c r="VG226" i="3" s="1"/>
  <c r="SW222" i="3"/>
  <c r="AFD222" i="3"/>
  <c r="AFD228" i="3" s="1"/>
  <c r="AEH222" i="3"/>
  <c r="AEH228" i="3" s="1"/>
  <c r="AEH226" i="3" s="1"/>
  <c r="ABM222" i="3"/>
  <c r="ABM220" i="3" s="1"/>
  <c r="WV222" i="3"/>
  <c r="WV228" i="3" s="1"/>
  <c r="UH222" i="3"/>
  <c r="AEZ222" i="3"/>
  <c r="AEZ228" i="3" s="1"/>
  <c r="WG222" i="3"/>
  <c r="WG228" i="3" s="1"/>
  <c r="SI222" i="3"/>
  <c r="SI228" i="3" s="1"/>
  <c r="SI226" i="3" s="1"/>
  <c r="SH222" i="3"/>
  <c r="ADJ222" i="3"/>
  <c r="ADJ228" i="3" s="1"/>
  <c r="ADJ226" i="3" s="1"/>
  <c r="ZC222" i="3"/>
  <c r="ZC228" i="3" s="1"/>
  <c r="ZC226" i="3" s="1"/>
  <c r="SJ222" i="3"/>
  <c r="WK222" i="3"/>
  <c r="WK228" i="3" s="1"/>
  <c r="ACF222" i="3"/>
  <c r="ACF228" i="3" s="1"/>
  <c r="TY222" i="3"/>
  <c r="WU222" i="3"/>
  <c r="WU228" i="3" s="1"/>
  <c r="AEM222" i="3"/>
  <c r="XW222" i="3"/>
  <c r="XW228" i="3" s="1"/>
  <c r="ZA222" i="3"/>
  <c r="XN222" i="3"/>
  <c r="XN228" i="3" s="1"/>
  <c r="ZY222" i="3"/>
  <c r="TD222" i="3"/>
  <c r="TD228" i="3" s="1"/>
  <c r="QQ222" i="3"/>
  <c r="QQ228" i="3" s="1"/>
  <c r="YI222" i="3"/>
  <c r="YI228" i="3" s="1"/>
  <c r="QB222" i="3"/>
  <c r="QB228" i="3" s="1"/>
  <c r="QE222" i="3"/>
  <c r="QE228" i="3" s="1"/>
  <c r="WO222" i="3"/>
  <c r="SA222" i="3"/>
  <c r="SA228" i="3" s="1"/>
  <c r="XF222" i="3"/>
  <c r="ABZ222" i="3"/>
  <c r="ABZ228" i="3" s="1"/>
  <c r="XJ222" i="3"/>
  <c r="ADF222" i="3"/>
  <c r="ADF228" i="3" s="1"/>
  <c r="TI222" i="3"/>
  <c r="TI228" i="3" s="1"/>
  <c r="UD222" i="3"/>
  <c r="UD228" i="3" s="1"/>
  <c r="UK222" i="3"/>
  <c r="UK228" i="3" s="1"/>
  <c r="ABC222" i="3"/>
  <c r="ABC250" i="3" s="1"/>
  <c r="ADM222" i="3"/>
  <c r="ADM228" i="3" s="1"/>
  <c r="ACG222" i="3"/>
  <c r="ACG228" i="3" s="1"/>
  <c r="AEN222" i="3"/>
  <c r="AEN250" i="3" s="1"/>
  <c r="ADC222" i="3"/>
  <c r="ADC228" i="3" s="1"/>
  <c r="TA222" i="3"/>
  <c r="VU222" i="3"/>
  <c r="VU228" i="3" s="1"/>
  <c r="ABK222" i="3"/>
  <c r="ABK220" i="3" s="1"/>
  <c r="WI222" i="3"/>
  <c r="WI228" i="3" s="1"/>
  <c r="ZK222" i="3"/>
  <c r="ZK250" i="3" s="1"/>
  <c r="ACA222" i="3"/>
  <c r="ACA228" i="3" s="1"/>
  <c r="SD222" i="3"/>
  <c r="SD228" i="3" s="1"/>
  <c r="SD226" i="3" s="1"/>
  <c r="XV222" i="3"/>
  <c r="RP222" i="3"/>
  <c r="RP228" i="3" s="1"/>
  <c r="RS222" i="3"/>
  <c r="RS228" i="3" s="1"/>
  <c r="RH222" i="3"/>
  <c r="RL222" i="3"/>
  <c r="RL228" i="3" s="1"/>
  <c r="AEE222" i="3"/>
  <c r="ABO222" i="3"/>
  <c r="ABO228" i="3" s="1"/>
  <c r="RV222" i="3"/>
  <c r="YB222" i="3"/>
  <c r="YB228" i="3" s="1"/>
  <c r="UP222" i="3"/>
  <c r="UP228" i="3" s="1"/>
  <c r="TP222" i="3"/>
  <c r="TP228" i="3" s="1"/>
  <c r="YT222" i="3"/>
  <c r="YT228" i="3" s="1"/>
  <c r="YT226" i="3" s="1"/>
  <c r="WS222" i="3"/>
  <c r="ST222" i="3"/>
  <c r="ST228" i="3" s="1"/>
  <c r="ZD222" i="3"/>
  <c r="ZD228" i="3" s="1"/>
  <c r="XS222" i="3"/>
  <c r="XS228" i="3" s="1"/>
  <c r="XE222" i="3"/>
  <c r="XE228" i="3" s="1"/>
  <c r="XE226" i="3" s="1"/>
  <c r="RK222" i="3"/>
  <c r="ACQ222" i="3"/>
  <c r="ACQ228" i="3" s="1"/>
  <c r="AAU222" i="3"/>
  <c r="ADS222" i="3"/>
  <c r="ADS228" i="3" s="1"/>
  <c r="VQ222" i="3"/>
  <c r="VQ228" i="3" s="1"/>
  <c r="AAB222" i="3"/>
  <c r="AAB228" i="3" s="1"/>
  <c r="ACI222" i="3"/>
  <c r="ACI228" i="3" s="1"/>
  <c r="ZM222" i="3"/>
  <c r="TC222" i="3"/>
  <c r="TC228" i="3" s="1"/>
  <c r="SP222" i="3"/>
  <c r="SP228" i="3" s="1"/>
  <c r="SP226" i="3" s="1"/>
  <c r="VD222" i="3"/>
  <c r="VD220" i="3" s="1"/>
  <c r="ACV222" i="3"/>
  <c r="ACV228" i="3" s="1"/>
  <c r="ACV226" i="3" s="1"/>
  <c r="AAS222" i="3"/>
  <c r="AAS228" i="3" s="1"/>
  <c r="UE222" i="3"/>
  <c r="UE228" i="3" s="1"/>
  <c r="VH222" i="3"/>
  <c r="AAQ222" i="3"/>
  <c r="AAQ228" i="3" s="1"/>
  <c r="ADV222" i="3"/>
  <c r="ACX222" i="3"/>
  <c r="ACX228" i="3" s="1"/>
  <c r="WZ222" i="3"/>
  <c r="WZ228" i="3" s="1"/>
  <c r="RN222" i="3"/>
  <c r="ZE222" i="3"/>
  <c r="ZE228" i="3" s="1"/>
  <c r="ADO222" i="3"/>
  <c r="ADO228" i="3" s="1"/>
  <c r="QX222" i="3"/>
  <c r="QX250" i="3" s="1"/>
  <c r="ZJ222" i="3"/>
  <c r="ZJ228" i="3" s="1"/>
  <c r="ZJ226" i="3" s="1"/>
  <c r="QG222" i="3"/>
  <c r="QG220" i="3" s="1"/>
  <c r="SB222" i="3"/>
  <c r="SB228" i="3" s="1"/>
  <c r="AAX222" i="3"/>
  <c r="ADK222" i="3"/>
  <c r="ADK228" i="3" s="1"/>
  <c r="FF250" i="3"/>
  <c r="FF220" i="3"/>
  <c r="PY200" i="3"/>
  <c r="PY194" i="3"/>
  <c r="AAJ200" i="3"/>
  <c r="AAJ194" i="3"/>
  <c r="WS200" i="3"/>
  <c r="WS194" i="3"/>
  <c r="RI200" i="3"/>
  <c r="RI194" i="3"/>
  <c r="AEB200" i="3"/>
  <c r="AEB194" i="3"/>
  <c r="VQ200" i="3"/>
  <c r="VQ194" i="3"/>
  <c r="WV200" i="3"/>
  <c r="WV194" i="3"/>
  <c r="YV194" i="3"/>
  <c r="YV200" i="3"/>
  <c r="XF200" i="3"/>
  <c r="XF194" i="3"/>
  <c r="ADN200" i="3"/>
  <c r="ADN194" i="3"/>
  <c r="ZD200" i="3"/>
  <c r="ZD194" i="3"/>
  <c r="YI200" i="3"/>
  <c r="YI194" i="3"/>
  <c r="TK200" i="3"/>
  <c r="TK194" i="3"/>
  <c r="ADW251" i="3"/>
  <c r="MX250" i="3"/>
  <c r="MX220" i="3"/>
  <c r="JN250" i="3"/>
  <c r="JN220" i="3"/>
  <c r="ADB200" i="3"/>
  <c r="ADB194" i="3"/>
  <c r="ACW200" i="3"/>
  <c r="ACW194" i="3"/>
  <c r="XR200" i="3"/>
  <c r="XR194" i="3"/>
  <c r="JR250" i="3"/>
  <c r="JR220" i="3"/>
  <c r="EV251" i="3"/>
  <c r="CT251" i="3"/>
  <c r="AAF200" i="3"/>
  <c r="AAF194" i="3"/>
  <c r="AAO200" i="3"/>
  <c r="AAO194" i="3"/>
  <c r="IA250" i="3"/>
  <c r="IA220" i="3"/>
  <c r="CN250" i="3"/>
  <c r="CN220" i="3"/>
  <c r="OB250" i="3"/>
  <c r="OB220" i="3"/>
  <c r="UT200" i="3"/>
  <c r="UT194" i="3"/>
  <c r="VR200" i="3"/>
  <c r="VR194" i="3"/>
  <c r="AFD200" i="3"/>
  <c r="AFD194" i="3"/>
  <c r="AAX200" i="3"/>
  <c r="AAX194" i="3"/>
  <c r="GH250" i="3"/>
  <c r="GH220" i="3"/>
  <c r="OQ250" i="3"/>
  <c r="OQ220" i="3"/>
  <c r="AAB200" i="3"/>
  <c r="AAB194" i="3"/>
  <c r="MN250" i="3"/>
  <c r="MN220" i="3"/>
  <c r="ADF200" i="3"/>
  <c r="ADF194" i="3"/>
  <c r="ACB200" i="3"/>
  <c r="ACB194" i="3"/>
  <c r="VJ200" i="3"/>
  <c r="VJ194" i="3"/>
  <c r="RY200" i="3"/>
  <c r="RY194" i="3"/>
  <c r="TL200" i="3"/>
  <c r="TL194" i="3"/>
  <c r="RC200" i="3"/>
  <c r="RC194" i="3"/>
  <c r="ADI200" i="3"/>
  <c r="ADI194" i="3"/>
  <c r="ACF200" i="3"/>
  <c r="ACF194" i="3"/>
  <c r="TQ200" i="3"/>
  <c r="TQ194" i="3"/>
  <c r="ACD200" i="3"/>
  <c r="ACD194" i="3"/>
  <c r="AAD200" i="3"/>
  <c r="AAD194" i="3"/>
  <c r="NP250" i="3"/>
  <c r="NP220" i="3"/>
  <c r="WF251" i="3"/>
  <c r="YX251" i="3"/>
  <c r="MI250" i="3"/>
  <c r="MI220" i="3"/>
  <c r="OO250" i="3"/>
  <c r="OO220" i="3"/>
  <c r="ADM200" i="3"/>
  <c r="ADM194" i="3"/>
  <c r="ADH251" i="3"/>
  <c r="QF251" i="3"/>
  <c r="EK250" i="3"/>
  <c r="EK220" i="3"/>
  <c r="UV200" i="3"/>
  <c r="UV194" i="3"/>
  <c r="US194" i="3"/>
  <c r="AAS200" i="3"/>
  <c r="AAS194" i="3"/>
  <c r="PB251" i="3"/>
  <c r="AEJ251" i="3"/>
  <c r="QM251" i="3"/>
  <c r="YR251" i="3"/>
  <c r="HY251" i="3"/>
  <c r="AU251" i="3"/>
  <c r="AU248" i="3" s="1"/>
  <c r="AU226" i="3"/>
  <c r="AU220" i="3"/>
  <c r="EJ251" i="3"/>
  <c r="JO251" i="3"/>
  <c r="ADZ251" i="3"/>
  <c r="IR251" i="3"/>
  <c r="UR251" i="3"/>
  <c r="QL251" i="3"/>
  <c r="YO251" i="3"/>
  <c r="VB251" i="3"/>
  <c r="BY251" i="3"/>
  <c r="ST200" i="3"/>
  <c r="ST194" i="3"/>
  <c r="AFG200" i="3"/>
  <c r="AFG194" i="3"/>
  <c r="KC250" i="3"/>
  <c r="KC220" i="3"/>
  <c r="TB200" i="3"/>
  <c r="TB194" i="3"/>
  <c r="LQ250" i="3"/>
  <c r="LQ220" i="3"/>
  <c r="AEG200" i="3"/>
  <c r="AEG194" i="3"/>
  <c r="TX200" i="3"/>
  <c r="TX194" i="3"/>
  <c r="OA250" i="3"/>
  <c r="OA220" i="3"/>
  <c r="SQ200" i="3"/>
  <c r="SQ194" i="3"/>
  <c r="AAN200" i="3"/>
  <c r="AAN194" i="3"/>
  <c r="ADO200" i="3"/>
  <c r="ADO194" i="3"/>
  <c r="AEV194" i="3"/>
  <c r="AEV200" i="3"/>
  <c r="AEI200" i="3"/>
  <c r="AEI194" i="3"/>
  <c r="QM200" i="3"/>
  <c r="QM194" i="3"/>
  <c r="VV200" i="3"/>
  <c r="VV194" i="3"/>
  <c r="QW200" i="3"/>
  <c r="QW194" i="3"/>
  <c r="QV200" i="3"/>
  <c r="QV194" i="3"/>
  <c r="XB194" i="3"/>
  <c r="AAG200" i="3"/>
  <c r="AAG194" i="3"/>
  <c r="TC200" i="3"/>
  <c r="TC194" i="3"/>
  <c r="PP251" i="3"/>
  <c r="FI251" i="3"/>
  <c r="CA250" i="3"/>
  <c r="CA220" i="3"/>
  <c r="VT200" i="3"/>
  <c r="VT194" i="3"/>
  <c r="ABA200" i="3"/>
  <c r="ABA194" i="3"/>
  <c r="EM250" i="3"/>
  <c r="EM220" i="3"/>
  <c r="AJ251" i="3"/>
  <c r="AJ248" i="3" s="1"/>
  <c r="AJ220" i="3"/>
  <c r="EW251" i="3"/>
  <c r="IR250" i="3"/>
  <c r="IR220" i="3"/>
  <c r="AEC200" i="3"/>
  <c r="AEC194" i="3"/>
  <c r="ACQ251" i="3"/>
  <c r="AAP251" i="3"/>
  <c r="AAQ251" i="3"/>
  <c r="OI251" i="3"/>
  <c r="VM251" i="3"/>
  <c r="LK251" i="3"/>
  <c r="ADI251" i="3"/>
  <c r="GW251" i="3"/>
  <c r="EL251" i="3"/>
  <c r="AEW251" i="3"/>
  <c r="LH251" i="3"/>
  <c r="VT251" i="3"/>
  <c r="TN251" i="3"/>
  <c r="ES251" i="3"/>
  <c r="XG251" i="3"/>
  <c r="IV251" i="3"/>
  <c r="GD251" i="3"/>
  <c r="ADS251" i="3"/>
  <c r="BV251" i="3"/>
  <c r="XF251" i="3"/>
  <c r="HG251" i="3"/>
  <c r="FG251" i="3"/>
  <c r="OS251" i="3"/>
  <c r="VZ251" i="3"/>
  <c r="AEO251" i="3"/>
  <c r="DI251" i="3"/>
  <c r="HV251" i="3"/>
  <c r="QR251" i="3"/>
  <c r="ZQ251" i="3"/>
  <c r="TI251" i="3"/>
  <c r="NH251" i="3"/>
  <c r="FZ251" i="3"/>
  <c r="VA251" i="3"/>
  <c r="CD251" i="3"/>
  <c r="LO251" i="3"/>
  <c r="AET251" i="3"/>
  <c r="FJ251" i="3"/>
  <c r="ADM251" i="3"/>
  <c r="ABI251" i="3"/>
  <c r="ACT251" i="3"/>
  <c r="GB251" i="3"/>
  <c r="TH251" i="3"/>
  <c r="AAT251" i="3"/>
  <c r="BX251" i="3"/>
  <c r="UV251" i="3"/>
  <c r="LE251" i="3"/>
  <c r="ABH200" i="3"/>
  <c r="ABH194" i="3"/>
  <c r="SL194" i="3"/>
  <c r="VX200" i="3"/>
  <c r="VX194" i="3"/>
  <c r="DE250" i="3"/>
  <c r="DE220" i="3"/>
  <c r="FE250" i="3"/>
  <c r="FE220" i="3"/>
  <c r="AEH200" i="3"/>
  <c r="AEH194" i="3"/>
  <c r="AAW200" i="3"/>
  <c r="AAW194" i="3"/>
  <c r="LI250" i="3"/>
  <c r="LI220" i="3"/>
  <c r="KU250" i="3"/>
  <c r="KU220" i="3"/>
  <c r="KP250" i="3"/>
  <c r="KP220" i="3"/>
  <c r="JO250" i="3"/>
  <c r="JO220" i="3"/>
  <c r="FL250" i="3"/>
  <c r="FL220" i="3"/>
  <c r="CD250" i="3"/>
  <c r="CD220" i="3"/>
  <c r="CE250" i="3"/>
  <c r="CE220" i="3"/>
  <c r="FO250" i="3"/>
  <c r="FO220" i="3"/>
  <c r="IC250" i="3"/>
  <c r="IC220" i="3"/>
  <c r="HI250" i="3"/>
  <c r="HI220" i="3"/>
  <c r="PI250" i="3"/>
  <c r="PI220" i="3"/>
  <c r="ES250" i="3"/>
  <c r="ES220" i="3"/>
  <c r="ACP200" i="3"/>
  <c r="ACP194" i="3"/>
  <c r="ABR200" i="3"/>
  <c r="ABR194" i="3"/>
  <c r="SZ200" i="3"/>
  <c r="SZ194" i="3"/>
  <c r="MW250" i="3"/>
  <c r="MW220" i="3"/>
  <c r="XS200" i="3"/>
  <c r="XS194" i="3"/>
  <c r="ABF200" i="3"/>
  <c r="ABF194" i="3"/>
  <c r="SK200" i="3"/>
  <c r="SK194" i="3"/>
  <c r="XU200" i="3"/>
  <c r="XU194" i="3"/>
  <c r="ADE200" i="3"/>
  <c r="ADE194" i="3"/>
  <c r="ACC200" i="3"/>
  <c r="ACC194" i="3"/>
  <c r="AAM200" i="3"/>
  <c r="AAM194" i="3"/>
  <c r="ACS200" i="3"/>
  <c r="ACS194" i="3"/>
  <c r="AAA200" i="3"/>
  <c r="AAA194" i="3"/>
  <c r="YW200" i="3"/>
  <c r="YW194" i="3"/>
  <c r="RQ200" i="3"/>
  <c r="RQ194" i="3"/>
  <c r="WP200" i="3"/>
  <c r="WP194" i="3"/>
  <c r="ACE200" i="3"/>
  <c r="ACE194" i="3"/>
  <c r="YQ200" i="3"/>
  <c r="YQ194" i="3"/>
  <c r="ACV200" i="3"/>
  <c r="ACV194" i="3"/>
  <c r="BZ251" i="3"/>
  <c r="JW251" i="3"/>
  <c r="NN250" i="3"/>
  <c r="NN220" i="3"/>
  <c r="ADV200" i="3"/>
  <c r="ADV194" i="3"/>
  <c r="NA250" i="3"/>
  <c r="NA220" i="3"/>
  <c r="XD251" i="3"/>
  <c r="TV251" i="3"/>
  <c r="LJ250" i="3"/>
  <c r="LJ220" i="3"/>
  <c r="ABC200" i="3"/>
  <c r="ABC194" i="3"/>
  <c r="AAQ200" i="3"/>
  <c r="AAQ194" i="3"/>
  <c r="XI200" i="3"/>
  <c r="XI194" i="3"/>
  <c r="LV250" i="3"/>
  <c r="LV220" i="3"/>
  <c r="AEQ251" i="3"/>
  <c r="GI251" i="3"/>
  <c r="ACU251" i="3"/>
  <c r="VP251" i="3"/>
  <c r="AAA251" i="3"/>
  <c r="EK251" i="3"/>
  <c r="ZH251" i="3"/>
  <c r="EY251" i="3"/>
  <c r="PO251" i="3"/>
  <c r="ABS251" i="3"/>
  <c r="ACM251" i="3"/>
  <c r="EF251" i="3"/>
  <c r="TM251" i="3"/>
  <c r="TB251" i="3"/>
  <c r="WE251" i="3"/>
  <c r="YW251" i="3"/>
  <c r="YU251" i="3"/>
  <c r="QB251" i="3"/>
  <c r="ABU251" i="3"/>
  <c r="JH251" i="3"/>
  <c r="FP251" i="3"/>
  <c r="ADE251" i="3"/>
  <c r="EN251" i="3"/>
  <c r="YB251" i="3"/>
  <c r="NW251" i="3"/>
  <c r="ON251" i="3"/>
  <c r="AAC251" i="3"/>
  <c r="BF251" i="3"/>
  <c r="BF248" i="3" s="1"/>
  <c r="HB251" i="3"/>
  <c r="FB251" i="3"/>
  <c r="XT251" i="3"/>
  <c r="CR251" i="3"/>
  <c r="JP251" i="3"/>
  <c r="ABH251" i="3"/>
  <c r="KD251" i="3"/>
  <c r="FD251" i="3"/>
  <c r="LB251" i="3"/>
  <c r="RH251" i="3"/>
  <c r="HO250" i="3"/>
  <c r="HO220" i="3"/>
  <c r="DR250" i="3"/>
  <c r="DR220" i="3"/>
  <c r="IL250" i="3"/>
  <c r="IL220" i="3"/>
  <c r="NS250" i="3"/>
  <c r="NS220" i="3"/>
  <c r="WB200" i="3"/>
  <c r="WB194" i="3"/>
  <c r="AFA200" i="3"/>
  <c r="AFA194" i="3"/>
  <c r="ADT200" i="3"/>
  <c r="ADT194" i="3"/>
  <c r="MS250" i="3"/>
  <c r="MS220" i="3"/>
  <c r="YZ200" i="3"/>
  <c r="YZ194" i="3"/>
  <c r="VS200" i="3"/>
  <c r="VS194" i="3"/>
  <c r="FH250" i="3"/>
  <c r="FH220" i="3"/>
  <c r="PJ250" i="3"/>
  <c r="PJ220" i="3"/>
  <c r="CH250" i="3"/>
  <c r="CH220" i="3"/>
  <c r="GD250" i="3"/>
  <c r="GD220" i="3"/>
  <c r="KA250" i="3"/>
  <c r="KA220" i="3"/>
  <c r="PA250" i="3"/>
  <c r="PA220" i="3"/>
  <c r="ON250" i="3"/>
  <c r="ON220" i="3"/>
  <c r="GK250" i="3"/>
  <c r="GK220" i="3"/>
  <c r="PO250" i="3"/>
  <c r="PO220" i="3"/>
  <c r="MR250" i="3"/>
  <c r="MR220" i="3"/>
  <c r="ML250" i="3"/>
  <c r="ML220" i="3"/>
  <c r="KG250" i="3"/>
  <c r="KG220" i="3"/>
  <c r="CM250" i="3"/>
  <c r="CM220" i="3"/>
  <c r="HC250" i="3"/>
  <c r="HC220" i="3"/>
  <c r="EV250" i="3"/>
  <c r="EV220" i="3"/>
  <c r="LA250" i="3"/>
  <c r="LA220" i="3"/>
  <c r="HX250" i="3"/>
  <c r="HX220" i="3"/>
  <c r="DN250" i="3"/>
  <c r="DN220" i="3"/>
  <c r="HQ250" i="3"/>
  <c r="HQ220" i="3"/>
  <c r="OR250" i="3"/>
  <c r="OR220" i="3"/>
  <c r="QB194" i="3"/>
  <c r="AAL200" i="3"/>
  <c r="AAL194" i="3"/>
  <c r="VL200" i="3"/>
  <c r="VL194" i="3"/>
  <c r="VU200" i="3"/>
  <c r="VU194" i="3"/>
  <c r="TP200" i="3"/>
  <c r="TP194" i="3"/>
  <c r="AEY200" i="3"/>
  <c r="AEY194" i="3"/>
  <c r="WI200" i="3"/>
  <c r="WI194" i="3"/>
  <c r="SV200" i="3"/>
  <c r="SV194" i="3"/>
  <c r="UF200" i="3"/>
  <c r="UF194" i="3"/>
  <c r="ADG200" i="3"/>
  <c r="ADG194" i="3"/>
  <c r="VK200" i="3"/>
  <c r="VK194" i="3"/>
  <c r="ZT200" i="3"/>
  <c r="ZT194" i="3"/>
  <c r="CP251" i="3"/>
  <c r="CQ251" i="3"/>
  <c r="GV250" i="3"/>
  <c r="GV220" i="3"/>
  <c r="ZU200" i="3"/>
  <c r="ZU194" i="3"/>
  <c r="MS251" i="3"/>
  <c r="TS251" i="3"/>
  <c r="TA200" i="3"/>
  <c r="TA194" i="3"/>
  <c r="WQ200" i="3"/>
  <c r="WQ194" i="3"/>
  <c r="AFF200" i="3"/>
  <c r="AFF194" i="3"/>
  <c r="NM250" i="3"/>
  <c r="NM220" i="3"/>
  <c r="FW250" i="3"/>
  <c r="FW220" i="3"/>
  <c r="MP251" i="3"/>
  <c r="VY251" i="3"/>
  <c r="JB251" i="3"/>
  <c r="UQ251" i="3"/>
  <c r="AEY251" i="3"/>
  <c r="ZF251" i="3"/>
  <c r="KY251" i="3"/>
  <c r="ACB251" i="3"/>
  <c r="BL251" i="3"/>
  <c r="BL248" i="3" s="1"/>
  <c r="NM251" i="3"/>
  <c r="HS251" i="3"/>
  <c r="HE251" i="3"/>
  <c r="PV251" i="3"/>
  <c r="MJ251" i="3"/>
  <c r="NO251" i="3"/>
  <c r="MX251" i="3"/>
  <c r="MX226" i="3"/>
  <c r="FT251" i="3"/>
  <c r="ACG251" i="3"/>
  <c r="ABY251" i="3"/>
  <c r="OC251" i="3"/>
  <c r="RV251" i="3"/>
  <c r="GP251" i="3"/>
  <c r="AEI251" i="3"/>
  <c r="YQ251" i="3"/>
  <c r="AH251" i="3"/>
  <c r="AH220" i="3"/>
  <c r="JV251" i="3"/>
  <c r="VL251" i="3"/>
  <c r="OW251" i="3"/>
  <c r="XN251" i="3"/>
  <c r="CJ251" i="3"/>
  <c r="WD251" i="3"/>
  <c r="TJ251" i="3"/>
  <c r="XR251" i="3"/>
  <c r="VV251" i="3"/>
  <c r="ABR251" i="3"/>
  <c r="ID251" i="3"/>
  <c r="KS251" i="3"/>
  <c r="HL251" i="3"/>
  <c r="FX251" i="3"/>
  <c r="EB251" i="3"/>
  <c r="AEU251" i="3"/>
  <c r="TC251" i="3"/>
  <c r="PC250" i="3"/>
  <c r="PC220" i="3"/>
  <c r="UA200" i="3"/>
  <c r="UA194" i="3"/>
  <c r="ZE200" i="3"/>
  <c r="ZE194" i="3"/>
  <c r="XN200" i="3"/>
  <c r="XN194" i="3"/>
  <c r="HZ250" i="3"/>
  <c r="HZ220" i="3"/>
  <c r="JF250" i="3"/>
  <c r="JF220" i="3"/>
  <c r="GT250" i="3"/>
  <c r="GT220" i="3"/>
  <c r="BM250" i="3"/>
  <c r="BM220" i="3"/>
  <c r="AAZ200" i="3"/>
  <c r="AAZ194" i="3"/>
  <c r="ZW200" i="3"/>
  <c r="ZW194" i="3"/>
  <c r="HG250" i="3"/>
  <c r="HG220" i="3"/>
  <c r="HR250" i="3"/>
  <c r="HR220" i="3"/>
  <c r="GJ250" i="3"/>
  <c r="GJ220" i="3"/>
  <c r="FN250" i="3"/>
  <c r="FN220" i="3"/>
  <c r="HA250" i="3"/>
  <c r="HA220" i="3"/>
  <c r="EL250" i="3"/>
  <c r="EL220" i="3"/>
  <c r="MT250" i="3"/>
  <c r="MT220" i="3"/>
  <c r="CG250" i="3"/>
  <c r="CG220" i="3"/>
  <c r="LF250" i="3"/>
  <c r="LF220" i="3"/>
  <c r="ID250" i="3"/>
  <c r="ID220" i="3"/>
  <c r="JG250" i="3"/>
  <c r="JG220" i="3"/>
  <c r="FM250" i="3"/>
  <c r="FM220" i="3"/>
  <c r="HJ250" i="3"/>
  <c r="HJ220" i="3"/>
  <c r="KK250" i="3"/>
  <c r="KK220" i="3"/>
  <c r="NT250" i="3"/>
  <c r="NT220" i="3"/>
  <c r="NJ250" i="3"/>
  <c r="NJ220" i="3"/>
  <c r="GL250" i="3"/>
  <c r="GL220" i="3"/>
  <c r="TW200" i="3"/>
  <c r="TW194" i="3"/>
  <c r="PT194" i="3"/>
  <c r="ABM200" i="3"/>
  <c r="ABM194" i="3"/>
  <c r="UK200" i="3"/>
  <c r="UK194" i="3"/>
  <c r="ZG200" i="3"/>
  <c r="ZG194" i="3"/>
  <c r="ABW200" i="3"/>
  <c r="ABW194" i="3"/>
  <c r="AAC200" i="3"/>
  <c r="AAC194" i="3"/>
  <c r="AEW200" i="3"/>
  <c r="AEW194" i="3"/>
  <c r="ACI200" i="3"/>
  <c r="ACI194" i="3"/>
  <c r="ADK200" i="3"/>
  <c r="ADK194" i="3"/>
  <c r="XZ200" i="3"/>
  <c r="XZ194" i="3"/>
  <c r="NE250" i="3"/>
  <c r="NE220" i="3"/>
  <c r="XT200" i="3"/>
  <c r="XT194" i="3"/>
  <c r="ABQ200" i="3"/>
  <c r="ABQ194" i="3"/>
  <c r="IW251" i="3"/>
  <c r="ACR251" i="3"/>
  <c r="YF194" i="3"/>
  <c r="JC251" i="3"/>
  <c r="IN250" i="3"/>
  <c r="IN220" i="3"/>
  <c r="QI251" i="3"/>
  <c r="UI251" i="3"/>
  <c r="BN251" i="3"/>
  <c r="YN251" i="3"/>
  <c r="SG251" i="3"/>
  <c r="XP251" i="3"/>
  <c r="AV251" i="3"/>
  <c r="AV248" i="3" s="1"/>
  <c r="AV226" i="3"/>
  <c r="AV220" i="3"/>
  <c r="AAI251" i="3"/>
  <c r="US251" i="3"/>
  <c r="IH251" i="3"/>
  <c r="QY251" i="3"/>
  <c r="PD251" i="3"/>
  <c r="XO251" i="3"/>
  <c r="UU251" i="3"/>
  <c r="PL251" i="3"/>
  <c r="AN251" i="3"/>
  <c r="AN248" i="3" s="1"/>
  <c r="AN226" i="3"/>
  <c r="AN220" i="3"/>
  <c r="ZG251" i="3"/>
  <c r="DX251" i="3"/>
  <c r="AAH251" i="3"/>
  <c r="ZT251" i="3"/>
  <c r="OH251" i="3"/>
  <c r="ADB251" i="3"/>
  <c r="ABK251" i="3"/>
  <c r="BR251" i="3"/>
  <c r="YD251" i="3"/>
  <c r="UJ251" i="3"/>
  <c r="EC251" i="3"/>
  <c r="XZ251" i="3"/>
  <c r="DT251" i="3"/>
  <c r="AAL251" i="3"/>
  <c r="VN251" i="3"/>
  <c r="SL251" i="3"/>
  <c r="IQ251" i="3"/>
  <c r="XV251" i="3"/>
  <c r="TA251" i="3"/>
  <c r="TK251" i="3"/>
  <c r="IJ251" i="3"/>
  <c r="DN251" i="3"/>
  <c r="BK251" i="3"/>
  <c r="MC251" i="3"/>
  <c r="FA251" i="3"/>
  <c r="RB251" i="3"/>
  <c r="UY251" i="3"/>
  <c r="AI251" i="3"/>
  <c r="AI248" i="3" s="1"/>
  <c r="AI226" i="3"/>
  <c r="AI220" i="3"/>
  <c r="CO251" i="3"/>
  <c r="HU251" i="3"/>
  <c r="AP251" i="3"/>
  <c r="AP248" i="3" s="1"/>
  <c r="AP226" i="3"/>
  <c r="AP220" i="3"/>
  <c r="CN251" i="3"/>
  <c r="PT251" i="3"/>
  <c r="OB251" i="3"/>
  <c r="ADA251" i="3"/>
  <c r="QA251" i="3"/>
  <c r="AEL251" i="3"/>
  <c r="VO251" i="3"/>
  <c r="LI251" i="3"/>
  <c r="TU251" i="3"/>
  <c r="PE251" i="3"/>
  <c r="DD251" i="3"/>
  <c r="WU251" i="3"/>
  <c r="DJ251" i="3"/>
  <c r="NU251" i="3"/>
  <c r="ACN251" i="3"/>
  <c r="UZ251" i="3"/>
  <c r="SH251" i="3"/>
  <c r="EI251" i="3"/>
  <c r="LA251" i="3"/>
  <c r="CC251" i="3"/>
  <c r="MU251" i="3"/>
  <c r="FR251" i="3"/>
  <c r="SY251" i="3"/>
  <c r="UC251" i="3"/>
  <c r="GJ251" i="3"/>
  <c r="IF251" i="3"/>
  <c r="WT251" i="3"/>
  <c r="VJ251" i="3"/>
  <c r="JZ251" i="3"/>
  <c r="MA251" i="3"/>
  <c r="TQ251" i="3"/>
  <c r="ACX251" i="3"/>
  <c r="ZM251" i="3"/>
  <c r="SA251" i="3"/>
  <c r="GF251" i="3"/>
  <c r="AEZ251" i="3"/>
  <c r="VF251" i="3"/>
  <c r="ADC251" i="3"/>
  <c r="ND251" i="3"/>
  <c r="HP251" i="3"/>
  <c r="IL251" i="3"/>
  <c r="ABN251" i="3"/>
  <c r="XP200" i="3"/>
  <c r="XP194" i="3"/>
  <c r="MP250" i="3"/>
  <c r="MP220" i="3"/>
  <c r="IW250" i="3"/>
  <c r="IW220" i="3"/>
  <c r="HD250" i="3"/>
  <c r="HD220" i="3"/>
  <c r="ZJ200" i="3"/>
  <c r="ZJ194" i="3"/>
  <c r="UW200" i="3"/>
  <c r="UW194" i="3"/>
  <c r="ABT200" i="3"/>
  <c r="ABT194" i="3"/>
  <c r="JE250" i="3"/>
  <c r="JE220" i="3"/>
  <c r="IE250" i="3"/>
  <c r="IE220" i="3"/>
  <c r="UX200" i="3"/>
  <c r="UX194" i="3"/>
  <c r="RF200" i="3"/>
  <c r="RF194" i="3"/>
  <c r="YU200" i="3"/>
  <c r="YU194" i="3"/>
  <c r="YJ200" i="3"/>
  <c r="YJ194" i="3"/>
  <c r="ABO200" i="3"/>
  <c r="ABO194" i="3"/>
  <c r="YM200" i="3"/>
  <c r="YM194" i="3"/>
  <c r="YK200" i="3"/>
  <c r="YK194" i="3"/>
  <c r="YO200" i="3"/>
  <c r="YO194" i="3"/>
  <c r="XQ200" i="3"/>
  <c r="XQ194" i="3"/>
  <c r="WJ200" i="3"/>
  <c r="WJ194" i="3"/>
  <c r="AEA200" i="3"/>
  <c r="AEA194" i="3"/>
  <c r="WL200" i="3"/>
  <c r="WL194" i="3"/>
  <c r="SO251" i="3"/>
  <c r="DU250" i="3"/>
  <c r="DU220" i="3"/>
  <c r="ABG200" i="3"/>
  <c r="ABG194" i="3"/>
  <c r="XY200" i="3"/>
  <c r="XY194" i="3"/>
  <c r="WG200" i="3"/>
  <c r="WG194" i="3"/>
  <c r="EE250" i="3"/>
  <c r="EE220" i="3"/>
  <c r="AQ251" i="3"/>
  <c r="AQ248" i="3" s="1"/>
  <c r="AQ226" i="3"/>
  <c r="AQ220" i="3"/>
  <c r="ABU200" i="3"/>
  <c r="ABU194" i="3"/>
  <c r="BQ251" i="3"/>
  <c r="XX251" i="3"/>
  <c r="RG251" i="3"/>
  <c r="FU251" i="3"/>
  <c r="HJ251" i="3"/>
  <c r="JS251" i="3"/>
  <c r="BM251" i="3"/>
  <c r="TL251" i="3"/>
  <c r="NP251" i="3"/>
  <c r="NP226" i="3"/>
  <c r="UP251" i="3"/>
  <c r="SV251" i="3"/>
  <c r="ACD251" i="3"/>
  <c r="JK251" i="3"/>
  <c r="AEK251" i="3"/>
  <c r="BU251" i="3"/>
  <c r="HO251" i="3"/>
  <c r="OV251" i="3"/>
  <c r="QO251" i="3"/>
  <c r="AY251" i="3"/>
  <c r="AY248" i="3" s="1"/>
  <c r="AY226" i="3"/>
  <c r="AY220" i="3"/>
  <c r="OA251" i="3"/>
  <c r="AAJ251" i="3"/>
  <c r="ZI251" i="3"/>
  <c r="YR200" i="3"/>
  <c r="YR194" i="3"/>
  <c r="AES200" i="3"/>
  <c r="AES194" i="3"/>
  <c r="KE250" i="3"/>
  <c r="KE220" i="3"/>
  <c r="TI200" i="3"/>
  <c r="TI194" i="3"/>
  <c r="WU200" i="3"/>
  <c r="WU194" i="3"/>
  <c r="HU250" i="3"/>
  <c r="HU220" i="3"/>
  <c r="ACA200" i="3"/>
  <c r="ACA194" i="3"/>
  <c r="YG200" i="3"/>
  <c r="YG194" i="3"/>
  <c r="WM200" i="3"/>
  <c r="WM194" i="3"/>
  <c r="QU200" i="3"/>
  <c r="QU194" i="3"/>
  <c r="SG200" i="3"/>
  <c r="SG194" i="3"/>
  <c r="SP200" i="3"/>
  <c r="SP194" i="3"/>
  <c r="ADU200" i="3"/>
  <c r="ADU194" i="3"/>
  <c r="ABL200" i="3"/>
  <c r="ABL194" i="3"/>
  <c r="XC200" i="3"/>
  <c r="XC194" i="3"/>
  <c r="ABB200" i="3"/>
  <c r="ABB194" i="3"/>
  <c r="WA200" i="3"/>
  <c r="WA194" i="3"/>
  <c r="BQ250" i="3"/>
  <c r="BQ220" i="3"/>
  <c r="BV250" i="3"/>
  <c r="BV220" i="3"/>
  <c r="FQ250" i="3"/>
  <c r="FQ220" i="3"/>
  <c r="AFE200" i="3"/>
  <c r="AFE194" i="3"/>
  <c r="ADR251" i="3"/>
  <c r="FK251" i="3"/>
  <c r="OS250" i="3"/>
  <c r="OS220" i="3"/>
  <c r="UO200" i="3"/>
  <c r="UO194" i="3"/>
  <c r="VH200" i="3"/>
  <c r="VH194" i="3"/>
  <c r="ZI200" i="3"/>
  <c r="ZI194" i="3"/>
  <c r="JJ251" i="3"/>
  <c r="ADN251" i="3"/>
  <c r="ABE200" i="3"/>
  <c r="ABE194" i="3"/>
  <c r="AEX200" i="3"/>
  <c r="AEX194" i="3"/>
  <c r="IV250" i="3"/>
  <c r="IV220" i="3"/>
  <c r="TR200" i="3"/>
  <c r="TR194" i="3"/>
  <c r="ZR200" i="3"/>
  <c r="ZR194" i="3"/>
  <c r="CU250" i="3"/>
  <c r="CU220" i="3"/>
  <c r="QT200" i="3"/>
  <c r="QT194" i="3"/>
  <c r="ACL200" i="3"/>
  <c r="ACL194" i="3"/>
  <c r="SM200" i="3"/>
  <c r="SM194" i="3"/>
  <c r="RS200" i="3"/>
  <c r="RS194" i="3"/>
  <c r="ACU194" i="3"/>
  <c r="ACU200" i="3"/>
  <c r="XA200" i="3"/>
  <c r="XA194" i="3"/>
  <c r="SE200" i="3"/>
  <c r="SE194" i="3"/>
  <c r="SO200" i="3"/>
  <c r="SO194" i="3"/>
  <c r="ABI200" i="3"/>
  <c r="ABI194" i="3"/>
  <c r="VZ200" i="3"/>
  <c r="VZ194" i="3"/>
  <c r="OP250" i="3"/>
  <c r="OP220" i="3"/>
  <c r="IH250" i="3"/>
  <c r="IH220" i="3"/>
  <c r="YH200" i="3"/>
  <c r="YH194" i="3"/>
  <c r="ADH200" i="3"/>
  <c r="ADH194" i="3"/>
  <c r="ACZ200" i="3"/>
  <c r="ACZ194" i="3"/>
  <c r="XW251" i="3"/>
  <c r="DF251" i="3"/>
  <c r="ZM200" i="3"/>
  <c r="ZM194" i="3"/>
  <c r="YP200" i="3"/>
  <c r="YP194" i="3"/>
  <c r="ABC251" i="3"/>
  <c r="TR251" i="3"/>
  <c r="IT250" i="3"/>
  <c r="IT220" i="3"/>
  <c r="ADL200" i="3"/>
  <c r="ADL194" i="3"/>
  <c r="XG194" i="3"/>
  <c r="XG200" i="3"/>
  <c r="IU250" i="3"/>
  <c r="IU220" i="3"/>
  <c r="HH250" i="3"/>
  <c r="HH220" i="3"/>
  <c r="SU200" i="3"/>
  <c r="SU194" i="3"/>
  <c r="GY250" i="3"/>
  <c r="GY220" i="3"/>
  <c r="TH200" i="3"/>
  <c r="TH194" i="3"/>
  <c r="VP200" i="3"/>
  <c r="VP194" i="3"/>
  <c r="YL200" i="3"/>
  <c r="YL194" i="3"/>
  <c r="LT250" i="3"/>
  <c r="LT220" i="3"/>
  <c r="CC250" i="3"/>
  <c r="CC220" i="3"/>
  <c r="UC200" i="3"/>
  <c r="UC194" i="3"/>
  <c r="SX200" i="3"/>
  <c r="SX194" i="3"/>
  <c r="NI250" i="3"/>
  <c r="NI220" i="3"/>
  <c r="VI200" i="3"/>
  <c r="VI194" i="3"/>
  <c r="TY200" i="3"/>
  <c r="TY194" i="3"/>
  <c r="XO200" i="3"/>
  <c r="XO194" i="3"/>
  <c r="HT250" i="3"/>
  <c r="HT220" i="3"/>
  <c r="KH250" i="3"/>
  <c r="KH220" i="3"/>
  <c r="FG250" i="3"/>
  <c r="FG220" i="3"/>
  <c r="PD250" i="3"/>
  <c r="PD220" i="3"/>
  <c r="CJ250" i="3"/>
  <c r="CJ220" i="3"/>
  <c r="NK250" i="3"/>
  <c r="NK220" i="3"/>
  <c r="BK250" i="3"/>
  <c r="BK220" i="3"/>
  <c r="JI250" i="3"/>
  <c r="JI220" i="3"/>
  <c r="OY250" i="3"/>
  <c r="OY220" i="3"/>
  <c r="LW250" i="3"/>
  <c r="LW220" i="3"/>
  <c r="AED200" i="3"/>
  <c r="AED194" i="3"/>
  <c r="ZH200" i="3"/>
  <c r="ZH194" i="3"/>
  <c r="ZQ200" i="3"/>
  <c r="ZQ194" i="3"/>
  <c r="ACR200" i="3"/>
  <c r="ACR194" i="3"/>
  <c r="RD200" i="3"/>
  <c r="RD194" i="3"/>
  <c r="VE200" i="3"/>
  <c r="VE194" i="3"/>
  <c r="SH200" i="3"/>
  <c r="SH194" i="3"/>
  <c r="RZ200" i="3"/>
  <c r="RZ194" i="3"/>
  <c r="ADZ200" i="3"/>
  <c r="ADZ194" i="3"/>
  <c r="WT200" i="3"/>
  <c r="WT194" i="3"/>
  <c r="TU200" i="3"/>
  <c r="TU194" i="3"/>
  <c r="ABV200" i="3"/>
  <c r="ABV194" i="3"/>
  <c r="ZZ200" i="3"/>
  <c r="ZZ194" i="3"/>
  <c r="QD251" i="3"/>
  <c r="GT251" i="3"/>
  <c r="GT226" i="3"/>
  <c r="TZ200" i="3"/>
  <c r="TZ194" i="3"/>
  <c r="VF200" i="3"/>
  <c r="VF194" i="3"/>
  <c r="YS200" i="3"/>
  <c r="YS194" i="3"/>
  <c r="TO200" i="3"/>
  <c r="TO194" i="3"/>
  <c r="HT251" i="3"/>
  <c r="UD251" i="3"/>
  <c r="IY250" i="3"/>
  <c r="IY220" i="3"/>
  <c r="WR200" i="3"/>
  <c r="WR194" i="3"/>
  <c r="XK200" i="3"/>
  <c r="XK194" i="3"/>
  <c r="ZP200" i="3"/>
  <c r="ZP194" i="3"/>
  <c r="CF250" i="3"/>
  <c r="CF220" i="3"/>
  <c r="IG250" i="3"/>
  <c r="IG220" i="3"/>
  <c r="EC250" i="3"/>
  <c r="EC220" i="3"/>
  <c r="VD200" i="3"/>
  <c r="VD194" i="3"/>
  <c r="UP200" i="3"/>
  <c r="UP194" i="3"/>
  <c r="JB250" i="3"/>
  <c r="JB220" i="3"/>
  <c r="VA200" i="3"/>
  <c r="VA194" i="3"/>
  <c r="LM250" i="3"/>
  <c r="LM220" i="3"/>
  <c r="RA200" i="3"/>
  <c r="RA194" i="3"/>
  <c r="AET200" i="3"/>
  <c r="AET194" i="3"/>
  <c r="AEJ200" i="3"/>
  <c r="AEJ194" i="3"/>
  <c r="VW200" i="3"/>
  <c r="VW194" i="3"/>
  <c r="ADR200" i="3"/>
  <c r="ADR194" i="3"/>
  <c r="ADY200" i="3"/>
  <c r="ADY194" i="3"/>
  <c r="VN200" i="3"/>
  <c r="VN194" i="3"/>
  <c r="XV200" i="3"/>
  <c r="XV194" i="3"/>
  <c r="UN200" i="3"/>
  <c r="UN194" i="3"/>
  <c r="AAI200" i="3"/>
  <c r="AAI194" i="3"/>
  <c r="WD200" i="3"/>
  <c r="WD194" i="3"/>
  <c r="UY200" i="3"/>
  <c r="UY194" i="3"/>
  <c r="MI251" i="3"/>
  <c r="BG251" i="3"/>
  <c r="BG248" i="3" s="1"/>
  <c r="BP250" i="3"/>
  <c r="BP220" i="3"/>
  <c r="ADP200" i="3"/>
  <c r="ADP194" i="3"/>
  <c r="AEP251" i="3"/>
  <c r="AR251" i="3"/>
  <c r="AR248" i="3" s="1"/>
  <c r="AR226" i="3"/>
  <c r="AR220" i="3"/>
  <c r="GU250" i="3"/>
  <c r="GU220" i="3"/>
  <c r="WY200" i="3"/>
  <c r="WY194" i="3"/>
  <c r="TT200" i="3"/>
  <c r="TT194" i="3"/>
  <c r="UB251" i="3"/>
  <c r="MY251" i="3"/>
  <c r="AM251" i="3"/>
  <c r="AM248" i="3" s="1"/>
  <c r="AM226" i="3"/>
  <c r="AM220" i="3"/>
  <c r="VC251" i="3"/>
  <c r="ADQ251" i="3"/>
  <c r="VK251" i="3"/>
  <c r="FS251" i="3"/>
  <c r="WX251" i="3"/>
  <c r="SK251" i="3"/>
  <c r="LF251" i="3"/>
  <c r="AO251" i="3"/>
  <c r="AO248" i="3" s="1"/>
  <c r="AO226" i="3"/>
  <c r="AO220" i="3"/>
  <c r="PZ251" i="3"/>
  <c r="TG251" i="3"/>
  <c r="RU251" i="3"/>
  <c r="GE251" i="3"/>
  <c r="AEC251" i="3"/>
  <c r="KQ251" i="3"/>
  <c r="CA251" i="3"/>
  <c r="AL251" i="3"/>
  <c r="AL248" i="3" s="1"/>
  <c r="AL226" i="3"/>
  <c r="AL220" i="3"/>
  <c r="YG251" i="3"/>
  <c r="ABM251" i="3"/>
  <c r="PC251" i="3"/>
  <c r="RL251" i="3"/>
  <c r="ACA251" i="3"/>
  <c r="EO251" i="3"/>
  <c r="MM251" i="3"/>
  <c r="AS251" i="3"/>
  <c r="AS248" i="3" s="1"/>
  <c r="AS226" i="3"/>
  <c r="AS220" i="3"/>
  <c r="UO251" i="3"/>
  <c r="YL251" i="3"/>
  <c r="NC251" i="3"/>
  <c r="BA251" i="3"/>
  <c r="BA248" i="3" s="1"/>
  <c r="HC251" i="3"/>
  <c r="OD251" i="3"/>
  <c r="YA251" i="3"/>
  <c r="LM251" i="3"/>
  <c r="HI251" i="3"/>
  <c r="HI226" i="3"/>
  <c r="NB251" i="3"/>
  <c r="KT250" i="3"/>
  <c r="KT220" i="3"/>
  <c r="GR250" i="3"/>
  <c r="GR220" i="3"/>
  <c r="ZK194" i="3"/>
  <c r="AEO200" i="3"/>
  <c r="AEO194" i="3"/>
  <c r="AFC200" i="3"/>
  <c r="AFC194" i="3"/>
  <c r="OC250" i="3"/>
  <c r="OC220" i="3"/>
  <c r="ZX200" i="3"/>
  <c r="ZX194" i="3"/>
  <c r="CV250" i="3"/>
  <c r="CV220" i="3"/>
  <c r="MF250" i="3"/>
  <c r="MF220" i="3"/>
  <c r="TS194" i="3"/>
  <c r="TS200" i="3"/>
  <c r="YT200" i="3"/>
  <c r="YT194" i="3"/>
  <c r="ADS200" i="3"/>
  <c r="ADS194" i="3"/>
  <c r="CT250" i="3"/>
  <c r="CT220" i="3"/>
  <c r="DO250" i="3"/>
  <c r="DO220" i="3"/>
  <c r="GW250" i="3"/>
  <c r="GW220" i="3"/>
  <c r="JX250" i="3"/>
  <c r="JX220" i="3"/>
  <c r="LK250" i="3"/>
  <c r="LK220" i="3"/>
  <c r="CK250" i="3"/>
  <c r="CK220" i="3"/>
  <c r="ME250" i="3"/>
  <c r="ME220" i="3"/>
  <c r="ND250" i="3"/>
  <c r="ND220" i="3"/>
  <c r="OW250" i="3"/>
  <c r="OW220" i="3"/>
  <c r="EN250" i="3"/>
  <c r="EN220" i="3"/>
  <c r="EQ250" i="3"/>
  <c r="EQ220" i="3"/>
  <c r="IK250" i="3"/>
  <c r="IK220" i="3"/>
  <c r="FC250" i="3"/>
  <c r="FC220" i="3"/>
  <c r="FJ250" i="3"/>
  <c r="FJ220" i="3"/>
  <c r="OX250" i="3"/>
  <c r="OX220" i="3"/>
  <c r="PL250" i="3"/>
  <c r="PL220" i="3"/>
  <c r="FX250" i="3"/>
  <c r="FX220" i="3"/>
  <c r="FV250" i="3"/>
  <c r="FV220" i="3"/>
  <c r="ACM200" i="3"/>
  <c r="ACM194" i="3"/>
  <c r="UM200" i="3"/>
  <c r="UM194" i="3"/>
  <c r="WC200" i="3"/>
  <c r="WC194" i="3"/>
  <c r="YC200" i="3"/>
  <c r="YC194" i="3"/>
  <c r="AAP194" i="3"/>
  <c r="ZB200" i="3"/>
  <c r="ZB194" i="3"/>
  <c r="AAE200" i="3"/>
  <c r="AAE194" i="3"/>
  <c r="WH200" i="3"/>
  <c r="WH194" i="3"/>
  <c r="UG200" i="3"/>
  <c r="UG194" i="3"/>
  <c r="BT251" i="3"/>
  <c r="ABO251" i="3"/>
  <c r="KI250" i="3"/>
  <c r="KI220" i="3"/>
  <c r="YA200" i="3"/>
  <c r="YA194" i="3"/>
  <c r="TD200" i="3"/>
  <c r="TD194" i="3"/>
  <c r="ADA200" i="3"/>
  <c r="ADA194" i="3"/>
  <c r="HB250" i="3"/>
  <c r="HB220" i="3"/>
  <c r="EZ251" i="3"/>
  <c r="WS251" i="3"/>
  <c r="OD250" i="3"/>
  <c r="OD220" i="3"/>
  <c r="NC250" i="3"/>
  <c r="NC220" i="3"/>
  <c r="KL250" i="3"/>
  <c r="KL220" i="3"/>
  <c r="SW200" i="3"/>
  <c r="SW194" i="3"/>
  <c r="UH200" i="3"/>
  <c r="UH194" i="3"/>
  <c r="KV251" i="3"/>
  <c r="DL251" i="3"/>
  <c r="XY251" i="3"/>
  <c r="VQ251" i="3"/>
  <c r="IC251" i="3"/>
  <c r="ST251" i="3"/>
  <c r="SZ251" i="3"/>
  <c r="GV251" i="3"/>
  <c r="GV226" i="3"/>
  <c r="ACK251" i="3"/>
  <c r="XA251" i="3"/>
  <c r="QQ251" i="3"/>
  <c r="IE251" i="3"/>
  <c r="ADO251" i="3"/>
  <c r="PN251" i="3"/>
  <c r="DE251" i="3"/>
  <c r="DE226" i="3"/>
  <c r="ACC251" i="3"/>
  <c r="AFD251" i="3"/>
  <c r="VI251" i="3"/>
  <c r="CW251" i="3"/>
  <c r="ACP251" i="3"/>
  <c r="IT251" i="3"/>
  <c r="IT226" i="3"/>
  <c r="CF251" i="3"/>
  <c r="CY251" i="3"/>
  <c r="JI251" i="3"/>
  <c r="ZD251" i="3"/>
  <c r="YP251" i="3"/>
  <c r="JF251" i="3"/>
  <c r="ADY251" i="3"/>
  <c r="OO251" i="3"/>
  <c r="ABT251" i="3"/>
  <c r="FE251" i="3"/>
  <c r="AX251" i="3"/>
  <c r="AX248" i="3" s="1"/>
  <c r="HK250" i="3"/>
  <c r="HK220" i="3"/>
  <c r="UU200" i="3"/>
  <c r="UU194" i="3"/>
  <c r="PE250" i="3"/>
  <c r="PE220" i="3"/>
  <c r="ADD200" i="3"/>
  <c r="ADD194" i="3"/>
  <c r="GS250" i="3"/>
  <c r="GS220" i="3"/>
  <c r="EG250" i="3"/>
  <c r="EG220" i="3"/>
  <c r="LB250" i="3"/>
  <c r="LB220" i="3"/>
  <c r="DW250" i="3"/>
  <c r="DW220" i="3"/>
  <c r="OU250" i="3"/>
  <c r="OU220" i="3"/>
  <c r="AEF200" i="3"/>
  <c r="AEF194" i="3"/>
  <c r="FA250" i="3"/>
  <c r="FA220" i="3"/>
  <c r="JP250" i="3"/>
  <c r="JP220" i="3"/>
  <c r="GA250" i="3"/>
  <c r="GA220" i="3"/>
  <c r="DK250" i="3"/>
  <c r="DK220" i="3"/>
  <c r="GN250" i="3"/>
  <c r="GN220" i="3"/>
  <c r="JL250" i="3"/>
  <c r="JL220" i="3"/>
  <c r="MK250" i="3"/>
  <c r="MK220" i="3"/>
  <c r="BS250" i="3"/>
  <c r="BS220" i="3"/>
  <c r="LN250" i="3"/>
  <c r="LN220" i="3"/>
  <c r="FZ250" i="3"/>
  <c r="FZ220" i="3"/>
  <c r="MV250" i="3"/>
  <c r="MV220" i="3"/>
  <c r="EU250" i="3"/>
  <c r="EU220" i="3"/>
  <c r="JZ250" i="3"/>
  <c r="JZ220" i="3"/>
  <c r="JV250" i="3"/>
  <c r="JV220" i="3"/>
  <c r="PB250" i="3"/>
  <c r="PB220" i="3"/>
  <c r="JC250" i="3"/>
  <c r="JC220" i="3"/>
  <c r="LS250" i="3"/>
  <c r="LS220" i="3"/>
  <c r="KN250" i="3"/>
  <c r="KN220" i="3"/>
  <c r="IF250" i="3"/>
  <c r="IF220" i="3"/>
  <c r="EA250" i="3"/>
  <c r="EA220" i="3"/>
  <c r="JH250" i="3"/>
  <c r="JH220" i="3"/>
  <c r="FU250" i="3"/>
  <c r="FU220" i="3"/>
  <c r="NY250" i="3"/>
  <c r="NY220" i="3"/>
  <c r="PM250" i="3"/>
  <c r="PM220" i="3"/>
  <c r="NR250" i="3"/>
  <c r="NR220" i="3"/>
  <c r="MZ250" i="3"/>
  <c r="MZ220" i="3"/>
  <c r="ET250" i="3"/>
  <c r="ET220" i="3"/>
  <c r="GX250" i="3"/>
  <c r="GX220" i="3"/>
  <c r="EI250" i="3"/>
  <c r="EI220" i="3"/>
  <c r="FR250" i="3"/>
  <c r="FR220" i="3"/>
  <c r="OM250" i="3"/>
  <c r="OM220" i="3"/>
  <c r="OE250" i="3"/>
  <c r="OE220" i="3"/>
  <c r="IB250" i="3"/>
  <c r="IB220" i="3"/>
  <c r="DZ250" i="3"/>
  <c r="DZ220" i="3"/>
  <c r="OZ250" i="3"/>
  <c r="OZ220" i="3"/>
  <c r="MB250" i="3"/>
  <c r="MB220" i="3"/>
  <c r="JJ250" i="3"/>
  <c r="JJ220" i="3"/>
  <c r="BY250" i="3"/>
  <c r="BY220" i="3"/>
  <c r="MA250" i="3"/>
  <c r="MA220" i="3"/>
  <c r="ED250" i="3"/>
  <c r="ED220" i="3"/>
  <c r="HS250" i="3"/>
  <c r="HS220" i="3"/>
  <c r="MU250" i="3"/>
  <c r="MU220" i="3"/>
  <c r="CR250" i="3"/>
  <c r="CR220" i="3"/>
  <c r="DI250" i="3"/>
  <c r="DI220" i="3"/>
  <c r="BU250" i="3"/>
  <c r="BU220" i="3"/>
  <c r="LE250" i="3"/>
  <c r="LE220" i="3"/>
  <c r="NW250" i="3"/>
  <c r="NW220" i="3"/>
  <c r="BT250" i="3"/>
  <c r="BT220" i="3"/>
  <c r="NH250" i="3"/>
  <c r="NH220" i="3"/>
  <c r="EO250" i="3"/>
  <c r="EO220" i="3"/>
  <c r="KW250" i="3"/>
  <c r="KW220" i="3"/>
  <c r="GO250" i="3"/>
  <c r="GO220" i="3"/>
  <c r="DM250" i="3"/>
  <c r="DM220" i="3"/>
  <c r="GB250" i="3"/>
  <c r="GB220" i="3"/>
  <c r="LX250" i="3"/>
  <c r="LX220" i="3"/>
  <c r="ER250" i="3"/>
  <c r="ER220" i="3"/>
  <c r="BW250" i="3"/>
  <c r="BW220" i="3"/>
  <c r="CY250" i="3"/>
  <c r="CY220" i="3"/>
  <c r="OH250" i="3"/>
  <c r="OH220" i="3"/>
  <c r="KX250" i="3"/>
  <c r="KX220" i="3"/>
  <c r="KO250" i="3"/>
  <c r="KO220" i="3"/>
  <c r="JU250" i="3"/>
  <c r="JU220" i="3"/>
  <c r="FY250" i="3"/>
  <c r="FY220" i="3"/>
  <c r="BR250" i="3"/>
  <c r="BR220" i="3"/>
  <c r="MO250" i="3"/>
  <c r="MO220" i="3"/>
  <c r="IX250" i="3"/>
  <c r="IX220" i="3"/>
  <c r="OV250" i="3"/>
  <c r="OV220" i="3"/>
  <c r="BN250" i="3"/>
  <c r="BN220" i="3"/>
  <c r="LL250" i="3"/>
  <c r="LL220" i="3"/>
  <c r="OF250" i="3"/>
  <c r="OF220" i="3"/>
  <c r="MC250" i="3"/>
  <c r="MC220" i="3"/>
  <c r="LR250" i="3"/>
  <c r="LR220" i="3"/>
  <c r="MQ250" i="3"/>
  <c r="MQ220" i="3"/>
  <c r="NO250" i="3"/>
  <c r="NO220" i="3"/>
  <c r="NF250" i="3"/>
  <c r="NF220" i="3"/>
  <c r="OK250" i="3"/>
  <c r="OK220" i="3"/>
  <c r="MJ250" i="3"/>
  <c r="MJ220" i="3"/>
  <c r="GI250" i="3"/>
  <c r="GI220" i="3"/>
  <c r="DB250" i="3"/>
  <c r="DB220" i="3"/>
  <c r="KY250" i="3"/>
  <c r="KY220" i="3"/>
  <c r="LG250" i="3"/>
  <c r="LG220" i="3"/>
  <c r="CB250" i="3"/>
  <c r="CB220" i="3"/>
  <c r="KJ250" i="3"/>
  <c r="KJ220" i="3"/>
  <c r="JT250" i="3"/>
  <c r="JT220" i="3"/>
  <c r="NX250" i="3"/>
  <c r="NX220" i="3"/>
  <c r="IS250" i="3"/>
  <c r="IS220" i="3"/>
  <c r="DX250" i="3"/>
  <c r="DX220" i="3"/>
  <c r="JQ250" i="3"/>
  <c r="JQ220" i="3"/>
  <c r="LO250" i="3"/>
  <c r="LO220" i="3"/>
  <c r="NV250" i="3"/>
  <c r="NV220" i="3"/>
  <c r="EX250" i="3"/>
  <c r="EX220" i="3"/>
  <c r="CZ250" i="3"/>
  <c r="CZ220" i="3"/>
  <c r="FS250" i="3"/>
  <c r="FS220" i="3"/>
  <c r="JY250" i="3"/>
  <c r="JY220" i="3"/>
  <c r="DS250" i="3"/>
  <c r="DS220" i="3"/>
  <c r="OG250" i="3"/>
  <c r="OG220" i="3"/>
  <c r="CP250" i="3"/>
  <c r="CP220" i="3"/>
  <c r="IO250" i="3"/>
  <c r="IO220" i="3"/>
  <c r="IM226" i="3"/>
  <c r="IM250" i="3"/>
  <c r="IM220" i="3"/>
  <c r="EZ250" i="3"/>
  <c r="EZ220" i="3"/>
  <c r="GM250" i="3"/>
  <c r="GM220" i="3"/>
  <c r="EB250" i="3"/>
  <c r="EB220" i="3"/>
  <c r="MM250" i="3"/>
  <c r="MM220" i="3"/>
  <c r="GE250" i="3"/>
  <c r="GE220" i="3"/>
  <c r="LZ250" i="3"/>
  <c r="LZ220" i="3"/>
  <c r="OT250" i="3"/>
  <c r="OT220" i="3"/>
  <c r="EP250" i="3"/>
  <c r="EP220" i="3"/>
  <c r="DC250" i="3"/>
  <c r="DC220" i="3"/>
  <c r="MD250" i="3"/>
  <c r="MD220" i="3"/>
  <c r="KM250" i="3"/>
  <c r="KM220" i="3"/>
  <c r="LU250" i="3"/>
  <c r="LU220" i="3"/>
  <c r="DQ250" i="3"/>
  <c r="DQ220" i="3"/>
  <c r="HN250" i="3"/>
  <c r="HN220" i="3"/>
  <c r="BX250" i="3"/>
  <c r="BX220" i="3"/>
  <c r="JS250" i="3"/>
  <c r="JS220" i="3"/>
  <c r="NB250" i="3"/>
  <c r="NB220" i="3"/>
  <c r="LD250" i="3"/>
  <c r="LD220" i="3"/>
  <c r="FI250" i="3"/>
  <c r="FI220" i="3"/>
  <c r="DJ250" i="3"/>
  <c r="DJ220" i="3"/>
  <c r="HV250" i="3"/>
  <c r="HV220" i="3"/>
  <c r="FD250" i="3"/>
  <c r="FD220" i="3"/>
  <c r="KF250" i="3"/>
  <c r="KF220" i="3"/>
  <c r="DY250" i="3"/>
  <c r="DY220" i="3"/>
  <c r="PP250" i="3"/>
  <c r="PP220" i="3"/>
  <c r="CI250" i="3"/>
  <c r="CI220" i="3"/>
  <c r="KR250" i="3"/>
  <c r="KR220" i="3"/>
  <c r="IP250" i="3"/>
  <c r="IP220" i="3"/>
  <c r="MG250" i="3"/>
  <c r="MG220" i="3"/>
  <c r="NQ250" i="3"/>
  <c r="NQ220" i="3"/>
  <c r="CW250" i="3"/>
  <c r="CW220" i="3"/>
  <c r="CX250" i="3"/>
  <c r="CX220" i="3"/>
  <c r="HP250" i="3"/>
  <c r="HP220" i="3"/>
  <c r="FB250" i="3"/>
  <c r="FB220" i="3"/>
  <c r="PK250" i="3"/>
  <c r="PK220" i="3"/>
  <c r="HE250" i="3"/>
  <c r="HE220" i="3"/>
  <c r="FP250" i="3"/>
  <c r="FP220" i="3"/>
  <c r="HY250" i="3"/>
  <c r="HY220" i="3"/>
  <c r="HM250" i="3"/>
  <c r="HM220" i="3"/>
  <c r="DH250" i="3"/>
  <c r="DH220" i="3"/>
  <c r="GZ250" i="3"/>
  <c r="GZ220" i="3"/>
  <c r="CL250" i="3"/>
  <c r="CL220" i="3"/>
  <c r="NL250" i="3"/>
  <c r="NL220" i="3"/>
  <c r="DT250" i="3"/>
  <c r="DT220" i="3"/>
  <c r="OJ250" i="3"/>
  <c r="OJ220" i="3"/>
  <c r="OI250" i="3"/>
  <c r="OI220" i="3"/>
  <c r="KZ250" i="3"/>
  <c r="KZ220" i="3"/>
  <c r="NG250" i="3"/>
  <c r="NG220" i="3"/>
  <c r="KS250" i="3"/>
  <c r="KS220" i="3"/>
  <c r="CQ250" i="3"/>
  <c r="CQ220" i="3"/>
  <c r="OL250" i="3"/>
  <c r="OL220" i="3"/>
  <c r="EY250" i="3"/>
  <c r="EY220" i="3"/>
  <c r="MY250" i="3"/>
  <c r="MY220" i="3"/>
  <c r="CO250" i="3"/>
  <c r="CO220" i="3"/>
  <c r="NU250" i="3"/>
  <c r="NU220" i="3"/>
  <c r="KB250" i="3"/>
  <c r="KB220" i="3"/>
  <c r="EF250" i="3"/>
  <c r="EF220" i="3"/>
  <c r="GQ250" i="3"/>
  <c r="GQ220" i="3"/>
  <c r="CS250" i="3"/>
  <c r="CS220" i="3"/>
  <c r="JD250" i="3"/>
  <c r="JD220" i="3"/>
  <c r="DV250" i="3"/>
  <c r="DV220" i="3"/>
  <c r="PN250" i="3"/>
  <c r="PN220" i="3"/>
  <c r="JW250" i="3"/>
  <c r="JW220" i="3"/>
  <c r="IJ250" i="3"/>
  <c r="IJ220" i="3"/>
  <c r="NZ250" i="3"/>
  <c r="NZ220" i="3"/>
  <c r="DG250" i="3"/>
  <c r="DG220" i="3"/>
  <c r="EJ250" i="3"/>
  <c r="EJ220" i="3"/>
  <c r="GG250" i="3"/>
  <c r="GG220" i="3"/>
  <c r="BO250" i="3"/>
  <c r="BO220" i="3"/>
  <c r="GF250" i="3"/>
  <c r="GF220" i="3"/>
  <c r="FK250" i="3"/>
  <c r="FK220" i="3"/>
  <c r="DL250" i="3"/>
  <c r="DL220" i="3"/>
  <c r="JM250" i="3"/>
  <c r="JM220" i="3"/>
  <c r="EH250" i="3"/>
  <c r="EH220" i="3"/>
  <c r="DD250" i="3"/>
  <c r="DD220" i="3"/>
  <c r="DF250" i="3"/>
  <c r="DF220" i="3"/>
  <c r="PG250" i="3"/>
  <c r="PG220" i="3"/>
  <c r="DP250" i="3"/>
  <c r="DP220" i="3"/>
  <c r="PH250" i="3"/>
  <c r="PH220" i="3"/>
  <c r="GC250" i="3"/>
  <c r="GC220" i="3"/>
  <c r="PF250" i="3"/>
  <c r="PF220" i="3"/>
  <c r="BZ250" i="3"/>
  <c r="BZ220" i="3"/>
  <c r="KQ250" i="3"/>
  <c r="KQ220" i="3"/>
  <c r="KD250" i="3"/>
  <c r="KD220" i="3"/>
  <c r="LC250" i="3"/>
  <c r="LC220" i="3"/>
  <c r="GP250" i="3"/>
  <c r="GP220" i="3"/>
  <c r="KV250" i="3"/>
  <c r="KV220" i="3"/>
  <c r="HF250" i="3"/>
  <c r="HF220" i="3"/>
  <c r="EW250" i="3"/>
  <c r="EW220" i="3"/>
  <c r="HW250" i="3"/>
  <c r="HW220" i="3"/>
  <c r="JK250" i="3"/>
  <c r="JK220" i="3"/>
  <c r="JA250" i="3"/>
  <c r="JA220" i="3"/>
  <c r="FT250" i="3"/>
  <c r="FT220" i="3"/>
  <c r="MH250" i="3"/>
  <c r="MH220" i="3"/>
  <c r="DA250" i="3"/>
  <c r="DA220" i="3"/>
  <c r="LY250" i="3"/>
  <c r="LY220" i="3"/>
  <c r="LH250" i="3"/>
  <c r="LH220" i="3"/>
  <c r="II250" i="3"/>
  <c r="II220" i="3"/>
  <c r="LP250" i="3"/>
  <c r="LP220" i="3"/>
  <c r="KK251" i="3"/>
  <c r="KK226" i="3"/>
  <c r="AEX251" i="3"/>
  <c r="ACI251" i="3"/>
  <c r="HH251" i="3"/>
  <c r="YS251" i="3"/>
  <c r="IB251" i="3"/>
  <c r="ADT251" i="3"/>
  <c r="QP251" i="3"/>
  <c r="TY251" i="3"/>
  <c r="EX251" i="3"/>
  <c r="EX226" i="3"/>
  <c r="DS251" i="3"/>
  <c r="IN251" i="3"/>
  <c r="IN226" i="3"/>
  <c r="ZX251" i="3"/>
  <c r="IU251" i="3"/>
  <c r="FL251" i="3"/>
  <c r="IP251" i="3"/>
  <c r="DH251" i="3"/>
  <c r="WI251" i="3"/>
  <c r="IX251" i="3"/>
  <c r="CZ251" i="3"/>
  <c r="CZ226" i="3"/>
  <c r="WM251" i="3"/>
  <c r="LC251" i="3"/>
  <c r="FV251" i="3"/>
  <c r="FV226" i="3"/>
  <c r="OJ251" i="3"/>
  <c r="EM251" i="3"/>
  <c r="EM226" i="3"/>
  <c r="BJ251" i="3"/>
  <c r="BJ248" i="3" s="1"/>
  <c r="BJ226" i="3"/>
  <c r="BJ220" i="3"/>
  <c r="FY251" i="3"/>
  <c r="MO251" i="3"/>
  <c r="LW251" i="3"/>
  <c r="LV251" i="3"/>
  <c r="JY251" i="3"/>
  <c r="GQ251" i="3"/>
  <c r="WB251" i="3"/>
  <c r="LT251" i="3"/>
  <c r="LT226" i="3"/>
  <c r="NQ251" i="3"/>
  <c r="PG251" i="3"/>
  <c r="PM251" i="3"/>
  <c r="PM226" i="3"/>
  <c r="YZ251" i="3"/>
  <c r="YM251" i="3"/>
  <c r="CV251" i="3"/>
  <c r="CV226" i="3"/>
  <c r="JG251" i="3"/>
  <c r="NK251" i="3"/>
  <c r="SR251" i="3"/>
  <c r="BP251" i="3"/>
  <c r="MH251" i="3"/>
  <c r="LU251" i="3"/>
  <c r="OX251" i="3"/>
  <c r="OX226" i="3"/>
  <c r="RC251" i="3"/>
  <c r="LL251" i="3"/>
  <c r="DB251" i="3"/>
  <c r="YY251" i="3"/>
  <c r="DC251" i="3"/>
  <c r="MD251" i="3"/>
  <c r="NN226" i="3"/>
  <c r="NN251" i="3"/>
  <c r="ZZ251" i="3"/>
  <c r="DQ251" i="3"/>
  <c r="HF251" i="3"/>
  <c r="HR251" i="3"/>
  <c r="ABG251" i="3"/>
  <c r="PW251" i="3"/>
  <c r="LD251" i="3"/>
  <c r="UA251" i="3"/>
  <c r="ZR251" i="3"/>
  <c r="AED251" i="3"/>
  <c r="AAE251" i="3"/>
  <c r="PQ251" i="3"/>
  <c r="JQ251" i="3"/>
  <c r="RJ251" i="3"/>
  <c r="DM251" i="3"/>
  <c r="CX251" i="3"/>
  <c r="HQ251" i="3"/>
  <c r="HQ226" i="3"/>
  <c r="WO251" i="3"/>
  <c r="ABZ251" i="3"/>
  <c r="ME251" i="3"/>
  <c r="ME226" i="3"/>
  <c r="DO251" i="3"/>
  <c r="DO226" i="3"/>
  <c r="PU251" i="3"/>
  <c r="OG251" i="3"/>
  <c r="OR251" i="3"/>
  <c r="OR226" i="3"/>
  <c r="NZ251" i="3"/>
  <c r="CM251" i="3"/>
  <c r="ADF251" i="3"/>
  <c r="SM251" i="3"/>
  <c r="QX251" i="3"/>
  <c r="CU251" i="3"/>
  <c r="UF251" i="3"/>
  <c r="IY251" i="3"/>
  <c r="RR251" i="3"/>
  <c r="LX251" i="3"/>
  <c r="BB251" i="3"/>
  <c r="BB248" i="3" s="1"/>
  <c r="RF251" i="3"/>
  <c r="QV251" i="3"/>
  <c r="VW251" i="3"/>
  <c r="ZL251" i="3"/>
  <c r="AW251" i="3"/>
  <c r="AW226" i="3"/>
  <c r="AW220" i="3"/>
  <c r="WH251" i="3"/>
  <c r="KF251" i="3"/>
  <c r="KR251" i="3"/>
  <c r="KR226" i="3"/>
  <c r="CL251" i="3"/>
  <c r="IZ251" i="3"/>
  <c r="IZ226" i="3"/>
  <c r="AAS251" i="3"/>
  <c r="VR251" i="3"/>
  <c r="DG251" i="3"/>
  <c r="LZ251" i="3"/>
  <c r="LZ226" i="3"/>
  <c r="NI251" i="3"/>
  <c r="JE251" i="3"/>
  <c r="JE226" i="3"/>
  <c r="XB251" i="3"/>
  <c r="QH251" i="3"/>
  <c r="AAU251" i="3"/>
  <c r="FQ251" i="3"/>
  <c r="FQ226" i="3"/>
  <c r="ABQ251" i="3"/>
  <c r="YK251" i="3"/>
  <c r="DV251" i="3"/>
  <c r="JR251" i="3"/>
  <c r="JR226" i="3"/>
  <c r="HN251" i="3"/>
  <c r="NY251" i="3"/>
  <c r="HA251" i="3"/>
  <c r="AEA251" i="3"/>
  <c r="IG251" i="3"/>
  <c r="IG226" i="3"/>
  <c r="WV251" i="3"/>
  <c r="ACE251" i="3"/>
  <c r="UK251" i="3"/>
  <c r="GN251" i="3"/>
  <c r="AAV251" i="3"/>
  <c r="UM251" i="3"/>
  <c r="AAG251" i="3"/>
  <c r="BD251" i="3"/>
  <c r="BD248" i="3" s="1"/>
  <c r="GC251" i="3"/>
  <c r="GG251" i="3"/>
  <c r="ABE251" i="3"/>
  <c r="ZW251" i="3"/>
  <c r="QJ251" i="3"/>
  <c r="SB251" i="3"/>
  <c r="ZE251" i="3"/>
  <c r="AER251" i="3"/>
  <c r="RK251" i="3"/>
  <c r="AAM251" i="3"/>
  <c r="YF251" i="3"/>
  <c r="UW251" i="3"/>
  <c r="AEN251" i="3"/>
  <c r="OL251" i="3"/>
  <c r="JL251" i="3"/>
  <c r="CB251" i="3"/>
  <c r="RW251" i="3"/>
  <c r="JX251" i="3"/>
  <c r="JX226" i="3"/>
  <c r="DU251" i="3"/>
  <c r="KL251" i="3"/>
  <c r="PA251" i="3"/>
  <c r="PA226" i="3"/>
  <c r="FO251" i="3"/>
  <c r="FO226" i="3"/>
  <c r="SX251" i="3"/>
  <c r="SJ251" i="3"/>
  <c r="IS251" i="3"/>
  <c r="IS226" i="3"/>
  <c r="ABD251" i="3"/>
  <c r="MZ251" i="3"/>
  <c r="SF251" i="3"/>
  <c r="HM251" i="3"/>
  <c r="HM226" i="3"/>
  <c r="QG251" i="3"/>
  <c r="PH251" i="3"/>
  <c r="BO251" i="3"/>
  <c r="DZ251" i="3"/>
  <c r="DR251" i="3"/>
  <c r="DR226" i="3"/>
  <c r="LN251" i="3"/>
  <c r="KE251" i="3"/>
  <c r="KE226" i="3"/>
  <c r="VU251" i="3"/>
  <c r="HD251" i="3"/>
  <c r="HD226" i="3"/>
  <c r="GH251" i="3"/>
  <c r="GH226" i="3"/>
  <c r="ABL251" i="3"/>
  <c r="KJ251" i="3"/>
  <c r="AFF251" i="3"/>
  <c r="JU251" i="3"/>
  <c r="PJ251" i="3"/>
  <c r="YJ251" i="3"/>
  <c r="ACJ251" i="3"/>
  <c r="SW251" i="3"/>
  <c r="AAX251" i="3"/>
  <c r="ABB251" i="3"/>
  <c r="AAW251" i="3"/>
  <c r="AZ251" i="3"/>
  <c r="AZ248" i="3" s="1"/>
  <c r="AZ226" i="3"/>
  <c r="AZ220" i="3"/>
  <c r="NE251" i="3"/>
  <c r="ACV251" i="3"/>
  <c r="ZO251" i="3"/>
  <c r="XQ251" i="3"/>
  <c r="RI251" i="3"/>
  <c r="TO251" i="3"/>
  <c r="MN251" i="3"/>
  <c r="MN226" i="3"/>
  <c r="ZA251" i="3"/>
  <c r="GU251" i="3"/>
  <c r="GU226" i="3"/>
  <c r="XI251" i="3"/>
  <c r="DP251" i="3"/>
  <c r="GL251" i="3"/>
  <c r="AEF251" i="3"/>
  <c r="PF251" i="3"/>
  <c r="AEG251" i="3"/>
  <c r="TE251" i="3"/>
  <c r="GX251" i="3"/>
  <c r="KN251" i="3"/>
  <c r="AFC251" i="3"/>
  <c r="YT251" i="3"/>
  <c r="KB251" i="3"/>
  <c r="PX251" i="3"/>
  <c r="ABP251" i="3"/>
  <c r="AEV251" i="3"/>
  <c r="ACO251" i="3"/>
  <c r="QC251" i="3"/>
  <c r="ADX251" i="3"/>
  <c r="AEM251" i="3"/>
  <c r="LJ251" i="3"/>
  <c r="LY251" i="3"/>
  <c r="UT251" i="3"/>
  <c r="TP251" i="3"/>
  <c r="CK251" i="3"/>
  <c r="CK226" i="3"/>
  <c r="WA251" i="3"/>
  <c r="ZY251" i="3"/>
  <c r="JD251" i="3"/>
  <c r="TX251" i="3"/>
  <c r="EU251" i="3"/>
  <c r="EU226" i="3"/>
  <c r="IO251" i="3"/>
  <c r="IO226" i="3"/>
  <c r="NJ251" i="3"/>
  <c r="NJ226" i="3"/>
  <c r="ACL251" i="3"/>
  <c r="MW251" i="3"/>
  <c r="MW226" i="3"/>
  <c r="PK251" i="3"/>
  <c r="FM251" i="3"/>
  <c r="WP251" i="3"/>
  <c r="RT251" i="3"/>
  <c r="MB251" i="3"/>
  <c r="GY251" i="3"/>
  <c r="GY226" i="3"/>
  <c r="PR251" i="3"/>
  <c r="RS251" i="3"/>
  <c r="AT251" i="3"/>
  <c r="AT248" i="3" s="1"/>
  <c r="AT226" i="3"/>
  <c r="AT220" i="3"/>
  <c r="YV251" i="3"/>
  <c r="RX251" i="3"/>
  <c r="TT251" i="3"/>
  <c r="BI251" i="3"/>
  <c r="BI248" i="3" s="1"/>
  <c r="ABW251" i="3"/>
  <c r="IK251" i="3"/>
  <c r="IK226" i="3"/>
  <c r="AAB251" i="3"/>
  <c r="ADU251" i="3"/>
  <c r="ACH251" i="3"/>
  <c r="TW251" i="3"/>
  <c r="AAK251" i="3"/>
  <c r="ACS251" i="3"/>
  <c r="OM251" i="3"/>
  <c r="SP251" i="3"/>
  <c r="PI251" i="3"/>
  <c r="AAN251" i="3"/>
  <c r="AFA251" i="3"/>
  <c r="EG251" i="3"/>
  <c r="EG226" i="3"/>
  <c r="OQ251" i="3"/>
  <c r="ER251" i="3"/>
  <c r="ER226" i="3"/>
  <c r="YC251" i="3"/>
  <c r="WK251" i="3"/>
  <c r="HW251" i="3"/>
  <c r="OF251" i="3"/>
  <c r="BW251" i="3"/>
  <c r="EH251" i="3"/>
  <c r="NR251" i="3"/>
  <c r="ADG251" i="3"/>
  <c r="EA251" i="3"/>
  <c r="II251" i="3"/>
  <c r="II226" i="3"/>
  <c r="HZ251" i="3"/>
  <c r="HZ226" i="3"/>
  <c r="ML251" i="3"/>
  <c r="ML226" i="3"/>
  <c r="GR251" i="3"/>
  <c r="KO251" i="3"/>
  <c r="KA251" i="3"/>
  <c r="KA226" i="3"/>
  <c r="DA251" i="3"/>
  <c r="OE251" i="3"/>
  <c r="NX251" i="3"/>
  <c r="JN251" i="3"/>
  <c r="JN226" i="3"/>
  <c r="QS251" i="3"/>
  <c r="DW251" i="3"/>
  <c r="DW226" i="3"/>
  <c r="ZK251" i="3"/>
  <c r="ADJ251" i="3"/>
  <c r="NG251" i="3"/>
  <c r="IA251" i="3"/>
  <c r="IA226" i="3"/>
  <c r="AAY251" i="3"/>
  <c r="HK251" i="3"/>
  <c r="HK226" i="3"/>
  <c r="BE251" i="3"/>
  <c r="BE248" i="3" s="1"/>
  <c r="BE226" i="3"/>
  <c r="BE220" i="3"/>
  <c r="ZV251" i="3"/>
  <c r="WG251" i="3"/>
  <c r="OK251" i="3"/>
  <c r="OK226" i="3"/>
  <c r="AEE251" i="3"/>
  <c r="AAF251" i="3"/>
  <c r="XL251" i="3"/>
  <c r="ADD251" i="3"/>
  <c r="AAD251" i="3"/>
  <c r="TD251" i="3"/>
  <c r="JA251" i="3"/>
  <c r="SQ251" i="3"/>
  <c r="ET251" i="3"/>
  <c r="ET226" i="3"/>
  <c r="XE251" i="3"/>
  <c r="FW251" i="3"/>
  <c r="GM251" i="3"/>
  <c r="DY251" i="3"/>
  <c r="UL251" i="3"/>
  <c r="AAO251" i="3"/>
  <c r="CE251" i="3"/>
  <c r="ZB251" i="3"/>
  <c r="CG251" i="3"/>
  <c r="RZ251" i="3"/>
  <c r="QZ251" i="3"/>
  <c r="KU251" i="3"/>
  <c r="KU226" i="3"/>
  <c r="UH251" i="3"/>
  <c r="NF251" i="3"/>
  <c r="KI251" i="3"/>
  <c r="KI226" i="3"/>
  <c r="XC251" i="3"/>
  <c r="YI251" i="3"/>
  <c r="UE251" i="3"/>
  <c r="LG251" i="3"/>
  <c r="ZJ251" i="3"/>
  <c r="XS251" i="3"/>
  <c r="ABJ251" i="3"/>
  <c r="ABA251" i="3"/>
  <c r="MF251" i="3"/>
  <c r="MF226" i="3"/>
  <c r="FF251" i="3"/>
  <c r="FF226" i="3"/>
  <c r="PS251" i="3"/>
  <c r="KH251" i="3"/>
  <c r="GO251" i="3"/>
  <c r="SU251" i="3"/>
  <c r="LS251" i="3"/>
  <c r="LS226" i="3"/>
  <c r="XK251" i="3"/>
  <c r="GK251" i="3"/>
  <c r="GK226" i="3"/>
  <c r="KP251" i="3"/>
  <c r="KP226" i="3"/>
  <c r="UG251" i="3"/>
  <c r="NL251" i="3"/>
  <c r="NL226" i="3"/>
  <c r="OP251" i="3"/>
  <c r="ADV251" i="3"/>
  <c r="NA251" i="3"/>
  <c r="AEB251" i="3"/>
  <c r="VD251" i="3"/>
  <c r="RP251" i="3"/>
  <c r="AES251" i="3"/>
  <c r="MQ251" i="3"/>
  <c r="TZ251" i="3"/>
  <c r="RQ251" i="3"/>
  <c r="EP251" i="3"/>
  <c r="LQ251" i="3"/>
  <c r="LQ226" i="3"/>
  <c r="UX251" i="3"/>
  <c r="KC251" i="3"/>
  <c r="KW251" i="3"/>
  <c r="QK251" i="3"/>
  <c r="QU251" i="3"/>
  <c r="QE251" i="3"/>
  <c r="OY251" i="3"/>
  <c r="OY226" i="3"/>
  <c r="MK251" i="3"/>
  <c r="ACF251" i="3"/>
  <c r="VS251" i="3"/>
  <c r="OT251" i="3"/>
  <c r="KX251" i="3"/>
  <c r="KX226" i="3"/>
  <c r="ZN251" i="3"/>
  <c r="JT251" i="3"/>
  <c r="UN251" i="3"/>
  <c r="YH251" i="3"/>
  <c r="EE251" i="3"/>
  <c r="AAZ251" i="3"/>
  <c r="XU251" i="3"/>
  <c r="KM251" i="3"/>
  <c r="ACW251" i="3"/>
  <c r="BS251" i="3"/>
  <c r="KZ251" i="3"/>
  <c r="KZ226" i="3"/>
  <c r="WR251" i="3"/>
  <c r="VH251" i="3"/>
  <c r="MV251" i="3"/>
  <c r="MV226" i="3"/>
  <c r="GA251" i="3"/>
  <c r="ZC251" i="3"/>
  <c r="XM251" i="3"/>
  <c r="ABV251" i="3"/>
  <c r="WN251" i="3"/>
  <c r="ABX251" i="3"/>
  <c r="HX251" i="3"/>
  <c r="RY251" i="3"/>
  <c r="JM251" i="3"/>
  <c r="SE251" i="3"/>
  <c r="RO251" i="3"/>
  <c r="AFG251" i="3"/>
  <c r="VX251" i="3"/>
  <c r="CH251" i="3"/>
  <c r="QN251" i="3"/>
  <c r="ADL251" i="3"/>
  <c r="QW251" i="3"/>
  <c r="TF251" i="3"/>
  <c r="WL251" i="3"/>
  <c r="ADP251" i="3"/>
  <c r="RD251" i="3"/>
  <c r="SI251" i="3"/>
  <c r="WJ251" i="3"/>
  <c r="LR251" i="3"/>
  <c r="LR226" i="3"/>
  <c r="BC251" i="3"/>
  <c r="BC248" i="3" s="1"/>
  <c r="ACZ251" i="3"/>
  <c r="GZ251" i="3"/>
  <c r="SC251" i="3"/>
  <c r="MT251" i="3"/>
  <c r="MT226" i="3"/>
  <c r="RA251" i="3"/>
  <c r="XH251" i="3"/>
  <c r="GS251" i="3"/>
  <c r="GS226" i="3"/>
  <c r="XJ251" i="3"/>
  <c r="WW251" i="3"/>
  <c r="OZ251" i="3"/>
  <c r="OZ226" i="3"/>
  <c r="MR251" i="3"/>
  <c r="MR226" i="3"/>
  <c r="NS251" i="3"/>
  <c r="NS226" i="3"/>
  <c r="NV251" i="3"/>
  <c r="YE251" i="3"/>
  <c r="RE251" i="3"/>
  <c r="SN251" i="3"/>
  <c r="OU251" i="3"/>
  <c r="OU226" i="3"/>
  <c r="RM251" i="3"/>
  <c r="BH251" i="3"/>
  <c r="BH248" i="3" s="1"/>
  <c r="SS251" i="3"/>
  <c r="VE251" i="3"/>
  <c r="AFE251" i="3"/>
  <c r="CS251" i="3"/>
  <c r="WZ251" i="3"/>
  <c r="KT251" i="3"/>
  <c r="KT226" i="3"/>
  <c r="CI251" i="3"/>
  <c r="EQ251" i="3"/>
  <c r="EQ226" i="3"/>
  <c r="ZS251" i="3"/>
  <c r="AFB251" i="3"/>
  <c r="ZP251" i="3"/>
  <c r="ABF251" i="3"/>
  <c r="FC251" i="3"/>
  <c r="WC251" i="3"/>
  <c r="SD251" i="3"/>
  <c r="AEH251" i="3"/>
  <c r="DK251" i="3"/>
  <c r="DK226" i="3"/>
  <c r="MG251" i="3"/>
  <c r="PY251" i="3"/>
  <c r="VG251" i="3"/>
  <c r="WY251" i="3"/>
  <c r="QT251" i="3"/>
  <c r="ACY251" i="3"/>
  <c r="KG251" i="3"/>
  <c r="KG226" i="3"/>
  <c r="ED251" i="3"/>
  <c r="WQ251" i="3"/>
  <c r="FN251" i="3"/>
  <c r="FN226" i="3"/>
  <c r="RN251" i="3"/>
  <c r="ZU251" i="3"/>
  <c r="AAR251" i="3"/>
  <c r="FH251" i="3"/>
  <c r="FH226" i="3"/>
  <c r="ADK251" i="3"/>
  <c r="NT251" i="3"/>
  <c r="NT226" i="3"/>
  <c r="LP251" i="3"/>
  <c r="LP226" i="3"/>
  <c r="AAL155" i="3"/>
  <c r="LY145" i="3"/>
  <c r="AEJ155" i="3"/>
  <c r="YW155" i="3"/>
  <c r="UG155" i="3"/>
  <c r="ADZ155" i="3"/>
  <c r="YB155" i="3"/>
  <c r="ADQ155" i="3"/>
  <c r="AEM155" i="3"/>
  <c r="TU155" i="3"/>
  <c r="TR155" i="3"/>
  <c r="XG170" i="3"/>
  <c r="WJ155" i="3"/>
  <c r="ACG170" i="3"/>
  <c r="WD155" i="3"/>
  <c r="ACT155" i="3"/>
  <c r="ZD155" i="3"/>
  <c r="XS155" i="3"/>
  <c r="VP155" i="3"/>
  <c r="AAS155" i="3"/>
  <c r="ABJ169" i="3"/>
  <c r="QF170" i="3"/>
  <c r="WG170" i="3"/>
  <c r="QO170" i="3"/>
  <c r="AAH169" i="3"/>
  <c r="WL169" i="3"/>
  <c r="VZ170" i="3"/>
  <c r="AEB170" i="3"/>
  <c r="XN170" i="3"/>
  <c r="QY170" i="3"/>
  <c r="ABQ169" i="3"/>
  <c r="UX170" i="3"/>
  <c r="ABK170" i="3"/>
  <c r="AAQ170" i="3"/>
  <c r="AAD169" i="3"/>
  <c r="XB169" i="3"/>
  <c r="ZN169" i="3"/>
  <c r="RP170" i="3"/>
  <c r="WK170" i="3"/>
  <c r="YV170" i="3"/>
  <c r="AAB169" i="3"/>
  <c r="SJ170" i="3"/>
  <c r="UQ170" i="3"/>
  <c r="AFC169" i="3"/>
  <c r="UN169" i="3"/>
  <c r="VV169" i="3"/>
  <c r="RR170" i="3"/>
  <c r="AEZ170" i="3"/>
  <c r="AAA170" i="3"/>
  <c r="AAE170" i="3"/>
  <c r="AAC169" i="3"/>
  <c r="ABV170" i="3"/>
  <c r="XI170" i="3"/>
  <c r="XM169" i="3"/>
  <c r="YP169" i="3"/>
  <c r="ACE170" i="3"/>
  <c r="ABH170" i="3"/>
  <c r="QQ170" i="3"/>
  <c r="WU170" i="3"/>
  <c r="ZV169" i="3"/>
  <c r="RG170" i="3"/>
  <c r="AEH170" i="3"/>
  <c r="ADR169" i="3"/>
  <c r="SG170" i="3"/>
  <c r="YL170" i="3"/>
  <c r="ABW169" i="3"/>
  <c r="TH169" i="3"/>
  <c r="YN169" i="3"/>
  <c r="XI169" i="3"/>
  <c r="VC170" i="3"/>
  <c r="AEQ170" i="3"/>
  <c r="QM170" i="3"/>
  <c r="TP170" i="3"/>
  <c r="XH169" i="3"/>
  <c r="AES169" i="3"/>
  <c r="PR170" i="3"/>
  <c r="ZD170" i="3"/>
  <c r="YA170" i="3"/>
  <c r="ZX170" i="3"/>
  <c r="RU170" i="3"/>
  <c r="QT170" i="3"/>
  <c r="AAF169" i="3"/>
  <c r="UZ169" i="3"/>
  <c r="ACL169" i="3"/>
  <c r="ACP155" i="3"/>
  <c r="ABC170" i="3"/>
  <c r="QI170" i="3"/>
  <c r="SE170" i="3"/>
  <c r="UR169" i="3"/>
  <c r="ZM169" i="3"/>
  <c r="WA169" i="3"/>
  <c r="ZW169" i="3"/>
  <c r="ZD169" i="3"/>
  <c r="AEF169" i="3"/>
  <c r="ZW170" i="3"/>
  <c r="ZT170" i="3"/>
  <c r="XV170" i="3"/>
  <c r="WR169" i="3"/>
  <c r="XS169" i="3"/>
  <c r="AAK169" i="3"/>
  <c r="UT170" i="3"/>
  <c r="ADO170" i="3"/>
  <c r="AAL170" i="3"/>
  <c r="ADH169" i="3"/>
  <c r="ABU169" i="3"/>
  <c r="RJ170" i="3"/>
  <c r="AEE170" i="3"/>
  <c r="VJ169" i="3"/>
  <c r="XT169" i="3"/>
  <c r="ZK169" i="3"/>
  <c r="YU170" i="3"/>
  <c r="VQ170" i="3"/>
  <c r="SR170" i="3"/>
  <c r="ABS170" i="3"/>
  <c r="ACR169" i="3"/>
  <c r="AFG170" i="3"/>
  <c r="AAG170" i="3"/>
  <c r="AAB170" i="3"/>
  <c r="UF170" i="3"/>
  <c r="UX169" i="3"/>
  <c r="AEP169" i="3"/>
  <c r="AAL169" i="3"/>
  <c r="XA170" i="3"/>
  <c r="ACM170" i="3"/>
  <c r="ADU170" i="3"/>
  <c r="ADI170" i="3"/>
  <c r="UF169" i="3"/>
  <c r="WS170" i="3"/>
  <c r="QL170" i="3"/>
  <c r="SK170" i="3"/>
  <c r="ABT169" i="3"/>
  <c r="AEV169" i="3"/>
  <c r="XS170" i="3"/>
  <c r="VX169" i="3"/>
  <c r="WF169" i="3"/>
  <c r="ZB169" i="3"/>
  <c r="ABL169" i="3"/>
  <c r="ZG170" i="3"/>
  <c r="TW170" i="3"/>
  <c r="VH169" i="3"/>
  <c r="YK169" i="3"/>
  <c r="VI169" i="3"/>
  <c r="XR170" i="3"/>
  <c r="ZY170" i="3"/>
  <c r="UD169" i="3"/>
  <c r="ZH155" i="3"/>
  <c r="AAP155" i="3"/>
  <c r="ZX155" i="3"/>
  <c r="VO155" i="3"/>
  <c r="ADS170" i="3"/>
  <c r="UL169" i="3"/>
  <c r="AET170" i="3"/>
  <c r="WW170" i="3"/>
  <c r="ACK170" i="3"/>
  <c r="ABO169" i="3"/>
  <c r="AEY169" i="3"/>
  <c r="XC170" i="3"/>
  <c r="WN170" i="3"/>
  <c r="ADJ170" i="3"/>
  <c r="AED170" i="3"/>
  <c r="ADC169" i="3"/>
  <c r="TU169" i="3"/>
  <c r="UY170" i="3"/>
  <c r="ADR170" i="3"/>
  <c r="ABA170" i="3"/>
  <c r="ACY170" i="3"/>
  <c r="ACE169" i="3"/>
  <c r="TJ170" i="3"/>
  <c r="AEV170" i="3"/>
  <c r="ABJ170" i="3"/>
  <c r="ZI170" i="3"/>
  <c r="QP170" i="3"/>
  <c r="VT169" i="3"/>
  <c r="YW169" i="3"/>
  <c r="SM170" i="3"/>
  <c r="UK170" i="3"/>
  <c r="VS170" i="3"/>
  <c r="AEO169" i="3"/>
  <c r="TI169" i="3"/>
  <c r="WA170" i="3"/>
  <c r="QX170" i="3"/>
  <c r="VF169" i="3"/>
  <c r="ACA169" i="3"/>
  <c r="ADD169" i="3"/>
  <c r="ABG170" i="3"/>
  <c r="YH169" i="3"/>
  <c r="ACD169" i="3"/>
  <c r="UA169" i="3"/>
  <c r="ADE169" i="3"/>
  <c r="ZU170" i="3"/>
  <c r="VI170" i="3"/>
  <c r="ABE169" i="3"/>
  <c r="AAM169" i="3"/>
  <c r="YC169" i="3"/>
  <c r="UV170" i="3"/>
  <c r="UH169" i="3"/>
  <c r="ACU169" i="3"/>
  <c r="AEM170" i="3"/>
  <c r="US170" i="3"/>
  <c r="RZ170" i="3"/>
  <c r="XG169" i="3"/>
  <c r="YT170" i="3"/>
  <c r="UJ169" i="3"/>
  <c r="ABG169" i="3"/>
  <c r="UC170" i="3"/>
  <c r="ACD170" i="3"/>
  <c r="AAN169" i="3"/>
  <c r="ST170" i="3"/>
  <c r="AAO169" i="3"/>
  <c r="AFF169" i="3"/>
  <c r="AEU169" i="3"/>
  <c r="UH170" i="3"/>
  <c r="RK170" i="3"/>
  <c r="AAR170" i="3"/>
  <c r="UQ169" i="3"/>
  <c r="VA169" i="3"/>
  <c r="ZI169" i="3"/>
  <c r="ADE170" i="3"/>
  <c r="XA169" i="3"/>
  <c r="WT169" i="3"/>
  <c r="WG169" i="3"/>
  <c r="AAC170" i="3"/>
  <c r="UP170" i="3"/>
  <c r="YY170" i="3"/>
  <c r="WC169" i="3"/>
  <c r="AAY169" i="3"/>
  <c r="AAP169" i="3"/>
  <c r="ABI169" i="3"/>
  <c r="AAV170" i="3"/>
  <c r="WU169" i="3"/>
  <c r="TG169" i="3"/>
  <c r="VU169" i="3"/>
  <c r="SD170" i="3"/>
  <c r="WT170" i="3"/>
  <c r="YR170" i="3"/>
  <c r="AAT169" i="3"/>
  <c r="SX170" i="3"/>
  <c r="UR170" i="3"/>
  <c r="VM169" i="3"/>
  <c r="VR169" i="3"/>
  <c r="UW169" i="3"/>
  <c r="ACP170" i="3"/>
  <c r="WN169" i="3"/>
  <c r="ZZ169" i="3"/>
  <c r="ACU170" i="3"/>
  <c r="YF169" i="3"/>
  <c r="ADS169" i="3"/>
  <c r="VO169" i="3"/>
  <c r="YR169" i="3"/>
  <c r="UU170" i="3"/>
  <c r="AFB170" i="3"/>
  <c r="ACW170" i="3"/>
  <c r="ABS169" i="3"/>
  <c r="WL170" i="3"/>
  <c r="WI169" i="3"/>
  <c r="VU170" i="3"/>
  <c r="WE169" i="3"/>
  <c r="ADU169" i="3"/>
  <c r="ZL170" i="3"/>
  <c r="VN170" i="3"/>
  <c r="SI170" i="3"/>
  <c r="ZR169" i="3"/>
  <c r="AAZ170" i="3"/>
  <c r="ADH170" i="3"/>
  <c r="TR170" i="3"/>
  <c r="ZG169" i="3"/>
  <c r="AFA170" i="3"/>
  <c r="ACO170" i="3"/>
  <c r="ACO169" i="3"/>
  <c r="ACH169" i="3"/>
  <c r="TS169" i="3"/>
  <c r="TD170" i="3"/>
  <c r="ZP170" i="3"/>
  <c r="SV170" i="3"/>
  <c r="YO170" i="3"/>
  <c r="XL169" i="3"/>
  <c r="AEA169" i="3"/>
  <c r="AFF170" i="3"/>
  <c r="PY170" i="3"/>
  <c r="RA170" i="3"/>
  <c r="SW170" i="3"/>
  <c r="ZE170" i="3"/>
  <c r="UI169" i="3"/>
  <c r="TP169" i="3"/>
  <c r="QS170" i="3"/>
  <c r="WR170" i="3"/>
  <c r="TM170" i="3"/>
  <c r="ABD170" i="3"/>
  <c r="AAR169" i="3"/>
  <c r="YZ169" i="3"/>
  <c r="AEG169" i="3"/>
  <c r="ABE170" i="3"/>
  <c r="AAN170" i="3"/>
  <c r="VD169" i="3"/>
  <c r="TL169" i="3"/>
  <c r="XD170" i="3"/>
  <c r="WE170" i="3"/>
  <c r="ACT169" i="3"/>
  <c r="YS169" i="3"/>
  <c r="ADC170" i="3"/>
  <c r="ZV170" i="3"/>
  <c r="ZT169" i="3"/>
  <c r="AES170" i="3"/>
  <c r="RM170" i="3"/>
  <c r="PV170" i="3"/>
  <c r="AER170" i="3"/>
  <c r="ACQ169" i="3"/>
  <c r="RY170" i="3"/>
  <c r="ABT170" i="3"/>
  <c r="UD170" i="3"/>
  <c r="TA170" i="3"/>
  <c r="VQ169" i="3"/>
  <c r="UY169" i="3"/>
  <c r="WI170" i="3"/>
  <c r="ABZ170" i="3"/>
  <c r="XW170" i="3"/>
  <c r="AAP170" i="3"/>
  <c r="RW170" i="3"/>
  <c r="TN169" i="3"/>
  <c r="ZE169" i="3"/>
  <c r="VL170" i="3"/>
  <c r="TZ170" i="3"/>
  <c r="AEI170" i="3"/>
  <c r="ACM169" i="3"/>
  <c r="ACZ169" i="3"/>
  <c r="ACX169" i="3"/>
  <c r="WY169" i="3"/>
  <c r="ADK170" i="3"/>
  <c r="TU170" i="3"/>
  <c r="YJ169" i="3"/>
  <c r="ZY169" i="3"/>
  <c r="SA170" i="3"/>
  <c r="XO169" i="3"/>
  <c r="AAX169" i="3"/>
  <c r="VV170" i="3"/>
  <c r="AEN170" i="3"/>
  <c r="UP169" i="3"/>
  <c r="TZ169" i="3"/>
  <c r="XE170" i="3"/>
  <c r="TT170" i="3"/>
  <c r="RI170" i="3"/>
  <c r="YW170" i="3"/>
  <c r="ABA169" i="3"/>
  <c r="AFA169" i="3"/>
  <c r="UK169" i="3"/>
  <c r="YG170" i="3"/>
  <c r="AAX170" i="3"/>
  <c r="ACS169" i="3"/>
  <c r="WY170" i="3"/>
  <c r="RS170" i="3"/>
  <c r="AEH169" i="3"/>
  <c r="TR169" i="3"/>
  <c r="TM169" i="3"/>
  <c r="US169" i="3"/>
  <c r="UM170" i="3"/>
  <c r="XF170" i="3"/>
  <c r="WO169" i="3"/>
  <c r="WH169" i="3"/>
  <c r="ABB169" i="3"/>
  <c r="TS170" i="3"/>
  <c r="XL170" i="3"/>
  <c r="ACN170" i="3"/>
  <c r="SS170" i="3"/>
  <c r="AAY170" i="3"/>
  <c r="ACH170" i="3"/>
  <c r="YE169" i="3"/>
  <c r="TQ169" i="3"/>
  <c r="WZ170" i="3"/>
  <c r="SQ170" i="3"/>
  <c r="ZZ170" i="3"/>
  <c r="AAH170" i="3"/>
  <c r="ABR169" i="3"/>
  <c r="WX169" i="3"/>
  <c r="ADT169" i="3"/>
  <c r="WQ170" i="3"/>
  <c r="WO170" i="3"/>
  <c r="VF170" i="3"/>
  <c r="AFD169" i="3"/>
  <c r="AEL169" i="3"/>
  <c r="QB170" i="3"/>
  <c r="TC170" i="3"/>
  <c r="ABI170" i="3"/>
  <c r="VY169" i="3"/>
  <c r="YB169" i="3"/>
  <c r="ACQ155" i="3"/>
  <c r="ZY155" i="3"/>
  <c r="VW155" i="3"/>
  <c r="XA155" i="3"/>
  <c r="ABA155" i="3"/>
  <c r="ADY170" i="3"/>
  <c r="TY170" i="3"/>
  <c r="UB170" i="3"/>
  <c r="SH170" i="3"/>
  <c r="AAS169" i="3"/>
  <c r="ADX169" i="3"/>
  <c r="VS169" i="3"/>
  <c r="ZF170" i="3"/>
  <c r="RV170" i="3"/>
  <c r="ABY170" i="3"/>
  <c r="ADN169" i="3"/>
  <c r="AEN169" i="3"/>
  <c r="ADL169" i="3"/>
  <c r="ABK169" i="3"/>
  <c r="QR170" i="3"/>
  <c r="AAG169" i="3"/>
  <c r="AEX169" i="3"/>
  <c r="RX170" i="3"/>
  <c r="SP170" i="3"/>
  <c r="XU170" i="3"/>
  <c r="TO169" i="3"/>
  <c r="AAS170" i="3"/>
  <c r="ABX170" i="3"/>
  <c r="YP170" i="3"/>
  <c r="ABF169" i="3"/>
  <c r="XK170" i="3"/>
  <c r="SN170" i="3"/>
  <c r="UL170" i="3"/>
  <c r="AEW170" i="3"/>
  <c r="ADA169" i="3"/>
  <c r="ZO169" i="3"/>
  <c r="QZ170" i="3"/>
  <c r="VP170" i="3"/>
  <c r="ACB170" i="3"/>
  <c r="ABC169" i="3"/>
  <c r="AEW169" i="3"/>
  <c r="AFB169" i="3"/>
  <c r="ZC170" i="3"/>
  <c r="AEA170" i="3"/>
  <c r="UB169" i="3"/>
  <c r="XN169" i="3"/>
  <c r="AAO170" i="3"/>
  <c r="XC169" i="3"/>
  <c r="ABP169" i="3"/>
  <c r="ADA170" i="3"/>
  <c r="ABO170" i="3"/>
  <c r="WB169" i="3"/>
  <c r="TB170" i="3"/>
  <c r="ABL170" i="3"/>
  <c r="QE170" i="3"/>
  <c r="ZN170" i="3"/>
  <c r="YG169" i="3"/>
  <c r="AAE169" i="3"/>
  <c r="XH170" i="3"/>
  <c r="ADB170" i="3"/>
  <c r="YM170" i="3"/>
  <c r="XX169" i="3"/>
  <c r="ADF169" i="3"/>
  <c r="ADJ169" i="3"/>
  <c r="SL170" i="3"/>
  <c r="SF170" i="3"/>
  <c r="UP155" i="3"/>
  <c r="WH170" i="3"/>
  <c r="ABN170" i="3"/>
  <c r="XR169" i="3"/>
  <c r="XV169" i="3"/>
  <c r="QD170" i="3"/>
  <c r="TX169" i="3"/>
  <c r="ZQ170" i="3"/>
  <c r="ABB170" i="3"/>
  <c r="SY170" i="3"/>
  <c r="ZJ169" i="3"/>
  <c r="AEM169" i="3"/>
  <c r="AEP170" i="3"/>
  <c r="QG170" i="3"/>
  <c r="SC170" i="3"/>
  <c r="YL169" i="3"/>
  <c r="ACJ170" i="3"/>
  <c r="ZM170" i="3"/>
  <c r="ADD170" i="3"/>
  <c r="AAT170" i="3"/>
  <c r="WQ169" i="3"/>
  <c r="ABD169" i="3"/>
  <c r="VY170" i="3"/>
  <c r="AAU170" i="3"/>
  <c r="AEJ169" i="3"/>
  <c r="VP169" i="3"/>
  <c r="UI170" i="3"/>
  <c r="ACS170" i="3"/>
  <c r="YI170" i="3"/>
  <c r="TO170" i="3"/>
  <c r="XK169" i="3"/>
  <c r="ADV169" i="3"/>
  <c r="ACB169" i="3"/>
  <c r="XM170" i="3"/>
  <c r="TG170" i="3"/>
  <c r="AEF170" i="3"/>
  <c r="TK170" i="3"/>
  <c r="XD169" i="3"/>
  <c r="UO169" i="3"/>
  <c r="AEO170" i="3"/>
  <c r="WX170" i="3"/>
  <c r="TH170" i="3"/>
  <c r="YN170" i="3"/>
  <c r="ACK169" i="3"/>
  <c r="ZU169" i="3"/>
  <c r="YX170" i="3"/>
  <c r="AAW170" i="3"/>
  <c r="VN169" i="3"/>
  <c r="ACI170" i="3"/>
  <c r="ABF170" i="3"/>
  <c r="VE170" i="3"/>
  <c r="WB170" i="3"/>
  <c r="ADM169" i="3"/>
  <c r="RE170" i="3"/>
  <c r="ADX170" i="3"/>
  <c r="ABR170" i="3"/>
  <c r="ADM170" i="3"/>
  <c r="ACF170" i="3"/>
  <c r="VC169" i="3"/>
  <c r="ABM169" i="3"/>
  <c r="ADP169" i="3"/>
  <c r="VX170" i="3"/>
  <c r="AEC170" i="3"/>
  <c r="YM169" i="3"/>
  <c r="WJ169" i="3"/>
  <c r="ACR170" i="3"/>
  <c r="XQ170" i="3"/>
  <c r="AFG169" i="3"/>
  <c r="RL170" i="3"/>
  <c r="ZK170" i="3"/>
  <c r="QA170" i="3"/>
  <c r="YD170" i="3"/>
  <c r="ZR170" i="3"/>
  <c r="TT169" i="3"/>
  <c r="XU169" i="3"/>
  <c r="TN170" i="3"/>
  <c r="ACG169" i="3"/>
  <c r="UJ170" i="3"/>
  <c r="ZA169" i="3"/>
  <c r="YH170" i="3"/>
  <c r="ABW170" i="3"/>
  <c r="ABM170" i="3"/>
  <c r="VK169" i="3"/>
  <c r="VB169" i="3"/>
  <c r="ADW170" i="3"/>
  <c r="ACY169" i="3"/>
  <c r="RB170" i="3"/>
  <c r="AEU170" i="3"/>
  <c r="WV169" i="3"/>
  <c r="VZ169" i="3"/>
  <c r="ZO170" i="3"/>
  <c r="YO169" i="3"/>
  <c r="ZL169" i="3"/>
  <c r="PT170" i="3"/>
  <c r="ADG170" i="3"/>
  <c r="AAJ170" i="3"/>
  <c r="ACC169" i="3"/>
  <c r="ABV169" i="3"/>
  <c r="YB170" i="3"/>
  <c r="XB170" i="3"/>
  <c r="TE170" i="3"/>
  <c r="YC170" i="3"/>
  <c r="UG170" i="3"/>
  <c r="YA169" i="3"/>
  <c r="UE169" i="3"/>
  <c r="ADT170" i="3"/>
  <c r="VR170" i="3"/>
  <c r="AEX170" i="3"/>
  <c r="QV170" i="3"/>
  <c r="RN170" i="3"/>
  <c r="ADK169" i="3"/>
  <c r="AAI169" i="3"/>
  <c r="XT170" i="3"/>
  <c r="QU170" i="3"/>
  <c r="RH170" i="3"/>
  <c r="QJ170" i="3"/>
  <c r="AEY170" i="3"/>
  <c r="AEK170" i="3"/>
  <c r="XW169" i="3"/>
  <c r="UU169" i="3"/>
  <c r="ZA170" i="3"/>
  <c r="ZH170" i="3"/>
  <c r="QH170" i="3"/>
  <c r="WD169" i="3"/>
  <c r="XP170" i="3"/>
  <c r="AFE169" i="3"/>
  <c r="XJ169" i="3"/>
  <c r="XX170" i="3"/>
  <c r="TL170" i="3"/>
  <c r="ZH169" i="3"/>
  <c r="ADI169" i="3"/>
  <c r="AAQ169" i="3"/>
  <c r="WC170" i="3"/>
  <c r="XO170" i="3"/>
  <c r="ACP169" i="3"/>
  <c r="WM170" i="3"/>
  <c r="ACA170" i="3"/>
  <c r="ADQ170" i="3"/>
  <c r="UN170" i="3"/>
  <c r="ABH169" i="3"/>
  <c r="AEQ169" i="3"/>
  <c r="RT170" i="3"/>
  <c r="ABY169" i="3"/>
  <c r="TY169" i="3"/>
  <c r="RQ170" i="3"/>
  <c r="YS170" i="3"/>
  <c r="WS169" i="3"/>
  <c r="WK169" i="3"/>
  <c r="VG169" i="3"/>
  <c r="VG170" i="3"/>
  <c r="ACL170" i="3"/>
  <c r="AEI169" i="3"/>
  <c r="ABP170" i="3"/>
  <c r="ADF170" i="3"/>
  <c r="WM169" i="3"/>
  <c r="ZP169" i="3"/>
  <c r="AAW169" i="3"/>
  <c r="SO170" i="3"/>
  <c r="WP170" i="3"/>
  <c r="PZ170" i="3"/>
  <c r="AER169" i="3"/>
  <c r="XQ169" i="3"/>
  <c r="VE169" i="3"/>
  <c r="AFC170" i="3"/>
  <c r="RO170" i="3"/>
  <c r="UE170" i="3"/>
  <c r="WW169" i="3"/>
  <c r="UG169" i="3"/>
  <c r="AAU169" i="3"/>
  <c r="PS170" i="3"/>
  <c r="ACQ170" i="3"/>
  <c r="ACV169" i="3"/>
  <c r="AAZ169" i="3"/>
  <c r="VO170" i="3"/>
  <c r="AED169" i="3"/>
  <c r="ABX169" i="3"/>
  <c r="AAF170" i="3"/>
  <c r="ZQ169" i="3"/>
  <c r="VK170" i="3"/>
  <c r="YT169" i="3"/>
  <c r="UM169" i="3"/>
  <c r="SB170" i="3"/>
  <c r="TV170" i="3"/>
  <c r="ACF155" i="3"/>
  <c r="ACK155" i="3"/>
  <c r="AAY155" i="3"/>
  <c r="AAD170" i="3"/>
  <c r="UZ170" i="3"/>
  <c r="TF169" i="3"/>
  <c r="UW170" i="3"/>
  <c r="VW169" i="3"/>
  <c r="ZC169" i="3"/>
  <c r="PQ170" i="3"/>
  <c r="XJ170" i="3"/>
  <c r="WF170" i="3"/>
  <c r="ACF169" i="3"/>
  <c r="ADG169" i="3"/>
  <c r="WZ169" i="3"/>
  <c r="ZX169" i="3"/>
  <c r="VD170" i="3"/>
  <c r="TV169" i="3"/>
  <c r="ACI169" i="3"/>
  <c r="YU169" i="3"/>
  <c r="QC170" i="3"/>
  <c r="RC170" i="3"/>
  <c r="ZS170" i="3"/>
  <c r="VH170" i="3"/>
  <c r="VJ170" i="3"/>
  <c r="ACJ169" i="3"/>
  <c r="ADP170" i="3"/>
  <c r="TX170" i="3"/>
  <c r="YZ170" i="3"/>
  <c r="AEJ170" i="3"/>
  <c r="ZF169" i="3"/>
  <c r="TW169" i="3"/>
  <c r="WD170" i="3"/>
  <c r="QW170" i="3"/>
  <c r="ACC170" i="3"/>
  <c r="XP169" i="3"/>
  <c r="YD169" i="3"/>
  <c r="YV169" i="3"/>
  <c r="AEE169" i="3"/>
  <c r="ACW169" i="3"/>
  <c r="TF170" i="3"/>
  <c r="RD170" i="3"/>
  <c r="VT170" i="3"/>
  <c r="PU170" i="3"/>
  <c r="AEB169" i="3"/>
  <c r="ADL170" i="3"/>
  <c r="AAV169" i="3"/>
  <c r="ADY169" i="3"/>
  <c r="ACZ170" i="3"/>
  <c r="AEL170" i="3"/>
  <c r="XY169" i="3"/>
  <c r="YF170" i="3"/>
  <c r="YK170" i="3"/>
  <c r="SZ170" i="3"/>
  <c r="YY169" i="3"/>
  <c r="AAI170" i="3"/>
  <c r="TQ170" i="3"/>
  <c r="AEC169" i="3"/>
  <c r="ACN169" i="3"/>
  <c r="TK169" i="3"/>
  <c r="XZ170" i="3"/>
  <c r="UO170" i="3"/>
  <c r="XY170" i="3"/>
  <c r="UT169" i="3"/>
  <c r="VM170" i="3"/>
  <c r="YE170" i="3"/>
  <c r="AET169" i="3"/>
  <c r="ADV170" i="3"/>
  <c r="QK170" i="3"/>
  <c r="VL169" i="3"/>
  <c r="WV170" i="3"/>
  <c r="ADZ170" i="3"/>
  <c r="ADB169" i="3"/>
  <c r="AAJ169" i="3"/>
  <c r="SU170" i="3"/>
  <c r="AAM170" i="3"/>
  <c r="VB170" i="3"/>
  <c r="ABU170" i="3"/>
  <c r="UV169" i="3"/>
  <c r="ABN169" i="3"/>
  <c r="ADQ169" i="3"/>
  <c r="YQ169" i="3"/>
  <c r="VA170" i="3"/>
  <c r="ABQ170" i="3"/>
  <c r="AFD170" i="3"/>
  <c r="ZB170" i="3"/>
  <c r="AAK170" i="3"/>
  <c r="ADO169" i="3"/>
  <c r="XF169" i="3"/>
  <c r="ZS169" i="3"/>
  <c r="XE169" i="3"/>
  <c r="UA170" i="3"/>
  <c r="YJ170" i="3"/>
  <c r="ADN170" i="3"/>
  <c r="PX170" i="3"/>
  <c r="YQ170" i="3"/>
  <c r="AEZ169" i="3"/>
  <c r="WP169" i="3"/>
  <c r="QN170" i="3"/>
  <c r="ZJ170" i="3"/>
  <c r="VW170" i="3"/>
  <c r="ACT170" i="3"/>
  <c r="YX169" i="3"/>
  <c r="ADW169" i="3"/>
  <c r="XZ169" i="3"/>
  <c r="RF170" i="3"/>
  <c r="WJ170" i="3"/>
  <c r="TJ169" i="3"/>
  <c r="YI169" i="3"/>
  <c r="ACV170" i="3"/>
  <c r="ADZ169" i="3"/>
  <c r="AFE170" i="3"/>
  <c r="AEG170" i="3"/>
  <c r="PW170" i="3"/>
  <c r="AEK169" i="3"/>
  <c r="AAA169" i="3"/>
  <c r="UC169" i="3"/>
  <c r="TI170" i="3"/>
  <c r="ACX170" i="3"/>
  <c r="ABZ169" i="3"/>
  <c r="ACD147" i="3"/>
  <c r="ABI133" i="3"/>
  <c r="UR155" i="3"/>
  <c r="AAD155" i="3"/>
  <c r="UK155" i="3"/>
  <c r="ADB155" i="3"/>
  <c r="AEI155" i="3"/>
  <c r="XL133" i="3"/>
  <c r="AAS133" i="3"/>
  <c r="AAI155" i="3"/>
  <c r="UE155" i="3"/>
  <c r="ABO155" i="3"/>
  <c r="YP155" i="3"/>
  <c r="VN133" i="3"/>
  <c r="US155" i="3"/>
  <c r="YH155" i="3"/>
  <c r="WA155" i="3"/>
  <c r="ACP133" i="3"/>
  <c r="WE155" i="3"/>
  <c r="WU133" i="3"/>
  <c r="VM155" i="3"/>
  <c r="ADY155" i="3"/>
  <c r="ABU133" i="3"/>
  <c r="VH133" i="3"/>
  <c r="AAF133" i="3"/>
  <c r="TP147" i="3"/>
  <c r="ADW155" i="3"/>
  <c r="UQ155" i="3"/>
  <c r="TO155" i="3"/>
  <c r="ZL155" i="3"/>
  <c r="UV155" i="3"/>
  <c r="VC155" i="3"/>
  <c r="XU133" i="3"/>
  <c r="AZ161" i="3"/>
  <c r="JW161" i="3"/>
  <c r="ZR161" i="3"/>
  <c r="AN35" i="4" s="1"/>
  <c r="ABL155" i="3"/>
  <c r="TX155" i="3"/>
  <c r="TL155" i="3"/>
  <c r="AEL155" i="3"/>
  <c r="ABM161" i="3"/>
  <c r="AO35" i="4" s="1"/>
  <c r="TG161" i="3"/>
  <c r="AH35" i="4" s="1"/>
  <c r="HI161" i="3"/>
  <c r="UL155" i="3"/>
  <c r="WP155" i="3"/>
  <c r="ACD155" i="3"/>
  <c r="CF161" i="3"/>
  <c r="T34" i="4" s="1"/>
  <c r="T17" i="4" s="1"/>
  <c r="IE161" i="3"/>
  <c r="Y35" i="4" s="1"/>
  <c r="ACN155" i="3"/>
  <c r="ZQ155" i="3"/>
  <c r="ACO155" i="3"/>
  <c r="YR155" i="3"/>
  <c r="XF155" i="3"/>
  <c r="TK155" i="3"/>
  <c r="ADC155" i="3"/>
  <c r="XD155" i="3"/>
  <c r="AFB155" i="3"/>
  <c r="AAN155" i="3"/>
  <c r="WI155" i="3"/>
  <c r="OU145" i="3"/>
  <c r="ADG155" i="3"/>
  <c r="AEB155" i="3"/>
  <c r="AAM155" i="3"/>
  <c r="TP155" i="3"/>
  <c r="ADF155" i="3"/>
  <c r="XC147" i="3"/>
  <c r="TN147" i="3"/>
  <c r="TJ147" i="3"/>
  <c r="AAW155" i="3"/>
  <c r="AEN155" i="3"/>
  <c r="ADV155" i="3"/>
  <c r="UT155" i="3"/>
  <c r="YO155" i="3"/>
  <c r="XZ155" i="3"/>
  <c r="ADP155" i="3"/>
  <c r="XE155" i="3"/>
  <c r="ABK155" i="3"/>
  <c r="WZ147" i="3"/>
  <c r="VS147" i="3"/>
  <c r="US147" i="3"/>
  <c r="MC161" i="3"/>
  <c r="WR155" i="3"/>
  <c r="TN155" i="3"/>
  <c r="AEA155" i="3"/>
  <c r="AAK155" i="3"/>
  <c r="UZ155" i="3"/>
  <c r="ZE155" i="3"/>
  <c r="YA155" i="3"/>
  <c r="WB155" i="3"/>
  <c r="UI155" i="3"/>
  <c r="VJ155" i="3"/>
  <c r="TM133" i="3"/>
  <c r="UP147" i="3"/>
  <c r="OD161" i="3"/>
  <c r="AD35" i="4" s="1"/>
  <c r="XC155" i="3"/>
  <c r="TH155" i="3"/>
  <c r="UA155" i="3"/>
  <c r="AAR155" i="3"/>
  <c r="AEF155" i="3"/>
  <c r="XY161" i="3"/>
  <c r="AL34" i="4" s="1"/>
  <c r="QT161" i="3"/>
  <c r="XX155" i="3"/>
  <c r="ZB155" i="3"/>
  <c r="WQ155" i="3"/>
  <c r="ZW155" i="3"/>
  <c r="ML161" i="3"/>
  <c r="DX161" i="3"/>
  <c r="U34" i="4" s="1"/>
  <c r="U17" i="4" s="1"/>
  <c r="JV161" i="3"/>
  <c r="YX155" i="3"/>
  <c r="OZ161" i="3"/>
  <c r="AE35" i="4" s="1"/>
  <c r="GX161" i="3"/>
  <c r="ACC155" i="3"/>
  <c r="AAC155" i="3"/>
  <c r="AAX155" i="3"/>
  <c r="ACH155" i="3"/>
  <c r="ACG155" i="3"/>
  <c r="AEK155" i="3"/>
  <c r="AER155" i="3"/>
  <c r="YF155" i="3"/>
  <c r="BJ161" i="3"/>
  <c r="ABI155" i="3"/>
  <c r="AEZ155" i="3"/>
  <c r="TM155" i="3"/>
  <c r="WU155" i="3"/>
  <c r="AEX155" i="3"/>
  <c r="ADD155" i="3"/>
  <c r="VH155" i="3"/>
  <c r="VN155" i="3"/>
  <c r="XL155" i="3"/>
  <c r="UQ147" i="3"/>
  <c r="ADW147" i="3"/>
  <c r="ACC147" i="3"/>
  <c r="AET147" i="3"/>
  <c r="VJ147" i="3"/>
  <c r="VA147" i="3"/>
  <c r="AAD147" i="3"/>
  <c r="XT147" i="3"/>
  <c r="TI147" i="3"/>
  <c r="XP147" i="3"/>
  <c r="ACH147" i="3"/>
  <c r="ADT147" i="3"/>
  <c r="T161" i="3"/>
  <c r="R18" i="4" s="1"/>
  <c r="JT161" i="3"/>
  <c r="ER161" i="3"/>
  <c r="V35" i="4" s="1"/>
  <c r="WI161" i="3"/>
  <c r="AK35" i="4" s="1"/>
  <c r="RD161" i="3"/>
  <c r="MB161" i="3"/>
  <c r="VZ147" i="3"/>
  <c r="VU147" i="3"/>
  <c r="WV147" i="3"/>
  <c r="AAL147" i="3"/>
  <c r="VY147" i="3"/>
  <c r="AAC147" i="3"/>
  <c r="AAQ147" i="3"/>
  <c r="MN161" i="3"/>
  <c r="AC35" i="4" s="1"/>
  <c r="SB161" i="3"/>
  <c r="AG34" i="4" s="1"/>
  <c r="HL161" i="3"/>
  <c r="AEU147" i="3"/>
  <c r="ABP147" i="3"/>
  <c r="AEB161" i="3"/>
  <c r="AQ35" i="4" s="1"/>
  <c r="R167" i="3"/>
  <c r="S167" i="3"/>
  <c r="T167" i="3"/>
  <c r="DZ167" i="3"/>
  <c r="KJ167" i="3"/>
  <c r="EO167" i="3"/>
  <c r="FR167" i="3"/>
  <c r="PF167" i="3"/>
  <c r="CU167" i="3"/>
  <c r="AB167" i="3"/>
  <c r="JA167" i="3"/>
  <c r="JZ167" i="3"/>
  <c r="BO167" i="3"/>
  <c r="NJ167" i="3"/>
  <c r="IC167" i="3"/>
  <c r="OQ167" i="3"/>
  <c r="LM167" i="3"/>
  <c r="FA167" i="3"/>
  <c r="LY167" i="3"/>
  <c r="PG167" i="3"/>
  <c r="HG167" i="3"/>
  <c r="BM167" i="3"/>
  <c r="CO167" i="3"/>
  <c r="MH167" i="3"/>
  <c r="NA167" i="3"/>
  <c r="AR167" i="3"/>
  <c r="ED167" i="3"/>
  <c r="EX167" i="3"/>
  <c r="JH161" i="3"/>
  <c r="AAF147" i="3"/>
  <c r="YX147" i="3"/>
  <c r="WB147" i="3"/>
  <c r="YY147" i="3"/>
  <c r="AEI147" i="3"/>
  <c r="ADA147" i="3"/>
  <c r="AEJ147" i="3"/>
  <c r="YT147" i="3"/>
  <c r="AAI147" i="3"/>
  <c r="AEH147" i="3"/>
  <c r="ZO147" i="3"/>
  <c r="ABW147" i="3"/>
  <c r="ACB147" i="3"/>
  <c r="AAA147" i="3"/>
  <c r="YS147" i="3"/>
  <c r="UF147" i="3"/>
  <c r="XZ147" i="3"/>
  <c r="VC147" i="3"/>
  <c r="UB147" i="3"/>
  <c r="UR147" i="3"/>
  <c r="ZD147" i="3"/>
  <c r="ABX147" i="3"/>
  <c r="ABG147" i="3"/>
  <c r="ADU147" i="3"/>
  <c r="TS147" i="3"/>
  <c r="ACI147" i="3"/>
  <c r="ADY147" i="3"/>
  <c r="ACZ147" i="3"/>
  <c r="UU147" i="3"/>
  <c r="UY147" i="3"/>
  <c r="YF147" i="3"/>
  <c r="WS147" i="3"/>
  <c r="ZG147" i="3"/>
  <c r="WC147" i="3"/>
  <c r="ZC147" i="3"/>
  <c r="ZV147" i="3"/>
  <c r="AEP147" i="3"/>
  <c r="YW147" i="3"/>
  <c r="VV147" i="3"/>
  <c r="YC147" i="3"/>
  <c r="ACQ147" i="3"/>
  <c r="TX147" i="3"/>
  <c r="ZX147" i="3"/>
  <c r="VR147" i="3"/>
  <c r="UA147" i="3"/>
  <c r="ABD147" i="3"/>
  <c r="XO147" i="3"/>
  <c r="VF147" i="3"/>
  <c r="ABI147" i="3"/>
  <c r="ACT147" i="3"/>
  <c r="AED147" i="3"/>
  <c r="ACM147" i="3"/>
  <c r="ABN147" i="3"/>
  <c r="XL147" i="3"/>
  <c r="VB147" i="3"/>
  <c r="AFD147" i="3"/>
  <c r="XN147" i="3"/>
  <c r="XQ147" i="3"/>
  <c r="ACG147" i="3"/>
  <c r="YL147" i="3"/>
  <c r="XD147" i="3"/>
  <c r="TU147" i="3"/>
  <c r="AAW147" i="3"/>
  <c r="AAJ147" i="3"/>
  <c r="ACV147" i="3"/>
  <c r="TV147" i="3"/>
  <c r="TT147" i="3"/>
  <c r="ADO147" i="3"/>
  <c r="AAP147" i="3"/>
  <c r="WI147" i="3"/>
  <c r="VN147" i="3"/>
  <c r="TW147" i="3"/>
  <c r="XB147" i="3"/>
  <c r="WM147" i="3"/>
  <c r="ZF147" i="3"/>
  <c r="YM147" i="3"/>
  <c r="YP147" i="3"/>
  <c r="ZY147" i="3"/>
  <c r="ACN147" i="3"/>
  <c r="XY147" i="3"/>
  <c r="ABJ147" i="3"/>
  <c r="XM147" i="3"/>
  <c r="UJ147" i="3"/>
  <c r="AES147" i="3"/>
  <c r="WJ147" i="3"/>
  <c r="ADQ147" i="3"/>
  <c r="ABQ147" i="3"/>
  <c r="YI147" i="3"/>
  <c r="ACS147" i="3"/>
  <c r="WP147" i="3"/>
  <c r="AFC147" i="3"/>
  <c r="ADV147" i="3"/>
  <c r="YH147" i="3"/>
  <c r="ABO147" i="3"/>
  <c r="UV147" i="3"/>
  <c r="AAM147" i="3"/>
  <c r="ABM147" i="3"/>
  <c r="AAV147" i="3"/>
  <c r="XG147" i="3"/>
  <c r="ZK133" i="3"/>
  <c r="YZ133" i="3"/>
  <c r="TZ133" i="3"/>
  <c r="XM133" i="3"/>
  <c r="TE133" i="3"/>
  <c r="UC133" i="3"/>
  <c r="SF133" i="3"/>
  <c r="QT133" i="3"/>
  <c r="RI133" i="3"/>
  <c r="QO133" i="3"/>
  <c r="UG133" i="3"/>
  <c r="ACA133" i="3"/>
  <c r="SV133" i="3"/>
  <c r="YC133" i="3"/>
  <c r="AEZ133" i="3"/>
  <c r="VT133" i="3"/>
  <c r="VA133" i="3"/>
  <c r="SO133" i="3"/>
  <c r="PS133" i="3"/>
  <c r="YV133" i="3"/>
  <c r="WG133" i="3"/>
  <c r="ABH133" i="3"/>
  <c r="QF133" i="3"/>
  <c r="ACX133" i="3"/>
  <c r="PY133" i="3"/>
  <c r="XG133" i="3"/>
  <c r="UF133" i="3"/>
  <c r="RT133" i="3"/>
  <c r="AFF133" i="3"/>
  <c r="XB133" i="3"/>
  <c r="ADV133" i="3"/>
  <c r="ADD133" i="3"/>
  <c r="SG133" i="3"/>
  <c r="TY133" i="3"/>
  <c r="ZU133" i="3"/>
  <c r="QW133" i="3"/>
  <c r="SX133" i="3"/>
  <c r="ADK147" i="3"/>
  <c r="AEE147" i="3"/>
  <c r="ABF147" i="3"/>
  <c r="YQ147" i="3"/>
  <c r="ACP147" i="3"/>
  <c r="XK133" i="3"/>
  <c r="AFE133" i="3"/>
  <c r="VZ133" i="3"/>
  <c r="AEO133" i="3"/>
  <c r="ACW133" i="3"/>
  <c r="WL133" i="3"/>
  <c r="AEP133" i="3"/>
  <c r="YU133" i="3"/>
  <c r="AEU133" i="3"/>
  <c r="WS133" i="3"/>
  <c r="ADI133" i="3"/>
  <c r="AFC133" i="3"/>
  <c r="ACB133" i="3"/>
  <c r="SS133" i="3"/>
  <c r="SJ133" i="3"/>
  <c r="SC133" i="3"/>
  <c r="AAY133" i="3"/>
  <c r="SQ133" i="3"/>
  <c r="ZF133" i="3"/>
  <c r="AAJ133" i="3"/>
  <c r="YA133" i="3"/>
  <c r="UD133" i="3"/>
  <c r="ZS133" i="3"/>
  <c r="YT133" i="3"/>
  <c r="ABP133" i="3"/>
  <c r="WX133" i="3"/>
  <c r="SY133" i="3"/>
  <c r="WM133" i="3"/>
  <c r="PT133" i="3"/>
  <c r="WN133" i="3"/>
  <c r="VB133" i="3"/>
  <c r="QP133" i="3"/>
  <c r="QS133" i="3"/>
  <c r="RU133" i="3"/>
  <c r="YD133" i="3"/>
  <c r="ACJ147" i="3"/>
  <c r="AAE147" i="3"/>
  <c r="ZW147" i="3"/>
  <c r="ADM147" i="3"/>
  <c r="ZL147" i="3"/>
  <c r="ABR147" i="3"/>
  <c r="ABT147" i="3"/>
  <c r="ZV133" i="3"/>
  <c r="TF133" i="3"/>
  <c r="AEQ133" i="3"/>
  <c r="AAA133" i="3"/>
  <c r="QE133" i="3"/>
  <c r="AAE133" i="3"/>
  <c r="AAK133" i="3"/>
  <c r="UW133" i="3"/>
  <c r="ZT133" i="3"/>
  <c r="QM133" i="3"/>
  <c r="ACZ133" i="3"/>
  <c r="WO133" i="3"/>
  <c r="ACO133" i="3"/>
  <c r="QX133" i="3"/>
  <c r="ST133" i="3"/>
  <c r="PU133" i="3"/>
  <c r="QD133" i="3"/>
  <c r="AEF133" i="3"/>
  <c r="RA133" i="3"/>
  <c r="SA133" i="3"/>
  <c r="YY133" i="3"/>
  <c r="ADS133" i="3"/>
  <c r="UO133" i="3"/>
  <c r="XP133" i="3"/>
  <c r="AEV133" i="3"/>
  <c r="ADL133" i="3"/>
  <c r="ABJ133" i="3"/>
  <c r="AET133" i="3"/>
  <c r="ADJ133" i="3"/>
  <c r="UT133" i="3"/>
  <c r="AFA133" i="3"/>
  <c r="ACR133" i="3"/>
  <c r="AFF147" i="3"/>
  <c r="UH147" i="3"/>
  <c r="ZP147" i="3"/>
  <c r="YA147" i="3"/>
  <c r="XR147" i="3"/>
  <c r="AAO147" i="3"/>
  <c r="YK147" i="3"/>
  <c r="WL147" i="3"/>
  <c r="VE133" i="3"/>
  <c r="VL133" i="3"/>
  <c r="XV133" i="3"/>
  <c r="SP133" i="3"/>
  <c r="SW133" i="3"/>
  <c r="XN133" i="3"/>
  <c r="AAH133" i="3"/>
  <c r="YM133" i="3"/>
  <c r="ADU133" i="3"/>
  <c r="VQ133" i="3"/>
  <c r="ZC133" i="3"/>
  <c r="QK133" i="3"/>
  <c r="ADE133" i="3"/>
  <c r="RS133" i="3"/>
  <c r="ACS133" i="3"/>
  <c r="AAO133" i="3"/>
  <c r="TB133" i="3"/>
  <c r="ZZ133" i="3"/>
  <c r="WW133" i="3"/>
  <c r="RR133" i="3"/>
  <c r="ADX133" i="3"/>
  <c r="US133" i="3"/>
  <c r="QV133" i="3"/>
  <c r="ZO133" i="3"/>
  <c r="PX133" i="3"/>
  <c r="YJ133" i="3"/>
  <c r="VG133" i="3"/>
  <c r="YO147" i="3"/>
  <c r="ADF147" i="3"/>
  <c r="YD147" i="3"/>
  <c r="ZB147" i="3"/>
  <c r="ACR147" i="3"/>
  <c r="UI147" i="3"/>
  <c r="TX133" i="3"/>
  <c r="QZ133" i="3"/>
  <c r="RW133" i="3"/>
  <c r="AED133" i="3"/>
  <c r="ZN133" i="3"/>
  <c r="ZA133" i="3"/>
  <c r="RC133" i="3"/>
  <c r="AEG133" i="3"/>
  <c r="ACU133" i="3"/>
  <c r="VV133" i="3"/>
  <c r="ABN133" i="3"/>
  <c r="ABF133" i="3"/>
  <c r="QG133" i="3"/>
  <c r="RY133" i="3"/>
  <c r="SN133" i="3"/>
  <c r="SR133" i="3"/>
  <c r="VY133" i="3"/>
  <c r="WT133" i="3"/>
  <c r="XI133" i="3"/>
  <c r="QJ133" i="3"/>
  <c r="SE133" i="3"/>
  <c r="ZM133" i="3"/>
  <c r="AEC133" i="3"/>
  <c r="ZG133" i="3"/>
  <c r="ADR133" i="3"/>
  <c r="UB133" i="3"/>
  <c r="ZI133" i="3"/>
  <c r="UN133" i="3"/>
  <c r="YL133" i="3"/>
  <c r="AAG133" i="3"/>
  <c r="ACA147" i="3"/>
  <c r="YV147" i="3"/>
  <c r="ADB147" i="3"/>
  <c r="ZQ147" i="3"/>
  <c r="VT147" i="3"/>
  <c r="WY147" i="3"/>
  <c r="VI133" i="3"/>
  <c r="AES133" i="3"/>
  <c r="TT133" i="3"/>
  <c r="WF133" i="3"/>
  <c r="ADK133" i="3"/>
  <c r="XO133" i="3"/>
  <c r="ABM133" i="3"/>
  <c r="UH133" i="3"/>
  <c r="ABD133" i="3"/>
  <c r="ADH133" i="3"/>
  <c r="AEY133" i="3"/>
  <c r="WV133" i="3"/>
  <c r="ABB133" i="3"/>
  <c r="SD133" i="3"/>
  <c r="YG133" i="3"/>
  <c r="YK133" i="3"/>
  <c r="AEI133" i="3"/>
  <c r="WA147" i="3"/>
  <c r="AAK147" i="3"/>
  <c r="QY133" i="3"/>
  <c r="AEH133" i="3"/>
  <c r="AAM133" i="3"/>
  <c r="RV133" i="3"/>
  <c r="XY133" i="3"/>
  <c r="ABG133" i="3"/>
  <c r="ABV133" i="3"/>
  <c r="YS133" i="3"/>
  <c r="RO133" i="3"/>
  <c r="AAU133" i="3"/>
  <c r="AAP133" i="3"/>
  <c r="ABY133" i="3"/>
  <c r="QC133" i="3"/>
  <c r="RQ133" i="3"/>
  <c r="ZJ133" i="3"/>
  <c r="XR133" i="3"/>
  <c r="RL133" i="3"/>
  <c r="WZ133" i="3"/>
  <c r="VO133" i="3"/>
  <c r="NY145" i="3"/>
  <c r="FR145" i="3"/>
  <c r="BG145" i="3"/>
  <c r="GF145" i="3"/>
  <c r="KS145" i="3"/>
  <c r="DG145" i="3"/>
  <c r="IC145" i="3"/>
  <c r="HJ145" i="3"/>
  <c r="IJ145" i="3"/>
  <c r="NI145" i="3"/>
  <c r="FE145" i="3"/>
  <c r="CT145" i="3"/>
  <c r="CG145" i="3"/>
  <c r="KD145" i="3"/>
  <c r="MO145" i="3"/>
  <c r="DB145" i="3"/>
  <c r="NW145" i="3"/>
  <c r="LT145" i="3"/>
  <c r="EQ145" i="3"/>
  <c r="BT145" i="3"/>
  <c r="FH145" i="3"/>
  <c r="KI145" i="3"/>
  <c r="GW145" i="3"/>
  <c r="BY145" i="3"/>
  <c r="BV145" i="3"/>
  <c r="NF145" i="3"/>
  <c r="OZ145" i="3"/>
  <c r="CX145" i="3"/>
  <c r="MV145" i="3"/>
  <c r="KE145" i="3"/>
  <c r="GY145" i="3"/>
  <c r="CA145" i="3"/>
  <c r="EZ145" i="3"/>
  <c r="GP145" i="3"/>
  <c r="KZ145" i="3"/>
  <c r="IH145" i="3"/>
  <c r="BH145" i="3"/>
  <c r="LN145" i="3"/>
  <c r="HW145" i="3"/>
  <c r="MQ145" i="3"/>
  <c r="FG145" i="3"/>
  <c r="JM145" i="3"/>
  <c r="BZ145" i="3"/>
  <c r="DD145" i="3"/>
  <c r="HS145" i="3"/>
  <c r="JG145" i="3"/>
  <c r="HQ145" i="3"/>
  <c r="FV145" i="3"/>
  <c r="LG145" i="3"/>
  <c r="DI145" i="3"/>
  <c r="GN145" i="3"/>
  <c r="CS145" i="3"/>
  <c r="EL145" i="3"/>
  <c r="MS145" i="3"/>
  <c r="ND145" i="3"/>
  <c r="NG145" i="3"/>
  <c r="EJ145" i="3"/>
  <c r="JA145" i="3"/>
  <c r="FY145" i="3"/>
  <c r="BB145" i="3"/>
  <c r="EG145" i="3"/>
  <c r="HU145" i="3"/>
  <c r="KX145" i="3"/>
  <c r="BL145" i="3"/>
  <c r="GU145" i="3"/>
  <c r="DX145" i="3"/>
  <c r="LA145" i="3"/>
  <c r="KA145" i="3"/>
  <c r="MA145" i="3"/>
  <c r="LU145" i="3"/>
  <c r="LL145" i="3"/>
  <c r="DW145" i="3"/>
  <c r="AY145" i="3"/>
  <c r="MG145" i="3"/>
  <c r="BJ145" i="3"/>
  <c r="KN145" i="3"/>
  <c r="HC145" i="3"/>
  <c r="EI145" i="3"/>
  <c r="EY145" i="3"/>
  <c r="IW145" i="3"/>
  <c r="EC145" i="3"/>
  <c r="CL145" i="3"/>
  <c r="IR145" i="3"/>
  <c r="CH145" i="3"/>
  <c r="LE145" i="3"/>
  <c r="IG145" i="3"/>
  <c r="HX145" i="3"/>
  <c r="BQ145" i="3"/>
  <c r="GS145" i="3"/>
  <c r="GQ145" i="3"/>
  <c r="OV145" i="3"/>
  <c r="IU145" i="3"/>
  <c r="JH145" i="3"/>
  <c r="GH145" i="3"/>
  <c r="HZ145" i="3"/>
  <c r="EF145" i="3"/>
  <c r="JP145" i="3"/>
  <c r="LO145" i="3"/>
  <c r="OE145" i="3"/>
  <c r="EA145" i="3"/>
  <c r="DK145" i="3"/>
  <c r="EW145" i="3"/>
  <c r="FM145" i="3"/>
  <c r="DA145" i="3"/>
  <c r="GT145" i="3"/>
  <c r="JQ145" i="3"/>
  <c r="FK145" i="3"/>
  <c r="IF145" i="3"/>
  <c r="GA145" i="3"/>
  <c r="GC145" i="3"/>
  <c r="EE145" i="3"/>
  <c r="ID145" i="3"/>
  <c r="BA145" i="3"/>
  <c r="MY145" i="3"/>
  <c r="CU145" i="3"/>
  <c r="FF145" i="3"/>
  <c r="BW145" i="3"/>
  <c r="DT145" i="3"/>
  <c r="MW145" i="3"/>
  <c r="DZ145" i="3"/>
  <c r="IK145" i="3"/>
  <c r="FZ145" i="3"/>
  <c r="KM145" i="3"/>
  <c r="MI145" i="3"/>
  <c r="KO145" i="3"/>
  <c r="LF145" i="3"/>
  <c r="MJ145" i="3"/>
  <c r="JX145" i="3"/>
  <c r="JD145" i="3"/>
  <c r="GG145" i="3"/>
  <c r="LC145" i="3"/>
  <c r="NN145" i="3"/>
  <c r="FC145" i="3"/>
  <c r="EO145" i="3"/>
  <c r="KV145" i="3"/>
  <c r="LZ145" i="3"/>
  <c r="EK145" i="3"/>
  <c r="GM145" i="3"/>
  <c r="FT145" i="3"/>
  <c r="FQ145" i="3"/>
  <c r="DS145" i="3"/>
  <c r="KC145" i="3"/>
  <c r="NB145" i="3"/>
  <c r="CO145" i="3"/>
  <c r="MD145" i="3"/>
  <c r="IQ145" i="3"/>
  <c r="BO145" i="3"/>
  <c r="DY145" i="3"/>
  <c r="PB145" i="3"/>
  <c r="BU145" i="3"/>
  <c r="GK145" i="3"/>
  <c r="LV145" i="3"/>
  <c r="CV145" i="3"/>
  <c r="GV145" i="3"/>
  <c r="HI145" i="3"/>
  <c r="JZ145" i="3"/>
  <c r="EH145" i="3"/>
  <c r="BC145" i="3"/>
  <c r="CM145" i="3"/>
  <c r="ME145" i="3"/>
  <c r="CR145" i="3"/>
  <c r="LX145" i="3"/>
  <c r="JI145" i="3"/>
  <c r="KB145" i="3"/>
  <c r="LW145" i="3"/>
  <c r="CI145" i="3"/>
  <c r="CD145" i="3"/>
  <c r="DF145" i="3"/>
  <c r="MF145" i="3"/>
  <c r="IT145" i="3"/>
  <c r="CE145" i="3"/>
  <c r="MP145" i="3"/>
  <c r="JY145" i="3"/>
  <c r="BS145" i="3"/>
  <c r="EV145" i="3"/>
  <c r="CC145" i="3"/>
  <c r="IN145" i="3"/>
  <c r="MN145" i="3"/>
  <c r="LS145" i="3"/>
  <c r="JW145" i="3"/>
  <c r="BE145" i="3"/>
  <c r="GI145" i="3"/>
  <c r="FP145" i="3"/>
  <c r="IM145" i="3"/>
  <c r="OC145" i="3"/>
  <c r="JE145" i="3"/>
  <c r="IV145" i="3"/>
  <c r="IZ145" i="3"/>
  <c r="LB145" i="3"/>
  <c r="KL145" i="3"/>
  <c r="FX145" i="3"/>
  <c r="OL145" i="3"/>
  <c r="IO145" i="3"/>
  <c r="CK145" i="3"/>
  <c r="ML145" i="3"/>
  <c r="HG145" i="3"/>
  <c r="LM145" i="3"/>
  <c r="MU145" i="3"/>
  <c r="KP145" i="3"/>
  <c r="HT145" i="3"/>
  <c r="FU145" i="3"/>
  <c r="NC145" i="3"/>
  <c r="IB145" i="3"/>
  <c r="FL145" i="3"/>
  <c r="MX145" i="3"/>
  <c r="AW145" i="3"/>
  <c r="BR145" i="3"/>
  <c r="FD145" i="3"/>
  <c r="IA145" i="3"/>
  <c r="GE145" i="3"/>
  <c r="DH145" i="3"/>
  <c r="DC145" i="3"/>
  <c r="HD145" i="3"/>
  <c r="HH145" i="3"/>
  <c r="HL145" i="3"/>
  <c r="KH145" i="3"/>
  <c r="EP145" i="3"/>
  <c r="GX145" i="3"/>
  <c r="JK145" i="3"/>
  <c r="GD145" i="3"/>
  <c r="IY145" i="3"/>
  <c r="FB145" i="3"/>
  <c r="KF145" i="3"/>
  <c r="NE145" i="3"/>
  <c r="HM145" i="3"/>
  <c r="JT145" i="3"/>
  <c r="HK145" i="3"/>
  <c r="JN145" i="3"/>
  <c r="CW145" i="3"/>
  <c r="GZ145" i="3"/>
  <c r="LJ145" i="3"/>
  <c r="LH145" i="3"/>
  <c r="IS145" i="3"/>
  <c r="KR145" i="3"/>
  <c r="MM145" i="3"/>
  <c r="DM145" i="3"/>
  <c r="CY145" i="3"/>
  <c r="GL145" i="3"/>
  <c r="JF145" i="3"/>
  <c r="ON145" i="3"/>
  <c r="DN145" i="3"/>
  <c r="MH145" i="3"/>
  <c r="ES145" i="3"/>
  <c r="BF145" i="3"/>
  <c r="LQ145" i="3"/>
  <c r="JO145" i="3"/>
  <c r="GB145" i="3"/>
  <c r="HO145" i="3"/>
  <c r="JJ145" i="3"/>
  <c r="MB145" i="3"/>
  <c r="IL145" i="3"/>
  <c r="FO145" i="3"/>
  <c r="BN145" i="3"/>
  <c r="JU145" i="3"/>
  <c r="JV145" i="3"/>
  <c r="EM145" i="3"/>
  <c r="IP145" i="3"/>
  <c r="DV145" i="3"/>
  <c r="HY145" i="3"/>
  <c r="ED145" i="3"/>
  <c r="LR145" i="3"/>
  <c r="LD145" i="3"/>
  <c r="HA145" i="3"/>
  <c r="BX145" i="3"/>
  <c r="CZ145" i="3"/>
  <c r="EN145" i="3"/>
  <c r="KW145" i="3"/>
  <c r="LP145" i="3"/>
  <c r="JC145" i="3"/>
  <c r="DO145" i="3"/>
  <c r="EX145" i="3"/>
  <c r="KU145" i="3"/>
  <c r="CF145" i="3"/>
  <c r="DP145" i="3"/>
  <c r="BM145" i="3"/>
  <c r="CB145" i="3"/>
  <c r="JL145" i="3"/>
  <c r="BD145" i="3"/>
  <c r="MR145" i="3"/>
  <c r="FA145" i="3"/>
  <c r="ET145" i="3"/>
  <c r="IE145" i="3"/>
  <c r="GR145" i="3"/>
  <c r="JR145" i="3"/>
  <c r="CQ145" i="3"/>
  <c r="JB145" i="3"/>
  <c r="DU145" i="3"/>
  <c r="BI145" i="3"/>
  <c r="NH145" i="3"/>
  <c r="KY145" i="3"/>
  <c r="MK145" i="3"/>
  <c r="HV145" i="3"/>
  <c r="KK145" i="3"/>
  <c r="EB145" i="3"/>
  <c r="DR145" i="3"/>
  <c r="JS145" i="3"/>
  <c r="KG145" i="3"/>
  <c r="DQ145" i="3"/>
  <c r="OP145" i="3"/>
  <c r="FJ145" i="3"/>
  <c r="FW145" i="3"/>
  <c r="FI145" i="3"/>
  <c r="CP145" i="3"/>
  <c r="LK145" i="3"/>
  <c r="CN145" i="3"/>
  <c r="IX145" i="3"/>
  <c r="HF145" i="3"/>
  <c r="HE145" i="3"/>
  <c r="FS145" i="3"/>
  <c r="MT145" i="3"/>
  <c r="MC145" i="3"/>
  <c r="FN145" i="3"/>
  <c r="GO145" i="3"/>
  <c r="NM145" i="3"/>
  <c r="HN145" i="3"/>
  <c r="MZ145" i="3"/>
  <c r="HB145" i="3"/>
  <c r="KJ145" i="3"/>
  <c r="HP145" i="3"/>
  <c r="ER145" i="3"/>
  <c r="KQ145" i="3"/>
  <c r="NA145" i="3"/>
  <c r="DE145" i="3"/>
  <c r="DJ145" i="3"/>
  <c r="ABY147" i="3"/>
  <c r="AAZ147" i="3"/>
  <c r="AEO147" i="3"/>
  <c r="AEN147" i="3"/>
  <c r="YU147" i="3"/>
  <c r="AFE147" i="3"/>
  <c r="WO147" i="3"/>
  <c r="VO147" i="3"/>
  <c r="ADN147" i="3"/>
  <c r="TO147" i="3"/>
  <c r="AAN148" i="3"/>
  <c r="UG147" i="3"/>
  <c r="WF147" i="3"/>
  <c r="TS133" i="3"/>
  <c r="UW147" i="3"/>
  <c r="WX147" i="3"/>
  <c r="AAX147" i="3"/>
  <c r="WT147" i="3"/>
  <c r="AAY147" i="3"/>
  <c r="AAS147" i="3"/>
  <c r="ABL147" i="3"/>
  <c r="TQ133" i="3"/>
  <c r="ACE147" i="3"/>
  <c r="ZH147" i="3"/>
  <c r="ADH147" i="3"/>
  <c r="WQ147" i="3"/>
  <c r="ABK147" i="3"/>
  <c r="ABB147" i="3"/>
  <c r="ADP147" i="3"/>
  <c r="ACF147" i="3"/>
  <c r="UD147" i="3"/>
  <c r="UZ147" i="3"/>
  <c r="VH147" i="3"/>
  <c r="WK147" i="3"/>
  <c r="AAN147" i="3"/>
  <c r="YE147" i="3"/>
  <c r="AEY147" i="3"/>
  <c r="TQ147" i="3"/>
  <c r="WW147" i="3"/>
  <c r="ADX147" i="3"/>
  <c r="VW147" i="3"/>
  <c r="VX147" i="3"/>
  <c r="ADR147" i="3"/>
  <c r="WR147" i="3"/>
  <c r="ACL147" i="3"/>
  <c r="AEA147" i="3"/>
  <c r="AFA147" i="3"/>
  <c r="AER147" i="3"/>
  <c r="ADC147" i="3"/>
  <c r="ABC147" i="3"/>
  <c r="ACU147" i="3"/>
  <c r="VM147" i="3"/>
  <c r="UK147" i="3"/>
  <c r="XA147" i="3"/>
  <c r="YB147" i="3"/>
  <c r="WE147" i="3"/>
  <c r="AEZ147" i="3"/>
  <c r="ADE147" i="3"/>
  <c r="VE147" i="3"/>
  <c r="ADI147" i="3"/>
  <c r="ZR147" i="3"/>
  <c r="AEM147" i="3"/>
  <c r="XV147" i="3"/>
  <c r="AEV147" i="3"/>
  <c r="TZ147" i="3"/>
  <c r="UM147" i="3"/>
  <c r="AEC147" i="3"/>
  <c r="AFB147" i="3"/>
  <c r="AEB147" i="3"/>
  <c r="AEW147" i="3"/>
  <c r="VG147" i="3"/>
  <c r="ADG147" i="3"/>
  <c r="VP147" i="3"/>
  <c r="AAU147" i="3"/>
  <c r="AEF147" i="3"/>
  <c r="UO147" i="3"/>
  <c r="YG147" i="3"/>
  <c r="ZZ147" i="3"/>
  <c r="ACX147" i="3"/>
  <c r="WD147" i="3"/>
  <c r="VI147" i="3"/>
  <c r="ADZ147" i="3"/>
  <c r="ZJ147" i="3"/>
  <c r="ADL147" i="3"/>
  <c r="ABH147" i="3"/>
  <c r="VF133" i="3"/>
  <c r="ZE147" i="3"/>
  <c r="ZU147" i="3"/>
  <c r="ZK147" i="3"/>
  <c r="XE147" i="3"/>
  <c r="VK147" i="3"/>
  <c r="ACY147" i="3"/>
  <c r="AAT147" i="3"/>
  <c r="TG133" i="3"/>
  <c r="AEQ147" i="3"/>
  <c r="ACK147" i="3"/>
  <c r="ACW147" i="3"/>
  <c r="AAG147" i="3"/>
  <c r="AEK147" i="3"/>
  <c r="XX147" i="3"/>
  <c r="ZI147" i="3"/>
  <c r="ABV147" i="3"/>
  <c r="ZA147" i="3"/>
  <c r="VQ147" i="3"/>
  <c r="ZS147" i="3"/>
  <c r="TY147" i="3"/>
  <c r="WC148" i="3"/>
  <c r="AEB148" i="3"/>
  <c r="AFC148" i="3"/>
  <c r="AAO148" i="3"/>
  <c r="AAL148" i="3"/>
  <c r="WG148" i="3"/>
  <c r="UE148" i="3"/>
  <c r="TW148" i="3"/>
  <c r="VO148" i="3"/>
  <c r="UQ148" i="3"/>
  <c r="TZ148" i="3"/>
  <c r="XL148" i="3"/>
  <c r="RQ148" i="3"/>
  <c r="SI148" i="3"/>
  <c r="WJ148" i="3"/>
  <c r="ABT148" i="3"/>
  <c r="ABO148" i="3"/>
  <c r="SR148" i="3"/>
  <c r="AED148" i="3"/>
  <c r="YN148" i="3"/>
  <c r="SM148" i="3"/>
  <c r="TX148" i="3"/>
  <c r="QB148" i="3"/>
  <c r="AAH148" i="3"/>
  <c r="AAV148" i="3"/>
  <c r="ACE148" i="3"/>
  <c r="VS148" i="3"/>
  <c r="VK148" i="3"/>
  <c r="XM148" i="3"/>
  <c r="TV148" i="3"/>
  <c r="QZ148" i="3"/>
  <c r="QZ145" i="3" s="1"/>
  <c r="ZD148" i="3"/>
  <c r="ACL148" i="3"/>
  <c r="ADY148" i="3"/>
  <c r="AEM148" i="3"/>
  <c r="QX148" i="3"/>
  <c r="ZQ148" i="3"/>
  <c r="YD148" i="3"/>
  <c r="WD148" i="3"/>
  <c r="ABQ148" i="3"/>
  <c r="VH148" i="3"/>
  <c r="ADG148" i="3"/>
  <c r="ACX148" i="3"/>
  <c r="ZA148" i="3"/>
  <c r="UW148" i="3"/>
  <c r="RF148" i="3"/>
  <c r="AEU148" i="3"/>
  <c r="VL148" i="3"/>
  <c r="PQ148" i="3"/>
  <c r="WP148" i="3"/>
  <c r="AAA148" i="3"/>
  <c r="SQ148" i="3"/>
  <c r="ABH148" i="3"/>
  <c r="QI148" i="3"/>
  <c r="AAS148" i="3"/>
  <c r="ABV148" i="3"/>
  <c r="ST148" i="3"/>
  <c r="RV148" i="3"/>
  <c r="WR148" i="3"/>
  <c r="UZ148" i="3"/>
  <c r="ABW148" i="3"/>
  <c r="AAR148" i="3"/>
  <c r="AES148" i="3"/>
  <c r="QN148" i="3"/>
  <c r="WZ148" i="3"/>
  <c r="YP148" i="3"/>
  <c r="YY148" i="3"/>
  <c r="AFE148" i="3"/>
  <c r="PX148" i="3"/>
  <c r="QP148" i="3"/>
  <c r="TY148" i="3"/>
  <c r="PT148" i="3"/>
  <c r="SP148" i="3"/>
  <c r="AET148" i="3"/>
  <c r="SX148" i="3"/>
  <c r="AEG148" i="3"/>
  <c r="VR148" i="3"/>
  <c r="RM148" i="3"/>
  <c r="TJ148" i="3"/>
  <c r="ACT148" i="3"/>
  <c r="ACY148" i="3"/>
  <c r="ABB148" i="3"/>
  <c r="VU148" i="3"/>
  <c r="QT148" i="3"/>
  <c r="QT145" i="3" s="1"/>
  <c r="AEE148" i="3"/>
  <c r="ZX148" i="3"/>
  <c r="ZW148" i="3"/>
  <c r="VP148" i="3"/>
  <c r="AEO148" i="3"/>
  <c r="YV148" i="3"/>
  <c r="XN148" i="3"/>
  <c r="WB148" i="3"/>
  <c r="QL148" i="3"/>
  <c r="XJ148" i="3"/>
  <c r="YU148" i="3"/>
  <c r="ZM148" i="3"/>
  <c r="AEK148" i="3"/>
  <c r="ZP148" i="3"/>
  <c r="VT148" i="3"/>
  <c r="TN148" i="3"/>
  <c r="TP148" i="3"/>
  <c r="AEC148" i="3"/>
  <c r="WN148" i="3"/>
  <c r="WH148" i="3"/>
  <c r="VB148" i="3"/>
  <c r="YC148" i="3"/>
  <c r="YS148" i="3"/>
  <c r="ADE148" i="3"/>
  <c r="RS148" i="3"/>
  <c r="VI148" i="3"/>
  <c r="ACR148" i="3"/>
  <c r="PY148" i="3"/>
  <c r="YG148" i="3"/>
  <c r="SF148" i="3"/>
  <c r="ADT148" i="3"/>
  <c r="AEL148" i="3"/>
  <c r="ACH148" i="3"/>
  <c r="YX148" i="3"/>
  <c r="ACD148" i="3"/>
  <c r="RZ148" i="3"/>
  <c r="XF148" i="3"/>
  <c r="WT148" i="3"/>
  <c r="RD148" i="3"/>
  <c r="RE148" i="3"/>
  <c r="WI148" i="3"/>
  <c r="YA148" i="3"/>
  <c r="TI148" i="3"/>
  <c r="ACQ148" i="3"/>
  <c r="ADC148" i="3"/>
  <c r="TS148" i="3"/>
  <c r="VA148" i="3"/>
  <c r="ABE148" i="3"/>
  <c r="VQ148" i="3"/>
  <c r="ADB148" i="3"/>
  <c r="ABI148" i="3"/>
  <c r="RG148" i="3"/>
  <c r="QJ148" i="3"/>
  <c r="XR148" i="3"/>
  <c r="UJ148" i="3"/>
  <c r="SL148" i="3"/>
  <c r="RR148" i="3"/>
  <c r="TE148" i="3"/>
  <c r="ADS148" i="3"/>
  <c r="AEP148" i="3"/>
  <c r="UG148" i="3"/>
  <c r="UT148" i="3"/>
  <c r="TG148" i="3"/>
  <c r="ABG148" i="3"/>
  <c r="QD148" i="3"/>
  <c r="VF148" i="3"/>
  <c r="UU148" i="3"/>
  <c r="ACJ148" i="3"/>
  <c r="ZS148" i="3"/>
  <c r="XD148" i="3"/>
  <c r="ABJ148" i="3"/>
  <c r="AEI148" i="3"/>
  <c r="ZU148" i="3"/>
  <c r="YW148" i="3"/>
  <c r="RX148" i="3"/>
  <c r="UR148" i="3"/>
  <c r="XY148" i="3"/>
  <c r="VE148" i="3"/>
  <c r="AAK148" i="3"/>
  <c r="ABL148" i="3"/>
  <c r="ZF148" i="3"/>
  <c r="ADR148" i="3"/>
  <c r="RW148" i="3"/>
  <c r="RW145" i="3" s="1"/>
  <c r="ZI148" i="3"/>
  <c r="XC148" i="3"/>
  <c r="YR148" i="3"/>
  <c r="PS148" i="3"/>
  <c r="TM148" i="3"/>
  <c r="ADO148" i="3"/>
  <c r="WX148" i="3"/>
  <c r="ZH148" i="3"/>
  <c r="ABK148" i="3"/>
  <c r="YH148" i="3"/>
  <c r="XQ148" i="3"/>
  <c r="ADQ148" i="3"/>
  <c r="XS148" i="3"/>
  <c r="UX148" i="3"/>
  <c r="RK148" i="3"/>
  <c r="AEY148" i="3"/>
  <c r="AEZ148" i="3"/>
  <c r="UM148" i="3"/>
  <c r="XB148" i="3"/>
  <c r="UV148" i="3"/>
  <c r="WM148" i="3"/>
  <c r="ZR148" i="3"/>
  <c r="YB148" i="3"/>
  <c r="TA148" i="3"/>
  <c r="ZB148" i="3"/>
  <c r="YL148" i="3"/>
  <c r="ADJ148" i="3"/>
  <c r="ACP148" i="3"/>
  <c r="XW148" i="3"/>
  <c r="AEQ148" i="3"/>
  <c r="ACA148" i="3"/>
  <c r="AAM148" i="3"/>
  <c r="WO148" i="3"/>
  <c r="XZ148" i="3"/>
  <c r="QM148" i="3"/>
  <c r="RN148" i="3"/>
  <c r="PW148" i="3"/>
  <c r="TR148" i="3"/>
  <c r="ZJ148" i="3"/>
  <c r="ABZ148" i="3"/>
  <c r="RU148" i="3"/>
  <c r="RB148" i="3"/>
  <c r="AEH148" i="3"/>
  <c r="RT148" i="3"/>
  <c r="ABU148" i="3"/>
  <c r="ABC148" i="3"/>
  <c r="PR148" i="3"/>
  <c r="AEW148" i="3"/>
  <c r="WK148" i="3"/>
  <c r="XK148" i="3"/>
  <c r="AFA148" i="3"/>
  <c r="XA148" i="3"/>
  <c r="SJ148" i="3"/>
  <c r="QH148" i="3"/>
  <c r="ADD148" i="3"/>
  <c r="RC148" i="3"/>
  <c r="AAF148" i="3"/>
  <c r="ACV148" i="3"/>
  <c r="YK148" i="3"/>
  <c r="QS148" i="3"/>
  <c r="YI148" i="3"/>
  <c r="ZG148" i="3"/>
  <c r="UY148" i="3"/>
  <c r="PU148" i="3"/>
  <c r="ZZ148" i="3"/>
  <c r="SA148" i="3"/>
  <c r="ADH148" i="3"/>
  <c r="VW148" i="3"/>
  <c r="PZ148" i="3"/>
  <c r="AEN148" i="3"/>
  <c r="ZV148" i="3"/>
  <c r="ABF148" i="3"/>
  <c r="VG148" i="3"/>
  <c r="VD148" i="3"/>
  <c r="AEF148" i="3"/>
  <c r="SK148" i="3"/>
  <c r="SU148" i="3"/>
  <c r="WU148" i="3"/>
  <c r="SD148" i="3"/>
  <c r="WW148" i="3"/>
  <c r="UC148" i="3"/>
  <c r="AEV148" i="3"/>
  <c r="ACS148" i="3"/>
  <c r="XP148" i="3"/>
  <c r="ZY148" i="3"/>
  <c r="YF148" i="3"/>
  <c r="WY148" i="3"/>
  <c r="ZE148" i="3"/>
  <c r="AAQ148" i="3"/>
  <c r="ADW148" i="3"/>
  <c r="QO148" i="3"/>
  <c r="QO145" i="3" s="1"/>
  <c r="ACU148" i="3"/>
  <c r="UK148" i="3"/>
  <c r="ADP148" i="3"/>
  <c r="WE148" i="3"/>
  <c r="ACG148" i="3"/>
  <c r="ABY148" i="3"/>
  <c r="SB148" i="3"/>
  <c r="XV148" i="3"/>
  <c r="RA148" i="3"/>
  <c r="VY148" i="3"/>
  <c r="YZ148" i="3"/>
  <c r="AAY148" i="3"/>
  <c r="RP148" i="3"/>
  <c r="TU148" i="3"/>
  <c r="YJ148" i="3"/>
  <c r="QF148" i="3"/>
  <c r="QF145" i="3" s="1"/>
  <c r="UP148" i="3"/>
  <c r="RI148" i="3"/>
  <c r="UN148" i="3"/>
  <c r="TO148" i="3"/>
  <c r="QK148" i="3"/>
  <c r="ADX148" i="3"/>
  <c r="ADK148" i="3"/>
  <c r="PV148" i="3"/>
  <c r="AAT148" i="3"/>
  <c r="WA148" i="3"/>
  <c r="VC148" i="3"/>
  <c r="ACM148" i="3"/>
  <c r="WL148" i="3"/>
  <c r="UI148" i="3"/>
  <c r="QG148" i="3"/>
  <c r="WV148" i="3"/>
  <c r="ABD148" i="3"/>
  <c r="RH148" i="3"/>
  <c r="VV148" i="3"/>
  <c r="ACN148" i="3"/>
  <c r="XE148" i="3"/>
  <c r="ADI148" i="3"/>
  <c r="ABR148" i="3"/>
  <c r="SN148" i="3"/>
  <c r="ADF148" i="3"/>
  <c r="ACB148" i="3"/>
  <c r="WQ148" i="3"/>
  <c r="AFF148" i="3"/>
  <c r="ZL148" i="3"/>
  <c r="UL148" i="3"/>
  <c r="AAW148" i="3"/>
  <c r="AFG148" i="3"/>
  <c r="TB148" i="3"/>
  <c r="YM148" i="3"/>
  <c r="UA148" i="3"/>
  <c r="ACC148" i="3"/>
  <c r="QC148" i="3"/>
  <c r="XG148" i="3"/>
  <c r="TT148" i="3"/>
  <c r="ZC148" i="3"/>
  <c r="ZO148" i="3"/>
  <c r="QY148" i="3"/>
  <c r="ACK148" i="3"/>
  <c r="XU148" i="3"/>
  <c r="QQ148" i="3"/>
  <c r="QQ145" i="3" s="1"/>
  <c r="UO148" i="3"/>
  <c r="SE148" i="3"/>
  <c r="TD148" i="3"/>
  <c r="RO148" i="3"/>
  <c r="SW148" i="3"/>
  <c r="UF148" i="3"/>
  <c r="VZ148" i="3"/>
  <c r="QU148" i="3"/>
  <c r="ACZ148" i="3"/>
  <c r="ADV148" i="3"/>
  <c r="ABA148" i="3"/>
  <c r="SG148" i="3"/>
  <c r="YE148" i="3"/>
  <c r="SV148" i="3"/>
  <c r="ABM148" i="3"/>
  <c r="TF148" i="3"/>
  <c r="AAD148" i="3"/>
  <c r="YQ148" i="3"/>
  <c r="UH148" i="3"/>
  <c r="WS148" i="3"/>
  <c r="ZN148" i="3"/>
  <c r="RL148" i="3"/>
  <c r="AEA148" i="3"/>
  <c r="AAE148" i="3"/>
  <c r="SO148" i="3"/>
  <c r="AAZ148" i="3"/>
  <c r="ACI148" i="3"/>
  <c r="AAX148" i="3"/>
  <c r="ABP148" i="3"/>
  <c r="ADL148" i="3"/>
  <c r="SH148" i="3"/>
  <c r="AFB148" i="3"/>
  <c r="YO148" i="3"/>
  <c r="QV148" i="3"/>
  <c r="XO148" i="3"/>
  <c r="US148" i="3"/>
  <c r="AAI148" i="3"/>
  <c r="ACW148" i="3"/>
  <c r="RJ148" i="3"/>
  <c r="XT148" i="3"/>
  <c r="QA148" i="3"/>
  <c r="QA145" i="3" s="1"/>
  <c r="QR148" i="3"/>
  <c r="SY148" i="3"/>
  <c r="ABS148" i="3"/>
  <c r="TK148" i="3"/>
  <c r="SC148" i="3"/>
  <c r="ZT148" i="3"/>
  <c r="ADM148" i="3"/>
  <c r="AAU148" i="3"/>
  <c r="UD148" i="3"/>
  <c r="SS148" i="3"/>
  <c r="AAP148" i="3"/>
  <c r="XH148" i="3"/>
  <c r="VM148" i="3"/>
  <c r="QE148" i="3"/>
  <c r="ACO148" i="3"/>
  <c r="AAB148" i="3"/>
  <c r="QW148" i="3"/>
  <c r="TH148" i="3"/>
  <c r="TL148" i="3"/>
  <c r="AAC148" i="3"/>
  <c r="AFD148" i="3"/>
  <c r="VJ148" i="3"/>
  <c r="AEJ148" i="3"/>
  <c r="TQ148" i="3"/>
  <c r="ZK148" i="3"/>
  <c r="VN148" i="3"/>
  <c r="ADA148" i="3"/>
  <c r="ABN148" i="3"/>
  <c r="AER148" i="3"/>
  <c r="SZ148" i="3"/>
  <c r="ADN148" i="3"/>
  <c r="AAG148" i="3"/>
  <c r="RY148" i="3"/>
  <c r="WF148" i="3"/>
  <c r="YT148" i="3"/>
  <c r="UB148" i="3"/>
  <c r="AEX148" i="3"/>
  <c r="AAJ148" i="3"/>
  <c r="TC148" i="3"/>
  <c r="ACF148" i="3"/>
  <c r="ABX148" i="3"/>
  <c r="XX148" i="3"/>
  <c r="XI148" i="3"/>
  <c r="VX148" i="3"/>
  <c r="ADU148" i="3"/>
  <c r="ADZ148" i="3"/>
  <c r="AAH147" i="3"/>
  <c r="YJ147" i="3"/>
  <c r="WG147" i="3"/>
  <c r="XU147" i="3"/>
  <c r="AAB147" i="3"/>
  <c r="AFG147" i="3"/>
  <c r="AEG147" i="3"/>
  <c r="ADS147" i="3"/>
  <c r="XK147" i="3"/>
  <c r="ABS147" i="3"/>
  <c r="VL147" i="3"/>
  <c r="UC147" i="3"/>
  <c r="PQ133" i="3"/>
  <c r="UE147" i="3"/>
  <c r="WU147" i="3"/>
  <c r="TJ133" i="3"/>
  <c r="VD147" i="3"/>
  <c r="ADN133" i="3"/>
  <c r="ADJ147" i="3"/>
  <c r="AEL147" i="3"/>
  <c r="YZ147" i="3"/>
  <c r="UL147" i="3"/>
  <c r="AAR147" i="3"/>
  <c r="UT147" i="3"/>
  <c r="WN147" i="3"/>
  <c r="AEX147" i="3"/>
  <c r="ABA147" i="3"/>
  <c r="XF147" i="3"/>
  <c r="TR147" i="3"/>
  <c r="ABU147" i="3"/>
  <c r="UN147" i="3"/>
  <c r="UX147" i="3"/>
  <c r="WH147" i="3"/>
  <c r="ABZ147" i="3"/>
  <c r="YN147" i="3"/>
  <c r="ZN147" i="3"/>
  <c r="XS147" i="3"/>
  <c r="ZM147" i="3"/>
  <c r="ZT147" i="3"/>
  <c r="XH147" i="3"/>
  <c r="XI147" i="3"/>
  <c r="YR147" i="3"/>
  <c r="ABE147" i="3"/>
  <c r="ADD147" i="3"/>
  <c r="XJ147" i="3"/>
  <c r="ACO147" i="3"/>
  <c r="XW147" i="3"/>
  <c r="M128" i="3"/>
  <c r="V34" i="5" l="1"/>
  <c r="W40" i="5"/>
  <c r="Y40" i="5"/>
  <c r="AC40" i="5"/>
  <c r="AC26" i="5" s="1"/>
  <c r="AM40" i="5"/>
  <c r="AP40" i="5"/>
  <c r="AI28" i="5"/>
  <c r="T26" i="5"/>
  <c r="AM17" i="4"/>
  <c r="AH28" i="5"/>
  <c r="AC18" i="4"/>
  <c r="AC71" i="5" s="1"/>
  <c r="AC34" i="4"/>
  <c r="AC17" i="4" s="1"/>
  <c r="AR18" i="4"/>
  <c r="AR34" i="4"/>
  <c r="AR35" i="4"/>
  <c r="AB26" i="5"/>
  <c r="AN26" i="5"/>
  <c r="AP17" i="4"/>
  <c r="AL17" i="4"/>
  <c r="AB35" i="4"/>
  <c r="X35" i="4"/>
  <c r="AR17" i="4"/>
  <c r="S34" i="4"/>
  <c r="S17" i="4" s="1"/>
  <c r="AJ17" i="4"/>
  <c r="Z35" i="4"/>
  <c r="M27" i="4"/>
  <c r="AF35" i="4"/>
  <c r="AD34" i="4"/>
  <c r="AD17" i="4" s="1"/>
  <c r="Y34" i="4"/>
  <c r="Y17" i="4" s="1"/>
  <c r="AG35" i="4"/>
  <c r="AB34" i="4"/>
  <c r="AB17" i="4" s="1"/>
  <c r="AQ34" i="4"/>
  <c r="AQ17" i="4" s="1"/>
  <c r="R34" i="4"/>
  <c r="R35" i="4"/>
  <c r="AK34" i="4"/>
  <c r="AK17" i="4" s="1"/>
  <c r="AO34" i="4"/>
  <c r="AO17" i="4" s="1"/>
  <c r="AE34" i="4"/>
  <c r="AE17" i="4" s="1"/>
  <c r="AN34" i="4"/>
  <c r="AN17" i="4" s="1"/>
  <c r="U35" i="4"/>
  <c r="X34" i="4"/>
  <c r="X17" i="4" s="1"/>
  <c r="AL35" i="4"/>
  <c r="S35" i="4"/>
  <c r="Z34" i="4"/>
  <c r="Z17" i="4" s="1"/>
  <c r="AH34" i="4"/>
  <c r="AH17" i="4" s="1"/>
  <c r="AF34" i="4"/>
  <c r="AF17" i="4" s="1"/>
  <c r="V34" i="4"/>
  <c r="V17" i="4" s="1"/>
  <c r="T35" i="4"/>
  <c r="AG17" i="4"/>
  <c r="WE250" i="3"/>
  <c r="Y26" i="5"/>
  <c r="AD26" i="5"/>
  <c r="U26" i="5"/>
  <c r="AM26" i="5"/>
  <c r="AF263" i="3"/>
  <c r="AF260" i="3" s="1"/>
  <c r="W26" i="5"/>
  <c r="AG263" i="3"/>
  <c r="AG260" i="3" s="1"/>
  <c r="QC220" i="3"/>
  <c r="AF18" i="4"/>
  <c r="AF71" i="5" s="1"/>
  <c r="AI71" i="5"/>
  <c r="AR71" i="5"/>
  <c r="W71" i="5"/>
  <c r="AM71" i="5"/>
  <c r="AJ71" i="5"/>
  <c r="AA71" i="5"/>
  <c r="AP71" i="5"/>
  <c r="R71" i="5"/>
  <c r="YR220" i="3"/>
  <c r="AB18" i="4"/>
  <c r="Z18" i="4"/>
  <c r="X18" i="4"/>
  <c r="T18" i="4"/>
  <c r="Y18" i="4"/>
  <c r="AH18" i="4"/>
  <c r="AQ18" i="4"/>
  <c r="AN18" i="4"/>
  <c r="AO18" i="4"/>
  <c r="AG18" i="4"/>
  <c r="AD18" i="4"/>
  <c r="AE18" i="4"/>
  <c r="AK18" i="4"/>
  <c r="S18" i="4"/>
  <c r="U18" i="4"/>
  <c r="AL18" i="4"/>
  <c r="V18" i="4"/>
  <c r="AP26" i="5"/>
  <c r="AF26" i="5"/>
  <c r="AO26" i="5"/>
  <c r="AAN220" i="3"/>
  <c r="WD220" i="3"/>
  <c r="AP21" i="5"/>
  <c r="AP50" i="5" s="1"/>
  <c r="AAL220" i="3"/>
  <c r="AM21" i="5"/>
  <c r="AM50" i="5" s="1"/>
  <c r="AR21" i="5"/>
  <c r="AR50" i="5" s="1"/>
  <c r="RR220" i="3"/>
  <c r="AF21" i="5"/>
  <c r="AF50" i="5" s="1"/>
  <c r="R21" i="5"/>
  <c r="R50" i="5" s="1"/>
  <c r="R47" i="5" s="1"/>
  <c r="AO21" i="5"/>
  <c r="AO50" i="5" s="1"/>
  <c r="AA20" i="5"/>
  <c r="AA49" i="5" s="1"/>
  <c r="AB20" i="5"/>
  <c r="AB49" i="5" s="1"/>
  <c r="AI21" i="5"/>
  <c r="AI50" i="5" s="1"/>
  <c r="S15" i="5"/>
  <c r="AN21" i="5"/>
  <c r="AN50" i="5" s="1"/>
  <c r="AK21" i="5"/>
  <c r="AK50" i="5" s="1"/>
  <c r="U20" i="5"/>
  <c r="U49" i="5" s="1"/>
  <c r="X26" i="5"/>
  <c r="AC21" i="5"/>
  <c r="AC50" i="5" s="1"/>
  <c r="AG21" i="5"/>
  <c r="AG50" i="5" s="1"/>
  <c r="AD21" i="5"/>
  <c r="AD50" i="5" s="1"/>
  <c r="AE21" i="5"/>
  <c r="AE50" i="5" s="1"/>
  <c r="AH21" i="5"/>
  <c r="AH50" i="5" s="1"/>
  <c r="AQ21" i="5"/>
  <c r="AQ50" i="5" s="1"/>
  <c r="AL21" i="5"/>
  <c r="AL50" i="5" s="1"/>
  <c r="AJ21" i="5"/>
  <c r="AJ50" i="5" s="1"/>
  <c r="V26" i="5"/>
  <c r="AR26" i="5"/>
  <c r="X21" i="5"/>
  <c r="AA21" i="5"/>
  <c r="AA50" i="5" s="1"/>
  <c r="YY220" i="3"/>
  <c r="W21" i="5"/>
  <c r="W50" i="5" s="1"/>
  <c r="Y21" i="5"/>
  <c r="Y50" i="5" s="1"/>
  <c r="V20" i="5"/>
  <c r="V49" i="5" s="1"/>
  <c r="U21" i="5"/>
  <c r="U50" i="5" s="1"/>
  <c r="Z26" i="5"/>
  <c r="Z21" i="5"/>
  <c r="Z50" i="5" s="1"/>
  <c r="Y20" i="5"/>
  <c r="X20" i="5"/>
  <c r="X49" i="5" s="1"/>
  <c r="W20" i="5"/>
  <c r="W49" i="5" s="1"/>
  <c r="AE26" i="5"/>
  <c r="Z20" i="5"/>
  <c r="Z49" i="5" s="1"/>
  <c r="QF220" i="3"/>
  <c r="HL248" i="3"/>
  <c r="T21" i="5"/>
  <c r="T50" i="5" s="1"/>
  <c r="T20" i="5"/>
  <c r="T49" i="5" s="1"/>
  <c r="AFG226" i="3"/>
  <c r="AC14" i="5"/>
  <c r="S14" i="5"/>
  <c r="X15" i="5"/>
  <c r="AC20" i="5"/>
  <c r="SE250" i="3"/>
  <c r="SE248" i="3" s="1"/>
  <c r="AD20" i="5"/>
  <c r="AD49" i="5" s="1"/>
  <c r="WE220" i="3"/>
  <c r="VW232" i="3"/>
  <c r="AK34" i="5" s="1"/>
  <c r="AK26" i="5" s="1"/>
  <c r="AK36" i="5"/>
  <c r="M28" i="5"/>
  <c r="AB21" i="5"/>
  <c r="AB50" i="5" s="1"/>
  <c r="US254" i="3"/>
  <c r="AJ42" i="5"/>
  <c r="US232" i="3"/>
  <c r="AJ36" i="5"/>
  <c r="R26" i="5"/>
  <c r="TC232" i="3"/>
  <c r="AH34" i="5" s="1"/>
  <c r="AH36" i="5"/>
  <c r="Y14" i="5"/>
  <c r="AG42" i="5"/>
  <c r="AW248" i="3"/>
  <c r="S21" i="5"/>
  <c r="RR250" i="3"/>
  <c r="V21" i="5"/>
  <c r="V50" i="5" s="1"/>
  <c r="YW220" i="3"/>
  <c r="AG40" i="5"/>
  <c r="AG26" i="5" s="1"/>
  <c r="AAZ250" i="3"/>
  <c r="AAZ248" i="3" s="1"/>
  <c r="WD250" i="3"/>
  <c r="WD248" i="3" s="1"/>
  <c r="VF250" i="3"/>
  <c r="VF248" i="3" s="1"/>
  <c r="TR220" i="3"/>
  <c r="ACK250" i="3"/>
  <c r="ACK248" i="3" s="1"/>
  <c r="XY220" i="3"/>
  <c r="ACK220" i="3"/>
  <c r="UJ250" i="3"/>
  <c r="UJ248" i="3" s="1"/>
  <c r="TX220" i="3"/>
  <c r="ABY220" i="3"/>
  <c r="ADD220" i="3"/>
  <c r="ADY220" i="3"/>
  <c r="ADY250" i="3"/>
  <c r="ADY248" i="3" s="1"/>
  <c r="ADW220" i="3"/>
  <c r="PX220" i="3"/>
  <c r="TQ220" i="3"/>
  <c r="WC220" i="3"/>
  <c r="US250" i="3"/>
  <c r="PX250" i="3"/>
  <c r="PX248" i="3" s="1"/>
  <c r="XC250" i="3"/>
  <c r="XC248" i="3" s="1"/>
  <c r="UR250" i="3"/>
  <c r="ACR250" i="3"/>
  <c r="AFB220" i="3"/>
  <c r="AFF220" i="3"/>
  <c r="PW250" i="3"/>
  <c r="PW248" i="3" s="1"/>
  <c r="QS220" i="3"/>
  <c r="XT220" i="3"/>
  <c r="QS250" i="3"/>
  <c r="QS248" i="3" s="1"/>
  <c r="WN250" i="3"/>
  <c r="WN248" i="3" s="1"/>
  <c r="UG250" i="3"/>
  <c r="UG248" i="3" s="1"/>
  <c r="ABB220" i="3"/>
  <c r="ABB250" i="3"/>
  <c r="ABB248" i="3" s="1"/>
  <c r="VS220" i="3"/>
  <c r="WL250" i="3"/>
  <c r="TH250" i="3"/>
  <c r="TV220" i="3"/>
  <c r="AEB250" i="3"/>
  <c r="AEB248" i="3" s="1"/>
  <c r="QN250" i="3"/>
  <c r="QN248" i="3" s="1"/>
  <c r="AEI250" i="3"/>
  <c r="AEI248" i="3" s="1"/>
  <c r="M215" i="3"/>
  <c r="QU220" i="3"/>
  <c r="AAI220" i="3"/>
  <c r="YP250" i="3"/>
  <c r="YP248" i="3" s="1"/>
  <c r="ZG220" i="3"/>
  <c r="UX220" i="3"/>
  <c r="QU250" i="3"/>
  <c r="QU248" i="3" s="1"/>
  <c r="TL220" i="3"/>
  <c r="WL220" i="3"/>
  <c r="ADR250" i="3"/>
  <c r="ADR248" i="3" s="1"/>
  <c r="IZ248" i="3"/>
  <c r="AEJ250" i="3"/>
  <c r="AEJ248" i="3" s="1"/>
  <c r="WW220" i="3"/>
  <c r="TH220" i="3"/>
  <c r="AEW250" i="3"/>
  <c r="AEW248" i="3" s="1"/>
  <c r="ABP250" i="3"/>
  <c r="ABP248" i="3" s="1"/>
  <c r="ACM250" i="3"/>
  <c r="ACM248" i="3" s="1"/>
  <c r="ACY250" i="3"/>
  <c r="ACY248" i="3" s="1"/>
  <c r="AER250" i="3"/>
  <c r="AER248" i="3" s="1"/>
  <c r="UZ220" i="3"/>
  <c r="VS250" i="3"/>
  <c r="VS248" i="3" s="1"/>
  <c r="ACJ250" i="3"/>
  <c r="ACJ248" i="3" s="1"/>
  <c r="QZ220" i="3"/>
  <c r="AEY250" i="3"/>
  <c r="QZ250" i="3"/>
  <c r="QZ248" i="3" s="1"/>
  <c r="ADP250" i="3"/>
  <c r="ADP248" i="3" s="1"/>
  <c r="SQ250" i="3"/>
  <c r="SQ248" i="3" s="1"/>
  <c r="RZ250" i="3"/>
  <c r="RZ248" i="3" s="1"/>
  <c r="VP250" i="3"/>
  <c r="VP248" i="3" s="1"/>
  <c r="QA250" i="3"/>
  <c r="QA248" i="3" s="1"/>
  <c r="AB15" i="6"/>
  <c r="S15" i="6"/>
  <c r="T15" i="6"/>
  <c r="X15" i="6"/>
  <c r="Y15" i="6"/>
  <c r="U15" i="6"/>
  <c r="V15" i="6"/>
  <c r="Z15" i="6"/>
  <c r="W15" i="6"/>
  <c r="AA15" i="6"/>
  <c r="AEQ220" i="3"/>
  <c r="PU220" i="3"/>
  <c r="AFA220" i="3"/>
  <c r="ABT250" i="3"/>
  <c r="ADP220" i="3"/>
  <c r="AEQ250" i="3"/>
  <c r="AEQ248" i="3" s="1"/>
  <c r="RU220" i="3"/>
  <c r="AFA250" i="3"/>
  <c r="AFA248" i="3" s="1"/>
  <c r="SM220" i="3"/>
  <c r="PZ250" i="3"/>
  <c r="PZ248" i="3" s="1"/>
  <c r="PQ220" i="3"/>
  <c r="RU250" i="3"/>
  <c r="RU248" i="3" s="1"/>
  <c r="TR250" i="3"/>
  <c r="TR248" i="3" s="1"/>
  <c r="TB220" i="3"/>
  <c r="ABR220" i="3"/>
  <c r="PQ250" i="3"/>
  <c r="PQ262" i="3" s="1"/>
  <c r="US220" i="3"/>
  <c r="AFB250" i="3"/>
  <c r="AFB248" i="3" s="1"/>
  <c r="AER220" i="3"/>
  <c r="ABR250" i="3"/>
  <c r="ABR248" i="3" s="1"/>
  <c r="ZH250" i="3"/>
  <c r="ZH248" i="3" s="1"/>
  <c r="XT250" i="3"/>
  <c r="XT248" i="3" s="1"/>
  <c r="ABW220" i="3"/>
  <c r="RQ220" i="3"/>
  <c r="RQ250" i="3"/>
  <c r="RQ248" i="3" s="1"/>
  <c r="QY220" i="3"/>
  <c r="XX220" i="3"/>
  <c r="AFE220" i="3"/>
  <c r="ADB250" i="3"/>
  <c r="ADB248" i="3" s="1"/>
  <c r="ABV220" i="3"/>
  <c r="PU250" i="3"/>
  <c r="PU248" i="3" s="1"/>
  <c r="AFD220" i="3"/>
  <c r="ADH220" i="3"/>
  <c r="VR250" i="3"/>
  <c r="VR248" i="3" s="1"/>
  <c r="WF220" i="3"/>
  <c r="RF250" i="3"/>
  <c r="RF248" i="3" s="1"/>
  <c r="UM220" i="3"/>
  <c r="VI220" i="3"/>
  <c r="WF250" i="3"/>
  <c r="UM250" i="3"/>
  <c r="UM248" i="3" s="1"/>
  <c r="ABE220" i="3"/>
  <c r="ABQ220" i="3"/>
  <c r="QF250" i="3"/>
  <c r="QF248" i="3" s="1"/>
  <c r="QY250" i="3"/>
  <c r="QY248" i="3" s="1"/>
  <c r="VF220" i="3"/>
  <c r="YW250" i="3"/>
  <c r="YW248" i="3" s="1"/>
  <c r="ABE250" i="3"/>
  <c r="ABE248" i="3" s="1"/>
  <c r="RI250" i="3"/>
  <c r="RI248" i="3" s="1"/>
  <c r="ZT220" i="3"/>
  <c r="UO220" i="3"/>
  <c r="VE220" i="3"/>
  <c r="AEF220" i="3"/>
  <c r="SR220" i="3"/>
  <c r="ADB220" i="3"/>
  <c r="ZT250" i="3"/>
  <c r="ZT248" i="3" s="1"/>
  <c r="UO250" i="3"/>
  <c r="UO248" i="3" s="1"/>
  <c r="VE250" i="3"/>
  <c r="VE248" i="3" s="1"/>
  <c r="AEF250" i="3"/>
  <c r="AEF248" i="3" s="1"/>
  <c r="YP220" i="3"/>
  <c r="ADW250" i="3"/>
  <c r="ADW248" i="3" s="1"/>
  <c r="ZB220" i="3"/>
  <c r="YY250" i="3"/>
  <c r="YY248" i="3" s="1"/>
  <c r="AAL250" i="3"/>
  <c r="AAL248" i="3" s="1"/>
  <c r="SE220" i="3"/>
  <c r="XX250" i="3"/>
  <c r="XX248" i="3" s="1"/>
  <c r="ABW250" i="3"/>
  <c r="ABW248" i="3" s="1"/>
  <c r="QL250" i="3"/>
  <c r="QL248" i="3" s="1"/>
  <c r="UL250" i="3"/>
  <c r="UL248" i="3" s="1"/>
  <c r="TX250" i="3"/>
  <c r="TX248" i="3" s="1"/>
  <c r="RF220" i="3"/>
  <c r="ZG250" i="3"/>
  <c r="ZG248" i="3" s="1"/>
  <c r="AEB220" i="3"/>
  <c r="ABS250" i="3"/>
  <c r="ABS248" i="3" s="1"/>
  <c r="WX220" i="3"/>
  <c r="ADI220" i="3"/>
  <c r="RI220" i="3"/>
  <c r="YK220" i="3"/>
  <c r="ADJ250" i="3"/>
  <c r="ADJ248" i="3" s="1"/>
  <c r="ST220" i="3"/>
  <c r="VR220" i="3"/>
  <c r="CH248" i="3"/>
  <c r="DU248" i="3"/>
  <c r="AEP220" i="3"/>
  <c r="ABV250" i="3"/>
  <c r="ABV248" i="3" s="1"/>
  <c r="ADM250" i="3"/>
  <c r="ADM248" i="3" s="1"/>
  <c r="WX250" i="3"/>
  <c r="WX248" i="3" s="1"/>
  <c r="WJ250" i="3"/>
  <c r="WJ248" i="3" s="1"/>
  <c r="YK250" i="3"/>
  <c r="YK248" i="3" s="1"/>
  <c r="VW220" i="3"/>
  <c r="ST250" i="3"/>
  <c r="ST248" i="3" s="1"/>
  <c r="TD220" i="3"/>
  <c r="TD250" i="3"/>
  <c r="TD248" i="3" s="1"/>
  <c r="UL220" i="3"/>
  <c r="SK220" i="3"/>
  <c r="QD220" i="3"/>
  <c r="VW250" i="3"/>
  <c r="WJ220" i="3"/>
  <c r="AEP250" i="3"/>
  <c r="AEP248" i="3" s="1"/>
  <c r="RT220" i="3"/>
  <c r="QJ220" i="3"/>
  <c r="XA220" i="3"/>
  <c r="AK15" i="6" s="1"/>
  <c r="RT250" i="3"/>
  <c r="RT248" i="3" s="1"/>
  <c r="UD250" i="3"/>
  <c r="UD248" i="3" s="1"/>
  <c r="TI220" i="3"/>
  <c r="QJ250" i="3"/>
  <c r="QJ248" i="3" s="1"/>
  <c r="UU220" i="3"/>
  <c r="UU250" i="3"/>
  <c r="UU248" i="3" s="1"/>
  <c r="ZL250" i="3"/>
  <c r="ZL248" i="3" s="1"/>
  <c r="ADJ220" i="3"/>
  <c r="EE248" i="3"/>
  <c r="AAB250" i="3"/>
  <c r="AAB248" i="3" s="1"/>
  <c r="WR250" i="3"/>
  <c r="WR248" i="3" s="1"/>
  <c r="XE220" i="3"/>
  <c r="VV220" i="3"/>
  <c r="AJ15" i="6" s="1"/>
  <c r="ACH220" i="3"/>
  <c r="KC248" i="3"/>
  <c r="ZE250" i="3"/>
  <c r="ZE248" i="3" s="1"/>
  <c r="AEJ220" i="3"/>
  <c r="QB250" i="3"/>
  <c r="AET220" i="3"/>
  <c r="WK250" i="3"/>
  <c r="WK248" i="3" s="1"/>
  <c r="XH220" i="3"/>
  <c r="PI248" i="3"/>
  <c r="VG220" i="3"/>
  <c r="VG250" i="3"/>
  <c r="VG248" i="3" s="1"/>
  <c r="WA250" i="3"/>
  <c r="WA248" i="3" s="1"/>
  <c r="RS250" i="3"/>
  <c r="RS248" i="3" s="1"/>
  <c r="ADQ250" i="3"/>
  <c r="ADQ248" i="3" s="1"/>
  <c r="WT250" i="3"/>
  <c r="WT248" i="3" s="1"/>
  <c r="TV250" i="3"/>
  <c r="TV248" i="3" s="1"/>
  <c r="HQ248" i="3"/>
  <c r="RP220" i="3"/>
  <c r="AFD250" i="3"/>
  <c r="AFD248" i="3" s="1"/>
  <c r="RP250" i="3"/>
  <c r="RP248" i="3" s="1"/>
  <c r="ACM220" i="3"/>
  <c r="ZZ220" i="3"/>
  <c r="LQ248" i="3"/>
  <c r="UG220" i="3"/>
  <c r="WW250" i="3"/>
  <c r="WW248" i="3" s="1"/>
  <c r="XA250" i="3"/>
  <c r="XA248" i="3" s="1"/>
  <c r="WA220" i="3"/>
  <c r="TN250" i="3"/>
  <c r="TN248" i="3" s="1"/>
  <c r="WK220" i="3"/>
  <c r="AEY220" i="3"/>
  <c r="ABT220" i="3"/>
  <c r="UT250" i="3"/>
  <c r="UT248" i="3" s="1"/>
  <c r="QB220" i="3"/>
  <c r="YX250" i="3"/>
  <c r="TC220" i="3"/>
  <c r="ZE220" i="3"/>
  <c r="ADM220" i="3"/>
  <c r="GY248" i="3"/>
  <c r="AET250" i="3"/>
  <c r="AET248" i="3" s="1"/>
  <c r="ABY250" i="3"/>
  <c r="ABY248" i="3" s="1"/>
  <c r="AAI250" i="3"/>
  <c r="AAI248" i="3" s="1"/>
  <c r="UX250" i="3"/>
  <c r="UX248" i="3" s="1"/>
  <c r="FO248" i="3"/>
  <c r="QC250" i="3"/>
  <c r="QC248" i="3" s="1"/>
  <c r="ADD250" i="3"/>
  <c r="ADD248" i="3" s="1"/>
  <c r="GK248" i="3"/>
  <c r="MN248" i="3"/>
  <c r="SK250" i="3"/>
  <c r="SK248" i="3" s="1"/>
  <c r="IM248" i="3"/>
  <c r="RO220" i="3"/>
  <c r="ZW220" i="3"/>
  <c r="XL220" i="3"/>
  <c r="OR248" i="3"/>
  <c r="TJ250" i="3"/>
  <c r="TJ248" i="3" s="1"/>
  <c r="XN220" i="3"/>
  <c r="AEW220" i="3"/>
  <c r="RO250" i="3"/>
  <c r="RO248" i="3" s="1"/>
  <c r="ZW250" i="3"/>
  <c r="ZW248" i="3" s="1"/>
  <c r="ABP220" i="3"/>
  <c r="ABX220" i="3"/>
  <c r="VU220" i="3"/>
  <c r="AEL250" i="3"/>
  <c r="AEL248" i="3" s="1"/>
  <c r="XY250" i="3"/>
  <c r="XY248" i="3" s="1"/>
  <c r="ABU220" i="3"/>
  <c r="AAG250" i="3"/>
  <c r="AAG248" i="3" s="1"/>
  <c r="AAK220" i="3"/>
  <c r="ZN220" i="3"/>
  <c r="AES220" i="3"/>
  <c r="AFC250" i="3"/>
  <c r="AFC248" i="3" s="1"/>
  <c r="AAO220" i="3"/>
  <c r="AN15" i="6" s="1"/>
  <c r="ABU250" i="3"/>
  <c r="ABU248" i="3" s="1"/>
  <c r="YA220" i="3"/>
  <c r="FH248" i="3"/>
  <c r="QI220" i="3"/>
  <c r="ZN250" i="3"/>
  <c r="ZN248" i="3" s="1"/>
  <c r="AES250" i="3"/>
  <c r="AES248" i="3" s="1"/>
  <c r="AAO250" i="3"/>
  <c r="AAO248" i="3" s="1"/>
  <c r="UJ220" i="3"/>
  <c r="ABI250" i="3"/>
  <c r="ABI248" i="3" s="1"/>
  <c r="ADH250" i="3"/>
  <c r="ABS220" i="3"/>
  <c r="AO15" i="6" s="1"/>
  <c r="SD220" i="3"/>
  <c r="ZC250" i="3"/>
  <c r="ZC248" i="3" s="1"/>
  <c r="CU248" i="3"/>
  <c r="TC250" i="3"/>
  <c r="TC248" i="3" s="1"/>
  <c r="ACR220" i="3"/>
  <c r="ABI220" i="3"/>
  <c r="WR220" i="3"/>
  <c r="QI250" i="3"/>
  <c r="QI248" i="3" s="1"/>
  <c r="ADI250" i="3"/>
  <c r="ADI248" i="3" s="1"/>
  <c r="XD250" i="3"/>
  <c r="XD248" i="3" s="1"/>
  <c r="VV250" i="3"/>
  <c r="PW220" i="3"/>
  <c r="TS250" i="3"/>
  <c r="ADC250" i="3"/>
  <c r="ADC248" i="3" s="1"/>
  <c r="XU250" i="3"/>
  <c r="XU248" i="3" s="1"/>
  <c r="ZL220" i="3"/>
  <c r="ADR220" i="3"/>
  <c r="SR250" i="3"/>
  <c r="SR248" i="3" s="1"/>
  <c r="ZZ250" i="3"/>
  <c r="ZZ248" i="3" s="1"/>
  <c r="QD250" i="3"/>
  <c r="QD248" i="3" s="1"/>
  <c r="AFC220" i="3"/>
  <c r="UR220" i="3"/>
  <c r="TZ220" i="3"/>
  <c r="AFF250" i="3"/>
  <c r="AFF248" i="3" s="1"/>
  <c r="ABQ250" i="3"/>
  <c r="ABQ248" i="3" s="1"/>
  <c r="XC220" i="3"/>
  <c r="AEI220" i="3"/>
  <c r="AEL220" i="3"/>
  <c r="UT220" i="3"/>
  <c r="AEC220" i="3"/>
  <c r="WN220" i="3"/>
  <c r="ZH220" i="3"/>
  <c r="ACJ220" i="3"/>
  <c r="NA248" i="3"/>
  <c r="KU248" i="3"/>
  <c r="AAK250" i="3"/>
  <c r="AAK248" i="3" s="1"/>
  <c r="WC250" i="3"/>
  <c r="WC248" i="3" s="1"/>
  <c r="UZ250" i="3"/>
  <c r="UZ248" i="3" s="1"/>
  <c r="AAC220" i="3"/>
  <c r="ACY220" i="3"/>
  <c r="ABO220" i="3"/>
  <c r="ZC220" i="3"/>
  <c r="AAN250" i="3"/>
  <c r="AAN248" i="3" s="1"/>
  <c r="RZ220" i="3"/>
  <c r="XL250" i="3"/>
  <c r="XL248" i="3" s="1"/>
  <c r="QA220" i="3"/>
  <c r="ABX250" i="3"/>
  <c r="ABX248" i="3" s="1"/>
  <c r="ACL220" i="3"/>
  <c r="AAC250" i="3"/>
  <c r="ABO250" i="3"/>
  <c r="ABO248" i="3" s="1"/>
  <c r="ACL250" i="3"/>
  <c r="ACL248" i="3" s="1"/>
  <c r="SI220" i="3"/>
  <c r="ZF220" i="3"/>
  <c r="QQ220" i="3"/>
  <c r="TO220" i="3"/>
  <c r="XE250" i="3"/>
  <c r="XE248" i="3" s="1"/>
  <c r="UE220" i="3"/>
  <c r="TQ250" i="3"/>
  <c r="TQ248" i="3" s="1"/>
  <c r="ACD220" i="3"/>
  <c r="ZB250" i="3"/>
  <c r="ZB248" i="3" s="1"/>
  <c r="ACH250" i="3"/>
  <c r="ACH248" i="3" s="1"/>
  <c r="XM250" i="3"/>
  <c r="XM248" i="3" s="1"/>
  <c r="TL250" i="3"/>
  <c r="TL248" i="3" s="1"/>
  <c r="YR250" i="3"/>
  <c r="YR248" i="3" s="1"/>
  <c r="LW248" i="3"/>
  <c r="KK248" i="3"/>
  <c r="SI250" i="3"/>
  <c r="SI248" i="3" s="1"/>
  <c r="TU220" i="3"/>
  <c r="VT220" i="3"/>
  <c r="ZJ220" i="3"/>
  <c r="WV220" i="3"/>
  <c r="ZF250" i="3"/>
  <c r="QQ250" i="3"/>
  <c r="QQ248" i="3" s="1"/>
  <c r="TO250" i="3"/>
  <c r="TO248" i="3" s="1"/>
  <c r="XS250" i="3"/>
  <c r="XS248" i="3" s="1"/>
  <c r="QW220" i="3"/>
  <c r="UD220" i="3"/>
  <c r="ZX220" i="3"/>
  <c r="AEA250" i="3"/>
  <c r="AEA248" i="3" s="1"/>
  <c r="ACD250" i="3"/>
  <c r="ACD248" i="3" s="1"/>
  <c r="QN220" i="3"/>
  <c r="QO220" i="3"/>
  <c r="QH220" i="3"/>
  <c r="VB220" i="3"/>
  <c r="ACO220" i="3"/>
  <c r="AAZ220" i="3"/>
  <c r="VP220" i="3"/>
  <c r="AAG220" i="3"/>
  <c r="TU250" i="3"/>
  <c r="TU248" i="3" s="1"/>
  <c r="VT250" i="3"/>
  <c r="VT248" i="3" s="1"/>
  <c r="AEZ220" i="3"/>
  <c r="ZJ250" i="3"/>
  <c r="ZJ248" i="3" s="1"/>
  <c r="WV250" i="3"/>
  <c r="WV248" i="3" s="1"/>
  <c r="ADQ220" i="3"/>
  <c r="WU220" i="3"/>
  <c r="QW250" i="3"/>
  <c r="QW248" i="3" s="1"/>
  <c r="ZX250" i="3"/>
  <c r="ZX248" i="3" s="1"/>
  <c r="WT220" i="3"/>
  <c r="VN220" i="3"/>
  <c r="QO250" i="3"/>
  <c r="QO248" i="3" s="1"/>
  <c r="QH250" i="3"/>
  <c r="QH248" i="3" s="1"/>
  <c r="VB250" i="3"/>
  <c r="VB248" i="3" s="1"/>
  <c r="ACO250" i="3"/>
  <c r="ACO248" i="3" s="1"/>
  <c r="YF220" i="3"/>
  <c r="VX220" i="3"/>
  <c r="AEZ250" i="3"/>
  <c r="AEZ248" i="3" s="1"/>
  <c r="XR220" i="3"/>
  <c r="WU250" i="3"/>
  <c r="WU248" i="3" s="1"/>
  <c r="ACV250" i="3"/>
  <c r="ACV248" i="3" s="1"/>
  <c r="VN250" i="3"/>
  <c r="VN248" i="3" s="1"/>
  <c r="ADG220" i="3"/>
  <c r="HX248" i="3"/>
  <c r="YF250" i="3"/>
  <c r="VX250" i="3"/>
  <c r="VX248" i="3" s="1"/>
  <c r="PY220" i="3"/>
  <c r="ACI250" i="3"/>
  <c r="ACI248" i="3" s="1"/>
  <c r="SD250" i="3"/>
  <c r="SD248" i="3" s="1"/>
  <c r="XR250" i="3"/>
  <c r="XR248" i="3" s="1"/>
  <c r="RY220" i="3"/>
  <c r="RB220" i="3"/>
  <c r="AFG220" i="3"/>
  <c r="VL220" i="3"/>
  <c r="SL220" i="3"/>
  <c r="RL220" i="3"/>
  <c r="XH250" i="3"/>
  <c r="XH248" i="3" s="1"/>
  <c r="WH220" i="3"/>
  <c r="ADG250" i="3"/>
  <c r="ADG248" i="3" s="1"/>
  <c r="YA250" i="3"/>
  <c r="YA248" i="3" s="1"/>
  <c r="MF248" i="3"/>
  <c r="OF248" i="3"/>
  <c r="TJ220" i="3"/>
  <c r="PY250" i="3"/>
  <c r="PY248" i="3" s="1"/>
  <c r="SA220" i="3"/>
  <c r="XB220" i="3"/>
  <c r="RY250" i="3"/>
  <c r="RY248" i="3" s="1"/>
  <c r="XW220" i="3"/>
  <c r="RB250" i="3"/>
  <c r="RB248" i="3" s="1"/>
  <c r="AFG250" i="3"/>
  <c r="VL250" i="3"/>
  <c r="VL248" i="3" s="1"/>
  <c r="SL250" i="3"/>
  <c r="SN220" i="3"/>
  <c r="WH250" i="3"/>
  <c r="WH248" i="3" s="1"/>
  <c r="AAV220" i="3"/>
  <c r="VZ220" i="3"/>
  <c r="PZ220" i="3"/>
  <c r="SQ220" i="3"/>
  <c r="SA250" i="3"/>
  <c r="SA248" i="3" s="1"/>
  <c r="XB250" i="3"/>
  <c r="XD220" i="3"/>
  <c r="XW250" i="3"/>
  <c r="XW248" i="3" s="1"/>
  <c r="TS220" i="3"/>
  <c r="ADC220" i="3"/>
  <c r="XU220" i="3"/>
  <c r="UK250" i="3"/>
  <c r="UK248" i="3" s="1"/>
  <c r="SN250" i="3"/>
  <c r="SN248" i="3" s="1"/>
  <c r="AAV250" i="3"/>
  <c r="AAV248" i="3" s="1"/>
  <c r="VZ250" i="3"/>
  <c r="VZ248" i="3" s="1"/>
  <c r="CV248" i="3"/>
  <c r="UE250" i="3"/>
  <c r="UE248" i="3" s="1"/>
  <c r="FL248" i="3"/>
  <c r="WP220" i="3"/>
  <c r="MX248" i="3"/>
  <c r="NS248" i="3"/>
  <c r="OQ248" i="3"/>
  <c r="SB220" i="3"/>
  <c r="LV248" i="3"/>
  <c r="SB250" i="3"/>
  <c r="SB248" i="3" s="1"/>
  <c r="ABZ220" i="3"/>
  <c r="ABZ250" i="3"/>
  <c r="ABZ248" i="3" s="1"/>
  <c r="JR248" i="3"/>
  <c r="ACQ220" i="3"/>
  <c r="VU250" i="3"/>
  <c r="VU248" i="3" s="1"/>
  <c r="KG248" i="3"/>
  <c r="ACQ250" i="3"/>
  <c r="ACQ248" i="3" s="1"/>
  <c r="AAJ220" i="3"/>
  <c r="ET248" i="3"/>
  <c r="ZD220" i="3"/>
  <c r="VI250" i="3"/>
  <c r="VI248" i="3" s="1"/>
  <c r="SM250" i="3"/>
  <c r="SM248" i="3" s="1"/>
  <c r="AEC250" i="3"/>
  <c r="SG220" i="3"/>
  <c r="QE220" i="3"/>
  <c r="ZD250" i="3"/>
  <c r="ZD248" i="3" s="1"/>
  <c r="ADL220" i="3"/>
  <c r="RJ220" i="3"/>
  <c r="KP248" i="3"/>
  <c r="SG250" i="3"/>
  <c r="SG248" i="3" s="1"/>
  <c r="QE250" i="3"/>
  <c r="QE248" i="3" s="1"/>
  <c r="QV220" i="3"/>
  <c r="AEH220" i="3"/>
  <c r="ADO220" i="3"/>
  <c r="QT220" i="3"/>
  <c r="ZV220" i="3"/>
  <c r="ACG220" i="3"/>
  <c r="PT220" i="3"/>
  <c r="ADL250" i="3"/>
  <c r="ADL248" i="3" s="1"/>
  <c r="XO220" i="3"/>
  <c r="VK220" i="3"/>
  <c r="RJ250" i="3"/>
  <c r="RJ248" i="3" s="1"/>
  <c r="QV250" i="3"/>
  <c r="QV248" i="3" s="1"/>
  <c r="AEH250" i="3"/>
  <c r="AEH248" i="3" s="1"/>
  <c r="ADO250" i="3"/>
  <c r="ADO248" i="3" s="1"/>
  <c r="QT250" i="3"/>
  <c r="QT248" i="3" s="1"/>
  <c r="ZV250" i="3"/>
  <c r="ZV248" i="3" s="1"/>
  <c r="ACG250" i="3"/>
  <c r="ACG248" i="3" s="1"/>
  <c r="PT250" i="3"/>
  <c r="PT248" i="3" s="1"/>
  <c r="XO250" i="3"/>
  <c r="XO248" i="3" s="1"/>
  <c r="YJ220" i="3"/>
  <c r="VK250" i="3"/>
  <c r="VK248" i="3" s="1"/>
  <c r="ADU220" i="3"/>
  <c r="ACF220" i="3"/>
  <c r="AAM220" i="3"/>
  <c r="YJ250" i="3"/>
  <c r="YJ248" i="3" s="1"/>
  <c r="ADU250" i="3"/>
  <c r="ADU248" i="3" s="1"/>
  <c r="AAY220" i="3"/>
  <c r="ACF250" i="3"/>
  <c r="ACF248" i="3" s="1"/>
  <c r="AAM250" i="3"/>
  <c r="AAM248" i="3" s="1"/>
  <c r="AAY250" i="3"/>
  <c r="AAY248" i="3" s="1"/>
  <c r="UC220" i="3"/>
  <c r="RE220" i="3"/>
  <c r="SO220" i="3"/>
  <c r="YS220" i="3"/>
  <c r="UF220" i="3"/>
  <c r="UC250" i="3"/>
  <c r="UC248" i="3" s="1"/>
  <c r="RE250" i="3"/>
  <c r="RE248" i="3" s="1"/>
  <c r="SO250" i="3"/>
  <c r="SO248" i="3" s="1"/>
  <c r="WM220" i="3"/>
  <c r="YS250" i="3"/>
  <c r="YS248" i="3" s="1"/>
  <c r="SC220" i="3"/>
  <c r="UF250" i="3"/>
  <c r="UF248" i="3" s="1"/>
  <c r="ZR220" i="3"/>
  <c r="WM250" i="3"/>
  <c r="WM248" i="3" s="1"/>
  <c r="SC250" i="3"/>
  <c r="SC248" i="3" s="1"/>
  <c r="AAE220" i="3"/>
  <c r="ZR250" i="3"/>
  <c r="ZR248" i="3" s="1"/>
  <c r="IQ248" i="3"/>
  <c r="ABA220" i="3"/>
  <c r="ADE220" i="3"/>
  <c r="MT248" i="3"/>
  <c r="QL220" i="3"/>
  <c r="RS220" i="3"/>
  <c r="AAE250" i="3"/>
  <c r="AAE248" i="3" s="1"/>
  <c r="ABA250" i="3"/>
  <c r="ABA248" i="3" s="1"/>
  <c r="ADE250" i="3"/>
  <c r="ADE248" i="3" s="1"/>
  <c r="KA248" i="3"/>
  <c r="CM248" i="3"/>
  <c r="PJ248" i="3"/>
  <c r="JX248" i="3"/>
  <c r="ACI220" i="3"/>
  <c r="M255" i="3"/>
  <c r="ADK220" i="3"/>
  <c r="KT248" i="3"/>
  <c r="UK220" i="3"/>
  <c r="FC248" i="3"/>
  <c r="CK248" i="3"/>
  <c r="OA248" i="3"/>
  <c r="NJ248" i="3"/>
  <c r="NE248" i="3"/>
  <c r="HR248" i="3"/>
  <c r="HA248" i="3"/>
  <c r="SP220" i="3"/>
  <c r="WP250" i="3"/>
  <c r="WP248" i="3" s="1"/>
  <c r="AAJ250" i="3"/>
  <c r="AAJ248" i="3" s="1"/>
  <c r="RM220" i="3"/>
  <c r="OT248" i="3"/>
  <c r="GN248" i="3"/>
  <c r="AEG220" i="3"/>
  <c r="RM250" i="3"/>
  <c r="RM248" i="3" s="1"/>
  <c r="WY220" i="3"/>
  <c r="WG250" i="3"/>
  <c r="WG248" i="3" s="1"/>
  <c r="AEG250" i="3"/>
  <c r="AEG248" i="3" s="1"/>
  <c r="WY250" i="3"/>
  <c r="WY248" i="3" s="1"/>
  <c r="VJ220" i="3"/>
  <c r="TE220" i="3"/>
  <c r="YZ220" i="3"/>
  <c r="VJ250" i="3"/>
  <c r="VJ248" i="3" s="1"/>
  <c r="TE250" i="3"/>
  <c r="TE248" i="3" s="1"/>
  <c r="YZ250" i="3"/>
  <c r="YZ248" i="3" s="1"/>
  <c r="ADN220" i="3"/>
  <c r="RX220" i="3"/>
  <c r="UQ220" i="3"/>
  <c r="AEK220" i="3"/>
  <c r="ACU220" i="3"/>
  <c r="ADN250" i="3"/>
  <c r="ADN248" i="3" s="1"/>
  <c r="RX250" i="3"/>
  <c r="RX248" i="3" s="1"/>
  <c r="UQ250" i="3"/>
  <c r="UQ248" i="3" s="1"/>
  <c r="AEK250" i="3"/>
  <c r="AEK248" i="3" s="1"/>
  <c r="ACU250" i="3"/>
  <c r="ACU248" i="3" s="1"/>
  <c r="BW248" i="3"/>
  <c r="JF248" i="3"/>
  <c r="EA248" i="3"/>
  <c r="NR248" i="3"/>
  <c r="YT220" i="3"/>
  <c r="CA248" i="3"/>
  <c r="YT250" i="3"/>
  <c r="YT248" i="3" s="1"/>
  <c r="AAS250" i="3"/>
  <c r="AAS248" i="3" s="1"/>
  <c r="GU248" i="3"/>
  <c r="LN248" i="3"/>
  <c r="XN250" i="3"/>
  <c r="XN248" i="3" s="1"/>
  <c r="WI250" i="3"/>
  <c r="WI248" i="3" s="1"/>
  <c r="YB250" i="3"/>
  <c r="YB248" i="3" s="1"/>
  <c r="AAQ220" i="3"/>
  <c r="JE248" i="3"/>
  <c r="ADS220" i="3"/>
  <c r="SP250" i="3"/>
  <c r="SP248" i="3" s="1"/>
  <c r="JN248" i="3"/>
  <c r="BS248" i="3"/>
  <c r="IU248" i="3"/>
  <c r="YB220" i="3"/>
  <c r="HK248" i="3"/>
  <c r="RR248" i="3"/>
  <c r="ADS250" i="3"/>
  <c r="ADS248" i="3" s="1"/>
  <c r="AAQ250" i="3"/>
  <c r="AAQ248" i="3" s="1"/>
  <c r="KH248" i="3"/>
  <c r="ADK250" i="3"/>
  <c r="ADK248" i="3" s="1"/>
  <c r="WI220" i="3"/>
  <c r="WZ220" i="3"/>
  <c r="ADF220" i="3"/>
  <c r="GT248" i="3"/>
  <c r="WZ250" i="3"/>
  <c r="WZ248" i="3" s="1"/>
  <c r="ADF250" i="3"/>
  <c r="ADF248" i="3" s="1"/>
  <c r="GR248" i="3"/>
  <c r="OP248" i="3"/>
  <c r="LJ248" i="3"/>
  <c r="LL248" i="3"/>
  <c r="ACA220" i="3"/>
  <c r="RL250" i="3"/>
  <c r="RL248" i="3" s="1"/>
  <c r="CI248" i="3"/>
  <c r="AAB220" i="3"/>
  <c r="ACA250" i="3"/>
  <c r="ACA248" i="3" s="1"/>
  <c r="JQ248" i="3"/>
  <c r="GZ248" i="3"/>
  <c r="WL248" i="3"/>
  <c r="II248" i="3"/>
  <c r="TP220" i="3"/>
  <c r="KZ248" i="3"/>
  <c r="DY248" i="3"/>
  <c r="GM248" i="3"/>
  <c r="ACX250" i="3"/>
  <c r="ACX248" i="3" s="1"/>
  <c r="DZ248" i="3"/>
  <c r="OE248" i="3"/>
  <c r="EU248" i="3"/>
  <c r="MO248" i="3"/>
  <c r="LM248" i="3"/>
  <c r="MG248" i="3"/>
  <c r="HD248" i="3"/>
  <c r="NK248" i="3"/>
  <c r="TP250" i="3"/>
  <c r="TP248" i="3" s="1"/>
  <c r="KF248" i="3"/>
  <c r="IO248" i="3"/>
  <c r="JU248" i="3"/>
  <c r="OG248" i="3"/>
  <c r="OY248" i="3"/>
  <c r="MQ248" i="3"/>
  <c r="ME248" i="3"/>
  <c r="KI248" i="3"/>
  <c r="EH248" i="3"/>
  <c r="WE248" i="3"/>
  <c r="FN248" i="3"/>
  <c r="KO248" i="3"/>
  <c r="KL248" i="3"/>
  <c r="LS248" i="3"/>
  <c r="DW248" i="3"/>
  <c r="KB248" i="3"/>
  <c r="HH248" i="3"/>
  <c r="NI248" i="3"/>
  <c r="MR248" i="3"/>
  <c r="LG248" i="3"/>
  <c r="MB248" i="3"/>
  <c r="IY248" i="3"/>
  <c r="ACX220" i="3"/>
  <c r="AP15" i="6" s="1"/>
  <c r="ACV220" i="3"/>
  <c r="EP248" i="3"/>
  <c r="JL248" i="3"/>
  <c r="AAX250" i="3"/>
  <c r="AAX248" i="3" s="1"/>
  <c r="AAX228" i="3"/>
  <c r="AAX226" i="3" s="1"/>
  <c r="QG250" i="3"/>
  <c r="QG248" i="3" s="1"/>
  <c r="QG228" i="3"/>
  <c r="QG226" i="3" s="1"/>
  <c r="QX220" i="3"/>
  <c r="QX228" i="3"/>
  <c r="QX226" i="3" s="1"/>
  <c r="RN250" i="3"/>
  <c r="RN248" i="3" s="1"/>
  <c r="RN228" i="3"/>
  <c r="RN226" i="3" s="1"/>
  <c r="ADV250" i="3"/>
  <c r="ADV248" i="3" s="1"/>
  <c r="ADV228" i="3"/>
  <c r="ADV226" i="3" s="1"/>
  <c r="VH250" i="3"/>
  <c r="VH248" i="3" s="1"/>
  <c r="VH228" i="3"/>
  <c r="VH226" i="3" s="1"/>
  <c r="VD250" i="3"/>
  <c r="VD248" i="3" s="1"/>
  <c r="VD228" i="3"/>
  <c r="VD226" i="3" s="1"/>
  <c r="ZM250" i="3"/>
  <c r="ZM248" i="3" s="1"/>
  <c r="ZM228" i="3"/>
  <c r="ZM226" i="3" s="1"/>
  <c r="AAU250" i="3"/>
  <c r="AAU248" i="3" s="1"/>
  <c r="AAU228" i="3"/>
  <c r="AAU226" i="3" s="1"/>
  <c r="RK250" i="3"/>
  <c r="RK248" i="3" s="1"/>
  <c r="RK228" i="3"/>
  <c r="WS250" i="3"/>
  <c r="WS248" i="3" s="1"/>
  <c r="WS228" i="3"/>
  <c r="WS226" i="3" s="1"/>
  <c r="RV250" i="3"/>
  <c r="RV248" i="3" s="1"/>
  <c r="RV228" i="3"/>
  <c r="RV226" i="3" s="1"/>
  <c r="AEE250" i="3"/>
  <c r="AEE248" i="3" s="1"/>
  <c r="AEE228" i="3"/>
  <c r="AEE226" i="3" s="1"/>
  <c r="RH250" i="3"/>
  <c r="RH248" i="3" s="1"/>
  <c r="RH228" i="3"/>
  <c r="RH226" i="3" s="1"/>
  <c r="XV220" i="3"/>
  <c r="XV228" i="3"/>
  <c r="XV226" i="3" s="1"/>
  <c r="ZK220" i="3"/>
  <c r="ZK228" i="3"/>
  <c r="ZK226" i="3" s="1"/>
  <c r="ABK250" i="3"/>
  <c r="ABK248" i="3" s="1"/>
  <c r="ABK228" i="3"/>
  <c r="ABK226" i="3" s="1"/>
  <c r="TA250" i="3"/>
  <c r="TA248" i="3" s="1"/>
  <c r="TA228" i="3"/>
  <c r="TA226" i="3" s="1"/>
  <c r="AEN220" i="3"/>
  <c r="AEN228" i="3"/>
  <c r="AEN226" i="3" s="1"/>
  <c r="ABC220" i="3"/>
  <c r="ABC228" i="3"/>
  <c r="ABC226" i="3" s="1"/>
  <c r="XJ250" i="3"/>
  <c r="XJ248" i="3" s="1"/>
  <c r="XJ228" i="3"/>
  <c r="XJ226" i="3" s="1"/>
  <c r="XF250" i="3"/>
  <c r="XF248" i="3" s="1"/>
  <c r="XF228" i="3"/>
  <c r="XF226" i="3" s="1"/>
  <c r="WO250" i="3"/>
  <c r="WO248" i="3" s="1"/>
  <c r="WO228" i="3"/>
  <c r="WO226" i="3" s="1"/>
  <c r="ZY250" i="3"/>
  <c r="ZY248" i="3" s="1"/>
  <c r="ZY228" i="3"/>
  <c r="ZY226" i="3" s="1"/>
  <c r="ZA250" i="3"/>
  <c r="ZA248" i="3" s="1"/>
  <c r="ZA228" i="3"/>
  <c r="ZA226" i="3" s="1"/>
  <c r="AEM250" i="3"/>
  <c r="AEM248" i="3" s="1"/>
  <c r="AEM228" i="3"/>
  <c r="AEM226" i="3" s="1"/>
  <c r="TY250" i="3"/>
  <c r="TY248" i="3" s="1"/>
  <c r="TY228" i="3"/>
  <c r="TY226" i="3" s="1"/>
  <c r="SJ250" i="3"/>
  <c r="SJ248" i="3" s="1"/>
  <c r="SJ228" i="3"/>
  <c r="SJ226" i="3" s="1"/>
  <c r="SH250" i="3"/>
  <c r="SH248" i="3" s="1"/>
  <c r="SH228" i="3"/>
  <c r="SH226" i="3" s="1"/>
  <c r="UH250" i="3"/>
  <c r="UH248" i="3" s="1"/>
  <c r="UH228" i="3"/>
  <c r="UH226" i="3" s="1"/>
  <c r="ABM250" i="3"/>
  <c r="ABM248" i="3" s="1"/>
  <c r="ABM228" i="3"/>
  <c r="ABM226" i="3" s="1"/>
  <c r="SW250" i="3"/>
  <c r="SW248" i="3" s="1"/>
  <c r="SW228" i="3"/>
  <c r="SW226" i="3" s="1"/>
  <c r="AAP250" i="3"/>
  <c r="AAP248" i="3" s="1"/>
  <c r="AAP228" i="3"/>
  <c r="AAP226" i="3" s="1"/>
  <c r="TW250" i="3"/>
  <c r="TW248" i="3" s="1"/>
  <c r="TW228" i="3"/>
  <c r="TW226" i="3" s="1"/>
  <c r="QP250" i="3"/>
  <c r="QP228" i="3"/>
  <c r="QP226" i="3" s="1"/>
  <c r="AEU250" i="3"/>
  <c r="AEU248" i="3" s="1"/>
  <c r="AEU228" i="3"/>
  <c r="AEU226" i="3" s="1"/>
  <c r="UA250" i="3"/>
  <c r="UA248" i="3" s="1"/>
  <c r="UA228" i="3"/>
  <c r="UA226" i="3" s="1"/>
  <c r="QK250" i="3"/>
  <c r="QK248" i="3" s="1"/>
  <c r="QK228" i="3"/>
  <c r="QK226" i="3" s="1"/>
  <c r="ADX250" i="3"/>
  <c r="ADX248" i="3" s="1"/>
  <c r="ADX228" i="3"/>
  <c r="ADX226" i="3" s="1"/>
  <c r="ADZ250" i="3"/>
  <c r="ADZ248" i="3" s="1"/>
  <c r="ADZ228" i="3"/>
  <c r="ADZ226" i="3" s="1"/>
  <c r="RW250" i="3"/>
  <c r="RW248" i="3" s="1"/>
  <c r="RW228" i="3"/>
  <c r="RW226" i="3" s="1"/>
  <c r="AEV250" i="3"/>
  <c r="AEV248" i="3" s="1"/>
  <c r="AEV228" i="3"/>
  <c r="AEV226" i="3" s="1"/>
  <c r="VC250" i="3"/>
  <c r="VC248" i="3" s="1"/>
  <c r="VC228" i="3"/>
  <c r="VC226" i="3" s="1"/>
  <c r="QM220" i="3"/>
  <c r="QM228" i="3"/>
  <c r="QM226" i="3" s="1"/>
  <c r="YL250" i="3"/>
  <c r="YL248" i="3" s="1"/>
  <c r="YL228" i="3"/>
  <c r="YL226" i="3" s="1"/>
  <c r="ADA220" i="3"/>
  <c r="ADA228" i="3"/>
  <c r="ADA226" i="3" s="1"/>
  <c r="ACP250" i="3"/>
  <c r="ACP248" i="3" s="1"/>
  <c r="ACP228" i="3"/>
  <c r="ACP226" i="3" s="1"/>
  <c r="YN220" i="3"/>
  <c r="YN228" i="3"/>
  <c r="YN226" i="3" s="1"/>
  <c r="ACW250" i="3"/>
  <c r="ACW248" i="3" s="1"/>
  <c r="ACW228" i="3"/>
  <c r="ACW226" i="3" s="1"/>
  <c r="XG250" i="3"/>
  <c r="XG248" i="3" s="1"/>
  <c r="XG228" i="3"/>
  <c r="XG226" i="3" s="1"/>
  <c r="YE250" i="3"/>
  <c r="YE248" i="3" s="1"/>
  <c r="YE228" i="3"/>
  <c r="YE226" i="3" s="1"/>
  <c r="ABN250" i="3"/>
  <c r="ABN248" i="3" s="1"/>
  <c r="ABN228" i="3"/>
  <c r="ABN226" i="3" s="1"/>
  <c r="ZQ250" i="3"/>
  <c r="ZQ248" i="3" s="1"/>
  <c r="ZQ228" i="3"/>
  <c r="ZQ226" i="3" s="1"/>
  <c r="PR250" i="3"/>
  <c r="PR248" i="3" s="1"/>
  <c r="PR228" i="3"/>
  <c r="ZO250" i="3"/>
  <c r="ZO248" i="3" s="1"/>
  <c r="ZO228" i="3"/>
  <c r="ZO226" i="3" s="1"/>
  <c r="ACE250" i="3"/>
  <c r="ACE248" i="3" s="1"/>
  <c r="ACE228" i="3"/>
  <c r="ACE226" i="3" s="1"/>
  <c r="ACS250" i="3"/>
  <c r="ACS248" i="3" s="1"/>
  <c r="ACS228" i="3"/>
  <c r="ACS226" i="3" s="1"/>
  <c r="YU220" i="3"/>
  <c r="YU228" i="3"/>
  <c r="YU226" i="3" s="1"/>
  <c r="AAR250" i="3"/>
  <c r="AAR248" i="3" s="1"/>
  <c r="AAR228" i="3"/>
  <c r="AAR226" i="3" s="1"/>
  <c r="RG250" i="3"/>
  <c r="RG228" i="3"/>
  <c r="RG226" i="3" s="1"/>
  <c r="AAF250" i="3"/>
  <c r="AAF248" i="3" s="1"/>
  <c r="AAF228" i="3"/>
  <c r="AAF226" i="3" s="1"/>
  <c r="ACT250" i="3"/>
  <c r="ACT248" i="3" s="1"/>
  <c r="ACT228" i="3"/>
  <c r="ACT226" i="3" s="1"/>
  <c r="UW250" i="3"/>
  <c r="UW248" i="3" s="1"/>
  <c r="UW228" i="3"/>
  <c r="UW226" i="3" s="1"/>
  <c r="WB250" i="3"/>
  <c r="WB248" i="3" s="1"/>
  <c r="WB228" i="3"/>
  <c r="WB226" i="3" s="1"/>
  <c r="RA250" i="3"/>
  <c r="RA248" i="3" s="1"/>
  <c r="RA228" i="3"/>
  <c r="RA226" i="3" s="1"/>
  <c r="ZU250" i="3"/>
  <c r="ZU248" i="3" s="1"/>
  <c r="ZU228" i="3"/>
  <c r="ZU226" i="3" s="1"/>
  <c r="PS250" i="3"/>
  <c r="PS248" i="3" s="1"/>
  <c r="PS228" i="3"/>
  <c r="PS226" i="3" s="1"/>
  <c r="RD220" i="3"/>
  <c r="RD228" i="3"/>
  <c r="RD226" i="3" s="1"/>
  <c r="UI250" i="3"/>
  <c r="UI248" i="3" s="1"/>
  <c r="UI228" i="3"/>
  <c r="UI226" i="3" s="1"/>
  <c r="TK250" i="3"/>
  <c r="TK248" i="3" s="1"/>
  <c r="TK228" i="3"/>
  <c r="TK226" i="3" s="1"/>
  <c r="RC250" i="3"/>
  <c r="RC248" i="3" s="1"/>
  <c r="RC228" i="3"/>
  <c r="RC226" i="3" s="1"/>
  <c r="YQ250" i="3"/>
  <c r="YQ248" i="3" s="1"/>
  <c r="YQ228" i="3"/>
  <c r="YQ226" i="3" s="1"/>
  <c r="XQ220" i="3"/>
  <c r="XQ228" i="3"/>
  <c r="XQ226" i="3" s="1"/>
  <c r="ABF250" i="3"/>
  <c r="ABF248" i="3" s="1"/>
  <c r="ABF228" i="3"/>
  <c r="ABF226" i="3" s="1"/>
  <c r="ACZ250" i="3"/>
  <c r="ACZ248" i="3" s="1"/>
  <c r="ACZ228" i="3"/>
  <c r="ACZ226" i="3" s="1"/>
  <c r="SZ250" i="3"/>
  <c r="SZ248" i="3" s="1"/>
  <c r="SZ228" i="3"/>
  <c r="SZ226" i="3" s="1"/>
  <c r="ABD250" i="3"/>
  <c r="ABD248" i="3" s="1"/>
  <c r="ABD228" i="3"/>
  <c r="ABD226" i="3" s="1"/>
  <c r="YH250" i="3"/>
  <c r="YH248" i="3" s="1"/>
  <c r="YH228" i="3"/>
  <c r="YH226" i="3" s="1"/>
  <c r="YM250" i="3"/>
  <c r="YM248" i="3" s="1"/>
  <c r="YM228" i="3"/>
  <c r="YM226" i="3" s="1"/>
  <c r="YC250" i="3"/>
  <c r="YC248" i="3" s="1"/>
  <c r="YC228" i="3"/>
  <c r="YC226" i="3" s="1"/>
  <c r="SU250" i="3"/>
  <c r="SU248" i="3" s="1"/>
  <c r="SU228" i="3"/>
  <c r="SU226" i="3" s="1"/>
  <c r="AAH250" i="3"/>
  <c r="AAH248" i="3" s="1"/>
  <c r="AAH228" i="3"/>
  <c r="AAH226" i="3" s="1"/>
  <c r="ZI250" i="3"/>
  <c r="ZI248" i="3" s="1"/>
  <c r="ZI228" i="3"/>
  <c r="ZI226" i="3" s="1"/>
  <c r="UN250" i="3"/>
  <c r="UN248" i="3" s="1"/>
  <c r="UN228" i="3"/>
  <c r="UN226" i="3" s="1"/>
  <c r="ABG250" i="3"/>
  <c r="ABG248" i="3" s="1"/>
  <c r="ABG228" i="3"/>
  <c r="ABG226" i="3" s="1"/>
  <c r="ADT250" i="3"/>
  <c r="ADT248" i="3" s="1"/>
  <c r="ADT228" i="3"/>
  <c r="ADT226" i="3" s="1"/>
  <c r="AED250" i="3"/>
  <c r="AED248" i="3" s="1"/>
  <c r="AED228" i="3"/>
  <c r="TG250" i="3"/>
  <c r="TG248" i="3" s="1"/>
  <c r="TG228" i="3"/>
  <c r="TG226" i="3" s="1"/>
  <c r="ACB250" i="3"/>
  <c r="ACB248" i="3" s="1"/>
  <c r="ACB228" i="3"/>
  <c r="ACB226" i="3" s="1"/>
  <c r="AEO250" i="3"/>
  <c r="AEO248" i="3" s="1"/>
  <c r="AEO228" i="3"/>
  <c r="AEO226" i="3" s="1"/>
  <c r="ABJ250" i="3"/>
  <c r="ABJ248" i="3" s="1"/>
  <c r="ABJ228" i="3"/>
  <c r="ABJ226" i="3" s="1"/>
  <c r="XI220" i="3"/>
  <c r="XI228" i="3"/>
  <c r="XI226" i="3" s="1"/>
  <c r="YV250" i="3"/>
  <c r="YV248" i="3" s="1"/>
  <c r="YV228" i="3"/>
  <c r="YV226" i="3" s="1"/>
  <c r="ZS250" i="3"/>
  <c r="ZS248" i="3" s="1"/>
  <c r="ZS228" i="3"/>
  <c r="ZS226" i="3" s="1"/>
  <c r="VY250" i="3"/>
  <c r="VY248" i="3" s="1"/>
  <c r="VY228" i="3"/>
  <c r="VY226" i="3" s="1"/>
  <c r="XZ250" i="3"/>
  <c r="XZ248" i="3" s="1"/>
  <c r="XZ228" i="3"/>
  <c r="XZ226" i="3" s="1"/>
  <c r="TF250" i="3"/>
  <c r="TF248" i="3" s="1"/>
  <c r="TF228" i="3"/>
  <c r="TF226" i="3" s="1"/>
  <c r="AAA250" i="3"/>
  <c r="AAA248" i="3" s="1"/>
  <c r="AAA228" i="3"/>
  <c r="AAA226" i="3" s="1"/>
  <c r="VA250" i="3"/>
  <c r="VA248" i="3" s="1"/>
  <c r="VA228" i="3"/>
  <c r="VA226" i="3" s="1"/>
  <c r="WQ250" i="3"/>
  <c r="WQ248" i="3" s="1"/>
  <c r="WQ228" i="3"/>
  <c r="WQ226" i="3" s="1"/>
  <c r="XK250" i="3"/>
  <c r="XK248" i="3" s="1"/>
  <c r="XK228" i="3"/>
  <c r="XK226" i="3" s="1"/>
  <c r="TM250" i="3"/>
  <c r="TM248" i="3" s="1"/>
  <c r="TM228" i="3"/>
  <c r="TM226" i="3" s="1"/>
  <c r="ZP250" i="3"/>
  <c r="ZP248" i="3" s="1"/>
  <c r="ZP228" i="3"/>
  <c r="ZP226" i="3" s="1"/>
  <c r="SY250" i="3"/>
  <c r="SY248" i="3" s="1"/>
  <c r="SY228" i="3"/>
  <c r="SY226" i="3" s="1"/>
  <c r="XP250" i="3"/>
  <c r="XP248" i="3" s="1"/>
  <c r="XP228" i="3"/>
  <c r="XP226" i="3" s="1"/>
  <c r="ACC250" i="3"/>
  <c r="ACC248" i="3" s="1"/>
  <c r="ACC228" i="3"/>
  <c r="ACC226" i="3" s="1"/>
  <c r="SV250" i="3"/>
  <c r="SV248" i="3" s="1"/>
  <c r="SV228" i="3"/>
  <c r="SV226" i="3" s="1"/>
  <c r="UY220" i="3"/>
  <c r="UY228" i="3"/>
  <c r="UY226" i="3" s="1"/>
  <c r="AEX250" i="3"/>
  <c r="AEX248" i="3" s="1"/>
  <c r="AEX228" i="3"/>
  <c r="AEX226" i="3" s="1"/>
  <c r="PV250" i="3"/>
  <c r="PV248" i="3" s="1"/>
  <c r="PV228" i="3"/>
  <c r="ACN250" i="3"/>
  <c r="ACN248" i="3" s="1"/>
  <c r="ACN228" i="3"/>
  <c r="ACN226" i="3" s="1"/>
  <c r="UV250" i="3"/>
  <c r="UV248" i="3" s="1"/>
  <c r="UV228" i="3"/>
  <c r="UV226" i="3" s="1"/>
  <c r="SF220" i="3"/>
  <c r="SF228" i="3"/>
  <c r="SF226" i="3" s="1"/>
  <c r="SR226" i="3"/>
  <c r="CF226" i="3"/>
  <c r="JM248" i="3"/>
  <c r="KW248" i="3"/>
  <c r="FE226" i="3"/>
  <c r="KL226" i="3"/>
  <c r="PH248" i="3"/>
  <c r="LZ248" i="3"/>
  <c r="JQ226" i="3"/>
  <c r="VF226" i="3"/>
  <c r="HC226" i="3"/>
  <c r="IE226" i="3"/>
  <c r="TP226" i="3"/>
  <c r="XY226" i="3"/>
  <c r="LP248" i="3"/>
  <c r="OM226" i="3"/>
  <c r="GX248" i="3"/>
  <c r="GQ248" i="3"/>
  <c r="HN226" i="3"/>
  <c r="LM226" i="3"/>
  <c r="AFA226" i="3"/>
  <c r="ZX226" i="3"/>
  <c r="ADA250" i="3"/>
  <c r="ADA248" i="3" s="1"/>
  <c r="GV248" i="3"/>
  <c r="SZ220" i="3"/>
  <c r="SF250" i="3"/>
  <c r="SF248" i="3" s="1"/>
  <c r="CU226" i="3"/>
  <c r="NN248" i="3"/>
  <c r="LV226" i="3"/>
  <c r="ZO220" i="3"/>
  <c r="WB220" i="3"/>
  <c r="TY220" i="3"/>
  <c r="YO220" i="3"/>
  <c r="AAH220" i="3"/>
  <c r="TG220" i="3"/>
  <c r="YR226" i="3"/>
  <c r="UV220" i="3"/>
  <c r="WK226" i="3"/>
  <c r="AAN226" i="3"/>
  <c r="FM248" i="3"/>
  <c r="LN226" i="3"/>
  <c r="YO250" i="3"/>
  <c r="YO248" i="3" s="1"/>
  <c r="ADP226" i="3"/>
  <c r="BS226" i="3"/>
  <c r="TX226" i="3"/>
  <c r="UT226" i="3"/>
  <c r="YD220" i="3"/>
  <c r="LF248" i="3"/>
  <c r="ABJ220" i="3"/>
  <c r="NV248" i="3"/>
  <c r="PK248" i="3"/>
  <c r="YS226" i="3"/>
  <c r="RH220" i="3"/>
  <c r="ACW220" i="3"/>
  <c r="RC220" i="3"/>
  <c r="PS220" i="3"/>
  <c r="YD250" i="3"/>
  <c r="YD248" i="3" s="1"/>
  <c r="AEU220" i="3"/>
  <c r="WL226" i="3"/>
  <c r="VX226" i="3"/>
  <c r="KW226" i="3"/>
  <c r="ZB226" i="3"/>
  <c r="WO220" i="3"/>
  <c r="AAF220" i="3"/>
  <c r="IC226" i="3"/>
  <c r="OB248" i="3"/>
  <c r="RX226" i="3"/>
  <c r="GL248" i="3"/>
  <c r="JL226" i="3"/>
  <c r="RW220" i="3"/>
  <c r="OO248" i="3"/>
  <c r="LI226" i="3"/>
  <c r="NX248" i="3"/>
  <c r="GX226" i="3"/>
  <c r="ZL226" i="3"/>
  <c r="ADF226" i="3"/>
  <c r="VC220" i="3"/>
  <c r="ACS220" i="3"/>
  <c r="MI248" i="3"/>
  <c r="ABG220" i="3"/>
  <c r="ACC220" i="3"/>
  <c r="AEX220" i="3"/>
  <c r="KM248" i="3"/>
  <c r="XK220" i="3"/>
  <c r="QW226" i="3"/>
  <c r="XU226" i="3"/>
  <c r="OM248" i="3"/>
  <c r="BO248" i="3"/>
  <c r="CM226" i="3"/>
  <c r="DB226" i="3"/>
  <c r="BP226" i="3"/>
  <c r="XS220" i="3"/>
  <c r="CN248" i="3"/>
  <c r="ACN220" i="3"/>
  <c r="NT248" i="3"/>
  <c r="OZ248" i="3"/>
  <c r="IU226" i="3"/>
  <c r="CB226" i="3"/>
  <c r="EX248" i="3"/>
  <c r="NF226" i="3"/>
  <c r="XS226" i="3"/>
  <c r="KJ248" i="3"/>
  <c r="EK226" i="3"/>
  <c r="JY226" i="3"/>
  <c r="LD248" i="3"/>
  <c r="DC248" i="3"/>
  <c r="EA226" i="3"/>
  <c r="PC226" i="3"/>
  <c r="CB248" i="3"/>
  <c r="NX226" i="3"/>
  <c r="DN226" i="3"/>
  <c r="CN226" i="3"/>
  <c r="OL248" i="3"/>
  <c r="PW226" i="3"/>
  <c r="HO248" i="3"/>
  <c r="FY226" i="3"/>
  <c r="CS226" i="3"/>
  <c r="MH226" i="3"/>
  <c r="BO226" i="3"/>
  <c r="DB248" i="3"/>
  <c r="IX248" i="3"/>
  <c r="WE226" i="3"/>
  <c r="AEB226" i="3"/>
  <c r="GM226" i="3"/>
  <c r="LX248" i="3"/>
  <c r="LU248" i="3"/>
  <c r="MI226" i="3"/>
  <c r="DP226" i="3"/>
  <c r="DG226" i="3"/>
  <c r="QV226" i="3"/>
  <c r="DU226" i="3"/>
  <c r="UY250" i="3"/>
  <c r="UY248" i="3" s="1"/>
  <c r="ADK226" i="3"/>
  <c r="IK248" i="3"/>
  <c r="ACP220" i="3"/>
  <c r="KX248" i="3"/>
  <c r="HI248" i="3"/>
  <c r="UJ226" i="3"/>
  <c r="ACZ220" i="3"/>
  <c r="PY226" i="3"/>
  <c r="YM220" i="3"/>
  <c r="GO248" i="3"/>
  <c r="QJ226" i="3"/>
  <c r="MD226" i="3"/>
  <c r="AAA220" i="3"/>
  <c r="OK248" i="3"/>
  <c r="OX248" i="3"/>
  <c r="TM220" i="3"/>
  <c r="SV220" i="3"/>
  <c r="WZ226" i="3"/>
  <c r="FV248" i="3"/>
  <c r="DS248" i="3"/>
  <c r="ABE226" i="3"/>
  <c r="JT226" i="3"/>
  <c r="ER248" i="3"/>
  <c r="LR248" i="3"/>
  <c r="ES248" i="3"/>
  <c r="SB226" i="3"/>
  <c r="YF226" i="3"/>
  <c r="LA248" i="3"/>
  <c r="HT248" i="3"/>
  <c r="DH248" i="3"/>
  <c r="IP226" i="3"/>
  <c r="ABT226" i="3"/>
  <c r="IL248" i="3"/>
  <c r="UQ226" i="3"/>
  <c r="YW226" i="3"/>
  <c r="AEG226" i="3"/>
  <c r="IS248" i="3"/>
  <c r="YN250" i="3"/>
  <c r="YN248" i="3" s="1"/>
  <c r="RK220" i="3"/>
  <c r="ADZ220" i="3"/>
  <c r="TA220" i="3"/>
  <c r="AEM220" i="3"/>
  <c r="ACE220" i="3"/>
  <c r="XP220" i="3"/>
  <c r="EQ248" i="3"/>
  <c r="KF226" i="3"/>
  <c r="PM248" i="3"/>
  <c r="PR220" i="3"/>
  <c r="YV220" i="3"/>
  <c r="FC226" i="3"/>
  <c r="XM226" i="3"/>
  <c r="EE226" i="3"/>
  <c r="QC226" i="3"/>
  <c r="QO226" i="3"/>
  <c r="SU220" i="3"/>
  <c r="LI248" i="3"/>
  <c r="DN248" i="3"/>
  <c r="KJ226" i="3"/>
  <c r="SX226" i="3"/>
  <c r="IB226" i="3"/>
  <c r="AED220" i="3"/>
  <c r="JG226" i="3"/>
  <c r="NQ226" i="3"/>
  <c r="IN248" i="3"/>
  <c r="XF220" i="3"/>
  <c r="UH220" i="3"/>
  <c r="SX220" i="3"/>
  <c r="CG248" i="3"/>
  <c r="ABL226" i="3"/>
  <c r="AAM226" i="3"/>
  <c r="AAS226" i="3"/>
  <c r="QX248" i="3"/>
  <c r="YL220" i="3"/>
  <c r="UN220" i="3"/>
  <c r="PV220" i="3"/>
  <c r="SX250" i="3"/>
  <c r="SX248" i="3" s="1"/>
  <c r="FW226" i="3"/>
  <c r="JD226" i="3"/>
  <c r="RG220" i="3"/>
  <c r="ABL220" i="3"/>
  <c r="UW220" i="3"/>
  <c r="WQ220" i="3"/>
  <c r="NF248" i="3"/>
  <c r="NG226" i="3"/>
  <c r="MW248" i="3"/>
  <c r="TK220" i="3"/>
  <c r="ZU220" i="3"/>
  <c r="ABL250" i="3"/>
  <c r="ABL248" i="3" s="1"/>
  <c r="QP220" i="3"/>
  <c r="DE248" i="3"/>
  <c r="AEE220" i="3"/>
  <c r="AEO220" i="3"/>
  <c r="ABX226" i="3"/>
  <c r="KC226" i="3"/>
  <c r="MB226" i="3"/>
  <c r="LJ226" i="3"/>
  <c r="GH248" i="3"/>
  <c r="YY226" i="3"/>
  <c r="ABO226" i="3"/>
  <c r="AAW220" i="3"/>
  <c r="CS248" i="3"/>
  <c r="CE248" i="3"/>
  <c r="AAW226" i="3"/>
  <c r="HA226" i="3"/>
  <c r="DO248" i="3"/>
  <c r="DM248" i="3"/>
  <c r="FY248" i="3"/>
  <c r="FL226" i="3"/>
  <c r="YX220" i="3"/>
  <c r="AAS220" i="3"/>
  <c r="AEA220" i="3"/>
  <c r="AAW250" i="3"/>
  <c r="AAW248" i="3" s="1"/>
  <c r="XM220" i="3"/>
  <c r="RO226" i="3"/>
  <c r="AES226" i="3"/>
  <c r="OP226" i="3"/>
  <c r="UE226" i="3"/>
  <c r="WA226" i="3"/>
  <c r="VW226" i="3"/>
  <c r="DQ226" i="3"/>
  <c r="PZ226" i="3"/>
  <c r="JI226" i="3"/>
  <c r="BM226" i="3"/>
  <c r="IP248" i="3"/>
  <c r="LA226" i="3"/>
  <c r="DV226" i="3"/>
  <c r="NQ248" i="3"/>
  <c r="DS226" i="3"/>
  <c r="LC226" i="3"/>
  <c r="LC248" i="3"/>
  <c r="GG226" i="3"/>
  <c r="CL226" i="3"/>
  <c r="ZT226" i="3"/>
  <c r="ADE226" i="3"/>
  <c r="ADL226" i="3"/>
  <c r="DA248" i="3"/>
  <c r="KB226" i="3"/>
  <c r="ADX220" i="3"/>
  <c r="AAU220" i="3"/>
  <c r="XQ250" i="3"/>
  <c r="XQ248" i="3" s="1"/>
  <c r="ADY226" i="3"/>
  <c r="AEC226" i="3"/>
  <c r="TZ250" i="3"/>
  <c r="TZ248" i="3" s="1"/>
  <c r="YC220" i="3"/>
  <c r="MS226" i="3"/>
  <c r="NL248" i="3"/>
  <c r="HW226" i="3"/>
  <c r="SY220" i="3"/>
  <c r="EM248" i="3"/>
  <c r="ZA220" i="3"/>
  <c r="AAD220" i="3"/>
  <c r="OB226" i="3"/>
  <c r="VA220" i="3"/>
  <c r="ED248" i="3"/>
  <c r="PF248" i="3"/>
  <c r="WV226" i="3"/>
  <c r="PG248" i="3"/>
  <c r="ZQ220" i="3"/>
  <c r="AAX220" i="3"/>
  <c r="VH220" i="3"/>
  <c r="AAD250" i="3"/>
  <c r="AAD248" i="3" s="1"/>
  <c r="IT248" i="3"/>
  <c r="RV220" i="3"/>
  <c r="ADT220" i="3"/>
  <c r="YH220" i="3"/>
  <c r="VS226" i="3"/>
  <c r="RQ226" i="3"/>
  <c r="AFC226" i="3"/>
  <c r="HM248" i="3"/>
  <c r="OJ248" i="3"/>
  <c r="AAR220" i="3"/>
  <c r="ZP220" i="3"/>
  <c r="GR226" i="3"/>
  <c r="YE220" i="3"/>
  <c r="AAT220" i="3"/>
  <c r="TW220" i="3"/>
  <c r="TZ226" i="3"/>
  <c r="AAD226" i="3"/>
  <c r="WG226" i="3"/>
  <c r="DR248" i="3"/>
  <c r="DV248" i="3"/>
  <c r="DC226" i="3"/>
  <c r="AAT250" i="3"/>
  <c r="AAT248" i="3" s="1"/>
  <c r="XJ220" i="3"/>
  <c r="GA248" i="3"/>
  <c r="KN248" i="3"/>
  <c r="AEA226" i="3"/>
  <c r="CX248" i="3"/>
  <c r="LT248" i="3"/>
  <c r="VM220" i="3"/>
  <c r="FE248" i="3"/>
  <c r="UI220" i="3"/>
  <c r="VO220" i="3"/>
  <c r="MZ248" i="3"/>
  <c r="VM250" i="3"/>
  <c r="VM248" i="3" s="1"/>
  <c r="ACT220" i="3"/>
  <c r="VO250" i="3"/>
  <c r="VO248" i="3" s="1"/>
  <c r="XZ220" i="3"/>
  <c r="MK248" i="3"/>
  <c r="AAB226" i="3"/>
  <c r="MH248" i="3"/>
  <c r="ACI226" i="3"/>
  <c r="RA220" i="3"/>
  <c r="WG220" i="3"/>
  <c r="JI248" i="3"/>
  <c r="AEV220" i="3"/>
  <c r="VK226" i="3"/>
  <c r="HO226" i="3"/>
  <c r="HZ248" i="3"/>
  <c r="TE226" i="3"/>
  <c r="GG248" i="3"/>
  <c r="IY226" i="3"/>
  <c r="GQ226" i="3"/>
  <c r="OO226" i="3"/>
  <c r="GC248" i="3"/>
  <c r="NY248" i="3"/>
  <c r="KR248" i="3"/>
  <c r="PC248" i="3"/>
  <c r="JA248" i="3"/>
  <c r="IB248" i="3"/>
  <c r="GJ226" i="3"/>
  <c r="JD248" i="3"/>
  <c r="LY248" i="3"/>
  <c r="VI226" i="3"/>
  <c r="HJ248" i="3"/>
  <c r="NM226" i="3"/>
  <c r="PO248" i="3"/>
  <c r="DP248" i="3"/>
  <c r="HF248" i="3"/>
  <c r="RT226" i="3"/>
  <c r="CL248" i="3"/>
  <c r="ZE226" i="3"/>
  <c r="DQ248" i="3"/>
  <c r="DA226" i="3"/>
  <c r="OF226" i="3"/>
  <c r="ABB226" i="3"/>
  <c r="JU226" i="3"/>
  <c r="VU226" i="3"/>
  <c r="PH226" i="3"/>
  <c r="GC226" i="3"/>
  <c r="UK226" i="3"/>
  <c r="NY226" i="3"/>
  <c r="BP248" i="3"/>
  <c r="XV250" i="3"/>
  <c r="XV248" i="3" s="1"/>
  <c r="QM250" i="3"/>
  <c r="QM248" i="3" s="1"/>
  <c r="RD250" i="3"/>
  <c r="RD248" i="3" s="1"/>
  <c r="YU250" i="3"/>
  <c r="YU248" i="3" s="1"/>
  <c r="XI250" i="3"/>
  <c r="XI248" i="3" s="1"/>
  <c r="HJ226" i="3"/>
  <c r="VY220" i="3"/>
  <c r="SC226" i="3"/>
  <c r="SE226" i="3"/>
  <c r="AAZ226" i="3"/>
  <c r="QE226" i="3"/>
  <c r="RP226" i="3"/>
  <c r="YI226" i="3"/>
  <c r="UL226" i="3"/>
  <c r="ZK248" i="3"/>
  <c r="EG248" i="3"/>
  <c r="WP226" i="3"/>
  <c r="AEN248" i="3"/>
  <c r="FQ248" i="3"/>
  <c r="UF226" i="3"/>
  <c r="ABZ226" i="3"/>
  <c r="LD226" i="3"/>
  <c r="LL226" i="3"/>
  <c r="CZ248" i="3"/>
  <c r="YQ220" i="3"/>
  <c r="ABH220" i="3"/>
  <c r="YI220" i="3"/>
  <c r="XG220" i="3"/>
  <c r="ZY220" i="3"/>
  <c r="ABF220" i="3"/>
  <c r="TN220" i="3"/>
  <c r="ABN220" i="3"/>
  <c r="AEL226" i="3"/>
  <c r="AAL226" i="3"/>
  <c r="ABD220" i="3"/>
  <c r="XT226" i="3"/>
  <c r="ABU226" i="3"/>
  <c r="JY248" i="3"/>
  <c r="IX226" i="3"/>
  <c r="ABH250" i="3"/>
  <c r="ABH248" i="3" s="1"/>
  <c r="YI250" i="3"/>
  <c r="YI248" i="3" s="1"/>
  <c r="UB226" i="3"/>
  <c r="ED226" i="3"/>
  <c r="CI226" i="3"/>
  <c r="SS226" i="3"/>
  <c r="GZ226" i="3"/>
  <c r="JM226" i="3"/>
  <c r="OT226" i="3"/>
  <c r="QU226" i="3"/>
  <c r="EP226" i="3"/>
  <c r="UG226" i="3"/>
  <c r="GO226" i="3"/>
  <c r="RZ226" i="3"/>
  <c r="DY226" i="3"/>
  <c r="JA226" i="3"/>
  <c r="HW248" i="3"/>
  <c r="RS226" i="3"/>
  <c r="FM226" i="3"/>
  <c r="PF226" i="3"/>
  <c r="KE248" i="3"/>
  <c r="HN248" i="3"/>
  <c r="DG248" i="3"/>
  <c r="RF226" i="3"/>
  <c r="NK226" i="3"/>
  <c r="PG226" i="3"/>
  <c r="TB250" i="3"/>
  <c r="TB248" i="3" s="1"/>
  <c r="IE248" i="3"/>
  <c r="TI250" i="3"/>
  <c r="TI248" i="3" s="1"/>
  <c r="CA226" i="3"/>
  <c r="IL226" i="3"/>
  <c r="QA226" i="3"/>
  <c r="ZS220" i="3"/>
  <c r="KO226" i="3"/>
  <c r="ADG226" i="3"/>
  <c r="AAG226" i="3"/>
  <c r="QH226" i="3"/>
  <c r="OJ226" i="3"/>
  <c r="WI226" i="3"/>
  <c r="SS220" i="3"/>
  <c r="SW220" i="3"/>
  <c r="AAP220" i="3"/>
  <c r="RN220" i="3"/>
  <c r="ADV220" i="3"/>
  <c r="ACB220" i="3"/>
  <c r="QY226" i="3"/>
  <c r="EK248" i="3"/>
  <c r="MG226" i="3"/>
  <c r="NV226" i="3"/>
  <c r="CH226" i="3"/>
  <c r="RY226" i="3"/>
  <c r="KH226" i="3"/>
  <c r="CG226" i="3"/>
  <c r="TD226" i="3"/>
  <c r="PK226" i="3"/>
  <c r="ACO226" i="3"/>
  <c r="AEF226" i="3"/>
  <c r="NE226" i="3"/>
  <c r="OG226" i="3"/>
  <c r="AAE226" i="3"/>
  <c r="LW226" i="3"/>
  <c r="SS250" i="3"/>
  <c r="SS248" i="3" s="1"/>
  <c r="IC248" i="3"/>
  <c r="SJ220" i="3"/>
  <c r="OA226" i="3"/>
  <c r="NP248" i="3"/>
  <c r="GS248" i="3"/>
  <c r="PI226" i="3"/>
  <c r="TT226" i="3"/>
  <c r="ZW226" i="3"/>
  <c r="XB226" i="3"/>
  <c r="MD248" i="3"/>
  <c r="JG248" i="3"/>
  <c r="DH226" i="3"/>
  <c r="TL226" i="3"/>
  <c r="XX226" i="3"/>
  <c r="ACY226" i="3"/>
  <c r="HX226" i="3"/>
  <c r="GA226" i="3"/>
  <c r="ACF226" i="3"/>
  <c r="NA226" i="3"/>
  <c r="IA248" i="3"/>
  <c r="NR226" i="3"/>
  <c r="LY226" i="3"/>
  <c r="KN226" i="3"/>
  <c r="GL226" i="3"/>
  <c r="IG248" i="3"/>
  <c r="LX226" i="3"/>
  <c r="PU226" i="3"/>
  <c r="CX226" i="3"/>
  <c r="HR226" i="3"/>
  <c r="LU226" i="3"/>
  <c r="MO226" i="3"/>
  <c r="ZM220" i="3"/>
  <c r="UA220" i="3"/>
  <c r="VQ220" i="3"/>
  <c r="TT220" i="3"/>
  <c r="YG220" i="3"/>
  <c r="WS220" i="3"/>
  <c r="QR220" i="3"/>
  <c r="UP220" i="3"/>
  <c r="CF248" i="3"/>
  <c r="LF226" i="3"/>
  <c r="ZI220" i="3"/>
  <c r="VP226" i="3"/>
  <c r="DK248" i="3"/>
  <c r="FW248" i="3"/>
  <c r="EH226" i="3"/>
  <c r="DZ226" i="3"/>
  <c r="MZ226" i="3"/>
  <c r="AAV226" i="3"/>
  <c r="HH226" i="3"/>
  <c r="VQ250" i="3"/>
  <c r="TT250" i="3"/>
  <c r="TT248" i="3" s="1"/>
  <c r="YG250" i="3"/>
  <c r="YG248" i="3" s="1"/>
  <c r="QR250" i="3"/>
  <c r="UP250" i="3"/>
  <c r="UP248" i="3" s="1"/>
  <c r="JF226" i="3"/>
  <c r="ACK226" i="3"/>
  <c r="SH220" i="3"/>
  <c r="AFE250" i="3"/>
  <c r="AFE248" i="3" s="1"/>
  <c r="UB220" i="3"/>
  <c r="BQ226" i="3"/>
  <c r="QT226" i="3"/>
  <c r="KM226" i="3"/>
  <c r="MK226" i="3"/>
  <c r="MQ226" i="3"/>
  <c r="LG226" i="3"/>
  <c r="CE226" i="3"/>
  <c r="NG248" i="3"/>
  <c r="ML248" i="3"/>
  <c r="ACL226" i="3"/>
  <c r="RI226" i="3"/>
  <c r="PA248" i="3"/>
  <c r="RR226" i="3"/>
  <c r="DM226" i="3"/>
  <c r="HF226" i="3"/>
  <c r="HC248" i="3"/>
  <c r="UB250" i="3"/>
  <c r="UB248" i="3" s="1"/>
  <c r="BM248" i="3"/>
  <c r="SO226" i="3"/>
  <c r="PO226" i="3"/>
  <c r="ACU226" i="3"/>
  <c r="ES226" i="3"/>
  <c r="AFE226" i="3"/>
  <c r="OU248" i="3"/>
  <c r="MV248" i="3"/>
  <c r="JT248" i="3"/>
  <c r="FF248" i="3"/>
  <c r="OE226" i="3"/>
  <c r="BW226" i="3"/>
  <c r="OQ226" i="3"/>
  <c r="PJ226" i="3"/>
  <c r="OL226" i="3"/>
  <c r="AER226" i="3"/>
  <c r="GN226" i="3"/>
  <c r="NI226" i="3"/>
  <c r="YP226" i="3"/>
  <c r="ACD226" i="3"/>
  <c r="IR248" i="3"/>
  <c r="CW248" i="3"/>
  <c r="KV248" i="3"/>
  <c r="BT248" i="3"/>
  <c r="NC248" i="3"/>
  <c r="ACA226" i="3"/>
  <c r="FS226" i="3"/>
  <c r="MY248" i="3"/>
  <c r="DF226" i="3"/>
  <c r="OV248" i="3"/>
  <c r="AEZ226" i="3"/>
  <c r="MA226" i="3"/>
  <c r="UC226" i="3"/>
  <c r="EI226" i="3"/>
  <c r="WU226" i="3"/>
  <c r="RB226" i="3"/>
  <c r="BR226" i="3"/>
  <c r="DX226" i="3"/>
  <c r="ST226" i="3"/>
  <c r="FS248" i="3"/>
  <c r="DF248" i="3"/>
  <c r="JJ226" i="3"/>
  <c r="UP226" i="3"/>
  <c r="FU226" i="3"/>
  <c r="MA248" i="3"/>
  <c r="EI248" i="3"/>
  <c r="BR248" i="3"/>
  <c r="DX248" i="3"/>
  <c r="PD226" i="3"/>
  <c r="RL226" i="3"/>
  <c r="XW226" i="3"/>
  <c r="JJ248" i="3"/>
  <c r="AAJ226" i="3"/>
  <c r="FU248" i="3"/>
  <c r="GF226" i="3"/>
  <c r="JZ226" i="3"/>
  <c r="DD226" i="3"/>
  <c r="CY226" i="3"/>
  <c r="AFD226" i="3"/>
  <c r="QQ226" i="3"/>
  <c r="KQ226" i="3"/>
  <c r="FK226" i="3"/>
  <c r="BU226" i="3"/>
  <c r="GF248" i="3"/>
  <c r="JZ248" i="3"/>
  <c r="DD248" i="3"/>
  <c r="HU226" i="3"/>
  <c r="FA248" i="3"/>
  <c r="DT248" i="3"/>
  <c r="IG241" i="3"/>
  <c r="NZ226" i="3"/>
  <c r="CY248" i="3"/>
  <c r="EZ226" i="3"/>
  <c r="KQ248" i="3"/>
  <c r="ADQ226" i="3"/>
  <c r="AEP226" i="3"/>
  <c r="TR226" i="3"/>
  <c r="FK248" i="3"/>
  <c r="BU248" i="3"/>
  <c r="HP226" i="3"/>
  <c r="SA226" i="3"/>
  <c r="NZ248" i="3"/>
  <c r="XA226" i="3"/>
  <c r="VQ226" i="3"/>
  <c r="EZ248" i="3"/>
  <c r="OD226" i="3"/>
  <c r="ADR226" i="3"/>
  <c r="HP248" i="3"/>
  <c r="OD248" i="3"/>
  <c r="UD226" i="3"/>
  <c r="ND226" i="3"/>
  <c r="WT226" i="3"/>
  <c r="MU226" i="3"/>
  <c r="TU226" i="3"/>
  <c r="CO248" i="3"/>
  <c r="BK226" i="3"/>
  <c r="EC226" i="3"/>
  <c r="OH226" i="3"/>
  <c r="GE226" i="3"/>
  <c r="BK240" i="3"/>
  <c r="BR240" i="3"/>
  <c r="BY240" i="3"/>
  <c r="OX240" i="3"/>
  <c r="MQ240" i="3"/>
  <c r="CN240" i="3"/>
  <c r="CI240" i="3"/>
  <c r="ME240" i="3"/>
  <c r="JA240" i="3"/>
  <c r="HS240" i="3"/>
  <c r="MU240" i="3"/>
  <c r="GF240" i="3"/>
  <c r="CE240" i="3"/>
  <c r="FY240" i="3"/>
  <c r="NT240" i="3"/>
  <c r="HY240" i="3"/>
  <c r="JE240" i="3"/>
  <c r="EX240" i="3"/>
  <c r="HK240" i="3"/>
  <c r="DD240" i="3"/>
  <c r="CC240" i="3"/>
  <c r="IW240" i="3"/>
  <c r="ML240" i="3"/>
  <c r="JC240" i="3"/>
  <c r="OC240" i="3"/>
  <c r="KB240" i="3"/>
  <c r="GP240" i="3"/>
  <c r="IB240" i="3"/>
  <c r="NN240" i="3"/>
  <c r="PG240" i="3"/>
  <c r="LF240" i="3"/>
  <c r="GS240" i="3"/>
  <c r="JD240" i="3"/>
  <c r="JL240" i="3"/>
  <c r="KE240" i="3"/>
  <c r="JY240" i="3"/>
  <c r="LX240" i="3"/>
  <c r="DL240" i="3"/>
  <c r="IP240" i="3"/>
  <c r="OV240" i="3"/>
  <c r="KM240" i="3"/>
  <c r="JJ240" i="3"/>
  <c r="HR240" i="3"/>
  <c r="BX240" i="3"/>
  <c r="OT240" i="3"/>
  <c r="KQ240" i="3"/>
  <c r="JF240" i="3"/>
  <c r="JK240" i="3"/>
  <c r="EC240" i="3"/>
  <c r="HE240" i="3"/>
  <c r="OZ240" i="3"/>
  <c r="CX240" i="3"/>
  <c r="MM240" i="3"/>
  <c r="GL240" i="3"/>
  <c r="CW240" i="3"/>
  <c r="EM240" i="3"/>
  <c r="FB240" i="3"/>
  <c r="KL240" i="3"/>
  <c r="DI240" i="3"/>
  <c r="GJ240" i="3"/>
  <c r="HB240" i="3"/>
  <c r="FR240" i="3"/>
  <c r="HU240" i="3"/>
  <c r="MV240" i="3"/>
  <c r="NJ240" i="3"/>
  <c r="FF240" i="3"/>
  <c r="DT240" i="3"/>
  <c r="EY240" i="3"/>
  <c r="DF240" i="3"/>
  <c r="PC240" i="3"/>
  <c r="EO240" i="3"/>
  <c r="GW240" i="3"/>
  <c r="GT240" i="3"/>
  <c r="CK240" i="3"/>
  <c r="KT240" i="3"/>
  <c r="LQ240" i="3"/>
  <c r="CR240" i="3"/>
  <c r="JR240" i="3"/>
  <c r="JM240" i="3"/>
  <c r="ED240" i="3"/>
  <c r="KA240" i="3"/>
  <c r="FZ240" i="3"/>
  <c r="MC240" i="3"/>
  <c r="JB240" i="3"/>
  <c r="PI240" i="3"/>
  <c r="DO240" i="3"/>
  <c r="BO240" i="3"/>
  <c r="HF240" i="3"/>
  <c r="IR240" i="3"/>
  <c r="ER240" i="3"/>
  <c r="GK240" i="3"/>
  <c r="DU240" i="3"/>
  <c r="DZ240" i="3"/>
  <c r="EB240" i="3"/>
  <c r="CB240" i="3"/>
  <c r="KF240" i="3"/>
  <c r="EP240" i="3"/>
  <c r="HX240" i="3"/>
  <c r="IG240" i="3"/>
  <c r="MO240" i="3"/>
  <c r="EK240" i="3"/>
  <c r="CH240" i="3"/>
  <c r="GQ240" i="3"/>
  <c r="EE240" i="3"/>
  <c r="JW240" i="3"/>
  <c r="JN240" i="3"/>
  <c r="ON240" i="3"/>
  <c r="CY240" i="3"/>
  <c r="IZ240" i="3"/>
  <c r="LK240" i="3"/>
  <c r="GY240" i="3"/>
  <c r="HC240" i="3"/>
  <c r="FP240" i="3"/>
  <c r="JV240" i="3"/>
  <c r="LS240" i="3"/>
  <c r="MD240" i="3"/>
  <c r="DE240" i="3"/>
  <c r="NY240" i="3"/>
  <c r="EI240" i="3"/>
  <c r="NQ240" i="3"/>
  <c r="IE240" i="3"/>
  <c r="HJ240" i="3"/>
  <c r="JO240" i="3"/>
  <c r="CO240" i="3"/>
  <c r="LU240" i="3"/>
  <c r="II240" i="3"/>
  <c r="IT240" i="3"/>
  <c r="DN240" i="3"/>
  <c r="LG240" i="3"/>
  <c r="IH240" i="3"/>
  <c r="BM240" i="3"/>
  <c r="LY240" i="3"/>
  <c r="PD240" i="3"/>
  <c r="GG240" i="3"/>
  <c r="EH240" i="3"/>
  <c r="KK240" i="3"/>
  <c r="CG240" i="3"/>
  <c r="FL240" i="3"/>
  <c r="DW240" i="3"/>
  <c r="EL240" i="3"/>
  <c r="IU240" i="3"/>
  <c r="LR240" i="3"/>
  <c r="LL240" i="3"/>
  <c r="KZ240" i="3"/>
  <c r="OM240" i="3"/>
  <c r="FO240" i="3"/>
  <c r="MN240" i="3"/>
  <c r="MI240" i="3"/>
  <c r="NH240" i="3"/>
  <c r="GE240" i="3"/>
  <c r="OY240" i="3"/>
  <c r="CA240" i="3"/>
  <c r="HA240" i="3"/>
  <c r="DQ240" i="3"/>
  <c r="OO240" i="3"/>
  <c r="CJ240" i="3"/>
  <c r="CT240" i="3"/>
  <c r="MA240" i="3"/>
  <c r="JS240" i="3"/>
  <c r="CF240" i="3"/>
  <c r="LC240" i="3"/>
  <c r="GB240" i="3"/>
  <c r="DS240" i="3"/>
  <c r="MR240" i="3"/>
  <c r="HW240" i="3"/>
  <c r="NR240" i="3"/>
  <c r="NL240" i="3"/>
  <c r="BU240" i="3"/>
  <c r="CU240" i="3"/>
  <c r="NK240" i="3"/>
  <c r="FQ240" i="3"/>
  <c r="IV240" i="3"/>
  <c r="FJ240" i="3"/>
  <c r="OA240" i="3"/>
  <c r="JU240" i="3"/>
  <c r="CZ240" i="3"/>
  <c r="CD240" i="3"/>
  <c r="DX240" i="3"/>
  <c r="HP240" i="3"/>
  <c r="FW240" i="3"/>
  <c r="OP240" i="3"/>
  <c r="KO240" i="3"/>
  <c r="OS240" i="3"/>
  <c r="IC240" i="3"/>
  <c r="OE240" i="3"/>
  <c r="ID240" i="3"/>
  <c r="MZ240" i="3"/>
  <c r="IF240" i="3"/>
  <c r="OD240" i="3"/>
  <c r="CS240" i="3"/>
  <c r="ET240" i="3"/>
  <c r="LP240" i="3"/>
  <c r="BV240" i="3"/>
  <c r="IS240" i="3"/>
  <c r="NE240" i="3"/>
  <c r="IN240" i="3"/>
  <c r="HM240" i="3"/>
  <c r="OW240" i="3"/>
  <c r="BL240" i="3"/>
  <c r="MP240" i="3"/>
  <c r="DA240" i="3"/>
  <c r="GV240" i="3"/>
  <c r="DR240" i="3"/>
  <c r="LT240" i="3"/>
  <c r="PN240" i="3"/>
  <c r="BQ240" i="3"/>
  <c r="EU240" i="3"/>
  <c r="MW240" i="3"/>
  <c r="MT240" i="3"/>
  <c r="KG240" i="3"/>
  <c r="MF240" i="3"/>
  <c r="EW240" i="3"/>
  <c r="NX240" i="3"/>
  <c r="PO240" i="3"/>
  <c r="GI240" i="3"/>
  <c r="LE240" i="3"/>
  <c r="HL240" i="3"/>
  <c r="PE240" i="3"/>
  <c r="IY240" i="3"/>
  <c r="HZ240" i="3"/>
  <c r="DY240" i="3"/>
  <c r="OK240" i="3"/>
  <c r="FT240" i="3"/>
  <c r="CL240" i="3"/>
  <c r="LM240" i="3"/>
  <c r="JQ240" i="3"/>
  <c r="MJ240" i="3"/>
  <c r="IK240" i="3"/>
  <c r="LA240" i="3"/>
  <c r="DM240" i="3"/>
  <c r="FD240" i="3"/>
  <c r="JZ240" i="3"/>
  <c r="MK240" i="3"/>
  <c r="PK240" i="3"/>
  <c r="HV240" i="3"/>
  <c r="GZ240" i="3"/>
  <c r="MG240" i="3"/>
  <c r="KV240" i="3"/>
  <c r="EQ240" i="3"/>
  <c r="CM240" i="3"/>
  <c r="LN240" i="3"/>
  <c r="OB240" i="3"/>
  <c r="BS240" i="3"/>
  <c r="GX240" i="3"/>
  <c r="IL240" i="3"/>
  <c r="KU240" i="3"/>
  <c r="IO240" i="3"/>
  <c r="KP240" i="3"/>
  <c r="JG240" i="3"/>
  <c r="EG240" i="3"/>
  <c r="CQ240" i="3"/>
  <c r="IM240" i="3"/>
  <c r="PH240" i="3"/>
  <c r="OJ240" i="3"/>
  <c r="FN240" i="3"/>
  <c r="GN240" i="3"/>
  <c r="LW240" i="3"/>
  <c r="PJ240" i="3"/>
  <c r="HN240" i="3"/>
  <c r="IQ240" i="3"/>
  <c r="LB240" i="3"/>
  <c r="OF240" i="3"/>
  <c r="JP240" i="3"/>
  <c r="LO240" i="3"/>
  <c r="HI240" i="3"/>
  <c r="DP240" i="3"/>
  <c r="CV240" i="3"/>
  <c r="PM240" i="3"/>
  <c r="NP240" i="3"/>
  <c r="EZ240" i="3"/>
  <c r="NM240" i="3"/>
  <c r="NI240" i="3"/>
  <c r="BP240" i="3"/>
  <c r="HH240" i="3"/>
  <c r="KJ240" i="3"/>
  <c r="NC240" i="3"/>
  <c r="BN240" i="3"/>
  <c r="EJ240" i="3"/>
  <c r="JH240" i="3"/>
  <c r="FK240" i="3"/>
  <c r="KC240" i="3"/>
  <c r="OG240" i="3"/>
  <c r="DJ240" i="3"/>
  <c r="KX240" i="3"/>
  <c r="DB240" i="3"/>
  <c r="PB240" i="3"/>
  <c r="FA240" i="3"/>
  <c r="BZ240" i="3"/>
  <c r="FC240" i="3"/>
  <c r="FS240" i="3"/>
  <c r="NG240" i="3"/>
  <c r="JX240" i="3"/>
  <c r="KY240" i="3"/>
  <c r="GM240" i="3"/>
  <c r="FI240" i="3"/>
  <c r="GH240" i="3"/>
  <c r="MX240" i="3"/>
  <c r="NO240" i="3"/>
  <c r="IA240" i="3"/>
  <c r="NW240" i="3"/>
  <c r="OL240" i="3"/>
  <c r="LI240" i="3"/>
  <c r="HO240" i="3"/>
  <c r="KN240" i="3"/>
  <c r="FG240" i="3"/>
  <c r="KR240" i="3"/>
  <c r="LV240" i="3"/>
  <c r="PP240" i="3"/>
  <c r="OR240" i="3"/>
  <c r="EF240" i="3"/>
  <c r="HQ240" i="3"/>
  <c r="EN240" i="3"/>
  <c r="LH240" i="3"/>
  <c r="HG240" i="3"/>
  <c r="OU240" i="3"/>
  <c r="GU240" i="3"/>
  <c r="MY240" i="3"/>
  <c r="NU240" i="3"/>
  <c r="FE240" i="3"/>
  <c r="KD240" i="3"/>
  <c r="IJ240" i="3"/>
  <c r="CP240" i="3"/>
  <c r="NB240" i="3"/>
  <c r="DV240" i="3"/>
  <c r="GC240" i="3"/>
  <c r="DC240" i="3"/>
  <c r="FV240" i="3"/>
  <c r="DG240" i="3"/>
  <c r="LZ240" i="3"/>
  <c r="BT240" i="3"/>
  <c r="KS240" i="3"/>
  <c r="DK240" i="3"/>
  <c r="OH240" i="3"/>
  <c r="KW240" i="3"/>
  <c r="FU240" i="3"/>
  <c r="PQ240" i="3"/>
  <c r="LD240" i="3"/>
  <c r="KH240" i="3"/>
  <c r="MS240" i="3"/>
  <c r="NZ240" i="3"/>
  <c r="EA240" i="3"/>
  <c r="FH240" i="3"/>
  <c r="LJ240" i="3"/>
  <c r="GO240" i="3"/>
  <c r="ND240" i="3"/>
  <c r="MH240" i="3"/>
  <c r="NF240" i="3"/>
  <c r="PF240" i="3"/>
  <c r="ES240" i="3"/>
  <c r="OI240" i="3"/>
  <c r="EV240" i="3"/>
  <c r="JT240" i="3"/>
  <c r="PA240" i="3"/>
  <c r="FX240" i="3"/>
  <c r="BW240" i="3"/>
  <c r="JI240" i="3"/>
  <c r="KI240" i="3"/>
  <c r="HD240" i="3"/>
  <c r="IX240" i="3"/>
  <c r="NV240" i="3"/>
  <c r="OQ240" i="3"/>
  <c r="NA240" i="3"/>
  <c r="GA240" i="3"/>
  <c r="GR240" i="3"/>
  <c r="FM240" i="3"/>
  <c r="GD240" i="3"/>
  <c r="PL240" i="3"/>
  <c r="DH240" i="3"/>
  <c r="NS240" i="3"/>
  <c r="MB240" i="3"/>
  <c r="HT240" i="3"/>
  <c r="ABC248" i="3"/>
  <c r="JK226" i="3"/>
  <c r="ND248" i="3"/>
  <c r="MU248" i="3"/>
  <c r="BK248" i="3"/>
  <c r="EC248" i="3"/>
  <c r="OH248" i="3"/>
  <c r="PL226" i="3"/>
  <c r="US226" i="3"/>
  <c r="MM226" i="3"/>
  <c r="YG226" i="3"/>
  <c r="GE248" i="3"/>
  <c r="SK226" i="3"/>
  <c r="HT226" i="3"/>
  <c r="PP262" i="3"/>
  <c r="EI262" i="3"/>
  <c r="IZ262" i="3"/>
  <c r="CW262" i="3"/>
  <c r="EN262" i="3"/>
  <c r="NN262" i="3"/>
  <c r="FI262" i="3"/>
  <c r="BO262" i="3"/>
  <c r="CE262" i="3"/>
  <c r="LE262" i="3"/>
  <c r="KT262" i="3"/>
  <c r="GV262" i="3"/>
  <c r="JZ262" i="3"/>
  <c r="NH262" i="3"/>
  <c r="DE262" i="3"/>
  <c r="NU262" i="3"/>
  <c r="FV262" i="3"/>
  <c r="GI262" i="3"/>
  <c r="MP262" i="3"/>
  <c r="ER262" i="3"/>
  <c r="CA262" i="3"/>
  <c r="JI262" i="3"/>
  <c r="DN262" i="3"/>
  <c r="GQ262" i="3"/>
  <c r="OY262" i="3"/>
  <c r="LQ262" i="3"/>
  <c r="DR262" i="3"/>
  <c r="BX262" i="3"/>
  <c r="NW262" i="3"/>
  <c r="OR262" i="3"/>
  <c r="LW262" i="3"/>
  <c r="PI262" i="3"/>
  <c r="MQ262" i="3"/>
  <c r="ML262" i="3"/>
  <c r="ID262" i="3"/>
  <c r="MU262" i="3"/>
  <c r="JA262" i="3"/>
  <c r="NL262" i="3"/>
  <c r="PC262" i="3"/>
  <c r="DZ262" i="3"/>
  <c r="FZ262" i="3"/>
  <c r="DS262" i="3"/>
  <c r="IQ262" i="3"/>
  <c r="NC262" i="3"/>
  <c r="FM262" i="3"/>
  <c r="HM262" i="3"/>
  <c r="KV262" i="3"/>
  <c r="NY262" i="3"/>
  <c r="MZ262" i="3"/>
  <c r="OP262" i="3"/>
  <c r="GM262" i="3"/>
  <c r="BZ262" i="3"/>
  <c r="LD262" i="3"/>
  <c r="DI262" i="3"/>
  <c r="FR262" i="3"/>
  <c r="KP262" i="3"/>
  <c r="IF262" i="3"/>
  <c r="LU262" i="3"/>
  <c r="EE262" i="3"/>
  <c r="DF262" i="3"/>
  <c r="OB262" i="3"/>
  <c r="GN262" i="3"/>
  <c r="MN262" i="3"/>
  <c r="LP262" i="3"/>
  <c r="FU262" i="3"/>
  <c r="OT262" i="3"/>
  <c r="OG262" i="3"/>
  <c r="KL262" i="3"/>
  <c r="EZ262" i="3"/>
  <c r="LL262" i="3"/>
  <c r="MK262" i="3"/>
  <c r="HI262" i="3"/>
  <c r="IH262" i="3"/>
  <c r="CV262" i="3"/>
  <c r="KA262" i="3"/>
  <c r="MY262" i="3"/>
  <c r="CO262" i="3"/>
  <c r="ES262" i="3"/>
  <c r="KH262" i="3"/>
  <c r="JH262" i="3"/>
  <c r="PK262" i="3"/>
  <c r="JY262" i="3"/>
  <c r="JU262" i="3"/>
  <c r="BV262" i="3"/>
  <c r="CM262" i="3"/>
  <c r="CI262" i="3"/>
  <c r="FN262" i="3"/>
  <c r="CL262" i="3"/>
  <c r="HD262" i="3"/>
  <c r="EJ262" i="3"/>
  <c r="PG262" i="3"/>
  <c r="IY262" i="3"/>
  <c r="DD262" i="3"/>
  <c r="NP262" i="3"/>
  <c r="HT262" i="3"/>
  <c r="CD262" i="3"/>
  <c r="ED262" i="3"/>
  <c r="HH262" i="3"/>
  <c r="GU262" i="3"/>
  <c r="CZ262" i="3"/>
  <c r="LG262" i="3"/>
  <c r="DQ262" i="3"/>
  <c r="GE262" i="3"/>
  <c r="FD262" i="3"/>
  <c r="MC262" i="3"/>
  <c r="DV262" i="3"/>
  <c r="EQ262" i="3"/>
  <c r="HN262" i="3"/>
  <c r="JC262" i="3"/>
  <c r="BM262" i="3"/>
  <c r="MG262" i="3"/>
  <c r="BQ262" i="3"/>
  <c r="OF262" i="3"/>
  <c r="EU262" i="3"/>
  <c r="LT262" i="3"/>
  <c r="LV262" i="3"/>
  <c r="OK262" i="3"/>
  <c r="IP262" i="3"/>
  <c r="NG262" i="3"/>
  <c r="HU262" i="3"/>
  <c r="JL262" i="3"/>
  <c r="EY262" i="3"/>
  <c r="KX262" i="3"/>
  <c r="DH262" i="3"/>
  <c r="GL262" i="3"/>
  <c r="DJ262" i="3"/>
  <c r="LC262" i="3"/>
  <c r="OU262" i="3"/>
  <c r="HY262" i="3"/>
  <c r="KK262" i="3"/>
  <c r="NO262" i="3"/>
  <c r="PB262" i="3"/>
  <c r="JD262" i="3"/>
  <c r="NK262" i="3"/>
  <c r="HP262" i="3"/>
  <c r="BR262" i="3"/>
  <c r="EL262" i="3"/>
  <c r="FY262" i="3"/>
  <c r="LF262" i="3"/>
  <c r="LK262" i="3"/>
  <c r="MX262" i="3"/>
  <c r="BL262" i="3"/>
  <c r="GT262" i="3"/>
  <c r="CH262" i="3"/>
  <c r="DU262" i="3"/>
  <c r="IO262" i="3"/>
  <c r="GY262" i="3"/>
  <c r="CQ262" i="3"/>
  <c r="JP262" i="3"/>
  <c r="HQ262" i="3"/>
  <c r="LH262" i="3"/>
  <c r="NF262" i="3"/>
  <c r="KY262" i="3"/>
  <c r="DL262" i="3"/>
  <c r="II262" i="3"/>
  <c r="NQ262" i="3"/>
  <c r="FG262" i="3"/>
  <c r="OS262" i="3"/>
  <c r="EC262" i="3"/>
  <c r="HG262" i="3"/>
  <c r="KS262" i="3"/>
  <c r="IT262" i="3"/>
  <c r="CY262" i="3"/>
  <c r="PL262" i="3"/>
  <c r="LX262" i="3"/>
  <c r="DG262" i="3"/>
  <c r="HB262" i="3"/>
  <c r="MO262" i="3"/>
  <c r="FC262" i="3"/>
  <c r="IG262" i="3"/>
  <c r="PF262" i="3"/>
  <c r="KJ262" i="3"/>
  <c r="JT262" i="3"/>
  <c r="DY262" i="3"/>
  <c r="HZ262" i="3"/>
  <c r="FL262" i="3"/>
  <c r="MF262" i="3"/>
  <c r="NS262" i="3"/>
  <c r="FP262" i="3"/>
  <c r="OH262" i="3"/>
  <c r="KD262" i="3"/>
  <c r="HC262" i="3"/>
  <c r="OJ262" i="3"/>
  <c r="IB262" i="3"/>
  <c r="KB262" i="3"/>
  <c r="FT262" i="3"/>
  <c r="MS262" i="3"/>
  <c r="DM262" i="3"/>
  <c r="FQ262" i="3"/>
  <c r="EM262" i="3"/>
  <c r="NJ262" i="3"/>
  <c r="EH262" i="3"/>
  <c r="JO262" i="3"/>
  <c r="MT262" i="3"/>
  <c r="KO262" i="3"/>
  <c r="CC262" i="3"/>
  <c r="NB262" i="3"/>
  <c r="FH262" i="3"/>
  <c r="DC262" i="3"/>
  <c r="PA262" i="3"/>
  <c r="ET262" i="3"/>
  <c r="BY262" i="3"/>
  <c r="IX262" i="3"/>
  <c r="HO262" i="3"/>
  <c r="OW262" i="3"/>
  <c r="FB262" i="3"/>
  <c r="IK262" i="3"/>
  <c r="LR262" i="3"/>
  <c r="GC262" i="3"/>
  <c r="HL262" i="3"/>
  <c r="ON262" i="3"/>
  <c r="BP262" i="3"/>
  <c r="CR262" i="3"/>
  <c r="GG262" i="3"/>
  <c r="JK262" i="3"/>
  <c r="GB262" i="3"/>
  <c r="PE262" i="3"/>
  <c r="JF262" i="3"/>
  <c r="DK262" i="3"/>
  <c r="GX262" i="3"/>
  <c r="CP262" i="3"/>
  <c r="LO262" i="3"/>
  <c r="LY262" i="3"/>
  <c r="GW262" i="3"/>
  <c r="EX262" i="3"/>
  <c r="IS262" i="3"/>
  <c r="OA262" i="3"/>
  <c r="FX262" i="3"/>
  <c r="HX262" i="3"/>
  <c r="KF262" i="3"/>
  <c r="EG262" i="3"/>
  <c r="CT262" i="3"/>
  <c r="EK262" i="3"/>
  <c r="LJ262" i="3"/>
  <c r="DT262" i="3"/>
  <c r="HK262" i="3"/>
  <c r="JB262" i="3"/>
  <c r="JS262" i="3"/>
  <c r="OO262" i="3"/>
  <c r="HS262" i="3"/>
  <c r="BT262" i="3"/>
  <c r="OI262" i="3"/>
  <c r="MJ262" i="3"/>
  <c r="EB262" i="3"/>
  <c r="NE262" i="3"/>
  <c r="NA262" i="3"/>
  <c r="CK262" i="3"/>
  <c r="FS262" i="3"/>
  <c r="FO262" i="3"/>
  <c r="JG262" i="3"/>
  <c r="BU262" i="3"/>
  <c r="OE262" i="3"/>
  <c r="NZ262" i="3"/>
  <c r="LA262" i="3"/>
  <c r="MR262" i="3"/>
  <c r="GS262" i="3"/>
  <c r="GO262" i="3"/>
  <c r="DO262" i="3"/>
  <c r="NT262" i="3"/>
  <c r="JW262" i="3"/>
  <c r="DX262" i="3"/>
  <c r="IW262" i="3"/>
  <c r="KN262" i="3"/>
  <c r="IR262" i="3"/>
  <c r="MA262" i="3"/>
  <c r="NR262" i="3"/>
  <c r="CG262" i="3"/>
  <c r="KW262" i="3"/>
  <c r="CX262" i="3"/>
  <c r="LI262" i="3"/>
  <c r="MV262" i="3"/>
  <c r="LN262" i="3"/>
  <c r="JV262" i="3"/>
  <c r="FK262" i="3"/>
  <c r="MI262" i="3"/>
  <c r="KM262" i="3"/>
  <c r="PO262" i="3"/>
  <c r="PM262" i="3"/>
  <c r="IC262" i="3"/>
  <c r="JN262" i="3"/>
  <c r="GJ262" i="3"/>
  <c r="IA262" i="3"/>
  <c r="HW262" i="3"/>
  <c r="CB262" i="3"/>
  <c r="KG262" i="3"/>
  <c r="CU262" i="3"/>
  <c r="NI262" i="3"/>
  <c r="OZ262" i="3"/>
  <c r="OV262" i="3"/>
  <c r="OL262" i="3"/>
  <c r="DP262" i="3"/>
  <c r="BK262" i="3"/>
  <c r="DB262" i="3"/>
  <c r="EO262" i="3"/>
  <c r="GF262" i="3"/>
  <c r="LB262" i="3"/>
  <c r="HE262" i="3"/>
  <c r="KQ262" i="3"/>
  <c r="EP262" i="3"/>
  <c r="PJ262" i="3"/>
  <c r="PD262" i="3"/>
  <c r="JR262" i="3"/>
  <c r="DW262" i="3"/>
  <c r="FJ262" i="3"/>
  <c r="IN262" i="3"/>
  <c r="IJ262" i="3"/>
  <c r="LS262" i="3"/>
  <c r="HF262" i="3"/>
  <c r="JE262" i="3"/>
  <c r="KR262" i="3"/>
  <c r="FF262" i="3"/>
  <c r="DA262" i="3"/>
  <c r="NV262" i="3"/>
  <c r="JJ262" i="3"/>
  <c r="KE262" i="3"/>
  <c r="OQ262" i="3"/>
  <c r="HA262" i="3"/>
  <c r="KI262" i="3"/>
  <c r="CS262" i="3"/>
  <c r="MH262" i="3"/>
  <c r="EF262" i="3"/>
  <c r="FW262" i="3"/>
  <c r="BN262" i="3"/>
  <c r="HJ262" i="3"/>
  <c r="JX262" i="3"/>
  <c r="OD262" i="3"/>
  <c r="GD262" i="3"/>
  <c r="OX262" i="3"/>
  <c r="OM262" i="3"/>
  <c r="JQ262" i="3"/>
  <c r="KU262" i="3"/>
  <c r="GH262" i="3"/>
  <c r="CJ262" i="3"/>
  <c r="IV262" i="3"/>
  <c r="GK262" i="3"/>
  <c r="LZ262" i="3"/>
  <c r="NM262" i="3"/>
  <c r="HR262" i="3"/>
  <c r="CF262" i="3"/>
  <c r="MW262" i="3"/>
  <c r="GA262" i="3"/>
  <c r="IM262" i="3"/>
  <c r="ND262" i="3"/>
  <c r="BS262" i="3"/>
  <c r="LM262" i="3"/>
  <c r="MD262" i="3"/>
  <c r="GZ262" i="3"/>
  <c r="CN262" i="3"/>
  <c r="EA262" i="3"/>
  <c r="PH262" i="3"/>
  <c r="HV262" i="3"/>
  <c r="JM262" i="3"/>
  <c r="KZ262" i="3"/>
  <c r="OC262" i="3"/>
  <c r="MM262" i="3"/>
  <c r="EV262" i="3"/>
  <c r="FA262" i="3"/>
  <c r="BW262" i="3"/>
  <c r="GR262" i="3"/>
  <c r="MB262" i="3"/>
  <c r="IE262" i="3"/>
  <c r="IU262" i="3"/>
  <c r="GP262" i="3"/>
  <c r="FE262" i="3"/>
  <c r="ME262" i="3"/>
  <c r="PN262" i="3"/>
  <c r="EW262" i="3"/>
  <c r="NX262" i="3"/>
  <c r="KC262" i="3"/>
  <c r="IL262" i="3"/>
  <c r="JK248" i="3"/>
  <c r="BQ248" i="3"/>
  <c r="ADC226" i="3"/>
  <c r="ACX226" i="3"/>
  <c r="IF226" i="3"/>
  <c r="CC226" i="3"/>
  <c r="NU226" i="3"/>
  <c r="PT226" i="3"/>
  <c r="PN226" i="3"/>
  <c r="DL226" i="3"/>
  <c r="NB226" i="3"/>
  <c r="MM248" i="3"/>
  <c r="RU226" i="3"/>
  <c r="JS226" i="3"/>
  <c r="IF248" i="3"/>
  <c r="CC248" i="3"/>
  <c r="NU248" i="3"/>
  <c r="UU226" i="3"/>
  <c r="AAI226" i="3"/>
  <c r="BN248" i="3"/>
  <c r="JC248" i="3"/>
  <c r="ACR226" i="3"/>
  <c r="PN248" i="3"/>
  <c r="DL248" i="3"/>
  <c r="NB248" i="3"/>
  <c r="EO226" i="3"/>
  <c r="WX226" i="3"/>
  <c r="JS248" i="3"/>
  <c r="ZD226" i="3"/>
  <c r="CW226" i="3"/>
  <c r="ADO226" i="3"/>
  <c r="KV226" i="3"/>
  <c r="BT226" i="3"/>
  <c r="NC226" i="3"/>
  <c r="EO248" i="3"/>
  <c r="MY226" i="3"/>
  <c r="QD226" i="3"/>
  <c r="ADN226" i="3"/>
  <c r="OV226" i="3"/>
  <c r="JV248" i="3"/>
  <c r="OC226" i="3"/>
  <c r="MJ226" i="3"/>
  <c r="LB248" i="3"/>
  <c r="NW248" i="3"/>
  <c r="TH248" i="3"/>
  <c r="LK248" i="3"/>
  <c r="JO248" i="3"/>
  <c r="AEJ226" i="3"/>
  <c r="ADW226" i="3"/>
  <c r="LF241" i="3"/>
  <c r="TL241" i="3"/>
  <c r="DZ241" i="3"/>
  <c r="AFE241" i="3"/>
  <c r="PB241" i="3"/>
  <c r="VT241" i="3"/>
  <c r="PK241" i="3"/>
  <c r="NP241" i="3"/>
  <c r="AFC241" i="3"/>
  <c r="WC241" i="3"/>
  <c r="ME241" i="3"/>
  <c r="CO241" i="3"/>
  <c r="VY241" i="3"/>
  <c r="AAE241" i="3"/>
  <c r="ZE241" i="3"/>
  <c r="WI241" i="3"/>
  <c r="AEK241" i="3"/>
  <c r="ZC241" i="3"/>
  <c r="IZ241" i="3"/>
  <c r="UR241" i="3"/>
  <c r="AAW241" i="3"/>
  <c r="HT241" i="3"/>
  <c r="UH241" i="3"/>
  <c r="AAR241" i="3"/>
  <c r="KB241" i="3"/>
  <c r="LZ241" i="3"/>
  <c r="OP241" i="3"/>
  <c r="VC241" i="3"/>
  <c r="UB241" i="3"/>
  <c r="RP241" i="3"/>
  <c r="IX241" i="3"/>
  <c r="PA241" i="3"/>
  <c r="ABC241" i="3"/>
  <c r="CH241" i="3"/>
  <c r="RW241" i="3"/>
  <c r="AFD241" i="3"/>
  <c r="BX241" i="3"/>
  <c r="YN241" i="3"/>
  <c r="FT241" i="3"/>
  <c r="SK241" i="3"/>
  <c r="PN241" i="3"/>
  <c r="IS241" i="3"/>
  <c r="JS241" i="3"/>
  <c r="YV241" i="3"/>
  <c r="AAZ241" i="3"/>
  <c r="HK241" i="3"/>
  <c r="FA226" i="3"/>
  <c r="DT226" i="3"/>
  <c r="ZG226" i="3"/>
  <c r="PD248" i="3"/>
  <c r="KS226" i="3"/>
  <c r="WD226" i="3"/>
  <c r="OC248" i="3"/>
  <c r="MJ248" i="3"/>
  <c r="MS248" i="3"/>
  <c r="FD226" i="3"/>
  <c r="FB226" i="3"/>
  <c r="YB226" i="3"/>
  <c r="QB226" i="3"/>
  <c r="EF226" i="3"/>
  <c r="JW226" i="3"/>
  <c r="GB226" i="3"/>
  <c r="LO226" i="3"/>
  <c r="OS248" i="3"/>
  <c r="GD226" i="3"/>
  <c r="LH226" i="3"/>
  <c r="VM226" i="3"/>
  <c r="FI226" i="3"/>
  <c r="YO226" i="3"/>
  <c r="EJ226" i="3"/>
  <c r="ADX241" i="3"/>
  <c r="VD241" i="3"/>
  <c r="GC241" i="3"/>
  <c r="XN241" i="3"/>
  <c r="PR241" i="3"/>
  <c r="PY241" i="3"/>
  <c r="EO241" i="3"/>
  <c r="YM241" i="3"/>
  <c r="PZ241" i="3"/>
  <c r="VS241" i="3"/>
  <c r="YX241" i="3"/>
  <c r="QC241" i="3"/>
  <c r="AEO241" i="3"/>
  <c r="LT241" i="3"/>
  <c r="YA241" i="3"/>
  <c r="UK241" i="3"/>
  <c r="ADQ241" i="3"/>
  <c r="UW241" i="3"/>
  <c r="AEZ241" i="3"/>
  <c r="YJ241" i="3"/>
  <c r="SJ241" i="3"/>
  <c r="ML241" i="3"/>
  <c r="SW241" i="3"/>
  <c r="RL241" i="3"/>
  <c r="AO241" i="3"/>
  <c r="AO238" i="3" s="1"/>
  <c r="ZF241" i="3"/>
  <c r="AAL241" i="3"/>
  <c r="UA241" i="3"/>
  <c r="BW241" i="3"/>
  <c r="UF241" i="3"/>
  <c r="KJ241" i="3"/>
  <c r="IB241" i="3"/>
  <c r="MR241" i="3"/>
  <c r="HQ241" i="3"/>
  <c r="SR241" i="3"/>
  <c r="WD241" i="3"/>
  <c r="GB241" i="3"/>
  <c r="ACR241" i="3"/>
  <c r="IL241" i="3"/>
  <c r="EZ241" i="3"/>
  <c r="PL241" i="3"/>
  <c r="BN241" i="3"/>
  <c r="JB241" i="3"/>
  <c r="KS248" i="3"/>
  <c r="AH226" i="3"/>
  <c r="NZ241" i="3"/>
  <c r="TZ241" i="3"/>
  <c r="EQ241" i="3"/>
  <c r="NT241" i="3"/>
  <c r="ACB241" i="3"/>
  <c r="CB241" i="3"/>
  <c r="GW241" i="3"/>
  <c r="MO241" i="3"/>
  <c r="FI241" i="3"/>
  <c r="ES241" i="3"/>
  <c r="VE241" i="3"/>
  <c r="MX241" i="3"/>
  <c r="ADV241" i="3"/>
  <c r="XF241" i="3"/>
  <c r="EI241" i="3"/>
  <c r="OX241" i="3"/>
  <c r="OS241" i="3"/>
  <c r="ADE241" i="3"/>
  <c r="HA241" i="3"/>
  <c r="RI241" i="3"/>
  <c r="ADW241" i="3"/>
  <c r="MI241" i="3"/>
  <c r="VJ241" i="3"/>
  <c r="ACD241" i="3"/>
  <c r="TQ241" i="3"/>
  <c r="GJ241" i="3"/>
  <c r="HD241" i="3"/>
  <c r="UU241" i="3"/>
  <c r="ABN241" i="3"/>
  <c r="BS241" i="3"/>
  <c r="KX241" i="3"/>
  <c r="XO241" i="3"/>
  <c r="YD241" i="3"/>
  <c r="JN241" i="3"/>
  <c r="WQ241" i="3"/>
  <c r="HN241" i="3"/>
  <c r="PW241" i="3"/>
  <c r="QE241" i="3"/>
  <c r="ACZ241" i="3"/>
  <c r="EW241" i="3"/>
  <c r="GY241" i="3"/>
  <c r="TR241" i="3"/>
  <c r="WL241" i="3"/>
  <c r="GF241" i="3"/>
  <c r="CL241" i="3"/>
  <c r="VL241" i="3"/>
  <c r="AI241" i="3"/>
  <c r="AI238" i="3" s="1"/>
  <c r="ADI241" i="3"/>
  <c r="TE241" i="3"/>
  <c r="WK241" i="3"/>
  <c r="AAX241" i="3"/>
  <c r="RR241" i="3"/>
  <c r="VW241" i="3"/>
  <c r="VR241" i="3"/>
  <c r="NV241" i="3"/>
  <c r="TU241" i="3"/>
  <c r="ADL241" i="3"/>
  <c r="MG241" i="3"/>
  <c r="TG241" i="3"/>
  <c r="GL241" i="3"/>
  <c r="PM241" i="3"/>
  <c r="NH241" i="3"/>
  <c r="JV241" i="3"/>
  <c r="YS241" i="3"/>
  <c r="NG241" i="3"/>
  <c r="GU241" i="3"/>
  <c r="CC241" i="3"/>
  <c r="AAB241" i="3"/>
  <c r="XJ241" i="3"/>
  <c r="TY241" i="3"/>
  <c r="HM241" i="3"/>
  <c r="AR241" i="3"/>
  <c r="AR238" i="3" s="1"/>
  <c r="XR241" i="3"/>
  <c r="OE241" i="3"/>
  <c r="VZ241" i="3"/>
  <c r="ACN241" i="3"/>
  <c r="IO241" i="3"/>
  <c r="JC241" i="3"/>
  <c r="DB241" i="3"/>
  <c r="HE241" i="3"/>
  <c r="ACF241" i="3"/>
  <c r="PX241" i="3"/>
  <c r="QY241" i="3"/>
  <c r="PO241" i="3"/>
  <c r="ZR241" i="3"/>
  <c r="ZZ241" i="3"/>
  <c r="XK241" i="3"/>
  <c r="CV241" i="3"/>
  <c r="EJ241" i="3"/>
  <c r="VM241" i="3"/>
  <c r="ON241" i="3"/>
  <c r="TP241" i="3"/>
  <c r="XL241" i="3"/>
  <c r="RY241" i="3"/>
  <c r="QJ241" i="3"/>
  <c r="FC241" i="3"/>
  <c r="GK241" i="3"/>
  <c r="KZ241" i="3"/>
  <c r="MT241" i="3"/>
  <c r="HH241" i="3"/>
  <c r="PV241" i="3"/>
  <c r="SI241" i="3"/>
  <c r="HI241" i="3"/>
  <c r="SP241" i="3"/>
  <c r="FU241" i="3"/>
  <c r="RC241" i="3"/>
  <c r="SS241" i="3"/>
  <c r="RD241" i="3"/>
  <c r="BT241" i="3"/>
  <c r="AAD241" i="3"/>
  <c r="IA241" i="3"/>
  <c r="ABJ241" i="3"/>
  <c r="BL241" i="3"/>
  <c r="AAN241" i="3"/>
  <c r="FR241" i="3"/>
  <c r="FO241" i="3"/>
  <c r="ADP241" i="3"/>
  <c r="YO241" i="3"/>
  <c r="AFF241" i="3"/>
  <c r="JO241" i="3"/>
  <c r="TS241" i="3"/>
  <c r="AAS241" i="3"/>
  <c r="BV241" i="3"/>
  <c r="MV241" i="3"/>
  <c r="IR241" i="3"/>
  <c r="KO241" i="3"/>
  <c r="EU241" i="3"/>
  <c r="ABX241" i="3"/>
  <c r="RA241" i="3"/>
  <c r="ADT241" i="3"/>
  <c r="QL241" i="3"/>
  <c r="ABA241" i="3"/>
  <c r="FS241" i="3"/>
  <c r="AAC241" i="3"/>
  <c r="WT241" i="3"/>
  <c r="JJ241" i="3"/>
  <c r="CN241" i="3"/>
  <c r="ADF241" i="3"/>
  <c r="NE241" i="3"/>
  <c r="ABM241" i="3"/>
  <c r="YW241" i="3"/>
  <c r="QP241" i="3"/>
  <c r="ACO241" i="3"/>
  <c r="CX241" i="3"/>
  <c r="BG241" i="3"/>
  <c r="BG238" i="3" s="1"/>
  <c r="AES241" i="3"/>
  <c r="ADN241" i="3"/>
  <c r="YK241" i="3"/>
  <c r="DT241" i="3"/>
  <c r="DA241" i="3"/>
  <c r="CS241" i="3"/>
  <c r="LE241" i="3"/>
  <c r="WM241" i="3"/>
  <c r="ABQ241" i="3"/>
  <c r="EY241" i="3"/>
  <c r="HW241" i="3"/>
  <c r="OR241" i="3"/>
  <c r="VO241" i="3"/>
  <c r="DU241" i="3"/>
  <c r="LU241" i="3"/>
  <c r="ABF241" i="3"/>
  <c r="AAA241" i="3"/>
  <c r="JH241" i="3"/>
  <c r="FD241" i="3"/>
  <c r="CE241" i="3"/>
  <c r="KN241" i="3"/>
  <c r="FF241" i="3"/>
  <c r="RE241" i="3"/>
  <c r="CZ241" i="3"/>
  <c r="AEI241" i="3"/>
  <c r="OD241" i="3"/>
  <c r="ZO241" i="3"/>
  <c r="KY241" i="3"/>
  <c r="RQ241" i="3"/>
  <c r="RO241" i="3"/>
  <c r="RT241" i="3"/>
  <c r="QD241" i="3"/>
  <c r="JL241" i="3"/>
  <c r="XA241" i="3"/>
  <c r="KT241" i="3"/>
  <c r="WU241" i="3"/>
  <c r="GH241" i="3"/>
  <c r="HZ241" i="3"/>
  <c r="NR241" i="3"/>
  <c r="PP241" i="3"/>
  <c r="PT241" i="3"/>
  <c r="QM241" i="3"/>
  <c r="MQ241" i="3"/>
  <c r="VU241" i="3"/>
  <c r="HU241" i="3"/>
  <c r="VG241" i="3"/>
  <c r="AU241" i="3"/>
  <c r="AU238" i="3" s="1"/>
  <c r="KL241" i="3"/>
  <c r="JR241" i="3"/>
  <c r="ZV241" i="3"/>
  <c r="TI241" i="3"/>
  <c r="DG241" i="3"/>
  <c r="LS241" i="3"/>
  <c r="DP241" i="3"/>
  <c r="IC241" i="3"/>
  <c r="EC241" i="3"/>
  <c r="SZ241" i="3"/>
  <c r="PS241" i="3"/>
  <c r="TH241" i="3"/>
  <c r="EX241" i="3"/>
  <c r="HP241" i="3"/>
  <c r="ADU241" i="3"/>
  <c r="JF241" i="3"/>
  <c r="HO241" i="3"/>
  <c r="OU241" i="3"/>
  <c r="LO241" i="3"/>
  <c r="UG241" i="3"/>
  <c r="PJ241" i="3"/>
  <c r="TK241" i="3"/>
  <c r="QA241" i="3"/>
  <c r="AN241" i="3"/>
  <c r="AN238" i="3" s="1"/>
  <c r="IJ241" i="3"/>
  <c r="UY241" i="3"/>
  <c r="AEN241" i="3"/>
  <c r="UN241" i="3"/>
  <c r="YL241" i="3"/>
  <c r="AEC241" i="3"/>
  <c r="AAH241" i="3"/>
  <c r="SN241" i="3"/>
  <c r="ZQ241" i="3"/>
  <c r="DW241" i="3"/>
  <c r="KK241" i="3"/>
  <c r="ABP241" i="3"/>
  <c r="OH241" i="3"/>
  <c r="ADJ241" i="3"/>
  <c r="AEH241" i="3"/>
  <c r="CA241" i="3"/>
  <c r="ACT241" i="3"/>
  <c r="OZ241" i="3"/>
  <c r="SQ241" i="3"/>
  <c r="RJ241" i="3"/>
  <c r="HS241" i="3"/>
  <c r="LY241" i="3"/>
  <c r="QF241" i="3"/>
  <c r="LB241" i="3"/>
  <c r="TB241" i="3"/>
  <c r="AS241" i="3"/>
  <c r="AS238" i="3" s="1"/>
  <c r="PU241" i="3"/>
  <c r="AEJ241" i="3"/>
  <c r="LL241" i="3"/>
  <c r="YZ241" i="3"/>
  <c r="UJ241" i="3"/>
  <c r="JU241" i="3"/>
  <c r="CJ241" i="3"/>
  <c r="QV241" i="3"/>
  <c r="ABZ241" i="3"/>
  <c r="ED241" i="3"/>
  <c r="ACG241" i="3"/>
  <c r="OJ241" i="3"/>
  <c r="KU241" i="3"/>
  <c r="ABY226" i="3"/>
  <c r="KY226" i="3"/>
  <c r="MP226" i="3"/>
  <c r="FD248" i="3"/>
  <c r="FB248" i="3"/>
  <c r="QB248" i="3"/>
  <c r="EF248" i="3"/>
  <c r="JW248" i="3"/>
  <c r="GB248" i="3"/>
  <c r="LO248" i="3"/>
  <c r="OS226" i="3"/>
  <c r="GD248" i="3"/>
  <c r="LH248" i="3"/>
  <c r="FI248" i="3"/>
  <c r="EJ248" i="3"/>
  <c r="PB226" i="3"/>
  <c r="CT226" i="3"/>
  <c r="LD241" i="3"/>
  <c r="VV241" i="3"/>
  <c r="GN241" i="3"/>
  <c r="AER241" i="3"/>
  <c r="RV241" i="3"/>
  <c r="DN241" i="3"/>
  <c r="GZ241" i="3"/>
  <c r="OQ241" i="3"/>
  <c r="SM241" i="3"/>
  <c r="AEX241" i="3"/>
  <c r="TD241" i="3"/>
  <c r="DF241" i="3"/>
  <c r="GP241" i="3"/>
  <c r="DI241" i="3"/>
  <c r="WA241" i="3"/>
  <c r="XD241" i="3"/>
  <c r="ABD241" i="3"/>
  <c r="TF241" i="3"/>
  <c r="ZX241" i="3"/>
  <c r="IY241" i="3"/>
  <c r="YR241" i="3"/>
  <c r="ST241" i="3"/>
  <c r="WE241" i="3"/>
  <c r="EH241" i="3"/>
  <c r="DK241" i="3"/>
  <c r="OL241" i="3"/>
  <c r="OI241" i="3"/>
  <c r="DX241" i="3"/>
  <c r="GA241" i="3"/>
  <c r="GD241" i="3"/>
  <c r="YF241" i="3"/>
  <c r="SX241" i="3"/>
  <c r="IM241" i="3"/>
  <c r="ID241" i="3"/>
  <c r="ADC241" i="3"/>
  <c r="AEB241" i="3"/>
  <c r="JE241" i="3"/>
  <c r="AH241" i="3"/>
  <c r="AH238" i="3" s="1"/>
  <c r="PC241" i="3"/>
  <c r="LN241" i="3"/>
  <c r="WH241" i="3"/>
  <c r="ADG241" i="3"/>
  <c r="RN241" i="3"/>
  <c r="GS241" i="3"/>
  <c r="YI241" i="3"/>
  <c r="FR248" i="3"/>
  <c r="UZ226" i="3"/>
  <c r="PE226" i="3"/>
  <c r="HU248" i="3"/>
  <c r="MC226" i="3"/>
  <c r="ADB226" i="3"/>
  <c r="SG226" i="3"/>
  <c r="TC226" i="3"/>
  <c r="ID226" i="3"/>
  <c r="CJ226" i="3"/>
  <c r="AH248" i="3"/>
  <c r="RY263" i="3"/>
  <c r="RR263" i="3"/>
  <c r="AEP263" i="3"/>
  <c r="QA263" i="3"/>
  <c r="MI263" i="3"/>
  <c r="KP263" i="3"/>
  <c r="RI263" i="3"/>
  <c r="AEM263" i="3"/>
  <c r="GT263" i="3"/>
  <c r="RU263" i="3"/>
  <c r="ACR263" i="3"/>
  <c r="FB263" i="3"/>
  <c r="WW263" i="3"/>
  <c r="IG263" i="3"/>
  <c r="VC263" i="3"/>
  <c r="VP263" i="3"/>
  <c r="EO263" i="3"/>
  <c r="AAO263" i="3"/>
  <c r="OM263" i="3"/>
  <c r="TG263" i="3"/>
  <c r="PM263" i="3"/>
  <c r="KR263" i="3"/>
  <c r="AAX263" i="3"/>
  <c r="ZZ263" i="3"/>
  <c r="FP263" i="3"/>
  <c r="AAI263" i="3"/>
  <c r="ABL263" i="3"/>
  <c r="YP263" i="3"/>
  <c r="XX263" i="3"/>
  <c r="GA263" i="3"/>
  <c r="BL263" i="3"/>
  <c r="JA263" i="3"/>
  <c r="GR263" i="3"/>
  <c r="OQ263" i="3"/>
  <c r="BP263" i="3"/>
  <c r="EP263" i="3"/>
  <c r="RO263" i="3"/>
  <c r="UH263" i="3"/>
  <c r="GU263" i="3"/>
  <c r="WM263" i="3"/>
  <c r="FX263" i="3"/>
  <c r="NU263" i="3"/>
  <c r="FI263" i="3"/>
  <c r="ABZ263" i="3"/>
  <c r="XL263" i="3"/>
  <c r="XT263" i="3"/>
  <c r="CD263" i="3"/>
  <c r="ACE263" i="3"/>
  <c r="ACL263" i="3"/>
  <c r="BB263" i="3"/>
  <c r="BB260" i="3" s="1"/>
  <c r="ACU263" i="3"/>
  <c r="YW263" i="3"/>
  <c r="ACO263" i="3"/>
  <c r="KX263" i="3"/>
  <c r="XY263" i="3"/>
  <c r="OU263" i="3"/>
  <c r="HT263" i="3"/>
  <c r="OS263" i="3"/>
  <c r="RV263" i="3"/>
  <c r="YU263" i="3"/>
  <c r="EF263" i="3"/>
  <c r="IZ263" i="3"/>
  <c r="XV263" i="3"/>
  <c r="AS263" i="3"/>
  <c r="AS260" i="3" s="1"/>
  <c r="QB263" i="3"/>
  <c r="YM263" i="3"/>
  <c r="XH263" i="3"/>
  <c r="II263" i="3"/>
  <c r="FF263" i="3"/>
  <c r="VD263" i="3"/>
  <c r="JQ263" i="3"/>
  <c r="AEK263" i="3"/>
  <c r="JM263" i="3"/>
  <c r="OO263" i="3"/>
  <c r="HF263" i="3"/>
  <c r="ADW263" i="3"/>
  <c r="DR263" i="3"/>
  <c r="DG263" i="3"/>
  <c r="KS263" i="3"/>
  <c r="MV263" i="3"/>
  <c r="CB263" i="3"/>
  <c r="IE263" i="3"/>
  <c r="RS263" i="3"/>
  <c r="KA263" i="3"/>
  <c r="LW263" i="3"/>
  <c r="PX263" i="3"/>
  <c r="YA263" i="3"/>
  <c r="EW263" i="3"/>
  <c r="EH263" i="3"/>
  <c r="BY263" i="3"/>
  <c r="AAR263" i="3"/>
  <c r="OF263" i="3"/>
  <c r="AAY263" i="3"/>
  <c r="PR263" i="3"/>
  <c r="LO263" i="3"/>
  <c r="AI263" i="3"/>
  <c r="AI260" i="3" s="1"/>
  <c r="RB263" i="3"/>
  <c r="OW263" i="3"/>
  <c r="LK263" i="3"/>
  <c r="JO263" i="3"/>
  <c r="YQ263" i="3"/>
  <c r="XW263" i="3"/>
  <c r="BW263" i="3"/>
  <c r="WB263" i="3"/>
  <c r="FO263" i="3"/>
  <c r="XK263" i="3"/>
  <c r="SX263" i="3"/>
  <c r="YO263" i="3"/>
  <c r="IR263" i="3"/>
  <c r="SO263" i="3"/>
  <c r="ZU263" i="3"/>
  <c r="IN263" i="3"/>
  <c r="QD263" i="3"/>
  <c r="GL263" i="3"/>
  <c r="BI263" i="3"/>
  <c r="BI260" i="3" s="1"/>
  <c r="RQ263" i="3"/>
  <c r="VI263" i="3"/>
  <c r="TO263" i="3"/>
  <c r="BD263" i="3"/>
  <c r="BD260" i="3" s="1"/>
  <c r="BO263" i="3"/>
  <c r="ET263" i="3"/>
  <c r="BE263" i="3"/>
  <c r="BE260" i="3" s="1"/>
  <c r="AAJ263" i="3"/>
  <c r="ACQ263" i="3"/>
  <c r="GI263" i="3"/>
  <c r="ACZ263" i="3"/>
  <c r="AAG263" i="3"/>
  <c r="MD263" i="3"/>
  <c r="QR263" i="3"/>
  <c r="JR263" i="3"/>
  <c r="AEE263" i="3"/>
  <c r="HQ263" i="3"/>
  <c r="AEW263" i="3"/>
  <c r="GV263" i="3"/>
  <c r="DQ263" i="3"/>
  <c r="QH263" i="3"/>
  <c r="EM263" i="3"/>
  <c r="NX263" i="3"/>
  <c r="YI263" i="3"/>
  <c r="IT263" i="3"/>
  <c r="ACS263" i="3"/>
  <c r="JJ263" i="3"/>
  <c r="XC263" i="3"/>
  <c r="PK263" i="3"/>
  <c r="DY263" i="3"/>
  <c r="BA263" i="3"/>
  <c r="BA260" i="3" s="1"/>
  <c r="ML263" i="3"/>
  <c r="YC263" i="3"/>
  <c r="CW263" i="3"/>
  <c r="AAF263" i="3"/>
  <c r="LB263" i="3"/>
  <c r="AEB263" i="3"/>
  <c r="WV263" i="3"/>
  <c r="MR263" i="3"/>
  <c r="LY263" i="3"/>
  <c r="CH263" i="3"/>
  <c r="ABK263" i="3"/>
  <c r="AFD263" i="3"/>
  <c r="GO263" i="3"/>
  <c r="TC263" i="3"/>
  <c r="GC263" i="3"/>
  <c r="XF263" i="3"/>
  <c r="WO263" i="3"/>
  <c r="GK263" i="3"/>
  <c r="QC263" i="3"/>
  <c r="XI263" i="3"/>
  <c r="CK263" i="3"/>
  <c r="NB263" i="3"/>
  <c r="JZ263" i="3"/>
  <c r="UT263" i="3"/>
  <c r="KH263" i="3"/>
  <c r="UZ263" i="3"/>
  <c r="OA263" i="3"/>
  <c r="AED263" i="3"/>
  <c r="NY263" i="3"/>
  <c r="BG263" i="3"/>
  <c r="BG260" i="3" s="1"/>
  <c r="ADC263" i="3"/>
  <c r="KD263" i="3"/>
  <c r="BZ263" i="3"/>
  <c r="NR263" i="3"/>
  <c r="AM263" i="3"/>
  <c r="AM260" i="3" s="1"/>
  <c r="HG263" i="3"/>
  <c r="ZF263" i="3"/>
  <c r="YX263" i="3"/>
  <c r="DV263" i="3"/>
  <c r="AEC263" i="3"/>
  <c r="RF263" i="3"/>
  <c r="HD263" i="3"/>
  <c r="AAA263" i="3"/>
  <c r="FC263" i="3"/>
  <c r="YG263" i="3"/>
  <c r="EV263" i="3"/>
  <c r="OZ263" i="3"/>
  <c r="WE263" i="3"/>
  <c r="XG263" i="3"/>
  <c r="WU263" i="3"/>
  <c r="ACN263" i="3"/>
  <c r="FV263" i="3"/>
  <c r="BQ263" i="3"/>
  <c r="CR263" i="3"/>
  <c r="OI263" i="3"/>
  <c r="ABG263" i="3"/>
  <c r="ZY263" i="3"/>
  <c r="TT263" i="3"/>
  <c r="VV263" i="3"/>
  <c r="UO263" i="3"/>
  <c r="TW263" i="3"/>
  <c r="AEF263" i="3"/>
  <c r="GZ263" i="3"/>
  <c r="TR263" i="3"/>
  <c r="ABV263" i="3"/>
  <c r="KN263" i="3"/>
  <c r="KE263" i="3"/>
  <c r="SY263" i="3"/>
  <c r="ADF263" i="3"/>
  <c r="NW263" i="3"/>
  <c r="EQ263" i="3"/>
  <c r="AFF263" i="3"/>
  <c r="SG263" i="3"/>
  <c r="LE263" i="3"/>
  <c r="AV263" i="3"/>
  <c r="AV260" i="3" s="1"/>
  <c r="CQ263" i="3"/>
  <c r="ABF263" i="3"/>
  <c r="CP263" i="3"/>
  <c r="IV263" i="3"/>
  <c r="EJ263" i="3"/>
  <c r="AAT263" i="3"/>
  <c r="ADN263" i="3"/>
  <c r="KL263" i="3"/>
  <c r="MO263" i="3"/>
  <c r="QQ263" i="3"/>
  <c r="JT263" i="3"/>
  <c r="ADK263" i="3"/>
  <c r="QX263" i="3"/>
  <c r="QJ263" i="3"/>
  <c r="ADT263" i="3"/>
  <c r="QV263" i="3"/>
  <c r="KQ263" i="3"/>
  <c r="GF263" i="3"/>
  <c r="XS263" i="3"/>
  <c r="LX263" i="3"/>
  <c r="YH263" i="3"/>
  <c r="SH263" i="3"/>
  <c r="KC263" i="3"/>
  <c r="NO263" i="3"/>
  <c r="KT263" i="3"/>
  <c r="AAS263" i="3"/>
  <c r="YZ263" i="3"/>
  <c r="VA263" i="3"/>
  <c r="BT263" i="3"/>
  <c r="FU263" i="3"/>
  <c r="DO263" i="3"/>
  <c r="DC263" i="3"/>
  <c r="VL263" i="3"/>
  <c r="SZ263" i="3"/>
  <c r="EU263" i="3"/>
  <c r="MY263" i="3"/>
  <c r="VQ263" i="3"/>
  <c r="EG263" i="3"/>
  <c r="LQ263" i="3"/>
  <c r="LJ263" i="3"/>
  <c r="NV263" i="3"/>
  <c r="HY263" i="3"/>
  <c r="ZL263" i="3"/>
  <c r="ACJ263" i="3"/>
  <c r="HH263" i="3"/>
  <c r="GD263" i="3"/>
  <c r="DZ263" i="3"/>
  <c r="DX263" i="3"/>
  <c r="NG263" i="3"/>
  <c r="MZ263" i="3"/>
  <c r="BH263" i="3"/>
  <c r="BH260" i="3" s="1"/>
  <c r="OL263" i="3"/>
  <c r="SC263" i="3"/>
  <c r="AEI263" i="3"/>
  <c r="CS263" i="3"/>
  <c r="SL263" i="3"/>
  <c r="ABM263" i="3"/>
  <c r="KZ263" i="3"/>
  <c r="YD263" i="3"/>
  <c r="DW263" i="3"/>
  <c r="PL263" i="3"/>
  <c r="MH263" i="3"/>
  <c r="JN263" i="3"/>
  <c r="AEA263" i="3"/>
  <c r="ABE263" i="3"/>
  <c r="SW263" i="3"/>
  <c r="NS263" i="3"/>
  <c r="WP263" i="3"/>
  <c r="EN263" i="3"/>
  <c r="JK263" i="3"/>
  <c r="AEH263" i="3"/>
  <c r="FT263" i="3"/>
  <c r="KU263" i="3"/>
  <c r="VJ263" i="3"/>
  <c r="XU263" i="3"/>
  <c r="AR263" i="3"/>
  <c r="AR260" i="3" s="1"/>
  <c r="MG263" i="3"/>
  <c r="MW263" i="3"/>
  <c r="RC263" i="3"/>
  <c r="HB263" i="3"/>
  <c r="AJ263" i="3"/>
  <c r="AJ260" i="3" s="1"/>
  <c r="WQ263" i="3"/>
  <c r="ADZ263" i="3"/>
  <c r="SU263" i="3"/>
  <c r="ACF263" i="3"/>
  <c r="AEL263" i="3"/>
  <c r="XJ263" i="3"/>
  <c r="MQ263" i="3"/>
  <c r="NJ263" i="3"/>
  <c r="QN263" i="3"/>
  <c r="AY263" i="3"/>
  <c r="AY260" i="3" s="1"/>
  <c r="ABC263" i="3"/>
  <c r="UL263" i="3"/>
  <c r="IK263" i="3"/>
  <c r="KW263" i="3"/>
  <c r="FG263" i="3"/>
  <c r="PH263" i="3"/>
  <c r="ZP263" i="3"/>
  <c r="NK263" i="3"/>
  <c r="NQ263" i="3"/>
  <c r="VG263" i="3"/>
  <c r="JD263" i="3"/>
  <c r="PE263" i="3"/>
  <c r="ACM263" i="3"/>
  <c r="HN263" i="3"/>
  <c r="IW263" i="3"/>
  <c r="HR263" i="3"/>
  <c r="TE263" i="3"/>
  <c r="AFC263" i="3"/>
  <c r="CO263" i="3"/>
  <c r="HW263" i="3"/>
  <c r="HK263" i="3"/>
  <c r="UN263" i="3"/>
  <c r="AFA263" i="3"/>
  <c r="FY263" i="3"/>
  <c r="XB263" i="3"/>
  <c r="VR263" i="3"/>
  <c r="PG263" i="3"/>
  <c r="YR263" i="3"/>
  <c r="ACA263" i="3"/>
  <c r="ABW263" i="3"/>
  <c r="XZ263" i="3"/>
  <c r="ABN263" i="3"/>
  <c r="QI263" i="3"/>
  <c r="ADI263" i="3"/>
  <c r="YV263" i="3"/>
  <c r="VU263" i="3"/>
  <c r="IU263" i="3"/>
  <c r="SI263" i="3"/>
  <c r="JS263" i="3"/>
  <c r="DK263" i="3"/>
  <c r="LT263" i="3"/>
  <c r="HO263" i="3"/>
  <c r="PC263" i="3"/>
  <c r="DJ263" i="3"/>
  <c r="NC263" i="3"/>
  <c r="NM263" i="3"/>
  <c r="OB263" i="3"/>
  <c r="NI263" i="3"/>
  <c r="NL263" i="3"/>
  <c r="ZK263" i="3"/>
  <c r="ZX263" i="3"/>
  <c r="AEQ263" i="3"/>
  <c r="JW263" i="3"/>
  <c r="LF263" i="3"/>
  <c r="TD263" i="3"/>
  <c r="FL263" i="3"/>
  <c r="CZ263" i="3"/>
  <c r="LA263" i="3"/>
  <c r="ND263" i="3"/>
  <c r="EI263" i="3"/>
  <c r="ADB263" i="3"/>
  <c r="AEX263" i="3"/>
  <c r="FW263" i="3"/>
  <c r="PY263" i="3"/>
  <c r="HV263" i="3"/>
  <c r="LM263" i="3"/>
  <c r="OD263" i="3"/>
  <c r="AFG263" i="3"/>
  <c r="SA263" i="3"/>
  <c r="TA263" i="3"/>
  <c r="WZ263" i="3"/>
  <c r="OP263" i="3"/>
  <c r="LS263" i="3"/>
  <c r="AES263" i="3"/>
  <c r="AAQ263" i="3"/>
  <c r="UC263" i="3"/>
  <c r="AZ263" i="3"/>
  <c r="AZ260" i="3" s="1"/>
  <c r="YF263" i="3"/>
  <c r="YB263" i="3"/>
  <c r="WJ263" i="3"/>
  <c r="QZ263" i="3"/>
  <c r="TS263" i="3"/>
  <c r="ID263" i="3"/>
  <c r="TM263" i="3"/>
  <c r="ADO263" i="3"/>
  <c r="AAC263" i="3"/>
  <c r="TY263" i="3"/>
  <c r="IM263" i="3"/>
  <c r="PP263" i="3"/>
  <c r="XA263" i="3"/>
  <c r="ON263" i="3"/>
  <c r="PS263" i="3"/>
  <c r="SB263" i="3"/>
  <c r="RL263" i="3"/>
  <c r="RN263" i="3"/>
  <c r="TF263" i="3"/>
  <c r="NT263" i="3"/>
  <c r="KK263" i="3"/>
  <c r="PQ263" i="3"/>
  <c r="ADX263" i="3"/>
  <c r="GY263" i="3"/>
  <c r="ES263" i="3"/>
  <c r="WT263" i="3"/>
  <c r="UD263" i="3"/>
  <c r="AAB263" i="3"/>
  <c r="UP263" i="3"/>
  <c r="FN263" i="3"/>
  <c r="KJ263" i="3"/>
  <c r="ADE263" i="3"/>
  <c r="AET263" i="3"/>
  <c r="OX263" i="3"/>
  <c r="SV263" i="3"/>
  <c r="VW263" i="3"/>
  <c r="QE263" i="3"/>
  <c r="ZR263" i="3"/>
  <c r="AL263" i="3"/>
  <c r="AL260" i="3" s="1"/>
  <c r="RW263" i="3"/>
  <c r="ABI263" i="3"/>
  <c r="ZH263" i="3"/>
  <c r="DH263" i="3"/>
  <c r="LR263" i="3"/>
  <c r="AW263" i="3"/>
  <c r="GS263" i="3"/>
  <c r="RH263" i="3"/>
  <c r="UX263" i="3"/>
  <c r="AAD263" i="3"/>
  <c r="HC263" i="3"/>
  <c r="IQ263" i="3"/>
  <c r="AEJ263" i="3"/>
  <c r="ADR263" i="3"/>
  <c r="PV263" i="3"/>
  <c r="ABD263" i="3"/>
  <c r="FH263" i="3"/>
  <c r="ZT263" i="3"/>
  <c r="ZB263" i="3"/>
  <c r="JL263" i="3"/>
  <c r="NA263" i="3"/>
  <c r="LU263" i="3"/>
  <c r="ZI263" i="3"/>
  <c r="OV263" i="3"/>
  <c r="AO263" i="3"/>
  <c r="AO260" i="3" s="1"/>
  <c r="DI263" i="3"/>
  <c r="ABR263" i="3"/>
  <c r="JH263" i="3"/>
  <c r="AAL263" i="3"/>
  <c r="FM263" i="3"/>
  <c r="WC263" i="3"/>
  <c r="GE263" i="3"/>
  <c r="MB263" i="3"/>
  <c r="UV263" i="3"/>
  <c r="EB263" i="3"/>
  <c r="FK263" i="3"/>
  <c r="EE263" i="3"/>
  <c r="ABP263" i="3"/>
  <c r="OC263" i="3"/>
  <c r="GP263" i="3"/>
  <c r="ADM263" i="3"/>
  <c r="TN263" i="3"/>
  <c r="RX263" i="3"/>
  <c r="EL263" i="3"/>
  <c r="ACD263" i="3"/>
  <c r="QG263" i="3"/>
  <c r="VS263" i="3"/>
  <c r="TQ263" i="3"/>
  <c r="VX263" i="3"/>
  <c r="CI263" i="3"/>
  <c r="FZ263" i="3"/>
  <c r="GN263" i="3"/>
  <c r="QY263" i="3"/>
  <c r="ZV263" i="3"/>
  <c r="DP263" i="3"/>
  <c r="UI263" i="3"/>
  <c r="RZ263" i="3"/>
  <c r="KI263" i="3"/>
  <c r="QS263" i="3"/>
  <c r="AT263" i="3"/>
  <c r="AT260" i="3" s="1"/>
  <c r="ABS263" i="3"/>
  <c r="NZ263" i="3"/>
  <c r="EC263" i="3"/>
  <c r="LV263" i="3"/>
  <c r="ST263" i="3"/>
  <c r="IS263" i="3"/>
  <c r="VB263" i="3"/>
  <c r="QM263" i="3"/>
  <c r="AEU263" i="3"/>
  <c r="US263" i="3"/>
  <c r="ZQ263" i="3"/>
  <c r="EX263" i="3"/>
  <c r="IF263" i="3"/>
  <c r="DS263" i="3"/>
  <c r="CC263" i="3"/>
  <c r="ADA263" i="3"/>
  <c r="BV263" i="3"/>
  <c r="IP263" i="3"/>
  <c r="ADY263" i="3"/>
  <c r="BU263" i="3"/>
  <c r="XE263" i="3"/>
  <c r="QO263" i="3"/>
  <c r="OY263" i="3"/>
  <c r="OT263" i="3"/>
  <c r="TV263" i="3"/>
  <c r="YS263" i="3"/>
  <c r="WF263" i="3"/>
  <c r="TZ263" i="3"/>
  <c r="IJ263" i="3"/>
  <c r="PW263" i="3"/>
  <c r="QT263" i="3"/>
  <c r="AU263" i="3"/>
  <c r="AU260" i="3" s="1"/>
  <c r="VF263" i="3"/>
  <c r="TX263" i="3"/>
  <c r="ADJ263" i="3"/>
  <c r="PZ263" i="3"/>
  <c r="OJ263" i="3"/>
  <c r="ACG263" i="3"/>
  <c r="KF263" i="3"/>
  <c r="ABQ263" i="3"/>
  <c r="ABB263" i="3"/>
  <c r="HA263" i="3"/>
  <c r="VE263" i="3"/>
  <c r="BR263" i="3"/>
  <c r="KM263" i="3"/>
  <c r="ACT263" i="3"/>
  <c r="TU263" i="3"/>
  <c r="ZM263" i="3"/>
  <c r="PI263" i="3"/>
  <c r="FJ263" i="3"/>
  <c r="UW263" i="3"/>
  <c r="MS263" i="3"/>
  <c r="UQ263" i="3"/>
  <c r="AK263" i="3"/>
  <c r="AK260" i="3" s="1"/>
  <c r="YT263" i="3"/>
  <c r="ZJ263" i="3"/>
  <c r="BJ263" i="3"/>
  <c r="BJ260" i="3" s="1"/>
  <c r="VY263" i="3"/>
  <c r="MU263" i="3"/>
  <c r="NH263" i="3"/>
  <c r="KY263" i="3"/>
  <c r="RM263" i="3"/>
  <c r="UY263" i="3"/>
  <c r="QW263" i="3"/>
  <c r="IC263" i="3"/>
  <c r="RT263" i="3"/>
  <c r="GQ263" i="3"/>
  <c r="QU263" i="3"/>
  <c r="YJ263" i="3"/>
  <c r="UJ263" i="3"/>
  <c r="SP263" i="3"/>
  <c r="AAK263" i="3"/>
  <c r="SJ263" i="3"/>
  <c r="WG263" i="3"/>
  <c r="HJ263" i="3"/>
  <c r="OE263" i="3"/>
  <c r="HP263" i="3"/>
  <c r="AEN263" i="3"/>
  <c r="ER263" i="3"/>
  <c r="LD263" i="3"/>
  <c r="ME263" i="3"/>
  <c r="UA263" i="3"/>
  <c r="CX263" i="3"/>
  <c r="CV263" i="3"/>
  <c r="VK263" i="3"/>
  <c r="ACB263" i="3"/>
  <c r="MP263" i="3"/>
  <c r="ACK263" i="3"/>
  <c r="YK263" i="3"/>
  <c r="AEG263" i="3"/>
  <c r="RE263" i="3"/>
  <c r="XO263" i="3"/>
  <c r="CE263" i="3"/>
  <c r="HX263" i="3"/>
  <c r="MA263" i="3"/>
  <c r="AEZ263" i="3"/>
  <c r="WN263" i="3"/>
  <c r="RA263" i="3"/>
  <c r="BK263" i="3"/>
  <c r="ADS263" i="3"/>
  <c r="BF263" i="3"/>
  <c r="BF260" i="3" s="1"/>
  <c r="PD263" i="3"/>
  <c r="AX263" i="3"/>
  <c r="AX260" i="3" s="1"/>
  <c r="MX263" i="3"/>
  <c r="XD263" i="3"/>
  <c r="FR263" i="3"/>
  <c r="ED263" i="3"/>
  <c r="MJ263" i="3"/>
  <c r="LP263" i="3"/>
  <c r="VO263" i="3"/>
  <c r="VH263" i="3"/>
  <c r="ACX263" i="3"/>
  <c r="AAV263" i="3"/>
  <c r="ACH263" i="3"/>
  <c r="DM263" i="3"/>
  <c r="ADD263" i="3"/>
  <c r="AAU263" i="3"/>
  <c r="DE263" i="3"/>
  <c r="HI263" i="3"/>
  <c r="OR263" i="3"/>
  <c r="JX263" i="3"/>
  <c r="LL263" i="3"/>
  <c r="ABY263" i="3"/>
  <c r="LI263" i="3"/>
  <c r="ADV263" i="3"/>
  <c r="MF263" i="3"/>
  <c r="IO263" i="3"/>
  <c r="HE263" i="3"/>
  <c r="ABA263" i="3"/>
  <c r="OH263" i="3"/>
  <c r="WK263" i="3"/>
  <c r="FS263" i="3"/>
  <c r="DU263" i="3"/>
  <c r="IH263" i="3"/>
  <c r="CL263" i="3"/>
  <c r="BN263" i="3"/>
  <c r="KG263" i="3"/>
  <c r="AAW263" i="3"/>
  <c r="IL263" i="3"/>
  <c r="SQ263" i="3"/>
  <c r="HZ263" i="3"/>
  <c r="ZO263" i="3"/>
  <c r="TL263" i="3"/>
  <c r="CT263" i="3"/>
  <c r="PF263" i="3"/>
  <c r="ACW263" i="3"/>
  <c r="IY263" i="3"/>
  <c r="LZ263" i="3"/>
  <c r="AAZ263" i="3"/>
  <c r="SM263" i="3"/>
  <c r="GJ263" i="3"/>
  <c r="AEO263" i="3"/>
  <c r="ABU263" i="3"/>
  <c r="AH263" i="3"/>
  <c r="AH260" i="3" s="1"/>
  <c r="YY263" i="3"/>
  <c r="AFE263" i="3"/>
  <c r="RG263" i="3"/>
  <c r="TI263" i="3"/>
  <c r="AER263" i="3"/>
  <c r="PU263" i="3"/>
  <c r="CG263" i="3"/>
  <c r="ZG263" i="3"/>
  <c r="XR263" i="3"/>
  <c r="NP263" i="3"/>
  <c r="JB263" i="3"/>
  <c r="PN263" i="3"/>
  <c r="AAM263" i="3"/>
  <c r="UK263" i="3"/>
  <c r="AP263" i="3"/>
  <c r="AP260" i="3" s="1"/>
  <c r="IB263" i="3"/>
  <c r="DL263" i="3"/>
  <c r="ACY263" i="3"/>
  <c r="AN263" i="3"/>
  <c r="AN260" i="3" s="1"/>
  <c r="IX263" i="3"/>
  <c r="WA263" i="3"/>
  <c r="MT263" i="3"/>
  <c r="ABH263" i="3"/>
  <c r="QL263" i="3"/>
  <c r="ABX263" i="3"/>
  <c r="BC263" i="3"/>
  <c r="BC260" i="3" s="1"/>
  <c r="CF263" i="3"/>
  <c r="JC263" i="3"/>
  <c r="SR263" i="3"/>
  <c r="XM263" i="3"/>
  <c r="XQ263" i="3"/>
  <c r="RD263" i="3"/>
  <c r="EZ263" i="3"/>
  <c r="JV263" i="3"/>
  <c r="MM263" i="3"/>
  <c r="DA263" i="3"/>
  <c r="UM263" i="3"/>
  <c r="CN263" i="3"/>
  <c r="FQ263" i="3"/>
  <c r="MC263" i="3"/>
  <c r="SK263" i="3"/>
  <c r="DF263" i="3"/>
  <c r="XN263" i="3"/>
  <c r="ADP263" i="3"/>
  <c r="ACI263" i="3"/>
  <c r="BM263" i="3"/>
  <c r="JU263" i="3"/>
  <c r="ZE263" i="3"/>
  <c r="MN263" i="3"/>
  <c r="UG263" i="3"/>
  <c r="HL263" i="3"/>
  <c r="RP263" i="3"/>
  <c r="ADG263" i="3"/>
  <c r="XP263" i="3"/>
  <c r="CJ263" i="3"/>
  <c r="HU263" i="3"/>
  <c r="LH263" i="3"/>
  <c r="CM263" i="3"/>
  <c r="MK263" i="3"/>
  <c r="DD263" i="3"/>
  <c r="WY263" i="3"/>
  <c r="QF263" i="3"/>
  <c r="BX263" i="3"/>
  <c r="PJ263" i="3"/>
  <c r="YE263" i="3"/>
  <c r="ACP263" i="3"/>
  <c r="UU263" i="3"/>
  <c r="ZC263" i="3"/>
  <c r="GG263" i="3"/>
  <c r="UE263" i="3"/>
  <c r="ABO263" i="3"/>
  <c r="LG263" i="3"/>
  <c r="SS263" i="3"/>
  <c r="PO263" i="3"/>
  <c r="VN263" i="3"/>
  <c r="GH263" i="3"/>
  <c r="QK263" i="3"/>
  <c r="VT263" i="3"/>
  <c r="NF263" i="3"/>
  <c r="KV263" i="3"/>
  <c r="YN263" i="3"/>
  <c r="AQ263" i="3"/>
  <c r="AQ260" i="3" s="1"/>
  <c r="CA263" i="3"/>
  <c r="SD263" i="3"/>
  <c r="PB263" i="3"/>
  <c r="GW263" i="3"/>
  <c r="QP263" i="3"/>
  <c r="JI263" i="3"/>
  <c r="SF263" i="3"/>
  <c r="SN263" i="3"/>
  <c r="ZN263" i="3"/>
  <c r="HM263" i="3"/>
  <c r="AAN263" i="3"/>
  <c r="AFB263" i="3"/>
  <c r="EK263" i="3"/>
  <c r="AEY263" i="3"/>
  <c r="WR263" i="3"/>
  <c r="OK263" i="3"/>
  <c r="JY263" i="3"/>
  <c r="TK263" i="3"/>
  <c r="EA263" i="3"/>
  <c r="ZA263" i="3"/>
  <c r="NE263" i="3"/>
  <c r="DN263" i="3"/>
  <c r="VZ263" i="3"/>
  <c r="IA263" i="3"/>
  <c r="SE263" i="3"/>
  <c r="UR263" i="3"/>
  <c r="KO263" i="3"/>
  <c r="GX263" i="3"/>
  <c r="AAH263" i="3"/>
  <c r="GB263" i="3"/>
  <c r="ACC263" i="3"/>
  <c r="UF263" i="3"/>
  <c r="TH263" i="3"/>
  <c r="ADU263" i="3"/>
  <c r="FA263" i="3"/>
  <c r="AEV263" i="3"/>
  <c r="TB263" i="3"/>
  <c r="VM263" i="3"/>
  <c r="CU263" i="3"/>
  <c r="RK263" i="3"/>
  <c r="WI263" i="3"/>
  <c r="GM263" i="3"/>
  <c r="ACV263" i="3"/>
  <c r="RJ263" i="3"/>
  <c r="JE263" i="3"/>
  <c r="JP263" i="3"/>
  <c r="PA263" i="3"/>
  <c r="NN263" i="3"/>
  <c r="WL263" i="3"/>
  <c r="AAE263" i="3"/>
  <c r="EY263" i="3"/>
  <c r="KB263" i="3"/>
  <c r="PT263" i="3"/>
  <c r="FD263" i="3"/>
  <c r="WH263" i="3"/>
  <c r="ZD263" i="3"/>
  <c r="ZS263" i="3"/>
  <c r="ZW263" i="3"/>
  <c r="ADQ263" i="3"/>
  <c r="YL263" i="3"/>
  <c r="LC263" i="3"/>
  <c r="DT263" i="3"/>
  <c r="HS263" i="3"/>
  <c r="WD263" i="3"/>
  <c r="ABT263" i="3"/>
  <c r="FE263" i="3"/>
  <c r="LN263" i="3"/>
  <c r="AAP263" i="3"/>
  <c r="JF263" i="3"/>
  <c r="CY263" i="3"/>
  <c r="ABJ263" i="3"/>
  <c r="UB263" i="3"/>
  <c r="TJ263" i="3"/>
  <c r="OG263" i="3"/>
  <c r="WS263" i="3"/>
  <c r="ADH263" i="3"/>
  <c r="DB263" i="3"/>
  <c r="TP263" i="3"/>
  <c r="JG263" i="3"/>
  <c r="WX263" i="3"/>
  <c r="BS263" i="3"/>
  <c r="ADL263" i="3"/>
  <c r="KY248" i="3"/>
  <c r="MP248" i="3"/>
  <c r="KD226" i="3"/>
  <c r="HB226" i="3"/>
  <c r="EN226" i="3"/>
  <c r="ACM226" i="3"/>
  <c r="BZ226" i="3"/>
  <c r="LE226" i="3"/>
  <c r="CD226" i="3"/>
  <c r="QR226" i="3"/>
  <c r="FG226" i="3"/>
  <c r="IV226" i="3"/>
  <c r="AEW226" i="3"/>
  <c r="OI226" i="3"/>
  <c r="PP226" i="3"/>
  <c r="QL226" i="3"/>
  <c r="PB248" i="3"/>
  <c r="CT248" i="3"/>
  <c r="AEA241" i="3"/>
  <c r="SG241" i="3"/>
  <c r="GT241" i="3"/>
  <c r="FP241" i="3"/>
  <c r="LW241" i="3"/>
  <c r="AAY241" i="3"/>
  <c r="ACJ241" i="3"/>
  <c r="IU241" i="3"/>
  <c r="QI241" i="3"/>
  <c r="NN241" i="3"/>
  <c r="DY241" i="3"/>
  <c r="HG241" i="3"/>
  <c r="LG241" i="3"/>
  <c r="DH241" i="3"/>
  <c r="PF241" i="3"/>
  <c r="DJ241" i="3"/>
  <c r="ZP241" i="3"/>
  <c r="CF241" i="3"/>
  <c r="DM241" i="3"/>
  <c r="UV241" i="3"/>
  <c r="UM241" i="3"/>
  <c r="XS241" i="3"/>
  <c r="GE241" i="3"/>
  <c r="JD241" i="3"/>
  <c r="II241" i="3"/>
  <c r="TA241" i="3"/>
  <c r="IH241" i="3"/>
  <c r="NI241" i="3"/>
  <c r="FK241" i="3"/>
  <c r="ABS241" i="3"/>
  <c r="LQ241" i="3"/>
  <c r="ND241" i="3"/>
  <c r="OK241" i="3"/>
  <c r="ADO241" i="3"/>
  <c r="SB241" i="3"/>
  <c r="EP241" i="3"/>
  <c r="OC241" i="3"/>
  <c r="DR241" i="3"/>
  <c r="TT241" i="3"/>
  <c r="BM241" i="3"/>
  <c r="AM241" i="3"/>
  <c r="AM238" i="3" s="1"/>
  <c r="XZ241" i="3"/>
  <c r="MB241" i="3"/>
  <c r="FZ241" i="3"/>
  <c r="NW241" i="3"/>
  <c r="LK241" i="3"/>
  <c r="EG241" i="3"/>
  <c r="FR226" i="3"/>
  <c r="PE248" i="3"/>
  <c r="CO226" i="3"/>
  <c r="MC248" i="3"/>
  <c r="IH226" i="3"/>
  <c r="M195" i="3"/>
  <c r="ID248" i="3"/>
  <c r="CJ248" i="3"/>
  <c r="ACG226" i="3"/>
  <c r="HE226" i="3"/>
  <c r="ZF226" i="3"/>
  <c r="KD248" i="3"/>
  <c r="HB248" i="3"/>
  <c r="EN248" i="3"/>
  <c r="TV226" i="3"/>
  <c r="BZ248" i="3"/>
  <c r="LE248" i="3"/>
  <c r="CD248" i="3"/>
  <c r="FG248" i="3"/>
  <c r="IV248" i="3"/>
  <c r="OI248" i="3"/>
  <c r="PP248" i="3"/>
  <c r="EV226" i="3"/>
  <c r="ACU241" i="3"/>
  <c r="NB241" i="3"/>
  <c r="BR241" i="3"/>
  <c r="YG241" i="3"/>
  <c r="FG241" i="3"/>
  <c r="ADB241" i="3"/>
  <c r="DS241" i="3"/>
  <c r="WY241" i="3"/>
  <c r="VQ241" i="3"/>
  <c r="GI241" i="3"/>
  <c r="YQ241" i="3"/>
  <c r="ABL241" i="3"/>
  <c r="BB241" i="3"/>
  <c r="BB238" i="3" s="1"/>
  <c r="HF241" i="3"/>
  <c r="VI241" i="3"/>
  <c r="LX241" i="3"/>
  <c r="WJ241" i="3"/>
  <c r="AQ241" i="3"/>
  <c r="AQ238" i="3" s="1"/>
  <c r="VB241" i="3"/>
  <c r="ZH241" i="3"/>
  <c r="KC241" i="3"/>
  <c r="DL241" i="3"/>
  <c r="NA241" i="3"/>
  <c r="XC241" i="3"/>
  <c r="BO241" i="3"/>
  <c r="SY241" i="3"/>
  <c r="DO241" i="3"/>
  <c r="ADK241" i="3"/>
  <c r="ABB241" i="3"/>
  <c r="BH241" i="3"/>
  <c r="BH238" i="3" s="1"/>
  <c r="HR241" i="3"/>
  <c r="AAV241" i="3"/>
  <c r="TX241" i="3"/>
  <c r="QR241" i="3"/>
  <c r="MW241" i="3"/>
  <c r="UE241" i="3"/>
  <c r="BK241" i="3"/>
  <c r="ACI241" i="3"/>
  <c r="ACC241" i="3"/>
  <c r="PQ241" i="3"/>
  <c r="IV241" i="3"/>
  <c r="FN241" i="3"/>
  <c r="XT241" i="3"/>
  <c r="IW241" i="3"/>
  <c r="KS241" i="3"/>
  <c r="XY241" i="3"/>
  <c r="IH248" i="3"/>
  <c r="PT200" i="3"/>
  <c r="M201" i="3" s="1"/>
  <c r="ABR226" i="3"/>
  <c r="XN226" i="3"/>
  <c r="HE248" i="3"/>
  <c r="ZF248" i="3"/>
  <c r="ABH226" i="3"/>
  <c r="ABS226" i="3"/>
  <c r="ABI226" i="3"/>
  <c r="HV226" i="3"/>
  <c r="HG226" i="3"/>
  <c r="EL226" i="3"/>
  <c r="AAQ226" i="3"/>
  <c r="UR226" i="3"/>
  <c r="EV248" i="3"/>
  <c r="IP241" i="3"/>
  <c r="KA241" i="3"/>
  <c r="FV241" i="3"/>
  <c r="UT241" i="3"/>
  <c r="ADM241" i="3"/>
  <c r="SD241" i="3"/>
  <c r="YC241" i="3"/>
  <c r="AV241" i="3"/>
  <c r="AV238" i="3" s="1"/>
  <c r="AAG241" i="3"/>
  <c r="BQ241" i="3"/>
  <c r="LC241" i="3"/>
  <c r="AK241" i="3"/>
  <c r="AK238" i="3" s="1"/>
  <c r="QU241" i="3"/>
  <c r="ACV241" i="3"/>
  <c r="UO241" i="3"/>
  <c r="RX241" i="3"/>
  <c r="OF241" i="3"/>
  <c r="BD241" i="3"/>
  <c r="BD238" i="3" s="1"/>
  <c r="ZU241" i="3"/>
  <c r="AAO241" i="3"/>
  <c r="ADH241" i="3"/>
  <c r="FE241" i="3"/>
  <c r="BU241" i="3"/>
  <c r="DV241" i="3"/>
  <c r="KF241" i="3"/>
  <c r="ABE241" i="3"/>
  <c r="ZN241" i="3"/>
  <c r="CQ241" i="3"/>
  <c r="XI241" i="3"/>
  <c r="NX241" i="3"/>
  <c r="RU241" i="3"/>
  <c r="UX241" i="3"/>
  <c r="RZ241" i="3"/>
  <c r="WN241" i="3"/>
  <c r="WS241" i="3"/>
  <c r="EN241" i="3"/>
  <c r="AAF241" i="3"/>
  <c r="LA241" i="3"/>
  <c r="ZW241" i="3"/>
  <c r="KI241" i="3"/>
  <c r="JQ241" i="3"/>
  <c r="UL241" i="3"/>
  <c r="BF241" i="3"/>
  <c r="BF238" i="3" s="1"/>
  <c r="AX241" i="3"/>
  <c r="AX238" i="3" s="1"/>
  <c r="AFG241" i="3"/>
  <c r="AL241" i="3"/>
  <c r="AL238" i="3" s="1"/>
  <c r="AEI226" i="3"/>
  <c r="FT226" i="3"/>
  <c r="HS226" i="3"/>
  <c r="AEY226" i="3"/>
  <c r="XD226" i="3"/>
  <c r="HV248" i="3"/>
  <c r="HG248" i="3"/>
  <c r="EL248" i="3"/>
  <c r="UR248" i="3"/>
  <c r="HY226" i="3"/>
  <c r="AEF241" i="3"/>
  <c r="OB241" i="3"/>
  <c r="WW241" i="3"/>
  <c r="CG241" i="3"/>
  <c r="DD241" i="3"/>
  <c r="SH241" i="3"/>
  <c r="ZG241" i="3"/>
  <c r="CK241" i="3"/>
  <c r="ABR241" i="3"/>
  <c r="KR241" i="3"/>
  <c r="ACY241" i="3"/>
  <c r="TJ241" i="3"/>
  <c r="VA241" i="3"/>
  <c r="BI241" i="3"/>
  <c r="BI238" i="3" s="1"/>
  <c r="HL241" i="3"/>
  <c r="UZ241" i="3"/>
  <c r="MU241" i="3"/>
  <c r="ACX241" i="3"/>
  <c r="ACA241" i="3"/>
  <c r="AAK241" i="3"/>
  <c r="IN241" i="3"/>
  <c r="ZS241" i="3"/>
  <c r="GX241" i="3"/>
  <c r="AEQ241" i="3"/>
  <c r="QN241" i="3"/>
  <c r="PI241" i="3"/>
  <c r="FM241" i="3"/>
  <c r="AED241" i="3"/>
  <c r="ZL241" i="3"/>
  <c r="AEL241" i="3"/>
  <c r="XE241" i="3"/>
  <c r="LR241" i="3"/>
  <c r="RF241" i="3"/>
  <c r="AAQ241" i="3"/>
  <c r="ABO241" i="3"/>
  <c r="VK241" i="3"/>
  <c r="TO241" i="3"/>
  <c r="UQ241" i="3"/>
  <c r="LP241" i="3"/>
  <c r="FJ241" i="3"/>
  <c r="GM241" i="3"/>
  <c r="OW241" i="3"/>
  <c r="FH241" i="3"/>
  <c r="RH241" i="3"/>
  <c r="SU241" i="3"/>
  <c r="MY241" i="3"/>
  <c r="SL226" i="3"/>
  <c r="PL248" i="3"/>
  <c r="US248" i="3"/>
  <c r="BN226" i="3"/>
  <c r="JC226" i="3"/>
  <c r="EB226" i="3"/>
  <c r="VV226" i="3"/>
  <c r="OW226" i="3"/>
  <c r="FT248" i="3"/>
  <c r="HS248" i="3"/>
  <c r="AEY248" i="3"/>
  <c r="CQ226" i="3"/>
  <c r="JP226" i="3"/>
  <c r="AAC226" i="3"/>
  <c r="FP226" i="3"/>
  <c r="BX226" i="3"/>
  <c r="ADM226" i="3"/>
  <c r="FZ226" i="3"/>
  <c r="DI226" i="3"/>
  <c r="GW226" i="3"/>
  <c r="EW226" i="3"/>
  <c r="IR226" i="3"/>
  <c r="HY248" i="3"/>
  <c r="QF226" i="3"/>
  <c r="YX226" i="3"/>
  <c r="LM241" i="3"/>
  <c r="FQ241" i="3"/>
  <c r="MZ241" i="3"/>
  <c r="ZJ241" i="3"/>
  <c r="PH241" i="3"/>
  <c r="ZI241" i="3"/>
  <c r="JG241" i="3"/>
  <c r="IT241" i="3"/>
  <c r="KM241" i="3"/>
  <c r="GO241" i="3"/>
  <c r="FL241" i="3"/>
  <c r="JP241" i="3"/>
  <c r="XH241" i="3"/>
  <c r="DC241" i="3"/>
  <c r="ZB241" i="3"/>
  <c r="FW241" i="3"/>
  <c r="BE241" i="3"/>
  <c r="BE238" i="3" s="1"/>
  <c r="YY241" i="3"/>
  <c r="BP241" i="3"/>
  <c r="ACK241" i="3"/>
  <c r="XG241" i="3"/>
  <c r="NO241" i="3"/>
  <c r="AFB241" i="3"/>
  <c r="AAP241" i="3"/>
  <c r="FY241" i="3"/>
  <c r="XM241" i="3"/>
  <c r="AAM241" i="3"/>
  <c r="HV241" i="3"/>
  <c r="AEM241" i="3"/>
  <c r="AW241" i="3"/>
  <c r="EM241" i="3"/>
  <c r="EE241" i="3"/>
  <c r="TN241" i="3"/>
  <c r="CR241" i="3"/>
  <c r="UI241" i="3"/>
  <c r="NQ241" i="3"/>
  <c r="BC241" i="3"/>
  <c r="BC238" i="3" s="1"/>
  <c r="ADS241" i="3"/>
  <c r="JA241" i="3"/>
  <c r="ABU241" i="3"/>
  <c r="VX241" i="3"/>
  <c r="AFA241" i="3"/>
  <c r="LV241" i="3"/>
  <c r="BZ241" i="3"/>
  <c r="ADZ241" i="3"/>
  <c r="JT241" i="3"/>
  <c r="EB248" i="3"/>
  <c r="VV248" i="3"/>
  <c r="OW248" i="3"/>
  <c r="GP226" i="3"/>
  <c r="CQ248" i="3"/>
  <c r="JP248" i="3"/>
  <c r="AAC248" i="3"/>
  <c r="FP248" i="3"/>
  <c r="BX248" i="3"/>
  <c r="FZ248" i="3"/>
  <c r="DI248" i="3"/>
  <c r="GW248" i="3"/>
  <c r="EW248" i="3"/>
  <c r="YX248" i="3"/>
  <c r="PD241" i="3"/>
  <c r="MP241" i="3"/>
  <c r="QW241" i="3"/>
  <c r="KW241" i="3"/>
  <c r="CM241" i="3"/>
  <c r="UD241" i="3"/>
  <c r="AAI241" i="3"/>
  <c r="XB241" i="3"/>
  <c r="CI241" i="3"/>
  <c r="XP241" i="3"/>
  <c r="CW241" i="3"/>
  <c r="AAT241" i="3"/>
  <c r="ABH241" i="3"/>
  <c r="ACM241" i="3"/>
  <c r="QK241" i="3"/>
  <c r="LH241" i="3"/>
  <c r="ABW241" i="3"/>
  <c r="VF241" i="3"/>
  <c r="KD241" i="3"/>
  <c r="NJ241" i="3"/>
  <c r="EF241" i="3"/>
  <c r="AAJ241" i="3"/>
  <c r="ACH241" i="3"/>
  <c r="EA241" i="3"/>
  <c r="CD241" i="3"/>
  <c r="EV241" i="3"/>
  <c r="AEY241" i="3"/>
  <c r="ADA241" i="3"/>
  <c r="XX241" i="3"/>
  <c r="AEW241" i="3"/>
  <c r="ACE241" i="3"/>
  <c r="KG241" i="3"/>
  <c r="NY241" i="3"/>
  <c r="EB241" i="3"/>
  <c r="XU241" i="3"/>
  <c r="ABI241" i="3"/>
  <c r="ACL241" i="3"/>
  <c r="YB241" i="3"/>
  <c r="AT241" i="3"/>
  <c r="AT238" i="3" s="1"/>
  <c r="XW241" i="3"/>
  <c r="WZ241" i="3"/>
  <c r="WG241" i="3"/>
  <c r="AEP241" i="3"/>
  <c r="WO241" i="3"/>
  <c r="QZ241" i="3"/>
  <c r="ABT241" i="3"/>
  <c r="TQ226" i="3"/>
  <c r="DJ226" i="3"/>
  <c r="VO226" i="3"/>
  <c r="IJ226" i="3"/>
  <c r="VN226" i="3"/>
  <c r="YD226" i="3"/>
  <c r="ACR248" i="3"/>
  <c r="FX226" i="3"/>
  <c r="XR226" i="3"/>
  <c r="VL226" i="3"/>
  <c r="GP248" i="3"/>
  <c r="NM248" i="3"/>
  <c r="CP226" i="3"/>
  <c r="CR226" i="3"/>
  <c r="ON226" i="3"/>
  <c r="JH226" i="3"/>
  <c r="TB226" i="3"/>
  <c r="EY226" i="3"/>
  <c r="GI226" i="3"/>
  <c r="AAT226" i="3"/>
  <c r="FJ226" i="3"/>
  <c r="NH226" i="3"/>
  <c r="BV226" i="3"/>
  <c r="TN226" i="3"/>
  <c r="ADI226" i="3"/>
  <c r="ACQ226" i="3"/>
  <c r="BY226" i="3"/>
  <c r="ADH226" i="3"/>
  <c r="WF226" i="3"/>
  <c r="QG241" i="3"/>
  <c r="ER241" i="3"/>
  <c r="ACQ241" i="3"/>
  <c r="YH241" i="3"/>
  <c r="NS241" i="3"/>
  <c r="XQ241" i="3"/>
  <c r="RK241" i="3"/>
  <c r="KH241" i="3"/>
  <c r="NU241" i="3"/>
  <c r="QB241" i="3"/>
  <c r="MK241" i="3"/>
  <c r="WX241" i="3"/>
  <c r="PE241" i="3"/>
  <c r="VP241" i="3"/>
  <c r="QO241" i="3"/>
  <c r="OY241" i="3"/>
  <c r="ABK241" i="3"/>
  <c r="AEV241" i="3"/>
  <c r="TM241" i="3"/>
  <c r="OM241" i="3"/>
  <c r="SO241" i="3"/>
  <c r="VN241" i="3"/>
  <c r="NF241" i="3"/>
  <c r="GR241" i="3"/>
  <c r="ADD241" i="3"/>
  <c r="QX241" i="3"/>
  <c r="GV241" i="3"/>
  <c r="QT241" i="3"/>
  <c r="NK241" i="3"/>
  <c r="OG241" i="3"/>
  <c r="JI241" i="3"/>
  <c r="EK241" i="3"/>
  <c r="ET241" i="3"/>
  <c r="ADY241" i="3"/>
  <c r="MA241" i="3"/>
  <c r="RB241" i="3"/>
  <c r="IE241" i="3"/>
  <c r="ABG241" i="3"/>
  <c r="MJ241" i="3"/>
  <c r="OO241" i="3"/>
  <c r="AZ241" i="3"/>
  <c r="AZ238" i="3" s="1"/>
  <c r="WV241" i="3"/>
  <c r="AAU241" i="3"/>
  <c r="CP241" i="3"/>
  <c r="SC241" i="3"/>
  <c r="AY241" i="3"/>
  <c r="AY238" i="3" s="1"/>
  <c r="GJ248" i="3"/>
  <c r="DJ248" i="3"/>
  <c r="IJ248" i="3"/>
  <c r="XO226" i="3"/>
  <c r="IW226" i="3"/>
  <c r="FX248" i="3"/>
  <c r="NO226" i="3"/>
  <c r="JB226" i="3"/>
  <c r="TS226" i="3"/>
  <c r="CP248" i="3"/>
  <c r="CR248" i="3"/>
  <c r="ON248" i="3"/>
  <c r="JH248" i="3"/>
  <c r="EY248" i="3"/>
  <c r="GI248" i="3"/>
  <c r="FJ248" i="3"/>
  <c r="NH248" i="3"/>
  <c r="BV248" i="3"/>
  <c r="BY248" i="3"/>
  <c r="ADH248" i="3"/>
  <c r="WF248" i="3"/>
  <c r="NM241" i="3"/>
  <c r="QH241" i="3"/>
  <c r="FA241" i="3"/>
  <c r="IQ241" i="3"/>
  <c r="LI241" i="3"/>
  <c r="ADR241" i="3"/>
  <c r="YU241" i="3"/>
  <c r="TC241" i="3"/>
  <c r="UP241" i="3"/>
  <c r="HJ241" i="3"/>
  <c r="HY241" i="3"/>
  <c r="FB241" i="3"/>
  <c r="WP241" i="3"/>
  <c r="IF241" i="3"/>
  <c r="KP241" i="3"/>
  <c r="ZA241" i="3"/>
  <c r="JZ241" i="3"/>
  <c r="XV241" i="3"/>
  <c r="QQ241" i="3"/>
  <c r="ZT241" i="3"/>
  <c r="AP241" i="3"/>
  <c r="AP238" i="3" s="1"/>
  <c r="BY241" i="3"/>
  <c r="ZK241" i="3"/>
  <c r="KQ241" i="3"/>
  <c r="US241" i="3"/>
  <c r="GG241" i="3"/>
  <c r="SE241" i="3"/>
  <c r="JW241" i="3"/>
  <c r="GQ241" i="3"/>
  <c r="MF241" i="3"/>
  <c r="OV241" i="3"/>
  <c r="WR241" i="3"/>
  <c r="HC241" i="3"/>
  <c r="NL241" i="3"/>
  <c r="BJ241" i="3"/>
  <c r="BJ238" i="3" s="1"/>
  <c r="SL241" i="3"/>
  <c r="SA241" i="3"/>
  <c r="KV241" i="3"/>
  <c r="HX241" i="3"/>
  <c r="OT241" i="3"/>
  <c r="MM241" i="3"/>
  <c r="RG241" i="3"/>
  <c r="ACS241" i="3"/>
  <c r="AET241" i="3"/>
  <c r="MN241" i="3"/>
  <c r="JM241" i="3"/>
  <c r="QI226" i="3"/>
  <c r="IW248" i="3"/>
  <c r="TJ226" i="3"/>
  <c r="JV226" i="3"/>
  <c r="NO248" i="3"/>
  <c r="JB248" i="3"/>
  <c r="TS248" i="3"/>
  <c r="LB226" i="3"/>
  <c r="NW226" i="3"/>
  <c r="ZH226" i="3"/>
  <c r="AEQ226" i="3"/>
  <c r="TH226" i="3"/>
  <c r="AET226" i="3"/>
  <c r="TI226" i="3"/>
  <c r="VZ226" i="3"/>
  <c r="ADS226" i="3"/>
  <c r="VT226" i="3"/>
  <c r="LK226" i="3"/>
  <c r="VB226" i="3"/>
  <c r="JO226" i="3"/>
  <c r="DQ241" i="3"/>
  <c r="TW241" i="3"/>
  <c r="WF241" i="3"/>
  <c r="TV241" i="3"/>
  <c r="HB241" i="3"/>
  <c r="CU241" i="3"/>
  <c r="MH241" i="3"/>
  <c r="LJ241" i="3"/>
  <c r="SV241" i="3"/>
  <c r="IK241" i="3"/>
  <c r="RM241" i="3"/>
  <c r="ABV241" i="3"/>
  <c r="ZD241" i="3"/>
  <c r="OA241" i="3"/>
  <c r="ABY241" i="3"/>
  <c r="YE241" i="3"/>
  <c r="MC241" i="3"/>
  <c r="YP241" i="3"/>
  <c r="JK241" i="3"/>
  <c r="ACP241" i="3"/>
  <c r="KE241" i="3"/>
  <c r="NC241" i="3"/>
  <c r="CT241" i="3"/>
  <c r="ACW241" i="3"/>
  <c r="QS241" i="3"/>
  <c r="WB241" i="3"/>
  <c r="DE241" i="3"/>
  <c r="AEG241" i="3"/>
  <c r="JX241" i="3"/>
  <c r="SF241" i="3"/>
  <c r="VH241" i="3"/>
  <c r="RS241" i="3"/>
  <c r="PG241" i="3"/>
  <c r="ZY241" i="3"/>
  <c r="JY241" i="3"/>
  <c r="YT241" i="3"/>
  <c r="MS241" i="3"/>
  <c r="FX241" i="3"/>
  <c r="ZM241" i="3"/>
  <c r="AEE241" i="3"/>
  <c r="CY241" i="3"/>
  <c r="BA241" i="3"/>
  <c r="BA238" i="3" s="1"/>
  <c r="MD241" i="3"/>
  <c r="AEU241" i="3"/>
  <c r="EL241" i="3"/>
  <c r="UC241" i="3"/>
  <c r="AJ241" i="3"/>
  <c r="AJ238" i="3" s="1"/>
  <c r="AJ226" i="3"/>
  <c r="M162" i="3"/>
  <c r="M156" i="3"/>
  <c r="GJ167" i="3"/>
  <c r="MG167" i="3"/>
  <c r="TR167" i="3"/>
  <c r="BI167" i="3"/>
  <c r="NN167" i="3"/>
  <c r="MW167" i="3"/>
  <c r="JQ167" i="3"/>
  <c r="U167" i="3"/>
  <c r="IT167" i="3"/>
  <c r="LH167" i="3"/>
  <c r="MD167" i="3"/>
  <c r="M134" i="3"/>
  <c r="NB167" i="3"/>
  <c r="LU167" i="3"/>
  <c r="V167" i="3"/>
  <c r="ADX167" i="3"/>
  <c r="RB167" i="3"/>
  <c r="BQ167" i="3"/>
  <c r="EY167" i="3"/>
  <c r="NL167" i="3"/>
  <c r="ACT167" i="3"/>
  <c r="GN167" i="3"/>
  <c r="EH167" i="3"/>
  <c r="PY167" i="3"/>
  <c r="HF167" i="3"/>
  <c r="EJ167" i="3"/>
  <c r="JF167" i="3"/>
  <c r="HD167" i="3"/>
  <c r="ABX167" i="3"/>
  <c r="PP167" i="3"/>
  <c r="BW167" i="3"/>
  <c r="NS167" i="3"/>
  <c r="UG167" i="3"/>
  <c r="IA167" i="3"/>
  <c r="MN167" i="3"/>
  <c r="IQ167" i="3"/>
  <c r="OC167" i="3"/>
  <c r="FM167" i="3"/>
  <c r="Z167" i="3"/>
  <c r="UE167" i="3"/>
  <c r="JW167" i="3"/>
  <c r="BG167" i="3"/>
  <c r="CB167" i="3"/>
  <c r="HH167" i="3"/>
  <c r="OM167" i="3"/>
  <c r="AA167" i="3"/>
  <c r="GP167" i="3"/>
  <c r="JR167" i="3"/>
  <c r="W167" i="3"/>
  <c r="BP167" i="3"/>
  <c r="JV167" i="3"/>
  <c r="FS167" i="3"/>
  <c r="ABI167" i="3"/>
  <c r="GI167" i="3"/>
  <c r="IW167" i="3"/>
  <c r="HT167" i="3"/>
  <c r="BZ167" i="3"/>
  <c r="JG167" i="3"/>
  <c r="OZ167" i="3"/>
  <c r="BH167" i="3"/>
  <c r="TB167" i="3"/>
  <c r="ML167" i="3"/>
  <c r="GC167" i="3"/>
  <c r="BR167" i="3"/>
  <c r="AH167" i="3"/>
  <c r="YU167" i="3"/>
  <c r="AY167" i="3"/>
  <c r="ER167" i="3"/>
  <c r="LB167" i="3"/>
  <c r="EP167" i="3"/>
  <c r="KS167" i="3"/>
  <c r="AE167" i="3"/>
  <c r="VR167" i="3"/>
  <c r="OW167" i="3"/>
  <c r="JC167" i="3"/>
  <c r="HP167" i="3"/>
  <c r="VZ167" i="3"/>
  <c r="VJ167" i="3"/>
  <c r="OG167" i="3"/>
  <c r="GQ167" i="3"/>
  <c r="NY167" i="3"/>
  <c r="NX167" i="3"/>
  <c r="MP167" i="3"/>
  <c r="PK167" i="3"/>
  <c r="PB167" i="3"/>
  <c r="ADN167" i="3"/>
  <c r="QZ167" i="3"/>
  <c r="ADW167" i="3"/>
  <c r="GB167" i="3"/>
  <c r="KF167" i="3"/>
  <c r="EL167" i="3"/>
  <c r="FN167" i="3"/>
  <c r="UO167" i="3"/>
  <c r="EA167" i="3"/>
  <c r="GX167" i="3"/>
  <c r="ADE167" i="3"/>
  <c r="UN167" i="3"/>
  <c r="WF167" i="3"/>
  <c r="ADF167" i="3"/>
  <c r="NG167" i="3"/>
  <c r="DM167" i="3"/>
  <c r="KR167" i="3"/>
  <c r="GO167" i="3"/>
  <c r="QM167" i="3"/>
  <c r="UZ167" i="3"/>
  <c r="AF167" i="3"/>
  <c r="FH167" i="3"/>
  <c r="KY167" i="3"/>
  <c r="FB167" i="3"/>
  <c r="MF167" i="3"/>
  <c r="HX167" i="3"/>
  <c r="Y167" i="3"/>
  <c r="OS167" i="3"/>
  <c r="YY167" i="3"/>
  <c r="PN167" i="3"/>
  <c r="IP167" i="3"/>
  <c r="EW167" i="3"/>
  <c r="KT167" i="3"/>
  <c r="DQ167" i="3"/>
  <c r="MO167" i="3"/>
  <c r="IV167" i="3"/>
  <c r="WH167" i="3"/>
  <c r="ADZ167" i="3"/>
  <c r="YZ167" i="3"/>
  <c r="YB167" i="3"/>
  <c r="EM167" i="3"/>
  <c r="PD167" i="3"/>
  <c r="GF167" i="3"/>
  <c r="BC167" i="3"/>
  <c r="QV167" i="3"/>
  <c r="YK167" i="3"/>
  <c r="HI167" i="3"/>
  <c r="MA167" i="3"/>
  <c r="LE167" i="3"/>
  <c r="QQ167" i="3"/>
  <c r="UH167" i="3"/>
  <c r="BU167" i="3"/>
  <c r="EG167" i="3"/>
  <c r="EK167" i="3"/>
  <c r="YH167" i="3"/>
  <c r="IZ167" i="3"/>
  <c r="LZ167" i="3"/>
  <c r="BL167" i="3"/>
  <c r="XM167" i="3"/>
  <c r="SH167" i="3"/>
  <c r="RK167" i="3"/>
  <c r="SQ167" i="3"/>
  <c r="FO167" i="3"/>
  <c r="DL167" i="3"/>
  <c r="ACY167" i="3"/>
  <c r="ACA167" i="3"/>
  <c r="UX167" i="3"/>
  <c r="AAV167" i="3"/>
  <c r="QN167" i="3"/>
  <c r="MZ167" i="3"/>
  <c r="IS167" i="3"/>
  <c r="AS167" i="3"/>
  <c r="FC167" i="3"/>
  <c r="LK167" i="3"/>
  <c r="EE167" i="3"/>
  <c r="ABA167" i="3"/>
  <c r="SC167" i="3"/>
  <c r="AFB167" i="3"/>
  <c r="JY167" i="3"/>
  <c r="EZ167" i="3"/>
  <c r="JI167" i="3"/>
  <c r="AAM167" i="3"/>
  <c r="ACJ167" i="3"/>
  <c r="IG167" i="3"/>
  <c r="YR167" i="3"/>
  <c r="DN167" i="3"/>
  <c r="GE167" i="3"/>
  <c r="NF167" i="3"/>
  <c r="NQ167" i="3"/>
  <c r="ABG167" i="3"/>
  <c r="BV167" i="3"/>
  <c r="PL167" i="3"/>
  <c r="ST167" i="3"/>
  <c r="PT167" i="3"/>
  <c r="PH167" i="3"/>
  <c r="JM167" i="3"/>
  <c r="PE167" i="3"/>
  <c r="RY167" i="3"/>
  <c r="ABB167" i="3"/>
  <c r="AC167" i="3"/>
  <c r="ID167" i="3"/>
  <c r="NO167" i="3"/>
  <c r="ZI167" i="3"/>
  <c r="ACI167" i="3"/>
  <c r="FQ167" i="3"/>
  <c r="OB167" i="3"/>
  <c r="AN167" i="3"/>
  <c r="XA167" i="3"/>
  <c r="XL167" i="3"/>
  <c r="NU167" i="3"/>
  <c r="ET167" i="3"/>
  <c r="BB167" i="3"/>
  <c r="UT167" i="3"/>
  <c r="AAA167" i="3"/>
  <c r="ADC167" i="3"/>
  <c r="SV167" i="3"/>
  <c r="JB167" i="3"/>
  <c r="BE167" i="3"/>
  <c r="CR167" i="3"/>
  <c r="ZG167" i="3"/>
  <c r="ABF167" i="3"/>
  <c r="XW167" i="3"/>
  <c r="ON167" i="3"/>
  <c r="HR167" i="3"/>
  <c r="IJ167" i="3"/>
  <c r="VI167" i="3"/>
  <c r="AED167" i="3"/>
  <c r="KN167" i="3"/>
  <c r="CC167" i="3"/>
  <c r="CJ167" i="3"/>
  <c r="SE167" i="3"/>
  <c r="XJ167" i="3"/>
  <c r="QI167" i="3"/>
  <c r="WP167" i="3"/>
  <c r="OP167" i="3"/>
  <c r="FV167" i="3"/>
  <c r="ACE167" i="3"/>
  <c r="GH167" i="3"/>
  <c r="OH167" i="3"/>
  <c r="JU167" i="3"/>
  <c r="WR167" i="3"/>
  <c r="GD167" i="3"/>
  <c r="FL167" i="3"/>
  <c r="DR167" i="3"/>
  <c r="UI167" i="3"/>
  <c r="YI167" i="3"/>
  <c r="DK167" i="3"/>
  <c r="OJ167" i="3"/>
  <c r="MI167" i="3"/>
  <c r="AEL167" i="3"/>
  <c r="CP167" i="3"/>
  <c r="GA167" i="3"/>
  <c r="LN167" i="3"/>
  <c r="AAJ167" i="3"/>
  <c r="ADT167" i="3"/>
  <c r="YL167" i="3"/>
  <c r="CI167" i="3"/>
  <c r="DE167" i="3"/>
  <c r="DP167" i="3"/>
  <c r="DD167" i="3"/>
  <c r="ACL167" i="3"/>
  <c r="KB167" i="3"/>
  <c r="MJ167" i="3"/>
  <c r="BY167" i="3"/>
  <c r="DO167" i="3"/>
  <c r="TH167" i="3"/>
  <c r="ZO167" i="3"/>
  <c r="ACR167" i="3"/>
  <c r="WN167" i="3"/>
  <c r="PJ167" i="3"/>
  <c r="KC167" i="3"/>
  <c r="FY167" i="3"/>
  <c r="YW167" i="3"/>
  <c r="YV167" i="3"/>
  <c r="XH167" i="3"/>
  <c r="AAR167" i="3"/>
  <c r="AAD167" i="3"/>
  <c r="CT167" i="3"/>
  <c r="AU167" i="3"/>
  <c r="ABU167" i="3"/>
  <c r="TD167" i="3"/>
  <c r="ADI167" i="3"/>
  <c r="AFF167" i="3"/>
  <c r="AAZ167" i="3"/>
  <c r="MV167" i="3"/>
  <c r="FD167" i="3"/>
  <c r="DX167" i="3"/>
  <c r="TO167" i="3"/>
  <c r="ZT167" i="3"/>
  <c r="XX167" i="3"/>
  <c r="ZR167" i="3"/>
  <c r="NM167" i="3"/>
  <c r="BX167" i="3"/>
  <c r="FW167" i="3"/>
  <c r="SA167" i="3"/>
  <c r="TN167" i="3"/>
  <c r="WW167" i="3"/>
  <c r="KQ167" i="3"/>
  <c r="JO167" i="3"/>
  <c r="HS167" i="3"/>
  <c r="AFA167" i="3"/>
  <c r="YD167" i="3"/>
  <c r="KX167" i="3"/>
  <c r="CF167" i="3"/>
  <c r="CH167" i="3"/>
  <c r="SS167" i="3"/>
  <c r="QK167" i="3"/>
  <c r="LQ167" i="3"/>
  <c r="MR167" i="3"/>
  <c r="FT167" i="3"/>
  <c r="UB167" i="3"/>
  <c r="TU167" i="3"/>
  <c r="AEZ167" i="3"/>
  <c r="ACC167" i="3"/>
  <c r="RW167" i="3"/>
  <c r="BS167" i="3"/>
  <c r="IL167" i="3"/>
  <c r="UD167" i="3"/>
  <c r="KL167" i="3"/>
  <c r="DT167" i="3"/>
  <c r="JH167" i="3"/>
  <c r="VA167" i="3"/>
  <c r="EB167" i="3"/>
  <c r="DH167" i="3"/>
  <c r="HY167" i="3"/>
  <c r="AZ167" i="3"/>
  <c r="RC167" i="3"/>
  <c r="LX167" i="3"/>
  <c r="NR167" i="3"/>
  <c r="EN167" i="3"/>
  <c r="AER167" i="3"/>
  <c r="TC167" i="3"/>
  <c r="SO167" i="3"/>
  <c r="YX167" i="3"/>
  <c r="YN167" i="3"/>
  <c r="NW167" i="3"/>
  <c r="KV167" i="3"/>
  <c r="OY167" i="3"/>
  <c r="ABN167" i="3"/>
  <c r="HN167" i="3"/>
  <c r="QG167" i="3"/>
  <c r="TG167" i="3"/>
  <c r="DF167" i="3"/>
  <c r="GR167" i="3"/>
  <c r="WC167" i="3"/>
  <c r="AAY167" i="3"/>
  <c r="CN167" i="3"/>
  <c r="KZ167" i="3"/>
  <c r="WO167" i="3"/>
  <c r="RP167" i="3"/>
  <c r="AEK167" i="3"/>
  <c r="AAF167" i="3"/>
  <c r="ABM167" i="3"/>
  <c r="GY167" i="3"/>
  <c r="KW167" i="3"/>
  <c r="JD167" i="3"/>
  <c r="WK167" i="3"/>
  <c r="AAK167" i="3"/>
  <c r="ZW167" i="3"/>
  <c r="PO167" i="3"/>
  <c r="CW167" i="3"/>
  <c r="ZC167" i="3"/>
  <c r="XS167" i="3"/>
  <c r="VN167" i="3"/>
  <c r="PV167" i="3"/>
  <c r="ES167" i="3"/>
  <c r="HC167" i="3"/>
  <c r="MQ167" i="3"/>
  <c r="YC167" i="3"/>
  <c r="SP167" i="3"/>
  <c r="IN167" i="3"/>
  <c r="DV167" i="3"/>
  <c r="CG167" i="3"/>
  <c r="ABP167" i="3"/>
  <c r="ZQ167" i="3"/>
  <c r="AAN167" i="3"/>
  <c r="ADP167" i="3"/>
  <c r="PS167" i="3"/>
  <c r="OR167" i="3"/>
  <c r="XN167" i="3"/>
  <c r="XE167" i="3"/>
  <c r="OK167" i="3"/>
  <c r="HW167" i="3"/>
  <c r="CS167" i="3"/>
  <c r="AEG167" i="3"/>
  <c r="ACN167" i="3"/>
  <c r="RR167" i="3"/>
  <c r="IE167" i="3"/>
  <c r="FI167" i="3"/>
  <c r="IX167" i="3"/>
  <c r="FU167" i="3"/>
  <c r="AAE167" i="3"/>
  <c r="AEM167" i="3"/>
  <c r="ZU167" i="3"/>
  <c r="ACU167" i="3"/>
  <c r="AAI167" i="3"/>
  <c r="LO167" i="3"/>
  <c r="ABR167" i="3"/>
  <c r="SF167" i="3"/>
  <c r="VP167" i="3"/>
  <c r="TA167" i="3"/>
  <c r="ACM167" i="3"/>
  <c r="UP167" i="3"/>
  <c r="ABS167" i="3"/>
  <c r="JP167" i="3"/>
  <c r="PC167" i="3"/>
  <c r="GW167" i="3"/>
  <c r="XI167" i="3"/>
  <c r="UF167" i="3"/>
  <c r="VM167" i="3"/>
  <c r="AEN167" i="3"/>
  <c r="AAL167" i="3"/>
  <c r="WJ167" i="3"/>
  <c r="WS167" i="3"/>
  <c r="ACB167" i="3"/>
  <c r="TQ167" i="3"/>
  <c r="IR167" i="3"/>
  <c r="HZ167" i="3"/>
  <c r="AM167" i="3"/>
  <c r="YQ167" i="3"/>
  <c r="WE167" i="3"/>
  <c r="ACO167" i="3"/>
  <c r="NI167" i="3"/>
  <c r="DU167" i="3"/>
  <c r="HJ167" i="3"/>
  <c r="ACS167" i="3"/>
  <c r="ZL167" i="3"/>
  <c r="AAP167" i="3"/>
  <c r="JE167" i="3"/>
  <c r="JT167" i="3"/>
  <c r="HL167" i="3"/>
  <c r="US167" i="3"/>
  <c r="QL167" i="3"/>
  <c r="ZP167" i="3"/>
  <c r="IH167" i="3"/>
  <c r="HQ167" i="3"/>
  <c r="PI167" i="3"/>
  <c r="ABC167" i="3"/>
  <c r="AAQ167" i="3"/>
  <c r="AAW167" i="3"/>
  <c r="CL167" i="3"/>
  <c r="IB167" i="3"/>
  <c r="OI167" i="3"/>
  <c r="TT167" i="3"/>
  <c r="OA167" i="3"/>
  <c r="AV167" i="3"/>
  <c r="RD167" i="3"/>
  <c r="YP167" i="3"/>
  <c r="GL167" i="3"/>
  <c r="CM167" i="3"/>
  <c r="GS167" i="3"/>
  <c r="TP167" i="3"/>
  <c r="SW167" i="3"/>
  <c r="QT167" i="3"/>
  <c r="RM167" i="3"/>
  <c r="LS167" i="3"/>
  <c r="QE167" i="3"/>
  <c r="NH167" i="3"/>
  <c r="VD167" i="3"/>
  <c r="VV167" i="3"/>
  <c r="ACW167" i="3"/>
  <c r="ZF167" i="3"/>
  <c r="OU167" i="3"/>
  <c r="MC167" i="3"/>
  <c r="RX167" i="3"/>
  <c r="AEF167" i="3"/>
  <c r="AEH167" i="3"/>
  <c r="KD167" i="3"/>
  <c r="EI167" i="3"/>
  <c r="AX167" i="3"/>
  <c r="VQ167" i="3"/>
  <c r="YJ167" i="3"/>
  <c r="TK167" i="3"/>
  <c r="DW167" i="3"/>
  <c r="PA167" i="3"/>
  <c r="WG167" i="3"/>
  <c r="XF167" i="3"/>
  <c r="TM167" i="3"/>
  <c r="AEW167" i="3"/>
  <c r="SK167" i="3"/>
  <c r="ZN167" i="3"/>
  <c r="ABD167" i="3"/>
  <c r="DJ167" i="3"/>
  <c r="LI167" i="3"/>
  <c r="JX167" i="3"/>
  <c r="LC167" i="3"/>
  <c r="FP167" i="3"/>
  <c r="LT167" i="3"/>
  <c r="MS167" i="3"/>
  <c r="AEY167" i="3"/>
  <c r="ACV167" i="3"/>
  <c r="AFG167" i="3"/>
  <c r="PW167" i="3"/>
  <c r="RA167" i="3"/>
  <c r="CX167" i="3"/>
  <c r="WX167" i="3"/>
  <c r="ADY167" i="3"/>
  <c r="VO167" i="3"/>
  <c r="TL167" i="3"/>
  <c r="KA167" i="3"/>
  <c r="LV167" i="3"/>
  <c r="VC167" i="3"/>
  <c r="QW167" i="3"/>
  <c r="ACQ167" i="3"/>
  <c r="IK167" i="3"/>
  <c r="ME167" i="3"/>
  <c r="EF167" i="3"/>
  <c r="ADR167" i="3"/>
  <c r="QS167" i="3"/>
  <c r="AEC167" i="3"/>
  <c r="ADJ167" i="3"/>
  <c r="SI167" i="3"/>
  <c r="LG167" i="3"/>
  <c r="LP167" i="3"/>
  <c r="LA167" i="3"/>
  <c r="QP167" i="3"/>
  <c r="QY167" i="3"/>
  <c r="JN167" i="3"/>
  <c r="MX167" i="3"/>
  <c r="ADB167" i="3"/>
  <c r="QJ167" i="3"/>
  <c r="UA167" i="3"/>
  <c r="XC167" i="3"/>
  <c r="FJ167" i="3"/>
  <c r="BT167" i="3"/>
  <c r="OV167" i="3"/>
  <c r="SY167" i="3"/>
  <c r="VE167" i="3"/>
  <c r="ACH167" i="3"/>
  <c r="ADA167" i="3"/>
  <c r="AAC167" i="3"/>
  <c r="QO167" i="3"/>
  <c r="GK167" i="3"/>
  <c r="FX167" i="3"/>
  <c r="WT167" i="3"/>
  <c r="UV167" i="3"/>
  <c r="UQ167" i="3"/>
  <c r="AAS167" i="3"/>
  <c r="OX167" i="3"/>
  <c r="LJ167" i="3"/>
  <c r="CE167" i="3"/>
  <c r="AAX167" i="3"/>
  <c r="ABQ167" i="3"/>
  <c r="ACG167" i="3"/>
  <c r="ZZ167" i="3"/>
  <c r="WB167" i="3"/>
  <c r="ABO167" i="3"/>
  <c r="HV167" i="3"/>
  <c r="KK167" i="3"/>
  <c r="IF167" i="3"/>
  <c r="ADS167" i="3"/>
  <c r="ABJ167" i="3"/>
  <c r="AET167" i="3"/>
  <c r="ACD167" i="3"/>
  <c r="GG167" i="3"/>
  <c r="AAO167" i="3"/>
  <c r="UY167" i="3"/>
  <c r="WQ167" i="3"/>
  <c r="ADL167" i="3"/>
  <c r="UJ167" i="3"/>
  <c r="JS167" i="3"/>
  <c r="HO167" i="3"/>
  <c r="DB167" i="3"/>
  <c r="ADV167" i="3"/>
  <c r="ADD167" i="3"/>
  <c r="RT167" i="3"/>
  <c r="RH167" i="3"/>
  <c r="AW167" i="3"/>
  <c r="ABZ167" i="3"/>
  <c r="UR167" i="3"/>
  <c r="QD167" i="3"/>
  <c r="ZA167" i="3"/>
  <c r="NT167" i="3"/>
  <c r="KH167" i="3"/>
  <c r="GT167" i="3"/>
  <c r="ABL167" i="3"/>
  <c r="WY167" i="3"/>
  <c r="AEU167" i="3"/>
  <c r="ABV167" i="3"/>
  <c r="ZE167" i="3"/>
  <c r="BD167" i="3"/>
  <c r="CV167" i="3"/>
  <c r="AK167" i="3"/>
  <c r="QH167" i="3"/>
  <c r="TI167" i="3"/>
  <c r="MU167" i="3"/>
  <c r="LL167" i="3"/>
  <c r="SG167" i="3"/>
  <c r="XK167" i="3"/>
  <c r="SJ167" i="3"/>
  <c r="VK167" i="3"/>
  <c r="YM167" i="3"/>
  <c r="OL167" i="3"/>
  <c r="JL167" i="3"/>
  <c r="LR167" i="3"/>
  <c r="AEA167" i="3"/>
  <c r="XG167" i="3"/>
  <c r="AG167" i="3"/>
  <c r="KP167" i="3"/>
  <c r="EC167" i="3"/>
  <c r="HB167" i="3"/>
  <c r="XQ167" i="3"/>
  <c r="QR167" i="3"/>
  <c r="AEO167" i="3"/>
  <c r="ADM167" i="3"/>
  <c r="NE167" i="3"/>
  <c r="RG167" i="3"/>
  <c r="AL167" i="3"/>
  <c r="SR167" i="3"/>
  <c r="VT167" i="3"/>
  <c r="ZK167" i="3"/>
  <c r="AAT167" i="3"/>
  <c r="AAH167" i="3"/>
  <c r="GZ167" i="3"/>
  <c r="ND167" i="3"/>
  <c r="DS167" i="3"/>
  <c r="YT167" i="3"/>
  <c r="ABK167" i="3"/>
  <c r="XR167" i="3"/>
  <c r="TJ167" i="3"/>
  <c r="VU167" i="3"/>
  <c r="KE167" i="3"/>
  <c r="DY167" i="3"/>
  <c r="SD167" i="3"/>
  <c r="RQ167" i="3"/>
  <c r="ZS167" i="3"/>
  <c r="SL167" i="3"/>
  <c r="UK167" i="3"/>
  <c r="XU167" i="3"/>
  <c r="ADG167" i="3"/>
  <c r="VB167" i="3"/>
  <c r="AFD167" i="3"/>
  <c r="HM167" i="3"/>
  <c r="AT167" i="3"/>
  <c r="IM167" i="3"/>
  <c r="AO167" i="3"/>
  <c r="ACP167" i="3"/>
  <c r="VF167" i="3"/>
  <c r="UW167" i="3"/>
  <c r="XD167" i="3"/>
  <c r="RE167" i="3"/>
  <c r="ADU167" i="3"/>
  <c r="RV167" i="3"/>
  <c r="SZ167" i="3"/>
  <c r="TZ167" i="3"/>
  <c r="CK167" i="3"/>
  <c r="MK167" i="3"/>
  <c r="ABY167" i="3"/>
  <c r="PX167" i="3"/>
  <c r="YO167" i="3"/>
  <c r="LD167" i="3"/>
  <c r="FG167" i="3"/>
  <c r="HE167" i="3"/>
  <c r="RJ167" i="3"/>
  <c r="VY167" i="3"/>
  <c r="ABW167" i="3"/>
  <c r="ADO167" i="3"/>
  <c r="ZY167" i="3"/>
  <c r="FZ167" i="3"/>
  <c r="DG167" i="3"/>
  <c r="GU167" i="3"/>
  <c r="GV167" i="3"/>
  <c r="AAB167" i="3"/>
  <c r="XZ167" i="3"/>
  <c r="ABE167" i="3"/>
  <c r="VS167" i="3"/>
  <c r="VX167" i="3"/>
  <c r="AP167" i="3"/>
  <c r="BJ167" i="3"/>
  <c r="PU167" i="3"/>
  <c r="FE167" i="3"/>
  <c r="PQ167" i="3"/>
  <c r="ADK167" i="3"/>
  <c r="VG167" i="3"/>
  <c r="MB167" i="3"/>
  <c r="HA167" i="3"/>
  <c r="RI167" i="3"/>
  <c r="ACZ167" i="3"/>
  <c r="SB167" i="3"/>
  <c r="YF167" i="3"/>
  <c r="TF167" i="3"/>
  <c r="OD167" i="3"/>
  <c r="EU167" i="3"/>
  <c r="OO167" i="3"/>
  <c r="AES167" i="3"/>
  <c r="VW167" i="3"/>
  <c r="ZJ167" i="3"/>
  <c r="ACK167" i="3"/>
  <c r="XP167" i="3"/>
  <c r="CD167" i="3"/>
  <c r="MT167" i="3"/>
  <c r="AEX167" i="3"/>
  <c r="AEB167" i="3"/>
  <c r="ZV167" i="3"/>
  <c r="ZH167" i="3"/>
  <c r="XB167" i="3"/>
  <c r="XY167" i="3"/>
  <c r="DA167" i="3"/>
  <c r="LW167" i="3"/>
  <c r="AI167" i="3"/>
  <c r="SN167" i="3"/>
  <c r="AEI167" i="3"/>
  <c r="ZD167" i="3"/>
  <c r="ACF167" i="3"/>
  <c r="AEP167" i="3"/>
  <c r="NC167" i="3"/>
  <c r="JJ167" i="3"/>
  <c r="X167" i="3"/>
  <c r="ADQ167" i="3"/>
  <c r="WM167" i="3"/>
  <c r="YG167" i="3"/>
  <c r="QC167" i="3"/>
  <c r="ACX167" i="3"/>
  <c r="RZ167" i="3"/>
  <c r="DI167" i="3"/>
  <c r="FK167" i="3"/>
  <c r="WZ167" i="3"/>
  <c r="UL167" i="3"/>
  <c r="WL167" i="3"/>
  <c r="YA167" i="3"/>
  <c r="VH167" i="3"/>
  <c r="TS167" i="3"/>
  <c r="YS167" i="3"/>
  <c r="JK167" i="3"/>
  <c r="OF167" i="3"/>
  <c r="DC167" i="3"/>
  <c r="HK167" i="3"/>
  <c r="ABH167" i="3"/>
  <c r="QA167" i="3"/>
  <c r="UU167" i="3"/>
  <c r="PR167" i="3"/>
  <c r="XV167" i="3"/>
  <c r="UC167" i="3"/>
  <c r="ZM167" i="3"/>
  <c r="AAG167" i="3"/>
  <c r="IY167" i="3"/>
  <c r="BK167" i="3"/>
  <c r="HU167" i="3"/>
  <c r="IU167" i="3"/>
  <c r="AEQ167" i="3"/>
  <c r="AEV167" i="3"/>
  <c r="PZ167" i="3"/>
  <c r="EQ167" i="3"/>
  <c r="KI167" i="3"/>
  <c r="RF167" i="3"/>
  <c r="II167" i="3"/>
  <c r="ADH167" i="3"/>
  <c r="TE167" i="3"/>
  <c r="QB167" i="3"/>
  <c r="KM167" i="3"/>
  <c r="KO167" i="3"/>
  <c r="KU167" i="3"/>
  <c r="VL167" i="3"/>
  <c r="ABT167" i="3"/>
  <c r="YE167" i="3"/>
  <c r="SU167" i="3"/>
  <c r="AEJ167" i="3"/>
  <c r="AD167" i="3"/>
  <c r="CY167" i="3"/>
  <c r="RS167" i="3"/>
  <c r="MY167" i="3"/>
  <c r="WV167" i="3"/>
  <c r="QF167" i="3"/>
  <c r="SX167" i="3"/>
  <c r="MM167" i="3"/>
  <c r="LF167" i="3"/>
  <c r="FF167" i="3"/>
  <c r="BF167" i="3"/>
  <c r="AFC167" i="3"/>
  <c r="WU167" i="3"/>
  <c r="RU167" i="3"/>
  <c r="TW167" i="3"/>
  <c r="CZ167" i="3"/>
  <c r="IO167" i="3"/>
  <c r="NV167" i="3"/>
  <c r="AEE167" i="3"/>
  <c r="AAU167" i="3"/>
  <c r="QX167" i="3"/>
  <c r="TX167" i="3"/>
  <c r="BA167" i="3"/>
  <c r="OT167" i="3"/>
  <c r="NK167" i="3"/>
  <c r="RN167" i="3"/>
  <c r="XO167" i="3"/>
  <c r="ZB167" i="3"/>
  <c r="TV167" i="3"/>
  <c r="SM167" i="3"/>
  <c r="CA167" i="3"/>
  <c r="AQ167" i="3"/>
  <c r="EV167" i="3"/>
  <c r="AFE167" i="3"/>
  <c r="RL167" i="3"/>
  <c r="WA167" i="3"/>
  <c r="BN167" i="3"/>
  <c r="OE167" i="3"/>
  <c r="GM167" i="3"/>
  <c r="WD167" i="3"/>
  <c r="AJ167" i="3"/>
  <c r="KG167" i="3"/>
  <c r="PM167" i="3"/>
  <c r="ZX167" i="3"/>
  <c r="RO167" i="3"/>
  <c r="WI167" i="3"/>
  <c r="XT167" i="3"/>
  <c r="TY167" i="3"/>
  <c r="UM167" i="3"/>
  <c r="NZ167" i="3"/>
  <c r="NP167" i="3"/>
  <c r="QU167" i="3"/>
  <c r="CQ167" i="3"/>
  <c r="AAC145" i="3"/>
  <c r="AAI145" i="3"/>
  <c r="SO145" i="3"/>
  <c r="YM145" i="3"/>
  <c r="WA145" i="3"/>
  <c r="TU145" i="3"/>
  <c r="PZ145" i="3"/>
  <c r="AAF145" i="3"/>
  <c r="WO145" i="3"/>
  <c r="WM145" i="3"/>
  <c r="ACJ145" i="3"/>
  <c r="SL145" i="3"/>
  <c r="ACQ145" i="3"/>
  <c r="WB145" i="3"/>
  <c r="ACT145" i="3"/>
  <c r="AFE145" i="3"/>
  <c r="ZD145" i="3"/>
  <c r="TW145" i="3"/>
  <c r="ADN145" i="3"/>
  <c r="TL145" i="3"/>
  <c r="ADM145" i="3"/>
  <c r="US145" i="3"/>
  <c r="AAE145" i="3"/>
  <c r="SG145" i="3"/>
  <c r="TB145" i="3"/>
  <c r="RP145" i="3"/>
  <c r="RC145" i="3"/>
  <c r="RT145" i="3"/>
  <c r="AAM145" i="3"/>
  <c r="UV145" i="3"/>
  <c r="AAK145" i="3"/>
  <c r="UU145" i="3"/>
  <c r="UJ145" i="3"/>
  <c r="TI145" i="3"/>
  <c r="ADT145" i="3"/>
  <c r="XN145" i="3"/>
  <c r="TJ145" i="3"/>
  <c r="YY145" i="3"/>
  <c r="AED145" i="3"/>
  <c r="SZ145" i="3"/>
  <c r="TH145" i="3"/>
  <c r="XO145" i="3"/>
  <c r="ACN145" i="3"/>
  <c r="PV145" i="3"/>
  <c r="SD145" i="3"/>
  <c r="AEH145" i="3"/>
  <c r="ACA145" i="3"/>
  <c r="XB145" i="3"/>
  <c r="WX145" i="3"/>
  <c r="VF145" i="3"/>
  <c r="XR145" i="3"/>
  <c r="YA145" i="3"/>
  <c r="SF145" i="3"/>
  <c r="YV145" i="3"/>
  <c r="RM145" i="3"/>
  <c r="YP145" i="3"/>
  <c r="QI145" i="3"/>
  <c r="TV145" i="3"/>
  <c r="SR145" i="3"/>
  <c r="ABX145" i="3"/>
  <c r="QW145" i="3"/>
  <c r="SC145" i="3"/>
  <c r="QV145" i="3"/>
  <c r="RL145" i="3"/>
  <c r="ADV145" i="3"/>
  <c r="AAW145" i="3"/>
  <c r="VV145" i="3"/>
  <c r="ADK145" i="3"/>
  <c r="ADW145" i="3"/>
  <c r="SA145" i="3"/>
  <c r="QH145" i="3"/>
  <c r="RB145" i="3"/>
  <c r="ADO145" i="3"/>
  <c r="XY145" i="3"/>
  <c r="QD145" i="3"/>
  <c r="QJ145" i="3"/>
  <c r="WI145" i="3"/>
  <c r="TP145" i="3"/>
  <c r="AEO145" i="3"/>
  <c r="VR145" i="3"/>
  <c r="WZ145" i="3"/>
  <c r="XM145" i="3"/>
  <c r="ABO145" i="3"/>
  <c r="AAL145" i="3"/>
  <c r="ABN145" i="3"/>
  <c r="TK145" i="3"/>
  <c r="YO145" i="3"/>
  <c r="ACZ145" i="3"/>
  <c r="QY145" i="3"/>
  <c r="RH145" i="3"/>
  <c r="VY145" i="3"/>
  <c r="AAQ145" i="3"/>
  <c r="SU145" i="3"/>
  <c r="SJ145" i="3"/>
  <c r="RU145" i="3"/>
  <c r="TM145" i="3"/>
  <c r="UR145" i="3"/>
  <c r="ABG145" i="3"/>
  <c r="RG145" i="3"/>
  <c r="RE145" i="3"/>
  <c r="PY145" i="3"/>
  <c r="TN145" i="3"/>
  <c r="QN145" i="3"/>
  <c r="SQ145" i="3"/>
  <c r="ABQ145" i="3"/>
  <c r="ABT145" i="3"/>
  <c r="AAO145" i="3"/>
  <c r="ADA145" i="3"/>
  <c r="WS145" i="3"/>
  <c r="QU145" i="3"/>
  <c r="ZO145" i="3"/>
  <c r="ZL145" i="3"/>
  <c r="ABD145" i="3"/>
  <c r="QK145" i="3"/>
  <c r="RA145" i="3"/>
  <c r="SK145" i="3"/>
  <c r="PU145" i="3"/>
  <c r="ACP145" i="3"/>
  <c r="PS145" i="3"/>
  <c r="RX145" i="3"/>
  <c r="TG145" i="3"/>
  <c r="ABI145" i="3"/>
  <c r="RD145" i="3"/>
  <c r="ACR145" i="3"/>
  <c r="VT145" i="3"/>
  <c r="ZW145" i="3"/>
  <c r="SX145" i="3"/>
  <c r="AES145" i="3"/>
  <c r="AAA145" i="3"/>
  <c r="VS145" i="3"/>
  <c r="WJ145" i="3"/>
  <c r="AFC145" i="3"/>
  <c r="AAJ145" i="3"/>
  <c r="QE145" i="3"/>
  <c r="SY145" i="3"/>
  <c r="SH145" i="3"/>
  <c r="UH145" i="3"/>
  <c r="VZ145" i="3"/>
  <c r="ZC145" i="3"/>
  <c r="AFF145" i="3"/>
  <c r="WV145" i="3"/>
  <c r="TO145" i="3"/>
  <c r="WY145" i="3"/>
  <c r="UY145" i="3"/>
  <c r="RK145" i="3"/>
  <c r="YW145" i="3"/>
  <c r="ADB145" i="3"/>
  <c r="ZP145" i="3"/>
  <c r="ZX145" i="3"/>
  <c r="AET145" i="3"/>
  <c r="WP145" i="3"/>
  <c r="YD145" i="3"/>
  <c r="SI145" i="3"/>
  <c r="TC145" i="3"/>
  <c r="QR145" i="3"/>
  <c r="YQ145" i="3"/>
  <c r="UF145" i="3"/>
  <c r="TT145" i="3"/>
  <c r="QG145" i="3"/>
  <c r="SB145" i="3"/>
  <c r="YF145" i="3"/>
  <c r="ZG145" i="3"/>
  <c r="YL145" i="3"/>
  <c r="XC145" i="3"/>
  <c r="UG145" i="3"/>
  <c r="RS145" i="3"/>
  <c r="AEE145" i="3"/>
  <c r="SP145" i="3"/>
  <c r="ABW145" i="3"/>
  <c r="PQ145" i="3"/>
  <c r="ZQ145" i="3"/>
  <c r="AAV145" i="3"/>
  <c r="RQ145" i="3"/>
  <c r="WC145" i="3"/>
  <c r="UB145" i="3"/>
  <c r="ABP145" i="3"/>
  <c r="AAD145" i="3"/>
  <c r="SW145" i="3"/>
  <c r="XG145" i="3"/>
  <c r="ACB145" i="3"/>
  <c r="UI145" i="3"/>
  <c r="RI145" i="3"/>
  <c r="ABY145" i="3"/>
  <c r="ZY145" i="3"/>
  <c r="YI145" i="3"/>
  <c r="PW145" i="3"/>
  <c r="ZB145" i="3"/>
  <c r="AEI145" i="3"/>
  <c r="AEP145" i="3"/>
  <c r="RZ145" i="3"/>
  <c r="PT145" i="3"/>
  <c r="QX145" i="3"/>
  <c r="XL145" i="3"/>
  <c r="ADU145" i="3"/>
  <c r="YT145" i="3"/>
  <c r="AEJ145" i="3"/>
  <c r="AAP145" i="3"/>
  <c r="XT145" i="3"/>
  <c r="AAX145" i="3"/>
  <c r="TF145" i="3"/>
  <c r="RO145" i="3"/>
  <c r="QC145" i="3"/>
  <c r="ADF145" i="3"/>
  <c r="WL145" i="3"/>
  <c r="UP145" i="3"/>
  <c r="ACG145" i="3"/>
  <c r="XP145" i="3"/>
  <c r="ABF145" i="3"/>
  <c r="QS145" i="3"/>
  <c r="RN145" i="3"/>
  <c r="TA145" i="3"/>
  <c r="ADQ145" i="3"/>
  <c r="ABJ145" i="3"/>
  <c r="VA145" i="3"/>
  <c r="ACD145" i="3"/>
  <c r="YS145" i="3"/>
  <c r="YU145" i="3"/>
  <c r="VU145" i="3"/>
  <c r="AEU145" i="3"/>
  <c r="QB145" i="3"/>
  <c r="VN145" i="3"/>
  <c r="WF145" i="3"/>
  <c r="VJ145" i="3"/>
  <c r="SS145" i="3"/>
  <c r="RJ145" i="3"/>
  <c r="ACI145" i="3"/>
  <c r="ABM145" i="3"/>
  <c r="TD145" i="3"/>
  <c r="ACC145" i="3"/>
  <c r="SN145" i="3"/>
  <c r="ACM145" i="3"/>
  <c r="ACS145" i="3"/>
  <c r="ZV145" i="3"/>
  <c r="YK145" i="3"/>
  <c r="PR145" i="3"/>
  <c r="QM145" i="3"/>
  <c r="XQ145" i="3"/>
  <c r="XD145" i="3"/>
  <c r="TE145" i="3"/>
  <c r="TS145" i="3"/>
  <c r="YX145" i="3"/>
  <c r="YC145" i="3"/>
  <c r="QP145" i="3"/>
  <c r="RV145" i="3"/>
  <c r="RF145" i="3"/>
  <c r="ADY145" i="3"/>
  <c r="TX145" i="3"/>
  <c r="UQ145" i="3"/>
  <c r="RY145" i="3"/>
  <c r="AFD145" i="3"/>
  <c r="AAZ145" i="3"/>
  <c r="SV145" i="3"/>
  <c r="SE145" i="3"/>
  <c r="UA145" i="3"/>
  <c r="ABR145" i="3"/>
  <c r="VC145" i="3"/>
  <c r="AEN145" i="3"/>
  <c r="ACV145" i="3"/>
  <c r="XZ145" i="3"/>
  <c r="YH145" i="3"/>
  <c r="ZF145" i="3"/>
  <c r="RR145" i="3"/>
  <c r="ACH145" i="3"/>
  <c r="VB145" i="3"/>
  <c r="QL145" i="3"/>
  <c r="PX145" i="3"/>
  <c r="ST145" i="3"/>
  <c r="UW145" i="3"/>
  <c r="SM145" i="3"/>
  <c r="VO145" i="3"/>
  <c r="ABE145" i="3"/>
  <c r="ABZ145" i="3"/>
  <c r="AAR145" i="3"/>
  <c r="UC145" i="3"/>
  <c r="YJ145" i="3"/>
  <c r="UL145" i="3"/>
  <c r="VL145" i="3"/>
  <c r="AAH145" i="3"/>
  <c r="WH145" i="3"/>
  <c r="YZ145" i="3"/>
  <c r="XI145" i="3"/>
  <c r="AEL145" i="3"/>
  <c r="XK145" i="3"/>
  <c r="UX145" i="3"/>
  <c r="UN145" i="3"/>
  <c r="ADS145" i="3"/>
  <c r="YR145" i="3"/>
  <c r="ABU145" i="3"/>
  <c r="ADJ145" i="3"/>
  <c r="AEG145" i="3"/>
  <c r="XH145" i="3"/>
  <c r="TR145" i="3"/>
  <c r="AFG145" i="3"/>
  <c r="XF145" i="3"/>
  <c r="VD145" i="3"/>
  <c r="AAB145" i="3"/>
  <c r="ZT145" i="3"/>
  <c r="XW145" i="3"/>
  <c r="ZM145" i="3"/>
  <c r="ABA145" i="3"/>
  <c r="XU145" i="3"/>
  <c r="XS145" i="3"/>
  <c r="AEX145" i="3"/>
  <c r="WU145" i="3"/>
  <c r="ACO145" i="3"/>
  <c r="ZN145" i="3"/>
  <c r="WN145" i="3"/>
  <c r="UE145" i="3"/>
  <c r="XJ145" i="3"/>
  <c r="ADD145" i="3"/>
  <c r="YN145" i="3"/>
  <c r="UT145" i="3"/>
  <c r="WG145" i="3"/>
  <c r="AAN145" i="3"/>
  <c r="ABS145" i="3"/>
  <c r="ZI145" i="3"/>
  <c r="ZK145" i="3"/>
  <c r="ACX145" i="3"/>
  <c r="AEC145" i="3"/>
  <c r="WE145" i="3"/>
  <c r="WR145" i="3"/>
  <c r="VH145" i="3"/>
  <c r="ADH145" i="3"/>
  <c r="XX145" i="3"/>
  <c r="ZU145" i="3"/>
  <c r="ZZ145" i="3"/>
  <c r="UM145" i="3"/>
  <c r="YB145" i="3"/>
  <c r="ADR145" i="3"/>
  <c r="UZ145" i="3"/>
  <c r="ZH145" i="3"/>
  <c r="AEK145" i="3"/>
  <c r="ZE145" i="3"/>
  <c r="YG145" i="3"/>
  <c r="TZ145" i="3"/>
  <c r="XA145" i="3"/>
  <c r="VX145" i="3"/>
  <c r="ACE145" i="3"/>
  <c r="AAG145" i="3"/>
  <c r="UO145" i="3"/>
  <c r="AEV145" i="3"/>
  <c r="UK145" i="3"/>
  <c r="VW145" i="3"/>
  <c r="UD145" i="3"/>
  <c r="ACW145" i="3"/>
  <c r="ABH145" i="3"/>
  <c r="AEF145" i="3"/>
  <c r="XV145" i="3"/>
  <c r="VM145" i="3"/>
  <c r="ADX145" i="3"/>
  <c r="ABL145" i="3"/>
  <c r="ACK145" i="3"/>
  <c r="ADL145" i="3"/>
  <c r="AAU145" i="3"/>
  <c r="AEM145" i="3"/>
  <c r="ACU145" i="3"/>
  <c r="ACF145" i="3"/>
  <c r="AAS145" i="3"/>
  <c r="AEQ145" i="3"/>
  <c r="VP145" i="3"/>
  <c r="ZR145" i="3"/>
  <c r="ABC145" i="3"/>
  <c r="WW145" i="3"/>
  <c r="ADP145" i="3"/>
  <c r="AAY145" i="3"/>
  <c r="TY145" i="3"/>
  <c r="ADG145" i="3"/>
  <c r="ADI145" i="3"/>
  <c r="ADC145" i="3"/>
  <c r="TQ145" i="3"/>
  <c r="WT145" i="3"/>
  <c r="ZS145" i="3"/>
  <c r="AAT145" i="3"/>
  <c r="ZJ145" i="3"/>
  <c r="VG145" i="3"/>
  <c r="VE145" i="3"/>
  <c r="AER145" i="3"/>
  <c r="AEY145" i="3"/>
  <c r="ABB145" i="3"/>
  <c r="VQ145" i="3"/>
  <c r="ACY145" i="3"/>
  <c r="ADZ145" i="3"/>
  <c r="AEW145" i="3"/>
  <c r="ADE145" i="3"/>
  <c r="AFA145" i="3"/>
  <c r="YE145" i="3"/>
  <c r="ABK145" i="3"/>
  <c r="ZA145" i="3"/>
  <c r="VK145" i="3"/>
  <c r="VI145" i="3"/>
  <c r="AEB145" i="3"/>
  <c r="AEZ145" i="3"/>
  <c r="AEA145" i="3"/>
  <c r="WQ145" i="3"/>
  <c r="ABV145" i="3"/>
  <c r="XE145" i="3"/>
  <c r="WD145" i="3"/>
  <c r="AFB145" i="3"/>
  <c r="ACL145" i="3"/>
  <c r="WK145" i="3"/>
  <c r="AM15" i="6" l="1"/>
  <c r="AJ34" i="5"/>
  <c r="AI34" i="5"/>
  <c r="AI26" i="5" s="1"/>
  <c r="AJ40" i="5"/>
  <c r="AI40" i="5"/>
  <c r="AI15" i="6"/>
  <c r="AQ15" i="6"/>
  <c r="AG15" i="6"/>
  <c r="X50" i="5"/>
  <c r="X47" i="5" s="1"/>
  <c r="GT238" i="3"/>
  <c r="IE238" i="3"/>
  <c r="PD238" i="3"/>
  <c r="M34" i="4"/>
  <c r="M2" i="4" s="1"/>
  <c r="R17" i="4"/>
  <c r="R67" i="5" s="1"/>
  <c r="R57" i="5" s="1"/>
  <c r="R54" i="5" s="1"/>
  <c r="R51" i="4" s="1"/>
  <c r="DD238" i="3"/>
  <c r="OV238" i="3"/>
  <c r="HX238" i="3"/>
  <c r="KP238" i="3"/>
  <c r="FY238" i="3"/>
  <c r="LK238" i="3"/>
  <c r="BP238" i="3"/>
  <c r="JG238" i="3"/>
  <c r="U71" i="5"/>
  <c r="X71" i="5"/>
  <c r="S71" i="5"/>
  <c r="Z71" i="5"/>
  <c r="AK71" i="5"/>
  <c r="AB71" i="5"/>
  <c r="AE71" i="5"/>
  <c r="AD71" i="5"/>
  <c r="AG71" i="5"/>
  <c r="AO71" i="5"/>
  <c r="AN71" i="5"/>
  <c r="AQ71" i="5"/>
  <c r="AH71" i="5"/>
  <c r="V71" i="5"/>
  <c r="Y71" i="5"/>
  <c r="AL71" i="5"/>
  <c r="T71" i="5"/>
  <c r="AE14" i="5"/>
  <c r="OR260" i="3"/>
  <c r="Y49" i="5"/>
  <c r="Y47" i="5" s="1"/>
  <c r="PQ248" i="3"/>
  <c r="AE18" i="5" s="1"/>
  <c r="U77" i="5"/>
  <c r="KG238" i="3"/>
  <c r="GX260" i="3"/>
  <c r="OW238" i="3"/>
  <c r="PT240" i="3"/>
  <c r="PU240" i="3"/>
  <c r="PQ238" i="3"/>
  <c r="PF238" i="3"/>
  <c r="NW238" i="3"/>
  <c r="KQ238" i="3"/>
  <c r="EB238" i="3"/>
  <c r="NY238" i="3"/>
  <c r="IH238" i="3"/>
  <c r="DQ238" i="3"/>
  <c r="LR238" i="3"/>
  <c r="Y18" i="5"/>
  <c r="OK260" i="3"/>
  <c r="AI12" i="5"/>
  <c r="M233" i="3"/>
  <c r="AJ26" i="5"/>
  <c r="PC238" i="3"/>
  <c r="AL14" i="5"/>
  <c r="AK14" i="5"/>
  <c r="S50" i="5"/>
  <c r="AM12" i="5"/>
  <c r="AO20" i="5"/>
  <c r="AN18" i="5"/>
  <c r="AC49" i="5"/>
  <c r="AC47" i="5" s="1"/>
  <c r="ET238" i="3"/>
  <c r="CK238" i="3"/>
  <c r="AJ12" i="5"/>
  <c r="AI18" i="5"/>
  <c r="PH238" i="3"/>
  <c r="U47" i="5"/>
  <c r="M40" i="5"/>
  <c r="NK238" i="3"/>
  <c r="CW238" i="3"/>
  <c r="AP12" i="5"/>
  <c r="R12" i="5"/>
  <c r="M34" i="5"/>
  <c r="AA47" i="5"/>
  <c r="Z18" i="5"/>
  <c r="RG248" i="3"/>
  <c r="AG20" i="5"/>
  <c r="AD18" i="5"/>
  <c r="SL248" i="3"/>
  <c r="AH18" i="5" s="1"/>
  <c r="AH20" i="5"/>
  <c r="ABT248" i="3"/>
  <c r="AP18" i="5" s="1"/>
  <c r="AP20" i="5"/>
  <c r="S18" i="5"/>
  <c r="AK12" i="5"/>
  <c r="T47" i="5"/>
  <c r="DJ260" i="3"/>
  <c r="Z47" i="5"/>
  <c r="AO14" i="5"/>
  <c r="AO49" i="5" s="1"/>
  <c r="AB47" i="5"/>
  <c r="AFG248" i="3"/>
  <c r="R18" i="5" s="1"/>
  <c r="S20" i="5"/>
  <c r="S49" i="5" s="1"/>
  <c r="AQ20" i="5"/>
  <c r="AH26" i="5"/>
  <c r="YF248" i="3"/>
  <c r="AM18" i="5" s="1"/>
  <c r="AM20" i="5"/>
  <c r="V47" i="5"/>
  <c r="AB18" i="5"/>
  <c r="XB248" i="3"/>
  <c r="AL18" i="5" s="1"/>
  <c r="AL20" i="5"/>
  <c r="VW248" i="3"/>
  <c r="AK20" i="5"/>
  <c r="AED226" i="3"/>
  <c r="AR12" i="5" s="1"/>
  <c r="AR14" i="5"/>
  <c r="AEC248" i="3"/>
  <c r="AQ18" i="5" s="1"/>
  <c r="AR20" i="5"/>
  <c r="AJ14" i="5"/>
  <c r="AN12" i="5"/>
  <c r="AN10" i="5" s="1"/>
  <c r="AI14" i="5"/>
  <c r="AM14" i="5"/>
  <c r="AH14" i="5"/>
  <c r="AH49" i="5" s="1"/>
  <c r="X18" i="5"/>
  <c r="AI20" i="5"/>
  <c r="AJ20" i="5"/>
  <c r="AN14" i="5"/>
  <c r="AL12" i="5"/>
  <c r="W47" i="5"/>
  <c r="AW260" i="3"/>
  <c r="U18" i="5"/>
  <c r="W18" i="5"/>
  <c r="AO12" i="5"/>
  <c r="AF14" i="5"/>
  <c r="AW238" i="3"/>
  <c r="V18" i="5"/>
  <c r="AC18" i="5"/>
  <c r="AF20" i="5"/>
  <c r="AF12" i="5"/>
  <c r="AP14" i="5"/>
  <c r="AG14" i="5"/>
  <c r="AE20" i="5"/>
  <c r="AC12" i="5"/>
  <c r="T18" i="5"/>
  <c r="AH12" i="5"/>
  <c r="AQ14" i="5"/>
  <c r="AA18" i="5"/>
  <c r="Z12" i="5"/>
  <c r="AA12" i="5"/>
  <c r="T12" i="5"/>
  <c r="W12" i="5"/>
  <c r="X12" i="5"/>
  <c r="AD12" i="5"/>
  <c r="AD10" i="5" s="1"/>
  <c r="Y12" i="5"/>
  <c r="Y10" i="5" s="1"/>
  <c r="U12" i="5"/>
  <c r="AB12" i="5"/>
  <c r="AB10" i="5" s="1"/>
  <c r="V12" i="5"/>
  <c r="S12" i="5"/>
  <c r="AN20" i="5"/>
  <c r="R16" i="6"/>
  <c r="R17" i="6"/>
  <c r="HR238" i="3"/>
  <c r="DS238" i="3"/>
  <c r="MZ238" i="3"/>
  <c r="AF15" i="6"/>
  <c r="R15" i="6"/>
  <c r="NF260" i="3"/>
  <c r="KL238" i="3"/>
  <c r="DX238" i="3"/>
  <c r="LN260" i="3"/>
  <c r="IY260" i="3"/>
  <c r="FZ238" i="3"/>
  <c r="PO260" i="3"/>
  <c r="JA260" i="3"/>
  <c r="MA260" i="3"/>
  <c r="HL238" i="3"/>
  <c r="CN260" i="3"/>
  <c r="OV260" i="3"/>
  <c r="IQ260" i="3"/>
  <c r="KN260" i="3"/>
  <c r="CU238" i="3"/>
  <c r="ED260" i="3"/>
  <c r="CM238" i="3"/>
  <c r="HV260" i="3"/>
  <c r="PB260" i="3"/>
  <c r="OY260" i="3"/>
  <c r="HB238" i="3"/>
  <c r="FB238" i="3"/>
  <c r="BY238" i="3"/>
  <c r="LH238" i="3"/>
  <c r="BZ238" i="3"/>
  <c r="IT238" i="3"/>
  <c r="LA238" i="3"/>
  <c r="DL238" i="3"/>
  <c r="CT238" i="3"/>
  <c r="FN238" i="3"/>
  <c r="DF260" i="3"/>
  <c r="LX238" i="3"/>
  <c r="JD238" i="3"/>
  <c r="NN260" i="3"/>
  <c r="IA260" i="3"/>
  <c r="DE238" i="3"/>
  <c r="JL238" i="3"/>
  <c r="BU260" i="3"/>
  <c r="NS238" i="3"/>
  <c r="EN238" i="3"/>
  <c r="DV238" i="3"/>
  <c r="IW238" i="3"/>
  <c r="PA260" i="3"/>
  <c r="DM260" i="3"/>
  <c r="JK260" i="3"/>
  <c r="LK260" i="3"/>
  <c r="HS238" i="3"/>
  <c r="CD238" i="3"/>
  <c r="LE238" i="3"/>
  <c r="NC238" i="3"/>
  <c r="IK238" i="3"/>
  <c r="OT238" i="3"/>
  <c r="JW238" i="3"/>
  <c r="JA238" i="3"/>
  <c r="MU238" i="3"/>
  <c r="DD260" i="3"/>
  <c r="LM238" i="3"/>
  <c r="IB260" i="3"/>
  <c r="IH260" i="3"/>
  <c r="DS260" i="3"/>
  <c r="EJ260" i="3"/>
  <c r="NQ238" i="3"/>
  <c r="JP238" i="3"/>
  <c r="LP238" i="3"/>
  <c r="NX238" i="3"/>
  <c r="HK260" i="3"/>
  <c r="BV260" i="3"/>
  <c r="LR260" i="3"/>
  <c r="AL15" i="6"/>
  <c r="AE15" i="6"/>
  <c r="AH15" i="6"/>
  <c r="AD15" i="6"/>
  <c r="AC15" i="6"/>
  <c r="EA260" i="3"/>
  <c r="QK240" i="3"/>
  <c r="QK238" i="3" s="1"/>
  <c r="BX260" i="3"/>
  <c r="CF260" i="3"/>
  <c r="EB260" i="3"/>
  <c r="BQ260" i="3"/>
  <c r="GS260" i="3"/>
  <c r="OG260" i="3"/>
  <c r="FR260" i="3"/>
  <c r="LF260" i="3"/>
  <c r="CQ260" i="3"/>
  <c r="OA260" i="3"/>
  <c r="MP260" i="3"/>
  <c r="JD260" i="3"/>
  <c r="LO260" i="3"/>
  <c r="MD238" i="3"/>
  <c r="PP238" i="3"/>
  <c r="KD238" i="3"/>
  <c r="GZ238" i="3"/>
  <c r="DB260" i="3"/>
  <c r="GO238" i="3"/>
  <c r="KB260" i="3"/>
  <c r="CP260" i="3"/>
  <c r="HD260" i="3"/>
  <c r="JI238" i="3"/>
  <c r="CX260" i="3"/>
  <c r="LG260" i="3"/>
  <c r="MP238" i="3"/>
  <c r="EK260" i="3"/>
  <c r="DK238" i="3"/>
  <c r="NI238" i="3"/>
  <c r="GO260" i="3"/>
  <c r="IQ238" i="3"/>
  <c r="JP260" i="3"/>
  <c r="OG238" i="3"/>
  <c r="KR238" i="3"/>
  <c r="KI260" i="3"/>
  <c r="KU260" i="3"/>
  <c r="HW238" i="3"/>
  <c r="FH238" i="3"/>
  <c r="GM238" i="3"/>
  <c r="IJ260" i="3"/>
  <c r="FH260" i="3"/>
  <c r="DB238" i="3"/>
  <c r="LG238" i="3"/>
  <c r="FY260" i="3"/>
  <c r="DA238" i="3"/>
  <c r="NU238" i="3"/>
  <c r="KI238" i="3"/>
  <c r="CB260" i="3"/>
  <c r="KU238" i="3"/>
  <c r="OD238" i="3"/>
  <c r="OK238" i="3"/>
  <c r="FX238" i="3"/>
  <c r="KA238" i="3"/>
  <c r="IU238" i="3"/>
  <c r="EY260" i="3"/>
  <c r="HI260" i="3"/>
  <c r="MU260" i="3"/>
  <c r="OD260" i="3"/>
  <c r="MH260" i="3"/>
  <c r="KS260" i="3"/>
  <c r="MA238" i="3"/>
  <c r="JM238" i="3"/>
  <c r="HJ238" i="3"/>
  <c r="OM238" i="3"/>
  <c r="GH260" i="3"/>
  <c r="MC260" i="3"/>
  <c r="LL260" i="3"/>
  <c r="MJ260" i="3"/>
  <c r="FK260" i="3"/>
  <c r="BV238" i="3"/>
  <c r="CU260" i="3"/>
  <c r="KO260" i="3"/>
  <c r="EG260" i="3"/>
  <c r="LN238" i="3"/>
  <c r="DE260" i="3"/>
  <c r="T17" i="6" s="1"/>
  <c r="GK238" i="3"/>
  <c r="OY238" i="3"/>
  <c r="GQ238" i="3"/>
  <c r="GY260" i="3"/>
  <c r="FA260" i="3"/>
  <c r="IW260" i="3"/>
  <c r="ML260" i="3"/>
  <c r="GG238" i="3"/>
  <c r="EC238" i="3"/>
  <c r="CG260" i="3"/>
  <c r="HP260" i="3"/>
  <c r="IC260" i="3"/>
  <c r="FO238" i="3"/>
  <c r="HE238" i="3"/>
  <c r="NM238" i="3"/>
  <c r="PI238" i="3"/>
  <c r="QL240" i="3"/>
  <c r="QL238" i="3" s="1"/>
  <c r="DO238" i="3"/>
  <c r="BR238" i="3"/>
  <c r="JH260" i="3"/>
  <c r="PE260" i="3"/>
  <c r="IM238" i="3"/>
  <c r="FR238" i="3"/>
  <c r="HI238" i="3"/>
  <c r="PN238" i="3"/>
  <c r="DW238" i="3"/>
  <c r="EP238" i="3"/>
  <c r="JG260" i="3"/>
  <c r="EC260" i="3"/>
  <c r="ND260" i="3"/>
  <c r="HY260" i="3"/>
  <c r="CD260" i="3"/>
  <c r="LS238" i="3"/>
  <c r="KO238" i="3"/>
  <c r="IZ238" i="3"/>
  <c r="IJ238" i="3"/>
  <c r="OR238" i="3"/>
  <c r="MG238" i="3"/>
  <c r="CS260" i="3"/>
  <c r="LO238" i="3"/>
  <c r="QF262" i="3"/>
  <c r="QF260" i="3" s="1"/>
  <c r="GC238" i="3"/>
  <c r="ES238" i="3"/>
  <c r="QH262" i="3"/>
  <c r="QH260" i="3" s="1"/>
  <c r="JJ260" i="3"/>
  <c r="OS260" i="3"/>
  <c r="JN238" i="3"/>
  <c r="PS240" i="3"/>
  <c r="PS238" i="3" s="1"/>
  <c r="EZ238" i="3"/>
  <c r="OC260" i="3"/>
  <c r="GF260" i="3"/>
  <c r="LY260" i="3"/>
  <c r="FD260" i="3"/>
  <c r="HO238" i="3"/>
  <c r="DT238" i="3"/>
  <c r="NG238" i="3"/>
  <c r="DZ238" i="3"/>
  <c r="PF260" i="3"/>
  <c r="IF260" i="3"/>
  <c r="CZ260" i="3"/>
  <c r="NQ260" i="3"/>
  <c r="MQ260" i="3"/>
  <c r="OL260" i="3"/>
  <c r="OI260" i="3"/>
  <c r="FF260" i="3"/>
  <c r="GT260" i="3"/>
  <c r="GD238" i="3"/>
  <c r="LF238" i="3"/>
  <c r="ON260" i="3"/>
  <c r="MZ260" i="3"/>
  <c r="BL260" i="3"/>
  <c r="LH260" i="3"/>
  <c r="EZ260" i="3"/>
  <c r="PJ238" i="3"/>
  <c r="FI238" i="3"/>
  <c r="PK238" i="3"/>
  <c r="NT260" i="3"/>
  <c r="LS260" i="3"/>
  <c r="HB260" i="3"/>
  <c r="EQ260" i="3"/>
  <c r="JZ260" i="3"/>
  <c r="FP260" i="3"/>
  <c r="JU238" i="3"/>
  <c r="KB238" i="3"/>
  <c r="MK260" i="3"/>
  <c r="JU260" i="3"/>
  <c r="MM260" i="3"/>
  <c r="ME260" i="3"/>
  <c r="LT260" i="3"/>
  <c r="DV260" i="3"/>
  <c r="EH260" i="3"/>
  <c r="MI260" i="3"/>
  <c r="BT238" i="3"/>
  <c r="JV260" i="3"/>
  <c r="HE260" i="3"/>
  <c r="IM260" i="3"/>
  <c r="DN260" i="3"/>
  <c r="MF260" i="3"/>
  <c r="KG260" i="3"/>
  <c r="LX260" i="3"/>
  <c r="ET260" i="3"/>
  <c r="FQ260" i="3"/>
  <c r="KY260" i="3"/>
  <c r="EE260" i="3"/>
  <c r="FS260" i="3"/>
  <c r="HW260" i="3"/>
  <c r="MV260" i="3"/>
  <c r="S77" i="5"/>
  <c r="AR77" i="5"/>
  <c r="MO260" i="3"/>
  <c r="DH238" i="3"/>
  <c r="NL260" i="3"/>
  <c r="IR260" i="3"/>
  <c r="OE260" i="3"/>
  <c r="GN260" i="3"/>
  <c r="EI260" i="3"/>
  <c r="AK77" i="5"/>
  <c r="NH260" i="3"/>
  <c r="JN260" i="3"/>
  <c r="LQ260" i="3"/>
  <c r="II260" i="3"/>
  <c r="NR238" i="3"/>
  <c r="EW238" i="3"/>
  <c r="NT238" i="3"/>
  <c r="LT238" i="3"/>
  <c r="AI77" i="5"/>
  <c r="HO260" i="3"/>
  <c r="ML238" i="3"/>
  <c r="AO77" i="5"/>
  <c r="Y77" i="5"/>
  <c r="BM260" i="3"/>
  <c r="MX260" i="3"/>
  <c r="LD260" i="3"/>
  <c r="EL260" i="3"/>
  <c r="GE260" i="3"/>
  <c r="JL260" i="3"/>
  <c r="HR260" i="3"/>
  <c r="KW260" i="3"/>
  <c r="DZ260" i="3"/>
  <c r="LE260" i="3"/>
  <c r="OL238" i="3"/>
  <c r="ME238" i="3"/>
  <c r="QK262" i="3"/>
  <c r="QK260" i="3" s="1"/>
  <c r="PT262" i="3"/>
  <c r="PT260" i="3" s="1"/>
  <c r="QI262" i="3"/>
  <c r="QI260" i="3" s="1"/>
  <c r="QJ262" i="3"/>
  <c r="QJ260" i="3" s="1"/>
  <c r="Z77" i="5"/>
  <c r="FW260" i="3"/>
  <c r="GU260" i="3"/>
  <c r="QB240" i="3"/>
  <c r="KV260" i="3"/>
  <c r="HU260" i="3"/>
  <c r="X17" i="6" s="1"/>
  <c r="KK260" i="3"/>
  <c r="HG260" i="3"/>
  <c r="OW260" i="3"/>
  <c r="OO260" i="3"/>
  <c r="IZ260" i="3"/>
  <c r="IG260" i="3"/>
  <c r="DF238" i="3"/>
  <c r="PY262" i="3"/>
  <c r="PY260" i="3" s="1"/>
  <c r="PZ262" i="3"/>
  <c r="PZ260" i="3" s="1"/>
  <c r="QN262" i="3"/>
  <c r="QN260" i="3" s="1"/>
  <c r="PW262" i="3"/>
  <c r="PW260" i="3" s="1"/>
  <c r="QM262" i="3"/>
  <c r="QM260" i="3" s="1"/>
  <c r="DY260" i="3"/>
  <c r="PU262" i="3"/>
  <c r="PU260" i="3" s="1"/>
  <c r="QG262" i="3"/>
  <c r="QG260" i="3" s="1"/>
  <c r="PR240" i="3"/>
  <c r="PR238" i="3" s="1"/>
  <c r="PR226" i="3"/>
  <c r="FV238" i="3"/>
  <c r="BN260" i="3"/>
  <c r="MS260" i="3"/>
  <c r="LV260" i="3"/>
  <c r="NI260" i="3"/>
  <c r="CL238" i="3"/>
  <c r="PV262" i="3"/>
  <c r="PV260" i="3" s="1"/>
  <c r="QE262" i="3"/>
  <c r="QE260" i="3" s="1"/>
  <c r="PS262" i="3"/>
  <c r="PS260" i="3" s="1"/>
  <c r="QC240" i="3"/>
  <c r="QC238" i="3" s="1"/>
  <c r="KF260" i="3"/>
  <c r="FZ260" i="3"/>
  <c r="FN260" i="3"/>
  <c r="BZ260" i="3"/>
  <c r="BN238" i="3"/>
  <c r="QD262" i="3"/>
  <c r="QD260" i="3" s="1"/>
  <c r="QC262" i="3"/>
  <c r="QC260" i="3" s="1"/>
  <c r="PJ260" i="3"/>
  <c r="LA260" i="3"/>
  <c r="BT260" i="3"/>
  <c r="KQ260" i="3"/>
  <c r="KD260" i="3"/>
  <c r="MR260" i="3"/>
  <c r="OQ260" i="3"/>
  <c r="KX238" i="3"/>
  <c r="HA238" i="3"/>
  <c r="QA262" i="3"/>
  <c r="QA260" i="3" s="1"/>
  <c r="QB262" i="3"/>
  <c r="QB260" i="3" s="1"/>
  <c r="W77" i="5"/>
  <c r="X77" i="5"/>
  <c r="QL262" i="3"/>
  <c r="QL260" i="3" s="1"/>
  <c r="PX262" i="3"/>
  <c r="PX260" i="3" s="1"/>
  <c r="DA260" i="3"/>
  <c r="HX260" i="3"/>
  <c r="PL260" i="3"/>
  <c r="NX260" i="3"/>
  <c r="QO262" i="3"/>
  <c r="QO260" i="3" s="1"/>
  <c r="CE260" i="3"/>
  <c r="KM260" i="3"/>
  <c r="FT260" i="3"/>
  <c r="DX260" i="3"/>
  <c r="MY260" i="3"/>
  <c r="NO260" i="3"/>
  <c r="GC260" i="3"/>
  <c r="GI260" i="3"/>
  <c r="EO260" i="3"/>
  <c r="GH238" i="3"/>
  <c r="PR262" i="3"/>
  <c r="PR260" i="3" s="1"/>
  <c r="RD240" i="3"/>
  <c r="RD238" i="3" s="1"/>
  <c r="QV240" i="3"/>
  <c r="QV238" i="3" s="1"/>
  <c r="RH240" i="3"/>
  <c r="RH238" i="3" s="1"/>
  <c r="NM260" i="3"/>
  <c r="GS238" i="3"/>
  <c r="QN240" i="3"/>
  <c r="QN238" i="3" s="1"/>
  <c r="QH240" i="3"/>
  <c r="QH238" i="3" s="1"/>
  <c r="QP240" i="3"/>
  <c r="QP238" i="3" s="1"/>
  <c r="DU260" i="3"/>
  <c r="PI260" i="3"/>
  <c r="LJ260" i="3"/>
  <c r="CC238" i="3"/>
  <c r="PL238" i="3"/>
  <c r="BW238" i="3"/>
  <c r="RJ240" i="3"/>
  <c r="RJ238" i="3" s="1"/>
  <c r="QO240" i="3"/>
  <c r="QO238" i="3" s="1"/>
  <c r="PX240" i="3"/>
  <c r="PX238" i="3" s="1"/>
  <c r="KS238" i="3"/>
  <c r="OF260" i="3"/>
  <c r="DN238" i="3"/>
  <c r="RI240" i="3"/>
  <c r="RI238" i="3" s="1"/>
  <c r="QF240" i="3"/>
  <c r="QF238" i="3" s="1"/>
  <c r="RE240" i="3"/>
  <c r="RE238" i="3" s="1"/>
  <c r="PW240" i="3"/>
  <c r="PW238" i="3" s="1"/>
  <c r="PV226" i="3"/>
  <c r="BL238" i="3"/>
  <c r="IO238" i="3"/>
  <c r="FT238" i="3"/>
  <c r="PZ240" i="3"/>
  <c r="PZ238" i="3" s="1"/>
  <c r="QD240" i="3"/>
  <c r="QD238" i="3" s="1"/>
  <c r="PV240" i="3"/>
  <c r="PV238" i="3" s="1"/>
  <c r="QQ240" i="3"/>
  <c r="QQ238" i="3" s="1"/>
  <c r="BY260" i="3"/>
  <c r="KP260" i="3"/>
  <c r="CA238" i="3"/>
  <c r="QR240" i="3"/>
  <c r="QR238" i="3" s="1"/>
  <c r="QU240" i="3"/>
  <c r="QU238" i="3" s="1"/>
  <c r="RF240" i="3"/>
  <c r="RF238" i="3" s="1"/>
  <c r="DJ238" i="3"/>
  <c r="NA260" i="3"/>
  <c r="PP260" i="3"/>
  <c r="FG260" i="3"/>
  <c r="DW260" i="3"/>
  <c r="DU238" i="3"/>
  <c r="BX238" i="3"/>
  <c r="MF238" i="3"/>
  <c r="EE238" i="3"/>
  <c r="QZ240" i="3"/>
  <c r="QZ238" i="3" s="1"/>
  <c r="QX240" i="3"/>
  <c r="QX238" i="3" s="1"/>
  <c r="QS240" i="3"/>
  <c r="QS238" i="3" s="1"/>
  <c r="RC240" i="3"/>
  <c r="RC238" i="3" s="1"/>
  <c r="UQ262" i="3"/>
  <c r="UQ260" i="3" s="1"/>
  <c r="EL238" i="3"/>
  <c r="LV238" i="3"/>
  <c r="EM238" i="3"/>
  <c r="RG240" i="3"/>
  <c r="QG240" i="3"/>
  <c r="QG238" i="3" s="1"/>
  <c r="QM240" i="3"/>
  <c r="QM238" i="3" s="1"/>
  <c r="QI240" i="3"/>
  <c r="QI238" i="3" s="1"/>
  <c r="PG260" i="3"/>
  <c r="KH260" i="3"/>
  <c r="CZ238" i="3"/>
  <c r="LJ238" i="3"/>
  <c r="QW240" i="3"/>
  <c r="QW238" i="3" s="1"/>
  <c r="RA240" i="3"/>
  <c r="RA238" i="3" s="1"/>
  <c r="QE240" i="3"/>
  <c r="QE238" i="3" s="1"/>
  <c r="QY240" i="3"/>
  <c r="QY238" i="3" s="1"/>
  <c r="ED238" i="3"/>
  <c r="HN238" i="3"/>
  <c r="RB240" i="3"/>
  <c r="RB238" i="3" s="1"/>
  <c r="PY240" i="3"/>
  <c r="PY238" i="3" s="1"/>
  <c r="QJ240" i="3"/>
  <c r="QJ238" i="3" s="1"/>
  <c r="QA240" i="3"/>
  <c r="QA238" i="3" s="1"/>
  <c r="KL260" i="3"/>
  <c r="EY238" i="3"/>
  <c r="MR238" i="3"/>
  <c r="IF238" i="3"/>
  <c r="HV238" i="3"/>
  <c r="FE238" i="3"/>
  <c r="QT240" i="3"/>
  <c r="QT238" i="3" s="1"/>
  <c r="NS260" i="3"/>
  <c r="DO260" i="3"/>
  <c r="CF238" i="3"/>
  <c r="MN260" i="3"/>
  <c r="GA238" i="3"/>
  <c r="OU238" i="3"/>
  <c r="BS238" i="3"/>
  <c r="RO262" i="3"/>
  <c r="RO260" i="3" s="1"/>
  <c r="IV238" i="3"/>
  <c r="JW260" i="3"/>
  <c r="GZ260" i="3"/>
  <c r="DR260" i="3"/>
  <c r="MV238" i="3"/>
  <c r="CV238" i="3"/>
  <c r="MT260" i="3"/>
  <c r="RZ262" i="3"/>
  <c r="RZ260" i="3" s="1"/>
  <c r="TG262" i="3"/>
  <c r="TG260" i="3" s="1"/>
  <c r="EV238" i="3"/>
  <c r="GJ260" i="3"/>
  <c r="JE238" i="3"/>
  <c r="RA262" i="3"/>
  <c r="RA260" i="3" s="1"/>
  <c r="HF238" i="3"/>
  <c r="TP262" i="3"/>
  <c r="TP260" i="3" s="1"/>
  <c r="CX238" i="3"/>
  <c r="CO238" i="3"/>
  <c r="SD262" i="3"/>
  <c r="SD260" i="3" s="1"/>
  <c r="QP262" i="3"/>
  <c r="QP260" i="3" s="1"/>
  <c r="KJ260" i="3"/>
  <c r="HQ260" i="3"/>
  <c r="BO260" i="3"/>
  <c r="KK238" i="3"/>
  <c r="ST262" i="3"/>
  <c r="ST260" i="3" s="1"/>
  <c r="MI238" i="3"/>
  <c r="IB238" i="3"/>
  <c r="QQ262" i="3"/>
  <c r="QQ260" i="3" s="1"/>
  <c r="TK262" i="3"/>
  <c r="TK260" i="3" s="1"/>
  <c r="QP248" i="3"/>
  <c r="GM260" i="3"/>
  <c r="GB260" i="3"/>
  <c r="NV260" i="3"/>
  <c r="JR260" i="3"/>
  <c r="IY238" i="3"/>
  <c r="MS238" i="3"/>
  <c r="JX260" i="3"/>
  <c r="OJ260" i="3"/>
  <c r="FO260" i="3"/>
  <c r="IC238" i="3"/>
  <c r="MQ238" i="3"/>
  <c r="FD238" i="3"/>
  <c r="MO238" i="3"/>
  <c r="HC238" i="3"/>
  <c r="LQ238" i="3"/>
  <c r="CV260" i="3"/>
  <c r="OU260" i="3"/>
  <c r="JH238" i="3"/>
  <c r="NE238" i="3"/>
  <c r="EU238" i="3"/>
  <c r="KR260" i="3"/>
  <c r="OP238" i="3"/>
  <c r="EP260" i="3"/>
  <c r="FE260" i="3"/>
  <c r="OM260" i="3"/>
  <c r="GP260" i="3"/>
  <c r="OQ238" i="3"/>
  <c r="LZ260" i="3"/>
  <c r="EV260" i="3"/>
  <c r="KA260" i="3"/>
  <c r="RI262" i="3"/>
  <c r="RI260" i="3" s="1"/>
  <c r="TS262" i="3"/>
  <c r="TS260" i="3" s="1"/>
  <c r="TH262" i="3"/>
  <c r="TH260" i="3" s="1"/>
  <c r="SC262" i="3"/>
  <c r="SC260" i="3" s="1"/>
  <c r="DL260" i="3"/>
  <c r="BP260" i="3"/>
  <c r="SN262" i="3"/>
  <c r="SN260" i="3" s="1"/>
  <c r="TD262" i="3"/>
  <c r="TD260" i="3" s="1"/>
  <c r="TO262" i="3"/>
  <c r="TO260" i="3" s="1"/>
  <c r="UC262" i="3"/>
  <c r="UC260" i="3" s="1"/>
  <c r="RX262" i="3"/>
  <c r="RX260" i="3" s="1"/>
  <c r="TE262" i="3"/>
  <c r="TE260" i="3" s="1"/>
  <c r="JC260" i="3"/>
  <c r="DI260" i="3"/>
  <c r="RU262" i="3"/>
  <c r="RU260" i="3" s="1"/>
  <c r="RN262" i="3"/>
  <c r="RN260" i="3" s="1"/>
  <c r="TC262" i="3"/>
  <c r="TC260" i="3" s="1"/>
  <c r="RQ262" i="3"/>
  <c r="RQ260" i="3" s="1"/>
  <c r="RS262" i="3"/>
  <c r="RS260" i="3" s="1"/>
  <c r="SQ262" i="3"/>
  <c r="SQ260" i="3" s="1"/>
  <c r="QS262" i="3"/>
  <c r="QS260" i="3" s="1"/>
  <c r="SJ262" i="3"/>
  <c r="SJ260" i="3" s="1"/>
  <c r="TN262" i="3"/>
  <c r="TN260" i="3" s="1"/>
  <c r="TJ262" i="3"/>
  <c r="TJ260" i="3" s="1"/>
  <c r="SK262" i="3"/>
  <c r="SK260" i="3" s="1"/>
  <c r="QX262" i="3"/>
  <c r="QX260" i="3" s="1"/>
  <c r="RF262" i="3"/>
  <c r="RF260" i="3" s="1"/>
  <c r="OT260" i="3"/>
  <c r="RL262" i="3"/>
  <c r="RL260" i="3" s="1"/>
  <c r="UY262" i="3"/>
  <c r="UY260" i="3" s="1"/>
  <c r="SM262" i="3"/>
  <c r="SM260" i="3" s="1"/>
  <c r="QV262" i="3"/>
  <c r="QV260" i="3" s="1"/>
  <c r="SV262" i="3"/>
  <c r="SV260" i="3" s="1"/>
  <c r="TR262" i="3"/>
  <c r="TR260" i="3" s="1"/>
  <c r="QW262" i="3"/>
  <c r="QW260" i="3" s="1"/>
  <c r="SF262" i="3"/>
  <c r="SF260" i="3" s="1"/>
  <c r="HC260" i="3"/>
  <c r="FI260" i="3"/>
  <c r="SL262" i="3"/>
  <c r="SL260" i="3" s="1"/>
  <c r="RD262" i="3"/>
  <c r="RD260" i="3" s="1"/>
  <c r="RE262" i="3"/>
  <c r="RE260" i="3" s="1"/>
  <c r="TI262" i="3"/>
  <c r="TI260" i="3" s="1"/>
  <c r="RV262" i="3"/>
  <c r="RV260" i="3" s="1"/>
  <c r="SW262" i="3"/>
  <c r="SW260" i="3" s="1"/>
  <c r="RR262" i="3"/>
  <c r="RR260" i="3" s="1"/>
  <c r="RM262" i="3"/>
  <c r="RM260" i="3" s="1"/>
  <c r="QR248" i="3"/>
  <c r="GL260" i="3"/>
  <c r="QY262" i="3"/>
  <c r="QY260" i="3" s="1"/>
  <c r="SZ262" i="3"/>
  <c r="SZ260" i="3" s="1"/>
  <c r="TA262" i="3"/>
  <c r="TA260" i="3" s="1"/>
  <c r="RP262" i="3"/>
  <c r="RP260" i="3" s="1"/>
  <c r="VA262" i="3"/>
  <c r="VA260" i="3" s="1"/>
  <c r="SB262" i="3"/>
  <c r="SB260" i="3" s="1"/>
  <c r="RC262" i="3"/>
  <c r="RC260" i="3" s="1"/>
  <c r="SY262" i="3"/>
  <c r="SY260" i="3" s="1"/>
  <c r="UG262" i="3"/>
  <c r="UG260" i="3" s="1"/>
  <c r="PG238" i="3"/>
  <c r="JB260" i="3"/>
  <c r="FX260" i="3"/>
  <c r="JJ238" i="3"/>
  <c r="RJ262" i="3"/>
  <c r="RJ260" i="3" s="1"/>
  <c r="SS262" i="3"/>
  <c r="SS260" i="3" s="1"/>
  <c r="SE262" i="3"/>
  <c r="SE260" i="3" s="1"/>
  <c r="SR262" i="3"/>
  <c r="SR260" i="3" s="1"/>
  <c r="RG262" i="3"/>
  <c r="RG260" i="3" s="1"/>
  <c r="RK262" i="3"/>
  <c r="RK260" i="3" s="1"/>
  <c r="SX262" i="3"/>
  <c r="SX260" i="3" s="1"/>
  <c r="SG262" i="3"/>
  <c r="SG260" i="3" s="1"/>
  <c r="CM260" i="3"/>
  <c r="NP260" i="3"/>
  <c r="RY262" i="3"/>
  <c r="RY260" i="3" s="1"/>
  <c r="RW262" i="3"/>
  <c r="RW260" i="3" s="1"/>
  <c r="TF262" i="3"/>
  <c r="TF260" i="3" s="1"/>
  <c r="VX262" i="3"/>
  <c r="VX260" i="3" s="1"/>
  <c r="SH262" i="3"/>
  <c r="SH260" i="3" s="1"/>
  <c r="RT262" i="3"/>
  <c r="RT260" i="3" s="1"/>
  <c r="GD260" i="3"/>
  <c r="DQ260" i="3"/>
  <c r="TM262" i="3"/>
  <c r="TM260" i="3" s="1"/>
  <c r="SP262" i="3"/>
  <c r="SP260" i="3" s="1"/>
  <c r="QR262" i="3"/>
  <c r="QR260" i="3" s="1"/>
  <c r="SI262" i="3"/>
  <c r="SI260" i="3" s="1"/>
  <c r="TB262" i="3"/>
  <c r="TB260" i="3" s="1"/>
  <c r="SO262" i="3"/>
  <c r="SO260" i="3" s="1"/>
  <c r="HA260" i="3"/>
  <c r="RH262" i="3"/>
  <c r="RH260" i="3" s="1"/>
  <c r="SU262" i="3"/>
  <c r="SU260" i="3" s="1"/>
  <c r="QU262" i="3"/>
  <c r="QU260" i="3" s="1"/>
  <c r="TL262" i="3"/>
  <c r="TL260" i="3" s="1"/>
  <c r="QT262" i="3"/>
  <c r="QT260" i="3" s="1"/>
  <c r="TQ262" i="3"/>
  <c r="TQ260" i="3" s="1"/>
  <c r="SA262" i="3"/>
  <c r="SA260" i="3" s="1"/>
  <c r="RB262" i="3"/>
  <c r="RB260" i="3" s="1"/>
  <c r="QZ262" i="3"/>
  <c r="QZ260" i="3" s="1"/>
  <c r="WO262" i="3"/>
  <c r="WO260" i="3" s="1"/>
  <c r="PH260" i="3"/>
  <c r="PQ260" i="3"/>
  <c r="KZ260" i="3"/>
  <c r="MN238" i="3"/>
  <c r="OB238" i="3"/>
  <c r="KH238" i="3"/>
  <c r="DM238" i="3"/>
  <c r="DP238" i="3"/>
  <c r="OZ238" i="3"/>
  <c r="JS238" i="3"/>
  <c r="EJ238" i="3"/>
  <c r="GY238" i="3"/>
  <c r="OS238" i="3"/>
  <c r="IS238" i="3"/>
  <c r="OI238" i="3"/>
  <c r="OX238" i="3"/>
  <c r="GP238" i="3"/>
  <c r="OJ238" i="3"/>
  <c r="LI238" i="3"/>
  <c r="IP238" i="3"/>
  <c r="BQ238" i="3"/>
  <c r="BO238" i="3"/>
  <c r="EH238" i="3"/>
  <c r="FS238" i="3"/>
  <c r="PE238" i="3"/>
  <c r="KT238" i="3"/>
  <c r="JO238" i="3"/>
  <c r="DC238" i="3"/>
  <c r="FQ238" i="3"/>
  <c r="NA238" i="3"/>
  <c r="HY238" i="3"/>
  <c r="HU238" i="3"/>
  <c r="NO238" i="3"/>
  <c r="MB238" i="3"/>
  <c r="CS238" i="3"/>
  <c r="ON238" i="3"/>
  <c r="LD238" i="3"/>
  <c r="OE238" i="3"/>
  <c r="NH238" i="3"/>
  <c r="HG238" i="3"/>
  <c r="LB238" i="3"/>
  <c r="FC238" i="3"/>
  <c r="MX238" i="3"/>
  <c r="ND238" i="3"/>
  <c r="EW260" i="3"/>
  <c r="IL260" i="3"/>
  <c r="NY260" i="3"/>
  <c r="JC238" i="3"/>
  <c r="CB238" i="3"/>
  <c r="WP262" i="3"/>
  <c r="WP260" i="3" s="1"/>
  <c r="WV262" i="3"/>
  <c r="WV260" i="3" s="1"/>
  <c r="VR262" i="3"/>
  <c r="VR260" i="3" s="1"/>
  <c r="KE238" i="3"/>
  <c r="KW238" i="3"/>
  <c r="DT260" i="3"/>
  <c r="LU260" i="3"/>
  <c r="ES260" i="3"/>
  <c r="KT260" i="3"/>
  <c r="DG260" i="3"/>
  <c r="LL238" i="3"/>
  <c r="XV262" i="3"/>
  <c r="XV260" i="3" s="1"/>
  <c r="MH238" i="3"/>
  <c r="OO238" i="3"/>
  <c r="BM238" i="3"/>
  <c r="LC260" i="3"/>
  <c r="EM260" i="3"/>
  <c r="JF238" i="3"/>
  <c r="HH238" i="3"/>
  <c r="PB238" i="3"/>
  <c r="WL262" i="3"/>
  <c r="WL260" i="3" s="1"/>
  <c r="WE262" i="3"/>
  <c r="WE260" i="3" s="1"/>
  <c r="GV238" i="3"/>
  <c r="JT260" i="3"/>
  <c r="IN260" i="3"/>
  <c r="DI238" i="3"/>
  <c r="HD238" i="3"/>
  <c r="EI238" i="3"/>
  <c r="KV238" i="3"/>
  <c r="IO260" i="3"/>
  <c r="ER260" i="3"/>
  <c r="HP238" i="3"/>
  <c r="VQ248" i="3"/>
  <c r="AJ18" i="5" s="1"/>
  <c r="AJ10" i="5" s="1"/>
  <c r="MC238" i="3"/>
  <c r="IS260" i="3"/>
  <c r="WA262" i="3"/>
  <c r="WA260" i="3" s="1"/>
  <c r="XD262" i="3"/>
  <c r="XD260" i="3" s="1"/>
  <c r="CJ260" i="3"/>
  <c r="IU260" i="3"/>
  <c r="DC260" i="3"/>
  <c r="OZ260" i="3"/>
  <c r="JM260" i="3"/>
  <c r="PO238" i="3"/>
  <c r="EG238" i="3"/>
  <c r="NL238" i="3"/>
  <c r="EF238" i="3"/>
  <c r="CL260" i="3"/>
  <c r="NZ260" i="3"/>
  <c r="MG260" i="3"/>
  <c r="EO238" i="3"/>
  <c r="CP238" i="3"/>
  <c r="JQ238" i="3"/>
  <c r="OF238" i="3"/>
  <c r="HL260" i="3"/>
  <c r="HT260" i="3"/>
  <c r="PM260" i="3"/>
  <c r="GF238" i="3"/>
  <c r="XE262" i="3"/>
  <c r="XE260" i="3" s="1"/>
  <c r="ZL240" i="3"/>
  <c r="ZL238" i="3" s="1"/>
  <c r="BR260" i="3"/>
  <c r="JO260" i="3"/>
  <c r="IA238" i="3"/>
  <c r="EQ238" i="3"/>
  <c r="YC262" i="3"/>
  <c r="YC260" i="3" s="1"/>
  <c r="VY262" i="3"/>
  <c r="VY260" i="3" s="1"/>
  <c r="UU262" i="3"/>
  <c r="UU260" i="3" s="1"/>
  <c r="UD262" i="3"/>
  <c r="UD260" i="3" s="1"/>
  <c r="UM262" i="3"/>
  <c r="UM260" i="3" s="1"/>
  <c r="YH262" i="3"/>
  <c r="YH260" i="3" s="1"/>
  <c r="ABD262" i="3"/>
  <c r="ABD260" i="3" s="1"/>
  <c r="ADC262" i="3"/>
  <c r="ADC260" i="3" s="1"/>
  <c r="WG262" i="3"/>
  <c r="WG260" i="3" s="1"/>
  <c r="VE262" i="3"/>
  <c r="VE260" i="3" s="1"/>
  <c r="VK262" i="3"/>
  <c r="VK260" i="3" s="1"/>
  <c r="CQ238" i="3"/>
  <c r="ADP240" i="3"/>
  <c r="ADP238" i="3" s="1"/>
  <c r="NB238" i="3"/>
  <c r="DR238" i="3"/>
  <c r="GQ260" i="3"/>
  <c r="HF260" i="3"/>
  <c r="KZ238" i="3"/>
  <c r="GJ238" i="3"/>
  <c r="XT262" i="3"/>
  <c r="XT260" i="3" s="1"/>
  <c r="WY262" i="3"/>
  <c r="WY260" i="3" s="1"/>
  <c r="WQ262" i="3"/>
  <c r="WQ260" i="3" s="1"/>
  <c r="ACB262" i="3"/>
  <c r="ACB260" i="3" s="1"/>
  <c r="XU262" i="3"/>
  <c r="XU260" i="3" s="1"/>
  <c r="ADY262" i="3"/>
  <c r="ADY260" i="3" s="1"/>
  <c r="YB262" i="3"/>
  <c r="YB260" i="3" s="1"/>
  <c r="UO262" i="3"/>
  <c r="UO260" i="3" s="1"/>
  <c r="XO262" i="3"/>
  <c r="XO260" i="3" s="1"/>
  <c r="XJ262" i="3"/>
  <c r="XJ260" i="3" s="1"/>
  <c r="JY238" i="3"/>
  <c r="BK238" i="3"/>
  <c r="OC238" i="3"/>
  <c r="HM260" i="3"/>
  <c r="IX260" i="3"/>
  <c r="PD260" i="3"/>
  <c r="IP260" i="3"/>
  <c r="TZ262" i="3"/>
  <c r="TZ260" i="3" s="1"/>
  <c r="WC262" i="3"/>
  <c r="WC260" i="3" s="1"/>
  <c r="YG262" i="3"/>
  <c r="YG260" i="3" s="1"/>
  <c r="VH262" i="3"/>
  <c r="VH260" i="3" s="1"/>
  <c r="AEP262" i="3"/>
  <c r="AEP260" i="3" s="1"/>
  <c r="XP262" i="3"/>
  <c r="XP260" i="3" s="1"/>
  <c r="XH262" i="3"/>
  <c r="XH260" i="3" s="1"/>
  <c r="UF262" i="3"/>
  <c r="UF260" i="3" s="1"/>
  <c r="XF262" i="3"/>
  <c r="XF260" i="3" s="1"/>
  <c r="UN262" i="3"/>
  <c r="UN260" i="3" s="1"/>
  <c r="YA262" i="3"/>
  <c r="YA260" i="3" s="1"/>
  <c r="WS262" i="3"/>
  <c r="WS260" i="3" s="1"/>
  <c r="WN262" i="3"/>
  <c r="WN260" i="3" s="1"/>
  <c r="WT262" i="3"/>
  <c r="WT260" i="3" s="1"/>
  <c r="WU262" i="3"/>
  <c r="WU260" i="3" s="1"/>
  <c r="NE260" i="3"/>
  <c r="LW260" i="3"/>
  <c r="HQ238" i="3"/>
  <c r="VI262" i="3"/>
  <c r="VI260" i="3" s="1"/>
  <c r="TU262" i="3"/>
  <c r="TU260" i="3" s="1"/>
  <c r="AFD262" i="3"/>
  <c r="AFD260" i="3" s="1"/>
  <c r="US262" i="3"/>
  <c r="US260" i="3" s="1"/>
  <c r="WK262" i="3"/>
  <c r="WK260" i="3" s="1"/>
  <c r="JK238" i="3"/>
  <c r="KF238" i="3"/>
  <c r="RK240" i="3"/>
  <c r="RK238" i="3" s="1"/>
  <c r="SE240" i="3"/>
  <c r="SE238" i="3" s="1"/>
  <c r="UH262" i="3"/>
  <c r="UH260" i="3" s="1"/>
  <c r="ACV262" i="3"/>
  <c r="ACV260" i="3" s="1"/>
  <c r="VL262" i="3"/>
  <c r="VL260" i="3" s="1"/>
  <c r="XQ262" i="3"/>
  <c r="XQ260" i="3" s="1"/>
  <c r="ZN262" i="3"/>
  <c r="ZN260" i="3" s="1"/>
  <c r="ABK262" i="3"/>
  <c r="ABK260" i="3" s="1"/>
  <c r="AFA262" i="3"/>
  <c r="AFA260" i="3" s="1"/>
  <c r="XB262" i="3"/>
  <c r="XB260" i="3" s="1"/>
  <c r="UB262" i="3"/>
  <c r="UB260" i="3" s="1"/>
  <c r="XX262" i="3"/>
  <c r="XX260" i="3" s="1"/>
  <c r="VG262" i="3"/>
  <c r="VG260" i="3" s="1"/>
  <c r="FA238" i="3"/>
  <c r="MJ238" i="3"/>
  <c r="GI238" i="3"/>
  <c r="BK260" i="3"/>
  <c r="OB260" i="3"/>
  <c r="MW260" i="3"/>
  <c r="LY238" i="3"/>
  <c r="AAL262" i="3"/>
  <c r="AAL260" i="3" s="1"/>
  <c r="VO262" i="3"/>
  <c r="VO260" i="3" s="1"/>
  <c r="YD262" i="3"/>
  <c r="YD260" i="3" s="1"/>
  <c r="TY262" i="3"/>
  <c r="TY260" i="3" s="1"/>
  <c r="UJ262" i="3"/>
  <c r="UJ260" i="3" s="1"/>
  <c r="UW262" i="3"/>
  <c r="UW260" i="3" s="1"/>
  <c r="YE262" i="3"/>
  <c r="YE260" i="3" s="1"/>
  <c r="VS262" i="3"/>
  <c r="VS260" i="3" s="1"/>
  <c r="WF262" i="3"/>
  <c r="WF260" i="3" s="1"/>
  <c r="ADZ262" i="3"/>
  <c r="ADZ260" i="3" s="1"/>
  <c r="WJ262" i="3"/>
  <c r="WJ260" i="3" s="1"/>
  <c r="VB262" i="3"/>
  <c r="VB260" i="3" s="1"/>
  <c r="YF262" i="3"/>
  <c r="YF260" i="3" s="1"/>
  <c r="XK262" i="3"/>
  <c r="XK260" i="3" s="1"/>
  <c r="CY238" i="3"/>
  <c r="BU238" i="3"/>
  <c r="RL240" i="3"/>
  <c r="RL238" i="3" s="1"/>
  <c r="CI260" i="3"/>
  <c r="CJ238" i="3"/>
  <c r="CE238" i="3"/>
  <c r="FU238" i="3"/>
  <c r="JB238" i="3"/>
  <c r="KJ238" i="3"/>
  <c r="HT238" i="3"/>
  <c r="ABX262" i="3"/>
  <c r="ABX260" i="3" s="1"/>
  <c r="WH262" i="3"/>
  <c r="WH260" i="3" s="1"/>
  <c r="UP262" i="3"/>
  <c r="UP260" i="3" s="1"/>
  <c r="WR262" i="3"/>
  <c r="WR260" i="3" s="1"/>
  <c r="UE262" i="3"/>
  <c r="UE260" i="3" s="1"/>
  <c r="UA262" i="3"/>
  <c r="UA260" i="3" s="1"/>
  <c r="VW262" i="3"/>
  <c r="VW260" i="3" s="1"/>
  <c r="UK262" i="3"/>
  <c r="UK260" i="3" s="1"/>
  <c r="UT262" i="3"/>
  <c r="UT260" i="3" s="1"/>
  <c r="FW238" i="3"/>
  <c r="SF240" i="3"/>
  <c r="SF238" i="3" s="1"/>
  <c r="KE260" i="3"/>
  <c r="VT262" i="3"/>
  <c r="VT260" i="3" s="1"/>
  <c r="XM262" i="3"/>
  <c r="XM260" i="3" s="1"/>
  <c r="UR262" i="3"/>
  <c r="UR260" i="3" s="1"/>
  <c r="WM262" i="3"/>
  <c r="WM260" i="3" s="1"/>
  <c r="VM262" i="3"/>
  <c r="VM260" i="3" s="1"/>
  <c r="XS262" i="3"/>
  <c r="XS260" i="3" s="1"/>
  <c r="VC262" i="3"/>
  <c r="VC260" i="3" s="1"/>
  <c r="XN262" i="3"/>
  <c r="XN260" i="3" s="1"/>
  <c r="AEJ262" i="3"/>
  <c r="AEJ260" i="3" s="1"/>
  <c r="CT260" i="3"/>
  <c r="GW238" i="3"/>
  <c r="VZ262" i="3"/>
  <c r="VZ260" i="3" s="1"/>
  <c r="XC262" i="3"/>
  <c r="XC260" i="3" s="1"/>
  <c r="YX262" i="3"/>
  <c r="YX260" i="3" s="1"/>
  <c r="TT262" i="3"/>
  <c r="TT260" i="3" s="1"/>
  <c r="UI262" i="3"/>
  <c r="UI260" i="3" s="1"/>
  <c r="VD262" i="3"/>
  <c r="VD260" i="3" s="1"/>
  <c r="VF262" i="3"/>
  <c r="VF260" i="3" s="1"/>
  <c r="TV262" i="3"/>
  <c r="TV260" i="3" s="1"/>
  <c r="XZ262" i="3"/>
  <c r="XZ260" i="3" s="1"/>
  <c r="UV262" i="3"/>
  <c r="UV260" i="3" s="1"/>
  <c r="XI262" i="3"/>
  <c r="XI260" i="3" s="1"/>
  <c r="VJ262" i="3"/>
  <c r="VJ260" i="3" s="1"/>
  <c r="VV262" i="3"/>
  <c r="VV260" i="3" s="1"/>
  <c r="AJ17" i="6" s="1"/>
  <c r="ABF262" i="3"/>
  <c r="ABF260" i="3" s="1"/>
  <c r="WX262" i="3"/>
  <c r="WX260" i="3" s="1"/>
  <c r="VQ262" i="3"/>
  <c r="VQ260" i="3" s="1"/>
  <c r="WB262" i="3"/>
  <c r="WB260" i="3" s="1"/>
  <c r="NF238" i="3"/>
  <c r="RM240" i="3"/>
  <c r="RM238" i="3" s="1"/>
  <c r="CO260" i="3"/>
  <c r="IX238" i="3"/>
  <c r="WD262" i="3"/>
  <c r="WD260" i="3" s="1"/>
  <c r="XY262" i="3"/>
  <c r="XY260" i="3" s="1"/>
  <c r="XR262" i="3"/>
  <c r="XR260" i="3" s="1"/>
  <c r="XA262" i="3"/>
  <c r="XA260" i="3" s="1"/>
  <c r="XG262" i="3"/>
  <c r="XG260" i="3" s="1"/>
  <c r="VU262" i="3"/>
  <c r="VU260" i="3" s="1"/>
  <c r="VN262" i="3"/>
  <c r="VN260" i="3" s="1"/>
  <c r="TW262" i="3"/>
  <c r="TW260" i="3" s="1"/>
  <c r="WW262" i="3"/>
  <c r="WW260" i="3" s="1"/>
  <c r="YY262" i="3"/>
  <c r="YY260" i="3" s="1"/>
  <c r="UX262" i="3"/>
  <c r="UX260" i="3" s="1"/>
  <c r="ZF262" i="3"/>
  <c r="ZF260" i="3" s="1"/>
  <c r="RK226" i="3"/>
  <c r="AG12" i="5" s="1"/>
  <c r="NU260" i="3"/>
  <c r="VP262" i="3"/>
  <c r="VP260" i="3" s="1"/>
  <c r="ZY262" i="3"/>
  <c r="ZY260" i="3" s="1"/>
  <c r="XL262" i="3"/>
  <c r="XL260" i="3" s="1"/>
  <c r="WZ262" i="3"/>
  <c r="WZ260" i="3" s="1"/>
  <c r="UZ262" i="3"/>
  <c r="UZ260" i="3" s="1"/>
  <c r="WI262" i="3"/>
  <c r="WI260" i="3" s="1"/>
  <c r="TX262" i="3"/>
  <c r="TX260" i="3" s="1"/>
  <c r="XW262" i="3"/>
  <c r="XW260" i="3" s="1"/>
  <c r="UL262" i="3"/>
  <c r="UL260" i="3" s="1"/>
  <c r="ABJ262" i="3"/>
  <c r="ABJ260" i="3" s="1"/>
  <c r="MB260" i="3"/>
  <c r="GR260" i="3"/>
  <c r="OH238" i="3"/>
  <c r="NV238" i="3"/>
  <c r="MY238" i="3"/>
  <c r="AEA240" i="3"/>
  <c r="AEA238" i="3" s="1"/>
  <c r="AAC240" i="3"/>
  <c r="AAC238" i="3" s="1"/>
  <c r="AEK240" i="3"/>
  <c r="AEK238" i="3" s="1"/>
  <c r="DK260" i="3"/>
  <c r="MT238" i="3"/>
  <c r="JV238" i="3"/>
  <c r="GB238" i="3"/>
  <c r="YZ262" i="3"/>
  <c r="YZ260" i="3" s="1"/>
  <c r="YT262" i="3"/>
  <c r="YT260" i="3" s="1"/>
  <c r="ABT262" i="3"/>
  <c r="ABT260" i="3" s="1"/>
  <c r="ADJ262" i="3"/>
  <c r="ADJ260" i="3" s="1"/>
  <c r="ABS262" i="3"/>
  <c r="ABS260" i="3" s="1"/>
  <c r="ACH262" i="3"/>
  <c r="ACH260" i="3" s="1"/>
  <c r="AAW262" i="3"/>
  <c r="AAW260" i="3" s="1"/>
  <c r="ZP262" i="3"/>
  <c r="ZP260" i="3" s="1"/>
  <c r="AAK262" i="3"/>
  <c r="AAK260" i="3" s="1"/>
  <c r="AFC262" i="3"/>
  <c r="AFC260" i="3" s="1"/>
  <c r="AAA262" i="3"/>
  <c r="AAA260" i="3" s="1"/>
  <c r="AAJ262" i="3"/>
  <c r="AAJ260" i="3" s="1"/>
  <c r="ACI262" i="3"/>
  <c r="ACI260" i="3" s="1"/>
  <c r="ZK240" i="3"/>
  <c r="VT240" i="3"/>
  <c r="VT238" i="3" s="1"/>
  <c r="YX240" i="3"/>
  <c r="YX238" i="3" s="1"/>
  <c r="GG260" i="3"/>
  <c r="DP260" i="3"/>
  <c r="OX260" i="3"/>
  <c r="JS260" i="3"/>
  <c r="IK260" i="3"/>
  <c r="JR238" i="3"/>
  <c r="ACW262" i="3"/>
  <c r="ACW260" i="3" s="1"/>
  <c r="AAB262" i="3"/>
  <c r="AAB260" i="3" s="1"/>
  <c r="ADQ262" i="3"/>
  <c r="ADQ260" i="3" s="1"/>
  <c r="ACE262" i="3"/>
  <c r="ACE260" i="3" s="1"/>
  <c r="AEG262" i="3"/>
  <c r="AEG260" i="3" s="1"/>
  <c r="ADW262" i="3"/>
  <c r="ADW260" i="3" s="1"/>
  <c r="YL262" i="3"/>
  <c r="YL260" i="3" s="1"/>
  <c r="ZL262" i="3"/>
  <c r="ZL260" i="3" s="1"/>
  <c r="ADT262" i="3"/>
  <c r="ADT260" i="3" s="1"/>
  <c r="ADS262" i="3"/>
  <c r="ADS260" i="3" s="1"/>
  <c r="ABV262" i="3"/>
  <c r="ABV260" i="3" s="1"/>
  <c r="ADP262" i="3"/>
  <c r="ADP260" i="3" s="1"/>
  <c r="ADB262" i="3"/>
  <c r="ADB260" i="3" s="1"/>
  <c r="ABB262" i="3"/>
  <c r="ABB260" i="3" s="1"/>
  <c r="ZT262" i="3"/>
  <c r="ZT260" i="3" s="1"/>
  <c r="ZE262" i="3"/>
  <c r="ZE260" i="3" s="1"/>
  <c r="ADX262" i="3"/>
  <c r="ADX260" i="3" s="1"/>
  <c r="ER238" i="3"/>
  <c r="TC240" i="3"/>
  <c r="TC238" i="3" s="1"/>
  <c r="ACK240" i="3"/>
  <c r="ACK238" i="3" s="1"/>
  <c r="AAA240" i="3"/>
  <c r="AAA238" i="3" s="1"/>
  <c r="YR240" i="3"/>
  <c r="YR238" i="3" s="1"/>
  <c r="II238" i="3"/>
  <c r="CY260" i="3"/>
  <c r="FM260" i="3"/>
  <c r="EN260" i="3"/>
  <c r="HH260" i="3"/>
  <c r="AAH262" i="3"/>
  <c r="AAH260" i="3" s="1"/>
  <c r="AAM262" i="3"/>
  <c r="AAM260" i="3" s="1"/>
  <c r="ACP262" i="3"/>
  <c r="ACP260" i="3" s="1"/>
  <c r="AFG262" i="3"/>
  <c r="AFG260" i="3" s="1"/>
  <c r="ADH262" i="3"/>
  <c r="ADH260" i="3" s="1"/>
  <c r="ZD262" i="3"/>
  <c r="ZD260" i="3" s="1"/>
  <c r="AEZ262" i="3"/>
  <c r="AEZ260" i="3" s="1"/>
  <c r="AAT262" i="3"/>
  <c r="AAT260" i="3" s="1"/>
  <c r="ZU262" i="3"/>
  <c r="ZU260" i="3" s="1"/>
  <c r="ZI262" i="3"/>
  <c r="ZI260" i="3" s="1"/>
  <c r="ZA262" i="3"/>
  <c r="ZA260" i="3" s="1"/>
  <c r="ABY262" i="3"/>
  <c r="ABY260" i="3" s="1"/>
  <c r="ZB262" i="3"/>
  <c r="ZB260" i="3" s="1"/>
  <c r="AEQ262" i="3"/>
  <c r="AEQ260" i="3" s="1"/>
  <c r="EA238" i="3"/>
  <c r="ACA240" i="3"/>
  <c r="ACA238" i="3" s="1"/>
  <c r="XH240" i="3"/>
  <c r="XH238" i="3" s="1"/>
  <c r="XL240" i="3"/>
  <c r="XL238" i="3" s="1"/>
  <c r="JE260" i="3"/>
  <c r="GL238" i="3"/>
  <c r="LZ238" i="3"/>
  <c r="AEX262" i="3"/>
  <c r="AEX260" i="3" s="1"/>
  <c r="ABP262" i="3"/>
  <c r="ABP260" i="3" s="1"/>
  <c r="YM262" i="3"/>
  <c r="YM260" i="3" s="1"/>
  <c r="AEY262" i="3"/>
  <c r="AEY260" i="3" s="1"/>
  <c r="ZM262" i="3"/>
  <c r="ZM260" i="3" s="1"/>
  <c r="AAQ262" i="3"/>
  <c r="AAQ260" i="3" s="1"/>
  <c r="ADU262" i="3"/>
  <c r="ADU260" i="3" s="1"/>
  <c r="AEL262" i="3"/>
  <c r="AEL260" i="3" s="1"/>
  <c r="ABR262" i="3"/>
  <c r="ABR260" i="3" s="1"/>
  <c r="ACF262" i="3"/>
  <c r="ACF260" i="3" s="1"/>
  <c r="ABU262" i="3"/>
  <c r="ABU260" i="3" s="1"/>
  <c r="ADV262" i="3"/>
  <c r="ADV260" i="3" s="1"/>
  <c r="UX240" i="3"/>
  <c r="UX238" i="3" s="1"/>
  <c r="GE238" i="3"/>
  <c r="DY238" i="3"/>
  <c r="DH260" i="3"/>
  <c r="NW260" i="3"/>
  <c r="NB260" i="3"/>
  <c r="ID238" i="3"/>
  <c r="FF238" i="3"/>
  <c r="HM238" i="3"/>
  <c r="AEW262" i="3"/>
  <c r="AEW260" i="3" s="1"/>
  <c r="AAN262" i="3"/>
  <c r="AAN260" i="3" s="1"/>
  <c r="AAO262" i="3"/>
  <c r="AAO260" i="3" s="1"/>
  <c r="ZG262" i="3"/>
  <c r="ZG260" i="3" s="1"/>
  <c r="AFF262" i="3"/>
  <c r="AFF260" i="3" s="1"/>
  <c r="ACM262" i="3"/>
  <c r="ACM260" i="3" s="1"/>
  <c r="ZC262" i="3"/>
  <c r="ZC260" i="3" s="1"/>
  <c r="AEI262" i="3"/>
  <c r="AEI260" i="3" s="1"/>
  <c r="AAR262" i="3"/>
  <c r="AAR260" i="3" s="1"/>
  <c r="ADO262" i="3"/>
  <c r="ADO260" i="3" s="1"/>
  <c r="YQ262" i="3"/>
  <c r="YQ260" i="3" s="1"/>
  <c r="ABE262" i="3"/>
  <c r="ABE260" i="3" s="1"/>
  <c r="YI262" i="3"/>
  <c r="YI260" i="3" s="1"/>
  <c r="ZH262" i="3"/>
  <c r="ZH260" i="3" s="1"/>
  <c r="ACO262" i="3"/>
  <c r="ACO260" i="3" s="1"/>
  <c r="AAE262" i="3"/>
  <c r="AAE260" i="3" s="1"/>
  <c r="YV262" i="3"/>
  <c r="YV260" i="3" s="1"/>
  <c r="YP262" i="3"/>
  <c r="YP260" i="3" s="1"/>
  <c r="YR262" i="3"/>
  <c r="YR260" i="3" s="1"/>
  <c r="ZJ262" i="3"/>
  <c r="ZJ260" i="3" s="1"/>
  <c r="ABL262" i="3"/>
  <c r="ABL260" i="3" s="1"/>
  <c r="AEA262" i="3"/>
  <c r="AEA260" i="3" s="1"/>
  <c r="ACL262" i="3"/>
  <c r="ACL260" i="3" s="1"/>
  <c r="ACX262" i="3"/>
  <c r="ACX260" i="3" s="1"/>
  <c r="AP17" i="6" s="1"/>
  <c r="OA238" i="3"/>
  <c r="MK238" i="3"/>
  <c r="ACD240" i="3"/>
  <c r="ACD238" i="3" s="1"/>
  <c r="UU240" i="3"/>
  <c r="UU238" i="3" s="1"/>
  <c r="ADJ240" i="3"/>
  <c r="ADJ238" i="3" s="1"/>
  <c r="ID260" i="3"/>
  <c r="FU260" i="3"/>
  <c r="CK260" i="3"/>
  <c r="ZX262" i="3"/>
  <c r="ZX260" i="3" s="1"/>
  <c r="AEO262" i="3"/>
  <c r="AEO260" i="3" s="1"/>
  <c r="AEU262" i="3"/>
  <c r="AEU260" i="3" s="1"/>
  <c r="ABA262" i="3"/>
  <c r="ABA260" i="3" s="1"/>
  <c r="ACS262" i="3"/>
  <c r="ACS260" i="3" s="1"/>
  <c r="ABG262" i="3"/>
  <c r="ABG260" i="3" s="1"/>
  <c r="AAP262" i="3"/>
  <c r="AAP260" i="3" s="1"/>
  <c r="AEN262" i="3"/>
  <c r="AEN260" i="3" s="1"/>
  <c r="AEB262" i="3"/>
  <c r="AEB260" i="3" s="1"/>
  <c r="ZZ262" i="3"/>
  <c r="ZZ260" i="3" s="1"/>
  <c r="CI238" i="3"/>
  <c r="TB240" i="3"/>
  <c r="TB238" i="3" s="1"/>
  <c r="WJ240" i="3"/>
  <c r="WJ238" i="3" s="1"/>
  <c r="KC238" i="3"/>
  <c r="JI260" i="3"/>
  <c r="ZQ262" i="3"/>
  <c r="ZQ260" i="3" s="1"/>
  <c r="ABW262" i="3"/>
  <c r="ABW260" i="3" s="1"/>
  <c r="ADE262" i="3"/>
  <c r="ADE260" i="3" s="1"/>
  <c r="AAY262" i="3"/>
  <c r="AAY260" i="3" s="1"/>
  <c r="ABH262" i="3"/>
  <c r="ABH260" i="3" s="1"/>
  <c r="ZV262" i="3"/>
  <c r="ZV260" i="3" s="1"/>
  <c r="AED262" i="3"/>
  <c r="AED260" i="3" s="1"/>
  <c r="ABZ262" i="3"/>
  <c r="ABZ260" i="3" s="1"/>
  <c r="ADK262" i="3"/>
  <c r="ADK260" i="3" s="1"/>
  <c r="AFB262" i="3"/>
  <c r="AFB260" i="3" s="1"/>
  <c r="ABN262" i="3"/>
  <c r="ABN260" i="3" s="1"/>
  <c r="ACK262" i="3"/>
  <c r="ACK260" i="3" s="1"/>
  <c r="ADR262" i="3"/>
  <c r="ADR260" i="3" s="1"/>
  <c r="ACJ262" i="3"/>
  <c r="ACJ260" i="3" s="1"/>
  <c r="AAF262" i="3"/>
  <c r="AAF260" i="3" s="1"/>
  <c r="FM238" i="3"/>
  <c r="ACQ240" i="3"/>
  <c r="ACQ238" i="3" s="1"/>
  <c r="ABO240" i="3"/>
  <c r="ABO238" i="3" s="1"/>
  <c r="JY260" i="3"/>
  <c r="IV260" i="3"/>
  <c r="HK238" i="3"/>
  <c r="CH238" i="3"/>
  <c r="ABO262" i="3"/>
  <c r="ABO260" i="3" s="1"/>
  <c r="YK262" i="3"/>
  <c r="YK260" i="3" s="1"/>
  <c r="ADM262" i="3"/>
  <c r="ADM260" i="3" s="1"/>
  <c r="AAU262" i="3"/>
  <c r="AAU260" i="3" s="1"/>
  <c r="ACC262" i="3"/>
  <c r="ACC260" i="3" s="1"/>
  <c r="AEE262" i="3"/>
  <c r="AEE260" i="3" s="1"/>
  <c r="AEK262" i="3"/>
  <c r="AEK260" i="3" s="1"/>
  <c r="ABC262" i="3"/>
  <c r="ABC260" i="3" s="1"/>
  <c r="AET262" i="3"/>
  <c r="AET260" i="3" s="1"/>
  <c r="AES262" i="3"/>
  <c r="AES260" i="3" s="1"/>
  <c r="ABQ262" i="3"/>
  <c r="ABQ260" i="3" s="1"/>
  <c r="AAI262" i="3"/>
  <c r="AAI260" i="3" s="1"/>
  <c r="YJ262" i="3"/>
  <c r="YJ260" i="3" s="1"/>
  <c r="AEV262" i="3"/>
  <c r="AEV260" i="3" s="1"/>
  <c r="ACG262" i="3"/>
  <c r="ACG260" i="3" s="1"/>
  <c r="ACU262" i="3"/>
  <c r="ACU260" i="3" s="1"/>
  <c r="ACA262" i="3"/>
  <c r="ACA260" i="3" s="1"/>
  <c r="ZS262" i="3"/>
  <c r="ZS260" i="3" s="1"/>
  <c r="AAZ262" i="3"/>
  <c r="AAZ260" i="3" s="1"/>
  <c r="ABM262" i="3"/>
  <c r="ABM260" i="3" s="1"/>
  <c r="ACQ262" i="3"/>
  <c r="ACQ260" i="3" s="1"/>
  <c r="ACY262" i="3"/>
  <c r="ACY260" i="3" s="1"/>
  <c r="AER262" i="3"/>
  <c r="AER260" i="3" s="1"/>
  <c r="FL238" i="3"/>
  <c r="AET240" i="3"/>
  <c r="AET238" i="3" s="1"/>
  <c r="VX240" i="3"/>
  <c r="VX238" i="3" s="1"/>
  <c r="ACL240" i="3"/>
  <c r="ACL238" i="3" s="1"/>
  <c r="EX260" i="3"/>
  <c r="FL260" i="3"/>
  <c r="V17" i="6" s="1"/>
  <c r="NK260" i="3"/>
  <c r="ADD262" i="3"/>
  <c r="ADD260" i="3" s="1"/>
  <c r="ACR262" i="3"/>
  <c r="ACR260" i="3" s="1"/>
  <c r="ACT262" i="3"/>
  <c r="ACT260" i="3" s="1"/>
  <c r="AEM262" i="3"/>
  <c r="AEM260" i="3" s="1"/>
  <c r="AEH262" i="3"/>
  <c r="AEH260" i="3" s="1"/>
  <c r="ADN262" i="3"/>
  <c r="ADN260" i="3" s="1"/>
  <c r="ZW262" i="3"/>
  <c r="ZW260" i="3" s="1"/>
  <c r="AAX262" i="3"/>
  <c r="AAX260" i="3" s="1"/>
  <c r="UF240" i="3"/>
  <c r="UF238" i="3" s="1"/>
  <c r="HS260" i="3"/>
  <c r="LB260" i="3"/>
  <c r="PA238" i="3"/>
  <c r="NP238" i="3"/>
  <c r="ZO262" i="3"/>
  <c r="ZO260" i="3" s="1"/>
  <c r="ACZ262" i="3"/>
  <c r="ACZ260" i="3" s="1"/>
  <c r="ABI262" i="3"/>
  <c r="ABI260" i="3" s="1"/>
  <c r="ACN262" i="3"/>
  <c r="ACN260" i="3" s="1"/>
  <c r="AAD262" i="3"/>
  <c r="AAD260" i="3" s="1"/>
  <c r="YS262" i="3"/>
  <c r="YS260" i="3" s="1"/>
  <c r="ADL262" i="3"/>
  <c r="ADL260" i="3" s="1"/>
  <c r="AAV262" i="3"/>
  <c r="AAV260" i="3" s="1"/>
  <c r="YN262" i="3"/>
  <c r="YN260" i="3" s="1"/>
  <c r="YW262" i="3"/>
  <c r="YW260" i="3" s="1"/>
  <c r="YO262" i="3"/>
  <c r="YO260" i="3" s="1"/>
  <c r="ADF262" i="3"/>
  <c r="ADF260" i="3" s="1"/>
  <c r="XB240" i="3"/>
  <c r="AEH240" i="3"/>
  <c r="AEH238" i="3" s="1"/>
  <c r="WG240" i="3"/>
  <c r="WG238" i="3" s="1"/>
  <c r="ACI240" i="3"/>
  <c r="ACI238" i="3" s="1"/>
  <c r="FG238" i="3"/>
  <c r="LW238" i="3"/>
  <c r="LM260" i="3"/>
  <c r="NG260" i="3"/>
  <c r="KY238" i="3"/>
  <c r="IL238" i="3"/>
  <c r="AAS262" i="3"/>
  <c r="AAS260" i="3" s="1"/>
  <c r="ACD262" i="3"/>
  <c r="ACD260" i="3" s="1"/>
  <c r="ZK262" i="3"/>
  <c r="ZK260" i="3" s="1"/>
  <c r="AAG262" i="3"/>
  <c r="AAG260" i="3" s="1"/>
  <c r="ADI262" i="3"/>
  <c r="ADI260" i="3" s="1"/>
  <c r="AEF262" i="3"/>
  <c r="AEF260" i="3" s="1"/>
  <c r="AAC262" i="3"/>
  <c r="AAC260" i="3" s="1"/>
  <c r="AFE262" i="3"/>
  <c r="AFE260" i="3" s="1"/>
  <c r="YU262" i="3"/>
  <c r="YU260" i="3" s="1"/>
  <c r="ADA262" i="3"/>
  <c r="ADA260" i="3" s="1"/>
  <c r="ADG262" i="3"/>
  <c r="ADG260" i="3" s="1"/>
  <c r="ZR262" i="3"/>
  <c r="ZR260" i="3" s="1"/>
  <c r="AEC262" i="3"/>
  <c r="AEC260" i="3" s="1"/>
  <c r="KC260" i="3"/>
  <c r="EF260" i="3"/>
  <c r="HJ260" i="3"/>
  <c r="JQ260" i="3"/>
  <c r="IE260" i="3"/>
  <c r="GK260" i="3"/>
  <c r="MD260" i="3"/>
  <c r="BW260" i="3"/>
  <c r="PN260" i="3"/>
  <c r="GA260" i="3"/>
  <c r="M221" i="3"/>
  <c r="GR238" i="3"/>
  <c r="UW240" i="3"/>
  <c r="UW238" i="3" s="1"/>
  <c r="AAO240" i="3"/>
  <c r="AAO238" i="3" s="1"/>
  <c r="RQ240" i="3"/>
  <c r="RQ238" i="3" s="1"/>
  <c r="WN240" i="3"/>
  <c r="WN238" i="3" s="1"/>
  <c r="VA240" i="3"/>
  <c r="VA238" i="3" s="1"/>
  <c r="ADU240" i="3"/>
  <c r="ADU238" i="3" s="1"/>
  <c r="UL240" i="3"/>
  <c r="UL238" i="3" s="1"/>
  <c r="AFB240" i="3"/>
  <c r="AFB238" i="3" s="1"/>
  <c r="TJ240" i="3"/>
  <c r="TJ238" i="3" s="1"/>
  <c r="RW240" i="3"/>
  <c r="RW238" i="3" s="1"/>
  <c r="YL240" i="3"/>
  <c r="YL238" i="3" s="1"/>
  <c r="VJ240" i="3"/>
  <c r="VJ238" i="3" s="1"/>
  <c r="ABS240" i="3"/>
  <c r="ABS238" i="3" s="1"/>
  <c r="UZ240" i="3"/>
  <c r="UZ238" i="3" s="1"/>
  <c r="VL240" i="3"/>
  <c r="VL238" i="3" s="1"/>
  <c r="YD240" i="3"/>
  <c r="YD238" i="3" s="1"/>
  <c r="WE240" i="3"/>
  <c r="WE238" i="3" s="1"/>
  <c r="ZG240" i="3"/>
  <c r="ZG238" i="3" s="1"/>
  <c r="VY240" i="3"/>
  <c r="VY238" i="3" s="1"/>
  <c r="SL240" i="3"/>
  <c r="UH240" i="3"/>
  <c r="UH238" i="3" s="1"/>
  <c r="XF240" i="3"/>
  <c r="XF238" i="3" s="1"/>
  <c r="HN260" i="3"/>
  <c r="GV260" i="3"/>
  <c r="EX238" i="3"/>
  <c r="PM238" i="3"/>
  <c r="NZ238" i="3"/>
  <c r="ABK240" i="3"/>
  <c r="ABK238" i="3" s="1"/>
  <c r="ADF240" i="3"/>
  <c r="ADF238" i="3" s="1"/>
  <c r="XQ240" i="3"/>
  <c r="XQ238" i="3" s="1"/>
  <c r="RN240" i="3"/>
  <c r="RN238" i="3" s="1"/>
  <c r="ZS240" i="3"/>
  <c r="ZS238" i="3" s="1"/>
  <c r="ZE240" i="3"/>
  <c r="ZE238" i="3" s="1"/>
  <c r="ZO240" i="3"/>
  <c r="ZO238" i="3" s="1"/>
  <c r="ZR240" i="3"/>
  <c r="ZR238" i="3" s="1"/>
  <c r="VW240" i="3"/>
  <c r="ABL240" i="3"/>
  <c r="ABL238" i="3" s="1"/>
  <c r="AEF240" i="3"/>
  <c r="AEF238" i="3" s="1"/>
  <c r="TH240" i="3"/>
  <c r="TH238" i="3" s="1"/>
  <c r="TQ240" i="3"/>
  <c r="TQ238" i="3" s="1"/>
  <c r="ADG240" i="3"/>
  <c r="ADG238" i="3" s="1"/>
  <c r="YH240" i="3"/>
  <c r="YH238" i="3" s="1"/>
  <c r="RR240" i="3"/>
  <c r="RR238" i="3" s="1"/>
  <c r="SQ240" i="3"/>
  <c r="SQ238" i="3" s="1"/>
  <c r="TA240" i="3"/>
  <c r="TA238" i="3" s="1"/>
  <c r="WH240" i="3"/>
  <c r="WH238" i="3" s="1"/>
  <c r="YJ240" i="3"/>
  <c r="YJ238" i="3" s="1"/>
  <c r="UI240" i="3"/>
  <c r="UI238" i="3" s="1"/>
  <c r="YB240" i="3"/>
  <c r="YB238" i="3" s="1"/>
  <c r="VR240" i="3"/>
  <c r="VR238" i="3" s="1"/>
  <c r="AAT240" i="3"/>
  <c r="AAT238" i="3" s="1"/>
  <c r="ADC240" i="3"/>
  <c r="ADC238" i="3" s="1"/>
  <c r="VM240" i="3"/>
  <c r="VM238" i="3" s="1"/>
  <c r="YU240" i="3"/>
  <c r="YU238" i="3" s="1"/>
  <c r="RO240" i="3"/>
  <c r="RO238" i="3" s="1"/>
  <c r="SY240" i="3"/>
  <c r="SY238" i="3" s="1"/>
  <c r="SU240" i="3"/>
  <c r="SU238" i="3" s="1"/>
  <c r="TK240" i="3"/>
  <c r="TK238" i="3" s="1"/>
  <c r="ACT240" i="3"/>
  <c r="ACT238" i="3" s="1"/>
  <c r="AAM240" i="3"/>
  <c r="AAM238" i="3" s="1"/>
  <c r="AAL240" i="3"/>
  <c r="AAL238" i="3" s="1"/>
  <c r="VO240" i="3"/>
  <c r="VO238" i="3" s="1"/>
  <c r="ADO240" i="3"/>
  <c r="ADO238" i="3" s="1"/>
  <c r="UQ240" i="3"/>
  <c r="UQ238" i="3" s="1"/>
  <c r="ZC240" i="3"/>
  <c r="ZC238" i="3" s="1"/>
  <c r="BS260" i="3"/>
  <c r="JF260" i="3"/>
  <c r="FJ238" i="3"/>
  <c r="CG238" i="3"/>
  <c r="SP240" i="3"/>
  <c r="SP238" i="3" s="1"/>
  <c r="TO240" i="3"/>
  <c r="TO238" i="3" s="1"/>
  <c r="VK240" i="3"/>
  <c r="VK238" i="3" s="1"/>
  <c r="ABM240" i="3"/>
  <c r="ABM238" i="3" s="1"/>
  <c r="AAE240" i="3"/>
  <c r="AAE238" i="3" s="1"/>
  <c r="XK240" i="3"/>
  <c r="XK238" i="3" s="1"/>
  <c r="TZ240" i="3"/>
  <c r="TZ238" i="3" s="1"/>
  <c r="VG240" i="3"/>
  <c r="VG238" i="3" s="1"/>
  <c r="ADB240" i="3"/>
  <c r="ADB238" i="3" s="1"/>
  <c r="UJ240" i="3"/>
  <c r="UJ238" i="3" s="1"/>
  <c r="UD240" i="3"/>
  <c r="UD238" i="3" s="1"/>
  <c r="ZX240" i="3"/>
  <c r="ZX238" i="3" s="1"/>
  <c r="AAS240" i="3"/>
  <c r="AAS238" i="3" s="1"/>
  <c r="AFC240" i="3"/>
  <c r="AFC238" i="3" s="1"/>
  <c r="XU240" i="3"/>
  <c r="XU238" i="3" s="1"/>
  <c r="XJ240" i="3"/>
  <c r="XJ238" i="3" s="1"/>
  <c r="SI240" i="3"/>
  <c r="SI238" i="3" s="1"/>
  <c r="VN240" i="3"/>
  <c r="VN238" i="3" s="1"/>
  <c r="AAK240" i="3"/>
  <c r="AAK238" i="3" s="1"/>
  <c r="AAH240" i="3"/>
  <c r="AAH238" i="3" s="1"/>
  <c r="ZP240" i="3"/>
  <c r="ZP238" i="3" s="1"/>
  <c r="TG240" i="3"/>
  <c r="TG238" i="3" s="1"/>
  <c r="AAV240" i="3"/>
  <c r="AAV238" i="3" s="1"/>
  <c r="WZ240" i="3"/>
  <c r="WZ238" i="3" s="1"/>
  <c r="ABN240" i="3"/>
  <c r="ABN238" i="3" s="1"/>
  <c r="ZA240" i="3"/>
  <c r="ZA238" i="3" s="1"/>
  <c r="ACB240" i="3"/>
  <c r="ACB238" i="3" s="1"/>
  <c r="ZV240" i="3"/>
  <c r="ZV238" i="3" s="1"/>
  <c r="YI240" i="3"/>
  <c r="YI238" i="3" s="1"/>
  <c r="MW238" i="3"/>
  <c r="LI260" i="3"/>
  <c r="AA17" i="6" s="1"/>
  <c r="OP260" i="3"/>
  <c r="NR260" i="3"/>
  <c r="CH260" i="3"/>
  <c r="PK260" i="3"/>
  <c r="FB260" i="3"/>
  <c r="NJ238" i="3"/>
  <c r="ABF240" i="3"/>
  <c r="ABF238" i="3" s="1"/>
  <c r="ZQ240" i="3"/>
  <c r="ZQ238" i="3" s="1"/>
  <c r="AAD240" i="3"/>
  <c r="AAD238" i="3" s="1"/>
  <c r="AAI240" i="3"/>
  <c r="AAI238" i="3" s="1"/>
  <c r="WQ240" i="3"/>
  <c r="WQ238" i="3" s="1"/>
  <c r="UK240" i="3"/>
  <c r="UK238" i="3" s="1"/>
  <c r="ABY240" i="3"/>
  <c r="ABY238" i="3" s="1"/>
  <c r="UB240" i="3"/>
  <c r="UB238" i="3" s="1"/>
  <c r="AEX240" i="3"/>
  <c r="AEX238" i="3" s="1"/>
  <c r="AEG240" i="3"/>
  <c r="AEG238" i="3" s="1"/>
  <c r="ZB240" i="3"/>
  <c r="ZB238" i="3" s="1"/>
  <c r="ADZ240" i="3"/>
  <c r="ADZ238" i="3" s="1"/>
  <c r="YO240" i="3"/>
  <c r="YO238" i="3" s="1"/>
  <c r="TW240" i="3"/>
  <c r="TW238" i="3" s="1"/>
  <c r="ABI240" i="3"/>
  <c r="ABI238" i="3" s="1"/>
  <c r="ADY240" i="3"/>
  <c r="ADY238" i="3" s="1"/>
  <c r="ZZ240" i="3"/>
  <c r="ZZ238" i="3" s="1"/>
  <c r="ZD240" i="3"/>
  <c r="ZD238" i="3" s="1"/>
  <c r="ADW240" i="3"/>
  <c r="ADW238" i="3" s="1"/>
  <c r="WM240" i="3"/>
  <c r="WM238" i="3" s="1"/>
  <c r="TL240" i="3"/>
  <c r="TL238" i="3" s="1"/>
  <c r="UT240" i="3"/>
  <c r="UT238" i="3" s="1"/>
  <c r="ZM240" i="3"/>
  <c r="ZM238" i="3" s="1"/>
  <c r="ADM240" i="3"/>
  <c r="ADM238" i="3" s="1"/>
  <c r="XV240" i="3"/>
  <c r="XV238" i="3" s="1"/>
  <c r="AEY240" i="3"/>
  <c r="AEY238" i="3" s="1"/>
  <c r="TT240" i="3"/>
  <c r="TT238" i="3" s="1"/>
  <c r="SJ240" i="3"/>
  <c r="SJ238" i="3" s="1"/>
  <c r="NN238" i="3"/>
  <c r="CC260" i="3"/>
  <c r="KN238" i="3"/>
  <c r="EK238" i="3"/>
  <c r="WW240" i="3"/>
  <c r="WW238" i="3" s="1"/>
  <c r="ABE240" i="3"/>
  <c r="ABE238" i="3" s="1"/>
  <c r="ACG240" i="3"/>
  <c r="ACG238" i="3" s="1"/>
  <c r="ZJ240" i="3"/>
  <c r="ZJ238" i="3" s="1"/>
  <c r="SW240" i="3"/>
  <c r="SW238" i="3" s="1"/>
  <c r="ABU240" i="3"/>
  <c r="ABU238" i="3" s="1"/>
  <c r="ABT240" i="3"/>
  <c r="AEO240" i="3"/>
  <c r="AEO238" i="3" s="1"/>
  <c r="YK240" i="3"/>
  <c r="YK238" i="3" s="1"/>
  <c r="AAW240" i="3"/>
  <c r="AAW238" i="3" s="1"/>
  <c r="AES240" i="3"/>
  <c r="AES238" i="3" s="1"/>
  <c r="AFA240" i="3"/>
  <c r="AFA238" i="3" s="1"/>
  <c r="AAF240" i="3"/>
  <c r="AAF238" i="3" s="1"/>
  <c r="SO240" i="3"/>
  <c r="SO238" i="3" s="1"/>
  <c r="XG240" i="3"/>
  <c r="XG238" i="3" s="1"/>
  <c r="XP240" i="3"/>
  <c r="XP238" i="3" s="1"/>
  <c r="YE240" i="3"/>
  <c r="YE238" i="3" s="1"/>
  <c r="TY240" i="3"/>
  <c r="TY238" i="3" s="1"/>
  <c r="VI240" i="3"/>
  <c r="VI238" i="3" s="1"/>
  <c r="XS240" i="3"/>
  <c r="XS238" i="3" s="1"/>
  <c r="ADV240" i="3"/>
  <c r="ADV238" i="3" s="1"/>
  <c r="UV240" i="3"/>
  <c r="UV238" i="3" s="1"/>
  <c r="ACM240" i="3"/>
  <c r="ACM238" i="3" s="1"/>
  <c r="AEI240" i="3"/>
  <c r="AEI238" i="3" s="1"/>
  <c r="YC240" i="3"/>
  <c r="YC238" i="3" s="1"/>
  <c r="ADX240" i="3"/>
  <c r="ADX238" i="3" s="1"/>
  <c r="TU240" i="3"/>
  <c r="TU238" i="3" s="1"/>
  <c r="FJ260" i="3"/>
  <c r="NJ260" i="3"/>
  <c r="FC260" i="3"/>
  <c r="JT238" i="3"/>
  <c r="CR238" i="3"/>
  <c r="ZW240" i="3"/>
  <c r="ZW238" i="3" s="1"/>
  <c r="SA240" i="3"/>
  <c r="SA238" i="3" s="1"/>
  <c r="ACF240" i="3"/>
  <c r="ACF238" i="3" s="1"/>
  <c r="ACE240" i="3"/>
  <c r="ACE238" i="3" s="1"/>
  <c r="ABG240" i="3"/>
  <c r="ABG238" i="3" s="1"/>
  <c r="TV240" i="3"/>
  <c r="TV238" i="3" s="1"/>
  <c r="VQ240" i="3"/>
  <c r="VQ238" i="3" s="1"/>
  <c r="RZ240" i="3"/>
  <c r="RZ238" i="3" s="1"/>
  <c r="YV240" i="3"/>
  <c r="YV238" i="3" s="1"/>
  <c r="VF240" i="3"/>
  <c r="VF238" i="3" s="1"/>
  <c r="YP240" i="3"/>
  <c r="YP238" i="3" s="1"/>
  <c r="AEP240" i="3"/>
  <c r="AEP238" i="3" s="1"/>
  <c r="AEJ240" i="3"/>
  <c r="AEJ238" i="3" s="1"/>
  <c r="ACC240" i="3"/>
  <c r="ACC238" i="3" s="1"/>
  <c r="ADE240" i="3"/>
  <c r="ADE238" i="3" s="1"/>
  <c r="TS240" i="3"/>
  <c r="TS238" i="3" s="1"/>
  <c r="US240" i="3"/>
  <c r="WC240" i="3"/>
  <c r="WC238" i="3" s="1"/>
  <c r="AAZ240" i="3"/>
  <c r="AAZ238" i="3" s="1"/>
  <c r="ACU240" i="3"/>
  <c r="ACU238" i="3" s="1"/>
  <c r="AEC240" i="3"/>
  <c r="WK240" i="3"/>
  <c r="WK238" i="3" s="1"/>
  <c r="WT240" i="3"/>
  <c r="WT238" i="3" s="1"/>
  <c r="YF240" i="3"/>
  <c r="TD240" i="3"/>
  <c r="TD238" i="3" s="1"/>
  <c r="AAB240" i="3"/>
  <c r="AAB238" i="3" s="1"/>
  <c r="WX240" i="3"/>
  <c r="WX238" i="3" s="1"/>
  <c r="ABV240" i="3"/>
  <c r="ABV238" i="3" s="1"/>
  <c r="LP260" i="3"/>
  <c r="NC260" i="3"/>
  <c r="KM238" i="3"/>
  <c r="ABP240" i="3"/>
  <c r="ABP238" i="3" s="1"/>
  <c r="TF240" i="3"/>
  <c r="TF238" i="3" s="1"/>
  <c r="WO240" i="3"/>
  <c r="WO238" i="3" s="1"/>
  <c r="ZN240" i="3"/>
  <c r="ZN238" i="3" s="1"/>
  <c r="WB240" i="3"/>
  <c r="WB238" i="3" s="1"/>
  <c r="ABD240" i="3"/>
  <c r="ABD238" i="3" s="1"/>
  <c r="ACS240" i="3"/>
  <c r="ACS238" i="3" s="1"/>
  <c r="ABA240" i="3"/>
  <c r="ABA238" i="3" s="1"/>
  <c r="YQ240" i="3"/>
  <c r="YQ238" i="3" s="1"/>
  <c r="UY240" i="3"/>
  <c r="UY238" i="3" s="1"/>
  <c r="ACP240" i="3"/>
  <c r="ACP238" i="3" s="1"/>
  <c r="VH240" i="3"/>
  <c r="VH238" i="3" s="1"/>
  <c r="WS240" i="3"/>
  <c r="WS238" i="3" s="1"/>
  <c r="ADL240" i="3"/>
  <c r="ADL238" i="3" s="1"/>
  <c r="RV240" i="3"/>
  <c r="RV238" i="3" s="1"/>
  <c r="SZ240" i="3"/>
  <c r="SZ238" i="3" s="1"/>
  <c r="XO240" i="3"/>
  <c r="XO238" i="3" s="1"/>
  <c r="XE240" i="3"/>
  <c r="XE238" i="3" s="1"/>
  <c r="ADT240" i="3"/>
  <c r="ADT238" i="3" s="1"/>
  <c r="AAQ240" i="3"/>
  <c r="AAQ238" i="3" s="1"/>
  <c r="SB240" i="3"/>
  <c r="SB238" i="3" s="1"/>
  <c r="ABQ240" i="3"/>
  <c r="ABQ238" i="3" s="1"/>
  <c r="SX240" i="3"/>
  <c r="SX238" i="3" s="1"/>
  <c r="VP240" i="3"/>
  <c r="VP238" i="3" s="1"/>
  <c r="SK240" i="3"/>
  <c r="SK238" i="3" s="1"/>
  <c r="XM240" i="3"/>
  <c r="XM238" i="3" s="1"/>
  <c r="VC240" i="3"/>
  <c r="VC238" i="3" s="1"/>
  <c r="ADH240" i="3"/>
  <c r="ADH238" i="3" s="1"/>
  <c r="XW240" i="3"/>
  <c r="XW238" i="3" s="1"/>
  <c r="ACV240" i="3"/>
  <c r="ACV238" i="3" s="1"/>
  <c r="WA240" i="3"/>
  <c r="WA238" i="3" s="1"/>
  <c r="SR240" i="3"/>
  <c r="SR238" i="3" s="1"/>
  <c r="UR240" i="3"/>
  <c r="UR238" i="3" s="1"/>
  <c r="GW260" i="3"/>
  <c r="CR260" i="3"/>
  <c r="IT260" i="3"/>
  <c r="MM238" i="3"/>
  <c r="JZ238" i="3"/>
  <c r="GX238" i="3"/>
  <c r="YY240" i="3"/>
  <c r="YY238" i="3" s="1"/>
  <c r="WV240" i="3"/>
  <c r="WV238" i="3" s="1"/>
  <c r="WD240" i="3"/>
  <c r="WD238" i="3" s="1"/>
  <c r="UM240" i="3"/>
  <c r="UM238" i="3" s="1"/>
  <c r="ABZ240" i="3"/>
  <c r="ABZ238" i="3" s="1"/>
  <c r="ACX240" i="3"/>
  <c r="ACX238" i="3" s="1"/>
  <c r="UN240" i="3"/>
  <c r="UN238" i="3" s="1"/>
  <c r="ZT240" i="3"/>
  <c r="ZT238" i="3" s="1"/>
  <c r="ST240" i="3"/>
  <c r="ST238" i="3" s="1"/>
  <c r="YN240" i="3"/>
  <c r="YN238" i="3" s="1"/>
  <c r="AAN240" i="3"/>
  <c r="AAN238" i="3" s="1"/>
  <c r="RP240" i="3"/>
  <c r="RP238" i="3" s="1"/>
  <c r="XX240" i="3"/>
  <c r="XX238" i="3" s="1"/>
  <c r="AAU240" i="3"/>
  <c r="AAU238" i="3" s="1"/>
  <c r="SH240" i="3"/>
  <c r="SH238" i="3" s="1"/>
  <c r="TP240" i="3"/>
  <c r="TP238" i="3" s="1"/>
  <c r="YS240" i="3"/>
  <c r="YS238" i="3" s="1"/>
  <c r="UP240" i="3"/>
  <c r="UP238" i="3" s="1"/>
  <c r="RS240" i="3"/>
  <c r="RS238" i="3" s="1"/>
  <c r="AAJ240" i="3"/>
  <c r="AAJ238" i="3" s="1"/>
  <c r="ACY240" i="3"/>
  <c r="VZ240" i="3"/>
  <c r="VZ238" i="3" s="1"/>
  <c r="RT240" i="3"/>
  <c r="RT238" i="3" s="1"/>
  <c r="VS240" i="3"/>
  <c r="VS238" i="3" s="1"/>
  <c r="WR240" i="3"/>
  <c r="WR238" i="3" s="1"/>
  <c r="SN240" i="3"/>
  <c r="SN238" i="3" s="1"/>
  <c r="UE240" i="3"/>
  <c r="UE238" i="3" s="1"/>
  <c r="VB240" i="3"/>
  <c r="VB238" i="3" s="1"/>
  <c r="WY240" i="3"/>
  <c r="WY238" i="3" s="1"/>
  <c r="PC260" i="3"/>
  <c r="GU238" i="3"/>
  <c r="ADS240" i="3"/>
  <c r="ADS238" i="3" s="1"/>
  <c r="ACN240" i="3"/>
  <c r="ACN238" i="3" s="1"/>
  <c r="AER240" i="3"/>
  <c r="AER238" i="3" s="1"/>
  <c r="AEB240" i="3"/>
  <c r="AEB238" i="3" s="1"/>
  <c r="AAR240" i="3"/>
  <c r="AAR238" i="3" s="1"/>
  <c r="YM240" i="3"/>
  <c r="YM238" i="3" s="1"/>
  <c r="AFF240" i="3"/>
  <c r="AFF238" i="3" s="1"/>
  <c r="AEL240" i="3"/>
  <c r="AEL238" i="3" s="1"/>
  <c r="YW240" i="3"/>
  <c r="YW238" i="3" s="1"/>
  <c r="RU240" i="3"/>
  <c r="RU238" i="3" s="1"/>
  <c r="SD240" i="3"/>
  <c r="SD238" i="3" s="1"/>
  <c r="ACR240" i="3"/>
  <c r="ACR238" i="3" s="1"/>
  <c r="AFD240" i="3"/>
  <c r="AFD238" i="3" s="1"/>
  <c r="ACH240" i="3"/>
  <c r="ACH238" i="3" s="1"/>
  <c r="AEN240" i="3"/>
  <c r="AEN238" i="3" s="1"/>
  <c r="SM240" i="3"/>
  <c r="SM238" i="3" s="1"/>
  <c r="AAP240" i="3"/>
  <c r="ADA240" i="3"/>
  <c r="ADA238" i="3" s="1"/>
  <c r="UO240" i="3"/>
  <c r="UO238" i="3" s="1"/>
  <c r="ABJ240" i="3"/>
  <c r="ABJ238" i="3" s="1"/>
  <c r="XZ240" i="3"/>
  <c r="XZ238" i="3" s="1"/>
  <c r="ABR240" i="3"/>
  <c r="ABR238" i="3" s="1"/>
  <c r="YT240" i="3"/>
  <c r="YT238" i="3" s="1"/>
  <c r="SS240" i="3"/>
  <c r="SS238" i="3" s="1"/>
  <c r="ZI240" i="3"/>
  <c r="ZI238" i="3" s="1"/>
  <c r="VU240" i="3"/>
  <c r="VU238" i="3" s="1"/>
  <c r="SV240" i="3"/>
  <c r="SV238" i="3" s="1"/>
  <c r="ADQ240" i="3"/>
  <c r="ADQ238" i="3" s="1"/>
  <c r="ACW240" i="3"/>
  <c r="ACW238" i="3" s="1"/>
  <c r="AFG240" i="3"/>
  <c r="AFG238" i="3" s="1"/>
  <c r="AEQ240" i="3"/>
  <c r="AEQ238" i="3" s="1"/>
  <c r="VD240" i="3"/>
  <c r="VD238" i="3" s="1"/>
  <c r="XN240" i="3"/>
  <c r="XN238" i="3" s="1"/>
  <c r="FK238" i="3"/>
  <c r="OH260" i="3"/>
  <c r="FV260" i="3"/>
  <c r="KX260" i="3"/>
  <c r="DG238" i="3"/>
  <c r="CN238" i="3"/>
  <c r="IR238" i="3"/>
  <c r="IN238" i="3"/>
  <c r="TE240" i="3"/>
  <c r="TE238" i="3" s="1"/>
  <c r="AEV240" i="3"/>
  <c r="AEV238" i="3" s="1"/>
  <c r="ACO240" i="3"/>
  <c r="ACO238" i="3" s="1"/>
  <c r="ZF240" i="3"/>
  <c r="ZF238" i="3" s="1"/>
  <c r="WP240" i="3"/>
  <c r="WP238" i="3" s="1"/>
  <c r="ADR240" i="3"/>
  <c r="ADR238" i="3" s="1"/>
  <c r="VE240" i="3"/>
  <c r="VE238" i="3" s="1"/>
  <c r="ADI240" i="3"/>
  <c r="ADI238" i="3" s="1"/>
  <c r="TM240" i="3"/>
  <c r="TM238" i="3" s="1"/>
  <c r="AH16" i="6" s="1"/>
  <c r="WU240" i="3"/>
  <c r="WU238" i="3" s="1"/>
  <c r="AED240" i="3"/>
  <c r="AED238" i="3" s="1"/>
  <c r="ABW240" i="3"/>
  <c r="ABW238" i="3" s="1"/>
  <c r="RX240" i="3"/>
  <c r="RX238" i="3" s="1"/>
  <c r="VV240" i="3"/>
  <c r="VV238" i="3" s="1"/>
  <c r="TI240" i="3"/>
  <c r="TI238" i="3" s="1"/>
  <c r="XI240" i="3"/>
  <c r="XI238" i="3" s="1"/>
  <c r="UA240" i="3"/>
  <c r="UA238" i="3" s="1"/>
  <c r="ZY240" i="3"/>
  <c r="ZY238" i="3" s="1"/>
  <c r="ACZ240" i="3"/>
  <c r="ACZ238" i="3" s="1"/>
  <c r="TR240" i="3"/>
  <c r="TR238" i="3" s="1"/>
  <c r="AEU240" i="3"/>
  <c r="AEU238" i="3" s="1"/>
  <c r="ABB240" i="3"/>
  <c r="ABB238" i="3" s="1"/>
  <c r="YG240" i="3"/>
  <c r="YG238" i="3" s="1"/>
  <c r="ABH240" i="3"/>
  <c r="ABH238" i="3" s="1"/>
  <c r="XA240" i="3"/>
  <c r="XA238" i="3" s="1"/>
  <c r="WI240" i="3"/>
  <c r="WI238" i="3" s="1"/>
  <c r="YZ240" i="3"/>
  <c r="YZ238" i="3" s="1"/>
  <c r="XC240" i="3"/>
  <c r="XC238" i="3" s="1"/>
  <c r="UC240" i="3"/>
  <c r="UC238" i="3" s="1"/>
  <c r="FP238" i="3"/>
  <c r="CA260" i="3"/>
  <c r="HZ260" i="3"/>
  <c r="CW260" i="3"/>
  <c r="GN238" i="3"/>
  <c r="LU238" i="3"/>
  <c r="JX238" i="3"/>
  <c r="LC238" i="3"/>
  <c r="WF240" i="3"/>
  <c r="WF238" i="3" s="1"/>
  <c r="AAG240" i="3"/>
  <c r="AAG238" i="3" s="1"/>
  <c r="XR240" i="3"/>
  <c r="XR238" i="3" s="1"/>
  <c r="SG240" i="3"/>
  <c r="SG238" i="3" s="1"/>
  <c r="ZH240" i="3"/>
  <c r="ZH238" i="3" s="1"/>
  <c r="ADN240" i="3"/>
  <c r="ADN238" i="3" s="1"/>
  <c r="AEW240" i="3"/>
  <c r="AEW238" i="3" s="1"/>
  <c r="ZU240" i="3"/>
  <c r="ZU238" i="3" s="1"/>
  <c r="TX240" i="3"/>
  <c r="TX238" i="3" s="1"/>
  <c r="UG240" i="3"/>
  <c r="UG238" i="3" s="1"/>
  <c r="AEM240" i="3"/>
  <c r="AEM238" i="3" s="1"/>
  <c r="ACJ240" i="3"/>
  <c r="ACJ238" i="3" s="1"/>
  <c r="AEZ240" i="3"/>
  <c r="AEZ238" i="3" s="1"/>
  <c r="AAY240" i="3"/>
  <c r="AAY238" i="3" s="1"/>
  <c r="XT240" i="3"/>
  <c r="XT238" i="3" s="1"/>
  <c r="XY240" i="3"/>
  <c r="XY238" i="3" s="1"/>
  <c r="AAX240" i="3"/>
  <c r="AAX238" i="3" s="1"/>
  <c r="ABX240" i="3"/>
  <c r="ABX238" i="3" s="1"/>
  <c r="ABC240" i="3"/>
  <c r="ABC238" i="3" s="1"/>
  <c r="RY240" i="3"/>
  <c r="RY238" i="3" s="1"/>
  <c r="AEE240" i="3"/>
  <c r="AEE238" i="3" s="1"/>
  <c r="YA240" i="3"/>
  <c r="YA238" i="3" s="1"/>
  <c r="ADD240" i="3"/>
  <c r="ADD238" i="3" s="1"/>
  <c r="WL240" i="3"/>
  <c r="WL238" i="3" s="1"/>
  <c r="AFE240" i="3"/>
  <c r="AFE238" i="3" s="1"/>
  <c r="TN240" i="3"/>
  <c r="ADK240" i="3"/>
  <c r="ADK238" i="3" s="1"/>
  <c r="XD240" i="3"/>
  <c r="XD238" i="3" s="1"/>
  <c r="SC240" i="3"/>
  <c r="SC238" i="3" s="1"/>
  <c r="EU260" i="3"/>
  <c r="HZ238" i="3"/>
  <c r="PU238" i="3"/>
  <c r="IG238" i="3"/>
  <c r="PT238" i="3"/>
  <c r="M168" i="3"/>
  <c r="M146" i="3"/>
  <c r="AQ12" i="5" l="1"/>
  <c r="AN17" i="6"/>
  <c r="AG18" i="5"/>
  <c r="AO17" i="6"/>
  <c r="AD16" i="6"/>
  <c r="AO18" i="5"/>
  <c r="AO10" i="5" s="1"/>
  <c r="AF17" i="6"/>
  <c r="Z17" i="6"/>
  <c r="AC17" i="6"/>
  <c r="AK17" i="6"/>
  <c r="Y17" i="6"/>
  <c r="AM17" i="6"/>
  <c r="AI17" i="6"/>
  <c r="AL17" i="6"/>
  <c r="AH17" i="6"/>
  <c r="AK18" i="5"/>
  <c r="AK10" i="5" s="1"/>
  <c r="AD17" i="6"/>
  <c r="S17" i="6"/>
  <c r="U17" i="6"/>
  <c r="W17" i="6"/>
  <c r="AE17" i="6"/>
  <c r="AN16" i="6"/>
  <c r="AI16" i="6"/>
  <c r="AG17" i="6"/>
  <c r="AE49" i="5"/>
  <c r="AG49" i="5"/>
  <c r="AQ17" i="6"/>
  <c r="AB17" i="6"/>
  <c r="R71" i="4"/>
  <c r="AH10" i="5"/>
  <c r="Z10" i="5"/>
  <c r="S47" i="5"/>
  <c r="AQ10" i="5"/>
  <c r="AG10" i="5"/>
  <c r="AM49" i="5"/>
  <c r="AM47" i="5" s="1"/>
  <c r="U10" i="5"/>
  <c r="R96" i="5"/>
  <c r="AC10" i="5"/>
  <c r="AQ49" i="5"/>
  <c r="AQ47" i="5" s="1"/>
  <c r="X10" i="5"/>
  <c r="AP49" i="5"/>
  <c r="AF49" i="5"/>
  <c r="AF47" i="5" s="1"/>
  <c r="AE12" i="5"/>
  <c r="AE10" i="5" s="1"/>
  <c r="V10" i="5"/>
  <c r="AI67" i="5"/>
  <c r="AI57" i="5" s="1"/>
  <c r="AI54" i="5" s="1"/>
  <c r="Z67" i="5"/>
  <c r="Z57" i="5" s="1"/>
  <c r="Z54" i="5" s="1"/>
  <c r="AR67" i="5"/>
  <c r="AR57" i="5" s="1"/>
  <c r="AR54" i="5" s="1"/>
  <c r="S67" i="5"/>
  <c r="S57" i="5" s="1"/>
  <c r="S54" i="5" s="1"/>
  <c r="Y67" i="5"/>
  <c r="Y57" i="5" s="1"/>
  <c r="Y54" i="5" s="1"/>
  <c r="AO67" i="5"/>
  <c r="AO57" i="5" s="1"/>
  <c r="AO54" i="5" s="1"/>
  <c r="AK67" i="5"/>
  <c r="AK57" i="5" s="1"/>
  <c r="AK54" i="5" s="1"/>
  <c r="X67" i="5"/>
  <c r="X57" i="5" s="1"/>
  <c r="X54" i="5" s="1"/>
  <c r="W67" i="5"/>
  <c r="W57" i="5" s="1"/>
  <c r="W54" i="5" s="1"/>
  <c r="AM10" i="5"/>
  <c r="AI10" i="5"/>
  <c r="AP10" i="5"/>
  <c r="AI49" i="5"/>
  <c r="W10" i="5"/>
  <c r="AJ49" i="5"/>
  <c r="T10" i="5"/>
  <c r="AL10" i="5"/>
  <c r="AR18" i="5"/>
  <c r="AR10" i="5" s="1"/>
  <c r="AN49" i="5"/>
  <c r="AR49" i="5"/>
  <c r="AF18" i="5"/>
  <c r="AK49" i="5"/>
  <c r="AL49" i="5"/>
  <c r="XB238" i="3"/>
  <c r="AK16" i="6" s="1"/>
  <c r="ACY238" i="3"/>
  <c r="AP16" i="6" s="1"/>
  <c r="RG238" i="3"/>
  <c r="AF16" i="6" s="1"/>
  <c r="S10" i="5"/>
  <c r="US238" i="3"/>
  <c r="QB238" i="3"/>
  <c r="YF238" i="3"/>
  <c r="AL16" i="6" s="1"/>
  <c r="AEC238" i="3"/>
  <c r="AQ16" i="6" s="1"/>
  <c r="SL238" i="3"/>
  <c r="AG16" i="6" s="1"/>
  <c r="ZK238" i="3"/>
  <c r="AM16" i="6" s="1"/>
  <c r="TN238" i="3"/>
  <c r="R10" i="5"/>
  <c r="ABT238" i="3"/>
  <c r="AO16" i="6" s="1"/>
  <c r="AAP238" i="3"/>
  <c r="VW238" i="3"/>
  <c r="AJ16" i="6" s="1"/>
  <c r="AA10" i="5"/>
  <c r="AE16" i="6"/>
  <c r="X16" i="6"/>
  <c r="AC16" i="6"/>
  <c r="AA16" i="6"/>
  <c r="W16" i="6"/>
  <c r="Z16" i="6"/>
  <c r="AB16" i="6"/>
  <c r="Y16" i="6"/>
  <c r="S16" i="6"/>
  <c r="U16" i="6"/>
  <c r="T16" i="6"/>
  <c r="V16" i="6"/>
  <c r="AJ77" i="5"/>
  <c r="V77" i="5"/>
  <c r="AL77" i="5"/>
  <c r="AQ77" i="5"/>
  <c r="T77" i="5"/>
  <c r="AD77" i="5"/>
  <c r="M227" i="3"/>
  <c r="AH77" i="5"/>
  <c r="AB77" i="5"/>
  <c r="AM77" i="5"/>
  <c r="M249" i="3"/>
  <c r="AA77" i="5"/>
  <c r="AE77" i="5"/>
  <c r="AP77" i="5"/>
  <c r="AN77" i="5"/>
  <c r="AC77" i="5"/>
  <c r="AG77" i="5"/>
  <c r="M261" i="3"/>
  <c r="R43" i="4" l="1"/>
  <c r="R12" i="4" s="1"/>
  <c r="Y71" i="4"/>
  <c r="S71" i="4"/>
  <c r="Z71" i="4"/>
  <c r="W71" i="4"/>
  <c r="X71" i="4"/>
  <c r="R105" i="5"/>
  <c r="M239" i="3"/>
  <c r="M2" i="3" s="1"/>
  <c r="AI51" i="4"/>
  <c r="AI71" i="4"/>
  <c r="AK51" i="4"/>
  <c r="AK71" i="4"/>
  <c r="AO51" i="4"/>
  <c r="AO71" i="4"/>
  <c r="AR51" i="4"/>
  <c r="AR71" i="4"/>
  <c r="R98" i="5"/>
  <c r="X96" i="5"/>
  <c r="X51" i="4"/>
  <c r="Y96" i="5"/>
  <c r="Y51" i="4"/>
  <c r="W96" i="5"/>
  <c r="W51" i="4"/>
  <c r="S96" i="5"/>
  <c r="S51" i="4"/>
  <c r="Z96" i="5"/>
  <c r="Z51" i="4"/>
  <c r="M18" i="5"/>
  <c r="M12" i="5"/>
  <c r="AH67" i="5"/>
  <c r="AH57" i="5" s="1"/>
  <c r="AH54" i="5" s="1"/>
  <c r="AA67" i="5"/>
  <c r="AA57" i="5" s="1"/>
  <c r="AA54" i="5" s="1"/>
  <c r="AJ67" i="5"/>
  <c r="AJ57" i="5" s="1"/>
  <c r="AJ54" i="5" s="1"/>
  <c r="AG67" i="5"/>
  <c r="AG57" i="5" s="1"/>
  <c r="AG54" i="5" s="1"/>
  <c r="AD67" i="5"/>
  <c r="AD57" i="5" s="1"/>
  <c r="AD54" i="5" s="1"/>
  <c r="AC67" i="5"/>
  <c r="AC57" i="5" s="1"/>
  <c r="AC54" i="5" s="1"/>
  <c r="T67" i="5"/>
  <c r="T57" i="5" s="1"/>
  <c r="T54" i="5" s="1"/>
  <c r="AN67" i="5"/>
  <c r="AN57" i="5" s="1"/>
  <c r="AN54" i="5" s="1"/>
  <c r="AQ67" i="5"/>
  <c r="AQ57" i="5" s="1"/>
  <c r="AQ54" i="5" s="1"/>
  <c r="AM67" i="5"/>
  <c r="AM57" i="5" s="1"/>
  <c r="AM54" i="5" s="1"/>
  <c r="U67" i="5"/>
  <c r="U57" i="5" s="1"/>
  <c r="U54" i="5" s="1"/>
  <c r="AP67" i="5"/>
  <c r="AP57" i="5" s="1"/>
  <c r="AP54" i="5" s="1"/>
  <c r="AL67" i="5"/>
  <c r="AL57" i="5" s="1"/>
  <c r="AL54" i="5" s="1"/>
  <c r="AE67" i="5"/>
  <c r="AE57" i="5" s="1"/>
  <c r="AE54" i="5" s="1"/>
  <c r="V67" i="5"/>
  <c r="V57" i="5" s="1"/>
  <c r="V54" i="5" s="1"/>
  <c r="AB67" i="5"/>
  <c r="AB57" i="5" s="1"/>
  <c r="AB54" i="5" s="1"/>
  <c r="AF10" i="5"/>
  <c r="AE47" i="5"/>
  <c r="AG47" i="5"/>
  <c r="AI47" i="5"/>
  <c r="AJ47" i="5"/>
  <c r="AK47" i="5"/>
  <c r="AD47" i="5"/>
  <c r="AH47" i="5"/>
  <c r="AN47" i="5"/>
  <c r="AL47" i="5"/>
  <c r="AF77" i="5"/>
  <c r="U71" i="4" l="1"/>
  <c r="V71" i="4"/>
  <c r="AA71" i="4"/>
  <c r="AQ71" i="4"/>
  <c r="AM71" i="4"/>
  <c r="T71" i="4"/>
  <c r="AC71" i="4"/>
  <c r="AB71" i="4"/>
  <c r="R108" i="5"/>
  <c r="Y98" i="5"/>
  <c r="Y105" i="5"/>
  <c r="Z98" i="5"/>
  <c r="Z105" i="5"/>
  <c r="S98" i="5"/>
  <c r="S105" i="5"/>
  <c r="W98" i="5"/>
  <c r="W105" i="5"/>
  <c r="X98" i="5"/>
  <c r="X105" i="5"/>
  <c r="R14" i="4"/>
  <c r="S10" i="4" s="1"/>
  <c r="AE51" i="4"/>
  <c r="AE71" i="4"/>
  <c r="AL51" i="4"/>
  <c r="AL71" i="4"/>
  <c r="AN51" i="4"/>
  <c r="AN71" i="4"/>
  <c r="AG51" i="4"/>
  <c r="AG71" i="4"/>
  <c r="AD51" i="4"/>
  <c r="AD71" i="4"/>
  <c r="AJ51" i="4"/>
  <c r="AJ71" i="4"/>
  <c r="AH51" i="4"/>
  <c r="AH71" i="4"/>
  <c r="AP51" i="4"/>
  <c r="AP71" i="4"/>
  <c r="AQ96" i="5"/>
  <c r="AQ51" i="4"/>
  <c r="U96" i="5"/>
  <c r="U51" i="4"/>
  <c r="AB96" i="5"/>
  <c r="AB51" i="4"/>
  <c r="AM96" i="5"/>
  <c r="AM51" i="4"/>
  <c r="V96" i="5"/>
  <c r="V51" i="4"/>
  <c r="AA96" i="5"/>
  <c r="AA51" i="4"/>
  <c r="T96" i="5"/>
  <c r="T51" i="4"/>
  <c r="AC96" i="5"/>
  <c r="AC51" i="4"/>
  <c r="AL96" i="5"/>
  <c r="AN96" i="5"/>
  <c r="AH96" i="5"/>
  <c r="AD96" i="5"/>
  <c r="AK96" i="5"/>
  <c r="AJ96" i="5"/>
  <c r="AI96" i="5"/>
  <c r="AG96" i="5"/>
  <c r="AE96" i="5"/>
  <c r="AF67" i="5"/>
  <c r="AF57" i="5" s="1"/>
  <c r="AF54" i="5" s="1"/>
  <c r="AR47" i="5"/>
  <c r="AP47" i="5"/>
  <c r="R27" i="6" l="1"/>
  <c r="R110" i="5"/>
  <c r="R23" i="6" s="1"/>
  <c r="S53" i="4"/>
  <c r="S43" i="4" s="1"/>
  <c r="S12" i="4" s="1"/>
  <c r="S14" i="4" s="1"/>
  <c r="T10" i="4" s="1"/>
  <c r="AF71" i="4"/>
  <c r="W108" i="5"/>
  <c r="S108" i="5"/>
  <c r="Z108" i="5"/>
  <c r="Y108" i="5"/>
  <c r="X108" i="5"/>
  <c r="AJ98" i="5"/>
  <c r="AJ105" i="5"/>
  <c r="AK98" i="5"/>
  <c r="AK105" i="5"/>
  <c r="V98" i="5"/>
  <c r="V105" i="5"/>
  <c r="AD98" i="5"/>
  <c r="AD105" i="5"/>
  <c r="AL98" i="5"/>
  <c r="AL105" i="5"/>
  <c r="AB98" i="5"/>
  <c r="AB105" i="5"/>
  <c r="AH98" i="5"/>
  <c r="AH105" i="5"/>
  <c r="AN98" i="5"/>
  <c r="AN105" i="5"/>
  <c r="AM98" i="5"/>
  <c r="AM105" i="5"/>
  <c r="AE98" i="5"/>
  <c r="AE105" i="5"/>
  <c r="AG98" i="5"/>
  <c r="AG105" i="5"/>
  <c r="AC98" i="5"/>
  <c r="AC105" i="5"/>
  <c r="T98" i="5"/>
  <c r="T105" i="5"/>
  <c r="U98" i="5"/>
  <c r="U105" i="5"/>
  <c r="AI98" i="5"/>
  <c r="AI105" i="5"/>
  <c r="AQ98" i="5"/>
  <c r="AQ105" i="5"/>
  <c r="AA98" i="5"/>
  <c r="AA105" i="5"/>
  <c r="AF96" i="5"/>
  <c r="AF51" i="4"/>
  <c r="AP96" i="5"/>
  <c r="AR96" i="5"/>
  <c r="AO47" i="5"/>
  <c r="R21" i="6" l="1"/>
  <c r="S27" i="6"/>
  <c r="X110" i="5"/>
  <c r="Y53" i="4"/>
  <c r="Y43" i="4" s="1"/>
  <c r="Y12" i="4" s="1"/>
  <c r="Y110" i="5"/>
  <c r="Z53" i="4"/>
  <c r="Z43" i="4" s="1"/>
  <c r="Z12" i="4" s="1"/>
  <c r="Z110" i="5"/>
  <c r="AA53" i="4"/>
  <c r="AA43" i="4" s="1"/>
  <c r="AA12" i="4" s="1"/>
  <c r="S110" i="5"/>
  <c r="S23" i="6" s="1"/>
  <c r="T53" i="4"/>
  <c r="W110" i="5"/>
  <c r="X53" i="4"/>
  <c r="X43" i="4" s="1"/>
  <c r="X12" i="4" s="1"/>
  <c r="AJ108" i="5"/>
  <c r="AK53" i="4" s="1"/>
  <c r="AK43" i="4" s="1"/>
  <c r="AK12" i="4" s="1"/>
  <c r="AL108" i="5"/>
  <c r="AC108" i="5"/>
  <c r="AA108" i="5"/>
  <c r="AQ108" i="5"/>
  <c r="AE108" i="5"/>
  <c r="AD108" i="5"/>
  <c r="AG108" i="5"/>
  <c r="AI108" i="5"/>
  <c r="AM108" i="5"/>
  <c r="V108" i="5"/>
  <c r="AH108" i="5"/>
  <c r="AB108" i="5"/>
  <c r="U108" i="5"/>
  <c r="AN108" i="5"/>
  <c r="AK108" i="5"/>
  <c r="T108" i="5"/>
  <c r="AF98" i="5"/>
  <c r="AF105" i="5"/>
  <c r="AR98" i="5"/>
  <c r="AR105" i="5"/>
  <c r="AP98" i="5"/>
  <c r="AP105" i="5"/>
  <c r="M47" i="5"/>
  <c r="M2" i="5" s="1"/>
  <c r="AO96" i="5"/>
  <c r="S21" i="6" l="1"/>
  <c r="T43" i="4"/>
  <c r="T12" i="4" s="1"/>
  <c r="T14" i="4" s="1"/>
  <c r="U10" i="4" s="1"/>
  <c r="T27" i="6"/>
  <c r="AH110" i="5"/>
  <c r="AI53" i="4"/>
  <c r="AI43" i="4" s="1"/>
  <c r="AI12" i="4" s="1"/>
  <c r="AG110" i="5"/>
  <c r="AH53" i="4"/>
  <c r="AH43" i="4" s="1"/>
  <c r="AH12" i="4" s="1"/>
  <c r="T110" i="5"/>
  <c r="T23" i="6" s="1"/>
  <c r="U53" i="4"/>
  <c r="U43" i="4" s="1"/>
  <c r="U12" i="4" s="1"/>
  <c r="AE110" i="5"/>
  <c r="AF53" i="4"/>
  <c r="AF43" i="4" s="1"/>
  <c r="AF12" i="4" s="1"/>
  <c r="AB110" i="5"/>
  <c r="AC53" i="4"/>
  <c r="AC43" i="4" s="1"/>
  <c r="AC12" i="4" s="1"/>
  <c r="AD110" i="5"/>
  <c r="AE53" i="4"/>
  <c r="AE43" i="4" s="1"/>
  <c r="AE12" i="4" s="1"/>
  <c r="V110" i="5"/>
  <c r="W53" i="4"/>
  <c r="W43" i="4" s="1"/>
  <c r="W12" i="4" s="1"/>
  <c r="AI110" i="5"/>
  <c r="AJ53" i="4"/>
  <c r="AJ43" i="4" s="1"/>
  <c r="AJ12" i="4" s="1"/>
  <c r="AQ110" i="5"/>
  <c r="AR53" i="4"/>
  <c r="AR43" i="4" s="1"/>
  <c r="AR12" i="4" s="1"/>
  <c r="AK110" i="5"/>
  <c r="AL53" i="4"/>
  <c r="AL43" i="4" s="1"/>
  <c r="AL12" i="4" s="1"/>
  <c r="AA110" i="5"/>
  <c r="AB53" i="4"/>
  <c r="AB43" i="4" s="1"/>
  <c r="AB12" i="4" s="1"/>
  <c r="AJ110" i="5"/>
  <c r="AM110" i="5"/>
  <c r="AN53" i="4"/>
  <c r="AN43" i="4" s="1"/>
  <c r="AN12" i="4" s="1"/>
  <c r="AC110" i="5"/>
  <c r="AD53" i="4"/>
  <c r="AD43" i="4" s="1"/>
  <c r="AD12" i="4" s="1"/>
  <c r="AN110" i="5"/>
  <c r="AO53" i="4"/>
  <c r="AO43" i="4" s="1"/>
  <c r="AO12" i="4" s="1"/>
  <c r="U110" i="5"/>
  <c r="V53" i="4"/>
  <c r="V43" i="4" s="1"/>
  <c r="V12" i="4" s="1"/>
  <c r="AL110" i="5"/>
  <c r="AM53" i="4"/>
  <c r="AM43" i="4" s="1"/>
  <c r="AM12" i="4" s="1"/>
  <c r="AR108" i="5"/>
  <c r="AR110" i="5" s="1"/>
  <c r="AF108" i="5"/>
  <c r="AP108" i="5"/>
  <c r="AO98" i="5"/>
  <c r="AO105" i="5"/>
  <c r="V27" i="6" l="1"/>
  <c r="U23" i="6"/>
  <c r="T21" i="6"/>
  <c r="Y27" i="6"/>
  <c r="AF27" i="6"/>
  <c r="AC27" i="6"/>
  <c r="X27" i="6"/>
  <c r="AB27" i="6"/>
  <c r="W27" i="6"/>
  <c r="AE27" i="6"/>
  <c r="U27" i="6"/>
  <c r="AD27" i="6"/>
  <c r="Z27" i="6"/>
  <c r="AA27" i="6"/>
  <c r="U14" i="4"/>
  <c r="V10" i="4" s="1"/>
  <c r="V14" i="4" s="1"/>
  <c r="W10" i="4" s="1"/>
  <c r="W14" i="4" s="1"/>
  <c r="AF110" i="5"/>
  <c r="AG53" i="4"/>
  <c r="AJ27" i="6" s="1"/>
  <c r="AP110" i="5"/>
  <c r="AQ53" i="4"/>
  <c r="AQ43" i="4" s="1"/>
  <c r="AQ12" i="4" s="1"/>
  <c r="AO108" i="5"/>
  <c r="AO27" i="6" s="1"/>
  <c r="AK27" i="6" l="1"/>
  <c r="AL27" i="6"/>
  <c r="AH27" i="6"/>
  <c r="AG27" i="6"/>
  <c r="V23" i="6"/>
  <c r="U21" i="6"/>
  <c r="AG43" i="4"/>
  <c r="AG12" i="4" s="1"/>
  <c r="AM27" i="6"/>
  <c r="AN27" i="6"/>
  <c r="AI27" i="6"/>
  <c r="AO110" i="5"/>
  <c r="AP53" i="4"/>
  <c r="X10" i="4"/>
  <c r="X14" i="4" s="1"/>
  <c r="AP43" i="4" l="1"/>
  <c r="AP12" i="4" s="1"/>
  <c r="AP27" i="6"/>
  <c r="W23" i="6"/>
  <c r="V21" i="6"/>
  <c r="AQ27" i="6"/>
  <c r="Y10" i="4"/>
  <c r="Y14" i="4" s="1"/>
  <c r="X23" i="6" l="1"/>
  <c r="W21" i="6"/>
  <c r="Z10" i="4"/>
  <c r="Z14" i="4" s="1"/>
  <c r="Y23" i="6" l="1"/>
  <c r="X21" i="6"/>
  <c r="AA10" i="4"/>
  <c r="AA14" i="4" s="1"/>
  <c r="Z23" i="6" l="1"/>
  <c r="Y21" i="6"/>
  <c r="AB10" i="4"/>
  <c r="AB14" i="4" s="1"/>
  <c r="AA23" i="6" l="1"/>
  <c r="Z21" i="6"/>
  <c r="AC10" i="4"/>
  <c r="AC14" i="4" s="1"/>
  <c r="AB23" i="6" l="1"/>
  <c r="AA21" i="6"/>
  <c r="AD10" i="4"/>
  <c r="AD14" i="4" s="1"/>
  <c r="AC23" i="6" l="1"/>
  <c r="AB21" i="6"/>
  <c r="AE10" i="4"/>
  <c r="AE14" i="4" s="1"/>
  <c r="AD23" i="6" l="1"/>
  <c r="AC21" i="6"/>
  <c r="AF10" i="4"/>
  <c r="AF14" i="4" s="1"/>
  <c r="AE23" i="6" l="1"/>
  <c r="AD21" i="6"/>
  <c r="AG10" i="4"/>
  <c r="AG14" i="4" s="1"/>
  <c r="AF23" i="6" l="1"/>
  <c r="AE21" i="6"/>
  <c r="AH10" i="4"/>
  <c r="AH14" i="4" s="1"/>
  <c r="AG23" i="6" l="1"/>
  <c r="AF21" i="6"/>
  <c r="AI10" i="4"/>
  <c r="AI14" i="4" s="1"/>
  <c r="AH23" i="6" l="1"/>
  <c r="AG21" i="6"/>
  <c r="AJ10" i="4"/>
  <c r="AJ14" i="4" s="1"/>
  <c r="AI23" i="6" l="1"/>
  <c r="AH21" i="6"/>
  <c r="AK10" i="4"/>
  <c r="AK14" i="4" s="1"/>
  <c r="AJ23" i="6" l="1"/>
  <c r="AI21" i="6"/>
  <c r="AL10" i="4"/>
  <c r="AL14" i="4" s="1"/>
  <c r="AK23" i="6" l="1"/>
  <c r="AJ21" i="6"/>
  <c r="AM10" i="4"/>
  <c r="AM14" i="4" s="1"/>
  <c r="AL23" i="6" l="1"/>
  <c r="AK21" i="6"/>
  <c r="AN10" i="4"/>
  <c r="AN14" i="4" s="1"/>
  <c r="AM23" i="6" l="1"/>
  <c r="AL21" i="6"/>
  <c r="AO10" i="4"/>
  <c r="AO14" i="4" s="1"/>
  <c r="AN23" i="6" l="1"/>
  <c r="AM21" i="6"/>
  <c r="AP10" i="4"/>
  <c r="AP14" i="4" s="1"/>
  <c r="AO23" i="6" l="1"/>
  <c r="AN21" i="6"/>
  <c r="AQ10" i="4"/>
  <c r="AQ14" i="4" s="1"/>
  <c r="AP23" i="6" l="1"/>
  <c r="AO21" i="6"/>
  <c r="AR10" i="4"/>
  <c r="AR14" i="4" s="1"/>
  <c r="R18" i="6"/>
  <c r="S67" i="4"/>
  <c r="S63" i="4" s="1"/>
  <c r="S58" i="4" s="1"/>
  <c r="R63" i="4"/>
  <c r="R58" i="4" s="1"/>
  <c r="R60" i="4" s="1"/>
  <c r="AQ23" i="6" l="1"/>
  <c r="AP21" i="6"/>
  <c r="T67" i="4"/>
  <c r="S56" i="4"/>
  <c r="S60" i="4" s="1"/>
  <c r="R14" i="6"/>
  <c r="R12" i="6" s="1"/>
  <c r="R10" i="6" s="1"/>
  <c r="T18" i="6"/>
  <c r="S18" i="6"/>
  <c r="AQ21" i="6" l="1"/>
  <c r="U67" i="4"/>
  <c r="T63" i="4"/>
  <c r="T58" i="4" s="1"/>
  <c r="S14" i="6"/>
  <c r="S12" i="6" s="1"/>
  <c r="S10" i="6" s="1"/>
  <c r="T56" i="4"/>
  <c r="T60" i="4" l="1"/>
  <c r="U63" i="4"/>
  <c r="U58" i="4" s="1"/>
  <c r="V67" i="4"/>
  <c r="W67" i="4" s="1"/>
  <c r="U18" i="6"/>
  <c r="V18" i="6"/>
  <c r="T14" i="6"/>
  <c r="T12" i="6" s="1"/>
  <c r="T10" i="6" s="1"/>
  <c r="U56" i="4"/>
  <c r="U60" i="4" l="1"/>
  <c r="V56" i="4" s="1"/>
  <c r="W63" i="4"/>
  <c r="W58" i="4" s="1"/>
  <c r="W18" i="6"/>
  <c r="X67" i="4"/>
  <c r="X63" i="4" s="1"/>
  <c r="X58" i="4" s="1"/>
  <c r="V63" i="4"/>
  <c r="V58" i="4" s="1"/>
  <c r="U14" i="6"/>
  <c r="U12" i="6" s="1"/>
  <c r="U10" i="6" s="1"/>
  <c r="X18" i="6" l="1"/>
  <c r="Y67" i="4"/>
  <c r="Z67" i="4" s="1"/>
  <c r="Z18" i="6" s="1"/>
  <c r="V60" i="4"/>
  <c r="W56" i="4" s="1"/>
  <c r="W60" i="4" s="1"/>
  <c r="V14" i="6"/>
  <c r="V12" i="6" s="1"/>
  <c r="V10" i="6" s="1"/>
  <c r="Y18" i="6" l="1"/>
  <c r="Y63" i="4"/>
  <c r="Y58" i="4" s="1"/>
  <c r="Z63" i="4"/>
  <c r="Z58" i="4" s="1"/>
  <c r="AA67" i="4"/>
  <c r="AA18" i="6" s="1"/>
  <c r="X56" i="4"/>
  <c r="X60" i="4" s="1"/>
  <c r="W14" i="6"/>
  <c r="W12" i="6" s="1"/>
  <c r="W10" i="6" s="1"/>
  <c r="AA63" i="4" l="1"/>
  <c r="AA58" i="4" s="1"/>
  <c r="AB67" i="4"/>
  <c r="Y56" i="4"/>
  <c r="Y60" i="4" s="1"/>
  <c r="X14" i="6"/>
  <c r="X12" i="6" s="1"/>
  <c r="X10" i="6" s="1"/>
  <c r="AC67" i="4" l="1"/>
  <c r="AB18" i="6"/>
  <c r="AB63" i="4"/>
  <c r="AB58" i="4" s="1"/>
  <c r="Z56" i="4"/>
  <c r="Z60" i="4" s="1"/>
  <c r="Y14" i="6"/>
  <c r="Y12" i="6" s="1"/>
  <c r="Y10" i="6" s="1"/>
  <c r="AC63" i="4" l="1"/>
  <c r="AC58" i="4" s="1"/>
  <c r="AD67" i="4"/>
  <c r="AC18" i="6"/>
  <c r="AA56" i="4"/>
  <c r="AA60" i="4" s="1"/>
  <c r="Z14" i="6"/>
  <c r="Z12" i="6" s="1"/>
  <c r="Z10" i="6" s="1"/>
  <c r="AD63" i="4" l="1"/>
  <c r="AD58" i="4" s="1"/>
  <c r="AD18" i="6"/>
  <c r="AE67" i="4"/>
  <c r="AA14" i="6"/>
  <c r="AA12" i="6" s="1"/>
  <c r="AA10" i="6" s="1"/>
  <c r="AB56" i="4"/>
  <c r="AB60" i="4" s="1"/>
  <c r="AF67" i="4" l="1"/>
  <c r="AE63" i="4"/>
  <c r="AE58" i="4" s="1"/>
  <c r="AE18" i="6"/>
  <c r="AC56" i="4"/>
  <c r="AC60" i="4" s="1"/>
  <c r="AB14" i="6"/>
  <c r="AB12" i="6" s="1"/>
  <c r="AB10" i="6" s="1"/>
  <c r="AF63" i="4" l="1"/>
  <c r="AF58" i="4" s="1"/>
  <c r="AG67" i="4"/>
  <c r="AF18" i="6"/>
  <c r="AD56" i="4"/>
  <c r="AD60" i="4" s="1"/>
  <c r="AC14" i="6"/>
  <c r="AC12" i="6" s="1"/>
  <c r="AC10" i="6" s="1"/>
  <c r="AG63" i="4" l="1"/>
  <c r="AG58" i="4" s="1"/>
  <c r="AH67" i="4"/>
  <c r="AG18" i="6"/>
  <c r="AE56" i="4"/>
  <c r="AE60" i="4" s="1"/>
  <c r="AD14" i="6"/>
  <c r="AD12" i="6" s="1"/>
  <c r="AD10" i="6" s="1"/>
  <c r="AI67" i="4" l="1"/>
  <c r="AH63" i="4"/>
  <c r="AH58" i="4" s="1"/>
  <c r="AH18" i="6"/>
  <c r="AF56" i="4"/>
  <c r="AF60" i="4" s="1"/>
  <c r="AE14" i="6"/>
  <c r="AE12" i="6" s="1"/>
  <c r="AE10" i="6" s="1"/>
  <c r="AJ67" i="4" l="1"/>
  <c r="AI63" i="4"/>
  <c r="AI58" i="4" s="1"/>
  <c r="AI18" i="6"/>
  <c r="AF14" i="6"/>
  <c r="AF12" i="6" s="1"/>
  <c r="AF10" i="6" s="1"/>
  <c r="AG56" i="4"/>
  <c r="AG60" i="4" s="1"/>
  <c r="AK67" i="4" l="1"/>
  <c r="AJ63" i="4"/>
  <c r="AJ58" i="4" s="1"/>
  <c r="AJ18" i="6"/>
  <c r="AH56" i="4"/>
  <c r="AH60" i="4" s="1"/>
  <c r="AG14" i="6"/>
  <c r="AG12" i="6" s="1"/>
  <c r="AG10" i="6" s="1"/>
  <c r="AL67" i="4" l="1"/>
  <c r="AK63" i="4"/>
  <c r="AK58" i="4" s="1"/>
  <c r="AK18" i="6"/>
  <c r="AH14" i="6"/>
  <c r="AH12" i="6" s="1"/>
  <c r="AH10" i="6" s="1"/>
  <c r="AI56" i="4"/>
  <c r="AI60" i="4" s="1"/>
  <c r="AM67" i="4" l="1"/>
  <c r="AL63" i="4"/>
  <c r="AL58" i="4" s="1"/>
  <c r="AL18" i="6"/>
  <c r="AJ56" i="4"/>
  <c r="AJ60" i="4" s="1"/>
  <c r="AI14" i="6"/>
  <c r="AI12" i="6" s="1"/>
  <c r="AI10" i="6" s="1"/>
  <c r="AN67" i="4" l="1"/>
  <c r="AM63" i="4"/>
  <c r="AM58" i="4" s="1"/>
  <c r="AM18" i="6"/>
  <c r="AK56" i="4"/>
  <c r="AK60" i="4" s="1"/>
  <c r="AJ14" i="6"/>
  <c r="AJ12" i="6" s="1"/>
  <c r="AJ10" i="6" s="1"/>
  <c r="AO67" i="4" l="1"/>
  <c r="AN63" i="4"/>
  <c r="AN58" i="4" s="1"/>
  <c r="AN18" i="6"/>
  <c r="AK14" i="6"/>
  <c r="AK12" i="6" s="1"/>
  <c r="AK10" i="6" s="1"/>
  <c r="AL56" i="4"/>
  <c r="AL60" i="4" s="1"/>
  <c r="AP67" i="4" l="1"/>
  <c r="AO63" i="4"/>
  <c r="AO58" i="4" s="1"/>
  <c r="AO18" i="6"/>
  <c r="AL14" i="6"/>
  <c r="AL12" i="6" s="1"/>
  <c r="AL10" i="6" s="1"/>
  <c r="AM56" i="4"/>
  <c r="AM60" i="4" s="1"/>
  <c r="AQ67" i="4" l="1"/>
  <c r="AP63" i="4"/>
  <c r="AP58" i="4" s="1"/>
  <c r="AP18" i="6"/>
  <c r="AM14" i="6"/>
  <c r="AM12" i="6" s="1"/>
  <c r="AM10" i="6" s="1"/>
  <c r="AN56" i="4"/>
  <c r="AN60" i="4" s="1"/>
  <c r="AR67" i="4" l="1"/>
  <c r="AQ63" i="4"/>
  <c r="AQ58" i="4" s="1"/>
  <c r="AQ18" i="6"/>
  <c r="AN14" i="6"/>
  <c r="AN12" i="6" s="1"/>
  <c r="AN10" i="6" s="1"/>
  <c r="AO56" i="4"/>
  <c r="AO60" i="4" s="1"/>
  <c r="AR63" i="4" l="1"/>
  <c r="AR58" i="4" s="1"/>
  <c r="AP56" i="4"/>
  <c r="AP60" i="4" s="1"/>
  <c r="AO14" i="6"/>
  <c r="AO12" i="6" s="1"/>
  <c r="AO10" i="6" s="1"/>
  <c r="AQ56" i="4" l="1"/>
  <c r="AQ60" i="4" s="1"/>
  <c r="AP14" i="6"/>
  <c r="AP12" i="6" s="1"/>
  <c r="AP10" i="6" s="1"/>
  <c r="AR56" i="4" l="1"/>
  <c r="AR60" i="4" s="1"/>
  <c r="AQ14" i="6"/>
  <c r="AQ12" i="6" s="1"/>
  <c r="AQ10" i="6" s="1"/>
  <c r="N10" i="6" l="1"/>
</calcChain>
</file>

<file path=xl/sharedStrings.xml><?xml version="1.0" encoding="utf-8"?>
<sst xmlns="http://schemas.openxmlformats.org/spreadsheetml/2006/main" count="404" uniqueCount="244">
  <si>
    <t>показатель</t>
  </si>
  <si>
    <t>продукт</t>
  </si>
  <si>
    <t>ед.изм.</t>
  </si>
  <si>
    <t>дата начала проекта</t>
  </si>
  <si>
    <t>дата</t>
  </si>
  <si>
    <t>дата из списка</t>
  </si>
  <si>
    <t>^</t>
  </si>
  <si>
    <t>оценка кол-ва потенц. клиентов</t>
  </si>
  <si>
    <t>чел</t>
  </si>
  <si>
    <t>%</t>
  </si>
  <si>
    <t>целевая доля собственного рынка</t>
  </si>
  <si>
    <t>кол-во собственных потенц. клиентов</t>
  </si>
  <si>
    <t>дни</t>
  </si>
  <si>
    <t>к-во заявок</t>
  </si>
  <si>
    <t>ср. период 1го обращ-ия за кредитом 1го п/клиента</t>
  </si>
  <si>
    <t>частота (сред. кол-во) заявок в день от 1го п/клиента</t>
  </si>
  <si>
    <t>в том числе доля продукта</t>
  </si>
  <si>
    <t>повторный заем</t>
  </si>
  <si>
    <t>экспресс заем</t>
  </si>
  <si>
    <t>коммуникация</t>
  </si>
  <si>
    <t>Ошибка!</t>
  </si>
  <si>
    <t>конверсия в договора</t>
  </si>
  <si>
    <t>количество заключенных договоров</t>
  </si>
  <si>
    <t>к-во дог</t>
  </si>
  <si>
    <t>количество заключенных договоров всего</t>
  </si>
  <si>
    <t>конверсия в договора итого</t>
  </si>
  <si>
    <t>средний срок кредита</t>
  </si>
  <si>
    <t>дневная ставка</t>
  </si>
  <si>
    <t>средний чек</t>
  </si>
  <si>
    <t>руб</t>
  </si>
  <si>
    <t>кол-во заявок в месяц</t>
  </si>
  <si>
    <t>кол-во заявок в день</t>
  </si>
  <si>
    <t>контроль</t>
  </si>
  <si>
    <t>доля безвозвратных займов</t>
  </si>
  <si>
    <t>доля просроченных возвратных займов</t>
  </si>
  <si>
    <t>доля займов возвращаемых в срок</t>
  </si>
  <si>
    <t>резервный фонд</t>
  </si>
  <si>
    <t>предоставление займов</t>
  </si>
  <si>
    <t>даты возвратов займов в срок</t>
  </si>
  <si>
    <t>CFOut</t>
  </si>
  <si>
    <t>займы в срок</t>
  </si>
  <si>
    <t>руб.</t>
  </si>
  <si>
    <t>CFIn</t>
  </si>
  <si>
    <t>непросроч. кред. портфель по займам в срок</t>
  </si>
  <si>
    <t>BS</t>
  </si>
  <si>
    <t>PL</t>
  </si>
  <si>
    <t>начисление процентов по займам в срок</t>
  </si>
  <si>
    <t>сбор осн. долга по займам в срок</t>
  </si>
  <si>
    <t>сбор процентов по займам в срок</t>
  </si>
  <si>
    <t>начисл. %-ты на конец периода по займам в срок</t>
  </si>
  <si>
    <t>расчет процентов по займам в срок</t>
  </si>
  <si>
    <t>непросроч. кред. портфель по просроч. займам</t>
  </si>
  <si>
    <t>сбор процентов по просроч. займам</t>
  </si>
  <si>
    <t>начисл. %-ты на конец периода по просроч. займам</t>
  </si>
  <si>
    <t>расчет процентов по просроч. займам за дог. срок</t>
  </si>
  <si>
    <t>даты перехода займов в просроч. займы</t>
  </si>
  <si>
    <t>формирование просроч. займов</t>
  </si>
  <si>
    <t>просроч. займы возвращаемые</t>
  </si>
  <si>
    <t>начисление %-тов по просроч. займам за дог. срок</t>
  </si>
  <si>
    <t>расчет %-ов по просроч. займам за срок просрочки</t>
  </si>
  <si>
    <t>средний срок просрочки</t>
  </si>
  <si>
    <t>даты возврата просроч. займов</t>
  </si>
  <si>
    <t>сбор просроченных займов</t>
  </si>
  <si>
    <t>просроч. кредитный портфель по просроч. займам</t>
  </si>
  <si>
    <t>начисл. %-тов по просроч. займам за срок просрочки</t>
  </si>
  <si>
    <t>ставка пени за просрочку</t>
  </si>
  <si>
    <t>%г</t>
  </si>
  <si>
    <t>расчет пени по просроч. займам за срок просрочки</t>
  </si>
  <si>
    <t>начисл. пени по просроч. займам за срок просрочки</t>
  </si>
  <si>
    <t>сбор пени по просроч. займам</t>
  </si>
  <si>
    <t>начисл. пени на конец периода по просроч. займам</t>
  </si>
  <si>
    <t>срок списания на убытки безвозвратных займов</t>
  </si>
  <si>
    <t>безвозвратные займы</t>
  </si>
  <si>
    <t>расчет процентов по безвозвр. займам за дог. срок</t>
  </si>
  <si>
    <t>даты перехода безвозвр. займов в просроч. займы</t>
  </si>
  <si>
    <t>формирование просрочки по безвозвр. займам</t>
  </si>
  <si>
    <t>непросроч. кред. портфель по безвозвр. займам</t>
  </si>
  <si>
    <t>начисление %-тов по безвозвр. займам за дог. срок</t>
  </si>
  <si>
    <t>расчет %-ов по безвозвр. займам за срок списания</t>
  </si>
  <si>
    <t>расчет %-ов по безвозвр. займам за срок просрочки</t>
  </si>
  <si>
    <t>даты списания безвозвр. займов</t>
  </si>
  <si>
    <t>списание безвозвр. займов</t>
  </si>
  <si>
    <t>просроч. кредитный портфель по безвозвр. займам</t>
  </si>
  <si>
    <t>начисл. %-тов по безвозвр. займам за срок просрочки</t>
  </si>
  <si>
    <t>списание процентов по безвозвр. займам</t>
  </si>
  <si>
    <t>начисл. %-ты на конец периода по безвозвр. займам</t>
  </si>
  <si>
    <t>начисл. пени по безвозвр. займам за срок просрочки</t>
  </si>
  <si>
    <t>начисл. пени на конец периода по безвозвр. займам</t>
  </si>
  <si>
    <t>выручка</t>
  </si>
  <si>
    <t>тыс.руб.</t>
  </si>
  <si>
    <t>проценты начисленные</t>
  </si>
  <si>
    <t>пени начисленные</t>
  </si>
  <si>
    <t>сбор основного долга</t>
  </si>
  <si>
    <t>сбор процентов</t>
  </si>
  <si>
    <t>сбор пени</t>
  </si>
  <si>
    <t>выдача займов</t>
  </si>
  <si>
    <t>остаток на начало периода</t>
  </si>
  <si>
    <t>АКТИВЫ</t>
  </si>
  <si>
    <t>ПАССИВЫ</t>
  </si>
  <si>
    <t>денежные средства</t>
  </si>
  <si>
    <t>кредитный портфель</t>
  </si>
  <si>
    <t>собственный капитал</t>
  </si>
  <si>
    <t>списания</t>
  </si>
  <si>
    <t>списание процентов</t>
  </si>
  <si>
    <t>списание займов</t>
  </si>
  <si>
    <t>списание пени</t>
  </si>
  <si>
    <t>списание пени по безвозвр. займам</t>
  </si>
  <si>
    <t>ЧИСТАЯ ВЫРУЧКА</t>
  </si>
  <si>
    <t>маркетинговые расходы на одну заявку</t>
  </si>
  <si>
    <t>расходы прямые</t>
  </si>
  <si>
    <t>расходы косвенные</t>
  </si>
  <si>
    <t>маркетинговые расходы</t>
  </si>
  <si>
    <t>НБКИ на одну заявку</t>
  </si>
  <si>
    <t>расходы на НБКИ</t>
  </si>
  <si>
    <t>доля безналичных сборов</t>
  </si>
  <si>
    <t>комиссия платных агентов по б/нал сборам</t>
  </si>
  <si>
    <t>расходы на комиссию по б/нал сборам</t>
  </si>
  <si>
    <t>доля безналичных выдач</t>
  </si>
  <si>
    <t>расходы на комиссию банков за выдачу</t>
  </si>
  <si>
    <t>комиссия банков за выдачу</t>
  </si>
  <si>
    <t>в том числе просроченные</t>
  </si>
  <si>
    <t>%-нт комиссии коллекторов</t>
  </si>
  <si>
    <t>расходы на коллекторов</t>
  </si>
  <si>
    <t>количество СМС на один договор</t>
  </si>
  <si>
    <t>к-во СМС</t>
  </si>
  <si>
    <t>стоимость одного СМС</t>
  </si>
  <si>
    <t>расходы на СМС</t>
  </si>
  <si>
    <t>расходы на связь</t>
  </si>
  <si>
    <t>кол-во сотрудников</t>
  </si>
  <si>
    <t>шт/ед</t>
  </si>
  <si>
    <t>средняя зарплата одного сотрудника</t>
  </si>
  <si>
    <t>ФОТ</t>
  </si>
  <si>
    <t>%-нт отчислений в соц. фонды</t>
  </si>
  <si>
    <t>отчисления в соц. фонды</t>
  </si>
  <si>
    <t>аренда</t>
  </si>
  <si>
    <t>банковские расходы</t>
  </si>
  <si>
    <t>интернет</t>
  </si>
  <si>
    <t>обслуживание ПО</t>
  </si>
  <si>
    <t>прочие расходы</t>
  </si>
  <si>
    <t>ОПЕРАЦИОННЫЕ РАСХОДЫ</t>
  </si>
  <si>
    <t>EBITDA (приб./уб. от собств операц. деят-ти)</t>
  </si>
  <si>
    <t>% EBITDA в чистой выручке</t>
  </si>
  <si>
    <t>финансовый поток по операц. деят-ти</t>
  </si>
  <si>
    <t>остаток на конец периода по операц. деят-ти</t>
  </si>
  <si>
    <t>поступления по операц. деят-ти всего</t>
  </si>
  <si>
    <t>выплаты по операц. деят-ти всего</t>
  </si>
  <si>
    <t>БАЛАНС наконец периода (А-П)</t>
  </si>
  <si>
    <t>ДС на начало периода</t>
  </si>
  <si>
    <t>инвестиционные вливания</t>
  </si>
  <si>
    <t>%-нты по привлеченным инвестициям</t>
  </si>
  <si>
    <t>финансовый поток по инвест. деят-ти</t>
  </si>
  <si>
    <t>остаток на конец периода с уч. инвест. деят-ти</t>
  </si>
  <si>
    <t>поступления по инвест. деят-ти всего</t>
  </si>
  <si>
    <t>возврат инвестиций</t>
  </si>
  <si>
    <t>оплата %-нтов по инвестиционным займам</t>
  </si>
  <si>
    <t>остаток на начало периода с уч. инвест. деят-ти</t>
  </si>
  <si>
    <t>обязательства (инвестиции)</t>
  </si>
  <si>
    <t>начисл. %-нтов по инвестзаймам за период</t>
  </si>
  <si>
    <t>ставка налога на прибыль</t>
  </si>
  <si>
    <t>налог на прибыль</t>
  </si>
  <si>
    <t>EBT (прибыль до налога на прибыль)</t>
  </si>
  <si>
    <t>формирование резервов</t>
  </si>
  <si>
    <t>выплаты по инвест. деят-ти всего</t>
  </si>
  <si>
    <t>поступления из резерва</t>
  </si>
  <si>
    <t>резерв</t>
  </si>
  <si>
    <t>Финмодель МФО</t>
  </si>
  <si>
    <t>Задание начальных условий</t>
  </si>
  <si>
    <t>ЯЧЕЙКИ для ВНЕСЕНИЯ ДАННЫХ</t>
  </si>
  <si>
    <t>чистая прибыль</t>
  </si>
  <si>
    <t>оплата налога на прибыль</t>
  </si>
  <si>
    <t>задолженность по налогу на прибыль</t>
  </si>
  <si>
    <t>в тыс.руб.</t>
  </si>
  <si>
    <t>на этой вкладке нет ячеек для ввода данных</t>
  </si>
  <si>
    <t>Отчет о движении денежных средств</t>
  </si>
  <si>
    <t>Баланс</t>
  </si>
  <si>
    <t>Ежедневные расчеты для увеличения точночти модели</t>
  </si>
  <si>
    <t>Коммуникационная структура модели</t>
  </si>
  <si>
    <t>на этой вкладке можно переименовать любой показатель,  находящийся в ячейке с пунктирными границами</t>
  </si>
  <si>
    <t>после переименования все вхождения в модели данного показателя будут автоматически переименованы</t>
  </si>
  <si>
    <t>средневзвешенная ставка инвестиций</t>
  </si>
  <si>
    <t>спец. заем</t>
  </si>
  <si>
    <t>прочие расходы-2</t>
  </si>
  <si>
    <t>+7(985)201-6607</t>
  </si>
  <si>
    <t>Отчет о финансовых результатах (P&amp;L)</t>
  </si>
  <si>
    <t>МЕТОДОЛОГИЯ</t>
  </si>
  <si>
    <t>вкладки</t>
  </si>
  <si>
    <t>ячейки</t>
  </si>
  <si>
    <t>описание</t>
  </si>
  <si>
    <t>*</t>
  </si>
  <si>
    <t>Ячейки для внесения исходных данных</t>
  </si>
  <si>
    <t>Ячейки для внесения исходных данных из выпадающего списка</t>
  </si>
  <si>
    <t>При внесении данных ячейка меняет свой цвет. Если необходимо поменять какие-либо из уже существующих данных, то ориентироваться необходимо на "красные звездочки" и пунктирные границы ячеек.</t>
  </si>
  <si>
    <t>условия</t>
  </si>
  <si>
    <t>Внесение вручную ключевых данных для финансовой модели (ФМ)</t>
  </si>
  <si>
    <t>начало периода</t>
  </si>
  <si>
    <t>L10</t>
  </si>
  <si>
    <t>В данной ячейке посредством выпадающего списка значений с ячеек E10-E30 вкладки "структура" необходимо выбрать месяц начала периода моделирования. Сам период моделирования составляет 27 месяцев с ежемесячной детализацией.</t>
  </si>
  <si>
    <t>L12</t>
  </si>
  <si>
    <t>Здесь пользователь вносит размер начальных средств МФО в тысячах рублей</t>
  </si>
  <si>
    <t>инвестиции</t>
  </si>
  <si>
    <t>стр14,18</t>
  </si>
  <si>
    <t>В строках 14 и 18 пользователю предлагается вручную внести размеры и график инвестирования, а также возврата инвестиций.</t>
  </si>
  <si>
    <t>%-нты по инвестициям</t>
  </si>
  <si>
    <t>стр20,22</t>
  </si>
  <si>
    <t>В строке 20 пользователь вносит вручную размер %% по инвестиционным займам - для займа каждого месяца предусмотрена возможность задания своего процента. В строке 22 рассчитывается средневзвешенная ставка по совокупному объему привлеченных инвестиций.</t>
  </si>
  <si>
    <t>емкость рынка</t>
  </si>
  <si>
    <t>стр24</t>
  </si>
  <si>
    <t>Здесь пользователю необходимо произвести оценку емкости рынка в количестве людей-потенциальных клиентов МФО в том районе, где предполагается ее разместить.</t>
  </si>
  <si>
    <t>собств.целевая доля рынка</t>
  </si>
  <si>
    <t>стр26,28</t>
  </si>
  <si>
    <t>В строке 26 задается целевой процент собственной доли рынка, после чего в строке 28 производится расчет оценки ежемесячного количества обращающихся клиентов МФО.</t>
  </si>
  <si>
    <t>частота обращений</t>
  </si>
  <si>
    <t>стр30,32,34</t>
  </si>
  <si>
    <t>В строках 30 и 32 оценивается среднее количество (частота) обращений за займом потенциальных клиентов в день. В строке 34 оценивается общее количество заявок на получение займов в месяц</t>
  </si>
  <si>
    <t>детализация по продуктам</t>
  </si>
  <si>
    <t>стр37-39</t>
  </si>
  <si>
    <t>В модели предполагается, что у МФО имеется три типа кредитных продуктов (модель позволяет увеличить их число), в соответствии с которыми необходимо в строках 37-39 задать распределение траффика потенциальных клиентов (людей обращающихся за микрозаймами).</t>
  </si>
  <si>
    <t>стр42-44</t>
  </si>
  <si>
    <t>Для целей оценки количества заключенных договоров на предоставление микрозаймов в строках 42-44 необходимо задать проценты конверсии траффика в заключенные договора для каждого из продуктов.</t>
  </si>
  <si>
    <t>количество займов</t>
  </si>
  <si>
    <t>стр46-50</t>
  </si>
  <si>
    <t>Путем перемножения траффика на конверсию получаем оценку количества заключаемых договоров на предоставление микрозаймов.</t>
  </si>
  <si>
    <t>характеристики кредитов</t>
  </si>
  <si>
    <t>стр55-65</t>
  </si>
  <si>
    <t>Здесь в разрезе продуктовых типов пользователь вручную (на основе маркетинговых исследований) проставляет ключевые характеристики среднестатистических микрозаймов: стр55-57 - средний срок в днях кредита; стр59-61 - среднесуточная ставка кредита; стр63-65 - средний размер тела кредита.</t>
  </si>
  <si>
    <t>резервы</t>
  </si>
  <si>
    <t>стр80-82</t>
  </si>
  <si>
    <t>Здесь пользователь оценивает и вносит размер резервов для покрытия невозвратной части кредитов.</t>
  </si>
  <si>
    <t>просрочки и списания</t>
  </si>
  <si>
    <t>стр85-93</t>
  </si>
  <si>
    <t>Вносятся прочие характеристики по просрочкам и списаниям на убытки.</t>
  </si>
  <si>
    <t>операционные расходы</t>
  </si>
  <si>
    <t>стр96-126</t>
  </si>
  <si>
    <t>Здесь вносятся пользователем вся необходимая информация по операционным расходам содержания процессов МФО, ставка налога на прибыль вносится в ячейке L126.</t>
  </si>
  <si>
    <t>PL,CF,BS</t>
  </si>
  <si>
    <t>Формирование отчетности финмодели (P&amp;L, Cash Flow, Balance)</t>
  </si>
  <si>
    <t>Путем применения классических формул производится рассчет всех ключевых показателей трех основных форм финансовой отчетности.</t>
  </si>
  <si>
    <t>ежедн</t>
  </si>
  <si>
    <t>Здесь производятся все расчеты модели в ежедневной детализации.</t>
  </si>
  <si>
    <t>структура</t>
  </si>
  <si>
    <t>Здесь задаются все выпадающие списки и справочники</t>
  </si>
  <si>
    <t>Задание названий ключевых показателей финмодели</t>
  </si>
  <si>
    <r>
      <t xml:space="preserve">- в модели используется следующий принцип: каждый показатель, который появляется на тех или иных листах модели, оформляется там в виде прямой формулы, настроенной на соответствующую ячейку с наименованием этого показателя во вкладке </t>
    </r>
    <r>
      <rPr>
        <b/>
        <sz val="9"/>
        <color theme="1"/>
        <rFont val="Calibri"/>
        <family val="2"/>
        <charset val="204"/>
        <scheme val="minor"/>
      </rPr>
      <t>структура</t>
    </r>
    <r>
      <rPr>
        <sz val="9"/>
        <color theme="1"/>
        <rFont val="Calibri"/>
        <family val="2"/>
        <scheme val="minor"/>
      </rPr>
      <t>.</t>
    </r>
  </si>
  <si>
    <t>- если какое-либо из названий того или иного показателя не понравится пользователю, то последний может его изменить в этой вкладе и тогда везде в модели данный показатель автоматически сменит свое наименование.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</si>
</sst>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;@"/>
    <numFmt numFmtId="165" formatCode="0.0%"/>
    <numFmt numFmtId="166" formatCode="[$-419]mmmm\ yyyy;@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9" tint="-0.499984740745262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9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i/>
      <sz val="9"/>
      <color theme="1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9"/>
      <color theme="9" tint="-0.499984740745262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lightUp">
        <fgColor theme="1" tint="0.34998626667073579"/>
        <bgColor theme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20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</borders>
  <cellStyleXfs count="1">
    <xf numFmtId="0" fontId="0" fillId="0" borderId="0"/>
  </cellStyleXfs>
  <cellXfs count="185">
    <xf numFmtId="0" fontId="0" fillId="0" borderId="0" xfId="0"/>
    <xf numFmtId="0" fontId="2" fillId="0" borderId="0" xfId="0" applyFont="1"/>
    <xf numFmtId="0" fontId="3" fillId="0" borderId="0" xfId="0" applyFont="1"/>
    <xf numFmtId="0" fontId="3" fillId="2" borderId="0" xfId="0" applyFont="1" applyFill="1"/>
    <xf numFmtId="0" fontId="3" fillId="2" borderId="1" xfId="0" applyFont="1" applyFill="1" applyBorder="1"/>
    <xf numFmtId="164" fontId="3" fillId="2" borderId="1" xfId="0" applyNumberFormat="1" applyFont="1" applyFill="1" applyBorder="1"/>
    <xf numFmtId="0" fontId="2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4" fillId="0" borderId="0" xfId="0" applyFont="1"/>
    <xf numFmtId="0" fontId="4" fillId="2" borderId="1" xfId="0" applyFont="1" applyFill="1" applyBorder="1"/>
    <xf numFmtId="0" fontId="6" fillId="2" borderId="2" xfId="0" applyFont="1" applyFill="1" applyBorder="1" applyAlignment="1">
      <alignment horizontal="center" vertical="center"/>
    </xf>
    <xf numFmtId="164" fontId="7" fillId="3" borderId="2" xfId="0" applyNumberFormat="1" applyFont="1" applyFill="1" applyBorder="1"/>
    <xf numFmtId="164" fontId="3" fillId="2" borderId="0" xfId="0" applyNumberFormat="1" applyFont="1" applyFill="1"/>
    <xf numFmtId="17" fontId="3" fillId="2" borderId="0" xfId="0" applyNumberFormat="1" applyFont="1" applyFill="1"/>
    <xf numFmtId="164" fontId="4" fillId="4" borderId="0" xfId="0" applyNumberFormat="1" applyFont="1" applyFill="1"/>
    <xf numFmtId="164" fontId="7" fillId="3" borderId="0" xfId="0" applyNumberFormat="1" applyFont="1" applyFill="1"/>
    <xf numFmtId="0" fontId="8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3" fontId="3" fillId="2" borderId="1" xfId="0" applyNumberFormat="1" applyFont="1" applyFill="1" applyBorder="1"/>
    <xf numFmtId="165" fontId="3" fillId="2" borderId="1" xfId="0" applyNumberFormat="1" applyFont="1" applyFill="1" applyBorder="1"/>
    <xf numFmtId="3" fontId="3" fillId="2" borderId="0" xfId="0" applyNumberFormat="1" applyFont="1" applyFill="1"/>
    <xf numFmtId="3" fontId="4" fillId="2" borderId="0" xfId="0" applyNumberFormat="1" applyFont="1" applyFill="1"/>
    <xf numFmtId="4" fontId="4" fillId="2" borderId="0" xfId="0" applyNumberFormat="1" applyFont="1" applyFill="1"/>
    <xf numFmtId="165" fontId="3" fillId="2" borderId="0" xfId="0" applyNumberFormat="1" applyFont="1" applyFill="1"/>
    <xf numFmtId="0" fontId="9" fillId="2" borderId="0" xfId="0" applyFont="1" applyFill="1"/>
    <xf numFmtId="0" fontId="9" fillId="5" borderId="0" xfId="0" applyFont="1" applyFill="1"/>
    <xf numFmtId="165" fontId="4" fillId="2" borderId="0" xfId="0" applyNumberFormat="1" applyFont="1" applyFill="1"/>
    <xf numFmtId="0" fontId="10" fillId="2" borderId="0" xfId="0" applyFont="1" applyFill="1" applyAlignment="1">
      <alignment horizontal="center" vertical="center"/>
    </xf>
    <xf numFmtId="0" fontId="11" fillId="2" borderId="0" xfId="0" applyFont="1" applyFill="1"/>
    <xf numFmtId="164" fontId="12" fillId="3" borderId="0" xfId="0" applyNumberFormat="1" applyFont="1" applyFill="1"/>
    <xf numFmtId="164" fontId="11" fillId="4" borderId="0" xfId="0" applyNumberFormat="1" applyFont="1" applyFill="1"/>
    <xf numFmtId="0" fontId="11" fillId="0" borderId="0" xfId="0" applyFont="1"/>
    <xf numFmtId="0" fontId="10" fillId="0" borderId="0" xfId="0" applyFont="1" applyAlignment="1">
      <alignment horizontal="center" vertical="center"/>
    </xf>
    <xf numFmtId="0" fontId="13" fillId="2" borderId="0" xfId="0" applyFont="1" applyFill="1"/>
    <xf numFmtId="0" fontId="14" fillId="2" borderId="0" xfId="0" applyFont="1" applyFill="1" applyAlignment="1">
      <alignment horizontal="center" vertical="center"/>
    </xf>
    <xf numFmtId="3" fontId="13" fillId="2" borderId="0" xfId="0" applyNumberFormat="1" applyFont="1" applyFill="1"/>
    <xf numFmtId="0" fontId="13" fillId="0" borderId="0" xfId="0" applyFont="1"/>
    <xf numFmtId="3" fontId="15" fillId="2" borderId="0" xfId="0" applyNumberFormat="1" applyFont="1" applyFill="1"/>
    <xf numFmtId="3" fontId="15" fillId="2" borderId="0" xfId="0" applyNumberFormat="1" applyFont="1" applyFill="1" applyAlignment="1">
      <alignment horizontal="center" vertical="center"/>
    </xf>
    <xf numFmtId="3" fontId="15" fillId="0" borderId="0" xfId="0" applyNumberFormat="1" applyFont="1"/>
    <xf numFmtId="3" fontId="10" fillId="2" borderId="0" xfId="0" applyNumberFormat="1" applyFont="1" applyFill="1" applyAlignment="1">
      <alignment horizontal="center" vertical="center"/>
    </xf>
    <xf numFmtId="3" fontId="3" fillId="0" borderId="0" xfId="0" applyNumberFormat="1" applyFont="1"/>
    <xf numFmtId="3" fontId="9" fillId="2" borderId="0" xfId="0" applyNumberFormat="1" applyFont="1" applyFill="1"/>
    <xf numFmtId="3" fontId="9" fillId="0" borderId="0" xfId="0" applyNumberFormat="1" applyFont="1"/>
    <xf numFmtId="3" fontId="8" fillId="2" borderId="0" xfId="0" applyNumberFormat="1" applyFont="1" applyFill="1" applyAlignment="1">
      <alignment horizontal="center" vertical="center"/>
    </xf>
    <xf numFmtId="3" fontId="4" fillId="0" borderId="0" xfId="0" applyNumberFormat="1" applyFont="1"/>
    <xf numFmtId="3" fontId="4" fillId="7" borderId="0" xfId="0" applyNumberFormat="1" applyFont="1" applyFill="1"/>
    <xf numFmtId="3" fontId="9" fillId="7" borderId="0" xfId="0" applyNumberFormat="1" applyFont="1" applyFill="1"/>
    <xf numFmtId="3" fontId="3" fillId="7" borderId="0" xfId="0" applyNumberFormat="1" applyFont="1" applyFill="1"/>
    <xf numFmtId="3" fontId="4" fillId="8" borderId="0" xfId="0" applyNumberFormat="1" applyFont="1" applyFill="1"/>
    <xf numFmtId="3" fontId="9" fillId="8" borderId="0" xfId="0" applyNumberFormat="1" applyFont="1" applyFill="1"/>
    <xf numFmtId="3" fontId="3" fillId="8" borderId="0" xfId="0" applyNumberFormat="1" applyFont="1" applyFill="1"/>
    <xf numFmtId="3" fontId="4" fillId="9" borderId="0" xfId="0" applyNumberFormat="1" applyFont="1" applyFill="1"/>
    <xf numFmtId="3" fontId="9" fillId="9" borderId="0" xfId="0" applyNumberFormat="1" applyFont="1" applyFill="1"/>
    <xf numFmtId="3" fontId="3" fillId="9" borderId="0" xfId="0" applyNumberFormat="1" applyFont="1" applyFill="1"/>
    <xf numFmtId="0" fontId="16" fillId="2" borderId="0" xfId="0" applyFont="1" applyFill="1"/>
    <xf numFmtId="0" fontId="17" fillId="2" borderId="0" xfId="0" applyFont="1" applyFill="1" applyAlignment="1">
      <alignment horizontal="center" vertical="center"/>
    </xf>
    <xf numFmtId="0" fontId="16" fillId="0" borderId="0" xfId="0" applyFont="1"/>
    <xf numFmtId="3" fontId="16" fillId="2" borderId="0" xfId="0" applyNumberFormat="1" applyFont="1" applyFill="1"/>
    <xf numFmtId="0" fontId="18" fillId="2" borderId="0" xfId="0" applyFont="1" applyFill="1"/>
    <xf numFmtId="0" fontId="18" fillId="0" borderId="0" xfId="0" applyFont="1"/>
    <xf numFmtId="0" fontId="1" fillId="2" borderId="0" xfId="0" applyFont="1" applyFill="1"/>
    <xf numFmtId="0" fontId="20" fillId="2" borderId="0" xfId="0" applyFont="1" applyFill="1" applyAlignment="1">
      <alignment horizontal="center" vertical="center"/>
    </xf>
    <xf numFmtId="3" fontId="1" fillId="2" borderId="0" xfId="0" applyNumberFormat="1" applyFont="1" applyFill="1"/>
    <xf numFmtId="0" fontId="1" fillId="0" borderId="0" xfId="0" applyFont="1"/>
    <xf numFmtId="0" fontId="21" fillId="2" borderId="0" xfId="0" applyFont="1" applyFill="1" applyAlignment="1">
      <alignment horizontal="center" vertical="center"/>
    </xf>
    <xf numFmtId="3" fontId="22" fillId="2" borderId="0" xfId="0" applyNumberFormat="1" applyFont="1" applyFill="1"/>
    <xf numFmtId="3" fontId="23" fillId="2" borderId="0" xfId="0" applyNumberFormat="1" applyFont="1" applyFill="1"/>
    <xf numFmtId="3" fontId="22" fillId="0" borderId="0" xfId="0" applyNumberFormat="1" applyFont="1"/>
    <xf numFmtId="3" fontId="21" fillId="2" borderId="0" xfId="0" applyNumberFormat="1" applyFont="1" applyFill="1"/>
    <xf numFmtId="0" fontId="18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3" fontId="23" fillId="2" borderId="3" xfId="0" applyNumberFormat="1" applyFont="1" applyFill="1" applyBorder="1"/>
    <xf numFmtId="3" fontId="18" fillId="2" borderId="3" xfId="0" applyNumberFormat="1" applyFont="1" applyFill="1" applyBorder="1"/>
    <xf numFmtId="0" fontId="3" fillId="2" borderId="4" xfId="0" applyFont="1" applyFill="1" applyBorder="1"/>
    <xf numFmtId="0" fontId="10" fillId="2" borderId="4" xfId="0" applyFont="1" applyFill="1" applyBorder="1" applyAlignment="1">
      <alignment horizontal="center" vertical="center"/>
    </xf>
    <xf numFmtId="3" fontId="22" fillId="2" borderId="4" xfId="0" applyNumberFormat="1" applyFont="1" applyFill="1" applyBorder="1"/>
    <xf numFmtId="0" fontId="18" fillId="2" borderId="5" xfId="0" applyFont="1" applyFill="1" applyBorder="1"/>
    <xf numFmtId="0" fontId="19" fillId="2" borderId="5" xfId="0" applyFont="1" applyFill="1" applyBorder="1" applyAlignment="1">
      <alignment horizontal="center" vertical="center"/>
    </xf>
    <xf numFmtId="3" fontId="23" fillId="2" borderId="5" xfId="0" applyNumberFormat="1" applyFont="1" applyFill="1" applyBorder="1"/>
    <xf numFmtId="3" fontId="18" fillId="2" borderId="5" xfId="0" applyNumberFormat="1" applyFont="1" applyFill="1" applyBorder="1"/>
    <xf numFmtId="0" fontId="3" fillId="2" borderId="6" xfId="0" applyFont="1" applyFill="1" applyBorder="1"/>
    <xf numFmtId="0" fontId="10" fillId="2" borderId="6" xfId="0" applyFont="1" applyFill="1" applyBorder="1" applyAlignment="1">
      <alignment horizontal="center" vertical="center"/>
    </xf>
    <xf numFmtId="3" fontId="22" fillId="2" borderId="6" xfId="0" applyNumberFormat="1" applyFont="1" applyFill="1" applyBorder="1"/>
    <xf numFmtId="3" fontId="4" fillId="2" borderId="1" xfId="0" applyNumberFormat="1" applyFont="1" applyFill="1" applyBorder="1"/>
    <xf numFmtId="3" fontId="4" fillId="2" borderId="0" xfId="0" applyNumberFormat="1" applyFont="1" applyFill="1" applyBorder="1"/>
    <xf numFmtId="165" fontId="4" fillId="2" borderId="1" xfId="0" applyNumberFormat="1" applyFont="1" applyFill="1" applyBorder="1"/>
    <xf numFmtId="165" fontId="13" fillId="2" borderId="1" xfId="0" applyNumberFormat="1" applyFont="1" applyFill="1" applyBorder="1"/>
    <xf numFmtId="0" fontId="24" fillId="2" borderId="0" xfId="0" applyFont="1" applyFill="1"/>
    <xf numFmtId="0" fontId="24" fillId="0" borderId="0" xfId="0" applyFont="1"/>
    <xf numFmtId="3" fontId="13" fillId="2" borderId="1" xfId="0" applyNumberFormat="1" applyFont="1" applyFill="1" applyBorder="1"/>
    <xf numFmtId="4" fontId="4" fillId="2" borderId="1" xfId="0" applyNumberFormat="1" applyFont="1" applyFill="1" applyBorder="1"/>
    <xf numFmtId="0" fontId="25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165" fontId="18" fillId="2" borderId="3" xfId="0" applyNumberFormat="1" applyFont="1" applyFill="1" applyBorder="1"/>
    <xf numFmtId="0" fontId="3" fillId="2" borderId="5" xfId="0" applyFont="1" applyFill="1" applyBorder="1"/>
    <xf numFmtId="0" fontId="10" fillId="2" borderId="5" xfId="0" applyFont="1" applyFill="1" applyBorder="1" applyAlignment="1">
      <alignment horizontal="center" vertical="center"/>
    </xf>
    <xf numFmtId="0" fontId="22" fillId="2" borderId="0" xfId="0" applyFont="1" applyFill="1"/>
    <xf numFmtId="0" fontId="23" fillId="2" borderId="0" xfId="0" applyFont="1" applyFill="1"/>
    <xf numFmtId="0" fontId="22" fillId="0" borderId="0" xfId="0" applyFont="1"/>
    <xf numFmtId="3" fontId="22" fillId="2" borderId="5" xfId="0" applyNumberFormat="1" applyFont="1" applyFill="1" applyBorder="1"/>
    <xf numFmtId="0" fontId="25" fillId="2" borderId="0" xfId="0" applyFont="1" applyFill="1"/>
    <xf numFmtId="0" fontId="26" fillId="2" borderId="0" xfId="0" applyFont="1" applyFill="1"/>
    <xf numFmtId="0" fontId="25" fillId="0" borderId="0" xfId="0" applyFont="1"/>
    <xf numFmtId="0" fontId="16" fillId="2" borderId="3" xfId="0" applyFont="1" applyFill="1" applyBorder="1"/>
    <xf numFmtId="0" fontId="17" fillId="2" borderId="3" xfId="0" applyFont="1" applyFill="1" applyBorder="1" applyAlignment="1">
      <alignment horizontal="center" vertical="center"/>
    </xf>
    <xf numFmtId="0" fontId="24" fillId="2" borderId="4" xfId="0" applyFont="1" applyFill="1" applyBorder="1"/>
    <xf numFmtId="0" fontId="24" fillId="2" borderId="4" xfId="0" applyFont="1" applyFill="1" applyBorder="1" applyAlignment="1">
      <alignment horizontal="center" vertical="center"/>
    </xf>
    <xf numFmtId="3" fontId="23" fillId="2" borderId="4" xfId="0" applyNumberFormat="1" applyFont="1" applyFill="1" applyBorder="1"/>
    <xf numFmtId="3" fontId="24" fillId="2" borderId="4" xfId="0" applyNumberFormat="1" applyFont="1" applyFill="1" applyBorder="1"/>
    <xf numFmtId="0" fontId="4" fillId="2" borderId="0" xfId="0" applyFont="1" applyFill="1" applyBorder="1"/>
    <xf numFmtId="0" fontId="26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3" fontId="23" fillId="2" borderId="0" xfId="0" applyNumberFormat="1" applyFont="1" applyFill="1" applyBorder="1"/>
    <xf numFmtId="0" fontId="24" fillId="2" borderId="0" xfId="0" applyFont="1" applyFill="1" applyBorder="1"/>
    <xf numFmtId="0" fontId="26" fillId="2" borderId="0" xfId="0" applyFont="1" applyFill="1" applyBorder="1"/>
    <xf numFmtId="0" fontId="24" fillId="2" borderId="0" xfId="0" applyFont="1" applyFill="1" applyBorder="1" applyAlignment="1">
      <alignment horizontal="center" vertical="center"/>
    </xf>
    <xf numFmtId="3" fontId="24" fillId="2" borderId="0" xfId="0" applyNumberFormat="1" applyFont="1" applyFill="1" applyBorder="1"/>
    <xf numFmtId="0" fontId="3" fillId="2" borderId="0" xfId="0" applyFont="1" applyFill="1" applyBorder="1"/>
    <xf numFmtId="0" fontId="25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3" fontId="22" fillId="2" borderId="0" xfId="0" applyNumberFormat="1" applyFont="1" applyFill="1" applyBorder="1"/>
    <xf numFmtId="3" fontId="3" fillId="2" borderId="0" xfId="0" applyNumberFormat="1" applyFont="1" applyFill="1" applyBorder="1"/>
    <xf numFmtId="0" fontId="11" fillId="2" borderId="3" xfId="0" applyFont="1" applyFill="1" applyBorder="1"/>
    <xf numFmtId="0" fontId="10" fillId="2" borderId="3" xfId="0" applyFont="1" applyFill="1" applyBorder="1" applyAlignment="1">
      <alignment horizontal="center" vertical="center"/>
    </xf>
    <xf numFmtId="0" fontId="10" fillId="2" borderId="3" xfId="0" applyFont="1" applyFill="1" applyBorder="1"/>
    <xf numFmtId="3" fontId="11" fillId="2" borderId="3" xfId="0" applyNumberFormat="1" applyFont="1" applyFill="1" applyBorder="1"/>
    <xf numFmtId="0" fontId="11" fillId="2" borderId="7" xfId="0" applyFont="1" applyFill="1" applyBorder="1"/>
    <xf numFmtId="0" fontId="10" fillId="2" borderId="7" xfId="0" applyFont="1" applyFill="1" applyBorder="1" applyAlignment="1">
      <alignment horizontal="center" vertical="center"/>
    </xf>
    <xf numFmtId="3" fontId="11" fillId="2" borderId="7" xfId="0" applyNumberFormat="1" applyFont="1" applyFill="1" applyBorder="1"/>
    <xf numFmtId="0" fontId="3" fillId="2" borderId="8" xfId="0" applyFont="1" applyFill="1" applyBorder="1"/>
    <xf numFmtId="0" fontId="10" fillId="2" borderId="8" xfId="0" applyFont="1" applyFill="1" applyBorder="1" applyAlignment="1">
      <alignment horizontal="center" vertical="center"/>
    </xf>
    <xf numFmtId="3" fontId="12" fillId="2" borderId="0" xfId="0" applyNumberFormat="1" applyFont="1" applyFill="1" applyAlignment="1">
      <alignment horizontal="center" vertical="center"/>
    </xf>
    <xf numFmtId="0" fontId="25" fillId="10" borderId="0" xfId="0" applyFont="1" applyFill="1" applyAlignment="1">
      <alignment horizontal="center" vertical="center"/>
    </xf>
    <xf numFmtId="0" fontId="3" fillId="10" borderId="0" xfId="0" applyFont="1" applyFill="1"/>
    <xf numFmtId="0" fontId="10" fillId="10" borderId="0" xfId="0" applyFont="1" applyFill="1" applyAlignment="1">
      <alignment horizontal="center" vertical="center"/>
    </xf>
    <xf numFmtId="3" fontId="22" fillId="10" borderId="0" xfId="0" applyNumberFormat="1" applyFont="1" applyFill="1"/>
    <xf numFmtId="0" fontId="4" fillId="6" borderId="0" xfId="0" applyFont="1" applyFill="1"/>
    <xf numFmtId="3" fontId="4" fillId="8" borderId="1" xfId="0" applyNumberFormat="1" applyFont="1" applyFill="1" applyBorder="1"/>
    <xf numFmtId="0" fontId="27" fillId="2" borderId="0" xfId="0" applyFont="1" applyFill="1"/>
    <xf numFmtId="0" fontId="21" fillId="2" borderId="0" xfId="0" applyFont="1" applyFill="1"/>
    <xf numFmtId="0" fontId="21" fillId="2" borderId="0" xfId="0" applyFont="1" applyFill="1" applyAlignment="1">
      <alignment horizontal="right"/>
    </xf>
    <xf numFmtId="0" fontId="28" fillId="2" borderId="0" xfId="0" quotePrefix="1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wrapText="1"/>
    </xf>
    <xf numFmtId="0" fontId="3" fillId="11" borderId="9" xfId="0" applyFont="1" applyFill="1" applyBorder="1"/>
    <xf numFmtId="0" fontId="3" fillId="11" borderId="10" xfId="0" applyFont="1" applyFill="1" applyBorder="1"/>
    <xf numFmtId="0" fontId="3" fillId="11" borderId="10" xfId="0" applyFont="1" applyFill="1" applyBorder="1" applyAlignment="1">
      <alignment horizontal="center" vertical="center"/>
    </xf>
    <xf numFmtId="0" fontId="3" fillId="11" borderId="10" xfId="0" applyFont="1" applyFill="1" applyBorder="1" applyAlignment="1">
      <alignment wrapText="1"/>
    </xf>
    <xf numFmtId="0" fontId="3" fillId="11" borderId="11" xfId="0" applyFont="1" applyFill="1" applyBorder="1"/>
    <xf numFmtId="0" fontId="3" fillId="11" borderId="12" xfId="0" applyFont="1" applyFill="1" applyBorder="1"/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wrapText="1"/>
    </xf>
    <xf numFmtId="0" fontId="3" fillId="11" borderId="13" xfId="0" applyFont="1" applyFill="1" applyBorder="1"/>
    <xf numFmtId="0" fontId="4" fillId="2" borderId="0" xfId="0" applyFont="1" applyFill="1" applyAlignment="1">
      <alignment horizontal="center" vertical="center"/>
    </xf>
    <xf numFmtId="0" fontId="4" fillId="11" borderId="1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11" borderId="13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wrapText="1"/>
    </xf>
    <xf numFmtId="0" fontId="11" fillId="2" borderId="1" xfId="0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wrapText="1"/>
    </xf>
    <xf numFmtId="166" fontId="3" fillId="2" borderId="2" xfId="0" applyNumberFormat="1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" fillId="2" borderId="15" xfId="0" applyFont="1" applyFill="1" applyBorder="1" applyAlignment="1">
      <alignment wrapText="1"/>
    </xf>
    <xf numFmtId="0" fontId="3" fillId="2" borderId="16" xfId="0" applyFont="1" applyFill="1" applyBorder="1" applyAlignment="1">
      <alignment wrapText="1"/>
    </xf>
    <xf numFmtId="0" fontId="7" fillId="13" borderId="0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wrapText="1"/>
    </xf>
    <xf numFmtId="0" fontId="3" fillId="2" borderId="15" xfId="0" quotePrefix="1" applyFont="1" applyFill="1" applyBorder="1" applyAlignment="1">
      <alignment wrapText="1"/>
    </xf>
    <xf numFmtId="0" fontId="3" fillId="2" borderId="17" xfId="0" quotePrefix="1" applyFont="1" applyFill="1" applyBorder="1" applyAlignment="1">
      <alignment wrapText="1"/>
    </xf>
    <xf numFmtId="0" fontId="7" fillId="14" borderId="0" xfId="0" applyFont="1" applyFill="1" applyBorder="1" applyAlignment="1">
      <alignment horizontal="center" vertical="center"/>
    </xf>
    <xf numFmtId="0" fontId="3" fillId="2" borderId="16" xfId="0" quotePrefix="1" applyFont="1" applyFill="1" applyBorder="1" applyAlignment="1">
      <alignment wrapText="1"/>
    </xf>
    <xf numFmtId="0" fontId="7" fillId="15" borderId="0" xfId="0" applyFont="1" applyFill="1" applyBorder="1" applyAlignment="1">
      <alignment horizontal="center" vertical="center"/>
    </xf>
    <xf numFmtId="0" fontId="7" fillId="16" borderId="0" xfId="0" applyFont="1" applyFill="1" applyBorder="1" applyAlignment="1">
      <alignment horizontal="center" vertical="center"/>
    </xf>
    <xf numFmtId="0" fontId="3" fillId="11" borderId="18" xfId="0" applyFont="1" applyFill="1" applyBorder="1"/>
    <xf numFmtId="0" fontId="3" fillId="11" borderId="14" xfId="0" applyFont="1" applyFill="1" applyBorder="1"/>
    <xf numFmtId="0" fontId="3" fillId="11" borderId="14" xfId="0" applyFont="1" applyFill="1" applyBorder="1" applyAlignment="1">
      <alignment horizontal="center" vertical="center"/>
    </xf>
    <xf numFmtId="0" fontId="3" fillId="11" borderId="14" xfId="0" applyFont="1" applyFill="1" applyBorder="1" applyAlignment="1">
      <alignment wrapText="1"/>
    </xf>
    <xf numFmtId="0" fontId="3" fillId="11" borderId="19" xfId="0" applyFont="1" applyFill="1" applyBorder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wrapText="1"/>
    </xf>
  </cellXfs>
  <cellStyles count="1">
    <cellStyle name="Обычный" xfId="0" builtinId="0"/>
  </cellStyles>
  <dxfs count="86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mikrofinansovoy_organizatsi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110067</xdr:colOff>
      <xdr:row>1</xdr:row>
      <xdr:rowOff>50800</xdr:rowOff>
    </xdr:from>
    <xdr:to>
      <xdr:col>13</xdr:col>
      <xdr:colOff>74667</xdr:colOff>
      <xdr:row>5</xdr:row>
      <xdr:rowOff>50853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600" y="2032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1888067</xdr:colOff>
      <xdr:row>0</xdr:row>
      <xdr:rowOff>84666</xdr:rowOff>
    </xdr:from>
    <xdr:to>
      <xdr:col>6</xdr:col>
      <xdr:colOff>457200</xdr:colOff>
      <xdr:row>4</xdr:row>
      <xdr:rowOff>92286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МФО MNGMNT.RU"/>
        </xdr:cNvPr>
        <xdr:cNvSpPr/>
      </xdr:nvSpPr>
      <xdr:spPr>
        <a:xfrm>
          <a:off x="2362200" y="84666"/>
          <a:ext cx="1320800" cy="6172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МФО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761998</xdr:colOff>
      <xdr:row>2</xdr:row>
      <xdr:rowOff>76200</xdr:rowOff>
    </xdr:from>
    <xdr:to>
      <xdr:col>11</xdr:col>
      <xdr:colOff>116998</xdr:colOff>
      <xdr:row>6</xdr:row>
      <xdr:rowOff>76253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65" y="381000"/>
          <a:ext cx="1844200" cy="6096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169333</xdr:colOff>
      <xdr:row>2</xdr:row>
      <xdr:rowOff>76200</xdr:rowOff>
    </xdr:from>
    <xdr:to>
      <xdr:col>8</xdr:col>
      <xdr:colOff>616533</xdr:colOff>
      <xdr:row>6</xdr:row>
      <xdr:rowOff>76253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4333" y="381000"/>
          <a:ext cx="1844200" cy="6096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507999</xdr:colOff>
      <xdr:row>1</xdr:row>
      <xdr:rowOff>127000</xdr:rowOff>
    </xdr:from>
    <xdr:to>
      <xdr:col>10</xdr:col>
      <xdr:colOff>125466</xdr:colOff>
      <xdr:row>5</xdr:row>
      <xdr:rowOff>127053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866" y="279400"/>
          <a:ext cx="1844200" cy="6096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118533</xdr:colOff>
      <xdr:row>2</xdr:row>
      <xdr:rowOff>59267</xdr:rowOff>
    </xdr:from>
    <xdr:to>
      <xdr:col>8</xdr:col>
      <xdr:colOff>565733</xdr:colOff>
      <xdr:row>6</xdr:row>
      <xdr:rowOff>59320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0066" y="364067"/>
          <a:ext cx="1844200" cy="6096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53"/>
  <sheetViews>
    <sheetView showGridLines="0" tabSelected="1" workbookViewId="0">
      <pane xSplit="11" ySplit="10" topLeftCell="L11" activePane="bottomRight" state="frozen"/>
      <selection pane="topRight" activeCell="L1" sqref="L1"/>
      <selection pane="bottomLeft" activeCell="A11" sqref="A11"/>
      <selection pane="bottomRight"/>
    </sheetView>
  </sheetViews>
  <sheetFormatPr defaultColWidth="9.109375" defaultRowHeight="12" x14ac:dyDescent="0.25"/>
  <cols>
    <col min="1" max="1" width="1.6640625" style="2" customWidth="1"/>
    <col min="2" max="2" width="0.88671875" style="2" customWidth="1"/>
    <col min="3" max="3" width="1.6640625" style="2" customWidth="1"/>
    <col min="4" max="6" width="2.6640625" style="2" customWidth="1"/>
    <col min="7" max="7" width="17.33203125" style="183" customWidth="1"/>
    <col min="8" max="8" width="2.6640625" style="2" customWidth="1"/>
    <col min="9" max="9" width="11.109375" style="183" bestFit="1" customWidth="1"/>
    <col min="10" max="10" width="1.6640625" style="2" customWidth="1"/>
    <col min="11" max="11" width="2.6640625" style="2" customWidth="1"/>
    <col min="12" max="12" width="1.6640625" style="2" customWidth="1"/>
    <col min="13" max="13" width="56.5546875" style="184" customWidth="1"/>
    <col min="14" max="16" width="1.6640625" style="2" customWidth="1"/>
    <col min="17" max="17" width="0.88671875" style="2" customWidth="1"/>
    <col min="18" max="18" width="1.6640625" style="2" customWidth="1"/>
    <col min="19" max="19" width="2.6640625" style="2" customWidth="1"/>
    <col min="20" max="16384" width="9.109375" style="2"/>
  </cols>
  <sheetData>
    <row r="1" spans="1:19" ht="8.1" customHeight="1" x14ac:dyDescent="0.25">
      <c r="A1" s="3"/>
      <c r="B1" s="3"/>
      <c r="C1" s="3"/>
      <c r="D1" s="3"/>
      <c r="E1" s="3"/>
      <c r="F1" s="3"/>
      <c r="G1" s="145"/>
      <c r="H1" s="3"/>
      <c r="I1" s="145"/>
      <c r="J1" s="3"/>
      <c r="K1" s="3"/>
      <c r="L1" s="3"/>
      <c r="M1" s="146"/>
      <c r="N1" s="3"/>
      <c r="O1" s="3"/>
      <c r="P1" s="3"/>
      <c r="Q1" s="3"/>
      <c r="R1" s="3"/>
      <c r="S1" s="3"/>
    </row>
    <row r="2" spans="1:19" ht="5.0999999999999996" customHeight="1" x14ac:dyDescent="0.25">
      <c r="A2" s="3"/>
      <c r="B2" s="147"/>
      <c r="C2" s="148"/>
      <c r="D2" s="148"/>
      <c r="E2" s="148"/>
      <c r="F2" s="148"/>
      <c r="G2" s="149"/>
      <c r="H2" s="148"/>
      <c r="I2" s="149"/>
      <c r="J2" s="148"/>
      <c r="K2" s="148"/>
      <c r="L2" s="148"/>
      <c r="M2" s="150"/>
      <c r="N2" s="148"/>
      <c r="O2" s="148"/>
      <c r="P2" s="148"/>
      <c r="Q2" s="151"/>
      <c r="R2" s="3"/>
      <c r="S2" s="3"/>
    </row>
    <row r="3" spans="1:19" ht="8.1" customHeight="1" x14ac:dyDescent="0.25">
      <c r="A3" s="3"/>
      <c r="B3" s="152"/>
      <c r="C3" s="120"/>
      <c r="D3" s="120"/>
      <c r="E3" s="120"/>
      <c r="F3" s="120"/>
      <c r="G3" s="153"/>
      <c r="H3" s="120"/>
      <c r="I3" s="153"/>
      <c r="J3" s="120"/>
      <c r="K3" s="120"/>
      <c r="L3" s="120"/>
      <c r="M3" s="154"/>
      <c r="N3" s="120"/>
      <c r="O3" s="120"/>
      <c r="P3" s="120"/>
      <c r="Q3" s="155"/>
      <c r="R3" s="3"/>
      <c r="S3" s="3"/>
    </row>
    <row r="4" spans="1:19" x14ac:dyDescent="0.25">
      <c r="A4" s="3"/>
      <c r="B4" s="152"/>
      <c r="C4" s="120"/>
      <c r="D4" s="120"/>
      <c r="E4" s="112" t="str">
        <f>условия!$C$3</f>
        <v>Финмодель МФО</v>
      </c>
      <c r="F4" s="120"/>
      <c r="G4" s="153"/>
      <c r="H4" s="120"/>
      <c r="I4" s="153"/>
      <c r="J4" s="120"/>
      <c r="K4" s="120"/>
      <c r="L4" s="120"/>
      <c r="M4" s="120"/>
      <c r="N4" s="120"/>
      <c r="O4" s="120"/>
      <c r="P4" s="120"/>
      <c r="Q4" s="155"/>
      <c r="R4" s="3"/>
      <c r="S4" s="3"/>
    </row>
    <row r="5" spans="1:19" x14ac:dyDescent="0.25">
      <c r="A5" s="3"/>
      <c r="B5" s="152"/>
      <c r="C5" s="120"/>
      <c r="D5" s="120"/>
      <c r="E5" s="112"/>
      <c r="F5" s="120"/>
      <c r="G5" s="153"/>
      <c r="H5" s="120"/>
      <c r="I5" s="153"/>
      <c r="J5" s="120"/>
      <c r="K5" s="120"/>
      <c r="L5" s="120"/>
      <c r="M5" s="120"/>
      <c r="N5" s="120"/>
      <c r="O5" s="120"/>
      <c r="P5" s="120"/>
      <c r="Q5" s="155"/>
      <c r="R5" s="3"/>
      <c r="S5" s="3"/>
    </row>
    <row r="6" spans="1:19" x14ac:dyDescent="0.25">
      <c r="A6" s="3"/>
      <c r="B6" s="152"/>
      <c r="C6" s="120"/>
      <c r="D6" s="120"/>
      <c r="E6" s="112" t="s">
        <v>184</v>
      </c>
      <c r="F6" s="120"/>
      <c r="G6" s="153"/>
      <c r="H6" s="120"/>
      <c r="I6" s="153"/>
      <c r="J6" s="120"/>
      <c r="K6" s="120"/>
      <c r="L6" s="120"/>
      <c r="M6" s="120"/>
      <c r="N6" s="120"/>
      <c r="O6" s="120"/>
      <c r="P6" s="120"/>
      <c r="Q6" s="155"/>
      <c r="R6" s="3"/>
      <c r="S6" s="3"/>
    </row>
    <row r="7" spans="1:19" x14ac:dyDescent="0.25">
      <c r="A7" s="3"/>
      <c r="B7" s="152"/>
      <c r="C7" s="120"/>
      <c r="D7" s="120"/>
      <c r="E7" s="120"/>
      <c r="F7" s="120"/>
      <c r="G7" s="153"/>
      <c r="H7" s="120"/>
      <c r="I7" s="153"/>
      <c r="J7" s="120"/>
      <c r="K7" s="120"/>
      <c r="L7" s="120"/>
      <c r="M7" s="154"/>
      <c r="N7" s="120"/>
      <c r="O7" s="120"/>
      <c r="P7" s="120"/>
      <c r="Q7" s="155"/>
      <c r="R7" s="3"/>
      <c r="S7" s="3"/>
    </row>
    <row r="8" spans="1:19" s="161" customFormat="1" x14ac:dyDescent="0.3">
      <c r="A8" s="156"/>
      <c r="B8" s="157"/>
      <c r="C8" s="158"/>
      <c r="D8" s="158"/>
      <c r="E8" s="158"/>
      <c r="F8" s="158"/>
      <c r="G8" s="158" t="s">
        <v>185</v>
      </c>
      <c r="H8" s="158"/>
      <c r="I8" s="158" t="s">
        <v>186</v>
      </c>
      <c r="J8" s="158"/>
      <c r="K8" s="158"/>
      <c r="L8" s="158"/>
      <c r="M8" s="159" t="s">
        <v>187</v>
      </c>
      <c r="N8" s="158"/>
      <c r="O8" s="158"/>
      <c r="P8" s="158"/>
      <c r="Q8" s="160"/>
      <c r="R8" s="156"/>
      <c r="S8" s="156"/>
    </row>
    <row r="9" spans="1:19" ht="3.9" customHeight="1" x14ac:dyDescent="0.25">
      <c r="A9" s="3"/>
      <c r="B9" s="152"/>
      <c r="C9" s="120"/>
      <c r="D9" s="120"/>
      <c r="E9" s="120"/>
      <c r="F9" s="120"/>
      <c r="G9" s="162"/>
      <c r="H9" s="120"/>
      <c r="I9" s="162"/>
      <c r="J9" s="120"/>
      <c r="K9" s="120"/>
      <c r="L9" s="120"/>
      <c r="M9" s="163"/>
      <c r="N9" s="120"/>
      <c r="O9" s="120"/>
      <c r="P9" s="120"/>
      <c r="Q9" s="155"/>
      <c r="R9" s="3"/>
      <c r="S9" s="3"/>
    </row>
    <row r="10" spans="1:19" ht="3.9" customHeight="1" x14ac:dyDescent="0.25">
      <c r="A10" s="3"/>
      <c r="B10" s="152"/>
      <c r="C10" s="120"/>
      <c r="D10" s="120"/>
      <c r="E10" s="120"/>
      <c r="F10" s="120"/>
      <c r="G10" s="153"/>
      <c r="H10" s="120"/>
      <c r="I10" s="153"/>
      <c r="J10" s="120"/>
      <c r="K10" s="120"/>
      <c r="L10" s="120"/>
      <c r="M10" s="154"/>
      <c r="N10" s="120"/>
      <c r="O10" s="120"/>
      <c r="P10" s="120"/>
      <c r="Q10" s="155"/>
      <c r="R10" s="3"/>
      <c r="S10" s="3"/>
    </row>
    <row r="11" spans="1:19" x14ac:dyDescent="0.25">
      <c r="A11" s="3"/>
      <c r="B11" s="152"/>
      <c r="C11" s="120"/>
      <c r="D11" s="120"/>
      <c r="E11" s="120"/>
      <c r="F11" s="120"/>
      <c r="G11" s="153"/>
      <c r="H11" s="120"/>
      <c r="I11" s="153"/>
      <c r="J11" s="120"/>
      <c r="K11" s="120"/>
      <c r="L11" s="120"/>
      <c r="M11" s="154"/>
      <c r="N11" s="120"/>
      <c r="O11" s="120"/>
      <c r="P11" s="120"/>
      <c r="Q11" s="155"/>
      <c r="R11" s="3"/>
      <c r="S11" s="3"/>
    </row>
    <row r="12" spans="1:19" x14ac:dyDescent="0.25">
      <c r="A12" s="3"/>
      <c r="B12" s="152"/>
      <c r="C12" s="120"/>
      <c r="D12" s="120"/>
      <c r="E12" s="120"/>
      <c r="F12" s="120"/>
      <c r="G12" s="153"/>
      <c r="H12" s="28" t="s">
        <v>188</v>
      </c>
      <c r="I12" s="164"/>
      <c r="J12" s="120"/>
      <c r="K12" s="120"/>
      <c r="L12" s="120"/>
      <c r="M12" s="165" t="s">
        <v>189</v>
      </c>
      <c r="N12" s="120"/>
      <c r="O12" s="120"/>
      <c r="P12" s="120"/>
      <c r="Q12" s="155"/>
      <c r="R12" s="3"/>
      <c r="S12" s="3"/>
    </row>
    <row r="13" spans="1:19" ht="3.9" customHeight="1" x14ac:dyDescent="0.25">
      <c r="A13" s="3"/>
      <c r="B13" s="152"/>
      <c r="C13" s="120"/>
      <c r="D13" s="120"/>
      <c r="E13" s="120"/>
      <c r="F13" s="120"/>
      <c r="G13" s="153"/>
      <c r="H13" s="120"/>
      <c r="I13" s="153"/>
      <c r="J13" s="120"/>
      <c r="K13" s="120"/>
      <c r="L13" s="120"/>
      <c r="M13" s="154"/>
      <c r="N13" s="120"/>
      <c r="O13" s="120"/>
      <c r="P13" s="120"/>
      <c r="Q13" s="155"/>
      <c r="R13" s="3"/>
      <c r="S13" s="3"/>
    </row>
    <row r="14" spans="1:19" x14ac:dyDescent="0.25">
      <c r="A14" s="3"/>
      <c r="B14" s="152"/>
      <c r="C14" s="120"/>
      <c r="D14" s="120"/>
      <c r="E14" s="120"/>
      <c r="F14" s="120"/>
      <c r="G14" s="153"/>
      <c r="H14" s="28" t="s">
        <v>188</v>
      </c>
      <c r="I14" s="166"/>
      <c r="J14" s="167" t="s">
        <v>6</v>
      </c>
      <c r="K14" s="120"/>
      <c r="L14" s="120"/>
      <c r="M14" s="165" t="s">
        <v>190</v>
      </c>
      <c r="N14" s="120"/>
      <c r="O14" s="120"/>
      <c r="P14" s="120"/>
      <c r="Q14" s="155"/>
      <c r="R14" s="3"/>
      <c r="S14" s="3"/>
    </row>
    <row r="15" spans="1:19" ht="36" x14ac:dyDescent="0.25">
      <c r="A15" s="3"/>
      <c r="B15" s="152"/>
      <c r="C15" s="120"/>
      <c r="D15" s="120"/>
      <c r="E15" s="120"/>
      <c r="F15" s="120"/>
      <c r="G15" s="153"/>
      <c r="H15" s="120"/>
      <c r="I15" s="153"/>
      <c r="J15" s="120"/>
      <c r="K15" s="120"/>
      <c r="L15" s="120"/>
      <c r="M15" s="168" t="s">
        <v>191</v>
      </c>
      <c r="N15" s="120"/>
      <c r="O15" s="120"/>
      <c r="P15" s="120"/>
      <c r="Q15" s="155"/>
      <c r="R15" s="3"/>
      <c r="S15" s="3"/>
    </row>
    <row r="16" spans="1:19" x14ac:dyDescent="0.25">
      <c r="A16" s="3"/>
      <c r="B16" s="152"/>
      <c r="C16" s="120"/>
      <c r="D16" s="120"/>
      <c r="E16" s="120"/>
      <c r="F16" s="120"/>
      <c r="G16" s="153"/>
      <c r="H16" s="120"/>
      <c r="I16" s="153"/>
      <c r="J16" s="120"/>
      <c r="K16" s="120"/>
      <c r="L16" s="120"/>
      <c r="M16" s="169"/>
      <c r="N16" s="120"/>
      <c r="O16" s="120"/>
      <c r="P16" s="120"/>
      <c r="Q16" s="155"/>
      <c r="R16" s="3"/>
      <c r="S16" s="3"/>
    </row>
    <row r="17" spans="1:19" x14ac:dyDescent="0.25">
      <c r="A17" s="3"/>
      <c r="B17" s="152"/>
      <c r="C17" s="120"/>
      <c r="D17" s="120"/>
      <c r="E17" s="120"/>
      <c r="F17" s="120"/>
      <c r="G17" s="170" t="s">
        <v>192</v>
      </c>
      <c r="H17" s="120"/>
      <c r="I17" s="153"/>
      <c r="J17" s="120"/>
      <c r="K17" s="120"/>
      <c r="L17" s="120"/>
      <c r="M17" s="171" t="s">
        <v>193</v>
      </c>
      <c r="N17" s="120"/>
      <c r="O17" s="120"/>
      <c r="P17" s="120"/>
      <c r="Q17" s="155"/>
      <c r="R17" s="3"/>
      <c r="S17" s="3"/>
    </row>
    <row r="18" spans="1:19" x14ac:dyDescent="0.25">
      <c r="A18" s="3"/>
      <c r="B18" s="152"/>
      <c r="C18" s="120"/>
      <c r="D18" s="120"/>
      <c r="E18" s="120"/>
      <c r="F18" s="120"/>
      <c r="G18" s="153"/>
      <c r="H18" s="120"/>
      <c r="I18" s="153"/>
      <c r="J18" s="120"/>
      <c r="K18" s="120"/>
      <c r="L18" s="120"/>
      <c r="M18" s="172"/>
      <c r="N18" s="120"/>
      <c r="O18" s="120"/>
      <c r="P18" s="120"/>
      <c r="Q18" s="155"/>
      <c r="R18" s="3"/>
      <c r="S18" s="3"/>
    </row>
    <row r="19" spans="1:19" ht="48" x14ac:dyDescent="0.25">
      <c r="A19" s="3"/>
      <c r="B19" s="152"/>
      <c r="C19" s="120"/>
      <c r="D19" s="120"/>
      <c r="E19" s="120"/>
      <c r="F19" s="120"/>
      <c r="G19" s="158" t="s">
        <v>194</v>
      </c>
      <c r="H19" s="112"/>
      <c r="I19" s="158" t="s">
        <v>195</v>
      </c>
      <c r="J19" s="120"/>
      <c r="K19" s="120"/>
      <c r="L19" s="120"/>
      <c r="M19" s="173" t="s">
        <v>196</v>
      </c>
      <c r="N19" s="120"/>
      <c r="O19" s="120"/>
      <c r="P19" s="120"/>
      <c r="Q19" s="155"/>
      <c r="R19" s="3"/>
      <c r="S19" s="3"/>
    </row>
    <row r="20" spans="1:19" ht="24" x14ac:dyDescent="0.25">
      <c r="A20" s="3"/>
      <c r="B20" s="152"/>
      <c r="C20" s="120"/>
      <c r="D20" s="120"/>
      <c r="E20" s="120"/>
      <c r="F20" s="120"/>
      <c r="G20" s="158" t="s">
        <v>147</v>
      </c>
      <c r="H20" s="112"/>
      <c r="I20" s="158" t="s">
        <v>197</v>
      </c>
      <c r="J20" s="120"/>
      <c r="K20" s="120"/>
      <c r="L20" s="120"/>
      <c r="M20" s="173" t="s">
        <v>198</v>
      </c>
      <c r="N20" s="120"/>
      <c r="O20" s="120"/>
      <c r="P20" s="120"/>
      <c r="Q20" s="155"/>
      <c r="R20" s="3"/>
      <c r="S20" s="3"/>
    </row>
    <row r="21" spans="1:19" ht="24" x14ac:dyDescent="0.25">
      <c r="A21" s="3"/>
      <c r="B21" s="152"/>
      <c r="C21" s="120"/>
      <c r="D21" s="120"/>
      <c r="E21" s="120"/>
      <c r="F21" s="120"/>
      <c r="G21" s="158" t="s">
        <v>199</v>
      </c>
      <c r="H21" s="112"/>
      <c r="I21" s="158" t="s">
        <v>200</v>
      </c>
      <c r="J21" s="120"/>
      <c r="K21" s="120"/>
      <c r="L21" s="120"/>
      <c r="M21" s="173" t="s">
        <v>201</v>
      </c>
      <c r="N21" s="120"/>
      <c r="O21" s="120"/>
      <c r="P21" s="120"/>
      <c r="Q21" s="155"/>
      <c r="R21" s="3"/>
      <c r="S21" s="3"/>
    </row>
    <row r="22" spans="1:19" ht="48" x14ac:dyDescent="0.25">
      <c r="A22" s="3"/>
      <c r="B22" s="152"/>
      <c r="C22" s="120"/>
      <c r="D22" s="120"/>
      <c r="E22" s="120"/>
      <c r="F22" s="120"/>
      <c r="G22" s="158" t="s">
        <v>202</v>
      </c>
      <c r="H22" s="112"/>
      <c r="I22" s="158" t="s">
        <v>203</v>
      </c>
      <c r="J22" s="120"/>
      <c r="K22" s="120"/>
      <c r="L22" s="120"/>
      <c r="M22" s="173" t="s">
        <v>204</v>
      </c>
      <c r="N22" s="120"/>
      <c r="O22" s="120"/>
      <c r="P22" s="120"/>
      <c r="Q22" s="155"/>
      <c r="R22" s="3"/>
      <c r="S22" s="3"/>
    </row>
    <row r="23" spans="1:19" ht="36" x14ac:dyDescent="0.25">
      <c r="A23" s="3"/>
      <c r="B23" s="152"/>
      <c r="C23" s="120"/>
      <c r="D23" s="120"/>
      <c r="E23" s="120"/>
      <c r="F23" s="120"/>
      <c r="G23" s="158" t="s">
        <v>205</v>
      </c>
      <c r="H23" s="112"/>
      <c r="I23" s="158" t="s">
        <v>206</v>
      </c>
      <c r="J23" s="120"/>
      <c r="K23" s="120"/>
      <c r="L23" s="120"/>
      <c r="M23" s="173" t="s">
        <v>207</v>
      </c>
      <c r="N23" s="120"/>
      <c r="O23" s="120"/>
      <c r="P23" s="120"/>
      <c r="Q23" s="155"/>
      <c r="R23" s="3"/>
      <c r="S23" s="3"/>
    </row>
    <row r="24" spans="1:19" ht="36" x14ac:dyDescent="0.25">
      <c r="A24" s="3"/>
      <c r="B24" s="152"/>
      <c r="C24" s="120"/>
      <c r="D24" s="120"/>
      <c r="E24" s="120"/>
      <c r="F24" s="120"/>
      <c r="G24" s="158" t="s">
        <v>208</v>
      </c>
      <c r="H24" s="112"/>
      <c r="I24" s="158" t="s">
        <v>209</v>
      </c>
      <c r="J24" s="120"/>
      <c r="K24" s="120"/>
      <c r="L24" s="120"/>
      <c r="M24" s="173" t="s">
        <v>210</v>
      </c>
      <c r="N24" s="120"/>
      <c r="O24" s="120"/>
      <c r="P24" s="120"/>
      <c r="Q24" s="155"/>
      <c r="R24" s="3"/>
      <c r="S24" s="3"/>
    </row>
    <row r="25" spans="1:19" ht="36" x14ac:dyDescent="0.25">
      <c r="A25" s="3"/>
      <c r="B25" s="152"/>
      <c r="C25" s="120"/>
      <c r="D25" s="120"/>
      <c r="E25" s="120"/>
      <c r="F25" s="120"/>
      <c r="G25" s="158" t="s">
        <v>211</v>
      </c>
      <c r="H25" s="112"/>
      <c r="I25" s="158" t="s">
        <v>212</v>
      </c>
      <c r="J25" s="120"/>
      <c r="K25" s="120"/>
      <c r="L25" s="120"/>
      <c r="M25" s="173" t="s">
        <v>213</v>
      </c>
      <c r="N25" s="120"/>
      <c r="O25" s="120"/>
      <c r="P25" s="120"/>
      <c r="Q25" s="155"/>
      <c r="R25" s="3"/>
      <c r="S25" s="3"/>
    </row>
    <row r="26" spans="1:19" ht="48" x14ac:dyDescent="0.25">
      <c r="A26" s="3"/>
      <c r="B26" s="152"/>
      <c r="C26" s="120"/>
      <c r="D26" s="120"/>
      <c r="E26" s="120"/>
      <c r="F26" s="120"/>
      <c r="G26" s="158" t="s">
        <v>214</v>
      </c>
      <c r="H26" s="112"/>
      <c r="I26" s="158" t="s">
        <v>215</v>
      </c>
      <c r="J26" s="120"/>
      <c r="K26" s="120"/>
      <c r="L26" s="120"/>
      <c r="M26" s="173" t="s">
        <v>216</v>
      </c>
      <c r="N26" s="120"/>
      <c r="O26" s="120"/>
      <c r="P26" s="120"/>
      <c r="Q26" s="155"/>
      <c r="R26" s="3"/>
      <c r="S26" s="3"/>
    </row>
    <row r="27" spans="1:19" ht="36" x14ac:dyDescent="0.25">
      <c r="A27" s="3"/>
      <c r="B27" s="152"/>
      <c r="C27" s="120"/>
      <c r="D27" s="120"/>
      <c r="E27" s="120"/>
      <c r="F27" s="120"/>
      <c r="G27" s="158" t="s">
        <v>21</v>
      </c>
      <c r="H27" s="112"/>
      <c r="I27" s="158" t="s">
        <v>217</v>
      </c>
      <c r="J27" s="120"/>
      <c r="K27" s="120"/>
      <c r="L27" s="120"/>
      <c r="M27" s="173" t="s">
        <v>218</v>
      </c>
      <c r="N27" s="120"/>
      <c r="O27" s="120"/>
      <c r="P27" s="120"/>
      <c r="Q27" s="155"/>
      <c r="R27" s="3"/>
      <c r="S27" s="3"/>
    </row>
    <row r="28" spans="1:19" ht="24" x14ac:dyDescent="0.25">
      <c r="A28" s="3"/>
      <c r="B28" s="152"/>
      <c r="C28" s="120"/>
      <c r="D28" s="120"/>
      <c r="E28" s="120"/>
      <c r="F28" s="120"/>
      <c r="G28" s="158" t="s">
        <v>219</v>
      </c>
      <c r="H28" s="112"/>
      <c r="I28" s="158" t="s">
        <v>220</v>
      </c>
      <c r="J28" s="120"/>
      <c r="K28" s="120"/>
      <c r="L28" s="120"/>
      <c r="M28" s="173" t="s">
        <v>221</v>
      </c>
      <c r="N28" s="120"/>
      <c r="O28" s="120"/>
      <c r="P28" s="120"/>
      <c r="Q28" s="155"/>
      <c r="R28" s="3"/>
      <c r="S28" s="3"/>
    </row>
    <row r="29" spans="1:19" ht="60" x14ac:dyDescent="0.25">
      <c r="A29" s="3"/>
      <c r="B29" s="152"/>
      <c r="C29" s="120"/>
      <c r="D29" s="120"/>
      <c r="E29" s="120"/>
      <c r="F29" s="120"/>
      <c r="G29" s="158" t="s">
        <v>222</v>
      </c>
      <c r="H29" s="112"/>
      <c r="I29" s="158" t="s">
        <v>223</v>
      </c>
      <c r="J29" s="120"/>
      <c r="K29" s="120"/>
      <c r="L29" s="120"/>
      <c r="M29" s="173" t="s">
        <v>224</v>
      </c>
      <c r="N29" s="120"/>
      <c r="O29" s="120"/>
      <c r="P29" s="120"/>
      <c r="Q29" s="155"/>
      <c r="R29" s="3"/>
      <c r="S29" s="3"/>
    </row>
    <row r="30" spans="1:19" ht="24" x14ac:dyDescent="0.25">
      <c r="A30" s="3"/>
      <c r="B30" s="152"/>
      <c r="C30" s="120"/>
      <c r="D30" s="120"/>
      <c r="E30" s="120"/>
      <c r="F30" s="120"/>
      <c r="G30" s="158" t="s">
        <v>225</v>
      </c>
      <c r="H30" s="112"/>
      <c r="I30" s="158" t="s">
        <v>226</v>
      </c>
      <c r="J30" s="120"/>
      <c r="K30" s="120"/>
      <c r="L30" s="120"/>
      <c r="M30" s="173" t="s">
        <v>227</v>
      </c>
      <c r="N30" s="120"/>
      <c r="O30" s="120"/>
      <c r="P30" s="120"/>
      <c r="Q30" s="155"/>
      <c r="R30" s="3"/>
      <c r="S30" s="3"/>
    </row>
    <row r="31" spans="1:19" x14ac:dyDescent="0.25">
      <c r="A31" s="3"/>
      <c r="B31" s="152"/>
      <c r="C31" s="120"/>
      <c r="D31" s="120"/>
      <c r="E31" s="120"/>
      <c r="F31" s="120"/>
      <c r="G31" s="158" t="s">
        <v>228</v>
      </c>
      <c r="H31" s="112"/>
      <c r="I31" s="158" t="s">
        <v>229</v>
      </c>
      <c r="J31" s="120"/>
      <c r="K31" s="120"/>
      <c r="L31" s="120"/>
      <c r="M31" s="173" t="s">
        <v>230</v>
      </c>
      <c r="N31" s="120"/>
      <c r="O31" s="120"/>
      <c r="P31" s="120"/>
      <c r="Q31" s="155"/>
      <c r="R31" s="3"/>
      <c r="S31" s="3"/>
    </row>
    <row r="32" spans="1:19" ht="36" x14ac:dyDescent="0.25">
      <c r="A32" s="3"/>
      <c r="B32" s="152"/>
      <c r="C32" s="120"/>
      <c r="D32" s="120"/>
      <c r="E32" s="120"/>
      <c r="F32" s="120"/>
      <c r="G32" s="158" t="s">
        <v>231</v>
      </c>
      <c r="H32" s="112"/>
      <c r="I32" s="158" t="s">
        <v>232</v>
      </c>
      <c r="J32" s="120"/>
      <c r="K32" s="120"/>
      <c r="L32" s="120"/>
      <c r="M32" s="173" t="s">
        <v>233</v>
      </c>
      <c r="N32" s="120"/>
      <c r="O32" s="120"/>
      <c r="P32" s="120"/>
      <c r="Q32" s="155"/>
      <c r="R32" s="3"/>
      <c r="S32" s="3"/>
    </row>
    <row r="33" spans="1:19" x14ac:dyDescent="0.25">
      <c r="A33" s="3"/>
      <c r="B33" s="152"/>
      <c r="C33" s="120"/>
      <c r="D33" s="120"/>
      <c r="E33" s="120"/>
      <c r="F33" s="120"/>
      <c r="G33" s="153"/>
      <c r="H33" s="120"/>
      <c r="I33" s="153"/>
      <c r="J33" s="120"/>
      <c r="K33" s="120"/>
      <c r="L33" s="120"/>
      <c r="M33" s="173"/>
      <c r="N33" s="120"/>
      <c r="O33" s="120"/>
      <c r="P33" s="120"/>
      <c r="Q33" s="155"/>
      <c r="R33" s="3"/>
      <c r="S33" s="3"/>
    </row>
    <row r="34" spans="1:19" x14ac:dyDescent="0.25">
      <c r="A34" s="3"/>
      <c r="B34" s="152"/>
      <c r="C34" s="120"/>
      <c r="D34" s="120"/>
      <c r="E34" s="120"/>
      <c r="F34" s="120"/>
      <c r="G34" s="153"/>
      <c r="H34" s="120"/>
      <c r="I34" s="153"/>
      <c r="J34" s="120"/>
      <c r="K34" s="120"/>
      <c r="L34" s="120"/>
      <c r="M34" s="154"/>
      <c r="N34" s="120"/>
      <c r="O34" s="120"/>
      <c r="P34" s="120"/>
      <c r="Q34" s="155"/>
      <c r="R34" s="3"/>
      <c r="S34" s="3"/>
    </row>
    <row r="35" spans="1:19" x14ac:dyDescent="0.25">
      <c r="A35" s="3"/>
      <c r="B35" s="152"/>
      <c r="C35" s="120"/>
      <c r="D35" s="120"/>
      <c r="E35" s="120"/>
      <c r="F35" s="120"/>
      <c r="G35" s="174" t="s">
        <v>234</v>
      </c>
      <c r="H35" s="120"/>
      <c r="I35" s="153"/>
      <c r="J35" s="120"/>
      <c r="K35" s="120"/>
      <c r="L35" s="120"/>
      <c r="M35" s="171" t="s">
        <v>235</v>
      </c>
      <c r="N35" s="120"/>
      <c r="O35" s="120"/>
      <c r="P35" s="120"/>
      <c r="Q35" s="155"/>
      <c r="R35" s="3"/>
      <c r="S35" s="3"/>
    </row>
    <row r="36" spans="1:19" ht="24" x14ac:dyDescent="0.25">
      <c r="A36" s="3"/>
      <c r="B36" s="152"/>
      <c r="C36" s="120"/>
      <c r="D36" s="120"/>
      <c r="E36" s="120"/>
      <c r="F36" s="120"/>
      <c r="G36" s="153"/>
      <c r="H36" s="120"/>
      <c r="I36" s="153"/>
      <c r="J36" s="120"/>
      <c r="K36" s="120"/>
      <c r="L36" s="120"/>
      <c r="M36" s="172" t="s">
        <v>236</v>
      </c>
      <c r="N36" s="120"/>
      <c r="O36" s="120"/>
      <c r="P36" s="120"/>
      <c r="Q36" s="155"/>
      <c r="R36" s="3"/>
      <c r="S36" s="3"/>
    </row>
    <row r="37" spans="1:19" x14ac:dyDescent="0.25">
      <c r="A37" s="3"/>
      <c r="B37" s="152"/>
      <c r="C37" s="120"/>
      <c r="D37" s="120"/>
      <c r="E37" s="120"/>
      <c r="F37" s="120"/>
      <c r="G37" s="153"/>
      <c r="H37" s="120"/>
      <c r="I37" s="153"/>
      <c r="J37" s="120"/>
      <c r="K37" s="120"/>
      <c r="L37" s="120"/>
      <c r="M37" s="173"/>
      <c r="N37" s="120"/>
      <c r="O37" s="120"/>
      <c r="P37" s="120"/>
      <c r="Q37" s="155"/>
      <c r="R37" s="3"/>
      <c r="S37" s="3"/>
    </row>
    <row r="38" spans="1:19" x14ac:dyDescent="0.25">
      <c r="A38" s="3"/>
      <c r="B38" s="152"/>
      <c r="C38" s="120"/>
      <c r="D38" s="120"/>
      <c r="E38" s="120"/>
      <c r="F38" s="120"/>
      <c r="G38" s="153"/>
      <c r="H38" s="120"/>
      <c r="I38" s="153"/>
      <c r="J38" s="120"/>
      <c r="K38" s="120"/>
      <c r="L38" s="120"/>
      <c r="M38" s="175"/>
      <c r="N38" s="120"/>
      <c r="O38" s="120"/>
      <c r="P38" s="120"/>
      <c r="Q38" s="155"/>
      <c r="R38" s="3"/>
      <c r="S38" s="3"/>
    </row>
    <row r="39" spans="1:19" x14ac:dyDescent="0.25">
      <c r="A39" s="3"/>
      <c r="B39" s="152"/>
      <c r="C39" s="120"/>
      <c r="D39" s="120"/>
      <c r="E39" s="120"/>
      <c r="F39" s="120"/>
      <c r="G39" s="176" t="s">
        <v>237</v>
      </c>
      <c r="H39" s="120"/>
      <c r="I39" s="153"/>
      <c r="J39" s="120"/>
      <c r="K39" s="120"/>
      <c r="L39" s="120"/>
      <c r="M39" s="171" t="s">
        <v>238</v>
      </c>
      <c r="N39" s="120"/>
      <c r="O39" s="120"/>
      <c r="P39" s="120"/>
      <c r="Q39" s="155"/>
      <c r="R39" s="3"/>
      <c r="S39" s="3"/>
    </row>
    <row r="40" spans="1:19" x14ac:dyDescent="0.25">
      <c r="A40" s="3"/>
      <c r="B40" s="152"/>
      <c r="C40" s="120"/>
      <c r="D40" s="120"/>
      <c r="E40" s="120"/>
      <c r="F40" s="120"/>
      <c r="G40" s="153"/>
      <c r="H40" s="120"/>
      <c r="I40" s="153"/>
      <c r="J40" s="120"/>
      <c r="K40" s="120"/>
      <c r="L40" s="120"/>
      <c r="M40" s="173"/>
      <c r="N40" s="120"/>
      <c r="O40" s="120"/>
      <c r="P40" s="120"/>
      <c r="Q40" s="155"/>
      <c r="R40" s="3"/>
      <c r="S40" s="3"/>
    </row>
    <row r="41" spans="1:19" x14ac:dyDescent="0.25">
      <c r="A41" s="3"/>
      <c r="B41" s="152"/>
      <c r="C41" s="120"/>
      <c r="D41" s="120"/>
      <c r="E41" s="120"/>
      <c r="F41" s="120"/>
      <c r="G41" s="153"/>
      <c r="H41" s="120"/>
      <c r="I41" s="153"/>
      <c r="J41" s="120"/>
      <c r="K41" s="120"/>
      <c r="L41" s="120"/>
      <c r="M41" s="154"/>
      <c r="N41" s="120"/>
      <c r="O41" s="120"/>
      <c r="P41" s="120"/>
      <c r="Q41" s="155"/>
      <c r="R41" s="3"/>
      <c r="S41" s="3"/>
    </row>
    <row r="42" spans="1:19" x14ac:dyDescent="0.25">
      <c r="A42" s="3"/>
      <c r="B42" s="152"/>
      <c r="C42" s="120"/>
      <c r="D42" s="120"/>
      <c r="E42" s="120"/>
      <c r="F42" s="120"/>
      <c r="G42" s="177" t="s">
        <v>239</v>
      </c>
      <c r="H42" s="120"/>
      <c r="I42" s="153"/>
      <c r="J42" s="120"/>
      <c r="K42" s="120"/>
      <c r="L42" s="120"/>
      <c r="M42" s="171" t="s">
        <v>240</v>
      </c>
      <c r="N42" s="120"/>
      <c r="O42" s="120"/>
      <c r="P42" s="120"/>
      <c r="Q42" s="155"/>
      <c r="R42" s="3"/>
      <c r="S42" s="3"/>
    </row>
    <row r="43" spans="1:19" x14ac:dyDescent="0.25">
      <c r="A43" s="3"/>
      <c r="B43" s="152"/>
      <c r="C43" s="120"/>
      <c r="D43" s="120"/>
      <c r="E43" s="120"/>
      <c r="F43" s="120"/>
      <c r="G43" s="153"/>
      <c r="H43" s="120"/>
      <c r="I43" s="153"/>
      <c r="J43" s="120"/>
      <c r="K43" s="120"/>
      <c r="L43" s="120"/>
      <c r="M43" s="171" t="s">
        <v>241</v>
      </c>
      <c r="N43" s="120"/>
      <c r="O43" s="120"/>
      <c r="P43" s="120"/>
      <c r="Q43" s="155"/>
      <c r="R43" s="3"/>
      <c r="S43" s="3"/>
    </row>
    <row r="44" spans="1:19" ht="48" x14ac:dyDescent="0.25">
      <c r="A44" s="3"/>
      <c r="B44" s="152"/>
      <c r="C44" s="120"/>
      <c r="D44" s="120"/>
      <c r="E44" s="120"/>
      <c r="F44" s="120"/>
      <c r="G44" s="153"/>
      <c r="H44" s="120"/>
      <c r="I44" s="153"/>
      <c r="J44" s="120"/>
      <c r="K44" s="120"/>
      <c r="L44" s="120"/>
      <c r="M44" s="172" t="s">
        <v>242</v>
      </c>
      <c r="N44" s="120"/>
      <c r="O44" s="120"/>
      <c r="P44" s="120"/>
      <c r="Q44" s="155"/>
      <c r="R44" s="3"/>
      <c r="S44" s="3"/>
    </row>
    <row r="45" spans="1:19" ht="48" x14ac:dyDescent="0.25">
      <c r="A45" s="3"/>
      <c r="B45" s="152"/>
      <c r="C45" s="120"/>
      <c r="D45" s="120"/>
      <c r="E45" s="120"/>
      <c r="F45" s="120"/>
      <c r="G45" s="153"/>
      <c r="H45" s="120"/>
      <c r="I45" s="153"/>
      <c r="J45" s="120"/>
      <c r="K45" s="120"/>
      <c r="L45" s="120"/>
      <c r="M45" s="173" t="s">
        <v>243</v>
      </c>
      <c r="N45" s="120"/>
      <c r="O45" s="120"/>
      <c r="P45" s="120"/>
      <c r="Q45" s="155"/>
      <c r="R45" s="3"/>
      <c r="S45" s="3"/>
    </row>
    <row r="46" spans="1:19" x14ac:dyDescent="0.25">
      <c r="A46" s="3"/>
      <c r="B46" s="152"/>
      <c r="C46" s="120"/>
      <c r="D46" s="120"/>
      <c r="E46" s="120"/>
      <c r="F46" s="120"/>
      <c r="G46" s="153"/>
      <c r="H46" s="120"/>
      <c r="I46" s="153"/>
      <c r="J46" s="120"/>
      <c r="K46" s="120"/>
      <c r="L46" s="120"/>
      <c r="M46" s="120"/>
      <c r="N46" s="120"/>
      <c r="O46" s="120"/>
      <c r="P46" s="120"/>
      <c r="Q46" s="155"/>
      <c r="R46" s="3"/>
      <c r="S46" s="3"/>
    </row>
    <row r="47" spans="1:19" x14ac:dyDescent="0.25">
      <c r="A47" s="3"/>
      <c r="B47" s="152"/>
      <c r="C47" s="120"/>
      <c r="D47" s="120"/>
      <c r="E47" s="120"/>
      <c r="F47" s="120"/>
      <c r="G47" s="153"/>
      <c r="H47" s="120"/>
      <c r="I47" s="153"/>
      <c r="J47" s="120"/>
      <c r="K47" s="120"/>
      <c r="L47" s="120"/>
      <c r="M47" s="120"/>
      <c r="N47" s="120"/>
      <c r="O47" s="120"/>
      <c r="P47" s="120"/>
      <c r="Q47" s="155"/>
      <c r="R47" s="3"/>
      <c r="S47" s="3"/>
    </row>
    <row r="48" spans="1:19" x14ac:dyDescent="0.25">
      <c r="A48" s="3"/>
      <c r="B48" s="152"/>
      <c r="C48" s="120"/>
      <c r="D48" s="120"/>
      <c r="E48" s="120"/>
      <c r="F48" s="120"/>
      <c r="G48" s="153"/>
      <c r="H48" s="120"/>
      <c r="I48" s="153"/>
      <c r="J48" s="120"/>
      <c r="K48" s="120"/>
      <c r="L48" s="120"/>
      <c r="M48" s="154"/>
      <c r="N48" s="120"/>
      <c r="O48" s="120"/>
      <c r="P48" s="120"/>
      <c r="Q48" s="155"/>
      <c r="R48" s="3"/>
      <c r="S48" s="3"/>
    </row>
    <row r="49" spans="1:19" ht="8.1" customHeight="1" x14ac:dyDescent="0.25">
      <c r="A49" s="3"/>
      <c r="B49" s="152"/>
      <c r="C49" s="120"/>
      <c r="D49" s="120"/>
      <c r="E49" s="120"/>
      <c r="F49" s="120"/>
      <c r="G49" s="153"/>
      <c r="H49" s="120"/>
      <c r="I49" s="153"/>
      <c r="J49" s="120"/>
      <c r="K49" s="120"/>
      <c r="L49" s="120"/>
      <c r="M49" s="154"/>
      <c r="N49" s="120"/>
      <c r="O49" s="120"/>
      <c r="P49" s="120"/>
      <c r="Q49" s="155"/>
      <c r="R49" s="3"/>
      <c r="S49" s="3"/>
    </row>
    <row r="50" spans="1:19" ht="5.0999999999999996" customHeight="1" x14ac:dyDescent="0.25">
      <c r="A50" s="3"/>
      <c r="B50" s="178"/>
      <c r="C50" s="179"/>
      <c r="D50" s="179"/>
      <c r="E50" s="179"/>
      <c r="F50" s="179"/>
      <c r="G50" s="180"/>
      <c r="H50" s="179"/>
      <c r="I50" s="180"/>
      <c r="J50" s="179"/>
      <c r="K50" s="179"/>
      <c r="L50" s="179"/>
      <c r="M50" s="181"/>
      <c r="N50" s="179"/>
      <c r="O50" s="179"/>
      <c r="P50" s="179"/>
      <c r="Q50" s="182"/>
      <c r="R50" s="3"/>
      <c r="S50" s="3"/>
    </row>
    <row r="51" spans="1:19" ht="8.1" customHeight="1" x14ac:dyDescent="0.25">
      <c r="A51" s="3"/>
      <c r="B51" s="3"/>
      <c r="C51" s="3"/>
      <c r="D51" s="3"/>
      <c r="E51" s="3"/>
      <c r="F51" s="3"/>
      <c r="G51" s="145"/>
      <c r="H51" s="3"/>
      <c r="I51" s="145"/>
      <c r="J51" s="3"/>
      <c r="K51" s="3"/>
      <c r="L51" s="3"/>
      <c r="M51" s="146"/>
      <c r="N51" s="3"/>
      <c r="O51" s="3"/>
      <c r="P51" s="3"/>
      <c r="Q51" s="3"/>
      <c r="R51" s="3"/>
      <c r="S51" s="3"/>
    </row>
    <row r="52" spans="1:19" x14ac:dyDescent="0.25">
      <c r="A52" s="3"/>
      <c r="B52" s="3"/>
      <c r="C52" s="3"/>
      <c r="D52" s="3"/>
      <c r="E52" s="3"/>
      <c r="F52" s="3"/>
      <c r="G52" s="145"/>
      <c r="H52" s="3"/>
      <c r="I52" s="145"/>
      <c r="J52" s="3"/>
      <c r="K52" s="3"/>
      <c r="L52" s="3"/>
      <c r="M52" s="146"/>
      <c r="N52" s="3"/>
      <c r="O52" s="3"/>
      <c r="P52" s="3"/>
      <c r="Q52" s="3"/>
      <c r="R52" s="3"/>
      <c r="S52" s="3"/>
    </row>
    <row r="53" spans="1:19" x14ac:dyDescent="0.25">
      <c r="A53" s="3"/>
      <c r="B53" s="3"/>
      <c r="C53" s="3"/>
      <c r="D53" s="3"/>
      <c r="E53" s="3"/>
      <c r="F53" s="3"/>
      <c r="G53" s="145"/>
      <c r="H53" s="3"/>
      <c r="I53" s="145"/>
      <c r="J53" s="3"/>
      <c r="K53" s="3"/>
      <c r="L53" s="3"/>
      <c r="M53" s="146"/>
      <c r="N53" s="3"/>
      <c r="O53" s="3"/>
      <c r="P53" s="3"/>
      <c r="Q53" s="3"/>
      <c r="R53" s="3"/>
      <c r="S53" s="3"/>
    </row>
  </sheetData>
  <conditionalFormatting sqref="I12">
    <cfRule type="containsBlanks" dxfId="1" priority="2">
      <formula>LEN(TRIM(I12))=0</formula>
    </cfRule>
  </conditionalFormatting>
  <conditionalFormatting sqref="I14">
    <cfRule type="containsBlanks" dxfId="0" priority="1">
      <formula>LEN(TRIM(I14))=0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T272"/>
  <sheetViews>
    <sheetView zoomScaleNormal="100" workbookViewId="0">
      <pane xSplit="14" ySplit="8" topLeftCell="O9" activePane="bottomRight" state="frozen"/>
      <selection pane="topRight" activeCell="O1" sqref="O1"/>
      <selection pane="bottomLeft" activeCell="A9" sqref="A9"/>
      <selection pane="bottomRight" activeCell="F13" sqref="F13"/>
    </sheetView>
  </sheetViews>
  <sheetFormatPr defaultColWidth="9.109375" defaultRowHeight="12" x14ac:dyDescent="0.25"/>
  <cols>
    <col min="1" max="4" width="1.6640625" style="2" customWidth="1"/>
    <col min="5" max="5" width="37.44140625" style="2" bestFit="1" customWidth="1"/>
    <col min="6" max="6" width="2.6640625" style="2" customWidth="1"/>
    <col min="7" max="7" width="14.88671875" style="2" bestFit="1" customWidth="1"/>
    <col min="8" max="8" width="2.6640625" style="2" customWidth="1"/>
    <col min="9" max="9" width="12.109375" style="2" bestFit="1" customWidth="1"/>
    <col min="10" max="10" width="1.6640625" style="2" customWidth="1"/>
    <col min="11" max="11" width="1.6640625" style="18" customWidth="1"/>
    <col min="12" max="12" width="9.109375" style="2"/>
    <col min="13" max="13" width="2.6640625" style="2" customWidth="1"/>
    <col min="14" max="14" width="3.109375" style="2" bestFit="1" customWidth="1"/>
    <col min="15" max="16" width="1.6640625" style="2" customWidth="1"/>
    <col min="17" max="17" width="2.6640625" style="18" customWidth="1"/>
    <col min="18" max="44" width="9.109375" style="2"/>
    <col min="45" max="46" width="2.6640625" style="2" customWidth="1"/>
    <col min="47" max="16384" width="9.109375" style="2"/>
  </cols>
  <sheetData>
    <row r="1" spans="1:46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17"/>
      <c r="L1" s="3"/>
      <c r="M1" s="3"/>
      <c r="N1" s="3"/>
      <c r="O1" s="3"/>
      <c r="P1" s="3"/>
      <c r="Q1" s="17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</row>
    <row r="2" spans="1:46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17"/>
      <c r="L2" s="3"/>
      <c r="M2" s="3"/>
      <c r="N2" s="3"/>
      <c r="O2" s="3"/>
      <c r="P2" s="3"/>
      <c r="Q2" s="17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</row>
    <row r="3" spans="1:46" x14ac:dyDescent="0.25">
      <c r="A3" s="3"/>
      <c r="B3" s="3"/>
      <c r="C3" s="7" t="s">
        <v>165</v>
      </c>
      <c r="D3" s="3"/>
      <c r="E3" s="3"/>
      <c r="F3" s="3"/>
      <c r="G3" s="3"/>
      <c r="H3" s="3"/>
      <c r="I3" s="3"/>
      <c r="J3" s="3"/>
      <c r="K3" s="17"/>
      <c r="L3" s="3"/>
      <c r="M3" s="3"/>
      <c r="N3" s="3"/>
      <c r="O3" s="3"/>
      <c r="P3" s="3"/>
      <c r="Q3" s="17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</row>
    <row r="4" spans="1:46" x14ac:dyDescent="0.25">
      <c r="A4" s="3"/>
      <c r="B4" s="3"/>
      <c r="C4" s="7" t="s">
        <v>166</v>
      </c>
      <c r="D4" s="3"/>
      <c r="E4" s="3"/>
      <c r="F4" s="3"/>
      <c r="G4" s="3"/>
      <c r="H4" s="3"/>
      <c r="I4" s="3"/>
      <c r="J4" s="3"/>
      <c r="K4" s="17"/>
      <c r="L4" s="3"/>
      <c r="M4" s="3"/>
      <c r="N4" s="3"/>
      <c r="O4" s="3"/>
      <c r="P4" s="3"/>
      <c r="Q4" s="17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</row>
    <row r="5" spans="1:46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17"/>
      <c r="L5" s="3"/>
      <c r="M5" s="3"/>
      <c r="N5" s="3"/>
      <c r="O5" s="3"/>
      <c r="P5" s="3"/>
      <c r="Q5" s="17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x14ac:dyDescent="0.25">
      <c r="A6" s="3"/>
      <c r="B6" s="3"/>
      <c r="C6" s="17"/>
      <c r="D6" s="17" t="str">
        <f>"*"</f>
        <v>*</v>
      </c>
      <c r="E6" s="140" t="s">
        <v>167</v>
      </c>
      <c r="F6" s="3"/>
      <c r="G6" s="3"/>
      <c r="H6" s="3"/>
      <c r="I6" s="3"/>
      <c r="J6" s="3"/>
      <c r="K6" s="17"/>
      <c r="L6" s="3"/>
      <c r="M6" s="3"/>
      <c r="N6" s="3"/>
      <c r="O6" s="3"/>
      <c r="P6" s="3"/>
      <c r="Q6" s="17"/>
      <c r="R6" s="14">
        <f>IF(R7="","",R7)</f>
        <v>44378</v>
      </c>
      <c r="S6" s="14">
        <f>IF(S7="","",S7)</f>
        <v>44409</v>
      </c>
      <c r="T6" s="14">
        <f t="shared" ref="T6:AR6" si="0">IF(T7="","",T7)</f>
        <v>44440</v>
      </c>
      <c r="U6" s="14">
        <f t="shared" si="0"/>
        <v>44470</v>
      </c>
      <c r="V6" s="14">
        <f t="shared" si="0"/>
        <v>44501</v>
      </c>
      <c r="W6" s="14">
        <f t="shared" si="0"/>
        <v>44531</v>
      </c>
      <c r="X6" s="14">
        <f t="shared" si="0"/>
        <v>44562</v>
      </c>
      <c r="Y6" s="14">
        <f t="shared" si="0"/>
        <v>44593</v>
      </c>
      <c r="Z6" s="14">
        <f t="shared" si="0"/>
        <v>44621</v>
      </c>
      <c r="AA6" s="14">
        <f t="shared" si="0"/>
        <v>44652</v>
      </c>
      <c r="AB6" s="14">
        <f t="shared" si="0"/>
        <v>44682</v>
      </c>
      <c r="AC6" s="14">
        <f t="shared" si="0"/>
        <v>44713</v>
      </c>
      <c r="AD6" s="14">
        <f t="shared" si="0"/>
        <v>44743</v>
      </c>
      <c r="AE6" s="14">
        <f t="shared" si="0"/>
        <v>44774</v>
      </c>
      <c r="AF6" s="14">
        <f t="shared" si="0"/>
        <v>44805</v>
      </c>
      <c r="AG6" s="14">
        <f t="shared" si="0"/>
        <v>44835</v>
      </c>
      <c r="AH6" s="14">
        <f t="shared" si="0"/>
        <v>44866</v>
      </c>
      <c r="AI6" s="14">
        <f t="shared" si="0"/>
        <v>44896</v>
      </c>
      <c r="AJ6" s="14">
        <f t="shared" si="0"/>
        <v>44927</v>
      </c>
      <c r="AK6" s="14">
        <f t="shared" si="0"/>
        <v>44958</v>
      </c>
      <c r="AL6" s="14">
        <f t="shared" si="0"/>
        <v>44986</v>
      </c>
      <c r="AM6" s="14">
        <f t="shared" si="0"/>
        <v>45017</v>
      </c>
      <c r="AN6" s="14">
        <f t="shared" si="0"/>
        <v>45047</v>
      </c>
      <c r="AO6" s="14">
        <f t="shared" si="0"/>
        <v>45078</v>
      </c>
      <c r="AP6" s="14">
        <f t="shared" si="0"/>
        <v>45108</v>
      </c>
      <c r="AQ6" s="14">
        <f t="shared" si="0"/>
        <v>45139</v>
      </c>
      <c r="AR6" s="14">
        <f t="shared" si="0"/>
        <v>45170</v>
      </c>
      <c r="AS6" s="3"/>
      <c r="AT6" s="3"/>
    </row>
    <row r="7" spans="1:46" s="9" customForma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17"/>
      <c r="L7" s="144" t="s">
        <v>182</v>
      </c>
      <c r="M7" s="7"/>
      <c r="N7" s="7"/>
      <c r="O7" s="7"/>
      <c r="P7" s="7"/>
      <c r="Q7" s="17"/>
      <c r="R7" s="16">
        <f>IF($L$10="","",$L$10)</f>
        <v>44378</v>
      </c>
      <c r="S7" s="15">
        <f>IF(R8="","",R8+1)</f>
        <v>44409</v>
      </c>
      <c r="T7" s="15">
        <f t="shared" ref="T7:AR7" si="1">IF(S8="","",S8+1)</f>
        <v>44440</v>
      </c>
      <c r="U7" s="15">
        <f t="shared" si="1"/>
        <v>44470</v>
      </c>
      <c r="V7" s="15">
        <f t="shared" si="1"/>
        <v>44501</v>
      </c>
      <c r="W7" s="15">
        <f t="shared" si="1"/>
        <v>44531</v>
      </c>
      <c r="X7" s="15">
        <f t="shared" si="1"/>
        <v>44562</v>
      </c>
      <c r="Y7" s="15">
        <f t="shared" si="1"/>
        <v>44593</v>
      </c>
      <c r="Z7" s="15">
        <f t="shared" si="1"/>
        <v>44621</v>
      </c>
      <c r="AA7" s="15">
        <f t="shared" si="1"/>
        <v>44652</v>
      </c>
      <c r="AB7" s="15">
        <f t="shared" si="1"/>
        <v>44682</v>
      </c>
      <c r="AC7" s="15">
        <f t="shared" si="1"/>
        <v>44713</v>
      </c>
      <c r="AD7" s="15">
        <f t="shared" si="1"/>
        <v>44743</v>
      </c>
      <c r="AE7" s="15">
        <f t="shared" si="1"/>
        <v>44774</v>
      </c>
      <c r="AF7" s="15">
        <f t="shared" si="1"/>
        <v>44805</v>
      </c>
      <c r="AG7" s="15">
        <f t="shared" si="1"/>
        <v>44835</v>
      </c>
      <c r="AH7" s="15">
        <f t="shared" si="1"/>
        <v>44866</v>
      </c>
      <c r="AI7" s="15">
        <f t="shared" si="1"/>
        <v>44896</v>
      </c>
      <c r="AJ7" s="15">
        <f t="shared" si="1"/>
        <v>44927</v>
      </c>
      <c r="AK7" s="15">
        <f t="shared" si="1"/>
        <v>44958</v>
      </c>
      <c r="AL7" s="15">
        <f t="shared" si="1"/>
        <v>44986</v>
      </c>
      <c r="AM7" s="15">
        <f t="shared" si="1"/>
        <v>45017</v>
      </c>
      <c r="AN7" s="15">
        <f t="shared" si="1"/>
        <v>45047</v>
      </c>
      <c r="AO7" s="15">
        <f t="shared" si="1"/>
        <v>45078</v>
      </c>
      <c r="AP7" s="15">
        <f t="shared" si="1"/>
        <v>45108</v>
      </c>
      <c r="AQ7" s="15">
        <f t="shared" si="1"/>
        <v>45139</v>
      </c>
      <c r="AR7" s="15">
        <f t="shared" si="1"/>
        <v>45170</v>
      </c>
      <c r="AS7" s="7"/>
      <c r="AT7" s="7"/>
    </row>
    <row r="8" spans="1:46" s="9" customFormat="1" x14ac:dyDescent="0.25">
      <c r="A8" s="7"/>
      <c r="B8" s="7"/>
      <c r="C8" s="7"/>
      <c r="D8" s="7"/>
      <c r="E8" s="7" t="str">
        <f>структура!$G$8</f>
        <v>показатель</v>
      </c>
      <c r="F8" s="7"/>
      <c r="G8" s="7" t="str">
        <f>структура!$J$8</f>
        <v>продукт</v>
      </c>
      <c r="H8" s="7"/>
      <c r="I8" s="7" t="str">
        <f>структура!$H$8</f>
        <v>ед.изм.</v>
      </c>
      <c r="J8" s="7"/>
      <c r="K8" s="17"/>
      <c r="L8" s="7"/>
      <c r="M8" s="7"/>
      <c r="N8" s="7"/>
      <c r="O8" s="7"/>
      <c r="P8" s="7"/>
      <c r="Q8" s="17"/>
      <c r="R8" s="15">
        <f>IF(R$7="","",EOMONTH(R$7,0))</f>
        <v>44408</v>
      </c>
      <c r="S8" s="15">
        <f>IF(S$7="","",EOMONTH(S$7,0))</f>
        <v>44439</v>
      </c>
      <c r="T8" s="15">
        <f t="shared" ref="T8:AR8" si="2">IF(T$7="","",EOMONTH(T$7,0))</f>
        <v>44469</v>
      </c>
      <c r="U8" s="15">
        <f t="shared" si="2"/>
        <v>44500</v>
      </c>
      <c r="V8" s="15">
        <f t="shared" si="2"/>
        <v>44530</v>
      </c>
      <c r="W8" s="15">
        <f t="shared" si="2"/>
        <v>44561</v>
      </c>
      <c r="X8" s="15">
        <f t="shared" si="2"/>
        <v>44592</v>
      </c>
      <c r="Y8" s="15">
        <f t="shared" si="2"/>
        <v>44620</v>
      </c>
      <c r="Z8" s="15">
        <f t="shared" si="2"/>
        <v>44651</v>
      </c>
      <c r="AA8" s="15">
        <f t="shared" si="2"/>
        <v>44681</v>
      </c>
      <c r="AB8" s="15">
        <f t="shared" si="2"/>
        <v>44712</v>
      </c>
      <c r="AC8" s="15">
        <f t="shared" si="2"/>
        <v>44742</v>
      </c>
      <c r="AD8" s="15">
        <f t="shared" si="2"/>
        <v>44773</v>
      </c>
      <c r="AE8" s="15">
        <f t="shared" si="2"/>
        <v>44804</v>
      </c>
      <c r="AF8" s="15">
        <f t="shared" si="2"/>
        <v>44834</v>
      </c>
      <c r="AG8" s="15">
        <f t="shared" si="2"/>
        <v>44865</v>
      </c>
      <c r="AH8" s="15">
        <f t="shared" si="2"/>
        <v>44895</v>
      </c>
      <c r="AI8" s="15">
        <f t="shared" si="2"/>
        <v>44926</v>
      </c>
      <c r="AJ8" s="15">
        <f t="shared" si="2"/>
        <v>44957</v>
      </c>
      <c r="AK8" s="15">
        <f t="shared" si="2"/>
        <v>44985</v>
      </c>
      <c r="AL8" s="15">
        <f t="shared" si="2"/>
        <v>45016</v>
      </c>
      <c r="AM8" s="15">
        <f t="shared" si="2"/>
        <v>45046</v>
      </c>
      <c r="AN8" s="15">
        <f t="shared" si="2"/>
        <v>45077</v>
      </c>
      <c r="AO8" s="15">
        <f t="shared" si="2"/>
        <v>45107</v>
      </c>
      <c r="AP8" s="15">
        <f t="shared" si="2"/>
        <v>45138</v>
      </c>
      <c r="AQ8" s="15">
        <f t="shared" si="2"/>
        <v>45169</v>
      </c>
      <c r="AR8" s="15">
        <f t="shared" si="2"/>
        <v>45199</v>
      </c>
      <c r="AS8" s="7"/>
      <c r="AT8" s="7"/>
    </row>
    <row r="9" spans="1:46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17"/>
      <c r="L9" s="3"/>
      <c r="M9" s="3"/>
      <c r="N9" s="3"/>
      <c r="O9" s="3"/>
      <c r="P9" s="3"/>
      <c r="Q9" s="17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</row>
    <row r="10" spans="1:46" x14ac:dyDescent="0.25">
      <c r="A10" s="3"/>
      <c r="B10" s="3"/>
      <c r="C10" s="3"/>
      <c r="D10" s="3"/>
      <c r="E10" s="3" t="str">
        <f>структура!$E$8</f>
        <v>дата начала проекта</v>
      </c>
      <c r="F10" s="3"/>
      <c r="G10" s="3"/>
      <c r="H10" s="3"/>
      <c r="I10" s="7" t="str">
        <f>IF($E10="","",структура!$E$9)</f>
        <v>дата из списка</v>
      </c>
      <c r="J10" s="3"/>
      <c r="K10" s="17" t="str">
        <f>IF($E10="","","*")</f>
        <v>*</v>
      </c>
      <c r="L10" s="12">
        <v>44378</v>
      </c>
      <c r="M10" s="11" t="s">
        <v>6</v>
      </c>
      <c r="N10" s="3"/>
      <c r="O10" s="3"/>
      <c r="P10" s="3"/>
      <c r="Q10" s="17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</row>
    <row r="11" spans="1:46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17"/>
      <c r="L11" s="3"/>
      <c r="M11" s="3"/>
      <c r="N11" s="3"/>
      <c r="O11" s="3"/>
      <c r="P11" s="3"/>
      <c r="Q11" s="17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</row>
    <row r="12" spans="1:46" x14ac:dyDescent="0.25">
      <c r="A12" s="3"/>
      <c r="B12" s="3"/>
      <c r="C12" s="3"/>
      <c r="D12" s="3"/>
      <c r="E12" s="3" t="str">
        <f>структура!$G$131</f>
        <v>ДС на начало периода</v>
      </c>
      <c r="F12" s="3"/>
      <c r="G12" s="3"/>
      <c r="H12" s="3"/>
      <c r="I12" s="3" t="str">
        <f>IF($E12="","",INDEX(структура!$H$10:$H$153,SUMIFS(структура!$C$10:$C$153,структура!$G$10:$G$153,$E12)))</f>
        <v>тыс.руб.</v>
      </c>
      <c r="J12" s="3"/>
      <c r="K12" s="17" t="str">
        <f>IF($E12="","","*")</f>
        <v>*</v>
      </c>
      <c r="L12" s="19">
        <v>10000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</row>
    <row r="13" spans="1:46" ht="6" customHeigh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17"/>
      <c r="L13" s="3"/>
      <c r="M13" s="3"/>
      <c r="N13" s="3"/>
      <c r="O13" s="3"/>
      <c r="P13" s="3"/>
      <c r="Q13" s="1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</row>
    <row r="14" spans="1:46" s="9" customFormat="1" x14ac:dyDescent="0.25">
      <c r="A14" s="7"/>
      <c r="B14" s="7"/>
      <c r="C14" s="7"/>
      <c r="D14" s="7"/>
      <c r="E14" s="7" t="str">
        <f>структура!$G$132</f>
        <v>инвестиционные вливания</v>
      </c>
      <c r="F14" s="7"/>
      <c r="G14" s="7"/>
      <c r="H14" s="7"/>
      <c r="I14" s="7" t="str">
        <f>IF($E14="","",INDEX(структура!$H$10:$H$153,SUMIFS(структура!$C$10:$C$153,структура!$G$10:$G$153,$E14)))</f>
        <v>тыс.руб.</v>
      </c>
      <c r="J14" s="7"/>
      <c r="K14" s="17"/>
      <c r="L14" s="22">
        <f>SUM($Q14:$AS14)</f>
        <v>108000</v>
      </c>
      <c r="M14" s="7"/>
      <c r="N14" s="7"/>
      <c r="O14" s="7"/>
      <c r="P14" s="7"/>
      <c r="Q14" s="17" t="str">
        <f>IF($E14="","","*")</f>
        <v>*</v>
      </c>
      <c r="R14" s="85">
        <v>10000</v>
      </c>
      <c r="S14" s="85">
        <v>5000</v>
      </c>
      <c r="T14" s="85">
        <v>20000</v>
      </c>
      <c r="U14" s="85">
        <v>10000</v>
      </c>
      <c r="V14" s="85">
        <v>3000</v>
      </c>
      <c r="W14" s="85"/>
      <c r="X14" s="85">
        <v>10000</v>
      </c>
      <c r="Y14" s="85">
        <v>30000</v>
      </c>
      <c r="Z14" s="85"/>
      <c r="AA14" s="85">
        <v>10000</v>
      </c>
      <c r="AB14" s="85"/>
      <c r="AC14" s="85">
        <v>10000</v>
      </c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7"/>
      <c r="AT14" s="7"/>
    </row>
    <row r="15" spans="1:46" ht="6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17"/>
      <c r="L15" s="3"/>
      <c r="M15" s="3"/>
      <c r="N15" s="3"/>
      <c r="O15" s="3"/>
      <c r="P15" s="3"/>
      <c r="Q15" s="17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</row>
    <row r="16" spans="1:46" s="9" customFormat="1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39" t="str">
        <f>IF(Q$8="","",IF(SUM($R$18:R18)-SUM($R$14:R14)&gt;0,структура!$M$10,""))</f>
        <v/>
      </c>
      <c r="S16" s="139" t="str">
        <f>IF(R$8="","",IF(SUM($R$18:S18)-SUM($R$14:S14)&gt;0,структура!$M$10,""))</f>
        <v/>
      </c>
      <c r="T16" s="139" t="str">
        <f>IF(S$8="","",IF(SUM($R$18:T18)-SUM($R$14:T14)&gt;0,структура!$M$10,""))</f>
        <v/>
      </c>
      <c r="U16" s="139" t="str">
        <f>IF(T$8="","",IF(SUM($R$18:U18)-SUM($R$14:U14)&gt;0,структура!$M$10,""))</f>
        <v/>
      </c>
      <c r="V16" s="139" t="str">
        <f>IF(U$8="","",IF(SUM($R$18:V18)-SUM($R$14:V14)&gt;0,структура!$M$10,""))</f>
        <v/>
      </c>
      <c r="W16" s="139" t="str">
        <f>IF(V$8="","",IF(SUM($R$18:W18)-SUM($R$14:W14)&gt;0,структура!$M$10,""))</f>
        <v/>
      </c>
      <c r="X16" s="139" t="str">
        <f>IF(W$8="","",IF(SUM($R$18:X18)-SUM($R$14:X14)&gt;0,структура!$M$10,""))</f>
        <v/>
      </c>
      <c r="Y16" s="139" t="str">
        <f>IF(X$8="","",IF(SUM($R$18:Y18)-SUM($R$14:Y14)&gt;0,структура!$M$10,""))</f>
        <v/>
      </c>
      <c r="Z16" s="139" t="str">
        <f>IF(Y$8="","",IF(SUM($R$18:Z18)-SUM($R$14:Z14)&gt;0,структура!$M$10,""))</f>
        <v/>
      </c>
      <c r="AA16" s="139" t="str">
        <f>IF(Z$8="","",IF(SUM($R$18:AA18)-SUM($R$14:AA14)&gt;0,структура!$M$10,""))</f>
        <v/>
      </c>
      <c r="AB16" s="139" t="str">
        <f>IF(AA$8="","",IF(SUM($R$18:AB18)-SUM($R$14:AB14)&gt;0,структура!$M$10,""))</f>
        <v/>
      </c>
      <c r="AC16" s="139" t="str">
        <f>IF(AB$8="","",IF(SUM($R$18:AC18)-SUM($R$14:AC14)&gt;0,структура!$M$10,""))</f>
        <v/>
      </c>
      <c r="AD16" s="139" t="str">
        <f>IF(AC$8="","",IF(SUM($R$18:AD18)-SUM($R$14:AD14)&gt;0,структура!$M$10,""))</f>
        <v/>
      </c>
      <c r="AE16" s="139" t="str">
        <f>IF(AD$8="","",IF(SUM($R$18:AE18)-SUM($R$14:AE14)&gt;0,структура!$M$10,""))</f>
        <v/>
      </c>
      <c r="AF16" s="139" t="str">
        <f>IF(AE$8="","",IF(SUM($R$18:AF18)-SUM($R$14:AF14)&gt;0,структура!$M$10,""))</f>
        <v/>
      </c>
      <c r="AG16" s="139" t="str">
        <f>IF(AF$8="","",IF(SUM($R$18:AG18)-SUM($R$14:AG14)&gt;0,структура!$M$10,""))</f>
        <v/>
      </c>
      <c r="AH16" s="139" t="str">
        <f>IF(AG$8="","",IF(SUM($R$18:AH18)-SUM($R$14:AH14)&gt;0,структура!$M$10,""))</f>
        <v/>
      </c>
      <c r="AI16" s="139" t="str">
        <f>IF(AH$8="","",IF(SUM($R$18:AI18)-SUM($R$14:AI14)&gt;0,структура!$M$10,""))</f>
        <v/>
      </c>
      <c r="AJ16" s="139" t="str">
        <f>IF(AI$8="","",IF(SUM($R$18:AJ18)-SUM($R$14:AJ14)&gt;0,структура!$M$10,""))</f>
        <v/>
      </c>
      <c r="AK16" s="139" t="str">
        <f>IF(AJ$8="","",IF(SUM($R$18:AK18)-SUM($R$14:AK14)&gt;0,структура!$M$10,""))</f>
        <v/>
      </c>
      <c r="AL16" s="139" t="str">
        <f>IF(AK$8="","",IF(SUM($R$18:AL18)-SUM($R$14:AL14)&gt;0,структура!$M$10,""))</f>
        <v/>
      </c>
      <c r="AM16" s="139" t="str">
        <f>IF(AL$8="","",IF(SUM($R$18:AM18)-SUM($R$14:AM14)&gt;0,структура!$M$10,""))</f>
        <v/>
      </c>
      <c r="AN16" s="139" t="str">
        <f>IF(AM$8="","",IF(SUM($R$18:AN18)-SUM($R$14:AN14)&gt;0,структура!$M$10,""))</f>
        <v/>
      </c>
      <c r="AO16" s="139" t="str">
        <f>IF(AN$8="","",IF(SUM($R$18:AO18)-SUM($R$14:AO14)&gt;0,структура!$M$10,""))</f>
        <v/>
      </c>
      <c r="AP16" s="139" t="str">
        <f>IF(AO$8="","",IF(SUM($R$18:AP18)-SUM($R$14:AP14)&gt;0,структура!$M$10,""))</f>
        <v/>
      </c>
      <c r="AQ16" s="139" t="str">
        <f>IF(AP$8="","",IF(SUM($R$18:AQ18)-SUM($R$14:AQ14)&gt;0,структура!$M$10,""))</f>
        <v/>
      </c>
      <c r="AR16" s="139" t="str">
        <f>IF(AQ$8="","",IF(SUM($R$18:AR18)-SUM($R$14:AR14)&gt;0,структура!$M$10,""))</f>
        <v/>
      </c>
      <c r="AS16" s="7"/>
      <c r="AT16" s="7"/>
    </row>
    <row r="17" spans="1:46" ht="6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17"/>
      <c r="L17" s="3"/>
      <c r="M17" s="3"/>
      <c r="N17" s="3"/>
      <c r="O17" s="3"/>
      <c r="P17" s="3"/>
      <c r="Q17" s="17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</row>
    <row r="18" spans="1:46" s="9" customFormat="1" x14ac:dyDescent="0.25">
      <c r="A18" s="7"/>
      <c r="B18" s="7"/>
      <c r="C18" s="7"/>
      <c r="D18" s="7"/>
      <c r="E18" s="7" t="str">
        <f>структура!$G$137</f>
        <v>возврат инвестиций</v>
      </c>
      <c r="F18" s="7"/>
      <c r="G18" s="7"/>
      <c r="H18" s="7"/>
      <c r="I18" s="7" t="str">
        <f>IF($E18="","",INDEX(структура!$H$10:$H$153,SUMIFS(структура!$C$10:$C$153,структура!$G$10:$G$153,$E18)))</f>
        <v>тыс.руб.</v>
      </c>
      <c r="J18" s="7"/>
      <c r="K18" s="17"/>
      <c r="L18" s="22">
        <f>SUM($Q18:$AS18)</f>
        <v>78000</v>
      </c>
      <c r="M18" s="7"/>
      <c r="N18" s="7"/>
      <c r="O18" s="7"/>
      <c r="P18" s="7"/>
      <c r="Q18" s="17" t="str">
        <f>IF($E18="","","*")</f>
        <v>*</v>
      </c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>
        <v>30000</v>
      </c>
      <c r="AF18" s="85">
        <v>48000</v>
      </c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7"/>
      <c r="AT18" s="7"/>
    </row>
    <row r="19" spans="1:46" ht="6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17"/>
      <c r="L19" s="3"/>
      <c r="M19" s="3"/>
      <c r="N19" s="3"/>
      <c r="O19" s="3"/>
      <c r="P19" s="3"/>
      <c r="Q19" s="17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</row>
    <row r="20" spans="1:46" s="9" customFormat="1" x14ac:dyDescent="0.25">
      <c r="A20" s="7"/>
      <c r="B20" s="7"/>
      <c r="C20" s="7"/>
      <c r="D20" s="7"/>
      <c r="E20" s="7" t="str">
        <f>структура!$G$133</f>
        <v>%-нты по привлеченным инвестициям</v>
      </c>
      <c r="F20" s="7"/>
      <c r="G20" s="7"/>
      <c r="H20" s="7"/>
      <c r="I20" s="7" t="str">
        <f>IF($E20="","",INDEX(структура!$H$10:$H$153,SUMIFS(структура!$C$10:$C$153,структура!$G$10:$G$153,$E20)))</f>
        <v>%</v>
      </c>
      <c r="J20" s="7"/>
      <c r="K20" s="17"/>
      <c r="L20" s="3"/>
      <c r="M20" s="7"/>
      <c r="N20" s="7"/>
      <c r="O20" s="7"/>
      <c r="P20" s="7"/>
      <c r="Q20" s="17" t="str">
        <f>IF($E20="","","*")</f>
        <v>*</v>
      </c>
      <c r="R20" s="87">
        <v>0.2</v>
      </c>
      <c r="S20" s="87">
        <v>0.15</v>
      </c>
      <c r="T20" s="87">
        <v>0.22</v>
      </c>
      <c r="U20" s="87">
        <v>0.17</v>
      </c>
      <c r="V20" s="87">
        <v>0.2</v>
      </c>
      <c r="W20" s="87"/>
      <c r="X20" s="87">
        <v>0.12</v>
      </c>
      <c r="Y20" s="87">
        <v>0.15</v>
      </c>
      <c r="Z20" s="87"/>
      <c r="AA20" s="87">
        <v>0.12</v>
      </c>
      <c r="AB20" s="87"/>
      <c r="AC20" s="87">
        <v>0.2</v>
      </c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7"/>
      <c r="AT20" s="7"/>
    </row>
    <row r="21" spans="1:46" ht="6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17"/>
      <c r="L21" s="3"/>
      <c r="M21" s="3"/>
      <c r="N21" s="3"/>
      <c r="O21" s="3"/>
      <c r="P21" s="3"/>
      <c r="Q21" s="17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</row>
    <row r="22" spans="1:46" s="9" customFormat="1" x14ac:dyDescent="0.25">
      <c r="A22" s="7"/>
      <c r="B22" s="7"/>
      <c r="C22" s="7"/>
      <c r="D22" s="7"/>
      <c r="E22" s="7" t="str">
        <f>структура!$G$152</f>
        <v>средневзвешенная ставка инвестиций</v>
      </c>
      <c r="F22" s="7"/>
      <c r="G22" s="7"/>
      <c r="H22" s="7"/>
      <c r="I22" s="7" t="str">
        <f>IF($E22="","",INDEX(структура!$H$10:$H$153,SUMIFS(структура!$C$10:$C$153,структура!$G$10:$G$153,$E22)))</f>
        <v>%</v>
      </c>
      <c r="J22" s="7"/>
      <c r="K22" s="17"/>
      <c r="L22" s="3"/>
      <c r="M22" s="7"/>
      <c r="N22" s="7"/>
      <c r="O22" s="7"/>
      <c r="P22" s="7"/>
      <c r="Q22" s="7"/>
      <c r="R22" s="27">
        <f>R20</f>
        <v>0.2</v>
      </c>
      <c r="S22" s="27">
        <f>IF((SUM($R$14:R$14)-SUM($R$18:R$18)+S14)=0,0,(R22*(SUM($R$14:R$14)-SUM($R$18:R$18))+S20*S14)/(SUM($R$14:R$14)-SUM($R$18:R$18)+S14))</f>
        <v>0.18333333333333332</v>
      </c>
      <c r="T22" s="27">
        <f>IF((SUM($R$14:S$14)-SUM($R$18:S$18)+T14)=0,0,(S22*(SUM($R$14:S$14)-SUM($R$18:S$18))+T20*T14)/(SUM($R$14:S$14)-SUM($R$18:S$18)+T14))</f>
        <v>0.20428571428571429</v>
      </c>
      <c r="U22" s="27">
        <f>IF((SUM($R$14:T$14)-SUM($R$18:T$18)+U14)=0,0,(T22*(SUM($R$14:T$14)-SUM($R$18:T$18))+U20*U14)/(SUM($R$14:T$14)-SUM($R$18:T$18)+U14))</f>
        <v>0.19666666666666666</v>
      </c>
      <c r="V22" s="27">
        <f>IF((SUM($R$14:U$14)-SUM($R$18:U$18)+V14)=0,0,(U22*(SUM($R$14:U$14)-SUM($R$18:U$18))+V20*V14)/(SUM($R$14:U$14)-SUM($R$18:U$18)+V14))</f>
        <v>0.19687499999999999</v>
      </c>
      <c r="W22" s="27">
        <f>IF((SUM($R$14:V$14)-SUM($R$18:V$18)+W14)=0,0,(V22*(SUM($R$14:V$14)-SUM($R$18:V$18))+W20*W14)/(SUM($R$14:V$14)-SUM($R$18:V$18)+W14))</f>
        <v>0.19687499999999999</v>
      </c>
      <c r="X22" s="27">
        <f>IF((SUM($R$14:W$14)-SUM($R$18:W$18)+X14)=0,0,(W22*(SUM($R$14:W$14)-SUM($R$18:W$18))+X20*X14)/(SUM($R$14:W$14)-SUM($R$18:W$18)+X14))</f>
        <v>0.18362068965517242</v>
      </c>
      <c r="Y22" s="27">
        <f>IF((SUM($R$14:X$14)-SUM($R$18:X$18)+Y14)=0,0,(X22*(SUM($R$14:X$14)-SUM($R$18:X$18))+Y20*Y14)/(SUM($R$14:X$14)-SUM($R$18:X$18)+Y14))</f>
        <v>0.1721590909090909</v>
      </c>
      <c r="Z22" s="27">
        <f>IF((SUM($R$14:Y$14)-SUM($R$18:Y$18)+Z14)=0,0,(Y22*(SUM($R$14:Y$14)-SUM($R$18:Y$18))+Z20*Z14)/(SUM($R$14:Y$14)-SUM($R$18:Y$18)+Z14))</f>
        <v>0.1721590909090909</v>
      </c>
      <c r="AA22" s="27">
        <f>IF((SUM($R$14:Z$14)-SUM($R$18:Z$18)+AA14)=0,0,(Z22*(SUM($R$14:Z$14)-SUM($R$18:Z$18))+AA20*AA14)/(SUM($R$14:Z$14)-SUM($R$18:Z$18)+AA14))</f>
        <v>0.16683673469387755</v>
      </c>
      <c r="AB22" s="27">
        <f>IF((SUM($R$14:AA$14)-SUM($R$18:AA$18)+AB14)=0,0,(AA22*(SUM($R$14:AA$14)-SUM($R$18:AA$18))+AB20*AB14)/(SUM($R$14:AA$14)-SUM($R$18:AA$18)+AB14))</f>
        <v>0.16683673469387755</v>
      </c>
      <c r="AC22" s="27">
        <f>IF((SUM($R$14:AB$14)-SUM($R$18:AB$18)+AC14)=0,0,(AB22*(SUM($R$14:AB$14)-SUM($R$18:AB$18))+AC20*AC14)/(SUM($R$14:AB$14)-SUM($R$18:AB$18)+AC14))</f>
        <v>0.1699074074074074</v>
      </c>
      <c r="AD22" s="27">
        <f>IF((SUM($R$14:AC$14)-SUM($R$18:AC$18)+AD14)=0,0,(AC22*(SUM($R$14:AC$14)-SUM($R$18:AC$18))+AD20*AD14)/(SUM($R$14:AC$14)-SUM($R$18:AC$18)+AD14))</f>
        <v>0.1699074074074074</v>
      </c>
      <c r="AE22" s="27">
        <f>IF((SUM($R$14:AD$14)-SUM($R$18:AD$18)+AE14)=0,0,(AD22*(SUM($R$14:AD$14)-SUM($R$18:AD$18))+AE20*AE14)/(SUM($R$14:AD$14)-SUM($R$18:AD$18)+AE14))</f>
        <v>0.1699074074074074</v>
      </c>
      <c r="AF22" s="27">
        <f>IF((SUM($R$14:AE$14)-SUM($R$18:AE$18)+AF14)=0,0,(AE22*(SUM($R$14:AE$14)-SUM($R$18:AE$18))+AF20*AF14)/(SUM($R$14:AE$14)-SUM($R$18:AE$18)+AF14))</f>
        <v>0.1699074074074074</v>
      </c>
      <c r="AG22" s="27">
        <f>IF((SUM($R$14:AF$14)-SUM($R$18:AF$18)+AG14)=0,0,(AF22*(SUM($R$14:AF$14)-SUM($R$18:AF$18))+AG20*AG14)/(SUM($R$14:AF$14)-SUM($R$18:AF$18)+AG14))</f>
        <v>0.1699074074074074</v>
      </c>
      <c r="AH22" s="27">
        <f>IF((SUM($R$14:AG$14)-SUM($R$18:AG$18)+AH14)=0,0,(AG22*(SUM($R$14:AG$14)-SUM($R$18:AG$18))+AH20*AH14)/(SUM($R$14:AG$14)-SUM($R$18:AG$18)+AH14))</f>
        <v>0.1699074074074074</v>
      </c>
      <c r="AI22" s="27">
        <f>IF((SUM($R$14:AH$14)-SUM($R$18:AH$18)+AI14)=0,0,(AH22*(SUM($R$14:AH$14)-SUM($R$18:AH$18))+AI20*AI14)/(SUM($R$14:AH$14)-SUM($R$18:AH$18)+AI14))</f>
        <v>0.1699074074074074</v>
      </c>
      <c r="AJ22" s="27">
        <f>IF((SUM($R$14:AI$14)-SUM($R$18:AI$18)+AJ14)=0,0,(AI22*(SUM($R$14:AI$14)-SUM($R$18:AI$18))+AJ20*AJ14)/(SUM($R$14:AI$14)-SUM($R$18:AI$18)+AJ14))</f>
        <v>0.1699074074074074</v>
      </c>
      <c r="AK22" s="27">
        <f>IF((SUM($R$14:AJ$14)-SUM($R$18:AJ$18)+AK14)=0,0,(AJ22*(SUM($R$14:AJ$14)-SUM($R$18:AJ$18))+AK20*AK14)/(SUM($R$14:AJ$14)-SUM($R$18:AJ$18)+AK14))</f>
        <v>0.1699074074074074</v>
      </c>
      <c r="AL22" s="27">
        <f>IF((SUM($R$14:AK$14)-SUM($R$18:AK$18)+AL14)=0,0,(AK22*(SUM($R$14:AK$14)-SUM($R$18:AK$18))+AL20*AL14)/(SUM($R$14:AK$14)-SUM($R$18:AK$18)+AL14))</f>
        <v>0.1699074074074074</v>
      </c>
      <c r="AM22" s="27">
        <f>IF((SUM($R$14:AL$14)-SUM($R$18:AL$18)+AM14)=0,0,(AL22*(SUM($R$14:AL$14)-SUM($R$18:AL$18))+AM20*AM14)/(SUM($R$14:AL$14)-SUM($R$18:AL$18)+AM14))</f>
        <v>0.1699074074074074</v>
      </c>
      <c r="AN22" s="27">
        <f>IF((SUM($R$14:AM$14)-SUM($R$18:AM$18)+AN14)=0,0,(AM22*(SUM($R$14:AM$14)-SUM($R$18:AM$18))+AN20*AN14)/(SUM($R$14:AM$14)-SUM($R$18:AM$18)+AN14))</f>
        <v>0.1699074074074074</v>
      </c>
      <c r="AO22" s="27">
        <f>IF((SUM($R$14:AN$14)-SUM($R$18:AN$18)+AO14)=0,0,(AN22*(SUM($R$14:AN$14)-SUM($R$18:AN$18))+AO20*AO14)/(SUM($R$14:AN$14)-SUM($R$18:AN$18)+AO14))</f>
        <v>0.1699074074074074</v>
      </c>
      <c r="AP22" s="27">
        <f>IF((SUM($R$14:AO$14)-SUM($R$18:AO$18)+AP14)=0,0,(AO22*(SUM($R$14:AO$14)-SUM($R$18:AO$18))+AP20*AP14)/(SUM($R$14:AO$14)-SUM($R$18:AO$18)+AP14))</f>
        <v>0.1699074074074074</v>
      </c>
      <c r="AQ22" s="27">
        <f>IF((SUM($R$14:AP$14)-SUM($R$18:AP$18)+AQ14)=0,0,(AP22*(SUM($R$14:AP$14)-SUM($R$18:AP$18))+AQ20*AQ14)/(SUM($R$14:AP$14)-SUM($R$18:AP$18)+AQ14))</f>
        <v>0.1699074074074074</v>
      </c>
      <c r="AR22" s="27">
        <f>IF((SUM($R$14:AQ$14)-SUM($R$18:AQ$18)+AR14)=0,0,(AQ22*(SUM($R$14:AQ$14)-SUM($R$18:AQ$18))+AR20*AR14)/(SUM($R$14:AQ$14)-SUM($R$18:AQ$18)+AR14))</f>
        <v>0.1699074074074074</v>
      </c>
      <c r="AS22" s="7"/>
      <c r="AT22" s="7"/>
    </row>
    <row r="23" spans="1:46" ht="6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17"/>
      <c r="L23" s="3"/>
      <c r="M23" s="3"/>
      <c r="N23" s="3"/>
      <c r="O23" s="3"/>
      <c r="P23" s="3"/>
      <c r="Q23" s="17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</row>
    <row r="24" spans="1:46" x14ac:dyDescent="0.25">
      <c r="A24" s="3"/>
      <c r="B24" s="3"/>
      <c r="C24" s="3"/>
      <c r="D24" s="3"/>
      <c r="E24" s="3" t="str">
        <f>структура!$G$10</f>
        <v>оценка кол-ва потенц. клиентов</v>
      </c>
      <c r="F24" s="3"/>
      <c r="G24" s="3"/>
      <c r="H24" s="3"/>
      <c r="I24" s="3" t="str">
        <f>IF($E24="","",INDEX(структура!$H$10:$H$153,SUMIFS(структура!$C$10:$C$153,структура!$G$10:$G$153,$E24)))</f>
        <v>чел</v>
      </c>
      <c r="J24" s="3"/>
      <c r="K24" s="17"/>
      <c r="L24" s="3"/>
      <c r="M24" s="3"/>
      <c r="N24" s="3"/>
      <c r="O24" s="3"/>
      <c r="P24" s="3"/>
      <c r="Q24" s="17" t="str">
        <f>IF($E24="","","*")</f>
        <v>*</v>
      </c>
      <c r="R24" s="19">
        <v>100000</v>
      </c>
      <c r="S24" s="19">
        <v>100000</v>
      </c>
      <c r="T24" s="19">
        <v>100000</v>
      </c>
      <c r="U24" s="19">
        <v>100000</v>
      </c>
      <c r="V24" s="19">
        <v>100000</v>
      </c>
      <c r="W24" s="19">
        <v>100000</v>
      </c>
      <c r="X24" s="19">
        <v>100000</v>
      </c>
      <c r="Y24" s="19">
        <v>100000</v>
      </c>
      <c r="Z24" s="19">
        <v>100000</v>
      </c>
      <c r="AA24" s="19">
        <v>100000</v>
      </c>
      <c r="AB24" s="19">
        <v>100000</v>
      </c>
      <c r="AC24" s="19">
        <v>105000</v>
      </c>
      <c r="AD24" s="19">
        <v>110000</v>
      </c>
      <c r="AE24" s="19">
        <v>115000</v>
      </c>
      <c r="AF24" s="19">
        <v>120000</v>
      </c>
      <c r="AG24" s="19">
        <v>120000</v>
      </c>
      <c r="AH24" s="19">
        <v>120000</v>
      </c>
      <c r="AI24" s="19">
        <v>120000</v>
      </c>
      <c r="AJ24" s="19">
        <v>120000</v>
      </c>
      <c r="AK24" s="19">
        <v>120000</v>
      </c>
      <c r="AL24" s="19">
        <v>120000</v>
      </c>
      <c r="AM24" s="19">
        <v>120000</v>
      </c>
      <c r="AN24" s="19">
        <v>120000</v>
      </c>
      <c r="AO24" s="19">
        <v>120000</v>
      </c>
      <c r="AP24" s="19">
        <v>120000</v>
      </c>
      <c r="AQ24" s="19">
        <v>120000</v>
      </c>
      <c r="AR24" s="19">
        <v>120000</v>
      </c>
      <c r="AS24" s="3"/>
      <c r="AT24" s="3"/>
    </row>
    <row r="25" spans="1:46" ht="6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17"/>
      <c r="L25" s="3"/>
      <c r="M25" s="3"/>
      <c r="N25" s="3"/>
      <c r="O25" s="3"/>
      <c r="P25" s="3"/>
      <c r="Q25" s="17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</row>
    <row r="26" spans="1:46" x14ac:dyDescent="0.25">
      <c r="A26" s="3"/>
      <c r="B26" s="3"/>
      <c r="C26" s="3"/>
      <c r="D26" s="3"/>
      <c r="E26" s="3" t="str">
        <f>структура!$G$11</f>
        <v>целевая доля собственного рынка</v>
      </c>
      <c r="F26" s="3"/>
      <c r="G26" s="3"/>
      <c r="H26" s="3"/>
      <c r="I26" s="3" t="str">
        <f>IF($E26="","",INDEX(структура!$H$10:$H$153,SUMIFS(структура!$C$10:$C$153,структура!$G$10:$G$153,$E26)))</f>
        <v>%</v>
      </c>
      <c r="J26" s="3"/>
      <c r="K26" s="17"/>
      <c r="L26" s="3"/>
      <c r="M26" s="3"/>
      <c r="N26" s="3"/>
      <c r="O26" s="3"/>
      <c r="P26" s="3"/>
      <c r="Q26" s="17" t="str">
        <f>IF($E26="","","*")</f>
        <v>*</v>
      </c>
      <c r="R26" s="20">
        <v>0.03</v>
      </c>
      <c r="S26" s="20">
        <v>0.03</v>
      </c>
      <c r="T26" s="20">
        <v>0.05</v>
      </c>
      <c r="U26" s="20">
        <v>0.05</v>
      </c>
      <c r="V26" s="20">
        <v>0.05</v>
      </c>
      <c r="W26" s="20">
        <v>7.0000000000000007E-2</v>
      </c>
      <c r="X26" s="20">
        <v>0.08</v>
      </c>
      <c r="Y26" s="20">
        <v>0.1</v>
      </c>
      <c r="Z26" s="20">
        <v>0.1</v>
      </c>
      <c r="AA26" s="20">
        <v>0.1</v>
      </c>
      <c r="AB26" s="20">
        <v>0.12</v>
      </c>
      <c r="AC26" s="20">
        <v>0.12</v>
      </c>
      <c r="AD26" s="20">
        <v>0.12</v>
      </c>
      <c r="AE26" s="20">
        <v>0.12</v>
      </c>
      <c r="AF26" s="20">
        <v>0.12</v>
      </c>
      <c r="AG26" s="20">
        <v>0.15</v>
      </c>
      <c r="AH26" s="20">
        <v>0.15</v>
      </c>
      <c r="AI26" s="20">
        <v>0.15</v>
      </c>
      <c r="AJ26" s="20">
        <v>0.15</v>
      </c>
      <c r="AK26" s="20">
        <v>0.16</v>
      </c>
      <c r="AL26" s="20">
        <v>0.16</v>
      </c>
      <c r="AM26" s="20">
        <v>0.17</v>
      </c>
      <c r="AN26" s="20">
        <v>0.17</v>
      </c>
      <c r="AO26" s="20">
        <v>0.17</v>
      </c>
      <c r="AP26" s="20">
        <v>0.18</v>
      </c>
      <c r="AQ26" s="20">
        <v>0.19</v>
      </c>
      <c r="AR26" s="20">
        <v>0.2</v>
      </c>
      <c r="AS26" s="3"/>
      <c r="AT26" s="3"/>
    </row>
    <row r="27" spans="1:46" ht="6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17"/>
      <c r="L27" s="3"/>
      <c r="M27" s="3"/>
      <c r="N27" s="3"/>
      <c r="O27" s="3"/>
      <c r="P27" s="3"/>
      <c r="Q27" s="17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</row>
    <row r="28" spans="1:46" s="9" customFormat="1" x14ac:dyDescent="0.25">
      <c r="A28" s="7"/>
      <c r="B28" s="7"/>
      <c r="C28" s="7"/>
      <c r="D28" s="7"/>
      <c r="E28" s="7" t="str">
        <f>структура!$G$12</f>
        <v>кол-во собственных потенц. клиентов</v>
      </c>
      <c r="F28" s="7"/>
      <c r="G28" s="7"/>
      <c r="H28" s="7"/>
      <c r="I28" s="7" t="str">
        <f>IF($E28="","",INDEX(структура!$H$10:$H$153,SUMIFS(структура!$C$10:$C$153,структура!$G$10:$G$153,$E28)))</f>
        <v>чел</v>
      </c>
      <c r="J28" s="7"/>
      <c r="K28" s="17"/>
      <c r="L28" s="7"/>
      <c r="M28" s="7"/>
      <c r="N28" s="7"/>
      <c r="O28" s="7"/>
      <c r="P28" s="7"/>
      <c r="Q28" s="17"/>
      <c r="R28" s="22">
        <f>R24*R26</f>
        <v>3000</v>
      </c>
      <c r="S28" s="22">
        <f t="shared" ref="S28:AR28" si="3">S24*S26</f>
        <v>3000</v>
      </c>
      <c r="T28" s="22">
        <f t="shared" si="3"/>
        <v>5000</v>
      </c>
      <c r="U28" s="22">
        <f t="shared" si="3"/>
        <v>5000</v>
      </c>
      <c r="V28" s="22">
        <f t="shared" si="3"/>
        <v>5000</v>
      </c>
      <c r="W28" s="22">
        <f t="shared" si="3"/>
        <v>7000.0000000000009</v>
      </c>
      <c r="X28" s="22">
        <f t="shared" si="3"/>
        <v>8000</v>
      </c>
      <c r="Y28" s="22">
        <f t="shared" si="3"/>
        <v>10000</v>
      </c>
      <c r="Z28" s="22">
        <f t="shared" si="3"/>
        <v>10000</v>
      </c>
      <c r="AA28" s="22">
        <f t="shared" si="3"/>
        <v>10000</v>
      </c>
      <c r="AB28" s="22">
        <f t="shared" si="3"/>
        <v>12000</v>
      </c>
      <c r="AC28" s="22">
        <f t="shared" si="3"/>
        <v>12600</v>
      </c>
      <c r="AD28" s="22">
        <f t="shared" si="3"/>
        <v>13200</v>
      </c>
      <c r="AE28" s="22">
        <f t="shared" si="3"/>
        <v>13800</v>
      </c>
      <c r="AF28" s="22">
        <f t="shared" si="3"/>
        <v>14400</v>
      </c>
      <c r="AG28" s="22">
        <f t="shared" si="3"/>
        <v>18000</v>
      </c>
      <c r="AH28" s="22">
        <f t="shared" si="3"/>
        <v>18000</v>
      </c>
      <c r="AI28" s="22">
        <f t="shared" si="3"/>
        <v>18000</v>
      </c>
      <c r="AJ28" s="22">
        <f t="shared" si="3"/>
        <v>18000</v>
      </c>
      <c r="AK28" s="22">
        <f t="shared" si="3"/>
        <v>19200</v>
      </c>
      <c r="AL28" s="22">
        <f t="shared" si="3"/>
        <v>19200</v>
      </c>
      <c r="AM28" s="22">
        <f t="shared" si="3"/>
        <v>20400</v>
      </c>
      <c r="AN28" s="22">
        <f t="shared" si="3"/>
        <v>20400</v>
      </c>
      <c r="AO28" s="22">
        <f t="shared" si="3"/>
        <v>20400</v>
      </c>
      <c r="AP28" s="22">
        <f t="shared" si="3"/>
        <v>21600</v>
      </c>
      <c r="AQ28" s="22">
        <f t="shared" si="3"/>
        <v>22800</v>
      </c>
      <c r="AR28" s="22">
        <f t="shared" si="3"/>
        <v>24000</v>
      </c>
      <c r="AS28" s="7"/>
      <c r="AT28" s="7"/>
    </row>
    <row r="29" spans="1:46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17"/>
      <c r="L29" s="3"/>
      <c r="M29" s="3"/>
      <c r="N29" s="3"/>
      <c r="O29" s="3"/>
      <c r="P29" s="3"/>
      <c r="Q29" s="17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</row>
    <row r="30" spans="1:46" x14ac:dyDescent="0.25">
      <c r="A30" s="3"/>
      <c r="B30" s="3"/>
      <c r="C30" s="3"/>
      <c r="D30" s="3"/>
      <c r="E30" s="3" t="str">
        <f>структура!$G$13</f>
        <v>ср. период 1го обращ-ия за кредитом 1го п/клиента</v>
      </c>
      <c r="F30" s="3"/>
      <c r="G30" s="3"/>
      <c r="H30" s="3"/>
      <c r="I30" s="3" t="str">
        <f>IF($E30="","",INDEX(структура!$H$10:$H$153,SUMIFS(структура!$C$10:$C$153,структура!$G$10:$G$153,$E30)))</f>
        <v>дни</v>
      </c>
      <c r="J30" s="3"/>
      <c r="K30" s="17"/>
      <c r="L30" s="3"/>
      <c r="M30" s="3"/>
      <c r="N30" s="3"/>
      <c r="O30" s="3"/>
      <c r="P30" s="3"/>
      <c r="Q30" s="17" t="str">
        <f>IF($E30="","","*")</f>
        <v>*</v>
      </c>
      <c r="R30" s="19">
        <v>90</v>
      </c>
      <c r="S30" s="19">
        <v>90</v>
      </c>
      <c r="T30" s="19">
        <v>60</v>
      </c>
      <c r="U30" s="19">
        <v>60</v>
      </c>
      <c r="V30" s="19">
        <v>90</v>
      </c>
      <c r="W30" s="19">
        <v>90</v>
      </c>
      <c r="X30" s="19">
        <v>90</v>
      </c>
      <c r="Y30" s="19">
        <v>90</v>
      </c>
      <c r="Z30" s="19">
        <v>60</v>
      </c>
      <c r="AA30" s="19">
        <v>60</v>
      </c>
      <c r="AB30" s="19">
        <v>90</v>
      </c>
      <c r="AC30" s="19">
        <v>90</v>
      </c>
      <c r="AD30" s="19">
        <v>90</v>
      </c>
      <c r="AE30" s="19">
        <v>90</v>
      </c>
      <c r="AF30" s="19">
        <v>60</v>
      </c>
      <c r="AG30" s="19">
        <v>60</v>
      </c>
      <c r="AH30" s="19">
        <v>90</v>
      </c>
      <c r="AI30" s="19">
        <v>90</v>
      </c>
      <c r="AJ30" s="19">
        <v>90</v>
      </c>
      <c r="AK30" s="19">
        <v>90</v>
      </c>
      <c r="AL30" s="19">
        <v>120</v>
      </c>
      <c r="AM30" s="19">
        <v>120</v>
      </c>
      <c r="AN30" s="19">
        <v>90</v>
      </c>
      <c r="AO30" s="19">
        <v>90</v>
      </c>
      <c r="AP30" s="19">
        <v>90</v>
      </c>
      <c r="AQ30" s="19">
        <v>90</v>
      </c>
      <c r="AR30" s="19">
        <v>60</v>
      </c>
      <c r="AS30" s="3"/>
      <c r="AT30" s="3"/>
    </row>
    <row r="31" spans="1:46" ht="6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17"/>
      <c r="L31" s="3"/>
      <c r="M31" s="3"/>
      <c r="N31" s="3"/>
      <c r="O31" s="3"/>
      <c r="P31" s="3"/>
      <c r="Q31" s="17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</row>
    <row r="32" spans="1:46" s="9" customFormat="1" x14ac:dyDescent="0.25">
      <c r="A32" s="7"/>
      <c r="B32" s="7"/>
      <c r="C32" s="7"/>
      <c r="D32" s="7"/>
      <c r="E32" s="7" t="str">
        <f>структура!$G$14</f>
        <v>частота (сред. кол-во) заявок в день от 1го п/клиента</v>
      </c>
      <c r="F32" s="7"/>
      <c r="G32" s="7"/>
      <c r="H32" s="7"/>
      <c r="I32" s="7" t="str">
        <f>IF($E32="","",INDEX(структура!$H$10:$H$153,SUMIFS(структура!$C$10:$C$153,структура!$G$10:$G$153,$E32)))</f>
        <v>к-во заявок</v>
      </c>
      <c r="J32" s="7"/>
      <c r="K32" s="17"/>
      <c r="L32" s="7"/>
      <c r="M32" s="7"/>
      <c r="N32" s="7"/>
      <c r="O32" s="7"/>
      <c r="P32" s="7"/>
      <c r="Q32" s="17"/>
      <c r="R32" s="23">
        <f>IF(AND(R30="",R30=0),0,1/R30)</f>
        <v>1.1111111111111112E-2</v>
      </c>
      <c r="S32" s="23">
        <f t="shared" ref="S32:AR32" si="4">IF(AND(S30="",S30=0),0,1/S30)</f>
        <v>1.1111111111111112E-2</v>
      </c>
      <c r="T32" s="23">
        <f t="shared" si="4"/>
        <v>1.6666666666666666E-2</v>
      </c>
      <c r="U32" s="23">
        <f t="shared" si="4"/>
        <v>1.6666666666666666E-2</v>
      </c>
      <c r="V32" s="23">
        <f t="shared" si="4"/>
        <v>1.1111111111111112E-2</v>
      </c>
      <c r="W32" s="23">
        <f t="shared" si="4"/>
        <v>1.1111111111111112E-2</v>
      </c>
      <c r="X32" s="23">
        <f t="shared" si="4"/>
        <v>1.1111111111111112E-2</v>
      </c>
      <c r="Y32" s="23">
        <f t="shared" si="4"/>
        <v>1.1111111111111112E-2</v>
      </c>
      <c r="Z32" s="23">
        <f t="shared" si="4"/>
        <v>1.6666666666666666E-2</v>
      </c>
      <c r="AA32" s="23">
        <f t="shared" si="4"/>
        <v>1.6666666666666666E-2</v>
      </c>
      <c r="AB32" s="23">
        <f t="shared" si="4"/>
        <v>1.1111111111111112E-2</v>
      </c>
      <c r="AC32" s="23">
        <f t="shared" si="4"/>
        <v>1.1111111111111112E-2</v>
      </c>
      <c r="AD32" s="23">
        <f t="shared" si="4"/>
        <v>1.1111111111111112E-2</v>
      </c>
      <c r="AE32" s="23">
        <f t="shared" si="4"/>
        <v>1.1111111111111112E-2</v>
      </c>
      <c r="AF32" s="23">
        <f t="shared" si="4"/>
        <v>1.6666666666666666E-2</v>
      </c>
      <c r="AG32" s="23">
        <f t="shared" si="4"/>
        <v>1.6666666666666666E-2</v>
      </c>
      <c r="AH32" s="23">
        <f t="shared" si="4"/>
        <v>1.1111111111111112E-2</v>
      </c>
      <c r="AI32" s="23">
        <f t="shared" si="4"/>
        <v>1.1111111111111112E-2</v>
      </c>
      <c r="AJ32" s="23">
        <f t="shared" si="4"/>
        <v>1.1111111111111112E-2</v>
      </c>
      <c r="AK32" s="23">
        <f t="shared" si="4"/>
        <v>1.1111111111111112E-2</v>
      </c>
      <c r="AL32" s="23">
        <f t="shared" si="4"/>
        <v>8.3333333333333332E-3</v>
      </c>
      <c r="AM32" s="23">
        <f t="shared" si="4"/>
        <v>8.3333333333333332E-3</v>
      </c>
      <c r="AN32" s="23">
        <f t="shared" si="4"/>
        <v>1.1111111111111112E-2</v>
      </c>
      <c r="AO32" s="23">
        <f t="shared" si="4"/>
        <v>1.1111111111111112E-2</v>
      </c>
      <c r="AP32" s="23">
        <f t="shared" si="4"/>
        <v>1.1111111111111112E-2</v>
      </c>
      <c r="AQ32" s="23">
        <f t="shared" si="4"/>
        <v>1.1111111111111112E-2</v>
      </c>
      <c r="AR32" s="23">
        <f t="shared" si="4"/>
        <v>1.6666666666666666E-2</v>
      </c>
      <c r="AS32" s="7"/>
      <c r="AT32" s="7"/>
    </row>
    <row r="33" spans="1:46" ht="6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17"/>
      <c r="L33" s="3"/>
      <c r="M33" s="3"/>
      <c r="N33" s="3"/>
      <c r="O33" s="3"/>
      <c r="P33" s="3"/>
      <c r="Q33" s="17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</row>
    <row r="34" spans="1:46" s="9" customFormat="1" x14ac:dyDescent="0.25">
      <c r="A34" s="7"/>
      <c r="B34" s="7"/>
      <c r="C34" s="7"/>
      <c r="D34" s="7"/>
      <c r="E34" s="7" t="str">
        <f>структура!$G$16</f>
        <v>кол-во заявок в месяц</v>
      </c>
      <c r="F34" s="7"/>
      <c r="G34" s="7"/>
      <c r="H34" s="7"/>
      <c r="I34" s="7" t="str">
        <f>IF($E34="","",INDEX(структура!$H$10:$H$153,SUMIFS(структура!$C$10:$C$153,структура!$G$10:$G$153,$E34)))</f>
        <v>к-во заявок</v>
      </c>
      <c r="J34" s="7"/>
      <c r="K34" s="17"/>
      <c r="L34" s="7"/>
      <c r="M34" s="7"/>
      <c r="N34" s="7"/>
      <c r="O34" s="7"/>
      <c r="P34" s="7"/>
      <c r="Q34" s="17"/>
      <c r="R34" s="22">
        <f t="shared" ref="R34:AR34" si="5">IF(R8="",0,R28*R32*DAY(R$8))</f>
        <v>1033.3333333333335</v>
      </c>
      <c r="S34" s="22">
        <f t="shared" si="5"/>
        <v>1033.3333333333335</v>
      </c>
      <c r="T34" s="22">
        <f t="shared" si="5"/>
        <v>2500</v>
      </c>
      <c r="U34" s="22">
        <f t="shared" si="5"/>
        <v>2583.333333333333</v>
      </c>
      <c r="V34" s="22">
        <f t="shared" si="5"/>
        <v>1666.6666666666667</v>
      </c>
      <c r="W34" s="22">
        <f t="shared" si="5"/>
        <v>2411.1111111111113</v>
      </c>
      <c r="X34" s="22">
        <f t="shared" si="5"/>
        <v>2755.5555555555557</v>
      </c>
      <c r="Y34" s="22">
        <f t="shared" si="5"/>
        <v>3111.1111111111113</v>
      </c>
      <c r="Z34" s="22">
        <f t="shared" si="5"/>
        <v>5166.6666666666661</v>
      </c>
      <c r="AA34" s="22">
        <f t="shared" si="5"/>
        <v>5000</v>
      </c>
      <c r="AB34" s="22">
        <f t="shared" si="5"/>
        <v>4133.3333333333339</v>
      </c>
      <c r="AC34" s="22">
        <f t="shared" si="5"/>
        <v>4200</v>
      </c>
      <c r="AD34" s="22">
        <f t="shared" si="5"/>
        <v>4546.666666666667</v>
      </c>
      <c r="AE34" s="22">
        <f t="shared" si="5"/>
        <v>4753.3333333333339</v>
      </c>
      <c r="AF34" s="22">
        <f t="shared" si="5"/>
        <v>7200</v>
      </c>
      <c r="AG34" s="22">
        <f t="shared" si="5"/>
        <v>9300</v>
      </c>
      <c r="AH34" s="22">
        <f t="shared" si="5"/>
        <v>6000</v>
      </c>
      <c r="AI34" s="22">
        <f t="shared" si="5"/>
        <v>6200</v>
      </c>
      <c r="AJ34" s="22">
        <f t="shared" si="5"/>
        <v>6200</v>
      </c>
      <c r="AK34" s="22">
        <f t="shared" si="5"/>
        <v>5973.3333333333339</v>
      </c>
      <c r="AL34" s="22">
        <f t="shared" si="5"/>
        <v>4960</v>
      </c>
      <c r="AM34" s="22">
        <f t="shared" si="5"/>
        <v>5100</v>
      </c>
      <c r="AN34" s="22">
        <f t="shared" si="5"/>
        <v>7026.666666666667</v>
      </c>
      <c r="AO34" s="22">
        <f t="shared" si="5"/>
        <v>6800.0000000000009</v>
      </c>
      <c r="AP34" s="22">
        <f t="shared" si="5"/>
        <v>7440</v>
      </c>
      <c r="AQ34" s="22">
        <f t="shared" si="5"/>
        <v>7853.3333333333339</v>
      </c>
      <c r="AR34" s="22">
        <f t="shared" si="5"/>
        <v>12000</v>
      </c>
      <c r="AS34" s="7"/>
      <c r="AT34" s="7"/>
    </row>
    <row r="35" spans="1:46" s="40" customFormat="1" ht="10.19999999999999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9"/>
      <c r="L35" s="38" t="str">
        <f>структура!$M$11</f>
        <v>контроль</v>
      </c>
      <c r="M35" s="38"/>
      <c r="N35" s="38">
        <f>SUM($Q35:$AS35)</f>
        <v>-2.7284841053187847E-12</v>
      </c>
      <c r="O35" s="38"/>
      <c r="P35" s="38"/>
      <c r="Q35" s="39"/>
      <c r="R35" s="38">
        <f>IF(R$7="",0,R34-SUMIFS(ежедн!$10:$10,ежедн!$8:$8,"&gt;="&amp;R$7,ежедн!$8:$8,"&lt;="&amp;R$8))</f>
        <v>-2.2737367544323206E-13</v>
      </c>
      <c r="S35" s="38">
        <f>IF(S$7="",0,S34-SUMIFS(ежедн!$10:$10,ежедн!$8:$8,"&gt;="&amp;S$7,ежедн!$8:$8,"&lt;="&amp;S$8))</f>
        <v>-2.2737367544323206E-13</v>
      </c>
      <c r="T35" s="38">
        <f>IF(T$7="",0,T34-SUMIFS(ежедн!$10:$10,ежедн!$8:$8,"&gt;="&amp;T$7,ежедн!$8:$8,"&lt;="&amp;T$8))</f>
        <v>0</v>
      </c>
      <c r="U35" s="38">
        <f>IF(U$7="",0,U34-SUMIFS(ежедн!$10:$10,ежедн!$8:$8,"&gt;="&amp;U$7,ежедн!$8:$8,"&lt;="&amp;U$8))</f>
        <v>-4.5474735088646412E-13</v>
      </c>
      <c r="V35" s="38">
        <f>IF(V$7="",0,V34-SUMIFS(ежедн!$10:$10,ежедн!$8:$8,"&gt;="&amp;V$7,ежедн!$8:$8,"&lt;="&amp;V$8))</f>
        <v>-9.0949470177292824E-13</v>
      </c>
      <c r="W35" s="38">
        <f>IF(W$7="",0,W34-SUMIFS(ежедн!$10:$10,ежедн!$8:$8,"&gt;="&amp;W$7,ежедн!$8:$8,"&lt;="&amp;W$8))</f>
        <v>-9.0949470177292824E-13</v>
      </c>
      <c r="X35" s="38">
        <f>IF(X$7="",0,X34-SUMIFS(ежедн!$10:$10,ежедн!$8:$8,"&gt;="&amp;X$7,ежедн!$8:$8,"&lt;="&amp;X$8))</f>
        <v>1.3642420526593924E-12</v>
      </c>
      <c r="Y35" s="38">
        <f>IF(Y$7="",0,Y34-SUMIFS(ежедн!$10:$10,ежедн!$8:$8,"&gt;="&amp;Y$7,ежедн!$8:$8,"&lt;="&amp;Y$8))</f>
        <v>-1.3642420526593924E-12</v>
      </c>
      <c r="Z35" s="38">
        <f>IF(Z$7="",0,Z34-SUMIFS(ежедн!$10:$10,ежедн!$8:$8,"&gt;="&amp;Z$7,ежедн!$8:$8,"&lt;="&amp;Z$8))</f>
        <v>-9.0949470177292824E-13</v>
      </c>
      <c r="AA35" s="38">
        <f>IF(AA$7="",0,AA34-SUMIFS(ежедн!$10:$10,ежедн!$8:$8,"&gt;="&amp;AA$7,ежедн!$8:$8,"&lt;="&amp;AA$8))</f>
        <v>0</v>
      </c>
      <c r="AB35" s="38">
        <f>IF(AB$7="",0,AB34-SUMIFS(ежедн!$10:$10,ежедн!$8:$8,"&gt;="&amp;AB$7,ежедн!$8:$8,"&lt;="&amp;AB$8))</f>
        <v>-9.0949470177292824E-13</v>
      </c>
      <c r="AC35" s="38">
        <f>IF(AC$7="",0,AC34-SUMIFS(ежедн!$10:$10,ежедн!$8:$8,"&gt;="&amp;AC$7,ежедн!$8:$8,"&lt;="&amp;AC$8))</f>
        <v>0</v>
      </c>
      <c r="AD35" s="38">
        <f>IF(AD$7="",0,AD34-SUMIFS(ежедн!$10:$10,ежедн!$8:$8,"&gt;="&amp;AD$7,ежедн!$8:$8,"&lt;="&amp;AD$8))</f>
        <v>9.0949470177292824E-13</v>
      </c>
      <c r="AE35" s="38">
        <f>IF(AE$7="",0,AE34-SUMIFS(ежедн!$10:$10,ежедн!$8:$8,"&gt;="&amp;AE$7,ежедн!$8:$8,"&lt;="&amp;AE$8))</f>
        <v>0</v>
      </c>
      <c r="AF35" s="38">
        <f>IF(AF$7="",0,AF34-SUMIFS(ежедн!$10:$10,ежедн!$8:$8,"&gt;="&amp;AF$7,ежедн!$8:$8,"&lt;="&amp;AF$8))</f>
        <v>0</v>
      </c>
      <c r="AG35" s="38">
        <f>IF(AG$7="",0,AG34-SUMIFS(ежедн!$10:$10,ежедн!$8:$8,"&gt;="&amp;AG$7,ежедн!$8:$8,"&lt;="&amp;AG$8))</f>
        <v>0</v>
      </c>
      <c r="AH35" s="38">
        <f>IF(AH$7="",0,AH34-SUMIFS(ежедн!$10:$10,ежедн!$8:$8,"&gt;="&amp;AH$7,ежедн!$8:$8,"&lt;="&amp;AH$8))</f>
        <v>0</v>
      </c>
      <c r="AI35" s="38">
        <f>IF(AI$7="",0,AI34-SUMIFS(ежедн!$10:$10,ежедн!$8:$8,"&gt;="&amp;AI$7,ежедн!$8:$8,"&lt;="&amp;AI$8))</f>
        <v>0</v>
      </c>
      <c r="AJ35" s="38">
        <f>IF(AJ$7="",0,AJ34-SUMIFS(ежедн!$10:$10,ежедн!$8:$8,"&gt;="&amp;AJ$7,ежедн!$8:$8,"&lt;="&amp;AJ$8))</f>
        <v>0</v>
      </c>
      <c r="AK35" s="38">
        <f>IF(AK$7="",0,AK34-SUMIFS(ежедн!$10:$10,ежедн!$8:$8,"&gt;="&amp;AK$7,ежедн!$8:$8,"&lt;="&amp;AK$8))</f>
        <v>1.8189894035458565E-12</v>
      </c>
      <c r="AL35" s="38">
        <f>IF(AL$7="",0,AL34-SUMIFS(ежедн!$10:$10,ежедн!$8:$8,"&gt;="&amp;AL$7,ежедн!$8:$8,"&lt;="&amp;AL$8))</f>
        <v>0</v>
      </c>
      <c r="AM35" s="38">
        <f>IF(AM$7="",0,AM34-SUMIFS(ежедн!$10:$10,ежедн!$8:$8,"&gt;="&amp;AM$7,ежедн!$8:$8,"&lt;="&amp;AM$8))</f>
        <v>0</v>
      </c>
      <c r="AN35" s="38">
        <f>IF(AN$7="",0,AN34-SUMIFS(ежедн!$10:$10,ежедн!$8:$8,"&gt;="&amp;AN$7,ежедн!$8:$8,"&lt;="&amp;AN$8))</f>
        <v>-2.7284841053187847E-12</v>
      </c>
      <c r="AO35" s="38">
        <f>IF(AO$7="",0,AO34-SUMIFS(ежедн!$10:$10,ежедн!$8:$8,"&gt;="&amp;AO$7,ежедн!$8:$8,"&lt;="&amp;AO$8))</f>
        <v>-1.8189894035458565E-12</v>
      </c>
      <c r="AP35" s="38">
        <f>IF(AP$7="",0,AP34-SUMIFS(ежедн!$10:$10,ежедн!$8:$8,"&gt;="&amp;AP$7,ежедн!$8:$8,"&lt;="&amp;AP$8))</f>
        <v>0</v>
      </c>
      <c r="AQ35" s="38">
        <f>IF(AQ$7="",0,AQ34-SUMIFS(ежедн!$10:$10,ежедн!$8:$8,"&gt;="&amp;AQ$7,ежедн!$8:$8,"&lt;="&amp;AQ$8))</f>
        <v>3.637978807091713E-12</v>
      </c>
      <c r="AR35" s="38">
        <f>IF(AR$7="",0,AR34-SUMIFS(ежедн!$10:$10,ежедн!$8:$8,"&gt;="&amp;AR$7,ежедн!$8:$8,"&lt;="&amp;AR$8))</f>
        <v>0</v>
      </c>
      <c r="AS35" s="38"/>
      <c r="AT35" s="38"/>
    </row>
    <row r="36" spans="1:46" ht="6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17"/>
      <c r="L36" s="3"/>
      <c r="M36" s="3"/>
      <c r="N36" s="3"/>
      <c r="O36" s="3"/>
      <c r="P36" s="3"/>
      <c r="Q36" s="17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</row>
    <row r="37" spans="1:46" x14ac:dyDescent="0.25">
      <c r="A37" s="3"/>
      <c r="B37" s="3"/>
      <c r="C37" s="3"/>
      <c r="D37" s="3"/>
      <c r="E37" s="3" t="str">
        <f>структура!$G$17</f>
        <v>в том числе доля продукта</v>
      </c>
      <c r="F37" s="3"/>
      <c r="G37" s="3" t="str">
        <f>структура!$J$10</f>
        <v>повторный заем</v>
      </c>
      <c r="H37" s="3"/>
      <c r="I37" s="3" t="str">
        <f>IF($E37="","",INDEX(структура!$H$10:$H$153,SUMIFS(структура!$C$10:$C$153,структура!$G$10:$G$153,$E37)))</f>
        <v>%</v>
      </c>
      <c r="J37" s="3"/>
      <c r="K37" s="17"/>
      <c r="L37" s="3"/>
      <c r="M37" s="3"/>
      <c r="N37" s="3"/>
      <c r="O37" s="3"/>
      <c r="P37" s="3"/>
      <c r="Q37" s="17" t="str">
        <f>IF($E37="","","*")</f>
        <v>*</v>
      </c>
      <c r="R37" s="20">
        <v>0.1</v>
      </c>
      <c r="S37" s="20">
        <v>0.2</v>
      </c>
      <c r="T37" s="20">
        <v>0.3</v>
      </c>
      <c r="U37" s="20">
        <f>IF(U28=0,0,R28/U28/2)</f>
        <v>0.3</v>
      </c>
      <c r="V37" s="20">
        <f>IF(V28=0,0,S28/V28/2)</f>
        <v>0.3</v>
      </c>
      <c r="W37" s="20">
        <f t="shared" ref="W37:AR37" si="6">IF(W28=0,0,T28/W28/2)</f>
        <v>0.3571428571428571</v>
      </c>
      <c r="X37" s="20">
        <f t="shared" si="6"/>
        <v>0.3125</v>
      </c>
      <c r="Y37" s="20">
        <f t="shared" si="6"/>
        <v>0.25</v>
      </c>
      <c r="Z37" s="20">
        <f t="shared" si="6"/>
        <v>0.35000000000000003</v>
      </c>
      <c r="AA37" s="20">
        <f t="shared" si="6"/>
        <v>0.4</v>
      </c>
      <c r="AB37" s="20">
        <f t="shared" si="6"/>
        <v>0.41666666666666669</v>
      </c>
      <c r="AC37" s="20">
        <f t="shared" si="6"/>
        <v>0.3968253968253968</v>
      </c>
      <c r="AD37" s="20">
        <f t="shared" si="6"/>
        <v>0.37878787878787878</v>
      </c>
      <c r="AE37" s="20">
        <f t="shared" si="6"/>
        <v>0.43478260869565216</v>
      </c>
      <c r="AF37" s="20">
        <f t="shared" si="6"/>
        <v>0.4375</v>
      </c>
      <c r="AG37" s="20">
        <f t="shared" si="6"/>
        <v>0.36666666666666664</v>
      </c>
      <c r="AH37" s="20">
        <f t="shared" si="6"/>
        <v>0.38333333333333336</v>
      </c>
      <c r="AI37" s="20">
        <f t="shared" si="6"/>
        <v>0.4</v>
      </c>
      <c r="AJ37" s="20">
        <f t="shared" si="6"/>
        <v>0.5</v>
      </c>
      <c r="AK37" s="20">
        <f t="shared" si="6"/>
        <v>0.46875</v>
      </c>
      <c r="AL37" s="20">
        <f t="shared" si="6"/>
        <v>0.46875</v>
      </c>
      <c r="AM37" s="20">
        <f t="shared" si="6"/>
        <v>0.44117647058823528</v>
      </c>
      <c r="AN37" s="20">
        <f t="shared" si="6"/>
        <v>0.47058823529411764</v>
      </c>
      <c r="AO37" s="20">
        <f t="shared" si="6"/>
        <v>0.47058823529411764</v>
      </c>
      <c r="AP37" s="20">
        <f t="shared" si="6"/>
        <v>0.47222222222222221</v>
      </c>
      <c r="AQ37" s="20">
        <f t="shared" si="6"/>
        <v>0.44736842105263158</v>
      </c>
      <c r="AR37" s="20">
        <f t="shared" si="6"/>
        <v>0.42499999999999999</v>
      </c>
      <c r="AS37" s="3"/>
      <c r="AT37" s="3"/>
    </row>
    <row r="38" spans="1:46" x14ac:dyDescent="0.25">
      <c r="A38" s="3"/>
      <c r="B38" s="3"/>
      <c r="C38" s="3"/>
      <c r="D38" s="3"/>
      <c r="E38" s="3" t="str">
        <f>структура!$G$17</f>
        <v>в том числе доля продукта</v>
      </c>
      <c r="F38" s="3"/>
      <c r="G38" s="3" t="str">
        <f>структура!$J$11</f>
        <v>экспресс заем</v>
      </c>
      <c r="H38" s="3"/>
      <c r="I38" s="3" t="str">
        <f>IF($E38="","",INDEX(структура!$H$10:$H$153,SUMIFS(структура!$C$10:$C$153,структура!$G$10:$G$153,$E38)))</f>
        <v>%</v>
      </c>
      <c r="J38" s="3"/>
      <c r="K38" s="17"/>
      <c r="L38" s="3"/>
      <c r="M38" s="3"/>
      <c r="N38" s="3"/>
      <c r="O38" s="3"/>
      <c r="P38" s="3"/>
      <c r="Q38" s="17" t="str">
        <f>IF($E38="","","*")</f>
        <v>*</v>
      </c>
      <c r="R38" s="20">
        <f>(100%-R37)*4/5</f>
        <v>0.72</v>
      </c>
      <c r="S38" s="20">
        <f t="shared" ref="S38:AR38" si="7">(100%-S37)*4/5</f>
        <v>0.64</v>
      </c>
      <c r="T38" s="20">
        <f t="shared" si="7"/>
        <v>0.55999999999999994</v>
      </c>
      <c r="U38" s="20">
        <f t="shared" si="7"/>
        <v>0.55999999999999994</v>
      </c>
      <c r="V38" s="20">
        <f t="shared" si="7"/>
        <v>0.55999999999999994</v>
      </c>
      <c r="W38" s="20">
        <f t="shared" si="7"/>
        <v>0.51428571428571435</v>
      </c>
      <c r="X38" s="20">
        <f t="shared" si="7"/>
        <v>0.55000000000000004</v>
      </c>
      <c r="Y38" s="20">
        <f t="shared" si="7"/>
        <v>0.6</v>
      </c>
      <c r="Z38" s="20">
        <f t="shared" si="7"/>
        <v>0.51999999999999991</v>
      </c>
      <c r="AA38" s="20">
        <f t="shared" si="7"/>
        <v>0.48</v>
      </c>
      <c r="AB38" s="20">
        <f t="shared" si="7"/>
        <v>0.46666666666666662</v>
      </c>
      <c r="AC38" s="20">
        <f t="shared" si="7"/>
        <v>0.4825396825396826</v>
      </c>
      <c r="AD38" s="20">
        <f t="shared" si="7"/>
        <v>0.49696969696969695</v>
      </c>
      <c r="AE38" s="20">
        <f t="shared" si="7"/>
        <v>0.45217391304347831</v>
      </c>
      <c r="AF38" s="20">
        <f t="shared" si="7"/>
        <v>0.45</v>
      </c>
      <c r="AG38" s="20">
        <f t="shared" si="7"/>
        <v>0.5066666666666666</v>
      </c>
      <c r="AH38" s="20">
        <f t="shared" si="7"/>
        <v>0.49333333333333335</v>
      </c>
      <c r="AI38" s="20">
        <f t="shared" si="7"/>
        <v>0.48</v>
      </c>
      <c r="AJ38" s="20">
        <f t="shared" si="7"/>
        <v>0.4</v>
      </c>
      <c r="AK38" s="20">
        <f t="shared" si="7"/>
        <v>0.42499999999999999</v>
      </c>
      <c r="AL38" s="20">
        <f t="shared" si="7"/>
        <v>0.42499999999999999</v>
      </c>
      <c r="AM38" s="20">
        <f t="shared" si="7"/>
        <v>0.44705882352941179</v>
      </c>
      <c r="AN38" s="20">
        <f t="shared" si="7"/>
        <v>0.42352941176470588</v>
      </c>
      <c r="AO38" s="20">
        <f t="shared" si="7"/>
        <v>0.42352941176470588</v>
      </c>
      <c r="AP38" s="20">
        <f t="shared" si="7"/>
        <v>0.42222222222222222</v>
      </c>
      <c r="AQ38" s="20">
        <f t="shared" si="7"/>
        <v>0.44210526315789467</v>
      </c>
      <c r="AR38" s="20">
        <f t="shared" si="7"/>
        <v>0.45999999999999996</v>
      </c>
      <c r="AS38" s="3"/>
      <c r="AT38" s="3"/>
    </row>
    <row r="39" spans="1:46" x14ac:dyDescent="0.25">
      <c r="A39" s="3"/>
      <c r="B39" s="3"/>
      <c r="C39" s="3"/>
      <c r="D39" s="3"/>
      <c r="E39" s="3" t="str">
        <f>структура!$G$17</f>
        <v>в том числе доля продукта</v>
      </c>
      <c r="F39" s="3"/>
      <c r="G39" s="3" t="str">
        <f>структура!$J$12</f>
        <v>спец. заем</v>
      </c>
      <c r="H39" s="3"/>
      <c r="I39" s="3" t="str">
        <f>IF($E39="","",INDEX(структура!$H$10:$H$153,SUMIFS(структура!$C$10:$C$153,структура!$G$10:$G$153,$E39)))</f>
        <v>%</v>
      </c>
      <c r="J39" s="3"/>
      <c r="K39" s="17"/>
      <c r="L39" s="3"/>
      <c r="M39" s="3"/>
      <c r="N39" s="3"/>
      <c r="O39" s="3"/>
      <c r="P39" s="3"/>
      <c r="Q39" s="17"/>
      <c r="R39" s="24">
        <f>100%-R37-R38</f>
        <v>0.18000000000000005</v>
      </c>
      <c r="S39" s="24">
        <f t="shared" ref="S39:AR39" si="8">100%-S37-S38</f>
        <v>0.16000000000000003</v>
      </c>
      <c r="T39" s="24">
        <f t="shared" si="8"/>
        <v>0.14000000000000001</v>
      </c>
      <c r="U39" s="24">
        <f t="shared" si="8"/>
        <v>0.14000000000000001</v>
      </c>
      <c r="V39" s="24">
        <f t="shared" si="8"/>
        <v>0.14000000000000001</v>
      </c>
      <c r="W39" s="24">
        <f t="shared" si="8"/>
        <v>0.12857142857142856</v>
      </c>
      <c r="X39" s="24">
        <f t="shared" si="8"/>
        <v>0.13749999999999996</v>
      </c>
      <c r="Y39" s="24">
        <f t="shared" si="8"/>
        <v>0.15000000000000002</v>
      </c>
      <c r="Z39" s="24">
        <f t="shared" si="8"/>
        <v>0.13</v>
      </c>
      <c r="AA39" s="24">
        <f t="shared" si="8"/>
        <v>0.12</v>
      </c>
      <c r="AB39" s="24">
        <f t="shared" si="8"/>
        <v>0.11666666666666664</v>
      </c>
      <c r="AC39" s="24">
        <f t="shared" si="8"/>
        <v>0.12063492063492065</v>
      </c>
      <c r="AD39" s="24">
        <f t="shared" si="8"/>
        <v>0.12424242424242427</v>
      </c>
      <c r="AE39" s="24">
        <f t="shared" si="8"/>
        <v>0.11304347826086958</v>
      </c>
      <c r="AF39" s="24">
        <f t="shared" si="8"/>
        <v>0.11249999999999999</v>
      </c>
      <c r="AG39" s="24">
        <f t="shared" si="8"/>
        <v>0.12666666666666671</v>
      </c>
      <c r="AH39" s="24">
        <f t="shared" si="8"/>
        <v>0.12333333333333335</v>
      </c>
      <c r="AI39" s="24">
        <f t="shared" si="8"/>
        <v>0.12</v>
      </c>
      <c r="AJ39" s="24">
        <f t="shared" si="8"/>
        <v>9.9999999999999978E-2</v>
      </c>
      <c r="AK39" s="24">
        <f t="shared" si="8"/>
        <v>0.10625000000000001</v>
      </c>
      <c r="AL39" s="24">
        <f t="shared" si="8"/>
        <v>0.10625000000000001</v>
      </c>
      <c r="AM39" s="24">
        <f t="shared" si="8"/>
        <v>0.11176470588235293</v>
      </c>
      <c r="AN39" s="24">
        <f t="shared" si="8"/>
        <v>0.10588235294117648</v>
      </c>
      <c r="AO39" s="24">
        <f t="shared" si="8"/>
        <v>0.10588235294117648</v>
      </c>
      <c r="AP39" s="24">
        <f t="shared" si="8"/>
        <v>0.10555555555555557</v>
      </c>
      <c r="AQ39" s="24">
        <f t="shared" si="8"/>
        <v>0.11052631578947369</v>
      </c>
      <c r="AR39" s="24">
        <f t="shared" si="8"/>
        <v>0.11499999999999999</v>
      </c>
      <c r="AS39" s="3"/>
      <c r="AT39" s="3"/>
    </row>
    <row r="40" spans="1:46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17"/>
      <c r="L40" s="3"/>
      <c r="M40" s="3"/>
      <c r="N40" s="3"/>
      <c r="O40" s="3"/>
      <c r="P40" s="3"/>
      <c r="Q40" s="17"/>
      <c r="R40" s="26" t="str">
        <f>IF(OR(R39&lt;0%,R39&gt;100%),структура!$M$10,"")</f>
        <v/>
      </c>
      <c r="S40" s="26" t="str">
        <f>IF(OR(S39&lt;0%,S39&gt;100%),структура!$M$10,"")</f>
        <v/>
      </c>
      <c r="T40" s="26" t="str">
        <f>IF(OR(T39&lt;0%,T39&gt;100%),структура!$M$10,"")</f>
        <v/>
      </c>
      <c r="U40" s="26" t="str">
        <f>IF(OR(U39&lt;0%,U39&gt;100%),структура!$M$10,"")</f>
        <v/>
      </c>
      <c r="V40" s="26" t="str">
        <f>IF(OR(V39&lt;0%,V39&gt;100%),структура!$M$10,"")</f>
        <v/>
      </c>
      <c r="W40" s="26" t="str">
        <f>IF(OR(W39&lt;0%,W39&gt;100%),структура!$M$10,"")</f>
        <v/>
      </c>
      <c r="X40" s="26" t="str">
        <f>IF(OR(X39&lt;0%,X39&gt;100%),структура!$M$10,"")</f>
        <v/>
      </c>
      <c r="Y40" s="26" t="str">
        <f>IF(OR(Y39&lt;0%,Y39&gt;100%),структура!$M$10,"")</f>
        <v/>
      </c>
      <c r="Z40" s="26" t="str">
        <f>IF(OR(Z39&lt;0%,Z39&gt;100%),структура!$M$10,"")</f>
        <v/>
      </c>
      <c r="AA40" s="26" t="str">
        <f>IF(OR(AA39&lt;0%,AA39&gt;100%),структура!$M$10,"")</f>
        <v/>
      </c>
      <c r="AB40" s="26" t="str">
        <f>IF(OR(AB39&lt;0%,AB39&gt;100%),структура!$M$10,"")</f>
        <v/>
      </c>
      <c r="AC40" s="26" t="str">
        <f>IF(OR(AC39&lt;0%,AC39&gt;100%),структура!$M$10,"")</f>
        <v/>
      </c>
      <c r="AD40" s="26" t="str">
        <f>IF(OR(AD39&lt;0%,AD39&gt;100%),структура!$M$10,"")</f>
        <v/>
      </c>
      <c r="AE40" s="26" t="str">
        <f>IF(OR(AE39&lt;0%,AE39&gt;100%),структура!$M$10,"")</f>
        <v/>
      </c>
      <c r="AF40" s="26" t="str">
        <f>IF(OR(AF39&lt;0%,AF39&gt;100%),структура!$M$10,"")</f>
        <v/>
      </c>
      <c r="AG40" s="26" t="str">
        <f>IF(OR(AG39&lt;0%,AG39&gt;100%),структура!$M$10,"")</f>
        <v/>
      </c>
      <c r="AH40" s="26" t="str">
        <f>IF(OR(AH39&lt;0%,AH39&gt;100%),структура!$M$10,"")</f>
        <v/>
      </c>
      <c r="AI40" s="26" t="str">
        <f>IF(OR(AI39&lt;0%,AI39&gt;100%),структура!$M$10,"")</f>
        <v/>
      </c>
      <c r="AJ40" s="26" t="str">
        <f>IF(OR(AJ39&lt;0%,AJ39&gt;100%),структура!$M$10,"")</f>
        <v/>
      </c>
      <c r="AK40" s="26" t="str">
        <f>IF(OR(AK39&lt;0%,AK39&gt;100%),структура!$M$10,"")</f>
        <v/>
      </c>
      <c r="AL40" s="26" t="str">
        <f>IF(OR(AL39&lt;0%,AL39&gt;100%),структура!$M$10,"")</f>
        <v/>
      </c>
      <c r="AM40" s="26" t="str">
        <f>IF(OR(AM39&lt;0%,AM39&gt;100%),структура!$M$10,"")</f>
        <v/>
      </c>
      <c r="AN40" s="26" t="str">
        <f>IF(OR(AN39&lt;0%,AN39&gt;100%),структура!$M$10,"")</f>
        <v/>
      </c>
      <c r="AO40" s="26" t="str">
        <f>IF(OR(AO39&lt;0%,AO39&gt;100%),структура!$M$10,"")</f>
        <v/>
      </c>
      <c r="AP40" s="26" t="str">
        <f>IF(OR(AP39&lt;0%,AP39&gt;100%),структура!$M$10,"")</f>
        <v/>
      </c>
      <c r="AQ40" s="26" t="str">
        <f>IF(OR(AQ39&lt;0%,AQ39&gt;100%),структура!$M$10,"")</f>
        <v/>
      </c>
      <c r="AR40" s="26" t="str">
        <f>IF(OR(AR39&lt;0%,AR39&gt;100%),структура!$M$10,"")</f>
        <v/>
      </c>
      <c r="AS40" s="3"/>
      <c r="AT40" s="3"/>
    </row>
    <row r="41" spans="1:46" ht="6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17"/>
      <c r="L41" s="3"/>
      <c r="M41" s="3"/>
      <c r="N41" s="3"/>
      <c r="O41" s="3"/>
      <c r="P41" s="3"/>
      <c r="Q41" s="17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</row>
    <row r="42" spans="1:46" x14ac:dyDescent="0.25">
      <c r="A42" s="3"/>
      <c r="B42" s="3"/>
      <c r="C42" s="3"/>
      <c r="D42" s="3"/>
      <c r="E42" s="3" t="str">
        <f>структура!$G$18</f>
        <v>конверсия в договора</v>
      </c>
      <c r="F42" s="3"/>
      <c r="G42" s="3" t="str">
        <f>структура!$J$10</f>
        <v>повторный заем</v>
      </c>
      <c r="H42" s="3"/>
      <c r="I42" s="3" t="str">
        <f>IF($E42="","",INDEX(структура!$H$10:$H$153,SUMIFS(структура!$C$10:$C$153,структура!$G$10:$G$153,$E42)))</f>
        <v>%</v>
      </c>
      <c r="J42" s="3"/>
      <c r="K42" s="17"/>
      <c r="L42" s="3"/>
      <c r="M42" s="3"/>
      <c r="N42" s="3"/>
      <c r="O42" s="3"/>
      <c r="P42" s="3"/>
      <c r="Q42" s="17" t="str">
        <f>IF($E42="","","*")</f>
        <v>*</v>
      </c>
      <c r="R42" s="20">
        <v>0.7</v>
      </c>
      <c r="S42" s="20">
        <v>0.7</v>
      </c>
      <c r="T42" s="20">
        <v>0.7</v>
      </c>
      <c r="U42" s="20">
        <v>0.7</v>
      </c>
      <c r="V42" s="20">
        <v>0.7</v>
      </c>
      <c r="W42" s="20">
        <v>0.7</v>
      </c>
      <c r="X42" s="20">
        <v>0.7</v>
      </c>
      <c r="Y42" s="20">
        <v>0.7</v>
      </c>
      <c r="Z42" s="20">
        <v>0.7</v>
      </c>
      <c r="AA42" s="20">
        <v>0.7</v>
      </c>
      <c r="AB42" s="20">
        <v>0.7</v>
      </c>
      <c r="AC42" s="20">
        <v>0.7</v>
      </c>
      <c r="AD42" s="20">
        <v>0.7</v>
      </c>
      <c r="AE42" s="20">
        <v>0.7</v>
      </c>
      <c r="AF42" s="20">
        <v>0.7</v>
      </c>
      <c r="AG42" s="20">
        <v>0.7</v>
      </c>
      <c r="AH42" s="20">
        <v>0.7</v>
      </c>
      <c r="AI42" s="20">
        <v>0.7</v>
      </c>
      <c r="AJ42" s="20">
        <v>0.7</v>
      </c>
      <c r="AK42" s="20">
        <v>0.7</v>
      </c>
      <c r="AL42" s="20">
        <v>0.7</v>
      </c>
      <c r="AM42" s="20">
        <v>0.7</v>
      </c>
      <c r="AN42" s="20">
        <v>0.7</v>
      </c>
      <c r="AO42" s="20">
        <v>0.7</v>
      </c>
      <c r="AP42" s="20">
        <v>0.7</v>
      </c>
      <c r="AQ42" s="20">
        <v>0.7</v>
      </c>
      <c r="AR42" s="20">
        <v>0.7</v>
      </c>
      <c r="AS42" s="3"/>
      <c r="AT42" s="3"/>
    </row>
    <row r="43" spans="1:46" x14ac:dyDescent="0.25">
      <c r="A43" s="3"/>
      <c r="B43" s="3"/>
      <c r="C43" s="3"/>
      <c r="D43" s="3"/>
      <c r="E43" s="3" t="str">
        <f>структура!$G$18</f>
        <v>конверсия в договора</v>
      </c>
      <c r="F43" s="3"/>
      <c r="G43" s="3" t="str">
        <f>структура!$J$11</f>
        <v>экспресс заем</v>
      </c>
      <c r="H43" s="3"/>
      <c r="I43" s="3" t="str">
        <f>IF($E43="","",INDEX(структура!$H$10:$H$153,SUMIFS(структура!$C$10:$C$153,структура!$G$10:$G$153,$E43)))</f>
        <v>%</v>
      </c>
      <c r="J43" s="3"/>
      <c r="K43" s="17"/>
      <c r="L43" s="3"/>
      <c r="M43" s="3"/>
      <c r="N43" s="3"/>
      <c r="O43" s="3"/>
      <c r="P43" s="3"/>
      <c r="Q43" s="17" t="str">
        <f>IF($E43="","","*")</f>
        <v>*</v>
      </c>
      <c r="R43" s="20">
        <v>0.5</v>
      </c>
      <c r="S43" s="20">
        <v>0.5</v>
      </c>
      <c r="T43" s="20">
        <v>0.5</v>
      </c>
      <c r="U43" s="20">
        <v>0.5</v>
      </c>
      <c r="V43" s="20">
        <v>0.5</v>
      </c>
      <c r="W43" s="20">
        <v>0.5</v>
      </c>
      <c r="X43" s="20">
        <v>0.5</v>
      </c>
      <c r="Y43" s="20">
        <v>0.5</v>
      </c>
      <c r="Z43" s="20">
        <v>0.5</v>
      </c>
      <c r="AA43" s="20">
        <v>0.5</v>
      </c>
      <c r="AB43" s="20">
        <v>0.5</v>
      </c>
      <c r="AC43" s="20">
        <v>0.5</v>
      </c>
      <c r="AD43" s="20">
        <v>0.5</v>
      </c>
      <c r="AE43" s="20">
        <v>0.5</v>
      </c>
      <c r="AF43" s="20">
        <v>0.5</v>
      </c>
      <c r="AG43" s="20">
        <v>0.5</v>
      </c>
      <c r="AH43" s="20">
        <v>0.5</v>
      </c>
      <c r="AI43" s="20">
        <v>0.5</v>
      </c>
      <c r="AJ43" s="20">
        <v>0.5</v>
      </c>
      <c r="AK43" s="20">
        <v>0.5</v>
      </c>
      <c r="AL43" s="20">
        <v>0.5</v>
      </c>
      <c r="AM43" s="20">
        <v>0.5</v>
      </c>
      <c r="AN43" s="20">
        <v>0.5</v>
      </c>
      <c r="AO43" s="20">
        <v>0.5</v>
      </c>
      <c r="AP43" s="20">
        <v>0.5</v>
      </c>
      <c r="AQ43" s="20">
        <v>0.5</v>
      </c>
      <c r="AR43" s="20">
        <v>0.5</v>
      </c>
      <c r="AS43" s="3"/>
      <c r="AT43" s="3"/>
    </row>
    <row r="44" spans="1:46" x14ac:dyDescent="0.25">
      <c r="A44" s="3"/>
      <c r="B44" s="3"/>
      <c r="C44" s="3"/>
      <c r="D44" s="3"/>
      <c r="E44" s="3" t="str">
        <f>структура!$G$18</f>
        <v>конверсия в договора</v>
      </c>
      <c r="F44" s="3"/>
      <c r="G44" s="3" t="str">
        <f>структура!$J$12</f>
        <v>спец. заем</v>
      </c>
      <c r="H44" s="3"/>
      <c r="I44" s="3" t="str">
        <f>IF($E44="","",INDEX(структура!$H$10:$H$153,SUMIFS(структура!$C$10:$C$153,структура!$G$10:$G$153,$E44)))</f>
        <v>%</v>
      </c>
      <c r="J44" s="3"/>
      <c r="K44" s="17"/>
      <c r="L44" s="3"/>
      <c r="M44" s="3"/>
      <c r="N44" s="3"/>
      <c r="O44" s="3"/>
      <c r="P44" s="3"/>
      <c r="Q44" s="17" t="str">
        <f>IF($E44="","","*")</f>
        <v>*</v>
      </c>
      <c r="R44" s="20">
        <v>0.6</v>
      </c>
      <c r="S44" s="20">
        <v>0.6</v>
      </c>
      <c r="T44" s="20">
        <v>0.6</v>
      </c>
      <c r="U44" s="20">
        <v>0.6</v>
      </c>
      <c r="V44" s="20">
        <v>0.6</v>
      </c>
      <c r="W44" s="20">
        <v>0.6</v>
      </c>
      <c r="X44" s="20">
        <v>0.6</v>
      </c>
      <c r="Y44" s="20">
        <v>0.6</v>
      </c>
      <c r="Z44" s="20">
        <v>0.6</v>
      </c>
      <c r="AA44" s="20">
        <v>0.6</v>
      </c>
      <c r="AB44" s="20">
        <v>0.6</v>
      </c>
      <c r="AC44" s="20">
        <v>0.6</v>
      </c>
      <c r="AD44" s="20">
        <v>0.6</v>
      </c>
      <c r="AE44" s="20">
        <v>0.6</v>
      </c>
      <c r="AF44" s="20">
        <v>0.6</v>
      </c>
      <c r="AG44" s="20">
        <v>0.6</v>
      </c>
      <c r="AH44" s="20">
        <v>0.6</v>
      </c>
      <c r="AI44" s="20">
        <v>0.6</v>
      </c>
      <c r="AJ44" s="20">
        <v>0.6</v>
      </c>
      <c r="AK44" s="20">
        <v>0.6</v>
      </c>
      <c r="AL44" s="20">
        <v>0.6</v>
      </c>
      <c r="AM44" s="20">
        <v>0.6</v>
      </c>
      <c r="AN44" s="20">
        <v>0.6</v>
      </c>
      <c r="AO44" s="20">
        <v>0.6</v>
      </c>
      <c r="AP44" s="20">
        <v>0.6</v>
      </c>
      <c r="AQ44" s="20">
        <v>0.6</v>
      </c>
      <c r="AR44" s="20">
        <v>0.6</v>
      </c>
      <c r="AS44" s="3"/>
      <c r="AT44" s="3"/>
    </row>
    <row r="45" spans="1:46" ht="6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17"/>
      <c r="L45" s="3"/>
      <c r="M45" s="3"/>
      <c r="N45" s="3"/>
      <c r="O45" s="3"/>
      <c r="P45" s="3"/>
      <c r="Q45" s="17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</row>
    <row r="46" spans="1:46" x14ac:dyDescent="0.25">
      <c r="A46" s="3"/>
      <c r="B46" s="3"/>
      <c r="C46" s="3"/>
      <c r="D46" s="3"/>
      <c r="E46" s="3" t="str">
        <f>структура!$G$19</f>
        <v>количество заключенных договоров</v>
      </c>
      <c r="F46" s="3"/>
      <c r="G46" s="3" t="str">
        <f>структура!$J$10</f>
        <v>повторный заем</v>
      </c>
      <c r="H46" s="3"/>
      <c r="I46" s="3" t="str">
        <f>IF($E46="","",INDEX(структура!$H$10:$H$153,SUMIFS(структура!$C$10:$C$153,структура!$G$10:$G$153,$E46)))</f>
        <v>к-во дог</v>
      </c>
      <c r="J46" s="3"/>
      <c r="K46" s="17"/>
      <c r="L46" s="3"/>
      <c r="M46" s="3"/>
      <c r="N46" s="3"/>
      <c r="O46" s="3"/>
      <c r="P46" s="3"/>
      <c r="Q46" s="17"/>
      <c r="R46" s="21">
        <f>R$34*R37*R42</f>
        <v>72.333333333333343</v>
      </c>
      <c r="S46" s="21">
        <f t="shared" ref="S46:AR48" si="9">S$34*S37*S42</f>
        <v>144.66666666666669</v>
      </c>
      <c r="T46" s="21">
        <f t="shared" si="9"/>
        <v>525</v>
      </c>
      <c r="U46" s="21">
        <f t="shared" si="9"/>
        <v>542.49999999999989</v>
      </c>
      <c r="V46" s="21">
        <f t="shared" si="9"/>
        <v>350</v>
      </c>
      <c r="W46" s="21">
        <f t="shared" si="9"/>
        <v>602.77777777777771</v>
      </c>
      <c r="X46" s="21">
        <f t="shared" si="9"/>
        <v>602.77777777777771</v>
      </c>
      <c r="Y46" s="21">
        <f t="shared" si="9"/>
        <v>544.44444444444446</v>
      </c>
      <c r="Z46" s="21">
        <f t="shared" si="9"/>
        <v>1265.8333333333333</v>
      </c>
      <c r="AA46" s="21">
        <f t="shared" si="9"/>
        <v>1400</v>
      </c>
      <c r="AB46" s="21">
        <f t="shared" si="9"/>
        <v>1205.5555555555557</v>
      </c>
      <c r="AC46" s="21">
        <f t="shared" si="9"/>
        <v>1166.6666666666665</v>
      </c>
      <c r="AD46" s="21">
        <f t="shared" si="9"/>
        <v>1205.5555555555557</v>
      </c>
      <c r="AE46" s="21">
        <f t="shared" si="9"/>
        <v>1446.6666666666667</v>
      </c>
      <c r="AF46" s="21">
        <f t="shared" si="9"/>
        <v>2205</v>
      </c>
      <c r="AG46" s="21">
        <f t="shared" si="9"/>
        <v>2386.9999999999995</v>
      </c>
      <c r="AH46" s="21">
        <f t="shared" si="9"/>
        <v>1610</v>
      </c>
      <c r="AI46" s="21">
        <f t="shared" si="9"/>
        <v>1736</v>
      </c>
      <c r="AJ46" s="21">
        <f t="shared" si="9"/>
        <v>2170</v>
      </c>
      <c r="AK46" s="21">
        <f t="shared" si="9"/>
        <v>1960.0000000000002</v>
      </c>
      <c r="AL46" s="21">
        <f t="shared" si="9"/>
        <v>1627.5</v>
      </c>
      <c r="AM46" s="21">
        <f t="shared" si="9"/>
        <v>1575</v>
      </c>
      <c r="AN46" s="21">
        <f t="shared" si="9"/>
        <v>2314.6666666666665</v>
      </c>
      <c r="AO46" s="21">
        <f t="shared" si="9"/>
        <v>2240</v>
      </c>
      <c r="AP46" s="21">
        <f t="shared" si="9"/>
        <v>2459.333333333333</v>
      </c>
      <c r="AQ46" s="21">
        <f t="shared" si="9"/>
        <v>2459.3333333333335</v>
      </c>
      <c r="AR46" s="21">
        <f t="shared" si="9"/>
        <v>3570</v>
      </c>
      <c r="AS46" s="3"/>
      <c r="AT46" s="3"/>
    </row>
    <row r="47" spans="1:46" x14ac:dyDescent="0.25">
      <c r="A47" s="3"/>
      <c r="B47" s="3"/>
      <c r="C47" s="3"/>
      <c r="D47" s="3"/>
      <c r="E47" s="3" t="str">
        <f>структура!$G$19</f>
        <v>количество заключенных договоров</v>
      </c>
      <c r="F47" s="3"/>
      <c r="G47" s="3" t="str">
        <f>структура!$J$11</f>
        <v>экспресс заем</v>
      </c>
      <c r="H47" s="3"/>
      <c r="I47" s="3" t="str">
        <f>IF($E47="","",INDEX(структура!$H$10:$H$153,SUMIFS(структура!$C$10:$C$153,структура!$G$10:$G$153,$E47)))</f>
        <v>к-во дог</v>
      </c>
      <c r="J47" s="3"/>
      <c r="K47" s="17"/>
      <c r="L47" s="3"/>
      <c r="M47" s="3"/>
      <c r="N47" s="3"/>
      <c r="O47" s="3"/>
      <c r="P47" s="3"/>
      <c r="Q47" s="17"/>
      <c r="R47" s="21">
        <f t="shared" ref="R47:AG48" si="10">R$34*R38*R43</f>
        <v>372.00000000000006</v>
      </c>
      <c r="S47" s="21">
        <f t="shared" si="10"/>
        <v>330.66666666666674</v>
      </c>
      <c r="T47" s="21">
        <f t="shared" si="10"/>
        <v>699.99999999999989</v>
      </c>
      <c r="U47" s="21">
        <f t="shared" si="10"/>
        <v>723.33333333333314</v>
      </c>
      <c r="V47" s="21">
        <f t="shared" si="10"/>
        <v>466.66666666666663</v>
      </c>
      <c r="W47" s="21">
        <f t="shared" si="10"/>
        <v>620.00000000000011</v>
      </c>
      <c r="X47" s="21">
        <f t="shared" si="10"/>
        <v>757.77777777777783</v>
      </c>
      <c r="Y47" s="21">
        <f t="shared" si="10"/>
        <v>933.33333333333337</v>
      </c>
      <c r="Z47" s="21">
        <f t="shared" si="10"/>
        <v>1343.333333333333</v>
      </c>
      <c r="AA47" s="21">
        <f t="shared" si="10"/>
        <v>1200</v>
      </c>
      <c r="AB47" s="21">
        <f t="shared" si="10"/>
        <v>964.44444444444446</v>
      </c>
      <c r="AC47" s="21">
        <f t="shared" si="10"/>
        <v>1013.3333333333335</v>
      </c>
      <c r="AD47" s="21">
        <f t="shared" si="10"/>
        <v>1129.7777777777778</v>
      </c>
      <c r="AE47" s="21">
        <f t="shared" si="10"/>
        <v>1074.666666666667</v>
      </c>
      <c r="AF47" s="21">
        <f t="shared" si="10"/>
        <v>1620</v>
      </c>
      <c r="AG47" s="21">
        <f t="shared" si="10"/>
        <v>2355.9999999999995</v>
      </c>
      <c r="AH47" s="21">
        <f t="shared" si="9"/>
        <v>1480</v>
      </c>
      <c r="AI47" s="21">
        <f t="shared" si="9"/>
        <v>1488</v>
      </c>
      <c r="AJ47" s="21">
        <f t="shared" si="9"/>
        <v>1240</v>
      </c>
      <c r="AK47" s="21">
        <f t="shared" si="9"/>
        <v>1269.3333333333335</v>
      </c>
      <c r="AL47" s="21">
        <f t="shared" si="9"/>
        <v>1054</v>
      </c>
      <c r="AM47" s="21">
        <f t="shared" si="9"/>
        <v>1140</v>
      </c>
      <c r="AN47" s="21">
        <f t="shared" si="9"/>
        <v>1488</v>
      </c>
      <c r="AO47" s="21">
        <f t="shared" si="9"/>
        <v>1440.0000000000002</v>
      </c>
      <c r="AP47" s="21">
        <f t="shared" si="9"/>
        <v>1570.6666666666667</v>
      </c>
      <c r="AQ47" s="21">
        <f t="shared" si="9"/>
        <v>1735.9999999999998</v>
      </c>
      <c r="AR47" s="21">
        <f t="shared" si="9"/>
        <v>2760</v>
      </c>
      <c r="AS47" s="3"/>
      <c r="AT47" s="3"/>
    </row>
    <row r="48" spans="1:46" x14ac:dyDescent="0.25">
      <c r="A48" s="3"/>
      <c r="B48" s="3"/>
      <c r="C48" s="3"/>
      <c r="D48" s="3"/>
      <c r="E48" s="3" t="str">
        <f>структура!$G$19</f>
        <v>количество заключенных договоров</v>
      </c>
      <c r="F48" s="3"/>
      <c r="G48" s="3" t="str">
        <f>структура!$J$12</f>
        <v>спец. заем</v>
      </c>
      <c r="H48" s="3"/>
      <c r="I48" s="3" t="str">
        <f>IF($E48="","",INDEX(структура!$H$10:$H$153,SUMIFS(структура!$C$10:$C$153,структура!$G$10:$G$153,$E48)))</f>
        <v>к-во дог</v>
      </c>
      <c r="J48" s="3"/>
      <c r="K48" s="17"/>
      <c r="L48" s="3"/>
      <c r="M48" s="3"/>
      <c r="N48" s="3"/>
      <c r="O48" s="3"/>
      <c r="P48" s="3"/>
      <c r="Q48" s="17"/>
      <c r="R48" s="21">
        <f t="shared" si="10"/>
        <v>111.60000000000005</v>
      </c>
      <c r="S48" s="21">
        <f t="shared" si="9"/>
        <v>99.200000000000031</v>
      </c>
      <c r="T48" s="21">
        <f t="shared" si="9"/>
        <v>210.00000000000003</v>
      </c>
      <c r="U48" s="21">
        <f t="shared" si="9"/>
        <v>217</v>
      </c>
      <c r="V48" s="21">
        <f t="shared" si="9"/>
        <v>140.00000000000003</v>
      </c>
      <c r="W48" s="21">
        <f t="shared" si="9"/>
        <v>186</v>
      </c>
      <c r="X48" s="21">
        <f t="shared" si="9"/>
        <v>227.33333333333329</v>
      </c>
      <c r="Y48" s="21">
        <f t="shared" si="9"/>
        <v>280.00000000000006</v>
      </c>
      <c r="Z48" s="21">
        <f t="shared" si="9"/>
        <v>402.99999999999994</v>
      </c>
      <c r="AA48" s="21">
        <f t="shared" si="9"/>
        <v>360</v>
      </c>
      <c r="AB48" s="21">
        <f t="shared" si="9"/>
        <v>289.33333333333331</v>
      </c>
      <c r="AC48" s="21">
        <f t="shared" si="9"/>
        <v>304.00000000000006</v>
      </c>
      <c r="AD48" s="21">
        <f t="shared" si="9"/>
        <v>338.93333333333339</v>
      </c>
      <c r="AE48" s="21">
        <f t="shared" si="9"/>
        <v>322.40000000000009</v>
      </c>
      <c r="AF48" s="21">
        <f t="shared" si="9"/>
        <v>485.99999999999989</v>
      </c>
      <c r="AG48" s="21">
        <f t="shared" si="9"/>
        <v>706.8000000000003</v>
      </c>
      <c r="AH48" s="21">
        <f t="shared" si="9"/>
        <v>444.00000000000006</v>
      </c>
      <c r="AI48" s="21">
        <f t="shared" si="9"/>
        <v>446.4</v>
      </c>
      <c r="AJ48" s="21">
        <f t="shared" si="9"/>
        <v>371.99999999999994</v>
      </c>
      <c r="AK48" s="21">
        <f t="shared" si="9"/>
        <v>380.8</v>
      </c>
      <c r="AL48" s="21">
        <f t="shared" si="9"/>
        <v>316.2</v>
      </c>
      <c r="AM48" s="21">
        <f t="shared" si="9"/>
        <v>342</v>
      </c>
      <c r="AN48" s="21">
        <f t="shared" si="9"/>
        <v>446.40000000000003</v>
      </c>
      <c r="AO48" s="21">
        <f t="shared" si="9"/>
        <v>432.00000000000011</v>
      </c>
      <c r="AP48" s="21">
        <f t="shared" si="9"/>
        <v>471.20000000000005</v>
      </c>
      <c r="AQ48" s="21">
        <f t="shared" si="9"/>
        <v>520.80000000000007</v>
      </c>
      <c r="AR48" s="21">
        <f t="shared" si="9"/>
        <v>828</v>
      </c>
      <c r="AS48" s="3"/>
      <c r="AT48" s="3"/>
    </row>
    <row r="49" spans="1:46" ht="6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17"/>
      <c r="L49" s="3"/>
      <c r="M49" s="3"/>
      <c r="N49" s="3"/>
      <c r="O49" s="3"/>
      <c r="P49" s="3"/>
      <c r="Q49" s="17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</row>
    <row r="50" spans="1:46" s="9" customFormat="1" x14ac:dyDescent="0.25">
      <c r="A50" s="7"/>
      <c r="B50" s="7"/>
      <c r="C50" s="7"/>
      <c r="D50" s="7"/>
      <c r="E50" s="7" t="str">
        <f>структура!$G$20</f>
        <v>количество заключенных договоров всего</v>
      </c>
      <c r="F50" s="7"/>
      <c r="G50" s="7"/>
      <c r="H50" s="7"/>
      <c r="I50" s="7" t="str">
        <f>IF($E50="","",INDEX(структура!$H$10:$H$153,SUMIFS(структура!$C$10:$C$153,структура!$G$10:$G$153,$E50)))</f>
        <v>к-во дог</v>
      </c>
      <c r="J50" s="7"/>
      <c r="K50" s="17"/>
      <c r="L50" s="7"/>
      <c r="M50" s="7"/>
      <c r="N50" s="7"/>
      <c r="O50" s="7"/>
      <c r="P50" s="7"/>
      <c r="Q50" s="17"/>
      <c r="R50" s="22">
        <f>SUM(R46:R49)</f>
        <v>555.93333333333339</v>
      </c>
      <c r="S50" s="22">
        <f t="shared" ref="S50:AR50" si="11">SUM(S46:S49)</f>
        <v>574.53333333333342</v>
      </c>
      <c r="T50" s="22">
        <f t="shared" si="11"/>
        <v>1435</v>
      </c>
      <c r="U50" s="22">
        <f t="shared" si="11"/>
        <v>1482.833333333333</v>
      </c>
      <c r="V50" s="22">
        <f t="shared" si="11"/>
        <v>956.66666666666663</v>
      </c>
      <c r="W50" s="22">
        <f t="shared" si="11"/>
        <v>1408.7777777777778</v>
      </c>
      <c r="X50" s="22">
        <f t="shared" si="11"/>
        <v>1587.8888888888889</v>
      </c>
      <c r="Y50" s="22">
        <f t="shared" si="11"/>
        <v>1757.7777777777778</v>
      </c>
      <c r="Z50" s="22">
        <f t="shared" si="11"/>
        <v>3012.1666666666661</v>
      </c>
      <c r="AA50" s="22">
        <f t="shared" si="11"/>
        <v>2960</v>
      </c>
      <c r="AB50" s="22">
        <f t="shared" si="11"/>
        <v>2459.3333333333335</v>
      </c>
      <c r="AC50" s="22">
        <f t="shared" si="11"/>
        <v>2484</v>
      </c>
      <c r="AD50" s="22">
        <f t="shared" si="11"/>
        <v>2674.2666666666669</v>
      </c>
      <c r="AE50" s="22">
        <f t="shared" si="11"/>
        <v>2843.733333333334</v>
      </c>
      <c r="AF50" s="22">
        <f t="shared" si="11"/>
        <v>4311</v>
      </c>
      <c r="AG50" s="22">
        <f t="shared" si="11"/>
        <v>5449.7999999999993</v>
      </c>
      <c r="AH50" s="22">
        <f t="shared" si="11"/>
        <v>3534</v>
      </c>
      <c r="AI50" s="22">
        <f t="shared" si="11"/>
        <v>3670.4</v>
      </c>
      <c r="AJ50" s="22">
        <f t="shared" si="11"/>
        <v>3782</v>
      </c>
      <c r="AK50" s="22">
        <f t="shared" si="11"/>
        <v>3610.1333333333341</v>
      </c>
      <c r="AL50" s="22">
        <f t="shared" si="11"/>
        <v>2997.7</v>
      </c>
      <c r="AM50" s="22">
        <f t="shared" si="11"/>
        <v>3057</v>
      </c>
      <c r="AN50" s="22">
        <f t="shared" si="11"/>
        <v>4249.0666666666666</v>
      </c>
      <c r="AO50" s="22">
        <f t="shared" si="11"/>
        <v>4112</v>
      </c>
      <c r="AP50" s="22">
        <f t="shared" si="11"/>
        <v>4501.2</v>
      </c>
      <c r="AQ50" s="22">
        <f t="shared" si="11"/>
        <v>4716.1333333333332</v>
      </c>
      <c r="AR50" s="22">
        <f t="shared" si="11"/>
        <v>7158</v>
      </c>
      <c r="AS50" s="7"/>
      <c r="AT50" s="7"/>
    </row>
    <row r="51" spans="1:46" s="40" customFormat="1" ht="10.19999999999999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9"/>
      <c r="L51" s="38" t="str">
        <f>структура!$M$11</f>
        <v>контроль</v>
      </c>
      <c r="M51" s="38"/>
      <c r="N51" s="38">
        <f>SUM($Q51:$AS51)</f>
        <v>-4.5474735088646412E-12</v>
      </c>
      <c r="O51" s="38"/>
      <c r="P51" s="38"/>
      <c r="Q51" s="39"/>
      <c r="R51" s="38">
        <f>IF(R$7="",0,R50-SUMIFS(ежедн!$16:$16,ежедн!$8:$8,"&gt;="&amp;R$7,ежедн!$8:$8,"&lt;="&amp;R$8))</f>
        <v>1.1368683772161603E-13</v>
      </c>
      <c r="S51" s="38">
        <f>IF(S$7="",0,S50-SUMIFS(ежедн!$16:$16,ежедн!$8:$8,"&gt;="&amp;S$7,ежедн!$8:$8,"&lt;="&amp;S$8))</f>
        <v>-2.2737367544323206E-13</v>
      </c>
      <c r="T51" s="38">
        <f>IF(T$7="",0,T50-SUMIFS(ежедн!$16:$16,ежедн!$8:$8,"&gt;="&amp;T$7,ежедн!$8:$8,"&lt;="&amp;T$8))</f>
        <v>4.5474735088646412E-13</v>
      </c>
      <c r="U51" s="38">
        <f>IF(U$7="",0,U50-SUMIFS(ежедн!$16:$16,ежедн!$8:$8,"&gt;="&amp;U$7,ежедн!$8:$8,"&lt;="&amp;U$8))</f>
        <v>2.2737367544323206E-13</v>
      </c>
      <c r="V51" s="38">
        <f>IF(V$7="",0,V50-SUMIFS(ежедн!$16:$16,ежедн!$8:$8,"&gt;="&amp;V$7,ежедн!$8:$8,"&lt;="&amp;V$8))</f>
        <v>-5.6843418860808015E-13</v>
      </c>
      <c r="W51" s="38">
        <f>IF(W$7="",0,W50-SUMIFS(ежедн!$16:$16,ежедн!$8:$8,"&gt;="&amp;W$7,ежедн!$8:$8,"&lt;="&amp;W$8))</f>
        <v>6.8212102632969618E-13</v>
      </c>
      <c r="X51" s="38">
        <f>IF(X$7="",0,X50-SUMIFS(ежедн!$16:$16,ежедн!$8:$8,"&gt;="&amp;X$7,ежедн!$8:$8,"&lt;="&amp;X$8))</f>
        <v>1.1368683772161603E-12</v>
      </c>
      <c r="Y51" s="38">
        <f>IF(Y$7="",0,Y50-SUMIFS(ежедн!$16:$16,ежедн!$8:$8,"&gt;="&amp;Y$7,ежедн!$8:$8,"&lt;="&amp;Y$8))</f>
        <v>-9.0949470177292824E-13</v>
      </c>
      <c r="Z51" s="38">
        <f>IF(Z$7="",0,Z50-SUMIFS(ежедн!$16:$16,ежедн!$8:$8,"&gt;="&amp;Z$7,ежедн!$8:$8,"&lt;="&amp;Z$8))</f>
        <v>4.5474735088646412E-13</v>
      </c>
      <c r="AA51" s="38">
        <f>IF(AA$7="",0,AA50-SUMIFS(ежедн!$16:$16,ежедн!$8:$8,"&gt;="&amp;AA$7,ежедн!$8:$8,"&lt;="&amp;AA$8))</f>
        <v>9.0949470177292824E-13</v>
      </c>
      <c r="AB51" s="38">
        <f>IF(AB$7="",0,AB50-SUMIFS(ежедн!$16:$16,ежедн!$8:$8,"&gt;="&amp;AB$7,ежедн!$8:$8,"&lt;="&amp;AB$8))</f>
        <v>0</v>
      </c>
      <c r="AC51" s="38">
        <f>IF(AC$7="",0,AC50-SUMIFS(ежедн!$16:$16,ежедн!$8:$8,"&gt;="&amp;AC$7,ежедн!$8:$8,"&lt;="&amp;AC$8))</f>
        <v>-4.5474735088646412E-13</v>
      </c>
      <c r="AD51" s="38">
        <f>IF(AD$7="",0,AD50-SUMIFS(ежедн!$16:$16,ежедн!$8:$8,"&gt;="&amp;AD$7,ежедн!$8:$8,"&lt;="&amp;AD$8))</f>
        <v>-1.3642420526593924E-12</v>
      </c>
      <c r="AE51" s="38">
        <f>IF(AE$7="",0,AE50-SUMIFS(ежедн!$16:$16,ежедн!$8:$8,"&gt;="&amp;AE$7,ежедн!$8:$8,"&lt;="&amp;AE$8))</f>
        <v>-1.3642420526593924E-12</v>
      </c>
      <c r="AF51" s="38">
        <f>IF(AF$7="",0,AF50-SUMIFS(ежедн!$16:$16,ежедн!$8:$8,"&gt;="&amp;AF$7,ежедн!$8:$8,"&lt;="&amp;AF$8))</f>
        <v>1.8189894035458565E-12</v>
      </c>
      <c r="AG51" s="38">
        <f>IF(AG$7="",0,AG50-SUMIFS(ежедн!$16:$16,ежедн!$8:$8,"&gt;="&amp;AG$7,ежедн!$8:$8,"&lt;="&amp;AG$8))</f>
        <v>-3.637978807091713E-12</v>
      </c>
      <c r="AH51" s="38">
        <f>IF(AH$7="",0,AH50-SUMIFS(ежедн!$16:$16,ежедн!$8:$8,"&gt;="&amp;AH$7,ежедн!$8:$8,"&lt;="&amp;AH$8))</f>
        <v>-1.8189894035458565E-12</v>
      </c>
      <c r="AI51" s="38">
        <f>IF(AI$7="",0,AI50-SUMIFS(ежедн!$16:$16,ежедн!$8:$8,"&gt;="&amp;AI$7,ежедн!$8:$8,"&lt;="&amp;AI$8))</f>
        <v>-1.8189894035458565E-12</v>
      </c>
      <c r="AJ51" s="38">
        <f>IF(AJ$7="",0,AJ50-SUMIFS(ежедн!$16:$16,ежедн!$8:$8,"&gt;="&amp;AJ$7,ежедн!$8:$8,"&lt;="&amp;AJ$8))</f>
        <v>0</v>
      </c>
      <c r="AK51" s="38">
        <f>IF(AK$7="",0,AK50-SUMIFS(ежедн!$16:$16,ежедн!$8:$8,"&gt;="&amp;AK$7,ежедн!$8:$8,"&lt;="&amp;AK$8))</f>
        <v>-4.5474735088646412E-13</v>
      </c>
      <c r="AL51" s="38">
        <f>IF(AL$7="",0,AL50-SUMIFS(ежедн!$16:$16,ежедн!$8:$8,"&gt;="&amp;AL$7,ежедн!$8:$8,"&lt;="&amp;AL$8))</f>
        <v>9.0949470177292824E-13</v>
      </c>
      <c r="AM51" s="38">
        <f>IF(AM$7="",0,AM50-SUMIFS(ежедн!$16:$16,ежедн!$8:$8,"&gt;="&amp;AM$7,ежедн!$8:$8,"&lt;="&amp;AM$8))</f>
        <v>-1.3642420526593924E-12</v>
      </c>
      <c r="AN51" s="38">
        <f>IF(AN$7="",0,AN50-SUMIFS(ежедн!$16:$16,ежедн!$8:$8,"&gt;="&amp;AN$7,ежедн!$8:$8,"&lt;="&amp;AN$8))</f>
        <v>9.0949470177292824E-13</v>
      </c>
      <c r="AO51" s="38">
        <f>IF(AO$7="",0,AO50-SUMIFS(ежедн!$16:$16,ежедн!$8:$8,"&gt;="&amp;AO$7,ежедн!$8:$8,"&lt;="&amp;AO$8))</f>
        <v>9.0949470177292824E-13</v>
      </c>
      <c r="AP51" s="38">
        <f>IF(AP$7="",0,AP50-SUMIFS(ежедн!$16:$16,ежедн!$8:$8,"&gt;="&amp;AP$7,ежедн!$8:$8,"&lt;="&amp;AP$8))</f>
        <v>1.8189894035458565E-12</v>
      </c>
      <c r="AQ51" s="38">
        <f>IF(AQ$7="",0,AQ50-SUMIFS(ежедн!$16:$16,ежедн!$8:$8,"&gt;="&amp;AQ$7,ежедн!$8:$8,"&lt;="&amp;AQ$8))</f>
        <v>2.7284841053187847E-12</v>
      </c>
      <c r="AR51" s="38">
        <f>IF(AR$7="",0,AR50-SUMIFS(ежедн!$16:$16,ежедн!$8:$8,"&gt;="&amp;AR$7,ежедн!$8:$8,"&lt;="&amp;AR$8))</f>
        <v>-3.637978807091713E-12</v>
      </c>
      <c r="AS51" s="38"/>
      <c r="AT51" s="38"/>
    </row>
    <row r="52" spans="1:46" ht="6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17"/>
      <c r="L52" s="3"/>
      <c r="M52" s="3"/>
      <c r="N52" s="3"/>
      <c r="O52" s="3"/>
      <c r="P52" s="3"/>
      <c r="Q52" s="17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</row>
    <row r="53" spans="1:46" s="9" customFormat="1" x14ac:dyDescent="0.25">
      <c r="A53" s="7"/>
      <c r="B53" s="7"/>
      <c r="C53" s="7"/>
      <c r="D53" s="7"/>
      <c r="E53" s="7" t="str">
        <f>структура!$G$21</f>
        <v>конверсия в договора итого</v>
      </c>
      <c r="F53" s="7"/>
      <c r="G53" s="7"/>
      <c r="H53" s="7"/>
      <c r="I53" s="7" t="str">
        <f>IF($E53="","",INDEX(структура!$H$10:$H$153,SUMIFS(структура!$C$10:$C$153,структура!$G$10:$G$153,$E53)))</f>
        <v>%</v>
      </c>
      <c r="J53" s="7"/>
      <c r="K53" s="17"/>
      <c r="L53" s="7"/>
      <c r="M53" s="7"/>
      <c r="N53" s="7"/>
      <c r="O53" s="7"/>
      <c r="P53" s="7"/>
      <c r="Q53" s="17"/>
      <c r="R53" s="27">
        <f>IF(R34=0,0,R50/R34)</f>
        <v>0.53800000000000003</v>
      </c>
      <c r="S53" s="27">
        <f t="shared" ref="S53:AR53" si="12">IF(S34=0,0,S50/S34)</f>
        <v>0.55600000000000005</v>
      </c>
      <c r="T53" s="27">
        <f t="shared" si="12"/>
        <v>0.57399999999999995</v>
      </c>
      <c r="U53" s="27">
        <f t="shared" si="12"/>
        <v>0.57399999999999995</v>
      </c>
      <c r="V53" s="27">
        <f t="shared" si="12"/>
        <v>0.57399999999999995</v>
      </c>
      <c r="W53" s="27">
        <f t="shared" si="12"/>
        <v>0.5842857142857143</v>
      </c>
      <c r="X53" s="27">
        <f t="shared" si="12"/>
        <v>0.57625000000000004</v>
      </c>
      <c r="Y53" s="27">
        <f t="shared" si="12"/>
        <v>0.56499999999999995</v>
      </c>
      <c r="Z53" s="27">
        <f t="shared" si="12"/>
        <v>0.58299999999999996</v>
      </c>
      <c r="AA53" s="27">
        <f t="shared" si="12"/>
        <v>0.59199999999999997</v>
      </c>
      <c r="AB53" s="27">
        <f t="shared" si="12"/>
        <v>0.59499999999999997</v>
      </c>
      <c r="AC53" s="27">
        <f t="shared" si="12"/>
        <v>0.59142857142857141</v>
      </c>
      <c r="AD53" s="27">
        <f t="shared" si="12"/>
        <v>0.58818181818181814</v>
      </c>
      <c r="AE53" s="27">
        <f t="shared" si="12"/>
        <v>0.59826086956521751</v>
      </c>
      <c r="AF53" s="27">
        <f t="shared" si="12"/>
        <v>0.59875</v>
      </c>
      <c r="AG53" s="27">
        <f t="shared" si="12"/>
        <v>0.58599999999999997</v>
      </c>
      <c r="AH53" s="27">
        <f t="shared" si="12"/>
        <v>0.58899999999999997</v>
      </c>
      <c r="AI53" s="27">
        <f t="shared" si="12"/>
        <v>0.59199999999999997</v>
      </c>
      <c r="AJ53" s="27">
        <f t="shared" si="12"/>
        <v>0.61</v>
      </c>
      <c r="AK53" s="27">
        <f t="shared" si="12"/>
        <v>0.60437500000000011</v>
      </c>
      <c r="AL53" s="27">
        <f t="shared" si="12"/>
        <v>0.604375</v>
      </c>
      <c r="AM53" s="27">
        <f t="shared" si="12"/>
        <v>0.59941176470588231</v>
      </c>
      <c r="AN53" s="27">
        <f t="shared" si="12"/>
        <v>0.60470588235294109</v>
      </c>
      <c r="AO53" s="27">
        <f t="shared" si="12"/>
        <v>0.60470588235294109</v>
      </c>
      <c r="AP53" s="27">
        <f t="shared" si="12"/>
        <v>0.60499999999999998</v>
      </c>
      <c r="AQ53" s="27">
        <f t="shared" si="12"/>
        <v>0.60052631578947357</v>
      </c>
      <c r="AR53" s="27">
        <f t="shared" si="12"/>
        <v>0.59650000000000003</v>
      </c>
      <c r="AS53" s="7"/>
      <c r="AT53" s="7"/>
    </row>
    <row r="54" spans="1:46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17"/>
      <c r="L54" s="3"/>
      <c r="M54" s="3"/>
      <c r="N54" s="3"/>
      <c r="O54" s="3"/>
      <c r="P54" s="3"/>
      <c r="Q54" s="17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</row>
    <row r="55" spans="1:46" x14ac:dyDescent="0.25">
      <c r="A55" s="3"/>
      <c r="B55" s="3"/>
      <c r="C55" s="3"/>
      <c r="D55" s="3"/>
      <c r="E55" s="3" t="str">
        <f>структура!$G$22</f>
        <v>средний срок кредита</v>
      </c>
      <c r="F55" s="3"/>
      <c r="G55" s="3" t="str">
        <f>структура!$J$10</f>
        <v>повторный заем</v>
      </c>
      <c r="H55" s="3"/>
      <c r="I55" s="3" t="str">
        <f>IF($E55="","",INDEX(структура!$H$10:$H$153,SUMIFS(структура!$C$10:$C$153,структура!$G$10:$G$153,$E55)))</f>
        <v>дни</v>
      </c>
      <c r="J55" s="3"/>
      <c r="K55" s="17"/>
      <c r="L55" s="3"/>
      <c r="M55" s="3"/>
      <c r="N55" s="3"/>
      <c r="O55" s="3"/>
      <c r="P55" s="3"/>
      <c r="Q55" s="17" t="str">
        <f>IF($E55="","","*")</f>
        <v>*</v>
      </c>
      <c r="R55" s="19">
        <v>20</v>
      </c>
      <c r="S55" s="19">
        <v>20</v>
      </c>
      <c r="T55" s="19">
        <v>20</v>
      </c>
      <c r="U55" s="19">
        <v>25</v>
      </c>
      <c r="V55" s="19">
        <v>25</v>
      </c>
      <c r="W55" s="19">
        <v>25</v>
      </c>
      <c r="X55" s="19">
        <v>25</v>
      </c>
      <c r="Y55" s="19">
        <v>30</v>
      </c>
      <c r="Z55" s="19">
        <v>30</v>
      </c>
      <c r="AA55" s="19">
        <v>30</v>
      </c>
      <c r="AB55" s="19">
        <v>30</v>
      </c>
      <c r="AC55" s="19">
        <v>30</v>
      </c>
      <c r="AD55" s="19">
        <v>30</v>
      </c>
      <c r="AE55" s="19">
        <v>30</v>
      </c>
      <c r="AF55" s="19">
        <v>30</v>
      </c>
      <c r="AG55" s="19">
        <v>30</v>
      </c>
      <c r="AH55" s="19">
        <v>30</v>
      </c>
      <c r="AI55" s="19">
        <v>30</v>
      </c>
      <c r="AJ55" s="19">
        <v>30</v>
      </c>
      <c r="AK55" s="19">
        <v>30</v>
      </c>
      <c r="AL55" s="19">
        <v>30</v>
      </c>
      <c r="AM55" s="19">
        <v>30</v>
      </c>
      <c r="AN55" s="19">
        <v>30</v>
      </c>
      <c r="AO55" s="19">
        <v>30</v>
      </c>
      <c r="AP55" s="19">
        <v>30</v>
      </c>
      <c r="AQ55" s="19">
        <v>30</v>
      </c>
      <c r="AR55" s="19">
        <v>30</v>
      </c>
      <c r="AS55" s="3"/>
      <c r="AT55" s="3"/>
    </row>
    <row r="56" spans="1:46" x14ac:dyDescent="0.25">
      <c r="A56" s="3"/>
      <c r="B56" s="3"/>
      <c r="C56" s="3"/>
      <c r="D56" s="3"/>
      <c r="E56" s="3" t="str">
        <f>структура!$G$22</f>
        <v>средний срок кредита</v>
      </c>
      <c r="F56" s="3"/>
      <c r="G56" s="3" t="str">
        <f>структура!$J$11</f>
        <v>экспресс заем</v>
      </c>
      <c r="H56" s="3"/>
      <c r="I56" s="3" t="str">
        <f>IF($E56="","",INDEX(структура!$H$10:$H$153,SUMIFS(структура!$C$10:$C$153,структура!$G$10:$G$153,$E56)))</f>
        <v>дни</v>
      </c>
      <c r="J56" s="3"/>
      <c r="K56" s="17"/>
      <c r="L56" s="3"/>
      <c r="M56" s="3"/>
      <c r="N56" s="3"/>
      <c r="O56" s="3"/>
      <c r="P56" s="3"/>
      <c r="Q56" s="17" t="str">
        <f>IF($E56="","","*")</f>
        <v>*</v>
      </c>
      <c r="R56" s="19">
        <v>10</v>
      </c>
      <c r="S56" s="19">
        <v>10</v>
      </c>
      <c r="T56" s="19">
        <v>10</v>
      </c>
      <c r="U56" s="19">
        <v>15</v>
      </c>
      <c r="V56" s="19">
        <v>15</v>
      </c>
      <c r="W56" s="19">
        <v>15</v>
      </c>
      <c r="X56" s="19">
        <v>15</v>
      </c>
      <c r="Y56" s="19">
        <v>17</v>
      </c>
      <c r="Z56" s="19">
        <v>17</v>
      </c>
      <c r="AA56" s="19">
        <v>17</v>
      </c>
      <c r="AB56" s="19">
        <v>17</v>
      </c>
      <c r="AC56" s="19">
        <v>17</v>
      </c>
      <c r="AD56" s="19">
        <v>17</v>
      </c>
      <c r="AE56" s="19">
        <v>17</v>
      </c>
      <c r="AF56" s="19">
        <v>17</v>
      </c>
      <c r="AG56" s="19">
        <v>17</v>
      </c>
      <c r="AH56" s="19">
        <v>17</v>
      </c>
      <c r="AI56" s="19">
        <v>17</v>
      </c>
      <c r="AJ56" s="19">
        <v>17</v>
      </c>
      <c r="AK56" s="19">
        <v>17</v>
      </c>
      <c r="AL56" s="19">
        <v>17</v>
      </c>
      <c r="AM56" s="19">
        <v>17</v>
      </c>
      <c r="AN56" s="19">
        <v>17</v>
      </c>
      <c r="AO56" s="19">
        <v>17</v>
      </c>
      <c r="AP56" s="19">
        <v>17</v>
      </c>
      <c r="AQ56" s="19">
        <v>17</v>
      </c>
      <c r="AR56" s="19">
        <v>17</v>
      </c>
      <c r="AS56" s="3"/>
      <c r="AT56" s="3"/>
    </row>
    <row r="57" spans="1:46" x14ac:dyDescent="0.25">
      <c r="A57" s="3"/>
      <c r="B57" s="3"/>
      <c r="C57" s="3"/>
      <c r="D57" s="3"/>
      <c r="E57" s="3" t="str">
        <f>структура!$G$22</f>
        <v>средний срок кредита</v>
      </c>
      <c r="F57" s="3"/>
      <c r="G57" s="3" t="str">
        <f>структура!$J$12</f>
        <v>спец. заем</v>
      </c>
      <c r="H57" s="3"/>
      <c r="I57" s="3" t="str">
        <f>IF($E57="","",INDEX(структура!$H$10:$H$153,SUMIFS(структура!$C$10:$C$153,структура!$G$10:$G$153,$E57)))</f>
        <v>дни</v>
      </c>
      <c r="J57" s="3"/>
      <c r="K57" s="17"/>
      <c r="L57" s="3"/>
      <c r="M57" s="3"/>
      <c r="N57" s="3"/>
      <c r="O57" s="3"/>
      <c r="P57" s="3"/>
      <c r="Q57" s="17" t="str">
        <f>IF($E57="","","*")</f>
        <v>*</v>
      </c>
      <c r="R57" s="19">
        <v>15</v>
      </c>
      <c r="S57" s="19">
        <v>15</v>
      </c>
      <c r="T57" s="19">
        <v>15</v>
      </c>
      <c r="U57" s="19">
        <v>20</v>
      </c>
      <c r="V57" s="19">
        <v>20</v>
      </c>
      <c r="W57" s="19">
        <v>20</v>
      </c>
      <c r="X57" s="19">
        <v>20</v>
      </c>
      <c r="Y57" s="19">
        <v>21</v>
      </c>
      <c r="Z57" s="19">
        <v>21</v>
      </c>
      <c r="AA57" s="19">
        <v>21</v>
      </c>
      <c r="AB57" s="19">
        <v>21</v>
      </c>
      <c r="AC57" s="19">
        <v>21</v>
      </c>
      <c r="AD57" s="19">
        <v>21</v>
      </c>
      <c r="AE57" s="19">
        <v>21</v>
      </c>
      <c r="AF57" s="19">
        <v>21</v>
      </c>
      <c r="AG57" s="19">
        <v>21</v>
      </c>
      <c r="AH57" s="19">
        <v>21</v>
      </c>
      <c r="AI57" s="19">
        <v>21</v>
      </c>
      <c r="AJ57" s="19">
        <v>21</v>
      </c>
      <c r="AK57" s="19">
        <v>21</v>
      </c>
      <c r="AL57" s="19">
        <v>21</v>
      </c>
      <c r="AM57" s="19">
        <v>21</v>
      </c>
      <c r="AN57" s="19">
        <v>21</v>
      </c>
      <c r="AO57" s="19">
        <v>21</v>
      </c>
      <c r="AP57" s="19">
        <v>21</v>
      </c>
      <c r="AQ57" s="19">
        <v>21</v>
      </c>
      <c r="AR57" s="19">
        <v>21</v>
      </c>
      <c r="AS57" s="3"/>
      <c r="AT57" s="3"/>
    </row>
    <row r="58" spans="1:46" ht="6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17"/>
      <c r="L58" s="3"/>
      <c r="M58" s="3"/>
      <c r="N58" s="3"/>
      <c r="O58" s="3"/>
      <c r="P58" s="3"/>
      <c r="Q58" s="17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</row>
    <row r="59" spans="1:46" x14ac:dyDescent="0.25">
      <c r="A59" s="3"/>
      <c r="B59" s="3"/>
      <c r="C59" s="3"/>
      <c r="D59" s="3"/>
      <c r="E59" s="3" t="str">
        <f>структура!$G$23</f>
        <v>дневная ставка</v>
      </c>
      <c r="F59" s="3"/>
      <c r="G59" s="3" t="str">
        <f>структура!$J$10</f>
        <v>повторный заем</v>
      </c>
      <c r="H59" s="3"/>
      <c r="I59" s="3" t="str">
        <f>IF($E59="","",INDEX(структура!$H$10:$H$153,SUMIFS(структура!$C$10:$C$153,структура!$G$10:$G$153,$E59)))</f>
        <v>%</v>
      </c>
      <c r="J59" s="3"/>
      <c r="K59" s="17"/>
      <c r="L59" s="3"/>
      <c r="M59" s="3"/>
      <c r="N59" s="3"/>
      <c r="O59" s="3"/>
      <c r="P59" s="3"/>
      <c r="Q59" s="17" t="str">
        <f>IF($E59="","","*")</f>
        <v>*</v>
      </c>
      <c r="R59" s="20">
        <v>1.7000000000000001E-2</v>
      </c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</row>
    <row r="60" spans="1:46" x14ac:dyDescent="0.25">
      <c r="A60" s="3"/>
      <c r="B60" s="3"/>
      <c r="C60" s="3"/>
      <c r="D60" s="3"/>
      <c r="E60" s="3" t="str">
        <f>структура!$G$23</f>
        <v>дневная ставка</v>
      </c>
      <c r="F60" s="3"/>
      <c r="G60" s="3" t="str">
        <f>структура!$J$11</f>
        <v>экспресс заем</v>
      </c>
      <c r="H60" s="3"/>
      <c r="I60" s="3" t="str">
        <f>IF($E60="","",INDEX(структура!$H$10:$H$153,SUMIFS(структура!$C$10:$C$153,структура!$G$10:$G$153,$E60)))</f>
        <v>%</v>
      </c>
      <c r="J60" s="3"/>
      <c r="K60" s="17"/>
      <c r="L60" s="3"/>
      <c r="M60" s="3"/>
      <c r="N60" s="3"/>
      <c r="O60" s="3"/>
      <c r="P60" s="3"/>
      <c r="Q60" s="17" t="str">
        <f>IF($E60="","","*")</f>
        <v>*</v>
      </c>
      <c r="R60" s="20">
        <v>0.02</v>
      </c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</row>
    <row r="61" spans="1:46" x14ac:dyDescent="0.25">
      <c r="A61" s="3"/>
      <c r="B61" s="3"/>
      <c r="C61" s="3"/>
      <c r="D61" s="3"/>
      <c r="E61" s="3" t="str">
        <f>структура!$G$23</f>
        <v>дневная ставка</v>
      </c>
      <c r="F61" s="3"/>
      <c r="G61" s="3" t="str">
        <f>структура!$J$12</f>
        <v>спец. заем</v>
      </c>
      <c r="H61" s="3"/>
      <c r="I61" s="3" t="str">
        <f>IF($E61="","",INDEX(структура!$H$10:$H$153,SUMIFS(структура!$C$10:$C$153,структура!$G$10:$G$153,$E61)))</f>
        <v>%</v>
      </c>
      <c r="J61" s="3"/>
      <c r="K61" s="17"/>
      <c r="L61" s="3"/>
      <c r="M61" s="3"/>
      <c r="N61" s="3"/>
      <c r="O61" s="3"/>
      <c r="P61" s="3"/>
      <c r="Q61" s="17" t="str">
        <f>IF($E61="","","*")</f>
        <v>*</v>
      </c>
      <c r="R61" s="20">
        <v>1.4999999999999999E-2</v>
      </c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</row>
    <row r="62" spans="1:46" ht="6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17"/>
      <c r="L62" s="3"/>
      <c r="M62" s="3"/>
      <c r="N62" s="3"/>
      <c r="O62" s="3"/>
      <c r="P62" s="3"/>
      <c r="Q62" s="17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</row>
    <row r="63" spans="1:46" x14ac:dyDescent="0.25">
      <c r="A63" s="3"/>
      <c r="B63" s="3"/>
      <c r="C63" s="3"/>
      <c r="D63" s="3"/>
      <c r="E63" s="3" t="str">
        <f>структура!$G$24</f>
        <v>средний чек</v>
      </c>
      <c r="F63" s="3"/>
      <c r="G63" s="3" t="str">
        <f>структура!$J$10</f>
        <v>повторный заем</v>
      </c>
      <c r="H63" s="3"/>
      <c r="I63" s="3" t="str">
        <f>IF($E63="","",INDEX(структура!$H$10:$H$153,SUMIFS(структура!$C$10:$C$153,структура!$G$10:$G$153,$E63)))</f>
        <v>руб</v>
      </c>
      <c r="J63" s="3"/>
      <c r="K63" s="17"/>
      <c r="L63" s="3"/>
      <c r="M63" s="3"/>
      <c r="N63" s="3"/>
      <c r="O63" s="3"/>
      <c r="P63" s="3"/>
      <c r="Q63" s="17" t="str">
        <f>IF($E63="","","*")</f>
        <v>*</v>
      </c>
      <c r="R63" s="19">
        <v>30000</v>
      </c>
      <c r="S63" s="19">
        <v>30000</v>
      </c>
      <c r="T63" s="19">
        <v>30000</v>
      </c>
      <c r="U63" s="19">
        <v>30000</v>
      </c>
      <c r="V63" s="19">
        <v>30000</v>
      </c>
      <c r="W63" s="19">
        <v>30000</v>
      </c>
      <c r="X63" s="19">
        <v>30000</v>
      </c>
      <c r="Y63" s="19">
        <v>30000</v>
      </c>
      <c r="Z63" s="19">
        <v>30000</v>
      </c>
      <c r="AA63" s="19">
        <v>30000</v>
      </c>
      <c r="AB63" s="19">
        <v>30000</v>
      </c>
      <c r="AC63" s="19">
        <v>30000</v>
      </c>
      <c r="AD63" s="19">
        <v>30000</v>
      </c>
      <c r="AE63" s="19">
        <v>30000</v>
      </c>
      <c r="AF63" s="19">
        <v>30000</v>
      </c>
      <c r="AG63" s="19">
        <v>30000</v>
      </c>
      <c r="AH63" s="19">
        <v>30000</v>
      </c>
      <c r="AI63" s="19">
        <v>30000</v>
      </c>
      <c r="AJ63" s="19">
        <v>30000</v>
      </c>
      <c r="AK63" s="19">
        <v>30000</v>
      </c>
      <c r="AL63" s="19">
        <v>30000</v>
      </c>
      <c r="AM63" s="19">
        <v>30000</v>
      </c>
      <c r="AN63" s="19">
        <v>30000</v>
      </c>
      <c r="AO63" s="19">
        <v>30000</v>
      </c>
      <c r="AP63" s="19">
        <v>30000</v>
      </c>
      <c r="AQ63" s="19">
        <v>30000</v>
      </c>
      <c r="AR63" s="19">
        <v>30000</v>
      </c>
      <c r="AS63" s="3"/>
      <c r="AT63" s="3"/>
    </row>
    <row r="64" spans="1:46" x14ac:dyDescent="0.25">
      <c r="A64" s="3"/>
      <c r="B64" s="3"/>
      <c r="C64" s="3"/>
      <c r="D64" s="3"/>
      <c r="E64" s="3" t="str">
        <f>структура!$G$24</f>
        <v>средний чек</v>
      </c>
      <c r="F64" s="3"/>
      <c r="G64" s="3" t="str">
        <f>структура!$J$11</f>
        <v>экспресс заем</v>
      </c>
      <c r="H64" s="3"/>
      <c r="I64" s="3" t="str">
        <f>IF($E64="","",INDEX(структура!$H$10:$H$153,SUMIFS(структура!$C$10:$C$153,структура!$G$10:$G$153,$E64)))</f>
        <v>руб</v>
      </c>
      <c r="J64" s="3"/>
      <c r="K64" s="17"/>
      <c r="L64" s="3"/>
      <c r="M64" s="3"/>
      <c r="N64" s="3"/>
      <c r="O64" s="3"/>
      <c r="P64" s="3"/>
      <c r="Q64" s="17" t="str">
        <f>IF($E64="","","*")</f>
        <v>*</v>
      </c>
      <c r="R64" s="19">
        <v>15000</v>
      </c>
      <c r="S64" s="19">
        <v>15000</v>
      </c>
      <c r="T64" s="19">
        <v>15000</v>
      </c>
      <c r="U64" s="19">
        <v>15000</v>
      </c>
      <c r="V64" s="19">
        <v>15000</v>
      </c>
      <c r="W64" s="19">
        <v>15000</v>
      </c>
      <c r="X64" s="19">
        <v>15000</v>
      </c>
      <c r="Y64" s="19">
        <v>15000</v>
      </c>
      <c r="Z64" s="19">
        <v>15000</v>
      </c>
      <c r="AA64" s="19">
        <v>15000</v>
      </c>
      <c r="AB64" s="19">
        <v>15000</v>
      </c>
      <c r="AC64" s="19">
        <v>15000</v>
      </c>
      <c r="AD64" s="19">
        <v>15000</v>
      </c>
      <c r="AE64" s="19">
        <v>15000</v>
      </c>
      <c r="AF64" s="19">
        <v>15000</v>
      </c>
      <c r="AG64" s="19">
        <v>15000</v>
      </c>
      <c r="AH64" s="19">
        <v>15000</v>
      </c>
      <c r="AI64" s="19">
        <v>15000</v>
      </c>
      <c r="AJ64" s="19">
        <v>15000</v>
      </c>
      <c r="AK64" s="19">
        <v>15000</v>
      </c>
      <c r="AL64" s="19">
        <v>15000</v>
      </c>
      <c r="AM64" s="19">
        <v>15000</v>
      </c>
      <c r="AN64" s="19">
        <v>15000</v>
      </c>
      <c r="AO64" s="19">
        <v>15000</v>
      </c>
      <c r="AP64" s="19">
        <v>15000</v>
      </c>
      <c r="AQ64" s="19">
        <v>15000</v>
      </c>
      <c r="AR64" s="19">
        <v>15000</v>
      </c>
      <c r="AS64" s="3"/>
      <c r="AT64" s="3"/>
    </row>
    <row r="65" spans="1:46" x14ac:dyDescent="0.25">
      <c r="A65" s="3"/>
      <c r="B65" s="3"/>
      <c r="C65" s="3"/>
      <c r="D65" s="3"/>
      <c r="E65" s="3" t="str">
        <f>структура!$G$24</f>
        <v>средний чек</v>
      </c>
      <c r="F65" s="3"/>
      <c r="G65" s="3" t="str">
        <f>структура!$J$12</f>
        <v>спец. заем</v>
      </c>
      <c r="H65" s="3"/>
      <c r="I65" s="3" t="str">
        <f>IF($E65="","",INDEX(структура!$H$10:$H$153,SUMIFS(структура!$C$10:$C$153,структура!$G$10:$G$153,$E65)))</f>
        <v>руб</v>
      </c>
      <c r="J65" s="3"/>
      <c r="K65" s="17"/>
      <c r="L65" s="3"/>
      <c r="M65" s="3"/>
      <c r="N65" s="3"/>
      <c r="O65" s="3"/>
      <c r="P65" s="3"/>
      <c r="Q65" s="17" t="str">
        <f>IF($E65="","","*")</f>
        <v>*</v>
      </c>
      <c r="R65" s="19">
        <v>10000</v>
      </c>
      <c r="S65" s="19">
        <v>10000</v>
      </c>
      <c r="T65" s="19">
        <v>10000</v>
      </c>
      <c r="U65" s="19">
        <v>10000</v>
      </c>
      <c r="V65" s="19">
        <v>10000</v>
      </c>
      <c r="W65" s="19">
        <v>10000</v>
      </c>
      <c r="X65" s="19">
        <v>10000</v>
      </c>
      <c r="Y65" s="19">
        <v>10000</v>
      </c>
      <c r="Z65" s="19">
        <v>10000</v>
      </c>
      <c r="AA65" s="19">
        <v>10000</v>
      </c>
      <c r="AB65" s="19">
        <v>10000</v>
      </c>
      <c r="AC65" s="19">
        <v>10000</v>
      </c>
      <c r="AD65" s="19">
        <v>10000</v>
      </c>
      <c r="AE65" s="19">
        <v>10000</v>
      </c>
      <c r="AF65" s="19">
        <v>10000</v>
      </c>
      <c r="AG65" s="19">
        <v>10000</v>
      </c>
      <c r="AH65" s="19">
        <v>10000</v>
      </c>
      <c r="AI65" s="19">
        <v>10000</v>
      </c>
      <c r="AJ65" s="19">
        <v>10000</v>
      </c>
      <c r="AK65" s="19">
        <v>10000</v>
      </c>
      <c r="AL65" s="19">
        <v>10000</v>
      </c>
      <c r="AM65" s="19">
        <v>10000</v>
      </c>
      <c r="AN65" s="19">
        <v>10000</v>
      </c>
      <c r="AO65" s="19">
        <v>10000</v>
      </c>
      <c r="AP65" s="19">
        <v>10000</v>
      </c>
      <c r="AQ65" s="19">
        <v>10000</v>
      </c>
      <c r="AR65" s="19">
        <v>10000</v>
      </c>
      <c r="AS65" s="3"/>
      <c r="AT65" s="3"/>
    </row>
    <row r="66" spans="1:46" ht="6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17"/>
      <c r="L66" s="3"/>
      <c r="M66" s="3"/>
      <c r="N66" s="3"/>
      <c r="O66" s="3"/>
      <c r="P66" s="3"/>
      <c r="Q66" s="17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</row>
    <row r="67" spans="1:46" x14ac:dyDescent="0.25">
      <c r="A67" s="3"/>
      <c r="B67" s="3"/>
      <c r="C67" s="3"/>
      <c r="D67" s="3"/>
      <c r="E67" s="3" t="str">
        <f>структура!$G$25</f>
        <v>доля безвозвратных займов</v>
      </c>
      <c r="F67" s="3"/>
      <c r="G67" s="3" t="str">
        <f>структура!$J$10</f>
        <v>повторный заем</v>
      </c>
      <c r="H67" s="3"/>
      <c r="I67" s="3" t="str">
        <f>IF($E67="","",INDEX(структура!$H$10:$H$153,SUMIFS(структура!$C$10:$C$153,структура!$G$10:$G$153,$E67)))</f>
        <v>%</v>
      </c>
      <c r="J67" s="3"/>
      <c r="K67" s="17"/>
      <c r="L67" s="3"/>
      <c r="M67" s="3"/>
      <c r="N67" s="3"/>
      <c r="O67" s="3"/>
      <c r="P67" s="3"/>
      <c r="Q67" s="17" t="str">
        <f>IF($E67="","","*")</f>
        <v>*</v>
      </c>
      <c r="R67" s="20">
        <v>0.1</v>
      </c>
      <c r="S67" s="20">
        <v>0.1</v>
      </c>
      <c r="T67" s="20">
        <v>0.1</v>
      </c>
      <c r="U67" s="20">
        <v>0.1</v>
      </c>
      <c r="V67" s="20">
        <v>0.1</v>
      </c>
      <c r="W67" s="20">
        <v>0.1</v>
      </c>
      <c r="X67" s="20">
        <v>0.1</v>
      </c>
      <c r="Y67" s="20">
        <v>0.1</v>
      </c>
      <c r="Z67" s="20">
        <v>0.1</v>
      </c>
      <c r="AA67" s="20">
        <v>0.1</v>
      </c>
      <c r="AB67" s="20">
        <v>0.1</v>
      </c>
      <c r="AC67" s="20">
        <v>0.1</v>
      </c>
      <c r="AD67" s="20">
        <v>0.1</v>
      </c>
      <c r="AE67" s="20">
        <v>0.1</v>
      </c>
      <c r="AF67" s="20">
        <v>0.1</v>
      </c>
      <c r="AG67" s="20">
        <v>0.1</v>
      </c>
      <c r="AH67" s="20">
        <v>0.1</v>
      </c>
      <c r="AI67" s="20">
        <v>0.1</v>
      </c>
      <c r="AJ67" s="20">
        <v>0.1</v>
      </c>
      <c r="AK67" s="20">
        <v>0.1</v>
      </c>
      <c r="AL67" s="20">
        <v>0.1</v>
      </c>
      <c r="AM67" s="20">
        <v>0.1</v>
      </c>
      <c r="AN67" s="20">
        <v>0.1</v>
      </c>
      <c r="AO67" s="20">
        <v>0.1</v>
      </c>
      <c r="AP67" s="20">
        <v>0.1</v>
      </c>
      <c r="AQ67" s="20">
        <v>0.1</v>
      </c>
      <c r="AR67" s="20">
        <v>0.1</v>
      </c>
      <c r="AS67" s="3"/>
      <c r="AT67" s="3"/>
    </row>
    <row r="68" spans="1:46" x14ac:dyDescent="0.25">
      <c r="A68" s="3"/>
      <c r="B68" s="3"/>
      <c r="C68" s="3"/>
      <c r="D68" s="3"/>
      <c r="E68" s="3" t="str">
        <f>структура!$G$25</f>
        <v>доля безвозвратных займов</v>
      </c>
      <c r="F68" s="3"/>
      <c r="G68" s="3" t="str">
        <f>структура!$J$11</f>
        <v>экспресс заем</v>
      </c>
      <c r="H68" s="3"/>
      <c r="I68" s="3" t="str">
        <f>IF($E68="","",INDEX(структура!$H$10:$H$153,SUMIFS(структура!$C$10:$C$153,структура!$G$10:$G$153,$E68)))</f>
        <v>%</v>
      </c>
      <c r="J68" s="3"/>
      <c r="K68" s="17"/>
      <c r="L68" s="3"/>
      <c r="M68" s="3"/>
      <c r="N68" s="3"/>
      <c r="O68" s="3"/>
      <c r="P68" s="3"/>
      <c r="Q68" s="17" t="str">
        <f>IF($E68="","","*")</f>
        <v>*</v>
      </c>
      <c r="R68" s="20">
        <v>0.3</v>
      </c>
      <c r="S68" s="20">
        <v>0.3</v>
      </c>
      <c r="T68" s="20">
        <v>0.3</v>
      </c>
      <c r="U68" s="20">
        <v>0.3</v>
      </c>
      <c r="V68" s="20">
        <v>0.3</v>
      </c>
      <c r="W68" s="20">
        <v>0.3</v>
      </c>
      <c r="X68" s="20">
        <v>0.3</v>
      </c>
      <c r="Y68" s="20">
        <v>0.3</v>
      </c>
      <c r="Z68" s="20">
        <v>0.3</v>
      </c>
      <c r="AA68" s="20">
        <v>0.3</v>
      </c>
      <c r="AB68" s="20">
        <v>0.3</v>
      </c>
      <c r="AC68" s="20">
        <v>0.3</v>
      </c>
      <c r="AD68" s="20">
        <v>0.3</v>
      </c>
      <c r="AE68" s="20">
        <v>0.3</v>
      </c>
      <c r="AF68" s="20">
        <v>0.3</v>
      </c>
      <c r="AG68" s="20">
        <v>0.3</v>
      </c>
      <c r="AH68" s="20">
        <v>0.3</v>
      </c>
      <c r="AI68" s="20">
        <v>0.3</v>
      </c>
      <c r="AJ68" s="20">
        <v>0.3</v>
      </c>
      <c r="AK68" s="20">
        <v>0.3</v>
      </c>
      <c r="AL68" s="20">
        <v>0.3</v>
      </c>
      <c r="AM68" s="20">
        <v>0.3</v>
      </c>
      <c r="AN68" s="20">
        <v>0.3</v>
      </c>
      <c r="AO68" s="20">
        <v>0.3</v>
      </c>
      <c r="AP68" s="20">
        <v>0.3</v>
      </c>
      <c r="AQ68" s="20">
        <v>0.3</v>
      </c>
      <c r="AR68" s="20">
        <v>0.3</v>
      </c>
      <c r="AS68" s="3"/>
      <c r="AT68" s="3"/>
    </row>
    <row r="69" spans="1:46" x14ac:dyDescent="0.25">
      <c r="A69" s="3"/>
      <c r="B69" s="3"/>
      <c r="C69" s="3"/>
      <c r="D69" s="3"/>
      <c r="E69" s="3" t="str">
        <f>структура!$G$25</f>
        <v>доля безвозвратных займов</v>
      </c>
      <c r="F69" s="3"/>
      <c r="G69" s="3" t="str">
        <f>структура!$J$12</f>
        <v>спец. заем</v>
      </c>
      <c r="H69" s="3"/>
      <c r="I69" s="3" t="str">
        <f>IF($E69="","",INDEX(структура!$H$10:$H$153,SUMIFS(структура!$C$10:$C$153,структура!$G$10:$G$153,$E69)))</f>
        <v>%</v>
      </c>
      <c r="J69" s="3"/>
      <c r="K69" s="17"/>
      <c r="L69" s="3"/>
      <c r="M69" s="3"/>
      <c r="N69" s="3"/>
      <c r="O69" s="3"/>
      <c r="P69" s="3"/>
      <c r="Q69" s="17" t="str">
        <f>IF($E69="","","*")</f>
        <v>*</v>
      </c>
      <c r="R69" s="20">
        <v>0.2</v>
      </c>
      <c r="S69" s="20">
        <v>0.2</v>
      </c>
      <c r="T69" s="20">
        <v>0.2</v>
      </c>
      <c r="U69" s="20">
        <v>0.2</v>
      </c>
      <c r="V69" s="20">
        <v>0.2</v>
      </c>
      <c r="W69" s="20">
        <v>0.2</v>
      </c>
      <c r="X69" s="20">
        <v>0.2</v>
      </c>
      <c r="Y69" s="20">
        <v>0.2</v>
      </c>
      <c r="Z69" s="20">
        <v>0.2</v>
      </c>
      <c r="AA69" s="20">
        <v>0.2</v>
      </c>
      <c r="AB69" s="20">
        <v>0.2</v>
      </c>
      <c r="AC69" s="20">
        <v>0.2</v>
      </c>
      <c r="AD69" s="20">
        <v>0.2</v>
      </c>
      <c r="AE69" s="20">
        <v>0.2</v>
      </c>
      <c r="AF69" s="20">
        <v>0.2</v>
      </c>
      <c r="AG69" s="20">
        <v>0.2</v>
      </c>
      <c r="AH69" s="20">
        <v>0.2</v>
      </c>
      <c r="AI69" s="20">
        <v>0.2</v>
      </c>
      <c r="AJ69" s="20">
        <v>0.2</v>
      </c>
      <c r="AK69" s="20">
        <v>0.2</v>
      </c>
      <c r="AL69" s="20">
        <v>0.2</v>
      </c>
      <c r="AM69" s="20">
        <v>0.2</v>
      </c>
      <c r="AN69" s="20">
        <v>0.2</v>
      </c>
      <c r="AO69" s="20">
        <v>0.2</v>
      </c>
      <c r="AP69" s="20">
        <v>0.2</v>
      </c>
      <c r="AQ69" s="20">
        <v>0.2</v>
      </c>
      <c r="AR69" s="20">
        <v>0.2</v>
      </c>
      <c r="AS69" s="3"/>
      <c r="AT69" s="3"/>
    </row>
    <row r="70" spans="1:46" ht="6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17"/>
      <c r="L70" s="3"/>
      <c r="M70" s="3"/>
      <c r="N70" s="3"/>
      <c r="O70" s="3"/>
      <c r="P70" s="3"/>
      <c r="Q70" s="17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</row>
    <row r="71" spans="1:46" x14ac:dyDescent="0.25">
      <c r="A71" s="3"/>
      <c r="B71" s="3"/>
      <c r="C71" s="3"/>
      <c r="D71" s="3"/>
      <c r="E71" s="3" t="str">
        <f>структура!$G$26</f>
        <v>доля просроченных возвратных займов</v>
      </c>
      <c r="F71" s="3"/>
      <c r="G71" s="3" t="str">
        <f>структура!$J$10</f>
        <v>повторный заем</v>
      </c>
      <c r="H71" s="3"/>
      <c r="I71" s="3" t="str">
        <f>IF($E71="","",INDEX(структура!$H$10:$H$153,SUMIFS(структура!$C$10:$C$153,структура!$G$10:$G$153,$E71)))</f>
        <v>%</v>
      </c>
      <c r="J71" s="3"/>
      <c r="K71" s="17"/>
      <c r="L71" s="3"/>
      <c r="M71" s="3"/>
      <c r="N71" s="3"/>
      <c r="O71" s="3"/>
      <c r="P71" s="3"/>
      <c r="Q71" s="17" t="str">
        <f>IF($E71="","","*")</f>
        <v>*</v>
      </c>
      <c r="R71" s="20">
        <v>0.3</v>
      </c>
      <c r="S71" s="20">
        <v>0.3</v>
      </c>
      <c r="T71" s="20">
        <v>0.3</v>
      </c>
      <c r="U71" s="20">
        <v>0.3</v>
      </c>
      <c r="V71" s="20">
        <v>0.3</v>
      </c>
      <c r="W71" s="20">
        <v>0.3</v>
      </c>
      <c r="X71" s="20">
        <v>0.3</v>
      </c>
      <c r="Y71" s="20">
        <v>0.3</v>
      </c>
      <c r="Z71" s="20">
        <v>0.3</v>
      </c>
      <c r="AA71" s="20">
        <v>0.3</v>
      </c>
      <c r="AB71" s="20">
        <v>0.3</v>
      </c>
      <c r="AC71" s="20">
        <v>0.3</v>
      </c>
      <c r="AD71" s="20">
        <v>0.3</v>
      </c>
      <c r="AE71" s="20">
        <v>0.3</v>
      </c>
      <c r="AF71" s="20">
        <v>0.3</v>
      </c>
      <c r="AG71" s="20">
        <v>0.3</v>
      </c>
      <c r="AH71" s="20">
        <v>0.3</v>
      </c>
      <c r="AI71" s="20">
        <v>0.3</v>
      </c>
      <c r="AJ71" s="20">
        <v>0.3</v>
      </c>
      <c r="AK71" s="20">
        <v>0.3</v>
      </c>
      <c r="AL71" s="20">
        <v>0.3</v>
      </c>
      <c r="AM71" s="20">
        <v>0.3</v>
      </c>
      <c r="AN71" s="20">
        <v>0.3</v>
      </c>
      <c r="AO71" s="20">
        <v>0.3</v>
      </c>
      <c r="AP71" s="20">
        <v>0.3</v>
      </c>
      <c r="AQ71" s="20">
        <v>0.3</v>
      </c>
      <c r="AR71" s="20">
        <v>0.3</v>
      </c>
      <c r="AS71" s="3"/>
      <c r="AT71" s="3"/>
    </row>
    <row r="72" spans="1:46" x14ac:dyDescent="0.25">
      <c r="A72" s="3"/>
      <c r="B72" s="3"/>
      <c r="C72" s="3"/>
      <c r="D72" s="3"/>
      <c r="E72" s="3" t="str">
        <f>структура!$G$26</f>
        <v>доля просроченных возвратных займов</v>
      </c>
      <c r="F72" s="3"/>
      <c r="G72" s="3" t="str">
        <f>структура!$J$11</f>
        <v>экспресс заем</v>
      </c>
      <c r="H72" s="3"/>
      <c r="I72" s="3" t="str">
        <f>IF($E72="","",INDEX(структура!$H$10:$H$153,SUMIFS(структура!$C$10:$C$153,структура!$G$10:$G$153,$E72)))</f>
        <v>%</v>
      </c>
      <c r="J72" s="3"/>
      <c r="K72" s="17"/>
      <c r="L72" s="3"/>
      <c r="M72" s="3"/>
      <c r="N72" s="3"/>
      <c r="O72" s="3"/>
      <c r="P72" s="3"/>
      <c r="Q72" s="17" t="str">
        <f>IF($E72="","","*")</f>
        <v>*</v>
      </c>
      <c r="R72" s="20">
        <v>0.3</v>
      </c>
      <c r="S72" s="20">
        <v>0.3</v>
      </c>
      <c r="T72" s="20">
        <v>0.3</v>
      </c>
      <c r="U72" s="20">
        <v>0.3</v>
      </c>
      <c r="V72" s="20">
        <v>0.3</v>
      </c>
      <c r="W72" s="20">
        <v>0.3</v>
      </c>
      <c r="X72" s="20">
        <v>0.3</v>
      </c>
      <c r="Y72" s="20">
        <v>0.3</v>
      </c>
      <c r="Z72" s="20">
        <v>0.3</v>
      </c>
      <c r="AA72" s="20">
        <v>0.3</v>
      </c>
      <c r="AB72" s="20">
        <v>0.3</v>
      </c>
      <c r="AC72" s="20">
        <v>0.3</v>
      </c>
      <c r="AD72" s="20">
        <v>0.3</v>
      </c>
      <c r="AE72" s="20">
        <v>0.3</v>
      </c>
      <c r="AF72" s="20">
        <v>0.3</v>
      </c>
      <c r="AG72" s="20">
        <v>0.3</v>
      </c>
      <c r="AH72" s="20">
        <v>0.3</v>
      </c>
      <c r="AI72" s="20">
        <v>0.3</v>
      </c>
      <c r="AJ72" s="20">
        <v>0.3</v>
      </c>
      <c r="AK72" s="20">
        <v>0.3</v>
      </c>
      <c r="AL72" s="20">
        <v>0.3</v>
      </c>
      <c r="AM72" s="20">
        <v>0.3</v>
      </c>
      <c r="AN72" s="20">
        <v>0.3</v>
      </c>
      <c r="AO72" s="20">
        <v>0.3</v>
      </c>
      <c r="AP72" s="20">
        <v>0.3</v>
      </c>
      <c r="AQ72" s="20">
        <v>0.3</v>
      </c>
      <c r="AR72" s="20">
        <v>0.3</v>
      </c>
      <c r="AS72" s="3"/>
      <c r="AT72" s="3"/>
    </row>
    <row r="73" spans="1:46" x14ac:dyDescent="0.25">
      <c r="A73" s="3"/>
      <c r="B73" s="3"/>
      <c r="C73" s="3"/>
      <c r="D73" s="3"/>
      <c r="E73" s="3" t="str">
        <f>структура!$G$26</f>
        <v>доля просроченных возвратных займов</v>
      </c>
      <c r="F73" s="3"/>
      <c r="G73" s="3" t="str">
        <f>структура!$J$12</f>
        <v>спец. заем</v>
      </c>
      <c r="H73" s="3"/>
      <c r="I73" s="3" t="str">
        <f>IF($E73="","",INDEX(структура!$H$10:$H$153,SUMIFS(структура!$C$10:$C$153,структура!$G$10:$G$153,$E73)))</f>
        <v>%</v>
      </c>
      <c r="J73" s="3"/>
      <c r="K73" s="17"/>
      <c r="L73" s="3"/>
      <c r="M73" s="3"/>
      <c r="N73" s="3"/>
      <c r="O73" s="3"/>
      <c r="P73" s="3"/>
      <c r="Q73" s="17" t="str">
        <f>IF($E73="","","*")</f>
        <v>*</v>
      </c>
      <c r="R73" s="20">
        <v>0.2</v>
      </c>
      <c r="S73" s="20">
        <v>0.2</v>
      </c>
      <c r="T73" s="20">
        <v>0.2</v>
      </c>
      <c r="U73" s="20">
        <v>0.2</v>
      </c>
      <c r="V73" s="20">
        <v>0.2</v>
      </c>
      <c r="W73" s="20">
        <v>0.2</v>
      </c>
      <c r="X73" s="20">
        <v>0.2</v>
      </c>
      <c r="Y73" s="20">
        <v>0.2</v>
      </c>
      <c r="Z73" s="20">
        <v>0.2</v>
      </c>
      <c r="AA73" s="20">
        <v>0.2</v>
      </c>
      <c r="AB73" s="20">
        <v>0.2</v>
      </c>
      <c r="AC73" s="20">
        <v>0.2</v>
      </c>
      <c r="AD73" s="20">
        <v>0.2</v>
      </c>
      <c r="AE73" s="20">
        <v>0.2</v>
      </c>
      <c r="AF73" s="20">
        <v>0.2</v>
      </c>
      <c r="AG73" s="20">
        <v>0.2</v>
      </c>
      <c r="AH73" s="20">
        <v>0.2</v>
      </c>
      <c r="AI73" s="20">
        <v>0.2</v>
      </c>
      <c r="AJ73" s="20">
        <v>0.2</v>
      </c>
      <c r="AK73" s="20">
        <v>0.2</v>
      </c>
      <c r="AL73" s="20">
        <v>0.2</v>
      </c>
      <c r="AM73" s="20">
        <v>0.2</v>
      </c>
      <c r="AN73" s="20">
        <v>0.2</v>
      </c>
      <c r="AO73" s="20">
        <v>0.2</v>
      </c>
      <c r="AP73" s="20">
        <v>0.2</v>
      </c>
      <c r="AQ73" s="20">
        <v>0.2</v>
      </c>
      <c r="AR73" s="20">
        <v>0.2</v>
      </c>
      <c r="AS73" s="3"/>
      <c r="AT73" s="3"/>
    </row>
    <row r="74" spans="1:46" ht="6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17"/>
      <c r="L74" s="3"/>
      <c r="M74" s="3"/>
      <c r="N74" s="3"/>
      <c r="O74" s="3"/>
      <c r="P74" s="3"/>
      <c r="Q74" s="17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</row>
    <row r="75" spans="1:46" x14ac:dyDescent="0.25">
      <c r="A75" s="3"/>
      <c r="B75" s="3"/>
      <c r="C75" s="3"/>
      <c r="D75" s="3"/>
      <c r="E75" s="3" t="str">
        <f>структура!$G$27</f>
        <v>доля займов возвращаемых в срок</v>
      </c>
      <c r="F75" s="3"/>
      <c r="G75" s="3" t="str">
        <f>структура!$J$10</f>
        <v>повторный заем</v>
      </c>
      <c r="H75" s="3"/>
      <c r="I75" s="3" t="str">
        <f>IF($E75="","",INDEX(структура!$H$10:$H$153,SUMIFS(структура!$C$10:$C$153,структура!$G$10:$G$153,$E75)))</f>
        <v>%</v>
      </c>
      <c r="J75" s="3"/>
      <c r="K75" s="17"/>
      <c r="L75" s="3"/>
      <c r="M75" s="3"/>
      <c r="N75" s="3"/>
      <c r="O75" s="3"/>
      <c r="P75" s="3"/>
      <c r="Q75" s="17"/>
      <c r="R75" s="24">
        <f>100%-R67-R71</f>
        <v>0.60000000000000009</v>
      </c>
      <c r="S75" s="24">
        <f t="shared" ref="S75:AR77" si="13">100%-S67-S71</f>
        <v>0.60000000000000009</v>
      </c>
      <c r="T75" s="24">
        <f t="shared" si="13"/>
        <v>0.60000000000000009</v>
      </c>
      <c r="U75" s="24">
        <f t="shared" si="13"/>
        <v>0.60000000000000009</v>
      </c>
      <c r="V75" s="24">
        <f t="shared" si="13"/>
        <v>0.60000000000000009</v>
      </c>
      <c r="W75" s="24">
        <f t="shared" si="13"/>
        <v>0.60000000000000009</v>
      </c>
      <c r="X75" s="24">
        <f t="shared" si="13"/>
        <v>0.60000000000000009</v>
      </c>
      <c r="Y75" s="24">
        <f t="shared" si="13"/>
        <v>0.60000000000000009</v>
      </c>
      <c r="Z75" s="24">
        <f t="shared" si="13"/>
        <v>0.60000000000000009</v>
      </c>
      <c r="AA75" s="24">
        <f t="shared" si="13"/>
        <v>0.60000000000000009</v>
      </c>
      <c r="AB75" s="24">
        <f t="shared" si="13"/>
        <v>0.60000000000000009</v>
      </c>
      <c r="AC75" s="24">
        <f t="shared" si="13"/>
        <v>0.60000000000000009</v>
      </c>
      <c r="AD75" s="24">
        <f t="shared" si="13"/>
        <v>0.60000000000000009</v>
      </c>
      <c r="AE75" s="24">
        <f t="shared" si="13"/>
        <v>0.60000000000000009</v>
      </c>
      <c r="AF75" s="24">
        <f t="shared" si="13"/>
        <v>0.60000000000000009</v>
      </c>
      <c r="AG75" s="24">
        <f t="shared" si="13"/>
        <v>0.60000000000000009</v>
      </c>
      <c r="AH75" s="24">
        <f t="shared" si="13"/>
        <v>0.60000000000000009</v>
      </c>
      <c r="AI75" s="24">
        <f t="shared" si="13"/>
        <v>0.60000000000000009</v>
      </c>
      <c r="AJ75" s="24">
        <f t="shared" si="13"/>
        <v>0.60000000000000009</v>
      </c>
      <c r="AK75" s="24">
        <f t="shared" si="13"/>
        <v>0.60000000000000009</v>
      </c>
      <c r="AL75" s="24">
        <f t="shared" si="13"/>
        <v>0.60000000000000009</v>
      </c>
      <c r="AM75" s="24">
        <f t="shared" si="13"/>
        <v>0.60000000000000009</v>
      </c>
      <c r="AN75" s="24">
        <f t="shared" si="13"/>
        <v>0.60000000000000009</v>
      </c>
      <c r="AO75" s="24">
        <f t="shared" si="13"/>
        <v>0.60000000000000009</v>
      </c>
      <c r="AP75" s="24">
        <f t="shared" si="13"/>
        <v>0.60000000000000009</v>
      </c>
      <c r="AQ75" s="24">
        <f t="shared" si="13"/>
        <v>0.60000000000000009</v>
      </c>
      <c r="AR75" s="24">
        <f t="shared" si="13"/>
        <v>0.60000000000000009</v>
      </c>
      <c r="AS75" s="3"/>
      <c r="AT75" s="3"/>
    </row>
    <row r="76" spans="1:46" x14ac:dyDescent="0.25">
      <c r="A76" s="3"/>
      <c r="B76" s="3"/>
      <c r="C76" s="3"/>
      <c r="D76" s="3"/>
      <c r="E76" s="3" t="str">
        <f>структура!$G$27</f>
        <v>доля займов возвращаемых в срок</v>
      </c>
      <c r="F76" s="3"/>
      <c r="G76" s="3" t="str">
        <f>структура!$J$11</f>
        <v>экспресс заем</v>
      </c>
      <c r="H76" s="3"/>
      <c r="I76" s="3" t="str">
        <f>IF($E76="","",INDEX(структура!$H$10:$H$153,SUMIFS(структура!$C$10:$C$153,структура!$G$10:$G$153,$E76)))</f>
        <v>%</v>
      </c>
      <c r="J76" s="3"/>
      <c r="K76" s="17"/>
      <c r="L76" s="3"/>
      <c r="M76" s="3"/>
      <c r="N76" s="3"/>
      <c r="O76" s="3"/>
      <c r="P76" s="3"/>
      <c r="Q76" s="17"/>
      <c r="R76" s="24">
        <f t="shared" ref="R76:AG77" si="14">100%-R68-R72</f>
        <v>0.39999999999999997</v>
      </c>
      <c r="S76" s="24">
        <f t="shared" si="14"/>
        <v>0.39999999999999997</v>
      </c>
      <c r="T76" s="24">
        <f t="shared" si="14"/>
        <v>0.39999999999999997</v>
      </c>
      <c r="U76" s="24">
        <f t="shared" si="14"/>
        <v>0.39999999999999997</v>
      </c>
      <c r="V76" s="24">
        <f t="shared" si="14"/>
        <v>0.39999999999999997</v>
      </c>
      <c r="W76" s="24">
        <f t="shared" si="14"/>
        <v>0.39999999999999997</v>
      </c>
      <c r="X76" s="24">
        <f t="shared" si="14"/>
        <v>0.39999999999999997</v>
      </c>
      <c r="Y76" s="24">
        <f t="shared" si="14"/>
        <v>0.39999999999999997</v>
      </c>
      <c r="Z76" s="24">
        <f t="shared" si="14"/>
        <v>0.39999999999999997</v>
      </c>
      <c r="AA76" s="24">
        <f t="shared" si="14"/>
        <v>0.39999999999999997</v>
      </c>
      <c r="AB76" s="24">
        <f t="shared" si="14"/>
        <v>0.39999999999999997</v>
      </c>
      <c r="AC76" s="24">
        <f t="shared" si="14"/>
        <v>0.39999999999999997</v>
      </c>
      <c r="AD76" s="24">
        <f t="shared" si="14"/>
        <v>0.39999999999999997</v>
      </c>
      <c r="AE76" s="24">
        <f t="shared" si="14"/>
        <v>0.39999999999999997</v>
      </c>
      <c r="AF76" s="24">
        <f t="shared" si="14"/>
        <v>0.39999999999999997</v>
      </c>
      <c r="AG76" s="24">
        <f t="shared" si="14"/>
        <v>0.39999999999999997</v>
      </c>
      <c r="AH76" s="24">
        <f t="shared" si="13"/>
        <v>0.39999999999999997</v>
      </c>
      <c r="AI76" s="24">
        <f t="shared" si="13"/>
        <v>0.39999999999999997</v>
      </c>
      <c r="AJ76" s="24">
        <f t="shared" si="13"/>
        <v>0.39999999999999997</v>
      </c>
      <c r="AK76" s="24">
        <f t="shared" si="13"/>
        <v>0.39999999999999997</v>
      </c>
      <c r="AL76" s="24">
        <f t="shared" si="13"/>
        <v>0.39999999999999997</v>
      </c>
      <c r="AM76" s="24">
        <f t="shared" si="13"/>
        <v>0.39999999999999997</v>
      </c>
      <c r="AN76" s="24">
        <f t="shared" si="13"/>
        <v>0.39999999999999997</v>
      </c>
      <c r="AO76" s="24">
        <f t="shared" si="13"/>
        <v>0.39999999999999997</v>
      </c>
      <c r="AP76" s="24">
        <f t="shared" si="13"/>
        <v>0.39999999999999997</v>
      </c>
      <c r="AQ76" s="24">
        <f t="shared" si="13"/>
        <v>0.39999999999999997</v>
      </c>
      <c r="AR76" s="24">
        <f t="shared" si="13"/>
        <v>0.39999999999999997</v>
      </c>
      <c r="AS76" s="3"/>
      <c r="AT76" s="3"/>
    </row>
    <row r="77" spans="1:46" x14ac:dyDescent="0.25">
      <c r="A77" s="3"/>
      <c r="B77" s="3"/>
      <c r="C77" s="3"/>
      <c r="D77" s="3"/>
      <c r="E77" s="3" t="str">
        <f>структура!$G$27</f>
        <v>доля займов возвращаемых в срок</v>
      </c>
      <c r="F77" s="3"/>
      <c r="G77" s="3" t="str">
        <f>структура!$J$12</f>
        <v>спец. заем</v>
      </c>
      <c r="H77" s="3"/>
      <c r="I77" s="3" t="str">
        <f>IF($E77="","",INDEX(структура!$H$10:$H$153,SUMIFS(структура!$C$10:$C$153,структура!$G$10:$G$153,$E77)))</f>
        <v>%</v>
      </c>
      <c r="J77" s="3"/>
      <c r="K77" s="17"/>
      <c r="L77" s="3"/>
      <c r="M77" s="3"/>
      <c r="N77" s="3"/>
      <c r="O77" s="3"/>
      <c r="P77" s="3"/>
      <c r="Q77" s="17"/>
      <c r="R77" s="24">
        <f t="shared" si="14"/>
        <v>0.60000000000000009</v>
      </c>
      <c r="S77" s="24">
        <f t="shared" si="13"/>
        <v>0.60000000000000009</v>
      </c>
      <c r="T77" s="24">
        <f t="shared" si="13"/>
        <v>0.60000000000000009</v>
      </c>
      <c r="U77" s="24">
        <f t="shared" si="13"/>
        <v>0.60000000000000009</v>
      </c>
      <c r="V77" s="24">
        <f t="shared" si="13"/>
        <v>0.60000000000000009</v>
      </c>
      <c r="W77" s="24">
        <f t="shared" si="13"/>
        <v>0.60000000000000009</v>
      </c>
      <c r="X77" s="24">
        <f t="shared" si="13"/>
        <v>0.60000000000000009</v>
      </c>
      <c r="Y77" s="24">
        <f t="shared" si="13"/>
        <v>0.60000000000000009</v>
      </c>
      <c r="Z77" s="24">
        <f t="shared" si="13"/>
        <v>0.60000000000000009</v>
      </c>
      <c r="AA77" s="24">
        <f t="shared" si="13"/>
        <v>0.60000000000000009</v>
      </c>
      <c r="AB77" s="24">
        <f t="shared" si="13"/>
        <v>0.60000000000000009</v>
      </c>
      <c r="AC77" s="24">
        <f t="shared" si="13"/>
        <v>0.60000000000000009</v>
      </c>
      <c r="AD77" s="24">
        <f t="shared" si="13"/>
        <v>0.60000000000000009</v>
      </c>
      <c r="AE77" s="24">
        <f t="shared" si="13"/>
        <v>0.60000000000000009</v>
      </c>
      <c r="AF77" s="24">
        <f t="shared" si="13"/>
        <v>0.60000000000000009</v>
      </c>
      <c r="AG77" s="24">
        <f t="shared" si="13"/>
        <v>0.60000000000000009</v>
      </c>
      <c r="AH77" s="24">
        <f t="shared" si="13"/>
        <v>0.60000000000000009</v>
      </c>
      <c r="AI77" s="24">
        <f t="shared" si="13"/>
        <v>0.60000000000000009</v>
      </c>
      <c r="AJ77" s="24">
        <f t="shared" si="13"/>
        <v>0.60000000000000009</v>
      </c>
      <c r="AK77" s="24">
        <f t="shared" si="13"/>
        <v>0.60000000000000009</v>
      </c>
      <c r="AL77" s="24">
        <f t="shared" si="13"/>
        <v>0.60000000000000009</v>
      </c>
      <c r="AM77" s="24">
        <f t="shared" si="13"/>
        <v>0.60000000000000009</v>
      </c>
      <c r="AN77" s="24">
        <f t="shared" si="13"/>
        <v>0.60000000000000009</v>
      </c>
      <c r="AO77" s="24">
        <f t="shared" si="13"/>
        <v>0.60000000000000009</v>
      </c>
      <c r="AP77" s="24">
        <f t="shared" si="13"/>
        <v>0.60000000000000009</v>
      </c>
      <c r="AQ77" s="24">
        <f t="shared" si="13"/>
        <v>0.60000000000000009</v>
      </c>
      <c r="AR77" s="24">
        <f t="shared" si="13"/>
        <v>0.60000000000000009</v>
      </c>
      <c r="AS77" s="3"/>
      <c r="AT77" s="3"/>
    </row>
    <row r="78" spans="1:46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17"/>
      <c r="L78" s="3"/>
      <c r="M78" s="3"/>
      <c r="N78" s="3"/>
      <c r="O78" s="3"/>
      <c r="P78" s="3"/>
      <c r="Q78" s="17"/>
      <c r="R78" s="26" t="str">
        <f>IF(OR(R75&lt;0%,R75&gt;100%,R76&lt;0%,R76&gt;100%,R77&lt;0%,R77&gt;100%),структура!$M$10,"")</f>
        <v/>
      </c>
      <c r="S78" s="26" t="str">
        <f>IF(OR(S75&lt;0%,S75&gt;100%,S76&lt;0%,S76&gt;100%,S77&lt;0%,S77&gt;100%),структура!$M$10,"")</f>
        <v/>
      </c>
      <c r="T78" s="26" t="str">
        <f>IF(OR(T75&lt;0%,T75&gt;100%,T76&lt;0%,T76&gt;100%,T77&lt;0%,T77&gt;100%),структура!$M$10,"")</f>
        <v/>
      </c>
      <c r="U78" s="26" t="str">
        <f>IF(OR(U75&lt;0%,U75&gt;100%,U76&lt;0%,U76&gt;100%,U77&lt;0%,U77&gt;100%),структура!$M$10,"")</f>
        <v/>
      </c>
      <c r="V78" s="26" t="str">
        <f>IF(OR(V75&lt;0%,V75&gt;100%,V76&lt;0%,V76&gt;100%,V77&lt;0%,V77&gt;100%),структура!$M$10,"")</f>
        <v/>
      </c>
      <c r="W78" s="26" t="str">
        <f>IF(OR(W75&lt;0%,W75&gt;100%,W76&lt;0%,W76&gt;100%,W77&lt;0%,W77&gt;100%),структура!$M$10,"")</f>
        <v/>
      </c>
      <c r="X78" s="26" t="str">
        <f>IF(OR(X75&lt;0%,X75&gt;100%,X76&lt;0%,X76&gt;100%,X77&lt;0%,X77&gt;100%),структура!$M$10,"")</f>
        <v/>
      </c>
      <c r="Y78" s="26" t="str">
        <f>IF(OR(Y75&lt;0%,Y75&gt;100%,Y76&lt;0%,Y76&gt;100%,Y77&lt;0%,Y77&gt;100%),структура!$M$10,"")</f>
        <v/>
      </c>
      <c r="Z78" s="26" t="str">
        <f>IF(OR(Z75&lt;0%,Z75&gt;100%,Z76&lt;0%,Z76&gt;100%,Z77&lt;0%,Z77&gt;100%),структура!$M$10,"")</f>
        <v/>
      </c>
      <c r="AA78" s="26" t="str">
        <f>IF(OR(AA75&lt;0%,AA75&gt;100%,AA76&lt;0%,AA76&gt;100%,AA77&lt;0%,AA77&gt;100%),структура!$M$10,"")</f>
        <v/>
      </c>
      <c r="AB78" s="26" t="str">
        <f>IF(OR(AB75&lt;0%,AB75&gt;100%,AB76&lt;0%,AB76&gt;100%,AB77&lt;0%,AB77&gt;100%),структура!$M$10,"")</f>
        <v/>
      </c>
      <c r="AC78" s="26" t="str">
        <f>IF(OR(AC75&lt;0%,AC75&gt;100%,AC76&lt;0%,AC76&gt;100%,AC77&lt;0%,AC77&gt;100%),структура!$M$10,"")</f>
        <v/>
      </c>
      <c r="AD78" s="26" t="str">
        <f>IF(OR(AD75&lt;0%,AD75&gt;100%,AD76&lt;0%,AD76&gt;100%,AD77&lt;0%,AD77&gt;100%),структура!$M$10,"")</f>
        <v/>
      </c>
      <c r="AE78" s="26" t="str">
        <f>IF(OR(AE75&lt;0%,AE75&gt;100%,AE76&lt;0%,AE76&gt;100%,AE77&lt;0%,AE77&gt;100%),структура!$M$10,"")</f>
        <v/>
      </c>
      <c r="AF78" s="26" t="str">
        <f>IF(OR(AF75&lt;0%,AF75&gt;100%,AF76&lt;0%,AF76&gt;100%,AF77&lt;0%,AF77&gt;100%),структура!$M$10,"")</f>
        <v/>
      </c>
      <c r="AG78" s="26" t="str">
        <f>IF(OR(AG75&lt;0%,AG75&gt;100%,AG76&lt;0%,AG76&gt;100%,AG77&lt;0%,AG77&gt;100%),структура!$M$10,"")</f>
        <v/>
      </c>
      <c r="AH78" s="26" t="str">
        <f>IF(OR(AH75&lt;0%,AH75&gt;100%,AH76&lt;0%,AH76&gt;100%,AH77&lt;0%,AH77&gt;100%),структура!$M$10,"")</f>
        <v/>
      </c>
      <c r="AI78" s="26" t="str">
        <f>IF(OR(AI75&lt;0%,AI75&gt;100%,AI76&lt;0%,AI76&gt;100%,AI77&lt;0%,AI77&gt;100%),структура!$M$10,"")</f>
        <v/>
      </c>
      <c r="AJ78" s="26" t="str">
        <f>IF(OR(AJ75&lt;0%,AJ75&gt;100%,AJ76&lt;0%,AJ76&gt;100%,AJ77&lt;0%,AJ77&gt;100%),структура!$M$10,"")</f>
        <v/>
      </c>
      <c r="AK78" s="26" t="str">
        <f>IF(OR(AK75&lt;0%,AK75&gt;100%,AK76&lt;0%,AK76&gt;100%,AK77&lt;0%,AK77&gt;100%),структура!$M$10,"")</f>
        <v/>
      </c>
      <c r="AL78" s="26" t="str">
        <f>IF(OR(AL75&lt;0%,AL75&gt;100%,AL76&lt;0%,AL76&gt;100%,AL77&lt;0%,AL77&gt;100%),структура!$M$10,"")</f>
        <v/>
      </c>
      <c r="AM78" s="26" t="str">
        <f>IF(OR(AM75&lt;0%,AM75&gt;100%,AM76&lt;0%,AM76&gt;100%,AM77&lt;0%,AM77&gt;100%),структура!$M$10,"")</f>
        <v/>
      </c>
      <c r="AN78" s="26" t="str">
        <f>IF(OR(AN75&lt;0%,AN75&gt;100%,AN76&lt;0%,AN76&gt;100%,AN77&lt;0%,AN77&gt;100%),структура!$M$10,"")</f>
        <v/>
      </c>
      <c r="AO78" s="26" t="str">
        <f>IF(OR(AO75&lt;0%,AO75&gt;100%,AO76&lt;0%,AO76&gt;100%,AO77&lt;0%,AO77&gt;100%),структура!$M$10,"")</f>
        <v/>
      </c>
      <c r="AP78" s="26" t="str">
        <f>IF(OR(AP75&lt;0%,AP75&gt;100%,AP76&lt;0%,AP76&gt;100%,AP77&lt;0%,AP77&gt;100%),структура!$M$10,"")</f>
        <v/>
      </c>
      <c r="AQ78" s="26" t="str">
        <f>IF(OR(AQ75&lt;0%,AQ75&gt;100%,AQ76&lt;0%,AQ76&gt;100%,AQ77&lt;0%,AQ77&gt;100%),структура!$M$10,"")</f>
        <v/>
      </c>
      <c r="AR78" s="26" t="str">
        <f>IF(OR(AR75&lt;0%,AR75&gt;100%,AR76&lt;0%,AR76&gt;100%,AR77&lt;0%,AR77&gt;100%),структура!$M$10,"")</f>
        <v/>
      </c>
      <c r="AS78" s="3"/>
      <c r="AT78" s="3"/>
    </row>
    <row r="79" spans="1:46" ht="6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17"/>
      <c r="L79" s="3"/>
      <c r="M79" s="3"/>
      <c r="N79" s="3"/>
      <c r="O79" s="3"/>
      <c r="P79" s="3"/>
      <c r="Q79" s="17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</row>
    <row r="80" spans="1:46" x14ac:dyDescent="0.25">
      <c r="A80" s="3"/>
      <c r="B80" s="3"/>
      <c r="C80" s="3"/>
      <c r="D80" s="3"/>
      <c r="E80" s="3" t="str">
        <f>структура!$G$28</f>
        <v>резервный фонд</v>
      </c>
      <c r="F80" s="3"/>
      <c r="G80" s="3" t="str">
        <f>структура!$J$10</f>
        <v>повторный заем</v>
      </c>
      <c r="H80" s="3"/>
      <c r="I80" s="3" t="str">
        <f>IF($E80="","",INDEX(структура!$H$10:$H$153,SUMIFS(структура!$C$10:$C$153,структура!$G$10:$G$153,$E80)))</f>
        <v>%</v>
      </c>
      <c r="J80" s="3"/>
      <c r="K80" s="17"/>
      <c r="L80" s="3"/>
      <c r="M80" s="3"/>
      <c r="N80" s="3"/>
      <c r="O80" s="3"/>
      <c r="P80" s="3"/>
      <c r="Q80" s="17" t="str">
        <f>IF($E80="","","*")</f>
        <v>*</v>
      </c>
      <c r="R80" s="20">
        <f>R67*1.5</f>
        <v>0.15000000000000002</v>
      </c>
      <c r="S80" s="20">
        <f t="shared" ref="S80:AR82" si="15">S67*1.5</f>
        <v>0.15000000000000002</v>
      </c>
      <c r="T80" s="20">
        <f t="shared" si="15"/>
        <v>0.15000000000000002</v>
      </c>
      <c r="U80" s="20">
        <f t="shared" si="15"/>
        <v>0.15000000000000002</v>
      </c>
      <c r="V80" s="20">
        <f t="shared" si="15"/>
        <v>0.15000000000000002</v>
      </c>
      <c r="W80" s="20">
        <f t="shared" si="15"/>
        <v>0.15000000000000002</v>
      </c>
      <c r="X80" s="20">
        <f t="shared" si="15"/>
        <v>0.15000000000000002</v>
      </c>
      <c r="Y80" s="20">
        <f t="shared" si="15"/>
        <v>0.15000000000000002</v>
      </c>
      <c r="Z80" s="20">
        <f t="shared" si="15"/>
        <v>0.15000000000000002</v>
      </c>
      <c r="AA80" s="20">
        <f t="shared" si="15"/>
        <v>0.15000000000000002</v>
      </c>
      <c r="AB80" s="20">
        <f t="shared" si="15"/>
        <v>0.15000000000000002</v>
      </c>
      <c r="AC80" s="20">
        <f t="shared" si="15"/>
        <v>0.15000000000000002</v>
      </c>
      <c r="AD80" s="20">
        <f t="shared" si="15"/>
        <v>0.15000000000000002</v>
      </c>
      <c r="AE80" s="20">
        <f t="shared" si="15"/>
        <v>0.15000000000000002</v>
      </c>
      <c r="AF80" s="20">
        <f t="shared" si="15"/>
        <v>0.15000000000000002</v>
      </c>
      <c r="AG80" s="20">
        <f t="shared" si="15"/>
        <v>0.15000000000000002</v>
      </c>
      <c r="AH80" s="20">
        <f t="shared" si="15"/>
        <v>0.15000000000000002</v>
      </c>
      <c r="AI80" s="20">
        <f t="shared" si="15"/>
        <v>0.15000000000000002</v>
      </c>
      <c r="AJ80" s="20">
        <f t="shared" si="15"/>
        <v>0.15000000000000002</v>
      </c>
      <c r="AK80" s="20">
        <f t="shared" si="15"/>
        <v>0.15000000000000002</v>
      </c>
      <c r="AL80" s="20">
        <f t="shared" si="15"/>
        <v>0.15000000000000002</v>
      </c>
      <c r="AM80" s="20">
        <f t="shared" si="15"/>
        <v>0.15000000000000002</v>
      </c>
      <c r="AN80" s="20">
        <f t="shared" si="15"/>
        <v>0.15000000000000002</v>
      </c>
      <c r="AO80" s="20">
        <f t="shared" si="15"/>
        <v>0.15000000000000002</v>
      </c>
      <c r="AP80" s="20">
        <f t="shared" si="15"/>
        <v>0.15000000000000002</v>
      </c>
      <c r="AQ80" s="20">
        <f t="shared" si="15"/>
        <v>0.15000000000000002</v>
      </c>
      <c r="AR80" s="20">
        <f t="shared" si="15"/>
        <v>0.15000000000000002</v>
      </c>
      <c r="AS80" s="3"/>
      <c r="AT80" s="3"/>
    </row>
    <row r="81" spans="1:46" x14ac:dyDescent="0.25">
      <c r="A81" s="3"/>
      <c r="B81" s="3"/>
      <c r="C81" s="3"/>
      <c r="D81" s="3"/>
      <c r="E81" s="3" t="str">
        <f>структура!$G$28</f>
        <v>резервный фонд</v>
      </c>
      <c r="F81" s="3"/>
      <c r="G81" s="3" t="str">
        <f>структура!$J$11</f>
        <v>экспресс заем</v>
      </c>
      <c r="H81" s="3"/>
      <c r="I81" s="3" t="str">
        <f>IF($E81="","",INDEX(структура!$H$10:$H$153,SUMIFS(структура!$C$10:$C$153,структура!$G$10:$G$153,$E81)))</f>
        <v>%</v>
      </c>
      <c r="J81" s="3"/>
      <c r="K81" s="17"/>
      <c r="L81" s="3"/>
      <c r="M81" s="3"/>
      <c r="N81" s="3"/>
      <c r="O81" s="3"/>
      <c r="P81" s="3"/>
      <c r="Q81" s="17" t="str">
        <f>IF($E81="","","*")</f>
        <v>*</v>
      </c>
      <c r="R81" s="20">
        <f t="shared" ref="R81:AG82" si="16">R68*1.5</f>
        <v>0.44999999999999996</v>
      </c>
      <c r="S81" s="20">
        <f t="shared" si="16"/>
        <v>0.44999999999999996</v>
      </c>
      <c r="T81" s="20">
        <f t="shared" si="16"/>
        <v>0.44999999999999996</v>
      </c>
      <c r="U81" s="20">
        <f t="shared" si="16"/>
        <v>0.44999999999999996</v>
      </c>
      <c r="V81" s="20">
        <f t="shared" si="16"/>
        <v>0.44999999999999996</v>
      </c>
      <c r="W81" s="20">
        <f t="shared" si="16"/>
        <v>0.44999999999999996</v>
      </c>
      <c r="X81" s="20">
        <f t="shared" si="16"/>
        <v>0.44999999999999996</v>
      </c>
      <c r="Y81" s="20">
        <f t="shared" si="16"/>
        <v>0.44999999999999996</v>
      </c>
      <c r="Z81" s="20">
        <f t="shared" si="16"/>
        <v>0.44999999999999996</v>
      </c>
      <c r="AA81" s="20">
        <f t="shared" si="16"/>
        <v>0.44999999999999996</v>
      </c>
      <c r="AB81" s="20">
        <f t="shared" si="16"/>
        <v>0.44999999999999996</v>
      </c>
      <c r="AC81" s="20">
        <f t="shared" si="16"/>
        <v>0.44999999999999996</v>
      </c>
      <c r="AD81" s="20">
        <f t="shared" si="16"/>
        <v>0.44999999999999996</v>
      </c>
      <c r="AE81" s="20">
        <f t="shared" si="16"/>
        <v>0.44999999999999996</v>
      </c>
      <c r="AF81" s="20">
        <f t="shared" si="16"/>
        <v>0.44999999999999996</v>
      </c>
      <c r="AG81" s="20">
        <f t="shared" si="16"/>
        <v>0.44999999999999996</v>
      </c>
      <c r="AH81" s="20">
        <f t="shared" si="15"/>
        <v>0.44999999999999996</v>
      </c>
      <c r="AI81" s="20">
        <f t="shared" si="15"/>
        <v>0.44999999999999996</v>
      </c>
      <c r="AJ81" s="20">
        <f t="shared" si="15"/>
        <v>0.44999999999999996</v>
      </c>
      <c r="AK81" s="20">
        <f t="shared" si="15"/>
        <v>0.44999999999999996</v>
      </c>
      <c r="AL81" s="20">
        <f t="shared" si="15"/>
        <v>0.44999999999999996</v>
      </c>
      <c r="AM81" s="20">
        <f t="shared" si="15"/>
        <v>0.44999999999999996</v>
      </c>
      <c r="AN81" s="20">
        <f t="shared" si="15"/>
        <v>0.44999999999999996</v>
      </c>
      <c r="AO81" s="20">
        <f t="shared" si="15"/>
        <v>0.44999999999999996</v>
      </c>
      <c r="AP81" s="20">
        <f t="shared" si="15"/>
        <v>0.44999999999999996</v>
      </c>
      <c r="AQ81" s="20">
        <f t="shared" si="15"/>
        <v>0.44999999999999996</v>
      </c>
      <c r="AR81" s="20">
        <f t="shared" si="15"/>
        <v>0.44999999999999996</v>
      </c>
      <c r="AS81" s="3"/>
      <c r="AT81" s="3"/>
    </row>
    <row r="82" spans="1:46" x14ac:dyDescent="0.25">
      <c r="A82" s="3"/>
      <c r="B82" s="3"/>
      <c r="C82" s="3"/>
      <c r="D82" s="3"/>
      <c r="E82" s="3" t="str">
        <f>структура!$G$28</f>
        <v>резервный фонд</v>
      </c>
      <c r="F82" s="3"/>
      <c r="G82" s="3" t="str">
        <f>структура!$J$12</f>
        <v>спец. заем</v>
      </c>
      <c r="H82" s="3"/>
      <c r="I82" s="3" t="str">
        <f>IF($E82="","",INDEX(структура!$H$10:$H$153,SUMIFS(структура!$C$10:$C$153,структура!$G$10:$G$153,$E82)))</f>
        <v>%</v>
      </c>
      <c r="J82" s="3"/>
      <c r="K82" s="17"/>
      <c r="L82" s="3"/>
      <c r="M82" s="3"/>
      <c r="N82" s="3"/>
      <c r="O82" s="3"/>
      <c r="P82" s="3"/>
      <c r="Q82" s="17" t="str">
        <f>IF($E82="","","*")</f>
        <v>*</v>
      </c>
      <c r="R82" s="20">
        <f t="shared" si="16"/>
        <v>0.30000000000000004</v>
      </c>
      <c r="S82" s="20">
        <f t="shared" si="15"/>
        <v>0.30000000000000004</v>
      </c>
      <c r="T82" s="20">
        <f t="shared" si="15"/>
        <v>0.30000000000000004</v>
      </c>
      <c r="U82" s="20">
        <f t="shared" si="15"/>
        <v>0.30000000000000004</v>
      </c>
      <c r="V82" s="20">
        <f t="shared" si="15"/>
        <v>0.30000000000000004</v>
      </c>
      <c r="W82" s="20">
        <f t="shared" si="15"/>
        <v>0.30000000000000004</v>
      </c>
      <c r="X82" s="20">
        <f t="shared" si="15"/>
        <v>0.30000000000000004</v>
      </c>
      <c r="Y82" s="20">
        <f t="shared" si="15"/>
        <v>0.30000000000000004</v>
      </c>
      <c r="Z82" s="20">
        <f t="shared" si="15"/>
        <v>0.30000000000000004</v>
      </c>
      <c r="AA82" s="20">
        <f t="shared" si="15"/>
        <v>0.30000000000000004</v>
      </c>
      <c r="AB82" s="20">
        <f t="shared" si="15"/>
        <v>0.30000000000000004</v>
      </c>
      <c r="AC82" s="20">
        <f t="shared" si="15"/>
        <v>0.30000000000000004</v>
      </c>
      <c r="AD82" s="20">
        <f t="shared" si="15"/>
        <v>0.30000000000000004</v>
      </c>
      <c r="AE82" s="20">
        <f t="shared" si="15"/>
        <v>0.30000000000000004</v>
      </c>
      <c r="AF82" s="20">
        <f t="shared" si="15"/>
        <v>0.30000000000000004</v>
      </c>
      <c r="AG82" s="20">
        <f t="shared" si="15"/>
        <v>0.30000000000000004</v>
      </c>
      <c r="AH82" s="20">
        <f t="shared" si="15"/>
        <v>0.30000000000000004</v>
      </c>
      <c r="AI82" s="20">
        <f t="shared" si="15"/>
        <v>0.30000000000000004</v>
      </c>
      <c r="AJ82" s="20">
        <f t="shared" si="15"/>
        <v>0.30000000000000004</v>
      </c>
      <c r="AK82" s="20">
        <f t="shared" si="15"/>
        <v>0.30000000000000004</v>
      </c>
      <c r="AL82" s="20">
        <f t="shared" si="15"/>
        <v>0.30000000000000004</v>
      </c>
      <c r="AM82" s="20">
        <f t="shared" si="15"/>
        <v>0.30000000000000004</v>
      </c>
      <c r="AN82" s="20">
        <f t="shared" si="15"/>
        <v>0.30000000000000004</v>
      </c>
      <c r="AO82" s="20">
        <f t="shared" si="15"/>
        <v>0.30000000000000004</v>
      </c>
      <c r="AP82" s="20">
        <f t="shared" si="15"/>
        <v>0.30000000000000004</v>
      </c>
      <c r="AQ82" s="20">
        <f t="shared" si="15"/>
        <v>0.30000000000000004</v>
      </c>
      <c r="AR82" s="20">
        <f t="shared" si="15"/>
        <v>0.30000000000000004</v>
      </c>
      <c r="AS82" s="3"/>
      <c r="AT82" s="3"/>
    </row>
    <row r="83" spans="1:46" ht="6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17"/>
      <c r="L83" s="3"/>
      <c r="M83" s="3"/>
      <c r="N83" s="3"/>
      <c r="O83" s="3"/>
      <c r="P83" s="3"/>
      <c r="Q83" s="17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</row>
    <row r="84" spans="1:46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17"/>
      <c r="L84" s="3"/>
      <c r="M84" s="3"/>
      <c r="N84" s="3"/>
      <c r="O84" s="3"/>
      <c r="P84" s="3"/>
      <c r="Q84" s="17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</row>
    <row r="85" spans="1:46" x14ac:dyDescent="0.25">
      <c r="A85" s="3"/>
      <c r="B85" s="3"/>
      <c r="C85" s="3"/>
      <c r="D85" s="3"/>
      <c r="E85" s="3" t="str">
        <f>структура!$G$44</f>
        <v>средний срок просрочки</v>
      </c>
      <c r="F85" s="3"/>
      <c r="G85" s="3" t="str">
        <f>структура!$J$10</f>
        <v>повторный заем</v>
      </c>
      <c r="H85" s="3"/>
      <c r="I85" s="3" t="str">
        <f>IF($E85="","",INDEX(структура!$H$10:$H$153,SUMIFS(структура!$C$10:$C$153,структура!$G$10:$G$153,$E85)))</f>
        <v>дни</v>
      </c>
      <c r="J85" s="3"/>
      <c r="K85" s="17"/>
      <c r="L85" s="3"/>
      <c r="M85" s="3"/>
      <c r="N85" s="3"/>
      <c r="O85" s="3"/>
      <c r="P85" s="3"/>
      <c r="Q85" s="17" t="str">
        <f>IF($E85="","","*")</f>
        <v>*</v>
      </c>
      <c r="R85" s="19">
        <v>20</v>
      </c>
      <c r="S85" s="19">
        <v>20</v>
      </c>
      <c r="T85" s="19">
        <v>20</v>
      </c>
      <c r="U85" s="19">
        <v>20</v>
      </c>
      <c r="V85" s="19">
        <v>20</v>
      </c>
      <c r="W85" s="19">
        <v>20</v>
      </c>
      <c r="X85" s="19">
        <v>20</v>
      </c>
      <c r="Y85" s="19">
        <v>20</v>
      </c>
      <c r="Z85" s="19">
        <v>20</v>
      </c>
      <c r="AA85" s="19">
        <v>20</v>
      </c>
      <c r="AB85" s="19">
        <v>20</v>
      </c>
      <c r="AC85" s="19">
        <v>20</v>
      </c>
      <c r="AD85" s="19">
        <v>20</v>
      </c>
      <c r="AE85" s="19">
        <v>20</v>
      </c>
      <c r="AF85" s="19">
        <v>20</v>
      </c>
      <c r="AG85" s="19">
        <v>20</v>
      </c>
      <c r="AH85" s="19">
        <v>20</v>
      </c>
      <c r="AI85" s="19">
        <v>20</v>
      </c>
      <c r="AJ85" s="19">
        <v>20</v>
      </c>
      <c r="AK85" s="19">
        <v>20</v>
      </c>
      <c r="AL85" s="19">
        <v>20</v>
      </c>
      <c r="AM85" s="19">
        <v>20</v>
      </c>
      <c r="AN85" s="19">
        <v>20</v>
      </c>
      <c r="AO85" s="19">
        <v>20</v>
      </c>
      <c r="AP85" s="19">
        <v>20</v>
      </c>
      <c r="AQ85" s="19">
        <v>20</v>
      </c>
      <c r="AR85" s="19">
        <v>20</v>
      </c>
      <c r="AS85" s="3"/>
      <c r="AT85" s="3"/>
    </row>
    <row r="86" spans="1:46" x14ac:dyDescent="0.25">
      <c r="A86" s="3"/>
      <c r="B86" s="3"/>
      <c r="C86" s="3"/>
      <c r="D86" s="3"/>
      <c r="E86" s="3" t="str">
        <f>структура!$G$44</f>
        <v>средний срок просрочки</v>
      </c>
      <c r="F86" s="3"/>
      <c r="G86" s="3" t="str">
        <f>структура!$J$11</f>
        <v>экспресс заем</v>
      </c>
      <c r="H86" s="3"/>
      <c r="I86" s="3" t="str">
        <f>IF($E86="","",INDEX(структура!$H$10:$H$153,SUMIFS(структура!$C$10:$C$153,структура!$G$10:$G$153,$E86)))</f>
        <v>дни</v>
      </c>
      <c r="J86" s="3"/>
      <c r="K86" s="17"/>
      <c r="L86" s="3"/>
      <c r="M86" s="3"/>
      <c r="N86" s="3"/>
      <c r="O86" s="3"/>
      <c r="P86" s="3"/>
      <c r="Q86" s="17" t="str">
        <f>IF($E86="","","*")</f>
        <v>*</v>
      </c>
      <c r="R86" s="19">
        <v>30</v>
      </c>
      <c r="S86" s="19">
        <v>30</v>
      </c>
      <c r="T86" s="19">
        <v>30</v>
      </c>
      <c r="U86" s="19">
        <v>30</v>
      </c>
      <c r="V86" s="19">
        <v>30</v>
      </c>
      <c r="W86" s="19">
        <v>30</v>
      </c>
      <c r="X86" s="19">
        <v>30</v>
      </c>
      <c r="Y86" s="19">
        <v>30</v>
      </c>
      <c r="Z86" s="19">
        <v>30</v>
      </c>
      <c r="AA86" s="19">
        <v>30</v>
      </c>
      <c r="AB86" s="19">
        <v>30</v>
      </c>
      <c r="AC86" s="19">
        <v>30</v>
      </c>
      <c r="AD86" s="19">
        <v>30</v>
      </c>
      <c r="AE86" s="19">
        <v>30</v>
      </c>
      <c r="AF86" s="19">
        <v>30</v>
      </c>
      <c r="AG86" s="19">
        <v>30</v>
      </c>
      <c r="AH86" s="19">
        <v>30</v>
      </c>
      <c r="AI86" s="19">
        <v>30</v>
      </c>
      <c r="AJ86" s="19">
        <v>30</v>
      </c>
      <c r="AK86" s="19">
        <v>30</v>
      </c>
      <c r="AL86" s="19">
        <v>30</v>
      </c>
      <c r="AM86" s="19">
        <v>30</v>
      </c>
      <c r="AN86" s="19">
        <v>30</v>
      </c>
      <c r="AO86" s="19">
        <v>30</v>
      </c>
      <c r="AP86" s="19">
        <v>30</v>
      </c>
      <c r="AQ86" s="19">
        <v>30</v>
      </c>
      <c r="AR86" s="19">
        <v>30</v>
      </c>
      <c r="AS86" s="3"/>
      <c r="AT86" s="3"/>
    </row>
    <row r="87" spans="1:46" x14ac:dyDescent="0.25">
      <c r="A87" s="3"/>
      <c r="B87" s="3"/>
      <c r="C87" s="3"/>
      <c r="D87" s="3"/>
      <c r="E87" s="3" t="str">
        <f>структура!$G$44</f>
        <v>средний срок просрочки</v>
      </c>
      <c r="F87" s="3"/>
      <c r="G87" s="3" t="str">
        <f>структура!$J$12</f>
        <v>спец. заем</v>
      </c>
      <c r="H87" s="3"/>
      <c r="I87" s="3" t="str">
        <f>IF($E87="","",INDEX(структура!$H$10:$H$153,SUMIFS(структура!$C$10:$C$153,структура!$G$10:$G$153,$E87)))</f>
        <v>дни</v>
      </c>
      <c r="J87" s="3"/>
      <c r="K87" s="17"/>
      <c r="L87" s="3"/>
      <c r="M87" s="3"/>
      <c r="N87" s="3"/>
      <c r="O87" s="3"/>
      <c r="P87" s="3"/>
      <c r="Q87" s="17" t="str">
        <f>IF($E87="","","*")</f>
        <v>*</v>
      </c>
      <c r="R87" s="19">
        <v>10</v>
      </c>
      <c r="S87" s="19">
        <v>10</v>
      </c>
      <c r="T87" s="19">
        <v>10</v>
      </c>
      <c r="U87" s="19">
        <v>10</v>
      </c>
      <c r="V87" s="19">
        <v>10</v>
      </c>
      <c r="W87" s="19">
        <v>10</v>
      </c>
      <c r="X87" s="19">
        <v>10</v>
      </c>
      <c r="Y87" s="19">
        <v>10</v>
      </c>
      <c r="Z87" s="19">
        <v>10</v>
      </c>
      <c r="AA87" s="19">
        <v>10</v>
      </c>
      <c r="AB87" s="19">
        <v>10</v>
      </c>
      <c r="AC87" s="19">
        <v>10</v>
      </c>
      <c r="AD87" s="19">
        <v>10</v>
      </c>
      <c r="AE87" s="19">
        <v>10</v>
      </c>
      <c r="AF87" s="19">
        <v>10</v>
      </c>
      <c r="AG87" s="19">
        <v>10</v>
      </c>
      <c r="AH87" s="19">
        <v>10</v>
      </c>
      <c r="AI87" s="19">
        <v>10</v>
      </c>
      <c r="AJ87" s="19">
        <v>10</v>
      </c>
      <c r="AK87" s="19">
        <v>10</v>
      </c>
      <c r="AL87" s="19">
        <v>10</v>
      </c>
      <c r="AM87" s="19">
        <v>10</v>
      </c>
      <c r="AN87" s="19">
        <v>10</v>
      </c>
      <c r="AO87" s="19">
        <v>10</v>
      </c>
      <c r="AP87" s="19">
        <v>10</v>
      </c>
      <c r="AQ87" s="19">
        <v>10</v>
      </c>
      <c r="AR87" s="19">
        <v>10</v>
      </c>
      <c r="AS87" s="3"/>
      <c r="AT87" s="3"/>
    </row>
    <row r="88" spans="1:46" ht="6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17"/>
      <c r="L88" s="3"/>
      <c r="M88" s="3"/>
      <c r="N88" s="3"/>
      <c r="O88" s="3"/>
      <c r="P88" s="3"/>
      <c r="Q88" s="17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</row>
    <row r="89" spans="1:46" x14ac:dyDescent="0.25">
      <c r="A89" s="3"/>
      <c r="B89" s="3"/>
      <c r="C89" s="3"/>
      <c r="D89" s="3"/>
      <c r="E89" s="3" t="str">
        <f>структура!$G$52</f>
        <v>ставка пени за просрочку</v>
      </c>
      <c r="F89" s="3"/>
      <c r="G89" s="3"/>
      <c r="H89" s="3"/>
      <c r="I89" s="3" t="str">
        <f>IF($E89="","",INDEX(структура!$H$10:$H$153,SUMIFS(структура!$C$10:$C$153,структура!$G$10:$G$153,$E89)))</f>
        <v>%г</v>
      </c>
      <c r="J89" s="3"/>
      <c r="K89" s="17"/>
      <c r="L89" s="3"/>
      <c r="M89" s="3"/>
      <c r="N89" s="3"/>
      <c r="O89" s="3"/>
      <c r="P89" s="3"/>
      <c r="Q89" s="17" t="str">
        <f>IF($E89="","","*")</f>
        <v>*</v>
      </c>
      <c r="R89" s="20">
        <v>0.2</v>
      </c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</row>
    <row r="90" spans="1:46" ht="6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17"/>
      <c r="L90" s="3"/>
      <c r="M90" s="3"/>
      <c r="N90" s="3"/>
      <c r="O90" s="3"/>
      <c r="P90" s="3"/>
      <c r="Q90" s="17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</row>
    <row r="91" spans="1:46" x14ac:dyDescent="0.25">
      <c r="A91" s="3"/>
      <c r="B91" s="3"/>
      <c r="C91" s="3"/>
      <c r="D91" s="3"/>
      <c r="E91" s="3" t="str">
        <f>структура!$G$57</f>
        <v>срок списания на убытки безвозвратных займов</v>
      </c>
      <c r="F91" s="3"/>
      <c r="G91" s="3" t="str">
        <f>структура!$J$10</f>
        <v>повторный заем</v>
      </c>
      <c r="H91" s="3"/>
      <c r="I91" s="3" t="str">
        <f>IF($E91="","",INDEX(структура!$H$10:$H$153,SUMIFS(структура!$C$10:$C$153,структура!$G$10:$G$153,$E91)))</f>
        <v>дни</v>
      </c>
      <c r="J91" s="3"/>
      <c r="K91" s="17"/>
      <c r="L91" s="3"/>
      <c r="M91" s="3"/>
      <c r="N91" s="3"/>
      <c r="O91" s="3"/>
      <c r="P91" s="3"/>
      <c r="Q91" s="17" t="str">
        <f>IF($E91="","","*")</f>
        <v>*</v>
      </c>
      <c r="R91" s="19">
        <v>60</v>
      </c>
      <c r="S91" s="19">
        <v>60</v>
      </c>
      <c r="T91" s="19">
        <v>60</v>
      </c>
      <c r="U91" s="19">
        <v>60</v>
      </c>
      <c r="V91" s="19">
        <v>60</v>
      </c>
      <c r="W91" s="19">
        <v>60</v>
      </c>
      <c r="X91" s="19">
        <v>60</v>
      </c>
      <c r="Y91" s="19">
        <v>60</v>
      </c>
      <c r="Z91" s="19">
        <v>60</v>
      </c>
      <c r="AA91" s="19">
        <v>60</v>
      </c>
      <c r="AB91" s="19">
        <v>60</v>
      </c>
      <c r="AC91" s="19">
        <v>60</v>
      </c>
      <c r="AD91" s="19">
        <v>60</v>
      </c>
      <c r="AE91" s="19">
        <v>60</v>
      </c>
      <c r="AF91" s="19">
        <v>60</v>
      </c>
      <c r="AG91" s="19">
        <v>60</v>
      </c>
      <c r="AH91" s="19">
        <v>60</v>
      </c>
      <c r="AI91" s="19">
        <v>60</v>
      </c>
      <c r="AJ91" s="19">
        <v>60</v>
      </c>
      <c r="AK91" s="19">
        <v>60</v>
      </c>
      <c r="AL91" s="19">
        <v>60</v>
      </c>
      <c r="AM91" s="19">
        <v>60</v>
      </c>
      <c r="AN91" s="19">
        <v>60</v>
      </c>
      <c r="AO91" s="19">
        <v>60</v>
      </c>
      <c r="AP91" s="19">
        <v>60</v>
      </c>
      <c r="AQ91" s="19">
        <v>60</v>
      </c>
      <c r="AR91" s="19">
        <v>60</v>
      </c>
      <c r="AS91" s="3"/>
      <c r="AT91" s="3"/>
    </row>
    <row r="92" spans="1:46" x14ac:dyDescent="0.25">
      <c r="A92" s="3"/>
      <c r="B92" s="3"/>
      <c r="C92" s="3"/>
      <c r="D92" s="3"/>
      <c r="E92" s="3" t="str">
        <f>структура!$G$57</f>
        <v>срок списания на убытки безвозвратных займов</v>
      </c>
      <c r="F92" s="3"/>
      <c r="G92" s="3" t="str">
        <f>структура!$J$11</f>
        <v>экспресс заем</v>
      </c>
      <c r="H92" s="3"/>
      <c r="I92" s="3" t="str">
        <f>IF($E92="","",INDEX(структура!$H$10:$H$153,SUMIFS(структура!$C$10:$C$153,структура!$G$10:$G$153,$E92)))</f>
        <v>дни</v>
      </c>
      <c r="J92" s="3"/>
      <c r="K92" s="17"/>
      <c r="L92" s="3"/>
      <c r="M92" s="3"/>
      <c r="N92" s="3"/>
      <c r="O92" s="3"/>
      <c r="P92" s="3"/>
      <c r="Q92" s="17" t="str">
        <f>IF($E92="","","*")</f>
        <v>*</v>
      </c>
      <c r="R92" s="19">
        <v>60</v>
      </c>
      <c r="S92" s="19">
        <v>60</v>
      </c>
      <c r="T92" s="19">
        <v>60</v>
      </c>
      <c r="U92" s="19">
        <v>60</v>
      </c>
      <c r="V92" s="19">
        <v>60</v>
      </c>
      <c r="W92" s="19">
        <v>60</v>
      </c>
      <c r="X92" s="19">
        <v>60</v>
      </c>
      <c r="Y92" s="19">
        <v>60</v>
      </c>
      <c r="Z92" s="19">
        <v>60</v>
      </c>
      <c r="AA92" s="19">
        <v>60</v>
      </c>
      <c r="AB92" s="19">
        <v>60</v>
      </c>
      <c r="AC92" s="19">
        <v>60</v>
      </c>
      <c r="AD92" s="19">
        <v>60</v>
      </c>
      <c r="AE92" s="19">
        <v>60</v>
      </c>
      <c r="AF92" s="19">
        <v>60</v>
      </c>
      <c r="AG92" s="19">
        <v>60</v>
      </c>
      <c r="AH92" s="19">
        <v>60</v>
      </c>
      <c r="AI92" s="19">
        <v>60</v>
      </c>
      <c r="AJ92" s="19">
        <v>60</v>
      </c>
      <c r="AK92" s="19">
        <v>60</v>
      </c>
      <c r="AL92" s="19">
        <v>60</v>
      </c>
      <c r="AM92" s="19">
        <v>60</v>
      </c>
      <c r="AN92" s="19">
        <v>60</v>
      </c>
      <c r="AO92" s="19">
        <v>60</v>
      </c>
      <c r="AP92" s="19">
        <v>60</v>
      </c>
      <c r="AQ92" s="19">
        <v>60</v>
      </c>
      <c r="AR92" s="19">
        <v>60</v>
      </c>
      <c r="AS92" s="3"/>
      <c r="AT92" s="3"/>
    </row>
    <row r="93" spans="1:46" x14ac:dyDescent="0.25">
      <c r="A93" s="3"/>
      <c r="B93" s="3"/>
      <c r="C93" s="3"/>
      <c r="D93" s="3"/>
      <c r="E93" s="3" t="str">
        <f>структура!$G$57</f>
        <v>срок списания на убытки безвозвратных займов</v>
      </c>
      <c r="F93" s="3"/>
      <c r="G93" s="3" t="str">
        <f>структура!$J$12</f>
        <v>спец. заем</v>
      </c>
      <c r="H93" s="3"/>
      <c r="I93" s="3" t="str">
        <f>IF($E93="","",INDEX(структура!$H$10:$H$153,SUMIFS(структура!$C$10:$C$153,структура!$G$10:$G$153,$E93)))</f>
        <v>дни</v>
      </c>
      <c r="J93" s="3"/>
      <c r="K93" s="17"/>
      <c r="L93" s="3"/>
      <c r="M93" s="3"/>
      <c r="N93" s="3"/>
      <c r="O93" s="3"/>
      <c r="P93" s="3"/>
      <c r="Q93" s="17" t="str">
        <f>IF($E93="","","*")</f>
        <v>*</v>
      </c>
      <c r="R93" s="19">
        <v>60</v>
      </c>
      <c r="S93" s="19">
        <v>60</v>
      </c>
      <c r="T93" s="19">
        <v>60</v>
      </c>
      <c r="U93" s="19">
        <v>60</v>
      </c>
      <c r="V93" s="19">
        <v>60</v>
      </c>
      <c r="W93" s="19">
        <v>60</v>
      </c>
      <c r="X93" s="19">
        <v>60</v>
      </c>
      <c r="Y93" s="19">
        <v>60</v>
      </c>
      <c r="Z93" s="19">
        <v>60</v>
      </c>
      <c r="AA93" s="19">
        <v>60</v>
      </c>
      <c r="AB93" s="19">
        <v>60</v>
      </c>
      <c r="AC93" s="19">
        <v>60</v>
      </c>
      <c r="AD93" s="19">
        <v>60</v>
      </c>
      <c r="AE93" s="19">
        <v>60</v>
      </c>
      <c r="AF93" s="19">
        <v>60</v>
      </c>
      <c r="AG93" s="19">
        <v>60</v>
      </c>
      <c r="AH93" s="19">
        <v>60</v>
      </c>
      <c r="AI93" s="19">
        <v>60</v>
      </c>
      <c r="AJ93" s="19">
        <v>60</v>
      </c>
      <c r="AK93" s="19">
        <v>60</v>
      </c>
      <c r="AL93" s="19">
        <v>60</v>
      </c>
      <c r="AM93" s="19">
        <v>60</v>
      </c>
      <c r="AN93" s="19">
        <v>60</v>
      </c>
      <c r="AO93" s="19">
        <v>60</v>
      </c>
      <c r="AP93" s="19">
        <v>60</v>
      </c>
      <c r="AQ93" s="19">
        <v>60</v>
      </c>
      <c r="AR93" s="19">
        <v>60</v>
      </c>
      <c r="AS93" s="3"/>
      <c r="AT93" s="3"/>
    </row>
    <row r="94" spans="1:46" ht="6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17"/>
      <c r="L94" s="3"/>
      <c r="M94" s="3"/>
      <c r="N94" s="3"/>
      <c r="O94" s="3"/>
      <c r="P94" s="3"/>
      <c r="Q94" s="17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</row>
    <row r="95" spans="1:46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17"/>
      <c r="L95" s="3"/>
      <c r="M95" s="3"/>
      <c r="N95" s="3"/>
      <c r="O95" s="3"/>
      <c r="P95" s="3"/>
      <c r="Q95" s="17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</row>
    <row r="96" spans="1:46" s="9" customFormat="1" x14ac:dyDescent="0.25">
      <c r="A96" s="7"/>
      <c r="B96" s="7"/>
      <c r="C96" s="7"/>
      <c r="D96" s="7"/>
      <c r="E96" s="7" t="str">
        <f>структура!$G$98</f>
        <v>маркетинговые расходы на одну заявку</v>
      </c>
      <c r="F96" s="7"/>
      <c r="G96" s="7"/>
      <c r="H96" s="7"/>
      <c r="I96" s="7" t="str">
        <f>IF($E96="","",INDEX(структура!$H$10:$H$153,SUMIFS(структура!$C$10:$C$153,структура!$G$10:$G$153,$E96)))</f>
        <v>руб</v>
      </c>
      <c r="J96" s="7"/>
      <c r="K96" s="17"/>
      <c r="L96" s="7"/>
      <c r="M96" s="7"/>
      <c r="N96" s="7"/>
      <c r="O96" s="7"/>
      <c r="P96" s="7"/>
      <c r="Q96" s="17" t="str">
        <f>IF($E96="","","*")</f>
        <v>*</v>
      </c>
      <c r="R96" s="85">
        <v>700</v>
      </c>
      <c r="S96" s="85">
        <v>700</v>
      </c>
      <c r="T96" s="85">
        <v>700</v>
      </c>
      <c r="U96" s="85">
        <v>700</v>
      </c>
      <c r="V96" s="85">
        <v>700</v>
      </c>
      <c r="W96" s="85">
        <v>700</v>
      </c>
      <c r="X96" s="85">
        <v>700</v>
      </c>
      <c r="Y96" s="85">
        <v>700</v>
      </c>
      <c r="Z96" s="85">
        <v>700</v>
      </c>
      <c r="AA96" s="85">
        <v>700</v>
      </c>
      <c r="AB96" s="85">
        <v>700</v>
      </c>
      <c r="AC96" s="85">
        <v>700</v>
      </c>
      <c r="AD96" s="85">
        <v>700</v>
      </c>
      <c r="AE96" s="85">
        <v>700</v>
      </c>
      <c r="AF96" s="85">
        <v>700</v>
      </c>
      <c r="AG96" s="85">
        <v>700</v>
      </c>
      <c r="AH96" s="85">
        <v>700</v>
      </c>
      <c r="AI96" s="85">
        <v>700</v>
      </c>
      <c r="AJ96" s="85">
        <v>700</v>
      </c>
      <c r="AK96" s="85">
        <v>700</v>
      </c>
      <c r="AL96" s="85">
        <v>700</v>
      </c>
      <c r="AM96" s="85">
        <v>700</v>
      </c>
      <c r="AN96" s="85">
        <v>700</v>
      </c>
      <c r="AO96" s="85">
        <v>700</v>
      </c>
      <c r="AP96" s="85">
        <v>700</v>
      </c>
      <c r="AQ96" s="85">
        <v>700</v>
      </c>
      <c r="AR96" s="85">
        <v>700</v>
      </c>
      <c r="AS96" s="7"/>
      <c r="AT96" s="7"/>
    </row>
    <row r="97" spans="1:46" ht="6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17"/>
      <c r="L97" s="3"/>
      <c r="M97" s="3"/>
      <c r="N97" s="3"/>
      <c r="O97" s="3"/>
      <c r="P97" s="3"/>
      <c r="Q97" s="17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</row>
    <row r="98" spans="1:46" s="9" customFormat="1" x14ac:dyDescent="0.25">
      <c r="A98" s="7"/>
      <c r="B98" s="7"/>
      <c r="C98" s="7"/>
      <c r="D98" s="7"/>
      <c r="E98" s="7" t="str">
        <f>структура!$G$102</f>
        <v>НБКИ на одну заявку</v>
      </c>
      <c r="F98" s="7"/>
      <c r="G98" s="7"/>
      <c r="H98" s="7"/>
      <c r="I98" s="7" t="str">
        <f>IF($E98="","",INDEX(структура!$H$10:$H$153,SUMIFS(структура!$C$10:$C$153,структура!$G$10:$G$153,$E98)))</f>
        <v>руб.</v>
      </c>
      <c r="J98" s="7"/>
      <c r="K98" s="17"/>
      <c r="L98" s="7"/>
      <c r="M98" s="7"/>
      <c r="N98" s="7"/>
      <c r="O98" s="7"/>
      <c r="P98" s="7"/>
      <c r="Q98" s="17" t="str">
        <f>IF($E98="","","*")</f>
        <v>*</v>
      </c>
      <c r="R98" s="85">
        <v>22</v>
      </c>
      <c r="S98" s="85">
        <v>22</v>
      </c>
      <c r="T98" s="85">
        <v>22</v>
      </c>
      <c r="U98" s="85">
        <v>22</v>
      </c>
      <c r="V98" s="85">
        <v>22</v>
      </c>
      <c r="W98" s="85">
        <v>22</v>
      </c>
      <c r="X98" s="85">
        <v>22</v>
      </c>
      <c r="Y98" s="85">
        <v>22</v>
      </c>
      <c r="Z98" s="85">
        <v>22</v>
      </c>
      <c r="AA98" s="85">
        <v>22</v>
      </c>
      <c r="AB98" s="85">
        <v>22</v>
      </c>
      <c r="AC98" s="85">
        <v>22</v>
      </c>
      <c r="AD98" s="85">
        <v>22</v>
      </c>
      <c r="AE98" s="85">
        <v>22</v>
      </c>
      <c r="AF98" s="85">
        <v>22</v>
      </c>
      <c r="AG98" s="85">
        <v>22</v>
      </c>
      <c r="AH98" s="85">
        <v>22</v>
      </c>
      <c r="AI98" s="85">
        <v>22</v>
      </c>
      <c r="AJ98" s="85">
        <v>22</v>
      </c>
      <c r="AK98" s="85">
        <v>22</v>
      </c>
      <c r="AL98" s="85">
        <v>22</v>
      </c>
      <c r="AM98" s="85">
        <v>22</v>
      </c>
      <c r="AN98" s="85">
        <v>22</v>
      </c>
      <c r="AO98" s="85">
        <v>22</v>
      </c>
      <c r="AP98" s="85">
        <v>22</v>
      </c>
      <c r="AQ98" s="85">
        <v>22</v>
      </c>
      <c r="AR98" s="85">
        <v>22</v>
      </c>
      <c r="AS98" s="7"/>
      <c r="AT98" s="7"/>
    </row>
    <row r="99" spans="1:46" ht="6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17"/>
      <c r="L99" s="3"/>
      <c r="M99" s="3"/>
      <c r="N99" s="3"/>
      <c r="O99" s="3"/>
      <c r="P99" s="3"/>
      <c r="Q99" s="17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</row>
    <row r="100" spans="1:46" s="37" customFormat="1" x14ac:dyDescent="0.25">
      <c r="A100" s="34"/>
      <c r="B100" s="34"/>
      <c r="C100" s="34"/>
      <c r="D100" s="34"/>
      <c r="E100" s="34" t="str">
        <f>структура!$G$104</f>
        <v>доля безналичных сборов</v>
      </c>
      <c r="F100" s="34"/>
      <c r="G100" s="34"/>
      <c r="H100" s="34"/>
      <c r="I100" s="34" t="str">
        <f>IF($E100="","",INDEX(структура!$H$10:$H$153,SUMIFS(структура!$C$10:$C$153,структура!$G$10:$G$153,$E100)))</f>
        <v>%</v>
      </c>
      <c r="J100" s="34"/>
      <c r="K100" s="35"/>
      <c r="L100" s="34"/>
      <c r="M100" s="34"/>
      <c r="N100" s="34"/>
      <c r="O100" s="34"/>
      <c r="P100" s="34"/>
      <c r="Q100" s="35" t="str">
        <f>IF($E100="","","*")</f>
        <v>*</v>
      </c>
      <c r="R100" s="88">
        <v>0.2</v>
      </c>
      <c r="S100" s="88">
        <v>0.2</v>
      </c>
      <c r="T100" s="88">
        <v>0.2</v>
      </c>
      <c r="U100" s="88">
        <v>0.2</v>
      </c>
      <c r="V100" s="88">
        <v>0.2</v>
      </c>
      <c r="W100" s="88">
        <v>0.2</v>
      </c>
      <c r="X100" s="88">
        <v>0.2</v>
      </c>
      <c r="Y100" s="88">
        <v>0.2</v>
      </c>
      <c r="Z100" s="88">
        <v>0.2</v>
      </c>
      <c r="AA100" s="88">
        <v>0.2</v>
      </c>
      <c r="AB100" s="88">
        <v>0.2</v>
      </c>
      <c r="AC100" s="88">
        <v>0.2</v>
      </c>
      <c r="AD100" s="88">
        <v>0.2</v>
      </c>
      <c r="AE100" s="88">
        <v>0.2</v>
      </c>
      <c r="AF100" s="88">
        <v>0.2</v>
      </c>
      <c r="AG100" s="88">
        <v>0.2</v>
      </c>
      <c r="AH100" s="88">
        <v>0.2</v>
      </c>
      <c r="AI100" s="88">
        <v>0.2</v>
      </c>
      <c r="AJ100" s="88">
        <v>0.2</v>
      </c>
      <c r="AK100" s="88">
        <v>0.2</v>
      </c>
      <c r="AL100" s="88">
        <v>0.2</v>
      </c>
      <c r="AM100" s="88">
        <v>0.2</v>
      </c>
      <c r="AN100" s="88">
        <v>0.2</v>
      </c>
      <c r="AO100" s="88">
        <v>0.2</v>
      </c>
      <c r="AP100" s="88">
        <v>0.2</v>
      </c>
      <c r="AQ100" s="88">
        <v>0.2</v>
      </c>
      <c r="AR100" s="88">
        <v>0.2</v>
      </c>
      <c r="AS100" s="34"/>
      <c r="AT100" s="34"/>
    </row>
    <row r="101" spans="1:46" s="9" customFormat="1" x14ac:dyDescent="0.25">
      <c r="A101" s="7"/>
      <c r="B101" s="7"/>
      <c r="C101" s="7"/>
      <c r="D101" s="7"/>
      <c r="E101" s="7" t="str">
        <f>структура!$G$105</f>
        <v>комиссия платных агентов по б/нал сборам</v>
      </c>
      <c r="F101" s="7"/>
      <c r="G101" s="7"/>
      <c r="H101" s="7"/>
      <c r="I101" s="7" t="str">
        <f>IF($E101="","",INDEX(структура!$H$10:$H$153,SUMIFS(структура!$C$10:$C$153,структура!$G$10:$G$153,$E101)))</f>
        <v>%</v>
      </c>
      <c r="J101" s="7"/>
      <c r="K101" s="17"/>
      <c r="L101" s="7"/>
      <c r="M101" s="7"/>
      <c r="N101" s="7"/>
      <c r="O101" s="7"/>
      <c r="P101" s="7"/>
      <c r="Q101" s="17" t="str">
        <f>IF($E101="","","*")</f>
        <v>*</v>
      </c>
      <c r="R101" s="87">
        <v>0.05</v>
      </c>
      <c r="S101" s="87">
        <v>0.05</v>
      </c>
      <c r="T101" s="87">
        <v>0.05</v>
      </c>
      <c r="U101" s="87">
        <v>0.05</v>
      </c>
      <c r="V101" s="87">
        <v>0.05</v>
      </c>
      <c r="W101" s="87">
        <v>0.05</v>
      </c>
      <c r="X101" s="87">
        <v>0.05</v>
      </c>
      <c r="Y101" s="87">
        <v>0.05</v>
      </c>
      <c r="Z101" s="87">
        <v>0.05</v>
      </c>
      <c r="AA101" s="87">
        <v>0.05</v>
      </c>
      <c r="AB101" s="87">
        <v>0.05</v>
      </c>
      <c r="AC101" s="87">
        <v>0.05</v>
      </c>
      <c r="AD101" s="87">
        <v>0.05</v>
      </c>
      <c r="AE101" s="87">
        <v>0.05</v>
      </c>
      <c r="AF101" s="87">
        <v>0.05</v>
      </c>
      <c r="AG101" s="87">
        <v>0.05</v>
      </c>
      <c r="AH101" s="87">
        <v>0.05</v>
      </c>
      <c r="AI101" s="87">
        <v>0.05</v>
      </c>
      <c r="AJ101" s="87">
        <v>0.05</v>
      </c>
      <c r="AK101" s="87">
        <v>0.05</v>
      </c>
      <c r="AL101" s="87">
        <v>0.05</v>
      </c>
      <c r="AM101" s="87">
        <v>0.05</v>
      </c>
      <c r="AN101" s="87">
        <v>0.05</v>
      </c>
      <c r="AO101" s="87">
        <v>0.05</v>
      </c>
      <c r="AP101" s="87">
        <v>0.05</v>
      </c>
      <c r="AQ101" s="87">
        <v>0.05</v>
      </c>
      <c r="AR101" s="87">
        <v>0.05</v>
      </c>
      <c r="AS101" s="7"/>
      <c r="AT101" s="7"/>
    </row>
    <row r="102" spans="1:46" ht="6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17"/>
      <c r="L102" s="3"/>
      <c r="M102" s="3"/>
      <c r="N102" s="3"/>
      <c r="O102" s="3"/>
      <c r="P102" s="3"/>
      <c r="Q102" s="17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</row>
    <row r="103" spans="1:46" s="37" customFormat="1" x14ac:dyDescent="0.25">
      <c r="A103" s="34"/>
      <c r="B103" s="34"/>
      <c r="C103" s="34"/>
      <c r="D103" s="34"/>
      <c r="E103" s="34" t="str">
        <f>структура!$G$107</f>
        <v>доля безналичных выдач</v>
      </c>
      <c r="F103" s="34"/>
      <c r="G103" s="34"/>
      <c r="H103" s="34"/>
      <c r="I103" s="34" t="str">
        <f>IF($E103="","",INDEX(структура!$H$10:$H$153,SUMIFS(структура!$C$10:$C$153,структура!$G$10:$G$153,$E103)))</f>
        <v>%</v>
      </c>
      <c r="J103" s="34"/>
      <c r="K103" s="35"/>
      <c r="L103" s="34"/>
      <c r="M103" s="34"/>
      <c r="N103" s="34"/>
      <c r="O103" s="34"/>
      <c r="P103" s="34"/>
      <c r="Q103" s="35" t="str">
        <f>IF($E103="","","*")</f>
        <v>*</v>
      </c>
      <c r="R103" s="88">
        <v>0.2</v>
      </c>
      <c r="S103" s="88">
        <v>0.2</v>
      </c>
      <c r="T103" s="88">
        <v>0.2</v>
      </c>
      <c r="U103" s="88">
        <v>0.2</v>
      </c>
      <c r="V103" s="88">
        <v>0.2</v>
      </c>
      <c r="W103" s="88">
        <v>0.2</v>
      </c>
      <c r="X103" s="88">
        <v>0.2</v>
      </c>
      <c r="Y103" s="88">
        <v>0.2</v>
      </c>
      <c r="Z103" s="88">
        <v>0.2</v>
      </c>
      <c r="AA103" s="88">
        <v>0.2</v>
      </c>
      <c r="AB103" s="88">
        <v>0.2</v>
      </c>
      <c r="AC103" s="88">
        <v>0.2</v>
      </c>
      <c r="AD103" s="88">
        <v>0.2</v>
      </c>
      <c r="AE103" s="88">
        <v>0.2</v>
      </c>
      <c r="AF103" s="88">
        <v>0.2</v>
      </c>
      <c r="AG103" s="88">
        <v>0.2</v>
      </c>
      <c r="AH103" s="88">
        <v>0.2</v>
      </c>
      <c r="AI103" s="88">
        <v>0.2</v>
      </c>
      <c r="AJ103" s="88">
        <v>0.2</v>
      </c>
      <c r="AK103" s="88">
        <v>0.2</v>
      </c>
      <c r="AL103" s="88">
        <v>0.2</v>
      </c>
      <c r="AM103" s="88">
        <v>0.2</v>
      </c>
      <c r="AN103" s="88">
        <v>0.2</v>
      </c>
      <c r="AO103" s="88">
        <v>0.2</v>
      </c>
      <c r="AP103" s="88">
        <v>0.2</v>
      </c>
      <c r="AQ103" s="88">
        <v>0.2</v>
      </c>
      <c r="AR103" s="88">
        <v>0.2</v>
      </c>
      <c r="AS103" s="34"/>
      <c r="AT103" s="34"/>
    </row>
    <row r="104" spans="1:46" s="9" customFormat="1" x14ac:dyDescent="0.25">
      <c r="A104" s="7"/>
      <c r="B104" s="7"/>
      <c r="C104" s="7"/>
      <c r="D104" s="7"/>
      <c r="E104" s="7" t="str">
        <f>структура!$G$108</f>
        <v>комиссия банков за выдачу</v>
      </c>
      <c r="F104" s="7"/>
      <c r="G104" s="7"/>
      <c r="H104" s="7"/>
      <c r="I104" s="7" t="str">
        <f>IF($E104="","",INDEX(структура!$H$10:$H$153,SUMIFS(структура!$C$10:$C$153,структура!$G$10:$G$153,$E104)))</f>
        <v>%</v>
      </c>
      <c r="J104" s="7"/>
      <c r="K104" s="17"/>
      <c r="L104" s="7"/>
      <c r="M104" s="7"/>
      <c r="N104" s="7"/>
      <c r="O104" s="7"/>
      <c r="P104" s="7"/>
      <c r="Q104" s="17" t="str">
        <f>IF($E104="","","*")</f>
        <v>*</v>
      </c>
      <c r="R104" s="87">
        <v>0.02</v>
      </c>
      <c r="S104" s="87">
        <v>0.02</v>
      </c>
      <c r="T104" s="87">
        <v>0.02</v>
      </c>
      <c r="U104" s="87">
        <v>0.02</v>
      </c>
      <c r="V104" s="87">
        <v>0.02</v>
      </c>
      <c r="W104" s="87">
        <v>0.02</v>
      </c>
      <c r="X104" s="87">
        <v>0.02</v>
      </c>
      <c r="Y104" s="87">
        <v>0.02</v>
      </c>
      <c r="Z104" s="87">
        <v>0.02</v>
      </c>
      <c r="AA104" s="87">
        <v>0.02</v>
      </c>
      <c r="AB104" s="87">
        <v>0.02</v>
      </c>
      <c r="AC104" s="87">
        <v>0.02</v>
      </c>
      <c r="AD104" s="87">
        <v>0.02</v>
      </c>
      <c r="AE104" s="87">
        <v>0.02</v>
      </c>
      <c r="AF104" s="87">
        <v>0.02</v>
      </c>
      <c r="AG104" s="87">
        <v>0.02</v>
      </c>
      <c r="AH104" s="87">
        <v>0.02</v>
      </c>
      <c r="AI104" s="87">
        <v>0.02</v>
      </c>
      <c r="AJ104" s="87">
        <v>0.02</v>
      </c>
      <c r="AK104" s="87">
        <v>0.02</v>
      </c>
      <c r="AL104" s="87">
        <v>0.02</v>
      </c>
      <c r="AM104" s="87">
        <v>0.02</v>
      </c>
      <c r="AN104" s="87">
        <v>0.02</v>
      </c>
      <c r="AO104" s="87">
        <v>0.02</v>
      </c>
      <c r="AP104" s="87">
        <v>0.02</v>
      </c>
      <c r="AQ104" s="87">
        <v>0.02</v>
      </c>
      <c r="AR104" s="87">
        <v>0.02</v>
      </c>
      <c r="AS104" s="7"/>
      <c r="AT104" s="7"/>
    </row>
    <row r="105" spans="1:46" ht="6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17"/>
      <c r="L105" s="3"/>
      <c r="M105" s="3"/>
      <c r="N105" s="3"/>
      <c r="O105" s="3"/>
      <c r="P105" s="3"/>
      <c r="Q105" s="17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</row>
    <row r="106" spans="1:46" s="9" customFormat="1" x14ac:dyDescent="0.25">
      <c r="A106" s="7"/>
      <c r="B106" s="7"/>
      <c r="C106" s="7"/>
      <c r="D106" s="7"/>
      <c r="E106" s="7" t="str">
        <f>структура!$G$111</f>
        <v>%-нт комиссии коллекторов</v>
      </c>
      <c r="F106" s="7"/>
      <c r="G106" s="7"/>
      <c r="H106" s="7"/>
      <c r="I106" s="7" t="str">
        <f>IF($E106="","",INDEX(структура!$H$10:$H$153,SUMIFS(структура!$C$10:$C$153,структура!$G$10:$G$153,$E106)))</f>
        <v>%</v>
      </c>
      <c r="J106" s="7"/>
      <c r="K106" s="17"/>
      <c r="L106" s="7"/>
      <c r="M106" s="7"/>
      <c r="N106" s="7"/>
      <c r="O106" s="7"/>
      <c r="P106" s="7"/>
      <c r="Q106" s="17" t="str">
        <f>IF($E106="","","*")</f>
        <v>*</v>
      </c>
      <c r="R106" s="87">
        <v>0.2</v>
      </c>
      <c r="S106" s="87">
        <v>0.2</v>
      </c>
      <c r="T106" s="87">
        <v>0.2</v>
      </c>
      <c r="U106" s="87">
        <v>0.2</v>
      </c>
      <c r="V106" s="87">
        <v>0.2</v>
      </c>
      <c r="W106" s="87">
        <v>0.2</v>
      </c>
      <c r="X106" s="87">
        <v>0.2</v>
      </c>
      <c r="Y106" s="87">
        <v>0.2</v>
      </c>
      <c r="Z106" s="87">
        <v>0.2</v>
      </c>
      <c r="AA106" s="87">
        <v>0.2</v>
      </c>
      <c r="AB106" s="87">
        <v>0.2</v>
      </c>
      <c r="AC106" s="87">
        <v>0.2</v>
      </c>
      <c r="AD106" s="87">
        <v>0.2</v>
      </c>
      <c r="AE106" s="87">
        <v>0.2</v>
      </c>
      <c r="AF106" s="87">
        <v>0.2</v>
      </c>
      <c r="AG106" s="87">
        <v>0.2</v>
      </c>
      <c r="AH106" s="87">
        <v>0.2</v>
      </c>
      <c r="AI106" s="87">
        <v>0.2</v>
      </c>
      <c r="AJ106" s="87">
        <v>0.2</v>
      </c>
      <c r="AK106" s="87">
        <v>0.2</v>
      </c>
      <c r="AL106" s="87">
        <v>0.2</v>
      </c>
      <c r="AM106" s="87">
        <v>0.2</v>
      </c>
      <c r="AN106" s="87">
        <v>0.2</v>
      </c>
      <c r="AO106" s="87">
        <v>0.2</v>
      </c>
      <c r="AP106" s="87">
        <v>0.2</v>
      </c>
      <c r="AQ106" s="87">
        <v>0.2</v>
      </c>
      <c r="AR106" s="87">
        <v>0.2</v>
      </c>
      <c r="AS106" s="7"/>
      <c r="AT106" s="7"/>
    </row>
    <row r="107" spans="1:46" ht="6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17"/>
      <c r="L107" s="3"/>
      <c r="M107" s="3"/>
      <c r="N107" s="3"/>
      <c r="O107" s="3"/>
      <c r="P107" s="3"/>
      <c r="Q107" s="17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</row>
    <row r="108" spans="1:46" s="37" customFormat="1" x14ac:dyDescent="0.25">
      <c r="A108" s="34"/>
      <c r="B108" s="34"/>
      <c r="C108" s="34"/>
      <c r="D108" s="34"/>
      <c r="E108" s="34" t="str">
        <f>структура!$G$113</f>
        <v>количество СМС на один договор</v>
      </c>
      <c r="F108" s="34"/>
      <c r="G108" s="34"/>
      <c r="H108" s="34"/>
      <c r="I108" s="34" t="str">
        <f>IF($E108="","",INDEX(структура!$H$10:$H$153,SUMIFS(структура!$C$10:$C$153,структура!$G$10:$G$153,$E108)))</f>
        <v>к-во СМС</v>
      </c>
      <c r="J108" s="34"/>
      <c r="K108" s="35"/>
      <c r="L108" s="34"/>
      <c r="M108" s="34"/>
      <c r="N108" s="34"/>
      <c r="O108" s="34"/>
      <c r="P108" s="34"/>
      <c r="Q108" s="35" t="str">
        <f>IF($E108="","","*")</f>
        <v>*</v>
      </c>
      <c r="R108" s="91">
        <v>5</v>
      </c>
      <c r="S108" s="91">
        <v>5</v>
      </c>
      <c r="T108" s="91">
        <v>5</v>
      </c>
      <c r="U108" s="91">
        <v>5</v>
      </c>
      <c r="V108" s="91">
        <v>5</v>
      </c>
      <c r="W108" s="91">
        <v>5</v>
      </c>
      <c r="X108" s="91">
        <v>5</v>
      </c>
      <c r="Y108" s="91">
        <v>5</v>
      </c>
      <c r="Z108" s="91">
        <v>5</v>
      </c>
      <c r="AA108" s="91">
        <v>5</v>
      </c>
      <c r="AB108" s="91">
        <v>5</v>
      </c>
      <c r="AC108" s="91">
        <v>5</v>
      </c>
      <c r="AD108" s="91">
        <v>5</v>
      </c>
      <c r="AE108" s="91">
        <v>5</v>
      </c>
      <c r="AF108" s="91">
        <v>5</v>
      </c>
      <c r="AG108" s="91">
        <v>5</v>
      </c>
      <c r="AH108" s="91">
        <v>5</v>
      </c>
      <c r="AI108" s="91">
        <v>5</v>
      </c>
      <c r="AJ108" s="91">
        <v>5</v>
      </c>
      <c r="AK108" s="91">
        <v>5</v>
      </c>
      <c r="AL108" s="91">
        <v>5</v>
      </c>
      <c r="AM108" s="91">
        <v>5</v>
      </c>
      <c r="AN108" s="91">
        <v>5</v>
      </c>
      <c r="AO108" s="91">
        <v>5</v>
      </c>
      <c r="AP108" s="91">
        <v>5</v>
      </c>
      <c r="AQ108" s="91">
        <v>5</v>
      </c>
      <c r="AR108" s="91">
        <v>5</v>
      </c>
      <c r="AS108" s="34"/>
      <c r="AT108" s="34"/>
    </row>
    <row r="109" spans="1:46" s="9" customFormat="1" x14ac:dyDescent="0.25">
      <c r="A109" s="7"/>
      <c r="B109" s="7"/>
      <c r="C109" s="7"/>
      <c r="D109" s="7"/>
      <c r="E109" s="7" t="str">
        <f>структура!$G$114</f>
        <v>стоимость одного СМС</v>
      </c>
      <c r="F109" s="7"/>
      <c r="G109" s="7"/>
      <c r="H109" s="7"/>
      <c r="I109" s="7" t="str">
        <f>IF($E109="","",INDEX(структура!$H$10:$H$153,SUMIFS(структура!$C$10:$C$153,структура!$G$10:$G$153,$E109)))</f>
        <v>руб.</v>
      </c>
      <c r="J109" s="7"/>
      <c r="K109" s="17"/>
      <c r="L109" s="7"/>
      <c r="M109" s="7"/>
      <c r="N109" s="7"/>
      <c r="O109" s="7"/>
      <c r="P109" s="7"/>
      <c r="Q109" s="17" t="str">
        <f>IF($E109="","","*")</f>
        <v>*</v>
      </c>
      <c r="R109" s="92">
        <v>1.25</v>
      </c>
      <c r="S109" s="92">
        <v>1.25</v>
      </c>
      <c r="T109" s="92">
        <v>1.25</v>
      </c>
      <c r="U109" s="92">
        <v>1.25</v>
      </c>
      <c r="V109" s="92">
        <v>1.25</v>
      </c>
      <c r="W109" s="92">
        <v>1.25</v>
      </c>
      <c r="X109" s="92">
        <v>1.25</v>
      </c>
      <c r="Y109" s="92">
        <v>1.25</v>
      </c>
      <c r="Z109" s="92">
        <v>1.25</v>
      </c>
      <c r="AA109" s="92">
        <v>1.25</v>
      </c>
      <c r="AB109" s="92">
        <v>1.25</v>
      </c>
      <c r="AC109" s="92">
        <v>1.25</v>
      </c>
      <c r="AD109" s="92">
        <v>1.25</v>
      </c>
      <c r="AE109" s="92">
        <v>1.25</v>
      </c>
      <c r="AF109" s="92">
        <v>1.25</v>
      </c>
      <c r="AG109" s="92">
        <v>1.25</v>
      </c>
      <c r="AH109" s="92">
        <v>1.25</v>
      </c>
      <c r="AI109" s="92">
        <v>1.25</v>
      </c>
      <c r="AJ109" s="92">
        <v>1.25</v>
      </c>
      <c r="AK109" s="92">
        <v>1.25</v>
      </c>
      <c r="AL109" s="92">
        <v>1.25</v>
      </c>
      <c r="AM109" s="92">
        <v>1.25</v>
      </c>
      <c r="AN109" s="92">
        <v>1.25</v>
      </c>
      <c r="AO109" s="92">
        <v>1.25</v>
      </c>
      <c r="AP109" s="92">
        <v>1.25</v>
      </c>
      <c r="AQ109" s="92">
        <v>1.25</v>
      </c>
      <c r="AR109" s="92">
        <v>1.25</v>
      </c>
      <c r="AS109" s="7"/>
      <c r="AT109" s="7"/>
    </row>
    <row r="110" spans="1:46" ht="6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17"/>
      <c r="L110" s="3"/>
      <c r="M110" s="3"/>
      <c r="N110" s="3"/>
      <c r="O110" s="3"/>
      <c r="P110" s="3"/>
      <c r="Q110" s="17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</row>
    <row r="111" spans="1:46" s="9" customFormat="1" x14ac:dyDescent="0.25">
      <c r="A111" s="7"/>
      <c r="B111" s="7"/>
      <c r="C111" s="7"/>
      <c r="D111" s="7"/>
      <c r="E111" s="7" t="str">
        <f>структура!$G$116</f>
        <v>расходы на связь</v>
      </c>
      <c r="F111" s="7"/>
      <c r="G111" s="7"/>
      <c r="H111" s="7"/>
      <c r="I111" s="7" t="str">
        <f>IF($E111="","",INDEX(структура!$H$10:$H$153,SUMIFS(структура!$C$10:$C$153,структура!$G$10:$G$153,$E111)))</f>
        <v>тыс.руб.</v>
      </c>
      <c r="J111" s="7"/>
      <c r="K111" s="17"/>
      <c r="L111" s="7"/>
      <c r="M111" s="7"/>
      <c r="N111" s="7"/>
      <c r="O111" s="7"/>
      <c r="P111" s="7"/>
      <c r="Q111" s="17" t="str">
        <f>IF($E111="","","*")</f>
        <v>*</v>
      </c>
      <c r="R111" s="85">
        <v>35</v>
      </c>
      <c r="S111" s="85">
        <v>35</v>
      </c>
      <c r="T111" s="85">
        <v>35</v>
      </c>
      <c r="U111" s="85">
        <v>35</v>
      </c>
      <c r="V111" s="85">
        <v>35</v>
      </c>
      <c r="W111" s="85">
        <v>35</v>
      </c>
      <c r="X111" s="85">
        <v>35</v>
      </c>
      <c r="Y111" s="85">
        <v>35</v>
      </c>
      <c r="Z111" s="85">
        <v>35</v>
      </c>
      <c r="AA111" s="85">
        <v>35</v>
      </c>
      <c r="AB111" s="85">
        <v>35</v>
      </c>
      <c r="AC111" s="85">
        <v>35</v>
      </c>
      <c r="AD111" s="85">
        <v>35</v>
      </c>
      <c r="AE111" s="85">
        <v>35</v>
      </c>
      <c r="AF111" s="85">
        <v>35</v>
      </c>
      <c r="AG111" s="85">
        <v>35</v>
      </c>
      <c r="AH111" s="85">
        <v>35</v>
      </c>
      <c r="AI111" s="85">
        <v>35</v>
      </c>
      <c r="AJ111" s="85">
        <v>35</v>
      </c>
      <c r="AK111" s="85">
        <v>35</v>
      </c>
      <c r="AL111" s="85">
        <v>35</v>
      </c>
      <c r="AM111" s="85">
        <v>35</v>
      </c>
      <c r="AN111" s="85">
        <v>35</v>
      </c>
      <c r="AO111" s="85">
        <v>35</v>
      </c>
      <c r="AP111" s="85">
        <v>35</v>
      </c>
      <c r="AQ111" s="85">
        <v>35</v>
      </c>
      <c r="AR111" s="85">
        <v>35</v>
      </c>
      <c r="AS111" s="7"/>
      <c r="AT111" s="7"/>
    </row>
    <row r="112" spans="1:46" ht="6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17"/>
      <c r="L112" s="3"/>
      <c r="M112" s="3"/>
      <c r="N112" s="3"/>
      <c r="O112" s="3"/>
      <c r="P112" s="3"/>
      <c r="Q112" s="17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</row>
    <row r="113" spans="1:46" s="37" customFormat="1" x14ac:dyDescent="0.25">
      <c r="A113" s="34"/>
      <c r="B113" s="34"/>
      <c r="C113" s="34"/>
      <c r="D113" s="34"/>
      <c r="E113" s="34" t="str">
        <f>структура!$G$117</f>
        <v>кол-во сотрудников</v>
      </c>
      <c r="F113" s="34"/>
      <c r="G113" s="34"/>
      <c r="H113" s="34"/>
      <c r="I113" s="34" t="str">
        <f>IF($E113="","",INDEX(структура!$H$10:$H$153,SUMIFS(структура!$C$10:$C$153,структура!$G$10:$G$153,$E113)))</f>
        <v>шт/ед</v>
      </c>
      <c r="J113" s="34"/>
      <c r="K113" s="35"/>
      <c r="L113" s="34"/>
      <c r="M113" s="34"/>
      <c r="N113" s="34"/>
      <c r="O113" s="34"/>
      <c r="P113" s="34"/>
      <c r="Q113" s="35" t="str">
        <f>IF($E113="","","*")</f>
        <v>*</v>
      </c>
      <c r="R113" s="91">
        <v>17</v>
      </c>
      <c r="S113" s="91">
        <v>17</v>
      </c>
      <c r="T113" s="91">
        <v>17</v>
      </c>
      <c r="U113" s="91">
        <v>17</v>
      </c>
      <c r="V113" s="91">
        <v>17</v>
      </c>
      <c r="W113" s="91">
        <v>17</v>
      </c>
      <c r="X113" s="91">
        <v>17</v>
      </c>
      <c r="Y113" s="91">
        <v>17</v>
      </c>
      <c r="Z113" s="91">
        <v>17</v>
      </c>
      <c r="AA113" s="91">
        <v>17</v>
      </c>
      <c r="AB113" s="91">
        <v>17</v>
      </c>
      <c r="AC113" s="91">
        <v>17</v>
      </c>
      <c r="AD113" s="91">
        <v>17</v>
      </c>
      <c r="AE113" s="91">
        <v>17</v>
      </c>
      <c r="AF113" s="91">
        <v>17</v>
      </c>
      <c r="AG113" s="91">
        <v>17</v>
      </c>
      <c r="AH113" s="91">
        <v>17</v>
      </c>
      <c r="AI113" s="91">
        <v>17</v>
      </c>
      <c r="AJ113" s="91">
        <v>17</v>
      </c>
      <c r="AK113" s="91">
        <v>17</v>
      </c>
      <c r="AL113" s="91">
        <v>17</v>
      </c>
      <c r="AM113" s="91">
        <v>17</v>
      </c>
      <c r="AN113" s="91">
        <v>17</v>
      </c>
      <c r="AO113" s="91">
        <v>17</v>
      </c>
      <c r="AP113" s="91">
        <v>17</v>
      </c>
      <c r="AQ113" s="91">
        <v>17</v>
      </c>
      <c r="AR113" s="91">
        <v>17</v>
      </c>
      <c r="AS113" s="34"/>
      <c r="AT113" s="34"/>
    </row>
    <row r="114" spans="1:46" s="9" customFormat="1" x14ac:dyDescent="0.25">
      <c r="A114" s="7"/>
      <c r="B114" s="7"/>
      <c r="C114" s="7"/>
      <c r="D114" s="7"/>
      <c r="E114" s="7" t="str">
        <f>структура!$G$118</f>
        <v>средняя зарплата одного сотрудника</v>
      </c>
      <c r="F114" s="7"/>
      <c r="G114" s="7"/>
      <c r="H114" s="7"/>
      <c r="I114" s="7" t="str">
        <f>IF($E114="","",INDEX(структура!$H$10:$H$153,SUMIFS(структура!$C$10:$C$153,структура!$G$10:$G$153,$E114)))</f>
        <v>тыс.руб.</v>
      </c>
      <c r="J114" s="7"/>
      <c r="K114" s="17"/>
      <c r="L114" s="7"/>
      <c r="M114" s="7"/>
      <c r="N114" s="7"/>
      <c r="O114" s="7"/>
      <c r="P114" s="7"/>
      <c r="Q114" s="17" t="str">
        <f>IF($E114="","","*")</f>
        <v>*</v>
      </c>
      <c r="R114" s="85">
        <v>80</v>
      </c>
      <c r="S114" s="85">
        <v>80</v>
      </c>
      <c r="T114" s="85">
        <v>80</v>
      </c>
      <c r="U114" s="85">
        <v>80</v>
      </c>
      <c r="V114" s="85">
        <v>80</v>
      </c>
      <c r="W114" s="85">
        <v>80</v>
      </c>
      <c r="X114" s="85">
        <v>80</v>
      </c>
      <c r="Y114" s="85">
        <v>80</v>
      </c>
      <c r="Z114" s="85">
        <v>80</v>
      </c>
      <c r="AA114" s="85">
        <v>80</v>
      </c>
      <c r="AB114" s="85">
        <v>80</v>
      </c>
      <c r="AC114" s="85">
        <v>80</v>
      </c>
      <c r="AD114" s="85">
        <v>80</v>
      </c>
      <c r="AE114" s="85">
        <v>80</v>
      </c>
      <c r="AF114" s="85">
        <v>80</v>
      </c>
      <c r="AG114" s="85">
        <v>80</v>
      </c>
      <c r="AH114" s="85">
        <v>80</v>
      </c>
      <c r="AI114" s="85">
        <v>80</v>
      </c>
      <c r="AJ114" s="85">
        <v>80</v>
      </c>
      <c r="AK114" s="85">
        <v>80</v>
      </c>
      <c r="AL114" s="85">
        <v>80</v>
      </c>
      <c r="AM114" s="85">
        <v>80</v>
      </c>
      <c r="AN114" s="85">
        <v>80</v>
      </c>
      <c r="AO114" s="85">
        <v>80</v>
      </c>
      <c r="AP114" s="85">
        <v>80</v>
      </c>
      <c r="AQ114" s="85">
        <v>80</v>
      </c>
      <c r="AR114" s="85">
        <v>80</v>
      </c>
      <c r="AS114" s="7"/>
      <c r="AT114" s="7"/>
    </row>
    <row r="115" spans="1:46" s="9" customFormat="1" x14ac:dyDescent="0.25">
      <c r="A115" s="7"/>
      <c r="B115" s="7"/>
      <c r="C115" s="7"/>
      <c r="D115" s="7"/>
      <c r="E115" s="7" t="str">
        <f>структура!$G$119</f>
        <v>ФОТ</v>
      </c>
      <c r="F115" s="7"/>
      <c r="G115" s="7"/>
      <c r="H115" s="7"/>
      <c r="I115" s="7" t="str">
        <f>IF($E115="","",INDEX(структура!$H$10:$H$153,SUMIFS(структура!$C$10:$C$153,структура!$G$10:$G$153,$E115)))</f>
        <v>тыс.руб.</v>
      </c>
      <c r="J115" s="7"/>
      <c r="K115" s="17"/>
      <c r="L115" s="7"/>
      <c r="M115" s="7"/>
      <c r="N115" s="7"/>
      <c r="O115" s="7"/>
      <c r="P115" s="7"/>
      <c r="Q115" s="17"/>
      <c r="R115" s="22">
        <f>IF(R$7="",0,R113*R114)</f>
        <v>1360</v>
      </c>
      <c r="S115" s="22">
        <f t="shared" ref="S115:AR115" si="17">IF(S$7="",0,S113*S114)</f>
        <v>1360</v>
      </c>
      <c r="T115" s="22">
        <f t="shared" si="17"/>
        <v>1360</v>
      </c>
      <c r="U115" s="22">
        <f t="shared" si="17"/>
        <v>1360</v>
      </c>
      <c r="V115" s="22">
        <f t="shared" si="17"/>
        <v>1360</v>
      </c>
      <c r="W115" s="22">
        <f t="shared" si="17"/>
        <v>1360</v>
      </c>
      <c r="X115" s="22">
        <f t="shared" si="17"/>
        <v>1360</v>
      </c>
      <c r="Y115" s="22">
        <f t="shared" si="17"/>
        <v>1360</v>
      </c>
      <c r="Z115" s="22">
        <f t="shared" si="17"/>
        <v>1360</v>
      </c>
      <c r="AA115" s="22">
        <f t="shared" si="17"/>
        <v>1360</v>
      </c>
      <c r="AB115" s="22">
        <f t="shared" si="17"/>
        <v>1360</v>
      </c>
      <c r="AC115" s="22">
        <f t="shared" si="17"/>
        <v>1360</v>
      </c>
      <c r="AD115" s="22">
        <f t="shared" si="17"/>
        <v>1360</v>
      </c>
      <c r="AE115" s="22">
        <f t="shared" si="17"/>
        <v>1360</v>
      </c>
      <c r="AF115" s="22">
        <f t="shared" si="17"/>
        <v>1360</v>
      </c>
      <c r="AG115" s="22">
        <f t="shared" si="17"/>
        <v>1360</v>
      </c>
      <c r="AH115" s="22">
        <f t="shared" si="17"/>
        <v>1360</v>
      </c>
      <c r="AI115" s="22">
        <f t="shared" si="17"/>
        <v>1360</v>
      </c>
      <c r="AJ115" s="22">
        <f t="shared" si="17"/>
        <v>1360</v>
      </c>
      <c r="AK115" s="22">
        <f t="shared" si="17"/>
        <v>1360</v>
      </c>
      <c r="AL115" s="22">
        <f t="shared" si="17"/>
        <v>1360</v>
      </c>
      <c r="AM115" s="22">
        <f t="shared" si="17"/>
        <v>1360</v>
      </c>
      <c r="AN115" s="22">
        <f t="shared" si="17"/>
        <v>1360</v>
      </c>
      <c r="AO115" s="22">
        <f t="shared" si="17"/>
        <v>1360</v>
      </c>
      <c r="AP115" s="22">
        <f t="shared" si="17"/>
        <v>1360</v>
      </c>
      <c r="AQ115" s="22">
        <f t="shared" si="17"/>
        <v>1360</v>
      </c>
      <c r="AR115" s="22">
        <f t="shared" si="17"/>
        <v>1360</v>
      </c>
      <c r="AS115" s="7"/>
      <c r="AT115" s="7"/>
    </row>
    <row r="116" spans="1:46" s="37" customFormat="1" x14ac:dyDescent="0.25">
      <c r="A116" s="34"/>
      <c r="B116" s="34"/>
      <c r="C116" s="34"/>
      <c r="D116" s="34"/>
      <c r="E116" s="34" t="str">
        <f>структура!$G$120</f>
        <v>%-нт отчислений в соц. фонды</v>
      </c>
      <c r="F116" s="34"/>
      <c r="G116" s="34"/>
      <c r="H116" s="34"/>
      <c r="I116" s="34" t="str">
        <f>IF($E116="","",INDEX(структура!$H$10:$H$153,SUMIFS(структура!$C$10:$C$153,структура!$G$10:$G$153,$E116)))</f>
        <v>%</v>
      </c>
      <c r="J116" s="34"/>
      <c r="K116" s="35"/>
      <c r="L116" s="34"/>
      <c r="M116" s="34"/>
      <c r="N116" s="34"/>
      <c r="O116" s="34"/>
      <c r="P116" s="34"/>
      <c r="Q116" s="35" t="str">
        <f>IF($E116="","","*")</f>
        <v>*</v>
      </c>
      <c r="R116" s="88">
        <v>0.15</v>
      </c>
      <c r="S116" s="88">
        <v>0.15</v>
      </c>
      <c r="T116" s="88">
        <v>0.15</v>
      </c>
      <c r="U116" s="88">
        <v>0.3</v>
      </c>
      <c r="V116" s="88">
        <v>0.3</v>
      </c>
      <c r="W116" s="88">
        <v>0.3</v>
      </c>
      <c r="X116" s="88">
        <v>0.3</v>
      </c>
      <c r="Y116" s="88">
        <v>0.3</v>
      </c>
      <c r="Z116" s="88">
        <v>0.3</v>
      </c>
      <c r="AA116" s="88">
        <v>0.25</v>
      </c>
      <c r="AB116" s="88">
        <v>0.25</v>
      </c>
      <c r="AC116" s="88">
        <v>0.25</v>
      </c>
      <c r="AD116" s="88">
        <v>0.15</v>
      </c>
      <c r="AE116" s="88">
        <v>0.15</v>
      </c>
      <c r="AF116" s="88">
        <v>0.15</v>
      </c>
      <c r="AG116" s="88">
        <v>0.3</v>
      </c>
      <c r="AH116" s="88">
        <v>0.3</v>
      </c>
      <c r="AI116" s="88">
        <v>0.3</v>
      </c>
      <c r="AJ116" s="88">
        <v>0.3</v>
      </c>
      <c r="AK116" s="88">
        <v>0.3</v>
      </c>
      <c r="AL116" s="88">
        <v>0.3</v>
      </c>
      <c r="AM116" s="88">
        <v>0.25</v>
      </c>
      <c r="AN116" s="88">
        <v>0.25</v>
      </c>
      <c r="AO116" s="88">
        <v>0.25</v>
      </c>
      <c r="AP116" s="88">
        <v>0.15</v>
      </c>
      <c r="AQ116" s="88">
        <v>0.15</v>
      </c>
      <c r="AR116" s="88">
        <v>0.15</v>
      </c>
      <c r="AS116" s="34"/>
      <c r="AT116" s="34"/>
    </row>
    <row r="117" spans="1:46" s="9" customFormat="1" x14ac:dyDescent="0.25">
      <c r="A117" s="7"/>
      <c r="B117" s="7"/>
      <c r="C117" s="7"/>
      <c r="D117" s="7"/>
      <c r="E117" s="7" t="str">
        <f>структура!$G$121</f>
        <v>отчисления в соц. фонды</v>
      </c>
      <c r="F117" s="7"/>
      <c r="G117" s="7"/>
      <c r="H117" s="7"/>
      <c r="I117" s="7" t="str">
        <f>IF($E117="","",INDEX(структура!$H$10:$H$153,SUMIFS(структура!$C$10:$C$153,структура!$G$10:$G$153,$E117)))</f>
        <v>тыс.руб.</v>
      </c>
      <c r="J117" s="7"/>
      <c r="K117" s="17"/>
      <c r="L117" s="7"/>
      <c r="M117" s="7"/>
      <c r="N117" s="7"/>
      <c r="O117" s="7"/>
      <c r="P117" s="7"/>
      <c r="Q117" s="17"/>
      <c r="R117" s="22">
        <f>IF(R$7="",0,R115*R116)</f>
        <v>204</v>
      </c>
      <c r="S117" s="22">
        <f t="shared" ref="S117:AR117" si="18">IF(S$7="",0,S115*S116)</f>
        <v>204</v>
      </c>
      <c r="T117" s="22">
        <f t="shared" si="18"/>
        <v>204</v>
      </c>
      <c r="U117" s="22">
        <f t="shared" si="18"/>
        <v>408</v>
      </c>
      <c r="V117" s="22">
        <f t="shared" si="18"/>
        <v>408</v>
      </c>
      <c r="W117" s="22">
        <f t="shared" si="18"/>
        <v>408</v>
      </c>
      <c r="X117" s="22">
        <f t="shared" si="18"/>
        <v>408</v>
      </c>
      <c r="Y117" s="22">
        <f t="shared" si="18"/>
        <v>408</v>
      </c>
      <c r="Z117" s="22">
        <f t="shared" si="18"/>
        <v>408</v>
      </c>
      <c r="AA117" s="22">
        <f t="shared" si="18"/>
        <v>340</v>
      </c>
      <c r="AB117" s="22">
        <f t="shared" si="18"/>
        <v>340</v>
      </c>
      <c r="AC117" s="22">
        <f t="shared" si="18"/>
        <v>340</v>
      </c>
      <c r="AD117" s="22">
        <f t="shared" si="18"/>
        <v>204</v>
      </c>
      <c r="AE117" s="22">
        <f t="shared" si="18"/>
        <v>204</v>
      </c>
      <c r="AF117" s="22">
        <f t="shared" si="18"/>
        <v>204</v>
      </c>
      <c r="AG117" s="22">
        <f t="shared" si="18"/>
        <v>408</v>
      </c>
      <c r="AH117" s="22">
        <f t="shared" si="18"/>
        <v>408</v>
      </c>
      <c r="AI117" s="22">
        <f t="shared" si="18"/>
        <v>408</v>
      </c>
      <c r="AJ117" s="22">
        <f t="shared" si="18"/>
        <v>408</v>
      </c>
      <c r="AK117" s="22">
        <f t="shared" si="18"/>
        <v>408</v>
      </c>
      <c r="AL117" s="22">
        <f t="shared" si="18"/>
        <v>408</v>
      </c>
      <c r="AM117" s="22">
        <f t="shared" si="18"/>
        <v>340</v>
      </c>
      <c r="AN117" s="22">
        <f t="shared" si="18"/>
        <v>340</v>
      </c>
      <c r="AO117" s="22">
        <f t="shared" si="18"/>
        <v>340</v>
      </c>
      <c r="AP117" s="22">
        <f t="shared" si="18"/>
        <v>204</v>
      </c>
      <c r="AQ117" s="22">
        <f t="shared" si="18"/>
        <v>204</v>
      </c>
      <c r="AR117" s="22">
        <f t="shared" si="18"/>
        <v>204</v>
      </c>
      <c r="AS117" s="7"/>
      <c r="AT117" s="7"/>
    </row>
    <row r="118" spans="1:46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17"/>
      <c r="L118" s="3"/>
      <c r="M118" s="3"/>
      <c r="N118" s="3"/>
      <c r="O118" s="3"/>
      <c r="P118" s="3"/>
      <c r="Q118" s="17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</row>
    <row r="119" spans="1:46" s="37" customFormat="1" x14ac:dyDescent="0.25">
      <c r="A119" s="34"/>
      <c r="B119" s="34"/>
      <c r="C119" s="34"/>
      <c r="D119" s="34"/>
      <c r="E119" s="34" t="str">
        <f>структура!$G122</f>
        <v>аренда</v>
      </c>
      <c r="F119" s="34"/>
      <c r="G119" s="34"/>
      <c r="H119" s="34"/>
      <c r="I119" s="34" t="str">
        <f>IF($E119="","",INDEX(структура!$H$10:$H$153,SUMIFS(структура!$C$10:$C$153,структура!$G$10:$G$153,$E119)))</f>
        <v>тыс.руб.</v>
      </c>
      <c r="J119" s="34"/>
      <c r="K119" s="35"/>
      <c r="L119" s="34"/>
      <c r="M119" s="34"/>
      <c r="N119" s="34"/>
      <c r="O119" s="34"/>
      <c r="P119" s="34"/>
      <c r="Q119" s="35" t="str">
        <f t="shared" ref="Q119:Q124" si="19">IF($E119="","","*")</f>
        <v>*</v>
      </c>
      <c r="R119" s="91">
        <v>970</v>
      </c>
      <c r="S119" s="91">
        <v>970</v>
      </c>
      <c r="T119" s="91">
        <v>970</v>
      </c>
      <c r="U119" s="91">
        <v>970</v>
      </c>
      <c r="V119" s="91">
        <v>970</v>
      </c>
      <c r="W119" s="91">
        <v>970</v>
      </c>
      <c r="X119" s="91">
        <v>970</v>
      </c>
      <c r="Y119" s="91">
        <v>970</v>
      </c>
      <c r="Z119" s="91">
        <v>970</v>
      </c>
      <c r="AA119" s="91">
        <v>970</v>
      </c>
      <c r="AB119" s="91">
        <v>970</v>
      </c>
      <c r="AC119" s="91">
        <v>970</v>
      </c>
      <c r="AD119" s="91">
        <v>970</v>
      </c>
      <c r="AE119" s="91">
        <v>970</v>
      </c>
      <c r="AF119" s="91">
        <v>970</v>
      </c>
      <c r="AG119" s="91">
        <v>970</v>
      </c>
      <c r="AH119" s="91">
        <v>970</v>
      </c>
      <c r="AI119" s="91">
        <v>970</v>
      </c>
      <c r="AJ119" s="91">
        <v>970</v>
      </c>
      <c r="AK119" s="91">
        <v>970</v>
      </c>
      <c r="AL119" s="91">
        <v>970</v>
      </c>
      <c r="AM119" s="91">
        <v>970</v>
      </c>
      <c r="AN119" s="91">
        <v>970</v>
      </c>
      <c r="AO119" s="91">
        <v>970</v>
      </c>
      <c r="AP119" s="91">
        <v>970</v>
      </c>
      <c r="AQ119" s="91">
        <v>970</v>
      </c>
      <c r="AR119" s="91">
        <v>970</v>
      </c>
      <c r="AS119" s="34"/>
      <c r="AT119" s="34"/>
    </row>
    <row r="120" spans="1:46" s="37" customFormat="1" x14ac:dyDescent="0.25">
      <c r="A120" s="34"/>
      <c r="B120" s="34"/>
      <c r="C120" s="34"/>
      <c r="D120" s="34"/>
      <c r="E120" s="34" t="str">
        <f>структура!$G123</f>
        <v>банковские расходы</v>
      </c>
      <c r="F120" s="34"/>
      <c r="G120" s="34"/>
      <c r="H120" s="34"/>
      <c r="I120" s="34" t="str">
        <f>IF($E120="","",INDEX(структура!$H$10:$H$153,SUMIFS(структура!$C$10:$C$153,структура!$G$10:$G$153,$E120)))</f>
        <v>тыс.руб.</v>
      </c>
      <c r="J120" s="34"/>
      <c r="K120" s="35"/>
      <c r="L120" s="34"/>
      <c r="M120" s="34"/>
      <c r="N120" s="34"/>
      <c r="O120" s="34"/>
      <c r="P120" s="34"/>
      <c r="Q120" s="35" t="str">
        <f t="shared" si="19"/>
        <v>*</v>
      </c>
      <c r="R120" s="91">
        <v>12</v>
      </c>
      <c r="S120" s="91">
        <v>12</v>
      </c>
      <c r="T120" s="91">
        <v>12</v>
      </c>
      <c r="U120" s="91">
        <v>12</v>
      </c>
      <c r="V120" s="91">
        <v>12</v>
      </c>
      <c r="W120" s="91">
        <v>12</v>
      </c>
      <c r="X120" s="91">
        <v>12</v>
      </c>
      <c r="Y120" s="91">
        <v>12</v>
      </c>
      <c r="Z120" s="91">
        <v>12</v>
      </c>
      <c r="AA120" s="91">
        <v>12</v>
      </c>
      <c r="AB120" s="91">
        <v>12</v>
      </c>
      <c r="AC120" s="91">
        <v>12</v>
      </c>
      <c r="AD120" s="91">
        <v>12</v>
      </c>
      <c r="AE120" s="91">
        <v>12</v>
      </c>
      <c r="AF120" s="91">
        <v>12</v>
      </c>
      <c r="AG120" s="91">
        <v>12</v>
      </c>
      <c r="AH120" s="91">
        <v>12</v>
      </c>
      <c r="AI120" s="91">
        <v>12</v>
      </c>
      <c r="AJ120" s="91">
        <v>12</v>
      </c>
      <c r="AK120" s="91">
        <v>12</v>
      </c>
      <c r="AL120" s="91">
        <v>12</v>
      </c>
      <c r="AM120" s="91">
        <v>12</v>
      </c>
      <c r="AN120" s="91">
        <v>12</v>
      </c>
      <c r="AO120" s="91">
        <v>12</v>
      </c>
      <c r="AP120" s="91">
        <v>12</v>
      </c>
      <c r="AQ120" s="91">
        <v>12</v>
      </c>
      <c r="AR120" s="91">
        <v>12</v>
      </c>
      <c r="AS120" s="34"/>
      <c r="AT120" s="34"/>
    </row>
    <row r="121" spans="1:46" s="37" customFormat="1" x14ac:dyDescent="0.25">
      <c r="A121" s="34"/>
      <c r="B121" s="34"/>
      <c r="C121" s="34"/>
      <c r="D121" s="34"/>
      <c r="E121" s="34" t="str">
        <f>структура!$G124</f>
        <v>интернет</v>
      </c>
      <c r="F121" s="34"/>
      <c r="G121" s="34"/>
      <c r="H121" s="34"/>
      <c r="I121" s="34" t="str">
        <f>IF($E121="","",INDEX(структура!$H$10:$H$153,SUMIFS(структура!$C$10:$C$153,структура!$G$10:$G$153,$E121)))</f>
        <v>тыс.руб.</v>
      </c>
      <c r="J121" s="34"/>
      <c r="K121" s="35"/>
      <c r="L121" s="34"/>
      <c r="M121" s="34"/>
      <c r="N121" s="34"/>
      <c r="O121" s="34"/>
      <c r="P121" s="34"/>
      <c r="Q121" s="35" t="str">
        <f t="shared" si="19"/>
        <v>*</v>
      </c>
      <c r="R121" s="91">
        <v>34</v>
      </c>
      <c r="S121" s="91">
        <v>34</v>
      </c>
      <c r="T121" s="91">
        <v>34</v>
      </c>
      <c r="U121" s="91">
        <v>34</v>
      </c>
      <c r="V121" s="91">
        <v>34</v>
      </c>
      <c r="W121" s="91">
        <v>34</v>
      </c>
      <c r="X121" s="91">
        <v>34</v>
      </c>
      <c r="Y121" s="91">
        <v>34</v>
      </c>
      <c r="Z121" s="91">
        <v>34</v>
      </c>
      <c r="AA121" s="91">
        <v>34</v>
      </c>
      <c r="AB121" s="91">
        <v>34</v>
      </c>
      <c r="AC121" s="91">
        <v>34</v>
      </c>
      <c r="AD121" s="91">
        <v>34</v>
      </c>
      <c r="AE121" s="91">
        <v>34</v>
      </c>
      <c r="AF121" s="91">
        <v>34</v>
      </c>
      <c r="AG121" s="91">
        <v>34</v>
      </c>
      <c r="AH121" s="91">
        <v>34</v>
      </c>
      <c r="AI121" s="91">
        <v>34</v>
      </c>
      <c r="AJ121" s="91">
        <v>34</v>
      </c>
      <c r="AK121" s="91">
        <v>34</v>
      </c>
      <c r="AL121" s="91">
        <v>34</v>
      </c>
      <c r="AM121" s="91">
        <v>34</v>
      </c>
      <c r="AN121" s="91">
        <v>34</v>
      </c>
      <c r="AO121" s="91">
        <v>34</v>
      </c>
      <c r="AP121" s="91">
        <v>34</v>
      </c>
      <c r="AQ121" s="91">
        <v>34</v>
      </c>
      <c r="AR121" s="91">
        <v>34</v>
      </c>
      <c r="AS121" s="34"/>
      <c r="AT121" s="34"/>
    </row>
    <row r="122" spans="1:46" s="37" customFormat="1" x14ac:dyDescent="0.25">
      <c r="A122" s="34"/>
      <c r="B122" s="34"/>
      <c r="C122" s="34"/>
      <c r="D122" s="34"/>
      <c r="E122" s="34" t="str">
        <f>структура!$G125</f>
        <v>обслуживание ПО</v>
      </c>
      <c r="F122" s="34"/>
      <c r="G122" s="34"/>
      <c r="H122" s="34"/>
      <c r="I122" s="34" t="str">
        <f>IF($E122="","",INDEX(структура!$H$10:$H$153,SUMIFS(структура!$C$10:$C$153,структура!$G$10:$G$153,$E122)))</f>
        <v>тыс.руб.</v>
      </c>
      <c r="J122" s="34"/>
      <c r="K122" s="35"/>
      <c r="L122" s="34"/>
      <c r="M122" s="34"/>
      <c r="N122" s="34"/>
      <c r="O122" s="34"/>
      <c r="P122" s="34"/>
      <c r="Q122" s="35" t="str">
        <f t="shared" si="19"/>
        <v>*</v>
      </c>
      <c r="R122" s="91">
        <v>200</v>
      </c>
      <c r="S122" s="91">
        <v>200</v>
      </c>
      <c r="T122" s="91">
        <v>200</v>
      </c>
      <c r="U122" s="91">
        <v>200</v>
      </c>
      <c r="V122" s="91">
        <v>200</v>
      </c>
      <c r="W122" s="91">
        <v>200</v>
      </c>
      <c r="X122" s="91">
        <v>200</v>
      </c>
      <c r="Y122" s="91">
        <v>200</v>
      </c>
      <c r="Z122" s="91">
        <v>200</v>
      </c>
      <c r="AA122" s="91">
        <v>200</v>
      </c>
      <c r="AB122" s="91">
        <v>200</v>
      </c>
      <c r="AC122" s="91">
        <v>200</v>
      </c>
      <c r="AD122" s="91">
        <v>200</v>
      </c>
      <c r="AE122" s="91">
        <v>200</v>
      </c>
      <c r="AF122" s="91">
        <v>200</v>
      </c>
      <c r="AG122" s="91">
        <v>200</v>
      </c>
      <c r="AH122" s="91">
        <v>200</v>
      </c>
      <c r="AI122" s="91">
        <v>200</v>
      </c>
      <c r="AJ122" s="91">
        <v>200</v>
      </c>
      <c r="AK122" s="91">
        <v>200</v>
      </c>
      <c r="AL122" s="91">
        <v>200</v>
      </c>
      <c r="AM122" s="91">
        <v>200</v>
      </c>
      <c r="AN122" s="91">
        <v>200</v>
      </c>
      <c r="AO122" s="91">
        <v>200</v>
      </c>
      <c r="AP122" s="91">
        <v>200</v>
      </c>
      <c r="AQ122" s="91">
        <v>200</v>
      </c>
      <c r="AR122" s="91">
        <v>200</v>
      </c>
      <c r="AS122" s="34"/>
      <c r="AT122" s="34"/>
    </row>
    <row r="123" spans="1:46" s="37" customFormat="1" x14ac:dyDescent="0.25">
      <c r="A123" s="34"/>
      <c r="B123" s="34"/>
      <c r="C123" s="34"/>
      <c r="D123" s="34"/>
      <c r="E123" s="34" t="str">
        <f>структура!$G126</f>
        <v>прочие расходы</v>
      </c>
      <c r="F123" s="34"/>
      <c r="G123" s="34"/>
      <c r="H123" s="34"/>
      <c r="I123" s="34" t="str">
        <f>IF($E123="","",INDEX(структура!$H$10:$H$153,SUMIFS(структура!$C$10:$C$153,структура!$G$10:$G$153,$E123)))</f>
        <v>тыс.руб.</v>
      </c>
      <c r="J123" s="34"/>
      <c r="K123" s="35"/>
      <c r="L123" s="34"/>
      <c r="M123" s="34"/>
      <c r="N123" s="34"/>
      <c r="O123" s="34"/>
      <c r="P123" s="34"/>
      <c r="Q123" s="35" t="str">
        <f t="shared" si="19"/>
        <v>*</v>
      </c>
      <c r="R123" s="91">
        <v>50</v>
      </c>
      <c r="S123" s="91">
        <v>50</v>
      </c>
      <c r="T123" s="91">
        <v>50</v>
      </c>
      <c r="U123" s="91">
        <v>50</v>
      </c>
      <c r="V123" s="91">
        <v>50</v>
      </c>
      <c r="W123" s="91">
        <v>50</v>
      </c>
      <c r="X123" s="91">
        <v>50</v>
      </c>
      <c r="Y123" s="91">
        <v>50</v>
      </c>
      <c r="Z123" s="91">
        <v>50</v>
      </c>
      <c r="AA123" s="91">
        <v>50</v>
      </c>
      <c r="AB123" s="91">
        <v>50</v>
      </c>
      <c r="AC123" s="91">
        <v>50</v>
      </c>
      <c r="AD123" s="91">
        <v>50</v>
      </c>
      <c r="AE123" s="91">
        <v>50</v>
      </c>
      <c r="AF123" s="91">
        <v>50</v>
      </c>
      <c r="AG123" s="91">
        <v>50</v>
      </c>
      <c r="AH123" s="91">
        <v>50</v>
      </c>
      <c r="AI123" s="91">
        <v>50</v>
      </c>
      <c r="AJ123" s="91">
        <v>50</v>
      </c>
      <c r="AK123" s="91">
        <v>50</v>
      </c>
      <c r="AL123" s="91">
        <v>50</v>
      </c>
      <c r="AM123" s="91">
        <v>50</v>
      </c>
      <c r="AN123" s="91">
        <v>50</v>
      </c>
      <c r="AO123" s="91">
        <v>50</v>
      </c>
      <c r="AP123" s="91">
        <v>50</v>
      </c>
      <c r="AQ123" s="91">
        <v>50</v>
      </c>
      <c r="AR123" s="91">
        <v>50</v>
      </c>
      <c r="AS123" s="34"/>
      <c r="AT123" s="34"/>
    </row>
    <row r="124" spans="1:46" s="37" customFormat="1" x14ac:dyDescent="0.25">
      <c r="A124" s="34"/>
      <c r="B124" s="34"/>
      <c r="C124" s="34"/>
      <c r="D124" s="34"/>
      <c r="E124" s="34" t="str">
        <f>структура!$G127</f>
        <v>прочие расходы-2</v>
      </c>
      <c r="F124" s="34"/>
      <c r="G124" s="34"/>
      <c r="H124" s="34"/>
      <c r="I124" s="34" t="str">
        <f>IF($E124="","",INDEX(структура!$H$10:$H$153,SUMIFS(структура!$C$10:$C$153,структура!$G$10:$G$153,$E124)))</f>
        <v>тыс.руб.</v>
      </c>
      <c r="J124" s="34"/>
      <c r="K124" s="35"/>
      <c r="L124" s="34"/>
      <c r="M124" s="34"/>
      <c r="N124" s="34"/>
      <c r="O124" s="34"/>
      <c r="P124" s="34"/>
      <c r="Q124" s="35" t="str">
        <f t="shared" si="19"/>
        <v>*</v>
      </c>
      <c r="R124" s="91">
        <v>20</v>
      </c>
      <c r="S124" s="91">
        <v>20</v>
      </c>
      <c r="T124" s="91">
        <v>20</v>
      </c>
      <c r="U124" s="91">
        <v>20</v>
      </c>
      <c r="V124" s="91">
        <v>20</v>
      </c>
      <c r="W124" s="91">
        <v>20</v>
      </c>
      <c r="X124" s="91">
        <v>20</v>
      </c>
      <c r="Y124" s="91">
        <v>20</v>
      </c>
      <c r="Z124" s="91">
        <v>20</v>
      </c>
      <c r="AA124" s="91">
        <v>20</v>
      </c>
      <c r="AB124" s="91">
        <v>20</v>
      </c>
      <c r="AC124" s="91">
        <v>20</v>
      </c>
      <c r="AD124" s="91">
        <v>20</v>
      </c>
      <c r="AE124" s="91">
        <v>20</v>
      </c>
      <c r="AF124" s="91">
        <v>20</v>
      </c>
      <c r="AG124" s="91">
        <v>20</v>
      </c>
      <c r="AH124" s="91">
        <v>20</v>
      </c>
      <c r="AI124" s="91">
        <v>20</v>
      </c>
      <c r="AJ124" s="91">
        <v>20</v>
      </c>
      <c r="AK124" s="91">
        <v>20</v>
      </c>
      <c r="AL124" s="91">
        <v>20</v>
      </c>
      <c r="AM124" s="91">
        <v>20</v>
      </c>
      <c r="AN124" s="91">
        <v>20</v>
      </c>
      <c r="AO124" s="91">
        <v>20</v>
      </c>
      <c r="AP124" s="91">
        <v>20</v>
      </c>
      <c r="AQ124" s="91">
        <v>20</v>
      </c>
      <c r="AR124" s="91">
        <v>20</v>
      </c>
      <c r="AS124" s="34"/>
      <c r="AT124" s="34"/>
    </row>
    <row r="125" spans="1:46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17"/>
      <c r="L125" s="3"/>
      <c r="M125" s="3"/>
      <c r="N125" s="3"/>
      <c r="O125" s="3"/>
      <c r="P125" s="3"/>
      <c r="Q125" s="17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</row>
    <row r="126" spans="1:46" s="9" customFormat="1" x14ac:dyDescent="0.25">
      <c r="A126" s="7"/>
      <c r="B126" s="7"/>
      <c r="C126" s="7"/>
      <c r="D126" s="7"/>
      <c r="E126" s="7" t="str">
        <f>структура!$G$143</f>
        <v>ставка налога на прибыль</v>
      </c>
      <c r="F126" s="7"/>
      <c r="G126" s="7"/>
      <c r="H126" s="7"/>
      <c r="I126" s="7" t="str">
        <f>IF($E126="","",INDEX(структура!$H$10:$H$153,SUMIFS(структура!$C$10:$C$153,структура!$G$10:$G$153,$E126)))</f>
        <v>%</v>
      </c>
      <c r="J126" s="7"/>
      <c r="K126" s="17" t="str">
        <f>IF($E126="","","*")</f>
        <v>*</v>
      </c>
      <c r="L126" s="87">
        <v>0.2</v>
      </c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</row>
    <row r="127" spans="1:46" ht="6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17"/>
      <c r="L127" s="3"/>
      <c r="M127" s="3"/>
      <c r="N127" s="3"/>
      <c r="O127" s="3"/>
      <c r="P127" s="3"/>
      <c r="Q127" s="17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</row>
    <row r="128" spans="1:46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17"/>
      <c r="L128" s="3"/>
      <c r="M128" s="3"/>
      <c r="N128" s="3"/>
      <c r="O128" s="3"/>
      <c r="P128" s="3"/>
      <c r="Q128" s="17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</row>
    <row r="129" spans="1:46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17"/>
      <c r="L129" s="3"/>
      <c r="M129" s="3"/>
      <c r="N129" s="3"/>
      <c r="O129" s="3"/>
      <c r="P129" s="3"/>
      <c r="Q129" s="17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</row>
    <row r="130" spans="1:46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17"/>
      <c r="L130" s="3"/>
      <c r="M130" s="3"/>
      <c r="N130" s="3"/>
      <c r="O130" s="3"/>
      <c r="P130" s="3"/>
      <c r="Q130" s="17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</row>
    <row r="131" spans="1:46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17"/>
      <c r="L131" s="3"/>
      <c r="M131" s="3"/>
      <c r="N131" s="3"/>
      <c r="O131" s="3"/>
      <c r="P131" s="3"/>
      <c r="Q131" s="17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</row>
    <row r="132" spans="1:46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17"/>
      <c r="L132" s="3"/>
      <c r="M132" s="3"/>
      <c r="N132" s="3"/>
      <c r="O132" s="3"/>
      <c r="P132" s="3"/>
      <c r="Q132" s="17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</row>
    <row r="133" spans="1:46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17"/>
      <c r="L133" s="3"/>
      <c r="M133" s="3"/>
      <c r="N133" s="3"/>
      <c r="O133" s="3"/>
      <c r="P133" s="3"/>
      <c r="Q133" s="17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</row>
    <row r="134" spans="1:46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17"/>
      <c r="L134" s="3"/>
      <c r="M134" s="3"/>
      <c r="N134" s="3"/>
      <c r="O134" s="3"/>
      <c r="P134" s="3"/>
      <c r="Q134" s="17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</row>
    <row r="135" spans="1:46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17"/>
      <c r="L135" s="3"/>
      <c r="M135" s="3"/>
      <c r="N135" s="3"/>
      <c r="O135" s="3"/>
      <c r="P135" s="3"/>
      <c r="Q135" s="17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</row>
    <row r="136" spans="1:46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17"/>
      <c r="L136" s="3"/>
      <c r="M136" s="3"/>
      <c r="N136" s="3"/>
      <c r="O136" s="3"/>
      <c r="P136" s="3"/>
      <c r="Q136" s="17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</row>
    <row r="137" spans="1:46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17"/>
      <c r="L137" s="3"/>
      <c r="M137" s="3"/>
      <c r="N137" s="3"/>
      <c r="O137" s="3"/>
      <c r="P137" s="3"/>
      <c r="Q137" s="17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</row>
    <row r="138" spans="1:46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17"/>
      <c r="L138" s="3"/>
      <c r="M138" s="3"/>
      <c r="N138" s="3"/>
      <c r="O138" s="3"/>
      <c r="P138" s="3"/>
      <c r="Q138" s="17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</row>
    <row r="139" spans="1:46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17"/>
      <c r="L139" s="3"/>
      <c r="M139" s="3"/>
      <c r="N139" s="3"/>
      <c r="O139" s="3"/>
      <c r="P139" s="3"/>
      <c r="Q139" s="17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</row>
    <row r="140" spans="1:46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17"/>
      <c r="L140" s="3"/>
      <c r="M140" s="3"/>
      <c r="N140" s="3"/>
      <c r="O140" s="3"/>
      <c r="P140" s="3"/>
      <c r="Q140" s="17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</row>
    <row r="141" spans="1:46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17"/>
      <c r="L141" s="3"/>
      <c r="M141" s="3"/>
      <c r="N141" s="3"/>
      <c r="O141" s="3"/>
      <c r="P141" s="3"/>
      <c r="Q141" s="17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</row>
    <row r="142" spans="1:46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17"/>
      <c r="L142" s="3"/>
      <c r="M142" s="3"/>
      <c r="N142" s="3"/>
      <c r="O142" s="3"/>
      <c r="P142" s="3"/>
      <c r="Q142" s="17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</row>
    <row r="143" spans="1:46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17"/>
      <c r="L143" s="3"/>
      <c r="M143" s="3"/>
      <c r="N143" s="3"/>
      <c r="O143" s="3"/>
      <c r="P143" s="3"/>
      <c r="Q143" s="17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</row>
    <row r="144" spans="1:46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17"/>
      <c r="L144" s="3"/>
      <c r="M144" s="3"/>
      <c r="N144" s="3"/>
      <c r="O144" s="3"/>
      <c r="P144" s="3"/>
      <c r="Q144" s="17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</row>
    <row r="145" spans="1:46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17"/>
      <c r="L145" s="3"/>
      <c r="M145" s="3"/>
      <c r="N145" s="3"/>
      <c r="O145" s="3"/>
      <c r="P145" s="3"/>
      <c r="Q145" s="17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</row>
    <row r="146" spans="1:46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17"/>
      <c r="L146" s="3"/>
      <c r="M146" s="3"/>
      <c r="N146" s="3"/>
      <c r="O146" s="3"/>
      <c r="P146" s="3"/>
      <c r="Q146" s="17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</row>
    <row r="147" spans="1:46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17"/>
      <c r="L147" s="3"/>
      <c r="M147" s="3"/>
      <c r="N147" s="3"/>
      <c r="O147" s="3"/>
      <c r="P147" s="3"/>
      <c r="Q147" s="17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</row>
    <row r="148" spans="1:46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17"/>
      <c r="L148" s="3"/>
      <c r="M148" s="3"/>
      <c r="N148" s="3"/>
      <c r="O148" s="3"/>
      <c r="P148" s="3"/>
      <c r="Q148" s="17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</row>
    <row r="149" spans="1:46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17"/>
      <c r="L149" s="3"/>
      <c r="M149" s="3"/>
      <c r="N149" s="3"/>
      <c r="O149" s="3"/>
      <c r="P149" s="3"/>
      <c r="Q149" s="17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</row>
    <row r="150" spans="1:46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17"/>
      <c r="L150" s="3"/>
      <c r="M150" s="3"/>
      <c r="N150" s="3"/>
      <c r="O150" s="3"/>
      <c r="P150" s="3"/>
      <c r="Q150" s="17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</row>
    <row r="151" spans="1:46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17"/>
      <c r="L151" s="3"/>
      <c r="M151" s="3"/>
      <c r="N151" s="3"/>
      <c r="O151" s="3"/>
      <c r="P151" s="3"/>
      <c r="Q151" s="17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</row>
    <row r="152" spans="1:46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17"/>
      <c r="L152" s="3"/>
      <c r="M152" s="3"/>
      <c r="N152" s="3"/>
      <c r="O152" s="3"/>
      <c r="P152" s="3"/>
      <c r="Q152" s="17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</row>
    <row r="153" spans="1:46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7"/>
      <c r="L153" s="3"/>
      <c r="M153" s="3"/>
      <c r="N153" s="3"/>
      <c r="O153" s="3"/>
      <c r="P153" s="3"/>
      <c r="Q153" s="17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</row>
    <row r="154" spans="1:46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17"/>
      <c r="L154" s="3"/>
      <c r="M154" s="3"/>
      <c r="N154" s="3"/>
      <c r="O154" s="3"/>
      <c r="P154" s="3"/>
      <c r="Q154" s="17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</row>
    <row r="155" spans="1:46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17"/>
      <c r="L155" s="3"/>
      <c r="M155" s="3"/>
      <c r="N155" s="3"/>
      <c r="O155" s="3"/>
      <c r="P155" s="3"/>
      <c r="Q155" s="17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</row>
    <row r="156" spans="1:46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17"/>
      <c r="L156" s="3"/>
      <c r="M156" s="3"/>
      <c r="N156" s="3"/>
      <c r="O156" s="3"/>
      <c r="P156" s="3"/>
      <c r="Q156" s="17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</row>
    <row r="157" spans="1:46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17"/>
      <c r="L157" s="3"/>
      <c r="M157" s="3"/>
      <c r="N157" s="3"/>
      <c r="O157" s="3"/>
      <c r="P157" s="3"/>
      <c r="Q157" s="17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</row>
    <row r="158" spans="1:46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17"/>
      <c r="L158" s="3"/>
      <c r="M158" s="3"/>
      <c r="N158" s="3"/>
      <c r="O158" s="3"/>
      <c r="P158" s="3"/>
      <c r="Q158" s="17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</row>
    <row r="159" spans="1:46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17"/>
      <c r="L159" s="3"/>
      <c r="M159" s="3"/>
      <c r="N159" s="3"/>
      <c r="O159" s="3"/>
      <c r="P159" s="3"/>
      <c r="Q159" s="17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</row>
    <row r="160" spans="1:46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17"/>
      <c r="L160" s="3"/>
      <c r="M160" s="3"/>
      <c r="N160" s="3"/>
      <c r="O160" s="3"/>
      <c r="P160" s="3"/>
      <c r="Q160" s="17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</row>
    <row r="161" spans="1:46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17"/>
      <c r="L161" s="3"/>
      <c r="M161" s="3"/>
      <c r="N161" s="3"/>
      <c r="O161" s="3"/>
      <c r="P161" s="3"/>
      <c r="Q161" s="17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</row>
    <row r="162" spans="1:46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17"/>
      <c r="L162" s="3"/>
      <c r="M162" s="3"/>
      <c r="N162" s="3"/>
      <c r="O162" s="3"/>
      <c r="P162" s="3"/>
      <c r="Q162" s="17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</row>
    <row r="163" spans="1:46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17"/>
      <c r="L163" s="3"/>
      <c r="M163" s="3"/>
      <c r="N163" s="3"/>
      <c r="O163" s="3"/>
      <c r="P163" s="3"/>
      <c r="Q163" s="17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</row>
    <row r="164" spans="1:46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17"/>
      <c r="L164" s="3"/>
      <c r="M164" s="3"/>
      <c r="N164" s="3"/>
      <c r="O164" s="3"/>
      <c r="P164" s="3"/>
      <c r="Q164" s="17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</row>
    <row r="165" spans="1:46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17"/>
      <c r="L165" s="3"/>
      <c r="M165" s="3"/>
      <c r="N165" s="3"/>
      <c r="O165" s="3"/>
      <c r="P165" s="3"/>
      <c r="Q165" s="17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</row>
    <row r="166" spans="1:46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17"/>
      <c r="L166" s="3"/>
      <c r="M166" s="3"/>
      <c r="N166" s="3"/>
      <c r="O166" s="3"/>
      <c r="P166" s="3"/>
      <c r="Q166" s="17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</row>
    <row r="167" spans="1:46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17"/>
      <c r="L167" s="3"/>
      <c r="M167" s="3"/>
      <c r="N167" s="3"/>
      <c r="O167" s="3"/>
      <c r="P167" s="3"/>
      <c r="Q167" s="17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</row>
    <row r="168" spans="1:46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17"/>
      <c r="L168" s="3"/>
      <c r="M168" s="3"/>
      <c r="N168" s="3"/>
      <c r="O168" s="3"/>
      <c r="P168" s="3"/>
      <c r="Q168" s="17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</row>
    <row r="169" spans="1:46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17"/>
      <c r="L169" s="3"/>
      <c r="M169" s="3"/>
      <c r="N169" s="3"/>
      <c r="O169" s="3"/>
      <c r="P169" s="3"/>
      <c r="Q169" s="17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</row>
    <row r="170" spans="1:46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17"/>
      <c r="L170" s="3"/>
      <c r="M170" s="3"/>
      <c r="N170" s="3"/>
      <c r="O170" s="3"/>
      <c r="P170" s="3"/>
      <c r="Q170" s="17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</row>
    <row r="171" spans="1:46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17"/>
      <c r="L171" s="3"/>
      <c r="M171" s="3"/>
      <c r="N171" s="3"/>
      <c r="O171" s="3"/>
      <c r="P171" s="3"/>
      <c r="Q171" s="17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</row>
    <row r="172" spans="1:46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17"/>
      <c r="L172" s="3"/>
      <c r="M172" s="3"/>
      <c r="N172" s="3"/>
      <c r="O172" s="3"/>
      <c r="P172" s="3"/>
      <c r="Q172" s="17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</row>
    <row r="173" spans="1:46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17"/>
      <c r="L173" s="3"/>
      <c r="M173" s="3"/>
      <c r="N173" s="3"/>
      <c r="O173" s="3"/>
      <c r="P173" s="3"/>
      <c r="Q173" s="17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</row>
    <row r="174" spans="1:46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17"/>
      <c r="L174" s="3"/>
      <c r="M174" s="3"/>
      <c r="N174" s="3"/>
      <c r="O174" s="3"/>
      <c r="P174" s="3"/>
      <c r="Q174" s="17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</row>
    <row r="175" spans="1:46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17"/>
      <c r="L175" s="3"/>
      <c r="M175" s="3"/>
      <c r="N175" s="3"/>
      <c r="O175" s="3"/>
      <c r="P175" s="3"/>
      <c r="Q175" s="17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</row>
    <row r="176" spans="1:46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17"/>
      <c r="L176" s="3"/>
      <c r="M176" s="3"/>
      <c r="N176" s="3"/>
      <c r="O176" s="3"/>
      <c r="P176" s="3"/>
      <c r="Q176" s="17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</row>
    <row r="177" spans="1:46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17"/>
      <c r="L177" s="3"/>
      <c r="M177" s="3"/>
      <c r="N177" s="3"/>
      <c r="O177" s="3"/>
      <c r="P177" s="3"/>
      <c r="Q177" s="17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</row>
    <row r="178" spans="1:46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17"/>
      <c r="L178" s="3"/>
      <c r="M178" s="3"/>
      <c r="N178" s="3"/>
      <c r="O178" s="3"/>
      <c r="P178" s="3"/>
      <c r="Q178" s="17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</row>
    <row r="179" spans="1:46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17"/>
      <c r="L179" s="3"/>
      <c r="M179" s="3"/>
      <c r="N179" s="3"/>
      <c r="O179" s="3"/>
      <c r="P179" s="3"/>
      <c r="Q179" s="17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</row>
    <row r="180" spans="1:46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17"/>
      <c r="L180" s="3"/>
      <c r="M180" s="3"/>
      <c r="N180" s="3"/>
      <c r="O180" s="3"/>
      <c r="P180" s="3"/>
      <c r="Q180" s="17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</row>
    <row r="181" spans="1:46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17"/>
      <c r="L181" s="3"/>
      <c r="M181" s="3"/>
      <c r="N181" s="3"/>
      <c r="O181" s="3"/>
      <c r="P181" s="3"/>
      <c r="Q181" s="17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</row>
    <row r="182" spans="1:46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17"/>
      <c r="L182" s="3"/>
      <c r="M182" s="3"/>
      <c r="N182" s="3"/>
      <c r="O182" s="3"/>
      <c r="P182" s="3"/>
      <c r="Q182" s="17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</row>
    <row r="183" spans="1:46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7"/>
      <c r="L183" s="3"/>
      <c r="M183" s="3"/>
      <c r="N183" s="3"/>
      <c r="O183" s="3"/>
      <c r="P183" s="3"/>
      <c r="Q183" s="17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</row>
    <row r="184" spans="1:46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17"/>
      <c r="L184" s="3"/>
      <c r="M184" s="3"/>
      <c r="N184" s="3"/>
      <c r="O184" s="3"/>
      <c r="P184" s="3"/>
      <c r="Q184" s="17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</row>
    <row r="185" spans="1:46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17"/>
      <c r="L185" s="3"/>
      <c r="M185" s="3"/>
      <c r="N185" s="3"/>
      <c r="O185" s="3"/>
      <c r="P185" s="3"/>
      <c r="Q185" s="17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</row>
    <row r="186" spans="1:46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17"/>
      <c r="L186" s="3"/>
      <c r="M186" s="3"/>
      <c r="N186" s="3"/>
      <c r="O186" s="3"/>
      <c r="P186" s="3"/>
      <c r="Q186" s="17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</row>
    <row r="187" spans="1:46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17"/>
      <c r="L187" s="3"/>
      <c r="M187" s="3"/>
      <c r="N187" s="3"/>
      <c r="O187" s="3"/>
      <c r="P187" s="3"/>
      <c r="Q187" s="17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</row>
    <row r="188" spans="1:46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17"/>
      <c r="L188" s="3"/>
      <c r="M188" s="3"/>
      <c r="N188" s="3"/>
      <c r="O188" s="3"/>
      <c r="P188" s="3"/>
      <c r="Q188" s="17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</row>
    <row r="189" spans="1:46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17"/>
      <c r="L189" s="3"/>
      <c r="M189" s="3"/>
      <c r="N189" s="3"/>
      <c r="O189" s="3"/>
      <c r="P189" s="3"/>
      <c r="Q189" s="17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</row>
    <row r="190" spans="1:46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17"/>
      <c r="L190" s="3"/>
      <c r="M190" s="3"/>
      <c r="N190" s="3"/>
      <c r="O190" s="3"/>
      <c r="P190" s="3"/>
      <c r="Q190" s="17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</row>
    <row r="191" spans="1:46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17"/>
      <c r="L191" s="3"/>
      <c r="M191" s="3"/>
      <c r="N191" s="3"/>
      <c r="O191" s="3"/>
      <c r="P191" s="3"/>
      <c r="Q191" s="17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</row>
    <row r="192" spans="1:46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17"/>
      <c r="L192" s="3"/>
      <c r="M192" s="3"/>
      <c r="N192" s="3"/>
      <c r="O192" s="3"/>
      <c r="P192" s="3"/>
      <c r="Q192" s="17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</row>
    <row r="193" spans="1:46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17"/>
      <c r="L193" s="3"/>
      <c r="M193" s="3"/>
      <c r="N193" s="3"/>
      <c r="O193" s="3"/>
      <c r="P193" s="3"/>
      <c r="Q193" s="17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</row>
    <row r="194" spans="1:46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17"/>
      <c r="L194" s="3"/>
      <c r="M194" s="3"/>
      <c r="N194" s="3"/>
      <c r="O194" s="3"/>
      <c r="P194" s="3"/>
      <c r="Q194" s="17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</row>
    <row r="195" spans="1:46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17"/>
      <c r="L195" s="3"/>
      <c r="M195" s="3"/>
      <c r="N195" s="3"/>
      <c r="O195" s="3"/>
      <c r="P195" s="3"/>
      <c r="Q195" s="17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</row>
    <row r="196" spans="1:46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17"/>
      <c r="L196" s="3"/>
      <c r="M196" s="3"/>
      <c r="N196" s="3"/>
      <c r="O196" s="3"/>
      <c r="P196" s="3"/>
      <c r="Q196" s="17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</row>
    <row r="197" spans="1:46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17"/>
      <c r="L197" s="3"/>
      <c r="M197" s="3"/>
      <c r="N197" s="3"/>
      <c r="O197" s="3"/>
      <c r="P197" s="3"/>
      <c r="Q197" s="17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</row>
    <row r="198" spans="1:46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17"/>
      <c r="L198" s="3"/>
      <c r="M198" s="3"/>
      <c r="N198" s="3"/>
      <c r="O198" s="3"/>
      <c r="P198" s="3"/>
      <c r="Q198" s="17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</row>
    <row r="199" spans="1:46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17"/>
      <c r="L199" s="3"/>
      <c r="M199" s="3"/>
      <c r="N199" s="3"/>
      <c r="O199" s="3"/>
      <c r="P199" s="3"/>
      <c r="Q199" s="17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</row>
    <row r="200" spans="1:46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17"/>
      <c r="L200" s="3"/>
      <c r="M200" s="3"/>
      <c r="N200" s="3"/>
      <c r="O200" s="3"/>
      <c r="P200" s="3"/>
      <c r="Q200" s="17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</row>
    <row r="201" spans="1:46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17"/>
      <c r="L201" s="3"/>
      <c r="M201" s="3"/>
      <c r="N201" s="3"/>
      <c r="O201" s="3"/>
      <c r="P201" s="3"/>
      <c r="Q201" s="17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</row>
    <row r="202" spans="1:46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17"/>
      <c r="L202" s="3"/>
      <c r="M202" s="3"/>
      <c r="N202" s="3"/>
      <c r="O202" s="3"/>
      <c r="P202" s="3"/>
      <c r="Q202" s="17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</row>
    <row r="203" spans="1:46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17"/>
      <c r="L203" s="3"/>
      <c r="M203" s="3"/>
      <c r="N203" s="3"/>
      <c r="O203" s="3"/>
      <c r="P203" s="3"/>
      <c r="Q203" s="17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</row>
    <row r="204" spans="1:46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17"/>
      <c r="L204" s="3"/>
      <c r="M204" s="3"/>
      <c r="N204" s="3"/>
      <c r="O204" s="3"/>
      <c r="P204" s="3"/>
      <c r="Q204" s="17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</row>
    <row r="205" spans="1:46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17"/>
      <c r="L205" s="3"/>
      <c r="M205" s="3"/>
      <c r="N205" s="3"/>
      <c r="O205" s="3"/>
      <c r="P205" s="3"/>
      <c r="Q205" s="17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</row>
    <row r="206" spans="1:46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17"/>
      <c r="L206" s="3"/>
      <c r="M206" s="3"/>
      <c r="N206" s="3"/>
      <c r="O206" s="3"/>
      <c r="P206" s="3"/>
      <c r="Q206" s="17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</row>
    <row r="207" spans="1:46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17"/>
      <c r="L207" s="3"/>
      <c r="M207" s="3"/>
      <c r="N207" s="3"/>
      <c r="O207" s="3"/>
      <c r="P207" s="3"/>
      <c r="Q207" s="17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</row>
    <row r="208" spans="1:46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17"/>
      <c r="L208" s="3"/>
      <c r="M208" s="3"/>
      <c r="N208" s="3"/>
      <c r="O208" s="3"/>
      <c r="P208" s="3"/>
      <c r="Q208" s="17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</row>
    <row r="209" spans="1:46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17"/>
      <c r="L209" s="3"/>
      <c r="M209" s="3"/>
      <c r="N209" s="3"/>
      <c r="O209" s="3"/>
      <c r="P209" s="3"/>
      <c r="Q209" s="17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</row>
    <row r="210" spans="1:46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17"/>
      <c r="L210" s="3"/>
      <c r="M210" s="3"/>
      <c r="N210" s="3"/>
      <c r="O210" s="3"/>
      <c r="P210" s="3"/>
      <c r="Q210" s="17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</row>
    <row r="211" spans="1:46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17"/>
      <c r="L211" s="3"/>
      <c r="M211" s="3"/>
      <c r="N211" s="3"/>
      <c r="O211" s="3"/>
      <c r="P211" s="3"/>
      <c r="Q211" s="17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</row>
    <row r="212" spans="1:46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17"/>
      <c r="L212" s="3"/>
      <c r="M212" s="3"/>
      <c r="N212" s="3"/>
      <c r="O212" s="3"/>
      <c r="P212" s="3"/>
      <c r="Q212" s="17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</row>
    <row r="213" spans="1:46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7"/>
      <c r="L213" s="3"/>
      <c r="M213" s="3"/>
      <c r="N213" s="3"/>
      <c r="O213" s="3"/>
      <c r="P213" s="3"/>
      <c r="Q213" s="17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</row>
    <row r="214" spans="1:46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17"/>
      <c r="L214" s="3"/>
      <c r="M214" s="3"/>
      <c r="N214" s="3"/>
      <c r="O214" s="3"/>
      <c r="P214" s="3"/>
      <c r="Q214" s="17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</row>
    <row r="215" spans="1:46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17"/>
      <c r="L215" s="3"/>
      <c r="M215" s="3"/>
      <c r="N215" s="3"/>
      <c r="O215" s="3"/>
      <c r="P215" s="3"/>
      <c r="Q215" s="17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</row>
    <row r="216" spans="1:46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17"/>
      <c r="L216" s="3"/>
      <c r="M216" s="3"/>
      <c r="N216" s="3"/>
      <c r="O216" s="3"/>
      <c r="P216" s="3"/>
      <c r="Q216" s="17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</row>
    <row r="217" spans="1:46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17"/>
      <c r="L217" s="3"/>
      <c r="M217" s="3"/>
      <c r="N217" s="3"/>
      <c r="O217" s="3"/>
      <c r="P217" s="3"/>
      <c r="Q217" s="17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</row>
    <row r="218" spans="1:46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17"/>
      <c r="L218" s="3"/>
      <c r="M218" s="3"/>
      <c r="N218" s="3"/>
      <c r="O218" s="3"/>
      <c r="P218" s="3"/>
      <c r="Q218" s="17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</row>
    <row r="219" spans="1:46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17"/>
      <c r="L219" s="3"/>
      <c r="M219" s="3"/>
      <c r="N219" s="3"/>
      <c r="O219" s="3"/>
      <c r="P219" s="3"/>
      <c r="Q219" s="17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</row>
    <row r="220" spans="1:46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17"/>
      <c r="L220" s="3"/>
      <c r="M220" s="3"/>
      <c r="N220" s="3"/>
      <c r="O220" s="3"/>
      <c r="P220" s="3"/>
      <c r="Q220" s="17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</row>
    <row r="221" spans="1:46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17"/>
      <c r="L221" s="3"/>
      <c r="M221" s="3"/>
      <c r="N221" s="3"/>
      <c r="O221" s="3"/>
      <c r="P221" s="3"/>
      <c r="Q221" s="1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</row>
    <row r="222" spans="1:46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17"/>
      <c r="L222" s="3"/>
      <c r="M222" s="3"/>
      <c r="N222" s="3"/>
      <c r="O222" s="3"/>
      <c r="P222" s="3"/>
      <c r="Q222" s="17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</row>
    <row r="223" spans="1:46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17"/>
      <c r="L223" s="3"/>
      <c r="M223" s="3"/>
      <c r="N223" s="3"/>
      <c r="O223" s="3"/>
      <c r="P223" s="3"/>
      <c r="Q223" s="17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</row>
    <row r="224" spans="1:46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17"/>
      <c r="L224" s="3"/>
      <c r="M224" s="3"/>
      <c r="N224" s="3"/>
      <c r="O224" s="3"/>
      <c r="P224" s="3"/>
      <c r="Q224" s="17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</row>
    <row r="225" spans="1:46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17"/>
      <c r="L225" s="3"/>
      <c r="M225" s="3"/>
      <c r="N225" s="3"/>
      <c r="O225" s="3"/>
      <c r="P225" s="3"/>
      <c r="Q225" s="17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</row>
    <row r="226" spans="1:46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17"/>
      <c r="L226" s="3"/>
      <c r="M226" s="3"/>
      <c r="N226" s="3"/>
      <c r="O226" s="3"/>
      <c r="P226" s="3"/>
      <c r="Q226" s="17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</row>
    <row r="227" spans="1:46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17"/>
      <c r="L227" s="3"/>
      <c r="M227" s="3"/>
      <c r="N227" s="3"/>
      <c r="O227" s="3"/>
      <c r="P227" s="3"/>
      <c r="Q227" s="17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</row>
    <row r="228" spans="1:46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17"/>
      <c r="L228" s="3"/>
      <c r="M228" s="3"/>
      <c r="N228" s="3"/>
      <c r="O228" s="3"/>
      <c r="P228" s="3"/>
      <c r="Q228" s="17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</row>
    <row r="229" spans="1:46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17"/>
      <c r="L229" s="3"/>
      <c r="M229" s="3"/>
      <c r="N229" s="3"/>
      <c r="O229" s="3"/>
      <c r="P229" s="3"/>
      <c r="Q229" s="17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</row>
    <row r="230" spans="1:46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17"/>
      <c r="L230" s="3"/>
      <c r="M230" s="3"/>
      <c r="N230" s="3"/>
      <c r="O230" s="3"/>
      <c r="P230" s="3"/>
      <c r="Q230" s="17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</row>
    <row r="231" spans="1:46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17"/>
      <c r="L231" s="3"/>
      <c r="M231" s="3"/>
      <c r="N231" s="3"/>
      <c r="O231" s="3"/>
      <c r="P231" s="3"/>
      <c r="Q231" s="17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</row>
    <row r="232" spans="1:46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17"/>
      <c r="L232" s="3"/>
      <c r="M232" s="3"/>
      <c r="N232" s="3"/>
      <c r="O232" s="3"/>
      <c r="P232" s="3"/>
      <c r="Q232" s="17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</row>
    <row r="233" spans="1:46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17"/>
      <c r="L233" s="3"/>
      <c r="M233" s="3"/>
      <c r="N233" s="3"/>
      <c r="O233" s="3"/>
      <c r="P233" s="3"/>
      <c r="Q233" s="17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</row>
    <row r="234" spans="1:46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17"/>
      <c r="L234" s="3"/>
      <c r="M234" s="3"/>
      <c r="N234" s="3"/>
      <c r="O234" s="3"/>
      <c r="P234" s="3"/>
      <c r="Q234" s="17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</row>
    <row r="235" spans="1:46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17"/>
      <c r="L235" s="3"/>
      <c r="M235" s="3"/>
      <c r="N235" s="3"/>
      <c r="O235" s="3"/>
      <c r="P235" s="3"/>
      <c r="Q235" s="17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</row>
    <row r="236" spans="1:46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17"/>
      <c r="L236" s="3"/>
      <c r="M236" s="3"/>
      <c r="N236" s="3"/>
      <c r="O236" s="3"/>
      <c r="P236" s="3"/>
      <c r="Q236" s="17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</row>
    <row r="237" spans="1:46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17"/>
      <c r="L237" s="3"/>
      <c r="M237" s="3"/>
      <c r="N237" s="3"/>
      <c r="O237" s="3"/>
      <c r="P237" s="3"/>
      <c r="Q237" s="17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</row>
    <row r="238" spans="1:46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17"/>
      <c r="L238" s="3"/>
      <c r="M238" s="3"/>
      <c r="N238" s="3"/>
      <c r="O238" s="3"/>
      <c r="P238" s="3"/>
      <c r="Q238" s="17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</row>
    <row r="239" spans="1:46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17"/>
      <c r="L239" s="3"/>
      <c r="M239" s="3"/>
      <c r="N239" s="3"/>
      <c r="O239" s="3"/>
      <c r="P239" s="3"/>
      <c r="Q239" s="17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</row>
    <row r="240" spans="1:46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17"/>
      <c r="L240" s="3"/>
      <c r="M240" s="3"/>
      <c r="N240" s="3"/>
      <c r="O240" s="3"/>
      <c r="P240" s="3"/>
      <c r="Q240" s="17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</row>
    <row r="241" spans="1:46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17"/>
      <c r="L241" s="3"/>
      <c r="M241" s="3"/>
      <c r="N241" s="3"/>
      <c r="O241" s="3"/>
      <c r="P241" s="3"/>
      <c r="Q241" s="17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</row>
    <row r="242" spans="1:46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17"/>
      <c r="L242" s="3"/>
      <c r="M242" s="3"/>
      <c r="N242" s="3"/>
      <c r="O242" s="3"/>
      <c r="P242" s="3"/>
      <c r="Q242" s="17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</row>
    <row r="243" spans="1:46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7"/>
      <c r="L243" s="3"/>
      <c r="M243" s="3"/>
      <c r="N243" s="3"/>
      <c r="O243" s="3"/>
      <c r="P243" s="3"/>
      <c r="Q243" s="17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</row>
    <row r="244" spans="1:46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17"/>
      <c r="L244" s="3"/>
      <c r="M244" s="3"/>
      <c r="N244" s="3"/>
      <c r="O244" s="3"/>
      <c r="P244" s="3"/>
      <c r="Q244" s="17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</row>
    <row r="245" spans="1:46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17"/>
      <c r="L245" s="3"/>
      <c r="M245" s="3"/>
      <c r="N245" s="3"/>
      <c r="O245" s="3"/>
      <c r="P245" s="3"/>
      <c r="Q245" s="17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</row>
    <row r="246" spans="1:46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17"/>
      <c r="L246" s="3"/>
      <c r="M246" s="3"/>
      <c r="N246" s="3"/>
      <c r="O246" s="3"/>
      <c r="P246" s="3"/>
      <c r="Q246" s="17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</row>
    <row r="247" spans="1:46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17"/>
      <c r="L247" s="3"/>
      <c r="M247" s="3"/>
      <c r="N247" s="3"/>
      <c r="O247" s="3"/>
      <c r="P247" s="3"/>
      <c r="Q247" s="17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</row>
    <row r="248" spans="1:46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17"/>
      <c r="L248" s="3"/>
      <c r="M248" s="3"/>
      <c r="N248" s="3"/>
      <c r="O248" s="3"/>
      <c r="P248" s="3"/>
      <c r="Q248" s="17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</row>
    <row r="249" spans="1:46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17"/>
      <c r="L249" s="3"/>
      <c r="M249" s="3"/>
      <c r="N249" s="3"/>
      <c r="O249" s="3"/>
      <c r="P249" s="3"/>
      <c r="Q249" s="17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</row>
    <row r="250" spans="1:46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17"/>
      <c r="L250" s="3"/>
      <c r="M250" s="3"/>
      <c r="N250" s="3"/>
      <c r="O250" s="3"/>
      <c r="P250" s="3"/>
      <c r="Q250" s="17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</row>
    <row r="251" spans="1:46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17"/>
      <c r="L251" s="3"/>
      <c r="M251" s="3"/>
      <c r="N251" s="3"/>
      <c r="O251" s="3"/>
      <c r="P251" s="3"/>
      <c r="Q251" s="17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</row>
    <row r="252" spans="1:46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17"/>
      <c r="L252" s="3"/>
      <c r="M252" s="3"/>
      <c r="N252" s="3"/>
      <c r="O252" s="3"/>
      <c r="P252" s="3"/>
      <c r="Q252" s="17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</row>
    <row r="253" spans="1:46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17"/>
      <c r="L253" s="3"/>
      <c r="M253" s="3"/>
      <c r="N253" s="3"/>
      <c r="O253" s="3"/>
      <c r="P253" s="3"/>
      <c r="Q253" s="17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</row>
    <row r="254" spans="1:46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17"/>
      <c r="L254" s="3"/>
      <c r="M254" s="3"/>
      <c r="N254" s="3"/>
      <c r="O254" s="3"/>
      <c r="P254" s="3"/>
      <c r="Q254" s="17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</row>
    <row r="255" spans="1:46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17"/>
      <c r="L255" s="3"/>
      <c r="M255" s="3"/>
      <c r="N255" s="3"/>
      <c r="O255" s="3"/>
      <c r="P255" s="3"/>
      <c r="Q255" s="17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</row>
    <row r="256" spans="1:46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17"/>
      <c r="L256" s="3"/>
      <c r="M256" s="3"/>
      <c r="N256" s="3"/>
      <c r="O256" s="3"/>
      <c r="P256" s="3"/>
      <c r="Q256" s="17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</row>
    <row r="257" spans="1:46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17"/>
      <c r="L257" s="3"/>
      <c r="M257" s="3"/>
      <c r="N257" s="3"/>
      <c r="O257" s="3"/>
      <c r="P257" s="3"/>
      <c r="Q257" s="17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</row>
    <row r="258" spans="1:46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17"/>
      <c r="L258" s="3"/>
      <c r="M258" s="3"/>
      <c r="N258" s="3"/>
      <c r="O258" s="3"/>
      <c r="P258" s="3"/>
      <c r="Q258" s="17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</row>
    <row r="259" spans="1:46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17"/>
      <c r="L259" s="3"/>
      <c r="M259" s="3"/>
      <c r="N259" s="3"/>
      <c r="O259" s="3"/>
      <c r="P259" s="3"/>
      <c r="Q259" s="17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</row>
    <row r="260" spans="1:46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17"/>
      <c r="L260" s="3"/>
      <c r="M260" s="3"/>
      <c r="N260" s="3"/>
      <c r="O260" s="3"/>
      <c r="P260" s="3"/>
      <c r="Q260" s="17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</row>
    <row r="261" spans="1:46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17"/>
      <c r="L261" s="3"/>
      <c r="M261" s="3"/>
      <c r="N261" s="3"/>
      <c r="O261" s="3"/>
      <c r="P261" s="3"/>
      <c r="Q261" s="17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</row>
    <row r="262" spans="1:46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17"/>
      <c r="L262" s="3"/>
      <c r="M262" s="3"/>
      <c r="N262" s="3"/>
      <c r="O262" s="3"/>
      <c r="P262" s="3"/>
      <c r="Q262" s="17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</row>
    <row r="263" spans="1:46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17"/>
      <c r="L263" s="3"/>
      <c r="M263" s="3"/>
      <c r="N263" s="3"/>
      <c r="O263" s="3"/>
      <c r="P263" s="3"/>
      <c r="Q263" s="17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</row>
    <row r="264" spans="1:46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17"/>
      <c r="L264" s="3"/>
      <c r="M264" s="3"/>
      <c r="N264" s="3"/>
      <c r="O264" s="3"/>
      <c r="P264" s="3"/>
      <c r="Q264" s="17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</row>
    <row r="265" spans="1:46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17"/>
      <c r="L265" s="3"/>
      <c r="M265" s="3"/>
      <c r="N265" s="3"/>
      <c r="O265" s="3"/>
      <c r="P265" s="3"/>
      <c r="Q265" s="17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</row>
    <row r="266" spans="1:46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17"/>
      <c r="L266" s="3"/>
      <c r="M266" s="3"/>
      <c r="N266" s="3"/>
      <c r="O266" s="3"/>
      <c r="P266" s="3"/>
      <c r="Q266" s="17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</row>
    <row r="267" spans="1:46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17"/>
      <c r="L267" s="3"/>
      <c r="M267" s="3"/>
      <c r="N267" s="3"/>
      <c r="O267" s="3"/>
      <c r="P267" s="3"/>
      <c r="Q267" s="17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</row>
    <row r="268" spans="1:46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17"/>
      <c r="L268" s="3"/>
      <c r="M268" s="3"/>
      <c r="N268" s="3"/>
      <c r="O268" s="3"/>
      <c r="P268" s="3"/>
      <c r="Q268" s="17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</row>
    <row r="269" spans="1:46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17"/>
      <c r="L269" s="3"/>
      <c r="M269" s="3"/>
      <c r="N269" s="3"/>
      <c r="O269" s="3"/>
      <c r="P269" s="3"/>
      <c r="Q269" s="17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</row>
    <row r="270" spans="1:46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17"/>
      <c r="L270" s="3"/>
      <c r="M270" s="3"/>
      <c r="N270" s="3"/>
      <c r="O270" s="3"/>
      <c r="P270" s="3"/>
      <c r="Q270" s="17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</row>
    <row r="271" spans="1:46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17"/>
      <c r="L271" s="3"/>
      <c r="M271" s="3"/>
      <c r="N271" s="3"/>
      <c r="O271" s="3"/>
      <c r="P271" s="3"/>
      <c r="Q271" s="17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</row>
    <row r="272" spans="1:46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17"/>
      <c r="L272" s="3"/>
      <c r="M272" s="3"/>
      <c r="N272" s="3"/>
      <c r="O272" s="3"/>
      <c r="P272" s="3"/>
      <c r="Q272" s="17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</row>
  </sheetData>
  <conditionalFormatting sqref="L10">
    <cfRule type="containsBlanks" dxfId="85" priority="74">
      <formula>LEN(TRIM(L10))=0</formula>
    </cfRule>
  </conditionalFormatting>
  <conditionalFormatting sqref="R7:AR8">
    <cfRule type="containsBlanks" dxfId="84" priority="73">
      <formula>LEN(TRIM(R7))=0</formula>
    </cfRule>
  </conditionalFormatting>
  <conditionalFormatting sqref="R24:AR24">
    <cfRule type="containsBlanks" dxfId="83" priority="72">
      <formula>LEN(TRIM(R24))=0</formula>
    </cfRule>
  </conditionalFormatting>
  <conditionalFormatting sqref="R38:AR38">
    <cfRule type="containsBlanks" dxfId="82" priority="67">
      <formula>LEN(TRIM(R38))=0</formula>
    </cfRule>
  </conditionalFormatting>
  <conditionalFormatting sqref="R26:AR26">
    <cfRule type="containsBlanks" dxfId="81" priority="71">
      <formula>LEN(TRIM(R26))=0</formula>
    </cfRule>
  </conditionalFormatting>
  <conditionalFormatting sqref="R65:AR65">
    <cfRule type="containsBlanks" dxfId="80" priority="52">
      <formula>LEN(TRIM(R65))=0</formula>
    </cfRule>
  </conditionalFormatting>
  <conditionalFormatting sqref="R30:AR30">
    <cfRule type="containsBlanks" dxfId="79" priority="69">
      <formula>LEN(TRIM(R30))=0</formula>
    </cfRule>
  </conditionalFormatting>
  <conditionalFormatting sqref="R37:AR37">
    <cfRule type="containsBlanks" dxfId="78" priority="68">
      <formula>LEN(TRIM(R37))=0</formula>
    </cfRule>
  </conditionalFormatting>
  <conditionalFormatting sqref="R43:AR43">
    <cfRule type="containsBlanks" dxfId="77" priority="65">
      <formula>LEN(TRIM(R43))=0</formula>
    </cfRule>
  </conditionalFormatting>
  <conditionalFormatting sqref="R42:AR42">
    <cfRule type="containsBlanks" dxfId="76" priority="66">
      <formula>LEN(TRIM(R42))=0</formula>
    </cfRule>
  </conditionalFormatting>
  <conditionalFormatting sqref="R44:AR44">
    <cfRule type="containsBlanks" dxfId="75" priority="64">
      <formula>LEN(TRIM(R44))=0</formula>
    </cfRule>
  </conditionalFormatting>
  <conditionalFormatting sqref="R56:AR56">
    <cfRule type="containsBlanks" dxfId="74" priority="62">
      <formula>LEN(TRIM(R56))=0</formula>
    </cfRule>
  </conditionalFormatting>
  <conditionalFormatting sqref="R55:AR55">
    <cfRule type="containsBlanks" dxfId="73" priority="63">
      <formula>LEN(TRIM(R55))=0</formula>
    </cfRule>
  </conditionalFormatting>
  <conditionalFormatting sqref="R57:AR57">
    <cfRule type="containsBlanks" dxfId="72" priority="61">
      <formula>LEN(TRIM(R57))=0</formula>
    </cfRule>
  </conditionalFormatting>
  <conditionalFormatting sqref="R60">
    <cfRule type="containsBlanks" dxfId="71" priority="59">
      <formula>LEN(TRIM(R60))=0</formula>
    </cfRule>
  </conditionalFormatting>
  <conditionalFormatting sqref="R59">
    <cfRule type="containsBlanks" dxfId="70" priority="60">
      <formula>LEN(TRIM(R59))=0</formula>
    </cfRule>
  </conditionalFormatting>
  <conditionalFormatting sqref="R61">
    <cfRule type="containsBlanks" dxfId="69" priority="58">
      <formula>LEN(TRIM(R61))=0</formula>
    </cfRule>
  </conditionalFormatting>
  <conditionalFormatting sqref="R64:AR64">
    <cfRule type="containsBlanks" dxfId="68" priority="53">
      <formula>LEN(TRIM(R64))=0</formula>
    </cfRule>
  </conditionalFormatting>
  <conditionalFormatting sqref="R63:AR63">
    <cfRule type="containsBlanks" dxfId="67" priority="54">
      <formula>LEN(TRIM(R63))=0</formula>
    </cfRule>
  </conditionalFormatting>
  <conditionalFormatting sqref="R69:AR69">
    <cfRule type="containsBlanks" dxfId="66" priority="40">
      <formula>LEN(TRIM(R69))=0</formula>
    </cfRule>
  </conditionalFormatting>
  <conditionalFormatting sqref="R72:AR72">
    <cfRule type="containsBlanks" dxfId="65" priority="47">
      <formula>LEN(TRIM(R72))=0</formula>
    </cfRule>
  </conditionalFormatting>
  <conditionalFormatting sqref="R71:AR71">
    <cfRule type="containsBlanks" dxfId="64" priority="48">
      <formula>LEN(TRIM(R71))=0</formula>
    </cfRule>
  </conditionalFormatting>
  <conditionalFormatting sqref="R73:AR73">
    <cfRule type="containsBlanks" dxfId="63" priority="46">
      <formula>LEN(TRIM(R73))=0</formula>
    </cfRule>
  </conditionalFormatting>
  <conditionalFormatting sqref="R68:AR68">
    <cfRule type="containsBlanks" dxfId="62" priority="41">
      <formula>LEN(TRIM(R68))=0</formula>
    </cfRule>
  </conditionalFormatting>
  <conditionalFormatting sqref="R67:AR67">
    <cfRule type="containsBlanks" dxfId="61" priority="42">
      <formula>LEN(TRIM(R67))=0</formula>
    </cfRule>
  </conditionalFormatting>
  <conditionalFormatting sqref="R87:AR87">
    <cfRule type="containsBlanks" dxfId="60" priority="34">
      <formula>LEN(TRIM(R87))=0</formula>
    </cfRule>
  </conditionalFormatting>
  <conditionalFormatting sqref="R86:AR86">
    <cfRule type="containsBlanks" dxfId="59" priority="35">
      <formula>LEN(TRIM(R86))=0</formula>
    </cfRule>
  </conditionalFormatting>
  <conditionalFormatting sqref="R85:AR85">
    <cfRule type="containsBlanks" dxfId="58" priority="36">
      <formula>LEN(TRIM(R85))=0</formula>
    </cfRule>
  </conditionalFormatting>
  <conditionalFormatting sqref="R89">
    <cfRule type="containsBlanks" dxfId="57" priority="33">
      <formula>LEN(TRIM(R89))=0</formula>
    </cfRule>
  </conditionalFormatting>
  <conditionalFormatting sqref="R93:AR93">
    <cfRule type="containsBlanks" dxfId="56" priority="30">
      <formula>LEN(TRIM(R93))=0</formula>
    </cfRule>
  </conditionalFormatting>
  <conditionalFormatting sqref="R92:AR92">
    <cfRule type="containsBlanks" dxfId="55" priority="31">
      <formula>LEN(TRIM(R92))=0</formula>
    </cfRule>
  </conditionalFormatting>
  <conditionalFormatting sqref="R91:AR91">
    <cfRule type="containsBlanks" dxfId="54" priority="32">
      <formula>LEN(TRIM(R91))=0</formula>
    </cfRule>
  </conditionalFormatting>
  <conditionalFormatting sqref="R96:AR96">
    <cfRule type="containsBlanks" dxfId="53" priority="29">
      <formula>LEN(TRIM(R96))=0</formula>
    </cfRule>
  </conditionalFormatting>
  <conditionalFormatting sqref="R98:AR98">
    <cfRule type="containsBlanks" dxfId="52" priority="28">
      <formula>LEN(TRIM(R98))=0</formula>
    </cfRule>
  </conditionalFormatting>
  <conditionalFormatting sqref="R100:AR100">
    <cfRule type="containsBlanks" dxfId="51" priority="27">
      <formula>LEN(TRIM(R100))=0</formula>
    </cfRule>
  </conditionalFormatting>
  <conditionalFormatting sqref="R101:AR101">
    <cfRule type="containsBlanks" dxfId="50" priority="26">
      <formula>LEN(TRIM(R101))=0</formula>
    </cfRule>
  </conditionalFormatting>
  <conditionalFormatting sqref="R103:AR103">
    <cfRule type="containsBlanks" dxfId="49" priority="25">
      <formula>LEN(TRIM(R103))=0</formula>
    </cfRule>
  </conditionalFormatting>
  <conditionalFormatting sqref="R104:AR104">
    <cfRule type="containsBlanks" dxfId="48" priority="24">
      <formula>LEN(TRIM(R104))=0</formula>
    </cfRule>
  </conditionalFormatting>
  <conditionalFormatting sqref="R106:AR106">
    <cfRule type="containsBlanks" dxfId="47" priority="23">
      <formula>LEN(TRIM(R106))=0</formula>
    </cfRule>
  </conditionalFormatting>
  <conditionalFormatting sqref="R109:AR109">
    <cfRule type="containsBlanks" dxfId="46" priority="21">
      <formula>LEN(TRIM(R109))=0</formula>
    </cfRule>
  </conditionalFormatting>
  <conditionalFormatting sqref="R111:AR111">
    <cfRule type="containsBlanks" dxfId="45" priority="20">
      <formula>LEN(TRIM(R111))=0</formula>
    </cfRule>
  </conditionalFormatting>
  <conditionalFormatting sqref="R108:AR108">
    <cfRule type="containsBlanks" dxfId="44" priority="22">
      <formula>LEN(TRIM(R108))=0</formula>
    </cfRule>
  </conditionalFormatting>
  <conditionalFormatting sqref="R114:AR114">
    <cfRule type="containsBlanks" dxfId="43" priority="18">
      <formula>LEN(TRIM(R114))=0</formula>
    </cfRule>
  </conditionalFormatting>
  <conditionalFormatting sqref="R113:AR113">
    <cfRule type="containsBlanks" dxfId="42" priority="19">
      <formula>LEN(TRIM(R113))=0</formula>
    </cfRule>
  </conditionalFormatting>
  <conditionalFormatting sqref="R116:AR116">
    <cfRule type="containsBlanks" dxfId="41" priority="16">
      <formula>LEN(TRIM(R116))=0</formula>
    </cfRule>
  </conditionalFormatting>
  <conditionalFormatting sqref="R119:AR124">
    <cfRule type="containsBlanks" dxfId="40" priority="15">
      <formula>LEN(TRIM(R119))=0</formula>
    </cfRule>
  </conditionalFormatting>
  <conditionalFormatting sqref="R14:AR14">
    <cfRule type="containsBlanks" dxfId="39" priority="12">
      <formula>LEN(TRIM(R14))=0</formula>
    </cfRule>
  </conditionalFormatting>
  <conditionalFormatting sqref="L12">
    <cfRule type="containsBlanks" dxfId="38" priority="13">
      <formula>LEN(TRIM(L12))=0</formula>
    </cfRule>
  </conditionalFormatting>
  <conditionalFormatting sqref="R18:AR18">
    <cfRule type="containsBlanks" dxfId="37" priority="10">
      <formula>LEN(TRIM(R18))=0</formula>
    </cfRule>
  </conditionalFormatting>
  <conditionalFormatting sqref="R80:AR82">
    <cfRule type="containsBlanks" dxfId="36" priority="8">
      <formula>LEN(TRIM(R80))=0</formula>
    </cfRule>
  </conditionalFormatting>
  <conditionalFormatting sqref="L126">
    <cfRule type="containsBlanks" dxfId="35" priority="4">
      <formula>LEN(TRIM(L126))=0</formula>
    </cfRule>
  </conditionalFormatting>
  <conditionalFormatting sqref="R20:AR20">
    <cfRule type="containsBlanks" dxfId="34" priority="2">
      <formula>LEN(TRIM(R20))=0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структура!$E$10:$E$30</xm:f>
          </x14:formula1>
          <xm:sqref>L10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T228"/>
  <sheetViews>
    <sheetView zoomScale="90" zoomScaleNormal="90" workbookViewId="0">
      <pane xSplit="14" ySplit="8" topLeftCell="O9" activePane="bottomRight" state="frozen"/>
      <selection activeCell="C9" sqref="C9"/>
      <selection pane="topRight" activeCell="C9" sqref="C9"/>
      <selection pane="bottomLeft" activeCell="C9" sqref="C9"/>
      <selection pane="bottomRight"/>
    </sheetView>
  </sheetViews>
  <sheetFormatPr defaultColWidth="9.109375" defaultRowHeight="12" x14ac:dyDescent="0.25"/>
  <cols>
    <col min="1" max="3" width="1.6640625" style="2" customWidth="1"/>
    <col min="4" max="4" width="2.6640625" style="95" customWidth="1"/>
    <col min="5" max="5" width="18.33203125" style="2" customWidth="1"/>
    <col min="6" max="6" width="2.6640625" style="2" customWidth="1"/>
    <col min="7" max="7" width="14.88671875" style="2" bestFit="1" customWidth="1"/>
    <col min="8" max="8" width="2.6640625" style="2" customWidth="1"/>
    <col min="9" max="9" width="12.109375" style="2" bestFit="1" customWidth="1"/>
    <col min="10" max="10" width="4.77734375" style="2" customWidth="1"/>
    <col min="11" max="11" width="1.6640625" style="33" customWidth="1"/>
    <col min="12" max="12" width="1.6640625" style="2" customWidth="1"/>
    <col min="13" max="13" width="2.6640625" style="69" customWidth="1"/>
    <col min="14" max="16" width="1.6640625" style="2" customWidth="1"/>
    <col min="17" max="17" width="2.6640625" style="33" customWidth="1"/>
    <col min="18" max="44" width="9.109375" style="2"/>
    <col min="45" max="46" width="2.6640625" style="2" customWidth="1"/>
    <col min="47" max="16384" width="9.109375" style="2"/>
  </cols>
  <sheetData>
    <row r="1" spans="1:46" x14ac:dyDescent="0.25">
      <c r="A1" s="3"/>
      <c r="B1" s="3"/>
      <c r="C1" s="3"/>
      <c r="D1" s="93"/>
      <c r="E1" s="3"/>
      <c r="F1" s="3"/>
      <c r="G1" s="3"/>
      <c r="H1" s="3"/>
      <c r="I1" s="3"/>
      <c r="J1" s="3"/>
      <c r="K1" s="28"/>
      <c r="L1" s="3"/>
      <c r="M1" s="67"/>
      <c r="N1" s="3"/>
      <c r="O1" s="3"/>
      <c r="P1" s="3"/>
      <c r="Q1" s="28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</row>
    <row r="2" spans="1:46" x14ac:dyDescent="0.25">
      <c r="A2" s="3"/>
      <c r="B2" s="3"/>
      <c r="C2" s="3"/>
      <c r="D2" s="93"/>
      <c r="E2" s="3"/>
      <c r="F2" s="3"/>
      <c r="G2" s="3"/>
      <c r="H2" s="3"/>
      <c r="I2" s="143" t="str">
        <f>структура!$M$11</f>
        <v>контроль</v>
      </c>
      <c r="J2" s="142"/>
      <c r="K2" s="66"/>
      <c r="L2" s="142"/>
      <c r="M2" s="70">
        <f>SUM(M9:M10000)</f>
        <v>0</v>
      </c>
      <c r="N2" s="3"/>
      <c r="O2" s="3"/>
      <c r="P2" s="3"/>
      <c r="Q2" s="28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</row>
    <row r="3" spans="1:46" x14ac:dyDescent="0.25">
      <c r="A3" s="3"/>
      <c r="B3" s="3"/>
      <c r="C3" s="7" t="str">
        <f>условия!$C$3</f>
        <v>Финмодель МФО</v>
      </c>
      <c r="D3" s="93"/>
      <c r="E3" s="3"/>
      <c r="F3" s="3"/>
      <c r="G3" s="3"/>
      <c r="H3" s="3"/>
      <c r="I3" s="3"/>
      <c r="J3" s="3"/>
      <c r="K3" s="28"/>
      <c r="L3" s="3"/>
      <c r="M3" s="67"/>
      <c r="N3" s="3"/>
      <c r="O3" s="3"/>
      <c r="P3" s="3"/>
      <c r="Q3" s="28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</row>
    <row r="4" spans="1:46" x14ac:dyDescent="0.25">
      <c r="A4" s="3"/>
      <c r="B4" s="3"/>
      <c r="C4" s="7" t="s">
        <v>183</v>
      </c>
      <c r="D4" s="93"/>
      <c r="E4" s="3"/>
      <c r="F4" s="3"/>
      <c r="G4" s="3"/>
      <c r="H4" s="3"/>
      <c r="I4" s="3"/>
      <c r="J4" s="3"/>
      <c r="K4" s="28"/>
      <c r="L4" s="3"/>
      <c r="M4" s="67"/>
      <c r="N4" s="3"/>
      <c r="O4" s="3"/>
      <c r="P4" s="3"/>
      <c r="Q4" s="28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</row>
    <row r="5" spans="1:46" x14ac:dyDescent="0.25">
      <c r="A5" s="3"/>
      <c r="B5" s="3"/>
      <c r="C5" s="141" t="s">
        <v>171</v>
      </c>
      <c r="D5" s="93"/>
      <c r="E5" s="3"/>
      <c r="F5" s="3"/>
      <c r="G5" s="3"/>
      <c r="H5" s="3"/>
      <c r="I5" s="3"/>
      <c r="J5" s="3"/>
      <c r="K5" s="28"/>
      <c r="L5" s="3"/>
      <c r="M5" s="67"/>
      <c r="N5" s="3"/>
      <c r="O5" s="3"/>
      <c r="P5" s="3"/>
      <c r="Q5" s="28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x14ac:dyDescent="0.25">
      <c r="A6" s="3"/>
      <c r="B6" s="3"/>
      <c r="C6" s="25" t="s">
        <v>172</v>
      </c>
      <c r="D6" s="93"/>
      <c r="E6" s="3"/>
      <c r="F6" s="3"/>
      <c r="G6" s="3"/>
      <c r="H6" s="3"/>
      <c r="I6" s="3"/>
      <c r="J6" s="3"/>
      <c r="K6" s="28"/>
      <c r="L6" s="3"/>
      <c r="M6" s="67"/>
      <c r="N6" s="3"/>
      <c r="O6" s="3"/>
      <c r="P6" s="3"/>
      <c r="Q6" s="28"/>
      <c r="R6" s="14">
        <f>IF(R7="","",R7)</f>
        <v>44378</v>
      </c>
      <c r="S6" s="14">
        <f>IF(S7="","",S7)</f>
        <v>44409</v>
      </c>
      <c r="T6" s="14">
        <f t="shared" ref="T6:AR6" si="0">IF(T7="","",T7)</f>
        <v>44440</v>
      </c>
      <c r="U6" s="14">
        <f t="shared" si="0"/>
        <v>44470</v>
      </c>
      <c r="V6" s="14">
        <f t="shared" si="0"/>
        <v>44501</v>
      </c>
      <c r="W6" s="14">
        <f t="shared" si="0"/>
        <v>44531</v>
      </c>
      <c r="X6" s="14">
        <f t="shared" si="0"/>
        <v>44562</v>
      </c>
      <c r="Y6" s="14">
        <f t="shared" si="0"/>
        <v>44593</v>
      </c>
      <c r="Z6" s="14">
        <f t="shared" si="0"/>
        <v>44621</v>
      </c>
      <c r="AA6" s="14">
        <f t="shared" si="0"/>
        <v>44652</v>
      </c>
      <c r="AB6" s="14">
        <f t="shared" si="0"/>
        <v>44682</v>
      </c>
      <c r="AC6" s="14">
        <f t="shared" si="0"/>
        <v>44713</v>
      </c>
      <c r="AD6" s="14">
        <f t="shared" si="0"/>
        <v>44743</v>
      </c>
      <c r="AE6" s="14">
        <f t="shared" si="0"/>
        <v>44774</v>
      </c>
      <c r="AF6" s="14">
        <f t="shared" si="0"/>
        <v>44805</v>
      </c>
      <c r="AG6" s="14">
        <f t="shared" si="0"/>
        <v>44835</v>
      </c>
      <c r="AH6" s="14">
        <f t="shared" si="0"/>
        <v>44866</v>
      </c>
      <c r="AI6" s="14">
        <f t="shared" si="0"/>
        <v>44896</v>
      </c>
      <c r="AJ6" s="14">
        <f t="shared" si="0"/>
        <v>44927</v>
      </c>
      <c r="AK6" s="14">
        <f t="shared" si="0"/>
        <v>44958</v>
      </c>
      <c r="AL6" s="14">
        <f t="shared" si="0"/>
        <v>44986</v>
      </c>
      <c r="AM6" s="14">
        <f t="shared" si="0"/>
        <v>45017</v>
      </c>
      <c r="AN6" s="14">
        <f t="shared" si="0"/>
        <v>45047</v>
      </c>
      <c r="AO6" s="14">
        <f t="shared" si="0"/>
        <v>45078</v>
      </c>
      <c r="AP6" s="14">
        <f t="shared" si="0"/>
        <v>45108</v>
      </c>
      <c r="AQ6" s="14">
        <f t="shared" si="0"/>
        <v>45139</v>
      </c>
      <c r="AR6" s="14">
        <f t="shared" si="0"/>
        <v>45170</v>
      </c>
      <c r="AS6" s="3"/>
      <c r="AT6" s="3"/>
    </row>
    <row r="7" spans="1:46" s="32" customFormat="1" x14ac:dyDescent="0.25">
      <c r="A7" s="29"/>
      <c r="B7" s="29"/>
      <c r="C7" s="29"/>
      <c r="D7" s="94"/>
      <c r="E7" s="29"/>
      <c r="F7" s="29"/>
      <c r="G7" s="29"/>
      <c r="H7" s="29"/>
      <c r="I7" s="29"/>
      <c r="J7" s="29"/>
      <c r="K7" s="28"/>
      <c r="L7" s="29"/>
      <c r="M7" s="68"/>
      <c r="N7" s="29"/>
      <c r="O7" s="29"/>
      <c r="P7" s="29"/>
      <c r="Q7" s="28"/>
      <c r="R7" s="30">
        <f>IF(условия!$L$10="","",условия!$L$10)</f>
        <v>44378</v>
      </c>
      <c r="S7" s="31">
        <f>IF(R8="","",R8+1)</f>
        <v>44409</v>
      </c>
      <c r="T7" s="31">
        <f t="shared" ref="T7:AR7" si="1">IF(S8="","",S8+1)</f>
        <v>44440</v>
      </c>
      <c r="U7" s="31">
        <f t="shared" si="1"/>
        <v>44470</v>
      </c>
      <c r="V7" s="31">
        <f t="shared" si="1"/>
        <v>44501</v>
      </c>
      <c r="W7" s="31">
        <f t="shared" si="1"/>
        <v>44531</v>
      </c>
      <c r="X7" s="31">
        <f t="shared" si="1"/>
        <v>44562</v>
      </c>
      <c r="Y7" s="31">
        <f t="shared" si="1"/>
        <v>44593</v>
      </c>
      <c r="Z7" s="31">
        <f t="shared" si="1"/>
        <v>44621</v>
      </c>
      <c r="AA7" s="31">
        <f t="shared" si="1"/>
        <v>44652</v>
      </c>
      <c r="AB7" s="31">
        <f t="shared" si="1"/>
        <v>44682</v>
      </c>
      <c r="AC7" s="31">
        <f t="shared" si="1"/>
        <v>44713</v>
      </c>
      <c r="AD7" s="31">
        <f t="shared" si="1"/>
        <v>44743</v>
      </c>
      <c r="AE7" s="31">
        <f t="shared" si="1"/>
        <v>44774</v>
      </c>
      <c r="AF7" s="31">
        <f t="shared" si="1"/>
        <v>44805</v>
      </c>
      <c r="AG7" s="31">
        <f t="shared" si="1"/>
        <v>44835</v>
      </c>
      <c r="AH7" s="31">
        <f t="shared" si="1"/>
        <v>44866</v>
      </c>
      <c r="AI7" s="31">
        <f t="shared" si="1"/>
        <v>44896</v>
      </c>
      <c r="AJ7" s="31">
        <f t="shared" si="1"/>
        <v>44927</v>
      </c>
      <c r="AK7" s="31">
        <f t="shared" si="1"/>
        <v>44958</v>
      </c>
      <c r="AL7" s="31">
        <f t="shared" si="1"/>
        <v>44986</v>
      </c>
      <c r="AM7" s="31">
        <f t="shared" si="1"/>
        <v>45017</v>
      </c>
      <c r="AN7" s="31">
        <f t="shared" si="1"/>
        <v>45047</v>
      </c>
      <c r="AO7" s="31">
        <f t="shared" si="1"/>
        <v>45078</v>
      </c>
      <c r="AP7" s="31">
        <f t="shared" si="1"/>
        <v>45108</v>
      </c>
      <c r="AQ7" s="31">
        <f t="shared" si="1"/>
        <v>45139</v>
      </c>
      <c r="AR7" s="31">
        <f t="shared" si="1"/>
        <v>45170</v>
      </c>
      <c r="AS7" s="29"/>
      <c r="AT7" s="29"/>
    </row>
    <row r="8" spans="1:46" s="32" customFormat="1" x14ac:dyDescent="0.25">
      <c r="A8" s="29"/>
      <c r="B8" s="29"/>
      <c r="C8" s="29"/>
      <c r="D8" s="94"/>
      <c r="E8" s="29" t="str">
        <f>структура!$G$8</f>
        <v>показатель</v>
      </c>
      <c r="F8" s="29"/>
      <c r="G8" s="29" t="str">
        <f>структура!$J$8</f>
        <v>продукт</v>
      </c>
      <c r="H8" s="29"/>
      <c r="I8" s="29" t="str">
        <f>структура!$H$8</f>
        <v>ед.изм.</v>
      </c>
      <c r="J8" s="29"/>
      <c r="K8" s="28"/>
      <c r="L8" s="29"/>
      <c r="M8" s="68"/>
      <c r="N8" s="29"/>
      <c r="O8" s="29"/>
      <c r="P8" s="29"/>
      <c r="Q8" s="28"/>
      <c r="R8" s="31">
        <f>IF(R$7="","",EOMONTH(R$7,0))</f>
        <v>44408</v>
      </c>
      <c r="S8" s="31">
        <f>IF(S$7="","",EOMONTH(S$7,0))</f>
        <v>44439</v>
      </c>
      <c r="T8" s="31">
        <f t="shared" ref="T8:AR8" si="2">IF(T$7="","",EOMONTH(T$7,0))</f>
        <v>44469</v>
      </c>
      <c r="U8" s="31">
        <f t="shared" si="2"/>
        <v>44500</v>
      </c>
      <c r="V8" s="31">
        <f t="shared" si="2"/>
        <v>44530</v>
      </c>
      <c r="W8" s="31">
        <f t="shared" si="2"/>
        <v>44561</v>
      </c>
      <c r="X8" s="31">
        <f t="shared" si="2"/>
        <v>44592</v>
      </c>
      <c r="Y8" s="31">
        <f t="shared" si="2"/>
        <v>44620</v>
      </c>
      <c r="Z8" s="31">
        <f t="shared" si="2"/>
        <v>44651</v>
      </c>
      <c r="AA8" s="31">
        <f t="shared" si="2"/>
        <v>44681</v>
      </c>
      <c r="AB8" s="31">
        <f t="shared" si="2"/>
        <v>44712</v>
      </c>
      <c r="AC8" s="31">
        <f t="shared" si="2"/>
        <v>44742</v>
      </c>
      <c r="AD8" s="31">
        <f t="shared" si="2"/>
        <v>44773</v>
      </c>
      <c r="AE8" s="31">
        <f t="shared" si="2"/>
        <v>44804</v>
      </c>
      <c r="AF8" s="31">
        <f t="shared" si="2"/>
        <v>44834</v>
      </c>
      <c r="AG8" s="31">
        <f t="shared" si="2"/>
        <v>44865</v>
      </c>
      <c r="AH8" s="31">
        <f t="shared" si="2"/>
        <v>44895</v>
      </c>
      <c r="AI8" s="31">
        <f t="shared" si="2"/>
        <v>44926</v>
      </c>
      <c r="AJ8" s="31">
        <f t="shared" si="2"/>
        <v>44957</v>
      </c>
      <c r="AK8" s="31">
        <f t="shared" si="2"/>
        <v>44985</v>
      </c>
      <c r="AL8" s="31">
        <f t="shared" si="2"/>
        <v>45016</v>
      </c>
      <c r="AM8" s="31">
        <f t="shared" si="2"/>
        <v>45046</v>
      </c>
      <c r="AN8" s="31">
        <f t="shared" si="2"/>
        <v>45077</v>
      </c>
      <c r="AO8" s="31">
        <f t="shared" si="2"/>
        <v>45107</v>
      </c>
      <c r="AP8" s="31">
        <f t="shared" si="2"/>
        <v>45138</v>
      </c>
      <c r="AQ8" s="31">
        <f t="shared" si="2"/>
        <v>45169</v>
      </c>
      <c r="AR8" s="31">
        <f t="shared" si="2"/>
        <v>45199</v>
      </c>
      <c r="AS8" s="29"/>
      <c r="AT8" s="29"/>
    </row>
    <row r="9" spans="1:46" x14ac:dyDescent="0.25">
      <c r="A9" s="3"/>
      <c r="B9" s="3"/>
      <c r="C9" s="3"/>
      <c r="D9" s="93"/>
      <c r="E9" s="3"/>
      <c r="F9" s="3"/>
      <c r="G9" s="3"/>
      <c r="H9" s="3"/>
      <c r="I9" s="3"/>
      <c r="J9" s="3"/>
      <c r="K9" s="28"/>
      <c r="L9" s="3"/>
      <c r="M9" s="67"/>
      <c r="N9" s="3"/>
      <c r="O9" s="3"/>
      <c r="P9" s="3"/>
      <c r="Q9" s="28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</row>
    <row r="10" spans="1:46" s="61" customFormat="1" ht="13.8" x14ac:dyDescent="0.3">
      <c r="A10" s="60"/>
      <c r="B10" s="60"/>
      <c r="C10" s="60"/>
      <c r="D10" s="94">
        <v>0</v>
      </c>
      <c r="E10" s="71" t="str">
        <f>структура!$G$75</f>
        <v>выручка</v>
      </c>
      <c r="F10" s="71"/>
      <c r="G10" s="71"/>
      <c r="H10" s="71"/>
      <c r="I10" s="71" t="str">
        <f>IF($E10="","",INDEX(структура!$H$10:$H$153,SUMIFS(структура!$C$10:$C$153,структура!$G$10:$G$153,$E10)))</f>
        <v>тыс.руб.</v>
      </c>
      <c r="J10" s="71"/>
      <c r="K10" s="72"/>
      <c r="L10" s="71"/>
      <c r="M10" s="73"/>
      <c r="N10" s="71"/>
      <c r="O10" s="71"/>
      <c r="P10" s="71"/>
      <c r="Q10" s="72"/>
      <c r="R10" s="74">
        <f>SUMIFS(R11:R24,$D11:$D24,1)</f>
        <v>2235.607835616438</v>
      </c>
      <c r="S10" s="74">
        <f t="shared" ref="S10:AR10" si="3">SUMIFS(S11:S24,$D11:$D24,1)</f>
        <v>5523.8610547945209</v>
      </c>
      <c r="T10" s="74">
        <f t="shared" si="3"/>
        <v>11669.255561643837</v>
      </c>
      <c r="U10" s="74">
        <f t="shared" si="3"/>
        <v>18772.827130136986</v>
      </c>
      <c r="V10" s="74">
        <f t="shared" si="3"/>
        <v>19853.223351598172</v>
      </c>
      <c r="W10" s="74">
        <f t="shared" si="3"/>
        <v>21777.956698630136</v>
      </c>
      <c r="X10" s="74">
        <f t="shared" si="3"/>
        <v>24364.656324200907</v>
      </c>
      <c r="Y10" s="74">
        <f t="shared" si="3"/>
        <v>25220.177317351594</v>
      </c>
      <c r="Z10" s="74">
        <f t="shared" si="3"/>
        <v>39123.759018264827</v>
      </c>
      <c r="AA10" s="74">
        <f t="shared" si="3"/>
        <v>50003.627328767128</v>
      </c>
      <c r="AB10" s="74">
        <f t="shared" si="3"/>
        <v>56253.725228310519</v>
      </c>
      <c r="AC10" s="74">
        <f t="shared" si="3"/>
        <v>53398.577671232903</v>
      </c>
      <c r="AD10" s="74">
        <f t="shared" si="3"/>
        <v>54106.863721461224</v>
      </c>
      <c r="AE10" s="74">
        <f t="shared" si="3"/>
        <v>55797.790283105096</v>
      </c>
      <c r="AF10" s="74">
        <f t="shared" si="3"/>
        <v>65718.192671232944</v>
      </c>
      <c r="AG10" s="74">
        <f t="shared" si="3"/>
        <v>86685.335502283138</v>
      </c>
      <c r="AH10" s="74">
        <f t="shared" si="3"/>
        <v>88217.553438356175</v>
      </c>
      <c r="AI10" s="74">
        <f t="shared" si="3"/>
        <v>85300.840876712333</v>
      </c>
      <c r="AJ10" s="74">
        <f t="shared" si="3"/>
        <v>81681.294534246568</v>
      </c>
      <c r="AK10" s="74">
        <f t="shared" si="3"/>
        <v>74426.092506849309</v>
      </c>
      <c r="AL10" s="74">
        <f t="shared" si="3"/>
        <v>78275.019863013702</v>
      </c>
      <c r="AM10" s="74">
        <f t="shared" si="3"/>
        <v>69923.665726027393</v>
      </c>
      <c r="AN10" s="74">
        <f t="shared" si="3"/>
        <v>75997.489424657528</v>
      </c>
      <c r="AO10" s="74">
        <f t="shared" si="3"/>
        <v>81354.150616438346</v>
      </c>
      <c r="AP10" s="74">
        <f t="shared" si="3"/>
        <v>91149.423054794519</v>
      </c>
      <c r="AQ10" s="74">
        <f t="shared" si="3"/>
        <v>96392.407027397261</v>
      </c>
      <c r="AR10" s="74">
        <f t="shared" si="3"/>
        <v>110798.62512328768</v>
      </c>
      <c r="AS10" s="60"/>
      <c r="AT10" s="60"/>
    </row>
    <row r="11" spans="1:46" ht="6" customHeight="1" x14ac:dyDescent="0.25">
      <c r="A11" s="3"/>
      <c r="B11" s="3"/>
      <c r="C11" s="3"/>
      <c r="D11" s="93"/>
      <c r="E11" s="75"/>
      <c r="F11" s="75"/>
      <c r="G11" s="75"/>
      <c r="H11" s="75"/>
      <c r="I11" s="75"/>
      <c r="J11" s="75"/>
      <c r="K11" s="76"/>
      <c r="L11" s="75"/>
      <c r="M11" s="77"/>
      <c r="N11" s="75"/>
      <c r="O11" s="75"/>
      <c r="P11" s="75"/>
      <c r="Q11" s="76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3"/>
      <c r="AT11" s="3"/>
    </row>
    <row r="12" spans="1:46" s="9" customFormat="1" x14ac:dyDescent="0.25">
      <c r="A12" s="7"/>
      <c r="B12" s="7"/>
      <c r="C12" s="7"/>
      <c r="D12" s="94">
        <v>1</v>
      </c>
      <c r="E12" s="7" t="str">
        <f>структура!$G$76</f>
        <v>проценты начисленные</v>
      </c>
      <c r="F12" s="7"/>
      <c r="G12" s="7"/>
      <c r="H12" s="7"/>
      <c r="I12" s="7" t="str">
        <f>IF($E12="","",INDEX(структура!$H$10:$H$153,SUMIFS(структура!$C$10:$C$153,структура!$G$10:$G$153,$E12)))</f>
        <v>тыс.руб.</v>
      </c>
      <c r="J12" s="7"/>
      <c r="K12" s="17"/>
      <c r="L12" s="7"/>
      <c r="M12" s="68">
        <f>SUM($Q12:$AS12)-SUM($Q13:$AS17)</f>
        <v>0</v>
      </c>
      <c r="N12" s="7"/>
      <c r="O12" s="7"/>
      <c r="P12" s="7"/>
      <c r="Q12" s="17"/>
      <c r="R12" s="22">
        <f>IF(R$7="",0,(SUMIFS(ежедн!62:62,ежедн!$8:$8,"&gt;="&amp;R$7,ежедн!$8:$8,"&lt;="&amp;R$8)+SUMIFS(ежедн!107:107,ежедн!$8:$8,"&gt;="&amp;R$7,ежедн!$8:$8,"&lt;="&amp;R$8)+SUMIFS(ежедн!133:133,ежедн!$8:$8,"&gt;="&amp;R$7,ежедн!$8:$8,"&lt;="&amp;R$8)+SUMIFS(ежедн!200:200,ежедн!$8:$8,"&gt;="&amp;R$7,ежедн!$8:$8,"&lt;="&amp;R$8)+SUMIFS(ежедн!226:226,ежедн!$8:$8,"&gt;="&amp;R$7,ежедн!$8:$8,"&lt;="&amp;R$8))/1000)</f>
        <v>2219.8519999999999</v>
      </c>
      <c r="S12" s="22">
        <f>IF(S$7="",0,(SUMIFS(ежедн!62:62,ежедн!$8:$8,"&gt;="&amp;S$7,ежедн!$8:$8,"&lt;="&amp;S$8)+SUMIFS(ежедн!107:107,ежедн!$8:$8,"&gt;="&amp;S$7,ежедн!$8:$8,"&lt;="&amp;S$8)+SUMIFS(ежедн!133:133,ежедн!$8:$8,"&gt;="&amp;S$7,ежедн!$8:$8,"&lt;="&amp;S$8)+SUMIFS(ежедн!200:200,ежедн!$8:$8,"&gt;="&amp;S$7,ежедн!$8:$8,"&lt;="&amp;S$8)+SUMIFS(ежедн!226:226,ежедн!$8:$8,"&gt;="&amp;S$7,ежедн!$8:$8,"&lt;="&amp;S$8))/1000)</f>
        <v>5439.2809999999999</v>
      </c>
      <c r="T12" s="22">
        <f>IF(T$7="",0,(SUMIFS(ежедн!62:62,ежедн!$8:$8,"&gt;="&amp;T$7,ежедн!$8:$8,"&lt;="&amp;T$8)+SUMIFS(ежедн!107:107,ежедн!$8:$8,"&gt;="&amp;T$7,ежедн!$8:$8,"&lt;="&amp;T$8)+SUMIFS(ежедн!133:133,ежедн!$8:$8,"&gt;="&amp;T$7,ежедн!$8:$8,"&lt;="&amp;T$8)+SUMIFS(ежедн!200:200,ежедн!$8:$8,"&gt;="&amp;T$7,ежедн!$8:$8,"&lt;="&amp;T$8)+SUMIFS(ежедн!226:226,ежедн!$8:$8,"&gt;="&amp;T$7,ежедн!$8:$8,"&lt;="&amp;T$8))/1000)</f>
        <v>11522.136</v>
      </c>
      <c r="U12" s="22">
        <f>IF(U$7="",0,(SUMIFS(ежедн!62:62,ежедн!$8:$8,"&gt;="&amp;U$7,ежедн!$8:$8,"&lt;="&amp;U$8)+SUMIFS(ежедн!107:107,ежедн!$8:$8,"&gt;="&amp;U$7,ежедн!$8:$8,"&lt;="&amp;U$8)+SUMIFS(ежедн!133:133,ежедн!$8:$8,"&gt;="&amp;U$7,ежедн!$8:$8,"&lt;="&amp;U$8)+SUMIFS(ежедн!200:200,ежедн!$8:$8,"&gt;="&amp;U$7,ежедн!$8:$8,"&lt;="&amp;U$8)+SUMIFS(ежедн!226:226,ежедн!$8:$8,"&gt;="&amp;U$7,ежедн!$8:$8,"&lt;="&amp;U$8))/1000)</f>
        <v>18501.196499999998</v>
      </c>
      <c r="V12" s="22">
        <f>IF(V$7="",0,(SUMIFS(ежедн!62:62,ежедн!$8:$8,"&gt;="&amp;V$7,ежедн!$8:$8,"&lt;="&amp;V$8)+SUMIFS(ежедн!107:107,ежедн!$8:$8,"&gt;="&amp;V$7,ежедн!$8:$8,"&lt;="&amp;V$8)+SUMIFS(ежедн!133:133,ежедн!$8:$8,"&gt;="&amp;V$7,ежедн!$8:$8,"&lt;="&amp;V$8)+SUMIFS(ежедн!200:200,ежедн!$8:$8,"&gt;="&amp;V$7,ежедн!$8:$8,"&lt;="&amp;V$8)+SUMIFS(ежедн!226:226,ежедн!$8:$8,"&gt;="&amp;V$7,ежедн!$8:$8,"&lt;="&amp;V$8))/1000)</f>
        <v>19515.534</v>
      </c>
      <c r="W12" s="22">
        <f>IF(W$7="",0,(SUMIFS(ежедн!62:62,ежедн!$8:$8,"&gt;="&amp;W$7,ежедн!$8:$8,"&lt;="&amp;W$8)+SUMIFS(ежедн!107:107,ежедн!$8:$8,"&gt;="&amp;W$7,ежедн!$8:$8,"&lt;="&amp;W$8)+SUMIFS(ежедн!133:133,ежедн!$8:$8,"&gt;="&amp;W$7,ежедн!$8:$8,"&lt;="&amp;W$8)+SUMIFS(ежедн!200:200,ежедн!$8:$8,"&gt;="&amp;W$7,ежедн!$8:$8,"&lt;="&amp;W$8)+SUMIFS(ежедн!226:226,ежедн!$8:$8,"&gt;="&amp;W$7,ежедн!$8:$8,"&lt;="&amp;W$8))/1000)</f>
        <v>21426.369666666666</v>
      </c>
      <c r="X12" s="22">
        <f>IF(X$7="",0,(SUMIFS(ежедн!62:62,ежедн!$8:$8,"&gt;="&amp;X$7,ежедн!$8:$8,"&lt;="&amp;X$8)+SUMIFS(ежедн!107:107,ежедн!$8:$8,"&gt;="&amp;X$7,ежедн!$8:$8,"&lt;="&amp;X$8)+SUMIFS(ежедн!133:133,ежедн!$8:$8,"&gt;="&amp;X$7,ежедн!$8:$8,"&lt;="&amp;X$8)+SUMIFS(ежедн!200:200,ежедн!$8:$8,"&gt;="&amp;X$7,ежедн!$8:$8,"&lt;="&amp;X$8)+SUMIFS(ежедн!226:226,ежедн!$8:$8,"&gt;="&amp;X$7,ежедн!$8:$8,"&lt;="&amp;X$8))/1000)</f>
        <v>23993.538333333327</v>
      </c>
      <c r="Y12" s="22">
        <f>IF(Y$7="",0,(SUMIFS(ежедн!62:62,ежедн!$8:$8,"&gt;="&amp;Y$7,ежедн!$8:$8,"&lt;="&amp;Y$8)+SUMIFS(ежедн!107:107,ежедн!$8:$8,"&gt;="&amp;Y$7,ежедн!$8:$8,"&lt;="&amp;Y$8)+SUMIFS(ежедн!133:133,ежедн!$8:$8,"&gt;="&amp;Y$7,ежедн!$8:$8,"&lt;="&amp;Y$8)+SUMIFS(ежедн!200:200,ежедн!$8:$8,"&gt;="&amp;Y$7,ежедн!$8:$8,"&lt;="&amp;Y$8)+SUMIFS(ежедн!226:226,ежедн!$8:$8,"&gt;="&amp;Y$7,ежедн!$8:$8,"&lt;="&amp;Y$8))/1000)</f>
        <v>24834.077499999996</v>
      </c>
      <c r="Z12" s="22">
        <f>IF(Z$7="",0,(SUMIFS(ежедн!62:62,ежедн!$8:$8,"&gt;="&amp;Z$7,ежедн!$8:$8,"&lt;="&amp;Z$8)+SUMIFS(ежедн!107:107,ежедн!$8:$8,"&gt;="&amp;Z$7,ежедн!$8:$8,"&lt;="&amp;Z$8)+SUMIFS(ежедн!133:133,ежедн!$8:$8,"&gt;="&amp;Z$7,ежедн!$8:$8,"&lt;="&amp;Z$8)+SUMIFS(ежедн!200:200,ежедн!$8:$8,"&gt;="&amp;Z$7,ежедн!$8:$8,"&lt;="&amp;Z$8)+SUMIFS(ежедн!226:226,ежедн!$8:$8,"&gt;="&amp;Z$7,ежедн!$8:$8,"&lt;="&amp;Z$8))/1000)</f>
        <v>38636.39499999999</v>
      </c>
      <c r="AA12" s="22">
        <f>IF(AA$7="",0,(SUMIFS(ежедн!62:62,ежедн!$8:$8,"&gt;="&amp;AA$7,ежедн!$8:$8,"&lt;="&amp;AA$8)+SUMIFS(ежедн!107:107,ежедн!$8:$8,"&gt;="&amp;AA$7,ежедн!$8:$8,"&lt;="&amp;AA$8)+SUMIFS(ежедн!133:133,ежедн!$8:$8,"&gt;="&amp;AA$7,ежедн!$8:$8,"&lt;="&amp;AA$8)+SUMIFS(ежедн!200:200,ежедн!$8:$8,"&gt;="&amp;AA$7,ежедн!$8:$8,"&lt;="&amp;AA$8)+SUMIFS(ежедн!226:226,ежедн!$8:$8,"&gt;="&amp;AA$7,ежедн!$8:$8,"&lt;="&amp;AA$8))/1000)</f>
        <v>49354.221666666672</v>
      </c>
      <c r="AB12" s="22">
        <f>IF(AB$7="",0,(SUMIFS(ежедн!62:62,ежедн!$8:$8,"&gt;="&amp;AB$7,ежедн!$8:$8,"&lt;="&amp;AB$8)+SUMIFS(ежедн!107:107,ежедн!$8:$8,"&gt;="&amp;AB$7,ежедн!$8:$8,"&lt;="&amp;AB$8)+SUMIFS(ежедн!133:133,ежедн!$8:$8,"&gt;="&amp;AB$7,ежедн!$8:$8,"&lt;="&amp;AB$8)+SUMIFS(ежедн!200:200,ежедн!$8:$8,"&gt;="&amp;AB$7,ежедн!$8:$8,"&lt;="&amp;AB$8)+SUMIFS(ежедн!226:226,ежедн!$8:$8,"&gt;="&amp;AB$7,ежедн!$8:$8,"&lt;="&amp;AB$8))/1000)</f>
        <v>55382.475000000013</v>
      </c>
      <c r="AC12" s="22">
        <f>IF(AC$7="",0,(SUMIFS(ежедн!62:62,ежедн!$8:$8,"&gt;="&amp;AC$7,ежедн!$8:$8,"&lt;="&amp;AC$8)+SUMIFS(ежедн!107:107,ежедн!$8:$8,"&gt;="&amp;AC$7,ежедн!$8:$8,"&lt;="&amp;AC$8)+SUMIFS(ежедн!133:133,ежедн!$8:$8,"&gt;="&amp;AC$7,ежедн!$8:$8,"&lt;="&amp;AC$8)+SUMIFS(ежедн!200:200,ежедн!$8:$8,"&gt;="&amp;AC$7,ежедн!$8:$8,"&lt;="&amp;AC$8)+SUMIFS(ежедн!226:226,ежедн!$8:$8,"&gt;="&amp;AC$7,ежедн!$8:$8,"&lt;="&amp;AC$8))/1000)</f>
        <v>52528.050000000025</v>
      </c>
      <c r="AD12" s="22">
        <f>IF(AD$7="",0,(SUMIFS(ежедн!62:62,ежедн!$8:$8,"&gt;="&amp;AD$7,ежедн!$8:$8,"&lt;="&amp;AD$8)+SUMIFS(ежедн!107:107,ежедн!$8:$8,"&gt;="&amp;AD$7,ежедн!$8:$8,"&lt;="&amp;AD$8)+SUMIFS(ежедн!133:133,ежедн!$8:$8,"&gt;="&amp;AD$7,ежедн!$8:$8,"&lt;="&amp;AD$8)+SUMIFS(ежедн!200:200,ежедн!$8:$8,"&gt;="&amp;AD$7,ежедн!$8:$8,"&lt;="&amp;AD$8)+SUMIFS(ежедн!226:226,ежедн!$8:$8,"&gt;="&amp;AD$7,ежедн!$8:$8,"&lt;="&amp;AD$8))/1000)</f>
        <v>53252.558333333371</v>
      </c>
      <c r="AE12" s="22">
        <f>IF(AE$7="",0,(SUMIFS(ежедн!62:62,ежедн!$8:$8,"&gt;="&amp;AE$7,ежедн!$8:$8,"&lt;="&amp;AE$8)+SUMIFS(ежедн!107:107,ежедн!$8:$8,"&gt;="&amp;AE$7,ежедн!$8:$8,"&lt;="&amp;AE$8)+SUMIFS(ежедн!133:133,ежедн!$8:$8,"&gt;="&amp;AE$7,ежедн!$8:$8,"&lt;="&amp;AE$8)+SUMIFS(ежедн!200:200,ежедн!$8:$8,"&gt;="&amp;AE$7,ежедн!$8:$8,"&lt;="&amp;AE$8)+SUMIFS(ежедн!226:226,ежедн!$8:$8,"&gt;="&amp;AE$7,ежедн!$8:$8,"&lt;="&amp;AE$8))/1000)</f>
        <v>54949.976000000068</v>
      </c>
      <c r="AF12" s="22">
        <f>IF(AF$7="",0,(SUMIFS(ежедн!62:62,ежедн!$8:$8,"&gt;="&amp;AF$7,ежедн!$8:$8,"&lt;="&amp;AF$8)+SUMIFS(ежедн!107:107,ежедн!$8:$8,"&gt;="&amp;AF$7,ежедн!$8:$8,"&lt;="&amp;AF$8)+SUMIFS(ежедн!133:133,ежедн!$8:$8,"&gt;="&amp;AF$7,ежедн!$8:$8,"&lt;="&amp;AF$8)+SUMIFS(ежедн!200:200,ежедн!$8:$8,"&gt;="&amp;AF$7,ежедн!$8:$8,"&lt;="&amp;AF$8)+SUMIFS(ежедн!226:226,ежедн!$8:$8,"&gt;="&amp;AF$7,ежедн!$8:$8,"&lt;="&amp;AF$8))/1000)</f>
        <v>64861.38500000006</v>
      </c>
      <c r="AG12" s="22">
        <f>IF(AG$7="",0,(SUMIFS(ежедн!62:62,ежедн!$8:$8,"&gt;="&amp;AG$7,ежедн!$8:$8,"&lt;="&amp;AG$8)+SUMIFS(ежедн!107:107,ежедн!$8:$8,"&gt;="&amp;AG$7,ежедн!$8:$8,"&lt;="&amp;AG$8)+SUMIFS(ежедн!133:133,ежедн!$8:$8,"&gt;="&amp;AG$7,ежедн!$8:$8,"&lt;="&amp;AG$8)+SUMIFS(ежедн!200:200,ежедн!$8:$8,"&gt;="&amp;AG$7,ежедн!$8:$8,"&lt;="&amp;AG$8)+SUMIFS(ежедн!226:226,ежедн!$8:$8,"&gt;="&amp;AG$7,ежедн!$8:$8,"&lt;="&amp;AG$8))/1000)</f>
        <v>85572.310333333371</v>
      </c>
      <c r="AH12" s="22">
        <f>IF(AH$7="",0,(SUMIFS(ежедн!62:62,ежедн!$8:$8,"&gt;="&amp;AH$7,ежедн!$8:$8,"&lt;="&amp;AH$8)+SUMIFS(ежедн!107:107,ежедн!$8:$8,"&gt;="&amp;AH$7,ежедн!$8:$8,"&lt;="&amp;AH$8)+SUMIFS(ежедн!133:133,ежедн!$8:$8,"&gt;="&amp;AH$7,ежедн!$8:$8,"&lt;="&amp;AH$8)+SUMIFS(ежедн!200:200,ежедн!$8:$8,"&gt;="&amp;AH$7,ежедн!$8:$8,"&lt;="&amp;AH$8)+SUMIFS(ежедн!226:226,ежедн!$8:$8,"&gt;="&amp;AH$7,ежедн!$8:$8,"&lt;="&amp;AH$8))/1000)</f>
        <v>86802.297000000006</v>
      </c>
      <c r="AI12" s="22">
        <f>IF(AI$7="",0,(SUMIFS(ежедн!62:62,ежедн!$8:$8,"&gt;="&amp;AI$7,ежедн!$8:$8,"&lt;="&amp;AI$8)+SUMIFS(ежедн!107:107,ежедн!$8:$8,"&gt;="&amp;AI$7,ежедн!$8:$8,"&lt;="&amp;AI$8)+SUMIFS(ежедн!133:133,ежедн!$8:$8,"&gt;="&amp;AI$7,ежедн!$8:$8,"&lt;="&amp;AI$8)+SUMIFS(ежедн!200:200,ежедн!$8:$8,"&gt;="&amp;AI$7,ежедн!$8:$8,"&lt;="&amp;AI$8)+SUMIFS(ежедн!226:226,ежедн!$8:$8,"&gt;="&amp;AI$7,ежедн!$8:$8,"&lt;="&amp;AI$8))/1000)</f>
        <v>83823.631999999998</v>
      </c>
      <c r="AJ12" s="22">
        <f>IF(AJ$7="",0,(SUMIFS(ежедн!62:62,ежедн!$8:$8,"&gt;="&amp;AJ$7,ежедн!$8:$8,"&lt;="&amp;AJ$8)+SUMIFS(ежедн!107:107,ежедн!$8:$8,"&gt;="&amp;AJ$7,ежедн!$8:$8,"&lt;="&amp;AJ$8)+SUMIFS(ежедн!133:133,ежедн!$8:$8,"&gt;="&amp;AJ$7,ежедн!$8:$8,"&lt;="&amp;AJ$8)+SUMIFS(ежедн!200:200,ежедн!$8:$8,"&gt;="&amp;AJ$7,ежедн!$8:$8,"&lt;="&amp;AJ$8)+SUMIFS(ежедн!226:226,ежедн!$8:$8,"&gt;="&amp;AJ$7,ежедн!$8:$8,"&lt;="&amp;AJ$8))/1000)</f>
        <v>80394.188999999998</v>
      </c>
      <c r="AK12" s="22">
        <f>IF(AK$7="",0,(SUMIFS(ежедн!62:62,ежедн!$8:$8,"&gt;="&amp;AK$7,ежедн!$8:$8,"&lt;="&amp;AK$8)+SUMIFS(ежедн!107:107,ежедн!$8:$8,"&gt;="&amp;AK$7,ежедн!$8:$8,"&lt;="&amp;AK$8)+SUMIFS(ежедн!133:133,ежедн!$8:$8,"&gt;="&amp;AK$7,ежедн!$8:$8,"&lt;="&amp;AK$8)+SUMIFS(ежедн!200:200,ежедн!$8:$8,"&gt;="&amp;AK$7,ежедн!$8:$8,"&lt;="&amp;AK$8)+SUMIFS(ежедн!226:226,ежедн!$8:$8,"&gt;="&amp;AK$7,ежедн!$8:$8,"&lt;="&amp;AK$8))/1000)</f>
        <v>73329.841</v>
      </c>
      <c r="AL12" s="22">
        <f>IF(AL$7="",0,(SUMIFS(ежедн!62:62,ежедн!$8:$8,"&gt;="&amp;AL$7,ежедн!$8:$8,"&lt;="&amp;AL$8)+SUMIFS(ежедн!107:107,ежедн!$8:$8,"&gt;="&amp;AL$7,ежедн!$8:$8,"&lt;="&amp;AL$8)+SUMIFS(ежедн!133:133,ежедн!$8:$8,"&gt;="&amp;AL$7,ежедн!$8:$8,"&lt;="&amp;AL$8)+SUMIFS(ежедн!200:200,ежедн!$8:$8,"&gt;="&amp;AL$7,ежедн!$8:$8,"&lt;="&amp;AL$8)+SUMIFS(ежедн!226:226,ежедн!$8:$8,"&gt;="&amp;AL$7,ежедн!$8:$8,"&lt;="&amp;AL$8))/1000)</f>
        <v>77010.25</v>
      </c>
      <c r="AM12" s="22">
        <f>IF(AM$7="",0,(SUMIFS(ежедн!62:62,ежедн!$8:$8,"&gt;="&amp;AM$7,ежедн!$8:$8,"&lt;="&amp;AM$8)+SUMIFS(ежедн!107:107,ежедн!$8:$8,"&gt;="&amp;AM$7,ежедн!$8:$8,"&lt;="&amp;AM$8)+SUMIFS(ежедн!133:133,ежедн!$8:$8,"&gt;="&amp;AM$7,ежедн!$8:$8,"&lt;="&amp;AM$8)+SUMIFS(ежедн!200:200,ежедн!$8:$8,"&gt;="&amp;AM$7,ежедн!$8:$8,"&lt;="&amp;AM$8)+SUMIFS(ежедн!226:226,ежедн!$8:$8,"&gt;="&amp;AM$7,ежедн!$8:$8,"&lt;="&amp;AM$8))/1000)</f>
        <v>68758.301999999996</v>
      </c>
      <c r="AN12" s="22">
        <f>IF(AN$7="",0,(SUMIFS(ежедн!62:62,ежедн!$8:$8,"&gt;="&amp;AN$7,ежедн!$8:$8,"&lt;="&amp;AN$8)+SUMIFS(ежедн!107:107,ежедн!$8:$8,"&gt;="&amp;AN$7,ежедн!$8:$8,"&lt;="&amp;AN$8)+SUMIFS(ежедн!133:133,ежедн!$8:$8,"&gt;="&amp;AN$7,ежедн!$8:$8,"&lt;="&amp;AN$8)+SUMIFS(ежедн!200:200,ежедн!$8:$8,"&gt;="&amp;AN$7,ежедн!$8:$8,"&lt;="&amp;AN$8)+SUMIFS(ежедн!226:226,ежедн!$8:$8,"&gt;="&amp;AN$7,ежедн!$8:$8,"&lt;="&amp;AN$8))/1000)</f>
        <v>74898.399999999994</v>
      </c>
      <c r="AO12" s="22">
        <f>IF(AO$7="",0,(SUMIFS(ежедн!62:62,ежедн!$8:$8,"&gt;="&amp;AO$7,ежедн!$8:$8,"&lt;="&amp;AO$8)+SUMIFS(ежедн!107:107,ежедн!$8:$8,"&gt;="&amp;AO$7,ежедн!$8:$8,"&lt;="&amp;AO$8)+SUMIFS(ежедн!133:133,ежедн!$8:$8,"&gt;="&amp;AO$7,ежедн!$8:$8,"&lt;="&amp;AO$8)+SUMIFS(ежедн!200:200,ежедн!$8:$8,"&gt;="&amp;AO$7,ежедн!$8:$8,"&lt;="&amp;AO$8)+SUMIFS(ежедн!226:226,ежедн!$8:$8,"&gt;="&amp;AO$7,ежедн!$8:$8,"&lt;="&amp;AO$8))/1000)</f>
        <v>80216.714999999997</v>
      </c>
      <c r="AP12" s="22">
        <f>IF(AP$7="",0,(SUMIFS(ежедн!62:62,ежедн!$8:$8,"&gt;="&amp;AP$7,ежедн!$8:$8,"&lt;="&amp;AP$8)+SUMIFS(ежедн!107:107,ежедн!$8:$8,"&gt;="&amp;AP$7,ежедн!$8:$8,"&lt;="&amp;AP$8)+SUMIFS(ежедн!133:133,ежедн!$8:$8,"&gt;="&amp;AP$7,ежедн!$8:$8,"&lt;="&amp;AP$8)+SUMIFS(ежедн!200:200,ежедн!$8:$8,"&gt;="&amp;AP$7,ежедн!$8:$8,"&lt;="&amp;AP$8)+SUMIFS(ежедн!226:226,ежедн!$8:$8,"&gt;="&amp;AP$7,ежедн!$8:$8,"&lt;="&amp;AP$8))/1000)</f>
        <v>89807.963000000003</v>
      </c>
      <c r="AQ12" s="22">
        <f>IF(AQ$7="",0,(SUMIFS(ежедн!62:62,ежедн!$8:$8,"&gt;="&amp;AQ$7,ежедн!$8:$8,"&lt;="&amp;AQ$8)+SUMIFS(ежедн!107:107,ежедн!$8:$8,"&gt;="&amp;AQ$7,ежедн!$8:$8,"&lt;="&amp;AQ$8)+SUMIFS(ежедн!133:133,ежедн!$8:$8,"&gt;="&amp;AQ$7,ежедн!$8:$8,"&lt;="&amp;AQ$8)+SUMIFS(ежедн!200:200,ежедн!$8:$8,"&gt;="&amp;AQ$7,ежедн!$8:$8,"&lt;="&amp;AQ$8)+SUMIFS(ежедн!226:226,ежедн!$8:$8,"&gt;="&amp;AQ$7,ежедн!$8:$8,"&lt;="&amp;AQ$8))/1000)</f>
        <v>94950.697</v>
      </c>
      <c r="AR12" s="22">
        <f>IF(AR$7="",0,(SUMIFS(ежедн!62:62,ежедн!$8:$8,"&gt;="&amp;AR$7,ежедн!$8:$8,"&lt;="&amp;AR$8)+SUMIFS(ежедн!107:107,ежедн!$8:$8,"&gt;="&amp;AR$7,ежедн!$8:$8,"&lt;="&amp;AR$8)+SUMIFS(ежедн!133:133,ежедн!$8:$8,"&gt;="&amp;AR$7,ежедн!$8:$8,"&lt;="&amp;AR$8)+SUMIFS(ежедн!200:200,ежедн!$8:$8,"&gt;="&amp;AR$7,ежедн!$8:$8,"&lt;="&amp;AR$8)+SUMIFS(ежедн!226:226,ежедн!$8:$8,"&gt;="&amp;AR$7,ежедн!$8:$8,"&lt;="&amp;AR$8))/1000)</f>
        <v>109313.058</v>
      </c>
      <c r="AS12" s="7"/>
      <c r="AT12" s="7"/>
    </row>
    <row r="13" spans="1:46" ht="6" customHeight="1" x14ac:dyDescent="0.25">
      <c r="A13" s="3"/>
      <c r="B13" s="3"/>
      <c r="C13" s="3"/>
      <c r="D13" s="93"/>
      <c r="E13" s="3"/>
      <c r="F13" s="3"/>
      <c r="G13" s="3"/>
      <c r="H13" s="3"/>
      <c r="I13" s="3"/>
      <c r="J13" s="3"/>
      <c r="K13" s="28"/>
      <c r="L13" s="3"/>
      <c r="M13" s="67"/>
      <c r="N13" s="3"/>
      <c r="O13" s="3"/>
      <c r="P13" s="3"/>
      <c r="Q13" s="2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</row>
    <row r="14" spans="1:46" x14ac:dyDescent="0.25">
      <c r="A14" s="3"/>
      <c r="B14" s="3"/>
      <c r="C14" s="3"/>
      <c r="D14" s="93"/>
      <c r="E14" s="3"/>
      <c r="F14" s="3"/>
      <c r="G14" s="3" t="str">
        <f>структура!$J$10</f>
        <v>повторный заем</v>
      </c>
      <c r="H14" s="3"/>
      <c r="I14" s="3" t="str">
        <f>IF($E14="","",INDEX(структура!$H$10:$H$153,SUMIFS(структура!$C$10:$C$153,структура!$G$10:$G$153,$E14)))</f>
        <v/>
      </c>
      <c r="J14" s="3"/>
      <c r="K14" s="28"/>
      <c r="L14" s="3"/>
      <c r="M14" s="67"/>
      <c r="N14" s="3"/>
      <c r="O14" s="3"/>
      <c r="P14" s="3"/>
      <c r="Q14" s="28"/>
      <c r="R14" s="21">
        <f>IF(R$7="",0,(SUMIFS(ежедн!64:64,ежедн!$8:$8,"&gt;="&amp;R$7,ежедн!$8:$8,"&lt;="&amp;R$8)+SUMIFS(ежедн!109:109,ежедн!$8:$8,"&gt;="&amp;R$7,ежедн!$8:$8,"&lt;="&amp;R$8)+SUMIFS(ежедн!135:135,ежедн!$8:$8,"&gt;="&amp;R$7,ежедн!$8:$8,"&lt;="&amp;R$8)+SUMIFS(ежедн!202:202,ежедн!$8:$8,"&gt;="&amp;R$7,ежедн!$8:$8,"&lt;="&amp;R$8)+SUMIFS(ежедн!228:228,ежедн!$8:$8,"&gt;="&amp;R$7,ежедн!$8:$8,"&lt;="&amp;R$8))/1000)</f>
        <v>543.11599999999999</v>
      </c>
      <c r="S14" s="21">
        <f>IF(S$7="",0,(SUMIFS(ежедн!64:64,ежедн!$8:$8,"&gt;="&amp;S$7,ежедн!$8:$8,"&lt;="&amp;S$8)+SUMIFS(ежедн!109:109,ежедн!$8:$8,"&gt;="&amp;S$7,ежедн!$8:$8,"&lt;="&amp;S$8)+SUMIFS(ежедн!135:135,ежедн!$8:$8,"&gt;="&amp;S$7,ежедн!$8:$8,"&lt;="&amp;S$8)+SUMIFS(ежедн!202:202,ежедн!$8:$8,"&gt;="&amp;S$7,ежедн!$8:$8,"&lt;="&amp;S$8)+SUMIFS(ежедн!228:228,ежедн!$8:$8,"&gt;="&amp;S$7,ежедн!$8:$8,"&lt;="&amp;S$8))/1000)</f>
        <v>1678.2570000000001</v>
      </c>
      <c r="T14" s="21">
        <f>IF(T$7="",0,(SUMIFS(ежедн!64:64,ежедн!$8:$8,"&gt;="&amp;T$7,ежедн!$8:$8,"&lt;="&amp;T$8)+SUMIFS(ежедн!109:109,ежедн!$8:$8,"&gt;="&amp;T$7,ежедн!$8:$8,"&lt;="&amp;T$8)+SUMIFS(ежедн!135:135,ежедн!$8:$8,"&gt;="&amp;T$7,ежедн!$8:$8,"&lt;="&amp;T$8)+SUMIFS(ежедн!202:202,ежедн!$8:$8,"&gt;="&amp;T$7,ежедн!$8:$8,"&lt;="&amp;T$8)+SUMIFS(ежедн!228:228,ежедн!$8:$8,"&gt;="&amp;T$7,ежедн!$8:$8,"&lt;="&amp;T$8))/1000)</f>
        <v>5267.1779999999999</v>
      </c>
      <c r="U14" s="21">
        <f>IF(U$7="",0,(SUMIFS(ежедн!64:64,ежедн!$8:$8,"&gt;="&amp;U$7,ежедн!$8:$8,"&lt;="&amp;U$8)+SUMIFS(ежедн!109:109,ежедн!$8:$8,"&gt;="&amp;U$7,ежедн!$8:$8,"&lt;="&amp;U$8)+SUMIFS(ежедн!135:135,ежедн!$8:$8,"&gt;="&amp;U$7,ежедн!$8:$8,"&lt;="&amp;U$8)+SUMIFS(ежедн!202:202,ежедн!$8:$8,"&gt;="&amp;U$7,ежедн!$8:$8,"&lt;="&amp;U$8)+SUMIFS(ежедн!228:228,ежедн!$8:$8,"&gt;="&amp;U$7,ежедн!$8:$8,"&lt;="&amp;U$8))/1000)</f>
        <v>9270.0404999999992</v>
      </c>
      <c r="V14" s="21">
        <f>IF(V$7="",0,(SUMIFS(ежедн!64:64,ежедн!$8:$8,"&gt;="&amp;V$7,ежедн!$8:$8,"&lt;="&amp;V$8)+SUMIFS(ежедн!109:109,ежедн!$8:$8,"&gt;="&amp;V$7,ежедн!$8:$8,"&lt;="&amp;V$8)+SUMIFS(ежедн!135:135,ежедн!$8:$8,"&gt;="&amp;V$7,ежедн!$8:$8,"&lt;="&amp;V$8)+SUMIFS(ежедн!202:202,ежедн!$8:$8,"&gt;="&amp;V$7,ежедн!$8:$8,"&lt;="&amp;V$8)+SUMIFS(ежедн!228:228,ежедн!$8:$8,"&gt;="&amp;V$7,ежедн!$8:$8,"&lt;="&amp;V$8))/1000)</f>
        <v>9946.2579999999998</v>
      </c>
      <c r="W14" s="21">
        <f>IF(W$7="",0,(SUMIFS(ежедн!64:64,ежедн!$8:$8,"&gt;="&amp;W$7,ежедн!$8:$8,"&lt;="&amp;W$8)+SUMIFS(ежедн!109:109,ежедн!$8:$8,"&gt;="&amp;W$7,ежедн!$8:$8,"&lt;="&amp;W$8)+SUMIFS(ежедн!135:135,ежедн!$8:$8,"&gt;="&amp;W$7,ежедн!$8:$8,"&lt;="&amp;W$8)+SUMIFS(ежедн!202:202,ежедн!$8:$8,"&gt;="&amp;W$7,ежедн!$8:$8,"&lt;="&amp;W$8)+SUMIFS(ежедн!228:228,ежедн!$8:$8,"&gt;="&amp;W$7,ежедн!$8:$8,"&lt;="&amp;W$8))/1000)</f>
        <v>11504.959666666664</v>
      </c>
      <c r="X14" s="21">
        <f>IF(X$7="",0,(SUMIFS(ежедн!64:64,ежедн!$8:$8,"&gt;="&amp;X$7,ежедн!$8:$8,"&lt;="&amp;X$8)+SUMIFS(ежедн!109:109,ежедн!$8:$8,"&gt;="&amp;X$7,ежедн!$8:$8,"&lt;="&amp;X$8)+SUMIFS(ежедн!135:135,ежедн!$8:$8,"&gt;="&amp;X$7,ежедн!$8:$8,"&lt;="&amp;X$8)+SUMIFS(ежедн!202:202,ежедн!$8:$8,"&gt;="&amp;X$7,ежедн!$8:$8,"&lt;="&amp;X$8)+SUMIFS(ежедн!228:228,ежедн!$8:$8,"&gt;="&amp;X$7,ежедн!$8:$8,"&lt;="&amp;X$8))/1000)</f>
        <v>13094.958333333325</v>
      </c>
      <c r="Y14" s="21">
        <f>IF(Y$7="",0,(SUMIFS(ежедн!64:64,ежедн!$8:$8,"&gt;="&amp;Y$7,ежедн!$8:$8,"&lt;="&amp;Y$8)+SUMIFS(ежедн!109:109,ежедн!$8:$8,"&gt;="&amp;Y$7,ежедн!$8:$8,"&lt;="&amp;Y$8)+SUMIFS(ежедн!135:135,ежедн!$8:$8,"&gt;="&amp;Y$7,ежедн!$8:$8,"&lt;="&amp;Y$8)+SUMIFS(ежедн!202:202,ежедн!$8:$8,"&gt;="&amp;Y$7,ежедн!$8:$8,"&lt;="&amp;Y$8)+SUMIFS(ежедн!228:228,ежедн!$8:$8,"&gt;="&amp;Y$7,ежедн!$8:$8,"&lt;="&amp;Y$8))/1000)</f>
        <v>12726.157499999996</v>
      </c>
      <c r="Z14" s="21">
        <f>IF(Z$7="",0,(SUMIFS(ежедн!64:64,ежедн!$8:$8,"&gt;="&amp;Z$7,ежедн!$8:$8,"&lt;="&amp;Z$8)+SUMIFS(ежедн!109:109,ежедн!$8:$8,"&gt;="&amp;Z$7,ежедн!$8:$8,"&lt;="&amp;Z$8)+SUMIFS(ежедн!135:135,ежедн!$8:$8,"&gt;="&amp;Z$7,ежедн!$8:$8,"&lt;="&amp;Z$8)+SUMIFS(ежедн!202:202,ежедн!$8:$8,"&gt;="&amp;Z$7,ежедн!$8:$8,"&lt;="&amp;Z$8)+SUMIFS(ежедн!228:228,ежедн!$8:$8,"&gt;="&amp;Z$7,ежедн!$8:$8,"&lt;="&amp;Z$8))/1000)</f>
        <v>20872.005000000001</v>
      </c>
      <c r="AA14" s="21">
        <f>IF(AA$7="",0,(SUMIFS(ежедн!64:64,ежедн!$8:$8,"&gt;="&amp;AA$7,ежедн!$8:$8,"&lt;="&amp;AA$8)+SUMIFS(ежедн!109:109,ежедн!$8:$8,"&gt;="&amp;AA$7,ежедн!$8:$8,"&lt;="&amp;AA$8)+SUMIFS(ежедн!135:135,ежедн!$8:$8,"&gt;="&amp;AA$7,ежедн!$8:$8,"&lt;="&amp;AA$8)+SUMIFS(ежедн!202:202,ежедн!$8:$8,"&gt;="&amp;AA$7,ежедн!$8:$8,"&lt;="&amp;AA$8)+SUMIFS(ежедн!228:228,ежедн!$8:$8,"&gt;="&amp;AA$7,ежедн!$8:$8,"&lt;="&amp;AA$8))/1000)</f>
        <v>28870.39166666667</v>
      </c>
      <c r="AB14" s="21">
        <f>IF(AB$7="",0,(SUMIFS(ежедн!64:64,ежедн!$8:$8,"&gt;="&amp;AB$7,ежедн!$8:$8,"&lt;="&amp;AB$8)+SUMIFS(ежедн!109:109,ежедн!$8:$8,"&gt;="&amp;AB$7,ежедн!$8:$8,"&lt;="&amp;AB$8)+SUMIFS(ежедн!135:135,ежедн!$8:$8,"&gt;="&amp;AB$7,ежедн!$8:$8,"&lt;="&amp;AB$8)+SUMIFS(ежедн!202:202,ежедн!$8:$8,"&gt;="&amp;AB$7,ежедн!$8:$8,"&lt;="&amp;AB$8)+SUMIFS(ежедн!228:228,ежедн!$8:$8,"&gt;="&amp;AB$7,ежедн!$8:$8,"&lt;="&amp;AB$8))/1000)</f>
        <v>34100.441666666688</v>
      </c>
      <c r="AC14" s="21">
        <f>IF(AC$7="",0,(SUMIFS(ежедн!64:64,ежедн!$8:$8,"&gt;="&amp;AC$7,ежедн!$8:$8,"&lt;="&amp;AC$8)+SUMIFS(ежедн!109:109,ежедн!$8:$8,"&gt;="&amp;AC$7,ежедн!$8:$8,"&lt;="&amp;AC$8)+SUMIFS(ежедн!135:135,ежедн!$8:$8,"&gt;="&amp;AC$7,ежедн!$8:$8,"&lt;="&amp;AC$8)+SUMIFS(ежедн!202:202,ежедн!$8:$8,"&gt;="&amp;AC$7,ежедн!$8:$8,"&lt;="&amp;AC$8)+SUMIFS(ежедн!228:228,ежедн!$8:$8,"&gt;="&amp;AC$7,ежедн!$8:$8,"&lt;="&amp;AC$8))/1000)</f>
        <v>33247.41000000004</v>
      </c>
      <c r="AD14" s="21">
        <f>IF(AD$7="",0,(SUMIFS(ежедн!64:64,ежедн!$8:$8,"&gt;="&amp;AD$7,ежедн!$8:$8,"&lt;="&amp;AD$8)+SUMIFS(ежедн!109:109,ежедн!$8:$8,"&gt;="&amp;AD$7,ежедн!$8:$8,"&lt;="&amp;AD$8)+SUMIFS(ежедн!135:135,ежедн!$8:$8,"&gt;="&amp;AD$7,ежедн!$8:$8,"&lt;="&amp;AD$8)+SUMIFS(ежедн!202:202,ежедн!$8:$8,"&gt;="&amp;AD$7,ежедн!$8:$8,"&lt;="&amp;AD$8)+SUMIFS(ежедн!228:228,ежедн!$8:$8,"&gt;="&amp;AD$7,ежедн!$8:$8,"&lt;="&amp;AD$8))/1000)</f>
        <v>33812.461666666713</v>
      </c>
      <c r="AE14" s="21">
        <f>IF(AE$7="",0,(SUMIFS(ежедн!64:64,ежедн!$8:$8,"&gt;="&amp;AE$7,ежедн!$8:$8,"&lt;="&amp;AE$8)+SUMIFS(ежедн!109:109,ежедн!$8:$8,"&gt;="&amp;AE$7,ежедн!$8:$8,"&lt;="&amp;AE$8)+SUMIFS(ежедн!135:135,ежедн!$8:$8,"&gt;="&amp;AE$7,ежедн!$8:$8,"&lt;="&amp;AE$8)+SUMIFS(ежедн!202:202,ежедн!$8:$8,"&gt;="&amp;AE$7,ежедн!$8:$8,"&lt;="&amp;AE$8)+SUMIFS(ежедн!228:228,ежедн!$8:$8,"&gt;="&amp;AE$7,ежедн!$8:$8,"&lt;="&amp;AE$8))/1000)</f>
        <v>35316.026666666723</v>
      </c>
      <c r="AF14" s="21">
        <f>IF(AF$7="",0,(SUMIFS(ежедн!64:64,ежедн!$8:$8,"&gt;="&amp;AF$7,ежедн!$8:$8,"&lt;="&amp;AF$8)+SUMIFS(ежедн!109:109,ежедн!$8:$8,"&gt;="&amp;AF$7,ежедн!$8:$8,"&lt;="&amp;AF$8)+SUMIFS(ежедн!135:135,ежедн!$8:$8,"&gt;="&amp;AF$7,ежедн!$8:$8,"&lt;="&amp;AF$8)+SUMIFS(ежедн!202:202,ежедн!$8:$8,"&gt;="&amp;AF$7,ежедн!$8:$8,"&lt;="&amp;AF$8)+SUMIFS(ежедн!228:228,ежедн!$8:$8,"&gt;="&amp;AF$7,ежедн!$8:$8,"&lt;="&amp;AF$8))/1000)</f>
        <v>42848.925000000047</v>
      </c>
      <c r="AG14" s="21">
        <f>IF(AG$7="",0,(SUMIFS(ежедн!64:64,ежедн!$8:$8,"&gt;="&amp;AG$7,ежедн!$8:$8,"&lt;="&amp;AG$8)+SUMIFS(ежедн!109:109,ежедн!$8:$8,"&gt;="&amp;AG$7,ежедн!$8:$8,"&lt;="&amp;AG$8)+SUMIFS(ежедн!135:135,ежедн!$8:$8,"&gt;="&amp;AG$7,ежедн!$8:$8,"&lt;="&amp;AG$8)+SUMIFS(ежедн!202:202,ежедн!$8:$8,"&gt;="&amp;AG$7,ежедн!$8:$8,"&lt;="&amp;AG$8)+SUMIFS(ежедн!228:228,ежедн!$8:$8,"&gt;="&amp;AG$7,ежедн!$8:$8,"&lt;="&amp;AG$8))/1000)</f>
        <v>55435.39633333336</v>
      </c>
      <c r="AH14" s="21">
        <f>IF(AH$7="",0,(SUMIFS(ежедн!64:64,ежедн!$8:$8,"&gt;="&amp;AH$7,ежедн!$8:$8,"&lt;="&amp;AH$8)+SUMIFS(ежедн!109:109,ежедн!$8:$8,"&gt;="&amp;AH$7,ежедн!$8:$8,"&lt;="&amp;AH$8)+SUMIFS(ежедн!135:135,ежедн!$8:$8,"&gt;="&amp;AH$7,ежедн!$8:$8,"&lt;="&amp;AH$8)+SUMIFS(ежедн!202:202,ежедн!$8:$8,"&gt;="&amp;AH$7,ежедн!$8:$8,"&lt;="&amp;AH$8)+SUMIFS(ежедн!228:228,ежедн!$8:$8,"&gt;="&amp;AH$7,ежедн!$8:$8,"&lt;="&amp;AH$8))/1000)</f>
        <v>54514.257000000005</v>
      </c>
      <c r="AI14" s="21">
        <f>IF(AI$7="",0,(SUMIFS(ежедн!64:64,ежедн!$8:$8,"&gt;="&amp;AI$7,ежедн!$8:$8,"&lt;="&amp;AI$8)+SUMIFS(ежедн!109:109,ежедн!$8:$8,"&gt;="&amp;AI$7,ежедн!$8:$8,"&lt;="&amp;AI$8)+SUMIFS(ежедн!135:135,ежедн!$8:$8,"&gt;="&amp;AI$7,ежедн!$8:$8,"&lt;="&amp;AI$8)+SUMIFS(ежедн!202:202,ежедн!$8:$8,"&gt;="&amp;AI$7,ежедн!$8:$8,"&lt;="&amp;AI$8)+SUMIFS(ежедн!228:228,ежедн!$8:$8,"&gt;="&amp;AI$7,ежедн!$8:$8,"&lt;="&amp;AI$8))/1000)</f>
        <v>52014.423999999999</v>
      </c>
      <c r="AJ14" s="21">
        <f>IF(AJ$7="",0,(SUMIFS(ежедн!64:64,ежедн!$8:$8,"&gt;="&amp;AJ$7,ежедн!$8:$8,"&lt;="&amp;AJ$8)+SUMIFS(ежедн!109:109,ежедн!$8:$8,"&gt;="&amp;AJ$7,ежедн!$8:$8,"&lt;="&amp;AJ$8)+SUMIFS(ежедн!135:135,ежедн!$8:$8,"&gt;="&amp;AJ$7,ежедн!$8:$8,"&lt;="&amp;AJ$8)+SUMIFS(ежедн!202:202,ежедн!$8:$8,"&gt;="&amp;AJ$7,ежедн!$8:$8,"&lt;="&amp;AJ$8)+SUMIFS(ежедн!228:228,ежедн!$8:$8,"&gt;="&amp;AJ$7,ежедн!$8:$8,"&lt;="&amp;AJ$8))/1000)</f>
        <v>52841.355000000003</v>
      </c>
      <c r="AK14" s="21">
        <f>IF(AK$7="",0,(SUMIFS(ежедн!64:64,ежедн!$8:$8,"&gt;="&amp;AK$7,ежедн!$8:$8,"&lt;="&amp;AK$8)+SUMIFS(ежедн!109:109,ежедн!$8:$8,"&gt;="&amp;AK$7,ежедн!$8:$8,"&lt;="&amp;AK$8)+SUMIFS(ежедн!135:135,ежедн!$8:$8,"&gt;="&amp;AK$7,ежедн!$8:$8,"&lt;="&amp;AK$8)+SUMIFS(ежедн!202:202,ежедн!$8:$8,"&gt;="&amp;AK$7,ежедн!$8:$8,"&lt;="&amp;AK$8)+SUMIFS(ежедн!228:228,ежедн!$8:$8,"&gt;="&amp;AK$7,ежедн!$8:$8,"&lt;="&amp;AK$8))/1000)</f>
        <v>50670.080999999998</v>
      </c>
      <c r="AL14" s="21">
        <f>IF(AL$7="",0,(SUMIFS(ежедн!64:64,ежедн!$8:$8,"&gt;="&amp;AL$7,ежедн!$8:$8,"&lt;="&amp;AL$8)+SUMIFS(ежедн!109:109,ежедн!$8:$8,"&gt;="&amp;AL$7,ежедн!$8:$8,"&lt;="&amp;AL$8)+SUMIFS(ежедн!135:135,ежедн!$8:$8,"&gt;="&amp;AL$7,ежедн!$8:$8,"&lt;="&amp;AL$8)+SUMIFS(ежедн!202:202,ежедн!$8:$8,"&gt;="&amp;AL$7,ежедн!$8:$8,"&lt;="&amp;AL$8)+SUMIFS(ежедн!228:228,ежедн!$8:$8,"&gt;="&amp;AL$7,ежедн!$8:$8,"&lt;="&amp;AL$8))/1000)</f>
        <v>53842.74</v>
      </c>
      <c r="AM14" s="21">
        <f>IF(AM$7="",0,(SUMIFS(ежедн!64:64,ежедн!$8:$8,"&gt;="&amp;AM$7,ежедн!$8:$8,"&lt;="&amp;AM$8)+SUMIFS(ежедн!109:109,ежедн!$8:$8,"&gt;="&amp;AM$7,ежедн!$8:$8,"&lt;="&amp;AM$8)+SUMIFS(ежедн!135:135,ежедн!$8:$8,"&gt;="&amp;AM$7,ежедн!$8:$8,"&lt;="&amp;AM$8)+SUMIFS(ежедн!202:202,ежедн!$8:$8,"&gt;="&amp;AM$7,ежедн!$8:$8,"&lt;="&amp;AM$8)+SUMIFS(ежедн!228:228,ежедн!$8:$8,"&gt;="&amp;AM$7,ежедн!$8:$8,"&lt;="&amp;AM$8))/1000)</f>
        <v>47723.76</v>
      </c>
      <c r="AN14" s="21">
        <f>IF(AN$7="",0,(SUMIFS(ежедн!64:64,ежедн!$8:$8,"&gt;="&amp;AN$7,ежедн!$8:$8,"&lt;="&amp;AN$8)+SUMIFS(ежедн!109:109,ежедн!$8:$8,"&gt;="&amp;AN$7,ежедн!$8:$8,"&lt;="&amp;AN$8)+SUMIFS(ежедн!135:135,ежедн!$8:$8,"&gt;="&amp;AN$7,ежедн!$8:$8,"&lt;="&amp;AN$8)+SUMIFS(ежедн!202:202,ежедн!$8:$8,"&gt;="&amp;AN$7,ежедн!$8:$8,"&lt;="&amp;AN$8)+SUMIFS(ежедн!228:228,ежедн!$8:$8,"&gt;="&amp;AN$7,ежедн!$8:$8,"&lt;="&amp;AN$8))/1000)</f>
        <v>52069.402000000002</v>
      </c>
      <c r="AO14" s="21">
        <f>IF(AO$7="",0,(SUMIFS(ежедн!64:64,ежедн!$8:$8,"&gt;="&amp;AO$7,ежедн!$8:$8,"&lt;="&amp;AO$8)+SUMIFS(ежедн!109:109,ежедн!$8:$8,"&gt;="&amp;AO$7,ежедн!$8:$8,"&lt;="&amp;AO$8)+SUMIFS(ежедн!135:135,ежедн!$8:$8,"&gt;="&amp;AO$7,ежедн!$8:$8,"&lt;="&amp;AO$8)+SUMIFS(ежедн!202:202,ежедн!$8:$8,"&gt;="&amp;AO$7,ежедн!$8:$8,"&lt;="&amp;AO$8)+SUMIFS(ежедн!228:228,ежедн!$8:$8,"&gt;="&amp;AO$7,ежедн!$8:$8,"&lt;="&amp;AO$8))/1000)</f>
        <v>56125.754999999997</v>
      </c>
      <c r="AP14" s="21">
        <f>IF(AP$7="",0,(SUMIFS(ежедн!64:64,ежедн!$8:$8,"&gt;="&amp;AP$7,ежедн!$8:$8,"&lt;="&amp;AP$8)+SUMIFS(ежедн!109:109,ежедн!$8:$8,"&gt;="&amp;AP$7,ежедн!$8:$8,"&lt;="&amp;AP$8)+SUMIFS(ежедн!135:135,ежедн!$8:$8,"&gt;="&amp;AP$7,ежедн!$8:$8,"&lt;="&amp;AP$8)+SUMIFS(ежедн!202:202,ежедн!$8:$8,"&gt;="&amp;AP$7,ежедн!$8:$8,"&lt;="&amp;AP$8)+SUMIFS(ежедн!228:228,ежедн!$8:$8,"&gt;="&amp;AP$7,ежедн!$8:$8,"&lt;="&amp;AP$8))/1000)</f>
        <v>62838.069000000003</v>
      </c>
      <c r="AQ14" s="21">
        <f>IF(AQ$7="",0,(SUMIFS(ежедн!64:64,ежедн!$8:$8,"&gt;="&amp;AQ$7,ежедн!$8:$8,"&lt;="&amp;AQ$8)+SUMIFS(ежедн!109:109,ежедн!$8:$8,"&gt;="&amp;AQ$7,ежедн!$8:$8,"&lt;="&amp;AQ$8)+SUMIFS(ежедн!135:135,ежедн!$8:$8,"&gt;="&amp;AQ$7,ежедн!$8:$8,"&lt;="&amp;AQ$8)+SUMIFS(ежедн!202:202,ежедн!$8:$8,"&gt;="&amp;AQ$7,ежедн!$8:$8,"&lt;="&amp;AQ$8)+SUMIFS(ежедн!228:228,ежедн!$8:$8,"&gt;="&amp;AQ$7,ежедн!$8:$8,"&lt;="&amp;AQ$8))/1000)</f>
        <v>66033.695000000007</v>
      </c>
      <c r="AR14" s="21">
        <f>IF(AR$7="",0,(SUMIFS(ежедн!64:64,ежедн!$8:$8,"&gt;="&amp;AR$7,ежедн!$8:$8,"&lt;="&amp;AR$8)+SUMIFS(ежедн!109:109,ежедн!$8:$8,"&gt;="&amp;AR$7,ежедн!$8:$8,"&lt;="&amp;AR$8)+SUMIFS(ежедн!135:135,ежедн!$8:$8,"&gt;="&amp;AR$7,ежедн!$8:$8,"&lt;="&amp;AR$8)+SUMIFS(ежедн!202:202,ежедн!$8:$8,"&gt;="&amp;AR$7,ежедн!$8:$8,"&lt;="&amp;AR$8)+SUMIFS(ежедн!228:228,ежедн!$8:$8,"&gt;="&amp;AR$7,ежедн!$8:$8,"&lt;="&amp;AR$8))/1000)</f>
        <v>74539.457999999999</v>
      </c>
      <c r="AS14" s="3"/>
      <c r="AT14" s="3"/>
    </row>
    <row r="15" spans="1:46" x14ac:dyDescent="0.25">
      <c r="A15" s="3"/>
      <c r="B15" s="3"/>
      <c r="C15" s="3"/>
      <c r="D15" s="93"/>
      <c r="E15" s="3"/>
      <c r="F15" s="3"/>
      <c r="G15" s="3" t="str">
        <f>структура!$J$11</f>
        <v>экспресс заем</v>
      </c>
      <c r="H15" s="3"/>
      <c r="I15" s="3" t="str">
        <f>IF($E15="","",INDEX(структура!$H$10:$H$153,SUMIFS(структура!$C$10:$C$153,структура!$G$10:$G$153,$E15)))</f>
        <v/>
      </c>
      <c r="J15" s="3"/>
      <c r="K15" s="28"/>
      <c r="L15" s="3"/>
      <c r="M15" s="67"/>
      <c r="N15" s="3"/>
      <c r="O15" s="3"/>
      <c r="P15" s="3"/>
      <c r="Q15" s="28"/>
      <c r="R15" s="21">
        <f>IF(R$7="",0,(SUMIFS(ежедн!65:65,ежедн!$8:$8,"&gt;="&amp;R$7,ежедн!$8:$8,"&lt;="&amp;R$8)+SUMIFS(ежедн!110:110,ежедн!$8:$8,"&gt;="&amp;R$7,ежедн!$8:$8,"&lt;="&amp;R$8)+SUMIFS(ежедн!136:136,ежедн!$8:$8,"&gt;="&amp;R$7,ежедн!$8:$8,"&lt;="&amp;R$8)+SUMIFS(ежедн!203:203,ежедн!$8:$8,"&gt;="&amp;R$7,ежедн!$8:$8,"&lt;="&amp;R$8)+SUMIFS(ежедн!229:229,ежедн!$8:$8,"&gt;="&amp;R$7,ежедн!$8:$8,"&lt;="&amp;R$8))/1000)</f>
        <v>1452.96</v>
      </c>
      <c r="S15" s="21">
        <f>IF(S$7="",0,(SUMIFS(ежедн!65:65,ежедн!$8:$8,"&gt;="&amp;S$7,ежедн!$8:$8,"&lt;="&amp;S$8)+SUMIFS(ежедн!110:110,ежедн!$8:$8,"&gt;="&amp;S$7,ежедн!$8:$8,"&lt;="&amp;S$8)+SUMIFS(ежедн!136:136,ежедн!$8:$8,"&gt;="&amp;S$7,ежедн!$8:$8,"&lt;="&amp;S$8)+SUMIFS(ежедн!203:203,ежедн!$8:$8,"&gt;="&amp;S$7,ежедн!$8:$8,"&lt;="&amp;S$8)+SUMIFS(ежедн!229:229,ежедн!$8:$8,"&gt;="&amp;S$7,ежедн!$8:$8,"&lt;="&amp;S$8))/1000)</f>
        <v>3347.84</v>
      </c>
      <c r="T15" s="21">
        <f>IF(T$7="",0,(SUMIFS(ежедн!65:65,ежедн!$8:$8,"&gt;="&amp;T$7,ежедн!$8:$8,"&lt;="&amp;T$8)+SUMIFS(ежедн!110:110,ежедн!$8:$8,"&gt;="&amp;T$7,ежедн!$8:$8,"&lt;="&amp;T$8)+SUMIFS(ежедн!136:136,ежедн!$8:$8,"&gt;="&amp;T$7,ежедн!$8:$8,"&lt;="&amp;T$8)+SUMIFS(ежедн!203:203,ежедн!$8:$8,"&gt;="&amp;T$7,ежедн!$8:$8,"&lt;="&amp;T$8)+SUMIFS(ежедн!229:229,ежедн!$8:$8,"&gt;="&amp;T$7,ежедн!$8:$8,"&lt;="&amp;T$8))/1000)</f>
        <v>5551.68</v>
      </c>
      <c r="U15" s="21">
        <f>IF(U$7="",0,(SUMIFS(ежедн!65:65,ежедн!$8:$8,"&gt;="&amp;U$7,ежедн!$8:$8,"&lt;="&amp;U$8)+SUMIFS(ежедн!110:110,ежедн!$8:$8,"&gt;="&amp;U$7,ежедн!$8:$8,"&lt;="&amp;U$8)+SUMIFS(ежедн!136:136,ежедн!$8:$8,"&gt;="&amp;U$7,ежедн!$8:$8,"&lt;="&amp;U$8)+SUMIFS(ежедн!203:203,ежедн!$8:$8,"&gt;="&amp;U$7,ежедн!$8:$8,"&lt;="&amp;U$8)+SUMIFS(ежедн!229:229,ежедн!$8:$8,"&gt;="&amp;U$7,ежедн!$8:$8,"&lt;="&amp;U$8))/1000)</f>
        <v>8199.36</v>
      </c>
      <c r="V15" s="21">
        <f>IF(V$7="",0,(SUMIFS(ежедн!65:65,ежедн!$8:$8,"&gt;="&amp;V$7,ежедн!$8:$8,"&lt;="&amp;V$8)+SUMIFS(ежедн!110:110,ежедн!$8:$8,"&gt;="&amp;V$7,ежедн!$8:$8,"&lt;="&amp;V$8)+SUMIFS(ежедн!136:136,ежедн!$8:$8,"&gt;="&amp;V$7,ежедн!$8:$8,"&lt;="&amp;V$8)+SUMIFS(ежедн!203:203,ежедн!$8:$8,"&gt;="&amp;V$7,ежедн!$8:$8,"&lt;="&amp;V$8)+SUMIFS(ежедн!229:229,ежедн!$8:$8,"&gt;="&amp;V$7,ежедн!$8:$8,"&lt;="&amp;V$8))/1000)</f>
        <v>8523.5600000000031</v>
      </c>
      <c r="W15" s="21">
        <f>IF(W$7="",0,(SUMIFS(ежедн!65:65,ежедн!$8:$8,"&gt;="&amp;W$7,ежедн!$8:$8,"&lt;="&amp;W$8)+SUMIFS(ежедн!110:110,ежедн!$8:$8,"&gt;="&amp;W$7,ежедн!$8:$8,"&lt;="&amp;W$8)+SUMIFS(ежедн!136:136,ежедн!$8:$8,"&gt;="&amp;W$7,ежедн!$8:$8,"&lt;="&amp;W$8)+SUMIFS(ежедн!203:203,ежедн!$8:$8,"&gt;="&amp;W$7,ежедн!$8:$8,"&lt;="&amp;W$8)+SUMIFS(ежедн!229:229,ежедн!$8:$8,"&gt;="&amp;W$7,ежедн!$8:$8,"&lt;="&amp;W$8))/1000)</f>
        <v>8837.6000000000022</v>
      </c>
      <c r="X15" s="21">
        <f>IF(X$7="",0,(SUMIFS(ежедн!65:65,ежедн!$8:$8,"&gt;="&amp;X$7,ежедн!$8:$8,"&lt;="&amp;X$8)+SUMIFS(ежедн!110:110,ежедн!$8:$8,"&gt;="&amp;X$7,ежедн!$8:$8,"&lt;="&amp;X$8)+SUMIFS(ежедн!136:136,ежедн!$8:$8,"&gt;="&amp;X$7,ежедн!$8:$8,"&lt;="&amp;X$8)+SUMIFS(ежедн!203:203,ежедн!$8:$8,"&gt;="&amp;X$7,ежедн!$8:$8,"&lt;="&amp;X$8)+SUMIFS(ежедн!229:229,ежедн!$8:$8,"&gt;="&amp;X$7,ежедн!$8:$8,"&lt;="&amp;X$8))/1000)</f>
        <v>9663.4000000000087</v>
      </c>
      <c r="Y15" s="21">
        <f>IF(Y$7="",0,(SUMIFS(ежедн!65:65,ежедн!$8:$8,"&gt;="&amp;Y$7,ежедн!$8:$8,"&lt;="&amp;Y$8)+SUMIFS(ежедн!110:110,ежедн!$8:$8,"&gt;="&amp;Y$7,ежедн!$8:$8,"&lt;="&amp;Y$8)+SUMIFS(ежедн!136:136,ежедн!$8:$8,"&gt;="&amp;Y$7,ежедн!$8:$8,"&lt;="&amp;Y$8)+SUMIFS(ежедн!203:203,ежедн!$8:$8,"&gt;="&amp;Y$7,ежедн!$8:$8,"&lt;="&amp;Y$8)+SUMIFS(ежедн!229:229,ежедн!$8:$8,"&gt;="&amp;Y$7,ежедн!$8:$8,"&lt;="&amp;Y$8))/1000)</f>
        <v>10745.600000000004</v>
      </c>
      <c r="Z15" s="21">
        <f>IF(Z$7="",0,(SUMIFS(ежедн!65:65,ежедн!$8:$8,"&gt;="&amp;Z$7,ежедн!$8:$8,"&lt;="&amp;Z$8)+SUMIFS(ежедн!110:110,ежедн!$8:$8,"&gt;="&amp;Z$7,ежедн!$8:$8,"&lt;="&amp;Z$8)+SUMIFS(ежедн!136:136,ежедн!$8:$8,"&gt;="&amp;Z$7,ежедн!$8:$8,"&lt;="&amp;Z$8)+SUMIFS(ежедн!203:203,ежедн!$8:$8,"&gt;="&amp;Z$7,ежедн!$8:$8,"&lt;="&amp;Z$8)+SUMIFS(ежедн!229:229,ежедн!$8:$8,"&gt;="&amp;Z$7,ежедн!$8:$8,"&lt;="&amp;Z$8))/1000)</f>
        <v>15755.8</v>
      </c>
      <c r="AA15" s="21">
        <f>IF(AA$7="",0,(SUMIFS(ежедн!65:65,ежедн!$8:$8,"&gt;="&amp;AA$7,ежедн!$8:$8,"&lt;="&amp;AA$8)+SUMIFS(ежедн!110:110,ежедн!$8:$8,"&gt;="&amp;AA$7,ежедн!$8:$8,"&lt;="&amp;AA$8)+SUMIFS(ежедн!136:136,ежедн!$8:$8,"&gt;="&amp;AA$7,ежедн!$8:$8,"&lt;="&amp;AA$8)+SUMIFS(ежедн!203:203,ежедн!$8:$8,"&gt;="&amp;AA$7,ежедн!$8:$8,"&lt;="&amp;AA$8)+SUMIFS(ежедн!229:229,ежедн!$8:$8,"&gt;="&amp;AA$7,ежедн!$8:$8,"&lt;="&amp;AA$8))/1000)</f>
        <v>18258.400000000001</v>
      </c>
      <c r="AB15" s="21">
        <f>IF(AB$7="",0,(SUMIFS(ежедн!65:65,ежедн!$8:$8,"&gt;="&amp;AB$7,ежедн!$8:$8,"&lt;="&amp;AB$8)+SUMIFS(ежедн!110:110,ежедн!$8:$8,"&gt;="&amp;AB$7,ежедн!$8:$8,"&lt;="&amp;AB$8)+SUMIFS(ежедн!136:136,ежедн!$8:$8,"&gt;="&amp;AB$7,ежедн!$8:$8,"&lt;="&amp;AB$8)+SUMIFS(ежедн!203:203,ежедн!$8:$8,"&gt;="&amp;AB$7,ежедн!$8:$8,"&lt;="&amp;AB$8)+SUMIFS(ежедн!229:229,ежедн!$8:$8,"&gt;="&amp;AB$7,ежедн!$8:$8,"&lt;="&amp;AB$8))/1000)</f>
        <v>19065.133333333313</v>
      </c>
      <c r="AC15" s="21">
        <f>IF(AC$7="",0,(SUMIFS(ежедн!65:65,ежедн!$8:$8,"&gt;="&amp;AC$7,ежедн!$8:$8,"&lt;="&amp;AC$8)+SUMIFS(ежедн!110:110,ежедн!$8:$8,"&gt;="&amp;AC$7,ежедн!$8:$8,"&lt;="&amp;AC$8)+SUMIFS(ежедн!136:136,ежедн!$8:$8,"&gt;="&amp;AC$7,ежедн!$8:$8,"&lt;="&amp;AC$8)+SUMIFS(ежедн!203:203,ежедн!$8:$8,"&gt;="&amp;AC$7,ежедн!$8:$8,"&lt;="&amp;AC$8)+SUMIFS(ежедн!229:229,ежедн!$8:$8,"&gt;="&amp;AC$7,ежедн!$8:$8,"&lt;="&amp;AC$8))/1000)</f>
        <v>17236.379999999976</v>
      </c>
      <c r="AD15" s="21">
        <f>IF(AD$7="",0,(SUMIFS(ежедн!65:65,ежедн!$8:$8,"&gt;="&amp;AD$7,ежедн!$8:$8,"&lt;="&amp;AD$8)+SUMIFS(ежедн!110:110,ежедн!$8:$8,"&gt;="&amp;AD$7,ежедн!$8:$8,"&lt;="&amp;AD$8)+SUMIFS(ежедн!136:136,ежедн!$8:$8,"&gt;="&amp;AD$7,ежедн!$8:$8,"&lt;="&amp;AD$8)+SUMIFS(ежедн!203:203,ежедн!$8:$8,"&gt;="&amp;AD$7,ежедн!$8:$8,"&lt;="&amp;AD$8)+SUMIFS(ежедн!229:229,ежедн!$8:$8,"&gt;="&amp;AD$7,ежедн!$8:$8,"&lt;="&amp;AD$8))/1000)</f>
        <v>17323.086666666641</v>
      </c>
      <c r="AE15" s="21">
        <f>IF(AE$7="",0,(SUMIFS(ежедн!65:65,ежедн!$8:$8,"&gt;="&amp;AE$7,ежедн!$8:$8,"&lt;="&amp;AE$8)+SUMIFS(ежедн!110:110,ежедн!$8:$8,"&gt;="&amp;AE$7,ежедн!$8:$8,"&lt;="&amp;AE$8)+SUMIFS(ежедн!136:136,ежедн!$8:$8,"&gt;="&amp;AE$7,ежедн!$8:$8,"&lt;="&amp;AE$8)+SUMIFS(ежедн!203:203,ежедн!$8:$8,"&gt;="&amp;AE$7,ежедн!$8:$8,"&lt;="&amp;AE$8)+SUMIFS(ежедн!229:229,ежедн!$8:$8,"&gt;="&amp;AE$7,ежедн!$8:$8,"&lt;="&amp;AE$8))/1000)</f>
        <v>17525.493333333325</v>
      </c>
      <c r="AF15" s="21">
        <f>IF(AF$7="",0,(SUMIFS(ежедн!65:65,ежедн!$8:$8,"&gt;="&amp;AF$7,ежедн!$8:$8,"&lt;="&amp;AF$8)+SUMIFS(ежедн!110:110,ежедн!$8:$8,"&gt;="&amp;AF$7,ежедн!$8:$8,"&lt;="&amp;AF$8)+SUMIFS(ежедн!136:136,ежедн!$8:$8,"&gt;="&amp;AF$7,ежедн!$8:$8,"&lt;="&amp;AF$8)+SUMIFS(ежедн!203:203,ежедн!$8:$8,"&gt;="&amp;AF$7,ежедн!$8:$8,"&lt;="&amp;AF$8)+SUMIFS(ежедн!229:229,ежедн!$8:$8,"&gt;="&amp;AF$7,ежедн!$8:$8,"&lt;="&amp;AF$8))/1000)</f>
        <v>19589</v>
      </c>
      <c r="AG15" s="21">
        <f>IF(AG$7="",0,(SUMIFS(ежедн!65:65,ежедн!$8:$8,"&gt;="&amp;AG$7,ежедн!$8:$8,"&lt;="&amp;AG$8)+SUMIFS(ежедн!110:110,ежедн!$8:$8,"&gt;="&amp;AG$7,ежедн!$8:$8,"&lt;="&amp;AG$8)+SUMIFS(ежедн!136:136,ежедн!$8:$8,"&gt;="&amp;AG$7,ежедн!$8:$8,"&lt;="&amp;AG$8)+SUMIFS(ежедн!203:203,ежедн!$8:$8,"&gt;="&amp;AG$7,ежедн!$8:$8,"&lt;="&amp;AG$8)+SUMIFS(ежедн!229:229,ежедн!$8:$8,"&gt;="&amp;AG$7,ежедн!$8:$8,"&lt;="&amp;AG$8))/1000)</f>
        <v>26740.16</v>
      </c>
      <c r="AH15" s="21">
        <f>IF(AH$7="",0,(SUMIFS(ежедн!65:65,ежедн!$8:$8,"&gt;="&amp;AH$7,ежедн!$8:$8,"&lt;="&amp;AH$8)+SUMIFS(ежедн!110:110,ежедн!$8:$8,"&gt;="&amp;AH$7,ежедн!$8:$8,"&lt;="&amp;AH$8)+SUMIFS(ежедн!136:136,ежедн!$8:$8,"&gt;="&amp;AH$7,ежедн!$8:$8,"&lt;="&amp;AH$8)+SUMIFS(ежедн!203:203,ежедн!$8:$8,"&gt;="&amp;AH$7,ежедн!$8:$8,"&lt;="&amp;AH$8)+SUMIFS(ежедн!229:229,ежедн!$8:$8,"&gt;="&amp;AH$7,ежедн!$8:$8,"&lt;="&amp;AH$8))/1000)</f>
        <v>28864.44</v>
      </c>
      <c r="AI15" s="21">
        <f>IF(AI$7="",0,(SUMIFS(ежедн!65:65,ежедн!$8:$8,"&gt;="&amp;AI$7,ежедн!$8:$8,"&lt;="&amp;AI$8)+SUMIFS(ежедн!110:110,ежедн!$8:$8,"&gt;="&amp;AI$7,ежедн!$8:$8,"&lt;="&amp;AI$8)+SUMIFS(ежедн!136:136,ежедн!$8:$8,"&gt;="&amp;AI$7,ежедн!$8:$8,"&lt;="&amp;AI$8)+SUMIFS(ежедн!203:203,ежедн!$8:$8,"&gt;="&amp;AI$7,ежедн!$8:$8,"&lt;="&amp;AI$8)+SUMIFS(ежедн!229:229,ежедн!$8:$8,"&gt;="&amp;AI$7,ежедн!$8:$8,"&lt;="&amp;AI$8))/1000)</f>
        <v>28541.14</v>
      </c>
      <c r="AJ15" s="21">
        <f>IF(AJ$7="",0,(SUMIFS(ежедн!65:65,ежедн!$8:$8,"&gt;="&amp;AJ$7,ежедн!$8:$8,"&lt;="&amp;AJ$8)+SUMIFS(ежедн!110:110,ежедн!$8:$8,"&gt;="&amp;AJ$7,ежедн!$8:$8,"&lt;="&amp;AJ$8)+SUMIFS(ежедн!136:136,ежедн!$8:$8,"&gt;="&amp;AJ$7,ежедн!$8:$8,"&lt;="&amp;AJ$8)+SUMIFS(ежедн!203:203,ежедн!$8:$8,"&gt;="&amp;AJ$7,ежедн!$8:$8,"&lt;="&amp;AJ$8)+SUMIFS(ежедн!229:229,ежедн!$8:$8,"&gt;="&amp;AJ$7,ежедн!$8:$8,"&lt;="&amp;AJ$8))/1000)</f>
        <v>24613.38</v>
      </c>
      <c r="AK15" s="21">
        <f>IF(AK$7="",0,(SUMIFS(ежедн!65:65,ежедн!$8:$8,"&gt;="&amp;AK$7,ежедн!$8:$8,"&lt;="&amp;AK$8)+SUMIFS(ежедн!110:110,ежедн!$8:$8,"&gt;="&amp;AK$7,ежедн!$8:$8,"&lt;="&amp;AK$8)+SUMIFS(ежедн!136:136,ежедн!$8:$8,"&gt;="&amp;AK$7,ежедн!$8:$8,"&lt;="&amp;AK$8)+SUMIFS(ежедн!203:203,ежедн!$8:$8,"&gt;="&amp;AK$7,ежедн!$8:$8,"&lt;="&amp;AK$8)+SUMIFS(ежедн!229:229,ежедн!$8:$8,"&gt;="&amp;AK$7,ежедн!$8:$8,"&lt;="&amp;AK$8))/1000)</f>
        <v>20230.599999999999</v>
      </c>
      <c r="AL15" s="21">
        <f>IF(AL$7="",0,(SUMIFS(ежедн!65:65,ежедн!$8:$8,"&gt;="&amp;AL$7,ежедн!$8:$8,"&lt;="&amp;AL$8)+SUMIFS(ежедн!110:110,ежедн!$8:$8,"&gt;="&amp;AL$7,ежедн!$8:$8,"&lt;="&amp;AL$8)+SUMIFS(ежедн!136:136,ежедн!$8:$8,"&gt;="&amp;AL$7,ежедн!$8:$8,"&lt;="&amp;AL$8)+SUMIFS(ежедн!203:203,ежедн!$8:$8,"&gt;="&amp;AL$7,ежедн!$8:$8,"&lt;="&amp;AL$8)+SUMIFS(ежедн!229:229,ежедн!$8:$8,"&gt;="&amp;AL$7,ежедн!$8:$8,"&lt;="&amp;AL$8))/1000)</f>
        <v>20697.52</v>
      </c>
      <c r="AM15" s="21">
        <f>IF(AM$7="",0,(SUMIFS(ежедн!65:65,ежедн!$8:$8,"&gt;="&amp;AM$7,ежедн!$8:$8,"&lt;="&amp;AM$8)+SUMIFS(ежедн!110:110,ежедн!$8:$8,"&gt;="&amp;AM$7,ежедн!$8:$8,"&lt;="&amp;AM$8)+SUMIFS(ежедн!136:136,ежедн!$8:$8,"&gt;="&amp;AM$7,ежедн!$8:$8,"&lt;="&amp;AM$8)+SUMIFS(ежедн!203:203,ежедн!$8:$8,"&gt;="&amp;AM$7,ежедн!$8:$8,"&lt;="&amp;AM$8)+SUMIFS(ежедн!229:229,ежедн!$8:$8,"&gt;="&amp;AM$7,ежедн!$8:$8,"&lt;="&amp;AM$8))/1000)</f>
        <v>18807.240000000002</v>
      </c>
      <c r="AN15" s="21">
        <f>IF(AN$7="",0,(SUMIFS(ежедн!65:65,ежедн!$8:$8,"&gt;="&amp;AN$7,ежедн!$8:$8,"&lt;="&amp;AN$8)+SUMIFS(ежедн!110:110,ежедн!$8:$8,"&gt;="&amp;AN$7,ежедн!$8:$8,"&lt;="&amp;AN$8)+SUMIFS(ежедн!136:136,ежедн!$8:$8,"&gt;="&amp;AN$7,ежедн!$8:$8,"&lt;="&amp;AN$8)+SUMIFS(ежедн!203:203,ежедн!$8:$8,"&gt;="&amp;AN$7,ежедн!$8:$8,"&lt;="&amp;AN$8)+SUMIFS(ежедн!229:229,ежедн!$8:$8,"&gt;="&amp;AN$7,ежедн!$8:$8,"&lt;="&amp;AN$8))/1000)</f>
        <v>20315.52</v>
      </c>
      <c r="AO15" s="21">
        <f>IF(AO$7="",0,(SUMIFS(ежедн!65:65,ежедн!$8:$8,"&gt;="&amp;AO$7,ежедн!$8:$8,"&lt;="&amp;AO$8)+SUMIFS(ежедн!110:110,ежедн!$8:$8,"&gt;="&amp;AO$7,ежедн!$8:$8,"&lt;="&amp;AO$8)+SUMIFS(ежедн!136:136,ежедн!$8:$8,"&gt;="&amp;AO$7,ежедн!$8:$8,"&lt;="&amp;AO$8)+SUMIFS(ежедн!203:203,ежедн!$8:$8,"&gt;="&amp;AO$7,ежедн!$8:$8,"&lt;="&amp;AO$8)+SUMIFS(ежедн!229:229,ежедн!$8:$8,"&gt;="&amp;AO$7,ежедн!$8:$8,"&lt;="&amp;AO$8))/1000)</f>
        <v>21470.34</v>
      </c>
      <c r="AP15" s="21">
        <f>IF(AP$7="",0,(SUMIFS(ежедн!65:65,ежедн!$8:$8,"&gt;="&amp;AP$7,ежедн!$8:$8,"&lt;="&amp;AP$8)+SUMIFS(ежедн!110:110,ежедн!$8:$8,"&gt;="&amp;AP$7,ежедн!$8:$8,"&lt;="&amp;AP$8)+SUMIFS(ежедн!136:136,ежедн!$8:$8,"&gt;="&amp;AP$7,ежедн!$8:$8,"&lt;="&amp;AP$8)+SUMIFS(ежедн!203:203,ежедн!$8:$8,"&gt;="&amp;AP$7,ежедн!$8:$8,"&lt;="&amp;AP$8)+SUMIFS(ежедн!229:229,ежедн!$8:$8,"&gt;="&amp;AP$7,ежедн!$8:$8,"&lt;="&amp;AP$8))/1000)</f>
        <v>24080</v>
      </c>
      <c r="AQ15" s="21">
        <f>IF(AQ$7="",0,(SUMIFS(ежедн!65:65,ежедн!$8:$8,"&gt;="&amp;AQ$7,ежедн!$8:$8,"&lt;="&amp;AQ$8)+SUMIFS(ежедн!110:110,ежедн!$8:$8,"&gt;="&amp;AQ$7,ежедн!$8:$8,"&lt;="&amp;AQ$8)+SUMIFS(ежедн!136:136,ежедн!$8:$8,"&gt;="&amp;AQ$7,ежедн!$8:$8,"&lt;="&amp;AQ$8)+SUMIFS(ежедн!203:203,ежедн!$8:$8,"&gt;="&amp;AQ$7,ежедн!$8:$8,"&lt;="&amp;AQ$8)+SUMIFS(ежедн!229:229,ежедн!$8:$8,"&gt;="&amp;AQ$7,ежедн!$8:$8,"&lt;="&amp;AQ$8))/1000)</f>
        <v>25788.38</v>
      </c>
      <c r="AR15" s="21">
        <f>IF(AR$7="",0,(SUMIFS(ежедн!65:65,ежедн!$8:$8,"&gt;="&amp;AR$7,ежедн!$8:$8,"&lt;="&amp;AR$8)+SUMIFS(ежедн!110:110,ежедн!$8:$8,"&gt;="&amp;AR$7,ежедн!$8:$8,"&lt;="&amp;AR$8)+SUMIFS(ежедн!136:136,ежедн!$8:$8,"&gt;="&amp;AR$7,ежедн!$8:$8,"&lt;="&amp;AR$8)+SUMIFS(ежедн!203:203,ежедн!$8:$8,"&gt;="&amp;AR$7,ежедн!$8:$8,"&lt;="&amp;AR$8)+SUMIFS(ежедн!229:229,ежедн!$8:$8,"&gt;="&amp;AR$7,ежедн!$8:$8,"&lt;="&amp;AR$8))/1000)</f>
        <v>30890.639999999999</v>
      </c>
      <c r="AS15" s="3"/>
      <c r="AT15" s="3"/>
    </row>
    <row r="16" spans="1:46" x14ac:dyDescent="0.25">
      <c r="A16" s="3"/>
      <c r="B16" s="3"/>
      <c r="C16" s="3"/>
      <c r="D16" s="93"/>
      <c r="E16" s="3"/>
      <c r="F16" s="3"/>
      <c r="G16" s="3" t="str">
        <f>структура!$J$12</f>
        <v>спец. заем</v>
      </c>
      <c r="H16" s="3"/>
      <c r="I16" s="3" t="str">
        <f>IF($E16="","",INDEX(структура!$H$10:$H$153,SUMIFS(структура!$C$10:$C$153,структура!$G$10:$G$153,$E16)))</f>
        <v/>
      </c>
      <c r="J16" s="3"/>
      <c r="K16" s="28"/>
      <c r="L16" s="3"/>
      <c r="M16" s="67"/>
      <c r="N16" s="3"/>
      <c r="O16" s="3"/>
      <c r="P16" s="3"/>
      <c r="Q16" s="28"/>
      <c r="R16" s="21">
        <f>IF(R$7="",0,(SUMIFS(ежедн!66:66,ежедн!$8:$8,"&gt;="&amp;R$7,ежедн!$8:$8,"&lt;="&amp;R$8)+SUMIFS(ежедн!111:111,ежедн!$8:$8,"&gt;="&amp;R$7,ежедн!$8:$8,"&lt;="&amp;R$8)+SUMIFS(ежедн!137:137,ежедн!$8:$8,"&gt;="&amp;R$7,ежедн!$8:$8,"&lt;="&amp;R$8)+SUMIFS(ежедн!204:204,ежедн!$8:$8,"&gt;="&amp;R$7,ежедн!$8:$8,"&lt;="&amp;R$8)+SUMIFS(ежедн!230:230,ежедн!$8:$8,"&gt;="&amp;R$7,ежедн!$8:$8,"&lt;="&amp;R$8))/1000)</f>
        <v>223.77600000000001</v>
      </c>
      <c r="S16" s="21">
        <f>IF(S$7="",0,(SUMIFS(ежедн!66:66,ежедн!$8:$8,"&gt;="&amp;S$7,ежедн!$8:$8,"&lt;="&amp;S$8)+SUMIFS(ежедн!111:111,ежедн!$8:$8,"&gt;="&amp;S$7,ежедн!$8:$8,"&lt;="&amp;S$8)+SUMIFS(ежедн!137:137,ежедн!$8:$8,"&gt;="&amp;S$7,ежедн!$8:$8,"&lt;="&amp;S$8)+SUMIFS(ежедн!204:204,ежедн!$8:$8,"&gt;="&amp;S$7,ежедн!$8:$8,"&lt;="&amp;S$8)+SUMIFS(ежедн!230:230,ежедн!$8:$8,"&gt;="&amp;S$7,ежедн!$8:$8,"&lt;="&amp;S$8))/1000)</f>
        <v>413.18400000000003</v>
      </c>
      <c r="T16" s="21">
        <f>IF(T$7="",0,(SUMIFS(ежедн!66:66,ежедн!$8:$8,"&gt;="&amp;T$7,ежедн!$8:$8,"&lt;="&amp;T$8)+SUMIFS(ежедн!111:111,ежедн!$8:$8,"&gt;="&amp;T$7,ежедн!$8:$8,"&lt;="&amp;T$8)+SUMIFS(ежедн!137:137,ежедн!$8:$8,"&gt;="&amp;T$7,ежедн!$8:$8,"&lt;="&amp;T$8)+SUMIFS(ежедн!204:204,ежедн!$8:$8,"&gt;="&amp;T$7,ежедн!$8:$8,"&lt;="&amp;T$8)+SUMIFS(ежедн!230:230,ежедн!$8:$8,"&gt;="&amp;T$7,ежедн!$8:$8,"&lt;="&amp;T$8))/1000)</f>
        <v>703.27800000000002</v>
      </c>
      <c r="U16" s="21">
        <f>IF(U$7="",0,(SUMIFS(ежедн!66:66,ежедн!$8:$8,"&gt;="&amp;U$7,ежедн!$8:$8,"&lt;="&amp;U$8)+SUMIFS(ежедн!111:111,ежедн!$8:$8,"&gt;="&amp;U$7,ежедн!$8:$8,"&lt;="&amp;U$8)+SUMIFS(ежедн!137:137,ежедн!$8:$8,"&gt;="&amp;U$7,ежедн!$8:$8,"&lt;="&amp;U$8)+SUMIFS(ежедн!204:204,ежедн!$8:$8,"&gt;="&amp;U$7,ежедн!$8:$8,"&lt;="&amp;U$8)+SUMIFS(ежедн!230:230,ежедн!$8:$8,"&gt;="&amp;U$7,ежедн!$8:$8,"&lt;="&amp;U$8))/1000)</f>
        <v>1031.796</v>
      </c>
      <c r="V16" s="21">
        <f>IF(V$7="",0,(SUMIFS(ежедн!66:66,ежедн!$8:$8,"&gt;="&amp;V$7,ежедн!$8:$8,"&lt;="&amp;V$8)+SUMIFS(ежедн!111:111,ежедн!$8:$8,"&gt;="&amp;V$7,ежедн!$8:$8,"&lt;="&amp;V$8)+SUMIFS(ежедн!137:137,ежедн!$8:$8,"&gt;="&amp;V$7,ежедн!$8:$8,"&lt;="&amp;V$8)+SUMIFS(ежедн!204:204,ежедн!$8:$8,"&gt;="&amp;V$7,ежедн!$8:$8,"&lt;="&amp;V$8)+SUMIFS(ежедн!230:230,ежедн!$8:$8,"&gt;="&amp;V$7,ежедн!$8:$8,"&lt;="&amp;V$8))/1000)</f>
        <v>1045.7159999999988</v>
      </c>
      <c r="W16" s="21">
        <f>IF(W$7="",0,(SUMIFS(ежедн!66:66,ежедн!$8:$8,"&gt;="&amp;W$7,ежедн!$8:$8,"&lt;="&amp;W$8)+SUMIFS(ежедн!111:111,ежедн!$8:$8,"&gt;="&amp;W$7,ежедн!$8:$8,"&lt;="&amp;W$8)+SUMIFS(ежедн!137:137,ежедн!$8:$8,"&gt;="&amp;W$7,ежедн!$8:$8,"&lt;="&amp;W$8)+SUMIFS(ежедн!204:204,ежедн!$8:$8,"&gt;="&amp;W$7,ежедн!$8:$8,"&lt;="&amp;W$8)+SUMIFS(ежедн!230:230,ежедн!$8:$8,"&gt;="&amp;W$7,ежедн!$8:$8,"&lt;="&amp;W$8))/1000)</f>
        <v>1083.8099999999977</v>
      </c>
      <c r="X16" s="21">
        <f>IF(X$7="",0,(SUMIFS(ежедн!66:66,ежедн!$8:$8,"&gt;="&amp;X$7,ежедн!$8:$8,"&lt;="&amp;X$8)+SUMIFS(ежедн!111:111,ежедн!$8:$8,"&gt;="&amp;X$7,ежедн!$8:$8,"&lt;="&amp;X$8)+SUMIFS(ежедн!137:137,ежедн!$8:$8,"&gt;="&amp;X$7,ежедн!$8:$8,"&lt;="&amp;X$8)+SUMIFS(ежедн!204:204,ежедн!$8:$8,"&gt;="&amp;X$7,ежедн!$8:$8,"&lt;="&amp;X$8)+SUMIFS(ежедн!230:230,ежедн!$8:$8,"&gt;="&amp;X$7,ежедн!$8:$8,"&lt;="&amp;X$8))/1000)</f>
        <v>1235.1799999999985</v>
      </c>
      <c r="Y16" s="21">
        <f>IF(Y$7="",0,(SUMIFS(ежедн!66:66,ежедн!$8:$8,"&gt;="&amp;Y$7,ежедн!$8:$8,"&lt;="&amp;Y$8)+SUMIFS(ежедн!111:111,ежедн!$8:$8,"&gt;="&amp;Y$7,ежедн!$8:$8,"&lt;="&amp;Y$8)+SUMIFS(ежедн!137:137,ежедн!$8:$8,"&gt;="&amp;Y$7,ежедн!$8:$8,"&lt;="&amp;Y$8)+SUMIFS(ежедн!204:204,ежедн!$8:$8,"&gt;="&amp;Y$7,ежедн!$8:$8,"&lt;="&amp;Y$8)+SUMIFS(ежедн!230:230,ежедн!$8:$8,"&gt;="&amp;Y$7,ежедн!$8:$8,"&lt;="&amp;Y$8))/1000)</f>
        <v>1362.3199999999972</v>
      </c>
      <c r="Z16" s="21">
        <f>IF(Z$7="",0,(SUMIFS(ежедн!66:66,ежедн!$8:$8,"&gt;="&amp;Z$7,ежедн!$8:$8,"&lt;="&amp;Z$8)+SUMIFS(ежедн!111:111,ежедн!$8:$8,"&gt;="&amp;Z$7,ежедн!$8:$8,"&lt;="&amp;Z$8)+SUMIFS(ежедн!137:137,ежедн!$8:$8,"&gt;="&amp;Z$7,ежедн!$8:$8,"&lt;="&amp;Z$8)+SUMIFS(ежедн!204:204,ежедн!$8:$8,"&gt;="&amp;Z$7,ежедн!$8:$8,"&lt;="&amp;Z$8)+SUMIFS(ежедн!230:230,ежедн!$8:$8,"&gt;="&amp;Z$7,ежедн!$8:$8,"&lt;="&amp;Z$8))/1000)</f>
        <v>2008.5899999999981</v>
      </c>
      <c r="AA16" s="21">
        <f>IF(AA$7="",0,(SUMIFS(ежедн!66:66,ежедн!$8:$8,"&gt;="&amp;AA$7,ежедн!$8:$8,"&lt;="&amp;AA$8)+SUMIFS(ежедн!111:111,ежедн!$8:$8,"&gt;="&amp;AA$7,ежедн!$8:$8,"&lt;="&amp;AA$8)+SUMIFS(ежедн!137:137,ежедн!$8:$8,"&gt;="&amp;AA$7,ежедн!$8:$8,"&lt;="&amp;AA$8)+SUMIFS(ежедн!204:204,ежедн!$8:$8,"&gt;="&amp;AA$7,ежедн!$8:$8,"&lt;="&amp;AA$8)+SUMIFS(ежедн!230:230,ежедн!$8:$8,"&gt;="&amp;AA$7,ежедн!$8:$8,"&lt;="&amp;AA$8))/1000)</f>
        <v>2225.4299999999989</v>
      </c>
      <c r="AB16" s="21">
        <f>IF(AB$7="",0,(SUMIFS(ежедн!66:66,ежедн!$8:$8,"&gt;="&amp;AB$7,ежедн!$8:$8,"&lt;="&amp;AB$8)+SUMIFS(ежедн!111:111,ежедн!$8:$8,"&gt;="&amp;AB$7,ежедн!$8:$8,"&lt;="&amp;AB$8)+SUMIFS(ежедн!137:137,ежедн!$8:$8,"&gt;="&amp;AB$7,ежедн!$8:$8,"&lt;="&amp;AB$8)+SUMIFS(ежедн!204:204,ежедн!$8:$8,"&gt;="&amp;AB$7,ежедн!$8:$8,"&lt;="&amp;AB$8)+SUMIFS(ежедн!230:230,ежедн!$8:$8,"&gt;="&amp;AB$7,ежедн!$8:$8,"&lt;="&amp;AB$8))/1000)</f>
        <v>2216.9000000000042</v>
      </c>
      <c r="AC16" s="21">
        <f>IF(AC$7="",0,(SUMIFS(ежедн!66:66,ежедн!$8:$8,"&gt;="&amp;AC$7,ежедн!$8:$8,"&lt;="&amp;AC$8)+SUMIFS(ежедн!111:111,ежедн!$8:$8,"&gt;="&amp;AC$7,ежедн!$8:$8,"&lt;="&amp;AC$8)+SUMIFS(ежедн!137:137,ежедн!$8:$8,"&gt;="&amp;AC$7,ежедн!$8:$8,"&lt;="&amp;AC$8)+SUMIFS(ежедн!204:204,ежедн!$8:$8,"&gt;="&amp;AC$7,ежедн!$8:$8,"&lt;="&amp;AC$8)+SUMIFS(ежедн!230:230,ежедн!$8:$8,"&gt;="&amp;AC$7,ежедн!$8:$8,"&lt;="&amp;AC$8))/1000)</f>
        <v>2044.2600000000123</v>
      </c>
      <c r="AD16" s="21">
        <f>IF(AD$7="",0,(SUMIFS(ежедн!66:66,ежедн!$8:$8,"&gt;="&amp;AD$7,ежедн!$8:$8,"&lt;="&amp;AD$8)+SUMIFS(ежедн!111:111,ежедн!$8:$8,"&gt;="&amp;AD$7,ежедн!$8:$8,"&lt;="&amp;AD$8)+SUMIFS(ежедн!137:137,ежедн!$8:$8,"&gt;="&amp;AD$7,ежедн!$8:$8,"&lt;="&amp;AD$8)+SUMIFS(ежедн!204:204,ежедн!$8:$8,"&gt;="&amp;AD$7,ежедн!$8:$8,"&lt;="&amp;AD$8)+SUMIFS(ежедн!230:230,ежедн!$8:$8,"&gt;="&amp;AD$7,ежедн!$8:$8,"&lt;="&amp;AD$8))/1000)</f>
        <v>2117.0100000000184</v>
      </c>
      <c r="AE16" s="21">
        <f>IF(AE$7="",0,(SUMIFS(ежедн!66:66,ежедн!$8:$8,"&gt;="&amp;AE$7,ежедн!$8:$8,"&lt;="&amp;AE$8)+SUMIFS(ежедн!111:111,ежедн!$8:$8,"&gt;="&amp;AE$7,ежедн!$8:$8,"&lt;="&amp;AE$8)+SUMIFS(ежедн!137:137,ежедн!$8:$8,"&gt;="&amp;AE$7,ежедн!$8:$8,"&lt;="&amp;AE$8)+SUMIFS(ежедн!204:204,ежедн!$8:$8,"&gt;="&amp;AE$7,ежедн!$8:$8,"&lt;="&amp;AE$8)+SUMIFS(ежедн!230:230,ежедн!$8:$8,"&gt;="&amp;AE$7,ежедн!$8:$8,"&lt;="&amp;AE$8))/1000)</f>
        <v>2108.456000000017</v>
      </c>
      <c r="AF16" s="21">
        <f>IF(AF$7="",0,(SUMIFS(ежедн!66:66,ежедн!$8:$8,"&gt;="&amp;AF$7,ежедн!$8:$8,"&lt;="&amp;AF$8)+SUMIFS(ежедн!111:111,ежедн!$8:$8,"&gt;="&amp;AF$7,ежедн!$8:$8,"&lt;="&amp;AF$8)+SUMIFS(ежедн!137:137,ежедн!$8:$8,"&gt;="&amp;AF$7,ежедн!$8:$8,"&lt;="&amp;AF$8)+SUMIFS(ежедн!204:204,ежедн!$8:$8,"&gt;="&amp;AF$7,ежедн!$8:$8,"&lt;="&amp;AF$8)+SUMIFS(ежедн!230:230,ежедн!$8:$8,"&gt;="&amp;AF$7,ежедн!$8:$8,"&lt;="&amp;AF$8))/1000)</f>
        <v>2423.4600000000087</v>
      </c>
      <c r="AG16" s="21">
        <f>IF(AG$7="",0,(SUMIFS(ежедн!66:66,ежедн!$8:$8,"&gt;="&amp;AG$7,ежедн!$8:$8,"&lt;="&amp;AG$8)+SUMIFS(ежедн!111:111,ежедн!$8:$8,"&gt;="&amp;AG$7,ежедн!$8:$8,"&lt;="&amp;AG$8)+SUMIFS(ежедн!137:137,ежедн!$8:$8,"&gt;="&amp;AG$7,ежедн!$8:$8,"&lt;="&amp;AG$8)+SUMIFS(ежедн!204:204,ежедн!$8:$8,"&gt;="&amp;AG$7,ежедн!$8:$8,"&lt;="&amp;AG$8)+SUMIFS(ежедн!230:230,ежедн!$8:$8,"&gt;="&amp;AG$7,ежедн!$8:$8,"&lt;="&amp;AG$8))/1000)</f>
        <v>3396.7540000000035</v>
      </c>
      <c r="AH16" s="21">
        <f>IF(AH$7="",0,(SUMIFS(ежедн!66:66,ежедн!$8:$8,"&gt;="&amp;AH$7,ежедн!$8:$8,"&lt;="&amp;AH$8)+SUMIFS(ежедн!111:111,ежедн!$8:$8,"&gt;="&amp;AH$7,ежедн!$8:$8,"&lt;="&amp;AH$8)+SUMIFS(ежедн!137:137,ежедн!$8:$8,"&gt;="&amp;AH$7,ежедн!$8:$8,"&lt;="&amp;AH$8)+SUMIFS(ежедн!204:204,ежедн!$8:$8,"&gt;="&amp;AH$7,ежедн!$8:$8,"&lt;="&amp;AH$8)+SUMIFS(ежедн!230:230,ежедн!$8:$8,"&gt;="&amp;AH$7,ежедн!$8:$8,"&lt;="&amp;AH$8))/1000)</f>
        <v>3423.6</v>
      </c>
      <c r="AI16" s="21">
        <f>IF(AI$7="",0,(SUMIFS(ежедн!66:66,ежедн!$8:$8,"&gt;="&amp;AI$7,ежедн!$8:$8,"&lt;="&amp;AI$8)+SUMIFS(ежедн!111:111,ежедн!$8:$8,"&gt;="&amp;AI$7,ежедн!$8:$8,"&lt;="&amp;AI$8)+SUMIFS(ежедн!137:137,ежедн!$8:$8,"&gt;="&amp;AI$7,ежедн!$8:$8,"&lt;="&amp;AI$8)+SUMIFS(ежедн!204:204,ежедн!$8:$8,"&gt;="&amp;AI$7,ежедн!$8:$8,"&lt;="&amp;AI$8)+SUMIFS(ежедн!230:230,ежедн!$8:$8,"&gt;="&amp;AI$7,ежедн!$8:$8,"&lt;="&amp;AI$8))/1000)</f>
        <v>3268.0680000000002</v>
      </c>
      <c r="AJ16" s="21">
        <f>IF(AJ$7="",0,(SUMIFS(ежедн!66:66,ежедн!$8:$8,"&gt;="&amp;AJ$7,ежедн!$8:$8,"&lt;="&amp;AJ$8)+SUMIFS(ежедн!111:111,ежедн!$8:$8,"&gt;="&amp;AJ$7,ежедн!$8:$8,"&lt;="&amp;AJ$8)+SUMIFS(ежедн!137:137,ежедн!$8:$8,"&gt;="&amp;AJ$7,ежедн!$8:$8,"&lt;="&amp;AJ$8)+SUMIFS(ежедн!204:204,ежедн!$8:$8,"&gt;="&amp;AJ$7,ежедн!$8:$8,"&lt;="&amp;AJ$8)+SUMIFS(ежедн!230:230,ежедн!$8:$8,"&gt;="&amp;AJ$7,ежедн!$8:$8,"&lt;="&amp;AJ$8))/1000)</f>
        <v>2939.4539999999993</v>
      </c>
      <c r="AK16" s="21">
        <f>IF(AK$7="",0,(SUMIFS(ежедн!66:66,ежедн!$8:$8,"&gt;="&amp;AK$7,ежедн!$8:$8,"&lt;="&amp;AK$8)+SUMIFS(ежедн!111:111,ежедн!$8:$8,"&gt;="&amp;AK$7,ежедн!$8:$8,"&lt;="&amp;AK$8)+SUMIFS(ежедн!137:137,ежедн!$8:$8,"&gt;="&amp;AK$7,ежедн!$8:$8,"&lt;="&amp;AK$8)+SUMIFS(ежедн!204:204,ежедн!$8:$8,"&gt;="&amp;AK$7,ежедн!$8:$8,"&lt;="&amp;AK$8)+SUMIFS(ежедн!230:230,ежедн!$8:$8,"&gt;="&amp;AK$7,ежедн!$8:$8,"&lt;="&amp;AK$8))/1000)</f>
        <v>2429.16</v>
      </c>
      <c r="AL16" s="21">
        <f>IF(AL$7="",0,(SUMIFS(ежедн!66:66,ежедн!$8:$8,"&gt;="&amp;AL$7,ежедн!$8:$8,"&lt;="&amp;AL$8)+SUMIFS(ежедн!111:111,ежедн!$8:$8,"&gt;="&amp;AL$7,ежедн!$8:$8,"&lt;="&amp;AL$8)+SUMIFS(ежедн!137:137,ежедн!$8:$8,"&gt;="&amp;AL$7,ежедн!$8:$8,"&lt;="&amp;AL$8)+SUMIFS(ежедн!204:204,ежедн!$8:$8,"&gt;="&amp;AL$7,ежедн!$8:$8,"&lt;="&amp;AL$8)+SUMIFS(ежедн!230:230,ежедн!$8:$8,"&gt;="&amp;AL$7,ежедн!$8:$8,"&lt;="&amp;AL$8))/1000)</f>
        <v>2469.9899999999998</v>
      </c>
      <c r="AM16" s="21">
        <f>IF(AM$7="",0,(SUMIFS(ежедн!66:66,ежедн!$8:$8,"&gt;="&amp;AM$7,ежедн!$8:$8,"&lt;="&amp;AM$8)+SUMIFS(ежедн!111:111,ежедн!$8:$8,"&gt;="&amp;AM$7,ежедн!$8:$8,"&lt;="&amp;AM$8)+SUMIFS(ежедн!137:137,ежедн!$8:$8,"&gt;="&amp;AM$7,ежедн!$8:$8,"&lt;="&amp;AM$8)+SUMIFS(ежедн!204:204,ежедн!$8:$8,"&gt;="&amp;AM$7,ежедн!$8:$8,"&lt;="&amp;AM$8)+SUMIFS(ежедн!230:230,ежедн!$8:$8,"&gt;="&amp;AM$7,ежедн!$8:$8,"&lt;="&amp;AM$8))/1000)</f>
        <v>2227.3020000000001</v>
      </c>
      <c r="AN16" s="21">
        <f>IF(AN$7="",0,(SUMIFS(ежедн!66:66,ежедн!$8:$8,"&gt;="&amp;AN$7,ежедн!$8:$8,"&lt;="&amp;AN$8)+SUMIFS(ежедн!111:111,ежедн!$8:$8,"&gt;="&amp;AN$7,ежедн!$8:$8,"&lt;="&amp;AN$8)+SUMIFS(ежедн!137:137,ежедн!$8:$8,"&gt;="&amp;AN$7,ежедн!$8:$8,"&lt;="&amp;AN$8)+SUMIFS(ежедн!204:204,ежедн!$8:$8,"&gt;="&amp;AN$7,ежедн!$8:$8,"&lt;="&amp;AN$8)+SUMIFS(ежедн!230:230,ежедн!$8:$8,"&gt;="&amp;AN$7,ежедн!$8:$8,"&lt;="&amp;AN$8))/1000)</f>
        <v>2513.4780000000001</v>
      </c>
      <c r="AO16" s="21">
        <f>IF(AO$7="",0,(SUMIFS(ежедн!66:66,ежедн!$8:$8,"&gt;="&amp;AO$7,ежедн!$8:$8,"&lt;="&amp;AO$8)+SUMIFS(ежедн!111:111,ежедн!$8:$8,"&gt;="&amp;AO$7,ежедн!$8:$8,"&lt;="&amp;AO$8)+SUMIFS(ежедн!137:137,ежедн!$8:$8,"&gt;="&amp;AO$7,ежедн!$8:$8,"&lt;="&amp;AO$8)+SUMIFS(ежедн!204:204,ежедн!$8:$8,"&gt;="&amp;AO$7,ежедн!$8:$8,"&lt;="&amp;AO$8)+SUMIFS(ежедн!230:230,ежедн!$8:$8,"&gt;="&amp;AO$7,ежедн!$8:$8,"&lt;="&amp;AO$8))/1000)</f>
        <v>2620.62</v>
      </c>
      <c r="AP16" s="21">
        <f>IF(AP$7="",0,(SUMIFS(ежедн!66:66,ежедн!$8:$8,"&gt;="&amp;AP$7,ежедн!$8:$8,"&lt;="&amp;AP$8)+SUMIFS(ежедн!111:111,ежедн!$8:$8,"&gt;="&amp;AP$7,ежедн!$8:$8,"&lt;="&amp;AP$8)+SUMIFS(ежедн!137:137,ежедн!$8:$8,"&gt;="&amp;AP$7,ежедн!$8:$8,"&lt;="&amp;AP$8)+SUMIFS(ежедн!204:204,ежедн!$8:$8,"&gt;="&amp;AP$7,ежедн!$8:$8,"&lt;="&amp;AP$8)+SUMIFS(ежедн!230:230,ежедн!$8:$8,"&gt;="&amp;AP$7,ежедн!$8:$8,"&lt;="&amp;AP$8))/1000)</f>
        <v>2889.8939999999998</v>
      </c>
      <c r="AQ16" s="21">
        <f>IF(AQ$7="",0,(SUMIFS(ежедн!66:66,ежедн!$8:$8,"&gt;="&amp;AQ$7,ежедн!$8:$8,"&lt;="&amp;AQ$8)+SUMIFS(ежедн!111:111,ежедн!$8:$8,"&gt;="&amp;AQ$7,ежедн!$8:$8,"&lt;="&amp;AQ$8)+SUMIFS(ежедн!137:137,ежедн!$8:$8,"&gt;="&amp;AQ$7,ежедн!$8:$8,"&lt;="&amp;AQ$8)+SUMIFS(ежедн!204:204,ежедн!$8:$8,"&gt;="&amp;AQ$7,ежедн!$8:$8,"&lt;="&amp;AQ$8)+SUMIFS(ежедн!230:230,ежедн!$8:$8,"&gt;="&amp;AQ$7,ежедн!$8:$8,"&lt;="&amp;AQ$8))/1000)</f>
        <v>3128.6219999999989</v>
      </c>
      <c r="AR16" s="21">
        <f>IF(AR$7="",0,(SUMIFS(ежедн!66:66,ежедн!$8:$8,"&gt;="&amp;AR$7,ежедн!$8:$8,"&lt;="&amp;AR$8)+SUMIFS(ежедн!111:111,ежедн!$8:$8,"&gt;="&amp;AR$7,ежедн!$8:$8,"&lt;="&amp;AR$8)+SUMIFS(ежедн!137:137,ежедн!$8:$8,"&gt;="&amp;AR$7,ежедн!$8:$8,"&lt;="&amp;AR$8)+SUMIFS(ежедн!204:204,ежедн!$8:$8,"&gt;="&amp;AR$7,ежедн!$8:$8,"&lt;="&amp;AR$8)+SUMIFS(ежедн!230:230,ежедн!$8:$8,"&gt;="&amp;AR$7,ежедн!$8:$8,"&lt;="&amp;AR$8))/1000)</f>
        <v>3882.9599999999991</v>
      </c>
      <c r="AS16" s="3"/>
      <c r="AT16" s="3"/>
    </row>
    <row r="17" spans="1:46" ht="6" customHeight="1" x14ac:dyDescent="0.25">
      <c r="A17" s="3"/>
      <c r="B17" s="3"/>
      <c r="C17" s="3"/>
      <c r="D17" s="93"/>
      <c r="E17" s="3"/>
      <c r="F17" s="3"/>
      <c r="G17" s="3"/>
      <c r="H17" s="3"/>
      <c r="I17" s="3"/>
      <c r="J17" s="3"/>
      <c r="K17" s="28"/>
      <c r="L17" s="3"/>
      <c r="M17" s="67"/>
      <c r="N17" s="3"/>
      <c r="O17" s="3"/>
      <c r="P17" s="3"/>
      <c r="Q17" s="28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</row>
    <row r="18" spans="1:46" s="9" customFormat="1" x14ac:dyDescent="0.25">
      <c r="A18" s="7"/>
      <c r="B18" s="7"/>
      <c r="C18" s="7"/>
      <c r="D18" s="94">
        <v>1</v>
      </c>
      <c r="E18" s="7" t="str">
        <f>структура!$G$77</f>
        <v>пени начисленные</v>
      </c>
      <c r="F18" s="7"/>
      <c r="G18" s="7"/>
      <c r="H18" s="7"/>
      <c r="I18" s="7" t="str">
        <f>IF($E18="","",INDEX(структура!$H$10:$H$153,SUMIFS(структура!$C$10:$C$153,структура!$G$10:$G$153,$E18)))</f>
        <v>тыс.руб.</v>
      </c>
      <c r="J18" s="7"/>
      <c r="K18" s="17"/>
      <c r="L18" s="7"/>
      <c r="M18" s="68">
        <f>SUM($Q18:$AS18)-SUM($Q19:$AS23)</f>
        <v>0</v>
      </c>
      <c r="N18" s="7"/>
      <c r="O18" s="7"/>
      <c r="P18" s="7"/>
      <c r="Q18" s="17"/>
      <c r="R18" s="22">
        <f>IF(R$7="",0,(SUMIFS(ежедн!155:155,ежедн!$8:$8,"&gt;="&amp;R$7,ежедн!$8:$8,"&lt;="&amp;R$8)+SUMIFS(ежедн!248:248,ежедн!$8:$8,"&gt;="&amp;R$7,ежедн!$8:$8,"&lt;="&amp;R$8))/1000)</f>
        <v>15.755835616438356</v>
      </c>
      <c r="S18" s="22">
        <f>IF(S$7="",0,(SUMIFS(ежедн!155:155,ежедн!$8:$8,"&gt;="&amp;S$7,ежедн!$8:$8,"&lt;="&amp;S$8)+SUMIFS(ежедн!248:248,ежедн!$8:$8,"&gt;="&amp;S$7,ежедн!$8:$8,"&lt;="&amp;S$8))/1000)</f>
        <v>84.580054794520549</v>
      </c>
      <c r="T18" s="22">
        <f>IF(T$7="",0,(SUMIFS(ежедн!155:155,ежедн!$8:$8,"&gt;="&amp;T$7,ежедн!$8:$8,"&lt;="&amp;T$8)+SUMIFS(ежедн!248:248,ежедн!$8:$8,"&gt;="&amp;T$7,ежедн!$8:$8,"&lt;="&amp;T$8))/1000)</f>
        <v>147.11956164383562</v>
      </c>
      <c r="U18" s="22">
        <f>IF(U$7="",0,(SUMIFS(ежедн!155:155,ежедн!$8:$8,"&gt;="&amp;U$7,ежедн!$8:$8,"&lt;="&amp;U$8)+SUMIFS(ежедн!248:248,ежедн!$8:$8,"&gt;="&amp;U$7,ежедн!$8:$8,"&lt;="&amp;U$8))/1000)</f>
        <v>271.63063013698627</v>
      </c>
      <c r="V18" s="22">
        <f>IF(V$7="",0,(SUMIFS(ежедн!155:155,ежедн!$8:$8,"&gt;="&amp;V$7,ежедн!$8:$8,"&lt;="&amp;V$8)+SUMIFS(ежедн!248:248,ежедн!$8:$8,"&gt;="&amp;V$7,ежедн!$8:$8,"&lt;="&amp;V$8))/1000)</f>
        <v>337.68935159817357</v>
      </c>
      <c r="W18" s="22">
        <f>IF(W$7="",0,(SUMIFS(ежедн!155:155,ежедн!$8:$8,"&gt;="&amp;W$7,ежедн!$8:$8,"&lt;="&amp;W$8)+SUMIFS(ежедн!248:248,ежедн!$8:$8,"&gt;="&amp;W$7,ежедн!$8:$8,"&lt;="&amp;W$8))/1000)</f>
        <v>351.58703196347028</v>
      </c>
      <c r="X18" s="22">
        <f>IF(X$7="",0,(SUMIFS(ежедн!155:155,ежедн!$8:$8,"&gt;="&amp;X$7,ежедн!$8:$8,"&lt;="&amp;X$8)+SUMIFS(ежедн!248:248,ежедн!$8:$8,"&gt;="&amp;X$7,ежедн!$8:$8,"&lt;="&amp;X$8))/1000)</f>
        <v>371.11799086757981</v>
      </c>
      <c r="Y18" s="22">
        <f>IF(Y$7="",0,(SUMIFS(ежедн!155:155,ежедн!$8:$8,"&gt;="&amp;Y$7,ежедн!$8:$8,"&lt;="&amp;Y$8)+SUMIFS(ежедн!248:248,ежедн!$8:$8,"&gt;="&amp;Y$7,ежедн!$8:$8,"&lt;="&amp;Y$8))/1000)</f>
        <v>386.09981735159784</v>
      </c>
      <c r="Z18" s="22">
        <f>IF(Z$7="",0,(SUMIFS(ежедн!155:155,ежедн!$8:$8,"&gt;="&amp;Z$7,ежедн!$8:$8,"&lt;="&amp;Z$8)+SUMIFS(ежедн!248:248,ежедн!$8:$8,"&gt;="&amp;Z$7,ежедн!$8:$8,"&lt;="&amp;Z$8))/1000)</f>
        <v>487.36401826483996</v>
      </c>
      <c r="AA18" s="22">
        <f>IF(AA$7="",0,(SUMIFS(ежедн!155:155,ежедн!$8:$8,"&gt;="&amp;AA$7,ежедн!$8:$8,"&lt;="&amp;AA$8)+SUMIFS(ежедн!248:248,ежедн!$8:$8,"&gt;="&amp;AA$7,ежедн!$8:$8,"&lt;="&amp;AA$8))/1000)</f>
        <v>649.40566210045665</v>
      </c>
      <c r="AB18" s="22">
        <f>IF(AB$7="",0,(SUMIFS(ежедн!155:155,ежедн!$8:$8,"&gt;="&amp;AB$7,ежедн!$8:$8,"&lt;="&amp;AB$8)+SUMIFS(ежедн!248:248,ежедн!$8:$8,"&gt;="&amp;AB$7,ежедн!$8:$8,"&lt;="&amp;AB$8))/1000)</f>
        <v>871.25022831050262</v>
      </c>
      <c r="AC18" s="22">
        <f>IF(AC$7="",0,(SUMIFS(ежедн!155:155,ежедн!$8:$8,"&gt;="&amp;AC$7,ежедн!$8:$8,"&lt;="&amp;AC$8)+SUMIFS(ежедн!248:248,ежедн!$8:$8,"&gt;="&amp;AC$7,ежедн!$8:$8,"&lt;="&amp;AC$8))/1000)</f>
        <v>870.52767123287754</v>
      </c>
      <c r="AD18" s="22">
        <f>IF(AD$7="",0,(SUMIFS(ежедн!155:155,ежедн!$8:$8,"&gt;="&amp;AD$7,ежедн!$8:$8,"&lt;="&amp;AD$8)+SUMIFS(ежедн!248:248,ежедн!$8:$8,"&gt;="&amp;AD$7,ежедн!$8:$8,"&lt;="&amp;AD$8))/1000)</f>
        <v>854.30538812785539</v>
      </c>
      <c r="AE18" s="22">
        <f>IF(AE$7="",0,(SUMIFS(ежедн!155:155,ежедн!$8:$8,"&gt;="&amp;AE$7,ежедн!$8:$8,"&lt;="&amp;AE$8)+SUMIFS(ежедн!248:248,ежедн!$8:$8,"&gt;="&amp;AE$7,ежедн!$8:$8,"&lt;="&amp;AE$8))/1000)</f>
        <v>847.81428310502508</v>
      </c>
      <c r="AF18" s="22">
        <f>IF(AF$7="",0,(SUMIFS(ежедн!155:155,ежедн!$8:$8,"&gt;="&amp;AF$7,ежедн!$8:$8,"&lt;="&amp;AF$8)+SUMIFS(ежедн!248:248,ежедн!$8:$8,"&gt;="&amp;AF$7,ежедн!$8:$8,"&lt;="&amp;AF$8))/1000)</f>
        <v>856.80767123287865</v>
      </c>
      <c r="AG18" s="22">
        <f>IF(AG$7="",0,(SUMIFS(ежедн!155:155,ежедн!$8:$8,"&gt;="&amp;AG$7,ежедн!$8:$8,"&lt;="&amp;AG$8)+SUMIFS(ежедн!248:248,ежедн!$8:$8,"&gt;="&amp;AG$7,ежедн!$8:$8,"&lt;="&amp;AG$8))/1000)</f>
        <v>1113.0251689497727</v>
      </c>
      <c r="AH18" s="22">
        <f>IF(AH$7="",0,(SUMIFS(ежедн!155:155,ежедн!$8:$8,"&gt;="&amp;AH$7,ежедн!$8:$8,"&lt;="&amp;AH$8)+SUMIFS(ежедн!248:248,ежедн!$8:$8,"&gt;="&amp;AH$7,ежедн!$8:$8,"&lt;="&amp;AH$8))/1000)</f>
        <v>1415.2564383561646</v>
      </c>
      <c r="AI18" s="22">
        <f>IF(AI$7="",0,(SUMIFS(ежедн!155:155,ежедн!$8:$8,"&gt;="&amp;AI$7,ежедн!$8:$8,"&lt;="&amp;AI$8)+SUMIFS(ежедн!248:248,ежедн!$8:$8,"&gt;="&amp;AI$7,ежедн!$8:$8,"&lt;="&amp;AI$8))/1000)</f>
        <v>1477.2088767123287</v>
      </c>
      <c r="AJ18" s="22">
        <f>IF(AJ$7="",0,(SUMIFS(ежедн!155:155,ежедн!$8:$8,"&gt;="&amp;AJ$7,ежедн!$8:$8,"&lt;="&amp;AJ$8)+SUMIFS(ежедн!248:248,ежедн!$8:$8,"&gt;="&amp;AJ$7,ежедн!$8:$8,"&lt;="&amp;AJ$8))/1000)</f>
        <v>1287.1055342465754</v>
      </c>
      <c r="AK18" s="22">
        <f>IF(AK$7="",0,(SUMIFS(ежедн!155:155,ежедн!$8:$8,"&gt;="&amp;AK$7,ежедн!$8:$8,"&lt;="&amp;AK$8)+SUMIFS(ежедн!248:248,ежедн!$8:$8,"&gt;="&amp;AK$7,ежедн!$8:$8,"&lt;="&amp;AK$8))/1000)</f>
        <v>1096.2515068493151</v>
      </c>
      <c r="AL18" s="22">
        <f>IF(AL$7="",0,(SUMIFS(ежедн!155:155,ежедн!$8:$8,"&gt;="&amp;AL$7,ежедн!$8:$8,"&lt;="&amp;AL$8)+SUMIFS(ежедн!248:248,ежедн!$8:$8,"&gt;="&amp;AL$7,ежедн!$8:$8,"&lt;="&amp;AL$8))/1000)</f>
        <v>1264.7698630136983</v>
      </c>
      <c r="AM18" s="22">
        <f>IF(AM$7="",0,(SUMIFS(ежедн!155:155,ежедн!$8:$8,"&gt;="&amp;AM$7,ежедн!$8:$8,"&lt;="&amp;AM$8)+SUMIFS(ежедн!248:248,ежедн!$8:$8,"&gt;="&amp;AM$7,ежедн!$8:$8,"&lt;="&amp;AM$8))/1000)</f>
        <v>1165.3637260273974</v>
      </c>
      <c r="AN18" s="22">
        <f>IF(AN$7="",0,(SUMIFS(ежедн!155:155,ежедн!$8:$8,"&gt;="&amp;AN$7,ежедн!$8:$8,"&lt;="&amp;AN$8)+SUMIFS(ежедн!248:248,ежедн!$8:$8,"&gt;="&amp;AN$7,ежедн!$8:$8,"&lt;="&amp;AN$8))/1000)</f>
        <v>1099.0894246575342</v>
      </c>
      <c r="AO18" s="22">
        <f>IF(AO$7="",0,(SUMIFS(ежедн!155:155,ежедн!$8:$8,"&gt;="&amp;AO$7,ежедн!$8:$8,"&lt;="&amp;AO$8)+SUMIFS(ежедн!248:248,ежедн!$8:$8,"&gt;="&amp;AO$7,ежедн!$8:$8,"&lt;="&amp;AO$8))/1000)</f>
        <v>1137.4356164383562</v>
      </c>
      <c r="AP18" s="22">
        <f>IF(AP$7="",0,(SUMIFS(ежедн!155:155,ежедн!$8:$8,"&gt;="&amp;AP$7,ежедн!$8:$8,"&lt;="&amp;AP$8)+SUMIFS(ежедн!248:248,ежедн!$8:$8,"&gt;="&amp;AP$7,ежедн!$8:$8,"&lt;="&amp;AP$8))/1000)</f>
        <v>1341.4600547945206</v>
      </c>
      <c r="AQ18" s="22">
        <f>IF(AQ$7="",0,(SUMIFS(ежедн!155:155,ежедн!$8:$8,"&gt;="&amp;AQ$7,ежедн!$8:$8,"&lt;="&amp;AQ$8)+SUMIFS(ежедн!248:248,ежедн!$8:$8,"&gt;="&amp;AQ$7,ежедн!$8:$8,"&lt;="&amp;AQ$8))/1000)</f>
        <v>1441.7100273972603</v>
      </c>
      <c r="AR18" s="22">
        <f>IF(AR$7="",0,(SUMIFS(ежедн!155:155,ежедн!$8:$8,"&gt;="&amp;AR$7,ежедн!$8:$8,"&lt;="&amp;AR$8)+SUMIFS(ежедн!248:248,ежедн!$8:$8,"&gt;="&amp;AR$7,ежедн!$8:$8,"&lt;="&amp;AR$8))/1000)</f>
        <v>1485.5671232876712</v>
      </c>
      <c r="AS18" s="7"/>
      <c r="AT18" s="7"/>
    </row>
    <row r="19" spans="1:46" ht="6" customHeight="1" x14ac:dyDescent="0.25">
      <c r="A19" s="3"/>
      <c r="B19" s="3"/>
      <c r="C19" s="3"/>
      <c r="D19" s="93"/>
      <c r="E19" s="3"/>
      <c r="F19" s="3"/>
      <c r="G19" s="3"/>
      <c r="H19" s="3"/>
      <c r="I19" s="3"/>
      <c r="J19" s="3"/>
      <c r="K19" s="28"/>
      <c r="L19" s="3"/>
      <c r="M19" s="67"/>
      <c r="N19" s="3"/>
      <c r="O19" s="3"/>
      <c r="P19" s="3"/>
      <c r="Q19" s="28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</row>
    <row r="20" spans="1:46" x14ac:dyDescent="0.25">
      <c r="A20" s="3"/>
      <c r="B20" s="3"/>
      <c r="C20" s="3"/>
      <c r="D20" s="93"/>
      <c r="E20" s="3"/>
      <c r="F20" s="3"/>
      <c r="G20" s="3" t="str">
        <f>структура!$J$10</f>
        <v>повторный заем</v>
      </c>
      <c r="H20" s="3"/>
      <c r="I20" s="3" t="str">
        <f>IF($E20="","",INDEX(структура!$H$10:$H$153,SUMIFS(структура!$C$10:$C$153,структура!$G$10:$G$153,$E20)))</f>
        <v/>
      </c>
      <c r="J20" s="3"/>
      <c r="K20" s="28"/>
      <c r="L20" s="3"/>
      <c r="M20" s="67"/>
      <c r="N20" s="3"/>
      <c r="O20" s="3"/>
      <c r="P20" s="3"/>
      <c r="Q20" s="28"/>
      <c r="R20" s="21">
        <f>IF(R$7="",0,(SUMIFS(ежедн!157:157,ежедн!$8:$8,"&gt;="&amp;R$7,ежедн!$8:$8,"&lt;="&amp;R$8)+SUMIFS(ежедн!250:250,ежедн!$8:$8,"&gt;="&amp;R$7,ежедн!$8:$8,"&lt;="&amp;R$8))/1000)</f>
        <v>1.0126027397260273</v>
      </c>
      <c r="S20" s="21">
        <f>IF(S$7="",0,(SUMIFS(ежедн!157:157,ежедн!$8:$8,"&gt;="&amp;S$7,ежедн!$8:$8,"&lt;="&amp;S$8)+SUMIFS(ежедн!250:250,ежедн!$8:$8,"&gt;="&amp;S$7,ежедн!$8:$8,"&lt;="&amp;S$8))/1000)</f>
        <v>13.819726027397261</v>
      </c>
      <c r="T20" s="21">
        <f>IF(T$7="",0,(SUMIFS(ежедн!157:157,ежедн!$8:$8,"&gt;="&amp;T$7,ежедн!$8:$8,"&lt;="&amp;T$8)+SUMIFS(ежедн!250:250,ежедн!$8:$8,"&gt;="&amp;T$7,ежедн!$8:$8,"&lt;="&amp;T$8))/1000)</f>
        <v>37.251506849315078</v>
      </c>
      <c r="U20" s="21">
        <f>IF(U$7="",0,(SUMIFS(ежедн!157:157,ежедн!$8:$8,"&gt;="&amp;U$7,ежедн!$8:$8,"&lt;="&amp;U$8)+SUMIFS(ежедн!250:250,ежедн!$8:$8,"&gt;="&amp;U$7,ежедн!$8:$8,"&lt;="&amp;U$8))/1000)</f>
        <v>107.49123287671233</v>
      </c>
      <c r="V20" s="21">
        <f>IF(V$7="",0,(SUMIFS(ежедн!157:157,ежедн!$8:$8,"&gt;="&amp;V$7,ежедн!$8:$8,"&lt;="&amp;V$8)+SUMIFS(ежедн!250:250,ежедн!$8:$8,"&gt;="&amp;V$7,ежедн!$8:$8,"&lt;="&amp;V$8))/1000)</f>
        <v>147.9857534246575</v>
      </c>
      <c r="W20" s="21">
        <f>IF(W$7="",0,(SUMIFS(ежедн!157:157,ежедн!$8:$8,"&gt;="&amp;W$7,ежедн!$8:$8,"&lt;="&amp;W$8)+SUMIFS(ежедн!250:250,ежедн!$8:$8,"&gt;="&amp;W$7,ежедн!$8:$8,"&lt;="&amp;W$8))/1000)</f>
        <v>161.46794520547945</v>
      </c>
      <c r="X20" s="21">
        <f>IF(X$7="",0,(SUMIFS(ежедн!157:157,ежедн!$8:$8,"&gt;="&amp;X$7,ежедн!$8:$8,"&lt;="&amp;X$8)+SUMIFS(ежедн!250:250,ежедн!$8:$8,"&gt;="&amp;X$7,ежедн!$8:$8,"&lt;="&amp;X$8))/1000)</f>
        <v>174.36073059360717</v>
      </c>
      <c r="Y20" s="21">
        <f>IF(Y$7="",0,(SUMIFS(ежедн!157:157,ежедн!$8:$8,"&gt;="&amp;Y$7,ежедн!$8:$8,"&lt;="&amp;Y$8)+SUMIFS(ежедн!250:250,ежедн!$8:$8,"&gt;="&amp;Y$7,ежедн!$8:$8,"&lt;="&amp;Y$8))/1000)</f>
        <v>184.52831050228284</v>
      </c>
      <c r="Z20" s="21">
        <f>IF(Z$7="",0,(SUMIFS(ежедн!157:157,ежедн!$8:$8,"&gt;="&amp;Z$7,ежедн!$8:$8,"&lt;="&amp;Z$8)+SUMIFS(ежедн!250:250,ежедн!$8:$8,"&gt;="&amp;Z$7,ежедн!$8:$8,"&lt;="&amp;Z$8))/1000)</f>
        <v>201.76621004566192</v>
      </c>
      <c r="AA20" s="21">
        <f>IF(AA$7="",0,(SUMIFS(ежедн!157:157,ежедн!$8:$8,"&gt;="&amp;AA$7,ежедн!$8:$8,"&lt;="&amp;AA$8)+SUMIFS(ежедн!250:250,ежедн!$8:$8,"&gt;="&amp;AA$7,ежедн!$8:$8,"&lt;="&amp;AA$8))/1000)</f>
        <v>281.85388127853895</v>
      </c>
      <c r="AB20" s="21">
        <f>IF(AB$7="",0,(SUMIFS(ежедн!157:157,ежедн!$8:$8,"&gt;="&amp;AB$7,ежедн!$8:$8,"&lt;="&amp;AB$8)+SUMIFS(ежедн!250:250,ежедн!$8:$8,"&gt;="&amp;AB$7,ежедн!$8:$8,"&lt;="&amp;AB$8))/1000)</f>
        <v>448.99086757990892</v>
      </c>
      <c r="AC20" s="21">
        <f>IF(AC$7="",0,(SUMIFS(ежедн!157:157,ежедн!$8:$8,"&gt;="&amp;AC$7,ежедн!$8:$8,"&lt;="&amp;AC$8)+SUMIFS(ежедн!250:250,ежедн!$8:$8,"&gt;="&amp;AC$7,ежедн!$8:$8,"&lt;="&amp;AC$8))/1000)</f>
        <v>496.29041095890466</v>
      </c>
      <c r="AD20" s="21">
        <f>IF(AD$7="",0,(SUMIFS(ежедн!157:157,ежедн!$8:$8,"&gt;="&amp;AD$7,ежедн!$8:$8,"&lt;="&amp;AD$8)+SUMIFS(ежедн!250:250,ежедн!$8:$8,"&gt;="&amp;AD$7,ежедн!$8:$8,"&lt;="&amp;AD$8))/1000)</f>
        <v>495.32511415525198</v>
      </c>
      <c r="AE20" s="21">
        <f>IF(AE$7="",0,(SUMIFS(ежедн!157:157,ежедн!$8:$8,"&gt;="&amp;AE$7,ежедн!$8:$8,"&lt;="&amp;AE$8)+SUMIFS(ежедн!250:250,ежедн!$8:$8,"&gt;="&amp;AE$7,ежедн!$8:$8,"&lt;="&amp;AE$8))/1000)</f>
        <v>480.50045662100604</v>
      </c>
      <c r="AF20" s="21">
        <f>IF(AF$7="",0,(SUMIFS(ежедн!157:157,ежедн!$8:$8,"&gt;="&amp;AF$7,ежедн!$8:$8,"&lt;="&amp;AF$8)+SUMIFS(ежедн!250:250,ежедн!$8:$8,"&gt;="&amp;AF$7,ежедн!$8:$8,"&lt;="&amp;AF$8))/1000)</f>
        <v>485.58904109589196</v>
      </c>
      <c r="AG20" s="21">
        <f>IF(AG$7="",0,(SUMIFS(ежедн!157:157,ежедн!$8:$8,"&gt;="&amp;AG$7,ежедн!$8:$8,"&lt;="&amp;AG$8)+SUMIFS(ежедн!250:250,ежедн!$8:$8,"&gt;="&amp;AG$7,ежедн!$8:$8,"&lt;="&amp;AG$8))/1000)</f>
        <v>634.67433789954453</v>
      </c>
      <c r="AH20" s="21">
        <f>IF(AH$7="",0,(SUMIFS(ежедн!157:157,ежедн!$8:$8,"&gt;="&amp;AH$7,ежедн!$8:$8,"&lt;="&amp;AH$8)+SUMIFS(ежедн!250:250,ежедн!$8:$8,"&gt;="&amp;AH$7,ежедн!$8:$8,"&lt;="&amp;AH$8))/1000)</f>
        <v>796.28547945205491</v>
      </c>
      <c r="AI20" s="21">
        <f>IF(AI$7="",0,(SUMIFS(ежедн!157:157,ежедн!$8:$8,"&gt;="&amp;AI$7,ежедн!$8:$8,"&lt;="&amp;AI$8)+SUMIFS(ежедн!250:250,ежедн!$8:$8,"&gt;="&amp;AI$7,ежедн!$8:$8,"&lt;="&amp;AI$8))/1000)</f>
        <v>837.10794520547938</v>
      </c>
      <c r="AJ20" s="21">
        <f>IF(AJ$7="",0,(SUMIFS(ежедн!157:157,ежедн!$8:$8,"&gt;="&amp;AJ$7,ежедн!$8:$8,"&lt;="&amp;AJ$8)+SUMIFS(ежедн!250:250,ежедн!$8:$8,"&gt;="&amp;AJ$7,ежедн!$8:$8,"&lt;="&amp;AJ$8))/1000)</f>
        <v>733.158904109589</v>
      </c>
      <c r="AK20" s="21">
        <f>IF(AK$7="",0,(SUMIFS(ежедн!157:157,ежедн!$8:$8,"&gt;="&amp;AK$7,ежедн!$8:$8,"&lt;="&amp;AK$8)+SUMIFS(ежедн!250:250,ежедн!$8:$8,"&gt;="&amp;AK$7,ежедн!$8:$8,"&lt;="&amp;AK$8))/1000)</f>
        <v>666.62630136986309</v>
      </c>
      <c r="AL20" s="21">
        <f>IF(AL$7="",0,(SUMIFS(ежедн!157:157,ежедн!$8:$8,"&gt;="&amp;AL$7,ежедн!$8:$8,"&lt;="&amp;AL$8)+SUMIFS(ежедн!250:250,ежедн!$8:$8,"&gt;="&amp;AL$7,ежедн!$8:$8,"&lt;="&amp;AL$8))/1000)</f>
        <v>807.72328767123281</v>
      </c>
      <c r="AM20" s="21">
        <f>IF(AM$7="",0,(SUMIFS(ежедн!157:157,ежедн!$8:$8,"&gt;="&amp;AM$7,ежедн!$8:$8,"&lt;="&amp;AM$8)+SUMIFS(ежедн!250:250,ежедн!$8:$8,"&gt;="&amp;AM$7,ежедн!$8:$8,"&lt;="&amp;AM$8))/1000)</f>
        <v>761.52328767123299</v>
      </c>
      <c r="AN20" s="21">
        <f>IF(AN$7="",0,(SUMIFS(ежедн!157:157,ежедн!$8:$8,"&gt;="&amp;AN$7,ежедн!$8:$8,"&lt;="&amp;AN$8)+SUMIFS(ежедн!250:250,ежедн!$8:$8,"&gt;="&amp;AN$7,ежедн!$8:$8,"&lt;="&amp;AN$8))/1000)</f>
        <v>695.33205479452033</v>
      </c>
      <c r="AO20" s="21">
        <f>IF(AO$7="",0,(SUMIFS(ежедн!157:157,ежедн!$8:$8,"&gt;="&amp;AO$7,ежедн!$8:$8,"&lt;="&amp;AO$8)+SUMIFS(ежедн!250:250,ежедн!$8:$8,"&gt;="&amp;AO$7,ежедн!$8:$8,"&lt;="&amp;AO$8))/1000)</f>
        <v>704.39178082191768</v>
      </c>
      <c r="AP20" s="21">
        <f>IF(AP$7="",0,(SUMIFS(ежедн!157:157,ежедн!$8:$8,"&gt;="&amp;AP$7,ежедн!$8:$8,"&lt;="&amp;AP$8)+SUMIFS(ежедн!250:250,ежедн!$8:$8,"&gt;="&amp;AP$7,ежедн!$8:$8,"&lt;="&amp;AP$8))/1000)</f>
        <v>845.94904109589049</v>
      </c>
      <c r="AQ20" s="21">
        <f>IF(AQ$7="",0,(SUMIFS(ежедн!157:157,ежедн!$8:$8,"&gt;="&amp;AQ$7,ежедн!$8:$8,"&lt;="&amp;AQ$8)+SUMIFS(ежедн!250:250,ежедн!$8:$8,"&gt;="&amp;AQ$7,ежедн!$8:$8,"&lt;="&amp;AQ$8))/1000)</f>
        <v>915.58082191780818</v>
      </c>
      <c r="AR20" s="21">
        <f>IF(AR$7="",0,(SUMIFS(ежедн!157:157,ежедн!$8:$8,"&gt;="&amp;AR$7,ежедн!$8:$8,"&lt;="&amp;AR$8)+SUMIFS(ежедн!250:250,ежедн!$8:$8,"&gt;="&amp;AR$7,ежедн!$8:$8,"&lt;="&amp;AR$8))/1000)</f>
        <v>925.65698630136978</v>
      </c>
      <c r="AS20" s="3"/>
      <c r="AT20" s="3"/>
    </row>
    <row r="21" spans="1:46" x14ac:dyDescent="0.25">
      <c r="A21" s="3"/>
      <c r="B21" s="3"/>
      <c r="C21" s="3"/>
      <c r="D21" s="93"/>
      <c r="E21" s="3"/>
      <c r="F21" s="3"/>
      <c r="G21" s="3" t="str">
        <f>структура!$J$11</f>
        <v>экспресс заем</v>
      </c>
      <c r="H21" s="3"/>
      <c r="I21" s="3" t="str">
        <f>IF($E21="","",INDEX(структура!$H$10:$H$153,SUMIFS(структура!$C$10:$C$153,структура!$G$10:$G$153,$E21)))</f>
        <v/>
      </c>
      <c r="J21" s="3"/>
      <c r="K21" s="28"/>
      <c r="L21" s="3"/>
      <c r="M21" s="67"/>
      <c r="N21" s="3"/>
      <c r="O21" s="3"/>
      <c r="P21" s="3"/>
      <c r="Q21" s="28"/>
      <c r="R21" s="21">
        <f>IF(R$7="",0,(SUMIFS(ежедн!158:158,ежедн!$8:$8,"&gt;="&amp;R$7,ежедн!$8:$8,"&lt;="&amp;R$8)+SUMIFS(ежедн!251:251,ежедн!$8:$8,"&gt;="&amp;R$7,ежедн!$8:$8,"&lt;="&amp;R$8))/1000)</f>
        <v>13.670136986301371</v>
      </c>
      <c r="S21" s="21">
        <f>IF(S$7="",0,(SUMIFS(ежедн!158:158,ежедн!$8:$8,"&gt;="&amp;S$7,ежедн!$8:$8,"&lt;="&amp;S$8)+SUMIFS(ежедн!251:251,ежедн!$8:$8,"&gt;="&amp;S$7,ежедн!$8:$8,"&lt;="&amp;S$8))/1000)</f>
        <v>64.050410958904109</v>
      </c>
      <c r="T21" s="21">
        <f>IF(T$7="",0,(SUMIFS(ежедн!158:158,ежедн!$8:$8,"&gt;="&amp;T$7,ежедн!$8:$8,"&lt;="&amp;T$8)+SUMIFS(ежедн!251:251,ежедн!$8:$8,"&gt;="&amp;T$7,ежедн!$8:$8,"&lt;="&amp;T$8))/1000)</f>
        <v>99.251506849315064</v>
      </c>
      <c r="U21" s="21">
        <f>IF(U$7="",0,(SUMIFS(ежедн!158:158,ежедн!$8:$8,"&gt;="&amp;U$7,ежедн!$8:$8,"&lt;="&amp;U$8)+SUMIFS(ежедн!251:251,ежедн!$8:$8,"&gt;="&amp;U$7,ежедн!$8:$8,"&lt;="&amp;U$8))/1000)</f>
        <v>146.96876712328759</v>
      </c>
      <c r="V21" s="21">
        <f>IF(V$7="",0,(SUMIFS(ежедн!158:158,ежедн!$8:$8,"&gt;="&amp;V$7,ежедн!$8:$8,"&lt;="&amp;V$8)+SUMIFS(ежедн!251:251,ежедн!$8:$8,"&gt;="&amp;V$7,ежедн!$8:$8,"&lt;="&amp;V$8))/1000)</f>
        <v>169.27561643835617</v>
      </c>
      <c r="W21" s="21">
        <f>IF(W$7="",0,(SUMIFS(ежедн!158:158,ежедн!$8:$8,"&gt;="&amp;W$7,ежедн!$8:$8,"&lt;="&amp;W$8)+SUMIFS(ежедн!251:251,ежедн!$8:$8,"&gt;="&amp;W$7,ежедн!$8:$8,"&lt;="&amp;W$8))/1000)</f>
        <v>169.52328767123288</v>
      </c>
      <c r="X21" s="21">
        <f>IF(X$7="",0,(SUMIFS(ежедн!158:158,ежедн!$8:$8,"&gt;="&amp;X$7,ежедн!$8:$8,"&lt;="&amp;X$8)+SUMIFS(ежедн!251:251,ежедн!$8:$8,"&gt;="&amp;X$7,ежедн!$8:$8,"&lt;="&amp;X$8))/1000)</f>
        <v>175.16164383561645</v>
      </c>
      <c r="Y21" s="21">
        <f>IF(Y$7="",0,(SUMIFS(ежедн!158:158,ежедн!$8:$8,"&gt;="&amp;Y$7,ежедн!$8:$8,"&lt;="&amp;Y$8)+SUMIFS(ежедн!251:251,ежедн!$8:$8,"&gt;="&amp;Y$7,ежедн!$8:$8,"&lt;="&amp;Y$8))/1000)</f>
        <v>180.15342465753426</v>
      </c>
      <c r="Z21" s="21">
        <f>IF(Z$7="",0,(SUMIFS(ежедн!158:158,ежедн!$8:$8,"&gt;="&amp;Z$7,ежедн!$8:$8,"&lt;="&amp;Z$8)+SUMIFS(ежедн!251:251,ежедн!$8:$8,"&gt;="&amp;Z$7,ежедн!$8:$8,"&lt;="&amp;Z$8))/1000)</f>
        <v>255.14520547945204</v>
      </c>
      <c r="AA21" s="21">
        <f>IF(AA$7="",0,(SUMIFS(ежедн!158:158,ежедн!$8:$8,"&gt;="&amp;AA$7,ежедн!$8:$8,"&lt;="&amp;AA$8)+SUMIFS(ежедн!251:251,ежедн!$8:$8,"&gt;="&amp;AA$7,ежедн!$8:$8,"&lt;="&amp;AA$8))/1000)</f>
        <v>328.83287671232875</v>
      </c>
      <c r="AB21" s="21">
        <f>IF(AB$7="",0,(SUMIFS(ежедн!158:158,ежедн!$8:$8,"&gt;="&amp;AB$7,ежедн!$8:$8,"&lt;="&amp;AB$8)+SUMIFS(ежедн!251:251,ежедн!$8:$8,"&gt;="&amp;AB$7,ежедн!$8:$8,"&lt;="&amp;AB$8))/1000)</f>
        <v>377.63835616438359</v>
      </c>
      <c r="AC21" s="21">
        <f>IF(AC$7="",0,(SUMIFS(ежедн!158:158,ежедн!$8:$8,"&gt;="&amp;AC$7,ежедн!$8:$8,"&lt;="&amp;AC$8)+SUMIFS(ежедн!251:251,ежедн!$8:$8,"&gt;="&amp;AC$7,ежедн!$8:$8,"&lt;="&amp;AC$8))/1000)</f>
        <v>333.62136986301368</v>
      </c>
      <c r="AD21" s="21">
        <f>IF(AD$7="",0,(SUMIFS(ежедн!158:158,ежедн!$8:$8,"&gt;="&amp;AD$7,ежедн!$8:$8,"&lt;="&amp;AD$8)+SUMIFS(ежедн!251:251,ежедн!$8:$8,"&gt;="&amp;AD$7,ежедн!$8:$8,"&lt;="&amp;AD$8))/1000)</f>
        <v>319.72657534246571</v>
      </c>
      <c r="AE21" s="21">
        <f>IF(AE$7="",0,(SUMIFS(ежедн!158:158,ежедн!$8:$8,"&gt;="&amp;AE$7,ежедн!$8:$8,"&lt;="&amp;AE$8)+SUMIFS(ежедн!251:251,ежедн!$8:$8,"&gt;="&amp;AE$7,ежедн!$8:$8,"&lt;="&amp;AE$8))/1000)</f>
        <v>328.00438356164381</v>
      </c>
      <c r="AF21" s="21">
        <f>IF(AF$7="",0,(SUMIFS(ежедн!158:158,ежедн!$8:$8,"&gt;="&amp;AF$7,ежедн!$8:$8,"&lt;="&amp;AF$8)+SUMIFS(ежедн!251:251,ежедн!$8:$8,"&gt;="&amp;AF$7,ежедн!$8:$8,"&lt;="&amp;AF$8))/1000)</f>
        <v>331.93972602739734</v>
      </c>
      <c r="AG21" s="21">
        <f>IF(AG$7="",0,(SUMIFS(ежедн!158:158,ежедн!$8:$8,"&gt;="&amp;AG$7,ежедн!$8:$8,"&lt;="&amp;AG$8)+SUMIFS(ежедн!251:251,ежедн!$8:$8,"&gt;="&amp;AG$7,ежедн!$8:$8,"&lt;="&amp;AG$8))/1000)</f>
        <v>428.00438356164375</v>
      </c>
      <c r="AH21" s="21">
        <f>IF(AH$7="",0,(SUMIFS(ежедн!158:158,ежедн!$8:$8,"&gt;="&amp;AH$7,ежедн!$8:$8,"&lt;="&amp;AH$8)+SUMIFS(ежедн!251:251,ежедн!$8:$8,"&gt;="&amp;AH$7,ежедн!$8:$8,"&lt;="&amp;AH$8))/1000)</f>
        <v>554.20383561643814</v>
      </c>
      <c r="AI21" s="21">
        <f>IF(AI$7="",0,(SUMIFS(ежедн!158:158,ежедн!$8:$8,"&gt;="&amp;AI$7,ежедн!$8:$8,"&lt;="&amp;AI$8)+SUMIFS(ежедн!251:251,ежедн!$8:$8,"&gt;="&amp;AI$7,ежедн!$8:$8,"&lt;="&amp;AI$8))/1000)</f>
        <v>572.54630136986293</v>
      </c>
      <c r="AJ21" s="21">
        <f>IF(AJ$7="",0,(SUMIFS(ежедн!158:158,ежедн!$8:$8,"&gt;="&amp;AJ$7,ежедн!$8:$8,"&lt;="&amp;AJ$8)+SUMIFS(ежедн!251:251,ежедн!$8:$8,"&gt;="&amp;AJ$7,ежедн!$8:$8,"&lt;="&amp;AJ$8))/1000)</f>
        <v>492.13643835616438</v>
      </c>
      <c r="AK21" s="21">
        <f>IF(AK$7="",0,(SUMIFS(ежедн!158:158,ежедн!$8:$8,"&gt;="&amp;AK$7,ежедн!$8:$8,"&lt;="&amp;AK$8)+SUMIFS(ежедн!251:251,ежедн!$8:$8,"&gt;="&amp;AK$7,ежедн!$8:$8,"&lt;="&amp;AK$8))/1000)</f>
        <v>382.8657534246575</v>
      </c>
      <c r="AL21" s="21">
        <f>IF(AL$7="",0,(SUMIFS(ежедн!158:158,ежедн!$8:$8,"&gt;="&amp;AL$7,ежедн!$8:$8,"&lt;="&amp;AL$8)+SUMIFS(ежедн!251:251,ежедн!$8:$8,"&gt;="&amp;AL$7,ежедн!$8:$8,"&lt;="&amp;AL$8))/1000)</f>
        <v>407.11561643835626</v>
      </c>
      <c r="AM21" s="21">
        <f>IF(AM$7="",0,(SUMIFS(ежедн!158:158,ежедн!$8:$8,"&gt;="&amp;AM$7,ежедн!$8:$8,"&lt;="&amp;AM$8)+SUMIFS(ежедн!251:251,ежедн!$8:$8,"&gt;="&amp;AM$7,ежедн!$8:$8,"&lt;="&amp;AM$8))/1000)</f>
        <v>360.45041095890406</v>
      </c>
      <c r="AN21" s="21">
        <f>IF(AN$7="",0,(SUMIFS(ежедн!158:158,ежедн!$8:$8,"&gt;="&amp;AN$7,ежедн!$8:$8,"&lt;="&amp;AN$8)+SUMIFS(ежедн!251:251,ежедн!$8:$8,"&gt;="&amp;AN$7,ежедн!$8:$8,"&lt;="&amp;AN$8))/1000)</f>
        <v>359.85534246575344</v>
      </c>
      <c r="AO21" s="21">
        <f>IF(AO$7="",0,(SUMIFS(ежедн!158:158,ежедн!$8:$8,"&gt;="&amp;AO$7,ежедн!$8:$8,"&lt;="&amp;AO$8)+SUMIFS(ежедн!251:251,ежедн!$8:$8,"&gt;="&amp;AO$7,ежедн!$8:$8,"&lt;="&amp;AO$8))/1000)</f>
        <v>387.02301369863005</v>
      </c>
      <c r="AP21" s="21">
        <f>IF(AP$7="",0,(SUMIFS(ежедн!158:158,ежедн!$8:$8,"&gt;="&amp;AP$7,ежедн!$8:$8,"&lt;="&amp;AP$8)+SUMIFS(ежедн!251:251,ежедн!$8:$8,"&gt;="&amp;AP$7,ежедн!$8:$8,"&lt;="&amp;AP$8))/1000)</f>
        <v>443.24383561643839</v>
      </c>
      <c r="AQ21" s="21">
        <f>IF(AQ$7="",0,(SUMIFS(ежедн!158:158,ежедн!$8:$8,"&gt;="&amp;AQ$7,ежедн!$8:$8,"&lt;="&amp;AQ$8)+SUMIFS(ежедн!251:251,ежедн!$8:$8,"&gt;="&amp;AQ$7,ежедн!$8:$8,"&lt;="&amp;AQ$8))/1000)</f>
        <v>469.9282191780822</v>
      </c>
      <c r="AR21" s="21">
        <f>IF(AR$7="",0,(SUMIFS(ежедн!158:158,ежедн!$8:$8,"&gt;="&amp;AR$7,ежедн!$8:$8,"&lt;="&amp;AR$8)+SUMIFS(ежедн!251:251,ежедн!$8:$8,"&gt;="&amp;AR$7,ежедн!$8:$8,"&lt;="&amp;AR$8))/1000)</f>
        <v>500.91616438356158</v>
      </c>
      <c r="AS21" s="3"/>
      <c r="AT21" s="3"/>
    </row>
    <row r="22" spans="1:46" x14ac:dyDescent="0.25">
      <c r="A22" s="3"/>
      <c r="B22" s="3"/>
      <c r="C22" s="3"/>
      <c r="D22" s="93"/>
      <c r="E22" s="3"/>
      <c r="F22" s="3"/>
      <c r="G22" s="3" t="str">
        <f>структура!$J$12</f>
        <v>спец. заем</v>
      </c>
      <c r="H22" s="3"/>
      <c r="I22" s="3" t="str">
        <f>IF($E22="","",INDEX(структура!$H$10:$H$153,SUMIFS(структура!$C$10:$C$153,структура!$G$10:$G$153,$E22)))</f>
        <v/>
      </c>
      <c r="J22" s="3"/>
      <c r="K22" s="28"/>
      <c r="L22" s="3"/>
      <c r="M22" s="67"/>
      <c r="N22" s="3"/>
      <c r="O22" s="3"/>
      <c r="P22" s="3"/>
      <c r="Q22" s="28"/>
      <c r="R22" s="21">
        <f>IF(R$7="",0,(SUMIFS(ежедн!159:159,ежедн!$8:$8,"&gt;="&amp;R$7,ежедн!$8:$8,"&lt;="&amp;R$8)+SUMIFS(ежедн!252:252,ежедн!$8:$8,"&gt;="&amp;R$7,ежедн!$8:$8,"&lt;="&amp;R$8))/1000)</f>
        <v>1.0730958904109593</v>
      </c>
      <c r="S22" s="21">
        <f>IF(S$7="",0,(SUMIFS(ежедн!159:159,ежедн!$8:$8,"&gt;="&amp;S$7,ежедн!$8:$8,"&lt;="&amp;S$8)+SUMIFS(ежедн!252:252,ежедн!$8:$8,"&gt;="&amp;S$7,ежедн!$8:$8,"&lt;="&amp;S$8))/1000)</f>
        <v>6.7099178082191795</v>
      </c>
      <c r="T22" s="21">
        <f>IF(T$7="",0,(SUMIFS(ежедн!159:159,ежедн!$8:$8,"&gt;="&amp;T$7,ежедн!$8:$8,"&lt;="&amp;T$8)+SUMIFS(ежедн!252:252,ежедн!$8:$8,"&gt;="&amp;T$7,ежедн!$8:$8,"&lt;="&amp;T$8))/1000)</f>
        <v>10.616547945205483</v>
      </c>
      <c r="U22" s="21">
        <f>IF(U$7="",0,(SUMIFS(ежедн!159:159,ежедн!$8:$8,"&gt;="&amp;U$7,ежедн!$8:$8,"&lt;="&amp;U$8)+SUMIFS(ежедн!252:252,ежедн!$8:$8,"&gt;="&amp;U$7,ежедн!$8:$8,"&lt;="&amp;U$8))/1000)</f>
        <v>17.170630136986308</v>
      </c>
      <c r="V22" s="21">
        <f>IF(V$7="",0,(SUMIFS(ежедн!159:159,ежедн!$8:$8,"&gt;="&amp;V$7,ежедн!$8:$8,"&lt;="&amp;V$8)+SUMIFS(ежедн!252:252,ежедн!$8:$8,"&gt;="&amp;V$7,ежедн!$8:$8,"&lt;="&amp;V$8))/1000)</f>
        <v>20.427981735159818</v>
      </c>
      <c r="W22" s="21">
        <f>IF(W$7="",0,(SUMIFS(ежедн!159:159,ежедн!$8:$8,"&gt;="&amp;W$7,ежедн!$8:$8,"&lt;="&amp;W$8)+SUMIFS(ежедн!252:252,ежедн!$8:$8,"&gt;="&amp;W$7,ежедн!$8:$8,"&lt;="&amp;W$8))/1000)</f>
        <v>20.595799086757935</v>
      </c>
      <c r="X22" s="21">
        <f>IF(X$7="",0,(SUMIFS(ежедн!159:159,ежедн!$8:$8,"&gt;="&amp;X$7,ежедн!$8:$8,"&lt;="&amp;X$8)+SUMIFS(ежедн!252:252,ежедн!$8:$8,"&gt;="&amp;X$7,ежедн!$8:$8,"&lt;="&amp;X$8))/1000)</f>
        <v>21.595616438356124</v>
      </c>
      <c r="Y22" s="21">
        <f>IF(Y$7="",0,(SUMIFS(ежедн!159:159,ежедн!$8:$8,"&gt;="&amp;Y$7,ежедн!$8:$8,"&lt;="&amp;Y$8)+SUMIFS(ежедн!252:252,ежедн!$8:$8,"&gt;="&amp;Y$7,ежедн!$8:$8,"&lt;="&amp;Y$8))/1000)</f>
        <v>21.418082191780758</v>
      </c>
      <c r="Z22" s="21">
        <f>IF(Z$7="",0,(SUMIFS(ежедн!159:159,ежедн!$8:$8,"&gt;="&amp;Z$7,ежедн!$8:$8,"&lt;="&amp;Z$8)+SUMIFS(ежедн!252:252,ежедн!$8:$8,"&gt;="&amp;Z$7,ежедн!$8:$8,"&lt;="&amp;Z$8))/1000)</f>
        <v>30.452602739725968</v>
      </c>
      <c r="AA22" s="21">
        <f>IF(AA$7="",0,(SUMIFS(ежедн!159:159,ежедн!$8:$8,"&gt;="&amp;AA$7,ежедн!$8:$8,"&lt;="&amp;AA$8)+SUMIFS(ежедн!252:252,ежедн!$8:$8,"&gt;="&amp;AA$7,ежедн!$8:$8,"&lt;="&amp;AA$8))/1000)</f>
        <v>38.718904109589005</v>
      </c>
      <c r="AB22" s="21">
        <f>IF(AB$7="",0,(SUMIFS(ежедн!159:159,ежедн!$8:$8,"&gt;="&amp;AB$7,ежедн!$8:$8,"&lt;="&amp;AB$8)+SUMIFS(ежедн!252:252,ежедн!$8:$8,"&gt;="&amp;AB$7,ежедн!$8:$8,"&lt;="&amp;AB$8))/1000)</f>
        <v>44.621004566210061</v>
      </c>
      <c r="AC22" s="21">
        <f>IF(AC$7="",0,(SUMIFS(ежедн!159:159,ежедн!$8:$8,"&gt;="&amp;AC$7,ежедн!$8:$8,"&lt;="&amp;AC$8)+SUMIFS(ежедн!252:252,ежедн!$8:$8,"&gt;="&amp;AC$7,ежедн!$8:$8,"&lt;="&amp;AC$8))/1000)</f>
        <v>40.615890410959167</v>
      </c>
      <c r="AD22" s="21">
        <f>IF(AD$7="",0,(SUMIFS(ежедн!159:159,ежедн!$8:$8,"&gt;="&amp;AD$7,ежедн!$8:$8,"&lt;="&amp;AD$8)+SUMIFS(ежедн!252:252,ежедн!$8:$8,"&gt;="&amp;AD$7,ежедн!$8:$8,"&lt;="&amp;AD$8))/1000)</f>
        <v>39.25369863013745</v>
      </c>
      <c r="AE22" s="21">
        <f>IF(AE$7="",0,(SUMIFS(ежедн!159:159,ежедн!$8:$8,"&gt;="&amp;AE$7,ежедн!$8:$8,"&lt;="&amp;AE$8)+SUMIFS(ежедн!252:252,ежедн!$8:$8,"&gt;="&amp;AE$7,ежедн!$8:$8,"&lt;="&amp;AE$8))/1000)</f>
        <v>39.309442922375005</v>
      </c>
      <c r="AF22" s="21">
        <f>IF(AF$7="",0,(SUMIFS(ежедн!159:159,ежедн!$8:$8,"&gt;="&amp;AF$7,ежедн!$8:$8,"&lt;="&amp;AF$8)+SUMIFS(ежедн!252:252,ежедн!$8:$8,"&gt;="&amp;AF$7,ежедн!$8:$8,"&lt;="&amp;AF$8))/1000)</f>
        <v>39.278904109589355</v>
      </c>
      <c r="AG22" s="21">
        <f>IF(AG$7="",0,(SUMIFS(ежедн!159:159,ежедн!$8:$8,"&gt;="&amp;AG$7,ежедн!$8:$8,"&lt;="&amp;AG$8)+SUMIFS(ежедн!252:252,ежедн!$8:$8,"&gt;="&amp;AG$7,ежедн!$8:$8,"&lt;="&amp;AG$8))/1000)</f>
        <v>50.346447488584602</v>
      </c>
      <c r="AH22" s="21">
        <f>IF(AH$7="",0,(SUMIFS(ежедн!159:159,ежедн!$8:$8,"&gt;="&amp;AH$7,ежедн!$8:$8,"&lt;="&amp;AH$8)+SUMIFS(ежедн!252:252,ежедн!$8:$8,"&gt;="&amp;AH$7,ежедн!$8:$8,"&lt;="&amp;AH$8))/1000)</f>
        <v>64.767123287671239</v>
      </c>
      <c r="AI22" s="21">
        <f>IF(AI$7="",0,(SUMIFS(ежедн!159:159,ежедн!$8:$8,"&gt;="&amp;AI$7,ежедн!$8:$8,"&lt;="&amp;AI$8)+SUMIFS(ежедн!252:252,ежедн!$8:$8,"&gt;="&amp;AI$7,ежедн!$8:$8,"&lt;="&amp;AI$8))/1000)</f>
        <v>67.554630136986304</v>
      </c>
      <c r="AJ22" s="21">
        <f>IF(AJ$7="",0,(SUMIFS(ежедн!159:159,ежедн!$8:$8,"&gt;="&amp;AJ$7,ежедн!$8:$8,"&lt;="&amp;AJ$8)+SUMIFS(ежедн!252:252,ежедн!$8:$8,"&gt;="&amp;AJ$7,ежедн!$8:$8,"&lt;="&amp;AJ$8))/1000)</f>
        <v>61.810191780821917</v>
      </c>
      <c r="AK22" s="21">
        <f>IF(AK$7="",0,(SUMIFS(ежедн!159:159,ежедн!$8:$8,"&gt;="&amp;AK$7,ежедн!$8:$8,"&lt;="&amp;AK$8)+SUMIFS(ежедн!252:252,ежедн!$8:$8,"&gt;="&amp;AK$7,ежедн!$8:$8,"&lt;="&amp;AK$8))/1000)</f>
        <v>46.759452054794522</v>
      </c>
      <c r="AL22" s="21">
        <f>IF(AL$7="",0,(SUMIFS(ежедн!159:159,ежедн!$8:$8,"&gt;="&amp;AL$7,ежедн!$8:$8,"&lt;="&amp;AL$8)+SUMIFS(ежедн!252:252,ежедн!$8:$8,"&gt;="&amp;AL$7,ежедн!$8:$8,"&lt;="&amp;AL$8))/1000)</f>
        <v>49.930958904109588</v>
      </c>
      <c r="AM22" s="21">
        <f>IF(AM$7="",0,(SUMIFS(ежедн!159:159,ежедн!$8:$8,"&gt;="&amp;AM$7,ежедн!$8:$8,"&lt;="&amp;AM$8)+SUMIFS(ежедн!252:252,ежедн!$8:$8,"&gt;="&amp;AM$7,ежедн!$8:$8,"&lt;="&amp;AM$8))/1000)</f>
        <v>43.390027397260276</v>
      </c>
      <c r="AN22" s="21">
        <f>IF(AN$7="",0,(SUMIFS(ежедн!159:159,ежедн!$8:$8,"&gt;="&amp;AN$7,ежедн!$8:$8,"&lt;="&amp;AN$8)+SUMIFS(ежедн!252:252,ежедн!$8:$8,"&gt;="&amp;AN$7,ежедн!$8:$8,"&lt;="&amp;AN$8))/1000)</f>
        <v>43.902027397260284</v>
      </c>
      <c r="AO22" s="21">
        <f>IF(AO$7="",0,(SUMIFS(ежедн!159:159,ежедн!$8:$8,"&gt;="&amp;AO$7,ежедн!$8:$8,"&lt;="&amp;AO$8)+SUMIFS(ежедн!252:252,ежедн!$8:$8,"&gt;="&amp;AO$7,ежедн!$8:$8,"&lt;="&amp;AO$8))/1000)</f>
        <v>46.020821917808227</v>
      </c>
      <c r="AP22" s="21">
        <f>IF(AP$7="",0,(SUMIFS(ежедн!159:159,ежедн!$8:$8,"&gt;="&amp;AP$7,ежедн!$8:$8,"&lt;="&amp;AP$8)+SUMIFS(ежедн!252:252,ежедн!$8:$8,"&gt;="&amp;AP$7,ежедн!$8:$8,"&lt;="&amp;AP$8))/1000)</f>
        <v>52.267178082191784</v>
      </c>
      <c r="AQ22" s="21">
        <f>IF(AQ$7="",0,(SUMIFS(ежедн!159:159,ежедн!$8:$8,"&gt;="&amp;AQ$7,ежедн!$8:$8,"&lt;="&amp;AQ$8)+SUMIFS(ежедн!252:252,ежедн!$8:$8,"&gt;="&amp;AQ$7,ежедн!$8:$8,"&lt;="&amp;AQ$8))/1000)</f>
        <v>56.200986301369859</v>
      </c>
      <c r="AR22" s="21">
        <f>IF(AR$7="",0,(SUMIFS(ежедн!159:159,ежедн!$8:$8,"&gt;="&amp;AR$7,ежедн!$8:$8,"&lt;="&amp;AR$8)+SUMIFS(ежедн!252:252,ежедн!$8:$8,"&gt;="&amp;AR$7,ежедн!$8:$8,"&lt;="&amp;AR$8))/1000)</f>
        <v>58.993972602739667</v>
      </c>
      <c r="AS22" s="3"/>
      <c r="AT22" s="3"/>
    </row>
    <row r="23" spans="1:46" ht="6" customHeight="1" x14ac:dyDescent="0.25">
      <c r="A23" s="3"/>
      <c r="B23" s="3"/>
      <c r="C23" s="3"/>
      <c r="D23" s="93"/>
      <c r="E23" s="3"/>
      <c r="F23" s="3"/>
      <c r="G23" s="3"/>
      <c r="H23" s="3"/>
      <c r="I23" s="3"/>
      <c r="J23" s="3"/>
      <c r="K23" s="28"/>
      <c r="L23" s="3"/>
      <c r="M23" s="67"/>
      <c r="N23" s="3"/>
      <c r="O23" s="3"/>
      <c r="P23" s="3"/>
      <c r="Q23" s="28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</row>
    <row r="24" spans="1:46" x14ac:dyDescent="0.25">
      <c r="A24" s="3"/>
      <c r="B24" s="3"/>
      <c r="C24" s="3"/>
      <c r="D24" s="93"/>
      <c r="E24" s="3"/>
      <c r="F24" s="3"/>
      <c r="G24" s="3"/>
      <c r="H24" s="3"/>
      <c r="I24" s="3"/>
      <c r="J24" s="3"/>
      <c r="K24" s="28"/>
      <c r="L24" s="3"/>
      <c r="M24" s="67"/>
      <c r="N24" s="3"/>
      <c r="O24" s="3"/>
      <c r="P24" s="3"/>
      <c r="Q24" s="28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</row>
    <row r="25" spans="1:46" ht="6" customHeight="1" x14ac:dyDescent="0.25">
      <c r="A25" s="3"/>
      <c r="B25" s="3"/>
      <c r="C25" s="3"/>
      <c r="D25" s="93"/>
      <c r="E25" s="3"/>
      <c r="F25" s="3"/>
      <c r="G25" s="3"/>
      <c r="H25" s="3"/>
      <c r="I25" s="3"/>
      <c r="J25" s="3"/>
      <c r="K25" s="28"/>
      <c r="L25" s="3"/>
      <c r="M25" s="67"/>
      <c r="N25" s="3"/>
      <c r="O25" s="3"/>
      <c r="P25" s="3"/>
      <c r="Q25" s="28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</row>
    <row r="26" spans="1:46" s="61" customFormat="1" ht="13.8" x14ac:dyDescent="0.3">
      <c r="A26" s="60"/>
      <c r="B26" s="60"/>
      <c r="C26" s="60"/>
      <c r="D26" s="94">
        <v>0</v>
      </c>
      <c r="E26" s="71" t="str">
        <f>структура!$G$92</f>
        <v>списания</v>
      </c>
      <c r="F26" s="71"/>
      <c r="G26" s="71"/>
      <c r="H26" s="71"/>
      <c r="I26" s="71" t="str">
        <f>IF($E26="","",INDEX(структура!$H$10:$H$153,SUMIFS(структура!$C$10:$C$153,структура!$G$10:$G$153,$E26)))</f>
        <v>тыс.руб.</v>
      </c>
      <c r="J26" s="71"/>
      <c r="K26" s="72"/>
      <c r="L26" s="71"/>
      <c r="M26" s="73"/>
      <c r="N26" s="71"/>
      <c r="O26" s="71"/>
      <c r="P26" s="71"/>
      <c r="Q26" s="72"/>
      <c r="R26" s="74">
        <f>SUMIFS(R27:R46,$D27:$D46,1)</f>
        <v>0</v>
      </c>
      <c r="S26" s="74">
        <f t="shared" ref="S26:AR26" si="4">SUMIFS(S27:S46,$D27:$D46,1)</f>
        <v>0</v>
      </c>
      <c r="T26" s="74">
        <f>SUMIFS(T27:T46,$D27:$D46,1)</f>
        <v>1768.4375342465753</v>
      </c>
      <c r="U26" s="74">
        <f t="shared" si="4"/>
        <v>4793.8071232876709</v>
      </c>
      <c r="V26" s="74">
        <f t="shared" si="4"/>
        <v>6633.1554794520553</v>
      </c>
      <c r="W26" s="74">
        <f t="shared" si="4"/>
        <v>9032.2527054794518</v>
      </c>
      <c r="X26" s="74">
        <f t="shared" si="4"/>
        <v>12168.48116438356</v>
      </c>
      <c r="Y26" s="74">
        <f t="shared" si="4"/>
        <v>8842.6828767123316</v>
      </c>
      <c r="Z26" s="74">
        <f t="shared" si="4"/>
        <v>11466.630707762561</v>
      </c>
      <c r="AA26" s="74">
        <f t="shared" si="4"/>
        <v>12688.746803652972</v>
      </c>
      <c r="AB26" s="74">
        <f t="shared" si="4"/>
        <v>16459.408949771692</v>
      </c>
      <c r="AC26" s="74">
        <f t="shared" si="4"/>
        <v>22149.20285388127</v>
      </c>
      <c r="AD26" s="74">
        <f t="shared" si="4"/>
        <v>26006.845068493149</v>
      </c>
      <c r="AE26" s="74">
        <f t="shared" si="4"/>
        <v>23425.800712328775</v>
      </c>
      <c r="AF26" s="74">
        <f t="shared" si="4"/>
        <v>22051.324273972601</v>
      </c>
      <c r="AG26" s="74">
        <f t="shared" si="4"/>
        <v>23768.125607305934</v>
      </c>
      <c r="AH26" s="74">
        <f t="shared" si="4"/>
        <v>23414.665867579912</v>
      </c>
      <c r="AI26" s="74">
        <f t="shared" si="4"/>
        <v>34097.282835616439</v>
      </c>
      <c r="AJ26" s="74">
        <f t="shared" si="4"/>
        <v>46768.362493150678</v>
      </c>
      <c r="AK26" s="74">
        <f t="shared" si="4"/>
        <v>34249.491123287677</v>
      </c>
      <c r="AL26" s="74">
        <f t="shared" si="4"/>
        <v>32050.66126027397</v>
      </c>
      <c r="AM26" s="74">
        <f t="shared" si="4"/>
        <v>29610.35605479452</v>
      </c>
      <c r="AN26" s="74">
        <f t="shared" si="4"/>
        <v>34165.044493150686</v>
      </c>
      <c r="AO26" s="74">
        <f t="shared" si="4"/>
        <v>28764.954931506847</v>
      </c>
      <c r="AP26" s="74">
        <f t="shared" si="4"/>
        <v>27887.380972602739</v>
      </c>
      <c r="AQ26" s="74">
        <f t="shared" si="4"/>
        <v>32892.114739726028</v>
      </c>
      <c r="AR26" s="74">
        <f t="shared" si="4"/>
        <v>35917.962082191785</v>
      </c>
      <c r="AS26" s="60"/>
      <c r="AT26" s="60"/>
    </row>
    <row r="27" spans="1:46" ht="6" customHeight="1" x14ac:dyDescent="0.25">
      <c r="A27" s="3"/>
      <c r="B27" s="3"/>
      <c r="C27" s="3"/>
      <c r="D27" s="93"/>
      <c r="E27" s="75"/>
      <c r="F27" s="75"/>
      <c r="G27" s="75"/>
      <c r="H27" s="75"/>
      <c r="I27" s="75"/>
      <c r="J27" s="75"/>
      <c r="K27" s="76"/>
      <c r="L27" s="75"/>
      <c r="M27" s="77"/>
      <c r="N27" s="75"/>
      <c r="O27" s="75"/>
      <c r="P27" s="75"/>
      <c r="Q27" s="76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3"/>
      <c r="AT27" s="3"/>
    </row>
    <row r="28" spans="1:46" s="9" customFormat="1" x14ac:dyDescent="0.25">
      <c r="A28" s="7"/>
      <c r="B28" s="7"/>
      <c r="C28" s="7"/>
      <c r="D28" s="94">
        <v>1</v>
      </c>
      <c r="E28" s="7" t="str">
        <f>структура!$G$93</f>
        <v>списание займов</v>
      </c>
      <c r="F28" s="7"/>
      <c r="G28" s="7"/>
      <c r="H28" s="7"/>
      <c r="I28" s="7" t="str">
        <f>IF($E28="","",INDEX(структура!$H$10:$H$153,SUMIFS(структура!$C$10:$C$153,структура!$G$10:$G$153,$E28)))</f>
        <v>тыс.руб.</v>
      </c>
      <c r="J28" s="7"/>
      <c r="K28" s="17"/>
      <c r="L28" s="7"/>
      <c r="M28" s="68">
        <f>SUM($Q28:$AS28)-SUM($Q29:$AS33)</f>
        <v>0</v>
      </c>
      <c r="N28" s="7"/>
      <c r="O28" s="7"/>
      <c r="P28" s="7"/>
      <c r="Q28" s="17"/>
      <c r="R28" s="22">
        <f>IF(R$7="",0,(SUMIFS(ежедн!214:214,ежедн!$8:$8,"&gt;="&amp;R$7,ежедн!$8:$8,"&lt;="&amp;R$8))/1000)</f>
        <v>0</v>
      </c>
      <c r="S28" s="22">
        <f>IF(S$7="",0,(SUMIFS(ежедн!214:214,ежедн!$8:$8,"&gt;="&amp;S$7,ежедн!$8:$8,"&lt;="&amp;S$8))/1000)</f>
        <v>0</v>
      </c>
      <c r="T28" s="22">
        <f>IF(T$7="",0,(SUMIFS(ежедн!214:214,ежедн!$8:$8,"&gt;="&amp;T$7,ежедн!$8:$8,"&lt;="&amp;T$8))/1000)</f>
        <v>662.4</v>
      </c>
      <c r="U28" s="22">
        <f>IF(U$7="",0,(SUMIFS(ежедн!214:214,ежедн!$8:$8,"&gt;="&amp;U$7,ежедн!$8:$8,"&lt;="&amp;U$8))/1000)</f>
        <v>1984.6</v>
      </c>
      <c r="V28" s="22">
        <f>IF(V$7="",0,(SUMIFS(ежедн!214:214,ежедн!$8:$8,"&gt;="&amp;V$7,ежедн!$8:$8,"&lt;="&amp;V$8))/1000)</f>
        <v>2630.6</v>
      </c>
      <c r="W28" s="22">
        <f>IF(W$7="",0,(SUMIFS(ежедн!214:214,ежедн!$8:$8,"&gt;="&amp;W$7,ежедн!$8:$8,"&lt;="&amp;W$8))/1000)</f>
        <v>3587.5</v>
      </c>
      <c r="X28" s="22">
        <f>IF(X$7="",0,(SUMIFS(ежедн!214:214,ежедн!$8:$8,"&gt;="&amp;X$7,ежедн!$8:$8,"&lt;="&amp;X$8))/1000)</f>
        <v>4913.9999999999991</v>
      </c>
      <c r="Y28" s="22">
        <f>IF(Y$7="",0,(SUMIFS(ежедн!214:214,ежедн!$8:$8,"&gt;="&amp;Y$7,ежедн!$8:$8,"&lt;="&amp;Y$8))/1000)</f>
        <v>3553.6666666666679</v>
      </c>
      <c r="Z28" s="22">
        <f>IF(Z$7="",0,(SUMIFS(ежедн!214:214,ежедн!$8:$8,"&gt;="&amp;Z$7,ежедн!$8:$8,"&lt;="&amp;Z$8))/1000)</f>
        <v>4477.0000000000009</v>
      </c>
      <c r="AA28" s="22">
        <f>IF(AA$7="",0,(SUMIFS(ежедн!214:214,ежедн!$8:$8,"&gt;="&amp;AA$7,ежедн!$8:$8,"&lt;="&amp;AA$8))/1000)</f>
        <v>4995.3333333333339</v>
      </c>
      <c r="AB28" s="22">
        <f>IF(AB$7="",0,(SUMIFS(ежедн!214:214,ежедн!$8:$8,"&gt;="&amp;AB$7,ежедн!$8:$8,"&lt;="&amp;AB$8))/1000)</f>
        <v>6224.333333333333</v>
      </c>
      <c r="AC28" s="22">
        <f>IF(AC$7="",0,(SUMIFS(ежедн!214:214,ежедн!$8:$8,"&gt;="&amp;AC$7,ежедн!$8:$8,"&lt;="&amp;AC$8))/1000)</f>
        <v>8358.3333333333267</v>
      </c>
      <c r="AD28" s="22">
        <f>IF(AD$7="",0,(SUMIFS(ежедн!214:214,ежедн!$8:$8,"&gt;="&amp;AD$7,ежедн!$8:$8,"&lt;="&amp;AD$8))/1000)</f>
        <v>10223.5</v>
      </c>
      <c r="AE28" s="22">
        <f>IF(AE$7="",0,(SUMIFS(ежедн!214:214,ежедн!$8:$8,"&gt;="&amp;AE$7,ежедн!$8:$8,"&lt;="&amp;AE$8))/1000)</f>
        <v>9322.0000000000055</v>
      </c>
      <c r="AF28" s="22">
        <f>IF(AF$7="",0,(SUMIFS(ежедн!214:214,ежедн!$8:$8,"&gt;="&amp;AF$7,ежедн!$8:$8,"&lt;="&amp;AF$8))/1000)</f>
        <v>8627.9999999999982</v>
      </c>
      <c r="AG28" s="22">
        <f>IF(AG$7="",0,(SUMIFS(ежедн!214:214,ежедн!$8:$8,"&gt;="&amp;AG$7,ежедн!$8:$8,"&lt;="&amp;AG$8))/1000)</f>
        <v>9338.5333333333328</v>
      </c>
      <c r="AH28" s="22">
        <f>IF(AH$7="",0,(SUMIFS(ежедн!214:214,ежедн!$8:$8,"&gt;="&amp;AH$7,ежедн!$8:$8,"&lt;="&amp;AH$8))/1000)</f>
        <v>8877.3333333333376</v>
      </c>
      <c r="AI28" s="22">
        <f>IF(AI$7="",0,(SUMIFS(ежедн!214:214,ежедн!$8:$8,"&gt;="&amp;AI$7,ежедн!$8:$8,"&lt;="&amp;AI$8))/1000)</f>
        <v>12649.8</v>
      </c>
      <c r="AJ28" s="22">
        <f>IF(AJ$7="",0,(SUMIFS(ежедн!214:214,ежедн!$8:$8,"&gt;="&amp;AJ$7,ежедн!$8:$8,"&lt;="&amp;AJ$8))/1000)</f>
        <v>18552.599999999999</v>
      </c>
      <c r="AK28" s="22">
        <f>IF(AK$7="",0,(SUMIFS(ежедн!214:214,ежедн!$8:$8,"&gt;="&amp;AK$7,ежедн!$8:$8,"&lt;="&amp;AK$8))/1000)</f>
        <v>13912.8</v>
      </c>
      <c r="AL28" s="22">
        <f>IF(AL$7="",0,(SUMIFS(ежедн!214:214,ежедн!$8:$8,"&gt;="&amp;AL$7,ежедн!$8:$8,"&lt;="&amp;AL$8))/1000)</f>
        <v>12620.4</v>
      </c>
      <c r="AM28" s="22">
        <f>IF(AM$7="",0,(SUMIFS(ежедн!214:214,ежедн!$8:$8,"&gt;="&amp;AM$7,ежедн!$8:$8,"&lt;="&amp;AM$8))/1000)</f>
        <v>11361.6</v>
      </c>
      <c r="AN28" s="22">
        <f>IF(AN$7="",0,(SUMIFS(ежедн!214:214,ежедн!$8:$8,"&gt;="&amp;AN$7,ежедн!$8:$8,"&lt;="&amp;AN$8))/1000)</f>
        <v>13515.6</v>
      </c>
      <c r="AO28" s="22">
        <f>IF(AO$7="",0,(SUMIFS(ежедн!214:214,ежедн!$8:$8,"&gt;="&amp;AO$7,ежедн!$8:$8,"&lt;="&amp;AO$8))/1000)</f>
        <v>11567</v>
      </c>
      <c r="AP28" s="22">
        <f>IF(AP$7="",0,(SUMIFS(ежедн!214:214,ежедн!$8:$8,"&gt;="&amp;AP$7,ежедн!$8:$8,"&lt;="&amp;AP$8))/1000)</f>
        <v>10809.9</v>
      </c>
      <c r="AQ28" s="22">
        <f>IF(AQ$7="",0,(SUMIFS(ежедн!214:214,ежедн!$8:$8,"&gt;="&amp;AQ$7,ежедн!$8:$8,"&lt;="&amp;AQ$8))/1000)</f>
        <v>12520.8</v>
      </c>
      <c r="AR28" s="22">
        <f>IF(AR$7="",0,(SUMIFS(ежедн!214:214,ежедн!$8:$8,"&gt;="&amp;AR$7,ежедн!$8:$8,"&lt;="&amp;AR$8))/1000)</f>
        <v>14064</v>
      </c>
      <c r="AS28" s="7"/>
      <c r="AT28" s="7"/>
    </row>
    <row r="29" spans="1:46" ht="6" customHeight="1" x14ac:dyDescent="0.25">
      <c r="A29" s="3"/>
      <c r="B29" s="3"/>
      <c r="C29" s="3"/>
      <c r="D29" s="93"/>
      <c r="E29" s="3"/>
      <c r="F29" s="3"/>
      <c r="G29" s="3"/>
      <c r="H29" s="3"/>
      <c r="I29" s="3"/>
      <c r="J29" s="3"/>
      <c r="K29" s="28"/>
      <c r="L29" s="3"/>
      <c r="M29" s="67"/>
      <c r="N29" s="3"/>
      <c r="O29" s="3"/>
      <c r="P29" s="3"/>
      <c r="Q29" s="28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</row>
    <row r="30" spans="1:46" x14ac:dyDescent="0.25">
      <c r="A30" s="3"/>
      <c r="B30" s="3"/>
      <c r="C30" s="3"/>
      <c r="D30" s="93"/>
      <c r="E30" s="3"/>
      <c r="F30" s="3"/>
      <c r="G30" s="3" t="str">
        <f>структура!$J$10</f>
        <v>повторный заем</v>
      </c>
      <c r="H30" s="3"/>
      <c r="I30" s="3" t="str">
        <f>IF($E30="","",INDEX(структура!$H$10:$H$153,SUMIFS(структура!$C$10:$C$153,структура!$G$10:$G$153,$E30)))</f>
        <v/>
      </c>
      <c r="J30" s="3"/>
      <c r="K30" s="28"/>
      <c r="L30" s="3"/>
      <c r="M30" s="67"/>
      <c r="N30" s="3"/>
      <c r="O30" s="3"/>
      <c r="P30" s="3"/>
      <c r="Q30" s="28"/>
      <c r="R30" s="21">
        <f>IF(R$7="",0,(SUMIFS(ежедн!216:216,ежедн!$8:$8,"&gt;="&amp;R$7,ежедн!$8:$8,"&lt;="&amp;R$8))/1000)</f>
        <v>0</v>
      </c>
      <c r="S30" s="21">
        <f>IF(S$7="",0,(SUMIFS(ежедн!216:216,ежедн!$8:$8,"&gt;="&amp;S$7,ежедн!$8:$8,"&lt;="&amp;S$8))/1000)</f>
        <v>0</v>
      </c>
      <c r="T30" s="21">
        <f>IF(T$7="",0,(SUMIFS(ежедн!216:216,ежедн!$8:$8,"&gt;="&amp;T$7,ежедн!$8:$8,"&lt;="&amp;T$8))/1000)</f>
        <v>0</v>
      </c>
      <c r="U30" s="21">
        <f>IF(U$7="",0,(SUMIFS(ежедн!216:216,ежедн!$8:$8,"&gt;="&amp;U$7,ежедн!$8:$8,"&lt;="&amp;U$8))/1000)</f>
        <v>161</v>
      </c>
      <c r="V30" s="21">
        <f>IF(V$7="",0,(SUMIFS(ежедн!216:216,ежедн!$8:$8,"&gt;="&amp;V$7,ежедн!$8:$8,"&lt;="&amp;V$8))/1000)</f>
        <v>364</v>
      </c>
      <c r="W30" s="21">
        <f>IF(W$7="",0,(SUMIFS(ежедн!216:216,ежедн!$8:$8,"&gt;="&amp;W$7,ежедн!$8:$8,"&lt;="&amp;W$8))/1000)</f>
        <v>1018.5</v>
      </c>
      <c r="X30" s="21">
        <f>IF(X$7="",0,(SUMIFS(ежедн!216:216,ежедн!$8:$8,"&gt;="&amp;X$7,ежедн!$8:$8,"&lt;="&amp;X$8))/1000)</f>
        <v>1364.9999999999998</v>
      </c>
      <c r="Y30" s="21">
        <f>IF(Y$7="",0,(SUMIFS(ежедн!216:216,ежедн!$8:$8,"&gt;="&amp;Y$7,ежедн!$8:$8,"&lt;="&amp;Y$8))/1000)</f>
        <v>1295</v>
      </c>
      <c r="Z30" s="21">
        <f>IF(Z$7="",0,(SUMIFS(ежедн!216:216,ежедн!$8:$8,"&gt;="&amp;Z$7,ежедн!$8:$8,"&lt;="&amp;Z$8))/1000)</f>
        <v>1341.6666666666665</v>
      </c>
      <c r="AA30" s="21">
        <f>IF(AA$7="",0,(SUMIFS(ежедн!216:216,ежедн!$8:$8,"&gt;="&amp;AA$7,ежедн!$8:$8,"&lt;="&amp;AA$8))/1000)</f>
        <v>1516.6666666666663</v>
      </c>
      <c r="AB30" s="21">
        <f>IF(AB$7="",0,(SUMIFS(ежедн!216:216,ежедн!$8:$8,"&gt;="&amp;AB$7,ежедн!$8:$8,"&lt;="&amp;AB$8))/1000)</f>
        <v>1458.333333333333</v>
      </c>
      <c r="AC30" s="21">
        <f>IF(AC$7="",0,(SUMIFS(ежедн!216:216,ежедн!$8:$8,"&gt;="&amp;AC$7,ежедн!$8:$8,"&lt;="&amp;AC$8))/1000)</f>
        <v>1878.3333333333328</v>
      </c>
      <c r="AD30" s="21">
        <f>IF(AD$7="",0,(SUMIFS(ежедн!216:216,ежедн!$8:$8,"&gt;="&amp;AD$7,ежедн!$8:$8,"&lt;="&amp;AD$8))/1000)</f>
        <v>3832.5</v>
      </c>
      <c r="AE30" s="21">
        <f>IF(AE$7="",0,(SUMIFS(ежедн!216:216,ежедн!$8:$8,"&gt;="&amp;AE$7,ежедн!$8:$8,"&lt;="&amp;AE$8))/1000)</f>
        <v>4270</v>
      </c>
      <c r="AF30" s="21">
        <f>IF(AF$7="",0,(SUMIFS(ежедн!216:216,ежедн!$8:$8,"&gt;="&amp;AF$7,ежедн!$8:$8,"&lt;="&amp;AF$8))/1000)</f>
        <v>3499.9999999999991</v>
      </c>
      <c r="AG30" s="21">
        <f>IF(AG$7="",0,(SUMIFS(ежедн!216:216,ежедн!$8:$8,"&gt;="&amp;AG$7,ежедн!$8:$8,"&lt;="&amp;AG$8))/1000)</f>
        <v>3616.6666666666652</v>
      </c>
      <c r="AH30" s="21">
        <f>IF(AH$7="",0,(SUMIFS(ежедн!216:216,ежедн!$8:$8,"&gt;="&amp;AH$7,ежедн!$8:$8,"&lt;="&amp;AH$8))/1000)</f>
        <v>3546.6666666666661</v>
      </c>
      <c r="AI30" s="21">
        <f>IF(AI$7="",0,(SUMIFS(ежедн!216:216,ежедн!$8:$8,"&gt;="&amp;AI$7,ежедн!$8:$8,"&lt;="&amp;AI$8))/1000)</f>
        <v>4501</v>
      </c>
      <c r="AJ30" s="21">
        <f>IF(AJ$7="",0,(SUMIFS(ежедн!216:216,ежедн!$8:$8,"&gt;="&amp;AJ$7,ежедн!$8:$8,"&lt;="&amp;AJ$8))/1000)</f>
        <v>6867</v>
      </c>
      <c r="AK30" s="21">
        <f>IF(AK$7="",0,(SUMIFS(ежедн!216:216,ежедн!$8:$8,"&gt;="&amp;AK$7,ежедн!$8:$8,"&lt;="&amp;AK$8))/1000)</f>
        <v>6467.9999999999991</v>
      </c>
      <c r="AL30" s="21">
        <f>IF(AL$7="",0,(SUMIFS(ежедн!216:216,ежедн!$8:$8,"&gt;="&amp;AL$7,ежедн!$8:$8,"&lt;="&amp;AL$8))/1000)</f>
        <v>4998</v>
      </c>
      <c r="AM30" s="21">
        <f>IF(AM$7="",0,(SUMIFS(ежедн!216:216,ежедн!$8:$8,"&gt;="&amp;AM$7,ежедн!$8:$8,"&lt;="&amp;AM$8))/1000)</f>
        <v>5040</v>
      </c>
      <c r="AN30" s="21">
        <f>IF(AN$7="",0,(SUMIFS(ежедн!216:216,ежедн!$8:$8,"&gt;="&amp;AN$7,ежедн!$8:$8,"&lt;="&amp;AN$8))/1000)</f>
        <v>6510</v>
      </c>
      <c r="AO30" s="21">
        <f>IF(AO$7="",0,(SUMIFS(ежедн!216:216,ежедн!$8:$8,"&gt;="&amp;AO$7,ежедн!$8:$8,"&lt;="&amp;AO$8))/1000)</f>
        <v>6195</v>
      </c>
      <c r="AP30" s="21">
        <f>IF(AP$7="",0,(SUMIFS(ежедн!216:216,ежедн!$8:$8,"&gt;="&amp;AP$7,ежедн!$8:$8,"&lt;="&amp;AP$8))/1000)</f>
        <v>4882.5</v>
      </c>
      <c r="AQ30" s="21">
        <f>IF(AQ$7="",0,(SUMIFS(ежедн!216:216,ежедн!$8:$8,"&gt;="&amp;AQ$7,ежедн!$8:$8,"&lt;="&amp;AQ$8))/1000)</f>
        <v>5082</v>
      </c>
      <c r="AR30" s="21">
        <f>IF(AR$7="",0,(SUMIFS(ежедн!216:216,ежедн!$8:$8,"&gt;="&amp;AR$7,ежедн!$8:$8,"&lt;="&amp;AR$8))/1000)</f>
        <v>6720</v>
      </c>
      <c r="AS30" s="3"/>
      <c r="AT30" s="3"/>
    </row>
    <row r="31" spans="1:46" x14ac:dyDescent="0.25">
      <c r="A31" s="3"/>
      <c r="B31" s="3"/>
      <c r="C31" s="3"/>
      <c r="D31" s="93"/>
      <c r="E31" s="3"/>
      <c r="F31" s="3"/>
      <c r="G31" s="3" t="str">
        <f>структура!$J$11</f>
        <v>экспресс заем</v>
      </c>
      <c r="H31" s="3"/>
      <c r="I31" s="3" t="str">
        <f>IF($E31="","",INDEX(структура!$H$10:$H$153,SUMIFS(структура!$C$10:$C$153,структура!$G$10:$G$153,$E31)))</f>
        <v/>
      </c>
      <c r="J31" s="3"/>
      <c r="K31" s="28"/>
      <c r="L31" s="3"/>
      <c r="M31" s="67"/>
      <c r="N31" s="3"/>
      <c r="O31" s="3"/>
      <c r="P31" s="3"/>
      <c r="Q31" s="28"/>
      <c r="R31" s="21">
        <f>IF(R$7="",0,(SUMIFS(ежедн!217:217,ежедн!$8:$8,"&gt;="&amp;R$7,ежедн!$8:$8,"&lt;="&amp;R$8))/1000)</f>
        <v>0</v>
      </c>
      <c r="S31" s="21">
        <f>IF(S$7="",0,(SUMIFS(ежедн!217:217,ежедн!$8:$8,"&gt;="&amp;S$7,ежедн!$8:$8,"&lt;="&amp;S$8))/1000)</f>
        <v>0</v>
      </c>
      <c r="T31" s="21">
        <f>IF(T$7="",0,(SUMIFS(ежедн!217:217,ежедн!$8:$8,"&gt;="&amp;T$7,ежедн!$8:$8,"&lt;="&amp;T$8))/1000)</f>
        <v>648</v>
      </c>
      <c r="U31" s="21">
        <f>IF(U$7="",0,(SUMIFS(ежедн!217:217,ежедн!$8:$8,"&gt;="&amp;U$7,ежедн!$8:$8,"&lt;="&amp;U$8))/1000)</f>
        <v>1602</v>
      </c>
      <c r="V31" s="21">
        <f>IF(V$7="",0,(SUMIFS(ежедн!217:217,ежедн!$8:$8,"&gt;="&amp;V$7,ежедн!$8:$8,"&lt;="&amp;V$8))/1000)</f>
        <v>2067</v>
      </c>
      <c r="W31" s="21">
        <f>IF(W$7="",0,(SUMIFS(ежедн!217:217,ежедн!$8:$8,"&gt;="&amp;W$7,ежедн!$8:$8,"&lt;="&amp;W$8))/1000)</f>
        <v>2204.9999999999995</v>
      </c>
      <c r="X31" s="21">
        <f>IF(X$7="",0,(SUMIFS(ежедн!217:217,ежедн!$8:$8,"&gt;="&amp;X$7,ежедн!$8:$8,"&lt;="&amp;X$8))/1000)</f>
        <v>3184.9999999999995</v>
      </c>
      <c r="Y31" s="21">
        <f>IF(Y$7="",0,(SUMIFS(ежедн!217:217,ежедн!$8:$8,"&gt;="&amp;Y$7,ежедн!$8:$8,"&lt;="&amp;Y$8))/1000)</f>
        <v>1959.9999999999998</v>
      </c>
      <c r="Z31" s="21">
        <f>IF(Z$7="",0,(SUMIFS(ежедн!217:217,ежедн!$8:$8,"&gt;="&amp;Z$7,ежедн!$8:$8,"&lt;="&amp;Z$8))/1000)</f>
        <v>2790.0000000000005</v>
      </c>
      <c r="AA31" s="21">
        <f>IF(AA$7="",0,(SUMIFS(ежедн!217:217,ежедн!$8:$8,"&gt;="&amp;AA$7,ежедн!$8:$8,"&lt;="&amp;AA$8))/1000)</f>
        <v>3080</v>
      </c>
      <c r="AB31" s="21">
        <f>IF(AB$7="",0,(SUMIFS(ежедн!217:217,ежедн!$8:$8,"&gt;="&amp;AB$7,ежедн!$8:$8,"&lt;="&amp;AB$8))/1000)</f>
        <v>4230</v>
      </c>
      <c r="AC31" s="21">
        <f>IF(AC$7="",0,(SUMIFS(ежедн!217:217,ежедн!$8:$8,"&gt;="&amp;AC$7,ежедн!$8:$8,"&lt;="&amp;AC$8))/1000)</f>
        <v>5759.9999999999991</v>
      </c>
      <c r="AD31" s="21">
        <f>IF(AD$7="",0,(SUMIFS(ежедн!217:217,ежедн!$8:$8,"&gt;="&amp;AD$7,ежедн!$8:$8,"&lt;="&amp;AD$8))/1000)</f>
        <v>5624.9999999999991</v>
      </c>
      <c r="AE31" s="21">
        <f>IF(AE$7="",0,(SUMIFS(ежедн!217:217,ежедн!$8:$8,"&gt;="&amp;AE$7,ежедн!$8:$8,"&lt;="&amp;AE$8))/1000)</f>
        <v>4420</v>
      </c>
      <c r="AF31" s="21">
        <f>IF(AF$7="",0,(SUMIFS(ежедн!217:217,ежедн!$8:$8,"&gt;="&amp;AF$7,ежедн!$8:$8,"&lt;="&amp;AF$8))/1000)</f>
        <v>4536</v>
      </c>
      <c r="AG31" s="21">
        <f>IF(AG$7="",0,(SUMIFS(ежедн!217:217,ежедн!$8:$8,"&gt;="&amp;AG$7,ежедн!$8:$8,"&lt;="&amp;AG$8))/1000)</f>
        <v>5060.0000000000009</v>
      </c>
      <c r="AH31" s="21">
        <f>IF(AH$7="",0,(SUMIFS(ежедн!217:217,ежедн!$8:$8,"&gt;="&amp;AH$7,ежедн!$8:$8,"&lt;="&amp;AH$8))/1000)</f>
        <v>4696</v>
      </c>
      <c r="AI31" s="21">
        <f>IF(AI$7="",0,(SUMIFS(ежедн!217:217,ежедн!$8:$8,"&gt;="&amp;AI$7,ежедн!$8:$8,"&lt;="&amp;AI$8))/1000)</f>
        <v>7272</v>
      </c>
      <c r="AJ31" s="21">
        <f>IF(AJ$7="",0,(SUMIFS(ежедн!217:217,ежедн!$8:$8,"&gt;="&amp;AJ$7,ежедн!$8:$8,"&lt;="&amp;AJ$8))/1000)</f>
        <v>10404</v>
      </c>
      <c r="AK31" s="21">
        <f>IF(AK$7="",0,(SUMIFS(ежедн!217:217,ежедн!$8:$8,"&gt;="&amp;AK$7,ежедн!$8:$8,"&lt;="&amp;AK$8))/1000)</f>
        <v>6456</v>
      </c>
      <c r="AL31" s="21">
        <f>IF(AL$7="",0,(SUMIFS(ежедн!217:217,ежедн!$8:$8,"&gt;="&amp;AL$7,ежедн!$8:$8,"&lt;="&amp;AL$8))/1000)</f>
        <v>6720</v>
      </c>
      <c r="AM31" s="21">
        <f>IF(AM$7="",0,(SUMIFS(ежедн!217:217,ежедн!$8:$8,"&gt;="&amp;AM$7,ежедн!$8:$8,"&lt;="&amp;AM$8))/1000)</f>
        <v>5544</v>
      </c>
      <c r="AN31" s="21">
        <f>IF(AN$7="",0,(SUMIFS(ежедн!217:217,ежедн!$8:$8,"&gt;="&amp;AN$7,ежедн!$8:$8,"&lt;="&amp;AN$8))/1000)</f>
        <v>6204</v>
      </c>
      <c r="AO31" s="21">
        <f>IF(AO$7="",0,(SUMIFS(ежедн!217:217,ежедн!$8:$8,"&gt;="&amp;AO$7,ежедн!$8:$8,"&lt;="&amp;AO$8))/1000)</f>
        <v>4692</v>
      </c>
      <c r="AP31" s="21">
        <f>IF(AP$7="",0,(SUMIFS(ежедн!217:217,ежедн!$8:$8,"&gt;="&amp;AP$7,ежедн!$8:$8,"&lt;="&amp;AP$8))/1000)</f>
        <v>5247</v>
      </c>
      <c r="AQ31" s="21">
        <f>IF(AQ$7="",0,(SUMIFS(ежедн!217:217,ежедн!$8:$8,"&gt;="&amp;AQ$7,ежедн!$8:$8,"&lt;="&amp;AQ$8))/1000)</f>
        <v>6606</v>
      </c>
      <c r="AR31" s="21">
        <f>IF(AR$7="",0,(SUMIFS(ежедн!217:217,ежедн!$8:$8,"&gt;="&amp;AR$7,ежедн!$8:$8,"&lt;="&amp;AR$8))/1000)</f>
        <v>6480</v>
      </c>
      <c r="AS31" s="3"/>
      <c r="AT31" s="3"/>
    </row>
    <row r="32" spans="1:46" x14ac:dyDescent="0.25">
      <c r="A32" s="3"/>
      <c r="B32" s="3"/>
      <c r="C32" s="3"/>
      <c r="D32" s="93"/>
      <c r="E32" s="3"/>
      <c r="F32" s="3"/>
      <c r="G32" s="3" t="str">
        <f>структура!$J$12</f>
        <v>спец. заем</v>
      </c>
      <c r="H32" s="3"/>
      <c r="I32" s="3" t="str">
        <f>IF($E32="","",INDEX(структура!$H$10:$H$153,SUMIFS(структура!$C$10:$C$153,структура!$G$10:$G$153,$E32)))</f>
        <v/>
      </c>
      <c r="J32" s="3"/>
      <c r="K32" s="28"/>
      <c r="L32" s="3"/>
      <c r="M32" s="67"/>
      <c r="N32" s="3"/>
      <c r="O32" s="3"/>
      <c r="P32" s="3"/>
      <c r="Q32" s="28"/>
      <c r="R32" s="21">
        <f>IF(R$7="",0,(SUMIFS(ежедн!218:218,ежедн!$8:$8,"&gt;="&amp;R$7,ежедн!$8:$8,"&lt;="&amp;R$8))/1000)</f>
        <v>0</v>
      </c>
      <c r="S32" s="21">
        <f>IF(S$7="",0,(SUMIFS(ежедн!218:218,ежедн!$8:$8,"&gt;="&amp;S$7,ежедн!$8:$8,"&lt;="&amp;S$8))/1000)</f>
        <v>0</v>
      </c>
      <c r="T32" s="21">
        <f>IF(T$7="",0,(SUMIFS(ежедн!218:218,ежедн!$8:$8,"&gt;="&amp;T$7,ежедн!$8:$8,"&lt;="&amp;T$8))/1000)</f>
        <v>14.400000000000004</v>
      </c>
      <c r="U32" s="21">
        <f>IF(U$7="",0,(SUMIFS(ежедн!218:218,ежедн!$8:$8,"&gt;="&amp;U$7,ежедн!$8:$8,"&lt;="&amp;U$8))/1000)</f>
        <v>221.60000000000002</v>
      </c>
      <c r="V32" s="21">
        <f>IF(V$7="",0,(SUMIFS(ежедн!218:218,ежедн!$8:$8,"&gt;="&amp;V$7,ежедн!$8:$8,"&lt;="&amp;V$8))/1000)</f>
        <v>199.60000000000002</v>
      </c>
      <c r="W32" s="21">
        <f>IF(W$7="",0,(SUMIFS(ежедн!218:218,ежедн!$8:$8,"&gt;="&amp;W$7,ежедн!$8:$8,"&lt;="&amp;W$8))/1000)</f>
        <v>364.00000000000006</v>
      </c>
      <c r="X32" s="21">
        <f>IF(X$7="",0,(SUMIFS(ежедн!218:218,ежедн!$8:$8,"&gt;="&amp;X$7,ежедн!$8:$8,"&lt;="&amp;X$8))/1000)</f>
        <v>364.00000000000006</v>
      </c>
      <c r="Y32" s="21">
        <f>IF(Y$7="",0,(SUMIFS(ежедн!218:218,ежедн!$8:$8,"&gt;="&amp;Y$7,ежедн!$8:$8,"&lt;="&amp;Y$8))/1000)</f>
        <v>298.66666666666674</v>
      </c>
      <c r="Z32" s="21">
        <f>IF(Z$7="",0,(SUMIFS(ежедн!218:218,ежедн!$8:$8,"&gt;="&amp;Z$7,ежедн!$8:$8,"&lt;="&amp;Z$8))/1000)</f>
        <v>345.33333333333331</v>
      </c>
      <c r="AA32" s="21">
        <f>IF(AA$7="",0,(SUMIFS(ежедн!218:218,ежедн!$8:$8,"&gt;="&amp;AA$7,ежедн!$8:$8,"&lt;="&amp;AA$8))/1000)</f>
        <v>398.66666666666674</v>
      </c>
      <c r="AB32" s="21">
        <f>IF(AB$7="",0,(SUMIFS(ежедн!218:218,ежедн!$8:$8,"&gt;="&amp;AB$7,ежедн!$8:$8,"&lt;="&amp;AB$8))/1000)</f>
        <v>535.99999999999989</v>
      </c>
      <c r="AC32" s="21">
        <f>IF(AC$7="",0,(SUMIFS(ежедн!218:218,ежедн!$8:$8,"&gt;="&amp;AC$7,ежедн!$8:$8,"&lt;="&amp;AC$8))/1000)</f>
        <v>720</v>
      </c>
      <c r="AD32" s="21">
        <f>IF(AD$7="",0,(SUMIFS(ежедн!218:218,ежедн!$8:$8,"&gt;="&amp;AD$7,ежедн!$8:$8,"&lt;="&amp;AD$8))/1000)</f>
        <v>766</v>
      </c>
      <c r="AE32" s="21">
        <f>IF(AE$7="",0,(SUMIFS(ежедн!218:218,ежедн!$8:$8,"&gt;="&amp;AE$7,ежедн!$8:$8,"&lt;="&amp;AE$8))/1000)</f>
        <v>632</v>
      </c>
      <c r="AF32" s="21">
        <f>IF(AF$7="",0,(SUMIFS(ежедн!218:218,ежедн!$8:$8,"&gt;="&amp;AF$7,ежедн!$8:$8,"&lt;="&amp;AF$8))/1000)</f>
        <v>592.00000000000011</v>
      </c>
      <c r="AG32" s="21">
        <f>IF(AG$7="",0,(SUMIFS(ежедн!218:218,ежедн!$8:$8,"&gt;="&amp;AG$7,ежедн!$8:$8,"&lt;="&amp;AG$8))/1000)</f>
        <v>661.86666666666679</v>
      </c>
      <c r="AH32" s="21">
        <f>IF(AH$7="",0,(SUMIFS(ежедн!218:218,ежедн!$8:$8,"&gt;="&amp;AH$7,ежедн!$8:$8,"&lt;="&amp;AH$8))/1000)</f>
        <v>634.66666666666674</v>
      </c>
      <c r="AI32" s="21">
        <f>IF(AI$7="",0,(SUMIFS(ежедн!218:218,ежедн!$8:$8,"&gt;="&amp;AI$7,ежедн!$8:$8,"&lt;="&amp;AI$8))/1000)</f>
        <v>876.8</v>
      </c>
      <c r="AJ32" s="21">
        <f>IF(AJ$7="",0,(SUMIFS(ежедн!218:218,ежедн!$8:$8,"&gt;="&amp;AJ$7,ежедн!$8:$8,"&lt;="&amp;AJ$8))/1000)</f>
        <v>1281.5999999999999</v>
      </c>
      <c r="AK32" s="21">
        <f>IF(AK$7="",0,(SUMIFS(ежедн!218:218,ежедн!$8:$8,"&gt;="&amp;AK$7,ежедн!$8:$8,"&lt;="&amp;AK$8))/1000)</f>
        <v>988.80000000000007</v>
      </c>
      <c r="AL32" s="21">
        <f>IF(AL$7="",0,(SUMIFS(ежедн!218:218,ежедн!$8:$8,"&gt;="&amp;AL$7,ежедн!$8:$8,"&lt;="&amp;AL$8))/1000)</f>
        <v>902.4</v>
      </c>
      <c r="AM32" s="21">
        <f>IF(AM$7="",0,(SUMIFS(ежедн!218:218,ежедн!$8:$8,"&gt;="&amp;AM$7,ежедн!$8:$8,"&lt;="&amp;AM$8))/1000)</f>
        <v>777.6</v>
      </c>
      <c r="AN32" s="21">
        <f>IF(AN$7="",0,(SUMIFS(ежедн!218:218,ежедн!$8:$8,"&gt;="&amp;AN$7,ежедн!$8:$8,"&lt;="&amp;AN$8))/1000)</f>
        <v>801.6</v>
      </c>
      <c r="AO32" s="21">
        <f>IF(AO$7="",0,(SUMIFS(ежедн!218:218,ежедн!$8:$8,"&gt;="&amp;AO$7,ежедн!$8:$8,"&lt;="&amp;AO$8))/1000)</f>
        <v>680</v>
      </c>
      <c r="AP32" s="21">
        <f>IF(AP$7="",0,(SUMIFS(ежедн!218:218,ежедн!$8:$8,"&gt;="&amp;AP$7,ежедн!$8:$8,"&lt;="&amp;AP$8))/1000)</f>
        <v>680.4</v>
      </c>
      <c r="AQ32" s="21">
        <f>IF(AQ$7="",0,(SUMIFS(ежедн!218:218,ежедн!$8:$8,"&gt;="&amp;AQ$7,ежедн!$8:$8,"&lt;="&amp;AQ$8))/1000)</f>
        <v>832.8</v>
      </c>
      <c r="AR32" s="21">
        <f>IF(AR$7="",0,(SUMIFS(ежедн!218:218,ежедн!$8:$8,"&gt;="&amp;AR$7,ежедн!$8:$8,"&lt;="&amp;AR$8))/1000)</f>
        <v>864.00000000000011</v>
      </c>
      <c r="AS32" s="3"/>
      <c r="AT32" s="3"/>
    </row>
    <row r="33" spans="1:46" ht="6" customHeight="1" x14ac:dyDescent="0.25">
      <c r="A33" s="3"/>
      <c r="B33" s="3"/>
      <c r="C33" s="3"/>
      <c r="D33" s="93"/>
      <c r="E33" s="3"/>
      <c r="F33" s="3"/>
      <c r="G33" s="3"/>
      <c r="H33" s="3"/>
      <c r="I33" s="3"/>
      <c r="J33" s="3"/>
      <c r="K33" s="28"/>
      <c r="L33" s="3"/>
      <c r="M33" s="67"/>
      <c r="N33" s="3"/>
      <c r="O33" s="3"/>
      <c r="P33" s="3"/>
      <c r="Q33" s="28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</row>
    <row r="34" spans="1:46" s="9" customFormat="1" x14ac:dyDescent="0.25">
      <c r="A34" s="7"/>
      <c r="B34" s="7"/>
      <c r="C34" s="7"/>
      <c r="D34" s="94">
        <v>1</v>
      </c>
      <c r="E34" s="7" t="str">
        <f>структура!$G$94</f>
        <v>списание процентов</v>
      </c>
      <c r="F34" s="7"/>
      <c r="G34" s="7"/>
      <c r="H34" s="7"/>
      <c r="I34" s="7" t="str">
        <f>IF($E34="","",INDEX(структура!$H$10:$H$153,SUMIFS(структура!$C$10:$C$153,структура!$G$10:$G$153,$E34)))</f>
        <v>тыс.руб.</v>
      </c>
      <c r="J34" s="7"/>
      <c r="K34" s="17"/>
      <c r="L34" s="7"/>
      <c r="M34" s="68">
        <f>SUM($Q34:$AS34)-SUM($Q35:$AS39)</f>
        <v>0</v>
      </c>
      <c r="N34" s="7"/>
      <c r="O34" s="7"/>
      <c r="P34" s="7"/>
      <c r="Q34" s="17"/>
      <c r="R34" s="22">
        <f>IF(R$7="",0,(SUMIFS(ежедн!232:232,ежедн!$8:$8,"&gt;="&amp;R$7,ежедн!$8:$8,"&lt;="&amp;R$8))/1000)</f>
        <v>0</v>
      </c>
      <c r="S34" s="22">
        <f>IF(S$7="",0,(SUMIFS(ежедн!232:232,ежедн!$8:$8,"&gt;="&amp;S$7,ежедн!$8:$8,"&lt;="&amp;S$8))/1000)</f>
        <v>0</v>
      </c>
      <c r="T34" s="22">
        <f>IF(T$7="",0,(SUMIFS(ежедн!232:232,ежедн!$8:$8,"&gt;="&amp;T$7,ежедн!$8:$8,"&lt;="&amp;T$8))/1000)</f>
        <v>1084.26</v>
      </c>
      <c r="U34" s="22">
        <f>IF(U$7="",0,(SUMIFS(ежедн!232:232,ежедн!$8:$8,"&gt;="&amp;U$7,ежедн!$8:$8,"&lt;="&amp;U$8))/1000)</f>
        <v>2743.96</v>
      </c>
      <c r="V34" s="22">
        <f>IF(V$7="",0,(SUMIFS(ежедн!232:232,ежедн!$8:$8,"&gt;="&amp;V$7,ежедн!$8:$8,"&lt;="&amp;V$8))/1000)</f>
        <v>3916.07</v>
      </c>
      <c r="W34" s="22">
        <f>IF(W$7="",0,(SUMIFS(ежедн!232:232,ежедн!$8:$8,"&gt;="&amp;W$7,ежедн!$8:$8,"&lt;="&amp;W$8))/1000)</f>
        <v>5326.807499999999</v>
      </c>
      <c r="X34" s="22">
        <f>IF(X$7="",0,(SUMIFS(ежедн!232:232,ежедн!$8:$8,"&gt;="&amp;X$7,ежедн!$8:$8,"&lt;="&amp;X$8))/1000)</f>
        <v>7092.9249999999993</v>
      </c>
      <c r="Y34" s="22">
        <f>IF(Y$7="",0,(SUMIFS(ежедн!232:232,ежедн!$8:$8,"&gt;="&amp;Y$7,ежедн!$8:$8,"&lt;="&amp;Y$8))/1000)</f>
        <v>5172.1833333333352</v>
      </c>
      <c r="Z34" s="22">
        <f>IF(Z$7="",0,(SUMIFS(ежедн!232:232,ежедн!$8:$8,"&gt;="&amp;Z$7,ежедн!$8:$8,"&lt;="&amp;Z$8))/1000)</f>
        <v>6842.4416666666693</v>
      </c>
      <c r="AA34" s="22">
        <f>IF(AA$7="",0,(SUMIFS(ежедн!232:232,ежедн!$8:$8,"&gt;="&amp;AA$7,ежедн!$8:$8,"&lt;="&amp;AA$8))/1000)</f>
        <v>7529.1833333333352</v>
      </c>
      <c r="AB34" s="22">
        <f>IF(AB$7="",0,(SUMIFS(ежедн!232:232,ежедн!$8:$8,"&gt;="&amp;AB$7,ежедн!$8:$8,"&lt;="&amp;AB$8))/1000)</f>
        <v>10030.44</v>
      </c>
      <c r="AC34" s="22">
        <f>IF(AC$7="",0,(SUMIFS(ежедн!232:232,ежедн!$8:$8,"&gt;="&amp;AC$7,ежедн!$8:$8,"&lt;="&amp;AC$8))/1000)</f>
        <v>13516.075000000001</v>
      </c>
      <c r="AD34" s="22">
        <f>IF(AD$7="",0,(SUMIFS(ежедн!232:232,ежедн!$8:$8,"&gt;="&amp;AD$7,ежедн!$8:$8,"&lt;="&amp;AD$8))/1000)</f>
        <v>15447.23</v>
      </c>
      <c r="AE34" s="22">
        <f>IF(AE$7="",0,(SUMIFS(ежедн!232:232,ежедн!$8:$8,"&gt;="&amp;AE$7,ежедн!$8:$8,"&lt;="&amp;AE$8))/1000)</f>
        <v>13797.324000000001</v>
      </c>
      <c r="AF34" s="22">
        <f>IF(AF$7="",0,(SUMIFS(ежедн!232:232,ежедн!$8:$8,"&gt;="&amp;AF$7,ежедн!$8:$8,"&lt;="&amp;AF$8))/1000)</f>
        <v>13139.664000000001</v>
      </c>
      <c r="AG34" s="22">
        <f>IF(AG$7="",0,(SUMIFS(ежедн!232:232,ежедн!$8:$8,"&gt;="&amp;AG$7,ежедн!$8:$8,"&lt;="&amp;AG$8))/1000)</f>
        <v>14122.572</v>
      </c>
      <c r="AH34" s="22">
        <f>IF(AH$7="",0,(SUMIFS(ежедн!232:232,ежедн!$8:$8,"&gt;="&amp;AH$7,ежедн!$8:$8,"&lt;="&amp;AH$8))/1000)</f>
        <v>14245.475</v>
      </c>
      <c r="AI34" s="22">
        <f>IF(AI$7="",0,(SUMIFS(ежедн!232:232,ежедн!$8:$8,"&gt;="&amp;AI$7,ежедн!$8:$8,"&lt;="&amp;AI$8))/1000)</f>
        <v>21031.598999999998</v>
      </c>
      <c r="AJ34" s="22">
        <f>IF(AJ$7="",0,(SUMIFS(ежедн!232:232,ежедн!$8:$8,"&gt;="&amp;AJ$7,ежедн!$8:$8,"&lt;="&amp;AJ$8))/1000)</f>
        <v>27605.813999999998</v>
      </c>
      <c r="AK34" s="22">
        <f>IF(AK$7="",0,(SUMIFS(ежедн!232:232,ежедн!$8:$8,"&gt;="&amp;AK$7,ежедн!$8:$8,"&lt;="&amp;AK$8))/1000)</f>
        <v>19879.284</v>
      </c>
      <c r="AL34" s="22">
        <f>IF(AL$7="",0,(SUMIFS(ежедн!232:232,ежедн!$8:$8,"&gt;="&amp;AL$7,ежедн!$8:$8,"&lt;="&amp;AL$8))/1000)</f>
        <v>19015.344000000001</v>
      </c>
      <c r="AM34" s="22">
        <f>IF(AM$7="",0,(SUMIFS(ежедн!232:232,ежедн!$8:$8,"&gt;="&amp;AM$7,ежедн!$8:$8,"&lt;="&amp;AM$8))/1000)</f>
        <v>17875.223999999998</v>
      </c>
      <c r="AN34" s="22">
        <f>IF(AN$7="",0,(SUMIFS(ежедн!232:232,ежедн!$8:$8,"&gt;="&amp;AN$7,ежедн!$8:$8,"&lt;="&amp;AN$8))/1000)</f>
        <v>20205.096000000001</v>
      </c>
      <c r="AO34" s="22">
        <f>IF(AO$7="",0,(SUMIFS(ежедн!232:232,ежедн!$8:$8,"&gt;="&amp;AO$7,ежедн!$8:$8,"&lt;="&amp;AO$8))/1000)</f>
        <v>16817.669999999998</v>
      </c>
      <c r="AP34" s="22">
        <f>IF(AP$7="",0,(SUMIFS(ежедн!232:232,ежедн!$8:$8,"&gt;="&amp;AP$7,ежедн!$8:$8,"&lt;="&amp;AP$8))/1000)</f>
        <v>16722.087</v>
      </c>
      <c r="AQ34" s="22">
        <f>IF(AQ$7="",0,(SUMIFS(ежедн!232:232,ежедн!$8:$8,"&gt;="&amp;AQ$7,ежедн!$8:$8,"&lt;="&amp;AQ$8))/1000)</f>
        <v>19959.671999999999</v>
      </c>
      <c r="AR34" s="22">
        <f>IF(AR$7="",0,(SUMIFS(ежедн!232:232,ежедн!$8:$8,"&gt;="&amp;AR$7,ежедн!$8:$8,"&lt;="&amp;AR$8))/1000)</f>
        <v>21391.583999999999</v>
      </c>
      <c r="AS34" s="7"/>
      <c r="AT34" s="7"/>
    </row>
    <row r="35" spans="1:46" ht="6" customHeight="1" x14ac:dyDescent="0.25">
      <c r="A35" s="3"/>
      <c r="B35" s="3"/>
      <c r="C35" s="3"/>
      <c r="D35" s="93"/>
      <c r="E35" s="3"/>
      <c r="F35" s="3"/>
      <c r="G35" s="3"/>
      <c r="H35" s="3"/>
      <c r="I35" s="3"/>
      <c r="J35" s="3"/>
      <c r="K35" s="28"/>
      <c r="L35" s="3"/>
      <c r="M35" s="67"/>
      <c r="N35" s="3"/>
      <c r="O35" s="3"/>
      <c r="P35" s="3"/>
      <c r="Q35" s="28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</row>
    <row r="36" spans="1:46" x14ac:dyDescent="0.25">
      <c r="A36" s="3"/>
      <c r="B36" s="3"/>
      <c r="C36" s="3"/>
      <c r="D36" s="93"/>
      <c r="E36" s="3"/>
      <c r="F36" s="3"/>
      <c r="G36" s="3" t="str">
        <f>структура!$J$10</f>
        <v>повторный заем</v>
      </c>
      <c r="H36" s="3"/>
      <c r="I36" s="3" t="str">
        <f>IF($E36="","",INDEX(структура!$H$10:$H$153,SUMIFS(структура!$C$10:$C$153,структура!$G$10:$G$153,$E36)))</f>
        <v/>
      </c>
      <c r="J36" s="3"/>
      <c r="K36" s="28"/>
      <c r="L36" s="3"/>
      <c r="M36" s="67"/>
      <c r="N36" s="3"/>
      <c r="O36" s="3"/>
      <c r="P36" s="3"/>
      <c r="Q36" s="28"/>
      <c r="R36" s="21">
        <f>IF(R$7="",0,(SUMIFS(ежедн!234:234,ежедн!$8:$8,"&gt;="&amp;R$7,ежедн!$8:$8,"&lt;="&amp;R$8))/1000)</f>
        <v>0</v>
      </c>
      <c r="S36" s="21">
        <f>IF(S$7="",0,(SUMIFS(ежедн!234:234,ежедн!$8:$8,"&gt;="&amp;S$7,ежедн!$8:$8,"&lt;="&amp;S$8))/1000)</f>
        <v>0</v>
      </c>
      <c r="T36" s="21">
        <f>IF(T$7="",0,(SUMIFS(ежедн!234:234,ежедн!$8:$8,"&gt;="&amp;T$7,ежедн!$8:$8,"&lt;="&amp;T$8))/1000)</f>
        <v>28.560000000000002</v>
      </c>
      <c r="U36" s="21">
        <f>IF(U$7="",0,(SUMIFS(ежедн!234:234,ежедн!$8:$8,"&gt;="&amp;U$7,ежедн!$8:$8,"&lt;="&amp;U$8))/1000)</f>
        <v>266.56000000000006</v>
      </c>
      <c r="V36" s="21">
        <f>IF(V$7="",0,(SUMIFS(ежедн!234:234,ежедн!$8:$8,"&gt;="&amp;V$7,ежедн!$8:$8,"&lt;="&amp;V$8))/1000)</f>
        <v>658.07</v>
      </c>
      <c r="W36" s="21">
        <f>IF(W$7="",0,(SUMIFS(ежедн!234:234,ежедн!$8:$8,"&gt;="&amp;W$7,ежедн!$8:$8,"&lt;="&amp;W$8))/1000)</f>
        <v>1534.2075</v>
      </c>
      <c r="X36" s="21">
        <f>IF(X$7="",0,(SUMIFS(ежедн!234:234,ежедн!$8:$8,"&gt;="&amp;X$7,ежедн!$8:$8,"&lt;="&amp;X$8))/1000)</f>
        <v>2031.9249999999997</v>
      </c>
      <c r="Y36" s="21">
        <f>IF(Y$7="",0,(SUMIFS(ежедн!234:234,ежедн!$8:$8,"&gt;="&amp;Y$7,ежедн!$8:$8,"&lt;="&amp;Y$8))/1000)</f>
        <v>1786.9833333333338</v>
      </c>
      <c r="Z36" s="21">
        <f>IF(Z$7="",0,(SUMIFS(ежедн!234:234,ежедн!$8:$8,"&gt;="&amp;Z$7,ежедн!$8:$8,"&lt;="&amp;Z$8))/1000)</f>
        <v>2137.0416666666674</v>
      </c>
      <c r="AA36" s="21">
        <f>IF(AA$7="",0,(SUMIFS(ежедн!234:234,ежедн!$8:$8,"&gt;="&amp;AA$7,ежедн!$8:$8,"&lt;="&amp;AA$8))/1000)</f>
        <v>2191.5833333333335</v>
      </c>
      <c r="AB36" s="21">
        <f>IF(AB$7="",0,(SUMIFS(ежедн!234:234,ежедн!$8:$8,"&gt;="&amp;AB$7,ежедн!$8:$8,"&lt;="&amp;AB$8))/1000)</f>
        <v>2445.4499999999998</v>
      </c>
      <c r="AC36" s="21">
        <f>IF(AC$7="",0,(SUMIFS(ежедн!234:234,ежедн!$8:$8,"&gt;="&amp;AC$7,ежедн!$8:$8,"&lt;="&amp;AC$8))/1000)</f>
        <v>3799.0749999999998</v>
      </c>
      <c r="AD36" s="21">
        <f>IF(AD$7="",0,(SUMIFS(ежедн!234:234,ежедн!$8:$8,"&gt;="&amp;AD$7,ежедн!$8:$8,"&lt;="&amp;AD$8))/1000)</f>
        <v>6098.75</v>
      </c>
      <c r="AE36" s="21">
        <f>IF(AE$7="",0,(SUMIFS(ежедн!234:234,ежедн!$8:$8,"&gt;="&amp;AE$7,ежедн!$8:$8,"&lt;="&amp;AE$8))/1000)</f>
        <v>6199.9</v>
      </c>
      <c r="AF36" s="21">
        <f>IF(AF$7="",0,(SUMIFS(ежедн!234:234,ежедн!$8:$8,"&gt;="&amp;AF$7,ежедн!$8:$8,"&lt;="&amp;AF$8))/1000)</f>
        <v>5355.0000000000009</v>
      </c>
      <c r="AG36" s="21">
        <f>IF(AG$7="",0,(SUMIFS(ежедн!234:234,ежедн!$8:$8,"&gt;="&amp;AG$7,ежедн!$8:$8,"&lt;="&amp;AG$8))/1000)</f>
        <v>5557.3</v>
      </c>
      <c r="AH36" s="21">
        <f>IF(AH$7="",0,(SUMIFS(ежедн!234:234,ежедн!$8:$8,"&gt;="&amp;AH$7,ежедн!$8:$8,"&lt;="&amp;AH$8))/1000)</f>
        <v>5800.6550000000007</v>
      </c>
      <c r="AI36" s="21">
        <f>IF(AI$7="",0,(SUMIFS(ежедн!234:234,ежедн!$8:$8,"&gt;="&amp;AI$7,ежедн!$8:$8,"&lt;="&amp;AI$8))/1000)</f>
        <v>8087.835</v>
      </c>
      <c r="AJ36" s="21">
        <f>IF(AJ$7="",0,(SUMIFS(ежедн!234:234,ежедн!$8:$8,"&gt;="&amp;AJ$7,ежедн!$8:$8,"&lt;="&amp;AJ$8))/1000)</f>
        <v>10585.05</v>
      </c>
      <c r="AK36" s="21">
        <f>IF(AK$7="",0,(SUMIFS(ежедн!234:234,ежедн!$8:$8,"&gt;="&amp;AK$7,ежедн!$8:$8,"&lt;="&amp;AK$8))/1000)</f>
        <v>8896.44</v>
      </c>
      <c r="AL36" s="21">
        <f>IF(AL$7="",0,(SUMIFS(ежедн!234:234,ежедн!$8:$8,"&gt;="&amp;AL$7,ежедн!$8:$8,"&lt;="&amp;AL$8))/1000)</f>
        <v>7754.04</v>
      </c>
      <c r="AM36" s="21">
        <f>IF(AM$7="",0,(SUMIFS(ежедн!234:234,ежедн!$8:$8,"&gt;="&amp;AM$7,ежедн!$8:$8,"&lt;="&amp;AM$8))/1000)</f>
        <v>8353.7999999999993</v>
      </c>
      <c r="AN36" s="21">
        <f>IF(AN$7="",0,(SUMIFS(ежедн!234:234,ежедн!$8:$8,"&gt;="&amp;AN$7,ежедн!$8:$8,"&lt;="&amp;AN$8))/1000)</f>
        <v>9906.7500000000018</v>
      </c>
      <c r="AO36" s="21">
        <f>IF(AO$7="",0,(SUMIFS(ежедн!234:234,ежедн!$8:$8,"&gt;="&amp;AO$7,ежедн!$8:$8,"&lt;="&amp;AO$8))/1000)</f>
        <v>8728.65</v>
      </c>
      <c r="AP36" s="21">
        <f>IF(AP$7="",0,(SUMIFS(ежедн!234:234,ежедн!$8:$8,"&gt;="&amp;AP$7,ежедн!$8:$8,"&lt;="&amp;AP$8))/1000)</f>
        <v>7538.0550000000003</v>
      </c>
      <c r="AQ36" s="21">
        <f>IF(AQ$7="",0,(SUMIFS(ежедн!234:234,ежедн!$8:$8,"&gt;="&amp;AQ$7,ежедн!$8:$8,"&lt;="&amp;AQ$8))/1000)</f>
        <v>8725.08</v>
      </c>
      <c r="AR36" s="21">
        <f>IF(AR$7="",0,(SUMIFS(ежедн!234:234,ежедн!$8:$8,"&gt;="&amp;AR$7,ежедн!$8:$8,"&lt;="&amp;AR$8))/1000)</f>
        <v>10295.880000000001</v>
      </c>
      <c r="AS36" s="3"/>
      <c r="AT36" s="3"/>
    </row>
    <row r="37" spans="1:46" x14ac:dyDescent="0.25">
      <c r="A37" s="3"/>
      <c r="B37" s="3"/>
      <c r="C37" s="3"/>
      <c r="D37" s="93"/>
      <c r="E37" s="3"/>
      <c r="F37" s="3"/>
      <c r="G37" s="3" t="str">
        <f>структура!$J$11</f>
        <v>экспресс заем</v>
      </c>
      <c r="H37" s="3"/>
      <c r="I37" s="3" t="str">
        <f>IF($E37="","",INDEX(структура!$H$10:$H$153,SUMIFS(структура!$C$10:$C$153,структура!$G$10:$G$153,$E37)))</f>
        <v/>
      </c>
      <c r="J37" s="3"/>
      <c r="K37" s="28"/>
      <c r="L37" s="3"/>
      <c r="M37" s="67"/>
      <c r="N37" s="3"/>
      <c r="O37" s="3"/>
      <c r="P37" s="3"/>
      <c r="Q37" s="28"/>
      <c r="R37" s="21">
        <f>IF(R$7="",0,(SUMIFS(ежедн!235:235,ежедн!$8:$8,"&gt;="&amp;R$7,ежедн!$8:$8,"&lt;="&amp;R$8))/1000)</f>
        <v>0</v>
      </c>
      <c r="S37" s="21">
        <f>IF(S$7="",0,(SUMIFS(ежедн!235:235,ежедн!$8:$8,"&gt;="&amp;S$7,ежедн!$8:$8,"&lt;="&amp;S$8))/1000)</f>
        <v>0</v>
      </c>
      <c r="T37" s="21">
        <f>IF(T$7="",0,(SUMIFS(ежедн!235:235,ежедн!$8:$8,"&gt;="&amp;T$7,ежедн!$8:$8,"&lt;="&amp;T$8))/1000)</f>
        <v>1015.2</v>
      </c>
      <c r="U37" s="21">
        <f>IF(U$7="",0,(SUMIFS(ежедн!235:235,ежедн!$8:$8,"&gt;="&amp;U$7,ежедн!$8:$8,"&lt;="&amp;U$8))/1000)</f>
        <v>2230.8000000000002</v>
      </c>
      <c r="V37" s="21">
        <f>IF(V$7="",0,(SUMIFS(ежедн!235:235,ежедн!$8:$8,"&gt;="&amp;V$7,ежедн!$8:$8,"&lt;="&amp;V$8))/1000)</f>
        <v>3007.8</v>
      </c>
      <c r="W37" s="21">
        <f>IF(W$7="",0,(SUMIFS(ежедн!235:235,ежедн!$8:$8,"&gt;="&amp;W$7,ежедн!$8:$8,"&lt;="&amp;W$8))/1000)</f>
        <v>3370.4999999999995</v>
      </c>
      <c r="X37" s="21">
        <f>IF(X$7="",0,(SUMIFS(ежедн!235:235,ежедн!$8:$8,"&gt;="&amp;X$7,ежедн!$8:$8,"&lt;="&amp;X$8))/1000)</f>
        <v>4619.9999999999991</v>
      </c>
      <c r="Y37" s="21">
        <f>IF(Y$7="",0,(SUMIFS(ежедн!235:235,ежедн!$8:$8,"&gt;="&amp;Y$7,ежедн!$8:$8,"&lt;="&amp;Y$8))/1000)</f>
        <v>3029.9999999999995</v>
      </c>
      <c r="Z37" s="21">
        <f>IF(Z$7="",0,(SUMIFS(ежедн!235:235,ежедн!$8:$8,"&gt;="&amp;Z$7,ежедн!$8:$8,"&lt;="&amp;Z$8))/1000)</f>
        <v>4275</v>
      </c>
      <c r="AA37" s="21">
        <f>IF(AA$7="",0,(SUMIFS(ежедн!235:235,ежедн!$8:$8,"&gt;="&amp;AA$7,ежедн!$8:$8,"&lt;="&amp;AA$8))/1000)</f>
        <v>4836</v>
      </c>
      <c r="AB37" s="21">
        <f>IF(AB$7="",0,(SUMIFS(ежедн!235:235,ежедн!$8:$8,"&gt;="&amp;AB$7,ежедн!$8:$8,"&lt;="&amp;AB$8))/1000)</f>
        <v>6886.5</v>
      </c>
      <c r="AC37" s="21">
        <f>IF(AC$7="",0,(SUMIFS(ежедн!235:235,ежедн!$8:$8,"&gt;="&amp;AC$7,ежедн!$8:$8,"&lt;="&amp;AC$8))/1000)</f>
        <v>8829.5999999999985</v>
      </c>
      <c r="AD37" s="21">
        <f>IF(AD$7="",0,(SUMIFS(ежедн!235:235,ежедн!$8:$8,"&gt;="&amp;AD$7,ежедн!$8:$8,"&lt;="&amp;AD$8))/1000)</f>
        <v>8443.2000000000007</v>
      </c>
      <c r="AE37" s="21">
        <f>IF(AE$7="",0,(SUMIFS(ежедн!235:235,ежедн!$8:$8,"&gt;="&amp;AE$7,ежедн!$8:$8,"&lt;="&amp;AE$8))/1000)</f>
        <v>6840.8</v>
      </c>
      <c r="AF37" s="21">
        <f>IF(AF$7="",0,(SUMIFS(ежедн!235:235,ежедн!$8:$8,"&gt;="&amp;AF$7,ежедн!$8:$8,"&lt;="&amp;AF$8))/1000)</f>
        <v>7054.8</v>
      </c>
      <c r="AG37" s="21">
        <f>IF(AG$7="",0,(SUMIFS(ежедн!235:235,ежедн!$8:$8,"&gt;="&amp;AG$7,ежедн!$8:$8,"&lt;="&amp;AG$8))/1000)</f>
        <v>7759.7600000000011</v>
      </c>
      <c r="AH37" s="21">
        <f>IF(AH$7="",0,(SUMIFS(ежедн!235:235,ежедн!$8:$8,"&gt;="&amp;AH$7,ежедн!$8:$8,"&lt;="&amp;AH$8))/1000)</f>
        <v>7640.52</v>
      </c>
      <c r="AI37" s="21">
        <f>IF(AI$7="",0,(SUMIFS(ежедн!235:235,ежедн!$8:$8,"&gt;="&amp;AI$7,ежедн!$8:$8,"&lt;="&amp;AI$8))/1000)</f>
        <v>11792.52</v>
      </c>
      <c r="AJ37" s="21">
        <f>IF(AJ$7="",0,(SUMIFS(ежедн!235:235,ежедн!$8:$8,"&gt;="&amp;AJ$7,ежедн!$8:$8,"&lt;="&amp;AJ$8))/1000)</f>
        <v>15477.48</v>
      </c>
      <c r="AK37" s="21">
        <f>IF(AK$7="",0,(SUMIFS(ежедн!235:235,ежедн!$8:$8,"&gt;="&amp;AK$7,ежедн!$8:$8,"&lt;="&amp;AK$8))/1000)</f>
        <v>9834.1200000000008</v>
      </c>
      <c r="AL37" s="21">
        <f>IF(AL$7="",0,(SUMIFS(ежедн!235:235,ежедн!$8:$8,"&gt;="&amp;AL$7,ежедн!$8:$8,"&lt;="&amp;AL$8))/1000)</f>
        <v>10181.52</v>
      </c>
      <c r="AM37" s="21">
        <f>IF(AM$7="",0,(SUMIFS(ежедн!235:235,ежедн!$8:$8,"&gt;="&amp;AM$7,ежедн!$8:$8,"&lt;="&amp;AM$8))/1000)</f>
        <v>8586.7199999999993</v>
      </c>
      <c r="AN37" s="21">
        <f>IF(AN$7="",0,(SUMIFS(ежедн!235:235,ежедн!$8:$8,"&gt;="&amp;AN$7,ежедн!$8:$8,"&lt;="&amp;AN$8))/1000)</f>
        <v>9334.86</v>
      </c>
      <c r="AO37" s="21">
        <f>IF(AO$7="",0,(SUMIFS(ежедн!235:235,ежедн!$8:$8,"&gt;="&amp;AO$7,ежедн!$8:$8,"&lt;="&amp;AO$8))/1000)</f>
        <v>7276.68</v>
      </c>
      <c r="AP37" s="21">
        <f>IF(AP$7="",0,(SUMIFS(ежедн!235:235,ежедн!$8:$8,"&gt;="&amp;AP$7,ежедн!$8:$8,"&lt;="&amp;AP$8))/1000)</f>
        <v>8328.24</v>
      </c>
      <c r="AQ37" s="21">
        <f>IF(AQ$7="",0,(SUMIFS(ежедн!235:235,ежедн!$8:$8,"&gt;="&amp;AQ$7,ежедн!$8:$8,"&lt;="&amp;AQ$8))/1000)</f>
        <v>10203.84</v>
      </c>
      <c r="AR37" s="21">
        <f>IF(AR$7="",0,(SUMIFS(ежедн!235:235,ежедн!$8:$8,"&gt;="&amp;AR$7,ежедн!$8:$8,"&lt;="&amp;AR$8))/1000)</f>
        <v>10040.4</v>
      </c>
      <c r="AS37" s="3"/>
      <c r="AT37" s="3"/>
    </row>
    <row r="38" spans="1:46" x14ac:dyDescent="0.25">
      <c r="A38" s="3"/>
      <c r="B38" s="3"/>
      <c r="C38" s="3"/>
      <c r="D38" s="93"/>
      <c r="E38" s="3"/>
      <c r="F38" s="3"/>
      <c r="G38" s="3" t="str">
        <f>структура!$J$12</f>
        <v>спец. заем</v>
      </c>
      <c r="H38" s="3"/>
      <c r="I38" s="3" t="str">
        <f>IF($E38="","",INDEX(структура!$H$10:$H$153,SUMIFS(структура!$C$10:$C$153,структура!$G$10:$G$153,$E38)))</f>
        <v/>
      </c>
      <c r="J38" s="3"/>
      <c r="K38" s="28"/>
      <c r="L38" s="3"/>
      <c r="M38" s="67"/>
      <c r="N38" s="3"/>
      <c r="O38" s="3"/>
      <c r="P38" s="3"/>
      <c r="Q38" s="28"/>
      <c r="R38" s="21">
        <f>IF(R$7="",0,(SUMIFS(ежедн!236:236,ежедн!$8:$8,"&gt;="&amp;R$7,ежедн!$8:$8,"&lt;="&amp;R$8))/1000)</f>
        <v>0</v>
      </c>
      <c r="S38" s="21">
        <f>IF(S$7="",0,(SUMIFS(ежедн!236:236,ежедн!$8:$8,"&gt;="&amp;S$7,ежедн!$8:$8,"&lt;="&amp;S$8))/1000)</f>
        <v>0</v>
      </c>
      <c r="T38" s="21">
        <f>IF(T$7="",0,(SUMIFS(ежедн!236:236,ежедн!$8:$8,"&gt;="&amp;T$7,ежедн!$8:$8,"&lt;="&amp;T$8))/1000)</f>
        <v>40.500000000000007</v>
      </c>
      <c r="U38" s="21">
        <f>IF(U$7="",0,(SUMIFS(ежедн!236:236,ежедн!$8:$8,"&gt;="&amp;U$7,ежедн!$8:$8,"&lt;="&amp;U$8))/1000)</f>
        <v>246.60000000000002</v>
      </c>
      <c r="V38" s="21">
        <f>IF(V$7="",0,(SUMIFS(ежедн!236:236,ежедн!$8:$8,"&gt;="&amp;V$7,ежедн!$8:$8,"&lt;="&amp;V$8))/1000)</f>
        <v>250.20000000000002</v>
      </c>
      <c r="W38" s="21">
        <f>IF(W$7="",0,(SUMIFS(ежедн!236:236,ежедн!$8:$8,"&gt;="&amp;W$7,ежедн!$8:$8,"&lt;="&amp;W$8))/1000)</f>
        <v>422.10000000000008</v>
      </c>
      <c r="X38" s="21">
        <f>IF(X$7="",0,(SUMIFS(ежедн!236:236,ежедн!$8:$8,"&gt;="&amp;X$7,ежедн!$8:$8,"&lt;="&amp;X$8))/1000)</f>
        <v>441.00000000000006</v>
      </c>
      <c r="Y38" s="21">
        <f>IF(Y$7="",0,(SUMIFS(ежедн!236:236,ежедн!$8:$8,"&gt;="&amp;Y$7,ежедн!$8:$8,"&lt;="&amp;Y$8))/1000)</f>
        <v>355.2</v>
      </c>
      <c r="Z38" s="21">
        <f>IF(Z$7="",0,(SUMIFS(ежедн!236:236,ежедн!$8:$8,"&gt;="&amp;Z$7,ежедн!$8:$8,"&lt;="&amp;Z$8))/1000)</f>
        <v>430.4</v>
      </c>
      <c r="AA38" s="21">
        <f>IF(AA$7="",0,(SUMIFS(ежедн!236:236,ежедн!$8:$8,"&gt;="&amp;AA$7,ежедн!$8:$8,"&lt;="&amp;AA$8))/1000)</f>
        <v>501.59999999999997</v>
      </c>
      <c r="AB38" s="21">
        <f>IF(AB$7="",0,(SUMIFS(ежедн!236:236,ежедн!$8:$8,"&gt;="&amp;AB$7,ежедн!$8:$8,"&lt;="&amp;AB$8))/1000)</f>
        <v>698.49</v>
      </c>
      <c r="AC38" s="21">
        <f>IF(AC$7="",0,(SUMIFS(ежедн!236:236,ежедн!$8:$8,"&gt;="&amp;AC$7,ежедн!$8:$8,"&lt;="&amp;AC$8))/1000)</f>
        <v>887.4</v>
      </c>
      <c r="AD38" s="21">
        <f>IF(AD$7="",0,(SUMIFS(ежедн!236:236,ежедн!$8:$8,"&gt;="&amp;AD$7,ежедн!$8:$8,"&lt;="&amp;AD$8))/1000)</f>
        <v>905.28</v>
      </c>
      <c r="AE38" s="21">
        <f>IF(AE$7="",0,(SUMIFS(ежедн!236:236,ежедн!$8:$8,"&gt;="&amp;AE$7,ежедн!$8:$8,"&lt;="&amp;AE$8))/1000)</f>
        <v>756.62400000000002</v>
      </c>
      <c r="AF38" s="21">
        <f>IF(AF$7="",0,(SUMIFS(ежедн!236:236,ежедн!$8:$8,"&gt;="&amp;AF$7,ежедн!$8:$8,"&lt;="&amp;AF$8))/1000)</f>
        <v>729.86400000000003</v>
      </c>
      <c r="AG38" s="21">
        <f>IF(AG$7="",0,(SUMIFS(ежедн!236:236,ежедн!$8:$8,"&gt;="&amp;AG$7,ежедн!$8:$8,"&lt;="&amp;AG$8))/1000)</f>
        <v>805.51200000000017</v>
      </c>
      <c r="AH38" s="21">
        <f>IF(AH$7="",0,(SUMIFS(ежедн!236:236,ежедн!$8:$8,"&gt;="&amp;AH$7,ежедн!$8:$8,"&lt;="&amp;AH$8))/1000)</f>
        <v>804.3</v>
      </c>
      <c r="AI38" s="21">
        <f>IF(AI$7="",0,(SUMIFS(ежедн!236:236,ежедн!$8:$8,"&gt;="&amp;AI$7,ежедн!$8:$8,"&lt;="&amp;AI$8))/1000)</f>
        <v>1151.2439999999999</v>
      </c>
      <c r="AJ38" s="21">
        <f>IF(AJ$7="",0,(SUMIFS(ежедн!236:236,ежедн!$8:$8,"&gt;="&amp;AJ$7,ежедн!$8:$8,"&lt;="&amp;AJ$8))/1000)</f>
        <v>1543.2840000000001</v>
      </c>
      <c r="AK38" s="21">
        <f>IF(AK$7="",0,(SUMIFS(ежедн!236:236,ежедн!$8:$8,"&gt;="&amp;AK$7,ежедн!$8:$8,"&lt;="&amp;AK$8))/1000)</f>
        <v>1148.7240000000002</v>
      </c>
      <c r="AL38" s="21">
        <f>IF(AL$7="",0,(SUMIFS(ежедн!236:236,ежедн!$8:$8,"&gt;="&amp;AL$7,ежедн!$8:$8,"&lt;="&amp;AL$8))/1000)</f>
        <v>1079.7840000000001</v>
      </c>
      <c r="AM38" s="21">
        <f>IF(AM$7="",0,(SUMIFS(ежедн!236:236,ежедн!$8:$8,"&gt;="&amp;AM$7,ежедн!$8:$8,"&lt;="&amp;AM$8))/1000)</f>
        <v>934.70399999999995</v>
      </c>
      <c r="AN38" s="21">
        <f>IF(AN$7="",0,(SUMIFS(ежедн!236:236,ежедн!$8:$8,"&gt;="&amp;AN$7,ежедн!$8:$8,"&lt;="&amp;AN$8))/1000)</f>
        <v>963.48599999999999</v>
      </c>
      <c r="AO38" s="21">
        <f>IF(AO$7="",0,(SUMIFS(ежедн!236:236,ежедн!$8:$8,"&gt;="&amp;AO$7,ежедн!$8:$8,"&lt;="&amp;AO$8))/1000)</f>
        <v>812.34</v>
      </c>
      <c r="AP38" s="21">
        <f>IF(AP$7="",0,(SUMIFS(ежедн!236:236,ежедн!$8:$8,"&gt;="&amp;AP$7,ежедн!$8:$8,"&lt;="&amp;AP$8))/1000)</f>
        <v>855.79200000000003</v>
      </c>
      <c r="AQ38" s="21">
        <f>IF(AQ$7="",0,(SUMIFS(ежедн!236:236,ежедн!$8:$8,"&gt;="&amp;AQ$7,ежедн!$8:$8,"&lt;="&amp;AQ$8))/1000)</f>
        <v>1030.752</v>
      </c>
      <c r="AR38" s="21">
        <f>IF(AR$7="",0,(SUMIFS(ежедн!236:236,ежедн!$8:$8,"&gt;="&amp;AR$7,ежедн!$8:$8,"&lt;="&amp;AR$8))/1000)</f>
        <v>1055.3040000000003</v>
      </c>
      <c r="AS38" s="3"/>
      <c r="AT38" s="3"/>
    </row>
    <row r="39" spans="1:46" ht="6" customHeight="1" x14ac:dyDescent="0.25">
      <c r="A39" s="3"/>
      <c r="B39" s="3"/>
      <c r="C39" s="3"/>
      <c r="D39" s="93"/>
      <c r="E39" s="3"/>
      <c r="F39" s="3"/>
      <c r="G39" s="3"/>
      <c r="H39" s="3"/>
      <c r="I39" s="3"/>
      <c r="J39" s="3"/>
      <c r="K39" s="28"/>
      <c r="L39" s="3"/>
      <c r="M39" s="67"/>
      <c r="N39" s="3"/>
      <c r="O39" s="3"/>
      <c r="P39" s="3"/>
      <c r="Q39" s="28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</row>
    <row r="40" spans="1:46" s="9" customFormat="1" x14ac:dyDescent="0.25">
      <c r="A40" s="7"/>
      <c r="B40" s="7"/>
      <c r="C40" s="7"/>
      <c r="D40" s="94">
        <v>1</v>
      </c>
      <c r="E40" s="7" t="str">
        <f>структура!$G$95</f>
        <v>списание пени</v>
      </c>
      <c r="F40" s="7"/>
      <c r="G40" s="7"/>
      <c r="H40" s="7"/>
      <c r="I40" s="7" t="str">
        <f>IF($E40="","",INDEX(структура!$H$10:$H$153,SUMIFS(структура!$C$10:$C$153,структура!$G$10:$G$153,$E40)))</f>
        <v>тыс.руб.</v>
      </c>
      <c r="J40" s="7"/>
      <c r="K40" s="17"/>
      <c r="L40" s="7"/>
      <c r="M40" s="68">
        <f>SUM($Q40:$AS40)-SUM($Q41:$AS45)</f>
        <v>0</v>
      </c>
      <c r="N40" s="7"/>
      <c r="O40" s="7"/>
      <c r="P40" s="7"/>
      <c r="Q40" s="17"/>
      <c r="R40" s="22">
        <f>IF(R$7="",0,(SUMIFS(ежедн!254:254,ежедн!$8:$8,"&gt;="&amp;R$7,ежедн!$8:$8,"&lt;="&amp;R$8))/1000)</f>
        <v>0</v>
      </c>
      <c r="S40" s="22">
        <f>IF(S$7="",0,(SUMIFS(ежедн!254:254,ежедн!$8:$8,"&gt;="&amp;S$7,ежедн!$8:$8,"&lt;="&amp;S$8))/1000)</f>
        <v>0</v>
      </c>
      <c r="T40" s="22">
        <f>IF(T$7="",0,(SUMIFS(ежедн!254:254,ежедн!$8:$8,"&gt;="&amp;T$7,ежедн!$8:$8,"&lt;="&amp;T$8))/1000)</f>
        <v>21.777534246575343</v>
      </c>
      <c r="U40" s="22">
        <f>IF(U$7="",0,(SUMIFS(ежедн!254:254,ежедн!$8:$8,"&gt;="&amp;U$7,ежедн!$8:$8,"&lt;="&amp;U$8))/1000)</f>
        <v>65.247123287671243</v>
      </c>
      <c r="V40" s="22">
        <f>IF(V$7="",0,(SUMIFS(ежедн!254:254,ежедн!$8:$8,"&gt;="&amp;V$7,ежедн!$8:$8,"&lt;="&amp;V$8))/1000)</f>
        <v>86.485479452054847</v>
      </c>
      <c r="W40" s="22">
        <f>IF(W$7="",0,(SUMIFS(ежедн!254:254,ежедн!$8:$8,"&gt;="&amp;W$7,ежедн!$8:$8,"&lt;="&amp;W$8))/1000)</f>
        <v>117.94520547945201</v>
      </c>
      <c r="X40" s="22">
        <f>IF(X$7="",0,(SUMIFS(ежедн!254:254,ежедн!$8:$8,"&gt;="&amp;X$7,ежедн!$8:$8,"&lt;="&amp;X$8))/1000)</f>
        <v>161.55616438356159</v>
      </c>
      <c r="Y40" s="22">
        <f>IF(Y$7="",0,(SUMIFS(ежедн!254:254,ежедн!$8:$8,"&gt;="&amp;Y$7,ежедн!$8:$8,"&lt;="&amp;Y$8))/1000)</f>
        <v>116.83287671232875</v>
      </c>
      <c r="Z40" s="22">
        <f>IF(Z$7="",0,(SUMIFS(ежедн!254:254,ежедн!$8:$8,"&gt;="&amp;Z$7,ежедн!$8:$8,"&lt;="&amp;Z$8))/1000)</f>
        <v>147.18904109589042</v>
      </c>
      <c r="AA40" s="22">
        <f>IF(AA$7="",0,(SUMIFS(ежедн!254:254,ежедн!$8:$8,"&gt;="&amp;AA$7,ежедн!$8:$8,"&lt;="&amp;AA$8))/1000)</f>
        <v>164.23013698630129</v>
      </c>
      <c r="AB40" s="22">
        <f>IF(AB$7="",0,(SUMIFS(ежедн!254:254,ежедн!$8:$8,"&gt;="&amp;AB$7,ежедн!$8:$8,"&lt;="&amp;AB$8))/1000)</f>
        <v>204.63561643835618</v>
      </c>
      <c r="AC40" s="22">
        <f>IF(AC$7="",0,(SUMIFS(ежедн!254:254,ежедн!$8:$8,"&gt;="&amp;AC$7,ежедн!$8:$8,"&lt;="&amp;AC$8))/1000)</f>
        <v>274.79452054794524</v>
      </c>
      <c r="AD40" s="22">
        <f>IF(AD$7="",0,(SUMIFS(ежедн!254:254,ежедн!$8:$8,"&gt;="&amp;AD$7,ежедн!$8:$8,"&lt;="&amp;AD$8))/1000)</f>
        <v>336.11506849315072</v>
      </c>
      <c r="AE40" s="22">
        <f>IF(AE$7="",0,(SUMIFS(ежедн!254:254,ежедн!$8:$8,"&gt;="&amp;AE$7,ежедн!$8:$8,"&lt;="&amp;AE$8))/1000)</f>
        <v>306.47671232876729</v>
      </c>
      <c r="AF40" s="22">
        <f>IF(AF$7="",0,(SUMIFS(ежедн!254:254,ежедн!$8:$8,"&gt;="&amp;AF$7,ежедн!$8:$8,"&lt;="&amp;AF$8))/1000)</f>
        <v>283.66027397260297</v>
      </c>
      <c r="AG40" s="22">
        <f>IF(AG$7="",0,(SUMIFS(ежедн!254:254,ежедн!$8:$8,"&gt;="&amp;AG$7,ежедн!$8:$8,"&lt;="&amp;AG$8))/1000)</f>
        <v>307.02027397260281</v>
      </c>
      <c r="AH40" s="22">
        <f>IF(AH$7="",0,(SUMIFS(ежедн!254:254,ежедн!$8:$8,"&gt;="&amp;AH$7,ежедн!$8:$8,"&lt;="&amp;AH$8))/1000)</f>
        <v>291.85753424657531</v>
      </c>
      <c r="AI40" s="22">
        <f>IF(AI$7="",0,(SUMIFS(ежедн!254:254,ежедн!$8:$8,"&gt;="&amp;AI$7,ежедн!$8:$8,"&lt;="&amp;AI$8))/1000)</f>
        <v>415.88383561643843</v>
      </c>
      <c r="AJ40" s="22">
        <f>IF(AJ$7="",0,(SUMIFS(ежедн!254:254,ежедн!$8:$8,"&gt;="&amp;AJ$7,ежедн!$8:$8,"&lt;="&amp;AJ$8))/1000)</f>
        <v>609.94849315068473</v>
      </c>
      <c r="AK40" s="22">
        <f>IF(AK$7="",0,(SUMIFS(ежедн!254:254,ежедн!$8:$8,"&gt;="&amp;AK$7,ежедн!$8:$8,"&lt;="&amp;AK$8))/1000)</f>
        <v>457.40712328767148</v>
      </c>
      <c r="AL40" s="22">
        <f>IF(AL$7="",0,(SUMIFS(ежедн!254:254,ежедн!$8:$8,"&gt;="&amp;AL$7,ежедн!$8:$8,"&lt;="&amp;AL$8))/1000)</f>
        <v>414.91726027397254</v>
      </c>
      <c r="AM40" s="22">
        <f>IF(AM$7="",0,(SUMIFS(ежедн!254:254,ежедн!$8:$8,"&gt;="&amp;AM$7,ежедн!$8:$8,"&lt;="&amp;AM$8))/1000)</f>
        <v>373.53205479452083</v>
      </c>
      <c r="AN40" s="22">
        <f>IF(AN$7="",0,(SUMIFS(ежедн!254:254,ежедн!$8:$8,"&gt;="&amp;AN$7,ежедн!$8:$8,"&lt;="&amp;AN$8))/1000)</f>
        <v>444.34849315068482</v>
      </c>
      <c r="AO40" s="22">
        <f>IF(AO$7="",0,(SUMIFS(ежедн!254:254,ежедн!$8:$8,"&gt;="&amp;AO$7,ежедн!$8:$8,"&lt;="&amp;AO$8))/1000)</f>
        <v>380.28493150684909</v>
      </c>
      <c r="AP40" s="22">
        <f>IF(AP$7="",0,(SUMIFS(ежедн!254:254,ежедн!$8:$8,"&gt;="&amp;AP$7,ежедн!$8:$8,"&lt;="&amp;AP$8))/1000)</f>
        <v>355.39397260273967</v>
      </c>
      <c r="AQ40" s="22">
        <f>IF(AQ$7="",0,(SUMIFS(ежедн!254:254,ежедн!$8:$8,"&gt;="&amp;AQ$7,ежедн!$8:$8,"&lt;="&amp;AQ$8))/1000)</f>
        <v>411.64273972602751</v>
      </c>
      <c r="AR40" s="22">
        <f>IF(AR$7="",0,(SUMIFS(ежедн!254:254,ежедн!$8:$8,"&gt;="&amp;AR$7,ежедн!$8:$8,"&lt;="&amp;AR$8))/1000)</f>
        <v>462.37808219178066</v>
      </c>
      <c r="AS40" s="7"/>
      <c r="AT40" s="7"/>
    </row>
    <row r="41" spans="1:46" ht="6" customHeight="1" x14ac:dyDescent="0.25">
      <c r="A41" s="3"/>
      <c r="B41" s="3"/>
      <c r="C41" s="3"/>
      <c r="D41" s="93"/>
      <c r="E41" s="3"/>
      <c r="F41" s="3"/>
      <c r="G41" s="3"/>
      <c r="H41" s="3"/>
      <c r="I41" s="3"/>
      <c r="J41" s="3"/>
      <c r="K41" s="28"/>
      <c r="L41" s="3"/>
      <c r="M41" s="67"/>
      <c r="N41" s="3"/>
      <c r="O41" s="3"/>
      <c r="P41" s="3"/>
      <c r="Q41" s="28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</row>
    <row r="42" spans="1:46" x14ac:dyDescent="0.25">
      <c r="A42" s="3"/>
      <c r="B42" s="3"/>
      <c r="C42" s="3"/>
      <c r="D42" s="93"/>
      <c r="E42" s="3"/>
      <c r="F42" s="3"/>
      <c r="G42" s="3" t="str">
        <f>структура!$J$10</f>
        <v>повторный заем</v>
      </c>
      <c r="H42" s="3"/>
      <c r="I42" s="3" t="str">
        <f>IF($E42="","",INDEX(структура!$H$10:$H$153,SUMIFS(структура!$C$10:$C$153,структура!$G$10:$G$153,$E42)))</f>
        <v/>
      </c>
      <c r="J42" s="3"/>
      <c r="K42" s="28"/>
      <c r="L42" s="3"/>
      <c r="M42" s="67"/>
      <c r="N42" s="3"/>
      <c r="O42" s="3"/>
      <c r="P42" s="3"/>
      <c r="Q42" s="28"/>
      <c r="R42" s="21">
        <f>IF(R$7="",0,(SUMIFS(ежедн!256:256,ежедн!$8:$8,"&gt;="&amp;R$7,ежедн!$8:$8,"&lt;="&amp;R$8))/1000)</f>
        <v>0</v>
      </c>
      <c r="S42" s="21">
        <f>IF(S$7="",0,(SUMIFS(ежедн!256:256,ежедн!$8:$8,"&gt;="&amp;S$7,ежедн!$8:$8,"&lt;="&amp;S$8))/1000)</f>
        <v>0</v>
      </c>
      <c r="T42" s="21">
        <f>IF(T$7="",0,(SUMIFS(ежедн!256:256,ежедн!$8:$8,"&gt;="&amp;T$7,ежедн!$8:$8,"&lt;="&amp;T$8))/1000)</f>
        <v>0</v>
      </c>
      <c r="U42" s="21">
        <f>IF(U$7="",0,(SUMIFS(ежедн!256:256,ежедн!$8:$8,"&gt;="&amp;U$7,ежедн!$8:$8,"&lt;="&amp;U$8))/1000)</f>
        <v>5.2931506849315051</v>
      </c>
      <c r="V42" s="21">
        <f>IF(V$7="",0,(SUMIFS(ежедн!256:256,ежедн!$8:$8,"&gt;="&amp;V$7,ежедн!$8:$8,"&lt;="&amp;V$8))/1000)</f>
        <v>11.967123287671228</v>
      </c>
      <c r="W42" s="21">
        <f>IF(W$7="",0,(SUMIFS(ежедн!256:256,ежедн!$8:$8,"&gt;="&amp;W$7,ежедн!$8:$8,"&lt;="&amp;W$8))/1000)</f>
        <v>33.484931506849307</v>
      </c>
      <c r="X42" s="21">
        <f>IF(X$7="",0,(SUMIFS(ежедн!256:256,ежедн!$8:$8,"&gt;="&amp;X$7,ежедн!$8:$8,"&lt;="&amp;X$8))/1000)</f>
        <v>44.87671232876712</v>
      </c>
      <c r="Y42" s="21">
        <f>IF(Y$7="",0,(SUMIFS(ежедн!256:256,ежедн!$8:$8,"&gt;="&amp;Y$7,ежедн!$8:$8,"&lt;="&amp;Y$8))/1000)</f>
        <v>42.575342465753401</v>
      </c>
      <c r="Z42" s="21">
        <f>IF(Z$7="",0,(SUMIFS(ежедн!256:256,ежедн!$8:$8,"&gt;="&amp;Z$7,ежедн!$8:$8,"&lt;="&amp;Z$8))/1000)</f>
        <v>44.109589041095909</v>
      </c>
      <c r="AA42" s="21">
        <f>IF(AA$7="",0,(SUMIFS(ежедн!256:256,ежедн!$8:$8,"&gt;="&amp;AA$7,ежедн!$8:$8,"&lt;="&amp;AA$8))/1000)</f>
        <v>49.863013698630148</v>
      </c>
      <c r="AB42" s="21">
        <f>IF(AB$7="",0,(SUMIFS(ежедн!256:256,ежедн!$8:$8,"&gt;="&amp;AB$7,ежедн!$8:$8,"&lt;="&amp;AB$8))/1000)</f>
        <v>47.945205479452063</v>
      </c>
      <c r="AC42" s="21">
        <f>IF(AC$7="",0,(SUMIFS(ежедн!256:256,ежедн!$8:$8,"&gt;="&amp;AC$7,ежедн!$8:$8,"&lt;="&amp;AC$8))/1000)</f>
        <v>61.753424657534268</v>
      </c>
      <c r="AD42" s="21">
        <f>IF(AD$7="",0,(SUMIFS(ежедн!256:256,ежедн!$8:$8,"&gt;="&amp;AD$7,ежедн!$8:$8,"&lt;="&amp;AD$8))/1000)</f>
        <v>125.99999999999996</v>
      </c>
      <c r="AE42" s="21">
        <f>IF(AE$7="",0,(SUMIFS(ежедн!256:256,ежедн!$8:$8,"&gt;="&amp;AE$7,ежедн!$8:$8,"&lt;="&amp;AE$8))/1000)</f>
        <v>140.38356164383572</v>
      </c>
      <c r="AF42" s="21">
        <f>IF(AF$7="",0,(SUMIFS(ежедн!256:256,ежедн!$8:$8,"&gt;="&amp;AF$7,ежедн!$8:$8,"&lt;="&amp;AF$8))/1000)</f>
        <v>115.068493150685</v>
      </c>
      <c r="AG42" s="21">
        <f>IF(AG$7="",0,(SUMIFS(ежедн!256:256,ежедн!$8:$8,"&gt;="&amp;AG$7,ежедн!$8:$8,"&lt;="&amp;AG$8))/1000)</f>
        <v>118.90410958904116</v>
      </c>
      <c r="AH42" s="21">
        <f>IF(AH$7="",0,(SUMIFS(ежедн!256:256,ежедн!$8:$8,"&gt;="&amp;AH$7,ежедн!$8:$8,"&lt;="&amp;AH$8))/1000)</f>
        <v>116.60273972602747</v>
      </c>
      <c r="AI42" s="21">
        <f>IF(AI$7="",0,(SUMIFS(ежедн!256:256,ежедн!$8:$8,"&gt;="&amp;AI$7,ежедн!$8:$8,"&lt;="&amp;AI$8))/1000)</f>
        <v>147.97808219178091</v>
      </c>
      <c r="AJ42" s="21">
        <f>IF(AJ$7="",0,(SUMIFS(ежедн!256:256,ежедн!$8:$8,"&gt;="&amp;AJ$7,ежедн!$8:$8,"&lt;="&amp;AJ$8))/1000)</f>
        <v>225.76438356164388</v>
      </c>
      <c r="AK42" s="21">
        <f>IF(AK$7="",0,(SUMIFS(ежедн!256:256,ежедн!$8:$8,"&gt;="&amp;AK$7,ежедн!$8:$8,"&lt;="&amp;AK$8))/1000)</f>
        <v>212.64657534246561</v>
      </c>
      <c r="AL42" s="21">
        <f>IF(AL$7="",0,(SUMIFS(ежедн!256:256,ежедн!$8:$8,"&gt;="&amp;AL$7,ежедн!$8:$8,"&lt;="&amp;AL$8))/1000)</f>
        <v>164.31780821917815</v>
      </c>
      <c r="AM42" s="21">
        <f>IF(AM$7="",0,(SUMIFS(ежедн!256:256,ежедн!$8:$8,"&gt;="&amp;AM$7,ежедн!$8:$8,"&lt;="&amp;AM$8))/1000)</f>
        <v>165.69863013698634</v>
      </c>
      <c r="AN42" s="21">
        <f>IF(AN$7="",0,(SUMIFS(ежедн!256:256,ежедн!$8:$8,"&gt;="&amp;AN$7,ежедн!$8:$8,"&lt;="&amp;AN$8))/1000)</f>
        <v>214.02739726027394</v>
      </c>
      <c r="AO42" s="21">
        <f>IF(AO$7="",0,(SUMIFS(ежедн!256:256,ежедн!$8:$8,"&gt;="&amp;AO$7,ежедн!$8:$8,"&lt;="&amp;AO$8))/1000)</f>
        <v>203.67123287671231</v>
      </c>
      <c r="AP42" s="21">
        <f>IF(AP$7="",0,(SUMIFS(ежедн!256:256,ежедн!$8:$8,"&gt;="&amp;AP$7,ежедн!$8:$8,"&lt;="&amp;AP$8))/1000)</f>
        <v>160.52054794520546</v>
      </c>
      <c r="AQ42" s="21">
        <f>IF(AQ$7="",0,(SUMIFS(ежедн!256:256,ежедн!$8:$8,"&gt;="&amp;AQ$7,ежедн!$8:$8,"&lt;="&amp;AQ$8))/1000)</f>
        <v>167.0794520547945</v>
      </c>
      <c r="AR42" s="21">
        <f>IF(AR$7="",0,(SUMIFS(ежедн!256:256,ежедн!$8:$8,"&gt;="&amp;AR$7,ежедн!$8:$8,"&lt;="&amp;AR$8))/1000)</f>
        <v>220.93150684931496</v>
      </c>
      <c r="AS42" s="3"/>
      <c r="AT42" s="3"/>
    </row>
    <row r="43" spans="1:46" x14ac:dyDescent="0.25">
      <c r="A43" s="3"/>
      <c r="B43" s="3"/>
      <c r="C43" s="3"/>
      <c r="D43" s="93"/>
      <c r="E43" s="3"/>
      <c r="F43" s="3"/>
      <c r="G43" s="3" t="str">
        <f>структура!$J$11</f>
        <v>экспресс заем</v>
      </c>
      <c r="H43" s="3"/>
      <c r="I43" s="3" t="str">
        <f>IF($E43="","",INDEX(структура!$H$10:$H$153,SUMIFS(структура!$C$10:$C$153,структура!$G$10:$G$153,$E43)))</f>
        <v/>
      </c>
      <c r="J43" s="3"/>
      <c r="K43" s="28"/>
      <c r="L43" s="3"/>
      <c r="M43" s="67"/>
      <c r="N43" s="3"/>
      <c r="O43" s="3"/>
      <c r="P43" s="3"/>
      <c r="Q43" s="28"/>
      <c r="R43" s="21">
        <f>IF(R$7="",0,(SUMIFS(ежедн!257:257,ежедн!$8:$8,"&gt;="&amp;R$7,ежедн!$8:$8,"&lt;="&amp;R$8))/1000)</f>
        <v>0</v>
      </c>
      <c r="S43" s="21">
        <f>IF(S$7="",0,(SUMIFS(ежедн!257:257,ежедн!$8:$8,"&gt;="&amp;S$7,ежедн!$8:$8,"&lt;="&amp;S$8))/1000)</f>
        <v>0</v>
      </c>
      <c r="T43" s="21">
        <f>IF(T$7="",0,(SUMIFS(ежедн!257:257,ежедн!$8:$8,"&gt;="&amp;T$7,ежедн!$8:$8,"&lt;="&amp;T$8))/1000)</f>
        <v>21.304109589041094</v>
      </c>
      <c r="U43" s="21">
        <f>IF(U$7="",0,(SUMIFS(ежедн!257:257,ежедн!$8:$8,"&gt;="&amp;U$7,ежедн!$8:$8,"&lt;="&amp;U$8))/1000)</f>
        <v>52.66849315068491</v>
      </c>
      <c r="V43" s="21">
        <f>IF(V$7="",0,(SUMIFS(ежедн!257:257,ежедн!$8:$8,"&gt;="&amp;V$7,ежедн!$8:$8,"&lt;="&amp;V$8))/1000)</f>
        <v>67.956164383561642</v>
      </c>
      <c r="W43" s="21">
        <f>IF(W$7="",0,(SUMIFS(ежедн!257:257,ежедн!$8:$8,"&gt;="&amp;W$7,ежедн!$8:$8,"&lt;="&amp;W$8))/1000)</f>
        <v>72.493150684931507</v>
      </c>
      <c r="X43" s="21">
        <f>IF(X$7="",0,(SUMIFS(ежедн!257:257,ежедн!$8:$8,"&gt;="&amp;X$7,ежедн!$8:$8,"&lt;="&amp;X$8))/1000)</f>
        <v>104.71232876712327</v>
      </c>
      <c r="Y43" s="21">
        <f>IF(Y$7="",0,(SUMIFS(ежедн!257:257,ежедн!$8:$8,"&gt;="&amp;Y$7,ежедн!$8:$8,"&lt;="&amp;Y$8))/1000)</f>
        <v>64.438356164383578</v>
      </c>
      <c r="Z43" s="21">
        <f>IF(Z$7="",0,(SUMIFS(ежедн!257:257,ежедн!$8:$8,"&gt;="&amp;Z$7,ежедн!$8:$8,"&lt;="&amp;Z$8))/1000)</f>
        <v>91.726027397260296</v>
      </c>
      <c r="AA43" s="21">
        <f>IF(AA$7="",0,(SUMIFS(ежедн!257:257,ежедн!$8:$8,"&gt;="&amp;AA$7,ежедн!$8:$8,"&lt;="&amp;AA$8))/1000)</f>
        <v>101.26027397260269</v>
      </c>
      <c r="AB43" s="21">
        <f>IF(AB$7="",0,(SUMIFS(ежедн!257:257,ежедн!$8:$8,"&gt;="&amp;AB$7,ежедн!$8:$8,"&lt;="&amp;AB$8))/1000)</f>
        <v>139.06849315068504</v>
      </c>
      <c r="AC43" s="21">
        <f>IF(AC$7="",0,(SUMIFS(ежедн!257:257,ежедн!$8:$8,"&gt;="&amp;AC$7,ежедн!$8:$8,"&lt;="&amp;AC$8))/1000)</f>
        <v>189.36986301369848</v>
      </c>
      <c r="AD43" s="21">
        <f>IF(AD$7="",0,(SUMIFS(ежедн!257:257,ежедн!$8:$8,"&gt;="&amp;AD$7,ежедн!$8:$8,"&lt;="&amp;AD$8))/1000)</f>
        <v>184.93150684931513</v>
      </c>
      <c r="AE43" s="21">
        <f>IF(AE$7="",0,(SUMIFS(ежедн!257:257,ежедн!$8:$8,"&gt;="&amp;AE$7,ежедн!$8:$8,"&lt;="&amp;AE$8))/1000)</f>
        <v>145.31506849315073</v>
      </c>
      <c r="AF43" s="21">
        <f>IF(AF$7="",0,(SUMIFS(ежедн!257:257,ежедн!$8:$8,"&gt;="&amp;AF$7,ежедн!$8:$8,"&lt;="&amp;AF$8))/1000)</f>
        <v>149.1287671232877</v>
      </c>
      <c r="AG43" s="21">
        <f>IF(AG$7="",0,(SUMIFS(ежедн!257:257,ежедн!$8:$8,"&gt;="&amp;AG$7,ежедн!$8:$8,"&lt;="&amp;AG$8))/1000)</f>
        <v>166.35616438356172</v>
      </c>
      <c r="AH43" s="21">
        <f>IF(AH$7="",0,(SUMIFS(ежедн!257:257,ежедн!$8:$8,"&gt;="&amp;AH$7,ежедн!$8:$8,"&lt;="&amp;AH$8))/1000)</f>
        <v>154.38904109589043</v>
      </c>
      <c r="AI43" s="21">
        <f>IF(AI$7="",0,(SUMIFS(ежедн!257:257,ежедн!$8:$8,"&gt;="&amp;AI$7,ежедн!$8:$8,"&lt;="&amp;AI$8))/1000)</f>
        <v>239.0794520547947</v>
      </c>
      <c r="AJ43" s="21">
        <f>IF(AJ$7="",0,(SUMIFS(ежедн!257:257,ежедн!$8:$8,"&gt;="&amp;AJ$7,ежедн!$8:$8,"&lt;="&amp;AJ$8))/1000)</f>
        <v>342.04931506849317</v>
      </c>
      <c r="AK43" s="21">
        <f>IF(AK$7="",0,(SUMIFS(ежедн!257:257,ежедн!$8:$8,"&gt;="&amp;AK$7,ежедн!$8:$8,"&lt;="&amp;AK$8))/1000)</f>
        <v>212.25205479452049</v>
      </c>
      <c r="AL43" s="21">
        <f>IF(AL$7="",0,(SUMIFS(ежедн!257:257,ежедн!$8:$8,"&gt;="&amp;AL$7,ежедн!$8:$8,"&lt;="&amp;AL$8))/1000)</f>
        <v>220.93150684931513</v>
      </c>
      <c r="AM43" s="21">
        <f>IF(AM$7="",0,(SUMIFS(ежедн!257:257,ежедн!$8:$8,"&gt;="&amp;AM$7,ежедн!$8:$8,"&lt;="&amp;AM$8))/1000)</f>
        <v>182.26849315068498</v>
      </c>
      <c r="AN43" s="21">
        <f>IF(AN$7="",0,(SUMIFS(ежедн!257:257,ежедн!$8:$8,"&gt;="&amp;AN$7,ежедн!$8:$8,"&lt;="&amp;AN$8))/1000)</f>
        <v>203.96712328767114</v>
      </c>
      <c r="AO43" s="21">
        <f>IF(AO$7="",0,(SUMIFS(ежедн!257:257,ежедн!$8:$8,"&gt;="&amp;AO$7,ежедн!$8:$8,"&lt;="&amp;AO$8))/1000)</f>
        <v>154.25753424657529</v>
      </c>
      <c r="AP43" s="21">
        <f>IF(AP$7="",0,(SUMIFS(ежедн!257:257,ежедн!$8:$8,"&gt;="&amp;AP$7,ежедн!$8:$8,"&lt;="&amp;AP$8))/1000)</f>
        <v>172.50410958904112</v>
      </c>
      <c r="AQ43" s="21">
        <f>IF(AQ$7="",0,(SUMIFS(ежедн!257:257,ежедн!$8:$8,"&gt;="&amp;AQ$7,ежедн!$8:$8,"&lt;="&amp;AQ$8))/1000)</f>
        <v>217.18356164383567</v>
      </c>
      <c r="AR43" s="21">
        <f>IF(AR$7="",0,(SUMIFS(ежедн!257:257,ежедн!$8:$8,"&gt;="&amp;AR$7,ежедн!$8:$8,"&lt;="&amp;AR$8))/1000)</f>
        <v>213.04109589041104</v>
      </c>
      <c r="AS43" s="3"/>
      <c r="AT43" s="3"/>
    </row>
    <row r="44" spans="1:46" x14ac:dyDescent="0.25">
      <c r="A44" s="3"/>
      <c r="B44" s="3"/>
      <c r="C44" s="3"/>
      <c r="D44" s="93"/>
      <c r="E44" s="3"/>
      <c r="F44" s="3"/>
      <c r="G44" s="3" t="str">
        <f>структура!$J$12</f>
        <v>спец. заем</v>
      </c>
      <c r="H44" s="3"/>
      <c r="I44" s="3" t="str">
        <f>IF($E44="","",INDEX(структура!$H$10:$H$153,SUMIFS(структура!$C$10:$C$153,структура!$G$10:$G$153,$E44)))</f>
        <v/>
      </c>
      <c r="J44" s="3"/>
      <c r="K44" s="28"/>
      <c r="L44" s="3"/>
      <c r="M44" s="67"/>
      <c r="N44" s="3"/>
      <c r="O44" s="3"/>
      <c r="P44" s="3"/>
      <c r="Q44" s="28"/>
      <c r="R44" s="21">
        <f>IF(R$7="",0,(SUMIFS(ежедн!258:258,ежедн!$8:$8,"&gt;="&amp;R$7,ежедн!$8:$8,"&lt;="&amp;R$8))/1000)</f>
        <v>0</v>
      </c>
      <c r="S44" s="21">
        <f>IF(S$7="",0,(SUMIFS(ежедн!258:258,ежедн!$8:$8,"&gt;="&amp;S$7,ежедн!$8:$8,"&lt;="&amp;S$8))/1000)</f>
        <v>0</v>
      </c>
      <c r="T44" s="21">
        <f>IF(T$7="",0,(SUMIFS(ежедн!258:258,ежедн!$8:$8,"&gt;="&amp;T$7,ежедн!$8:$8,"&lt;="&amp;T$8))/1000)</f>
        <v>0.47342465753424678</v>
      </c>
      <c r="U44" s="21">
        <f>IF(U$7="",0,(SUMIFS(ежедн!258:258,ежедн!$8:$8,"&gt;="&amp;U$7,ежедн!$8:$8,"&lt;="&amp;U$8))/1000)</f>
        <v>7.2854794520548021</v>
      </c>
      <c r="V44" s="21">
        <f>IF(V$7="",0,(SUMIFS(ежедн!258:258,ежедн!$8:$8,"&gt;="&amp;V$7,ежедн!$8:$8,"&lt;="&amp;V$8))/1000)</f>
        <v>6.5621917808219221</v>
      </c>
      <c r="W44" s="21">
        <f>IF(W$7="",0,(SUMIFS(ежедн!258:258,ежедн!$8:$8,"&gt;="&amp;W$7,ежедн!$8:$8,"&lt;="&amp;W$8))/1000)</f>
        <v>11.967123287671237</v>
      </c>
      <c r="X44" s="21">
        <f>IF(X$7="",0,(SUMIFS(ежедн!258:258,ежедн!$8:$8,"&gt;="&amp;X$7,ежедн!$8:$8,"&lt;="&amp;X$8))/1000)</f>
        <v>11.967123287671237</v>
      </c>
      <c r="Y44" s="21">
        <f>IF(Y$7="",0,(SUMIFS(ежедн!258:258,ежедн!$8:$8,"&gt;="&amp;Y$7,ежедн!$8:$8,"&lt;="&amp;Y$8))/1000)</f>
        <v>9.8191780821917884</v>
      </c>
      <c r="Z44" s="21">
        <f>IF(Z$7="",0,(SUMIFS(ежедн!258:258,ежедн!$8:$8,"&gt;="&amp;Z$7,ежедн!$8:$8,"&lt;="&amp;Z$8))/1000)</f>
        <v>11.353424657534243</v>
      </c>
      <c r="AA44" s="21">
        <f>IF(AA$7="",0,(SUMIFS(ежедн!258:258,ежедн!$8:$8,"&gt;="&amp;AA$7,ежедн!$8:$8,"&lt;="&amp;AA$8))/1000)</f>
        <v>13.106849315068482</v>
      </c>
      <c r="AB44" s="21">
        <f>IF(AB$7="",0,(SUMIFS(ежедн!258:258,ежедн!$8:$8,"&gt;="&amp;AB$7,ежедн!$8:$8,"&lt;="&amp;AB$8))/1000)</f>
        <v>17.621917808219173</v>
      </c>
      <c r="AC44" s="21">
        <f>IF(AC$7="",0,(SUMIFS(ежедн!258:258,ежедн!$8:$8,"&gt;="&amp;AC$7,ежедн!$8:$8,"&lt;="&amp;AC$8))/1000)</f>
        <v>23.671232876712317</v>
      </c>
      <c r="AD44" s="21">
        <f>IF(AD$7="",0,(SUMIFS(ежедн!258:258,ежедн!$8:$8,"&gt;="&amp;AD$7,ежедн!$8:$8,"&lt;="&amp;AD$8))/1000)</f>
        <v>25.183561643835606</v>
      </c>
      <c r="AE44" s="21">
        <f>IF(AE$7="",0,(SUMIFS(ежедн!258:258,ежедн!$8:$8,"&gt;="&amp;AE$7,ежедн!$8:$8,"&lt;="&amp;AE$8))/1000)</f>
        <v>20.77808219178084</v>
      </c>
      <c r="AF44" s="21">
        <f>IF(AF$7="",0,(SUMIFS(ежедн!258:258,ежедн!$8:$8,"&gt;="&amp;AF$7,ежедн!$8:$8,"&lt;="&amp;AF$8))/1000)</f>
        <v>19.463013698630149</v>
      </c>
      <c r="AG44" s="21">
        <f>IF(AG$7="",0,(SUMIFS(ежедн!258:258,ежедн!$8:$8,"&gt;="&amp;AG$7,ежедн!$8:$8,"&lt;="&amp;AG$8))/1000)</f>
        <v>21.760000000000012</v>
      </c>
      <c r="AH44" s="21">
        <f>IF(AH$7="",0,(SUMIFS(ежедн!258:258,ежедн!$8:$8,"&gt;="&amp;AH$7,ежедн!$8:$8,"&lt;="&amp;AH$8))/1000)</f>
        <v>20.865753424657537</v>
      </c>
      <c r="AI44" s="21">
        <f>IF(AI$7="",0,(SUMIFS(ежедн!258:258,ежедн!$8:$8,"&gt;="&amp;AI$7,ежедн!$8:$8,"&lt;="&amp;AI$8))/1000)</f>
        <v>28.826301369863028</v>
      </c>
      <c r="AJ44" s="21">
        <f>IF(AJ$7="",0,(SUMIFS(ежедн!258:258,ежедн!$8:$8,"&gt;="&amp;AJ$7,ежедн!$8:$8,"&lt;="&amp;AJ$8))/1000)</f>
        <v>42.134794520547942</v>
      </c>
      <c r="AK44" s="21">
        <f>IF(AK$7="",0,(SUMIFS(ежедн!258:258,ежедн!$8:$8,"&gt;="&amp;AK$7,ежедн!$8:$8,"&lt;="&amp;AK$8))/1000)</f>
        <v>32.508493150684963</v>
      </c>
      <c r="AL44" s="21">
        <f>IF(AL$7="",0,(SUMIFS(ежедн!258:258,ежедн!$8:$8,"&gt;="&amp;AL$7,ежедн!$8:$8,"&lt;="&amp;AL$8))/1000)</f>
        <v>29.667945205479434</v>
      </c>
      <c r="AM44" s="21">
        <f>IF(AM$7="",0,(SUMIFS(ежедн!258:258,ежедн!$8:$8,"&gt;="&amp;AM$7,ежедн!$8:$8,"&lt;="&amp;AM$8))/1000)</f>
        <v>25.564931506849309</v>
      </c>
      <c r="AN44" s="21">
        <f>IF(AN$7="",0,(SUMIFS(ежедн!258:258,ежедн!$8:$8,"&gt;="&amp;AN$7,ежедн!$8:$8,"&lt;="&amp;AN$8))/1000)</f>
        <v>26.353972602739731</v>
      </c>
      <c r="AO44" s="21">
        <f>IF(AO$7="",0,(SUMIFS(ежедн!258:258,ежедн!$8:$8,"&gt;="&amp;AO$7,ежедн!$8:$8,"&lt;="&amp;AO$8))/1000)</f>
        <v>22.356164383561662</v>
      </c>
      <c r="AP44" s="21">
        <f>IF(AP$7="",0,(SUMIFS(ежедн!258:258,ежедн!$8:$8,"&gt;="&amp;AP$7,ежедн!$8:$8,"&lt;="&amp;AP$8))/1000)</f>
        <v>22.369315068493151</v>
      </c>
      <c r="AQ44" s="21">
        <f>IF(AQ$7="",0,(SUMIFS(ежедн!258:258,ежедн!$8:$8,"&gt;="&amp;AQ$7,ежедн!$8:$8,"&lt;="&amp;AQ$8))/1000)</f>
        <v>27.379726027397286</v>
      </c>
      <c r="AR44" s="21">
        <f>IF(AR$7="",0,(SUMIFS(ежедн!258:258,ежедн!$8:$8,"&gt;="&amp;AR$7,ежедн!$8:$8,"&lt;="&amp;AR$8))/1000)</f>
        <v>28.405479452054823</v>
      </c>
      <c r="AS44" s="3"/>
      <c r="AT44" s="3"/>
    </row>
    <row r="45" spans="1:46" ht="6" customHeight="1" x14ac:dyDescent="0.25">
      <c r="A45" s="3"/>
      <c r="B45" s="3"/>
      <c r="C45" s="3"/>
      <c r="D45" s="93"/>
      <c r="E45" s="3"/>
      <c r="F45" s="3"/>
      <c r="G45" s="3"/>
      <c r="H45" s="3"/>
      <c r="I45" s="3"/>
      <c r="J45" s="3"/>
      <c r="K45" s="28"/>
      <c r="L45" s="3"/>
      <c r="M45" s="67"/>
      <c r="N45" s="3"/>
      <c r="O45" s="3"/>
      <c r="P45" s="3"/>
      <c r="Q45" s="28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</row>
    <row r="46" spans="1:46" x14ac:dyDescent="0.25">
      <c r="A46" s="3"/>
      <c r="B46" s="3"/>
      <c r="C46" s="3"/>
      <c r="D46" s="93"/>
      <c r="E46" s="3"/>
      <c r="F46" s="3"/>
      <c r="G46" s="3"/>
      <c r="H46" s="3"/>
      <c r="I46" s="3"/>
      <c r="J46" s="3"/>
      <c r="K46" s="28"/>
      <c r="L46" s="3"/>
      <c r="M46" s="67"/>
      <c r="N46" s="3"/>
      <c r="O46" s="3"/>
      <c r="P46" s="3"/>
      <c r="Q46" s="28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</row>
    <row r="47" spans="1:46" s="61" customFormat="1" ht="14.4" thickBot="1" x14ac:dyDescent="0.35">
      <c r="A47" s="60"/>
      <c r="B47" s="60"/>
      <c r="C47" s="60"/>
      <c r="D47" s="94">
        <v>0</v>
      </c>
      <c r="E47" s="78" t="str">
        <f>структура!$G$97</f>
        <v>ЧИСТАЯ ВЫРУЧКА</v>
      </c>
      <c r="F47" s="78"/>
      <c r="G47" s="78"/>
      <c r="H47" s="78"/>
      <c r="I47" s="78" t="str">
        <f>IF($E47="","",INDEX(структура!$H$10:$H$153,SUMIFS(структура!$C$10:$C$153,структура!$G$10:$G$153,$E47)))</f>
        <v>тыс.руб.</v>
      </c>
      <c r="J47" s="78"/>
      <c r="K47" s="79"/>
      <c r="L47" s="78"/>
      <c r="M47" s="80">
        <f>SUM($Q47:$AS47)-SUM($Q48:$AS52)</f>
        <v>0</v>
      </c>
      <c r="N47" s="78"/>
      <c r="O47" s="78"/>
      <c r="P47" s="78"/>
      <c r="Q47" s="79"/>
      <c r="R47" s="81">
        <f t="shared" ref="R47:AR47" si="5">SUMIFS(R48:R53,$D48:$D53,1)</f>
        <v>2235.607835616438</v>
      </c>
      <c r="S47" s="81">
        <f t="shared" si="5"/>
        <v>5523.8610547945209</v>
      </c>
      <c r="T47" s="81">
        <f t="shared" si="5"/>
        <v>9900.8180273972612</v>
      </c>
      <c r="U47" s="81">
        <f t="shared" si="5"/>
        <v>13979.020006849314</v>
      </c>
      <c r="V47" s="81">
        <f t="shared" si="5"/>
        <v>13220.067872146119</v>
      </c>
      <c r="W47" s="81">
        <f t="shared" si="5"/>
        <v>12745.703993150681</v>
      </c>
      <c r="X47" s="81">
        <f t="shared" si="5"/>
        <v>12196.175159817352</v>
      </c>
      <c r="Y47" s="81">
        <f t="shared" si="5"/>
        <v>16377.494440639266</v>
      </c>
      <c r="Z47" s="81">
        <f t="shared" si="5"/>
        <v>27657.128310502278</v>
      </c>
      <c r="AA47" s="81">
        <f t="shared" si="5"/>
        <v>37314.88052511416</v>
      </c>
      <c r="AB47" s="81">
        <f t="shared" si="5"/>
        <v>39794.316278538819</v>
      </c>
      <c r="AC47" s="81">
        <f t="shared" si="5"/>
        <v>31249.374817351629</v>
      </c>
      <c r="AD47" s="81">
        <f t="shared" si="5"/>
        <v>28100.01865296808</v>
      </c>
      <c r="AE47" s="81">
        <f t="shared" si="5"/>
        <v>32371.989570776321</v>
      </c>
      <c r="AF47" s="81">
        <f t="shared" si="5"/>
        <v>43666.868397260332</v>
      </c>
      <c r="AG47" s="81">
        <f t="shared" si="5"/>
        <v>62917.209894977197</v>
      </c>
      <c r="AH47" s="81">
        <f t="shared" si="5"/>
        <v>64802.887570776256</v>
      </c>
      <c r="AI47" s="81">
        <f t="shared" si="5"/>
        <v>51203.558041095886</v>
      </c>
      <c r="AJ47" s="81">
        <f t="shared" si="5"/>
        <v>34912.932041095897</v>
      </c>
      <c r="AK47" s="81">
        <f t="shared" si="5"/>
        <v>40176.60138356164</v>
      </c>
      <c r="AL47" s="81">
        <f t="shared" si="5"/>
        <v>46224.358602739718</v>
      </c>
      <c r="AM47" s="81">
        <f t="shared" si="5"/>
        <v>40313.309671232877</v>
      </c>
      <c r="AN47" s="81">
        <f t="shared" si="5"/>
        <v>41832.444931506849</v>
      </c>
      <c r="AO47" s="81">
        <f t="shared" si="5"/>
        <v>52589.195684931503</v>
      </c>
      <c r="AP47" s="81">
        <f t="shared" si="5"/>
        <v>63262.04208219178</v>
      </c>
      <c r="AQ47" s="81">
        <f t="shared" si="5"/>
        <v>63500.292287671247</v>
      </c>
      <c r="AR47" s="81">
        <f t="shared" si="5"/>
        <v>74880.66304109589</v>
      </c>
      <c r="AS47" s="60"/>
      <c r="AT47" s="60"/>
    </row>
    <row r="48" spans="1:46" ht="6" customHeight="1" thickTop="1" x14ac:dyDescent="0.25">
      <c r="A48" s="3"/>
      <c r="B48" s="3"/>
      <c r="C48" s="3"/>
      <c r="D48" s="93"/>
      <c r="E48" s="82"/>
      <c r="F48" s="82"/>
      <c r="G48" s="82"/>
      <c r="H48" s="82"/>
      <c r="I48" s="82"/>
      <c r="J48" s="82"/>
      <c r="K48" s="83"/>
      <c r="L48" s="82"/>
      <c r="M48" s="84"/>
      <c r="N48" s="82"/>
      <c r="O48" s="82"/>
      <c r="P48" s="82"/>
      <c r="Q48" s="83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3"/>
      <c r="AT48" s="3"/>
    </row>
    <row r="49" spans="1:46" s="9" customFormat="1" x14ac:dyDescent="0.25">
      <c r="A49" s="7"/>
      <c r="B49" s="7"/>
      <c r="C49" s="7"/>
      <c r="D49" s="94">
        <v>1</v>
      </c>
      <c r="E49" s="7"/>
      <c r="F49" s="7"/>
      <c r="G49" s="7" t="str">
        <f>структура!$J$10</f>
        <v>повторный заем</v>
      </c>
      <c r="H49" s="7"/>
      <c r="I49" s="7" t="str">
        <f>IF($E49="","",INDEX(структура!$H$10:$H$153,SUMIFS(структура!$C$10:$C$153,структура!$G$10:$G$153,$E49)))</f>
        <v/>
      </c>
      <c r="J49" s="7"/>
      <c r="K49" s="17"/>
      <c r="L49" s="7"/>
      <c r="M49" s="70"/>
      <c r="N49" s="7"/>
      <c r="O49" s="7"/>
      <c r="P49" s="7"/>
      <c r="Q49" s="17"/>
      <c r="R49" s="22">
        <f>SUMIFS(R10:R24,$G10:$G24,$G49)-SUMIFS(R26:R46,$G26:$G46,$G49)</f>
        <v>544.12860273972603</v>
      </c>
      <c r="S49" s="22">
        <f t="shared" ref="S49:AR51" si="6">SUMIFS(S10:S24,$G10:$G24,$G49)-SUMIFS(S26:S46,$G26:$G46,$G49)</f>
        <v>1692.0767260273974</v>
      </c>
      <c r="T49" s="22">
        <f t="shared" si="6"/>
        <v>5275.8695068493143</v>
      </c>
      <c r="U49" s="22">
        <f t="shared" si="6"/>
        <v>8944.6785821917802</v>
      </c>
      <c r="V49" s="22">
        <f t="shared" si="6"/>
        <v>9060.206630136985</v>
      </c>
      <c r="W49" s="22">
        <f t="shared" si="6"/>
        <v>9080.2351803652928</v>
      </c>
      <c r="X49" s="22">
        <f t="shared" si="6"/>
        <v>9827.517351598166</v>
      </c>
      <c r="Y49" s="22">
        <f t="shared" si="6"/>
        <v>9786.1271347031907</v>
      </c>
      <c r="Z49" s="22">
        <f t="shared" si="6"/>
        <v>17550.953287671233</v>
      </c>
      <c r="AA49" s="22">
        <f t="shared" si="6"/>
        <v>25394.132534246579</v>
      </c>
      <c r="AB49" s="22">
        <f t="shared" si="6"/>
        <v>30597.703995433811</v>
      </c>
      <c r="AC49" s="22">
        <f t="shared" si="6"/>
        <v>28004.53865296808</v>
      </c>
      <c r="AD49" s="22">
        <f t="shared" si="6"/>
        <v>24250.536780821967</v>
      </c>
      <c r="AE49" s="22">
        <f t="shared" si="6"/>
        <v>25186.243561643892</v>
      </c>
      <c r="AF49" s="22">
        <f t="shared" si="6"/>
        <v>34364.445547945252</v>
      </c>
      <c r="AG49" s="22">
        <f t="shared" si="6"/>
        <v>46777.199894977195</v>
      </c>
      <c r="AH49" s="22">
        <f t="shared" si="6"/>
        <v>45846.618073059362</v>
      </c>
      <c r="AI49" s="22">
        <f t="shared" si="6"/>
        <v>40114.718863013695</v>
      </c>
      <c r="AJ49" s="22">
        <f t="shared" si="6"/>
        <v>35896.699520547947</v>
      </c>
      <c r="AK49" s="22">
        <f t="shared" si="6"/>
        <v>35759.620726027395</v>
      </c>
      <c r="AL49" s="22">
        <f t="shared" si="6"/>
        <v>41734.105479452046</v>
      </c>
      <c r="AM49" s="22">
        <f t="shared" si="6"/>
        <v>34925.784657534248</v>
      </c>
      <c r="AN49" s="22">
        <f t="shared" si="6"/>
        <v>36133.956657534247</v>
      </c>
      <c r="AO49" s="22">
        <f t="shared" si="6"/>
        <v>41702.825547945205</v>
      </c>
      <c r="AP49" s="22">
        <f t="shared" si="6"/>
        <v>51102.942493150687</v>
      </c>
      <c r="AQ49" s="22">
        <f t="shared" si="6"/>
        <v>52975.116369863026</v>
      </c>
      <c r="AR49" s="22">
        <f t="shared" si="6"/>
        <v>58228.30347945205</v>
      </c>
      <c r="AS49" s="7"/>
      <c r="AT49" s="7"/>
    </row>
    <row r="50" spans="1:46" s="9" customFormat="1" x14ac:dyDescent="0.25">
      <c r="A50" s="7"/>
      <c r="B50" s="7"/>
      <c r="C50" s="7"/>
      <c r="D50" s="94">
        <v>1</v>
      </c>
      <c r="E50" s="7"/>
      <c r="F50" s="7"/>
      <c r="G50" s="7" t="str">
        <f>структура!$J$11</f>
        <v>экспресс заем</v>
      </c>
      <c r="H50" s="7"/>
      <c r="I50" s="7" t="str">
        <f>IF($E50="","",INDEX(структура!$H$10:$H$153,SUMIFS(структура!$C$10:$C$153,структура!$G$10:$G$153,$E50)))</f>
        <v/>
      </c>
      <c r="J50" s="7"/>
      <c r="K50" s="17"/>
      <c r="L50" s="7"/>
      <c r="M50" s="70"/>
      <c r="N50" s="7"/>
      <c r="O50" s="7"/>
      <c r="P50" s="7"/>
      <c r="Q50" s="17"/>
      <c r="R50" s="22">
        <f t="shared" ref="R50:AG51" si="7">SUMIFS(R11:R25,$G11:$G25,$G50)-SUMIFS(R27:R47,$G27:$G47,$G50)</f>
        <v>1466.6301369863013</v>
      </c>
      <c r="S50" s="22">
        <f t="shared" si="7"/>
        <v>3411.8904109589043</v>
      </c>
      <c r="T50" s="22">
        <f t="shared" si="7"/>
        <v>3966.4273972602741</v>
      </c>
      <c r="U50" s="22">
        <f t="shared" si="7"/>
        <v>4460.860273972603</v>
      </c>
      <c r="V50" s="22">
        <f t="shared" si="7"/>
        <v>3550.079452054797</v>
      </c>
      <c r="W50" s="22">
        <f t="shared" si="7"/>
        <v>3359.130136986304</v>
      </c>
      <c r="X50" s="22">
        <f t="shared" si="7"/>
        <v>1928.8493150685035</v>
      </c>
      <c r="Y50" s="22">
        <f t="shared" si="7"/>
        <v>5871.3150684931552</v>
      </c>
      <c r="Z50" s="22">
        <f t="shared" si="7"/>
        <v>8854.2191780821904</v>
      </c>
      <c r="AA50" s="22">
        <f t="shared" si="7"/>
        <v>10569.972602739726</v>
      </c>
      <c r="AB50" s="22">
        <f t="shared" si="7"/>
        <v>8187.2031963470126</v>
      </c>
      <c r="AC50" s="22">
        <f t="shared" si="7"/>
        <v>2791.031506849291</v>
      </c>
      <c r="AD50" s="22">
        <f t="shared" si="7"/>
        <v>3389.6817351597911</v>
      </c>
      <c r="AE50" s="22">
        <f t="shared" si="7"/>
        <v>6447.3826484018191</v>
      </c>
      <c r="AF50" s="22">
        <f t="shared" si="7"/>
        <v>8181.0109589041112</v>
      </c>
      <c r="AG50" s="22">
        <f t="shared" si="7"/>
        <v>14182.048219178081</v>
      </c>
      <c r="AH50" s="22">
        <f t="shared" si="6"/>
        <v>16927.734794520547</v>
      </c>
      <c r="AI50" s="22">
        <f t="shared" si="6"/>
        <v>9810.0868493150701</v>
      </c>
      <c r="AJ50" s="22">
        <f t="shared" si="6"/>
        <v>-1118.0128767123279</v>
      </c>
      <c r="AK50" s="22">
        <f t="shared" si="6"/>
        <v>4111.0936986301349</v>
      </c>
      <c r="AL50" s="22">
        <f t="shared" si="6"/>
        <v>3982.1841095890413</v>
      </c>
      <c r="AM50" s="22">
        <f t="shared" si="6"/>
        <v>4854.701917808221</v>
      </c>
      <c r="AN50" s="22">
        <f t="shared" si="6"/>
        <v>4932.5482191780829</v>
      </c>
      <c r="AO50" s="22">
        <f t="shared" si="6"/>
        <v>9734.425479452053</v>
      </c>
      <c r="AP50" s="22">
        <f t="shared" si="6"/>
        <v>10775.499726027398</v>
      </c>
      <c r="AQ50" s="22">
        <f t="shared" si="6"/>
        <v>9231.2846575342483</v>
      </c>
      <c r="AR50" s="22">
        <f t="shared" si="6"/>
        <v>14658.115068493149</v>
      </c>
      <c r="AS50" s="7"/>
      <c r="AT50" s="7"/>
    </row>
    <row r="51" spans="1:46" s="9" customFormat="1" x14ac:dyDescent="0.25">
      <c r="A51" s="7"/>
      <c r="B51" s="7"/>
      <c r="C51" s="7"/>
      <c r="D51" s="94">
        <v>1</v>
      </c>
      <c r="E51" s="7"/>
      <c r="F51" s="7"/>
      <c r="G51" s="7" t="str">
        <f>структура!$J$12</f>
        <v>спец. заем</v>
      </c>
      <c r="H51" s="7"/>
      <c r="I51" s="7" t="str">
        <f>IF($E51="","",INDEX(структура!$H$10:$H$153,SUMIFS(структура!$C$10:$C$153,структура!$G$10:$G$153,$E51)))</f>
        <v/>
      </c>
      <c r="J51" s="7"/>
      <c r="K51" s="17"/>
      <c r="L51" s="7"/>
      <c r="M51" s="70"/>
      <c r="N51" s="7"/>
      <c r="O51" s="7"/>
      <c r="P51" s="7"/>
      <c r="Q51" s="17"/>
      <c r="R51" s="22">
        <f t="shared" si="7"/>
        <v>224.84909589041098</v>
      </c>
      <c r="S51" s="22">
        <f t="shared" si="6"/>
        <v>419.89391780821921</v>
      </c>
      <c r="T51" s="22">
        <f t="shared" si="6"/>
        <v>658.52112328767134</v>
      </c>
      <c r="U51" s="22">
        <f t="shared" si="6"/>
        <v>573.48115068493155</v>
      </c>
      <c r="V51" s="22">
        <f t="shared" si="6"/>
        <v>609.78178995433655</v>
      </c>
      <c r="W51" s="22">
        <f t="shared" si="6"/>
        <v>306.33867579908429</v>
      </c>
      <c r="X51" s="22">
        <f t="shared" si="6"/>
        <v>439.80849315068315</v>
      </c>
      <c r="Y51" s="22">
        <f t="shared" si="6"/>
        <v>720.05223744291936</v>
      </c>
      <c r="Z51" s="22">
        <f t="shared" si="6"/>
        <v>1251.9558447488566</v>
      </c>
      <c r="AA51" s="22">
        <f t="shared" si="6"/>
        <v>1350.7753881278527</v>
      </c>
      <c r="AB51" s="22">
        <f t="shared" si="6"/>
        <v>1009.4090867579953</v>
      </c>
      <c r="AC51" s="22">
        <f t="shared" si="6"/>
        <v>453.80465753425892</v>
      </c>
      <c r="AD51" s="22">
        <f t="shared" si="6"/>
        <v>459.80013698632024</v>
      </c>
      <c r="AE51" s="22">
        <f t="shared" si="6"/>
        <v>738.36336073061125</v>
      </c>
      <c r="AF51" s="22">
        <f t="shared" si="6"/>
        <v>1121.4118904109678</v>
      </c>
      <c r="AG51" s="22">
        <f t="shared" si="6"/>
        <v>1957.9617808219211</v>
      </c>
      <c r="AH51" s="22">
        <f t="shared" si="6"/>
        <v>2028.5347031963472</v>
      </c>
      <c r="AI51" s="22">
        <f t="shared" si="6"/>
        <v>1278.7523287671238</v>
      </c>
      <c r="AJ51" s="22">
        <f t="shared" si="6"/>
        <v>134.24539726027297</v>
      </c>
      <c r="AK51" s="22">
        <f t="shared" si="6"/>
        <v>305.88695890410918</v>
      </c>
      <c r="AL51" s="22">
        <f t="shared" si="6"/>
        <v>508.06901369862976</v>
      </c>
      <c r="AM51" s="22">
        <f t="shared" si="6"/>
        <v>532.8230958904112</v>
      </c>
      <c r="AN51" s="22">
        <f t="shared" si="6"/>
        <v>765.94005479452039</v>
      </c>
      <c r="AO51" s="22">
        <f t="shared" si="6"/>
        <v>1151.9446575342461</v>
      </c>
      <c r="AP51" s="22">
        <f t="shared" si="6"/>
        <v>1383.5998630136987</v>
      </c>
      <c r="AQ51" s="22">
        <f t="shared" si="6"/>
        <v>1293.8912602739717</v>
      </c>
      <c r="AR51" s="22">
        <f t="shared" si="6"/>
        <v>1994.2444931506834</v>
      </c>
      <c r="AS51" s="7"/>
      <c r="AT51" s="7"/>
    </row>
    <row r="52" spans="1:46" ht="6" customHeight="1" x14ac:dyDescent="0.25">
      <c r="A52" s="3"/>
      <c r="B52" s="3"/>
      <c r="C52" s="3"/>
      <c r="D52" s="93"/>
      <c r="E52" s="3"/>
      <c r="F52" s="3"/>
      <c r="G52" s="3"/>
      <c r="H52" s="3"/>
      <c r="I52" s="3"/>
      <c r="J52" s="3"/>
      <c r="K52" s="28"/>
      <c r="L52" s="3"/>
      <c r="M52" s="67"/>
      <c r="N52" s="3"/>
      <c r="O52" s="3"/>
      <c r="P52" s="3"/>
      <c r="Q52" s="28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</row>
    <row r="53" spans="1:46" x14ac:dyDescent="0.25">
      <c r="A53" s="3"/>
      <c r="B53" s="3"/>
      <c r="C53" s="3"/>
      <c r="D53" s="93"/>
      <c r="E53" s="3"/>
      <c r="F53" s="3"/>
      <c r="G53" s="3"/>
      <c r="H53" s="3"/>
      <c r="I53" s="3"/>
      <c r="J53" s="3"/>
      <c r="K53" s="28"/>
      <c r="L53" s="3"/>
      <c r="M53" s="67"/>
      <c r="N53" s="3"/>
      <c r="O53" s="3"/>
      <c r="P53" s="3"/>
      <c r="Q53" s="28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</row>
    <row r="54" spans="1:46" s="61" customFormat="1" ht="14.4" thickBot="1" x14ac:dyDescent="0.35">
      <c r="A54" s="60"/>
      <c r="B54" s="60"/>
      <c r="C54" s="60"/>
      <c r="D54" s="94">
        <v>0</v>
      </c>
      <c r="E54" s="78" t="str">
        <f>структура!$G$128</f>
        <v>ОПЕРАЦИОННЫЕ РАСХОДЫ</v>
      </c>
      <c r="F54" s="78"/>
      <c r="G54" s="78"/>
      <c r="H54" s="78"/>
      <c r="I54" s="78" t="str">
        <f>IF($E54="","",INDEX(структура!$H$10:$H$153,SUMIFS(структура!$C$10:$C$153,структура!$G$10:$G$153,$E54)))</f>
        <v>тыс.руб.</v>
      </c>
      <c r="J54" s="78"/>
      <c r="K54" s="79"/>
      <c r="L54" s="78"/>
      <c r="M54" s="80"/>
      <c r="N54" s="78"/>
      <c r="O54" s="78"/>
      <c r="P54" s="78"/>
      <c r="Q54" s="79"/>
      <c r="R54" s="81">
        <f>SUMIFS(R55:R95,$D55:$D95,$D54)</f>
        <v>3665.6148500000004</v>
      </c>
      <c r="S54" s="81">
        <f>SUMIFS(S55:S95,$D55:$D95,$D54)</f>
        <v>4060.4817575342468</v>
      </c>
      <c r="T54" s="81">
        <f t="shared" ref="T54:AR54" si="8">SUMIFS(T55:T95,$D55:$D95,$D54)</f>
        <v>5805.2352513698634</v>
      </c>
      <c r="U54" s="81">
        <f t="shared" si="8"/>
        <v>6802.914559931507</v>
      </c>
      <c r="V54" s="81">
        <f t="shared" si="8"/>
        <v>6939.1144486301373</v>
      </c>
      <c r="W54" s="81">
        <f t="shared" si="8"/>
        <v>7977.5470964611868</v>
      </c>
      <c r="X54" s="81">
        <f t="shared" si="8"/>
        <v>7868.6078173515971</v>
      </c>
      <c r="Y54" s="81">
        <f t="shared" si="8"/>
        <v>8457.1065365296818</v>
      </c>
      <c r="Z54" s="81">
        <f t="shared" si="8"/>
        <v>10530.613755136987</v>
      </c>
      <c r="AA54" s="81">
        <f t="shared" si="8"/>
        <v>11324.741574657535</v>
      </c>
      <c r="AB54" s="81">
        <f t="shared" si="8"/>
        <v>12847.526012785389</v>
      </c>
      <c r="AC54" s="81">
        <f t="shared" si="8"/>
        <v>13617.108122465752</v>
      </c>
      <c r="AD54" s="81">
        <f t="shared" si="8"/>
        <v>13454.400902191779</v>
      </c>
      <c r="AE54" s="81">
        <f t="shared" si="8"/>
        <v>13373.528205844748</v>
      </c>
      <c r="AF54" s="81">
        <f t="shared" si="8"/>
        <v>15358.919176575342</v>
      </c>
      <c r="AG54" s="81">
        <f t="shared" si="8"/>
        <v>18408.046993150689</v>
      </c>
      <c r="AH54" s="81">
        <f t="shared" si="8"/>
        <v>18390.883359589039</v>
      </c>
      <c r="AI54" s="81">
        <f t="shared" si="8"/>
        <v>20962.256853150684</v>
      </c>
      <c r="AJ54" s="81">
        <f t="shared" si="8"/>
        <v>18756.786200547947</v>
      </c>
      <c r="AK54" s="81">
        <f t="shared" si="8"/>
        <v>16590.025195068491</v>
      </c>
      <c r="AL54" s="81">
        <f t="shared" si="8"/>
        <v>17137.912854315069</v>
      </c>
      <c r="AM54" s="81">
        <f t="shared" si="8"/>
        <v>17344.587976164385</v>
      </c>
      <c r="AN54" s="81">
        <f t="shared" si="8"/>
        <v>17852.432142602745</v>
      </c>
      <c r="AO54" s="81">
        <f t="shared" si="8"/>
        <v>17197.665603424663</v>
      </c>
      <c r="AP54" s="81">
        <f t="shared" si="8"/>
        <v>19493.644937534245</v>
      </c>
      <c r="AQ54" s="81">
        <f t="shared" si="8"/>
        <v>21050.796778356165</v>
      </c>
      <c r="AR54" s="81">
        <f t="shared" si="8"/>
        <v>24330.399056712329</v>
      </c>
      <c r="AS54" s="60"/>
      <c r="AT54" s="60"/>
    </row>
    <row r="55" spans="1:46" ht="6" customHeight="1" thickTop="1" x14ac:dyDescent="0.25">
      <c r="A55" s="3"/>
      <c r="B55" s="3"/>
      <c r="C55" s="3"/>
      <c r="D55" s="93"/>
      <c r="E55" s="82"/>
      <c r="F55" s="82"/>
      <c r="G55" s="82"/>
      <c r="H55" s="82"/>
      <c r="I55" s="82"/>
      <c r="J55" s="82"/>
      <c r="K55" s="83"/>
      <c r="L55" s="82"/>
      <c r="M55" s="84"/>
      <c r="N55" s="82"/>
      <c r="O55" s="82"/>
      <c r="P55" s="82"/>
      <c r="Q55" s="83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3"/>
      <c r="AT55" s="3"/>
    </row>
    <row r="56" spans="1:46" x14ac:dyDescent="0.25">
      <c r="A56" s="3"/>
      <c r="B56" s="3"/>
      <c r="C56" s="3"/>
      <c r="D56" s="93"/>
      <c r="E56" s="3"/>
      <c r="F56" s="3"/>
      <c r="G56" s="3"/>
      <c r="H56" s="3"/>
      <c r="I56" s="3"/>
      <c r="J56" s="3"/>
      <c r="K56" s="28"/>
      <c r="L56" s="3"/>
      <c r="M56" s="67"/>
      <c r="N56" s="3"/>
      <c r="O56" s="3"/>
      <c r="P56" s="3"/>
      <c r="Q56" s="28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</row>
    <row r="57" spans="1:46" s="61" customFormat="1" ht="13.8" x14ac:dyDescent="0.3">
      <c r="A57" s="60"/>
      <c r="B57" s="60"/>
      <c r="C57" s="60"/>
      <c r="D57" s="94">
        <v>0</v>
      </c>
      <c r="E57" s="71" t="str">
        <f>структура!$G$99</f>
        <v>расходы прямые</v>
      </c>
      <c r="F57" s="71"/>
      <c r="G57" s="71"/>
      <c r="H57" s="71"/>
      <c r="I57" s="71" t="str">
        <f>IF($E57="","",INDEX(структура!$H$10:$H$153,SUMIFS(структура!$C$10:$C$153,структура!$G$10:$G$153,$E57)))</f>
        <v>тыс.руб.</v>
      </c>
      <c r="J57" s="71"/>
      <c r="K57" s="72"/>
      <c r="L57" s="71"/>
      <c r="M57" s="73"/>
      <c r="N57" s="71"/>
      <c r="O57" s="71"/>
      <c r="P57" s="71"/>
      <c r="Q57" s="72"/>
      <c r="R57" s="74">
        <f t="shared" ref="R57:AR57" si="9">SUMIFS(R58:R76,$D58:$D76,1)</f>
        <v>815.61485000000039</v>
      </c>
      <c r="S57" s="74">
        <f t="shared" si="9"/>
        <v>1210.481757534247</v>
      </c>
      <c r="T57" s="74">
        <f t="shared" si="9"/>
        <v>2955.2352513698634</v>
      </c>
      <c r="U57" s="74">
        <f t="shared" si="9"/>
        <v>3748.9145599315066</v>
      </c>
      <c r="V57" s="74">
        <f t="shared" si="9"/>
        <v>3885.1144486301373</v>
      </c>
      <c r="W57" s="74">
        <f t="shared" si="9"/>
        <v>4923.5470964611868</v>
      </c>
      <c r="X57" s="74">
        <f t="shared" si="9"/>
        <v>4814.6078173515971</v>
      </c>
      <c r="Y57" s="74">
        <f t="shared" si="9"/>
        <v>5403.1065365296827</v>
      </c>
      <c r="Z57" s="74">
        <f t="shared" si="9"/>
        <v>7476.6137551369866</v>
      </c>
      <c r="AA57" s="74">
        <f t="shared" si="9"/>
        <v>8338.7415746575352</v>
      </c>
      <c r="AB57" s="74">
        <f t="shared" si="9"/>
        <v>9861.526012785389</v>
      </c>
      <c r="AC57" s="74">
        <f t="shared" si="9"/>
        <v>10631.108122465752</v>
      </c>
      <c r="AD57" s="74">
        <f t="shared" si="9"/>
        <v>10604.400902191779</v>
      </c>
      <c r="AE57" s="74">
        <f t="shared" si="9"/>
        <v>10523.528205844748</v>
      </c>
      <c r="AF57" s="74">
        <f t="shared" si="9"/>
        <v>12508.919176575342</v>
      </c>
      <c r="AG57" s="74">
        <f t="shared" si="9"/>
        <v>15354.046993150687</v>
      </c>
      <c r="AH57" s="74">
        <f t="shared" si="9"/>
        <v>15336.883359589041</v>
      </c>
      <c r="AI57" s="74">
        <f t="shared" si="9"/>
        <v>17908.256853150684</v>
      </c>
      <c r="AJ57" s="74">
        <f t="shared" si="9"/>
        <v>15702.786200547946</v>
      </c>
      <c r="AK57" s="74">
        <f t="shared" si="9"/>
        <v>13536.025195068492</v>
      </c>
      <c r="AL57" s="74">
        <f t="shared" si="9"/>
        <v>14083.912854315069</v>
      </c>
      <c r="AM57" s="74">
        <f t="shared" si="9"/>
        <v>14358.587976164385</v>
      </c>
      <c r="AN57" s="74">
        <f t="shared" si="9"/>
        <v>14866.432142602745</v>
      </c>
      <c r="AO57" s="74">
        <f t="shared" si="9"/>
        <v>14211.665603424661</v>
      </c>
      <c r="AP57" s="74">
        <f t="shared" si="9"/>
        <v>16643.644937534245</v>
      </c>
      <c r="AQ57" s="74">
        <f t="shared" si="9"/>
        <v>18200.796778356165</v>
      </c>
      <c r="AR57" s="74">
        <f t="shared" si="9"/>
        <v>21480.399056712329</v>
      </c>
      <c r="AS57" s="60"/>
      <c r="AT57" s="60"/>
    </row>
    <row r="58" spans="1:46" ht="6" customHeight="1" x14ac:dyDescent="0.25">
      <c r="A58" s="3"/>
      <c r="B58" s="3"/>
      <c r="C58" s="3"/>
      <c r="D58" s="93"/>
      <c r="E58" s="75"/>
      <c r="F58" s="75"/>
      <c r="G58" s="75"/>
      <c r="H58" s="75"/>
      <c r="I58" s="75"/>
      <c r="J58" s="75"/>
      <c r="K58" s="76"/>
      <c r="L58" s="75"/>
      <c r="M58" s="77"/>
      <c r="N58" s="75"/>
      <c r="O58" s="75"/>
      <c r="P58" s="75"/>
      <c r="Q58" s="76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3"/>
      <c r="AT58" s="3"/>
    </row>
    <row r="59" spans="1:46" s="9" customFormat="1" x14ac:dyDescent="0.25">
      <c r="A59" s="7"/>
      <c r="B59" s="7"/>
      <c r="C59" s="7"/>
      <c r="D59" s="94">
        <v>1</v>
      </c>
      <c r="E59" s="7" t="str">
        <f>структура!$G$101</f>
        <v>маркетинговые расходы</v>
      </c>
      <c r="F59" s="7"/>
      <c r="G59" s="7"/>
      <c r="H59" s="7"/>
      <c r="I59" s="7" t="str">
        <f>IF($E59="","",INDEX(структура!$H$10:$H$153,SUMIFS(структура!$C$10:$C$153,структура!$G$10:$G$153,$E59)))</f>
        <v>тыс.руб.</v>
      </c>
      <c r="J59" s="7"/>
      <c r="K59" s="17"/>
      <c r="L59" s="7"/>
      <c r="M59" s="68">
        <f>SUM($Q59:$AS59)-SUM($Q60:$AS64)</f>
        <v>0</v>
      </c>
      <c r="N59" s="7"/>
      <c r="O59" s="7"/>
      <c r="P59" s="7"/>
      <c r="Q59" s="17"/>
      <c r="R59" s="22">
        <f>IF(R$7="",0,(SUMIFS(ежедн!$10:$10,ежедн!$8:$8,"&gt;="&amp;R$7,ежедн!$8:$8,"&lt;="&amp;R$8))*условия!R$96/1000)</f>
        <v>723.3333333333336</v>
      </c>
      <c r="S59" s="22">
        <f>IF(S$7="",0,(SUMIFS(ежедн!10:10,ежедн!$8:$8,"&gt;="&amp;S$7,ежедн!$8:$8,"&lt;="&amp;S$8))*условия!S$96/1000)</f>
        <v>723.3333333333336</v>
      </c>
      <c r="T59" s="22">
        <f>IF(T$7="",0,(SUMIFS(ежедн!10:10,ежедн!$8:$8,"&gt;="&amp;T$7,ежедн!$8:$8,"&lt;="&amp;T$8))*условия!T$96/1000)</f>
        <v>1750</v>
      </c>
      <c r="U59" s="22">
        <f>IF(U$7="",0,(SUMIFS(ежедн!10:10,ежедн!$8:$8,"&gt;="&amp;U$7,ежедн!$8:$8,"&lt;="&amp;U$8))*условия!U$96/1000)</f>
        <v>1808.3333333333335</v>
      </c>
      <c r="V59" s="22">
        <f>IF(V$7="",0,(SUMIFS(ежедн!10:10,ежедн!$8:$8,"&gt;="&amp;V$7,ежедн!$8:$8,"&lt;="&amp;V$8))*условия!V$96/1000)</f>
        <v>1166.6666666666674</v>
      </c>
      <c r="W59" s="22">
        <f>IF(W$7="",0,(SUMIFS(ежедн!10:10,ежедн!$8:$8,"&gt;="&amp;W$7,ежедн!$8:$8,"&lt;="&amp;W$8))*условия!W$96/1000)</f>
        <v>1687.7777777777785</v>
      </c>
      <c r="X59" s="22">
        <f>IF(X$7="",0,(SUMIFS(ежедн!10:10,ежедн!$8:$8,"&gt;="&amp;X$7,ежедн!$8:$8,"&lt;="&amp;X$8))*условия!X$96/1000)</f>
        <v>1928.888888888888</v>
      </c>
      <c r="Y59" s="22">
        <f>IF(Y$7="",0,(SUMIFS(ежедн!10:10,ежедн!$8:$8,"&gt;="&amp;Y$7,ежедн!$8:$8,"&lt;="&amp;Y$8))*условия!Y$96/1000)</f>
        <v>2177.7777777777787</v>
      </c>
      <c r="Z59" s="22">
        <f>IF(Z$7="",0,(SUMIFS(ежедн!10:10,ежедн!$8:$8,"&gt;="&amp;Z$7,ежедн!$8:$8,"&lt;="&amp;Z$8))*условия!Z$96/1000)</f>
        <v>3616.666666666667</v>
      </c>
      <c r="AA59" s="22">
        <f>IF(AA$7="",0,(SUMIFS(ежедн!10:10,ежедн!$8:$8,"&gt;="&amp;AA$7,ежедн!$8:$8,"&lt;="&amp;AA$8))*условия!AA$96/1000)</f>
        <v>3500</v>
      </c>
      <c r="AB59" s="22">
        <f>IF(AB$7="",0,(SUMIFS(ежедн!10:10,ежедн!$8:$8,"&gt;="&amp;AB$7,ежедн!$8:$8,"&lt;="&amp;AB$8))*условия!AB$96/1000)</f>
        <v>2893.3333333333344</v>
      </c>
      <c r="AC59" s="22">
        <f>IF(AC$7="",0,(SUMIFS(ежедн!10:10,ежедн!$8:$8,"&gt;="&amp;AC$7,ежедн!$8:$8,"&lt;="&amp;AC$8))*условия!AC$96/1000)</f>
        <v>2940</v>
      </c>
      <c r="AD59" s="22">
        <f>IF(AD$7="",0,(SUMIFS(ежедн!10:10,ежедн!$8:$8,"&gt;="&amp;AD$7,ежедн!$8:$8,"&lt;="&amp;AD$8))*условия!AD$96/1000)</f>
        <v>3182.6666666666661</v>
      </c>
      <c r="AE59" s="22">
        <f>IF(AE$7="",0,(SUMIFS(ежедн!10:10,ежедн!$8:$8,"&gt;="&amp;AE$7,ежедн!$8:$8,"&lt;="&amp;AE$8))*условия!AE$96/1000)</f>
        <v>3327.3333333333339</v>
      </c>
      <c r="AF59" s="22">
        <f>IF(AF$7="",0,(SUMIFS(ежедн!10:10,ежедн!$8:$8,"&gt;="&amp;AF$7,ежедн!$8:$8,"&lt;="&amp;AF$8))*условия!AF$96/1000)</f>
        <v>5040</v>
      </c>
      <c r="AG59" s="22">
        <f>IF(AG$7="",0,(SUMIFS(ежедн!10:10,ежедн!$8:$8,"&gt;="&amp;AG$7,ежедн!$8:$8,"&lt;="&amp;AG$8))*условия!AG$96/1000)</f>
        <v>6510</v>
      </c>
      <c r="AH59" s="22">
        <f>IF(AH$7="",0,(SUMIFS(ежедн!10:10,ежедн!$8:$8,"&gt;="&amp;AH$7,ежедн!$8:$8,"&lt;="&amp;AH$8))*условия!AH$96/1000)</f>
        <v>4200</v>
      </c>
      <c r="AI59" s="22">
        <f>IF(AI$7="",0,(SUMIFS(ежедн!10:10,ежедн!$8:$8,"&gt;="&amp;AI$7,ежедн!$8:$8,"&lt;="&amp;AI$8))*условия!AI$96/1000)</f>
        <v>4340</v>
      </c>
      <c r="AJ59" s="22">
        <f>IF(AJ$7="",0,(SUMIFS(ежедн!10:10,ежедн!$8:$8,"&gt;="&amp;AJ$7,ежедн!$8:$8,"&lt;="&amp;AJ$8))*условия!AJ$96/1000)</f>
        <v>4340</v>
      </c>
      <c r="AK59" s="22">
        <f>IF(AK$7="",0,(SUMIFS(ежедн!10:10,ежедн!$8:$8,"&gt;="&amp;AK$7,ежедн!$8:$8,"&lt;="&amp;AK$8))*условия!AK$96/1000)</f>
        <v>4181.3333333333321</v>
      </c>
      <c r="AL59" s="22">
        <f>IF(AL$7="",0,(SUMIFS(ежедн!10:10,ежедн!$8:$8,"&gt;="&amp;AL$7,ежедн!$8:$8,"&lt;="&amp;AL$8))*условия!AL$96/1000)</f>
        <v>3472</v>
      </c>
      <c r="AM59" s="22">
        <f>IF(AM$7="",0,(SUMIFS(ежедн!10:10,ежедн!$8:$8,"&gt;="&amp;AM$7,ежедн!$8:$8,"&lt;="&amp;AM$8))*условия!AM$96/1000)</f>
        <v>3570</v>
      </c>
      <c r="AN59" s="22">
        <f>IF(AN$7="",0,(SUMIFS(ежедн!10:10,ежедн!$8:$8,"&gt;="&amp;AN$7,ежедн!$8:$8,"&lt;="&amp;AN$8))*условия!AN$96/1000)</f>
        <v>4918.6666666666688</v>
      </c>
      <c r="AO59" s="22">
        <f>IF(AO$7="",0,(SUMIFS(ежедн!10:10,ежедн!$8:$8,"&gt;="&amp;AO$7,ежедн!$8:$8,"&lt;="&amp;AO$8))*условия!AO$96/1000)</f>
        <v>4760.0000000000018</v>
      </c>
      <c r="AP59" s="22">
        <f>IF(AP$7="",0,(SUMIFS(ежедн!10:10,ежедн!$8:$8,"&gt;="&amp;AP$7,ежедн!$8:$8,"&lt;="&amp;AP$8))*условия!AP$96/1000)</f>
        <v>5208</v>
      </c>
      <c r="AQ59" s="22">
        <f>IF(AQ$7="",0,(SUMIFS(ежедн!10:10,ежедн!$8:$8,"&gt;="&amp;AQ$7,ежедн!$8:$8,"&lt;="&amp;AQ$8))*условия!AQ$96/1000)</f>
        <v>5497.3333333333312</v>
      </c>
      <c r="AR59" s="22">
        <f>IF(AR$7="",0,(SUMIFS(ежедн!10:10,ежедн!$8:$8,"&gt;="&amp;AR$7,ежедн!$8:$8,"&lt;="&amp;AR$8))*условия!AR$96/1000)</f>
        <v>8400</v>
      </c>
      <c r="AS59" s="7"/>
      <c r="AT59" s="7"/>
    </row>
    <row r="60" spans="1:46" ht="6" customHeight="1" x14ac:dyDescent="0.25">
      <c r="A60" s="3"/>
      <c r="B60" s="3"/>
      <c r="C60" s="3"/>
      <c r="D60" s="93"/>
      <c r="E60" s="3"/>
      <c r="F60" s="3"/>
      <c r="G60" s="3"/>
      <c r="H60" s="3"/>
      <c r="I60" s="3"/>
      <c r="J60" s="3"/>
      <c r="K60" s="28"/>
      <c r="L60" s="3"/>
      <c r="M60" s="67"/>
      <c r="N60" s="3"/>
      <c r="O60" s="3"/>
      <c r="P60" s="3"/>
      <c r="Q60" s="28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</row>
    <row r="61" spans="1:46" x14ac:dyDescent="0.25">
      <c r="A61" s="3"/>
      <c r="B61" s="3"/>
      <c r="C61" s="3"/>
      <c r="D61" s="93"/>
      <c r="E61" s="3"/>
      <c r="F61" s="3"/>
      <c r="G61" s="3" t="str">
        <f>структура!$J$10</f>
        <v>повторный заем</v>
      </c>
      <c r="H61" s="3"/>
      <c r="I61" s="3" t="str">
        <f>IF($E61="","",INDEX(структура!$H$10:$H$153,SUMIFS(структура!$C$10:$C$153,структура!$G$10:$G$153,$E61)))</f>
        <v/>
      </c>
      <c r="J61" s="3"/>
      <c r="K61" s="28"/>
      <c r="L61" s="3"/>
      <c r="M61" s="67"/>
      <c r="N61" s="3"/>
      <c r="O61" s="3"/>
      <c r="P61" s="3"/>
      <c r="Q61" s="28"/>
      <c r="R61" s="21">
        <f>IF(R$7="",0,(SUMIFS(ежедн!$12:$12,ежедн!$8:$8,"&gt;="&amp;R$7,ежедн!$8:$8,"&lt;="&amp;R$8))*условия!R$96/1000)</f>
        <v>72.333333333333314</v>
      </c>
      <c r="S61" s="21">
        <f>IF(S$7="",0,(SUMIFS(ежедн!12:12,ежедн!$8:$8,"&gt;="&amp;S$7,ежедн!$8:$8,"&lt;="&amp;S$8))*условия!S$96/1000)</f>
        <v>144.66666666666663</v>
      </c>
      <c r="T61" s="21">
        <f>IF(T$7="",0,(SUMIFS(ежедн!12:12,ежедн!$8:$8,"&gt;="&amp;T$7,ежедн!$8:$8,"&lt;="&amp;T$8))*условия!T$96/1000)</f>
        <v>524.99999999999989</v>
      </c>
      <c r="U61" s="21">
        <f>IF(U$7="",0,(SUMIFS(ежедн!12:12,ежедн!$8:$8,"&gt;="&amp;U$7,ежедн!$8:$8,"&lt;="&amp;U$8))*условия!U$96/1000)</f>
        <v>542.49999999999989</v>
      </c>
      <c r="V61" s="21">
        <f>IF(V$7="",0,(SUMIFS(ежедн!12:12,ежедн!$8:$8,"&gt;="&amp;V$7,ежедн!$8:$8,"&lt;="&amp;V$8))*условия!V$96/1000)</f>
        <v>350.00000000000017</v>
      </c>
      <c r="W61" s="21">
        <f>IF(W$7="",0,(SUMIFS(ежедн!12:12,ежедн!$8:$8,"&gt;="&amp;W$7,ежедн!$8:$8,"&lt;="&amp;W$8))*условия!W$96/1000)</f>
        <v>602.77777777777806</v>
      </c>
      <c r="X61" s="21">
        <f>IF(X$7="",0,(SUMIFS(ежедн!12:12,ежедн!$8:$8,"&gt;="&amp;X$7,ежедн!$8:$8,"&lt;="&amp;X$8))*условия!X$96/1000)</f>
        <v>602.77777777777806</v>
      </c>
      <c r="Y61" s="21">
        <f>IF(Y$7="",0,(SUMIFS(ежедн!12:12,ежедн!$8:$8,"&gt;="&amp;Y$7,ежедн!$8:$8,"&lt;="&amp;Y$8))*условия!Y$96/1000)</f>
        <v>544.44444444444468</v>
      </c>
      <c r="Z61" s="21">
        <f>IF(Z$7="",0,(SUMIFS(ежедн!12:12,ежедн!$8:$8,"&gt;="&amp;Z$7,ежедн!$8:$8,"&lt;="&amp;Z$8))*условия!Z$96/1000)</f>
        <v>1265.8333333333328</v>
      </c>
      <c r="AA61" s="21">
        <f>IF(AA$7="",0,(SUMIFS(ежедн!12:12,ежедн!$8:$8,"&gt;="&amp;AA$7,ежедн!$8:$8,"&lt;="&amp;AA$8))*условия!AA$96/1000)</f>
        <v>1400.0000000000007</v>
      </c>
      <c r="AB61" s="21">
        <f>IF(AB$7="",0,(SUMIFS(ежедн!12:12,ежедн!$8:$8,"&gt;="&amp;AB$7,ежедн!$8:$8,"&lt;="&amp;AB$8))*условия!AB$96/1000)</f>
        <v>1205.5555555555561</v>
      </c>
      <c r="AC61" s="21">
        <f>IF(AC$7="",0,(SUMIFS(ежедн!12:12,ежедн!$8:$8,"&gt;="&amp;AC$7,ежедн!$8:$8,"&lt;="&amp;AC$8))*условия!AC$96/1000)</f>
        <v>1166.6666666666674</v>
      </c>
      <c r="AD61" s="21">
        <f>IF(AD$7="",0,(SUMIFS(ежедн!12:12,ежедн!$8:$8,"&gt;="&amp;AD$7,ежедн!$8:$8,"&lt;="&amp;AD$8))*условия!AD$96/1000)</f>
        <v>1205.5555555555561</v>
      </c>
      <c r="AE61" s="21">
        <f>IF(AE$7="",0,(SUMIFS(ежедн!12:12,ежедн!$8:$8,"&gt;="&amp;AE$7,ежедн!$8:$8,"&lt;="&amp;AE$8))*условия!AE$96/1000)</f>
        <v>1446.6666666666672</v>
      </c>
      <c r="AF61" s="21">
        <f>IF(AF$7="",0,(SUMIFS(ежедн!12:12,ежедн!$8:$8,"&gt;="&amp;AF$7,ежедн!$8:$8,"&lt;="&amp;AF$8))*условия!AF$96/1000)</f>
        <v>2205</v>
      </c>
      <c r="AG61" s="21">
        <f>IF(AG$7="",0,(SUMIFS(ежедн!12:12,ежедн!$8:$8,"&gt;="&amp;AG$7,ежедн!$8:$8,"&lt;="&amp;AG$8))*условия!AG$96/1000)</f>
        <v>2386.9999999999995</v>
      </c>
      <c r="AH61" s="21">
        <f>IF(AH$7="",0,(SUMIFS(ежедн!12:12,ежедн!$8:$8,"&gt;="&amp;AH$7,ежедн!$8:$8,"&lt;="&amp;AH$8))*условия!AH$96/1000)</f>
        <v>1610.0000000000002</v>
      </c>
      <c r="AI61" s="21">
        <f>IF(AI$7="",0,(SUMIFS(ежедн!12:12,ежедн!$8:$8,"&gt;="&amp;AI$7,ежедн!$8:$8,"&lt;="&amp;AI$8))*условия!AI$96/1000)</f>
        <v>1736</v>
      </c>
      <c r="AJ61" s="21">
        <f>IF(AJ$7="",0,(SUMIFS(ежедн!12:12,ежедн!$8:$8,"&gt;="&amp;AJ$7,ежедн!$8:$8,"&lt;="&amp;AJ$8))*условия!AJ$96/1000)</f>
        <v>2170</v>
      </c>
      <c r="AK61" s="21">
        <f>IF(AK$7="",0,(SUMIFS(ежедн!12:12,ежедн!$8:$8,"&gt;="&amp;AK$7,ежедн!$8:$8,"&lt;="&amp;AK$8))*условия!AK$96/1000)</f>
        <v>1960</v>
      </c>
      <c r="AL61" s="21">
        <f>IF(AL$7="",0,(SUMIFS(ежедн!12:12,ежедн!$8:$8,"&gt;="&amp;AL$7,ежедн!$8:$8,"&lt;="&amp;AL$8))*условия!AL$96/1000)</f>
        <v>1627.5</v>
      </c>
      <c r="AM61" s="21">
        <f>IF(AM$7="",0,(SUMIFS(ежедн!12:12,ежедн!$8:$8,"&gt;="&amp;AM$7,ежедн!$8:$8,"&lt;="&amp;AM$8))*условия!AM$96/1000)</f>
        <v>1575</v>
      </c>
      <c r="AN61" s="21">
        <f>IF(AN$7="",0,(SUMIFS(ежедн!12:12,ежедн!$8:$8,"&gt;="&amp;AN$7,ежедн!$8:$8,"&lt;="&amp;AN$8))*условия!AN$96/1000)</f>
        <v>2314.6666666666661</v>
      </c>
      <c r="AO61" s="21">
        <f>IF(AO$7="",0,(SUMIFS(ежедн!12:12,ежедн!$8:$8,"&gt;="&amp;AO$7,ежедн!$8:$8,"&lt;="&amp;AO$8))*условия!AO$96/1000)</f>
        <v>2239.9999999999995</v>
      </c>
      <c r="AP61" s="21">
        <f>IF(AP$7="",0,(SUMIFS(ежедн!12:12,ежедн!$8:$8,"&gt;="&amp;AP$7,ежедн!$8:$8,"&lt;="&amp;AP$8))*условия!AP$96/1000)</f>
        <v>2459.3333333333344</v>
      </c>
      <c r="AQ61" s="21">
        <f>IF(AQ$7="",0,(SUMIFS(ежедн!12:12,ежедн!$8:$8,"&gt;="&amp;AQ$7,ежедн!$8:$8,"&lt;="&amp;AQ$8))*условия!AQ$96/1000)</f>
        <v>2459.3333333333344</v>
      </c>
      <c r="AR61" s="21">
        <f>IF(AR$7="",0,(SUMIFS(ежедн!12:12,ежедн!$8:$8,"&gt;="&amp;AR$7,ежедн!$8:$8,"&lt;="&amp;AR$8))*условия!AR$96/1000)</f>
        <v>3570</v>
      </c>
      <c r="AS61" s="3"/>
      <c r="AT61" s="3"/>
    </row>
    <row r="62" spans="1:46" x14ac:dyDescent="0.25">
      <c r="A62" s="3"/>
      <c r="B62" s="3"/>
      <c r="C62" s="3"/>
      <c r="D62" s="93"/>
      <c r="E62" s="3"/>
      <c r="F62" s="3"/>
      <c r="G62" s="3" t="str">
        <f>структура!$J$11</f>
        <v>экспресс заем</v>
      </c>
      <c r="H62" s="3"/>
      <c r="I62" s="3" t="str">
        <f>IF($E62="","",INDEX(структура!$H$10:$H$153,SUMIFS(структура!$C$10:$C$153,структура!$G$10:$G$153,$E62)))</f>
        <v/>
      </c>
      <c r="J62" s="3"/>
      <c r="K62" s="28"/>
      <c r="L62" s="3"/>
      <c r="M62" s="67"/>
      <c r="N62" s="3"/>
      <c r="O62" s="3"/>
      <c r="P62" s="3"/>
      <c r="Q62" s="28"/>
      <c r="R62" s="21">
        <f>IF(R$7="",0,(SUMIFS(ежедн!$13:$13,ежедн!$8:$8,"&gt;="&amp;R$7,ежедн!$8:$8,"&lt;="&amp;R$8))*условия!R$96/1000)</f>
        <v>520.79999999999995</v>
      </c>
      <c r="S62" s="21">
        <f>IF(S$7="",0,(SUMIFS(ежедн!13:13,ежедн!$8:$8,"&gt;="&amp;S$7,ежедн!$8:$8,"&lt;="&amp;S$8))*условия!S$96/1000)</f>
        <v>462.93333333333339</v>
      </c>
      <c r="T62" s="21">
        <f>IF(T$7="",0,(SUMIFS(ежедн!13:13,ежедн!$8:$8,"&gt;="&amp;T$7,ежедн!$8:$8,"&lt;="&amp;T$8))*условия!T$96/1000)</f>
        <v>980</v>
      </c>
      <c r="U62" s="21">
        <f>IF(U$7="",0,(SUMIFS(ежедн!13:13,ежедн!$8:$8,"&gt;="&amp;U$7,ежедн!$8:$8,"&lt;="&amp;U$8))*условия!U$96/1000)</f>
        <v>1012.6666666666667</v>
      </c>
      <c r="V62" s="21">
        <f>IF(V$7="",0,(SUMIFS(ежедн!13:13,ежедн!$8:$8,"&gt;="&amp;V$7,ежедн!$8:$8,"&lt;="&amp;V$8))*условия!V$96/1000)</f>
        <v>653.33333333333292</v>
      </c>
      <c r="W62" s="21">
        <f>IF(W$7="",0,(SUMIFS(ежедн!13:13,ежедн!$8:$8,"&gt;="&amp;W$7,ежедн!$8:$8,"&lt;="&amp;W$8))*условия!W$96/1000)</f>
        <v>868.00000000000011</v>
      </c>
      <c r="X62" s="21">
        <f>IF(X$7="",0,(SUMIFS(ежедн!13:13,ежедн!$8:$8,"&gt;="&amp;X$7,ежедн!$8:$8,"&lt;="&amp;X$8))*условия!X$96/1000)</f>
        <v>1060.8888888888891</v>
      </c>
      <c r="Y62" s="21">
        <f>IF(Y$7="",0,(SUMIFS(ежедн!13:13,ежедн!$8:$8,"&gt;="&amp;Y$7,ежедн!$8:$8,"&lt;="&amp;Y$8))*условия!Y$96/1000)</f>
        <v>1306.6666666666672</v>
      </c>
      <c r="Z62" s="21">
        <f>IF(Z$7="",0,(SUMIFS(ежедн!13:13,ежедн!$8:$8,"&gt;="&amp;Z$7,ежедн!$8:$8,"&lt;="&amp;Z$8))*условия!Z$96/1000)</f>
        <v>1880.6666666666663</v>
      </c>
      <c r="AA62" s="21">
        <f>IF(AA$7="",0,(SUMIFS(ежедн!13:13,ежедн!$8:$8,"&gt;="&amp;AA$7,ежедн!$8:$8,"&lt;="&amp;AA$8))*условия!AA$96/1000)</f>
        <v>1679.9999999999998</v>
      </c>
      <c r="AB62" s="21">
        <f>IF(AB$7="",0,(SUMIFS(ежедн!13:13,ежедн!$8:$8,"&gt;="&amp;AB$7,ежедн!$8:$8,"&lt;="&amp;AB$8))*условия!AB$96/1000)</f>
        <v>1350.2222222222215</v>
      </c>
      <c r="AC62" s="21">
        <f>IF(AC$7="",0,(SUMIFS(ежедн!13:13,ежедн!$8:$8,"&gt;="&amp;AC$7,ежедн!$8:$8,"&lt;="&amp;AC$8))*условия!AC$96/1000)</f>
        <v>1418.6666666666677</v>
      </c>
      <c r="AD62" s="21">
        <f>IF(AD$7="",0,(SUMIFS(ежедн!13:13,ежедн!$8:$8,"&gt;="&amp;AD$7,ежедн!$8:$8,"&lt;="&amp;AD$8))*условия!AD$96/1000)</f>
        <v>1581.6888888888891</v>
      </c>
      <c r="AE62" s="21">
        <f>IF(AE$7="",0,(SUMIFS(ежедн!13:13,ежедн!$8:$8,"&gt;="&amp;AE$7,ежедн!$8:$8,"&lt;="&amp;AE$8))*условия!AE$96/1000)</f>
        <v>1504.5333333333331</v>
      </c>
      <c r="AF62" s="21">
        <f>IF(AF$7="",0,(SUMIFS(ежедн!13:13,ежедн!$8:$8,"&gt;="&amp;AF$7,ежедн!$8:$8,"&lt;="&amp;AF$8))*условия!AF$96/1000)</f>
        <v>2268</v>
      </c>
      <c r="AG62" s="21">
        <f>IF(AG$7="",0,(SUMIFS(ежедн!13:13,ежедн!$8:$8,"&gt;="&amp;AG$7,ежедн!$8:$8,"&lt;="&amp;AG$8))*условия!AG$96/1000)</f>
        <v>3298.3999999999996</v>
      </c>
      <c r="AH62" s="21">
        <f>IF(AH$7="",0,(SUMIFS(ежедн!13:13,ежедн!$8:$8,"&gt;="&amp;AH$7,ежедн!$8:$8,"&lt;="&amp;AH$8))*условия!AH$96/1000)</f>
        <v>2071.9999999999991</v>
      </c>
      <c r="AI62" s="21">
        <f>IF(AI$7="",0,(SUMIFS(ежедн!13:13,ежедн!$8:$8,"&gt;="&amp;AI$7,ежедн!$8:$8,"&lt;="&amp;AI$8))*условия!AI$96/1000)</f>
        <v>2083.1999999999998</v>
      </c>
      <c r="AJ62" s="21">
        <f>IF(AJ$7="",0,(SUMIFS(ежедн!13:13,ежедн!$8:$8,"&gt;="&amp;AJ$7,ежедн!$8:$8,"&lt;="&amp;AJ$8))*условия!AJ$96/1000)</f>
        <v>1736</v>
      </c>
      <c r="AK62" s="21">
        <f>IF(AK$7="",0,(SUMIFS(ежедн!13:13,ежедн!$8:$8,"&gt;="&amp;AK$7,ежедн!$8:$8,"&lt;="&amp;AK$8))*условия!AK$96/1000)</f>
        <v>1777.0666666666666</v>
      </c>
      <c r="AL62" s="21">
        <f>IF(AL$7="",0,(SUMIFS(ежедн!13:13,ежедн!$8:$8,"&gt;="&amp;AL$7,ежедн!$8:$8,"&lt;="&amp;AL$8))*условия!AL$96/1000)</f>
        <v>1475.6</v>
      </c>
      <c r="AM62" s="21">
        <f>IF(AM$7="",0,(SUMIFS(ежедн!13:13,ежедн!$8:$8,"&gt;="&amp;AM$7,ежедн!$8:$8,"&lt;="&amp;AM$8))*условия!AM$96/1000)</f>
        <v>1596</v>
      </c>
      <c r="AN62" s="21">
        <f>IF(AN$7="",0,(SUMIFS(ежедн!13:13,ежедн!$8:$8,"&gt;="&amp;AN$7,ежедн!$8:$8,"&lt;="&amp;AN$8))*условия!AN$96/1000)</f>
        <v>2083.1999999999998</v>
      </c>
      <c r="AO62" s="21">
        <f>IF(AO$7="",0,(SUMIFS(ежедн!13:13,ежедн!$8:$8,"&gt;="&amp;AO$7,ежедн!$8:$8,"&lt;="&amp;AO$8))*условия!AO$96/1000)</f>
        <v>2016</v>
      </c>
      <c r="AP62" s="21">
        <f>IF(AP$7="",0,(SUMIFS(ежедн!13:13,ежедн!$8:$8,"&gt;="&amp;AP$7,ежедн!$8:$8,"&lt;="&amp;AP$8))*условия!AP$96/1000)</f>
        <v>2198.9333333333338</v>
      </c>
      <c r="AQ62" s="21">
        <f>IF(AQ$7="",0,(SUMIFS(ежедн!13:13,ежедн!$8:$8,"&gt;="&amp;AQ$7,ежедн!$8:$8,"&lt;="&amp;AQ$8))*условия!AQ$96/1000)</f>
        <v>2430.3999999999996</v>
      </c>
      <c r="AR62" s="21">
        <f>IF(AR$7="",0,(SUMIFS(ежедн!13:13,ежедн!$8:$8,"&gt;="&amp;AR$7,ежедн!$8:$8,"&lt;="&amp;AR$8))*условия!AR$96/1000)</f>
        <v>3864</v>
      </c>
      <c r="AS62" s="3"/>
      <c r="AT62" s="3"/>
    </row>
    <row r="63" spans="1:46" x14ac:dyDescent="0.25">
      <c r="A63" s="3"/>
      <c r="B63" s="3"/>
      <c r="C63" s="3"/>
      <c r="D63" s="93"/>
      <c r="E63" s="3"/>
      <c r="F63" s="3"/>
      <c r="G63" s="3" t="str">
        <f>структура!$J$12</f>
        <v>спец. заем</v>
      </c>
      <c r="H63" s="3"/>
      <c r="I63" s="3" t="str">
        <f>IF($E63="","",INDEX(структура!$H$10:$H$153,SUMIFS(структура!$C$10:$C$153,структура!$G$10:$G$153,$E63)))</f>
        <v/>
      </c>
      <c r="J63" s="3"/>
      <c r="K63" s="28"/>
      <c r="L63" s="3"/>
      <c r="M63" s="67"/>
      <c r="N63" s="3"/>
      <c r="O63" s="3"/>
      <c r="P63" s="3"/>
      <c r="Q63" s="28"/>
      <c r="R63" s="21">
        <f>IF(R$7="",0,(SUMIFS(ежедн!$14:$14,ежедн!$8:$8,"&gt;="&amp;R$7,ежедн!$8:$8,"&lt;="&amp;R$8))*условия!R$96/1000)</f>
        <v>130.20000000000002</v>
      </c>
      <c r="S63" s="21">
        <f>IF(S$7="",0,(SUMIFS(ежедн!14:14,ежедн!$8:$8,"&gt;="&amp;S$7,ежедн!$8:$8,"&lt;="&amp;S$8))*условия!S$96/1000)</f>
        <v>115.73333333333335</v>
      </c>
      <c r="T63" s="21">
        <f>IF(T$7="",0,(SUMIFS(ежедн!14:14,ежедн!$8:$8,"&gt;="&amp;T$7,ежедн!$8:$8,"&lt;="&amp;T$8))*условия!T$96/1000)</f>
        <v>245.00000000000009</v>
      </c>
      <c r="U63" s="21">
        <f>IF(U$7="",0,(SUMIFS(ежедн!14:14,ежедн!$8:$8,"&gt;="&amp;U$7,ежедн!$8:$8,"&lt;="&amp;U$8))*условия!U$96/1000)</f>
        <v>253.16666666666677</v>
      </c>
      <c r="V63" s="21">
        <f>IF(V$7="",0,(SUMIFS(ежедн!14:14,ежедн!$8:$8,"&gt;="&amp;V$7,ежедн!$8:$8,"&lt;="&amp;V$8))*условия!V$96/1000)</f>
        <v>163.33333333333323</v>
      </c>
      <c r="W63" s="21">
        <f>IF(W$7="",0,(SUMIFS(ежедн!14:14,ежедн!$8:$8,"&gt;="&amp;W$7,ежедн!$8:$8,"&lt;="&amp;W$8))*условия!W$96/1000)</f>
        <v>217</v>
      </c>
      <c r="X63" s="21">
        <f>IF(X$7="",0,(SUMIFS(ежедн!14:14,ежедн!$8:$8,"&gt;="&amp;X$7,ежедн!$8:$8,"&lt;="&amp;X$8))*условия!X$96/1000)</f>
        <v>265.22222222222223</v>
      </c>
      <c r="Y63" s="21">
        <f>IF(Y$7="",0,(SUMIFS(ежедн!14:14,ежедн!$8:$8,"&gt;="&amp;Y$7,ежедн!$8:$8,"&lt;="&amp;Y$8))*условия!Y$96/1000)</f>
        <v>326.6666666666668</v>
      </c>
      <c r="Z63" s="21">
        <f>IF(Z$7="",0,(SUMIFS(ежедн!14:14,ежедн!$8:$8,"&gt;="&amp;Z$7,ежедн!$8:$8,"&lt;="&amp;Z$8))*условия!Z$96/1000)</f>
        <v>470.16666666666657</v>
      </c>
      <c r="AA63" s="21">
        <f>IF(AA$7="",0,(SUMIFS(ежедн!14:14,ежедн!$8:$8,"&gt;="&amp;AA$7,ежедн!$8:$8,"&lt;="&amp;AA$8))*условия!AA$96/1000)</f>
        <v>419.99999999999994</v>
      </c>
      <c r="AB63" s="21">
        <f>IF(AB$7="",0,(SUMIFS(ежедн!14:14,ежедн!$8:$8,"&gt;="&amp;AB$7,ежедн!$8:$8,"&lt;="&amp;AB$8))*условия!AB$96/1000)</f>
        <v>337.55555555555537</v>
      </c>
      <c r="AC63" s="21">
        <f>IF(AC$7="",0,(SUMIFS(ежедн!14:14,ежедн!$8:$8,"&gt;="&amp;AC$7,ежедн!$8:$8,"&lt;="&amp;AC$8))*условия!AC$96/1000)</f>
        <v>354.66666666666691</v>
      </c>
      <c r="AD63" s="21">
        <f>IF(AD$7="",0,(SUMIFS(ежедн!14:14,ежедн!$8:$8,"&gt;="&amp;AD$7,ежедн!$8:$8,"&lt;="&amp;AD$8))*условия!AD$96/1000)</f>
        <v>395.42222222222227</v>
      </c>
      <c r="AE63" s="21">
        <f>IF(AE$7="",0,(SUMIFS(ежедн!14:14,ежедн!$8:$8,"&gt;="&amp;AE$7,ежедн!$8:$8,"&lt;="&amp;AE$8))*условия!AE$96/1000)</f>
        <v>376.13333333333327</v>
      </c>
      <c r="AF63" s="21">
        <f>IF(AF$7="",0,(SUMIFS(ежедн!14:14,ежедн!$8:$8,"&gt;="&amp;AF$7,ежедн!$8:$8,"&lt;="&amp;AF$8))*условия!AF$96/1000)</f>
        <v>566.99999999999989</v>
      </c>
      <c r="AG63" s="21">
        <f>IF(AG$7="",0,(SUMIFS(ежедн!14:14,ежедн!$8:$8,"&gt;="&amp;AG$7,ежедн!$8:$8,"&lt;="&amp;AG$8))*условия!AG$96/1000)</f>
        <v>824.60000000000014</v>
      </c>
      <c r="AH63" s="21">
        <f>IF(AH$7="",0,(SUMIFS(ежедн!14:14,ежедн!$8:$8,"&gt;="&amp;AH$7,ежедн!$8:$8,"&lt;="&amp;AH$8))*условия!AH$96/1000)</f>
        <v>517.99999999999989</v>
      </c>
      <c r="AI63" s="21">
        <f>IF(AI$7="",0,(SUMIFS(ежедн!14:14,ежедн!$8:$8,"&gt;="&amp;AI$7,ежедн!$8:$8,"&lt;="&amp;AI$8))*условия!AI$96/1000)</f>
        <v>520.79999999999995</v>
      </c>
      <c r="AJ63" s="21">
        <f>IF(AJ$7="",0,(SUMIFS(ежедн!14:14,ежедн!$8:$8,"&gt;="&amp;AJ$7,ежедн!$8:$8,"&lt;="&amp;AJ$8))*условия!AJ$96/1000)</f>
        <v>433.99999999999994</v>
      </c>
      <c r="AK63" s="21">
        <f>IF(AK$7="",0,(SUMIFS(ежедн!14:14,ежедн!$8:$8,"&gt;="&amp;AK$7,ежедн!$8:$8,"&lt;="&amp;AK$8))*условия!AK$96/1000)</f>
        <v>444.26666666666677</v>
      </c>
      <c r="AL63" s="21">
        <f>IF(AL$7="",0,(SUMIFS(ежедн!14:14,ежедн!$8:$8,"&gt;="&amp;AL$7,ежедн!$8:$8,"&lt;="&amp;AL$8))*условия!AL$96/1000)</f>
        <v>368.9</v>
      </c>
      <c r="AM63" s="21">
        <f>IF(AM$7="",0,(SUMIFS(ежедн!14:14,ежедн!$8:$8,"&gt;="&amp;AM$7,ежедн!$8:$8,"&lt;="&amp;AM$8))*условия!AM$96/1000)</f>
        <v>399</v>
      </c>
      <c r="AN63" s="21">
        <f>IF(AN$7="",0,(SUMIFS(ежедн!14:14,ежедн!$8:$8,"&gt;="&amp;AN$7,ежедн!$8:$8,"&lt;="&amp;AN$8))*условия!AN$96/1000)</f>
        <v>520.80000000000007</v>
      </c>
      <c r="AO63" s="21">
        <f>IF(AO$7="",0,(SUMIFS(ежедн!14:14,ежедн!$8:$8,"&gt;="&amp;AO$7,ежедн!$8:$8,"&lt;="&amp;AO$8))*условия!AO$96/1000)</f>
        <v>504.00000000000006</v>
      </c>
      <c r="AP63" s="21">
        <f>IF(AP$7="",0,(SUMIFS(ежедн!14:14,ежедн!$8:$8,"&gt;="&amp;AP$7,ежедн!$8:$8,"&lt;="&amp;AP$8))*условия!AP$96/1000)</f>
        <v>549.73333333333346</v>
      </c>
      <c r="AQ63" s="21">
        <f>IF(AQ$7="",0,(SUMIFS(ежедн!14:14,ежедн!$8:$8,"&gt;="&amp;AQ$7,ежедн!$8:$8,"&lt;="&amp;AQ$8))*условия!AQ$96/1000)</f>
        <v>607.60000000000014</v>
      </c>
      <c r="AR63" s="21">
        <f>IF(AR$7="",0,(SUMIFS(ежедн!14:14,ежедн!$8:$8,"&gt;="&amp;AR$7,ежедн!$8:$8,"&lt;="&amp;AR$8))*условия!AR$96/1000)</f>
        <v>966</v>
      </c>
      <c r="AS63" s="3"/>
      <c r="AT63" s="3"/>
    </row>
    <row r="64" spans="1:46" ht="6" customHeight="1" x14ac:dyDescent="0.25">
      <c r="A64" s="3"/>
      <c r="B64" s="3"/>
      <c r="C64" s="3"/>
      <c r="D64" s="93"/>
      <c r="E64" s="3"/>
      <c r="F64" s="3"/>
      <c r="G64" s="3"/>
      <c r="H64" s="3"/>
      <c r="I64" s="3"/>
      <c r="J64" s="3"/>
      <c r="K64" s="28"/>
      <c r="L64" s="3"/>
      <c r="M64" s="67"/>
      <c r="N64" s="3"/>
      <c r="O64" s="3"/>
      <c r="P64" s="3"/>
      <c r="Q64" s="28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</row>
    <row r="65" spans="1:46" s="9" customFormat="1" x14ac:dyDescent="0.25">
      <c r="A65" s="7"/>
      <c r="B65" s="7"/>
      <c r="C65" s="7"/>
      <c r="D65" s="94">
        <v>1</v>
      </c>
      <c r="E65" s="7" t="str">
        <f>структура!$G$103</f>
        <v>расходы на НБКИ</v>
      </c>
      <c r="F65" s="7"/>
      <c r="G65" s="7"/>
      <c r="H65" s="7"/>
      <c r="I65" s="7" t="str">
        <f>IF($E65="","",INDEX(структура!$H$10:$H$153,SUMIFS(структура!$C$10:$C$153,структура!$G$10:$G$153,$E65)))</f>
        <v>тыс.руб.</v>
      </c>
      <c r="J65" s="7"/>
      <c r="K65" s="17"/>
      <c r="L65" s="7"/>
      <c r="M65" s="68"/>
      <c r="N65" s="7"/>
      <c r="O65" s="7"/>
      <c r="P65" s="7"/>
      <c r="Q65" s="17"/>
      <c r="R65" s="22">
        <f>IF(R$7="",0,(SUMIFS(ежедн!$10:$10,ежедн!$8:$8,"&gt;="&amp;R$7,ежедн!$8:$8,"&lt;="&amp;R$8))*условия!R$98/1000)</f>
        <v>22.733333333333341</v>
      </c>
      <c r="S65" s="22">
        <f>IF(S$7="",0,(SUMIFS(ежедн!$10:$10,ежедн!$8:$8,"&gt;="&amp;S$7,ежедн!$8:$8,"&lt;="&amp;S$8))*условия!S$98/1000)</f>
        <v>22.733333333333341</v>
      </c>
      <c r="T65" s="22">
        <f>IF(T$7="",0,(SUMIFS(ежедн!$10:$10,ежедн!$8:$8,"&gt;="&amp;T$7,ежедн!$8:$8,"&lt;="&amp;T$8))*условия!T$98/1000)</f>
        <v>55</v>
      </c>
      <c r="U65" s="22">
        <f>IF(U$7="",0,(SUMIFS(ежедн!$10:$10,ежедн!$8:$8,"&gt;="&amp;U$7,ежедн!$8:$8,"&lt;="&amp;U$8))*условия!U$98/1000)</f>
        <v>56.833333333333336</v>
      </c>
      <c r="V65" s="22">
        <f>IF(V$7="",0,(SUMIFS(ежедн!$10:$10,ежедн!$8:$8,"&gt;="&amp;V$7,ежедн!$8:$8,"&lt;="&amp;V$8))*условия!V$98/1000)</f>
        <v>36.666666666666686</v>
      </c>
      <c r="W65" s="22">
        <f>IF(W$7="",0,(SUMIFS(ежедн!$10:$10,ежедн!$8:$8,"&gt;="&amp;W$7,ежедн!$8:$8,"&lt;="&amp;W$8))*условия!W$98/1000)</f>
        <v>53.044444444444466</v>
      </c>
      <c r="X65" s="22">
        <f>IF(X$7="",0,(SUMIFS(ежедн!$10:$10,ежедн!$8:$8,"&gt;="&amp;X$7,ежедн!$8:$8,"&lt;="&amp;X$8))*условия!X$98/1000)</f>
        <v>60.622222222222199</v>
      </c>
      <c r="Y65" s="22">
        <f>IF(Y$7="",0,(SUMIFS(ежедн!$10:$10,ежедн!$8:$8,"&gt;="&amp;Y$7,ежедн!$8:$8,"&lt;="&amp;Y$8))*условия!Y$98/1000)</f>
        <v>68.444444444444485</v>
      </c>
      <c r="Z65" s="22">
        <f>IF(Z$7="",0,(SUMIFS(ежедн!$10:$10,ежедн!$8:$8,"&gt;="&amp;Z$7,ежедн!$8:$8,"&lt;="&amp;Z$8))*условия!Z$98/1000)</f>
        <v>113.66666666666667</v>
      </c>
      <c r="AA65" s="22">
        <f>IF(AA$7="",0,(SUMIFS(ежедн!$10:$10,ежедн!$8:$8,"&gt;="&amp;AA$7,ежедн!$8:$8,"&lt;="&amp;AA$8))*условия!AA$98/1000)</f>
        <v>110</v>
      </c>
      <c r="AB65" s="22">
        <f>IF(AB$7="",0,(SUMIFS(ежедн!$10:$10,ежедн!$8:$8,"&gt;="&amp;AB$7,ежедн!$8:$8,"&lt;="&amp;AB$8))*условия!AB$98/1000)</f>
        <v>90.933333333333366</v>
      </c>
      <c r="AC65" s="22">
        <f>IF(AC$7="",0,(SUMIFS(ежедн!$10:$10,ежедн!$8:$8,"&gt;="&amp;AC$7,ежедн!$8:$8,"&lt;="&amp;AC$8))*условия!AC$98/1000)</f>
        <v>92.4</v>
      </c>
      <c r="AD65" s="22">
        <f>IF(AD$7="",0,(SUMIFS(ежедн!$10:$10,ежедн!$8:$8,"&gt;="&amp;AD$7,ежедн!$8:$8,"&lt;="&amp;AD$8))*условия!AD$98/1000)</f>
        <v>100.02666666666666</v>
      </c>
      <c r="AE65" s="22">
        <f>IF(AE$7="",0,(SUMIFS(ежедн!$10:$10,ежедн!$8:$8,"&gt;="&amp;AE$7,ежедн!$8:$8,"&lt;="&amp;AE$8))*условия!AE$98/1000)</f>
        <v>104.57333333333334</v>
      </c>
      <c r="AF65" s="22">
        <f>IF(AF$7="",0,(SUMIFS(ежедн!$10:$10,ежедн!$8:$8,"&gt;="&amp;AF$7,ежедн!$8:$8,"&lt;="&amp;AF$8))*условия!AF$98/1000)</f>
        <v>158.4</v>
      </c>
      <c r="AG65" s="22">
        <f>IF(AG$7="",0,(SUMIFS(ежедн!$10:$10,ежедн!$8:$8,"&gt;="&amp;AG$7,ежедн!$8:$8,"&lt;="&amp;AG$8))*условия!AG$98/1000)</f>
        <v>204.6</v>
      </c>
      <c r="AH65" s="22">
        <f>IF(AH$7="",0,(SUMIFS(ежедн!$10:$10,ежедн!$8:$8,"&gt;="&amp;AH$7,ежедн!$8:$8,"&lt;="&amp;AH$8))*условия!AH$98/1000)</f>
        <v>132</v>
      </c>
      <c r="AI65" s="22">
        <f>IF(AI$7="",0,(SUMIFS(ежедн!$10:$10,ежедн!$8:$8,"&gt;="&amp;AI$7,ежедн!$8:$8,"&lt;="&amp;AI$8))*условия!AI$98/1000)</f>
        <v>136.4</v>
      </c>
      <c r="AJ65" s="22">
        <f>IF(AJ$7="",0,(SUMIFS(ежедн!$10:$10,ежедн!$8:$8,"&gt;="&amp;AJ$7,ежедн!$8:$8,"&lt;="&amp;AJ$8))*условия!AJ$98/1000)</f>
        <v>136.4</v>
      </c>
      <c r="AK65" s="22">
        <f>IF(AK$7="",0,(SUMIFS(ежедн!$10:$10,ежедн!$8:$8,"&gt;="&amp;AK$7,ежедн!$8:$8,"&lt;="&amp;AK$8))*условия!AK$98/1000)</f>
        <v>131.41333333333333</v>
      </c>
      <c r="AL65" s="22">
        <f>IF(AL$7="",0,(SUMIFS(ежедн!$10:$10,ежедн!$8:$8,"&gt;="&amp;AL$7,ежедн!$8:$8,"&lt;="&amp;AL$8))*условия!AL$98/1000)</f>
        <v>109.12</v>
      </c>
      <c r="AM65" s="22">
        <f>IF(AM$7="",0,(SUMIFS(ежедн!$10:$10,ежедн!$8:$8,"&gt;="&amp;AM$7,ежедн!$8:$8,"&lt;="&amp;AM$8))*условия!AM$98/1000)</f>
        <v>112.2</v>
      </c>
      <c r="AN65" s="22">
        <f>IF(AN$7="",0,(SUMIFS(ежедн!$10:$10,ежедн!$8:$8,"&gt;="&amp;AN$7,ежедн!$8:$8,"&lt;="&amp;AN$8))*условия!AN$98/1000)</f>
        <v>154.58666666666676</v>
      </c>
      <c r="AO65" s="22">
        <f>IF(AO$7="",0,(SUMIFS(ежедн!$10:$10,ежедн!$8:$8,"&gt;="&amp;AO$7,ежедн!$8:$8,"&lt;="&amp;AO$8))*условия!AO$98/1000)</f>
        <v>149.60000000000005</v>
      </c>
      <c r="AP65" s="22">
        <f>IF(AP$7="",0,(SUMIFS(ежедн!$10:$10,ежедн!$8:$8,"&gt;="&amp;AP$7,ежедн!$8:$8,"&lt;="&amp;AP$8))*условия!AP$98/1000)</f>
        <v>163.68</v>
      </c>
      <c r="AQ65" s="22">
        <f>IF(AQ$7="",0,(SUMIFS(ежедн!$10:$10,ежедн!$8:$8,"&gt;="&amp;AQ$7,ежедн!$8:$8,"&lt;="&amp;AQ$8))*условия!AQ$98/1000)</f>
        <v>172.77333333333326</v>
      </c>
      <c r="AR65" s="22">
        <f>IF(AR$7="",0,(SUMIFS(ежедн!$10:$10,ежедн!$8:$8,"&gt;="&amp;AR$7,ежедн!$8:$8,"&lt;="&amp;AR$8))*условия!AR$98/1000)</f>
        <v>264</v>
      </c>
      <c r="AS65" s="7"/>
      <c r="AT65" s="7"/>
    </row>
    <row r="66" spans="1:46" ht="6" customHeight="1" x14ac:dyDescent="0.25">
      <c r="A66" s="3"/>
      <c r="B66" s="3"/>
      <c r="C66" s="3"/>
      <c r="D66" s="93"/>
      <c r="E66" s="3"/>
      <c r="F66" s="3"/>
      <c r="G66" s="3"/>
      <c r="H66" s="3"/>
      <c r="I66" s="3"/>
      <c r="J66" s="3"/>
      <c r="K66" s="28"/>
      <c r="L66" s="3"/>
      <c r="M66" s="67"/>
      <c r="N66" s="3"/>
      <c r="O66" s="3"/>
      <c r="P66" s="3"/>
      <c r="Q66" s="28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</row>
    <row r="67" spans="1:46" s="9" customFormat="1" x14ac:dyDescent="0.25">
      <c r="A67" s="7"/>
      <c r="B67" s="7"/>
      <c r="C67" s="7"/>
      <c r="D67" s="94">
        <v>1</v>
      </c>
      <c r="E67" s="7" t="str">
        <f>структура!$G$106</f>
        <v>расходы на комиссию по б/нал сборам</v>
      </c>
      <c r="F67" s="7"/>
      <c r="G67" s="7"/>
      <c r="H67" s="7"/>
      <c r="I67" s="7" t="str">
        <f>IF($E67="","",INDEX(структура!$H$10:$H$153,SUMIFS(структура!$C$10:$C$153,структура!$G$10:$G$153,$E67)))</f>
        <v>тыс.руб.</v>
      </c>
      <c r="J67" s="7"/>
      <c r="K67" s="17"/>
      <c r="L67" s="7"/>
      <c r="M67" s="68"/>
      <c r="N67" s="7"/>
      <c r="O67" s="7"/>
      <c r="P67" s="7"/>
      <c r="Q67" s="17"/>
      <c r="R67" s="22">
        <f>CF!R$17*условия!R$100*условия!R$101</f>
        <v>28.665600000000001</v>
      </c>
      <c r="S67" s="22">
        <f>CF!S$17*условия!S$100*условия!S$101</f>
        <v>73.448202739726042</v>
      </c>
      <c r="T67" s="22">
        <f>CF!T$17*условия!T$100*условия!T$101</f>
        <v>160.61030958904112</v>
      </c>
      <c r="U67" s="22">
        <f>CF!U$17*условия!U$100*условия!U$101</f>
        <v>246.53429452054797</v>
      </c>
      <c r="V67" s="22">
        <f>CF!V$17*условия!V$100*условия!V$101</f>
        <v>302.14414041095898</v>
      </c>
      <c r="W67" s="22">
        <f>CF!W$17*условия!W$100*условия!W$101</f>
        <v>298.25984189497717</v>
      </c>
      <c r="X67" s="22">
        <f>CF!X$17*условия!X$100*условия!X$101</f>
        <v>341.50963812785386</v>
      </c>
      <c r="Y67" s="22">
        <f>CF!Y$17*условия!Y$100*условия!Y$101</f>
        <v>333.713089041096</v>
      </c>
      <c r="Z67" s="22">
        <f>CF!Z$17*условия!Z$100*условия!Z$101</f>
        <v>432.55449429223745</v>
      </c>
      <c r="AA67" s="22">
        <f>CF!AA$17*условия!AA$100*условия!AA$101</f>
        <v>654.13712260273985</v>
      </c>
      <c r="AB67" s="22">
        <f>CF!AB$17*условия!AB$100*условия!AB$101</f>
        <v>800.39672283105028</v>
      </c>
      <c r="AC67" s="22">
        <f>CF!AC$17*условия!AC$100*условия!AC$101</f>
        <v>748.66517726027405</v>
      </c>
      <c r="AD67" s="22">
        <f>CF!AD$17*условия!AD$100*условия!AD$101</f>
        <v>756.40456200913241</v>
      </c>
      <c r="AE67" s="22">
        <f>CF!AE$17*условия!AE$100*условия!AE$101</f>
        <v>748.64925424657531</v>
      </c>
      <c r="AF67" s="22">
        <f>CF!AF$17*условия!AF$100*условия!AF$101</f>
        <v>817.32890602739724</v>
      </c>
      <c r="AG67" s="22">
        <f>CF!AG$17*условия!AG$100*условия!AG$101</f>
        <v>1173.2353020547946</v>
      </c>
      <c r="AH67" s="22">
        <f>CF!AH$17*условия!AH$100*условия!AH$101</f>
        <v>1300.7015171232879</v>
      </c>
      <c r="AI67" s="22">
        <f>CF!AI$17*условия!AI$100*условия!AI$101</f>
        <v>1204.6030120547946</v>
      </c>
      <c r="AJ67" s="22">
        <f>CF!AJ$17*условия!AJ$100*условия!AJ$101</f>
        <v>1106.9154238356166</v>
      </c>
      <c r="AK67" s="22">
        <f>CF!AK$17*условия!AK$100*условия!AK$101</f>
        <v>1046.2790854794523</v>
      </c>
      <c r="AL67" s="22">
        <f>CF!AL$17*условия!AL$100*условия!AL$101</f>
        <v>1168.1015252054794</v>
      </c>
      <c r="AM67" s="22">
        <f>CF!AM$17*условия!AM$100*условия!AM$101</f>
        <v>1008.170863150685</v>
      </c>
      <c r="AN67" s="22">
        <f>CF!AN$17*условия!AN$100*условия!AN$101</f>
        <v>1003.507778219178</v>
      </c>
      <c r="AO67" s="22">
        <f>CF!AO$17*условия!AO$100*условия!AO$101</f>
        <v>1146.5591239726027</v>
      </c>
      <c r="AP67" s="22">
        <f>CF!AP$17*условия!AP$100*условия!AP$101</f>
        <v>1267.2999827397261</v>
      </c>
      <c r="AQ67" s="22">
        <f>CF!AQ$17*условия!AQ$100*условия!AQ$101</f>
        <v>1374.5017084931508</v>
      </c>
      <c r="AR67" s="22">
        <f>CF!AR$17*условия!AR$100*условия!AR$101</f>
        <v>1404.0428169863017</v>
      </c>
      <c r="AS67" s="7"/>
      <c r="AT67" s="7"/>
    </row>
    <row r="68" spans="1:46" ht="6" customHeight="1" x14ac:dyDescent="0.25">
      <c r="A68" s="3"/>
      <c r="B68" s="3"/>
      <c r="C68" s="3"/>
      <c r="D68" s="93"/>
      <c r="E68" s="3"/>
      <c r="F68" s="3"/>
      <c r="G68" s="3"/>
      <c r="H68" s="3"/>
      <c r="I68" s="3"/>
      <c r="J68" s="3"/>
      <c r="K68" s="28"/>
      <c r="L68" s="3"/>
      <c r="M68" s="67"/>
      <c r="N68" s="3"/>
      <c r="O68" s="3"/>
      <c r="P68" s="3"/>
      <c r="Q68" s="28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</row>
    <row r="69" spans="1:46" s="9" customFormat="1" x14ac:dyDescent="0.25">
      <c r="A69" s="7"/>
      <c r="B69" s="7"/>
      <c r="C69" s="7"/>
      <c r="D69" s="94">
        <v>1</v>
      </c>
      <c r="E69" s="7" t="str">
        <f>структура!$G$109</f>
        <v>расходы на комиссию банков за выдачу</v>
      </c>
      <c r="F69" s="7"/>
      <c r="G69" s="7"/>
      <c r="H69" s="7"/>
      <c r="I69" s="7" t="str">
        <f>IF($E69="","",INDEX(структура!$H$10:$H$153,SUMIFS(структура!$C$10:$C$153,структура!$G$10:$G$153,$E69)))</f>
        <v>тыс.руб.</v>
      </c>
      <c r="J69" s="7"/>
      <c r="K69" s="17"/>
      <c r="L69" s="7"/>
      <c r="M69" s="68"/>
      <c r="N69" s="7"/>
      <c r="O69" s="7"/>
      <c r="P69" s="7"/>
      <c r="Q69" s="17"/>
      <c r="R69" s="22">
        <f>CF!R$45*условия!R$103*условия!R$104</f>
        <v>35.463999999999999</v>
      </c>
      <c r="S69" s="22">
        <f>CF!S$45*условия!S$103*условия!S$104</f>
        <v>41.167999999999999</v>
      </c>
      <c r="T69" s="22">
        <f>CF!T$45*условия!T$103*условия!T$104</f>
        <v>113.4</v>
      </c>
      <c r="U69" s="22">
        <f>CF!U$45*условия!U$103*условия!U$104</f>
        <v>117.18</v>
      </c>
      <c r="V69" s="22">
        <f>CF!V$45*условия!V$103*условия!V$104</f>
        <v>75.599999999999994</v>
      </c>
      <c r="W69" s="22">
        <f>CF!W$45*условия!W$103*условия!W$104</f>
        <v>116.97333333333329</v>
      </c>
      <c r="X69" s="22">
        <f>CF!X$45*условия!X$103*условия!X$104</f>
        <v>126.89333333333329</v>
      </c>
      <c r="Y69" s="22">
        <f>CF!Y$45*условия!Y$103*условия!Y$104</f>
        <v>132.53333333333327</v>
      </c>
      <c r="Z69" s="22">
        <f>CF!Z$45*условия!Z$103*условия!Z$104</f>
        <v>248.62</v>
      </c>
      <c r="AA69" s="22">
        <f>CF!AA$45*условия!AA$103*условия!AA$104</f>
        <v>254.4</v>
      </c>
      <c r="AB69" s="22">
        <f>CF!AB$45*условия!AB$103*условия!AB$104</f>
        <v>214.1066666666666</v>
      </c>
      <c r="AC69" s="22">
        <f>CF!AC$45*условия!AC$103*условия!AC$104</f>
        <v>212.95999999999992</v>
      </c>
      <c r="AD69" s="22">
        <f>CF!AD$45*условия!AD$103*условия!AD$104</f>
        <v>226.01066666666665</v>
      </c>
      <c r="AE69" s="22">
        <f>CF!AE$45*условия!AE$103*условия!AE$104</f>
        <v>250.97600000000003</v>
      </c>
      <c r="AF69" s="22">
        <f>CF!AF$45*условия!AF$103*условия!AF$104</f>
        <v>381.24</v>
      </c>
      <c r="AG69" s="22">
        <f>CF!AG$45*условия!AG$103*условия!AG$104</f>
        <v>456.072</v>
      </c>
      <c r="AH69" s="22">
        <f>CF!AH$45*условия!AH$103*условия!AH$104</f>
        <v>299.76</v>
      </c>
      <c r="AI69" s="22">
        <f>CF!AI$45*условия!AI$103*условия!AI$104</f>
        <v>315.45600000000002</v>
      </c>
      <c r="AJ69" s="22">
        <f>CF!AJ$45*условия!AJ$103*условия!AJ$104</f>
        <v>349.68</v>
      </c>
      <c r="AK69" s="22">
        <f>CF!AK$45*условия!AK$103*условия!AK$104</f>
        <v>326.59200000000004</v>
      </c>
      <c r="AL69" s="22">
        <f>CF!AL$45*условия!AL$103*условия!AL$104</f>
        <v>271.18800000000005</v>
      </c>
      <c r="AM69" s="22">
        <f>CF!AM$45*условия!AM$103*условия!AM$104</f>
        <v>271.08</v>
      </c>
      <c r="AN69" s="22">
        <f>CF!AN$45*условия!AN$103*условия!AN$104</f>
        <v>384.89600000000002</v>
      </c>
      <c r="AO69" s="22">
        <f>CF!AO$45*условия!AO$103*условия!AO$104</f>
        <v>372.48</v>
      </c>
      <c r="AP69" s="22">
        <f>CF!AP$45*условия!AP$103*условия!AP$104</f>
        <v>408.20800000000003</v>
      </c>
      <c r="AQ69" s="22">
        <f>CF!AQ$45*условия!AQ$103*условия!AQ$104</f>
        <v>420.11200000000008</v>
      </c>
      <c r="AR69" s="22">
        <f>CF!AR$45*условия!AR$103*условия!AR$104</f>
        <v>627.12</v>
      </c>
      <c r="AS69" s="7"/>
      <c r="AT69" s="7"/>
    </row>
    <row r="70" spans="1:46" ht="6" customHeight="1" x14ac:dyDescent="0.25">
      <c r="A70" s="3"/>
      <c r="B70" s="3"/>
      <c r="C70" s="3"/>
      <c r="D70" s="93"/>
      <c r="E70" s="3"/>
      <c r="F70" s="3"/>
      <c r="G70" s="3"/>
      <c r="H70" s="3"/>
      <c r="I70" s="3"/>
      <c r="J70" s="3"/>
      <c r="K70" s="28"/>
      <c r="L70" s="3"/>
      <c r="M70" s="67"/>
      <c r="N70" s="3"/>
      <c r="O70" s="3"/>
      <c r="P70" s="3"/>
      <c r="Q70" s="28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</row>
    <row r="71" spans="1:46" s="9" customFormat="1" x14ac:dyDescent="0.25">
      <c r="A71" s="7"/>
      <c r="B71" s="7"/>
      <c r="C71" s="7"/>
      <c r="D71" s="94">
        <v>1</v>
      </c>
      <c r="E71" s="7" t="str">
        <f>структура!$G$112</f>
        <v>расходы на коллекторов</v>
      </c>
      <c r="F71" s="7"/>
      <c r="G71" s="7"/>
      <c r="H71" s="7"/>
      <c r="I71" s="7" t="str">
        <f>IF($E71="","",INDEX(структура!$H$10:$H$153,SUMIFS(структура!$C$10:$C$153,структура!$G$10:$G$153,$E71)))</f>
        <v>тыс.руб.</v>
      </c>
      <c r="J71" s="7"/>
      <c r="K71" s="17"/>
      <c r="L71" s="7"/>
      <c r="M71" s="68"/>
      <c r="N71" s="7"/>
      <c r="O71" s="7"/>
      <c r="P71" s="7"/>
      <c r="Q71" s="17"/>
      <c r="R71" s="22">
        <f>CF!R$18*условия!R$106</f>
        <v>1.9440000000000006</v>
      </c>
      <c r="S71" s="22">
        <f>CF!S$18*условия!S$106</f>
        <v>346.20805479452059</v>
      </c>
      <c r="T71" s="22">
        <f>CF!T$18*условия!T$106</f>
        <v>867.25619178082206</v>
      </c>
      <c r="U71" s="22">
        <f>CF!U$18*условия!U$106</f>
        <v>1510.7658904109592</v>
      </c>
      <c r="V71" s="22">
        <f>CF!V$18*условия!V$106</f>
        <v>2298.0578082191778</v>
      </c>
      <c r="W71" s="22">
        <f>CF!W$18*условия!W$106</f>
        <v>2758.6868378995428</v>
      </c>
      <c r="X71" s="22">
        <f>CF!X$18*условия!X$106</f>
        <v>2346.7694292237447</v>
      </c>
      <c r="Y71" s="22">
        <f>CF!Y$18*условия!Y$106</f>
        <v>2679.6517808219191</v>
      </c>
      <c r="Z71" s="22">
        <f>CF!Z$18*условия!Z$106</f>
        <v>3046.2798858447495</v>
      </c>
      <c r="AA71" s="22">
        <f>CF!AA$18*условия!AA$106</f>
        <v>3801.7044520547952</v>
      </c>
      <c r="AB71" s="22">
        <f>CF!AB$18*условия!AB$106</f>
        <v>5847.3851232876714</v>
      </c>
      <c r="AC71" s="22">
        <f>CF!AC$18*условия!AC$106</f>
        <v>6621.5579452054781</v>
      </c>
      <c r="AD71" s="22">
        <f>CF!AD$18*условия!AD$106</f>
        <v>6322.5781735159808</v>
      </c>
      <c r="AE71" s="22">
        <f>CF!AE$18*условия!AE$106</f>
        <v>6074.2229515981735</v>
      </c>
      <c r="AF71" s="22">
        <f>CF!AF$18*условия!AF$106</f>
        <v>6085.006520547945</v>
      </c>
      <c r="AG71" s="22">
        <f>CF!AG$18*условия!AG$106</f>
        <v>6976.0784410958913</v>
      </c>
      <c r="AH71" s="22">
        <f>CF!AH$18*условия!AH$106</f>
        <v>9382.3343424657542</v>
      </c>
      <c r="AI71" s="22">
        <f>CF!AI$18*условия!AI$106</f>
        <v>11888.857841095891</v>
      </c>
      <c r="AJ71" s="22">
        <f>CF!AJ$18*условия!AJ$106</f>
        <v>9746.1532767123281</v>
      </c>
      <c r="AK71" s="22">
        <f>CF!AK$18*условия!AK$106</f>
        <v>7827.8441095890421</v>
      </c>
      <c r="AL71" s="22">
        <f>CF!AL$18*условия!AL$106</f>
        <v>9044.7677041095903</v>
      </c>
      <c r="AM71" s="22">
        <f>CF!AM$18*условия!AM$106</f>
        <v>9378.0308630136988</v>
      </c>
      <c r="AN71" s="22">
        <f>CF!AN$18*условия!AN$106</f>
        <v>8378.2183643835633</v>
      </c>
      <c r="AO71" s="22">
        <f>CF!AO$18*условия!AO$106</f>
        <v>7757.3264794520546</v>
      </c>
      <c r="AP71" s="22">
        <f>CF!AP$18*условия!AP$106</f>
        <v>9568.3244547945196</v>
      </c>
      <c r="AQ71" s="22">
        <f>CF!AQ$18*условия!AQ$106</f>
        <v>10706.600569863014</v>
      </c>
      <c r="AR71" s="22">
        <f>CF!AR$18*условия!AR$106</f>
        <v>10740.498739726028</v>
      </c>
      <c r="AS71" s="7"/>
      <c r="AT71" s="7"/>
    </row>
    <row r="72" spans="1:46" ht="6" customHeight="1" x14ac:dyDescent="0.25">
      <c r="A72" s="3"/>
      <c r="B72" s="3"/>
      <c r="C72" s="3"/>
      <c r="D72" s="93"/>
      <c r="E72" s="3"/>
      <c r="F72" s="3"/>
      <c r="G72" s="3"/>
      <c r="H72" s="3"/>
      <c r="I72" s="3"/>
      <c r="J72" s="3"/>
      <c r="K72" s="28"/>
      <c r="L72" s="3"/>
      <c r="M72" s="67"/>
      <c r="N72" s="3"/>
      <c r="O72" s="3"/>
      <c r="P72" s="3"/>
      <c r="Q72" s="28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</row>
    <row r="73" spans="1:46" s="9" customFormat="1" x14ac:dyDescent="0.25">
      <c r="A73" s="7"/>
      <c r="B73" s="7"/>
      <c r="C73" s="7"/>
      <c r="D73" s="94">
        <v>1</v>
      </c>
      <c r="E73" s="7" t="str">
        <f>структура!$G$115</f>
        <v>расходы на СМС</v>
      </c>
      <c r="F73" s="7"/>
      <c r="G73" s="7"/>
      <c r="H73" s="7"/>
      <c r="I73" s="7" t="str">
        <f>IF($E73="","",INDEX(структура!$H$10:$H$153,SUMIFS(структура!$C$10:$C$153,структура!$G$10:$G$153,$E73)))</f>
        <v>тыс.руб.</v>
      </c>
      <c r="J73" s="7"/>
      <c r="K73" s="17"/>
      <c r="L73" s="7"/>
      <c r="M73" s="68"/>
      <c r="N73" s="7"/>
      <c r="O73" s="7"/>
      <c r="P73" s="7"/>
      <c r="Q73" s="17"/>
      <c r="R73" s="22">
        <f>условия!R$50*условия!R$108*условия!R$109/1000</f>
        <v>3.4745833333333338</v>
      </c>
      <c r="S73" s="22">
        <f>условия!S$50*условия!S$108*условия!S$109/1000</f>
        <v>3.5908333333333338</v>
      </c>
      <c r="T73" s="22">
        <f>условия!T$50*условия!T$108*условия!T$109/1000</f>
        <v>8.96875</v>
      </c>
      <c r="U73" s="22">
        <f>условия!U$50*условия!U$108*условия!U$109/1000</f>
        <v>9.2677083333333314</v>
      </c>
      <c r="V73" s="22">
        <f>условия!V$50*условия!V$108*условия!V$109/1000</f>
        <v>5.9791666666666661</v>
      </c>
      <c r="W73" s="22">
        <f>условия!W$50*условия!W$108*условия!W$109/1000</f>
        <v>8.8048611111111121</v>
      </c>
      <c r="X73" s="22">
        <f>условия!X$50*условия!X$108*условия!X$109/1000</f>
        <v>9.9243055555555539</v>
      </c>
      <c r="Y73" s="22">
        <f>условия!Y$50*условия!Y$108*условия!Y$109/1000</f>
        <v>10.986111111111111</v>
      </c>
      <c r="Z73" s="22">
        <f>условия!Z$50*условия!Z$108*условия!Z$109/1000</f>
        <v>18.826041666666665</v>
      </c>
      <c r="AA73" s="22">
        <f>условия!AA$50*условия!AA$108*условия!AA$109/1000</f>
        <v>18.5</v>
      </c>
      <c r="AB73" s="22">
        <f>условия!AB$50*условия!AB$108*условия!AB$109/1000</f>
        <v>15.370833333333335</v>
      </c>
      <c r="AC73" s="22">
        <f>условия!AC$50*условия!AC$108*условия!AC$109/1000</f>
        <v>15.525</v>
      </c>
      <c r="AD73" s="22">
        <f>условия!AD$50*условия!AD$108*условия!AD$109/1000</f>
        <v>16.714166666666667</v>
      </c>
      <c r="AE73" s="22">
        <f>условия!AE$50*условия!AE$108*условия!AE$109/1000</f>
        <v>17.773333333333337</v>
      </c>
      <c r="AF73" s="22">
        <f>условия!AF$50*условия!AF$108*условия!AF$109/1000</f>
        <v>26.943750000000001</v>
      </c>
      <c r="AG73" s="22">
        <f>условия!AG$50*условия!AG$108*условия!AG$109/1000</f>
        <v>34.061249999999994</v>
      </c>
      <c r="AH73" s="22">
        <f>условия!AH$50*условия!AH$108*условия!AH$109/1000</f>
        <v>22.087499999999999</v>
      </c>
      <c r="AI73" s="22">
        <f>условия!AI$50*условия!AI$108*условия!AI$109/1000</f>
        <v>22.94</v>
      </c>
      <c r="AJ73" s="22">
        <f>условия!AJ$50*условия!AJ$108*условия!AJ$109/1000</f>
        <v>23.637499999999999</v>
      </c>
      <c r="AK73" s="22">
        <f>условия!AK$50*условия!AK$108*условия!AK$109/1000</f>
        <v>22.56333333333334</v>
      </c>
      <c r="AL73" s="22">
        <f>условия!AL$50*условия!AL$108*условия!AL$109/1000</f>
        <v>18.735624999999999</v>
      </c>
      <c r="AM73" s="22">
        <f>условия!AM$50*условия!AM$108*условия!AM$109/1000</f>
        <v>19.106249999999999</v>
      </c>
      <c r="AN73" s="22">
        <f>условия!AN$50*условия!AN$108*условия!AN$109/1000</f>
        <v>26.556666666666665</v>
      </c>
      <c r="AO73" s="22">
        <f>условия!AO$50*условия!AO$108*условия!AO$109/1000</f>
        <v>25.7</v>
      </c>
      <c r="AP73" s="22">
        <f>условия!AP$50*условия!AP$108*условия!AP$109/1000</f>
        <v>28.1325</v>
      </c>
      <c r="AQ73" s="22">
        <f>условия!AQ$50*условия!AQ$108*условия!AQ$109/1000</f>
        <v>29.475833333333327</v>
      </c>
      <c r="AR73" s="22">
        <f>условия!AR$50*условия!AR$108*условия!AR$109/1000</f>
        <v>44.737499999999997</v>
      </c>
      <c r="AS73" s="7"/>
      <c r="AT73" s="7"/>
    </row>
    <row r="74" spans="1:46" ht="6" customHeight="1" x14ac:dyDescent="0.25">
      <c r="A74" s="3"/>
      <c r="B74" s="3"/>
      <c r="C74" s="3"/>
      <c r="D74" s="93"/>
      <c r="E74" s="3"/>
      <c r="F74" s="3"/>
      <c r="G74" s="3"/>
      <c r="H74" s="3"/>
      <c r="I74" s="3"/>
      <c r="J74" s="3"/>
      <c r="K74" s="28"/>
      <c r="L74" s="3"/>
      <c r="M74" s="67"/>
      <c r="N74" s="3"/>
      <c r="O74" s="3"/>
      <c r="P74" s="3"/>
      <c r="Q74" s="28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</row>
    <row r="75" spans="1:46" ht="6" customHeight="1" x14ac:dyDescent="0.25">
      <c r="A75" s="3"/>
      <c r="B75" s="3"/>
      <c r="C75" s="3"/>
      <c r="D75" s="93"/>
      <c r="E75" s="3"/>
      <c r="F75" s="3"/>
      <c r="G75" s="3"/>
      <c r="H75" s="3"/>
      <c r="I75" s="3"/>
      <c r="J75" s="3"/>
      <c r="K75" s="28"/>
      <c r="L75" s="3"/>
      <c r="M75" s="67"/>
      <c r="N75" s="3"/>
      <c r="O75" s="3"/>
      <c r="P75" s="3"/>
      <c r="Q75" s="28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</row>
    <row r="76" spans="1:46" x14ac:dyDescent="0.25">
      <c r="A76" s="3"/>
      <c r="B76" s="3"/>
      <c r="C76" s="3"/>
      <c r="D76" s="93"/>
      <c r="E76" s="3"/>
      <c r="F76" s="3"/>
      <c r="G76" s="3"/>
      <c r="H76" s="3"/>
      <c r="I76" s="3"/>
      <c r="J76" s="3"/>
      <c r="K76" s="28"/>
      <c r="L76" s="3"/>
      <c r="M76" s="67"/>
      <c r="N76" s="3"/>
      <c r="O76" s="3"/>
      <c r="P76" s="3"/>
      <c r="Q76" s="28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</row>
    <row r="77" spans="1:46" s="61" customFormat="1" ht="13.8" x14ac:dyDescent="0.3">
      <c r="A77" s="60"/>
      <c r="B77" s="60"/>
      <c r="C77" s="60"/>
      <c r="D77" s="94">
        <v>0</v>
      </c>
      <c r="E77" s="71" t="str">
        <f>структура!$G$100</f>
        <v>расходы косвенные</v>
      </c>
      <c r="F77" s="71"/>
      <c r="G77" s="71"/>
      <c r="H77" s="71"/>
      <c r="I77" s="71" t="str">
        <f>IF($E77="","",INDEX(структура!$H$10:$H$153,SUMIFS(структура!$C$10:$C$153,структура!$G$10:$G$153,$E77)))</f>
        <v>тыс.руб.</v>
      </c>
      <c r="J77" s="71"/>
      <c r="K77" s="72"/>
      <c r="L77" s="71"/>
      <c r="M77" s="73"/>
      <c r="N77" s="71"/>
      <c r="O77" s="71"/>
      <c r="P77" s="71"/>
      <c r="Q77" s="72"/>
      <c r="R77" s="74">
        <f t="shared" ref="R77:AR77" si="10">SUMIFS(R78:R95,$D78:$D95,1)</f>
        <v>2850</v>
      </c>
      <c r="S77" s="74">
        <f t="shared" si="10"/>
        <v>2850</v>
      </c>
      <c r="T77" s="74">
        <f t="shared" si="10"/>
        <v>2850</v>
      </c>
      <c r="U77" s="74">
        <f t="shared" si="10"/>
        <v>3054</v>
      </c>
      <c r="V77" s="74">
        <f t="shared" si="10"/>
        <v>3054</v>
      </c>
      <c r="W77" s="74">
        <f t="shared" si="10"/>
        <v>3054</v>
      </c>
      <c r="X77" s="74">
        <f t="shared" si="10"/>
        <v>3054</v>
      </c>
      <c r="Y77" s="74">
        <f t="shared" si="10"/>
        <v>3054</v>
      </c>
      <c r="Z77" s="74">
        <f t="shared" si="10"/>
        <v>3054</v>
      </c>
      <c r="AA77" s="74">
        <f t="shared" si="10"/>
        <v>2986</v>
      </c>
      <c r="AB77" s="74">
        <f t="shared" si="10"/>
        <v>2986</v>
      </c>
      <c r="AC77" s="74">
        <f t="shared" si="10"/>
        <v>2986</v>
      </c>
      <c r="AD77" s="74">
        <f t="shared" si="10"/>
        <v>2850</v>
      </c>
      <c r="AE77" s="74">
        <f t="shared" si="10"/>
        <v>2850</v>
      </c>
      <c r="AF77" s="74">
        <f t="shared" si="10"/>
        <v>2850</v>
      </c>
      <c r="AG77" s="74">
        <f t="shared" si="10"/>
        <v>3054</v>
      </c>
      <c r="AH77" s="74">
        <f t="shared" si="10"/>
        <v>3054</v>
      </c>
      <c r="AI77" s="74">
        <f t="shared" si="10"/>
        <v>3054</v>
      </c>
      <c r="AJ77" s="74">
        <f t="shared" si="10"/>
        <v>3054</v>
      </c>
      <c r="AK77" s="74">
        <f t="shared" si="10"/>
        <v>3054</v>
      </c>
      <c r="AL77" s="74">
        <f t="shared" si="10"/>
        <v>3054</v>
      </c>
      <c r="AM77" s="74">
        <f t="shared" si="10"/>
        <v>2986</v>
      </c>
      <c r="AN77" s="74">
        <f t="shared" si="10"/>
        <v>2986</v>
      </c>
      <c r="AO77" s="74">
        <f t="shared" si="10"/>
        <v>2986</v>
      </c>
      <c r="AP77" s="74">
        <f t="shared" si="10"/>
        <v>2850</v>
      </c>
      <c r="AQ77" s="74">
        <f t="shared" si="10"/>
        <v>2850</v>
      </c>
      <c r="AR77" s="74">
        <f t="shared" si="10"/>
        <v>2850</v>
      </c>
      <c r="AS77" s="60"/>
      <c r="AT77" s="60"/>
    </row>
    <row r="78" spans="1:46" ht="6" customHeight="1" x14ac:dyDescent="0.25">
      <c r="A78" s="3"/>
      <c r="B78" s="3"/>
      <c r="C78" s="3"/>
      <c r="D78" s="93"/>
      <c r="E78" s="75"/>
      <c r="F78" s="75"/>
      <c r="G78" s="75"/>
      <c r="H78" s="75"/>
      <c r="I78" s="75"/>
      <c r="J78" s="75"/>
      <c r="K78" s="76"/>
      <c r="L78" s="75"/>
      <c r="M78" s="77"/>
      <c r="N78" s="75"/>
      <c r="O78" s="75"/>
      <c r="P78" s="75"/>
      <c r="Q78" s="76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3"/>
      <c r="AT78" s="3"/>
    </row>
    <row r="79" spans="1:46" s="9" customFormat="1" x14ac:dyDescent="0.25">
      <c r="A79" s="7"/>
      <c r="B79" s="7"/>
      <c r="C79" s="7"/>
      <c r="D79" s="94">
        <v>1</v>
      </c>
      <c r="E79" s="7" t="str">
        <f>структура!$G$119</f>
        <v>ФОТ</v>
      </c>
      <c r="F79" s="7"/>
      <c r="G79" s="7"/>
      <c r="H79" s="7"/>
      <c r="I79" s="7" t="str">
        <f>IF($E79="","",INDEX(структура!$H$10:$H$153,SUMIFS(структура!$C$10:$C$153,структура!$G$10:$G$153,$E79)))</f>
        <v>тыс.руб.</v>
      </c>
      <c r="J79" s="7"/>
      <c r="K79" s="17"/>
      <c r="L79" s="7"/>
      <c r="M79" s="68"/>
      <c r="N79" s="7"/>
      <c r="O79" s="7"/>
      <c r="P79" s="7"/>
      <c r="Q79" s="17"/>
      <c r="R79" s="22">
        <f>IF(R$8="",0,SUMIFS(условия!R:R,условия!$E:$E,$E79))</f>
        <v>1360</v>
      </c>
      <c r="S79" s="22">
        <f>IF(S$8="",0,SUMIFS(условия!S:S,условия!$E:$E,$E79))</f>
        <v>1360</v>
      </c>
      <c r="T79" s="22">
        <f>IF(T$8="",0,SUMIFS(условия!T:T,условия!$E:$E,$E79))</f>
        <v>1360</v>
      </c>
      <c r="U79" s="22">
        <f>IF(U$8="",0,SUMIFS(условия!U:U,условия!$E:$E,$E79))</f>
        <v>1360</v>
      </c>
      <c r="V79" s="22">
        <f>IF(V$8="",0,SUMIFS(условия!V:V,условия!$E:$E,$E79))</f>
        <v>1360</v>
      </c>
      <c r="W79" s="22">
        <f>IF(W$8="",0,SUMIFS(условия!W:W,условия!$E:$E,$E79))</f>
        <v>1360</v>
      </c>
      <c r="X79" s="22">
        <f>IF(X$8="",0,SUMIFS(условия!X:X,условия!$E:$E,$E79))</f>
        <v>1360</v>
      </c>
      <c r="Y79" s="22">
        <f>IF(Y$8="",0,SUMIFS(условия!Y:Y,условия!$E:$E,$E79))</f>
        <v>1360</v>
      </c>
      <c r="Z79" s="22">
        <f>IF(Z$8="",0,SUMIFS(условия!Z:Z,условия!$E:$E,$E79))</f>
        <v>1360</v>
      </c>
      <c r="AA79" s="22">
        <f>IF(AA$8="",0,SUMIFS(условия!AA:AA,условия!$E:$E,$E79))</f>
        <v>1360</v>
      </c>
      <c r="AB79" s="22">
        <f>IF(AB$8="",0,SUMIFS(условия!AB:AB,условия!$E:$E,$E79))</f>
        <v>1360</v>
      </c>
      <c r="AC79" s="22">
        <f>IF(AC$8="",0,SUMIFS(условия!AC:AC,условия!$E:$E,$E79))</f>
        <v>1360</v>
      </c>
      <c r="AD79" s="22">
        <f>IF(AD$8="",0,SUMIFS(условия!AD:AD,условия!$E:$E,$E79))</f>
        <v>1360</v>
      </c>
      <c r="AE79" s="22">
        <f>IF(AE$8="",0,SUMIFS(условия!AE:AE,условия!$E:$E,$E79))</f>
        <v>1360</v>
      </c>
      <c r="AF79" s="22">
        <f>IF(AF$8="",0,SUMIFS(условия!AF:AF,условия!$E:$E,$E79))</f>
        <v>1360</v>
      </c>
      <c r="AG79" s="22">
        <f>IF(AG$8="",0,SUMIFS(условия!AG:AG,условия!$E:$E,$E79))</f>
        <v>1360</v>
      </c>
      <c r="AH79" s="22">
        <f>IF(AH$8="",0,SUMIFS(условия!AH:AH,условия!$E:$E,$E79))</f>
        <v>1360</v>
      </c>
      <c r="AI79" s="22">
        <f>IF(AI$8="",0,SUMIFS(условия!AI:AI,условия!$E:$E,$E79))</f>
        <v>1360</v>
      </c>
      <c r="AJ79" s="22">
        <f>IF(AJ$8="",0,SUMIFS(условия!AJ:AJ,условия!$E:$E,$E79))</f>
        <v>1360</v>
      </c>
      <c r="AK79" s="22">
        <f>IF(AK$8="",0,SUMIFS(условия!AK:AK,условия!$E:$E,$E79))</f>
        <v>1360</v>
      </c>
      <c r="AL79" s="22">
        <f>IF(AL$8="",0,SUMIFS(условия!AL:AL,условия!$E:$E,$E79))</f>
        <v>1360</v>
      </c>
      <c r="AM79" s="22">
        <f>IF(AM$8="",0,SUMIFS(условия!AM:AM,условия!$E:$E,$E79))</f>
        <v>1360</v>
      </c>
      <c r="AN79" s="22">
        <f>IF(AN$8="",0,SUMIFS(условия!AN:AN,условия!$E:$E,$E79))</f>
        <v>1360</v>
      </c>
      <c r="AO79" s="22">
        <f>IF(AO$8="",0,SUMIFS(условия!AO:AO,условия!$E:$E,$E79))</f>
        <v>1360</v>
      </c>
      <c r="AP79" s="22">
        <f>IF(AP$8="",0,SUMIFS(условия!AP:AP,условия!$E:$E,$E79))</f>
        <v>1360</v>
      </c>
      <c r="AQ79" s="22">
        <f>IF(AQ$8="",0,SUMIFS(условия!AQ:AQ,условия!$E:$E,$E79))</f>
        <v>1360</v>
      </c>
      <c r="AR79" s="22">
        <f>IF(AR$8="",0,SUMIFS(условия!AR:AR,условия!$E:$E,$E79))</f>
        <v>1360</v>
      </c>
      <c r="AS79" s="7"/>
      <c r="AT79" s="7"/>
    </row>
    <row r="80" spans="1:46" ht="6" customHeight="1" x14ac:dyDescent="0.25">
      <c r="A80" s="3"/>
      <c r="B80" s="3"/>
      <c r="C80" s="3"/>
      <c r="D80" s="93"/>
      <c r="E80" s="3"/>
      <c r="F80" s="3"/>
      <c r="G80" s="3"/>
      <c r="H80" s="3"/>
      <c r="I80" s="3"/>
      <c r="J80" s="3"/>
      <c r="K80" s="28"/>
      <c r="L80" s="3"/>
      <c r="M80" s="67"/>
      <c r="N80" s="3"/>
      <c r="O80" s="3"/>
      <c r="P80" s="3"/>
      <c r="Q80" s="28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</row>
    <row r="81" spans="1:46" s="9" customFormat="1" x14ac:dyDescent="0.25">
      <c r="A81" s="7"/>
      <c r="B81" s="7"/>
      <c r="C81" s="7"/>
      <c r="D81" s="94">
        <v>1</v>
      </c>
      <c r="E81" s="7" t="str">
        <f>структура!$G$121</f>
        <v>отчисления в соц. фонды</v>
      </c>
      <c r="F81" s="7"/>
      <c r="G81" s="7"/>
      <c r="H81" s="7"/>
      <c r="I81" s="7" t="str">
        <f>IF($E81="","",INDEX(структура!$H$10:$H$153,SUMIFS(структура!$C$10:$C$153,структура!$G$10:$G$153,$E81)))</f>
        <v>тыс.руб.</v>
      </c>
      <c r="J81" s="7"/>
      <c r="K81" s="17"/>
      <c r="L81" s="7"/>
      <c r="M81" s="68"/>
      <c r="N81" s="7"/>
      <c r="O81" s="7"/>
      <c r="P81" s="7"/>
      <c r="Q81" s="17"/>
      <c r="R81" s="22">
        <f>IF(R$8="",0,SUMIFS(условия!R:R,условия!$E:$E,$E81))</f>
        <v>204</v>
      </c>
      <c r="S81" s="22">
        <f>IF(S$8="",0,SUMIFS(условия!S:S,условия!$E:$E,$E81))</f>
        <v>204</v>
      </c>
      <c r="T81" s="22">
        <f>IF(T$8="",0,SUMIFS(условия!T:T,условия!$E:$E,$E81))</f>
        <v>204</v>
      </c>
      <c r="U81" s="22">
        <f>IF(U$8="",0,SUMIFS(условия!U:U,условия!$E:$E,$E81))</f>
        <v>408</v>
      </c>
      <c r="V81" s="22">
        <f>IF(V$8="",0,SUMIFS(условия!V:V,условия!$E:$E,$E81))</f>
        <v>408</v>
      </c>
      <c r="W81" s="22">
        <f>IF(W$8="",0,SUMIFS(условия!W:W,условия!$E:$E,$E81))</f>
        <v>408</v>
      </c>
      <c r="X81" s="22">
        <f>IF(X$8="",0,SUMIFS(условия!X:X,условия!$E:$E,$E81))</f>
        <v>408</v>
      </c>
      <c r="Y81" s="22">
        <f>IF(Y$8="",0,SUMIFS(условия!Y:Y,условия!$E:$E,$E81))</f>
        <v>408</v>
      </c>
      <c r="Z81" s="22">
        <f>IF(Z$8="",0,SUMIFS(условия!Z:Z,условия!$E:$E,$E81))</f>
        <v>408</v>
      </c>
      <c r="AA81" s="22">
        <f>IF(AA$8="",0,SUMIFS(условия!AA:AA,условия!$E:$E,$E81))</f>
        <v>340</v>
      </c>
      <c r="AB81" s="22">
        <f>IF(AB$8="",0,SUMIFS(условия!AB:AB,условия!$E:$E,$E81))</f>
        <v>340</v>
      </c>
      <c r="AC81" s="22">
        <f>IF(AC$8="",0,SUMIFS(условия!AC:AC,условия!$E:$E,$E81))</f>
        <v>340</v>
      </c>
      <c r="AD81" s="22">
        <f>IF(AD$8="",0,SUMIFS(условия!AD:AD,условия!$E:$E,$E81))</f>
        <v>204</v>
      </c>
      <c r="AE81" s="22">
        <f>IF(AE$8="",0,SUMIFS(условия!AE:AE,условия!$E:$E,$E81))</f>
        <v>204</v>
      </c>
      <c r="AF81" s="22">
        <f>IF(AF$8="",0,SUMIFS(условия!AF:AF,условия!$E:$E,$E81))</f>
        <v>204</v>
      </c>
      <c r="AG81" s="22">
        <f>IF(AG$8="",0,SUMIFS(условия!AG:AG,условия!$E:$E,$E81))</f>
        <v>408</v>
      </c>
      <c r="AH81" s="22">
        <f>IF(AH$8="",0,SUMIFS(условия!AH:AH,условия!$E:$E,$E81))</f>
        <v>408</v>
      </c>
      <c r="AI81" s="22">
        <f>IF(AI$8="",0,SUMIFS(условия!AI:AI,условия!$E:$E,$E81))</f>
        <v>408</v>
      </c>
      <c r="AJ81" s="22">
        <f>IF(AJ$8="",0,SUMIFS(условия!AJ:AJ,условия!$E:$E,$E81))</f>
        <v>408</v>
      </c>
      <c r="AK81" s="22">
        <f>IF(AK$8="",0,SUMIFS(условия!AK:AK,условия!$E:$E,$E81))</f>
        <v>408</v>
      </c>
      <c r="AL81" s="22">
        <f>IF(AL$8="",0,SUMIFS(условия!AL:AL,условия!$E:$E,$E81))</f>
        <v>408</v>
      </c>
      <c r="AM81" s="22">
        <f>IF(AM$8="",0,SUMIFS(условия!AM:AM,условия!$E:$E,$E81))</f>
        <v>340</v>
      </c>
      <c r="AN81" s="22">
        <f>IF(AN$8="",0,SUMIFS(условия!AN:AN,условия!$E:$E,$E81))</f>
        <v>340</v>
      </c>
      <c r="AO81" s="22">
        <f>IF(AO$8="",0,SUMIFS(условия!AO:AO,условия!$E:$E,$E81))</f>
        <v>340</v>
      </c>
      <c r="AP81" s="22">
        <f>IF(AP$8="",0,SUMIFS(условия!AP:AP,условия!$E:$E,$E81))</f>
        <v>204</v>
      </c>
      <c r="AQ81" s="22">
        <f>IF(AQ$8="",0,SUMIFS(условия!AQ:AQ,условия!$E:$E,$E81))</f>
        <v>204</v>
      </c>
      <c r="AR81" s="22">
        <f>IF(AR$8="",0,SUMIFS(условия!AR:AR,условия!$E:$E,$E81))</f>
        <v>204</v>
      </c>
      <c r="AS81" s="7"/>
      <c r="AT81" s="7"/>
    </row>
    <row r="82" spans="1:46" ht="6" customHeight="1" x14ac:dyDescent="0.25">
      <c r="A82" s="3"/>
      <c r="B82" s="3"/>
      <c r="C82" s="3"/>
      <c r="D82" s="93"/>
      <c r="E82" s="3"/>
      <c r="F82" s="3"/>
      <c r="G82" s="3"/>
      <c r="H82" s="3"/>
      <c r="I82" s="3"/>
      <c r="J82" s="3"/>
      <c r="K82" s="28"/>
      <c r="L82" s="3"/>
      <c r="M82" s="67"/>
      <c r="N82" s="3"/>
      <c r="O82" s="3"/>
      <c r="P82" s="3"/>
      <c r="Q82" s="28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</row>
    <row r="83" spans="1:46" s="9" customFormat="1" x14ac:dyDescent="0.25">
      <c r="A83" s="7"/>
      <c r="B83" s="7"/>
      <c r="C83" s="7"/>
      <c r="D83" s="94">
        <v>1</v>
      </c>
      <c r="E83" s="7" t="str">
        <f>структура!$G$122</f>
        <v>аренда</v>
      </c>
      <c r="F83" s="7"/>
      <c r="G83" s="7"/>
      <c r="H83" s="7"/>
      <c r="I83" s="7" t="str">
        <f>IF($E83="","",INDEX(структура!$H$10:$H$153,SUMIFS(структура!$C$10:$C$153,структура!$G$10:$G$153,$E83)))</f>
        <v>тыс.руб.</v>
      </c>
      <c r="J83" s="7"/>
      <c r="K83" s="17"/>
      <c r="L83" s="7"/>
      <c r="M83" s="68"/>
      <c r="N83" s="7"/>
      <c r="O83" s="7"/>
      <c r="P83" s="7"/>
      <c r="Q83" s="17"/>
      <c r="R83" s="22">
        <f>IF(R$8="",0,SUMIFS(условия!R:R,условия!$E:$E,$E83))</f>
        <v>970</v>
      </c>
      <c r="S83" s="22">
        <f>IF(S$8="",0,SUMIFS(условия!S:S,условия!$E:$E,$E83))</f>
        <v>970</v>
      </c>
      <c r="T83" s="22">
        <f>IF(T$8="",0,SUMIFS(условия!T:T,условия!$E:$E,$E83))</f>
        <v>970</v>
      </c>
      <c r="U83" s="22">
        <f>IF(U$8="",0,SUMIFS(условия!U:U,условия!$E:$E,$E83))</f>
        <v>970</v>
      </c>
      <c r="V83" s="22">
        <f>IF(V$8="",0,SUMIFS(условия!V:V,условия!$E:$E,$E83))</f>
        <v>970</v>
      </c>
      <c r="W83" s="22">
        <f>IF(W$8="",0,SUMIFS(условия!W:W,условия!$E:$E,$E83))</f>
        <v>970</v>
      </c>
      <c r="X83" s="22">
        <f>IF(X$8="",0,SUMIFS(условия!X:X,условия!$E:$E,$E83))</f>
        <v>970</v>
      </c>
      <c r="Y83" s="22">
        <f>IF(Y$8="",0,SUMIFS(условия!Y:Y,условия!$E:$E,$E83))</f>
        <v>970</v>
      </c>
      <c r="Z83" s="22">
        <f>IF(Z$8="",0,SUMIFS(условия!Z:Z,условия!$E:$E,$E83))</f>
        <v>970</v>
      </c>
      <c r="AA83" s="22">
        <f>IF(AA$8="",0,SUMIFS(условия!AA:AA,условия!$E:$E,$E83))</f>
        <v>970</v>
      </c>
      <c r="AB83" s="22">
        <f>IF(AB$8="",0,SUMIFS(условия!AB:AB,условия!$E:$E,$E83))</f>
        <v>970</v>
      </c>
      <c r="AC83" s="22">
        <f>IF(AC$8="",0,SUMIFS(условия!AC:AC,условия!$E:$E,$E83))</f>
        <v>970</v>
      </c>
      <c r="AD83" s="22">
        <f>IF(AD$8="",0,SUMIFS(условия!AD:AD,условия!$E:$E,$E83))</f>
        <v>970</v>
      </c>
      <c r="AE83" s="22">
        <f>IF(AE$8="",0,SUMIFS(условия!AE:AE,условия!$E:$E,$E83))</f>
        <v>970</v>
      </c>
      <c r="AF83" s="22">
        <f>IF(AF$8="",0,SUMIFS(условия!AF:AF,условия!$E:$E,$E83))</f>
        <v>970</v>
      </c>
      <c r="AG83" s="22">
        <f>IF(AG$8="",0,SUMIFS(условия!AG:AG,условия!$E:$E,$E83))</f>
        <v>970</v>
      </c>
      <c r="AH83" s="22">
        <f>IF(AH$8="",0,SUMIFS(условия!AH:AH,условия!$E:$E,$E83))</f>
        <v>970</v>
      </c>
      <c r="AI83" s="22">
        <f>IF(AI$8="",0,SUMIFS(условия!AI:AI,условия!$E:$E,$E83))</f>
        <v>970</v>
      </c>
      <c r="AJ83" s="22">
        <f>IF(AJ$8="",0,SUMIFS(условия!AJ:AJ,условия!$E:$E,$E83))</f>
        <v>970</v>
      </c>
      <c r="AK83" s="22">
        <f>IF(AK$8="",0,SUMIFS(условия!AK:AK,условия!$E:$E,$E83))</f>
        <v>970</v>
      </c>
      <c r="AL83" s="22">
        <f>IF(AL$8="",0,SUMIFS(условия!AL:AL,условия!$E:$E,$E83))</f>
        <v>970</v>
      </c>
      <c r="AM83" s="22">
        <f>IF(AM$8="",0,SUMIFS(условия!AM:AM,условия!$E:$E,$E83))</f>
        <v>970</v>
      </c>
      <c r="AN83" s="22">
        <f>IF(AN$8="",0,SUMIFS(условия!AN:AN,условия!$E:$E,$E83))</f>
        <v>970</v>
      </c>
      <c r="AO83" s="22">
        <f>IF(AO$8="",0,SUMIFS(условия!AO:AO,условия!$E:$E,$E83))</f>
        <v>970</v>
      </c>
      <c r="AP83" s="22">
        <f>IF(AP$8="",0,SUMIFS(условия!AP:AP,условия!$E:$E,$E83))</f>
        <v>970</v>
      </c>
      <c r="AQ83" s="22">
        <f>IF(AQ$8="",0,SUMIFS(условия!AQ:AQ,условия!$E:$E,$E83))</f>
        <v>970</v>
      </c>
      <c r="AR83" s="22">
        <f>IF(AR$8="",0,SUMIFS(условия!AR:AR,условия!$E:$E,$E83))</f>
        <v>970</v>
      </c>
      <c r="AS83" s="7"/>
      <c r="AT83" s="7"/>
    </row>
    <row r="84" spans="1:46" ht="6" customHeight="1" x14ac:dyDescent="0.25">
      <c r="A84" s="3"/>
      <c r="B84" s="3"/>
      <c r="C84" s="3"/>
      <c r="D84" s="93"/>
      <c r="E84" s="3"/>
      <c r="F84" s="3"/>
      <c r="G84" s="3"/>
      <c r="H84" s="3"/>
      <c r="I84" s="3"/>
      <c r="J84" s="3"/>
      <c r="K84" s="28"/>
      <c r="L84" s="3"/>
      <c r="M84" s="67"/>
      <c r="N84" s="3"/>
      <c r="O84" s="3"/>
      <c r="P84" s="3"/>
      <c r="Q84" s="28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</row>
    <row r="85" spans="1:46" s="9" customFormat="1" x14ac:dyDescent="0.25">
      <c r="A85" s="7"/>
      <c r="B85" s="7"/>
      <c r="C85" s="7"/>
      <c r="D85" s="94">
        <v>1</v>
      </c>
      <c r="E85" s="7" t="str">
        <f>структура!$G$123</f>
        <v>банковские расходы</v>
      </c>
      <c r="F85" s="7"/>
      <c r="G85" s="7"/>
      <c r="H85" s="7"/>
      <c r="I85" s="7" t="str">
        <f>IF($E85="","",INDEX(структура!$H$10:$H$153,SUMIFS(структура!$C$10:$C$153,структура!$G$10:$G$153,$E85)))</f>
        <v>тыс.руб.</v>
      </c>
      <c r="J85" s="7"/>
      <c r="K85" s="17"/>
      <c r="L85" s="7"/>
      <c r="M85" s="68"/>
      <c r="N85" s="7"/>
      <c r="O85" s="7"/>
      <c r="P85" s="7"/>
      <c r="Q85" s="17"/>
      <c r="R85" s="22">
        <f>IF(R$8="",0,SUMIFS(условия!R:R,условия!$E:$E,$E85))</f>
        <v>12</v>
      </c>
      <c r="S85" s="22">
        <f>IF(S$8="",0,SUMIFS(условия!S:S,условия!$E:$E,$E85))</f>
        <v>12</v>
      </c>
      <c r="T85" s="22">
        <f>IF(T$8="",0,SUMIFS(условия!T:T,условия!$E:$E,$E85))</f>
        <v>12</v>
      </c>
      <c r="U85" s="22">
        <f>IF(U$8="",0,SUMIFS(условия!U:U,условия!$E:$E,$E85))</f>
        <v>12</v>
      </c>
      <c r="V85" s="22">
        <f>IF(V$8="",0,SUMIFS(условия!V:V,условия!$E:$E,$E85))</f>
        <v>12</v>
      </c>
      <c r="W85" s="22">
        <f>IF(W$8="",0,SUMIFS(условия!W:W,условия!$E:$E,$E85))</f>
        <v>12</v>
      </c>
      <c r="X85" s="22">
        <f>IF(X$8="",0,SUMIFS(условия!X:X,условия!$E:$E,$E85))</f>
        <v>12</v>
      </c>
      <c r="Y85" s="22">
        <f>IF(Y$8="",0,SUMIFS(условия!Y:Y,условия!$E:$E,$E85))</f>
        <v>12</v>
      </c>
      <c r="Z85" s="22">
        <f>IF(Z$8="",0,SUMIFS(условия!Z:Z,условия!$E:$E,$E85))</f>
        <v>12</v>
      </c>
      <c r="AA85" s="22">
        <f>IF(AA$8="",0,SUMIFS(условия!AA:AA,условия!$E:$E,$E85))</f>
        <v>12</v>
      </c>
      <c r="AB85" s="22">
        <f>IF(AB$8="",0,SUMIFS(условия!AB:AB,условия!$E:$E,$E85))</f>
        <v>12</v>
      </c>
      <c r="AC85" s="22">
        <f>IF(AC$8="",0,SUMIFS(условия!AC:AC,условия!$E:$E,$E85))</f>
        <v>12</v>
      </c>
      <c r="AD85" s="22">
        <f>IF(AD$8="",0,SUMIFS(условия!AD:AD,условия!$E:$E,$E85))</f>
        <v>12</v>
      </c>
      <c r="AE85" s="22">
        <f>IF(AE$8="",0,SUMIFS(условия!AE:AE,условия!$E:$E,$E85))</f>
        <v>12</v>
      </c>
      <c r="AF85" s="22">
        <f>IF(AF$8="",0,SUMIFS(условия!AF:AF,условия!$E:$E,$E85))</f>
        <v>12</v>
      </c>
      <c r="AG85" s="22">
        <f>IF(AG$8="",0,SUMIFS(условия!AG:AG,условия!$E:$E,$E85))</f>
        <v>12</v>
      </c>
      <c r="AH85" s="22">
        <f>IF(AH$8="",0,SUMIFS(условия!AH:AH,условия!$E:$E,$E85))</f>
        <v>12</v>
      </c>
      <c r="AI85" s="22">
        <f>IF(AI$8="",0,SUMIFS(условия!AI:AI,условия!$E:$E,$E85))</f>
        <v>12</v>
      </c>
      <c r="AJ85" s="22">
        <f>IF(AJ$8="",0,SUMIFS(условия!AJ:AJ,условия!$E:$E,$E85))</f>
        <v>12</v>
      </c>
      <c r="AK85" s="22">
        <f>IF(AK$8="",0,SUMIFS(условия!AK:AK,условия!$E:$E,$E85))</f>
        <v>12</v>
      </c>
      <c r="AL85" s="22">
        <f>IF(AL$8="",0,SUMIFS(условия!AL:AL,условия!$E:$E,$E85))</f>
        <v>12</v>
      </c>
      <c r="AM85" s="22">
        <f>IF(AM$8="",0,SUMIFS(условия!AM:AM,условия!$E:$E,$E85))</f>
        <v>12</v>
      </c>
      <c r="AN85" s="22">
        <f>IF(AN$8="",0,SUMIFS(условия!AN:AN,условия!$E:$E,$E85))</f>
        <v>12</v>
      </c>
      <c r="AO85" s="22">
        <f>IF(AO$8="",0,SUMIFS(условия!AO:AO,условия!$E:$E,$E85))</f>
        <v>12</v>
      </c>
      <c r="AP85" s="22">
        <f>IF(AP$8="",0,SUMIFS(условия!AP:AP,условия!$E:$E,$E85))</f>
        <v>12</v>
      </c>
      <c r="AQ85" s="22">
        <f>IF(AQ$8="",0,SUMIFS(условия!AQ:AQ,условия!$E:$E,$E85))</f>
        <v>12</v>
      </c>
      <c r="AR85" s="22">
        <f>IF(AR$8="",0,SUMIFS(условия!AR:AR,условия!$E:$E,$E85))</f>
        <v>12</v>
      </c>
      <c r="AS85" s="7"/>
      <c r="AT85" s="7"/>
    </row>
    <row r="86" spans="1:46" ht="6" customHeight="1" x14ac:dyDescent="0.25">
      <c r="A86" s="3"/>
      <c r="B86" s="3"/>
      <c r="C86" s="3"/>
      <c r="D86" s="93"/>
      <c r="E86" s="3"/>
      <c r="F86" s="3"/>
      <c r="G86" s="3"/>
      <c r="H86" s="3"/>
      <c r="I86" s="3"/>
      <c r="J86" s="3"/>
      <c r="K86" s="28"/>
      <c r="L86" s="3"/>
      <c r="M86" s="67"/>
      <c r="N86" s="3"/>
      <c r="O86" s="3"/>
      <c r="P86" s="3"/>
      <c r="Q86" s="28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</row>
    <row r="87" spans="1:46" s="9" customFormat="1" x14ac:dyDescent="0.25">
      <c r="A87" s="7"/>
      <c r="B87" s="7"/>
      <c r="C87" s="7"/>
      <c r="D87" s="94">
        <v>1</v>
      </c>
      <c r="E87" s="7" t="str">
        <f>структура!$G$124</f>
        <v>интернет</v>
      </c>
      <c r="F87" s="7"/>
      <c r="G87" s="7"/>
      <c r="H87" s="7"/>
      <c r="I87" s="7" t="str">
        <f>IF($E87="","",INDEX(структура!$H$10:$H$153,SUMIFS(структура!$C$10:$C$153,структура!$G$10:$G$153,$E87)))</f>
        <v>тыс.руб.</v>
      </c>
      <c r="J87" s="7"/>
      <c r="K87" s="17"/>
      <c r="L87" s="7"/>
      <c r="M87" s="68"/>
      <c r="N87" s="7"/>
      <c r="O87" s="7"/>
      <c r="P87" s="7"/>
      <c r="Q87" s="17"/>
      <c r="R87" s="22">
        <f>IF(R$8="",0,SUMIFS(условия!R:R,условия!$E:$E,$E87))</f>
        <v>34</v>
      </c>
      <c r="S87" s="22">
        <f>IF(S$8="",0,SUMIFS(условия!S:S,условия!$E:$E,$E87))</f>
        <v>34</v>
      </c>
      <c r="T87" s="22">
        <f>IF(T$8="",0,SUMIFS(условия!T:T,условия!$E:$E,$E87))</f>
        <v>34</v>
      </c>
      <c r="U87" s="22">
        <f>IF(U$8="",0,SUMIFS(условия!U:U,условия!$E:$E,$E87))</f>
        <v>34</v>
      </c>
      <c r="V87" s="22">
        <f>IF(V$8="",0,SUMIFS(условия!V:V,условия!$E:$E,$E87))</f>
        <v>34</v>
      </c>
      <c r="W87" s="22">
        <f>IF(W$8="",0,SUMIFS(условия!W:W,условия!$E:$E,$E87))</f>
        <v>34</v>
      </c>
      <c r="X87" s="22">
        <f>IF(X$8="",0,SUMIFS(условия!X:X,условия!$E:$E,$E87))</f>
        <v>34</v>
      </c>
      <c r="Y87" s="22">
        <f>IF(Y$8="",0,SUMIFS(условия!Y:Y,условия!$E:$E,$E87))</f>
        <v>34</v>
      </c>
      <c r="Z87" s="22">
        <f>IF(Z$8="",0,SUMIFS(условия!Z:Z,условия!$E:$E,$E87))</f>
        <v>34</v>
      </c>
      <c r="AA87" s="22">
        <f>IF(AA$8="",0,SUMIFS(условия!AA:AA,условия!$E:$E,$E87))</f>
        <v>34</v>
      </c>
      <c r="AB87" s="22">
        <f>IF(AB$8="",0,SUMIFS(условия!AB:AB,условия!$E:$E,$E87))</f>
        <v>34</v>
      </c>
      <c r="AC87" s="22">
        <f>IF(AC$8="",0,SUMIFS(условия!AC:AC,условия!$E:$E,$E87))</f>
        <v>34</v>
      </c>
      <c r="AD87" s="22">
        <f>IF(AD$8="",0,SUMIFS(условия!AD:AD,условия!$E:$E,$E87))</f>
        <v>34</v>
      </c>
      <c r="AE87" s="22">
        <f>IF(AE$8="",0,SUMIFS(условия!AE:AE,условия!$E:$E,$E87))</f>
        <v>34</v>
      </c>
      <c r="AF87" s="22">
        <f>IF(AF$8="",0,SUMIFS(условия!AF:AF,условия!$E:$E,$E87))</f>
        <v>34</v>
      </c>
      <c r="AG87" s="22">
        <f>IF(AG$8="",0,SUMIFS(условия!AG:AG,условия!$E:$E,$E87))</f>
        <v>34</v>
      </c>
      <c r="AH87" s="22">
        <f>IF(AH$8="",0,SUMIFS(условия!AH:AH,условия!$E:$E,$E87))</f>
        <v>34</v>
      </c>
      <c r="AI87" s="22">
        <f>IF(AI$8="",0,SUMIFS(условия!AI:AI,условия!$E:$E,$E87))</f>
        <v>34</v>
      </c>
      <c r="AJ87" s="22">
        <f>IF(AJ$8="",0,SUMIFS(условия!AJ:AJ,условия!$E:$E,$E87))</f>
        <v>34</v>
      </c>
      <c r="AK87" s="22">
        <f>IF(AK$8="",0,SUMIFS(условия!AK:AK,условия!$E:$E,$E87))</f>
        <v>34</v>
      </c>
      <c r="AL87" s="22">
        <f>IF(AL$8="",0,SUMIFS(условия!AL:AL,условия!$E:$E,$E87))</f>
        <v>34</v>
      </c>
      <c r="AM87" s="22">
        <f>IF(AM$8="",0,SUMIFS(условия!AM:AM,условия!$E:$E,$E87))</f>
        <v>34</v>
      </c>
      <c r="AN87" s="22">
        <f>IF(AN$8="",0,SUMIFS(условия!AN:AN,условия!$E:$E,$E87))</f>
        <v>34</v>
      </c>
      <c r="AO87" s="22">
        <f>IF(AO$8="",0,SUMIFS(условия!AO:AO,условия!$E:$E,$E87))</f>
        <v>34</v>
      </c>
      <c r="AP87" s="22">
        <f>IF(AP$8="",0,SUMIFS(условия!AP:AP,условия!$E:$E,$E87))</f>
        <v>34</v>
      </c>
      <c r="AQ87" s="22">
        <f>IF(AQ$8="",0,SUMIFS(условия!AQ:AQ,условия!$E:$E,$E87))</f>
        <v>34</v>
      </c>
      <c r="AR87" s="22">
        <f>IF(AR$8="",0,SUMIFS(условия!AR:AR,условия!$E:$E,$E87))</f>
        <v>34</v>
      </c>
      <c r="AS87" s="7"/>
      <c r="AT87" s="7"/>
    </row>
    <row r="88" spans="1:46" ht="6" customHeight="1" x14ac:dyDescent="0.25">
      <c r="A88" s="3"/>
      <c r="B88" s="3"/>
      <c r="C88" s="3"/>
      <c r="D88" s="93"/>
      <c r="E88" s="3"/>
      <c r="F88" s="3"/>
      <c r="G88" s="3"/>
      <c r="H88" s="3"/>
      <c r="I88" s="3"/>
      <c r="J88" s="3"/>
      <c r="K88" s="28"/>
      <c r="L88" s="3"/>
      <c r="M88" s="67"/>
      <c r="N88" s="3"/>
      <c r="O88" s="3"/>
      <c r="P88" s="3"/>
      <c r="Q88" s="28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</row>
    <row r="89" spans="1:46" s="9" customFormat="1" x14ac:dyDescent="0.25">
      <c r="A89" s="7"/>
      <c r="B89" s="7"/>
      <c r="C89" s="7"/>
      <c r="D89" s="94">
        <v>1</v>
      </c>
      <c r="E89" s="7" t="str">
        <f>структура!$G$125</f>
        <v>обслуживание ПО</v>
      </c>
      <c r="F89" s="7"/>
      <c r="G89" s="7"/>
      <c r="H89" s="7"/>
      <c r="I89" s="7" t="str">
        <f>IF($E89="","",INDEX(структура!$H$10:$H$153,SUMIFS(структура!$C$10:$C$153,структура!$G$10:$G$153,$E89)))</f>
        <v>тыс.руб.</v>
      </c>
      <c r="J89" s="7"/>
      <c r="K89" s="17"/>
      <c r="L89" s="7"/>
      <c r="M89" s="68"/>
      <c r="N89" s="7"/>
      <c r="O89" s="7"/>
      <c r="P89" s="7"/>
      <c r="Q89" s="17"/>
      <c r="R89" s="22">
        <f>IF(R$8="",0,SUMIFS(условия!R:R,условия!$E:$E,$E89))</f>
        <v>200</v>
      </c>
      <c r="S89" s="22">
        <f>IF(S$8="",0,SUMIFS(условия!S:S,условия!$E:$E,$E89))</f>
        <v>200</v>
      </c>
      <c r="T89" s="22">
        <f>IF(T$8="",0,SUMIFS(условия!T:T,условия!$E:$E,$E89))</f>
        <v>200</v>
      </c>
      <c r="U89" s="22">
        <f>IF(U$8="",0,SUMIFS(условия!U:U,условия!$E:$E,$E89))</f>
        <v>200</v>
      </c>
      <c r="V89" s="22">
        <f>IF(V$8="",0,SUMIFS(условия!V:V,условия!$E:$E,$E89))</f>
        <v>200</v>
      </c>
      <c r="W89" s="22">
        <f>IF(W$8="",0,SUMIFS(условия!W:W,условия!$E:$E,$E89))</f>
        <v>200</v>
      </c>
      <c r="X89" s="22">
        <f>IF(X$8="",0,SUMIFS(условия!X:X,условия!$E:$E,$E89))</f>
        <v>200</v>
      </c>
      <c r="Y89" s="22">
        <f>IF(Y$8="",0,SUMIFS(условия!Y:Y,условия!$E:$E,$E89))</f>
        <v>200</v>
      </c>
      <c r="Z89" s="22">
        <f>IF(Z$8="",0,SUMIFS(условия!Z:Z,условия!$E:$E,$E89))</f>
        <v>200</v>
      </c>
      <c r="AA89" s="22">
        <f>IF(AA$8="",0,SUMIFS(условия!AA:AA,условия!$E:$E,$E89))</f>
        <v>200</v>
      </c>
      <c r="AB89" s="22">
        <f>IF(AB$8="",0,SUMIFS(условия!AB:AB,условия!$E:$E,$E89))</f>
        <v>200</v>
      </c>
      <c r="AC89" s="22">
        <f>IF(AC$8="",0,SUMIFS(условия!AC:AC,условия!$E:$E,$E89))</f>
        <v>200</v>
      </c>
      <c r="AD89" s="22">
        <f>IF(AD$8="",0,SUMIFS(условия!AD:AD,условия!$E:$E,$E89))</f>
        <v>200</v>
      </c>
      <c r="AE89" s="22">
        <f>IF(AE$8="",0,SUMIFS(условия!AE:AE,условия!$E:$E,$E89))</f>
        <v>200</v>
      </c>
      <c r="AF89" s="22">
        <f>IF(AF$8="",0,SUMIFS(условия!AF:AF,условия!$E:$E,$E89))</f>
        <v>200</v>
      </c>
      <c r="AG89" s="22">
        <f>IF(AG$8="",0,SUMIFS(условия!AG:AG,условия!$E:$E,$E89))</f>
        <v>200</v>
      </c>
      <c r="AH89" s="22">
        <f>IF(AH$8="",0,SUMIFS(условия!AH:AH,условия!$E:$E,$E89))</f>
        <v>200</v>
      </c>
      <c r="AI89" s="22">
        <f>IF(AI$8="",0,SUMIFS(условия!AI:AI,условия!$E:$E,$E89))</f>
        <v>200</v>
      </c>
      <c r="AJ89" s="22">
        <f>IF(AJ$8="",0,SUMIFS(условия!AJ:AJ,условия!$E:$E,$E89))</f>
        <v>200</v>
      </c>
      <c r="AK89" s="22">
        <f>IF(AK$8="",0,SUMIFS(условия!AK:AK,условия!$E:$E,$E89))</f>
        <v>200</v>
      </c>
      <c r="AL89" s="22">
        <f>IF(AL$8="",0,SUMIFS(условия!AL:AL,условия!$E:$E,$E89))</f>
        <v>200</v>
      </c>
      <c r="AM89" s="22">
        <f>IF(AM$8="",0,SUMIFS(условия!AM:AM,условия!$E:$E,$E89))</f>
        <v>200</v>
      </c>
      <c r="AN89" s="22">
        <f>IF(AN$8="",0,SUMIFS(условия!AN:AN,условия!$E:$E,$E89))</f>
        <v>200</v>
      </c>
      <c r="AO89" s="22">
        <f>IF(AO$8="",0,SUMIFS(условия!AO:AO,условия!$E:$E,$E89))</f>
        <v>200</v>
      </c>
      <c r="AP89" s="22">
        <f>IF(AP$8="",0,SUMIFS(условия!AP:AP,условия!$E:$E,$E89))</f>
        <v>200</v>
      </c>
      <c r="AQ89" s="22">
        <f>IF(AQ$8="",0,SUMIFS(условия!AQ:AQ,условия!$E:$E,$E89))</f>
        <v>200</v>
      </c>
      <c r="AR89" s="22">
        <f>IF(AR$8="",0,SUMIFS(условия!AR:AR,условия!$E:$E,$E89))</f>
        <v>200</v>
      </c>
      <c r="AS89" s="7"/>
      <c r="AT89" s="7"/>
    </row>
    <row r="90" spans="1:46" ht="6" customHeight="1" x14ac:dyDescent="0.25">
      <c r="A90" s="3"/>
      <c r="B90" s="3"/>
      <c r="C90" s="3"/>
      <c r="D90" s="93"/>
      <c r="E90" s="3"/>
      <c r="F90" s="3"/>
      <c r="G90" s="3"/>
      <c r="H90" s="3"/>
      <c r="I90" s="3"/>
      <c r="J90" s="3"/>
      <c r="K90" s="28"/>
      <c r="L90" s="3"/>
      <c r="M90" s="67"/>
      <c r="N90" s="3"/>
      <c r="O90" s="3"/>
      <c r="P90" s="3"/>
      <c r="Q90" s="28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</row>
    <row r="91" spans="1:46" s="9" customFormat="1" x14ac:dyDescent="0.25">
      <c r="A91" s="7"/>
      <c r="B91" s="7"/>
      <c r="C91" s="7"/>
      <c r="D91" s="94">
        <v>1</v>
      </c>
      <c r="E91" s="7" t="str">
        <f>структура!$G$126</f>
        <v>прочие расходы</v>
      </c>
      <c r="F91" s="7"/>
      <c r="G91" s="7"/>
      <c r="H91" s="7"/>
      <c r="I91" s="7" t="str">
        <f>IF($E91="","",INDEX(структура!$H$10:$H$153,SUMIFS(структура!$C$10:$C$153,структура!$G$10:$G$153,$E91)))</f>
        <v>тыс.руб.</v>
      </c>
      <c r="J91" s="7"/>
      <c r="K91" s="17"/>
      <c r="L91" s="7"/>
      <c r="M91" s="68"/>
      <c r="N91" s="7"/>
      <c r="O91" s="7"/>
      <c r="P91" s="7"/>
      <c r="Q91" s="17"/>
      <c r="R91" s="22">
        <f>IF(R$8="",0,SUMIFS(условия!R:R,условия!$E:$E,$E91))</f>
        <v>50</v>
      </c>
      <c r="S91" s="22">
        <f>IF(S$8="",0,SUMIFS(условия!S:S,условия!$E:$E,$E91))</f>
        <v>50</v>
      </c>
      <c r="T91" s="22">
        <f>IF(T$8="",0,SUMIFS(условия!T:T,условия!$E:$E,$E91))</f>
        <v>50</v>
      </c>
      <c r="U91" s="22">
        <f>IF(U$8="",0,SUMIFS(условия!U:U,условия!$E:$E,$E91))</f>
        <v>50</v>
      </c>
      <c r="V91" s="22">
        <f>IF(V$8="",0,SUMIFS(условия!V:V,условия!$E:$E,$E91))</f>
        <v>50</v>
      </c>
      <c r="W91" s="22">
        <f>IF(W$8="",0,SUMIFS(условия!W:W,условия!$E:$E,$E91))</f>
        <v>50</v>
      </c>
      <c r="X91" s="22">
        <f>IF(X$8="",0,SUMIFS(условия!X:X,условия!$E:$E,$E91))</f>
        <v>50</v>
      </c>
      <c r="Y91" s="22">
        <f>IF(Y$8="",0,SUMIFS(условия!Y:Y,условия!$E:$E,$E91))</f>
        <v>50</v>
      </c>
      <c r="Z91" s="22">
        <f>IF(Z$8="",0,SUMIFS(условия!Z:Z,условия!$E:$E,$E91))</f>
        <v>50</v>
      </c>
      <c r="AA91" s="22">
        <f>IF(AA$8="",0,SUMIFS(условия!AA:AA,условия!$E:$E,$E91))</f>
        <v>50</v>
      </c>
      <c r="AB91" s="22">
        <f>IF(AB$8="",0,SUMIFS(условия!AB:AB,условия!$E:$E,$E91))</f>
        <v>50</v>
      </c>
      <c r="AC91" s="22">
        <f>IF(AC$8="",0,SUMIFS(условия!AC:AC,условия!$E:$E,$E91))</f>
        <v>50</v>
      </c>
      <c r="AD91" s="22">
        <f>IF(AD$8="",0,SUMIFS(условия!AD:AD,условия!$E:$E,$E91))</f>
        <v>50</v>
      </c>
      <c r="AE91" s="22">
        <f>IF(AE$8="",0,SUMIFS(условия!AE:AE,условия!$E:$E,$E91))</f>
        <v>50</v>
      </c>
      <c r="AF91" s="22">
        <f>IF(AF$8="",0,SUMIFS(условия!AF:AF,условия!$E:$E,$E91))</f>
        <v>50</v>
      </c>
      <c r="AG91" s="22">
        <f>IF(AG$8="",0,SUMIFS(условия!AG:AG,условия!$E:$E,$E91))</f>
        <v>50</v>
      </c>
      <c r="AH91" s="22">
        <f>IF(AH$8="",0,SUMIFS(условия!AH:AH,условия!$E:$E,$E91))</f>
        <v>50</v>
      </c>
      <c r="AI91" s="22">
        <f>IF(AI$8="",0,SUMIFS(условия!AI:AI,условия!$E:$E,$E91))</f>
        <v>50</v>
      </c>
      <c r="AJ91" s="22">
        <f>IF(AJ$8="",0,SUMIFS(условия!AJ:AJ,условия!$E:$E,$E91))</f>
        <v>50</v>
      </c>
      <c r="AK91" s="22">
        <f>IF(AK$8="",0,SUMIFS(условия!AK:AK,условия!$E:$E,$E91))</f>
        <v>50</v>
      </c>
      <c r="AL91" s="22">
        <f>IF(AL$8="",0,SUMIFS(условия!AL:AL,условия!$E:$E,$E91))</f>
        <v>50</v>
      </c>
      <c r="AM91" s="22">
        <f>IF(AM$8="",0,SUMIFS(условия!AM:AM,условия!$E:$E,$E91))</f>
        <v>50</v>
      </c>
      <c r="AN91" s="22">
        <f>IF(AN$8="",0,SUMIFS(условия!AN:AN,условия!$E:$E,$E91))</f>
        <v>50</v>
      </c>
      <c r="AO91" s="22">
        <f>IF(AO$8="",0,SUMIFS(условия!AO:AO,условия!$E:$E,$E91))</f>
        <v>50</v>
      </c>
      <c r="AP91" s="22">
        <f>IF(AP$8="",0,SUMIFS(условия!AP:AP,условия!$E:$E,$E91))</f>
        <v>50</v>
      </c>
      <c r="AQ91" s="22">
        <f>IF(AQ$8="",0,SUMIFS(условия!AQ:AQ,условия!$E:$E,$E91))</f>
        <v>50</v>
      </c>
      <c r="AR91" s="22">
        <f>IF(AR$8="",0,SUMIFS(условия!AR:AR,условия!$E:$E,$E91))</f>
        <v>50</v>
      </c>
      <c r="AS91" s="7"/>
      <c r="AT91" s="7"/>
    </row>
    <row r="92" spans="1:46" ht="6" customHeight="1" x14ac:dyDescent="0.25">
      <c r="A92" s="3"/>
      <c r="B92" s="3"/>
      <c r="C92" s="3"/>
      <c r="D92" s="93"/>
      <c r="E92" s="3"/>
      <c r="F92" s="3"/>
      <c r="G92" s="3"/>
      <c r="H92" s="3"/>
      <c r="I92" s="3"/>
      <c r="J92" s="3"/>
      <c r="K92" s="28"/>
      <c r="L92" s="3"/>
      <c r="M92" s="67"/>
      <c r="N92" s="3"/>
      <c r="O92" s="3"/>
      <c r="P92" s="3"/>
      <c r="Q92" s="28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</row>
    <row r="93" spans="1:46" s="9" customFormat="1" x14ac:dyDescent="0.25">
      <c r="A93" s="7"/>
      <c r="B93" s="7"/>
      <c r="C93" s="7"/>
      <c r="D93" s="94">
        <v>1</v>
      </c>
      <c r="E93" s="7" t="str">
        <f>структура!$G$127</f>
        <v>прочие расходы-2</v>
      </c>
      <c r="F93" s="7"/>
      <c r="G93" s="7"/>
      <c r="H93" s="7"/>
      <c r="I93" s="7" t="str">
        <f>IF($E93="","",INDEX(структура!$H$10:$H$153,SUMIFS(структура!$C$10:$C$153,структура!$G$10:$G$153,$E93)))</f>
        <v>тыс.руб.</v>
      </c>
      <c r="J93" s="7"/>
      <c r="K93" s="17"/>
      <c r="L93" s="7"/>
      <c r="M93" s="68"/>
      <c r="N93" s="7"/>
      <c r="O93" s="7"/>
      <c r="P93" s="7"/>
      <c r="Q93" s="17"/>
      <c r="R93" s="22">
        <f>IF(R$8="",0,SUMIFS(условия!R:R,условия!$E:$E,$E93))</f>
        <v>20</v>
      </c>
      <c r="S93" s="22">
        <f>IF(S$8="",0,SUMIFS(условия!S:S,условия!$E:$E,$E93))</f>
        <v>20</v>
      </c>
      <c r="T93" s="22">
        <f>IF(T$8="",0,SUMIFS(условия!T:T,условия!$E:$E,$E93))</f>
        <v>20</v>
      </c>
      <c r="U93" s="22">
        <f>IF(U$8="",0,SUMIFS(условия!U:U,условия!$E:$E,$E93))</f>
        <v>20</v>
      </c>
      <c r="V93" s="22">
        <f>IF(V$8="",0,SUMIFS(условия!V:V,условия!$E:$E,$E93))</f>
        <v>20</v>
      </c>
      <c r="W93" s="22">
        <f>IF(W$8="",0,SUMIFS(условия!W:W,условия!$E:$E,$E93))</f>
        <v>20</v>
      </c>
      <c r="X93" s="22">
        <f>IF(X$8="",0,SUMIFS(условия!X:X,условия!$E:$E,$E93))</f>
        <v>20</v>
      </c>
      <c r="Y93" s="22">
        <f>IF(Y$8="",0,SUMIFS(условия!Y:Y,условия!$E:$E,$E93))</f>
        <v>20</v>
      </c>
      <c r="Z93" s="22">
        <f>IF(Z$8="",0,SUMIFS(условия!Z:Z,условия!$E:$E,$E93))</f>
        <v>20</v>
      </c>
      <c r="AA93" s="22">
        <f>IF(AA$8="",0,SUMIFS(условия!AA:AA,условия!$E:$E,$E93))</f>
        <v>20</v>
      </c>
      <c r="AB93" s="22">
        <f>IF(AB$8="",0,SUMIFS(условия!AB:AB,условия!$E:$E,$E93))</f>
        <v>20</v>
      </c>
      <c r="AC93" s="22">
        <f>IF(AC$8="",0,SUMIFS(условия!AC:AC,условия!$E:$E,$E93))</f>
        <v>20</v>
      </c>
      <c r="AD93" s="22">
        <f>IF(AD$8="",0,SUMIFS(условия!AD:AD,условия!$E:$E,$E93))</f>
        <v>20</v>
      </c>
      <c r="AE93" s="22">
        <f>IF(AE$8="",0,SUMIFS(условия!AE:AE,условия!$E:$E,$E93))</f>
        <v>20</v>
      </c>
      <c r="AF93" s="22">
        <f>IF(AF$8="",0,SUMIFS(условия!AF:AF,условия!$E:$E,$E93))</f>
        <v>20</v>
      </c>
      <c r="AG93" s="22">
        <f>IF(AG$8="",0,SUMIFS(условия!AG:AG,условия!$E:$E,$E93))</f>
        <v>20</v>
      </c>
      <c r="AH93" s="22">
        <f>IF(AH$8="",0,SUMIFS(условия!AH:AH,условия!$E:$E,$E93))</f>
        <v>20</v>
      </c>
      <c r="AI93" s="22">
        <f>IF(AI$8="",0,SUMIFS(условия!AI:AI,условия!$E:$E,$E93))</f>
        <v>20</v>
      </c>
      <c r="AJ93" s="22">
        <f>IF(AJ$8="",0,SUMIFS(условия!AJ:AJ,условия!$E:$E,$E93))</f>
        <v>20</v>
      </c>
      <c r="AK93" s="22">
        <f>IF(AK$8="",0,SUMIFS(условия!AK:AK,условия!$E:$E,$E93))</f>
        <v>20</v>
      </c>
      <c r="AL93" s="22">
        <f>IF(AL$8="",0,SUMIFS(условия!AL:AL,условия!$E:$E,$E93))</f>
        <v>20</v>
      </c>
      <c r="AM93" s="22">
        <f>IF(AM$8="",0,SUMIFS(условия!AM:AM,условия!$E:$E,$E93))</f>
        <v>20</v>
      </c>
      <c r="AN93" s="22">
        <f>IF(AN$8="",0,SUMIFS(условия!AN:AN,условия!$E:$E,$E93))</f>
        <v>20</v>
      </c>
      <c r="AO93" s="22">
        <f>IF(AO$8="",0,SUMIFS(условия!AO:AO,условия!$E:$E,$E93))</f>
        <v>20</v>
      </c>
      <c r="AP93" s="22">
        <f>IF(AP$8="",0,SUMIFS(условия!AP:AP,условия!$E:$E,$E93))</f>
        <v>20</v>
      </c>
      <c r="AQ93" s="22">
        <f>IF(AQ$8="",0,SUMIFS(условия!AQ:AQ,условия!$E:$E,$E93))</f>
        <v>20</v>
      </c>
      <c r="AR93" s="22">
        <f>IF(AR$8="",0,SUMIFS(условия!AR:AR,условия!$E:$E,$E93))</f>
        <v>20</v>
      </c>
      <c r="AS93" s="7"/>
      <c r="AT93" s="7"/>
    </row>
    <row r="94" spans="1:46" ht="6" customHeight="1" x14ac:dyDescent="0.25">
      <c r="A94" s="3"/>
      <c r="B94" s="3"/>
      <c r="C94" s="3"/>
      <c r="D94" s="93"/>
      <c r="E94" s="3"/>
      <c r="F94" s="3"/>
      <c r="G94" s="3"/>
      <c r="H94" s="3"/>
      <c r="I94" s="3"/>
      <c r="J94" s="3"/>
      <c r="K94" s="28"/>
      <c r="L94" s="3"/>
      <c r="M94" s="67"/>
      <c r="N94" s="3"/>
      <c r="O94" s="3"/>
      <c r="P94" s="3"/>
      <c r="Q94" s="28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</row>
    <row r="95" spans="1:46" x14ac:dyDescent="0.25">
      <c r="A95" s="3"/>
      <c r="B95" s="3"/>
      <c r="C95" s="3"/>
      <c r="D95" s="93"/>
      <c r="E95" s="3"/>
      <c r="F95" s="3"/>
      <c r="G95" s="3"/>
      <c r="H95" s="3"/>
      <c r="I95" s="3"/>
      <c r="J95" s="3"/>
      <c r="K95" s="28"/>
      <c r="L95" s="3"/>
      <c r="M95" s="67"/>
      <c r="N95" s="3"/>
      <c r="O95" s="3"/>
      <c r="P95" s="3"/>
      <c r="Q95" s="28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</row>
    <row r="96" spans="1:46" s="61" customFormat="1" ht="14.4" thickBot="1" x14ac:dyDescent="0.35">
      <c r="A96" s="60"/>
      <c r="B96" s="60"/>
      <c r="C96" s="60"/>
      <c r="D96" s="94">
        <v>0</v>
      </c>
      <c r="E96" s="78" t="str">
        <f>структура!$G$129</f>
        <v>EBITDA (приб./уб. от собств операц. деят-ти)</v>
      </c>
      <c r="F96" s="78"/>
      <c r="G96" s="78"/>
      <c r="H96" s="78"/>
      <c r="I96" s="78" t="str">
        <f>IF($E96="","",INDEX(структура!$H$10:$H$153,SUMIFS(структура!$C$10:$C$153,структура!$G$10:$G$153,$E96)))</f>
        <v>тыс.руб.</v>
      </c>
      <c r="J96" s="78"/>
      <c r="K96" s="79"/>
      <c r="L96" s="78"/>
      <c r="M96" s="80"/>
      <c r="N96" s="78"/>
      <c r="O96" s="78"/>
      <c r="P96" s="78"/>
      <c r="Q96" s="79"/>
      <c r="R96" s="81">
        <f>IF(R$8="",0,R47-R54)</f>
        <v>-1430.0070143835624</v>
      </c>
      <c r="S96" s="81">
        <f t="shared" ref="S96:AR96" si="11">IF(S$8="",0,S47-S54)</f>
        <v>1463.3792972602741</v>
      </c>
      <c r="T96" s="81">
        <f t="shared" si="11"/>
        <v>4095.5827760273978</v>
      </c>
      <c r="U96" s="81">
        <f t="shared" si="11"/>
        <v>7176.1054469178071</v>
      </c>
      <c r="V96" s="81">
        <f t="shared" si="11"/>
        <v>6280.9534235159817</v>
      </c>
      <c r="W96" s="81">
        <f t="shared" si="11"/>
        <v>4768.1568966894938</v>
      </c>
      <c r="X96" s="81">
        <f t="shared" si="11"/>
        <v>4327.5673424657552</v>
      </c>
      <c r="Y96" s="81">
        <f t="shared" si="11"/>
        <v>7920.3879041095843</v>
      </c>
      <c r="Z96" s="81">
        <f t="shared" si="11"/>
        <v>17126.514555365291</v>
      </c>
      <c r="AA96" s="81">
        <f t="shared" si="11"/>
        <v>25990.138950456625</v>
      </c>
      <c r="AB96" s="81">
        <f t="shared" si="11"/>
        <v>26946.790265753429</v>
      </c>
      <c r="AC96" s="81">
        <f t="shared" si="11"/>
        <v>17632.266694885875</v>
      </c>
      <c r="AD96" s="81">
        <f t="shared" si="11"/>
        <v>14645.6177507763</v>
      </c>
      <c r="AE96" s="81">
        <f t="shared" si="11"/>
        <v>18998.461364931572</v>
      </c>
      <c r="AF96" s="81">
        <f t="shared" si="11"/>
        <v>28307.94922068499</v>
      </c>
      <c r="AG96" s="81">
        <f t="shared" si="11"/>
        <v>44509.162901826508</v>
      </c>
      <c r="AH96" s="81">
        <f t="shared" si="11"/>
        <v>46412.004211187217</v>
      </c>
      <c r="AI96" s="81">
        <f t="shared" si="11"/>
        <v>30241.301187945202</v>
      </c>
      <c r="AJ96" s="81">
        <f t="shared" si="11"/>
        <v>16156.14584054795</v>
      </c>
      <c r="AK96" s="81">
        <f t="shared" si="11"/>
        <v>23586.576188493149</v>
      </c>
      <c r="AL96" s="81">
        <f t="shared" si="11"/>
        <v>29086.445748424649</v>
      </c>
      <c r="AM96" s="81">
        <f t="shared" si="11"/>
        <v>22968.721695068492</v>
      </c>
      <c r="AN96" s="81">
        <f t="shared" si="11"/>
        <v>23980.012788904103</v>
      </c>
      <c r="AO96" s="81">
        <f t="shared" si="11"/>
        <v>35391.53008150684</v>
      </c>
      <c r="AP96" s="81">
        <f t="shared" si="11"/>
        <v>43768.397144657531</v>
      </c>
      <c r="AQ96" s="81">
        <f t="shared" si="11"/>
        <v>42449.495509315078</v>
      </c>
      <c r="AR96" s="81">
        <f t="shared" si="11"/>
        <v>50550.263984383564</v>
      </c>
      <c r="AS96" s="60"/>
      <c r="AT96" s="60"/>
    </row>
    <row r="97" spans="1:46" ht="6" customHeight="1" thickTop="1" x14ac:dyDescent="0.25">
      <c r="A97" s="3"/>
      <c r="B97" s="3"/>
      <c r="C97" s="3"/>
      <c r="D97" s="93"/>
      <c r="E97" s="82"/>
      <c r="F97" s="82"/>
      <c r="G97" s="82"/>
      <c r="H97" s="82"/>
      <c r="I97" s="82"/>
      <c r="J97" s="82"/>
      <c r="K97" s="83"/>
      <c r="L97" s="82"/>
      <c r="M97" s="84"/>
      <c r="N97" s="82"/>
      <c r="O97" s="82"/>
      <c r="P97" s="82"/>
      <c r="Q97" s="83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3"/>
      <c r="AT97" s="3"/>
    </row>
    <row r="98" spans="1:46" s="61" customFormat="1" ht="13.8" x14ac:dyDescent="0.3">
      <c r="A98" s="60"/>
      <c r="B98" s="60"/>
      <c r="C98" s="60"/>
      <c r="D98" s="94">
        <v>0</v>
      </c>
      <c r="E98" s="71" t="str">
        <f>структура!$G$130</f>
        <v>% EBITDA в чистой выручке</v>
      </c>
      <c r="F98" s="71"/>
      <c r="G98" s="71"/>
      <c r="H98" s="71"/>
      <c r="I98" s="71" t="str">
        <f>IF($E98="","",INDEX(структура!$H$10:$H$153,SUMIFS(структура!$C$10:$C$153,структура!$G$10:$G$153,$E98)))</f>
        <v>%</v>
      </c>
      <c r="J98" s="71"/>
      <c r="K98" s="72"/>
      <c r="L98" s="71"/>
      <c r="M98" s="73"/>
      <c r="N98" s="71"/>
      <c r="O98" s="71"/>
      <c r="P98" s="71"/>
      <c r="Q98" s="72"/>
      <c r="R98" s="96">
        <f>IF(R$8="",0,IF(R$47=0,0,R96/R$47))</f>
        <v>-0.63965020680349227</v>
      </c>
      <c r="S98" s="96">
        <f t="shared" ref="S98:AR98" si="12">IF(S$8="",0,IF(S$47=0,0,S96/S$47))</f>
        <v>0.26491964275424912</v>
      </c>
      <c r="T98" s="96">
        <f t="shared" si="12"/>
        <v>0.41366104949047827</v>
      </c>
      <c r="U98" s="96">
        <f t="shared" si="12"/>
        <v>0.51334824926223177</v>
      </c>
      <c r="V98" s="96">
        <f t="shared" si="12"/>
        <v>0.47510750203859159</v>
      </c>
      <c r="W98" s="96">
        <f t="shared" si="12"/>
        <v>0.3740991395415913</v>
      </c>
      <c r="X98" s="96">
        <f t="shared" si="12"/>
        <v>0.35482987787218401</v>
      </c>
      <c r="Y98" s="96">
        <f t="shared" si="12"/>
        <v>0.48361414090642951</v>
      </c>
      <c r="Z98" s="96">
        <f t="shared" si="12"/>
        <v>0.61924413710232584</v>
      </c>
      <c r="AA98" s="96">
        <f t="shared" si="12"/>
        <v>0.69650870067678217</v>
      </c>
      <c r="AB98" s="96">
        <f t="shared" si="12"/>
        <v>0.67715173385918692</v>
      </c>
      <c r="AC98" s="96">
        <f t="shared" si="12"/>
        <v>0.56424382241065907</v>
      </c>
      <c r="AD98" s="96">
        <f t="shared" si="12"/>
        <v>0.52119601526418735</v>
      </c>
      <c r="AE98" s="96">
        <f t="shared" si="12"/>
        <v>0.58687963319011927</v>
      </c>
      <c r="AF98" s="96">
        <f t="shared" si="12"/>
        <v>0.64827065140446472</v>
      </c>
      <c r="AG98" s="96">
        <f t="shared" si="12"/>
        <v>0.70742429577093757</v>
      </c>
      <c r="AH98" s="96">
        <f t="shared" si="12"/>
        <v>0.7162027179806929</v>
      </c>
      <c r="AI98" s="96">
        <f t="shared" si="12"/>
        <v>0.59060937061587759</v>
      </c>
      <c r="AJ98" s="96">
        <f t="shared" si="12"/>
        <v>0.46275534296376492</v>
      </c>
      <c r="AK98" s="96">
        <f t="shared" si="12"/>
        <v>0.58707245949737441</v>
      </c>
      <c r="AL98" s="96">
        <f t="shared" si="12"/>
        <v>0.62924498311374499</v>
      </c>
      <c r="AM98" s="96">
        <f t="shared" si="12"/>
        <v>0.56975529626282984</v>
      </c>
      <c r="AN98" s="96">
        <f t="shared" si="12"/>
        <v>0.57323957105942736</v>
      </c>
      <c r="AO98" s="96">
        <f t="shared" si="12"/>
        <v>0.67298101103393848</v>
      </c>
      <c r="AP98" s="96">
        <f t="shared" si="12"/>
        <v>0.69185874663660762</v>
      </c>
      <c r="AQ98" s="96">
        <f t="shared" si="12"/>
        <v>0.66849291522956911</v>
      </c>
      <c r="AR98" s="96">
        <f t="shared" si="12"/>
        <v>0.67507767601684621</v>
      </c>
      <c r="AS98" s="60"/>
      <c r="AT98" s="60"/>
    </row>
    <row r="99" spans="1:46" ht="6" customHeight="1" x14ac:dyDescent="0.25">
      <c r="A99" s="3"/>
      <c r="B99" s="3"/>
      <c r="C99" s="3"/>
      <c r="D99" s="93"/>
      <c r="E99" s="75"/>
      <c r="F99" s="75"/>
      <c r="G99" s="75"/>
      <c r="H99" s="75"/>
      <c r="I99" s="75"/>
      <c r="J99" s="75"/>
      <c r="K99" s="76"/>
      <c r="L99" s="75"/>
      <c r="M99" s="77"/>
      <c r="N99" s="75"/>
      <c r="O99" s="75"/>
      <c r="P99" s="75"/>
      <c r="Q99" s="76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3"/>
      <c r="AT99" s="3"/>
    </row>
    <row r="100" spans="1:46" x14ac:dyDescent="0.25">
      <c r="A100" s="3"/>
      <c r="B100" s="3"/>
      <c r="C100" s="3"/>
      <c r="D100" s="93"/>
      <c r="E100" s="3"/>
      <c r="F100" s="3"/>
      <c r="G100" s="3"/>
      <c r="H100" s="3"/>
      <c r="I100" s="3"/>
      <c r="J100" s="3"/>
      <c r="K100" s="28"/>
      <c r="L100" s="3"/>
      <c r="M100" s="67"/>
      <c r="N100" s="3"/>
      <c r="O100" s="3"/>
      <c r="P100" s="3"/>
      <c r="Q100" s="28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</row>
    <row r="101" spans="1:46" s="61" customFormat="1" ht="13.8" x14ac:dyDescent="0.3">
      <c r="A101" s="60"/>
      <c r="B101" s="60"/>
      <c r="C101" s="60"/>
      <c r="D101" s="94">
        <v>0</v>
      </c>
      <c r="E101" s="71" t="str">
        <f>структура!$G$141</f>
        <v>начисл. %-нтов по инвестзаймам за период</v>
      </c>
      <c r="F101" s="71"/>
      <c r="G101" s="71"/>
      <c r="H101" s="71"/>
      <c r="I101" s="71" t="str">
        <f>IF($E101="","",INDEX(структура!$H$10:$H$153,SUMIFS(структура!$C$10:$C$153,структура!$G$10:$G$153,$E101)))</f>
        <v>тыс.руб.</v>
      </c>
      <c r="J101" s="71"/>
      <c r="K101" s="72"/>
      <c r="L101" s="71"/>
      <c r="M101" s="73"/>
      <c r="N101" s="71"/>
      <c r="O101" s="71"/>
      <c r="P101" s="71"/>
      <c r="Q101" s="72"/>
      <c r="R101" s="74">
        <f>BS!R25*условия!R22/12</f>
        <v>166.66666666666666</v>
      </c>
      <c r="S101" s="74">
        <f>BS!S25*условия!S22/12</f>
        <v>229.16666666666666</v>
      </c>
      <c r="T101" s="74">
        <f>BS!T25*условия!T22/12</f>
        <v>595.83333333333337</v>
      </c>
      <c r="U101" s="74">
        <f>BS!U25*условия!U22/12</f>
        <v>737.5</v>
      </c>
      <c r="V101" s="74">
        <f>BS!V25*условия!V22/12</f>
        <v>787.5</v>
      </c>
      <c r="W101" s="74">
        <f>BS!W25*условия!W22/12</f>
        <v>787.5</v>
      </c>
      <c r="X101" s="74">
        <f>BS!X25*условия!X22/12</f>
        <v>887.5</v>
      </c>
      <c r="Y101" s="74">
        <f>BS!Y25*условия!Y22/12</f>
        <v>1262.5</v>
      </c>
      <c r="Z101" s="74">
        <f>BS!Z25*условия!Z22/12</f>
        <v>1262.5</v>
      </c>
      <c r="AA101" s="74">
        <f>BS!AA25*условия!AA22/12</f>
        <v>1362.5</v>
      </c>
      <c r="AB101" s="74">
        <f>BS!AB25*условия!AB22/12</f>
        <v>1362.5</v>
      </c>
      <c r="AC101" s="74">
        <f>BS!AC25*условия!AC22/12</f>
        <v>1529.1666666666667</v>
      </c>
      <c r="AD101" s="74">
        <f>BS!AD25*условия!AD22/12</f>
        <v>1529.1666666666667</v>
      </c>
      <c r="AE101" s="74">
        <f>BS!AE25*условия!AE22/12</f>
        <v>1104.398148148148</v>
      </c>
      <c r="AF101" s="74">
        <f>BS!AF25*условия!AF22/12</f>
        <v>424.76851851851848</v>
      </c>
      <c r="AG101" s="74">
        <f>BS!AG25*условия!AG22/12</f>
        <v>424.76851851851848</v>
      </c>
      <c r="AH101" s="74">
        <f>BS!AH25*условия!AH22/12</f>
        <v>424.76851851851848</v>
      </c>
      <c r="AI101" s="74">
        <f>BS!AI25*условия!AI22/12</f>
        <v>424.76851851851848</v>
      </c>
      <c r="AJ101" s="74">
        <f>BS!AJ25*условия!AJ22/12</f>
        <v>424.76851851851848</v>
      </c>
      <c r="AK101" s="74">
        <f>BS!AK25*условия!AK22/12</f>
        <v>424.76851851851848</v>
      </c>
      <c r="AL101" s="74">
        <f>BS!AL25*условия!AL22/12</f>
        <v>424.76851851851848</v>
      </c>
      <c r="AM101" s="74">
        <f>BS!AM25*условия!AM22/12</f>
        <v>424.76851851851848</v>
      </c>
      <c r="AN101" s="74">
        <f>BS!AN25*условия!AN22/12</f>
        <v>424.76851851851848</v>
      </c>
      <c r="AO101" s="74">
        <f>BS!AO25*условия!AO22/12</f>
        <v>424.76851851851848</v>
      </c>
      <c r="AP101" s="74">
        <f>BS!AP25*условия!AP22/12</f>
        <v>424.76851851851848</v>
      </c>
      <c r="AQ101" s="74">
        <f>BS!AQ25*условия!AQ22/12</f>
        <v>424.76851851851848</v>
      </c>
      <c r="AR101" s="74">
        <f>BS!AR25*условия!AR22/12</f>
        <v>0</v>
      </c>
      <c r="AS101" s="60"/>
      <c r="AT101" s="60"/>
    </row>
    <row r="102" spans="1:46" ht="6" customHeight="1" x14ac:dyDescent="0.25">
      <c r="A102" s="3"/>
      <c r="B102" s="3"/>
      <c r="C102" s="3"/>
      <c r="D102" s="93"/>
      <c r="E102" s="75"/>
      <c r="F102" s="75"/>
      <c r="G102" s="75"/>
      <c r="H102" s="75"/>
      <c r="I102" s="75"/>
      <c r="J102" s="75"/>
      <c r="K102" s="76"/>
      <c r="L102" s="75"/>
      <c r="M102" s="77"/>
      <c r="N102" s="75"/>
      <c r="O102" s="75"/>
      <c r="P102" s="75"/>
      <c r="Q102" s="76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3"/>
      <c r="AT102" s="3"/>
    </row>
    <row r="103" spans="1:46" x14ac:dyDescent="0.25">
      <c r="A103" s="3"/>
      <c r="B103" s="3"/>
      <c r="C103" s="3"/>
      <c r="D103" s="93"/>
      <c r="E103" s="3"/>
      <c r="F103" s="3"/>
      <c r="G103" s="3"/>
      <c r="H103" s="3"/>
      <c r="I103" s="3"/>
      <c r="J103" s="3"/>
      <c r="K103" s="28"/>
      <c r="L103" s="3"/>
      <c r="M103" s="67"/>
      <c r="N103" s="3"/>
      <c r="O103" s="3"/>
      <c r="P103" s="3"/>
      <c r="Q103" s="28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</row>
    <row r="104" spans="1:46" x14ac:dyDescent="0.25">
      <c r="A104" s="3"/>
      <c r="B104" s="3"/>
      <c r="C104" s="3"/>
      <c r="D104" s="93"/>
      <c r="E104" s="3"/>
      <c r="F104" s="3"/>
      <c r="G104" s="3"/>
      <c r="H104" s="3"/>
      <c r="I104" s="3"/>
      <c r="J104" s="3"/>
      <c r="K104" s="28"/>
      <c r="L104" s="3"/>
      <c r="M104" s="67"/>
      <c r="N104" s="3"/>
      <c r="O104" s="3"/>
      <c r="P104" s="3"/>
      <c r="Q104" s="28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</row>
    <row r="105" spans="1:46" s="61" customFormat="1" ht="14.4" thickBot="1" x14ac:dyDescent="0.35">
      <c r="A105" s="60"/>
      <c r="B105" s="60"/>
      <c r="C105" s="60"/>
      <c r="D105" s="94">
        <v>0</v>
      </c>
      <c r="E105" s="78" t="str">
        <f>структура!$G$142</f>
        <v>EBT (прибыль до налога на прибыль)</v>
      </c>
      <c r="F105" s="78"/>
      <c r="G105" s="78"/>
      <c r="H105" s="78"/>
      <c r="I105" s="78" t="str">
        <f>IF($E105="","",INDEX(структура!$H$10:$H$153,SUMIFS(структура!$C$10:$C$153,структура!$G$10:$G$153,$E105)))</f>
        <v>тыс.руб.</v>
      </c>
      <c r="J105" s="78"/>
      <c r="K105" s="79"/>
      <c r="L105" s="78"/>
      <c r="M105" s="80"/>
      <c r="N105" s="78"/>
      <c r="O105" s="78"/>
      <c r="P105" s="78"/>
      <c r="Q105" s="79"/>
      <c r="R105" s="81">
        <f>R96-R101</f>
        <v>-1596.6736810502291</v>
      </c>
      <c r="S105" s="81">
        <f t="shared" ref="S105:AR105" si="13">S96-S101</f>
        <v>1234.2126305936074</v>
      </c>
      <c r="T105" s="81">
        <f t="shared" si="13"/>
        <v>3499.7494426940643</v>
      </c>
      <c r="U105" s="81">
        <f t="shared" si="13"/>
        <v>6438.6054469178071</v>
      </c>
      <c r="V105" s="81">
        <f t="shared" si="13"/>
        <v>5493.4534235159817</v>
      </c>
      <c r="W105" s="81">
        <f t="shared" si="13"/>
        <v>3980.6568966894938</v>
      </c>
      <c r="X105" s="81">
        <f t="shared" si="13"/>
        <v>3440.0673424657552</v>
      </c>
      <c r="Y105" s="81">
        <f t="shared" si="13"/>
        <v>6657.8879041095843</v>
      </c>
      <c r="Z105" s="81">
        <f t="shared" si="13"/>
        <v>15864.014555365291</v>
      </c>
      <c r="AA105" s="81">
        <f t="shared" si="13"/>
        <v>24627.638950456625</v>
      </c>
      <c r="AB105" s="81">
        <f t="shared" si="13"/>
        <v>25584.290265753429</v>
      </c>
      <c r="AC105" s="81">
        <f t="shared" si="13"/>
        <v>16103.100028219209</v>
      </c>
      <c r="AD105" s="81">
        <f t="shared" si="13"/>
        <v>13116.451084109634</v>
      </c>
      <c r="AE105" s="81">
        <f t="shared" si="13"/>
        <v>17894.063216783423</v>
      </c>
      <c r="AF105" s="81">
        <f t="shared" si="13"/>
        <v>27883.180702166472</v>
      </c>
      <c r="AG105" s="81">
        <f t="shared" si="13"/>
        <v>44084.39438330799</v>
      </c>
      <c r="AH105" s="81">
        <f t="shared" si="13"/>
        <v>45987.235692668699</v>
      </c>
      <c r="AI105" s="81">
        <f t="shared" si="13"/>
        <v>29816.532669426684</v>
      </c>
      <c r="AJ105" s="81">
        <f t="shared" si="13"/>
        <v>15731.377322029432</v>
      </c>
      <c r="AK105" s="81">
        <f t="shared" si="13"/>
        <v>23161.807669974631</v>
      </c>
      <c r="AL105" s="81">
        <f t="shared" si="13"/>
        <v>28661.67722990613</v>
      </c>
      <c r="AM105" s="81">
        <f t="shared" si="13"/>
        <v>22543.953176549974</v>
      </c>
      <c r="AN105" s="81">
        <f t="shared" si="13"/>
        <v>23555.244270385585</v>
      </c>
      <c r="AO105" s="81">
        <f t="shared" si="13"/>
        <v>34966.761562988322</v>
      </c>
      <c r="AP105" s="81">
        <f t="shared" si="13"/>
        <v>43343.628626139012</v>
      </c>
      <c r="AQ105" s="81">
        <f t="shared" si="13"/>
        <v>42024.72699079656</v>
      </c>
      <c r="AR105" s="81">
        <f t="shared" si="13"/>
        <v>50550.263984383564</v>
      </c>
      <c r="AS105" s="60"/>
      <c r="AT105" s="60"/>
    </row>
    <row r="106" spans="1:46" ht="6" customHeight="1" thickTop="1" x14ac:dyDescent="0.25">
      <c r="A106" s="3"/>
      <c r="B106" s="3"/>
      <c r="C106" s="3"/>
      <c r="D106" s="93"/>
      <c r="E106" s="82"/>
      <c r="F106" s="82"/>
      <c r="G106" s="82"/>
      <c r="H106" s="82"/>
      <c r="I106" s="82"/>
      <c r="J106" s="82"/>
      <c r="K106" s="83"/>
      <c r="L106" s="82"/>
      <c r="M106" s="84"/>
      <c r="N106" s="82"/>
      <c r="O106" s="82"/>
      <c r="P106" s="82"/>
      <c r="Q106" s="83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3"/>
      <c r="AT106" s="3"/>
    </row>
    <row r="107" spans="1:46" x14ac:dyDescent="0.25">
      <c r="A107" s="3"/>
      <c r="B107" s="3"/>
      <c r="C107" s="3"/>
      <c r="D107" s="93"/>
      <c r="E107" s="3"/>
      <c r="F107" s="3"/>
      <c r="G107" s="3"/>
      <c r="H107" s="3"/>
      <c r="I107" s="3"/>
      <c r="J107" s="3"/>
      <c r="K107" s="28"/>
      <c r="L107" s="3"/>
      <c r="M107" s="67"/>
      <c r="N107" s="3"/>
      <c r="O107" s="3"/>
      <c r="P107" s="3"/>
      <c r="Q107" s="28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</row>
    <row r="108" spans="1:46" s="61" customFormat="1" ht="13.8" x14ac:dyDescent="0.3">
      <c r="A108" s="60"/>
      <c r="B108" s="60"/>
      <c r="C108" s="60"/>
      <c r="D108" s="94">
        <v>0</v>
      </c>
      <c r="E108" s="71" t="str">
        <f>структура!$G$144</f>
        <v>налог на прибыль</v>
      </c>
      <c r="F108" s="71"/>
      <c r="G108" s="71"/>
      <c r="H108" s="71"/>
      <c r="I108" s="71" t="str">
        <f>IF($E108="","",INDEX(структура!$H$10:$H$153,SUMIFS(структура!$C$10:$C$153,структура!$G$10:$G$153,$E108)))</f>
        <v>тыс.руб.</v>
      </c>
      <c r="J108" s="71"/>
      <c r="K108" s="72"/>
      <c r="L108" s="71"/>
      <c r="M108" s="73"/>
      <c r="N108" s="71"/>
      <c r="O108" s="71"/>
      <c r="P108" s="71"/>
      <c r="Q108" s="72"/>
      <c r="R108" s="74">
        <f>IF(R$8="",0,IF(R105&gt;0,R105*условия!$L$126,0))</f>
        <v>0</v>
      </c>
      <c r="S108" s="74">
        <f>IF(S$8="",0,IF(S105&gt;0,S105*условия!$L$126,0))</f>
        <v>246.84252611872148</v>
      </c>
      <c r="T108" s="74">
        <f>IF(T$8="",0,IF(T105&gt;0,T105*условия!$L$126,0))</f>
        <v>699.94988853881296</v>
      </c>
      <c r="U108" s="74">
        <f>IF(U$8="",0,IF(U105&gt;0,U105*условия!$L$126,0))</f>
        <v>1287.7210893835615</v>
      </c>
      <c r="V108" s="74">
        <f>IF(V$8="",0,IF(V105&gt;0,V105*условия!$L$126,0))</f>
        <v>1098.6906847031964</v>
      </c>
      <c r="W108" s="74">
        <f>IF(W$8="",0,IF(W105&gt;0,W105*условия!$L$126,0))</f>
        <v>796.13137933789881</v>
      </c>
      <c r="X108" s="74">
        <f>IF(X$8="",0,IF(X105&gt;0,X105*условия!$L$126,0))</f>
        <v>688.01346849315109</v>
      </c>
      <c r="Y108" s="74">
        <f>IF(Y$8="",0,IF(Y105&gt;0,Y105*условия!$L$126,0))</f>
        <v>1331.5775808219169</v>
      </c>
      <c r="Z108" s="74">
        <f>IF(Z$8="",0,IF(Z105&gt;0,Z105*условия!$L$126,0))</f>
        <v>3172.8029110730586</v>
      </c>
      <c r="AA108" s="74">
        <f>IF(AA$8="",0,IF(AA105&gt;0,AA105*условия!$L$126,0))</f>
        <v>4925.5277900913252</v>
      </c>
      <c r="AB108" s="74">
        <f>IF(AB$8="",0,IF(AB105&gt;0,AB105*условия!$L$126,0))</f>
        <v>5116.8580531506859</v>
      </c>
      <c r="AC108" s="74">
        <f>IF(AC$8="",0,IF(AC105&gt;0,AC105*условия!$L$126,0))</f>
        <v>3220.620005643842</v>
      </c>
      <c r="AD108" s="74">
        <f>IF(AD$8="",0,IF(AD105&gt;0,AD105*условия!$L$126,0))</f>
        <v>2623.2902168219271</v>
      </c>
      <c r="AE108" s="74">
        <f>IF(AE$8="",0,IF(AE105&gt;0,AE105*условия!$L$126,0))</f>
        <v>3578.8126433566849</v>
      </c>
      <c r="AF108" s="74">
        <f>IF(AF$8="",0,IF(AF105&gt;0,AF105*условия!$L$126,0))</f>
        <v>5576.6361404332947</v>
      </c>
      <c r="AG108" s="74">
        <f>IF(AG$8="",0,IF(AG105&gt;0,AG105*условия!$L$126,0))</f>
        <v>8816.878876661598</v>
      </c>
      <c r="AH108" s="74">
        <f>IF(AH$8="",0,IF(AH105&gt;0,AH105*условия!$L$126,0))</f>
        <v>9197.4471385337401</v>
      </c>
      <c r="AI108" s="74">
        <f>IF(AI$8="",0,IF(AI105&gt;0,AI105*условия!$L$126,0))</f>
        <v>5963.3065338853376</v>
      </c>
      <c r="AJ108" s="74">
        <f>IF(AJ$8="",0,IF(AJ105&gt;0,AJ105*условия!$L$126,0))</f>
        <v>3146.2754644058864</v>
      </c>
      <c r="AK108" s="74">
        <f>IF(AK$8="",0,IF(AK105&gt;0,AK105*условия!$L$126,0))</f>
        <v>4632.3615339949265</v>
      </c>
      <c r="AL108" s="74">
        <f>IF(AL$8="",0,IF(AL105&gt;0,AL105*условия!$L$126,0))</f>
        <v>5732.3354459812263</v>
      </c>
      <c r="AM108" s="74">
        <f>IF(AM$8="",0,IF(AM105&gt;0,AM105*условия!$L$126,0))</f>
        <v>4508.7906353099952</v>
      </c>
      <c r="AN108" s="74">
        <f>IF(AN$8="",0,IF(AN105&gt;0,AN105*условия!$L$126,0))</f>
        <v>4711.0488540771175</v>
      </c>
      <c r="AO108" s="74">
        <f>IF(AO$8="",0,IF(AO105&gt;0,AO105*условия!$L$126,0))</f>
        <v>6993.3523125976644</v>
      </c>
      <c r="AP108" s="74">
        <f>IF(AP$8="",0,IF(AP105&gt;0,AP105*условия!$L$126,0))</f>
        <v>8668.7257252278032</v>
      </c>
      <c r="AQ108" s="74">
        <f>IF(AQ$8="",0,IF(AQ105&gt;0,AQ105*условия!$L$126,0))</f>
        <v>8404.9453981593124</v>
      </c>
      <c r="AR108" s="74">
        <f>IF(AR$8="",0,IF(AR105&gt;0,AR105*условия!$L$126,0))</f>
        <v>10110.052796876713</v>
      </c>
      <c r="AS108" s="60"/>
      <c r="AT108" s="60"/>
    </row>
    <row r="109" spans="1:46" ht="6" customHeight="1" x14ac:dyDescent="0.25">
      <c r="A109" s="3"/>
      <c r="B109" s="3"/>
      <c r="C109" s="3"/>
      <c r="D109" s="93"/>
      <c r="E109" s="75"/>
      <c r="F109" s="75"/>
      <c r="G109" s="75"/>
      <c r="H109" s="75"/>
      <c r="I109" s="75"/>
      <c r="J109" s="75"/>
      <c r="K109" s="76"/>
      <c r="L109" s="75"/>
      <c r="M109" s="77"/>
      <c r="N109" s="75"/>
      <c r="O109" s="75"/>
      <c r="P109" s="75"/>
      <c r="Q109" s="76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3"/>
      <c r="AT109" s="3"/>
    </row>
    <row r="110" spans="1:46" s="61" customFormat="1" ht="14.4" thickBot="1" x14ac:dyDescent="0.35">
      <c r="A110" s="60"/>
      <c r="B110" s="60"/>
      <c r="C110" s="60"/>
      <c r="D110" s="94">
        <v>0</v>
      </c>
      <c r="E110" s="78" t="str">
        <f>структура!$G$149</f>
        <v>чистая прибыль</v>
      </c>
      <c r="F110" s="78"/>
      <c r="G110" s="78"/>
      <c r="H110" s="78"/>
      <c r="I110" s="78" t="str">
        <f>IF($E110="","",INDEX(структура!$H$10:$H$153,SUMIFS(структура!$C$10:$C$153,структура!$G$10:$G$153,$E110)))</f>
        <v>тыс.руб.</v>
      </c>
      <c r="J110" s="78"/>
      <c r="K110" s="79"/>
      <c r="L110" s="78"/>
      <c r="M110" s="80"/>
      <c r="N110" s="78"/>
      <c r="O110" s="78"/>
      <c r="P110" s="78"/>
      <c r="Q110" s="79"/>
      <c r="R110" s="81">
        <f>R105-R108</f>
        <v>-1596.6736810502291</v>
      </c>
      <c r="S110" s="81">
        <f t="shared" ref="S110:AR110" si="14">S105-S108</f>
        <v>987.37010447488592</v>
      </c>
      <c r="T110" s="81">
        <f t="shared" si="14"/>
        <v>2799.7995541552514</v>
      </c>
      <c r="U110" s="81">
        <f t="shared" si="14"/>
        <v>5150.8843575342453</v>
      </c>
      <c r="V110" s="81">
        <f t="shared" si="14"/>
        <v>4394.7627388127858</v>
      </c>
      <c r="W110" s="81">
        <f t="shared" si="14"/>
        <v>3184.5255173515952</v>
      </c>
      <c r="X110" s="81">
        <f t="shared" si="14"/>
        <v>2752.0538739726044</v>
      </c>
      <c r="Y110" s="81">
        <f t="shared" si="14"/>
        <v>5326.3103232876674</v>
      </c>
      <c r="Z110" s="81">
        <f t="shared" si="14"/>
        <v>12691.211644292232</v>
      </c>
      <c r="AA110" s="81">
        <f t="shared" si="14"/>
        <v>19702.111160365301</v>
      </c>
      <c r="AB110" s="81">
        <f t="shared" si="14"/>
        <v>20467.432212602744</v>
      </c>
      <c r="AC110" s="81">
        <f t="shared" si="14"/>
        <v>12882.480022575368</v>
      </c>
      <c r="AD110" s="81">
        <f t="shared" si="14"/>
        <v>10493.160867287708</v>
      </c>
      <c r="AE110" s="81">
        <f t="shared" si="14"/>
        <v>14315.250573426738</v>
      </c>
      <c r="AF110" s="81">
        <f t="shared" si="14"/>
        <v>22306.544561733179</v>
      </c>
      <c r="AG110" s="81">
        <f t="shared" si="14"/>
        <v>35267.515506646392</v>
      </c>
      <c r="AH110" s="81">
        <f t="shared" si="14"/>
        <v>36789.788554134961</v>
      </c>
      <c r="AI110" s="81">
        <f t="shared" si="14"/>
        <v>23853.226135541347</v>
      </c>
      <c r="AJ110" s="81">
        <f t="shared" si="14"/>
        <v>12585.101857623546</v>
      </c>
      <c r="AK110" s="81">
        <f t="shared" si="14"/>
        <v>18529.446135979706</v>
      </c>
      <c r="AL110" s="81">
        <f t="shared" si="14"/>
        <v>22929.341783924905</v>
      </c>
      <c r="AM110" s="81">
        <f t="shared" si="14"/>
        <v>18035.162541239981</v>
      </c>
      <c r="AN110" s="81">
        <f t="shared" si="14"/>
        <v>18844.195416308467</v>
      </c>
      <c r="AO110" s="81">
        <f t="shared" si="14"/>
        <v>27973.409250390658</v>
      </c>
      <c r="AP110" s="81">
        <f t="shared" si="14"/>
        <v>34674.902900911213</v>
      </c>
      <c r="AQ110" s="81">
        <f t="shared" si="14"/>
        <v>33619.78159263725</v>
      </c>
      <c r="AR110" s="81">
        <f t="shared" si="14"/>
        <v>40440.211187506851</v>
      </c>
      <c r="AS110" s="60"/>
      <c r="AT110" s="60"/>
    </row>
    <row r="111" spans="1:46" ht="6" customHeight="1" thickTop="1" x14ac:dyDescent="0.25">
      <c r="A111" s="3"/>
      <c r="B111" s="3"/>
      <c r="C111" s="3"/>
      <c r="D111" s="93"/>
      <c r="E111" s="82"/>
      <c r="F111" s="82"/>
      <c r="G111" s="82"/>
      <c r="H111" s="82"/>
      <c r="I111" s="82"/>
      <c r="J111" s="82"/>
      <c r="K111" s="83"/>
      <c r="L111" s="82"/>
      <c r="M111" s="84"/>
      <c r="N111" s="82"/>
      <c r="O111" s="82"/>
      <c r="P111" s="82"/>
      <c r="Q111" s="83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3"/>
      <c r="AT111" s="3"/>
    </row>
    <row r="112" spans="1:46" x14ac:dyDescent="0.25">
      <c r="A112" s="3"/>
      <c r="B112" s="3"/>
      <c r="C112" s="3"/>
      <c r="D112" s="93"/>
      <c r="E112" s="3"/>
      <c r="F112" s="3"/>
      <c r="G112" s="3"/>
      <c r="H112" s="3"/>
      <c r="I112" s="3"/>
      <c r="J112" s="3"/>
      <c r="K112" s="28"/>
      <c r="L112" s="3"/>
      <c r="M112" s="67"/>
      <c r="N112" s="3"/>
      <c r="O112" s="3"/>
      <c r="P112" s="3"/>
      <c r="Q112" s="28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</row>
    <row r="113" spans="1:46" x14ac:dyDescent="0.25">
      <c r="A113" s="3"/>
      <c r="B113" s="3"/>
      <c r="C113" s="3"/>
      <c r="D113" s="93"/>
      <c r="E113" s="3"/>
      <c r="F113" s="3"/>
      <c r="G113" s="3"/>
      <c r="H113" s="3"/>
      <c r="I113" s="3"/>
      <c r="J113" s="3"/>
      <c r="K113" s="28"/>
      <c r="L113" s="3"/>
      <c r="M113" s="67"/>
      <c r="N113" s="3"/>
      <c r="O113" s="3"/>
      <c r="P113" s="3"/>
      <c r="Q113" s="28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</row>
    <row r="114" spans="1:46" x14ac:dyDescent="0.25">
      <c r="A114" s="3"/>
      <c r="B114" s="3"/>
      <c r="C114" s="3"/>
      <c r="D114" s="93"/>
      <c r="E114" s="3"/>
      <c r="F114" s="3"/>
      <c r="G114" s="3"/>
      <c r="H114" s="3"/>
      <c r="I114" s="3"/>
      <c r="J114" s="3"/>
      <c r="K114" s="28"/>
      <c r="L114" s="3"/>
      <c r="M114" s="67"/>
      <c r="N114" s="3"/>
      <c r="O114" s="3"/>
      <c r="P114" s="3"/>
      <c r="Q114" s="28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</row>
    <row r="115" spans="1:46" x14ac:dyDescent="0.25">
      <c r="A115" s="3"/>
      <c r="B115" s="3"/>
      <c r="C115" s="3"/>
      <c r="D115" s="93"/>
      <c r="E115" s="3"/>
      <c r="F115" s="3"/>
      <c r="G115" s="3"/>
      <c r="H115" s="3"/>
      <c r="I115" s="3"/>
      <c r="J115" s="3"/>
      <c r="K115" s="28"/>
      <c r="L115" s="3"/>
      <c r="M115" s="67"/>
      <c r="N115" s="3"/>
      <c r="O115" s="3"/>
      <c r="P115" s="3"/>
      <c r="Q115" s="28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</row>
    <row r="116" spans="1:46" x14ac:dyDescent="0.25">
      <c r="A116" s="3"/>
      <c r="B116" s="3"/>
      <c r="C116" s="3"/>
      <c r="D116" s="93"/>
      <c r="E116" s="3"/>
      <c r="F116" s="3"/>
      <c r="G116" s="3"/>
      <c r="H116" s="3"/>
      <c r="I116" s="3"/>
      <c r="J116" s="3"/>
      <c r="K116" s="28"/>
      <c r="L116" s="3"/>
      <c r="M116" s="67"/>
      <c r="N116" s="3"/>
      <c r="O116" s="3"/>
      <c r="P116" s="3"/>
      <c r="Q116" s="28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</row>
    <row r="117" spans="1:46" x14ac:dyDescent="0.25">
      <c r="A117" s="3"/>
      <c r="B117" s="3"/>
      <c r="C117" s="3"/>
      <c r="D117" s="93"/>
      <c r="E117" s="3"/>
      <c r="F117" s="3"/>
      <c r="G117" s="3"/>
      <c r="H117" s="3"/>
      <c r="I117" s="3"/>
      <c r="J117" s="3"/>
      <c r="K117" s="28"/>
      <c r="L117" s="3"/>
      <c r="M117" s="67"/>
      <c r="N117" s="3"/>
      <c r="O117" s="3"/>
      <c r="P117" s="3"/>
      <c r="Q117" s="28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</row>
    <row r="118" spans="1:46" x14ac:dyDescent="0.25">
      <c r="A118" s="3"/>
      <c r="B118" s="3"/>
      <c r="C118" s="3"/>
      <c r="D118" s="93"/>
      <c r="E118" s="3"/>
      <c r="F118" s="3"/>
      <c r="G118" s="3"/>
      <c r="H118" s="3"/>
      <c r="I118" s="3"/>
      <c r="J118" s="3"/>
      <c r="K118" s="28"/>
      <c r="L118" s="3"/>
      <c r="M118" s="67"/>
      <c r="N118" s="3"/>
      <c r="O118" s="3"/>
      <c r="P118" s="3"/>
      <c r="Q118" s="28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</row>
    <row r="119" spans="1:46" x14ac:dyDescent="0.25">
      <c r="A119" s="3"/>
      <c r="B119" s="3"/>
      <c r="C119" s="3"/>
      <c r="D119" s="93"/>
      <c r="E119" s="3"/>
      <c r="F119" s="3"/>
      <c r="G119" s="3"/>
      <c r="H119" s="3"/>
      <c r="I119" s="3"/>
      <c r="J119" s="3"/>
      <c r="K119" s="28"/>
      <c r="L119" s="3"/>
      <c r="M119" s="67"/>
      <c r="N119" s="3"/>
      <c r="O119" s="3"/>
      <c r="P119" s="3"/>
      <c r="Q119" s="28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</row>
    <row r="120" spans="1:46" x14ac:dyDescent="0.25">
      <c r="A120" s="3"/>
      <c r="B120" s="3"/>
      <c r="C120" s="3"/>
      <c r="D120" s="93"/>
      <c r="E120" s="3"/>
      <c r="F120" s="3"/>
      <c r="G120" s="3"/>
      <c r="H120" s="3"/>
      <c r="I120" s="3"/>
      <c r="J120" s="3"/>
      <c r="K120" s="28"/>
      <c r="L120" s="3"/>
      <c r="M120" s="67"/>
      <c r="N120" s="3"/>
      <c r="O120" s="3"/>
      <c r="P120" s="3"/>
      <c r="Q120" s="28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</row>
    <row r="121" spans="1:46" x14ac:dyDescent="0.25">
      <c r="A121" s="3"/>
      <c r="B121" s="3"/>
      <c r="C121" s="3"/>
      <c r="D121" s="93"/>
      <c r="E121" s="3"/>
      <c r="F121" s="3"/>
      <c r="G121" s="3"/>
      <c r="H121" s="3"/>
      <c r="I121" s="3"/>
      <c r="J121" s="3"/>
      <c r="K121" s="28"/>
      <c r="L121" s="3"/>
      <c r="M121" s="67"/>
      <c r="N121" s="3"/>
      <c r="O121" s="3"/>
      <c r="P121" s="3"/>
      <c r="Q121" s="28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</row>
    <row r="122" spans="1:46" x14ac:dyDescent="0.25">
      <c r="A122" s="3"/>
      <c r="B122" s="3"/>
      <c r="C122" s="3"/>
      <c r="D122" s="93"/>
      <c r="E122" s="3"/>
      <c r="F122" s="3"/>
      <c r="G122" s="3"/>
      <c r="H122" s="3"/>
      <c r="I122" s="3"/>
      <c r="J122" s="3"/>
      <c r="K122" s="28"/>
      <c r="L122" s="3"/>
      <c r="M122" s="67"/>
      <c r="N122" s="3"/>
      <c r="O122" s="3"/>
      <c r="P122" s="3"/>
      <c r="Q122" s="28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</row>
    <row r="123" spans="1:46" x14ac:dyDescent="0.25">
      <c r="A123" s="3"/>
      <c r="B123" s="3"/>
      <c r="C123" s="3"/>
      <c r="D123" s="93"/>
      <c r="E123" s="3"/>
      <c r="F123" s="3"/>
      <c r="G123" s="3"/>
      <c r="H123" s="3"/>
      <c r="I123" s="3"/>
      <c r="J123" s="3"/>
      <c r="K123" s="28"/>
      <c r="L123" s="3"/>
      <c r="M123" s="67"/>
      <c r="N123" s="3"/>
      <c r="O123" s="3"/>
      <c r="P123" s="3"/>
      <c r="Q123" s="28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</row>
    <row r="124" spans="1:46" x14ac:dyDescent="0.25">
      <c r="A124" s="3"/>
      <c r="B124" s="3"/>
      <c r="C124" s="3"/>
      <c r="D124" s="93"/>
      <c r="E124" s="3"/>
      <c r="F124" s="3"/>
      <c r="G124" s="3"/>
      <c r="H124" s="3"/>
      <c r="I124" s="3"/>
      <c r="J124" s="3"/>
      <c r="K124" s="28"/>
      <c r="L124" s="3"/>
      <c r="M124" s="67"/>
      <c r="N124" s="3"/>
      <c r="O124" s="3"/>
      <c r="P124" s="3"/>
      <c r="Q124" s="28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</row>
    <row r="125" spans="1:46" x14ac:dyDescent="0.25">
      <c r="A125" s="3"/>
      <c r="B125" s="3"/>
      <c r="C125" s="3"/>
      <c r="D125" s="93"/>
      <c r="E125" s="3"/>
      <c r="F125" s="3"/>
      <c r="G125" s="3"/>
      <c r="H125" s="3"/>
      <c r="I125" s="3"/>
      <c r="J125" s="3"/>
      <c r="K125" s="28"/>
      <c r="L125" s="3"/>
      <c r="M125" s="67"/>
      <c r="N125" s="3"/>
      <c r="O125" s="3"/>
      <c r="P125" s="3"/>
      <c r="Q125" s="28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</row>
    <row r="126" spans="1:46" x14ac:dyDescent="0.25">
      <c r="A126" s="3"/>
      <c r="B126" s="3"/>
      <c r="C126" s="3"/>
      <c r="D126" s="93"/>
      <c r="E126" s="3"/>
      <c r="F126" s="3"/>
      <c r="G126" s="3"/>
      <c r="H126" s="3"/>
      <c r="I126" s="3"/>
      <c r="J126" s="3"/>
      <c r="K126" s="28"/>
      <c r="L126" s="3"/>
      <c r="M126" s="67"/>
      <c r="N126" s="3"/>
      <c r="O126" s="3"/>
      <c r="P126" s="3"/>
      <c r="Q126" s="28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</row>
    <row r="127" spans="1:46" x14ac:dyDescent="0.25">
      <c r="A127" s="3"/>
      <c r="B127" s="3"/>
      <c r="C127" s="3"/>
      <c r="D127" s="93"/>
      <c r="E127" s="3"/>
      <c r="F127" s="3"/>
      <c r="G127" s="3"/>
      <c r="H127" s="3"/>
      <c r="I127" s="3"/>
      <c r="J127" s="3"/>
      <c r="K127" s="28"/>
      <c r="L127" s="3"/>
      <c r="M127" s="67"/>
      <c r="N127" s="3"/>
      <c r="O127" s="3"/>
      <c r="P127" s="3"/>
      <c r="Q127" s="28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</row>
    <row r="128" spans="1:46" x14ac:dyDescent="0.25">
      <c r="A128" s="3"/>
      <c r="B128" s="3"/>
      <c r="C128" s="3"/>
      <c r="D128" s="93"/>
      <c r="E128" s="3"/>
      <c r="F128" s="3"/>
      <c r="G128" s="3"/>
      <c r="H128" s="3"/>
      <c r="I128" s="3"/>
      <c r="J128" s="3"/>
      <c r="K128" s="28"/>
      <c r="L128" s="3"/>
      <c r="M128" s="67"/>
      <c r="N128" s="3"/>
      <c r="O128" s="3"/>
      <c r="P128" s="3"/>
      <c r="Q128" s="28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</row>
    <row r="129" spans="1:46" x14ac:dyDescent="0.25">
      <c r="A129" s="3"/>
      <c r="B129" s="3"/>
      <c r="C129" s="3"/>
      <c r="D129" s="93"/>
      <c r="E129" s="3"/>
      <c r="F129" s="3"/>
      <c r="G129" s="3"/>
      <c r="H129" s="3"/>
      <c r="I129" s="3"/>
      <c r="J129" s="3"/>
      <c r="K129" s="28"/>
      <c r="L129" s="3"/>
      <c r="M129" s="67"/>
      <c r="N129" s="3"/>
      <c r="O129" s="3"/>
      <c r="P129" s="3"/>
      <c r="Q129" s="28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</row>
    <row r="130" spans="1:46" x14ac:dyDescent="0.25">
      <c r="A130" s="3"/>
      <c r="B130" s="3"/>
      <c r="C130" s="3"/>
      <c r="D130" s="93"/>
      <c r="E130" s="3"/>
      <c r="F130" s="3"/>
      <c r="G130" s="3"/>
      <c r="H130" s="3"/>
      <c r="I130" s="3"/>
      <c r="J130" s="3"/>
      <c r="K130" s="28"/>
      <c r="L130" s="3"/>
      <c r="M130" s="67"/>
      <c r="N130" s="3"/>
      <c r="O130" s="3"/>
      <c r="P130" s="3"/>
      <c r="Q130" s="28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</row>
    <row r="131" spans="1:46" x14ac:dyDescent="0.25">
      <c r="A131" s="3"/>
      <c r="B131" s="3"/>
      <c r="C131" s="3"/>
      <c r="D131" s="93"/>
      <c r="E131" s="3"/>
      <c r="F131" s="3"/>
      <c r="G131" s="3"/>
      <c r="H131" s="3"/>
      <c r="I131" s="3"/>
      <c r="J131" s="3"/>
      <c r="K131" s="28"/>
      <c r="L131" s="3"/>
      <c r="M131" s="67"/>
      <c r="N131" s="3"/>
      <c r="O131" s="3"/>
      <c r="P131" s="3"/>
      <c r="Q131" s="28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</row>
    <row r="132" spans="1:46" x14ac:dyDescent="0.25">
      <c r="A132" s="3"/>
      <c r="B132" s="3"/>
      <c r="C132" s="3"/>
      <c r="D132" s="93"/>
      <c r="E132" s="3"/>
      <c r="F132" s="3"/>
      <c r="G132" s="3"/>
      <c r="H132" s="3"/>
      <c r="I132" s="3"/>
      <c r="J132" s="3"/>
      <c r="K132" s="28"/>
      <c r="L132" s="3"/>
      <c r="M132" s="67"/>
      <c r="N132" s="3"/>
      <c r="O132" s="3"/>
      <c r="P132" s="3"/>
      <c r="Q132" s="28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</row>
    <row r="133" spans="1:46" x14ac:dyDescent="0.25">
      <c r="A133" s="3"/>
      <c r="B133" s="3"/>
      <c r="C133" s="3"/>
      <c r="D133" s="93"/>
      <c r="E133" s="3"/>
      <c r="F133" s="3"/>
      <c r="G133" s="3"/>
      <c r="H133" s="3"/>
      <c r="I133" s="3"/>
      <c r="J133" s="3"/>
      <c r="K133" s="28"/>
      <c r="L133" s="3"/>
      <c r="M133" s="67"/>
      <c r="N133" s="3"/>
      <c r="O133" s="3"/>
      <c r="P133" s="3"/>
      <c r="Q133" s="28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</row>
    <row r="134" spans="1:46" x14ac:dyDescent="0.25">
      <c r="A134" s="3"/>
      <c r="B134" s="3"/>
      <c r="C134" s="3"/>
      <c r="D134" s="93"/>
      <c r="E134" s="3"/>
      <c r="F134" s="3"/>
      <c r="G134" s="3"/>
      <c r="H134" s="3"/>
      <c r="I134" s="3"/>
      <c r="J134" s="3"/>
      <c r="K134" s="28"/>
      <c r="L134" s="3"/>
      <c r="M134" s="67"/>
      <c r="N134" s="3"/>
      <c r="O134" s="3"/>
      <c r="P134" s="3"/>
      <c r="Q134" s="28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</row>
    <row r="135" spans="1:46" x14ac:dyDescent="0.25">
      <c r="A135" s="3"/>
      <c r="B135" s="3"/>
      <c r="C135" s="3"/>
      <c r="D135" s="93"/>
      <c r="E135" s="3"/>
      <c r="F135" s="3"/>
      <c r="G135" s="3"/>
      <c r="H135" s="3"/>
      <c r="I135" s="3"/>
      <c r="J135" s="3"/>
      <c r="K135" s="28"/>
      <c r="L135" s="3"/>
      <c r="M135" s="67"/>
      <c r="N135" s="3"/>
      <c r="O135" s="3"/>
      <c r="P135" s="3"/>
      <c r="Q135" s="28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</row>
    <row r="136" spans="1:46" x14ac:dyDescent="0.25">
      <c r="A136" s="3"/>
      <c r="B136" s="3"/>
      <c r="C136" s="3"/>
      <c r="D136" s="93"/>
      <c r="E136" s="3"/>
      <c r="F136" s="3"/>
      <c r="G136" s="3"/>
      <c r="H136" s="3"/>
      <c r="I136" s="3"/>
      <c r="J136" s="3"/>
      <c r="K136" s="28"/>
      <c r="L136" s="3"/>
      <c r="M136" s="67"/>
      <c r="N136" s="3"/>
      <c r="O136" s="3"/>
      <c r="P136" s="3"/>
      <c r="Q136" s="28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</row>
    <row r="137" spans="1:46" x14ac:dyDescent="0.25">
      <c r="A137" s="3"/>
      <c r="B137" s="3"/>
      <c r="C137" s="3"/>
      <c r="D137" s="93"/>
      <c r="E137" s="3"/>
      <c r="F137" s="3"/>
      <c r="G137" s="3"/>
      <c r="H137" s="3"/>
      <c r="I137" s="3"/>
      <c r="J137" s="3"/>
      <c r="K137" s="28"/>
      <c r="L137" s="3"/>
      <c r="M137" s="67"/>
      <c r="N137" s="3"/>
      <c r="O137" s="3"/>
      <c r="P137" s="3"/>
      <c r="Q137" s="28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</row>
    <row r="138" spans="1:46" x14ac:dyDescent="0.25">
      <c r="A138" s="3"/>
      <c r="B138" s="3"/>
      <c r="C138" s="3"/>
      <c r="D138" s="93"/>
      <c r="E138" s="3"/>
      <c r="F138" s="3"/>
      <c r="G138" s="3"/>
      <c r="H138" s="3"/>
      <c r="I138" s="3"/>
      <c r="J138" s="3"/>
      <c r="K138" s="28"/>
      <c r="L138" s="3"/>
      <c r="M138" s="67"/>
      <c r="N138" s="3"/>
      <c r="O138" s="3"/>
      <c r="P138" s="3"/>
      <c r="Q138" s="28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</row>
    <row r="139" spans="1:46" x14ac:dyDescent="0.25">
      <c r="A139" s="3"/>
      <c r="B139" s="3"/>
      <c r="C139" s="3"/>
      <c r="D139" s="93"/>
      <c r="E139" s="3"/>
      <c r="F139" s="3"/>
      <c r="G139" s="3"/>
      <c r="H139" s="3"/>
      <c r="I139" s="3"/>
      <c r="J139" s="3"/>
      <c r="K139" s="28"/>
      <c r="L139" s="3"/>
      <c r="M139" s="67"/>
      <c r="N139" s="3"/>
      <c r="O139" s="3"/>
      <c r="P139" s="3"/>
      <c r="Q139" s="28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</row>
    <row r="140" spans="1:46" x14ac:dyDescent="0.25">
      <c r="A140" s="3"/>
      <c r="B140" s="3"/>
      <c r="C140" s="3"/>
      <c r="D140" s="93"/>
      <c r="E140" s="3"/>
      <c r="F140" s="3"/>
      <c r="G140" s="3"/>
      <c r="H140" s="3"/>
      <c r="I140" s="3"/>
      <c r="J140" s="3"/>
      <c r="K140" s="28"/>
      <c r="L140" s="3"/>
      <c r="M140" s="67"/>
      <c r="N140" s="3"/>
      <c r="O140" s="3"/>
      <c r="P140" s="3"/>
      <c r="Q140" s="28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</row>
    <row r="141" spans="1:46" x14ac:dyDescent="0.25">
      <c r="A141" s="3"/>
      <c r="B141" s="3"/>
      <c r="C141" s="3"/>
      <c r="D141" s="93"/>
      <c r="E141" s="3"/>
      <c r="F141" s="3"/>
      <c r="G141" s="3"/>
      <c r="H141" s="3"/>
      <c r="I141" s="3"/>
      <c r="J141" s="3"/>
      <c r="K141" s="28"/>
      <c r="L141" s="3"/>
      <c r="M141" s="67"/>
      <c r="N141" s="3"/>
      <c r="O141" s="3"/>
      <c r="P141" s="3"/>
      <c r="Q141" s="28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</row>
    <row r="142" spans="1:46" x14ac:dyDescent="0.25">
      <c r="A142" s="3"/>
      <c r="B142" s="3"/>
      <c r="C142" s="3"/>
      <c r="D142" s="93"/>
      <c r="E142" s="3"/>
      <c r="F142" s="3"/>
      <c r="G142" s="3"/>
      <c r="H142" s="3"/>
      <c r="I142" s="3"/>
      <c r="J142" s="3"/>
      <c r="K142" s="28"/>
      <c r="L142" s="3"/>
      <c r="M142" s="67"/>
      <c r="N142" s="3"/>
      <c r="O142" s="3"/>
      <c r="P142" s="3"/>
      <c r="Q142" s="28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</row>
    <row r="143" spans="1:46" x14ac:dyDescent="0.25">
      <c r="A143" s="3"/>
      <c r="B143" s="3"/>
      <c r="C143" s="3"/>
      <c r="D143" s="93"/>
      <c r="E143" s="3"/>
      <c r="F143" s="3"/>
      <c r="G143" s="3"/>
      <c r="H143" s="3"/>
      <c r="I143" s="3"/>
      <c r="J143" s="3"/>
      <c r="K143" s="28"/>
      <c r="L143" s="3"/>
      <c r="M143" s="67"/>
      <c r="N143" s="3"/>
      <c r="O143" s="3"/>
      <c r="P143" s="3"/>
      <c r="Q143" s="28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</row>
    <row r="144" spans="1:46" x14ac:dyDescent="0.25">
      <c r="A144" s="3"/>
      <c r="B144" s="3"/>
      <c r="C144" s="3"/>
      <c r="D144" s="93"/>
      <c r="E144" s="3"/>
      <c r="F144" s="3"/>
      <c r="G144" s="3"/>
      <c r="H144" s="3"/>
      <c r="I144" s="3"/>
      <c r="J144" s="3"/>
      <c r="K144" s="28"/>
      <c r="L144" s="3"/>
      <c r="M144" s="67"/>
      <c r="N144" s="3"/>
      <c r="O144" s="3"/>
      <c r="P144" s="3"/>
      <c r="Q144" s="28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</row>
    <row r="145" spans="1:46" x14ac:dyDescent="0.25">
      <c r="A145" s="3"/>
      <c r="B145" s="3"/>
      <c r="C145" s="3"/>
      <c r="D145" s="93"/>
      <c r="E145" s="3"/>
      <c r="F145" s="3"/>
      <c r="G145" s="3"/>
      <c r="H145" s="3"/>
      <c r="I145" s="3"/>
      <c r="J145" s="3"/>
      <c r="K145" s="28"/>
      <c r="L145" s="3"/>
      <c r="M145" s="67"/>
      <c r="N145" s="3"/>
      <c r="O145" s="3"/>
      <c r="P145" s="3"/>
      <c r="Q145" s="28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</row>
    <row r="146" spans="1:46" x14ac:dyDescent="0.25">
      <c r="A146" s="3"/>
      <c r="B146" s="3"/>
      <c r="C146" s="3"/>
      <c r="D146" s="93"/>
      <c r="E146" s="3"/>
      <c r="F146" s="3"/>
      <c r="G146" s="3"/>
      <c r="H146" s="3"/>
      <c r="I146" s="3"/>
      <c r="J146" s="3"/>
      <c r="K146" s="28"/>
      <c r="L146" s="3"/>
      <c r="M146" s="67"/>
      <c r="N146" s="3"/>
      <c r="O146" s="3"/>
      <c r="P146" s="3"/>
      <c r="Q146" s="28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</row>
    <row r="147" spans="1:46" x14ac:dyDescent="0.25">
      <c r="A147" s="3"/>
      <c r="B147" s="3"/>
      <c r="C147" s="3"/>
      <c r="D147" s="93"/>
      <c r="E147" s="3"/>
      <c r="F147" s="3"/>
      <c r="G147" s="3"/>
      <c r="H147" s="3"/>
      <c r="I147" s="3"/>
      <c r="J147" s="3"/>
      <c r="K147" s="28"/>
      <c r="L147" s="3"/>
      <c r="M147" s="67"/>
      <c r="N147" s="3"/>
      <c r="O147" s="3"/>
      <c r="P147" s="3"/>
      <c r="Q147" s="28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</row>
    <row r="148" spans="1:46" x14ac:dyDescent="0.25">
      <c r="A148" s="3"/>
      <c r="B148" s="3"/>
      <c r="C148" s="3"/>
      <c r="D148" s="93"/>
      <c r="E148" s="3"/>
      <c r="F148" s="3"/>
      <c r="G148" s="3"/>
      <c r="H148" s="3"/>
      <c r="I148" s="3"/>
      <c r="J148" s="3"/>
      <c r="K148" s="28"/>
      <c r="L148" s="3"/>
      <c r="M148" s="67"/>
      <c r="N148" s="3"/>
      <c r="O148" s="3"/>
      <c r="P148" s="3"/>
      <c r="Q148" s="28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</row>
    <row r="149" spans="1:46" x14ac:dyDescent="0.25">
      <c r="A149" s="3"/>
      <c r="B149" s="3"/>
      <c r="C149" s="3"/>
      <c r="D149" s="93"/>
      <c r="E149" s="3"/>
      <c r="F149" s="3"/>
      <c r="G149" s="3"/>
      <c r="H149" s="3"/>
      <c r="I149" s="3"/>
      <c r="J149" s="3"/>
      <c r="K149" s="28"/>
      <c r="L149" s="3"/>
      <c r="M149" s="67"/>
      <c r="N149" s="3"/>
      <c r="O149" s="3"/>
      <c r="P149" s="3"/>
      <c r="Q149" s="28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</row>
    <row r="150" spans="1:46" x14ac:dyDescent="0.25">
      <c r="A150" s="3"/>
      <c r="B150" s="3"/>
      <c r="C150" s="3"/>
      <c r="D150" s="93"/>
      <c r="E150" s="3"/>
      <c r="F150" s="3"/>
      <c r="G150" s="3"/>
      <c r="H150" s="3"/>
      <c r="I150" s="3"/>
      <c r="J150" s="3"/>
      <c r="K150" s="28"/>
      <c r="L150" s="3"/>
      <c r="M150" s="67"/>
      <c r="N150" s="3"/>
      <c r="O150" s="3"/>
      <c r="P150" s="3"/>
      <c r="Q150" s="28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</row>
    <row r="151" spans="1:46" x14ac:dyDescent="0.25">
      <c r="A151" s="3"/>
      <c r="B151" s="3"/>
      <c r="C151" s="3"/>
      <c r="D151" s="93"/>
      <c r="E151" s="3"/>
      <c r="F151" s="3"/>
      <c r="G151" s="3"/>
      <c r="H151" s="3"/>
      <c r="I151" s="3"/>
      <c r="J151" s="3"/>
      <c r="K151" s="28"/>
      <c r="L151" s="3"/>
      <c r="M151" s="67"/>
      <c r="N151" s="3"/>
      <c r="O151" s="3"/>
      <c r="P151" s="3"/>
      <c r="Q151" s="28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</row>
    <row r="152" spans="1:46" x14ac:dyDescent="0.25">
      <c r="A152" s="3"/>
      <c r="B152" s="3"/>
      <c r="C152" s="3"/>
      <c r="D152" s="93"/>
      <c r="E152" s="3"/>
      <c r="F152" s="3"/>
      <c r="G152" s="3"/>
      <c r="H152" s="3"/>
      <c r="I152" s="3"/>
      <c r="J152" s="3"/>
      <c r="K152" s="28"/>
      <c r="L152" s="3"/>
      <c r="M152" s="67"/>
      <c r="N152" s="3"/>
      <c r="O152" s="3"/>
      <c r="P152" s="3"/>
      <c r="Q152" s="28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</row>
    <row r="153" spans="1:46" x14ac:dyDescent="0.25">
      <c r="A153" s="3"/>
      <c r="B153" s="3"/>
      <c r="C153" s="3"/>
      <c r="D153" s="93"/>
      <c r="E153" s="3"/>
      <c r="F153" s="3"/>
      <c r="G153" s="3"/>
      <c r="H153" s="3"/>
      <c r="I153" s="3"/>
      <c r="J153" s="3"/>
      <c r="K153" s="28"/>
      <c r="L153" s="3"/>
      <c r="M153" s="67"/>
      <c r="N153" s="3"/>
      <c r="O153" s="3"/>
      <c r="P153" s="3"/>
      <c r="Q153" s="28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</row>
    <row r="154" spans="1:46" x14ac:dyDescent="0.25">
      <c r="A154" s="3"/>
      <c r="B154" s="3"/>
      <c r="C154" s="3"/>
      <c r="D154" s="93"/>
      <c r="E154" s="3"/>
      <c r="F154" s="3"/>
      <c r="G154" s="3"/>
      <c r="H154" s="3"/>
      <c r="I154" s="3"/>
      <c r="J154" s="3"/>
      <c r="K154" s="28"/>
      <c r="L154" s="3"/>
      <c r="M154" s="67"/>
      <c r="N154" s="3"/>
      <c r="O154" s="3"/>
      <c r="P154" s="3"/>
      <c r="Q154" s="28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</row>
    <row r="155" spans="1:46" x14ac:dyDescent="0.25">
      <c r="A155" s="3"/>
      <c r="B155" s="3"/>
      <c r="C155" s="3"/>
      <c r="D155" s="93"/>
      <c r="E155" s="3"/>
      <c r="F155" s="3"/>
      <c r="G155" s="3"/>
      <c r="H155" s="3"/>
      <c r="I155" s="3"/>
      <c r="J155" s="3"/>
      <c r="K155" s="28"/>
      <c r="L155" s="3"/>
      <c r="M155" s="67"/>
      <c r="N155" s="3"/>
      <c r="O155" s="3"/>
      <c r="P155" s="3"/>
      <c r="Q155" s="28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</row>
    <row r="156" spans="1:46" x14ac:dyDescent="0.25">
      <c r="A156" s="3"/>
      <c r="B156" s="3"/>
      <c r="C156" s="3"/>
      <c r="D156" s="93"/>
      <c r="E156" s="3"/>
      <c r="F156" s="3"/>
      <c r="G156" s="3"/>
      <c r="H156" s="3"/>
      <c r="I156" s="3"/>
      <c r="J156" s="3"/>
      <c r="K156" s="28"/>
      <c r="L156" s="3"/>
      <c r="M156" s="67"/>
      <c r="N156" s="3"/>
      <c r="O156" s="3"/>
      <c r="P156" s="3"/>
      <c r="Q156" s="28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</row>
    <row r="157" spans="1:46" x14ac:dyDescent="0.25">
      <c r="A157" s="3"/>
      <c r="B157" s="3"/>
      <c r="C157" s="3"/>
      <c r="D157" s="93"/>
      <c r="E157" s="3"/>
      <c r="F157" s="3"/>
      <c r="G157" s="3"/>
      <c r="H157" s="3"/>
      <c r="I157" s="3"/>
      <c r="J157" s="3"/>
      <c r="K157" s="28"/>
      <c r="L157" s="3"/>
      <c r="M157" s="67"/>
      <c r="N157" s="3"/>
      <c r="O157" s="3"/>
      <c r="P157" s="3"/>
      <c r="Q157" s="28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</row>
    <row r="158" spans="1:46" x14ac:dyDescent="0.25">
      <c r="A158" s="3"/>
      <c r="B158" s="3"/>
      <c r="C158" s="3"/>
      <c r="D158" s="93"/>
      <c r="E158" s="3"/>
      <c r="F158" s="3"/>
      <c r="G158" s="3"/>
      <c r="H158" s="3"/>
      <c r="I158" s="3"/>
      <c r="J158" s="3"/>
      <c r="K158" s="28"/>
      <c r="L158" s="3"/>
      <c r="M158" s="67"/>
      <c r="N158" s="3"/>
      <c r="O158" s="3"/>
      <c r="P158" s="3"/>
      <c r="Q158" s="28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</row>
    <row r="159" spans="1:46" x14ac:dyDescent="0.25">
      <c r="A159" s="3"/>
      <c r="B159" s="3"/>
      <c r="C159" s="3"/>
      <c r="D159" s="93"/>
      <c r="E159" s="3"/>
      <c r="F159" s="3"/>
      <c r="G159" s="3"/>
      <c r="H159" s="3"/>
      <c r="I159" s="3"/>
      <c r="J159" s="3"/>
      <c r="K159" s="28"/>
      <c r="L159" s="3"/>
      <c r="M159" s="67"/>
      <c r="N159" s="3"/>
      <c r="O159" s="3"/>
      <c r="P159" s="3"/>
      <c r="Q159" s="28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</row>
    <row r="160" spans="1:46" x14ac:dyDescent="0.25">
      <c r="A160" s="3"/>
      <c r="B160" s="3"/>
      <c r="C160" s="3"/>
      <c r="D160" s="93"/>
      <c r="E160" s="3"/>
      <c r="F160" s="3"/>
      <c r="G160" s="3"/>
      <c r="H160" s="3"/>
      <c r="I160" s="3"/>
      <c r="J160" s="3"/>
      <c r="K160" s="28"/>
      <c r="L160" s="3"/>
      <c r="M160" s="67"/>
      <c r="N160" s="3"/>
      <c r="O160" s="3"/>
      <c r="P160" s="3"/>
      <c r="Q160" s="28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</row>
    <row r="161" spans="1:46" x14ac:dyDescent="0.25">
      <c r="A161" s="3"/>
      <c r="B161" s="3"/>
      <c r="C161" s="3"/>
      <c r="D161" s="93"/>
      <c r="E161" s="3"/>
      <c r="F161" s="3"/>
      <c r="G161" s="3"/>
      <c r="H161" s="3"/>
      <c r="I161" s="3"/>
      <c r="J161" s="3"/>
      <c r="K161" s="28"/>
      <c r="L161" s="3"/>
      <c r="M161" s="67"/>
      <c r="N161" s="3"/>
      <c r="O161" s="3"/>
      <c r="P161" s="3"/>
      <c r="Q161" s="28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</row>
    <row r="162" spans="1:46" x14ac:dyDescent="0.25">
      <c r="A162" s="3"/>
      <c r="B162" s="3"/>
      <c r="C162" s="3"/>
      <c r="D162" s="93"/>
      <c r="E162" s="3"/>
      <c r="F162" s="3"/>
      <c r="G162" s="3"/>
      <c r="H162" s="3"/>
      <c r="I162" s="3"/>
      <c r="J162" s="3"/>
      <c r="K162" s="28"/>
      <c r="L162" s="3"/>
      <c r="M162" s="67"/>
      <c r="N162" s="3"/>
      <c r="O162" s="3"/>
      <c r="P162" s="3"/>
      <c r="Q162" s="28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</row>
    <row r="163" spans="1:46" x14ac:dyDescent="0.25">
      <c r="A163" s="3"/>
      <c r="B163" s="3"/>
      <c r="C163" s="3"/>
      <c r="D163" s="93"/>
      <c r="E163" s="3"/>
      <c r="F163" s="3"/>
      <c r="G163" s="3"/>
      <c r="H163" s="3"/>
      <c r="I163" s="3"/>
      <c r="J163" s="3"/>
      <c r="K163" s="28"/>
      <c r="L163" s="3"/>
      <c r="M163" s="67"/>
      <c r="N163" s="3"/>
      <c r="O163" s="3"/>
      <c r="P163" s="3"/>
      <c r="Q163" s="28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</row>
    <row r="164" spans="1:46" x14ac:dyDescent="0.25">
      <c r="A164" s="3"/>
      <c r="B164" s="3"/>
      <c r="C164" s="3"/>
      <c r="D164" s="93"/>
      <c r="E164" s="3"/>
      <c r="F164" s="3"/>
      <c r="G164" s="3"/>
      <c r="H164" s="3"/>
      <c r="I164" s="3"/>
      <c r="J164" s="3"/>
      <c r="K164" s="28"/>
      <c r="L164" s="3"/>
      <c r="M164" s="67"/>
      <c r="N164" s="3"/>
      <c r="O164" s="3"/>
      <c r="P164" s="3"/>
      <c r="Q164" s="28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</row>
    <row r="165" spans="1:46" x14ac:dyDescent="0.25">
      <c r="A165" s="3"/>
      <c r="B165" s="3"/>
      <c r="C165" s="3"/>
      <c r="D165" s="93"/>
      <c r="E165" s="3"/>
      <c r="F165" s="3"/>
      <c r="G165" s="3"/>
      <c r="H165" s="3"/>
      <c r="I165" s="3"/>
      <c r="J165" s="3"/>
      <c r="K165" s="28"/>
      <c r="L165" s="3"/>
      <c r="M165" s="67"/>
      <c r="N165" s="3"/>
      <c r="O165" s="3"/>
      <c r="P165" s="3"/>
      <c r="Q165" s="28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</row>
    <row r="166" spans="1:46" x14ac:dyDescent="0.25">
      <c r="A166" s="3"/>
      <c r="B166" s="3"/>
      <c r="C166" s="3"/>
      <c r="D166" s="93"/>
      <c r="E166" s="3"/>
      <c r="F166" s="3"/>
      <c r="G166" s="3"/>
      <c r="H166" s="3"/>
      <c r="I166" s="3"/>
      <c r="J166" s="3"/>
      <c r="K166" s="28"/>
      <c r="L166" s="3"/>
      <c r="M166" s="67"/>
      <c r="N166" s="3"/>
      <c r="O166" s="3"/>
      <c r="P166" s="3"/>
      <c r="Q166" s="28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</row>
    <row r="167" spans="1:46" x14ac:dyDescent="0.25">
      <c r="A167" s="3"/>
      <c r="B167" s="3"/>
      <c r="C167" s="3"/>
      <c r="D167" s="93"/>
      <c r="E167" s="3"/>
      <c r="F167" s="3"/>
      <c r="G167" s="3"/>
      <c r="H167" s="3"/>
      <c r="I167" s="3"/>
      <c r="J167" s="3"/>
      <c r="K167" s="28"/>
      <c r="L167" s="3"/>
      <c r="M167" s="67"/>
      <c r="N167" s="3"/>
      <c r="O167" s="3"/>
      <c r="P167" s="3"/>
      <c r="Q167" s="28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</row>
    <row r="168" spans="1:46" x14ac:dyDescent="0.25">
      <c r="A168" s="3"/>
      <c r="B168" s="3"/>
      <c r="C168" s="3"/>
      <c r="D168" s="93"/>
      <c r="E168" s="3"/>
      <c r="F168" s="3"/>
      <c r="G168" s="3"/>
      <c r="H168" s="3"/>
      <c r="I168" s="3"/>
      <c r="J168" s="3"/>
      <c r="K168" s="28"/>
      <c r="L168" s="3"/>
      <c r="M168" s="67"/>
      <c r="N168" s="3"/>
      <c r="O168" s="3"/>
      <c r="P168" s="3"/>
      <c r="Q168" s="28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</row>
    <row r="169" spans="1:46" x14ac:dyDescent="0.25">
      <c r="A169" s="3"/>
      <c r="B169" s="3"/>
      <c r="C169" s="3"/>
      <c r="D169" s="93"/>
      <c r="E169" s="3"/>
      <c r="F169" s="3"/>
      <c r="G169" s="3"/>
      <c r="H169" s="3"/>
      <c r="I169" s="3"/>
      <c r="J169" s="3"/>
      <c r="K169" s="28"/>
      <c r="L169" s="3"/>
      <c r="M169" s="67"/>
      <c r="N169" s="3"/>
      <c r="O169" s="3"/>
      <c r="P169" s="3"/>
      <c r="Q169" s="28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</row>
    <row r="170" spans="1:46" x14ac:dyDescent="0.25">
      <c r="A170" s="3"/>
      <c r="B170" s="3"/>
      <c r="C170" s="3"/>
      <c r="D170" s="93"/>
      <c r="E170" s="3"/>
      <c r="F170" s="3"/>
      <c r="G170" s="3"/>
      <c r="H170" s="3"/>
      <c r="I170" s="3"/>
      <c r="J170" s="3"/>
      <c r="K170" s="28"/>
      <c r="L170" s="3"/>
      <c r="M170" s="67"/>
      <c r="N170" s="3"/>
      <c r="O170" s="3"/>
      <c r="P170" s="3"/>
      <c r="Q170" s="28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</row>
    <row r="171" spans="1:46" x14ac:dyDescent="0.25">
      <c r="A171" s="3"/>
      <c r="B171" s="3"/>
      <c r="C171" s="3"/>
      <c r="D171" s="93"/>
      <c r="E171" s="3"/>
      <c r="F171" s="3"/>
      <c r="G171" s="3"/>
      <c r="H171" s="3"/>
      <c r="I171" s="3"/>
      <c r="J171" s="3"/>
      <c r="K171" s="28"/>
      <c r="L171" s="3"/>
      <c r="M171" s="67"/>
      <c r="N171" s="3"/>
      <c r="O171" s="3"/>
      <c r="P171" s="3"/>
      <c r="Q171" s="28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</row>
    <row r="172" spans="1:46" x14ac:dyDescent="0.25">
      <c r="A172" s="3"/>
      <c r="B172" s="3"/>
      <c r="C172" s="3"/>
      <c r="D172" s="93"/>
      <c r="E172" s="3"/>
      <c r="F172" s="3"/>
      <c r="G172" s="3"/>
      <c r="H172" s="3"/>
      <c r="I172" s="3"/>
      <c r="J172" s="3"/>
      <c r="K172" s="28"/>
      <c r="L172" s="3"/>
      <c r="M172" s="67"/>
      <c r="N172" s="3"/>
      <c r="O172" s="3"/>
      <c r="P172" s="3"/>
      <c r="Q172" s="28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</row>
    <row r="173" spans="1:46" x14ac:dyDescent="0.25">
      <c r="A173" s="3"/>
      <c r="B173" s="3"/>
      <c r="C173" s="3"/>
      <c r="D173" s="93"/>
      <c r="E173" s="3"/>
      <c r="F173" s="3"/>
      <c r="G173" s="3"/>
      <c r="H173" s="3"/>
      <c r="I173" s="3"/>
      <c r="J173" s="3"/>
      <c r="K173" s="28"/>
      <c r="L173" s="3"/>
      <c r="M173" s="67"/>
      <c r="N173" s="3"/>
      <c r="O173" s="3"/>
      <c r="P173" s="3"/>
      <c r="Q173" s="28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</row>
    <row r="174" spans="1:46" x14ac:dyDescent="0.25">
      <c r="A174" s="3"/>
      <c r="B174" s="3"/>
      <c r="C174" s="3"/>
      <c r="D174" s="93"/>
      <c r="E174" s="3"/>
      <c r="F174" s="3"/>
      <c r="G174" s="3"/>
      <c r="H174" s="3"/>
      <c r="I174" s="3"/>
      <c r="J174" s="3"/>
      <c r="K174" s="28"/>
      <c r="L174" s="3"/>
      <c r="M174" s="67"/>
      <c r="N174" s="3"/>
      <c r="O174" s="3"/>
      <c r="P174" s="3"/>
      <c r="Q174" s="28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</row>
    <row r="175" spans="1:46" x14ac:dyDescent="0.25">
      <c r="A175" s="3"/>
      <c r="B175" s="3"/>
      <c r="C175" s="3"/>
      <c r="D175" s="93"/>
      <c r="E175" s="3"/>
      <c r="F175" s="3"/>
      <c r="G175" s="3"/>
      <c r="H175" s="3"/>
      <c r="I175" s="3"/>
      <c r="J175" s="3"/>
      <c r="K175" s="28"/>
      <c r="L175" s="3"/>
      <c r="M175" s="67"/>
      <c r="N175" s="3"/>
      <c r="O175" s="3"/>
      <c r="P175" s="3"/>
      <c r="Q175" s="28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</row>
    <row r="176" spans="1:46" x14ac:dyDescent="0.25">
      <c r="A176" s="3"/>
      <c r="B176" s="3"/>
      <c r="C176" s="3"/>
      <c r="D176" s="93"/>
      <c r="E176" s="3"/>
      <c r="F176" s="3"/>
      <c r="G176" s="3"/>
      <c r="H176" s="3"/>
      <c r="I176" s="3"/>
      <c r="J176" s="3"/>
      <c r="K176" s="28"/>
      <c r="L176" s="3"/>
      <c r="M176" s="67"/>
      <c r="N176" s="3"/>
      <c r="O176" s="3"/>
      <c r="P176" s="3"/>
      <c r="Q176" s="28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</row>
    <row r="177" spans="1:46" x14ac:dyDescent="0.25">
      <c r="A177" s="3"/>
      <c r="B177" s="3"/>
      <c r="C177" s="3"/>
      <c r="D177" s="93"/>
      <c r="E177" s="3"/>
      <c r="F177" s="3"/>
      <c r="G177" s="3"/>
      <c r="H177" s="3"/>
      <c r="I177" s="3"/>
      <c r="J177" s="3"/>
      <c r="K177" s="28"/>
      <c r="L177" s="3"/>
      <c r="M177" s="67"/>
      <c r="N177" s="3"/>
      <c r="O177" s="3"/>
      <c r="P177" s="3"/>
      <c r="Q177" s="28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</row>
    <row r="178" spans="1:46" x14ac:dyDescent="0.25">
      <c r="A178" s="3"/>
      <c r="B178" s="3"/>
      <c r="C178" s="3"/>
      <c r="D178" s="93"/>
      <c r="E178" s="3"/>
      <c r="F178" s="3"/>
      <c r="G178" s="3"/>
      <c r="H178" s="3"/>
      <c r="I178" s="3"/>
      <c r="J178" s="3"/>
      <c r="K178" s="28"/>
      <c r="L178" s="3"/>
      <c r="M178" s="67"/>
      <c r="N178" s="3"/>
      <c r="O178" s="3"/>
      <c r="P178" s="3"/>
      <c r="Q178" s="28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</row>
    <row r="179" spans="1:46" x14ac:dyDescent="0.25">
      <c r="A179" s="3"/>
      <c r="B179" s="3"/>
      <c r="C179" s="3"/>
      <c r="D179" s="93"/>
      <c r="E179" s="3"/>
      <c r="F179" s="3"/>
      <c r="G179" s="3"/>
      <c r="H179" s="3"/>
      <c r="I179" s="3"/>
      <c r="J179" s="3"/>
      <c r="K179" s="28"/>
      <c r="L179" s="3"/>
      <c r="M179" s="67"/>
      <c r="N179" s="3"/>
      <c r="O179" s="3"/>
      <c r="P179" s="3"/>
      <c r="Q179" s="28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</row>
    <row r="180" spans="1:46" x14ac:dyDescent="0.25">
      <c r="A180" s="3"/>
      <c r="B180" s="3"/>
      <c r="C180" s="3"/>
      <c r="D180" s="93"/>
      <c r="E180" s="3"/>
      <c r="F180" s="3"/>
      <c r="G180" s="3"/>
      <c r="H180" s="3"/>
      <c r="I180" s="3"/>
      <c r="J180" s="3"/>
      <c r="K180" s="28"/>
      <c r="L180" s="3"/>
      <c r="M180" s="67"/>
      <c r="N180" s="3"/>
      <c r="O180" s="3"/>
      <c r="P180" s="3"/>
      <c r="Q180" s="28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</row>
    <row r="181" spans="1:46" x14ac:dyDescent="0.25">
      <c r="A181" s="3"/>
      <c r="B181" s="3"/>
      <c r="C181" s="3"/>
      <c r="D181" s="93"/>
      <c r="E181" s="3"/>
      <c r="F181" s="3"/>
      <c r="G181" s="3"/>
      <c r="H181" s="3"/>
      <c r="I181" s="3"/>
      <c r="J181" s="3"/>
      <c r="K181" s="28"/>
      <c r="L181" s="3"/>
      <c r="M181" s="67"/>
      <c r="N181" s="3"/>
      <c r="O181" s="3"/>
      <c r="P181" s="3"/>
      <c r="Q181" s="28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</row>
    <row r="182" spans="1:46" x14ac:dyDescent="0.25">
      <c r="A182" s="3"/>
      <c r="B182" s="3"/>
      <c r="C182" s="3"/>
      <c r="D182" s="93"/>
      <c r="E182" s="3"/>
      <c r="F182" s="3"/>
      <c r="G182" s="3"/>
      <c r="H182" s="3"/>
      <c r="I182" s="3"/>
      <c r="J182" s="3"/>
      <c r="K182" s="28"/>
      <c r="L182" s="3"/>
      <c r="M182" s="67"/>
      <c r="N182" s="3"/>
      <c r="O182" s="3"/>
      <c r="P182" s="3"/>
      <c r="Q182" s="28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</row>
    <row r="183" spans="1:46" x14ac:dyDescent="0.25">
      <c r="A183" s="3"/>
      <c r="B183" s="3"/>
      <c r="C183" s="3"/>
      <c r="D183" s="93"/>
      <c r="E183" s="3"/>
      <c r="F183" s="3"/>
      <c r="G183" s="3"/>
      <c r="H183" s="3"/>
      <c r="I183" s="3"/>
      <c r="J183" s="3"/>
      <c r="K183" s="28"/>
      <c r="L183" s="3"/>
      <c r="M183" s="67"/>
      <c r="N183" s="3"/>
      <c r="O183" s="3"/>
      <c r="P183" s="3"/>
      <c r="Q183" s="28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</row>
    <row r="184" spans="1:46" x14ac:dyDescent="0.25">
      <c r="A184" s="3"/>
      <c r="B184" s="3"/>
      <c r="C184" s="3"/>
      <c r="D184" s="93"/>
      <c r="E184" s="3"/>
      <c r="F184" s="3"/>
      <c r="G184" s="3"/>
      <c r="H184" s="3"/>
      <c r="I184" s="3"/>
      <c r="J184" s="3"/>
      <c r="K184" s="28"/>
      <c r="L184" s="3"/>
      <c r="M184" s="67"/>
      <c r="N184" s="3"/>
      <c r="O184" s="3"/>
      <c r="P184" s="3"/>
      <c r="Q184" s="28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</row>
    <row r="185" spans="1:46" x14ac:dyDescent="0.25">
      <c r="A185" s="3"/>
      <c r="B185" s="3"/>
      <c r="C185" s="3"/>
      <c r="D185" s="93"/>
      <c r="E185" s="3"/>
      <c r="F185" s="3"/>
      <c r="G185" s="3"/>
      <c r="H185" s="3"/>
      <c r="I185" s="3"/>
      <c r="J185" s="3"/>
      <c r="K185" s="28"/>
      <c r="L185" s="3"/>
      <c r="M185" s="67"/>
      <c r="N185" s="3"/>
      <c r="O185" s="3"/>
      <c r="P185" s="3"/>
      <c r="Q185" s="28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</row>
    <row r="186" spans="1:46" x14ac:dyDescent="0.25">
      <c r="A186" s="3"/>
      <c r="B186" s="3"/>
      <c r="C186" s="3"/>
      <c r="D186" s="93"/>
      <c r="E186" s="3"/>
      <c r="F186" s="3"/>
      <c r="G186" s="3"/>
      <c r="H186" s="3"/>
      <c r="I186" s="3"/>
      <c r="J186" s="3"/>
      <c r="K186" s="28"/>
      <c r="L186" s="3"/>
      <c r="M186" s="67"/>
      <c r="N186" s="3"/>
      <c r="O186" s="3"/>
      <c r="P186" s="3"/>
      <c r="Q186" s="28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</row>
    <row r="187" spans="1:46" x14ac:dyDescent="0.25">
      <c r="A187" s="3"/>
      <c r="B187" s="3"/>
      <c r="C187" s="3"/>
      <c r="D187" s="93"/>
      <c r="E187" s="3"/>
      <c r="F187" s="3"/>
      <c r="G187" s="3"/>
      <c r="H187" s="3"/>
      <c r="I187" s="3"/>
      <c r="J187" s="3"/>
      <c r="K187" s="28"/>
      <c r="L187" s="3"/>
      <c r="M187" s="67"/>
      <c r="N187" s="3"/>
      <c r="O187" s="3"/>
      <c r="P187" s="3"/>
      <c r="Q187" s="28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</row>
    <row r="188" spans="1:46" x14ac:dyDescent="0.25">
      <c r="A188" s="3"/>
      <c r="B188" s="3"/>
      <c r="C188" s="3"/>
      <c r="D188" s="93"/>
      <c r="E188" s="3"/>
      <c r="F188" s="3"/>
      <c r="G188" s="3"/>
      <c r="H188" s="3"/>
      <c r="I188" s="3"/>
      <c r="J188" s="3"/>
      <c r="K188" s="28"/>
      <c r="L188" s="3"/>
      <c r="M188" s="67"/>
      <c r="N188" s="3"/>
      <c r="O188" s="3"/>
      <c r="P188" s="3"/>
      <c r="Q188" s="28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</row>
    <row r="189" spans="1:46" x14ac:dyDescent="0.25">
      <c r="A189" s="3"/>
      <c r="B189" s="3"/>
      <c r="C189" s="3"/>
      <c r="D189" s="93"/>
      <c r="E189" s="3"/>
      <c r="F189" s="3"/>
      <c r="G189" s="3"/>
      <c r="H189" s="3"/>
      <c r="I189" s="3"/>
      <c r="J189" s="3"/>
      <c r="K189" s="28"/>
      <c r="L189" s="3"/>
      <c r="M189" s="67"/>
      <c r="N189" s="3"/>
      <c r="O189" s="3"/>
      <c r="P189" s="3"/>
      <c r="Q189" s="28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</row>
    <row r="190" spans="1:46" x14ac:dyDescent="0.25">
      <c r="A190" s="3"/>
      <c r="B190" s="3"/>
      <c r="C190" s="3"/>
      <c r="D190" s="93"/>
      <c r="E190" s="3"/>
      <c r="F190" s="3"/>
      <c r="G190" s="3"/>
      <c r="H190" s="3"/>
      <c r="I190" s="3"/>
      <c r="J190" s="3"/>
      <c r="K190" s="28"/>
      <c r="L190" s="3"/>
      <c r="M190" s="67"/>
      <c r="N190" s="3"/>
      <c r="O190" s="3"/>
      <c r="P190" s="3"/>
      <c r="Q190" s="28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</row>
    <row r="191" spans="1:46" x14ac:dyDescent="0.25">
      <c r="A191" s="3"/>
      <c r="B191" s="3"/>
      <c r="C191" s="3"/>
      <c r="D191" s="93"/>
      <c r="E191" s="3"/>
      <c r="F191" s="3"/>
      <c r="G191" s="3"/>
      <c r="H191" s="3"/>
      <c r="I191" s="3"/>
      <c r="J191" s="3"/>
      <c r="K191" s="28"/>
      <c r="L191" s="3"/>
      <c r="M191" s="67"/>
      <c r="N191" s="3"/>
      <c r="O191" s="3"/>
      <c r="P191" s="3"/>
      <c r="Q191" s="28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</row>
    <row r="192" spans="1:46" x14ac:dyDescent="0.25">
      <c r="A192" s="3"/>
      <c r="B192" s="3"/>
      <c r="C192" s="3"/>
      <c r="D192" s="93"/>
      <c r="E192" s="3"/>
      <c r="F192" s="3"/>
      <c r="G192" s="3"/>
      <c r="H192" s="3"/>
      <c r="I192" s="3"/>
      <c r="J192" s="3"/>
      <c r="K192" s="28"/>
      <c r="L192" s="3"/>
      <c r="M192" s="67"/>
      <c r="N192" s="3"/>
      <c r="O192" s="3"/>
      <c r="P192" s="3"/>
      <c r="Q192" s="28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</row>
    <row r="193" spans="1:46" x14ac:dyDescent="0.25">
      <c r="A193" s="3"/>
      <c r="B193" s="3"/>
      <c r="C193" s="3"/>
      <c r="D193" s="93"/>
      <c r="E193" s="3"/>
      <c r="F193" s="3"/>
      <c r="G193" s="3"/>
      <c r="H193" s="3"/>
      <c r="I193" s="3"/>
      <c r="J193" s="3"/>
      <c r="K193" s="28"/>
      <c r="L193" s="3"/>
      <c r="M193" s="67"/>
      <c r="N193" s="3"/>
      <c r="O193" s="3"/>
      <c r="P193" s="3"/>
      <c r="Q193" s="28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</row>
    <row r="194" spans="1:46" x14ac:dyDescent="0.25">
      <c r="A194" s="3"/>
      <c r="B194" s="3"/>
      <c r="C194" s="3"/>
      <c r="D194" s="93"/>
      <c r="E194" s="3"/>
      <c r="F194" s="3"/>
      <c r="G194" s="3"/>
      <c r="H194" s="3"/>
      <c r="I194" s="3"/>
      <c r="J194" s="3"/>
      <c r="K194" s="28"/>
      <c r="L194" s="3"/>
      <c r="M194" s="67"/>
      <c r="N194" s="3"/>
      <c r="O194" s="3"/>
      <c r="P194" s="3"/>
      <c r="Q194" s="28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</row>
    <row r="195" spans="1:46" x14ac:dyDescent="0.25">
      <c r="A195" s="3"/>
      <c r="B195" s="3"/>
      <c r="C195" s="3"/>
      <c r="D195" s="93"/>
      <c r="E195" s="3"/>
      <c r="F195" s="3"/>
      <c r="G195" s="3"/>
      <c r="H195" s="3"/>
      <c r="I195" s="3"/>
      <c r="J195" s="3"/>
      <c r="K195" s="28"/>
      <c r="L195" s="3"/>
      <c r="M195" s="67"/>
      <c r="N195" s="3"/>
      <c r="O195" s="3"/>
      <c r="P195" s="3"/>
      <c r="Q195" s="28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</row>
    <row r="196" spans="1:46" x14ac:dyDescent="0.25">
      <c r="A196" s="3"/>
      <c r="B196" s="3"/>
      <c r="C196" s="3"/>
      <c r="D196" s="93"/>
      <c r="E196" s="3"/>
      <c r="F196" s="3"/>
      <c r="G196" s="3"/>
      <c r="H196" s="3"/>
      <c r="I196" s="3"/>
      <c r="J196" s="3"/>
      <c r="K196" s="28"/>
      <c r="L196" s="3"/>
      <c r="M196" s="67"/>
      <c r="N196" s="3"/>
      <c r="O196" s="3"/>
      <c r="P196" s="3"/>
      <c r="Q196" s="28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</row>
    <row r="197" spans="1:46" x14ac:dyDescent="0.25">
      <c r="A197" s="3"/>
      <c r="B197" s="3"/>
      <c r="C197" s="3"/>
      <c r="D197" s="93"/>
      <c r="E197" s="3"/>
      <c r="F197" s="3"/>
      <c r="G197" s="3"/>
      <c r="H197" s="3"/>
      <c r="I197" s="3"/>
      <c r="J197" s="3"/>
      <c r="K197" s="28"/>
      <c r="L197" s="3"/>
      <c r="M197" s="67"/>
      <c r="N197" s="3"/>
      <c r="O197" s="3"/>
      <c r="P197" s="3"/>
      <c r="Q197" s="28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</row>
    <row r="198" spans="1:46" x14ac:dyDescent="0.25">
      <c r="A198" s="3"/>
      <c r="B198" s="3"/>
      <c r="C198" s="3"/>
      <c r="D198" s="93"/>
      <c r="E198" s="3"/>
      <c r="F198" s="3"/>
      <c r="G198" s="3"/>
      <c r="H198" s="3"/>
      <c r="I198" s="3"/>
      <c r="J198" s="3"/>
      <c r="K198" s="28"/>
      <c r="L198" s="3"/>
      <c r="M198" s="67"/>
      <c r="N198" s="3"/>
      <c r="O198" s="3"/>
      <c r="P198" s="3"/>
      <c r="Q198" s="28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</row>
    <row r="199" spans="1:46" x14ac:dyDescent="0.25">
      <c r="A199" s="3"/>
      <c r="B199" s="3"/>
      <c r="C199" s="3"/>
      <c r="D199" s="93"/>
      <c r="E199" s="3"/>
      <c r="F199" s="3"/>
      <c r="G199" s="3"/>
      <c r="H199" s="3"/>
      <c r="I199" s="3"/>
      <c r="J199" s="3"/>
      <c r="K199" s="28"/>
      <c r="L199" s="3"/>
      <c r="M199" s="67"/>
      <c r="N199" s="3"/>
      <c r="O199" s="3"/>
      <c r="P199" s="3"/>
      <c r="Q199" s="28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</row>
    <row r="200" spans="1:46" x14ac:dyDescent="0.25">
      <c r="A200" s="3"/>
      <c r="B200" s="3"/>
      <c r="C200" s="3"/>
      <c r="D200" s="93"/>
      <c r="E200" s="3"/>
      <c r="F200" s="3"/>
      <c r="G200" s="3"/>
      <c r="H200" s="3"/>
      <c r="I200" s="3"/>
      <c r="J200" s="3"/>
      <c r="K200" s="28"/>
      <c r="L200" s="3"/>
      <c r="M200" s="67"/>
      <c r="N200" s="3"/>
      <c r="O200" s="3"/>
      <c r="P200" s="3"/>
      <c r="Q200" s="28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</row>
    <row r="201" spans="1:46" x14ac:dyDescent="0.25">
      <c r="A201" s="3"/>
      <c r="B201" s="3"/>
      <c r="C201" s="3"/>
      <c r="D201" s="93"/>
      <c r="E201" s="3"/>
      <c r="F201" s="3"/>
      <c r="G201" s="3"/>
      <c r="H201" s="3"/>
      <c r="I201" s="3"/>
      <c r="J201" s="3"/>
      <c r="K201" s="28"/>
      <c r="L201" s="3"/>
      <c r="M201" s="67"/>
      <c r="N201" s="3"/>
      <c r="O201" s="3"/>
      <c r="P201" s="3"/>
      <c r="Q201" s="28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</row>
    <row r="202" spans="1:46" x14ac:dyDescent="0.25">
      <c r="A202" s="3"/>
      <c r="B202" s="3"/>
      <c r="C202" s="3"/>
      <c r="D202" s="93"/>
      <c r="E202" s="3"/>
      <c r="F202" s="3"/>
      <c r="G202" s="3"/>
      <c r="H202" s="3"/>
      <c r="I202" s="3"/>
      <c r="J202" s="3"/>
      <c r="K202" s="28"/>
      <c r="L202" s="3"/>
      <c r="M202" s="67"/>
      <c r="N202" s="3"/>
      <c r="O202" s="3"/>
      <c r="P202" s="3"/>
      <c r="Q202" s="28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</row>
    <row r="203" spans="1:46" x14ac:dyDescent="0.25">
      <c r="A203" s="3"/>
      <c r="B203" s="3"/>
      <c r="C203" s="3"/>
      <c r="D203" s="93"/>
      <c r="E203" s="3"/>
      <c r="F203" s="3"/>
      <c r="G203" s="3"/>
      <c r="H203" s="3"/>
      <c r="I203" s="3"/>
      <c r="J203" s="3"/>
      <c r="K203" s="28"/>
      <c r="L203" s="3"/>
      <c r="M203" s="67"/>
      <c r="N203" s="3"/>
      <c r="O203" s="3"/>
      <c r="P203" s="3"/>
      <c r="Q203" s="28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</row>
    <row r="204" spans="1:46" x14ac:dyDescent="0.25">
      <c r="A204" s="3"/>
      <c r="B204" s="3"/>
      <c r="C204" s="3"/>
      <c r="D204" s="93"/>
      <c r="E204" s="3"/>
      <c r="F204" s="3"/>
      <c r="G204" s="3"/>
      <c r="H204" s="3"/>
      <c r="I204" s="3"/>
      <c r="J204" s="3"/>
      <c r="K204" s="28"/>
      <c r="L204" s="3"/>
      <c r="M204" s="67"/>
      <c r="N204" s="3"/>
      <c r="O204" s="3"/>
      <c r="P204" s="3"/>
      <c r="Q204" s="28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</row>
    <row r="205" spans="1:46" x14ac:dyDescent="0.25">
      <c r="A205" s="3"/>
      <c r="B205" s="3"/>
      <c r="C205" s="3"/>
      <c r="D205" s="93"/>
      <c r="E205" s="3"/>
      <c r="F205" s="3"/>
      <c r="G205" s="3"/>
      <c r="H205" s="3"/>
      <c r="I205" s="3"/>
      <c r="J205" s="3"/>
      <c r="K205" s="28"/>
      <c r="L205" s="3"/>
      <c r="M205" s="67"/>
      <c r="N205" s="3"/>
      <c r="O205" s="3"/>
      <c r="P205" s="3"/>
      <c r="Q205" s="28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</row>
    <row r="206" spans="1:46" x14ac:dyDescent="0.25">
      <c r="A206" s="3"/>
      <c r="B206" s="3"/>
      <c r="C206" s="3"/>
      <c r="D206" s="93"/>
      <c r="E206" s="3"/>
      <c r="F206" s="3"/>
      <c r="G206" s="3"/>
      <c r="H206" s="3"/>
      <c r="I206" s="3"/>
      <c r="J206" s="3"/>
      <c r="K206" s="28"/>
      <c r="L206" s="3"/>
      <c r="M206" s="67"/>
      <c r="N206" s="3"/>
      <c r="O206" s="3"/>
      <c r="P206" s="3"/>
      <c r="Q206" s="28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</row>
    <row r="207" spans="1:46" x14ac:dyDescent="0.25">
      <c r="A207" s="3"/>
      <c r="B207" s="3"/>
      <c r="C207" s="3"/>
      <c r="D207" s="93"/>
      <c r="E207" s="3"/>
      <c r="F207" s="3"/>
      <c r="G207" s="3"/>
      <c r="H207" s="3"/>
      <c r="I207" s="3"/>
      <c r="J207" s="3"/>
      <c r="K207" s="28"/>
      <c r="L207" s="3"/>
      <c r="M207" s="67"/>
      <c r="N207" s="3"/>
      <c r="O207" s="3"/>
      <c r="P207" s="3"/>
      <c r="Q207" s="28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</row>
    <row r="208" spans="1:46" x14ac:dyDescent="0.25">
      <c r="A208" s="3"/>
      <c r="B208" s="3"/>
      <c r="C208" s="3"/>
      <c r="D208" s="93"/>
      <c r="E208" s="3"/>
      <c r="F208" s="3"/>
      <c r="G208" s="3"/>
      <c r="H208" s="3"/>
      <c r="I208" s="3"/>
      <c r="J208" s="3"/>
      <c r="K208" s="28"/>
      <c r="L208" s="3"/>
      <c r="M208" s="67"/>
      <c r="N208" s="3"/>
      <c r="O208" s="3"/>
      <c r="P208" s="3"/>
      <c r="Q208" s="28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</row>
    <row r="209" spans="1:46" x14ac:dyDescent="0.25">
      <c r="A209" s="3"/>
      <c r="B209" s="3"/>
      <c r="C209" s="3"/>
      <c r="D209" s="93"/>
      <c r="E209" s="3"/>
      <c r="F209" s="3"/>
      <c r="G209" s="3"/>
      <c r="H209" s="3"/>
      <c r="I209" s="3"/>
      <c r="J209" s="3"/>
      <c r="K209" s="28"/>
      <c r="L209" s="3"/>
      <c r="M209" s="67"/>
      <c r="N209" s="3"/>
      <c r="O209" s="3"/>
      <c r="P209" s="3"/>
      <c r="Q209" s="28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</row>
    <row r="210" spans="1:46" x14ac:dyDescent="0.25">
      <c r="A210" s="3"/>
      <c r="B210" s="3"/>
      <c r="C210" s="3"/>
      <c r="D210" s="93"/>
      <c r="E210" s="3"/>
      <c r="F210" s="3"/>
      <c r="G210" s="3"/>
      <c r="H210" s="3"/>
      <c r="I210" s="3"/>
      <c r="J210" s="3"/>
      <c r="K210" s="28"/>
      <c r="L210" s="3"/>
      <c r="M210" s="67"/>
      <c r="N210" s="3"/>
      <c r="O210" s="3"/>
      <c r="P210" s="3"/>
      <c r="Q210" s="28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</row>
    <row r="211" spans="1:46" x14ac:dyDescent="0.25">
      <c r="A211" s="3"/>
      <c r="B211" s="3"/>
      <c r="C211" s="3"/>
      <c r="D211" s="93"/>
      <c r="E211" s="3"/>
      <c r="F211" s="3"/>
      <c r="G211" s="3"/>
      <c r="H211" s="3"/>
      <c r="I211" s="3"/>
      <c r="J211" s="3"/>
      <c r="K211" s="28"/>
      <c r="L211" s="3"/>
      <c r="M211" s="67"/>
      <c r="N211" s="3"/>
      <c r="O211" s="3"/>
      <c r="P211" s="3"/>
      <c r="Q211" s="28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</row>
    <row r="212" spans="1:46" x14ac:dyDescent="0.25">
      <c r="A212" s="3"/>
      <c r="B212" s="3"/>
      <c r="C212" s="3"/>
      <c r="D212" s="93"/>
      <c r="E212" s="3"/>
      <c r="F212" s="3"/>
      <c r="G212" s="3"/>
      <c r="H212" s="3"/>
      <c r="I212" s="3"/>
      <c r="J212" s="3"/>
      <c r="K212" s="28"/>
      <c r="L212" s="3"/>
      <c r="M212" s="67"/>
      <c r="N212" s="3"/>
      <c r="O212" s="3"/>
      <c r="P212" s="3"/>
      <c r="Q212" s="28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</row>
    <row r="213" spans="1:46" x14ac:dyDescent="0.25">
      <c r="A213" s="3"/>
      <c r="B213" s="3"/>
      <c r="C213" s="3"/>
      <c r="D213" s="93"/>
      <c r="E213" s="3"/>
      <c r="F213" s="3"/>
      <c r="G213" s="3"/>
      <c r="H213" s="3"/>
      <c r="I213" s="3"/>
      <c r="J213" s="3"/>
      <c r="K213" s="28"/>
      <c r="L213" s="3"/>
      <c r="M213" s="67"/>
      <c r="N213" s="3"/>
      <c r="O213" s="3"/>
      <c r="P213" s="3"/>
      <c r="Q213" s="28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</row>
    <row r="214" spans="1:46" x14ac:dyDescent="0.25">
      <c r="A214" s="3"/>
      <c r="B214" s="3"/>
      <c r="C214" s="3"/>
      <c r="D214" s="93"/>
      <c r="E214" s="3"/>
      <c r="F214" s="3"/>
      <c r="G214" s="3"/>
      <c r="H214" s="3"/>
      <c r="I214" s="3"/>
      <c r="J214" s="3"/>
      <c r="K214" s="28"/>
      <c r="L214" s="3"/>
      <c r="M214" s="67"/>
      <c r="N214" s="3"/>
      <c r="O214" s="3"/>
      <c r="P214" s="3"/>
      <c r="Q214" s="28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</row>
    <row r="215" spans="1:46" x14ac:dyDescent="0.25">
      <c r="A215" s="3"/>
      <c r="B215" s="3"/>
      <c r="C215" s="3"/>
      <c r="D215" s="93"/>
      <c r="E215" s="3"/>
      <c r="F215" s="3"/>
      <c r="G215" s="3"/>
      <c r="H215" s="3"/>
      <c r="I215" s="3"/>
      <c r="J215" s="3"/>
      <c r="K215" s="28"/>
      <c r="L215" s="3"/>
      <c r="M215" s="67"/>
      <c r="N215" s="3"/>
      <c r="O215" s="3"/>
      <c r="P215" s="3"/>
      <c r="Q215" s="28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</row>
    <row r="216" spans="1:46" x14ac:dyDescent="0.25">
      <c r="A216" s="3"/>
      <c r="B216" s="3"/>
      <c r="C216" s="3"/>
      <c r="D216" s="93"/>
      <c r="E216" s="3"/>
      <c r="F216" s="3"/>
      <c r="G216" s="3"/>
      <c r="H216" s="3"/>
      <c r="I216" s="3"/>
      <c r="J216" s="3"/>
      <c r="K216" s="28"/>
      <c r="L216" s="3"/>
      <c r="M216" s="67"/>
      <c r="N216" s="3"/>
      <c r="O216" s="3"/>
      <c r="P216" s="3"/>
      <c r="Q216" s="28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</row>
    <row r="217" spans="1:46" x14ac:dyDescent="0.25">
      <c r="A217" s="3"/>
      <c r="B217" s="3"/>
      <c r="C217" s="3"/>
      <c r="D217" s="93"/>
      <c r="E217" s="3"/>
      <c r="F217" s="3"/>
      <c r="G217" s="3"/>
      <c r="H217" s="3"/>
      <c r="I217" s="3"/>
      <c r="J217" s="3"/>
      <c r="K217" s="28"/>
      <c r="L217" s="3"/>
      <c r="M217" s="67"/>
      <c r="N217" s="3"/>
      <c r="O217" s="3"/>
      <c r="P217" s="3"/>
      <c r="Q217" s="28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</row>
    <row r="218" spans="1:46" x14ac:dyDescent="0.25">
      <c r="A218" s="3"/>
      <c r="B218" s="3"/>
      <c r="C218" s="3"/>
      <c r="D218" s="93"/>
      <c r="E218" s="3"/>
      <c r="F218" s="3"/>
      <c r="G218" s="3"/>
      <c r="H218" s="3"/>
      <c r="I218" s="3"/>
      <c r="J218" s="3"/>
      <c r="K218" s="28"/>
      <c r="L218" s="3"/>
      <c r="M218" s="67"/>
      <c r="N218" s="3"/>
      <c r="O218" s="3"/>
      <c r="P218" s="3"/>
      <c r="Q218" s="28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</row>
    <row r="219" spans="1:46" x14ac:dyDescent="0.25">
      <c r="A219" s="3"/>
      <c r="B219" s="3"/>
      <c r="C219" s="3"/>
      <c r="D219" s="93"/>
      <c r="E219" s="3"/>
      <c r="F219" s="3"/>
      <c r="G219" s="3"/>
      <c r="H219" s="3"/>
      <c r="I219" s="3"/>
      <c r="J219" s="3"/>
      <c r="K219" s="28"/>
      <c r="L219" s="3"/>
      <c r="M219" s="67"/>
      <c r="N219" s="3"/>
      <c r="O219" s="3"/>
      <c r="P219" s="3"/>
      <c r="Q219" s="28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</row>
    <row r="220" spans="1:46" x14ac:dyDescent="0.25">
      <c r="A220" s="3"/>
      <c r="B220" s="3"/>
      <c r="C220" s="3"/>
      <c r="D220" s="93"/>
      <c r="E220" s="3"/>
      <c r="F220" s="3"/>
      <c r="G220" s="3"/>
      <c r="H220" s="3"/>
      <c r="I220" s="3"/>
      <c r="J220" s="3"/>
      <c r="K220" s="28"/>
      <c r="L220" s="3"/>
      <c r="M220" s="67"/>
      <c r="N220" s="3"/>
      <c r="O220" s="3"/>
      <c r="P220" s="3"/>
      <c r="Q220" s="28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</row>
    <row r="221" spans="1:46" x14ac:dyDescent="0.25">
      <c r="A221" s="3"/>
      <c r="B221" s="3"/>
      <c r="C221" s="3"/>
      <c r="D221" s="93"/>
      <c r="E221" s="3"/>
      <c r="F221" s="3"/>
      <c r="G221" s="3"/>
      <c r="H221" s="3"/>
      <c r="I221" s="3"/>
      <c r="J221" s="3"/>
      <c r="K221" s="28"/>
      <c r="L221" s="3"/>
      <c r="M221" s="67"/>
      <c r="N221" s="3"/>
      <c r="O221" s="3"/>
      <c r="P221" s="3"/>
      <c r="Q221" s="28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</row>
    <row r="222" spans="1:46" x14ac:dyDescent="0.25">
      <c r="A222" s="3"/>
      <c r="B222" s="3"/>
      <c r="C222" s="3"/>
      <c r="D222" s="93"/>
      <c r="E222" s="3"/>
      <c r="F222" s="3"/>
      <c r="G222" s="3"/>
      <c r="H222" s="3"/>
      <c r="I222" s="3"/>
      <c r="J222" s="3"/>
      <c r="K222" s="28"/>
      <c r="L222" s="3"/>
      <c r="M222" s="67"/>
      <c r="N222" s="3"/>
      <c r="O222" s="3"/>
      <c r="P222" s="3"/>
      <c r="Q222" s="28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</row>
    <row r="223" spans="1:46" x14ac:dyDescent="0.25">
      <c r="A223" s="3"/>
      <c r="B223" s="3"/>
      <c r="C223" s="3"/>
      <c r="D223" s="93"/>
      <c r="E223" s="3"/>
      <c r="F223" s="3"/>
      <c r="G223" s="3"/>
      <c r="H223" s="3"/>
      <c r="I223" s="3"/>
      <c r="J223" s="3"/>
      <c r="K223" s="28"/>
      <c r="L223" s="3"/>
      <c r="M223" s="67"/>
      <c r="N223" s="3"/>
      <c r="O223" s="3"/>
      <c r="P223" s="3"/>
      <c r="Q223" s="28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</row>
    <row r="224" spans="1:46" x14ac:dyDescent="0.25">
      <c r="A224" s="3"/>
      <c r="B224" s="3"/>
      <c r="C224" s="3"/>
      <c r="D224" s="93"/>
      <c r="E224" s="3"/>
      <c r="F224" s="3"/>
      <c r="G224" s="3"/>
      <c r="H224" s="3"/>
      <c r="I224" s="3"/>
      <c r="J224" s="3"/>
      <c r="K224" s="28"/>
      <c r="L224" s="3"/>
      <c r="M224" s="67"/>
      <c r="N224" s="3"/>
      <c r="O224" s="3"/>
      <c r="P224" s="3"/>
      <c r="Q224" s="28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</row>
    <row r="225" spans="1:46" x14ac:dyDescent="0.25">
      <c r="A225" s="3"/>
      <c r="B225" s="3"/>
      <c r="C225" s="3"/>
      <c r="D225" s="93"/>
      <c r="E225" s="3"/>
      <c r="F225" s="3"/>
      <c r="G225" s="3"/>
      <c r="H225" s="3"/>
      <c r="I225" s="3"/>
      <c r="J225" s="3"/>
      <c r="K225" s="28"/>
      <c r="L225" s="3"/>
      <c r="M225" s="67"/>
      <c r="N225" s="3"/>
      <c r="O225" s="3"/>
      <c r="P225" s="3"/>
      <c r="Q225" s="28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</row>
    <row r="226" spans="1:46" x14ac:dyDescent="0.25">
      <c r="A226" s="3"/>
      <c r="B226" s="3"/>
      <c r="C226" s="3"/>
      <c r="D226" s="93"/>
      <c r="E226" s="3"/>
      <c r="F226" s="3"/>
      <c r="G226" s="3"/>
      <c r="H226" s="3"/>
      <c r="I226" s="3"/>
      <c r="J226" s="3"/>
      <c r="K226" s="28"/>
      <c r="L226" s="3"/>
      <c r="M226" s="67"/>
      <c r="N226" s="3"/>
      <c r="O226" s="3"/>
      <c r="P226" s="3"/>
      <c r="Q226" s="28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</row>
    <row r="227" spans="1:46" x14ac:dyDescent="0.25">
      <c r="A227" s="3"/>
      <c r="B227" s="3"/>
      <c r="C227" s="3"/>
      <c r="D227" s="93"/>
      <c r="E227" s="3"/>
      <c r="F227" s="3"/>
      <c r="G227" s="3"/>
      <c r="H227" s="3"/>
      <c r="I227" s="3"/>
      <c r="J227" s="3"/>
      <c r="K227" s="28"/>
      <c r="L227" s="3"/>
      <c r="M227" s="67"/>
      <c r="N227" s="3"/>
      <c r="O227" s="3"/>
      <c r="P227" s="3"/>
      <c r="Q227" s="28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</row>
    <row r="228" spans="1:46" x14ac:dyDescent="0.25">
      <c r="A228" s="3"/>
      <c r="B228" s="3"/>
      <c r="C228" s="3"/>
      <c r="D228" s="93"/>
      <c r="E228" s="3"/>
      <c r="F228" s="3"/>
      <c r="G228" s="3"/>
      <c r="H228" s="3"/>
      <c r="I228" s="3"/>
      <c r="J228" s="3"/>
      <c r="K228" s="28"/>
      <c r="L228" s="3"/>
      <c r="M228" s="67"/>
      <c r="N228" s="3"/>
      <c r="O228" s="3"/>
      <c r="P228" s="3"/>
      <c r="Q228" s="28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</row>
  </sheetData>
  <conditionalFormatting sqref="R7:AR8">
    <cfRule type="containsBlanks" dxfId="33" priority="7">
      <formula>LEN(TRIM(R7))=0</formula>
    </cfRule>
  </conditionalFormatting>
  <conditionalFormatting sqref="R96:AR96">
    <cfRule type="cellIs" dxfId="32" priority="5" operator="lessThan">
      <formula>0</formula>
    </cfRule>
    <cfRule type="cellIs" dxfId="31" priority="6" operator="greaterThan">
      <formula>0</formula>
    </cfRule>
  </conditionalFormatting>
  <conditionalFormatting sqref="R105:AR105">
    <cfRule type="cellIs" dxfId="30" priority="3" operator="lessThan">
      <formula>0</formula>
    </cfRule>
    <cfRule type="cellIs" dxfId="29" priority="4" operator="greaterThan">
      <formula>0</formula>
    </cfRule>
  </conditionalFormatting>
  <conditionalFormatting sqref="R110:AR110">
    <cfRule type="cellIs" dxfId="28" priority="1" operator="lessThan">
      <formula>0</formula>
    </cfRule>
    <cfRule type="cellIs" dxfId="27" priority="2" operator="greaterThan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T192"/>
  <sheetViews>
    <sheetView zoomScale="90" zoomScaleNormal="90" workbookViewId="0">
      <pane xSplit="14" ySplit="8" topLeftCell="O18" activePane="bottomRight" state="frozen"/>
      <selection activeCell="C9" sqref="C9"/>
      <selection pane="topRight" activeCell="C9" sqref="C9"/>
      <selection pane="bottomLeft" activeCell="C9" sqref="C9"/>
      <selection pane="bottomRight"/>
    </sheetView>
  </sheetViews>
  <sheetFormatPr defaultColWidth="9.109375" defaultRowHeight="12" x14ac:dyDescent="0.25"/>
  <cols>
    <col min="1" max="2" width="1.6640625" style="2" customWidth="1"/>
    <col min="3" max="3" width="2.6640625" style="2" customWidth="1"/>
    <col min="4" max="4" width="2.6640625" style="105" customWidth="1"/>
    <col min="5" max="5" width="37.44140625" style="2" bestFit="1" customWidth="1"/>
    <col min="6" max="6" width="2.6640625" style="2" customWidth="1"/>
    <col min="7" max="7" width="14.88671875" style="2" bestFit="1" customWidth="1"/>
    <col min="8" max="8" width="2.6640625" style="2" customWidth="1"/>
    <col min="9" max="9" width="12.109375" style="2" bestFit="1" customWidth="1"/>
    <col min="10" max="10" width="2.6640625" style="2" customWidth="1"/>
    <col min="11" max="11" width="1.6640625" style="33" customWidth="1"/>
    <col min="12" max="12" width="1.6640625" style="2" customWidth="1"/>
    <col min="13" max="13" width="2.6640625" style="69" customWidth="1"/>
    <col min="14" max="16" width="1.6640625" style="2" customWidth="1"/>
    <col min="17" max="17" width="2.6640625" style="33" customWidth="1"/>
    <col min="18" max="44" width="9.109375" style="2"/>
    <col min="45" max="46" width="2.6640625" style="2" customWidth="1"/>
    <col min="47" max="16384" width="9.109375" style="2"/>
  </cols>
  <sheetData>
    <row r="1" spans="1:46" x14ac:dyDescent="0.25">
      <c r="A1" s="3"/>
      <c r="B1" s="3"/>
      <c r="C1" s="3"/>
      <c r="D1" s="103"/>
      <c r="E1" s="3"/>
      <c r="F1" s="3"/>
      <c r="G1" s="3"/>
      <c r="H1" s="3"/>
      <c r="I1" s="3"/>
      <c r="J1" s="3"/>
      <c r="K1" s="28"/>
      <c r="L1" s="3"/>
      <c r="M1" s="67"/>
      <c r="N1" s="3"/>
      <c r="O1" s="3"/>
      <c r="P1" s="3"/>
      <c r="Q1" s="28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</row>
    <row r="2" spans="1:46" x14ac:dyDescent="0.25">
      <c r="A2" s="3"/>
      <c r="B2" s="3"/>
      <c r="C2" s="3"/>
      <c r="D2" s="103"/>
      <c r="E2" s="3"/>
      <c r="F2" s="3"/>
      <c r="G2" s="3"/>
      <c r="H2" s="3"/>
      <c r="I2" s="143" t="str">
        <f>структура!$M$11</f>
        <v>контроль</v>
      </c>
      <c r="J2" s="142"/>
      <c r="K2" s="66"/>
      <c r="L2" s="142"/>
      <c r="M2" s="70">
        <f>SUM(M9:M9998)</f>
        <v>0</v>
      </c>
      <c r="N2" s="3"/>
      <c r="O2" s="3"/>
      <c r="P2" s="3"/>
      <c r="Q2" s="28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</row>
    <row r="3" spans="1:46" x14ac:dyDescent="0.25">
      <c r="A3" s="3"/>
      <c r="B3" s="3"/>
      <c r="C3" s="7" t="str">
        <f>условия!$C$3</f>
        <v>Финмодель МФО</v>
      </c>
      <c r="D3" s="103"/>
      <c r="E3" s="3"/>
      <c r="F3" s="3"/>
      <c r="G3" s="3"/>
      <c r="H3" s="3"/>
      <c r="I3" s="3"/>
      <c r="J3" s="3"/>
      <c r="K3" s="28"/>
      <c r="L3" s="3"/>
      <c r="M3" s="67"/>
      <c r="N3" s="3"/>
      <c r="O3" s="3"/>
      <c r="P3" s="3"/>
      <c r="Q3" s="28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</row>
    <row r="4" spans="1:46" x14ac:dyDescent="0.25">
      <c r="A4" s="3"/>
      <c r="B4" s="3"/>
      <c r="C4" s="7" t="s">
        <v>173</v>
      </c>
      <c r="D4" s="103"/>
      <c r="E4" s="3"/>
      <c r="F4" s="3"/>
      <c r="G4" s="3"/>
      <c r="H4" s="3"/>
      <c r="I4" s="3"/>
      <c r="J4" s="3"/>
      <c r="K4" s="28"/>
      <c r="L4" s="3"/>
      <c r="M4" s="67"/>
      <c r="N4" s="3"/>
      <c r="O4" s="3"/>
      <c r="P4" s="3"/>
      <c r="Q4" s="28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</row>
    <row r="5" spans="1:46" x14ac:dyDescent="0.25">
      <c r="A5" s="3"/>
      <c r="B5" s="3"/>
      <c r="C5" s="141" t="s">
        <v>171</v>
      </c>
      <c r="D5" s="103"/>
      <c r="E5" s="3"/>
      <c r="F5" s="3"/>
      <c r="G5" s="3"/>
      <c r="H5" s="3"/>
      <c r="I5" s="3"/>
      <c r="J5" s="3"/>
      <c r="K5" s="28"/>
      <c r="L5" s="3"/>
      <c r="M5" s="67"/>
      <c r="N5" s="3"/>
      <c r="O5" s="3"/>
      <c r="P5" s="3"/>
      <c r="Q5" s="28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x14ac:dyDescent="0.25">
      <c r="A6" s="3"/>
      <c r="B6" s="3"/>
      <c r="C6" s="25" t="str">
        <f>PL!$C$6</f>
        <v>на этой вкладке нет ячеек для ввода данных</v>
      </c>
      <c r="D6" s="103"/>
      <c r="E6" s="3"/>
      <c r="F6" s="3"/>
      <c r="G6" s="3"/>
      <c r="H6" s="3"/>
      <c r="I6" s="3"/>
      <c r="J6" s="3"/>
      <c r="K6" s="28"/>
      <c r="L6" s="3"/>
      <c r="M6" s="67"/>
      <c r="N6" s="3"/>
      <c r="O6" s="3"/>
      <c r="P6" s="3"/>
      <c r="Q6" s="28"/>
      <c r="R6" s="14">
        <f>IF(R7="","",R7)</f>
        <v>44378</v>
      </c>
      <c r="S6" s="14">
        <f>IF(S7="","",S7)</f>
        <v>44409</v>
      </c>
      <c r="T6" s="14">
        <f t="shared" ref="T6:AR6" si="0">IF(T7="","",T7)</f>
        <v>44440</v>
      </c>
      <c r="U6" s="14">
        <f t="shared" si="0"/>
        <v>44470</v>
      </c>
      <c r="V6" s="14">
        <f t="shared" si="0"/>
        <v>44501</v>
      </c>
      <c r="W6" s="14">
        <f t="shared" si="0"/>
        <v>44531</v>
      </c>
      <c r="X6" s="14">
        <f t="shared" si="0"/>
        <v>44562</v>
      </c>
      <c r="Y6" s="14">
        <f t="shared" si="0"/>
        <v>44593</v>
      </c>
      <c r="Z6" s="14">
        <f t="shared" si="0"/>
        <v>44621</v>
      </c>
      <c r="AA6" s="14">
        <f t="shared" si="0"/>
        <v>44652</v>
      </c>
      <c r="AB6" s="14">
        <f t="shared" si="0"/>
        <v>44682</v>
      </c>
      <c r="AC6" s="14">
        <f t="shared" si="0"/>
        <v>44713</v>
      </c>
      <c r="AD6" s="14">
        <f t="shared" si="0"/>
        <v>44743</v>
      </c>
      <c r="AE6" s="14">
        <f t="shared" si="0"/>
        <v>44774</v>
      </c>
      <c r="AF6" s="14">
        <f t="shared" si="0"/>
        <v>44805</v>
      </c>
      <c r="AG6" s="14">
        <f t="shared" si="0"/>
        <v>44835</v>
      </c>
      <c r="AH6" s="14">
        <f t="shared" si="0"/>
        <v>44866</v>
      </c>
      <c r="AI6" s="14">
        <f t="shared" si="0"/>
        <v>44896</v>
      </c>
      <c r="AJ6" s="14">
        <f t="shared" si="0"/>
        <v>44927</v>
      </c>
      <c r="AK6" s="14">
        <f t="shared" si="0"/>
        <v>44958</v>
      </c>
      <c r="AL6" s="14">
        <f t="shared" si="0"/>
        <v>44986</v>
      </c>
      <c r="AM6" s="14">
        <f t="shared" si="0"/>
        <v>45017</v>
      </c>
      <c r="AN6" s="14">
        <f t="shared" si="0"/>
        <v>45047</v>
      </c>
      <c r="AO6" s="14">
        <f t="shared" si="0"/>
        <v>45078</v>
      </c>
      <c r="AP6" s="14">
        <f t="shared" si="0"/>
        <v>45108</v>
      </c>
      <c r="AQ6" s="14">
        <f t="shared" si="0"/>
        <v>45139</v>
      </c>
      <c r="AR6" s="14">
        <f t="shared" si="0"/>
        <v>45170</v>
      </c>
      <c r="AS6" s="3"/>
      <c r="AT6" s="3"/>
    </row>
    <row r="7" spans="1:46" s="32" customFormat="1" x14ac:dyDescent="0.25">
      <c r="A7" s="29"/>
      <c r="B7" s="29"/>
      <c r="C7" s="29"/>
      <c r="D7" s="104"/>
      <c r="E7" s="29"/>
      <c r="F7" s="29"/>
      <c r="G7" s="29"/>
      <c r="H7" s="29"/>
      <c r="I7" s="29"/>
      <c r="J7" s="29"/>
      <c r="K7" s="28"/>
      <c r="L7" s="29"/>
      <c r="M7" s="68"/>
      <c r="N7" s="29"/>
      <c r="O7" s="29"/>
      <c r="P7" s="29"/>
      <c r="Q7" s="28"/>
      <c r="R7" s="30">
        <f>IF(условия!$L$10="","",условия!$L$10)</f>
        <v>44378</v>
      </c>
      <c r="S7" s="31">
        <f>IF(R8="","",R8+1)</f>
        <v>44409</v>
      </c>
      <c r="T7" s="31">
        <f t="shared" ref="T7:AR7" si="1">IF(S8="","",S8+1)</f>
        <v>44440</v>
      </c>
      <c r="U7" s="31">
        <f t="shared" si="1"/>
        <v>44470</v>
      </c>
      <c r="V7" s="31">
        <f t="shared" si="1"/>
        <v>44501</v>
      </c>
      <c r="W7" s="31">
        <f t="shared" si="1"/>
        <v>44531</v>
      </c>
      <c r="X7" s="31">
        <f t="shared" si="1"/>
        <v>44562</v>
      </c>
      <c r="Y7" s="31">
        <f t="shared" si="1"/>
        <v>44593</v>
      </c>
      <c r="Z7" s="31">
        <f t="shared" si="1"/>
        <v>44621</v>
      </c>
      <c r="AA7" s="31">
        <f t="shared" si="1"/>
        <v>44652</v>
      </c>
      <c r="AB7" s="31">
        <f t="shared" si="1"/>
        <v>44682</v>
      </c>
      <c r="AC7" s="31">
        <f t="shared" si="1"/>
        <v>44713</v>
      </c>
      <c r="AD7" s="31">
        <f t="shared" si="1"/>
        <v>44743</v>
      </c>
      <c r="AE7" s="31">
        <f t="shared" si="1"/>
        <v>44774</v>
      </c>
      <c r="AF7" s="31">
        <f t="shared" si="1"/>
        <v>44805</v>
      </c>
      <c r="AG7" s="31">
        <f t="shared" si="1"/>
        <v>44835</v>
      </c>
      <c r="AH7" s="31">
        <f t="shared" si="1"/>
        <v>44866</v>
      </c>
      <c r="AI7" s="31">
        <f t="shared" si="1"/>
        <v>44896</v>
      </c>
      <c r="AJ7" s="31">
        <f t="shared" si="1"/>
        <v>44927</v>
      </c>
      <c r="AK7" s="31">
        <f t="shared" si="1"/>
        <v>44958</v>
      </c>
      <c r="AL7" s="31">
        <f t="shared" si="1"/>
        <v>44986</v>
      </c>
      <c r="AM7" s="31">
        <f t="shared" si="1"/>
        <v>45017</v>
      </c>
      <c r="AN7" s="31">
        <f t="shared" si="1"/>
        <v>45047</v>
      </c>
      <c r="AO7" s="31">
        <f t="shared" si="1"/>
        <v>45078</v>
      </c>
      <c r="AP7" s="31">
        <f t="shared" si="1"/>
        <v>45108</v>
      </c>
      <c r="AQ7" s="31">
        <f t="shared" si="1"/>
        <v>45139</v>
      </c>
      <c r="AR7" s="31">
        <f t="shared" si="1"/>
        <v>45170</v>
      </c>
      <c r="AS7" s="29"/>
      <c r="AT7" s="29"/>
    </row>
    <row r="8" spans="1:46" s="32" customFormat="1" x14ac:dyDescent="0.25">
      <c r="A8" s="29"/>
      <c r="B8" s="29"/>
      <c r="C8" s="29"/>
      <c r="D8" s="104"/>
      <c r="E8" s="29" t="str">
        <f>структура!$G$8</f>
        <v>показатель</v>
      </c>
      <c r="F8" s="29"/>
      <c r="G8" s="29" t="str">
        <f>структура!$J$8</f>
        <v>продукт</v>
      </c>
      <c r="H8" s="29"/>
      <c r="I8" s="29" t="str">
        <f>структура!$H$8</f>
        <v>ед.изм.</v>
      </c>
      <c r="J8" s="29"/>
      <c r="K8" s="28"/>
      <c r="L8" s="29"/>
      <c r="M8" s="68"/>
      <c r="N8" s="29"/>
      <c r="O8" s="29"/>
      <c r="P8" s="29"/>
      <c r="Q8" s="28"/>
      <c r="R8" s="31">
        <f>IF(R$7="","",EOMONTH(R$7,0))</f>
        <v>44408</v>
      </c>
      <c r="S8" s="31">
        <f>IF(S$7="","",EOMONTH(S$7,0))</f>
        <v>44439</v>
      </c>
      <c r="T8" s="31">
        <f t="shared" ref="T8:AR8" si="2">IF(T$7="","",EOMONTH(T$7,0))</f>
        <v>44469</v>
      </c>
      <c r="U8" s="31">
        <f t="shared" si="2"/>
        <v>44500</v>
      </c>
      <c r="V8" s="31">
        <f t="shared" si="2"/>
        <v>44530</v>
      </c>
      <c r="W8" s="31">
        <f t="shared" si="2"/>
        <v>44561</v>
      </c>
      <c r="X8" s="31">
        <f t="shared" si="2"/>
        <v>44592</v>
      </c>
      <c r="Y8" s="31">
        <f t="shared" si="2"/>
        <v>44620</v>
      </c>
      <c r="Z8" s="31">
        <f t="shared" si="2"/>
        <v>44651</v>
      </c>
      <c r="AA8" s="31">
        <f t="shared" si="2"/>
        <v>44681</v>
      </c>
      <c r="AB8" s="31">
        <f t="shared" si="2"/>
        <v>44712</v>
      </c>
      <c r="AC8" s="31">
        <f t="shared" si="2"/>
        <v>44742</v>
      </c>
      <c r="AD8" s="31">
        <f t="shared" si="2"/>
        <v>44773</v>
      </c>
      <c r="AE8" s="31">
        <f t="shared" si="2"/>
        <v>44804</v>
      </c>
      <c r="AF8" s="31">
        <f t="shared" si="2"/>
        <v>44834</v>
      </c>
      <c r="AG8" s="31">
        <f t="shared" si="2"/>
        <v>44865</v>
      </c>
      <c r="AH8" s="31">
        <f t="shared" si="2"/>
        <v>44895</v>
      </c>
      <c r="AI8" s="31">
        <f t="shared" si="2"/>
        <v>44926</v>
      </c>
      <c r="AJ8" s="31">
        <f t="shared" si="2"/>
        <v>44957</v>
      </c>
      <c r="AK8" s="31">
        <f t="shared" si="2"/>
        <v>44985</v>
      </c>
      <c r="AL8" s="31">
        <f t="shared" si="2"/>
        <v>45016</v>
      </c>
      <c r="AM8" s="31">
        <f t="shared" si="2"/>
        <v>45046</v>
      </c>
      <c r="AN8" s="31">
        <f t="shared" si="2"/>
        <v>45077</v>
      </c>
      <c r="AO8" s="31">
        <f t="shared" si="2"/>
        <v>45107</v>
      </c>
      <c r="AP8" s="31">
        <f t="shared" si="2"/>
        <v>45138</v>
      </c>
      <c r="AQ8" s="31">
        <f t="shared" si="2"/>
        <v>45169</v>
      </c>
      <c r="AR8" s="31">
        <f t="shared" si="2"/>
        <v>45199</v>
      </c>
      <c r="AS8" s="29"/>
      <c r="AT8" s="29"/>
    </row>
    <row r="9" spans="1:46" x14ac:dyDescent="0.25">
      <c r="A9" s="3"/>
      <c r="B9" s="3"/>
      <c r="C9" s="3"/>
      <c r="D9" s="103"/>
      <c r="E9" s="3"/>
      <c r="F9" s="3"/>
      <c r="G9" s="3"/>
      <c r="H9" s="3"/>
      <c r="I9" s="3"/>
      <c r="J9" s="3"/>
      <c r="K9" s="28"/>
      <c r="L9" s="3"/>
      <c r="M9" s="67"/>
      <c r="N9" s="3"/>
      <c r="O9" s="3"/>
      <c r="P9" s="3"/>
      <c r="Q9" s="28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</row>
    <row r="10" spans="1:46" s="37" customFormat="1" x14ac:dyDescent="0.25">
      <c r="A10" s="34"/>
      <c r="B10" s="34"/>
      <c r="C10" s="34"/>
      <c r="D10" s="103">
        <v>1</v>
      </c>
      <c r="E10" s="34" t="str">
        <f>структура!$G$84</f>
        <v>остаток на начало периода</v>
      </c>
      <c r="F10" s="34"/>
      <c r="G10" s="34"/>
      <c r="H10" s="34"/>
      <c r="I10" s="34" t="str">
        <f>IF($E10="","",INDEX(структура!$H$10:$H$153,SUMIFS(структура!$C$10:$C$153,структура!$G$10:$G$153,$E10)))</f>
        <v>тыс.руб.</v>
      </c>
      <c r="J10" s="34"/>
      <c r="K10" s="35"/>
      <c r="L10" s="34"/>
      <c r="M10" s="67"/>
      <c r="N10" s="34"/>
      <c r="O10" s="34"/>
      <c r="P10" s="34"/>
      <c r="Q10" s="35"/>
      <c r="R10" s="36">
        <f>условия!$L$12</f>
        <v>10000</v>
      </c>
      <c r="S10" s="36">
        <f>R14</f>
        <v>334.94514999999956</v>
      </c>
      <c r="T10" s="36">
        <f t="shared" ref="T10:AR10" si="3">S14</f>
        <v>-6672.7163335616433</v>
      </c>
      <c r="U10" s="36">
        <f t="shared" si="3"/>
        <v>-25013.763152146108</v>
      </c>
      <c r="V10" s="36">
        <f t="shared" si="3"/>
        <v>-37158.198148561627</v>
      </c>
      <c r="W10" s="36">
        <f t="shared" si="3"/>
        <v>-34070.619645479426</v>
      </c>
      <c r="X10" s="36">
        <f t="shared" si="3"/>
        <v>-42564.206570479415</v>
      </c>
      <c r="Y10" s="36">
        <f t="shared" si="3"/>
        <v>-48801.315287716847</v>
      </c>
      <c r="Z10" s="36">
        <f t="shared" si="3"/>
        <v>-57708.459721963409</v>
      </c>
      <c r="AA10" s="36">
        <f t="shared" si="3"/>
        <v>-88470.20162869856</v>
      </c>
      <c r="AB10" s="36">
        <f t="shared" si="3"/>
        <v>-101154.03385415516</v>
      </c>
      <c r="AC10" s="36">
        <f t="shared" si="3"/>
        <v>-92414.082040593494</v>
      </c>
      <c r="AD10" s="36">
        <f t="shared" si="3"/>
        <v>-89521.530490182515</v>
      </c>
      <c r="AE10" s="36">
        <f t="shared" si="3"/>
        <v>-87058.76186377155</v>
      </c>
      <c r="AF10" s="36">
        <f t="shared" si="3"/>
        <v>-90934.654861780698</v>
      </c>
      <c r="AG10" s="36">
        <f t="shared" si="3"/>
        <v>-123449.49607897301</v>
      </c>
      <c r="AH10" s="36">
        <f t="shared" si="3"/>
        <v>-144128.6490070775</v>
      </c>
      <c r="AI10" s="36">
        <f t="shared" si="3"/>
        <v>-116206.25953099936</v>
      </c>
      <c r="AJ10" s="36">
        <f t="shared" si="3"/>
        <v>-104769.66231720433</v>
      </c>
      <c r="AK10" s="36">
        <f t="shared" si="3"/>
        <v>-106218.21266807595</v>
      </c>
      <c r="AL10" s="36">
        <f t="shared" si="3"/>
        <v>-102974.60477960511</v>
      </c>
      <c r="AM10" s="36">
        <f t="shared" si="3"/>
        <v>-75731.726647367177</v>
      </c>
      <c r="AN10" s="36">
        <f t="shared" si="3"/>
        <v>-65761.563754444302</v>
      </c>
      <c r="AO10" s="36">
        <f t="shared" si="3"/>
        <v>-83996.008710439244</v>
      </c>
      <c r="AP10" s="36">
        <f t="shared" si="3"/>
        <v>-84368.81077068075</v>
      </c>
      <c r="AQ10" s="36">
        <f t="shared" si="3"/>
        <v>-86177.809746840067</v>
      </c>
      <c r="AR10" s="36">
        <f t="shared" si="3"/>
        <v>-83475.161401108955</v>
      </c>
      <c r="AS10" s="34"/>
      <c r="AT10" s="34"/>
    </row>
    <row r="11" spans="1:46" ht="6" customHeight="1" x14ac:dyDescent="0.25">
      <c r="A11" s="3"/>
      <c r="B11" s="3"/>
      <c r="C11" s="3"/>
      <c r="D11" s="103"/>
      <c r="E11" s="3"/>
      <c r="F11" s="3"/>
      <c r="G11" s="3"/>
      <c r="H11" s="3"/>
      <c r="I11" s="3"/>
      <c r="J11" s="3"/>
      <c r="K11" s="28"/>
      <c r="L11" s="3"/>
      <c r="M11" s="67"/>
      <c r="N11" s="3"/>
      <c r="O11" s="3"/>
      <c r="P11" s="3"/>
      <c r="Q11" s="28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</row>
    <row r="12" spans="1:46" s="58" customFormat="1" ht="13.8" x14ac:dyDescent="0.3">
      <c r="A12" s="56"/>
      <c r="B12" s="56"/>
      <c r="C12" s="56"/>
      <c r="D12" s="104">
        <v>1</v>
      </c>
      <c r="E12" s="56" t="str">
        <f>структура!$G$85</f>
        <v>финансовый поток по операц. деят-ти</v>
      </c>
      <c r="F12" s="56"/>
      <c r="G12" s="56"/>
      <c r="H12" s="56"/>
      <c r="I12" s="56" t="str">
        <f>IF($E12="","",INDEX(структура!$H$10:$H$153,SUMIFS(структура!$C$10:$C$153,структура!$G$10:$G$153,$E12)))</f>
        <v>тыс.руб.</v>
      </c>
      <c r="J12" s="56"/>
      <c r="K12" s="57"/>
      <c r="L12" s="56"/>
      <c r="M12" s="68"/>
      <c r="N12" s="56"/>
      <c r="O12" s="56"/>
      <c r="P12" s="56"/>
      <c r="Q12" s="57"/>
      <c r="R12" s="59">
        <f>R17-R43</f>
        <v>-9665.0548500000004</v>
      </c>
      <c r="S12" s="59">
        <f>S17-S43</f>
        <v>-7007.6614835616429</v>
      </c>
      <c r="T12" s="59">
        <f t="shared" ref="T12:AR12" si="4">T17-T43</f>
        <v>-18341.046818584466</v>
      </c>
      <c r="U12" s="59">
        <f t="shared" si="4"/>
        <v>-12144.434996415515</v>
      </c>
      <c r="V12" s="59">
        <f t="shared" si="4"/>
        <v>3087.5785030822008</v>
      </c>
      <c r="W12" s="59">
        <f t="shared" si="4"/>
        <v>-8493.5869249999887</v>
      </c>
      <c r="X12" s="59">
        <f t="shared" si="4"/>
        <v>-6237.1087172374318</v>
      </c>
      <c r="Y12" s="59">
        <f t="shared" si="4"/>
        <v>-8907.144434246562</v>
      </c>
      <c r="Z12" s="59">
        <f t="shared" si="4"/>
        <v>-30761.741906735151</v>
      </c>
      <c r="AA12" s="59">
        <f t="shared" si="4"/>
        <v>-12683.832225456608</v>
      </c>
      <c r="AB12" s="59">
        <f t="shared" si="4"/>
        <v>8739.9518135616672</v>
      </c>
      <c r="AC12" s="59">
        <f t="shared" si="4"/>
        <v>2892.551550410979</v>
      </c>
      <c r="AD12" s="59">
        <f t="shared" si="4"/>
        <v>2462.7686264109652</v>
      </c>
      <c r="AE12" s="59">
        <f t="shared" si="4"/>
        <v>-3875.8929980091489</v>
      </c>
      <c r="AF12" s="59">
        <f t="shared" si="4"/>
        <v>-32514.841217192312</v>
      </c>
      <c r="AG12" s="59">
        <f t="shared" si="4"/>
        <v>-20679.152928104508</v>
      </c>
      <c r="AH12" s="59">
        <f t="shared" si="4"/>
        <v>27922.38947607814</v>
      </c>
      <c r="AI12" s="59">
        <f t="shared" si="4"/>
        <v>11436.59721379503</v>
      </c>
      <c r="AJ12" s="59">
        <f t="shared" si="4"/>
        <v>-1448.550350871621</v>
      </c>
      <c r="AK12" s="59">
        <f t="shared" si="4"/>
        <v>3243.6078884708404</v>
      </c>
      <c r="AL12" s="59">
        <f t="shared" si="4"/>
        <v>27242.878132237936</v>
      </c>
      <c r="AM12" s="59">
        <f t="shared" si="4"/>
        <v>9970.1628929228755</v>
      </c>
      <c r="AN12" s="59">
        <f t="shared" si="4"/>
        <v>-18234.444955994943</v>
      </c>
      <c r="AO12" s="59">
        <f t="shared" si="4"/>
        <v>-372.80206024150539</v>
      </c>
      <c r="AP12" s="59">
        <f t="shared" si="4"/>
        <v>-1808.998976159317</v>
      </c>
      <c r="AQ12" s="59">
        <f t="shared" si="4"/>
        <v>2702.6483457311115</v>
      </c>
      <c r="AR12" s="59">
        <f t="shared" si="4"/>
        <v>-49111.062756241532</v>
      </c>
      <c r="AS12" s="56"/>
      <c r="AT12" s="56"/>
    </row>
    <row r="13" spans="1:46" ht="6" customHeight="1" x14ac:dyDescent="0.25">
      <c r="A13" s="3"/>
      <c r="B13" s="3"/>
      <c r="C13" s="3"/>
      <c r="D13" s="103"/>
      <c r="E13" s="3"/>
      <c r="F13" s="3"/>
      <c r="G13" s="3"/>
      <c r="H13" s="3"/>
      <c r="I13" s="3"/>
      <c r="J13" s="3"/>
      <c r="K13" s="28"/>
      <c r="L13" s="3"/>
      <c r="M13" s="67"/>
      <c r="N13" s="3"/>
      <c r="O13" s="3"/>
      <c r="P13" s="3"/>
      <c r="Q13" s="2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</row>
    <row r="14" spans="1:46" s="65" customFormat="1" ht="14.4" x14ac:dyDescent="0.3">
      <c r="A14" s="62"/>
      <c r="B14" s="62"/>
      <c r="C14" s="62"/>
      <c r="D14" s="104">
        <v>0</v>
      </c>
      <c r="E14" s="62" t="str">
        <f>структура!$G$86</f>
        <v>остаток на конец периода по операц. деят-ти</v>
      </c>
      <c r="F14" s="62"/>
      <c r="G14" s="62"/>
      <c r="H14" s="62"/>
      <c r="I14" s="62" t="str">
        <f>IF($E14="","",INDEX(структура!$H$10:$H$153,SUMIFS(структура!$C$10:$C$153,структура!$G$10:$G$153,$E14)))</f>
        <v>тыс.руб.</v>
      </c>
      <c r="J14" s="62"/>
      <c r="K14" s="63"/>
      <c r="L14" s="62"/>
      <c r="M14" s="68"/>
      <c r="N14" s="62"/>
      <c r="O14" s="62"/>
      <c r="P14" s="62"/>
      <c r="Q14" s="63"/>
      <c r="R14" s="64">
        <f>R10+R12</f>
        <v>334.94514999999956</v>
      </c>
      <c r="S14" s="64">
        <f>S10+S12</f>
        <v>-6672.7163335616433</v>
      </c>
      <c r="T14" s="64">
        <f t="shared" ref="T14:AR14" si="5">T10+T12</f>
        <v>-25013.763152146108</v>
      </c>
      <c r="U14" s="64">
        <f t="shared" si="5"/>
        <v>-37158.198148561627</v>
      </c>
      <c r="V14" s="64">
        <f t="shared" si="5"/>
        <v>-34070.619645479426</v>
      </c>
      <c r="W14" s="64">
        <f t="shared" si="5"/>
        <v>-42564.206570479415</v>
      </c>
      <c r="X14" s="64">
        <f t="shared" si="5"/>
        <v>-48801.315287716847</v>
      </c>
      <c r="Y14" s="64">
        <f t="shared" si="5"/>
        <v>-57708.459721963409</v>
      </c>
      <c r="Z14" s="64">
        <f t="shared" si="5"/>
        <v>-88470.20162869856</v>
      </c>
      <c r="AA14" s="64">
        <f t="shared" si="5"/>
        <v>-101154.03385415516</v>
      </c>
      <c r="AB14" s="64">
        <f t="shared" si="5"/>
        <v>-92414.082040593494</v>
      </c>
      <c r="AC14" s="64">
        <f t="shared" si="5"/>
        <v>-89521.530490182515</v>
      </c>
      <c r="AD14" s="64">
        <f t="shared" si="5"/>
        <v>-87058.76186377155</v>
      </c>
      <c r="AE14" s="64">
        <f t="shared" si="5"/>
        <v>-90934.654861780698</v>
      </c>
      <c r="AF14" s="64">
        <f t="shared" si="5"/>
        <v>-123449.49607897301</v>
      </c>
      <c r="AG14" s="64">
        <f t="shared" si="5"/>
        <v>-144128.6490070775</v>
      </c>
      <c r="AH14" s="64">
        <f t="shared" si="5"/>
        <v>-116206.25953099936</v>
      </c>
      <c r="AI14" s="64">
        <f t="shared" si="5"/>
        <v>-104769.66231720433</v>
      </c>
      <c r="AJ14" s="64">
        <f t="shared" si="5"/>
        <v>-106218.21266807595</v>
      </c>
      <c r="AK14" s="64">
        <f t="shared" si="5"/>
        <v>-102974.60477960511</v>
      </c>
      <c r="AL14" s="64">
        <f t="shared" si="5"/>
        <v>-75731.726647367177</v>
      </c>
      <c r="AM14" s="64">
        <f t="shared" si="5"/>
        <v>-65761.563754444302</v>
      </c>
      <c r="AN14" s="64">
        <f t="shared" si="5"/>
        <v>-83996.008710439244</v>
      </c>
      <c r="AO14" s="64">
        <f t="shared" si="5"/>
        <v>-84368.81077068075</v>
      </c>
      <c r="AP14" s="64">
        <f t="shared" si="5"/>
        <v>-86177.809746840067</v>
      </c>
      <c r="AQ14" s="64">
        <f t="shared" si="5"/>
        <v>-83475.161401108955</v>
      </c>
      <c r="AR14" s="64">
        <f t="shared" si="5"/>
        <v>-132586.22415735049</v>
      </c>
      <c r="AS14" s="62"/>
      <c r="AT14" s="62"/>
    </row>
    <row r="15" spans="1:46" ht="6" customHeight="1" thickBot="1" x14ac:dyDescent="0.3">
      <c r="A15" s="3"/>
      <c r="B15" s="3"/>
      <c r="C15" s="3"/>
      <c r="D15" s="103"/>
      <c r="E15" s="97"/>
      <c r="F15" s="97"/>
      <c r="G15" s="97"/>
      <c r="H15" s="97"/>
      <c r="I15" s="97"/>
      <c r="J15" s="97"/>
      <c r="K15" s="98"/>
      <c r="L15" s="97"/>
      <c r="M15" s="102"/>
      <c r="N15" s="97"/>
      <c r="O15" s="97"/>
      <c r="P15" s="97"/>
      <c r="Q15" s="98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3"/>
      <c r="AT15" s="3"/>
    </row>
    <row r="16" spans="1:46" ht="12.6" thickTop="1" x14ac:dyDescent="0.25">
      <c r="A16" s="3"/>
      <c r="B16" s="3"/>
      <c r="C16" s="3"/>
      <c r="D16" s="103"/>
      <c r="E16" s="82"/>
      <c r="F16" s="82"/>
      <c r="G16" s="82"/>
      <c r="H16" s="82"/>
      <c r="I16" s="82"/>
      <c r="J16" s="82"/>
      <c r="K16" s="83"/>
      <c r="L16" s="82"/>
      <c r="M16" s="84"/>
      <c r="N16" s="82"/>
      <c r="O16" s="82"/>
      <c r="P16" s="82"/>
      <c r="Q16" s="83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3"/>
      <c r="AT16" s="3"/>
    </row>
    <row r="17" spans="1:46" s="58" customFormat="1" ht="13.8" x14ac:dyDescent="0.3">
      <c r="A17" s="56"/>
      <c r="B17" s="56"/>
      <c r="C17" s="56"/>
      <c r="D17" s="117">
        <v>0</v>
      </c>
      <c r="E17" s="106" t="str">
        <f>структура!$G$78</f>
        <v>поступления по операц. деят-ти всего</v>
      </c>
      <c r="F17" s="106"/>
      <c r="G17" s="106"/>
      <c r="H17" s="106"/>
      <c r="I17" s="106" t="str">
        <f>IF($E17="","",INDEX(структура!$H$10:$H$153,SUMIFS(структура!$C$10:$C$153,структура!$G$10:$G$153,$E17)))</f>
        <v>тыс.руб.</v>
      </c>
      <c r="J17" s="106"/>
      <c r="K17" s="107"/>
      <c r="L17" s="106"/>
      <c r="M17" s="73"/>
      <c r="N17" s="106"/>
      <c r="O17" s="106"/>
      <c r="P17" s="106"/>
      <c r="Q17" s="107"/>
      <c r="R17" s="74">
        <f>SUMIFS(R19:R42,$D19:$D42,1)</f>
        <v>2866.56</v>
      </c>
      <c r="S17" s="74">
        <f t="shared" ref="S17:AR17" si="6">SUMIFS(S19:S42,$D19:$D42,1)</f>
        <v>7344.820273972603</v>
      </c>
      <c r="T17" s="74">
        <f t="shared" si="6"/>
        <v>16061.030958904112</v>
      </c>
      <c r="U17" s="74">
        <f t="shared" si="6"/>
        <v>24653.429452054796</v>
      </c>
      <c r="V17" s="74">
        <f t="shared" si="6"/>
        <v>30214.414041095897</v>
      </c>
      <c r="W17" s="74">
        <f t="shared" si="6"/>
        <v>29825.984189497714</v>
      </c>
      <c r="X17" s="74">
        <f t="shared" si="6"/>
        <v>34150.963812785383</v>
      </c>
      <c r="Y17" s="74">
        <f t="shared" si="6"/>
        <v>33371.308904109595</v>
      </c>
      <c r="Z17" s="74">
        <f t="shared" si="6"/>
        <v>43255.449429223743</v>
      </c>
      <c r="AA17" s="74">
        <f t="shared" si="6"/>
        <v>65413.712260273976</v>
      </c>
      <c r="AB17" s="74">
        <f t="shared" si="6"/>
        <v>80039.672283105028</v>
      </c>
      <c r="AC17" s="74">
        <f t="shared" si="6"/>
        <v>74866.517726027392</v>
      </c>
      <c r="AD17" s="74">
        <f t="shared" si="6"/>
        <v>75640.456200913235</v>
      </c>
      <c r="AE17" s="74">
        <f t="shared" si="6"/>
        <v>74864.925424657529</v>
      </c>
      <c r="AF17" s="74">
        <f t="shared" si="6"/>
        <v>81732.890602739717</v>
      </c>
      <c r="AG17" s="74">
        <f t="shared" si="6"/>
        <v>117323.53020547944</v>
      </c>
      <c r="AH17" s="74">
        <f t="shared" si="6"/>
        <v>130070.15171232876</v>
      </c>
      <c r="AI17" s="74">
        <f t="shared" si="6"/>
        <v>120460.30120547945</v>
      </c>
      <c r="AJ17" s="74">
        <f t="shared" si="6"/>
        <v>110691.54238356165</v>
      </c>
      <c r="AK17" s="74">
        <f t="shared" si="6"/>
        <v>104627.90854794522</v>
      </c>
      <c r="AL17" s="74">
        <f t="shared" si="6"/>
        <v>116810.15252054794</v>
      </c>
      <c r="AM17" s="74">
        <f t="shared" si="6"/>
        <v>100817.08631506849</v>
      </c>
      <c r="AN17" s="74">
        <f t="shared" si="6"/>
        <v>100350.7778219178</v>
      </c>
      <c r="AO17" s="74">
        <f t="shared" si="6"/>
        <v>114655.91239726027</v>
      </c>
      <c r="AP17" s="74">
        <f t="shared" si="6"/>
        <v>126729.9982739726</v>
      </c>
      <c r="AQ17" s="74">
        <f t="shared" si="6"/>
        <v>137450.17084931507</v>
      </c>
      <c r="AR17" s="74">
        <f t="shared" si="6"/>
        <v>140404.28169863013</v>
      </c>
      <c r="AS17" s="56"/>
      <c r="AT17" s="56"/>
    </row>
    <row r="18" spans="1:46" s="90" customFormat="1" x14ac:dyDescent="0.25">
      <c r="A18" s="89"/>
      <c r="B18" s="89"/>
      <c r="C18" s="89"/>
      <c r="D18" s="117">
        <v>1</v>
      </c>
      <c r="E18" s="108" t="str">
        <f>структура!$G$110</f>
        <v>в том числе просроченные</v>
      </c>
      <c r="F18" s="108"/>
      <c r="G18" s="108"/>
      <c r="H18" s="108"/>
      <c r="I18" s="108" t="str">
        <f>IF($E18="","",INDEX(структура!$H$10:$H$153,SUMIFS(структура!$C$10:$C$153,структура!$G$10:$G$153,$E18)))</f>
        <v>тыс.руб.</v>
      </c>
      <c r="J18" s="108"/>
      <c r="K18" s="109"/>
      <c r="L18" s="108"/>
      <c r="M18" s="110"/>
      <c r="N18" s="108"/>
      <c r="O18" s="108"/>
      <c r="P18" s="108"/>
      <c r="Q18" s="109"/>
      <c r="R18" s="111">
        <f>IF(R$7="",0,(SUMIFS(ежедн!$139:$139,ежедн!$8:$8,"&gt;="&amp;R$7,ежедн!$8:$8,"&lt;="&amp;R$8)+SUMIFS(ежедн!$121:$121,ежедн!$8:$8,"&gt;="&amp;R$7,ежедн!$8:$8,"&lt;="&amp;R$8)+SUMIFS(ежедн!$161:$161,ежедн!$8:$8,"&gt;="&amp;R$7,ежедн!$8:$8,"&lt;="&amp;R$8))/1000)</f>
        <v>9.7200000000000024</v>
      </c>
      <c r="S18" s="111">
        <f>IF(S$7="",0,(SUMIFS(ежедн!$139:$139,ежедн!$8:$8,"&gt;="&amp;S$7,ежедн!$8:$8,"&lt;="&amp;S$8)+SUMIFS(ежедн!$121:$121,ежедн!$8:$8,"&gt;="&amp;S$7,ежедн!$8:$8,"&lt;="&amp;S$8)+SUMIFS(ежедн!$161:$161,ежедн!$8:$8,"&gt;="&amp;S$7,ежедн!$8:$8,"&lt;="&amp;S$8))/1000)</f>
        <v>1731.0402739726028</v>
      </c>
      <c r="T18" s="111">
        <f>IF(T$7="",0,(SUMIFS(ежедн!$139:$139,ежедн!$8:$8,"&gt;="&amp;T$7,ежедн!$8:$8,"&lt;="&amp;T$8)+SUMIFS(ежедн!$121:$121,ежедн!$8:$8,"&gt;="&amp;T$7,ежедн!$8:$8,"&lt;="&amp;T$8)+SUMIFS(ежедн!$161:$161,ежедн!$8:$8,"&gt;="&amp;T$7,ежедн!$8:$8,"&lt;="&amp;T$8))/1000)</f>
        <v>4336.2809589041099</v>
      </c>
      <c r="U18" s="111">
        <f>IF(U$7="",0,(SUMIFS(ежедн!$139:$139,ежедн!$8:$8,"&gt;="&amp;U$7,ежедн!$8:$8,"&lt;="&amp;U$8)+SUMIFS(ежедн!$121:$121,ежедн!$8:$8,"&gt;="&amp;U$7,ежедн!$8:$8,"&lt;="&amp;U$8)+SUMIFS(ежедн!$161:$161,ежедн!$8:$8,"&gt;="&amp;U$7,ежедн!$8:$8,"&lt;="&amp;U$8))/1000)</f>
        <v>7553.8294520547952</v>
      </c>
      <c r="V18" s="111">
        <f>IF(V$7="",0,(SUMIFS(ежедн!$139:$139,ежедн!$8:$8,"&gt;="&amp;V$7,ежедн!$8:$8,"&lt;="&amp;V$8)+SUMIFS(ежедн!$121:$121,ежедн!$8:$8,"&gt;="&amp;V$7,ежедн!$8:$8,"&lt;="&amp;V$8)+SUMIFS(ежедн!$161:$161,ежедн!$8:$8,"&gt;="&amp;V$7,ежедн!$8:$8,"&lt;="&amp;V$8))/1000)</f>
        <v>11490.289041095888</v>
      </c>
      <c r="W18" s="111">
        <f>IF(W$7="",0,(SUMIFS(ежедн!$139:$139,ежедн!$8:$8,"&gt;="&amp;W$7,ежедн!$8:$8,"&lt;="&amp;W$8)+SUMIFS(ежедн!$121:$121,ежедн!$8:$8,"&gt;="&amp;W$7,ежедн!$8:$8,"&lt;="&amp;W$8)+SUMIFS(ежедн!$161:$161,ежедн!$8:$8,"&gt;="&amp;W$7,ежедн!$8:$8,"&lt;="&amp;W$8))/1000)</f>
        <v>13793.434189497713</v>
      </c>
      <c r="X18" s="111">
        <f>IF(X$7="",0,(SUMIFS(ежедн!$139:$139,ежедн!$8:$8,"&gt;="&amp;X$7,ежедн!$8:$8,"&lt;="&amp;X$8)+SUMIFS(ежедн!$121:$121,ежедн!$8:$8,"&gt;="&amp;X$7,ежедн!$8:$8,"&lt;="&amp;X$8)+SUMIFS(ежедн!$161:$161,ежедн!$8:$8,"&gt;="&amp;X$7,ежедн!$8:$8,"&lt;="&amp;X$8))/1000)</f>
        <v>11733.847146118724</v>
      </c>
      <c r="Y18" s="111">
        <f>IF(Y$7="",0,(SUMIFS(ежедн!$139:$139,ежедн!$8:$8,"&gt;="&amp;Y$7,ежедн!$8:$8,"&lt;="&amp;Y$8)+SUMIFS(ежедн!$121:$121,ежедн!$8:$8,"&gt;="&amp;Y$7,ежедн!$8:$8,"&lt;="&amp;Y$8)+SUMIFS(ежедн!$161:$161,ежедн!$8:$8,"&gt;="&amp;Y$7,ежедн!$8:$8,"&lt;="&amp;Y$8))/1000)</f>
        <v>13398.258904109594</v>
      </c>
      <c r="Z18" s="111">
        <f>IF(Z$7="",0,(SUMIFS(ежедн!$139:$139,ежедн!$8:$8,"&gt;="&amp;Z$7,ежедн!$8:$8,"&lt;="&amp;Z$8)+SUMIFS(ежедн!$121:$121,ежедн!$8:$8,"&gt;="&amp;Z$7,ежедн!$8:$8,"&lt;="&amp;Z$8)+SUMIFS(ежедн!$161:$161,ежедн!$8:$8,"&gt;="&amp;Z$7,ежедн!$8:$8,"&lt;="&amp;Z$8))/1000)</f>
        <v>15231.399429223746</v>
      </c>
      <c r="AA18" s="111">
        <f>IF(AA$7="",0,(SUMIFS(ежедн!$139:$139,ежедн!$8:$8,"&gt;="&amp;AA$7,ежедн!$8:$8,"&lt;="&amp;AA$8)+SUMIFS(ежедн!$121:$121,ежедн!$8:$8,"&gt;="&amp;AA$7,ежедн!$8:$8,"&lt;="&amp;AA$8)+SUMIFS(ежедн!$161:$161,ежедн!$8:$8,"&gt;="&amp;AA$7,ежедн!$8:$8,"&lt;="&amp;AA$8))/1000)</f>
        <v>19008.522260273974</v>
      </c>
      <c r="AB18" s="111">
        <f>IF(AB$7="",0,(SUMIFS(ежедн!$139:$139,ежедн!$8:$8,"&gt;="&amp;AB$7,ежедн!$8:$8,"&lt;="&amp;AB$8)+SUMIFS(ежедн!$121:$121,ежедн!$8:$8,"&gt;="&amp;AB$7,ежедн!$8:$8,"&lt;="&amp;AB$8)+SUMIFS(ежедн!$161:$161,ежедн!$8:$8,"&gt;="&amp;AB$7,ежедн!$8:$8,"&lt;="&amp;AB$8))/1000)</f>
        <v>29236.925616438355</v>
      </c>
      <c r="AC18" s="111">
        <f>IF(AC$7="",0,(SUMIFS(ежедн!$139:$139,ежедн!$8:$8,"&gt;="&amp;AC$7,ежедн!$8:$8,"&lt;="&amp;AC$8)+SUMIFS(ежедн!$121:$121,ежедн!$8:$8,"&gt;="&amp;AC$7,ежедн!$8:$8,"&lt;="&amp;AC$8)+SUMIFS(ежедн!$161:$161,ежедн!$8:$8,"&gt;="&amp;AC$7,ежедн!$8:$8,"&lt;="&amp;AC$8))/1000)</f>
        <v>33107.789726027389</v>
      </c>
      <c r="AD18" s="111">
        <f>IF(AD$7="",0,(SUMIFS(ежедн!$139:$139,ежедн!$8:$8,"&gt;="&amp;AD$7,ежедн!$8:$8,"&lt;="&amp;AD$8)+SUMIFS(ежедн!$121:$121,ежедн!$8:$8,"&gt;="&amp;AD$7,ежедн!$8:$8,"&lt;="&amp;AD$8)+SUMIFS(ежедн!$161:$161,ежедн!$8:$8,"&gt;="&amp;AD$7,ежедн!$8:$8,"&lt;="&amp;AD$8))/1000)</f>
        <v>31612.890867579903</v>
      </c>
      <c r="AE18" s="111">
        <f>IF(AE$7="",0,(SUMIFS(ежедн!$139:$139,ежедн!$8:$8,"&gt;="&amp;AE$7,ежедн!$8:$8,"&lt;="&amp;AE$8)+SUMIFS(ежедн!$121:$121,ежедн!$8:$8,"&gt;="&amp;AE$7,ежедн!$8:$8,"&lt;="&amp;AE$8)+SUMIFS(ежедн!$161:$161,ежедн!$8:$8,"&gt;="&amp;AE$7,ежедн!$8:$8,"&lt;="&amp;AE$8))/1000)</f>
        <v>30371.114757990865</v>
      </c>
      <c r="AF18" s="111">
        <f>IF(AF$7="",0,(SUMIFS(ежедн!$139:$139,ежедн!$8:$8,"&gt;="&amp;AF$7,ежедн!$8:$8,"&lt;="&amp;AF$8)+SUMIFS(ежедн!$121:$121,ежедн!$8:$8,"&gt;="&amp;AF$7,ежедн!$8:$8,"&lt;="&amp;AF$8)+SUMIFS(ежедн!$161:$161,ежедн!$8:$8,"&gt;="&amp;AF$7,ежедн!$8:$8,"&lt;="&amp;AF$8))/1000)</f>
        <v>30425.032602739724</v>
      </c>
      <c r="AG18" s="111">
        <f>IF(AG$7="",0,(SUMIFS(ежедн!$139:$139,ежедн!$8:$8,"&gt;="&amp;AG$7,ежедн!$8:$8,"&lt;="&amp;AG$8)+SUMIFS(ежедн!$121:$121,ежедн!$8:$8,"&gt;="&amp;AG$7,ежедн!$8:$8,"&lt;="&amp;AG$8)+SUMIFS(ежедн!$161:$161,ежедн!$8:$8,"&gt;="&amp;AG$7,ежедн!$8:$8,"&lt;="&amp;AG$8))/1000)</f>
        <v>34880.392205479453</v>
      </c>
      <c r="AH18" s="111">
        <f>IF(AH$7="",0,(SUMIFS(ежедн!$139:$139,ежедн!$8:$8,"&gt;="&amp;AH$7,ежедн!$8:$8,"&lt;="&amp;AH$8)+SUMIFS(ежедн!$121:$121,ежедн!$8:$8,"&gt;="&amp;AH$7,ежедн!$8:$8,"&lt;="&amp;AH$8)+SUMIFS(ежедн!$161:$161,ежедн!$8:$8,"&gt;="&amp;AH$7,ежедн!$8:$8,"&lt;="&amp;AH$8))/1000)</f>
        <v>46911.671712328767</v>
      </c>
      <c r="AI18" s="111">
        <f>IF(AI$7="",0,(SUMIFS(ежедн!$139:$139,ежедн!$8:$8,"&gt;="&amp;AI$7,ежедн!$8:$8,"&lt;="&amp;AI$8)+SUMIFS(ежедн!$121:$121,ежедн!$8:$8,"&gt;="&amp;AI$7,ежедн!$8:$8,"&lt;="&amp;AI$8)+SUMIFS(ежедн!$161:$161,ежедн!$8:$8,"&gt;="&amp;AI$7,ежедн!$8:$8,"&lt;="&amp;AI$8))/1000)</f>
        <v>59444.28920547945</v>
      </c>
      <c r="AJ18" s="111">
        <f>IF(AJ$7="",0,(SUMIFS(ежедн!$139:$139,ежедн!$8:$8,"&gt;="&amp;AJ$7,ежедн!$8:$8,"&lt;="&amp;AJ$8)+SUMIFS(ежедн!$121:$121,ежедн!$8:$8,"&gt;="&amp;AJ$7,ежедн!$8:$8,"&lt;="&amp;AJ$8)+SUMIFS(ежедн!$161:$161,ежедн!$8:$8,"&gt;="&amp;AJ$7,ежедн!$8:$8,"&lt;="&amp;AJ$8))/1000)</f>
        <v>48730.76638356164</v>
      </c>
      <c r="AK18" s="111">
        <f>IF(AK$7="",0,(SUMIFS(ежедн!$139:$139,ежедн!$8:$8,"&gt;="&amp;AK$7,ежедн!$8:$8,"&lt;="&amp;AK$8)+SUMIFS(ежедн!$121:$121,ежедн!$8:$8,"&gt;="&amp;AK$7,ежедн!$8:$8,"&lt;="&amp;AK$8)+SUMIFS(ежедн!$161:$161,ежедн!$8:$8,"&gt;="&amp;AK$7,ежедн!$8:$8,"&lt;="&amp;AK$8))/1000)</f>
        <v>39139.22054794521</v>
      </c>
      <c r="AL18" s="111">
        <f>IF(AL$7="",0,(SUMIFS(ежедн!$139:$139,ежедн!$8:$8,"&gt;="&amp;AL$7,ежедн!$8:$8,"&lt;="&amp;AL$8)+SUMIFS(ежедн!$121:$121,ежедн!$8:$8,"&gt;="&amp;AL$7,ежедн!$8:$8,"&lt;="&amp;AL$8)+SUMIFS(ежедн!$161:$161,ежедн!$8:$8,"&gt;="&amp;AL$7,ежедн!$8:$8,"&lt;="&amp;AL$8))/1000)</f>
        <v>45223.83852054795</v>
      </c>
      <c r="AM18" s="111">
        <f>IF(AM$7="",0,(SUMIFS(ежедн!$139:$139,ежедн!$8:$8,"&gt;="&amp;AM$7,ежедн!$8:$8,"&lt;="&amp;AM$8)+SUMIFS(ежедн!$121:$121,ежедн!$8:$8,"&gt;="&amp;AM$7,ежедн!$8:$8,"&lt;="&amp;AM$8)+SUMIFS(ежедн!$161:$161,ежедн!$8:$8,"&gt;="&amp;AM$7,ежедн!$8:$8,"&lt;="&amp;AM$8))/1000)</f>
        <v>46890.154315068488</v>
      </c>
      <c r="AN18" s="111">
        <f>IF(AN$7="",0,(SUMIFS(ежедн!$139:$139,ежедн!$8:$8,"&gt;="&amp;AN$7,ежедн!$8:$8,"&lt;="&amp;AN$8)+SUMIFS(ежедн!$121:$121,ежедн!$8:$8,"&gt;="&amp;AN$7,ежедн!$8:$8,"&lt;="&amp;AN$8)+SUMIFS(ежедн!$161:$161,ежедн!$8:$8,"&gt;="&amp;AN$7,ежедн!$8:$8,"&lt;="&amp;AN$8))/1000)</f>
        <v>41891.091821917813</v>
      </c>
      <c r="AO18" s="111">
        <f>IF(AO$7="",0,(SUMIFS(ежедн!$139:$139,ежедн!$8:$8,"&gt;="&amp;AO$7,ежедн!$8:$8,"&lt;="&amp;AO$8)+SUMIFS(ежедн!$121:$121,ежедн!$8:$8,"&gt;="&amp;AO$7,ежедн!$8:$8,"&lt;="&amp;AO$8)+SUMIFS(ежедн!$161:$161,ежедн!$8:$8,"&gt;="&amp;AO$7,ежедн!$8:$8,"&lt;="&amp;AO$8))/1000)</f>
        <v>38786.632397260269</v>
      </c>
      <c r="AP18" s="111">
        <f>IF(AP$7="",0,(SUMIFS(ежедн!$139:$139,ежедн!$8:$8,"&gt;="&amp;AP$7,ежедн!$8:$8,"&lt;="&amp;AP$8)+SUMIFS(ежедн!$121:$121,ежедн!$8:$8,"&gt;="&amp;AP$7,ежедн!$8:$8,"&lt;="&amp;AP$8)+SUMIFS(ежедн!$161:$161,ежедн!$8:$8,"&gt;="&amp;AP$7,ежедн!$8:$8,"&lt;="&amp;AP$8))/1000)</f>
        <v>47841.6222739726</v>
      </c>
      <c r="AQ18" s="111">
        <f>IF(AQ$7="",0,(SUMIFS(ежедн!$139:$139,ежедн!$8:$8,"&gt;="&amp;AQ$7,ежедн!$8:$8,"&lt;="&amp;AQ$8)+SUMIFS(ежедн!$121:$121,ежедн!$8:$8,"&gt;="&amp;AQ$7,ежедн!$8:$8,"&lt;="&amp;AQ$8)+SUMIFS(ежедн!$161:$161,ежедн!$8:$8,"&gt;="&amp;AQ$7,ежедн!$8:$8,"&lt;="&amp;AQ$8))/1000)</f>
        <v>53533.002849315068</v>
      </c>
      <c r="AR18" s="111">
        <f>IF(AR$7="",0,(SUMIFS(ежедн!$139:$139,ежедн!$8:$8,"&gt;="&amp;AR$7,ежедн!$8:$8,"&lt;="&amp;AR$8)+SUMIFS(ежедн!$121:$121,ежедн!$8:$8,"&gt;="&amp;AR$7,ежедн!$8:$8,"&lt;="&amp;AR$8)+SUMIFS(ежедн!$161:$161,ежедн!$8:$8,"&gt;="&amp;AR$7,ежедн!$8:$8,"&lt;="&amp;AR$8))/1000)</f>
        <v>53702.49369863014</v>
      </c>
      <c r="AS18" s="89"/>
      <c r="AT18" s="89"/>
    </row>
    <row r="19" spans="1:46" ht="6" customHeight="1" x14ac:dyDescent="0.25">
      <c r="A19" s="3"/>
      <c r="B19" s="3"/>
      <c r="C19" s="3"/>
      <c r="D19" s="103"/>
      <c r="E19" s="3"/>
      <c r="F19" s="3"/>
      <c r="G19" s="3"/>
      <c r="H19" s="3"/>
      <c r="I19" s="3"/>
      <c r="J19" s="3"/>
      <c r="K19" s="28"/>
      <c r="L19" s="3"/>
      <c r="M19" s="67"/>
      <c r="N19" s="3"/>
      <c r="O19" s="3"/>
      <c r="P19" s="3"/>
      <c r="Q19" s="28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</row>
    <row r="20" spans="1:46" s="9" customFormat="1" x14ac:dyDescent="0.25">
      <c r="A20" s="7"/>
      <c r="B20" s="7"/>
      <c r="C20" s="112"/>
      <c r="D20" s="113">
        <v>1</v>
      </c>
      <c r="E20" s="112" t="str">
        <f>структура!$G$79</f>
        <v>сбор основного долга</v>
      </c>
      <c r="F20" s="112"/>
      <c r="G20" s="112"/>
      <c r="H20" s="112"/>
      <c r="I20" s="112" t="str">
        <f>IF($E20="","",INDEX(структура!$H$10:$H$153,SUMIFS(структура!$C$10:$C$153,структура!$G$10:$G$153,$E20)))</f>
        <v>тыс.руб.</v>
      </c>
      <c r="J20" s="112"/>
      <c r="K20" s="114"/>
      <c r="L20" s="112"/>
      <c r="M20" s="115">
        <f>SUM($Q20:$AS20)-SUM($Q22:$AS26)</f>
        <v>0</v>
      </c>
      <c r="N20" s="112"/>
      <c r="O20" s="112"/>
      <c r="P20" s="112"/>
      <c r="Q20" s="114"/>
      <c r="R20" s="86">
        <f>IF(R$7="",0,(SUMIFS(ежедн!50:50,ежедн!$8:$8,"&gt;="&amp;R$7,ежедн!$8:$8,"&lt;="&amp;R$8)+SUMIFS(ежедн!121:121,ежедн!$8:$8,"&gt;="&amp;R$7,ежедн!$8:$8,"&lt;="&amp;R$8))/1000)</f>
        <v>2319.6</v>
      </c>
      <c r="S20" s="86">
        <f>IF(S$7="",0,(SUMIFS(ежедн!50:50,ежедн!$8:$8,"&gt;="&amp;S$7,ежедн!$8:$8,"&lt;="&amp;S$8)+SUMIFS(ежедн!121:121,ежедн!$8:$8,"&gt;="&amp;S$7,ежедн!$8:$8,"&lt;="&amp;S$8))/1000)</f>
        <v>5307.6</v>
      </c>
      <c r="T20" s="86">
        <f>IF(T$7="",0,(SUMIFS(ежедн!50:50,ежедн!$8:$8,"&gt;="&amp;T$7,ежедн!$8:$8,"&lt;="&amp;T$8)+SUMIFS(ежедн!121:121,ежедн!$8:$8,"&gt;="&amp;T$7,ежедн!$8:$8,"&lt;="&amp;T$8))/1000)</f>
        <v>11592.2</v>
      </c>
      <c r="U20" s="86">
        <f>IF(U$7="",0,(SUMIFS(ежедн!50:50,ежедн!$8:$8,"&gt;="&amp;U$7,ежедн!$8:$8,"&lt;="&amp;U$8)+SUMIFS(ежедн!121:121,ежедн!$8:$8,"&gt;="&amp;U$7,ежедн!$8:$8,"&lt;="&amp;U$8))/1000)</f>
        <v>16742.5</v>
      </c>
      <c r="V20" s="86">
        <f>IF(V$7="",0,(SUMIFS(ежедн!50:50,ежедн!$8:$8,"&gt;="&amp;V$7,ежедн!$8:$8,"&lt;="&amp;V$8)+SUMIFS(ежедн!121:121,ежедн!$8:$8,"&gt;="&amp;V$7,ежедн!$8:$8,"&lt;="&amp;V$8))/1000)</f>
        <v>19932.500000000007</v>
      </c>
      <c r="W20" s="86">
        <f>IF(W$7="",0,(SUMIFS(ежедн!50:50,ежедн!$8:$8,"&gt;="&amp;W$7,ежедн!$8:$8,"&lt;="&amp;W$8)+SUMIFS(ежедн!121:121,ежедн!$8:$8,"&gt;="&amp;W$7,ежедн!$8:$8,"&lt;="&amp;W$8))/1000)</f>
        <v>19323.666666666664</v>
      </c>
      <c r="X20" s="86">
        <f>IF(X$7="",0,(SUMIFS(ежедн!50:50,ежедн!$8:$8,"&gt;="&amp;X$7,ежедн!$8:$8,"&lt;="&amp;X$8)+SUMIFS(ежедн!121:121,ежедн!$8:$8,"&gt;="&amp;X$7,ежедн!$8:$8,"&lt;="&amp;X$8))/1000)</f>
        <v>22459.499999999993</v>
      </c>
      <c r="Y20" s="86">
        <f>IF(Y$7="",0,(SUMIFS(ежедн!50:50,ежедн!$8:$8,"&gt;="&amp;Y$7,ежедн!$8:$8,"&lt;="&amp;Y$8)+SUMIFS(ежедн!121:121,ежедн!$8:$8,"&gt;="&amp;Y$7,ежедн!$8:$8,"&lt;="&amp;Y$8))/1000)</f>
        <v>21670.000000000004</v>
      </c>
      <c r="Z20" s="86">
        <f>IF(Z$7="",0,(SUMIFS(ежедн!50:50,ежедн!$8:$8,"&gt;="&amp;Z$7,ежедн!$8:$8,"&lt;="&amp;Z$8)+SUMIFS(ежедн!121:121,ежедн!$8:$8,"&gt;="&amp;Z$7,ежедн!$8:$8,"&lt;="&amp;Z$8))/1000)</f>
        <v>27797.666666666668</v>
      </c>
      <c r="AA20" s="86">
        <f>IF(AA$7="",0,(SUMIFS(ежедн!50:50,ежедн!$8:$8,"&gt;="&amp;AA$7,ежедн!$8:$8,"&lt;="&amp;AA$8)+SUMIFS(ежедн!121:121,ежедн!$8:$8,"&gt;="&amp;AA$7,ежедн!$8:$8,"&lt;="&amp;AA$8))/1000)</f>
        <v>40985</v>
      </c>
      <c r="AB20" s="86">
        <f>IF(AB$7="",0,(SUMIFS(ежедн!50:50,ежедн!$8:$8,"&gt;="&amp;AB$7,ежедн!$8:$8,"&lt;="&amp;AB$8)+SUMIFS(ежедн!121:121,ежедн!$8:$8,"&gt;="&amp;AB$7,ежедн!$8:$8,"&lt;="&amp;AB$8))/1000)</f>
        <v>49098.333333333343</v>
      </c>
      <c r="AC20" s="86">
        <f>IF(AC$7="",0,(SUMIFS(ежедн!50:50,ежедн!$8:$8,"&gt;="&amp;AC$7,ежедн!$8:$8,"&lt;="&amp;AC$8)+SUMIFS(ежедн!121:121,ежедн!$8:$8,"&gt;="&amp;AC$7,ежедн!$8:$8,"&lt;="&amp;AC$8))/1000)</f>
        <v>46250.700000000004</v>
      </c>
      <c r="AD20" s="86">
        <f>IF(AD$7="",0,(SUMIFS(ежедн!50:50,ежедн!$8:$8,"&gt;="&amp;AD$7,ежедн!$8:$8,"&lt;="&amp;AD$8)+SUMIFS(ежедн!121:121,ежедн!$8:$8,"&gt;="&amp;AD$7,ежедн!$8:$8,"&lt;="&amp;AD$8))/1000)</f>
        <v>47372.53333333334</v>
      </c>
      <c r="AE20" s="86">
        <f>IF(AE$7="",0,(SUMIFS(ежедн!50:50,ежедн!$8:$8,"&gt;="&amp;AE$7,ежедн!$8:$8,"&lt;="&amp;AE$8)+SUMIFS(ежедн!121:121,ежедн!$8:$8,"&gt;="&amp;AE$7,ежедн!$8:$8,"&lt;="&amp;AE$8))/1000)</f>
        <v>46641.19999999999</v>
      </c>
      <c r="AF20" s="86">
        <f>IF(AF$7="",0,(SUMIFS(ежедн!50:50,ежедн!$8:$8,"&gt;="&amp;AF$7,ежедн!$8:$8,"&lt;="&amp;AF$8)+SUMIFS(ежедн!121:121,ежедн!$8:$8,"&gt;="&amp;AF$7,ежедн!$8:$8,"&lt;="&amp;AF$8))/1000)</f>
        <v>51175.6</v>
      </c>
      <c r="AG20" s="86">
        <f>IF(AG$7="",0,(SUMIFS(ежедн!50:50,ежедн!$8:$8,"&gt;="&amp;AG$7,ежедн!$8:$8,"&lt;="&amp;AG$8)+SUMIFS(ежедн!121:121,ежедн!$8:$8,"&gt;="&amp;AG$7,ежедн!$8:$8,"&lt;="&amp;AG$8))/1000)</f>
        <v>73676.399999999994</v>
      </c>
      <c r="AH20" s="86">
        <f>IF(AH$7="",0,(SUMIFS(ежедн!50:50,ежедн!$8:$8,"&gt;="&amp;AH$7,ежедн!$8:$8,"&lt;="&amp;AH$8)+SUMIFS(ежедн!121:121,ежедн!$8:$8,"&gt;="&amp;AH$7,ежедн!$8:$8,"&lt;="&amp;AH$8))/1000)</f>
        <v>80228.3</v>
      </c>
      <c r="AI20" s="86">
        <f>IF(AI$7="",0,(SUMIFS(ежедн!50:50,ежедн!$8:$8,"&gt;="&amp;AI$7,ежедн!$8:$8,"&lt;="&amp;AI$8)+SUMIFS(ежедн!121:121,ежедн!$8:$8,"&gt;="&amp;AI$7,ежедн!$8:$8,"&lt;="&amp;AI$8))/1000)</f>
        <v>74239.899999999994</v>
      </c>
      <c r="AJ20" s="86">
        <f>IF(AJ$7="",0,(SUMIFS(ежедн!50:50,ежедн!$8:$8,"&gt;="&amp;AJ$7,ежедн!$8:$8,"&lt;="&amp;AJ$8)+SUMIFS(ежедн!121:121,ежедн!$8:$8,"&gt;="&amp;AJ$7,ежедн!$8:$8,"&lt;="&amp;AJ$8))/1000)</f>
        <v>69405</v>
      </c>
      <c r="AK20" s="86">
        <f>IF(AK$7="",0,(SUMIFS(ежедн!50:50,ежедн!$8:$8,"&gt;="&amp;AK$7,ежедн!$8:$8,"&lt;="&amp;AK$8)+SUMIFS(ежедн!121:121,ежедн!$8:$8,"&gt;="&amp;AK$7,ежедн!$8:$8,"&lt;="&amp;AK$8))/1000)</f>
        <v>65002.000000000007</v>
      </c>
      <c r="AL20" s="86">
        <f>IF(AL$7="",0,(SUMIFS(ежедн!50:50,ежедн!$8:$8,"&gt;="&amp;AL$7,ежедн!$8:$8,"&lt;="&amp;AL$8)+SUMIFS(ежедн!121:121,ежедн!$8:$8,"&gt;="&amp;AL$7,ежедн!$8:$8,"&lt;="&amp;AL$8))/1000)</f>
        <v>71961</v>
      </c>
      <c r="AM20" s="86">
        <f>IF(AM$7="",0,(SUMIFS(ежедн!50:50,ежедн!$8:$8,"&gt;="&amp;AM$7,ежедн!$8:$8,"&lt;="&amp;AM$8)+SUMIFS(ежедн!121:121,ежедн!$8:$8,"&gt;="&amp;AM$7,ежедн!$8:$8,"&lt;="&amp;AM$8))/1000)</f>
        <v>62337.599999999999</v>
      </c>
      <c r="AN20" s="86">
        <f>IF(AN$7="",0,(SUMIFS(ежедн!50:50,ежедн!$8:$8,"&gt;="&amp;AN$7,ежедн!$8:$8,"&lt;="&amp;AN$8)+SUMIFS(ежедн!121:121,ежедн!$8:$8,"&gt;="&amp;AN$7,ежедн!$8:$8,"&lt;="&amp;AN$8))/1000)</f>
        <v>63092.4</v>
      </c>
      <c r="AO20" s="86">
        <f>IF(AO$7="",0,(SUMIFS(ежедн!50:50,ежедн!$8:$8,"&gt;="&amp;AO$7,ежедн!$8:$8,"&lt;="&amp;AO$8)+SUMIFS(ежедн!121:121,ежедн!$8:$8,"&gt;="&amp;AO$7,ежедн!$8:$8,"&lt;="&amp;AO$8))/1000)</f>
        <v>71541</v>
      </c>
      <c r="AP20" s="86">
        <f>IF(AP$7="",0,(SUMIFS(ежедн!50:50,ежедн!$8:$8,"&gt;="&amp;AP$7,ежедн!$8:$8,"&lt;="&amp;AP$8)+SUMIFS(ежедн!121:121,ежедн!$8:$8,"&gt;="&amp;AP$7,ежедн!$8:$8,"&lt;="&amp;AP$8))/1000)</f>
        <v>78121.7</v>
      </c>
      <c r="AQ20" s="86">
        <f>IF(AQ$7="",0,(SUMIFS(ежедн!50:50,ежедн!$8:$8,"&gt;="&amp;AQ$7,ежедн!$8:$8,"&lt;="&amp;AQ$8)+SUMIFS(ежедн!121:121,ежедн!$8:$8,"&gt;="&amp;AQ$7,ежедн!$8:$8,"&lt;="&amp;AQ$8))/1000)</f>
        <v>85500</v>
      </c>
      <c r="AR20" s="86">
        <f>IF(AR$7="",0,(SUMIFS(ежедн!50:50,ежедн!$8:$8,"&gt;="&amp;AR$7,ежедн!$8:$8,"&lt;="&amp;AR$8)+SUMIFS(ежедн!121:121,ежедн!$8:$8,"&gt;="&amp;AR$7,ежедн!$8:$8,"&lt;="&amp;AR$8))/1000)</f>
        <v>87756</v>
      </c>
      <c r="AS20" s="7"/>
      <c r="AT20" s="7"/>
    </row>
    <row r="21" spans="1:46" s="90" customFormat="1" x14ac:dyDescent="0.25">
      <c r="A21" s="89"/>
      <c r="B21" s="89"/>
      <c r="C21" s="116"/>
      <c r="D21" s="117"/>
      <c r="E21" s="116" t="str">
        <f>структура!$G$110</f>
        <v>в том числе просроченные</v>
      </c>
      <c r="F21" s="116"/>
      <c r="G21" s="116"/>
      <c r="H21" s="116"/>
      <c r="I21" s="116" t="str">
        <f>IF($E21="","",INDEX(структура!$H$10:$H$153,SUMIFS(структура!$C$10:$C$153,структура!$G$10:$G$153,$E21)))</f>
        <v>тыс.руб.</v>
      </c>
      <c r="J21" s="116"/>
      <c r="K21" s="118"/>
      <c r="L21" s="116"/>
      <c r="M21" s="115"/>
      <c r="N21" s="116"/>
      <c r="O21" s="116"/>
      <c r="P21" s="116"/>
      <c r="Q21" s="118"/>
      <c r="R21" s="119">
        <f>IF(R$7="",0,(SUMIFS(ежедн!$121:$121,ежедн!$8:$8,"&gt;="&amp;R$7,ежедн!$8:$8,"&lt;="&amp;R$8))/1000)</f>
        <v>0</v>
      </c>
      <c r="S21" s="119">
        <f>IF(S$7="",0,(SUMIFS(ежедн!$121:$121,ежедн!$8:$8,"&gt;="&amp;S$7,ежедн!$8:$8,"&lt;="&amp;S$8))/1000)</f>
        <v>848.4</v>
      </c>
      <c r="T21" s="119">
        <f>IF(T$7="",0,(SUMIFS(ежедн!$121:$121,ежедн!$8:$8,"&gt;="&amp;T$7,ежедн!$8:$8,"&lt;="&amp;T$8))/1000)</f>
        <v>2404.1999999999998</v>
      </c>
      <c r="U21" s="119">
        <f>IF(U$7="",0,(SUMIFS(ежедн!$121:$121,ежедн!$8:$8,"&gt;="&amp;U$7,ежедн!$8:$8,"&lt;="&amp;U$8))/1000)</f>
        <v>3820.5</v>
      </c>
      <c r="V21" s="119">
        <f>IF(V$7="",0,(SUMIFS(ежедн!$121:$121,ежедн!$8:$8,"&gt;="&amp;V$7,ежедн!$8:$8,"&lt;="&amp;V$8))/1000)</f>
        <v>6387.4999999999991</v>
      </c>
      <c r="W21" s="119">
        <f>IF(W$7="",0,(SUMIFS(ежедн!$121:$121,ежедн!$8:$8,"&gt;="&amp;W$7,ежедн!$8:$8,"&lt;="&amp;W$8))/1000)</f>
        <v>7697.6666666666624</v>
      </c>
      <c r="X21" s="119">
        <f>IF(X$7="",0,(SUMIFS(ежедн!$121:$121,ежедн!$8:$8,"&gt;="&amp;X$7,ежедн!$8:$8,"&lt;="&amp;X$8))/1000)</f>
        <v>6258.8333333333339</v>
      </c>
      <c r="Y21" s="119">
        <f>IF(Y$7="",0,(SUMIFS(ежедн!$121:$121,ежедн!$8:$8,"&gt;="&amp;Y$7,ежедн!$8:$8,"&lt;="&amp;Y$8))/1000)</f>
        <v>7220.0000000000027</v>
      </c>
      <c r="Z21" s="119">
        <f>IF(Z$7="",0,(SUMIFS(ежедн!$121:$121,ежедн!$8:$8,"&gt;="&amp;Z$7,ежедн!$8:$8,"&lt;="&amp;Z$8))/1000)</f>
        <v>8182.6666666666688</v>
      </c>
      <c r="AA21" s="119">
        <f>IF(AA$7="",0,(SUMIFS(ежедн!$121:$121,ежедн!$8:$8,"&gt;="&amp;AA$7,ежедн!$8:$8,"&lt;="&amp;AA$8))/1000)</f>
        <v>9109</v>
      </c>
      <c r="AB21" s="119">
        <f>IF(AB$7="",0,(SUMIFS(ежедн!$121:$121,ежедн!$8:$8,"&gt;="&amp;AB$7,ежедн!$8:$8,"&lt;="&amp;AB$8))/1000)</f>
        <v>14433</v>
      </c>
      <c r="AC21" s="119">
        <f>IF(AC$7="",0,(SUMIFS(ежедн!$121:$121,ежедн!$8:$8,"&gt;="&amp;AC$7,ежедн!$8:$8,"&lt;="&amp;AC$8))/1000)</f>
        <v>17719.499999999996</v>
      </c>
      <c r="AD21" s="119">
        <f>IF(AD$7="",0,(SUMIFS(ежедн!$121:$121,ежедн!$8:$8,"&gt;="&amp;AD$7,ежедн!$8:$8,"&lt;="&amp;AD$8))/1000)</f>
        <v>17233.066666666662</v>
      </c>
      <c r="AE21" s="119">
        <f>IF(AE$7="",0,(SUMIFS(ежедн!$121:$121,ежедн!$8:$8,"&gt;="&amp;AE$7,ежедн!$8:$8,"&lt;="&amp;AE$8))/1000)</f>
        <v>16170.266666666661</v>
      </c>
      <c r="AF21" s="119">
        <f>IF(AF$7="",0,(SUMIFS(ежедн!$121:$121,ежедн!$8:$8,"&gt;="&amp;AF$7,ежедн!$8:$8,"&lt;="&amp;AF$8))/1000)</f>
        <v>16042.399999999998</v>
      </c>
      <c r="AG21" s="119">
        <f>IF(AG$7="",0,(SUMIFS(ежедн!$121:$121,ежедн!$8:$8,"&gt;="&amp;AG$7,ежедн!$8:$8,"&lt;="&amp;AG$8))/1000)</f>
        <v>17299.2</v>
      </c>
      <c r="AH21" s="119">
        <f>IF(AH$7="",0,(SUMIFS(ежедн!$121:$121,ежедн!$8:$8,"&gt;="&amp;AH$7,ежедн!$8:$8,"&lt;="&amp;AH$8))/1000)</f>
        <v>23376.3</v>
      </c>
      <c r="AI21" s="119">
        <f>IF(AI$7="",0,(SUMIFS(ежедн!$121:$121,ежедн!$8:$8,"&gt;="&amp;AI$7,ежедн!$8:$8,"&lt;="&amp;AI$8))/1000)</f>
        <v>32459.1</v>
      </c>
      <c r="AJ21" s="119">
        <f>IF(AJ$7="",0,(SUMIFS(ежедн!$121:$121,ежедн!$8:$8,"&gt;="&amp;AJ$7,ежедн!$8:$8,"&lt;="&amp;AJ$8))/1000)</f>
        <v>27114.599999999995</v>
      </c>
      <c r="AK21" s="119">
        <f>IF(AK$7="",0,(SUMIFS(ежедн!$121:$121,ежедн!$8:$8,"&gt;="&amp;AK$7,ежедн!$8:$8,"&lt;="&amp;AK$8))/1000)</f>
        <v>20566.8</v>
      </c>
      <c r="AL21" s="119">
        <f>IF(AL$7="",0,(SUMIFS(ежедн!$121:$121,ежедн!$8:$8,"&gt;="&amp;AL$7,ежедн!$8:$8,"&lt;="&amp;AL$8))/1000)</f>
        <v>23410.400000000001</v>
      </c>
      <c r="AM21" s="119">
        <f>IF(AM$7="",0,(SUMIFS(ежедн!$121:$121,ежедн!$8:$8,"&gt;="&amp;AM$7,ежедн!$8:$8,"&lt;="&amp;AM$8))/1000)</f>
        <v>25654.799999999999</v>
      </c>
      <c r="AN21" s="119">
        <f>IF(AN$7="",0,(SUMIFS(ежедн!$121:$121,ежедн!$8:$8,"&gt;="&amp;AN$7,ежедн!$8:$8,"&lt;="&amp;AN$8))/1000)</f>
        <v>23190</v>
      </c>
      <c r="AO21" s="119">
        <f>IF(AO$7="",0,(SUMIFS(ежедн!$121:$121,ежедн!$8:$8,"&gt;="&amp;AO$7,ежедн!$8:$8,"&lt;="&amp;AO$8))/1000)</f>
        <v>19989</v>
      </c>
      <c r="AP21" s="119">
        <f>IF(AP$7="",0,(SUMIFS(ежедн!$121:$121,ежедн!$8:$8,"&gt;="&amp;AP$7,ежедн!$8:$8,"&lt;="&amp;AP$8))/1000)</f>
        <v>24495.3</v>
      </c>
      <c r="AQ21" s="119">
        <f>IF(AQ$7="",0,(SUMIFS(ежедн!$121:$121,ежедн!$8:$8,"&gt;="&amp;AQ$7,ежедн!$8:$8,"&lt;="&amp;AQ$8))/1000)</f>
        <v>28436.799999999999</v>
      </c>
      <c r="AR21" s="119">
        <f>IF(AR$7="",0,(SUMIFS(ежедн!$121:$121,ежедн!$8:$8,"&gt;="&amp;AR$7,ежедн!$8:$8,"&lt;="&amp;AR$8))/1000)</f>
        <v>28420.799999999999</v>
      </c>
      <c r="AS21" s="89"/>
      <c r="AT21" s="89"/>
    </row>
    <row r="22" spans="1:46" ht="6" customHeight="1" x14ac:dyDescent="0.25">
      <c r="A22" s="3"/>
      <c r="B22" s="3"/>
      <c r="C22" s="120"/>
      <c r="D22" s="121"/>
      <c r="E22" s="120"/>
      <c r="F22" s="120"/>
      <c r="G22" s="120"/>
      <c r="H22" s="120"/>
      <c r="I22" s="120"/>
      <c r="J22" s="120"/>
      <c r="K22" s="122"/>
      <c r="L22" s="120"/>
      <c r="M22" s="123"/>
      <c r="N22" s="120"/>
      <c r="O22" s="120"/>
      <c r="P22" s="120"/>
      <c r="Q22" s="122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3"/>
      <c r="AT22" s="3"/>
    </row>
    <row r="23" spans="1:46" x14ac:dyDescent="0.25">
      <c r="A23" s="3"/>
      <c r="B23" s="3"/>
      <c r="C23" s="120"/>
      <c r="D23" s="121"/>
      <c r="E23" s="120"/>
      <c r="F23" s="120"/>
      <c r="G23" s="120" t="str">
        <f>структура!$J$10</f>
        <v>повторный заем</v>
      </c>
      <c r="H23" s="120"/>
      <c r="I23" s="120" t="str">
        <f>IF($E23="","",INDEX(структура!$H$10:$H$153,SUMIFS(структура!$C$10:$C$153,структура!$G$10:$G$153,$E23)))</f>
        <v/>
      </c>
      <c r="J23" s="120"/>
      <c r="K23" s="122"/>
      <c r="L23" s="120"/>
      <c r="M23" s="123"/>
      <c r="N23" s="120"/>
      <c r="O23" s="120"/>
      <c r="P23" s="120"/>
      <c r="Q23" s="122"/>
      <c r="R23" s="124">
        <f>IF(R$7="",0,(SUMIFS(ежедн!52:52,ежедн!$8:$8,"&gt;="&amp;R$7,ежедн!$8:$8,"&lt;="&amp;R$8)+SUMIFS(ежедн!123:123,ежедн!$8:$8,"&gt;="&amp;R$7,ежедн!$8:$8,"&lt;="&amp;R$8))/1000)</f>
        <v>462.00000000000006</v>
      </c>
      <c r="S23" s="124">
        <f>IF(S$7="",0,(SUMIFS(ежедн!52:52,ежедн!$8:$8,"&gt;="&amp;S$7,ежедн!$8:$8,"&lt;="&amp;S$8)+SUMIFS(ежедн!123:123,ежедн!$8:$8,"&gt;="&amp;S$7,ежедн!$8:$8,"&lt;="&amp;S$8))/1000)</f>
        <v>1806.0000000000002</v>
      </c>
      <c r="T23" s="124">
        <f>IF(T$7="",0,(SUMIFS(ежедн!52:52,ежедн!$8:$8,"&gt;="&amp;T$7,ежедн!$8:$8,"&lt;="&amp;T$8)+SUMIFS(ежедн!123:123,ежедн!$8:$8,"&gt;="&amp;T$7,ежедн!$8:$8,"&lt;="&amp;T$8))/1000)</f>
        <v>5481</v>
      </c>
      <c r="U23" s="124">
        <f>IF(U$7="",0,(SUMIFS(ежедн!52:52,ежедн!$8:$8,"&gt;="&amp;U$7,ежедн!$8:$8,"&lt;="&amp;U$8)+SUMIFS(ежедн!123:123,ежедн!$8:$8,"&gt;="&amp;U$7,ежедн!$8:$8,"&lt;="&amp;U$8))/1000)</f>
        <v>9607.5</v>
      </c>
      <c r="V23" s="124">
        <f>IF(V$7="",0,(SUMIFS(ежедн!52:52,ежедн!$8:$8,"&gt;="&amp;V$7,ежедн!$8:$8,"&lt;="&amp;V$8)+SUMIFS(ежедн!123:123,ежедн!$8:$8,"&gt;="&amp;V$7,ежедн!$8:$8,"&lt;="&amp;V$8))/1000)</f>
        <v>12862.5</v>
      </c>
      <c r="W23" s="124">
        <f>IF(W$7="",0,(SUMIFS(ежедн!52:52,ежедн!$8:$8,"&gt;="&amp;W$7,ежедн!$8:$8,"&lt;="&amp;W$8)+SUMIFS(ежедн!123:123,ежедн!$8:$8,"&gt;="&amp;W$7,ежедн!$8:$8,"&lt;="&amp;W$8))/1000)</f>
        <v>11445</v>
      </c>
      <c r="X23" s="124">
        <f>IF(X$7="",0,(SUMIFS(ежедн!52:52,ежедн!$8:$8,"&gt;="&amp;X$7,ежедн!$8:$8,"&lt;="&amp;X$8)+SUMIFS(ежедн!123:123,ежедн!$8:$8,"&gt;="&amp;X$7,ежедн!$8:$8,"&lt;="&amp;X$8))/1000)</f>
        <v>14577.5</v>
      </c>
      <c r="Y23" s="124">
        <f>IF(Y$7="",0,(SUMIFS(ежедн!52:52,ежедн!$8:$8,"&gt;="&amp;Y$7,ежедн!$8:$8,"&lt;="&amp;Y$8)+SUMIFS(ежедн!123:123,ежедн!$8:$8,"&gt;="&amp;Y$7,ежедн!$8:$8,"&lt;="&amp;Y$8))/1000)</f>
        <v>13090</v>
      </c>
      <c r="Z23" s="124">
        <f>IF(Z$7="",0,(SUMIFS(ежедн!52:52,ежедн!$8:$8,"&gt;="&amp;Z$7,ежедн!$8:$8,"&lt;="&amp;Z$8)+SUMIFS(ежедн!123:123,ежедн!$8:$8,"&gt;="&amp;Z$7,ежедн!$8:$8,"&lt;="&amp;Z$8))/1000)</f>
        <v>15085</v>
      </c>
      <c r="AA23" s="124">
        <f>IF(AA$7="",0,(SUMIFS(ежедн!52:52,ежедн!$8:$8,"&gt;="&amp;AA$7,ежедн!$8:$8,"&lt;="&amp;AA$8)+SUMIFS(ежедн!123:123,ежедн!$8:$8,"&gt;="&amp;AA$7,ежедн!$8:$8,"&lt;="&amp;AA$8))/1000)</f>
        <v>26425.000000000004</v>
      </c>
      <c r="AB23" s="124">
        <f>IF(AB$7="",0,(SUMIFS(ежедн!52:52,ежедн!$8:$8,"&gt;="&amp;AB$7,ежедн!$8:$8,"&lt;="&amp;AB$8)+SUMIFS(ежедн!123:123,ежедн!$8:$8,"&gt;="&amp;AB$7,ежедн!$8:$8,"&lt;="&amp;AB$8))/1000)</f>
        <v>33635</v>
      </c>
      <c r="AC23" s="124">
        <f>IF(AC$7="",0,(SUMIFS(ежедн!52:52,ежедн!$8:$8,"&gt;="&amp;AC$7,ежедн!$8:$8,"&lt;="&amp;AC$8)+SUMIFS(ежедн!123:123,ежедн!$8:$8,"&gt;="&amp;AC$7,ежедн!$8:$8,"&lt;="&amp;AC$8))/1000)</f>
        <v>32602.500000000004</v>
      </c>
      <c r="AD23" s="124">
        <f>IF(AD$7="",0,(SUMIFS(ежедн!52:52,ежедн!$8:$8,"&gt;="&amp;AD$7,ежедн!$8:$8,"&lt;="&amp;AD$8)+SUMIFS(ежедн!123:123,ежедн!$8:$8,"&gt;="&amp;AD$7,ежедн!$8:$8,"&lt;="&amp;AD$8))/1000)</f>
        <v>33880</v>
      </c>
      <c r="AE23" s="124">
        <f>IF(AE$7="",0,(SUMIFS(ежедн!52:52,ежедн!$8:$8,"&gt;="&amp;AE$7,ежедн!$8:$8,"&lt;="&amp;AE$8)+SUMIFS(ежедн!123:123,ежедн!$8:$8,"&gt;="&amp;AE$7,ежедн!$8:$8,"&lt;="&amp;AE$8))/1000)</f>
        <v>32690.000000000004</v>
      </c>
      <c r="AF23" s="124">
        <f>IF(AF$7="",0,(SUMIFS(ежедн!52:52,ежедн!$8:$8,"&gt;="&amp;AF$7,ежедн!$8:$8,"&lt;="&amp;AF$8)+SUMIFS(ежедн!123:123,ежедн!$8:$8,"&gt;="&amp;AF$7,ежедн!$8:$8,"&lt;="&amp;AF$8))/1000)</f>
        <v>35700</v>
      </c>
      <c r="AG23" s="124">
        <f>IF(AG$7="",0,(SUMIFS(ежедн!52:52,ежедн!$8:$8,"&gt;="&amp;AG$7,ежедн!$8:$8,"&lt;="&amp;AG$8)+SUMIFS(ежедн!123:123,ежедн!$8:$8,"&gt;="&amp;AG$7,ежедн!$8:$8,"&lt;="&amp;AG$8))/1000)</f>
        <v>52766.000000000007</v>
      </c>
      <c r="AH23" s="124">
        <f>IF(AH$7="",0,(SUMIFS(ежедн!52:52,ежедн!$8:$8,"&gt;="&amp;AH$7,ежедн!$8:$8,"&lt;="&amp;AH$8)+SUMIFS(ежедн!123:123,ежедн!$8:$8,"&gt;="&amp;AH$7,ежедн!$8:$8,"&lt;="&amp;AH$8))/1000)</f>
        <v>56836.5</v>
      </c>
      <c r="AI23" s="124">
        <f>IF(AI$7="",0,(SUMIFS(ежедн!52:52,ежедн!$8:$8,"&gt;="&amp;AI$7,ежедн!$8:$8,"&lt;="&amp;AI$8)+SUMIFS(ежедн!123:123,ежедн!$8:$8,"&gt;="&amp;AI$7,ежедн!$8:$8,"&lt;="&amp;AI$8))/1000)</f>
        <v>50872.5</v>
      </c>
      <c r="AJ23" s="124">
        <f>IF(AJ$7="",0,(SUMIFS(ежедн!52:52,ежедн!$8:$8,"&gt;="&amp;AJ$7,ежедн!$8:$8,"&lt;="&amp;AJ$8)+SUMIFS(ежедн!123:123,ежедн!$8:$8,"&gt;="&amp;AJ$7,ежедн!$8:$8,"&lt;="&amp;AJ$8))/1000)</f>
        <v>50463</v>
      </c>
      <c r="AK23" s="124">
        <f>IF(AK$7="",0,(SUMIFS(ежедн!52:52,ежедн!$8:$8,"&gt;="&amp;AK$7,ежедн!$8:$8,"&lt;="&amp;AK$8)+SUMIFS(ежедн!123:123,ежедн!$8:$8,"&gt;="&amp;AK$7,ежедн!$8:$8,"&lt;="&amp;AK$8))/1000)</f>
        <v>49014.000000000007</v>
      </c>
      <c r="AL23" s="124">
        <f>IF(AL$7="",0,(SUMIFS(ежедн!52:52,ежедн!$8:$8,"&gt;="&amp;AL$7,ежедн!$8:$8,"&lt;="&amp;AL$8)+SUMIFS(ежедн!123:123,ежедн!$8:$8,"&gt;="&amp;AL$7,ежедн!$8:$8,"&lt;="&amp;AL$8))/1000)</f>
        <v>55629.000000000007</v>
      </c>
      <c r="AM23" s="124">
        <f>IF(AM$7="",0,(SUMIFS(ежедн!52:52,ежедн!$8:$8,"&gt;="&amp;AM$7,ежедн!$8:$8,"&lt;="&amp;AM$8)+SUMIFS(ежедн!123:123,ежедн!$8:$8,"&gt;="&amp;AM$7,ежедн!$8:$8,"&lt;="&amp;AM$8))/1000)</f>
        <v>47250</v>
      </c>
      <c r="AN23" s="124">
        <f>IF(AN$7="",0,(SUMIFS(ежедн!52:52,ежедн!$8:$8,"&gt;="&amp;AN$7,ежедн!$8:$8,"&lt;="&amp;AN$8)+SUMIFS(ежедн!123:123,ежедн!$8:$8,"&gt;="&amp;AN$7,ежедн!$8:$8,"&lt;="&amp;AN$8))/1000)</f>
        <v>47334</v>
      </c>
      <c r="AO23" s="124">
        <f>IF(AO$7="",0,(SUMIFS(ежедн!52:52,ежедн!$8:$8,"&gt;="&amp;AO$7,ежедн!$8:$8,"&lt;="&amp;AO$8)+SUMIFS(ежедн!123:123,ежедн!$8:$8,"&gt;="&amp;AO$7,ежедн!$8:$8,"&lt;="&amp;AO$8))/1000)</f>
        <v>54495.000000000007</v>
      </c>
      <c r="AP23" s="124">
        <f>IF(AP$7="",0,(SUMIFS(ежедн!52:52,ежедн!$8:$8,"&gt;="&amp;AP$7,ежедн!$8:$8,"&lt;="&amp;AP$8)+SUMIFS(ежедн!123:123,ежедн!$8:$8,"&gt;="&amp;AP$7,ежедн!$8:$8,"&lt;="&amp;AP$8))/1000)</f>
        <v>58789.500000000007</v>
      </c>
      <c r="AQ23" s="124">
        <f>IF(AQ$7="",0,(SUMIFS(ежедн!52:52,ежедн!$8:$8,"&gt;="&amp;AQ$7,ежедн!$8:$8,"&lt;="&amp;AQ$8)+SUMIFS(ежедн!123:123,ежедн!$8:$8,"&gt;="&amp;AQ$7,ежедн!$8:$8,"&lt;="&amp;AQ$8))/1000)</f>
        <v>65100.000000000007</v>
      </c>
      <c r="AR23" s="124">
        <f>IF(AR$7="",0,(SUMIFS(ежедн!52:52,ежедн!$8:$8,"&gt;="&amp;AR$7,ежедн!$8:$8,"&lt;="&amp;AR$8)+SUMIFS(ежедн!123:123,ежедн!$8:$8,"&gt;="&amp;AR$7,ежедн!$8:$8,"&lt;="&amp;AR$8))/1000)</f>
        <v>63504.000000000007</v>
      </c>
      <c r="AS23" s="3"/>
      <c r="AT23" s="3"/>
    </row>
    <row r="24" spans="1:46" x14ac:dyDescent="0.25">
      <c r="A24" s="3"/>
      <c r="B24" s="3"/>
      <c r="C24" s="120"/>
      <c r="D24" s="121"/>
      <c r="E24" s="120"/>
      <c r="F24" s="120"/>
      <c r="G24" s="120" t="str">
        <f>структура!$J$11</f>
        <v>экспресс заем</v>
      </c>
      <c r="H24" s="120"/>
      <c r="I24" s="120" t="str">
        <f>IF($E24="","",INDEX(структура!$H$10:$H$153,SUMIFS(структура!$C$10:$C$153,структура!$G$10:$G$153,$E24)))</f>
        <v/>
      </c>
      <c r="J24" s="120"/>
      <c r="K24" s="122"/>
      <c r="L24" s="120"/>
      <c r="M24" s="123"/>
      <c r="N24" s="120"/>
      <c r="O24" s="120"/>
      <c r="P24" s="120"/>
      <c r="Q24" s="122"/>
      <c r="R24" s="124">
        <f>IF(R$7="",0,(SUMIFS(ежедн!53:53,ежедн!$8:$8,"&gt;="&amp;R$7,ежедн!$8:$8,"&lt;="&amp;R$8)+SUMIFS(ежедн!124:124,ежедн!$8:$8,"&gt;="&amp;R$7,ежедн!$8:$8,"&lt;="&amp;R$8))/1000)</f>
        <v>1512</v>
      </c>
      <c r="S24" s="124">
        <f>IF(S$7="",0,(SUMIFS(ежедн!53:53,ежедн!$8:$8,"&gt;="&amp;S$7,ежедн!$8:$8,"&lt;="&amp;S$8)+SUMIFS(ежедн!124:124,ежедн!$8:$8,"&gt;="&amp;S$7,ежедн!$8:$8,"&lt;="&amp;S$8))/1000)</f>
        <v>2712</v>
      </c>
      <c r="T24" s="124">
        <f>IF(T$7="",0,(SUMIFS(ежедн!53:53,ежедн!$8:$8,"&gt;="&amp;T$7,ежедн!$8:$8,"&lt;="&amp;T$8)+SUMIFS(ежедн!124:124,ежедн!$8:$8,"&gt;="&amp;T$7,ежедн!$8:$8,"&lt;="&amp;T$8))/1000)</f>
        <v>4994</v>
      </c>
      <c r="U24" s="124">
        <f>IF(U$7="",0,(SUMIFS(ежедн!53:53,ежедн!$8:$8,"&gt;="&amp;U$7,ежедн!$8:$8,"&lt;="&amp;U$8)+SUMIFS(ежедн!124:124,ежедн!$8:$8,"&gt;="&amp;U$7,ежедн!$8:$8,"&lt;="&amp;U$8))/1000)</f>
        <v>5755</v>
      </c>
      <c r="V24" s="124">
        <f>IF(V$7="",0,(SUMIFS(ежедн!53:53,ежедн!$8:$8,"&gt;="&amp;V$7,ежедн!$8:$8,"&lt;="&amp;V$8)+SUMIFS(ежедн!124:124,ежедн!$8:$8,"&gt;="&amp;V$7,ежедн!$8:$8,"&lt;="&amp;V$8))/1000)</f>
        <v>5600.0000000000018</v>
      </c>
      <c r="W24" s="124">
        <f>IF(W$7="",0,(SUMIFS(ежедн!53:53,ежедн!$8:$8,"&gt;="&amp;W$7,ежедн!$8:$8,"&lt;="&amp;W$8)+SUMIFS(ежедн!124:124,ежедн!$8:$8,"&gt;="&amp;W$7,ежедн!$8:$8,"&lt;="&amp;W$8))/1000)</f>
        <v>6539.9999999999991</v>
      </c>
      <c r="X24" s="124">
        <f>IF(X$7="",0,(SUMIFS(ежедн!53:53,ежедн!$8:$8,"&gt;="&amp;X$7,ежедн!$8:$8,"&lt;="&amp;X$8)+SUMIFS(ежедн!124:124,ежедн!$8:$8,"&gt;="&amp;X$7,ежедн!$8:$8,"&lt;="&amp;X$8))/1000)</f>
        <v>6356.6666666666652</v>
      </c>
      <c r="Y24" s="124">
        <f>IF(Y$7="",0,(SUMIFS(ежедн!53:53,ежедн!$8:$8,"&gt;="&amp;Y$7,ежедн!$8:$8,"&lt;="&amp;Y$8)+SUMIFS(ежедн!124:124,ежедн!$8:$8,"&gt;="&amp;Y$7,ежедн!$8:$8,"&lt;="&amp;Y$8))/1000)</f>
        <v>6920</v>
      </c>
      <c r="Z24" s="124">
        <f>IF(Z$7="",0,(SUMIFS(ежедн!53:53,ежедн!$8:$8,"&gt;="&amp;Z$7,ежедн!$8:$8,"&lt;="&amp;Z$8)+SUMIFS(ежедн!124:124,ежедн!$8:$8,"&gt;="&amp;Z$7,ежедн!$8:$8,"&lt;="&amp;Z$8))/1000)</f>
        <v>10210</v>
      </c>
      <c r="AA24" s="124">
        <f>IF(AA$7="",0,(SUMIFS(ежедн!53:53,ежедн!$8:$8,"&gt;="&amp;AA$7,ежедн!$8:$8,"&lt;="&amp;AA$8)+SUMIFS(ежедн!124:124,ежедн!$8:$8,"&gt;="&amp;AA$7,ежедн!$8:$8,"&lt;="&amp;AA$8))/1000)</f>
        <v>11620</v>
      </c>
      <c r="AB24" s="124">
        <f>IF(AB$7="",0,(SUMIFS(ежедн!53:53,ежедн!$8:$8,"&gt;="&amp;AB$7,ежедн!$8:$8,"&lt;="&amp;AB$8)+SUMIFS(ежедн!124:124,ежедн!$8:$8,"&gt;="&amp;AB$7,ежедн!$8:$8,"&lt;="&amp;AB$8))/1000)</f>
        <v>12603.333333333336</v>
      </c>
      <c r="AC24" s="124">
        <f>IF(AC$7="",0,(SUMIFS(ежедн!53:53,ежедн!$8:$8,"&gt;="&amp;AC$7,ежедн!$8:$8,"&lt;="&amp;AC$8)+SUMIFS(ежедн!124:124,ежедн!$8:$8,"&gt;="&amp;AC$7,ежедн!$8:$8,"&lt;="&amp;AC$8))/1000)</f>
        <v>11253</v>
      </c>
      <c r="AD24" s="124">
        <f>IF(AD$7="",0,(SUMIFS(ежедн!53:53,ежедн!$8:$8,"&gt;="&amp;AD$7,ежедн!$8:$8,"&lt;="&amp;AD$8)+SUMIFS(ежедн!124:124,ежедн!$8:$8,"&gt;="&amp;AD$7,ежедн!$8:$8,"&lt;="&amp;AD$8))/1000)</f>
        <v>10966.666666666668</v>
      </c>
      <c r="AE24" s="124">
        <f>IF(AE$7="",0,(SUMIFS(ежедн!53:53,ежедн!$8:$8,"&gt;="&amp;AE$7,ежедн!$8:$8,"&lt;="&amp;AE$8)+SUMIFS(ежедн!124:124,ежедн!$8:$8,"&gt;="&amp;AE$7,ежедн!$8:$8,"&lt;="&amp;AE$8))/1000)</f>
        <v>11305.333333333332</v>
      </c>
      <c r="AF24" s="124">
        <f>IF(AF$7="",0,(SUMIFS(ежедн!53:53,ежедн!$8:$8,"&gt;="&amp;AF$7,ежедн!$8:$8,"&lt;="&amp;AF$8)+SUMIFS(ежедн!124:124,ежедн!$8:$8,"&gt;="&amp;AF$7,ежедн!$8:$8,"&lt;="&amp;AF$8))/1000)</f>
        <v>12644</v>
      </c>
      <c r="AG24" s="124">
        <f>IF(AG$7="",0,(SUMIFS(ежедн!53:53,ежедн!$8:$8,"&gt;="&amp;AG$7,ежедн!$8:$8,"&lt;="&amp;AG$8)+SUMIFS(ежедн!124:124,ежедн!$8:$8,"&gt;="&amp;AG$7,ежедн!$8:$8,"&lt;="&amp;AG$8))/1000)</f>
        <v>16752</v>
      </c>
      <c r="AH24" s="124">
        <f>IF(AH$7="",0,(SUMIFS(ежедн!53:53,ежедн!$8:$8,"&gt;="&amp;AH$7,ежедн!$8:$8,"&lt;="&amp;AH$8)+SUMIFS(ежедн!124:124,ежедн!$8:$8,"&gt;="&amp;AH$7,ежедн!$8:$8,"&lt;="&amp;AH$8))/1000)</f>
        <v>18629</v>
      </c>
      <c r="AI24" s="124">
        <f>IF(AI$7="",0,(SUMIFS(ежедн!53:53,ежедн!$8:$8,"&gt;="&amp;AI$7,ежедн!$8:$8,"&lt;="&amp;AI$8)+SUMIFS(ежедн!124:124,ежедн!$8:$8,"&gt;="&amp;AI$7,ежедн!$8:$8,"&lt;="&amp;AI$8))/1000)</f>
        <v>19369</v>
      </c>
      <c r="AJ24" s="124">
        <f>IF(AJ$7="",0,(SUMIFS(ежедн!53:53,ежедн!$8:$8,"&gt;="&amp;AJ$7,ежедн!$8:$8,"&lt;="&amp;AJ$8)+SUMIFS(ежедн!124:124,ежедн!$8:$8,"&gt;="&amp;AJ$7,ежедн!$8:$8,"&lt;="&amp;AJ$8))/1000)</f>
        <v>15498</v>
      </c>
      <c r="AK24" s="124">
        <f>IF(AK$7="",0,(SUMIFS(ежедн!53:53,ежедн!$8:$8,"&gt;="&amp;AK$7,ежедн!$8:$8,"&lt;="&amp;AK$8)+SUMIFS(ежедн!124:124,ежедн!$8:$8,"&gt;="&amp;AK$7,ежедн!$8:$8,"&lt;="&amp;AK$8))/1000)</f>
        <v>13132</v>
      </c>
      <c r="AL24" s="124">
        <f>IF(AL$7="",0,(SUMIFS(ежедн!53:53,ежедн!$8:$8,"&gt;="&amp;AL$7,ежедн!$8:$8,"&lt;="&amp;AL$8)+SUMIFS(ежедн!124:124,ежедн!$8:$8,"&gt;="&amp;AL$7,ежедн!$8:$8,"&lt;="&amp;AL$8))/1000)</f>
        <v>13240</v>
      </c>
      <c r="AM24" s="124">
        <f>IF(AM$7="",0,(SUMIFS(ежедн!53:53,ежедн!$8:$8,"&gt;="&amp;AM$7,ежедн!$8:$8,"&lt;="&amp;AM$8)+SUMIFS(ежедн!124:124,ежедн!$8:$8,"&gt;="&amp;AM$7,ежедн!$8:$8,"&lt;="&amp;AM$8))/1000)</f>
        <v>12432</v>
      </c>
      <c r="AN24" s="124">
        <f>IF(AN$7="",0,(SUMIFS(ежедн!53:53,ежедн!$8:$8,"&gt;="&amp;AN$7,ежедн!$8:$8,"&lt;="&amp;AN$8)+SUMIFS(ежедн!124:124,ежедн!$8:$8,"&gt;="&amp;AN$7,ежедн!$8:$8,"&lt;="&amp;AN$8))/1000)</f>
        <v>12804</v>
      </c>
      <c r="AO24" s="124">
        <f>IF(AO$7="",0,(SUMIFS(ежедн!53:53,ежедн!$8:$8,"&gt;="&amp;AO$7,ежедн!$8:$8,"&lt;="&amp;AO$8)+SUMIFS(ежедн!124:124,ежедн!$8:$8,"&gt;="&amp;AO$7,ежедн!$8:$8,"&lt;="&amp;AO$8))/1000)</f>
        <v>13716</v>
      </c>
      <c r="AP24" s="124">
        <f>IF(AP$7="",0,(SUMIFS(ежедн!53:53,ежедн!$8:$8,"&gt;="&amp;AP$7,ежедн!$8:$8,"&lt;="&amp;AP$8)+SUMIFS(ежедн!124:124,ежедн!$8:$8,"&gt;="&amp;AP$7,ежедн!$8:$8,"&lt;="&amp;AP$8))/1000)</f>
        <v>15713</v>
      </c>
      <c r="AQ24" s="124">
        <f>IF(AQ$7="",0,(SUMIFS(ежедн!53:53,ежедн!$8:$8,"&gt;="&amp;AQ$7,ежедн!$8:$8,"&lt;="&amp;AQ$8)+SUMIFS(ежедн!124:124,ежедн!$8:$8,"&gt;="&amp;AQ$7,ежедн!$8:$8,"&lt;="&amp;AQ$8))/1000)</f>
        <v>16568</v>
      </c>
      <c r="AR24" s="124">
        <f>IF(AR$7="",0,(SUMIFS(ежедн!53:53,ежедн!$8:$8,"&gt;="&amp;AR$7,ежедн!$8:$8,"&lt;="&amp;AR$8)+SUMIFS(ежедн!124:124,ежедн!$8:$8,"&gt;="&amp;AR$7,ежедн!$8:$8,"&lt;="&amp;AR$8))/1000)</f>
        <v>19704</v>
      </c>
      <c r="AS24" s="3"/>
      <c r="AT24" s="3"/>
    </row>
    <row r="25" spans="1:46" x14ac:dyDescent="0.25">
      <c r="A25" s="3"/>
      <c r="B25" s="3"/>
      <c r="C25" s="120"/>
      <c r="D25" s="121"/>
      <c r="E25" s="120"/>
      <c r="F25" s="120"/>
      <c r="G25" s="120" t="str">
        <f>структура!$J$12</f>
        <v>спец. заем</v>
      </c>
      <c r="H25" s="120"/>
      <c r="I25" s="120" t="str">
        <f>IF($E25="","",INDEX(структура!$H$10:$H$153,SUMIFS(структура!$C$10:$C$153,структура!$G$10:$G$153,$E25)))</f>
        <v/>
      </c>
      <c r="J25" s="120"/>
      <c r="K25" s="122"/>
      <c r="L25" s="120"/>
      <c r="M25" s="123"/>
      <c r="N25" s="120"/>
      <c r="O25" s="120"/>
      <c r="P25" s="120"/>
      <c r="Q25" s="122"/>
      <c r="R25" s="124">
        <f>IF(R$7="",0,(SUMIFS(ежедн!54:54,ежедн!$8:$8,"&gt;="&amp;R$7,ежедн!$8:$8,"&lt;="&amp;R$8)+SUMIFS(ежедн!125:125,ежедн!$8:$8,"&gt;="&amp;R$7,ежедн!$8:$8,"&lt;="&amp;R$8))/1000)</f>
        <v>345.60000000000008</v>
      </c>
      <c r="S25" s="124">
        <f>IF(S$7="",0,(SUMIFS(ежедн!54:54,ежедн!$8:$8,"&gt;="&amp;S$7,ежедн!$8:$8,"&lt;="&amp;S$8)+SUMIFS(ежедн!125:125,ежедн!$8:$8,"&gt;="&amp;S$7,ежедн!$8:$8,"&lt;="&amp;S$8))/1000)</f>
        <v>789.60000000000014</v>
      </c>
      <c r="T25" s="124">
        <f>IF(T$7="",0,(SUMIFS(ежедн!54:54,ежедн!$8:$8,"&gt;="&amp;T$7,ежедн!$8:$8,"&lt;="&amp;T$8)+SUMIFS(ежедн!125:125,ежедн!$8:$8,"&gt;="&amp;T$7,ежедн!$8:$8,"&lt;="&amp;T$8))/1000)</f>
        <v>1117.2000000000003</v>
      </c>
      <c r="U25" s="124">
        <f>IF(U$7="",0,(SUMIFS(ежедн!54:54,ежедн!$8:$8,"&gt;="&amp;U$7,ежедн!$8:$8,"&lt;="&amp;U$8)+SUMIFS(ежедн!125:125,ежедн!$8:$8,"&gt;="&amp;U$7,ежедн!$8:$8,"&lt;="&amp;U$8))/1000)</f>
        <v>1380.0000000000002</v>
      </c>
      <c r="V25" s="124">
        <f>IF(V$7="",0,(SUMIFS(ежедн!54:54,ежедн!$8:$8,"&gt;="&amp;V$7,ежедн!$8:$8,"&lt;="&amp;V$8)+SUMIFS(ежедн!125:125,ежедн!$8:$8,"&gt;="&amp;V$7,ежедн!$8:$8,"&lt;="&amp;V$8))/1000)</f>
        <v>1470.0000000000002</v>
      </c>
      <c r="W25" s="124">
        <f>IF(W$7="",0,(SUMIFS(ежедн!54:54,ежедн!$8:$8,"&gt;="&amp;W$7,ежедн!$8:$8,"&lt;="&amp;W$8)+SUMIFS(ежедн!125:125,ежедн!$8:$8,"&gt;="&amp;W$7,ежедн!$8:$8,"&lt;="&amp;W$8))/1000)</f>
        <v>1338.6666666666665</v>
      </c>
      <c r="X25" s="124">
        <f>IF(X$7="",0,(SUMIFS(ежедн!54:54,ежедн!$8:$8,"&gt;="&amp;X$7,ежедн!$8:$8,"&lt;="&amp;X$8)+SUMIFS(ежедн!125:125,ежедн!$8:$8,"&gt;="&amp;X$7,ежедн!$8:$8,"&lt;="&amp;X$8))/1000)</f>
        <v>1525.3333333333335</v>
      </c>
      <c r="Y25" s="124">
        <f>IF(Y$7="",0,(SUMIFS(ежедн!54:54,ежедн!$8:$8,"&gt;="&amp;Y$7,ежедн!$8:$8,"&lt;="&amp;Y$8)+SUMIFS(ежедн!125:125,ежедн!$8:$8,"&gt;="&amp;Y$7,ежедн!$8:$8,"&lt;="&amp;Y$8))/1000)</f>
        <v>1660</v>
      </c>
      <c r="Z25" s="124">
        <f>IF(Z$7="",0,(SUMIFS(ежедн!54:54,ежедн!$8:$8,"&gt;="&amp;Z$7,ежедн!$8:$8,"&lt;="&amp;Z$8)+SUMIFS(ежедн!125:125,ежедн!$8:$8,"&gt;="&amp;Z$7,ежедн!$8:$8,"&lt;="&amp;Z$8))/1000)</f>
        <v>2502.666666666667</v>
      </c>
      <c r="AA25" s="124">
        <f>IF(AA$7="",0,(SUMIFS(ежедн!54:54,ежедн!$8:$8,"&gt;="&amp;AA$7,ежедн!$8:$8,"&lt;="&amp;AA$8)+SUMIFS(ежедн!125:125,ежедн!$8:$8,"&gt;="&amp;AA$7,ежедн!$8:$8,"&lt;="&amp;AA$8))/1000)</f>
        <v>2940</v>
      </c>
      <c r="AB25" s="124">
        <f>IF(AB$7="",0,(SUMIFS(ежедн!54:54,ежедн!$8:$8,"&gt;="&amp;AB$7,ежедн!$8:$8,"&lt;="&amp;AB$8)+SUMIFS(ежедн!125:125,ежедн!$8:$8,"&gt;="&amp;AB$7,ежедн!$8:$8,"&lt;="&amp;AB$8))/1000)</f>
        <v>2860</v>
      </c>
      <c r="AC25" s="124">
        <f>IF(AC$7="",0,(SUMIFS(ежедн!54:54,ежедн!$8:$8,"&gt;="&amp;AC$7,ежедн!$8:$8,"&lt;="&amp;AC$8)+SUMIFS(ежедн!125:125,ежедн!$8:$8,"&gt;="&amp;AC$7,ежедн!$8:$8,"&lt;="&amp;AC$8))/1000)</f>
        <v>2395.1999999999998</v>
      </c>
      <c r="AD25" s="124">
        <f>IF(AD$7="",0,(SUMIFS(ежедн!54:54,ежедн!$8:$8,"&gt;="&amp;AD$7,ежедн!$8:$8,"&lt;="&amp;AD$8)+SUMIFS(ежедн!125:125,ежедн!$8:$8,"&gt;="&amp;AD$7,ежедн!$8:$8,"&lt;="&amp;AD$8))/1000)</f>
        <v>2525.8666666666668</v>
      </c>
      <c r="AE25" s="124">
        <f>IF(AE$7="",0,(SUMIFS(ежедн!54:54,ежедн!$8:$8,"&gt;="&amp;AE$7,ежедн!$8:$8,"&lt;="&amp;AE$8)+SUMIFS(ежедн!125:125,ежедн!$8:$8,"&gt;="&amp;AE$7,ежедн!$8:$8,"&lt;="&amp;AE$8))/1000)</f>
        <v>2645.8666666666668</v>
      </c>
      <c r="AF25" s="124">
        <f>IF(AF$7="",0,(SUMIFS(ежедн!54:54,ежедн!$8:$8,"&gt;="&amp;AF$7,ежедн!$8:$8,"&lt;="&amp;AF$8)+SUMIFS(ежедн!125:125,ежедн!$8:$8,"&gt;="&amp;AF$7,ежедн!$8:$8,"&lt;="&amp;AF$8))/1000)</f>
        <v>2831.6000000000004</v>
      </c>
      <c r="AG25" s="124">
        <f>IF(AG$7="",0,(SUMIFS(ежедн!54:54,ежедн!$8:$8,"&gt;="&amp;AG$7,ежедн!$8:$8,"&lt;="&amp;AG$8)+SUMIFS(ежедн!125:125,ежедн!$8:$8,"&gt;="&amp;AG$7,ежедн!$8:$8,"&lt;="&amp;AG$8))/1000)</f>
        <v>4158.3999999999996</v>
      </c>
      <c r="AH25" s="124">
        <f>IF(AH$7="",0,(SUMIFS(ежедн!54:54,ежедн!$8:$8,"&gt;="&amp;AH$7,ежедн!$8:$8,"&lt;="&amp;AH$8)+SUMIFS(ежедн!125:125,ежедн!$8:$8,"&gt;="&amp;AH$7,ежедн!$8:$8,"&lt;="&amp;AH$8))/1000)</f>
        <v>4762.8</v>
      </c>
      <c r="AI25" s="124">
        <f>IF(AI$7="",0,(SUMIFS(ежедн!54:54,ежедн!$8:$8,"&gt;="&amp;AI$7,ежедн!$8:$8,"&lt;="&amp;AI$8)+SUMIFS(ежедн!125:125,ежедн!$8:$8,"&gt;="&amp;AI$7,ежедн!$8:$8,"&lt;="&amp;AI$8))/1000)</f>
        <v>3998.400000000001</v>
      </c>
      <c r="AJ25" s="124">
        <f>IF(AJ$7="",0,(SUMIFS(ежедн!54:54,ежедн!$8:$8,"&gt;="&amp;AJ$7,ежедн!$8:$8,"&lt;="&amp;AJ$8)+SUMIFS(ежедн!125:125,ежедн!$8:$8,"&gt;="&amp;AJ$7,ежедн!$8:$8,"&lt;="&amp;AJ$8))/1000)</f>
        <v>3444</v>
      </c>
      <c r="AK25" s="124">
        <f>IF(AK$7="",0,(SUMIFS(ежедн!54:54,ежедн!$8:$8,"&gt;="&amp;AK$7,ежедн!$8:$8,"&lt;="&amp;AK$8)+SUMIFS(ежедн!125:125,ежедн!$8:$8,"&gt;="&amp;AK$7,ежедн!$8:$8,"&lt;="&amp;AK$8))/1000)</f>
        <v>2856</v>
      </c>
      <c r="AL25" s="124">
        <f>IF(AL$7="",0,(SUMIFS(ежедн!54:54,ежедн!$8:$8,"&gt;="&amp;AL$7,ежедн!$8:$8,"&lt;="&amp;AL$8)+SUMIFS(ежедн!125:125,ежедн!$8:$8,"&gt;="&amp;AL$7,ежедн!$8:$8,"&lt;="&amp;AL$8))/1000)</f>
        <v>3092.0000000000005</v>
      </c>
      <c r="AM25" s="124">
        <f>IF(AM$7="",0,(SUMIFS(ежедн!54:54,ежедн!$8:$8,"&gt;="&amp;AM$7,ежедн!$8:$8,"&lt;="&amp;AM$8)+SUMIFS(ежедн!125:125,ежедн!$8:$8,"&gt;="&amp;AM$7,ежедн!$8:$8,"&lt;="&amp;AM$8))/1000)</f>
        <v>2655.6000000000004</v>
      </c>
      <c r="AN25" s="124">
        <f>IF(AN$7="",0,(SUMIFS(ежедн!54:54,ежедн!$8:$8,"&gt;="&amp;AN$7,ежедн!$8:$8,"&lt;="&amp;AN$8)+SUMIFS(ежедн!125:125,ежедн!$8:$8,"&gt;="&amp;AN$7,ежедн!$8:$8,"&lt;="&amp;AN$8))/1000)</f>
        <v>2954.4000000000005</v>
      </c>
      <c r="AO25" s="124">
        <f>IF(AO$7="",0,(SUMIFS(ежедн!54:54,ежедн!$8:$8,"&gt;="&amp;AO$7,ежедн!$8:$8,"&lt;="&amp;AO$8)+SUMIFS(ежедн!125:125,ежедн!$8:$8,"&gt;="&amp;AO$7,ежедн!$8:$8,"&lt;="&amp;AO$8))/1000)</f>
        <v>3330.0000000000005</v>
      </c>
      <c r="AP25" s="124">
        <f>IF(AP$7="",0,(SUMIFS(ежедн!54:54,ежедн!$8:$8,"&gt;="&amp;AP$7,ежедн!$8:$8,"&lt;="&amp;AP$8)+SUMIFS(ежедн!125:125,ежедн!$8:$8,"&gt;="&amp;AP$7,ежедн!$8:$8,"&lt;="&amp;AP$8))/1000)</f>
        <v>3619.2000000000003</v>
      </c>
      <c r="AQ25" s="124">
        <f>IF(AQ$7="",0,(SUMIFS(ежедн!54:54,ежедн!$8:$8,"&gt;="&amp;AQ$7,ежедн!$8:$8,"&lt;="&amp;AQ$8)+SUMIFS(ежедн!125:125,ежедн!$8:$8,"&gt;="&amp;AQ$7,ежедн!$8:$8,"&lt;="&amp;AQ$8))/1000)</f>
        <v>3832.0000000000005</v>
      </c>
      <c r="AR25" s="124">
        <f>IF(AR$7="",0,(SUMIFS(ежедн!54:54,ежедн!$8:$8,"&gt;="&amp;AR$7,ежедн!$8:$8,"&lt;="&amp;AR$8)+SUMIFS(ежедн!125:125,ежедн!$8:$8,"&gt;="&amp;AR$7,ежедн!$8:$8,"&lt;="&amp;AR$8))/1000)</f>
        <v>4548</v>
      </c>
      <c r="AS25" s="3"/>
      <c r="AT25" s="3"/>
    </row>
    <row r="26" spans="1:46" ht="6" customHeight="1" x14ac:dyDescent="0.25">
      <c r="A26" s="3"/>
      <c r="B26" s="3"/>
      <c r="C26" s="120"/>
      <c r="D26" s="121"/>
      <c r="E26" s="120"/>
      <c r="F26" s="120"/>
      <c r="G26" s="120"/>
      <c r="H26" s="120"/>
      <c r="I26" s="120"/>
      <c r="J26" s="120"/>
      <c r="K26" s="122"/>
      <c r="L26" s="120"/>
      <c r="M26" s="123"/>
      <c r="N26" s="120"/>
      <c r="O26" s="120"/>
      <c r="P26" s="120"/>
      <c r="Q26" s="122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3"/>
      <c r="AT26" s="3"/>
    </row>
    <row r="27" spans="1:46" s="9" customFormat="1" x14ac:dyDescent="0.25">
      <c r="A27" s="7"/>
      <c r="B27" s="7"/>
      <c r="C27" s="112"/>
      <c r="D27" s="113">
        <v>1</v>
      </c>
      <c r="E27" s="112" t="str">
        <f>структура!$G$80</f>
        <v>сбор процентов</v>
      </c>
      <c r="F27" s="112"/>
      <c r="G27" s="112"/>
      <c r="H27" s="112"/>
      <c r="I27" s="112" t="str">
        <f>IF($E27="","",INDEX(структура!$H$10:$H$153,SUMIFS(структура!$C$10:$C$153,структура!$G$10:$G$153,$E27)))</f>
        <v>тыс.руб.</v>
      </c>
      <c r="J27" s="112"/>
      <c r="K27" s="114"/>
      <c r="L27" s="112"/>
      <c r="M27" s="115">
        <f>SUM($Q27:$AS27)-SUM($Q29:$AS33)</f>
        <v>0</v>
      </c>
      <c r="N27" s="112"/>
      <c r="O27" s="112"/>
      <c r="P27" s="112"/>
      <c r="Q27" s="114"/>
      <c r="R27" s="86">
        <f>IF(R$7="",0,(SUMIFS(ежедн!68:68,ежедн!$8:$8,"&gt;="&amp;R$7,ежедн!$8:$8,"&lt;="&amp;R$8)+SUMIFS(ежедн!139:139,ежедн!$8:$8,"&gt;="&amp;R$7,ежедн!$8:$8,"&lt;="&amp;R$8))/1000)</f>
        <v>546.96</v>
      </c>
      <c r="S27" s="86">
        <f>IF(S$7="",0,(SUMIFS(ежедн!68:68,ежедн!$8:$8,"&gt;="&amp;S$7,ежедн!$8:$8,"&lt;="&amp;S$8)+SUMIFS(ежедн!139:139,ежедн!$8:$8,"&gt;="&amp;S$7,ежедн!$8:$8,"&lt;="&amp;S$8))/1000)</f>
        <v>2025.2400000000002</v>
      </c>
      <c r="T27" s="86">
        <f>IF(T$7="",0,(SUMIFS(ежедн!68:68,ежедн!$8:$8,"&gt;="&amp;T$7,ежедн!$8:$8,"&lt;="&amp;T$8)+SUMIFS(ежедн!139:139,ежедн!$8:$8,"&gt;="&amp;T$7,ежедн!$8:$8,"&lt;="&amp;T$8))/1000)</f>
        <v>4435.0600000000004</v>
      </c>
      <c r="U27" s="86">
        <f>IF(U$7="",0,(SUMIFS(ежедн!68:68,ежедн!$8:$8,"&gt;="&amp;U$7,ежедн!$8:$8,"&lt;="&amp;U$8)+SUMIFS(ежедн!139:139,ежедн!$8:$8,"&gt;="&amp;U$7,ежедн!$8:$8,"&lt;="&amp;U$8))/1000)</f>
        <v>7859.05</v>
      </c>
      <c r="V27" s="86">
        <f>IF(V$7="",0,(SUMIFS(ежедн!68:68,ежедн!$8:$8,"&gt;="&amp;V$7,ежедн!$8:$8,"&lt;="&amp;V$8)+SUMIFS(ежедн!139:139,ежедн!$8:$8,"&gt;="&amp;V$7,ежедн!$8:$8,"&lt;="&amp;V$8))/1000)</f>
        <v>10202.325000000001</v>
      </c>
      <c r="W27" s="86">
        <f>IF(W$7="",0,(SUMIFS(ежедн!68:68,ежедн!$8:$8,"&gt;="&amp;W$7,ежедн!$8:$8,"&lt;="&amp;W$8)+SUMIFS(ежедн!139:139,ежедн!$8:$8,"&gt;="&amp;W$7,ежедн!$8:$8,"&lt;="&amp;W$8))/1000)</f>
        <v>10402.4125</v>
      </c>
      <c r="X27" s="86">
        <f>IF(X$7="",0,(SUMIFS(ежедн!68:68,ежедн!$8:$8,"&gt;="&amp;X$7,ежедн!$8:$8,"&lt;="&amp;X$8)+SUMIFS(ежедн!139:139,ежедн!$8:$8,"&gt;="&amp;X$7,ежедн!$8:$8,"&lt;="&amp;X$8))/1000)</f>
        <v>11612.525</v>
      </c>
      <c r="Y27" s="86">
        <f>IF(Y$7="",0,(SUMIFS(ежедн!68:68,ежедн!$8:$8,"&gt;="&amp;Y$7,ежедн!$8:$8,"&lt;="&amp;Y$8)+SUMIFS(ежедн!139:139,ежедн!$8:$8,"&gt;="&amp;Y$7,ежедн!$8:$8,"&lt;="&amp;Y$8))/1000)</f>
        <v>11610.35</v>
      </c>
      <c r="Z27" s="86">
        <f>IF(Z$7="",0,(SUMIFS(ежедн!68:68,ежедн!$8:$8,"&gt;="&amp;Z$7,ежедн!$8:$8,"&lt;="&amp;Z$8)+SUMIFS(ежедн!139:139,ежедн!$8:$8,"&gt;="&amp;Z$7,ежедн!$8:$8,"&lt;="&amp;Z$8))/1000)</f>
        <v>15353.275</v>
      </c>
      <c r="AA27" s="86">
        <f>IF(AA$7="",0,(SUMIFS(ежедн!68:68,ежедн!$8:$8,"&gt;="&amp;AA$7,ежедн!$8:$8,"&lt;="&amp;AA$8)+SUMIFS(ежедн!139:139,ежедн!$8:$8,"&gt;="&amp;AA$7,ежедн!$8:$8,"&lt;="&amp;AA$8))/1000)</f>
        <v>24310.115000000002</v>
      </c>
      <c r="AB27" s="86">
        <f>IF(AB$7="",0,(SUMIFS(ежедн!68:68,ежедн!$8:$8,"&gt;="&amp;AB$7,ежедн!$8:$8,"&lt;="&amp;AB$8)+SUMIFS(ежедн!139:139,ежедн!$8:$8,"&gt;="&amp;AB$7,ежедн!$8:$8,"&lt;="&amp;AB$8))/1000)</f>
        <v>30755.103333333329</v>
      </c>
      <c r="AC27" s="86">
        <f>IF(AC$7="",0,(SUMIFS(ежедн!68:68,ежедн!$8:$8,"&gt;="&amp;AC$7,ежедн!$8:$8,"&lt;="&amp;AC$8)+SUMIFS(ежедн!139:139,ежедн!$8:$8,"&gt;="&amp;AC$7,ежедн!$8:$8,"&lt;="&amp;AC$8))/1000)</f>
        <v>28395.477999999999</v>
      </c>
      <c r="AD27" s="86">
        <f>IF(AD$7="",0,(SUMIFS(ежедн!68:68,ежедн!$8:$8,"&gt;="&amp;AD$7,ежедн!$8:$8,"&lt;="&amp;AD$8)+SUMIFS(ежедн!139:139,ежедн!$8:$8,"&gt;="&amp;AD$7,ежедн!$8:$8,"&lt;="&amp;AD$8))/1000)</f>
        <v>28057.87866666666</v>
      </c>
      <c r="AE27" s="86">
        <f>IF(AE$7="",0,(SUMIFS(ежедн!68:68,ежедн!$8:$8,"&gt;="&amp;AE$7,ежедн!$8:$8,"&lt;="&amp;AE$8)+SUMIFS(ежедн!139:139,ежедн!$8:$8,"&gt;="&amp;AE$7,ежедн!$8:$8,"&lt;="&amp;AE$8))/1000)</f>
        <v>28024.425333333336</v>
      </c>
      <c r="AF27" s="86">
        <f>IF(AF$7="",0,(SUMIFS(ежедн!68:68,ежедн!$8:$8,"&gt;="&amp;AF$7,ежедн!$8:$8,"&lt;="&amp;AF$8)+SUMIFS(ежедн!139:139,ежедн!$8:$8,"&gt;="&amp;AF$7,ежедн!$8:$8,"&lt;="&amp;AF$8))/1000)</f>
        <v>30358.198</v>
      </c>
      <c r="AG27" s="86">
        <f>IF(AG$7="",0,(SUMIFS(ежедн!68:68,ежедн!$8:$8,"&gt;="&amp;AG$7,ежедн!$8:$8,"&lt;="&amp;AG$8)+SUMIFS(ежедн!139:139,ежедн!$8:$8,"&gt;="&amp;AG$7,ежедн!$8:$8,"&lt;="&amp;AG$8))/1000)</f>
        <v>43435.025000000001</v>
      </c>
      <c r="AH27" s="86">
        <f>IF(AH$7="",0,(SUMIFS(ежедн!68:68,ежедн!$8:$8,"&gt;="&amp;AH$7,ежедн!$8:$8,"&lt;="&amp;AH$8)+SUMIFS(ежедн!139:139,ежедн!$8:$8,"&gt;="&amp;AH$7,ежедн!$8:$8,"&lt;="&amp;AH$8))/1000)</f>
        <v>49553.135000000002</v>
      </c>
      <c r="AI27" s="86">
        <f>IF(AI$7="",0,(SUMIFS(ежедн!68:68,ежедн!$8:$8,"&gt;="&amp;AI$7,ежедн!$8:$8,"&lt;="&amp;AI$8)+SUMIFS(ежедн!139:139,ежедн!$8:$8,"&gt;="&amp;AI$7,ежедн!$8:$8,"&lt;="&amp;AI$8))/1000)</f>
        <v>45815.175999999999</v>
      </c>
      <c r="AJ27" s="86">
        <f>IF(AJ$7="",0,(SUMIFS(ежедн!68:68,ежедн!$8:$8,"&gt;="&amp;AJ$7,ежедн!$8:$8,"&lt;="&amp;AJ$8)+SUMIFS(ежедн!139:139,ежедн!$8:$8,"&gt;="&amp;AJ$7,ежедн!$8:$8,"&lt;="&amp;AJ$8))/1000)</f>
        <v>40954.697999999997</v>
      </c>
      <c r="AK27" s="86">
        <f>IF(AK$7="",0,(SUMIFS(ежедн!68:68,ежедн!$8:$8,"&gt;="&amp;AK$7,ежедн!$8:$8,"&lt;="&amp;AK$8)+SUMIFS(ежедн!139:139,ежедн!$8:$8,"&gt;="&amp;AK$7,ежедн!$8:$8,"&lt;="&amp;AK$8))/1000)</f>
        <v>39371.548000000003</v>
      </c>
      <c r="AL27" s="86">
        <f>IF(AL$7="",0,(SUMIFS(ежедн!68:68,ежедн!$8:$8,"&gt;="&amp;AL$7,ежедн!$8:$8,"&lt;="&amp;AL$8)+SUMIFS(ежедн!139:139,ежедн!$8:$8,"&gt;="&amp;AL$7,ежедн!$8:$8,"&lt;="&amp;AL$8))/1000)</f>
        <v>44565.237999999998</v>
      </c>
      <c r="AM27" s="86">
        <f>IF(AM$7="",0,(SUMIFS(ежедн!68:68,ежедн!$8:$8,"&gt;="&amp;AM$7,ежедн!$8:$8,"&lt;="&amp;AM$8)+SUMIFS(ежедн!139:139,ежедн!$8:$8,"&gt;="&amp;AM$7,ежедн!$8:$8,"&lt;="&amp;AM$8))/1000)</f>
        <v>38169.597000000002</v>
      </c>
      <c r="AN27" s="86">
        <f>IF(AN$7="",0,(SUMIFS(ежедн!68:68,ежедн!$8:$8,"&gt;="&amp;AN$7,ежедн!$8:$8,"&lt;="&amp;AN$8)+SUMIFS(ежедн!139:139,ежедн!$8:$8,"&gt;="&amp;AN$7,ежедн!$8:$8,"&lt;="&amp;AN$8))/1000)</f>
        <v>36980.997000000003</v>
      </c>
      <c r="AO27" s="86">
        <f>IF(AO$7="",0,(SUMIFS(ежедн!68:68,ежедн!$8:$8,"&gt;="&amp;AO$7,ежедн!$8:$8,"&lt;="&amp;AO$8)+SUMIFS(ежедн!139:139,ежедн!$8:$8,"&gt;="&amp;AO$7,ежедн!$8:$8,"&lt;="&amp;AO$8))/1000)</f>
        <v>42872.084999999999</v>
      </c>
      <c r="AP27" s="86">
        <f>IF(AP$7="",0,(SUMIFS(ежедн!68:68,ежедн!$8:$8,"&gt;="&amp;AP$7,ежедн!$8:$8,"&lt;="&amp;AP$8)+SUMIFS(ежедн!139:139,ежедн!$8:$8,"&gt;="&amp;AP$7,ежедн!$8:$8,"&lt;="&amp;AP$8))/1000)</f>
        <v>48308.798000000003</v>
      </c>
      <c r="AQ27" s="86">
        <f>IF(AQ$7="",0,(SUMIFS(ежедн!68:68,ежедн!$8:$8,"&gt;="&amp;AQ$7,ежедн!$8:$8,"&lt;="&amp;AQ$8)+SUMIFS(ежедн!139:139,ежедн!$8:$8,"&gt;="&amp;AQ$7,ежедн!$8:$8,"&lt;="&amp;AQ$8))/1000)</f>
        <v>51606.824000000001</v>
      </c>
      <c r="AR27" s="86">
        <f>IF(AR$7="",0,(SUMIFS(ежедн!68:68,ежедн!$8:$8,"&gt;="&amp;AR$7,ежедн!$8:$8,"&lt;="&amp;AR$8)+SUMIFS(ежедн!139:139,ежедн!$8:$8,"&gt;="&amp;AR$7,ежедн!$8:$8,"&lt;="&amp;AR$8))/1000)</f>
        <v>52304.627999999997</v>
      </c>
      <c r="AS27" s="7"/>
      <c r="AT27" s="7"/>
    </row>
    <row r="28" spans="1:46" s="90" customFormat="1" x14ac:dyDescent="0.25">
      <c r="A28" s="89"/>
      <c r="B28" s="89"/>
      <c r="C28" s="116"/>
      <c r="D28" s="117"/>
      <c r="E28" s="116" t="str">
        <f>структура!$G$110</f>
        <v>в том числе просроченные</v>
      </c>
      <c r="F28" s="116"/>
      <c r="G28" s="116"/>
      <c r="H28" s="116"/>
      <c r="I28" s="116" t="str">
        <f>IF($E28="","",INDEX(структура!$H$10:$H$153,SUMIFS(структура!$C$10:$C$153,структура!$G$10:$G$153,$E28)))</f>
        <v>тыс.руб.</v>
      </c>
      <c r="J28" s="116"/>
      <c r="K28" s="118"/>
      <c r="L28" s="116"/>
      <c r="M28" s="115"/>
      <c r="N28" s="116"/>
      <c r="O28" s="116"/>
      <c r="P28" s="116"/>
      <c r="Q28" s="118"/>
      <c r="R28" s="119">
        <f>IF(R$7="",0,(SUMIFS(ежедн!$139:$139,ежедн!$8:$8,"&gt;="&amp;R$7,ежедн!$8:$8,"&lt;="&amp;R$8))/1000)</f>
        <v>9.7200000000000024</v>
      </c>
      <c r="S28" s="119">
        <f>IF(S$7="",0,(SUMIFS(ежедн!$139:$139,ежедн!$8:$8,"&gt;="&amp;S$7,ежедн!$8:$8,"&lt;="&amp;S$8))/1000)</f>
        <v>870.66</v>
      </c>
      <c r="T28" s="119">
        <f>IF(T$7="",0,(SUMIFS(ежедн!$139:$139,ежедн!$8:$8,"&gt;="&amp;T$7,ежедн!$8:$8,"&lt;="&amp;T$8))/1000)</f>
        <v>1898.31</v>
      </c>
      <c r="U28" s="119">
        <f>IF(U$7="",0,(SUMIFS(ежедн!$139:$139,ежедн!$8:$8,"&gt;="&amp;U$7,ежедн!$8:$8,"&lt;="&amp;U$8))/1000)</f>
        <v>3681.45</v>
      </c>
      <c r="V28" s="119">
        <f>IF(V$7="",0,(SUMIFS(ежедн!$139:$139,ежедн!$8:$8,"&gt;="&amp;V$7,ежедн!$8:$8,"&lt;="&amp;V$8))/1000)</f>
        <v>5023.1999999999989</v>
      </c>
      <c r="W28" s="119">
        <f>IF(W$7="",0,(SUMIFS(ежедн!$139:$139,ежедн!$8:$8,"&gt;="&amp;W$7,ежедн!$8:$8,"&lt;="&amp;W$8))/1000)</f>
        <v>5995.8625000000002</v>
      </c>
      <c r="X28" s="119">
        <f>IF(X$7="",0,(SUMIFS(ежедн!$139:$139,ежедн!$8:$8,"&gt;="&amp;X$7,ежедн!$8:$8,"&lt;="&amp;X$8))/1000)</f>
        <v>5396.0749999999998</v>
      </c>
      <c r="Y28" s="119">
        <f>IF(Y$7="",0,(SUMIFS(ежедн!$139:$139,ежедн!$8:$8,"&gt;="&amp;Y$7,ежедн!$8:$8,"&lt;="&amp;Y$8))/1000)</f>
        <v>6087.3</v>
      </c>
      <c r="Z28" s="119">
        <f>IF(Z$7="",0,(SUMIFS(ежедн!$139:$139,ежедн!$8:$8,"&gt;="&amp;Z$7,ежедн!$8:$8,"&lt;="&amp;Z$8))/1000)</f>
        <v>6944.2250000000004</v>
      </c>
      <c r="AA28" s="119">
        <f>IF(AA$7="",0,(SUMIFS(ежедн!$139:$139,ежедн!$8:$8,"&gt;="&amp;AA$7,ежедн!$8:$8,"&lt;="&amp;AA$8))/1000)</f>
        <v>9780.9249999999993</v>
      </c>
      <c r="AB28" s="119">
        <f>IF(AB$7="",0,(SUMIFS(ежедн!$139:$139,ежедн!$8:$8,"&gt;="&amp;AB$7,ежедн!$8:$8,"&lt;="&amp;AB$8))/1000)</f>
        <v>14617.69</v>
      </c>
      <c r="AC28" s="119">
        <f>IF(AC$7="",0,(SUMIFS(ежедн!$139:$139,ежедн!$8:$8,"&gt;="&amp;AC$7,ежедн!$8:$8,"&lt;="&amp;AC$8))/1000)</f>
        <v>15167.95</v>
      </c>
      <c r="AD28" s="119">
        <f>IF(AD$7="",0,(SUMIFS(ежедн!$139:$139,ежедн!$8:$8,"&gt;="&amp;AD$7,ежедн!$8:$8,"&lt;="&amp;AD$8))/1000)</f>
        <v>14169.78</v>
      </c>
      <c r="AE28" s="119">
        <f>IF(AE$7="",0,(SUMIFS(ежедн!$139:$139,ежедн!$8:$8,"&gt;="&amp;AE$7,ежедн!$8:$8,"&lt;="&amp;AE$8))/1000)</f>
        <v>14001.548000000001</v>
      </c>
      <c r="AF28" s="119">
        <f>IF(AF$7="",0,(SUMIFS(ежедн!$139:$139,ежедн!$8:$8,"&gt;="&amp;AF$7,ежедн!$8:$8,"&lt;="&amp;AF$8))/1000)</f>
        <v>14183.54</v>
      </c>
      <c r="AG28" s="119">
        <f>IF(AG$7="",0,(SUMIFS(ежедн!$139:$139,ежедн!$8:$8,"&gt;="&amp;AG$7,ежедн!$8:$8,"&lt;="&amp;AG$8))/1000)</f>
        <v>17369.087</v>
      </c>
      <c r="AH28" s="119">
        <f>IF(AH$7="",0,(SUMIFS(ежедн!$139:$139,ежедн!$8:$8,"&gt;="&amp;AH$7,ежедн!$8:$8,"&lt;="&amp;AH$8))/1000)</f>
        <v>23246.654999999999</v>
      </c>
      <c r="AI28" s="119">
        <f>IF(AI$7="",0,(SUMIFS(ежедн!$139:$139,ежедн!$8:$8,"&gt;="&amp;AI$7,ежедн!$8:$8,"&lt;="&amp;AI$8))/1000)</f>
        <v>26579.964</v>
      </c>
      <c r="AJ28" s="119">
        <f>IF(AJ$7="",0,(SUMIFS(ежедн!$139:$139,ежедн!$8:$8,"&gt;="&amp;AJ$7,ежедн!$8:$8,"&lt;="&amp;AJ$8))/1000)</f>
        <v>21284.322</v>
      </c>
      <c r="AK28" s="119">
        <f>IF(AK$7="",0,(SUMIFS(ежедн!$139:$139,ежедн!$8:$8,"&gt;="&amp;AK$7,ежедн!$8:$8,"&lt;="&amp;AK$8))/1000)</f>
        <v>18318.060000000001</v>
      </c>
      <c r="AL28" s="119">
        <f>IF(AL$7="",0,(SUMIFS(ежедн!$139:$139,ежедн!$8:$8,"&gt;="&amp;AL$7,ежедн!$8:$8,"&lt;="&amp;AL$8))/1000)</f>
        <v>21529.524000000001</v>
      </c>
      <c r="AM28" s="119">
        <f>IF(AM$7="",0,(SUMIFS(ежедн!$139:$139,ежедн!$8:$8,"&gt;="&amp;AM$7,ежедн!$8:$8,"&lt;="&amp;AM$8))/1000)</f>
        <v>20925.465</v>
      </c>
      <c r="AN28" s="119">
        <f>IF(AN$7="",0,(SUMIFS(ежедн!$139:$139,ежедн!$8:$8,"&gt;="&amp;AN$7,ежедн!$8:$8,"&lt;="&amp;AN$8))/1000)</f>
        <v>18423.710999999999</v>
      </c>
      <c r="AO28" s="119">
        <f>IF(AO$7="",0,(SUMIFS(ежедн!$139:$139,ежедн!$8:$8,"&gt;="&amp;AO$7,ежедн!$8:$8,"&lt;="&amp;AO$8))/1000)</f>
        <v>18554.805</v>
      </c>
      <c r="AP28" s="119">
        <f>IF(AP$7="",0,(SUMIFS(ежедн!$139:$139,ежедн!$8:$8,"&gt;="&amp;AP$7,ежедн!$8:$8,"&lt;="&amp;AP$8))/1000)</f>
        <v>23046.822</v>
      </c>
      <c r="AQ28" s="119">
        <f>IF(AQ$7="",0,(SUMIFS(ежедн!$139:$139,ежедн!$8:$8,"&gt;="&amp;AQ$7,ежедн!$8:$8,"&lt;="&amp;AQ$8))/1000)</f>
        <v>24752.856</v>
      </c>
      <c r="AR28" s="119">
        <f>IF(AR$7="",0,(SUMIFS(ежедн!$139:$139,ежедн!$8:$8,"&gt;="&amp;AR$7,ежедн!$8:$8,"&lt;="&amp;AR$8))/1000)</f>
        <v>24938.04</v>
      </c>
      <c r="AS28" s="89"/>
      <c r="AT28" s="89"/>
    </row>
    <row r="29" spans="1:46" ht="6" customHeight="1" x14ac:dyDescent="0.25">
      <c r="A29" s="3"/>
      <c r="B29" s="3"/>
      <c r="C29" s="120"/>
      <c r="D29" s="121"/>
      <c r="E29" s="120"/>
      <c r="F29" s="120"/>
      <c r="G29" s="120"/>
      <c r="H29" s="120"/>
      <c r="I29" s="120"/>
      <c r="J29" s="120"/>
      <c r="K29" s="122"/>
      <c r="L29" s="120"/>
      <c r="M29" s="123"/>
      <c r="N29" s="120"/>
      <c r="O29" s="120"/>
      <c r="P29" s="120"/>
      <c r="Q29" s="122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3"/>
      <c r="AT29" s="3"/>
    </row>
    <row r="30" spans="1:46" x14ac:dyDescent="0.25">
      <c r="A30" s="3"/>
      <c r="B30" s="3"/>
      <c r="C30" s="120"/>
      <c r="D30" s="121"/>
      <c r="E30" s="120"/>
      <c r="F30" s="120"/>
      <c r="G30" s="120" t="str">
        <f>структура!$J$10</f>
        <v>повторный заем</v>
      </c>
      <c r="H30" s="120"/>
      <c r="I30" s="120" t="str">
        <f>IF($E30="","",INDEX(структура!$H$10:$H$153,SUMIFS(структура!$C$10:$C$153,структура!$G$10:$G$153,$E30)))</f>
        <v/>
      </c>
      <c r="J30" s="120"/>
      <c r="K30" s="122"/>
      <c r="L30" s="120"/>
      <c r="M30" s="123"/>
      <c r="N30" s="120"/>
      <c r="O30" s="120"/>
      <c r="P30" s="120"/>
      <c r="Q30" s="122"/>
      <c r="R30" s="124">
        <f>IF(R$7="",0,(SUMIFS(ежедн!70:70,ежедн!$8:$8,"&gt;="&amp;R$7,ежедн!$8:$8,"&lt;="&amp;R$8)+SUMIFS(ежедн!141:141,ежедн!$8:$8,"&gt;="&amp;R$7,ежедн!$8:$8,"&lt;="&amp;R$8))/1000)</f>
        <v>157.08000000000004</v>
      </c>
      <c r="S30" s="124">
        <f>IF(S$7="",0,(SUMIFS(ежедн!70:70,ежедн!$8:$8,"&gt;="&amp;S$7,ежедн!$8:$8,"&lt;="&amp;S$8)+SUMIFS(ежедн!141:141,ежедн!$8:$8,"&gt;="&amp;S$7,ежедн!$8:$8,"&lt;="&amp;S$8))/1000)</f>
        <v>771.12000000000012</v>
      </c>
      <c r="T30" s="124">
        <f>IF(T$7="",0,(SUMIFS(ежедн!70:70,ежедн!$8:$8,"&gt;="&amp;T$7,ежедн!$8:$8,"&lt;="&amp;T$8)+SUMIFS(ежедн!141:141,ежедн!$8:$8,"&gt;="&amp;T$7,ежедн!$8:$8,"&lt;="&amp;T$8))/1000)</f>
        <v>2227.6799999999998</v>
      </c>
      <c r="U30" s="124">
        <f>IF(U$7="",0,(SUMIFS(ежедн!70:70,ежедн!$8:$8,"&gt;="&amp;U$7,ежедн!$8:$8,"&lt;="&amp;U$8)+SUMIFS(ежедн!141:141,ежедн!$8:$8,"&gt;="&amp;U$7,ежедн!$8:$8,"&lt;="&amp;U$8))/1000)</f>
        <v>4694.55</v>
      </c>
      <c r="V30" s="124">
        <f>IF(V$7="",0,(SUMIFS(ежедн!70:70,ежедн!$8:$8,"&gt;="&amp;V$7,ежедн!$8:$8,"&lt;="&amp;V$8)+SUMIFS(ежедн!141:141,ежедн!$8:$8,"&gt;="&amp;V$7,ежедн!$8:$8,"&lt;="&amp;V$8))/1000)</f>
        <v>6684.8249999999998</v>
      </c>
      <c r="W30" s="124">
        <f>IF(W$7="",0,(SUMIFS(ежедн!70:70,ежедн!$8:$8,"&gt;="&amp;W$7,ежедн!$8:$8,"&lt;="&amp;W$8)+SUMIFS(ежедн!141:141,ежедн!$8:$8,"&gt;="&amp;W$7,ежедн!$8:$8,"&lt;="&amp;W$8))/1000)</f>
        <v>6234.1125000000002</v>
      </c>
      <c r="X30" s="124">
        <f>IF(X$7="",0,(SUMIFS(ежедн!70:70,ежедн!$8:$8,"&gt;="&amp;X$7,ежедн!$8:$8,"&lt;="&amp;X$8)+SUMIFS(ежедн!141:141,ежедн!$8:$8,"&gt;="&amp;X$7,ежедн!$8:$8,"&lt;="&amp;X$8))/1000)</f>
        <v>7767.7250000000004</v>
      </c>
      <c r="Y30" s="124">
        <f>IF(Y$7="",0,(SUMIFS(ежедн!70:70,ежедн!$8:$8,"&gt;="&amp;Y$7,ежедн!$8:$8,"&lt;="&amp;Y$8)+SUMIFS(ежедн!141:141,ежедн!$8:$8,"&gt;="&amp;Y$7,ежедн!$8:$8,"&lt;="&amp;Y$8))/1000)</f>
        <v>7276.85</v>
      </c>
      <c r="Z30" s="124">
        <f>IF(Z$7="",0,(SUMIFS(ежедн!70:70,ежедн!$8:$8,"&gt;="&amp;Z$7,ежедн!$8:$8,"&lt;="&amp;Z$8)+SUMIFS(ежедн!141:141,ежедн!$8:$8,"&gt;="&amp;Z$7,ежедн!$8:$8,"&lt;="&amp;Z$8))/1000)</f>
        <v>8987.4750000000004</v>
      </c>
      <c r="AA30" s="124">
        <f>IF(AA$7="",0,(SUMIFS(ежедн!70:70,ежедн!$8:$8,"&gt;="&amp;AA$7,ежедн!$8:$8,"&lt;="&amp;AA$8)+SUMIFS(ежедн!141:141,ежедн!$8:$8,"&gt;="&amp;AA$7,ежедн!$8:$8,"&lt;="&amp;AA$8))/1000)</f>
        <v>16490.425000000003</v>
      </c>
      <c r="AB30" s="124">
        <f>IF(AB$7="",0,(SUMIFS(ежедн!70:70,ежедн!$8:$8,"&gt;="&amp;AB$7,ежедн!$8:$8,"&lt;="&amp;AB$8)+SUMIFS(ежедн!141:141,ежедн!$8:$8,"&gt;="&amp;AB$7,ежедн!$8:$8,"&lt;="&amp;AB$8))/1000)</f>
        <v>21943.599999999999</v>
      </c>
      <c r="AC30" s="124">
        <f>IF(AC$7="",0,(SUMIFS(ежедн!70:70,ежедн!$8:$8,"&gt;="&amp;AC$7,ежедн!$8:$8,"&lt;="&amp;AC$8)+SUMIFS(ежедн!141:141,ежедн!$8:$8,"&gt;="&amp;AC$7,ежедн!$8:$8,"&lt;="&amp;AC$8))/1000)</f>
        <v>20688.150000000001</v>
      </c>
      <c r="AD30" s="124">
        <f>IF(AD$7="",0,(SUMIFS(ежедн!70:70,ежедн!$8:$8,"&gt;="&amp;AD$7,ежедн!$8:$8,"&lt;="&amp;AD$8)+SUMIFS(ежедн!141:141,ежедн!$8:$8,"&gt;="&amp;AD$7,ежедн!$8:$8,"&lt;="&amp;AD$8))/1000)</f>
        <v>20741.7</v>
      </c>
      <c r="AE30" s="124">
        <f>IF(AE$7="",0,(SUMIFS(ежедн!70:70,ежедн!$8:$8,"&gt;="&amp;AE$7,ежедн!$8:$8,"&lt;="&amp;AE$8)+SUMIFS(ежедн!141:141,ежедн!$8:$8,"&gt;="&amp;AE$7,ежедн!$8:$8,"&lt;="&amp;AE$8))/1000)</f>
        <v>20360.900000000001</v>
      </c>
      <c r="AF30" s="124">
        <f>IF(AF$7="",0,(SUMIFS(ежедн!70:70,ежедн!$8:$8,"&gt;="&amp;AF$7,ежедн!$8:$8,"&lt;="&amp;AF$8)+SUMIFS(ежедн!141:141,ежедн!$8:$8,"&gt;="&amp;AF$7,ежедн!$8:$8,"&lt;="&amp;AF$8))/1000)</f>
        <v>22169.7</v>
      </c>
      <c r="AG30" s="124">
        <f>IF(AG$7="",0,(SUMIFS(ежедн!70:70,ежедн!$8:$8,"&gt;="&amp;AG$7,ежедн!$8:$8,"&lt;="&amp;AG$8)+SUMIFS(ежедн!141:141,ежедн!$8:$8,"&gt;="&amp;AG$7,ежедн!$8:$8,"&lt;="&amp;AG$8))/1000)</f>
        <v>32918.375000000007</v>
      </c>
      <c r="AH30" s="124">
        <f>IF(AH$7="",0,(SUMIFS(ежедн!70:70,ежедн!$8:$8,"&gt;="&amp;AH$7,ежедн!$8:$8,"&lt;="&amp;AH$8)+SUMIFS(ежедн!141:141,ежедн!$8:$8,"&gt;="&amp;AH$7,ежедн!$8:$8,"&lt;="&amp;AH$8))/1000)</f>
        <v>36690.675000000003</v>
      </c>
      <c r="AI30" s="124">
        <f>IF(AI$7="",0,(SUMIFS(ежедн!70:70,ежедн!$8:$8,"&gt;="&amp;AI$7,ежедн!$8:$8,"&lt;="&amp;AI$8)+SUMIFS(ежедн!141:141,ежедн!$8:$8,"&gt;="&amp;AI$7,ежедн!$8:$8,"&lt;="&amp;AI$8))/1000)</f>
        <v>32172.84</v>
      </c>
      <c r="AJ30" s="124">
        <f>IF(AJ$7="",0,(SUMIFS(ежедн!70:70,ежедн!$8:$8,"&gt;="&amp;AJ$7,ежедн!$8:$8,"&lt;="&amp;AJ$8)+SUMIFS(ежедн!141:141,ежедн!$8:$8,"&gt;="&amp;AJ$7,ежедн!$8:$8,"&lt;="&amp;AJ$8))/1000)</f>
        <v>30277.17</v>
      </c>
      <c r="AK30" s="124">
        <f>IF(AK$7="",0,(SUMIFS(ежедн!70:70,ежедн!$8:$8,"&gt;="&amp;AK$7,ежедн!$8:$8,"&lt;="&amp;AK$8)+SUMIFS(ежедн!141:141,ежедн!$8:$8,"&gt;="&amp;AK$7,ежедн!$8:$8,"&lt;="&amp;AK$8))/1000)</f>
        <v>30437.820000000003</v>
      </c>
      <c r="AL30" s="124">
        <f>IF(AL$7="",0,(SUMIFS(ежедн!70:70,ежедн!$8:$8,"&gt;="&amp;AL$7,ежедн!$8:$8,"&lt;="&amp;AL$8)+SUMIFS(ежедн!141:141,ежедн!$8:$8,"&gt;="&amp;AL$7,ежедн!$8:$8,"&lt;="&amp;AL$8))/1000)</f>
        <v>35460.81</v>
      </c>
      <c r="AM30" s="124">
        <f>IF(AM$7="",0,(SUMIFS(ежедн!70:70,ежедн!$8:$8,"&gt;="&amp;AM$7,ежедн!$8:$8,"&lt;="&amp;AM$8)+SUMIFS(ежедн!141:141,ежедн!$8:$8,"&gt;="&amp;AM$7,ежедн!$8:$8,"&lt;="&amp;AM$8))/1000)</f>
        <v>29639.924999999999</v>
      </c>
      <c r="AN30" s="124">
        <f>IF(AN$7="",0,(SUMIFS(ежедн!70:70,ежедн!$8:$8,"&gt;="&amp;AN$7,ежедн!$8:$8,"&lt;="&amp;AN$8)+SUMIFS(ежедн!141:141,ежедн!$8:$8,"&gt;="&amp;AN$7,ежедн!$8:$8,"&lt;="&amp;AN$8))/1000)</f>
        <v>28611.764999999999</v>
      </c>
      <c r="AO30" s="124">
        <f>IF(AO$7="",0,(SUMIFS(ежедн!70:70,ежедн!$8:$8,"&gt;="&amp;AO$7,ежедн!$8:$8,"&lt;="&amp;AO$8)+SUMIFS(ежедн!141:141,ежедн!$8:$8,"&gt;="&amp;AO$7,ежедн!$8:$8,"&lt;="&amp;AO$8))/1000)</f>
        <v>33731.144999999997</v>
      </c>
      <c r="AP30" s="124">
        <f>IF(AP$7="",0,(SUMIFS(ежедн!70:70,ежедн!$8:$8,"&gt;="&amp;AP$7,ежедн!$8:$8,"&lt;="&amp;AP$8)+SUMIFS(ежедн!141:141,ежедн!$8:$8,"&gt;="&amp;AP$7,ежедн!$8:$8,"&lt;="&amp;AP$8))/1000)</f>
        <v>37709.910000000003</v>
      </c>
      <c r="AQ30" s="124">
        <f>IF(AQ$7="",0,(SUMIFS(ежедн!70:70,ежедн!$8:$8,"&gt;="&amp;AQ$7,ежедн!$8:$8,"&lt;="&amp;AQ$8)+SUMIFS(ежедн!141:141,ежедн!$8:$8,"&gt;="&amp;AQ$7,ежедн!$8:$8,"&lt;="&amp;AQ$8))/1000)</f>
        <v>40540.92</v>
      </c>
      <c r="AR30" s="124">
        <f>IF(AR$7="",0,(SUMIFS(ежедн!70:70,ежедн!$8:$8,"&gt;="&amp;AR$7,ежедн!$8:$8,"&lt;="&amp;AR$8)+SUMIFS(ежедн!141:141,ежедн!$8:$8,"&gt;="&amp;AR$7,ежедн!$8:$8,"&lt;="&amp;AR$8))/1000)</f>
        <v>39798.36</v>
      </c>
      <c r="AS30" s="3"/>
      <c r="AT30" s="3"/>
    </row>
    <row r="31" spans="1:46" x14ac:dyDescent="0.25">
      <c r="A31" s="3"/>
      <c r="B31" s="3"/>
      <c r="C31" s="120"/>
      <c r="D31" s="121"/>
      <c r="E31" s="120"/>
      <c r="F31" s="120"/>
      <c r="G31" s="120" t="str">
        <f>структура!$J$11</f>
        <v>экспресс заем</v>
      </c>
      <c r="H31" s="120"/>
      <c r="I31" s="120" t="str">
        <f>IF($E31="","",INDEX(структура!$H$10:$H$153,SUMIFS(структура!$C$10:$C$153,структура!$G$10:$G$153,$E31)))</f>
        <v/>
      </c>
      <c r="J31" s="120"/>
      <c r="K31" s="122"/>
      <c r="L31" s="120"/>
      <c r="M31" s="123"/>
      <c r="N31" s="120"/>
      <c r="O31" s="120"/>
      <c r="P31" s="120"/>
      <c r="Q31" s="122"/>
      <c r="R31" s="124">
        <f>IF(R$7="",0,(SUMIFS(ежедн!71:71,ежедн!$8:$8,"&gt;="&amp;R$7,ежедн!$8:$8,"&lt;="&amp;R$8)+SUMIFS(ежедн!142:142,ежедн!$8:$8,"&gt;="&amp;R$7,ежедн!$8:$8,"&lt;="&amp;R$8))/1000)</f>
        <v>302.39999999999998</v>
      </c>
      <c r="S31" s="124">
        <f>IF(S$7="",0,(SUMIFS(ежедн!71:71,ежедн!$8:$8,"&gt;="&amp;S$7,ежедн!$8:$8,"&lt;="&amp;S$8)+SUMIFS(ежедн!142:142,ежедн!$8:$8,"&gt;="&amp;S$7,ежедн!$8:$8,"&lt;="&amp;S$8))/1000)</f>
        <v>1039.2</v>
      </c>
      <c r="T31" s="124">
        <f>IF(T$7="",0,(SUMIFS(ежедн!71:71,ежедн!$8:$8,"&gt;="&amp;T$7,ежедн!$8:$8,"&lt;="&amp;T$8)+SUMIFS(ежедн!142:142,ежедн!$8:$8,"&gt;="&amp;T$7,ежедн!$8:$8,"&lt;="&amp;T$8))/1000)</f>
        <v>1919.2</v>
      </c>
      <c r="U31" s="124">
        <f>IF(U$7="",0,(SUMIFS(ежедн!71:71,ежедн!$8:$8,"&gt;="&amp;U$7,ежедн!$8:$8,"&lt;="&amp;U$8)+SUMIFS(ежедн!142:142,ежедн!$8:$8,"&gt;="&amp;U$7,ежедн!$8:$8,"&lt;="&amp;U$8))/1000)</f>
        <v>2758</v>
      </c>
      <c r="V31" s="124">
        <f>IF(V$7="",0,(SUMIFS(ежедн!71:71,ежедн!$8:$8,"&gt;="&amp;V$7,ежедн!$8:$8,"&lt;="&amp;V$8)+SUMIFS(ежедн!142:142,ежедн!$8:$8,"&gt;="&amp;V$7,ежедн!$8:$8,"&lt;="&amp;V$8))/1000)</f>
        <v>3002.9999999999995</v>
      </c>
      <c r="W31" s="124">
        <f>IF(W$7="",0,(SUMIFS(ежедн!71:71,ежедн!$8:$8,"&gt;="&amp;W$7,ежедн!$8:$8,"&lt;="&amp;W$8)+SUMIFS(ежедн!142:142,ежедн!$8:$8,"&gt;="&amp;W$7,ежедн!$8:$8,"&lt;="&amp;W$8))/1000)</f>
        <v>3736.4999999999995</v>
      </c>
      <c r="X31" s="124">
        <f>IF(X$7="",0,(SUMIFS(ежедн!71:71,ежедн!$8:$8,"&gt;="&amp;X$7,ежедн!$8:$8,"&lt;="&amp;X$8)+SUMIFS(ежедн!142:142,ежедн!$8:$8,"&gt;="&amp;X$7,ежедн!$8:$8,"&lt;="&amp;X$8))/1000)</f>
        <v>3323</v>
      </c>
      <c r="Y31" s="124">
        <f>IF(Y$7="",0,(SUMIFS(ежедн!71:71,ежедн!$8:$8,"&gt;="&amp;Y$7,ежедн!$8:$8,"&lt;="&amp;Y$8)+SUMIFS(ежедн!142:142,ежедн!$8:$8,"&gt;="&amp;Y$7,ежедн!$8:$8,"&lt;="&amp;Y$8))/1000)</f>
        <v>3760</v>
      </c>
      <c r="Z31" s="124">
        <f>IF(Z$7="",0,(SUMIFS(ежедн!71:71,ежедн!$8:$8,"&gt;="&amp;Z$7,ежедн!$8:$8,"&lt;="&amp;Z$8)+SUMIFS(ежедн!142:142,ежедн!$8:$8,"&gt;="&amp;Z$7,ежедн!$8:$8,"&lt;="&amp;Z$8))/1000)</f>
        <v>5468.6</v>
      </c>
      <c r="AA31" s="124">
        <f>IF(AA$7="",0,(SUMIFS(ежедн!71:71,ежедн!$8:$8,"&gt;="&amp;AA$7,ежедн!$8:$8,"&lt;="&amp;AA$8)+SUMIFS(ежедн!142:142,ежедн!$8:$8,"&gt;="&amp;AA$7,ежедн!$8:$8,"&lt;="&amp;AA$8))/1000)</f>
        <v>6755.8</v>
      </c>
      <c r="AB31" s="124">
        <f>IF(AB$7="",0,(SUMIFS(ежедн!71:71,ежедн!$8:$8,"&gt;="&amp;AB$7,ежедн!$8:$8,"&lt;="&amp;AB$8)+SUMIFS(ежедн!142:142,ежедн!$8:$8,"&gt;="&amp;AB$7,ежедн!$8:$8,"&lt;="&amp;AB$8))/1000)</f>
        <v>7805.6333333333323</v>
      </c>
      <c r="AC31" s="124">
        <f>IF(AC$7="",0,(SUMIFS(ежедн!71:71,ежедн!$8:$8,"&gt;="&amp;AC$7,ежедн!$8:$8,"&lt;="&amp;AC$8)+SUMIFS(ежедн!142:142,ежедн!$8:$8,"&gt;="&amp;AC$7,ежедн!$8:$8,"&lt;="&amp;AC$8))/1000)</f>
        <v>6887.3200000000006</v>
      </c>
      <c r="AD31" s="124">
        <f>IF(AD$7="",0,(SUMIFS(ежедн!71:71,ежедн!$8:$8,"&gt;="&amp;AD$7,ежедн!$8:$8,"&lt;="&amp;AD$8)+SUMIFS(ежедн!142:142,ежедн!$8:$8,"&gt;="&amp;AD$7,ежедн!$8:$8,"&lt;="&amp;AD$8))/1000)</f>
        <v>6420.9866666666676</v>
      </c>
      <c r="AE31" s="124">
        <f>IF(AE$7="",0,(SUMIFS(ежедн!71:71,ежедн!$8:$8,"&gt;="&amp;AE$7,ежедн!$8:$8,"&lt;="&amp;AE$8)+SUMIFS(ежедн!142:142,ежедн!$8:$8,"&gt;="&amp;AE$7,ежедн!$8:$8,"&lt;="&amp;AE$8))/1000)</f>
        <v>6722.8533333333335</v>
      </c>
      <c r="AF31" s="124">
        <f>IF(AF$7="",0,(SUMIFS(ежедн!71:71,ежедн!$8:$8,"&gt;="&amp;AF$7,ежедн!$8:$8,"&lt;="&amp;AF$8)+SUMIFS(ежедн!142:142,ежедн!$8:$8,"&gt;="&amp;AF$7,ежедн!$8:$8,"&lt;="&amp;AF$8))/1000)</f>
        <v>7206.64</v>
      </c>
      <c r="AG31" s="124">
        <f>IF(AG$7="",0,(SUMIFS(ежедн!71:71,ежедн!$8:$8,"&gt;="&amp;AG$7,ежедн!$8:$8,"&lt;="&amp;AG$8)+SUMIFS(ежедн!142:142,ежедн!$8:$8,"&gt;="&amp;AG$7,ежедн!$8:$8,"&lt;="&amp;AG$8))/1000)</f>
        <v>9017.64</v>
      </c>
      <c r="AH31" s="124">
        <f>IF(AH$7="",0,(SUMIFS(ежедн!71:71,ежедн!$8:$8,"&gt;="&amp;AH$7,ежедн!$8:$8,"&lt;="&amp;AH$8)+SUMIFS(ежедн!142:142,ежедн!$8:$8,"&gt;="&amp;AH$7,ежедн!$8:$8,"&lt;="&amp;AH$8))/1000)</f>
        <v>11111.24</v>
      </c>
      <c r="AI31" s="124">
        <f>IF(AI$7="",0,(SUMIFS(ежедн!71:71,ежедн!$8:$8,"&gt;="&amp;AI$7,ежедн!$8:$8,"&lt;="&amp;AI$8)+SUMIFS(ежедн!142:142,ежедн!$8:$8,"&gt;="&amp;AI$7,ежедн!$8:$8,"&lt;="&amp;AI$8))/1000)</f>
        <v>12298.24</v>
      </c>
      <c r="AJ31" s="124">
        <f>IF(AJ$7="",0,(SUMIFS(ежедн!71:71,ежедн!$8:$8,"&gt;="&amp;AJ$7,ежедн!$8:$8,"&lt;="&amp;AJ$8)+SUMIFS(ежедн!142:142,ежедн!$8:$8,"&gt;="&amp;AJ$7,ежедн!$8:$8,"&lt;="&amp;AJ$8))/1000)</f>
        <v>9461.52</v>
      </c>
      <c r="AK31" s="124">
        <f>IF(AK$7="",0,(SUMIFS(ежедн!71:71,ежедн!$8:$8,"&gt;="&amp;AK$7,ежедн!$8:$8,"&lt;="&amp;AK$8)+SUMIFS(ежедн!142:142,ежедн!$8:$8,"&gt;="&amp;AK$7,ежедн!$8:$8,"&lt;="&amp;AK$8))/1000)</f>
        <v>7949.92</v>
      </c>
      <c r="AL31" s="124">
        <f>IF(AL$7="",0,(SUMIFS(ежедн!71:71,ежедн!$8:$8,"&gt;="&amp;AL$7,ежедн!$8:$8,"&lt;="&amp;AL$8)+SUMIFS(ежедн!142:142,ежедн!$8:$8,"&gt;="&amp;AL$7,ежедн!$8:$8,"&lt;="&amp;AL$8))/1000)</f>
        <v>7994.32</v>
      </c>
      <c r="AM31" s="124">
        <f>IF(AM$7="",0,(SUMIFS(ежедн!71:71,ежедн!$8:$8,"&gt;="&amp;AM$7,ежедн!$8:$8,"&lt;="&amp;AM$8)+SUMIFS(ежедн!142:142,ежедн!$8:$8,"&gt;="&amp;AM$7,ежедн!$8:$8,"&lt;="&amp;AM$8))/1000)</f>
        <v>7624.92</v>
      </c>
      <c r="AN31" s="124">
        <f>IF(AN$7="",0,(SUMIFS(ежедн!71:71,ежедн!$8:$8,"&gt;="&amp;AN$7,ежедн!$8:$8,"&lt;="&amp;AN$8)+SUMIFS(ежедн!142:142,ежедн!$8:$8,"&gt;="&amp;AN$7,ежедн!$8:$8,"&lt;="&amp;AN$8))/1000)</f>
        <v>7324.62</v>
      </c>
      <c r="AO31" s="124">
        <f>IF(AO$7="",0,(SUMIFS(ежедн!71:71,ежедн!$8:$8,"&gt;="&amp;AO$7,ежедн!$8:$8,"&lt;="&amp;AO$8)+SUMIFS(ежедн!142:142,ежедн!$8:$8,"&gt;="&amp;AO$7,ежедн!$8:$8,"&lt;="&amp;AO$8))/1000)</f>
        <v>7941.6</v>
      </c>
      <c r="AP31" s="124">
        <f>IF(AP$7="",0,(SUMIFS(ежедн!71:71,ежедн!$8:$8,"&gt;="&amp;AP$7,ежедн!$8:$8,"&lt;="&amp;AP$8)+SUMIFS(ежедн!142:142,ежедн!$8:$8,"&gt;="&amp;AP$7,ежедн!$8:$8,"&lt;="&amp;AP$8))/1000)</f>
        <v>9324.92</v>
      </c>
      <c r="AQ31" s="124">
        <f>IF(AQ$7="",0,(SUMIFS(ежедн!71:71,ежедн!$8:$8,"&gt;="&amp;AQ$7,ежедн!$8:$8,"&lt;="&amp;AQ$8)+SUMIFS(ежедн!142:142,ежедн!$8:$8,"&gt;="&amp;AQ$7,ежедн!$8:$8,"&lt;="&amp;AQ$8))/1000)</f>
        <v>9711.92</v>
      </c>
      <c r="AR31" s="124">
        <f>IF(AR$7="",0,(SUMIFS(ежедн!71:71,ежедн!$8:$8,"&gt;="&amp;AR$7,ежедн!$8:$8,"&lt;="&amp;AR$8)+SUMIFS(ежедн!142:142,ежедн!$8:$8,"&gt;="&amp;AR$7,ежедн!$8:$8,"&lt;="&amp;AR$8))/1000)</f>
        <v>10911.36</v>
      </c>
      <c r="AS31" s="3"/>
      <c r="AT31" s="3"/>
    </row>
    <row r="32" spans="1:46" x14ac:dyDescent="0.25">
      <c r="A32" s="3"/>
      <c r="B32" s="3"/>
      <c r="C32" s="120"/>
      <c r="D32" s="121"/>
      <c r="E32" s="120"/>
      <c r="F32" s="120"/>
      <c r="G32" s="120" t="str">
        <f>структура!$J$12</f>
        <v>спец. заем</v>
      </c>
      <c r="H32" s="120"/>
      <c r="I32" s="120" t="str">
        <f>IF($E32="","",INDEX(структура!$H$10:$H$153,SUMIFS(структура!$C$10:$C$153,структура!$G$10:$G$153,$E32)))</f>
        <v/>
      </c>
      <c r="J32" s="120"/>
      <c r="K32" s="122"/>
      <c r="L32" s="120"/>
      <c r="M32" s="123"/>
      <c r="N32" s="120"/>
      <c r="O32" s="120"/>
      <c r="P32" s="120"/>
      <c r="Q32" s="122"/>
      <c r="R32" s="124">
        <f>IF(R$7="",0,(SUMIFS(ежедн!72:72,ежедн!$8:$8,"&gt;="&amp;R$7,ежедн!$8:$8,"&lt;="&amp;R$8)+SUMIFS(ежедн!143:143,ежедн!$8:$8,"&gt;="&amp;R$7,ежедн!$8:$8,"&lt;="&amp;R$8))/1000)</f>
        <v>87.480000000000018</v>
      </c>
      <c r="S32" s="124">
        <f>IF(S$7="",0,(SUMIFS(ежедн!72:72,ежедн!$8:$8,"&gt;="&amp;S$7,ежедн!$8:$8,"&lt;="&amp;S$8)+SUMIFS(ежедн!143:143,ежедн!$8:$8,"&gt;="&amp;S$7,ежедн!$8:$8,"&lt;="&amp;S$8))/1000)</f>
        <v>214.92000000000004</v>
      </c>
      <c r="T32" s="124">
        <f>IF(T$7="",0,(SUMIFS(ежедн!72:72,ежедн!$8:$8,"&gt;="&amp;T$7,ежедн!$8:$8,"&lt;="&amp;T$8)+SUMIFS(ежедн!143:143,ежедн!$8:$8,"&gt;="&amp;T$7,ежедн!$8:$8,"&lt;="&amp;T$8))/1000)</f>
        <v>288.18000000000006</v>
      </c>
      <c r="U32" s="124">
        <f>IF(U$7="",0,(SUMIFS(ежедн!72:72,ежедн!$8:$8,"&gt;="&amp;U$7,ежедн!$8:$8,"&lt;="&amp;U$8)+SUMIFS(ежедн!143:143,ежедн!$8:$8,"&gt;="&amp;U$7,ежедн!$8:$8,"&lt;="&amp;U$8))/1000)</f>
        <v>406.50000000000006</v>
      </c>
      <c r="V32" s="124">
        <f>IF(V$7="",0,(SUMIFS(ежедн!72:72,ежедн!$8:$8,"&gt;="&amp;V$7,ежедн!$8:$8,"&lt;="&amp;V$8)+SUMIFS(ежедн!143:143,ежедн!$8:$8,"&gt;="&amp;V$7,ежедн!$8:$8,"&lt;="&amp;V$8))/1000)</f>
        <v>514.50000000000011</v>
      </c>
      <c r="W32" s="124">
        <f>IF(W$7="",0,(SUMIFS(ежедн!72:72,ежедн!$8:$8,"&gt;="&amp;W$7,ежедн!$8:$8,"&lt;="&amp;W$8)+SUMIFS(ежедн!143:143,ежедн!$8:$8,"&gt;="&amp;W$7,ежедн!$8:$8,"&lt;="&amp;W$8))/1000)</f>
        <v>431.80000000000007</v>
      </c>
      <c r="X32" s="124">
        <f>IF(X$7="",0,(SUMIFS(ежедн!72:72,ежедн!$8:$8,"&gt;="&amp;X$7,ежедн!$8:$8,"&lt;="&amp;X$8)+SUMIFS(ежедн!143:143,ежедн!$8:$8,"&gt;="&amp;X$7,ежедн!$8:$8,"&lt;="&amp;X$8))/1000)</f>
        <v>521.79999999999995</v>
      </c>
      <c r="Y32" s="124">
        <f>IF(Y$7="",0,(SUMIFS(ежедн!72:72,ежедн!$8:$8,"&gt;="&amp;Y$7,ежедн!$8:$8,"&lt;="&amp;Y$8)+SUMIFS(ежедн!143:143,ежедн!$8:$8,"&gt;="&amp;Y$7,ежедн!$8:$8,"&lt;="&amp;Y$8))/1000)</f>
        <v>573.49999999999989</v>
      </c>
      <c r="Z32" s="124">
        <f>IF(Z$7="",0,(SUMIFS(ежедн!72:72,ежедн!$8:$8,"&gt;="&amp;Z$7,ежедн!$8:$8,"&lt;="&amp;Z$8)+SUMIFS(ежедн!143:143,ежедн!$8:$8,"&gt;="&amp;Z$7,ежедн!$8:$8,"&lt;="&amp;Z$8))/1000)</f>
        <v>897.20000000000016</v>
      </c>
      <c r="AA32" s="124">
        <f>IF(AA$7="",0,(SUMIFS(ежедн!72:72,ежедн!$8:$8,"&gt;="&amp;AA$7,ежедн!$8:$8,"&lt;="&amp;AA$8)+SUMIFS(ежедн!143:143,ежедн!$8:$8,"&gt;="&amp;AA$7,ежедн!$8:$8,"&lt;="&amp;AA$8))/1000)</f>
        <v>1063.8900000000001</v>
      </c>
      <c r="AB32" s="124">
        <f>IF(AB$7="",0,(SUMIFS(ежедн!72:72,ежедн!$8:$8,"&gt;="&amp;AB$7,ежедн!$8:$8,"&lt;="&amp;AB$8)+SUMIFS(ежедн!143:143,ежедн!$8:$8,"&gt;="&amp;AB$7,ежедн!$8:$8,"&lt;="&amp;AB$8))/1000)</f>
        <v>1005.87</v>
      </c>
      <c r="AC32" s="124">
        <f>IF(AC$7="",0,(SUMIFS(ежедн!72:72,ежедн!$8:$8,"&gt;="&amp;AC$7,ежедн!$8:$8,"&lt;="&amp;AC$8)+SUMIFS(ежедн!143:143,ежедн!$8:$8,"&gt;="&amp;AC$7,ежедн!$8:$8,"&lt;="&amp;AC$8))/1000)</f>
        <v>820.00800000000015</v>
      </c>
      <c r="AD32" s="124">
        <f>IF(AD$7="",0,(SUMIFS(ежедн!72:72,ежедн!$8:$8,"&gt;="&amp;AD$7,ежедн!$8:$8,"&lt;="&amp;AD$8)+SUMIFS(ежедн!143:143,ежедн!$8:$8,"&gt;="&amp;AD$7,ежедн!$8:$8,"&lt;="&amp;AD$8))/1000)</f>
        <v>895.19200000000012</v>
      </c>
      <c r="AE32" s="124">
        <f>IF(AE$7="",0,(SUMIFS(ежедн!72:72,ежедн!$8:$8,"&gt;="&amp;AE$7,ежедн!$8:$8,"&lt;="&amp;AE$8)+SUMIFS(ежедн!143:143,ежедн!$8:$8,"&gt;="&amp;AE$7,ежедн!$8:$8,"&lt;="&amp;AE$8))/1000)</f>
        <v>940.67200000000025</v>
      </c>
      <c r="AF32" s="124">
        <f>IF(AF$7="",0,(SUMIFS(ежедн!72:72,ежедн!$8:$8,"&gt;="&amp;AF$7,ежедн!$8:$8,"&lt;="&amp;AF$8)+SUMIFS(ежедн!143:143,ежедн!$8:$8,"&gt;="&amp;AF$7,ежедн!$8:$8,"&lt;="&amp;AF$8))/1000)</f>
        <v>981.85799999999995</v>
      </c>
      <c r="AG32" s="124">
        <f>IF(AG$7="",0,(SUMIFS(ежедн!72:72,ежедн!$8:$8,"&gt;="&amp;AG$7,ежедн!$8:$8,"&lt;="&amp;AG$8)+SUMIFS(ежедн!143:143,ежедн!$8:$8,"&gt;="&amp;AG$7,ежедн!$8:$8,"&lt;="&amp;AG$8))/1000)</f>
        <v>1499.01</v>
      </c>
      <c r="AH32" s="124">
        <f>IF(AH$7="",0,(SUMIFS(ежедн!72:72,ежедн!$8:$8,"&gt;="&amp;AH$7,ежедн!$8:$8,"&lt;="&amp;AH$8)+SUMIFS(ежедн!143:143,ежедн!$8:$8,"&gt;="&amp;AH$7,ежедн!$8:$8,"&lt;="&amp;AH$8))/1000)</f>
        <v>1751.2200000000005</v>
      </c>
      <c r="AI32" s="124">
        <f>IF(AI$7="",0,(SUMIFS(ежедн!72:72,ежедн!$8:$8,"&gt;="&amp;AI$7,ежедн!$8:$8,"&lt;="&amp;AI$8)+SUMIFS(ежедн!143:143,ежедн!$8:$8,"&gt;="&amp;AI$7,ежедн!$8:$8,"&lt;="&amp;AI$8))/1000)</f>
        <v>1344.0960000000002</v>
      </c>
      <c r="AJ32" s="124">
        <f>IF(AJ$7="",0,(SUMIFS(ежедн!72:72,ежедн!$8:$8,"&gt;="&amp;AJ$7,ежедн!$8:$8,"&lt;="&amp;AJ$8)+SUMIFS(ежедн!143:143,ежедн!$8:$8,"&gt;="&amp;AJ$7,ежедн!$8:$8,"&lt;="&amp;AJ$8))/1000)</f>
        <v>1216.008</v>
      </c>
      <c r="AK32" s="124">
        <f>IF(AK$7="",0,(SUMIFS(ежедн!72:72,ежедн!$8:$8,"&gt;="&amp;AK$7,ежедн!$8:$8,"&lt;="&amp;AK$8)+SUMIFS(ежедн!143:143,ежедн!$8:$8,"&gt;="&amp;AK$7,ежедн!$8:$8,"&lt;="&amp;AK$8))/1000)</f>
        <v>983.80799999999999</v>
      </c>
      <c r="AL32" s="124">
        <f>IF(AL$7="",0,(SUMIFS(ежедн!72:72,ежедн!$8:$8,"&gt;="&amp;AL$7,ежедн!$8:$8,"&lt;="&amp;AL$8)+SUMIFS(ежедн!143:143,ежедн!$8:$8,"&gt;="&amp;AL$7,ежедн!$8:$8,"&lt;="&amp;AL$8))/1000)</f>
        <v>1110.1079999999999</v>
      </c>
      <c r="AM32" s="124">
        <f>IF(AM$7="",0,(SUMIFS(ежедн!72:72,ежедн!$8:$8,"&gt;="&amp;AM$7,ежедн!$8:$8,"&lt;="&amp;AM$8)+SUMIFS(ежедн!143:143,ежедн!$8:$8,"&gt;="&amp;AM$7,ежедн!$8:$8,"&lt;="&amp;AM$8))/1000)</f>
        <v>904.75200000000007</v>
      </c>
      <c r="AN32" s="124">
        <f>IF(AN$7="",0,(SUMIFS(ежедн!72:72,ежедн!$8:$8,"&gt;="&amp;AN$7,ежедн!$8:$8,"&lt;="&amp;AN$8)+SUMIFS(ежедн!143:143,ежедн!$8:$8,"&gt;="&amp;AN$7,ежедн!$8:$8,"&lt;="&amp;AN$8))/1000)</f>
        <v>1044.6120000000001</v>
      </c>
      <c r="AO32" s="124">
        <f>IF(AO$7="",0,(SUMIFS(ежедн!72:72,ежедн!$8:$8,"&gt;="&amp;AO$7,ежедн!$8:$8,"&lt;="&amp;AO$8)+SUMIFS(ежедн!143:143,ежедн!$8:$8,"&gt;="&amp;AO$7,ежедн!$8:$8,"&lt;="&amp;AO$8))/1000)</f>
        <v>1199.3400000000001</v>
      </c>
      <c r="AP32" s="124">
        <f>IF(AP$7="",0,(SUMIFS(ежедн!72:72,ежедн!$8:$8,"&gt;="&amp;AP$7,ежедн!$8:$8,"&lt;="&amp;AP$8)+SUMIFS(ежедн!143:143,ежедн!$8:$8,"&gt;="&amp;AP$7,ежедн!$8:$8,"&lt;="&amp;AP$8))/1000)</f>
        <v>1273.9680000000003</v>
      </c>
      <c r="AQ32" s="124">
        <f>IF(AQ$7="",0,(SUMIFS(ежедн!72:72,ежедн!$8:$8,"&gt;="&amp;AQ$7,ежедн!$8:$8,"&lt;="&amp;AQ$8)+SUMIFS(ежедн!143:143,ежедн!$8:$8,"&gt;="&amp;AQ$7,ежедн!$8:$8,"&lt;="&amp;AQ$8))/1000)</f>
        <v>1353.9839999999999</v>
      </c>
      <c r="AR32" s="124">
        <f>IF(AR$7="",0,(SUMIFS(ежедн!72:72,ежедн!$8:$8,"&gt;="&amp;AR$7,ежедн!$8:$8,"&lt;="&amp;AR$8)+SUMIFS(ежедн!143:143,ежедн!$8:$8,"&gt;="&amp;AR$7,ежедн!$8:$8,"&lt;="&amp;AR$8))/1000)</f>
        <v>1594.9080000000001</v>
      </c>
      <c r="AS32" s="3"/>
      <c r="AT32" s="3"/>
    </row>
    <row r="33" spans="1:46" ht="6" customHeight="1" x14ac:dyDescent="0.25">
      <c r="A33" s="3"/>
      <c r="B33" s="3"/>
      <c r="C33" s="120"/>
      <c r="D33" s="121"/>
      <c r="E33" s="120"/>
      <c r="F33" s="120"/>
      <c r="G33" s="120"/>
      <c r="H33" s="120"/>
      <c r="I33" s="120"/>
      <c r="J33" s="120"/>
      <c r="K33" s="122"/>
      <c r="L33" s="120"/>
      <c r="M33" s="123"/>
      <c r="N33" s="120"/>
      <c r="O33" s="120"/>
      <c r="P33" s="120"/>
      <c r="Q33" s="122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3"/>
      <c r="AT33" s="3"/>
    </row>
    <row r="34" spans="1:46" s="9" customFormat="1" x14ac:dyDescent="0.25">
      <c r="A34" s="7"/>
      <c r="B34" s="7"/>
      <c r="C34" s="112"/>
      <c r="D34" s="113">
        <v>1</v>
      </c>
      <c r="E34" s="112" t="str">
        <f>структура!$G$81</f>
        <v>сбор пени</v>
      </c>
      <c r="F34" s="112"/>
      <c r="G34" s="112"/>
      <c r="H34" s="112"/>
      <c r="I34" s="112" t="str">
        <f>IF($E34="","",INDEX(структура!$H$10:$H$153,SUMIFS(структура!$C$10:$C$153,структура!$G$10:$G$153,$E34)))</f>
        <v>тыс.руб.</v>
      </c>
      <c r="J34" s="112"/>
      <c r="K34" s="114"/>
      <c r="L34" s="112"/>
      <c r="M34" s="115">
        <f>SUM($Q34:$AS34)-SUM($Q36:$AS40)</f>
        <v>0</v>
      </c>
      <c r="N34" s="112"/>
      <c r="O34" s="112"/>
      <c r="P34" s="112"/>
      <c r="Q34" s="114"/>
      <c r="R34" s="86">
        <f>IF(R$7="",0,(SUMIFS(ежедн!161:161,ежедн!$8:$8,"&gt;="&amp;R$7,ежедн!$8:$8,"&lt;="&amp;R$8))/1000)</f>
        <v>0</v>
      </c>
      <c r="S34" s="86">
        <f>IF(S$7="",0,(SUMIFS(ежедн!161:161,ежедн!$8:$8,"&gt;="&amp;S$7,ежедн!$8:$8,"&lt;="&amp;S$8))/1000)</f>
        <v>11.980273972602742</v>
      </c>
      <c r="T34" s="86">
        <f>IF(T$7="",0,(SUMIFS(ежедн!161:161,ежедн!$8:$8,"&gt;="&amp;T$7,ежедн!$8:$8,"&lt;="&amp;T$8))/1000)</f>
        <v>33.770958904109598</v>
      </c>
      <c r="U34" s="86">
        <f>IF(U$7="",0,(SUMIFS(ежедн!161:161,ежедн!$8:$8,"&gt;="&amp;U$7,ежедн!$8:$8,"&lt;="&amp;U$8))/1000)</f>
        <v>51.879452054794534</v>
      </c>
      <c r="V34" s="86">
        <f>IF(V$7="",0,(SUMIFS(ежедн!161:161,ежедн!$8:$8,"&gt;="&amp;V$7,ежедн!$8:$8,"&lt;="&amp;V$8))/1000)</f>
        <v>79.589041095890451</v>
      </c>
      <c r="W34" s="86">
        <f>IF(W$7="",0,(SUMIFS(ежедн!161:161,ежедн!$8:$8,"&gt;="&amp;W$7,ежедн!$8:$8,"&lt;="&amp;W$8))/1000)</f>
        <v>99.905022831050232</v>
      </c>
      <c r="X34" s="86">
        <f>IF(X$7="",0,(SUMIFS(ежедн!161:161,ежедн!$8:$8,"&gt;="&amp;X$7,ежедн!$8:$8,"&lt;="&amp;X$8))/1000)</f>
        <v>78.938812785388123</v>
      </c>
      <c r="Y34" s="86">
        <f>IF(Y$7="",0,(SUMIFS(ежедн!161:161,ежедн!$8:$8,"&gt;="&amp;Y$7,ежедн!$8:$8,"&lt;="&amp;Y$8))/1000)</f>
        <v>90.958904109589085</v>
      </c>
      <c r="Z34" s="86">
        <f>IF(Z$7="",0,(SUMIFS(ежедн!161:161,ежедн!$8:$8,"&gt;="&amp;Z$7,ежедн!$8:$8,"&lt;="&amp;Z$8))/1000)</f>
        <v>104.5077625570777</v>
      </c>
      <c r="AA34" s="86">
        <f>IF(AA$7="",0,(SUMIFS(ежедн!161:161,ежедн!$8:$8,"&gt;="&amp;AA$7,ежедн!$8:$8,"&lt;="&amp;AA$8))/1000)</f>
        <v>118.59726027397257</v>
      </c>
      <c r="AB34" s="86">
        <f>IF(AB$7="",0,(SUMIFS(ежедн!161:161,ежедн!$8:$8,"&gt;="&amp;AB$7,ежедн!$8:$8,"&lt;="&amp;AB$8))/1000)</f>
        <v>186.23561643835612</v>
      </c>
      <c r="AC34" s="86">
        <f>IF(AC$7="",0,(SUMIFS(ежедн!161:161,ежедн!$8:$8,"&gt;="&amp;AC$7,ежедн!$8:$8,"&lt;="&amp;AC$8))/1000)</f>
        <v>220.33972602739732</v>
      </c>
      <c r="AD34" s="86">
        <f>IF(AD$7="",0,(SUMIFS(ежедн!161:161,ежедн!$8:$8,"&gt;="&amp;AD$7,ежедн!$8:$8,"&lt;="&amp;AD$8))/1000)</f>
        <v>210.04420091324201</v>
      </c>
      <c r="AE34" s="86">
        <f>IF(AE$7="",0,(SUMIFS(ежедн!161:161,ежедн!$8:$8,"&gt;="&amp;AE$7,ежедн!$8:$8,"&lt;="&amp;AE$8))/1000)</f>
        <v>199.30009132420088</v>
      </c>
      <c r="AF34" s="86">
        <f>IF(AF$7="",0,(SUMIFS(ежедн!161:161,ежедн!$8:$8,"&gt;="&amp;AF$7,ежедн!$8:$8,"&lt;="&amp;AF$8))/1000)</f>
        <v>199.09260273972609</v>
      </c>
      <c r="AG34" s="86">
        <f>IF(AG$7="",0,(SUMIFS(ежедн!161:161,ежедн!$8:$8,"&gt;="&amp;AG$7,ежедн!$8:$8,"&lt;="&amp;AG$8))/1000)</f>
        <v>212.105205479452</v>
      </c>
      <c r="AH34" s="86">
        <f>IF(AH$7="",0,(SUMIFS(ежедн!161:161,ежедн!$8:$8,"&gt;="&amp;AH$7,ежедн!$8:$8,"&lt;="&amp;AH$8))/1000)</f>
        <v>288.71671232876713</v>
      </c>
      <c r="AI34" s="86">
        <f>IF(AI$7="",0,(SUMIFS(ежедн!161:161,ежедн!$8:$8,"&gt;="&amp;AI$7,ежедн!$8:$8,"&lt;="&amp;AI$8))/1000)</f>
        <v>405.22520547945237</v>
      </c>
      <c r="AJ34" s="86">
        <f>IF(AJ$7="",0,(SUMIFS(ежедн!161:161,ежедн!$8:$8,"&gt;="&amp;AJ$7,ежедн!$8:$8,"&lt;="&amp;AJ$8))/1000)</f>
        <v>331.84438356164378</v>
      </c>
      <c r="AK34" s="86">
        <f>IF(AK$7="",0,(SUMIFS(ежедн!161:161,ежедн!$8:$8,"&gt;="&amp;AK$7,ежедн!$8:$8,"&lt;="&amp;AK$8))/1000)</f>
        <v>254.36054794520558</v>
      </c>
      <c r="AL34" s="86">
        <f>IF(AL$7="",0,(SUMIFS(ежедн!161:161,ежедн!$8:$8,"&gt;="&amp;AL$7,ежедн!$8:$8,"&lt;="&amp;AL$8))/1000)</f>
        <v>283.9145205479453</v>
      </c>
      <c r="AM34" s="86">
        <f>IF(AM$7="",0,(SUMIFS(ежедн!161:161,ежедн!$8:$8,"&gt;="&amp;AM$7,ежедн!$8:$8,"&lt;="&amp;AM$8))/1000)</f>
        <v>309.88931506849309</v>
      </c>
      <c r="AN34" s="86">
        <f>IF(AN$7="",0,(SUMIFS(ежедн!161:161,ежедн!$8:$8,"&gt;="&amp;AN$7,ежедн!$8:$8,"&lt;="&amp;AN$8))/1000)</f>
        <v>277.38082191780825</v>
      </c>
      <c r="AO34" s="86">
        <f>IF(AO$7="",0,(SUMIFS(ежедн!161:161,ежедн!$8:$8,"&gt;="&amp;AO$7,ежедн!$8:$8,"&lt;="&amp;AO$8))/1000)</f>
        <v>242.8273972602739</v>
      </c>
      <c r="AP34" s="86">
        <f>IF(AP$7="",0,(SUMIFS(ежедн!161:161,ежедн!$8:$8,"&gt;="&amp;AP$7,ежедн!$8:$8,"&lt;="&amp;AP$8))/1000)</f>
        <v>299.5002739726026</v>
      </c>
      <c r="AQ34" s="86">
        <f>IF(AQ$7="",0,(SUMIFS(ежедн!161:161,ежедн!$8:$8,"&gt;="&amp;AQ$7,ежедн!$8:$8,"&lt;="&amp;AQ$8))/1000)</f>
        <v>343.3468493150682</v>
      </c>
      <c r="AR34" s="86">
        <f>IF(AR$7="",0,(SUMIFS(ежедн!161:161,ежедн!$8:$8,"&gt;="&amp;AR$7,ежедн!$8:$8,"&lt;="&amp;AR$8))/1000)</f>
        <v>343.653698630137</v>
      </c>
      <c r="AS34" s="7"/>
      <c r="AT34" s="7"/>
    </row>
    <row r="35" spans="1:46" s="90" customFormat="1" x14ac:dyDescent="0.25">
      <c r="A35" s="89"/>
      <c r="B35" s="89"/>
      <c r="C35" s="116"/>
      <c r="D35" s="117"/>
      <c r="E35" s="116" t="str">
        <f>структура!$G$110</f>
        <v>в том числе просроченные</v>
      </c>
      <c r="F35" s="116"/>
      <c r="G35" s="116"/>
      <c r="H35" s="116"/>
      <c r="I35" s="116" t="str">
        <f>IF($E35="","",INDEX(структура!$H$10:$H$153,SUMIFS(структура!$C$10:$C$153,структура!$G$10:$G$153,$E35)))</f>
        <v>тыс.руб.</v>
      </c>
      <c r="J35" s="116"/>
      <c r="K35" s="118"/>
      <c r="L35" s="116"/>
      <c r="M35" s="115"/>
      <c r="N35" s="116"/>
      <c r="O35" s="116"/>
      <c r="P35" s="116"/>
      <c r="Q35" s="118"/>
      <c r="R35" s="119">
        <f>IF(R$7="",0,(SUMIFS(ежедн!$161:$161,ежедн!$8:$8,"&gt;="&amp;R$7,ежедн!$8:$8,"&lt;="&amp;R$8))/1000)</f>
        <v>0</v>
      </c>
      <c r="S35" s="119">
        <f>IF(S$7="",0,(SUMIFS(ежедн!$161:$161,ежедн!$8:$8,"&gt;="&amp;S$7,ежедн!$8:$8,"&lt;="&amp;S$8))/1000)</f>
        <v>11.980273972602742</v>
      </c>
      <c r="T35" s="119">
        <f>IF(T$7="",0,(SUMIFS(ежедн!$161:$161,ежедн!$8:$8,"&gt;="&amp;T$7,ежедн!$8:$8,"&lt;="&amp;T$8))/1000)</f>
        <v>33.770958904109598</v>
      </c>
      <c r="U35" s="119">
        <f>IF(U$7="",0,(SUMIFS(ежедн!$161:$161,ежедн!$8:$8,"&gt;="&amp;U$7,ежедн!$8:$8,"&lt;="&amp;U$8))/1000)</f>
        <v>51.879452054794534</v>
      </c>
      <c r="V35" s="119">
        <f>IF(V$7="",0,(SUMIFS(ежедн!$161:$161,ежедн!$8:$8,"&gt;="&amp;V$7,ежедн!$8:$8,"&lt;="&amp;V$8))/1000)</f>
        <v>79.589041095890451</v>
      </c>
      <c r="W35" s="119">
        <f>IF(W$7="",0,(SUMIFS(ежедн!$161:$161,ежедн!$8:$8,"&gt;="&amp;W$7,ежедн!$8:$8,"&lt;="&amp;W$8))/1000)</f>
        <v>99.905022831050232</v>
      </c>
      <c r="X35" s="119">
        <f>IF(X$7="",0,(SUMIFS(ежедн!$161:$161,ежедн!$8:$8,"&gt;="&amp;X$7,ежедн!$8:$8,"&lt;="&amp;X$8))/1000)</f>
        <v>78.938812785388123</v>
      </c>
      <c r="Y35" s="119">
        <f>IF(Y$7="",0,(SUMIFS(ежедн!$161:$161,ежедн!$8:$8,"&gt;="&amp;Y$7,ежедн!$8:$8,"&lt;="&amp;Y$8))/1000)</f>
        <v>90.958904109589085</v>
      </c>
      <c r="Z35" s="119">
        <f>IF(Z$7="",0,(SUMIFS(ежедн!$161:$161,ежедн!$8:$8,"&gt;="&amp;Z$7,ежедн!$8:$8,"&lt;="&amp;Z$8))/1000)</f>
        <v>104.5077625570777</v>
      </c>
      <c r="AA35" s="119">
        <f>IF(AA$7="",0,(SUMIFS(ежедн!$161:$161,ежедн!$8:$8,"&gt;="&amp;AA$7,ежедн!$8:$8,"&lt;="&amp;AA$8))/1000)</f>
        <v>118.59726027397257</v>
      </c>
      <c r="AB35" s="119">
        <f>IF(AB$7="",0,(SUMIFS(ежедн!$161:$161,ежедн!$8:$8,"&gt;="&amp;AB$7,ежедн!$8:$8,"&lt;="&amp;AB$8))/1000)</f>
        <v>186.23561643835612</v>
      </c>
      <c r="AC35" s="119">
        <f>IF(AC$7="",0,(SUMIFS(ежедн!$161:$161,ежедн!$8:$8,"&gt;="&amp;AC$7,ежедн!$8:$8,"&lt;="&amp;AC$8))/1000)</f>
        <v>220.33972602739732</v>
      </c>
      <c r="AD35" s="119">
        <f>IF(AD$7="",0,(SUMIFS(ежедн!$161:$161,ежедн!$8:$8,"&gt;="&amp;AD$7,ежедн!$8:$8,"&lt;="&amp;AD$8))/1000)</f>
        <v>210.04420091324201</v>
      </c>
      <c r="AE35" s="119">
        <f>IF(AE$7="",0,(SUMIFS(ежедн!$161:$161,ежедн!$8:$8,"&gt;="&amp;AE$7,ежедн!$8:$8,"&lt;="&amp;AE$8))/1000)</f>
        <v>199.30009132420088</v>
      </c>
      <c r="AF35" s="119">
        <f>IF(AF$7="",0,(SUMIFS(ежедн!$161:$161,ежедн!$8:$8,"&gt;="&amp;AF$7,ежедн!$8:$8,"&lt;="&amp;AF$8))/1000)</f>
        <v>199.09260273972609</v>
      </c>
      <c r="AG35" s="119">
        <f>IF(AG$7="",0,(SUMIFS(ежедн!$161:$161,ежедн!$8:$8,"&gt;="&amp;AG$7,ежедн!$8:$8,"&lt;="&amp;AG$8))/1000)</f>
        <v>212.105205479452</v>
      </c>
      <c r="AH35" s="119">
        <f>IF(AH$7="",0,(SUMIFS(ежедн!$161:$161,ежедн!$8:$8,"&gt;="&amp;AH$7,ежедн!$8:$8,"&lt;="&amp;AH$8))/1000)</f>
        <v>288.71671232876713</v>
      </c>
      <c r="AI35" s="119">
        <f>IF(AI$7="",0,(SUMIFS(ежедн!$161:$161,ежедн!$8:$8,"&gt;="&amp;AI$7,ежедн!$8:$8,"&lt;="&amp;AI$8))/1000)</f>
        <v>405.22520547945237</v>
      </c>
      <c r="AJ35" s="119">
        <f>IF(AJ$7="",0,(SUMIFS(ежедн!$161:$161,ежедн!$8:$8,"&gt;="&amp;AJ$7,ежедн!$8:$8,"&lt;="&amp;AJ$8))/1000)</f>
        <v>331.84438356164378</v>
      </c>
      <c r="AK35" s="119">
        <f>IF(AK$7="",0,(SUMIFS(ежедн!$161:$161,ежедн!$8:$8,"&gt;="&amp;AK$7,ежедн!$8:$8,"&lt;="&amp;AK$8))/1000)</f>
        <v>254.36054794520558</v>
      </c>
      <c r="AL35" s="119">
        <f>IF(AL$7="",0,(SUMIFS(ежедн!$161:$161,ежедн!$8:$8,"&gt;="&amp;AL$7,ежедн!$8:$8,"&lt;="&amp;AL$8))/1000)</f>
        <v>283.9145205479453</v>
      </c>
      <c r="AM35" s="119">
        <f>IF(AM$7="",0,(SUMIFS(ежедн!$161:$161,ежедн!$8:$8,"&gt;="&amp;AM$7,ежедн!$8:$8,"&lt;="&amp;AM$8))/1000)</f>
        <v>309.88931506849309</v>
      </c>
      <c r="AN35" s="119">
        <f>IF(AN$7="",0,(SUMIFS(ежедн!$161:$161,ежедн!$8:$8,"&gt;="&amp;AN$7,ежедн!$8:$8,"&lt;="&amp;AN$8))/1000)</f>
        <v>277.38082191780825</v>
      </c>
      <c r="AO35" s="119">
        <f>IF(AO$7="",0,(SUMIFS(ежедн!$161:$161,ежедн!$8:$8,"&gt;="&amp;AO$7,ежедн!$8:$8,"&lt;="&amp;AO$8))/1000)</f>
        <v>242.8273972602739</v>
      </c>
      <c r="AP35" s="119">
        <f>IF(AP$7="",0,(SUMIFS(ежедн!$161:$161,ежедн!$8:$8,"&gt;="&amp;AP$7,ежедн!$8:$8,"&lt;="&amp;AP$8))/1000)</f>
        <v>299.5002739726026</v>
      </c>
      <c r="AQ35" s="119">
        <f>IF(AQ$7="",0,(SUMIFS(ежедн!$161:$161,ежедн!$8:$8,"&gt;="&amp;AQ$7,ежедн!$8:$8,"&lt;="&amp;AQ$8))/1000)</f>
        <v>343.3468493150682</v>
      </c>
      <c r="AR35" s="119">
        <f>IF(AR$7="",0,(SUMIFS(ежедн!$161:$161,ежедн!$8:$8,"&gt;="&amp;AR$7,ежедн!$8:$8,"&lt;="&amp;AR$8))/1000)</f>
        <v>343.653698630137</v>
      </c>
      <c r="AS35" s="89"/>
      <c r="AT35" s="89"/>
    </row>
    <row r="36" spans="1:46" ht="6" customHeight="1" x14ac:dyDescent="0.25">
      <c r="A36" s="3"/>
      <c r="B36" s="3"/>
      <c r="C36" s="120"/>
      <c r="D36" s="121"/>
      <c r="E36" s="120"/>
      <c r="F36" s="120"/>
      <c r="G36" s="120"/>
      <c r="H36" s="120"/>
      <c r="I36" s="120"/>
      <c r="J36" s="120"/>
      <c r="K36" s="122"/>
      <c r="L36" s="120"/>
      <c r="M36" s="123"/>
      <c r="N36" s="120"/>
      <c r="O36" s="120"/>
      <c r="P36" s="120"/>
      <c r="Q36" s="122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3"/>
      <c r="AT36" s="3"/>
    </row>
    <row r="37" spans="1:46" x14ac:dyDescent="0.25">
      <c r="A37" s="3"/>
      <c r="B37" s="3"/>
      <c r="C37" s="3"/>
      <c r="D37" s="93"/>
      <c r="E37" s="3"/>
      <c r="F37" s="3"/>
      <c r="G37" s="3" t="str">
        <f>структура!$J$10</f>
        <v>повторный заем</v>
      </c>
      <c r="H37" s="3"/>
      <c r="I37" s="3" t="str">
        <f>IF($E37="","",INDEX(структура!$H$10:$H$153,SUMIFS(структура!$C$10:$C$153,структура!$G$10:$G$153,$E37)))</f>
        <v/>
      </c>
      <c r="J37" s="3"/>
      <c r="K37" s="28"/>
      <c r="L37" s="3"/>
      <c r="M37" s="67"/>
      <c r="N37" s="3"/>
      <c r="O37" s="3"/>
      <c r="P37" s="3"/>
      <c r="Q37" s="28"/>
      <c r="R37" s="21">
        <f>IF(R$7="",0,(SUMIFS(ежедн!163:163,ежедн!$8:$8,"&gt;="&amp;R$7,ежедн!$8:$8,"&lt;="&amp;R$8))/1000)</f>
        <v>0</v>
      </c>
      <c r="S37" s="21">
        <f>IF(S$7="",0,(SUMIFS(ежедн!163:163,ежедн!$8:$8,"&gt;="&amp;S$7,ежедн!$8:$8,"&lt;="&amp;S$8))/1000)</f>
        <v>0.46027397260273978</v>
      </c>
      <c r="T37" s="21">
        <f>IF(T$7="",0,(SUMIFS(ежедн!163:163,ежедн!$8:$8,"&gt;="&amp;T$7,ежедн!$8:$8,"&lt;="&amp;T$8))/1000)</f>
        <v>7.1342465753424618</v>
      </c>
      <c r="U37" s="21">
        <f>IF(U$7="",0,(SUMIFS(ежедн!163:163,ежедн!$8:$8,"&gt;="&amp;U$7,ежедн!$8:$8,"&lt;="&amp;U$8))/1000)</f>
        <v>15.534246575342458</v>
      </c>
      <c r="V37" s="21">
        <f>IF(V$7="",0,(SUMIFS(ежедн!163:163,ежедн!$8:$8,"&gt;="&amp;V$7,ежедн!$8:$8,"&lt;="&amp;V$8))/1000)</f>
        <v>43.150684931506845</v>
      </c>
      <c r="W37" s="21">
        <f>IF(W$7="",0,(SUMIFS(ежедн!163:163,ежедн!$8:$8,"&gt;="&amp;W$7,ежедн!$8:$8,"&lt;="&amp;W$8))/1000)</f>
        <v>44.87671232876712</v>
      </c>
      <c r="X37" s="21">
        <f>IF(X$7="",0,(SUMIFS(ежедн!163:163,ежедн!$8:$8,"&gt;="&amp;X$7,ежедн!$8:$8,"&lt;="&amp;X$8))/1000)</f>
        <v>40.849315068493141</v>
      </c>
      <c r="Y37" s="21">
        <f>IF(Y$7="",0,(SUMIFS(ежедн!163:163,ежедн!$8:$8,"&gt;="&amp;Y$7,ежедн!$8:$8,"&lt;="&amp;Y$8))/1000)</f>
        <v>47.561643835616451</v>
      </c>
      <c r="Z37" s="21">
        <f>IF(Z$7="",0,(SUMIFS(ежедн!163:163,ежедн!$8:$8,"&gt;="&amp;Z$7,ежедн!$8:$8,"&lt;="&amp;Z$8))/1000)</f>
        <v>49.863013698630148</v>
      </c>
      <c r="AA37" s="21">
        <f>IF(AA$7="",0,(SUMIFS(ежедн!163:163,ежедн!$8:$8,"&gt;="&amp;AA$7,ежедн!$8:$8,"&lt;="&amp;AA$8))/1000)</f>
        <v>47.945205479452063</v>
      </c>
      <c r="AB37" s="21">
        <f>IF(AB$7="",0,(SUMIFS(ежедн!163:163,ежедн!$8:$8,"&gt;="&amp;AB$7,ежедн!$8:$8,"&lt;="&amp;AB$8))/1000)</f>
        <v>84.767123287671211</v>
      </c>
      <c r="AC37" s="21">
        <f>IF(AC$7="",0,(SUMIFS(ежедн!163:163,ежедн!$8:$8,"&gt;="&amp;AC$7,ежедн!$8:$8,"&lt;="&amp;AC$8))/1000)</f>
        <v>127.1506849315069</v>
      </c>
      <c r="AD37" s="21">
        <f>IF(AD$7="",0,(SUMIFS(ежедн!163:163,ежедн!$8:$8,"&gt;="&amp;AD$7,ежедн!$8:$8,"&lt;="&amp;AD$8))/1000)</f>
        <v>133.47945205479462</v>
      </c>
      <c r="AE37" s="21">
        <f>IF(AE$7="",0,(SUMIFS(ежедн!163:163,ежедн!$8:$8,"&gt;="&amp;AE$7,ежедн!$8:$8,"&lt;="&amp;AE$8))/1000)</f>
        <v>118.90410958904117</v>
      </c>
      <c r="AF37" s="21">
        <f>IF(AF$7="",0,(SUMIFS(ежедн!163:163,ежедн!$8:$8,"&gt;="&amp;AF$7,ежедн!$8:$8,"&lt;="&amp;AF$8))/1000)</f>
        <v>115.06849315068499</v>
      </c>
      <c r="AG37" s="21">
        <f>IF(AG$7="",0,(SUMIFS(ежедн!163:163,ежедн!$8:$8,"&gt;="&amp;AG$7,ежедн!$8:$8,"&lt;="&amp;AG$8))/1000)</f>
        <v>128.10958904109594</v>
      </c>
      <c r="AH37" s="21">
        <f>IF(AH$7="",0,(SUMIFS(ежедн!163:163,ежедн!$8:$8,"&gt;="&amp;AH$7,ежедн!$8:$8,"&lt;="&amp;AH$8))/1000)</f>
        <v>167.19452054794525</v>
      </c>
      <c r="AI37" s="21">
        <f>IF(AI$7="",0,(SUMIFS(ежедн!163:163,ежедн!$8:$8,"&gt;="&amp;AI$7,ежедн!$8:$8,"&lt;="&amp;AI$8))/1000)</f>
        <v>228.87123287671221</v>
      </c>
      <c r="AJ37" s="21">
        <f>IF(AJ$7="",0,(SUMIFS(ежедн!163:163,ежедн!$8:$8,"&gt;="&amp;AJ$7,ежедн!$8:$8,"&lt;="&amp;AJ$8))/1000)</f>
        <v>207.81369863013705</v>
      </c>
      <c r="AK37" s="21">
        <f>IF(AK$7="",0,(SUMIFS(ежедн!163:163,ежедн!$8:$8,"&gt;="&amp;AK$7,ежедн!$8:$8,"&lt;="&amp;AK$8))/1000)</f>
        <v>150.50958904109589</v>
      </c>
      <c r="AL37" s="21">
        <f>IF(AL$7="",0,(SUMIFS(ежедн!163:163,ежедн!$8:$8,"&gt;="&amp;AL$7,ежедн!$8:$8,"&lt;="&amp;AL$8))/1000)</f>
        <v>185.03013698630133</v>
      </c>
      <c r="AM37" s="21">
        <f>IF(AM$7="",0,(SUMIFS(ежедн!163:163,ежедн!$8:$8,"&gt;="&amp;AM$7,ежедн!$8:$8,"&lt;="&amp;AM$8))/1000)</f>
        <v>207.12328767123284</v>
      </c>
      <c r="AN37" s="21">
        <f>IF(AN$7="",0,(SUMIFS(ежедн!163:163,ежедн!$8:$8,"&gt;="&amp;AN$7,ежедн!$8:$8,"&lt;="&amp;AN$8))/1000)</f>
        <v>193.31506849315068</v>
      </c>
      <c r="AO37" s="21">
        <f>IF(AO$7="",0,(SUMIFS(ежедн!163:163,ежедн!$8:$8,"&gt;="&amp;AO$7,ежедн!$8:$8,"&lt;="&amp;AO$8))/1000)</f>
        <v>155.34246575342465</v>
      </c>
      <c r="AP37" s="21">
        <f>IF(AP$7="",0,(SUMIFS(ежедн!163:163,ежедн!$8:$8,"&gt;="&amp;AP$7,ежедн!$8:$8,"&lt;="&amp;AP$8))/1000)</f>
        <v>186.75616438356158</v>
      </c>
      <c r="AQ37" s="21">
        <f>IF(AQ$7="",0,(SUMIFS(ежедн!163:163,ежедн!$8:$8,"&gt;="&amp;AQ$7,ежедн!$8:$8,"&lt;="&amp;AQ$8))/1000)</f>
        <v>228.29589041095878</v>
      </c>
      <c r="AR37" s="21">
        <f>IF(AR$7="",0,(SUMIFS(ежедн!163:163,ежедн!$8:$8,"&gt;="&amp;AR$7,ежедн!$8:$8,"&lt;="&amp;AR$8))/1000)</f>
        <v>226.45479452054778</v>
      </c>
      <c r="AS37" s="3"/>
      <c r="AT37" s="3"/>
    </row>
    <row r="38" spans="1:46" x14ac:dyDescent="0.25">
      <c r="A38" s="3"/>
      <c r="B38" s="3"/>
      <c r="C38" s="3"/>
      <c r="D38" s="93"/>
      <c r="E38" s="3"/>
      <c r="F38" s="3"/>
      <c r="G38" s="3" t="str">
        <f>структура!$J$11</f>
        <v>экспресс заем</v>
      </c>
      <c r="H38" s="3"/>
      <c r="I38" s="3" t="str">
        <f>IF($E38="","",INDEX(структура!$H$10:$H$153,SUMIFS(структура!$C$10:$C$153,структура!$G$10:$G$153,$E38)))</f>
        <v/>
      </c>
      <c r="J38" s="3"/>
      <c r="K38" s="28"/>
      <c r="L38" s="3"/>
      <c r="M38" s="67"/>
      <c r="N38" s="3"/>
      <c r="O38" s="3"/>
      <c r="P38" s="3"/>
      <c r="Q38" s="28"/>
      <c r="R38" s="21">
        <f>IF(R$7="",0,(SUMIFS(ежедн!164:164,ежедн!$8:$8,"&gt;="&amp;R$7,ежедн!$8:$8,"&lt;="&amp;R$8))/1000)</f>
        <v>0</v>
      </c>
      <c r="S38" s="21">
        <f>IF(S$7="",0,(SUMIFS(ежедн!164:164,ежедн!$8:$8,"&gt;="&amp;S$7,ежедн!$8:$8,"&lt;="&amp;S$8))/1000)</f>
        <v>10.652054794520547</v>
      </c>
      <c r="T38" s="21">
        <f>IF(T$7="",0,(SUMIFS(ежедн!164:164,ежедн!$8:$8,"&gt;="&amp;T$7,ежедн!$8:$8,"&lt;="&amp;T$8))/1000)</f>
        <v>25.545205479452044</v>
      </c>
      <c r="U38" s="21">
        <f>IF(U$7="",0,(SUMIFS(ежедн!164:164,ежедн!$8:$8,"&gt;="&amp;U$7,ежедн!$8:$8,"&lt;="&amp;U$8))/1000)</f>
        <v>34.767123287671232</v>
      </c>
      <c r="V38" s="21">
        <f>IF(V$7="",0,(SUMIFS(ежедн!164:164,ежедн!$8:$8,"&gt;="&amp;V$7,ежедн!$8:$8,"&lt;="&amp;V$8))/1000)</f>
        <v>34.520547945205479</v>
      </c>
      <c r="W38" s="21">
        <f>IF(W$7="",0,(SUMIFS(ежедн!164:164,ежедн!$8:$8,"&gt;="&amp;W$7,ежедн!$8:$8,"&lt;="&amp;W$8))/1000)</f>
        <v>52.931506849315063</v>
      </c>
      <c r="X38" s="21">
        <f>IF(X$7="",0,(SUMIFS(ежедн!164:164,ежедн!$8:$8,"&gt;="&amp;X$7,ежедн!$8:$8,"&lt;="&amp;X$8))/1000)</f>
        <v>36.328767123287676</v>
      </c>
      <c r="Y38" s="21">
        <f>IF(Y$7="",0,(SUMIFS(ежедн!164:164,ежедн!$8:$8,"&gt;="&amp;Y$7,ежедн!$8:$8,"&lt;="&amp;Y$8))/1000)</f>
        <v>41.424657534246585</v>
      </c>
      <c r="Z38" s="21">
        <f>IF(Z$7="",0,(SUMIFS(ежедн!164:164,ежедн!$8:$8,"&gt;="&amp;Z$7,ежедн!$8:$8,"&lt;="&amp;Z$8))/1000)</f>
        <v>52.109589041095859</v>
      </c>
      <c r="AA38" s="21">
        <f>IF(AA$7="",0,(SUMIFS(ежедн!164:164,ежедн!$8:$8,"&gt;="&amp;AA$7,ежедн!$8:$8,"&lt;="&amp;AA$8))/1000)</f>
        <v>67.068493150684986</v>
      </c>
      <c r="AB38" s="21">
        <f>IF(AB$7="",0,(SUMIFS(ежедн!164:164,ежедн!$8:$8,"&gt;="&amp;AB$7,ежедн!$8:$8,"&lt;="&amp;AB$8))/1000)</f>
        <v>97.150684931506788</v>
      </c>
      <c r="AC38" s="21">
        <f>IF(AC$7="",0,(SUMIFS(ежедн!164:164,ежедн!$8:$8,"&gt;="&amp;AC$7,ежедн!$8:$8,"&lt;="&amp;AC$8))/1000)</f>
        <v>89.506849315068521</v>
      </c>
      <c r="AD38" s="21">
        <f>IF(AD$7="",0,(SUMIFS(ежедн!164:164,ежедн!$8:$8,"&gt;="&amp;AD$7,ежедн!$8:$8,"&lt;="&amp;AD$8))/1000)</f>
        <v>73.315068493150704</v>
      </c>
      <c r="AE38" s="21">
        <f>IF(AE$7="",0,(SUMIFS(ежедн!164:164,ежедн!$8:$8,"&gt;="&amp;AE$7,ежедн!$8:$8,"&lt;="&amp;AE$8))/1000)</f>
        <v>76.865753424657555</v>
      </c>
      <c r="AF38" s="21">
        <f>IF(AF$7="",0,(SUMIFS(ежедн!164:164,ежедн!$8:$8,"&gt;="&amp;AF$7,ежедн!$8:$8,"&lt;="&amp;AF$8))/1000)</f>
        <v>80.482191780821964</v>
      </c>
      <c r="AG38" s="21">
        <f>IF(AG$7="",0,(SUMIFS(ежедн!164:164,ежедн!$8:$8,"&gt;="&amp;AG$7,ежедн!$8:$8,"&lt;="&amp;AG$8))/1000)</f>
        <v>79.890410958904113</v>
      </c>
      <c r="AH38" s="21">
        <f>IF(AH$7="",0,(SUMIFS(ежедн!164:164,ежедн!$8:$8,"&gt;="&amp;AH$7,ежедн!$8:$8,"&lt;="&amp;AH$8))/1000)</f>
        <v>115.54520547945214</v>
      </c>
      <c r="AI38" s="21">
        <f>IF(AI$7="",0,(SUMIFS(ежедн!164:164,ежедн!$8:$8,"&gt;="&amp;AI$7,ежедн!$8:$8,"&lt;="&amp;AI$8))/1000)</f>
        <v>169.39726027397262</v>
      </c>
      <c r="AJ38" s="21">
        <f>IF(AJ$7="",0,(SUMIFS(ежедн!164:164,ежедн!$8:$8,"&gt;="&amp;AJ$7,ежедн!$8:$8,"&lt;="&amp;AJ$8))/1000)</f>
        <v>119.0465753424657</v>
      </c>
      <c r="AK38" s="21">
        <f>IF(AK$7="",0,(SUMIFS(ежедн!164:164,ежедн!$8:$8,"&gt;="&amp;AK$7,ежедн!$8:$8,"&lt;="&amp;AK$8))/1000)</f>
        <v>99.616438356164409</v>
      </c>
      <c r="AL38" s="21">
        <f>IF(AL$7="",0,(SUMIFS(ежедн!164:164,ежедн!$8:$8,"&gt;="&amp;AL$7,ежедн!$8:$8,"&lt;="&amp;AL$8))/1000)</f>
        <v>94.684931506849338</v>
      </c>
      <c r="AM38" s="21">
        <f>IF(AM$7="",0,(SUMIFS(ежедн!164:164,ежедн!$8:$8,"&gt;="&amp;AM$7,ежедн!$8:$8,"&lt;="&amp;AM$8))/1000)</f>
        <v>98.630136986301324</v>
      </c>
      <c r="AN38" s="21">
        <f>IF(AN$7="",0,(SUMIFS(ежедн!164:164,ежедн!$8:$8,"&gt;="&amp;AN$7,ежедн!$8:$8,"&lt;="&amp;AN$8))/1000)</f>
        <v>80.482191780821907</v>
      </c>
      <c r="AO38" s="21">
        <f>IF(AO$7="",0,(SUMIFS(ежедн!164:164,ежедн!$8:$8,"&gt;="&amp;AO$7,ежедн!$8:$8,"&lt;="&amp;AO$8))/1000)</f>
        <v>83.441095890410978</v>
      </c>
      <c r="AP38" s="21">
        <f>IF(AP$7="",0,(SUMIFS(ежедн!164:164,ежедн!$8:$8,"&gt;="&amp;AP$7,ежедн!$8:$8,"&lt;="&amp;AP$8))/1000)</f>
        <v>107.85205479452057</v>
      </c>
      <c r="AQ38" s="21">
        <f>IF(AQ$7="",0,(SUMIFS(ежедн!164:164,ежедн!$8:$8,"&gt;="&amp;AQ$7,ежедн!$8:$8,"&lt;="&amp;AQ$8))/1000)</f>
        <v>110.07123287671237</v>
      </c>
      <c r="AR38" s="21">
        <f>IF(AR$7="",0,(SUMIFS(ежедн!164:164,ежедн!$8:$8,"&gt;="&amp;AR$7,ежедн!$8:$8,"&lt;="&amp;AR$8))/1000)</f>
        <v>112.04383561643837</v>
      </c>
      <c r="AS38" s="3"/>
      <c r="AT38" s="3"/>
    </row>
    <row r="39" spans="1:46" x14ac:dyDescent="0.25">
      <c r="A39" s="3"/>
      <c r="B39" s="3"/>
      <c r="C39" s="3"/>
      <c r="D39" s="93"/>
      <c r="E39" s="3"/>
      <c r="F39" s="3"/>
      <c r="G39" s="3" t="str">
        <f>структура!$J$12</f>
        <v>спец. заем</v>
      </c>
      <c r="H39" s="3"/>
      <c r="I39" s="3" t="str">
        <f>IF($E39="","",INDEX(структура!$H$10:$H$153,SUMIFS(структура!$C$10:$C$153,структура!$G$10:$G$153,$E39)))</f>
        <v/>
      </c>
      <c r="J39" s="3"/>
      <c r="K39" s="28"/>
      <c r="L39" s="3"/>
      <c r="M39" s="67"/>
      <c r="N39" s="3"/>
      <c r="O39" s="3"/>
      <c r="P39" s="3"/>
      <c r="Q39" s="28"/>
      <c r="R39" s="21">
        <f>IF(R$7="",0,(SUMIFS(ежедн!165:165,ежедн!$8:$8,"&gt;="&amp;R$7,ежедн!$8:$8,"&lt;="&amp;R$8))/1000)</f>
        <v>0</v>
      </c>
      <c r="S39" s="21">
        <f>IF(S$7="",0,(SUMIFS(ежедн!165:165,ежедн!$8:$8,"&gt;="&amp;S$7,ежедн!$8:$8,"&lt;="&amp;S$8))/1000)</f>
        <v>0.86794520547945242</v>
      </c>
      <c r="T39" s="21">
        <f>IF(T$7="",0,(SUMIFS(ежедн!165:165,ежедн!$8:$8,"&gt;="&amp;T$7,ежедн!$8:$8,"&lt;="&amp;T$8))/1000)</f>
        <v>1.091506849315069</v>
      </c>
      <c r="U39" s="21">
        <f>IF(U$7="",0,(SUMIFS(ежедн!165:165,ежедн!$8:$8,"&gt;="&amp;U$7,ежедн!$8:$8,"&lt;="&amp;U$8))/1000)</f>
        <v>1.5780821917808234</v>
      </c>
      <c r="V39" s="21">
        <f>IF(V$7="",0,(SUMIFS(ежедн!165:165,ежедн!$8:$8,"&gt;="&amp;V$7,ежедн!$8:$8,"&lt;="&amp;V$8))/1000)</f>
        <v>1.9178082191780841</v>
      </c>
      <c r="W39" s="21">
        <f>IF(W$7="",0,(SUMIFS(ежедн!165:165,ежедн!$8:$8,"&gt;="&amp;W$7,ежедн!$8:$8,"&lt;="&amp;W$8))/1000)</f>
        <v>2.0968036529680378</v>
      </c>
      <c r="X39" s="21">
        <f>IF(X$7="",0,(SUMIFS(ежедн!165:165,ежедн!$8:$8,"&gt;="&amp;X$7,ежедн!$8:$8,"&lt;="&amp;X$8))/1000)</f>
        <v>1.7607305936073052</v>
      </c>
      <c r="Y39" s="21">
        <f>IF(Y$7="",0,(SUMIFS(ежедн!165:165,ежедн!$8:$8,"&gt;="&amp;Y$7,ежедн!$8:$8,"&lt;="&amp;Y$8))/1000)</f>
        <v>1.9726027397260262</v>
      </c>
      <c r="Z39" s="21">
        <f>IF(Z$7="",0,(SUMIFS(ежедн!165:165,ежедн!$8:$8,"&gt;="&amp;Z$7,ежедн!$8:$8,"&lt;="&amp;Z$8))/1000)</f>
        <v>2.5351598173515972</v>
      </c>
      <c r="AA39" s="21">
        <f>IF(AA$7="",0,(SUMIFS(ежедн!165:165,ежедн!$8:$8,"&gt;="&amp;AA$7,ежедн!$8:$8,"&lt;="&amp;AA$8))/1000)</f>
        <v>3.5835616438356177</v>
      </c>
      <c r="AB39" s="21">
        <f>IF(AB$7="",0,(SUMIFS(ежедн!165:165,ежедн!$8:$8,"&gt;="&amp;AB$7,ежедн!$8:$8,"&lt;="&amp;AB$8))/1000)</f>
        <v>4.3178082191780822</v>
      </c>
      <c r="AC39" s="21">
        <f>IF(AC$7="",0,(SUMIFS(ежедн!165:165,ежедн!$8:$8,"&gt;="&amp;AC$7,ежедн!$8:$8,"&lt;="&amp;AC$8))/1000)</f>
        <v>3.6821917808219164</v>
      </c>
      <c r="AD39" s="21">
        <f>IF(AD$7="",0,(SUMIFS(ежедн!165:165,ежедн!$8:$8,"&gt;="&amp;AD$7,ежедн!$8:$8,"&lt;="&amp;AD$8))/1000)</f>
        <v>3.2496803652968049</v>
      </c>
      <c r="AE39" s="21">
        <f>IF(AE$7="",0,(SUMIFS(ежедн!165:165,ежедн!$8:$8,"&gt;="&amp;AE$7,ежедн!$8:$8,"&lt;="&amp;AE$8))/1000)</f>
        <v>3.5302283105022831</v>
      </c>
      <c r="AF39" s="21">
        <f>IF(AF$7="",0,(SUMIFS(ежедн!165:165,ежедн!$8:$8,"&gt;="&amp;AF$7,ежедн!$8:$8,"&lt;="&amp;AF$8))/1000)</f>
        <v>3.5419178082191793</v>
      </c>
      <c r="AG39" s="21">
        <f>IF(AG$7="",0,(SUMIFS(ежедн!165:165,ежедн!$8:$8,"&gt;="&amp;AG$7,ежедн!$8:$8,"&lt;="&amp;AG$8))/1000)</f>
        <v>4.1052054794520547</v>
      </c>
      <c r="AH39" s="21">
        <f>IF(AH$7="",0,(SUMIFS(ежедн!165:165,ежедн!$8:$8,"&gt;="&amp;AH$7,ежедн!$8:$8,"&lt;="&amp;AH$8))/1000)</f>
        <v>5.9769863013698643</v>
      </c>
      <c r="AI39" s="21">
        <f>IF(AI$7="",0,(SUMIFS(ежедн!165:165,ежедн!$8:$8,"&gt;="&amp;AI$7,ежедн!$8:$8,"&lt;="&amp;AI$8))/1000)</f>
        <v>6.956712328767126</v>
      </c>
      <c r="AJ39" s="21">
        <f>IF(AJ$7="",0,(SUMIFS(ежедн!165:165,ежедн!$8:$8,"&gt;="&amp;AJ$7,ежедн!$8:$8,"&lt;="&amp;AJ$8))/1000)</f>
        <v>4.984109589041096</v>
      </c>
      <c r="AK39" s="21">
        <f>IF(AK$7="",0,(SUMIFS(ежедн!165:165,ежедн!$8:$8,"&gt;="&amp;AK$7,ежедн!$8:$8,"&lt;="&amp;AK$8))/1000)</f>
        <v>4.2345205479452064</v>
      </c>
      <c r="AL39" s="21">
        <f>IF(AL$7="",0,(SUMIFS(ежедн!165:165,ежедн!$8:$8,"&gt;="&amp;AL$7,ежедн!$8:$8,"&lt;="&amp;AL$8))/1000)</f>
        <v>4.1994520547945182</v>
      </c>
      <c r="AM39" s="21">
        <f>IF(AM$7="",0,(SUMIFS(ежедн!165:165,ежедн!$8:$8,"&gt;="&amp;AM$7,ежедн!$8:$8,"&lt;="&amp;AM$8))/1000)</f>
        <v>4.1358904109589041</v>
      </c>
      <c r="AN39" s="21">
        <f>IF(AN$7="",0,(SUMIFS(ежедн!165:165,ежедн!$8:$8,"&gt;="&amp;AN$7,ежедн!$8:$8,"&lt;="&amp;AN$8))/1000)</f>
        <v>3.5835616438356177</v>
      </c>
      <c r="AO39" s="21">
        <f>IF(AO$7="",0,(SUMIFS(ежедн!165:165,ежедн!$8:$8,"&gt;="&amp;AO$7,ежедн!$8:$8,"&lt;="&amp;AO$8))/1000)</f>
        <v>4.0438356164383578</v>
      </c>
      <c r="AP39" s="21">
        <f>IF(AP$7="",0,(SUMIFS(ежедн!165:165,ежедн!$8:$8,"&gt;="&amp;AP$7,ежедн!$8:$8,"&lt;="&amp;AP$8))/1000)</f>
        <v>4.8920547945205497</v>
      </c>
      <c r="AQ39" s="21">
        <f>IF(AQ$7="",0,(SUMIFS(ежедн!165:165,ежедн!$8:$8,"&gt;="&amp;AQ$7,ежедн!$8:$8,"&lt;="&amp;AQ$8))/1000)</f>
        <v>4.9797260273972599</v>
      </c>
      <c r="AR39" s="21">
        <f>IF(AR$7="",0,(SUMIFS(ежедн!165:165,ежедн!$8:$8,"&gt;="&amp;AR$7,ежедн!$8:$8,"&lt;="&amp;AR$8))/1000)</f>
        <v>5.1550684931506856</v>
      </c>
      <c r="AS39" s="3"/>
      <c r="AT39" s="3"/>
    </row>
    <row r="40" spans="1:46" ht="6" customHeight="1" x14ac:dyDescent="0.25">
      <c r="A40" s="3"/>
      <c r="B40" s="3"/>
      <c r="C40" s="3"/>
      <c r="D40" s="93"/>
      <c r="E40" s="3"/>
      <c r="F40" s="3"/>
      <c r="G40" s="3"/>
      <c r="H40" s="3"/>
      <c r="I40" s="3"/>
      <c r="J40" s="3"/>
      <c r="K40" s="28"/>
      <c r="L40" s="3"/>
      <c r="M40" s="67"/>
      <c r="N40" s="3"/>
      <c r="O40" s="3"/>
      <c r="P40" s="3"/>
      <c r="Q40" s="28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</row>
    <row r="41" spans="1:46" ht="6" customHeight="1" x14ac:dyDescent="0.25">
      <c r="A41" s="3"/>
      <c r="B41" s="3"/>
      <c r="C41" s="3"/>
      <c r="D41" s="103"/>
      <c r="E41" s="3"/>
      <c r="F41" s="3"/>
      <c r="G41" s="3"/>
      <c r="H41" s="3"/>
      <c r="I41" s="3"/>
      <c r="J41" s="3"/>
      <c r="K41" s="28"/>
      <c r="L41" s="3"/>
      <c r="M41" s="67"/>
      <c r="N41" s="3"/>
      <c r="O41" s="3"/>
      <c r="P41" s="3"/>
      <c r="Q41" s="28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</row>
    <row r="42" spans="1:46" x14ac:dyDescent="0.25">
      <c r="A42" s="3"/>
      <c r="B42" s="3"/>
      <c r="C42" s="3"/>
      <c r="D42" s="103"/>
      <c r="E42" s="3"/>
      <c r="F42" s="3"/>
      <c r="G42" s="3"/>
      <c r="H42" s="3"/>
      <c r="I42" s="3"/>
      <c r="J42" s="3"/>
      <c r="K42" s="28"/>
      <c r="L42" s="3"/>
      <c r="M42" s="67"/>
      <c r="N42" s="3"/>
      <c r="O42" s="3"/>
      <c r="P42" s="3"/>
      <c r="Q42" s="28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</row>
    <row r="43" spans="1:46" s="58" customFormat="1" ht="13.8" x14ac:dyDescent="0.3">
      <c r="A43" s="56"/>
      <c r="B43" s="56"/>
      <c r="C43" s="56"/>
      <c r="D43" s="104">
        <v>0</v>
      </c>
      <c r="E43" s="106" t="str">
        <f>структура!$G$82</f>
        <v>выплаты по операц. деят-ти всего</v>
      </c>
      <c r="F43" s="106"/>
      <c r="G43" s="106"/>
      <c r="H43" s="106"/>
      <c r="I43" s="106" t="str">
        <f>IF($E43="","",INDEX(структура!$H$10:$H$153,SUMIFS(структура!$C$10:$C$153,структура!$G$10:$G$153,$E43)))</f>
        <v>тыс.руб.</v>
      </c>
      <c r="J43" s="106"/>
      <c r="K43" s="107"/>
      <c r="L43" s="106"/>
      <c r="M43" s="73"/>
      <c r="N43" s="106"/>
      <c r="O43" s="106"/>
      <c r="P43" s="106"/>
      <c r="Q43" s="107"/>
      <c r="R43" s="74">
        <f>SUMIFS(R45:R55,$D45:$D55,1)</f>
        <v>12531.61485</v>
      </c>
      <c r="S43" s="74">
        <f t="shared" ref="S43:AR43" si="7">SUMIFS(S45:S55,$D45:$D55,1)</f>
        <v>14352.481757534246</v>
      </c>
      <c r="T43" s="74">
        <f>SUMIFS(T45:T55,$D45:$D55,1)</f>
        <v>34402.077777488579</v>
      </c>
      <c r="U43" s="74">
        <f t="shared" si="7"/>
        <v>36797.864448470311</v>
      </c>
      <c r="V43" s="74">
        <f t="shared" si="7"/>
        <v>27126.835538013696</v>
      </c>
      <c r="W43" s="74">
        <f t="shared" si="7"/>
        <v>38319.571114497703</v>
      </c>
      <c r="X43" s="74">
        <f t="shared" si="7"/>
        <v>40388.072530022815</v>
      </c>
      <c r="Y43" s="74">
        <f t="shared" si="7"/>
        <v>42278.453338356157</v>
      </c>
      <c r="Z43" s="74">
        <f t="shared" si="7"/>
        <v>74017.191335958894</v>
      </c>
      <c r="AA43" s="74">
        <f t="shared" si="7"/>
        <v>78097.544485730585</v>
      </c>
      <c r="AB43" s="74">
        <f t="shared" si="7"/>
        <v>71299.720469543361</v>
      </c>
      <c r="AC43" s="74">
        <f t="shared" si="7"/>
        <v>71973.966175616413</v>
      </c>
      <c r="AD43" s="74">
        <f t="shared" si="7"/>
        <v>73177.68757450227</v>
      </c>
      <c r="AE43" s="74">
        <f t="shared" si="7"/>
        <v>78740.818422666678</v>
      </c>
      <c r="AF43" s="74">
        <f t="shared" si="7"/>
        <v>114247.73181993203</v>
      </c>
      <c r="AG43" s="74">
        <f t="shared" si="7"/>
        <v>138002.68313358395</v>
      </c>
      <c r="AH43" s="74">
        <f t="shared" si="7"/>
        <v>102147.76223625062</v>
      </c>
      <c r="AI43" s="74">
        <f t="shared" si="7"/>
        <v>109023.70399168442</v>
      </c>
      <c r="AJ43" s="74">
        <f t="shared" si="7"/>
        <v>112140.09273443327</v>
      </c>
      <c r="AK43" s="74">
        <f t="shared" si="7"/>
        <v>101384.30065947438</v>
      </c>
      <c r="AL43" s="74">
        <f t="shared" si="7"/>
        <v>89567.274388310005</v>
      </c>
      <c r="AM43" s="74">
        <f t="shared" si="7"/>
        <v>90846.923422145614</v>
      </c>
      <c r="AN43" s="74">
        <f t="shared" si="7"/>
        <v>118585.22277791274</v>
      </c>
      <c r="AO43" s="74">
        <f t="shared" si="7"/>
        <v>115028.71445750177</v>
      </c>
      <c r="AP43" s="74">
        <f t="shared" si="7"/>
        <v>128538.99725013191</v>
      </c>
      <c r="AQ43" s="74">
        <f t="shared" si="7"/>
        <v>134747.52250358395</v>
      </c>
      <c r="AR43" s="74">
        <f t="shared" si="7"/>
        <v>189515.34445487167</v>
      </c>
      <c r="AS43" s="56"/>
      <c r="AT43" s="56"/>
    </row>
    <row r="44" spans="1:46" ht="6" customHeight="1" x14ac:dyDescent="0.25">
      <c r="A44" s="3"/>
      <c r="B44" s="3"/>
      <c r="C44" s="3"/>
      <c r="D44" s="103"/>
      <c r="E44" s="75"/>
      <c r="F44" s="75"/>
      <c r="G44" s="75"/>
      <c r="H44" s="75"/>
      <c r="I44" s="75"/>
      <c r="J44" s="75"/>
      <c r="K44" s="76"/>
      <c r="L44" s="75"/>
      <c r="M44" s="77"/>
      <c r="N44" s="75"/>
      <c r="O44" s="75"/>
      <c r="P44" s="75"/>
      <c r="Q44" s="76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3"/>
      <c r="AT44" s="3"/>
    </row>
    <row r="45" spans="1:46" s="9" customFormat="1" x14ac:dyDescent="0.25">
      <c r="A45" s="7"/>
      <c r="B45" s="7"/>
      <c r="C45" s="7"/>
      <c r="D45" s="94">
        <v>1</v>
      </c>
      <c r="E45" s="7" t="str">
        <f>структура!$G$83</f>
        <v>выдача займов</v>
      </c>
      <c r="F45" s="7"/>
      <c r="G45" s="7"/>
      <c r="H45" s="7"/>
      <c r="I45" s="7" t="str">
        <f>IF($E45="","",INDEX(структура!$H$10:$H$153,SUMIFS(структура!$C$10:$C$153,структура!$G$10:$G$153,$E45)))</f>
        <v>тыс.руб.</v>
      </c>
      <c r="J45" s="7"/>
      <c r="K45" s="17"/>
      <c r="L45" s="7"/>
      <c r="M45" s="68">
        <f>SUM($Q45:$AS45)-SUM($Q47:$AS50)</f>
        <v>0</v>
      </c>
      <c r="N45" s="7"/>
      <c r="O45" s="7"/>
      <c r="P45" s="7"/>
      <c r="Q45" s="17"/>
      <c r="R45" s="22">
        <f>IF(R$7="",0,(SUMIFS(ежедн!23:23,ежедн!$8:$8,"&gt;="&amp;R$7,ежедн!$8:$8,"&lt;="&amp;R$8))/1000)</f>
        <v>8866</v>
      </c>
      <c r="S45" s="22">
        <f>IF(S$7="",0,(SUMIFS(ежедн!23:23,ежедн!$8:$8,"&gt;="&amp;S$7,ежедн!$8:$8,"&lt;="&amp;S$8))/1000)</f>
        <v>10292</v>
      </c>
      <c r="T45" s="22">
        <f>IF(T$7="",0,(SUMIFS(ежедн!23:23,ежедн!$8:$8,"&gt;="&amp;T$7,ежедн!$8:$8,"&lt;="&amp;T$8))/1000)</f>
        <v>28349.999999999996</v>
      </c>
      <c r="U45" s="22">
        <f>IF(U$7="",0,(SUMIFS(ежедн!23:23,ежедн!$8:$8,"&gt;="&amp;U$7,ежедн!$8:$8,"&lt;="&amp;U$8))/1000)</f>
        <v>29294.999999999996</v>
      </c>
      <c r="V45" s="22">
        <f>IF(V$7="",0,(SUMIFS(ежедн!23:23,ежедн!$8:$8,"&gt;="&amp;V$7,ежедн!$8:$8,"&lt;="&amp;V$8))/1000)</f>
        <v>18899.999999999996</v>
      </c>
      <c r="W45" s="22">
        <f>IF(W$7="",0,(SUMIFS(ежедн!23:23,ежедн!$8:$8,"&gt;="&amp;W$7,ежедн!$8:$8,"&lt;="&amp;W$8))/1000)</f>
        <v>29243.333333333321</v>
      </c>
      <c r="X45" s="22">
        <f>IF(X$7="",0,(SUMIFS(ежедн!23:23,ежедн!$8:$8,"&gt;="&amp;X$7,ежедн!$8:$8,"&lt;="&amp;X$8))/1000)</f>
        <v>31723.333333333318</v>
      </c>
      <c r="Y45" s="22">
        <f>IF(Y$7="",0,(SUMIFS(ежедн!23:23,ежедн!$8:$8,"&gt;="&amp;Y$7,ежедн!$8:$8,"&lt;="&amp;Y$8))/1000)</f>
        <v>33133.333333333321</v>
      </c>
      <c r="Z45" s="22">
        <f>IF(Z$7="",0,(SUMIFS(ежедн!23:23,ежедн!$8:$8,"&gt;="&amp;Z$7,ежедн!$8:$8,"&lt;="&amp;Z$8))/1000)</f>
        <v>62154.999999999993</v>
      </c>
      <c r="AA45" s="22">
        <f>IF(AA$7="",0,(SUMIFS(ежедн!23:23,ежедн!$8:$8,"&gt;="&amp;AA$7,ежедн!$8:$8,"&lt;="&amp;AA$8))/1000)</f>
        <v>63600</v>
      </c>
      <c r="AB45" s="22">
        <f>IF(AB$7="",0,(SUMIFS(ежедн!23:23,ежедн!$8:$8,"&gt;="&amp;AB$7,ежедн!$8:$8,"&lt;="&amp;AB$8))/1000)</f>
        <v>53526.66666666665</v>
      </c>
      <c r="AC45" s="22">
        <f>IF(AC$7="",0,(SUMIFS(ежедн!23:23,ежедн!$8:$8,"&gt;="&amp;AC$7,ежедн!$8:$8,"&lt;="&amp;AC$8))/1000)</f>
        <v>53239.999999999978</v>
      </c>
      <c r="AD45" s="22">
        <f>IF(AD$7="",0,(SUMIFS(ежедн!23:23,ежедн!$8:$8,"&gt;="&amp;AD$7,ежедн!$8:$8,"&lt;="&amp;AD$8))/1000)</f>
        <v>56502.666666666657</v>
      </c>
      <c r="AE45" s="22">
        <f>IF(AE$7="",0,(SUMIFS(ежедн!23:23,ежедн!$8:$8,"&gt;="&amp;AE$7,ежедн!$8:$8,"&lt;="&amp;AE$8))/1000)</f>
        <v>62744</v>
      </c>
      <c r="AF45" s="22">
        <f>IF(AF$7="",0,(SUMIFS(ежедн!23:23,ежедн!$8:$8,"&gt;="&amp;AF$7,ежедн!$8:$8,"&lt;="&amp;AF$8))/1000)</f>
        <v>95310</v>
      </c>
      <c r="AG45" s="22">
        <f>IF(AG$7="",0,(SUMIFS(ежедн!23:23,ежедн!$8:$8,"&gt;="&amp;AG$7,ежедн!$8:$8,"&lt;="&amp;AG$8))/1000)</f>
        <v>114017.99999999999</v>
      </c>
      <c r="AH45" s="22">
        <f>IF(AH$7="",0,(SUMIFS(ежедн!23:23,ежедн!$8:$8,"&gt;="&amp;AH$7,ежедн!$8:$8,"&lt;="&amp;AH$8))/1000)</f>
        <v>74940</v>
      </c>
      <c r="AI45" s="22">
        <f>IF(AI$7="",0,(SUMIFS(ежедн!23:23,ежедн!$8:$8,"&gt;="&amp;AI$7,ежедн!$8:$8,"&lt;="&amp;AI$8))/1000)</f>
        <v>78864</v>
      </c>
      <c r="AJ45" s="22">
        <f>IF(AJ$7="",0,(SUMIFS(ежедн!23:23,ежедн!$8:$8,"&gt;="&amp;AJ$7,ежедн!$8:$8,"&lt;="&amp;AJ$8))/1000)</f>
        <v>87420</v>
      </c>
      <c r="AK45" s="22">
        <f>IF(AK$7="",0,(SUMIFS(ежедн!23:23,ежедн!$8:$8,"&gt;="&amp;AK$7,ежедн!$8:$8,"&lt;="&amp;AK$8))/1000)</f>
        <v>81648</v>
      </c>
      <c r="AL45" s="22">
        <f>IF(AL$7="",0,(SUMIFS(ежедн!23:23,ежедн!$8:$8,"&gt;="&amp;AL$7,ежедн!$8:$8,"&lt;="&amp;AL$8))/1000)</f>
        <v>67797</v>
      </c>
      <c r="AM45" s="22">
        <f>IF(AM$7="",0,(SUMIFS(ежедн!23:23,ежедн!$8:$8,"&gt;="&amp;AM$7,ежедн!$8:$8,"&lt;="&amp;AM$8))/1000)</f>
        <v>67770</v>
      </c>
      <c r="AN45" s="22">
        <f>IF(AN$7="",0,(SUMIFS(ежедн!23:23,ежедн!$8:$8,"&gt;="&amp;AN$7,ежедн!$8:$8,"&lt;="&amp;AN$8))/1000)</f>
        <v>96224</v>
      </c>
      <c r="AO45" s="22">
        <f>IF(AO$7="",0,(SUMIFS(ежедн!23:23,ежедн!$8:$8,"&gt;="&amp;AO$7,ежедн!$8:$8,"&lt;="&amp;AO$8))/1000)</f>
        <v>93120</v>
      </c>
      <c r="AP45" s="22">
        <f>IF(AP$7="",0,(SUMIFS(ежедн!23:23,ежедн!$8:$8,"&gt;="&amp;AP$7,ежедн!$8:$8,"&lt;="&amp;AP$8))/1000)</f>
        <v>102052</v>
      </c>
      <c r="AQ45" s="22">
        <f>IF(AQ$7="",0,(SUMIFS(ежедн!23:23,ежедн!$8:$8,"&gt;="&amp;AQ$7,ежедн!$8:$8,"&lt;="&amp;AQ$8))/1000)</f>
        <v>105028</v>
      </c>
      <c r="AR45" s="22">
        <f>IF(AR$7="",0,(SUMIFS(ежедн!23:23,ежедн!$8:$8,"&gt;="&amp;AR$7,ежедн!$8:$8,"&lt;="&amp;AR$8))/1000)</f>
        <v>156780</v>
      </c>
      <c r="AS45" s="7"/>
      <c r="AT45" s="7"/>
    </row>
    <row r="46" spans="1:46" ht="6" customHeight="1" x14ac:dyDescent="0.25">
      <c r="A46" s="3"/>
      <c r="B46" s="3"/>
      <c r="C46" s="3"/>
      <c r="D46" s="93"/>
      <c r="E46" s="3"/>
      <c r="F46" s="3"/>
      <c r="G46" s="3"/>
      <c r="H46" s="3"/>
      <c r="I46" s="3"/>
      <c r="J46" s="3"/>
      <c r="K46" s="28"/>
      <c r="L46" s="3"/>
      <c r="M46" s="67"/>
      <c r="N46" s="3"/>
      <c r="O46" s="3"/>
      <c r="P46" s="3"/>
      <c r="Q46" s="28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</row>
    <row r="47" spans="1:46" x14ac:dyDescent="0.25">
      <c r="A47" s="3"/>
      <c r="B47" s="3"/>
      <c r="C47" s="3"/>
      <c r="D47" s="93"/>
      <c r="E47" s="3"/>
      <c r="F47" s="3"/>
      <c r="G47" s="3" t="str">
        <f>структура!$J$10</f>
        <v>повторный заем</v>
      </c>
      <c r="H47" s="3"/>
      <c r="I47" s="3" t="str">
        <f>IF($E47="","",INDEX(структура!$H$10:$H$153,SUMIFS(структура!$C$10:$C$153,структура!$G$10:$G$153,$E47)))</f>
        <v/>
      </c>
      <c r="J47" s="3"/>
      <c r="K47" s="28"/>
      <c r="L47" s="3"/>
      <c r="M47" s="67"/>
      <c r="N47" s="3"/>
      <c r="O47" s="3"/>
      <c r="P47" s="3"/>
      <c r="Q47" s="28"/>
      <c r="R47" s="21">
        <f>IF(R$7="",0,(SUMIFS(ежедн!25:25,ежедн!$8:$8,"&gt;="&amp;R$7,ежедн!$8:$8,"&lt;="&amp;R$8))/1000)</f>
        <v>2170</v>
      </c>
      <c r="S47" s="21">
        <f>IF(S$7="",0,(SUMIFS(ежедн!25:25,ежедн!$8:$8,"&gt;="&amp;S$7,ежедн!$8:$8,"&lt;="&amp;S$8))/1000)</f>
        <v>4340</v>
      </c>
      <c r="T47" s="21">
        <f>IF(T$7="",0,(SUMIFS(ежедн!25:25,ежедн!$8:$8,"&gt;="&amp;T$7,ежедн!$8:$8,"&lt;="&amp;T$8))/1000)</f>
        <v>15749.999999999998</v>
      </c>
      <c r="U47" s="21">
        <f>IF(U$7="",0,(SUMIFS(ежедн!25:25,ежедн!$8:$8,"&gt;="&amp;U$7,ежедн!$8:$8,"&lt;="&amp;U$8))/1000)</f>
        <v>16274.999999999998</v>
      </c>
      <c r="V47" s="21">
        <f>IF(V$7="",0,(SUMIFS(ежедн!25:25,ежедн!$8:$8,"&gt;="&amp;V$7,ежедн!$8:$8,"&lt;="&amp;V$8))/1000)</f>
        <v>10500</v>
      </c>
      <c r="W47" s="21">
        <f>IF(W$7="",0,(SUMIFS(ежедн!25:25,ежедн!$8:$8,"&gt;="&amp;W$7,ежедн!$8:$8,"&lt;="&amp;W$8))/1000)</f>
        <v>18083.333333333336</v>
      </c>
      <c r="X47" s="21">
        <f>IF(X$7="",0,(SUMIFS(ежедн!25:25,ежедн!$8:$8,"&gt;="&amp;X$7,ежедн!$8:$8,"&lt;="&amp;X$8))/1000)</f>
        <v>18083.333333333336</v>
      </c>
      <c r="Y47" s="21">
        <f>IF(Y$7="",0,(SUMIFS(ежедн!25:25,ежедн!$8:$8,"&gt;="&amp;Y$7,ежедн!$8:$8,"&lt;="&amp;Y$8))/1000)</f>
        <v>16333.333333333338</v>
      </c>
      <c r="Z47" s="21">
        <f>IF(Z$7="",0,(SUMIFS(ежедн!25:25,ежедн!$8:$8,"&gt;="&amp;Z$7,ежедн!$8:$8,"&lt;="&amp;Z$8))/1000)</f>
        <v>37975</v>
      </c>
      <c r="AA47" s="21">
        <f>IF(AA$7="",0,(SUMIFS(ежедн!25:25,ежедн!$8:$8,"&gt;="&amp;AA$7,ежедн!$8:$8,"&lt;="&amp;AA$8))/1000)</f>
        <v>42000</v>
      </c>
      <c r="AB47" s="21">
        <f>IF(AB$7="",0,(SUMIFS(ежедн!25:25,ежедн!$8:$8,"&gt;="&amp;AB$7,ежедн!$8:$8,"&lt;="&amp;AB$8))/1000)</f>
        <v>36166.666666666672</v>
      </c>
      <c r="AC47" s="21">
        <f>IF(AC$7="",0,(SUMIFS(ежедн!25:25,ежедн!$8:$8,"&gt;="&amp;AC$7,ежедн!$8:$8,"&lt;="&amp;AC$8))/1000)</f>
        <v>35000.000000000007</v>
      </c>
      <c r="AD47" s="21">
        <f>IF(AD$7="",0,(SUMIFS(ежедн!25:25,ежедн!$8:$8,"&gt;="&amp;AD$7,ежедн!$8:$8,"&lt;="&amp;AD$8))/1000)</f>
        <v>36166.666666666672</v>
      </c>
      <c r="AE47" s="21">
        <f>IF(AE$7="",0,(SUMIFS(ежедн!25:25,ежедн!$8:$8,"&gt;="&amp;AE$7,ежедн!$8:$8,"&lt;="&amp;AE$8))/1000)</f>
        <v>43400</v>
      </c>
      <c r="AF47" s="21">
        <f>IF(AF$7="",0,(SUMIFS(ежедн!25:25,ежедн!$8:$8,"&gt;="&amp;AF$7,ежедн!$8:$8,"&lt;="&amp;AF$8))/1000)</f>
        <v>66150</v>
      </c>
      <c r="AG47" s="21">
        <f>IF(AG$7="",0,(SUMIFS(ежедн!25:25,ежедн!$8:$8,"&gt;="&amp;AG$7,ежедн!$8:$8,"&lt;="&amp;AG$8))/1000)</f>
        <v>71609.999999999985</v>
      </c>
      <c r="AH47" s="21">
        <f>IF(AH$7="",0,(SUMIFS(ежедн!25:25,ежедн!$8:$8,"&gt;="&amp;AH$7,ежедн!$8:$8,"&lt;="&amp;AH$8))/1000)</f>
        <v>48300</v>
      </c>
      <c r="AI47" s="21">
        <f>IF(AI$7="",0,(SUMIFS(ежедн!25:25,ежедн!$8:$8,"&gt;="&amp;AI$7,ежедн!$8:$8,"&lt;="&amp;AI$8))/1000)</f>
        <v>52080</v>
      </c>
      <c r="AJ47" s="21">
        <f>IF(AJ$7="",0,(SUMIFS(ежедн!25:25,ежедн!$8:$8,"&gt;="&amp;AJ$7,ежедн!$8:$8,"&lt;="&amp;AJ$8))/1000)</f>
        <v>65100</v>
      </c>
      <c r="AK47" s="21">
        <f>IF(AK$7="",0,(SUMIFS(ежедн!25:25,ежедн!$8:$8,"&gt;="&amp;AK$7,ежедн!$8:$8,"&lt;="&amp;AK$8))/1000)</f>
        <v>58800</v>
      </c>
      <c r="AL47" s="21">
        <f>IF(AL$7="",0,(SUMIFS(ежедн!25:25,ежедн!$8:$8,"&gt;="&amp;AL$7,ежедн!$8:$8,"&lt;="&amp;AL$8))/1000)</f>
        <v>48825</v>
      </c>
      <c r="AM47" s="21">
        <f>IF(AM$7="",0,(SUMIFS(ежедн!25:25,ежедн!$8:$8,"&gt;="&amp;AM$7,ежедн!$8:$8,"&lt;="&amp;AM$8))/1000)</f>
        <v>47250</v>
      </c>
      <c r="AN47" s="21">
        <f>IF(AN$7="",0,(SUMIFS(ежедн!25:25,ежедн!$8:$8,"&gt;="&amp;AN$7,ежедн!$8:$8,"&lt;="&amp;AN$8))/1000)</f>
        <v>69440</v>
      </c>
      <c r="AO47" s="21">
        <f>IF(AO$7="",0,(SUMIFS(ежедн!25:25,ежедн!$8:$8,"&gt;="&amp;AO$7,ежедн!$8:$8,"&lt;="&amp;AO$8))/1000)</f>
        <v>67200</v>
      </c>
      <c r="AP47" s="21">
        <f>IF(AP$7="",0,(SUMIFS(ежедн!25:25,ежедн!$8:$8,"&gt;="&amp;AP$7,ежедн!$8:$8,"&lt;="&amp;AP$8))/1000)</f>
        <v>73780</v>
      </c>
      <c r="AQ47" s="21">
        <f>IF(AQ$7="",0,(SUMIFS(ежедн!25:25,ежедн!$8:$8,"&gt;="&amp;AQ$7,ежедн!$8:$8,"&lt;="&amp;AQ$8))/1000)</f>
        <v>73780</v>
      </c>
      <c r="AR47" s="21">
        <f>IF(AR$7="",0,(SUMIFS(ежедн!25:25,ежедн!$8:$8,"&gt;="&amp;AR$7,ежедн!$8:$8,"&lt;="&amp;AR$8))/1000)</f>
        <v>107099.99999999999</v>
      </c>
      <c r="AS47" s="3"/>
      <c r="AT47" s="3"/>
    </row>
    <row r="48" spans="1:46" x14ac:dyDescent="0.25">
      <c r="A48" s="3"/>
      <c r="B48" s="3"/>
      <c r="C48" s="3"/>
      <c r="D48" s="93"/>
      <c r="E48" s="3"/>
      <c r="F48" s="3"/>
      <c r="G48" s="3" t="str">
        <f>структура!$J$11</f>
        <v>экспресс заем</v>
      </c>
      <c r="H48" s="3"/>
      <c r="I48" s="3" t="str">
        <f>IF($E48="","",INDEX(структура!$H$10:$H$153,SUMIFS(структура!$C$10:$C$153,структура!$G$10:$G$153,$E48)))</f>
        <v/>
      </c>
      <c r="J48" s="3"/>
      <c r="K48" s="28"/>
      <c r="L48" s="3"/>
      <c r="M48" s="67"/>
      <c r="N48" s="3"/>
      <c r="O48" s="3"/>
      <c r="P48" s="3"/>
      <c r="Q48" s="28"/>
      <c r="R48" s="21">
        <f>IF(R$7="",0,(SUMIFS(ежедн!26:26,ежедн!$8:$8,"&gt;="&amp;R$7,ежедн!$8:$8,"&lt;="&amp;R$8))/1000)</f>
        <v>5580</v>
      </c>
      <c r="S48" s="21">
        <f>IF(S$7="",0,(SUMIFS(ежедн!26:26,ежедн!$8:$8,"&gt;="&amp;S$7,ежедн!$8:$8,"&lt;="&amp;S$8))/1000)</f>
        <v>4960.0000000000009</v>
      </c>
      <c r="T48" s="21">
        <f>IF(T$7="",0,(SUMIFS(ежедн!26:26,ежедн!$8:$8,"&gt;="&amp;T$7,ежедн!$8:$8,"&lt;="&amp;T$8))/1000)</f>
        <v>10499.999999999998</v>
      </c>
      <c r="U48" s="21">
        <f>IF(U$7="",0,(SUMIFS(ежедн!26:26,ежедн!$8:$8,"&gt;="&amp;U$7,ежедн!$8:$8,"&lt;="&amp;U$8))/1000)</f>
        <v>10849.999999999998</v>
      </c>
      <c r="V48" s="21">
        <f>IF(V$7="",0,(SUMIFS(ежедн!26:26,ежедн!$8:$8,"&gt;="&amp;V$7,ежедн!$8:$8,"&lt;="&amp;V$8))/1000)</f>
        <v>6999.9999999999973</v>
      </c>
      <c r="W48" s="21">
        <f>IF(W$7="",0,(SUMIFS(ежедн!26:26,ежедн!$8:$8,"&gt;="&amp;W$7,ежедн!$8:$8,"&lt;="&amp;W$8))/1000)</f>
        <v>9300.0000000000018</v>
      </c>
      <c r="X48" s="21">
        <f>IF(X$7="",0,(SUMIFS(ежедн!26:26,ежедн!$8:$8,"&gt;="&amp;X$7,ежедн!$8:$8,"&lt;="&amp;X$8))/1000)</f>
        <v>11366.666666666664</v>
      </c>
      <c r="Y48" s="21">
        <f>IF(Y$7="",0,(SUMIFS(ежедн!26:26,ежедн!$8:$8,"&gt;="&amp;Y$7,ежедн!$8:$8,"&lt;="&amp;Y$8))/1000)</f>
        <v>14000.000000000002</v>
      </c>
      <c r="Z48" s="21">
        <f>IF(Z$7="",0,(SUMIFS(ежедн!26:26,ежедн!$8:$8,"&gt;="&amp;Z$7,ежедн!$8:$8,"&lt;="&amp;Z$8))/1000)</f>
        <v>20149.999999999996</v>
      </c>
      <c r="AA48" s="21">
        <f>IF(AA$7="",0,(SUMIFS(ежедн!26:26,ежедн!$8:$8,"&gt;="&amp;AA$7,ежедн!$8:$8,"&lt;="&amp;AA$8))/1000)</f>
        <v>17999.999999999996</v>
      </c>
      <c r="AB48" s="21">
        <f>IF(AB$7="",0,(SUMIFS(ежедн!26:26,ежедн!$8:$8,"&gt;="&amp;AB$7,ежедн!$8:$8,"&lt;="&amp;AB$8))/1000)</f>
        <v>14466.666666666661</v>
      </c>
      <c r="AC48" s="21">
        <f>IF(AC$7="",0,(SUMIFS(ежедн!26:26,ежедн!$8:$8,"&gt;="&amp;AC$7,ежедн!$8:$8,"&lt;="&amp;AC$8))/1000)</f>
        <v>15199.999999999996</v>
      </c>
      <c r="AD48" s="21">
        <f>IF(AD$7="",0,(SUMIFS(ежедн!26:26,ежедн!$8:$8,"&gt;="&amp;AD$7,ежедн!$8:$8,"&lt;="&amp;AD$8))/1000)</f>
        <v>16946.666666666661</v>
      </c>
      <c r="AE48" s="21">
        <f>IF(AE$7="",0,(SUMIFS(ежедн!26:26,ежедн!$8:$8,"&gt;="&amp;AE$7,ежедн!$8:$8,"&lt;="&amp;AE$8))/1000)</f>
        <v>16120.000000000002</v>
      </c>
      <c r="AF48" s="21">
        <f>IF(AF$7="",0,(SUMIFS(ежедн!26:26,ежедн!$8:$8,"&gt;="&amp;AF$7,ежедн!$8:$8,"&lt;="&amp;AF$8))/1000)</f>
        <v>24300</v>
      </c>
      <c r="AG48" s="21">
        <f>IF(AG$7="",0,(SUMIFS(ежедн!26:26,ежедн!$8:$8,"&gt;="&amp;AG$7,ежедн!$8:$8,"&lt;="&amp;AG$8))/1000)</f>
        <v>35339.999999999993</v>
      </c>
      <c r="AH48" s="21">
        <f>IF(AH$7="",0,(SUMIFS(ежедн!26:26,ежедн!$8:$8,"&gt;="&amp;AH$7,ежедн!$8:$8,"&lt;="&amp;AH$8))/1000)</f>
        <v>22200</v>
      </c>
      <c r="AI48" s="21">
        <f>IF(AI$7="",0,(SUMIFS(ежедн!26:26,ежедн!$8:$8,"&gt;="&amp;AI$7,ежедн!$8:$8,"&lt;="&amp;AI$8))/1000)</f>
        <v>22320</v>
      </c>
      <c r="AJ48" s="21">
        <f>IF(AJ$7="",0,(SUMIFS(ежедн!26:26,ежедн!$8:$8,"&gt;="&amp;AJ$7,ежедн!$8:$8,"&lt;="&amp;AJ$8))/1000)</f>
        <v>18600</v>
      </c>
      <c r="AK48" s="21">
        <f>IF(AK$7="",0,(SUMIFS(ежедн!26:26,ежедн!$8:$8,"&gt;="&amp;AK$7,ежедн!$8:$8,"&lt;="&amp;AK$8))/1000)</f>
        <v>19040</v>
      </c>
      <c r="AL48" s="21">
        <f>IF(AL$7="",0,(SUMIFS(ежедн!26:26,ежедн!$8:$8,"&gt;="&amp;AL$7,ежедн!$8:$8,"&lt;="&amp;AL$8))/1000)</f>
        <v>15810</v>
      </c>
      <c r="AM48" s="21">
        <f>IF(AM$7="",0,(SUMIFS(ежедн!26:26,ежедн!$8:$8,"&gt;="&amp;AM$7,ежедн!$8:$8,"&lt;="&amp;AM$8))/1000)</f>
        <v>17100</v>
      </c>
      <c r="AN48" s="21">
        <f>IF(AN$7="",0,(SUMIFS(ежедн!26:26,ежедн!$8:$8,"&gt;="&amp;AN$7,ежедн!$8:$8,"&lt;="&amp;AN$8))/1000)</f>
        <v>22320</v>
      </c>
      <c r="AO48" s="21">
        <f>IF(AO$7="",0,(SUMIFS(ежедн!26:26,ежедн!$8:$8,"&gt;="&amp;AO$7,ежедн!$8:$8,"&lt;="&amp;AO$8))/1000)</f>
        <v>21600</v>
      </c>
      <c r="AP48" s="21">
        <f>IF(AP$7="",0,(SUMIFS(ежедн!26:26,ежедн!$8:$8,"&gt;="&amp;AP$7,ежедн!$8:$8,"&lt;="&amp;AP$8))/1000)</f>
        <v>23560</v>
      </c>
      <c r="AQ48" s="21">
        <f>IF(AQ$7="",0,(SUMIFS(ежедн!26:26,ежедн!$8:$8,"&gt;="&amp;AQ$7,ежедн!$8:$8,"&lt;="&amp;AQ$8))/1000)</f>
        <v>26039.999999999996</v>
      </c>
      <c r="AR48" s="21">
        <f>IF(AR$7="",0,(SUMIFS(ежедн!26:26,ежедн!$8:$8,"&gt;="&amp;AR$7,ежедн!$8:$8,"&lt;="&amp;AR$8))/1000)</f>
        <v>41400</v>
      </c>
      <c r="AS48" s="3"/>
      <c r="AT48" s="3"/>
    </row>
    <row r="49" spans="1:46" x14ac:dyDescent="0.25">
      <c r="A49" s="3"/>
      <c r="B49" s="3"/>
      <c r="C49" s="3"/>
      <c r="D49" s="93"/>
      <c r="E49" s="3"/>
      <c r="F49" s="3"/>
      <c r="G49" s="3" t="str">
        <f>структура!$J$12</f>
        <v>спец. заем</v>
      </c>
      <c r="H49" s="3"/>
      <c r="I49" s="3" t="str">
        <f>IF($E49="","",INDEX(структура!$H$10:$H$153,SUMIFS(структура!$C$10:$C$153,структура!$G$10:$G$153,$E49)))</f>
        <v/>
      </c>
      <c r="J49" s="3"/>
      <c r="K49" s="28"/>
      <c r="L49" s="3"/>
      <c r="M49" s="67"/>
      <c r="N49" s="3"/>
      <c r="O49" s="3"/>
      <c r="P49" s="3"/>
      <c r="Q49" s="28"/>
      <c r="R49" s="21">
        <f>IF(R$7="",0,(SUMIFS(ежедн!27:27,ежедн!$8:$8,"&gt;="&amp;R$7,ежедн!$8:$8,"&lt;="&amp;R$8))/1000)</f>
        <v>1116.0000000000002</v>
      </c>
      <c r="S49" s="21">
        <f>IF(S$7="",0,(SUMIFS(ежедн!27:27,ежедн!$8:$8,"&gt;="&amp;S$7,ежедн!$8:$8,"&lt;="&amp;S$8))/1000)</f>
        <v>992.00000000000011</v>
      </c>
      <c r="T49" s="21">
        <f>IF(T$7="",0,(SUMIFS(ежедн!27:27,ежедн!$8:$8,"&gt;="&amp;T$7,ежедн!$8:$8,"&lt;="&amp;T$8))/1000)</f>
        <v>2100.0000000000005</v>
      </c>
      <c r="U49" s="21">
        <f>IF(U$7="",0,(SUMIFS(ежедн!27:27,ежедн!$8:$8,"&gt;="&amp;U$7,ежедн!$8:$8,"&lt;="&amp;U$8))/1000)</f>
        <v>2170.0000000000005</v>
      </c>
      <c r="V49" s="21">
        <f>IF(V$7="",0,(SUMIFS(ежедн!27:27,ежедн!$8:$8,"&gt;="&amp;V$7,ежедн!$8:$8,"&lt;="&amp;V$8))/1000)</f>
        <v>1400.0000000000002</v>
      </c>
      <c r="W49" s="21">
        <f>IF(W$7="",0,(SUMIFS(ежедн!27:27,ежедн!$8:$8,"&gt;="&amp;W$7,ежедн!$8:$8,"&lt;="&amp;W$8))/1000)</f>
        <v>1860</v>
      </c>
      <c r="X49" s="21">
        <f>IF(X$7="",0,(SUMIFS(ежедн!27:27,ежедн!$8:$8,"&gt;="&amp;X$7,ежедн!$8:$8,"&lt;="&amp;X$8))/1000)</f>
        <v>2273.3333333333321</v>
      </c>
      <c r="Y49" s="21">
        <f>IF(Y$7="",0,(SUMIFS(ежедн!27:27,ежедн!$8:$8,"&gt;="&amp;Y$7,ежедн!$8:$8,"&lt;="&amp;Y$8))/1000)</f>
        <v>2800</v>
      </c>
      <c r="Z49" s="21">
        <f>IF(Z$7="",0,(SUMIFS(ежедн!27:27,ежедн!$8:$8,"&gt;="&amp;Z$7,ежедн!$8:$8,"&lt;="&amp;Z$8))/1000)</f>
        <v>4030</v>
      </c>
      <c r="AA49" s="21">
        <f>IF(AA$7="",0,(SUMIFS(ежедн!27:27,ежедн!$8:$8,"&gt;="&amp;AA$7,ежедн!$8:$8,"&lt;="&amp;AA$8))/1000)</f>
        <v>3599.9999999999995</v>
      </c>
      <c r="AB49" s="21">
        <f>IF(AB$7="",0,(SUMIFS(ежедн!27:27,ежедн!$8:$8,"&gt;="&amp;AB$7,ежедн!$8:$8,"&lt;="&amp;AB$8))/1000)</f>
        <v>2893.3333333333339</v>
      </c>
      <c r="AC49" s="21">
        <f>IF(AC$7="",0,(SUMIFS(ежедн!27:27,ежедн!$8:$8,"&gt;="&amp;AC$7,ежедн!$8:$8,"&lt;="&amp;AC$8))/1000)</f>
        <v>3040.0000000000009</v>
      </c>
      <c r="AD49" s="21">
        <f>IF(AD$7="",0,(SUMIFS(ежедн!27:27,ежедн!$8:$8,"&gt;="&amp;AD$7,ежедн!$8:$8,"&lt;="&amp;AD$8))/1000)</f>
        <v>3389.3333333333367</v>
      </c>
      <c r="AE49" s="21">
        <f>IF(AE$7="",0,(SUMIFS(ежедн!27:27,ежедн!$8:$8,"&gt;="&amp;AE$7,ежедн!$8:$8,"&lt;="&amp;AE$8))/1000)</f>
        <v>3224</v>
      </c>
      <c r="AF49" s="21">
        <f>IF(AF$7="",0,(SUMIFS(ежедн!27:27,ежедн!$8:$8,"&gt;="&amp;AF$7,ежедн!$8:$8,"&lt;="&amp;AF$8))/1000)</f>
        <v>4859.9999999999991</v>
      </c>
      <c r="AG49" s="21">
        <f>IF(AG$7="",0,(SUMIFS(ежедн!27:27,ежедн!$8:$8,"&gt;="&amp;AG$7,ежедн!$8:$8,"&lt;="&amp;AG$8))/1000)</f>
        <v>7068.0000000000009</v>
      </c>
      <c r="AH49" s="21">
        <f>IF(AH$7="",0,(SUMIFS(ежедн!27:27,ежедн!$8:$8,"&gt;="&amp;AH$7,ежедн!$8:$8,"&lt;="&amp;AH$8))/1000)</f>
        <v>4440.0000000000009</v>
      </c>
      <c r="AI49" s="21">
        <f>IF(AI$7="",0,(SUMIFS(ежедн!27:27,ежедн!$8:$8,"&gt;="&amp;AI$7,ежедн!$8:$8,"&lt;="&amp;AI$8))/1000)</f>
        <v>4464</v>
      </c>
      <c r="AJ49" s="21">
        <f>IF(AJ$7="",0,(SUMIFS(ежедн!27:27,ежедн!$8:$8,"&gt;="&amp;AJ$7,ежедн!$8:$8,"&lt;="&amp;AJ$8))/1000)</f>
        <v>3719.9999999999995</v>
      </c>
      <c r="AK49" s="21">
        <f>IF(AK$7="",0,(SUMIFS(ежедн!27:27,ежедн!$8:$8,"&gt;="&amp;AK$7,ежедн!$8:$8,"&lt;="&amp;AK$8))/1000)</f>
        <v>3808.0000000000005</v>
      </c>
      <c r="AL49" s="21">
        <f>IF(AL$7="",0,(SUMIFS(ежедн!27:27,ежедн!$8:$8,"&gt;="&amp;AL$7,ежедн!$8:$8,"&lt;="&amp;AL$8))/1000)</f>
        <v>3162</v>
      </c>
      <c r="AM49" s="21">
        <f>IF(AM$7="",0,(SUMIFS(ежедн!27:27,ежедн!$8:$8,"&gt;="&amp;AM$7,ежедн!$8:$8,"&lt;="&amp;AM$8))/1000)</f>
        <v>3420</v>
      </c>
      <c r="AN49" s="21">
        <f>IF(AN$7="",0,(SUMIFS(ежедн!27:27,ежедн!$8:$8,"&gt;="&amp;AN$7,ежедн!$8:$8,"&lt;="&amp;AN$8))/1000)</f>
        <v>4464.0000000000009</v>
      </c>
      <c r="AO49" s="21">
        <f>IF(AO$7="",0,(SUMIFS(ежедн!27:27,ежедн!$8:$8,"&gt;="&amp;AO$7,ежедн!$8:$8,"&lt;="&amp;AO$8))/1000)</f>
        <v>4320.0000000000009</v>
      </c>
      <c r="AP49" s="21">
        <f>IF(AP$7="",0,(SUMIFS(ежедн!27:27,ежедн!$8:$8,"&gt;="&amp;AP$7,ежедн!$8:$8,"&lt;="&amp;AP$8))/1000)</f>
        <v>4712</v>
      </c>
      <c r="AQ49" s="21">
        <f>IF(AQ$7="",0,(SUMIFS(ежедн!27:27,ежедн!$8:$8,"&gt;="&amp;AQ$7,ежедн!$8:$8,"&lt;="&amp;AQ$8))/1000)</f>
        <v>5208</v>
      </c>
      <c r="AR49" s="21">
        <f>IF(AR$7="",0,(SUMIFS(ежедн!27:27,ежедн!$8:$8,"&gt;="&amp;AR$7,ежедн!$8:$8,"&lt;="&amp;AR$8))/1000)</f>
        <v>8280</v>
      </c>
      <c r="AS49" s="3"/>
      <c r="AT49" s="3"/>
    </row>
    <row r="50" spans="1:46" ht="6" customHeight="1" x14ac:dyDescent="0.25">
      <c r="A50" s="3"/>
      <c r="B50" s="3"/>
      <c r="C50" s="3"/>
      <c r="D50" s="93"/>
      <c r="E50" s="3"/>
      <c r="F50" s="3"/>
      <c r="G50" s="3"/>
      <c r="H50" s="3"/>
      <c r="I50" s="3"/>
      <c r="J50" s="3"/>
      <c r="K50" s="28"/>
      <c r="L50" s="3"/>
      <c r="M50" s="67"/>
      <c r="N50" s="3"/>
      <c r="O50" s="3"/>
      <c r="P50" s="3"/>
      <c r="Q50" s="28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</row>
    <row r="51" spans="1:46" s="9" customFormat="1" x14ac:dyDescent="0.25">
      <c r="A51" s="7"/>
      <c r="B51" s="7"/>
      <c r="C51" s="7"/>
      <c r="D51" s="94">
        <v>1</v>
      </c>
      <c r="E51" s="7" t="str">
        <f>структура!$G$128</f>
        <v>ОПЕРАЦИОННЫЕ РАСХОДЫ</v>
      </c>
      <c r="F51" s="7"/>
      <c r="G51" s="7"/>
      <c r="H51" s="7"/>
      <c r="I51" s="7" t="str">
        <f>IF($E51="","",INDEX(структура!$H$10:$H$153,SUMIFS(структура!$C$10:$C$153,структура!$G$10:$G$153,$E51)))</f>
        <v>тыс.руб.</v>
      </c>
      <c r="J51" s="7"/>
      <c r="K51" s="17"/>
      <c r="L51" s="7"/>
      <c r="M51" s="68"/>
      <c r="N51" s="7"/>
      <c r="O51" s="7"/>
      <c r="P51" s="7"/>
      <c r="Q51" s="17"/>
      <c r="R51" s="22">
        <f>IF(R$7="",0,SUMIFS(PL!R:R,PL!$E:$E,$E51))</f>
        <v>3665.6148500000004</v>
      </c>
      <c r="S51" s="22">
        <f>IF(S$7="",0,SUMIFS(PL!S:S,PL!$E:$E,$E51))</f>
        <v>4060.4817575342468</v>
      </c>
      <c r="T51" s="22">
        <f>IF(T$7="",0,SUMIFS(PL!T:T,PL!$E:$E,$E51))</f>
        <v>5805.2352513698634</v>
      </c>
      <c r="U51" s="22">
        <f>IF(U$7="",0,SUMIFS(PL!U:U,PL!$E:$E,$E51))</f>
        <v>6802.914559931507</v>
      </c>
      <c r="V51" s="22">
        <f>IF(V$7="",0,SUMIFS(PL!V:V,PL!$E:$E,$E51))</f>
        <v>6939.1144486301373</v>
      </c>
      <c r="W51" s="22">
        <f>IF(W$7="",0,SUMIFS(PL!W:W,PL!$E:$E,$E51))</f>
        <v>7977.5470964611868</v>
      </c>
      <c r="X51" s="22">
        <f>IF(X$7="",0,SUMIFS(PL!X:X,PL!$E:$E,$E51))</f>
        <v>7868.6078173515971</v>
      </c>
      <c r="Y51" s="22">
        <f>IF(Y$7="",0,SUMIFS(PL!Y:Y,PL!$E:$E,$E51))</f>
        <v>8457.1065365296818</v>
      </c>
      <c r="Z51" s="22">
        <f>IF(Z$7="",0,SUMIFS(PL!Z:Z,PL!$E:$E,$E51))</f>
        <v>10530.613755136987</v>
      </c>
      <c r="AA51" s="22">
        <f>IF(AA$7="",0,SUMIFS(PL!AA:AA,PL!$E:$E,$E51))</f>
        <v>11324.741574657535</v>
      </c>
      <c r="AB51" s="22">
        <f>IF(AB$7="",0,SUMIFS(PL!AB:AB,PL!$E:$E,$E51))</f>
        <v>12847.526012785389</v>
      </c>
      <c r="AC51" s="22">
        <f>IF(AC$7="",0,SUMIFS(PL!AC:AC,PL!$E:$E,$E51))</f>
        <v>13617.108122465752</v>
      </c>
      <c r="AD51" s="22">
        <f>IF(AD$7="",0,SUMIFS(PL!AD:AD,PL!$E:$E,$E51))</f>
        <v>13454.400902191779</v>
      </c>
      <c r="AE51" s="22">
        <f>IF(AE$7="",0,SUMIFS(PL!AE:AE,PL!$E:$E,$E51))</f>
        <v>13373.528205844748</v>
      </c>
      <c r="AF51" s="22">
        <f>IF(AF$7="",0,SUMIFS(PL!AF:AF,PL!$E:$E,$E51))</f>
        <v>15358.919176575342</v>
      </c>
      <c r="AG51" s="22">
        <f>IF(AG$7="",0,SUMIFS(PL!AG:AG,PL!$E:$E,$E51))</f>
        <v>18408.046993150689</v>
      </c>
      <c r="AH51" s="22">
        <f>IF(AH$7="",0,SUMIFS(PL!AH:AH,PL!$E:$E,$E51))</f>
        <v>18390.883359589039</v>
      </c>
      <c r="AI51" s="22">
        <f>IF(AI$7="",0,SUMIFS(PL!AI:AI,PL!$E:$E,$E51))</f>
        <v>20962.256853150684</v>
      </c>
      <c r="AJ51" s="22">
        <f>IF(AJ$7="",0,SUMIFS(PL!AJ:AJ,PL!$E:$E,$E51))</f>
        <v>18756.786200547947</v>
      </c>
      <c r="AK51" s="22">
        <f>IF(AK$7="",0,SUMIFS(PL!AK:AK,PL!$E:$E,$E51))</f>
        <v>16590.025195068491</v>
      </c>
      <c r="AL51" s="22">
        <f>IF(AL$7="",0,SUMIFS(PL!AL:AL,PL!$E:$E,$E51))</f>
        <v>17137.912854315069</v>
      </c>
      <c r="AM51" s="22">
        <f>IF(AM$7="",0,SUMIFS(PL!AM:AM,PL!$E:$E,$E51))</f>
        <v>17344.587976164385</v>
      </c>
      <c r="AN51" s="22">
        <f>IF(AN$7="",0,SUMIFS(PL!AN:AN,PL!$E:$E,$E51))</f>
        <v>17852.432142602745</v>
      </c>
      <c r="AO51" s="22">
        <f>IF(AO$7="",0,SUMIFS(PL!AO:AO,PL!$E:$E,$E51))</f>
        <v>17197.665603424663</v>
      </c>
      <c r="AP51" s="22">
        <f>IF(AP$7="",0,SUMIFS(PL!AP:AP,PL!$E:$E,$E51))</f>
        <v>19493.644937534245</v>
      </c>
      <c r="AQ51" s="22">
        <f>IF(AQ$7="",0,SUMIFS(PL!AQ:AQ,PL!$E:$E,$E51))</f>
        <v>21050.796778356165</v>
      </c>
      <c r="AR51" s="22">
        <f>IF(AR$7="",0,SUMIFS(PL!AR:AR,PL!$E:$E,$E51))</f>
        <v>24330.399056712329</v>
      </c>
      <c r="AS51" s="7"/>
      <c r="AT51" s="7"/>
    </row>
    <row r="52" spans="1:46" ht="6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</row>
    <row r="53" spans="1:46" s="9" customFormat="1" x14ac:dyDescent="0.25">
      <c r="A53" s="7"/>
      <c r="B53" s="7"/>
      <c r="C53" s="7"/>
      <c r="D53" s="94">
        <v>1</v>
      </c>
      <c r="E53" s="7" t="str">
        <f>структура!$G$150</f>
        <v>оплата налога на прибыль</v>
      </c>
      <c r="F53" s="7"/>
      <c r="G53" s="7"/>
      <c r="H53" s="7"/>
      <c r="I53" s="7" t="str">
        <f>IF($E53="","",INDEX(структура!$H$10:$H$153,SUMIFS(структура!$C$10:$C$153,структура!$G$10:$G$153,$E53)))</f>
        <v>тыс.руб.</v>
      </c>
      <c r="J53" s="7"/>
      <c r="K53" s="17"/>
      <c r="L53" s="7"/>
      <c r="M53" s="68"/>
      <c r="N53" s="7"/>
      <c r="O53" s="7"/>
      <c r="P53" s="7"/>
      <c r="Q53" s="17"/>
      <c r="R53" s="22">
        <v>0</v>
      </c>
      <c r="S53" s="22">
        <f>IF(S$7="",0,PL!R108)</f>
        <v>0</v>
      </c>
      <c r="T53" s="22">
        <f>IF(T$7="",0,PL!S108)</f>
        <v>246.84252611872148</v>
      </c>
      <c r="U53" s="22">
        <f>IF(U$7="",0,PL!T108)</f>
        <v>699.94988853881296</v>
      </c>
      <c r="V53" s="22">
        <f>IF(V$7="",0,PL!U108)</f>
        <v>1287.7210893835615</v>
      </c>
      <c r="W53" s="22">
        <f>IF(W$7="",0,PL!V108)</f>
        <v>1098.6906847031964</v>
      </c>
      <c r="X53" s="22">
        <f>IF(X$7="",0,PL!W108)</f>
        <v>796.13137933789881</v>
      </c>
      <c r="Y53" s="22">
        <f>IF(Y$7="",0,PL!X108)</f>
        <v>688.01346849315109</v>
      </c>
      <c r="Z53" s="22">
        <f>IF(Z$7="",0,PL!Y108)</f>
        <v>1331.5775808219169</v>
      </c>
      <c r="AA53" s="22">
        <f>IF(AA$7="",0,PL!Z108)</f>
        <v>3172.8029110730586</v>
      </c>
      <c r="AB53" s="22">
        <f>IF(AB$7="",0,PL!AA108)</f>
        <v>4925.5277900913252</v>
      </c>
      <c r="AC53" s="22">
        <f>IF(AC$7="",0,PL!AB108)</f>
        <v>5116.8580531506859</v>
      </c>
      <c r="AD53" s="22">
        <f>IF(AD$7="",0,PL!AC108)</f>
        <v>3220.620005643842</v>
      </c>
      <c r="AE53" s="22">
        <f>IF(AE$7="",0,PL!AD108)</f>
        <v>2623.2902168219271</v>
      </c>
      <c r="AF53" s="22">
        <f>IF(AF$7="",0,PL!AE108)</f>
        <v>3578.8126433566849</v>
      </c>
      <c r="AG53" s="22">
        <f>IF(AG$7="",0,PL!AF108)</f>
        <v>5576.6361404332947</v>
      </c>
      <c r="AH53" s="22">
        <f>IF(AH$7="",0,PL!AG108)</f>
        <v>8816.878876661598</v>
      </c>
      <c r="AI53" s="22">
        <f>IF(AI$7="",0,PL!AH108)</f>
        <v>9197.4471385337401</v>
      </c>
      <c r="AJ53" s="22">
        <f>IF(AJ$7="",0,PL!AI108)</f>
        <v>5963.3065338853376</v>
      </c>
      <c r="AK53" s="22">
        <f>IF(AK$7="",0,PL!AJ108)</f>
        <v>3146.2754644058864</v>
      </c>
      <c r="AL53" s="22">
        <f>IF(AL$7="",0,PL!AK108)</f>
        <v>4632.3615339949265</v>
      </c>
      <c r="AM53" s="22">
        <f>IF(AM$7="",0,PL!AL108)</f>
        <v>5732.3354459812263</v>
      </c>
      <c r="AN53" s="22">
        <f>IF(AN$7="",0,PL!AM108)</f>
        <v>4508.7906353099952</v>
      </c>
      <c r="AO53" s="22">
        <f>IF(AO$7="",0,PL!AN108)</f>
        <v>4711.0488540771175</v>
      </c>
      <c r="AP53" s="22">
        <f>IF(AP$7="",0,PL!AO108)</f>
        <v>6993.3523125976644</v>
      </c>
      <c r="AQ53" s="22">
        <f>IF(AQ$7="",0,PL!AP108)</f>
        <v>8668.7257252278032</v>
      </c>
      <c r="AR53" s="22">
        <f>IF(AR$7="",0,PL!AQ108)</f>
        <v>8404.9453981593124</v>
      </c>
      <c r="AS53" s="7"/>
      <c r="AT53" s="7"/>
    </row>
    <row r="54" spans="1:46" ht="6" customHeight="1" x14ac:dyDescent="0.25">
      <c r="A54" s="3"/>
      <c r="B54" s="3"/>
      <c r="C54" s="3"/>
      <c r="D54" s="135"/>
      <c r="E54" s="136"/>
      <c r="F54" s="136"/>
      <c r="G54" s="136"/>
      <c r="H54" s="136"/>
      <c r="I54" s="136"/>
      <c r="J54" s="136"/>
      <c r="K54" s="137"/>
      <c r="L54" s="136"/>
      <c r="M54" s="138"/>
      <c r="N54" s="136"/>
      <c r="O54" s="136"/>
      <c r="P54" s="136"/>
      <c r="Q54" s="137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3"/>
    </row>
    <row r="55" spans="1:46" x14ac:dyDescent="0.25">
      <c r="A55" s="3"/>
      <c r="B55" s="3"/>
      <c r="C55" s="3"/>
      <c r="D55" s="103"/>
      <c r="E55" s="3"/>
      <c r="F55" s="3"/>
      <c r="G55" s="3"/>
      <c r="H55" s="3"/>
      <c r="I55" s="3"/>
      <c r="J55" s="3"/>
      <c r="K55" s="28"/>
      <c r="L55" s="3"/>
      <c r="M55" s="67"/>
      <c r="N55" s="3"/>
      <c r="O55" s="3"/>
      <c r="P55" s="3"/>
      <c r="Q55" s="28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</row>
    <row r="56" spans="1:46" s="37" customFormat="1" x14ac:dyDescent="0.25">
      <c r="A56" s="34"/>
      <c r="B56" s="34"/>
      <c r="C56" s="34"/>
      <c r="D56" s="103">
        <v>1</v>
      </c>
      <c r="E56" s="34" t="str">
        <f>структура!$G$139</f>
        <v>остаток на начало периода с уч. инвест. деят-ти</v>
      </c>
      <c r="F56" s="34"/>
      <c r="G56" s="34"/>
      <c r="H56" s="34"/>
      <c r="I56" s="34" t="str">
        <f>IF($E56="","",INDEX(структура!$H$10:$H$153,SUMIFS(структура!$C$10:$C$153,структура!$G$10:$G$153,$E56)))</f>
        <v>тыс.руб.</v>
      </c>
      <c r="J56" s="34"/>
      <c r="K56" s="35"/>
      <c r="L56" s="34"/>
      <c r="M56" s="67"/>
      <c r="N56" s="34"/>
      <c r="O56" s="34"/>
      <c r="P56" s="34"/>
      <c r="Q56" s="35"/>
      <c r="R56" s="36">
        <f>R10</f>
        <v>10000</v>
      </c>
      <c r="S56" s="36">
        <f>R60</f>
        <v>6996.9784833333333</v>
      </c>
      <c r="T56" s="36">
        <f t="shared" ref="T56:AR56" si="8">S60</f>
        <v>1579.550333105024</v>
      </c>
      <c r="U56" s="36">
        <f t="shared" si="8"/>
        <v>-3306.3922845661982</v>
      </c>
      <c r="V56" s="36">
        <f t="shared" si="8"/>
        <v>-9369.2701576940417</v>
      </c>
      <c r="W56" s="36">
        <f t="shared" si="8"/>
        <v>-2581.0361751597848</v>
      </c>
      <c r="X56" s="36">
        <f t="shared" si="8"/>
        <v>-10285.370394680322</v>
      </c>
      <c r="Y56" s="36">
        <f t="shared" si="8"/>
        <v>-3750.9979475341934</v>
      </c>
      <c r="Z56" s="36">
        <f t="shared" si="8"/>
        <v>15332.040494931574</v>
      </c>
      <c r="AA56" s="36">
        <f t="shared" si="8"/>
        <v>-21198.320704041016</v>
      </c>
      <c r="AB56" s="36">
        <f t="shared" si="8"/>
        <v>-28035.906125844649</v>
      </c>
      <c r="AC56" s="36">
        <f t="shared" si="8"/>
        <v>-17002.04536251129</v>
      </c>
      <c r="AD56" s="36">
        <f t="shared" si="8"/>
        <v>3508.5423751142916</v>
      </c>
      <c r="AE56" s="36">
        <f t="shared" si="8"/>
        <v>-9625.6556651414085</v>
      </c>
      <c r="AF56" s="36">
        <f t="shared" si="8"/>
        <v>-35911.346098969931</v>
      </c>
      <c r="AG56" s="36">
        <f t="shared" si="8"/>
        <v>-117115.13156070816</v>
      </c>
      <c r="AH56" s="36">
        <f t="shared" si="8"/>
        <v>-143215.82740002524</v>
      </c>
      <c r="AI56" s="36">
        <f t="shared" si="8"/>
        <v>-110870.5405748857</v>
      </c>
      <c r="AJ56" s="36">
        <f t="shared" si="8"/>
        <v>-119053.91187960919</v>
      </c>
      <c r="AK56" s="36">
        <f t="shared" si="8"/>
        <v>-93409.868255848647</v>
      </c>
      <c r="AL56" s="36">
        <f t="shared" si="8"/>
        <v>-109121.42888589633</v>
      </c>
      <c r="AM56" s="36">
        <f t="shared" si="8"/>
        <v>-65639.508011902944</v>
      </c>
      <c r="AN56" s="36">
        <f t="shared" si="8"/>
        <v>-71902.61363749858</v>
      </c>
      <c r="AO56" s="36">
        <f t="shared" si="8"/>
        <v>-78195.982618861352</v>
      </c>
      <c r="AP56" s="36">
        <f t="shared" si="8"/>
        <v>-100089.55319762137</v>
      </c>
      <c r="AQ56" s="36">
        <f t="shared" si="8"/>
        <v>-97518.539719696462</v>
      </c>
      <c r="AR56" s="36">
        <f t="shared" si="8"/>
        <v>-86695.945152757835</v>
      </c>
      <c r="AS56" s="34"/>
      <c r="AT56" s="34"/>
    </row>
    <row r="57" spans="1:46" ht="6" customHeight="1" x14ac:dyDescent="0.25">
      <c r="A57" s="3"/>
      <c r="B57" s="3"/>
      <c r="C57" s="3"/>
      <c r="D57" s="103"/>
      <c r="E57" s="3"/>
      <c r="F57" s="3"/>
      <c r="G57" s="3"/>
      <c r="H57" s="3"/>
      <c r="I57" s="3"/>
      <c r="J57" s="3"/>
      <c r="K57" s="28"/>
      <c r="L57" s="3"/>
      <c r="M57" s="67"/>
      <c r="N57" s="3"/>
      <c r="O57" s="3"/>
      <c r="P57" s="3"/>
      <c r="Q57" s="28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</row>
    <row r="58" spans="1:46" s="58" customFormat="1" ht="13.8" x14ac:dyDescent="0.3">
      <c r="A58" s="56"/>
      <c r="B58" s="56"/>
      <c r="C58" s="56"/>
      <c r="D58" s="104">
        <v>1</v>
      </c>
      <c r="E58" s="56" t="str">
        <f>структура!$G$134</f>
        <v>финансовый поток по инвест. деят-ти</v>
      </c>
      <c r="F58" s="56"/>
      <c r="G58" s="56"/>
      <c r="H58" s="56"/>
      <c r="I58" s="56" t="str">
        <f>IF($E58="","",INDEX(структура!$H$10:$H$153,SUMIFS(структура!$C$10:$C$153,структура!$G$10:$G$153,$E58)))</f>
        <v>тыс.руб.</v>
      </c>
      <c r="J58" s="56"/>
      <c r="K58" s="57"/>
      <c r="L58" s="56"/>
      <c r="M58" s="68"/>
      <c r="N58" s="56"/>
      <c r="O58" s="56"/>
      <c r="P58" s="56"/>
      <c r="Q58" s="57"/>
      <c r="R58" s="59">
        <f t="shared" ref="R58:AR58" si="9">R63-R71</f>
        <v>6662.0333333333338</v>
      </c>
      <c r="S58" s="59">
        <f t="shared" si="9"/>
        <v>1590.2333333333336</v>
      </c>
      <c r="T58" s="59">
        <f t="shared" si="9"/>
        <v>13455.104200913243</v>
      </c>
      <c r="U58" s="59">
        <f t="shared" si="9"/>
        <v>6081.5571232876719</v>
      </c>
      <c r="V58" s="59">
        <f t="shared" si="9"/>
        <v>3700.6554794520562</v>
      </c>
      <c r="W58" s="59">
        <f t="shared" si="9"/>
        <v>789.25270547945183</v>
      </c>
      <c r="X58" s="59">
        <f t="shared" si="9"/>
        <v>12771.48116438356</v>
      </c>
      <c r="Y58" s="59">
        <f t="shared" si="9"/>
        <v>27990.18287671233</v>
      </c>
      <c r="Z58" s="59">
        <f t="shared" si="9"/>
        <v>-5768.6192922374394</v>
      </c>
      <c r="AA58" s="59">
        <f t="shared" si="9"/>
        <v>5846.2468036529717</v>
      </c>
      <c r="AB58" s="59">
        <f t="shared" si="9"/>
        <v>2293.9089497716923</v>
      </c>
      <c r="AC58" s="59">
        <f t="shared" si="9"/>
        <v>17618.036187214602</v>
      </c>
      <c r="AD58" s="59">
        <f t="shared" si="9"/>
        <v>-15596.966666666665</v>
      </c>
      <c r="AE58" s="59">
        <f t="shared" si="9"/>
        <v>-22409.797435819375</v>
      </c>
      <c r="AF58" s="59">
        <f t="shared" si="9"/>
        <v>-48688.944244545914</v>
      </c>
      <c r="AG58" s="59">
        <f t="shared" si="9"/>
        <v>-5421.5429112125821</v>
      </c>
      <c r="AH58" s="59">
        <f t="shared" si="9"/>
        <v>4422.8973490613935</v>
      </c>
      <c r="AI58" s="59">
        <f t="shared" si="9"/>
        <v>-19619.968518518519</v>
      </c>
      <c r="AJ58" s="59">
        <f t="shared" si="9"/>
        <v>27092.59397463216</v>
      </c>
      <c r="AK58" s="59">
        <f t="shared" si="9"/>
        <v>-18955.16851851852</v>
      </c>
      <c r="AL58" s="59">
        <f t="shared" si="9"/>
        <v>16239.042741755451</v>
      </c>
      <c r="AM58" s="59">
        <f t="shared" si="9"/>
        <v>-16233.268518518518</v>
      </c>
      <c r="AN58" s="59">
        <f t="shared" si="9"/>
        <v>11941.075974632167</v>
      </c>
      <c r="AO58" s="59">
        <f t="shared" si="9"/>
        <v>-21520.768518518518</v>
      </c>
      <c r="AP58" s="59">
        <f t="shared" si="9"/>
        <v>4380.0124540842226</v>
      </c>
      <c r="AQ58" s="59">
        <f t="shared" si="9"/>
        <v>8119.9462212075086</v>
      </c>
      <c r="AR58" s="59">
        <f t="shared" si="9"/>
        <v>-1261.0379178082148</v>
      </c>
      <c r="AS58" s="56"/>
      <c r="AT58" s="56"/>
    </row>
    <row r="59" spans="1:46" ht="6" customHeight="1" x14ac:dyDescent="0.25">
      <c r="A59" s="3"/>
      <c r="B59" s="3"/>
      <c r="C59" s="3"/>
      <c r="D59" s="103"/>
      <c r="E59" s="3"/>
      <c r="F59" s="3"/>
      <c r="G59" s="3"/>
      <c r="H59" s="3"/>
      <c r="I59" s="3"/>
      <c r="J59" s="3"/>
      <c r="K59" s="28"/>
      <c r="L59" s="3"/>
      <c r="M59" s="67"/>
      <c r="N59" s="3"/>
      <c r="O59" s="3"/>
      <c r="P59" s="3"/>
      <c r="Q59" s="28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</row>
    <row r="60" spans="1:46" s="65" customFormat="1" ht="14.4" x14ac:dyDescent="0.3">
      <c r="A60" s="62"/>
      <c r="B60" s="62"/>
      <c r="C60" s="62"/>
      <c r="D60" s="104">
        <v>0</v>
      </c>
      <c r="E60" s="62" t="str">
        <f>структура!$G$135</f>
        <v>остаток на конец периода с уч. инвест. деят-ти</v>
      </c>
      <c r="F60" s="62"/>
      <c r="G60" s="62"/>
      <c r="H60" s="62"/>
      <c r="I60" s="62" t="str">
        <f>IF($E60="","",INDEX(структура!$H$10:$H$153,SUMIFS(структура!$C$10:$C$153,структура!$G$10:$G$153,$E60)))</f>
        <v>тыс.руб.</v>
      </c>
      <c r="J60" s="62"/>
      <c r="K60" s="63"/>
      <c r="L60" s="62"/>
      <c r="M60" s="68"/>
      <c r="N60" s="62"/>
      <c r="O60" s="62"/>
      <c r="P60" s="62"/>
      <c r="Q60" s="63"/>
      <c r="R60" s="64">
        <f>R56+R12+R58</f>
        <v>6996.9784833333333</v>
      </c>
      <c r="S60" s="64">
        <f t="shared" ref="S60:AR60" si="10">S56+S12+S58</f>
        <v>1579.550333105024</v>
      </c>
      <c r="T60" s="64">
        <f t="shared" si="10"/>
        <v>-3306.3922845661982</v>
      </c>
      <c r="U60" s="64">
        <f t="shared" si="10"/>
        <v>-9369.2701576940417</v>
      </c>
      <c r="V60" s="64">
        <f t="shared" si="10"/>
        <v>-2581.0361751597848</v>
      </c>
      <c r="W60" s="64">
        <f t="shared" si="10"/>
        <v>-10285.370394680322</v>
      </c>
      <c r="X60" s="64">
        <f t="shared" si="10"/>
        <v>-3750.9979475341934</v>
      </c>
      <c r="Y60" s="64">
        <f t="shared" si="10"/>
        <v>15332.040494931574</v>
      </c>
      <c r="Z60" s="64">
        <f t="shared" si="10"/>
        <v>-21198.320704041016</v>
      </c>
      <c r="AA60" s="64">
        <f t="shared" si="10"/>
        <v>-28035.906125844649</v>
      </c>
      <c r="AB60" s="64">
        <f t="shared" si="10"/>
        <v>-17002.04536251129</v>
      </c>
      <c r="AC60" s="64">
        <f t="shared" si="10"/>
        <v>3508.5423751142916</v>
      </c>
      <c r="AD60" s="64">
        <f t="shared" si="10"/>
        <v>-9625.6556651414085</v>
      </c>
      <c r="AE60" s="64">
        <f t="shared" si="10"/>
        <v>-35911.346098969931</v>
      </c>
      <c r="AF60" s="64">
        <f t="shared" si="10"/>
        <v>-117115.13156070816</v>
      </c>
      <c r="AG60" s="64">
        <f t="shared" si="10"/>
        <v>-143215.82740002524</v>
      </c>
      <c r="AH60" s="64">
        <f t="shared" si="10"/>
        <v>-110870.5405748857</v>
      </c>
      <c r="AI60" s="64">
        <f t="shared" si="10"/>
        <v>-119053.91187960919</v>
      </c>
      <c r="AJ60" s="64">
        <f t="shared" si="10"/>
        <v>-93409.868255848647</v>
      </c>
      <c r="AK60" s="64">
        <f t="shared" si="10"/>
        <v>-109121.42888589633</v>
      </c>
      <c r="AL60" s="64">
        <f t="shared" si="10"/>
        <v>-65639.508011902944</v>
      </c>
      <c r="AM60" s="64">
        <f t="shared" si="10"/>
        <v>-71902.61363749858</v>
      </c>
      <c r="AN60" s="64">
        <f t="shared" si="10"/>
        <v>-78195.982618861352</v>
      </c>
      <c r="AO60" s="64">
        <f t="shared" si="10"/>
        <v>-100089.55319762137</v>
      </c>
      <c r="AP60" s="64">
        <f t="shared" si="10"/>
        <v>-97518.539719696462</v>
      </c>
      <c r="AQ60" s="64">
        <f t="shared" si="10"/>
        <v>-86695.945152757835</v>
      </c>
      <c r="AR60" s="64">
        <f t="shared" si="10"/>
        <v>-137068.04582680759</v>
      </c>
      <c r="AS60" s="62"/>
      <c r="AT60" s="62"/>
    </row>
    <row r="61" spans="1:46" ht="6" customHeight="1" thickBot="1" x14ac:dyDescent="0.3">
      <c r="A61" s="3"/>
      <c r="B61" s="3"/>
      <c r="C61" s="3"/>
      <c r="D61" s="103"/>
      <c r="E61" s="97"/>
      <c r="F61" s="97"/>
      <c r="G61" s="97"/>
      <c r="H61" s="97"/>
      <c r="I61" s="97"/>
      <c r="J61" s="97"/>
      <c r="K61" s="98"/>
      <c r="L61" s="97"/>
      <c r="M61" s="102"/>
      <c r="N61" s="97"/>
      <c r="O61" s="97"/>
      <c r="P61" s="97"/>
      <c r="Q61" s="98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3"/>
      <c r="AT61" s="3"/>
    </row>
    <row r="62" spans="1:46" ht="12.6" thickTop="1" x14ac:dyDescent="0.25">
      <c r="A62" s="3"/>
      <c r="B62" s="3"/>
      <c r="C62" s="3"/>
      <c r="D62" s="103"/>
      <c r="E62" s="82"/>
      <c r="F62" s="82"/>
      <c r="G62" s="82"/>
      <c r="H62" s="82"/>
      <c r="I62" s="82"/>
      <c r="J62" s="82"/>
      <c r="K62" s="83"/>
      <c r="L62" s="82"/>
      <c r="M62" s="84"/>
      <c r="N62" s="82"/>
      <c r="O62" s="82"/>
      <c r="P62" s="82"/>
      <c r="Q62" s="83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3"/>
      <c r="AT62" s="3"/>
    </row>
    <row r="63" spans="1:46" s="58" customFormat="1" ht="13.8" x14ac:dyDescent="0.3">
      <c r="A63" s="56"/>
      <c r="B63" s="56"/>
      <c r="C63" s="56"/>
      <c r="D63" s="117">
        <v>0</v>
      </c>
      <c r="E63" s="106" t="str">
        <f>структура!$G$136</f>
        <v>поступления по инвест. деят-ти всего</v>
      </c>
      <c r="F63" s="106"/>
      <c r="G63" s="106"/>
      <c r="H63" s="106"/>
      <c r="I63" s="106" t="str">
        <f>IF($E63="","",INDEX(структура!$H$10:$H$153,SUMIFS(структура!$C$10:$C$153,структура!$G$10:$G$153,$E63)))</f>
        <v>тыс.руб.</v>
      </c>
      <c r="J63" s="106"/>
      <c r="K63" s="107"/>
      <c r="L63" s="106"/>
      <c r="M63" s="73"/>
      <c r="N63" s="106"/>
      <c r="O63" s="106"/>
      <c r="P63" s="106"/>
      <c r="Q63" s="107"/>
      <c r="R63" s="74">
        <f t="shared" ref="R63:AR63" si="11">SUMIFS(R64:R70,$D64:$D70,1)</f>
        <v>10000</v>
      </c>
      <c r="S63" s="74">
        <f t="shared" si="11"/>
        <v>5000</v>
      </c>
      <c r="T63" s="74">
        <f t="shared" si="11"/>
        <v>21768.437534246576</v>
      </c>
      <c r="U63" s="74">
        <f t="shared" si="11"/>
        <v>14793.807123287672</v>
      </c>
      <c r="V63" s="74">
        <f t="shared" si="11"/>
        <v>9633.1554794520562</v>
      </c>
      <c r="W63" s="74">
        <f t="shared" si="11"/>
        <v>9032.2527054794518</v>
      </c>
      <c r="X63" s="74">
        <f t="shared" si="11"/>
        <v>22168.48116438356</v>
      </c>
      <c r="Y63" s="74">
        <f t="shared" si="11"/>
        <v>38842.68287671233</v>
      </c>
      <c r="Z63" s="74">
        <f t="shared" si="11"/>
        <v>11466.630707762561</v>
      </c>
      <c r="AA63" s="74">
        <f t="shared" si="11"/>
        <v>22688.746803652972</v>
      </c>
      <c r="AB63" s="74">
        <f t="shared" si="11"/>
        <v>16459.408949771692</v>
      </c>
      <c r="AC63" s="74">
        <f t="shared" si="11"/>
        <v>32149.20285388127</v>
      </c>
      <c r="AD63" s="74">
        <f t="shared" si="11"/>
        <v>0</v>
      </c>
      <c r="AE63" s="74">
        <f t="shared" si="11"/>
        <v>23425.800712328775</v>
      </c>
      <c r="AF63" s="74">
        <f t="shared" si="11"/>
        <v>22051.324273972601</v>
      </c>
      <c r="AG63" s="74">
        <f t="shared" si="11"/>
        <v>23768.125607305934</v>
      </c>
      <c r="AH63" s="74">
        <f t="shared" si="11"/>
        <v>23414.665867579912</v>
      </c>
      <c r="AI63" s="74">
        <f t="shared" si="11"/>
        <v>0</v>
      </c>
      <c r="AJ63" s="74">
        <f t="shared" si="11"/>
        <v>46768.362493150678</v>
      </c>
      <c r="AK63" s="74">
        <f t="shared" si="11"/>
        <v>0</v>
      </c>
      <c r="AL63" s="74">
        <f t="shared" si="11"/>
        <v>32050.66126027397</v>
      </c>
      <c r="AM63" s="74">
        <f t="shared" si="11"/>
        <v>0</v>
      </c>
      <c r="AN63" s="74">
        <f t="shared" si="11"/>
        <v>34165.044493150686</v>
      </c>
      <c r="AO63" s="74">
        <f t="shared" si="11"/>
        <v>0</v>
      </c>
      <c r="AP63" s="74">
        <f t="shared" si="11"/>
        <v>27887.380972602739</v>
      </c>
      <c r="AQ63" s="74">
        <f t="shared" si="11"/>
        <v>32892.114739726028</v>
      </c>
      <c r="AR63" s="74">
        <f t="shared" si="11"/>
        <v>35917.962082191785</v>
      </c>
      <c r="AS63" s="56"/>
      <c r="AT63" s="56"/>
    </row>
    <row r="64" spans="1:46" ht="6" customHeight="1" x14ac:dyDescent="0.25">
      <c r="A64" s="3"/>
      <c r="B64" s="3"/>
      <c r="C64" s="3"/>
      <c r="D64" s="103"/>
      <c r="E64" s="3"/>
      <c r="F64" s="3"/>
      <c r="G64" s="3"/>
      <c r="H64" s="3"/>
      <c r="I64" s="3"/>
      <c r="J64" s="3"/>
      <c r="K64" s="28"/>
      <c r="L64" s="3"/>
      <c r="M64" s="67"/>
      <c r="N64" s="3"/>
      <c r="O64" s="3"/>
      <c r="P64" s="3"/>
      <c r="Q64" s="28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</row>
    <row r="65" spans="1:46" s="9" customFormat="1" x14ac:dyDescent="0.25">
      <c r="A65" s="7"/>
      <c r="B65" s="7"/>
      <c r="C65" s="112"/>
      <c r="D65" s="113">
        <v>1</v>
      </c>
      <c r="E65" s="112" t="str">
        <f>структура!$G$132</f>
        <v>инвестиционные вливания</v>
      </c>
      <c r="F65" s="112"/>
      <c r="G65" s="112"/>
      <c r="H65" s="112"/>
      <c r="I65" s="112" t="str">
        <f>IF($E65="","",INDEX(структура!$H$10:$H$153,SUMIFS(структура!$C$10:$C$153,структура!$G$10:$G$153,$E65)))</f>
        <v>тыс.руб.</v>
      </c>
      <c r="J65" s="112"/>
      <c r="K65" s="114"/>
      <c r="L65" s="112"/>
      <c r="M65" s="115"/>
      <c r="N65" s="112"/>
      <c r="O65" s="112"/>
      <c r="P65" s="112"/>
      <c r="Q65" s="114"/>
      <c r="R65" s="86">
        <f>IF(R$8="",0,SUMIFS(условия!R:R,условия!$E:$E,$E65))</f>
        <v>10000</v>
      </c>
      <c r="S65" s="86">
        <f>SUMIFS(условия!S:S,условия!$E:$E,$E65)</f>
        <v>5000</v>
      </c>
      <c r="T65" s="86">
        <f>SUMIFS(условия!T:T,условия!$E:$E,$E65)</f>
        <v>20000</v>
      </c>
      <c r="U65" s="86">
        <f>SUMIFS(условия!U:U,условия!$E:$E,$E65)</f>
        <v>10000</v>
      </c>
      <c r="V65" s="86">
        <f>SUMIFS(условия!V:V,условия!$E:$E,$E65)</f>
        <v>3000</v>
      </c>
      <c r="W65" s="86">
        <f>SUMIFS(условия!W:W,условия!$E:$E,$E65)</f>
        <v>0</v>
      </c>
      <c r="X65" s="86">
        <f>SUMIFS(условия!X:X,условия!$E:$E,$E65)</f>
        <v>10000</v>
      </c>
      <c r="Y65" s="86">
        <f>SUMIFS(условия!Y:Y,условия!$E:$E,$E65)</f>
        <v>30000</v>
      </c>
      <c r="Z65" s="86">
        <f>SUMIFS(условия!Z:Z,условия!$E:$E,$E65)</f>
        <v>0</v>
      </c>
      <c r="AA65" s="86">
        <f>SUMIFS(условия!AA:AA,условия!$E:$E,$E65)</f>
        <v>10000</v>
      </c>
      <c r="AB65" s="86">
        <f>SUMIFS(условия!AB:AB,условия!$E:$E,$E65)</f>
        <v>0</v>
      </c>
      <c r="AC65" s="86">
        <f>SUMIFS(условия!AC:AC,условия!$E:$E,$E65)</f>
        <v>10000</v>
      </c>
      <c r="AD65" s="86">
        <f>SUMIFS(условия!AD:AD,условия!$E:$E,$E65)</f>
        <v>0</v>
      </c>
      <c r="AE65" s="86">
        <f>SUMIFS(условия!AE:AE,условия!$E:$E,$E65)</f>
        <v>0</v>
      </c>
      <c r="AF65" s="86">
        <f>SUMIFS(условия!AF:AF,условия!$E:$E,$E65)</f>
        <v>0</v>
      </c>
      <c r="AG65" s="86">
        <f>SUMIFS(условия!AG:AG,условия!$E:$E,$E65)</f>
        <v>0</v>
      </c>
      <c r="AH65" s="86">
        <f>SUMIFS(условия!AH:AH,условия!$E:$E,$E65)</f>
        <v>0</v>
      </c>
      <c r="AI65" s="86">
        <f>SUMIFS(условия!AI:AI,условия!$E:$E,$E65)</f>
        <v>0</v>
      </c>
      <c r="AJ65" s="86">
        <f>SUMIFS(условия!AJ:AJ,условия!$E:$E,$E65)</f>
        <v>0</v>
      </c>
      <c r="AK65" s="86">
        <f>SUMIFS(условия!AK:AK,условия!$E:$E,$E65)</f>
        <v>0</v>
      </c>
      <c r="AL65" s="86">
        <f>SUMIFS(условия!AL:AL,условия!$E:$E,$E65)</f>
        <v>0</v>
      </c>
      <c r="AM65" s="86">
        <f>SUMIFS(условия!AM:AM,условия!$E:$E,$E65)</f>
        <v>0</v>
      </c>
      <c r="AN65" s="86">
        <f>SUMIFS(условия!AN:AN,условия!$E:$E,$E65)</f>
        <v>0</v>
      </c>
      <c r="AO65" s="86">
        <f>SUMIFS(условия!AO:AO,условия!$E:$E,$E65)</f>
        <v>0</v>
      </c>
      <c r="AP65" s="86">
        <f>SUMIFS(условия!AP:AP,условия!$E:$E,$E65)</f>
        <v>0</v>
      </c>
      <c r="AQ65" s="86">
        <f>SUMIFS(условия!AQ:AQ,условия!$E:$E,$E65)</f>
        <v>0</v>
      </c>
      <c r="AR65" s="86">
        <f>SUMIFS(условия!AR:AR,условия!$E:$E,$E65)</f>
        <v>0</v>
      </c>
      <c r="AS65" s="7"/>
      <c r="AT65" s="7"/>
    </row>
    <row r="66" spans="1:46" ht="6" customHeight="1" x14ac:dyDescent="0.25">
      <c r="A66" s="3"/>
      <c r="B66" s="3"/>
      <c r="C66" s="120"/>
      <c r="D66" s="121"/>
      <c r="E66" s="120"/>
      <c r="F66" s="120"/>
      <c r="G66" s="120"/>
      <c r="H66" s="120"/>
      <c r="I66" s="120"/>
      <c r="J66" s="120"/>
      <c r="K66" s="122"/>
      <c r="L66" s="120"/>
      <c r="M66" s="123"/>
      <c r="N66" s="120"/>
      <c r="O66" s="120"/>
      <c r="P66" s="120"/>
      <c r="Q66" s="122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3"/>
      <c r="AT66" s="3"/>
    </row>
    <row r="67" spans="1:46" s="9" customFormat="1" x14ac:dyDescent="0.25">
      <c r="A67" s="7"/>
      <c r="B67" s="7"/>
      <c r="C67" s="112"/>
      <c r="D67" s="113">
        <v>1</v>
      </c>
      <c r="E67" s="112" t="str">
        <f>структура!$G$147</f>
        <v>поступления из резерва</v>
      </c>
      <c r="F67" s="112"/>
      <c r="G67" s="112"/>
      <c r="H67" s="112"/>
      <c r="I67" s="112" t="str">
        <f>IF($E67="","",INDEX(структура!$H$10:$H$153,SUMIFS(структура!$C$10:$C$153,структура!$G$10:$G$153,$E67)))</f>
        <v>тыс.руб.</v>
      </c>
      <c r="J67" s="112"/>
      <c r="K67" s="114"/>
      <c r="L67" s="112"/>
      <c r="M67" s="115"/>
      <c r="N67" s="112"/>
      <c r="O67" s="112"/>
      <c r="P67" s="112"/>
      <c r="Q67" s="114"/>
      <c r="R67" s="86">
        <v>0</v>
      </c>
      <c r="S67" s="86">
        <f>IF(S$7="",0,IF(SUM($R$78:S$78)-SUM($R$67:R$67)-PL!S26&gt;=0,PL!S26,0))</f>
        <v>0</v>
      </c>
      <c r="T67" s="86">
        <f>IF(T$7="",0,IF(SUM($R$78:T$78)-SUM($R$67:S$67)-PL!T26&gt;=0,PL!T26,0))</f>
        <v>1768.4375342465753</v>
      </c>
      <c r="U67" s="86">
        <f>IF(U$7="",0,IF(SUM($R$78:U$78)-SUM($R$67:T$67)-PL!U26&gt;=0,PL!U26,0))</f>
        <v>4793.8071232876709</v>
      </c>
      <c r="V67" s="86">
        <f>IF(V$7="",0,IF(SUM($R$78:V$78)-SUM($R$67:U$67)-PL!V26&gt;=0,PL!V26,0))</f>
        <v>6633.1554794520553</v>
      </c>
      <c r="W67" s="86">
        <f>IF(W$7="",0,IF(SUM($R$78:W$78)-SUM($R$67:V$67)-PL!W26&gt;=0,PL!W26,0))</f>
        <v>9032.2527054794518</v>
      </c>
      <c r="X67" s="86">
        <f>IF(X$7="",0,IF(SUM($R$78:X$78)-SUM($R$67:W$67)-PL!X26&gt;=0,PL!X26,0))</f>
        <v>12168.48116438356</v>
      </c>
      <c r="Y67" s="86">
        <f>IF(Y$7="",0,IF(SUM($R$78:Y$78)-SUM($R$67:X$67)-PL!Y26&gt;=0,PL!Y26,0))</f>
        <v>8842.6828767123316</v>
      </c>
      <c r="Z67" s="86">
        <f>IF(Z$7="",0,IF(SUM($R$78:Z$78)-SUM($R$67:Y$67)-PL!Z26&gt;=0,PL!Z26,0))</f>
        <v>11466.630707762561</v>
      </c>
      <c r="AA67" s="86">
        <f>IF(AA$7="",0,IF(SUM($R$78:AA$78)-SUM($R$67:Z$67)-PL!AA26&gt;=0,PL!AA26,0))</f>
        <v>12688.746803652972</v>
      </c>
      <c r="AB67" s="86">
        <f>IF(AB$7="",0,IF(SUM($R$78:AB$78)-SUM($R$67:AA$67)-PL!AB26&gt;=0,PL!AB26,0))</f>
        <v>16459.408949771692</v>
      </c>
      <c r="AC67" s="86">
        <f>IF(AC$7="",0,IF(SUM($R$78:AC$78)-SUM($R$67:AB$67)-PL!AC26&gt;=0,PL!AC26,0))</f>
        <v>22149.20285388127</v>
      </c>
      <c r="AD67" s="86">
        <f>IF(AD$7="",0,IF(SUM($R$78:AD$78)-SUM($R$67:AC$67)-PL!AD26&gt;=0,PL!AD26,0))</f>
        <v>0</v>
      </c>
      <c r="AE67" s="86">
        <f>IF(AE$7="",0,IF(SUM($R$78:AE$78)-SUM($R$67:AD$67)-PL!AE26&gt;=0,PL!AE26,0))</f>
        <v>23425.800712328775</v>
      </c>
      <c r="AF67" s="86">
        <f>IF(AF$7="",0,IF(SUM($R$78:AF$78)-SUM($R$67:AE$67)-PL!AF26&gt;=0,PL!AF26,0))</f>
        <v>22051.324273972601</v>
      </c>
      <c r="AG67" s="86">
        <f>IF(AG$7="",0,IF(SUM($R$78:AG$78)-SUM($R$67:AF$67)-PL!AG26&gt;=0,PL!AG26,0))</f>
        <v>23768.125607305934</v>
      </c>
      <c r="AH67" s="86">
        <f>IF(AH$7="",0,IF(SUM($R$78:AH$78)-SUM($R$67:AG$67)-PL!AH26&gt;=0,PL!AH26,0))</f>
        <v>23414.665867579912</v>
      </c>
      <c r="AI67" s="86">
        <f>IF(AI$7="",0,IF(SUM($R$78:AI$78)-SUM($R$67:AH$67)-PL!AI26&gt;=0,PL!AI26,0))</f>
        <v>0</v>
      </c>
      <c r="AJ67" s="86">
        <f>IF(AJ$7="",0,IF(SUM($R$78:AJ$78)-SUM($R$67:AI$67)-PL!AJ26&gt;=0,PL!AJ26,0))</f>
        <v>46768.362493150678</v>
      </c>
      <c r="AK67" s="86">
        <f>IF(AK$7="",0,IF(SUM($R$78:AK$78)-SUM($R$67:AJ$67)-PL!AK26&gt;=0,PL!AK26,0))</f>
        <v>0</v>
      </c>
      <c r="AL67" s="86">
        <f>IF(AL$7="",0,IF(SUM($R$78:AL$78)-SUM($R$67:AK$67)-PL!AL26&gt;=0,PL!AL26,0))</f>
        <v>32050.66126027397</v>
      </c>
      <c r="AM67" s="86">
        <f>IF(AM$7="",0,IF(SUM($R$78:AM$78)-SUM($R$67:AL$67)-PL!AM26&gt;=0,PL!AM26,0))</f>
        <v>0</v>
      </c>
      <c r="AN67" s="86">
        <f>IF(AN$7="",0,IF(SUM($R$78:AN$78)-SUM($R$67:AM$67)-PL!AN26&gt;=0,PL!AN26,0))</f>
        <v>34165.044493150686</v>
      </c>
      <c r="AO67" s="86">
        <f>IF(AO$7="",0,IF(SUM($R$78:AO$78)-SUM($R$67:AN$67)-PL!AO26&gt;=0,PL!AO26,0))</f>
        <v>0</v>
      </c>
      <c r="AP67" s="86">
        <f>IF(AP$7="",0,IF(SUM($R$78:AP$78)-SUM($R$67:AO$67)-PL!AP26&gt;=0,PL!AP26,0))</f>
        <v>27887.380972602739</v>
      </c>
      <c r="AQ67" s="86">
        <f>IF(AQ$7="",0,IF(SUM($R$78:AQ$78)-SUM($R$67:AP$67)-PL!AQ26&gt;=0,PL!AQ26,0))</f>
        <v>32892.114739726028</v>
      </c>
      <c r="AR67" s="86">
        <f>IF(AR$7="",0,IF(SUM($R$78:AR$78)-SUM($R$67:AQ$67)-PL!AR26&gt;=0,PL!AR26,0))</f>
        <v>35917.962082191785</v>
      </c>
      <c r="AS67" s="7"/>
      <c r="AT67" s="7"/>
    </row>
    <row r="68" spans="1:46" ht="6" customHeight="1" x14ac:dyDescent="0.25">
      <c r="A68" s="3"/>
      <c r="B68" s="3"/>
      <c r="C68" s="120"/>
      <c r="D68" s="121"/>
      <c r="E68" s="120"/>
      <c r="F68" s="120"/>
      <c r="G68" s="120"/>
      <c r="H68" s="120"/>
      <c r="I68" s="120"/>
      <c r="J68" s="120"/>
      <c r="K68" s="122"/>
      <c r="L68" s="120"/>
      <c r="M68" s="123"/>
      <c r="N68" s="120"/>
      <c r="O68" s="120"/>
      <c r="P68" s="120"/>
      <c r="Q68" s="122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3"/>
      <c r="AT68" s="3"/>
    </row>
    <row r="69" spans="1:46" ht="6" customHeight="1" x14ac:dyDescent="0.25">
      <c r="A69" s="3"/>
      <c r="B69" s="3"/>
      <c r="C69" s="3"/>
      <c r="D69" s="103"/>
      <c r="E69" s="3"/>
      <c r="F69" s="3"/>
      <c r="G69" s="3"/>
      <c r="H69" s="3"/>
      <c r="I69" s="3"/>
      <c r="J69" s="3"/>
      <c r="K69" s="28"/>
      <c r="L69" s="3"/>
      <c r="M69" s="67"/>
      <c r="N69" s="3"/>
      <c r="O69" s="3"/>
      <c r="P69" s="3"/>
      <c r="Q69" s="28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</row>
    <row r="70" spans="1:46" x14ac:dyDescent="0.25">
      <c r="A70" s="3"/>
      <c r="B70" s="3"/>
      <c r="C70" s="3"/>
      <c r="D70" s="103"/>
      <c r="E70" s="3"/>
      <c r="F70" s="3"/>
      <c r="G70" s="3"/>
      <c r="H70" s="3"/>
      <c r="I70" s="3"/>
      <c r="J70" s="3"/>
      <c r="K70" s="28"/>
      <c r="L70" s="3"/>
      <c r="M70" s="67"/>
      <c r="N70" s="3"/>
      <c r="O70" s="3"/>
      <c r="P70" s="3"/>
      <c r="Q70" s="28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</row>
    <row r="71" spans="1:46" s="58" customFormat="1" ht="13.8" x14ac:dyDescent="0.3">
      <c r="A71" s="56"/>
      <c r="B71" s="56"/>
      <c r="C71" s="56"/>
      <c r="D71" s="104">
        <v>0</v>
      </c>
      <c r="E71" s="106" t="str">
        <f>структура!$G$146</f>
        <v>выплаты по инвест. деят-ти всего</v>
      </c>
      <c r="F71" s="106"/>
      <c r="G71" s="106"/>
      <c r="H71" s="106"/>
      <c r="I71" s="106" t="str">
        <f>IF($E71="","",INDEX(структура!$H$10:$H$153,SUMIFS(структура!$C$10:$C$153,структура!$G$10:$G$153,$E71)))</f>
        <v>тыс.руб.</v>
      </c>
      <c r="J71" s="106"/>
      <c r="K71" s="107"/>
      <c r="L71" s="106"/>
      <c r="M71" s="73"/>
      <c r="N71" s="106"/>
      <c r="O71" s="106"/>
      <c r="P71" s="106"/>
      <c r="Q71" s="107"/>
      <c r="R71" s="74">
        <f t="shared" ref="R71:AR71" si="12">SUMIFS(R73:R80,$D73:$D80,1)</f>
        <v>3337.9666666666662</v>
      </c>
      <c r="S71" s="74">
        <f t="shared" si="12"/>
        <v>3409.7666666666664</v>
      </c>
      <c r="T71" s="74">
        <f t="shared" si="12"/>
        <v>8313.3333333333321</v>
      </c>
      <c r="U71" s="74">
        <f t="shared" si="12"/>
        <v>8712.25</v>
      </c>
      <c r="V71" s="74">
        <f t="shared" si="12"/>
        <v>5932.5</v>
      </c>
      <c r="W71" s="74">
        <f t="shared" si="12"/>
        <v>8243</v>
      </c>
      <c r="X71" s="74">
        <f t="shared" si="12"/>
        <v>9397</v>
      </c>
      <c r="Y71" s="74">
        <f t="shared" si="12"/>
        <v>10852.5</v>
      </c>
      <c r="Z71" s="74">
        <f t="shared" si="12"/>
        <v>17235.25</v>
      </c>
      <c r="AA71" s="74">
        <f t="shared" si="12"/>
        <v>16842.5</v>
      </c>
      <c r="AB71" s="74">
        <f t="shared" si="12"/>
        <v>14165.5</v>
      </c>
      <c r="AC71" s="74">
        <f t="shared" si="12"/>
        <v>14531.166666666666</v>
      </c>
      <c r="AD71" s="74">
        <f t="shared" si="12"/>
        <v>15596.966666666665</v>
      </c>
      <c r="AE71" s="74">
        <f t="shared" si="12"/>
        <v>45835.59814814815</v>
      </c>
      <c r="AF71" s="74">
        <f t="shared" si="12"/>
        <v>70740.268518518511</v>
      </c>
      <c r="AG71" s="74">
        <f t="shared" si="12"/>
        <v>29189.668518518516</v>
      </c>
      <c r="AH71" s="74">
        <f t="shared" si="12"/>
        <v>18991.768518518518</v>
      </c>
      <c r="AI71" s="74">
        <f t="shared" si="12"/>
        <v>19619.968518518519</v>
      </c>
      <c r="AJ71" s="74">
        <f t="shared" si="12"/>
        <v>19675.768518518518</v>
      </c>
      <c r="AK71" s="74">
        <f t="shared" si="12"/>
        <v>18955.16851851852</v>
      </c>
      <c r="AL71" s="74">
        <f t="shared" si="12"/>
        <v>15811.618518518519</v>
      </c>
      <c r="AM71" s="74">
        <f t="shared" si="12"/>
        <v>16233.268518518518</v>
      </c>
      <c r="AN71" s="74">
        <f t="shared" si="12"/>
        <v>22223.968518518519</v>
      </c>
      <c r="AO71" s="74">
        <f t="shared" si="12"/>
        <v>21520.768518518518</v>
      </c>
      <c r="AP71" s="74">
        <f t="shared" si="12"/>
        <v>23507.368518518517</v>
      </c>
      <c r="AQ71" s="74">
        <f t="shared" si="12"/>
        <v>24772.16851851852</v>
      </c>
      <c r="AR71" s="74">
        <f t="shared" si="12"/>
        <v>37179</v>
      </c>
      <c r="AS71" s="56"/>
      <c r="AT71" s="56"/>
    </row>
    <row r="72" spans="1:46" ht="6" customHeight="1" x14ac:dyDescent="0.25">
      <c r="A72" s="3"/>
      <c r="B72" s="3"/>
      <c r="C72" s="3"/>
      <c r="D72" s="103"/>
      <c r="E72" s="75"/>
      <c r="F72" s="75"/>
      <c r="G72" s="75"/>
      <c r="H72" s="75"/>
      <c r="I72" s="75"/>
      <c r="J72" s="75"/>
      <c r="K72" s="76"/>
      <c r="L72" s="75"/>
      <c r="M72" s="77"/>
      <c r="N72" s="75"/>
      <c r="O72" s="75"/>
      <c r="P72" s="75"/>
      <c r="Q72" s="76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3"/>
      <c r="AT72" s="3"/>
    </row>
    <row r="73" spans="1:46" s="9" customFormat="1" x14ac:dyDescent="0.25">
      <c r="A73" s="7"/>
      <c r="B73" s="7"/>
      <c r="C73" s="7"/>
      <c r="D73" s="94">
        <v>1</v>
      </c>
      <c r="E73" s="7" t="str">
        <f>структура!$G$137</f>
        <v>возврат инвестиций</v>
      </c>
      <c r="F73" s="7"/>
      <c r="G73" s="7"/>
      <c r="H73" s="7"/>
      <c r="I73" s="7" t="str">
        <f>IF($E73="","",INDEX(структура!$H$10:$H$153,SUMIFS(структура!$C$10:$C$153,структура!$G$10:$G$153,$E73)))</f>
        <v>тыс.руб.</v>
      </c>
      <c r="J73" s="7"/>
      <c r="K73" s="17"/>
      <c r="L73" s="7"/>
      <c r="M73" s="68"/>
      <c r="N73" s="7"/>
      <c r="O73" s="7"/>
      <c r="P73" s="7"/>
      <c r="Q73" s="17"/>
      <c r="R73" s="86">
        <f>IF(R$8="",0,SUMIFS(условия!R:R,условия!$E:$E,$E73))</f>
        <v>0</v>
      </c>
      <c r="S73" s="86">
        <f>IF(S$8="",0,SUMIFS(условия!S:S,условия!$E:$E,$E73))</f>
        <v>0</v>
      </c>
      <c r="T73" s="86">
        <f>IF(T$8="",0,SUMIFS(условия!T:T,условия!$E:$E,$E73))</f>
        <v>0</v>
      </c>
      <c r="U73" s="86">
        <f>IF(U$8="",0,SUMIFS(условия!U:U,условия!$E:$E,$E73))</f>
        <v>0</v>
      </c>
      <c r="V73" s="86">
        <f>IF(V$8="",0,SUMIFS(условия!V:V,условия!$E:$E,$E73))</f>
        <v>0</v>
      </c>
      <c r="W73" s="86">
        <f>IF(W$8="",0,SUMIFS(условия!W:W,условия!$E:$E,$E73))</f>
        <v>0</v>
      </c>
      <c r="X73" s="86">
        <f>IF(X$8="",0,SUMIFS(условия!X:X,условия!$E:$E,$E73))</f>
        <v>0</v>
      </c>
      <c r="Y73" s="86">
        <f>IF(Y$8="",0,SUMIFS(условия!Y:Y,условия!$E:$E,$E73))</f>
        <v>0</v>
      </c>
      <c r="Z73" s="86">
        <f>IF(Z$8="",0,SUMIFS(условия!Z:Z,условия!$E:$E,$E73))</f>
        <v>0</v>
      </c>
      <c r="AA73" s="86">
        <f>IF(AA$8="",0,SUMIFS(условия!AA:AA,условия!$E:$E,$E73))</f>
        <v>0</v>
      </c>
      <c r="AB73" s="86">
        <f>IF(AB$8="",0,SUMIFS(условия!AB:AB,условия!$E:$E,$E73))</f>
        <v>0</v>
      </c>
      <c r="AC73" s="86">
        <f>IF(AC$8="",0,SUMIFS(условия!AC:AC,условия!$E:$E,$E73))</f>
        <v>0</v>
      </c>
      <c r="AD73" s="86">
        <f>IF(AD$8="",0,SUMIFS(условия!AD:AD,условия!$E:$E,$E73))</f>
        <v>0</v>
      </c>
      <c r="AE73" s="86">
        <f>IF(AE$8="",0,SUMIFS(условия!AE:AE,условия!$E:$E,$E73))</f>
        <v>30000</v>
      </c>
      <c r="AF73" s="86">
        <f>IF(AF$8="",0,SUMIFS(условия!AF:AF,условия!$E:$E,$E73))</f>
        <v>48000</v>
      </c>
      <c r="AG73" s="86">
        <f>IF(AG$8="",0,SUMIFS(условия!AG:AG,условия!$E:$E,$E73))</f>
        <v>0</v>
      </c>
      <c r="AH73" s="86">
        <f>IF(AH$8="",0,SUMIFS(условия!AH:AH,условия!$E:$E,$E73))</f>
        <v>0</v>
      </c>
      <c r="AI73" s="86">
        <f>IF(AI$8="",0,SUMIFS(условия!AI:AI,условия!$E:$E,$E73))</f>
        <v>0</v>
      </c>
      <c r="AJ73" s="86">
        <f>IF(AJ$8="",0,SUMIFS(условия!AJ:AJ,условия!$E:$E,$E73))</f>
        <v>0</v>
      </c>
      <c r="AK73" s="86">
        <f>IF(AK$8="",0,SUMIFS(условия!AK:AK,условия!$E:$E,$E73))</f>
        <v>0</v>
      </c>
      <c r="AL73" s="86">
        <f>IF(AL$8="",0,SUMIFS(условия!AL:AL,условия!$E:$E,$E73))</f>
        <v>0</v>
      </c>
      <c r="AM73" s="86">
        <f>IF(AM$8="",0,SUMIFS(условия!AM:AM,условия!$E:$E,$E73))</f>
        <v>0</v>
      </c>
      <c r="AN73" s="86">
        <f>IF(AN$8="",0,SUMIFS(условия!AN:AN,условия!$E:$E,$E73))</f>
        <v>0</v>
      </c>
      <c r="AO73" s="86">
        <f>IF(AO$8="",0,SUMIFS(условия!AO:AO,условия!$E:$E,$E73))</f>
        <v>0</v>
      </c>
      <c r="AP73" s="86">
        <f>IF(AP$8="",0,SUMIFS(условия!AP:AP,условия!$E:$E,$E73))</f>
        <v>0</v>
      </c>
      <c r="AQ73" s="86">
        <f>IF(AQ$8="",0,SUMIFS(условия!AQ:AQ,условия!$E:$E,$E73))</f>
        <v>0</v>
      </c>
      <c r="AR73" s="86">
        <f>IF(AR$8="",0,SUMIFS(условия!AR:AR,условия!$E:$E,$E73))</f>
        <v>0</v>
      </c>
      <c r="AS73" s="7"/>
      <c r="AT73" s="7"/>
    </row>
    <row r="74" spans="1:46" ht="6" customHeight="1" x14ac:dyDescent="0.25">
      <c r="A74" s="3"/>
      <c r="B74" s="3"/>
      <c r="C74" s="3"/>
      <c r="D74" s="93"/>
      <c r="E74" s="3"/>
      <c r="F74" s="3"/>
      <c r="G74" s="3"/>
      <c r="H74" s="3"/>
      <c r="I74" s="3"/>
      <c r="J74" s="3"/>
      <c r="K74" s="28"/>
      <c r="L74" s="3"/>
      <c r="M74" s="67"/>
      <c r="N74" s="3"/>
      <c r="O74" s="3"/>
      <c r="P74" s="3"/>
      <c r="Q74" s="28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</row>
    <row r="75" spans="1:46" ht="6" customHeight="1" x14ac:dyDescent="0.25">
      <c r="A75" s="3"/>
      <c r="B75" s="3"/>
      <c r="C75" s="3"/>
      <c r="D75" s="93"/>
      <c r="E75" s="3"/>
      <c r="F75" s="3"/>
      <c r="G75" s="3"/>
      <c r="H75" s="3"/>
      <c r="I75" s="3"/>
      <c r="J75" s="3"/>
      <c r="K75" s="28"/>
      <c r="L75" s="3"/>
      <c r="M75" s="67"/>
      <c r="N75" s="3"/>
      <c r="O75" s="3"/>
      <c r="P75" s="3"/>
      <c r="Q75" s="28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</row>
    <row r="76" spans="1:46" s="9" customFormat="1" x14ac:dyDescent="0.25">
      <c r="A76" s="7"/>
      <c r="B76" s="7"/>
      <c r="C76" s="7"/>
      <c r="D76" s="94">
        <v>1</v>
      </c>
      <c r="E76" s="7" t="str">
        <f>структура!$G$138</f>
        <v>оплата %-нтов по инвестиционным займам</v>
      </c>
      <c r="F76" s="7"/>
      <c r="G76" s="7"/>
      <c r="H76" s="7"/>
      <c r="I76" s="7" t="str">
        <f>IF($E76="","",INDEX(структура!$H$10:$H$153,SUMIFS(структура!$C$10:$C$153,структура!$G$10:$G$153,$E76)))</f>
        <v>тыс.руб.</v>
      </c>
      <c r="J76" s="7"/>
      <c r="K76" s="17"/>
      <c r="L76" s="7"/>
      <c r="M76" s="68"/>
      <c r="N76" s="7"/>
      <c r="O76" s="7"/>
      <c r="P76" s="7"/>
      <c r="Q76" s="17"/>
      <c r="R76" s="22">
        <f>IF(R$7="",0,PL!R101)</f>
        <v>166.66666666666666</v>
      </c>
      <c r="S76" s="22">
        <f>IF(S$7="",0,PL!S101)</f>
        <v>229.16666666666666</v>
      </c>
      <c r="T76" s="22">
        <f>IF(T$7="",0,PL!T101)</f>
        <v>595.83333333333337</v>
      </c>
      <c r="U76" s="22">
        <f>IF(U$7="",0,PL!U101)</f>
        <v>737.5</v>
      </c>
      <c r="V76" s="22">
        <f>IF(V$7="",0,PL!V101)</f>
        <v>787.5</v>
      </c>
      <c r="W76" s="22">
        <f>IF(W$7="",0,PL!W101)</f>
        <v>787.5</v>
      </c>
      <c r="X76" s="22">
        <f>IF(X$7="",0,PL!X101)</f>
        <v>887.5</v>
      </c>
      <c r="Y76" s="22">
        <f>IF(Y$7="",0,PL!Y101)</f>
        <v>1262.5</v>
      </c>
      <c r="Z76" s="22">
        <f>IF(Z$7="",0,PL!Z101)</f>
        <v>1262.5</v>
      </c>
      <c r="AA76" s="22">
        <f>IF(AA$7="",0,PL!AA101)</f>
        <v>1362.5</v>
      </c>
      <c r="AB76" s="22">
        <f>IF(AB$7="",0,PL!AB101)</f>
        <v>1362.5</v>
      </c>
      <c r="AC76" s="22">
        <f>IF(AC$7="",0,PL!AC101)</f>
        <v>1529.1666666666667</v>
      </c>
      <c r="AD76" s="22">
        <f>IF(AD$7="",0,PL!AD101)</f>
        <v>1529.1666666666667</v>
      </c>
      <c r="AE76" s="22">
        <f>IF(AE$7="",0,PL!AE101)</f>
        <v>1104.398148148148</v>
      </c>
      <c r="AF76" s="22">
        <f>IF(AF$7="",0,PL!AF101)</f>
        <v>424.76851851851848</v>
      </c>
      <c r="AG76" s="22">
        <f>IF(AG$7="",0,PL!AG101)</f>
        <v>424.76851851851848</v>
      </c>
      <c r="AH76" s="22">
        <f>IF(AH$7="",0,PL!AH101)</f>
        <v>424.76851851851848</v>
      </c>
      <c r="AI76" s="22">
        <f>IF(AI$7="",0,PL!AI101)</f>
        <v>424.76851851851848</v>
      </c>
      <c r="AJ76" s="22">
        <f>IF(AJ$7="",0,PL!AJ101)</f>
        <v>424.76851851851848</v>
      </c>
      <c r="AK76" s="22">
        <f>IF(AK$7="",0,PL!AK101)</f>
        <v>424.76851851851848</v>
      </c>
      <c r="AL76" s="22">
        <f>IF(AL$7="",0,PL!AL101)</f>
        <v>424.76851851851848</v>
      </c>
      <c r="AM76" s="22">
        <f>IF(AM$7="",0,PL!AM101)</f>
        <v>424.76851851851848</v>
      </c>
      <c r="AN76" s="22">
        <f>IF(AN$7="",0,PL!AN101)</f>
        <v>424.76851851851848</v>
      </c>
      <c r="AO76" s="22">
        <f>IF(AO$7="",0,PL!AO101)</f>
        <v>424.76851851851848</v>
      </c>
      <c r="AP76" s="22">
        <f>IF(AP$7="",0,PL!AP101)</f>
        <v>424.76851851851848</v>
      </c>
      <c r="AQ76" s="22">
        <f>IF(AQ$7="",0,PL!AQ101)</f>
        <v>424.76851851851848</v>
      </c>
      <c r="AR76" s="22">
        <f>IF(AR$7="",0,PL!AR101)</f>
        <v>0</v>
      </c>
      <c r="AS76" s="7"/>
      <c r="AT76" s="7"/>
    </row>
    <row r="77" spans="1:46" ht="6" customHeight="1" x14ac:dyDescent="0.25">
      <c r="A77" s="3"/>
      <c r="B77" s="3"/>
      <c r="C77" s="3"/>
      <c r="D77" s="93"/>
      <c r="E77" s="3"/>
      <c r="F77" s="3"/>
      <c r="G77" s="3"/>
      <c r="H77" s="3"/>
      <c r="I77" s="3"/>
      <c r="J77" s="3"/>
      <c r="K77" s="28"/>
      <c r="L77" s="3"/>
      <c r="M77" s="67"/>
      <c r="N77" s="3"/>
      <c r="O77" s="3"/>
      <c r="P77" s="3"/>
      <c r="Q77" s="28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</row>
    <row r="78" spans="1:46" s="9" customFormat="1" x14ac:dyDescent="0.25">
      <c r="A78" s="7"/>
      <c r="B78" s="7"/>
      <c r="C78" s="7"/>
      <c r="D78" s="94">
        <v>1</v>
      </c>
      <c r="E78" s="7" t="str">
        <f>структура!$G$145</f>
        <v>формирование резервов</v>
      </c>
      <c r="F78" s="7"/>
      <c r="G78" s="7"/>
      <c r="H78" s="7"/>
      <c r="I78" s="7" t="str">
        <f>IF($E78="","",INDEX(структура!$H$10:$H$153,SUMIFS(структура!$C$10:$C$153,структура!$G$10:$G$153,$E78)))</f>
        <v>тыс.руб.</v>
      </c>
      <c r="J78" s="7"/>
      <c r="K78" s="17"/>
      <c r="L78" s="7"/>
      <c r="M78" s="68"/>
      <c r="N78" s="7"/>
      <c r="O78" s="7"/>
      <c r="P78" s="7"/>
      <c r="Q78" s="17"/>
      <c r="R78" s="22">
        <f>IF(R$7="",0,SUMIFS(ежедн!29:29,ежедн!$8:$8,"&gt;="&amp;R$7,ежедн!$8:$8,"&lt;="&amp;R$8)/1000)</f>
        <v>3171.2999999999997</v>
      </c>
      <c r="S78" s="22">
        <f>IF(S$7="",0,SUMIFS(ежедн!29:29,ежедн!$8:$8,"&gt;="&amp;S$7,ежедн!$8:$8,"&lt;="&amp;S$8)/1000)</f>
        <v>3180.6</v>
      </c>
      <c r="T78" s="22">
        <f>IF(T$7="",0,SUMIFS(ежедн!29:29,ежедн!$8:$8,"&gt;="&amp;T$7,ежедн!$8:$8,"&lt;="&amp;T$8)/1000)</f>
        <v>7717.4999999999991</v>
      </c>
      <c r="U78" s="22">
        <f>IF(U$7="",0,SUMIFS(ежедн!29:29,ежедн!$8:$8,"&gt;="&amp;U$7,ежедн!$8:$8,"&lt;="&amp;U$8)/1000)</f>
        <v>7974.7499999999991</v>
      </c>
      <c r="V78" s="22">
        <f>IF(V$7="",0,SUMIFS(ежедн!29:29,ежедн!$8:$8,"&gt;="&amp;V$7,ежедн!$8:$8,"&lt;="&amp;V$8)/1000)</f>
        <v>5145</v>
      </c>
      <c r="W78" s="22">
        <f>IF(W$7="",0,SUMIFS(ежедн!29:29,ежедн!$8:$8,"&gt;="&amp;W$7,ежедн!$8:$8,"&lt;="&amp;W$8)/1000)</f>
        <v>7455.5</v>
      </c>
      <c r="X78" s="22">
        <f>IF(X$7="",0,SUMIFS(ежедн!29:29,ежедн!$8:$8,"&gt;="&amp;X$7,ежедн!$8:$8,"&lt;="&amp;X$8)/1000)</f>
        <v>8509.5</v>
      </c>
      <c r="Y78" s="22">
        <f>IF(Y$7="",0,SUMIFS(ежедн!29:29,ежедн!$8:$8,"&gt;="&amp;Y$7,ежедн!$8:$8,"&lt;="&amp;Y$8)/1000)</f>
        <v>9590</v>
      </c>
      <c r="Z78" s="22">
        <f>IF(Z$7="",0,SUMIFS(ежедн!29:29,ежедн!$8:$8,"&gt;="&amp;Z$7,ежедн!$8:$8,"&lt;="&amp;Z$8)/1000)</f>
        <v>15972.749999999998</v>
      </c>
      <c r="AA78" s="22">
        <f>IF(AA$7="",0,SUMIFS(ежедн!29:29,ежедн!$8:$8,"&gt;="&amp;AA$7,ежедн!$8:$8,"&lt;="&amp;AA$8)/1000)</f>
        <v>15480</v>
      </c>
      <c r="AB78" s="22">
        <f>IF(AB$7="",0,SUMIFS(ежедн!29:29,ежедн!$8:$8,"&gt;="&amp;AB$7,ежедн!$8:$8,"&lt;="&amp;AB$8)/1000)</f>
        <v>12803</v>
      </c>
      <c r="AC78" s="22">
        <f>IF(AC$7="",0,SUMIFS(ежедн!29:29,ежедн!$8:$8,"&gt;="&amp;AC$7,ежедн!$8:$8,"&lt;="&amp;AC$8)/1000)</f>
        <v>13002</v>
      </c>
      <c r="AD78" s="22">
        <f>IF(AD$7="",0,SUMIFS(ежедн!29:29,ежедн!$8:$8,"&gt;="&amp;AD$7,ежедн!$8:$8,"&lt;="&amp;AD$8)/1000)</f>
        <v>14067.8</v>
      </c>
      <c r="AE78" s="22">
        <f>IF(AE$7="",0,SUMIFS(ежедн!29:29,ежедн!$8:$8,"&gt;="&amp;AE$7,ежедн!$8:$8,"&lt;="&amp;AE$8)/1000)</f>
        <v>14731.2</v>
      </c>
      <c r="AF78" s="22">
        <f>IF(AF$7="",0,SUMIFS(ежедн!29:29,ежедн!$8:$8,"&gt;="&amp;AF$7,ежедн!$8:$8,"&lt;="&amp;AF$8)/1000)</f>
        <v>22315.5</v>
      </c>
      <c r="AG78" s="22">
        <f>IF(AG$7="",0,SUMIFS(ежедн!29:29,ежедн!$8:$8,"&gt;="&amp;AG$7,ежедн!$8:$8,"&lt;="&amp;AG$8)/1000)</f>
        <v>28764.899999999998</v>
      </c>
      <c r="AH78" s="22">
        <f>IF(AH$7="",0,SUMIFS(ежедн!29:29,ежедн!$8:$8,"&gt;="&amp;AH$7,ежедн!$8:$8,"&lt;="&amp;AH$8)/1000)</f>
        <v>18567</v>
      </c>
      <c r="AI78" s="22">
        <f>IF(AI$7="",0,SUMIFS(ежедн!29:29,ежедн!$8:$8,"&gt;="&amp;AI$7,ежедн!$8:$8,"&lt;="&amp;AI$8)/1000)</f>
        <v>19195.2</v>
      </c>
      <c r="AJ78" s="22">
        <f>IF(AJ$7="",0,SUMIFS(ежедн!29:29,ежедн!$8:$8,"&gt;="&amp;AJ$7,ежедн!$8:$8,"&lt;="&amp;AJ$8)/1000)</f>
        <v>19251</v>
      </c>
      <c r="AK78" s="22">
        <f>IF(AK$7="",0,SUMIFS(ежедн!29:29,ежедн!$8:$8,"&gt;="&amp;AK$7,ежедн!$8:$8,"&lt;="&amp;AK$8)/1000)</f>
        <v>18530.400000000001</v>
      </c>
      <c r="AL78" s="22">
        <f>IF(AL$7="",0,SUMIFS(ежедн!29:29,ежедн!$8:$8,"&gt;="&amp;AL$7,ежедн!$8:$8,"&lt;="&amp;AL$8)/1000)</f>
        <v>15386.85</v>
      </c>
      <c r="AM78" s="22">
        <f>IF(AM$7="",0,SUMIFS(ежедн!29:29,ежедн!$8:$8,"&gt;="&amp;AM$7,ежедн!$8:$8,"&lt;="&amp;AM$8)/1000)</f>
        <v>15808.5</v>
      </c>
      <c r="AN78" s="22">
        <f>IF(AN$7="",0,SUMIFS(ежедн!29:29,ежедн!$8:$8,"&gt;="&amp;AN$7,ежедн!$8:$8,"&lt;="&amp;AN$8)/1000)</f>
        <v>21799.200000000001</v>
      </c>
      <c r="AO78" s="22">
        <f>IF(AO$7="",0,SUMIFS(ежедн!29:29,ежедн!$8:$8,"&gt;="&amp;AO$7,ежедн!$8:$8,"&lt;="&amp;AO$8)/1000)</f>
        <v>21096</v>
      </c>
      <c r="AP78" s="22">
        <f>IF(AP$7="",0,SUMIFS(ежедн!29:29,ежедн!$8:$8,"&gt;="&amp;AP$7,ежедн!$8:$8,"&lt;="&amp;AP$8)/1000)</f>
        <v>23082.6</v>
      </c>
      <c r="AQ78" s="22">
        <f>IF(AQ$7="",0,SUMIFS(ежедн!29:29,ежедн!$8:$8,"&gt;="&amp;AQ$7,ежедн!$8:$8,"&lt;="&amp;AQ$8)/1000)</f>
        <v>24347.4</v>
      </c>
      <c r="AR78" s="22">
        <f>IF(AR$7="",0,SUMIFS(ежедн!29:29,ежедн!$8:$8,"&gt;="&amp;AR$7,ежедн!$8:$8,"&lt;="&amp;AR$8)/1000)</f>
        <v>37179</v>
      </c>
      <c r="AS78" s="7"/>
      <c r="AT78" s="7"/>
    </row>
    <row r="79" spans="1:46" ht="6" customHeight="1" x14ac:dyDescent="0.25">
      <c r="A79" s="3"/>
      <c r="B79" s="3"/>
      <c r="C79" s="3"/>
      <c r="D79" s="93"/>
      <c r="E79" s="3"/>
      <c r="F79" s="3"/>
      <c r="G79" s="3"/>
      <c r="H79" s="3"/>
      <c r="I79" s="3"/>
      <c r="J79" s="3"/>
      <c r="K79" s="28"/>
      <c r="L79" s="3"/>
      <c r="M79" s="67"/>
      <c r="N79" s="3"/>
      <c r="O79" s="3"/>
      <c r="P79" s="3"/>
      <c r="Q79" s="28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</row>
    <row r="80" spans="1:46" x14ac:dyDescent="0.25">
      <c r="A80" s="3"/>
      <c r="B80" s="3"/>
      <c r="C80" s="3"/>
      <c r="D80" s="103"/>
      <c r="E80" s="3"/>
      <c r="F80" s="3"/>
      <c r="G80" s="3"/>
      <c r="H80" s="3"/>
      <c r="I80" s="3"/>
      <c r="J80" s="3"/>
      <c r="K80" s="28"/>
      <c r="L80" s="3"/>
      <c r="M80" s="67"/>
      <c r="N80" s="3"/>
      <c r="O80" s="3"/>
      <c r="P80" s="3"/>
      <c r="Q80" s="28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</row>
    <row r="81" spans="1:46" x14ac:dyDescent="0.25">
      <c r="A81" s="3"/>
      <c r="B81" s="3"/>
      <c r="C81" s="3"/>
      <c r="D81" s="103"/>
      <c r="E81" s="3"/>
      <c r="F81" s="3"/>
      <c r="G81" s="3"/>
      <c r="H81" s="3"/>
      <c r="I81" s="3"/>
      <c r="J81" s="3"/>
      <c r="K81" s="28"/>
      <c r="L81" s="3"/>
      <c r="M81" s="67"/>
      <c r="N81" s="3"/>
      <c r="O81" s="3"/>
      <c r="P81" s="3"/>
      <c r="Q81" s="28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</row>
    <row r="82" spans="1:46" x14ac:dyDescent="0.25">
      <c r="A82" s="3"/>
      <c r="B82" s="3"/>
      <c r="C82" s="3"/>
      <c r="D82" s="103"/>
      <c r="E82" s="3"/>
      <c r="F82" s="3"/>
      <c r="G82" s="3"/>
      <c r="H82" s="3"/>
      <c r="I82" s="3"/>
      <c r="J82" s="3"/>
      <c r="K82" s="28"/>
      <c r="L82" s="3"/>
      <c r="M82" s="67"/>
      <c r="N82" s="3"/>
      <c r="O82" s="3"/>
      <c r="P82" s="3"/>
      <c r="Q82" s="28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</row>
    <row r="83" spans="1:46" x14ac:dyDescent="0.25">
      <c r="A83" s="3"/>
      <c r="B83" s="3"/>
      <c r="C83" s="3"/>
      <c r="D83" s="103"/>
      <c r="E83" s="3"/>
      <c r="F83" s="3"/>
      <c r="G83" s="3"/>
      <c r="H83" s="3"/>
      <c r="I83" s="3"/>
      <c r="J83" s="3"/>
      <c r="K83" s="28"/>
      <c r="L83" s="3"/>
      <c r="M83" s="67"/>
      <c r="N83" s="3"/>
      <c r="O83" s="3"/>
      <c r="P83" s="3"/>
      <c r="Q83" s="28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</row>
    <row r="84" spans="1:46" x14ac:dyDescent="0.25">
      <c r="A84" s="3"/>
      <c r="B84" s="3"/>
      <c r="C84" s="3"/>
      <c r="D84" s="103"/>
      <c r="E84" s="3"/>
      <c r="F84" s="3"/>
      <c r="G84" s="3"/>
      <c r="H84" s="3"/>
      <c r="I84" s="3"/>
      <c r="J84" s="3"/>
      <c r="K84" s="28"/>
      <c r="L84" s="3"/>
      <c r="M84" s="67"/>
      <c r="N84" s="3"/>
      <c r="O84" s="3"/>
      <c r="P84" s="3"/>
      <c r="Q84" s="28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</row>
    <row r="85" spans="1:46" x14ac:dyDescent="0.25">
      <c r="A85" s="3"/>
      <c r="B85" s="3"/>
      <c r="C85" s="3"/>
      <c r="D85" s="103"/>
      <c r="E85" s="3"/>
      <c r="F85" s="3"/>
      <c r="G85" s="3"/>
      <c r="H85" s="3"/>
      <c r="I85" s="3"/>
      <c r="J85" s="3"/>
      <c r="K85" s="28"/>
      <c r="L85" s="3"/>
      <c r="M85" s="67"/>
      <c r="N85" s="3"/>
      <c r="O85" s="3"/>
      <c r="P85" s="3"/>
      <c r="Q85" s="28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</row>
    <row r="86" spans="1:46" x14ac:dyDescent="0.25">
      <c r="A86" s="3"/>
      <c r="B86" s="3"/>
      <c r="C86" s="3"/>
      <c r="D86" s="103"/>
      <c r="E86" s="3"/>
      <c r="F86" s="3"/>
      <c r="G86" s="3"/>
      <c r="H86" s="3"/>
      <c r="I86" s="3"/>
      <c r="J86" s="3"/>
      <c r="K86" s="28"/>
      <c r="L86" s="3"/>
      <c r="M86" s="67"/>
      <c r="N86" s="3"/>
      <c r="O86" s="3"/>
      <c r="P86" s="3"/>
      <c r="Q86" s="28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</row>
    <row r="87" spans="1:46" x14ac:dyDescent="0.25">
      <c r="A87" s="3"/>
      <c r="B87" s="3"/>
      <c r="C87" s="3"/>
      <c r="D87" s="103"/>
      <c r="E87" s="3"/>
      <c r="F87" s="3"/>
      <c r="G87" s="3"/>
      <c r="H87" s="3"/>
      <c r="I87" s="3"/>
      <c r="J87" s="3"/>
      <c r="K87" s="28"/>
      <c r="L87" s="3"/>
      <c r="M87" s="67"/>
      <c r="N87" s="3"/>
      <c r="O87" s="3"/>
      <c r="P87" s="3"/>
      <c r="Q87" s="28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</row>
    <row r="88" spans="1:46" x14ac:dyDescent="0.25">
      <c r="A88" s="3"/>
      <c r="B88" s="3"/>
      <c r="C88" s="3"/>
      <c r="D88" s="103"/>
      <c r="E88" s="3"/>
      <c r="F88" s="3"/>
      <c r="G88" s="3"/>
      <c r="H88" s="3"/>
      <c r="I88" s="3"/>
      <c r="J88" s="3"/>
      <c r="K88" s="28"/>
      <c r="L88" s="3"/>
      <c r="M88" s="67"/>
      <c r="N88" s="3"/>
      <c r="O88" s="3"/>
      <c r="P88" s="3"/>
      <c r="Q88" s="28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</row>
    <row r="89" spans="1:46" x14ac:dyDescent="0.25">
      <c r="A89" s="3"/>
      <c r="B89" s="3"/>
      <c r="C89" s="3"/>
      <c r="D89" s="103"/>
      <c r="E89" s="3"/>
      <c r="F89" s="3"/>
      <c r="G89" s="3"/>
      <c r="H89" s="3"/>
      <c r="I89" s="3"/>
      <c r="J89" s="3"/>
      <c r="K89" s="28"/>
      <c r="L89" s="3"/>
      <c r="M89" s="67"/>
      <c r="N89" s="3"/>
      <c r="O89" s="3"/>
      <c r="P89" s="3"/>
      <c r="Q89" s="28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</row>
    <row r="90" spans="1:46" x14ac:dyDescent="0.25">
      <c r="A90" s="3"/>
      <c r="B90" s="3"/>
      <c r="C90" s="3"/>
      <c r="D90" s="103"/>
      <c r="E90" s="3"/>
      <c r="F90" s="3"/>
      <c r="G90" s="3"/>
      <c r="H90" s="3"/>
      <c r="I90" s="3"/>
      <c r="J90" s="3"/>
      <c r="K90" s="28"/>
      <c r="L90" s="3"/>
      <c r="M90" s="67"/>
      <c r="N90" s="3"/>
      <c r="O90" s="3"/>
      <c r="P90" s="3"/>
      <c r="Q90" s="28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</row>
    <row r="91" spans="1:46" x14ac:dyDescent="0.25">
      <c r="A91" s="3"/>
      <c r="B91" s="3"/>
      <c r="C91" s="3"/>
      <c r="D91" s="103"/>
      <c r="E91" s="3"/>
      <c r="F91" s="3"/>
      <c r="G91" s="3"/>
      <c r="H91" s="3"/>
      <c r="I91" s="3"/>
      <c r="J91" s="3"/>
      <c r="K91" s="28"/>
      <c r="L91" s="3"/>
      <c r="M91" s="67"/>
      <c r="N91" s="3"/>
      <c r="O91" s="3"/>
      <c r="P91" s="3"/>
      <c r="Q91" s="28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</row>
    <row r="92" spans="1:46" x14ac:dyDescent="0.25">
      <c r="A92" s="3"/>
      <c r="B92" s="3"/>
      <c r="C92" s="3"/>
      <c r="D92" s="103"/>
      <c r="E92" s="3"/>
      <c r="F92" s="3"/>
      <c r="G92" s="3"/>
      <c r="H92" s="3"/>
      <c r="I92" s="3"/>
      <c r="J92" s="3"/>
      <c r="K92" s="28"/>
      <c r="L92" s="3"/>
      <c r="M92" s="67"/>
      <c r="N92" s="3"/>
      <c r="O92" s="3"/>
      <c r="P92" s="3"/>
      <c r="Q92" s="28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</row>
    <row r="93" spans="1:46" x14ac:dyDescent="0.25">
      <c r="A93" s="3"/>
      <c r="B93" s="3"/>
      <c r="C93" s="3"/>
      <c r="D93" s="103"/>
      <c r="E93" s="3"/>
      <c r="F93" s="3"/>
      <c r="G93" s="3"/>
      <c r="H93" s="3"/>
      <c r="I93" s="3"/>
      <c r="J93" s="3"/>
      <c r="K93" s="28"/>
      <c r="L93" s="3"/>
      <c r="M93" s="67"/>
      <c r="N93" s="3"/>
      <c r="O93" s="3"/>
      <c r="P93" s="3"/>
      <c r="Q93" s="28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</row>
    <row r="94" spans="1:46" x14ac:dyDescent="0.25">
      <c r="A94" s="3"/>
      <c r="B94" s="3"/>
      <c r="C94" s="3"/>
      <c r="D94" s="103"/>
      <c r="E94" s="3"/>
      <c r="F94" s="3"/>
      <c r="G94" s="3"/>
      <c r="H94" s="3"/>
      <c r="I94" s="3"/>
      <c r="J94" s="3"/>
      <c r="K94" s="28"/>
      <c r="L94" s="3"/>
      <c r="M94" s="67"/>
      <c r="N94" s="3"/>
      <c r="O94" s="3"/>
      <c r="P94" s="3"/>
      <c r="Q94" s="28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</row>
    <row r="95" spans="1:46" x14ac:dyDescent="0.25">
      <c r="A95" s="3"/>
      <c r="B95" s="3"/>
      <c r="C95" s="3"/>
      <c r="D95" s="103"/>
      <c r="E95" s="3"/>
      <c r="F95" s="3"/>
      <c r="G95" s="3"/>
      <c r="H95" s="3"/>
      <c r="I95" s="3"/>
      <c r="J95" s="3"/>
      <c r="K95" s="28"/>
      <c r="L95" s="3"/>
      <c r="M95" s="67"/>
      <c r="N95" s="3"/>
      <c r="O95" s="3"/>
      <c r="P95" s="3"/>
      <c r="Q95" s="28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</row>
    <row r="96" spans="1:46" x14ac:dyDescent="0.25">
      <c r="A96" s="3"/>
      <c r="B96" s="3"/>
      <c r="C96" s="3"/>
      <c r="D96" s="103"/>
      <c r="E96" s="3"/>
      <c r="F96" s="3"/>
      <c r="G96" s="3"/>
      <c r="H96" s="3"/>
      <c r="I96" s="3"/>
      <c r="J96" s="3"/>
      <c r="K96" s="28"/>
      <c r="L96" s="3"/>
      <c r="M96" s="67"/>
      <c r="N96" s="3"/>
      <c r="O96" s="3"/>
      <c r="P96" s="3"/>
      <c r="Q96" s="28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</row>
    <row r="97" spans="1:46" x14ac:dyDescent="0.25">
      <c r="A97" s="3"/>
      <c r="B97" s="3"/>
      <c r="C97" s="3"/>
      <c r="D97" s="103"/>
      <c r="E97" s="3"/>
      <c r="F97" s="3"/>
      <c r="G97" s="3"/>
      <c r="H97" s="3"/>
      <c r="I97" s="3"/>
      <c r="J97" s="3"/>
      <c r="K97" s="28"/>
      <c r="L97" s="3"/>
      <c r="M97" s="67"/>
      <c r="N97" s="3"/>
      <c r="O97" s="3"/>
      <c r="P97" s="3"/>
      <c r="Q97" s="28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</row>
    <row r="98" spans="1:46" x14ac:dyDescent="0.25">
      <c r="A98" s="3"/>
      <c r="B98" s="3"/>
      <c r="C98" s="3"/>
      <c r="D98" s="103"/>
      <c r="E98" s="3"/>
      <c r="F98" s="3"/>
      <c r="G98" s="3"/>
      <c r="H98" s="3"/>
      <c r="I98" s="3"/>
      <c r="J98" s="3"/>
      <c r="K98" s="28"/>
      <c r="L98" s="3"/>
      <c r="M98" s="67"/>
      <c r="N98" s="3"/>
      <c r="O98" s="3"/>
      <c r="P98" s="3"/>
      <c r="Q98" s="28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</row>
    <row r="99" spans="1:46" x14ac:dyDescent="0.25">
      <c r="A99" s="3"/>
      <c r="B99" s="3"/>
      <c r="C99" s="3"/>
      <c r="D99" s="103"/>
      <c r="E99" s="3"/>
      <c r="F99" s="3"/>
      <c r="G99" s="3"/>
      <c r="H99" s="3"/>
      <c r="I99" s="3"/>
      <c r="J99" s="3"/>
      <c r="K99" s="28"/>
      <c r="L99" s="3"/>
      <c r="M99" s="67"/>
      <c r="N99" s="3"/>
      <c r="O99" s="3"/>
      <c r="P99" s="3"/>
      <c r="Q99" s="28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</row>
    <row r="100" spans="1:46" x14ac:dyDescent="0.25">
      <c r="A100" s="3"/>
      <c r="B100" s="3"/>
      <c r="C100" s="3"/>
      <c r="D100" s="103"/>
      <c r="E100" s="3"/>
      <c r="F100" s="3"/>
      <c r="G100" s="3"/>
      <c r="H100" s="3"/>
      <c r="I100" s="3"/>
      <c r="J100" s="3"/>
      <c r="K100" s="28"/>
      <c r="L100" s="3"/>
      <c r="M100" s="67"/>
      <c r="N100" s="3"/>
      <c r="O100" s="3"/>
      <c r="P100" s="3"/>
      <c r="Q100" s="28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</row>
    <row r="101" spans="1:46" x14ac:dyDescent="0.25">
      <c r="A101" s="3"/>
      <c r="B101" s="3"/>
      <c r="C101" s="3"/>
      <c r="D101" s="103"/>
      <c r="E101" s="3"/>
      <c r="F101" s="3"/>
      <c r="G101" s="3"/>
      <c r="H101" s="3"/>
      <c r="I101" s="3"/>
      <c r="J101" s="3"/>
      <c r="K101" s="28"/>
      <c r="L101" s="3"/>
      <c r="M101" s="67"/>
      <c r="N101" s="3"/>
      <c r="O101" s="3"/>
      <c r="P101" s="3"/>
      <c r="Q101" s="28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</row>
    <row r="102" spans="1:46" x14ac:dyDescent="0.25">
      <c r="A102" s="3"/>
      <c r="B102" s="3"/>
      <c r="C102" s="3"/>
      <c r="D102" s="103"/>
      <c r="E102" s="3"/>
      <c r="F102" s="3"/>
      <c r="G102" s="3"/>
      <c r="H102" s="3"/>
      <c r="I102" s="3"/>
      <c r="J102" s="3"/>
      <c r="K102" s="28"/>
      <c r="L102" s="3"/>
      <c r="M102" s="67"/>
      <c r="N102" s="3"/>
      <c r="O102" s="3"/>
      <c r="P102" s="3"/>
      <c r="Q102" s="28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</row>
    <row r="103" spans="1:46" x14ac:dyDescent="0.25">
      <c r="A103" s="3"/>
      <c r="B103" s="3"/>
      <c r="C103" s="3"/>
      <c r="D103" s="103"/>
      <c r="E103" s="3"/>
      <c r="F103" s="3"/>
      <c r="G103" s="3"/>
      <c r="H103" s="3"/>
      <c r="I103" s="3"/>
      <c r="J103" s="3"/>
      <c r="K103" s="28"/>
      <c r="L103" s="3"/>
      <c r="M103" s="67"/>
      <c r="N103" s="3"/>
      <c r="O103" s="3"/>
      <c r="P103" s="3"/>
      <c r="Q103" s="28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</row>
    <row r="104" spans="1:46" x14ac:dyDescent="0.25">
      <c r="A104" s="3"/>
      <c r="B104" s="3"/>
      <c r="C104" s="3"/>
      <c r="D104" s="103"/>
      <c r="E104" s="3"/>
      <c r="F104" s="3"/>
      <c r="G104" s="3"/>
      <c r="H104" s="3"/>
      <c r="I104" s="3"/>
      <c r="J104" s="3"/>
      <c r="K104" s="28"/>
      <c r="L104" s="3"/>
      <c r="M104" s="67"/>
      <c r="N104" s="3"/>
      <c r="O104" s="3"/>
      <c r="P104" s="3"/>
      <c r="Q104" s="28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</row>
    <row r="105" spans="1:46" x14ac:dyDescent="0.25">
      <c r="A105" s="3"/>
      <c r="B105" s="3"/>
      <c r="C105" s="3"/>
      <c r="D105" s="103"/>
      <c r="E105" s="3"/>
      <c r="F105" s="3"/>
      <c r="G105" s="3"/>
      <c r="H105" s="3"/>
      <c r="I105" s="3"/>
      <c r="J105" s="3"/>
      <c r="K105" s="28"/>
      <c r="L105" s="3"/>
      <c r="M105" s="67"/>
      <c r="N105" s="3"/>
      <c r="O105" s="3"/>
      <c r="P105" s="3"/>
      <c r="Q105" s="28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</row>
    <row r="106" spans="1:46" x14ac:dyDescent="0.25">
      <c r="A106" s="3"/>
      <c r="B106" s="3"/>
      <c r="C106" s="3"/>
      <c r="D106" s="103"/>
      <c r="E106" s="3"/>
      <c r="F106" s="3"/>
      <c r="G106" s="3"/>
      <c r="H106" s="3"/>
      <c r="I106" s="3"/>
      <c r="J106" s="3"/>
      <c r="K106" s="28"/>
      <c r="L106" s="3"/>
      <c r="M106" s="67"/>
      <c r="N106" s="3"/>
      <c r="O106" s="3"/>
      <c r="P106" s="3"/>
      <c r="Q106" s="28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</row>
    <row r="107" spans="1:46" x14ac:dyDescent="0.25">
      <c r="A107" s="3"/>
      <c r="B107" s="3"/>
      <c r="C107" s="3"/>
      <c r="D107" s="103"/>
      <c r="E107" s="3"/>
      <c r="F107" s="3"/>
      <c r="G107" s="3"/>
      <c r="H107" s="3"/>
      <c r="I107" s="3"/>
      <c r="J107" s="3"/>
      <c r="K107" s="28"/>
      <c r="L107" s="3"/>
      <c r="M107" s="67"/>
      <c r="N107" s="3"/>
      <c r="O107" s="3"/>
      <c r="P107" s="3"/>
      <c r="Q107" s="28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</row>
    <row r="108" spans="1:46" x14ac:dyDescent="0.25">
      <c r="A108" s="3"/>
      <c r="B108" s="3"/>
      <c r="C108" s="3"/>
      <c r="D108" s="103"/>
      <c r="E108" s="3"/>
      <c r="F108" s="3"/>
      <c r="G108" s="3"/>
      <c r="H108" s="3"/>
      <c r="I108" s="3"/>
      <c r="J108" s="3"/>
      <c r="K108" s="28"/>
      <c r="L108" s="3"/>
      <c r="M108" s="67"/>
      <c r="N108" s="3"/>
      <c r="O108" s="3"/>
      <c r="P108" s="3"/>
      <c r="Q108" s="28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</row>
    <row r="109" spans="1:46" x14ac:dyDescent="0.25">
      <c r="A109" s="3"/>
      <c r="B109" s="3"/>
      <c r="C109" s="3"/>
      <c r="D109" s="103"/>
      <c r="E109" s="3"/>
      <c r="F109" s="3"/>
      <c r="G109" s="3"/>
      <c r="H109" s="3"/>
      <c r="I109" s="3"/>
      <c r="J109" s="3"/>
      <c r="K109" s="28"/>
      <c r="L109" s="3"/>
      <c r="M109" s="67"/>
      <c r="N109" s="3"/>
      <c r="O109" s="3"/>
      <c r="P109" s="3"/>
      <c r="Q109" s="28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</row>
    <row r="110" spans="1:46" x14ac:dyDescent="0.25">
      <c r="A110" s="3"/>
      <c r="B110" s="3"/>
      <c r="C110" s="3"/>
      <c r="D110" s="103"/>
      <c r="E110" s="3"/>
      <c r="F110" s="3"/>
      <c r="G110" s="3"/>
      <c r="H110" s="3"/>
      <c r="I110" s="3"/>
      <c r="J110" s="3"/>
      <c r="K110" s="28"/>
      <c r="L110" s="3"/>
      <c r="M110" s="67"/>
      <c r="N110" s="3"/>
      <c r="O110" s="3"/>
      <c r="P110" s="3"/>
      <c r="Q110" s="28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</row>
    <row r="111" spans="1:46" x14ac:dyDescent="0.25">
      <c r="A111" s="3"/>
      <c r="B111" s="3"/>
      <c r="C111" s="3"/>
      <c r="D111" s="103"/>
      <c r="E111" s="3"/>
      <c r="F111" s="3"/>
      <c r="G111" s="3"/>
      <c r="H111" s="3"/>
      <c r="I111" s="3"/>
      <c r="J111" s="3"/>
      <c r="K111" s="28"/>
      <c r="L111" s="3"/>
      <c r="M111" s="67"/>
      <c r="N111" s="3"/>
      <c r="O111" s="3"/>
      <c r="P111" s="3"/>
      <c r="Q111" s="28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</row>
    <row r="112" spans="1:46" x14ac:dyDescent="0.25">
      <c r="A112" s="3"/>
      <c r="B112" s="3"/>
      <c r="C112" s="3"/>
      <c r="D112" s="103"/>
      <c r="E112" s="3"/>
      <c r="F112" s="3"/>
      <c r="G112" s="3"/>
      <c r="H112" s="3"/>
      <c r="I112" s="3"/>
      <c r="J112" s="3"/>
      <c r="K112" s="28"/>
      <c r="L112" s="3"/>
      <c r="M112" s="67"/>
      <c r="N112" s="3"/>
      <c r="O112" s="3"/>
      <c r="P112" s="3"/>
      <c r="Q112" s="28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</row>
    <row r="113" spans="1:46" x14ac:dyDescent="0.25">
      <c r="A113" s="3"/>
      <c r="B113" s="3"/>
      <c r="C113" s="3"/>
      <c r="D113" s="103"/>
      <c r="E113" s="3"/>
      <c r="F113" s="3"/>
      <c r="G113" s="3"/>
      <c r="H113" s="3"/>
      <c r="I113" s="3"/>
      <c r="J113" s="3"/>
      <c r="K113" s="28"/>
      <c r="L113" s="3"/>
      <c r="M113" s="67"/>
      <c r="N113" s="3"/>
      <c r="O113" s="3"/>
      <c r="P113" s="3"/>
      <c r="Q113" s="28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</row>
    <row r="114" spans="1:46" x14ac:dyDescent="0.25">
      <c r="A114" s="3"/>
      <c r="B114" s="3"/>
      <c r="C114" s="3"/>
      <c r="D114" s="103"/>
      <c r="E114" s="3"/>
      <c r="F114" s="3"/>
      <c r="G114" s="3"/>
      <c r="H114" s="3"/>
      <c r="I114" s="3"/>
      <c r="J114" s="3"/>
      <c r="K114" s="28"/>
      <c r="L114" s="3"/>
      <c r="M114" s="67"/>
      <c r="N114" s="3"/>
      <c r="O114" s="3"/>
      <c r="P114" s="3"/>
      <c r="Q114" s="28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</row>
    <row r="115" spans="1:46" x14ac:dyDescent="0.25">
      <c r="A115" s="3"/>
      <c r="B115" s="3"/>
      <c r="C115" s="3"/>
      <c r="D115" s="103"/>
      <c r="E115" s="3"/>
      <c r="F115" s="3"/>
      <c r="G115" s="3"/>
      <c r="H115" s="3"/>
      <c r="I115" s="3"/>
      <c r="J115" s="3"/>
      <c r="K115" s="28"/>
      <c r="L115" s="3"/>
      <c r="M115" s="67"/>
      <c r="N115" s="3"/>
      <c r="O115" s="3"/>
      <c r="P115" s="3"/>
      <c r="Q115" s="28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</row>
    <row r="116" spans="1:46" x14ac:dyDescent="0.25">
      <c r="A116" s="3"/>
      <c r="B116" s="3"/>
      <c r="C116" s="3"/>
      <c r="D116" s="103"/>
      <c r="E116" s="3"/>
      <c r="F116" s="3"/>
      <c r="G116" s="3"/>
      <c r="H116" s="3"/>
      <c r="I116" s="3"/>
      <c r="J116" s="3"/>
      <c r="K116" s="28"/>
      <c r="L116" s="3"/>
      <c r="M116" s="67"/>
      <c r="N116" s="3"/>
      <c r="O116" s="3"/>
      <c r="P116" s="3"/>
      <c r="Q116" s="28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</row>
    <row r="117" spans="1:46" x14ac:dyDescent="0.25">
      <c r="A117" s="3"/>
      <c r="B117" s="3"/>
      <c r="C117" s="3"/>
      <c r="D117" s="103"/>
      <c r="E117" s="3"/>
      <c r="F117" s="3"/>
      <c r="G117" s="3"/>
      <c r="H117" s="3"/>
      <c r="I117" s="3"/>
      <c r="J117" s="3"/>
      <c r="K117" s="28"/>
      <c r="L117" s="3"/>
      <c r="M117" s="67"/>
      <c r="N117" s="3"/>
      <c r="O117" s="3"/>
      <c r="P117" s="3"/>
      <c r="Q117" s="28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</row>
    <row r="118" spans="1:46" x14ac:dyDescent="0.25">
      <c r="A118" s="3"/>
      <c r="B118" s="3"/>
      <c r="C118" s="3"/>
      <c r="D118" s="103"/>
      <c r="E118" s="3"/>
      <c r="F118" s="3"/>
      <c r="G118" s="3"/>
      <c r="H118" s="3"/>
      <c r="I118" s="3"/>
      <c r="J118" s="3"/>
      <c r="K118" s="28"/>
      <c r="L118" s="3"/>
      <c r="M118" s="67"/>
      <c r="N118" s="3"/>
      <c r="O118" s="3"/>
      <c r="P118" s="3"/>
      <c r="Q118" s="28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</row>
    <row r="119" spans="1:46" x14ac:dyDescent="0.25">
      <c r="A119" s="3"/>
      <c r="B119" s="3"/>
      <c r="C119" s="3"/>
      <c r="D119" s="103"/>
      <c r="E119" s="3"/>
      <c r="F119" s="3"/>
      <c r="G119" s="3"/>
      <c r="H119" s="3"/>
      <c r="I119" s="3"/>
      <c r="J119" s="3"/>
      <c r="K119" s="28"/>
      <c r="L119" s="3"/>
      <c r="M119" s="67"/>
      <c r="N119" s="3"/>
      <c r="O119" s="3"/>
      <c r="P119" s="3"/>
      <c r="Q119" s="28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</row>
    <row r="120" spans="1:46" x14ac:dyDescent="0.25">
      <c r="A120" s="3"/>
      <c r="B120" s="3"/>
      <c r="C120" s="3"/>
      <c r="D120" s="103"/>
      <c r="E120" s="3"/>
      <c r="F120" s="3"/>
      <c r="G120" s="3"/>
      <c r="H120" s="3"/>
      <c r="I120" s="3"/>
      <c r="J120" s="3"/>
      <c r="K120" s="28"/>
      <c r="L120" s="3"/>
      <c r="M120" s="67"/>
      <c r="N120" s="3"/>
      <c r="O120" s="3"/>
      <c r="P120" s="3"/>
      <c r="Q120" s="28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</row>
    <row r="121" spans="1:46" x14ac:dyDescent="0.25">
      <c r="A121" s="3"/>
      <c r="B121" s="3"/>
      <c r="C121" s="3"/>
      <c r="D121" s="103"/>
      <c r="E121" s="3"/>
      <c r="F121" s="3"/>
      <c r="G121" s="3"/>
      <c r="H121" s="3"/>
      <c r="I121" s="3"/>
      <c r="J121" s="3"/>
      <c r="K121" s="28"/>
      <c r="L121" s="3"/>
      <c r="M121" s="67"/>
      <c r="N121" s="3"/>
      <c r="O121" s="3"/>
      <c r="P121" s="3"/>
      <c r="Q121" s="28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</row>
    <row r="122" spans="1:46" x14ac:dyDescent="0.25">
      <c r="A122" s="3"/>
      <c r="B122" s="3"/>
      <c r="C122" s="3"/>
      <c r="D122" s="103"/>
      <c r="E122" s="3"/>
      <c r="F122" s="3"/>
      <c r="G122" s="3"/>
      <c r="H122" s="3"/>
      <c r="I122" s="3"/>
      <c r="J122" s="3"/>
      <c r="K122" s="28"/>
      <c r="L122" s="3"/>
      <c r="M122" s="67"/>
      <c r="N122" s="3"/>
      <c r="O122" s="3"/>
      <c r="P122" s="3"/>
      <c r="Q122" s="28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</row>
    <row r="123" spans="1:46" x14ac:dyDescent="0.25">
      <c r="A123" s="3"/>
      <c r="B123" s="3"/>
      <c r="C123" s="3"/>
      <c r="D123" s="103"/>
      <c r="E123" s="3"/>
      <c r="F123" s="3"/>
      <c r="G123" s="3"/>
      <c r="H123" s="3"/>
      <c r="I123" s="3"/>
      <c r="J123" s="3"/>
      <c r="K123" s="28"/>
      <c r="L123" s="3"/>
      <c r="M123" s="67"/>
      <c r="N123" s="3"/>
      <c r="O123" s="3"/>
      <c r="P123" s="3"/>
      <c r="Q123" s="28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</row>
    <row r="124" spans="1:46" x14ac:dyDescent="0.25">
      <c r="A124" s="3"/>
      <c r="B124" s="3"/>
      <c r="C124" s="3"/>
      <c r="D124" s="103"/>
      <c r="E124" s="3"/>
      <c r="F124" s="3"/>
      <c r="G124" s="3"/>
      <c r="H124" s="3"/>
      <c r="I124" s="3"/>
      <c r="J124" s="3"/>
      <c r="K124" s="28"/>
      <c r="L124" s="3"/>
      <c r="M124" s="67"/>
      <c r="N124" s="3"/>
      <c r="O124" s="3"/>
      <c r="P124" s="3"/>
      <c r="Q124" s="28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</row>
    <row r="125" spans="1:46" x14ac:dyDescent="0.25">
      <c r="A125" s="3"/>
      <c r="B125" s="3"/>
      <c r="C125" s="3"/>
      <c r="D125" s="103"/>
      <c r="E125" s="3"/>
      <c r="F125" s="3"/>
      <c r="G125" s="3"/>
      <c r="H125" s="3"/>
      <c r="I125" s="3"/>
      <c r="J125" s="3"/>
      <c r="K125" s="28"/>
      <c r="L125" s="3"/>
      <c r="M125" s="67"/>
      <c r="N125" s="3"/>
      <c r="O125" s="3"/>
      <c r="P125" s="3"/>
      <c r="Q125" s="28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</row>
    <row r="126" spans="1:46" x14ac:dyDescent="0.25">
      <c r="A126" s="3"/>
      <c r="B126" s="3"/>
      <c r="C126" s="3"/>
      <c r="D126" s="103"/>
      <c r="E126" s="3"/>
      <c r="F126" s="3"/>
      <c r="G126" s="3"/>
      <c r="H126" s="3"/>
      <c r="I126" s="3"/>
      <c r="J126" s="3"/>
      <c r="K126" s="28"/>
      <c r="L126" s="3"/>
      <c r="M126" s="67"/>
      <c r="N126" s="3"/>
      <c r="O126" s="3"/>
      <c r="P126" s="3"/>
      <c r="Q126" s="28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</row>
    <row r="127" spans="1:46" x14ac:dyDescent="0.25">
      <c r="A127" s="3"/>
      <c r="B127" s="3"/>
      <c r="C127" s="3"/>
      <c r="D127" s="103"/>
      <c r="E127" s="3"/>
      <c r="F127" s="3"/>
      <c r="G127" s="3"/>
      <c r="H127" s="3"/>
      <c r="I127" s="3"/>
      <c r="J127" s="3"/>
      <c r="K127" s="28"/>
      <c r="L127" s="3"/>
      <c r="M127" s="67"/>
      <c r="N127" s="3"/>
      <c r="O127" s="3"/>
      <c r="P127" s="3"/>
      <c r="Q127" s="28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</row>
    <row r="128" spans="1:46" x14ac:dyDescent="0.25">
      <c r="A128" s="3"/>
      <c r="B128" s="3"/>
      <c r="C128" s="3"/>
      <c r="D128" s="103"/>
      <c r="E128" s="3"/>
      <c r="F128" s="3"/>
      <c r="G128" s="3"/>
      <c r="H128" s="3"/>
      <c r="I128" s="3"/>
      <c r="J128" s="3"/>
      <c r="K128" s="28"/>
      <c r="L128" s="3"/>
      <c r="M128" s="67"/>
      <c r="N128" s="3"/>
      <c r="O128" s="3"/>
      <c r="P128" s="3"/>
      <c r="Q128" s="28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</row>
    <row r="129" spans="1:46" x14ac:dyDescent="0.25">
      <c r="A129" s="3"/>
      <c r="B129" s="3"/>
      <c r="C129" s="3"/>
      <c r="D129" s="103"/>
      <c r="E129" s="3"/>
      <c r="F129" s="3"/>
      <c r="G129" s="3"/>
      <c r="H129" s="3"/>
      <c r="I129" s="3"/>
      <c r="J129" s="3"/>
      <c r="K129" s="28"/>
      <c r="L129" s="3"/>
      <c r="M129" s="67"/>
      <c r="N129" s="3"/>
      <c r="O129" s="3"/>
      <c r="P129" s="3"/>
      <c r="Q129" s="28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</row>
    <row r="130" spans="1:46" x14ac:dyDescent="0.25">
      <c r="A130" s="3"/>
      <c r="B130" s="3"/>
      <c r="C130" s="3"/>
      <c r="D130" s="103"/>
      <c r="E130" s="3"/>
      <c r="F130" s="3"/>
      <c r="G130" s="3"/>
      <c r="H130" s="3"/>
      <c r="I130" s="3"/>
      <c r="J130" s="3"/>
      <c r="K130" s="28"/>
      <c r="L130" s="3"/>
      <c r="M130" s="67"/>
      <c r="N130" s="3"/>
      <c r="O130" s="3"/>
      <c r="P130" s="3"/>
      <c r="Q130" s="28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</row>
    <row r="131" spans="1:46" x14ac:dyDescent="0.25">
      <c r="A131" s="3"/>
      <c r="B131" s="3"/>
      <c r="C131" s="3"/>
      <c r="D131" s="103"/>
      <c r="E131" s="3"/>
      <c r="F131" s="3"/>
      <c r="G131" s="3"/>
      <c r="H131" s="3"/>
      <c r="I131" s="3"/>
      <c r="J131" s="3"/>
      <c r="K131" s="28"/>
      <c r="L131" s="3"/>
      <c r="M131" s="67"/>
      <c r="N131" s="3"/>
      <c r="O131" s="3"/>
      <c r="P131" s="3"/>
      <c r="Q131" s="28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</row>
    <row r="132" spans="1:46" x14ac:dyDescent="0.25">
      <c r="A132" s="3"/>
      <c r="B132" s="3"/>
      <c r="C132" s="3"/>
      <c r="D132" s="103"/>
      <c r="E132" s="3"/>
      <c r="F132" s="3"/>
      <c r="G132" s="3"/>
      <c r="H132" s="3"/>
      <c r="I132" s="3"/>
      <c r="J132" s="3"/>
      <c r="K132" s="28"/>
      <c r="L132" s="3"/>
      <c r="M132" s="67"/>
      <c r="N132" s="3"/>
      <c r="O132" s="3"/>
      <c r="P132" s="3"/>
      <c r="Q132" s="28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</row>
    <row r="133" spans="1:46" x14ac:dyDescent="0.25">
      <c r="A133" s="3"/>
      <c r="B133" s="3"/>
      <c r="C133" s="3"/>
      <c r="D133" s="103"/>
      <c r="E133" s="3"/>
      <c r="F133" s="3"/>
      <c r="G133" s="3"/>
      <c r="H133" s="3"/>
      <c r="I133" s="3"/>
      <c r="J133" s="3"/>
      <c r="K133" s="28"/>
      <c r="L133" s="3"/>
      <c r="M133" s="67"/>
      <c r="N133" s="3"/>
      <c r="O133" s="3"/>
      <c r="P133" s="3"/>
      <c r="Q133" s="28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</row>
    <row r="134" spans="1:46" x14ac:dyDescent="0.25">
      <c r="A134" s="3"/>
      <c r="B134" s="3"/>
      <c r="C134" s="3"/>
      <c r="D134" s="103"/>
      <c r="E134" s="3"/>
      <c r="F134" s="3"/>
      <c r="G134" s="3"/>
      <c r="H134" s="3"/>
      <c r="I134" s="3"/>
      <c r="J134" s="3"/>
      <c r="K134" s="28"/>
      <c r="L134" s="3"/>
      <c r="M134" s="67"/>
      <c r="N134" s="3"/>
      <c r="O134" s="3"/>
      <c r="P134" s="3"/>
      <c r="Q134" s="28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</row>
    <row r="135" spans="1:46" x14ac:dyDescent="0.25">
      <c r="A135" s="3"/>
      <c r="B135" s="3"/>
      <c r="C135" s="3"/>
      <c r="D135" s="103"/>
      <c r="E135" s="3"/>
      <c r="F135" s="3"/>
      <c r="G135" s="3"/>
      <c r="H135" s="3"/>
      <c r="I135" s="3"/>
      <c r="J135" s="3"/>
      <c r="K135" s="28"/>
      <c r="L135" s="3"/>
      <c r="M135" s="67"/>
      <c r="N135" s="3"/>
      <c r="O135" s="3"/>
      <c r="P135" s="3"/>
      <c r="Q135" s="28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</row>
    <row r="136" spans="1:46" x14ac:dyDescent="0.25">
      <c r="A136" s="3"/>
      <c r="B136" s="3"/>
      <c r="C136" s="3"/>
      <c r="D136" s="103"/>
      <c r="E136" s="3"/>
      <c r="F136" s="3"/>
      <c r="G136" s="3"/>
      <c r="H136" s="3"/>
      <c r="I136" s="3"/>
      <c r="J136" s="3"/>
      <c r="K136" s="28"/>
      <c r="L136" s="3"/>
      <c r="M136" s="67"/>
      <c r="N136" s="3"/>
      <c r="O136" s="3"/>
      <c r="P136" s="3"/>
      <c r="Q136" s="28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</row>
    <row r="137" spans="1:46" x14ac:dyDescent="0.25">
      <c r="A137" s="3"/>
      <c r="B137" s="3"/>
      <c r="C137" s="3"/>
      <c r="D137" s="103"/>
      <c r="E137" s="3"/>
      <c r="F137" s="3"/>
      <c r="G137" s="3"/>
      <c r="H137" s="3"/>
      <c r="I137" s="3"/>
      <c r="J137" s="3"/>
      <c r="K137" s="28"/>
      <c r="L137" s="3"/>
      <c r="M137" s="67"/>
      <c r="N137" s="3"/>
      <c r="O137" s="3"/>
      <c r="P137" s="3"/>
      <c r="Q137" s="28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</row>
    <row r="138" spans="1:46" x14ac:dyDescent="0.25">
      <c r="A138" s="3"/>
      <c r="B138" s="3"/>
      <c r="C138" s="3"/>
      <c r="D138" s="103"/>
      <c r="E138" s="3"/>
      <c r="F138" s="3"/>
      <c r="G138" s="3"/>
      <c r="H138" s="3"/>
      <c r="I138" s="3"/>
      <c r="J138" s="3"/>
      <c r="K138" s="28"/>
      <c r="L138" s="3"/>
      <c r="M138" s="67"/>
      <c r="N138" s="3"/>
      <c r="O138" s="3"/>
      <c r="P138" s="3"/>
      <c r="Q138" s="28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</row>
    <row r="139" spans="1:46" x14ac:dyDescent="0.25">
      <c r="A139" s="3"/>
      <c r="B139" s="3"/>
      <c r="C139" s="3"/>
      <c r="D139" s="103"/>
      <c r="E139" s="3"/>
      <c r="F139" s="3"/>
      <c r="G139" s="3"/>
      <c r="H139" s="3"/>
      <c r="I139" s="3"/>
      <c r="J139" s="3"/>
      <c r="K139" s="28"/>
      <c r="L139" s="3"/>
      <c r="M139" s="67"/>
      <c r="N139" s="3"/>
      <c r="O139" s="3"/>
      <c r="P139" s="3"/>
      <c r="Q139" s="28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</row>
    <row r="140" spans="1:46" x14ac:dyDescent="0.25">
      <c r="A140" s="3"/>
      <c r="B140" s="3"/>
      <c r="C140" s="3"/>
      <c r="D140" s="103"/>
      <c r="E140" s="3"/>
      <c r="F140" s="3"/>
      <c r="G140" s="3"/>
      <c r="H140" s="3"/>
      <c r="I140" s="3"/>
      <c r="J140" s="3"/>
      <c r="K140" s="28"/>
      <c r="L140" s="3"/>
      <c r="M140" s="67"/>
      <c r="N140" s="3"/>
      <c r="O140" s="3"/>
      <c r="P140" s="3"/>
      <c r="Q140" s="28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</row>
    <row r="141" spans="1:46" x14ac:dyDescent="0.25">
      <c r="A141" s="3"/>
      <c r="B141" s="3"/>
      <c r="C141" s="3"/>
      <c r="D141" s="103"/>
      <c r="E141" s="3"/>
      <c r="F141" s="3"/>
      <c r="G141" s="3"/>
      <c r="H141" s="3"/>
      <c r="I141" s="3"/>
      <c r="J141" s="3"/>
      <c r="K141" s="28"/>
      <c r="L141" s="3"/>
      <c r="M141" s="67"/>
      <c r="N141" s="3"/>
      <c r="O141" s="3"/>
      <c r="P141" s="3"/>
      <c r="Q141" s="28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</row>
    <row r="142" spans="1:46" x14ac:dyDescent="0.25">
      <c r="A142" s="3"/>
      <c r="B142" s="3"/>
      <c r="C142" s="3"/>
      <c r="D142" s="103"/>
      <c r="E142" s="3"/>
      <c r="F142" s="3"/>
      <c r="G142" s="3"/>
      <c r="H142" s="3"/>
      <c r="I142" s="3"/>
      <c r="J142" s="3"/>
      <c r="K142" s="28"/>
      <c r="L142" s="3"/>
      <c r="M142" s="67"/>
      <c r="N142" s="3"/>
      <c r="O142" s="3"/>
      <c r="P142" s="3"/>
      <c r="Q142" s="28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</row>
    <row r="143" spans="1:46" x14ac:dyDescent="0.25">
      <c r="A143" s="3"/>
      <c r="B143" s="3"/>
      <c r="C143" s="3"/>
      <c r="D143" s="103"/>
      <c r="E143" s="3"/>
      <c r="F143" s="3"/>
      <c r="G143" s="3"/>
      <c r="H143" s="3"/>
      <c r="I143" s="3"/>
      <c r="J143" s="3"/>
      <c r="K143" s="28"/>
      <c r="L143" s="3"/>
      <c r="M143" s="67"/>
      <c r="N143" s="3"/>
      <c r="O143" s="3"/>
      <c r="P143" s="3"/>
      <c r="Q143" s="28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</row>
    <row r="144" spans="1:46" x14ac:dyDescent="0.25">
      <c r="A144" s="3"/>
      <c r="B144" s="3"/>
      <c r="C144" s="3"/>
      <c r="D144" s="103"/>
      <c r="E144" s="3"/>
      <c r="F144" s="3"/>
      <c r="G144" s="3"/>
      <c r="H144" s="3"/>
      <c r="I144" s="3"/>
      <c r="J144" s="3"/>
      <c r="K144" s="28"/>
      <c r="L144" s="3"/>
      <c r="M144" s="67"/>
      <c r="N144" s="3"/>
      <c r="O144" s="3"/>
      <c r="P144" s="3"/>
      <c r="Q144" s="28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</row>
    <row r="145" spans="1:46" x14ac:dyDescent="0.25">
      <c r="A145" s="3"/>
      <c r="B145" s="3"/>
      <c r="C145" s="3"/>
      <c r="D145" s="103"/>
      <c r="E145" s="3"/>
      <c r="F145" s="3"/>
      <c r="G145" s="3"/>
      <c r="H145" s="3"/>
      <c r="I145" s="3"/>
      <c r="J145" s="3"/>
      <c r="K145" s="28"/>
      <c r="L145" s="3"/>
      <c r="M145" s="67"/>
      <c r="N145" s="3"/>
      <c r="O145" s="3"/>
      <c r="P145" s="3"/>
      <c r="Q145" s="28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</row>
    <row r="146" spans="1:46" x14ac:dyDescent="0.25">
      <c r="A146" s="3"/>
      <c r="B146" s="3"/>
      <c r="C146" s="3"/>
      <c r="D146" s="103"/>
      <c r="E146" s="3"/>
      <c r="F146" s="3"/>
      <c r="G146" s="3"/>
      <c r="H146" s="3"/>
      <c r="I146" s="3"/>
      <c r="J146" s="3"/>
      <c r="K146" s="28"/>
      <c r="L146" s="3"/>
      <c r="M146" s="67"/>
      <c r="N146" s="3"/>
      <c r="O146" s="3"/>
      <c r="P146" s="3"/>
      <c r="Q146" s="28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</row>
    <row r="147" spans="1:46" x14ac:dyDescent="0.25">
      <c r="A147" s="3"/>
      <c r="B147" s="3"/>
      <c r="C147" s="3"/>
      <c r="D147" s="103"/>
      <c r="E147" s="3"/>
      <c r="F147" s="3"/>
      <c r="G147" s="3"/>
      <c r="H147" s="3"/>
      <c r="I147" s="3"/>
      <c r="J147" s="3"/>
      <c r="K147" s="28"/>
      <c r="L147" s="3"/>
      <c r="M147" s="67"/>
      <c r="N147" s="3"/>
      <c r="O147" s="3"/>
      <c r="P147" s="3"/>
      <c r="Q147" s="28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</row>
    <row r="148" spans="1:46" x14ac:dyDescent="0.25">
      <c r="A148" s="3"/>
      <c r="B148" s="3"/>
      <c r="C148" s="3"/>
      <c r="D148" s="103"/>
      <c r="E148" s="3"/>
      <c r="F148" s="3"/>
      <c r="G148" s="3"/>
      <c r="H148" s="3"/>
      <c r="I148" s="3"/>
      <c r="J148" s="3"/>
      <c r="K148" s="28"/>
      <c r="L148" s="3"/>
      <c r="M148" s="67"/>
      <c r="N148" s="3"/>
      <c r="O148" s="3"/>
      <c r="P148" s="3"/>
      <c r="Q148" s="28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</row>
    <row r="149" spans="1:46" x14ac:dyDescent="0.25">
      <c r="A149" s="3"/>
      <c r="B149" s="3"/>
      <c r="C149" s="3"/>
      <c r="D149" s="103"/>
      <c r="E149" s="3"/>
      <c r="F149" s="3"/>
      <c r="G149" s="3"/>
      <c r="H149" s="3"/>
      <c r="I149" s="3"/>
      <c r="J149" s="3"/>
      <c r="K149" s="28"/>
      <c r="L149" s="3"/>
      <c r="M149" s="67"/>
      <c r="N149" s="3"/>
      <c r="O149" s="3"/>
      <c r="P149" s="3"/>
      <c r="Q149" s="28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</row>
    <row r="150" spans="1:46" x14ac:dyDescent="0.25">
      <c r="A150" s="3"/>
      <c r="B150" s="3"/>
      <c r="C150" s="3"/>
      <c r="D150" s="103"/>
      <c r="E150" s="3"/>
      <c r="F150" s="3"/>
      <c r="G150" s="3"/>
      <c r="H150" s="3"/>
      <c r="I150" s="3"/>
      <c r="J150" s="3"/>
      <c r="K150" s="28"/>
      <c r="L150" s="3"/>
      <c r="M150" s="67"/>
      <c r="N150" s="3"/>
      <c r="O150" s="3"/>
      <c r="P150" s="3"/>
      <c r="Q150" s="28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</row>
    <row r="151" spans="1:46" x14ac:dyDescent="0.25">
      <c r="A151" s="3"/>
      <c r="B151" s="3"/>
      <c r="C151" s="3"/>
      <c r="D151" s="103"/>
      <c r="E151" s="3"/>
      <c r="F151" s="3"/>
      <c r="G151" s="3"/>
      <c r="H151" s="3"/>
      <c r="I151" s="3"/>
      <c r="J151" s="3"/>
      <c r="K151" s="28"/>
      <c r="L151" s="3"/>
      <c r="M151" s="67"/>
      <c r="N151" s="3"/>
      <c r="O151" s="3"/>
      <c r="P151" s="3"/>
      <c r="Q151" s="28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</row>
    <row r="152" spans="1:46" x14ac:dyDescent="0.25">
      <c r="A152" s="3"/>
      <c r="B152" s="3"/>
      <c r="C152" s="3"/>
      <c r="D152" s="103"/>
      <c r="E152" s="3"/>
      <c r="F152" s="3"/>
      <c r="G152" s="3"/>
      <c r="H152" s="3"/>
      <c r="I152" s="3"/>
      <c r="J152" s="3"/>
      <c r="K152" s="28"/>
      <c r="L152" s="3"/>
      <c r="M152" s="67"/>
      <c r="N152" s="3"/>
      <c r="O152" s="3"/>
      <c r="P152" s="3"/>
      <c r="Q152" s="28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</row>
    <row r="153" spans="1:46" x14ac:dyDescent="0.25">
      <c r="A153" s="3"/>
      <c r="B153" s="3"/>
      <c r="C153" s="3"/>
      <c r="D153" s="103"/>
      <c r="E153" s="3"/>
      <c r="F153" s="3"/>
      <c r="G153" s="3"/>
      <c r="H153" s="3"/>
      <c r="I153" s="3"/>
      <c r="J153" s="3"/>
      <c r="K153" s="28"/>
      <c r="L153" s="3"/>
      <c r="M153" s="67"/>
      <c r="N153" s="3"/>
      <c r="O153" s="3"/>
      <c r="P153" s="3"/>
      <c r="Q153" s="28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</row>
    <row r="154" spans="1:46" x14ac:dyDescent="0.25">
      <c r="A154" s="3"/>
      <c r="B154" s="3"/>
      <c r="C154" s="3"/>
      <c r="D154" s="103"/>
      <c r="E154" s="3"/>
      <c r="F154" s="3"/>
      <c r="G154" s="3"/>
      <c r="H154" s="3"/>
      <c r="I154" s="3"/>
      <c r="J154" s="3"/>
      <c r="K154" s="28"/>
      <c r="L154" s="3"/>
      <c r="M154" s="67"/>
      <c r="N154" s="3"/>
      <c r="O154" s="3"/>
      <c r="P154" s="3"/>
      <c r="Q154" s="28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</row>
    <row r="155" spans="1:46" x14ac:dyDescent="0.25">
      <c r="A155" s="3"/>
      <c r="B155" s="3"/>
      <c r="C155" s="3"/>
      <c r="D155" s="103"/>
      <c r="E155" s="3"/>
      <c r="F155" s="3"/>
      <c r="G155" s="3"/>
      <c r="H155" s="3"/>
      <c r="I155" s="3"/>
      <c r="J155" s="3"/>
      <c r="K155" s="28"/>
      <c r="L155" s="3"/>
      <c r="M155" s="67"/>
      <c r="N155" s="3"/>
      <c r="O155" s="3"/>
      <c r="P155" s="3"/>
      <c r="Q155" s="28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</row>
    <row r="156" spans="1:46" x14ac:dyDescent="0.25">
      <c r="A156" s="3"/>
      <c r="B156" s="3"/>
      <c r="C156" s="3"/>
      <c r="D156" s="103"/>
      <c r="E156" s="3"/>
      <c r="F156" s="3"/>
      <c r="G156" s="3"/>
      <c r="H156" s="3"/>
      <c r="I156" s="3"/>
      <c r="J156" s="3"/>
      <c r="K156" s="28"/>
      <c r="L156" s="3"/>
      <c r="M156" s="67"/>
      <c r="N156" s="3"/>
      <c r="O156" s="3"/>
      <c r="P156" s="3"/>
      <c r="Q156" s="28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</row>
    <row r="157" spans="1:46" x14ac:dyDescent="0.25">
      <c r="A157" s="3"/>
      <c r="B157" s="3"/>
      <c r="C157" s="3"/>
      <c r="D157" s="103"/>
      <c r="E157" s="3"/>
      <c r="F157" s="3"/>
      <c r="G157" s="3"/>
      <c r="H157" s="3"/>
      <c r="I157" s="3"/>
      <c r="J157" s="3"/>
      <c r="K157" s="28"/>
      <c r="L157" s="3"/>
      <c r="M157" s="67"/>
      <c r="N157" s="3"/>
      <c r="O157" s="3"/>
      <c r="P157" s="3"/>
      <c r="Q157" s="28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</row>
    <row r="158" spans="1:46" x14ac:dyDescent="0.25">
      <c r="A158" s="3"/>
      <c r="B158" s="3"/>
      <c r="C158" s="3"/>
      <c r="D158" s="103"/>
      <c r="E158" s="3"/>
      <c r="F158" s="3"/>
      <c r="G158" s="3"/>
      <c r="H158" s="3"/>
      <c r="I158" s="3"/>
      <c r="J158" s="3"/>
      <c r="K158" s="28"/>
      <c r="L158" s="3"/>
      <c r="M158" s="67"/>
      <c r="N158" s="3"/>
      <c r="O158" s="3"/>
      <c r="P158" s="3"/>
      <c r="Q158" s="28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</row>
    <row r="159" spans="1:46" x14ac:dyDescent="0.25">
      <c r="A159" s="3"/>
      <c r="B159" s="3"/>
      <c r="C159" s="3"/>
      <c r="D159" s="103"/>
      <c r="E159" s="3"/>
      <c r="F159" s="3"/>
      <c r="G159" s="3"/>
      <c r="H159" s="3"/>
      <c r="I159" s="3"/>
      <c r="J159" s="3"/>
      <c r="K159" s="28"/>
      <c r="L159" s="3"/>
      <c r="M159" s="67"/>
      <c r="N159" s="3"/>
      <c r="O159" s="3"/>
      <c r="P159" s="3"/>
      <c r="Q159" s="28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</row>
    <row r="160" spans="1:46" x14ac:dyDescent="0.25">
      <c r="A160" s="3"/>
      <c r="B160" s="3"/>
      <c r="C160" s="3"/>
      <c r="D160" s="103"/>
      <c r="E160" s="3"/>
      <c r="F160" s="3"/>
      <c r="G160" s="3"/>
      <c r="H160" s="3"/>
      <c r="I160" s="3"/>
      <c r="J160" s="3"/>
      <c r="K160" s="28"/>
      <c r="L160" s="3"/>
      <c r="M160" s="67"/>
      <c r="N160" s="3"/>
      <c r="O160" s="3"/>
      <c r="P160" s="3"/>
      <c r="Q160" s="28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</row>
    <row r="161" spans="1:46" x14ac:dyDescent="0.25">
      <c r="A161" s="3"/>
      <c r="B161" s="3"/>
      <c r="C161" s="3"/>
      <c r="D161" s="103"/>
      <c r="E161" s="3"/>
      <c r="F161" s="3"/>
      <c r="G161" s="3"/>
      <c r="H161" s="3"/>
      <c r="I161" s="3"/>
      <c r="J161" s="3"/>
      <c r="K161" s="28"/>
      <c r="L161" s="3"/>
      <c r="M161" s="67"/>
      <c r="N161" s="3"/>
      <c r="O161" s="3"/>
      <c r="P161" s="3"/>
      <c r="Q161" s="28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</row>
    <row r="162" spans="1:46" x14ac:dyDescent="0.25">
      <c r="A162" s="3"/>
      <c r="B162" s="3"/>
      <c r="C162" s="3"/>
      <c r="D162" s="103"/>
      <c r="E162" s="3"/>
      <c r="F162" s="3"/>
      <c r="G162" s="3"/>
      <c r="H162" s="3"/>
      <c r="I162" s="3"/>
      <c r="J162" s="3"/>
      <c r="K162" s="28"/>
      <c r="L162" s="3"/>
      <c r="M162" s="67"/>
      <c r="N162" s="3"/>
      <c r="O162" s="3"/>
      <c r="P162" s="3"/>
      <c r="Q162" s="28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</row>
    <row r="163" spans="1:46" x14ac:dyDescent="0.25">
      <c r="A163" s="3"/>
      <c r="B163" s="3"/>
      <c r="C163" s="3"/>
      <c r="D163" s="103"/>
      <c r="E163" s="3"/>
      <c r="F163" s="3"/>
      <c r="G163" s="3"/>
      <c r="H163" s="3"/>
      <c r="I163" s="3"/>
      <c r="J163" s="3"/>
      <c r="K163" s="28"/>
      <c r="L163" s="3"/>
      <c r="M163" s="67"/>
      <c r="N163" s="3"/>
      <c r="O163" s="3"/>
      <c r="P163" s="3"/>
      <c r="Q163" s="28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</row>
    <row r="164" spans="1:46" x14ac:dyDescent="0.25">
      <c r="A164" s="3"/>
      <c r="B164" s="3"/>
      <c r="C164" s="3"/>
      <c r="D164" s="103"/>
      <c r="E164" s="3"/>
      <c r="F164" s="3"/>
      <c r="G164" s="3"/>
      <c r="H164" s="3"/>
      <c r="I164" s="3"/>
      <c r="J164" s="3"/>
      <c r="K164" s="28"/>
      <c r="L164" s="3"/>
      <c r="M164" s="67"/>
      <c r="N164" s="3"/>
      <c r="O164" s="3"/>
      <c r="P164" s="3"/>
      <c r="Q164" s="28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</row>
    <row r="165" spans="1:46" x14ac:dyDescent="0.25">
      <c r="A165" s="3"/>
      <c r="B165" s="3"/>
      <c r="C165" s="3"/>
      <c r="D165" s="103"/>
      <c r="E165" s="3"/>
      <c r="F165" s="3"/>
      <c r="G165" s="3"/>
      <c r="H165" s="3"/>
      <c r="I165" s="3"/>
      <c r="J165" s="3"/>
      <c r="K165" s="28"/>
      <c r="L165" s="3"/>
      <c r="M165" s="67"/>
      <c r="N165" s="3"/>
      <c r="O165" s="3"/>
      <c r="P165" s="3"/>
      <c r="Q165" s="28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</row>
    <row r="166" spans="1:46" x14ac:dyDescent="0.25">
      <c r="A166" s="3"/>
      <c r="B166" s="3"/>
      <c r="C166" s="3"/>
      <c r="D166" s="103"/>
      <c r="E166" s="3"/>
      <c r="F166" s="3"/>
      <c r="G166" s="3"/>
      <c r="H166" s="3"/>
      <c r="I166" s="3"/>
      <c r="J166" s="3"/>
      <c r="K166" s="28"/>
      <c r="L166" s="3"/>
      <c r="M166" s="67"/>
      <c r="N166" s="3"/>
      <c r="O166" s="3"/>
      <c r="P166" s="3"/>
      <c r="Q166" s="28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</row>
    <row r="167" spans="1:46" x14ac:dyDescent="0.25">
      <c r="A167" s="3"/>
      <c r="B167" s="3"/>
      <c r="C167" s="3"/>
      <c r="D167" s="103"/>
      <c r="E167" s="3"/>
      <c r="F167" s="3"/>
      <c r="G167" s="3"/>
      <c r="H167" s="3"/>
      <c r="I167" s="3"/>
      <c r="J167" s="3"/>
      <c r="K167" s="28"/>
      <c r="L167" s="3"/>
      <c r="M167" s="67"/>
      <c r="N167" s="3"/>
      <c r="O167" s="3"/>
      <c r="P167" s="3"/>
      <c r="Q167" s="28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</row>
    <row r="168" spans="1:46" x14ac:dyDescent="0.25">
      <c r="A168" s="3"/>
      <c r="B168" s="3"/>
      <c r="C168" s="3"/>
      <c r="D168" s="103"/>
      <c r="E168" s="3"/>
      <c r="F168" s="3"/>
      <c r="G168" s="3"/>
      <c r="H168" s="3"/>
      <c r="I168" s="3"/>
      <c r="J168" s="3"/>
      <c r="K168" s="28"/>
      <c r="L168" s="3"/>
      <c r="M168" s="67"/>
      <c r="N168" s="3"/>
      <c r="O168" s="3"/>
      <c r="P168" s="3"/>
      <c r="Q168" s="28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</row>
    <row r="169" spans="1:46" x14ac:dyDescent="0.25">
      <c r="A169" s="3"/>
      <c r="B169" s="3"/>
      <c r="C169" s="3"/>
      <c r="D169" s="103"/>
      <c r="E169" s="3"/>
      <c r="F169" s="3"/>
      <c r="G169" s="3"/>
      <c r="H169" s="3"/>
      <c r="I169" s="3"/>
      <c r="J169" s="3"/>
      <c r="K169" s="28"/>
      <c r="L169" s="3"/>
      <c r="M169" s="67"/>
      <c r="N169" s="3"/>
      <c r="O169" s="3"/>
      <c r="P169" s="3"/>
      <c r="Q169" s="28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</row>
    <row r="170" spans="1:46" x14ac:dyDescent="0.25">
      <c r="A170" s="3"/>
      <c r="B170" s="3"/>
      <c r="C170" s="3"/>
      <c r="D170" s="103"/>
      <c r="E170" s="3"/>
      <c r="F170" s="3"/>
      <c r="G170" s="3"/>
      <c r="H170" s="3"/>
      <c r="I170" s="3"/>
      <c r="J170" s="3"/>
      <c r="K170" s="28"/>
      <c r="L170" s="3"/>
      <c r="M170" s="67"/>
      <c r="N170" s="3"/>
      <c r="O170" s="3"/>
      <c r="P170" s="3"/>
      <c r="Q170" s="28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</row>
    <row r="171" spans="1:46" x14ac:dyDescent="0.25">
      <c r="A171" s="3"/>
      <c r="B171" s="3"/>
      <c r="C171" s="3"/>
      <c r="D171" s="103"/>
      <c r="E171" s="3"/>
      <c r="F171" s="3"/>
      <c r="G171" s="3"/>
      <c r="H171" s="3"/>
      <c r="I171" s="3"/>
      <c r="J171" s="3"/>
      <c r="K171" s="28"/>
      <c r="L171" s="3"/>
      <c r="M171" s="67"/>
      <c r="N171" s="3"/>
      <c r="O171" s="3"/>
      <c r="P171" s="3"/>
      <c r="Q171" s="28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</row>
    <row r="172" spans="1:46" x14ac:dyDescent="0.25">
      <c r="A172" s="3"/>
      <c r="B172" s="3"/>
      <c r="C172" s="3"/>
      <c r="D172" s="103"/>
      <c r="E172" s="3"/>
      <c r="F172" s="3"/>
      <c r="G172" s="3"/>
      <c r="H172" s="3"/>
      <c r="I172" s="3"/>
      <c r="J172" s="3"/>
      <c r="K172" s="28"/>
      <c r="L172" s="3"/>
      <c r="M172" s="67"/>
      <c r="N172" s="3"/>
      <c r="O172" s="3"/>
      <c r="P172" s="3"/>
      <c r="Q172" s="28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</row>
    <row r="173" spans="1:46" x14ac:dyDescent="0.25">
      <c r="A173" s="3"/>
      <c r="B173" s="3"/>
      <c r="C173" s="3"/>
      <c r="D173" s="103"/>
      <c r="E173" s="3"/>
      <c r="F173" s="3"/>
      <c r="G173" s="3"/>
      <c r="H173" s="3"/>
      <c r="I173" s="3"/>
      <c r="J173" s="3"/>
      <c r="K173" s="28"/>
      <c r="L173" s="3"/>
      <c r="M173" s="67"/>
      <c r="N173" s="3"/>
      <c r="O173" s="3"/>
      <c r="P173" s="3"/>
      <c r="Q173" s="28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</row>
    <row r="174" spans="1:46" x14ac:dyDescent="0.25">
      <c r="A174" s="3"/>
      <c r="B174" s="3"/>
      <c r="C174" s="3"/>
      <c r="D174" s="103"/>
      <c r="E174" s="3"/>
      <c r="F174" s="3"/>
      <c r="G174" s="3"/>
      <c r="H174" s="3"/>
      <c r="I174" s="3"/>
      <c r="J174" s="3"/>
      <c r="K174" s="28"/>
      <c r="L174" s="3"/>
      <c r="M174" s="67"/>
      <c r="N174" s="3"/>
      <c r="O174" s="3"/>
      <c r="P174" s="3"/>
      <c r="Q174" s="28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</row>
    <row r="175" spans="1:46" x14ac:dyDescent="0.25">
      <c r="A175" s="3"/>
      <c r="B175" s="3"/>
      <c r="C175" s="3"/>
      <c r="D175" s="103"/>
      <c r="E175" s="3"/>
      <c r="F175" s="3"/>
      <c r="G175" s="3"/>
      <c r="H175" s="3"/>
      <c r="I175" s="3"/>
      <c r="J175" s="3"/>
      <c r="K175" s="28"/>
      <c r="L175" s="3"/>
      <c r="M175" s="67"/>
      <c r="N175" s="3"/>
      <c r="O175" s="3"/>
      <c r="P175" s="3"/>
      <c r="Q175" s="28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</row>
    <row r="176" spans="1:46" x14ac:dyDescent="0.25">
      <c r="A176" s="3"/>
      <c r="B176" s="3"/>
      <c r="C176" s="3"/>
      <c r="D176" s="103"/>
      <c r="E176" s="3"/>
      <c r="F176" s="3"/>
      <c r="G176" s="3"/>
      <c r="H176" s="3"/>
      <c r="I176" s="3"/>
      <c r="J176" s="3"/>
      <c r="K176" s="28"/>
      <c r="L176" s="3"/>
      <c r="M176" s="67"/>
      <c r="N176" s="3"/>
      <c r="O176" s="3"/>
      <c r="P176" s="3"/>
      <c r="Q176" s="28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</row>
    <row r="177" spans="1:46" x14ac:dyDescent="0.25">
      <c r="A177" s="3"/>
      <c r="B177" s="3"/>
      <c r="C177" s="3"/>
      <c r="D177" s="103"/>
      <c r="E177" s="3"/>
      <c r="F177" s="3"/>
      <c r="G177" s="3"/>
      <c r="H177" s="3"/>
      <c r="I177" s="3"/>
      <c r="J177" s="3"/>
      <c r="K177" s="28"/>
      <c r="L177" s="3"/>
      <c r="M177" s="67"/>
      <c r="N177" s="3"/>
      <c r="O177" s="3"/>
      <c r="P177" s="3"/>
      <c r="Q177" s="28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</row>
    <row r="178" spans="1:46" x14ac:dyDescent="0.25">
      <c r="A178" s="3"/>
      <c r="B178" s="3"/>
      <c r="C178" s="3"/>
      <c r="D178" s="103"/>
      <c r="E178" s="3"/>
      <c r="F178" s="3"/>
      <c r="G178" s="3"/>
      <c r="H178" s="3"/>
      <c r="I178" s="3"/>
      <c r="J178" s="3"/>
      <c r="K178" s="28"/>
      <c r="L178" s="3"/>
      <c r="M178" s="67"/>
      <c r="N178" s="3"/>
      <c r="O178" s="3"/>
      <c r="P178" s="3"/>
      <c r="Q178" s="28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</row>
    <row r="179" spans="1:46" x14ac:dyDescent="0.25">
      <c r="A179" s="3"/>
      <c r="B179" s="3"/>
      <c r="C179" s="3"/>
      <c r="D179" s="103"/>
      <c r="E179" s="3"/>
      <c r="F179" s="3"/>
      <c r="G179" s="3"/>
      <c r="H179" s="3"/>
      <c r="I179" s="3"/>
      <c r="J179" s="3"/>
      <c r="K179" s="28"/>
      <c r="L179" s="3"/>
      <c r="M179" s="67"/>
      <c r="N179" s="3"/>
      <c r="O179" s="3"/>
      <c r="P179" s="3"/>
      <c r="Q179" s="28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</row>
    <row r="180" spans="1:46" x14ac:dyDescent="0.25">
      <c r="A180" s="3"/>
      <c r="B180" s="3"/>
      <c r="C180" s="3"/>
      <c r="D180" s="103"/>
      <c r="E180" s="3"/>
      <c r="F180" s="3"/>
      <c r="G180" s="3"/>
      <c r="H180" s="3"/>
      <c r="I180" s="3"/>
      <c r="J180" s="3"/>
      <c r="K180" s="28"/>
      <c r="L180" s="3"/>
      <c r="M180" s="67"/>
      <c r="N180" s="3"/>
      <c r="O180" s="3"/>
      <c r="P180" s="3"/>
      <c r="Q180" s="28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</row>
    <row r="181" spans="1:46" x14ac:dyDescent="0.25">
      <c r="A181" s="3"/>
      <c r="B181" s="3"/>
      <c r="C181" s="3"/>
      <c r="D181" s="103"/>
      <c r="E181" s="3"/>
      <c r="F181" s="3"/>
      <c r="G181" s="3"/>
      <c r="H181" s="3"/>
      <c r="I181" s="3"/>
      <c r="J181" s="3"/>
      <c r="K181" s="28"/>
      <c r="L181" s="3"/>
      <c r="M181" s="67"/>
      <c r="N181" s="3"/>
      <c r="O181" s="3"/>
      <c r="P181" s="3"/>
      <c r="Q181" s="28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</row>
    <row r="182" spans="1:46" x14ac:dyDescent="0.25">
      <c r="A182" s="3"/>
      <c r="B182" s="3"/>
      <c r="C182" s="3"/>
      <c r="D182" s="103"/>
      <c r="E182" s="3"/>
      <c r="F182" s="3"/>
      <c r="G182" s="3"/>
      <c r="H182" s="3"/>
      <c r="I182" s="3"/>
      <c r="J182" s="3"/>
      <c r="K182" s="28"/>
      <c r="L182" s="3"/>
      <c r="M182" s="67"/>
      <c r="N182" s="3"/>
      <c r="O182" s="3"/>
      <c r="P182" s="3"/>
      <c r="Q182" s="28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</row>
    <row r="183" spans="1:46" x14ac:dyDescent="0.25">
      <c r="A183" s="3"/>
      <c r="B183" s="3"/>
      <c r="C183" s="3"/>
      <c r="D183" s="103"/>
      <c r="E183" s="3"/>
      <c r="F183" s="3"/>
      <c r="G183" s="3"/>
      <c r="H183" s="3"/>
      <c r="I183" s="3"/>
      <c r="J183" s="3"/>
      <c r="K183" s="28"/>
      <c r="L183" s="3"/>
      <c r="M183" s="67"/>
      <c r="N183" s="3"/>
      <c r="O183" s="3"/>
      <c r="P183" s="3"/>
      <c r="Q183" s="28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</row>
    <row r="184" spans="1:46" x14ac:dyDescent="0.25">
      <c r="A184" s="3"/>
      <c r="B184" s="3"/>
      <c r="C184" s="3"/>
      <c r="D184" s="103"/>
      <c r="E184" s="3"/>
      <c r="F184" s="3"/>
      <c r="G184" s="3"/>
      <c r="H184" s="3"/>
      <c r="I184" s="3"/>
      <c r="J184" s="3"/>
      <c r="K184" s="28"/>
      <c r="L184" s="3"/>
      <c r="M184" s="67"/>
      <c r="N184" s="3"/>
      <c r="O184" s="3"/>
      <c r="P184" s="3"/>
      <c r="Q184" s="28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</row>
    <row r="185" spans="1:46" x14ac:dyDescent="0.25">
      <c r="A185" s="3"/>
      <c r="B185" s="3"/>
      <c r="C185" s="3"/>
      <c r="D185" s="103"/>
      <c r="E185" s="3"/>
      <c r="F185" s="3"/>
      <c r="G185" s="3"/>
      <c r="H185" s="3"/>
      <c r="I185" s="3"/>
      <c r="J185" s="3"/>
      <c r="K185" s="28"/>
      <c r="L185" s="3"/>
      <c r="M185" s="67"/>
      <c r="N185" s="3"/>
      <c r="O185" s="3"/>
      <c r="P185" s="3"/>
      <c r="Q185" s="28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</row>
    <row r="186" spans="1:46" x14ac:dyDescent="0.25">
      <c r="A186" s="3"/>
      <c r="B186" s="3"/>
      <c r="C186" s="3"/>
      <c r="D186" s="103"/>
      <c r="E186" s="3"/>
      <c r="F186" s="3"/>
      <c r="G186" s="3"/>
      <c r="H186" s="3"/>
      <c r="I186" s="3"/>
      <c r="J186" s="3"/>
      <c r="K186" s="28"/>
      <c r="L186" s="3"/>
      <c r="M186" s="67"/>
      <c r="N186" s="3"/>
      <c r="O186" s="3"/>
      <c r="P186" s="3"/>
      <c r="Q186" s="28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</row>
    <row r="187" spans="1:46" x14ac:dyDescent="0.25">
      <c r="A187" s="3"/>
      <c r="B187" s="3"/>
      <c r="C187" s="3"/>
      <c r="D187" s="103"/>
      <c r="E187" s="3"/>
      <c r="F187" s="3"/>
      <c r="G187" s="3"/>
      <c r="H187" s="3"/>
      <c r="I187" s="3"/>
      <c r="J187" s="3"/>
      <c r="K187" s="28"/>
      <c r="L187" s="3"/>
      <c r="M187" s="67"/>
      <c r="N187" s="3"/>
      <c r="O187" s="3"/>
      <c r="P187" s="3"/>
      <c r="Q187" s="28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</row>
    <row r="188" spans="1:46" x14ac:dyDescent="0.25">
      <c r="A188" s="3"/>
      <c r="B188" s="3"/>
      <c r="C188" s="3"/>
      <c r="D188" s="103"/>
      <c r="E188" s="3"/>
      <c r="F188" s="3"/>
      <c r="G188" s="3"/>
      <c r="H188" s="3"/>
      <c r="I188" s="3"/>
      <c r="J188" s="3"/>
      <c r="K188" s="28"/>
      <c r="L188" s="3"/>
      <c r="M188" s="67"/>
      <c r="N188" s="3"/>
      <c r="O188" s="3"/>
      <c r="P188" s="3"/>
      <c r="Q188" s="28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</row>
    <row r="189" spans="1:46" x14ac:dyDescent="0.25">
      <c r="A189" s="3"/>
      <c r="B189" s="3"/>
      <c r="C189" s="3"/>
      <c r="D189" s="103"/>
      <c r="E189" s="3"/>
      <c r="F189" s="3"/>
      <c r="G189" s="3"/>
      <c r="H189" s="3"/>
      <c r="I189" s="3"/>
      <c r="J189" s="3"/>
      <c r="K189" s="28"/>
      <c r="L189" s="3"/>
      <c r="M189" s="67"/>
      <c r="N189" s="3"/>
      <c r="O189" s="3"/>
      <c r="P189" s="3"/>
      <c r="Q189" s="28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</row>
    <row r="190" spans="1:46" x14ac:dyDescent="0.25">
      <c r="A190" s="3"/>
      <c r="B190" s="3"/>
      <c r="C190" s="3"/>
      <c r="D190" s="103"/>
      <c r="E190" s="3"/>
      <c r="F190" s="3"/>
      <c r="G190" s="3"/>
      <c r="H190" s="3"/>
      <c r="I190" s="3"/>
      <c r="J190" s="3"/>
      <c r="K190" s="28"/>
      <c r="L190" s="3"/>
      <c r="M190" s="67"/>
      <c r="N190" s="3"/>
      <c r="O190" s="3"/>
      <c r="P190" s="3"/>
      <c r="Q190" s="28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</row>
    <row r="191" spans="1:46" x14ac:dyDescent="0.25">
      <c r="A191" s="3"/>
      <c r="B191" s="3"/>
      <c r="C191" s="3"/>
      <c r="D191" s="103"/>
      <c r="E191" s="3"/>
      <c r="F191" s="3"/>
      <c r="G191" s="3"/>
      <c r="H191" s="3"/>
      <c r="I191" s="3"/>
      <c r="J191" s="3"/>
      <c r="K191" s="28"/>
      <c r="L191" s="3"/>
      <c r="M191" s="67"/>
      <c r="N191" s="3"/>
      <c r="O191" s="3"/>
      <c r="P191" s="3"/>
      <c r="Q191" s="28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</row>
    <row r="192" spans="1:46" x14ac:dyDescent="0.25">
      <c r="A192" s="3"/>
      <c r="B192" s="3"/>
      <c r="C192" s="3"/>
      <c r="D192" s="103"/>
      <c r="E192" s="3"/>
      <c r="F192" s="3"/>
      <c r="G192" s="3"/>
      <c r="H192" s="3"/>
      <c r="I192" s="3"/>
      <c r="J192" s="3"/>
      <c r="K192" s="28"/>
      <c r="L192" s="3"/>
      <c r="M192" s="67"/>
      <c r="N192" s="3"/>
      <c r="O192" s="3"/>
      <c r="P192" s="3"/>
      <c r="Q192" s="28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</row>
  </sheetData>
  <conditionalFormatting sqref="R7:AR8">
    <cfRule type="containsBlanks" dxfId="26" priority="35">
      <formula>LEN(TRIM(R7))=0</formula>
    </cfRule>
  </conditionalFormatting>
  <conditionalFormatting sqref="R14:AR14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R60:AR60">
    <cfRule type="cellIs" dxfId="23" priority="1" operator="lessThan">
      <formula>0</formula>
    </cfRule>
    <cfRule type="cellIs" dxfId="22" priority="2" operator="greaterThan">
      <formula>0</formula>
    </cfRule>
  </conditionalFormatting>
  <pageMargins left="0.7" right="0.7" top="0.75" bottom="0.75" header="0.3" footer="0.3"/>
  <pageSetup paperSize="0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T184"/>
  <sheetViews>
    <sheetView zoomScale="90" zoomScaleNormal="90" workbookViewId="0">
      <pane xSplit="14" ySplit="8" topLeftCell="O9" activePane="bottomRight" state="frozen"/>
      <selection activeCell="C9" sqref="C9"/>
      <selection pane="topRight" activeCell="C9" sqref="C9"/>
      <selection pane="bottomLeft" activeCell="C9" sqref="C9"/>
      <selection pane="bottomRight"/>
    </sheetView>
  </sheetViews>
  <sheetFormatPr defaultColWidth="9.109375" defaultRowHeight="12" x14ac:dyDescent="0.25"/>
  <cols>
    <col min="1" max="3" width="1.6640625" style="2" customWidth="1"/>
    <col min="4" max="4" width="2.6640625" style="2" customWidth="1"/>
    <col min="5" max="5" width="21.33203125" style="2" bestFit="1" customWidth="1"/>
    <col min="6" max="6" width="2.6640625" style="2" customWidth="1"/>
    <col min="7" max="7" width="14.88671875" style="2" bestFit="1" customWidth="1"/>
    <col min="8" max="8" width="2.6640625" style="2" customWidth="1"/>
    <col min="9" max="9" width="12.109375" style="2" bestFit="1" customWidth="1"/>
    <col min="10" max="10" width="2.6640625" style="2" customWidth="1"/>
    <col min="11" max="11" width="2.6640625" style="33" customWidth="1"/>
    <col min="12" max="12" width="9.109375" style="2"/>
    <col min="13" max="13" width="2.6640625" style="2" customWidth="1"/>
    <col min="14" max="16" width="1.6640625" style="2" customWidth="1"/>
    <col min="17" max="17" width="2.6640625" style="33" customWidth="1"/>
    <col min="18" max="44" width="9.109375" style="2"/>
    <col min="45" max="46" width="2.6640625" style="2" customWidth="1"/>
    <col min="47" max="16384" width="9.109375" style="2"/>
  </cols>
  <sheetData>
    <row r="1" spans="1:46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28"/>
      <c r="L1" s="3"/>
      <c r="M1" s="3"/>
      <c r="N1" s="3"/>
      <c r="O1" s="3"/>
      <c r="P1" s="3"/>
      <c r="Q1" s="28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</row>
    <row r="2" spans="1:46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28"/>
      <c r="L2" s="3"/>
      <c r="M2" s="3"/>
      <c r="N2" s="3"/>
      <c r="O2" s="3"/>
      <c r="P2" s="3"/>
      <c r="Q2" s="28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</row>
    <row r="3" spans="1:46" x14ac:dyDescent="0.25">
      <c r="A3" s="3"/>
      <c r="B3" s="3"/>
      <c r="C3" s="7" t="str">
        <f>условия!$C$3</f>
        <v>Финмодель МФО</v>
      </c>
      <c r="D3" s="3"/>
      <c r="E3" s="3"/>
      <c r="F3" s="3"/>
      <c r="G3" s="3"/>
      <c r="H3" s="3"/>
      <c r="I3" s="3"/>
      <c r="J3" s="3"/>
      <c r="K3" s="28"/>
      <c r="L3" s="3"/>
      <c r="M3" s="3"/>
      <c r="N3" s="3"/>
      <c r="O3" s="3"/>
      <c r="P3" s="3"/>
      <c r="Q3" s="28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</row>
    <row r="4" spans="1:46" x14ac:dyDescent="0.25">
      <c r="A4" s="3"/>
      <c r="B4" s="3"/>
      <c r="C4" s="7" t="s">
        <v>174</v>
      </c>
      <c r="D4" s="3"/>
      <c r="E4" s="3"/>
      <c r="F4" s="3"/>
      <c r="G4" s="3"/>
      <c r="H4" s="3"/>
      <c r="I4" s="3"/>
      <c r="J4" s="3"/>
      <c r="K4" s="28"/>
      <c r="L4" s="3"/>
      <c r="M4" s="3"/>
      <c r="N4" s="3"/>
      <c r="O4" s="3"/>
      <c r="P4" s="3"/>
      <c r="Q4" s="28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</row>
    <row r="5" spans="1:46" x14ac:dyDescent="0.25">
      <c r="A5" s="3"/>
      <c r="B5" s="3"/>
      <c r="C5" s="141" t="s">
        <v>171</v>
      </c>
      <c r="D5" s="3"/>
      <c r="E5" s="3"/>
      <c r="F5" s="3"/>
      <c r="G5" s="3"/>
      <c r="H5" s="3"/>
      <c r="I5" s="3"/>
      <c r="J5" s="3"/>
      <c r="K5" s="28"/>
      <c r="L5" s="3"/>
      <c r="M5" s="3"/>
      <c r="N5" s="3"/>
      <c r="O5" s="3"/>
      <c r="P5" s="3"/>
      <c r="Q5" s="28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x14ac:dyDescent="0.25">
      <c r="A6" s="3"/>
      <c r="B6" s="3"/>
      <c r="C6" s="25" t="str">
        <f>PL!$C$6</f>
        <v>на этой вкладке нет ячеек для ввода данных</v>
      </c>
      <c r="D6" s="3"/>
      <c r="E6" s="3"/>
      <c r="F6" s="3"/>
      <c r="G6" s="3"/>
      <c r="H6" s="3"/>
      <c r="I6" s="3"/>
      <c r="J6" s="3"/>
      <c r="K6" s="28"/>
      <c r="L6" s="3"/>
      <c r="M6" s="3"/>
      <c r="N6" s="3"/>
      <c r="O6" s="3"/>
      <c r="P6" s="3"/>
      <c r="Q6" s="28"/>
      <c r="R6" s="14">
        <f>IF(R7="","",R7)</f>
        <v>44378</v>
      </c>
      <c r="S6" s="14">
        <f>IF(S7="","",S7)</f>
        <v>44409</v>
      </c>
      <c r="T6" s="14">
        <f t="shared" ref="T6:AQ6" si="0">IF(T7="","",T7)</f>
        <v>44440</v>
      </c>
      <c r="U6" s="14">
        <f t="shared" si="0"/>
        <v>44470</v>
      </c>
      <c r="V6" s="14">
        <f t="shared" si="0"/>
        <v>44501</v>
      </c>
      <c r="W6" s="14">
        <f t="shared" si="0"/>
        <v>44531</v>
      </c>
      <c r="X6" s="14">
        <f t="shared" si="0"/>
        <v>44562</v>
      </c>
      <c r="Y6" s="14">
        <f t="shared" si="0"/>
        <v>44593</v>
      </c>
      <c r="Z6" s="14">
        <f t="shared" si="0"/>
        <v>44621</v>
      </c>
      <c r="AA6" s="14">
        <f t="shared" si="0"/>
        <v>44652</v>
      </c>
      <c r="AB6" s="14">
        <f t="shared" si="0"/>
        <v>44682</v>
      </c>
      <c r="AC6" s="14">
        <f t="shared" si="0"/>
        <v>44713</v>
      </c>
      <c r="AD6" s="14">
        <f t="shared" si="0"/>
        <v>44743</v>
      </c>
      <c r="AE6" s="14">
        <f t="shared" si="0"/>
        <v>44774</v>
      </c>
      <c r="AF6" s="14">
        <f t="shared" si="0"/>
        <v>44805</v>
      </c>
      <c r="AG6" s="14">
        <f t="shared" si="0"/>
        <v>44835</v>
      </c>
      <c r="AH6" s="14">
        <f t="shared" si="0"/>
        <v>44866</v>
      </c>
      <c r="AI6" s="14">
        <f t="shared" si="0"/>
        <v>44896</v>
      </c>
      <c r="AJ6" s="14">
        <f t="shared" si="0"/>
        <v>44927</v>
      </c>
      <c r="AK6" s="14">
        <f t="shared" si="0"/>
        <v>44958</v>
      </c>
      <c r="AL6" s="14">
        <f t="shared" si="0"/>
        <v>44986</v>
      </c>
      <c r="AM6" s="14">
        <f t="shared" si="0"/>
        <v>45017</v>
      </c>
      <c r="AN6" s="14">
        <f t="shared" si="0"/>
        <v>45047</v>
      </c>
      <c r="AO6" s="14">
        <f t="shared" si="0"/>
        <v>45078</v>
      </c>
      <c r="AP6" s="14">
        <f t="shared" si="0"/>
        <v>45108</v>
      </c>
      <c r="AQ6" s="14">
        <f t="shared" si="0"/>
        <v>45139</v>
      </c>
      <c r="AR6" s="14"/>
      <c r="AS6" s="3"/>
      <c r="AT6" s="3"/>
    </row>
    <row r="7" spans="1:46" s="32" customFormat="1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8"/>
      <c r="L7" s="29"/>
      <c r="M7" s="29"/>
      <c r="N7" s="29"/>
      <c r="O7" s="29"/>
      <c r="P7" s="29"/>
      <c r="Q7" s="28"/>
      <c r="R7" s="30">
        <f>IF(условия!$L$10="","",условия!$L$10)</f>
        <v>44378</v>
      </c>
      <c r="S7" s="31">
        <f>IF(R8="","",R8+1)</f>
        <v>44409</v>
      </c>
      <c r="T7" s="31">
        <f t="shared" ref="T7:AQ7" si="1">IF(S8="","",S8+1)</f>
        <v>44440</v>
      </c>
      <c r="U7" s="31">
        <f t="shared" si="1"/>
        <v>44470</v>
      </c>
      <c r="V7" s="31">
        <f t="shared" si="1"/>
        <v>44501</v>
      </c>
      <c r="W7" s="31">
        <f t="shared" si="1"/>
        <v>44531</v>
      </c>
      <c r="X7" s="31">
        <f t="shared" si="1"/>
        <v>44562</v>
      </c>
      <c r="Y7" s="31">
        <f t="shared" si="1"/>
        <v>44593</v>
      </c>
      <c r="Z7" s="31">
        <f t="shared" si="1"/>
        <v>44621</v>
      </c>
      <c r="AA7" s="31">
        <f t="shared" si="1"/>
        <v>44652</v>
      </c>
      <c r="AB7" s="31">
        <f t="shared" si="1"/>
        <v>44682</v>
      </c>
      <c r="AC7" s="31">
        <f t="shared" si="1"/>
        <v>44713</v>
      </c>
      <c r="AD7" s="31">
        <f t="shared" si="1"/>
        <v>44743</v>
      </c>
      <c r="AE7" s="31">
        <f t="shared" si="1"/>
        <v>44774</v>
      </c>
      <c r="AF7" s="31">
        <f t="shared" si="1"/>
        <v>44805</v>
      </c>
      <c r="AG7" s="31">
        <f t="shared" si="1"/>
        <v>44835</v>
      </c>
      <c r="AH7" s="31">
        <f t="shared" si="1"/>
        <v>44866</v>
      </c>
      <c r="AI7" s="31">
        <f t="shared" si="1"/>
        <v>44896</v>
      </c>
      <c r="AJ7" s="31">
        <f t="shared" si="1"/>
        <v>44927</v>
      </c>
      <c r="AK7" s="31">
        <f t="shared" si="1"/>
        <v>44958</v>
      </c>
      <c r="AL7" s="31">
        <f t="shared" si="1"/>
        <v>44986</v>
      </c>
      <c r="AM7" s="31">
        <f t="shared" si="1"/>
        <v>45017</v>
      </c>
      <c r="AN7" s="31">
        <f t="shared" si="1"/>
        <v>45047</v>
      </c>
      <c r="AO7" s="31">
        <f t="shared" si="1"/>
        <v>45078</v>
      </c>
      <c r="AP7" s="31">
        <f t="shared" si="1"/>
        <v>45108</v>
      </c>
      <c r="AQ7" s="31">
        <f t="shared" si="1"/>
        <v>45139</v>
      </c>
      <c r="AR7" s="31"/>
      <c r="AS7" s="29"/>
      <c r="AT7" s="29"/>
    </row>
    <row r="8" spans="1:46" s="32" customFormat="1" x14ac:dyDescent="0.25">
      <c r="A8" s="29"/>
      <c r="B8" s="29"/>
      <c r="C8" s="29"/>
      <c r="D8" s="29"/>
      <c r="E8" s="29" t="str">
        <f>структура!$G$8</f>
        <v>показатель</v>
      </c>
      <c r="F8" s="29"/>
      <c r="G8" s="29" t="str">
        <f>структура!$J$8</f>
        <v>продукт</v>
      </c>
      <c r="H8" s="29"/>
      <c r="I8" s="29" t="str">
        <f>структура!$H$8</f>
        <v>ед.изм.</v>
      </c>
      <c r="J8" s="29"/>
      <c r="K8" s="28"/>
      <c r="L8" s="29"/>
      <c r="M8" s="29"/>
      <c r="N8" s="29"/>
      <c r="O8" s="29"/>
      <c r="P8" s="29"/>
      <c r="Q8" s="28"/>
      <c r="R8" s="31">
        <f>IF(R$7="","",EOMONTH(R$7,0))</f>
        <v>44408</v>
      </c>
      <c r="S8" s="31">
        <f>IF(S$7="","",EOMONTH(S$7,0))</f>
        <v>44439</v>
      </c>
      <c r="T8" s="31">
        <f t="shared" ref="T8:AQ8" si="2">IF(T$7="","",EOMONTH(T$7,0))</f>
        <v>44469</v>
      </c>
      <c r="U8" s="31">
        <f t="shared" si="2"/>
        <v>44500</v>
      </c>
      <c r="V8" s="31">
        <f t="shared" si="2"/>
        <v>44530</v>
      </c>
      <c r="W8" s="31">
        <f t="shared" si="2"/>
        <v>44561</v>
      </c>
      <c r="X8" s="31">
        <f t="shared" si="2"/>
        <v>44592</v>
      </c>
      <c r="Y8" s="31">
        <f t="shared" si="2"/>
        <v>44620</v>
      </c>
      <c r="Z8" s="31">
        <f t="shared" si="2"/>
        <v>44651</v>
      </c>
      <c r="AA8" s="31">
        <f t="shared" si="2"/>
        <v>44681</v>
      </c>
      <c r="AB8" s="31">
        <f t="shared" si="2"/>
        <v>44712</v>
      </c>
      <c r="AC8" s="31">
        <f t="shared" si="2"/>
        <v>44742</v>
      </c>
      <c r="AD8" s="31">
        <f t="shared" si="2"/>
        <v>44773</v>
      </c>
      <c r="AE8" s="31">
        <f t="shared" si="2"/>
        <v>44804</v>
      </c>
      <c r="AF8" s="31">
        <f t="shared" si="2"/>
        <v>44834</v>
      </c>
      <c r="AG8" s="31">
        <f t="shared" si="2"/>
        <v>44865</v>
      </c>
      <c r="AH8" s="31">
        <f t="shared" si="2"/>
        <v>44895</v>
      </c>
      <c r="AI8" s="31">
        <f t="shared" si="2"/>
        <v>44926</v>
      </c>
      <c r="AJ8" s="31">
        <f t="shared" si="2"/>
        <v>44957</v>
      </c>
      <c r="AK8" s="31">
        <f t="shared" si="2"/>
        <v>44985</v>
      </c>
      <c r="AL8" s="31">
        <f t="shared" si="2"/>
        <v>45016</v>
      </c>
      <c r="AM8" s="31">
        <f t="shared" si="2"/>
        <v>45046</v>
      </c>
      <c r="AN8" s="31">
        <f t="shared" si="2"/>
        <v>45077</v>
      </c>
      <c r="AO8" s="31">
        <f t="shared" si="2"/>
        <v>45107</v>
      </c>
      <c r="AP8" s="31">
        <f t="shared" si="2"/>
        <v>45138</v>
      </c>
      <c r="AQ8" s="31">
        <f t="shared" si="2"/>
        <v>45169</v>
      </c>
      <c r="AR8" s="31"/>
      <c r="AS8" s="29"/>
      <c r="AT8" s="29"/>
    </row>
    <row r="9" spans="1:46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28"/>
      <c r="L9" s="3"/>
      <c r="M9" s="3"/>
      <c r="N9" s="3"/>
      <c r="O9" s="3"/>
      <c r="P9" s="3"/>
      <c r="Q9" s="28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</row>
    <row r="10" spans="1:46" s="32" customFormat="1" x14ac:dyDescent="0.25">
      <c r="A10" s="29"/>
      <c r="B10" s="29"/>
      <c r="C10" s="29"/>
      <c r="D10" s="29"/>
      <c r="E10" s="125" t="str">
        <f>структура!$G$96</f>
        <v>БАЛАНС наконец периода (А-П)</v>
      </c>
      <c r="F10" s="125"/>
      <c r="G10" s="125"/>
      <c r="H10" s="125"/>
      <c r="I10" s="125" t="str">
        <f>IF($E10="","",INDEX(структура!$H$10:$H$153,SUMIFS(структура!$C$10:$C$153,структура!$G$10:$G$153,$E10)))</f>
        <v>тыс.руб.</v>
      </c>
      <c r="J10" s="125"/>
      <c r="K10" s="126"/>
      <c r="L10" s="125"/>
      <c r="M10" s="125"/>
      <c r="N10" s="127">
        <f>SUM(Q10:AS10)</f>
        <v>0</v>
      </c>
      <c r="O10" s="125"/>
      <c r="P10" s="125"/>
      <c r="Q10" s="126"/>
      <c r="R10" s="128">
        <f t="shared" ref="R10:AQ10" si="3">R12-R21</f>
        <v>0</v>
      </c>
      <c r="S10" s="128">
        <f t="shared" si="3"/>
        <v>0</v>
      </c>
      <c r="T10" s="128">
        <f t="shared" si="3"/>
        <v>0</v>
      </c>
      <c r="U10" s="128">
        <f t="shared" si="3"/>
        <v>0</v>
      </c>
      <c r="V10" s="128">
        <f t="shared" si="3"/>
        <v>0</v>
      </c>
      <c r="W10" s="128">
        <f t="shared" si="3"/>
        <v>0</v>
      </c>
      <c r="X10" s="128">
        <f t="shared" si="3"/>
        <v>0</v>
      </c>
      <c r="Y10" s="128">
        <f t="shared" si="3"/>
        <v>0</v>
      </c>
      <c r="Z10" s="128">
        <f t="shared" si="3"/>
        <v>0</v>
      </c>
      <c r="AA10" s="128">
        <f t="shared" si="3"/>
        <v>0</v>
      </c>
      <c r="AB10" s="128">
        <f t="shared" si="3"/>
        <v>0</v>
      </c>
      <c r="AC10" s="128">
        <f t="shared" si="3"/>
        <v>0</v>
      </c>
      <c r="AD10" s="128">
        <f t="shared" si="3"/>
        <v>0</v>
      </c>
      <c r="AE10" s="128">
        <f t="shared" si="3"/>
        <v>0</v>
      </c>
      <c r="AF10" s="128">
        <f t="shared" si="3"/>
        <v>0</v>
      </c>
      <c r="AG10" s="128">
        <f t="shared" si="3"/>
        <v>0</v>
      </c>
      <c r="AH10" s="128">
        <f t="shared" si="3"/>
        <v>0</v>
      </c>
      <c r="AI10" s="128">
        <f t="shared" si="3"/>
        <v>0</v>
      </c>
      <c r="AJ10" s="128">
        <f t="shared" si="3"/>
        <v>0</v>
      </c>
      <c r="AK10" s="128">
        <f t="shared" si="3"/>
        <v>0</v>
      </c>
      <c r="AL10" s="128">
        <f t="shared" si="3"/>
        <v>0</v>
      </c>
      <c r="AM10" s="128">
        <f t="shared" si="3"/>
        <v>0</v>
      </c>
      <c r="AN10" s="128">
        <f t="shared" si="3"/>
        <v>0</v>
      </c>
      <c r="AO10" s="128">
        <f t="shared" si="3"/>
        <v>0</v>
      </c>
      <c r="AP10" s="128">
        <f t="shared" si="3"/>
        <v>0</v>
      </c>
      <c r="AQ10" s="128">
        <f t="shared" si="3"/>
        <v>0</v>
      </c>
      <c r="AR10" s="128"/>
      <c r="AS10" s="29"/>
      <c r="AT10" s="29"/>
    </row>
    <row r="11" spans="1:46" ht="6" customHeight="1" x14ac:dyDescent="0.25">
      <c r="A11" s="3"/>
      <c r="B11" s="3"/>
      <c r="C11" s="3"/>
      <c r="D11" s="3"/>
      <c r="E11" s="75"/>
      <c r="F11" s="75"/>
      <c r="G11" s="75"/>
      <c r="H11" s="75"/>
      <c r="I11" s="75"/>
      <c r="J11" s="75"/>
      <c r="K11" s="76"/>
      <c r="L11" s="75"/>
      <c r="M11" s="75"/>
      <c r="N11" s="75"/>
      <c r="O11" s="75"/>
      <c r="P11" s="75"/>
      <c r="Q11" s="76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3"/>
      <c r="AT11" s="3"/>
    </row>
    <row r="12" spans="1:46" s="32" customFormat="1" x14ac:dyDescent="0.25">
      <c r="A12" s="29"/>
      <c r="B12" s="29"/>
      <c r="C12" s="29"/>
      <c r="D12" s="29"/>
      <c r="E12" s="129" t="str">
        <f>структура!$G$87</f>
        <v>АКТИВЫ</v>
      </c>
      <c r="F12" s="129"/>
      <c r="G12" s="129"/>
      <c r="H12" s="129"/>
      <c r="I12" s="129" t="str">
        <f>IF($E12="","",INDEX(структура!$H$10:$H$153,SUMIFS(структура!$C$10:$C$153,структура!$G$10:$G$153,$E12)))</f>
        <v>тыс.руб.</v>
      </c>
      <c r="J12" s="129"/>
      <c r="K12" s="130"/>
      <c r="L12" s="129"/>
      <c r="M12" s="129"/>
      <c r="N12" s="129"/>
      <c r="O12" s="129"/>
      <c r="P12" s="129"/>
      <c r="Q12" s="130"/>
      <c r="R12" s="131">
        <f>SUM(R13:R20)</f>
        <v>18403.326318949774</v>
      </c>
      <c r="S12" s="131">
        <f t="shared" ref="S12:AQ12" si="4">SUM(S13:S20)</f>
        <v>24637.538949543377</v>
      </c>
      <c r="T12" s="131">
        <f t="shared" si="4"/>
        <v>47890.445866118738</v>
      </c>
      <c r="U12" s="131">
        <f t="shared" si="4"/>
        <v>63629.101424497727</v>
      </c>
      <c r="V12" s="131">
        <f t="shared" si="4"/>
        <v>70834.833758630164</v>
      </c>
      <c r="W12" s="131">
        <f t="shared" si="4"/>
        <v>73716.79997061647</v>
      </c>
      <c r="X12" s="131">
        <f t="shared" si="4"/>
        <v>86360.735933744334</v>
      </c>
      <c r="Y12" s="131">
        <f t="shared" si="4"/>
        <v>122330.61036936077</v>
      </c>
      <c r="Z12" s="131">
        <f t="shared" si="4"/>
        <v>136863.04734390415</v>
      </c>
      <c r="AA12" s="131">
        <f t="shared" si="4"/>
        <v>168317.88338328776</v>
      </c>
      <c r="AB12" s="131">
        <f t="shared" si="4"/>
        <v>188976.64585894995</v>
      </c>
      <c r="AC12" s="131">
        <f t="shared" si="4"/>
        <v>209962.8878340185</v>
      </c>
      <c r="AD12" s="131">
        <f t="shared" si="4"/>
        <v>219858.71891248421</v>
      </c>
      <c r="AE12" s="131">
        <f t="shared" si="4"/>
        <v>205129.49191244572</v>
      </c>
      <c r="AF12" s="131">
        <f t="shared" si="4"/>
        <v>181433.85997125544</v>
      </c>
      <c r="AG12" s="131">
        <f t="shared" si="4"/>
        <v>219941.61821413014</v>
      </c>
      <c r="AH12" s="131">
        <f t="shared" si="4"/>
        <v>257111.9750301372</v>
      </c>
      <c r="AI12" s="131">
        <f t="shared" si="4"/>
        <v>277731.06056103017</v>
      </c>
      <c r="AJ12" s="131">
        <f t="shared" si="4"/>
        <v>287499.13134917431</v>
      </c>
      <c r="AK12" s="131">
        <f t="shared" si="4"/>
        <v>307514.66355474299</v>
      </c>
      <c r="AL12" s="131">
        <f t="shared" si="4"/>
        <v>331543.97925065423</v>
      </c>
      <c r="AM12" s="131">
        <f t="shared" si="4"/>
        <v>348355.59698122297</v>
      </c>
      <c r="AN12" s="131">
        <f t="shared" si="4"/>
        <v>367402.05061629857</v>
      </c>
      <c r="AO12" s="131">
        <f t="shared" si="4"/>
        <v>397657.76332520979</v>
      </c>
      <c r="AP12" s="131">
        <f t="shared" si="4"/>
        <v>434008.03963875113</v>
      </c>
      <c r="AQ12" s="131">
        <f t="shared" si="4"/>
        <v>467364.04090431996</v>
      </c>
      <c r="AR12" s="131"/>
      <c r="AS12" s="29"/>
      <c r="AT12" s="29"/>
    </row>
    <row r="13" spans="1:46" ht="6" customHeight="1" x14ac:dyDescent="0.25">
      <c r="A13" s="3"/>
      <c r="B13" s="3"/>
      <c r="C13" s="3"/>
      <c r="D13" s="3"/>
      <c r="E13" s="132"/>
      <c r="F13" s="132"/>
      <c r="G13" s="132"/>
      <c r="H13" s="132"/>
      <c r="I13" s="132"/>
      <c r="J13" s="132"/>
      <c r="K13" s="133"/>
      <c r="L13" s="132"/>
      <c r="M13" s="132"/>
      <c r="N13" s="132"/>
      <c r="O13" s="132"/>
      <c r="P13" s="132"/>
      <c r="Q13" s="133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3"/>
      <c r="AT13" s="3"/>
    </row>
    <row r="14" spans="1:46" x14ac:dyDescent="0.25">
      <c r="A14" s="3"/>
      <c r="B14" s="3"/>
      <c r="C14" s="3"/>
      <c r="D14" s="3"/>
      <c r="E14" s="3" t="str">
        <f>структура!$G$89</f>
        <v>денежные средства</v>
      </c>
      <c r="F14" s="3"/>
      <c r="G14" s="3"/>
      <c r="H14" s="3"/>
      <c r="I14" s="3" t="str">
        <f>IF($E14="","",INDEX(структура!$H$10:$H$153,SUMIFS(структура!$C$10:$C$153,структура!$G$10:$G$153,$E14)))</f>
        <v>тыс.руб.</v>
      </c>
      <c r="J14" s="3"/>
      <c r="K14" s="28"/>
      <c r="L14" s="3"/>
      <c r="M14" s="3"/>
      <c r="N14" s="3"/>
      <c r="O14" s="3"/>
      <c r="P14" s="3"/>
      <c r="Q14" s="28"/>
      <c r="R14" s="21">
        <f>CF!R60</f>
        <v>6996.9784833333333</v>
      </c>
      <c r="S14" s="21">
        <f>CF!S60</f>
        <v>1579.550333105024</v>
      </c>
      <c r="T14" s="21">
        <f>CF!T60</f>
        <v>-3306.3922845661982</v>
      </c>
      <c r="U14" s="21">
        <f>CF!U60</f>
        <v>-9369.2701576940417</v>
      </c>
      <c r="V14" s="21">
        <f>CF!V60</f>
        <v>-2581.0361751597848</v>
      </c>
      <c r="W14" s="21">
        <f>CF!W60</f>
        <v>-10285.370394680322</v>
      </c>
      <c r="X14" s="21">
        <f>CF!X60</f>
        <v>-3750.9979475341934</v>
      </c>
      <c r="Y14" s="21">
        <f>CF!Y60</f>
        <v>15332.040494931574</v>
      </c>
      <c r="Z14" s="21">
        <f>CF!Z60</f>
        <v>-21198.320704041016</v>
      </c>
      <c r="AA14" s="21">
        <f>CF!AA60</f>
        <v>-28035.906125844649</v>
      </c>
      <c r="AB14" s="21">
        <f>CF!AB60</f>
        <v>-17002.04536251129</v>
      </c>
      <c r="AC14" s="21">
        <f>CF!AC60</f>
        <v>3508.5423751142916</v>
      </c>
      <c r="AD14" s="21">
        <f>CF!AD60</f>
        <v>-9625.6556651414085</v>
      </c>
      <c r="AE14" s="21">
        <f>CF!AE60</f>
        <v>-35911.346098969931</v>
      </c>
      <c r="AF14" s="21">
        <f>CF!AF60</f>
        <v>-117115.13156070816</v>
      </c>
      <c r="AG14" s="21">
        <f>CF!AG60</f>
        <v>-143215.82740002524</v>
      </c>
      <c r="AH14" s="21">
        <f>CF!AH60</f>
        <v>-110870.5405748857</v>
      </c>
      <c r="AI14" s="21">
        <f>CF!AI60</f>
        <v>-119053.91187960919</v>
      </c>
      <c r="AJ14" s="21">
        <f>CF!AJ60</f>
        <v>-93409.868255848647</v>
      </c>
      <c r="AK14" s="21">
        <f>CF!AK60</f>
        <v>-109121.42888589633</v>
      </c>
      <c r="AL14" s="21">
        <f>CF!AL60</f>
        <v>-65639.508011902944</v>
      </c>
      <c r="AM14" s="21">
        <f>CF!AM60</f>
        <v>-71902.61363749858</v>
      </c>
      <c r="AN14" s="21">
        <f>CF!AN60</f>
        <v>-78195.982618861352</v>
      </c>
      <c r="AO14" s="21">
        <f>CF!AO60</f>
        <v>-100089.55319762137</v>
      </c>
      <c r="AP14" s="21">
        <f>CF!AP60</f>
        <v>-97518.539719696462</v>
      </c>
      <c r="AQ14" s="21">
        <f>CF!AQ60</f>
        <v>-86695.945152757835</v>
      </c>
      <c r="AR14" s="21"/>
      <c r="AS14" s="3"/>
      <c r="AT14" s="3"/>
    </row>
    <row r="15" spans="1:46" x14ac:dyDescent="0.25">
      <c r="A15" s="3"/>
      <c r="B15" s="3"/>
      <c r="C15" s="3"/>
      <c r="D15" s="3"/>
      <c r="E15" s="3" t="str">
        <f>структура!$G$90</f>
        <v>кредитный портфель</v>
      </c>
      <c r="F15" s="3"/>
      <c r="G15" s="3"/>
      <c r="H15" s="3"/>
      <c r="I15" s="3" t="str">
        <f>IF($E15="","",INDEX(структура!$H$10:$H$153,SUMIFS(структура!$C$10:$C$153,структура!$G$10:$G$153,$E15)))</f>
        <v>тыс.руб.</v>
      </c>
      <c r="J15" s="3"/>
      <c r="K15" s="28"/>
      <c r="L15" s="3"/>
      <c r="M15" s="3"/>
      <c r="N15" s="3"/>
      <c r="O15" s="3"/>
      <c r="P15" s="3"/>
      <c r="Q15" s="28"/>
      <c r="R15" s="21">
        <f>IF(R$7="",0,(SUMIFS(ежедн!$56:$56,ежедн!$8:$8,R$8)+SUMIFS(ежедн!$101:$101,ежедн!$8:$8,R$8)+SUMIFS(ежедн!$127:$127,ежедн!$8:$8,R$8)+SUMIFS(ежедн!$194:$194,ежедн!$8:$8,R$8)+SUMIFS(ежедн!$220:$220,ежедн!$8:$8,R$8))/1000)</f>
        <v>6546.4</v>
      </c>
      <c r="S15" s="21">
        <f>IF(S$7="",0,(SUMIFS(ежедн!$56:$56,ежедн!$8:$8,S$8)+SUMIFS(ежедн!$101:$101,ежедн!$8:$8,S$8)+SUMIFS(ежедн!$127:$127,ежедн!$8:$8,S$8)+SUMIFS(ежедн!$194:$194,ежедн!$8:$8,S$8)+SUMIFS(ежедн!$220:$220,ежедн!$8:$8,S$8))/1000)</f>
        <v>11530.8</v>
      </c>
      <c r="T15" s="21">
        <f>IF(T$7="",0,(SUMIFS(ежедн!$56:$56,ежедн!$8:$8,T$8)+SUMIFS(ежедн!$101:$101,ежедн!$8:$8,T$8)+SUMIFS(ежедн!$127:$127,ежедн!$8:$8,T$8)+SUMIFS(ежедн!$194:$194,ежедн!$8:$8,T$8)+SUMIFS(ежедн!$220:$220,ежедн!$8:$8,T$8))/1000)</f>
        <v>27626.2</v>
      </c>
      <c r="U15" s="21">
        <f>IF(U$7="",0,(SUMIFS(ежедн!$56:$56,ежедн!$8:$8,U$8)+SUMIFS(ежедн!$101:$101,ежедн!$8:$8,U$8)+SUMIFS(ежедн!$127:$127,ежедн!$8:$8,U$8)+SUMIFS(ежедн!$194:$194,ежедн!$8:$8,U$8)+SUMIFS(ежедн!$220:$220,ежедн!$8:$8,U$8))/1000)</f>
        <v>38194.1</v>
      </c>
      <c r="V15" s="21">
        <f>IF(V$7="",0,(SUMIFS(ежедн!$56:$56,ежедн!$8:$8,V$8)+SUMIFS(ежедн!$101:$101,ежедн!$8:$8,V$8)+SUMIFS(ежедн!$127:$127,ежедн!$8:$8,V$8)+SUMIFS(ежедн!$194:$194,ежедн!$8:$8,V$8)+SUMIFS(ежедн!$220:$220,ежедн!$8:$8,V$8))/1000)</f>
        <v>34531</v>
      </c>
      <c r="W15" s="21">
        <f>IF(W$7="",0,(SUMIFS(ежедн!$56:$56,ежедн!$8:$8,W$8)+SUMIFS(ежедн!$101:$101,ежедн!$8:$8,W$8)+SUMIFS(ежедн!$127:$127,ежедн!$8:$8,W$8)+SUMIFS(ежедн!$194:$194,ежедн!$8:$8,W$8)+SUMIFS(ежедн!$220:$220,ежедн!$8:$8,W$8))/1000)</f>
        <v>40863.166666666657</v>
      </c>
      <c r="X15" s="21">
        <f>IF(X$7="",0,(SUMIFS(ежедн!$56:$56,ежедн!$8:$8,X$8)+SUMIFS(ежедн!$101:$101,ежедн!$8:$8,X$8)+SUMIFS(ежедн!$127:$127,ежедн!$8:$8,X$8)+SUMIFS(ежедн!$194:$194,ежедн!$8:$8,X$8)+SUMIFS(ежедн!$220:$220,ежедн!$8:$8,X$8))/1000)</f>
        <v>45213</v>
      </c>
      <c r="Y15" s="21">
        <f>IF(Y$7="",0,(SUMIFS(ежедн!$56:$56,ежедн!$8:$8,Y$8)+SUMIFS(ежедн!$101:$101,ежедн!$8:$8,Y$8)+SUMIFS(ежедн!$127:$127,ежедн!$8:$8,Y$8)+SUMIFS(ежедн!$194:$194,ежедн!$8:$8,Y$8)+SUMIFS(ежедн!$220:$220,ежедн!$8:$8,Y$8))/1000)</f>
        <v>53122.666666666657</v>
      </c>
      <c r="Z15" s="21">
        <f>IF(Z$7="",0,(SUMIFS(ежедн!$56:$56,ежедн!$8:$8,Z$8)+SUMIFS(ежедн!$101:$101,ежедн!$8:$8,Z$8)+SUMIFS(ежедн!$127:$127,ежедн!$8:$8,Z$8)+SUMIFS(ежедн!$194:$194,ежедн!$8:$8,Z$8)+SUMIFS(ежедн!$220:$220,ежедн!$8:$8,Z$8))/1000)</f>
        <v>83003</v>
      </c>
      <c r="AA15" s="21">
        <f>IF(AA$7="",0,(SUMIFS(ежедн!$56:$56,ежедн!$8:$8,AA$8)+SUMIFS(ежедн!$101:$101,ежедн!$8:$8,AA$8)+SUMIFS(ежедн!$127:$127,ежедн!$8:$8,AA$8)+SUMIFS(ежедн!$194:$194,ежедн!$8:$8,AA$8)+SUMIFS(ежедн!$220:$220,ежедн!$8:$8,AA$8))/1000)</f>
        <v>100622.66666666669</v>
      </c>
      <c r="AB15" s="21">
        <f>IF(AB$7="",0,(SUMIFS(ежедн!$56:$56,ежедн!$8:$8,AB$8)+SUMIFS(ежедн!$101:$101,ежедн!$8:$8,AB$8)+SUMIFS(ежедн!$127:$127,ежедн!$8:$8,AB$8)+SUMIFS(ежедн!$194:$194,ежедн!$8:$8,AB$8)+SUMIFS(ежедн!$220:$220,ежедн!$8:$8,AB$8))/1000)</f>
        <v>98826.666666666701</v>
      </c>
      <c r="AC15" s="21">
        <f>IF(AC$7="",0,(SUMIFS(ежедн!$56:$56,ежедн!$8:$8,AC$8)+SUMIFS(ежедн!$101:$101,ежедн!$8:$8,AC$8)+SUMIFS(ежедн!$127:$127,ежедн!$8:$8,AC$8)+SUMIFS(ежедн!$194:$194,ежедн!$8:$8,AC$8)+SUMIFS(ежедн!$220:$220,ежедн!$8:$8,AC$8))/1000)</f>
        <v>97457.633333333404</v>
      </c>
      <c r="AD15" s="21">
        <f>IF(AD$7="",0,(SUMIFS(ежедн!$56:$56,ежедн!$8:$8,AD$8)+SUMIFS(ежедн!$101:$101,ежедн!$8:$8,AD$8)+SUMIFS(ежедн!$127:$127,ежедн!$8:$8,AD$8)+SUMIFS(ежедн!$194:$194,ежедн!$8:$8,AD$8)+SUMIFS(ежедн!$220:$220,ежедн!$8:$8,AD$8))/1000)</f>
        <v>96364.266666666779</v>
      </c>
      <c r="AE15" s="21">
        <f>IF(AE$7="",0,(SUMIFS(ежедн!$56:$56,ежедн!$8:$8,AE$8)+SUMIFS(ежедн!$101:$101,ежедн!$8:$8,AE$8)+SUMIFS(ежедн!$127:$127,ежедн!$8:$8,AE$8)+SUMIFS(ежедн!$194:$194,ежедн!$8:$8,AE$8)+SUMIFS(ежедн!$220:$220,ежедн!$8:$8,AE$8))/1000)</f>
        <v>103145.06666666681</v>
      </c>
      <c r="AF15" s="21">
        <f>IF(AF$7="",0,(SUMIFS(ежедн!$56:$56,ежедн!$8:$8,AF$8)+SUMIFS(ежедн!$101:$101,ежедн!$8:$8,AF$8)+SUMIFS(ежедн!$127:$127,ежедн!$8:$8,AF$8)+SUMIFS(ежедн!$194:$194,ежедн!$8:$8,AF$8)+SUMIFS(ежедн!$220:$220,ежедн!$8:$8,AF$8))/1000)</f>
        <v>138651.46666666673</v>
      </c>
      <c r="AG15" s="21">
        <f>IF(AG$7="",0,(SUMIFS(ежедн!$56:$56,ежедн!$8:$8,AG$8)+SUMIFS(ежедн!$101:$101,ежедн!$8:$8,AG$8)+SUMIFS(ежедн!$127:$127,ежедн!$8:$8,AG$8)+SUMIFS(ежедн!$194:$194,ежедн!$8:$8,AG$8)+SUMIFS(ежедн!$220:$220,ежедн!$8:$8,AG$8))/1000)</f>
        <v>169654.53333333338</v>
      </c>
      <c r="AH15" s="21">
        <f>IF(AH$7="",0,(SUMIFS(ежедн!$56:$56,ежедн!$8:$8,AH$8)+SUMIFS(ежедн!$101:$101,ежедн!$8:$8,AH$8)+SUMIFS(ежедн!$127:$127,ежедн!$8:$8,AH$8)+SUMIFS(ежедн!$194:$194,ежедн!$8:$8,AH$8)+SUMIFS(ежедн!$220:$220,ежедн!$8:$8,AH$8))/1000)</f>
        <v>155488.9</v>
      </c>
      <c r="AI15" s="21">
        <f>IF(AI$7="",0,(SUMIFS(ежедн!$56:$56,ежедн!$8:$8,AI$8)+SUMIFS(ежедн!$101:$101,ежедн!$8:$8,AI$8)+SUMIFS(ежедн!$127:$127,ежедн!$8:$8,AI$8)+SUMIFS(ежедн!$194:$194,ежедн!$8:$8,AI$8)+SUMIFS(ежедн!$220:$220,ежедн!$8:$8,AI$8))/1000)</f>
        <v>147463.20000000001</v>
      </c>
      <c r="AJ15" s="21">
        <f>IF(AJ$7="",0,(SUMIFS(ежедн!$56:$56,ежедн!$8:$8,AJ$8)+SUMIFS(ежедн!$101:$101,ежедн!$8:$8,AJ$8)+SUMIFS(ежедн!$127:$127,ежедн!$8:$8,AJ$8)+SUMIFS(ежедн!$194:$194,ежедн!$8:$8,AJ$8)+SUMIFS(ежедн!$220:$220,ежедн!$8:$8,AJ$8))/1000)</f>
        <v>146925.6</v>
      </c>
      <c r="AK15" s="21">
        <f>IF(AK$7="",0,(SUMIFS(ежедн!$56:$56,ежедн!$8:$8,AK$8)+SUMIFS(ежедн!$101:$101,ежедн!$8:$8,AK$8)+SUMIFS(ежедн!$127:$127,ежедн!$8:$8,AK$8)+SUMIFS(ежедн!$194:$194,ежедн!$8:$8,AK$8)+SUMIFS(ежедн!$220:$220,ежедн!$8:$8,AK$8))/1000)</f>
        <v>149658.79999999999</v>
      </c>
      <c r="AL15" s="21">
        <f>IF(AL$7="",0,(SUMIFS(ежедн!$56:$56,ежедн!$8:$8,AL$8)+SUMIFS(ежедн!$101:$101,ежедн!$8:$8,AL$8)+SUMIFS(ежедн!$127:$127,ежедн!$8:$8,AL$8)+SUMIFS(ежедн!$194:$194,ежедн!$8:$8,AL$8)+SUMIFS(ежедн!$220:$220,ежедн!$8:$8,AL$8))/1000)</f>
        <v>132874.4</v>
      </c>
      <c r="AM15" s="21">
        <f>IF(AM$7="",0,(SUMIFS(ежедн!$56:$56,ежедн!$8:$8,AM$8)+SUMIFS(ежедн!$101:$101,ежедн!$8:$8,AM$8)+SUMIFS(ежедн!$127:$127,ежедн!$8:$8,AM$8)+SUMIFS(ежедн!$194:$194,ежедн!$8:$8,AM$8)+SUMIFS(ежедн!$220:$220,ежедн!$8:$8,AM$8))/1000)</f>
        <v>126945.2</v>
      </c>
      <c r="AN15" s="21">
        <f>IF(AN$7="",0,(SUMIFS(ежедн!$56:$56,ежедн!$8:$8,AN$8)+SUMIFS(ежедн!$101:$101,ежедн!$8:$8,AN$8)+SUMIFS(ежедн!$127:$127,ежедн!$8:$8,AN$8)+SUMIFS(ежедн!$194:$194,ежедн!$8:$8,AN$8)+SUMIFS(ежедн!$220:$220,ежедн!$8:$8,AN$8))/1000)</f>
        <v>146561.20000000001</v>
      </c>
      <c r="AO15" s="21">
        <f>IF(AO$7="",0,(SUMIFS(ежедн!$56:$56,ежедн!$8:$8,AO$8)+SUMIFS(ежедн!$101:$101,ежедн!$8:$8,AO$8)+SUMIFS(ежедн!$127:$127,ежедн!$8:$8,AO$8)+SUMIFS(ежедн!$194:$194,ежедн!$8:$8,AO$8)+SUMIFS(ежедн!$220:$220,ежедн!$8:$8,AO$8))/1000)</f>
        <v>156573.20000000001</v>
      </c>
      <c r="AP15" s="21">
        <f>IF(AP$7="",0,(SUMIFS(ежедн!$56:$56,ежедн!$8:$8,AP$8)+SUMIFS(ежедн!$101:$101,ежедн!$8:$8,AP$8)+SUMIFS(ежедн!$127:$127,ежедн!$8:$8,AP$8)+SUMIFS(ежедн!$194:$194,ежедн!$8:$8,AP$8)+SUMIFS(ежедн!$220:$220,ежедн!$8:$8,AP$8))/1000)</f>
        <v>169693.6</v>
      </c>
      <c r="AQ15" s="21">
        <f>IF(AQ$7="",0,(SUMIFS(ежедн!$56:$56,ежедн!$8:$8,AQ$8)+SUMIFS(ежедн!$101:$101,ежедн!$8:$8,AQ$8)+SUMIFS(ежедн!$127:$127,ежедн!$8:$8,AQ$8)+SUMIFS(ежедн!$194:$194,ежедн!$8:$8,AQ$8)+SUMIFS(ежедн!$220:$220,ежедн!$8:$8,AQ$8))/1000)</f>
        <v>176700.79999999999</v>
      </c>
      <c r="AR15" s="21"/>
      <c r="AS15" s="3"/>
      <c r="AT15" s="3"/>
    </row>
    <row r="16" spans="1:46" x14ac:dyDescent="0.25">
      <c r="A16" s="3"/>
      <c r="B16" s="3"/>
      <c r="C16" s="3"/>
      <c r="D16" s="3"/>
      <c r="E16" s="3" t="str">
        <f>структура!$G$76</f>
        <v>проценты начисленные</v>
      </c>
      <c r="F16" s="3"/>
      <c r="G16" s="3"/>
      <c r="H16" s="3"/>
      <c r="I16" s="3" t="str">
        <f>IF($E16="","",INDEX(структура!$H$10:$H$153,SUMIFS(структура!$C$10:$C$153,структура!$G$10:$G$153,$E16)))</f>
        <v>тыс.руб.</v>
      </c>
      <c r="J16" s="3"/>
      <c r="K16" s="28"/>
      <c r="L16" s="3"/>
      <c r="M16" s="3"/>
      <c r="N16" s="3"/>
      <c r="O16" s="3"/>
      <c r="P16" s="3"/>
      <c r="Q16" s="28"/>
      <c r="R16" s="21">
        <f>IF(R$7="",0,(SUMIFS(ежедн!$74:$74,ежедн!$8:$8,R$8)+SUMIFS(ежедн!$145:$145,ежедн!$8:$8,R$8)+SUMIFS(ежедн!$238:$238,ежедн!$8:$8,R$8))/1000)</f>
        <v>1672.8920000000001</v>
      </c>
      <c r="S16" s="21">
        <f>IF(S$7="",0,(SUMIFS(ежедн!$74:$74,ежедн!$8:$8,S$8)+SUMIFS(ежедн!$145:$145,ежедн!$8:$8,S$8)+SUMIFS(ежедн!$238:$238,ежедн!$8:$8,S$8))/1000)</f>
        <v>5086.933</v>
      </c>
      <c r="T16" s="21">
        <f>IF(T$7="",0,(SUMIFS(ежедн!$74:$74,ежедн!$8:$8,T$8)+SUMIFS(ежедн!$145:$145,ежедн!$8:$8,T$8)+SUMIFS(ежедн!$238:$238,ежедн!$8:$8,T$8))/1000)</f>
        <v>11089.749</v>
      </c>
      <c r="U16" s="21">
        <f>IF(U$7="",0,(SUMIFS(ежедн!$74:$74,ежедн!$8:$8,U$8)+SUMIFS(ежедн!$145:$145,ежедн!$8:$8,U$8)+SUMIFS(ежедн!$238:$238,ежедн!$8:$8,U$8))/1000)</f>
        <v>18987.9355</v>
      </c>
      <c r="V16" s="21">
        <f>IF(V$7="",0,(SUMIFS(ежедн!$74:$74,ежедн!$8:$8,V$8)+SUMIFS(ежедн!$145:$145,ежедн!$8:$8,V$8)+SUMIFS(ежедн!$238:$238,ежедн!$8:$8,V$8))/1000)</f>
        <v>24385.074499999999</v>
      </c>
      <c r="W16" s="21">
        <f>IF(W$7="",0,(SUMIFS(ежедн!$74:$74,ежедн!$8:$8,W$8)+SUMIFS(ежедн!$145:$145,ежедн!$8:$8,W$8)+SUMIFS(ежедн!$238:$238,ежедн!$8:$8,W$8))/1000)</f>
        <v>30082.224166666667</v>
      </c>
      <c r="X16" s="21">
        <f>IF(X$7="",0,(SUMIFS(ежедн!$74:$74,ежедн!$8:$8,X$8)+SUMIFS(ежедн!$145:$145,ежедн!$8:$8,X$8)+SUMIFS(ежедн!$238:$238,ежедн!$8:$8,X$8))/1000)</f>
        <v>35370.3125</v>
      </c>
      <c r="Y16" s="21">
        <f>IF(Y$7="",0,(SUMIFS(ежедн!$74:$74,ежедн!$8:$8,Y$8)+SUMIFS(ежедн!$145:$145,ежедн!$8:$8,Y$8)+SUMIFS(ежедн!$238:$238,ежедн!$8:$8,Y$8))/1000)</f>
        <v>43421.856666666659</v>
      </c>
      <c r="Z16" s="21">
        <f>IF(Z$7="",0,(SUMIFS(ежедн!$74:$74,ежедн!$8:$8,Z$8)+SUMIFS(ежедн!$145:$145,ежедн!$8:$8,Z$8)+SUMIFS(ежедн!$238:$238,ежедн!$8:$8,Z$8))/1000)</f>
        <v>59862.534999999989</v>
      </c>
      <c r="AA16" s="21">
        <f>IF(AA$7="",0,(SUMIFS(ежедн!$74:$74,ежедн!$8:$8,AA$8)+SUMIFS(ежедн!$145:$145,ежедн!$8:$8,AA$8)+SUMIFS(ежедн!$238:$238,ежедн!$8:$8,AA$8))/1000)</f>
        <v>77377.458333333343</v>
      </c>
      <c r="AB16" s="21">
        <f>IF(AB$7="",0,(SUMIFS(ежедн!$74:$74,ежедн!$8:$8,AB$8)+SUMIFS(ежедн!$145:$145,ежедн!$8:$8,AB$8)+SUMIFS(ежедн!$238:$238,ежедн!$8:$8,AB$8))/1000)</f>
        <v>91974.390000000029</v>
      </c>
      <c r="AC16" s="21">
        <f>IF(AC$7="",0,(SUMIFS(ежедн!$74:$74,ежедн!$8:$8,AC$8)+SUMIFS(ежедн!$145:$145,ежедн!$8:$8,AC$8)+SUMIFS(ежедн!$238:$238,ежедн!$8:$8,AC$8))/1000)</f>
        <v>102590.88700000003</v>
      </c>
      <c r="AD16" s="21">
        <f>IF(AD$7="",0,(SUMIFS(ежедн!$74:$74,ежедн!$8:$8,AD$8)+SUMIFS(ежедн!$145:$145,ежедн!$8:$8,AD$8)+SUMIFS(ежедн!$238:$238,ежедн!$8:$8,AD$8))/1000)</f>
        <v>112338.33666666663</v>
      </c>
      <c r="AE16" s="21">
        <f>IF(AE$7="",0,(SUMIFS(ежедн!$74:$74,ежедн!$8:$8,AE$8)+SUMIFS(ежедн!$145:$145,ежедн!$8:$8,AE$8)+SUMIFS(ежедн!$238:$238,ежедн!$8:$8,AE$8))/1000)</f>
        <v>125466.56333333331</v>
      </c>
      <c r="AF16" s="21">
        <f>IF(AF$7="",0,(SUMIFS(ежедн!$74:$74,ежедн!$8:$8,AF$8)+SUMIFS(ежедн!$145:$145,ежедн!$8:$8,AF$8)+SUMIFS(ежедн!$238:$238,ежедн!$8:$8,AF$8))/1000)</f>
        <v>146830.0863333334</v>
      </c>
      <c r="AG16" s="21">
        <f>IF(AG$7="",0,(SUMIFS(ежедн!$74:$74,ежедн!$8:$8,AG$8)+SUMIFS(ежедн!$145:$145,ежедн!$8:$8,AG$8)+SUMIFS(ежедн!$238:$238,ежедн!$8:$8,AG$8))/1000)</f>
        <v>174844.79966666675</v>
      </c>
      <c r="AH16" s="21">
        <f>IF(AH$7="",0,(SUMIFS(ежедн!$74:$74,ежедн!$8:$8,AH$8)+SUMIFS(ежедн!$145:$145,ежедн!$8:$8,AH$8)+SUMIFS(ежедн!$238:$238,ежедн!$8:$8,AH$8))/1000)</f>
        <v>197848.48666666675</v>
      </c>
      <c r="AI16" s="21">
        <f>IF(AI$7="",0,(SUMIFS(ежедн!$74:$74,ежедн!$8:$8,AI$8)+SUMIFS(ежедн!$145:$145,ежедн!$8:$8,AI$8)+SUMIFS(ежедн!$238:$238,ежедн!$8:$8,AI$8))/1000)</f>
        <v>214825.34366666674</v>
      </c>
      <c r="AJ16" s="21">
        <f>IF(AJ$7="",0,(SUMIFS(ежедн!$74:$74,ежедн!$8:$8,AJ$8)+SUMIFS(ежедн!$145:$145,ежедн!$8:$8,AJ$8)+SUMIFS(ежедн!$238:$238,ежедн!$8:$8,AJ$8))/1000)</f>
        <v>226659.02066666674</v>
      </c>
      <c r="AK16" s="21">
        <f>IF(AK$7="",0,(SUMIFS(ежедн!$74:$74,ежедн!$8:$8,AK$8)+SUMIFS(ежедн!$145:$145,ежедн!$8:$8,AK$8)+SUMIFS(ежедн!$238:$238,ежедн!$8:$8,AK$8))/1000)</f>
        <v>240738.02966666676</v>
      </c>
      <c r="AL16" s="21">
        <f>IF(AL$7="",0,(SUMIFS(ежедн!$74:$74,ежедн!$8:$8,AL$8)+SUMIFS(ежедн!$145:$145,ежедн!$8:$8,AL$8)+SUMIFS(ежедн!$238:$238,ежедн!$8:$8,AL$8))/1000)</f>
        <v>254167.69766666673</v>
      </c>
      <c r="AM16" s="21">
        <f>IF(AM$7="",0,(SUMIFS(ежедн!$74:$74,ежедн!$8:$8,AM$8)+SUMIFS(ежедн!$145:$145,ежедн!$8:$8,AM$8)+SUMIFS(ежедн!$238:$238,ежедн!$8:$8,AM$8))/1000)</f>
        <v>266881.17866666673</v>
      </c>
      <c r="AN16" s="21">
        <f>IF(AN$7="",0,(SUMIFS(ежедн!$74:$74,ежедн!$8:$8,AN$8)+SUMIFS(ежедн!$145:$145,ежедн!$8:$8,AN$8)+SUMIFS(ежедн!$238:$238,ежедн!$8:$8,AN$8))/1000)</f>
        <v>284593.48566666676</v>
      </c>
      <c r="AO16" s="21">
        <f>IF(AO$7="",0,(SUMIFS(ежедн!$74:$74,ежедн!$8:$8,AO$8)+SUMIFS(ежедн!$145:$145,ежедн!$8:$8,AO$8)+SUMIFS(ежедн!$238:$238,ежедн!$8:$8,AO$8))/1000)</f>
        <v>305120.44566666672</v>
      </c>
      <c r="AP16" s="21">
        <f>IF(AP$7="",0,(SUMIFS(ежедн!$74:$74,ежедн!$8:$8,AP$8)+SUMIFS(ежедн!$145:$145,ежедн!$8:$8,AP$8)+SUMIFS(ежедн!$238:$238,ежедн!$8:$8,AP$8))/1000)</f>
        <v>329897.52366666676</v>
      </c>
      <c r="AQ16" s="21">
        <f>IF(AQ$7="",0,(SUMIFS(ежедн!$74:$74,ежедн!$8:$8,AQ$8)+SUMIFS(ежедн!$145:$145,ежедн!$8:$8,AQ$8)+SUMIFS(ежедн!$238:$238,ежедн!$8:$8,AQ$8))/1000)</f>
        <v>353281.72466666676</v>
      </c>
      <c r="AR16" s="21"/>
      <c r="AS16" s="3"/>
      <c r="AT16" s="3"/>
    </row>
    <row r="17" spans="1:46" x14ac:dyDescent="0.25">
      <c r="A17" s="3"/>
      <c r="B17" s="3"/>
      <c r="C17" s="3"/>
      <c r="D17" s="3"/>
      <c r="E17" s="3" t="str">
        <f>структура!$G$77</f>
        <v>пени начисленные</v>
      </c>
      <c r="F17" s="3"/>
      <c r="G17" s="3"/>
      <c r="H17" s="3"/>
      <c r="I17" s="3" t="str">
        <f>IF($E17="","",INDEX(структура!$H$10:$H$153,SUMIFS(структура!$C$10:$C$153,структура!$G$10:$G$153,$E17)))</f>
        <v>тыс.руб.</v>
      </c>
      <c r="J17" s="3"/>
      <c r="K17" s="28"/>
      <c r="L17" s="3"/>
      <c r="M17" s="3"/>
      <c r="N17" s="3"/>
      <c r="O17" s="3"/>
      <c r="P17" s="3"/>
      <c r="Q17" s="28"/>
      <c r="R17" s="21">
        <f>IF(R$7="",0,(SUMIFS(ежедн!$167:$167,ежедн!$8:$8,R$8)+SUMIFS(ежедн!$260:$260,ежедн!$8:$8,R$8))/1000)</f>
        <v>15.755835616438359</v>
      </c>
      <c r="S17" s="21">
        <f>IF(S$7="",0,(SUMIFS(ежедн!$167:$167,ежедн!$8:$8,S$8)+SUMIFS(ежедн!$260:$260,ежедн!$8:$8,S$8))/1000)</f>
        <v>88.355616438356165</v>
      </c>
      <c r="T17" s="21">
        <f>IF(T$7="",0,(SUMIFS(ежедн!$167:$167,ежедн!$8:$8,T$8)+SUMIFS(ежедн!$260:$260,ежедн!$8:$8,T$8))/1000)</f>
        <v>179.92668493150686</v>
      </c>
      <c r="U17" s="21">
        <f>IF(U$7="",0,(SUMIFS(ежедн!$167:$167,ежедн!$8:$8,U$8)+SUMIFS(ежедн!$260:$260,ежедн!$8:$8,U$8))/1000)</f>
        <v>334.43073972602747</v>
      </c>
      <c r="V17" s="21">
        <f>IF(V$7="",0,(SUMIFS(ежедн!$167:$167,ежедн!$8:$8,V$8)+SUMIFS(ежедн!$260:$260,ежедн!$8:$8,V$8))/1000)</f>
        <v>506.04557077625589</v>
      </c>
      <c r="W17" s="21">
        <f>IF(W$7="",0,(SUMIFS(ежедн!$167:$167,ежедн!$8:$8,W$8)+SUMIFS(ежедн!$260:$260,ежедн!$8:$8,W$8))/1000)</f>
        <v>639.78237442922409</v>
      </c>
      <c r="X17" s="21">
        <f>IF(X$7="",0,(SUMIFS(ежедн!$167:$167,ежедн!$8:$8,X$8)+SUMIFS(ежедн!$260:$260,ежедн!$8:$8,X$8))/1000)</f>
        <v>770.40538812785462</v>
      </c>
      <c r="Y17" s="21">
        <f>IF(Y$7="",0,(SUMIFS(ежедн!$167:$167,ежедн!$8:$8,Y$8)+SUMIFS(ежедн!$260:$260,ежедн!$8:$8,Y$8))/1000)</f>
        <v>948.71342465753503</v>
      </c>
      <c r="Z17" s="21">
        <f>IF(Z$7="",0,(SUMIFS(ежедн!$167:$167,ежедн!$8:$8,Z$8)+SUMIFS(ежедн!$260:$260,ежедн!$8:$8,Z$8))/1000)</f>
        <v>1184.380639269405</v>
      </c>
      <c r="AA17" s="21">
        <f>IF(AA$7="",0,(SUMIFS(ежедн!$167:$167,ежедн!$8:$8,AA$8)+SUMIFS(ежедн!$260:$260,ежедн!$8:$8,AA$8))/1000)</f>
        <v>1550.9589041095892</v>
      </c>
      <c r="AB17" s="21">
        <f>IF(AB$7="",0,(SUMIFS(ежедн!$167:$167,ежедн!$8:$8,AB$8)+SUMIFS(ежедн!$260:$260,ежедн!$8:$8,AB$8))/1000)</f>
        <v>2031.337899543382</v>
      </c>
      <c r="AC17" s="21">
        <f>IF(AC$7="",0,(SUMIFS(ежедн!$167:$167,ежедн!$8:$8,AC$8)+SUMIFS(ежедн!$260:$260,ежедн!$8:$8,AC$8))/1000)</f>
        <v>2406.7313242009182</v>
      </c>
      <c r="AD17" s="21">
        <f>IF(AD$7="",0,(SUMIFS(ежедн!$167:$167,ежедн!$8:$8,AD$8)+SUMIFS(ежедн!$260:$260,ежедн!$8:$8,AD$8))/1000)</f>
        <v>2714.8774429223781</v>
      </c>
      <c r="AE17" s="21">
        <f>IF(AE$7="",0,(SUMIFS(ежедн!$167:$167,ежедн!$8:$8,AE$8)+SUMIFS(ежедн!$260:$260,ежедн!$8:$8,AE$8))/1000)</f>
        <v>3056.9149223744339</v>
      </c>
      <c r="AF17" s="21">
        <f>IF(AF$7="",0,(SUMIFS(ежедн!$167:$167,ежедн!$8:$8,AF$8)+SUMIFS(ежедн!$260:$260,ежедн!$8:$8,AF$8))/1000)</f>
        <v>3430.9697168949888</v>
      </c>
      <c r="AG17" s="21">
        <f>IF(AG$7="",0,(SUMIFS(ежедн!$167:$167,ежедн!$8:$8,AG$8)+SUMIFS(ежедн!$260:$260,ежедн!$8:$8,AG$8))/1000)</f>
        <v>4024.8694063927092</v>
      </c>
      <c r="AH17" s="21">
        <f>IF(AH$7="",0,(SUMIFS(ежедн!$167:$167,ежедн!$8:$8,AH$8)+SUMIFS(ежедн!$260:$260,ежедн!$8:$8,AH$8))/1000)</f>
        <v>4859.5515981735316</v>
      </c>
      <c r="AI17" s="21">
        <f>IF(AI$7="",0,(SUMIFS(ежедн!$167:$167,ежедн!$8:$8,AI$8)+SUMIFS(ежедн!$260:$260,ежедн!$8:$8,AI$8))/1000)</f>
        <v>5515.6514337899735</v>
      </c>
      <c r="AJ17" s="21">
        <f>IF(AJ$7="",0,(SUMIFS(ежедн!$167:$167,ежедн!$8:$8,AJ$8)+SUMIFS(ежедн!$260:$260,ежедн!$8:$8,AJ$8))/1000)</f>
        <v>5860.9640913242201</v>
      </c>
      <c r="AK17" s="21">
        <f>IF(AK$7="",0,(SUMIFS(ежедн!$167:$167,ежедн!$8:$8,AK$8)+SUMIFS(ежедн!$260:$260,ежедн!$8:$8,AK$8))/1000)</f>
        <v>6245.4479269406556</v>
      </c>
      <c r="AL17" s="21">
        <f>IF(AL$7="",0,(SUMIFS(ежедн!$167:$167,ежедн!$8:$8,AL$8)+SUMIFS(ежедн!$260:$260,ежедн!$8:$8,AL$8))/1000)</f>
        <v>6811.3860091324341</v>
      </c>
      <c r="AM17" s="21">
        <f>IF(AM$7="",0,(SUMIFS(ежедн!$167:$167,ежедн!$8:$8,AM$8)+SUMIFS(ежедн!$260:$260,ежедн!$8:$8,AM$8))/1000)</f>
        <v>7293.328365296813</v>
      </c>
      <c r="AN17" s="21">
        <f>IF(AN$7="",0,(SUMIFS(ежедн!$167:$167,ежедн!$8:$8,AN$8)+SUMIFS(ежедн!$260:$260,ежедн!$8:$8,AN$8))/1000)</f>
        <v>7670.6884748858492</v>
      </c>
      <c r="AO17" s="21">
        <f>IF(AO$7="",0,(SUMIFS(ежедн!$167:$167,ежедн!$8:$8,AO$8)+SUMIFS(ежедн!$260:$260,ежедн!$8:$8,AO$8))/1000)</f>
        <v>8185.0117625570829</v>
      </c>
      <c r="AP17" s="21">
        <f>IF(AP$7="",0,(SUMIFS(ежедн!$167:$167,ежедн!$8:$8,AP$8)+SUMIFS(ежедн!$260:$260,ежедн!$8:$8,AP$8))/1000)</f>
        <v>8871.5775707762732</v>
      </c>
      <c r="AQ17" s="21">
        <f>IF(AQ$7="",0,(SUMIFS(ежедн!$167:$167,ежедн!$8:$8,AQ$8)+SUMIFS(ежедн!$260:$260,ежедн!$8:$8,AQ$8))/1000)</f>
        <v>9558.2980091324371</v>
      </c>
      <c r="AR17" s="21"/>
      <c r="AS17" s="3"/>
      <c r="AT17" s="3"/>
    </row>
    <row r="18" spans="1:46" x14ac:dyDescent="0.25">
      <c r="A18" s="3"/>
      <c r="B18" s="3"/>
      <c r="C18" s="3"/>
      <c r="D18" s="3"/>
      <c r="E18" s="3" t="str">
        <f>структура!$G$148</f>
        <v>резерв</v>
      </c>
      <c r="F18" s="3"/>
      <c r="G18" s="3"/>
      <c r="H18" s="3"/>
      <c r="I18" s="3" t="str">
        <f>IF($E18="","",INDEX(структура!$H$10:$H$153,SUMIFS(структура!$C$10:$C$153,структура!$G$10:$G$153,$E18)))</f>
        <v>тыс.руб.</v>
      </c>
      <c r="J18" s="3"/>
      <c r="K18" s="28"/>
      <c r="L18" s="3"/>
      <c r="M18" s="3"/>
      <c r="N18" s="3"/>
      <c r="O18" s="3"/>
      <c r="P18" s="3"/>
      <c r="Q18" s="28"/>
      <c r="R18" s="21">
        <f>IF(R$7="",0,SUM(CF!$Q$78:R$78)-SUM(CF!$Q$67:R$67))</f>
        <v>3171.2999999999997</v>
      </c>
      <c r="S18" s="21">
        <f>IF(S$7="",0,SUM(CF!$Q$78:S$78)-SUM(CF!$Q$67:S$67))</f>
        <v>6351.9</v>
      </c>
      <c r="T18" s="21">
        <f>IF(T$7="",0,SUM(CF!$Q$78:T$78)-SUM(CF!$Q$67:T$67))</f>
        <v>12300.962465753422</v>
      </c>
      <c r="U18" s="21">
        <f>IF(U$7="",0,SUM(CF!$Q$78:U$78)-SUM(CF!$Q$67:U$67))</f>
        <v>15481.90534246575</v>
      </c>
      <c r="V18" s="21">
        <f>IF(V$7="",0,SUM(CF!$Q$78:V$78)-SUM(CF!$Q$67:V$67))</f>
        <v>13993.749863013696</v>
      </c>
      <c r="W18" s="21">
        <f>IF(W$7="",0,SUM(CF!$Q$78:W$78)-SUM(CF!$Q$67:W$67))</f>
        <v>12416.997157534242</v>
      </c>
      <c r="X18" s="21">
        <f>IF(X$7="",0,SUM(CF!$Q$78:X$78)-SUM(CF!$Q$67:X$67))</f>
        <v>8758.0159931506787</v>
      </c>
      <c r="Y18" s="21">
        <f>IF(Y$7="",0,SUM(CF!$Q$78:Y$78)-SUM(CF!$Q$67:Y$67))</f>
        <v>9505.333116438349</v>
      </c>
      <c r="Z18" s="21">
        <f>IF(Z$7="",0,SUM(CF!$Q$78:Z$78)-SUM(CF!$Q$67:Z$67))</f>
        <v>14011.452408675788</v>
      </c>
      <c r="AA18" s="21">
        <f>IF(AA$7="",0,SUM(CF!$Q$78:AA$78)-SUM(CF!$Q$67:AA$67))</f>
        <v>16802.705605022813</v>
      </c>
      <c r="AB18" s="21">
        <f>IF(AB$7="",0,SUM(CF!$Q$78:AB$78)-SUM(CF!$Q$67:AB$67))</f>
        <v>13146.296655251121</v>
      </c>
      <c r="AC18" s="21">
        <f>IF(AC$7="",0,SUM(CF!$Q$78:AC$78)-SUM(CF!$Q$67:AC$67))</f>
        <v>3999.0938013698469</v>
      </c>
      <c r="AD18" s="21">
        <f>IF(AD$7="",0,SUM(CF!$Q$78:AD$78)-SUM(CF!$Q$67:AD$67))</f>
        <v>18066.89380136985</v>
      </c>
      <c r="AE18" s="21">
        <f>IF(AE$7="",0,SUM(CF!$Q$78:AE$78)-SUM(CF!$Q$67:AE$67))</f>
        <v>9372.2930890410789</v>
      </c>
      <c r="AF18" s="21">
        <f>IF(AF$7="",0,SUM(CF!$Q$78:AF$78)-SUM(CF!$Q$67:AF$67))</f>
        <v>9636.4688150684815</v>
      </c>
      <c r="AG18" s="21">
        <f>IF(AG$7="",0,SUM(CF!$Q$78:AG$78)-SUM(CF!$Q$67:AG$67))</f>
        <v>14633.243207762542</v>
      </c>
      <c r="AH18" s="21">
        <f>IF(AH$7="",0,SUM(CF!$Q$78:AH$78)-SUM(CF!$Q$67:AH$67))</f>
        <v>9785.5773401826154</v>
      </c>
      <c r="AI18" s="21">
        <f>IF(AI$7="",0,SUM(CF!$Q$78:AI$78)-SUM(CF!$Q$67:AI$67))</f>
        <v>28980.777340182627</v>
      </c>
      <c r="AJ18" s="21">
        <f>IF(AJ$7="",0,SUM(CF!$Q$78:AJ$78)-SUM(CF!$Q$67:AJ$67))</f>
        <v>1463.4148470319342</v>
      </c>
      <c r="AK18" s="21">
        <f>IF(AK$7="",0,SUM(CF!$Q$78:AK$78)-SUM(CF!$Q$67:AK$67))</f>
        <v>19993.814847031957</v>
      </c>
      <c r="AL18" s="21">
        <f>IF(AL$7="",0,SUM(CF!$Q$78:AL$78)-SUM(CF!$Q$67:AL$67))</f>
        <v>3330.0035867579863</v>
      </c>
      <c r="AM18" s="21">
        <f>IF(AM$7="",0,SUM(CF!$Q$78:AM$78)-SUM(CF!$Q$67:AM$67))</f>
        <v>19138.503586757986</v>
      </c>
      <c r="AN18" s="21">
        <f>IF(AN$7="",0,SUM(CF!$Q$78:AN$78)-SUM(CF!$Q$67:AN$67))</f>
        <v>6772.6590936073335</v>
      </c>
      <c r="AO18" s="21">
        <f>IF(AO$7="",0,SUM(CF!$Q$78:AO$78)-SUM(CF!$Q$67:AO$67))</f>
        <v>27868.659093607333</v>
      </c>
      <c r="AP18" s="21">
        <f>IF(AP$7="",0,SUM(CF!$Q$78:AP$78)-SUM(CF!$Q$67:AP$67))</f>
        <v>23063.878121004556</v>
      </c>
      <c r="AQ18" s="21">
        <f>IF(AQ$7="",0,SUM(CF!$Q$78:AQ$78)-SUM(CF!$Q$67:AQ$67))</f>
        <v>14519.163381278573</v>
      </c>
      <c r="AR18" s="21"/>
      <c r="AS18" s="3"/>
      <c r="AT18" s="3"/>
    </row>
    <row r="19" spans="1:46" ht="6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28"/>
      <c r="L19" s="3"/>
      <c r="M19" s="3"/>
      <c r="N19" s="3"/>
      <c r="O19" s="3"/>
      <c r="P19" s="3"/>
      <c r="Q19" s="28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</row>
    <row r="20" spans="1:46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28"/>
      <c r="L20" s="3"/>
      <c r="M20" s="3"/>
      <c r="N20" s="3"/>
      <c r="O20" s="3"/>
      <c r="P20" s="3"/>
      <c r="Q20" s="28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</row>
    <row r="21" spans="1:46" s="32" customFormat="1" x14ac:dyDescent="0.25">
      <c r="A21" s="29"/>
      <c r="B21" s="29"/>
      <c r="C21" s="29"/>
      <c r="D21" s="29"/>
      <c r="E21" s="129" t="str">
        <f>структура!$G$88</f>
        <v>ПАССИВЫ</v>
      </c>
      <c r="F21" s="129"/>
      <c r="G21" s="129"/>
      <c r="H21" s="129"/>
      <c r="I21" s="129" t="str">
        <f>IF($E21="","",INDEX(структура!$H$10:$H$153,SUMIFS(структура!$C$10:$C$153,структура!$G$10:$G$153,$E21)))</f>
        <v>тыс.руб.</v>
      </c>
      <c r="J21" s="129"/>
      <c r="K21" s="130"/>
      <c r="L21" s="129"/>
      <c r="M21" s="129"/>
      <c r="N21" s="129"/>
      <c r="O21" s="129"/>
      <c r="P21" s="129"/>
      <c r="Q21" s="130"/>
      <c r="R21" s="131">
        <f>SUM(R22:R29)</f>
        <v>18403.32631894977</v>
      </c>
      <c r="S21" s="131">
        <f t="shared" ref="S21:AQ21" si="5">SUM(S22:S29)</f>
        <v>24637.538949543377</v>
      </c>
      <c r="T21" s="131">
        <f t="shared" si="5"/>
        <v>47890.445866118724</v>
      </c>
      <c r="U21" s="131">
        <f t="shared" si="5"/>
        <v>63629.101424497712</v>
      </c>
      <c r="V21" s="131">
        <f t="shared" si="5"/>
        <v>70834.833758630135</v>
      </c>
      <c r="W21" s="131">
        <f>SUM(W22:W29)</f>
        <v>73716.799970616426</v>
      </c>
      <c r="X21" s="131">
        <f t="shared" si="5"/>
        <v>86360.73593374429</v>
      </c>
      <c r="Y21" s="131">
        <f t="shared" si="5"/>
        <v>122330.61036936073</v>
      </c>
      <c r="Z21" s="131">
        <f t="shared" si="5"/>
        <v>136863.04734390409</v>
      </c>
      <c r="AA21" s="131">
        <f t="shared" si="5"/>
        <v>168317.88338328767</v>
      </c>
      <c r="AB21" s="131">
        <f t="shared" si="5"/>
        <v>188976.64585894978</v>
      </c>
      <c r="AC21" s="131">
        <f t="shared" si="5"/>
        <v>209962.8878340183</v>
      </c>
      <c r="AD21" s="131">
        <f t="shared" si="5"/>
        <v>219858.7189124841</v>
      </c>
      <c r="AE21" s="131">
        <f t="shared" si="5"/>
        <v>205129.49191244558</v>
      </c>
      <c r="AF21" s="131">
        <f t="shared" si="5"/>
        <v>181433.85997125536</v>
      </c>
      <c r="AG21" s="131">
        <f t="shared" si="5"/>
        <v>219941.61821413005</v>
      </c>
      <c r="AH21" s="131">
        <f t="shared" si="5"/>
        <v>257111.97503013717</v>
      </c>
      <c r="AI21" s="131">
        <f t="shared" si="5"/>
        <v>277731.06056103011</v>
      </c>
      <c r="AJ21" s="131">
        <f t="shared" si="5"/>
        <v>287499.13134917419</v>
      </c>
      <c r="AK21" s="131">
        <f t="shared" si="5"/>
        <v>307514.66355474293</v>
      </c>
      <c r="AL21" s="131">
        <f t="shared" si="5"/>
        <v>331543.97925065417</v>
      </c>
      <c r="AM21" s="131">
        <f t="shared" si="5"/>
        <v>348355.59698122292</v>
      </c>
      <c r="AN21" s="131">
        <f t="shared" si="5"/>
        <v>367402.05061629851</v>
      </c>
      <c r="AO21" s="131">
        <f t="shared" si="5"/>
        <v>397657.76332520973</v>
      </c>
      <c r="AP21" s="131">
        <f t="shared" si="5"/>
        <v>434008.03963875107</v>
      </c>
      <c r="AQ21" s="131">
        <f t="shared" si="5"/>
        <v>467364.04090431985</v>
      </c>
      <c r="AR21" s="131"/>
      <c r="AS21" s="29"/>
      <c r="AT21" s="29"/>
    </row>
    <row r="22" spans="1:46" ht="6" customHeight="1" x14ac:dyDescent="0.25">
      <c r="A22" s="3"/>
      <c r="B22" s="3"/>
      <c r="C22" s="3"/>
      <c r="D22" s="3"/>
      <c r="E22" s="132"/>
      <c r="F22" s="132"/>
      <c r="G22" s="132"/>
      <c r="H22" s="132"/>
      <c r="I22" s="132"/>
      <c r="J22" s="132"/>
      <c r="K22" s="133"/>
      <c r="L22" s="132"/>
      <c r="M22" s="132"/>
      <c r="N22" s="132"/>
      <c r="O22" s="132"/>
      <c r="P22" s="132"/>
      <c r="Q22" s="133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3"/>
      <c r="AT22" s="3"/>
    </row>
    <row r="23" spans="1:46" x14ac:dyDescent="0.25">
      <c r="A23" s="3"/>
      <c r="B23" s="3"/>
      <c r="C23" s="3"/>
      <c r="D23" s="3"/>
      <c r="E23" s="3" t="str">
        <f>структура!$G$91</f>
        <v>собственный капитал</v>
      </c>
      <c r="F23" s="3"/>
      <c r="G23" s="3"/>
      <c r="H23" s="3"/>
      <c r="I23" s="3" t="str">
        <f>IF($E23="","",INDEX(структура!$H$10:$H$153,SUMIFS(структура!$C$10:$C$153,структура!$G$10:$G$153,$E23)))</f>
        <v>тыс.руб.</v>
      </c>
      <c r="J23" s="3"/>
      <c r="K23" s="28"/>
      <c r="L23" s="3"/>
      <c r="M23" s="3"/>
      <c r="N23" s="3"/>
      <c r="O23" s="3"/>
      <c r="P23" s="3"/>
      <c r="Q23" s="134">
        <f>условия!$L$12</f>
        <v>10000</v>
      </c>
      <c r="R23" s="21">
        <f>Q23+PL!R110</f>
        <v>8403.3263189497702</v>
      </c>
      <c r="S23" s="21">
        <f>R23+PL!S110</f>
        <v>9390.6964234246552</v>
      </c>
      <c r="T23" s="21">
        <f>S23+PL!T110</f>
        <v>12190.495977579907</v>
      </c>
      <c r="U23" s="21">
        <f>T23+PL!U110</f>
        <v>17341.380335114154</v>
      </c>
      <c r="V23" s="21">
        <f>U23+PL!V110</f>
        <v>21736.143073926942</v>
      </c>
      <c r="W23" s="21">
        <f>V23+PL!W110</f>
        <v>24920.668591278536</v>
      </c>
      <c r="X23" s="21">
        <f>W23+PL!X110</f>
        <v>27672.72246525114</v>
      </c>
      <c r="Y23" s="21">
        <f>X23+PL!Y110</f>
        <v>32999.032788538811</v>
      </c>
      <c r="Z23" s="21">
        <f>Y23+PL!Z110</f>
        <v>45690.244432831045</v>
      </c>
      <c r="AA23" s="21">
        <f>Z23+PL!AA110</f>
        <v>65392.355593196349</v>
      </c>
      <c r="AB23" s="21">
        <f>AA23+PL!AB110</f>
        <v>85859.787805799089</v>
      </c>
      <c r="AC23" s="21">
        <f>AB23+PL!AC110</f>
        <v>98742.267828374461</v>
      </c>
      <c r="AD23" s="21">
        <f>AC23+PL!AD110</f>
        <v>109235.42869566217</v>
      </c>
      <c r="AE23" s="21">
        <f>AD23+PL!AE110</f>
        <v>123550.6792690889</v>
      </c>
      <c r="AF23" s="21">
        <f>AE23+PL!AF110</f>
        <v>145857.22383082207</v>
      </c>
      <c r="AG23" s="21">
        <f>AF23+PL!AG110</f>
        <v>181124.73933746846</v>
      </c>
      <c r="AH23" s="21">
        <f>AG23+PL!AH110</f>
        <v>217914.52789160341</v>
      </c>
      <c r="AI23" s="21">
        <f>AH23+PL!AI110</f>
        <v>241767.75402714475</v>
      </c>
      <c r="AJ23" s="21">
        <f>AI23+PL!AJ110</f>
        <v>254352.8558847683</v>
      </c>
      <c r="AK23" s="21">
        <f>AJ23+PL!AK110</f>
        <v>272882.30202074803</v>
      </c>
      <c r="AL23" s="21">
        <f>AK23+PL!AL110</f>
        <v>295811.64380467293</v>
      </c>
      <c r="AM23" s="21">
        <f>AL23+PL!AM110</f>
        <v>313846.80634591292</v>
      </c>
      <c r="AN23" s="21">
        <f>AM23+PL!AN110</f>
        <v>332691.00176222139</v>
      </c>
      <c r="AO23" s="21">
        <f>AN23+PL!AO110</f>
        <v>360664.41101261205</v>
      </c>
      <c r="AP23" s="21">
        <f>AO23+PL!AP110</f>
        <v>395339.31391352328</v>
      </c>
      <c r="AQ23" s="21">
        <f>AP23+PL!AQ110</f>
        <v>428959.09550616052</v>
      </c>
      <c r="AR23" s="21"/>
      <c r="AS23" s="3"/>
      <c r="AT23" s="3"/>
    </row>
    <row r="24" spans="1:46" ht="6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28"/>
      <c r="L24" s="3"/>
      <c r="M24" s="3"/>
      <c r="N24" s="3"/>
      <c r="O24" s="3"/>
      <c r="P24" s="3"/>
      <c r="Q24" s="28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3"/>
      <c r="AT24" s="3"/>
    </row>
    <row r="25" spans="1:46" x14ac:dyDescent="0.25">
      <c r="A25" s="3"/>
      <c r="B25" s="3"/>
      <c r="C25" s="3"/>
      <c r="D25" s="3"/>
      <c r="E25" s="3" t="str">
        <f>структура!$G$140</f>
        <v>обязательства (инвестиции)</v>
      </c>
      <c r="F25" s="3"/>
      <c r="G25" s="3"/>
      <c r="H25" s="3"/>
      <c r="I25" s="3" t="str">
        <f>IF($E25="","",INDEX(структура!$H$10:$H$153,SUMIFS(структура!$C$10:$C$153,структура!$G$10:$G$153,$E25)))</f>
        <v>тыс.руб.</v>
      </c>
      <c r="J25" s="3"/>
      <c r="K25" s="28"/>
      <c r="L25" s="3"/>
      <c r="M25" s="3"/>
      <c r="N25" s="3"/>
      <c r="O25" s="3"/>
      <c r="P25" s="3"/>
      <c r="Q25" s="28"/>
      <c r="R25" s="21">
        <f>IF(R$8="",0,SUM(CF!$R$65:R$65)-SUM(CF!$R$73:R$73))</f>
        <v>10000</v>
      </c>
      <c r="S25" s="21">
        <f>IF(S$8="",0,SUM(CF!$R$65:S$65)-SUM(CF!$R$73:S$73))</f>
        <v>15000</v>
      </c>
      <c r="T25" s="21">
        <f>IF(T$8="",0,SUM(CF!$R$65:T$65)-SUM(CF!$R$73:T$73))</f>
        <v>35000</v>
      </c>
      <c r="U25" s="21">
        <f>IF(U$8="",0,SUM(CF!$R$65:U$65)-SUM(CF!$R$73:U$73))</f>
        <v>45000</v>
      </c>
      <c r="V25" s="21">
        <f>IF(V$8="",0,SUM(CF!$R$65:V$65)-SUM(CF!$R$73:V$73))</f>
        <v>48000</v>
      </c>
      <c r="W25" s="21">
        <f>IF(W$8="",0,SUM(CF!$R$65:W$65)-SUM(CF!$R$73:W$73))</f>
        <v>48000</v>
      </c>
      <c r="X25" s="21">
        <f>IF(X$8="",0,SUM(CF!$R$65:X$65)-SUM(CF!$R$73:X$73))</f>
        <v>58000</v>
      </c>
      <c r="Y25" s="21">
        <f>IF(Y$8="",0,SUM(CF!$R$65:Y$65)-SUM(CF!$R$73:Y$73))</f>
        <v>88000</v>
      </c>
      <c r="Z25" s="21">
        <f>IF(Z$8="",0,SUM(CF!$R$65:Z$65)-SUM(CF!$R$73:Z$73))</f>
        <v>88000</v>
      </c>
      <c r="AA25" s="21">
        <f>IF(AA$8="",0,SUM(CF!$R$65:AA$65)-SUM(CF!$R$73:AA$73))</f>
        <v>98000</v>
      </c>
      <c r="AB25" s="21">
        <f>IF(AB$8="",0,SUM(CF!$R$65:AB$65)-SUM(CF!$R$73:AB$73))</f>
        <v>98000</v>
      </c>
      <c r="AC25" s="21">
        <f>IF(AC$8="",0,SUM(CF!$R$65:AC$65)-SUM(CF!$R$73:AC$73))</f>
        <v>108000</v>
      </c>
      <c r="AD25" s="21">
        <f>IF(AD$8="",0,SUM(CF!$R$65:AD$65)-SUM(CF!$R$73:AD$73))</f>
        <v>108000</v>
      </c>
      <c r="AE25" s="21">
        <f>IF(AE$8="",0,SUM(CF!$R$65:AE$65)-SUM(CF!$R$73:AE$73))</f>
        <v>78000</v>
      </c>
      <c r="AF25" s="21">
        <f>IF(AF$8="",0,SUM(CF!$R$65:AF$65)-SUM(CF!$R$73:AF$73))</f>
        <v>30000</v>
      </c>
      <c r="AG25" s="21">
        <f>IF(AG$8="",0,SUM(CF!$R$65:AG$65)-SUM(CF!$R$73:AG$73))</f>
        <v>30000</v>
      </c>
      <c r="AH25" s="21">
        <f>IF(AH$8="",0,SUM(CF!$R$65:AH$65)-SUM(CF!$R$73:AH$73))</f>
        <v>30000</v>
      </c>
      <c r="AI25" s="21">
        <f>IF(AI$8="",0,SUM(CF!$R$65:AI$65)-SUM(CF!$R$73:AI$73))</f>
        <v>30000</v>
      </c>
      <c r="AJ25" s="21">
        <f>IF(AJ$8="",0,SUM(CF!$R$65:AJ$65)-SUM(CF!$R$73:AJ$73))</f>
        <v>30000</v>
      </c>
      <c r="AK25" s="21">
        <f>IF(AK$8="",0,SUM(CF!$R$65:AK$65)-SUM(CF!$R$73:AK$73))</f>
        <v>30000</v>
      </c>
      <c r="AL25" s="21">
        <f>IF(AL$8="",0,SUM(CF!$R$65:AL$65)-SUM(CF!$R$73:AL$73))</f>
        <v>30000</v>
      </c>
      <c r="AM25" s="21">
        <f>IF(AM$8="",0,SUM(CF!$R$65:AM$65)-SUM(CF!$R$73:AM$73))</f>
        <v>30000</v>
      </c>
      <c r="AN25" s="21">
        <f>IF(AN$8="",0,SUM(CF!$R$65:AN$65)-SUM(CF!$R$73:AN$73))</f>
        <v>30000</v>
      </c>
      <c r="AO25" s="21">
        <f>IF(AO$8="",0,SUM(CF!$R$65:AO$65)-SUM(CF!$R$73:AO$73))</f>
        <v>30000</v>
      </c>
      <c r="AP25" s="21">
        <f>IF(AP$8="",0,SUM(CF!$R$65:AP$65)-SUM(CF!$R$73:AP$73))</f>
        <v>30000</v>
      </c>
      <c r="AQ25" s="21">
        <f>IF(AQ$8="",0,SUM(CF!$R$65:AQ$65)-SUM(CF!$R$73:AQ$73))</f>
        <v>30000</v>
      </c>
      <c r="AR25" s="21"/>
      <c r="AS25" s="3"/>
      <c r="AT25" s="3"/>
    </row>
    <row r="26" spans="1:46" ht="6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28"/>
      <c r="L26" s="3"/>
      <c r="M26" s="3"/>
      <c r="N26" s="3"/>
      <c r="O26" s="3"/>
      <c r="P26" s="3"/>
      <c r="Q26" s="28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</row>
    <row r="27" spans="1:46" x14ac:dyDescent="0.25">
      <c r="A27" s="3"/>
      <c r="B27" s="3"/>
      <c r="C27" s="3"/>
      <c r="D27" s="3"/>
      <c r="E27" s="3" t="str">
        <f>структура!$G$151</f>
        <v>задолженность по налогу на прибыль</v>
      </c>
      <c r="F27" s="3"/>
      <c r="G27" s="3"/>
      <c r="H27" s="3"/>
      <c r="I27" s="3" t="str">
        <f>IF($E27="","",INDEX(структура!$H$10:$H$153,SUMIFS(структура!$C$10:$C$153,структура!$G$10:$G$153,$E27)))</f>
        <v>тыс.руб.</v>
      </c>
      <c r="J27" s="3"/>
      <c r="K27" s="28"/>
      <c r="L27" s="3"/>
      <c r="M27" s="3"/>
      <c r="N27" s="3"/>
      <c r="O27" s="3"/>
      <c r="P27" s="3"/>
      <c r="Q27" s="28"/>
      <c r="R27" s="21">
        <f>IF(R$8="",0,SUM(PL!$R$108:R$108)-SUM(CF!$R$53:R$53))</f>
        <v>0</v>
      </c>
      <c r="S27" s="21">
        <f>IF(S$8="",0,SUM(PL!$R$108:S$108)-SUM(CF!$R$53:S$53))</f>
        <v>246.84252611872148</v>
      </c>
      <c r="T27" s="21">
        <f>IF(T$8="",0,SUM(PL!$R$108:T$108)-SUM(CF!$R$53:T$53))</f>
        <v>699.94988853881296</v>
      </c>
      <c r="U27" s="21">
        <f>IF(U$8="",0,SUM(PL!$R$108:U$108)-SUM(CF!$R$53:U$53))</f>
        <v>1287.7210893835615</v>
      </c>
      <c r="V27" s="21">
        <f>IF(V$8="",0,SUM(PL!$R$108:V$108)-SUM(CF!$R$53:V$53))</f>
        <v>1098.6906847031964</v>
      </c>
      <c r="W27" s="21">
        <f>IF(W$8="",0,SUM(PL!$R$108:W$108)-SUM(CF!$R$53:W$53))</f>
        <v>796.13137933789903</v>
      </c>
      <c r="X27" s="21">
        <f>IF(X$8="",0,SUM(PL!$R$108:X$108)-SUM(CF!$R$53:X$53))</f>
        <v>688.01346849315087</v>
      </c>
      <c r="Y27" s="21">
        <f>IF(Y$8="",0,SUM(PL!$R$108:Y$108)-SUM(CF!$R$53:Y$53))</f>
        <v>1331.5775808219169</v>
      </c>
      <c r="Z27" s="21">
        <f>IF(Z$8="",0,SUM(PL!$R$108:Z$108)-SUM(CF!$R$53:Z$53))</f>
        <v>3172.8029110730586</v>
      </c>
      <c r="AA27" s="21">
        <f>IF(AA$8="",0,SUM(PL!$R$108:AA$108)-SUM(CF!$R$53:AA$53))</f>
        <v>4925.5277900913243</v>
      </c>
      <c r="AB27" s="21">
        <f>IF(AB$8="",0,SUM(PL!$R$108:AB$108)-SUM(CF!$R$53:AB$53))</f>
        <v>5116.858053150685</v>
      </c>
      <c r="AC27" s="21">
        <f>IF(AC$8="",0,SUM(PL!$R$108:AC$108)-SUM(CF!$R$53:AC$53))</f>
        <v>3220.6200056438429</v>
      </c>
      <c r="AD27" s="21">
        <f>IF(AD$8="",0,SUM(PL!$R$108:AD$108)-SUM(CF!$R$53:AD$53))</f>
        <v>2623.2902168219262</v>
      </c>
      <c r="AE27" s="21">
        <f>IF(AE$8="",0,SUM(PL!$R$108:AE$108)-SUM(CF!$R$53:AE$53))</f>
        <v>3578.8126433566831</v>
      </c>
      <c r="AF27" s="21">
        <f>IF(AF$8="",0,SUM(PL!$R$108:AF$108)-SUM(CF!$R$53:AF$53))</f>
        <v>5576.6361404332929</v>
      </c>
      <c r="AG27" s="21">
        <f>IF(AG$8="",0,SUM(PL!$R$108:AG$108)-SUM(CF!$R$53:AG$53))</f>
        <v>8816.878876661598</v>
      </c>
      <c r="AH27" s="21">
        <f>IF(AH$8="",0,SUM(PL!$R$108:AH$108)-SUM(CF!$R$53:AH$53))</f>
        <v>9197.4471385337383</v>
      </c>
      <c r="AI27" s="21">
        <f>IF(AI$8="",0,SUM(PL!$R$108:AI$108)-SUM(CF!$R$53:AI$53))</f>
        <v>5963.3065338853412</v>
      </c>
      <c r="AJ27" s="21">
        <f>IF(AJ$8="",0,SUM(PL!$R$108:AJ$108)-SUM(CF!$R$53:AJ$53))</f>
        <v>3146.2754644058878</v>
      </c>
      <c r="AK27" s="21">
        <f>IF(AK$8="",0,SUM(PL!$R$108:AK$108)-SUM(CF!$R$53:AK$53))</f>
        <v>4632.361533994932</v>
      </c>
      <c r="AL27" s="21">
        <f>IF(AL$8="",0,SUM(PL!$R$108:AL$108)-SUM(CF!$R$53:AL$53))</f>
        <v>5732.3354459812253</v>
      </c>
      <c r="AM27" s="21">
        <f>IF(AM$8="",0,SUM(PL!$R$108:AM$108)-SUM(CF!$R$53:AM$53))</f>
        <v>4508.790635309997</v>
      </c>
      <c r="AN27" s="21">
        <f>IF(AN$8="",0,SUM(PL!$R$108:AN$108)-SUM(CF!$R$53:AN$53))</f>
        <v>4711.0488540771184</v>
      </c>
      <c r="AO27" s="21">
        <f>IF(AO$8="",0,SUM(PL!$R$108:AO$108)-SUM(CF!$R$53:AO$53))</f>
        <v>6993.3523125976644</v>
      </c>
      <c r="AP27" s="21">
        <f>IF(AP$8="",0,SUM(PL!$R$108:AP$108)-SUM(CF!$R$53:AP$53))</f>
        <v>8668.7257252278068</v>
      </c>
      <c r="AQ27" s="21">
        <f>IF(AQ$8="",0,SUM(PL!$R$108:AQ$108)-SUM(CF!$R$53:AQ$53))</f>
        <v>8404.9453981593106</v>
      </c>
      <c r="AR27" s="21"/>
      <c r="AS27" s="3"/>
      <c r="AT27" s="3"/>
    </row>
    <row r="28" spans="1:46" ht="6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28"/>
      <c r="L28" s="3"/>
      <c r="M28" s="3"/>
      <c r="N28" s="3"/>
      <c r="O28" s="3"/>
      <c r="P28" s="3"/>
      <c r="Q28" s="28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</row>
    <row r="29" spans="1:46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28"/>
      <c r="L29" s="3"/>
      <c r="M29" s="3"/>
      <c r="N29" s="3"/>
      <c r="O29" s="3"/>
      <c r="P29" s="3"/>
      <c r="Q29" s="28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</row>
    <row r="30" spans="1:46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8"/>
      <c r="L30" s="3"/>
      <c r="M30" s="3"/>
      <c r="N30" s="3"/>
      <c r="O30" s="3"/>
      <c r="P30" s="3"/>
      <c r="Q30" s="28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</row>
    <row r="31" spans="1:46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8"/>
      <c r="L31" s="3"/>
      <c r="M31" s="3"/>
      <c r="N31" s="3"/>
      <c r="O31" s="3"/>
      <c r="P31" s="3"/>
      <c r="Q31" s="28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</row>
    <row r="32" spans="1:46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8"/>
      <c r="L32" s="3"/>
      <c r="M32" s="3"/>
      <c r="N32" s="3"/>
      <c r="O32" s="3"/>
      <c r="P32" s="3"/>
      <c r="Q32" s="28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</row>
    <row r="33" spans="1:46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8"/>
      <c r="L33" s="3"/>
      <c r="M33" s="3"/>
      <c r="N33" s="3"/>
      <c r="O33" s="3"/>
      <c r="P33" s="3"/>
      <c r="Q33" s="28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</row>
    <row r="34" spans="1:46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8"/>
      <c r="L34" s="3"/>
      <c r="M34" s="3"/>
      <c r="N34" s="3"/>
      <c r="O34" s="3"/>
      <c r="P34" s="3"/>
      <c r="Q34" s="28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</row>
    <row r="35" spans="1:46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8"/>
      <c r="L35" s="3"/>
      <c r="M35" s="3"/>
      <c r="N35" s="3"/>
      <c r="O35" s="3"/>
      <c r="P35" s="3"/>
      <c r="Q35" s="28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</row>
    <row r="36" spans="1:46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8"/>
      <c r="L36" s="3"/>
      <c r="M36" s="3"/>
      <c r="N36" s="3"/>
      <c r="O36" s="3"/>
      <c r="P36" s="3"/>
      <c r="Q36" s="28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</row>
    <row r="37" spans="1:46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8"/>
      <c r="L37" s="3"/>
      <c r="M37" s="3"/>
      <c r="N37" s="3"/>
      <c r="O37" s="3"/>
      <c r="P37" s="3"/>
      <c r="Q37" s="28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</row>
    <row r="38" spans="1:46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8"/>
      <c r="L38" s="3"/>
      <c r="M38" s="3"/>
      <c r="N38" s="3"/>
      <c r="O38" s="3"/>
      <c r="P38" s="3"/>
      <c r="Q38" s="28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</row>
    <row r="39" spans="1:46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8"/>
      <c r="L39" s="3"/>
      <c r="M39" s="3"/>
      <c r="N39" s="3"/>
      <c r="O39" s="3"/>
      <c r="P39" s="3"/>
      <c r="Q39" s="28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</row>
    <row r="40" spans="1:46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8"/>
      <c r="L40" s="3"/>
      <c r="M40" s="3"/>
      <c r="N40" s="3"/>
      <c r="O40" s="3"/>
      <c r="P40" s="3"/>
      <c r="Q40" s="28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</row>
    <row r="41" spans="1:46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8"/>
      <c r="L41" s="3"/>
      <c r="M41" s="3"/>
      <c r="N41" s="3"/>
      <c r="O41" s="3"/>
      <c r="P41" s="3"/>
      <c r="Q41" s="28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</row>
    <row r="42" spans="1:46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8"/>
      <c r="L42" s="3"/>
      <c r="M42" s="3"/>
      <c r="N42" s="3"/>
      <c r="O42" s="3"/>
      <c r="P42" s="3"/>
      <c r="Q42" s="28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</row>
    <row r="43" spans="1:46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8"/>
      <c r="L43" s="3"/>
      <c r="M43" s="3"/>
      <c r="N43" s="3"/>
      <c r="O43" s="3"/>
      <c r="P43" s="3"/>
      <c r="Q43" s="28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</row>
    <row r="44" spans="1:46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8"/>
      <c r="L44" s="3"/>
      <c r="M44" s="3"/>
      <c r="N44" s="3"/>
      <c r="O44" s="3"/>
      <c r="P44" s="3"/>
      <c r="Q44" s="28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</row>
    <row r="45" spans="1:46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8"/>
      <c r="L45" s="3"/>
      <c r="M45" s="3"/>
      <c r="N45" s="3"/>
      <c r="O45" s="3"/>
      <c r="P45" s="3"/>
      <c r="Q45" s="28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</row>
    <row r="46" spans="1:46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8"/>
      <c r="L46" s="3"/>
      <c r="M46" s="3"/>
      <c r="N46" s="3"/>
      <c r="O46" s="3"/>
      <c r="P46" s="3"/>
      <c r="Q46" s="28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</row>
    <row r="47" spans="1:46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8"/>
      <c r="L47" s="3"/>
      <c r="M47" s="3"/>
      <c r="N47" s="3"/>
      <c r="O47" s="3"/>
      <c r="P47" s="3"/>
      <c r="Q47" s="28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</row>
    <row r="48" spans="1:46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8"/>
      <c r="L48" s="3"/>
      <c r="M48" s="3"/>
      <c r="N48" s="3"/>
      <c r="O48" s="3"/>
      <c r="P48" s="3"/>
      <c r="Q48" s="28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</row>
    <row r="49" spans="1:46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8"/>
      <c r="L49" s="3"/>
      <c r="M49" s="3"/>
      <c r="N49" s="3"/>
      <c r="O49" s="3"/>
      <c r="P49" s="3"/>
      <c r="Q49" s="28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</row>
    <row r="50" spans="1:46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8"/>
      <c r="L50" s="3"/>
      <c r="M50" s="3"/>
      <c r="N50" s="3"/>
      <c r="O50" s="3"/>
      <c r="P50" s="3"/>
      <c r="Q50" s="28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</row>
    <row r="51" spans="1:46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8"/>
      <c r="L51" s="3"/>
      <c r="M51" s="3"/>
      <c r="N51" s="3"/>
      <c r="O51" s="3"/>
      <c r="P51" s="3"/>
      <c r="Q51" s="28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</row>
    <row r="52" spans="1:46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8"/>
      <c r="L52" s="3"/>
      <c r="M52" s="3"/>
      <c r="N52" s="3"/>
      <c r="O52" s="3"/>
      <c r="P52" s="3"/>
      <c r="Q52" s="28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</row>
    <row r="53" spans="1:46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8"/>
      <c r="L53" s="3"/>
      <c r="M53" s="3"/>
      <c r="N53" s="3"/>
      <c r="O53" s="3"/>
      <c r="P53" s="3"/>
      <c r="Q53" s="28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</row>
    <row r="54" spans="1:46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8"/>
      <c r="L54" s="3"/>
      <c r="M54" s="3"/>
      <c r="N54" s="3"/>
      <c r="O54" s="3"/>
      <c r="P54" s="3"/>
      <c r="Q54" s="28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</row>
    <row r="55" spans="1:46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8"/>
      <c r="L55" s="3"/>
      <c r="M55" s="3"/>
      <c r="N55" s="3"/>
      <c r="O55" s="3"/>
      <c r="P55" s="3"/>
      <c r="Q55" s="28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</row>
    <row r="56" spans="1:46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8"/>
      <c r="L56" s="3"/>
      <c r="M56" s="3"/>
      <c r="N56" s="3"/>
      <c r="O56" s="3"/>
      <c r="P56" s="3"/>
      <c r="Q56" s="28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</row>
    <row r="57" spans="1:46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8"/>
      <c r="L57" s="3"/>
      <c r="M57" s="3"/>
      <c r="N57" s="3"/>
      <c r="O57" s="3"/>
      <c r="P57" s="3"/>
      <c r="Q57" s="28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</row>
    <row r="58" spans="1:46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8"/>
      <c r="L58" s="3"/>
      <c r="M58" s="3"/>
      <c r="N58" s="3"/>
      <c r="O58" s="3"/>
      <c r="P58" s="3"/>
      <c r="Q58" s="28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</row>
    <row r="59" spans="1:46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8"/>
      <c r="L59" s="3"/>
      <c r="M59" s="3"/>
      <c r="N59" s="3"/>
      <c r="O59" s="3"/>
      <c r="P59" s="3"/>
      <c r="Q59" s="28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</row>
    <row r="60" spans="1:46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8"/>
      <c r="L60" s="3"/>
      <c r="M60" s="3"/>
      <c r="N60" s="3"/>
      <c r="O60" s="3"/>
      <c r="P60" s="3"/>
      <c r="Q60" s="28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</row>
    <row r="61" spans="1:46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8"/>
      <c r="L61" s="3"/>
      <c r="M61" s="3"/>
      <c r="N61" s="3"/>
      <c r="O61" s="3"/>
      <c r="P61" s="3"/>
      <c r="Q61" s="28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</row>
    <row r="62" spans="1:46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8"/>
      <c r="L62" s="3"/>
      <c r="M62" s="3"/>
      <c r="N62" s="3"/>
      <c r="O62" s="3"/>
      <c r="P62" s="3"/>
      <c r="Q62" s="28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</row>
    <row r="63" spans="1:46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8"/>
      <c r="L63" s="3"/>
      <c r="M63" s="3"/>
      <c r="N63" s="3"/>
      <c r="O63" s="3"/>
      <c r="P63" s="3"/>
      <c r="Q63" s="28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</row>
    <row r="64" spans="1:46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8"/>
      <c r="L64" s="3"/>
      <c r="M64" s="3"/>
      <c r="N64" s="3"/>
      <c r="O64" s="3"/>
      <c r="P64" s="3"/>
      <c r="Q64" s="28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</row>
    <row r="65" spans="1:46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8"/>
      <c r="L65" s="3"/>
      <c r="M65" s="3"/>
      <c r="N65" s="3"/>
      <c r="O65" s="3"/>
      <c r="P65" s="3"/>
      <c r="Q65" s="28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</row>
    <row r="66" spans="1:46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8"/>
      <c r="L66" s="3"/>
      <c r="M66" s="3"/>
      <c r="N66" s="3"/>
      <c r="O66" s="3"/>
      <c r="P66" s="3"/>
      <c r="Q66" s="28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</row>
    <row r="67" spans="1:46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8"/>
      <c r="L67" s="3"/>
      <c r="M67" s="3"/>
      <c r="N67" s="3"/>
      <c r="O67" s="3"/>
      <c r="P67" s="3"/>
      <c r="Q67" s="28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</row>
    <row r="68" spans="1:46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8"/>
      <c r="L68" s="3"/>
      <c r="M68" s="3"/>
      <c r="N68" s="3"/>
      <c r="O68" s="3"/>
      <c r="P68" s="3"/>
      <c r="Q68" s="28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</row>
    <row r="69" spans="1:46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8"/>
      <c r="L69" s="3"/>
      <c r="M69" s="3"/>
      <c r="N69" s="3"/>
      <c r="O69" s="3"/>
      <c r="P69" s="3"/>
      <c r="Q69" s="28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</row>
    <row r="70" spans="1:46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8"/>
      <c r="L70" s="3"/>
      <c r="M70" s="3"/>
      <c r="N70" s="3"/>
      <c r="O70" s="3"/>
      <c r="P70" s="3"/>
      <c r="Q70" s="28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</row>
    <row r="71" spans="1:46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8"/>
      <c r="L71" s="3"/>
      <c r="M71" s="3"/>
      <c r="N71" s="3"/>
      <c r="O71" s="3"/>
      <c r="P71" s="3"/>
      <c r="Q71" s="28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</row>
    <row r="72" spans="1:46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8"/>
      <c r="L72" s="3"/>
      <c r="M72" s="3"/>
      <c r="N72" s="3"/>
      <c r="O72" s="3"/>
      <c r="P72" s="3"/>
      <c r="Q72" s="28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</row>
    <row r="73" spans="1:46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8"/>
      <c r="L73" s="3"/>
      <c r="M73" s="3"/>
      <c r="N73" s="3"/>
      <c r="O73" s="3"/>
      <c r="P73" s="3"/>
      <c r="Q73" s="28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</row>
    <row r="74" spans="1:46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8"/>
      <c r="L74" s="3"/>
      <c r="M74" s="3"/>
      <c r="N74" s="3"/>
      <c r="O74" s="3"/>
      <c r="P74" s="3"/>
      <c r="Q74" s="28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</row>
    <row r="75" spans="1:46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8"/>
      <c r="L75" s="3"/>
      <c r="M75" s="3"/>
      <c r="N75" s="3"/>
      <c r="O75" s="3"/>
      <c r="P75" s="3"/>
      <c r="Q75" s="28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</row>
    <row r="76" spans="1:46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8"/>
      <c r="L76" s="3"/>
      <c r="M76" s="3"/>
      <c r="N76" s="3"/>
      <c r="O76" s="3"/>
      <c r="P76" s="3"/>
      <c r="Q76" s="28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</row>
    <row r="77" spans="1:46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8"/>
      <c r="L77" s="3"/>
      <c r="M77" s="3"/>
      <c r="N77" s="3"/>
      <c r="O77" s="3"/>
      <c r="P77" s="3"/>
      <c r="Q77" s="28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</row>
    <row r="78" spans="1:46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8"/>
      <c r="L78" s="3"/>
      <c r="M78" s="3"/>
      <c r="N78" s="3"/>
      <c r="O78" s="3"/>
      <c r="P78" s="3"/>
      <c r="Q78" s="28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</row>
    <row r="79" spans="1:46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8"/>
      <c r="L79" s="3"/>
      <c r="M79" s="3"/>
      <c r="N79" s="3"/>
      <c r="O79" s="3"/>
      <c r="P79" s="3"/>
      <c r="Q79" s="28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</row>
    <row r="80" spans="1:46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8"/>
      <c r="L80" s="3"/>
      <c r="M80" s="3"/>
      <c r="N80" s="3"/>
      <c r="O80" s="3"/>
      <c r="P80" s="3"/>
      <c r="Q80" s="28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</row>
    <row r="81" spans="1:46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8"/>
      <c r="L81" s="3"/>
      <c r="M81" s="3"/>
      <c r="N81" s="3"/>
      <c r="O81" s="3"/>
      <c r="P81" s="3"/>
      <c r="Q81" s="28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</row>
    <row r="82" spans="1:46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8"/>
      <c r="L82" s="3"/>
      <c r="M82" s="3"/>
      <c r="N82" s="3"/>
      <c r="O82" s="3"/>
      <c r="P82" s="3"/>
      <c r="Q82" s="28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</row>
    <row r="83" spans="1:46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8"/>
      <c r="L83" s="3"/>
      <c r="M83" s="3"/>
      <c r="N83" s="3"/>
      <c r="O83" s="3"/>
      <c r="P83" s="3"/>
      <c r="Q83" s="28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</row>
    <row r="84" spans="1:46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8"/>
      <c r="L84" s="3"/>
      <c r="M84" s="3"/>
      <c r="N84" s="3"/>
      <c r="O84" s="3"/>
      <c r="P84" s="3"/>
      <c r="Q84" s="28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</row>
    <row r="85" spans="1:46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8"/>
      <c r="L85" s="3"/>
      <c r="M85" s="3"/>
      <c r="N85" s="3"/>
      <c r="O85" s="3"/>
      <c r="P85" s="3"/>
      <c r="Q85" s="28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</row>
    <row r="86" spans="1:46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8"/>
      <c r="L86" s="3"/>
      <c r="M86" s="3"/>
      <c r="N86" s="3"/>
      <c r="O86" s="3"/>
      <c r="P86" s="3"/>
      <c r="Q86" s="28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</row>
    <row r="87" spans="1:46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8"/>
      <c r="L87" s="3"/>
      <c r="M87" s="3"/>
      <c r="N87" s="3"/>
      <c r="O87" s="3"/>
      <c r="P87" s="3"/>
      <c r="Q87" s="28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</row>
    <row r="88" spans="1:46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8"/>
      <c r="L88" s="3"/>
      <c r="M88" s="3"/>
      <c r="N88" s="3"/>
      <c r="O88" s="3"/>
      <c r="P88" s="3"/>
      <c r="Q88" s="28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</row>
    <row r="89" spans="1:46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8"/>
      <c r="L89" s="3"/>
      <c r="M89" s="3"/>
      <c r="N89" s="3"/>
      <c r="O89" s="3"/>
      <c r="P89" s="3"/>
      <c r="Q89" s="28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</row>
    <row r="90" spans="1:46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8"/>
      <c r="L90" s="3"/>
      <c r="M90" s="3"/>
      <c r="N90" s="3"/>
      <c r="O90" s="3"/>
      <c r="P90" s="3"/>
      <c r="Q90" s="28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</row>
    <row r="91" spans="1:46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8"/>
      <c r="L91" s="3"/>
      <c r="M91" s="3"/>
      <c r="N91" s="3"/>
      <c r="O91" s="3"/>
      <c r="P91" s="3"/>
      <c r="Q91" s="28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</row>
    <row r="92" spans="1:46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8"/>
      <c r="L92" s="3"/>
      <c r="M92" s="3"/>
      <c r="N92" s="3"/>
      <c r="O92" s="3"/>
      <c r="P92" s="3"/>
      <c r="Q92" s="28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</row>
    <row r="93" spans="1:46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8"/>
      <c r="L93" s="3"/>
      <c r="M93" s="3"/>
      <c r="N93" s="3"/>
      <c r="O93" s="3"/>
      <c r="P93" s="3"/>
      <c r="Q93" s="28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</row>
    <row r="94" spans="1:46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8"/>
      <c r="L94" s="3"/>
      <c r="M94" s="3"/>
      <c r="N94" s="3"/>
      <c r="O94" s="3"/>
      <c r="P94" s="3"/>
      <c r="Q94" s="28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</row>
    <row r="95" spans="1:46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8"/>
      <c r="L95" s="3"/>
      <c r="M95" s="3"/>
      <c r="N95" s="3"/>
      <c r="O95" s="3"/>
      <c r="P95" s="3"/>
      <c r="Q95" s="28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</row>
    <row r="96" spans="1:46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8"/>
      <c r="L96" s="3"/>
      <c r="M96" s="3"/>
      <c r="N96" s="3"/>
      <c r="O96" s="3"/>
      <c r="P96" s="3"/>
      <c r="Q96" s="28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</row>
    <row r="97" spans="1:46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8"/>
      <c r="L97" s="3"/>
      <c r="M97" s="3"/>
      <c r="N97" s="3"/>
      <c r="O97" s="3"/>
      <c r="P97" s="3"/>
      <c r="Q97" s="28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</row>
    <row r="98" spans="1:46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8"/>
      <c r="L98" s="3"/>
      <c r="M98" s="3"/>
      <c r="N98" s="3"/>
      <c r="O98" s="3"/>
      <c r="P98" s="3"/>
      <c r="Q98" s="28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</row>
    <row r="99" spans="1:46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8"/>
      <c r="L99" s="3"/>
      <c r="M99" s="3"/>
      <c r="N99" s="3"/>
      <c r="O99" s="3"/>
      <c r="P99" s="3"/>
      <c r="Q99" s="28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</row>
    <row r="100" spans="1:46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8"/>
      <c r="L100" s="3"/>
      <c r="M100" s="3"/>
      <c r="N100" s="3"/>
      <c r="O100" s="3"/>
      <c r="P100" s="3"/>
      <c r="Q100" s="28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</row>
    <row r="101" spans="1:46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8"/>
      <c r="L101" s="3"/>
      <c r="M101" s="3"/>
      <c r="N101" s="3"/>
      <c r="O101" s="3"/>
      <c r="P101" s="3"/>
      <c r="Q101" s="28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</row>
    <row r="102" spans="1:46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8"/>
      <c r="L102" s="3"/>
      <c r="M102" s="3"/>
      <c r="N102" s="3"/>
      <c r="O102" s="3"/>
      <c r="P102" s="3"/>
      <c r="Q102" s="28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</row>
    <row r="103" spans="1:46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8"/>
      <c r="L103" s="3"/>
      <c r="M103" s="3"/>
      <c r="N103" s="3"/>
      <c r="O103" s="3"/>
      <c r="P103" s="3"/>
      <c r="Q103" s="28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</row>
    <row r="104" spans="1:46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8"/>
      <c r="L104" s="3"/>
      <c r="M104" s="3"/>
      <c r="N104" s="3"/>
      <c r="O104" s="3"/>
      <c r="P104" s="3"/>
      <c r="Q104" s="28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</row>
    <row r="105" spans="1:46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8"/>
      <c r="L105" s="3"/>
      <c r="M105" s="3"/>
      <c r="N105" s="3"/>
      <c r="O105" s="3"/>
      <c r="P105" s="3"/>
      <c r="Q105" s="28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</row>
    <row r="106" spans="1:46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8"/>
      <c r="L106" s="3"/>
      <c r="M106" s="3"/>
      <c r="N106" s="3"/>
      <c r="O106" s="3"/>
      <c r="P106" s="3"/>
      <c r="Q106" s="28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</row>
    <row r="107" spans="1:46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8"/>
      <c r="L107" s="3"/>
      <c r="M107" s="3"/>
      <c r="N107" s="3"/>
      <c r="O107" s="3"/>
      <c r="P107" s="3"/>
      <c r="Q107" s="28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</row>
    <row r="108" spans="1:46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8"/>
      <c r="L108" s="3"/>
      <c r="M108" s="3"/>
      <c r="N108" s="3"/>
      <c r="O108" s="3"/>
      <c r="P108" s="3"/>
      <c r="Q108" s="28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</row>
    <row r="109" spans="1:46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8"/>
      <c r="L109" s="3"/>
      <c r="M109" s="3"/>
      <c r="N109" s="3"/>
      <c r="O109" s="3"/>
      <c r="P109" s="3"/>
      <c r="Q109" s="28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</row>
    <row r="110" spans="1:46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8"/>
      <c r="L110" s="3"/>
      <c r="M110" s="3"/>
      <c r="N110" s="3"/>
      <c r="O110" s="3"/>
      <c r="P110" s="3"/>
      <c r="Q110" s="28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</row>
    <row r="111" spans="1:46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8"/>
      <c r="L111" s="3"/>
      <c r="M111" s="3"/>
      <c r="N111" s="3"/>
      <c r="O111" s="3"/>
      <c r="P111" s="3"/>
      <c r="Q111" s="28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</row>
    <row r="112" spans="1:46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8"/>
      <c r="L112" s="3"/>
      <c r="M112" s="3"/>
      <c r="N112" s="3"/>
      <c r="O112" s="3"/>
      <c r="P112" s="3"/>
      <c r="Q112" s="28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</row>
    <row r="113" spans="1:46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8"/>
      <c r="L113" s="3"/>
      <c r="M113" s="3"/>
      <c r="N113" s="3"/>
      <c r="O113" s="3"/>
      <c r="P113" s="3"/>
      <c r="Q113" s="28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</row>
    <row r="114" spans="1:46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28"/>
      <c r="L114" s="3"/>
      <c r="M114" s="3"/>
      <c r="N114" s="3"/>
      <c r="O114" s="3"/>
      <c r="P114" s="3"/>
      <c r="Q114" s="28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</row>
    <row r="115" spans="1:46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28"/>
      <c r="L115" s="3"/>
      <c r="M115" s="3"/>
      <c r="N115" s="3"/>
      <c r="O115" s="3"/>
      <c r="P115" s="3"/>
      <c r="Q115" s="28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</row>
    <row r="116" spans="1:46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28"/>
      <c r="L116" s="3"/>
      <c r="M116" s="3"/>
      <c r="N116" s="3"/>
      <c r="O116" s="3"/>
      <c r="P116" s="3"/>
      <c r="Q116" s="28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</row>
    <row r="117" spans="1:46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28"/>
      <c r="L117" s="3"/>
      <c r="M117" s="3"/>
      <c r="N117" s="3"/>
      <c r="O117" s="3"/>
      <c r="P117" s="3"/>
      <c r="Q117" s="28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</row>
    <row r="118" spans="1:46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28"/>
      <c r="L118" s="3"/>
      <c r="M118" s="3"/>
      <c r="N118" s="3"/>
      <c r="O118" s="3"/>
      <c r="P118" s="3"/>
      <c r="Q118" s="28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</row>
    <row r="119" spans="1:46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28"/>
      <c r="L119" s="3"/>
      <c r="M119" s="3"/>
      <c r="N119" s="3"/>
      <c r="O119" s="3"/>
      <c r="P119" s="3"/>
      <c r="Q119" s="28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</row>
    <row r="120" spans="1:46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28"/>
      <c r="L120" s="3"/>
      <c r="M120" s="3"/>
      <c r="N120" s="3"/>
      <c r="O120" s="3"/>
      <c r="P120" s="3"/>
      <c r="Q120" s="28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</row>
    <row r="121" spans="1:46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28"/>
      <c r="L121" s="3"/>
      <c r="M121" s="3"/>
      <c r="N121" s="3"/>
      <c r="O121" s="3"/>
      <c r="P121" s="3"/>
      <c r="Q121" s="28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</row>
    <row r="122" spans="1:46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28"/>
      <c r="L122" s="3"/>
      <c r="M122" s="3"/>
      <c r="N122" s="3"/>
      <c r="O122" s="3"/>
      <c r="P122" s="3"/>
      <c r="Q122" s="28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</row>
    <row r="123" spans="1:46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28"/>
      <c r="L123" s="3"/>
      <c r="M123" s="3"/>
      <c r="N123" s="3"/>
      <c r="O123" s="3"/>
      <c r="P123" s="3"/>
      <c r="Q123" s="28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</row>
    <row r="124" spans="1:46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28"/>
      <c r="L124" s="3"/>
      <c r="M124" s="3"/>
      <c r="N124" s="3"/>
      <c r="O124" s="3"/>
      <c r="P124" s="3"/>
      <c r="Q124" s="28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</row>
    <row r="125" spans="1:46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28"/>
      <c r="L125" s="3"/>
      <c r="M125" s="3"/>
      <c r="N125" s="3"/>
      <c r="O125" s="3"/>
      <c r="P125" s="3"/>
      <c r="Q125" s="28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</row>
    <row r="126" spans="1:46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28"/>
      <c r="L126" s="3"/>
      <c r="M126" s="3"/>
      <c r="N126" s="3"/>
      <c r="O126" s="3"/>
      <c r="P126" s="3"/>
      <c r="Q126" s="28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</row>
    <row r="127" spans="1:46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28"/>
      <c r="L127" s="3"/>
      <c r="M127" s="3"/>
      <c r="N127" s="3"/>
      <c r="O127" s="3"/>
      <c r="P127" s="3"/>
      <c r="Q127" s="28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</row>
    <row r="128" spans="1:46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28"/>
      <c r="L128" s="3"/>
      <c r="M128" s="3"/>
      <c r="N128" s="3"/>
      <c r="O128" s="3"/>
      <c r="P128" s="3"/>
      <c r="Q128" s="28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</row>
    <row r="129" spans="1:46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28"/>
      <c r="L129" s="3"/>
      <c r="M129" s="3"/>
      <c r="N129" s="3"/>
      <c r="O129" s="3"/>
      <c r="P129" s="3"/>
      <c r="Q129" s="28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</row>
    <row r="130" spans="1:46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28"/>
      <c r="L130" s="3"/>
      <c r="M130" s="3"/>
      <c r="N130" s="3"/>
      <c r="O130" s="3"/>
      <c r="P130" s="3"/>
      <c r="Q130" s="28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</row>
    <row r="131" spans="1:46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28"/>
      <c r="L131" s="3"/>
      <c r="M131" s="3"/>
      <c r="N131" s="3"/>
      <c r="O131" s="3"/>
      <c r="P131" s="3"/>
      <c r="Q131" s="28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</row>
    <row r="132" spans="1:46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28"/>
      <c r="L132" s="3"/>
      <c r="M132" s="3"/>
      <c r="N132" s="3"/>
      <c r="O132" s="3"/>
      <c r="P132" s="3"/>
      <c r="Q132" s="28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</row>
    <row r="133" spans="1:46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28"/>
      <c r="L133" s="3"/>
      <c r="M133" s="3"/>
      <c r="N133" s="3"/>
      <c r="O133" s="3"/>
      <c r="P133" s="3"/>
      <c r="Q133" s="28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</row>
    <row r="134" spans="1:46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28"/>
      <c r="L134" s="3"/>
      <c r="M134" s="3"/>
      <c r="N134" s="3"/>
      <c r="O134" s="3"/>
      <c r="P134" s="3"/>
      <c r="Q134" s="28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</row>
    <row r="135" spans="1:46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28"/>
      <c r="L135" s="3"/>
      <c r="M135" s="3"/>
      <c r="N135" s="3"/>
      <c r="O135" s="3"/>
      <c r="P135" s="3"/>
      <c r="Q135" s="28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</row>
    <row r="136" spans="1:46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28"/>
      <c r="L136" s="3"/>
      <c r="M136" s="3"/>
      <c r="N136" s="3"/>
      <c r="O136" s="3"/>
      <c r="P136" s="3"/>
      <c r="Q136" s="28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</row>
    <row r="137" spans="1:46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28"/>
      <c r="L137" s="3"/>
      <c r="M137" s="3"/>
      <c r="N137" s="3"/>
      <c r="O137" s="3"/>
      <c r="P137" s="3"/>
      <c r="Q137" s="28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</row>
    <row r="138" spans="1:46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28"/>
      <c r="L138" s="3"/>
      <c r="M138" s="3"/>
      <c r="N138" s="3"/>
      <c r="O138" s="3"/>
      <c r="P138" s="3"/>
      <c r="Q138" s="28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</row>
    <row r="139" spans="1:46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28"/>
      <c r="L139" s="3"/>
      <c r="M139" s="3"/>
      <c r="N139" s="3"/>
      <c r="O139" s="3"/>
      <c r="P139" s="3"/>
      <c r="Q139" s="28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</row>
    <row r="140" spans="1:46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28"/>
      <c r="L140" s="3"/>
      <c r="M140" s="3"/>
      <c r="N140" s="3"/>
      <c r="O140" s="3"/>
      <c r="P140" s="3"/>
      <c r="Q140" s="28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</row>
    <row r="141" spans="1:46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28"/>
      <c r="L141" s="3"/>
      <c r="M141" s="3"/>
      <c r="N141" s="3"/>
      <c r="O141" s="3"/>
      <c r="P141" s="3"/>
      <c r="Q141" s="28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</row>
    <row r="142" spans="1:46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28"/>
      <c r="L142" s="3"/>
      <c r="M142" s="3"/>
      <c r="N142" s="3"/>
      <c r="O142" s="3"/>
      <c r="P142" s="3"/>
      <c r="Q142" s="28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</row>
    <row r="143" spans="1:46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28"/>
      <c r="L143" s="3"/>
      <c r="M143" s="3"/>
      <c r="N143" s="3"/>
      <c r="O143" s="3"/>
      <c r="P143" s="3"/>
      <c r="Q143" s="28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</row>
    <row r="144" spans="1:46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28"/>
      <c r="L144" s="3"/>
      <c r="M144" s="3"/>
      <c r="N144" s="3"/>
      <c r="O144" s="3"/>
      <c r="P144" s="3"/>
      <c r="Q144" s="28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</row>
    <row r="145" spans="1:46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28"/>
      <c r="L145" s="3"/>
      <c r="M145" s="3"/>
      <c r="N145" s="3"/>
      <c r="O145" s="3"/>
      <c r="P145" s="3"/>
      <c r="Q145" s="28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</row>
    <row r="146" spans="1:46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28"/>
      <c r="L146" s="3"/>
      <c r="M146" s="3"/>
      <c r="N146" s="3"/>
      <c r="O146" s="3"/>
      <c r="P146" s="3"/>
      <c r="Q146" s="28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</row>
    <row r="147" spans="1:46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28"/>
      <c r="L147" s="3"/>
      <c r="M147" s="3"/>
      <c r="N147" s="3"/>
      <c r="O147" s="3"/>
      <c r="P147" s="3"/>
      <c r="Q147" s="28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</row>
    <row r="148" spans="1:46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28"/>
      <c r="L148" s="3"/>
      <c r="M148" s="3"/>
      <c r="N148" s="3"/>
      <c r="O148" s="3"/>
      <c r="P148" s="3"/>
      <c r="Q148" s="28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</row>
    <row r="149" spans="1:46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28"/>
      <c r="L149" s="3"/>
      <c r="M149" s="3"/>
      <c r="N149" s="3"/>
      <c r="O149" s="3"/>
      <c r="P149" s="3"/>
      <c r="Q149" s="28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</row>
    <row r="150" spans="1:46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28"/>
      <c r="L150" s="3"/>
      <c r="M150" s="3"/>
      <c r="N150" s="3"/>
      <c r="O150" s="3"/>
      <c r="P150" s="3"/>
      <c r="Q150" s="28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</row>
    <row r="151" spans="1:46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28"/>
      <c r="L151" s="3"/>
      <c r="M151" s="3"/>
      <c r="N151" s="3"/>
      <c r="O151" s="3"/>
      <c r="P151" s="3"/>
      <c r="Q151" s="28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</row>
    <row r="152" spans="1:46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28"/>
      <c r="L152" s="3"/>
      <c r="M152" s="3"/>
      <c r="N152" s="3"/>
      <c r="O152" s="3"/>
      <c r="P152" s="3"/>
      <c r="Q152" s="28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</row>
    <row r="153" spans="1:46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28"/>
      <c r="L153" s="3"/>
      <c r="M153" s="3"/>
      <c r="N153" s="3"/>
      <c r="O153" s="3"/>
      <c r="P153" s="3"/>
      <c r="Q153" s="28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</row>
    <row r="154" spans="1:46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28"/>
      <c r="L154" s="3"/>
      <c r="M154" s="3"/>
      <c r="N154" s="3"/>
      <c r="O154" s="3"/>
      <c r="P154" s="3"/>
      <c r="Q154" s="28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</row>
    <row r="155" spans="1:46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28"/>
      <c r="L155" s="3"/>
      <c r="M155" s="3"/>
      <c r="N155" s="3"/>
      <c r="O155" s="3"/>
      <c r="P155" s="3"/>
      <c r="Q155" s="28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</row>
    <row r="156" spans="1:46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28"/>
      <c r="L156" s="3"/>
      <c r="M156" s="3"/>
      <c r="N156" s="3"/>
      <c r="O156" s="3"/>
      <c r="P156" s="3"/>
      <c r="Q156" s="28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</row>
    <row r="157" spans="1:46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28"/>
      <c r="L157" s="3"/>
      <c r="M157" s="3"/>
      <c r="N157" s="3"/>
      <c r="O157" s="3"/>
      <c r="P157" s="3"/>
      <c r="Q157" s="28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</row>
    <row r="158" spans="1:46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28"/>
      <c r="L158" s="3"/>
      <c r="M158" s="3"/>
      <c r="N158" s="3"/>
      <c r="O158" s="3"/>
      <c r="P158" s="3"/>
      <c r="Q158" s="28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</row>
    <row r="159" spans="1:46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28"/>
      <c r="L159" s="3"/>
      <c r="M159" s="3"/>
      <c r="N159" s="3"/>
      <c r="O159" s="3"/>
      <c r="P159" s="3"/>
      <c r="Q159" s="28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</row>
    <row r="160" spans="1:46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28"/>
      <c r="L160" s="3"/>
      <c r="M160" s="3"/>
      <c r="N160" s="3"/>
      <c r="O160" s="3"/>
      <c r="P160" s="3"/>
      <c r="Q160" s="28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</row>
    <row r="161" spans="1:46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28"/>
      <c r="L161" s="3"/>
      <c r="M161" s="3"/>
      <c r="N161" s="3"/>
      <c r="O161" s="3"/>
      <c r="P161" s="3"/>
      <c r="Q161" s="28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</row>
    <row r="162" spans="1:46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28"/>
      <c r="L162" s="3"/>
      <c r="M162" s="3"/>
      <c r="N162" s="3"/>
      <c r="O162" s="3"/>
      <c r="P162" s="3"/>
      <c r="Q162" s="28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</row>
    <row r="163" spans="1:46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28"/>
      <c r="L163" s="3"/>
      <c r="M163" s="3"/>
      <c r="N163" s="3"/>
      <c r="O163" s="3"/>
      <c r="P163" s="3"/>
      <c r="Q163" s="28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</row>
    <row r="164" spans="1:46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28"/>
      <c r="L164" s="3"/>
      <c r="M164" s="3"/>
      <c r="N164" s="3"/>
      <c r="O164" s="3"/>
      <c r="P164" s="3"/>
      <c r="Q164" s="28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</row>
    <row r="165" spans="1:46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28"/>
      <c r="L165" s="3"/>
      <c r="M165" s="3"/>
      <c r="N165" s="3"/>
      <c r="O165" s="3"/>
      <c r="P165" s="3"/>
      <c r="Q165" s="28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</row>
    <row r="166" spans="1:46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28"/>
      <c r="L166" s="3"/>
      <c r="M166" s="3"/>
      <c r="N166" s="3"/>
      <c r="O166" s="3"/>
      <c r="P166" s="3"/>
      <c r="Q166" s="28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</row>
    <row r="167" spans="1:46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28"/>
      <c r="L167" s="3"/>
      <c r="M167" s="3"/>
      <c r="N167" s="3"/>
      <c r="O167" s="3"/>
      <c r="P167" s="3"/>
      <c r="Q167" s="28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</row>
    <row r="168" spans="1:46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28"/>
      <c r="L168" s="3"/>
      <c r="M168" s="3"/>
      <c r="N168" s="3"/>
      <c r="O168" s="3"/>
      <c r="P168" s="3"/>
      <c r="Q168" s="28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</row>
    <row r="169" spans="1:46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28"/>
      <c r="L169" s="3"/>
      <c r="M169" s="3"/>
      <c r="N169" s="3"/>
      <c r="O169" s="3"/>
      <c r="P169" s="3"/>
      <c r="Q169" s="28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</row>
    <row r="170" spans="1:46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28"/>
      <c r="L170" s="3"/>
      <c r="M170" s="3"/>
      <c r="N170" s="3"/>
      <c r="O170" s="3"/>
      <c r="P170" s="3"/>
      <c r="Q170" s="28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</row>
    <row r="171" spans="1:46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28"/>
      <c r="L171" s="3"/>
      <c r="M171" s="3"/>
      <c r="N171" s="3"/>
      <c r="O171" s="3"/>
      <c r="P171" s="3"/>
      <c r="Q171" s="28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</row>
    <row r="172" spans="1:46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28"/>
      <c r="L172" s="3"/>
      <c r="M172" s="3"/>
      <c r="N172" s="3"/>
      <c r="O172" s="3"/>
      <c r="P172" s="3"/>
      <c r="Q172" s="28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</row>
    <row r="173" spans="1:46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28"/>
      <c r="L173" s="3"/>
      <c r="M173" s="3"/>
      <c r="N173" s="3"/>
      <c r="O173" s="3"/>
      <c r="P173" s="3"/>
      <c r="Q173" s="28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</row>
    <row r="174" spans="1:46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28"/>
      <c r="L174" s="3"/>
      <c r="M174" s="3"/>
      <c r="N174" s="3"/>
      <c r="O174" s="3"/>
      <c r="P174" s="3"/>
      <c r="Q174" s="28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</row>
    <row r="175" spans="1:46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28"/>
      <c r="L175" s="3"/>
      <c r="M175" s="3"/>
      <c r="N175" s="3"/>
      <c r="O175" s="3"/>
      <c r="P175" s="3"/>
      <c r="Q175" s="28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</row>
    <row r="176" spans="1:46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28"/>
      <c r="L176" s="3"/>
      <c r="M176" s="3"/>
      <c r="N176" s="3"/>
      <c r="O176" s="3"/>
      <c r="P176" s="3"/>
      <c r="Q176" s="28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</row>
    <row r="177" spans="1:46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28"/>
      <c r="L177" s="3"/>
      <c r="M177" s="3"/>
      <c r="N177" s="3"/>
      <c r="O177" s="3"/>
      <c r="P177" s="3"/>
      <c r="Q177" s="28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</row>
    <row r="178" spans="1:46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28"/>
      <c r="L178" s="3"/>
      <c r="M178" s="3"/>
      <c r="N178" s="3"/>
      <c r="O178" s="3"/>
      <c r="P178" s="3"/>
      <c r="Q178" s="28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</row>
    <row r="179" spans="1:46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28"/>
      <c r="L179" s="3"/>
      <c r="M179" s="3"/>
      <c r="N179" s="3"/>
      <c r="O179" s="3"/>
      <c r="P179" s="3"/>
      <c r="Q179" s="28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</row>
    <row r="180" spans="1:46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28"/>
      <c r="L180" s="3"/>
      <c r="M180" s="3"/>
      <c r="N180" s="3"/>
      <c r="O180" s="3"/>
      <c r="P180" s="3"/>
      <c r="Q180" s="28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</row>
    <row r="181" spans="1:46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28"/>
      <c r="L181" s="3"/>
      <c r="M181" s="3"/>
      <c r="N181" s="3"/>
      <c r="O181" s="3"/>
      <c r="P181" s="3"/>
      <c r="Q181" s="28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</row>
    <row r="182" spans="1:46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28"/>
      <c r="L182" s="3"/>
      <c r="M182" s="3"/>
      <c r="N182" s="3"/>
      <c r="O182" s="3"/>
      <c r="P182" s="3"/>
      <c r="Q182" s="28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</row>
    <row r="183" spans="1:46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28"/>
      <c r="L183" s="3"/>
      <c r="M183" s="3"/>
      <c r="N183" s="3"/>
      <c r="O183" s="3"/>
      <c r="P183" s="3"/>
      <c r="Q183" s="28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</row>
    <row r="184" spans="1:46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28"/>
      <c r="L184" s="3"/>
      <c r="M184" s="3"/>
      <c r="N184" s="3"/>
      <c r="O184" s="3"/>
      <c r="P184" s="3"/>
      <c r="Q184" s="28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</row>
  </sheetData>
  <conditionalFormatting sqref="R7:AR8">
    <cfRule type="containsBlanks" dxfId="21" priority="3">
      <formula>LEN(TRIM(R7))=0</formula>
    </cfRule>
  </conditionalFormatting>
  <conditionalFormatting sqref="R14:AR14">
    <cfRule type="cellIs" dxfId="20" priority="1" operator="lessThan">
      <formula>0</formula>
    </cfRule>
    <cfRule type="cellIs" dxfId="19" priority="2" operator="greaterThan">
      <formula>0</formula>
    </cfRule>
  </conditionalFormatting>
  <pageMargins left="0.7" right="0.7" top="0.75" bottom="0.75" header="0.3" footer="0.3"/>
  <pageSetup paperSize="0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AFG310"/>
  <sheetViews>
    <sheetView zoomScale="90" zoomScaleNormal="90" workbookViewId="0">
      <pane xSplit="14" ySplit="8" topLeftCell="O9" activePane="bottomRight" state="frozen"/>
      <selection pane="topRight" activeCell="O1" sqref="O1"/>
      <selection pane="bottomLeft" activeCell="A9" sqref="A9"/>
      <selection pane="bottomRight"/>
    </sheetView>
  </sheetViews>
  <sheetFormatPr defaultColWidth="9.109375" defaultRowHeight="12" x14ac:dyDescent="0.25"/>
  <cols>
    <col min="1" max="2" width="1.6640625" style="2" customWidth="1"/>
    <col min="3" max="3" width="5.5546875" style="2" bestFit="1" customWidth="1"/>
    <col min="4" max="4" width="2.6640625" style="2" customWidth="1"/>
    <col min="5" max="5" width="43.6640625" style="2" bestFit="1" customWidth="1"/>
    <col min="6" max="6" width="2.6640625" style="2" customWidth="1"/>
    <col min="7" max="7" width="14.88671875" style="2" bestFit="1" customWidth="1"/>
    <col min="8" max="8" width="2.6640625" style="2" customWidth="1"/>
    <col min="9" max="9" width="12.109375" style="2" bestFit="1" customWidth="1"/>
    <col min="10" max="10" width="1.6640625" style="2" customWidth="1"/>
    <col min="11" max="11" width="1.6640625" style="33" customWidth="1"/>
    <col min="12" max="12" width="8.109375" style="2" bestFit="1" customWidth="1"/>
    <col min="13" max="13" width="2.6640625" style="2" customWidth="1"/>
    <col min="14" max="16" width="1.6640625" style="2" customWidth="1"/>
    <col min="17" max="17" width="2.6640625" style="33" customWidth="1"/>
    <col min="18" max="16384" width="9.109375" style="2"/>
  </cols>
  <sheetData>
    <row r="1" spans="1:839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28"/>
      <c r="L1" s="3"/>
      <c r="M1" s="3"/>
      <c r="N1" s="3"/>
      <c r="O1" s="3"/>
      <c r="P1" s="3"/>
      <c r="Q1" s="28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</row>
    <row r="2" spans="1:839" x14ac:dyDescent="0.25">
      <c r="A2" s="3"/>
      <c r="B2" s="3"/>
      <c r="C2" s="3"/>
      <c r="D2" s="3"/>
      <c r="E2" s="3"/>
      <c r="F2" s="3"/>
      <c r="G2" s="3"/>
      <c r="H2" s="3"/>
      <c r="I2" s="143" t="str">
        <f>структура!$M$11</f>
        <v>контроль</v>
      </c>
      <c r="J2" s="142"/>
      <c r="K2" s="66"/>
      <c r="L2" s="142"/>
      <c r="M2" s="70">
        <f>SUM(M9:M10000)</f>
        <v>-4.812798579223454E-5</v>
      </c>
      <c r="N2" s="3"/>
      <c r="O2" s="3"/>
      <c r="P2" s="3"/>
      <c r="Q2" s="28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</row>
    <row r="3" spans="1:839" x14ac:dyDescent="0.25">
      <c r="A3" s="3"/>
      <c r="B3" s="3"/>
      <c r="C3" s="7" t="str">
        <f>условия!$C$3</f>
        <v>Финмодель МФО</v>
      </c>
      <c r="D3" s="3"/>
      <c r="E3" s="3"/>
      <c r="F3" s="3"/>
      <c r="G3" s="3"/>
      <c r="H3" s="3"/>
      <c r="I3" s="3"/>
      <c r="J3" s="3"/>
      <c r="K3" s="28"/>
      <c r="L3" s="3"/>
      <c r="M3" s="3"/>
      <c r="N3" s="3"/>
      <c r="O3" s="3"/>
      <c r="P3" s="3"/>
      <c r="Q3" s="28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</row>
    <row r="4" spans="1:839" x14ac:dyDescent="0.25">
      <c r="A4" s="3"/>
      <c r="B4" s="3"/>
      <c r="C4" s="7" t="s">
        <v>175</v>
      </c>
      <c r="D4" s="3"/>
      <c r="E4" s="3"/>
      <c r="F4" s="3"/>
      <c r="G4" s="3"/>
      <c r="H4" s="3"/>
      <c r="I4" s="3"/>
      <c r="J4" s="3"/>
      <c r="K4" s="28"/>
      <c r="L4" s="3"/>
      <c r="M4" s="3"/>
      <c r="N4" s="3"/>
      <c r="O4" s="3"/>
      <c r="P4" s="3"/>
      <c r="Q4" s="28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</row>
    <row r="5" spans="1:839" x14ac:dyDescent="0.25">
      <c r="A5" s="3"/>
      <c r="B5" s="3"/>
      <c r="C5" s="141"/>
      <c r="D5" s="3"/>
      <c r="E5" s="3"/>
      <c r="F5" s="3"/>
      <c r="G5" s="3"/>
      <c r="H5" s="3"/>
      <c r="I5" s="3"/>
      <c r="J5" s="3"/>
      <c r="K5" s="28"/>
      <c r="L5" s="3"/>
      <c r="M5" s="3"/>
      <c r="N5" s="3"/>
      <c r="O5" s="3"/>
      <c r="P5" s="3"/>
      <c r="Q5" s="28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</row>
    <row r="6" spans="1:839" x14ac:dyDescent="0.25">
      <c r="A6" s="3"/>
      <c r="B6" s="3"/>
      <c r="C6" s="25" t="str">
        <f>PL!$C$6</f>
        <v>на этой вкладке нет ячеек для ввода данных</v>
      </c>
      <c r="D6" s="3"/>
      <c r="E6" s="3"/>
      <c r="F6" s="3"/>
      <c r="G6" s="3"/>
      <c r="H6" s="3"/>
      <c r="I6" s="3"/>
      <c r="J6" s="3"/>
      <c r="K6" s="28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</row>
    <row r="7" spans="1:839" s="32" customFormat="1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8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</row>
    <row r="8" spans="1:839" s="32" customFormat="1" x14ac:dyDescent="0.25">
      <c r="A8" s="29"/>
      <c r="B8" s="29"/>
      <c r="C8" s="29"/>
      <c r="D8" s="29"/>
      <c r="E8" s="29" t="str">
        <f>структура!$G$8</f>
        <v>показатель</v>
      </c>
      <c r="F8" s="29"/>
      <c r="G8" s="29" t="str">
        <f>структура!$J$8</f>
        <v>продукт</v>
      </c>
      <c r="H8" s="29"/>
      <c r="I8" s="29" t="str">
        <f>структура!$H$8</f>
        <v>ед.изм.</v>
      </c>
      <c r="J8" s="29"/>
      <c r="K8" s="28"/>
      <c r="L8" s="29"/>
      <c r="M8" s="29"/>
      <c r="N8" s="29"/>
      <c r="O8" s="29"/>
      <c r="P8" s="29"/>
      <c r="Q8" s="28"/>
      <c r="R8" s="30">
        <f>IF(условия!$R$7="","",условия!$R$7)</f>
        <v>44378</v>
      </c>
      <c r="S8" s="31">
        <f>IF(R8="","",R8+1)</f>
        <v>44379</v>
      </c>
      <c r="T8" s="31">
        <f t="shared" ref="T8:AR8" si="0">IF(S8="","",S8+1)</f>
        <v>44380</v>
      </c>
      <c r="U8" s="31">
        <f t="shared" si="0"/>
        <v>44381</v>
      </c>
      <c r="V8" s="31">
        <f t="shared" si="0"/>
        <v>44382</v>
      </c>
      <c r="W8" s="31">
        <f t="shared" si="0"/>
        <v>44383</v>
      </c>
      <c r="X8" s="31">
        <f t="shared" si="0"/>
        <v>44384</v>
      </c>
      <c r="Y8" s="31">
        <f t="shared" si="0"/>
        <v>44385</v>
      </c>
      <c r="Z8" s="31">
        <f t="shared" si="0"/>
        <v>44386</v>
      </c>
      <c r="AA8" s="31">
        <f t="shared" si="0"/>
        <v>44387</v>
      </c>
      <c r="AB8" s="31">
        <f t="shared" si="0"/>
        <v>44388</v>
      </c>
      <c r="AC8" s="31">
        <f t="shared" si="0"/>
        <v>44389</v>
      </c>
      <c r="AD8" s="31">
        <f t="shared" si="0"/>
        <v>44390</v>
      </c>
      <c r="AE8" s="31">
        <f t="shared" si="0"/>
        <v>44391</v>
      </c>
      <c r="AF8" s="31">
        <f t="shared" si="0"/>
        <v>44392</v>
      </c>
      <c r="AG8" s="31">
        <f t="shared" si="0"/>
        <v>44393</v>
      </c>
      <c r="AH8" s="31">
        <f t="shared" si="0"/>
        <v>44394</v>
      </c>
      <c r="AI8" s="31">
        <f t="shared" si="0"/>
        <v>44395</v>
      </c>
      <c r="AJ8" s="31">
        <f t="shared" si="0"/>
        <v>44396</v>
      </c>
      <c r="AK8" s="31">
        <f t="shared" si="0"/>
        <v>44397</v>
      </c>
      <c r="AL8" s="31">
        <f t="shared" si="0"/>
        <v>44398</v>
      </c>
      <c r="AM8" s="31">
        <f t="shared" si="0"/>
        <v>44399</v>
      </c>
      <c r="AN8" s="31">
        <f t="shared" si="0"/>
        <v>44400</v>
      </c>
      <c r="AO8" s="31">
        <f t="shared" si="0"/>
        <v>44401</v>
      </c>
      <c r="AP8" s="31">
        <f t="shared" si="0"/>
        <v>44402</v>
      </c>
      <c r="AQ8" s="31">
        <f t="shared" si="0"/>
        <v>44403</v>
      </c>
      <c r="AR8" s="31">
        <f t="shared" si="0"/>
        <v>44404</v>
      </c>
      <c r="AS8" s="31">
        <f t="shared" ref="AS8:DD8" si="1">IF(AR8="","",AR8+1)</f>
        <v>44405</v>
      </c>
      <c r="AT8" s="31">
        <f t="shared" si="1"/>
        <v>44406</v>
      </c>
      <c r="AU8" s="31">
        <f t="shared" si="1"/>
        <v>44407</v>
      </c>
      <c r="AV8" s="31">
        <f t="shared" si="1"/>
        <v>44408</v>
      </c>
      <c r="AW8" s="31">
        <f t="shared" si="1"/>
        <v>44409</v>
      </c>
      <c r="AX8" s="31">
        <f t="shared" si="1"/>
        <v>44410</v>
      </c>
      <c r="AY8" s="31">
        <f t="shared" si="1"/>
        <v>44411</v>
      </c>
      <c r="AZ8" s="31">
        <f t="shared" si="1"/>
        <v>44412</v>
      </c>
      <c r="BA8" s="31">
        <f t="shared" si="1"/>
        <v>44413</v>
      </c>
      <c r="BB8" s="31">
        <f t="shared" si="1"/>
        <v>44414</v>
      </c>
      <c r="BC8" s="31">
        <f t="shared" si="1"/>
        <v>44415</v>
      </c>
      <c r="BD8" s="31">
        <f t="shared" si="1"/>
        <v>44416</v>
      </c>
      <c r="BE8" s="31">
        <f t="shared" si="1"/>
        <v>44417</v>
      </c>
      <c r="BF8" s="31">
        <f t="shared" si="1"/>
        <v>44418</v>
      </c>
      <c r="BG8" s="31">
        <f t="shared" si="1"/>
        <v>44419</v>
      </c>
      <c r="BH8" s="31">
        <f t="shared" si="1"/>
        <v>44420</v>
      </c>
      <c r="BI8" s="31">
        <f t="shared" si="1"/>
        <v>44421</v>
      </c>
      <c r="BJ8" s="31">
        <f t="shared" si="1"/>
        <v>44422</v>
      </c>
      <c r="BK8" s="31">
        <f t="shared" si="1"/>
        <v>44423</v>
      </c>
      <c r="BL8" s="31">
        <f t="shared" si="1"/>
        <v>44424</v>
      </c>
      <c r="BM8" s="31">
        <f t="shared" si="1"/>
        <v>44425</v>
      </c>
      <c r="BN8" s="31">
        <f t="shared" si="1"/>
        <v>44426</v>
      </c>
      <c r="BO8" s="31">
        <f t="shared" si="1"/>
        <v>44427</v>
      </c>
      <c r="BP8" s="31">
        <f t="shared" si="1"/>
        <v>44428</v>
      </c>
      <c r="BQ8" s="31">
        <f t="shared" si="1"/>
        <v>44429</v>
      </c>
      <c r="BR8" s="31">
        <f t="shared" si="1"/>
        <v>44430</v>
      </c>
      <c r="BS8" s="31">
        <f t="shared" si="1"/>
        <v>44431</v>
      </c>
      <c r="BT8" s="31">
        <f t="shared" si="1"/>
        <v>44432</v>
      </c>
      <c r="BU8" s="31">
        <f t="shared" si="1"/>
        <v>44433</v>
      </c>
      <c r="BV8" s="31">
        <f t="shared" si="1"/>
        <v>44434</v>
      </c>
      <c r="BW8" s="31">
        <f t="shared" si="1"/>
        <v>44435</v>
      </c>
      <c r="BX8" s="31">
        <f t="shared" si="1"/>
        <v>44436</v>
      </c>
      <c r="BY8" s="31">
        <f t="shared" si="1"/>
        <v>44437</v>
      </c>
      <c r="BZ8" s="31">
        <f t="shared" si="1"/>
        <v>44438</v>
      </c>
      <c r="CA8" s="31">
        <f t="shared" si="1"/>
        <v>44439</v>
      </c>
      <c r="CB8" s="31">
        <f t="shared" si="1"/>
        <v>44440</v>
      </c>
      <c r="CC8" s="31">
        <f t="shared" si="1"/>
        <v>44441</v>
      </c>
      <c r="CD8" s="31">
        <f t="shared" si="1"/>
        <v>44442</v>
      </c>
      <c r="CE8" s="31">
        <f t="shared" si="1"/>
        <v>44443</v>
      </c>
      <c r="CF8" s="31">
        <f t="shared" si="1"/>
        <v>44444</v>
      </c>
      <c r="CG8" s="31">
        <f t="shared" si="1"/>
        <v>44445</v>
      </c>
      <c r="CH8" s="31">
        <f t="shared" si="1"/>
        <v>44446</v>
      </c>
      <c r="CI8" s="31">
        <f t="shared" si="1"/>
        <v>44447</v>
      </c>
      <c r="CJ8" s="31">
        <f t="shared" si="1"/>
        <v>44448</v>
      </c>
      <c r="CK8" s="31">
        <f t="shared" si="1"/>
        <v>44449</v>
      </c>
      <c r="CL8" s="31">
        <f t="shared" si="1"/>
        <v>44450</v>
      </c>
      <c r="CM8" s="31">
        <f t="shared" si="1"/>
        <v>44451</v>
      </c>
      <c r="CN8" s="31">
        <f t="shared" si="1"/>
        <v>44452</v>
      </c>
      <c r="CO8" s="31">
        <f t="shared" si="1"/>
        <v>44453</v>
      </c>
      <c r="CP8" s="31">
        <f t="shared" si="1"/>
        <v>44454</v>
      </c>
      <c r="CQ8" s="31">
        <f t="shared" si="1"/>
        <v>44455</v>
      </c>
      <c r="CR8" s="31">
        <f t="shared" si="1"/>
        <v>44456</v>
      </c>
      <c r="CS8" s="31">
        <f t="shared" si="1"/>
        <v>44457</v>
      </c>
      <c r="CT8" s="31">
        <f t="shared" si="1"/>
        <v>44458</v>
      </c>
      <c r="CU8" s="31">
        <f t="shared" si="1"/>
        <v>44459</v>
      </c>
      <c r="CV8" s="31">
        <f t="shared" si="1"/>
        <v>44460</v>
      </c>
      <c r="CW8" s="31">
        <f t="shared" si="1"/>
        <v>44461</v>
      </c>
      <c r="CX8" s="31">
        <f t="shared" si="1"/>
        <v>44462</v>
      </c>
      <c r="CY8" s="31">
        <f t="shared" si="1"/>
        <v>44463</v>
      </c>
      <c r="CZ8" s="31">
        <f t="shared" si="1"/>
        <v>44464</v>
      </c>
      <c r="DA8" s="31">
        <f t="shared" si="1"/>
        <v>44465</v>
      </c>
      <c r="DB8" s="31">
        <f t="shared" si="1"/>
        <v>44466</v>
      </c>
      <c r="DC8" s="31">
        <f t="shared" si="1"/>
        <v>44467</v>
      </c>
      <c r="DD8" s="31">
        <f t="shared" si="1"/>
        <v>44468</v>
      </c>
      <c r="DE8" s="31">
        <f t="shared" ref="DE8:FP8" si="2">IF(DD8="","",DD8+1)</f>
        <v>44469</v>
      </c>
      <c r="DF8" s="31">
        <f t="shared" si="2"/>
        <v>44470</v>
      </c>
      <c r="DG8" s="31">
        <f t="shared" si="2"/>
        <v>44471</v>
      </c>
      <c r="DH8" s="31">
        <f t="shared" si="2"/>
        <v>44472</v>
      </c>
      <c r="DI8" s="31">
        <f t="shared" si="2"/>
        <v>44473</v>
      </c>
      <c r="DJ8" s="31">
        <f t="shared" si="2"/>
        <v>44474</v>
      </c>
      <c r="DK8" s="31">
        <f t="shared" si="2"/>
        <v>44475</v>
      </c>
      <c r="DL8" s="31">
        <f t="shared" si="2"/>
        <v>44476</v>
      </c>
      <c r="DM8" s="31">
        <f t="shared" si="2"/>
        <v>44477</v>
      </c>
      <c r="DN8" s="31">
        <f t="shared" si="2"/>
        <v>44478</v>
      </c>
      <c r="DO8" s="31">
        <f t="shared" si="2"/>
        <v>44479</v>
      </c>
      <c r="DP8" s="31">
        <f t="shared" si="2"/>
        <v>44480</v>
      </c>
      <c r="DQ8" s="31">
        <f t="shared" si="2"/>
        <v>44481</v>
      </c>
      <c r="DR8" s="31">
        <f t="shared" si="2"/>
        <v>44482</v>
      </c>
      <c r="DS8" s="31">
        <f t="shared" si="2"/>
        <v>44483</v>
      </c>
      <c r="DT8" s="31">
        <f t="shared" si="2"/>
        <v>44484</v>
      </c>
      <c r="DU8" s="31">
        <f t="shared" si="2"/>
        <v>44485</v>
      </c>
      <c r="DV8" s="31">
        <f t="shared" si="2"/>
        <v>44486</v>
      </c>
      <c r="DW8" s="31">
        <f t="shared" si="2"/>
        <v>44487</v>
      </c>
      <c r="DX8" s="31">
        <f t="shared" si="2"/>
        <v>44488</v>
      </c>
      <c r="DY8" s="31">
        <f t="shared" si="2"/>
        <v>44489</v>
      </c>
      <c r="DZ8" s="31">
        <f t="shared" si="2"/>
        <v>44490</v>
      </c>
      <c r="EA8" s="31">
        <f t="shared" si="2"/>
        <v>44491</v>
      </c>
      <c r="EB8" s="31">
        <f t="shared" si="2"/>
        <v>44492</v>
      </c>
      <c r="EC8" s="31">
        <f t="shared" si="2"/>
        <v>44493</v>
      </c>
      <c r="ED8" s="31">
        <f t="shared" si="2"/>
        <v>44494</v>
      </c>
      <c r="EE8" s="31">
        <f t="shared" si="2"/>
        <v>44495</v>
      </c>
      <c r="EF8" s="31">
        <f t="shared" si="2"/>
        <v>44496</v>
      </c>
      <c r="EG8" s="31">
        <f t="shared" si="2"/>
        <v>44497</v>
      </c>
      <c r="EH8" s="31">
        <f t="shared" si="2"/>
        <v>44498</v>
      </c>
      <c r="EI8" s="31">
        <f t="shared" si="2"/>
        <v>44499</v>
      </c>
      <c r="EJ8" s="31">
        <f t="shared" si="2"/>
        <v>44500</v>
      </c>
      <c r="EK8" s="31">
        <f t="shared" si="2"/>
        <v>44501</v>
      </c>
      <c r="EL8" s="31">
        <f t="shared" si="2"/>
        <v>44502</v>
      </c>
      <c r="EM8" s="31">
        <f t="shared" si="2"/>
        <v>44503</v>
      </c>
      <c r="EN8" s="31">
        <f t="shared" si="2"/>
        <v>44504</v>
      </c>
      <c r="EO8" s="31">
        <f t="shared" si="2"/>
        <v>44505</v>
      </c>
      <c r="EP8" s="31">
        <f t="shared" si="2"/>
        <v>44506</v>
      </c>
      <c r="EQ8" s="31">
        <f t="shared" si="2"/>
        <v>44507</v>
      </c>
      <c r="ER8" s="31">
        <f t="shared" si="2"/>
        <v>44508</v>
      </c>
      <c r="ES8" s="31">
        <f t="shared" si="2"/>
        <v>44509</v>
      </c>
      <c r="ET8" s="31">
        <f t="shared" si="2"/>
        <v>44510</v>
      </c>
      <c r="EU8" s="31">
        <f t="shared" si="2"/>
        <v>44511</v>
      </c>
      <c r="EV8" s="31">
        <f t="shared" si="2"/>
        <v>44512</v>
      </c>
      <c r="EW8" s="31">
        <f t="shared" si="2"/>
        <v>44513</v>
      </c>
      <c r="EX8" s="31">
        <f t="shared" si="2"/>
        <v>44514</v>
      </c>
      <c r="EY8" s="31">
        <f t="shared" si="2"/>
        <v>44515</v>
      </c>
      <c r="EZ8" s="31">
        <f t="shared" si="2"/>
        <v>44516</v>
      </c>
      <c r="FA8" s="31">
        <f t="shared" si="2"/>
        <v>44517</v>
      </c>
      <c r="FB8" s="31">
        <f t="shared" si="2"/>
        <v>44518</v>
      </c>
      <c r="FC8" s="31">
        <f t="shared" si="2"/>
        <v>44519</v>
      </c>
      <c r="FD8" s="31">
        <f t="shared" si="2"/>
        <v>44520</v>
      </c>
      <c r="FE8" s="31">
        <f t="shared" si="2"/>
        <v>44521</v>
      </c>
      <c r="FF8" s="31">
        <f t="shared" si="2"/>
        <v>44522</v>
      </c>
      <c r="FG8" s="31">
        <f t="shared" si="2"/>
        <v>44523</v>
      </c>
      <c r="FH8" s="31">
        <f t="shared" si="2"/>
        <v>44524</v>
      </c>
      <c r="FI8" s="31">
        <f t="shared" si="2"/>
        <v>44525</v>
      </c>
      <c r="FJ8" s="31">
        <f t="shared" si="2"/>
        <v>44526</v>
      </c>
      <c r="FK8" s="31">
        <f t="shared" si="2"/>
        <v>44527</v>
      </c>
      <c r="FL8" s="31">
        <f t="shared" si="2"/>
        <v>44528</v>
      </c>
      <c r="FM8" s="31">
        <f t="shared" si="2"/>
        <v>44529</v>
      </c>
      <c r="FN8" s="31">
        <f t="shared" si="2"/>
        <v>44530</v>
      </c>
      <c r="FO8" s="31">
        <f t="shared" si="2"/>
        <v>44531</v>
      </c>
      <c r="FP8" s="31">
        <f t="shared" si="2"/>
        <v>44532</v>
      </c>
      <c r="FQ8" s="31">
        <f t="shared" ref="FQ8:IB8" si="3">IF(FP8="","",FP8+1)</f>
        <v>44533</v>
      </c>
      <c r="FR8" s="31">
        <f t="shared" si="3"/>
        <v>44534</v>
      </c>
      <c r="FS8" s="31">
        <f t="shared" si="3"/>
        <v>44535</v>
      </c>
      <c r="FT8" s="31">
        <f t="shared" si="3"/>
        <v>44536</v>
      </c>
      <c r="FU8" s="31">
        <f t="shared" si="3"/>
        <v>44537</v>
      </c>
      <c r="FV8" s="31">
        <f t="shared" si="3"/>
        <v>44538</v>
      </c>
      <c r="FW8" s="31">
        <f t="shared" si="3"/>
        <v>44539</v>
      </c>
      <c r="FX8" s="31">
        <f t="shared" si="3"/>
        <v>44540</v>
      </c>
      <c r="FY8" s="31">
        <f t="shared" si="3"/>
        <v>44541</v>
      </c>
      <c r="FZ8" s="31">
        <f t="shared" si="3"/>
        <v>44542</v>
      </c>
      <c r="GA8" s="31">
        <f t="shared" si="3"/>
        <v>44543</v>
      </c>
      <c r="GB8" s="31">
        <f t="shared" si="3"/>
        <v>44544</v>
      </c>
      <c r="GC8" s="31">
        <f t="shared" si="3"/>
        <v>44545</v>
      </c>
      <c r="GD8" s="31">
        <f t="shared" si="3"/>
        <v>44546</v>
      </c>
      <c r="GE8" s="31">
        <f t="shared" si="3"/>
        <v>44547</v>
      </c>
      <c r="GF8" s="31">
        <f t="shared" si="3"/>
        <v>44548</v>
      </c>
      <c r="GG8" s="31">
        <f t="shared" si="3"/>
        <v>44549</v>
      </c>
      <c r="GH8" s="31">
        <f t="shared" si="3"/>
        <v>44550</v>
      </c>
      <c r="GI8" s="31">
        <f t="shared" si="3"/>
        <v>44551</v>
      </c>
      <c r="GJ8" s="31">
        <f t="shared" si="3"/>
        <v>44552</v>
      </c>
      <c r="GK8" s="31">
        <f t="shared" si="3"/>
        <v>44553</v>
      </c>
      <c r="GL8" s="31">
        <f t="shared" si="3"/>
        <v>44554</v>
      </c>
      <c r="GM8" s="31">
        <f t="shared" si="3"/>
        <v>44555</v>
      </c>
      <c r="GN8" s="31">
        <f t="shared" si="3"/>
        <v>44556</v>
      </c>
      <c r="GO8" s="31">
        <f t="shared" si="3"/>
        <v>44557</v>
      </c>
      <c r="GP8" s="31">
        <f t="shared" si="3"/>
        <v>44558</v>
      </c>
      <c r="GQ8" s="31">
        <f t="shared" si="3"/>
        <v>44559</v>
      </c>
      <c r="GR8" s="31">
        <f t="shared" si="3"/>
        <v>44560</v>
      </c>
      <c r="GS8" s="31">
        <f t="shared" si="3"/>
        <v>44561</v>
      </c>
      <c r="GT8" s="31">
        <f t="shared" si="3"/>
        <v>44562</v>
      </c>
      <c r="GU8" s="31">
        <f t="shared" si="3"/>
        <v>44563</v>
      </c>
      <c r="GV8" s="31">
        <f t="shared" si="3"/>
        <v>44564</v>
      </c>
      <c r="GW8" s="31">
        <f t="shared" si="3"/>
        <v>44565</v>
      </c>
      <c r="GX8" s="31">
        <f t="shared" si="3"/>
        <v>44566</v>
      </c>
      <c r="GY8" s="31">
        <f t="shared" si="3"/>
        <v>44567</v>
      </c>
      <c r="GZ8" s="31">
        <f t="shared" si="3"/>
        <v>44568</v>
      </c>
      <c r="HA8" s="31">
        <f t="shared" si="3"/>
        <v>44569</v>
      </c>
      <c r="HB8" s="31">
        <f t="shared" si="3"/>
        <v>44570</v>
      </c>
      <c r="HC8" s="31">
        <f t="shared" si="3"/>
        <v>44571</v>
      </c>
      <c r="HD8" s="31">
        <f t="shared" si="3"/>
        <v>44572</v>
      </c>
      <c r="HE8" s="31">
        <f t="shared" si="3"/>
        <v>44573</v>
      </c>
      <c r="HF8" s="31">
        <f t="shared" si="3"/>
        <v>44574</v>
      </c>
      <c r="HG8" s="31">
        <f t="shared" si="3"/>
        <v>44575</v>
      </c>
      <c r="HH8" s="31">
        <f t="shared" si="3"/>
        <v>44576</v>
      </c>
      <c r="HI8" s="31">
        <f t="shared" si="3"/>
        <v>44577</v>
      </c>
      <c r="HJ8" s="31">
        <f t="shared" si="3"/>
        <v>44578</v>
      </c>
      <c r="HK8" s="31">
        <f t="shared" si="3"/>
        <v>44579</v>
      </c>
      <c r="HL8" s="31">
        <f t="shared" si="3"/>
        <v>44580</v>
      </c>
      <c r="HM8" s="31">
        <f t="shared" si="3"/>
        <v>44581</v>
      </c>
      <c r="HN8" s="31">
        <f t="shared" si="3"/>
        <v>44582</v>
      </c>
      <c r="HO8" s="31">
        <f t="shared" si="3"/>
        <v>44583</v>
      </c>
      <c r="HP8" s="31">
        <f t="shared" si="3"/>
        <v>44584</v>
      </c>
      <c r="HQ8" s="31">
        <f t="shared" si="3"/>
        <v>44585</v>
      </c>
      <c r="HR8" s="31">
        <f t="shared" si="3"/>
        <v>44586</v>
      </c>
      <c r="HS8" s="31">
        <f t="shared" si="3"/>
        <v>44587</v>
      </c>
      <c r="HT8" s="31">
        <f t="shared" si="3"/>
        <v>44588</v>
      </c>
      <c r="HU8" s="31">
        <f t="shared" si="3"/>
        <v>44589</v>
      </c>
      <c r="HV8" s="31">
        <f t="shared" si="3"/>
        <v>44590</v>
      </c>
      <c r="HW8" s="31">
        <f t="shared" si="3"/>
        <v>44591</v>
      </c>
      <c r="HX8" s="31">
        <f t="shared" si="3"/>
        <v>44592</v>
      </c>
      <c r="HY8" s="31">
        <f t="shared" si="3"/>
        <v>44593</v>
      </c>
      <c r="HZ8" s="31">
        <f t="shared" si="3"/>
        <v>44594</v>
      </c>
      <c r="IA8" s="31">
        <f t="shared" si="3"/>
        <v>44595</v>
      </c>
      <c r="IB8" s="31">
        <f t="shared" si="3"/>
        <v>44596</v>
      </c>
      <c r="IC8" s="31">
        <f t="shared" ref="IC8:KN8" si="4">IF(IB8="","",IB8+1)</f>
        <v>44597</v>
      </c>
      <c r="ID8" s="31">
        <f t="shared" si="4"/>
        <v>44598</v>
      </c>
      <c r="IE8" s="31">
        <f t="shared" si="4"/>
        <v>44599</v>
      </c>
      <c r="IF8" s="31">
        <f t="shared" si="4"/>
        <v>44600</v>
      </c>
      <c r="IG8" s="31">
        <f t="shared" si="4"/>
        <v>44601</v>
      </c>
      <c r="IH8" s="31">
        <f t="shared" si="4"/>
        <v>44602</v>
      </c>
      <c r="II8" s="31">
        <f t="shared" si="4"/>
        <v>44603</v>
      </c>
      <c r="IJ8" s="31">
        <f t="shared" si="4"/>
        <v>44604</v>
      </c>
      <c r="IK8" s="31">
        <f t="shared" si="4"/>
        <v>44605</v>
      </c>
      <c r="IL8" s="31">
        <f t="shared" si="4"/>
        <v>44606</v>
      </c>
      <c r="IM8" s="31">
        <f t="shared" si="4"/>
        <v>44607</v>
      </c>
      <c r="IN8" s="31">
        <f t="shared" si="4"/>
        <v>44608</v>
      </c>
      <c r="IO8" s="31">
        <f t="shared" si="4"/>
        <v>44609</v>
      </c>
      <c r="IP8" s="31">
        <f t="shared" si="4"/>
        <v>44610</v>
      </c>
      <c r="IQ8" s="31">
        <f t="shared" si="4"/>
        <v>44611</v>
      </c>
      <c r="IR8" s="31">
        <f t="shared" si="4"/>
        <v>44612</v>
      </c>
      <c r="IS8" s="31">
        <f t="shared" si="4"/>
        <v>44613</v>
      </c>
      <c r="IT8" s="31">
        <f t="shared" si="4"/>
        <v>44614</v>
      </c>
      <c r="IU8" s="31">
        <f t="shared" si="4"/>
        <v>44615</v>
      </c>
      <c r="IV8" s="31">
        <f t="shared" si="4"/>
        <v>44616</v>
      </c>
      <c r="IW8" s="31">
        <f t="shared" si="4"/>
        <v>44617</v>
      </c>
      <c r="IX8" s="31">
        <f t="shared" si="4"/>
        <v>44618</v>
      </c>
      <c r="IY8" s="31">
        <f t="shared" si="4"/>
        <v>44619</v>
      </c>
      <c r="IZ8" s="31">
        <f t="shared" si="4"/>
        <v>44620</v>
      </c>
      <c r="JA8" s="31">
        <f t="shared" si="4"/>
        <v>44621</v>
      </c>
      <c r="JB8" s="31">
        <f t="shared" si="4"/>
        <v>44622</v>
      </c>
      <c r="JC8" s="31">
        <f t="shared" si="4"/>
        <v>44623</v>
      </c>
      <c r="JD8" s="31">
        <f t="shared" si="4"/>
        <v>44624</v>
      </c>
      <c r="JE8" s="31">
        <f t="shared" si="4"/>
        <v>44625</v>
      </c>
      <c r="JF8" s="31">
        <f t="shared" si="4"/>
        <v>44626</v>
      </c>
      <c r="JG8" s="31">
        <f t="shared" si="4"/>
        <v>44627</v>
      </c>
      <c r="JH8" s="31">
        <f t="shared" si="4"/>
        <v>44628</v>
      </c>
      <c r="JI8" s="31">
        <f t="shared" si="4"/>
        <v>44629</v>
      </c>
      <c r="JJ8" s="31">
        <f t="shared" si="4"/>
        <v>44630</v>
      </c>
      <c r="JK8" s="31">
        <f t="shared" si="4"/>
        <v>44631</v>
      </c>
      <c r="JL8" s="31">
        <f t="shared" si="4"/>
        <v>44632</v>
      </c>
      <c r="JM8" s="31">
        <f t="shared" si="4"/>
        <v>44633</v>
      </c>
      <c r="JN8" s="31">
        <f t="shared" si="4"/>
        <v>44634</v>
      </c>
      <c r="JO8" s="31">
        <f t="shared" si="4"/>
        <v>44635</v>
      </c>
      <c r="JP8" s="31">
        <f t="shared" si="4"/>
        <v>44636</v>
      </c>
      <c r="JQ8" s="31">
        <f t="shared" si="4"/>
        <v>44637</v>
      </c>
      <c r="JR8" s="31">
        <f t="shared" si="4"/>
        <v>44638</v>
      </c>
      <c r="JS8" s="31">
        <f t="shared" si="4"/>
        <v>44639</v>
      </c>
      <c r="JT8" s="31">
        <f t="shared" si="4"/>
        <v>44640</v>
      </c>
      <c r="JU8" s="31">
        <f t="shared" si="4"/>
        <v>44641</v>
      </c>
      <c r="JV8" s="31">
        <f t="shared" si="4"/>
        <v>44642</v>
      </c>
      <c r="JW8" s="31">
        <f t="shared" si="4"/>
        <v>44643</v>
      </c>
      <c r="JX8" s="31">
        <f t="shared" si="4"/>
        <v>44644</v>
      </c>
      <c r="JY8" s="31">
        <f t="shared" si="4"/>
        <v>44645</v>
      </c>
      <c r="JZ8" s="31">
        <f t="shared" si="4"/>
        <v>44646</v>
      </c>
      <c r="KA8" s="31">
        <f t="shared" si="4"/>
        <v>44647</v>
      </c>
      <c r="KB8" s="31">
        <f t="shared" si="4"/>
        <v>44648</v>
      </c>
      <c r="KC8" s="31">
        <f t="shared" si="4"/>
        <v>44649</v>
      </c>
      <c r="KD8" s="31">
        <f t="shared" si="4"/>
        <v>44650</v>
      </c>
      <c r="KE8" s="31">
        <f t="shared" si="4"/>
        <v>44651</v>
      </c>
      <c r="KF8" s="31">
        <f t="shared" si="4"/>
        <v>44652</v>
      </c>
      <c r="KG8" s="31">
        <f t="shared" si="4"/>
        <v>44653</v>
      </c>
      <c r="KH8" s="31">
        <f t="shared" si="4"/>
        <v>44654</v>
      </c>
      <c r="KI8" s="31">
        <f t="shared" si="4"/>
        <v>44655</v>
      </c>
      <c r="KJ8" s="31">
        <f t="shared" si="4"/>
        <v>44656</v>
      </c>
      <c r="KK8" s="31">
        <f t="shared" si="4"/>
        <v>44657</v>
      </c>
      <c r="KL8" s="31">
        <f t="shared" si="4"/>
        <v>44658</v>
      </c>
      <c r="KM8" s="31">
        <f t="shared" si="4"/>
        <v>44659</v>
      </c>
      <c r="KN8" s="31">
        <f t="shared" si="4"/>
        <v>44660</v>
      </c>
      <c r="KO8" s="31">
        <f t="shared" ref="KO8:MZ8" si="5">IF(KN8="","",KN8+1)</f>
        <v>44661</v>
      </c>
      <c r="KP8" s="31">
        <f t="shared" si="5"/>
        <v>44662</v>
      </c>
      <c r="KQ8" s="31">
        <f t="shared" si="5"/>
        <v>44663</v>
      </c>
      <c r="KR8" s="31">
        <f t="shared" si="5"/>
        <v>44664</v>
      </c>
      <c r="KS8" s="31">
        <f t="shared" si="5"/>
        <v>44665</v>
      </c>
      <c r="KT8" s="31">
        <f t="shared" si="5"/>
        <v>44666</v>
      </c>
      <c r="KU8" s="31">
        <f t="shared" si="5"/>
        <v>44667</v>
      </c>
      <c r="KV8" s="31">
        <f t="shared" si="5"/>
        <v>44668</v>
      </c>
      <c r="KW8" s="31">
        <f t="shared" si="5"/>
        <v>44669</v>
      </c>
      <c r="KX8" s="31">
        <f t="shared" si="5"/>
        <v>44670</v>
      </c>
      <c r="KY8" s="31">
        <f t="shared" si="5"/>
        <v>44671</v>
      </c>
      <c r="KZ8" s="31">
        <f t="shared" si="5"/>
        <v>44672</v>
      </c>
      <c r="LA8" s="31">
        <f t="shared" si="5"/>
        <v>44673</v>
      </c>
      <c r="LB8" s="31">
        <f t="shared" si="5"/>
        <v>44674</v>
      </c>
      <c r="LC8" s="31">
        <f t="shared" si="5"/>
        <v>44675</v>
      </c>
      <c r="LD8" s="31">
        <f t="shared" si="5"/>
        <v>44676</v>
      </c>
      <c r="LE8" s="31">
        <f t="shared" si="5"/>
        <v>44677</v>
      </c>
      <c r="LF8" s="31">
        <f t="shared" si="5"/>
        <v>44678</v>
      </c>
      <c r="LG8" s="31">
        <f t="shared" si="5"/>
        <v>44679</v>
      </c>
      <c r="LH8" s="31">
        <f t="shared" si="5"/>
        <v>44680</v>
      </c>
      <c r="LI8" s="31">
        <f t="shared" si="5"/>
        <v>44681</v>
      </c>
      <c r="LJ8" s="31">
        <f t="shared" si="5"/>
        <v>44682</v>
      </c>
      <c r="LK8" s="31">
        <f t="shared" si="5"/>
        <v>44683</v>
      </c>
      <c r="LL8" s="31">
        <f t="shared" si="5"/>
        <v>44684</v>
      </c>
      <c r="LM8" s="31">
        <f t="shared" si="5"/>
        <v>44685</v>
      </c>
      <c r="LN8" s="31">
        <f t="shared" si="5"/>
        <v>44686</v>
      </c>
      <c r="LO8" s="31">
        <f t="shared" si="5"/>
        <v>44687</v>
      </c>
      <c r="LP8" s="31">
        <f t="shared" si="5"/>
        <v>44688</v>
      </c>
      <c r="LQ8" s="31">
        <f t="shared" si="5"/>
        <v>44689</v>
      </c>
      <c r="LR8" s="31">
        <f t="shared" si="5"/>
        <v>44690</v>
      </c>
      <c r="LS8" s="31">
        <f t="shared" si="5"/>
        <v>44691</v>
      </c>
      <c r="LT8" s="31">
        <f t="shared" si="5"/>
        <v>44692</v>
      </c>
      <c r="LU8" s="31">
        <f t="shared" si="5"/>
        <v>44693</v>
      </c>
      <c r="LV8" s="31">
        <f t="shared" si="5"/>
        <v>44694</v>
      </c>
      <c r="LW8" s="31">
        <f t="shared" si="5"/>
        <v>44695</v>
      </c>
      <c r="LX8" s="31">
        <f t="shared" si="5"/>
        <v>44696</v>
      </c>
      <c r="LY8" s="31">
        <f t="shared" si="5"/>
        <v>44697</v>
      </c>
      <c r="LZ8" s="31">
        <f t="shared" si="5"/>
        <v>44698</v>
      </c>
      <c r="MA8" s="31">
        <f t="shared" si="5"/>
        <v>44699</v>
      </c>
      <c r="MB8" s="31">
        <f t="shared" si="5"/>
        <v>44700</v>
      </c>
      <c r="MC8" s="31">
        <f t="shared" si="5"/>
        <v>44701</v>
      </c>
      <c r="MD8" s="31">
        <f t="shared" si="5"/>
        <v>44702</v>
      </c>
      <c r="ME8" s="31">
        <f t="shared" si="5"/>
        <v>44703</v>
      </c>
      <c r="MF8" s="31">
        <f t="shared" si="5"/>
        <v>44704</v>
      </c>
      <c r="MG8" s="31">
        <f t="shared" si="5"/>
        <v>44705</v>
      </c>
      <c r="MH8" s="31">
        <f t="shared" si="5"/>
        <v>44706</v>
      </c>
      <c r="MI8" s="31">
        <f t="shared" si="5"/>
        <v>44707</v>
      </c>
      <c r="MJ8" s="31">
        <f t="shared" si="5"/>
        <v>44708</v>
      </c>
      <c r="MK8" s="31">
        <f t="shared" si="5"/>
        <v>44709</v>
      </c>
      <c r="ML8" s="31">
        <f t="shared" si="5"/>
        <v>44710</v>
      </c>
      <c r="MM8" s="31">
        <f t="shared" si="5"/>
        <v>44711</v>
      </c>
      <c r="MN8" s="31">
        <f t="shared" si="5"/>
        <v>44712</v>
      </c>
      <c r="MO8" s="31">
        <f t="shared" si="5"/>
        <v>44713</v>
      </c>
      <c r="MP8" s="31">
        <f t="shared" si="5"/>
        <v>44714</v>
      </c>
      <c r="MQ8" s="31">
        <f t="shared" si="5"/>
        <v>44715</v>
      </c>
      <c r="MR8" s="31">
        <f t="shared" si="5"/>
        <v>44716</v>
      </c>
      <c r="MS8" s="31">
        <f t="shared" si="5"/>
        <v>44717</v>
      </c>
      <c r="MT8" s="31">
        <f t="shared" si="5"/>
        <v>44718</v>
      </c>
      <c r="MU8" s="31">
        <f t="shared" si="5"/>
        <v>44719</v>
      </c>
      <c r="MV8" s="31">
        <f t="shared" si="5"/>
        <v>44720</v>
      </c>
      <c r="MW8" s="31">
        <f t="shared" si="5"/>
        <v>44721</v>
      </c>
      <c r="MX8" s="31">
        <f t="shared" si="5"/>
        <v>44722</v>
      </c>
      <c r="MY8" s="31">
        <f t="shared" si="5"/>
        <v>44723</v>
      </c>
      <c r="MZ8" s="31">
        <f t="shared" si="5"/>
        <v>44724</v>
      </c>
      <c r="NA8" s="31">
        <f t="shared" ref="NA8:PL8" si="6">IF(MZ8="","",MZ8+1)</f>
        <v>44725</v>
      </c>
      <c r="NB8" s="31">
        <f t="shared" si="6"/>
        <v>44726</v>
      </c>
      <c r="NC8" s="31">
        <f t="shared" si="6"/>
        <v>44727</v>
      </c>
      <c r="ND8" s="31">
        <f t="shared" si="6"/>
        <v>44728</v>
      </c>
      <c r="NE8" s="31">
        <f t="shared" si="6"/>
        <v>44729</v>
      </c>
      <c r="NF8" s="31">
        <f t="shared" si="6"/>
        <v>44730</v>
      </c>
      <c r="NG8" s="31">
        <f t="shared" si="6"/>
        <v>44731</v>
      </c>
      <c r="NH8" s="31">
        <f t="shared" si="6"/>
        <v>44732</v>
      </c>
      <c r="NI8" s="31">
        <f t="shared" si="6"/>
        <v>44733</v>
      </c>
      <c r="NJ8" s="31">
        <f t="shared" si="6"/>
        <v>44734</v>
      </c>
      <c r="NK8" s="31">
        <f t="shared" si="6"/>
        <v>44735</v>
      </c>
      <c r="NL8" s="31">
        <f t="shared" si="6"/>
        <v>44736</v>
      </c>
      <c r="NM8" s="31">
        <f t="shared" si="6"/>
        <v>44737</v>
      </c>
      <c r="NN8" s="31">
        <f t="shared" si="6"/>
        <v>44738</v>
      </c>
      <c r="NO8" s="31">
        <f t="shared" si="6"/>
        <v>44739</v>
      </c>
      <c r="NP8" s="31">
        <f t="shared" si="6"/>
        <v>44740</v>
      </c>
      <c r="NQ8" s="31">
        <f t="shared" si="6"/>
        <v>44741</v>
      </c>
      <c r="NR8" s="31">
        <f t="shared" si="6"/>
        <v>44742</v>
      </c>
      <c r="NS8" s="31">
        <f t="shared" si="6"/>
        <v>44743</v>
      </c>
      <c r="NT8" s="31">
        <f t="shared" si="6"/>
        <v>44744</v>
      </c>
      <c r="NU8" s="31">
        <f t="shared" si="6"/>
        <v>44745</v>
      </c>
      <c r="NV8" s="31">
        <f t="shared" si="6"/>
        <v>44746</v>
      </c>
      <c r="NW8" s="31">
        <f t="shared" si="6"/>
        <v>44747</v>
      </c>
      <c r="NX8" s="31">
        <f t="shared" si="6"/>
        <v>44748</v>
      </c>
      <c r="NY8" s="31">
        <f t="shared" si="6"/>
        <v>44749</v>
      </c>
      <c r="NZ8" s="31">
        <f t="shared" si="6"/>
        <v>44750</v>
      </c>
      <c r="OA8" s="31">
        <f t="shared" si="6"/>
        <v>44751</v>
      </c>
      <c r="OB8" s="31">
        <f t="shared" si="6"/>
        <v>44752</v>
      </c>
      <c r="OC8" s="31">
        <f t="shared" si="6"/>
        <v>44753</v>
      </c>
      <c r="OD8" s="31">
        <f t="shared" si="6"/>
        <v>44754</v>
      </c>
      <c r="OE8" s="31">
        <f t="shared" si="6"/>
        <v>44755</v>
      </c>
      <c r="OF8" s="31">
        <f t="shared" si="6"/>
        <v>44756</v>
      </c>
      <c r="OG8" s="31">
        <f t="shared" si="6"/>
        <v>44757</v>
      </c>
      <c r="OH8" s="31">
        <f t="shared" si="6"/>
        <v>44758</v>
      </c>
      <c r="OI8" s="31">
        <f t="shared" si="6"/>
        <v>44759</v>
      </c>
      <c r="OJ8" s="31">
        <f t="shared" si="6"/>
        <v>44760</v>
      </c>
      <c r="OK8" s="31">
        <f t="shared" si="6"/>
        <v>44761</v>
      </c>
      <c r="OL8" s="31">
        <f t="shared" si="6"/>
        <v>44762</v>
      </c>
      <c r="OM8" s="31">
        <f t="shared" si="6"/>
        <v>44763</v>
      </c>
      <c r="ON8" s="31">
        <f t="shared" si="6"/>
        <v>44764</v>
      </c>
      <c r="OO8" s="31">
        <f t="shared" si="6"/>
        <v>44765</v>
      </c>
      <c r="OP8" s="31">
        <f t="shared" si="6"/>
        <v>44766</v>
      </c>
      <c r="OQ8" s="31">
        <f t="shared" si="6"/>
        <v>44767</v>
      </c>
      <c r="OR8" s="31">
        <f t="shared" si="6"/>
        <v>44768</v>
      </c>
      <c r="OS8" s="31">
        <f t="shared" si="6"/>
        <v>44769</v>
      </c>
      <c r="OT8" s="31">
        <f t="shared" si="6"/>
        <v>44770</v>
      </c>
      <c r="OU8" s="31">
        <f t="shared" si="6"/>
        <v>44771</v>
      </c>
      <c r="OV8" s="31">
        <f t="shared" si="6"/>
        <v>44772</v>
      </c>
      <c r="OW8" s="31">
        <f t="shared" si="6"/>
        <v>44773</v>
      </c>
      <c r="OX8" s="31">
        <f t="shared" si="6"/>
        <v>44774</v>
      </c>
      <c r="OY8" s="31">
        <f t="shared" si="6"/>
        <v>44775</v>
      </c>
      <c r="OZ8" s="31">
        <f t="shared" si="6"/>
        <v>44776</v>
      </c>
      <c r="PA8" s="31">
        <f t="shared" si="6"/>
        <v>44777</v>
      </c>
      <c r="PB8" s="31">
        <f t="shared" si="6"/>
        <v>44778</v>
      </c>
      <c r="PC8" s="31">
        <f t="shared" si="6"/>
        <v>44779</v>
      </c>
      <c r="PD8" s="31">
        <f t="shared" si="6"/>
        <v>44780</v>
      </c>
      <c r="PE8" s="31">
        <f t="shared" si="6"/>
        <v>44781</v>
      </c>
      <c r="PF8" s="31">
        <f t="shared" si="6"/>
        <v>44782</v>
      </c>
      <c r="PG8" s="31">
        <f t="shared" si="6"/>
        <v>44783</v>
      </c>
      <c r="PH8" s="31">
        <f t="shared" si="6"/>
        <v>44784</v>
      </c>
      <c r="PI8" s="31">
        <f t="shared" si="6"/>
        <v>44785</v>
      </c>
      <c r="PJ8" s="31">
        <f t="shared" si="6"/>
        <v>44786</v>
      </c>
      <c r="PK8" s="31">
        <f t="shared" si="6"/>
        <v>44787</v>
      </c>
      <c r="PL8" s="31">
        <f t="shared" si="6"/>
        <v>44788</v>
      </c>
      <c r="PM8" s="31">
        <f t="shared" ref="PM8:RX8" si="7">IF(PL8="","",PL8+1)</f>
        <v>44789</v>
      </c>
      <c r="PN8" s="31">
        <f t="shared" si="7"/>
        <v>44790</v>
      </c>
      <c r="PO8" s="31">
        <f t="shared" si="7"/>
        <v>44791</v>
      </c>
      <c r="PP8" s="31">
        <f t="shared" si="7"/>
        <v>44792</v>
      </c>
      <c r="PQ8" s="31">
        <f t="shared" si="7"/>
        <v>44793</v>
      </c>
      <c r="PR8" s="31">
        <f t="shared" si="7"/>
        <v>44794</v>
      </c>
      <c r="PS8" s="31">
        <f t="shared" si="7"/>
        <v>44795</v>
      </c>
      <c r="PT8" s="31">
        <f t="shared" si="7"/>
        <v>44796</v>
      </c>
      <c r="PU8" s="31">
        <f t="shared" si="7"/>
        <v>44797</v>
      </c>
      <c r="PV8" s="31">
        <f t="shared" si="7"/>
        <v>44798</v>
      </c>
      <c r="PW8" s="31">
        <f t="shared" si="7"/>
        <v>44799</v>
      </c>
      <c r="PX8" s="31">
        <f t="shared" si="7"/>
        <v>44800</v>
      </c>
      <c r="PY8" s="31">
        <f t="shared" si="7"/>
        <v>44801</v>
      </c>
      <c r="PZ8" s="31">
        <f t="shared" si="7"/>
        <v>44802</v>
      </c>
      <c r="QA8" s="31">
        <f t="shared" si="7"/>
        <v>44803</v>
      </c>
      <c r="QB8" s="31">
        <f t="shared" si="7"/>
        <v>44804</v>
      </c>
      <c r="QC8" s="31">
        <f t="shared" si="7"/>
        <v>44805</v>
      </c>
      <c r="QD8" s="31">
        <f t="shared" si="7"/>
        <v>44806</v>
      </c>
      <c r="QE8" s="31">
        <f t="shared" si="7"/>
        <v>44807</v>
      </c>
      <c r="QF8" s="31">
        <f t="shared" si="7"/>
        <v>44808</v>
      </c>
      <c r="QG8" s="31">
        <f t="shared" si="7"/>
        <v>44809</v>
      </c>
      <c r="QH8" s="31">
        <f t="shared" si="7"/>
        <v>44810</v>
      </c>
      <c r="QI8" s="31">
        <f t="shared" si="7"/>
        <v>44811</v>
      </c>
      <c r="QJ8" s="31">
        <f t="shared" si="7"/>
        <v>44812</v>
      </c>
      <c r="QK8" s="31">
        <f t="shared" si="7"/>
        <v>44813</v>
      </c>
      <c r="QL8" s="31">
        <f t="shared" si="7"/>
        <v>44814</v>
      </c>
      <c r="QM8" s="31">
        <f t="shared" si="7"/>
        <v>44815</v>
      </c>
      <c r="QN8" s="31">
        <f t="shared" si="7"/>
        <v>44816</v>
      </c>
      <c r="QO8" s="31">
        <f t="shared" si="7"/>
        <v>44817</v>
      </c>
      <c r="QP8" s="31">
        <f t="shared" si="7"/>
        <v>44818</v>
      </c>
      <c r="QQ8" s="31">
        <f t="shared" si="7"/>
        <v>44819</v>
      </c>
      <c r="QR8" s="31">
        <f t="shared" si="7"/>
        <v>44820</v>
      </c>
      <c r="QS8" s="31">
        <f t="shared" si="7"/>
        <v>44821</v>
      </c>
      <c r="QT8" s="31">
        <f t="shared" si="7"/>
        <v>44822</v>
      </c>
      <c r="QU8" s="31">
        <f t="shared" si="7"/>
        <v>44823</v>
      </c>
      <c r="QV8" s="31">
        <f t="shared" si="7"/>
        <v>44824</v>
      </c>
      <c r="QW8" s="31">
        <f t="shared" si="7"/>
        <v>44825</v>
      </c>
      <c r="QX8" s="31">
        <f t="shared" si="7"/>
        <v>44826</v>
      </c>
      <c r="QY8" s="31">
        <f t="shared" si="7"/>
        <v>44827</v>
      </c>
      <c r="QZ8" s="31">
        <f t="shared" si="7"/>
        <v>44828</v>
      </c>
      <c r="RA8" s="31">
        <f t="shared" si="7"/>
        <v>44829</v>
      </c>
      <c r="RB8" s="31">
        <f t="shared" si="7"/>
        <v>44830</v>
      </c>
      <c r="RC8" s="31">
        <f t="shared" si="7"/>
        <v>44831</v>
      </c>
      <c r="RD8" s="31">
        <f t="shared" si="7"/>
        <v>44832</v>
      </c>
      <c r="RE8" s="31">
        <f t="shared" si="7"/>
        <v>44833</v>
      </c>
      <c r="RF8" s="31">
        <f t="shared" si="7"/>
        <v>44834</v>
      </c>
      <c r="RG8" s="31">
        <f t="shared" si="7"/>
        <v>44835</v>
      </c>
      <c r="RH8" s="31">
        <f t="shared" si="7"/>
        <v>44836</v>
      </c>
      <c r="RI8" s="31">
        <f t="shared" si="7"/>
        <v>44837</v>
      </c>
      <c r="RJ8" s="31">
        <f t="shared" si="7"/>
        <v>44838</v>
      </c>
      <c r="RK8" s="31">
        <f t="shared" si="7"/>
        <v>44839</v>
      </c>
      <c r="RL8" s="31">
        <f t="shared" si="7"/>
        <v>44840</v>
      </c>
      <c r="RM8" s="31">
        <f t="shared" si="7"/>
        <v>44841</v>
      </c>
      <c r="RN8" s="31">
        <f t="shared" si="7"/>
        <v>44842</v>
      </c>
      <c r="RO8" s="31">
        <f t="shared" si="7"/>
        <v>44843</v>
      </c>
      <c r="RP8" s="31">
        <f t="shared" si="7"/>
        <v>44844</v>
      </c>
      <c r="RQ8" s="31">
        <f t="shared" si="7"/>
        <v>44845</v>
      </c>
      <c r="RR8" s="31">
        <f t="shared" si="7"/>
        <v>44846</v>
      </c>
      <c r="RS8" s="31">
        <f t="shared" si="7"/>
        <v>44847</v>
      </c>
      <c r="RT8" s="31">
        <f t="shared" si="7"/>
        <v>44848</v>
      </c>
      <c r="RU8" s="31">
        <f t="shared" si="7"/>
        <v>44849</v>
      </c>
      <c r="RV8" s="31">
        <f t="shared" si="7"/>
        <v>44850</v>
      </c>
      <c r="RW8" s="31">
        <f t="shared" si="7"/>
        <v>44851</v>
      </c>
      <c r="RX8" s="31">
        <f t="shared" si="7"/>
        <v>44852</v>
      </c>
      <c r="RY8" s="31">
        <f t="shared" ref="RY8:UJ8" si="8">IF(RX8="","",RX8+1)</f>
        <v>44853</v>
      </c>
      <c r="RZ8" s="31">
        <f t="shared" si="8"/>
        <v>44854</v>
      </c>
      <c r="SA8" s="31">
        <f t="shared" si="8"/>
        <v>44855</v>
      </c>
      <c r="SB8" s="31">
        <f t="shared" si="8"/>
        <v>44856</v>
      </c>
      <c r="SC8" s="31">
        <f t="shared" si="8"/>
        <v>44857</v>
      </c>
      <c r="SD8" s="31">
        <f t="shared" si="8"/>
        <v>44858</v>
      </c>
      <c r="SE8" s="31">
        <f t="shared" si="8"/>
        <v>44859</v>
      </c>
      <c r="SF8" s="31">
        <f t="shared" si="8"/>
        <v>44860</v>
      </c>
      <c r="SG8" s="31">
        <f t="shared" si="8"/>
        <v>44861</v>
      </c>
      <c r="SH8" s="31">
        <f t="shared" si="8"/>
        <v>44862</v>
      </c>
      <c r="SI8" s="31">
        <f t="shared" si="8"/>
        <v>44863</v>
      </c>
      <c r="SJ8" s="31">
        <f t="shared" si="8"/>
        <v>44864</v>
      </c>
      <c r="SK8" s="31">
        <f t="shared" si="8"/>
        <v>44865</v>
      </c>
      <c r="SL8" s="31">
        <f t="shared" si="8"/>
        <v>44866</v>
      </c>
      <c r="SM8" s="31">
        <f t="shared" si="8"/>
        <v>44867</v>
      </c>
      <c r="SN8" s="31">
        <f t="shared" si="8"/>
        <v>44868</v>
      </c>
      <c r="SO8" s="31">
        <f t="shared" si="8"/>
        <v>44869</v>
      </c>
      <c r="SP8" s="31">
        <f t="shared" si="8"/>
        <v>44870</v>
      </c>
      <c r="SQ8" s="31">
        <f t="shared" si="8"/>
        <v>44871</v>
      </c>
      <c r="SR8" s="31">
        <f t="shared" si="8"/>
        <v>44872</v>
      </c>
      <c r="SS8" s="31">
        <f t="shared" si="8"/>
        <v>44873</v>
      </c>
      <c r="ST8" s="31">
        <f t="shared" si="8"/>
        <v>44874</v>
      </c>
      <c r="SU8" s="31">
        <f t="shared" si="8"/>
        <v>44875</v>
      </c>
      <c r="SV8" s="31">
        <f t="shared" si="8"/>
        <v>44876</v>
      </c>
      <c r="SW8" s="31">
        <f t="shared" si="8"/>
        <v>44877</v>
      </c>
      <c r="SX8" s="31">
        <f t="shared" si="8"/>
        <v>44878</v>
      </c>
      <c r="SY8" s="31">
        <f t="shared" si="8"/>
        <v>44879</v>
      </c>
      <c r="SZ8" s="31">
        <f t="shared" si="8"/>
        <v>44880</v>
      </c>
      <c r="TA8" s="31">
        <f t="shared" si="8"/>
        <v>44881</v>
      </c>
      <c r="TB8" s="31">
        <f t="shared" si="8"/>
        <v>44882</v>
      </c>
      <c r="TC8" s="31">
        <f t="shared" si="8"/>
        <v>44883</v>
      </c>
      <c r="TD8" s="31">
        <f t="shared" si="8"/>
        <v>44884</v>
      </c>
      <c r="TE8" s="31">
        <f t="shared" si="8"/>
        <v>44885</v>
      </c>
      <c r="TF8" s="31">
        <f t="shared" si="8"/>
        <v>44886</v>
      </c>
      <c r="TG8" s="31">
        <f t="shared" si="8"/>
        <v>44887</v>
      </c>
      <c r="TH8" s="31">
        <f t="shared" si="8"/>
        <v>44888</v>
      </c>
      <c r="TI8" s="31">
        <f t="shared" si="8"/>
        <v>44889</v>
      </c>
      <c r="TJ8" s="31">
        <f t="shared" si="8"/>
        <v>44890</v>
      </c>
      <c r="TK8" s="31">
        <f t="shared" si="8"/>
        <v>44891</v>
      </c>
      <c r="TL8" s="31">
        <f t="shared" si="8"/>
        <v>44892</v>
      </c>
      <c r="TM8" s="31">
        <f t="shared" si="8"/>
        <v>44893</v>
      </c>
      <c r="TN8" s="31">
        <f t="shared" si="8"/>
        <v>44894</v>
      </c>
      <c r="TO8" s="31">
        <f t="shared" si="8"/>
        <v>44895</v>
      </c>
      <c r="TP8" s="31">
        <f t="shared" si="8"/>
        <v>44896</v>
      </c>
      <c r="TQ8" s="31">
        <f t="shared" si="8"/>
        <v>44897</v>
      </c>
      <c r="TR8" s="31">
        <f t="shared" si="8"/>
        <v>44898</v>
      </c>
      <c r="TS8" s="31">
        <f t="shared" si="8"/>
        <v>44899</v>
      </c>
      <c r="TT8" s="31">
        <f t="shared" si="8"/>
        <v>44900</v>
      </c>
      <c r="TU8" s="31">
        <f t="shared" si="8"/>
        <v>44901</v>
      </c>
      <c r="TV8" s="31">
        <f t="shared" si="8"/>
        <v>44902</v>
      </c>
      <c r="TW8" s="31">
        <f t="shared" si="8"/>
        <v>44903</v>
      </c>
      <c r="TX8" s="31">
        <f t="shared" si="8"/>
        <v>44904</v>
      </c>
      <c r="TY8" s="31">
        <f t="shared" si="8"/>
        <v>44905</v>
      </c>
      <c r="TZ8" s="31">
        <f t="shared" si="8"/>
        <v>44906</v>
      </c>
      <c r="UA8" s="31">
        <f t="shared" si="8"/>
        <v>44907</v>
      </c>
      <c r="UB8" s="31">
        <f t="shared" si="8"/>
        <v>44908</v>
      </c>
      <c r="UC8" s="31">
        <f t="shared" si="8"/>
        <v>44909</v>
      </c>
      <c r="UD8" s="31">
        <f t="shared" si="8"/>
        <v>44910</v>
      </c>
      <c r="UE8" s="31">
        <f t="shared" si="8"/>
        <v>44911</v>
      </c>
      <c r="UF8" s="31">
        <f t="shared" si="8"/>
        <v>44912</v>
      </c>
      <c r="UG8" s="31">
        <f t="shared" si="8"/>
        <v>44913</v>
      </c>
      <c r="UH8" s="31">
        <f t="shared" si="8"/>
        <v>44914</v>
      </c>
      <c r="UI8" s="31">
        <f t="shared" si="8"/>
        <v>44915</v>
      </c>
      <c r="UJ8" s="31">
        <f t="shared" si="8"/>
        <v>44916</v>
      </c>
      <c r="UK8" s="31">
        <f t="shared" ref="UK8:WV8" si="9">IF(UJ8="","",UJ8+1)</f>
        <v>44917</v>
      </c>
      <c r="UL8" s="31">
        <f t="shared" si="9"/>
        <v>44918</v>
      </c>
      <c r="UM8" s="31">
        <f t="shared" si="9"/>
        <v>44919</v>
      </c>
      <c r="UN8" s="31">
        <f t="shared" si="9"/>
        <v>44920</v>
      </c>
      <c r="UO8" s="31">
        <f t="shared" si="9"/>
        <v>44921</v>
      </c>
      <c r="UP8" s="31">
        <f t="shared" si="9"/>
        <v>44922</v>
      </c>
      <c r="UQ8" s="31">
        <f t="shared" si="9"/>
        <v>44923</v>
      </c>
      <c r="UR8" s="31">
        <f t="shared" si="9"/>
        <v>44924</v>
      </c>
      <c r="US8" s="31">
        <f t="shared" si="9"/>
        <v>44925</v>
      </c>
      <c r="UT8" s="31">
        <f t="shared" si="9"/>
        <v>44926</v>
      </c>
      <c r="UU8" s="31">
        <f t="shared" si="9"/>
        <v>44927</v>
      </c>
      <c r="UV8" s="31">
        <f t="shared" si="9"/>
        <v>44928</v>
      </c>
      <c r="UW8" s="31">
        <f t="shared" si="9"/>
        <v>44929</v>
      </c>
      <c r="UX8" s="31">
        <f t="shared" si="9"/>
        <v>44930</v>
      </c>
      <c r="UY8" s="31">
        <f t="shared" si="9"/>
        <v>44931</v>
      </c>
      <c r="UZ8" s="31">
        <f t="shared" si="9"/>
        <v>44932</v>
      </c>
      <c r="VA8" s="31">
        <f t="shared" si="9"/>
        <v>44933</v>
      </c>
      <c r="VB8" s="31">
        <f t="shared" si="9"/>
        <v>44934</v>
      </c>
      <c r="VC8" s="31">
        <f t="shared" si="9"/>
        <v>44935</v>
      </c>
      <c r="VD8" s="31">
        <f t="shared" si="9"/>
        <v>44936</v>
      </c>
      <c r="VE8" s="31">
        <f t="shared" si="9"/>
        <v>44937</v>
      </c>
      <c r="VF8" s="31">
        <f t="shared" si="9"/>
        <v>44938</v>
      </c>
      <c r="VG8" s="31">
        <f t="shared" si="9"/>
        <v>44939</v>
      </c>
      <c r="VH8" s="31">
        <f t="shared" si="9"/>
        <v>44940</v>
      </c>
      <c r="VI8" s="31">
        <f t="shared" si="9"/>
        <v>44941</v>
      </c>
      <c r="VJ8" s="31">
        <f t="shared" si="9"/>
        <v>44942</v>
      </c>
      <c r="VK8" s="31">
        <f t="shared" si="9"/>
        <v>44943</v>
      </c>
      <c r="VL8" s="31">
        <f t="shared" si="9"/>
        <v>44944</v>
      </c>
      <c r="VM8" s="31">
        <f t="shared" si="9"/>
        <v>44945</v>
      </c>
      <c r="VN8" s="31">
        <f t="shared" si="9"/>
        <v>44946</v>
      </c>
      <c r="VO8" s="31">
        <f t="shared" si="9"/>
        <v>44947</v>
      </c>
      <c r="VP8" s="31">
        <f t="shared" si="9"/>
        <v>44948</v>
      </c>
      <c r="VQ8" s="31">
        <f t="shared" si="9"/>
        <v>44949</v>
      </c>
      <c r="VR8" s="31">
        <f t="shared" si="9"/>
        <v>44950</v>
      </c>
      <c r="VS8" s="31">
        <f t="shared" si="9"/>
        <v>44951</v>
      </c>
      <c r="VT8" s="31">
        <f t="shared" si="9"/>
        <v>44952</v>
      </c>
      <c r="VU8" s="31">
        <f t="shared" si="9"/>
        <v>44953</v>
      </c>
      <c r="VV8" s="31">
        <f t="shared" si="9"/>
        <v>44954</v>
      </c>
      <c r="VW8" s="31">
        <f t="shared" si="9"/>
        <v>44955</v>
      </c>
      <c r="VX8" s="31">
        <f t="shared" si="9"/>
        <v>44956</v>
      </c>
      <c r="VY8" s="31">
        <f t="shared" si="9"/>
        <v>44957</v>
      </c>
      <c r="VZ8" s="31">
        <f t="shared" si="9"/>
        <v>44958</v>
      </c>
      <c r="WA8" s="31">
        <f t="shared" si="9"/>
        <v>44959</v>
      </c>
      <c r="WB8" s="31">
        <f t="shared" si="9"/>
        <v>44960</v>
      </c>
      <c r="WC8" s="31">
        <f t="shared" si="9"/>
        <v>44961</v>
      </c>
      <c r="WD8" s="31">
        <f t="shared" si="9"/>
        <v>44962</v>
      </c>
      <c r="WE8" s="31">
        <f t="shared" si="9"/>
        <v>44963</v>
      </c>
      <c r="WF8" s="31">
        <f t="shared" si="9"/>
        <v>44964</v>
      </c>
      <c r="WG8" s="31">
        <f t="shared" si="9"/>
        <v>44965</v>
      </c>
      <c r="WH8" s="31">
        <f t="shared" si="9"/>
        <v>44966</v>
      </c>
      <c r="WI8" s="31">
        <f t="shared" si="9"/>
        <v>44967</v>
      </c>
      <c r="WJ8" s="31">
        <f t="shared" si="9"/>
        <v>44968</v>
      </c>
      <c r="WK8" s="31">
        <f t="shared" si="9"/>
        <v>44969</v>
      </c>
      <c r="WL8" s="31">
        <f t="shared" si="9"/>
        <v>44970</v>
      </c>
      <c r="WM8" s="31">
        <f t="shared" si="9"/>
        <v>44971</v>
      </c>
      <c r="WN8" s="31">
        <f t="shared" si="9"/>
        <v>44972</v>
      </c>
      <c r="WO8" s="31">
        <f t="shared" si="9"/>
        <v>44973</v>
      </c>
      <c r="WP8" s="31">
        <f t="shared" si="9"/>
        <v>44974</v>
      </c>
      <c r="WQ8" s="31">
        <f t="shared" si="9"/>
        <v>44975</v>
      </c>
      <c r="WR8" s="31">
        <f t="shared" si="9"/>
        <v>44976</v>
      </c>
      <c r="WS8" s="31">
        <f t="shared" si="9"/>
        <v>44977</v>
      </c>
      <c r="WT8" s="31">
        <f t="shared" si="9"/>
        <v>44978</v>
      </c>
      <c r="WU8" s="31">
        <f t="shared" si="9"/>
        <v>44979</v>
      </c>
      <c r="WV8" s="31">
        <f t="shared" si="9"/>
        <v>44980</v>
      </c>
      <c r="WW8" s="31">
        <f t="shared" ref="WW8:ZH8" si="10">IF(WV8="","",WV8+1)</f>
        <v>44981</v>
      </c>
      <c r="WX8" s="31">
        <f t="shared" si="10"/>
        <v>44982</v>
      </c>
      <c r="WY8" s="31">
        <f t="shared" si="10"/>
        <v>44983</v>
      </c>
      <c r="WZ8" s="31">
        <f t="shared" si="10"/>
        <v>44984</v>
      </c>
      <c r="XA8" s="31">
        <f t="shared" si="10"/>
        <v>44985</v>
      </c>
      <c r="XB8" s="31">
        <f t="shared" si="10"/>
        <v>44986</v>
      </c>
      <c r="XC8" s="31">
        <f t="shared" si="10"/>
        <v>44987</v>
      </c>
      <c r="XD8" s="31">
        <f t="shared" si="10"/>
        <v>44988</v>
      </c>
      <c r="XE8" s="31">
        <f t="shared" si="10"/>
        <v>44989</v>
      </c>
      <c r="XF8" s="31">
        <f t="shared" si="10"/>
        <v>44990</v>
      </c>
      <c r="XG8" s="31">
        <f t="shared" si="10"/>
        <v>44991</v>
      </c>
      <c r="XH8" s="31">
        <f t="shared" si="10"/>
        <v>44992</v>
      </c>
      <c r="XI8" s="31">
        <f t="shared" si="10"/>
        <v>44993</v>
      </c>
      <c r="XJ8" s="31">
        <f t="shared" si="10"/>
        <v>44994</v>
      </c>
      <c r="XK8" s="31">
        <f t="shared" si="10"/>
        <v>44995</v>
      </c>
      <c r="XL8" s="31">
        <f t="shared" si="10"/>
        <v>44996</v>
      </c>
      <c r="XM8" s="31">
        <f t="shared" si="10"/>
        <v>44997</v>
      </c>
      <c r="XN8" s="31">
        <f t="shared" si="10"/>
        <v>44998</v>
      </c>
      <c r="XO8" s="31">
        <f t="shared" si="10"/>
        <v>44999</v>
      </c>
      <c r="XP8" s="31">
        <f t="shared" si="10"/>
        <v>45000</v>
      </c>
      <c r="XQ8" s="31">
        <f t="shared" si="10"/>
        <v>45001</v>
      </c>
      <c r="XR8" s="31">
        <f t="shared" si="10"/>
        <v>45002</v>
      </c>
      <c r="XS8" s="31">
        <f t="shared" si="10"/>
        <v>45003</v>
      </c>
      <c r="XT8" s="31">
        <f t="shared" si="10"/>
        <v>45004</v>
      </c>
      <c r="XU8" s="31">
        <f t="shared" si="10"/>
        <v>45005</v>
      </c>
      <c r="XV8" s="31">
        <f t="shared" si="10"/>
        <v>45006</v>
      </c>
      <c r="XW8" s="31">
        <f t="shared" si="10"/>
        <v>45007</v>
      </c>
      <c r="XX8" s="31">
        <f t="shared" si="10"/>
        <v>45008</v>
      </c>
      <c r="XY8" s="31">
        <f t="shared" si="10"/>
        <v>45009</v>
      </c>
      <c r="XZ8" s="31">
        <f t="shared" si="10"/>
        <v>45010</v>
      </c>
      <c r="YA8" s="31">
        <f t="shared" si="10"/>
        <v>45011</v>
      </c>
      <c r="YB8" s="31">
        <f t="shared" si="10"/>
        <v>45012</v>
      </c>
      <c r="YC8" s="31">
        <f t="shared" si="10"/>
        <v>45013</v>
      </c>
      <c r="YD8" s="31">
        <f t="shared" si="10"/>
        <v>45014</v>
      </c>
      <c r="YE8" s="31">
        <f t="shared" si="10"/>
        <v>45015</v>
      </c>
      <c r="YF8" s="31">
        <f t="shared" si="10"/>
        <v>45016</v>
      </c>
      <c r="YG8" s="31">
        <f t="shared" si="10"/>
        <v>45017</v>
      </c>
      <c r="YH8" s="31">
        <f t="shared" si="10"/>
        <v>45018</v>
      </c>
      <c r="YI8" s="31">
        <f t="shared" si="10"/>
        <v>45019</v>
      </c>
      <c r="YJ8" s="31">
        <f t="shared" si="10"/>
        <v>45020</v>
      </c>
      <c r="YK8" s="31">
        <f t="shared" si="10"/>
        <v>45021</v>
      </c>
      <c r="YL8" s="31">
        <f t="shared" si="10"/>
        <v>45022</v>
      </c>
      <c r="YM8" s="31">
        <f t="shared" si="10"/>
        <v>45023</v>
      </c>
      <c r="YN8" s="31">
        <f t="shared" si="10"/>
        <v>45024</v>
      </c>
      <c r="YO8" s="31">
        <f t="shared" si="10"/>
        <v>45025</v>
      </c>
      <c r="YP8" s="31">
        <f t="shared" si="10"/>
        <v>45026</v>
      </c>
      <c r="YQ8" s="31">
        <f t="shared" si="10"/>
        <v>45027</v>
      </c>
      <c r="YR8" s="31">
        <f t="shared" si="10"/>
        <v>45028</v>
      </c>
      <c r="YS8" s="31">
        <f t="shared" si="10"/>
        <v>45029</v>
      </c>
      <c r="YT8" s="31">
        <f t="shared" si="10"/>
        <v>45030</v>
      </c>
      <c r="YU8" s="31">
        <f t="shared" si="10"/>
        <v>45031</v>
      </c>
      <c r="YV8" s="31">
        <f t="shared" si="10"/>
        <v>45032</v>
      </c>
      <c r="YW8" s="31">
        <f t="shared" si="10"/>
        <v>45033</v>
      </c>
      <c r="YX8" s="31">
        <f t="shared" si="10"/>
        <v>45034</v>
      </c>
      <c r="YY8" s="31">
        <f t="shared" si="10"/>
        <v>45035</v>
      </c>
      <c r="YZ8" s="31">
        <f t="shared" si="10"/>
        <v>45036</v>
      </c>
      <c r="ZA8" s="31">
        <f t="shared" si="10"/>
        <v>45037</v>
      </c>
      <c r="ZB8" s="31">
        <f t="shared" si="10"/>
        <v>45038</v>
      </c>
      <c r="ZC8" s="31">
        <f t="shared" si="10"/>
        <v>45039</v>
      </c>
      <c r="ZD8" s="31">
        <f t="shared" si="10"/>
        <v>45040</v>
      </c>
      <c r="ZE8" s="31">
        <f t="shared" si="10"/>
        <v>45041</v>
      </c>
      <c r="ZF8" s="31">
        <f t="shared" si="10"/>
        <v>45042</v>
      </c>
      <c r="ZG8" s="31">
        <f t="shared" si="10"/>
        <v>45043</v>
      </c>
      <c r="ZH8" s="31">
        <f t="shared" si="10"/>
        <v>45044</v>
      </c>
      <c r="ZI8" s="31">
        <f t="shared" ref="ZI8:ABT8" si="11">IF(ZH8="","",ZH8+1)</f>
        <v>45045</v>
      </c>
      <c r="ZJ8" s="31">
        <f t="shared" si="11"/>
        <v>45046</v>
      </c>
      <c r="ZK8" s="31">
        <f t="shared" si="11"/>
        <v>45047</v>
      </c>
      <c r="ZL8" s="31">
        <f t="shared" si="11"/>
        <v>45048</v>
      </c>
      <c r="ZM8" s="31">
        <f t="shared" si="11"/>
        <v>45049</v>
      </c>
      <c r="ZN8" s="31">
        <f t="shared" si="11"/>
        <v>45050</v>
      </c>
      <c r="ZO8" s="31">
        <f t="shared" si="11"/>
        <v>45051</v>
      </c>
      <c r="ZP8" s="31">
        <f t="shared" si="11"/>
        <v>45052</v>
      </c>
      <c r="ZQ8" s="31">
        <f t="shared" si="11"/>
        <v>45053</v>
      </c>
      <c r="ZR8" s="31">
        <f t="shared" si="11"/>
        <v>45054</v>
      </c>
      <c r="ZS8" s="31">
        <f t="shared" si="11"/>
        <v>45055</v>
      </c>
      <c r="ZT8" s="31">
        <f t="shared" si="11"/>
        <v>45056</v>
      </c>
      <c r="ZU8" s="31">
        <f t="shared" si="11"/>
        <v>45057</v>
      </c>
      <c r="ZV8" s="31">
        <f t="shared" si="11"/>
        <v>45058</v>
      </c>
      <c r="ZW8" s="31">
        <f t="shared" si="11"/>
        <v>45059</v>
      </c>
      <c r="ZX8" s="31">
        <f t="shared" si="11"/>
        <v>45060</v>
      </c>
      <c r="ZY8" s="31">
        <f t="shared" si="11"/>
        <v>45061</v>
      </c>
      <c r="ZZ8" s="31">
        <f t="shared" si="11"/>
        <v>45062</v>
      </c>
      <c r="AAA8" s="31">
        <f t="shared" si="11"/>
        <v>45063</v>
      </c>
      <c r="AAB8" s="31">
        <f t="shared" si="11"/>
        <v>45064</v>
      </c>
      <c r="AAC8" s="31">
        <f t="shared" si="11"/>
        <v>45065</v>
      </c>
      <c r="AAD8" s="31">
        <f t="shared" si="11"/>
        <v>45066</v>
      </c>
      <c r="AAE8" s="31">
        <f t="shared" si="11"/>
        <v>45067</v>
      </c>
      <c r="AAF8" s="31">
        <f t="shared" si="11"/>
        <v>45068</v>
      </c>
      <c r="AAG8" s="31">
        <f t="shared" si="11"/>
        <v>45069</v>
      </c>
      <c r="AAH8" s="31">
        <f t="shared" si="11"/>
        <v>45070</v>
      </c>
      <c r="AAI8" s="31">
        <f t="shared" si="11"/>
        <v>45071</v>
      </c>
      <c r="AAJ8" s="31">
        <f t="shared" si="11"/>
        <v>45072</v>
      </c>
      <c r="AAK8" s="31">
        <f t="shared" si="11"/>
        <v>45073</v>
      </c>
      <c r="AAL8" s="31">
        <f t="shared" si="11"/>
        <v>45074</v>
      </c>
      <c r="AAM8" s="31">
        <f t="shared" si="11"/>
        <v>45075</v>
      </c>
      <c r="AAN8" s="31">
        <f t="shared" si="11"/>
        <v>45076</v>
      </c>
      <c r="AAO8" s="31">
        <f t="shared" si="11"/>
        <v>45077</v>
      </c>
      <c r="AAP8" s="31">
        <f t="shared" si="11"/>
        <v>45078</v>
      </c>
      <c r="AAQ8" s="31">
        <f t="shared" si="11"/>
        <v>45079</v>
      </c>
      <c r="AAR8" s="31">
        <f t="shared" si="11"/>
        <v>45080</v>
      </c>
      <c r="AAS8" s="31">
        <f t="shared" si="11"/>
        <v>45081</v>
      </c>
      <c r="AAT8" s="31">
        <f t="shared" si="11"/>
        <v>45082</v>
      </c>
      <c r="AAU8" s="31">
        <f t="shared" si="11"/>
        <v>45083</v>
      </c>
      <c r="AAV8" s="31">
        <f t="shared" si="11"/>
        <v>45084</v>
      </c>
      <c r="AAW8" s="31">
        <f t="shared" si="11"/>
        <v>45085</v>
      </c>
      <c r="AAX8" s="31">
        <f t="shared" si="11"/>
        <v>45086</v>
      </c>
      <c r="AAY8" s="31">
        <f t="shared" si="11"/>
        <v>45087</v>
      </c>
      <c r="AAZ8" s="31">
        <f t="shared" si="11"/>
        <v>45088</v>
      </c>
      <c r="ABA8" s="31">
        <f t="shared" si="11"/>
        <v>45089</v>
      </c>
      <c r="ABB8" s="31">
        <f t="shared" si="11"/>
        <v>45090</v>
      </c>
      <c r="ABC8" s="31">
        <f t="shared" si="11"/>
        <v>45091</v>
      </c>
      <c r="ABD8" s="31">
        <f t="shared" si="11"/>
        <v>45092</v>
      </c>
      <c r="ABE8" s="31">
        <f t="shared" si="11"/>
        <v>45093</v>
      </c>
      <c r="ABF8" s="31">
        <f t="shared" si="11"/>
        <v>45094</v>
      </c>
      <c r="ABG8" s="31">
        <f t="shared" si="11"/>
        <v>45095</v>
      </c>
      <c r="ABH8" s="31">
        <f t="shared" si="11"/>
        <v>45096</v>
      </c>
      <c r="ABI8" s="31">
        <f t="shared" si="11"/>
        <v>45097</v>
      </c>
      <c r="ABJ8" s="31">
        <f t="shared" si="11"/>
        <v>45098</v>
      </c>
      <c r="ABK8" s="31">
        <f t="shared" si="11"/>
        <v>45099</v>
      </c>
      <c r="ABL8" s="31">
        <f t="shared" si="11"/>
        <v>45100</v>
      </c>
      <c r="ABM8" s="31">
        <f t="shared" si="11"/>
        <v>45101</v>
      </c>
      <c r="ABN8" s="31">
        <f t="shared" si="11"/>
        <v>45102</v>
      </c>
      <c r="ABO8" s="31">
        <f t="shared" si="11"/>
        <v>45103</v>
      </c>
      <c r="ABP8" s="31">
        <f t="shared" si="11"/>
        <v>45104</v>
      </c>
      <c r="ABQ8" s="31">
        <f t="shared" si="11"/>
        <v>45105</v>
      </c>
      <c r="ABR8" s="31">
        <f t="shared" si="11"/>
        <v>45106</v>
      </c>
      <c r="ABS8" s="31">
        <f t="shared" si="11"/>
        <v>45107</v>
      </c>
      <c r="ABT8" s="31">
        <f t="shared" si="11"/>
        <v>45108</v>
      </c>
      <c r="ABU8" s="31">
        <f t="shared" ref="ABU8:AEF8" si="12">IF(ABT8="","",ABT8+1)</f>
        <v>45109</v>
      </c>
      <c r="ABV8" s="31">
        <f t="shared" si="12"/>
        <v>45110</v>
      </c>
      <c r="ABW8" s="31">
        <f t="shared" si="12"/>
        <v>45111</v>
      </c>
      <c r="ABX8" s="31">
        <f t="shared" si="12"/>
        <v>45112</v>
      </c>
      <c r="ABY8" s="31">
        <f t="shared" si="12"/>
        <v>45113</v>
      </c>
      <c r="ABZ8" s="31">
        <f t="shared" si="12"/>
        <v>45114</v>
      </c>
      <c r="ACA8" s="31">
        <f t="shared" si="12"/>
        <v>45115</v>
      </c>
      <c r="ACB8" s="31">
        <f t="shared" si="12"/>
        <v>45116</v>
      </c>
      <c r="ACC8" s="31">
        <f t="shared" si="12"/>
        <v>45117</v>
      </c>
      <c r="ACD8" s="31">
        <f t="shared" si="12"/>
        <v>45118</v>
      </c>
      <c r="ACE8" s="31">
        <f t="shared" si="12"/>
        <v>45119</v>
      </c>
      <c r="ACF8" s="31">
        <f t="shared" si="12"/>
        <v>45120</v>
      </c>
      <c r="ACG8" s="31">
        <f t="shared" si="12"/>
        <v>45121</v>
      </c>
      <c r="ACH8" s="31">
        <f t="shared" si="12"/>
        <v>45122</v>
      </c>
      <c r="ACI8" s="31">
        <f t="shared" si="12"/>
        <v>45123</v>
      </c>
      <c r="ACJ8" s="31">
        <f t="shared" si="12"/>
        <v>45124</v>
      </c>
      <c r="ACK8" s="31">
        <f t="shared" si="12"/>
        <v>45125</v>
      </c>
      <c r="ACL8" s="31">
        <f t="shared" si="12"/>
        <v>45126</v>
      </c>
      <c r="ACM8" s="31">
        <f t="shared" si="12"/>
        <v>45127</v>
      </c>
      <c r="ACN8" s="31">
        <f t="shared" si="12"/>
        <v>45128</v>
      </c>
      <c r="ACO8" s="31">
        <f t="shared" si="12"/>
        <v>45129</v>
      </c>
      <c r="ACP8" s="31">
        <f t="shared" si="12"/>
        <v>45130</v>
      </c>
      <c r="ACQ8" s="31">
        <f t="shared" si="12"/>
        <v>45131</v>
      </c>
      <c r="ACR8" s="31">
        <f t="shared" si="12"/>
        <v>45132</v>
      </c>
      <c r="ACS8" s="31">
        <f t="shared" si="12"/>
        <v>45133</v>
      </c>
      <c r="ACT8" s="31">
        <f t="shared" si="12"/>
        <v>45134</v>
      </c>
      <c r="ACU8" s="31">
        <f t="shared" si="12"/>
        <v>45135</v>
      </c>
      <c r="ACV8" s="31">
        <f t="shared" si="12"/>
        <v>45136</v>
      </c>
      <c r="ACW8" s="31">
        <f t="shared" si="12"/>
        <v>45137</v>
      </c>
      <c r="ACX8" s="31">
        <f t="shared" si="12"/>
        <v>45138</v>
      </c>
      <c r="ACY8" s="31">
        <f t="shared" si="12"/>
        <v>45139</v>
      </c>
      <c r="ACZ8" s="31">
        <f t="shared" si="12"/>
        <v>45140</v>
      </c>
      <c r="ADA8" s="31">
        <f t="shared" si="12"/>
        <v>45141</v>
      </c>
      <c r="ADB8" s="31">
        <f t="shared" si="12"/>
        <v>45142</v>
      </c>
      <c r="ADC8" s="31">
        <f t="shared" si="12"/>
        <v>45143</v>
      </c>
      <c r="ADD8" s="31">
        <f t="shared" si="12"/>
        <v>45144</v>
      </c>
      <c r="ADE8" s="31">
        <f t="shared" si="12"/>
        <v>45145</v>
      </c>
      <c r="ADF8" s="31">
        <f t="shared" si="12"/>
        <v>45146</v>
      </c>
      <c r="ADG8" s="31">
        <f t="shared" si="12"/>
        <v>45147</v>
      </c>
      <c r="ADH8" s="31">
        <f t="shared" si="12"/>
        <v>45148</v>
      </c>
      <c r="ADI8" s="31">
        <f t="shared" si="12"/>
        <v>45149</v>
      </c>
      <c r="ADJ8" s="31">
        <f t="shared" si="12"/>
        <v>45150</v>
      </c>
      <c r="ADK8" s="31">
        <f t="shared" si="12"/>
        <v>45151</v>
      </c>
      <c r="ADL8" s="31">
        <f t="shared" si="12"/>
        <v>45152</v>
      </c>
      <c r="ADM8" s="31">
        <f t="shared" si="12"/>
        <v>45153</v>
      </c>
      <c r="ADN8" s="31">
        <f t="shared" si="12"/>
        <v>45154</v>
      </c>
      <c r="ADO8" s="31">
        <f t="shared" si="12"/>
        <v>45155</v>
      </c>
      <c r="ADP8" s="31">
        <f t="shared" si="12"/>
        <v>45156</v>
      </c>
      <c r="ADQ8" s="31">
        <f t="shared" si="12"/>
        <v>45157</v>
      </c>
      <c r="ADR8" s="31">
        <f t="shared" si="12"/>
        <v>45158</v>
      </c>
      <c r="ADS8" s="31">
        <f t="shared" si="12"/>
        <v>45159</v>
      </c>
      <c r="ADT8" s="31">
        <f t="shared" si="12"/>
        <v>45160</v>
      </c>
      <c r="ADU8" s="31">
        <f t="shared" si="12"/>
        <v>45161</v>
      </c>
      <c r="ADV8" s="31">
        <f t="shared" si="12"/>
        <v>45162</v>
      </c>
      <c r="ADW8" s="31">
        <f t="shared" si="12"/>
        <v>45163</v>
      </c>
      <c r="ADX8" s="31">
        <f t="shared" si="12"/>
        <v>45164</v>
      </c>
      <c r="ADY8" s="31">
        <f t="shared" si="12"/>
        <v>45165</v>
      </c>
      <c r="ADZ8" s="31">
        <f t="shared" si="12"/>
        <v>45166</v>
      </c>
      <c r="AEA8" s="31">
        <f t="shared" si="12"/>
        <v>45167</v>
      </c>
      <c r="AEB8" s="31">
        <f t="shared" si="12"/>
        <v>45168</v>
      </c>
      <c r="AEC8" s="31">
        <f t="shared" si="12"/>
        <v>45169</v>
      </c>
      <c r="AED8" s="31">
        <f t="shared" si="12"/>
        <v>45170</v>
      </c>
      <c r="AEE8" s="31">
        <f t="shared" si="12"/>
        <v>45171</v>
      </c>
      <c r="AEF8" s="31">
        <f t="shared" si="12"/>
        <v>45172</v>
      </c>
      <c r="AEG8" s="31">
        <f t="shared" ref="AEG8:AFG8" si="13">IF(AEF8="","",AEF8+1)</f>
        <v>45173</v>
      </c>
      <c r="AEH8" s="31">
        <f t="shared" si="13"/>
        <v>45174</v>
      </c>
      <c r="AEI8" s="31">
        <f t="shared" si="13"/>
        <v>45175</v>
      </c>
      <c r="AEJ8" s="31">
        <f t="shared" si="13"/>
        <v>45176</v>
      </c>
      <c r="AEK8" s="31">
        <f t="shared" si="13"/>
        <v>45177</v>
      </c>
      <c r="AEL8" s="31">
        <f t="shared" si="13"/>
        <v>45178</v>
      </c>
      <c r="AEM8" s="31">
        <f t="shared" si="13"/>
        <v>45179</v>
      </c>
      <c r="AEN8" s="31">
        <f t="shared" si="13"/>
        <v>45180</v>
      </c>
      <c r="AEO8" s="31">
        <f t="shared" si="13"/>
        <v>45181</v>
      </c>
      <c r="AEP8" s="31">
        <f t="shared" si="13"/>
        <v>45182</v>
      </c>
      <c r="AEQ8" s="31">
        <f t="shared" si="13"/>
        <v>45183</v>
      </c>
      <c r="AER8" s="31">
        <f t="shared" si="13"/>
        <v>45184</v>
      </c>
      <c r="AES8" s="31">
        <f t="shared" si="13"/>
        <v>45185</v>
      </c>
      <c r="AET8" s="31">
        <f t="shared" si="13"/>
        <v>45186</v>
      </c>
      <c r="AEU8" s="31">
        <f t="shared" si="13"/>
        <v>45187</v>
      </c>
      <c r="AEV8" s="31">
        <f t="shared" si="13"/>
        <v>45188</v>
      </c>
      <c r="AEW8" s="31">
        <f t="shared" si="13"/>
        <v>45189</v>
      </c>
      <c r="AEX8" s="31">
        <f t="shared" si="13"/>
        <v>45190</v>
      </c>
      <c r="AEY8" s="31">
        <f t="shared" si="13"/>
        <v>45191</v>
      </c>
      <c r="AEZ8" s="31">
        <f t="shared" si="13"/>
        <v>45192</v>
      </c>
      <c r="AFA8" s="31">
        <f t="shared" si="13"/>
        <v>45193</v>
      </c>
      <c r="AFB8" s="31">
        <f t="shared" si="13"/>
        <v>45194</v>
      </c>
      <c r="AFC8" s="31">
        <f t="shared" si="13"/>
        <v>45195</v>
      </c>
      <c r="AFD8" s="31">
        <f t="shared" si="13"/>
        <v>45196</v>
      </c>
      <c r="AFE8" s="31">
        <f t="shared" si="13"/>
        <v>45197</v>
      </c>
      <c r="AFF8" s="31">
        <f t="shared" si="13"/>
        <v>45198</v>
      </c>
      <c r="AFG8" s="31">
        <f t="shared" si="13"/>
        <v>45199</v>
      </c>
    </row>
    <row r="9" spans="1:839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28"/>
      <c r="L9" s="3"/>
      <c r="M9" s="3"/>
      <c r="N9" s="3"/>
      <c r="O9" s="3"/>
      <c r="P9" s="3"/>
      <c r="Q9" s="28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</row>
    <row r="10" spans="1:839" s="46" customFormat="1" x14ac:dyDescent="0.25">
      <c r="A10" s="22"/>
      <c r="B10" s="22"/>
      <c r="C10" s="22"/>
      <c r="D10" s="22"/>
      <c r="E10" s="22" t="str">
        <f>структура!$G$15</f>
        <v>кол-во заявок в день</v>
      </c>
      <c r="F10" s="22"/>
      <c r="G10" s="22"/>
      <c r="H10" s="22"/>
      <c r="I10" s="22" t="str">
        <f>IF($E10="","",INDEX(структура!$H$10:$H$153,SUMIFS(структура!$C$10:$C$153,структура!$G$10:$G$153,$E10)))</f>
        <v>к-во заявок</v>
      </c>
      <c r="J10" s="22"/>
      <c r="K10" s="45"/>
      <c r="L10" s="22"/>
      <c r="M10" s="22"/>
      <c r="N10" s="22"/>
      <c r="O10" s="22"/>
      <c r="P10" s="22"/>
      <c r="Q10" s="45"/>
      <c r="R10" s="22">
        <f>IF(R$8="",0,SUMIFS(условия!$28:$28,условия!$7:$7,"&lt;="&amp;R$8,условия!$8:$8,"&gt;="&amp;R$8)*SUMIFS(условия!$32:$32,условия!$7:$7,"&lt;="&amp;R$8,условия!$8:$8,"&gt;="&amp;R$8))</f>
        <v>33.333333333333336</v>
      </c>
      <c r="S10" s="22">
        <f>IF(S$8="",0,SUMIFS(условия!$28:$28,условия!$7:$7,"&lt;="&amp;S$8,условия!$8:$8,"&gt;="&amp;S$8)*SUMIFS(условия!$32:$32,условия!$7:$7,"&lt;="&amp;S$8,условия!$8:$8,"&gt;="&amp;S$8))</f>
        <v>33.333333333333336</v>
      </c>
      <c r="T10" s="22">
        <f>IF(T$8="",0,SUMIFS(условия!$28:$28,условия!$7:$7,"&lt;="&amp;T$8,условия!$8:$8,"&gt;="&amp;T$8)*SUMIFS(условия!$32:$32,условия!$7:$7,"&lt;="&amp;T$8,условия!$8:$8,"&gt;="&amp;T$8))</f>
        <v>33.333333333333336</v>
      </c>
      <c r="U10" s="22">
        <f>IF(U$8="",0,SUMIFS(условия!$28:$28,условия!$7:$7,"&lt;="&amp;U$8,условия!$8:$8,"&gt;="&amp;U$8)*SUMIFS(условия!$32:$32,условия!$7:$7,"&lt;="&amp;U$8,условия!$8:$8,"&gt;="&amp;U$8))</f>
        <v>33.333333333333336</v>
      </c>
      <c r="V10" s="22">
        <f>IF(V$8="",0,SUMIFS(условия!$28:$28,условия!$7:$7,"&lt;="&amp;V$8,условия!$8:$8,"&gt;="&amp;V$8)*SUMIFS(условия!$32:$32,условия!$7:$7,"&lt;="&amp;V$8,условия!$8:$8,"&gt;="&amp;V$8))</f>
        <v>33.333333333333336</v>
      </c>
      <c r="W10" s="22">
        <f>IF(W$8="",0,SUMIFS(условия!$28:$28,условия!$7:$7,"&lt;="&amp;W$8,условия!$8:$8,"&gt;="&amp;W$8)*SUMIFS(условия!$32:$32,условия!$7:$7,"&lt;="&amp;W$8,условия!$8:$8,"&gt;="&amp;W$8))</f>
        <v>33.333333333333336</v>
      </c>
      <c r="X10" s="22">
        <f>IF(X$8="",0,SUMIFS(условия!$28:$28,условия!$7:$7,"&lt;="&amp;X$8,условия!$8:$8,"&gt;="&amp;X$8)*SUMIFS(условия!$32:$32,условия!$7:$7,"&lt;="&amp;X$8,условия!$8:$8,"&gt;="&amp;X$8))</f>
        <v>33.333333333333336</v>
      </c>
      <c r="Y10" s="22">
        <f>IF(Y$8="",0,SUMIFS(условия!$28:$28,условия!$7:$7,"&lt;="&amp;Y$8,условия!$8:$8,"&gt;="&amp;Y$8)*SUMIFS(условия!$32:$32,условия!$7:$7,"&lt;="&amp;Y$8,условия!$8:$8,"&gt;="&amp;Y$8))</f>
        <v>33.333333333333336</v>
      </c>
      <c r="Z10" s="22">
        <f>IF(Z$8="",0,SUMIFS(условия!$28:$28,условия!$7:$7,"&lt;="&amp;Z$8,условия!$8:$8,"&gt;="&amp;Z$8)*SUMIFS(условия!$32:$32,условия!$7:$7,"&lt;="&amp;Z$8,условия!$8:$8,"&gt;="&amp;Z$8))</f>
        <v>33.333333333333336</v>
      </c>
      <c r="AA10" s="22">
        <f>IF(AA$8="",0,SUMIFS(условия!$28:$28,условия!$7:$7,"&lt;="&amp;AA$8,условия!$8:$8,"&gt;="&amp;AA$8)*SUMIFS(условия!$32:$32,условия!$7:$7,"&lt;="&amp;AA$8,условия!$8:$8,"&gt;="&amp;AA$8))</f>
        <v>33.333333333333336</v>
      </c>
      <c r="AB10" s="22">
        <f>IF(AB$8="",0,SUMIFS(условия!$28:$28,условия!$7:$7,"&lt;="&amp;AB$8,условия!$8:$8,"&gt;="&amp;AB$8)*SUMIFS(условия!$32:$32,условия!$7:$7,"&lt;="&amp;AB$8,условия!$8:$8,"&gt;="&amp;AB$8))</f>
        <v>33.333333333333336</v>
      </c>
      <c r="AC10" s="22">
        <f>IF(AC$8="",0,SUMIFS(условия!$28:$28,условия!$7:$7,"&lt;="&amp;AC$8,условия!$8:$8,"&gt;="&amp;AC$8)*SUMIFS(условия!$32:$32,условия!$7:$7,"&lt;="&amp;AC$8,условия!$8:$8,"&gt;="&amp;AC$8))</f>
        <v>33.333333333333336</v>
      </c>
      <c r="AD10" s="22">
        <f>IF(AD$8="",0,SUMIFS(условия!$28:$28,условия!$7:$7,"&lt;="&amp;AD$8,условия!$8:$8,"&gt;="&amp;AD$8)*SUMIFS(условия!$32:$32,условия!$7:$7,"&lt;="&amp;AD$8,условия!$8:$8,"&gt;="&amp;AD$8))</f>
        <v>33.333333333333336</v>
      </c>
      <c r="AE10" s="22">
        <f>IF(AE$8="",0,SUMIFS(условия!$28:$28,условия!$7:$7,"&lt;="&amp;AE$8,условия!$8:$8,"&gt;="&amp;AE$8)*SUMIFS(условия!$32:$32,условия!$7:$7,"&lt;="&amp;AE$8,условия!$8:$8,"&gt;="&amp;AE$8))</f>
        <v>33.333333333333336</v>
      </c>
      <c r="AF10" s="22">
        <f>IF(AF$8="",0,SUMIFS(условия!$28:$28,условия!$7:$7,"&lt;="&amp;AF$8,условия!$8:$8,"&gt;="&amp;AF$8)*SUMIFS(условия!$32:$32,условия!$7:$7,"&lt;="&amp;AF$8,условия!$8:$8,"&gt;="&amp;AF$8))</f>
        <v>33.333333333333336</v>
      </c>
      <c r="AG10" s="22">
        <f>IF(AG$8="",0,SUMIFS(условия!$28:$28,условия!$7:$7,"&lt;="&amp;AG$8,условия!$8:$8,"&gt;="&amp;AG$8)*SUMIFS(условия!$32:$32,условия!$7:$7,"&lt;="&amp;AG$8,условия!$8:$8,"&gt;="&amp;AG$8))</f>
        <v>33.333333333333336</v>
      </c>
      <c r="AH10" s="22">
        <f>IF(AH$8="",0,SUMIFS(условия!$28:$28,условия!$7:$7,"&lt;="&amp;AH$8,условия!$8:$8,"&gt;="&amp;AH$8)*SUMIFS(условия!$32:$32,условия!$7:$7,"&lt;="&amp;AH$8,условия!$8:$8,"&gt;="&amp;AH$8))</f>
        <v>33.333333333333336</v>
      </c>
      <c r="AI10" s="22">
        <f>IF(AI$8="",0,SUMIFS(условия!$28:$28,условия!$7:$7,"&lt;="&amp;AI$8,условия!$8:$8,"&gt;="&amp;AI$8)*SUMIFS(условия!$32:$32,условия!$7:$7,"&lt;="&amp;AI$8,условия!$8:$8,"&gt;="&amp;AI$8))</f>
        <v>33.333333333333336</v>
      </c>
      <c r="AJ10" s="22">
        <f>IF(AJ$8="",0,SUMIFS(условия!$28:$28,условия!$7:$7,"&lt;="&amp;AJ$8,условия!$8:$8,"&gt;="&amp;AJ$8)*SUMIFS(условия!$32:$32,условия!$7:$7,"&lt;="&amp;AJ$8,условия!$8:$8,"&gt;="&amp;AJ$8))</f>
        <v>33.333333333333336</v>
      </c>
      <c r="AK10" s="22">
        <f>IF(AK$8="",0,SUMIFS(условия!$28:$28,условия!$7:$7,"&lt;="&amp;AK$8,условия!$8:$8,"&gt;="&amp;AK$8)*SUMIFS(условия!$32:$32,условия!$7:$7,"&lt;="&amp;AK$8,условия!$8:$8,"&gt;="&amp;AK$8))</f>
        <v>33.333333333333336</v>
      </c>
      <c r="AL10" s="22">
        <f>IF(AL$8="",0,SUMIFS(условия!$28:$28,условия!$7:$7,"&lt;="&amp;AL$8,условия!$8:$8,"&gt;="&amp;AL$8)*SUMIFS(условия!$32:$32,условия!$7:$7,"&lt;="&amp;AL$8,условия!$8:$8,"&gt;="&amp;AL$8))</f>
        <v>33.333333333333336</v>
      </c>
      <c r="AM10" s="22">
        <f>IF(AM$8="",0,SUMIFS(условия!$28:$28,условия!$7:$7,"&lt;="&amp;AM$8,условия!$8:$8,"&gt;="&amp;AM$8)*SUMIFS(условия!$32:$32,условия!$7:$7,"&lt;="&amp;AM$8,условия!$8:$8,"&gt;="&amp;AM$8))</f>
        <v>33.333333333333336</v>
      </c>
      <c r="AN10" s="22">
        <f>IF(AN$8="",0,SUMIFS(условия!$28:$28,условия!$7:$7,"&lt;="&amp;AN$8,условия!$8:$8,"&gt;="&amp;AN$8)*SUMIFS(условия!$32:$32,условия!$7:$7,"&lt;="&amp;AN$8,условия!$8:$8,"&gt;="&amp;AN$8))</f>
        <v>33.333333333333336</v>
      </c>
      <c r="AO10" s="22">
        <f>IF(AO$8="",0,SUMIFS(условия!$28:$28,условия!$7:$7,"&lt;="&amp;AO$8,условия!$8:$8,"&gt;="&amp;AO$8)*SUMIFS(условия!$32:$32,условия!$7:$7,"&lt;="&amp;AO$8,условия!$8:$8,"&gt;="&amp;AO$8))</f>
        <v>33.333333333333336</v>
      </c>
      <c r="AP10" s="22">
        <f>IF(AP$8="",0,SUMIFS(условия!$28:$28,условия!$7:$7,"&lt;="&amp;AP$8,условия!$8:$8,"&gt;="&amp;AP$8)*SUMIFS(условия!$32:$32,условия!$7:$7,"&lt;="&amp;AP$8,условия!$8:$8,"&gt;="&amp;AP$8))</f>
        <v>33.333333333333336</v>
      </c>
      <c r="AQ10" s="22">
        <f>IF(AQ$8="",0,SUMIFS(условия!$28:$28,условия!$7:$7,"&lt;="&amp;AQ$8,условия!$8:$8,"&gt;="&amp;AQ$8)*SUMIFS(условия!$32:$32,условия!$7:$7,"&lt;="&amp;AQ$8,условия!$8:$8,"&gt;="&amp;AQ$8))</f>
        <v>33.333333333333336</v>
      </c>
      <c r="AR10" s="22">
        <f>IF(AR$8="",0,SUMIFS(условия!$28:$28,условия!$7:$7,"&lt;="&amp;AR$8,условия!$8:$8,"&gt;="&amp;AR$8)*SUMIFS(условия!$32:$32,условия!$7:$7,"&lt;="&amp;AR$8,условия!$8:$8,"&gt;="&amp;AR$8))</f>
        <v>33.333333333333336</v>
      </c>
      <c r="AS10" s="22">
        <f>IF(AS$8="",0,SUMIFS(условия!$28:$28,условия!$7:$7,"&lt;="&amp;AS$8,условия!$8:$8,"&gt;="&amp;AS$8)*SUMIFS(условия!$32:$32,условия!$7:$7,"&lt;="&amp;AS$8,условия!$8:$8,"&gt;="&amp;AS$8))</f>
        <v>33.333333333333336</v>
      </c>
      <c r="AT10" s="22">
        <f>IF(AT$8="",0,SUMIFS(условия!$28:$28,условия!$7:$7,"&lt;="&amp;AT$8,условия!$8:$8,"&gt;="&amp;AT$8)*SUMIFS(условия!$32:$32,условия!$7:$7,"&lt;="&amp;AT$8,условия!$8:$8,"&gt;="&amp;AT$8))</f>
        <v>33.333333333333336</v>
      </c>
      <c r="AU10" s="22">
        <f>IF(AU$8="",0,SUMIFS(условия!$28:$28,условия!$7:$7,"&lt;="&amp;AU$8,условия!$8:$8,"&gt;="&amp;AU$8)*SUMIFS(условия!$32:$32,условия!$7:$7,"&lt;="&amp;AU$8,условия!$8:$8,"&gt;="&amp;AU$8))</f>
        <v>33.333333333333336</v>
      </c>
      <c r="AV10" s="22">
        <f>IF(AV$8="",0,SUMIFS(условия!$28:$28,условия!$7:$7,"&lt;="&amp;AV$8,условия!$8:$8,"&gt;="&amp;AV$8)*SUMIFS(условия!$32:$32,условия!$7:$7,"&lt;="&amp;AV$8,условия!$8:$8,"&gt;="&amp;AV$8))</f>
        <v>33.333333333333336</v>
      </c>
      <c r="AW10" s="22">
        <f>IF(AW$8="",0,SUMIFS(условия!$28:$28,условия!$7:$7,"&lt;="&amp;AW$8,условия!$8:$8,"&gt;="&amp;AW$8)*SUMIFS(условия!$32:$32,условия!$7:$7,"&lt;="&amp;AW$8,условия!$8:$8,"&gt;="&amp;AW$8))</f>
        <v>33.333333333333336</v>
      </c>
      <c r="AX10" s="22">
        <f>IF(AX$8="",0,SUMIFS(условия!$28:$28,условия!$7:$7,"&lt;="&amp;AX$8,условия!$8:$8,"&gt;="&amp;AX$8)*SUMIFS(условия!$32:$32,условия!$7:$7,"&lt;="&amp;AX$8,условия!$8:$8,"&gt;="&amp;AX$8))</f>
        <v>33.333333333333336</v>
      </c>
      <c r="AY10" s="22">
        <f>IF(AY$8="",0,SUMIFS(условия!$28:$28,условия!$7:$7,"&lt;="&amp;AY$8,условия!$8:$8,"&gt;="&amp;AY$8)*SUMIFS(условия!$32:$32,условия!$7:$7,"&lt;="&amp;AY$8,условия!$8:$8,"&gt;="&amp;AY$8))</f>
        <v>33.333333333333336</v>
      </c>
      <c r="AZ10" s="22">
        <f>IF(AZ$8="",0,SUMIFS(условия!$28:$28,условия!$7:$7,"&lt;="&amp;AZ$8,условия!$8:$8,"&gt;="&amp;AZ$8)*SUMIFS(условия!$32:$32,условия!$7:$7,"&lt;="&amp;AZ$8,условия!$8:$8,"&gt;="&amp;AZ$8))</f>
        <v>33.333333333333336</v>
      </c>
      <c r="BA10" s="22">
        <f>IF(BA$8="",0,SUMIFS(условия!$28:$28,условия!$7:$7,"&lt;="&amp;BA$8,условия!$8:$8,"&gt;="&amp;BA$8)*SUMIFS(условия!$32:$32,условия!$7:$7,"&lt;="&amp;BA$8,условия!$8:$8,"&gt;="&amp;BA$8))</f>
        <v>33.333333333333336</v>
      </c>
      <c r="BB10" s="22">
        <f>IF(BB$8="",0,SUMIFS(условия!$28:$28,условия!$7:$7,"&lt;="&amp;BB$8,условия!$8:$8,"&gt;="&amp;BB$8)*SUMIFS(условия!$32:$32,условия!$7:$7,"&lt;="&amp;BB$8,условия!$8:$8,"&gt;="&amp;BB$8))</f>
        <v>33.333333333333336</v>
      </c>
      <c r="BC10" s="22">
        <f>IF(BC$8="",0,SUMIFS(условия!$28:$28,условия!$7:$7,"&lt;="&amp;BC$8,условия!$8:$8,"&gt;="&amp;BC$8)*SUMIFS(условия!$32:$32,условия!$7:$7,"&lt;="&amp;BC$8,условия!$8:$8,"&gt;="&amp;BC$8))</f>
        <v>33.333333333333336</v>
      </c>
      <c r="BD10" s="22">
        <f>IF(BD$8="",0,SUMIFS(условия!$28:$28,условия!$7:$7,"&lt;="&amp;BD$8,условия!$8:$8,"&gt;="&amp;BD$8)*SUMIFS(условия!$32:$32,условия!$7:$7,"&lt;="&amp;BD$8,условия!$8:$8,"&gt;="&amp;BD$8))</f>
        <v>33.333333333333336</v>
      </c>
      <c r="BE10" s="22">
        <f>IF(BE$8="",0,SUMIFS(условия!$28:$28,условия!$7:$7,"&lt;="&amp;BE$8,условия!$8:$8,"&gt;="&amp;BE$8)*SUMIFS(условия!$32:$32,условия!$7:$7,"&lt;="&amp;BE$8,условия!$8:$8,"&gt;="&amp;BE$8))</f>
        <v>33.333333333333336</v>
      </c>
      <c r="BF10" s="22">
        <f>IF(BF$8="",0,SUMIFS(условия!$28:$28,условия!$7:$7,"&lt;="&amp;BF$8,условия!$8:$8,"&gt;="&amp;BF$8)*SUMIFS(условия!$32:$32,условия!$7:$7,"&lt;="&amp;BF$8,условия!$8:$8,"&gt;="&amp;BF$8))</f>
        <v>33.333333333333336</v>
      </c>
      <c r="BG10" s="22">
        <f>IF(BG$8="",0,SUMIFS(условия!$28:$28,условия!$7:$7,"&lt;="&amp;BG$8,условия!$8:$8,"&gt;="&amp;BG$8)*SUMIFS(условия!$32:$32,условия!$7:$7,"&lt;="&amp;BG$8,условия!$8:$8,"&gt;="&amp;BG$8))</f>
        <v>33.333333333333336</v>
      </c>
      <c r="BH10" s="22">
        <f>IF(BH$8="",0,SUMIFS(условия!$28:$28,условия!$7:$7,"&lt;="&amp;BH$8,условия!$8:$8,"&gt;="&amp;BH$8)*SUMIFS(условия!$32:$32,условия!$7:$7,"&lt;="&amp;BH$8,условия!$8:$8,"&gt;="&amp;BH$8))</f>
        <v>33.333333333333336</v>
      </c>
      <c r="BI10" s="22">
        <f>IF(BI$8="",0,SUMIFS(условия!$28:$28,условия!$7:$7,"&lt;="&amp;BI$8,условия!$8:$8,"&gt;="&amp;BI$8)*SUMIFS(условия!$32:$32,условия!$7:$7,"&lt;="&amp;BI$8,условия!$8:$8,"&gt;="&amp;BI$8))</f>
        <v>33.333333333333336</v>
      </c>
      <c r="BJ10" s="22">
        <f>IF(BJ$8="",0,SUMIFS(условия!$28:$28,условия!$7:$7,"&lt;="&amp;BJ$8,условия!$8:$8,"&gt;="&amp;BJ$8)*SUMIFS(условия!$32:$32,условия!$7:$7,"&lt;="&amp;BJ$8,условия!$8:$8,"&gt;="&amp;BJ$8))</f>
        <v>33.333333333333336</v>
      </c>
      <c r="BK10" s="22">
        <f>IF(BK$8="",0,SUMIFS(условия!$28:$28,условия!$7:$7,"&lt;="&amp;BK$8,условия!$8:$8,"&gt;="&amp;BK$8)*SUMIFS(условия!$32:$32,условия!$7:$7,"&lt;="&amp;BK$8,условия!$8:$8,"&gt;="&amp;BK$8))</f>
        <v>33.333333333333336</v>
      </c>
      <c r="BL10" s="22">
        <f>IF(BL$8="",0,SUMIFS(условия!$28:$28,условия!$7:$7,"&lt;="&amp;BL$8,условия!$8:$8,"&gt;="&amp;BL$8)*SUMIFS(условия!$32:$32,условия!$7:$7,"&lt;="&amp;BL$8,условия!$8:$8,"&gt;="&amp;BL$8))</f>
        <v>33.333333333333336</v>
      </c>
      <c r="BM10" s="22">
        <f>IF(BM$8="",0,SUMIFS(условия!$28:$28,условия!$7:$7,"&lt;="&amp;BM$8,условия!$8:$8,"&gt;="&amp;BM$8)*SUMIFS(условия!$32:$32,условия!$7:$7,"&lt;="&amp;BM$8,условия!$8:$8,"&gt;="&amp;BM$8))</f>
        <v>33.333333333333336</v>
      </c>
      <c r="BN10" s="22">
        <f>IF(BN$8="",0,SUMIFS(условия!$28:$28,условия!$7:$7,"&lt;="&amp;BN$8,условия!$8:$8,"&gt;="&amp;BN$8)*SUMIFS(условия!$32:$32,условия!$7:$7,"&lt;="&amp;BN$8,условия!$8:$8,"&gt;="&amp;BN$8))</f>
        <v>33.333333333333336</v>
      </c>
      <c r="BO10" s="22">
        <f>IF(BO$8="",0,SUMIFS(условия!$28:$28,условия!$7:$7,"&lt;="&amp;BO$8,условия!$8:$8,"&gt;="&amp;BO$8)*SUMIFS(условия!$32:$32,условия!$7:$7,"&lt;="&amp;BO$8,условия!$8:$8,"&gt;="&amp;BO$8))</f>
        <v>33.333333333333336</v>
      </c>
      <c r="BP10" s="22">
        <f>IF(BP$8="",0,SUMIFS(условия!$28:$28,условия!$7:$7,"&lt;="&amp;BP$8,условия!$8:$8,"&gt;="&amp;BP$8)*SUMIFS(условия!$32:$32,условия!$7:$7,"&lt;="&amp;BP$8,условия!$8:$8,"&gt;="&amp;BP$8))</f>
        <v>33.333333333333336</v>
      </c>
      <c r="BQ10" s="22">
        <f>IF(BQ$8="",0,SUMIFS(условия!$28:$28,условия!$7:$7,"&lt;="&amp;BQ$8,условия!$8:$8,"&gt;="&amp;BQ$8)*SUMIFS(условия!$32:$32,условия!$7:$7,"&lt;="&amp;BQ$8,условия!$8:$8,"&gt;="&amp;BQ$8))</f>
        <v>33.333333333333336</v>
      </c>
      <c r="BR10" s="22">
        <f>IF(BR$8="",0,SUMIFS(условия!$28:$28,условия!$7:$7,"&lt;="&amp;BR$8,условия!$8:$8,"&gt;="&amp;BR$8)*SUMIFS(условия!$32:$32,условия!$7:$7,"&lt;="&amp;BR$8,условия!$8:$8,"&gt;="&amp;BR$8))</f>
        <v>33.333333333333336</v>
      </c>
      <c r="BS10" s="22">
        <f>IF(BS$8="",0,SUMIFS(условия!$28:$28,условия!$7:$7,"&lt;="&amp;BS$8,условия!$8:$8,"&gt;="&amp;BS$8)*SUMIFS(условия!$32:$32,условия!$7:$7,"&lt;="&amp;BS$8,условия!$8:$8,"&gt;="&amp;BS$8))</f>
        <v>33.333333333333336</v>
      </c>
      <c r="BT10" s="22">
        <f>IF(BT$8="",0,SUMIFS(условия!$28:$28,условия!$7:$7,"&lt;="&amp;BT$8,условия!$8:$8,"&gt;="&amp;BT$8)*SUMIFS(условия!$32:$32,условия!$7:$7,"&lt;="&amp;BT$8,условия!$8:$8,"&gt;="&amp;BT$8))</f>
        <v>33.333333333333336</v>
      </c>
      <c r="BU10" s="22">
        <f>IF(BU$8="",0,SUMIFS(условия!$28:$28,условия!$7:$7,"&lt;="&amp;BU$8,условия!$8:$8,"&gt;="&amp;BU$8)*SUMIFS(условия!$32:$32,условия!$7:$7,"&lt;="&amp;BU$8,условия!$8:$8,"&gt;="&amp;BU$8))</f>
        <v>33.333333333333336</v>
      </c>
      <c r="BV10" s="22">
        <f>IF(BV$8="",0,SUMIFS(условия!$28:$28,условия!$7:$7,"&lt;="&amp;BV$8,условия!$8:$8,"&gt;="&amp;BV$8)*SUMIFS(условия!$32:$32,условия!$7:$7,"&lt;="&amp;BV$8,условия!$8:$8,"&gt;="&amp;BV$8))</f>
        <v>33.333333333333336</v>
      </c>
      <c r="BW10" s="22">
        <f>IF(BW$8="",0,SUMIFS(условия!$28:$28,условия!$7:$7,"&lt;="&amp;BW$8,условия!$8:$8,"&gt;="&amp;BW$8)*SUMIFS(условия!$32:$32,условия!$7:$7,"&lt;="&amp;BW$8,условия!$8:$8,"&gt;="&amp;BW$8))</f>
        <v>33.333333333333336</v>
      </c>
      <c r="BX10" s="22">
        <f>IF(BX$8="",0,SUMIFS(условия!$28:$28,условия!$7:$7,"&lt;="&amp;BX$8,условия!$8:$8,"&gt;="&amp;BX$8)*SUMIFS(условия!$32:$32,условия!$7:$7,"&lt;="&amp;BX$8,условия!$8:$8,"&gt;="&amp;BX$8))</f>
        <v>33.333333333333336</v>
      </c>
      <c r="BY10" s="22">
        <f>IF(BY$8="",0,SUMIFS(условия!$28:$28,условия!$7:$7,"&lt;="&amp;BY$8,условия!$8:$8,"&gt;="&amp;BY$8)*SUMIFS(условия!$32:$32,условия!$7:$7,"&lt;="&amp;BY$8,условия!$8:$8,"&gt;="&amp;BY$8))</f>
        <v>33.333333333333336</v>
      </c>
      <c r="BZ10" s="22">
        <f>IF(BZ$8="",0,SUMIFS(условия!$28:$28,условия!$7:$7,"&lt;="&amp;BZ$8,условия!$8:$8,"&gt;="&amp;BZ$8)*SUMIFS(условия!$32:$32,условия!$7:$7,"&lt;="&amp;BZ$8,условия!$8:$8,"&gt;="&amp;BZ$8))</f>
        <v>33.333333333333336</v>
      </c>
      <c r="CA10" s="22">
        <f>IF(CA$8="",0,SUMIFS(условия!$28:$28,условия!$7:$7,"&lt;="&amp;CA$8,условия!$8:$8,"&gt;="&amp;CA$8)*SUMIFS(условия!$32:$32,условия!$7:$7,"&lt;="&amp;CA$8,условия!$8:$8,"&gt;="&amp;CA$8))</f>
        <v>33.333333333333336</v>
      </c>
      <c r="CB10" s="22">
        <f>IF(CB$8="",0,SUMIFS(условия!$28:$28,условия!$7:$7,"&lt;="&amp;CB$8,условия!$8:$8,"&gt;="&amp;CB$8)*SUMIFS(условия!$32:$32,условия!$7:$7,"&lt;="&amp;CB$8,условия!$8:$8,"&gt;="&amp;CB$8))</f>
        <v>83.333333333333329</v>
      </c>
      <c r="CC10" s="22">
        <f>IF(CC$8="",0,SUMIFS(условия!$28:$28,условия!$7:$7,"&lt;="&amp;CC$8,условия!$8:$8,"&gt;="&amp;CC$8)*SUMIFS(условия!$32:$32,условия!$7:$7,"&lt;="&amp;CC$8,условия!$8:$8,"&gt;="&amp;CC$8))</f>
        <v>83.333333333333329</v>
      </c>
      <c r="CD10" s="22">
        <f>IF(CD$8="",0,SUMIFS(условия!$28:$28,условия!$7:$7,"&lt;="&amp;CD$8,условия!$8:$8,"&gt;="&amp;CD$8)*SUMIFS(условия!$32:$32,условия!$7:$7,"&lt;="&amp;CD$8,условия!$8:$8,"&gt;="&amp;CD$8))</f>
        <v>83.333333333333329</v>
      </c>
      <c r="CE10" s="22">
        <f>IF(CE$8="",0,SUMIFS(условия!$28:$28,условия!$7:$7,"&lt;="&amp;CE$8,условия!$8:$8,"&gt;="&amp;CE$8)*SUMIFS(условия!$32:$32,условия!$7:$7,"&lt;="&amp;CE$8,условия!$8:$8,"&gt;="&amp;CE$8))</f>
        <v>83.333333333333329</v>
      </c>
      <c r="CF10" s="22">
        <f>IF(CF$8="",0,SUMIFS(условия!$28:$28,условия!$7:$7,"&lt;="&amp;CF$8,условия!$8:$8,"&gt;="&amp;CF$8)*SUMIFS(условия!$32:$32,условия!$7:$7,"&lt;="&amp;CF$8,условия!$8:$8,"&gt;="&amp;CF$8))</f>
        <v>83.333333333333329</v>
      </c>
      <c r="CG10" s="22">
        <f>IF(CG$8="",0,SUMIFS(условия!$28:$28,условия!$7:$7,"&lt;="&amp;CG$8,условия!$8:$8,"&gt;="&amp;CG$8)*SUMIFS(условия!$32:$32,условия!$7:$7,"&lt;="&amp;CG$8,условия!$8:$8,"&gt;="&amp;CG$8))</f>
        <v>83.333333333333329</v>
      </c>
      <c r="CH10" s="22">
        <f>IF(CH$8="",0,SUMIFS(условия!$28:$28,условия!$7:$7,"&lt;="&amp;CH$8,условия!$8:$8,"&gt;="&amp;CH$8)*SUMIFS(условия!$32:$32,условия!$7:$7,"&lt;="&amp;CH$8,условия!$8:$8,"&gt;="&amp;CH$8))</f>
        <v>83.333333333333329</v>
      </c>
      <c r="CI10" s="22">
        <f>IF(CI$8="",0,SUMIFS(условия!$28:$28,условия!$7:$7,"&lt;="&amp;CI$8,условия!$8:$8,"&gt;="&amp;CI$8)*SUMIFS(условия!$32:$32,условия!$7:$7,"&lt;="&amp;CI$8,условия!$8:$8,"&gt;="&amp;CI$8))</f>
        <v>83.333333333333329</v>
      </c>
      <c r="CJ10" s="22">
        <f>IF(CJ$8="",0,SUMIFS(условия!$28:$28,условия!$7:$7,"&lt;="&amp;CJ$8,условия!$8:$8,"&gt;="&amp;CJ$8)*SUMIFS(условия!$32:$32,условия!$7:$7,"&lt;="&amp;CJ$8,условия!$8:$8,"&gt;="&amp;CJ$8))</f>
        <v>83.333333333333329</v>
      </c>
      <c r="CK10" s="22">
        <f>IF(CK$8="",0,SUMIFS(условия!$28:$28,условия!$7:$7,"&lt;="&amp;CK$8,условия!$8:$8,"&gt;="&amp;CK$8)*SUMIFS(условия!$32:$32,условия!$7:$7,"&lt;="&amp;CK$8,условия!$8:$8,"&gt;="&amp;CK$8))</f>
        <v>83.333333333333329</v>
      </c>
      <c r="CL10" s="22">
        <f>IF(CL$8="",0,SUMIFS(условия!$28:$28,условия!$7:$7,"&lt;="&amp;CL$8,условия!$8:$8,"&gt;="&amp;CL$8)*SUMIFS(условия!$32:$32,условия!$7:$7,"&lt;="&amp;CL$8,условия!$8:$8,"&gt;="&amp;CL$8))</f>
        <v>83.333333333333329</v>
      </c>
      <c r="CM10" s="22">
        <f>IF(CM$8="",0,SUMIFS(условия!$28:$28,условия!$7:$7,"&lt;="&amp;CM$8,условия!$8:$8,"&gt;="&amp;CM$8)*SUMIFS(условия!$32:$32,условия!$7:$7,"&lt;="&amp;CM$8,условия!$8:$8,"&gt;="&amp;CM$8))</f>
        <v>83.333333333333329</v>
      </c>
      <c r="CN10" s="22">
        <f>IF(CN$8="",0,SUMIFS(условия!$28:$28,условия!$7:$7,"&lt;="&amp;CN$8,условия!$8:$8,"&gt;="&amp;CN$8)*SUMIFS(условия!$32:$32,условия!$7:$7,"&lt;="&amp;CN$8,условия!$8:$8,"&gt;="&amp;CN$8))</f>
        <v>83.333333333333329</v>
      </c>
      <c r="CO10" s="22">
        <f>IF(CO$8="",0,SUMIFS(условия!$28:$28,условия!$7:$7,"&lt;="&amp;CO$8,условия!$8:$8,"&gt;="&amp;CO$8)*SUMIFS(условия!$32:$32,условия!$7:$7,"&lt;="&amp;CO$8,условия!$8:$8,"&gt;="&amp;CO$8))</f>
        <v>83.333333333333329</v>
      </c>
      <c r="CP10" s="22">
        <f>IF(CP$8="",0,SUMIFS(условия!$28:$28,условия!$7:$7,"&lt;="&amp;CP$8,условия!$8:$8,"&gt;="&amp;CP$8)*SUMIFS(условия!$32:$32,условия!$7:$7,"&lt;="&amp;CP$8,условия!$8:$8,"&gt;="&amp;CP$8))</f>
        <v>83.333333333333329</v>
      </c>
      <c r="CQ10" s="22">
        <f>IF(CQ$8="",0,SUMIFS(условия!$28:$28,условия!$7:$7,"&lt;="&amp;CQ$8,условия!$8:$8,"&gt;="&amp;CQ$8)*SUMIFS(условия!$32:$32,условия!$7:$7,"&lt;="&amp;CQ$8,условия!$8:$8,"&gt;="&amp;CQ$8))</f>
        <v>83.333333333333329</v>
      </c>
      <c r="CR10" s="22">
        <f>IF(CR$8="",0,SUMIFS(условия!$28:$28,условия!$7:$7,"&lt;="&amp;CR$8,условия!$8:$8,"&gt;="&amp;CR$8)*SUMIFS(условия!$32:$32,условия!$7:$7,"&lt;="&amp;CR$8,условия!$8:$8,"&gt;="&amp;CR$8))</f>
        <v>83.333333333333329</v>
      </c>
      <c r="CS10" s="22">
        <f>IF(CS$8="",0,SUMIFS(условия!$28:$28,условия!$7:$7,"&lt;="&amp;CS$8,условия!$8:$8,"&gt;="&amp;CS$8)*SUMIFS(условия!$32:$32,условия!$7:$7,"&lt;="&amp;CS$8,условия!$8:$8,"&gt;="&amp;CS$8))</f>
        <v>83.333333333333329</v>
      </c>
      <c r="CT10" s="22">
        <f>IF(CT$8="",0,SUMIFS(условия!$28:$28,условия!$7:$7,"&lt;="&amp;CT$8,условия!$8:$8,"&gt;="&amp;CT$8)*SUMIFS(условия!$32:$32,условия!$7:$7,"&lt;="&amp;CT$8,условия!$8:$8,"&gt;="&amp;CT$8))</f>
        <v>83.333333333333329</v>
      </c>
      <c r="CU10" s="22">
        <f>IF(CU$8="",0,SUMIFS(условия!$28:$28,условия!$7:$7,"&lt;="&amp;CU$8,условия!$8:$8,"&gt;="&amp;CU$8)*SUMIFS(условия!$32:$32,условия!$7:$7,"&lt;="&amp;CU$8,условия!$8:$8,"&gt;="&amp;CU$8))</f>
        <v>83.333333333333329</v>
      </c>
      <c r="CV10" s="22">
        <f>IF(CV$8="",0,SUMIFS(условия!$28:$28,условия!$7:$7,"&lt;="&amp;CV$8,условия!$8:$8,"&gt;="&amp;CV$8)*SUMIFS(условия!$32:$32,условия!$7:$7,"&lt;="&amp;CV$8,условия!$8:$8,"&gt;="&amp;CV$8))</f>
        <v>83.333333333333329</v>
      </c>
      <c r="CW10" s="22">
        <f>IF(CW$8="",0,SUMIFS(условия!$28:$28,условия!$7:$7,"&lt;="&amp;CW$8,условия!$8:$8,"&gt;="&amp;CW$8)*SUMIFS(условия!$32:$32,условия!$7:$7,"&lt;="&amp;CW$8,условия!$8:$8,"&gt;="&amp;CW$8))</f>
        <v>83.333333333333329</v>
      </c>
      <c r="CX10" s="22">
        <f>IF(CX$8="",0,SUMIFS(условия!$28:$28,условия!$7:$7,"&lt;="&amp;CX$8,условия!$8:$8,"&gt;="&amp;CX$8)*SUMIFS(условия!$32:$32,условия!$7:$7,"&lt;="&amp;CX$8,условия!$8:$8,"&gt;="&amp;CX$8))</f>
        <v>83.333333333333329</v>
      </c>
      <c r="CY10" s="22">
        <f>IF(CY$8="",0,SUMIFS(условия!$28:$28,условия!$7:$7,"&lt;="&amp;CY$8,условия!$8:$8,"&gt;="&amp;CY$8)*SUMIFS(условия!$32:$32,условия!$7:$7,"&lt;="&amp;CY$8,условия!$8:$8,"&gt;="&amp;CY$8))</f>
        <v>83.333333333333329</v>
      </c>
      <c r="CZ10" s="22">
        <f>IF(CZ$8="",0,SUMIFS(условия!$28:$28,условия!$7:$7,"&lt;="&amp;CZ$8,условия!$8:$8,"&gt;="&amp;CZ$8)*SUMIFS(условия!$32:$32,условия!$7:$7,"&lt;="&amp;CZ$8,условия!$8:$8,"&gt;="&amp;CZ$8))</f>
        <v>83.333333333333329</v>
      </c>
      <c r="DA10" s="22">
        <f>IF(DA$8="",0,SUMIFS(условия!$28:$28,условия!$7:$7,"&lt;="&amp;DA$8,условия!$8:$8,"&gt;="&amp;DA$8)*SUMIFS(условия!$32:$32,условия!$7:$7,"&lt;="&amp;DA$8,условия!$8:$8,"&gt;="&amp;DA$8))</f>
        <v>83.333333333333329</v>
      </c>
      <c r="DB10" s="22">
        <f>IF(DB$8="",0,SUMIFS(условия!$28:$28,условия!$7:$7,"&lt;="&amp;DB$8,условия!$8:$8,"&gt;="&amp;DB$8)*SUMIFS(условия!$32:$32,условия!$7:$7,"&lt;="&amp;DB$8,условия!$8:$8,"&gt;="&amp;DB$8))</f>
        <v>83.333333333333329</v>
      </c>
      <c r="DC10" s="22">
        <f>IF(DC$8="",0,SUMIFS(условия!$28:$28,условия!$7:$7,"&lt;="&amp;DC$8,условия!$8:$8,"&gt;="&amp;DC$8)*SUMIFS(условия!$32:$32,условия!$7:$7,"&lt;="&amp;DC$8,условия!$8:$8,"&gt;="&amp;DC$8))</f>
        <v>83.333333333333329</v>
      </c>
      <c r="DD10" s="22">
        <f>IF(DD$8="",0,SUMIFS(условия!$28:$28,условия!$7:$7,"&lt;="&amp;DD$8,условия!$8:$8,"&gt;="&amp;DD$8)*SUMIFS(условия!$32:$32,условия!$7:$7,"&lt;="&amp;DD$8,условия!$8:$8,"&gt;="&amp;DD$8))</f>
        <v>83.333333333333329</v>
      </c>
      <c r="DE10" s="22">
        <f>IF(DE$8="",0,SUMIFS(условия!$28:$28,условия!$7:$7,"&lt;="&amp;DE$8,условия!$8:$8,"&gt;="&amp;DE$8)*SUMIFS(условия!$32:$32,условия!$7:$7,"&lt;="&amp;DE$8,условия!$8:$8,"&gt;="&amp;DE$8))</f>
        <v>83.333333333333329</v>
      </c>
      <c r="DF10" s="22">
        <f>IF(DF$8="",0,SUMIFS(условия!$28:$28,условия!$7:$7,"&lt;="&amp;DF$8,условия!$8:$8,"&gt;="&amp;DF$8)*SUMIFS(условия!$32:$32,условия!$7:$7,"&lt;="&amp;DF$8,условия!$8:$8,"&gt;="&amp;DF$8))</f>
        <v>83.333333333333329</v>
      </c>
      <c r="DG10" s="22">
        <f>IF(DG$8="",0,SUMIFS(условия!$28:$28,условия!$7:$7,"&lt;="&amp;DG$8,условия!$8:$8,"&gt;="&amp;DG$8)*SUMIFS(условия!$32:$32,условия!$7:$7,"&lt;="&amp;DG$8,условия!$8:$8,"&gt;="&amp;DG$8))</f>
        <v>83.333333333333329</v>
      </c>
      <c r="DH10" s="22">
        <f>IF(DH$8="",0,SUMIFS(условия!$28:$28,условия!$7:$7,"&lt;="&amp;DH$8,условия!$8:$8,"&gt;="&amp;DH$8)*SUMIFS(условия!$32:$32,условия!$7:$7,"&lt;="&amp;DH$8,условия!$8:$8,"&gt;="&amp;DH$8))</f>
        <v>83.333333333333329</v>
      </c>
      <c r="DI10" s="22">
        <f>IF(DI$8="",0,SUMIFS(условия!$28:$28,условия!$7:$7,"&lt;="&amp;DI$8,условия!$8:$8,"&gt;="&amp;DI$8)*SUMIFS(условия!$32:$32,условия!$7:$7,"&lt;="&amp;DI$8,условия!$8:$8,"&gt;="&amp;DI$8))</f>
        <v>83.333333333333329</v>
      </c>
      <c r="DJ10" s="22">
        <f>IF(DJ$8="",0,SUMIFS(условия!$28:$28,условия!$7:$7,"&lt;="&amp;DJ$8,условия!$8:$8,"&gt;="&amp;DJ$8)*SUMIFS(условия!$32:$32,условия!$7:$7,"&lt;="&amp;DJ$8,условия!$8:$8,"&gt;="&amp;DJ$8))</f>
        <v>83.333333333333329</v>
      </c>
      <c r="DK10" s="22">
        <f>IF(DK$8="",0,SUMIFS(условия!$28:$28,условия!$7:$7,"&lt;="&amp;DK$8,условия!$8:$8,"&gt;="&amp;DK$8)*SUMIFS(условия!$32:$32,условия!$7:$7,"&lt;="&amp;DK$8,условия!$8:$8,"&gt;="&amp;DK$8))</f>
        <v>83.333333333333329</v>
      </c>
      <c r="DL10" s="22">
        <f>IF(DL$8="",0,SUMIFS(условия!$28:$28,условия!$7:$7,"&lt;="&amp;DL$8,условия!$8:$8,"&gt;="&amp;DL$8)*SUMIFS(условия!$32:$32,условия!$7:$7,"&lt;="&amp;DL$8,условия!$8:$8,"&gt;="&amp;DL$8))</f>
        <v>83.333333333333329</v>
      </c>
      <c r="DM10" s="22">
        <f>IF(DM$8="",0,SUMIFS(условия!$28:$28,условия!$7:$7,"&lt;="&amp;DM$8,условия!$8:$8,"&gt;="&amp;DM$8)*SUMIFS(условия!$32:$32,условия!$7:$7,"&lt;="&amp;DM$8,условия!$8:$8,"&gt;="&amp;DM$8))</f>
        <v>83.333333333333329</v>
      </c>
      <c r="DN10" s="22">
        <f>IF(DN$8="",0,SUMIFS(условия!$28:$28,условия!$7:$7,"&lt;="&amp;DN$8,условия!$8:$8,"&gt;="&amp;DN$8)*SUMIFS(условия!$32:$32,условия!$7:$7,"&lt;="&amp;DN$8,условия!$8:$8,"&gt;="&amp;DN$8))</f>
        <v>83.333333333333329</v>
      </c>
      <c r="DO10" s="22">
        <f>IF(DO$8="",0,SUMIFS(условия!$28:$28,условия!$7:$7,"&lt;="&amp;DO$8,условия!$8:$8,"&gt;="&amp;DO$8)*SUMIFS(условия!$32:$32,условия!$7:$7,"&lt;="&amp;DO$8,условия!$8:$8,"&gt;="&amp;DO$8))</f>
        <v>83.333333333333329</v>
      </c>
      <c r="DP10" s="22">
        <f>IF(DP$8="",0,SUMIFS(условия!$28:$28,условия!$7:$7,"&lt;="&amp;DP$8,условия!$8:$8,"&gt;="&amp;DP$8)*SUMIFS(условия!$32:$32,условия!$7:$7,"&lt;="&amp;DP$8,условия!$8:$8,"&gt;="&amp;DP$8))</f>
        <v>83.333333333333329</v>
      </c>
      <c r="DQ10" s="22">
        <f>IF(DQ$8="",0,SUMIFS(условия!$28:$28,условия!$7:$7,"&lt;="&amp;DQ$8,условия!$8:$8,"&gt;="&amp;DQ$8)*SUMIFS(условия!$32:$32,условия!$7:$7,"&lt;="&amp;DQ$8,условия!$8:$8,"&gt;="&amp;DQ$8))</f>
        <v>83.333333333333329</v>
      </c>
      <c r="DR10" s="22">
        <f>IF(DR$8="",0,SUMIFS(условия!$28:$28,условия!$7:$7,"&lt;="&amp;DR$8,условия!$8:$8,"&gt;="&amp;DR$8)*SUMIFS(условия!$32:$32,условия!$7:$7,"&lt;="&amp;DR$8,условия!$8:$8,"&gt;="&amp;DR$8))</f>
        <v>83.333333333333329</v>
      </c>
      <c r="DS10" s="22">
        <f>IF(DS$8="",0,SUMIFS(условия!$28:$28,условия!$7:$7,"&lt;="&amp;DS$8,условия!$8:$8,"&gt;="&amp;DS$8)*SUMIFS(условия!$32:$32,условия!$7:$7,"&lt;="&amp;DS$8,условия!$8:$8,"&gt;="&amp;DS$8))</f>
        <v>83.333333333333329</v>
      </c>
      <c r="DT10" s="22">
        <f>IF(DT$8="",0,SUMIFS(условия!$28:$28,условия!$7:$7,"&lt;="&amp;DT$8,условия!$8:$8,"&gt;="&amp;DT$8)*SUMIFS(условия!$32:$32,условия!$7:$7,"&lt;="&amp;DT$8,условия!$8:$8,"&gt;="&amp;DT$8))</f>
        <v>83.333333333333329</v>
      </c>
      <c r="DU10" s="22">
        <f>IF(DU$8="",0,SUMIFS(условия!$28:$28,условия!$7:$7,"&lt;="&amp;DU$8,условия!$8:$8,"&gt;="&amp;DU$8)*SUMIFS(условия!$32:$32,условия!$7:$7,"&lt;="&amp;DU$8,условия!$8:$8,"&gt;="&amp;DU$8))</f>
        <v>83.333333333333329</v>
      </c>
      <c r="DV10" s="22">
        <f>IF(DV$8="",0,SUMIFS(условия!$28:$28,условия!$7:$7,"&lt;="&amp;DV$8,условия!$8:$8,"&gt;="&amp;DV$8)*SUMIFS(условия!$32:$32,условия!$7:$7,"&lt;="&amp;DV$8,условия!$8:$8,"&gt;="&amp;DV$8))</f>
        <v>83.333333333333329</v>
      </c>
      <c r="DW10" s="22">
        <f>IF(DW$8="",0,SUMIFS(условия!$28:$28,условия!$7:$7,"&lt;="&amp;DW$8,условия!$8:$8,"&gt;="&amp;DW$8)*SUMIFS(условия!$32:$32,условия!$7:$7,"&lt;="&amp;DW$8,условия!$8:$8,"&gt;="&amp;DW$8))</f>
        <v>83.333333333333329</v>
      </c>
      <c r="DX10" s="22">
        <f>IF(DX$8="",0,SUMIFS(условия!$28:$28,условия!$7:$7,"&lt;="&amp;DX$8,условия!$8:$8,"&gt;="&amp;DX$8)*SUMIFS(условия!$32:$32,условия!$7:$7,"&lt;="&amp;DX$8,условия!$8:$8,"&gt;="&amp;DX$8))</f>
        <v>83.333333333333329</v>
      </c>
      <c r="DY10" s="22">
        <f>IF(DY$8="",0,SUMIFS(условия!$28:$28,условия!$7:$7,"&lt;="&amp;DY$8,условия!$8:$8,"&gt;="&amp;DY$8)*SUMIFS(условия!$32:$32,условия!$7:$7,"&lt;="&amp;DY$8,условия!$8:$8,"&gt;="&amp;DY$8))</f>
        <v>83.333333333333329</v>
      </c>
      <c r="DZ10" s="22">
        <f>IF(DZ$8="",0,SUMIFS(условия!$28:$28,условия!$7:$7,"&lt;="&amp;DZ$8,условия!$8:$8,"&gt;="&amp;DZ$8)*SUMIFS(условия!$32:$32,условия!$7:$7,"&lt;="&amp;DZ$8,условия!$8:$8,"&gt;="&amp;DZ$8))</f>
        <v>83.333333333333329</v>
      </c>
      <c r="EA10" s="22">
        <f>IF(EA$8="",0,SUMIFS(условия!$28:$28,условия!$7:$7,"&lt;="&amp;EA$8,условия!$8:$8,"&gt;="&amp;EA$8)*SUMIFS(условия!$32:$32,условия!$7:$7,"&lt;="&amp;EA$8,условия!$8:$8,"&gt;="&amp;EA$8))</f>
        <v>83.333333333333329</v>
      </c>
      <c r="EB10" s="22">
        <f>IF(EB$8="",0,SUMIFS(условия!$28:$28,условия!$7:$7,"&lt;="&amp;EB$8,условия!$8:$8,"&gt;="&amp;EB$8)*SUMIFS(условия!$32:$32,условия!$7:$7,"&lt;="&amp;EB$8,условия!$8:$8,"&gt;="&amp;EB$8))</f>
        <v>83.333333333333329</v>
      </c>
      <c r="EC10" s="22">
        <f>IF(EC$8="",0,SUMIFS(условия!$28:$28,условия!$7:$7,"&lt;="&amp;EC$8,условия!$8:$8,"&gt;="&amp;EC$8)*SUMIFS(условия!$32:$32,условия!$7:$7,"&lt;="&amp;EC$8,условия!$8:$8,"&gt;="&amp;EC$8))</f>
        <v>83.333333333333329</v>
      </c>
      <c r="ED10" s="22">
        <f>IF(ED$8="",0,SUMIFS(условия!$28:$28,условия!$7:$7,"&lt;="&amp;ED$8,условия!$8:$8,"&gt;="&amp;ED$8)*SUMIFS(условия!$32:$32,условия!$7:$7,"&lt;="&amp;ED$8,условия!$8:$8,"&gt;="&amp;ED$8))</f>
        <v>83.333333333333329</v>
      </c>
      <c r="EE10" s="22">
        <f>IF(EE$8="",0,SUMIFS(условия!$28:$28,условия!$7:$7,"&lt;="&amp;EE$8,условия!$8:$8,"&gt;="&amp;EE$8)*SUMIFS(условия!$32:$32,условия!$7:$7,"&lt;="&amp;EE$8,условия!$8:$8,"&gt;="&amp;EE$8))</f>
        <v>83.333333333333329</v>
      </c>
      <c r="EF10" s="22">
        <f>IF(EF$8="",0,SUMIFS(условия!$28:$28,условия!$7:$7,"&lt;="&amp;EF$8,условия!$8:$8,"&gt;="&amp;EF$8)*SUMIFS(условия!$32:$32,условия!$7:$7,"&lt;="&amp;EF$8,условия!$8:$8,"&gt;="&amp;EF$8))</f>
        <v>83.333333333333329</v>
      </c>
      <c r="EG10" s="22">
        <f>IF(EG$8="",0,SUMIFS(условия!$28:$28,условия!$7:$7,"&lt;="&amp;EG$8,условия!$8:$8,"&gt;="&amp;EG$8)*SUMIFS(условия!$32:$32,условия!$7:$7,"&lt;="&amp;EG$8,условия!$8:$8,"&gt;="&amp;EG$8))</f>
        <v>83.333333333333329</v>
      </c>
      <c r="EH10" s="22">
        <f>IF(EH$8="",0,SUMIFS(условия!$28:$28,условия!$7:$7,"&lt;="&amp;EH$8,условия!$8:$8,"&gt;="&amp;EH$8)*SUMIFS(условия!$32:$32,условия!$7:$7,"&lt;="&amp;EH$8,условия!$8:$8,"&gt;="&amp;EH$8))</f>
        <v>83.333333333333329</v>
      </c>
      <c r="EI10" s="22">
        <f>IF(EI$8="",0,SUMIFS(условия!$28:$28,условия!$7:$7,"&lt;="&amp;EI$8,условия!$8:$8,"&gt;="&amp;EI$8)*SUMIFS(условия!$32:$32,условия!$7:$7,"&lt;="&amp;EI$8,условия!$8:$8,"&gt;="&amp;EI$8))</f>
        <v>83.333333333333329</v>
      </c>
      <c r="EJ10" s="22">
        <f>IF(EJ$8="",0,SUMIFS(условия!$28:$28,условия!$7:$7,"&lt;="&amp;EJ$8,условия!$8:$8,"&gt;="&amp;EJ$8)*SUMIFS(условия!$32:$32,условия!$7:$7,"&lt;="&amp;EJ$8,условия!$8:$8,"&gt;="&amp;EJ$8))</f>
        <v>83.333333333333329</v>
      </c>
      <c r="EK10" s="22">
        <f>IF(EK$8="",0,SUMIFS(условия!$28:$28,условия!$7:$7,"&lt;="&amp;EK$8,условия!$8:$8,"&gt;="&amp;EK$8)*SUMIFS(условия!$32:$32,условия!$7:$7,"&lt;="&amp;EK$8,условия!$8:$8,"&gt;="&amp;EK$8))</f>
        <v>55.555555555555557</v>
      </c>
      <c r="EL10" s="22">
        <f>IF(EL$8="",0,SUMIFS(условия!$28:$28,условия!$7:$7,"&lt;="&amp;EL$8,условия!$8:$8,"&gt;="&amp;EL$8)*SUMIFS(условия!$32:$32,условия!$7:$7,"&lt;="&amp;EL$8,условия!$8:$8,"&gt;="&amp;EL$8))</f>
        <v>55.555555555555557</v>
      </c>
      <c r="EM10" s="22">
        <f>IF(EM$8="",0,SUMIFS(условия!$28:$28,условия!$7:$7,"&lt;="&amp;EM$8,условия!$8:$8,"&gt;="&amp;EM$8)*SUMIFS(условия!$32:$32,условия!$7:$7,"&lt;="&amp;EM$8,условия!$8:$8,"&gt;="&amp;EM$8))</f>
        <v>55.555555555555557</v>
      </c>
      <c r="EN10" s="22">
        <f>IF(EN$8="",0,SUMIFS(условия!$28:$28,условия!$7:$7,"&lt;="&amp;EN$8,условия!$8:$8,"&gt;="&amp;EN$8)*SUMIFS(условия!$32:$32,условия!$7:$7,"&lt;="&amp;EN$8,условия!$8:$8,"&gt;="&amp;EN$8))</f>
        <v>55.555555555555557</v>
      </c>
      <c r="EO10" s="22">
        <f>IF(EO$8="",0,SUMIFS(условия!$28:$28,условия!$7:$7,"&lt;="&amp;EO$8,условия!$8:$8,"&gt;="&amp;EO$8)*SUMIFS(условия!$32:$32,условия!$7:$7,"&lt;="&amp;EO$8,условия!$8:$8,"&gt;="&amp;EO$8))</f>
        <v>55.555555555555557</v>
      </c>
      <c r="EP10" s="22">
        <f>IF(EP$8="",0,SUMIFS(условия!$28:$28,условия!$7:$7,"&lt;="&amp;EP$8,условия!$8:$8,"&gt;="&amp;EP$8)*SUMIFS(условия!$32:$32,условия!$7:$7,"&lt;="&amp;EP$8,условия!$8:$8,"&gt;="&amp;EP$8))</f>
        <v>55.555555555555557</v>
      </c>
      <c r="EQ10" s="22">
        <f>IF(EQ$8="",0,SUMIFS(условия!$28:$28,условия!$7:$7,"&lt;="&amp;EQ$8,условия!$8:$8,"&gt;="&amp;EQ$8)*SUMIFS(условия!$32:$32,условия!$7:$7,"&lt;="&amp;EQ$8,условия!$8:$8,"&gt;="&amp;EQ$8))</f>
        <v>55.555555555555557</v>
      </c>
      <c r="ER10" s="22">
        <f>IF(ER$8="",0,SUMIFS(условия!$28:$28,условия!$7:$7,"&lt;="&amp;ER$8,условия!$8:$8,"&gt;="&amp;ER$8)*SUMIFS(условия!$32:$32,условия!$7:$7,"&lt;="&amp;ER$8,условия!$8:$8,"&gt;="&amp;ER$8))</f>
        <v>55.555555555555557</v>
      </c>
      <c r="ES10" s="22">
        <f>IF(ES$8="",0,SUMIFS(условия!$28:$28,условия!$7:$7,"&lt;="&amp;ES$8,условия!$8:$8,"&gt;="&amp;ES$8)*SUMIFS(условия!$32:$32,условия!$7:$7,"&lt;="&amp;ES$8,условия!$8:$8,"&gt;="&amp;ES$8))</f>
        <v>55.555555555555557</v>
      </c>
      <c r="ET10" s="22">
        <f>IF(ET$8="",0,SUMIFS(условия!$28:$28,условия!$7:$7,"&lt;="&amp;ET$8,условия!$8:$8,"&gt;="&amp;ET$8)*SUMIFS(условия!$32:$32,условия!$7:$7,"&lt;="&amp;ET$8,условия!$8:$8,"&gt;="&amp;ET$8))</f>
        <v>55.555555555555557</v>
      </c>
      <c r="EU10" s="22">
        <f>IF(EU$8="",0,SUMIFS(условия!$28:$28,условия!$7:$7,"&lt;="&amp;EU$8,условия!$8:$8,"&gt;="&amp;EU$8)*SUMIFS(условия!$32:$32,условия!$7:$7,"&lt;="&amp;EU$8,условия!$8:$8,"&gt;="&amp;EU$8))</f>
        <v>55.555555555555557</v>
      </c>
      <c r="EV10" s="22">
        <f>IF(EV$8="",0,SUMIFS(условия!$28:$28,условия!$7:$7,"&lt;="&amp;EV$8,условия!$8:$8,"&gt;="&amp;EV$8)*SUMIFS(условия!$32:$32,условия!$7:$7,"&lt;="&amp;EV$8,условия!$8:$8,"&gt;="&amp;EV$8))</f>
        <v>55.555555555555557</v>
      </c>
      <c r="EW10" s="22">
        <f>IF(EW$8="",0,SUMIFS(условия!$28:$28,условия!$7:$7,"&lt;="&amp;EW$8,условия!$8:$8,"&gt;="&amp;EW$8)*SUMIFS(условия!$32:$32,условия!$7:$7,"&lt;="&amp;EW$8,условия!$8:$8,"&gt;="&amp;EW$8))</f>
        <v>55.555555555555557</v>
      </c>
      <c r="EX10" s="22">
        <f>IF(EX$8="",0,SUMIFS(условия!$28:$28,условия!$7:$7,"&lt;="&amp;EX$8,условия!$8:$8,"&gt;="&amp;EX$8)*SUMIFS(условия!$32:$32,условия!$7:$7,"&lt;="&amp;EX$8,условия!$8:$8,"&gt;="&amp;EX$8))</f>
        <v>55.555555555555557</v>
      </c>
      <c r="EY10" s="22">
        <f>IF(EY$8="",0,SUMIFS(условия!$28:$28,условия!$7:$7,"&lt;="&amp;EY$8,условия!$8:$8,"&gt;="&amp;EY$8)*SUMIFS(условия!$32:$32,условия!$7:$7,"&lt;="&amp;EY$8,условия!$8:$8,"&gt;="&amp;EY$8))</f>
        <v>55.555555555555557</v>
      </c>
      <c r="EZ10" s="22">
        <f>IF(EZ$8="",0,SUMIFS(условия!$28:$28,условия!$7:$7,"&lt;="&amp;EZ$8,условия!$8:$8,"&gt;="&amp;EZ$8)*SUMIFS(условия!$32:$32,условия!$7:$7,"&lt;="&amp;EZ$8,условия!$8:$8,"&gt;="&amp;EZ$8))</f>
        <v>55.555555555555557</v>
      </c>
      <c r="FA10" s="22">
        <f>IF(FA$8="",0,SUMIFS(условия!$28:$28,условия!$7:$7,"&lt;="&amp;FA$8,условия!$8:$8,"&gt;="&amp;FA$8)*SUMIFS(условия!$32:$32,условия!$7:$7,"&lt;="&amp;FA$8,условия!$8:$8,"&gt;="&amp;FA$8))</f>
        <v>55.555555555555557</v>
      </c>
      <c r="FB10" s="22">
        <f>IF(FB$8="",0,SUMIFS(условия!$28:$28,условия!$7:$7,"&lt;="&amp;FB$8,условия!$8:$8,"&gt;="&amp;FB$8)*SUMIFS(условия!$32:$32,условия!$7:$7,"&lt;="&amp;FB$8,условия!$8:$8,"&gt;="&amp;FB$8))</f>
        <v>55.555555555555557</v>
      </c>
      <c r="FC10" s="22">
        <f>IF(FC$8="",0,SUMIFS(условия!$28:$28,условия!$7:$7,"&lt;="&amp;FC$8,условия!$8:$8,"&gt;="&amp;FC$8)*SUMIFS(условия!$32:$32,условия!$7:$7,"&lt;="&amp;FC$8,условия!$8:$8,"&gt;="&amp;FC$8))</f>
        <v>55.555555555555557</v>
      </c>
      <c r="FD10" s="22">
        <f>IF(FD$8="",0,SUMIFS(условия!$28:$28,условия!$7:$7,"&lt;="&amp;FD$8,условия!$8:$8,"&gt;="&amp;FD$8)*SUMIFS(условия!$32:$32,условия!$7:$7,"&lt;="&amp;FD$8,условия!$8:$8,"&gt;="&amp;FD$8))</f>
        <v>55.555555555555557</v>
      </c>
      <c r="FE10" s="22">
        <f>IF(FE$8="",0,SUMIFS(условия!$28:$28,условия!$7:$7,"&lt;="&amp;FE$8,условия!$8:$8,"&gt;="&amp;FE$8)*SUMIFS(условия!$32:$32,условия!$7:$7,"&lt;="&amp;FE$8,условия!$8:$8,"&gt;="&amp;FE$8))</f>
        <v>55.555555555555557</v>
      </c>
      <c r="FF10" s="22">
        <f>IF(FF$8="",0,SUMIFS(условия!$28:$28,условия!$7:$7,"&lt;="&amp;FF$8,условия!$8:$8,"&gt;="&amp;FF$8)*SUMIFS(условия!$32:$32,условия!$7:$7,"&lt;="&amp;FF$8,условия!$8:$8,"&gt;="&amp;FF$8))</f>
        <v>55.555555555555557</v>
      </c>
      <c r="FG10" s="22">
        <f>IF(FG$8="",0,SUMIFS(условия!$28:$28,условия!$7:$7,"&lt;="&amp;FG$8,условия!$8:$8,"&gt;="&amp;FG$8)*SUMIFS(условия!$32:$32,условия!$7:$7,"&lt;="&amp;FG$8,условия!$8:$8,"&gt;="&amp;FG$8))</f>
        <v>55.555555555555557</v>
      </c>
      <c r="FH10" s="22">
        <f>IF(FH$8="",0,SUMIFS(условия!$28:$28,условия!$7:$7,"&lt;="&amp;FH$8,условия!$8:$8,"&gt;="&amp;FH$8)*SUMIFS(условия!$32:$32,условия!$7:$7,"&lt;="&amp;FH$8,условия!$8:$8,"&gt;="&amp;FH$8))</f>
        <v>55.555555555555557</v>
      </c>
      <c r="FI10" s="22">
        <f>IF(FI$8="",0,SUMIFS(условия!$28:$28,условия!$7:$7,"&lt;="&amp;FI$8,условия!$8:$8,"&gt;="&amp;FI$8)*SUMIFS(условия!$32:$32,условия!$7:$7,"&lt;="&amp;FI$8,условия!$8:$8,"&gt;="&amp;FI$8))</f>
        <v>55.555555555555557</v>
      </c>
      <c r="FJ10" s="22">
        <f>IF(FJ$8="",0,SUMIFS(условия!$28:$28,условия!$7:$7,"&lt;="&amp;FJ$8,условия!$8:$8,"&gt;="&amp;FJ$8)*SUMIFS(условия!$32:$32,условия!$7:$7,"&lt;="&amp;FJ$8,условия!$8:$8,"&gt;="&amp;FJ$8))</f>
        <v>55.555555555555557</v>
      </c>
      <c r="FK10" s="22">
        <f>IF(FK$8="",0,SUMIFS(условия!$28:$28,условия!$7:$7,"&lt;="&amp;FK$8,условия!$8:$8,"&gt;="&amp;FK$8)*SUMIFS(условия!$32:$32,условия!$7:$7,"&lt;="&amp;FK$8,условия!$8:$8,"&gt;="&amp;FK$8))</f>
        <v>55.555555555555557</v>
      </c>
      <c r="FL10" s="22">
        <f>IF(FL$8="",0,SUMIFS(условия!$28:$28,условия!$7:$7,"&lt;="&amp;FL$8,условия!$8:$8,"&gt;="&amp;FL$8)*SUMIFS(условия!$32:$32,условия!$7:$7,"&lt;="&amp;FL$8,условия!$8:$8,"&gt;="&amp;FL$8))</f>
        <v>55.555555555555557</v>
      </c>
      <c r="FM10" s="22">
        <f>IF(FM$8="",0,SUMIFS(условия!$28:$28,условия!$7:$7,"&lt;="&amp;FM$8,условия!$8:$8,"&gt;="&amp;FM$8)*SUMIFS(условия!$32:$32,условия!$7:$7,"&lt;="&amp;FM$8,условия!$8:$8,"&gt;="&amp;FM$8))</f>
        <v>55.555555555555557</v>
      </c>
      <c r="FN10" s="22">
        <f>IF(FN$8="",0,SUMIFS(условия!$28:$28,условия!$7:$7,"&lt;="&amp;FN$8,условия!$8:$8,"&gt;="&amp;FN$8)*SUMIFS(условия!$32:$32,условия!$7:$7,"&lt;="&amp;FN$8,условия!$8:$8,"&gt;="&amp;FN$8))</f>
        <v>55.555555555555557</v>
      </c>
      <c r="FO10" s="22">
        <f>IF(FO$8="",0,SUMIFS(условия!$28:$28,условия!$7:$7,"&lt;="&amp;FO$8,условия!$8:$8,"&gt;="&amp;FO$8)*SUMIFS(условия!$32:$32,условия!$7:$7,"&lt;="&amp;FO$8,условия!$8:$8,"&gt;="&amp;FO$8))</f>
        <v>77.777777777777786</v>
      </c>
      <c r="FP10" s="22">
        <f>IF(FP$8="",0,SUMIFS(условия!$28:$28,условия!$7:$7,"&lt;="&amp;FP$8,условия!$8:$8,"&gt;="&amp;FP$8)*SUMIFS(условия!$32:$32,условия!$7:$7,"&lt;="&amp;FP$8,условия!$8:$8,"&gt;="&amp;FP$8))</f>
        <v>77.777777777777786</v>
      </c>
      <c r="FQ10" s="22">
        <f>IF(FQ$8="",0,SUMIFS(условия!$28:$28,условия!$7:$7,"&lt;="&amp;FQ$8,условия!$8:$8,"&gt;="&amp;FQ$8)*SUMIFS(условия!$32:$32,условия!$7:$7,"&lt;="&amp;FQ$8,условия!$8:$8,"&gt;="&amp;FQ$8))</f>
        <v>77.777777777777786</v>
      </c>
      <c r="FR10" s="22">
        <f>IF(FR$8="",0,SUMIFS(условия!$28:$28,условия!$7:$7,"&lt;="&amp;FR$8,условия!$8:$8,"&gt;="&amp;FR$8)*SUMIFS(условия!$32:$32,условия!$7:$7,"&lt;="&amp;FR$8,условия!$8:$8,"&gt;="&amp;FR$8))</f>
        <v>77.777777777777786</v>
      </c>
      <c r="FS10" s="22">
        <f>IF(FS$8="",0,SUMIFS(условия!$28:$28,условия!$7:$7,"&lt;="&amp;FS$8,условия!$8:$8,"&gt;="&amp;FS$8)*SUMIFS(условия!$32:$32,условия!$7:$7,"&lt;="&amp;FS$8,условия!$8:$8,"&gt;="&amp;FS$8))</f>
        <v>77.777777777777786</v>
      </c>
      <c r="FT10" s="22">
        <f>IF(FT$8="",0,SUMIFS(условия!$28:$28,условия!$7:$7,"&lt;="&amp;FT$8,условия!$8:$8,"&gt;="&amp;FT$8)*SUMIFS(условия!$32:$32,условия!$7:$7,"&lt;="&amp;FT$8,условия!$8:$8,"&gt;="&amp;FT$8))</f>
        <v>77.777777777777786</v>
      </c>
      <c r="FU10" s="22">
        <f>IF(FU$8="",0,SUMIFS(условия!$28:$28,условия!$7:$7,"&lt;="&amp;FU$8,условия!$8:$8,"&gt;="&amp;FU$8)*SUMIFS(условия!$32:$32,условия!$7:$7,"&lt;="&amp;FU$8,условия!$8:$8,"&gt;="&amp;FU$8))</f>
        <v>77.777777777777786</v>
      </c>
      <c r="FV10" s="22">
        <f>IF(FV$8="",0,SUMIFS(условия!$28:$28,условия!$7:$7,"&lt;="&amp;FV$8,условия!$8:$8,"&gt;="&amp;FV$8)*SUMIFS(условия!$32:$32,условия!$7:$7,"&lt;="&amp;FV$8,условия!$8:$8,"&gt;="&amp;FV$8))</f>
        <v>77.777777777777786</v>
      </c>
      <c r="FW10" s="22">
        <f>IF(FW$8="",0,SUMIFS(условия!$28:$28,условия!$7:$7,"&lt;="&amp;FW$8,условия!$8:$8,"&gt;="&amp;FW$8)*SUMIFS(условия!$32:$32,условия!$7:$7,"&lt;="&amp;FW$8,условия!$8:$8,"&gt;="&amp;FW$8))</f>
        <v>77.777777777777786</v>
      </c>
      <c r="FX10" s="22">
        <f>IF(FX$8="",0,SUMIFS(условия!$28:$28,условия!$7:$7,"&lt;="&amp;FX$8,условия!$8:$8,"&gt;="&amp;FX$8)*SUMIFS(условия!$32:$32,условия!$7:$7,"&lt;="&amp;FX$8,условия!$8:$8,"&gt;="&amp;FX$8))</f>
        <v>77.777777777777786</v>
      </c>
      <c r="FY10" s="22">
        <f>IF(FY$8="",0,SUMIFS(условия!$28:$28,условия!$7:$7,"&lt;="&amp;FY$8,условия!$8:$8,"&gt;="&amp;FY$8)*SUMIFS(условия!$32:$32,условия!$7:$7,"&lt;="&amp;FY$8,условия!$8:$8,"&gt;="&amp;FY$8))</f>
        <v>77.777777777777786</v>
      </c>
      <c r="FZ10" s="22">
        <f>IF(FZ$8="",0,SUMIFS(условия!$28:$28,условия!$7:$7,"&lt;="&amp;FZ$8,условия!$8:$8,"&gt;="&amp;FZ$8)*SUMIFS(условия!$32:$32,условия!$7:$7,"&lt;="&amp;FZ$8,условия!$8:$8,"&gt;="&amp;FZ$8))</f>
        <v>77.777777777777786</v>
      </c>
      <c r="GA10" s="22">
        <f>IF(GA$8="",0,SUMIFS(условия!$28:$28,условия!$7:$7,"&lt;="&amp;GA$8,условия!$8:$8,"&gt;="&amp;GA$8)*SUMIFS(условия!$32:$32,условия!$7:$7,"&lt;="&amp;GA$8,условия!$8:$8,"&gt;="&amp;GA$8))</f>
        <v>77.777777777777786</v>
      </c>
      <c r="GB10" s="22">
        <f>IF(GB$8="",0,SUMIFS(условия!$28:$28,условия!$7:$7,"&lt;="&amp;GB$8,условия!$8:$8,"&gt;="&amp;GB$8)*SUMIFS(условия!$32:$32,условия!$7:$7,"&lt;="&amp;GB$8,условия!$8:$8,"&gt;="&amp;GB$8))</f>
        <v>77.777777777777786</v>
      </c>
      <c r="GC10" s="22">
        <f>IF(GC$8="",0,SUMIFS(условия!$28:$28,условия!$7:$7,"&lt;="&amp;GC$8,условия!$8:$8,"&gt;="&amp;GC$8)*SUMIFS(условия!$32:$32,условия!$7:$7,"&lt;="&amp;GC$8,условия!$8:$8,"&gt;="&amp;GC$8))</f>
        <v>77.777777777777786</v>
      </c>
      <c r="GD10" s="22">
        <f>IF(GD$8="",0,SUMIFS(условия!$28:$28,условия!$7:$7,"&lt;="&amp;GD$8,условия!$8:$8,"&gt;="&amp;GD$8)*SUMIFS(условия!$32:$32,условия!$7:$7,"&lt;="&amp;GD$8,условия!$8:$8,"&gt;="&amp;GD$8))</f>
        <v>77.777777777777786</v>
      </c>
      <c r="GE10" s="22">
        <f>IF(GE$8="",0,SUMIFS(условия!$28:$28,условия!$7:$7,"&lt;="&amp;GE$8,условия!$8:$8,"&gt;="&amp;GE$8)*SUMIFS(условия!$32:$32,условия!$7:$7,"&lt;="&amp;GE$8,условия!$8:$8,"&gt;="&amp;GE$8))</f>
        <v>77.777777777777786</v>
      </c>
      <c r="GF10" s="22">
        <f>IF(GF$8="",0,SUMIFS(условия!$28:$28,условия!$7:$7,"&lt;="&amp;GF$8,условия!$8:$8,"&gt;="&amp;GF$8)*SUMIFS(условия!$32:$32,условия!$7:$7,"&lt;="&amp;GF$8,условия!$8:$8,"&gt;="&amp;GF$8))</f>
        <v>77.777777777777786</v>
      </c>
      <c r="GG10" s="22">
        <f>IF(GG$8="",0,SUMIFS(условия!$28:$28,условия!$7:$7,"&lt;="&amp;GG$8,условия!$8:$8,"&gt;="&amp;GG$8)*SUMIFS(условия!$32:$32,условия!$7:$7,"&lt;="&amp;GG$8,условия!$8:$8,"&gt;="&amp;GG$8))</f>
        <v>77.777777777777786</v>
      </c>
      <c r="GH10" s="22">
        <f>IF(GH$8="",0,SUMIFS(условия!$28:$28,условия!$7:$7,"&lt;="&amp;GH$8,условия!$8:$8,"&gt;="&amp;GH$8)*SUMIFS(условия!$32:$32,условия!$7:$7,"&lt;="&amp;GH$8,условия!$8:$8,"&gt;="&amp;GH$8))</f>
        <v>77.777777777777786</v>
      </c>
      <c r="GI10" s="22">
        <f>IF(GI$8="",0,SUMIFS(условия!$28:$28,условия!$7:$7,"&lt;="&amp;GI$8,условия!$8:$8,"&gt;="&amp;GI$8)*SUMIFS(условия!$32:$32,условия!$7:$7,"&lt;="&amp;GI$8,условия!$8:$8,"&gt;="&amp;GI$8))</f>
        <v>77.777777777777786</v>
      </c>
      <c r="GJ10" s="22">
        <f>IF(GJ$8="",0,SUMIFS(условия!$28:$28,условия!$7:$7,"&lt;="&amp;GJ$8,условия!$8:$8,"&gt;="&amp;GJ$8)*SUMIFS(условия!$32:$32,условия!$7:$7,"&lt;="&amp;GJ$8,условия!$8:$8,"&gt;="&amp;GJ$8))</f>
        <v>77.777777777777786</v>
      </c>
      <c r="GK10" s="22">
        <f>IF(GK$8="",0,SUMIFS(условия!$28:$28,условия!$7:$7,"&lt;="&amp;GK$8,условия!$8:$8,"&gt;="&amp;GK$8)*SUMIFS(условия!$32:$32,условия!$7:$7,"&lt;="&amp;GK$8,условия!$8:$8,"&gt;="&amp;GK$8))</f>
        <v>77.777777777777786</v>
      </c>
      <c r="GL10" s="22">
        <f>IF(GL$8="",0,SUMIFS(условия!$28:$28,условия!$7:$7,"&lt;="&amp;GL$8,условия!$8:$8,"&gt;="&amp;GL$8)*SUMIFS(условия!$32:$32,условия!$7:$7,"&lt;="&amp;GL$8,условия!$8:$8,"&gt;="&amp;GL$8))</f>
        <v>77.777777777777786</v>
      </c>
      <c r="GM10" s="22">
        <f>IF(GM$8="",0,SUMIFS(условия!$28:$28,условия!$7:$7,"&lt;="&amp;GM$8,условия!$8:$8,"&gt;="&amp;GM$8)*SUMIFS(условия!$32:$32,условия!$7:$7,"&lt;="&amp;GM$8,условия!$8:$8,"&gt;="&amp;GM$8))</f>
        <v>77.777777777777786</v>
      </c>
      <c r="GN10" s="22">
        <f>IF(GN$8="",0,SUMIFS(условия!$28:$28,условия!$7:$7,"&lt;="&amp;GN$8,условия!$8:$8,"&gt;="&amp;GN$8)*SUMIFS(условия!$32:$32,условия!$7:$7,"&lt;="&amp;GN$8,условия!$8:$8,"&gt;="&amp;GN$8))</f>
        <v>77.777777777777786</v>
      </c>
      <c r="GO10" s="22">
        <f>IF(GO$8="",0,SUMIFS(условия!$28:$28,условия!$7:$7,"&lt;="&amp;GO$8,условия!$8:$8,"&gt;="&amp;GO$8)*SUMIFS(условия!$32:$32,условия!$7:$7,"&lt;="&amp;GO$8,условия!$8:$8,"&gt;="&amp;GO$8))</f>
        <v>77.777777777777786</v>
      </c>
      <c r="GP10" s="22">
        <f>IF(GP$8="",0,SUMIFS(условия!$28:$28,условия!$7:$7,"&lt;="&amp;GP$8,условия!$8:$8,"&gt;="&amp;GP$8)*SUMIFS(условия!$32:$32,условия!$7:$7,"&lt;="&amp;GP$8,условия!$8:$8,"&gt;="&amp;GP$8))</f>
        <v>77.777777777777786</v>
      </c>
      <c r="GQ10" s="22">
        <f>IF(GQ$8="",0,SUMIFS(условия!$28:$28,условия!$7:$7,"&lt;="&amp;GQ$8,условия!$8:$8,"&gt;="&amp;GQ$8)*SUMIFS(условия!$32:$32,условия!$7:$7,"&lt;="&amp;GQ$8,условия!$8:$8,"&gt;="&amp;GQ$8))</f>
        <v>77.777777777777786</v>
      </c>
      <c r="GR10" s="22">
        <f>IF(GR$8="",0,SUMIFS(условия!$28:$28,условия!$7:$7,"&lt;="&amp;GR$8,условия!$8:$8,"&gt;="&amp;GR$8)*SUMIFS(условия!$32:$32,условия!$7:$7,"&lt;="&amp;GR$8,условия!$8:$8,"&gt;="&amp;GR$8))</f>
        <v>77.777777777777786</v>
      </c>
      <c r="GS10" s="22">
        <f>IF(GS$8="",0,SUMIFS(условия!$28:$28,условия!$7:$7,"&lt;="&amp;GS$8,условия!$8:$8,"&gt;="&amp;GS$8)*SUMIFS(условия!$32:$32,условия!$7:$7,"&lt;="&amp;GS$8,условия!$8:$8,"&gt;="&amp;GS$8))</f>
        <v>77.777777777777786</v>
      </c>
      <c r="GT10" s="22">
        <f>IF(GT$8="",0,SUMIFS(условия!$28:$28,условия!$7:$7,"&lt;="&amp;GT$8,условия!$8:$8,"&gt;="&amp;GT$8)*SUMIFS(условия!$32:$32,условия!$7:$7,"&lt;="&amp;GT$8,условия!$8:$8,"&gt;="&amp;GT$8))</f>
        <v>88.888888888888886</v>
      </c>
      <c r="GU10" s="22">
        <f>IF(GU$8="",0,SUMIFS(условия!$28:$28,условия!$7:$7,"&lt;="&amp;GU$8,условия!$8:$8,"&gt;="&amp;GU$8)*SUMIFS(условия!$32:$32,условия!$7:$7,"&lt;="&amp;GU$8,условия!$8:$8,"&gt;="&amp;GU$8))</f>
        <v>88.888888888888886</v>
      </c>
      <c r="GV10" s="22">
        <f>IF(GV$8="",0,SUMIFS(условия!$28:$28,условия!$7:$7,"&lt;="&amp;GV$8,условия!$8:$8,"&gt;="&amp;GV$8)*SUMIFS(условия!$32:$32,условия!$7:$7,"&lt;="&amp;GV$8,условия!$8:$8,"&gt;="&amp;GV$8))</f>
        <v>88.888888888888886</v>
      </c>
      <c r="GW10" s="22">
        <f>IF(GW$8="",0,SUMIFS(условия!$28:$28,условия!$7:$7,"&lt;="&amp;GW$8,условия!$8:$8,"&gt;="&amp;GW$8)*SUMIFS(условия!$32:$32,условия!$7:$7,"&lt;="&amp;GW$8,условия!$8:$8,"&gt;="&amp;GW$8))</f>
        <v>88.888888888888886</v>
      </c>
      <c r="GX10" s="22">
        <f>IF(GX$8="",0,SUMIFS(условия!$28:$28,условия!$7:$7,"&lt;="&amp;GX$8,условия!$8:$8,"&gt;="&amp;GX$8)*SUMIFS(условия!$32:$32,условия!$7:$7,"&lt;="&amp;GX$8,условия!$8:$8,"&gt;="&amp;GX$8))</f>
        <v>88.888888888888886</v>
      </c>
      <c r="GY10" s="22">
        <f>IF(GY$8="",0,SUMIFS(условия!$28:$28,условия!$7:$7,"&lt;="&amp;GY$8,условия!$8:$8,"&gt;="&amp;GY$8)*SUMIFS(условия!$32:$32,условия!$7:$7,"&lt;="&amp;GY$8,условия!$8:$8,"&gt;="&amp;GY$8))</f>
        <v>88.888888888888886</v>
      </c>
      <c r="GZ10" s="22">
        <f>IF(GZ$8="",0,SUMIFS(условия!$28:$28,условия!$7:$7,"&lt;="&amp;GZ$8,условия!$8:$8,"&gt;="&amp;GZ$8)*SUMIFS(условия!$32:$32,условия!$7:$7,"&lt;="&amp;GZ$8,условия!$8:$8,"&gt;="&amp;GZ$8))</f>
        <v>88.888888888888886</v>
      </c>
      <c r="HA10" s="22">
        <f>IF(HA$8="",0,SUMIFS(условия!$28:$28,условия!$7:$7,"&lt;="&amp;HA$8,условия!$8:$8,"&gt;="&amp;HA$8)*SUMIFS(условия!$32:$32,условия!$7:$7,"&lt;="&amp;HA$8,условия!$8:$8,"&gt;="&amp;HA$8))</f>
        <v>88.888888888888886</v>
      </c>
      <c r="HB10" s="22">
        <f>IF(HB$8="",0,SUMIFS(условия!$28:$28,условия!$7:$7,"&lt;="&amp;HB$8,условия!$8:$8,"&gt;="&amp;HB$8)*SUMIFS(условия!$32:$32,условия!$7:$7,"&lt;="&amp;HB$8,условия!$8:$8,"&gt;="&amp;HB$8))</f>
        <v>88.888888888888886</v>
      </c>
      <c r="HC10" s="22">
        <f>IF(HC$8="",0,SUMIFS(условия!$28:$28,условия!$7:$7,"&lt;="&amp;HC$8,условия!$8:$8,"&gt;="&amp;HC$8)*SUMIFS(условия!$32:$32,условия!$7:$7,"&lt;="&amp;HC$8,условия!$8:$8,"&gt;="&amp;HC$8))</f>
        <v>88.888888888888886</v>
      </c>
      <c r="HD10" s="22">
        <f>IF(HD$8="",0,SUMIFS(условия!$28:$28,условия!$7:$7,"&lt;="&amp;HD$8,условия!$8:$8,"&gt;="&amp;HD$8)*SUMIFS(условия!$32:$32,условия!$7:$7,"&lt;="&amp;HD$8,условия!$8:$8,"&gt;="&amp;HD$8))</f>
        <v>88.888888888888886</v>
      </c>
      <c r="HE10" s="22">
        <f>IF(HE$8="",0,SUMIFS(условия!$28:$28,условия!$7:$7,"&lt;="&amp;HE$8,условия!$8:$8,"&gt;="&amp;HE$8)*SUMIFS(условия!$32:$32,условия!$7:$7,"&lt;="&amp;HE$8,условия!$8:$8,"&gt;="&amp;HE$8))</f>
        <v>88.888888888888886</v>
      </c>
      <c r="HF10" s="22">
        <f>IF(HF$8="",0,SUMIFS(условия!$28:$28,условия!$7:$7,"&lt;="&amp;HF$8,условия!$8:$8,"&gt;="&amp;HF$8)*SUMIFS(условия!$32:$32,условия!$7:$7,"&lt;="&amp;HF$8,условия!$8:$8,"&gt;="&amp;HF$8))</f>
        <v>88.888888888888886</v>
      </c>
      <c r="HG10" s="22">
        <f>IF(HG$8="",0,SUMIFS(условия!$28:$28,условия!$7:$7,"&lt;="&amp;HG$8,условия!$8:$8,"&gt;="&amp;HG$8)*SUMIFS(условия!$32:$32,условия!$7:$7,"&lt;="&amp;HG$8,условия!$8:$8,"&gt;="&amp;HG$8))</f>
        <v>88.888888888888886</v>
      </c>
      <c r="HH10" s="22">
        <f>IF(HH$8="",0,SUMIFS(условия!$28:$28,условия!$7:$7,"&lt;="&amp;HH$8,условия!$8:$8,"&gt;="&amp;HH$8)*SUMIFS(условия!$32:$32,условия!$7:$7,"&lt;="&amp;HH$8,условия!$8:$8,"&gt;="&amp;HH$8))</f>
        <v>88.888888888888886</v>
      </c>
      <c r="HI10" s="22">
        <f>IF(HI$8="",0,SUMIFS(условия!$28:$28,условия!$7:$7,"&lt;="&amp;HI$8,условия!$8:$8,"&gt;="&amp;HI$8)*SUMIFS(условия!$32:$32,условия!$7:$7,"&lt;="&amp;HI$8,условия!$8:$8,"&gt;="&amp;HI$8))</f>
        <v>88.888888888888886</v>
      </c>
      <c r="HJ10" s="22">
        <f>IF(HJ$8="",0,SUMIFS(условия!$28:$28,условия!$7:$7,"&lt;="&amp;HJ$8,условия!$8:$8,"&gt;="&amp;HJ$8)*SUMIFS(условия!$32:$32,условия!$7:$7,"&lt;="&amp;HJ$8,условия!$8:$8,"&gt;="&amp;HJ$8))</f>
        <v>88.888888888888886</v>
      </c>
      <c r="HK10" s="22">
        <f>IF(HK$8="",0,SUMIFS(условия!$28:$28,условия!$7:$7,"&lt;="&amp;HK$8,условия!$8:$8,"&gt;="&amp;HK$8)*SUMIFS(условия!$32:$32,условия!$7:$7,"&lt;="&amp;HK$8,условия!$8:$8,"&gt;="&amp;HK$8))</f>
        <v>88.888888888888886</v>
      </c>
      <c r="HL10" s="22">
        <f>IF(HL$8="",0,SUMIFS(условия!$28:$28,условия!$7:$7,"&lt;="&amp;HL$8,условия!$8:$8,"&gt;="&amp;HL$8)*SUMIFS(условия!$32:$32,условия!$7:$7,"&lt;="&amp;HL$8,условия!$8:$8,"&gt;="&amp;HL$8))</f>
        <v>88.888888888888886</v>
      </c>
      <c r="HM10" s="22">
        <f>IF(HM$8="",0,SUMIFS(условия!$28:$28,условия!$7:$7,"&lt;="&amp;HM$8,условия!$8:$8,"&gt;="&amp;HM$8)*SUMIFS(условия!$32:$32,условия!$7:$7,"&lt;="&amp;HM$8,условия!$8:$8,"&gt;="&amp;HM$8))</f>
        <v>88.888888888888886</v>
      </c>
      <c r="HN10" s="22">
        <f>IF(HN$8="",0,SUMIFS(условия!$28:$28,условия!$7:$7,"&lt;="&amp;HN$8,условия!$8:$8,"&gt;="&amp;HN$8)*SUMIFS(условия!$32:$32,условия!$7:$7,"&lt;="&amp;HN$8,условия!$8:$8,"&gt;="&amp;HN$8))</f>
        <v>88.888888888888886</v>
      </c>
      <c r="HO10" s="22">
        <f>IF(HO$8="",0,SUMIFS(условия!$28:$28,условия!$7:$7,"&lt;="&amp;HO$8,условия!$8:$8,"&gt;="&amp;HO$8)*SUMIFS(условия!$32:$32,условия!$7:$7,"&lt;="&amp;HO$8,условия!$8:$8,"&gt;="&amp;HO$8))</f>
        <v>88.888888888888886</v>
      </c>
      <c r="HP10" s="22">
        <f>IF(HP$8="",0,SUMIFS(условия!$28:$28,условия!$7:$7,"&lt;="&amp;HP$8,условия!$8:$8,"&gt;="&amp;HP$8)*SUMIFS(условия!$32:$32,условия!$7:$7,"&lt;="&amp;HP$8,условия!$8:$8,"&gt;="&amp;HP$8))</f>
        <v>88.888888888888886</v>
      </c>
      <c r="HQ10" s="22">
        <f>IF(HQ$8="",0,SUMIFS(условия!$28:$28,условия!$7:$7,"&lt;="&amp;HQ$8,условия!$8:$8,"&gt;="&amp;HQ$8)*SUMIFS(условия!$32:$32,условия!$7:$7,"&lt;="&amp;HQ$8,условия!$8:$8,"&gt;="&amp;HQ$8))</f>
        <v>88.888888888888886</v>
      </c>
      <c r="HR10" s="22">
        <f>IF(HR$8="",0,SUMIFS(условия!$28:$28,условия!$7:$7,"&lt;="&amp;HR$8,условия!$8:$8,"&gt;="&amp;HR$8)*SUMIFS(условия!$32:$32,условия!$7:$7,"&lt;="&amp;HR$8,условия!$8:$8,"&gt;="&amp;HR$8))</f>
        <v>88.888888888888886</v>
      </c>
      <c r="HS10" s="22">
        <f>IF(HS$8="",0,SUMIFS(условия!$28:$28,условия!$7:$7,"&lt;="&amp;HS$8,условия!$8:$8,"&gt;="&amp;HS$8)*SUMIFS(условия!$32:$32,условия!$7:$7,"&lt;="&amp;HS$8,условия!$8:$8,"&gt;="&amp;HS$8))</f>
        <v>88.888888888888886</v>
      </c>
      <c r="HT10" s="22">
        <f>IF(HT$8="",0,SUMIFS(условия!$28:$28,условия!$7:$7,"&lt;="&amp;HT$8,условия!$8:$8,"&gt;="&amp;HT$8)*SUMIFS(условия!$32:$32,условия!$7:$7,"&lt;="&amp;HT$8,условия!$8:$8,"&gt;="&amp;HT$8))</f>
        <v>88.888888888888886</v>
      </c>
      <c r="HU10" s="22">
        <f>IF(HU$8="",0,SUMIFS(условия!$28:$28,условия!$7:$7,"&lt;="&amp;HU$8,условия!$8:$8,"&gt;="&amp;HU$8)*SUMIFS(условия!$32:$32,условия!$7:$7,"&lt;="&amp;HU$8,условия!$8:$8,"&gt;="&amp;HU$8))</f>
        <v>88.888888888888886</v>
      </c>
      <c r="HV10" s="22">
        <f>IF(HV$8="",0,SUMIFS(условия!$28:$28,условия!$7:$7,"&lt;="&amp;HV$8,условия!$8:$8,"&gt;="&amp;HV$8)*SUMIFS(условия!$32:$32,условия!$7:$7,"&lt;="&amp;HV$8,условия!$8:$8,"&gt;="&amp;HV$8))</f>
        <v>88.888888888888886</v>
      </c>
      <c r="HW10" s="22">
        <f>IF(HW$8="",0,SUMIFS(условия!$28:$28,условия!$7:$7,"&lt;="&amp;HW$8,условия!$8:$8,"&gt;="&amp;HW$8)*SUMIFS(условия!$32:$32,условия!$7:$7,"&lt;="&amp;HW$8,условия!$8:$8,"&gt;="&amp;HW$8))</f>
        <v>88.888888888888886</v>
      </c>
      <c r="HX10" s="22">
        <f>IF(HX$8="",0,SUMIFS(условия!$28:$28,условия!$7:$7,"&lt;="&amp;HX$8,условия!$8:$8,"&gt;="&amp;HX$8)*SUMIFS(условия!$32:$32,условия!$7:$7,"&lt;="&amp;HX$8,условия!$8:$8,"&gt;="&amp;HX$8))</f>
        <v>88.888888888888886</v>
      </c>
      <c r="HY10" s="22">
        <f>IF(HY$8="",0,SUMIFS(условия!$28:$28,условия!$7:$7,"&lt;="&amp;HY$8,условия!$8:$8,"&gt;="&amp;HY$8)*SUMIFS(условия!$32:$32,условия!$7:$7,"&lt;="&amp;HY$8,условия!$8:$8,"&gt;="&amp;HY$8))</f>
        <v>111.11111111111111</v>
      </c>
      <c r="HZ10" s="22">
        <f>IF(HZ$8="",0,SUMIFS(условия!$28:$28,условия!$7:$7,"&lt;="&amp;HZ$8,условия!$8:$8,"&gt;="&amp;HZ$8)*SUMIFS(условия!$32:$32,условия!$7:$7,"&lt;="&amp;HZ$8,условия!$8:$8,"&gt;="&amp;HZ$8))</f>
        <v>111.11111111111111</v>
      </c>
      <c r="IA10" s="22">
        <f>IF(IA$8="",0,SUMIFS(условия!$28:$28,условия!$7:$7,"&lt;="&amp;IA$8,условия!$8:$8,"&gt;="&amp;IA$8)*SUMIFS(условия!$32:$32,условия!$7:$7,"&lt;="&amp;IA$8,условия!$8:$8,"&gt;="&amp;IA$8))</f>
        <v>111.11111111111111</v>
      </c>
      <c r="IB10" s="22">
        <f>IF(IB$8="",0,SUMIFS(условия!$28:$28,условия!$7:$7,"&lt;="&amp;IB$8,условия!$8:$8,"&gt;="&amp;IB$8)*SUMIFS(условия!$32:$32,условия!$7:$7,"&lt;="&amp;IB$8,условия!$8:$8,"&gt;="&amp;IB$8))</f>
        <v>111.11111111111111</v>
      </c>
      <c r="IC10" s="22">
        <f>IF(IC$8="",0,SUMIFS(условия!$28:$28,условия!$7:$7,"&lt;="&amp;IC$8,условия!$8:$8,"&gt;="&amp;IC$8)*SUMIFS(условия!$32:$32,условия!$7:$7,"&lt;="&amp;IC$8,условия!$8:$8,"&gt;="&amp;IC$8))</f>
        <v>111.11111111111111</v>
      </c>
      <c r="ID10" s="22">
        <f>IF(ID$8="",0,SUMIFS(условия!$28:$28,условия!$7:$7,"&lt;="&amp;ID$8,условия!$8:$8,"&gt;="&amp;ID$8)*SUMIFS(условия!$32:$32,условия!$7:$7,"&lt;="&amp;ID$8,условия!$8:$8,"&gt;="&amp;ID$8))</f>
        <v>111.11111111111111</v>
      </c>
      <c r="IE10" s="22">
        <f>IF(IE$8="",0,SUMIFS(условия!$28:$28,условия!$7:$7,"&lt;="&amp;IE$8,условия!$8:$8,"&gt;="&amp;IE$8)*SUMIFS(условия!$32:$32,условия!$7:$7,"&lt;="&amp;IE$8,условия!$8:$8,"&gt;="&amp;IE$8))</f>
        <v>111.11111111111111</v>
      </c>
      <c r="IF10" s="22">
        <f>IF(IF$8="",0,SUMIFS(условия!$28:$28,условия!$7:$7,"&lt;="&amp;IF$8,условия!$8:$8,"&gt;="&amp;IF$8)*SUMIFS(условия!$32:$32,условия!$7:$7,"&lt;="&amp;IF$8,условия!$8:$8,"&gt;="&amp;IF$8))</f>
        <v>111.11111111111111</v>
      </c>
      <c r="IG10" s="22">
        <f>IF(IG$8="",0,SUMIFS(условия!$28:$28,условия!$7:$7,"&lt;="&amp;IG$8,условия!$8:$8,"&gt;="&amp;IG$8)*SUMIFS(условия!$32:$32,условия!$7:$7,"&lt;="&amp;IG$8,условия!$8:$8,"&gt;="&amp;IG$8))</f>
        <v>111.11111111111111</v>
      </c>
      <c r="IH10" s="22">
        <f>IF(IH$8="",0,SUMIFS(условия!$28:$28,условия!$7:$7,"&lt;="&amp;IH$8,условия!$8:$8,"&gt;="&amp;IH$8)*SUMIFS(условия!$32:$32,условия!$7:$7,"&lt;="&amp;IH$8,условия!$8:$8,"&gt;="&amp;IH$8))</f>
        <v>111.11111111111111</v>
      </c>
      <c r="II10" s="22">
        <f>IF(II$8="",0,SUMIFS(условия!$28:$28,условия!$7:$7,"&lt;="&amp;II$8,условия!$8:$8,"&gt;="&amp;II$8)*SUMIFS(условия!$32:$32,условия!$7:$7,"&lt;="&amp;II$8,условия!$8:$8,"&gt;="&amp;II$8))</f>
        <v>111.11111111111111</v>
      </c>
      <c r="IJ10" s="22">
        <f>IF(IJ$8="",0,SUMIFS(условия!$28:$28,условия!$7:$7,"&lt;="&amp;IJ$8,условия!$8:$8,"&gt;="&amp;IJ$8)*SUMIFS(условия!$32:$32,условия!$7:$7,"&lt;="&amp;IJ$8,условия!$8:$8,"&gt;="&amp;IJ$8))</f>
        <v>111.11111111111111</v>
      </c>
      <c r="IK10" s="22">
        <f>IF(IK$8="",0,SUMIFS(условия!$28:$28,условия!$7:$7,"&lt;="&amp;IK$8,условия!$8:$8,"&gt;="&amp;IK$8)*SUMIFS(условия!$32:$32,условия!$7:$7,"&lt;="&amp;IK$8,условия!$8:$8,"&gt;="&amp;IK$8))</f>
        <v>111.11111111111111</v>
      </c>
      <c r="IL10" s="22">
        <f>IF(IL$8="",0,SUMIFS(условия!$28:$28,условия!$7:$7,"&lt;="&amp;IL$8,условия!$8:$8,"&gt;="&amp;IL$8)*SUMIFS(условия!$32:$32,условия!$7:$7,"&lt;="&amp;IL$8,условия!$8:$8,"&gt;="&amp;IL$8))</f>
        <v>111.11111111111111</v>
      </c>
      <c r="IM10" s="22">
        <f>IF(IM$8="",0,SUMIFS(условия!$28:$28,условия!$7:$7,"&lt;="&amp;IM$8,условия!$8:$8,"&gt;="&amp;IM$8)*SUMIFS(условия!$32:$32,условия!$7:$7,"&lt;="&amp;IM$8,условия!$8:$8,"&gt;="&amp;IM$8))</f>
        <v>111.11111111111111</v>
      </c>
      <c r="IN10" s="22">
        <f>IF(IN$8="",0,SUMIFS(условия!$28:$28,условия!$7:$7,"&lt;="&amp;IN$8,условия!$8:$8,"&gt;="&amp;IN$8)*SUMIFS(условия!$32:$32,условия!$7:$7,"&lt;="&amp;IN$8,условия!$8:$8,"&gt;="&amp;IN$8))</f>
        <v>111.11111111111111</v>
      </c>
      <c r="IO10" s="22">
        <f>IF(IO$8="",0,SUMIFS(условия!$28:$28,условия!$7:$7,"&lt;="&amp;IO$8,условия!$8:$8,"&gt;="&amp;IO$8)*SUMIFS(условия!$32:$32,условия!$7:$7,"&lt;="&amp;IO$8,условия!$8:$8,"&gt;="&amp;IO$8))</f>
        <v>111.11111111111111</v>
      </c>
      <c r="IP10" s="22">
        <f>IF(IP$8="",0,SUMIFS(условия!$28:$28,условия!$7:$7,"&lt;="&amp;IP$8,условия!$8:$8,"&gt;="&amp;IP$8)*SUMIFS(условия!$32:$32,условия!$7:$7,"&lt;="&amp;IP$8,условия!$8:$8,"&gt;="&amp;IP$8))</f>
        <v>111.11111111111111</v>
      </c>
      <c r="IQ10" s="22">
        <f>IF(IQ$8="",0,SUMIFS(условия!$28:$28,условия!$7:$7,"&lt;="&amp;IQ$8,условия!$8:$8,"&gt;="&amp;IQ$8)*SUMIFS(условия!$32:$32,условия!$7:$7,"&lt;="&amp;IQ$8,условия!$8:$8,"&gt;="&amp;IQ$8))</f>
        <v>111.11111111111111</v>
      </c>
      <c r="IR10" s="22">
        <f>IF(IR$8="",0,SUMIFS(условия!$28:$28,условия!$7:$7,"&lt;="&amp;IR$8,условия!$8:$8,"&gt;="&amp;IR$8)*SUMIFS(условия!$32:$32,условия!$7:$7,"&lt;="&amp;IR$8,условия!$8:$8,"&gt;="&amp;IR$8))</f>
        <v>111.11111111111111</v>
      </c>
      <c r="IS10" s="22">
        <f>IF(IS$8="",0,SUMIFS(условия!$28:$28,условия!$7:$7,"&lt;="&amp;IS$8,условия!$8:$8,"&gt;="&amp;IS$8)*SUMIFS(условия!$32:$32,условия!$7:$7,"&lt;="&amp;IS$8,условия!$8:$8,"&gt;="&amp;IS$8))</f>
        <v>111.11111111111111</v>
      </c>
      <c r="IT10" s="22">
        <f>IF(IT$8="",0,SUMIFS(условия!$28:$28,условия!$7:$7,"&lt;="&amp;IT$8,условия!$8:$8,"&gt;="&amp;IT$8)*SUMIFS(условия!$32:$32,условия!$7:$7,"&lt;="&amp;IT$8,условия!$8:$8,"&gt;="&amp;IT$8))</f>
        <v>111.11111111111111</v>
      </c>
      <c r="IU10" s="22">
        <f>IF(IU$8="",0,SUMIFS(условия!$28:$28,условия!$7:$7,"&lt;="&amp;IU$8,условия!$8:$8,"&gt;="&amp;IU$8)*SUMIFS(условия!$32:$32,условия!$7:$7,"&lt;="&amp;IU$8,условия!$8:$8,"&gt;="&amp;IU$8))</f>
        <v>111.11111111111111</v>
      </c>
      <c r="IV10" s="22">
        <f>IF(IV$8="",0,SUMIFS(условия!$28:$28,условия!$7:$7,"&lt;="&amp;IV$8,условия!$8:$8,"&gt;="&amp;IV$8)*SUMIFS(условия!$32:$32,условия!$7:$7,"&lt;="&amp;IV$8,условия!$8:$8,"&gt;="&amp;IV$8))</f>
        <v>111.11111111111111</v>
      </c>
      <c r="IW10" s="22">
        <f>IF(IW$8="",0,SUMIFS(условия!$28:$28,условия!$7:$7,"&lt;="&amp;IW$8,условия!$8:$8,"&gt;="&amp;IW$8)*SUMIFS(условия!$32:$32,условия!$7:$7,"&lt;="&amp;IW$8,условия!$8:$8,"&gt;="&amp;IW$8))</f>
        <v>111.11111111111111</v>
      </c>
      <c r="IX10" s="22">
        <f>IF(IX$8="",0,SUMIFS(условия!$28:$28,условия!$7:$7,"&lt;="&amp;IX$8,условия!$8:$8,"&gt;="&amp;IX$8)*SUMIFS(условия!$32:$32,условия!$7:$7,"&lt;="&amp;IX$8,условия!$8:$8,"&gt;="&amp;IX$8))</f>
        <v>111.11111111111111</v>
      </c>
      <c r="IY10" s="22">
        <f>IF(IY$8="",0,SUMIFS(условия!$28:$28,условия!$7:$7,"&lt;="&amp;IY$8,условия!$8:$8,"&gt;="&amp;IY$8)*SUMIFS(условия!$32:$32,условия!$7:$7,"&lt;="&amp;IY$8,условия!$8:$8,"&gt;="&amp;IY$8))</f>
        <v>111.11111111111111</v>
      </c>
      <c r="IZ10" s="22">
        <f>IF(IZ$8="",0,SUMIFS(условия!$28:$28,условия!$7:$7,"&lt;="&amp;IZ$8,условия!$8:$8,"&gt;="&amp;IZ$8)*SUMIFS(условия!$32:$32,условия!$7:$7,"&lt;="&amp;IZ$8,условия!$8:$8,"&gt;="&amp;IZ$8))</f>
        <v>111.11111111111111</v>
      </c>
      <c r="JA10" s="22">
        <f>IF(JA$8="",0,SUMIFS(условия!$28:$28,условия!$7:$7,"&lt;="&amp;JA$8,условия!$8:$8,"&gt;="&amp;JA$8)*SUMIFS(условия!$32:$32,условия!$7:$7,"&lt;="&amp;JA$8,условия!$8:$8,"&gt;="&amp;JA$8))</f>
        <v>166.66666666666666</v>
      </c>
      <c r="JB10" s="22">
        <f>IF(JB$8="",0,SUMIFS(условия!$28:$28,условия!$7:$7,"&lt;="&amp;JB$8,условия!$8:$8,"&gt;="&amp;JB$8)*SUMIFS(условия!$32:$32,условия!$7:$7,"&lt;="&amp;JB$8,условия!$8:$8,"&gt;="&amp;JB$8))</f>
        <v>166.66666666666666</v>
      </c>
      <c r="JC10" s="22">
        <f>IF(JC$8="",0,SUMIFS(условия!$28:$28,условия!$7:$7,"&lt;="&amp;JC$8,условия!$8:$8,"&gt;="&amp;JC$8)*SUMIFS(условия!$32:$32,условия!$7:$7,"&lt;="&amp;JC$8,условия!$8:$8,"&gt;="&amp;JC$8))</f>
        <v>166.66666666666666</v>
      </c>
      <c r="JD10" s="22">
        <f>IF(JD$8="",0,SUMIFS(условия!$28:$28,условия!$7:$7,"&lt;="&amp;JD$8,условия!$8:$8,"&gt;="&amp;JD$8)*SUMIFS(условия!$32:$32,условия!$7:$7,"&lt;="&amp;JD$8,условия!$8:$8,"&gt;="&amp;JD$8))</f>
        <v>166.66666666666666</v>
      </c>
      <c r="JE10" s="22">
        <f>IF(JE$8="",0,SUMIFS(условия!$28:$28,условия!$7:$7,"&lt;="&amp;JE$8,условия!$8:$8,"&gt;="&amp;JE$8)*SUMIFS(условия!$32:$32,условия!$7:$7,"&lt;="&amp;JE$8,условия!$8:$8,"&gt;="&amp;JE$8))</f>
        <v>166.66666666666666</v>
      </c>
      <c r="JF10" s="22">
        <f>IF(JF$8="",0,SUMIFS(условия!$28:$28,условия!$7:$7,"&lt;="&amp;JF$8,условия!$8:$8,"&gt;="&amp;JF$8)*SUMIFS(условия!$32:$32,условия!$7:$7,"&lt;="&amp;JF$8,условия!$8:$8,"&gt;="&amp;JF$8))</f>
        <v>166.66666666666666</v>
      </c>
      <c r="JG10" s="22">
        <f>IF(JG$8="",0,SUMIFS(условия!$28:$28,условия!$7:$7,"&lt;="&amp;JG$8,условия!$8:$8,"&gt;="&amp;JG$8)*SUMIFS(условия!$32:$32,условия!$7:$7,"&lt;="&amp;JG$8,условия!$8:$8,"&gt;="&amp;JG$8))</f>
        <v>166.66666666666666</v>
      </c>
      <c r="JH10" s="22">
        <f>IF(JH$8="",0,SUMIFS(условия!$28:$28,условия!$7:$7,"&lt;="&amp;JH$8,условия!$8:$8,"&gt;="&amp;JH$8)*SUMIFS(условия!$32:$32,условия!$7:$7,"&lt;="&amp;JH$8,условия!$8:$8,"&gt;="&amp;JH$8))</f>
        <v>166.66666666666666</v>
      </c>
      <c r="JI10" s="22">
        <f>IF(JI$8="",0,SUMIFS(условия!$28:$28,условия!$7:$7,"&lt;="&amp;JI$8,условия!$8:$8,"&gt;="&amp;JI$8)*SUMIFS(условия!$32:$32,условия!$7:$7,"&lt;="&amp;JI$8,условия!$8:$8,"&gt;="&amp;JI$8))</f>
        <v>166.66666666666666</v>
      </c>
      <c r="JJ10" s="22">
        <f>IF(JJ$8="",0,SUMIFS(условия!$28:$28,условия!$7:$7,"&lt;="&amp;JJ$8,условия!$8:$8,"&gt;="&amp;JJ$8)*SUMIFS(условия!$32:$32,условия!$7:$7,"&lt;="&amp;JJ$8,условия!$8:$8,"&gt;="&amp;JJ$8))</f>
        <v>166.66666666666666</v>
      </c>
      <c r="JK10" s="22">
        <f>IF(JK$8="",0,SUMIFS(условия!$28:$28,условия!$7:$7,"&lt;="&amp;JK$8,условия!$8:$8,"&gt;="&amp;JK$8)*SUMIFS(условия!$32:$32,условия!$7:$7,"&lt;="&amp;JK$8,условия!$8:$8,"&gt;="&amp;JK$8))</f>
        <v>166.66666666666666</v>
      </c>
      <c r="JL10" s="22">
        <f>IF(JL$8="",0,SUMIFS(условия!$28:$28,условия!$7:$7,"&lt;="&amp;JL$8,условия!$8:$8,"&gt;="&amp;JL$8)*SUMIFS(условия!$32:$32,условия!$7:$7,"&lt;="&amp;JL$8,условия!$8:$8,"&gt;="&amp;JL$8))</f>
        <v>166.66666666666666</v>
      </c>
      <c r="JM10" s="22">
        <f>IF(JM$8="",0,SUMIFS(условия!$28:$28,условия!$7:$7,"&lt;="&amp;JM$8,условия!$8:$8,"&gt;="&amp;JM$8)*SUMIFS(условия!$32:$32,условия!$7:$7,"&lt;="&amp;JM$8,условия!$8:$8,"&gt;="&amp;JM$8))</f>
        <v>166.66666666666666</v>
      </c>
      <c r="JN10" s="22">
        <f>IF(JN$8="",0,SUMIFS(условия!$28:$28,условия!$7:$7,"&lt;="&amp;JN$8,условия!$8:$8,"&gt;="&amp;JN$8)*SUMIFS(условия!$32:$32,условия!$7:$7,"&lt;="&amp;JN$8,условия!$8:$8,"&gt;="&amp;JN$8))</f>
        <v>166.66666666666666</v>
      </c>
      <c r="JO10" s="22">
        <f>IF(JO$8="",0,SUMIFS(условия!$28:$28,условия!$7:$7,"&lt;="&amp;JO$8,условия!$8:$8,"&gt;="&amp;JO$8)*SUMIFS(условия!$32:$32,условия!$7:$7,"&lt;="&amp;JO$8,условия!$8:$8,"&gt;="&amp;JO$8))</f>
        <v>166.66666666666666</v>
      </c>
      <c r="JP10" s="22">
        <f>IF(JP$8="",0,SUMIFS(условия!$28:$28,условия!$7:$7,"&lt;="&amp;JP$8,условия!$8:$8,"&gt;="&amp;JP$8)*SUMIFS(условия!$32:$32,условия!$7:$7,"&lt;="&amp;JP$8,условия!$8:$8,"&gt;="&amp;JP$8))</f>
        <v>166.66666666666666</v>
      </c>
      <c r="JQ10" s="22">
        <f>IF(JQ$8="",0,SUMIFS(условия!$28:$28,условия!$7:$7,"&lt;="&amp;JQ$8,условия!$8:$8,"&gt;="&amp;JQ$8)*SUMIFS(условия!$32:$32,условия!$7:$7,"&lt;="&amp;JQ$8,условия!$8:$8,"&gt;="&amp;JQ$8))</f>
        <v>166.66666666666666</v>
      </c>
      <c r="JR10" s="22">
        <f>IF(JR$8="",0,SUMIFS(условия!$28:$28,условия!$7:$7,"&lt;="&amp;JR$8,условия!$8:$8,"&gt;="&amp;JR$8)*SUMIFS(условия!$32:$32,условия!$7:$7,"&lt;="&amp;JR$8,условия!$8:$8,"&gt;="&amp;JR$8))</f>
        <v>166.66666666666666</v>
      </c>
      <c r="JS10" s="22">
        <f>IF(JS$8="",0,SUMIFS(условия!$28:$28,условия!$7:$7,"&lt;="&amp;JS$8,условия!$8:$8,"&gt;="&amp;JS$8)*SUMIFS(условия!$32:$32,условия!$7:$7,"&lt;="&amp;JS$8,условия!$8:$8,"&gt;="&amp;JS$8))</f>
        <v>166.66666666666666</v>
      </c>
      <c r="JT10" s="22">
        <f>IF(JT$8="",0,SUMIFS(условия!$28:$28,условия!$7:$7,"&lt;="&amp;JT$8,условия!$8:$8,"&gt;="&amp;JT$8)*SUMIFS(условия!$32:$32,условия!$7:$7,"&lt;="&amp;JT$8,условия!$8:$8,"&gt;="&amp;JT$8))</f>
        <v>166.66666666666666</v>
      </c>
      <c r="JU10" s="22">
        <f>IF(JU$8="",0,SUMIFS(условия!$28:$28,условия!$7:$7,"&lt;="&amp;JU$8,условия!$8:$8,"&gt;="&amp;JU$8)*SUMIFS(условия!$32:$32,условия!$7:$7,"&lt;="&amp;JU$8,условия!$8:$8,"&gt;="&amp;JU$8))</f>
        <v>166.66666666666666</v>
      </c>
      <c r="JV10" s="22">
        <f>IF(JV$8="",0,SUMIFS(условия!$28:$28,условия!$7:$7,"&lt;="&amp;JV$8,условия!$8:$8,"&gt;="&amp;JV$8)*SUMIFS(условия!$32:$32,условия!$7:$7,"&lt;="&amp;JV$8,условия!$8:$8,"&gt;="&amp;JV$8))</f>
        <v>166.66666666666666</v>
      </c>
      <c r="JW10" s="22">
        <f>IF(JW$8="",0,SUMIFS(условия!$28:$28,условия!$7:$7,"&lt;="&amp;JW$8,условия!$8:$8,"&gt;="&amp;JW$8)*SUMIFS(условия!$32:$32,условия!$7:$7,"&lt;="&amp;JW$8,условия!$8:$8,"&gt;="&amp;JW$8))</f>
        <v>166.66666666666666</v>
      </c>
      <c r="JX10" s="22">
        <f>IF(JX$8="",0,SUMIFS(условия!$28:$28,условия!$7:$7,"&lt;="&amp;JX$8,условия!$8:$8,"&gt;="&amp;JX$8)*SUMIFS(условия!$32:$32,условия!$7:$7,"&lt;="&amp;JX$8,условия!$8:$8,"&gt;="&amp;JX$8))</f>
        <v>166.66666666666666</v>
      </c>
      <c r="JY10" s="22">
        <f>IF(JY$8="",0,SUMIFS(условия!$28:$28,условия!$7:$7,"&lt;="&amp;JY$8,условия!$8:$8,"&gt;="&amp;JY$8)*SUMIFS(условия!$32:$32,условия!$7:$7,"&lt;="&amp;JY$8,условия!$8:$8,"&gt;="&amp;JY$8))</f>
        <v>166.66666666666666</v>
      </c>
      <c r="JZ10" s="22">
        <f>IF(JZ$8="",0,SUMIFS(условия!$28:$28,условия!$7:$7,"&lt;="&amp;JZ$8,условия!$8:$8,"&gt;="&amp;JZ$8)*SUMIFS(условия!$32:$32,условия!$7:$7,"&lt;="&amp;JZ$8,условия!$8:$8,"&gt;="&amp;JZ$8))</f>
        <v>166.66666666666666</v>
      </c>
      <c r="KA10" s="22">
        <f>IF(KA$8="",0,SUMIFS(условия!$28:$28,условия!$7:$7,"&lt;="&amp;KA$8,условия!$8:$8,"&gt;="&amp;KA$8)*SUMIFS(условия!$32:$32,условия!$7:$7,"&lt;="&amp;KA$8,условия!$8:$8,"&gt;="&amp;KA$8))</f>
        <v>166.66666666666666</v>
      </c>
      <c r="KB10" s="22">
        <f>IF(KB$8="",0,SUMIFS(условия!$28:$28,условия!$7:$7,"&lt;="&amp;KB$8,условия!$8:$8,"&gt;="&amp;KB$8)*SUMIFS(условия!$32:$32,условия!$7:$7,"&lt;="&amp;KB$8,условия!$8:$8,"&gt;="&amp;KB$8))</f>
        <v>166.66666666666666</v>
      </c>
      <c r="KC10" s="22">
        <f>IF(KC$8="",0,SUMIFS(условия!$28:$28,условия!$7:$7,"&lt;="&amp;KC$8,условия!$8:$8,"&gt;="&amp;KC$8)*SUMIFS(условия!$32:$32,условия!$7:$7,"&lt;="&amp;KC$8,условия!$8:$8,"&gt;="&amp;KC$8))</f>
        <v>166.66666666666666</v>
      </c>
      <c r="KD10" s="22">
        <f>IF(KD$8="",0,SUMIFS(условия!$28:$28,условия!$7:$7,"&lt;="&amp;KD$8,условия!$8:$8,"&gt;="&amp;KD$8)*SUMIFS(условия!$32:$32,условия!$7:$7,"&lt;="&amp;KD$8,условия!$8:$8,"&gt;="&amp;KD$8))</f>
        <v>166.66666666666666</v>
      </c>
      <c r="KE10" s="22">
        <f>IF(KE$8="",0,SUMIFS(условия!$28:$28,условия!$7:$7,"&lt;="&amp;KE$8,условия!$8:$8,"&gt;="&amp;KE$8)*SUMIFS(условия!$32:$32,условия!$7:$7,"&lt;="&amp;KE$8,условия!$8:$8,"&gt;="&amp;KE$8))</f>
        <v>166.66666666666666</v>
      </c>
      <c r="KF10" s="22">
        <f>IF(KF$8="",0,SUMIFS(условия!$28:$28,условия!$7:$7,"&lt;="&amp;KF$8,условия!$8:$8,"&gt;="&amp;KF$8)*SUMIFS(условия!$32:$32,условия!$7:$7,"&lt;="&amp;KF$8,условия!$8:$8,"&gt;="&amp;KF$8))</f>
        <v>166.66666666666666</v>
      </c>
      <c r="KG10" s="22">
        <f>IF(KG$8="",0,SUMIFS(условия!$28:$28,условия!$7:$7,"&lt;="&amp;KG$8,условия!$8:$8,"&gt;="&amp;KG$8)*SUMIFS(условия!$32:$32,условия!$7:$7,"&lt;="&amp;KG$8,условия!$8:$8,"&gt;="&amp;KG$8))</f>
        <v>166.66666666666666</v>
      </c>
      <c r="KH10" s="22">
        <f>IF(KH$8="",0,SUMIFS(условия!$28:$28,условия!$7:$7,"&lt;="&amp;KH$8,условия!$8:$8,"&gt;="&amp;KH$8)*SUMIFS(условия!$32:$32,условия!$7:$7,"&lt;="&amp;KH$8,условия!$8:$8,"&gt;="&amp;KH$8))</f>
        <v>166.66666666666666</v>
      </c>
      <c r="KI10" s="22">
        <f>IF(KI$8="",0,SUMIFS(условия!$28:$28,условия!$7:$7,"&lt;="&amp;KI$8,условия!$8:$8,"&gt;="&amp;KI$8)*SUMIFS(условия!$32:$32,условия!$7:$7,"&lt;="&amp;KI$8,условия!$8:$8,"&gt;="&amp;KI$8))</f>
        <v>166.66666666666666</v>
      </c>
      <c r="KJ10" s="22">
        <f>IF(KJ$8="",0,SUMIFS(условия!$28:$28,условия!$7:$7,"&lt;="&amp;KJ$8,условия!$8:$8,"&gt;="&amp;KJ$8)*SUMIFS(условия!$32:$32,условия!$7:$7,"&lt;="&amp;KJ$8,условия!$8:$8,"&gt;="&amp;KJ$8))</f>
        <v>166.66666666666666</v>
      </c>
      <c r="KK10" s="22">
        <f>IF(KK$8="",0,SUMIFS(условия!$28:$28,условия!$7:$7,"&lt;="&amp;KK$8,условия!$8:$8,"&gt;="&amp;KK$8)*SUMIFS(условия!$32:$32,условия!$7:$7,"&lt;="&amp;KK$8,условия!$8:$8,"&gt;="&amp;KK$8))</f>
        <v>166.66666666666666</v>
      </c>
      <c r="KL10" s="22">
        <f>IF(KL$8="",0,SUMIFS(условия!$28:$28,условия!$7:$7,"&lt;="&amp;KL$8,условия!$8:$8,"&gt;="&amp;KL$8)*SUMIFS(условия!$32:$32,условия!$7:$7,"&lt;="&amp;KL$8,условия!$8:$8,"&gt;="&amp;KL$8))</f>
        <v>166.66666666666666</v>
      </c>
      <c r="KM10" s="22">
        <f>IF(KM$8="",0,SUMIFS(условия!$28:$28,условия!$7:$7,"&lt;="&amp;KM$8,условия!$8:$8,"&gt;="&amp;KM$8)*SUMIFS(условия!$32:$32,условия!$7:$7,"&lt;="&amp;KM$8,условия!$8:$8,"&gt;="&amp;KM$8))</f>
        <v>166.66666666666666</v>
      </c>
      <c r="KN10" s="22">
        <f>IF(KN$8="",0,SUMIFS(условия!$28:$28,условия!$7:$7,"&lt;="&amp;KN$8,условия!$8:$8,"&gt;="&amp;KN$8)*SUMIFS(условия!$32:$32,условия!$7:$7,"&lt;="&amp;KN$8,условия!$8:$8,"&gt;="&amp;KN$8))</f>
        <v>166.66666666666666</v>
      </c>
      <c r="KO10" s="22">
        <f>IF(KO$8="",0,SUMIFS(условия!$28:$28,условия!$7:$7,"&lt;="&amp;KO$8,условия!$8:$8,"&gt;="&amp;KO$8)*SUMIFS(условия!$32:$32,условия!$7:$7,"&lt;="&amp;KO$8,условия!$8:$8,"&gt;="&amp;KO$8))</f>
        <v>166.66666666666666</v>
      </c>
      <c r="KP10" s="22">
        <f>IF(KP$8="",0,SUMIFS(условия!$28:$28,условия!$7:$7,"&lt;="&amp;KP$8,условия!$8:$8,"&gt;="&amp;KP$8)*SUMIFS(условия!$32:$32,условия!$7:$7,"&lt;="&amp;KP$8,условия!$8:$8,"&gt;="&amp;KP$8))</f>
        <v>166.66666666666666</v>
      </c>
      <c r="KQ10" s="22">
        <f>IF(KQ$8="",0,SUMIFS(условия!$28:$28,условия!$7:$7,"&lt;="&amp;KQ$8,условия!$8:$8,"&gt;="&amp;KQ$8)*SUMIFS(условия!$32:$32,условия!$7:$7,"&lt;="&amp;KQ$8,условия!$8:$8,"&gt;="&amp;KQ$8))</f>
        <v>166.66666666666666</v>
      </c>
      <c r="KR10" s="22">
        <f>IF(KR$8="",0,SUMIFS(условия!$28:$28,условия!$7:$7,"&lt;="&amp;KR$8,условия!$8:$8,"&gt;="&amp;KR$8)*SUMIFS(условия!$32:$32,условия!$7:$7,"&lt;="&amp;KR$8,условия!$8:$8,"&gt;="&amp;KR$8))</f>
        <v>166.66666666666666</v>
      </c>
      <c r="KS10" s="22">
        <f>IF(KS$8="",0,SUMIFS(условия!$28:$28,условия!$7:$7,"&lt;="&amp;KS$8,условия!$8:$8,"&gt;="&amp;KS$8)*SUMIFS(условия!$32:$32,условия!$7:$7,"&lt;="&amp;KS$8,условия!$8:$8,"&gt;="&amp;KS$8))</f>
        <v>166.66666666666666</v>
      </c>
      <c r="KT10" s="22">
        <f>IF(KT$8="",0,SUMIFS(условия!$28:$28,условия!$7:$7,"&lt;="&amp;KT$8,условия!$8:$8,"&gt;="&amp;KT$8)*SUMIFS(условия!$32:$32,условия!$7:$7,"&lt;="&amp;KT$8,условия!$8:$8,"&gt;="&amp;KT$8))</f>
        <v>166.66666666666666</v>
      </c>
      <c r="KU10" s="22">
        <f>IF(KU$8="",0,SUMIFS(условия!$28:$28,условия!$7:$7,"&lt;="&amp;KU$8,условия!$8:$8,"&gt;="&amp;KU$8)*SUMIFS(условия!$32:$32,условия!$7:$7,"&lt;="&amp;KU$8,условия!$8:$8,"&gt;="&amp;KU$8))</f>
        <v>166.66666666666666</v>
      </c>
      <c r="KV10" s="22">
        <f>IF(KV$8="",0,SUMIFS(условия!$28:$28,условия!$7:$7,"&lt;="&amp;KV$8,условия!$8:$8,"&gt;="&amp;KV$8)*SUMIFS(условия!$32:$32,условия!$7:$7,"&lt;="&amp;KV$8,условия!$8:$8,"&gt;="&amp;KV$8))</f>
        <v>166.66666666666666</v>
      </c>
      <c r="KW10" s="22">
        <f>IF(KW$8="",0,SUMIFS(условия!$28:$28,условия!$7:$7,"&lt;="&amp;KW$8,условия!$8:$8,"&gt;="&amp;KW$8)*SUMIFS(условия!$32:$32,условия!$7:$7,"&lt;="&amp;KW$8,условия!$8:$8,"&gt;="&amp;KW$8))</f>
        <v>166.66666666666666</v>
      </c>
      <c r="KX10" s="22">
        <f>IF(KX$8="",0,SUMIFS(условия!$28:$28,условия!$7:$7,"&lt;="&amp;KX$8,условия!$8:$8,"&gt;="&amp;KX$8)*SUMIFS(условия!$32:$32,условия!$7:$7,"&lt;="&amp;KX$8,условия!$8:$8,"&gt;="&amp;KX$8))</f>
        <v>166.66666666666666</v>
      </c>
      <c r="KY10" s="22">
        <f>IF(KY$8="",0,SUMIFS(условия!$28:$28,условия!$7:$7,"&lt;="&amp;KY$8,условия!$8:$8,"&gt;="&amp;KY$8)*SUMIFS(условия!$32:$32,условия!$7:$7,"&lt;="&amp;KY$8,условия!$8:$8,"&gt;="&amp;KY$8))</f>
        <v>166.66666666666666</v>
      </c>
      <c r="KZ10" s="22">
        <f>IF(KZ$8="",0,SUMIFS(условия!$28:$28,условия!$7:$7,"&lt;="&amp;KZ$8,условия!$8:$8,"&gt;="&amp;KZ$8)*SUMIFS(условия!$32:$32,условия!$7:$7,"&lt;="&amp;KZ$8,условия!$8:$8,"&gt;="&amp;KZ$8))</f>
        <v>166.66666666666666</v>
      </c>
      <c r="LA10" s="22">
        <f>IF(LA$8="",0,SUMIFS(условия!$28:$28,условия!$7:$7,"&lt;="&amp;LA$8,условия!$8:$8,"&gt;="&amp;LA$8)*SUMIFS(условия!$32:$32,условия!$7:$7,"&lt;="&amp;LA$8,условия!$8:$8,"&gt;="&amp;LA$8))</f>
        <v>166.66666666666666</v>
      </c>
      <c r="LB10" s="22">
        <f>IF(LB$8="",0,SUMIFS(условия!$28:$28,условия!$7:$7,"&lt;="&amp;LB$8,условия!$8:$8,"&gt;="&amp;LB$8)*SUMIFS(условия!$32:$32,условия!$7:$7,"&lt;="&amp;LB$8,условия!$8:$8,"&gt;="&amp;LB$8))</f>
        <v>166.66666666666666</v>
      </c>
      <c r="LC10" s="22">
        <f>IF(LC$8="",0,SUMIFS(условия!$28:$28,условия!$7:$7,"&lt;="&amp;LC$8,условия!$8:$8,"&gt;="&amp;LC$8)*SUMIFS(условия!$32:$32,условия!$7:$7,"&lt;="&amp;LC$8,условия!$8:$8,"&gt;="&amp;LC$8))</f>
        <v>166.66666666666666</v>
      </c>
      <c r="LD10" s="22">
        <f>IF(LD$8="",0,SUMIFS(условия!$28:$28,условия!$7:$7,"&lt;="&amp;LD$8,условия!$8:$8,"&gt;="&amp;LD$8)*SUMIFS(условия!$32:$32,условия!$7:$7,"&lt;="&amp;LD$8,условия!$8:$8,"&gt;="&amp;LD$8))</f>
        <v>166.66666666666666</v>
      </c>
      <c r="LE10" s="22">
        <f>IF(LE$8="",0,SUMIFS(условия!$28:$28,условия!$7:$7,"&lt;="&amp;LE$8,условия!$8:$8,"&gt;="&amp;LE$8)*SUMIFS(условия!$32:$32,условия!$7:$7,"&lt;="&amp;LE$8,условия!$8:$8,"&gt;="&amp;LE$8))</f>
        <v>166.66666666666666</v>
      </c>
      <c r="LF10" s="22">
        <f>IF(LF$8="",0,SUMIFS(условия!$28:$28,условия!$7:$7,"&lt;="&amp;LF$8,условия!$8:$8,"&gt;="&amp;LF$8)*SUMIFS(условия!$32:$32,условия!$7:$7,"&lt;="&amp;LF$8,условия!$8:$8,"&gt;="&amp;LF$8))</f>
        <v>166.66666666666666</v>
      </c>
      <c r="LG10" s="22">
        <f>IF(LG$8="",0,SUMIFS(условия!$28:$28,условия!$7:$7,"&lt;="&amp;LG$8,условия!$8:$8,"&gt;="&amp;LG$8)*SUMIFS(условия!$32:$32,условия!$7:$7,"&lt;="&amp;LG$8,условия!$8:$8,"&gt;="&amp;LG$8))</f>
        <v>166.66666666666666</v>
      </c>
      <c r="LH10" s="22">
        <f>IF(LH$8="",0,SUMIFS(условия!$28:$28,условия!$7:$7,"&lt;="&amp;LH$8,условия!$8:$8,"&gt;="&amp;LH$8)*SUMIFS(условия!$32:$32,условия!$7:$7,"&lt;="&amp;LH$8,условия!$8:$8,"&gt;="&amp;LH$8))</f>
        <v>166.66666666666666</v>
      </c>
      <c r="LI10" s="22">
        <f>IF(LI$8="",0,SUMIFS(условия!$28:$28,условия!$7:$7,"&lt;="&amp;LI$8,условия!$8:$8,"&gt;="&amp;LI$8)*SUMIFS(условия!$32:$32,условия!$7:$7,"&lt;="&amp;LI$8,условия!$8:$8,"&gt;="&amp;LI$8))</f>
        <v>166.66666666666666</v>
      </c>
      <c r="LJ10" s="22">
        <f>IF(LJ$8="",0,SUMIFS(условия!$28:$28,условия!$7:$7,"&lt;="&amp;LJ$8,условия!$8:$8,"&gt;="&amp;LJ$8)*SUMIFS(условия!$32:$32,условия!$7:$7,"&lt;="&amp;LJ$8,условия!$8:$8,"&gt;="&amp;LJ$8))</f>
        <v>133.33333333333334</v>
      </c>
      <c r="LK10" s="22">
        <f>IF(LK$8="",0,SUMIFS(условия!$28:$28,условия!$7:$7,"&lt;="&amp;LK$8,условия!$8:$8,"&gt;="&amp;LK$8)*SUMIFS(условия!$32:$32,условия!$7:$7,"&lt;="&amp;LK$8,условия!$8:$8,"&gt;="&amp;LK$8))</f>
        <v>133.33333333333334</v>
      </c>
      <c r="LL10" s="22">
        <f>IF(LL$8="",0,SUMIFS(условия!$28:$28,условия!$7:$7,"&lt;="&amp;LL$8,условия!$8:$8,"&gt;="&amp;LL$8)*SUMIFS(условия!$32:$32,условия!$7:$7,"&lt;="&amp;LL$8,условия!$8:$8,"&gt;="&amp;LL$8))</f>
        <v>133.33333333333334</v>
      </c>
      <c r="LM10" s="22">
        <f>IF(LM$8="",0,SUMIFS(условия!$28:$28,условия!$7:$7,"&lt;="&amp;LM$8,условия!$8:$8,"&gt;="&amp;LM$8)*SUMIFS(условия!$32:$32,условия!$7:$7,"&lt;="&amp;LM$8,условия!$8:$8,"&gt;="&amp;LM$8))</f>
        <v>133.33333333333334</v>
      </c>
      <c r="LN10" s="22">
        <f>IF(LN$8="",0,SUMIFS(условия!$28:$28,условия!$7:$7,"&lt;="&amp;LN$8,условия!$8:$8,"&gt;="&amp;LN$8)*SUMIFS(условия!$32:$32,условия!$7:$7,"&lt;="&amp;LN$8,условия!$8:$8,"&gt;="&amp;LN$8))</f>
        <v>133.33333333333334</v>
      </c>
      <c r="LO10" s="22">
        <f>IF(LO$8="",0,SUMIFS(условия!$28:$28,условия!$7:$7,"&lt;="&amp;LO$8,условия!$8:$8,"&gt;="&amp;LO$8)*SUMIFS(условия!$32:$32,условия!$7:$7,"&lt;="&amp;LO$8,условия!$8:$8,"&gt;="&amp;LO$8))</f>
        <v>133.33333333333334</v>
      </c>
      <c r="LP10" s="22">
        <f>IF(LP$8="",0,SUMIFS(условия!$28:$28,условия!$7:$7,"&lt;="&amp;LP$8,условия!$8:$8,"&gt;="&amp;LP$8)*SUMIFS(условия!$32:$32,условия!$7:$7,"&lt;="&amp;LP$8,условия!$8:$8,"&gt;="&amp;LP$8))</f>
        <v>133.33333333333334</v>
      </c>
      <c r="LQ10" s="22">
        <f>IF(LQ$8="",0,SUMIFS(условия!$28:$28,условия!$7:$7,"&lt;="&amp;LQ$8,условия!$8:$8,"&gt;="&amp;LQ$8)*SUMIFS(условия!$32:$32,условия!$7:$7,"&lt;="&amp;LQ$8,условия!$8:$8,"&gt;="&amp;LQ$8))</f>
        <v>133.33333333333334</v>
      </c>
      <c r="LR10" s="22">
        <f>IF(LR$8="",0,SUMIFS(условия!$28:$28,условия!$7:$7,"&lt;="&amp;LR$8,условия!$8:$8,"&gt;="&amp;LR$8)*SUMIFS(условия!$32:$32,условия!$7:$7,"&lt;="&amp;LR$8,условия!$8:$8,"&gt;="&amp;LR$8))</f>
        <v>133.33333333333334</v>
      </c>
      <c r="LS10" s="22">
        <f>IF(LS$8="",0,SUMIFS(условия!$28:$28,условия!$7:$7,"&lt;="&amp;LS$8,условия!$8:$8,"&gt;="&amp;LS$8)*SUMIFS(условия!$32:$32,условия!$7:$7,"&lt;="&amp;LS$8,условия!$8:$8,"&gt;="&amp;LS$8))</f>
        <v>133.33333333333334</v>
      </c>
      <c r="LT10" s="22">
        <f>IF(LT$8="",0,SUMIFS(условия!$28:$28,условия!$7:$7,"&lt;="&amp;LT$8,условия!$8:$8,"&gt;="&amp;LT$8)*SUMIFS(условия!$32:$32,условия!$7:$7,"&lt;="&amp;LT$8,условия!$8:$8,"&gt;="&amp;LT$8))</f>
        <v>133.33333333333334</v>
      </c>
      <c r="LU10" s="22">
        <f>IF(LU$8="",0,SUMIFS(условия!$28:$28,условия!$7:$7,"&lt;="&amp;LU$8,условия!$8:$8,"&gt;="&amp;LU$8)*SUMIFS(условия!$32:$32,условия!$7:$7,"&lt;="&amp;LU$8,условия!$8:$8,"&gt;="&amp;LU$8))</f>
        <v>133.33333333333334</v>
      </c>
      <c r="LV10" s="22">
        <f>IF(LV$8="",0,SUMIFS(условия!$28:$28,условия!$7:$7,"&lt;="&amp;LV$8,условия!$8:$8,"&gt;="&amp;LV$8)*SUMIFS(условия!$32:$32,условия!$7:$7,"&lt;="&amp;LV$8,условия!$8:$8,"&gt;="&amp;LV$8))</f>
        <v>133.33333333333334</v>
      </c>
      <c r="LW10" s="22">
        <f>IF(LW$8="",0,SUMIFS(условия!$28:$28,условия!$7:$7,"&lt;="&amp;LW$8,условия!$8:$8,"&gt;="&amp;LW$8)*SUMIFS(условия!$32:$32,условия!$7:$7,"&lt;="&amp;LW$8,условия!$8:$8,"&gt;="&amp;LW$8))</f>
        <v>133.33333333333334</v>
      </c>
      <c r="LX10" s="22">
        <f>IF(LX$8="",0,SUMIFS(условия!$28:$28,условия!$7:$7,"&lt;="&amp;LX$8,условия!$8:$8,"&gt;="&amp;LX$8)*SUMIFS(условия!$32:$32,условия!$7:$7,"&lt;="&amp;LX$8,условия!$8:$8,"&gt;="&amp;LX$8))</f>
        <v>133.33333333333334</v>
      </c>
      <c r="LY10" s="22">
        <f>IF(LY$8="",0,SUMIFS(условия!$28:$28,условия!$7:$7,"&lt;="&amp;LY$8,условия!$8:$8,"&gt;="&amp;LY$8)*SUMIFS(условия!$32:$32,условия!$7:$7,"&lt;="&amp;LY$8,условия!$8:$8,"&gt;="&amp;LY$8))</f>
        <v>133.33333333333334</v>
      </c>
      <c r="LZ10" s="22">
        <f>IF(LZ$8="",0,SUMIFS(условия!$28:$28,условия!$7:$7,"&lt;="&amp;LZ$8,условия!$8:$8,"&gt;="&amp;LZ$8)*SUMIFS(условия!$32:$32,условия!$7:$7,"&lt;="&amp;LZ$8,условия!$8:$8,"&gt;="&amp;LZ$8))</f>
        <v>133.33333333333334</v>
      </c>
      <c r="MA10" s="22">
        <f>IF(MA$8="",0,SUMIFS(условия!$28:$28,условия!$7:$7,"&lt;="&amp;MA$8,условия!$8:$8,"&gt;="&amp;MA$8)*SUMIFS(условия!$32:$32,условия!$7:$7,"&lt;="&amp;MA$8,условия!$8:$8,"&gt;="&amp;MA$8))</f>
        <v>133.33333333333334</v>
      </c>
      <c r="MB10" s="22">
        <f>IF(MB$8="",0,SUMIFS(условия!$28:$28,условия!$7:$7,"&lt;="&amp;MB$8,условия!$8:$8,"&gt;="&amp;MB$8)*SUMIFS(условия!$32:$32,условия!$7:$7,"&lt;="&amp;MB$8,условия!$8:$8,"&gt;="&amp;MB$8))</f>
        <v>133.33333333333334</v>
      </c>
      <c r="MC10" s="22">
        <f>IF(MC$8="",0,SUMIFS(условия!$28:$28,условия!$7:$7,"&lt;="&amp;MC$8,условия!$8:$8,"&gt;="&amp;MC$8)*SUMIFS(условия!$32:$32,условия!$7:$7,"&lt;="&amp;MC$8,условия!$8:$8,"&gt;="&amp;MC$8))</f>
        <v>133.33333333333334</v>
      </c>
      <c r="MD10" s="22">
        <f>IF(MD$8="",0,SUMIFS(условия!$28:$28,условия!$7:$7,"&lt;="&amp;MD$8,условия!$8:$8,"&gt;="&amp;MD$8)*SUMIFS(условия!$32:$32,условия!$7:$7,"&lt;="&amp;MD$8,условия!$8:$8,"&gt;="&amp;MD$8))</f>
        <v>133.33333333333334</v>
      </c>
      <c r="ME10" s="22">
        <f>IF(ME$8="",0,SUMIFS(условия!$28:$28,условия!$7:$7,"&lt;="&amp;ME$8,условия!$8:$8,"&gt;="&amp;ME$8)*SUMIFS(условия!$32:$32,условия!$7:$7,"&lt;="&amp;ME$8,условия!$8:$8,"&gt;="&amp;ME$8))</f>
        <v>133.33333333333334</v>
      </c>
      <c r="MF10" s="22">
        <f>IF(MF$8="",0,SUMIFS(условия!$28:$28,условия!$7:$7,"&lt;="&amp;MF$8,условия!$8:$8,"&gt;="&amp;MF$8)*SUMIFS(условия!$32:$32,условия!$7:$7,"&lt;="&amp;MF$8,условия!$8:$8,"&gt;="&amp;MF$8))</f>
        <v>133.33333333333334</v>
      </c>
      <c r="MG10" s="22">
        <f>IF(MG$8="",0,SUMIFS(условия!$28:$28,условия!$7:$7,"&lt;="&amp;MG$8,условия!$8:$8,"&gt;="&amp;MG$8)*SUMIFS(условия!$32:$32,условия!$7:$7,"&lt;="&amp;MG$8,условия!$8:$8,"&gt;="&amp;MG$8))</f>
        <v>133.33333333333334</v>
      </c>
      <c r="MH10" s="22">
        <f>IF(MH$8="",0,SUMIFS(условия!$28:$28,условия!$7:$7,"&lt;="&amp;MH$8,условия!$8:$8,"&gt;="&amp;MH$8)*SUMIFS(условия!$32:$32,условия!$7:$7,"&lt;="&amp;MH$8,условия!$8:$8,"&gt;="&amp;MH$8))</f>
        <v>133.33333333333334</v>
      </c>
      <c r="MI10" s="22">
        <f>IF(MI$8="",0,SUMIFS(условия!$28:$28,условия!$7:$7,"&lt;="&amp;MI$8,условия!$8:$8,"&gt;="&amp;MI$8)*SUMIFS(условия!$32:$32,условия!$7:$7,"&lt;="&amp;MI$8,условия!$8:$8,"&gt;="&amp;MI$8))</f>
        <v>133.33333333333334</v>
      </c>
      <c r="MJ10" s="22">
        <f>IF(MJ$8="",0,SUMIFS(условия!$28:$28,условия!$7:$7,"&lt;="&amp;MJ$8,условия!$8:$8,"&gt;="&amp;MJ$8)*SUMIFS(условия!$32:$32,условия!$7:$7,"&lt;="&amp;MJ$8,условия!$8:$8,"&gt;="&amp;MJ$8))</f>
        <v>133.33333333333334</v>
      </c>
      <c r="MK10" s="22">
        <f>IF(MK$8="",0,SUMIFS(условия!$28:$28,условия!$7:$7,"&lt;="&amp;MK$8,условия!$8:$8,"&gt;="&amp;MK$8)*SUMIFS(условия!$32:$32,условия!$7:$7,"&lt;="&amp;MK$8,условия!$8:$8,"&gt;="&amp;MK$8))</f>
        <v>133.33333333333334</v>
      </c>
      <c r="ML10" s="22">
        <f>IF(ML$8="",0,SUMIFS(условия!$28:$28,условия!$7:$7,"&lt;="&amp;ML$8,условия!$8:$8,"&gt;="&amp;ML$8)*SUMIFS(условия!$32:$32,условия!$7:$7,"&lt;="&amp;ML$8,условия!$8:$8,"&gt;="&amp;ML$8))</f>
        <v>133.33333333333334</v>
      </c>
      <c r="MM10" s="22">
        <f>IF(MM$8="",0,SUMIFS(условия!$28:$28,условия!$7:$7,"&lt;="&amp;MM$8,условия!$8:$8,"&gt;="&amp;MM$8)*SUMIFS(условия!$32:$32,условия!$7:$7,"&lt;="&amp;MM$8,условия!$8:$8,"&gt;="&amp;MM$8))</f>
        <v>133.33333333333334</v>
      </c>
      <c r="MN10" s="22">
        <f>IF(MN$8="",0,SUMIFS(условия!$28:$28,условия!$7:$7,"&lt;="&amp;MN$8,условия!$8:$8,"&gt;="&amp;MN$8)*SUMIFS(условия!$32:$32,условия!$7:$7,"&lt;="&amp;MN$8,условия!$8:$8,"&gt;="&amp;MN$8))</f>
        <v>133.33333333333334</v>
      </c>
      <c r="MO10" s="22">
        <f>IF(MO$8="",0,SUMIFS(условия!$28:$28,условия!$7:$7,"&lt;="&amp;MO$8,условия!$8:$8,"&gt;="&amp;MO$8)*SUMIFS(условия!$32:$32,условия!$7:$7,"&lt;="&amp;MO$8,условия!$8:$8,"&gt;="&amp;MO$8))</f>
        <v>140</v>
      </c>
      <c r="MP10" s="22">
        <f>IF(MP$8="",0,SUMIFS(условия!$28:$28,условия!$7:$7,"&lt;="&amp;MP$8,условия!$8:$8,"&gt;="&amp;MP$8)*SUMIFS(условия!$32:$32,условия!$7:$7,"&lt;="&amp;MP$8,условия!$8:$8,"&gt;="&amp;MP$8))</f>
        <v>140</v>
      </c>
      <c r="MQ10" s="22">
        <f>IF(MQ$8="",0,SUMIFS(условия!$28:$28,условия!$7:$7,"&lt;="&amp;MQ$8,условия!$8:$8,"&gt;="&amp;MQ$8)*SUMIFS(условия!$32:$32,условия!$7:$7,"&lt;="&amp;MQ$8,условия!$8:$8,"&gt;="&amp;MQ$8))</f>
        <v>140</v>
      </c>
      <c r="MR10" s="22">
        <f>IF(MR$8="",0,SUMIFS(условия!$28:$28,условия!$7:$7,"&lt;="&amp;MR$8,условия!$8:$8,"&gt;="&amp;MR$8)*SUMIFS(условия!$32:$32,условия!$7:$7,"&lt;="&amp;MR$8,условия!$8:$8,"&gt;="&amp;MR$8))</f>
        <v>140</v>
      </c>
      <c r="MS10" s="22">
        <f>IF(MS$8="",0,SUMIFS(условия!$28:$28,условия!$7:$7,"&lt;="&amp;MS$8,условия!$8:$8,"&gt;="&amp;MS$8)*SUMIFS(условия!$32:$32,условия!$7:$7,"&lt;="&amp;MS$8,условия!$8:$8,"&gt;="&amp;MS$8))</f>
        <v>140</v>
      </c>
      <c r="MT10" s="22">
        <f>IF(MT$8="",0,SUMIFS(условия!$28:$28,условия!$7:$7,"&lt;="&amp;MT$8,условия!$8:$8,"&gt;="&amp;MT$8)*SUMIFS(условия!$32:$32,условия!$7:$7,"&lt;="&amp;MT$8,условия!$8:$8,"&gt;="&amp;MT$8))</f>
        <v>140</v>
      </c>
      <c r="MU10" s="22">
        <f>IF(MU$8="",0,SUMIFS(условия!$28:$28,условия!$7:$7,"&lt;="&amp;MU$8,условия!$8:$8,"&gt;="&amp;MU$8)*SUMIFS(условия!$32:$32,условия!$7:$7,"&lt;="&amp;MU$8,условия!$8:$8,"&gt;="&amp;MU$8))</f>
        <v>140</v>
      </c>
      <c r="MV10" s="22">
        <f>IF(MV$8="",0,SUMIFS(условия!$28:$28,условия!$7:$7,"&lt;="&amp;MV$8,условия!$8:$8,"&gt;="&amp;MV$8)*SUMIFS(условия!$32:$32,условия!$7:$7,"&lt;="&amp;MV$8,условия!$8:$8,"&gt;="&amp;MV$8))</f>
        <v>140</v>
      </c>
      <c r="MW10" s="22">
        <f>IF(MW$8="",0,SUMIFS(условия!$28:$28,условия!$7:$7,"&lt;="&amp;MW$8,условия!$8:$8,"&gt;="&amp;MW$8)*SUMIFS(условия!$32:$32,условия!$7:$7,"&lt;="&amp;MW$8,условия!$8:$8,"&gt;="&amp;MW$8))</f>
        <v>140</v>
      </c>
      <c r="MX10" s="22">
        <f>IF(MX$8="",0,SUMIFS(условия!$28:$28,условия!$7:$7,"&lt;="&amp;MX$8,условия!$8:$8,"&gt;="&amp;MX$8)*SUMIFS(условия!$32:$32,условия!$7:$7,"&lt;="&amp;MX$8,условия!$8:$8,"&gt;="&amp;MX$8))</f>
        <v>140</v>
      </c>
      <c r="MY10" s="22">
        <f>IF(MY$8="",0,SUMIFS(условия!$28:$28,условия!$7:$7,"&lt;="&amp;MY$8,условия!$8:$8,"&gt;="&amp;MY$8)*SUMIFS(условия!$32:$32,условия!$7:$7,"&lt;="&amp;MY$8,условия!$8:$8,"&gt;="&amp;MY$8))</f>
        <v>140</v>
      </c>
      <c r="MZ10" s="22">
        <f>IF(MZ$8="",0,SUMIFS(условия!$28:$28,условия!$7:$7,"&lt;="&amp;MZ$8,условия!$8:$8,"&gt;="&amp;MZ$8)*SUMIFS(условия!$32:$32,условия!$7:$7,"&lt;="&amp;MZ$8,условия!$8:$8,"&gt;="&amp;MZ$8))</f>
        <v>140</v>
      </c>
      <c r="NA10" s="22">
        <f>IF(NA$8="",0,SUMIFS(условия!$28:$28,условия!$7:$7,"&lt;="&amp;NA$8,условия!$8:$8,"&gt;="&amp;NA$8)*SUMIFS(условия!$32:$32,условия!$7:$7,"&lt;="&amp;NA$8,условия!$8:$8,"&gt;="&amp;NA$8))</f>
        <v>140</v>
      </c>
      <c r="NB10" s="22">
        <f>IF(NB$8="",0,SUMIFS(условия!$28:$28,условия!$7:$7,"&lt;="&amp;NB$8,условия!$8:$8,"&gt;="&amp;NB$8)*SUMIFS(условия!$32:$32,условия!$7:$7,"&lt;="&amp;NB$8,условия!$8:$8,"&gt;="&amp;NB$8))</f>
        <v>140</v>
      </c>
      <c r="NC10" s="22">
        <f>IF(NC$8="",0,SUMIFS(условия!$28:$28,условия!$7:$7,"&lt;="&amp;NC$8,условия!$8:$8,"&gt;="&amp;NC$8)*SUMIFS(условия!$32:$32,условия!$7:$7,"&lt;="&amp;NC$8,условия!$8:$8,"&gt;="&amp;NC$8))</f>
        <v>140</v>
      </c>
      <c r="ND10" s="22">
        <f>IF(ND$8="",0,SUMIFS(условия!$28:$28,условия!$7:$7,"&lt;="&amp;ND$8,условия!$8:$8,"&gt;="&amp;ND$8)*SUMIFS(условия!$32:$32,условия!$7:$7,"&lt;="&amp;ND$8,условия!$8:$8,"&gt;="&amp;ND$8))</f>
        <v>140</v>
      </c>
      <c r="NE10" s="22">
        <f>IF(NE$8="",0,SUMIFS(условия!$28:$28,условия!$7:$7,"&lt;="&amp;NE$8,условия!$8:$8,"&gt;="&amp;NE$8)*SUMIFS(условия!$32:$32,условия!$7:$7,"&lt;="&amp;NE$8,условия!$8:$8,"&gt;="&amp;NE$8))</f>
        <v>140</v>
      </c>
      <c r="NF10" s="22">
        <f>IF(NF$8="",0,SUMIFS(условия!$28:$28,условия!$7:$7,"&lt;="&amp;NF$8,условия!$8:$8,"&gt;="&amp;NF$8)*SUMIFS(условия!$32:$32,условия!$7:$7,"&lt;="&amp;NF$8,условия!$8:$8,"&gt;="&amp;NF$8))</f>
        <v>140</v>
      </c>
      <c r="NG10" s="22">
        <f>IF(NG$8="",0,SUMIFS(условия!$28:$28,условия!$7:$7,"&lt;="&amp;NG$8,условия!$8:$8,"&gt;="&amp;NG$8)*SUMIFS(условия!$32:$32,условия!$7:$7,"&lt;="&amp;NG$8,условия!$8:$8,"&gt;="&amp;NG$8))</f>
        <v>140</v>
      </c>
      <c r="NH10" s="22">
        <f>IF(NH$8="",0,SUMIFS(условия!$28:$28,условия!$7:$7,"&lt;="&amp;NH$8,условия!$8:$8,"&gt;="&amp;NH$8)*SUMIFS(условия!$32:$32,условия!$7:$7,"&lt;="&amp;NH$8,условия!$8:$8,"&gt;="&amp;NH$8))</f>
        <v>140</v>
      </c>
      <c r="NI10" s="22">
        <f>IF(NI$8="",0,SUMIFS(условия!$28:$28,условия!$7:$7,"&lt;="&amp;NI$8,условия!$8:$8,"&gt;="&amp;NI$8)*SUMIFS(условия!$32:$32,условия!$7:$7,"&lt;="&amp;NI$8,условия!$8:$8,"&gt;="&amp;NI$8))</f>
        <v>140</v>
      </c>
      <c r="NJ10" s="22">
        <f>IF(NJ$8="",0,SUMIFS(условия!$28:$28,условия!$7:$7,"&lt;="&amp;NJ$8,условия!$8:$8,"&gt;="&amp;NJ$8)*SUMIFS(условия!$32:$32,условия!$7:$7,"&lt;="&amp;NJ$8,условия!$8:$8,"&gt;="&amp;NJ$8))</f>
        <v>140</v>
      </c>
      <c r="NK10" s="22">
        <f>IF(NK$8="",0,SUMIFS(условия!$28:$28,условия!$7:$7,"&lt;="&amp;NK$8,условия!$8:$8,"&gt;="&amp;NK$8)*SUMIFS(условия!$32:$32,условия!$7:$7,"&lt;="&amp;NK$8,условия!$8:$8,"&gt;="&amp;NK$8))</f>
        <v>140</v>
      </c>
      <c r="NL10" s="22">
        <f>IF(NL$8="",0,SUMIFS(условия!$28:$28,условия!$7:$7,"&lt;="&amp;NL$8,условия!$8:$8,"&gt;="&amp;NL$8)*SUMIFS(условия!$32:$32,условия!$7:$7,"&lt;="&amp;NL$8,условия!$8:$8,"&gt;="&amp;NL$8))</f>
        <v>140</v>
      </c>
      <c r="NM10" s="22">
        <f>IF(NM$8="",0,SUMIFS(условия!$28:$28,условия!$7:$7,"&lt;="&amp;NM$8,условия!$8:$8,"&gt;="&amp;NM$8)*SUMIFS(условия!$32:$32,условия!$7:$7,"&lt;="&amp;NM$8,условия!$8:$8,"&gt;="&amp;NM$8))</f>
        <v>140</v>
      </c>
      <c r="NN10" s="22">
        <f>IF(NN$8="",0,SUMIFS(условия!$28:$28,условия!$7:$7,"&lt;="&amp;NN$8,условия!$8:$8,"&gt;="&amp;NN$8)*SUMIFS(условия!$32:$32,условия!$7:$7,"&lt;="&amp;NN$8,условия!$8:$8,"&gt;="&amp;NN$8))</f>
        <v>140</v>
      </c>
      <c r="NO10" s="22">
        <f>IF(NO$8="",0,SUMIFS(условия!$28:$28,условия!$7:$7,"&lt;="&amp;NO$8,условия!$8:$8,"&gt;="&amp;NO$8)*SUMIFS(условия!$32:$32,условия!$7:$7,"&lt;="&amp;NO$8,условия!$8:$8,"&gt;="&amp;NO$8))</f>
        <v>140</v>
      </c>
      <c r="NP10" s="22">
        <f>IF(NP$8="",0,SUMIFS(условия!$28:$28,условия!$7:$7,"&lt;="&amp;NP$8,условия!$8:$8,"&gt;="&amp;NP$8)*SUMIFS(условия!$32:$32,условия!$7:$7,"&lt;="&amp;NP$8,условия!$8:$8,"&gt;="&amp;NP$8))</f>
        <v>140</v>
      </c>
      <c r="NQ10" s="22">
        <f>IF(NQ$8="",0,SUMIFS(условия!$28:$28,условия!$7:$7,"&lt;="&amp;NQ$8,условия!$8:$8,"&gt;="&amp;NQ$8)*SUMIFS(условия!$32:$32,условия!$7:$7,"&lt;="&amp;NQ$8,условия!$8:$8,"&gt;="&amp;NQ$8))</f>
        <v>140</v>
      </c>
      <c r="NR10" s="22">
        <f>IF(NR$8="",0,SUMIFS(условия!$28:$28,условия!$7:$7,"&lt;="&amp;NR$8,условия!$8:$8,"&gt;="&amp;NR$8)*SUMIFS(условия!$32:$32,условия!$7:$7,"&lt;="&amp;NR$8,условия!$8:$8,"&gt;="&amp;NR$8))</f>
        <v>140</v>
      </c>
      <c r="NS10" s="22">
        <f>IF(NS$8="",0,SUMIFS(условия!$28:$28,условия!$7:$7,"&lt;="&amp;NS$8,условия!$8:$8,"&gt;="&amp;NS$8)*SUMIFS(условия!$32:$32,условия!$7:$7,"&lt;="&amp;NS$8,условия!$8:$8,"&gt;="&amp;NS$8))</f>
        <v>146.66666666666669</v>
      </c>
      <c r="NT10" s="22">
        <f>IF(NT$8="",0,SUMIFS(условия!$28:$28,условия!$7:$7,"&lt;="&amp;NT$8,условия!$8:$8,"&gt;="&amp;NT$8)*SUMIFS(условия!$32:$32,условия!$7:$7,"&lt;="&amp;NT$8,условия!$8:$8,"&gt;="&amp;NT$8))</f>
        <v>146.66666666666669</v>
      </c>
      <c r="NU10" s="22">
        <f>IF(NU$8="",0,SUMIFS(условия!$28:$28,условия!$7:$7,"&lt;="&amp;NU$8,условия!$8:$8,"&gt;="&amp;NU$8)*SUMIFS(условия!$32:$32,условия!$7:$7,"&lt;="&amp;NU$8,условия!$8:$8,"&gt;="&amp;NU$8))</f>
        <v>146.66666666666669</v>
      </c>
      <c r="NV10" s="22">
        <f>IF(NV$8="",0,SUMIFS(условия!$28:$28,условия!$7:$7,"&lt;="&amp;NV$8,условия!$8:$8,"&gt;="&amp;NV$8)*SUMIFS(условия!$32:$32,условия!$7:$7,"&lt;="&amp;NV$8,условия!$8:$8,"&gt;="&amp;NV$8))</f>
        <v>146.66666666666669</v>
      </c>
      <c r="NW10" s="22">
        <f>IF(NW$8="",0,SUMIFS(условия!$28:$28,условия!$7:$7,"&lt;="&amp;NW$8,условия!$8:$8,"&gt;="&amp;NW$8)*SUMIFS(условия!$32:$32,условия!$7:$7,"&lt;="&amp;NW$8,условия!$8:$8,"&gt;="&amp;NW$8))</f>
        <v>146.66666666666669</v>
      </c>
      <c r="NX10" s="22">
        <f>IF(NX$8="",0,SUMIFS(условия!$28:$28,условия!$7:$7,"&lt;="&amp;NX$8,условия!$8:$8,"&gt;="&amp;NX$8)*SUMIFS(условия!$32:$32,условия!$7:$7,"&lt;="&amp;NX$8,условия!$8:$8,"&gt;="&amp;NX$8))</f>
        <v>146.66666666666669</v>
      </c>
      <c r="NY10" s="22">
        <f>IF(NY$8="",0,SUMIFS(условия!$28:$28,условия!$7:$7,"&lt;="&amp;NY$8,условия!$8:$8,"&gt;="&amp;NY$8)*SUMIFS(условия!$32:$32,условия!$7:$7,"&lt;="&amp;NY$8,условия!$8:$8,"&gt;="&amp;NY$8))</f>
        <v>146.66666666666669</v>
      </c>
      <c r="NZ10" s="22">
        <f>IF(NZ$8="",0,SUMIFS(условия!$28:$28,условия!$7:$7,"&lt;="&amp;NZ$8,условия!$8:$8,"&gt;="&amp;NZ$8)*SUMIFS(условия!$32:$32,условия!$7:$7,"&lt;="&amp;NZ$8,условия!$8:$8,"&gt;="&amp;NZ$8))</f>
        <v>146.66666666666669</v>
      </c>
      <c r="OA10" s="22">
        <f>IF(OA$8="",0,SUMIFS(условия!$28:$28,условия!$7:$7,"&lt;="&amp;OA$8,условия!$8:$8,"&gt;="&amp;OA$8)*SUMIFS(условия!$32:$32,условия!$7:$7,"&lt;="&amp;OA$8,условия!$8:$8,"&gt;="&amp;OA$8))</f>
        <v>146.66666666666669</v>
      </c>
      <c r="OB10" s="22">
        <f>IF(OB$8="",0,SUMIFS(условия!$28:$28,условия!$7:$7,"&lt;="&amp;OB$8,условия!$8:$8,"&gt;="&amp;OB$8)*SUMIFS(условия!$32:$32,условия!$7:$7,"&lt;="&amp;OB$8,условия!$8:$8,"&gt;="&amp;OB$8))</f>
        <v>146.66666666666669</v>
      </c>
      <c r="OC10" s="22">
        <f>IF(OC$8="",0,SUMIFS(условия!$28:$28,условия!$7:$7,"&lt;="&amp;OC$8,условия!$8:$8,"&gt;="&amp;OC$8)*SUMIFS(условия!$32:$32,условия!$7:$7,"&lt;="&amp;OC$8,условия!$8:$8,"&gt;="&amp;OC$8))</f>
        <v>146.66666666666669</v>
      </c>
      <c r="OD10" s="22">
        <f>IF(OD$8="",0,SUMIFS(условия!$28:$28,условия!$7:$7,"&lt;="&amp;OD$8,условия!$8:$8,"&gt;="&amp;OD$8)*SUMIFS(условия!$32:$32,условия!$7:$7,"&lt;="&amp;OD$8,условия!$8:$8,"&gt;="&amp;OD$8))</f>
        <v>146.66666666666669</v>
      </c>
      <c r="OE10" s="22">
        <f>IF(OE$8="",0,SUMIFS(условия!$28:$28,условия!$7:$7,"&lt;="&amp;OE$8,условия!$8:$8,"&gt;="&amp;OE$8)*SUMIFS(условия!$32:$32,условия!$7:$7,"&lt;="&amp;OE$8,условия!$8:$8,"&gt;="&amp;OE$8))</f>
        <v>146.66666666666669</v>
      </c>
      <c r="OF10" s="22">
        <f>IF(OF$8="",0,SUMIFS(условия!$28:$28,условия!$7:$7,"&lt;="&amp;OF$8,условия!$8:$8,"&gt;="&amp;OF$8)*SUMIFS(условия!$32:$32,условия!$7:$7,"&lt;="&amp;OF$8,условия!$8:$8,"&gt;="&amp;OF$8))</f>
        <v>146.66666666666669</v>
      </c>
      <c r="OG10" s="22">
        <f>IF(OG$8="",0,SUMIFS(условия!$28:$28,условия!$7:$7,"&lt;="&amp;OG$8,условия!$8:$8,"&gt;="&amp;OG$8)*SUMIFS(условия!$32:$32,условия!$7:$7,"&lt;="&amp;OG$8,условия!$8:$8,"&gt;="&amp;OG$8))</f>
        <v>146.66666666666669</v>
      </c>
      <c r="OH10" s="22">
        <f>IF(OH$8="",0,SUMIFS(условия!$28:$28,условия!$7:$7,"&lt;="&amp;OH$8,условия!$8:$8,"&gt;="&amp;OH$8)*SUMIFS(условия!$32:$32,условия!$7:$7,"&lt;="&amp;OH$8,условия!$8:$8,"&gt;="&amp;OH$8))</f>
        <v>146.66666666666669</v>
      </c>
      <c r="OI10" s="22">
        <f>IF(OI$8="",0,SUMIFS(условия!$28:$28,условия!$7:$7,"&lt;="&amp;OI$8,условия!$8:$8,"&gt;="&amp;OI$8)*SUMIFS(условия!$32:$32,условия!$7:$7,"&lt;="&amp;OI$8,условия!$8:$8,"&gt;="&amp;OI$8))</f>
        <v>146.66666666666669</v>
      </c>
      <c r="OJ10" s="22">
        <f>IF(OJ$8="",0,SUMIFS(условия!$28:$28,условия!$7:$7,"&lt;="&amp;OJ$8,условия!$8:$8,"&gt;="&amp;OJ$8)*SUMIFS(условия!$32:$32,условия!$7:$7,"&lt;="&amp;OJ$8,условия!$8:$8,"&gt;="&amp;OJ$8))</f>
        <v>146.66666666666669</v>
      </c>
      <c r="OK10" s="22">
        <f>IF(OK$8="",0,SUMIFS(условия!$28:$28,условия!$7:$7,"&lt;="&amp;OK$8,условия!$8:$8,"&gt;="&amp;OK$8)*SUMIFS(условия!$32:$32,условия!$7:$7,"&lt;="&amp;OK$8,условия!$8:$8,"&gt;="&amp;OK$8))</f>
        <v>146.66666666666669</v>
      </c>
      <c r="OL10" s="22">
        <f>IF(OL$8="",0,SUMIFS(условия!$28:$28,условия!$7:$7,"&lt;="&amp;OL$8,условия!$8:$8,"&gt;="&amp;OL$8)*SUMIFS(условия!$32:$32,условия!$7:$7,"&lt;="&amp;OL$8,условия!$8:$8,"&gt;="&amp;OL$8))</f>
        <v>146.66666666666669</v>
      </c>
      <c r="OM10" s="22">
        <f>IF(OM$8="",0,SUMIFS(условия!$28:$28,условия!$7:$7,"&lt;="&amp;OM$8,условия!$8:$8,"&gt;="&amp;OM$8)*SUMIFS(условия!$32:$32,условия!$7:$7,"&lt;="&amp;OM$8,условия!$8:$8,"&gt;="&amp;OM$8))</f>
        <v>146.66666666666669</v>
      </c>
      <c r="ON10" s="22">
        <f>IF(ON$8="",0,SUMIFS(условия!$28:$28,условия!$7:$7,"&lt;="&amp;ON$8,условия!$8:$8,"&gt;="&amp;ON$8)*SUMIFS(условия!$32:$32,условия!$7:$7,"&lt;="&amp;ON$8,условия!$8:$8,"&gt;="&amp;ON$8))</f>
        <v>146.66666666666669</v>
      </c>
      <c r="OO10" s="22">
        <f>IF(OO$8="",0,SUMIFS(условия!$28:$28,условия!$7:$7,"&lt;="&amp;OO$8,условия!$8:$8,"&gt;="&amp;OO$8)*SUMIFS(условия!$32:$32,условия!$7:$7,"&lt;="&amp;OO$8,условия!$8:$8,"&gt;="&amp;OO$8))</f>
        <v>146.66666666666669</v>
      </c>
      <c r="OP10" s="22">
        <f>IF(OP$8="",0,SUMIFS(условия!$28:$28,условия!$7:$7,"&lt;="&amp;OP$8,условия!$8:$8,"&gt;="&amp;OP$8)*SUMIFS(условия!$32:$32,условия!$7:$7,"&lt;="&amp;OP$8,условия!$8:$8,"&gt;="&amp;OP$8))</f>
        <v>146.66666666666669</v>
      </c>
      <c r="OQ10" s="22">
        <f>IF(OQ$8="",0,SUMIFS(условия!$28:$28,условия!$7:$7,"&lt;="&amp;OQ$8,условия!$8:$8,"&gt;="&amp;OQ$8)*SUMIFS(условия!$32:$32,условия!$7:$7,"&lt;="&amp;OQ$8,условия!$8:$8,"&gt;="&amp;OQ$8))</f>
        <v>146.66666666666669</v>
      </c>
      <c r="OR10" s="22">
        <f>IF(OR$8="",0,SUMIFS(условия!$28:$28,условия!$7:$7,"&lt;="&amp;OR$8,условия!$8:$8,"&gt;="&amp;OR$8)*SUMIFS(условия!$32:$32,условия!$7:$7,"&lt;="&amp;OR$8,условия!$8:$8,"&gt;="&amp;OR$8))</f>
        <v>146.66666666666669</v>
      </c>
      <c r="OS10" s="22">
        <f>IF(OS$8="",0,SUMIFS(условия!$28:$28,условия!$7:$7,"&lt;="&amp;OS$8,условия!$8:$8,"&gt;="&amp;OS$8)*SUMIFS(условия!$32:$32,условия!$7:$7,"&lt;="&amp;OS$8,условия!$8:$8,"&gt;="&amp;OS$8))</f>
        <v>146.66666666666669</v>
      </c>
      <c r="OT10" s="22">
        <f>IF(OT$8="",0,SUMIFS(условия!$28:$28,условия!$7:$7,"&lt;="&amp;OT$8,условия!$8:$8,"&gt;="&amp;OT$8)*SUMIFS(условия!$32:$32,условия!$7:$7,"&lt;="&amp;OT$8,условия!$8:$8,"&gt;="&amp;OT$8))</f>
        <v>146.66666666666669</v>
      </c>
      <c r="OU10" s="22">
        <f>IF(OU$8="",0,SUMIFS(условия!$28:$28,условия!$7:$7,"&lt;="&amp;OU$8,условия!$8:$8,"&gt;="&amp;OU$8)*SUMIFS(условия!$32:$32,условия!$7:$7,"&lt;="&amp;OU$8,условия!$8:$8,"&gt;="&amp;OU$8))</f>
        <v>146.66666666666669</v>
      </c>
      <c r="OV10" s="22">
        <f>IF(OV$8="",0,SUMIFS(условия!$28:$28,условия!$7:$7,"&lt;="&amp;OV$8,условия!$8:$8,"&gt;="&amp;OV$8)*SUMIFS(условия!$32:$32,условия!$7:$7,"&lt;="&amp;OV$8,условия!$8:$8,"&gt;="&amp;OV$8))</f>
        <v>146.66666666666669</v>
      </c>
      <c r="OW10" s="22">
        <f>IF(OW$8="",0,SUMIFS(условия!$28:$28,условия!$7:$7,"&lt;="&amp;OW$8,условия!$8:$8,"&gt;="&amp;OW$8)*SUMIFS(условия!$32:$32,условия!$7:$7,"&lt;="&amp;OW$8,условия!$8:$8,"&gt;="&amp;OW$8))</f>
        <v>146.66666666666669</v>
      </c>
      <c r="OX10" s="22">
        <f>IF(OX$8="",0,SUMIFS(условия!$28:$28,условия!$7:$7,"&lt;="&amp;OX$8,условия!$8:$8,"&gt;="&amp;OX$8)*SUMIFS(условия!$32:$32,условия!$7:$7,"&lt;="&amp;OX$8,условия!$8:$8,"&gt;="&amp;OX$8))</f>
        <v>153.33333333333334</v>
      </c>
      <c r="OY10" s="22">
        <f>IF(OY$8="",0,SUMIFS(условия!$28:$28,условия!$7:$7,"&lt;="&amp;OY$8,условия!$8:$8,"&gt;="&amp;OY$8)*SUMIFS(условия!$32:$32,условия!$7:$7,"&lt;="&amp;OY$8,условия!$8:$8,"&gt;="&amp;OY$8))</f>
        <v>153.33333333333334</v>
      </c>
      <c r="OZ10" s="22">
        <f>IF(OZ$8="",0,SUMIFS(условия!$28:$28,условия!$7:$7,"&lt;="&amp;OZ$8,условия!$8:$8,"&gt;="&amp;OZ$8)*SUMIFS(условия!$32:$32,условия!$7:$7,"&lt;="&amp;OZ$8,условия!$8:$8,"&gt;="&amp;OZ$8))</f>
        <v>153.33333333333334</v>
      </c>
      <c r="PA10" s="22">
        <f>IF(PA$8="",0,SUMIFS(условия!$28:$28,условия!$7:$7,"&lt;="&amp;PA$8,условия!$8:$8,"&gt;="&amp;PA$8)*SUMIFS(условия!$32:$32,условия!$7:$7,"&lt;="&amp;PA$8,условия!$8:$8,"&gt;="&amp;PA$8))</f>
        <v>153.33333333333334</v>
      </c>
      <c r="PB10" s="22">
        <f>IF(PB$8="",0,SUMIFS(условия!$28:$28,условия!$7:$7,"&lt;="&amp;PB$8,условия!$8:$8,"&gt;="&amp;PB$8)*SUMIFS(условия!$32:$32,условия!$7:$7,"&lt;="&amp;PB$8,условия!$8:$8,"&gt;="&amp;PB$8))</f>
        <v>153.33333333333334</v>
      </c>
      <c r="PC10" s="22">
        <f>IF(PC$8="",0,SUMIFS(условия!$28:$28,условия!$7:$7,"&lt;="&amp;PC$8,условия!$8:$8,"&gt;="&amp;PC$8)*SUMIFS(условия!$32:$32,условия!$7:$7,"&lt;="&amp;PC$8,условия!$8:$8,"&gt;="&amp;PC$8))</f>
        <v>153.33333333333334</v>
      </c>
      <c r="PD10" s="22">
        <f>IF(PD$8="",0,SUMIFS(условия!$28:$28,условия!$7:$7,"&lt;="&amp;PD$8,условия!$8:$8,"&gt;="&amp;PD$8)*SUMIFS(условия!$32:$32,условия!$7:$7,"&lt;="&amp;PD$8,условия!$8:$8,"&gt;="&amp;PD$8))</f>
        <v>153.33333333333334</v>
      </c>
      <c r="PE10" s="22">
        <f>IF(PE$8="",0,SUMIFS(условия!$28:$28,условия!$7:$7,"&lt;="&amp;PE$8,условия!$8:$8,"&gt;="&amp;PE$8)*SUMIFS(условия!$32:$32,условия!$7:$7,"&lt;="&amp;PE$8,условия!$8:$8,"&gt;="&amp;PE$8))</f>
        <v>153.33333333333334</v>
      </c>
      <c r="PF10" s="22">
        <f>IF(PF$8="",0,SUMIFS(условия!$28:$28,условия!$7:$7,"&lt;="&amp;PF$8,условия!$8:$8,"&gt;="&amp;PF$8)*SUMIFS(условия!$32:$32,условия!$7:$7,"&lt;="&amp;PF$8,условия!$8:$8,"&gt;="&amp;PF$8))</f>
        <v>153.33333333333334</v>
      </c>
      <c r="PG10" s="22">
        <f>IF(PG$8="",0,SUMIFS(условия!$28:$28,условия!$7:$7,"&lt;="&amp;PG$8,условия!$8:$8,"&gt;="&amp;PG$8)*SUMIFS(условия!$32:$32,условия!$7:$7,"&lt;="&amp;PG$8,условия!$8:$8,"&gt;="&amp;PG$8))</f>
        <v>153.33333333333334</v>
      </c>
      <c r="PH10" s="22">
        <f>IF(PH$8="",0,SUMIFS(условия!$28:$28,условия!$7:$7,"&lt;="&amp;PH$8,условия!$8:$8,"&gt;="&amp;PH$8)*SUMIFS(условия!$32:$32,условия!$7:$7,"&lt;="&amp;PH$8,условия!$8:$8,"&gt;="&amp;PH$8))</f>
        <v>153.33333333333334</v>
      </c>
      <c r="PI10" s="22">
        <f>IF(PI$8="",0,SUMIFS(условия!$28:$28,условия!$7:$7,"&lt;="&amp;PI$8,условия!$8:$8,"&gt;="&amp;PI$8)*SUMIFS(условия!$32:$32,условия!$7:$7,"&lt;="&amp;PI$8,условия!$8:$8,"&gt;="&amp;PI$8))</f>
        <v>153.33333333333334</v>
      </c>
      <c r="PJ10" s="22">
        <f>IF(PJ$8="",0,SUMIFS(условия!$28:$28,условия!$7:$7,"&lt;="&amp;PJ$8,условия!$8:$8,"&gt;="&amp;PJ$8)*SUMIFS(условия!$32:$32,условия!$7:$7,"&lt;="&amp;PJ$8,условия!$8:$8,"&gt;="&amp;PJ$8))</f>
        <v>153.33333333333334</v>
      </c>
      <c r="PK10" s="22">
        <f>IF(PK$8="",0,SUMIFS(условия!$28:$28,условия!$7:$7,"&lt;="&amp;PK$8,условия!$8:$8,"&gt;="&amp;PK$8)*SUMIFS(условия!$32:$32,условия!$7:$7,"&lt;="&amp;PK$8,условия!$8:$8,"&gt;="&amp;PK$8))</f>
        <v>153.33333333333334</v>
      </c>
      <c r="PL10" s="22">
        <f>IF(PL$8="",0,SUMIFS(условия!$28:$28,условия!$7:$7,"&lt;="&amp;PL$8,условия!$8:$8,"&gt;="&amp;PL$8)*SUMIFS(условия!$32:$32,условия!$7:$7,"&lt;="&amp;PL$8,условия!$8:$8,"&gt;="&amp;PL$8))</f>
        <v>153.33333333333334</v>
      </c>
      <c r="PM10" s="22">
        <f>IF(PM$8="",0,SUMIFS(условия!$28:$28,условия!$7:$7,"&lt;="&amp;PM$8,условия!$8:$8,"&gt;="&amp;PM$8)*SUMIFS(условия!$32:$32,условия!$7:$7,"&lt;="&amp;PM$8,условия!$8:$8,"&gt;="&amp;PM$8))</f>
        <v>153.33333333333334</v>
      </c>
      <c r="PN10" s="22">
        <f>IF(PN$8="",0,SUMIFS(условия!$28:$28,условия!$7:$7,"&lt;="&amp;PN$8,условия!$8:$8,"&gt;="&amp;PN$8)*SUMIFS(условия!$32:$32,условия!$7:$7,"&lt;="&amp;PN$8,условия!$8:$8,"&gt;="&amp;PN$8))</f>
        <v>153.33333333333334</v>
      </c>
      <c r="PO10" s="22">
        <f>IF(PO$8="",0,SUMIFS(условия!$28:$28,условия!$7:$7,"&lt;="&amp;PO$8,условия!$8:$8,"&gt;="&amp;PO$8)*SUMIFS(условия!$32:$32,условия!$7:$7,"&lt;="&amp;PO$8,условия!$8:$8,"&gt;="&amp;PO$8))</f>
        <v>153.33333333333334</v>
      </c>
      <c r="PP10" s="22">
        <f>IF(PP$8="",0,SUMIFS(условия!$28:$28,условия!$7:$7,"&lt;="&amp;PP$8,условия!$8:$8,"&gt;="&amp;PP$8)*SUMIFS(условия!$32:$32,условия!$7:$7,"&lt;="&amp;PP$8,условия!$8:$8,"&gt;="&amp;PP$8))</f>
        <v>153.33333333333334</v>
      </c>
      <c r="PQ10" s="22">
        <f>IF(PQ$8="",0,SUMIFS(условия!$28:$28,условия!$7:$7,"&lt;="&amp;PQ$8,условия!$8:$8,"&gt;="&amp;PQ$8)*SUMIFS(условия!$32:$32,условия!$7:$7,"&lt;="&amp;PQ$8,условия!$8:$8,"&gt;="&amp;PQ$8))</f>
        <v>153.33333333333334</v>
      </c>
      <c r="PR10" s="22">
        <f>IF(PR$8="",0,SUMIFS(условия!$28:$28,условия!$7:$7,"&lt;="&amp;PR$8,условия!$8:$8,"&gt;="&amp;PR$8)*SUMIFS(условия!$32:$32,условия!$7:$7,"&lt;="&amp;PR$8,условия!$8:$8,"&gt;="&amp;PR$8))</f>
        <v>153.33333333333334</v>
      </c>
      <c r="PS10" s="22">
        <f>IF(PS$8="",0,SUMIFS(условия!$28:$28,условия!$7:$7,"&lt;="&amp;PS$8,условия!$8:$8,"&gt;="&amp;PS$8)*SUMIFS(условия!$32:$32,условия!$7:$7,"&lt;="&amp;PS$8,условия!$8:$8,"&gt;="&amp;PS$8))</f>
        <v>153.33333333333334</v>
      </c>
      <c r="PT10" s="22">
        <f>IF(PT$8="",0,SUMIFS(условия!$28:$28,условия!$7:$7,"&lt;="&amp;PT$8,условия!$8:$8,"&gt;="&amp;PT$8)*SUMIFS(условия!$32:$32,условия!$7:$7,"&lt;="&amp;PT$8,условия!$8:$8,"&gt;="&amp;PT$8))</f>
        <v>153.33333333333334</v>
      </c>
      <c r="PU10" s="22">
        <f>IF(PU$8="",0,SUMIFS(условия!$28:$28,условия!$7:$7,"&lt;="&amp;PU$8,условия!$8:$8,"&gt;="&amp;PU$8)*SUMIFS(условия!$32:$32,условия!$7:$7,"&lt;="&amp;PU$8,условия!$8:$8,"&gt;="&amp;PU$8))</f>
        <v>153.33333333333334</v>
      </c>
      <c r="PV10" s="22">
        <f>IF(PV$8="",0,SUMIFS(условия!$28:$28,условия!$7:$7,"&lt;="&amp;PV$8,условия!$8:$8,"&gt;="&amp;PV$8)*SUMIFS(условия!$32:$32,условия!$7:$7,"&lt;="&amp;PV$8,условия!$8:$8,"&gt;="&amp;PV$8))</f>
        <v>153.33333333333334</v>
      </c>
      <c r="PW10" s="22">
        <f>IF(PW$8="",0,SUMIFS(условия!$28:$28,условия!$7:$7,"&lt;="&amp;PW$8,условия!$8:$8,"&gt;="&amp;PW$8)*SUMIFS(условия!$32:$32,условия!$7:$7,"&lt;="&amp;PW$8,условия!$8:$8,"&gt;="&amp;PW$8))</f>
        <v>153.33333333333334</v>
      </c>
      <c r="PX10" s="22">
        <f>IF(PX$8="",0,SUMIFS(условия!$28:$28,условия!$7:$7,"&lt;="&amp;PX$8,условия!$8:$8,"&gt;="&amp;PX$8)*SUMIFS(условия!$32:$32,условия!$7:$7,"&lt;="&amp;PX$8,условия!$8:$8,"&gt;="&amp;PX$8))</f>
        <v>153.33333333333334</v>
      </c>
      <c r="PY10" s="22">
        <f>IF(PY$8="",0,SUMIFS(условия!$28:$28,условия!$7:$7,"&lt;="&amp;PY$8,условия!$8:$8,"&gt;="&amp;PY$8)*SUMIFS(условия!$32:$32,условия!$7:$7,"&lt;="&amp;PY$8,условия!$8:$8,"&gt;="&amp;PY$8))</f>
        <v>153.33333333333334</v>
      </c>
      <c r="PZ10" s="22">
        <f>IF(PZ$8="",0,SUMIFS(условия!$28:$28,условия!$7:$7,"&lt;="&amp;PZ$8,условия!$8:$8,"&gt;="&amp;PZ$8)*SUMIFS(условия!$32:$32,условия!$7:$7,"&lt;="&amp;PZ$8,условия!$8:$8,"&gt;="&amp;PZ$8))</f>
        <v>153.33333333333334</v>
      </c>
      <c r="QA10" s="22">
        <f>IF(QA$8="",0,SUMIFS(условия!$28:$28,условия!$7:$7,"&lt;="&amp;QA$8,условия!$8:$8,"&gt;="&amp;QA$8)*SUMIFS(условия!$32:$32,условия!$7:$7,"&lt;="&amp;QA$8,условия!$8:$8,"&gt;="&amp;QA$8))</f>
        <v>153.33333333333334</v>
      </c>
      <c r="QB10" s="22">
        <f>IF(QB$8="",0,SUMIFS(условия!$28:$28,условия!$7:$7,"&lt;="&amp;QB$8,условия!$8:$8,"&gt;="&amp;QB$8)*SUMIFS(условия!$32:$32,условия!$7:$7,"&lt;="&amp;QB$8,условия!$8:$8,"&gt;="&amp;QB$8))</f>
        <v>153.33333333333334</v>
      </c>
      <c r="QC10" s="22">
        <f>IF(QC$8="",0,SUMIFS(условия!$28:$28,условия!$7:$7,"&lt;="&amp;QC$8,условия!$8:$8,"&gt;="&amp;QC$8)*SUMIFS(условия!$32:$32,условия!$7:$7,"&lt;="&amp;QC$8,условия!$8:$8,"&gt;="&amp;QC$8))</f>
        <v>240</v>
      </c>
      <c r="QD10" s="22">
        <f>IF(QD$8="",0,SUMIFS(условия!$28:$28,условия!$7:$7,"&lt;="&amp;QD$8,условия!$8:$8,"&gt;="&amp;QD$8)*SUMIFS(условия!$32:$32,условия!$7:$7,"&lt;="&amp;QD$8,условия!$8:$8,"&gt;="&amp;QD$8))</f>
        <v>240</v>
      </c>
      <c r="QE10" s="22">
        <f>IF(QE$8="",0,SUMIFS(условия!$28:$28,условия!$7:$7,"&lt;="&amp;QE$8,условия!$8:$8,"&gt;="&amp;QE$8)*SUMIFS(условия!$32:$32,условия!$7:$7,"&lt;="&amp;QE$8,условия!$8:$8,"&gt;="&amp;QE$8))</f>
        <v>240</v>
      </c>
      <c r="QF10" s="22">
        <f>IF(QF$8="",0,SUMIFS(условия!$28:$28,условия!$7:$7,"&lt;="&amp;QF$8,условия!$8:$8,"&gt;="&amp;QF$8)*SUMIFS(условия!$32:$32,условия!$7:$7,"&lt;="&amp;QF$8,условия!$8:$8,"&gt;="&amp;QF$8))</f>
        <v>240</v>
      </c>
      <c r="QG10" s="22">
        <f>IF(QG$8="",0,SUMIFS(условия!$28:$28,условия!$7:$7,"&lt;="&amp;QG$8,условия!$8:$8,"&gt;="&amp;QG$8)*SUMIFS(условия!$32:$32,условия!$7:$7,"&lt;="&amp;QG$8,условия!$8:$8,"&gt;="&amp;QG$8))</f>
        <v>240</v>
      </c>
      <c r="QH10" s="22">
        <f>IF(QH$8="",0,SUMIFS(условия!$28:$28,условия!$7:$7,"&lt;="&amp;QH$8,условия!$8:$8,"&gt;="&amp;QH$8)*SUMIFS(условия!$32:$32,условия!$7:$7,"&lt;="&amp;QH$8,условия!$8:$8,"&gt;="&amp;QH$8))</f>
        <v>240</v>
      </c>
      <c r="QI10" s="22">
        <f>IF(QI$8="",0,SUMIFS(условия!$28:$28,условия!$7:$7,"&lt;="&amp;QI$8,условия!$8:$8,"&gt;="&amp;QI$8)*SUMIFS(условия!$32:$32,условия!$7:$7,"&lt;="&amp;QI$8,условия!$8:$8,"&gt;="&amp;QI$8))</f>
        <v>240</v>
      </c>
      <c r="QJ10" s="22">
        <f>IF(QJ$8="",0,SUMIFS(условия!$28:$28,условия!$7:$7,"&lt;="&amp;QJ$8,условия!$8:$8,"&gt;="&amp;QJ$8)*SUMIFS(условия!$32:$32,условия!$7:$7,"&lt;="&amp;QJ$8,условия!$8:$8,"&gt;="&amp;QJ$8))</f>
        <v>240</v>
      </c>
      <c r="QK10" s="22">
        <f>IF(QK$8="",0,SUMIFS(условия!$28:$28,условия!$7:$7,"&lt;="&amp;QK$8,условия!$8:$8,"&gt;="&amp;QK$8)*SUMIFS(условия!$32:$32,условия!$7:$7,"&lt;="&amp;QK$8,условия!$8:$8,"&gt;="&amp;QK$8))</f>
        <v>240</v>
      </c>
      <c r="QL10" s="22">
        <f>IF(QL$8="",0,SUMIFS(условия!$28:$28,условия!$7:$7,"&lt;="&amp;QL$8,условия!$8:$8,"&gt;="&amp;QL$8)*SUMIFS(условия!$32:$32,условия!$7:$7,"&lt;="&amp;QL$8,условия!$8:$8,"&gt;="&amp;QL$8))</f>
        <v>240</v>
      </c>
      <c r="QM10" s="22">
        <f>IF(QM$8="",0,SUMIFS(условия!$28:$28,условия!$7:$7,"&lt;="&amp;QM$8,условия!$8:$8,"&gt;="&amp;QM$8)*SUMIFS(условия!$32:$32,условия!$7:$7,"&lt;="&amp;QM$8,условия!$8:$8,"&gt;="&amp;QM$8))</f>
        <v>240</v>
      </c>
      <c r="QN10" s="22">
        <f>IF(QN$8="",0,SUMIFS(условия!$28:$28,условия!$7:$7,"&lt;="&amp;QN$8,условия!$8:$8,"&gt;="&amp;QN$8)*SUMIFS(условия!$32:$32,условия!$7:$7,"&lt;="&amp;QN$8,условия!$8:$8,"&gt;="&amp;QN$8))</f>
        <v>240</v>
      </c>
      <c r="QO10" s="22">
        <f>IF(QO$8="",0,SUMIFS(условия!$28:$28,условия!$7:$7,"&lt;="&amp;QO$8,условия!$8:$8,"&gt;="&amp;QO$8)*SUMIFS(условия!$32:$32,условия!$7:$7,"&lt;="&amp;QO$8,условия!$8:$8,"&gt;="&amp;QO$8))</f>
        <v>240</v>
      </c>
      <c r="QP10" s="22">
        <f>IF(QP$8="",0,SUMIFS(условия!$28:$28,условия!$7:$7,"&lt;="&amp;QP$8,условия!$8:$8,"&gt;="&amp;QP$8)*SUMIFS(условия!$32:$32,условия!$7:$7,"&lt;="&amp;QP$8,условия!$8:$8,"&gt;="&amp;QP$8))</f>
        <v>240</v>
      </c>
      <c r="QQ10" s="22">
        <f>IF(QQ$8="",0,SUMIFS(условия!$28:$28,условия!$7:$7,"&lt;="&amp;QQ$8,условия!$8:$8,"&gt;="&amp;QQ$8)*SUMIFS(условия!$32:$32,условия!$7:$7,"&lt;="&amp;QQ$8,условия!$8:$8,"&gt;="&amp;QQ$8))</f>
        <v>240</v>
      </c>
      <c r="QR10" s="22">
        <f>IF(QR$8="",0,SUMIFS(условия!$28:$28,условия!$7:$7,"&lt;="&amp;QR$8,условия!$8:$8,"&gt;="&amp;QR$8)*SUMIFS(условия!$32:$32,условия!$7:$7,"&lt;="&amp;QR$8,условия!$8:$8,"&gt;="&amp;QR$8))</f>
        <v>240</v>
      </c>
      <c r="QS10" s="22">
        <f>IF(QS$8="",0,SUMIFS(условия!$28:$28,условия!$7:$7,"&lt;="&amp;QS$8,условия!$8:$8,"&gt;="&amp;QS$8)*SUMIFS(условия!$32:$32,условия!$7:$7,"&lt;="&amp;QS$8,условия!$8:$8,"&gt;="&amp;QS$8))</f>
        <v>240</v>
      </c>
      <c r="QT10" s="22">
        <f>IF(QT$8="",0,SUMIFS(условия!$28:$28,условия!$7:$7,"&lt;="&amp;QT$8,условия!$8:$8,"&gt;="&amp;QT$8)*SUMIFS(условия!$32:$32,условия!$7:$7,"&lt;="&amp;QT$8,условия!$8:$8,"&gt;="&amp;QT$8))</f>
        <v>240</v>
      </c>
      <c r="QU10" s="22">
        <f>IF(QU$8="",0,SUMIFS(условия!$28:$28,условия!$7:$7,"&lt;="&amp;QU$8,условия!$8:$8,"&gt;="&amp;QU$8)*SUMIFS(условия!$32:$32,условия!$7:$7,"&lt;="&amp;QU$8,условия!$8:$8,"&gt;="&amp;QU$8))</f>
        <v>240</v>
      </c>
      <c r="QV10" s="22">
        <f>IF(QV$8="",0,SUMIFS(условия!$28:$28,условия!$7:$7,"&lt;="&amp;QV$8,условия!$8:$8,"&gt;="&amp;QV$8)*SUMIFS(условия!$32:$32,условия!$7:$7,"&lt;="&amp;QV$8,условия!$8:$8,"&gt;="&amp;QV$8))</f>
        <v>240</v>
      </c>
      <c r="QW10" s="22">
        <f>IF(QW$8="",0,SUMIFS(условия!$28:$28,условия!$7:$7,"&lt;="&amp;QW$8,условия!$8:$8,"&gt;="&amp;QW$8)*SUMIFS(условия!$32:$32,условия!$7:$7,"&lt;="&amp;QW$8,условия!$8:$8,"&gt;="&amp;QW$8))</f>
        <v>240</v>
      </c>
      <c r="QX10" s="22">
        <f>IF(QX$8="",0,SUMIFS(условия!$28:$28,условия!$7:$7,"&lt;="&amp;QX$8,условия!$8:$8,"&gt;="&amp;QX$8)*SUMIFS(условия!$32:$32,условия!$7:$7,"&lt;="&amp;QX$8,условия!$8:$8,"&gt;="&amp;QX$8))</f>
        <v>240</v>
      </c>
      <c r="QY10" s="22">
        <f>IF(QY$8="",0,SUMIFS(условия!$28:$28,условия!$7:$7,"&lt;="&amp;QY$8,условия!$8:$8,"&gt;="&amp;QY$8)*SUMIFS(условия!$32:$32,условия!$7:$7,"&lt;="&amp;QY$8,условия!$8:$8,"&gt;="&amp;QY$8))</f>
        <v>240</v>
      </c>
      <c r="QZ10" s="22">
        <f>IF(QZ$8="",0,SUMIFS(условия!$28:$28,условия!$7:$7,"&lt;="&amp;QZ$8,условия!$8:$8,"&gt;="&amp;QZ$8)*SUMIFS(условия!$32:$32,условия!$7:$7,"&lt;="&amp;QZ$8,условия!$8:$8,"&gt;="&amp;QZ$8))</f>
        <v>240</v>
      </c>
      <c r="RA10" s="22">
        <f>IF(RA$8="",0,SUMIFS(условия!$28:$28,условия!$7:$7,"&lt;="&amp;RA$8,условия!$8:$8,"&gt;="&amp;RA$8)*SUMIFS(условия!$32:$32,условия!$7:$7,"&lt;="&amp;RA$8,условия!$8:$8,"&gt;="&amp;RA$8))</f>
        <v>240</v>
      </c>
      <c r="RB10" s="22">
        <f>IF(RB$8="",0,SUMIFS(условия!$28:$28,условия!$7:$7,"&lt;="&amp;RB$8,условия!$8:$8,"&gt;="&amp;RB$8)*SUMIFS(условия!$32:$32,условия!$7:$7,"&lt;="&amp;RB$8,условия!$8:$8,"&gt;="&amp;RB$8))</f>
        <v>240</v>
      </c>
      <c r="RC10" s="22">
        <f>IF(RC$8="",0,SUMIFS(условия!$28:$28,условия!$7:$7,"&lt;="&amp;RC$8,условия!$8:$8,"&gt;="&amp;RC$8)*SUMIFS(условия!$32:$32,условия!$7:$7,"&lt;="&amp;RC$8,условия!$8:$8,"&gt;="&amp;RC$8))</f>
        <v>240</v>
      </c>
      <c r="RD10" s="22">
        <f>IF(RD$8="",0,SUMIFS(условия!$28:$28,условия!$7:$7,"&lt;="&amp;RD$8,условия!$8:$8,"&gt;="&amp;RD$8)*SUMIFS(условия!$32:$32,условия!$7:$7,"&lt;="&amp;RD$8,условия!$8:$8,"&gt;="&amp;RD$8))</f>
        <v>240</v>
      </c>
      <c r="RE10" s="22">
        <f>IF(RE$8="",0,SUMIFS(условия!$28:$28,условия!$7:$7,"&lt;="&amp;RE$8,условия!$8:$8,"&gt;="&amp;RE$8)*SUMIFS(условия!$32:$32,условия!$7:$7,"&lt;="&amp;RE$8,условия!$8:$8,"&gt;="&amp;RE$8))</f>
        <v>240</v>
      </c>
      <c r="RF10" s="22">
        <f>IF(RF$8="",0,SUMIFS(условия!$28:$28,условия!$7:$7,"&lt;="&amp;RF$8,условия!$8:$8,"&gt;="&amp;RF$8)*SUMIFS(условия!$32:$32,условия!$7:$7,"&lt;="&amp;RF$8,условия!$8:$8,"&gt;="&amp;RF$8))</f>
        <v>240</v>
      </c>
      <c r="RG10" s="22">
        <f>IF(RG$8="",0,SUMIFS(условия!$28:$28,условия!$7:$7,"&lt;="&amp;RG$8,условия!$8:$8,"&gt;="&amp;RG$8)*SUMIFS(условия!$32:$32,условия!$7:$7,"&lt;="&amp;RG$8,условия!$8:$8,"&gt;="&amp;RG$8))</f>
        <v>300</v>
      </c>
      <c r="RH10" s="22">
        <f>IF(RH$8="",0,SUMIFS(условия!$28:$28,условия!$7:$7,"&lt;="&amp;RH$8,условия!$8:$8,"&gt;="&amp;RH$8)*SUMIFS(условия!$32:$32,условия!$7:$7,"&lt;="&amp;RH$8,условия!$8:$8,"&gt;="&amp;RH$8))</f>
        <v>300</v>
      </c>
      <c r="RI10" s="22">
        <f>IF(RI$8="",0,SUMIFS(условия!$28:$28,условия!$7:$7,"&lt;="&amp;RI$8,условия!$8:$8,"&gt;="&amp;RI$8)*SUMIFS(условия!$32:$32,условия!$7:$7,"&lt;="&amp;RI$8,условия!$8:$8,"&gt;="&amp;RI$8))</f>
        <v>300</v>
      </c>
      <c r="RJ10" s="22">
        <f>IF(RJ$8="",0,SUMIFS(условия!$28:$28,условия!$7:$7,"&lt;="&amp;RJ$8,условия!$8:$8,"&gt;="&amp;RJ$8)*SUMIFS(условия!$32:$32,условия!$7:$7,"&lt;="&amp;RJ$8,условия!$8:$8,"&gt;="&amp;RJ$8))</f>
        <v>300</v>
      </c>
      <c r="RK10" s="22">
        <f>IF(RK$8="",0,SUMIFS(условия!$28:$28,условия!$7:$7,"&lt;="&amp;RK$8,условия!$8:$8,"&gt;="&amp;RK$8)*SUMIFS(условия!$32:$32,условия!$7:$7,"&lt;="&amp;RK$8,условия!$8:$8,"&gt;="&amp;RK$8))</f>
        <v>300</v>
      </c>
      <c r="RL10" s="22">
        <f>IF(RL$8="",0,SUMIFS(условия!$28:$28,условия!$7:$7,"&lt;="&amp;RL$8,условия!$8:$8,"&gt;="&amp;RL$8)*SUMIFS(условия!$32:$32,условия!$7:$7,"&lt;="&amp;RL$8,условия!$8:$8,"&gt;="&amp;RL$8))</f>
        <v>300</v>
      </c>
      <c r="RM10" s="22">
        <f>IF(RM$8="",0,SUMIFS(условия!$28:$28,условия!$7:$7,"&lt;="&amp;RM$8,условия!$8:$8,"&gt;="&amp;RM$8)*SUMIFS(условия!$32:$32,условия!$7:$7,"&lt;="&amp;RM$8,условия!$8:$8,"&gt;="&amp;RM$8))</f>
        <v>300</v>
      </c>
      <c r="RN10" s="22">
        <f>IF(RN$8="",0,SUMIFS(условия!$28:$28,условия!$7:$7,"&lt;="&amp;RN$8,условия!$8:$8,"&gt;="&amp;RN$8)*SUMIFS(условия!$32:$32,условия!$7:$7,"&lt;="&amp;RN$8,условия!$8:$8,"&gt;="&amp;RN$8))</f>
        <v>300</v>
      </c>
      <c r="RO10" s="22">
        <f>IF(RO$8="",0,SUMIFS(условия!$28:$28,условия!$7:$7,"&lt;="&amp;RO$8,условия!$8:$8,"&gt;="&amp;RO$8)*SUMIFS(условия!$32:$32,условия!$7:$7,"&lt;="&amp;RO$8,условия!$8:$8,"&gt;="&amp;RO$8))</f>
        <v>300</v>
      </c>
      <c r="RP10" s="22">
        <f>IF(RP$8="",0,SUMIFS(условия!$28:$28,условия!$7:$7,"&lt;="&amp;RP$8,условия!$8:$8,"&gt;="&amp;RP$8)*SUMIFS(условия!$32:$32,условия!$7:$7,"&lt;="&amp;RP$8,условия!$8:$8,"&gt;="&amp;RP$8))</f>
        <v>300</v>
      </c>
      <c r="RQ10" s="22">
        <f>IF(RQ$8="",0,SUMIFS(условия!$28:$28,условия!$7:$7,"&lt;="&amp;RQ$8,условия!$8:$8,"&gt;="&amp;RQ$8)*SUMIFS(условия!$32:$32,условия!$7:$7,"&lt;="&amp;RQ$8,условия!$8:$8,"&gt;="&amp;RQ$8))</f>
        <v>300</v>
      </c>
      <c r="RR10" s="22">
        <f>IF(RR$8="",0,SUMIFS(условия!$28:$28,условия!$7:$7,"&lt;="&amp;RR$8,условия!$8:$8,"&gt;="&amp;RR$8)*SUMIFS(условия!$32:$32,условия!$7:$7,"&lt;="&amp;RR$8,условия!$8:$8,"&gt;="&amp;RR$8))</f>
        <v>300</v>
      </c>
      <c r="RS10" s="22">
        <f>IF(RS$8="",0,SUMIFS(условия!$28:$28,условия!$7:$7,"&lt;="&amp;RS$8,условия!$8:$8,"&gt;="&amp;RS$8)*SUMIFS(условия!$32:$32,условия!$7:$7,"&lt;="&amp;RS$8,условия!$8:$8,"&gt;="&amp;RS$8))</f>
        <v>300</v>
      </c>
      <c r="RT10" s="22">
        <f>IF(RT$8="",0,SUMIFS(условия!$28:$28,условия!$7:$7,"&lt;="&amp;RT$8,условия!$8:$8,"&gt;="&amp;RT$8)*SUMIFS(условия!$32:$32,условия!$7:$7,"&lt;="&amp;RT$8,условия!$8:$8,"&gt;="&amp;RT$8))</f>
        <v>300</v>
      </c>
      <c r="RU10" s="22">
        <f>IF(RU$8="",0,SUMIFS(условия!$28:$28,условия!$7:$7,"&lt;="&amp;RU$8,условия!$8:$8,"&gt;="&amp;RU$8)*SUMIFS(условия!$32:$32,условия!$7:$7,"&lt;="&amp;RU$8,условия!$8:$8,"&gt;="&amp;RU$8))</f>
        <v>300</v>
      </c>
      <c r="RV10" s="22">
        <f>IF(RV$8="",0,SUMIFS(условия!$28:$28,условия!$7:$7,"&lt;="&amp;RV$8,условия!$8:$8,"&gt;="&amp;RV$8)*SUMIFS(условия!$32:$32,условия!$7:$7,"&lt;="&amp;RV$8,условия!$8:$8,"&gt;="&amp;RV$8))</f>
        <v>300</v>
      </c>
      <c r="RW10" s="22">
        <f>IF(RW$8="",0,SUMIFS(условия!$28:$28,условия!$7:$7,"&lt;="&amp;RW$8,условия!$8:$8,"&gt;="&amp;RW$8)*SUMIFS(условия!$32:$32,условия!$7:$7,"&lt;="&amp;RW$8,условия!$8:$8,"&gt;="&amp;RW$8))</f>
        <v>300</v>
      </c>
      <c r="RX10" s="22">
        <f>IF(RX$8="",0,SUMIFS(условия!$28:$28,условия!$7:$7,"&lt;="&amp;RX$8,условия!$8:$8,"&gt;="&amp;RX$8)*SUMIFS(условия!$32:$32,условия!$7:$7,"&lt;="&amp;RX$8,условия!$8:$8,"&gt;="&amp;RX$8))</f>
        <v>300</v>
      </c>
      <c r="RY10" s="22">
        <f>IF(RY$8="",0,SUMIFS(условия!$28:$28,условия!$7:$7,"&lt;="&amp;RY$8,условия!$8:$8,"&gt;="&amp;RY$8)*SUMIFS(условия!$32:$32,условия!$7:$7,"&lt;="&amp;RY$8,условия!$8:$8,"&gt;="&amp;RY$8))</f>
        <v>300</v>
      </c>
      <c r="RZ10" s="22">
        <f>IF(RZ$8="",0,SUMIFS(условия!$28:$28,условия!$7:$7,"&lt;="&amp;RZ$8,условия!$8:$8,"&gt;="&amp;RZ$8)*SUMIFS(условия!$32:$32,условия!$7:$7,"&lt;="&amp;RZ$8,условия!$8:$8,"&gt;="&amp;RZ$8))</f>
        <v>300</v>
      </c>
      <c r="SA10" s="22">
        <f>IF(SA$8="",0,SUMIFS(условия!$28:$28,условия!$7:$7,"&lt;="&amp;SA$8,условия!$8:$8,"&gt;="&amp;SA$8)*SUMIFS(условия!$32:$32,условия!$7:$7,"&lt;="&amp;SA$8,условия!$8:$8,"&gt;="&amp;SA$8))</f>
        <v>300</v>
      </c>
      <c r="SB10" s="22">
        <f>IF(SB$8="",0,SUMIFS(условия!$28:$28,условия!$7:$7,"&lt;="&amp;SB$8,условия!$8:$8,"&gt;="&amp;SB$8)*SUMIFS(условия!$32:$32,условия!$7:$7,"&lt;="&amp;SB$8,условия!$8:$8,"&gt;="&amp;SB$8))</f>
        <v>300</v>
      </c>
      <c r="SC10" s="22">
        <f>IF(SC$8="",0,SUMIFS(условия!$28:$28,условия!$7:$7,"&lt;="&amp;SC$8,условия!$8:$8,"&gt;="&amp;SC$8)*SUMIFS(условия!$32:$32,условия!$7:$7,"&lt;="&amp;SC$8,условия!$8:$8,"&gt;="&amp;SC$8))</f>
        <v>300</v>
      </c>
      <c r="SD10" s="22">
        <f>IF(SD$8="",0,SUMIFS(условия!$28:$28,условия!$7:$7,"&lt;="&amp;SD$8,условия!$8:$8,"&gt;="&amp;SD$8)*SUMIFS(условия!$32:$32,условия!$7:$7,"&lt;="&amp;SD$8,условия!$8:$8,"&gt;="&amp;SD$8))</f>
        <v>300</v>
      </c>
      <c r="SE10" s="22">
        <f>IF(SE$8="",0,SUMIFS(условия!$28:$28,условия!$7:$7,"&lt;="&amp;SE$8,условия!$8:$8,"&gt;="&amp;SE$8)*SUMIFS(условия!$32:$32,условия!$7:$7,"&lt;="&amp;SE$8,условия!$8:$8,"&gt;="&amp;SE$8))</f>
        <v>300</v>
      </c>
      <c r="SF10" s="22">
        <f>IF(SF$8="",0,SUMIFS(условия!$28:$28,условия!$7:$7,"&lt;="&amp;SF$8,условия!$8:$8,"&gt;="&amp;SF$8)*SUMIFS(условия!$32:$32,условия!$7:$7,"&lt;="&amp;SF$8,условия!$8:$8,"&gt;="&amp;SF$8))</f>
        <v>300</v>
      </c>
      <c r="SG10" s="22">
        <f>IF(SG$8="",0,SUMIFS(условия!$28:$28,условия!$7:$7,"&lt;="&amp;SG$8,условия!$8:$8,"&gt;="&amp;SG$8)*SUMIFS(условия!$32:$32,условия!$7:$7,"&lt;="&amp;SG$8,условия!$8:$8,"&gt;="&amp;SG$8))</f>
        <v>300</v>
      </c>
      <c r="SH10" s="22">
        <f>IF(SH$8="",0,SUMIFS(условия!$28:$28,условия!$7:$7,"&lt;="&amp;SH$8,условия!$8:$8,"&gt;="&amp;SH$8)*SUMIFS(условия!$32:$32,условия!$7:$7,"&lt;="&amp;SH$8,условия!$8:$8,"&gt;="&amp;SH$8))</f>
        <v>300</v>
      </c>
      <c r="SI10" s="22">
        <f>IF(SI$8="",0,SUMIFS(условия!$28:$28,условия!$7:$7,"&lt;="&amp;SI$8,условия!$8:$8,"&gt;="&amp;SI$8)*SUMIFS(условия!$32:$32,условия!$7:$7,"&lt;="&amp;SI$8,условия!$8:$8,"&gt;="&amp;SI$8))</f>
        <v>300</v>
      </c>
      <c r="SJ10" s="22">
        <f>IF(SJ$8="",0,SUMIFS(условия!$28:$28,условия!$7:$7,"&lt;="&amp;SJ$8,условия!$8:$8,"&gt;="&amp;SJ$8)*SUMIFS(условия!$32:$32,условия!$7:$7,"&lt;="&amp;SJ$8,условия!$8:$8,"&gt;="&amp;SJ$8))</f>
        <v>300</v>
      </c>
      <c r="SK10" s="22">
        <f>IF(SK$8="",0,SUMIFS(условия!$28:$28,условия!$7:$7,"&lt;="&amp;SK$8,условия!$8:$8,"&gt;="&amp;SK$8)*SUMIFS(условия!$32:$32,условия!$7:$7,"&lt;="&amp;SK$8,условия!$8:$8,"&gt;="&amp;SK$8))</f>
        <v>300</v>
      </c>
      <c r="SL10" s="22">
        <f>IF(SL$8="",0,SUMIFS(условия!$28:$28,условия!$7:$7,"&lt;="&amp;SL$8,условия!$8:$8,"&gt;="&amp;SL$8)*SUMIFS(условия!$32:$32,условия!$7:$7,"&lt;="&amp;SL$8,условия!$8:$8,"&gt;="&amp;SL$8))</f>
        <v>200</v>
      </c>
      <c r="SM10" s="22">
        <f>IF(SM$8="",0,SUMIFS(условия!$28:$28,условия!$7:$7,"&lt;="&amp;SM$8,условия!$8:$8,"&gt;="&amp;SM$8)*SUMIFS(условия!$32:$32,условия!$7:$7,"&lt;="&amp;SM$8,условия!$8:$8,"&gt;="&amp;SM$8))</f>
        <v>200</v>
      </c>
      <c r="SN10" s="22">
        <f>IF(SN$8="",0,SUMIFS(условия!$28:$28,условия!$7:$7,"&lt;="&amp;SN$8,условия!$8:$8,"&gt;="&amp;SN$8)*SUMIFS(условия!$32:$32,условия!$7:$7,"&lt;="&amp;SN$8,условия!$8:$8,"&gt;="&amp;SN$8))</f>
        <v>200</v>
      </c>
      <c r="SO10" s="22">
        <f>IF(SO$8="",0,SUMIFS(условия!$28:$28,условия!$7:$7,"&lt;="&amp;SO$8,условия!$8:$8,"&gt;="&amp;SO$8)*SUMIFS(условия!$32:$32,условия!$7:$7,"&lt;="&amp;SO$8,условия!$8:$8,"&gt;="&amp;SO$8))</f>
        <v>200</v>
      </c>
      <c r="SP10" s="22">
        <f>IF(SP$8="",0,SUMIFS(условия!$28:$28,условия!$7:$7,"&lt;="&amp;SP$8,условия!$8:$8,"&gt;="&amp;SP$8)*SUMIFS(условия!$32:$32,условия!$7:$7,"&lt;="&amp;SP$8,условия!$8:$8,"&gt;="&amp;SP$8))</f>
        <v>200</v>
      </c>
      <c r="SQ10" s="22">
        <f>IF(SQ$8="",0,SUMIFS(условия!$28:$28,условия!$7:$7,"&lt;="&amp;SQ$8,условия!$8:$8,"&gt;="&amp;SQ$8)*SUMIFS(условия!$32:$32,условия!$7:$7,"&lt;="&amp;SQ$8,условия!$8:$8,"&gt;="&amp;SQ$8))</f>
        <v>200</v>
      </c>
      <c r="SR10" s="22">
        <f>IF(SR$8="",0,SUMIFS(условия!$28:$28,условия!$7:$7,"&lt;="&amp;SR$8,условия!$8:$8,"&gt;="&amp;SR$8)*SUMIFS(условия!$32:$32,условия!$7:$7,"&lt;="&amp;SR$8,условия!$8:$8,"&gt;="&amp;SR$8))</f>
        <v>200</v>
      </c>
      <c r="SS10" s="22">
        <f>IF(SS$8="",0,SUMIFS(условия!$28:$28,условия!$7:$7,"&lt;="&amp;SS$8,условия!$8:$8,"&gt;="&amp;SS$8)*SUMIFS(условия!$32:$32,условия!$7:$7,"&lt;="&amp;SS$8,условия!$8:$8,"&gt;="&amp;SS$8))</f>
        <v>200</v>
      </c>
      <c r="ST10" s="22">
        <f>IF(ST$8="",0,SUMIFS(условия!$28:$28,условия!$7:$7,"&lt;="&amp;ST$8,условия!$8:$8,"&gt;="&amp;ST$8)*SUMIFS(условия!$32:$32,условия!$7:$7,"&lt;="&amp;ST$8,условия!$8:$8,"&gt;="&amp;ST$8))</f>
        <v>200</v>
      </c>
      <c r="SU10" s="22">
        <f>IF(SU$8="",0,SUMIFS(условия!$28:$28,условия!$7:$7,"&lt;="&amp;SU$8,условия!$8:$8,"&gt;="&amp;SU$8)*SUMIFS(условия!$32:$32,условия!$7:$7,"&lt;="&amp;SU$8,условия!$8:$8,"&gt;="&amp;SU$8))</f>
        <v>200</v>
      </c>
      <c r="SV10" s="22">
        <f>IF(SV$8="",0,SUMIFS(условия!$28:$28,условия!$7:$7,"&lt;="&amp;SV$8,условия!$8:$8,"&gt;="&amp;SV$8)*SUMIFS(условия!$32:$32,условия!$7:$7,"&lt;="&amp;SV$8,условия!$8:$8,"&gt;="&amp;SV$8))</f>
        <v>200</v>
      </c>
      <c r="SW10" s="22">
        <f>IF(SW$8="",0,SUMIFS(условия!$28:$28,условия!$7:$7,"&lt;="&amp;SW$8,условия!$8:$8,"&gt;="&amp;SW$8)*SUMIFS(условия!$32:$32,условия!$7:$7,"&lt;="&amp;SW$8,условия!$8:$8,"&gt;="&amp;SW$8))</f>
        <v>200</v>
      </c>
      <c r="SX10" s="22">
        <f>IF(SX$8="",0,SUMIFS(условия!$28:$28,условия!$7:$7,"&lt;="&amp;SX$8,условия!$8:$8,"&gt;="&amp;SX$8)*SUMIFS(условия!$32:$32,условия!$7:$7,"&lt;="&amp;SX$8,условия!$8:$8,"&gt;="&amp;SX$8))</f>
        <v>200</v>
      </c>
      <c r="SY10" s="22">
        <f>IF(SY$8="",0,SUMIFS(условия!$28:$28,условия!$7:$7,"&lt;="&amp;SY$8,условия!$8:$8,"&gt;="&amp;SY$8)*SUMIFS(условия!$32:$32,условия!$7:$7,"&lt;="&amp;SY$8,условия!$8:$8,"&gt;="&amp;SY$8))</f>
        <v>200</v>
      </c>
      <c r="SZ10" s="22">
        <f>IF(SZ$8="",0,SUMIFS(условия!$28:$28,условия!$7:$7,"&lt;="&amp;SZ$8,условия!$8:$8,"&gt;="&amp;SZ$8)*SUMIFS(условия!$32:$32,условия!$7:$7,"&lt;="&amp;SZ$8,условия!$8:$8,"&gt;="&amp;SZ$8))</f>
        <v>200</v>
      </c>
      <c r="TA10" s="22">
        <f>IF(TA$8="",0,SUMIFS(условия!$28:$28,условия!$7:$7,"&lt;="&amp;TA$8,условия!$8:$8,"&gt;="&amp;TA$8)*SUMIFS(условия!$32:$32,условия!$7:$7,"&lt;="&amp;TA$8,условия!$8:$8,"&gt;="&amp;TA$8))</f>
        <v>200</v>
      </c>
      <c r="TB10" s="22">
        <f>IF(TB$8="",0,SUMIFS(условия!$28:$28,условия!$7:$7,"&lt;="&amp;TB$8,условия!$8:$8,"&gt;="&amp;TB$8)*SUMIFS(условия!$32:$32,условия!$7:$7,"&lt;="&amp;TB$8,условия!$8:$8,"&gt;="&amp;TB$8))</f>
        <v>200</v>
      </c>
      <c r="TC10" s="22">
        <f>IF(TC$8="",0,SUMIFS(условия!$28:$28,условия!$7:$7,"&lt;="&amp;TC$8,условия!$8:$8,"&gt;="&amp;TC$8)*SUMIFS(условия!$32:$32,условия!$7:$7,"&lt;="&amp;TC$8,условия!$8:$8,"&gt;="&amp;TC$8))</f>
        <v>200</v>
      </c>
      <c r="TD10" s="22">
        <f>IF(TD$8="",0,SUMIFS(условия!$28:$28,условия!$7:$7,"&lt;="&amp;TD$8,условия!$8:$8,"&gt;="&amp;TD$8)*SUMIFS(условия!$32:$32,условия!$7:$7,"&lt;="&amp;TD$8,условия!$8:$8,"&gt;="&amp;TD$8))</f>
        <v>200</v>
      </c>
      <c r="TE10" s="22">
        <f>IF(TE$8="",0,SUMIFS(условия!$28:$28,условия!$7:$7,"&lt;="&amp;TE$8,условия!$8:$8,"&gt;="&amp;TE$8)*SUMIFS(условия!$32:$32,условия!$7:$7,"&lt;="&amp;TE$8,условия!$8:$8,"&gt;="&amp;TE$8))</f>
        <v>200</v>
      </c>
      <c r="TF10" s="22">
        <f>IF(TF$8="",0,SUMIFS(условия!$28:$28,условия!$7:$7,"&lt;="&amp;TF$8,условия!$8:$8,"&gt;="&amp;TF$8)*SUMIFS(условия!$32:$32,условия!$7:$7,"&lt;="&amp;TF$8,условия!$8:$8,"&gt;="&amp;TF$8))</f>
        <v>200</v>
      </c>
      <c r="TG10" s="22">
        <f>IF(TG$8="",0,SUMIFS(условия!$28:$28,условия!$7:$7,"&lt;="&amp;TG$8,условия!$8:$8,"&gt;="&amp;TG$8)*SUMIFS(условия!$32:$32,условия!$7:$7,"&lt;="&amp;TG$8,условия!$8:$8,"&gt;="&amp;TG$8))</f>
        <v>200</v>
      </c>
      <c r="TH10" s="22">
        <f>IF(TH$8="",0,SUMIFS(условия!$28:$28,условия!$7:$7,"&lt;="&amp;TH$8,условия!$8:$8,"&gt;="&amp;TH$8)*SUMIFS(условия!$32:$32,условия!$7:$7,"&lt;="&amp;TH$8,условия!$8:$8,"&gt;="&amp;TH$8))</f>
        <v>200</v>
      </c>
      <c r="TI10" s="22">
        <f>IF(TI$8="",0,SUMIFS(условия!$28:$28,условия!$7:$7,"&lt;="&amp;TI$8,условия!$8:$8,"&gt;="&amp;TI$8)*SUMIFS(условия!$32:$32,условия!$7:$7,"&lt;="&amp;TI$8,условия!$8:$8,"&gt;="&amp;TI$8))</f>
        <v>200</v>
      </c>
      <c r="TJ10" s="22">
        <f>IF(TJ$8="",0,SUMIFS(условия!$28:$28,условия!$7:$7,"&lt;="&amp;TJ$8,условия!$8:$8,"&gt;="&amp;TJ$8)*SUMIFS(условия!$32:$32,условия!$7:$7,"&lt;="&amp;TJ$8,условия!$8:$8,"&gt;="&amp;TJ$8))</f>
        <v>200</v>
      </c>
      <c r="TK10" s="22">
        <f>IF(TK$8="",0,SUMIFS(условия!$28:$28,условия!$7:$7,"&lt;="&amp;TK$8,условия!$8:$8,"&gt;="&amp;TK$8)*SUMIFS(условия!$32:$32,условия!$7:$7,"&lt;="&amp;TK$8,условия!$8:$8,"&gt;="&amp;TK$8))</f>
        <v>200</v>
      </c>
      <c r="TL10" s="22">
        <f>IF(TL$8="",0,SUMIFS(условия!$28:$28,условия!$7:$7,"&lt;="&amp;TL$8,условия!$8:$8,"&gt;="&amp;TL$8)*SUMIFS(условия!$32:$32,условия!$7:$7,"&lt;="&amp;TL$8,условия!$8:$8,"&gt;="&amp;TL$8))</f>
        <v>200</v>
      </c>
      <c r="TM10" s="22">
        <f>IF(TM$8="",0,SUMIFS(условия!$28:$28,условия!$7:$7,"&lt;="&amp;TM$8,условия!$8:$8,"&gt;="&amp;TM$8)*SUMIFS(условия!$32:$32,условия!$7:$7,"&lt;="&amp;TM$8,условия!$8:$8,"&gt;="&amp;TM$8))</f>
        <v>200</v>
      </c>
      <c r="TN10" s="22">
        <f>IF(TN$8="",0,SUMIFS(условия!$28:$28,условия!$7:$7,"&lt;="&amp;TN$8,условия!$8:$8,"&gt;="&amp;TN$8)*SUMIFS(условия!$32:$32,условия!$7:$7,"&lt;="&amp;TN$8,условия!$8:$8,"&gt;="&amp;TN$8))</f>
        <v>200</v>
      </c>
      <c r="TO10" s="22">
        <f>IF(TO$8="",0,SUMIFS(условия!$28:$28,условия!$7:$7,"&lt;="&amp;TO$8,условия!$8:$8,"&gt;="&amp;TO$8)*SUMIFS(условия!$32:$32,условия!$7:$7,"&lt;="&amp;TO$8,условия!$8:$8,"&gt;="&amp;TO$8))</f>
        <v>200</v>
      </c>
      <c r="TP10" s="22">
        <f>IF(TP$8="",0,SUMIFS(условия!$28:$28,условия!$7:$7,"&lt;="&amp;TP$8,условия!$8:$8,"&gt;="&amp;TP$8)*SUMIFS(условия!$32:$32,условия!$7:$7,"&lt;="&amp;TP$8,условия!$8:$8,"&gt;="&amp;TP$8))</f>
        <v>200</v>
      </c>
      <c r="TQ10" s="22">
        <f>IF(TQ$8="",0,SUMIFS(условия!$28:$28,условия!$7:$7,"&lt;="&amp;TQ$8,условия!$8:$8,"&gt;="&amp;TQ$8)*SUMIFS(условия!$32:$32,условия!$7:$7,"&lt;="&amp;TQ$8,условия!$8:$8,"&gt;="&amp;TQ$8))</f>
        <v>200</v>
      </c>
      <c r="TR10" s="22">
        <f>IF(TR$8="",0,SUMIFS(условия!$28:$28,условия!$7:$7,"&lt;="&amp;TR$8,условия!$8:$8,"&gt;="&amp;TR$8)*SUMIFS(условия!$32:$32,условия!$7:$7,"&lt;="&amp;TR$8,условия!$8:$8,"&gt;="&amp;TR$8))</f>
        <v>200</v>
      </c>
      <c r="TS10" s="22">
        <f>IF(TS$8="",0,SUMIFS(условия!$28:$28,условия!$7:$7,"&lt;="&amp;TS$8,условия!$8:$8,"&gt;="&amp;TS$8)*SUMIFS(условия!$32:$32,условия!$7:$7,"&lt;="&amp;TS$8,условия!$8:$8,"&gt;="&amp;TS$8))</f>
        <v>200</v>
      </c>
      <c r="TT10" s="22">
        <f>IF(TT$8="",0,SUMIFS(условия!$28:$28,условия!$7:$7,"&lt;="&amp;TT$8,условия!$8:$8,"&gt;="&amp;TT$8)*SUMIFS(условия!$32:$32,условия!$7:$7,"&lt;="&amp;TT$8,условия!$8:$8,"&gt;="&amp;TT$8))</f>
        <v>200</v>
      </c>
      <c r="TU10" s="22">
        <f>IF(TU$8="",0,SUMIFS(условия!$28:$28,условия!$7:$7,"&lt;="&amp;TU$8,условия!$8:$8,"&gt;="&amp;TU$8)*SUMIFS(условия!$32:$32,условия!$7:$7,"&lt;="&amp;TU$8,условия!$8:$8,"&gt;="&amp;TU$8))</f>
        <v>200</v>
      </c>
      <c r="TV10" s="22">
        <f>IF(TV$8="",0,SUMIFS(условия!$28:$28,условия!$7:$7,"&lt;="&amp;TV$8,условия!$8:$8,"&gt;="&amp;TV$8)*SUMIFS(условия!$32:$32,условия!$7:$7,"&lt;="&amp;TV$8,условия!$8:$8,"&gt;="&amp;TV$8))</f>
        <v>200</v>
      </c>
      <c r="TW10" s="22">
        <f>IF(TW$8="",0,SUMIFS(условия!$28:$28,условия!$7:$7,"&lt;="&amp;TW$8,условия!$8:$8,"&gt;="&amp;TW$8)*SUMIFS(условия!$32:$32,условия!$7:$7,"&lt;="&amp;TW$8,условия!$8:$8,"&gt;="&amp;TW$8))</f>
        <v>200</v>
      </c>
      <c r="TX10" s="22">
        <f>IF(TX$8="",0,SUMIFS(условия!$28:$28,условия!$7:$7,"&lt;="&amp;TX$8,условия!$8:$8,"&gt;="&amp;TX$8)*SUMIFS(условия!$32:$32,условия!$7:$7,"&lt;="&amp;TX$8,условия!$8:$8,"&gt;="&amp;TX$8))</f>
        <v>200</v>
      </c>
      <c r="TY10" s="22">
        <f>IF(TY$8="",0,SUMIFS(условия!$28:$28,условия!$7:$7,"&lt;="&amp;TY$8,условия!$8:$8,"&gt;="&amp;TY$8)*SUMIFS(условия!$32:$32,условия!$7:$7,"&lt;="&amp;TY$8,условия!$8:$8,"&gt;="&amp;TY$8))</f>
        <v>200</v>
      </c>
      <c r="TZ10" s="22">
        <f>IF(TZ$8="",0,SUMIFS(условия!$28:$28,условия!$7:$7,"&lt;="&amp;TZ$8,условия!$8:$8,"&gt;="&amp;TZ$8)*SUMIFS(условия!$32:$32,условия!$7:$7,"&lt;="&amp;TZ$8,условия!$8:$8,"&gt;="&amp;TZ$8))</f>
        <v>200</v>
      </c>
      <c r="UA10" s="22">
        <f>IF(UA$8="",0,SUMIFS(условия!$28:$28,условия!$7:$7,"&lt;="&amp;UA$8,условия!$8:$8,"&gt;="&amp;UA$8)*SUMIFS(условия!$32:$32,условия!$7:$7,"&lt;="&amp;UA$8,условия!$8:$8,"&gt;="&amp;UA$8))</f>
        <v>200</v>
      </c>
      <c r="UB10" s="22">
        <f>IF(UB$8="",0,SUMIFS(условия!$28:$28,условия!$7:$7,"&lt;="&amp;UB$8,условия!$8:$8,"&gt;="&amp;UB$8)*SUMIFS(условия!$32:$32,условия!$7:$7,"&lt;="&amp;UB$8,условия!$8:$8,"&gt;="&amp;UB$8))</f>
        <v>200</v>
      </c>
      <c r="UC10" s="22">
        <f>IF(UC$8="",0,SUMIFS(условия!$28:$28,условия!$7:$7,"&lt;="&amp;UC$8,условия!$8:$8,"&gt;="&amp;UC$8)*SUMIFS(условия!$32:$32,условия!$7:$7,"&lt;="&amp;UC$8,условия!$8:$8,"&gt;="&amp;UC$8))</f>
        <v>200</v>
      </c>
      <c r="UD10" s="22">
        <f>IF(UD$8="",0,SUMIFS(условия!$28:$28,условия!$7:$7,"&lt;="&amp;UD$8,условия!$8:$8,"&gt;="&amp;UD$8)*SUMIFS(условия!$32:$32,условия!$7:$7,"&lt;="&amp;UD$8,условия!$8:$8,"&gt;="&amp;UD$8))</f>
        <v>200</v>
      </c>
      <c r="UE10" s="22">
        <f>IF(UE$8="",0,SUMIFS(условия!$28:$28,условия!$7:$7,"&lt;="&amp;UE$8,условия!$8:$8,"&gt;="&amp;UE$8)*SUMIFS(условия!$32:$32,условия!$7:$7,"&lt;="&amp;UE$8,условия!$8:$8,"&gt;="&amp;UE$8))</f>
        <v>200</v>
      </c>
      <c r="UF10" s="22">
        <f>IF(UF$8="",0,SUMIFS(условия!$28:$28,условия!$7:$7,"&lt;="&amp;UF$8,условия!$8:$8,"&gt;="&amp;UF$8)*SUMIFS(условия!$32:$32,условия!$7:$7,"&lt;="&amp;UF$8,условия!$8:$8,"&gt;="&amp;UF$8))</f>
        <v>200</v>
      </c>
      <c r="UG10" s="22">
        <f>IF(UG$8="",0,SUMIFS(условия!$28:$28,условия!$7:$7,"&lt;="&amp;UG$8,условия!$8:$8,"&gt;="&amp;UG$8)*SUMIFS(условия!$32:$32,условия!$7:$7,"&lt;="&amp;UG$8,условия!$8:$8,"&gt;="&amp;UG$8))</f>
        <v>200</v>
      </c>
      <c r="UH10" s="22">
        <f>IF(UH$8="",0,SUMIFS(условия!$28:$28,условия!$7:$7,"&lt;="&amp;UH$8,условия!$8:$8,"&gt;="&amp;UH$8)*SUMIFS(условия!$32:$32,условия!$7:$7,"&lt;="&amp;UH$8,условия!$8:$8,"&gt;="&amp;UH$8))</f>
        <v>200</v>
      </c>
      <c r="UI10" s="22">
        <f>IF(UI$8="",0,SUMIFS(условия!$28:$28,условия!$7:$7,"&lt;="&amp;UI$8,условия!$8:$8,"&gt;="&amp;UI$8)*SUMIFS(условия!$32:$32,условия!$7:$7,"&lt;="&amp;UI$8,условия!$8:$8,"&gt;="&amp;UI$8))</f>
        <v>200</v>
      </c>
      <c r="UJ10" s="22">
        <f>IF(UJ$8="",0,SUMIFS(условия!$28:$28,условия!$7:$7,"&lt;="&amp;UJ$8,условия!$8:$8,"&gt;="&amp;UJ$8)*SUMIFS(условия!$32:$32,условия!$7:$7,"&lt;="&amp;UJ$8,условия!$8:$8,"&gt;="&amp;UJ$8))</f>
        <v>200</v>
      </c>
      <c r="UK10" s="22">
        <f>IF(UK$8="",0,SUMIFS(условия!$28:$28,условия!$7:$7,"&lt;="&amp;UK$8,условия!$8:$8,"&gt;="&amp;UK$8)*SUMIFS(условия!$32:$32,условия!$7:$7,"&lt;="&amp;UK$8,условия!$8:$8,"&gt;="&amp;UK$8))</f>
        <v>200</v>
      </c>
      <c r="UL10" s="22">
        <f>IF(UL$8="",0,SUMIFS(условия!$28:$28,условия!$7:$7,"&lt;="&amp;UL$8,условия!$8:$8,"&gt;="&amp;UL$8)*SUMIFS(условия!$32:$32,условия!$7:$7,"&lt;="&amp;UL$8,условия!$8:$8,"&gt;="&amp;UL$8))</f>
        <v>200</v>
      </c>
      <c r="UM10" s="22">
        <f>IF(UM$8="",0,SUMIFS(условия!$28:$28,условия!$7:$7,"&lt;="&amp;UM$8,условия!$8:$8,"&gt;="&amp;UM$8)*SUMIFS(условия!$32:$32,условия!$7:$7,"&lt;="&amp;UM$8,условия!$8:$8,"&gt;="&amp;UM$8))</f>
        <v>200</v>
      </c>
      <c r="UN10" s="22">
        <f>IF(UN$8="",0,SUMIFS(условия!$28:$28,условия!$7:$7,"&lt;="&amp;UN$8,условия!$8:$8,"&gt;="&amp;UN$8)*SUMIFS(условия!$32:$32,условия!$7:$7,"&lt;="&amp;UN$8,условия!$8:$8,"&gt;="&amp;UN$8))</f>
        <v>200</v>
      </c>
      <c r="UO10" s="22">
        <f>IF(UO$8="",0,SUMIFS(условия!$28:$28,условия!$7:$7,"&lt;="&amp;UO$8,условия!$8:$8,"&gt;="&amp;UO$8)*SUMIFS(условия!$32:$32,условия!$7:$7,"&lt;="&amp;UO$8,условия!$8:$8,"&gt;="&amp;UO$8))</f>
        <v>200</v>
      </c>
      <c r="UP10" s="22">
        <f>IF(UP$8="",0,SUMIFS(условия!$28:$28,условия!$7:$7,"&lt;="&amp;UP$8,условия!$8:$8,"&gt;="&amp;UP$8)*SUMIFS(условия!$32:$32,условия!$7:$7,"&lt;="&amp;UP$8,условия!$8:$8,"&gt;="&amp;UP$8))</f>
        <v>200</v>
      </c>
      <c r="UQ10" s="22">
        <f>IF(UQ$8="",0,SUMIFS(условия!$28:$28,условия!$7:$7,"&lt;="&amp;UQ$8,условия!$8:$8,"&gt;="&amp;UQ$8)*SUMIFS(условия!$32:$32,условия!$7:$7,"&lt;="&amp;UQ$8,условия!$8:$8,"&gt;="&amp;UQ$8))</f>
        <v>200</v>
      </c>
      <c r="UR10" s="22">
        <f>IF(UR$8="",0,SUMIFS(условия!$28:$28,условия!$7:$7,"&lt;="&amp;UR$8,условия!$8:$8,"&gt;="&amp;UR$8)*SUMIFS(условия!$32:$32,условия!$7:$7,"&lt;="&amp;UR$8,условия!$8:$8,"&gt;="&amp;UR$8))</f>
        <v>200</v>
      </c>
      <c r="US10" s="22">
        <f>IF(US$8="",0,SUMIFS(условия!$28:$28,условия!$7:$7,"&lt;="&amp;US$8,условия!$8:$8,"&gt;="&amp;US$8)*SUMIFS(условия!$32:$32,условия!$7:$7,"&lt;="&amp;US$8,условия!$8:$8,"&gt;="&amp;US$8))</f>
        <v>200</v>
      </c>
      <c r="UT10" s="22">
        <f>IF(UT$8="",0,SUMIFS(условия!$28:$28,условия!$7:$7,"&lt;="&amp;UT$8,условия!$8:$8,"&gt;="&amp;UT$8)*SUMIFS(условия!$32:$32,условия!$7:$7,"&lt;="&amp;UT$8,условия!$8:$8,"&gt;="&amp;UT$8))</f>
        <v>200</v>
      </c>
      <c r="UU10" s="22">
        <f>IF(UU$8="",0,SUMIFS(условия!$28:$28,условия!$7:$7,"&lt;="&amp;UU$8,условия!$8:$8,"&gt;="&amp;UU$8)*SUMIFS(условия!$32:$32,условия!$7:$7,"&lt;="&amp;UU$8,условия!$8:$8,"&gt;="&amp;UU$8))</f>
        <v>200</v>
      </c>
      <c r="UV10" s="22">
        <f>IF(UV$8="",0,SUMIFS(условия!$28:$28,условия!$7:$7,"&lt;="&amp;UV$8,условия!$8:$8,"&gt;="&amp;UV$8)*SUMIFS(условия!$32:$32,условия!$7:$7,"&lt;="&amp;UV$8,условия!$8:$8,"&gt;="&amp;UV$8))</f>
        <v>200</v>
      </c>
      <c r="UW10" s="22">
        <f>IF(UW$8="",0,SUMIFS(условия!$28:$28,условия!$7:$7,"&lt;="&amp;UW$8,условия!$8:$8,"&gt;="&amp;UW$8)*SUMIFS(условия!$32:$32,условия!$7:$7,"&lt;="&amp;UW$8,условия!$8:$8,"&gt;="&amp;UW$8))</f>
        <v>200</v>
      </c>
      <c r="UX10" s="22">
        <f>IF(UX$8="",0,SUMIFS(условия!$28:$28,условия!$7:$7,"&lt;="&amp;UX$8,условия!$8:$8,"&gt;="&amp;UX$8)*SUMIFS(условия!$32:$32,условия!$7:$7,"&lt;="&amp;UX$8,условия!$8:$8,"&gt;="&amp;UX$8))</f>
        <v>200</v>
      </c>
      <c r="UY10" s="22">
        <f>IF(UY$8="",0,SUMIFS(условия!$28:$28,условия!$7:$7,"&lt;="&amp;UY$8,условия!$8:$8,"&gt;="&amp;UY$8)*SUMIFS(условия!$32:$32,условия!$7:$7,"&lt;="&amp;UY$8,условия!$8:$8,"&gt;="&amp;UY$8))</f>
        <v>200</v>
      </c>
      <c r="UZ10" s="22">
        <f>IF(UZ$8="",0,SUMIFS(условия!$28:$28,условия!$7:$7,"&lt;="&amp;UZ$8,условия!$8:$8,"&gt;="&amp;UZ$8)*SUMIFS(условия!$32:$32,условия!$7:$7,"&lt;="&amp;UZ$8,условия!$8:$8,"&gt;="&amp;UZ$8))</f>
        <v>200</v>
      </c>
      <c r="VA10" s="22">
        <f>IF(VA$8="",0,SUMIFS(условия!$28:$28,условия!$7:$7,"&lt;="&amp;VA$8,условия!$8:$8,"&gt;="&amp;VA$8)*SUMIFS(условия!$32:$32,условия!$7:$7,"&lt;="&amp;VA$8,условия!$8:$8,"&gt;="&amp;VA$8))</f>
        <v>200</v>
      </c>
      <c r="VB10" s="22">
        <f>IF(VB$8="",0,SUMIFS(условия!$28:$28,условия!$7:$7,"&lt;="&amp;VB$8,условия!$8:$8,"&gt;="&amp;VB$8)*SUMIFS(условия!$32:$32,условия!$7:$7,"&lt;="&amp;VB$8,условия!$8:$8,"&gt;="&amp;VB$8))</f>
        <v>200</v>
      </c>
      <c r="VC10" s="22">
        <f>IF(VC$8="",0,SUMIFS(условия!$28:$28,условия!$7:$7,"&lt;="&amp;VC$8,условия!$8:$8,"&gt;="&amp;VC$8)*SUMIFS(условия!$32:$32,условия!$7:$7,"&lt;="&amp;VC$8,условия!$8:$8,"&gt;="&amp;VC$8))</f>
        <v>200</v>
      </c>
      <c r="VD10" s="22">
        <f>IF(VD$8="",0,SUMIFS(условия!$28:$28,условия!$7:$7,"&lt;="&amp;VD$8,условия!$8:$8,"&gt;="&amp;VD$8)*SUMIFS(условия!$32:$32,условия!$7:$7,"&lt;="&amp;VD$8,условия!$8:$8,"&gt;="&amp;VD$8))</f>
        <v>200</v>
      </c>
      <c r="VE10" s="22">
        <f>IF(VE$8="",0,SUMIFS(условия!$28:$28,условия!$7:$7,"&lt;="&amp;VE$8,условия!$8:$8,"&gt;="&amp;VE$8)*SUMIFS(условия!$32:$32,условия!$7:$7,"&lt;="&amp;VE$8,условия!$8:$8,"&gt;="&amp;VE$8))</f>
        <v>200</v>
      </c>
      <c r="VF10" s="22">
        <f>IF(VF$8="",0,SUMIFS(условия!$28:$28,условия!$7:$7,"&lt;="&amp;VF$8,условия!$8:$8,"&gt;="&amp;VF$8)*SUMIFS(условия!$32:$32,условия!$7:$7,"&lt;="&amp;VF$8,условия!$8:$8,"&gt;="&amp;VF$8))</f>
        <v>200</v>
      </c>
      <c r="VG10" s="22">
        <f>IF(VG$8="",0,SUMIFS(условия!$28:$28,условия!$7:$7,"&lt;="&amp;VG$8,условия!$8:$8,"&gt;="&amp;VG$8)*SUMIFS(условия!$32:$32,условия!$7:$7,"&lt;="&amp;VG$8,условия!$8:$8,"&gt;="&amp;VG$8))</f>
        <v>200</v>
      </c>
      <c r="VH10" s="22">
        <f>IF(VH$8="",0,SUMIFS(условия!$28:$28,условия!$7:$7,"&lt;="&amp;VH$8,условия!$8:$8,"&gt;="&amp;VH$8)*SUMIFS(условия!$32:$32,условия!$7:$7,"&lt;="&amp;VH$8,условия!$8:$8,"&gt;="&amp;VH$8))</f>
        <v>200</v>
      </c>
      <c r="VI10" s="22">
        <f>IF(VI$8="",0,SUMIFS(условия!$28:$28,условия!$7:$7,"&lt;="&amp;VI$8,условия!$8:$8,"&gt;="&amp;VI$8)*SUMIFS(условия!$32:$32,условия!$7:$7,"&lt;="&amp;VI$8,условия!$8:$8,"&gt;="&amp;VI$8))</f>
        <v>200</v>
      </c>
      <c r="VJ10" s="22">
        <f>IF(VJ$8="",0,SUMIFS(условия!$28:$28,условия!$7:$7,"&lt;="&amp;VJ$8,условия!$8:$8,"&gt;="&amp;VJ$8)*SUMIFS(условия!$32:$32,условия!$7:$7,"&lt;="&amp;VJ$8,условия!$8:$8,"&gt;="&amp;VJ$8))</f>
        <v>200</v>
      </c>
      <c r="VK10" s="22">
        <f>IF(VK$8="",0,SUMIFS(условия!$28:$28,условия!$7:$7,"&lt;="&amp;VK$8,условия!$8:$8,"&gt;="&amp;VK$8)*SUMIFS(условия!$32:$32,условия!$7:$7,"&lt;="&amp;VK$8,условия!$8:$8,"&gt;="&amp;VK$8))</f>
        <v>200</v>
      </c>
      <c r="VL10" s="22">
        <f>IF(VL$8="",0,SUMIFS(условия!$28:$28,условия!$7:$7,"&lt;="&amp;VL$8,условия!$8:$8,"&gt;="&amp;VL$8)*SUMIFS(условия!$32:$32,условия!$7:$7,"&lt;="&amp;VL$8,условия!$8:$8,"&gt;="&amp;VL$8))</f>
        <v>200</v>
      </c>
      <c r="VM10" s="22">
        <f>IF(VM$8="",0,SUMIFS(условия!$28:$28,условия!$7:$7,"&lt;="&amp;VM$8,условия!$8:$8,"&gt;="&amp;VM$8)*SUMIFS(условия!$32:$32,условия!$7:$7,"&lt;="&amp;VM$8,условия!$8:$8,"&gt;="&amp;VM$8))</f>
        <v>200</v>
      </c>
      <c r="VN10" s="22">
        <f>IF(VN$8="",0,SUMIFS(условия!$28:$28,условия!$7:$7,"&lt;="&amp;VN$8,условия!$8:$8,"&gt;="&amp;VN$8)*SUMIFS(условия!$32:$32,условия!$7:$7,"&lt;="&amp;VN$8,условия!$8:$8,"&gt;="&amp;VN$8))</f>
        <v>200</v>
      </c>
      <c r="VO10" s="22">
        <f>IF(VO$8="",0,SUMIFS(условия!$28:$28,условия!$7:$7,"&lt;="&amp;VO$8,условия!$8:$8,"&gt;="&amp;VO$8)*SUMIFS(условия!$32:$32,условия!$7:$7,"&lt;="&amp;VO$8,условия!$8:$8,"&gt;="&amp;VO$8))</f>
        <v>200</v>
      </c>
      <c r="VP10" s="22">
        <f>IF(VP$8="",0,SUMIFS(условия!$28:$28,условия!$7:$7,"&lt;="&amp;VP$8,условия!$8:$8,"&gt;="&amp;VP$8)*SUMIFS(условия!$32:$32,условия!$7:$7,"&lt;="&amp;VP$8,условия!$8:$8,"&gt;="&amp;VP$8))</f>
        <v>200</v>
      </c>
      <c r="VQ10" s="22">
        <f>IF(VQ$8="",0,SUMIFS(условия!$28:$28,условия!$7:$7,"&lt;="&amp;VQ$8,условия!$8:$8,"&gt;="&amp;VQ$8)*SUMIFS(условия!$32:$32,условия!$7:$7,"&lt;="&amp;VQ$8,условия!$8:$8,"&gt;="&amp;VQ$8))</f>
        <v>200</v>
      </c>
      <c r="VR10" s="22">
        <f>IF(VR$8="",0,SUMIFS(условия!$28:$28,условия!$7:$7,"&lt;="&amp;VR$8,условия!$8:$8,"&gt;="&amp;VR$8)*SUMIFS(условия!$32:$32,условия!$7:$7,"&lt;="&amp;VR$8,условия!$8:$8,"&gt;="&amp;VR$8))</f>
        <v>200</v>
      </c>
      <c r="VS10" s="22">
        <f>IF(VS$8="",0,SUMIFS(условия!$28:$28,условия!$7:$7,"&lt;="&amp;VS$8,условия!$8:$8,"&gt;="&amp;VS$8)*SUMIFS(условия!$32:$32,условия!$7:$7,"&lt;="&amp;VS$8,условия!$8:$8,"&gt;="&amp;VS$8))</f>
        <v>200</v>
      </c>
      <c r="VT10" s="22">
        <f>IF(VT$8="",0,SUMIFS(условия!$28:$28,условия!$7:$7,"&lt;="&amp;VT$8,условия!$8:$8,"&gt;="&amp;VT$8)*SUMIFS(условия!$32:$32,условия!$7:$7,"&lt;="&amp;VT$8,условия!$8:$8,"&gt;="&amp;VT$8))</f>
        <v>200</v>
      </c>
      <c r="VU10" s="22">
        <f>IF(VU$8="",0,SUMIFS(условия!$28:$28,условия!$7:$7,"&lt;="&amp;VU$8,условия!$8:$8,"&gt;="&amp;VU$8)*SUMIFS(условия!$32:$32,условия!$7:$7,"&lt;="&amp;VU$8,условия!$8:$8,"&gt;="&amp;VU$8))</f>
        <v>200</v>
      </c>
      <c r="VV10" s="22">
        <f>IF(VV$8="",0,SUMIFS(условия!$28:$28,условия!$7:$7,"&lt;="&amp;VV$8,условия!$8:$8,"&gt;="&amp;VV$8)*SUMIFS(условия!$32:$32,условия!$7:$7,"&lt;="&amp;VV$8,условия!$8:$8,"&gt;="&amp;VV$8))</f>
        <v>200</v>
      </c>
      <c r="VW10" s="22">
        <f>IF(VW$8="",0,SUMIFS(условия!$28:$28,условия!$7:$7,"&lt;="&amp;VW$8,условия!$8:$8,"&gt;="&amp;VW$8)*SUMIFS(условия!$32:$32,условия!$7:$7,"&lt;="&amp;VW$8,условия!$8:$8,"&gt;="&amp;VW$8))</f>
        <v>200</v>
      </c>
      <c r="VX10" s="22">
        <f>IF(VX$8="",0,SUMIFS(условия!$28:$28,условия!$7:$7,"&lt;="&amp;VX$8,условия!$8:$8,"&gt;="&amp;VX$8)*SUMIFS(условия!$32:$32,условия!$7:$7,"&lt;="&amp;VX$8,условия!$8:$8,"&gt;="&amp;VX$8))</f>
        <v>200</v>
      </c>
      <c r="VY10" s="22">
        <f>IF(VY$8="",0,SUMIFS(условия!$28:$28,условия!$7:$7,"&lt;="&amp;VY$8,условия!$8:$8,"&gt;="&amp;VY$8)*SUMIFS(условия!$32:$32,условия!$7:$7,"&lt;="&amp;VY$8,условия!$8:$8,"&gt;="&amp;VY$8))</f>
        <v>200</v>
      </c>
      <c r="VZ10" s="22">
        <f>IF(VZ$8="",0,SUMIFS(условия!$28:$28,условия!$7:$7,"&lt;="&amp;VZ$8,условия!$8:$8,"&gt;="&amp;VZ$8)*SUMIFS(условия!$32:$32,условия!$7:$7,"&lt;="&amp;VZ$8,условия!$8:$8,"&gt;="&amp;VZ$8))</f>
        <v>213.33333333333334</v>
      </c>
      <c r="WA10" s="22">
        <f>IF(WA$8="",0,SUMIFS(условия!$28:$28,условия!$7:$7,"&lt;="&amp;WA$8,условия!$8:$8,"&gt;="&amp;WA$8)*SUMIFS(условия!$32:$32,условия!$7:$7,"&lt;="&amp;WA$8,условия!$8:$8,"&gt;="&amp;WA$8))</f>
        <v>213.33333333333334</v>
      </c>
      <c r="WB10" s="22">
        <f>IF(WB$8="",0,SUMIFS(условия!$28:$28,условия!$7:$7,"&lt;="&amp;WB$8,условия!$8:$8,"&gt;="&amp;WB$8)*SUMIFS(условия!$32:$32,условия!$7:$7,"&lt;="&amp;WB$8,условия!$8:$8,"&gt;="&amp;WB$8))</f>
        <v>213.33333333333334</v>
      </c>
      <c r="WC10" s="22">
        <f>IF(WC$8="",0,SUMIFS(условия!$28:$28,условия!$7:$7,"&lt;="&amp;WC$8,условия!$8:$8,"&gt;="&amp;WC$8)*SUMIFS(условия!$32:$32,условия!$7:$7,"&lt;="&amp;WC$8,условия!$8:$8,"&gt;="&amp;WC$8))</f>
        <v>213.33333333333334</v>
      </c>
      <c r="WD10" s="22">
        <f>IF(WD$8="",0,SUMIFS(условия!$28:$28,условия!$7:$7,"&lt;="&amp;WD$8,условия!$8:$8,"&gt;="&amp;WD$8)*SUMIFS(условия!$32:$32,условия!$7:$7,"&lt;="&amp;WD$8,условия!$8:$8,"&gt;="&amp;WD$8))</f>
        <v>213.33333333333334</v>
      </c>
      <c r="WE10" s="22">
        <f>IF(WE$8="",0,SUMIFS(условия!$28:$28,условия!$7:$7,"&lt;="&amp;WE$8,условия!$8:$8,"&gt;="&amp;WE$8)*SUMIFS(условия!$32:$32,условия!$7:$7,"&lt;="&amp;WE$8,условия!$8:$8,"&gt;="&amp;WE$8))</f>
        <v>213.33333333333334</v>
      </c>
      <c r="WF10" s="22">
        <f>IF(WF$8="",0,SUMIFS(условия!$28:$28,условия!$7:$7,"&lt;="&amp;WF$8,условия!$8:$8,"&gt;="&amp;WF$8)*SUMIFS(условия!$32:$32,условия!$7:$7,"&lt;="&amp;WF$8,условия!$8:$8,"&gt;="&amp;WF$8))</f>
        <v>213.33333333333334</v>
      </c>
      <c r="WG10" s="22">
        <f>IF(WG$8="",0,SUMIFS(условия!$28:$28,условия!$7:$7,"&lt;="&amp;WG$8,условия!$8:$8,"&gt;="&amp;WG$8)*SUMIFS(условия!$32:$32,условия!$7:$7,"&lt;="&amp;WG$8,условия!$8:$8,"&gt;="&amp;WG$8))</f>
        <v>213.33333333333334</v>
      </c>
      <c r="WH10" s="22">
        <f>IF(WH$8="",0,SUMIFS(условия!$28:$28,условия!$7:$7,"&lt;="&amp;WH$8,условия!$8:$8,"&gt;="&amp;WH$8)*SUMIFS(условия!$32:$32,условия!$7:$7,"&lt;="&amp;WH$8,условия!$8:$8,"&gt;="&amp;WH$8))</f>
        <v>213.33333333333334</v>
      </c>
      <c r="WI10" s="22">
        <f>IF(WI$8="",0,SUMIFS(условия!$28:$28,условия!$7:$7,"&lt;="&amp;WI$8,условия!$8:$8,"&gt;="&amp;WI$8)*SUMIFS(условия!$32:$32,условия!$7:$7,"&lt;="&amp;WI$8,условия!$8:$8,"&gt;="&amp;WI$8))</f>
        <v>213.33333333333334</v>
      </c>
      <c r="WJ10" s="22">
        <f>IF(WJ$8="",0,SUMIFS(условия!$28:$28,условия!$7:$7,"&lt;="&amp;WJ$8,условия!$8:$8,"&gt;="&amp;WJ$8)*SUMIFS(условия!$32:$32,условия!$7:$7,"&lt;="&amp;WJ$8,условия!$8:$8,"&gt;="&amp;WJ$8))</f>
        <v>213.33333333333334</v>
      </c>
      <c r="WK10" s="22">
        <f>IF(WK$8="",0,SUMIFS(условия!$28:$28,условия!$7:$7,"&lt;="&amp;WK$8,условия!$8:$8,"&gt;="&amp;WK$8)*SUMIFS(условия!$32:$32,условия!$7:$7,"&lt;="&amp;WK$8,условия!$8:$8,"&gt;="&amp;WK$8))</f>
        <v>213.33333333333334</v>
      </c>
      <c r="WL10" s="22">
        <f>IF(WL$8="",0,SUMIFS(условия!$28:$28,условия!$7:$7,"&lt;="&amp;WL$8,условия!$8:$8,"&gt;="&amp;WL$8)*SUMIFS(условия!$32:$32,условия!$7:$7,"&lt;="&amp;WL$8,условия!$8:$8,"&gt;="&amp;WL$8))</f>
        <v>213.33333333333334</v>
      </c>
      <c r="WM10" s="22">
        <f>IF(WM$8="",0,SUMIFS(условия!$28:$28,условия!$7:$7,"&lt;="&amp;WM$8,условия!$8:$8,"&gt;="&amp;WM$8)*SUMIFS(условия!$32:$32,условия!$7:$7,"&lt;="&amp;WM$8,условия!$8:$8,"&gt;="&amp;WM$8))</f>
        <v>213.33333333333334</v>
      </c>
      <c r="WN10" s="22">
        <f>IF(WN$8="",0,SUMIFS(условия!$28:$28,условия!$7:$7,"&lt;="&amp;WN$8,условия!$8:$8,"&gt;="&amp;WN$8)*SUMIFS(условия!$32:$32,условия!$7:$7,"&lt;="&amp;WN$8,условия!$8:$8,"&gt;="&amp;WN$8))</f>
        <v>213.33333333333334</v>
      </c>
      <c r="WO10" s="22">
        <f>IF(WO$8="",0,SUMIFS(условия!$28:$28,условия!$7:$7,"&lt;="&amp;WO$8,условия!$8:$8,"&gt;="&amp;WO$8)*SUMIFS(условия!$32:$32,условия!$7:$7,"&lt;="&amp;WO$8,условия!$8:$8,"&gt;="&amp;WO$8))</f>
        <v>213.33333333333334</v>
      </c>
      <c r="WP10" s="22">
        <f>IF(WP$8="",0,SUMIFS(условия!$28:$28,условия!$7:$7,"&lt;="&amp;WP$8,условия!$8:$8,"&gt;="&amp;WP$8)*SUMIFS(условия!$32:$32,условия!$7:$7,"&lt;="&amp;WP$8,условия!$8:$8,"&gt;="&amp;WP$8))</f>
        <v>213.33333333333334</v>
      </c>
      <c r="WQ10" s="22">
        <f>IF(WQ$8="",0,SUMIFS(условия!$28:$28,условия!$7:$7,"&lt;="&amp;WQ$8,условия!$8:$8,"&gt;="&amp;WQ$8)*SUMIFS(условия!$32:$32,условия!$7:$7,"&lt;="&amp;WQ$8,условия!$8:$8,"&gt;="&amp;WQ$8))</f>
        <v>213.33333333333334</v>
      </c>
      <c r="WR10" s="22">
        <f>IF(WR$8="",0,SUMIFS(условия!$28:$28,условия!$7:$7,"&lt;="&amp;WR$8,условия!$8:$8,"&gt;="&amp;WR$8)*SUMIFS(условия!$32:$32,условия!$7:$7,"&lt;="&amp;WR$8,условия!$8:$8,"&gt;="&amp;WR$8))</f>
        <v>213.33333333333334</v>
      </c>
      <c r="WS10" s="22">
        <f>IF(WS$8="",0,SUMIFS(условия!$28:$28,условия!$7:$7,"&lt;="&amp;WS$8,условия!$8:$8,"&gt;="&amp;WS$8)*SUMIFS(условия!$32:$32,условия!$7:$7,"&lt;="&amp;WS$8,условия!$8:$8,"&gt;="&amp;WS$8))</f>
        <v>213.33333333333334</v>
      </c>
      <c r="WT10" s="22">
        <f>IF(WT$8="",0,SUMIFS(условия!$28:$28,условия!$7:$7,"&lt;="&amp;WT$8,условия!$8:$8,"&gt;="&amp;WT$8)*SUMIFS(условия!$32:$32,условия!$7:$7,"&lt;="&amp;WT$8,условия!$8:$8,"&gt;="&amp;WT$8))</f>
        <v>213.33333333333334</v>
      </c>
      <c r="WU10" s="22">
        <f>IF(WU$8="",0,SUMIFS(условия!$28:$28,условия!$7:$7,"&lt;="&amp;WU$8,условия!$8:$8,"&gt;="&amp;WU$8)*SUMIFS(условия!$32:$32,условия!$7:$7,"&lt;="&amp;WU$8,условия!$8:$8,"&gt;="&amp;WU$8))</f>
        <v>213.33333333333334</v>
      </c>
      <c r="WV10" s="22">
        <f>IF(WV$8="",0,SUMIFS(условия!$28:$28,условия!$7:$7,"&lt;="&amp;WV$8,условия!$8:$8,"&gt;="&amp;WV$8)*SUMIFS(условия!$32:$32,условия!$7:$7,"&lt;="&amp;WV$8,условия!$8:$8,"&gt;="&amp;WV$8))</f>
        <v>213.33333333333334</v>
      </c>
      <c r="WW10" s="22">
        <f>IF(WW$8="",0,SUMIFS(условия!$28:$28,условия!$7:$7,"&lt;="&amp;WW$8,условия!$8:$8,"&gt;="&amp;WW$8)*SUMIFS(условия!$32:$32,условия!$7:$7,"&lt;="&amp;WW$8,условия!$8:$8,"&gt;="&amp;WW$8))</f>
        <v>213.33333333333334</v>
      </c>
      <c r="WX10" s="22">
        <f>IF(WX$8="",0,SUMIFS(условия!$28:$28,условия!$7:$7,"&lt;="&amp;WX$8,условия!$8:$8,"&gt;="&amp;WX$8)*SUMIFS(условия!$32:$32,условия!$7:$7,"&lt;="&amp;WX$8,условия!$8:$8,"&gt;="&amp;WX$8))</f>
        <v>213.33333333333334</v>
      </c>
      <c r="WY10" s="22">
        <f>IF(WY$8="",0,SUMIFS(условия!$28:$28,условия!$7:$7,"&lt;="&amp;WY$8,условия!$8:$8,"&gt;="&amp;WY$8)*SUMIFS(условия!$32:$32,условия!$7:$7,"&lt;="&amp;WY$8,условия!$8:$8,"&gt;="&amp;WY$8))</f>
        <v>213.33333333333334</v>
      </c>
      <c r="WZ10" s="22">
        <f>IF(WZ$8="",0,SUMIFS(условия!$28:$28,условия!$7:$7,"&lt;="&amp;WZ$8,условия!$8:$8,"&gt;="&amp;WZ$8)*SUMIFS(условия!$32:$32,условия!$7:$7,"&lt;="&amp;WZ$8,условия!$8:$8,"&gt;="&amp;WZ$8))</f>
        <v>213.33333333333334</v>
      </c>
      <c r="XA10" s="22">
        <f>IF(XA$8="",0,SUMIFS(условия!$28:$28,условия!$7:$7,"&lt;="&amp;XA$8,условия!$8:$8,"&gt;="&amp;XA$8)*SUMIFS(условия!$32:$32,условия!$7:$7,"&lt;="&amp;XA$8,условия!$8:$8,"&gt;="&amp;XA$8))</f>
        <v>213.33333333333334</v>
      </c>
      <c r="XB10" s="22">
        <f>IF(XB$8="",0,SUMIFS(условия!$28:$28,условия!$7:$7,"&lt;="&amp;XB$8,условия!$8:$8,"&gt;="&amp;XB$8)*SUMIFS(условия!$32:$32,условия!$7:$7,"&lt;="&amp;XB$8,условия!$8:$8,"&gt;="&amp;XB$8))</f>
        <v>160</v>
      </c>
      <c r="XC10" s="22">
        <f>IF(XC$8="",0,SUMIFS(условия!$28:$28,условия!$7:$7,"&lt;="&amp;XC$8,условия!$8:$8,"&gt;="&amp;XC$8)*SUMIFS(условия!$32:$32,условия!$7:$7,"&lt;="&amp;XC$8,условия!$8:$8,"&gt;="&amp;XC$8))</f>
        <v>160</v>
      </c>
      <c r="XD10" s="22">
        <f>IF(XD$8="",0,SUMIFS(условия!$28:$28,условия!$7:$7,"&lt;="&amp;XD$8,условия!$8:$8,"&gt;="&amp;XD$8)*SUMIFS(условия!$32:$32,условия!$7:$7,"&lt;="&amp;XD$8,условия!$8:$8,"&gt;="&amp;XD$8))</f>
        <v>160</v>
      </c>
      <c r="XE10" s="22">
        <f>IF(XE$8="",0,SUMIFS(условия!$28:$28,условия!$7:$7,"&lt;="&amp;XE$8,условия!$8:$8,"&gt;="&amp;XE$8)*SUMIFS(условия!$32:$32,условия!$7:$7,"&lt;="&amp;XE$8,условия!$8:$8,"&gt;="&amp;XE$8))</f>
        <v>160</v>
      </c>
      <c r="XF10" s="22">
        <f>IF(XF$8="",0,SUMIFS(условия!$28:$28,условия!$7:$7,"&lt;="&amp;XF$8,условия!$8:$8,"&gt;="&amp;XF$8)*SUMIFS(условия!$32:$32,условия!$7:$7,"&lt;="&amp;XF$8,условия!$8:$8,"&gt;="&amp;XF$8))</f>
        <v>160</v>
      </c>
      <c r="XG10" s="22">
        <f>IF(XG$8="",0,SUMIFS(условия!$28:$28,условия!$7:$7,"&lt;="&amp;XG$8,условия!$8:$8,"&gt;="&amp;XG$8)*SUMIFS(условия!$32:$32,условия!$7:$7,"&lt;="&amp;XG$8,условия!$8:$8,"&gt;="&amp;XG$8))</f>
        <v>160</v>
      </c>
      <c r="XH10" s="22">
        <f>IF(XH$8="",0,SUMIFS(условия!$28:$28,условия!$7:$7,"&lt;="&amp;XH$8,условия!$8:$8,"&gt;="&amp;XH$8)*SUMIFS(условия!$32:$32,условия!$7:$7,"&lt;="&amp;XH$8,условия!$8:$8,"&gt;="&amp;XH$8))</f>
        <v>160</v>
      </c>
      <c r="XI10" s="22">
        <f>IF(XI$8="",0,SUMIFS(условия!$28:$28,условия!$7:$7,"&lt;="&amp;XI$8,условия!$8:$8,"&gt;="&amp;XI$8)*SUMIFS(условия!$32:$32,условия!$7:$7,"&lt;="&amp;XI$8,условия!$8:$8,"&gt;="&amp;XI$8))</f>
        <v>160</v>
      </c>
      <c r="XJ10" s="22">
        <f>IF(XJ$8="",0,SUMIFS(условия!$28:$28,условия!$7:$7,"&lt;="&amp;XJ$8,условия!$8:$8,"&gt;="&amp;XJ$8)*SUMIFS(условия!$32:$32,условия!$7:$7,"&lt;="&amp;XJ$8,условия!$8:$8,"&gt;="&amp;XJ$8))</f>
        <v>160</v>
      </c>
      <c r="XK10" s="22">
        <f>IF(XK$8="",0,SUMIFS(условия!$28:$28,условия!$7:$7,"&lt;="&amp;XK$8,условия!$8:$8,"&gt;="&amp;XK$8)*SUMIFS(условия!$32:$32,условия!$7:$7,"&lt;="&amp;XK$8,условия!$8:$8,"&gt;="&amp;XK$8))</f>
        <v>160</v>
      </c>
      <c r="XL10" s="22">
        <f>IF(XL$8="",0,SUMIFS(условия!$28:$28,условия!$7:$7,"&lt;="&amp;XL$8,условия!$8:$8,"&gt;="&amp;XL$8)*SUMIFS(условия!$32:$32,условия!$7:$7,"&lt;="&amp;XL$8,условия!$8:$8,"&gt;="&amp;XL$8))</f>
        <v>160</v>
      </c>
      <c r="XM10" s="22">
        <f>IF(XM$8="",0,SUMIFS(условия!$28:$28,условия!$7:$7,"&lt;="&amp;XM$8,условия!$8:$8,"&gt;="&amp;XM$8)*SUMIFS(условия!$32:$32,условия!$7:$7,"&lt;="&amp;XM$8,условия!$8:$8,"&gt;="&amp;XM$8))</f>
        <v>160</v>
      </c>
      <c r="XN10" s="22">
        <f>IF(XN$8="",0,SUMIFS(условия!$28:$28,условия!$7:$7,"&lt;="&amp;XN$8,условия!$8:$8,"&gt;="&amp;XN$8)*SUMIFS(условия!$32:$32,условия!$7:$7,"&lt;="&amp;XN$8,условия!$8:$8,"&gt;="&amp;XN$8))</f>
        <v>160</v>
      </c>
      <c r="XO10" s="22">
        <f>IF(XO$8="",0,SUMIFS(условия!$28:$28,условия!$7:$7,"&lt;="&amp;XO$8,условия!$8:$8,"&gt;="&amp;XO$8)*SUMIFS(условия!$32:$32,условия!$7:$7,"&lt;="&amp;XO$8,условия!$8:$8,"&gt;="&amp;XO$8))</f>
        <v>160</v>
      </c>
      <c r="XP10" s="22">
        <f>IF(XP$8="",0,SUMIFS(условия!$28:$28,условия!$7:$7,"&lt;="&amp;XP$8,условия!$8:$8,"&gt;="&amp;XP$8)*SUMIFS(условия!$32:$32,условия!$7:$7,"&lt;="&amp;XP$8,условия!$8:$8,"&gt;="&amp;XP$8))</f>
        <v>160</v>
      </c>
      <c r="XQ10" s="22">
        <f>IF(XQ$8="",0,SUMIFS(условия!$28:$28,условия!$7:$7,"&lt;="&amp;XQ$8,условия!$8:$8,"&gt;="&amp;XQ$8)*SUMIFS(условия!$32:$32,условия!$7:$7,"&lt;="&amp;XQ$8,условия!$8:$8,"&gt;="&amp;XQ$8))</f>
        <v>160</v>
      </c>
      <c r="XR10" s="22">
        <f>IF(XR$8="",0,SUMIFS(условия!$28:$28,условия!$7:$7,"&lt;="&amp;XR$8,условия!$8:$8,"&gt;="&amp;XR$8)*SUMIFS(условия!$32:$32,условия!$7:$7,"&lt;="&amp;XR$8,условия!$8:$8,"&gt;="&amp;XR$8))</f>
        <v>160</v>
      </c>
      <c r="XS10" s="22">
        <f>IF(XS$8="",0,SUMIFS(условия!$28:$28,условия!$7:$7,"&lt;="&amp;XS$8,условия!$8:$8,"&gt;="&amp;XS$8)*SUMIFS(условия!$32:$32,условия!$7:$7,"&lt;="&amp;XS$8,условия!$8:$8,"&gt;="&amp;XS$8))</f>
        <v>160</v>
      </c>
      <c r="XT10" s="22">
        <f>IF(XT$8="",0,SUMIFS(условия!$28:$28,условия!$7:$7,"&lt;="&amp;XT$8,условия!$8:$8,"&gt;="&amp;XT$8)*SUMIFS(условия!$32:$32,условия!$7:$7,"&lt;="&amp;XT$8,условия!$8:$8,"&gt;="&amp;XT$8))</f>
        <v>160</v>
      </c>
      <c r="XU10" s="22">
        <f>IF(XU$8="",0,SUMIFS(условия!$28:$28,условия!$7:$7,"&lt;="&amp;XU$8,условия!$8:$8,"&gt;="&amp;XU$8)*SUMIFS(условия!$32:$32,условия!$7:$7,"&lt;="&amp;XU$8,условия!$8:$8,"&gt;="&amp;XU$8))</f>
        <v>160</v>
      </c>
      <c r="XV10" s="22">
        <f>IF(XV$8="",0,SUMIFS(условия!$28:$28,условия!$7:$7,"&lt;="&amp;XV$8,условия!$8:$8,"&gt;="&amp;XV$8)*SUMIFS(условия!$32:$32,условия!$7:$7,"&lt;="&amp;XV$8,условия!$8:$8,"&gt;="&amp;XV$8))</f>
        <v>160</v>
      </c>
      <c r="XW10" s="22">
        <f>IF(XW$8="",0,SUMIFS(условия!$28:$28,условия!$7:$7,"&lt;="&amp;XW$8,условия!$8:$8,"&gt;="&amp;XW$8)*SUMIFS(условия!$32:$32,условия!$7:$7,"&lt;="&amp;XW$8,условия!$8:$8,"&gt;="&amp;XW$8))</f>
        <v>160</v>
      </c>
      <c r="XX10" s="22">
        <f>IF(XX$8="",0,SUMIFS(условия!$28:$28,условия!$7:$7,"&lt;="&amp;XX$8,условия!$8:$8,"&gt;="&amp;XX$8)*SUMIFS(условия!$32:$32,условия!$7:$7,"&lt;="&amp;XX$8,условия!$8:$8,"&gt;="&amp;XX$8))</f>
        <v>160</v>
      </c>
      <c r="XY10" s="22">
        <f>IF(XY$8="",0,SUMIFS(условия!$28:$28,условия!$7:$7,"&lt;="&amp;XY$8,условия!$8:$8,"&gt;="&amp;XY$8)*SUMIFS(условия!$32:$32,условия!$7:$7,"&lt;="&amp;XY$8,условия!$8:$8,"&gt;="&amp;XY$8))</f>
        <v>160</v>
      </c>
      <c r="XZ10" s="22">
        <f>IF(XZ$8="",0,SUMIFS(условия!$28:$28,условия!$7:$7,"&lt;="&amp;XZ$8,условия!$8:$8,"&gt;="&amp;XZ$8)*SUMIFS(условия!$32:$32,условия!$7:$7,"&lt;="&amp;XZ$8,условия!$8:$8,"&gt;="&amp;XZ$8))</f>
        <v>160</v>
      </c>
      <c r="YA10" s="22">
        <f>IF(YA$8="",0,SUMIFS(условия!$28:$28,условия!$7:$7,"&lt;="&amp;YA$8,условия!$8:$8,"&gt;="&amp;YA$8)*SUMIFS(условия!$32:$32,условия!$7:$7,"&lt;="&amp;YA$8,условия!$8:$8,"&gt;="&amp;YA$8))</f>
        <v>160</v>
      </c>
      <c r="YB10" s="22">
        <f>IF(YB$8="",0,SUMIFS(условия!$28:$28,условия!$7:$7,"&lt;="&amp;YB$8,условия!$8:$8,"&gt;="&amp;YB$8)*SUMIFS(условия!$32:$32,условия!$7:$7,"&lt;="&amp;YB$8,условия!$8:$8,"&gt;="&amp;YB$8))</f>
        <v>160</v>
      </c>
      <c r="YC10" s="22">
        <f>IF(YC$8="",0,SUMIFS(условия!$28:$28,условия!$7:$7,"&lt;="&amp;YC$8,условия!$8:$8,"&gt;="&amp;YC$8)*SUMIFS(условия!$32:$32,условия!$7:$7,"&lt;="&amp;YC$8,условия!$8:$8,"&gt;="&amp;YC$8))</f>
        <v>160</v>
      </c>
      <c r="YD10" s="22">
        <f>IF(YD$8="",0,SUMIFS(условия!$28:$28,условия!$7:$7,"&lt;="&amp;YD$8,условия!$8:$8,"&gt;="&amp;YD$8)*SUMIFS(условия!$32:$32,условия!$7:$7,"&lt;="&amp;YD$8,условия!$8:$8,"&gt;="&amp;YD$8))</f>
        <v>160</v>
      </c>
      <c r="YE10" s="22">
        <f>IF(YE$8="",0,SUMIFS(условия!$28:$28,условия!$7:$7,"&lt;="&amp;YE$8,условия!$8:$8,"&gt;="&amp;YE$8)*SUMIFS(условия!$32:$32,условия!$7:$7,"&lt;="&amp;YE$8,условия!$8:$8,"&gt;="&amp;YE$8))</f>
        <v>160</v>
      </c>
      <c r="YF10" s="22">
        <f>IF(YF$8="",0,SUMIFS(условия!$28:$28,условия!$7:$7,"&lt;="&amp;YF$8,условия!$8:$8,"&gt;="&amp;YF$8)*SUMIFS(условия!$32:$32,условия!$7:$7,"&lt;="&amp;YF$8,условия!$8:$8,"&gt;="&amp;YF$8))</f>
        <v>160</v>
      </c>
      <c r="YG10" s="22">
        <f>IF(YG$8="",0,SUMIFS(условия!$28:$28,условия!$7:$7,"&lt;="&amp;YG$8,условия!$8:$8,"&gt;="&amp;YG$8)*SUMIFS(условия!$32:$32,условия!$7:$7,"&lt;="&amp;YG$8,условия!$8:$8,"&gt;="&amp;YG$8))</f>
        <v>170</v>
      </c>
      <c r="YH10" s="22">
        <f>IF(YH$8="",0,SUMIFS(условия!$28:$28,условия!$7:$7,"&lt;="&amp;YH$8,условия!$8:$8,"&gt;="&amp;YH$8)*SUMIFS(условия!$32:$32,условия!$7:$7,"&lt;="&amp;YH$8,условия!$8:$8,"&gt;="&amp;YH$8))</f>
        <v>170</v>
      </c>
      <c r="YI10" s="22">
        <f>IF(YI$8="",0,SUMIFS(условия!$28:$28,условия!$7:$7,"&lt;="&amp;YI$8,условия!$8:$8,"&gt;="&amp;YI$8)*SUMIFS(условия!$32:$32,условия!$7:$7,"&lt;="&amp;YI$8,условия!$8:$8,"&gt;="&amp;YI$8))</f>
        <v>170</v>
      </c>
      <c r="YJ10" s="22">
        <f>IF(YJ$8="",0,SUMIFS(условия!$28:$28,условия!$7:$7,"&lt;="&amp;YJ$8,условия!$8:$8,"&gt;="&amp;YJ$8)*SUMIFS(условия!$32:$32,условия!$7:$7,"&lt;="&amp;YJ$8,условия!$8:$8,"&gt;="&amp;YJ$8))</f>
        <v>170</v>
      </c>
      <c r="YK10" s="22">
        <f>IF(YK$8="",0,SUMIFS(условия!$28:$28,условия!$7:$7,"&lt;="&amp;YK$8,условия!$8:$8,"&gt;="&amp;YK$8)*SUMIFS(условия!$32:$32,условия!$7:$7,"&lt;="&amp;YK$8,условия!$8:$8,"&gt;="&amp;YK$8))</f>
        <v>170</v>
      </c>
      <c r="YL10" s="22">
        <f>IF(YL$8="",0,SUMIFS(условия!$28:$28,условия!$7:$7,"&lt;="&amp;YL$8,условия!$8:$8,"&gt;="&amp;YL$8)*SUMIFS(условия!$32:$32,условия!$7:$7,"&lt;="&amp;YL$8,условия!$8:$8,"&gt;="&amp;YL$8))</f>
        <v>170</v>
      </c>
      <c r="YM10" s="22">
        <f>IF(YM$8="",0,SUMIFS(условия!$28:$28,условия!$7:$7,"&lt;="&amp;YM$8,условия!$8:$8,"&gt;="&amp;YM$8)*SUMIFS(условия!$32:$32,условия!$7:$7,"&lt;="&amp;YM$8,условия!$8:$8,"&gt;="&amp;YM$8))</f>
        <v>170</v>
      </c>
      <c r="YN10" s="22">
        <f>IF(YN$8="",0,SUMIFS(условия!$28:$28,условия!$7:$7,"&lt;="&amp;YN$8,условия!$8:$8,"&gt;="&amp;YN$8)*SUMIFS(условия!$32:$32,условия!$7:$7,"&lt;="&amp;YN$8,условия!$8:$8,"&gt;="&amp;YN$8))</f>
        <v>170</v>
      </c>
      <c r="YO10" s="22">
        <f>IF(YO$8="",0,SUMIFS(условия!$28:$28,условия!$7:$7,"&lt;="&amp;YO$8,условия!$8:$8,"&gt;="&amp;YO$8)*SUMIFS(условия!$32:$32,условия!$7:$7,"&lt;="&amp;YO$8,условия!$8:$8,"&gt;="&amp;YO$8))</f>
        <v>170</v>
      </c>
      <c r="YP10" s="22">
        <f>IF(YP$8="",0,SUMIFS(условия!$28:$28,условия!$7:$7,"&lt;="&amp;YP$8,условия!$8:$8,"&gt;="&amp;YP$8)*SUMIFS(условия!$32:$32,условия!$7:$7,"&lt;="&amp;YP$8,условия!$8:$8,"&gt;="&amp;YP$8))</f>
        <v>170</v>
      </c>
      <c r="YQ10" s="22">
        <f>IF(YQ$8="",0,SUMIFS(условия!$28:$28,условия!$7:$7,"&lt;="&amp;YQ$8,условия!$8:$8,"&gt;="&amp;YQ$8)*SUMIFS(условия!$32:$32,условия!$7:$7,"&lt;="&amp;YQ$8,условия!$8:$8,"&gt;="&amp;YQ$8))</f>
        <v>170</v>
      </c>
      <c r="YR10" s="22">
        <f>IF(YR$8="",0,SUMIFS(условия!$28:$28,условия!$7:$7,"&lt;="&amp;YR$8,условия!$8:$8,"&gt;="&amp;YR$8)*SUMIFS(условия!$32:$32,условия!$7:$7,"&lt;="&amp;YR$8,условия!$8:$8,"&gt;="&amp;YR$8))</f>
        <v>170</v>
      </c>
      <c r="YS10" s="22">
        <f>IF(YS$8="",0,SUMIFS(условия!$28:$28,условия!$7:$7,"&lt;="&amp;YS$8,условия!$8:$8,"&gt;="&amp;YS$8)*SUMIFS(условия!$32:$32,условия!$7:$7,"&lt;="&amp;YS$8,условия!$8:$8,"&gt;="&amp;YS$8))</f>
        <v>170</v>
      </c>
      <c r="YT10" s="22">
        <f>IF(YT$8="",0,SUMIFS(условия!$28:$28,условия!$7:$7,"&lt;="&amp;YT$8,условия!$8:$8,"&gt;="&amp;YT$8)*SUMIFS(условия!$32:$32,условия!$7:$7,"&lt;="&amp;YT$8,условия!$8:$8,"&gt;="&amp;YT$8))</f>
        <v>170</v>
      </c>
      <c r="YU10" s="22">
        <f>IF(YU$8="",0,SUMIFS(условия!$28:$28,условия!$7:$7,"&lt;="&amp;YU$8,условия!$8:$8,"&gt;="&amp;YU$8)*SUMIFS(условия!$32:$32,условия!$7:$7,"&lt;="&amp;YU$8,условия!$8:$8,"&gt;="&amp;YU$8))</f>
        <v>170</v>
      </c>
      <c r="YV10" s="22">
        <f>IF(YV$8="",0,SUMIFS(условия!$28:$28,условия!$7:$7,"&lt;="&amp;YV$8,условия!$8:$8,"&gt;="&amp;YV$8)*SUMIFS(условия!$32:$32,условия!$7:$7,"&lt;="&amp;YV$8,условия!$8:$8,"&gt;="&amp;YV$8))</f>
        <v>170</v>
      </c>
      <c r="YW10" s="22">
        <f>IF(YW$8="",0,SUMIFS(условия!$28:$28,условия!$7:$7,"&lt;="&amp;YW$8,условия!$8:$8,"&gt;="&amp;YW$8)*SUMIFS(условия!$32:$32,условия!$7:$7,"&lt;="&amp;YW$8,условия!$8:$8,"&gt;="&amp;YW$8))</f>
        <v>170</v>
      </c>
      <c r="YX10" s="22">
        <f>IF(YX$8="",0,SUMIFS(условия!$28:$28,условия!$7:$7,"&lt;="&amp;YX$8,условия!$8:$8,"&gt;="&amp;YX$8)*SUMIFS(условия!$32:$32,условия!$7:$7,"&lt;="&amp;YX$8,условия!$8:$8,"&gt;="&amp;YX$8))</f>
        <v>170</v>
      </c>
      <c r="YY10" s="22">
        <f>IF(YY$8="",0,SUMIFS(условия!$28:$28,условия!$7:$7,"&lt;="&amp;YY$8,условия!$8:$8,"&gt;="&amp;YY$8)*SUMIFS(условия!$32:$32,условия!$7:$7,"&lt;="&amp;YY$8,условия!$8:$8,"&gt;="&amp;YY$8))</f>
        <v>170</v>
      </c>
      <c r="YZ10" s="22">
        <f>IF(YZ$8="",0,SUMIFS(условия!$28:$28,условия!$7:$7,"&lt;="&amp;YZ$8,условия!$8:$8,"&gt;="&amp;YZ$8)*SUMIFS(условия!$32:$32,условия!$7:$7,"&lt;="&amp;YZ$8,условия!$8:$8,"&gt;="&amp;YZ$8))</f>
        <v>170</v>
      </c>
      <c r="ZA10" s="22">
        <f>IF(ZA$8="",0,SUMIFS(условия!$28:$28,условия!$7:$7,"&lt;="&amp;ZA$8,условия!$8:$8,"&gt;="&amp;ZA$8)*SUMIFS(условия!$32:$32,условия!$7:$7,"&lt;="&amp;ZA$8,условия!$8:$8,"&gt;="&amp;ZA$8))</f>
        <v>170</v>
      </c>
      <c r="ZB10" s="22">
        <f>IF(ZB$8="",0,SUMIFS(условия!$28:$28,условия!$7:$7,"&lt;="&amp;ZB$8,условия!$8:$8,"&gt;="&amp;ZB$8)*SUMIFS(условия!$32:$32,условия!$7:$7,"&lt;="&amp;ZB$8,условия!$8:$8,"&gt;="&amp;ZB$8))</f>
        <v>170</v>
      </c>
      <c r="ZC10" s="22">
        <f>IF(ZC$8="",0,SUMIFS(условия!$28:$28,условия!$7:$7,"&lt;="&amp;ZC$8,условия!$8:$8,"&gt;="&amp;ZC$8)*SUMIFS(условия!$32:$32,условия!$7:$7,"&lt;="&amp;ZC$8,условия!$8:$8,"&gt;="&amp;ZC$8))</f>
        <v>170</v>
      </c>
      <c r="ZD10" s="22">
        <f>IF(ZD$8="",0,SUMIFS(условия!$28:$28,условия!$7:$7,"&lt;="&amp;ZD$8,условия!$8:$8,"&gt;="&amp;ZD$8)*SUMIFS(условия!$32:$32,условия!$7:$7,"&lt;="&amp;ZD$8,условия!$8:$8,"&gt;="&amp;ZD$8))</f>
        <v>170</v>
      </c>
      <c r="ZE10" s="22">
        <f>IF(ZE$8="",0,SUMIFS(условия!$28:$28,условия!$7:$7,"&lt;="&amp;ZE$8,условия!$8:$8,"&gt;="&amp;ZE$8)*SUMIFS(условия!$32:$32,условия!$7:$7,"&lt;="&amp;ZE$8,условия!$8:$8,"&gt;="&amp;ZE$8))</f>
        <v>170</v>
      </c>
      <c r="ZF10" s="22">
        <f>IF(ZF$8="",0,SUMIFS(условия!$28:$28,условия!$7:$7,"&lt;="&amp;ZF$8,условия!$8:$8,"&gt;="&amp;ZF$8)*SUMIFS(условия!$32:$32,условия!$7:$7,"&lt;="&amp;ZF$8,условия!$8:$8,"&gt;="&amp;ZF$8))</f>
        <v>170</v>
      </c>
      <c r="ZG10" s="22">
        <f>IF(ZG$8="",0,SUMIFS(условия!$28:$28,условия!$7:$7,"&lt;="&amp;ZG$8,условия!$8:$8,"&gt;="&amp;ZG$8)*SUMIFS(условия!$32:$32,условия!$7:$7,"&lt;="&amp;ZG$8,условия!$8:$8,"&gt;="&amp;ZG$8))</f>
        <v>170</v>
      </c>
      <c r="ZH10" s="22">
        <f>IF(ZH$8="",0,SUMIFS(условия!$28:$28,условия!$7:$7,"&lt;="&amp;ZH$8,условия!$8:$8,"&gt;="&amp;ZH$8)*SUMIFS(условия!$32:$32,условия!$7:$7,"&lt;="&amp;ZH$8,условия!$8:$8,"&gt;="&amp;ZH$8))</f>
        <v>170</v>
      </c>
      <c r="ZI10" s="22">
        <f>IF(ZI$8="",0,SUMIFS(условия!$28:$28,условия!$7:$7,"&lt;="&amp;ZI$8,условия!$8:$8,"&gt;="&amp;ZI$8)*SUMIFS(условия!$32:$32,условия!$7:$7,"&lt;="&amp;ZI$8,условия!$8:$8,"&gt;="&amp;ZI$8))</f>
        <v>170</v>
      </c>
      <c r="ZJ10" s="22">
        <f>IF(ZJ$8="",0,SUMIFS(условия!$28:$28,условия!$7:$7,"&lt;="&amp;ZJ$8,условия!$8:$8,"&gt;="&amp;ZJ$8)*SUMIFS(условия!$32:$32,условия!$7:$7,"&lt;="&amp;ZJ$8,условия!$8:$8,"&gt;="&amp;ZJ$8))</f>
        <v>170</v>
      </c>
      <c r="ZK10" s="22">
        <f>IF(ZK$8="",0,SUMIFS(условия!$28:$28,условия!$7:$7,"&lt;="&amp;ZK$8,условия!$8:$8,"&gt;="&amp;ZK$8)*SUMIFS(условия!$32:$32,условия!$7:$7,"&lt;="&amp;ZK$8,условия!$8:$8,"&gt;="&amp;ZK$8))</f>
        <v>226.66666666666669</v>
      </c>
      <c r="ZL10" s="22">
        <f>IF(ZL$8="",0,SUMIFS(условия!$28:$28,условия!$7:$7,"&lt;="&amp;ZL$8,условия!$8:$8,"&gt;="&amp;ZL$8)*SUMIFS(условия!$32:$32,условия!$7:$7,"&lt;="&amp;ZL$8,условия!$8:$8,"&gt;="&amp;ZL$8))</f>
        <v>226.66666666666669</v>
      </c>
      <c r="ZM10" s="22">
        <f>IF(ZM$8="",0,SUMIFS(условия!$28:$28,условия!$7:$7,"&lt;="&amp;ZM$8,условия!$8:$8,"&gt;="&amp;ZM$8)*SUMIFS(условия!$32:$32,условия!$7:$7,"&lt;="&amp;ZM$8,условия!$8:$8,"&gt;="&amp;ZM$8))</f>
        <v>226.66666666666669</v>
      </c>
      <c r="ZN10" s="22">
        <f>IF(ZN$8="",0,SUMIFS(условия!$28:$28,условия!$7:$7,"&lt;="&amp;ZN$8,условия!$8:$8,"&gt;="&amp;ZN$8)*SUMIFS(условия!$32:$32,условия!$7:$7,"&lt;="&amp;ZN$8,условия!$8:$8,"&gt;="&amp;ZN$8))</f>
        <v>226.66666666666669</v>
      </c>
      <c r="ZO10" s="22">
        <f>IF(ZO$8="",0,SUMIFS(условия!$28:$28,условия!$7:$7,"&lt;="&amp;ZO$8,условия!$8:$8,"&gt;="&amp;ZO$8)*SUMIFS(условия!$32:$32,условия!$7:$7,"&lt;="&amp;ZO$8,условия!$8:$8,"&gt;="&amp;ZO$8))</f>
        <v>226.66666666666669</v>
      </c>
      <c r="ZP10" s="22">
        <f>IF(ZP$8="",0,SUMIFS(условия!$28:$28,условия!$7:$7,"&lt;="&amp;ZP$8,условия!$8:$8,"&gt;="&amp;ZP$8)*SUMIFS(условия!$32:$32,условия!$7:$7,"&lt;="&amp;ZP$8,условия!$8:$8,"&gt;="&amp;ZP$8))</f>
        <v>226.66666666666669</v>
      </c>
      <c r="ZQ10" s="22">
        <f>IF(ZQ$8="",0,SUMIFS(условия!$28:$28,условия!$7:$7,"&lt;="&amp;ZQ$8,условия!$8:$8,"&gt;="&amp;ZQ$8)*SUMIFS(условия!$32:$32,условия!$7:$7,"&lt;="&amp;ZQ$8,условия!$8:$8,"&gt;="&amp;ZQ$8))</f>
        <v>226.66666666666669</v>
      </c>
      <c r="ZR10" s="22">
        <f>IF(ZR$8="",0,SUMIFS(условия!$28:$28,условия!$7:$7,"&lt;="&amp;ZR$8,условия!$8:$8,"&gt;="&amp;ZR$8)*SUMIFS(условия!$32:$32,условия!$7:$7,"&lt;="&amp;ZR$8,условия!$8:$8,"&gt;="&amp;ZR$8))</f>
        <v>226.66666666666669</v>
      </c>
      <c r="ZS10" s="22">
        <f>IF(ZS$8="",0,SUMIFS(условия!$28:$28,условия!$7:$7,"&lt;="&amp;ZS$8,условия!$8:$8,"&gt;="&amp;ZS$8)*SUMIFS(условия!$32:$32,условия!$7:$7,"&lt;="&amp;ZS$8,условия!$8:$8,"&gt;="&amp;ZS$8))</f>
        <v>226.66666666666669</v>
      </c>
      <c r="ZT10" s="22">
        <f>IF(ZT$8="",0,SUMIFS(условия!$28:$28,условия!$7:$7,"&lt;="&amp;ZT$8,условия!$8:$8,"&gt;="&amp;ZT$8)*SUMIFS(условия!$32:$32,условия!$7:$7,"&lt;="&amp;ZT$8,условия!$8:$8,"&gt;="&amp;ZT$8))</f>
        <v>226.66666666666669</v>
      </c>
      <c r="ZU10" s="22">
        <f>IF(ZU$8="",0,SUMIFS(условия!$28:$28,условия!$7:$7,"&lt;="&amp;ZU$8,условия!$8:$8,"&gt;="&amp;ZU$8)*SUMIFS(условия!$32:$32,условия!$7:$7,"&lt;="&amp;ZU$8,условия!$8:$8,"&gt;="&amp;ZU$8))</f>
        <v>226.66666666666669</v>
      </c>
      <c r="ZV10" s="22">
        <f>IF(ZV$8="",0,SUMIFS(условия!$28:$28,условия!$7:$7,"&lt;="&amp;ZV$8,условия!$8:$8,"&gt;="&amp;ZV$8)*SUMIFS(условия!$32:$32,условия!$7:$7,"&lt;="&amp;ZV$8,условия!$8:$8,"&gt;="&amp;ZV$8))</f>
        <v>226.66666666666669</v>
      </c>
      <c r="ZW10" s="22">
        <f>IF(ZW$8="",0,SUMIFS(условия!$28:$28,условия!$7:$7,"&lt;="&amp;ZW$8,условия!$8:$8,"&gt;="&amp;ZW$8)*SUMIFS(условия!$32:$32,условия!$7:$7,"&lt;="&amp;ZW$8,условия!$8:$8,"&gt;="&amp;ZW$8))</f>
        <v>226.66666666666669</v>
      </c>
      <c r="ZX10" s="22">
        <f>IF(ZX$8="",0,SUMIFS(условия!$28:$28,условия!$7:$7,"&lt;="&amp;ZX$8,условия!$8:$8,"&gt;="&amp;ZX$8)*SUMIFS(условия!$32:$32,условия!$7:$7,"&lt;="&amp;ZX$8,условия!$8:$8,"&gt;="&amp;ZX$8))</f>
        <v>226.66666666666669</v>
      </c>
      <c r="ZY10" s="22">
        <f>IF(ZY$8="",0,SUMIFS(условия!$28:$28,условия!$7:$7,"&lt;="&amp;ZY$8,условия!$8:$8,"&gt;="&amp;ZY$8)*SUMIFS(условия!$32:$32,условия!$7:$7,"&lt;="&amp;ZY$8,условия!$8:$8,"&gt;="&amp;ZY$8))</f>
        <v>226.66666666666669</v>
      </c>
      <c r="ZZ10" s="22">
        <f>IF(ZZ$8="",0,SUMIFS(условия!$28:$28,условия!$7:$7,"&lt;="&amp;ZZ$8,условия!$8:$8,"&gt;="&amp;ZZ$8)*SUMIFS(условия!$32:$32,условия!$7:$7,"&lt;="&amp;ZZ$8,условия!$8:$8,"&gt;="&amp;ZZ$8))</f>
        <v>226.66666666666669</v>
      </c>
      <c r="AAA10" s="22">
        <f>IF(AAA$8="",0,SUMIFS(условия!$28:$28,условия!$7:$7,"&lt;="&amp;AAA$8,условия!$8:$8,"&gt;="&amp;AAA$8)*SUMIFS(условия!$32:$32,условия!$7:$7,"&lt;="&amp;AAA$8,условия!$8:$8,"&gt;="&amp;AAA$8))</f>
        <v>226.66666666666669</v>
      </c>
      <c r="AAB10" s="22">
        <f>IF(AAB$8="",0,SUMIFS(условия!$28:$28,условия!$7:$7,"&lt;="&amp;AAB$8,условия!$8:$8,"&gt;="&amp;AAB$8)*SUMIFS(условия!$32:$32,условия!$7:$7,"&lt;="&amp;AAB$8,условия!$8:$8,"&gt;="&amp;AAB$8))</f>
        <v>226.66666666666669</v>
      </c>
      <c r="AAC10" s="22">
        <f>IF(AAC$8="",0,SUMIFS(условия!$28:$28,условия!$7:$7,"&lt;="&amp;AAC$8,условия!$8:$8,"&gt;="&amp;AAC$8)*SUMIFS(условия!$32:$32,условия!$7:$7,"&lt;="&amp;AAC$8,условия!$8:$8,"&gt;="&amp;AAC$8))</f>
        <v>226.66666666666669</v>
      </c>
      <c r="AAD10" s="22">
        <f>IF(AAD$8="",0,SUMIFS(условия!$28:$28,условия!$7:$7,"&lt;="&amp;AAD$8,условия!$8:$8,"&gt;="&amp;AAD$8)*SUMIFS(условия!$32:$32,условия!$7:$7,"&lt;="&amp;AAD$8,условия!$8:$8,"&gt;="&amp;AAD$8))</f>
        <v>226.66666666666669</v>
      </c>
      <c r="AAE10" s="22">
        <f>IF(AAE$8="",0,SUMIFS(условия!$28:$28,условия!$7:$7,"&lt;="&amp;AAE$8,условия!$8:$8,"&gt;="&amp;AAE$8)*SUMIFS(условия!$32:$32,условия!$7:$7,"&lt;="&amp;AAE$8,условия!$8:$8,"&gt;="&amp;AAE$8))</f>
        <v>226.66666666666669</v>
      </c>
      <c r="AAF10" s="22">
        <f>IF(AAF$8="",0,SUMIFS(условия!$28:$28,условия!$7:$7,"&lt;="&amp;AAF$8,условия!$8:$8,"&gt;="&amp;AAF$8)*SUMIFS(условия!$32:$32,условия!$7:$7,"&lt;="&amp;AAF$8,условия!$8:$8,"&gt;="&amp;AAF$8))</f>
        <v>226.66666666666669</v>
      </c>
      <c r="AAG10" s="22">
        <f>IF(AAG$8="",0,SUMIFS(условия!$28:$28,условия!$7:$7,"&lt;="&amp;AAG$8,условия!$8:$8,"&gt;="&amp;AAG$8)*SUMIFS(условия!$32:$32,условия!$7:$7,"&lt;="&amp;AAG$8,условия!$8:$8,"&gt;="&amp;AAG$8))</f>
        <v>226.66666666666669</v>
      </c>
      <c r="AAH10" s="22">
        <f>IF(AAH$8="",0,SUMIFS(условия!$28:$28,условия!$7:$7,"&lt;="&amp;AAH$8,условия!$8:$8,"&gt;="&amp;AAH$8)*SUMIFS(условия!$32:$32,условия!$7:$7,"&lt;="&amp;AAH$8,условия!$8:$8,"&gt;="&amp;AAH$8))</f>
        <v>226.66666666666669</v>
      </c>
      <c r="AAI10" s="22">
        <f>IF(AAI$8="",0,SUMIFS(условия!$28:$28,условия!$7:$7,"&lt;="&amp;AAI$8,условия!$8:$8,"&gt;="&amp;AAI$8)*SUMIFS(условия!$32:$32,условия!$7:$7,"&lt;="&amp;AAI$8,условия!$8:$8,"&gt;="&amp;AAI$8))</f>
        <v>226.66666666666669</v>
      </c>
      <c r="AAJ10" s="22">
        <f>IF(AAJ$8="",0,SUMIFS(условия!$28:$28,условия!$7:$7,"&lt;="&amp;AAJ$8,условия!$8:$8,"&gt;="&amp;AAJ$8)*SUMIFS(условия!$32:$32,условия!$7:$7,"&lt;="&amp;AAJ$8,условия!$8:$8,"&gt;="&amp;AAJ$8))</f>
        <v>226.66666666666669</v>
      </c>
      <c r="AAK10" s="22">
        <f>IF(AAK$8="",0,SUMIFS(условия!$28:$28,условия!$7:$7,"&lt;="&amp;AAK$8,условия!$8:$8,"&gt;="&amp;AAK$8)*SUMIFS(условия!$32:$32,условия!$7:$7,"&lt;="&amp;AAK$8,условия!$8:$8,"&gt;="&amp;AAK$8))</f>
        <v>226.66666666666669</v>
      </c>
      <c r="AAL10" s="22">
        <f>IF(AAL$8="",0,SUMIFS(условия!$28:$28,условия!$7:$7,"&lt;="&amp;AAL$8,условия!$8:$8,"&gt;="&amp;AAL$8)*SUMIFS(условия!$32:$32,условия!$7:$7,"&lt;="&amp;AAL$8,условия!$8:$8,"&gt;="&amp;AAL$8))</f>
        <v>226.66666666666669</v>
      </c>
      <c r="AAM10" s="22">
        <f>IF(AAM$8="",0,SUMIFS(условия!$28:$28,условия!$7:$7,"&lt;="&amp;AAM$8,условия!$8:$8,"&gt;="&amp;AAM$8)*SUMIFS(условия!$32:$32,условия!$7:$7,"&lt;="&amp;AAM$8,условия!$8:$8,"&gt;="&amp;AAM$8))</f>
        <v>226.66666666666669</v>
      </c>
      <c r="AAN10" s="22">
        <f>IF(AAN$8="",0,SUMIFS(условия!$28:$28,условия!$7:$7,"&lt;="&amp;AAN$8,условия!$8:$8,"&gt;="&amp;AAN$8)*SUMIFS(условия!$32:$32,условия!$7:$7,"&lt;="&amp;AAN$8,условия!$8:$8,"&gt;="&amp;AAN$8))</f>
        <v>226.66666666666669</v>
      </c>
      <c r="AAO10" s="22">
        <f>IF(AAO$8="",0,SUMIFS(условия!$28:$28,условия!$7:$7,"&lt;="&amp;AAO$8,условия!$8:$8,"&gt;="&amp;AAO$8)*SUMIFS(условия!$32:$32,условия!$7:$7,"&lt;="&amp;AAO$8,условия!$8:$8,"&gt;="&amp;AAO$8))</f>
        <v>226.66666666666669</v>
      </c>
      <c r="AAP10" s="22">
        <f>IF(AAP$8="",0,SUMIFS(условия!$28:$28,условия!$7:$7,"&lt;="&amp;AAP$8,условия!$8:$8,"&gt;="&amp;AAP$8)*SUMIFS(условия!$32:$32,условия!$7:$7,"&lt;="&amp;AAP$8,условия!$8:$8,"&gt;="&amp;AAP$8))</f>
        <v>226.66666666666669</v>
      </c>
      <c r="AAQ10" s="22">
        <f>IF(AAQ$8="",0,SUMIFS(условия!$28:$28,условия!$7:$7,"&lt;="&amp;AAQ$8,условия!$8:$8,"&gt;="&amp;AAQ$8)*SUMIFS(условия!$32:$32,условия!$7:$7,"&lt;="&amp;AAQ$8,условия!$8:$8,"&gt;="&amp;AAQ$8))</f>
        <v>226.66666666666669</v>
      </c>
      <c r="AAR10" s="22">
        <f>IF(AAR$8="",0,SUMIFS(условия!$28:$28,условия!$7:$7,"&lt;="&amp;AAR$8,условия!$8:$8,"&gt;="&amp;AAR$8)*SUMIFS(условия!$32:$32,условия!$7:$7,"&lt;="&amp;AAR$8,условия!$8:$8,"&gt;="&amp;AAR$8))</f>
        <v>226.66666666666669</v>
      </c>
      <c r="AAS10" s="22">
        <f>IF(AAS$8="",0,SUMIFS(условия!$28:$28,условия!$7:$7,"&lt;="&amp;AAS$8,условия!$8:$8,"&gt;="&amp;AAS$8)*SUMIFS(условия!$32:$32,условия!$7:$7,"&lt;="&amp;AAS$8,условия!$8:$8,"&gt;="&amp;AAS$8))</f>
        <v>226.66666666666669</v>
      </c>
      <c r="AAT10" s="22">
        <f>IF(AAT$8="",0,SUMIFS(условия!$28:$28,условия!$7:$7,"&lt;="&amp;AAT$8,условия!$8:$8,"&gt;="&amp;AAT$8)*SUMIFS(условия!$32:$32,условия!$7:$7,"&lt;="&amp;AAT$8,условия!$8:$8,"&gt;="&amp;AAT$8))</f>
        <v>226.66666666666669</v>
      </c>
      <c r="AAU10" s="22">
        <f>IF(AAU$8="",0,SUMIFS(условия!$28:$28,условия!$7:$7,"&lt;="&amp;AAU$8,условия!$8:$8,"&gt;="&amp;AAU$8)*SUMIFS(условия!$32:$32,условия!$7:$7,"&lt;="&amp;AAU$8,условия!$8:$8,"&gt;="&amp;AAU$8))</f>
        <v>226.66666666666669</v>
      </c>
      <c r="AAV10" s="22">
        <f>IF(AAV$8="",0,SUMIFS(условия!$28:$28,условия!$7:$7,"&lt;="&amp;AAV$8,условия!$8:$8,"&gt;="&amp;AAV$8)*SUMIFS(условия!$32:$32,условия!$7:$7,"&lt;="&amp;AAV$8,условия!$8:$8,"&gt;="&amp;AAV$8))</f>
        <v>226.66666666666669</v>
      </c>
      <c r="AAW10" s="22">
        <f>IF(AAW$8="",0,SUMIFS(условия!$28:$28,условия!$7:$7,"&lt;="&amp;AAW$8,условия!$8:$8,"&gt;="&amp;AAW$8)*SUMIFS(условия!$32:$32,условия!$7:$7,"&lt;="&amp;AAW$8,условия!$8:$8,"&gt;="&amp;AAW$8))</f>
        <v>226.66666666666669</v>
      </c>
      <c r="AAX10" s="22">
        <f>IF(AAX$8="",0,SUMIFS(условия!$28:$28,условия!$7:$7,"&lt;="&amp;AAX$8,условия!$8:$8,"&gt;="&amp;AAX$8)*SUMIFS(условия!$32:$32,условия!$7:$7,"&lt;="&amp;AAX$8,условия!$8:$8,"&gt;="&amp;AAX$8))</f>
        <v>226.66666666666669</v>
      </c>
      <c r="AAY10" s="22">
        <f>IF(AAY$8="",0,SUMIFS(условия!$28:$28,условия!$7:$7,"&lt;="&amp;AAY$8,условия!$8:$8,"&gt;="&amp;AAY$8)*SUMIFS(условия!$32:$32,условия!$7:$7,"&lt;="&amp;AAY$8,условия!$8:$8,"&gt;="&amp;AAY$8))</f>
        <v>226.66666666666669</v>
      </c>
      <c r="AAZ10" s="22">
        <f>IF(AAZ$8="",0,SUMIFS(условия!$28:$28,условия!$7:$7,"&lt;="&amp;AAZ$8,условия!$8:$8,"&gt;="&amp;AAZ$8)*SUMIFS(условия!$32:$32,условия!$7:$7,"&lt;="&amp;AAZ$8,условия!$8:$8,"&gt;="&amp;AAZ$8))</f>
        <v>226.66666666666669</v>
      </c>
      <c r="ABA10" s="22">
        <f>IF(ABA$8="",0,SUMIFS(условия!$28:$28,условия!$7:$7,"&lt;="&amp;ABA$8,условия!$8:$8,"&gt;="&amp;ABA$8)*SUMIFS(условия!$32:$32,условия!$7:$7,"&lt;="&amp;ABA$8,условия!$8:$8,"&gt;="&amp;ABA$8))</f>
        <v>226.66666666666669</v>
      </c>
      <c r="ABB10" s="22">
        <f>IF(ABB$8="",0,SUMIFS(условия!$28:$28,условия!$7:$7,"&lt;="&amp;ABB$8,условия!$8:$8,"&gt;="&amp;ABB$8)*SUMIFS(условия!$32:$32,условия!$7:$7,"&lt;="&amp;ABB$8,условия!$8:$8,"&gt;="&amp;ABB$8))</f>
        <v>226.66666666666669</v>
      </c>
      <c r="ABC10" s="22">
        <f>IF(ABC$8="",0,SUMIFS(условия!$28:$28,условия!$7:$7,"&lt;="&amp;ABC$8,условия!$8:$8,"&gt;="&amp;ABC$8)*SUMIFS(условия!$32:$32,условия!$7:$7,"&lt;="&amp;ABC$8,условия!$8:$8,"&gt;="&amp;ABC$8))</f>
        <v>226.66666666666669</v>
      </c>
      <c r="ABD10" s="22">
        <f>IF(ABD$8="",0,SUMIFS(условия!$28:$28,условия!$7:$7,"&lt;="&amp;ABD$8,условия!$8:$8,"&gt;="&amp;ABD$8)*SUMIFS(условия!$32:$32,условия!$7:$7,"&lt;="&amp;ABD$8,условия!$8:$8,"&gt;="&amp;ABD$8))</f>
        <v>226.66666666666669</v>
      </c>
      <c r="ABE10" s="22">
        <f>IF(ABE$8="",0,SUMIFS(условия!$28:$28,условия!$7:$7,"&lt;="&amp;ABE$8,условия!$8:$8,"&gt;="&amp;ABE$8)*SUMIFS(условия!$32:$32,условия!$7:$7,"&lt;="&amp;ABE$8,условия!$8:$8,"&gt;="&amp;ABE$8))</f>
        <v>226.66666666666669</v>
      </c>
      <c r="ABF10" s="22">
        <f>IF(ABF$8="",0,SUMIFS(условия!$28:$28,условия!$7:$7,"&lt;="&amp;ABF$8,условия!$8:$8,"&gt;="&amp;ABF$8)*SUMIFS(условия!$32:$32,условия!$7:$7,"&lt;="&amp;ABF$8,условия!$8:$8,"&gt;="&amp;ABF$8))</f>
        <v>226.66666666666669</v>
      </c>
      <c r="ABG10" s="22">
        <f>IF(ABG$8="",0,SUMIFS(условия!$28:$28,условия!$7:$7,"&lt;="&amp;ABG$8,условия!$8:$8,"&gt;="&amp;ABG$8)*SUMIFS(условия!$32:$32,условия!$7:$7,"&lt;="&amp;ABG$8,условия!$8:$8,"&gt;="&amp;ABG$8))</f>
        <v>226.66666666666669</v>
      </c>
      <c r="ABH10" s="22">
        <f>IF(ABH$8="",0,SUMIFS(условия!$28:$28,условия!$7:$7,"&lt;="&amp;ABH$8,условия!$8:$8,"&gt;="&amp;ABH$8)*SUMIFS(условия!$32:$32,условия!$7:$7,"&lt;="&amp;ABH$8,условия!$8:$8,"&gt;="&amp;ABH$8))</f>
        <v>226.66666666666669</v>
      </c>
      <c r="ABI10" s="22">
        <f>IF(ABI$8="",0,SUMIFS(условия!$28:$28,условия!$7:$7,"&lt;="&amp;ABI$8,условия!$8:$8,"&gt;="&amp;ABI$8)*SUMIFS(условия!$32:$32,условия!$7:$7,"&lt;="&amp;ABI$8,условия!$8:$8,"&gt;="&amp;ABI$8))</f>
        <v>226.66666666666669</v>
      </c>
      <c r="ABJ10" s="22">
        <f>IF(ABJ$8="",0,SUMIFS(условия!$28:$28,условия!$7:$7,"&lt;="&amp;ABJ$8,условия!$8:$8,"&gt;="&amp;ABJ$8)*SUMIFS(условия!$32:$32,условия!$7:$7,"&lt;="&amp;ABJ$8,условия!$8:$8,"&gt;="&amp;ABJ$8))</f>
        <v>226.66666666666669</v>
      </c>
      <c r="ABK10" s="22">
        <f>IF(ABK$8="",0,SUMIFS(условия!$28:$28,условия!$7:$7,"&lt;="&amp;ABK$8,условия!$8:$8,"&gt;="&amp;ABK$8)*SUMIFS(условия!$32:$32,условия!$7:$7,"&lt;="&amp;ABK$8,условия!$8:$8,"&gt;="&amp;ABK$8))</f>
        <v>226.66666666666669</v>
      </c>
      <c r="ABL10" s="22">
        <f>IF(ABL$8="",0,SUMIFS(условия!$28:$28,условия!$7:$7,"&lt;="&amp;ABL$8,условия!$8:$8,"&gt;="&amp;ABL$8)*SUMIFS(условия!$32:$32,условия!$7:$7,"&lt;="&amp;ABL$8,условия!$8:$8,"&gt;="&amp;ABL$8))</f>
        <v>226.66666666666669</v>
      </c>
      <c r="ABM10" s="22">
        <f>IF(ABM$8="",0,SUMIFS(условия!$28:$28,условия!$7:$7,"&lt;="&amp;ABM$8,условия!$8:$8,"&gt;="&amp;ABM$8)*SUMIFS(условия!$32:$32,условия!$7:$7,"&lt;="&amp;ABM$8,условия!$8:$8,"&gt;="&amp;ABM$8))</f>
        <v>226.66666666666669</v>
      </c>
      <c r="ABN10" s="22">
        <f>IF(ABN$8="",0,SUMIFS(условия!$28:$28,условия!$7:$7,"&lt;="&amp;ABN$8,условия!$8:$8,"&gt;="&amp;ABN$8)*SUMIFS(условия!$32:$32,условия!$7:$7,"&lt;="&amp;ABN$8,условия!$8:$8,"&gt;="&amp;ABN$8))</f>
        <v>226.66666666666669</v>
      </c>
      <c r="ABO10" s="22">
        <f>IF(ABO$8="",0,SUMIFS(условия!$28:$28,условия!$7:$7,"&lt;="&amp;ABO$8,условия!$8:$8,"&gt;="&amp;ABO$8)*SUMIFS(условия!$32:$32,условия!$7:$7,"&lt;="&amp;ABO$8,условия!$8:$8,"&gt;="&amp;ABO$8))</f>
        <v>226.66666666666669</v>
      </c>
      <c r="ABP10" s="22">
        <f>IF(ABP$8="",0,SUMIFS(условия!$28:$28,условия!$7:$7,"&lt;="&amp;ABP$8,условия!$8:$8,"&gt;="&amp;ABP$8)*SUMIFS(условия!$32:$32,условия!$7:$7,"&lt;="&amp;ABP$8,условия!$8:$8,"&gt;="&amp;ABP$8))</f>
        <v>226.66666666666669</v>
      </c>
      <c r="ABQ10" s="22">
        <f>IF(ABQ$8="",0,SUMIFS(условия!$28:$28,условия!$7:$7,"&lt;="&amp;ABQ$8,условия!$8:$8,"&gt;="&amp;ABQ$8)*SUMIFS(условия!$32:$32,условия!$7:$7,"&lt;="&amp;ABQ$8,условия!$8:$8,"&gt;="&amp;ABQ$8))</f>
        <v>226.66666666666669</v>
      </c>
      <c r="ABR10" s="22">
        <f>IF(ABR$8="",0,SUMIFS(условия!$28:$28,условия!$7:$7,"&lt;="&amp;ABR$8,условия!$8:$8,"&gt;="&amp;ABR$8)*SUMIFS(условия!$32:$32,условия!$7:$7,"&lt;="&amp;ABR$8,условия!$8:$8,"&gt;="&amp;ABR$8))</f>
        <v>226.66666666666669</v>
      </c>
      <c r="ABS10" s="22">
        <f>IF(ABS$8="",0,SUMIFS(условия!$28:$28,условия!$7:$7,"&lt;="&amp;ABS$8,условия!$8:$8,"&gt;="&amp;ABS$8)*SUMIFS(условия!$32:$32,условия!$7:$7,"&lt;="&amp;ABS$8,условия!$8:$8,"&gt;="&amp;ABS$8))</f>
        <v>226.66666666666669</v>
      </c>
      <c r="ABT10" s="22">
        <f>IF(ABT$8="",0,SUMIFS(условия!$28:$28,условия!$7:$7,"&lt;="&amp;ABT$8,условия!$8:$8,"&gt;="&amp;ABT$8)*SUMIFS(условия!$32:$32,условия!$7:$7,"&lt;="&amp;ABT$8,условия!$8:$8,"&gt;="&amp;ABT$8))</f>
        <v>240</v>
      </c>
      <c r="ABU10" s="22">
        <f>IF(ABU$8="",0,SUMIFS(условия!$28:$28,условия!$7:$7,"&lt;="&amp;ABU$8,условия!$8:$8,"&gt;="&amp;ABU$8)*SUMIFS(условия!$32:$32,условия!$7:$7,"&lt;="&amp;ABU$8,условия!$8:$8,"&gt;="&amp;ABU$8))</f>
        <v>240</v>
      </c>
      <c r="ABV10" s="22">
        <f>IF(ABV$8="",0,SUMIFS(условия!$28:$28,условия!$7:$7,"&lt;="&amp;ABV$8,условия!$8:$8,"&gt;="&amp;ABV$8)*SUMIFS(условия!$32:$32,условия!$7:$7,"&lt;="&amp;ABV$8,условия!$8:$8,"&gt;="&amp;ABV$8))</f>
        <v>240</v>
      </c>
      <c r="ABW10" s="22">
        <f>IF(ABW$8="",0,SUMIFS(условия!$28:$28,условия!$7:$7,"&lt;="&amp;ABW$8,условия!$8:$8,"&gt;="&amp;ABW$8)*SUMIFS(условия!$32:$32,условия!$7:$7,"&lt;="&amp;ABW$8,условия!$8:$8,"&gt;="&amp;ABW$8))</f>
        <v>240</v>
      </c>
      <c r="ABX10" s="22">
        <f>IF(ABX$8="",0,SUMIFS(условия!$28:$28,условия!$7:$7,"&lt;="&amp;ABX$8,условия!$8:$8,"&gt;="&amp;ABX$8)*SUMIFS(условия!$32:$32,условия!$7:$7,"&lt;="&amp;ABX$8,условия!$8:$8,"&gt;="&amp;ABX$8))</f>
        <v>240</v>
      </c>
      <c r="ABY10" s="22">
        <f>IF(ABY$8="",0,SUMIFS(условия!$28:$28,условия!$7:$7,"&lt;="&amp;ABY$8,условия!$8:$8,"&gt;="&amp;ABY$8)*SUMIFS(условия!$32:$32,условия!$7:$7,"&lt;="&amp;ABY$8,условия!$8:$8,"&gt;="&amp;ABY$8))</f>
        <v>240</v>
      </c>
      <c r="ABZ10" s="22">
        <f>IF(ABZ$8="",0,SUMIFS(условия!$28:$28,условия!$7:$7,"&lt;="&amp;ABZ$8,условия!$8:$8,"&gt;="&amp;ABZ$8)*SUMIFS(условия!$32:$32,условия!$7:$7,"&lt;="&amp;ABZ$8,условия!$8:$8,"&gt;="&amp;ABZ$8))</f>
        <v>240</v>
      </c>
      <c r="ACA10" s="22">
        <f>IF(ACA$8="",0,SUMIFS(условия!$28:$28,условия!$7:$7,"&lt;="&amp;ACA$8,условия!$8:$8,"&gt;="&amp;ACA$8)*SUMIFS(условия!$32:$32,условия!$7:$7,"&lt;="&amp;ACA$8,условия!$8:$8,"&gt;="&amp;ACA$8))</f>
        <v>240</v>
      </c>
      <c r="ACB10" s="22">
        <f>IF(ACB$8="",0,SUMIFS(условия!$28:$28,условия!$7:$7,"&lt;="&amp;ACB$8,условия!$8:$8,"&gt;="&amp;ACB$8)*SUMIFS(условия!$32:$32,условия!$7:$7,"&lt;="&amp;ACB$8,условия!$8:$8,"&gt;="&amp;ACB$8))</f>
        <v>240</v>
      </c>
      <c r="ACC10" s="22">
        <f>IF(ACC$8="",0,SUMIFS(условия!$28:$28,условия!$7:$7,"&lt;="&amp;ACC$8,условия!$8:$8,"&gt;="&amp;ACC$8)*SUMIFS(условия!$32:$32,условия!$7:$7,"&lt;="&amp;ACC$8,условия!$8:$8,"&gt;="&amp;ACC$8))</f>
        <v>240</v>
      </c>
      <c r="ACD10" s="22">
        <f>IF(ACD$8="",0,SUMIFS(условия!$28:$28,условия!$7:$7,"&lt;="&amp;ACD$8,условия!$8:$8,"&gt;="&amp;ACD$8)*SUMIFS(условия!$32:$32,условия!$7:$7,"&lt;="&amp;ACD$8,условия!$8:$8,"&gt;="&amp;ACD$8))</f>
        <v>240</v>
      </c>
      <c r="ACE10" s="22">
        <f>IF(ACE$8="",0,SUMIFS(условия!$28:$28,условия!$7:$7,"&lt;="&amp;ACE$8,условия!$8:$8,"&gt;="&amp;ACE$8)*SUMIFS(условия!$32:$32,условия!$7:$7,"&lt;="&amp;ACE$8,условия!$8:$8,"&gt;="&amp;ACE$8))</f>
        <v>240</v>
      </c>
      <c r="ACF10" s="22">
        <f>IF(ACF$8="",0,SUMIFS(условия!$28:$28,условия!$7:$7,"&lt;="&amp;ACF$8,условия!$8:$8,"&gt;="&amp;ACF$8)*SUMIFS(условия!$32:$32,условия!$7:$7,"&lt;="&amp;ACF$8,условия!$8:$8,"&gt;="&amp;ACF$8))</f>
        <v>240</v>
      </c>
      <c r="ACG10" s="22">
        <f>IF(ACG$8="",0,SUMIFS(условия!$28:$28,условия!$7:$7,"&lt;="&amp;ACG$8,условия!$8:$8,"&gt;="&amp;ACG$8)*SUMIFS(условия!$32:$32,условия!$7:$7,"&lt;="&amp;ACG$8,условия!$8:$8,"&gt;="&amp;ACG$8))</f>
        <v>240</v>
      </c>
      <c r="ACH10" s="22">
        <f>IF(ACH$8="",0,SUMIFS(условия!$28:$28,условия!$7:$7,"&lt;="&amp;ACH$8,условия!$8:$8,"&gt;="&amp;ACH$8)*SUMIFS(условия!$32:$32,условия!$7:$7,"&lt;="&amp;ACH$8,условия!$8:$8,"&gt;="&amp;ACH$8))</f>
        <v>240</v>
      </c>
      <c r="ACI10" s="22">
        <f>IF(ACI$8="",0,SUMIFS(условия!$28:$28,условия!$7:$7,"&lt;="&amp;ACI$8,условия!$8:$8,"&gt;="&amp;ACI$8)*SUMIFS(условия!$32:$32,условия!$7:$7,"&lt;="&amp;ACI$8,условия!$8:$8,"&gt;="&amp;ACI$8))</f>
        <v>240</v>
      </c>
      <c r="ACJ10" s="22">
        <f>IF(ACJ$8="",0,SUMIFS(условия!$28:$28,условия!$7:$7,"&lt;="&amp;ACJ$8,условия!$8:$8,"&gt;="&amp;ACJ$8)*SUMIFS(условия!$32:$32,условия!$7:$7,"&lt;="&amp;ACJ$8,условия!$8:$8,"&gt;="&amp;ACJ$8))</f>
        <v>240</v>
      </c>
      <c r="ACK10" s="22">
        <f>IF(ACK$8="",0,SUMIFS(условия!$28:$28,условия!$7:$7,"&lt;="&amp;ACK$8,условия!$8:$8,"&gt;="&amp;ACK$8)*SUMIFS(условия!$32:$32,условия!$7:$7,"&lt;="&amp;ACK$8,условия!$8:$8,"&gt;="&amp;ACK$8))</f>
        <v>240</v>
      </c>
      <c r="ACL10" s="22">
        <f>IF(ACL$8="",0,SUMIFS(условия!$28:$28,условия!$7:$7,"&lt;="&amp;ACL$8,условия!$8:$8,"&gt;="&amp;ACL$8)*SUMIFS(условия!$32:$32,условия!$7:$7,"&lt;="&amp;ACL$8,условия!$8:$8,"&gt;="&amp;ACL$8))</f>
        <v>240</v>
      </c>
      <c r="ACM10" s="22">
        <f>IF(ACM$8="",0,SUMIFS(условия!$28:$28,условия!$7:$7,"&lt;="&amp;ACM$8,условия!$8:$8,"&gt;="&amp;ACM$8)*SUMIFS(условия!$32:$32,условия!$7:$7,"&lt;="&amp;ACM$8,условия!$8:$8,"&gt;="&amp;ACM$8))</f>
        <v>240</v>
      </c>
      <c r="ACN10" s="22">
        <f>IF(ACN$8="",0,SUMIFS(условия!$28:$28,условия!$7:$7,"&lt;="&amp;ACN$8,условия!$8:$8,"&gt;="&amp;ACN$8)*SUMIFS(условия!$32:$32,условия!$7:$7,"&lt;="&amp;ACN$8,условия!$8:$8,"&gt;="&amp;ACN$8))</f>
        <v>240</v>
      </c>
      <c r="ACO10" s="22">
        <f>IF(ACO$8="",0,SUMIFS(условия!$28:$28,условия!$7:$7,"&lt;="&amp;ACO$8,условия!$8:$8,"&gt;="&amp;ACO$8)*SUMIFS(условия!$32:$32,условия!$7:$7,"&lt;="&amp;ACO$8,условия!$8:$8,"&gt;="&amp;ACO$8))</f>
        <v>240</v>
      </c>
      <c r="ACP10" s="22">
        <f>IF(ACP$8="",0,SUMIFS(условия!$28:$28,условия!$7:$7,"&lt;="&amp;ACP$8,условия!$8:$8,"&gt;="&amp;ACP$8)*SUMIFS(условия!$32:$32,условия!$7:$7,"&lt;="&amp;ACP$8,условия!$8:$8,"&gt;="&amp;ACP$8))</f>
        <v>240</v>
      </c>
      <c r="ACQ10" s="22">
        <f>IF(ACQ$8="",0,SUMIFS(условия!$28:$28,условия!$7:$7,"&lt;="&amp;ACQ$8,условия!$8:$8,"&gt;="&amp;ACQ$8)*SUMIFS(условия!$32:$32,условия!$7:$7,"&lt;="&amp;ACQ$8,условия!$8:$8,"&gt;="&amp;ACQ$8))</f>
        <v>240</v>
      </c>
      <c r="ACR10" s="22">
        <f>IF(ACR$8="",0,SUMIFS(условия!$28:$28,условия!$7:$7,"&lt;="&amp;ACR$8,условия!$8:$8,"&gt;="&amp;ACR$8)*SUMIFS(условия!$32:$32,условия!$7:$7,"&lt;="&amp;ACR$8,условия!$8:$8,"&gt;="&amp;ACR$8))</f>
        <v>240</v>
      </c>
      <c r="ACS10" s="22">
        <f>IF(ACS$8="",0,SUMIFS(условия!$28:$28,условия!$7:$7,"&lt;="&amp;ACS$8,условия!$8:$8,"&gt;="&amp;ACS$8)*SUMIFS(условия!$32:$32,условия!$7:$7,"&lt;="&amp;ACS$8,условия!$8:$8,"&gt;="&amp;ACS$8))</f>
        <v>240</v>
      </c>
      <c r="ACT10" s="22">
        <f>IF(ACT$8="",0,SUMIFS(условия!$28:$28,условия!$7:$7,"&lt;="&amp;ACT$8,условия!$8:$8,"&gt;="&amp;ACT$8)*SUMIFS(условия!$32:$32,условия!$7:$7,"&lt;="&amp;ACT$8,условия!$8:$8,"&gt;="&amp;ACT$8))</f>
        <v>240</v>
      </c>
      <c r="ACU10" s="22">
        <f>IF(ACU$8="",0,SUMIFS(условия!$28:$28,условия!$7:$7,"&lt;="&amp;ACU$8,условия!$8:$8,"&gt;="&amp;ACU$8)*SUMIFS(условия!$32:$32,условия!$7:$7,"&lt;="&amp;ACU$8,условия!$8:$8,"&gt;="&amp;ACU$8))</f>
        <v>240</v>
      </c>
      <c r="ACV10" s="22">
        <f>IF(ACV$8="",0,SUMIFS(условия!$28:$28,условия!$7:$7,"&lt;="&amp;ACV$8,условия!$8:$8,"&gt;="&amp;ACV$8)*SUMIFS(условия!$32:$32,условия!$7:$7,"&lt;="&amp;ACV$8,условия!$8:$8,"&gt;="&amp;ACV$8))</f>
        <v>240</v>
      </c>
      <c r="ACW10" s="22">
        <f>IF(ACW$8="",0,SUMIFS(условия!$28:$28,условия!$7:$7,"&lt;="&amp;ACW$8,условия!$8:$8,"&gt;="&amp;ACW$8)*SUMIFS(условия!$32:$32,условия!$7:$7,"&lt;="&amp;ACW$8,условия!$8:$8,"&gt;="&amp;ACW$8))</f>
        <v>240</v>
      </c>
      <c r="ACX10" s="22">
        <f>IF(ACX$8="",0,SUMIFS(условия!$28:$28,условия!$7:$7,"&lt;="&amp;ACX$8,условия!$8:$8,"&gt;="&amp;ACX$8)*SUMIFS(условия!$32:$32,условия!$7:$7,"&lt;="&amp;ACX$8,условия!$8:$8,"&gt;="&amp;ACX$8))</f>
        <v>240</v>
      </c>
      <c r="ACY10" s="22">
        <f>IF(ACY$8="",0,SUMIFS(условия!$28:$28,условия!$7:$7,"&lt;="&amp;ACY$8,условия!$8:$8,"&gt;="&amp;ACY$8)*SUMIFS(условия!$32:$32,условия!$7:$7,"&lt;="&amp;ACY$8,условия!$8:$8,"&gt;="&amp;ACY$8))</f>
        <v>253.33333333333334</v>
      </c>
      <c r="ACZ10" s="22">
        <f>IF(ACZ$8="",0,SUMIFS(условия!$28:$28,условия!$7:$7,"&lt;="&amp;ACZ$8,условия!$8:$8,"&gt;="&amp;ACZ$8)*SUMIFS(условия!$32:$32,условия!$7:$7,"&lt;="&amp;ACZ$8,условия!$8:$8,"&gt;="&amp;ACZ$8))</f>
        <v>253.33333333333334</v>
      </c>
      <c r="ADA10" s="22">
        <f>IF(ADA$8="",0,SUMIFS(условия!$28:$28,условия!$7:$7,"&lt;="&amp;ADA$8,условия!$8:$8,"&gt;="&amp;ADA$8)*SUMIFS(условия!$32:$32,условия!$7:$7,"&lt;="&amp;ADA$8,условия!$8:$8,"&gt;="&amp;ADA$8))</f>
        <v>253.33333333333334</v>
      </c>
      <c r="ADB10" s="22">
        <f>IF(ADB$8="",0,SUMIFS(условия!$28:$28,условия!$7:$7,"&lt;="&amp;ADB$8,условия!$8:$8,"&gt;="&amp;ADB$8)*SUMIFS(условия!$32:$32,условия!$7:$7,"&lt;="&amp;ADB$8,условия!$8:$8,"&gt;="&amp;ADB$8))</f>
        <v>253.33333333333334</v>
      </c>
      <c r="ADC10" s="22">
        <f>IF(ADC$8="",0,SUMIFS(условия!$28:$28,условия!$7:$7,"&lt;="&amp;ADC$8,условия!$8:$8,"&gt;="&amp;ADC$8)*SUMIFS(условия!$32:$32,условия!$7:$7,"&lt;="&amp;ADC$8,условия!$8:$8,"&gt;="&amp;ADC$8))</f>
        <v>253.33333333333334</v>
      </c>
      <c r="ADD10" s="22">
        <f>IF(ADD$8="",0,SUMIFS(условия!$28:$28,условия!$7:$7,"&lt;="&amp;ADD$8,условия!$8:$8,"&gt;="&amp;ADD$8)*SUMIFS(условия!$32:$32,условия!$7:$7,"&lt;="&amp;ADD$8,условия!$8:$8,"&gt;="&amp;ADD$8))</f>
        <v>253.33333333333334</v>
      </c>
      <c r="ADE10" s="22">
        <f>IF(ADE$8="",0,SUMIFS(условия!$28:$28,условия!$7:$7,"&lt;="&amp;ADE$8,условия!$8:$8,"&gt;="&amp;ADE$8)*SUMIFS(условия!$32:$32,условия!$7:$7,"&lt;="&amp;ADE$8,условия!$8:$8,"&gt;="&amp;ADE$8))</f>
        <v>253.33333333333334</v>
      </c>
      <c r="ADF10" s="22">
        <f>IF(ADF$8="",0,SUMIFS(условия!$28:$28,условия!$7:$7,"&lt;="&amp;ADF$8,условия!$8:$8,"&gt;="&amp;ADF$8)*SUMIFS(условия!$32:$32,условия!$7:$7,"&lt;="&amp;ADF$8,условия!$8:$8,"&gt;="&amp;ADF$8))</f>
        <v>253.33333333333334</v>
      </c>
      <c r="ADG10" s="22">
        <f>IF(ADG$8="",0,SUMIFS(условия!$28:$28,условия!$7:$7,"&lt;="&amp;ADG$8,условия!$8:$8,"&gt;="&amp;ADG$8)*SUMIFS(условия!$32:$32,условия!$7:$7,"&lt;="&amp;ADG$8,условия!$8:$8,"&gt;="&amp;ADG$8))</f>
        <v>253.33333333333334</v>
      </c>
      <c r="ADH10" s="22">
        <f>IF(ADH$8="",0,SUMIFS(условия!$28:$28,условия!$7:$7,"&lt;="&amp;ADH$8,условия!$8:$8,"&gt;="&amp;ADH$8)*SUMIFS(условия!$32:$32,условия!$7:$7,"&lt;="&amp;ADH$8,условия!$8:$8,"&gt;="&amp;ADH$8))</f>
        <v>253.33333333333334</v>
      </c>
      <c r="ADI10" s="22">
        <f>IF(ADI$8="",0,SUMIFS(условия!$28:$28,условия!$7:$7,"&lt;="&amp;ADI$8,условия!$8:$8,"&gt;="&amp;ADI$8)*SUMIFS(условия!$32:$32,условия!$7:$7,"&lt;="&amp;ADI$8,условия!$8:$8,"&gt;="&amp;ADI$8))</f>
        <v>253.33333333333334</v>
      </c>
      <c r="ADJ10" s="22">
        <f>IF(ADJ$8="",0,SUMIFS(условия!$28:$28,условия!$7:$7,"&lt;="&amp;ADJ$8,условия!$8:$8,"&gt;="&amp;ADJ$8)*SUMIFS(условия!$32:$32,условия!$7:$7,"&lt;="&amp;ADJ$8,условия!$8:$8,"&gt;="&amp;ADJ$8))</f>
        <v>253.33333333333334</v>
      </c>
      <c r="ADK10" s="22">
        <f>IF(ADK$8="",0,SUMIFS(условия!$28:$28,условия!$7:$7,"&lt;="&amp;ADK$8,условия!$8:$8,"&gt;="&amp;ADK$8)*SUMIFS(условия!$32:$32,условия!$7:$7,"&lt;="&amp;ADK$8,условия!$8:$8,"&gt;="&amp;ADK$8))</f>
        <v>253.33333333333334</v>
      </c>
      <c r="ADL10" s="22">
        <f>IF(ADL$8="",0,SUMIFS(условия!$28:$28,условия!$7:$7,"&lt;="&amp;ADL$8,условия!$8:$8,"&gt;="&amp;ADL$8)*SUMIFS(условия!$32:$32,условия!$7:$7,"&lt;="&amp;ADL$8,условия!$8:$8,"&gt;="&amp;ADL$8))</f>
        <v>253.33333333333334</v>
      </c>
      <c r="ADM10" s="22">
        <f>IF(ADM$8="",0,SUMIFS(условия!$28:$28,условия!$7:$7,"&lt;="&amp;ADM$8,условия!$8:$8,"&gt;="&amp;ADM$8)*SUMIFS(условия!$32:$32,условия!$7:$7,"&lt;="&amp;ADM$8,условия!$8:$8,"&gt;="&amp;ADM$8))</f>
        <v>253.33333333333334</v>
      </c>
      <c r="ADN10" s="22">
        <f>IF(ADN$8="",0,SUMIFS(условия!$28:$28,условия!$7:$7,"&lt;="&amp;ADN$8,условия!$8:$8,"&gt;="&amp;ADN$8)*SUMIFS(условия!$32:$32,условия!$7:$7,"&lt;="&amp;ADN$8,условия!$8:$8,"&gt;="&amp;ADN$8))</f>
        <v>253.33333333333334</v>
      </c>
      <c r="ADO10" s="22">
        <f>IF(ADO$8="",0,SUMIFS(условия!$28:$28,условия!$7:$7,"&lt;="&amp;ADO$8,условия!$8:$8,"&gt;="&amp;ADO$8)*SUMIFS(условия!$32:$32,условия!$7:$7,"&lt;="&amp;ADO$8,условия!$8:$8,"&gt;="&amp;ADO$8))</f>
        <v>253.33333333333334</v>
      </c>
      <c r="ADP10" s="22">
        <f>IF(ADP$8="",0,SUMIFS(условия!$28:$28,условия!$7:$7,"&lt;="&amp;ADP$8,условия!$8:$8,"&gt;="&amp;ADP$8)*SUMIFS(условия!$32:$32,условия!$7:$7,"&lt;="&amp;ADP$8,условия!$8:$8,"&gt;="&amp;ADP$8))</f>
        <v>253.33333333333334</v>
      </c>
      <c r="ADQ10" s="22">
        <f>IF(ADQ$8="",0,SUMIFS(условия!$28:$28,условия!$7:$7,"&lt;="&amp;ADQ$8,условия!$8:$8,"&gt;="&amp;ADQ$8)*SUMIFS(условия!$32:$32,условия!$7:$7,"&lt;="&amp;ADQ$8,условия!$8:$8,"&gt;="&amp;ADQ$8))</f>
        <v>253.33333333333334</v>
      </c>
      <c r="ADR10" s="22">
        <f>IF(ADR$8="",0,SUMIFS(условия!$28:$28,условия!$7:$7,"&lt;="&amp;ADR$8,условия!$8:$8,"&gt;="&amp;ADR$8)*SUMIFS(условия!$32:$32,условия!$7:$7,"&lt;="&amp;ADR$8,условия!$8:$8,"&gt;="&amp;ADR$8))</f>
        <v>253.33333333333334</v>
      </c>
      <c r="ADS10" s="22">
        <f>IF(ADS$8="",0,SUMIFS(условия!$28:$28,условия!$7:$7,"&lt;="&amp;ADS$8,условия!$8:$8,"&gt;="&amp;ADS$8)*SUMIFS(условия!$32:$32,условия!$7:$7,"&lt;="&amp;ADS$8,условия!$8:$8,"&gt;="&amp;ADS$8))</f>
        <v>253.33333333333334</v>
      </c>
      <c r="ADT10" s="22">
        <f>IF(ADT$8="",0,SUMIFS(условия!$28:$28,условия!$7:$7,"&lt;="&amp;ADT$8,условия!$8:$8,"&gt;="&amp;ADT$8)*SUMIFS(условия!$32:$32,условия!$7:$7,"&lt;="&amp;ADT$8,условия!$8:$8,"&gt;="&amp;ADT$8))</f>
        <v>253.33333333333334</v>
      </c>
      <c r="ADU10" s="22">
        <f>IF(ADU$8="",0,SUMIFS(условия!$28:$28,условия!$7:$7,"&lt;="&amp;ADU$8,условия!$8:$8,"&gt;="&amp;ADU$8)*SUMIFS(условия!$32:$32,условия!$7:$7,"&lt;="&amp;ADU$8,условия!$8:$8,"&gt;="&amp;ADU$8))</f>
        <v>253.33333333333334</v>
      </c>
      <c r="ADV10" s="22">
        <f>IF(ADV$8="",0,SUMIFS(условия!$28:$28,условия!$7:$7,"&lt;="&amp;ADV$8,условия!$8:$8,"&gt;="&amp;ADV$8)*SUMIFS(условия!$32:$32,условия!$7:$7,"&lt;="&amp;ADV$8,условия!$8:$8,"&gt;="&amp;ADV$8))</f>
        <v>253.33333333333334</v>
      </c>
      <c r="ADW10" s="22">
        <f>IF(ADW$8="",0,SUMIFS(условия!$28:$28,условия!$7:$7,"&lt;="&amp;ADW$8,условия!$8:$8,"&gt;="&amp;ADW$8)*SUMIFS(условия!$32:$32,условия!$7:$7,"&lt;="&amp;ADW$8,условия!$8:$8,"&gt;="&amp;ADW$8))</f>
        <v>253.33333333333334</v>
      </c>
      <c r="ADX10" s="22">
        <f>IF(ADX$8="",0,SUMIFS(условия!$28:$28,условия!$7:$7,"&lt;="&amp;ADX$8,условия!$8:$8,"&gt;="&amp;ADX$8)*SUMIFS(условия!$32:$32,условия!$7:$7,"&lt;="&amp;ADX$8,условия!$8:$8,"&gt;="&amp;ADX$8))</f>
        <v>253.33333333333334</v>
      </c>
      <c r="ADY10" s="22">
        <f>IF(ADY$8="",0,SUMIFS(условия!$28:$28,условия!$7:$7,"&lt;="&amp;ADY$8,условия!$8:$8,"&gt;="&amp;ADY$8)*SUMIFS(условия!$32:$32,условия!$7:$7,"&lt;="&amp;ADY$8,условия!$8:$8,"&gt;="&amp;ADY$8))</f>
        <v>253.33333333333334</v>
      </c>
      <c r="ADZ10" s="22">
        <f>IF(ADZ$8="",0,SUMIFS(условия!$28:$28,условия!$7:$7,"&lt;="&amp;ADZ$8,условия!$8:$8,"&gt;="&amp;ADZ$8)*SUMIFS(условия!$32:$32,условия!$7:$7,"&lt;="&amp;ADZ$8,условия!$8:$8,"&gt;="&amp;ADZ$8))</f>
        <v>253.33333333333334</v>
      </c>
      <c r="AEA10" s="22">
        <f>IF(AEA$8="",0,SUMIFS(условия!$28:$28,условия!$7:$7,"&lt;="&amp;AEA$8,условия!$8:$8,"&gt;="&amp;AEA$8)*SUMIFS(условия!$32:$32,условия!$7:$7,"&lt;="&amp;AEA$8,условия!$8:$8,"&gt;="&amp;AEA$8))</f>
        <v>253.33333333333334</v>
      </c>
      <c r="AEB10" s="22">
        <f>IF(AEB$8="",0,SUMIFS(условия!$28:$28,условия!$7:$7,"&lt;="&amp;AEB$8,условия!$8:$8,"&gt;="&amp;AEB$8)*SUMIFS(условия!$32:$32,условия!$7:$7,"&lt;="&amp;AEB$8,условия!$8:$8,"&gt;="&amp;AEB$8))</f>
        <v>253.33333333333334</v>
      </c>
      <c r="AEC10" s="22">
        <f>IF(AEC$8="",0,SUMIFS(условия!$28:$28,условия!$7:$7,"&lt;="&amp;AEC$8,условия!$8:$8,"&gt;="&amp;AEC$8)*SUMIFS(условия!$32:$32,условия!$7:$7,"&lt;="&amp;AEC$8,условия!$8:$8,"&gt;="&amp;AEC$8))</f>
        <v>253.33333333333334</v>
      </c>
      <c r="AED10" s="22">
        <f>IF(AED$8="",0,SUMIFS(условия!$28:$28,условия!$7:$7,"&lt;="&amp;AED$8,условия!$8:$8,"&gt;="&amp;AED$8)*SUMIFS(условия!$32:$32,условия!$7:$7,"&lt;="&amp;AED$8,условия!$8:$8,"&gt;="&amp;AED$8))</f>
        <v>400</v>
      </c>
      <c r="AEE10" s="22">
        <f>IF(AEE$8="",0,SUMIFS(условия!$28:$28,условия!$7:$7,"&lt;="&amp;AEE$8,условия!$8:$8,"&gt;="&amp;AEE$8)*SUMIFS(условия!$32:$32,условия!$7:$7,"&lt;="&amp;AEE$8,условия!$8:$8,"&gt;="&amp;AEE$8))</f>
        <v>400</v>
      </c>
      <c r="AEF10" s="22">
        <f>IF(AEF$8="",0,SUMIFS(условия!$28:$28,условия!$7:$7,"&lt;="&amp;AEF$8,условия!$8:$8,"&gt;="&amp;AEF$8)*SUMIFS(условия!$32:$32,условия!$7:$7,"&lt;="&amp;AEF$8,условия!$8:$8,"&gt;="&amp;AEF$8))</f>
        <v>400</v>
      </c>
      <c r="AEG10" s="22">
        <f>IF(AEG$8="",0,SUMIFS(условия!$28:$28,условия!$7:$7,"&lt;="&amp;AEG$8,условия!$8:$8,"&gt;="&amp;AEG$8)*SUMIFS(условия!$32:$32,условия!$7:$7,"&lt;="&amp;AEG$8,условия!$8:$8,"&gt;="&amp;AEG$8))</f>
        <v>400</v>
      </c>
      <c r="AEH10" s="22">
        <f>IF(AEH$8="",0,SUMIFS(условия!$28:$28,условия!$7:$7,"&lt;="&amp;AEH$8,условия!$8:$8,"&gt;="&amp;AEH$8)*SUMIFS(условия!$32:$32,условия!$7:$7,"&lt;="&amp;AEH$8,условия!$8:$8,"&gt;="&amp;AEH$8))</f>
        <v>400</v>
      </c>
      <c r="AEI10" s="22">
        <f>IF(AEI$8="",0,SUMIFS(условия!$28:$28,условия!$7:$7,"&lt;="&amp;AEI$8,условия!$8:$8,"&gt;="&amp;AEI$8)*SUMIFS(условия!$32:$32,условия!$7:$7,"&lt;="&amp;AEI$8,условия!$8:$8,"&gt;="&amp;AEI$8))</f>
        <v>400</v>
      </c>
      <c r="AEJ10" s="22">
        <f>IF(AEJ$8="",0,SUMIFS(условия!$28:$28,условия!$7:$7,"&lt;="&amp;AEJ$8,условия!$8:$8,"&gt;="&amp;AEJ$8)*SUMIFS(условия!$32:$32,условия!$7:$7,"&lt;="&amp;AEJ$8,условия!$8:$8,"&gt;="&amp;AEJ$8))</f>
        <v>400</v>
      </c>
      <c r="AEK10" s="22">
        <f>IF(AEK$8="",0,SUMIFS(условия!$28:$28,условия!$7:$7,"&lt;="&amp;AEK$8,условия!$8:$8,"&gt;="&amp;AEK$8)*SUMIFS(условия!$32:$32,условия!$7:$7,"&lt;="&amp;AEK$8,условия!$8:$8,"&gt;="&amp;AEK$8))</f>
        <v>400</v>
      </c>
      <c r="AEL10" s="22">
        <f>IF(AEL$8="",0,SUMIFS(условия!$28:$28,условия!$7:$7,"&lt;="&amp;AEL$8,условия!$8:$8,"&gt;="&amp;AEL$8)*SUMIFS(условия!$32:$32,условия!$7:$7,"&lt;="&amp;AEL$8,условия!$8:$8,"&gt;="&amp;AEL$8))</f>
        <v>400</v>
      </c>
      <c r="AEM10" s="22">
        <f>IF(AEM$8="",0,SUMIFS(условия!$28:$28,условия!$7:$7,"&lt;="&amp;AEM$8,условия!$8:$8,"&gt;="&amp;AEM$8)*SUMIFS(условия!$32:$32,условия!$7:$7,"&lt;="&amp;AEM$8,условия!$8:$8,"&gt;="&amp;AEM$8))</f>
        <v>400</v>
      </c>
      <c r="AEN10" s="22">
        <f>IF(AEN$8="",0,SUMIFS(условия!$28:$28,условия!$7:$7,"&lt;="&amp;AEN$8,условия!$8:$8,"&gt;="&amp;AEN$8)*SUMIFS(условия!$32:$32,условия!$7:$7,"&lt;="&amp;AEN$8,условия!$8:$8,"&gt;="&amp;AEN$8))</f>
        <v>400</v>
      </c>
      <c r="AEO10" s="22">
        <f>IF(AEO$8="",0,SUMIFS(условия!$28:$28,условия!$7:$7,"&lt;="&amp;AEO$8,условия!$8:$8,"&gt;="&amp;AEO$8)*SUMIFS(условия!$32:$32,условия!$7:$7,"&lt;="&amp;AEO$8,условия!$8:$8,"&gt;="&amp;AEO$8))</f>
        <v>400</v>
      </c>
      <c r="AEP10" s="22">
        <f>IF(AEP$8="",0,SUMIFS(условия!$28:$28,условия!$7:$7,"&lt;="&amp;AEP$8,условия!$8:$8,"&gt;="&amp;AEP$8)*SUMIFS(условия!$32:$32,условия!$7:$7,"&lt;="&amp;AEP$8,условия!$8:$8,"&gt;="&amp;AEP$8))</f>
        <v>400</v>
      </c>
      <c r="AEQ10" s="22">
        <f>IF(AEQ$8="",0,SUMIFS(условия!$28:$28,условия!$7:$7,"&lt;="&amp;AEQ$8,условия!$8:$8,"&gt;="&amp;AEQ$8)*SUMIFS(условия!$32:$32,условия!$7:$7,"&lt;="&amp;AEQ$8,условия!$8:$8,"&gt;="&amp;AEQ$8))</f>
        <v>400</v>
      </c>
      <c r="AER10" s="22">
        <f>IF(AER$8="",0,SUMIFS(условия!$28:$28,условия!$7:$7,"&lt;="&amp;AER$8,условия!$8:$8,"&gt;="&amp;AER$8)*SUMIFS(условия!$32:$32,условия!$7:$7,"&lt;="&amp;AER$8,условия!$8:$8,"&gt;="&amp;AER$8))</f>
        <v>400</v>
      </c>
      <c r="AES10" s="22">
        <f>IF(AES$8="",0,SUMIFS(условия!$28:$28,условия!$7:$7,"&lt;="&amp;AES$8,условия!$8:$8,"&gt;="&amp;AES$8)*SUMIFS(условия!$32:$32,условия!$7:$7,"&lt;="&amp;AES$8,условия!$8:$8,"&gt;="&amp;AES$8))</f>
        <v>400</v>
      </c>
      <c r="AET10" s="22">
        <f>IF(AET$8="",0,SUMIFS(условия!$28:$28,условия!$7:$7,"&lt;="&amp;AET$8,условия!$8:$8,"&gt;="&amp;AET$8)*SUMIFS(условия!$32:$32,условия!$7:$7,"&lt;="&amp;AET$8,условия!$8:$8,"&gt;="&amp;AET$8))</f>
        <v>400</v>
      </c>
      <c r="AEU10" s="22">
        <f>IF(AEU$8="",0,SUMIFS(условия!$28:$28,условия!$7:$7,"&lt;="&amp;AEU$8,условия!$8:$8,"&gt;="&amp;AEU$8)*SUMIFS(условия!$32:$32,условия!$7:$7,"&lt;="&amp;AEU$8,условия!$8:$8,"&gt;="&amp;AEU$8))</f>
        <v>400</v>
      </c>
      <c r="AEV10" s="22">
        <f>IF(AEV$8="",0,SUMIFS(условия!$28:$28,условия!$7:$7,"&lt;="&amp;AEV$8,условия!$8:$8,"&gt;="&amp;AEV$8)*SUMIFS(условия!$32:$32,условия!$7:$7,"&lt;="&amp;AEV$8,условия!$8:$8,"&gt;="&amp;AEV$8))</f>
        <v>400</v>
      </c>
      <c r="AEW10" s="22">
        <f>IF(AEW$8="",0,SUMIFS(условия!$28:$28,условия!$7:$7,"&lt;="&amp;AEW$8,условия!$8:$8,"&gt;="&amp;AEW$8)*SUMIFS(условия!$32:$32,условия!$7:$7,"&lt;="&amp;AEW$8,условия!$8:$8,"&gt;="&amp;AEW$8))</f>
        <v>400</v>
      </c>
      <c r="AEX10" s="22">
        <f>IF(AEX$8="",0,SUMIFS(условия!$28:$28,условия!$7:$7,"&lt;="&amp;AEX$8,условия!$8:$8,"&gt;="&amp;AEX$8)*SUMIFS(условия!$32:$32,условия!$7:$7,"&lt;="&amp;AEX$8,условия!$8:$8,"&gt;="&amp;AEX$8))</f>
        <v>400</v>
      </c>
      <c r="AEY10" s="22">
        <f>IF(AEY$8="",0,SUMIFS(условия!$28:$28,условия!$7:$7,"&lt;="&amp;AEY$8,условия!$8:$8,"&gt;="&amp;AEY$8)*SUMIFS(условия!$32:$32,условия!$7:$7,"&lt;="&amp;AEY$8,условия!$8:$8,"&gt;="&amp;AEY$8))</f>
        <v>400</v>
      </c>
      <c r="AEZ10" s="22">
        <f>IF(AEZ$8="",0,SUMIFS(условия!$28:$28,условия!$7:$7,"&lt;="&amp;AEZ$8,условия!$8:$8,"&gt;="&amp;AEZ$8)*SUMIFS(условия!$32:$32,условия!$7:$7,"&lt;="&amp;AEZ$8,условия!$8:$8,"&gt;="&amp;AEZ$8))</f>
        <v>400</v>
      </c>
      <c r="AFA10" s="22">
        <f>IF(AFA$8="",0,SUMIFS(условия!$28:$28,условия!$7:$7,"&lt;="&amp;AFA$8,условия!$8:$8,"&gt;="&amp;AFA$8)*SUMIFS(условия!$32:$32,условия!$7:$7,"&lt;="&amp;AFA$8,условия!$8:$8,"&gt;="&amp;AFA$8))</f>
        <v>400</v>
      </c>
      <c r="AFB10" s="22">
        <f>IF(AFB$8="",0,SUMIFS(условия!$28:$28,условия!$7:$7,"&lt;="&amp;AFB$8,условия!$8:$8,"&gt;="&amp;AFB$8)*SUMIFS(условия!$32:$32,условия!$7:$7,"&lt;="&amp;AFB$8,условия!$8:$8,"&gt;="&amp;AFB$8))</f>
        <v>400</v>
      </c>
      <c r="AFC10" s="22">
        <f>IF(AFC$8="",0,SUMIFS(условия!$28:$28,условия!$7:$7,"&lt;="&amp;AFC$8,условия!$8:$8,"&gt;="&amp;AFC$8)*SUMIFS(условия!$32:$32,условия!$7:$7,"&lt;="&amp;AFC$8,условия!$8:$8,"&gt;="&amp;AFC$8))</f>
        <v>400</v>
      </c>
      <c r="AFD10" s="22">
        <f>IF(AFD$8="",0,SUMIFS(условия!$28:$28,условия!$7:$7,"&lt;="&amp;AFD$8,условия!$8:$8,"&gt;="&amp;AFD$8)*SUMIFS(условия!$32:$32,условия!$7:$7,"&lt;="&amp;AFD$8,условия!$8:$8,"&gt;="&amp;AFD$8))</f>
        <v>400</v>
      </c>
      <c r="AFE10" s="22">
        <f>IF(AFE$8="",0,SUMIFS(условия!$28:$28,условия!$7:$7,"&lt;="&amp;AFE$8,условия!$8:$8,"&gt;="&amp;AFE$8)*SUMIFS(условия!$32:$32,условия!$7:$7,"&lt;="&amp;AFE$8,условия!$8:$8,"&gt;="&amp;AFE$8))</f>
        <v>400</v>
      </c>
      <c r="AFF10" s="22">
        <f>IF(AFF$8="",0,SUMIFS(условия!$28:$28,условия!$7:$7,"&lt;="&amp;AFF$8,условия!$8:$8,"&gt;="&amp;AFF$8)*SUMIFS(условия!$32:$32,условия!$7:$7,"&lt;="&amp;AFF$8,условия!$8:$8,"&gt;="&amp;AFF$8))</f>
        <v>400</v>
      </c>
      <c r="AFG10" s="22">
        <f>IF(AFG$8="",0,SUMIFS(условия!$28:$28,условия!$7:$7,"&lt;="&amp;AFG$8,условия!$8:$8,"&gt;="&amp;AFG$8)*SUMIFS(условия!$32:$32,условия!$7:$7,"&lt;="&amp;AFG$8,условия!$8:$8,"&gt;="&amp;AFG$8))</f>
        <v>400</v>
      </c>
    </row>
    <row r="11" spans="1:839" s="44" customFormat="1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1"/>
      <c r="L11" s="43" t="str">
        <f>структура!$M$11</f>
        <v>контроль</v>
      </c>
      <c r="M11" s="43">
        <f>SUM($Q10:$AFH10)-SUM($Q12:$AFH15)</f>
        <v>-9.6042640507221222E-10</v>
      </c>
      <c r="N11" s="43"/>
      <c r="O11" s="43"/>
      <c r="P11" s="43"/>
      <c r="Q11" s="41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43"/>
      <c r="RJ11" s="43"/>
      <c r="RK11" s="43"/>
      <c r="RL11" s="43"/>
      <c r="RM11" s="43"/>
      <c r="RN11" s="43"/>
      <c r="RO11" s="43"/>
      <c r="RP11" s="43"/>
      <c r="RQ11" s="43"/>
      <c r="RR11" s="43"/>
      <c r="RS11" s="43"/>
      <c r="RT11" s="43"/>
      <c r="RU11" s="43"/>
      <c r="RV11" s="43"/>
      <c r="RW11" s="43"/>
      <c r="RX11" s="43"/>
      <c r="RY11" s="43"/>
      <c r="RZ11" s="43"/>
      <c r="SA11" s="43"/>
      <c r="SB11" s="43"/>
      <c r="SC11" s="43"/>
      <c r="SD11" s="43"/>
      <c r="SE11" s="43"/>
      <c r="SF11" s="43"/>
      <c r="SG11" s="43"/>
      <c r="SH11" s="43"/>
      <c r="SI11" s="43"/>
      <c r="SJ11" s="43"/>
      <c r="SK11" s="43"/>
      <c r="SL11" s="43"/>
      <c r="SM11" s="43"/>
      <c r="SN11" s="43"/>
      <c r="SO11" s="43"/>
      <c r="SP11" s="43"/>
      <c r="SQ11" s="43"/>
      <c r="SR11" s="43"/>
      <c r="SS11" s="43"/>
      <c r="ST11" s="43"/>
      <c r="SU11" s="43"/>
      <c r="SV11" s="43"/>
      <c r="SW11" s="43"/>
      <c r="SX11" s="43"/>
      <c r="SY11" s="43"/>
      <c r="SZ11" s="43"/>
      <c r="TA11" s="43"/>
      <c r="TB11" s="43"/>
      <c r="TC11" s="43"/>
      <c r="TD11" s="43"/>
      <c r="TE11" s="43"/>
      <c r="TF11" s="43"/>
      <c r="TG11" s="43"/>
      <c r="TH11" s="43"/>
      <c r="TI11" s="43"/>
      <c r="TJ11" s="43"/>
      <c r="TK11" s="43"/>
      <c r="TL11" s="43"/>
      <c r="TM11" s="43"/>
      <c r="TN11" s="43"/>
      <c r="TO11" s="43"/>
      <c r="TP11" s="43"/>
      <c r="TQ11" s="43"/>
      <c r="TR11" s="43"/>
      <c r="TS11" s="43"/>
      <c r="TT11" s="43"/>
      <c r="TU11" s="43"/>
      <c r="TV11" s="43"/>
      <c r="TW11" s="43"/>
      <c r="TX11" s="43"/>
      <c r="TY11" s="43"/>
      <c r="TZ11" s="43"/>
      <c r="UA11" s="43"/>
      <c r="UB11" s="43"/>
      <c r="UC11" s="43"/>
      <c r="UD11" s="43"/>
      <c r="UE11" s="43"/>
      <c r="UF11" s="43"/>
      <c r="UG11" s="43"/>
      <c r="UH11" s="43"/>
      <c r="UI11" s="43"/>
      <c r="UJ11" s="43"/>
      <c r="UK11" s="43"/>
      <c r="UL11" s="43"/>
      <c r="UM11" s="43"/>
      <c r="UN11" s="43"/>
      <c r="UO11" s="43"/>
      <c r="UP11" s="43"/>
      <c r="UQ11" s="43"/>
      <c r="UR11" s="43"/>
      <c r="US11" s="43"/>
      <c r="UT11" s="43"/>
      <c r="UU11" s="43"/>
      <c r="UV11" s="43"/>
      <c r="UW11" s="43"/>
      <c r="UX11" s="43"/>
      <c r="UY11" s="43"/>
      <c r="UZ11" s="43"/>
      <c r="VA11" s="43"/>
      <c r="VB11" s="43"/>
      <c r="VC11" s="43"/>
      <c r="VD11" s="43"/>
      <c r="VE11" s="43"/>
      <c r="VF11" s="43"/>
      <c r="VG11" s="43"/>
      <c r="VH11" s="43"/>
      <c r="VI11" s="43"/>
      <c r="VJ11" s="43"/>
      <c r="VK11" s="43"/>
      <c r="VL11" s="43"/>
      <c r="VM11" s="43"/>
      <c r="VN11" s="43"/>
      <c r="VO11" s="43"/>
      <c r="VP11" s="43"/>
      <c r="VQ11" s="43"/>
      <c r="VR11" s="43"/>
      <c r="VS11" s="43"/>
      <c r="VT11" s="43"/>
      <c r="VU11" s="43"/>
      <c r="VV11" s="43"/>
      <c r="VW11" s="43"/>
      <c r="VX11" s="43"/>
      <c r="VY11" s="43"/>
      <c r="VZ11" s="43"/>
      <c r="WA11" s="43"/>
      <c r="WB11" s="43"/>
      <c r="WC11" s="43"/>
      <c r="WD11" s="43"/>
      <c r="WE11" s="43"/>
      <c r="WF11" s="43"/>
      <c r="WG11" s="43"/>
      <c r="WH11" s="43"/>
      <c r="WI11" s="43"/>
      <c r="WJ11" s="43"/>
      <c r="WK11" s="43"/>
      <c r="WL11" s="43"/>
      <c r="WM11" s="43"/>
      <c r="WN11" s="43"/>
      <c r="WO11" s="43"/>
      <c r="WP11" s="43"/>
      <c r="WQ11" s="43"/>
      <c r="WR11" s="43"/>
      <c r="WS11" s="43"/>
      <c r="WT11" s="43"/>
      <c r="WU11" s="43"/>
      <c r="WV11" s="43"/>
      <c r="WW11" s="43"/>
      <c r="WX11" s="43"/>
      <c r="WY11" s="43"/>
      <c r="WZ11" s="43"/>
      <c r="XA11" s="43"/>
      <c r="XB11" s="43"/>
      <c r="XC11" s="43"/>
      <c r="XD11" s="43"/>
      <c r="XE11" s="43"/>
      <c r="XF11" s="43"/>
      <c r="XG11" s="43"/>
      <c r="XH11" s="43"/>
      <c r="XI11" s="43"/>
      <c r="XJ11" s="43"/>
      <c r="XK11" s="43"/>
      <c r="XL11" s="43"/>
      <c r="XM11" s="43"/>
      <c r="XN11" s="43"/>
      <c r="XO11" s="43"/>
      <c r="XP11" s="43"/>
      <c r="XQ11" s="43"/>
      <c r="XR11" s="43"/>
      <c r="XS11" s="43"/>
      <c r="XT11" s="43"/>
      <c r="XU11" s="43"/>
      <c r="XV11" s="43"/>
      <c r="XW11" s="43"/>
      <c r="XX11" s="43"/>
      <c r="XY11" s="43"/>
      <c r="XZ11" s="43"/>
      <c r="YA11" s="43"/>
      <c r="YB11" s="43"/>
      <c r="YC11" s="43"/>
      <c r="YD11" s="43"/>
      <c r="YE11" s="43"/>
      <c r="YF11" s="43"/>
      <c r="YG11" s="43"/>
      <c r="YH11" s="43"/>
      <c r="YI11" s="43"/>
      <c r="YJ11" s="43"/>
      <c r="YK11" s="43"/>
      <c r="YL11" s="43"/>
      <c r="YM11" s="43"/>
      <c r="YN11" s="43"/>
      <c r="YO11" s="43"/>
      <c r="YP11" s="43"/>
      <c r="YQ11" s="43"/>
      <c r="YR11" s="43"/>
      <c r="YS11" s="43"/>
      <c r="YT11" s="43"/>
      <c r="YU11" s="43"/>
      <c r="YV11" s="43"/>
      <c r="YW11" s="43"/>
      <c r="YX11" s="43"/>
      <c r="YY11" s="43"/>
      <c r="YZ11" s="43"/>
      <c r="ZA11" s="43"/>
      <c r="ZB11" s="43"/>
      <c r="ZC11" s="43"/>
      <c r="ZD11" s="43"/>
      <c r="ZE11" s="43"/>
      <c r="ZF11" s="43"/>
      <c r="ZG11" s="43"/>
      <c r="ZH11" s="43"/>
      <c r="ZI11" s="43"/>
      <c r="ZJ11" s="43"/>
      <c r="ZK11" s="43"/>
      <c r="ZL11" s="43"/>
      <c r="ZM11" s="43"/>
      <c r="ZN11" s="43"/>
      <c r="ZO11" s="43"/>
      <c r="ZP11" s="43"/>
      <c r="ZQ11" s="43"/>
      <c r="ZR11" s="43"/>
      <c r="ZS11" s="43"/>
      <c r="ZT11" s="43"/>
      <c r="ZU11" s="43"/>
      <c r="ZV11" s="43"/>
      <c r="ZW11" s="43"/>
      <c r="ZX11" s="43"/>
      <c r="ZY11" s="43"/>
      <c r="ZZ11" s="43"/>
      <c r="AAA11" s="43"/>
      <c r="AAB11" s="43"/>
      <c r="AAC11" s="43"/>
      <c r="AAD11" s="43"/>
      <c r="AAE11" s="43"/>
      <c r="AAF11" s="43"/>
      <c r="AAG11" s="43"/>
      <c r="AAH11" s="43"/>
      <c r="AAI11" s="43"/>
      <c r="AAJ11" s="43"/>
      <c r="AAK11" s="43"/>
      <c r="AAL11" s="43"/>
      <c r="AAM11" s="43"/>
      <c r="AAN11" s="43"/>
      <c r="AAO11" s="43"/>
      <c r="AAP11" s="43"/>
      <c r="AAQ11" s="43"/>
      <c r="AAR11" s="43"/>
      <c r="AAS11" s="43"/>
      <c r="AAT11" s="43"/>
      <c r="AAU11" s="43"/>
      <c r="AAV11" s="43"/>
      <c r="AAW11" s="43"/>
      <c r="AAX11" s="43"/>
      <c r="AAY11" s="43"/>
      <c r="AAZ11" s="43"/>
      <c r="ABA11" s="43"/>
      <c r="ABB11" s="43"/>
      <c r="ABC11" s="43"/>
      <c r="ABD11" s="43"/>
      <c r="ABE11" s="43"/>
      <c r="ABF11" s="43"/>
      <c r="ABG11" s="43"/>
      <c r="ABH11" s="43"/>
      <c r="ABI11" s="43"/>
      <c r="ABJ11" s="43"/>
      <c r="ABK11" s="43"/>
      <c r="ABL11" s="43"/>
      <c r="ABM11" s="43"/>
      <c r="ABN11" s="43"/>
      <c r="ABO11" s="43"/>
      <c r="ABP11" s="43"/>
      <c r="ABQ11" s="43"/>
      <c r="ABR11" s="43"/>
      <c r="ABS11" s="43"/>
      <c r="ABT11" s="43"/>
      <c r="ABU11" s="43"/>
      <c r="ABV11" s="43"/>
      <c r="ABW11" s="43"/>
      <c r="ABX11" s="43"/>
      <c r="ABY11" s="43"/>
      <c r="ABZ11" s="43"/>
      <c r="ACA11" s="43"/>
      <c r="ACB11" s="43"/>
      <c r="ACC11" s="43"/>
      <c r="ACD11" s="43"/>
      <c r="ACE11" s="43"/>
      <c r="ACF11" s="43"/>
      <c r="ACG11" s="43"/>
      <c r="ACH11" s="43"/>
      <c r="ACI11" s="43"/>
      <c r="ACJ11" s="43"/>
      <c r="ACK11" s="43"/>
      <c r="ACL11" s="43"/>
      <c r="ACM11" s="43"/>
      <c r="ACN11" s="43"/>
      <c r="ACO11" s="43"/>
      <c r="ACP11" s="43"/>
      <c r="ACQ11" s="43"/>
      <c r="ACR11" s="43"/>
      <c r="ACS11" s="43"/>
      <c r="ACT11" s="43"/>
      <c r="ACU11" s="43"/>
      <c r="ACV11" s="43"/>
      <c r="ACW11" s="43"/>
      <c r="ACX11" s="43"/>
      <c r="ACY11" s="43"/>
      <c r="ACZ11" s="43"/>
      <c r="ADA11" s="43"/>
      <c r="ADB11" s="43"/>
      <c r="ADC11" s="43"/>
      <c r="ADD11" s="43"/>
      <c r="ADE11" s="43"/>
      <c r="ADF11" s="43"/>
      <c r="ADG11" s="43"/>
      <c r="ADH11" s="43"/>
      <c r="ADI11" s="43"/>
      <c r="ADJ11" s="43"/>
      <c r="ADK11" s="43"/>
      <c r="ADL11" s="43"/>
      <c r="ADM11" s="43"/>
      <c r="ADN11" s="43"/>
      <c r="ADO11" s="43"/>
      <c r="ADP11" s="43"/>
      <c r="ADQ11" s="43"/>
      <c r="ADR11" s="43"/>
      <c r="ADS11" s="43"/>
      <c r="ADT11" s="43"/>
      <c r="ADU11" s="43"/>
      <c r="ADV11" s="43"/>
      <c r="ADW11" s="43"/>
      <c r="ADX11" s="43"/>
      <c r="ADY11" s="43"/>
      <c r="ADZ11" s="43"/>
      <c r="AEA11" s="43"/>
      <c r="AEB11" s="43"/>
      <c r="AEC11" s="43"/>
      <c r="AED11" s="43"/>
      <c r="AEE11" s="43"/>
      <c r="AEF11" s="43"/>
      <c r="AEG11" s="43"/>
      <c r="AEH11" s="43"/>
      <c r="AEI11" s="43"/>
      <c r="AEJ11" s="43"/>
      <c r="AEK11" s="43"/>
      <c r="AEL11" s="43"/>
      <c r="AEM11" s="43"/>
      <c r="AEN11" s="43"/>
      <c r="AEO11" s="43"/>
      <c r="AEP11" s="43"/>
      <c r="AEQ11" s="43"/>
      <c r="AER11" s="43"/>
      <c r="AES11" s="43"/>
      <c r="AET11" s="43"/>
      <c r="AEU11" s="43"/>
      <c r="AEV11" s="43"/>
      <c r="AEW11" s="43"/>
      <c r="AEX11" s="43"/>
      <c r="AEY11" s="43"/>
      <c r="AEZ11" s="43"/>
      <c r="AFA11" s="43"/>
      <c r="AFB11" s="43"/>
      <c r="AFC11" s="43"/>
      <c r="AFD11" s="43"/>
      <c r="AFE11" s="43"/>
      <c r="AFF11" s="43"/>
      <c r="AFG11" s="43"/>
    </row>
    <row r="12" spans="1:839" s="42" customFormat="1" x14ac:dyDescent="0.25">
      <c r="A12" s="21"/>
      <c r="B12" s="21"/>
      <c r="C12" s="21"/>
      <c r="D12" s="21"/>
      <c r="E12" s="21" t="str">
        <f>структура!$G$15</f>
        <v>кол-во заявок в день</v>
      </c>
      <c r="F12" s="21"/>
      <c r="G12" s="21" t="str">
        <f>структура!$J$10</f>
        <v>повторный заем</v>
      </c>
      <c r="H12" s="21"/>
      <c r="I12" s="21" t="str">
        <f>IF($E12="","",INDEX(структура!$H$10:$H$153,SUMIFS(структура!$C$10:$C$153,структура!$G$10:$G$153,$E12)))</f>
        <v>к-во заявок</v>
      </c>
      <c r="J12" s="21"/>
      <c r="K12" s="41"/>
      <c r="L12" s="21"/>
      <c r="M12" s="21"/>
      <c r="N12" s="21"/>
      <c r="O12" s="21"/>
      <c r="P12" s="21"/>
      <c r="Q12" s="41"/>
      <c r="R12" s="21">
        <f>IF(R$8="",0,R$10*SUMIFS(условия!$37:$37,условия!$7:$7,"&lt;="&amp;R$8,условия!$8:$8,"&gt;="&amp;R$8))</f>
        <v>3.3333333333333339</v>
      </c>
      <c r="S12" s="21">
        <f>IF(S$8="",0,S$10*SUMIFS(условия!$37:$37,условия!$7:$7,"&lt;="&amp;S$8,условия!$8:$8,"&gt;="&amp;S$8))</f>
        <v>3.3333333333333339</v>
      </c>
      <c r="T12" s="21">
        <f>IF(T$8="",0,T$10*SUMIFS(условия!$37:$37,условия!$7:$7,"&lt;="&amp;T$8,условия!$8:$8,"&gt;="&amp;T$8))</f>
        <v>3.3333333333333339</v>
      </c>
      <c r="U12" s="21">
        <f>IF(U$8="",0,U$10*SUMIFS(условия!$37:$37,условия!$7:$7,"&lt;="&amp;U$8,условия!$8:$8,"&gt;="&amp;U$8))</f>
        <v>3.3333333333333339</v>
      </c>
      <c r="V12" s="21">
        <f>IF(V$8="",0,V$10*SUMIFS(условия!$37:$37,условия!$7:$7,"&lt;="&amp;V$8,условия!$8:$8,"&gt;="&amp;V$8))</f>
        <v>3.3333333333333339</v>
      </c>
      <c r="W12" s="21">
        <f>IF(W$8="",0,W$10*SUMIFS(условия!$37:$37,условия!$7:$7,"&lt;="&amp;W$8,условия!$8:$8,"&gt;="&amp;W$8))</f>
        <v>3.3333333333333339</v>
      </c>
      <c r="X12" s="21">
        <f>IF(X$8="",0,X$10*SUMIFS(условия!$37:$37,условия!$7:$7,"&lt;="&amp;X$8,условия!$8:$8,"&gt;="&amp;X$8))</f>
        <v>3.3333333333333339</v>
      </c>
      <c r="Y12" s="21">
        <f>IF(Y$8="",0,Y$10*SUMIFS(условия!$37:$37,условия!$7:$7,"&lt;="&amp;Y$8,условия!$8:$8,"&gt;="&amp;Y$8))</f>
        <v>3.3333333333333339</v>
      </c>
      <c r="Z12" s="21">
        <f>IF(Z$8="",0,Z$10*SUMIFS(условия!$37:$37,условия!$7:$7,"&lt;="&amp;Z$8,условия!$8:$8,"&gt;="&amp;Z$8))</f>
        <v>3.3333333333333339</v>
      </c>
      <c r="AA12" s="21">
        <f>IF(AA$8="",0,AA$10*SUMIFS(условия!$37:$37,условия!$7:$7,"&lt;="&amp;AA$8,условия!$8:$8,"&gt;="&amp;AA$8))</f>
        <v>3.3333333333333339</v>
      </c>
      <c r="AB12" s="21">
        <f>IF(AB$8="",0,AB$10*SUMIFS(условия!$37:$37,условия!$7:$7,"&lt;="&amp;AB$8,условия!$8:$8,"&gt;="&amp;AB$8))</f>
        <v>3.3333333333333339</v>
      </c>
      <c r="AC12" s="21">
        <f>IF(AC$8="",0,AC$10*SUMIFS(условия!$37:$37,условия!$7:$7,"&lt;="&amp;AC$8,условия!$8:$8,"&gt;="&amp;AC$8))</f>
        <v>3.3333333333333339</v>
      </c>
      <c r="AD12" s="21">
        <f>IF(AD$8="",0,AD$10*SUMIFS(условия!$37:$37,условия!$7:$7,"&lt;="&amp;AD$8,условия!$8:$8,"&gt;="&amp;AD$8))</f>
        <v>3.3333333333333339</v>
      </c>
      <c r="AE12" s="21">
        <f>IF(AE$8="",0,AE$10*SUMIFS(условия!$37:$37,условия!$7:$7,"&lt;="&amp;AE$8,условия!$8:$8,"&gt;="&amp;AE$8))</f>
        <v>3.3333333333333339</v>
      </c>
      <c r="AF12" s="21">
        <f>IF(AF$8="",0,AF$10*SUMIFS(условия!$37:$37,условия!$7:$7,"&lt;="&amp;AF$8,условия!$8:$8,"&gt;="&amp;AF$8))</f>
        <v>3.3333333333333339</v>
      </c>
      <c r="AG12" s="21">
        <f>IF(AG$8="",0,AG$10*SUMIFS(условия!$37:$37,условия!$7:$7,"&lt;="&amp;AG$8,условия!$8:$8,"&gt;="&amp;AG$8))</f>
        <v>3.3333333333333339</v>
      </c>
      <c r="AH12" s="21">
        <f>IF(AH$8="",0,AH$10*SUMIFS(условия!$37:$37,условия!$7:$7,"&lt;="&amp;AH$8,условия!$8:$8,"&gt;="&amp;AH$8))</f>
        <v>3.3333333333333339</v>
      </c>
      <c r="AI12" s="21">
        <f>IF(AI$8="",0,AI$10*SUMIFS(условия!$37:$37,условия!$7:$7,"&lt;="&amp;AI$8,условия!$8:$8,"&gt;="&amp;AI$8))</f>
        <v>3.3333333333333339</v>
      </c>
      <c r="AJ12" s="21">
        <f>IF(AJ$8="",0,AJ$10*SUMIFS(условия!$37:$37,условия!$7:$7,"&lt;="&amp;AJ$8,условия!$8:$8,"&gt;="&amp;AJ$8))</f>
        <v>3.3333333333333339</v>
      </c>
      <c r="AK12" s="21">
        <f>IF(AK$8="",0,AK$10*SUMIFS(условия!$37:$37,условия!$7:$7,"&lt;="&amp;AK$8,условия!$8:$8,"&gt;="&amp;AK$8))</f>
        <v>3.3333333333333339</v>
      </c>
      <c r="AL12" s="21">
        <f>IF(AL$8="",0,AL$10*SUMIFS(условия!$37:$37,условия!$7:$7,"&lt;="&amp;AL$8,условия!$8:$8,"&gt;="&amp;AL$8))</f>
        <v>3.3333333333333339</v>
      </c>
      <c r="AM12" s="21">
        <f>IF(AM$8="",0,AM$10*SUMIFS(условия!$37:$37,условия!$7:$7,"&lt;="&amp;AM$8,условия!$8:$8,"&gt;="&amp;AM$8))</f>
        <v>3.3333333333333339</v>
      </c>
      <c r="AN12" s="21">
        <f>IF(AN$8="",0,AN$10*SUMIFS(условия!$37:$37,условия!$7:$7,"&lt;="&amp;AN$8,условия!$8:$8,"&gt;="&amp;AN$8))</f>
        <v>3.3333333333333339</v>
      </c>
      <c r="AO12" s="21">
        <f>IF(AO$8="",0,AO$10*SUMIFS(условия!$37:$37,условия!$7:$7,"&lt;="&amp;AO$8,условия!$8:$8,"&gt;="&amp;AO$8))</f>
        <v>3.3333333333333339</v>
      </c>
      <c r="AP12" s="21">
        <f>IF(AP$8="",0,AP$10*SUMIFS(условия!$37:$37,условия!$7:$7,"&lt;="&amp;AP$8,условия!$8:$8,"&gt;="&amp;AP$8))</f>
        <v>3.3333333333333339</v>
      </c>
      <c r="AQ12" s="21">
        <f>IF(AQ$8="",0,AQ$10*SUMIFS(условия!$37:$37,условия!$7:$7,"&lt;="&amp;AQ$8,условия!$8:$8,"&gt;="&amp;AQ$8))</f>
        <v>3.3333333333333339</v>
      </c>
      <c r="AR12" s="21">
        <f>IF(AR$8="",0,AR$10*SUMIFS(условия!$37:$37,условия!$7:$7,"&lt;="&amp;AR$8,условия!$8:$8,"&gt;="&amp;AR$8))</f>
        <v>3.3333333333333339</v>
      </c>
      <c r="AS12" s="21">
        <f>IF(AS$8="",0,AS$10*SUMIFS(условия!$37:$37,условия!$7:$7,"&lt;="&amp;AS$8,условия!$8:$8,"&gt;="&amp;AS$8))</f>
        <v>3.3333333333333339</v>
      </c>
      <c r="AT12" s="21">
        <f>IF(AT$8="",0,AT$10*SUMIFS(условия!$37:$37,условия!$7:$7,"&lt;="&amp;AT$8,условия!$8:$8,"&gt;="&amp;AT$8))</f>
        <v>3.3333333333333339</v>
      </c>
      <c r="AU12" s="21">
        <f>IF(AU$8="",0,AU$10*SUMIFS(условия!$37:$37,условия!$7:$7,"&lt;="&amp;AU$8,условия!$8:$8,"&gt;="&amp;AU$8))</f>
        <v>3.3333333333333339</v>
      </c>
      <c r="AV12" s="21">
        <f>IF(AV$8="",0,AV$10*SUMIFS(условия!$37:$37,условия!$7:$7,"&lt;="&amp;AV$8,условия!$8:$8,"&gt;="&amp;AV$8))</f>
        <v>3.3333333333333339</v>
      </c>
      <c r="AW12" s="21">
        <f>IF(AW$8="",0,AW$10*SUMIFS(условия!$37:$37,условия!$7:$7,"&lt;="&amp;AW$8,условия!$8:$8,"&gt;="&amp;AW$8))</f>
        <v>6.6666666666666679</v>
      </c>
      <c r="AX12" s="21">
        <f>IF(AX$8="",0,AX$10*SUMIFS(условия!$37:$37,условия!$7:$7,"&lt;="&amp;AX$8,условия!$8:$8,"&gt;="&amp;AX$8))</f>
        <v>6.6666666666666679</v>
      </c>
      <c r="AY12" s="21">
        <f>IF(AY$8="",0,AY$10*SUMIFS(условия!$37:$37,условия!$7:$7,"&lt;="&amp;AY$8,условия!$8:$8,"&gt;="&amp;AY$8))</f>
        <v>6.6666666666666679</v>
      </c>
      <c r="AZ12" s="21">
        <f>IF(AZ$8="",0,AZ$10*SUMIFS(условия!$37:$37,условия!$7:$7,"&lt;="&amp;AZ$8,условия!$8:$8,"&gt;="&amp;AZ$8))</f>
        <v>6.6666666666666679</v>
      </c>
      <c r="BA12" s="21">
        <f>IF(BA$8="",0,BA$10*SUMIFS(условия!$37:$37,условия!$7:$7,"&lt;="&amp;BA$8,условия!$8:$8,"&gt;="&amp;BA$8))</f>
        <v>6.6666666666666679</v>
      </c>
      <c r="BB12" s="21">
        <f>IF(BB$8="",0,BB$10*SUMIFS(условия!$37:$37,условия!$7:$7,"&lt;="&amp;BB$8,условия!$8:$8,"&gt;="&amp;BB$8))</f>
        <v>6.6666666666666679</v>
      </c>
      <c r="BC12" s="21">
        <f>IF(BC$8="",0,BC$10*SUMIFS(условия!$37:$37,условия!$7:$7,"&lt;="&amp;BC$8,условия!$8:$8,"&gt;="&amp;BC$8))</f>
        <v>6.6666666666666679</v>
      </c>
      <c r="BD12" s="21">
        <f>IF(BD$8="",0,BD$10*SUMIFS(условия!$37:$37,условия!$7:$7,"&lt;="&amp;BD$8,условия!$8:$8,"&gt;="&amp;BD$8))</f>
        <v>6.6666666666666679</v>
      </c>
      <c r="BE12" s="21">
        <f>IF(BE$8="",0,BE$10*SUMIFS(условия!$37:$37,условия!$7:$7,"&lt;="&amp;BE$8,условия!$8:$8,"&gt;="&amp;BE$8))</f>
        <v>6.6666666666666679</v>
      </c>
      <c r="BF12" s="21">
        <f>IF(BF$8="",0,BF$10*SUMIFS(условия!$37:$37,условия!$7:$7,"&lt;="&amp;BF$8,условия!$8:$8,"&gt;="&amp;BF$8))</f>
        <v>6.6666666666666679</v>
      </c>
      <c r="BG12" s="21">
        <f>IF(BG$8="",0,BG$10*SUMIFS(условия!$37:$37,условия!$7:$7,"&lt;="&amp;BG$8,условия!$8:$8,"&gt;="&amp;BG$8))</f>
        <v>6.6666666666666679</v>
      </c>
      <c r="BH12" s="21">
        <f>IF(BH$8="",0,BH$10*SUMIFS(условия!$37:$37,условия!$7:$7,"&lt;="&amp;BH$8,условия!$8:$8,"&gt;="&amp;BH$8))</f>
        <v>6.6666666666666679</v>
      </c>
      <c r="BI12" s="21">
        <f>IF(BI$8="",0,BI$10*SUMIFS(условия!$37:$37,условия!$7:$7,"&lt;="&amp;BI$8,условия!$8:$8,"&gt;="&amp;BI$8))</f>
        <v>6.6666666666666679</v>
      </c>
      <c r="BJ12" s="21">
        <f>IF(BJ$8="",0,BJ$10*SUMIFS(условия!$37:$37,условия!$7:$7,"&lt;="&amp;BJ$8,условия!$8:$8,"&gt;="&amp;BJ$8))</f>
        <v>6.6666666666666679</v>
      </c>
      <c r="BK12" s="21">
        <f>IF(BK$8="",0,BK$10*SUMIFS(условия!$37:$37,условия!$7:$7,"&lt;="&amp;BK$8,условия!$8:$8,"&gt;="&amp;BK$8))</f>
        <v>6.6666666666666679</v>
      </c>
      <c r="BL12" s="21">
        <f>IF(BL$8="",0,BL$10*SUMIFS(условия!$37:$37,условия!$7:$7,"&lt;="&amp;BL$8,условия!$8:$8,"&gt;="&amp;BL$8))</f>
        <v>6.6666666666666679</v>
      </c>
      <c r="BM12" s="21">
        <f>IF(BM$8="",0,BM$10*SUMIFS(условия!$37:$37,условия!$7:$7,"&lt;="&amp;BM$8,условия!$8:$8,"&gt;="&amp;BM$8))</f>
        <v>6.6666666666666679</v>
      </c>
      <c r="BN12" s="21">
        <f>IF(BN$8="",0,BN$10*SUMIFS(условия!$37:$37,условия!$7:$7,"&lt;="&amp;BN$8,условия!$8:$8,"&gt;="&amp;BN$8))</f>
        <v>6.6666666666666679</v>
      </c>
      <c r="BO12" s="21">
        <f>IF(BO$8="",0,BO$10*SUMIFS(условия!$37:$37,условия!$7:$7,"&lt;="&amp;BO$8,условия!$8:$8,"&gt;="&amp;BO$8))</f>
        <v>6.6666666666666679</v>
      </c>
      <c r="BP12" s="21">
        <f>IF(BP$8="",0,BP$10*SUMIFS(условия!$37:$37,условия!$7:$7,"&lt;="&amp;BP$8,условия!$8:$8,"&gt;="&amp;BP$8))</f>
        <v>6.6666666666666679</v>
      </c>
      <c r="BQ12" s="21">
        <f>IF(BQ$8="",0,BQ$10*SUMIFS(условия!$37:$37,условия!$7:$7,"&lt;="&amp;BQ$8,условия!$8:$8,"&gt;="&amp;BQ$8))</f>
        <v>6.6666666666666679</v>
      </c>
      <c r="BR12" s="21">
        <f>IF(BR$8="",0,BR$10*SUMIFS(условия!$37:$37,условия!$7:$7,"&lt;="&amp;BR$8,условия!$8:$8,"&gt;="&amp;BR$8))</f>
        <v>6.6666666666666679</v>
      </c>
      <c r="BS12" s="21">
        <f>IF(BS$8="",0,BS$10*SUMIFS(условия!$37:$37,условия!$7:$7,"&lt;="&amp;BS$8,условия!$8:$8,"&gt;="&amp;BS$8))</f>
        <v>6.6666666666666679</v>
      </c>
      <c r="BT12" s="21">
        <f>IF(BT$8="",0,BT$10*SUMIFS(условия!$37:$37,условия!$7:$7,"&lt;="&amp;BT$8,условия!$8:$8,"&gt;="&amp;BT$8))</f>
        <v>6.6666666666666679</v>
      </c>
      <c r="BU12" s="21">
        <f>IF(BU$8="",0,BU$10*SUMIFS(условия!$37:$37,условия!$7:$7,"&lt;="&amp;BU$8,условия!$8:$8,"&gt;="&amp;BU$8))</f>
        <v>6.6666666666666679</v>
      </c>
      <c r="BV12" s="21">
        <f>IF(BV$8="",0,BV$10*SUMIFS(условия!$37:$37,условия!$7:$7,"&lt;="&amp;BV$8,условия!$8:$8,"&gt;="&amp;BV$8))</f>
        <v>6.6666666666666679</v>
      </c>
      <c r="BW12" s="21">
        <f>IF(BW$8="",0,BW$10*SUMIFS(условия!$37:$37,условия!$7:$7,"&lt;="&amp;BW$8,условия!$8:$8,"&gt;="&amp;BW$8))</f>
        <v>6.6666666666666679</v>
      </c>
      <c r="BX12" s="21">
        <f>IF(BX$8="",0,BX$10*SUMIFS(условия!$37:$37,условия!$7:$7,"&lt;="&amp;BX$8,условия!$8:$8,"&gt;="&amp;BX$8))</f>
        <v>6.6666666666666679</v>
      </c>
      <c r="BY12" s="21">
        <f>IF(BY$8="",0,BY$10*SUMIFS(условия!$37:$37,условия!$7:$7,"&lt;="&amp;BY$8,условия!$8:$8,"&gt;="&amp;BY$8))</f>
        <v>6.6666666666666679</v>
      </c>
      <c r="BZ12" s="21">
        <f>IF(BZ$8="",0,BZ$10*SUMIFS(условия!$37:$37,условия!$7:$7,"&lt;="&amp;BZ$8,условия!$8:$8,"&gt;="&amp;BZ$8))</f>
        <v>6.6666666666666679</v>
      </c>
      <c r="CA12" s="21">
        <f>IF(CA$8="",0,CA$10*SUMIFS(условия!$37:$37,условия!$7:$7,"&lt;="&amp;CA$8,условия!$8:$8,"&gt;="&amp;CA$8))</f>
        <v>6.6666666666666679</v>
      </c>
      <c r="CB12" s="21">
        <f>IF(CB$8="",0,CB$10*SUMIFS(условия!$37:$37,условия!$7:$7,"&lt;="&amp;CB$8,условия!$8:$8,"&gt;="&amp;CB$8))</f>
        <v>24.999999999999996</v>
      </c>
      <c r="CC12" s="21">
        <f>IF(CC$8="",0,CC$10*SUMIFS(условия!$37:$37,условия!$7:$7,"&lt;="&amp;CC$8,условия!$8:$8,"&gt;="&amp;CC$8))</f>
        <v>24.999999999999996</v>
      </c>
      <c r="CD12" s="21">
        <f>IF(CD$8="",0,CD$10*SUMIFS(условия!$37:$37,условия!$7:$7,"&lt;="&amp;CD$8,условия!$8:$8,"&gt;="&amp;CD$8))</f>
        <v>24.999999999999996</v>
      </c>
      <c r="CE12" s="21">
        <f>IF(CE$8="",0,CE$10*SUMIFS(условия!$37:$37,условия!$7:$7,"&lt;="&amp;CE$8,условия!$8:$8,"&gt;="&amp;CE$8))</f>
        <v>24.999999999999996</v>
      </c>
      <c r="CF12" s="21">
        <f>IF(CF$8="",0,CF$10*SUMIFS(условия!$37:$37,условия!$7:$7,"&lt;="&amp;CF$8,условия!$8:$8,"&gt;="&amp;CF$8))</f>
        <v>24.999999999999996</v>
      </c>
      <c r="CG12" s="21">
        <f>IF(CG$8="",0,CG$10*SUMIFS(условия!$37:$37,условия!$7:$7,"&lt;="&amp;CG$8,условия!$8:$8,"&gt;="&amp;CG$8))</f>
        <v>24.999999999999996</v>
      </c>
      <c r="CH12" s="21">
        <f>IF(CH$8="",0,CH$10*SUMIFS(условия!$37:$37,условия!$7:$7,"&lt;="&amp;CH$8,условия!$8:$8,"&gt;="&amp;CH$8))</f>
        <v>24.999999999999996</v>
      </c>
      <c r="CI12" s="21">
        <f>IF(CI$8="",0,CI$10*SUMIFS(условия!$37:$37,условия!$7:$7,"&lt;="&amp;CI$8,условия!$8:$8,"&gt;="&amp;CI$8))</f>
        <v>24.999999999999996</v>
      </c>
      <c r="CJ12" s="21">
        <f>IF(CJ$8="",0,CJ$10*SUMIFS(условия!$37:$37,условия!$7:$7,"&lt;="&amp;CJ$8,условия!$8:$8,"&gt;="&amp;CJ$8))</f>
        <v>24.999999999999996</v>
      </c>
      <c r="CK12" s="21">
        <f>IF(CK$8="",0,CK$10*SUMIFS(условия!$37:$37,условия!$7:$7,"&lt;="&amp;CK$8,условия!$8:$8,"&gt;="&amp;CK$8))</f>
        <v>24.999999999999996</v>
      </c>
      <c r="CL12" s="21">
        <f>IF(CL$8="",0,CL$10*SUMIFS(условия!$37:$37,условия!$7:$7,"&lt;="&amp;CL$8,условия!$8:$8,"&gt;="&amp;CL$8))</f>
        <v>24.999999999999996</v>
      </c>
      <c r="CM12" s="21">
        <f>IF(CM$8="",0,CM$10*SUMIFS(условия!$37:$37,условия!$7:$7,"&lt;="&amp;CM$8,условия!$8:$8,"&gt;="&amp;CM$8))</f>
        <v>24.999999999999996</v>
      </c>
      <c r="CN12" s="21">
        <f>IF(CN$8="",0,CN$10*SUMIFS(условия!$37:$37,условия!$7:$7,"&lt;="&amp;CN$8,условия!$8:$8,"&gt;="&amp;CN$8))</f>
        <v>24.999999999999996</v>
      </c>
      <c r="CO12" s="21">
        <f>IF(CO$8="",0,CO$10*SUMIFS(условия!$37:$37,условия!$7:$7,"&lt;="&amp;CO$8,условия!$8:$8,"&gt;="&amp;CO$8))</f>
        <v>24.999999999999996</v>
      </c>
      <c r="CP12" s="21">
        <f>IF(CP$8="",0,CP$10*SUMIFS(условия!$37:$37,условия!$7:$7,"&lt;="&amp;CP$8,условия!$8:$8,"&gt;="&amp;CP$8))</f>
        <v>24.999999999999996</v>
      </c>
      <c r="CQ12" s="21">
        <f>IF(CQ$8="",0,CQ$10*SUMIFS(условия!$37:$37,условия!$7:$7,"&lt;="&amp;CQ$8,условия!$8:$8,"&gt;="&amp;CQ$8))</f>
        <v>24.999999999999996</v>
      </c>
      <c r="CR12" s="21">
        <f>IF(CR$8="",0,CR$10*SUMIFS(условия!$37:$37,условия!$7:$7,"&lt;="&amp;CR$8,условия!$8:$8,"&gt;="&amp;CR$8))</f>
        <v>24.999999999999996</v>
      </c>
      <c r="CS12" s="21">
        <f>IF(CS$8="",0,CS$10*SUMIFS(условия!$37:$37,условия!$7:$7,"&lt;="&amp;CS$8,условия!$8:$8,"&gt;="&amp;CS$8))</f>
        <v>24.999999999999996</v>
      </c>
      <c r="CT12" s="21">
        <f>IF(CT$8="",0,CT$10*SUMIFS(условия!$37:$37,условия!$7:$7,"&lt;="&amp;CT$8,условия!$8:$8,"&gt;="&amp;CT$8))</f>
        <v>24.999999999999996</v>
      </c>
      <c r="CU12" s="21">
        <f>IF(CU$8="",0,CU$10*SUMIFS(условия!$37:$37,условия!$7:$7,"&lt;="&amp;CU$8,условия!$8:$8,"&gt;="&amp;CU$8))</f>
        <v>24.999999999999996</v>
      </c>
      <c r="CV12" s="21">
        <f>IF(CV$8="",0,CV$10*SUMIFS(условия!$37:$37,условия!$7:$7,"&lt;="&amp;CV$8,условия!$8:$8,"&gt;="&amp;CV$8))</f>
        <v>24.999999999999996</v>
      </c>
      <c r="CW12" s="21">
        <f>IF(CW$8="",0,CW$10*SUMIFS(условия!$37:$37,условия!$7:$7,"&lt;="&amp;CW$8,условия!$8:$8,"&gt;="&amp;CW$8))</f>
        <v>24.999999999999996</v>
      </c>
      <c r="CX12" s="21">
        <f>IF(CX$8="",0,CX$10*SUMIFS(условия!$37:$37,условия!$7:$7,"&lt;="&amp;CX$8,условия!$8:$8,"&gt;="&amp;CX$8))</f>
        <v>24.999999999999996</v>
      </c>
      <c r="CY12" s="21">
        <f>IF(CY$8="",0,CY$10*SUMIFS(условия!$37:$37,условия!$7:$7,"&lt;="&amp;CY$8,условия!$8:$8,"&gt;="&amp;CY$8))</f>
        <v>24.999999999999996</v>
      </c>
      <c r="CZ12" s="21">
        <f>IF(CZ$8="",0,CZ$10*SUMIFS(условия!$37:$37,условия!$7:$7,"&lt;="&amp;CZ$8,условия!$8:$8,"&gt;="&amp;CZ$8))</f>
        <v>24.999999999999996</v>
      </c>
      <c r="DA12" s="21">
        <f>IF(DA$8="",0,DA$10*SUMIFS(условия!$37:$37,условия!$7:$7,"&lt;="&amp;DA$8,условия!$8:$8,"&gt;="&amp;DA$8))</f>
        <v>24.999999999999996</v>
      </c>
      <c r="DB12" s="21">
        <f>IF(DB$8="",0,DB$10*SUMIFS(условия!$37:$37,условия!$7:$7,"&lt;="&amp;DB$8,условия!$8:$8,"&gt;="&amp;DB$8))</f>
        <v>24.999999999999996</v>
      </c>
      <c r="DC12" s="21">
        <f>IF(DC$8="",0,DC$10*SUMIFS(условия!$37:$37,условия!$7:$7,"&lt;="&amp;DC$8,условия!$8:$8,"&gt;="&amp;DC$8))</f>
        <v>24.999999999999996</v>
      </c>
      <c r="DD12" s="21">
        <f>IF(DD$8="",0,DD$10*SUMIFS(условия!$37:$37,условия!$7:$7,"&lt;="&amp;DD$8,условия!$8:$8,"&gt;="&amp;DD$8))</f>
        <v>24.999999999999996</v>
      </c>
      <c r="DE12" s="21">
        <f>IF(DE$8="",0,DE$10*SUMIFS(условия!$37:$37,условия!$7:$7,"&lt;="&amp;DE$8,условия!$8:$8,"&gt;="&amp;DE$8))</f>
        <v>24.999999999999996</v>
      </c>
      <c r="DF12" s="21">
        <f>IF(DF$8="",0,DF$10*SUMIFS(условия!$37:$37,условия!$7:$7,"&lt;="&amp;DF$8,условия!$8:$8,"&gt;="&amp;DF$8))</f>
        <v>24.999999999999996</v>
      </c>
      <c r="DG12" s="21">
        <f>IF(DG$8="",0,DG$10*SUMIFS(условия!$37:$37,условия!$7:$7,"&lt;="&amp;DG$8,условия!$8:$8,"&gt;="&amp;DG$8))</f>
        <v>24.999999999999996</v>
      </c>
      <c r="DH12" s="21">
        <f>IF(DH$8="",0,DH$10*SUMIFS(условия!$37:$37,условия!$7:$7,"&lt;="&amp;DH$8,условия!$8:$8,"&gt;="&amp;DH$8))</f>
        <v>24.999999999999996</v>
      </c>
      <c r="DI12" s="21">
        <f>IF(DI$8="",0,DI$10*SUMIFS(условия!$37:$37,условия!$7:$7,"&lt;="&amp;DI$8,условия!$8:$8,"&gt;="&amp;DI$8))</f>
        <v>24.999999999999996</v>
      </c>
      <c r="DJ12" s="21">
        <f>IF(DJ$8="",0,DJ$10*SUMIFS(условия!$37:$37,условия!$7:$7,"&lt;="&amp;DJ$8,условия!$8:$8,"&gt;="&amp;DJ$8))</f>
        <v>24.999999999999996</v>
      </c>
      <c r="DK12" s="21">
        <f>IF(DK$8="",0,DK$10*SUMIFS(условия!$37:$37,условия!$7:$7,"&lt;="&amp;DK$8,условия!$8:$8,"&gt;="&amp;DK$8))</f>
        <v>24.999999999999996</v>
      </c>
      <c r="DL12" s="21">
        <f>IF(DL$8="",0,DL$10*SUMIFS(условия!$37:$37,условия!$7:$7,"&lt;="&amp;DL$8,условия!$8:$8,"&gt;="&amp;DL$8))</f>
        <v>24.999999999999996</v>
      </c>
      <c r="DM12" s="21">
        <f>IF(DM$8="",0,DM$10*SUMIFS(условия!$37:$37,условия!$7:$7,"&lt;="&amp;DM$8,условия!$8:$8,"&gt;="&amp;DM$8))</f>
        <v>24.999999999999996</v>
      </c>
      <c r="DN12" s="21">
        <f>IF(DN$8="",0,DN$10*SUMIFS(условия!$37:$37,условия!$7:$7,"&lt;="&amp;DN$8,условия!$8:$8,"&gt;="&amp;DN$8))</f>
        <v>24.999999999999996</v>
      </c>
      <c r="DO12" s="21">
        <f>IF(DO$8="",0,DO$10*SUMIFS(условия!$37:$37,условия!$7:$7,"&lt;="&amp;DO$8,условия!$8:$8,"&gt;="&amp;DO$8))</f>
        <v>24.999999999999996</v>
      </c>
      <c r="DP12" s="21">
        <f>IF(DP$8="",0,DP$10*SUMIFS(условия!$37:$37,условия!$7:$7,"&lt;="&amp;DP$8,условия!$8:$8,"&gt;="&amp;DP$8))</f>
        <v>24.999999999999996</v>
      </c>
      <c r="DQ12" s="21">
        <f>IF(DQ$8="",0,DQ$10*SUMIFS(условия!$37:$37,условия!$7:$7,"&lt;="&amp;DQ$8,условия!$8:$8,"&gt;="&amp;DQ$8))</f>
        <v>24.999999999999996</v>
      </c>
      <c r="DR12" s="21">
        <f>IF(DR$8="",0,DR$10*SUMIFS(условия!$37:$37,условия!$7:$7,"&lt;="&amp;DR$8,условия!$8:$8,"&gt;="&amp;DR$8))</f>
        <v>24.999999999999996</v>
      </c>
      <c r="DS12" s="21">
        <f>IF(DS$8="",0,DS$10*SUMIFS(условия!$37:$37,условия!$7:$7,"&lt;="&amp;DS$8,условия!$8:$8,"&gt;="&amp;DS$8))</f>
        <v>24.999999999999996</v>
      </c>
      <c r="DT12" s="21">
        <f>IF(DT$8="",0,DT$10*SUMIFS(условия!$37:$37,условия!$7:$7,"&lt;="&amp;DT$8,условия!$8:$8,"&gt;="&amp;DT$8))</f>
        <v>24.999999999999996</v>
      </c>
      <c r="DU12" s="21">
        <f>IF(DU$8="",0,DU$10*SUMIFS(условия!$37:$37,условия!$7:$7,"&lt;="&amp;DU$8,условия!$8:$8,"&gt;="&amp;DU$8))</f>
        <v>24.999999999999996</v>
      </c>
      <c r="DV12" s="21">
        <f>IF(DV$8="",0,DV$10*SUMIFS(условия!$37:$37,условия!$7:$7,"&lt;="&amp;DV$8,условия!$8:$8,"&gt;="&amp;DV$8))</f>
        <v>24.999999999999996</v>
      </c>
      <c r="DW12" s="21">
        <f>IF(DW$8="",0,DW$10*SUMIFS(условия!$37:$37,условия!$7:$7,"&lt;="&amp;DW$8,условия!$8:$8,"&gt;="&amp;DW$8))</f>
        <v>24.999999999999996</v>
      </c>
      <c r="DX12" s="21">
        <f>IF(DX$8="",0,DX$10*SUMIFS(условия!$37:$37,условия!$7:$7,"&lt;="&amp;DX$8,условия!$8:$8,"&gt;="&amp;DX$8))</f>
        <v>24.999999999999996</v>
      </c>
      <c r="DY12" s="21">
        <f>IF(DY$8="",0,DY$10*SUMIFS(условия!$37:$37,условия!$7:$7,"&lt;="&amp;DY$8,условия!$8:$8,"&gt;="&amp;DY$8))</f>
        <v>24.999999999999996</v>
      </c>
      <c r="DZ12" s="21">
        <f>IF(DZ$8="",0,DZ$10*SUMIFS(условия!$37:$37,условия!$7:$7,"&lt;="&amp;DZ$8,условия!$8:$8,"&gt;="&amp;DZ$8))</f>
        <v>24.999999999999996</v>
      </c>
      <c r="EA12" s="21">
        <f>IF(EA$8="",0,EA$10*SUMIFS(условия!$37:$37,условия!$7:$7,"&lt;="&amp;EA$8,условия!$8:$8,"&gt;="&amp;EA$8))</f>
        <v>24.999999999999996</v>
      </c>
      <c r="EB12" s="21">
        <f>IF(EB$8="",0,EB$10*SUMIFS(условия!$37:$37,условия!$7:$7,"&lt;="&amp;EB$8,условия!$8:$8,"&gt;="&amp;EB$8))</f>
        <v>24.999999999999996</v>
      </c>
      <c r="EC12" s="21">
        <f>IF(EC$8="",0,EC$10*SUMIFS(условия!$37:$37,условия!$7:$7,"&lt;="&amp;EC$8,условия!$8:$8,"&gt;="&amp;EC$8))</f>
        <v>24.999999999999996</v>
      </c>
      <c r="ED12" s="21">
        <f>IF(ED$8="",0,ED$10*SUMIFS(условия!$37:$37,условия!$7:$7,"&lt;="&amp;ED$8,условия!$8:$8,"&gt;="&amp;ED$8))</f>
        <v>24.999999999999996</v>
      </c>
      <c r="EE12" s="21">
        <f>IF(EE$8="",0,EE$10*SUMIFS(условия!$37:$37,условия!$7:$7,"&lt;="&amp;EE$8,условия!$8:$8,"&gt;="&amp;EE$8))</f>
        <v>24.999999999999996</v>
      </c>
      <c r="EF12" s="21">
        <f>IF(EF$8="",0,EF$10*SUMIFS(условия!$37:$37,условия!$7:$7,"&lt;="&amp;EF$8,условия!$8:$8,"&gt;="&amp;EF$8))</f>
        <v>24.999999999999996</v>
      </c>
      <c r="EG12" s="21">
        <f>IF(EG$8="",0,EG$10*SUMIFS(условия!$37:$37,условия!$7:$7,"&lt;="&amp;EG$8,условия!$8:$8,"&gt;="&amp;EG$8))</f>
        <v>24.999999999999996</v>
      </c>
      <c r="EH12" s="21">
        <f>IF(EH$8="",0,EH$10*SUMIFS(условия!$37:$37,условия!$7:$7,"&lt;="&amp;EH$8,условия!$8:$8,"&gt;="&amp;EH$8))</f>
        <v>24.999999999999996</v>
      </c>
      <c r="EI12" s="21">
        <f>IF(EI$8="",0,EI$10*SUMIFS(условия!$37:$37,условия!$7:$7,"&lt;="&amp;EI$8,условия!$8:$8,"&gt;="&amp;EI$8))</f>
        <v>24.999999999999996</v>
      </c>
      <c r="EJ12" s="21">
        <f>IF(EJ$8="",0,EJ$10*SUMIFS(условия!$37:$37,условия!$7:$7,"&lt;="&amp;EJ$8,условия!$8:$8,"&gt;="&amp;EJ$8))</f>
        <v>24.999999999999996</v>
      </c>
      <c r="EK12" s="21">
        <f>IF(EK$8="",0,EK$10*SUMIFS(условия!$37:$37,условия!$7:$7,"&lt;="&amp;EK$8,условия!$8:$8,"&gt;="&amp;EK$8))</f>
        <v>16.666666666666668</v>
      </c>
      <c r="EL12" s="21">
        <f>IF(EL$8="",0,EL$10*SUMIFS(условия!$37:$37,условия!$7:$7,"&lt;="&amp;EL$8,условия!$8:$8,"&gt;="&amp;EL$8))</f>
        <v>16.666666666666668</v>
      </c>
      <c r="EM12" s="21">
        <f>IF(EM$8="",0,EM$10*SUMIFS(условия!$37:$37,условия!$7:$7,"&lt;="&amp;EM$8,условия!$8:$8,"&gt;="&amp;EM$8))</f>
        <v>16.666666666666668</v>
      </c>
      <c r="EN12" s="21">
        <f>IF(EN$8="",0,EN$10*SUMIFS(условия!$37:$37,условия!$7:$7,"&lt;="&amp;EN$8,условия!$8:$8,"&gt;="&amp;EN$8))</f>
        <v>16.666666666666668</v>
      </c>
      <c r="EO12" s="21">
        <f>IF(EO$8="",0,EO$10*SUMIFS(условия!$37:$37,условия!$7:$7,"&lt;="&amp;EO$8,условия!$8:$8,"&gt;="&amp;EO$8))</f>
        <v>16.666666666666668</v>
      </c>
      <c r="EP12" s="21">
        <f>IF(EP$8="",0,EP$10*SUMIFS(условия!$37:$37,условия!$7:$7,"&lt;="&amp;EP$8,условия!$8:$8,"&gt;="&amp;EP$8))</f>
        <v>16.666666666666668</v>
      </c>
      <c r="EQ12" s="21">
        <f>IF(EQ$8="",0,EQ$10*SUMIFS(условия!$37:$37,условия!$7:$7,"&lt;="&amp;EQ$8,условия!$8:$8,"&gt;="&amp;EQ$8))</f>
        <v>16.666666666666668</v>
      </c>
      <c r="ER12" s="21">
        <f>IF(ER$8="",0,ER$10*SUMIFS(условия!$37:$37,условия!$7:$7,"&lt;="&amp;ER$8,условия!$8:$8,"&gt;="&amp;ER$8))</f>
        <v>16.666666666666668</v>
      </c>
      <c r="ES12" s="21">
        <f>IF(ES$8="",0,ES$10*SUMIFS(условия!$37:$37,условия!$7:$7,"&lt;="&amp;ES$8,условия!$8:$8,"&gt;="&amp;ES$8))</f>
        <v>16.666666666666668</v>
      </c>
      <c r="ET12" s="21">
        <f>IF(ET$8="",0,ET$10*SUMIFS(условия!$37:$37,условия!$7:$7,"&lt;="&amp;ET$8,условия!$8:$8,"&gt;="&amp;ET$8))</f>
        <v>16.666666666666668</v>
      </c>
      <c r="EU12" s="21">
        <f>IF(EU$8="",0,EU$10*SUMIFS(условия!$37:$37,условия!$7:$7,"&lt;="&amp;EU$8,условия!$8:$8,"&gt;="&amp;EU$8))</f>
        <v>16.666666666666668</v>
      </c>
      <c r="EV12" s="21">
        <f>IF(EV$8="",0,EV$10*SUMIFS(условия!$37:$37,условия!$7:$7,"&lt;="&amp;EV$8,условия!$8:$8,"&gt;="&amp;EV$8))</f>
        <v>16.666666666666668</v>
      </c>
      <c r="EW12" s="21">
        <f>IF(EW$8="",0,EW$10*SUMIFS(условия!$37:$37,условия!$7:$7,"&lt;="&amp;EW$8,условия!$8:$8,"&gt;="&amp;EW$8))</f>
        <v>16.666666666666668</v>
      </c>
      <c r="EX12" s="21">
        <f>IF(EX$8="",0,EX$10*SUMIFS(условия!$37:$37,условия!$7:$7,"&lt;="&amp;EX$8,условия!$8:$8,"&gt;="&amp;EX$8))</f>
        <v>16.666666666666668</v>
      </c>
      <c r="EY12" s="21">
        <f>IF(EY$8="",0,EY$10*SUMIFS(условия!$37:$37,условия!$7:$7,"&lt;="&amp;EY$8,условия!$8:$8,"&gt;="&amp;EY$8))</f>
        <v>16.666666666666668</v>
      </c>
      <c r="EZ12" s="21">
        <f>IF(EZ$8="",0,EZ$10*SUMIFS(условия!$37:$37,условия!$7:$7,"&lt;="&amp;EZ$8,условия!$8:$8,"&gt;="&amp;EZ$8))</f>
        <v>16.666666666666668</v>
      </c>
      <c r="FA12" s="21">
        <f>IF(FA$8="",0,FA$10*SUMIFS(условия!$37:$37,условия!$7:$7,"&lt;="&amp;FA$8,условия!$8:$8,"&gt;="&amp;FA$8))</f>
        <v>16.666666666666668</v>
      </c>
      <c r="FB12" s="21">
        <f>IF(FB$8="",0,FB$10*SUMIFS(условия!$37:$37,условия!$7:$7,"&lt;="&amp;FB$8,условия!$8:$8,"&gt;="&amp;FB$8))</f>
        <v>16.666666666666668</v>
      </c>
      <c r="FC12" s="21">
        <f>IF(FC$8="",0,FC$10*SUMIFS(условия!$37:$37,условия!$7:$7,"&lt;="&amp;FC$8,условия!$8:$8,"&gt;="&amp;FC$8))</f>
        <v>16.666666666666668</v>
      </c>
      <c r="FD12" s="21">
        <f>IF(FD$8="",0,FD$10*SUMIFS(условия!$37:$37,условия!$7:$7,"&lt;="&amp;FD$8,условия!$8:$8,"&gt;="&amp;FD$8))</f>
        <v>16.666666666666668</v>
      </c>
      <c r="FE12" s="21">
        <f>IF(FE$8="",0,FE$10*SUMIFS(условия!$37:$37,условия!$7:$7,"&lt;="&amp;FE$8,условия!$8:$8,"&gt;="&amp;FE$8))</f>
        <v>16.666666666666668</v>
      </c>
      <c r="FF12" s="21">
        <f>IF(FF$8="",0,FF$10*SUMIFS(условия!$37:$37,условия!$7:$7,"&lt;="&amp;FF$8,условия!$8:$8,"&gt;="&amp;FF$8))</f>
        <v>16.666666666666668</v>
      </c>
      <c r="FG12" s="21">
        <f>IF(FG$8="",0,FG$10*SUMIFS(условия!$37:$37,условия!$7:$7,"&lt;="&amp;FG$8,условия!$8:$8,"&gt;="&amp;FG$8))</f>
        <v>16.666666666666668</v>
      </c>
      <c r="FH12" s="21">
        <f>IF(FH$8="",0,FH$10*SUMIFS(условия!$37:$37,условия!$7:$7,"&lt;="&amp;FH$8,условия!$8:$8,"&gt;="&amp;FH$8))</f>
        <v>16.666666666666668</v>
      </c>
      <c r="FI12" s="21">
        <f>IF(FI$8="",0,FI$10*SUMIFS(условия!$37:$37,условия!$7:$7,"&lt;="&amp;FI$8,условия!$8:$8,"&gt;="&amp;FI$8))</f>
        <v>16.666666666666668</v>
      </c>
      <c r="FJ12" s="21">
        <f>IF(FJ$8="",0,FJ$10*SUMIFS(условия!$37:$37,условия!$7:$7,"&lt;="&amp;FJ$8,условия!$8:$8,"&gt;="&amp;FJ$8))</f>
        <v>16.666666666666668</v>
      </c>
      <c r="FK12" s="21">
        <f>IF(FK$8="",0,FK$10*SUMIFS(условия!$37:$37,условия!$7:$7,"&lt;="&amp;FK$8,условия!$8:$8,"&gt;="&amp;FK$8))</f>
        <v>16.666666666666668</v>
      </c>
      <c r="FL12" s="21">
        <f>IF(FL$8="",0,FL$10*SUMIFS(условия!$37:$37,условия!$7:$7,"&lt;="&amp;FL$8,условия!$8:$8,"&gt;="&amp;FL$8))</f>
        <v>16.666666666666668</v>
      </c>
      <c r="FM12" s="21">
        <f>IF(FM$8="",0,FM$10*SUMIFS(условия!$37:$37,условия!$7:$7,"&lt;="&amp;FM$8,условия!$8:$8,"&gt;="&amp;FM$8))</f>
        <v>16.666666666666668</v>
      </c>
      <c r="FN12" s="21">
        <f>IF(FN$8="",0,FN$10*SUMIFS(условия!$37:$37,условия!$7:$7,"&lt;="&amp;FN$8,условия!$8:$8,"&gt;="&amp;FN$8))</f>
        <v>16.666666666666668</v>
      </c>
      <c r="FO12" s="21">
        <f>IF(FO$8="",0,FO$10*SUMIFS(условия!$37:$37,условия!$7:$7,"&lt;="&amp;FO$8,условия!$8:$8,"&gt;="&amp;FO$8))</f>
        <v>27.777777777777779</v>
      </c>
      <c r="FP12" s="21">
        <f>IF(FP$8="",0,FP$10*SUMIFS(условия!$37:$37,условия!$7:$7,"&lt;="&amp;FP$8,условия!$8:$8,"&gt;="&amp;FP$8))</f>
        <v>27.777777777777779</v>
      </c>
      <c r="FQ12" s="21">
        <f>IF(FQ$8="",0,FQ$10*SUMIFS(условия!$37:$37,условия!$7:$7,"&lt;="&amp;FQ$8,условия!$8:$8,"&gt;="&amp;FQ$8))</f>
        <v>27.777777777777779</v>
      </c>
      <c r="FR12" s="21">
        <f>IF(FR$8="",0,FR$10*SUMIFS(условия!$37:$37,условия!$7:$7,"&lt;="&amp;FR$8,условия!$8:$8,"&gt;="&amp;FR$8))</f>
        <v>27.777777777777779</v>
      </c>
      <c r="FS12" s="21">
        <f>IF(FS$8="",0,FS$10*SUMIFS(условия!$37:$37,условия!$7:$7,"&lt;="&amp;FS$8,условия!$8:$8,"&gt;="&amp;FS$8))</f>
        <v>27.777777777777779</v>
      </c>
      <c r="FT12" s="21">
        <f>IF(FT$8="",0,FT$10*SUMIFS(условия!$37:$37,условия!$7:$7,"&lt;="&amp;FT$8,условия!$8:$8,"&gt;="&amp;FT$8))</f>
        <v>27.777777777777779</v>
      </c>
      <c r="FU12" s="21">
        <f>IF(FU$8="",0,FU$10*SUMIFS(условия!$37:$37,условия!$7:$7,"&lt;="&amp;FU$8,условия!$8:$8,"&gt;="&amp;FU$8))</f>
        <v>27.777777777777779</v>
      </c>
      <c r="FV12" s="21">
        <f>IF(FV$8="",0,FV$10*SUMIFS(условия!$37:$37,условия!$7:$7,"&lt;="&amp;FV$8,условия!$8:$8,"&gt;="&amp;FV$8))</f>
        <v>27.777777777777779</v>
      </c>
      <c r="FW12" s="21">
        <f>IF(FW$8="",0,FW$10*SUMIFS(условия!$37:$37,условия!$7:$7,"&lt;="&amp;FW$8,условия!$8:$8,"&gt;="&amp;FW$8))</f>
        <v>27.777777777777779</v>
      </c>
      <c r="FX12" s="21">
        <f>IF(FX$8="",0,FX$10*SUMIFS(условия!$37:$37,условия!$7:$7,"&lt;="&amp;FX$8,условия!$8:$8,"&gt;="&amp;FX$8))</f>
        <v>27.777777777777779</v>
      </c>
      <c r="FY12" s="21">
        <f>IF(FY$8="",0,FY$10*SUMIFS(условия!$37:$37,условия!$7:$7,"&lt;="&amp;FY$8,условия!$8:$8,"&gt;="&amp;FY$8))</f>
        <v>27.777777777777779</v>
      </c>
      <c r="FZ12" s="21">
        <f>IF(FZ$8="",0,FZ$10*SUMIFS(условия!$37:$37,условия!$7:$7,"&lt;="&amp;FZ$8,условия!$8:$8,"&gt;="&amp;FZ$8))</f>
        <v>27.777777777777779</v>
      </c>
      <c r="GA12" s="21">
        <f>IF(GA$8="",0,GA$10*SUMIFS(условия!$37:$37,условия!$7:$7,"&lt;="&amp;GA$8,условия!$8:$8,"&gt;="&amp;GA$8))</f>
        <v>27.777777777777779</v>
      </c>
      <c r="GB12" s="21">
        <f>IF(GB$8="",0,GB$10*SUMIFS(условия!$37:$37,условия!$7:$7,"&lt;="&amp;GB$8,условия!$8:$8,"&gt;="&amp;GB$8))</f>
        <v>27.777777777777779</v>
      </c>
      <c r="GC12" s="21">
        <f>IF(GC$8="",0,GC$10*SUMIFS(условия!$37:$37,условия!$7:$7,"&lt;="&amp;GC$8,условия!$8:$8,"&gt;="&amp;GC$8))</f>
        <v>27.777777777777779</v>
      </c>
      <c r="GD12" s="21">
        <f>IF(GD$8="",0,GD$10*SUMIFS(условия!$37:$37,условия!$7:$7,"&lt;="&amp;GD$8,условия!$8:$8,"&gt;="&amp;GD$8))</f>
        <v>27.777777777777779</v>
      </c>
      <c r="GE12" s="21">
        <f>IF(GE$8="",0,GE$10*SUMIFS(условия!$37:$37,условия!$7:$7,"&lt;="&amp;GE$8,условия!$8:$8,"&gt;="&amp;GE$8))</f>
        <v>27.777777777777779</v>
      </c>
      <c r="GF12" s="21">
        <f>IF(GF$8="",0,GF$10*SUMIFS(условия!$37:$37,условия!$7:$7,"&lt;="&amp;GF$8,условия!$8:$8,"&gt;="&amp;GF$8))</f>
        <v>27.777777777777779</v>
      </c>
      <c r="GG12" s="21">
        <f>IF(GG$8="",0,GG$10*SUMIFS(условия!$37:$37,условия!$7:$7,"&lt;="&amp;GG$8,условия!$8:$8,"&gt;="&amp;GG$8))</f>
        <v>27.777777777777779</v>
      </c>
      <c r="GH12" s="21">
        <f>IF(GH$8="",0,GH$10*SUMIFS(условия!$37:$37,условия!$7:$7,"&lt;="&amp;GH$8,условия!$8:$8,"&gt;="&amp;GH$8))</f>
        <v>27.777777777777779</v>
      </c>
      <c r="GI12" s="21">
        <f>IF(GI$8="",0,GI$10*SUMIFS(условия!$37:$37,условия!$7:$7,"&lt;="&amp;GI$8,условия!$8:$8,"&gt;="&amp;GI$8))</f>
        <v>27.777777777777779</v>
      </c>
      <c r="GJ12" s="21">
        <f>IF(GJ$8="",0,GJ$10*SUMIFS(условия!$37:$37,условия!$7:$7,"&lt;="&amp;GJ$8,условия!$8:$8,"&gt;="&amp;GJ$8))</f>
        <v>27.777777777777779</v>
      </c>
      <c r="GK12" s="21">
        <f>IF(GK$8="",0,GK$10*SUMIFS(условия!$37:$37,условия!$7:$7,"&lt;="&amp;GK$8,условия!$8:$8,"&gt;="&amp;GK$8))</f>
        <v>27.777777777777779</v>
      </c>
      <c r="GL12" s="21">
        <f>IF(GL$8="",0,GL$10*SUMIFS(условия!$37:$37,условия!$7:$7,"&lt;="&amp;GL$8,условия!$8:$8,"&gt;="&amp;GL$8))</f>
        <v>27.777777777777779</v>
      </c>
      <c r="GM12" s="21">
        <f>IF(GM$8="",0,GM$10*SUMIFS(условия!$37:$37,условия!$7:$7,"&lt;="&amp;GM$8,условия!$8:$8,"&gt;="&amp;GM$8))</f>
        <v>27.777777777777779</v>
      </c>
      <c r="GN12" s="21">
        <f>IF(GN$8="",0,GN$10*SUMIFS(условия!$37:$37,условия!$7:$7,"&lt;="&amp;GN$8,условия!$8:$8,"&gt;="&amp;GN$8))</f>
        <v>27.777777777777779</v>
      </c>
      <c r="GO12" s="21">
        <f>IF(GO$8="",0,GO$10*SUMIFS(условия!$37:$37,условия!$7:$7,"&lt;="&amp;GO$8,условия!$8:$8,"&gt;="&amp;GO$8))</f>
        <v>27.777777777777779</v>
      </c>
      <c r="GP12" s="21">
        <f>IF(GP$8="",0,GP$10*SUMIFS(условия!$37:$37,условия!$7:$7,"&lt;="&amp;GP$8,условия!$8:$8,"&gt;="&amp;GP$8))</f>
        <v>27.777777777777779</v>
      </c>
      <c r="GQ12" s="21">
        <f>IF(GQ$8="",0,GQ$10*SUMIFS(условия!$37:$37,условия!$7:$7,"&lt;="&amp;GQ$8,условия!$8:$8,"&gt;="&amp;GQ$8))</f>
        <v>27.777777777777779</v>
      </c>
      <c r="GR12" s="21">
        <f>IF(GR$8="",0,GR$10*SUMIFS(условия!$37:$37,условия!$7:$7,"&lt;="&amp;GR$8,условия!$8:$8,"&gt;="&amp;GR$8))</f>
        <v>27.777777777777779</v>
      </c>
      <c r="GS12" s="21">
        <f>IF(GS$8="",0,GS$10*SUMIFS(условия!$37:$37,условия!$7:$7,"&lt;="&amp;GS$8,условия!$8:$8,"&gt;="&amp;GS$8))</f>
        <v>27.777777777777779</v>
      </c>
      <c r="GT12" s="21">
        <f>IF(GT$8="",0,GT$10*SUMIFS(условия!$37:$37,условия!$7:$7,"&lt;="&amp;GT$8,условия!$8:$8,"&gt;="&amp;GT$8))</f>
        <v>27.777777777777779</v>
      </c>
      <c r="GU12" s="21">
        <f>IF(GU$8="",0,GU$10*SUMIFS(условия!$37:$37,условия!$7:$7,"&lt;="&amp;GU$8,условия!$8:$8,"&gt;="&amp;GU$8))</f>
        <v>27.777777777777779</v>
      </c>
      <c r="GV12" s="21">
        <f>IF(GV$8="",0,GV$10*SUMIFS(условия!$37:$37,условия!$7:$7,"&lt;="&amp;GV$8,условия!$8:$8,"&gt;="&amp;GV$8))</f>
        <v>27.777777777777779</v>
      </c>
      <c r="GW12" s="21">
        <f>IF(GW$8="",0,GW$10*SUMIFS(условия!$37:$37,условия!$7:$7,"&lt;="&amp;GW$8,условия!$8:$8,"&gt;="&amp;GW$8))</f>
        <v>27.777777777777779</v>
      </c>
      <c r="GX12" s="21">
        <f>IF(GX$8="",0,GX$10*SUMIFS(условия!$37:$37,условия!$7:$7,"&lt;="&amp;GX$8,условия!$8:$8,"&gt;="&amp;GX$8))</f>
        <v>27.777777777777779</v>
      </c>
      <c r="GY12" s="21">
        <f>IF(GY$8="",0,GY$10*SUMIFS(условия!$37:$37,условия!$7:$7,"&lt;="&amp;GY$8,условия!$8:$8,"&gt;="&amp;GY$8))</f>
        <v>27.777777777777779</v>
      </c>
      <c r="GZ12" s="21">
        <f>IF(GZ$8="",0,GZ$10*SUMIFS(условия!$37:$37,условия!$7:$7,"&lt;="&amp;GZ$8,условия!$8:$8,"&gt;="&amp;GZ$8))</f>
        <v>27.777777777777779</v>
      </c>
      <c r="HA12" s="21">
        <f>IF(HA$8="",0,HA$10*SUMIFS(условия!$37:$37,условия!$7:$7,"&lt;="&amp;HA$8,условия!$8:$8,"&gt;="&amp;HA$8))</f>
        <v>27.777777777777779</v>
      </c>
      <c r="HB12" s="21">
        <f>IF(HB$8="",0,HB$10*SUMIFS(условия!$37:$37,условия!$7:$7,"&lt;="&amp;HB$8,условия!$8:$8,"&gt;="&amp;HB$8))</f>
        <v>27.777777777777779</v>
      </c>
      <c r="HC12" s="21">
        <f>IF(HC$8="",0,HC$10*SUMIFS(условия!$37:$37,условия!$7:$7,"&lt;="&amp;HC$8,условия!$8:$8,"&gt;="&amp;HC$8))</f>
        <v>27.777777777777779</v>
      </c>
      <c r="HD12" s="21">
        <f>IF(HD$8="",0,HD$10*SUMIFS(условия!$37:$37,условия!$7:$7,"&lt;="&amp;HD$8,условия!$8:$8,"&gt;="&amp;HD$8))</f>
        <v>27.777777777777779</v>
      </c>
      <c r="HE12" s="21">
        <f>IF(HE$8="",0,HE$10*SUMIFS(условия!$37:$37,условия!$7:$7,"&lt;="&amp;HE$8,условия!$8:$8,"&gt;="&amp;HE$8))</f>
        <v>27.777777777777779</v>
      </c>
      <c r="HF12" s="21">
        <f>IF(HF$8="",0,HF$10*SUMIFS(условия!$37:$37,условия!$7:$7,"&lt;="&amp;HF$8,условия!$8:$8,"&gt;="&amp;HF$8))</f>
        <v>27.777777777777779</v>
      </c>
      <c r="HG12" s="21">
        <f>IF(HG$8="",0,HG$10*SUMIFS(условия!$37:$37,условия!$7:$7,"&lt;="&amp;HG$8,условия!$8:$8,"&gt;="&amp;HG$8))</f>
        <v>27.777777777777779</v>
      </c>
      <c r="HH12" s="21">
        <f>IF(HH$8="",0,HH$10*SUMIFS(условия!$37:$37,условия!$7:$7,"&lt;="&amp;HH$8,условия!$8:$8,"&gt;="&amp;HH$8))</f>
        <v>27.777777777777779</v>
      </c>
      <c r="HI12" s="21">
        <f>IF(HI$8="",0,HI$10*SUMIFS(условия!$37:$37,условия!$7:$7,"&lt;="&amp;HI$8,условия!$8:$8,"&gt;="&amp;HI$8))</f>
        <v>27.777777777777779</v>
      </c>
      <c r="HJ12" s="21">
        <f>IF(HJ$8="",0,HJ$10*SUMIFS(условия!$37:$37,условия!$7:$7,"&lt;="&amp;HJ$8,условия!$8:$8,"&gt;="&amp;HJ$8))</f>
        <v>27.777777777777779</v>
      </c>
      <c r="HK12" s="21">
        <f>IF(HK$8="",0,HK$10*SUMIFS(условия!$37:$37,условия!$7:$7,"&lt;="&amp;HK$8,условия!$8:$8,"&gt;="&amp;HK$8))</f>
        <v>27.777777777777779</v>
      </c>
      <c r="HL12" s="21">
        <f>IF(HL$8="",0,HL$10*SUMIFS(условия!$37:$37,условия!$7:$7,"&lt;="&amp;HL$8,условия!$8:$8,"&gt;="&amp;HL$8))</f>
        <v>27.777777777777779</v>
      </c>
      <c r="HM12" s="21">
        <f>IF(HM$8="",0,HM$10*SUMIFS(условия!$37:$37,условия!$7:$7,"&lt;="&amp;HM$8,условия!$8:$8,"&gt;="&amp;HM$8))</f>
        <v>27.777777777777779</v>
      </c>
      <c r="HN12" s="21">
        <f>IF(HN$8="",0,HN$10*SUMIFS(условия!$37:$37,условия!$7:$7,"&lt;="&amp;HN$8,условия!$8:$8,"&gt;="&amp;HN$8))</f>
        <v>27.777777777777779</v>
      </c>
      <c r="HO12" s="21">
        <f>IF(HO$8="",0,HO$10*SUMIFS(условия!$37:$37,условия!$7:$7,"&lt;="&amp;HO$8,условия!$8:$8,"&gt;="&amp;HO$8))</f>
        <v>27.777777777777779</v>
      </c>
      <c r="HP12" s="21">
        <f>IF(HP$8="",0,HP$10*SUMIFS(условия!$37:$37,условия!$7:$7,"&lt;="&amp;HP$8,условия!$8:$8,"&gt;="&amp;HP$8))</f>
        <v>27.777777777777779</v>
      </c>
      <c r="HQ12" s="21">
        <f>IF(HQ$8="",0,HQ$10*SUMIFS(условия!$37:$37,условия!$7:$7,"&lt;="&amp;HQ$8,условия!$8:$8,"&gt;="&amp;HQ$8))</f>
        <v>27.777777777777779</v>
      </c>
      <c r="HR12" s="21">
        <f>IF(HR$8="",0,HR$10*SUMIFS(условия!$37:$37,условия!$7:$7,"&lt;="&amp;HR$8,условия!$8:$8,"&gt;="&amp;HR$8))</f>
        <v>27.777777777777779</v>
      </c>
      <c r="HS12" s="21">
        <f>IF(HS$8="",0,HS$10*SUMIFS(условия!$37:$37,условия!$7:$7,"&lt;="&amp;HS$8,условия!$8:$8,"&gt;="&amp;HS$8))</f>
        <v>27.777777777777779</v>
      </c>
      <c r="HT12" s="21">
        <f>IF(HT$8="",0,HT$10*SUMIFS(условия!$37:$37,условия!$7:$7,"&lt;="&amp;HT$8,условия!$8:$8,"&gt;="&amp;HT$8))</f>
        <v>27.777777777777779</v>
      </c>
      <c r="HU12" s="21">
        <f>IF(HU$8="",0,HU$10*SUMIFS(условия!$37:$37,условия!$7:$7,"&lt;="&amp;HU$8,условия!$8:$8,"&gt;="&amp;HU$8))</f>
        <v>27.777777777777779</v>
      </c>
      <c r="HV12" s="21">
        <f>IF(HV$8="",0,HV$10*SUMIFS(условия!$37:$37,условия!$7:$7,"&lt;="&amp;HV$8,условия!$8:$8,"&gt;="&amp;HV$8))</f>
        <v>27.777777777777779</v>
      </c>
      <c r="HW12" s="21">
        <f>IF(HW$8="",0,HW$10*SUMIFS(условия!$37:$37,условия!$7:$7,"&lt;="&amp;HW$8,условия!$8:$8,"&gt;="&amp;HW$8))</f>
        <v>27.777777777777779</v>
      </c>
      <c r="HX12" s="21">
        <f>IF(HX$8="",0,HX$10*SUMIFS(условия!$37:$37,условия!$7:$7,"&lt;="&amp;HX$8,условия!$8:$8,"&gt;="&amp;HX$8))</f>
        <v>27.777777777777779</v>
      </c>
      <c r="HY12" s="21">
        <f>IF(HY$8="",0,HY$10*SUMIFS(условия!$37:$37,условия!$7:$7,"&lt;="&amp;HY$8,условия!$8:$8,"&gt;="&amp;HY$8))</f>
        <v>27.777777777777779</v>
      </c>
      <c r="HZ12" s="21">
        <f>IF(HZ$8="",0,HZ$10*SUMIFS(условия!$37:$37,условия!$7:$7,"&lt;="&amp;HZ$8,условия!$8:$8,"&gt;="&amp;HZ$8))</f>
        <v>27.777777777777779</v>
      </c>
      <c r="IA12" s="21">
        <f>IF(IA$8="",0,IA$10*SUMIFS(условия!$37:$37,условия!$7:$7,"&lt;="&amp;IA$8,условия!$8:$8,"&gt;="&amp;IA$8))</f>
        <v>27.777777777777779</v>
      </c>
      <c r="IB12" s="21">
        <f>IF(IB$8="",0,IB$10*SUMIFS(условия!$37:$37,условия!$7:$7,"&lt;="&amp;IB$8,условия!$8:$8,"&gt;="&amp;IB$8))</f>
        <v>27.777777777777779</v>
      </c>
      <c r="IC12" s="21">
        <f>IF(IC$8="",0,IC$10*SUMIFS(условия!$37:$37,условия!$7:$7,"&lt;="&amp;IC$8,условия!$8:$8,"&gt;="&amp;IC$8))</f>
        <v>27.777777777777779</v>
      </c>
      <c r="ID12" s="21">
        <f>IF(ID$8="",0,ID$10*SUMIFS(условия!$37:$37,условия!$7:$7,"&lt;="&amp;ID$8,условия!$8:$8,"&gt;="&amp;ID$8))</f>
        <v>27.777777777777779</v>
      </c>
      <c r="IE12" s="21">
        <f>IF(IE$8="",0,IE$10*SUMIFS(условия!$37:$37,условия!$7:$7,"&lt;="&amp;IE$8,условия!$8:$8,"&gt;="&amp;IE$8))</f>
        <v>27.777777777777779</v>
      </c>
      <c r="IF12" s="21">
        <f>IF(IF$8="",0,IF$10*SUMIFS(условия!$37:$37,условия!$7:$7,"&lt;="&amp;IF$8,условия!$8:$8,"&gt;="&amp;IF$8))</f>
        <v>27.777777777777779</v>
      </c>
      <c r="IG12" s="21">
        <f>IF(IG$8="",0,IG$10*SUMIFS(условия!$37:$37,условия!$7:$7,"&lt;="&amp;IG$8,условия!$8:$8,"&gt;="&amp;IG$8))</f>
        <v>27.777777777777779</v>
      </c>
      <c r="IH12" s="21">
        <f>IF(IH$8="",0,IH$10*SUMIFS(условия!$37:$37,условия!$7:$7,"&lt;="&amp;IH$8,условия!$8:$8,"&gt;="&amp;IH$8))</f>
        <v>27.777777777777779</v>
      </c>
      <c r="II12" s="21">
        <f>IF(II$8="",0,II$10*SUMIFS(условия!$37:$37,условия!$7:$7,"&lt;="&amp;II$8,условия!$8:$8,"&gt;="&amp;II$8))</f>
        <v>27.777777777777779</v>
      </c>
      <c r="IJ12" s="21">
        <f>IF(IJ$8="",0,IJ$10*SUMIFS(условия!$37:$37,условия!$7:$7,"&lt;="&amp;IJ$8,условия!$8:$8,"&gt;="&amp;IJ$8))</f>
        <v>27.777777777777779</v>
      </c>
      <c r="IK12" s="21">
        <f>IF(IK$8="",0,IK$10*SUMIFS(условия!$37:$37,условия!$7:$7,"&lt;="&amp;IK$8,условия!$8:$8,"&gt;="&amp;IK$8))</f>
        <v>27.777777777777779</v>
      </c>
      <c r="IL12" s="21">
        <f>IF(IL$8="",0,IL$10*SUMIFS(условия!$37:$37,условия!$7:$7,"&lt;="&amp;IL$8,условия!$8:$8,"&gt;="&amp;IL$8))</f>
        <v>27.777777777777779</v>
      </c>
      <c r="IM12" s="21">
        <f>IF(IM$8="",0,IM$10*SUMIFS(условия!$37:$37,условия!$7:$7,"&lt;="&amp;IM$8,условия!$8:$8,"&gt;="&amp;IM$8))</f>
        <v>27.777777777777779</v>
      </c>
      <c r="IN12" s="21">
        <f>IF(IN$8="",0,IN$10*SUMIFS(условия!$37:$37,условия!$7:$7,"&lt;="&amp;IN$8,условия!$8:$8,"&gt;="&amp;IN$8))</f>
        <v>27.777777777777779</v>
      </c>
      <c r="IO12" s="21">
        <f>IF(IO$8="",0,IO$10*SUMIFS(условия!$37:$37,условия!$7:$7,"&lt;="&amp;IO$8,условия!$8:$8,"&gt;="&amp;IO$8))</f>
        <v>27.777777777777779</v>
      </c>
      <c r="IP12" s="21">
        <f>IF(IP$8="",0,IP$10*SUMIFS(условия!$37:$37,условия!$7:$7,"&lt;="&amp;IP$8,условия!$8:$8,"&gt;="&amp;IP$8))</f>
        <v>27.777777777777779</v>
      </c>
      <c r="IQ12" s="21">
        <f>IF(IQ$8="",0,IQ$10*SUMIFS(условия!$37:$37,условия!$7:$7,"&lt;="&amp;IQ$8,условия!$8:$8,"&gt;="&amp;IQ$8))</f>
        <v>27.777777777777779</v>
      </c>
      <c r="IR12" s="21">
        <f>IF(IR$8="",0,IR$10*SUMIFS(условия!$37:$37,условия!$7:$7,"&lt;="&amp;IR$8,условия!$8:$8,"&gt;="&amp;IR$8))</f>
        <v>27.777777777777779</v>
      </c>
      <c r="IS12" s="21">
        <f>IF(IS$8="",0,IS$10*SUMIFS(условия!$37:$37,условия!$7:$7,"&lt;="&amp;IS$8,условия!$8:$8,"&gt;="&amp;IS$8))</f>
        <v>27.777777777777779</v>
      </c>
      <c r="IT12" s="21">
        <f>IF(IT$8="",0,IT$10*SUMIFS(условия!$37:$37,условия!$7:$7,"&lt;="&amp;IT$8,условия!$8:$8,"&gt;="&amp;IT$8))</f>
        <v>27.777777777777779</v>
      </c>
      <c r="IU12" s="21">
        <f>IF(IU$8="",0,IU$10*SUMIFS(условия!$37:$37,условия!$7:$7,"&lt;="&amp;IU$8,условия!$8:$8,"&gt;="&amp;IU$8))</f>
        <v>27.777777777777779</v>
      </c>
      <c r="IV12" s="21">
        <f>IF(IV$8="",0,IV$10*SUMIFS(условия!$37:$37,условия!$7:$7,"&lt;="&amp;IV$8,условия!$8:$8,"&gt;="&amp;IV$8))</f>
        <v>27.777777777777779</v>
      </c>
      <c r="IW12" s="21">
        <f>IF(IW$8="",0,IW$10*SUMIFS(условия!$37:$37,условия!$7:$7,"&lt;="&amp;IW$8,условия!$8:$8,"&gt;="&amp;IW$8))</f>
        <v>27.777777777777779</v>
      </c>
      <c r="IX12" s="21">
        <f>IF(IX$8="",0,IX$10*SUMIFS(условия!$37:$37,условия!$7:$7,"&lt;="&amp;IX$8,условия!$8:$8,"&gt;="&amp;IX$8))</f>
        <v>27.777777777777779</v>
      </c>
      <c r="IY12" s="21">
        <f>IF(IY$8="",0,IY$10*SUMIFS(условия!$37:$37,условия!$7:$7,"&lt;="&amp;IY$8,условия!$8:$8,"&gt;="&amp;IY$8))</f>
        <v>27.777777777777779</v>
      </c>
      <c r="IZ12" s="21">
        <f>IF(IZ$8="",0,IZ$10*SUMIFS(условия!$37:$37,условия!$7:$7,"&lt;="&amp;IZ$8,условия!$8:$8,"&gt;="&amp;IZ$8))</f>
        <v>27.777777777777779</v>
      </c>
      <c r="JA12" s="21">
        <f>IF(JA$8="",0,JA$10*SUMIFS(условия!$37:$37,условия!$7:$7,"&lt;="&amp;JA$8,условия!$8:$8,"&gt;="&amp;JA$8))</f>
        <v>58.333333333333336</v>
      </c>
      <c r="JB12" s="21">
        <f>IF(JB$8="",0,JB$10*SUMIFS(условия!$37:$37,условия!$7:$7,"&lt;="&amp;JB$8,условия!$8:$8,"&gt;="&amp;JB$8))</f>
        <v>58.333333333333336</v>
      </c>
      <c r="JC12" s="21">
        <f>IF(JC$8="",0,JC$10*SUMIFS(условия!$37:$37,условия!$7:$7,"&lt;="&amp;JC$8,условия!$8:$8,"&gt;="&amp;JC$8))</f>
        <v>58.333333333333336</v>
      </c>
      <c r="JD12" s="21">
        <f>IF(JD$8="",0,JD$10*SUMIFS(условия!$37:$37,условия!$7:$7,"&lt;="&amp;JD$8,условия!$8:$8,"&gt;="&amp;JD$8))</f>
        <v>58.333333333333336</v>
      </c>
      <c r="JE12" s="21">
        <f>IF(JE$8="",0,JE$10*SUMIFS(условия!$37:$37,условия!$7:$7,"&lt;="&amp;JE$8,условия!$8:$8,"&gt;="&amp;JE$8))</f>
        <v>58.333333333333336</v>
      </c>
      <c r="JF12" s="21">
        <f>IF(JF$8="",0,JF$10*SUMIFS(условия!$37:$37,условия!$7:$7,"&lt;="&amp;JF$8,условия!$8:$8,"&gt;="&amp;JF$8))</f>
        <v>58.333333333333336</v>
      </c>
      <c r="JG12" s="21">
        <f>IF(JG$8="",0,JG$10*SUMIFS(условия!$37:$37,условия!$7:$7,"&lt;="&amp;JG$8,условия!$8:$8,"&gt;="&amp;JG$8))</f>
        <v>58.333333333333336</v>
      </c>
      <c r="JH12" s="21">
        <f>IF(JH$8="",0,JH$10*SUMIFS(условия!$37:$37,условия!$7:$7,"&lt;="&amp;JH$8,условия!$8:$8,"&gt;="&amp;JH$8))</f>
        <v>58.333333333333336</v>
      </c>
      <c r="JI12" s="21">
        <f>IF(JI$8="",0,JI$10*SUMIFS(условия!$37:$37,условия!$7:$7,"&lt;="&amp;JI$8,условия!$8:$8,"&gt;="&amp;JI$8))</f>
        <v>58.333333333333336</v>
      </c>
      <c r="JJ12" s="21">
        <f>IF(JJ$8="",0,JJ$10*SUMIFS(условия!$37:$37,условия!$7:$7,"&lt;="&amp;JJ$8,условия!$8:$8,"&gt;="&amp;JJ$8))</f>
        <v>58.333333333333336</v>
      </c>
      <c r="JK12" s="21">
        <f>IF(JK$8="",0,JK$10*SUMIFS(условия!$37:$37,условия!$7:$7,"&lt;="&amp;JK$8,условия!$8:$8,"&gt;="&amp;JK$8))</f>
        <v>58.333333333333336</v>
      </c>
      <c r="JL12" s="21">
        <f>IF(JL$8="",0,JL$10*SUMIFS(условия!$37:$37,условия!$7:$7,"&lt;="&amp;JL$8,условия!$8:$8,"&gt;="&amp;JL$8))</f>
        <v>58.333333333333336</v>
      </c>
      <c r="JM12" s="21">
        <f>IF(JM$8="",0,JM$10*SUMIFS(условия!$37:$37,условия!$7:$7,"&lt;="&amp;JM$8,условия!$8:$8,"&gt;="&amp;JM$8))</f>
        <v>58.333333333333336</v>
      </c>
      <c r="JN12" s="21">
        <f>IF(JN$8="",0,JN$10*SUMIFS(условия!$37:$37,условия!$7:$7,"&lt;="&amp;JN$8,условия!$8:$8,"&gt;="&amp;JN$8))</f>
        <v>58.333333333333336</v>
      </c>
      <c r="JO12" s="21">
        <f>IF(JO$8="",0,JO$10*SUMIFS(условия!$37:$37,условия!$7:$7,"&lt;="&amp;JO$8,условия!$8:$8,"&gt;="&amp;JO$8))</f>
        <v>58.333333333333336</v>
      </c>
      <c r="JP12" s="21">
        <f>IF(JP$8="",0,JP$10*SUMIFS(условия!$37:$37,условия!$7:$7,"&lt;="&amp;JP$8,условия!$8:$8,"&gt;="&amp;JP$8))</f>
        <v>58.333333333333336</v>
      </c>
      <c r="JQ12" s="21">
        <f>IF(JQ$8="",0,JQ$10*SUMIFS(условия!$37:$37,условия!$7:$7,"&lt;="&amp;JQ$8,условия!$8:$8,"&gt;="&amp;JQ$8))</f>
        <v>58.333333333333336</v>
      </c>
      <c r="JR12" s="21">
        <f>IF(JR$8="",0,JR$10*SUMIFS(условия!$37:$37,условия!$7:$7,"&lt;="&amp;JR$8,условия!$8:$8,"&gt;="&amp;JR$8))</f>
        <v>58.333333333333336</v>
      </c>
      <c r="JS12" s="21">
        <f>IF(JS$8="",0,JS$10*SUMIFS(условия!$37:$37,условия!$7:$7,"&lt;="&amp;JS$8,условия!$8:$8,"&gt;="&amp;JS$8))</f>
        <v>58.333333333333336</v>
      </c>
      <c r="JT12" s="21">
        <f>IF(JT$8="",0,JT$10*SUMIFS(условия!$37:$37,условия!$7:$7,"&lt;="&amp;JT$8,условия!$8:$8,"&gt;="&amp;JT$8))</f>
        <v>58.333333333333336</v>
      </c>
      <c r="JU12" s="21">
        <f>IF(JU$8="",0,JU$10*SUMIFS(условия!$37:$37,условия!$7:$7,"&lt;="&amp;JU$8,условия!$8:$8,"&gt;="&amp;JU$8))</f>
        <v>58.333333333333336</v>
      </c>
      <c r="JV12" s="21">
        <f>IF(JV$8="",0,JV$10*SUMIFS(условия!$37:$37,условия!$7:$7,"&lt;="&amp;JV$8,условия!$8:$8,"&gt;="&amp;JV$8))</f>
        <v>58.333333333333336</v>
      </c>
      <c r="JW12" s="21">
        <f>IF(JW$8="",0,JW$10*SUMIFS(условия!$37:$37,условия!$7:$7,"&lt;="&amp;JW$8,условия!$8:$8,"&gt;="&amp;JW$8))</f>
        <v>58.333333333333336</v>
      </c>
      <c r="JX12" s="21">
        <f>IF(JX$8="",0,JX$10*SUMIFS(условия!$37:$37,условия!$7:$7,"&lt;="&amp;JX$8,условия!$8:$8,"&gt;="&amp;JX$8))</f>
        <v>58.333333333333336</v>
      </c>
      <c r="JY12" s="21">
        <f>IF(JY$8="",0,JY$10*SUMIFS(условия!$37:$37,условия!$7:$7,"&lt;="&amp;JY$8,условия!$8:$8,"&gt;="&amp;JY$8))</f>
        <v>58.333333333333336</v>
      </c>
      <c r="JZ12" s="21">
        <f>IF(JZ$8="",0,JZ$10*SUMIFS(условия!$37:$37,условия!$7:$7,"&lt;="&amp;JZ$8,условия!$8:$8,"&gt;="&amp;JZ$8))</f>
        <v>58.333333333333336</v>
      </c>
      <c r="KA12" s="21">
        <f>IF(KA$8="",0,KA$10*SUMIFS(условия!$37:$37,условия!$7:$7,"&lt;="&amp;KA$8,условия!$8:$8,"&gt;="&amp;KA$8))</f>
        <v>58.333333333333336</v>
      </c>
      <c r="KB12" s="21">
        <f>IF(KB$8="",0,KB$10*SUMIFS(условия!$37:$37,условия!$7:$7,"&lt;="&amp;KB$8,условия!$8:$8,"&gt;="&amp;KB$8))</f>
        <v>58.333333333333336</v>
      </c>
      <c r="KC12" s="21">
        <f>IF(KC$8="",0,KC$10*SUMIFS(условия!$37:$37,условия!$7:$7,"&lt;="&amp;KC$8,условия!$8:$8,"&gt;="&amp;KC$8))</f>
        <v>58.333333333333336</v>
      </c>
      <c r="KD12" s="21">
        <f>IF(KD$8="",0,KD$10*SUMIFS(условия!$37:$37,условия!$7:$7,"&lt;="&amp;KD$8,условия!$8:$8,"&gt;="&amp;KD$8))</f>
        <v>58.333333333333336</v>
      </c>
      <c r="KE12" s="21">
        <f>IF(KE$8="",0,KE$10*SUMIFS(условия!$37:$37,условия!$7:$7,"&lt;="&amp;KE$8,условия!$8:$8,"&gt;="&amp;KE$8))</f>
        <v>58.333333333333336</v>
      </c>
      <c r="KF12" s="21">
        <f>IF(KF$8="",0,KF$10*SUMIFS(условия!$37:$37,условия!$7:$7,"&lt;="&amp;KF$8,условия!$8:$8,"&gt;="&amp;KF$8))</f>
        <v>66.666666666666671</v>
      </c>
      <c r="KG12" s="21">
        <f>IF(KG$8="",0,KG$10*SUMIFS(условия!$37:$37,условия!$7:$7,"&lt;="&amp;KG$8,условия!$8:$8,"&gt;="&amp;KG$8))</f>
        <v>66.666666666666671</v>
      </c>
      <c r="KH12" s="21">
        <f>IF(KH$8="",0,KH$10*SUMIFS(условия!$37:$37,условия!$7:$7,"&lt;="&amp;KH$8,условия!$8:$8,"&gt;="&amp;KH$8))</f>
        <v>66.666666666666671</v>
      </c>
      <c r="KI12" s="21">
        <f>IF(KI$8="",0,KI$10*SUMIFS(условия!$37:$37,условия!$7:$7,"&lt;="&amp;KI$8,условия!$8:$8,"&gt;="&amp;KI$8))</f>
        <v>66.666666666666671</v>
      </c>
      <c r="KJ12" s="21">
        <f>IF(KJ$8="",0,KJ$10*SUMIFS(условия!$37:$37,условия!$7:$7,"&lt;="&amp;KJ$8,условия!$8:$8,"&gt;="&amp;KJ$8))</f>
        <v>66.666666666666671</v>
      </c>
      <c r="KK12" s="21">
        <f>IF(KK$8="",0,KK$10*SUMIFS(условия!$37:$37,условия!$7:$7,"&lt;="&amp;KK$8,условия!$8:$8,"&gt;="&amp;KK$8))</f>
        <v>66.666666666666671</v>
      </c>
      <c r="KL12" s="21">
        <f>IF(KL$8="",0,KL$10*SUMIFS(условия!$37:$37,условия!$7:$7,"&lt;="&amp;KL$8,условия!$8:$8,"&gt;="&amp;KL$8))</f>
        <v>66.666666666666671</v>
      </c>
      <c r="KM12" s="21">
        <f>IF(KM$8="",0,KM$10*SUMIFS(условия!$37:$37,условия!$7:$7,"&lt;="&amp;KM$8,условия!$8:$8,"&gt;="&amp;KM$8))</f>
        <v>66.666666666666671</v>
      </c>
      <c r="KN12" s="21">
        <f>IF(KN$8="",0,KN$10*SUMIFS(условия!$37:$37,условия!$7:$7,"&lt;="&amp;KN$8,условия!$8:$8,"&gt;="&amp;KN$8))</f>
        <v>66.666666666666671</v>
      </c>
      <c r="KO12" s="21">
        <f>IF(KO$8="",0,KO$10*SUMIFS(условия!$37:$37,условия!$7:$7,"&lt;="&amp;KO$8,условия!$8:$8,"&gt;="&amp;KO$8))</f>
        <v>66.666666666666671</v>
      </c>
      <c r="KP12" s="21">
        <f>IF(KP$8="",0,KP$10*SUMIFS(условия!$37:$37,условия!$7:$7,"&lt;="&amp;KP$8,условия!$8:$8,"&gt;="&amp;KP$8))</f>
        <v>66.666666666666671</v>
      </c>
      <c r="KQ12" s="21">
        <f>IF(KQ$8="",0,KQ$10*SUMIFS(условия!$37:$37,условия!$7:$7,"&lt;="&amp;KQ$8,условия!$8:$8,"&gt;="&amp;KQ$8))</f>
        <v>66.666666666666671</v>
      </c>
      <c r="KR12" s="21">
        <f>IF(KR$8="",0,KR$10*SUMIFS(условия!$37:$37,условия!$7:$7,"&lt;="&amp;KR$8,условия!$8:$8,"&gt;="&amp;KR$8))</f>
        <v>66.666666666666671</v>
      </c>
      <c r="KS12" s="21">
        <f>IF(KS$8="",0,KS$10*SUMIFS(условия!$37:$37,условия!$7:$7,"&lt;="&amp;KS$8,условия!$8:$8,"&gt;="&amp;KS$8))</f>
        <v>66.666666666666671</v>
      </c>
      <c r="KT12" s="21">
        <f>IF(KT$8="",0,KT$10*SUMIFS(условия!$37:$37,условия!$7:$7,"&lt;="&amp;KT$8,условия!$8:$8,"&gt;="&amp;KT$8))</f>
        <v>66.666666666666671</v>
      </c>
      <c r="KU12" s="21">
        <f>IF(KU$8="",0,KU$10*SUMIFS(условия!$37:$37,условия!$7:$7,"&lt;="&amp;KU$8,условия!$8:$8,"&gt;="&amp;KU$8))</f>
        <v>66.666666666666671</v>
      </c>
      <c r="KV12" s="21">
        <f>IF(KV$8="",0,KV$10*SUMIFS(условия!$37:$37,условия!$7:$7,"&lt;="&amp;KV$8,условия!$8:$8,"&gt;="&amp;KV$8))</f>
        <v>66.666666666666671</v>
      </c>
      <c r="KW12" s="21">
        <f>IF(KW$8="",0,KW$10*SUMIFS(условия!$37:$37,условия!$7:$7,"&lt;="&amp;KW$8,условия!$8:$8,"&gt;="&amp;KW$8))</f>
        <v>66.666666666666671</v>
      </c>
      <c r="KX12" s="21">
        <f>IF(KX$8="",0,KX$10*SUMIFS(условия!$37:$37,условия!$7:$7,"&lt;="&amp;KX$8,условия!$8:$8,"&gt;="&amp;KX$8))</f>
        <v>66.666666666666671</v>
      </c>
      <c r="KY12" s="21">
        <f>IF(KY$8="",0,KY$10*SUMIFS(условия!$37:$37,условия!$7:$7,"&lt;="&amp;KY$8,условия!$8:$8,"&gt;="&amp;KY$8))</f>
        <v>66.666666666666671</v>
      </c>
      <c r="KZ12" s="21">
        <f>IF(KZ$8="",0,KZ$10*SUMIFS(условия!$37:$37,условия!$7:$7,"&lt;="&amp;KZ$8,условия!$8:$8,"&gt;="&amp;KZ$8))</f>
        <v>66.666666666666671</v>
      </c>
      <c r="LA12" s="21">
        <f>IF(LA$8="",0,LA$10*SUMIFS(условия!$37:$37,условия!$7:$7,"&lt;="&amp;LA$8,условия!$8:$8,"&gt;="&amp;LA$8))</f>
        <v>66.666666666666671</v>
      </c>
      <c r="LB12" s="21">
        <f>IF(LB$8="",0,LB$10*SUMIFS(условия!$37:$37,условия!$7:$7,"&lt;="&amp;LB$8,условия!$8:$8,"&gt;="&amp;LB$8))</f>
        <v>66.666666666666671</v>
      </c>
      <c r="LC12" s="21">
        <f>IF(LC$8="",0,LC$10*SUMIFS(условия!$37:$37,условия!$7:$7,"&lt;="&amp;LC$8,условия!$8:$8,"&gt;="&amp;LC$8))</f>
        <v>66.666666666666671</v>
      </c>
      <c r="LD12" s="21">
        <f>IF(LD$8="",0,LD$10*SUMIFS(условия!$37:$37,условия!$7:$7,"&lt;="&amp;LD$8,условия!$8:$8,"&gt;="&amp;LD$8))</f>
        <v>66.666666666666671</v>
      </c>
      <c r="LE12" s="21">
        <f>IF(LE$8="",0,LE$10*SUMIFS(условия!$37:$37,условия!$7:$7,"&lt;="&amp;LE$8,условия!$8:$8,"&gt;="&amp;LE$8))</f>
        <v>66.666666666666671</v>
      </c>
      <c r="LF12" s="21">
        <f>IF(LF$8="",0,LF$10*SUMIFS(условия!$37:$37,условия!$7:$7,"&lt;="&amp;LF$8,условия!$8:$8,"&gt;="&amp;LF$8))</f>
        <v>66.666666666666671</v>
      </c>
      <c r="LG12" s="21">
        <f>IF(LG$8="",0,LG$10*SUMIFS(условия!$37:$37,условия!$7:$7,"&lt;="&amp;LG$8,условия!$8:$8,"&gt;="&amp;LG$8))</f>
        <v>66.666666666666671</v>
      </c>
      <c r="LH12" s="21">
        <f>IF(LH$8="",0,LH$10*SUMIFS(условия!$37:$37,условия!$7:$7,"&lt;="&amp;LH$8,условия!$8:$8,"&gt;="&amp;LH$8))</f>
        <v>66.666666666666671</v>
      </c>
      <c r="LI12" s="21">
        <f>IF(LI$8="",0,LI$10*SUMIFS(условия!$37:$37,условия!$7:$7,"&lt;="&amp;LI$8,условия!$8:$8,"&gt;="&amp;LI$8))</f>
        <v>66.666666666666671</v>
      </c>
      <c r="LJ12" s="21">
        <f>IF(LJ$8="",0,LJ$10*SUMIFS(условия!$37:$37,условия!$7:$7,"&lt;="&amp;LJ$8,условия!$8:$8,"&gt;="&amp;LJ$8))</f>
        <v>55.555555555555564</v>
      </c>
      <c r="LK12" s="21">
        <f>IF(LK$8="",0,LK$10*SUMIFS(условия!$37:$37,условия!$7:$7,"&lt;="&amp;LK$8,условия!$8:$8,"&gt;="&amp;LK$8))</f>
        <v>55.555555555555564</v>
      </c>
      <c r="LL12" s="21">
        <f>IF(LL$8="",0,LL$10*SUMIFS(условия!$37:$37,условия!$7:$7,"&lt;="&amp;LL$8,условия!$8:$8,"&gt;="&amp;LL$8))</f>
        <v>55.555555555555564</v>
      </c>
      <c r="LM12" s="21">
        <f>IF(LM$8="",0,LM$10*SUMIFS(условия!$37:$37,условия!$7:$7,"&lt;="&amp;LM$8,условия!$8:$8,"&gt;="&amp;LM$8))</f>
        <v>55.555555555555564</v>
      </c>
      <c r="LN12" s="21">
        <f>IF(LN$8="",0,LN$10*SUMIFS(условия!$37:$37,условия!$7:$7,"&lt;="&amp;LN$8,условия!$8:$8,"&gt;="&amp;LN$8))</f>
        <v>55.555555555555564</v>
      </c>
      <c r="LO12" s="21">
        <f>IF(LO$8="",0,LO$10*SUMIFS(условия!$37:$37,условия!$7:$7,"&lt;="&amp;LO$8,условия!$8:$8,"&gt;="&amp;LO$8))</f>
        <v>55.555555555555564</v>
      </c>
      <c r="LP12" s="21">
        <f>IF(LP$8="",0,LP$10*SUMIFS(условия!$37:$37,условия!$7:$7,"&lt;="&amp;LP$8,условия!$8:$8,"&gt;="&amp;LP$8))</f>
        <v>55.555555555555564</v>
      </c>
      <c r="LQ12" s="21">
        <f>IF(LQ$8="",0,LQ$10*SUMIFS(условия!$37:$37,условия!$7:$7,"&lt;="&amp;LQ$8,условия!$8:$8,"&gt;="&amp;LQ$8))</f>
        <v>55.555555555555564</v>
      </c>
      <c r="LR12" s="21">
        <f>IF(LR$8="",0,LR$10*SUMIFS(условия!$37:$37,условия!$7:$7,"&lt;="&amp;LR$8,условия!$8:$8,"&gt;="&amp;LR$8))</f>
        <v>55.555555555555564</v>
      </c>
      <c r="LS12" s="21">
        <f>IF(LS$8="",0,LS$10*SUMIFS(условия!$37:$37,условия!$7:$7,"&lt;="&amp;LS$8,условия!$8:$8,"&gt;="&amp;LS$8))</f>
        <v>55.555555555555564</v>
      </c>
      <c r="LT12" s="21">
        <f>IF(LT$8="",0,LT$10*SUMIFS(условия!$37:$37,условия!$7:$7,"&lt;="&amp;LT$8,условия!$8:$8,"&gt;="&amp;LT$8))</f>
        <v>55.555555555555564</v>
      </c>
      <c r="LU12" s="21">
        <f>IF(LU$8="",0,LU$10*SUMIFS(условия!$37:$37,условия!$7:$7,"&lt;="&amp;LU$8,условия!$8:$8,"&gt;="&amp;LU$8))</f>
        <v>55.555555555555564</v>
      </c>
      <c r="LV12" s="21">
        <f>IF(LV$8="",0,LV$10*SUMIFS(условия!$37:$37,условия!$7:$7,"&lt;="&amp;LV$8,условия!$8:$8,"&gt;="&amp;LV$8))</f>
        <v>55.555555555555564</v>
      </c>
      <c r="LW12" s="21">
        <f>IF(LW$8="",0,LW$10*SUMIFS(условия!$37:$37,условия!$7:$7,"&lt;="&amp;LW$8,условия!$8:$8,"&gt;="&amp;LW$8))</f>
        <v>55.555555555555564</v>
      </c>
      <c r="LX12" s="21">
        <f>IF(LX$8="",0,LX$10*SUMIFS(условия!$37:$37,условия!$7:$7,"&lt;="&amp;LX$8,условия!$8:$8,"&gt;="&amp;LX$8))</f>
        <v>55.555555555555564</v>
      </c>
      <c r="LY12" s="21">
        <f>IF(LY$8="",0,LY$10*SUMIFS(условия!$37:$37,условия!$7:$7,"&lt;="&amp;LY$8,условия!$8:$8,"&gt;="&amp;LY$8))</f>
        <v>55.555555555555564</v>
      </c>
      <c r="LZ12" s="21">
        <f>IF(LZ$8="",0,LZ$10*SUMIFS(условия!$37:$37,условия!$7:$7,"&lt;="&amp;LZ$8,условия!$8:$8,"&gt;="&amp;LZ$8))</f>
        <v>55.555555555555564</v>
      </c>
      <c r="MA12" s="21">
        <f>IF(MA$8="",0,MA$10*SUMIFS(условия!$37:$37,условия!$7:$7,"&lt;="&amp;MA$8,условия!$8:$8,"&gt;="&amp;MA$8))</f>
        <v>55.555555555555564</v>
      </c>
      <c r="MB12" s="21">
        <f>IF(MB$8="",0,MB$10*SUMIFS(условия!$37:$37,условия!$7:$7,"&lt;="&amp;MB$8,условия!$8:$8,"&gt;="&amp;MB$8))</f>
        <v>55.555555555555564</v>
      </c>
      <c r="MC12" s="21">
        <f>IF(MC$8="",0,MC$10*SUMIFS(условия!$37:$37,условия!$7:$7,"&lt;="&amp;MC$8,условия!$8:$8,"&gt;="&amp;MC$8))</f>
        <v>55.555555555555564</v>
      </c>
      <c r="MD12" s="21">
        <f>IF(MD$8="",0,MD$10*SUMIFS(условия!$37:$37,условия!$7:$7,"&lt;="&amp;MD$8,условия!$8:$8,"&gt;="&amp;MD$8))</f>
        <v>55.555555555555564</v>
      </c>
      <c r="ME12" s="21">
        <f>IF(ME$8="",0,ME$10*SUMIFS(условия!$37:$37,условия!$7:$7,"&lt;="&amp;ME$8,условия!$8:$8,"&gt;="&amp;ME$8))</f>
        <v>55.555555555555564</v>
      </c>
      <c r="MF12" s="21">
        <f>IF(MF$8="",0,MF$10*SUMIFS(условия!$37:$37,условия!$7:$7,"&lt;="&amp;MF$8,условия!$8:$8,"&gt;="&amp;MF$8))</f>
        <v>55.555555555555564</v>
      </c>
      <c r="MG12" s="21">
        <f>IF(MG$8="",0,MG$10*SUMIFS(условия!$37:$37,условия!$7:$7,"&lt;="&amp;MG$8,условия!$8:$8,"&gt;="&amp;MG$8))</f>
        <v>55.555555555555564</v>
      </c>
      <c r="MH12" s="21">
        <f>IF(MH$8="",0,MH$10*SUMIFS(условия!$37:$37,условия!$7:$7,"&lt;="&amp;MH$8,условия!$8:$8,"&gt;="&amp;MH$8))</f>
        <v>55.555555555555564</v>
      </c>
      <c r="MI12" s="21">
        <f>IF(MI$8="",0,MI$10*SUMIFS(условия!$37:$37,условия!$7:$7,"&lt;="&amp;MI$8,условия!$8:$8,"&gt;="&amp;MI$8))</f>
        <v>55.555555555555564</v>
      </c>
      <c r="MJ12" s="21">
        <f>IF(MJ$8="",0,MJ$10*SUMIFS(условия!$37:$37,условия!$7:$7,"&lt;="&amp;MJ$8,условия!$8:$8,"&gt;="&amp;MJ$8))</f>
        <v>55.555555555555564</v>
      </c>
      <c r="MK12" s="21">
        <f>IF(MK$8="",0,MK$10*SUMIFS(условия!$37:$37,условия!$7:$7,"&lt;="&amp;MK$8,условия!$8:$8,"&gt;="&amp;MK$8))</f>
        <v>55.555555555555564</v>
      </c>
      <c r="ML12" s="21">
        <f>IF(ML$8="",0,ML$10*SUMIFS(условия!$37:$37,условия!$7:$7,"&lt;="&amp;ML$8,условия!$8:$8,"&gt;="&amp;ML$8))</f>
        <v>55.555555555555564</v>
      </c>
      <c r="MM12" s="21">
        <f>IF(MM$8="",0,MM$10*SUMIFS(условия!$37:$37,условия!$7:$7,"&lt;="&amp;MM$8,условия!$8:$8,"&gt;="&amp;MM$8))</f>
        <v>55.555555555555564</v>
      </c>
      <c r="MN12" s="21">
        <f>IF(MN$8="",0,MN$10*SUMIFS(условия!$37:$37,условия!$7:$7,"&lt;="&amp;MN$8,условия!$8:$8,"&gt;="&amp;MN$8))</f>
        <v>55.555555555555564</v>
      </c>
      <c r="MO12" s="21">
        <f>IF(MO$8="",0,MO$10*SUMIFS(условия!$37:$37,условия!$7:$7,"&lt;="&amp;MO$8,условия!$8:$8,"&gt;="&amp;MO$8))</f>
        <v>55.55555555555555</v>
      </c>
      <c r="MP12" s="21">
        <f>IF(MP$8="",0,MP$10*SUMIFS(условия!$37:$37,условия!$7:$7,"&lt;="&amp;MP$8,условия!$8:$8,"&gt;="&amp;MP$8))</f>
        <v>55.55555555555555</v>
      </c>
      <c r="MQ12" s="21">
        <f>IF(MQ$8="",0,MQ$10*SUMIFS(условия!$37:$37,условия!$7:$7,"&lt;="&amp;MQ$8,условия!$8:$8,"&gt;="&amp;MQ$8))</f>
        <v>55.55555555555555</v>
      </c>
      <c r="MR12" s="21">
        <f>IF(MR$8="",0,MR$10*SUMIFS(условия!$37:$37,условия!$7:$7,"&lt;="&amp;MR$8,условия!$8:$8,"&gt;="&amp;MR$8))</f>
        <v>55.55555555555555</v>
      </c>
      <c r="MS12" s="21">
        <f>IF(MS$8="",0,MS$10*SUMIFS(условия!$37:$37,условия!$7:$7,"&lt;="&amp;MS$8,условия!$8:$8,"&gt;="&amp;MS$8))</f>
        <v>55.55555555555555</v>
      </c>
      <c r="MT12" s="21">
        <f>IF(MT$8="",0,MT$10*SUMIFS(условия!$37:$37,условия!$7:$7,"&lt;="&amp;MT$8,условия!$8:$8,"&gt;="&amp;MT$8))</f>
        <v>55.55555555555555</v>
      </c>
      <c r="MU12" s="21">
        <f>IF(MU$8="",0,MU$10*SUMIFS(условия!$37:$37,условия!$7:$7,"&lt;="&amp;MU$8,условия!$8:$8,"&gt;="&amp;MU$8))</f>
        <v>55.55555555555555</v>
      </c>
      <c r="MV12" s="21">
        <f>IF(MV$8="",0,MV$10*SUMIFS(условия!$37:$37,условия!$7:$7,"&lt;="&amp;MV$8,условия!$8:$8,"&gt;="&amp;MV$8))</f>
        <v>55.55555555555555</v>
      </c>
      <c r="MW12" s="21">
        <f>IF(MW$8="",0,MW$10*SUMIFS(условия!$37:$37,условия!$7:$7,"&lt;="&amp;MW$8,условия!$8:$8,"&gt;="&amp;MW$8))</f>
        <v>55.55555555555555</v>
      </c>
      <c r="MX12" s="21">
        <f>IF(MX$8="",0,MX$10*SUMIFS(условия!$37:$37,условия!$7:$7,"&lt;="&amp;MX$8,условия!$8:$8,"&gt;="&amp;MX$8))</f>
        <v>55.55555555555555</v>
      </c>
      <c r="MY12" s="21">
        <f>IF(MY$8="",0,MY$10*SUMIFS(условия!$37:$37,условия!$7:$7,"&lt;="&amp;MY$8,условия!$8:$8,"&gt;="&amp;MY$8))</f>
        <v>55.55555555555555</v>
      </c>
      <c r="MZ12" s="21">
        <f>IF(MZ$8="",0,MZ$10*SUMIFS(условия!$37:$37,условия!$7:$7,"&lt;="&amp;MZ$8,условия!$8:$8,"&gt;="&amp;MZ$8))</f>
        <v>55.55555555555555</v>
      </c>
      <c r="NA12" s="21">
        <f>IF(NA$8="",0,NA$10*SUMIFS(условия!$37:$37,условия!$7:$7,"&lt;="&amp;NA$8,условия!$8:$8,"&gt;="&amp;NA$8))</f>
        <v>55.55555555555555</v>
      </c>
      <c r="NB12" s="21">
        <f>IF(NB$8="",0,NB$10*SUMIFS(условия!$37:$37,условия!$7:$7,"&lt;="&amp;NB$8,условия!$8:$8,"&gt;="&amp;NB$8))</f>
        <v>55.55555555555555</v>
      </c>
      <c r="NC12" s="21">
        <f>IF(NC$8="",0,NC$10*SUMIFS(условия!$37:$37,условия!$7:$7,"&lt;="&amp;NC$8,условия!$8:$8,"&gt;="&amp;NC$8))</f>
        <v>55.55555555555555</v>
      </c>
      <c r="ND12" s="21">
        <f>IF(ND$8="",0,ND$10*SUMIFS(условия!$37:$37,условия!$7:$7,"&lt;="&amp;ND$8,условия!$8:$8,"&gt;="&amp;ND$8))</f>
        <v>55.55555555555555</v>
      </c>
      <c r="NE12" s="21">
        <f>IF(NE$8="",0,NE$10*SUMIFS(условия!$37:$37,условия!$7:$7,"&lt;="&amp;NE$8,условия!$8:$8,"&gt;="&amp;NE$8))</f>
        <v>55.55555555555555</v>
      </c>
      <c r="NF12" s="21">
        <f>IF(NF$8="",0,NF$10*SUMIFS(условия!$37:$37,условия!$7:$7,"&lt;="&amp;NF$8,условия!$8:$8,"&gt;="&amp;NF$8))</f>
        <v>55.55555555555555</v>
      </c>
      <c r="NG12" s="21">
        <f>IF(NG$8="",0,NG$10*SUMIFS(условия!$37:$37,условия!$7:$7,"&lt;="&amp;NG$8,условия!$8:$8,"&gt;="&amp;NG$8))</f>
        <v>55.55555555555555</v>
      </c>
      <c r="NH12" s="21">
        <f>IF(NH$8="",0,NH$10*SUMIFS(условия!$37:$37,условия!$7:$7,"&lt;="&amp;NH$8,условия!$8:$8,"&gt;="&amp;NH$8))</f>
        <v>55.55555555555555</v>
      </c>
      <c r="NI12" s="21">
        <f>IF(NI$8="",0,NI$10*SUMIFS(условия!$37:$37,условия!$7:$7,"&lt;="&amp;NI$8,условия!$8:$8,"&gt;="&amp;NI$8))</f>
        <v>55.55555555555555</v>
      </c>
      <c r="NJ12" s="21">
        <f>IF(NJ$8="",0,NJ$10*SUMIFS(условия!$37:$37,условия!$7:$7,"&lt;="&amp;NJ$8,условия!$8:$8,"&gt;="&amp;NJ$8))</f>
        <v>55.55555555555555</v>
      </c>
      <c r="NK12" s="21">
        <f>IF(NK$8="",0,NK$10*SUMIFS(условия!$37:$37,условия!$7:$7,"&lt;="&amp;NK$8,условия!$8:$8,"&gt;="&amp;NK$8))</f>
        <v>55.55555555555555</v>
      </c>
      <c r="NL12" s="21">
        <f>IF(NL$8="",0,NL$10*SUMIFS(условия!$37:$37,условия!$7:$7,"&lt;="&amp;NL$8,условия!$8:$8,"&gt;="&amp;NL$8))</f>
        <v>55.55555555555555</v>
      </c>
      <c r="NM12" s="21">
        <f>IF(NM$8="",0,NM$10*SUMIFS(условия!$37:$37,условия!$7:$7,"&lt;="&amp;NM$8,условия!$8:$8,"&gt;="&amp;NM$8))</f>
        <v>55.55555555555555</v>
      </c>
      <c r="NN12" s="21">
        <f>IF(NN$8="",0,NN$10*SUMIFS(условия!$37:$37,условия!$7:$7,"&lt;="&amp;NN$8,условия!$8:$8,"&gt;="&amp;NN$8))</f>
        <v>55.55555555555555</v>
      </c>
      <c r="NO12" s="21">
        <f>IF(NO$8="",0,NO$10*SUMIFS(условия!$37:$37,условия!$7:$7,"&lt;="&amp;NO$8,условия!$8:$8,"&gt;="&amp;NO$8))</f>
        <v>55.55555555555555</v>
      </c>
      <c r="NP12" s="21">
        <f>IF(NP$8="",0,NP$10*SUMIFS(условия!$37:$37,условия!$7:$7,"&lt;="&amp;NP$8,условия!$8:$8,"&gt;="&amp;NP$8))</f>
        <v>55.55555555555555</v>
      </c>
      <c r="NQ12" s="21">
        <f>IF(NQ$8="",0,NQ$10*SUMIFS(условия!$37:$37,условия!$7:$7,"&lt;="&amp;NQ$8,условия!$8:$8,"&gt;="&amp;NQ$8))</f>
        <v>55.55555555555555</v>
      </c>
      <c r="NR12" s="21">
        <f>IF(NR$8="",0,NR$10*SUMIFS(условия!$37:$37,условия!$7:$7,"&lt;="&amp;NR$8,условия!$8:$8,"&gt;="&amp;NR$8))</f>
        <v>55.55555555555555</v>
      </c>
      <c r="NS12" s="21">
        <f>IF(NS$8="",0,NS$10*SUMIFS(условия!$37:$37,условия!$7:$7,"&lt;="&amp;NS$8,условия!$8:$8,"&gt;="&amp;NS$8))</f>
        <v>55.555555555555564</v>
      </c>
      <c r="NT12" s="21">
        <f>IF(NT$8="",0,NT$10*SUMIFS(условия!$37:$37,условия!$7:$7,"&lt;="&amp;NT$8,условия!$8:$8,"&gt;="&amp;NT$8))</f>
        <v>55.555555555555564</v>
      </c>
      <c r="NU12" s="21">
        <f>IF(NU$8="",0,NU$10*SUMIFS(условия!$37:$37,условия!$7:$7,"&lt;="&amp;NU$8,условия!$8:$8,"&gt;="&amp;NU$8))</f>
        <v>55.555555555555564</v>
      </c>
      <c r="NV12" s="21">
        <f>IF(NV$8="",0,NV$10*SUMIFS(условия!$37:$37,условия!$7:$7,"&lt;="&amp;NV$8,условия!$8:$8,"&gt;="&amp;NV$8))</f>
        <v>55.555555555555564</v>
      </c>
      <c r="NW12" s="21">
        <f>IF(NW$8="",0,NW$10*SUMIFS(условия!$37:$37,условия!$7:$7,"&lt;="&amp;NW$8,условия!$8:$8,"&gt;="&amp;NW$8))</f>
        <v>55.555555555555564</v>
      </c>
      <c r="NX12" s="21">
        <f>IF(NX$8="",0,NX$10*SUMIFS(условия!$37:$37,условия!$7:$7,"&lt;="&amp;NX$8,условия!$8:$8,"&gt;="&amp;NX$8))</f>
        <v>55.555555555555564</v>
      </c>
      <c r="NY12" s="21">
        <f>IF(NY$8="",0,NY$10*SUMIFS(условия!$37:$37,условия!$7:$7,"&lt;="&amp;NY$8,условия!$8:$8,"&gt;="&amp;NY$8))</f>
        <v>55.555555555555564</v>
      </c>
      <c r="NZ12" s="21">
        <f>IF(NZ$8="",0,NZ$10*SUMIFS(условия!$37:$37,условия!$7:$7,"&lt;="&amp;NZ$8,условия!$8:$8,"&gt;="&amp;NZ$8))</f>
        <v>55.555555555555564</v>
      </c>
      <c r="OA12" s="21">
        <f>IF(OA$8="",0,OA$10*SUMIFS(условия!$37:$37,условия!$7:$7,"&lt;="&amp;OA$8,условия!$8:$8,"&gt;="&amp;OA$8))</f>
        <v>55.555555555555564</v>
      </c>
      <c r="OB12" s="21">
        <f>IF(OB$8="",0,OB$10*SUMIFS(условия!$37:$37,условия!$7:$7,"&lt;="&amp;OB$8,условия!$8:$8,"&gt;="&amp;OB$8))</f>
        <v>55.555555555555564</v>
      </c>
      <c r="OC12" s="21">
        <f>IF(OC$8="",0,OC$10*SUMIFS(условия!$37:$37,условия!$7:$7,"&lt;="&amp;OC$8,условия!$8:$8,"&gt;="&amp;OC$8))</f>
        <v>55.555555555555564</v>
      </c>
      <c r="OD12" s="21">
        <f>IF(OD$8="",0,OD$10*SUMIFS(условия!$37:$37,условия!$7:$7,"&lt;="&amp;OD$8,условия!$8:$8,"&gt;="&amp;OD$8))</f>
        <v>55.555555555555564</v>
      </c>
      <c r="OE12" s="21">
        <f>IF(OE$8="",0,OE$10*SUMIFS(условия!$37:$37,условия!$7:$7,"&lt;="&amp;OE$8,условия!$8:$8,"&gt;="&amp;OE$8))</f>
        <v>55.555555555555564</v>
      </c>
      <c r="OF12" s="21">
        <f>IF(OF$8="",0,OF$10*SUMIFS(условия!$37:$37,условия!$7:$7,"&lt;="&amp;OF$8,условия!$8:$8,"&gt;="&amp;OF$8))</f>
        <v>55.555555555555564</v>
      </c>
      <c r="OG12" s="21">
        <f>IF(OG$8="",0,OG$10*SUMIFS(условия!$37:$37,условия!$7:$7,"&lt;="&amp;OG$8,условия!$8:$8,"&gt;="&amp;OG$8))</f>
        <v>55.555555555555564</v>
      </c>
      <c r="OH12" s="21">
        <f>IF(OH$8="",0,OH$10*SUMIFS(условия!$37:$37,условия!$7:$7,"&lt;="&amp;OH$8,условия!$8:$8,"&gt;="&amp;OH$8))</f>
        <v>55.555555555555564</v>
      </c>
      <c r="OI12" s="21">
        <f>IF(OI$8="",0,OI$10*SUMIFS(условия!$37:$37,условия!$7:$7,"&lt;="&amp;OI$8,условия!$8:$8,"&gt;="&amp;OI$8))</f>
        <v>55.555555555555564</v>
      </c>
      <c r="OJ12" s="21">
        <f>IF(OJ$8="",0,OJ$10*SUMIFS(условия!$37:$37,условия!$7:$7,"&lt;="&amp;OJ$8,условия!$8:$8,"&gt;="&amp;OJ$8))</f>
        <v>55.555555555555564</v>
      </c>
      <c r="OK12" s="21">
        <f>IF(OK$8="",0,OK$10*SUMIFS(условия!$37:$37,условия!$7:$7,"&lt;="&amp;OK$8,условия!$8:$8,"&gt;="&amp;OK$8))</f>
        <v>55.555555555555564</v>
      </c>
      <c r="OL12" s="21">
        <f>IF(OL$8="",0,OL$10*SUMIFS(условия!$37:$37,условия!$7:$7,"&lt;="&amp;OL$8,условия!$8:$8,"&gt;="&amp;OL$8))</f>
        <v>55.555555555555564</v>
      </c>
      <c r="OM12" s="21">
        <f>IF(OM$8="",0,OM$10*SUMIFS(условия!$37:$37,условия!$7:$7,"&lt;="&amp;OM$8,условия!$8:$8,"&gt;="&amp;OM$8))</f>
        <v>55.555555555555564</v>
      </c>
      <c r="ON12" s="21">
        <f>IF(ON$8="",0,ON$10*SUMIFS(условия!$37:$37,условия!$7:$7,"&lt;="&amp;ON$8,условия!$8:$8,"&gt;="&amp;ON$8))</f>
        <v>55.555555555555564</v>
      </c>
      <c r="OO12" s="21">
        <f>IF(OO$8="",0,OO$10*SUMIFS(условия!$37:$37,условия!$7:$7,"&lt;="&amp;OO$8,условия!$8:$8,"&gt;="&amp;OO$8))</f>
        <v>55.555555555555564</v>
      </c>
      <c r="OP12" s="21">
        <f>IF(OP$8="",0,OP$10*SUMIFS(условия!$37:$37,условия!$7:$7,"&lt;="&amp;OP$8,условия!$8:$8,"&gt;="&amp;OP$8))</f>
        <v>55.555555555555564</v>
      </c>
      <c r="OQ12" s="21">
        <f>IF(OQ$8="",0,OQ$10*SUMIFS(условия!$37:$37,условия!$7:$7,"&lt;="&amp;OQ$8,условия!$8:$8,"&gt;="&amp;OQ$8))</f>
        <v>55.555555555555564</v>
      </c>
      <c r="OR12" s="21">
        <f>IF(OR$8="",0,OR$10*SUMIFS(условия!$37:$37,условия!$7:$7,"&lt;="&amp;OR$8,условия!$8:$8,"&gt;="&amp;OR$8))</f>
        <v>55.555555555555564</v>
      </c>
      <c r="OS12" s="21">
        <f>IF(OS$8="",0,OS$10*SUMIFS(условия!$37:$37,условия!$7:$7,"&lt;="&amp;OS$8,условия!$8:$8,"&gt;="&amp;OS$8))</f>
        <v>55.555555555555564</v>
      </c>
      <c r="OT12" s="21">
        <f>IF(OT$8="",0,OT$10*SUMIFS(условия!$37:$37,условия!$7:$7,"&lt;="&amp;OT$8,условия!$8:$8,"&gt;="&amp;OT$8))</f>
        <v>55.555555555555564</v>
      </c>
      <c r="OU12" s="21">
        <f>IF(OU$8="",0,OU$10*SUMIFS(условия!$37:$37,условия!$7:$7,"&lt;="&amp;OU$8,условия!$8:$8,"&gt;="&amp;OU$8))</f>
        <v>55.555555555555564</v>
      </c>
      <c r="OV12" s="21">
        <f>IF(OV$8="",0,OV$10*SUMIFS(условия!$37:$37,условия!$7:$7,"&lt;="&amp;OV$8,условия!$8:$8,"&gt;="&amp;OV$8))</f>
        <v>55.555555555555564</v>
      </c>
      <c r="OW12" s="21">
        <f>IF(OW$8="",0,OW$10*SUMIFS(условия!$37:$37,условия!$7:$7,"&lt;="&amp;OW$8,условия!$8:$8,"&gt;="&amp;OW$8))</f>
        <v>55.555555555555564</v>
      </c>
      <c r="OX12" s="21">
        <f>IF(OX$8="",0,OX$10*SUMIFS(условия!$37:$37,условия!$7:$7,"&lt;="&amp;OX$8,условия!$8:$8,"&gt;="&amp;OX$8))</f>
        <v>66.666666666666671</v>
      </c>
      <c r="OY12" s="21">
        <f>IF(OY$8="",0,OY$10*SUMIFS(условия!$37:$37,условия!$7:$7,"&lt;="&amp;OY$8,условия!$8:$8,"&gt;="&amp;OY$8))</f>
        <v>66.666666666666671</v>
      </c>
      <c r="OZ12" s="21">
        <f>IF(OZ$8="",0,OZ$10*SUMIFS(условия!$37:$37,условия!$7:$7,"&lt;="&amp;OZ$8,условия!$8:$8,"&gt;="&amp;OZ$8))</f>
        <v>66.666666666666671</v>
      </c>
      <c r="PA12" s="21">
        <f>IF(PA$8="",0,PA$10*SUMIFS(условия!$37:$37,условия!$7:$7,"&lt;="&amp;PA$8,условия!$8:$8,"&gt;="&amp;PA$8))</f>
        <v>66.666666666666671</v>
      </c>
      <c r="PB12" s="21">
        <f>IF(PB$8="",0,PB$10*SUMIFS(условия!$37:$37,условия!$7:$7,"&lt;="&amp;PB$8,условия!$8:$8,"&gt;="&amp;PB$8))</f>
        <v>66.666666666666671</v>
      </c>
      <c r="PC12" s="21">
        <f>IF(PC$8="",0,PC$10*SUMIFS(условия!$37:$37,условия!$7:$7,"&lt;="&amp;PC$8,условия!$8:$8,"&gt;="&amp;PC$8))</f>
        <v>66.666666666666671</v>
      </c>
      <c r="PD12" s="21">
        <f>IF(PD$8="",0,PD$10*SUMIFS(условия!$37:$37,условия!$7:$7,"&lt;="&amp;PD$8,условия!$8:$8,"&gt;="&amp;PD$8))</f>
        <v>66.666666666666671</v>
      </c>
      <c r="PE12" s="21">
        <f>IF(PE$8="",0,PE$10*SUMIFS(условия!$37:$37,условия!$7:$7,"&lt;="&amp;PE$8,условия!$8:$8,"&gt;="&amp;PE$8))</f>
        <v>66.666666666666671</v>
      </c>
      <c r="PF12" s="21">
        <f>IF(PF$8="",0,PF$10*SUMIFS(условия!$37:$37,условия!$7:$7,"&lt;="&amp;PF$8,условия!$8:$8,"&gt;="&amp;PF$8))</f>
        <v>66.666666666666671</v>
      </c>
      <c r="PG12" s="21">
        <f>IF(PG$8="",0,PG$10*SUMIFS(условия!$37:$37,условия!$7:$7,"&lt;="&amp;PG$8,условия!$8:$8,"&gt;="&amp;PG$8))</f>
        <v>66.666666666666671</v>
      </c>
      <c r="PH12" s="21">
        <f>IF(PH$8="",0,PH$10*SUMIFS(условия!$37:$37,условия!$7:$7,"&lt;="&amp;PH$8,условия!$8:$8,"&gt;="&amp;PH$8))</f>
        <v>66.666666666666671</v>
      </c>
      <c r="PI12" s="21">
        <f>IF(PI$8="",0,PI$10*SUMIFS(условия!$37:$37,условия!$7:$7,"&lt;="&amp;PI$8,условия!$8:$8,"&gt;="&amp;PI$8))</f>
        <v>66.666666666666671</v>
      </c>
      <c r="PJ12" s="21">
        <f>IF(PJ$8="",0,PJ$10*SUMIFS(условия!$37:$37,условия!$7:$7,"&lt;="&amp;PJ$8,условия!$8:$8,"&gt;="&amp;PJ$8))</f>
        <v>66.666666666666671</v>
      </c>
      <c r="PK12" s="21">
        <f>IF(PK$8="",0,PK$10*SUMIFS(условия!$37:$37,условия!$7:$7,"&lt;="&amp;PK$8,условия!$8:$8,"&gt;="&amp;PK$8))</f>
        <v>66.666666666666671</v>
      </c>
      <c r="PL12" s="21">
        <f>IF(PL$8="",0,PL$10*SUMIFS(условия!$37:$37,условия!$7:$7,"&lt;="&amp;PL$8,условия!$8:$8,"&gt;="&amp;PL$8))</f>
        <v>66.666666666666671</v>
      </c>
      <c r="PM12" s="21">
        <f>IF(PM$8="",0,PM$10*SUMIFS(условия!$37:$37,условия!$7:$7,"&lt;="&amp;PM$8,условия!$8:$8,"&gt;="&amp;PM$8))</f>
        <v>66.666666666666671</v>
      </c>
      <c r="PN12" s="21">
        <f>IF(PN$8="",0,PN$10*SUMIFS(условия!$37:$37,условия!$7:$7,"&lt;="&amp;PN$8,условия!$8:$8,"&gt;="&amp;PN$8))</f>
        <v>66.666666666666671</v>
      </c>
      <c r="PO12" s="21">
        <f>IF(PO$8="",0,PO$10*SUMIFS(условия!$37:$37,условия!$7:$7,"&lt;="&amp;PO$8,условия!$8:$8,"&gt;="&amp;PO$8))</f>
        <v>66.666666666666671</v>
      </c>
      <c r="PP12" s="21">
        <f>IF(PP$8="",0,PP$10*SUMIFS(условия!$37:$37,условия!$7:$7,"&lt;="&amp;PP$8,условия!$8:$8,"&gt;="&amp;PP$8))</f>
        <v>66.666666666666671</v>
      </c>
      <c r="PQ12" s="21">
        <f>IF(PQ$8="",0,PQ$10*SUMIFS(условия!$37:$37,условия!$7:$7,"&lt;="&amp;PQ$8,условия!$8:$8,"&gt;="&amp;PQ$8))</f>
        <v>66.666666666666671</v>
      </c>
      <c r="PR12" s="21">
        <f>IF(PR$8="",0,PR$10*SUMIFS(условия!$37:$37,условия!$7:$7,"&lt;="&amp;PR$8,условия!$8:$8,"&gt;="&amp;PR$8))</f>
        <v>66.666666666666671</v>
      </c>
      <c r="PS12" s="21">
        <f>IF(PS$8="",0,PS$10*SUMIFS(условия!$37:$37,условия!$7:$7,"&lt;="&amp;PS$8,условия!$8:$8,"&gt;="&amp;PS$8))</f>
        <v>66.666666666666671</v>
      </c>
      <c r="PT12" s="21">
        <f>IF(PT$8="",0,PT$10*SUMIFS(условия!$37:$37,условия!$7:$7,"&lt;="&amp;PT$8,условия!$8:$8,"&gt;="&amp;PT$8))</f>
        <v>66.666666666666671</v>
      </c>
      <c r="PU12" s="21">
        <f>IF(PU$8="",0,PU$10*SUMIFS(условия!$37:$37,условия!$7:$7,"&lt;="&amp;PU$8,условия!$8:$8,"&gt;="&amp;PU$8))</f>
        <v>66.666666666666671</v>
      </c>
      <c r="PV12" s="21">
        <f>IF(PV$8="",0,PV$10*SUMIFS(условия!$37:$37,условия!$7:$7,"&lt;="&amp;PV$8,условия!$8:$8,"&gt;="&amp;PV$8))</f>
        <v>66.666666666666671</v>
      </c>
      <c r="PW12" s="21">
        <f>IF(PW$8="",0,PW$10*SUMIFS(условия!$37:$37,условия!$7:$7,"&lt;="&amp;PW$8,условия!$8:$8,"&gt;="&amp;PW$8))</f>
        <v>66.666666666666671</v>
      </c>
      <c r="PX12" s="21">
        <f>IF(PX$8="",0,PX$10*SUMIFS(условия!$37:$37,условия!$7:$7,"&lt;="&amp;PX$8,условия!$8:$8,"&gt;="&amp;PX$8))</f>
        <v>66.666666666666671</v>
      </c>
      <c r="PY12" s="21">
        <f>IF(PY$8="",0,PY$10*SUMIFS(условия!$37:$37,условия!$7:$7,"&lt;="&amp;PY$8,условия!$8:$8,"&gt;="&amp;PY$8))</f>
        <v>66.666666666666671</v>
      </c>
      <c r="PZ12" s="21">
        <f>IF(PZ$8="",0,PZ$10*SUMIFS(условия!$37:$37,условия!$7:$7,"&lt;="&amp;PZ$8,условия!$8:$8,"&gt;="&amp;PZ$8))</f>
        <v>66.666666666666671</v>
      </c>
      <c r="QA12" s="21">
        <f>IF(QA$8="",0,QA$10*SUMIFS(условия!$37:$37,условия!$7:$7,"&lt;="&amp;QA$8,условия!$8:$8,"&gt;="&amp;QA$8))</f>
        <v>66.666666666666671</v>
      </c>
      <c r="QB12" s="21">
        <f>IF(QB$8="",0,QB$10*SUMIFS(условия!$37:$37,условия!$7:$7,"&lt;="&amp;QB$8,условия!$8:$8,"&gt;="&amp;QB$8))</f>
        <v>66.666666666666671</v>
      </c>
      <c r="QC12" s="21">
        <f>IF(QC$8="",0,QC$10*SUMIFS(условия!$37:$37,условия!$7:$7,"&lt;="&amp;QC$8,условия!$8:$8,"&gt;="&amp;QC$8))</f>
        <v>105</v>
      </c>
      <c r="QD12" s="21">
        <f>IF(QD$8="",0,QD$10*SUMIFS(условия!$37:$37,условия!$7:$7,"&lt;="&amp;QD$8,условия!$8:$8,"&gt;="&amp;QD$8))</f>
        <v>105</v>
      </c>
      <c r="QE12" s="21">
        <f>IF(QE$8="",0,QE$10*SUMIFS(условия!$37:$37,условия!$7:$7,"&lt;="&amp;QE$8,условия!$8:$8,"&gt;="&amp;QE$8))</f>
        <v>105</v>
      </c>
      <c r="QF12" s="21">
        <f>IF(QF$8="",0,QF$10*SUMIFS(условия!$37:$37,условия!$7:$7,"&lt;="&amp;QF$8,условия!$8:$8,"&gt;="&amp;QF$8))</f>
        <v>105</v>
      </c>
      <c r="QG12" s="21">
        <f>IF(QG$8="",0,QG$10*SUMIFS(условия!$37:$37,условия!$7:$7,"&lt;="&amp;QG$8,условия!$8:$8,"&gt;="&amp;QG$8))</f>
        <v>105</v>
      </c>
      <c r="QH12" s="21">
        <f>IF(QH$8="",0,QH$10*SUMIFS(условия!$37:$37,условия!$7:$7,"&lt;="&amp;QH$8,условия!$8:$8,"&gt;="&amp;QH$8))</f>
        <v>105</v>
      </c>
      <c r="QI12" s="21">
        <f>IF(QI$8="",0,QI$10*SUMIFS(условия!$37:$37,условия!$7:$7,"&lt;="&amp;QI$8,условия!$8:$8,"&gt;="&amp;QI$8))</f>
        <v>105</v>
      </c>
      <c r="QJ12" s="21">
        <f>IF(QJ$8="",0,QJ$10*SUMIFS(условия!$37:$37,условия!$7:$7,"&lt;="&amp;QJ$8,условия!$8:$8,"&gt;="&amp;QJ$8))</f>
        <v>105</v>
      </c>
      <c r="QK12" s="21">
        <f>IF(QK$8="",0,QK$10*SUMIFS(условия!$37:$37,условия!$7:$7,"&lt;="&amp;QK$8,условия!$8:$8,"&gt;="&amp;QK$8))</f>
        <v>105</v>
      </c>
      <c r="QL12" s="21">
        <f>IF(QL$8="",0,QL$10*SUMIFS(условия!$37:$37,условия!$7:$7,"&lt;="&amp;QL$8,условия!$8:$8,"&gt;="&amp;QL$8))</f>
        <v>105</v>
      </c>
      <c r="QM12" s="21">
        <f>IF(QM$8="",0,QM$10*SUMIFS(условия!$37:$37,условия!$7:$7,"&lt;="&amp;QM$8,условия!$8:$8,"&gt;="&amp;QM$8))</f>
        <v>105</v>
      </c>
      <c r="QN12" s="21">
        <f>IF(QN$8="",0,QN$10*SUMIFS(условия!$37:$37,условия!$7:$7,"&lt;="&amp;QN$8,условия!$8:$8,"&gt;="&amp;QN$8))</f>
        <v>105</v>
      </c>
      <c r="QO12" s="21">
        <f>IF(QO$8="",0,QO$10*SUMIFS(условия!$37:$37,условия!$7:$7,"&lt;="&amp;QO$8,условия!$8:$8,"&gt;="&amp;QO$8))</f>
        <v>105</v>
      </c>
      <c r="QP12" s="21">
        <f>IF(QP$8="",0,QP$10*SUMIFS(условия!$37:$37,условия!$7:$7,"&lt;="&amp;QP$8,условия!$8:$8,"&gt;="&amp;QP$8))</f>
        <v>105</v>
      </c>
      <c r="QQ12" s="21">
        <f>IF(QQ$8="",0,QQ$10*SUMIFS(условия!$37:$37,условия!$7:$7,"&lt;="&amp;QQ$8,условия!$8:$8,"&gt;="&amp;QQ$8))</f>
        <v>105</v>
      </c>
      <c r="QR12" s="21">
        <f>IF(QR$8="",0,QR$10*SUMIFS(условия!$37:$37,условия!$7:$7,"&lt;="&amp;QR$8,условия!$8:$8,"&gt;="&amp;QR$8))</f>
        <v>105</v>
      </c>
      <c r="QS12" s="21">
        <f>IF(QS$8="",0,QS$10*SUMIFS(условия!$37:$37,условия!$7:$7,"&lt;="&amp;QS$8,условия!$8:$8,"&gt;="&amp;QS$8))</f>
        <v>105</v>
      </c>
      <c r="QT12" s="21">
        <f>IF(QT$8="",0,QT$10*SUMIFS(условия!$37:$37,условия!$7:$7,"&lt;="&amp;QT$8,условия!$8:$8,"&gt;="&amp;QT$8))</f>
        <v>105</v>
      </c>
      <c r="QU12" s="21">
        <f>IF(QU$8="",0,QU$10*SUMIFS(условия!$37:$37,условия!$7:$7,"&lt;="&amp;QU$8,условия!$8:$8,"&gt;="&amp;QU$8))</f>
        <v>105</v>
      </c>
      <c r="QV12" s="21">
        <f>IF(QV$8="",0,QV$10*SUMIFS(условия!$37:$37,условия!$7:$7,"&lt;="&amp;QV$8,условия!$8:$8,"&gt;="&amp;QV$8))</f>
        <v>105</v>
      </c>
      <c r="QW12" s="21">
        <f>IF(QW$8="",0,QW$10*SUMIFS(условия!$37:$37,условия!$7:$7,"&lt;="&amp;QW$8,условия!$8:$8,"&gt;="&amp;QW$8))</f>
        <v>105</v>
      </c>
      <c r="QX12" s="21">
        <f>IF(QX$8="",0,QX$10*SUMIFS(условия!$37:$37,условия!$7:$7,"&lt;="&amp;QX$8,условия!$8:$8,"&gt;="&amp;QX$8))</f>
        <v>105</v>
      </c>
      <c r="QY12" s="21">
        <f>IF(QY$8="",0,QY$10*SUMIFS(условия!$37:$37,условия!$7:$7,"&lt;="&amp;QY$8,условия!$8:$8,"&gt;="&amp;QY$8))</f>
        <v>105</v>
      </c>
      <c r="QZ12" s="21">
        <f>IF(QZ$8="",0,QZ$10*SUMIFS(условия!$37:$37,условия!$7:$7,"&lt;="&amp;QZ$8,условия!$8:$8,"&gt;="&amp;QZ$8))</f>
        <v>105</v>
      </c>
      <c r="RA12" s="21">
        <f>IF(RA$8="",0,RA$10*SUMIFS(условия!$37:$37,условия!$7:$7,"&lt;="&amp;RA$8,условия!$8:$8,"&gt;="&amp;RA$8))</f>
        <v>105</v>
      </c>
      <c r="RB12" s="21">
        <f>IF(RB$8="",0,RB$10*SUMIFS(условия!$37:$37,условия!$7:$7,"&lt;="&amp;RB$8,условия!$8:$8,"&gt;="&amp;RB$8))</f>
        <v>105</v>
      </c>
      <c r="RC12" s="21">
        <f>IF(RC$8="",0,RC$10*SUMIFS(условия!$37:$37,условия!$7:$7,"&lt;="&amp;RC$8,условия!$8:$8,"&gt;="&amp;RC$8))</f>
        <v>105</v>
      </c>
      <c r="RD12" s="21">
        <f>IF(RD$8="",0,RD$10*SUMIFS(условия!$37:$37,условия!$7:$7,"&lt;="&amp;RD$8,условия!$8:$8,"&gt;="&amp;RD$8))</f>
        <v>105</v>
      </c>
      <c r="RE12" s="21">
        <f>IF(RE$8="",0,RE$10*SUMIFS(условия!$37:$37,условия!$7:$7,"&lt;="&amp;RE$8,условия!$8:$8,"&gt;="&amp;RE$8))</f>
        <v>105</v>
      </c>
      <c r="RF12" s="21">
        <f>IF(RF$8="",0,RF$10*SUMIFS(условия!$37:$37,условия!$7:$7,"&lt;="&amp;RF$8,условия!$8:$8,"&gt;="&amp;RF$8))</f>
        <v>105</v>
      </c>
      <c r="RG12" s="21">
        <f>IF(RG$8="",0,RG$10*SUMIFS(условия!$37:$37,условия!$7:$7,"&lt;="&amp;RG$8,условия!$8:$8,"&gt;="&amp;RG$8))</f>
        <v>109.99999999999999</v>
      </c>
      <c r="RH12" s="21">
        <f>IF(RH$8="",0,RH$10*SUMIFS(условия!$37:$37,условия!$7:$7,"&lt;="&amp;RH$8,условия!$8:$8,"&gt;="&amp;RH$8))</f>
        <v>109.99999999999999</v>
      </c>
      <c r="RI12" s="21">
        <f>IF(RI$8="",0,RI$10*SUMIFS(условия!$37:$37,условия!$7:$7,"&lt;="&amp;RI$8,условия!$8:$8,"&gt;="&amp;RI$8))</f>
        <v>109.99999999999999</v>
      </c>
      <c r="RJ12" s="21">
        <f>IF(RJ$8="",0,RJ$10*SUMIFS(условия!$37:$37,условия!$7:$7,"&lt;="&amp;RJ$8,условия!$8:$8,"&gt;="&amp;RJ$8))</f>
        <v>109.99999999999999</v>
      </c>
      <c r="RK12" s="21">
        <f>IF(RK$8="",0,RK$10*SUMIFS(условия!$37:$37,условия!$7:$7,"&lt;="&amp;RK$8,условия!$8:$8,"&gt;="&amp;RK$8))</f>
        <v>109.99999999999999</v>
      </c>
      <c r="RL12" s="21">
        <f>IF(RL$8="",0,RL$10*SUMIFS(условия!$37:$37,условия!$7:$7,"&lt;="&amp;RL$8,условия!$8:$8,"&gt;="&amp;RL$8))</f>
        <v>109.99999999999999</v>
      </c>
      <c r="RM12" s="21">
        <f>IF(RM$8="",0,RM$10*SUMIFS(условия!$37:$37,условия!$7:$7,"&lt;="&amp;RM$8,условия!$8:$8,"&gt;="&amp;RM$8))</f>
        <v>109.99999999999999</v>
      </c>
      <c r="RN12" s="21">
        <f>IF(RN$8="",0,RN$10*SUMIFS(условия!$37:$37,условия!$7:$7,"&lt;="&amp;RN$8,условия!$8:$8,"&gt;="&amp;RN$8))</f>
        <v>109.99999999999999</v>
      </c>
      <c r="RO12" s="21">
        <f>IF(RO$8="",0,RO$10*SUMIFS(условия!$37:$37,условия!$7:$7,"&lt;="&amp;RO$8,условия!$8:$8,"&gt;="&amp;RO$8))</f>
        <v>109.99999999999999</v>
      </c>
      <c r="RP12" s="21">
        <f>IF(RP$8="",0,RP$10*SUMIFS(условия!$37:$37,условия!$7:$7,"&lt;="&amp;RP$8,условия!$8:$8,"&gt;="&amp;RP$8))</f>
        <v>109.99999999999999</v>
      </c>
      <c r="RQ12" s="21">
        <f>IF(RQ$8="",0,RQ$10*SUMIFS(условия!$37:$37,условия!$7:$7,"&lt;="&amp;RQ$8,условия!$8:$8,"&gt;="&amp;RQ$8))</f>
        <v>109.99999999999999</v>
      </c>
      <c r="RR12" s="21">
        <f>IF(RR$8="",0,RR$10*SUMIFS(условия!$37:$37,условия!$7:$7,"&lt;="&amp;RR$8,условия!$8:$8,"&gt;="&amp;RR$8))</f>
        <v>109.99999999999999</v>
      </c>
      <c r="RS12" s="21">
        <f>IF(RS$8="",0,RS$10*SUMIFS(условия!$37:$37,условия!$7:$7,"&lt;="&amp;RS$8,условия!$8:$8,"&gt;="&amp;RS$8))</f>
        <v>109.99999999999999</v>
      </c>
      <c r="RT12" s="21">
        <f>IF(RT$8="",0,RT$10*SUMIFS(условия!$37:$37,условия!$7:$7,"&lt;="&amp;RT$8,условия!$8:$8,"&gt;="&amp;RT$8))</f>
        <v>109.99999999999999</v>
      </c>
      <c r="RU12" s="21">
        <f>IF(RU$8="",0,RU$10*SUMIFS(условия!$37:$37,условия!$7:$7,"&lt;="&amp;RU$8,условия!$8:$8,"&gt;="&amp;RU$8))</f>
        <v>109.99999999999999</v>
      </c>
      <c r="RV12" s="21">
        <f>IF(RV$8="",0,RV$10*SUMIFS(условия!$37:$37,условия!$7:$7,"&lt;="&amp;RV$8,условия!$8:$8,"&gt;="&amp;RV$8))</f>
        <v>109.99999999999999</v>
      </c>
      <c r="RW12" s="21">
        <f>IF(RW$8="",0,RW$10*SUMIFS(условия!$37:$37,условия!$7:$7,"&lt;="&amp;RW$8,условия!$8:$8,"&gt;="&amp;RW$8))</f>
        <v>109.99999999999999</v>
      </c>
      <c r="RX12" s="21">
        <f>IF(RX$8="",0,RX$10*SUMIFS(условия!$37:$37,условия!$7:$7,"&lt;="&amp;RX$8,условия!$8:$8,"&gt;="&amp;RX$8))</f>
        <v>109.99999999999999</v>
      </c>
      <c r="RY12" s="21">
        <f>IF(RY$8="",0,RY$10*SUMIFS(условия!$37:$37,условия!$7:$7,"&lt;="&amp;RY$8,условия!$8:$8,"&gt;="&amp;RY$8))</f>
        <v>109.99999999999999</v>
      </c>
      <c r="RZ12" s="21">
        <f>IF(RZ$8="",0,RZ$10*SUMIFS(условия!$37:$37,условия!$7:$7,"&lt;="&amp;RZ$8,условия!$8:$8,"&gt;="&amp;RZ$8))</f>
        <v>109.99999999999999</v>
      </c>
      <c r="SA12" s="21">
        <f>IF(SA$8="",0,SA$10*SUMIFS(условия!$37:$37,условия!$7:$7,"&lt;="&amp;SA$8,условия!$8:$8,"&gt;="&amp;SA$8))</f>
        <v>109.99999999999999</v>
      </c>
      <c r="SB12" s="21">
        <f>IF(SB$8="",0,SB$10*SUMIFS(условия!$37:$37,условия!$7:$7,"&lt;="&amp;SB$8,условия!$8:$8,"&gt;="&amp;SB$8))</f>
        <v>109.99999999999999</v>
      </c>
      <c r="SC12" s="21">
        <f>IF(SC$8="",0,SC$10*SUMIFS(условия!$37:$37,условия!$7:$7,"&lt;="&amp;SC$8,условия!$8:$8,"&gt;="&amp;SC$8))</f>
        <v>109.99999999999999</v>
      </c>
      <c r="SD12" s="21">
        <f>IF(SD$8="",0,SD$10*SUMIFS(условия!$37:$37,условия!$7:$7,"&lt;="&amp;SD$8,условия!$8:$8,"&gt;="&amp;SD$8))</f>
        <v>109.99999999999999</v>
      </c>
      <c r="SE12" s="21">
        <f>IF(SE$8="",0,SE$10*SUMIFS(условия!$37:$37,условия!$7:$7,"&lt;="&amp;SE$8,условия!$8:$8,"&gt;="&amp;SE$8))</f>
        <v>109.99999999999999</v>
      </c>
      <c r="SF12" s="21">
        <f>IF(SF$8="",0,SF$10*SUMIFS(условия!$37:$37,условия!$7:$7,"&lt;="&amp;SF$8,условия!$8:$8,"&gt;="&amp;SF$8))</f>
        <v>109.99999999999999</v>
      </c>
      <c r="SG12" s="21">
        <f>IF(SG$8="",0,SG$10*SUMIFS(условия!$37:$37,условия!$7:$7,"&lt;="&amp;SG$8,условия!$8:$8,"&gt;="&amp;SG$8))</f>
        <v>109.99999999999999</v>
      </c>
      <c r="SH12" s="21">
        <f>IF(SH$8="",0,SH$10*SUMIFS(условия!$37:$37,условия!$7:$7,"&lt;="&amp;SH$8,условия!$8:$8,"&gt;="&amp;SH$8))</f>
        <v>109.99999999999999</v>
      </c>
      <c r="SI12" s="21">
        <f>IF(SI$8="",0,SI$10*SUMIFS(условия!$37:$37,условия!$7:$7,"&lt;="&amp;SI$8,условия!$8:$8,"&gt;="&amp;SI$8))</f>
        <v>109.99999999999999</v>
      </c>
      <c r="SJ12" s="21">
        <f>IF(SJ$8="",0,SJ$10*SUMIFS(условия!$37:$37,условия!$7:$7,"&lt;="&amp;SJ$8,условия!$8:$8,"&gt;="&amp;SJ$8))</f>
        <v>109.99999999999999</v>
      </c>
      <c r="SK12" s="21">
        <f>IF(SK$8="",0,SK$10*SUMIFS(условия!$37:$37,условия!$7:$7,"&lt;="&amp;SK$8,условия!$8:$8,"&gt;="&amp;SK$8))</f>
        <v>109.99999999999999</v>
      </c>
      <c r="SL12" s="21">
        <f>IF(SL$8="",0,SL$10*SUMIFS(условия!$37:$37,условия!$7:$7,"&lt;="&amp;SL$8,условия!$8:$8,"&gt;="&amp;SL$8))</f>
        <v>76.666666666666671</v>
      </c>
      <c r="SM12" s="21">
        <f>IF(SM$8="",0,SM$10*SUMIFS(условия!$37:$37,условия!$7:$7,"&lt;="&amp;SM$8,условия!$8:$8,"&gt;="&amp;SM$8))</f>
        <v>76.666666666666671</v>
      </c>
      <c r="SN12" s="21">
        <f>IF(SN$8="",0,SN$10*SUMIFS(условия!$37:$37,условия!$7:$7,"&lt;="&amp;SN$8,условия!$8:$8,"&gt;="&amp;SN$8))</f>
        <v>76.666666666666671</v>
      </c>
      <c r="SO12" s="21">
        <f>IF(SO$8="",0,SO$10*SUMIFS(условия!$37:$37,условия!$7:$7,"&lt;="&amp;SO$8,условия!$8:$8,"&gt;="&amp;SO$8))</f>
        <v>76.666666666666671</v>
      </c>
      <c r="SP12" s="21">
        <f>IF(SP$8="",0,SP$10*SUMIFS(условия!$37:$37,условия!$7:$7,"&lt;="&amp;SP$8,условия!$8:$8,"&gt;="&amp;SP$8))</f>
        <v>76.666666666666671</v>
      </c>
      <c r="SQ12" s="21">
        <f>IF(SQ$8="",0,SQ$10*SUMIFS(условия!$37:$37,условия!$7:$7,"&lt;="&amp;SQ$8,условия!$8:$8,"&gt;="&amp;SQ$8))</f>
        <v>76.666666666666671</v>
      </c>
      <c r="SR12" s="21">
        <f>IF(SR$8="",0,SR$10*SUMIFS(условия!$37:$37,условия!$7:$7,"&lt;="&amp;SR$8,условия!$8:$8,"&gt;="&amp;SR$8))</f>
        <v>76.666666666666671</v>
      </c>
      <c r="SS12" s="21">
        <f>IF(SS$8="",0,SS$10*SUMIFS(условия!$37:$37,условия!$7:$7,"&lt;="&amp;SS$8,условия!$8:$8,"&gt;="&amp;SS$8))</f>
        <v>76.666666666666671</v>
      </c>
      <c r="ST12" s="21">
        <f>IF(ST$8="",0,ST$10*SUMIFS(условия!$37:$37,условия!$7:$7,"&lt;="&amp;ST$8,условия!$8:$8,"&gt;="&amp;ST$8))</f>
        <v>76.666666666666671</v>
      </c>
      <c r="SU12" s="21">
        <f>IF(SU$8="",0,SU$10*SUMIFS(условия!$37:$37,условия!$7:$7,"&lt;="&amp;SU$8,условия!$8:$8,"&gt;="&amp;SU$8))</f>
        <v>76.666666666666671</v>
      </c>
      <c r="SV12" s="21">
        <f>IF(SV$8="",0,SV$10*SUMIFS(условия!$37:$37,условия!$7:$7,"&lt;="&amp;SV$8,условия!$8:$8,"&gt;="&amp;SV$8))</f>
        <v>76.666666666666671</v>
      </c>
      <c r="SW12" s="21">
        <f>IF(SW$8="",0,SW$10*SUMIFS(условия!$37:$37,условия!$7:$7,"&lt;="&amp;SW$8,условия!$8:$8,"&gt;="&amp;SW$8))</f>
        <v>76.666666666666671</v>
      </c>
      <c r="SX12" s="21">
        <f>IF(SX$8="",0,SX$10*SUMIFS(условия!$37:$37,условия!$7:$7,"&lt;="&amp;SX$8,условия!$8:$8,"&gt;="&amp;SX$8))</f>
        <v>76.666666666666671</v>
      </c>
      <c r="SY12" s="21">
        <f>IF(SY$8="",0,SY$10*SUMIFS(условия!$37:$37,условия!$7:$7,"&lt;="&amp;SY$8,условия!$8:$8,"&gt;="&amp;SY$8))</f>
        <v>76.666666666666671</v>
      </c>
      <c r="SZ12" s="21">
        <f>IF(SZ$8="",0,SZ$10*SUMIFS(условия!$37:$37,условия!$7:$7,"&lt;="&amp;SZ$8,условия!$8:$8,"&gt;="&amp;SZ$8))</f>
        <v>76.666666666666671</v>
      </c>
      <c r="TA12" s="21">
        <f>IF(TA$8="",0,TA$10*SUMIFS(условия!$37:$37,условия!$7:$7,"&lt;="&amp;TA$8,условия!$8:$8,"&gt;="&amp;TA$8))</f>
        <v>76.666666666666671</v>
      </c>
      <c r="TB12" s="21">
        <f>IF(TB$8="",0,TB$10*SUMIFS(условия!$37:$37,условия!$7:$7,"&lt;="&amp;TB$8,условия!$8:$8,"&gt;="&amp;TB$8))</f>
        <v>76.666666666666671</v>
      </c>
      <c r="TC12" s="21">
        <f>IF(TC$8="",0,TC$10*SUMIFS(условия!$37:$37,условия!$7:$7,"&lt;="&amp;TC$8,условия!$8:$8,"&gt;="&amp;TC$8))</f>
        <v>76.666666666666671</v>
      </c>
      <c r="TD12" s="21">
        <f>IF(TD$8="",0,TD$10*SUMIFS(условия!$37:$37,условия!$7:$7,"&lt;="&amp;TD$8,условия!$8:$8,"&gt;="&amp;TD$8))</f>
        <v>76.666666666666671</v>
      </c>
      <c r="TE12" s="21">
        <f>IF(TE$8="",0,TE$10*SUMIFS(условия!$37:$37,условия!$7:$7,"&lt;="&amp;TE$8,условия!$8:$8,"&gt;="&amp;TE$8))</f>
        <v>76.666666666666671</v>
      </c>
      <c r="TF12" s="21">
        <f>IF(TF$8="",0,TF$10*SUMIFS(условия!$37:$37,условия!$7:$7,"&lt;="&amp;TF$8,условия!$8:$8,"&gt;="&amp;TF$8))</f>
        <v>76.666666666666671</v>
      </c>
      <c r="TG12" s="21">
        <f>IF(TG$8="",0,TG$10*SUMIFS(условия!$37:$37,условия!$7:$7,"&lt;="&amp;TG$8,условия!$8:$8,"&gt;="&amp;TG$8))</f>
        <v>76.666666666666671</v>
      </c>
      <c r="TH12" s="21">
        <f>IF(TH$8="",0,TH$10*SUMIFS(условия!$37:$37,условия!$7:$7,"&lt;="&amp;TH$8,условия!$8:$8,"&gt;="&amp;TH$8))</f>
        <v>76.666666666666671</v>
      </c>
      <c r="TI12" s="21">
        <f>IF(TI$8="",0,TI$10*SUMIFS(условия!$37:$37,условия!$7:$7,"&lt;="&amp;TI$8,условия!$8:$8,"&gt;="&amp;TI$8))</f>
        <v>76.666666666666671</v>
      </c>
      <c r="TJ12" s="21">
        <f>IF(TJ$8="",0,TJ$10*SUMIFS(условия!$37:$37,условия!$7:$7,"&lt;="&amp;TJ$8,условия!$8:$8,"&gt;="&amp;TJ$8))</f>
        <v>76.666666666666671</v>
      </c>
      <c r="TK12" s="21">
        <f>IF(TK$8="",0,TK$10*SUMIFS(условия!$37:$37,условия!$7:$7,"&lt;="&amp;TK$8,условия!$8:$8,"&gt;="&amp;TK$8))</f>
        <v>76.666666666666671</v>
      </c>
      <c r="TL12" s="21">
        <f>IF(TL$8="",0,TL$10*SUMIFS(условия!$37:$37,условия!$7:$7,"&lt;="&amp;TL$8,условия!$8:$8,"&gt;="&amp;TL$8))</f>
        <v>76.666666666666671</v>
      </c>
      <c r="TM12" s="21">
        <f>IF(TM$8="",0,TM$10*SUMIFS(условия!$37:$37,условия!$7:$7,"&lt;="&amp;TM$8,условия!$8:$8,"&gt;="&amp;TM$8))</f>
        <v>76.666666666666671</v>
      </c>
      <c r="TN12" s="21">
        <f>IF(TN$8="",0,TN$10*SUMIFS(условия!$37:$37,условия!$7:$7,"&lt;="&amp;TN$8,условия!$8:$8,"&gt;="&amp;TN$8))</f>
        <v>76.666666666666671</v>
      </c>
      <c r="TO12" s="21">
        <f>IF(TO$8="",0,TO$10*SUMIFS(условия!$37:$37,условия!$7:$7,"&lt;="&amp;TO$8,условия!$8:$8,"&gt;="&amp;TO$8))</f>
        <v>76.666666666666671</v>
      </c>
      <c r="TP12" s="21">
        <f>IF(TP$8="",0,TP$10*SUMIFS(условия!$37:$37,условия!$7:$7,"&lt;="&amp;TP$8,условия!$8:$8,"&gt;="&amp;TP$8))</f>
        <v>80</v>
      </c>
      <c r="TQ12" s="21">
        <f>IF(TQ$8="",0,TQ$10*SUMIFS(условия!$37:$37,условия!$7:$7,"&lt;="&amp;TQ$8,условия!$8:$8,"&gt;="&amp;TQ$8))</f>
        <v>80</v>
      </c>
      <c r="TR12" s="21">
        <f>IF(TR$8="",0,TR$10*SUMIFS(условия!$37:$37,условия!$7:$7,"&lt;="&amp;TR$8,условия!$8:$8,"&gt;="&amp;TR$8))</f>
        <v>80</v>
      </c>
      <c r="TS12" s="21">
        <f>IF(TS$8="",0,TS$10*SUMIFS(условия!$37:$37,условия!$7:$7,"&lt;="&amp;TS$8,условия!$8:$8,"&gt;="&amp;TS$8))</f>
        <v>80</v>
      </c>
      <c r="TT12" s="21">
        <f>IF(TT$8="",0,TT$10*SUMIFS(условия!$37:$37,условия!$7:$7,"&lt;="&amp;TT$8,условия!$8:$8,"&gt;="&amp;TT$8))</f>
        <v>80</v>
      </c>
      <c r="TU12" s="21">
        <f>IF(TU$8="",0,TU$10*SUMIFS(условия!$37:$37,условия!$7:$7,"&lt;="&amp;TU$8,условия!$8:$8,"&gt;="&amp;TU$8))</f>
        <v>80</v>
      </c>
      <c r="TV12" s="21">
        <f>IF(TV$8="",0,TV$10*SUMIFS(условия!$37:$37,условия!$7:$7,"&lt;="&amp;TV$8,условия!$8:$8,"&gt;="&amp;TV$8))</f>
        <v>80</v>
      </c>
      <c r="TW12" s="21">
        <f>IF(TW$8="",0,TW$10*SUMIFS(условия!$37:$37,условия!$7:$7,"&lt;="&amp;TW$8,условия!$8:$8,"&gt;="&amp;TW$8))</f>
        <v>80</v>
      </c>
      <c r="TX12" s="21">
        <f>IF(TX$8="",0,TX$10*SUMIFS(условия!$37:$37,условия!$7:$7,"&lt;="&amp;TX$8,условия!$8:$8,"&gt;="&amp;TX$8))</f>
        <v>80</v>
      </c>
      <c r="TY12" s="21">
        <f>IF(TY$8="",0,TY$10*SUMIFS(условия!$37:$37,условия!$7:$7,"&lt;="&amp;TY$8,условия!$8:$8,"&gt;="&amp;TY$8))</f>
        <v>80</v>
      </c>
      <c r="TZ12" s="21">
        <f>IF(TZ$8="",0,TZ$10*SUMIFS(условия!$37:$37,условия!$7:$7,"&lt;="&amp;TZ$8,условия!$8:$8,"&gt;="&amp;TZ$8))</f>
        <v>80</v>
      </c>
      <c r="UA12" s="21">
        <f>IF(UA$8="",0,UA$10*SUMIFS(условия!$37:$37,условия!$7:$7,"&lt;="&amp;UA$8,условия!$8:$8,"&gt;="&amp;UA$8))</f>
        <v>80</v>
      </c>
      <c r="UB12" s="21">
        <f>IF(UB$8="",0,UB$10*SUMIFS(условия!$37:$37,условия!$7:$7,"&lt;="&amp;UB$8,условия!$8:$8,"&gt;="&amp;UB$8))</f>
        <v>80</v>
      </c>
      <c r="UC12" s="21">
        <f>IF(UC$8="",0,UC$10*SUMIFS(условия!$37:$37,условия!$7:$7,"&lt;="&amp;UC$8,условия!$8:$8,"&gt;="&amp;UC$8))</f>
        <v>80</v>
      </c>
      <c r="UD12" s="21">
        <f>IF(UD$8="",0,UD$10*SUMIFS(условия!$37:$37,условия!$7:$7,"&lt;="&amp;UD$8,условия!$8:$8,"&gt;="&amp;UD$8))</f>
        <v>80</v>
      </c>
      <c r="UE12" s="21">
        <f>IF(UE$8="",0,UE$10*SUMIFS(условия!$37:$37,условия!$7:$7,"&lt;="&amp;UE$8,условия!$8:$8,"&gt;="&amp;UE$8))</f>
        <v>80</v>
      </c>
      <c r="UF12" s="21">
        <f>IF(UF$8="",0,UF$10*SUMIFS(условия!$37:$37,условия!$7:$7,"&lt;="&amp;UF$8,условия!$8:$8,"&gt;="&amp;UF$8))</f>
        <v>80</v>
      </c>
      <c r="UG12" s="21">
        <f>IF(UG$8="",0,UG$10*SUMIFS(условия!$37:$37,условия!$7:$7,"&lt;="&amp;UG$8,условия!$8:$8,"&gt;="&amp;UG$8))</f>
        <v>80</v>
      </c>
      <c r="UH12" s="21">
        <f>IF(UH$8="",0,UH$10*SUMIFS(условия!$37:$37,условия!$7:$7,"&lt;="&amp;UH$8,условия!$8:$8,"&gt;="&amp;UH$8))</f>
        <v>80</v>
      </c>
      <c r="UI12" s="21">
        <f>IF(UI$8="",0,UI$10*SUMIFS(условия!$37:$37,условия!$7:$7,"&lt;="&amp;UI$8,условия!$8:$8,"&gt;="&amp;UI$8))</f>
        <v>80</v>
      </c>
      <c r="UJ12" s="21">
        <f>IF(UJ$8="",0,UJ$10*SUMIFS(условия!$37:$37,условия!$7:$7,"&lt;="&amp;UJ$8,условия!$8:$8,"&gt;="&amp;UJ$8))</f>
        <v>80</v>
      </c>
      <c r="UK12" s="21">
        <f>IF(UK$8="",0,UK$10*SUMIFS(условия!$37:$37,условия!$7:$7,"&lt;="&amp;UK$8,условия!$8:$8,"&gt;="&amp;UK$8))</f>
        <v>80</v>
      </c>
      <c r="UL12" s="21">
        <f>IF(UL$8="",0,UL$10*SUMIFS(условия!$37:$37,условия!$7:$7,"&lt;="&amp;UL$8,условия!$8:$8,"&gt;="&amp;UL$8))</f>
        <v>80</v>
      </c>
      <c r="UM12" s="21">
        <f>IF(UM$8="",0,UM$10*SUMIFS(условия!$37:$37,условия!$7:$7,"&lt;="&amp;UM$8,условия!$8:$8,"&gt;="&amp;UM$8))</f>
        <v>80</v>
      </c>
      <c r="UN12" s="21">
        <f>IF(UN$8="",0,UN$10*SUMIFS(условия!$37:$37,условия!$7:$7,"&lt;="&amp;UN$8,условия!$8:$8,"&gt;="&amp;UN$8))</f>
        <v>80</v>
      </c>
      <c r="UO12" s="21">
        <f>IF(UO$8="",0,UO$10*SUMIFS(условия!$37:$37,условия!$7:$7,"&lt;="&amp;UO$8,условия!$8:$8,"&gt;="&amp;UO$8))</f>
        <v>80</v>
      </c>
      <c r="UP12" s="21">
        <f>IF(UP$8="",0,UP$10*SUMIFS(условия!$37:$37,условия!$7:$7,"&lt;="&amp;UP$8,условия!$8:$8,"&gt;="&amp;UP$8))</f>
        <v>80</v>
      </c>
      <c r="UQ12" s="21">
        <f>IF(UQ$8="",0,UQ$10*SUMIFS(условия!$37:$37,условия!$7:$7,"&lt;="&amp;UQ$8,условия!$8:$8,"&gt;="&amp;UQ$8))</f>
        <v>80</v>
      </c>
      <c r="UR12" s="21">
        <f>IF(UR$8="",0,UR$10*SUMIFS(условия!$37:$37,условия!$7:$7,"&lt;="&amp;UR$8,условия!$8:$8,"&gt;="&amp;UR$8))</f>
        <v>80</v>
      </c>
      <c r="US12" s="21">
        <f>IF(US$8="",0,US$10*SUMIFS(условия!$37:$37,условия!$7:$7,"&lt;="&amp;US$8,условия!$8:$8,"&gt;="&amp;US$8))</f>
        <v>80</v>
      </c>
      <c r="UT12" s="21">
        <f>IF(UT$8="",0,UT$10*SUMIFS(условия!$37:$37,условия!$7:$7,"&lt;="&amp;UT$8,условия!$8:$8,"&gt;="&amp;UT$8))</f>
        <v>80</v>
      </c>
      <c r="UU12" s="21">
        <f>IF(UU$8="",0,UU$10*SUMIFS(условия!$37:$37,условия!$7:$7,"&lt;="&amp;UU$8,условия!$8:$8,"&gt;="&amp;UU$8))</f>
        <v>100</v>
      </c>
      <c r="UV12" s="21">
        <f>IF(UV$8="",0,UV$10*SUMIFS(условия!$37:$37,условия!$7:$7,"&lt;="&amp;UV$8,условия!$8:$8,"&gt;="&amp;UV$8))</f>
        <v>100</v>
      </c>
      <c r="UW12" s="21">
        <f>IF(UW$8="",0,UW$10*SUMIFS(условия!$37:$37,условия!$7:$7,"&lt;="&amp;UW$8,условия!$8:$8,"&gt;="&amp;UW$8))</f>
        <v>100</v>
      </c>
      <c r="UX12" s="21">
        <f>IF(UX$8="",0,UX$10*SUMIFS(условия!$37:$37,условия!$7:$7,"&lt;="&amp;UX$8,условия!$8:$8,"&gt;="&amp;UX$8))</f>
        <v>100</v>
      </c>
      <c r="UY12" s="21">
        <f>IF(UY$8="",0,UY$10*SUMIFS(условия!$37:$37,условия!$7:$7,"&lt;="&amp;UY$8,условия!$8:$8,"&gt;="&amp;UY$8))</f>
        <v>100</v>
      </c>
      <c r="UZ12" s="21">
        <f>IF(UZ$8="",0,UZ$10*SUMIFS(условия!$37:$37,условия!$7:$7,"&lt;="&amp;UZ$8,условия!$8:$8,"&gt;="&amp;UZ$8))</f>
        <v>100</v>
      </c>
      <c r="VA12" s="21">
        <f>IF(VA$8="",0,VA$10*SUMIFS(условия!$37:$37,условия!$7:$7,"&lt;="&amp;VA$8,условия!$8:$8,"&gt;="&amp;VA$8))</f>
        <v>100</v>
      </c>
      <c r="VB12" s="21">
        <f>IF(VB$8="",0,VB$10*SUMIFS(условия!$37:$37,условия!$7:$7,"&lt;="&amp;VB$8,условия!$8:$8,"&gt;="&amp;VB$8))</f>
        <v>100</v>
      </c>
      <c r="VC12" s="21">
        <f>IF(VC$8="",0,VC$10*SUMIFS(условия!$37:$37,условия!$7:$7,"&lt;="&amp;VC$8,условия!$8:$8,"&gt;="&amp;VC$8))</f>
        <v>100</v>
      </c>
      <c r="VD12" s="21">
        <f>IF(VD$8="",0,VD$10*SUMIFS(условия!$37:$37,условия!$7:$7,"&lt;="&amp;VD$8,условия!$8:$8,"&gt;="&amp;VD$8))</f>
        <v>100</v>
      </c>
      <c r="VE12" s="21">
        <f>IF(VE$8="",0,VE$10*SUMIFS(условия!$37:$37,условия!$7:$7,"&lt;="&amp;VE$8,условия!$8:$8,"&gt;="&amp;VE$8))</f>
        <v>100</v>
      </c>
      <c r="VF12" s="21">
        <f>IF(VF$8="",0,VF$10*SUMIFS(условия!$37:$37,условия!$7:$7,"&lt;="&amp;VF$8,условия!$8:$8,"&gt;="&amp;VF$8))</f>
        <v>100</v>
      </c>
      <c r="VG12" s="21">
        <f>IF(VG$8="",0,VG$10*SUMIFS(условия!$37:$37,условия!$7:$7,"&lt;="&amp;VG$8,условия!$8:$8,"&gt;="&amp;VG$8))</f>
        <v>100</v>
      </c>
      <c r="VH12" s="21">
        <f>IF(VH$8="",0,VH$10*SUMIFS(условия!$37:$37,условия!$7:$7,"&lt;="&amp;VH$8,условия!$8:$8,"&gt;="&amp;VH$8))</f>
        <v>100</v>
      </c>
      <c r="VI12" s="21">
        <f>IF(VI$8="",0,VI$10*SUMIFS(условия!$37:$37,условия!$7:$7,"&lt;="&amp;VI$8,условия!$8:$8,"&gt;="&amp;VI$8))</f>
        <v>100</v>
      </c>
      <c r="VJ12" s="21">
        <f>IF(VJ$8="",0,VJ$10*SUMIFS(условия!$37:$37,условия!$7:$7,"&lt;="&amp;VJ$8,условия!$8:$8,"&gt;="&amp;VJ$8))</f>
        <v>100</v>
      </c>
      <c r="VK12" s="21">
        <f>IF(VK$8="",0,VK$10*SUMIFS(условия!$37:$37,условия!$7:$7,"&lt;="&amp;VK$8,условия!$8:$8,"&gt;="&amp;VK$8))</f>
        <v>100</v>
      </c>
      <c r="VL12" s="21">
        <f>IF(VL$8="",0,VL$10*SUMIFS(условия!$37:$37,условия!$7:$7,"&lt;="&amp;VL$8,условия!$8:$8,"&gt;="&amp;VL$8))</f>
        <v>100</v>
      </c>
      <c r="VM12" s="21">
        <f>IF(VM$8="",0,VM$10*SUMIFS(условия!$37:$37,условия!$7:$7,"&lt;="&amp;VM$8,условия!$8:$8,"&gt;="&amp;VM$8))</f>
        <v>100</v>
      </c>
      <c r="VN12" s="21">
        <f>IF(VN$8="",0,VN$10*SUMIFS(условия!$37:$37,условия!$7:$7,"&lt;="&amp;VN$8,условия!$8:$8,"&gt;="&amp;VN$8))</f>
        <v>100</v>
      </c>
      <c r="VO12" s="21">
        <f>IF(VO$8="",0,VO$10*SUMIFS(условия!$37:$37,условия!$7:$7,"&lt;="&amp;VO$8,условия!$8:$8,"&gt;="&amp;VO$8))</f>
        <v>100</v>
      </c>
      <c r="VP12" s="21">
        <f>IF(VP$8="",0,VP$10*SUMIFS(условия!$37:$37,условия!$7:$7,"&lt;="&amp;VP$8,условия!$8:$8,"&gt;="&amp;VP$8))</f>
        <v>100</v>
      </c>
      <c r="VQ12" s="21">
        <f>IF(VQ$8="",0,VQ$10*SUMIFS(условия!$37:$37,условия!$7:$7,"&lt;="&amp;VQ$8,условия!$8:$8,"&gt;="&amp;VQ$8))</f>
        <v>100</v>
      </c>
      <c r="VR12" s="21">
        <f>IF(VR$8="",0,VR$10*SUMIFS(условия!$37:$37,условия!$7:$7,"&lt;="&amp;VR$8,условия!$8:$8,"&gt;="&amp;VR$8))</f>
        <v>100</v>
      </c>
      <c r="VS12" s="21">
        <f>IF(VS$8="",0,VS$10*SUMIFS(условия!$37:$37,условия!$7:$7,"&lt;="&amp;VS$8,условия!$8:$8,"&gt;="&amp;VS$8))</f>
        <v>100</v>
      </c>
      <c r="VT12" s="21">
        <f>IF(VT$8="",0,VT$10*SUMIFS(условия!$37:$37,условия!$7:$7,"&lt;="&amp;VT$8,условия!$8:$8,"&gt;="&amp;VT$8))</f>
        <v>100</v>
      </c>
      <c r="VU12" s="21">
        <f>IF(VU$8="",0,VU$10*SUMIFS(условия!$37:$37,условия!$7:$7,"&lt;="&amp;VU$8,условия!$8:$8,"&gt;="&amp;VU$8))</f>
        <v>100</v>
      </c>
      <c r="VV12" s="21">
        <f>IF(VV$8="",0,VV$10*SUMIFS(условия!$37:$37,условия!$7:$7,"&lt;="&amp;VV$8,условия!$8:$8,"&gt;="&amp;VV$8))</f>
        <v>100</v>
      </c>
      <c r="VW12" s="21">
        <f>IF(VW$8="",0,VW$10*SUMIFS(условия!$37:$37,условия!$7:$7,"&lt;="&amp;VW$8,условия!$8:$8,"&gt;="&amp;VW$8))</f>
        <v>100</v>
      </c>
      <c r="VX12" s="21">
        <f>IF(VX$8="",0,VX$10*SUMIFS(условия!$37:$37,условия!$7:$7,"&lt;="&amp;VX$8,условия!$8:$8,"&gt;="&amp;VX$8))</f>
        <v>100</v>
      </c>
      <c r="VY12" s="21">
        <f>IF(VY$8="",0,VY$10*SUMIFS(условия!$37:$37,условия!$7:$7,"&lt;="&amp;VY$8,условия!$8:$8,"&gt;="&amp;VY$8))</f>
        <v>100</v>
      </c>
      <c r="VZ12" s="21">
        <f>IF(VZ$8="",0,VZ$10*SUMIFS(условия!$37:$37,условия!$7:$7,"&lt;="&amp;VZ$8,условия!$8:$8,"&gt;="&amp;VZ$8))</f>
        <v>100</v>
      </c>
      <c r="WA12" s="21">
        <f>IF(WA$8="",0,WA$10*SUMIFS(условия!$37:$37,условия!$7:$7,"&lt;="&amp;WA$8,условия!$8:$8,"&gt;="&amp;WA$8))</f>
        <v>100</v>
      </c>
      <c r="WB12" s="21">
        <f>IF(WB$8="",0,WB$10*SUMIFS(условия!$37:$37,условия!$7:$7,"&lt;="&amp;WB$8,условия!$8:$8,"&gt;="&amp;WB$8))</f>
        <v>100</v>
      </c>
      <c r="WC12" s="21">
        <f>IF(WC$8="",0,WC$10*SUMIFS(условия!$37:$37,условия!$7:$7,"&lt;="&amp;WC$8,условия!$8:$8,"&gt;="&amp;WC$8))</f>
        <v>100</v>
      </c>
      <c r="WD12" s="21">
        <f>IF(WD$8="",0,WD$10*SUMIFS(условия!$37:$37,условия!$7:$7,"&lt;="&amp;WD$8,условия!$8:$8,"&gt;="&amp;WD$8))</f>
        <v>100</v>
      </c>
      <c r="WE12" s="21">
        <f>IF(WE$8="",0,WE$10*SUMIFS(условия!$37:$37,условия!$7:$7,"&lt;="&amp;WE$8,условия!$8:$8,"&gt;="&amp;WE$8))</f>
        <v>100</v>
      </c>
      <c r="WF12" s="21">
        <f>IF(WF$8="",0,WF$10*SUMIFS(условия!$37:$37,условия!$7:$7,"&lt;="&amp;WF$8,условия!$8:$8,"&gt;="&amp;WF$8))</f>
        <v>100</v>
      </c>
      <c r="WG12" s="21">
        <f>IF(WG$8="",0,WG$10*SUMIFS(условия!$37:$37,условия!$7:$7,"&lt;="&amp;WG$8,условия!$8:$8,"&gt;="&amp;WG$8))</f>
        <v>100</v>
      </c>
      <c r="WH12" s="21">
        <f>IF(WH$8="",0,WH$10*SUMIFS(условия!$37:$37,условия!$7:$7,"&lt;="&amp;WH$8,условия!$8:$8,"&gt;="&amp;WH$8))</f>
        <v>100</v>
      </c>
      <c r="WI12" s="21">
        <f>IF(WI$8="",0,WI$10*SUMIFS(условия!$37:$37,условия!$7:$7,"&lt;="&amp;WI$8,условия!$8:$8,"&gt;="&amp;WI$8))</f>
        <v>100</v>
      </c>
      <c r="WJ12" s="21">
        <f>IF(WJ$8="",0,WJ$10*SUMIFS(условия!$37:$37,условия!$7:$7,"&lt;="&amp;WJ$8,условия!$8:$8,"&gt;="&amp;WJ$8))</f>
        <v>100</v>
      </c>
      <c r="WK12" s="21">
        <f>IF(WK$8="",0,WK$10*SUMIFS(условия!$37:$37,условия!$7:$7,"&lt;="&amp;WK$8,условия!$8:$8,"&gt;="&amp;WK$8))</f>
        <v>100</v>
      </c>
      <c r="WL12" s="21">
        <f>IF(WL$8="",0,WL$10*SUMIFS(условия!$37:$37,условия!$7:$7,"&lt;="&amp;WL$8,условия!$8:$8,"&gt;="&amp;WL$8))</f>
        <v>100</v>
      </c>
      <c r="WM12" s="21">
        <f>IF(WM$8="",0,WM$10*SUMIFS(условия!$37:$37,условия!$7:$7,"&lt;="&amp;WM$8,условия!$8:$8,"&gt;="&amp;WM$8))</f>
        <v>100</v>
      </c>
      <c r="WN12" s="21">
        <f>IF(WN$8="",0,WN$10*SUMIFS(условия!$37:$37,условия!$7:$7,"&lt;="&amp;WN$8,условия!$8:$8,"&gt;="&amp;WN$8))</f>
        <v>100</v>
      </c>
      <c r="WO12" s="21">
        <f>IF(WO$8="",0,WO$10*SUMIFS(условия!$37:$37,условия!$7:$7,"&lt;="&amp;WO$8,условия!$8:$8,"&gt;="&amp;WO$8))</f>
        <v>100</v>
      </c>
      <c r="WP12" s="21">
        <f>IF(WP$8="",0,WP$10*SUMIFS(условия!$37:$37,условия!$7:$7,"&lt;="&amp;WP$8,условия!$8:$8,"&gt;="&amp;WP$8))</f>
        <v>100</v>
      </c>
      <c r="WQ12" s="21">
        <f>IF(WQ$8="",0,WQ$10*SUMIFS(условия!$37:$37,условия!$7:$7,"&lt;="&amp;WQ$8,условия!$8:$8,"&gt;="&amp;WQ$8))</f>
        <v>100</v>
      </c>
      <c r="WR12" s="21">
        <f>IF(WR$8="",0,WR$10*SUMIFS(условия!$37:$37,условия!$7:$7,"&lt;="&amp;WR$8,условия!$8:$8,"&gt;="&amp;WR$8))</f>
        <v>100</v>
      </c>
      <c r="WS12" s="21">
        <f>IF(WS$8="",0,WS$10*SUMIFS(условия!$37:$37,условия!$7:$7,"&lt;="&amp;WS$8,условия!$8:$8,"&gt;="&amp;WS$8))</f>
        <v>100</v>
      </c>
      <c r="WT12" s="21">
        <f>IF(WT$8="",0,WT$10*SUMIFS(условия!$37:$37,условия!$7:$7,"&lt;="&amp;WT$8,условия!$8:$8,"&gt;="&amp;WT$8))</f>
        <v>100</v>
      </c>
      <c r="WU12" s="21">
        <f>IF(WU$8="",0,WU$10*SUMIFS(условия!$37:$37,условия!$7:$7,"&lt;="&amp;WU$8,условия!$8:$8,"&gt;="&amp;WU$8))</f>
        <v>100</v>
      </c>
      <c r="WV12" s="21">
        <f>IF(WV$8="",0,WV$10*SUMIFS(условия!$37:$37,условия!$7:$7,"&lt;="&amp;WV$8,условия!$8:$8,"&gt;="&amp;WV$8))</f>
        <v>100</v>
      </c>
      <c r="WW12" s="21">
        <f>IF(WW$8="",0,WW$10*SUMIFS(условия!$37:$37,условия!$7:$7,"&lt;="&amp;WW$8,условия!$8:$8,"&gt;="&amp;WW$8))</f>
        <v>100</v>
      </c>
      <c r="WX12" s="21">
        <f>IF(WX$8="",0,WX$10*SUMIFS(условия!$37:$37,условия!$7:$7,"&lt;="&amp;WX$8,условия!$8:$8,"&gt;="&amp;WX$8))</f>
        <v>100</v>
      </c>
      <c r="WY12" s="21">
        <f>IF(WY$8="",0,WY$10*SUMIFS(условия!$37:$37,условия!$7:$7,"&lt;="&amp;WY$8,условия!$8:$8,"&gt;="&amp;WY$8))</f>
        <v>100</v>
      </c>
      <c r="WZ12" s="21">
        <f>IF(WZ$8="",0,WZ$10*SUMIFS(условия!$37:$37,условия!$7:$7,"&lt;="&amp;WZ$8,условия!$8:$8,"&gt;="&amp;WZ$8))</f>
        <v>100</v>
      </c>
      <c r="XA12" s="21">
        <f>IF(XA$8="",0,XA$10*SUMIFS(условия!$37:$37,условия!$7:$7,"&lt;="&amp;XA$8,условия!$8:$8,"&gt;="&amp;XA$8))</f>
        <v>100</v>
      </c>
      <c r="XB12" s="21">
        <f>IF(XB$8="",0,XB$10*SUMIFS(условия!$37:$37,условия!$7:$7,"&lt;="&amp;XB$8,условия!$8:$8,"&gt;="&amp;XB$8))</f>
        <v>75</v>
      </c>
      <c r="XC12" s="21">
        <f>IF(XC$8="",0,XC$10*SUMIFS(условия!$37:$37,условия!$7:$7,"&lt;="&amp;XC$8,условия!$8:$8,"&gt;="&amp;XC$8))</f>
        <v>75</v>
      </c>
      <c r="XD12" s="21">
        <f>IF(XD$8="",0,XD$10*SUMIFS(условия!$37:$37,условия!$7:$7,"&lt;="&amp;XD$8,условия!$8:$8,"&gt;="&amp;XD$8))</f>
        <v>75</v>
      </c>
      <c r="XE12" s="21">
        <f>IF(XE$8="",0,XE$10*SUMIFS(условия!$37:$37,условия!$7:$7,"&lt;="&amp;XE$8,условия!$8:$8,"&gt;="&amp;XE$8))</f>
        <v>75</v>
      </c>
      <c r="XF12" s="21">
        <f>IF(XF$8="",0,XF$10*SUMIFS(условия!$37:$37,условия!$7:$7,"&lt;="&amp;XF$8,условия!$8:$8,"&gt;="&amp;XF$8))</f>
        <v>75</v>
      </c>
      <c r="XG12" s="21">
        <f>IF(XG$8="",0,XG$10*SUMIFS(условия!$37:$37,условия!$7:$7,"&lt;="&amp;XG$8,условия!$8:$8,"&gt;="&amp;XG$8))</f>
        <v>75</v>
      </c>
      <c r="XH12" s="21">
        <f>IF(XH$8="",0,XH$10*SUMIFS(условия!$37:$37,условия!$7:$7,"&lt;="&amp;XH$8,условия!$8:$8,"&gt;="&amp;XH$8))</f>
        <v>75</v>
      </c>
      <c r="XI12" s="21">
        <f>IF(XI$8="",0,XI$10*SUMIFS(условия!$37:$37,условия!$7:$7,"&lt;="&amp;XI$8,условия!$8:$8,"&gt;="&amp;XI$8))</f>
        <v>75</v>
      </c>
      <c r="XJ12" s="21">
        <f>IF(XJ$8="",0,XJ$10*SUMIFS(условия!$37:$37,условия!$7:$7,"&lt;="&amp;XJ$8,условия!$8:$8,"&gt;="&amp;XJ$8))</f>
        <v>75</v>
      </c>
      <c r="XK12" s="21">
        <f>IF(XK$8="",0,XK$10*SUMIFS(условия!$37:$37,условия!$7:$7,"&lt;="&amp;XK$8,условия!$8:$8,"&gt;="&amp;XK$8))</f>
        <v>75</v>
      </c>
      <c r="XL12" s="21">
        <f>IF(XL$8="",0,XL$10*SUMIFS(условия!$37:$37,условия!$7:$7,"&lt;="&amp;XL$8,условия!$8:$8,"&gt;="&amp;XL$8))</f>
        <v>75</v>
      </c>
      <c r="XM12" s="21">
        <f>IF(XM$8="",0,XM$10*SUMIFS(условия!$37:$37,условия!$7:$7,"&lt;="&amp;XM$8,условия!$8:$8,"&gt;="&amp;XM$8))</f>
        <v>75</v>
      </c>
      <c r="XN12" s="21">
        <f>IF(XN$8="",0,XN$10*SUMIFS(условия!$37:$37,условия!$7:$7,"&lt;="&amp;XN$8,условия!$8:$8,"&gt;="&amp;XN$8))</f>
        <v>75</v>
      </c>
      <c r="XO12" s="21">
        <f>IF(XO$8="",0,XO$10*SUMIFS(условия!$37:$37,условия!$7:$7,"&lt;="&amp;XO$8,условия!$8:$8,"&gt;="&amp;XO$8))</f>
        <v>75</v>
      </c>
      <c r="XP12" s="21">
        <f>IF(XP$8="",0,XP$10*SUMIFS(условия!$37:$37,условия!$7:$7,"&lt;="&amp;XP$8,условия!$8:$8,"&gt;="&amp;XP$8))</f>
        <v>75</v>
      </c>
      <c r="XQ12" s="21">
        <f>IF(XQ$8="",0,XQ$10*SUMIFS(условия!$37:$37,условия!$7:$7,"&lt;="&amp;XQ$8,условия!$8:$8,"&gt;="&amp;XQ$8))</f>
        <v>75</v>
      </c>
      <c r="XR12" s="21">
        <f>IF(XR$8="",0,XR$10*SUMIFS(условия!$37:$37,условия!$7:$7,"&lt;="&amp;XR$8,условия!$8:$8,"&gt;="&amp;XR$8))</f>
        <v>75</v>
      </c>
      <c r="XS12" s="21">
        <f>IF(XS$8="",0,XS$10*SUMIFS(условия!$37:$37,условия!$7:$7,"&lt;="&amp;XS$8,условия!$8:$8,"&gt;="&amp;XS$8))</f>
        <v>75</v>
      </c>
      <c r="XT12" s="21">
        <f>IF(XT$8="",0,XT$10*SUMIFS(условия!$37:$37,условия!$7:$7,"&lt;="&amp;XT$8,условия!$8:$8,"&gt;="&amp;XT$8))</f>
        <v>75</v>
      </c>
      <c r="XU12" s="21">
        <f>IF(XU$8="",0,XU$10*SUMIFS(условия!$37:$37,условия!$7:$7,"&lt;="&amp;XU$8,условия!$8:$8,"&gt;="&amp;XU$8))</f>
        <v>75</v>
      </c>
      <c r="XV12" s="21">
        <f>IF(XV$8="",0,XV$10*SUMIFS(условия!$37:$37,условия!$7:$7,"&lt;="&amp;XV$8,условия!$8:$8,"&gt;="&amp;XV$8))</f>
        <v>75</v>
      </c>
      <c r="XW12" s="21">
        <f>IF(XW$8="",0,XW$10*SUMIFS(условия!$37:$37,условия!$7:$7,"&lt;="&amp;XW$8,условия!$8:$8,"&gt;="&amp;XW$8))</f>
        <v>75</v>
      </c>
      <c r="XX12" s="21">
        <f>IF(XX$8="",0,XX$10*SUMIFS(условия!$37:$37,условия!$7:$7,"&lt;="&amp;XX$8,условия!$8:$8,"&gt;="&amp;XX$8))</f>
        <v>75</v>
      </c>
      <c r="XY12" s="21">
        <f>IF(XY$8="",0,XY$10*SUMIFS(условия!$37:$37,условия!$7:$7,"&lt;="&amp;XY$8,условия!$8:$8,"&gt;="&amp;XY$8))</f>
        <v>75</v>
      </c>
      <c r="XZ12" s="21">
        <f>IF(XZ$8="",0,XZ$10*SUMIFS(условия!$37:$37,условия!$7:$7,"&lt;="&amp;XZ$8,условия!$8:$8,"&gt;="&amp;XZ$8))</f>
        <v>75</v>
      </c>
      <c r="YA12" s="21">
        <f>IF(YA$8="",0,YA$10*SUMIFS(условия!$37:$37,условия!$7:$7,"&lt;="&amp;YA$8,условия!$8:$8,"&gt;="&amp;YA$8))</f>
        <v>75</v>
      </c>
      <c r="YB12" s="21">
        <f>IF(YB$8="",0,YB$10*SUMIFS(условия!$37:$37,условия!$7:$7,"&lt;="&amp;YB$8,условия!$8:$8,"&gt;="&amp;YB$8))</f>
        <v>75</v>
      </c>
      <c r="YC12" s="21">
        <f>IF(YC$8="",0,YC$10*SUMIFS(условия!$37:$37,условия!$7:$7,"&lt;="&amp;YC$8,условия!$8:$8,"&gt;="&amp;YC$8))</f>
        <v>75</v>
      </c>
      <c r="YD12" s="21">
        <f>IF(YD$8="",0,YD$10*SUMIFS(условия!$37:$37,условия!$7:$7,"&lt;="&amp;YD$8,условия!$8:$8,"&gt;="&amp;YD$8))</f>
        <v>75</v>
      </c>
      <c r="YE12" s="21">
        <f>IF(YE$8="",0,YE$10*SUMIFS(условия!$37:$37,условия!$7:$7,"&lt;="&amp;YE$8,условия!$8:$8,"&gt;="&amp;YE$8))</f>
        <v>75</v>
      </c>
      <c r="YF12" s="21">
        <f>IF(YF$8="",0,YF$10*SUMIFS(условия!$37:$37,условия!$7:$7,"&lt;="&amp;YF$8,условия!$8:$8,"&gt;="&amp;YF$8))</f>
        <v>75</v>
      </c>
      <c r="YG12" s="21">
        <f>IF(YG$8="",0,YG$10*SUMIFS(условия!$37:$37,условия!$7:$7,"&lt;="&amp;YG$8,условия!$8:$8,"&gt;="&amp;YG$8))</f>
        <v>75</v>
      </c>
      <c r="YH12" s="21">
        <f>IF(YH$8="",0,YH$10*SUMIFS(условия!$37:$37,условия!$7:$7,"&lt;="&amp;YH$8,условия!$8:$8,"&gt;="&amp;YH$8))</f>
        <v>75</v>
      </c>
      <c r="YI12" s="21">
        <f>IF(YI$8="",0,YI$10*SUMIFS(условия!$37:$37,условия!$7:$7,"&lt;="&amp;YI$8,условия!$8:$8,"&gt;="&amp;YI$8))</f>
        <v>75</v>
      </c>
      <c r="YJ12" s="21">
        <f>IF(YJ$8="",0,YJ$10*SUMIFS(условия!$37:$37,условия!$7:$7,"&lt;="&amp;YJ$8,условия!$8:$8,"&gt;="&amp;YJ$8))</f>
        <v>75</v>
      </c>
      <c r="YK12" s="21">
        <f>IF(YK$8="",0,YK$10*SUMIFS(условия!$37:$37,условия!$7:$7,"&lt;="&amp;YK$8,условия!$8:$8,"&gt;="&amp;YK$8))</f>
        <v>75</v>
      </c>
      <c r="YL12" s="21">
        <f>IF(YL$8="",0,YL$10*SUMIFS(условия!$37:$37,условия!$7:$7,"&lt;="&amp;YL$8,условия!$8:$8,"&gt;="&amp;YL$8))</f>
        <v>75</v>
      </c>
      <c r="YM12" s="21">
        <f>IF(YM$8="",0,YM$10*SUMIFS(условия!$37:$37,условия!$7:$7,"&lt;="&amp;YM$8,условия!$8:$8,"&gt;="&amp;YM$8))</f>
        <v>75</v>
      </c>
      <c r="YN12" s="21">
        <f>IF(YN$8="",0,YN$10*SUMIFS(условия!$37:$37,условия!$7:$7,"&lt;="&amp;YN$8,условия!$8:$8,"&gt;="&amp;YN$8))</f>
        <v>75</v>
      </c>
      <c r="YO12" s="21">
        <f>IF(YO$8="",0,YO$10*SUMIFS(условия!$37:$37,условия!$7:$7,"&lt;="&amp;YO$8,условия!$8:$8,"&gt;="&amp;YO$8))</f>
        <v>75</v>
      </c>
      <c r="YP12" s="21">
        <f>IF(YP$8="",0,YP$10*SUMIFS(условия!$37:$37,условия!$7:$7,"&lt;="&amp;YP$8,условия!$8:$8,"&gt;="&amp;YP$8))</f>
        <v>75</v>
      </c>
      <c r="YQ12" s="21">
        <f>IF(YQ$8="",0,YQ$10*SUMIFS(условия!$37:$37,условия!$7:$7,"&lt;="&amp;YQ$8,условия!$8:$8,"&gt;="&amp;YQ$8))</f>
        <v>75</v>
      </c>
      <c r="YR12" s="21">
        <f>IF(YR$8="",0,YR$10*SUMIFS(условия!$37:$37,условия!$7:$7,"&lt;="&amp;YR$8,условия!$8:$8,"&gt;="&amp;YR$8))</f>
        <v>75</v>
      </c>
      <c r="YS12" s="21">
        <f>IF(YS$8="",0,YS$10*SUMIFS(условия!$37:$37,условия!$7:$7,"&lt;="&amp;YS$8,условия!$8:$8,"&gt;="&amp;YS$8))</f>
        <v>75</v>
      </c>
      <c r="YT12" s="21">
        <f>IF(YT$8="",0,YT$10*SUMIFS(условия!$37:$37,условия!$7:$7,"&lt;="&amp;YT$8,условия!$8:$8,"&gt;="&amp;YT$8))</f>
        <v>75</v>
      </c>
      <c r="YU12" s="21">
        <f>IF(YU$8="",0,YU$10*SUMIFS(условия!$37:$37,условия!$7:$7,"&lt;="&amp;YU$8,условия!$8:$8,"&gt;="&amp;YU$8))</f>
        <v>75</v>
      </c>
      <c r="YV12" s="21">
        <f>IF(YV$8="",0,YV$10*SUMIFS(условия!$37:$37,условия!$7:$7,"&lt;="&amp;YV$8,условия!$8:$8,"&gt;="&amp;YV$8))</f>
        <v>75</v>
      </c>
      <c r="YW12" s="21">
        <f>IF(YW$8="",0,YW$10*SUMIFS(условия!$37:$37,условия!$7:$7,"&lt;="&amp;YW$8,условия!$8:$8,"&gt;="&amp;YW$8))</f>
        <v>75</v>
      </c>
      <c r="YX12" s="21">
        <f>IF(YX$8="",0,YX$10*SUMIFS(условия!$37:$37,условия!$7:$7,"&lt;="&amp;YX$8,условия!$8:$8,"&gt;="&amp;YX$8))</f>
        <v>75</v>
      </c>
      <c r="YY12" s="21">
        <f>IF(YY$8="",0,YY$10*SUMIFS(условия!$37:$37,условия!$7:$7,"&lt;="&amp;YY$8,условия!$8:$8,"&gt;="&amp;YY$8))</f>
        <v>75</v>
      </c>
      <c r="YZ12" s="21">
        <f>IF(YZ$8="",0,YZ$10*SUMIFS(условия!$37:$37,условия!$7:$7,"&lt;="&amp;YZ$8,условия!$8:$8,"&gt;="&amp;YZ$8))</f>
        <v>75</v>
      </c>
      <c r="ZA12" s="21">
        <f>IF(ZA$8="",0,ZA$10*SUMIFS(условия!$37:$37,условия!$7:$7,"&lt;="&amp;ZA$8,условия!$8:$8,"&gt;="&amp;ZA$8))</f>
        <v>75</v>
      </c>
      <c r="ZB12" s="21">
        <f>IF(ZB$8="",0,ZB$10*SUMIFS(условия!$37:$37,условия!$7:$7,"&lt;="&amp;ZB$8,условия!$8:$8,"&gt;="&amp;ZB$8))</f>
        <v>75</v>
      </c>
      <c r="ZC12" s="21">
        <f>IF(ZC$8="",0,ZC$10*SUMIFS(условия!$37:$37,условия!$7:$7,"&lt;="&amp;ZC$8,условия!$8:$8,"&gt;="&amp;ZC$8))</f>
        <v>75</v>
      </c>
      <c r="ZD12" s="21">
        <f>IF(ZD$8="",0,ZD$10*SUMIFS(условия!$37:$37,условия!$7:$7,"&lt;="&amp;ZD$8,условия!$8:$8,"&gt;="&amp;ZD$8))</f>
        <v>75</v>
      </c>
      <c r="ZE12" s="21">
        <f>IF(ZE$8="",0,ZE$10*SUMIFS(условия!$37:$37,условия!$7:$7,"&lt;="&amp;ZE$8,условия!$8:$8,"&gt;="&amp;ZE$8))</f>
        <v>75</v>
      </c>
      <c r="ZF12" s="21">
        <f>IF(ZF$8="",0,ZF$10*SUMIFS(условия!$37:$37,условия!$7:$7,"&lt;="&amp;ZF$8,условия!$8:$8,"&gt;="&amp;ZF$8))</f>
        <v>75</v>
      </c>
      <c r="ZG12" s="21">
        <f>IF(ZG$8="",0,ZG$10*SUMIFS(условия!$37:$37,условия!$7:$7,"&lt;="&amp;ZG$8,условия!$8:$8,"&gt;="&amp;ZG$8))</f>
        <v>75</v>
      </c>
      <c r="ZH12" s="21">
        <f>IF(ZH$8="",0,ZH$10*SUMIFS(условия!$37:$37,условия!$7:$7,"&lt;="&amp;ZH$8,условия!$8:$8,"&gt;="&amp;ZH$8))</f>
        <v>75</v>
      </c>
      <c r="ZI12" s="21">
        <f>IF(ZI$8="",0,ZI$10*SUMIFS(условия!$37:$37,условия!$7:$7,"&lt;="&amp;ZI$8,условия!$8:$8,"&gt;="&amp;ZI$8))</f>
        <v>75</v>
      </c>
      <c r="ZJ12" s="21">
        <f>IF(ZJ$8="",0,ZJ$10*SUMIFS(условия!$37:$37,условия!$7:$7,"&lt;="&amp;ZJ$8,условия!$8:$8,"&gt;="&amp;ZJ$8))</f>
        <v>75</v>
      </c>
      <c r="ZK12" s="21">
        <f>IF(ZK$8="",0,ZK$10*SUMIFS(условия!$37:$37,условия!$7:$7,"&lt;="&amp;ZK$8,условия!$8:$8,"&gt;="&amp;ZK$8))</f>
        <v>106.66666666666667</v>
      </c>
      <c r="ZL12" s="21">
        <f>IF(ZL$8="",0,ZL$10*SUMIFS(условия!$37:$37,условия!$7:$7,"&lt;="&amp;ZL$8,условия!$8:$8,"&gt;="&amp;ZL$8))</f>
        <v>106.66666666666667</v>
      </c>
      <c r="ZM12" s="21">
        <f>IF(ZM$8="",0,ZM$10*SUMIFS(условия!$37:$37,условия!$7:$7,"&lt;="&amp;ZM$8,условия!$8:$8,"&gt;="&amp;ZM$8))</f>
        <v>106.66666666666667</v>
      </c>
      <c r="ZN12" s="21">
        <f>IF(ZN$8="",0,ZN$10*SUMIFS(условия!$37:$37,условия!$7:$7,"&lt;="&amp;ZN$8,условия!$8:$8,"&gt;="&amp;ZN$8))</f>
        <v>106.66666666666667</v>
      </c>
      <c r="ZO12" s="21">
        <f>IF(ZO$8="",0,ZO$10*SUMIFS(условия!$37:$37,условия!$7:$7,"&lt;="&amp;ZO$8,условия!$8:$8,"&gt;="&amp;ZO$8))</f>
        <v>106.66666666666667</v>
      </c>
      <c r="ZP12" s="21">
        <f>IF(ZP$8="",0,ZP$10*SUMIFS(условия!$37:$37,условия!$7:$7,"&lt;="&amp;ZP$8,условия!$8:$8,"&gt;="&amp;ZP$8))</f>
        <v>106.66666666666667</v>
      </c>
      <c r="ZQ12" s="21">
        <f>IF(ZQ$8="",0,ZQ$10*SUMIFS(условия!$37:$37,условия!$7:$7,"&lt;="&amp;ZQ$8,условия!$8:$8,"&gt;="&amp;ZQ$8))</f>
        <v>106.66666666666667</v>
      </c>
      <c r="ZR12" s="21">
        <f>IF(ZR$8="",0,ZR$10*SUMIFS(условия!$37:$37,условия!$7:$7,"&lt;="&amp;ZR$8,условия!$8:$8,"&gt;="&amp;ZR$8))</f>
        <v>106.66666666666667</v>
      </c>
      <c r="ZS12" s="21">
        <f>IF(ZS$8="",0,ZS$10*SUMIFS(условия!$37:$37,условия!$7:$7,"&lt;="&amp;ZS$8,условия!$8:$8,"&gt;="&amp;ZS$8))</f>
        <v>106.66666666666667</v>
      </c>
      <c r="ZT12" s="21">
        <f>IF(ZT$8="",0,ZT$10*SUMIFS(условия!$37:$37,условия!$7:$7,"&lt;="&amp;ZT$8,условия!$8:$8,"&gt;="&amp;ZT$8))</f>
        <v>106.66666666666667</v>
      </c>
      <c r="ZU12" s="21">
        <f>IF(ZU$8="",0,ZU$10*SUMIFS(условия!$37:$37,условия!$7:$7,"&lt;="&amp;ZU$8,условия!$8:$8,"&gt;="&amp;ZU$8))</f>
        <v>106.66666666666667</v>
      </c>
      <c r="ZV12" s="21">
        <f>IF(ZV$8="",0,ZV$10*SUMIFS(условия!$37:$37,условия!$7:$7,"&lt;="&amp;ZV$8,условия!$8:$8,"&gt;="&amp;ZV$8))</f>
        <v>106.66666666666667</v>
      </c>
      <c r="ZW12" s="21">
        <f>IF(ZW$8="",0,ZW$10*SUMIFS(условия!$37:$37,условия!$7:$7,"&lt;="&amp;ZW$8,условия!$8:$8,"&gt;="&amp;ZW$8))</f>
        <v>106.66666666666667</v>
      </c>
      <c r="ZX12" s="21">
        <f>IF(ZX$8="",0,ZX$10*SUMIFS(условия!$37:$37,условия!$7:$7,"&lt;="&amp;ZX$8,условия!$8:$8,"&gt;="&amp;ZX$8))</f>
        <v>106.66666666666667</v>
      </c>
      <c r="ZY12" s="21">
        <f>IF(ZY$8="",0,ZY$10*SUMIFS(условия!$37:$37,условия!$7:$7,"&lt;="&amp;ZY$8,условия!$8:$8,"&gt;="&amp;ZY$8))</f>
        <v>106.66666666666667</v>
      </c>
      <c r="ZZ12" s="21">
        <f>IF(ZZ$8="",0,ZZ$10*SUMIFS(условия!$37:$37,условия!$7:$7,"&lt;="&amp;ZZ$8,условия!$8:$8,"&gt;="&amp;ZZ$8))</f>
        <v>106.66666666666667</v>
      </c>
      <c r="AAA12" s="21">
        <f>IF(AAA$8="",0,AAA$10*SUMIFS(условия!$37:$37,условия!$7:$7,"&lt;="&amp;AAA$8,условия!$8:$8,"&gt;="&amp;AAA$8))</f>
        <v>106.66666666666667</v>
      </c>
      <c r="AAB12" s="21">
        <f>IF(AAB$8="",0,AAB$10*SUMIFS(условия!$37:$37,условия!$7:$7,"&lt;="&amp;AAB$8,условия!$8:$8,"&gt;="&amp;AAB$8))</f>
        <v>106.66666666666667</v>
      </c>
      <c r="AAC12" s="21">
        <f>IF(AAC$8="",0,AAC$10*SUMIFS(условия!$37:$37,условия!$7:$7,"&lt;="&amp;AAC$8,условия!$8:$8,"&gt;="&amp;AAC$8))</f>
        <v>106.66666666666667</v>
      </c>
      <c r="AAD12" s="21">
        <f>IF(AAD$8="",0,AAD$10*SUMIFS(условия!$37:$37,условия!$7:$7,"&lt;="&amp;AAD$8,условия!$8:$8,"&gt;="&amp;AAD$8))</f>
        <v>106.66666666666667</v>
      </c>
      <c r="AAE12" s="21">
        <f>IF(AAE$8="",0,AAE$10*SUMIFS(условия!$37:$37,условия!$7:$7,"&lt;="&amp;AAE$8,условия!$8:$8,"&gt;="&amp;AAE$8))</f>
        <v>106.66666666666667</v>
      </c>
      <c r="AAF12" s="21">
        <f>IF(AAF$8="",0,AAF$10*SUMIFS(условия!$37:$37,условия!$7:$7,"&lt;="&amp;AAF$8,условия!$8:$8,"&gt;="&amp;AAF$8))</f>
        <v>106.66666666666667</v>
      </c>
      <c r="AAG12" s="21">
        <f>IF(AAG$8="",0,AAG$10*SUMIFS(условия!$37:$37,условия!$7:$7,"&lt;="&amp;AAG$8,условия!$8:$8,"&gt;="&amp;AAG$8))</f>
        <v>106.66666666666667</v>
      </c>
      <c r="AAH12" s="21">
        <f>IF(AAH$8="",0,AAH$10*SUMIFS(условия!$37:$37,условия!$7:$7,"&lt;="&amp;AAH$8,условия!$8:$8,"&gt;="&amp;AAH$8))</f>
        <v>106.66666666666667</v>
      </c>
      <c r="AAI12" s="21">
        <f>IF(AAI$8="",0,AAI$10*SUMIFS(условия!$37:$37,условия!$7:$7,"&lt;="&amp;AAI$8,условия!$8:$8,"&gt;="&amp;AAI$8))</f>
        <v>106.66666666666667</v>
      </c>
      <c r="AAJ12" s="21">
        <f>IF(AAJ$8="",0,AAJ$10*SUMIFS(условия!$37:$37,условия!$7:$7,"&lt;="&amp;AAJ$8,условия!$8:$8,"&gt;="&amp;AAJ$8))</f>
        <v>106.66666666666667</v>
      </c>
      <c r="AAK12" s="21">
        <f>IF(AAK$8="",0,AAK$10*SUMIFS(условия!$37:$37,условия!$7:$7,"&lt;="&amp;AAK$8,условия!$8:$8,"&gt;="&amp;AAK$8))</f>
        <v>106.66666666666667</v>
      </c>
      <c r="AAL12" s="21">
        <f>IF(AAL$8="",0,AAL$10*SUMIFS(условия!$37:$37,условия!$7:$7,"&lt;="&amp;AAL$8,условия!$8:$8,"&gt;="&amp;AAL$8))</f>
        <v>106.66666666666667</v>
      </c>
      <c r="AAM12" s="21">
        <f>IF(AAM$8="",0,AAM$10*SUMIFS(условия!$37:$37,условия!$7:$7,"&lt;="&amp;AAM$8,условия!$8:$8,"&gt;="&amp;AAM$8))</f>
        <v>106.66666666666667</v>
      </c>
      <c r="AAN12" s="21">
        <f>IF(AAN$8="",0,AAN$10*SUMIFS(условия!$37:$37,условия!$7:$7,"&lt;="&amp;AAN$8,условия!$8:$8,"&gt;="&amp;AAN$8))</f>
        <v>106.66666666666667</v>
      </c>
      <c r="AAO12" s="21">
        <f>IF(AAO$8="",0,AAO$10*SUMIFS(условия!$37:$37,условия!$7:$7,"&lt;="&amp;AAO$8,условия!$8:$8,"&gt;="&amp;AAO$8))</f>
        <v>106.66666666666667</v>
      </c>
      <c r="AAP12" s="21">
        <f>IF(AAP$8="",0,AAP$10*SUMIFS(условия!$37:$37,условия!$7:$7,"&lt;="&amp;AAP$8,условия!$8:$8,"&gt;="&amp;AAP$8))</f>
        <v>106.66666666666667</v>
      </c>
      <c r="AAQ12" s="21">
        <f>IF(AAQ$8="",0,AAQ$10*SUMIFS(условия!$37:$37,условия!$7:$7,"&lt;="&amp;AAQ$8,условия!$8:$8,"&gt;="&amp;AAQ$8))</f>
        <v>106.66666666666667</v>
      </c>
      <c r="AAR12" s="21">
        <f>IF(AAR$8="",0,AAR$10*SUMIFS(условия!$37:$37,условия!$7:$7,"&lt;="&amp;AAR$8,условия!$8:$8,"&gt;="&amp;AAR$8))</f>
        <v>106.66666666666667</v>
      </c>
      <c r="AAS12" s="21">
        <f>IF(AAS$8="",0,AAS$10*SUMIFS(условия!$37:$37,условия!$7:$7,"&lt;="&amp;AAS$8,условия!$8:$8,"&gt;="&amp;AAS$8))</f>
        <v>106.66666666666667</v>
      </c>
      <c r="AAT12" s="21">
        <f>IF(AAT$8="",0,AAT$10*SUMIFS(условия!$37:$37,условия!$7:$7,"&lt;="&amp;AAT$8,условия!$8:$8,"&gt;="&amp;AAT$8))</f>
        <v>106.66666666666667</v>
      </c>
      <c r="AAU12" s="21">
        <f>IF(AAU$8="",0,AAU$10*SUMIFS(условия!$37:$37,условия!$7:$7,"&lt;="&amp;AAU$8,условия!$8:$8,"&gt;="&amp;AAU$8))</f>
        <v>106.66666666666667</v>
      </c>
      <c r="AAV12" s="21">
        <f>IF(AAV$8="",0,AAV$10*SUMIFS(условия!$37:$37,условия!$7:$7,"&lt;="&amp;AAV$8,условия!$8:$8,"&gt;="&amp;AAV$8))</f>
        <v>106.66666666666667</v>
      </c>
      <c r="AAW12" s="21">
        <f>IF(AAW$8="",0,AAW$10*SUMIFS(условия!$37:$37,условия!$7:$7,"&lt;="&amp;AAW$8,условия!$8:$8,"&gt;="&amp;AAW$8))</f>
        <v>106.66666666666667</v>
      </c>
      <c r="AAX12" s="21">
        <f>IF(AAX$8="",0,AAX$10*SUMIFS(условия!$37:$37,условия!$7:$7,"&lt;="&amp;AAX$8,условия!$8:$8,"&gt;="&amp;AAX$8))</f>
        <v>106.66666666666667</v>
      </c>
      <c r="AAY12" s="21">
        <f>IF(AAY$8="",0,AAY$10*SUMIFS(условия!$37:$37,условия!$7:$7,"&lt;="&amp;AAY$8,условия!$8:$8,"&gt;="&amp;AAY$8))</f>
        <v>106.66666666666667</v>
      </c>
      <c r="AAZ12" s="21">
        <f>IF(AAZ$8="",0,AAZ$10*SUMIFS(условия!$37:$37,условия!$7:$7,"&lt;="&amp;AAZ$8,условия!$8:$8,"&gt;="&amp;AAZ$8))</f>
        <v>106.66666666666667</v>
      </c>
      <c r="ABA12" s="21">
        <f>IF(ABA$8="",0,ABA$10*SUMIFS(условия!$37:$37,условия!$7:$7,"&lt;="&amp;ABA$8,условия!$8:$8,"&gt;="&amp;ABA$8))</f>
        <v>106.66666666666667</v>
      </c>
      <c r="ABB12" s="21">
        <f>IF(ABB$8="",0,ABB$10*SUMIFS(условия!$37:$37,условия!$7:$7,"&lt;="&amp;ABB$8,условия!$8:$8,"&gt;="&amp;ABB$8))</f>
        <v>106.66666666666667</v>
      </c>
      <c r="ABC12" s="21">
        <f>IF(ABC$8="",0,ABC$10*SUMIFS(условия!$37:$37,условия!$7:$7,"&lt;="&amp;ABC$8,условия!$8:$8,"&gt;="&amp;ABC$8))</f>
        <v>106.66666666666667</v>
      </c>
      <c r="ABD12" s="21">
        <f>IF(ABD$8="",0,ABD$10*SUMIFS(условия!$37:$37,условия!$7:$7,"&lt;="&amp;ABD$8,условия!$8:$8,"&gt;="&amp;ABD$8))</f>
        <v>106.66666666666667</v>
      </c>
      <c r="ABE12" s="21">
        <f>IF(ABE$8="",0,ABE$10*SUMIFS(условия!$37:$37,условия!$7:$7,"&lt;="&amp;ABE$8,условия!$8:$8,"&gt;="&amp;ABE$8))</f>
        <v>106.66666666666667</v>
      </c>
      <c r="ABF12" s="21">
        <f>IF(ABF$8="",0,ABF$10*SUMIFS(условия!$37:$37,условия!$7:$7,"&lt;="&amp;ABF$8,условия!$8:$8,"&gt;="&amp;ABF$8))</f>
        <v>106.66666666666667</v>
      </c>
      <c r="ABG12" s="21">
        <f>IF(ABG$8="",0,ABG$10*SUMIFS(условия!$37:$37,условия!$7:$7,"&lt;="&amp;ABG$8,условия!$8:$8,"&gt;="&amp;ABG$8))</f>
        <v>106.66666666666667</v>
      </c>
      <c r="ABH12" s="21">
        <f>IF(ABH$8="",0,ABH$10*SUMIFS(условия!$37:$37,условия!$7:$7,"&lt;="&amp;ABH$8,условия!$8:$8,"&gt;="&amp;ABH$8))</f>
        <v>106.66666666666667</v>
      </c>
      <c r="ABI12" s="21">
        <f>IF(ABI$8="",0,ABI$10*SUMIFS(условия!$37:$37,условия!$7:$7,"&lt;="&amp;ABI$8,условия!$8:$8,"&gt;="&amp;ABI$8))</f>
        <v>106.66666666666667</v>
      </c>
      <c r="ABJ12" s="21">
        <f>IF(ABJ$8="",0,ABJ$10*SUMIFS(условия!$37:$37,условия!$7:$7,"&lt;="&amp;ABJ$8,условия!$8:$8,"&gt;="&amp;ABJ$8))</f>
        <v>106.66666666666667</v>
      </c>
      <c r="ABK12" s="21">
        <f>IF(ABK$8="",0,ABK$10*SUMIFS(условия!$37:$37,условия!$7:$7,"&lt;="&amp;ABK$8,условия!$8:$8,"&gt;="&amp;ABK$8))</f>
        <v>106.66666666666667</v>
      </c>
      <c r="ABL12" s="21">
        <f>IF(ABL$8="",0,ABL$10*SUMIFS(условия!$37:$37,условия!$7:$7,"&lt;="&amp;ABL$8,условия!$8:$8,"&gt;="&amp;ABL$8))</f>
        <v>106.66666666666667</v>
      </c>
      <c r="ABM12" s="21">
        <f>IF(ABM$8="",0,ABM$10*SUMIFS(условия!$37:$37,условия!$7:$7,"&lt;="&amp;ABM$8,условия!$8:$8,"&gt;="&amp;ABM$8))</f>
        <v>106.66666666666667</v>
      </c>
      <c r="ABN12" s="21">
        <f>IF(ABN$8="",0,ABN$10*SUMIFS(условия!$37:$37,условия!$7:$7,"&lt;="&amp;ABN$8,условия!$8:$8,"&gt;="&amp;ABN$8))</f>
        <v>106.66666666666667</v>
      </c>
      <c r="ABO12" s="21">
        <f>IF(ABO$8="",0,ABO$10*SUMIFS(условия!$37:$37,условия!$7:$7,"&lt;="&amp;ABO$8,условия!$8:$8,"&gt;="&amp;ABO$8))</f>
        <v>106.66666666666667</v>
      </c>
      <c r="ABP12" s="21">
        <f>IF(ABP$8="",0,ABP$10*SUMIFS(условия!$37:$37,условия!$7:$7,"&lt;="&amp;ABP$8,условия!$8:$8,"&gt;="&amp;ABP$8))</f>
        <v>106.66666666666667</v>
      </c>
      <c r="ABQ12" s="21">
        <f>IF(ABQ$8="",0,ABQ$10*SUMIFS(условия!$37:$37,условия!$7:$7,"&lt;="&amp;ABQ$8,условия!$8:$8,"&gt;="&amp;ABQ$8))</f>
        <v>106.66666666666667</v>
      </c>
      <c r="ABR12" s="21">
        <f>IF(ABR$8="",0,ABR$10*SUMIFS(условия!$37:$37,условия!$7:$7,"&lt;="&amp;ABR$8,условия!$8:$8,"&gt;="&amp;ABR$8))</f>
        <v>106.66666666666667</v>
      </c>
      <c r="ABS12" s="21">
        <f>IF(ABS$8="",0,ABS$10*SUMIFS(условия!$37:$37,условия!$7:$7,"&lt;="&amp;ABS$8,условия!$8:$8,"&gt;="&amp;ABS$8))</f>
        <v>106.66666666666667</v>
      </c>
      <c r="ABT12" s="21">
        <f>IF(ABT$8="",0,ABT$10*SUMIFS(условия!$37:$37,условия!$7:$7,"&lt;="&amp;ABT$8,условия!$8:$8,"&gt;="&amp;ABT$8))</f>
        <v>113.33333333333333</v>
      </c>
      <c r="ABU12" s="21">
        <f>IF(ABU$8="",0,ABU$10*SUMIFS(условия!$37:$37,условия!$7:$7,"&lt;="&amp;ABU$8,условия!$8:$8,"&gt;="&amp;ABU$8))</f>
        <v>113.33333333333333</v>
      </c>
      <c r="ABV12" s="21">
        <f>IF(ABV$8="",0,ABV$10*SUMIFS(условия!$37:$37,условия!$7:$7,"&lt;="&amp;ABV$8,условия!$8:$8,"&gt;="&amp;ABV$8))</f>
        <v>113.33333333333333</v>
      </c>
      <c r="ABW12" s="21">
        <f>IF(ABW$8="",0,ABW$10*SUMIFS(условия!$37:$37,условия!$7:$7,"&lt;="&amp;ABW$8,условия!$8:$8,"&gt;="&amp;ABW$8))</f>
        <v>113.33333333333333</v>
      </c>
      <c r="ABX12" s="21">
        <f>IF(ABX$8="",0,ABX$10*SUMIFS(условия!$37:$37,условия!$7:$7,"&lt;="&amp;ABX$8,условия!$8:$8,"&gt;="&amp;ABX$8))</f>
        <v>113.33333333333333</v>
      </c>
      <c r="ABY12" s="21">
        <f>IF(ABY$8="",0,ABY$10*SUMIFS(условия!$37:$37,условия!$7:$7,"&lt;="&amp;ABY$8,условия!$8:$8,"&gt;="&amp;ABY$8))</f>
        <v>113.33333333333333</v>
      </c>
      <c r="ABZ12" s="21">
        <f>IF(ABZ$8="",0,ABZ$10*SUMIFS(условия!$37:$37,условия!$7:$7,"&lt;="&amp;ABZ$8,условия!$8:$8,"&gt;="&amp;ABZ$8))</f>
        <v>113.33333333333333</v>
      </c>
      <c r="ACA12" s="21">
        <f>IF(ACA$8="",0,ACA$10*SUMIFS(условия!$37:$37,условия!$7:$7,"&lt;="&amp;ACA$8,условия!$8:$8,"&gt;="&amp;ACA$8))</f>
        <v>113.33333333333333</v>
      </c>
      <c r="ACB12" s="21">
        <f>IF(ACB$8="",0,ACB$10*SUMIFS(условия!$37:$37,условия!$7:$7,"&lt;="&amp;ACB$8,условия!$8:$8,"&gt;="&amp;ACB$8))</f>
        <v>113.33333333333333</v>
      </c>
      <c r="ACC12" s="21">
        <f>IF(ACC$8="",0,ACC$10*SUMIFS(условия!$37:$37,условия!$7:$7,"&lt;="&amp;ACC$8,условия!$8:$8,"&gt;="&amp;ACC$8))</f>
        <v>113.33333333333333</v>
      </c>
      <c r="ACD12" s="21">
        <f>IF(ACD$8="",0,ACD$10*SUMIFS(условия!$37:$37,условия!$7:$7,"&lt;="&amp;ACD$8,условия!$8:$8,"&gt;="&amp;ACD$8))</f>
        <v>113.33333333333333</v>
      </c>
      <c r="ACE12" s="21">
        <f>IF(ACE$8="",0,ACE$10*SUMIFS(условия!$37:$37,условия!$7:$7,"&lt;="&amp;ACE$8,условия!$8:$8,"&gt;="&amp;ACE$8))</f>
        <v>113.33333333333333</v>
      </c>
      <c r="ACF12" s="21">
        <f>IF(ACF$8="",0,ACF$10*SUMIFS(условия!$37:$37,условия!$7:$7,"&lt;="&amp;ACF$8,условия!$8:$8,"&gt;="&amp;ACF$8))</f>
        <v>113.33333333333333</v>
      </c>
      <c r="ACG12" s="21">
        <f>IF(ACG$8="",0,ACG$10*SUMIFS(условия!$37:$37,условия!$7:$7,"&lt;="&amp;ACG$8,условия!$8:$8,"&gt;="&amp;ACG$8))</f>
        <v>113.33333333333333</v>
      </c>
      <c r="ACH12" s="21">
        <f>IF(ACH$8="",0,ACH$10*SUMIFS(условия!$37:$37,условия!$7:$7,"&lt;="&amp;ACH$8,условия!$8:$8,"&gt;="&amp;ACH$8))</f>
        <v>113.33333333333333</v>
      </c>
      <c r="ACI12" s="21">
        <f>IF(ACI$8="",0,ACI$10*SUMIFS(условия!$37:$37,условия!$7:$7,"&lt;="&amp;ACI$8,условия!$8:$8,"&gt;="&amp;ACI$8))</f>
        <v>113.33333333333333</v>
      </c>
      <c r="ACJ12" s="21">
        <f>IF(ACJ$8="",0,ACJ$10*SUMIFS(условия!$37:$37,условия!$7:$7,"&lt;="&amp;ACJ$8,условия!$8:$8,"&gt;="&amp;ACJ$8))</f>
        <v>113.33333333333333</v>
      </c>
      <c r="ACK12" s="21">
        <f>IF(ACK$8="",0,ACK$10*SUMIFS(условия!$37:$37,условия!$7:$7,"&lt;="&amp;ACK$8,условия!$8:$8,"&gt;="&amp;ACK$8))</f>
        <v>113.33333333333333</v>
      </c>
      <c r="ACL12" s="21">
        <f>IF(ACL$8="",0,ACL$10*SUMIFS(условия!$37:$37,условия!$7:$7,"&lt;="&amp;ACL$8,условия!$8:$8,"&gt;="&amp;ACL$8))</f>
        <v>113.33333333333333</v>
      </c>
      <c r="ACM12" s="21">
        <f>IF(ACM$8="",0,ACM$10*SUMIFS(условия!$37:$37,условия!$7:$7,"&lt;="&amp;ACM$8,условия!$8:$8,"&gt;="&amp;ACM$8))</f>
        <v>113.33333333333333</v>
      </c>
      <c r="ACN12" s="21">
        <f>IF(ACN$8="",0,ACN$10*SUMIFS(условия!$37:$37,условия!$7:$7,"&lt;="&amp;ACN$8,условия!$8:$8,"&gt;="&amp;ACN$8))</f>
        <v>113.33333333333333</v>
      </c>
      <c r="ACO12" s="21">
        <f>IF(ACO$8="",0,ACO$10*SUMIFS(условия!$37:$37,условия!$7:$7,"&lt;="&amp;ACO$8,условия!$8:$8,"&gt;="&amp;ACO$8))</f>
        <v>113.33333333333333</v>
      </c>
      <c r="ACP12" s="21">
        <f>IF(ACP$8="",0,ACP$10*SUMIFS(условия!$37:$37,условия!$7:$7,"&lt;="&amp;ACP$8,условия!$8:$8,"&gt;="&amp;ACP$8))</f>
        <v>113.33333333333333</v>
      </c>
      <c r="ACQ12" s="21">
        <f>IF(ACQ$8="",0,ACQ$10*SUMIFS(условия!$37:$37,условия!$7:$7,"&lt;="&amp;ACQ$8,условия!$8:$8,"&gt;="&amp;ACQ$8))</f>
        <v>113.33333333333333</v>
      </c>
      <c r="ACR12" s="21">
        <f>IF(ACR$8="",0,ACR$10*SUMIFS(условия!$37:$37,условия!$7:$7,"&lt;="&amp;ACR$8,условия!$8:$8,"&gt;="&amp;ACR$8))</f>
        <v>113.33333333333333</v>
      </c>
      <c r="ACS12" s="21">
        <f>IF(ACS$8="",0,ACS$10*SUMIFS(условия!$37:$37,условия!$7:$7,"&lt;="&amp;ACS$8,условия!$8:$8,"&gt;="&amp;ACS$8))</f>
        <v>113.33333333333333</v>
      </c>
      <c r="ACT12" s="21">
        <f>IF(ACT$8="",0,ACT$10*SUMIFS(условия!$37:$37,условия!$7:$7,"&lt;="&amp;ACT$8,условия!$8:$8,"&gt;="&amp;ACT$8))</f>
        <v>113.33333333333333</v>
      </c>
      <c r="ACU12" s="21">
        <f>IF(ACU$8="",0,ACU$10*SUMIFS(условия!$37:$37,условия!$7:$7,"&lt;="&amp;ACU$8,условия!$8:$8,"&gt;="&amp;ACU$8))</f>
        <v>113.33333333333333</v>
      </c>
      <c r="ACV12" s="21">
        <f>IF(ACV$8="",0,ACV$10*SUMIFS(условия!$37:$37,условия!$7:$7,"&lt;="&amp;ACV$8,условия!$8:$8,"&gt;="&amp;ACV$8))</f>
        <v>113.33333333333333</v>
      </c>
      <c r="ACW12" s="21">
        <f>IF(ACW$8="",0,ACW$10*SUMIFS(условия!$37:$37,условия!$7:$7,"&lt;="&amp;ACW$8,условия!$8:$8,"&gt;="&amp;ACW$8))</f>
        <v>113.33333333333333</v>
      </c>
      <c r="ACX12" s="21">
        <f>IF(ACX$8="",0,ACX$10*SUMIFS(условия!$37:$37,условия!$7:$7,"&lt;="&amp;ACX$8,условия!$8:$8,"&gt;="&amp;ACX$8))</f>
        <v>113.33333333333333</v>
      </c>
      <c r="ACY12" s="21">
        <f>IF(ACY$8="",0,ACY$10*SUMIFS(условия!$37:$37,условия!$7:$7,"&lt;="&amp;ACY$8,условия!$8:$8,"&gt;="&amp;ACY$8))</f>
        <v>113.33333333333334</v>
      </c>
      <c r="ACZ12" s="21">
        <f>IF(ACZ$8="",0,ACZ$10*SUMIFS(условия!$37:$37,условия!$7:$7,"&lt;="&amp;ACZ$8,условия!$8:$8,"&gt;="&amp;ACZ$8))</f>
        <v>113.33333333333334</v>
      </c>
      <c r="ADA12" s="21">
        <f>IF(ADA$8="",0,ADA$10*SUMIFS(условия!$37:$37,условия!$7:$7,"&lt;="&amp;ADA$8,условия!$8:$8,"&gt;="&amp;ADA$8))</f>
        <v>113.33333333333334</v>
      </c>
      <c r="ADB12" s="21">
        <f>IF(ADB$8="",0,ADB$10*SUMIFS(условия!$37:$37,условия!$7:$7,"&lt;="&amp;ADB$8,условия!$8:$8,"&gt;="&amp;ADB$8))</f>
        <v>113.33333333333334</v>
      </c>
      <c r="ADC12" s="21">
        <f>IF(ADC$8="",0,ADC$10*SUMIFS(условия!$37:$37,условия!$7:$7,"&lt;="&amp;ADC$8,условия!$8:$8,"&gt;="&amp;ADC$8))</f>
        <v>113.33333333333334</v>
      </c>
      <c r="ADD12" s="21">
        <f>IF(ADD$8="",0,ADD$10*SUMIFS(условия!$37:$37,условия!$7:$7,"&lt;="&amp;ADD$8,условия!$8:$8,"&gt;="&amp;ADD$8))</f>
        <v>113.33333333333334</v>
      </c>
      <c r="ADE12" s="21">
        <f>IF(ADE$8="",0,ADE$10*SUMIFS(условия!$37:$37,условия!$7:$7,"&lt;="&amp;ADE$8,условия!$8:$8,"&gt;="&amp;ADE$8))</f>
        <v>113.33333333333334</v>
      </c>
      <c r="ADF12" s="21">
        <f>IF(ADF$8="",0,ADF$10*SUMIFS(условия!$37:$37,условия!$7:$7,"&lt;="&amp;ADF$8,условия!$8:$8,"&gt;="&amp;ADF$8))</f>
        <v>113.33333333333334</v>
      </c>
      <c r="ADG12" s="21">
        <f>IF(ADG$8="",0,ADG$10*SUMIFS(условия!$37:$37,условия!$7:$7,"&lt;="&amp;ADG$8,условия!$8:$8,"&gt;="&amp;ADG$8))</f>
        <v>113.33333333333334</v>
      </c>
      <c r="ADH12" s="21">
        <f>IF(ADH$8="",0,ADH$10*SUMIFS(условия!$37:$37,условия!$7:$7,"&lt;="&amp;ADH$8,условия!$8:$8,"&gt;="&amp;ADH$8))</f>
        <v>113.33333333333334</v>
      </c>
      <c r="ADI12" s="21">
        <f>IF(ADI$8="",0,ADI$10*SUMIFS(условия!$37:$37,условия!$7:$7,"&lt;="&amp;ADI$8,условия!$8:$8,"&gt;="&amp;ADI$8))</f>
        <v>113.33333333333334</v>
      </c>
      <c r="ADJ12" s="21">
        <f>IF(ADJ$8="",0,ADJ$10*SUMIFS(условия!$37:$37,условия!$7:$7,"&lt;="&amp;ADJ$8,условия!$8:$8,"&gt;="&amp;ADJ$8))</f>
        <v>113.33333333333334</v>
      </c>
      <c r="ADK12" s="21">
        <f>IF(ADK$8="",0,ADK$10*SUMIFS(условия!$37:$37,условия!$7:$7,"&lt;="&amp;ADK$8,условия!$8:$8,"&gt;="&amp;ADK$8))</f>
        <v>113.33333333333334</v>
      </c>
      <c r="ADL12" s="21">
        <f>IF(ADL$8="",0,ADL$10*SUMIFS(условия!$37:$37,условия!$7:$7,"&lt;="&amp;ADL$8,условия!$8:$8,"&gt;="&amp;ADL$8))</f>
        <v>113.33333333333334</v>
      </c>
      <c r="ADM12" s="21">
        <f>IF(ADM$8="",0,ADM$10*SUMIFS(условия!$37:$37,условия!$7:$7,"&lt;="&amp;ADM$8,условия!$8:$8,"&gt;="&amp;ADM$8))</f>
        <v>113.33333333333334</v>
      </c>
      <c r="ADN12" s="21">
        <f>IF(ADN$8="",0,ADN$10*SUMIFS(условия!$37:$37,условия!$7:$7,"&lt;="&amp;ADN$8,условия!$8:$8,"&gt;="&amp;ADN$8))</f>
        <v>113.33333333333334</v>
      </c>
      <c r="ADO12" s="21">
        <f>IF(ADO$8="",0,ADO$10*SUMIFS(условия!$37:$37,условия!$7:$7,"&lt;="&amp;ADO$8,условия!$8:$8,"&gt;="&amp;ADO$8))</f>
        <v>113.33333333333334</v>
      </c>
      <c r="ADP12" s="21">
        <f>IF(ADP$8="",0,ADP$10*SUMIFS(условия!$37:$37,условия!$7:$7,"&lt;="&amp;ADP$8,условия!$8:$8,"&gt;="&amp;ADP$8))</f>
        <v>113.33333333333334</v>
      </c>
      <c r="ADQ12" s="21">
        <f>IF(ADQ$8="",0,ADQ$10*SUMIFS(условия!$37:$37,условия!$7:$7,"&lt;="&amp;ADQ$8,условия!$8:$8,"&gt;="&amp;ADQ$8))</f>
        <v>113.33333333333334</v>
      </c>
      <c r="ADR12" s="21">
        <f>IF(ADR$8="",0,ADR$10*SUMIFS(условия!$37:$37,условия!$7:$7,"&lt;="&amp;ADR$8,условия!$8:$8,"&gt;="&amp;ADR$8))</f>
        <v>113.33333333333334</v>
      </c>
      <c r="ADS12" s="21">
        <f>IF(ADS$8="",0,ADS$10*SUMIFS(условия!$37:$37,условия!$7:$7,"&lt;="&amp;ADS$8,условия!$8:$8,"&gt;="&amp;ADS$8))</f>
        <v>113.33333333333334</v>
      </c>
      <c r="ADT12" s="21">
        <f>IF(ADT$8="",0,ADT$10*SUMIFS(условия!$37:$37,условия!$7:$7,"&lt;="&amp;ADT$8,условия!$8:$8,"&gt;="&amp;ADT$8))</f>
        <v>113.33333333333334</v>
      </c>
      <c r="ADU12" s="21">
        <f>IF(ADU$8="",0,ADU$10*SUMIFS(условия!$37:$37,условия!$7:$7,"&lt;="&amp;ADU$8,условия!$8:$8,"&gt;="&amp;ADU$8))</f>
        <v>113.33333333333334</v>
      </c>
      <c r="ADV12" s="21">
        <f>IF(ADV$8="",0,ADV$10*SUMIFS(условия!$37:$37,условия!$7:$7,"&lt;="&amp;ADV$8,условия!$8:$8,"&gt;="&amp;ADV$8))</f>
        <v>113.33333333333334</v>
      </c>
      <c r="ADW12" s="21">
        <f>IF(ADW$8="",0,ADW$10*SUMIFS(условия!$37:$37,условия!$7:$7,"&lt;="&amp;ADW$8,условия!$8:$8,"&gt;="&amp;ADW$8))</f>
        <v>113.33333333333334</v>
      </c>
      <c r="ADX12" s="21">
        <f>IF(ADX$8="",0,ADX$10*SUMIFS(условия!$37:$37,условия!$7:$7,"&lt;="&amp;ADX$8,условия!$8:$8,"&gt;="&amp;ADX$8))</f>
        <v>113.33333333333334</v>
      </c>
      <c r="ADY12" s="21">
        <f>IF(ADY$8="",0,ADY$10*SUMIFS(условия!$37:$37,условия!$7:$7,"&lt;="&amp;ADY$8,условия!$8:$8,"&gt;="&amp;ADY$8))</f>
        <v>113.33333333333334</v>
      </c>
      <c r="ADZ12" s="21">
        <f>IF(ADZ$8="",0,ADZ$10*SUMIFS(условия!$37:$37,условия!$7:$7,"&lt;="&amp;ADZ$8,условия!$8:$8,"&gt;="&amp;ADZ$8))</f>
        <v>113.33333333333334</v>
      </c>
      <c r="AEA12" s="21">
        <f>IF(AEA$8="",0,AEA$10*SUMIFS(условия!$37:$37,условия!$7:$7,"&lt;="&amp;AEA$8,условия!$8:$8,"&gt;="&amp;AEA$8))</f>
        <v>113.33333333333334</v>
      </c>
      <c r="AEB12" s="21">
        <f>IF(AEB$8="",0,AEB$10*SUMIFS(условия!$37:$37,условия!$7:$7,"&lt;="&amp;AEB$8,условия!$8:$8,"&gt;="&amp;AEB$8))</f>
        <v>113.33333333333334</v>
      </c>
      <c r="AEC12" s="21">
        <f>IF(AEC$8="",0,AEC$10*SUMIFS(условия!$37:$37,условия!$7:$7,"&lt;="&amp;AEC$8,условия!$8:$8,"&gt;="&amp;AEC$8))</f>
        <v>113.33333333333334</v>
      </c>
      <c r="AED12" s="21">
        <f>IF(AED$8="",0,AED$10*SUMIFS(условия!$37:$37,условия!$7:$7,"&lt;="&amp;AED$8,условия!$8:$8,"&gt;="&amp;AED$8))</f>
        <v>170</v>
      </c>
      <c r="AEE12" s="21">
        <f>IF(AEE$8="",0,AEE$10*SUMIFS(условия!$37:$37,условия!$7:$7,"&lt;="&amp;AEE$8,условия!$8:$8,"&gt;="&amp;AEE$8))</f>
        <v>170</v>
      </c>
      <c r="AEF12" s="21">
        <f>IF(AEF$8="",0,AEF$10*SUMIFS(условия!$37:$37,условия!$7:$7,"&lt;="&amp;AEF$8,условия!$8:$8,"&gt;="&amp;AEF$8))</f>
        <v>170</v>
      </c>
      <c r="AEG12" s="21">
        <f>IF(AEG$8="",0,AEG$10*SUMIFS(условия!$37:$37,условия!$7:$7,"&lt;="&amp;AEG$8,условия!$8:$8,"&gt;="&amp;AEG$8))</f>
        <v>170</v>
      </c>
      <c r="AEH12" s="21">
        <f>IF(AEH$8="",0,AEH$10*SUMIFS(условия!$37:$37,условия!$7:$7,"&lt;="&amp;AEH$8,условия!$8:$8,"&gt;="&amp;AEH$8))</f>
        <v>170</v>
      </c>
      <c r="AEI12" s="21">
        <f>IF(AEI$8="",0,AEI$10*SUMIFS(условия!$37:$37,условия!$7:$7,"&lt;="&amp;AEI$8,условия!$8:$8,"&gt;="&amp;AEI$8))</f>
        <v>170</v>
      </c>
      <c r="AEJ12" s="21">
        <f>IF(AEJ$8="",0,AEJ$10*SUMIFS(условия!$37:$37,условия!$7:$7,"&lt;="&amp;AEJ$8,условия!$8:$8,"&gt;="&amp;AEJ$8))</f>
        <v>170</v>
      </c>
      <c r="AEK12" s="21">
        <f>IF(AEK$8="",0,AEK$10*SUMIFS(условия!$37:$37,условия!$7:$7,"&lt;="&amp;AEK$8,условия!$8:$8,"&gt;="&amp;AEK$8))</f>
        <v>170</v>
      </c>
      <c r="AEL12" s="21">
        <f>IF(AEL$8="",0,AEL$10*SUMIFS(условия!$37:$37,условия!$7:$7,"&lt;="&amp;AEL$8,условия!$8:$8,"&gt;="&amp;AEL$8))</f>
        <v>170</v>
      </c>
      <c r="AEM12" s="21">
        <f>IF(AEM$8="",0,AEM$10*SUMIFS(условия!$37:$37,условия!$7:$7,"&lt;="&amp;AEM$8,условия!$8:$8,"&gt;="&amp;AEM$8))</f>
        <v>170</v>
      </c>
      <c r="AEN12" s="21">
        <f>IF(AEN$8="",0,AEN$10*SUMIFS(условия!$37:$37,условия!$7:$7,"&lt;="&amp;AEN$8,условия!$8:$8,"&gt;="&amp;AEN$8))</f>
        <v>170</v>
      </c>
      <c r="AEO12" s="21">
        <f>IF(AEO$8="",0,AEO$10*SUMIFS(условия!$37:$37,условия!$7:$7,"&lt;="&amp;AEO$8,условия!$8:$8,"&gt;="&amp;AEO$8))</f>
        <v>170</v>
      </c>
      <c r="AEP12" s="21">
        <f>IF(AEP$8="",0,AEP$10*SUMIFS(условия!$37:$37,условия!$7:$7,"&lt;="&amp;AEP$8,условия!$8:$8,"&gt;="&amp;AEP$8))</f>
        <v>170</v>
      </c>
      <c r="AEQ12" s="21">
        <f>IF(AEQ$8="",0,AEQ$10*SUMIFS(условия!$37:$37,условия!$7:$7,"&lt;="&amp;AEQ$8,условия!$8:$8,"&gt;="&amp;AEQ$8))</f>
        <v>170</v>
      </c>
      <c r="AER12" s="21">
        <f>IF(AER$8="",0,AER$10*SUMIFS(условия!$37:$37,условия!$7:$7,"&lt;="&amp;AER$8,условия!$8:$8,"&gt;="&amp;AER$8))</f>
        <v>170</v>
      </c>
      <c r="AES12" s="21">
        <f>IF(AES$8="",0,AES$10*SUMIFS(условия!$37:$37,условия!$7:$7,"&lt;="&amp;AES$8,условия!$8:$8,"&gt;="&amp;AES$8))</f>
        <v>170</v>
      </c>
      <c r="AET12" s="21">
        <f>IF(AET$8="",0,AET$10*SUMIFS(условия!$37:$37,условия!$7:$7,"&lt;="&amp;AET$8,условия!$8:$8,"&gt;="&amp;AET$8))</f>
        <v>170</v>
      </c>
      <c r="AEU12" s="21">
        <f>IF(AEU$8="",0,AEU$10*SUMIFS(условия!$37:$37,условия!$7:$7,"&lt;="&amp;AEU$8,условия!$8:$8,"&gt;="&amp;AEU$8))</f>
        <v>170</v>
      </c>
      <c r="AEV12" s="21">
        <f>IF(AEV$8="",0,AEV$10*SUMIFS(условия!$37:$37,условия!$7:$7,"&lt;="&amp;AEV$8,условия!$8:$8,"&gt;="&amp;AEV$8))</f>
        <v>170</v>
      </c>
      <c r="AEW12" s="21">
        <f>IF(AEW$8="",0,AEW$10*SUMIFS(условия!$37:$37,условия!$7:$7,"&lt;="&amp;AEW$8,условия!$8:$8,"&gt;="&amp;AEW$8))</f>
        <v>170</v>
      </c>
      <c r="AEX12" s="21">
        <f>IF(AEX$8="",0,AEX$10*SUMIFS(условия!$37:$37,условия!$7:$7,"&lt;="&amp;AEX$8,условия!$8:$8,"&gt;="&amp;AEX$8))</f>
        <v>170</v>
      </c>
      <c r="AEY12" s="21">
        <f>IF(AEY$8="",0,AEY$10*SUMIFS(условия!$37:$37,условия!$7:$7,"&lt;="&amp;AEY$8,условия!$8:$8,"&gt;="&amp;AEY$8))</f>
        <v>170</v>
      </c>
      <c r="AEZ12" s="21">
        <f>IF(AEZ$8="",0,AEZ$10*SUMIFS(условия!$37:$37,условия!$7:$7,"&lt;="&amp;AEZ$8,условия!$8:$8,"&gt;="&amp;AEZ$8))</f>
        <v>170</v>
      </c>
      <c r="AFA12" s="21">
        <f>IF(AFA$8="",0,AFA$10*SUMIFS(условия!$37:$37,условия!$7:$7,"&lt;="&amp;AFA$8,условия!$8:$8,"&gt;="&amp;AFA$8))</f>
        <v>170</v>
      </c>
      <c r="AFB12" s="21">
        <f>IF(AFB$8="",0,AFB$10*SUMIFS(условия!$37:$37,условия!$7:$7,"&lt;="&amp;AFB$8,условия!$8:$8,"&gt;="&amp;AFB$8))</f>
        <v>170</v>
      </c>
      <c r="AFC12" s="21">
        <f>IF(AFC$8="",0,AFC$10*SUMIFS(условия!$37:$37,условия!$7:$7,"&lt;="&amp;AFC$8,условия!$8:$8,"&gt;="&amp;AFC$8))</f>
        <v>170</v>
      </c>
      <c r="AFD12" s="21">
        <f>IF(AFD$8="",0,AFD$10*SUMIFS(условия!$37:$37,условия!$7:$7,"&lt;="&amp;AFD$8,условия!$8:$8,"&gt;="&amp;AFD$8))</f>
        <v>170</v>
      </c>
      <c r="AFE12" s="21">
        <f>IF(AFE$8="",0,AFE$10*SUMIFS(условия!$37:$37,условия!$7:$7,"&lt;="&amp;AFE$8,условия!$8:$8,"&gt;="&amp;AFE$8))</f>
        <v>170</v>
      </c>
      <c r="AFF12" s="21">
        <f>IF(AFF$8="",0,AFF$10*SUMIFS(условия!$37:$37,условия!$7:$7,"&lt;="&amp;AFF$8,условия!$8:$8,"&gt;="&amp;AFF$8))</f>
        <v>170</v>
      </c>
      <c r="AFG12" s="21">
        <f>IF(AFG$8="",0,AFG$10*SUMIFS(условия!$37:$37,условия!$7:$7,"&lt;="&amp;AFG$8,условия!$8:$8,"&gt;="&amp;AFG$8))</f>
        <v>170</v>
      </c>
    </row>
    <row r="13" spans="1:839" s="42" customFormat="1" x14ac:dyDescent="0.25">
      <c r="A13" s="21"/>
      <c r="B13" s="21"/>
      <c r="C13" s="21"/>
      <c r="D13" s="21"/>
      <c r="E13" s="21" t="str">
        <f>структура!$G$15</f>
        <v>кол-во заявок в день</v>
      </c>
      <c r="F13" s="21"/>
      <c r="G13" s="21" t="str">
        <f>структура!$J$11</f>
        <v>экспресс заем</v>
      </c>
      <c r="H13" s="21"/>
      <c r="I13" s="21" t="str">
        <f>IF($E13="","",INDEX(структура!$H$10:$H$153,SUMIFS(структура!$C$10:$C$153,структура!$G$10:$G$153,$E13)))</f>
        <v>к-во заявок</v>
      </c>
      <c r="J13" s="21"/>
      <c r="K13" s="41"/>
      <c r="L13" s="21"/>
      <c r="M13" s="21"/>
      <c r="N13" s="21"/>
      <c r="O13" s="21"/>
      <c r="P13" s="21"/>
      <c r="Q13" s="41"/>
      <c r="R13" s="21">
        <f>IF(R$8="",0,R$10*SUMIFS(условия!$38:$38,условия!$7:$7,"&lt;="&amp;R$8,условия!$8:$8,"&gt;="&amp;R$8))</f>
        <v>24</v>
      </c>
      <c r="S13" s="21">
        <f>IF(S$8="",0,S$10*SUMIFS(условия!$38:$38,условия!$7:$7,"&lt;="&amp;S$8,условия!$8:$8,"&gt;="&amp;S$8))</f>
        <v>24</v>
      </c>
      <c r="T13" s="21">
        <f>IF(T$8="",0,T$10*SUMIFS(условия!$38:$38,условия!$7:$7,"&lt;="&amp;T$8,условия!$8:$8,"&gt;="&amp;T$8))</f>
        <v>24</v>
      </c>
      <c r="U13" s="21">
        <f>IF(U$8="",0,U$10*SUMIFS(условия!$38:$38,условия!$7:$7,"&lt;="&amp;U$8,условия!$8:$8,"&gt;="&amp;U$8))</f>
        <v>24</v>
      </c>
      <c r="V13" s="21">
        <f>IF(V$8="",0,V$10*SUMIFS(условия!$38:$38,условия!$7:$7,"&lt;="&amp;V$8,условия!$8:$8,"&gt;="&amp;V$8))</f>
        <v>24</v>
      </c>
      <c r="W13" s="21">
        <f>IF(W$8="",0,W$10*SUMIFS(условия!$38:$38,условия!$7:$7,"&lt;="&amp;W$8,условия!$8:$8,"&gt;="&amp;W$8))</f>
        <v>24</v>
      </c>
      <c r="X13" s="21">
        <f>IF(X$8="",0,X$10*SUMIFS(условия!$38:$38,условия!$7:$7,"&lt;="&amp;X$8,условия!$8:$8,"&gt;="&amp;X$8))</f>
        <v>24</v>
      </c>
      <c r="Y13" s="21">
        <f>IF(Y$8="",0,Y$10*SUMIFS(условия!$38:$38,условия!$7:$7,"&lt;="&amp;Y$8,условия!$8:$8,"&gt;="&amp;Y$8))</f>
        <v>24</v>
      </c>
      <c r="Z13" s="21">
        <f>IF(Z$8="",0,Z$10*SUMIFS(условия!$38:$38,условия!$7:$7,"&lt;="&amp;Z$8,условия!$8:$8,"&gt;="&amp;Z$8))</f>
        <v>24</v>
      </c>
      <c r="AA13" s="21">
        <f>IF(AA$8="",0,AA$10*SUMIFS(условия!$38:$38,условия!$7:$7,"&lt;="&amp;AA$8,условия!$8:$8,"&gt;="&amp;AA$8))</f>
        <v>24</v>
      </c>
      <c r="AB13" s="21">
        <f>IF(AB$8="",0,AB$10*SUMIFS(условия!$38:$38,условия!$7:$7,"&lt;="&amp;AB$8,условия!$8:$8,"&gt;="&amp;AB$8))</f>
        <v>24</v>
      </c>
      <c r="AC13" s="21">
        <f>IF(AC$8="",0,AC$10*SUMIFS(условия!$38:$38,условия!$7:$7,"&lt;="&amp;AC$8,условия!$8:$8,"&gt;="&amp;AC$8))</f>
        <v>24</v>
      </c>
      <c r="AD13" s="21">
        <f>IF(AD$8="",0,AD$10*SUMIFS(условия!$38:$38,условия!$7:$7,"&lt;="&amp;AD$8,условия!$8:$8,"&gt;="&amp;AD$8))</f>
        <v>24</v>
      </c>
      <c r="AE13" s="21">
        <f>IF(AE$8="",0,AE$10*SUMIFS(условия!$38:$38,условия!$7:$7,"&lt;="&amp;AE$8,условия!$8:$8,"&gt;="&amp;AE$8))</f>
        <v>24</v>
      </c>
      <c r="AF13" s="21">
        <f>IF(AF$8="",0,AF$10*SUMIFS(условия!$38:$38,условия!$7:$7,"&lt;="&amp;AF$8,условия!$8:$8,"&gt;="&amp;AF$8))</f>
        <v>24</v>
      </c>
      <c r="AG13" s="21">
        <f>IF(AG$8="",0,AG$10*SUMIFS(условия!$38:$38,условия!$7:$7,"&lt;="&amp;AG$8,условия!$8:$8,"&gt;="&amp;AG$8))</f>
        <v>24</v>
      </c>
      <c r="AH13" s="21">
        <f>IF(AH$8="",0,AH$10*SUMIFS(условия!$38:$38,условия!$7:$7,"&lt;="&amp;AH$8,условия!$8:$8,"&gt;="&amp;AH$8))</f>
        <v>24</v>
      </c>
      <c r="AI13" s="21">
        <f>IF(AI$8="",0,AI$10*SUMIFS(условия!$38:$38,условия!$7:$7,"&lt;="&amp;AI$8,условия!$8:$8,"&gt;="&amp;AI$8))</f>
        <v>24</v>
      </c>
      <c r="AJ13" s="21">
        <f>IF(AJ$8="",0,AJ$10*SUMIFS(условия!$38:$38,условия!$7:$7,"&lt;="&amp;AJ$8,условия!$8:$8,"&gt;="&amp;AJ$8))</f>
        <v>24</v>
      </c>
      <c r="AK13" s="21">
        <f>IF(AK$8="",0,AK$10*SUMIFS(условия!$38:$38,условия!$7:$7,"&lt;="&amp;AK$8,условия!$8:$8,"&gt;="&amp;AK$8))</f>
        <v>24</v>
      </c>
      <c r="AL13" s="21">
        <f>IF(AL$8="",0,AL$10*SUMIFS(условия!$38:$38,условия!$7:$7,"&lt;="&amp;AL$8,условия!$8:$8,"&gt;="&amp;AL$8))</f>
        <v>24</v>
      </c>
      <c r="AM13" s="21">
        <f>IF(AM$8="",0,AM$10*SUMIFS(условия!$38:$38,условия!$7:$7,"&lt;="&amp;AM$8,условия!$8:$8,"&gt;="&amp;AM$8))</f>
        <v>24</v>
      </c>
      <c r="AN13" s="21">
        <f>IF(AN$8="",0,AN$10*SUMIFS(условия!$38:$38,условия!$7:$7,"&lt;="&amp;AN$8,условия!$8:$8,"&gt;="&amp;AN$8))</f>
        <v>24</v>
      </c>
      <c r="AO13" s="21">
        <f>IF(AO$8="",0,AO$10*SUMIFS(условия!$38:$38,условия!$7:$7,"&lt;="&amp;AO$8,условия!$8:$8,"&gt;="&amp;AO$8))</f>
        <v>24</v>
      </c>
      <c r="AP13" s="21">
        <f>IF(AP$8="",0,AP$10*SUMIFS(условия!$38:$38,условия!$7:$7,"&lt;="&amp;AP$8,условия!$8:$8,"&gt;="&amp;AP$8))</f>
        <v>24</v>
      </c>
      <c r="AQ13" s="21">
        <f>IF(AQ$8="",0,AQ$10*SUMIFS(условия!$38:$38,условия!$7:$7,"&lt;="&amp;AQ$8,условия!$8:$8,"&gt;="&amp;AQ$8))</f>
        <v>24</v>
      </c>
      <c r="AR13" s="21">
        <f>IF(AR$8="",0,AR$10*SUMIFS(условия!$38:$38,условия!$7:$7,"&lt;="&amp;AR$8,условия!$8:$8,"&gt;="&amp;AR$8))</f>
        <v>24</v>
      </c>
      <c r="AS13" s="21">
        <f>IF(AS$8="",0,AS$10*SUMIFS(условия!$38:$38,условия!$7:$7,"&lt;="&amp;AS$8,условия!$8:$8,"&gt;="&amp;AS$8))</f>
        <v>24</v>
      </c>
      <c r="AT13" s="21">
        <f>IF(AT$8="",0,AT$10*SUMIFS(условия!$38:$38,условия!$7:$7,"&lt;="&amp;AT$8,условия!$8:$8,"&gt;="&amp;AT$8))</f>
        <v>24</v>
      </c>
      <c r="AU13" s="21">
        <f>IF(AU$8="",0,AU$10*SUMIFS(условия!$38:$38,условия!$7:$7,"&lt;="&amp;AU$8,условия!$8:$8,"&gt;="&amp;AU$8))</f>
        <v>24</v>
      </c>
      <c r="AV13" s="21">
        <f>IF(AV$8="",0,AV$10*SUMIFS(условия!$38:$38,условия!$7:$7,"&lt;="&amp;AV$8,условия!$8:$8,"&gt;="&amp;AV$8))</f>
        <v>24</v>
      </c>
      <c r="AW13" s="21">
        <f>IF(AW$8="",0,AW$10*SUMIFS(условия!$38:$38,условия!$7:$7,"&lt;="&amp;AW$8,условия!$8:$8,"&gt;="&amp;AW$8))</f>
        <v>21.333333333333336</v>
      </c>
      <c r="AX13" s="21">
        <f>IF(AX$8="",0,AX$10*SUMIFS(условия!$38:$38,условия!$7:$7,"&lt;="&amp;AX$8,условия!$8:$8,"&gt;="&amp;AX$8))</f>
        <v>21.333333333333336</v>
      </c>
      <c r="AY13" s="21">
        <f>IF(AY$8="",0,AY$10*SUMIFS(условия!$38:$38,условия!$7:$7,"&lt;="&amp;AY$8,условия!$8:$8,"&gt;="&amp;AY$8))</f>
        <v>21.333333333333336</v>
      </c>
      <c r="AZ13" s="21">
        <f>IF(AZ$8="",0,AZ$10*SUMIFS(условия!$38:$38,условия!$7:$7,"&lt;="&amp;AZ$8,условия!$8:$8,"&gt;="&amp;AZ$8))</f>
        <v>21.333333333333336</v>
      </c>
      <c r="BA13" s="21">
        <f>IF(BA$8="",0,BA$10*SUMIFS(условия!$38:$38,условия!$7:$7,"&lt;="&amp;BA$8,условия!$8:$8,"&gt;="&amp;BA$8))</f>
        <v>21.333333333333336</v>
      </c>
      <c r="BB13" s="21">
        <f>IF(BB$8="",0,BB$10*SUMIFS(условия!$38:$38,условия!$7:$7,"&lt;="&amp;BB$8,условия!$8:$8,"&gt;="&amp;BB$8))</f>
        <v>21.333333333333336</v>
      </c>
      <c r="BC13" s="21">
        <f>IF(BC$8="",0,BC$10*SUMIFS(условия!$38:$38,условия!$7:$7,"&lt;="&amp;BC$8,условия!$8:$8,"&gt;="&amp;BC$8))</f>
        <v>21.333333333333336</v>
      </c>
      <c r="BD13" s="21">
        <f>IF(BD$8="",0,BD$10*SUMIFS(условия!$38:$38,условия!$7:$7,"&lt;="&amp;BD$8,условия!$8:$8,"&gt;="&amp;BD$8))</f>
        <v>21.333333333333336</v>
      </c>
      <c r="BE13" s="21">
        <f>IF(BE$8="",0,BE$10*SUMIFS(условия!$38:$38,условия!$7:$7,"&lt;="&amp;BE$8,условия!$8:$8,"&gt;="&amp;BE$8))</f>
        <v>21.333333333333336</v>
      </c>
      <c r="BF13" s="21">
        <f>IF(BF$8="",0,BF$10*SUMIFS(условия!$38:$38,условия!$7:$7,"&lt;="&amp;BF$8,условия!$8:$8,"&gt;="&amp;BF$8))</f>
        <v>21.333333333333336</v>
      </c>
      <c r="BG13" s="21">
        <f>IF(BG$8="",0,BG$10*SUMIFS(условия!$38:$38,условия!$7:$7,"&lt;="&amp;BG$8,условия!$8:$8,"&gt;="&amp;BG$8))</f>
        <v>21.333333333333336</v>
      </c>
      <c r="BH13" s="21">
        <f>IF(BH$8="",0,BH$10*SUMIFS(условия!$38:$38,условия!$7:$7,"&lt;="&amp;BH$8,условия!$8:$8,"&gt;="&amp;BH$8))</f>
        <v>21.333333333333336</v>
      </c>
      <c r="BI13" s="21">
        <f>IF(BI$8="",0,BI$10*SUMIFS(условия!$38:$38,условия!$7:$7,"&lt;="&amp;BI$8,условия!$8:$8,"&gt;="&amp;BI$8))</f>
        <v>21.333333333333336</v>
      </c>
      <c r="BJ13" s="21">
        <f>IF(BJ$8="",0,BJ$10*SUMIFS(условия!$38:$38,условия!$7:$7,"&lt;="&amp;BJ$8,условия!$8:$8,"&gt;="&amp;BJ$8))</f>
        <v>21.333333333333336</v>
      </c>
      <c r="BK13" s="21">
        <f>IF(BK$8="",0,BK$10*SUMIFS(условия!$38:$38,условия!$7:$7,"&lt;="&amp;BK$8,условия!$8:$8,"&gt;="&amp;BK$8))</f>
        <v>21.333333333333336</v>
      </c>
      <c r="BL13" s="21">
        <f>IF(BL$8="",0,BL$10*SUMIFS(условия!$38:$38,условия!$7:$7,"&lt;="&amp;BL$8,условия!$8:$8,"&gt;="&amp;BL$8))</f>
        <v>21.333333333333336</v>
      </c>
      <c r="BM13" s="21">
        <f>IF(BM$8="",0,BM$10*SUMIFS(условия!$38:$38,условия!$7:$7,"&lt;="&amp;BM$8,условия!$8:$8,"&gt;="&amp;BM$8))</f>
        <v>21.333333333333336</v>
      </c>
      <c r="BN13" s="21">
        <f>IF(BN$8="",0,BN$10*SUMIFS(условия!$38:$38,условия!$7:$7,"&lt;="&amp;BN$8,условия!$8:$8,"&gt;="&amp;BN$8))</f>
        <v>21.333333333333336</v>
      </c>
      <c r="BO13" s="21">
        <f>IF(BO$8="",0,BO$10*SUMIFS(условия!$38:$38,условия!$7:$7,"&lt;="&amp;BO$8,условия!$8:$8,"&gt;="&amp;BO$8))</f>
        <v>21.333333333333336</v>
      </c>
      <c r="BP13" s="21">
        <f>IF(BP$8="",0,BP$10*SUMIFS(условия!$38:$38,условия!$7:$7,"&lt;="&amp;BP$8,условия!$8:$8,"&gt;="&amp;BP$8))</f>
        <v>21.333333333333336</v>
      </c>
      <c r="BQ13" s="21">
        <f>IF(BQ$8="",0,BQ$10*SUMIFS(условия!$38:$38,условия!$7:$7,"&lt;="&amp;BQ$8,условия!$8:$8,"&gt;="&amp;BQ$8))</f>
        <v>21.333333333333336</v>
      </c>
      <c r="BR13" s="21">
        <f>IF(BR$8="",0,BR$10*SUMIFS(условия!$38:$38,условия!$7:$7,"&lt;="&amp;BR$8,условия!$8:$8,"&gt;="&amp;BR$8))</f>
        <v>21.333333333333336</v>
      </c>
      <c r="BS13" s="21">
        <f>IF(BS$8="",0,BS$10*SUMIFS(условия!$38:$38,условия!$7:$7,"&lt;="&amp;BS$8,условия!$8:$8,"&gt;="&amp;BS$8))</f>
        <v>21.333333333333336</v>
      </c>
      <c r="BT13" s="21">
        <f>IF(BT$8="",0,BT$10*SUMIFS(условия!$38:$38,условия!$7:$7,"&lt;="&amp;BT$8,условия!$8:$8,"&gt;="&amp;BT$8))</f>
        <v>21.333333333333336</v>
      </c>
      <c r="BU13" s="21">
        <f>IF(BU$8="",0,BU$10*SUMIFS(условия!$38:$38,условия!$7:$7,"&lt;="&amp;BU$8,условия!$8:$8,"&gt;="&amp;BU$8))</f>
        <v>21.333333333333336</v>
      </c>
      <c r="BV13" s="21">
        <f>IF(BV$8="",0,BV$10*SUMIFS(условия!$38:$38,условия!$7:$7,"&lt;="&amp;BV$8,условия!$8:$8,"&gt;="&amp;BV$8))</f>
        <v>21.333333333333336</v>
      </c>
      <c r="BW13" s="21">
        <f>IF(BW$8="",0,BW$10*SUMIFS(условия!$38:$38,условия!$7:$7,"&lt;="&amp;BW$8,условия!$8:$8,"&gt;="&amp;BW$8))</f>
        <v>21.333333333333336</v>
      </c>
      <c r="BX13" s="21">
        <f>IF(BX$8="",0,BX$10*SUMIFS(условия!$38:$38,условия!$7:$7,"&lt;="&amp;BX$8,условия!$8:$8,"&gt;="&amp;BX$8))</f>
        <v>21.333333333333336</v>
      </c>
      <c r="BY13" s="21">
        <f>IF(BY$8="",0,BY$10*SUMIFS(условия!$38:$38,условия!$7:$7,"&lt;="&amp;BY$8,условия!$8:$8,"&gt;="&amp;BY$8))</f>
        <v>21.333333333333336</v>
      </c>
      <c r="BZ13" s="21">
        <f>IF(BZ$8="",0,BZ$10*SUMIFS(условия!$38:$38,условия!$7:$7,"&lt;="&amp;BZ$8,условия!$8:$8,"&gt;="&amp;BZ$8))</f>
        <v>21.333333333333336</v>
      </c>
      <c r="CA13" s="21">
        <f>IF(CA$8="",0,CA$10*SUMIFS(условия!$38:$38,условия!$7:$7,"&lt;="&amp;CA$8,условия!$8:$8,"&gt;="&amp;CA$8))</f>
        <v>21.333333333333336</v>
      </c>
      <c r="CB13" s="21">
        <f>IF(CB$8="",0,CB$10*SUMIFS(условия!$38:$38,условия!$7:$7,"&lt;="&amp;CB$8,условия!$8:$8,"&gt;="&amp;CB$8))</f>
        <v>46.666666666666657</v>
      </c>
      <c r="CC13" s="21">
        <f>IF(CC$8="",0,CC$10*SUMIFS(условия!$38:$38,условия!$7:$7,"&lt;="&amp;CC$8,условия!$8:$8,"&gt;="&amp;CC$8))</f>
        <v>46.666666666666657</v>
      </c>
      <c r="CD13" s="21">
        <f>IF(CD$8="",0,CD$10*SUMIFS(условия!$38:$38,условия!$7:$7,"&lt;="&amp;CD$8,условия!$8:$8,"&gt;="&amp;CD$8))</f>
        <v>46.666666666666657</v>
      </c>
      <c r="CE13" s="21">
        <f>IF(CE$8="",0,CE$10*SUMIFS(условия!$38:$38,условия!$7:$7,"&lt;="&amp;CE$8,условия!$8:$8,"&gt;="&amp;CE$8))</f>
        <v>46.666666666666657</v>
      </c>
      <c r="CF13" s="21">
        <f>IF(CF$8="",0,CF$10*SUMIFS(условия!$38:$38,условия!$7:$7,"&lt;="&amp;CF$8,условия!$8:$8,"&gt;="&amp;CF$8))</f>
        <v>46.666666666666657</v>
      </c>
      <c r="CG13" s="21">
        <f>IF(CG$8="",0,CG$10*SUMIFS(условия!$38:$38,условия!$7:$7,"&lt;="&amp;CG$8,условия!$8:$8,"&gt;="&amp;CG$8))</f>
        <v>46.666666666666657</v>
      </c>
      <c r="CH13" s="21">
        <f>IF(CH$8="",0,CH$10*SUMIFS(условия!$38:$38,условия!$7:$7,"&lt;="&amp;CH$8,условия!$8:$8,"&gt;="&amp;CH$8))</f>
        <v>46.666666666666657</v>
      </c>
      <c r="CI13" s="21">
        <f>IF(CI$8="",0,CI$10*SUMIFS(условия!$38:$38,условия!$7:$7,"&lt;="&amp;CI$8,условия!$8:$8,"&gt;="&amp;CI$8))</f>
        <v>46.666666666666657</v>
      </c>
      <c r="CJ13" s="21">
        <f>IF(CJ$8="",0,CJ$10*SUMIFS(условия!$38:$38,условия!$7:$7,"&lt;="&amp;CJ$8,условия!$8:$8,"&gt;="&amp;CJ$8))</f>
        <v>46.666666666666657</v>
      </c>
      <c r="CK13" s="21">
        <f>IF(CK$8="",0,CK$10*SUMIFS(условия!$38:$38,условия!$7:$7,"&lt;="&amp;CK$8,условия!$8:$8,"&gt;="&amp;CK$8))</f>
        <v>46.666666666666657</v>
      </c>
      <c r="CL13" s="21">
        <f>IF(CL$8="",0,CL$10*SUMIFS(условия!$38:$38,условия!$7:$7,"&lt;="&amp;CL$8,условия!$8:$8,"&gt;="&amp;CL$8))</f>
        <v>46.666666666666657</v>
      </c>
      <c r="CM13" s="21">
        <f>IF(CM$8="",0,CM$10*SUMIFS(условия!$38:$38,условия!$7:$7,"&lt;="&amp;CM$8,условия!$8:$8,"&gt;="&amp;CM$8))</f>
        <v>46.666666666666657</v>
      </c>
      <c r="CN13" s="21">
        <f>IF(CN$8="",0,CN$10*SUMIFS(условия!$38:$38,условия!$7:$7,"&lt;="&amp;CN$8,условия!$8:$8,"&gt;="&amp;CN$8))</f>
        <v>46.666666666666657</v>
      </c>
      <c r="CO13" s="21">
        <f>IF(CO$8="",0,CO$10*SUMIFS(условия!$38:$38,условия!$7:$7,"&lt;="&amp;CO$8,условия!$8:$8,"&gt;="&amp;CO$8))</f>
        <v>46.666666666666657</v>
      </c>
      <c r="CP13" s="21">
        <f>IF(CP$8="",0,CP$10*SUMIFS(условия!$38:$38,условия!$7:$7,"&lt;="&amp;CP$8,условия!$8:$8,"&gt;="&amp;CP$8))</f>
        <v>46.666666666666657</v>
      </c>
      <c r="CQ13" s="21">
        <f>IF(CQ$8="",0,CQ$10*SUMIFS(условия!$38:$38,условия!$7:$7,"&lt;="&amp;CQ$8,условия!$8:$8,"&gt;="&amp;CQ$8))</f>
        <v>46.666666666666657</v>
      </c>
      <c r="CR13" s="21">
        <f>IF(CR$8="",0,CR$10*SUMIFS(условия!$38:$38,условия!$7:$7,"&lt;="&amp;CR$8,условия!$8:$8,"&gt;="&amp;CR$8))</f>
        <v>46.666666666666657</v>
      </c>
      <c r="CS13" s="21">
        <f>IF(CS$8="",0,CS$10*SUMIFS(условия!$38:$38,условия!$7:$7,"&lt;="&amp;CS$8,условия!$8:$8,"&gt;="&amp;CS$8))</f>
        <v>46.666666666666657</v>
      </c>
      <c r="CT13" s="21">
        <f>IF(CT$8="",0,CT$10*SUMIFS(условия!$38:$38,условия!$7:$7,"&lt;="&amp;CT$8,условия!$8:$8,"&gt;="&amp;CT$8))</f>
        <v>46.666666666666657</v>
      </c>
      <c r="CU13" s="21">
        <f>IF(CU$8="",0,CU$10*SUMIFS(условия!$38:$38,условия!$7:$7,"&lt;="&amp;CU$8,условия!$8:$8,"&gt;="&amp;CU$8))</f>
        <v>46.666666666666657</v>
      </c>
      <c r="CV13" s="21">
        <f>IF(CV$8="",0,CV$10*SUMIFS(условия!$38:$38,условия!$7:$7,"&lt;="&amp;CV$8,условия!$8:$8,"&gt;="&amp;CV$8))</f>
        <v>46.666666666666657</v>
      </c>
      <c r="CW13" s="21">
        <f>IF(CW$8="",0,CW$10*SUMIFS(условия!$38:$38,условия!$7:$7,"&lt;="&amp;CW$8,условия!$8:$8,"&gt;="&amp;CW$8))</f>
        <v>46.666666666666657</v>
      </c>
      <c r="CX13" s="21">
        <f>IF(CX$8="",0,CX$10*SUMIFS(условия!$38:$38,условия!$7:$7,"&lt;="&amp;CX$8,условия!$8:$8,"&gt;="&amp;CX$8))</f>
        <v>46.666666666666657</v>
      </c>
      <c r="CY13" s="21">
        <f>IF(CY$8="",0,CY$10*SUMIFS(условия!$38:$38,условия!$7:$7,"&lt;="&amp;CY$8,условия!$8:$8,"&gt;="&amp;CY$8))</f>
        <v>46.666666666666657</v>
      </c>
      <c r="CZ13" s="21">
        <f>IF(CZ$8="",0,CZ$10*SUMIFS(условия!$38:$38,условия!$7:$7,"&lt;="&amp;CZ$8,условия!$8:$8,"&gt;="&amp;CZ$8))</f>
        <v>46.666666666666657</v>
      </c>
      <c r="DA13" s="21">
        <f>IF(DA$8="",0,DA$10*SUMIFS(условия!$38:$38,условия!$7:$7,"&lt;="&amp;DA$8,условия!$8:$8,"&gt;="&amp;DA$8))</f>
        <v>46.666666666666657</v>
      </c>
      <c r="DB13" s="21">
        <f>IF(DB$8="",0,DB$10*SUMIFS(условия!$38:$38,условия!$7:$7,"&lt;="&amp;DB$8,условия!$8:$8,"&gt;="&amp;DB$8))</f>
        <v>46.666666666666657</v>
      </c>
      <c r="DC13" s="21">
        <f>IF(DC$8="",0,DC$10*SUMIFS(условия!$38:$38,условия!$7:$7,"&lt;="&amp;DC$8,условия!$8:$8,"&gt;="&amp;DC$8))</f>
        <v>46.666666666666657</v>
      </c>
      <c r="DD13" s="21">
        <f>IF(DD$8="",0,DD$10*SUMIFS(условия!$38:$38,условия!$7:$7,"&lt;="&amp;DD$8,условия!$8:$8,"&gt;="&amp;DD$8))</f>
        <v>46.666666666666657</v>
      </c>
      <c r="DE13" s="21">
        <f>IF(DE$8="",0,DE$10*SUMIFS(условия!$38:$38,условия!$7:$7,"&lt;="&amp;DE$8,условия!$8:$8,"&gt;="&amp;DE$8))</f>
        <v>46.666666666666657</v>
      </c>
      <c r="DF13" s="21">
        <f>IF(DF$8="",0,DF$10*SUMIFS(условия!$38:$38,условия!$7:$7,"&lt;="&amp;DF$8,условия!$8:$8,"&gt;="&amp;DF$8))</f>
        <v>46.666666666666657</v>
      </c>
      <c r="DG13" s="21">
        <f>IF(DG$8="",0,DG$10*SUMIFS(условия!$38:$38,условия!$7:$7,"&lt;="&amp;DG$8,условия!$8:$8,"&gt;="&amp;DG$8))</f>
        <v>46.666666666666657</v>
      </c>
      <c r="DH13" s="21">
        <f>IF(DH$8="",0,DH$10*SUMIFS(условия!$38:$38,условия!$7:$7,"&lt;="&amp;DH$8,условия!$8:$8,"&gt;="&amp;DH$8))</f>
        <v>46.666666666666657</v>
      </c>
      <c r="DI13" s="21">
        <f>IF(DI$8="",0,DI$10*SUMIFS(условия!$38:$38,условия!$7:$7,"&lt;="&amp;DI$8,условия!$8:$8,"&gt;="&amp;DI$8))</f>
        <v>46.666666666666657</v>
      </c>
      <c r="DJ13" s="21">
        <f>IF(DJ$8="",0,DJ$10*SUMIFS(условия!$38:$38,условия!$7:$7,"&lt;="&amp;DJ$8,условия!$8:$8,"&gt;="&amp;DJ$8))</f>
        <v>46.666666666666657</v>
      </c>
      <c r="DK13" s="21">
        <f>IF(DK$8="",0,DK$10*SUMIFS(условия!$38:$38,условия!$7:$7,"&lt;="&amp;DK$8,условия!$8:$8,"&gt;="&amp;DK$8))</f>
        <v>46.666666666666657</v>
      </c>
      <c r="DL13" s="21">
        <f>IF(DL$8="",0,DL$10*SUMIFS(условия!$38:$38,условия!$7:$7,"&lt;="&amp;DL$8,условия!$8:$8,"&gt;="&amp;DL$8))</f>
        <v>46.666666666666657</v>
      </c>
      <c r="DM13" s="21">
        <f>IF(DM$8="",0,DM$10*SUMIFS(условия!$38:$38,условия!$7:$7,"&lt;="&amp;DM$8,условия!$8:$8,"&gt;="&amp;DM$8))</f>
        <v>46.666666666666657</v>
      </c>
      <c r="DN13" s="21">
        <f>IF(DN$8="",0,DN$10*SUMIFS(условия!$38:$38,условия!$7:$7,"&lt;="&amp;DN$8,условия!$8:$8,"&gt;="&amp;DN$8))</f>
        <v>46.666666666666657</v>
      </c>
      <c r="DO13" s="21">
        <f>IF(DO$8="",0,DO$10*SUMIFS(условия!$38:$38,условия!$7:$7,"&lt;="&amp;DO$8,условия!$8:$8,"&gt;="&amp;DO$8))</f>
        <v>46.666666666666657</v>
      </c>
      <c r="DP13" s="21">
        <f>IF(DP$8="",0,DP$10*SUMIFS(условия!$38:$38,условия!$7:$7,"&lt;="&amp;DP$8,условия!$8:$8,"&gt;="&amp;DP$8))</f>
        <v>46.666666666666657</v>
      </c>
      <c r="DQ13" s="21">
        <f>IF(DQ$8="",0,DQ$10*SUMIFS(условия!$38:$38,условия!$7:$7,"&lt;="&amp;DQ$8,условия!$8:$8,"&gt;="&amp;DQ$8))</f>
        <v>46.666666666666657</v>
      </c>
      <c r="DR13" s="21">
        <f>IF(DR$8="",0,DR$10*SUMIFS(условия!$38:$38,условия!$7:$7,"&lt;="&amp;DR$8,условия!$8:$8,"&gt;="&amp;DR$8))</f>
        <v>46.666666666666657</v>
      </c>
      <c r="DS13" s="21">
        <f>IF(DS$8="",0,DS$10*SUMIFS(условия!$38:$38,условия!$7:$7,"&lt;="&amp;DS$8,условия!$8:$8,"&gt;="&amp;DS$8))</f>
        <v>46.666666666666657</v>
      </c>
      <c r="DT13" s="21">
        <f>IF(DT$8="",0,DT$10*SUMIFS(условия!$38:$38,условия!$7:$7,"&lt;="&amp;DT$8,условия!$8:$8,"&gt;="&amp;DT$8))</f>
        <v>46.666666666666657</v>
      </c>
      <c r="DU13" s="21">
        <f>IF(DU$8="",0,DU$10*SUMIFS(условия!$38:$38,условия!$7:$7,"&lt;="&amp;DU$8,условия!$8:$8,"&gt;="&amp;DU$8))</f>
        <v>46.666666666666657</v>
      </c>
      <c r="DV13" s="21">
        <f>IF(DV$8="",0,DV$10*SUMIFS(условия!$38:$38,условия!$7:$7,"&lt;="&amp;DV$8,условия!$8:$8,"&gt;="&amp;DV$8))</f>
        <v>46.666666666666657</v>
      </c>
      <c r="DW13" s="21">
        <f>IF(DW$8="",0,DW$10*SUMIFS(условия!$38:$38,условия!$7:$7,"&lt;="&amp;DW$8,условия!$8:$8,"&gt;="&amp;DW$8))</f>
        <v>46.666666666666657</v>
      </c>
      <c r="DX13" s="21">
        <f>IF(DX$8="",0,DX$10*SUMIFS(условия!$38:$38,условия!$7:$7,"&lt;="&amp;DX$8,условия!$8:$8,"&gt;="&amp;DX$8))</f>
        <v>46.666666666666657</v>
      </c>
      <c r="DY13" s="21">
        <f>IF(DY$8="",0,DY$10*SUMIFS(условия!$38:$38,условия!$7:$7,"&lt;="&amp;DY$8,условия!$8:$8,"&gt;="&amp;DY$8))</f>
        <v>46.666666666666657</v>
      </c>
      <c r="DZ13" s="21">
        <f>IF(DZ$8="",0,DZ$10*SUMIFS(условия!$38:$38,условия!$7:$7,"&lt;="&amp;DZ$8,условия!$8:$8,"&gt;="&amp;DZ$8))</f>
        <v>46.666666666666657</v>
      </c>
      <c r="EA13" s="21">
        <f>IF(EA$8="",0,EA$10*SUMIFS(условия!$38:$38,условия!$7:$7,"&lt;="&amp;EA$8,условия!$8:$8,"&gt;="&amp;EA$8))</f>
        <v>46.666666666666657</v>
      </c>
      <c r="EB13" s="21">
        <f>IF(EB$8="",0,EB$10*SUMIFS(условия!$38:$38,условия!$7:$7,"&lt;="&amp;EB$8,условия!$8:$8,"&gt;="&amp;EB$8))</f>
        <v>46.666666666666657</v>
      </c>
      <c r="EC13" s="21">
        <f>IF(EC$8="",0,EC$10*SUMIFS(условия!$38:$38,условия!$7:$7,"&lt;="&amp;EC$8,условия!$8:$8,"&gt;="&amp;EC$8))</f>
        <v>46.666666666666657</v>
      </c>
      <c r="ED13" s="21">
        <f>IF(ED$8="",0,ED$10*SUMIFS(условия!$38:$38,условия!$7:$7,"&lt;="&amp;ED$8,условия!$8:$8,"&gt;="&amp;ED$8))</f>
        <v>46.666666666666657</v>
      </c>
      <c r="EE13" s="21">
        <f>IF(EE$8="",0,EE$10*SUMIFS(условия!$38:$38,условия!$7:$7,"&lt;="&amp;EE$8,условия!$8:$8,"&gt;="&amp;EE$8))</f>
        <v>46.666666666666657</v>
      </c>
      <c r="EF13" s="21">
        <f>IF(EF$8="",0,EF$10*SUMIFS(условия!$38:$38,условия!$7:$7,"&lt;="&amp;EF$8,условия!$8:$8,"&gt;="&amp;EF$8))</f>
        <v>46.666666666666657</v>
      </c>
      <c r="EG13" s="21">
        <f>IF(EG$8="",0,EG$10*SUMIFS(условия!$38:$38,условия!$7:$7,"&lt;="&amp;EG$8,условия!$8:$8,"&gt;="&amp;EG$8))</f>
        <v>46.666666666666657</v>
      </c>
      <c r="EH13" s="21">
        <f>IF(EH$8="",0,EH$10*SUMIFS(условия!$38:$38,условия!$7:$7,"&lt;="&amp;EH$8,условия!$8:$8,"&gt;="&amp;EH$8))</f>
        <v>46.666666666666657</v>
      </c>
      <c r="EI13" s="21">
        <f>IF(EI$8="",0,EI$10*SUMIFS(условия!$38:$38,условия!$7:$7,"&lt;="&amp;EI$8,условия!$8:$8,"&gt;="&amp;EI$8))</f>
        <v>46.666666666666657</v>
      </c>
      <c r="EJ13" s="21">
        <f>IF(EJ$8="",0,EJ$10*SUMIFS(условия!$38:$38,условия!$7:$7,"&lt;="&amp;EJ$8,условия!$8:$8,"&gt;="&amp;EJ$8))</f>
        <v>46.666666666666657</v>
      </c>
      <c r="EK13" s="21">
        <f>IF(EK$8="",0,EK$10*SUMIFS(условия!$38:$38,условия!$7:$7,"&lt;="&amp;EK$8,условия!$8:$8,"&gt;="&amp;EK$8))</f>
        <v>31.111111111111107</v>
      </c>
      <c r="EL13" s="21">
        <f>IF(EL$8="",0,EL$10*SUMIFS(условия!$38:$38,условия!$7:$7,"&lt;="&amp;EL$8,условия!$8:$8,"&gt;="&amp;EL$8))</f>
        <v>31.111111111111107</v>
      </c>
      <c r="EM13" s="21">
        <f>IF(EM$8="",0,EM$10*SUMIFS(условия!$38:$38,условия!$7:$7,"&lt;="&amp;EM$8,условия!$8:$8,"&gt;="&amp;EM$8))</f>
        <v>31.111111111111107</v>
      </c>
      <c r="EN13" s="21">
        <f>IF(EN$8="",0,EN$10*SUMIFS(условия!$38:$38,условия!$7:$7,"&lt;="&amp;EN$8,условия!$8:$8,"&gt;="&amp;EN$8))</f>
        <v>31.111111111111107</v>
      </c>
      <c r="EO13" s="21">
        <f>IF(EO$8="",0,EO$10*SUMIFS(условия!$38:$38,условия!$7:$7,"&lt;="&amp;EO$8,условия!$8:$8,"&gt;="&amp;EO$8))</f>
        <v>31.111111111111107</v>
      </c>
      <c r="EP13" s="21">
        <f>IF(EP$8="",0,EP$10*SUMIFS(условия!$38:$38,условия!$7:$7,"&lt;="&amp;EP$8,условия!$8:$8,"&gt;="&amp;EP$8))</f>
        <v>31.111111111111107</v>
      </c>
      <c r="EQ13" s="21">
        <f>IF(EQ$8="",0,EQ$10*SUMIFS(условия!$38:$38,условия!$7:$7,"&lt;="&amp;EQ$8,условия!$8:$8,"&gt;="&amp;EQ$8))</f>
        <v>31.111111111111107</v>
      </c>
      <c r="ER13" s="21">
        <f>IF(ER$8="",0,ER$10*SUMIFS(условия!$38:$38,условия!$7:$7,"&lt;="&amp;ER$8,условия!$8:$8,"&gt;="&amp;ER$8))</f>
        <v>31.111111111111107</v>
      </c>
      <c r="ES13" s="21">
        <f>IF(ES$8="",0,ES$10*SUMIFS(условия!$38:$38,условия!$7:$7,"&lt;="&amp;ES$8,условия!$8:$8,"&gt;="&amp;ES$8))</f>
        <v>31.111111111111107</v>
      </c>
      <c r="ET13" s="21">
        <f>IF(ET$8="",0,ET$10*SUMIFS(условия!$38:$38,условия!$7:$7,"&lt;="&amp;ET$8,условия!$8:$8,"&gt;="&amp;ET$8))</f>
        <v>31.111111111111107</v>
      </c>
      <c r="EU13" s="21">
        <f>IF(EU$8="",0,EU$10*SUMIFS(условия!$38:$38,условия!$7:$7,"&lt;="&amp;EU$8,условия!$8:$8,"&gt;="&amp;EU$8))</f>
        <v>31.111111111111107</v>
      </c>
      <c r="EV13" s="21">
        <f>IF(EV$8="",0,EV$10*SUMIFS(условия!$38:$38,условия!$7:$7,"&lt;="&amp;EV$8,условия!$8:$8,"&gt;="&amp;EV$8))</f>
        <v>31.111111111111107</v>
      </c>
      <c r="EW13" s="21">
        <f>IF(EW$8="",0,EW$10*SUMIFS(условия!$38:$38,условия!$7:$7,"&lt;="&amp;EW$8,условия!$8:$8,"&gt;="&amp;EW$8))</f>
        <v>31.111111111111107</v>
      </c>
      <c r="EX13" s="21">
        <f>IF(EX$8="",0,EX$10*SUMIFS(условия!$38:$38,условия!$7:$7,"&lt;="&amp;EX$8,условия!$8:$8,"&gt;="&amp;EX$8))</f>
        <v>31.111111111111107</v>
      </c>
      <c r="EY13" s="21">
        <f>IF(EY$8="",0,EY$10*SUMIFS(условия!$38:$38,условия!$7:$7,"&lt;="&amp;EY$8,условия!$8:$8,"&gt;="&amp;EY$8))</f>
        <v>31.111111111111107</v>
      </c>
      <c r="EZ13" s="21">
        <f>IF(EZ$8="",0,EZ$10*SUMIFS(условия!$38:$38,условия!$7:$7,"&lt;="&amp;EZ$8,условия!$8:$8,"&gt;="&amp;EZ$8))</f>
        <v>31.111111111111107</v>
      </c>
      <c r="FA13" s="21">
        <f>IF(FA$8="",0,FA$10*SUMIFS(условия!$38:$38,условия!$7:$7,"&lt;="&amp;FA$8,условия!$8:$8,"&gt;="&amp;FA$8))</f>
        <v>31.111111111111107</v>
      </c>
      <c r="FB13" s="21">
        <f>IF(FB$8="",0,FB$10*SUMIFS(условия!$38:$38,условия!$7:$7,"&lt;="&amp;FB$8,условия!$8:$8,"&gt;="&amp;FB$8))</f>
        <v>31.111111111111107</v>
      </c>
      <c r="FC13" s="21">
        <f>IF(FC$8="",0,FC$10*SUMIFS(условия!$38:$38,условия!$7:$7,"&lt;="&amp;FC$8,условия!$8:$8,"&gt;="&amp;FC$8))</f>
        <v>31.111111111111107</v>
      </c>
      <c r="FD13" s="21">
        <f>IF(FD$8="",0,FD$10*SUMIFS(условия!$38:$38,условия!$7:$7,"&lt;="&amp;FD$8,условия!$8:$8,"&gt;="&amp;FD$8))</f>
        <v>31.111111111111107</v>
      </c>
      <c r="FE13" s="21">
        <f>IF(FE$8="",0,FE$10*SUMIFS(условия!$38:$38,условия!$7:$7,"&lt;="&amp;FE$8,условия!$8:$8,"&gt;="&amp;FE$8))</f>
        <v>31.111111111111107</v>
      </c>
      <c r="FF13" s="21">
        <f>IF(FF$8="",0,FF$10*SUMIFS(условия!$38:$38,условия!$7:$7,"&lt;="&amp;FF$8,условия!$8:$8,"&gt;="&amp;FF$8))</f>
        <v>31.111111111111107</v>
      </c>
      <c r="FG13" s="21">
        <f>IF(FG$8="",0,FG$10*SUMIFS(условия!$38:$38,условия!$7:$7,"&lt;="&amp;FG$8,условия!$8:$8,"&gt;="&amp;FG$8))</f>
        <v>31.111111111111107</v>
      </c>
      <c r="FH13" s="21">
        <f>IF(FH$8="",0,FH$10*SUMIFS(условия!$38:$38,условия!$7:$7,"&lt;="&amp;FH$8,условия!$8:$8,"&gt;="&amp;FH$8))</f>
        <v>31.111111111111107</v>
      </c>
      <c r="FI13" s="21">
        <f>IF(FI$8="",0,FI$10*SUMIFS(условия!$38:$38,условия!$7:$7,"&lt;="&amp;FI$8,условия!$8:$8,"&gt;="&amp;FI$8))</f>
        <v>31.111111111111107</v>
      </c>
      <c r="FJ13" s="21">
        <f>IF(FJ$8="",0,FJ$10*SUMIFS(условия!$38:$38,условия!$7:$7,"&lt;="&amp;FJ$8,условия!$8:$8,"&gt;="&amp;FJ$8))</f>
        <v>31.111111111111107</v>
      </c>
      <c r="FK13" s="21">
        <f>IF(FK$8="",0,FK$10*SUMIFS(условия!$38:$38,условия!$7:$7,"&lt;="&amp;FK$8,условия!$8:$8,"&gt;="&amp;FK$8))</f>
        <v>31.111111111111107</v>
      </c>
      <c r="FL13" s="21">
        <f>IF(FL$8="",0,FL$10*SUMIFS(условия!$38:$38,условия!$7:$7,"&lt;="&amp;FL$8,условия!$8:$8,"&gt;="&amp;FL$8))</f>
        <v>31.111111111111107</v>
      </c>
      <c r="FM13" s="21">
        <f>IF(FM$8="",0,FM$10*SUMIFS(условия!$38:$38,условия!$7:$7,"&lt;="&amp;FM$8,условия!$8:$8,"&gt;="&amp;FM$8))</f>
        <v>31.111111111111107</v>
      </c>
      <c r="FN13" s="21">
        <f>IF(FN$8="",0,FN$10*SUMIFS(условия!$38:$38,условия!$7:$7,"&lt;="&amp;FN$8,условия!$8:$8,"&gt;="&amp;FN$8))</f>
        <v>31.111111111111107</v>
      </c>
      <c r="FO13" s="21">
        <f>IF(FO$8="",0,FO$10*SUMIFS(условия!$38:$38,условия!$7:$7,"&lt;="&amp;FO$8,условия!$8:$8,"&gt;="&amp;FO$8))</f>
        <v>40.000000000000007</v>
      </c>
      <c r="FP13" s="21">
        <f>IF(FP$8="",0,FP$10*SUMIFS(условия!$38:$38,условия!$7:$7,"&lt;="&amp;FP$8,условия!$8:$8,"&gt;="&amp;FP$8))</f>
        <v>40.000000000000007</v>
      </c>
      <c r="FQ13" s="21">
        <f>IF(FQ$8="",0,FQ$10*SUMIFS(условия!$38:$38,условия!$7:$7,"&lt;="&amp;FQ$8,условия!$8:$8,"&gt;="&amp;FQ$8))</f>
        <v>40.000000000000007</v>
      </c>
      <c r="FR13" s="21">
        <f>IF(FR$8="",0,FR$10*SUMIFS(условия!$38:$38,условия!$7:$7,"&lt;="&amp;FR$8,условия!$8:$8,"&gt;="&amp;FR$8))</f>
        <v>40.000000000000007</v>
      </c>
      <c r="FS13" s="21">
        <f>IF(FS$8="",0,FS$10*SUMIFS(условия!$38:$38,условия!$7:$7,"&lt;="&amp;FS$8,условия!$8:$8,"&gt;="&amp;FS$8))</f>
        <v>40.000000000000007</v>
      </c>
      <c r="FT13" s="21">
        <f>IF(FT$8="",0,FT$10*SUMIFS(условия!$38:$38,условия!$7:$7,"&lt;="&amp;FT$8,условия!$8:$8,"&gt;="&amp;FT$8))</f>
        <v>40.000000000000007</v>
      </c>
      <c r="FU13" s="21">
        <f>IF(FU$8="",0,FU$10*SUMIFS(условия!$38:$38,условия!$7:$7,"&lt;="&amp;FU$8,условия!$8:$8,"&gt;="&amp;FU$8))</f>
        <v>40.000000000000007</v>
      </c>
      <c r="FV13" s="21">
        <f>IF(FV$8="",0,FV$10*SUMIFS(условия!$38:$38,условия!$7:$7,"&lt;="&amp;FV$8,условия!$8:$8,"&gt;="&amp;FV$8))</f>
        <v>40.000000000000007</v>
      </c>
      <c r="FW13" s="21">
        <f>IF(FW$8="",0,FW$10*SUMIFS(условия!$38:$38,условия!$7:$7,"&lt;="&amp;FW$8,условия!$8:$8,"&gt;="&amp;FW$8))</f>
        <v>40.000000000000007</v>
      </c>
      <c r="FX13" s="21">
        <f>IF(FX$8="",0,FX$10*SUMIFS(условия!$38:$38,условия!$7:$7,"&lt;="&amp;FX$8,условия!$8:$8,"&gt;="&amp;FX$8))</f>
        <v>40.000000000000007</v>
      </c>
      <c r="FY13" s="21">
        <f>IF(FY$8="",0,FY$10*SUMIFS(условия!$38:$38,условия!$7:$7,"&lt;="&amp;FY$8,условия!$8:$8,"&gt;="&amp;FY$8))</f>
        <v>40.000000000000007</v>
      </c>
      <c r="FZ13" s="21">
        <f>IF(FZ$8="",0,FZ$10*SUMIFS(условия!$38:$38,условия!$7:$7,"&lt;="&amp;FZ$8,условия!$8:$8,"&gt;="&amp;FZ$8))</f>
        <v>40.000000000000007</v>
      </c>
      <c r="GA13" s="21">
        <f>IF(GA$8="",0,GA$10*SUMIFS(условия!$38:$38,условия!$7:$7,"&lt;="&amp;GA$8,условия!$8:$8,"&gt;="&amp;GA$8))</f>
        <v>40.000000000000007</v>
      </c>
      <c r="GB13" s="21">
        <f>IF(GB$8="",0,GB$10*SUMIFS(условия!$38:$38,условия!$7:$7,"&lt;="&amp;GB$8,условия!$8:$8,"&gt;="&amp;GB$8))</f>
        <v>40.000000000000007</v>
      </c>
      <c r="GC13" s="21">
        <f>IF(GC$8="",0,GC$10*SUMIFS(условия!$38:$38,условия!$7:$7,"&lt;="&amp;GC$8,условия!$8:$8,"&gt;="&amp;GC$8))</f>
        <v>40.000000000000007</v>
      </c>
      <c r="GD13" s="21">
        <f>IF(GD$8="",0,GD$10*SUMIFS(условия!$38:$38,условия!$7:$7,"&lt;="&amp;GD$8,условия!$8:$8,"&gt;="&amp;GD$8))</f>
        <v>40.000000000000007</v>
      </c>
      <c r="GE13" s="21">
        <f>IF(GE$8="",0,GE$10*SUMIFS(условия!$38:$38,условия!$7:$7,"&lt;="&amp;GE$8,условия!$8:$8,"&gt;="&amp;GE$8))</f>
        <v>40.000000000000007</v>
      </c>
      <c r="GF13" s="21">
        <f>IF(GF$8="",0,GF$10*SUMIFS(условия!$38:$38,условия!$7:$7,"&lt;="&amp;GF$8,условия!$8:$8,"&gt;="&amp;GF$8))</f>
        <v>40.000000000000007</v>
      </c>
      <c r="GG13" s="21">
        <f>IF(GG$8="",0,GG$10*SUMIFS(условия!$38:$38,условия!$7:$7,"&lt;="&amp;GG$8,условия!$8:$8,"&gt;="&amp;GG$8))</f>
        <v>40.000000000000007</v>
      </c>
      <c r="GH13" s="21">
        <f>IF(GH$8="",0,GH$10*SUMIFS(условия!$38:$38,условия!$7:$7,"&lt;="&amp;GH$8,условия!$8:$8,"&gt;="&amp;GH$8))</f>
        <v>40.000000000000007</v>
      </c>
      <c r="GI13" s="21">
        <f>IF(GI$8="",0,GI$10*SUMIFS(условия!$38:$38,условия!$7:$7,"&lt;="&amp;GI$8,условия!$8:$8,"&gt;="&amp;GI$8))</f>
        <v>40.000000000000007</v>
      </c>
      <c r="GJ13" s="21">
        <f>IF(GJ$8="",0,GJ$10*SUMIFS(условия!$38:$38,условия!$7:$7,"&lt;="&amp;GJ$8,условия!$8:$8,"&gt;="&amp;GJ$8))</f>
        <v>40.000000000000007</v>
      </c>
      <c r="GK13" s="21">
        <f>IF(GK$8="",0,GK$10*SUMIFS(условия!$38:$38,условия!$7:$7,"&lt;="&amp;GK$8,условия!$8:$8,"&gt;="&amp;GK$8))</f>
        <v>40.000000000000007</v>
      </c>
      <c r="GL13" s="21">
        <f>IF(GL$8="",0,GL$10*SUMIFS(условия!$38:$38,условия!$7:$7,"&lt;="&amp;GL$8,условия!$8:$8,"&gt;="&amp;GL$8))</f>
        <v>40.000000000000007</v>
      </c>
      <c r="GM13" s="21">
        <f>IF(GM$8="",0,GM$10*SUMIFS(условия!$38:$38,условия!$7:$7,"&lt;="&amp;GM$8,условия!$8:$8,"&gt;="&amp;GM$8))</f>
        <v>40.000000000000007</v>
      </c>
      <c r="GN13" s="21">
        <f>IF(GN$8="",0,GN$10*SUMIFS(условия!$38:$38,условия!$7:$7,"&lt;="&amp;GN$8,условия!$8:$8,"&gt;="&amp;GN$8))</f>
        <v>40.000000000000007</v>
      </c>
      <c r="GO13" s="21">
        <f>IF(GO$8="",0,GO$10*SUMIFS(условия!$38:$38,условия!$7:$7,"&lt;="&amp;GO$8,условия!$8:$8,"&gt;="&amp;GO$8))</f>
        <v>40.000000000000007</v>
      </c>
      <c r="GP13" s="21">
        <f>IF(GP$8="",0,GP$10*SUMIFS(условия!$38:$38,условия!$7:$7,"&lt;="&amp;GP$8,условия!$8:$8,"&gt;="&amp;GP$8))</f>
        <v>40.000000000000007</v>
      </c>
      <c r="GQ13" s="21">
        <f>IF(GQ$8="",0,GQ$10*SUMIFS(условия!$38:$38,условия!$7:$7,"&lt;="&amp;GQ$8,условия!$8:$8,"&gt;="&amp;GQ$8))</f>
        <v>40.000000000000007</v>
      </c>
      <c r="GR13" s="21">
        <f>IF(GR$8="",0,GR$10*SUMIFS(условия!$38:$38,условия!$7:$7,"&lt;="&amp;GR$8,условия!$8:$8,"&gt;="&amp;GR$8))</f>
        <v>40.000000000000007</v>
      </c>
      <c r="GS13" s="21">
        <f>IF(GS$8="",0,GS$10*SUMIFS(условия!$38:$38,условия!$7:$7,"&lt;="&amp;GS$8,условия!$8:$8,"&gt;="&amp;GS$8))</f>
        <v>40.000000000000007</v>
      </c>
      <c r="GT13" s="21">
        <f>IF(GT$8="",0,GT$10*SUMIFS(условия!$38:$38,условия!$7:$7,"&lt;="&amp;GT$8,условия!$8:$8,"&gt;="&amp;GT$8))</f>
        <v>48.888888888888893</v>
      </c>
      <c r="GU13" s="21">
        <f>IF(GU$8="",0,GU$10*SUMIFS(условия!$38:$38,условия!$7:$7,"&lt;="&amp;GU$8,условия!$8:$8,"&gt;="&amp;GU$8))</f>
        <v>48.888888888888893</v>
      </c>
      <c r="GV13" s="21">
        <f>IF(GV$8="",0,GV$10*SUMIFS(условия!$38:$38,условия!$7:$7,"&lt;="&amp;GV$8,условия!$8:$8,"&gt;="&amp;GV$8))</f>
        <v>48.888888888888893</v>
      </c>
      <c r="GW13" s="21">
        <f>IF(GW$8="",0,GW$10*SUMIFS(условия!$38:$38,условия!$7:$7,"&lt;="&amp;GW$8,условия!$8:$8,"&gt;="&amp;GW$8))</f>
        <v>48.888888888888893</v>
      </c>
      <c r="GX13" s="21">
        <f>IF(GX$8="",0,GX$10*SUMIFS(условия!$38:$38,условия!$7:$7,"&lt;="&amp;GX$8,условия!$8:$8,"&gt;="&amp;GX$8))</f>
        <v>48.888888888888893</v>
      </c>
      <c r="GY13" s="21">
        <f>IF(GY$8="",0,GY$10*SUMIFS(условия!$38:$38,условия!$7:$7,"&lt;="&amp;GY$8,условия!$8:$8,"&gt;="&amp;GY$8))</f>
        <v>48.888888888888893</v>
      </c>
      <c r="GZ13" s="21">
        <f>IF(GZ$8="",0,GZ$10*SUMIFS(условия!$38:$38,условия!$7:$7,"&lt;="&amp;GZ$8,условия!$8:$8,"&gt;="&amp;GZ$8))</f>
        <v>48.888888888888893</v>
      </c>
      <c r="HA13" s="21">
        <f>IF(HA$8="",0,HA$10*SUMIFS(условия!$38:$38,условия!$7:$7,"&lt;="&amp;HA$8,условия!$8:$8,"&gt;="&amp;HA$8))</f>
        <v>48.888888888888893</v>
      </c>
      <c r="HB13" s="21">
        <f>IF(HB$8="",0,HB$10*SUMIFS(условия!$38:$38,условия!$7:$7,"&lt;="&amp;HB$8,условия!$8:$8,"&gt;="&amp;HB$8))</f>
        <v>48.888888888888893</v>
      </c>
      <c r="HC13" s="21">
        <f>IF(HC$8="",0,HC$10*SUMIFS(условия!$38:$38,условия!$7:$7,"&lt;="&amp;HC$8,условия!$8:$8,"&gt;="&amp;HC$8))</f>
        <v>48.888888888888893</v>
      </c>
      <c r="HD13" s="21">
        <f>IF(HD$8="",0,HD$10*SUMIFS(условия!$38:$38,условия!$7:$7,"&lt;="&amp;HD$8,условия!$8:$8,"&gt;="&amp;HD$8))</f>
        <v>48.888888888888893</v>
      </c>
      <c r="HE13" s="21">
        <f>IF(HE$8="",0,HE$10*SUMIFS(условия!$38:$38,условия!$7:$7,"&lt;="&amp;HE$8,условия!$8:$8,"&gt;="&amp;HE$8))</f>
        <v>48.888888888888893</v>
      </c>
      <c r="HF13" s="21">
        <f>IF(HF$8="",0,HF$10*SUMIFS(условия!$38:$38,условия!$7:$7,"&lt;="&amp;HF$8,условия!$8:$8,"&gt;="&amp;HF$8))</f>
        <v>48.888888888888893</v>
      </c>
      <c r="HG13" s="21">
        <f>IF(HG$8="",0,HG$10*SUMIFS(условия!$38:$38,условия!$7:$7,"&lt;="&amp;HG$8,условия!$8:$8,"&gt;="&amp;HG$8))</f>
        <v>48.888888888888893</v>
      </c>
      <c r="HH13" s="21">
        <f>IF(HH$8="",0,HH$10*SUMIFS(условия!$38:$38,условия!$7:$7,"&lt;="&amp;HH$8,условия!$8:$8,"&gt;="&amp;HH$8))</f>
        <v>48.888888888888893</v>
      </c>
      <c r="HI13" s="21">
        <f>IF(HI$8="",0,HI$10*SUMIFS(условия!$38:$38,условия!$7:$7,"&lt;="&amp;HI$8,условия!$8:$8,"&gt;="&amp;HI$8))</f>
        <v>48.888888888888893</v>
      </c>
      <c r="HJ13" s="21">
        <f>IF(HJ$8="",0,HJ$10*SUMIFS(условия!$38:$38,условия!$7:$7,"&lt;="&amp;HJ$8,условия!$8:$8,"&gt;="&amp;HJ$8))</f>
        <v>48.888888888888893</v>
      </c>
      <c r="HK13" s="21">
        <f>IF(HK$8="",0,HK$10*SUMIFS(условия!$38:$38,условия!$7:$7,"&lt;="&amp;HK$8,условия!$8:$8,"&gt;="&amp;HK$8))</f>
        <v>48.888888888888893</v>
      </c>
      <c r="HL13" s="21">
        <f>IF(HL$8="",0,HL$10*SUMIFS(условия!$38:$38,условия!$7:$7,"&lt;="&amp;HL$8,условия!$8:$8,"&gt;="&amp;HL$8))</f>
        <v>48.888888888888893</v>
      </c>
      <c r="HM13" s="21">
        <f>IF(HM$8="",0,HM$10*SUMIFS(условия!$38:$38,условия!$7:$7,"&lt;="&amp;HM$8,условия!$8:$8,"&gt;="&amp;HM$8))</f>
        <v>48.888888888888893</v>
      </c>
      <c r="HN13" s="21">
        <f>IF(HN$8="",0,HN$10*SUMIFS(условия!$38:$38,условия!$7:$7,"&lt;="&amp;HN$8,условия!$8:$8,"&gt;="&amp;HN$8))</f>
        <v>48.888888888888893</v>
      </c>
      <c r="HO13" s="21">
        <f>IF(HO$8="",0,HO$10*SUMIFS(условия!$38:$38,условия!$7:$7,"&lt;="&amp;HO$8,условия!$8:$8,"&gt;="&amp;HO$8))</f>
        <v>48.888888888888893</v>
      </c>
      <c r="HP13" s="21">
        <f>IF(HP$8="",0,HP$10*SUMIFS(условия!$38:$38,условия!$7:$7,"&lt;="&amp;HP$8,условия!$8:$8,"&gt;="&amp;HP$8))</f>
        <v>48.888888888888893</v>
      </c>
      <c r="HQ13" s="21">
        <f>IF(HQ$8="",0,HQ$10*SUMIFS(условия!$38:$38,условия!$7:$7,"&lt;="&amp;HQ$8,условия!$8:$8,"&gt;="&amp;HQ$8))</f>
        <v>48.888888888888893</v>
      </c>
      <c r="HR13" s="21">
        <f>IF(HR$8="",0,HR$10*SUMIFS(условия!$38:$38,условия!$7:$7,"&lt;="&amp;HR$8,условия!$8:$8,"&gt;="&amp;HR$8))</f>
        <v>48.888888888888893</v>
      </c>
      <c r="HS13" s="21">
        <f>IF(HS$8="",0,HS$10*SUMIFS(условия!$38:$38,условия!$7:$7,"&lt;="&amp;HS$8,условия!$8:$8,"&gt;="&amp;HS$8))</f>
        <v>48.888888888888893</v>
      </c>
      <c r="HT13" s="21">
        <f>IF(HT$8="",0,HT$10*SUMIFS(условия!$38:$38,условия!$7:$7,"&lt;="&amp;HT$8,условия!$8:$8,"&gt;="&amp;HT$8))</f>
        <v>48.888888888888893</v>
      </c>
      <c r="HU13" s="21">
        <f>IF(HU$8="",0,HU$10*SUMIFS(условия!$38:$38,условия!$7:$7,"&lt;="&amp;HU$8,условия!$8:$8,"&gt;="&amp;HU$8))</f>
        <v>48.888888888888893</v>
      </c>
      <c r="HV13" s="21">
        <f>IF(HV$8="",0,HV$10*SUMIFS(условия!$38:$38,условия!$7:$7,"&lt;="&amp;HV$8,условия!$8:$8,"&gt;="&amp;HV$8))</f>
        <v>48.888888888888893</v>
      </c>
      <c r="HW13" s="21">
        <f>IF(HW$8="",0,HW$10*SUMIFS(условия!$38:$38,условия!$7:$7,"&lt;="&amp;HW$8,условия!$8:$8,"&gt;="&amp;HW$8))</f>
        <v>48.888888888888893</v>
      </c>
      <c r="HX13" s="21">
        <f>IF(HX$8="",0,HX$10*SUMIFS(условия!$38:$38,условия!$7:$7,"&lt;="&amp;HX$8,условия!$8:$8,"&gt;="&amp;HX$8))</f>
        <v>48.888888888888893</v>
      </c>
      <c r="HY13" s="21">
        <f>IF(HY$8="",0,HY$10*SUMIFS(условия!$38:$38,условия!$7:$7,"&lt;="&amp;HY$8,условия!$8:$8,"&gt;="&amp;HY$8))</f>
        <v>66.666666666666671</v>
      </c>
      <c r="HZ13" s="21">
        <f>IF(HZ$8="",0,HZ$10*SUMIFS(условия!$38:$38,условия!$7:$7,"&lt;="&amp;HZ$8,условия!$8:$8,"&gt;="&amp;HZ$8))</f>
        <v>66.666666666666671</v>
      </c>
      <c r="IA13" s="21">
        <f>IF(IA$8="",0,IA$10*SUMIFS(условия!$38:$38,условия!$7:$7,"&lt;="&amp;IA$8,условия!$8:$8,"&gt;="&amp;IA$8))</f>
        <v>66.666666666666671</v>
      </c>
      <c r="IB13" s="21">
        <f>IF(IB$8="",0,IB$10*SUMIFS(условия!$38:$38,условия!$7:$7,"&lt;="&amp;IB$8,условия!$8:$8,"&gt;="&amp;IB$8))</f>
        <v>66.666666666666671</v>
      </c>
      <c r="IC13" s="21">
        <f>IF(IC$8="",0,IC$10*SUMIFS(условия!$38:$38,условия!$7:$7,"&lt;="&amp;IC$8,условия!$8:$8,"&gt;="&amp;IC$8))</f>
        <v>66.666666666666671</v>
      </c>
      <c r="ID13" s="21">
        <f>IF(ID$8="",0,ID$10*SUMIFS(условия!$38:$38,условия!$7:$7,"&lt;="&amp;ID$8,условия!$8:$8,"&gt;="&amp;ID$8))</f>
        <v>66.666666666666671</v>
      </c>
      <c r="IE13" s="21">
        <f>IF(IE$8="",0,IE$10*SUMIFS(условия!$38:$38,условия!$7:$7,"&lt;="&amp;IE$8,условия!$8:$8,"&gt;="&amp;IE$8))</f>
        <v>66.666666666666671</v>
      </c>
      <c r="IF13" s="21">
        <f>IF(IF$8="",0,IF$10*SUMIFS(условия!$38:$38,условия!$7:$7,"&lt;="&amp;IF$8,условия!$8:$8,"&gt;="&amp;IF$8))</f>
        <v>66.666666666666671</v>
      </c>
      <c r="IG13" s="21">
        <f>IF(IG$8="",0,IG$10*SUMIFS(условия!$38:$38,условия!$7:$7,"&lt;="&amp;IG$8,условия!$8:$8,"&gt;="&amp;IG$8))</f>
        <v>66.666666666666671</v>
      </c>
      <c r="IH13" s="21">
        <f>IF(IH$8="",0,IH$10*SUMIFS(условия!$38:$38,условия!$7:$7,"&lt;="&amp;IH$8,условия!$8:$8,"&gt;="&amp;IH$8))</f>
        <v>66.666666666666671</v>
      </c>
      <c r="II13" s="21">
        <f>IF(II$8="",0,II$10*SUMIFS(условия!$38:$38,условия!$7:$7,"&lt;="&amp;II$8,условия!$8:$8,"&gt;="&amp;II$8))</f>
        <v>66.666666666666671</v>
      </c>
      <c r="IJ13" s="21">
        <f>IF(IJ$8="",0,IJ$10*SUMIFS(условия!$38:$38,условия!$7:$7,"&lt;="&amp;IJ$8,условия!$8:$8,"&gt;="&amp;IJ$8))</f>
        <v>66.666666666666671</v>
      </c>
      <c r="IK13" s="21">
        <f>IF(IK$8="",0,IK$10*SUMIFS(условия!$38:$38,условия!$7:$7,"&lt;="&amp;IK$8,условия!$8:$8,"&gt;="&amp;IK$8))</f>
        <v>66.666666666666671</v>
      </c>
      <c r="IL13" s="21">
        <f>IF(IL$8="",0,IL$10*SUMIFS(условия!$38:$38,условия!$7:$7,"&lt;="&amp;IL$8,условия!$8:$8,"&gt;="&amp;IL$8))</f>
        <v>66.666666666666671</v>
      </c>
      <c r="IM13" s="21">
        <f>IF(IM$8="",0,IM$10*SUMIFS(условия!$38:$38,условия!$7:$7,"&lt;="&amp;IM$8,условия!$8:$8,"&gt;="&amp;IM$8))</f>
        <v>66.666666666666671</v>
      </c>
      <c r="IN13" s="21">
        <f>IF(IN$8="",0,IN$10*SUMIFS(условия!$38:$38,условия!$7:$7,"&lt;="&amp;IN$8,условия!$8:$8,"&gt;="&amp;IN$8))</f>
        <v>66.666666666666671</v>
      </c>
      <c r="IO13" s="21">
        <f>IF(IO$8="",0,IO$10*SUMIFS(условия!$38:$38,условия!$7:$7,"&lt;="&amp;IO$8,условия!$8:$8,"&gt;="&amp;IO$8))</f>
        <v>66.666666666666671</v>
      </c>
      <c r="IP13" s="21">
        <f>IF(IP$8="",0,IP$10*SUMIFS(условия!$38:$38,условия!$7:$7,"&lt;="&amp;IP$8,условия!$8:$8,"&gt;="&amp;IP$8))</f>
        <v>66.666666666666671</v>
      </c>
      <c r="IQ13" s="21">
        <f>IF(IQ$8="",0,IQ$10*SUMIFS(условия!$38:$38,условия!$7:$7,"&lt;="&amp;IQ$8,условия!$8:$8,"&gt;="&amp;IQ$8))</f>
        <v>66.666666666666671</v>
      </c>
      <c r="IR13" s="21">
        <f>IF(IR$8="",0,IR$10*SUMIFS(условия!$38:$38,условия!$7:$7,"&lt;="&amp;IR$8,условия!$8:$8,"&gt;="&amp;IR$8))</f>
        <v>66.666666666666671</v>
      </c>
      <c r="IS13" s="21">
        <f>IF(IS$8="",0,IS$10*SUMIFS(условия!$38:$38,условия!$7:$7,"&lt;="&amp;IS$8,условия!$8:$8,"&gt;="&amp;IS$8))</f>
        <v>66.666666666666671</v>
      </c>
      <c r="IT13" s="21">
        <f>IF(IT$8="",0,IT$10*SUMIFS(условия!$38:$38,условия!$7:$7,"&lt;="&amp;IT$8,условия!$8:$8,"&gt;="&amp;IT$8))</f>
        <v>66.666666666666671</v>
      </c>
      <c r="IU13" s="21">
        <f>IF(IU$8="",0,IU$10*SUMIFS(условия!$38:$38,условия!$7:$7,"&lt;="&amp;IU$8,условия!$8:$8,"&gt;="&amp;IU$8))</f>
        <v>66.666666666666671</v>
      </c>
      <c r="IV13" s="21">
        <f>IF(IV$8="",0,IV$10*SUMIFS(условия!$38:$38,условия!$7:$7,"&lt;="&amp;IV$8,условия!$8:$8,"&gt;="&amp;IV$8))</f>
        <v>66.666666666666671</v>
      </c>
      <c r="IW13" s="21">
        <f>IF(IW$8="",0,IW$10*SUMIFS(условия!$38:$38,условия!$7:$7,"&lt;="&amp;IW$8,условия!$8:$8,"&gt;="&amp;IW$8))</f>
        <v>66.666666666666671</v>
      </c>
      <c r="IX13" s="21">
        <f>IF(IX$8="",0,IX$10*SUMIFS(условия!$38:$38,условия!$7:$7,"&lt;="&amp;IX$8,условия!$8:$8,"&gt;="&amp;IX$8))</f>
        <v>66.666666666666671</v>
      </c>
      <c r="IY13" s="21">
        <f>IF(IY$8="",0,IY$10*SUMIFS(условия!$38:$38,условия!$7:$7,"&lt;="&amp;IY$8,условия!$8:$8,"&gt;="&amp;IY$8))</f>
        <v>66.666666666666671</v>
      </c>
      <c r="IZ13" s="21">
        <f>IF(IZ$8="",0,IZ$10*SUMIFS(условия!$38:$38,условия!$7:$7,"&lt;="&amp;IZ$8,условия!$8:$8,"&gt;="&amp;IZ$8))</f>
        <v>66.666666666666671</v>
      </c>
      <c r="JA13" s="21">
        <f>IF(JA$8="",0,JA$10*SUMIFS(условия!$38:$38,условия!$7:$7,"&lt;="&amp;JA$8,условия!$8:$8,"&gt;="&amp;JA$8))</f>
        <v>86.666666666666643</v>
      </c>
      <c r="JB13" s="21">
        <f>IF(JB$8="",0,JB$10*SUMIFS(условия!$38:$38,условия!$7:$7,"&lt;="&amp;JB$8,условия!$8:$8,"&gt;="&amp;JB$8))</f>
        <v>86.666666666666643</v>
      </c>
      <c r="JC13" s="21">
        <f>IF(JC$8="",0,JC$10*SUMIFS(условия!$38:$38,условия!$7:$7,"&lt;="&amp;JC$8,условия!$8:$8,"&gt;="&amp;JC$8))</f>
        <v>86.666666666666643</v>
      </c>
      <c r="JD13" s="21">
        <f>IF(JD$8="",0,JD$10*SUMIFS(условия!$38:$38,условия!$7:$7,"&lt;="&amp;JD$8,условия!$8:$8,"&gt;="&amp;JD$8))</f>
        <v>86.666666666666643</v>
      </c>
      <c r="JE13" s="21">
        <f>IF(JE$8="",0,JE$10*SUMIFS(условия!$38:$38,условия!$7:$7,"&lt;="&amp;JE$8,условия!$8:$8,"&gt;="&amp;JE$8))</f>
        <v>86.666666666666643</v>
      </c>
      <c r="JF13" s="21">
        <f>IF(JF$8="",0,JF$10*SUMIFS(условия!$38:$38,условия!$7:$7,"&lt;="&amp;JF$8,условия!$8:$8,"&gt;="&amp;JF$8))</f>
        <v>86.666666666666643</v>
      </c>
      <c r="JG13" s="21">
        <f>IF(JG$8="",0,JG$10*SUMIFS(условия!$38:$38,условия!$7:$7,"&lt;="&amp;JG$8,условия!$8:$8,"&gt;="&amp;JG$8))</f>
        <v>86.666666666666643</v>
      </c>
      <c r="JH13" s="21">
        <f>IF(JH$8="",0,JH$10*SUMIFS(условия!$38:$38,условия!$7:$7,"&lt;="&amp;JH$8,условия!$8:$8,"&gt;="&amp;JH$8))</f>
        <v>86.666666666666643</v>
      </c>
      <c r="JI13" s="21">
        <f>IF(JI$8="",0,JI$10*SUMIFS(условия!$38:$38,условия!$7:$7,"&lt;="&amp;JI$8,условия!$8:$8,"&gt;="&amp;JI$8))</f>
        <v>86.666666666666643</v>
      </c>
      <c r="JJ13" s="21">
        <f>IF(JJ$8="",0,JJ$10*SUMIFS(условия!$38:$38,условия!$7:$7,"&lt;="&amp;JJ$8,условия!$8:$8,"&gt;="&amp;JJ$8))</f>
        <v>86.666666666666643</v>
      </c>
      <c r="JK13" s="21">
        <f>IF(JK$8="",0,JK$10*SUMIFS(условия!$38:$38,условия!$7:$7,"&lt;="&amp;JK$8,условия!$8:$8,"&gt;="&amp;JK$8))</f>
        <v>86.666666666666643</v>
      </c>
      <c r="JL13" s="21">
        <f>IF(JL$8="",0,JL$10*SUMIFS(условия!$38:$38,условия!$7:$7,"&lt;="&amp;JL$8,условия!$8:$8,"&gt;="&amp;JL$8))</f>
        <v>86.666666666666643</v>
      </c>
      <c r="JM13" s="21">
        <f>IF(JM$8="",0,JM$10*SUMIFS(условия!$38:$38,условия!$7:$7,"&lt;="&amp;JM$8,условия!$8:$8,"&gt;="&amp;JM$8))</f>
        <v>86.666666666666643</v>
      </c>
      <c r="JN13" s="21">
        <f>IF(JN$8="",0,JN$10*SUMIFS(условия!$38:$38,условия!$7:$7,"&lt;="&amp;JN$8,условия!$8:$8,"&gt;="&amp;JN$8))</f>
        <v>86.666666666666643</v>
      </c>
      <c r="JO13" s="21">
        <f>IF(JO$8="",0,JO$10*SUMIFS(условия!$38:$38,условия!$7:$7,"&lt;="&amp;JO$8,условия!$8:$8,"&gt;="&amp;JO$8))</f>
        <v>86.666666666666643</v>
      </c>
      <c r="JP13" s="21">
        <f>IF(JP$8="",0,JP$10*SUMIFS(условия!$38:$38,условия!$7:$7,"&lt;="&amp;JP$8,условия!$8:$8,"&gt;="&amp;JP$8))</f>
        <v>86.666666666666643</v>
      </c>
      <c r="JQ13" s="21">
        <f>IF(JQ$8="",0,JQ$10*SUMIFS(условия!$38:$38,условия!$7:$7,"&lt;="&amp;JQ$8,условия!$8:$8,"&gt;="&amp;JQ$8))</f>
        <v>86.666666666666643</v>
      </c>
      <c r="JR13" s="21">
        <f>IF(JR$8="",0,JR$10*SUMIFS(условия!$38:$38,условия!$7:$7,"&lt;="&amp;JR$8,условия!$8:$8,"&gt;="&amp;JR$8))</f>
        <v>86.666666666666643</v>
      </c>
      <c r="JS13" s="21">
        <f>IF(JS$8="",0,JS$10*SUMIFS(условия!$38:$38,условия!$7:$7,"&lt;="&amp;JS$8,условия!$8:$8,"&gt;="&amp;JS$8))</f>
        <v>86.666666666666643</v>
      </c>
      <c r="JT13" s="21">
        <f>IF(JT$8="",0,JT$10*SUMIFS(условия!$38:$38,условия!$7:$7,"&lt;="&amp;JT$8,условия!$8:$8,"&gt;="&amp;JT$8))</f>
        <v>86.666666666666643</v>
      </c>
      <c r="JU13" s="21">
        <f>IF(JU$8="",0,JU$10*SUMIFS(условия!$38:$38,условия!$7:$7,"&lt;="&amp;JU$8,условия!$8:$8,"&gt;="&amp;JU$8))</f>
        <v>86.666666666666643</v>
      </c>
      <c r="JV13" s="21">
        <f>IF(JV$8="",0,JV$10*SUMIFS(условия!$38:$38,условия!$7:$7,"&lt;="&amp;JV$8,условия!$8:$8,"&gt;="&amp;JV$8))</f>
        <v>86.666666666666643</v>
      </c>
      <c r="JW13" s="21">
        <f>IF(JW$8="",0,JW$10*SUMIFS(условия!$38:$38,условия!$7:$7,"&lt;="&amp;JW$8,условия!$8:$8,"&gt;="&amp;JW$8))</f>
        <v>86.666666666666643</v>
      </c>
      <c r="JX13" s="21">
        <f>IF(JX$8="",0,JX$10*SUMIFS(условия!$38:$38,условия!$7:$7,"&lt;="&amp;JX$8,условия!$8:$8,"&gt;="&amp;JX$8))</f>
        <v>86.666666666666643</v>
      </c>
      <c r="JY13" s="21">
        <f>IF(JY$8="",0,JY$10*SUMIFS(условия!$38:$38,условия!$7:$7,"&lt;="&amp;JY$8,условия!$8:$8,"&gt;="&amp;JY$8))</f>
        <v>86.666666666666643</v>
      </c>
      <c r="JZ13" s="21">
        <f>IF(JZ$8="",0,JZ$10*SUMIFS(условия!$38:$38,условия!$7:$7,"&lt;="&amp;JZ$8,условия!$8:$8,"&gt;="&amp;JZ$8))</f>
        <v>86.666666666666643</v>
      </c>
      <c r="KA13" s="21">
        <f>IF(KA$8="",0,KA$10*SUMIFS(условия!$38:$38,условия!$7:$7,"&lt;="&amp;KA$8,условия!$8:$8,"&gt;="&amp;KA$8))</f>
        <v>86.666666666666643</v>
      </c>
      <c r="KB13" s="21">
        <f>IF(KB$8="",0,KB$10*SUMIFS(условия!$38:$38,условия!$7:$7,"&lt;="&amp;KB$8,условия!$8:$8,"&gt;="&amp;KB$8))</f>
        <v>86.666666666666643</v>
      </c>
      <c r="KC13" s="21">
        <f>IF(KC$8="",0,KC$10*SUMIFS(условия!$38:$38,условия!$7:$7,"&lt;="&amp;KC$8,условия!$8:$8,"&gt;="&amp;KC$8))</f>
        <v>86.666666666666643</v>
      </c>
      <c r="KD13" s="21">
        <f>IF(KD$8="",0,KD$10*SUMIFS(условия!$38:$38,условия!$7:$7,"&lt;="&amp;KD$8,условия!$8:$8,"&gt;="&amp;KD$8))</f>
        <v>86.666666666666643</v>
      </c>
      <c r="KE13" s="21">
        <f>IF(KE$8="",0,KE$10*SUMIFS(условия!$38:$38,условия!$7:$7,"&lt;="&amp;KE$8,условия!$8:$8,"&gt;="&amp;KE$8))</f>
        <v>86.666666666666643</v>
      </c>
      <c r="KF13" s="21">
        <f>IF(KF$8="",0,KF$10*SUMIFS(условия!$38:$38,условия!$7:$7,"&lt;="&amp;KF$8,условия!$8:$8,"&gt;="&amp;KF$8))</f>
        <v>79.999999999999986</v>
      </c>
      <c r="KG13" s="21">
        <f>IF(KG$8="",0,KG$10*SUMIFS(условия!$38:$38,условия!$7:$7,"&lt;="&amp;KG$8,условия!$8:$8,"&gt;="&amp;KG$8))</f>
        <v>79.999999999999986</v>
      </c>
      <c r="KH13" s="21">
        <f>IF(KH$8="",0,KH$10*SUMIFS(условия!$38:$38,условия!$7:$7,"&lt;="&amp;KH$8,условия!$8:$8,"&gt;="&amp;KH$8))</f>
        <v>79.999999999999986</v>
      </c>
      <c r="KI13" s="21">
        <f>IF(KI$8="",0,KI$10*SUMIFS(условия!$38:$38,условия!$7:$7,"&lt;="&amp;KI$8,условия!$8:$8,"&gt;="&amp;KI$8))</f>
        <v>79.999999999999986</v>
      </c>
      <c r="KJ13" s="21">
        <f>IF(KJ$8="",0,KJ$10*SUMIFS(условия!$38:$38,условия!$7:$7,"&lt;="&amp;KJ$8,условия!$8:$8,"&gt;="&amp;KJ$8))</f>
        <v>79.999999999999986</v>
      </c>
      <c r="KK13" s="21">
        <f>IF(KK$8="",0,KK$10*SUMIFS(условия!$38:$38,условия!$7:$7,"&lt;="&amp;KK$8,условия!$8:$8,"&gt;="&amp;KK$8))</f>
        <v>79.999999999999986</v>
      </c>
      <c r="KL13" s="21">
        <f>IF(KL$8="",0,KL$10*SUMIFS(условия!$38:$38,условия!$7:$7,"&lt;="&amp;KL$8,условия!$8:$8,"&gt;="&amp;KL$8))</f>
        <v>79.999999999999986</v>
      </c>
      <c r="KM13" s="21">
        <f>IF(KM$8="",0,KM$10*SUMIFS(условия!$38:$38,условия!$7:$7,"&lt;="&amp;KM$8,условия!$8:$8,"&gt;="&amp;KM$8))</f>
        <v>79.999999999999986</v>
      </c>
      <c r="KN13" s="21">
        <f>IF(KN$8="",0,KN$10*SUMIFS(условия!$38:$38,условия!$7:$7,"&lt;="&amp;KN$8,условия!$8:$8,"&gt;="&amp;KN$8))</f>
        <v>79.999999999999986</v>
      </c>
      <c r="KO13" s="21">
        <f>IF(KO$8="",0,KO$10*SUMIFS(условия!$38:$38,условия!$7:$7,"&lt;="&amp;KO$8,условия!$8:$8,"&gt;="&amp;KO$8))</f>
        <v>79.999999999999986</v>
      </c>
      <c r="KP13" s="21">
        <f>IF(KP$8="",0,KP$10*SUMIFS(условия!$38:$38,условия!$7:$7,"&lt;="&amp;KP$8,условия!$8:$8,"&gt;="&amp;KP$8))</f>
        <v>79.999999999999986</v>
      </c>
      <c r="KQ13" s="21">
        <f>IF(KQ$8="",0,KQ$10*SUMIFS(условия!$38:$38,условия!$7:$7,"&lt;="&amp;KQ$8,условия!$8:$8,"&gt;="&amp;KQ$8))</f>
        <v>79.999999999999986</v>
      </c>
      <c r="KR13" s="21">
        <f>IF(KR$8="",0,KR$10*SUMIFS(условия!$38:$38,условия!$7:$7,"&lt;="&amp;KR$8,условия!$8:$8,"&gt;="&amp;KR$8))</f>
        <v>79.999999999999986</v>
      </c>
      <c r="KS13" s="21">
        <f>IF(KS$8="",0,KS$10*SUMIFS(условия!$38:$38,условия!$7:$7,"&lt;="&amp;KS$8,условия!$8:$8,"&gt;="&amp;KS$8))</f>
        <v>79.999999999999986</v>
      </c>
      <c r="KT13" s="21">
        <f>IF(KT$8="",0,KT$10*SUMIFS(условия!$38:$38,условия!$7:$7,"&lt;="&amp;KT$8,условия!$8:$8,"&gt;="&amp;KT$8))</f>
        <v>79.999999999999986</v>
      </c>
      <c r="KU13" s="21">
        <f>IF(KU$8="",0,KU$10*SUMIFS(условия!$38:$38,условия!$7:$7,"&lt;="&amp;KU$8,условия!$8:$8,"&gt;="&amp;KU$8))</f>
        <v>79.999999999999986</v>
      </c>
      <c r="KV13" s="21">
        <f>IF(KV$8="",0,KV$10*SUMIFS(условия!$38:$38,условия!$7:$7,"&lt;="&amp;KV$8,условия!$8:$8,"&gt;="&amp;KV$8))</f>
        <v>79.999999999999986</v>
      </c>
      <c r="KW13" s="21">
        <f>IF(KW$8="",0,KW$10*SUMIFS(условия!$38:$38,условия!$7:$7,"&lt;="&amp;KW$8,условия!$8:$8,"&gt;="&amp;KW$8))</f>
        <v>79.999999999999986</v>
      </c>
      <c r="KX13" s="21">
        <f>IF(KX$8="",0,KX$10*SUMIFS(условия!$38:$38,условия!$7:$7,"&lt;="&amp;KX$8,условия!$8:$8,"&gt;="&amp;KX$8))</f>
        <v>79.999999999999986</v>
      </c>
      <c r="KY13" s="21">
        <f>IF(KY$8="",0,KY$10*SUMIFS(условия!$38:$38,условия!$7:$7,"&lt;="&amp;KY$8,условия!$8:$8,"&gt;="&amp;KY$8))</f>
        <v>79.999999999999986</v>
      </c>
      <c r="KZ13" s="21">
        <f>IF(KZ$8="",0,KZ$10*SUMIFS(условия!$38:$38,условия!$7:$7,"&lt;="&amp;KZ$8,условия!$8:$8,"&gt;="&amp;KZ$8))</f>
        <v>79.999999999999986</v>
      </c>
      <c r="LA13" s="21">
        <f>IF(LA$8="",0,LA$10*SUMIFS(условия!$38:$38,условия!$7:$7,"&lt;="&amp;LA$8,условия!$8:$8,"&gt;="&amp;LA$8))</f>
        <v>79.999999999999986</v>
      </c>
      <c r="LB13" s="21">
        <f>IF(LB$8="",0,LB$10*SUMIFS(условия!$38:$38,условия!$7:$7,"&lt;="&amp;LB$8,условия!$8:$8,"&gt;="&amp;LB$8))</f>
        <v>79.999999999999986</v>
      </c>
      <c r="LC13" s="21">
        <f>IF(LC$8="",0,LC$10*SUMIFS(условия!$38:$38,условия!$7:$7,"&lt;="&amp;LC$8,условия!$8:$8,"&gt;="&amp;LC$8))</f>
        <v>79.999999999999986</v>
      </c>
      <c r="LD13" s="21">
        <f>IF(LD$8="",0,LD$10*SUMIFS(условия!$38:$38,условия!$7:$7,"&lt;="&amp;LD$8,условия!$8:$8,"&gt;="&amp;LD$8))</f>
        <v>79.999999999999986</v>
      </c>
      <c r="LE13" s="21">
        <f>IF(LE$8="",0,LE$10*SUMIFS(условия!$38:$38,условия!$7:$7,"&lt;="&amp;LE$8,условия!$8:$8,"&gt;="&amp;LE$8))</f>
        <v>79.999999999999986</v>
      </c>
      <c r="LF13" s="21">
        <f>IF(LF$8="",0,LF$10*SUMIFS(условия!$38:$38,условия!$7:$7,"&lt;="&amp;LF$8,условия!$8:$8,"&gt;="&amp;LF$8))</f>
        <v>79.999999999999986</v>
      </c>
      <c r="LG13" s="21">
        <f>IF(LG$8="",0,LG$10*SUMIFS(условия!$38:$38,условия!$7:$7,"&lt;="&amp;LG$8,условия!$8:$8,"&gt;="&amp;LG$8))</f>
        <v>79.999999999999986</v>
      </c>
      <c r="LH13" s="21">
        <f>IF(LH$8="",0,LH$10*SUMIFS(условия!$38:$38,условия!$7:$7,"&lt;="&amp;LH$8,условия!$8:$8,"&gt;="&amp;LH$8))</f>
        <v>79.999999999999986</v>
      </c>
      <c r="LI13" s="21">
        <f>IF(LI$8="",0,LI$10*SUMIFS(условия!$38:$38,условия!$7:$7,"&lt;="&amp;LI$8,условия!$8:$8,"&gt;="&amp;LI$8))</f>
        <v>79.999999999999986</v>
      </c>
      <c r="LJ13" s="21">
        <f>IF(LJ$8="",0,LJ$10*SUMIFS(условия!$38:$38,условия!$7:$7,"&lt;="&amp;LJ$8,условия!$8:$8,"&gt;="&amp;LJ$8))</f>
        <v>62.222222222222221</v>
      </c>
      <c r="LK13" s="21">
        <f>IF(LK$8="",0,LK$10*SUMIFS(условия!$38:$38,условия!$7:$7,"&lt;="&amp;LK$8,условия!$8:$8,"&gt;="&amp;LK$8))</f>
        <v>62.222222222222221</v>
      </c>
      <c r="LL13" s="21">
        <f>IF(LL$8="",0,LL$10*SUMIFS(условия!$38:$38,условия!$7:$7,"&lt;="&amp;LL$8,условия!$8:$8,"&gt;="&amp;LL$8))</f>
        <v>62.222222222222221</v>
      </c>
      <c r="LM13" s="21">
        <f>IF(LM$8="",0,LM$10*SUMIFS(условия!$38:$38,условия!$7:$7,"&lt;="&amp;LM$8,условия!$8:$8,"&gt;="&amp;LM$8))</f>
        <v>62.222222222222221</v>
      </c>
      <c r="LN13" s="21">
        <f>IF(LN$8="",0,LN$10*SUMIFS(условия!$38:$38,условия!$7:$7,"&lt;="&amp;LN$8,условия!$8:$8,"&gt;="&amp;LN$8))</f>
        <v>62.222222222222221</v>
      </c>
      <c r="LO13" s="21">
        <f>IF(LO$8="",0,LO$10*SUMIFS(условия!$38:$38,условия!$7:$7,"&lt;="&amp;LO$8,условия!$8:$8,"&gt;="&amp;LO$8))</f>
        <v>62.222222222222221</v>
      </c>
      <c r="LP13" s="21">
        <f>IF(LP$8="",0,LP$10*SUMIFS(условия!$38:$38,условия!$7:$7,"&lt;="&amp;LP$8,условия!$8:$8,"&gt;="&amp;LP$8))</f>
        <v>62.222222222222221</v>
      </c>
      <c r="LQ13" s="21">
        <f>IF(LQ$8="",0,LQ$10*SUMIFS(условия!$38:$38,условия!$7:$7,"&lt;="&amp;LQ$8,условия!$8:$8,"&gt;="&amp;LQ$8))</f>
        <v>62.222222222222221</v>
      </c>
      <c r="LR13" s="21">
        <f>IF(LR$8="",0,LR$10*SUMIFS(условия!$38:$38,условия!$7:$7,"&lt;="&amp;LR$8,условия!$8:$8,"&gt;="&amp;LR$8))</f>
        <v>62.222222222222221</v>
      </c>
      <c r="LS13" s="21">
        <f>IF(LS$8="",0,LS$10*SUMIFS(условия!$38:$38,условия!$7:$7,"&lt;="&amp;LS$8,условия!$8:$8,"&gt;="&amp;LS$8))</f>
        <v>62.222222222222221</v>
      </c>
      <c r="LT13" s="21">
        <f>IF(LT$8="",0,LT$10*SUMIFS(условия!$38:$38,условия!$7:$7,"&lt;="&amp;LT$8,условия!$8:$8,"&gt;="&amp;LT$8))</f>
        <v>62.222222222222221</v>
      </c>
      <c r="LU13" s="21">
        <f>IF(LU$8="",0,LU$10*SUMIFS(условия!$38:$38,условия!$7:$7,"&lt;="&amp;LU$8,условия!$8:$8,"&gt;="&amp;LU$8))</f>
        <v>62.222222222222221</v>
      </c>
      <c r="LV13" s="21">
        <f>IF(LV$8="",0,LV$10*SUMIFS(условия!$38:$38,условия!$7:$7,"&lt;="&amp;LV$8,условия!$8:$8,"&gt;="&amp;LV$8))</f>
        <v>62.222222222222221</v>
      </c>
      <c r="LW13" s="21">
        <f>IF(LW$8="",0,LW$10*SUMIFS(условия!$38:$38,условия!$7:$7,"&lt;="&amp;LW$8,условия!$8:$8,"&gt;="&amp;LW$8))</f>
        <v>62.222222222222221</v>
      </c>
      <c r="LX13" s="21">
        <f>IF(LX$8="",0,LX$10*SUMIFS(условия!$38:$38,условия!$7:$7,"&lt;="&amp;LX$8,условия!$8:$8,"&gt;="&amp;LX$8))</f>
        <v>62.222222222222221</v>
      </c>
      <c r="LY13" s="21">
        <f>IF(LY$8="",0,LY$10*SUMIFS(условия!$38:$38,условия!$7:$7,"&lt;="&amp;LY$8,условия!$8:$8,"&gt;="&amp;LY$8))</f>
        <v>62.222222222222221</v>
      </c>
      <c r="LZ13" s="21">
        <f>IF(LZ$8="",0,LZ$10*SUMIFS(условия!$38:$38,условия!$7:$7,"&lt;="&amp;LZ$8,условия!$8:$8,"&gt;="&amp;LZ$8))</f>
        <v>62.222222222222221</v>
      </c>
      <c r="MA13" s="21">
        <f>IF(MA$8="",0,MA$10*SUMIFS(условия!$38:$38,условия!$7:$7,"&lt;="&amp;MA$8,условия!$8:$8,"&gt;="&amp;MA$8))</f>
        <v>62.222222222222221</v>
      </c>
      <c r="MB13" s="21">
        <f>IF(MB$8="",0,MB$10*SUMIFS(условия!$38:$38,условия!$7:$7,"&lt;="&amp;MB$8,условия!$8:$8,"&gt;="&amp;MB$8))</f>
        <v>62.222222222222221</v>
      </c>
      <c r="MC13" s="21">
        <f>IF(MC$8="",0,MC$10*SUMIFS(условия!$38:$38,условия!$7:$7,"&lt;="&amp;MC$8,условия!$8:$8,"&gt;="&amp;MC$8))</f>
        <v>62.222222222222221</v>
      </c>
      <c r="MD13" s="21">
        <f>IF(MD$8="",0,MD$10*SUMIFS(условия!$38:$38,условия!$7:$7,"&lt;="&amp;MD$8,условия!$8:$8,"&gt;="&amp;MD$8))</f>
        <v>62.222222222222221</v>
      </c>
      <c r="ME13" s="21">
        <f>IF(ME$8="",0,ME$10*SUMIFS(условия!$38:$38,условия!$7:$7,"&lt;="&amp;ME$8,условия!$8:$8,"&gt;="&amp;ME$8))</f>
        <v>62.222222222222221</v>
      </c>
      <c r="MF13" s="21">
        <f>IF(MF$8="",0,MF$10*SUMIFS(условия!$38:$38,условия!$7:$7,"&lt;="&amp;MF$8,условия!$8:$8,"&gt;="&amp;MF$8))</f>
        <v>62.222222222222221</v>
      </c>
      <c r="MG13" s="21">
        <f>IF(MG$8="",0,MG$10*SUMIFS(условия!$38:$38,условия!$7:$7,"&lt;="&amp;MG$8,условия!$8:$8,"&gt;="&amp;MG$8))</f>
        <v>62.222222222222221</v>
      </c>
      <c r="MH13" s="21">
        <f>IF(MH$8="",0,MH$10*SUMIFS(условия!$38:$38,условия!$7:$7,"&lt;="&amp;MH$8,условия!$8:$8,"&gt;="&amp;MH$8))</f>
        <v>62.222222222222221</v>
      </c>
      <c r="MI13" s="21">
        <f>IF(MI$8="",0,MI$10*SUMIFS(условия!$38:$38,условия!$7:$7,"&lt;="&amp;MI$8,условия!$8:$8,"&gt;="&amp;MI$8))</f>
        <v>62.222222222222221</v>
      </c>
      <c r="MJ13" s="21">
        <f>IF(MJ$8="",0,MJ$10*SUMIFS(условия!$38:$38,условия!$7:$7,"&lt;="&amp;MJ$8,условия!$8:$8,"&gt;="&amp;MJ$8))</f>
        <v>62.222222222222221</v>
      </c>
      <c r="MK13" s="21">
        <f>IF(MK$8="",0,MK$10*SUMIFS(условия!$38:$38,условия!$7:$7,"&lt;="&amp;MK$8,условия!$8:$8,"&gt;="&amp;MK$8))</f>
        <v>62.222222222222221</v>
      </c>
      <c r="ML13" s="21">
        <f>IF(ML$8="",0,ML$10*SUMIFS(условия!$38:$38,условия!$7:$7,"&lt;="&amp;ML$8,условия!$8:$8,"&gt;="&amp;ML$8))</f>
        <v>62.222222222222221</v>
      </c>
      <c r="MM13" s="21">
        <f>IF(MM$8="",0,MM$10*SUMIFS(условия!$38:$38,условия!$7:$7,"&lt;="&amp;MM$8,условия!$8:$8,"&gt;="&amp;MM$8))</f>
        <v>62.222222222222221</v>
      </c>
      <c r="MN13" s="21">
        <f>IF(MN$8="",0,MN$10*SUMIFS(условия!$38:$38,условия!$7:$7,"&lt;="&amp;MN$8,условия!$8:$8,"&gt;="&amp;MN$8))</f>
        <v>62.222222222222221</v>
      </c>
      <c r="MO13" s="21">
        <f>IF(MO$8="",0,MO$10*SUMIFS(условия!$38:$38,условия!$7:$7,"&lt;="&amp;MO$8,условия!$8:$8,"&gt;="&amp;MO$8))</f>
        <v>67.555555555555571</v>
      </c>
      <c r="MP13" s="21">
        <f>IF(MP$8="",0,MP$10*SUMIFS(условия!$38:$38,условия!$7:$7,"&lt;="&amp;MP$8,условия!$8:$8,"&gt;="&amp;MP$8))</f>
        <v>67.555555555555571</v>
      </c>
      <c r="MQ13" s="21">
        <f>IF(MQ$8="",0,MQ$10*SUMIFS(условия!$38:$38,условия!$7:$7,"&lt;="&amp;MQ$8,условия!$8:$8,"&gt;="&amp;MQ$8))</f>
        <v>67.555555555555571</v>
      </c>
      <c r="MR13" s="21">
        <f>IF(MR$8="",0,MR$10*SUMIFS(условия!$38:$38,условия!$7:$7,"&lt;="&amp;MR$8,условия!$8:$8,"&gt;="&amp;MR$8))</f>
        <v>67.555555555555571</v>
      </c>
      <c r="MS13" s="21">
        <f>IF(MS$8="",0,MS$10*SUMIFS(условия!$38:$38,условия!$7:$7,"&lt;="&amp;MS$8,условия!$8:$8,"&gt;="&amp;MS$8))</f>
        <v>67.555555555555571</v>
      </c>
      <c r="MT13" s="21">
        <f>IF(MT$8="",0,MT$10*SUMIFS(условия!$38:$38,условия!$7:$7,"&lt;="&amp;MT$8,условия!$8:$8,"&gt;="&amp;MT$8))</f>
        <v>67.555555555555571</v>
      </c>
      <c r="MU13" s="21">
        <f>IF(MU$8="",0,MU$10*SUMIFS(условия!$38:$38,условия!$7:$7,"&lt;="&amp;MU$8,условия!$8:$8,"&gt;="&amp;MU$8))</f>
        <v>67.555555555555571</v>
      </c>
      <c r="MV13" s="21">
        <f>IF(MV$8="",0,MV$10*SUMIFS(условия!$38:$38,условия!$7:$7,"&lt;="&amp;MV$8,условия!$8:$8,"&gt;="&amp;MV$8))</f>
        <v>67.555555555555571</v>
      </c>
      <c r="MW13" s="21">
        <f>IF(MW$8="",0,MW$10*SUMIFS(условия!$38:$38,условия!$7:$7,"&lt;="&amp;MW$8,условия!$8:$8,"&gt;="&amp;MW$8))</f>
        <v>67.555555555555571</v>
      </c>
      <c r="MX13" s="21">
        <f>IF(MX$8="",0,MX$10*SUMIFS(условия!$38:$38,условия!$7:$7,"&lt;="&amp;MX$8,условия!$8:$8,"&gt;="&amp;MX$8))</f>
        <v>67.555555555555571</v>
      </c>
      <c r="MY13" s="21">
        <f>IF(MY$8="",0,MY$10*SUMIFS(условия!$38:$38,условия!$7:$7,"&lt;="&amp;MY$8,условия!$8:$8,"&gt;="&amp;MY$8))</f>
        <v>67.555555555555571</v>
      </c>
      <c r="MZ13" s="21">
        <f>IF(MZ$8="",0,MZ$10*SUMIFS(условия!$38:$38,условия!$7:$7,"&lt;="&amp;MZ$8,условия!$8:$8,"&gt;="&amp;MZ$8))</f>
        <v>67.555555555555571</v>
      </c>
      <c r="NA13" s="21">
        <f>IF(NA$8="",0,NA$10*SUMIFS(условия!$38:$38,условия!$7:$7,"&lt;="&amp;NA$8,условия!$8:$8,"&gt;="&amp;NA$8))</f>
        <v>67.555555555555571</v>
      </c>
      <c r="NB13" s="21">
        <f>IF(NB$8="",0,NB$10*SUMIFS(условия!$38:$38,условия!$7:$7,"&lt;="&amp;NB$8,условия!$8:$8,"&gt;="&amp;NB$8))</f>
        <v>67.555555555555571</v>
      </c>
      <c r="NC13" s="21">
        <f>IF(NC$8="",0,NC$10*SUMIFS(условия!$38:$38,условия!$7:$7,"&lt;="&amp;NC$8,условия!$8:$8,"&gt;="&amp;NC$8))</f>
        <v>67.555555555555571</v>
      </c>
      <c r="ND13" s="21">
        <f>IF(ND$8="",0,ND$10*SUMIFS(условия!$38:$38,условия!$7:$7,"&lt;="&amp;ND$8,условия!$8:$8,"&gt;="&amp;ND$8))</f>
        <v>67.555555555555571</v>
      </c>
      <c r="NE13" s="21">
        <f>IF(NE$8="",0,NE$10*SUMIFS(условия!$38:$38,условия!$7:$7,"&lt;="&amp;NE$8,условия!$8:$8,"&gt;="&amp;NE$8))</f>
        <v>67.555555555555571</v>
      </c>
      <c r="NF13" s="21">
        <f>IF(NF$8="",0,NF$10*SUMIFS(условия!$38:$38,условия!$7:$7,"&lt;="&amp;NF$8,условия!$8:$8,"&gt;="&amp;NF$8))</f>
        <v>67.555555555555571</v>
      </c>
      <c r="NG13" s="21">
        <f>IF(NG$8="",0,NG$10*SUMIFS(условия!$38:$38,условия!$7:$7,"&lt;="&amp;NG$8,условия!$8:$8,"&gt;="&amp;NG$8))</f>
        <v>67.555555555555571</v>
      </c>
      <c r="NH13" s="21">
        <f>IF(NH$8="",0,NH$10*SUMIFS(условия!$38:$38,условия!$7:$7,"&lt;="&amp;NH$8,условия!$8:$8,"&gt;="&amp;NH$8))</f>
        <v>67.555555555555571</v>
      </c>
      <c r="NI13" s="21">
        <f>IF(NI$8="",0,NI$10*SUMIFS(условия!$38:$38,условия!$7:$7,"&lt;="&amp;NI$8,условия!$8:$8,"&gt;="&amp;NI$8))</f>
        <v>67.555555555555571</v>
      </c>
      <c r="NJ13" s="21">
        <f>IF(NJ$8="",0,NJ$10*SUMIFS(условия!$38:$38,условия!$7:$7,"&lt;="&amp;NJ$8,условия!$8:$8,"&gt;="&amp;NJ$8))</f>
        <v>67.555555555555571</v>
      </c>
      <c r="NK13" s="21">
        <f>IF(NK$8="",0,NK$10*SUMIFS(условия!$38:$38,условия!$7:$7,"&lt;="&amp;NK$8,условия!$8:$8,"&gt;="&amp;NK$8))</f>
        <v>67.555555555555571</v>
      </c>
      <c r="NL13" s="21">
        <f>IF(NL$8="",0,NL$10*SUMIFS(условия!$38:$38,условия!$7:$7,"&lt;="&amp;NL$8,условия!$8:$8,"&gt;="&amp;NL$8))</f>
        <v>67.555555555555571</v>
      </c>
      <c r="NM13" s="21">
        <f>IF(NM$8="",0,NM$10*SUMIFS(условия!$38:$38,условия!$7:$7,"&lt;="&amp;NM$8,условия!$8:$8,"&gt;="&amp;NM$8))</f>
        <v>67.555555555555571</v>
      </c>
      <c r="NN13" s="21">
        <f>IF(NN$8="",0,NN$10*SUMIFS(условия!$38:$38,условия!$7:$7,"&lt;="&amp;NN$8,условия!$8:$8,"&gt;="&amp;NN$8))</f>
        <v>67.555555555555571</v>
      </c>
      <c r="NO13" s="21">
        <f>IF(NO$8="",0,NO$10*SUMIFS(условия!$38:$38,условия!$7:$7,"&lt;="&amp;NO$8,условия!$8:$8,"&gt;="&amp;NO$8))</f>
        <v>67.555555555555571</v>
      </c>
      <c r="NP13" s="21">
        <f>IF(NP$8="",0,NP$10*SUMIFS(условия!$38:$38,условия!$7:$7,"&lt;="&amp;NP$8,условия!$8:$8,"&gt;="&amp;NP$8))</f>
        <v>67.555555555555571</v>
      </c>
      <c r="NQ13" s="21">
        <f>IF(NQ$8="",0,NQ$10*SUMIFS(условия!$38:$38,условия!$7:$7,"&lt;="&amp;NQ$8,условия!$8:$8,"&gt;="&amp;NQ$8))</f>
        <v>67.555555555555571</v>
      </c>
      <c r="NR13" s="21">
        <f>IF(NR$8="",0,NR$10*SUMIFS(условия!$38:$38,условия!$7:$7,"&lt;="&amp;NR$8,условия!$8:$8,"&gt;="&amp;NR$8))</f>
        <v>67.555555555555571</v>
      </c>
      <c r="NS13" s="21">
        <f>IF(NS$8="",0,NS$10*SUMIFS(условия!$38:$38,условия!$7:$7,"&lt;="&amp;NS$8,условия!$8:$8,"&gt;="&amp;NS$8))</f>
        <v>72.8888888888889</v>
      </c>
      <c r="NT13" s="21">
        <f>IF(NT$8="",0,NT$10*SUMIFS(условия!$38:$38,условия!$7:$7,"&lt;="&amp;NT$8,условия!$8:$8,"&gt;="&amp;NT$8))</f>
        <v>72.8888888888889</v>
      </c>
      <c r="NU13" s="21">
        <f>IF(NU$8="",0,NU$10*SUMIFS(условия!$38:$38,условия!$7:$7,"&lt;="&amp;NU$8,условия!$8:$8,"&gt;="&amp;NU$8))</f>
        <v>72.8888888888889</v>
      </c>
      <c r="NV13" s="21">
        <f>IF(NV$8="",0,NV$10*SUMIFS(условия!$38:$38,условия!$7:$7,"&lt;="&amp;NV$8,условия!$8:$8,"&gt;="&amp;NV$8))</f>
        <v>72.8888888888889</v>
      </c>
      <c r="NW13" s="21">
        <f>IF(NW$8="",0,NW$10*SUMIFS(условия!$38:$38,условия!$7:$7,"&lt;="&amp;NW$8,условия!$8:$8,"&gt;="&amp;NW$8))</f>
        <v>72.8888888888889</v>
      </c>
      <c r="NX13" s="21">
        <f>IF(NX$8="",0,NX$10*SUMIFS(условия!$38:$38,условия!$7:$7,"&lt;="&amp;NX$8,условия!$8:$8,"&gt;="&amp;NX$8))</f>
        <v>72.8888888888889</v>
      </c>
      <c r="NY13" s="21">
        <f>IF(NY$8="",0,NY$10*SUMIFS(условия!$38:$38,условия!$7:$7,"&lt;="&amp;NY$8,условия!$8:$8,"&gt;="&amp;NY$8))</f>
        <v>72.8888888888889</v>
      </c>
      <c r="NZ13" s="21">
        <f>IF(NZ$8="",0,NZ$10*SUMIFS(условия!$38:$38,условия!$7:$7,"&lt;="&amp;NZ$8,условия!$8:$8,"&gt;="&amp;NZ$8))</f>
        <v>72.8888888888889</v>
      </c>
      <c r="OA13" s="21">
        <f>IF(OA$8="",0,OA$10*SUMIFS(условия!$38:$38,условия!$7:$7,"&lt;="&amp;OA$8,условия!$8:$8,"&gt;="&amp;OA$8))</f>
        <v>72.8888888888889</v>
      </c>
      <c r="OB13" s="21">
        <f>IF(OB$8="",0,OB$10*SUMIFS(условия!$38:$38,условия!$7:$7,"&lt;="&amp;OB$8,условия!$8:$8,"&gt;="&amp;OB$8))</f>
        <v>72.8888888888889</v>
      </c>
      <c r="OC13" s="21">
        <f>IF(OC$8="",0,OC$10*SUMIFS(условия!$38:$38,условия!$7:$7,"&lt;="&amp;OC$8,условия!$8:$8,"&gt;="&amp;OC$8))</f>
        <v>72.8888888888889</v>
      </c>
      <c r="OD13" s="21">
        <f>IF(OD$8="",0,OD$10*SUMIFS(условия!$38:$38,условия!$7:$7,"&lt;="&amp;OD$8,условия!$8:$8,"&gt;="&amp;OD$8))</f>
        <v>72.8888888888889</v>
      </c>
      <c r="OE13" s="21">
        <f>IF(OE$8="",0,OE$10*SUMIFS(условия!$38:$38,условия!$7:$7,"&lt;="&amp;OE$8,условия!$8:$8,"&gt;="&amp;OE$8))</f>
        <v>72.8888888888889</v>
      </c>
      <c r="OF13" s="21">
        <f>IF(OF$8="",0,OF$10*SUMIFS(условия!$38:$38,условия!$7:$7,"&lt;="&amp;OF$8,условия!$8:$8,"&gt;="&amp;OF$8))</f>
        <v>72.8888888888889</v>
      </c>
      <c r="OG13" s="21">
        <f>IF(OG$8="",0,OG$10*SUMIFS(условия!$38:$38,условия!$7:$7,"&lt;="&amp;OG$8,условия!$8:$8,"&gt;="&amp;OG$8))</f>
        <v>72.8888888888889</v>
      </c>
      <c r="OH13" s="21">
        <f>IF(OH$8="",0,OH$10*SUMIFS(условия!$38:$38,условия!$7:$7,"&lt;="&amp;OH$8,условия!$8:$8,"&gt;="&amp;OH$8))</f>
        <v>72.8888888888889</v>
      </c>
      <c r="OI13" s="21">
        <f>IF(OI$8="",0,OI$10*SUMIFS(условия!$38:$38,условия!$7:$7,"&lt;="&amp;OI$8,условия!$8:$8,"&gt;="&amp;OI$8))</f>
        <v>72.8888888888889</v>
      </c>
      <c r="OJ13" s="21">
        <f>IF(OJ$8="",0,OJ$10*SUMIFS(условия!$38:$38,условия!$7:$7,"&lt;="&amp;OJ$8,условия!$8:$8,"&gt;="&amp;OJ$8))</f>
        <v>72.8888888888889</v>
      </c>
      <c r="OK13" s="21">
        <f>IF(OK$8="",0,OK$10*SUMIFS(условия!$38:$38,условия!$7:$7,"&lt;="&amp;OK$8,условия!$8:$8,"&gt;="&amp;OK$8))</f>
        <v>72.8888888888889</v>
      </c>
      <c r="OL13" s="21">
        <f>IF(OL$8="",0,OL$10*SUMIFS(условия!$38:$38,условия!$7:$7,"&lt;="&amp;OL$8,условия!$8:$8,"&gt;="&amp;OL$8))</f>
        <v>72.8888888888889</v>
      </c>
      <c r="OM13" s="21">
        <f>IF(OM$8="",0,OM$10*SUMIFS(условия!$38:$38,условия!$7:$7,"&lt;="&amp;OM$8,условия!$8:$8,"&gt;="&amp;OM$8))</f>
        <v>72.8888888888889</v>
      </c>
      <c r="ON13" s="21">
        <f>IF(ON$8="",0,ON$10*SUMIFS(условия!$38:$38,условия!$7:$7,"&lt;="&amp;ON$8,условия!$8:$8,"&gt;="&amp;ON$8))</f>
        <v>72.8888888888889</v>
      </c>
      <c r="OO13" s="21">
        <f>IF(OO$8="",0,OO$10*SUMIFS(условия!$38:$38,условия!$7:$7,"&lt;="&amp;OO$8,условия!$8:$8,"&gt;="&amp;OO$8))</f>
        <v>72.8888888888889</v>
      </c>
      <c r="OP13" s="21">
        <f>IF(OP$8="",0,OP$10*SUMIFS(условия!$38:$38,условия!$7:$7,"&lt;="&amp;OP$8,условия!$8:$8,"&gt;="&amp;OP$8))</f>
        <v>72.8888888888889</v>
      </c>
      <c r="OQ13" s="21">
        <f>IF(OQ$8="",0,OQ$10*SUMIFS(условия!$38:$38,условия!$7:$7,"&lt;="&amp;OQ$8,условия!$8:$8,"&gt;="&amp;OQ$8))</f>
        <v>72.8888888888889</v>
      </c>
      <c r="OR13" s="21">
        <f>IF(OR$8="",0,OR$10*SUMIFS(условия!$38:$38,условия!$7:$7,"&lt;="&amp;OR$8,условия!$8:$8,"&gt;="&amp;OR$8))</f>
        <v>72.8888888888889</v>
      </c>
      <c r="OS13" s="21">
        <f>IF(OS$8="",0,OS$10*SUMIFS(условия!$38:$38,условия!$7:$7,"&lt;="&amp;OS$8,условия!$8:$8,"&gt;="&amp;OS$8))</f>
        <v>72.8888888888889</v>
      </c>
      <c r="OT13" s="21">
        <f>IF(OT$8="",0,OT$10*SUMIFS(условия!$38:$38,условия!$7:$7,"&lt;="&amp;OT$8,условия!$8:$8,"&gt;="&amp;OT$8))</f>
        <v>72.8888888888889</v>
      </c>
      <c r="OU13" s="21">
        <f>IF(OU$8="",0,OU$10*SUMIFS(условия!$38:$38,условия!$7:$7,"&lt;="&amp;OU$8,условия!$8:$8,"&gt;="&amp;OU$8))</f>
        <v>72.8888888888889</v>
      </c>
      <c r="OV13" s="21">
        <f>IF(OV$8="",0,OV$10*SUMIFS(условия!$38:$38,условия!$7:$7,"&lt;="&amp;OV$8,условия!$8:$8,"&gt;="&amp;OV$8))</f>
        <v>72.8888888888889</v>
      </c>
      <c r="OW13" s="21">
        <f>IF(OW$8="",0,OW$10*SUMIFS(условия!$38:$38,условия!$7:$7,"&lt;="&amp;OW$8,условия!$8:$8,"&gt;="&amp;OW$8))</f>
        <v>72.8888888888889</v>
      </c>
      <c r="OX13" s="21">
        <f>IF(OX$8="",0,OX$10*SUMIFS(условия!$38:$38,условия!$7:$7,"&lt;="&amp;OX$8,условия!$8:$8,"&gt;="&amp;OX$8))</f>
        <v>69.333333333333343</v>
      </c>
      <c r="OY13" s="21">
        <f>IF(OY$8="",0,OY$10*SUMIFS(условия!$38:$38,условия!$7:$7,"&lt;="&amp;OY$8,условия!$8:$8,"&gt;="&amp;OY$8))</f>
        <v>69.333333333333343</v>
      </c>
      <c r="OZ13" s="21">
        <f>IF(OZ$8="",0,OZ$10*SUMIFS(условия!$38:$38,условия!$7:$7,"&lt;="&amp;OZ$8,условия!$8:$8,"&gt;="&amp;OZ$8))</f>
        <v>69.333333333333343</v>
      </c>
      <c r="PA13" s="21">
        <f>IF(PA$8="",0,PA$10*SUMIFS(условия!$38:$38,условия!$7:$7,"&lt;="&amp;PA$8,условия!$8:$8,"&gt;="&amp;PA$8))</f>
        <v>69.333333333333343</v>
      </c>
      <c r="PB13" s="21">
        <f>IF(PB$8="",0,PB$10*SUMIFS(условия!$38:$38,условия!$7:$7,"&lt;="&amp;PB$8,условия!$8:$8,"&gt;="&amp;PB$8))</f>
        <v>69.333333333333343</v>
      </c>
      <c r="PC13" s="21">
        <f>IF(PC$8="",0,PC$10*SUMIFS(условия!$38:$38,условия!$7:$7,"&lt;="&amp;PC$8,условия!$8:$8,"&gt;="&amp;PC$8))</f>
        <v>69.333333333333343</v>
      </c>
      <c r="PD13" s="21">
        <f>IF(PD$8="",0,PD$10*SUMIFS(условия!$38:$38,условия!$7:$7,"&lt;="&amp;PD$8,условия!$8:$8,"&gt;="&amp;PD$8))</f>
        <v>69.333333333333343</v>
      </c>
      <c r="PE13" s="21">
        <f>IF(PE$8="",0,PE$10*SUMIFS(условия!$38:$38,условия!$7:$7,"&lt;="&amp;PE$8,условия!$8:$8,"&gt;="&amp;PE$8))</f>
        <v>69.333333333333343</v>
      </c>
      <c r="PF13" s="21">
        <f>IF(PF$8="",0,PF$10*SUMIFS(условия!$38:$38,условия!$7:$7,"&lt;="&amp;PF$8,условия!$8:$8,"&gt;="&amp;PF$8))</f>
        <v>69.333333333333343</v>
      </c>
      <c r="PG13" s="21">
        <f>IF(PG$8="",0,PG$10*SUMIFS(условия!$38:$38,условия!$7:$7,"&lt;="&amp;PG$8,условия!$8:$8,"&gt;="&amp;PG$8))</f>
        <v>69.333333333333343</v>
      </c>
      <c r="PH13" s="21">
        <f>IF(PH$8="",0,PH$10*SUMIFS(условия!$38:$38,условия!$7:$7,"&lt;="&amp;PH$8,условия!$8:$8,"&gt;="&amp;PH$8))</f>
        <v>69.333333333333343</v>
      </c>
      <c r="PI13" s="21">
        <f>IF(PI$8="",0,PI$10*SUMIFS(условия!$38:$38,условия!$7:$7,"&lt;="&amp;PI$8,условия!$8:$8,"&gt;="&amp;PI$8))</f>
        <v>69.333333333333343</v>
      </c>
      <c r="PJ13" s="21">
        <f>IF(PJ$8="",0,PJ$10*SUMIFS(условия!$38:$38,условия!$7:$7,"&lt;="&amp;PJ$8,условия!$8:$8,"&gt;="&amp;PJ$8))</f>
        <v>69.333333333333343</v>
      </c>
      <c r="PK13" s="21">
        <f>IF(PK$8="",0,PK$10*SUMIFS(условия!$38:$38,условия!$7:$7,"&lt;="&amp;PK$8,условия!$8:$8,"&gt;="&amp;PK$8))</f>
        <v>69.333333333333343</v>
      </c>
      <c r="PL13" s="21">
        <f>IF(PL$8="",0,PL$10*SUMIFS(условия!$38:$38,условия!$7:$7,"&lt;="&amp;PL$8,условия!$8:$8,"&gt;="&amp;PL$8))</f>
        <v>69.333333333333343</v>
      </c>
      <c r="PM13" s="21">
        <f>IF(PM$8="",0,PM$10*SUMIFS(условия!$38:$38,условия!$7:$7,"&lt;="&amp;PM$8,условия!$8:$8,"&gt;="&amp;PM$8))</f>
        <v>69.333333333333343</v>
      </c>
      <c r="PN13" s="21">
        <f>IF(PN$8="",0,PN$10*SUMIFS(условия!$38:$38,условия!$7:$7,"&lt;="&amp;PN$8,условия!$8:$8,"&gt;="&amp;PN$8))</f>
        <v>69.333333333333343</v>
      </c>
      <c r="PO13" s="21">
        <f>IF(PO$8="",0,PO$10*SUMIFS(условия!$38:$38,условия!$7:$7,"&lt;="&amp;PO$8,условия!$8:$8,"&gt;="&amp;PO$8))</f>
        <v>69.333333333333343</v>
      </c>
      <c r="PP13" s="21">
        <f>IF(PP$8="",0,PP$10*SUMIFS(условия!$38:$38,условия!$7:$7,"&lt;="&amp;PP$8,условия!$8:$8,"&gt;="&amp;PP$8))</f>
        <v>69.333333333333343</v>
      </c>
      <c r="PQ13" s="21">
        <f>IF(PQ$8="",0,PQ$10*SUMIFS(условия!$38:$38,условия!$7:$7,"&lt;="&amp;PQ$8,условия!$8:$8,"&gt;="&amp;PQ$8))</f>
        <v>69.333333333333343</v>
      </c>
      <c r="PR13" s="21">
        <f>IF(PR$8="",0,PR$10*SUMIFS(условия!$38:$38,условия!$7:$7,"&lt;="&amp;PR$8,условия!$8:$8,"&gt;="&amp;PR$8))</f>
        <v>69.333333333333343</v>
      </c>
      <c r="PS13" s="21">
        <f>IF(PS$8="",0,PS$10*SUMIFS(условия!$38:$38,условия!$7:$7,"&lt;="&amp;PS$8,условия!$8:$8,"&gt;="&amp;PS$8))</f>
        <v>69.333333333333343</v>
      </c>
      <c r="PT13" s="21">
        <f>IF(PT$8="",0,PT$10*SUMIFS(условия!$38:$38,условия!$7:$7,"&lt;="&amp;PT$8,условия!$8:$8,"&gt;="&amp;PT$8))</f>
        <v>69.333333333333343</v>
      </c>
      <c r="PU13" s="21">
        <f>IF(PU$8="",0,PU$10*SUMIFS(условия!$38:$38,условия!$7:$7,"&lt;="&amp;PU$8,условия!$8:$8,"&gt;="&amp;PU$8))</f>
        <v>69.333333333333343</v>
      </c>
      <c r="PV13" s="21">
        <f>IF(PV$8="",0,PV$10*SUMIFS(условия!$38:$38,условия!$7:$7,"&lt;="&amp;PV$8,условия!$8:$8,"&gt;="&amp;PV$8))</f>
        <v>69.333333333333343</v>
      </c>
      <c r="PW13" s="21">
        <f>IF(PW$8="",0,PW$10*SUMIFS(условия!$38:$38,условия!$7:$7,"&lt;="&amp;PW$8,условия!$8:$8,"&gt;="&amp;PW$8))</f>
        <v>69.333333333333343</v>
      </c>
      <c r="PX13" s="21">
        <f>IF(PX$8="",0,PX$10*SUMIFS(условия!$38:$38,условия!$7:$7,"&lt;="&amp;PX$8,условия!$8:$8,"&gt;="&amp;PX$8))</f>
        <v>69.333333333333343</v>
      </c>
      <c r="PY13" s="21">
        <f>IF(PY$8="",0,PY$10*SUMIFS(условия!$38:$38,условия!$7:$7,"&lt;="&amp;PY$8,условия!$8:$8,"&gt;="&amp;PY$8))</f>
        <v>69.333333333333343</v>
      </c>
      <c r="PZ13" s="21">
        <f>IF(PZ$8="",0,PZ$10*SUMIFS(условия!$38:$38,условия!$7:$7,"&lt;="&amp;PZ$8,условия!$8:$8,"&gt;="&amp;PZ$8))</f>
        <v>69.333333333333343</v>
      </c>
      <c r="QA13" s="21">
        <f>IF(QA$8="",0,QA$10*SUMIFS(условия!$38:$38,условия!$7:$7,"&lt;="&amp;QA$8,условия!$8:$8,"&gt;="&amp;QA$8))</f>
        <v>69.333333333333343</v>
      </c>
      <c r="QB13" s="21">
        <f>IF(QB$8="",0,QB$10*SUMIFS(условия!$38:$38,условия!$7:$7,"&lt;="&amp;QB$8,условия!$8:$8,"&gt;="&amp;QB$8))</f>
        <v>69.333333333333343</v>
      </c>
      <c r="QC13" s="21">
        <f>IF(QC$8="",0,QC$10*SUMIFS(условия!$38:$38,условия!$7:$7,"&lt;="&amp;QC$8,условия!$8:$8,"&gt;="&amp;QC$8))</f>
        <v>108</v>
      </c>
      <c r="QD13" s="21">
        <f>IF(QD$8="",0,QD$10*SUMIFS(условия!$38:$38,условия!$7:$7,"&lt;="&amp;QD$8,условия!$8:$8,"&gt;="&amp;QD$8))</f>
        <v>108</v>
      </c>
      <c r="QE13" s="21">
        <f>IF(QE$8="",0,QE$10*SUMIFS(условия!$38:$38,условия!$7:$7,"&lt;="&amp;QE$8,условия!$8:$8,"&gt;="&amp;QE$8))</f>
        <v>108</v>
      </c>
      <c r="QF13" s="21">
        <f>IF(QF$8="",0,QF$10*SUMIFS(условия!$38:$38,условия!$7:$7,"&lt;="&amp;QF$8,условия!$8:$8,"&gt;="&amp;QF$8))</f>
        <v>108</v>
      </c>
      <c r="QG13" s="21">
        <f>IF(QG$8="",0,QG$10*SUMIFS(условия!$38:$38,условия!$7:$7,"&lt;="&amp;QG$8,условия!$8:$8,"&gt;="&amp;QG$8))</f>
        <v>108</v>
      </c>
      <c r="QH13" s="21">
        <f>IF(QH$8="",0,QH$10*SUMIFS(условия!$38:$38,условия!$7:$7,"&lt;="&amp;QH$8,условия!$8:$8,"&gt;="&amp;QH$8))</f>
        <v>108</v>
      </c>
      <c r="QI13" s="21">
        <f>IF(QI$8="",0,QI$10*SUMIFS(условия!$38:$38,условия!$7:$7,"&lt;="&amp;QI$8,условия!$8:$8,"&gt;="&amp;QI$8))</f>
        <v>108</v>
      </c>
      <c r="QJ13" s="21">
        <f>IF(QJ$8="",0,QJ$10*SUMIFS(условия!$38:$38,условия!$7:$7,"&lt;="&amp;QJ$8,условия!$8:$8,"&gt;="&amp;QJ$8))</f>
        <v>108</v>
      </c>
      <c r="QK13" s="21">
        <f>IF(QK$8="",0,QK$10*SUMIFS(условия!$38:$38,условия!$7:$7,"&lt;="&amp;QK$8,условия!$8:$8,"&gt;="&amp;QK$8))</f>
        <v>108</v>
      </c>
      <c r="QL13" s="21">
        <f>IF(QL$8="",0,QL$10*SUMIFS(условия!$38:$38,условия!$7:$7,"&lt;="&amp;QL$8,условия!$8:$8,"&gt;="&amp;QL$8))</f>
        <v>108</v>
      </c>
      <c r="QM13" s="21">
        <f>IF(QM$8="",0,QM$10*SUMIFS(условия!$38:$38,условия!$7:$7,"&lt;="&amp;QM$8,условия!$8:$8,"&gt;="&amp;QM$8))</f>
        <v>108</v>
      </c>
      <c r="QN13" s="21">
        <f>IF(QN$8="",0,QN$10*SUMIFS(условия!$38:$38,условия!$7:$7,"&lt;="&amp;QN$8,условия!$8:$8,"&gt;="&amp;QN$8))</f>
        <v>108</v>
      </c>
      <c r="QO13" s="21">
        <f>IF(QO$8="",0,QO$10*SUMIFS(условия!$38:$38,условия!$7:$7,"&lt;="&amp;QO$8,условия!$8:$8,"&gt;="&amp;QO$8))</f>
        <v>108</v>
      </c>
      <c r="QP13" s="21">
        <f>IF(QP$8="",0,QP$10*SUMIFS(условия!$38:$38,условия!$7:$7,"&lt;="&amp;QP$8,условия!$8:$8,"&gt;="&amp;QP$8))</f>
        <v>108</v>
      </c>
      <c r="QQ13" s="21">
        <f>IF(QQ$8="",0,QQ$10*SUMIFS(условия!$38:$38,условия!$7:$7,"&lt;="&amp;QQ$8,условия!$8:$8,"&gt;="&amp;QQ$8))</f>
        <v>108</v>
      </c>
      <c r="QR13" s="21">
        <f>IF(QR$8="",0,QR$10*SUMIFS(условия!$38:$38,условия!$7:$7,"&lt;="&amp;QR$8,условия!$8:$8,"&gt;="&amp;QR$8))</f>
        <v>108</v>
      </c>
      <c r="QS13" s="21">
        <f>IF(QS$8="",0,QS$10*SUMIFS(условия!$38:$38,условия!$7:$7,"&lt;="&amp;QS$8,условия!$8:$8,"&gt;="&amp;QS$8))</f>
        <v>108</v>
      </c>
      <c r="QT13" s="21">
        <f>IF(QT$8="",0,QT$10*SUMIFS(условия!$38:$38,условия!$7:$7,"&lt;="&amp;QT$8,условия!$8:$8,"&gt;="&amp;QT$8))</f>
        <v>108</v>
      </c>
      <c r="QU13" s="21">
        <f>IF(QU$8="",0,QU$10*SUMIFS(условия!$38:$38,условия!$7:$7,"&lt;="&amp;QU$8,условия!$8:$8,"&gt;="&amp;QU$8))</f>
        <v>108</v>
      </c>
      <c r="QV13" s="21">
        <f>IF(QV$8="",0,QV$10*SUMIFS(условия!$38:$38,условия!$7:$7,"&lt;="&amp;QV$8,условия!$8:$8,"&gt;="&amp;QV$8))</f>
        <v>108</v>
      </c>
      <c r="QW13" s="21">
        <f>IF(QW$8="",0,QW$10*SUMIFS(условия!$38:$38,условия!$7:$7,"&lt;="&amp;QW$8,условия!$8:$8,"&gt;="&amp;QW$8))</f>
        <v>108</v>
      </c>
      <c r="QX13" s="21">
        <f>IF(QX$8="",0,QX$10*SUMIFS(условия!$38:$38,условия!$7:$7,"&lt;="&amp;QX$8,условия!$8:$8,"&gt;="&amp;QX$8))</f>
        <v>108</v>
      </c>
      <c r="QY13" s="21">
        <f>IF(QY$8="",0,QY$10*SUMIFS(условия!$38:$38,условия!$7:$7,"&lt;="&amp;QY$8,условия!$8:$8,"&gt;="&amp;QY$8))</f>
        <v>108</v>
      </c>
      <c r="QZ13" s="21">
        <f>IF(QZ$8="",0,QZ$10*SUMIFS(условия!$38:$38,условия!$7:$7,"&lt;="&amp;QZ$8,условия!$8:$8,"&gt;="&amp;QZ$8))</f>
        <v>108</v>
      </c>
      <c r="RA13" s="21">
        <f>IF(RA$8="",0,RA$10*SUMIFS(условия!$38:$38,условия!$7:$7,"&lt;="&amp;RA$8,условия!$8:$8,"&gt;="&amp;RA$8))</f>
        <v>108</v>
      </c>
      <c r="RB13" s="21">
        <f>IF(RB$8="",0,RB$10*SUMIFS(условия!$38:$38,условия!$7:$7,"&lt;="&amp;RB$8,условия!$8:$8,"&gt;="&amp;RB$8))</f>
        <v>108</v>
      </c>
      <c r="RC13" s="21">
        <f>IF(RC$8="",0,RC$10*SUMIFS(условия!$38:$38,условия!$7:$7,"&lt;="&amp;RC$8,условия!$8:$8,"&gt;="&amp;RC$8))</f>
        <v>108</v>
      </c>
      <c r="RD13" s="21">
        <f>IF(RD$8="",0,RD$10*SUMIFS(условия!$38:$38,условия!$7:$7,"&lt;="&amp;RD$8,условия!$8:$8,"&gt;="&amp;RD$8))</f>
        <v>108</v>
      </c>
      <c r="RE13" s="21">
        <f>IF(RE$8="",0,RE$10*SUMIFS(условия!$38:$38,условия!$7:$7,"&lt;="&amp;RE$8,условия!$8:$8,"&gt;="&amp;RE$8))</f>
        <v>108</v>
      </c>
      <c r="RF13" s="21">
        <f>IF(RF$8="",0,RF$10*SUMIFS(условия!$38:$38,условия!$7:$7,"&lt;="&amp;RF$8,условия!$8:$8,"&gt;="&amp;RF$8))</f>
        <v>108</v>
      </c>
      <c r="RG13" s="21">
        <f>IF(RG$8="",0,RG$10*SUMIFS(условия!$38:$38,условия!$7:$7,"&lt;="&amp;RG$8,условия!$8:$8,"&gt;="&amp;RG$8))</f>
        <v>151.99999999999997</v>
      </c>
      <c r="RH13" s="21">
        <f>IF(RH$8="",0,RH$10*SUMIFS(условия!$38:$38,условия!$7:$7,"&lt;="&amp;RH$8,условия!$8:$8,"&gt;="&amp;RH$8))</f>
        <v>151.99999999999997</v>
      </c>
      <c r="RI13" s="21">
        <f>IF(RI$8="",0,RI$10*SUMIFS(условия!$38:$38,условия!$7:$7,"&lt;="&amp;RI$8,условия!$8:$8,"&gt;="&amp;RI$8))</f>
        <v>151.99999999999997</v>
      </c>
      <c r="RJ13" s="21">
        <f>IF(RJ$8="",0,RJ$10*SUMIFS(условия!$38:$38,условия!$7:$7,"&lt;="&amp;RJ$8,условия!$8:$8,"&gt;="&amp;RJ$8))</f>
        <v>151.99999999999997</v>
      </c>
      <c r="RK13" s="21">
        <f>IF(RK$8="",0,RK$10*SUMIFS(условия!$38:$38,условия!$7:$7,"&lt;="&amp;RK$8,условия!$8:$8,"&gt;="&amp;RK$8))</f>
        <v>151.99999999999997</v>
      </c>
      <c r="RL13" s="21">
        <f>IF(RL$8="",0,RL$10*SUMIFS(условия!$38:$38,условия!$7:$7,"&lt;="&amp;RL$8,условия!$8:$8,"&gt;="&amp;RL$8))</f>
        <v>151.99999999999997</v>
      </c>
      <c r="RM13" s="21">
        <f>IF(RM$8="",0,RM$10*SUMIFS(условия!$38:$38,условия!$7:$7,"&lt;="&amp;RM$8,условия!$8:$8,"&gt;="&amp;RM$8))</f>
        <v>151.99999999999997</v>
      </c>
      <c r="RN13" s="21">
        <f>IF(RN$8="",0,RN$10*SUMIFS(условия!$38:$38,условия!$7:$7,"&lt;="&amp;RN$8,условия!$8:$8,"&gt;="&amp;RN$8))</f>
        <v>151.99999999999997</v>
      </c>
      <c r="RO13" s="21">
        <f>IF(RO$8="",0,RO$10*SUMIFS(условия!$38:$38,условия!$7:$7,"&lt;="&amp;RO$8,условия!$8:$8,"&gt;="&amp;RO$8))</f>
        <v>151.99999999999997</v>
      </c>
      <c r="RP13" s="21">
        <f>IF(RP$8="",0,RP$10*SUMIFS(условия!$38:$38,условия!$7:$7,"&lt;="&amp;RP$8,условия!$8:$8,"&gt;="&amp;RP$8))</f>
        <v>151.99999999999997</v>
      </c>
      <c r="RQ13" s="21">
        <f>IF(RQ$8="",0,RQ$10*SUMIFS(условия!$38:$38,условия!$7:$7,"&lt;="&amp;RQ$8,условия!$8:$8,"&gt;="&amp;RQ$8))</f>
        <v>151.99999999999997</v>
      </c>
      <c r="RR13" s="21">
        <f>IF(RR$8="",0,RR$10*SUMIFS(условия!$38:$38,условия!$7:$7,"&lt;="&amp;RR$8,условия!$8:$8,"&gt;="&amp;RR$8))</f>
        <v>151.99999999999997</v>
      </c>
      <c r="RS13" s="21">
        <f>IF(RS$8="",0,RS$10*SUMIFS(условия!$38:$38,условия!$7:$7,"&lt;="&amp;RS$8,условия!$8:$8,"&gt;="&amp;RS$8))</f>
        <v>151.99999999999997</v>
      </c>
      <c r="RT13" s="21">
        <f>IF(RT$8="",0,RT$10*SUMIFS(условия!$38:$38,условия!$7:$7,"&lt;="&amp;RT$8,условия!$8:$8,"&gt;="&amp;RT$8))</f>
        <v>151.99999999999997</v>
      </c>
      <c r="RU13" s="21">
        <f>IF(RU$8="",0,RU$10*SUMIFS(условия!$38:$38,условия!$7:$7,"&lt;="&amp;RU$8,условия!$8:$8,"&gt;="&amp;RU$8))</f>
        <v>151.99999999999997</v>
      </c>
      <c r="RV13" s="21">
        <f>IF(RV$8="",0,RV$10*SUMIFS(условия!$38:$38,условия!$7:$7,"&lt;="&amp;RV$8,условия!$8:$8,"&gt;="&amp;RV$8))</f>
        <v>151.99999999999997</v>
      </c>
      <c r="RW13" s="21">
        <f>IF(RW$8="",0,RW$10*SUMIFS(условия!$38:$38,условия!$7:$7,"&lt;="&amp;RW$8,условия!$8:$8,"&gt;="&amp;RW$8))</f>
        <v>151.99999999999997</v>
      </c>
      <c r="RX13" s="21">
        <f>IF(RX$8="",0,RX$10*SUMIFS(условия!$38:$38,условия!$7:$7,"&lt;="&amp;RX$8,условия!$8:$8,"&gt;="&amp;RX$8))</f>
        <v>151.99999999999997</v>
      </c>
      <c r="RY13" s="21">
        <f>IF(RY$8="",0,RY$10*SUMIFS(условия!$38:$38,условия!$7:$7,"&lt;="&amp;RY$8,условия!$8:$8,"&gt;="&amp;RY$8))</f>
        <v>151.99999999999997</v>
      </c>
      <c r="RZ13" s="21">
        <f>IF(RZ$8="",0,RZ$10*SUMIFS(условия!$38:$38,условия!$7:$7,"&lt;="&amp;RZ$8,условия!$8:$8,"&gt;="&amp;RZ$8))</f>
        <v>151.99999999999997</v>
      </c>
      <c r="SA13" s="21">
        <f>IF(SA$8="",0,SA$10*SUMIFS(условия!$38:$38,условия!$7:$7,"&lt;="&amp;SA$8,условия!$8:$8,"&gt;="&amp;SA$8))</f>
        <v>151.99999999999997</v>
      </c>
      <c r="SB13" s="21">
        <f>IF(SB$8="",0,SB$10*SUMIFS(условия!$38:$38,условия!$7:$7,"&lt;="&amp;SB$8,условия!$8:$8,"&gt;="&amp;SB$8))</f>
        <v>151.99999999999997</v>
      </c>
      <c r="SC13" s="21">
        <f>IF(SC$8="",0,SC$10*SUMIFS(условия!$38:$38,условия!$7:$7,"&lt;="&amp;SC$8,условия!$8:$8,"&gt;="&amp;SC$8))</f>
        <v>151.99999999999997</v>
      </c>
      <c r="SD13" s="21">
        <f>IF(SD$8="",0,SD$10*SUMIFS(условия!$38:$38,условия!$7:$7,"&lt;="&amp;SD$8,условия!$8:$8,"&gt;="&amp;SD$8))</f>
        <v>151.99999999999997</v>
      </c>
      <c r="SE13" s="21">
        <f>IF(SE$8="",0,SE$10*SUMIFS(условия!$38:$38,условия!$7:$7,"&lt;="&amp;SE$8,условия!$8:$8,"&gt;="&amp;SE$8))</f>
        <v>151.99999999999997</v>
      </c>
      <c r="SF13" s="21">
        <f>IF(SF$8="",0,SF$10*SUMIFS(условия!$38:$38,условия!$7:$7,"&lt;="&amp;SF$8,условия!$8:$8,"&gt;="&amp;SF$8))</f>
        <v>151.99999999999997</v>
      </c>
      <c r="SG13" s="21">
        <f>IF(SG$8="",0,SG$10*SUMIFS(условия!$38:$38,условия!$7:$7,"&lt;="&amp;SG$8,условия!$8:$8,"&gt;="&amp;SG$8))</f>
        <v>151.99999999999997</v>
      </c>
      <c r="SH13" s="21">
        <f>IF(SH$8="",0,SH$10*SUMIFS(условия!$38:$38,условия!$7:$7,"&lt;="&amp;SH$8,условия!$8:$8,"&gt;="&amp;SH$8))</f>
        <v>151.99999999999997</v>
      </c>
      <c r="SI13" s="21">
        <f>IF(SI$8="",0,SI$10*SUMIFS(условия!$38:$38,условия!$7:$7,"&lt;="&amp;SI$8,условия!$8:$8,"&gt;="&amp;SI$8))</f>
        <v>151.99999999999997</v>
      </c>
      <c r="SJ13" s="21">
        <f>IF(SJ$8="",0,SJ$10*SUMIFS(условия!$38:$38,условия!$7:$7,"&lt;="&amp;SJ$8,условия!$8:$8,"&gt;="&amp;SJ$8))</f>
        <v>151.99999999999997</v>
      </c>
      <c r="SK13" s="21">
        <f>IF(SK$8="",0,SK$10*SUMIFS(условия!$38:$38,условия!$7:$7,"&lt;="&amp;SK$8,условия!$8:$8,"&gt;="&amp;SK$8))</f>
        <v>151.99999999999997</v>
      </c>
      <c r="SL13" s="21">
        <f>IF(SL$8="",0,SL$10*SUMIFS(условия!$38:$38,условия!$7:$7,"&lt;="&amp;SL$8,условия!$8:$8,"&gt;="&amp;SL$8))</f>
        <v>98.666666666666671</v>
      </c>
      <c r="SM13" s="21">
        <f>IF(SM$8="",0,SM$10*SUMIFS(условия!$38:$38,условия!$7:$7,"&lt;="&amp;SM$8,условия!$8:$8,"&gt;="&amp;SM$8))</f>
        <v>98.666666666666671</v>
      </c>
      <c r="SN13" s="21">
        <f>IF(SN$8="",0,SN$10*SUMIFS(условия!$38:$38,условия!$7:$7,"&lt;="&amp;SN$8,условия!$8:$8,"&gt;="&amp;SN$8))</f>
        <v>98.666666666666671</v>
      </c>
      <c r="SO13" s="21">
        <f>IF(SO$8="",0,SO$10*SUMIFS(условия!$38:$38,условия!$7:$7,"&lt;="&amp;SO$8,условия!$8:$8,"&gt;="&amp;SO$8))</f>
        <v>98.666666666666671</v>
      </c>
      <c r="SP13" s="21">
        <f>IF(SP$8="",0,SP$10*SUMIFS(условия!$38:$38,условия!$7:$7,"&lt;="&amp;SP$8,условия!$8:$8,"&gt;="&amp;SP$8))</f>
        <v>98.666666666666671</v>
      </c>
      <c r="SQ13" s="21">
        <f>IF(SQ$8="",0,SQ$10*SUMIFS(условия!$38:$38,условия!$7:$7,"&lt;="&amp;SQ$8,условия!$8:$8,"&gt;="&amp;SQ$8))</f>
        <v>98.666666666666671</v>
      </c>
      <c r="SR13" s="21">
        <f>IF(SR$8="",0,SR$10*SUMIFS(условия!$38:$38,условия!$7:$7,"&lt;="&amp;SR$8,условия!$8:$8,"&gt;="&amp;SR$8))</f>
        <v>98.666666666666671</v>
      </c>
      <c r="SS13" s="21">
        <f>IF(SS$8="",0,SS$10*SUMIFS(условия!$38:$38,условия!$7:$7,"&lt;="&amp;SS$8,условия!$8:$8,"&gt;="&amp;SS$8))</f>
        <v>98.666666666666671</v>
      </c>
      <c r="ST13" s="21">
        <f>IF(ST$8="",0,ST$10*SUMIFS(условия!$38:$38,условия!$7:$7,"&lt;="&amp;ST$8,условия!$8:$8,"&gt;="&amp;ST$8))</f>
        <v>98.666666666666671</v>
      </c>
      <c r="SU13" s="21">
        <f>IF(SU$8="",0,SU$10*SUMIFS(условия!$38:$38,условия!$7:$7,"&lt;="&amp;SU$8,условия!$8:$8,"&gt;="&amp;SU$8))</f>
        <v>98.666666666666671</v>
      </c>
      <c r="SV13" s="21">
        <f>IF(SV$8="",0,SV$10*SUMIFS(условия!$38:$38,условия!$7:$7,"&lt;="&amp;SV$8,условия!$8:$8,"&gt;="&amp;SV$8))</f>
        <v>98.666666666666671</v>
      </c>
      <c r="SW13" s="21">
        <f>IF(SW$8="",0,SW$10*SUMIFS(условия!$38:$38,условия!$7:$7,"&lt;="&amp;SW$8,условия!$8:$8,"&gt;="&amp;SW$8))</f>
        <v>98.666666666666671</v>
      </c>
      <c r="SX13" s="21">
        <f>IF(SX$8="",0,SX$10*SUMIFS(условия!$38:$38,условия!$7:$7,"&lt;="&amp;SX$8,условия!$8:$8,"&gt;="&amp;SX$8))</f>
        <v>98.666666666666671</v>
      </c>
      <c r="SY13" s="21">
        <f>IF(SY$8="",0,SY$10*SUMIFS(условия!$38:$38,условия!$7:$7,"&lt;="&amp;SY$8,условия!$8:$8,"&gt;="&amp;SY$8))</f>
        <v>98.666666666666671</v>
      </c>
      <c r="SZ13" s="21">
        <f>IF(SZ$8="",0,SZ$10*SUMIFS(условия!$38:$38,условия!$7:$7,"&lt;="&amp;SZ$8,условия!$8:$8,"&gt;="&amp;SZ$8))</f>
        <v>98.666666666666671</v>
      </c>
      <c r="TA13" s="21">
        <f>IF(TA$8="",0,TA$10*SUMIFS(условия!$38:$38,условия!$7:$7,"&lt;="&amp;TA$8,условия!$8:$8,"&gt;="&amp;TA$8))</f>
        <v>98.666666666666671</v>
      </c>
      <c r="TB13" s="21">
        <f>IF(TB$8="",0,TB$10*SUMIFS(условия!$38:$38,условия!$7:$7,"&lt;="&amp;TB$8,условия!$8:$8,"&gt;="&amp;TB$8))</f>
        <v>98.666666666666671</v>
      </c>
      <c r="TC13" s="21">
        <f>IF(TC$8="",0,TC$10*SUMIFS(условия!$38:$38,условия!$7:$7,"&lt;="&amp;TC$8,условия!$8:$8,"&gt;="&amp;TC$8))</f>
        <v>98.666666666666671</v>
      </c>
      <c r="TD13" s="21">
        <f>IF(TD$8="",0,TD$10*SUMIFS(условия!$38:$38,условия!$7:$7,"&lt;="&amp;TD$8,условия!$8:$8,"&gt;="&amp;TD$8))</f>
        <v>98.666666666666671</v>
      </c>
      <c r="TE13" s="21">
        <f>IF(TE$8="",0,TE$10*SUMIFS(условия!$38:$38,условия!$7:$7,"&lt;="&amp;TE$8,условия!$8:$8,"&gt;="&amp;TE$8))</f>
        <v>98.666666666666671</v>
      </c>
      <c r="TF13" s="21">
        <f>IF(TF$8="",0,TF$10*SUMIFS(условия!$38:$38,условия!$7:$7,"&lt;="&amp;TF$8,условия!$8:$8,"&gt;="&amp;TF$8))</f>
        <v>98.666666666666671</v>
      </c>
      <c r="TG13" s="21">
        <f>IF(TG$8="",0,TG$10*SUMIFS(условия!$38:$38,условия!$7:$7,"&lt;="&amp;TG$8,условия!$8:$8,"&gt;="&amp;TG$8))</f>
        <v>98.666666666666671</v>
      </c>
      <c r="TH13" s="21">
        <f>IF(TH$8="",0,TH$10*SUMIFS(условия!$38:$38,условия!$7:$7,"&lt;="&amp;TH$8,условия!$8:$8,"&gt;="&amp;TH$8))</f>
        <v>98.666666666666671</v>
      </c>
      <c r="TI13" s="21">
        <f>IF(TI$8="",0,TI$10*SUMIFS(условия!$38:$38,условия!$7:$7,"&lt;="&amp;TI$8,условия!$8:$8,"&gt;="&amp;TI$8))</f>
        <v>98.666666666666671</v>
      </c>
      <c r="TJ13" s="21">
        <f>IF(TJ$8="",0,TJ$10*SUMIFS(условия!$38:$38,условия!$7:$7,"&lt;="&amp;TJ$8,условия!$8:$8,"&gt;="&amp;TJ$8))</f>
        <v>98.666666666666671</v>
      </c>
      <c r="TK13" s="21">
        <f>IF(TK$8="",0,TK$10*SUMIFS(условия!$38:$38,условия!$7:$7,"&lt;="&amp;TK$8,условия!$8:$8,"&gt;="&amp;TK$8))</f>
        <v>98.666666666666671</v>
      </c>
      <c r="TL13" s="21">
        <f>IF(TL$8="",0,TL$10*SUMIFS(условия!$38:$38,условия!$7:$7,"&lt;="&amp;TL$8,условия!$8:$8,"&gt;="&amp;TL$8))</f>
        <v>98.666666666666671</v>
      </c>
      <c r="TM13" s="21">
        <f>IF(TM$8="",0,TM$10*SUMIFS(условия!$38:$38,условия!$7:$7,"&lt;="&amp;TM$8,условия!$8:$8,"&gt;="&amp;TM$8))</f>
        <v>98.666666666666671</v>
      </c>
      <c r="TN13" s="21">
        <f>IF(TN$8="",0,TN$10*SUMIFS(условия!$38:$38,условия!$7:$7,"&lt;="&amp;TN$8,условия!$8:$8,"&gt;="&amp;TN$8))</f>
        <v>98.666666666666671</v>
      </c>
      <c r="TO13" s="21">
        <f>IF(TO$8="",0,TO$10*SUMIFS(условия!$38:$38,условия!$7:$7,"&lt;="&amp;TO$8,условия!$8:$8,"&gt;="&amp;TO$8))</f>
        <v>98.666666666666671</v>
      </c>
      <c r="TP13" s="21">
        <f>IF(TP$8="",0,TP$10*SUMIFS(условия!$38:$38,условия!$7:$7,"&lt;="&amp;TP$8,условия!$8:$8,"&gt;="&amp;TP$8))</f>
        <v>96</v>
      </c>
      <c r="TQ13" s="21">
        <f>IF(TQ$8="",0,TQ$10*SUMIFS(условия!$38:$38,условия!$7:$7,"&lt;="&amp;TQ$8,условия!$8:$8,"&gt;="&amp;TQ$8))</f>
        <v>96</v>
      </c>
      <c r="TR13" s="21">
        <f>IF(TR$8="",0,TR$10*SUMIFS(условия!$38:$38,условия!$7:$7,"&lt;="&amp;TR$8,условия!$8:$8,"&gt;="&amp;TR$8))</f>
        <v>96</v>
      </c>
      <c r="TS13" s="21">
        <f>IF(TS$8="",0,TS$10*SUMIFS(условия!$38:$38,условия!$7:$7,"&lt;="&amp;TS$8,условия!$8:$8,"&gt;="&amp;TS$8))</f>
        <v>96</v>
      </c>
      <c r="TT13" s="21">
        <f>IF(TT$8="",0,TT$10*SUMIFS(условия!$38:$38,условия!$7:$7,"&lt;="&amp;TT$8,условия!$8:$8,"&gt;="&amp;TT$8))</f>
        <v>96</v>
      </c>
      <c r="TU13" s="21">
        <f>IF(TU$8="",0,TU$10*SUMIFS(условия!$38:$38,условия!$7:$7,"&lt;="&amp;TU$8,условия!$8:$8,"&gt;="&amp;TU$8))</f>
        <v>96</v>
      </c>
      <c r="TV13" s="21">
        <f>IF(TV$8="",0,TV$10*SUMIFS(условия!$38:$38,условия!$7:$7,"&lt;="&amp;TV$8,условия!$8:$8,"&gt;="&amp;TV$8))</f>
        <v>96</v>
      </c>
      <c r="TW13" s="21">
        <f>IF(TW$8="",0,TW$10*SUMIFS(условия!$38:$38,условия!$7:$7,"&lt;="&amp;TW$8,условия!$8:$8,"&gt;="&amp;TW$8))</f>
        <v>96</v>
      </c>
      <c r="TX13" s="21">
        <f>IF(TX$8="",0,TX$10*SUMIFS(условия!$38:$38,условия!$7:$7,"&lt;="&amp;TX$8,условия!$8:$8,"&gt;="&amp;TX$8))</f>
        <v>96</v>
      </c>
      <c r="TY13" s="21">
        <f>IF(TY$8="",0,TY$10*SUMIFS(условия!$38:$38,условия!$7:$7,"&lt;="&amp;TY$8,условия!$8:$8,"&gt;="&amp;TY$8))</f>
        <v>96</v>
      </c>
      <c r="TZ13" s="21">
        <f>IF(TZ$8="",0,TZ$10*SUMIFS(условия!$38:$38,условия!$7:$7,"&lt;="&amp;TZ$8,условия!$8:$8,"&gt;="&amp;TZ$8))</f>
        <v>96</v>
      </c>
      <c r="UA13" s="21">
        <f>IF(UA$8="",0,UA$10*SUMIFS(условия!$38:$38,условия!$7:$7,"&lt;="&amp;UA$8,условия!$8:$8,"&gt;="&amp;UA$8))</f>
        <v>96</v>
      </c>
      <c r="UB13" s="21">
        <f>IF(UB$8="",0,UB$10*SUMIFS(условия!$38:$38,условия!$7:$7,"&lt;="&amp;UB$8,условия!$8:$8,"&gt;="&amp;UB$8))</f>
        <v>96</v>
      </c>
      <c r="UC13" s="21">
        <f>IF(UC$8="",0,UC$10*SUMIFS(условия!$38:$38,условия!$7:$7,"&lt;="&amp;UC$8,условия!$8:$8,"&gt;="&amp;UC$8))</f>
        <v>96</v>
      </c>
      <c r="UD13" s="21">
        <f>IF(UD$8="",0,UD$10*SUMIFS(условия!$38:$38,условия!$7:$7,"&lt;="&amp;UD$8,условия!$8:$8,"&gt;="&amp;UD$8))</f>
        <v>96</v>
      </c>
      <c r="UE13" s="21">
        <f>IF(UE$8="",0,UE$10*SUMIFS(условия!$38:$38,условия!$7:$7,"&lt;="&amp;UE$8,условия!$8:$8,"&gt;="&amp;UE$8))</f>
        <v>96</v>
      </c>
      <c r="UF13" s="21">
        <f>IF(UF$8="",0,UF$10*SUMIFS(условия!$38:$38,условия!$7:$7,"&lt;="&amp;UF$8,условия!$8:$8,"&gt;="&amp;UF$8))</f>
        <v>96</v>
      </c>
      <c r="UG13" s="21">
        <f>IF(UG$8="",0,UG$10*SUMIFS(условия!$38:$38,условия!$7:$7,"&lt;="&amp;UG$8,условия!$8:$8,"&gt;="&amp;UG$8))</f>
        <v>96</v>
      </c>
      <c r="UH13" s="21">
        <f>IF(UH$8="",0,UH$10*SUMIFS(условия!$38:$38,условия!$7:$7,"&lt;="&amp;UH$8,условия!$8:$8,"&gt;="&amp;UH$8))</f>
        <v>96</v>
      </c>
      <c r="UI13" s="21">
        <f>IF(UI$8="",0,UI$10*SUMIFS(условия!$38:$38,условия!$7:$7,"&lt;="&amp;UI$8,условия!$8:$8,"&gt;="&amp;UI$8))</f>
        <v>96</v>
      </c>
      <c r="UJ13" s="21">
        <f>IF(UJ$8="",0,UJ$10*SUMIFS(условия!$38:$38,условия!$7:$7,"&lt;="&amp;UJ$8,условия!$8:$8,"&gt;="&amp;UJ$8))</f>
        <v>96</v>
      </c>
      <c r="UK13" s="21">
        <f>IF(UK$8="",0,UK$10*SUMIFS(условия!$38:$38,условия!$7:$7,"&lt;="&amp;UK$8,условия!$8:$8,"&gt;="&amp;UK$8))</f>
        <v>96</v>
      </c>
      <c r="UL13" s="21">
        <f>IF(UL$8="",0,UL$10*SUMIFS(условия!$38:$38,условия!$7:$7,"&lt;="&amp;UL$8,условия!$8:$8,"&gt;="&amp;UL$8))</f>
        <v>96</v>
      </c>
      <c r="UM13" s="21">
        <f>IF(UM$8="",0,UM$10*SUMIFS(условия!$38:$38,условия!$7:$7,"&lt;="&amp;UM$8,условия!$8:$8,"&gt;="&amp;UM$8))</f>
        <v>96</v>
      </c>
      <c r="UN13" s="21">
        <f>IF(UN$8="",0,UN$10*SUMIFS(условия!$38:$38,условия!$7:$7,"&lt;="&amp;UN$8,условия!$8:$8,"&gt;="&amp;UN$8))</f>
        <v>96</v>
      </c>
      <c r="UO13" s="21">
        <f>IF(UO$8="",0,UO$10*SUMIFS(условия!$38:$38,условия!$7:$7,"&lt;="&amp;UO$8,условия!$8:$8,"&gt;="&amp;UO$8))</f>
        <v>96</v>
      </c>
      <c r="UP13" s="21">
        <f>IF(UP$8="",0,UP$10*SUMIFS(условия!$38:$38,условия!$7:$7,"&lt;="&amp;UP$8,условия!$8:$8,"&gt;="&amp;UP$8))</f>
        <v>96</v>
      </c>
      <c r="UQ13" s="21">
        <f>IF(UQ$8="",0,UQ$10*SUMIFS(условия!$38:$38,условия!$7:$7,"&lt;="&amp;UQ$8,условия!$8:$8,"&gt;="&amp;UQ$8))</f>
        <v>96</v>
      </c>
      <c r="UR13" s="21">
        <f>IF(UR$8="",0,UR$10*SUMIFS(условия!$38:$38,условия!$7:$7,"&lt;="&amp;UR$8,условия!$8:$8,"&gt;="&amp;UR$8))</f>
        <v>96</v>
      </c>
      <c r="US13" s="21">
        <f>IF(US$8="",0,US$10*SUMIFS(условия!$38:$38,условия!$7:$7,"&lt;="&amp;US$8,условия!$8:$8,"&gt;="&amp;US$8))</f>
        <v>96</v>
      </c>
      <c r="UT13" s="21">
        <f>IF(UT$8="",0,UT$10*SUMIFS(условия!$38:$38,условия!$7:$7,"&lt;="&amp;UT$8,условия!$8:$8,"&gt;="&amp;UT$8))</f>
        <v>96</v>
      </c>
      <c r="UU13" s="21">
        <f>IF(UU$8="",0,UU$10*SUMIFS(условия!$38:$38,условия!$7:$7,"&lt;="&amp;UU$8,условия!$8:$8,"&gt;="&amp;UU$8))</f>
        <v>80</v>
      </c>
      <c r="UV13" s="21">
        <f>IF(UV$8="",0,UV$10*SUMIFS(условия!$38:$38,условия!$7:$7,"&lt;="&amp;UV$8,условия!$8:$8,"&gt;="&amp;UV$8))</f>
        <v>80</v>
      </c>
      <c r="UW13" s="21">
        <f>IF(UW$8="",0,UW$10*SUMIFS(условия!$38:$38,условия!$7:$7,"&lt;="&amp;UW$8,условия!$8:$8,"&gt;="&amp;UW$8))</f>
        <v>80</v>
      </c>
      <c r="UX13" s="21">
        <f>IF(UX$8="",0,UX$10*SUMIFS(условия!$38:$38,условия!$7:$7,"&lt;="&amp;UX$8,условия!$8:$8,"&gt;="&amp;UX$8))</f>
        <v>80</v>
      </c>
      <c r="UY13" s="21">
        <f>IF(UY$8="",0,UY$10*SUMIFS(условия!$38:$38,условия!$7:$7,"&lt;="&amp;UY$8,условия!$8:$8,"&gt;="&amp;UY$8))</f>
        <v>80</v>
      </c>
      <c r="UZ13" s="21">
        <f>IF(UZ$8="",0,UZ$10*SUMIFS(условия!$38:$38,условия!$7:$7,"&lt;="&amp;UZ$8,условия!$8:$8,"&gt;="&amp;UZ$8))</f>
        <v>80</v>
      </c>
      <c r="VA13" s="21">
        <f>IF(VA$8="",0,VA$10*SUMIFS(условия!$38:$38,условия!$7:$7,"&lt;="&amp;VA$8,условия!$8:$8,"&gt;="&amp;VA$8))</f>
        <v>80</v>
      </c>
      <c r="VB13" s="21">
        <f>IF(VB$8="",0,VB$10*SUMIFS(условия!$38:$38,условия!$7:$7,"&lt;="&amp;VB$8,условия!$8:$8,"&gt;="&amp;VB$8))</f>
        <v>80</v>
      </c>
      <c r="VC13" s="21">
        <f>IF(VC$8="",0,VC$10*SUMIFS(условия!$38:$38,условия!$7:$7,"&lt;="&amp;VC$8,условия!$8:$8,"&gt;="&amp;VC$8))</f>
        <v>80</v>
      </c>
      <c r="VD13" s="21">
        <f>IF(VD$8="",0,VD$10*SUMIFS(условия!$38:$38,условия!$7:$7,"&lt;="&amp;VD$8,условия!$8:$8,"&gt;="&amp;VD$8))</f>
        <v>80</v>
      </c>
      <c r="VE13" s="21">
        <f>IF(VE$8="",0,VE$10*SUMIFS(условия!$38:$38,условия!$7:$7,"&lt;="&amp;VE$8,условия!$8:$8,"&gt;="&amp;VE$8))</f>
        <v>80</v>
      </c>
      <c r="VF13" s="21">
        <f>IF(VF$8="",0,VF$10*SUMIFS(условия!$38:$38,условия!$7:$7,"&lt;="&amp;VF$8,условия!$8:$8,"&gt;="&amp;VF$8))</f>
        <v>80</v>
      </c>
      <c r="VG13" s="21">
        <f>IF(VG$8="",0,VG$10*SUMIFS(условия!$38:$38,условия!$7:$7,"&lt;="&amp;VG$8,условия!$8:$8,"&gt;="&amp;VG$8))</f>
        <v>80</v>
      </c>
      <c r="VH13" s="21">
        <f>IF(VH$8="",0,VH$10*SUMIFS(условия!$38:$38,условия!$7:$7,"&lt;="&amp;VH$8,условия!$8:$8,"&gt;="&amp;VH$8))</f>
        <v>80</v>
      </c>
      <c r="VI13" s="21">
        <f>IF(VI$8="",0,VI$10*SUMIFS(условия!$38:$38,условия!$7:$7,"&lt;="&amp;VI$8,условия!$8:$8,"&gt;="&amp;VI$8))</f>
        <v>80</v>
      </c>
      <c r="VJ13" s="21">
        <f>IF(VJ$8="",0,VJ$10*SUMIFS(условия!$38:$38,условия!$7:$7,"&lt;="&amp;VJ$8,условия!$8:$8,"&gt;="&amp;VJ$8))</f>
        <v>80</v>
      </c>
      <c r="VK13" s="21">
        <f>IF(VK$8="",0,VK$10*SUMIFS(условия!$38:$38,условия!$7:$7,"&lt;="&amp;VK$8,условия!$8:$8,"&gt;="&amp;VK$8))</f>
        <v>80</v>
      </c>
      <c r="VL13" s="21">
        <f>IF(VL$8="",0,VL$10*SUMIFS(условия!$38:$38,условия!$7:$7,"&lt;="&amp;VL$8,условия!$8:$8,"&gt;="&amp;VL$8))</f>
        <v>80</v>
      </c>
      <c r="VM13" s="21">
        <f>IF(VM$8="",0,VM$10*SUMIFS(условия!$38:$38,условия!$7:$7,"&lt;="&amp;VM$8,условия!$8:$8,"&gt;="&amp;VM$8))</f>
        <v>80</v>
      </c>
      <c r="VN13" s="21">
        <f>IF(VN$8="",0,VN$10*SUMIFS(условия!$38:$38,условия!$7:$7,"&lt;="&amp;VN$8,условия!$8:$8,"&gt;="&amp;VN$8))</f>
        <v>80</v>
      </c>
      <c r="VO13" s="21">
        <f>IF(VO$8="",0,VO$10*SUMIFS(условия!$38:$38,условия!$7:$7,"&lt;="&amp;VO$8,условия!$8:$8,"&gt;="&amp;VO$8))</f>
        <v>80</v>
      </c>
      <c r="VP13" s="21">
        <f>IF(VP$8="",0,VP$10*SUMIFS(условия!$38:$38,условия!$7:$7,"&lt;="&amp;VP$8,условия!$8:$8,"&gt;="&amp;VP$8))</f>
        <v>80</v>
      </c>
      <c r="VQ13" s="21">
        <f>IF(VQ$8="",0,VQ$10*SUMIFS(условия!$38:$38,условия!$7:$7,"&lt;="&amp;VQ$8,условия!$8:$8,"&gt;="&amp;VQ$8))</f>
        <v>80</v>
      </c>
      <c r="VR13" s="21">
        <f>IF(VR$8="",0,VR$10*SUMIFS(условия!$38:$38,условия!$7:$7,"&lt;="&amp;VR$8,условия!$8:$8,"&gt;="&amp;VR$8))</f>
        <v>80</v>
      </c>
      <c r="VS13" s="21">
        <f>IF(VS$8="",0,VS$10*SUMIFS(условия!$38:$38,условия!$7:$7,"&lt;="&amp;VS$8,условия!$8:$8,"&gt;="&amp;VS$8))</f>
        <v>80</v>
      </c>
      <c r="VT13" s="21">
        <f>IF(VT$8="",0,VT$10*SUMIFS(условия!$38:$38,условия!$7:$7,"&lt;="&amp;VT$8,условия!$8:$8,"&gt;="&amp;VT$8))</f>
        <v>80</v>
      </c>
      <c r="VU13" s="21">
        <f>IF(VU$8="",0,VU$10*SUMIFS(условия!$38:$38,условия!$7:$7,"&lt;="&amp;VU$8,условия!$8:$8,"&gt;="&amp;VU$8))</f>
        <v>80</v>
      </c>
      <c r="VV13" s="21">
        <f>IF(VV$8="",0,VV$10*SUMIFS(условия!$38:$38,условия!$7:$7,"&lt;="&amp;VV$8,условия!$8:$8,"&gt;="&amp;VV$8))</f>
        <v>80</v>
      </c>
      <c r="VW13" s="21">
        <f>IF(VW$8="",0,VW$10*SUMIFS(условия!$38:$38,условия!$7:$7,"&lt;="&amp;VW$8,условия!$8:$8,"&gt;="&amp;VW$8))</f>
        <v>80</v>
      </c>
      <c r="VX13" s="21">
        <f>IF(VX$8="",0,VX$10*SUMIFS(условия!$38:$38,условия!$7:$7,"&lt;="&amp;VX$8,условия!$8:$8,"&gt;="&amp;VX$8))</f>
        <v>80</v>
      </c>
      <c r="VY13" s="21">
        <f>IF(VY$8="",0,VY$10*SUMIFS(условия!$38:$38,условия!$7:$7,"&lt;="&amp;VY$8,условия!$8:$8,"&gt;="&amp;VY$8))</f>
        <v>80</v>
      </c>
      <c r="VZ13" s="21">
        <f>IF(VZ$8="",0,VZ$10*SUMIFS(условия!$38:$38,условия!$7:$7,"&lt;="&amp;VZ$8,условия!$8:$8,"&gt;="&amp;VZ$8))</f>
        <v>90.666666666666671</v>
      </c>
      <c r="WA13" s="21">
        <f>IF(WA$8="",0,WA$10*SUMIFS(условия!$38:$38,условия!$7:$7,"&lt;="&amp;WA$8,условия!$8:$8,"&gt;="&amp;WA$8))</f>
        <v>90.666666666666671</v>
      </c>
      <c r="WB13" s="21">
        <f>IF(WB$8="",0,WB$10*SUMIFS(условия!$38:$38,условия!$7:$7,"&lt;="&amp;WB$8,условия!$8:$8,"&gt;="&amp;WB$8))</f>
        <v>90.666666666666671</v>
      </c>
      <c r="WC13" s="21">
        <f>IF(WC$8="",0,WC$10*SUMIFS(условия!$38:$38,условия!$7:$7,"&lt;="&amp;WC$8,условия!$8:$8,"&gt;="&amp;WC$8))</f>
        <v>90.666666666666671</v>
      </c>
      <c r="WD13" s="21">
        <f>IF(WD$8="",0,WD$10*SUMIFS(условия!$38:$38,условия!$7:$7,"&lt;="&amp;WD$8,условия!$8:$8,"&gt;="&amp;WD$8))</f>
        <v>90.666666666666671</v>
      </c>
      <c r="WE13" s="21">
        <f>IF(WE$8="",0,WE$10*SUMIFS(условия!$38:$38,условия!$7:$7,"&lt;="&amp;WE$8,условия!$8:$8,"&gt;="&amp;WE$8))</f>
        <v>90.666666666666671</v>
      </c>
      <c r="WF13" s="21">
        <f>IF(WF$8="",0,WF$10*SUMIFS(условия!$38:$38,условия!$7:$7,"&lt;="&amp;WF$8,условия!$8:$8,"&gt;="&amp;WF$8))</f>
        <v>90.666666666666671</v>
      </c>
      <c r="WG13" s="21">
        <f>IF(WG$8="",0,WG$10*SUMIFS(условия!$38:$38,условия!$7:$7,"&lt;="&amp;WG$8,условия!$8:$8,"&gt;="&amp;WG$8))</f>
        <v>90.666666666666671</v>
      </c>
      <c r="WH13" s="21">
        <f>IF(WH$8="",0,WH$10*SUMIFS(условия!$38:$38,условия!$7:$7,"&lt;="&amp;WH$8,условия!$8:$8,"&gt;="&amp;WH$8))</f>
        <v>90.666666666666671</v>
      </c>
      <c r="WI13" s="21">
        <f>IF(WI$8="",0,WI$10*SUMIFS(условия!$38:$38,условия!$7:$7,"&lt;="&amp;WI$8,условия!$8:$8,"&gt;="&amp;WI$8))</f>
        <v>90.666666666666671</v>
      </c>
      <c r="WJ13" s="21">
        <f>IF(WJ$8="",0,WJ$10*SUMIFS(условия!$38:$38,условия!$7:$7,"&lt;="&amp;WJ$8,условия!$8:$8,"&gt;="&amp;WJ$8))</f>
        <v>90.666666666666671</v>
      </c>
      <c r="WK13" s="21">
        <f>IF(WK$8="",0,WK$10*SUMIFS(условия!$38:$38,условия!$7:$7,"&lt;="&amp;WK$8,условия!$8:$8,"&gt;="&amp;WK$8))</f>
        <v>90.666666666666671</v>
      </c>
      <c r="WL13" s="21">
        <f>IF(WL$8="",0,WL$10*SUMIFS(условия!$38:$38,условия!$7:$7,"&lt;="&amp;WL$8,условия!$8:$8,"&gt;="&amp;WL$8))</f>
        <v>90.666666666666671</v>
      </c>
      <c r="WM13" s="21">
        <f>IF(WM$8="",0,WM$10*SUMIFS(условия!$38:$38,условия!$7:$7,"&lt;="&amp;WM$8,условия!$8:$8,"&gt;="&amp;WM$8))</f>
        <v>90.666666666666671</v>
      </c>
      <c r="WN13" s="21">
        <f>IF(WN$8="",0,WN$10*SUMIFS(условия!$38:$38,условия!$7:$7,"&lt;="&amp;WN$8,условия!$8:$8,"&gt;="&amp;WN$8))</f>
        <v>90.666666666666671</v>
      </c>
      <c r="WO13" s="21">
        <f>IF(WO$8="",0,WO$10*SUMIFS(условия!$38:$38,условия!$7:$7,"&lt;="&amp;WO$8,условия!$8:$8,"&gt;="&amp;WO$8))</f>
        <v>90.666666666666671</v>
      </c>
      <c r="WP13" s="21">
        <f>IF(WP$8="",0,WP$10*SUMIFS(условия!$38:$38,условия!$7:$7,"&lt;="&amp;WP$8,условия!$8:$8,"&gt;="&amp;WP$8))</f>
        <v>90.666666666666671</v>
      </c>
      <c r="WQ13" s="21">
        <f>IF(WQ$8="",0,WQ$10*SUMIFS(условия!$38:$38,условия!$7:$7,"&lt;="&amp;WQ$8,условия!$8:$8,"&gt;="&amp;WQ$8))</f>
        <v>90.666666666666671</v>
      </c>
      <c r="WR13" s="21">
        <f>IF(WR$8="",0,WR$10*SUMIFS(условия!$38:$38,условия!$7:$7,"&lt;="&amp;WR$8,условия!$8:$8,"&gt;="&amp;WR$8))</f>
        <v>90.666666666666671</v>
      </c>
      <c r="WS13" s="21">
        <f>IF(WS$8="",0,WS$10*SUMIFS(условия!$38:$38,условия!$7:$7,"&lt;="&amp;WS$8,условия!$8:$8,"&gt;="&amp;WS$8))</f>
        <v>90.666666666666671</v>
      </c>
      <c r="WT13" s="21">
        <f>IF(WT$8="",0,WT$10*SUMIFS(условия!$38:$38,условия!$7:$7,"&lt;="&amp;WT$8,условия!$8:$8,"&gt;="&amp;WT$8))</f>
        <v>90.666666666666671</v>
      </c>
      <c r="WU13" s="21">
        <f>IF(WU$8="",0,WU$10*SUMIFS(условия!$38:$38,условия!$7:$7,"&lt;="&amp;WU$8,условия!$8:$8,"&gt;="&amp;WU$8))</f>
        <v>90.666666666666671</v>
      </c>
      <c r="WV13" s="21">
        <f>IF(WV$8="",0,WV$10*SUMIFS(условия!$38:$38,условия!$7:$7,"&lt;="&amp;WV$8,условия!$8:$8,"&gt;="&amp;WV$8))</f>
        <v>90.666666666666671</v>
      </c>
      <c r="WW13" s="21">
        <f>IF(WW$8="",0,WW$10*SUMIFS(условия!$38:$38,условия!$7:$7,"&lt;="&amp;WW$8,условия!$8:$8,"&gt;="&amp;WW$8))</f>
        <v>90.666666666666671</v>
      </c>
      <c r="WX13" s="21">
        <f>IF(WX$8="",0,WX$10*SUMIFS(условия!$38:$38,условия!$7:$7,"&lt;="&amp;WX$8,условия!$8:$8,"&gt;="&amp;WX$8))</f>
        <v>90.666666666666671</v>
      </c>
      <c r="WY13" s="21">
        <f>IF(WY$8="",0,WY$10*SUMIFS(условия!$38:$38,условия!$7:$7,"&lt;="&amp;WY$8,условия!$8:$8,"&gt;="&amp;WY$8))</f>
        <v>90.666666666666671</v>
      </c>
      <c r="WZ13" s="21">
        <f>IF(WZ$8="",0,WZ$10*SUMIFS(условия!$38:$38,условия!$7:$7,"&lt;="&amp;WZ$8,условия!$8:$8,"&gt;="&amp;WZ$8))</f>
        <v>90.666666666666671</v>
      </c>
      <c r="XA13" s="21">
        <f>IF(XA$8="",0,XA$10*SUMIFS(условия!$38:$38,условия!$7:$7,"&lt;="&amp;XA$8,условия!$8:$8,"&gt;="&amp;XA$8))</f>
        <v>90.666666666666671</v>
      </c>
      <c r="XB13" s="21">
        <f>IF(XB$8="",0,XB$10*SUMIFS(условия!$38:$38,условия!$7:$7,"&lt;="&amp;XB$8,условия!$8:$8,"&gt;="&amp;XB$8))</f>
        <v>68</v>
      </c>
      <c r="XC13" s="21">
        <f>IF(XC$8="",0,XC$10*SUMIFS(условия!$38:$38,условия!$7:$7,"&lt;="&amp;XC$8,условия!$8:$8,"&gt;="&amp;XC$8))</f>
        <v>68</v>
      </c>
      <c r="XD13" s="21">
        <f>IF(XD$8="",0,XD$10*SUMIFS(условия!$38:$38,условия!$7:$7,"&lt;="&amp;XD$8,условия!$8:$8,"&gt;="&amp;XD$8))</f>
        <v>68</v>
      </c>
      <c r="XE13" s="21">
        <f>IF(XE$8="",0,XE$10*SUMIFS(условия!$38:$38,условия!$7:$7,"&lt;="&amp;XE$8,условия!$8:$8,"&gt;="&amp;XE$8))</f>
        <v>68</v>
      </c>
      <c r="XF13" s="21">
        <f>IF(XF$8="",0,XF$10*SUMIFS(условия!$38:$38,условия!$7:$7,"&lt;="&amp;XF$8,условия!$8:$8,"&gt;="&amp;XF$8))</f>
        <v>68</v>
      </c>
      <c r="XG13" s="21">
        <f>IF(XG$8="",0,XG$10*SUMIFS(условия!$38:$38,условия!$7:$7,"&lt;="&amp;XG$8,условия!$8:$8,"&gt;="&amp;XG$8))</f>
        <v>68</v>
      </c>
      <c r="XH13" s="21">
        <f>IF(XH$8="",0,XH$10*SUMIFS(условия!$38:$38,условия!$7:$7,"&lt;="&amp;XH$8,условия!$8:$8,"&gt;="&amp;XH$8))</f>
        <v>68</v>
      </c>
      <c r="XI13" s="21">
        <f>IF(XI$8="",0,XI$10*SUMIFS(условия!$38:$38,условия!$7:$7,"&lt;="&amp;XI$8,условия!$8:$8,"&gt;="&amp;XI$8))</f>
        <v>68</v>
      </c>
      <c r="XJ13" s="21">
        <f>IF(XJ$8="",0,XJ$10*SUMIFS(условия!$38:$38,условия!$7:$7,"&lt;="&amp;XJ$8,условия!$8:$8,"&gt;="&amp;XJ$8))</f>
        <v>68</v>
      </c>
      <c r="XK13" s="21">
        <f>IF(XK$8="",0,XK$10*SUMIFS(условия!$38:$38,условия!$7:$7,"&lt;="&amp;XK$8,условия!$8:$8,"&gt;="&amp;XK$8))</f>
        <v>68</v>
      </c>
      <c r="XL13" s="21">
        <f>IF(XL$8="",0,XL$10*SUMIFS(условия!$38:$38,условия!$7:$7,"&lt;="&amp;XL$8,условия!$8:$8,"&gt;="&amp;XL$8))</f>
        <v>68</v>
      </c>
      <c r="XM13" s="21">
        <f>IF(XM$8="",0,XM$10*SUMIFS(условия!$38:$38,условия!$7:$7,"&lt;="&amp;XM$8,условия!$8:$8,"&gt;="&amp;XM$8))</f>
        <v>68</v>
      </c>
      <c r="XN13" s="21">
        <f>IF(XN$8="",0,XN$10*SUMIFS(условия!$38:$38,условия!$7:$7,"&lt;="&amp;XN$8,условия!$8:$8,"&gt;="&amp;XN$8))</f>
        <v>68</v>
      </c>
      <c r="XO13" s="21">
        <f>IF(XO$8="",0,XO$10*SUMIFS(условия!$38:$38,условия!$7:$7,"&lt;="&amp;XO$8,условия!$8:$8,"&gt;="&amp;XO$8))</f>
        <v>68</v>
      </c>
      <c r="XP13" s="21">
        <f>IF(XP$8="",0,XP$10*SUMIFS(условия!$38:$38,условия!$7:$7,"&lt;="&amp;XP$8,условия!$8:$8,"&gt;="&amp;XP$8))</f>
        <v>68</v>
      </c>
      <c r="XQ13" s="21">
        <f>IF(XQ$8="",0,XQ$10*SUMIFS(условия!$38:$38,условия!$7:$7,"&lt;="&amp;XQ$8,условия!$8:$8,"&gt;="&amp;XQ$8))</f>
        <v>68</v>
      </c>
      <c r="XR13" s="21">
        <f>IF(XR$8="",0,XR$10*SUMIFS(условия!$38:$38,условия!$7:$7,"&lt;="&amp;XR$8,условия!$8:$8,"&gt;="&amp;XR$8))</f>
        <v>68</v>
      </c>
      <c r="XS13" s="21">
        <f>IF(XS$8="",0,XS$10*SUMIFS(условия!$38:$38,условия!$7:$7,"&lt;="&amp;XS$8,условия!$8:$8,"&gt;="&amp;XS$8))</f>
        <v>68</v>
      </c>
      <c r="XT13" s="21">
        <f>IF(XT$8="",0,XT$10*SUMIFS(условия!$38:$38,условия!$7:$7,"&lt;="&amp;XT$8,условия!$8:$8,"&gt;="&amp;XT$8))</f>
        <v>68</v>
      </c>
      <c r="XU13" s="21">
        <f>IF(XU$8="",0,XU$10*SUMIFS(условия!$38:$38,условия!$7:$7,"&lt;="&amp;XU$8,условия!$8:$8,"&gt;="&amp;XU$8))</f>
        <v>68</v>
      </c>
      <c r="XV13" s="21">
        <f>IF(XV$8="",0,XV$10*SUMIFS(условия!$38:$38,условия!$7:$7,"&lt;="&amp;XV$8,условия!$8:$8,"&gt;="&amp;XV$8))</f>
        <v>68</v>
      </c>
      <c r="XW13" s="21">
        <f>IF(XW$8="",0,XW$10*SUMIFS(условия!$38:$38,условия!$7:$7,"&lt;="&amp;XW$8,условия!$8:$8,"&gt;="&amp;XW$8))</f>
        <v>68</v>
      </c>
      <c r="XX13" s="21">
        <f>IF(XX$8="",0,XX$10*SUMIFS(условия!$38:$38,условия!$7:$7,"&lt;="&amp;XX$8,условия!$8:$8,"&gt;="&amp;XX$8))</f>
        <v>68</v>
      </c>
      <c r="XY13" s="21">
        <f>IF(XY$8="",0,XY$10*SUMIFS(условия!$38:$38,условия!$7:$7,"&lt;="&amp;XY$8,условия!$8:$8,"&gt;="&amp;XY$8))</f>
        <v>68</v>
      </c>
      <c r="XZ13" s="21">
        <f>IF(XZ$8="",0,XZ$10*SUMIFS(условия!$38:$38,условия!$7:$7,"&lt;="&amp;XZ$8,условия!$8:$8,"&gt;="&amp;XZ$8))</f>
        <v>68</v>
      </c>
      <c r="YA13" s="21">
        <f>IF(YA$8="",0,YA$10*SUMIFS(условия!$38:$38,условия!$7:$7,"&lt;="&amp;YA$8,условия!$8:$8,"&gt;="&amp;YA$8))</f>
        <v>68</v>
      </c>
      <c r="YB13" s="21">
        <f>IF(YB$8="",0,YB$10*SUMIFS(условия!$38:$38,условия!$7:$7,"&lt;="&amp;YB$8,условия!$8:$8,"&gt;="&amp;YB$8))</f>
        <v>68</v>
      </c>
      <c r="YC13" s="21">
        <f>IF(YC$8="",0,YC$10*SUMIFS(условия!$38:$38,условия!$7:$7,"&lt;="&amp;YC$8,условия!$8:$8,"&gt;="&amp;YC$8))</f>
        <v>68</v>
      </c>
      <c r="YD13" s="21">
        <f>IF(YD$8="",0,YD$10*SUMIFS(условия!$38:$38,условия!$7:$7,"&lt;="&amp;YD$8,условия!$8:$8,"&gt;="&amp;YD$8))</f>
        <v>68</v>
      </c>
      <c r="YE13" s="21">
        <f>IF(YE$8="",0,YE$10*SUMIFS(условия!$38:$38,условия!$7:$7,"&lt;="&amp;YE$8,условия!$8:$8,"&gt;="&amp;YE$8))</f>
        <v>68</v>
      </c>
      <c r="YF13" s="21">
        <f>IF(YF$8="",0,YF$10*SUMIFS(условия!$38:$38,условия!$7:$7,"&lt;="&amp;YF$8,условия!$8:$8,"&gt;="&amp;YF$8))</f>
        <v>68</v>
      </c>
      <c r="YG13" s="21">
        <f>IF(YG$8="",0,YG$10*SUMIFS(условия!$38:$38,условия!$7:$7,"&lt;="&amp;YG$8,условия!$8:$8,"&gt;="&amp;YG$8))</f>
        <v>76</v>
      </c>
      <c r="YH13" s="21">
        <f>IF(YH$8="",0,YH$10*SUMIFS(условия!$38:$38,условия!$7:$7,"&lt;="&amp;YH$8,условия!$8:$8,"&gt;="&amp;YH$8))</f>
        <v>76</v>
      </c>
      <c r="YI13" s="21">
        <f>IF(YI$8="",0,YI$10*SUMIFS(условия!$38:$38,условия!$7:$7,"&lt;="&amp;YI$8,условия!$8:$8,"&gt;="&amp;YI$8))</f>
        <v>76</v>
      </c>
      <c r="YJ13" s="21">
        <f>IF(YJ$8="",0,YJ$10*SUMIFS(условия!$38:$38,условия!$7:$7,"&lt;="&amp;YJ$8,условия!$8:$8,"&gt;="&amp;YJ$8))</f>
        <v>76</v>
      </c>
      <c r="YK13" s="21">
        <f>IF(YK$8="",0,YK$10*SUMIFS(условия!$38:$38,условия!$7:$7,"&lt;="&amp;YK$8,условия!$8:$8,"&gt;="&amp;YK$8))</f>
        <v>76</v>
      </c>
      <c r="YL13" s="21">
        <f>IF(YL$8="",0,YL$10*SUMIFS(условия!$38:$38,условия!$7:$7,"&lt;="&amp;YL$8,условия!$8:$8,"&gt;="&amp;YL$8))</f>
        <v>76</v>
      </c>
      <c r="YM13" s="21">
        <f>IF(YM$8="",0,YM$10*SUMIFS(условия!$38:$38,условия!$7:$7,"&lt;="&amp;YM$8,условия!$8:$8,"&gt;="&amp;YM$8))</f>
        <v>76</v>
      </c>
      <c r="YN13" s="21">
        <f>IF(YN$8="",0,YN$10*SUMIFS(условия!$38:$38,условия!$7:$7,"&lt;="&amp;YN$8,условия!$8:$8,"&gt;="&amp;YN$8))</f>
        <v>76</v>
      </c>
      <c r="YO13" s="21">
        <f>IF(YO$8="",0,YO$10*SUMIFS(условия!$38:$38,условия!$7:$7,"&lt;="&amp;YO$8,условия!$8:$8,"&gt;="&amp;YO$8))</f>
        <v>76</v>
      </c>
      <c r="YP13" s="21">
        <f>IF(YP$8="",0,YP$10*SUMIFS(условия!$38:$38,условия!$7:$7,"&lt;="&amp;YP$8,условия!$8:$8,"&gt;="&amp;YP$8))</f>
        <v>76</v>
      </c>
      <c r="YQ13" s="21">
        <f>IF(YQ$8="",0,YQ$10*SUMIFS(условия!$38:$38,условия!$7:$7,"&lt;="&amp;YQ$8,условия!$8:$8,"&gt;="&amp;YQ$8))</f>
        <v>76</v>
      </c>
      <c r="YR13" s="21">
        <f>IF(YR$8="",0,YR$10*SUMIFS(условия!$38:$38,условия!$7:$7,"&lt;="&amp;YR$8,условия!$8:$8,"&gt;="&amp;YR$8))</f>
        <v>76</v>
      </c>
      <c r="YS13" s="21">
        <f>IF(YS$8="",0,YS$10*SUMIFS(условия!$38:$38,условия!$7:$7,"&lt;="&amp;YS$8,условия!$8:$8,"&gt;="&amp;YS$8))</f>
        <v>76</v>
      </c>
      <c r="YT13" s="21">
        <f>IF(YT$8="",0,YT$10*SUMIFS(условия!$38:$38,условия!$7:$7,"&lt;="&amp;YT$8,условия!$8:$8,"&gt;="&amp;YT$8))</f>
        <v>76</v>
      </c>
      <c r="YU13" s="21">
        <f>IF(YU$8="",0,YU$10*SUMIFS(условия!$38:$38,условия!$7:$7,"&lt;="&amp;YU$8,условия!$8:$8,"&gt;="&amp;YU$8))</f>
        <v>76</v>
      </c>
      <c r="YV13" s="21">
        <f>IF(YV$8="",0,YV$10*SUMIFS(условия!$38:$38,условия!$7:$7,"&lt;="&amp;YV$8,условия!$8:$8,"&gt;="&amp;YV$8))</f>
        <v>76</v>
      </c>
      <c r="YW13" s="21">
        <f>IF(YW$8="",0,YW$10*SUMIFS(условия!$38:$38,условия!$7:$7,"&lt;="&amp;YW$8,условия!$8:$8,"&gt;="&amp;YW$8))</f>
        <v>76</v>
      </c>
      <c r="YX13" s="21">
        <f>IF(YX$8="",0,YX$10*SUMIFS(условия!$38:$38,условия!$7:$7,"&lt;="&amp;YX$8,условия!$8:$8,"&gt;="&amp;YX$8))</f>
        <v>76</v>
      </c>
      <c r="YY13" s="21">
        <f>IF(YY$8="",0,YY$10*SUMIFS(условия!$38:$38,условия!$7:$7,"&lt;="&amp;YY$8,условия!$8:$8,"&gt;="&amp;YY$8))</f>
        <v>76</v>
      </c>
      <c r="YZ13" s="21">
        <f>IF(YZ$8="",0,YZ$10*SUMIFS(условия!$38:$38,условия!$7:$7,"&lt;="&amp;YZ$8,условия!$8:$8,"&gt;="&amp;YZ$8))</f>
        <v>76</v>
      </c>
      <c r="ZA13" s="21">
        <f>IF(ZA$8="",0,ZA$10*SUMIFS(условия!$38:$38,условия!$7:$7,"&lt;="&amp;ZA$8,условия!$8:$8,"&gt;="&amp;ZA$8))</f>
        <v>76</v>
      </c>
      <c r="ZB13" s="21">
        <f>IF(ZB$8="",0,ZB$10*SUMIFS(условия!$38:$38,условия!$7:$7,"&lt;="&amp;ZB$8,условия!$8:$8,"&gt;="&amp;ZB$8))</f>
        <v>76</v>
      </c>
      <c r="ZC13" s="21">
        <f>IF(ZC$8="",0,ZC$10*SUMIFS(условия!$38:$38,условия!$7:$7,"&lt;="&amp;ZC$8,условия!$8:$8,"&gt;="&amp;ZC$8))</f>
        <v>76</v>
      </c>
      <c r="ZD13" s="21">
        <f>IF(ZD$8="",0,ZD$10*SUMIFS(условия!$38:$38,условия!$7:$7,"&lt;="&amp;ZD$8,условия!$8:$8,"&gt;="&amp;ZD$8))</f>
        <v>76</v>
      </c>
      <c r="ZE13" s="21">
        <f>IF(ZE$8="",0,ZE$10*SUMIFS(условия!$38:$38,условия!$7:$7,"&lt;="&amp;ZE$8,условия!$8:$8,"&gt;="&amp;ZE$8))</f>
        <v>76</v>
      </c>
      <c r="ZF13" s="21">
        <f>IF(ZF$8="",0,ZF$10*SUMIFS(условия!$38:$38,условия!$7:$7,"&lt;="&amp;ZF$8,условия!$8:$8,"&gt;="&amp;ZF$8))</f>
        <v>76</v>
      </c>
      <c r="ZG13" s="21">
        <f>IF(ZG$8="",0,ZG$10*SUMIFS(условия!$38:$38,условия!$7:$7,"&lt;="&amp;ZG$8,условия!$8:$8,"&gt;="&amp;ZG$8))</f>
        <v>76</v>
      </c>
      <c r="ZH13" s="21">
        <f>IF(ZH$8="",0,ZH$10*SUMIFS(условия!$38:$38,условия!$7:$7,"&lt;="&amp;ZH$8,условия!$8:$8,"&gt;="&amp;ZH$8))</f>
        <v>76</v>
      </c>
      <c r="ZI13" s="21">
        <f>IF(ZI$8="",0,ZI$10*SUMIFS(условия!$38:$38,условия!$7:$7,"&lt;="&amp;ZI$8,условия!$8:$8,"&gt;="&amp;ZI$8))</f>
        <v>76</v>
      </c>
      <c r="ZJ13" s="21">
        <f>IF(ZJ$8="",0,ZJ$10*SUMIFS(условия!$38:$38,условия!$7:$7,"&lt;="&amp;ZJ$8,условия!$8:$8,"&gt;="&amp;ZJ$8))</f>
        <v>76</v>
      </c>
      <c r="ZK13" s="21">
        <f>IF(ZK$8="",0,ZK$10*SUMIFS(условия!$38:$38,условия!$7:$7,"&lt;="&amp;ZK$8,условия!$8:$8,"&gt;="&amp;ZK$8))</f>
        <v>96</v>
      </c>
      <c r="ZL13" s="21">
        <f>IF(ZL$8="",0,ZL$10*SUMIFS(условия!$38:$38,условия!$7:$7,"&lt;="&amp;ZL$8,условия!$8:$8,"&gt;="&amp;ZL$8))</f>
        <v>96</v>
      </c>
      <c r="ZM13" s="21">
        <f>IF(ZM$8="",0,ZM$10*SUMIFS(условия!$38:$38,условия!$7:$7,"&lt;="&amp;ZM$8,условия!$8:$8,"&gt;="&amp;ZM$8))</f>
        <v>96</v>
      </c>
      <c r="ZN13" s="21">
        <f>IF(ZN$8="",0,ZN$10*SUMIFS(условия!$38:$38,условия!$7:$7,"&lt;="&amp;ZN$8,условия!$8:$8,"&gt;="&amp;ZN$8))</f>
        <v>96</v>
      </c>
      <c r="ZO13" s="21">
        <f>IF(ZO$8="",0,ZO$10*SUMIFS(условия!$38:$38,условия!$7:$7,"&lt;="&amp;ZO$8,условия!$8:$8,"&gt;="&amp;ZO$8))</f>
        <v>96</v>
      </c>
      <c r="ZP13" s="21">
        <f>IF(ZP$8="",0,ZP$10*SUMIFS(условия!$38:$38,условия!$7:$7,"&lt;="&amp;ZP$8,условия!$8:$8,"&gt;="&amp;ZP$8))</f>
        <v>96</v>
      </c>
      <c r="ZQ13" s="21">
        <f>IF(ZQ$8="",0,ZQ$10*SUMIFS(условия!$38:$38,условия!$7:$7,"&lt;="&amp;ZQ$8,условия!$8:$8,"&gt;="&amp;ZQ$8))</f>
        <v>96</v>
      </c>
      <c r="ZR13" s="21">
        <f>IF(ZR$8="",0,ZR$10*SUMIFS(условия!$38:$38,условия!$7:$7,"&lt;="&amp;ZR$8,условия!$8:$8,"&gt;="&amp;ZR$8))</f>
        <v>96</v>
      </c>
      <c r="ZS13" s="21">
        <f>IF(ZS$8="",0,ZS$10*SUMIFS(условия!$38:$38,условия!$7:$7,"&lt;="&amp;ZS$8,условия!$8:$8,"&gt;="&amp;ZS$8))</f>
        <v>96</v>
      </c>
      <c r="ZT13" s="21">
        <f>IF(ZT$8="",0,ZT$10*SUMIFS(условия!$38:$38,условия!$7:$7,"&lt;="&amp;ZT$8,условия!$8:$8,"&gt;="&amp;ZT$8))</f>
        <v>96</v>
      </c>
      <c r="ZU13" s="21">
        <f>IF(ZU$8="",0,ZU$10*SUMIFS(условия!$38:$38,условия!$7:$7,"&lt;="&amp;ZU$8,условия!$8:$8,"&gt;="&amp;ZU$8))</f>
        <v>96</v>
      </c>
      <c r="ZV13" s="21">
        <f>IF(ZV$8="",0,ZV$10*SUMIFS(условия!$38:$38,условия!$7:$7,"&lt;="&amp;ZV$8,условия!$8:$8,"&gt;="&amp;ZV$8))</f>
        <v>96</v>
      </c>
      <c r="ZW13" s="21">
        <f>IF(ZW$8="",0,ZW$10*SUMIFS(условия!$38:$38,условия!$7:$7,"&lt;="&amp;ZW$8,условия!$8:$8,"&gt;="&amp;ZW$8))</f>
        <v>96</v>
      </c>
      <c r="ZX13" s="21">
        <f>IF(ZX$8="",0,ZX$10*SUMIFS(условия!$38:$38,условия!$7:$7,"&lt;="&amp;ZX$8,условия!$8:$8,"&gt;="&amp;ZX$8))</f>
        <v>96</v>
      </c>
      <c r="ZY13" s="21">
        <f>IF(ZY$8="",0,ZY$10*SUMIFS(условия!$38:$38,условия!$7:$7,"&lt;="&amp;ZY$8,условия!$8:$8,"&gt;="&amp;ZY$8))</f>
        <v>96</v>
      </c>
      <c r="ZZ13" s="21">
        <f>IF(ZZ$8="",0,ZZ$10*SUMIFS(условия!$38:$38,условия!$7:$7,"&lt;="&amp;ZZ$8,условия!$8:$8,"&gt;="&amp;ZZ$8))</f>
        <v>96</v>
      </c>
      <c r="AAA13" s="21">
        <f>IF(AAA$8="",0,AAA$10*SUMIFS(условия!$38:$38,условия!$7:$7,"&lt;="&amp;AAA$8,условия!$8:$8,"&gt;="&amp;AAA$8))</f>
        <v>96</v>
      </c>
      <c r="AAB13" s="21">
        <f>IF(AAB$8="",0,AAB$10*SUMIFS(условия!$38:$38,условия!$7:$7,"&lt;="&amp;AAB$8,условия!$8:$8,"&gt;="&amp;AAB$8))</f>
        <v>96</v>
      </c>
      <c r="AAC13" s="21">
        <f>IF(AAC$8="",0,AAC$10*SUMIFS(условия!$38:$38,условия!$7:$7,"&lt;="&amp;AAC$8,условия!$8:$8,"&gt;="&amp;AAC$8))</f>
        <v>96</v>
      </c>
      <c r="AAD13" s="21">
        <f>IF(AAD$8="",0,AAD$10*SUMIFS(условия!$38:$38,условия!$7:$7,"&lt;="&amp;AAD$8,условия!$8:$8,"&gt;="&amp;AAD$8))</f>
        <v>96</v>
      </c>
      <c r="AAE13" s="21">
        <f>IF(AAE$8="",0,AAE$10*SUMIFS(условия!$38:$38,условия!$7:$7,"&lt;="&amp;AAE$8,условия!$8:$8,"&gt;="&amp;AAE$8))</f>
        <v>96</v>
      </c>
      <c r="AAF13" s="21">
        <f>IF(AAF$8="",0,AAF$10*SUMIFS(условия!$38:$38,условия!$7:$7,"&lt;="&amp;AAF$8,условия!$8:$8,"&gt;="&amp;AAF$8))</f>
        <v>96</v>
      </c>
      <c r="AAG13" s="21">
        <f>IF(AAG$8="",0,AAG$10*SUMIFS(условия!$38:$38,условия!$7:$7,"&lt;="&amp;AAG$8,условия!$8:$8,"&gt;="&amp;AAG$8))</f>
        <v>96</v>
      </c>
      <c r="AAH13" s="21">
        <f>IF(AAH$8="",0,AAH$10*SUMIFS(условия!$38:$38,условия!$7:$7,"&lt;="&amp;AAH$8,условия!$8:$8,"&gt;="&amp;AAH$8))</f>
        <v>96</v>
      </c>
      <c r="AAI13" s="21">
        <f>IF(AAI$8="",0,AAI$10*SUMIFS(условия!$38:$38,условия!$7:$7,"&lt;="&amp;AAI$8,условия!$8:$8,"&gt;="&amp;AAI$8))</f>
        <v>96</v>
      </c>
      <c r="AAJ13" s="21">
        <f>IF(AAJ$8="",0,AAJ$10*SUMIFS(условия!$38:$38,условия!$7:$7,"&lt;="&amp;AAJ$8,условия!$8:$8,"&gt;="&amp;AAJ$8))</f>
        <v>96</v>
      </c>
      <c r="AAK13" s="21">
        <f>IF(AAK$8="",0,AAK$10*SUMIFS(условия!$38:$38,условия!$7:$7,"&lt;="&amp;AAK$8,условия!$8:$8,"&gt;="&amp;AAK$8))</f>
        <v>96</v>
      </c>
      <c r="AAL13" s="21">
        <f>IF(AAL$8="",0,AAL$10*SUMIFS(условия!$38:$38,условия!$7:$7,"&lt;="&amp;AAL$8,условия!$8:$8,"&gt;="&amp;AAL$8))</f>
        <v>96</v>
      </c>
      <c r="AAM13" s="21">
        <f>IF(AAM$8="",0,AAM$10*SUMIFS(условия!$38:$38,условия!$7:$7,"&lt;="&amp;AAM$8,условия!$8:$8,"&gt;="&amp;AAM$8))</f>
        <v>96</v>
      </c>
      <c r="AAN13" s="21">
        <f>IF(AAN$8="",0,AAN$10*SUMIFS(условия!$38:$38,условия!$7:$7,"&lt;="&amp;AAN$8,условия!$8:$8,"&gt;="&amp;AAN$8))</f>
        <v>96</v>
      </c>
      <c r="AAO13" s="21">
        <f>IF(AAO$8="",0,AAO$10*SUMIFS(условия!$38:$38,условия!$7:$7,"&lt;="&amp;AAO$8,условия!$8:$8,"&gt;="&amp;AAO$8))</f>
        <v>96</v>
      </c>
      <c r="AAP13" s="21">
        <f>IF(AAP$8="",0,AAP$10*SUMIFS(условия!$38:$38,условия!$7:$7,"&lt;="&amp;AAP$8,условия!$8:$8,"&gt;="&amp;AAP$8))</f>
        <v>96</v>
      </c>
      <c r="AAQ13" s="21">
        <f>IF(AAQ$8="",0,AAQ$10*SUMIFS(условия!$38:$38,условия!$7:$7,"&lt;="&amp;AAQ$8,условия!$8:$8,"&gt;="&amp;AAQ$8))</f>
        <v>96</v>
      </c>
      <c r="AAR13" s="21">
        <f>IF(AAR$8="",0,AAR$10*SUMIFS(условия!$38:$38,условия!$7:$7,"&lt;="&amp;AAR$8,условия!$8:$8,"&gt;="&amp;AAR$8))</f>
        <v>96</v>
      </c>
      <c r="AAS13" s="21">
        <f>IF(AAS$8="",0,AAS$10*SUMIFS(условия!$38:$38,условия!$7:$7,"&lt;="&amp;AAS$8,условия!$8:$8,"&gt;="&amp;AAS$8))</f>
        <v>96</v>
      </c>
      <c r="AAT13" s="21">
        <f>IF(AAT$8="",0,AAT$10*SUMIFS(условия!$38:$38,условия!$7:$7,"&lt;="&amp;AAT$8,условия!$8:$8,"&gt;="&amp;AAT$8))</f>
        <v>96</v>
      </c>
      <c r="AAU13" s="21">
        <f>IF(AAU$8="",0,AAU$10*SUMIFS(условия!$38:$38,условия!$7:$7,"&lt;="&amp;AAU$8,условия!$8:$8,"&gt;="&amp;AAU$8))</f>
        <v>96</v>
      </c>
      <c r="AAV13" s="21">
        <f>IF(AAV$8="",0,AAV$10*SUMIFS(условия!$38:$38,условия!$7:$7,"&lt;="&amp;AAV$8,условия!$8:$8,"&gt;="&amp;AAV$8))</f>
        <v>96</v>
      </c>
      <c r="AAW13" s="21">
        <f>IF(AAW$8="",0,AAW$10*SUMIFS(условия!$38:$38,условия!$7:$7,"&lt;="&amp;AAW$8,условия!$8:$8,"&gt;="&amp;AAW$8))</f>
        <v>96</v>
      </c>
      <c r="AAX13" s="21">
        <f>IF(AAX$8="",0,AAX$10*SUMIFS(условия!$38:$38,условия!$7:$7,"&lt;="&amp;AAX$8,условия!$8:$8,"&gt;="&amp;AAX$8))</f>
        <v>96</v>
      </c>
      <c r="AAY13" s="21">
        <f>IF(AAY$8="",0,AAY$10*SUMIFS(условия!$38:$38,условия!$7:$7,"&lt;="&amp;AAY$8,условия!$8:$8,"&gt;="&amp;AAY$8))</f>
        <v>96</v>
      </c>
      <c r="AAZ13" s="21">
        <f>IF(AAZ$8="",0,AAZ$10*SUMIFS(условия!$38:$38,условия!$7:$7,"&lt;="&amp;AAZ$8,условия!$8:$8,"&gt;="&amp;AAZ$8))</f>
        <v>96</v>
      </c>
      <c r="ABA13" s="21">
        <f>IF(ABA$8="",0,ABA$10*SUMIFS(условия!$38:$38,условия!$7:$7,"&lt;="&amp;ABA$8,условия!$8:$8,"&gt;="&amp;ABA$8))</f>
        <v>96</v>
      </c>
      <c r="ABB13" s="21">
        <f>IF(ABB$8="",0,ABB$10*SUMIFS(условия!$38:$38,условия!$7:$7,"&lt;="&amp;ABB$8,условия!$8:$8,"&gt;="&amp;ABB$8))</f>
        <v>96</v>
      </c>
      <c r="ABC13" s="21">
        <f>IF(ABC$8="",0,ABC$10*SUMIFS(условия!$38:$38,условия!$7:$7,"&lt;="&amp;ABC$8,условия!$8:$8,"&gt;="&amp;ABC$8))</f>
        <v>96</v>
      </c>
      <c r="ABD13" s="21">
        <f>IF(ABD$8="",0,ABD$10*SUMIFS(условия!$38:$38,условия!$7:$7,"&lt;="&amp;ABD$8,условия!$8:$8,"&gt;="&amp;ABD$8))</f>
        <v>96</v>
      </c>
      <c r="ABE13" s="21">
        <f>IF(ABE$8="",0,ABE$10*SUMIFS(условия!$38:$38,условия!$7:$7,"&lt;="&amp;ABE$8,условия!$8:$8,"&gt;="&amp;ABE$8))</f>
        <v>96</v>
      </c>
      <c r="ABF13" s="21">
        <f>IF(ABF$8="",0,ABF$10*SUMIFS(условия!$38:$38,условия!$7:$7,"&lt;="&amp;ABF$8,условия!$8:$8,"&gt;="&amp;ABF$8))</f>
        <v>96</v>
      </c>
      <c r="ABG13" s="21">
        <f>IF(ABG$8="",0,ABG$10*SUMIFS(условия!$38:$38,условия!$7:$7,"&lt;="&amp;ABG$8,условия!$8:$8,"&gt;="&amp;ABG$8))</f>
        <v>96</v>
      </c>
      <c r="ABH13" s="21">
        <f>IF(ABH$8="",0,ABH$10*SUMIFS(условия!$38:$38,условия!$7:$7,"&lt;="&amp;ABH$8,условия!$8:$8,"&gt;="&amp;ABH$8))</f>
        <v>96</v>
      </c>
      <c r="ABI13" s="21">
        <f>IF(ABI$8="",0,ABI$10*SUMIFS(условия!$38:$38,условия!$7:$7,"&lt;="&amp;ABI$8,условия!$8:$8,"&gt;="&amp;ABI$8))</f>
        <v>96</v>
      </c>
      <c r="ABJ13" s="21">
        <f>IF(ABJ$8="",0,ABJ$10*SUMIFS(условия!$38:$38,условия!$7:$7,"&lt;="&amp;ABJ$8,условия!$8:$8,"&gt;="&amp;ABJ$8))</f>
        <v>96</v>
      </c>
      <c r="ABK13" s="21">
        <f>IF(ABK$8="",0,ABK$10*SUMIFS(условия!$38:$38,условия!$7:$7,"&lt;="&amp;ABK$8,условия!$8:$8,"&gt;="&amp;ABK$8))</f>
        <v>96</v>
      </c>
      <c r="ABL13" s="21">
        <f>IF(ABL$8="",0,ABL$10*SUMIFS(условия!$38:$38,условия!$7:$7,"&lt;="&amp;ABL$8,условия!$8:$8,"&gt;="&amp;ABL$8))</f>
        <v>96</v>
      </c>
      <c r="ABM13" s="21">
        <f>IF(ABM$8="",0,ABM$10*SUMIFS(условия!$38:$38,условия!$7:$7,"&lt;="&amp;ABM$8,условия!$8:$8,"&gt;="&amp;ABM$8))</f>
        <v>96</v>
      </c>
      <c r="ABN13" s="21">
        <f>IF(ABN$8="",0,ABN$10*SUMIFS(условия!$38:$38,условия!$7:$7,"&lt;="&amp;ABN$8,условия!$8:$8,"&gt;="&amp;ABN$8))</f>
        <v>96</v>
      </c>
      <c r="ABO13" s="21">
        <f>IF(ABO$8="",0,ABO$10*SUMIFS(условия!$38:$38,условия!$7:$7,"&lt;="&amp;ABO$8,условия!$8:$8,"&gt;="&amp;ABO$8))</f>
        <v>96</v>
      </c>
      <c r="ABP13" s="21">
        <f>IF(ABP$8="",0,ABP$10*SUMIFS(условия!$38:$38,условия!$7:$7,"&lt;="&amp;ABP$8,условия!$8:$8,"&gt;="&amp;ABP$8))</f>
        <v>96</v>
      </c>
      <c r="ABQ13" s="21">
        <f>IF(ABQ$8="",0,ABQ$10*SUMIFS(условия!$38:$38,условия!$7:$7,"&lt;="&amp;ABQ$8,условия!$8:$8,"&gt;="&amp;ABQ$8))</f>
        <v>96</v>
      </c>
      <c r="ABR13" s="21">
        <f>IF(ABR$8="",0,ABR$10*SUMIFS(условия!$38:$38,условия!$7:$7,"&lt;="&amp;ABR$8,условия!$8:$8,"&gt;="&amp;ABR$8))</f>
        <v>96</v>
      </c>
      <c r="ABS13" s="21">
        <f>IF(ABS$8="",0,ABS$10*SUMIFS(условия!$38:$38,условия!$7:$7,"&lt;="&amp;ABS$8,условия!$8:$8,"&gt;="&amp;ABS$8))</f>
        <v>96</v>
      </c>
      <c r="ABT13" s="21">
        <f>IF(ABT$8="",0,ABT$10*SUMIFS(условия!$38:$38,условия!$7:$7,"&lt;="&amp;ABT$8,условия!$8:$8,"&gt;="&amp;ABT$8))</f>
        <v>101.33333333333333</v>
      </c>
      <c r="ABU13" s="21">
        <f>IF(ABU$8="",0,ABU$10*SUMIFS(условия!$38:$38,условия!$7:$7,"&lt;="&amp;ABU$8,условия!$8:$8,"&gt;="&amp;ABU$8))</f>
        <v>101.33333333333333</v>
      </c>
      <c r="ABV13" s="21">
        <f>IF(ABV$8="",0,ABV$10*SUMIFS(условия!$38:$38,условия!$7:$7,"&lt;="&amp;ABV$8,условия!$8:$8,"&gt;="&amp;ABV$8))</f>
        <v>101.33333333333333</v>
      </c>
      <c r="ABW13" s="21">
        <f>IF(ABW$8="",0,ABW$10*SUMIFS(условия!$38:$38,условия!$7:$7,"&lt;="&amp;ABW$8,условия!$8:$8,"&gt;="&amp;ABW$8))</f>
        <v>101.33333333333333</v>
      </c>
      <c r="ABX13" s="21">
        <f>IF(ABX$8="",0,ABX$10*SUMIFS(условия!$38:$38,условия!$7:$7,"&lt;="&amp;ABX$8,условия!$8:$8,"&gt;="&amp;ABX$8))</f>
        <v>101.33333333333333</v>
      </c>
      <c r="ABY13" s="21">
        <f>IF(ABY$8="",0,ABY$10*SUMIFS(условия!$38:$38,условия!$7:$7,"&lt;="&amp;ABY$8,условия!$8:$8,"&gt;="&amp;ABY$8))</f>
        <v>101.33333333333333</v>
      </c>
      <c r="ABZ13" s="21">
        <f>IF(ABZ$8="",0,ABZ$10*SUMIFS(условия!$38:$38,условия!$7:$7,"&lt;="&amp;ABZ$8,условия!$8:$8,"&gt;="&amp;ABZ$8))</f>
        <v>101.33333333333333</v>
      </c>
      <c r="ACA13" s="21">
        <f>IF(ACA$8="",0,ACA$10*SUMIFS(условия!$38:$38,условия!$7:$7,"&lt;="&amp;ACA$8,условия!$8:$8,"&gt;="&amp;ACA$8))</f>
        <v>101.33333333333333</v>
      </c>
      <c r="ACB13" s="21">
        <f>IF(ACB$8="",0,ACB$10*SUMIFS(условия!$38:$38,условия!$7:$7,"&lt;="&amp;ACB$8,условия!$8:$8,"&gt;="&amp;ACB$8))</f>
        <v>101.33333333333333</v>
      </c>
      <c r="ACC13" s="21">
        <f>IF(ACC$8="",0,ACC$10*SUMIFS(условия!$38:$38,условия!$7:$7,"&lt;="&amp;ACC$8,условия!$8:$8,"&gt;="&amp;ACC$8))</f>
        <v>101.33333333333333</v>
      </c>
      <c r="ACD13" s="21">
        <f>IF(ACD$8="",0,ACD$10*SUMIFS(условия!$38:$38,условия!$7:$7,"&lt;="&amp;ACD$8,условия!$8:$8,"&gt;="&amp;ACD$8))</f>
        <v>101.33333333333333</v>
      </c>
      <c r="ACE13" s="21">
        <f>IF(ACE$8="",0,ACE$10*SUMIFS(условия!$38:$38,условия!$7:$7,"&lt;="&amp;ACE$8,условия!$8:$8,"&gt;="&amp;ACE$8))</f>
        <v>101.33333333333333</v>
      </c>
      <c r="ACF13" s="21">
        <f>IF(ACF$8="",0,ACF$10*SUMIFS(условия!$38:$38,условия!$7:$7,"&lt;="&amp;ACF$8,условия!$8:$8,"&gt;="&amp;ACF$8))</f>
        <v>101.33333333333333</v>
      </c>
      <c r="ACG13" s="21">
        <f>IF(ACG$8="",0,ACG$10*SUMIFS(условия!$38:$38,условия!$7:$7,"&lt;="&amp;ACG$8,условия!$8:$8,"&gt;="&amp;ACG$8))</f>
        <v>101.33333333333333</v>
      </c>
      <c r="ACH13" s="21">
        <f>IF(ACH$8="",0,ACH$10*SUMIFS(условия!$38:$38,условия!$7:$7,"&lt;="&amp;ACH$8,условия!$8:$8,"&gt;="&amp;ACH$8))</f>
        <v>101.33333333333333</v>
      </c>
      <c r="ACI13" s="21">
        <f>IF(ACI$8="",0,ACI$10*SUMIFS(условия!$38:$38,условия!$7:$7,"&lt;="&amp;ACI$8,условия!$8:$8,"&gt;="&amp;ACI$8))</f>
        <v>101.33333333333333</v>
      </c>
      <c r="ACJ13" s="21">
        <f>IF(ACJ$8="",0,ACJ$10*SUMIFS(условия!$38:$38,условия!$7:$7,"&lt;="&amp;ACJ$8,условия!$8:$8,"&gt;="&amp;ACJ$8))</f>
        <v>101.33333333333333</v>
      </c>
      <c r="ACK13" s="21">
        <f>IF(ACK$8="",0,ACK$10*SUMIFS(условия!$38:$38,условия!$7:$7,"&lt;="&amp;ACK$8,условия!$8:$8,"&gt;="&amp;ACK$8))</f>
        <v>101.33333333333333</v>
      </c>
      <c r="ACL13" s="21">
        <f>IF(ACL$8="",0,ACL$10*SUMIFS(условия!$38:$38,условия!$7:$7,"&lt;="&amp;ACL$8,условия!$8:$8,"&gt;="&amp;ACL$8))</f>
        <v>101.33333333333333</v>
      </c>
      <c r="ACM13" s="21">
        <f>IF(ACM$8="",0,ACM$10*SUMIFS(условия!$38:$38,условия!$7:$7,"&lt;="&amp;ACM$8,условия!$8:$8,"&gt;="&amp;ACM$8))</f>
        <v>101.33333333333333</v>
      </c>
      <c r="ACN13" s="21">
        <f>IF(ACN$8="",0,ACN$10*SUMIFS(условия!$38:$38,условия!$7:$7,"&lt;="&amp;ACN$8,условия!$8:$8,"&gt;="&amp;ACN$8))</f>
        <v>101.33333333333333</v>
      </c>
      <c r="ACO13" s="21">
        <f>IF(ACO$8="",0,ACO$10*SUMIFS(условия!$38:$38,условия!$7:$7,"&lt;="&amp;ACO$8,условия!$8:$8,"&gt;="&amp;ACO$8))</f>
        <v>101.33333333333333</v>
      </c>
      <c r="ACP13" s="21">
        <f>IF(ACP$8="",0,ACP$10*SUMIFS(условия!$38:$38,условия!$7:$7,"&lt;="&amp;ACP$8,условия!$8:$8,"&gt;="&amp;ACP$8))</f>
        <v>101.33333333333333</v>
      </c>
      <c r="ACQ13" s="21">
        <f>IF(ACQ$8="",0,ACQ$10*SUMIFS(условия!$38:$38,условия!$7:$7,"&lt;="&amp;ACQ$8,условия!$8:$8,"&gt;="&amp;ACQ$8))</f>
        <v>101.33333333333333</v>
      </c>
      <c r="ACR13" s="21">
        <f>IF(ACR$8="",0,ACR$10*SUMIFS(условия!$38:$38,условия!$7:$7,"&lt;="&amp;ACR$8,условия!$8:$8,"&gt;="&amp;ACR$8))</f>
        <v>101.33333333333333</v>
      </c>
      <c r="ACS13" s="21">
        <f>IF(ACS$8="",0,ACS$10*SUMIFS(условия!$38:$38,условия!$7:$7,"&lt;="&amp;ACS$8,условия!$8:$8,"&gt;="&amp;ACS$8))</f>
        <v>101.33333333333333</v>
      </c>
      <c r="ACT13" s="21">
        <f>IF(ACT$8="",0,ACT$10*SUMIFS(условия!$38:$38,условия!$7:$7,"&lt;="&amp;ACT$8,условия!$8:$8,"&gt;="&amp;ACT$8))</f>
        <v>101.33333333333333</v>
      </c>
      <c r="ACU13" s="21">
        <f>IF(ACU$8="",0,ACU$10*SUMIFS(условия!$38:$38,условия!$7:$7,"&lt;="&amp;ACU$8,условия!$8:$8,"&gt;="&amp;ACU$8))</f>
        <v>101.33333333333333</v>
      </c>
      <c r="ACV13" s="21">
        <f>IF(ACV$8="",0,ACV$10*SUMIFS(условия!$38:$38,условия!$7:$7,"&lt;="&amp;ACV$8,условия!$8:$8,"&gt;="&amp;ACV$8))</f>
        <v>101.33333333333333</v>
      </c>
      <c r="ACW13" s="21">
        <f>IF(ACW$8="",0,ACW$10*SUMIFS(условия!$38:$38,условия!$7:$7,"&lt;="&amp;ACW$8,условия!$8:$8,"&gt;="&amp;ACW$8))</f>
        <v>101.33333333333333</v>
      </c>
      <c r="ACX13" s="21">
        <f>IF(ACX$8="",0,ACX$10*SUMIFS(условия!$38:$38,условия!$7:$7,"&lt;="&amp;ACX$8,условия!$8:$8,"&gt;="&amp;ACX$8))</f>
        <v>101.33333333333333</v>
      </c>
      <c r="ACY13" s="21">
        <f>IF(ACY$8="",0,ACY$10*SUMIFS(условия!$38:$38,условия!$7:$7,"&lt;="&amp;ACY$8,условия!$8:$8,"&gt;="&amp;ACY$8))</f>
        <v>111.99999999999999</v>
      </c>
      <c r="ACZ13" s="21">
        <f>IF(ACZ$8="",0,ACZ$10*SUMIFS(условия!$38:$38,условия!$7:$7,"&lt;="&amp;ACZ$8,условия!$8:$8,"&gt;="&amp;ACZ$8))</f>
        <v>111.99999999999999</v>
      </c>
      <c r="ADA13" s="21">
        <f>IF(ADA$8="",0,ADA$10*SUMIFS(условия!$38:$38,условия!$7:$7,"&lt;="&amp;ADA$8,условия!$8:$8,"&gt;="&amp;ADA$8))</f>
        <v>111.99999999999999</v>
      </c>
      <c r="ADB13" s="21">
        <f>IF(ADB$8="",0,ADB$10*SUMIFS(условия!$38:$38,условия!$7:$7,"&lt;="&amp;ADB$8,условия!$8:$8,"&gt;="&amp;ADB$8))</f>
        <v>111.99999999999999</v>
      </c>
      <c r="ADC13" s="21">
        <f>IF(ADC$8="",0,ADC$10*SUMIFS(условия!$38:$38,условия!$7:$7,"&lt;="&amp;ADC$8,условия!$8:$8,"&gt;="&amp;ADC$8))</f>
        <v>111.99999999999999</v>
      </c>
      <c r="ADD13" s="21">
        <f>IF(ADD$8="",0,ADD$10*SUMIFS(условия!$38:$38,условия!$7:$7,"&lt;="&amp;ADD$8,условия!$8:$8,"&gt;="&amp;ADD$8))</f>
        <v>111.99999999999999</v>
      </c>
      <c r="ADE13" s="21">
        <f>IF(ADE$8="",0,ADE$10*SUMIFS(условия!$38:$38,условия!$7:$7,"&lt;="&amp;ADE$8,условия!$8:$8,"&gt;="&amp;ADE$8))</f>
        <v>111.99999999999999</v>
      </c>
      <c r="ADF13" s="21">
        <f>IF(ADF$8="",0,ADF$10*SUMIFS(условия!$38:$38,условия!$7:$7,"&lt;="&amp;ADF$8,условия!$8:$8,"&gt;="&amp;ADF$8))</f>
        <v>111.99999999999999</v>
      </c>
      <c r="ADG13" s="21">
        <f>IF(ADG$8="",0,ADG$10*SUMIFS(условия!$38:$38,условия!$7:$7,"&lt;="&amp;ADG$8,условия!$8:$8,"&gt;="&amp;ADG$8))</f>
        <v>111.99999999999999</v>
      </c>
      <c r="ADH13" s="21">
        <f>IF(ADH$8="",0,ADH$10*SUMIFS(условия!$38:$38,условия!$7:$7,"&lt;="&amp;ADH$8,условия!$8:$8,"&gt;="&amp;ADH$8))</f>
        <v>111.99999999999999</v>
      </c>
      <c r="ADI13" s="21">
        <f>IF(ADI$8="",0,ADI$10*SUMIFS(условия!$38:$38,условия!$7:$7,"&lt;="&amp;ADI$8,условия!$8:$8,"&gt;="&amp;ADI$8))</f>
        <v>111.99999999999999</v>
      </c>
      <c r="ADJ13" s="21">
        <f>IF(ADJ$8="",0,ADJ$10*SUMIFS(условия!$38:$38,условия!$7:$7,"&lt;="&amp;ADJ$8,условия!$8:$8,"&gt;="&amp;ADJ$8))</f>
        <v>111.99999999999999</v>
      </c>
      <c r="ADK13" s="21">
        <f>IF(ADK$8="",0,ADK$10*SUMIFS(условия!$38:$38,условия!$7:$7,"&lt;="&amp;ADK$8,условия!$8:$8,"&gt;="&amp;ADK$8))</f>
        <v>111.99999999999999</v>
      </c>
      <c r="ADL13" s="21">
        <f>IF(ADL$8="",0,ADL$10*SUMIFS(условия!$38:$38,условия!$7:$7,"&lt;="&amp;ADL$8,условия!$8:$8,"&gt;="&amp;ADL$8))</f>
        <v>111.99999999999999</v>
      </c>
      <c r="ADM13" s="21">
        <f>IF(ADM$8="",0,ADM$10*SUMIFS(условия!$38:$38,условия!$7:$7,"&lt;="&amp;ADM$8,условия!$8:$8,"&gt;="&amp;ADM$8))</f>
        <v>111.99999999999999</v>
      </c>
      <c r="ADN13" s="21">
        <f>IF(ADN$8="",0,ADN$10*SUMIFS(условия!$38:$38,условия!$7:$7,"&lt;="&amp;ADN$8,условия!$8:$8,"&gt;="&amp;ADN$8))</f>
        <v>111.99999999999999</v>
      </c>
      <c r="ADO13" s="21">
        <f>IF(ADO$8="",0,ADO$10*SUMIFS(условия!$38:$38,условия!$7:$7,"&lt;="&amp;ADO$8,условия!$8:$8,"&gt;="&amp;ADO$8))</f>
        <v>111.99999999999999</v>
      </c>
      <c r="ADP13" s="21">
        <f>IF(ADP$8="",0,ADP$10*SUMIFS(условия!$38:$38,условия!$7:$7,"&lt;="&amp;ADP$8,условия!$8:$8,"&gt;="&amp;ADP$8))</f>
        <v>111.99999999999999</v>
      </c>
      <c r="ADQ13" s="21">
        <f>IF(ADQ$8="",0,ADQ$10*SUMIFS(условия!$38:$38,условия!$7:$7,"&lt;="&amp;ADQ$8,условия!$8:$8,"&gt;="&amp;ADQ$8))</f>
        <v>111.99999999999999</v>
      </c>
      <c r="ADR13" s="21">
        <f>IF(ADR$8="",0,ADR$10*SUMIFS(условия!$38:$38,условия!$7:$7,"&lt;="&amp;ADR$8,условия!$8:$8,"&gt;="&amp;ADR$8))</f>
        <v>111.99999999999999</v>
      </c>
      <c r="ADS13" s="21">
        <f>IF(ADS$8="",0,ADS$10*SUMIFS(условия!$38:$38,условия!$7:$7,"&lt;="&amp;ADS$8,условия!$8:$8,"&gt;="&amp;ADS$8))</f>
        <v>111.99999999999999</v>
      </c>
      <c r="ADT13" s="21">
        <f>IF(ADT$8="",0,ADT$10*SUMIFS(условия!$38:$38,условия!$7:$7,"&lt;="&amp;ADT$8,условия!$8:$8,"&gt;="&amp;ADT$8))</f>
        <v>111.99999999999999</v>
      </c>
      <c r="ADU13" s="21">
        <f>IF(ADU$8="",0,ADU$10*SUMIFS(условия!$38:$38,условия!$7:$7,"&lt;="&amp;ADU$8,условия!$8:$8,"&gt;="&amp;ADU$8))</f>
        <v>111.99999999999999</v>
      </c>
      <c r="ADV13" s="21">
        <f>IF(ADV$8="",0,ADV$10*SUMIFS(условия!$38:$38,условия!$7:$7,"&lt;="&amp;ADV$8,условия!$8:$8,"&gt;="&amp;ADV$8))</f>
        <v>111.99999999999999</v>
      </c>
      <c r="ADW13" s="21">
        <f>IF(ADW$8="",0,ADW$10*SUMIFS(условия!$38:$38,условия!$7:$7,"&lt;="&amp;ADW$8,условия!$8:$8,"&gt;="&amp;ADW$8))</f>
        <v>111.99999999999999</v>
      </c>
      <c r="ADX13" s="21">
        <f>IF(ADX$8="",0,ADX$10*SUMIFS(условия!$38:$38,условия!$7:$7,"&lt;="&amp;ADX$8,условия!$8:$8,"&gt;="&amp;ADX$8))</f>
        <v>111.99999999999999</v>
      </c>
      <c r="ADY13" s="21">
        <f>IF(ADY$8="",0,ADY$10*SUMIFS(условия!$38:$38,условия!$7:$7,"&lt;="&amp;ADY$8,условия!$8:$8,"&gt;="&amp;ADY$8))</f>
        <v>111.99999999999999</v>
      </c>
      <c r="ADZ13" s="21">
        <f>IF(ADZ$8="",0,ADZ$10*SUMIFS(условия!$38:$38,условия!$7:$7,"&lt;="&amp;ADZ$8,условия!$8:$8,"&gt;="&amp;ADZ$8))</f>
        <v>111.99999999999999</v>
      </c>
      <c r="AEA13" s="21">
        <f>IF(AEA$8="",0,AEA$10*SUMIFS(условия!$38:$38,условия!$7:$7,"&lt;="&amp;AEA$8,условия!$8:$8,"&gt;="&amp;AEA$8))</f>
        <v>111.99999999999999</v>
      </c>
      <c r="AEB13" s="21">
        <f>IF(AEB$8="",0,AEB$10*SUMIFS(условия!$38:$38,условия!$7:$7,"&lt;="&amp;AEB$8,условия!$8:$8,"&gt;="&amp;AEB$8))</f>
        <v>111.99999999999999</v>
      </c>
      <c r="AEC13" s="21">
        <f>IF(AEC$8="",0,AEC$10*SUMIFS(условия!$38:$38,условия!$7:$7,"&lt;="&amp;AEC$8,условия!$8:$8,"&gt;="&amp;AEC$8))</f>
        <v>111.99999999999999</v>
      </c>
      <c r="AED13" s="21">
        <f>IF(AED$8="",0,AED$10*SUMIFS(условия!$38:$38,условия!$7:$7,"&lt;="&amp;AED$8,условия!$8:$8,"&gt;="&amp;AED$8))</f>
        <v>184</v>
      </c>
      <c r="AEE13" s="21">
        <f>IF(AEE$8="",0,AEE$10*SUMIFS(условия!$38:$38,условия!$7:$7,"&lt;="&amp;AEE$8,условия!$8:$8,"&gt;="&amp;AEE$8))</f>
        <v>184</v>
      </c>
      <c r="AEF13" s="21">
        <f>IF(AEF$8="",0,AEF$10*SUMIFS(условия!$38:$38,условия!$7:$7,"&lt;="&amp;AEF$8,условия!$8:$8,"&gt;="&amp;AEF$8))</f>
        <v>184</v>
      </c>
      <c r="AEG13" s="21">
        <f>IF(AEG$8="",0,AEG$10*SUMIFS(условия!$38:$38,условия!$7:$7,"&lt;="&amp;AEG$8,условия!$8:$8,"&gt;="&amp;AEG$8))</f>
        <v>184</v>
      </c>
      <c r="AEH13" s="21">
        <f>IF(AEH$8="",0,AEH$10*SUMIFS(условия!$38:$38,условия!$7:$7,"&lt;="&amp;AEH$8,условия!$8:$8,"&gt;="&amp;AEH$8))</f>
        <v>184</v>
      </c>
      <c r="AEI13" s="21">
        <f>IF(AEI$8="",0,AEI$10*SUMIFS(условия!$38:$38,условия!$7:$7,"&lt;="&amp;AEI$8,условия!$8:$8,"&gt;="&amp;AEI$8))</f>
        <v>184</v>
      </c>
      <c r="AEJ13" s="21">
        <f>IF(AEJ$8="",0,AEJ$10*SUMIFS(условия!$38:$38,условия!$7:$7,"&lt;="&amp;AEJ$8,условия!$8:$8,"&gt;="&amp;AEJ$8))</f>
        <v>184</v>
      </c>
      <c r="AEK13" s="21">
        <f>IF(AEK$8="",0,AEK$10*SUMIFS(условия!$38:$38,условия!$7:$7,"&lt;="&amp;AEK$8,условия!$8:$8,"&gt;="&amp;AEK$8))</f>
        <v>184</v>
      </c>
      <c r="AEL13" s="21">
        <f>IF(AEL$8="",0,AEL$10*SUMIFS(условия!$38:$38,условия!$7:$7,"&lt;="&amp;AEL$8,условия!$8:$8,"&gt;="&amp;AEL$8))</f>
        <v>184</v>
      </c>
      <c r="AEM13" s="21">
        <f>IF(AEM$8="",0,AEM$10*SUMIFS(условия!$38:$38,условия!$7:$7,"&lt;="&amp;AEM$8,условия!$8:$8,"&gt;="&amp;AEM$8))</f>
        <v>184</v>
      </c>
      <c r="AEN13" s="21">
        <f>IF(AEN$8="",0,AEN$10*SUMIFS(условия!$38:$38,условия!$7:$7,"&lt;="&amp;AEN$8,условия!$8:$8,"&gt;="&amp;AEN$8))</f>
        <v>184</v>
      </c>
      <c r="AEO13" s="21">
        <f>IF(AEO$8="",0,AEO$10*SUMIFS(условия!$38:$38,условия!$7:$7,"&lt;="&amp;AEO$8,условия!$8:$8,"&gt;="&amp;AEO$8))</f>
        <v>184</v>
      </c>
      <c r="AEP13" s="21">
        <f>IF(AEP$8="",0,AEP$10*SUMIFS(условия!$38:$38,условия!$7:$7,"&lt;="&amp;AEP$8,условия!$8:$8,"&gt;="&amp;AEP$8))</f>
        <v>184</v>
      </c>
      <c r="AEQ13" s="21">
        <f>IF(AEQ$8="",0,AEQ$10*SUMIFS(условия!$38:$38,условия!$7:$7,"&lt;="&amp;AEQ$8,условия!$8:$8,"&gt;="&amp;AEQ$8))</f>
        <v>184</v>
      </c>
      <c r="AER13" s="21">
        <f>IF(AER$8="",0,AER$10*SUMIFS(условия!$38:$38,условия!$7:$7,"&lt;="&amp;AER$8,условия!$8:$8,"&gt;="&amp;AER$8))</f>
        <v>184</v>
      </c>
      <c r="AES13" s="21">
        <f>IF(AES$8="",0,AES$10*SUMIFS(условия!$38:$38,условия!$7:$7,"&lt;="&amp;AES$8,условия!$8:$8,"&gt;="&amp;AES$8))</f>
        <v>184</v>
      </c>
      <c r="AET13" s="21">
        <f>IF(AET$8="",0,AET$10*SUMIFS(условия!$38:$38,условия!$7:$7,"&lt;="&amp;AET$8,условия!$8:$8,"&gt;="&amp;AET$8))</f>
        <v>184</v>
      </c>
      <c r="AEU13" s="21">
        <f>IF(AEU$8="",0,AEU$10*SUMIFS(условия!$38:$38,условия!$7:$7,"&lt;="&amp;AEU$8,условия!$8:$8,"&gt;="&amp;AEU$8))</f>
        <v>184</v>
      </c>
      <c r="AEV13" s="21">
        <f>IF(AEV$8="",0,AEV$10*SUMIFS(условия!$38:$38,условия!$7:$7,"&lt;="&amp;AEV$8,условия!$8:$8,"&gt;="&amp;AEV$8))</f>
        <v>184</v>
      </c>
      <c r="AEW13" s="21">
        <f>IF(AEW$8="",0,AEW$10*SUMIFS(условия!$38:$38,условия!$7:$7,"&lt;="&amp;AEW$8,условия!$8:$8,"&gt;="&amp;AEW$8))</f>
        <v>184</v>
      </c>
      <c r="AEX13" s="21">
        <f>IF(AEX$8="",0,AEX$10*SUMIFS(условия!$38:$38,условия!$7:$7,"&lt;="&amp;AEX$8,условия!$8:$8,"&gt;="&amp;AEX$8))</f>
        <v>184</v>
      </c>
      <c r="AEY13" s="21">
        <f>IF(AEY$8="",0,AEY$10*SUMIFS(условия!$38:$38,условия!$7:$7,"&lt;="&amp;AEY$8,условия!$8:$8,"&gt;="&amp;AEY$8))</f>
        <v>184</v>
      </c>
      <c r="AEZ13" s="21">
        <f>IF(AEZ$8="",0,AEZ$10*SUMIFS(условия!$38:$38,условия!$7:$7,"&lt;="&amp;AEZ$8,условия!$8:$8,"&gt;="&amp;AEZ$8))</f>
        <v>184</v>
      </c>
      <c r="AFA13" s="21">
        <f>IF(AFA$8="",0,AFA$10*SUMIFS(условия!$38:$38,условия!$7:$7,"&lt;="&amp;AFA$8,условия!$8:$8,"&gt;="&amp;AFA$8))</f>
        <v>184</v>
      </c>
      <c r="AFB13" s="21">
        <f>IF(AFB$8="",0,AFB$10*SUMIFS(условия!$38:$38,условия!$7:$7,"&lt;="&amp;AFB$8,условия!$8:$8,"&gt;="&amp;AFB$8))</f>
        <v>184</v>
      </c>
      <c r="AFC13" s="21">
        <f>IF(AFC$8="",0,AFC$10*SUMIFS(условия!$38:$38,условия!$7:$7,"&lt;="&amp;AFC$8,условия!$8:$8,"&gt;="&amp;AFC$8))</f>
        <v>184</v>
      </c>
      <c r="AFD13" s="21">
        <f>IF(AFD$8="",0,AFD$10*SUMIFS(условия!$38:$38,условия!$7:$7,"&lt;="&amp;AFD$8,условия!$8:$8,"&gt;="&amp;AFD$8))</f>
        <v>184</v>
      </c>
      <c r="AFE13" s="21">
        <f>IF(AFE$8="",0,AFE$10*SUMIFS(условия!$38:$38,условия!$7:$7,"&lt;="&amp;AFE$8,условия!$8:$8,"&gt;="&amp;AFE$8))</f>
        <v>184</v>
      </c>
      <c r="AFF13" s="21">
        <f>IF(AFF$8="",0,AFF$10*SUMIFS(условия!$38:$38,условия!$7:$7,"&lt;="&amp;AFF$8,условия!$8:$8,"&gt;="&amp;AFF$8))</f>
        <v>184</v>
      </c>
      <c r="AFG13" s="21">
        <f>IF(AFG$8="",0,AFG$10*SUMIFS(условия!$38:$38,условия!$7:$7,"&lt;="&amp;AFG$8,условия!$8:$8,"&gt;="&amp;AFG$8))</f>
        <v>184</v>
      </c>
    </row>
    <row r="14" spans="1:839" s="42" customFormat="1" x14ac:dyDescent="0.25">
      <c r="A14" s="21"/>
      <c r="B14" s="21"/>
      <c r="C14" s="21"/>
      <c r="D14" s="21"/>
      <c r="E14" s="21" t="str">
        <f>структура!$G$15</f>
        <v>кол-во заявок в день</v>
      </c>
      <c r="F14" s="21"/>
      <c r="G14" s="21" t="str">
        <f>структура!$J$12</f>
        <v>спец. заем</v>
      </c>
      <c r="H14" s="21"/>
      <c r="I14" s="21" t="str">
        <f>IF($E14="","",INDEX(структура!$H$10:$H$153,SUMIFS(структура!$C$10:$C$153,структура!$G$10:$G$153,$E14)))</f>
        <v>к-во заявок</v>
      </c>
      <c r="J14" s="21"/>
      <c r="K14" s="41"/>
      <c r="L14" s="21"/>
      <c r="M14" s="21"/>
      <c r="N14" s="21"/>
      <c r="O14" s="21"/>
      <c r="P14" s="21"/>
      <c r="Q14" s="41"/>
      <c r="R14" s="21">
        <f>IF(R$8="",0,R$10*SUMIFS(условия!$39:$39,условия!$7:$7,"&lt;="&amp;R$8,условия!$8:$8,"&gt;="&amp;R$8))</f>
        <v>6.0000000000000018</v>
      </c>
      <c r="S14" s="21">
        <f>IF(S$8="",0,S$10*SUMIFS(условия!$39:$39,условия!$7:$7,"&lt;="&amp;S$8,условия!$8:$8,"&gt;="&amp;S$8))</f>
        <v>6.0000000000000018</v>
      </c>
      <c r="T14" s="21">
        <f>IF(T$8="",0,T$10*SUMIFS(условия!$39:$39,условия!$7:$7,"&lt;="&amp;T$8,условия!$8:$8,"&gt;="&amp;T$8))</f>
        <v>6.0000000000000018</v>
      </c>
      <c r="U14" s="21">
        <f>IF(U$8="",0,U$10*SUMIFS(условия!$39:$39,условия!$7:$7,"&lt;="&amp;U$8,условия!$8:$8,"&gt;="&amp;U$8))</f>
        <v>6.0000000000000018</v>
      </c>
      <c r="V14" s="21">
        <f>IF(V$8="",0,V$10*SUMIFS(условия!$39:$39,условия!$7:$7,"&lt;="&amp;V$8,условия!$8:$8,"&gt;="&amp;V$8))</f>
        <v>6.0000000000000018</v>
      </c>
      <c r="W14" s="21">
        <f>IF(W$8="",0,W$10*SUMIFS(условия!$39:$39,условия!$7:$7,"&lt;="&amp;W$8,условия!$8:$8,"&gt;="&amp;W$8))</f>
        <v>6.0000000000000018</v>
      </c>
      <c r="X14" s="21">
        <f>IF(X$8="",0,X$10*SUMIFS(условия!$39:$39,условия!$7:$7,"&lt;="&amp;X$8,условия!$8:$8,"&gt;="&amp;X$8))</f>
        <v>6.0000000000000018</v>
      </c>
      <c r="Y14" s="21">
        <f>IF(Y$8="",0,Y$10*SUMIFS(условия!$39:$39,условия!$7:$7,"&lt;="&amp;Y$8,условия!$8:$8,"&gt;="&amp;Y$8))</f>
        <v>6.0000000000000018</v>
      </c>
      <c r="Z14" s="21">
        <f>IF(Z$8="",0,Z$10*SUMIFS(условия!$39:$39,условия!$7:$7,"&lt;="&amp;Z$8,условия!$8:$8,"&gt;="&amp;Z$8))</f>
        <v>6.0000000000000018</v>
      </c>
      <c r="AA14" s="21">
        <f>IF(AA$8="",0,AA$10*SUMIFS(условия!$39:$39,условия!$7:$7,"&lt;="&amp;AA$8,условия!$8:$8,"&gt;="&amp;AA$8))</f>
        <v>6.0000000000000018</v>
      </c>
      <c r="AB14" s="21">
        <f>IF(AB$8="",0,AB$10*SUMIFS(условия!$39:$39,условия!$7:$7,"&lt;="&amp;AB$8,условия!$8:$8,"&gt;="&amp;AB$8))</f>
        <v>6.0000000000000018</v>
      </c>
      <c r="AC14" s="21">
        <f>IF(AC$8="",0,AC$10*SUMIFS(условия!$39:$39,условия!$7:$7,"&lt;="&amp;AC$8,условия!$8:$8,"&gt;="&amp;AC$8))</f>
        <v>6.0000000000000018</v>
      </c>
      <c r="AD14" s="21">
        <f>IF(AD$8="",0,AD$10*SUMIFS(условия!$39:$39,условия!$7:$7,"&lt;="&amp;AD$8,условия!$8:$8,"&gt;="&amp;AD$8))</f>
        <v>6.0000000000000018</v>
      </c>
      <c r="AE14" s="21">
        <f>IF(AE$8="",0,AE$10*SUMIFS(условия!$39:$39,условия!$7:$7,"&lt;="&amp;AE$8,условия!$8:$8,"&gt;="&amp;AE$8))</f>
        <v>6.0000000000000018</v>
      </c>
      <c r="AF14" s="21">
        <f>IF(AF$8="",0,AF$10*SUMIFS(условия!$39:$39,условия!$7:$7,"&lt;="&amp;AF$8,условия!$8:$8,"&gt;="&amp;AF$8))</f>
        <v>6.0000000000000018</v>
      </c>
      <c r="AG14" s="21">
        <f>IF(AG$8="",0,AG$10*SUMIFS(условия!$39:$39,условия!$7:$7,"&lt;="&amp;AG$8,условия!$8:$8,"&gt;="&amp;AG$8))</f>
        <v>6.0000000000000018</v>
      </c>
      <c r="AH14" s="21">
        <f>IF(AH$8="",0,AH$10*SUMIFS(условия!$39:$39,условия!$7:$7,"&lt;="&amp;AH$8,условия!$8:$8,"&gt;="&amp;AH$8))</f>
        <v>6.0000000000000018</v>
      </c>
      <c r="AI14" s="21">
        <f>IF(AI$8="",0,AI$10*SUMIFS(условия!$39:$39,условия!$7:$7,"&lt;="&amp;AI$8,условия!$8:$8,"&gt;="&amp;AI$8))</f>
        <v>6.0000000000000018</v>
      </c>
      <c r="AJ14" s="21">
        <f>IF(AJ$8="",0,AJ$10*SUMIFS(условия!$39:$39,условия!$7:$7,"&lt;="&amp;AJ$8,условия!$8:$8,"&gt;="&amp;AJ$8))</f>
        <v>6.0000000000000018</v>
      </c>
      <c r="AK14" s="21">
        <f>IF(AK$8="",0,AK$10*SUMIFS(условия!$39:$39,условия!$7:$7,"&lt;="&amp;AK$8,условия!$8:$8,"&gt;="&amp;AK$8))</f>
        <v>6.0000000000000018</v>
      </c>
      <c r="AL14" s="21">
        <f>IF(AL$8="",0,AL$10*SUMIFS(условия!$39:$39,условия!$7:$7,"&lt;="&amp;AL$8,условия!$8:$8,"&gt;="&amp;AL$8))</f>
        <v>6.0000000000000018</v>
      </c>
      <c r="AM14" s="21">
        <f>IF(AM$8="",0,AM$10*SUMIFS(условия!$39:$39,условия!$7:$7,"&lt;="&amp;AM$8,условия!$8:$8,"&gt;="&amp;AM$8))</f>
        <v>6.0000000000000018</v>
      </c>
      <c r="AN14" s="21">
        <f>IF(AN$8="",0,AN$10*SUMIFS(условия!$39:$39,условия!$7:$7,"&lt;="&amp;AN$8,условия!$8:$8,"&gt;="&amp;AN$8))</f>
        <v>6.0000000000000018</v>
      </c>
      <c r="AO14" s="21">
        <f>IF(AO$8="",0,AO$10*SUMIFS(условия!$39:$39,условия!$7:$7,"&lt;="&amp;AO$8,условия!$8:$8,"&gt;="&amp;AO$8))</f>
        <v>6.0000000000000018</v>
      </c>
      <c r="AP14" s="21">
        <f>IF(AP$8="",0,AP$10*SUMIFS(условия!$39:$39,условия!$7:$7,"&lt;="&amp;AP$8,условия!$8:$8,"&gt;="&amp;AP$8))</f>
        <v>6.0000000000000018</v>
      </c>
      <c r="AQ14" s="21">
        <f>IF(AQ$8="",0,AQ$10*SUMIFS(условия!$39:$39,условия!$7:$7,"&lt;="&amp;AQ$8,условия!$8:$8,"&gt;="&amp;AQ$8))</f>
        <v>6.0000000000000018</v>
      </c>
      <c r="AR14" s="21">
        <f>IF(AR$8="",0,AR$10*SUMIFS(условия!$39:$39,условия!$7:$7,"&lt;="&amp;AR$8,условия!$8:$8,"&gt;="&amp;AR$8))</f>
        <v>6.0000000000000018</v>
      </c>
      <c r="AS14" s="21">
        <f>IF(AS$8="",0,AS$10*SUMIFS(условия!$39:$39,условия!$7:$7,"&lt;="&amp;AS$8,условия!$8:$8,"&gt;="&amp;AS$8))</f>
        <v>6.0000000000000018</v>
      </c>
      <c r="AT14" s="21">
        <f>IF(AT$8="",0,AT$10*SUMIFS(условия!$39:$39,условия!$7:$7,"&lt;="&amp;AT$8,условия!$8:$8,"&gt;="&amp;AT$8))</f>
        <v>6.0000000000000018</v>
      </c>
      <c r="AU14" s="21">
        <f>IF(AU$8="",0,AU$10*SUMIFS(условия!$39:$39,условия!$7:$7,"&lt;="&amp;AU$8,условия!$8:$8,"&gt;="&amp;AU$8))</f>
        <v>6.0000000000000018</v>
      </c>
      <c r="AV14" s="21">
        <f>IF(AV$8="",0,AV$10*SUMIFS(условия!$39:$39,условия!$7:$7,"&lt;="&amp;AV$8,условия!$8:$8,"&gt;="&amp;AV$8))</f>
        <v>6.0000000000000018</v>
      </c>
      <c r="AW14" s="21">
        <f>IF(AW$8="",0,AW$10*SUMIFS(условия!$39:$39,условия!$7:$7,"&lt;="&amp;AW$8,условия!$8:$8,"&gt;="&amp;AW$8))</f>
        <v>5.3333333333333348</v>
      </c>
      <c r="AX14" s="21">
        <f>IF(AX$8="",0,AX$10*SUMIFS(условия!$39:$39,условия!$7:$7,"&lt;="&amp;AX$8,условия!$8:$8,"&gt;="&amp;AX$8))</f>
        <v>5.3333333333333348</v>
      </c>
      <c r="AY14" s="21">
        <f>IF(AY$8="",0,AY$10*SUMIFS(условия!$39:$39,условия!$7:$7,"&lt;="&amp;AY$8,условия!$8:$8,"&gt;="&amp;AY$8))</f>
        <v>5.3333333333333348</v>
      </c>
      <c r="AZ14" s="21">
        <f>IF(AZ$8="",0,AZ$10*SUMIFS(условия!$39:$39,условия!$7:$7,"&lt;="&amp;AZ$8,условия!$8:$8,"&gt;="&amp;AZ$8))</f>
        <v>5.3333333333333348</v>
      </c>
      <c r="BA14" s="21">
        <f>IF(BA$8="",0,BA$10*SUMIFS(условия!$39:$39,условия!$7:$7,"&lt;="&amp;BA$8,условия!$8:$8,"&gt;="&amp;BA$8))</f>
        <v>5.3333333333333348</v>
      </c>
      <c r="BB14" s="21">
        <f>IF(BB$8="",0,BB$10*SUMIFS(условия!$39:$39,условия!$7:$7,"&lt;="&amp;BB$8,условия!$8:$8,"&gt;="&amp;BB$8))</f>
        <v>5.3333333333333348</v>
      </c>
      <c r="BC14" s="21">
        <f>IF(BC$8="",0,BC$10*SUMIFS(условия!$39:$39,условия!$7:$7,"&lt;="&amp;BC$8,условия!$8:$8,"&gt;="&amp;BC$8))</f>
        <v>5.3333333333333348</v>
      </c>
      <c r="BD14" s="21">
        <f>IF(BD$8="",0,BD$10*SUMIFS(условия!$39:$39,условия!$7:$7,"&lt;="&amp;BD$8,условия!$8:$8,"&gt;="&amp;BD$8))</f>
        <v>5.3333333333333348</v>
      </c>
      <c r="BE14" s="21">
        <f>IF(BE$8="",0,BE$10*SUMIFS(условия!$39:$39,условия!$7:$7,"&lt;="&amp;BE$8,условия!$8:$8,"&gt;="&amp;BE$8))</f>
        <v>5.3333333333333348</v>
      </c>
      <c r="BF14" s="21">
        <f>IF(BF$8="",0,BF$10*SUMIFS(условия!$39:$39,условия!$7:$7,"&lt;="&amp;BF$8,условия!$8:$8,"&gt;="&amp;BF$8))</f>
        <v>5.3333333333333348</v>
      </c>
      <c r="BG14" s="21">
        <f>IF(BG$8="",0,BG$10*SUMIFS(условия!$39:$39,условия!$7:$7,"&lt;="&amp;BG$8,условия!$8:$8,"&gt;="&amp;BG$8))</f>
        <v>5.3333333333333348</v>
      </c>
      <c r="BH14" s="21">
        <f>IF(BH$8="",0,BH$10*SUMIFS(условия!$39:$39,условия!$7:$7,"&lt;="&amp;BH$8,условия!$8:$8,"&gt;="&amp;BH$8))</f>
        <v>5.3333333333333348</v>
      </c>
      <c r="BI14" s="21">
        <f>IF(BI$8="",0,BI$10*SUMIFS(условия!$39:$39,условия!$7:$7,"&lt;="&amp;BI$8,условия!$8:$8,"&gt;="&amp;BI$8))</f>
        <v>5.3333333333333348</v>
      </c>
      <c r="BJ14" s="21">
        <f>IF(BJ$8="",0,BJ$10*SUMIFS(условия!$39:$39,условия!$7:$7,"&lt;="&amp;BJ$8,условия!$8:$8,"&gt;="&amp;BJ$8))</f>
        <v>5.3333333333333348</v>
      </c>
      <c r="BK14" s="21">
        <f>IF(BK$8="",0,BK$10*SUMIFS(условия!$39:$39,условия!$7:$7,"&lt;="&amp;BK$8,условия!$8:$8,"&gt;="&amp;BK$8))</f>
        <v>5.3333333333333348</v>
      </c>
      <c r="BL14" s="21">
        <f>IF(BL$8="",0,BL$10*SUMIFS(условия!$39:$39,условия!$7:$7,"&lt;="&amp;BL$8,условия!$8:$8,"&gt;="&amp;BL$8))</f>
        <v>5.3333333333333348</v>
      </c>
      <c r="BM14" s="21">
        <f>IF(BM$8="",0,BM$10*SUMIFS(условия!$39:$39,условия!$7:$7,"&lt;="&amp;BM$8,условия!$8:$8,"&gt;="&amp;BM$8))</f>
        <v>5.3333333333333348</v>
      </c>
      <c r="BN14" s="21">
        <f>IF(BN$8="",0,BN$10*SUMIFS(условия!$39:$39,условия!$7:$7,"&lt;="&amp;BN$8,условия!$8:$8,"&gt;="&amp;BN$8))</f>
        <v>5.3333333333333348</v>
      </c>
      <c r="BO14" s="21">
        <f>IF(BO$8="",0,BO$10*SUMIFS(условия!$39:$39,условия!$7:$7,"&lt;="&amp;BO$8,условия!$8:$8,"&gt;="&amp;BO$8))</f>
        <v>5.3333333333333348</v>
      </c>
      <c r="BP14" s="21">
        <f>IF(BP$8="",0,BP$10*SUMIFS(условия!$39:$39,условия!$7:$7,"&lt;="&amp;BP$8,условия!$8:$8,"&gt;="&amp;BP$8))</f>
        <v>5.3333333333333348</v>
      </c>
      <c r="BQ14" s="21">
        <f>IF(BQ$8="",0,BQ$10*SUMIFS(условия!$39:$39,условия!$7:$7,"&lt;="&amp;BQ$8,условия!$8:$8,"&gt;="&amp;BQ$8))</f>
        <v>5.3333333333333348</v>
      </c>
      <c r="BR14" s="21">
        <f>IF(BR$8="",0,BR$10*SUMIFS(условия!$39:$39,условия!$7:$7,"&lt;="&amp;BR$8,условия!$8:$8,"&gt;="&amp;BR$8))</f>
        <v>5.3333333333333348</v>
      </c>
      <c r="BS14" s="21">
        <f>IF(BS$8="",0,BS$10*SUMIFS(условия!$39:$39,условия!$7:$7,"&lt;="&amp;BS$8,условия!$8:$8,"&gt;="&amp;BS$8))</f>
        <v>5.3333333333333348</v>
      </c>
      <c r="BT14" s="21">
        <f>IF(BT$8="",0,BT$10*SUMIFS(условия!$39:$39,условия!$7:$7,"&lt;="&amp;BT$8,условия!$8:$8,"&gt;="&amp;BT$8))</f>
        <v>5.3333333333333348</v>
      </c>
      <c r="BU14" s="21">
        <f>IF(BU$8="",0,BU$10*SUMIFS(условия!$39:$39,условия!$7:$7,"&lt;="&amp;BU$8,условия!$8:$8,"&gt;="&amp;BU$8))</f>
        <v>5.3333333333333348</v>
      </c>
      <c r="BV14" s="21">
        <f>IF(BV$8="",0,BV$10*SUMIFS(условия!$39:$39,условия!$7:$7,"&lt;="&amp;BV$8,условия!$8:$8,"&gt;="&amp;BV$8))</f>
        <v>5.3333333333333348</v>
      </c>
      <c r="BW14" s="21">
        <f>IF(BW$8="",0,BW$10*SUMIFS(условия!$39:$39,условия!$7:$7,"&lt;="&amp;BW$8,условия!$8:$8,"&gt;="&amp;BW$8))</f>
        <v>5.3333333333333348</v>
      </c>
      <c r="BX14" s="21">
        <f>IF(BX$8="",0,BX$10*SUMIFS(условия!$39:$39,условия!$7:$7,"&lt;="&amp;BX$8,условия!$8:$8,"&gt;="&amp;BX$8))</f>
        <v>5.3333333333333348</v>
      </c>
      <c r="BY14" s="21">
        <f>IF(BY$8="",0,BY$10*SUMIFS(условия!$39:$39,условия!$7:$7,"&lt;="&amp;BY$8,условия!$8:$8,"&gt;="&amp;BY$8))</f>
        <v>5.3333333333333348</v>
      </c>
      <c r="BZ14" s="21">
        <f>IF(BZ$8="",0,BZ$10*SUMIFS(условия!$39:$39,условия!$7:$7,"&lt;="&amp;BZ$8,условия!$8:$8,"&gt;="&amp;BZ$8))</f>
        <v>5.3333333333333348</v>
      </c>
      <c r="CA14" s="21">
        <f>IF(CA$8="",0,CA$10*SUMIFS(условия!$39:$39,условия!$7:$7,"&lt;="&amp;CA$8,условия!$8:$8,"&gt;="&amp;CA$8))</f>
        <v>5.3333333333333348</v>
      </c>
      <c r="CB14" s="21">
        <f>IF(CB$8="",0,CB$10*SUMIFS(условия!$39:$39,условия!$7:$7,"&lt;="&amp;CB$8,условия!$8:$8,"&gt;="&amp;CB$8))</f>
        <v>11.666666666666668</v>
      </c>
      <c r="CC14" s="21">
        <f>IF(CC$8="",0,CC$10*SUMIFS(условия!$39:$39,условия!$7:$7,"&lt;="&amp;CC$8,условия!$8:$8,"&gt;="&amp;CC$8))</f>
        <v>11.666666666666668</v>
      </c>
      <c r="CD14" s="21">
        <f>IF(CD$8="",0,CD$10*SUMIFS(условия!$39:$39,условия!$7:$7,"&lt;="&amp;CD$8,условия!$8:$8,"&gt;="&amp;CD$8))</f>
        <v>11.666666666666668</v>
      </c>
      <c r="CE14" s="21">
        <f>IF(CE$8="",0,CE$10*SUMIFS(условия!$39:$39,условия!$7:$7,"&lt;="&amp;CE$8,условия!$8:$8,"&gt;="&amp;CE$8))</f>
        <v>11.666666666666668</v>
      </c>
      <c r="CF14" s="21">
        <f>IF(CF$8="",0,CF$10*SUMIFS(условия!$39:$39,условия!$7:$7,"&lt;="&amp;CF$8,условия!$8:$8,"&gt;="&amp;CF$8))</f>
        <v>11.666666666666668</v>
      </c>
      <c r="CG14" s="21">
        <f>IF(CG$8="",0,CG$10*SUMIFS(условия!$39:$39,условия!$7:$7,"&lt;="&amp;CG$8,условия!$8:$8,"&gt;="&amp;CG$8))</f>
        <v>11.666666666666668</v>
      </c>
      <c r="CH14" s="21">
        <f>IF(CH$8="",0,CH$10*SUMIFS(условия!$39:$39,условия!$7:$7,"&lt;="&amp;CH$8,условия!$8:$8,"&gt;="&amp;CH$8))</f>
        <v>11.666666666666668</v>
      </c>
      <c r="CI14" s="21">
        <f>IF(CI$8="",0,CI$10*SUMIFS(условия!$39:$39,условия!$7:$7,"&lt;="&amp;CI$8,условия!$8:$8,"&gt;="&amp;CI$8))</f>
        <v>11.666666666666668</v>
      </c>
      <c r="CJ14" s="21">
        <f>IF(CJ$8="",0,CJ$10*SUMIFS(условия!$39:$39,условия!$7:$7,"&lt;="&amp;CJ$8,условия!$8:$8,"&gt;="&amp;CJ$8))</f>
        <v>11.666666666666668</v>
      </c>
      <c r="CK14" s="21">
        <f>IF(CK$8="",0,CK$10*SUMIFS(условия!$39:$39,условия!$7:$7,"&lt;="&amp;CK$8,условия!$8:$8,"&gt;="&amp;CK$8))</f>
        <v>11.666666666666668</v>
      </c>
      <c r="CL14" s="21">
        <f>IF(CL$8="",0,CL$10*SUMIFS(условия!$39:$39,условия!$7:$7,"&lt;="&amp;CL$8,условия!$8:$8,"&gt;="&amp;CL$8))</f>
        <v>11.666666666666668</v>
      </c>
      <c r="CM14" s="21">
        <f>IF(CM$8="",0,CM$10*SUMIFS(условия!$39:$39,условия!$7:$7,"&lt;="&amp;CM$8,условия!$8:$8,"&gt;="&amp;CM$8))</f>
        <v>11.666666666666668</v>
      </c>
      <c r="CN14" s="21">
        <f>IF(CN$8="",0,CN$10*SUMIFS(условия!$39:$39,условия!$7:$7,"&lt;="&amp;CN$8,условия!$8:$8,"&gt;="&amp;CN$8))</f>
        <v>11.666666666666668</v>
      </c>
      <c r="CO14" s="21">
        <f>IF(CO$8="",0,CO$10*SUMIFS(условия!$39:$39,условия!$7:$7,"&lt;="&amp;CO$8,условия!$8:$8,"&gt;="&amp;CO$8))</f>
        <v>11.666666666666668</v>
      </c>
      <c r="CP14" s="21">
        <f>IF(CP$8="",0,CP$10*SUMIFS(условия!$39:$39,условия!$7:$7,"&lt;="&amp;CP$8,условия!$8:$8,"&gt;="&amp;CP$8))</f>
        <v>11.666666666666668</v>
      </c>
      <c r="CQ14" s="21">
        <f>IF(CQ$8="",0,CQ$10*SUMIFS(условия!$39:$39,условия!$7:$7,"&lt;="&amp;CQ$8,условия!$8:$8,"&gt;="&amp;CQ$8))</f>
        <v>11.666666666666668</v>
      </c>
      <c r="CR14" s="21">
        <f>IF(CR$8="",0,CR$10*SUMIFS(условия!$39:$39,условия!$7:$7,"&lt;="&amp;CR$8,условия!$8:$8,"&gt;="&amp;CR$8))</f>
        <v>11.666666666666668</v>
      </c>
      <c r="CS14" s="21">
        <f>IF(CS$8="",0,CS$10*SUMIFS(условия!$39:$39,условия!$7:$7,"&lt;="&amp;CS$8,условия!$8:$8,"&gt;="&amp;CS$8))</f>
        <v>11.666666666666668</v>
      </c>
      <c r="CT14" s="21">
        <f>IF(CT$8="",0,CT$10*SUMIFS(условия!$39:$39,условия!$7:$7,"&lt;="&amp;CT$8,условия!$8:$8,"&gt;="&amp;CT$8))</f>
        <v>11.666666666666668</v>
      </c>
      <c r="CU14" s="21">
        <f>IF(CU$8="",0,CU$10*SUMIFS(условия!$39:$39,условия!$7:$7,"&lt;="&amp;CU$8,условия!$8:$8,"&gt;="&amp;CU$8))</f>
        <v>11.666666666666668</v>
      </c>
      <c r="CV14" s="21">
        <f>IF(CV$8="",0,CV$10*SUMIFS(условия!$39:$39,условия!$7:$7,"&lt;="&amp;CV$8,условия!$8:$8,"&gt;="&amp;CV$8))</f>
        <v>11.666666666666668</v>
      </c>
      <c r="CW14" s="21">
        <f>IF(CW$8="",0,CW$10*SUMIFS(условия!$39:$39,условия!$7:$7,"&lt;="&amp;CW$8,условия!$8:$8,"&gt;="&amp;CW$8))</f>
        <v>11.666666666666668</v>
      </c>
      <c r="CX14" s="21">
        <f>IF(CX$8="",0,CX$10*SUMIFS(условия!$39:$39,условия!$7:$7,"&lt;="&amp;CX$8,условия!$8:$8,"&gt;="&amp;CX$8))</f>
        <v>11.666666666666668</v>
      </c>
      <c r="CY14" s="21">
        <f>IF(CY$8="",0,CY$10*SUMIFS(условия!$39:$39,условия!$7:$7,"&lt;="&amp;CY$8,условия!$8:$8,"&gt;="&amp;CY$8))</f>
        <v>11.666666666666668</v>
      </c>
      <c r="CZ14" s="21">
        <f>IF(CZ$8="",0,CZ$10*SUMIFS(условия!$39:$39,условия!$7:$7,"&lt;="&amp;CZ$8,условия!$8:$8,"&gt;="&amp;CZ$8))</f>
        <v>11.666666666666668</v>
      </c>
      <c r="DA14" s="21">
        <f>IF(DA$8="",0,DA$10*SUMIFS(условия!$39:$39,условия!$7:$7,"&lt;="&amp;DA$8,условия!$8:$8,"&gt;="&amp;DA$8))</f>
        <v>11.666666666666668</v>
      </c>
      <c r="DB14" s="21">
        <f>IF(DB$8="",0,DB$10*SUMIFS(условия!$39:$39,условия!$7:$7,"&lt;="&amp;DB$8,условия!$8:$8,"&gt;="&amp;DB$8))</f>
        <v>11.666666666666668</v>
      </c>
      <c r="DC14" s="21">
        <f>IF(DC$8="",0,DC$10*SUMIFS(условия!$39:$39,условия!$7:$7,"&lt;="&amp;DC$8,условия!$8:$8,"&gt;="&amp;DC$8))</f>
        <v>11.666666666666668</v>
      </c>
      <c r="DD14" s="21">
        <f>IF(DD$8="",0,DD$10*SUMIFS(условия!$39:$39,условия!$7:$7,"&lt;="&amp;DD$8,условия!$8:$8,"&gt;="&amp;DD$8))</f>
        <v>11.666666666666668</v>
      </c>
      <c r="DE14" s="21">
        <f>IF(DE$8="",0,DE$10*SUMIFS(условия!$39:$39,условия!$7:$7,"&lt;="&amp;DE$8,условия!$8:$8,"&gt;="&amp;DE$8))</f>
        <v>11.666666666666668</v>
      </c>
      <c r="DF14" s="21">
        <f>IF(DF$8="",0,DF$10*SUMIFS(условия!$39:$39,условия!$7:$7,"&lt;="&amp;DF$8,условия!$8:$8,"&gt;="&amp;DF$8))</f>
        <v>11.666666666666668</v>
      </c>
      <c r="DG14" s="21">
        <f>IF(DG$8="",0,DG$10*SUMIFS(условия!$39:$39,условия!$7:$7,"&lt;="&amp;DG$8,условия!$8:$8,"&gt;="&amp;DG$8))</f>
        <v>11.666666666666668</v>
      </c>
      <c r="DH14" s="21">
        <f>IF(DH$8="",0,DH$10*SUMIFS(условия!$39:$39,условия!$7:$7,"&lt;="&amp;DH$8,условия!$8:$8,"&gt;="&amp;DH$8))</f>
        <v>11.666666666666668</v>
      </c>
      <c r="DI14" s="21">
        <f>IF(DI$8="",0,DI$10*SUMIFS(условия!$39:$39,условия!$7:$7,"&lt;="&amp;DI$8,условия!$8:$8,"&gt;="&amp;DI$8))</f>
        <v>11.666666666666668</v>
      </c>
      <c r="DJ14" s="21">
        <f>IF(DJ$8="",0,DJ$10*SUMIFS(условия!$39:$39,условия!$7:$7,"&lt;="&amp;DJ$8,условия!$8:$8,"&gt;="&amp;DJ$8))</f>
        <v>11.666666666666668</v>
      </c>
      <c r="DK14" s="21">
        <f>IF(DK$8="",0,DK$10*SUMIFS(условия!$39:$39,условия!$7:$7,"&lt;="&amp;DK$8,условия!$8:$8,"&gt;="&amp;DK$8))</f>
        <v>11.666666666666668</v>
      </c>
      <c r="DL14" s="21">
        <f>IF(DL$8="",0,DL$10*SUMIFS(условия!$39:$39,условия!$7:$7,"&lt;="&amp;DL$8,условия!$8:$8,"&gt;="&amp;DL$8))</f>
        <v>11.666666666666668</v>
      </c>
      <c r="DM14" s="21">
        <f>IF(DM$8="",0,DM$10*SUMIFS(условия!$39:$39,условия!$7:$7,"&lt;="&amp;DM$8,условия!$8:$8,"&gt;="&amp;DM$8))</f>
        <v>11.666666666666668</v>
      </c>
      <c r="DN14" s="21">
        <f>IF(DN$8="",0,DN$10*SUMIFS(условия!$39:$39,условия!$7:$7,"&lt;="&amp;DN$8,условия!$8:$8,"&gt;="&amp;DN$8))</f>
        <v>11.666666666666668</v>
      </c>
      <c r="DO14" s="21">
        <f>IF(DO$8="",0,DO$10*SUMIFS(условия!$39:$39,условия!$7:$7,"&lt;="&amp;DO$8,условия!$8:$8,"&gt;="&amp;DO$8))</f>
        <v>11.666666666666668</v>
      </c>
      <c r="DP14" s="21">
        <f>IF(DP$8="",0,DP$10*SUMIFS(условия!$39:$39,условия!$7:$7,"&lt;="&amp;DP$8,условия!$8:$8,"&gt;="&amp;DP$8))</f>
        <v>11.666666666666668</v>
      </c>
      <c r="DQ14" s="21">
        <f>IF(DQ$8="",0,DQ$10*SUMIFS(условия!$39:$39,условия!$7:$7,"&lt;="&amp;DQ$8,условия!$8:$8,"&gt;="&amp;DQ$8))</f>
        <v>11.666666666666668</v>
      </c>
      <c r="DR14" s="21">
        <f>IF(DR$8="",0,DR$10*SUMIFS(условия!$39:$39,условия!$7:$7,"&lt;="&amp;DR$8,условия!$8:$8,"&gt;="&amp;DR$8))</f>
        <v>11.666666666666668</v>
      </c>
      <c r="DS14" s="21">
        <f>IF(DS$8="",0,DS$10*SUMIFS(условия!$39:$39,условия!$7:$7,"&lt;="&amp;DS$8,условия!$8:$8,"&gt;="&amp;DS$8))</f>
        <v>11.666666666666668</v>
      </c>
      <c r="DT14" s="21">
        <f>IF(DT$8="",0,DT$10*SUMIFS(условия!$39:$39,условия!$7:$7,"&lt;="&amp;DT$8,условия!$8:$8,"&gt;="&amp;DT$8))</f>
        <v>11.666666666666668</v>
      </c>
      <c r="DU14" s="21">
        <f>IF(DU$8="",0,DU$10*SUMIFS(условия!$39:$39,условия!$7:$7,"&lt;="&amp;DU$8,условия!$8:$8,"&gt;="&amp;DU$8))</f>
        <v>11.666666666666668</v>
      </c>
      <c r="DV14" s="21">
        <f>IF(DV$8="",0,DV$10*SUMIFS(условия!$39:$39,условия!$7:$7,"&lt;="&amp;DV$8,условия!$8:$8,"&gt;="&amp;DV$8))</f>
        <v>11.666666666666668</v>
      </c>
      <c r="DW14" s="21">
        <f>IF(DW$8="",0,DW$10*SUMIFS(условия!$39:$39,условия!$7:$7,"&lt;="&amp;DW$8,условия!$8:$8,"&gt;="&amp;DW$8))</f>
        <v>11.666666666666668</v>
      </c>
      <c r="DX14" s="21">
        <f>IF(DX$8="",0,DX$10*SUMIFS(условия!$39:$39,условия!$7:$7,"&lt;="&amp;DX$8,условия!$8:$8,"&gt;="&amp;DX$8))</f>
        <v>11.666666666666668</v>
      </c>
      <c r="DY14" s="21">
        <f>IF(DY$8="",0,DY$10*SUMIFS(условия!$39:$39,условия!$7:$7,"&lt;="&amp;DY$8,условия!$8:$8,"&gt;="&amp;DY$8))</f>
        <v>11.666666666666668</v>
      </c>
      <c r="DZ14" s="21">
        <f>IF(DZ$8="",0,DZ$10*SUMIFS(условия!$39:$39,условия!$7:$7,"&lt;="&amp;DZ$8,условия!$8:$8,"&gt;="&amp;DZ$8))</f>
        <v>11.666666666666668</v>
      </c>
      <c r="EA14" s="21">
        <f>IF(EA$8="",0,EA$10*SUMIFS(условия!$39:$39,условия!$7:$7,"&lt;="&amp;EA$8,условия!$8:$8,"&gt;="&amp;EA$8))</f>
        <v>11.666666666666668</v>
      </c>
      <c r="EB14" s="21">
        <f>IF(EB$8="",0,EB$10*SUMIFS(условия!$39:$39,условия!$7:$7,"&lt;="&amp;EB$8,условия!$8:$8,"&gt;="&amp;EB$8))</f>
        <v>11.666666666666668</v>
      </c>
      <c r="EC14" s="21">
        <f>IF(EC$8="",0,EC$10*SUMIFS(условия!$39:$39,условия!$7:$7,"&lt;="&amp;EC$8,условия!$8:$8,"&gt;="&amp;EC$8))</f>
        <v>11.666666666666668</v>
      </c>
      <c r="ED14" s="21">
        <f>IF(ED$8="",0,ED$10*SUMIFS(условия!$39:$39,условия!$7:$7,"&lt;="&amp;ED$8,условия!$8:$8,"&gt;="&amp;ED$8))</f>
        <v>11.666666666666668</v>
      </c>
      <c r="EE14" s="21">
        <f>IF(EE$8="",0,EE$10*SUMIFS(условия!$39:$39,условия!$7:$7,"&lt;="&amp;EE$8,условия!$8:$8,"&gt;="&amp;EE$8))</f>
        <v>11.666666666666668</v>
      </c>
      <c r="EF14" s="21">
        <f>IF(EF$8="",0,EF$10*SUMIFS(условия!$39:$39,условия!$7:$7,"&lt;="&amp;EF$8,условия!$8:$8,"&gt;="&amp;EF$8))</f>
        <v>11.666666666666668</v>
      </c>
      <c r="EG14" s="21">
        <f>IF(EG$8="",0,EG$10*SUMIFS(условия!$39:$39,условия!$7:$7,"&lt;="&amp;EG$8,условия!$8:$8,"&gt;="&amp;EG$8))</f>
        <v>11.666666666666668</v>
      </c>
      <c r="EH14" s="21">
        <f>IF(EH$8="",0,EH$10*SUMIFS(условия!$39:$39,условия!$7:$7,"&lt;="&amp;EH$8,условия!$8:$8,"&gt;="&amp;EH$8))</f>
        <v>11.666666666666668</v>
      </c>
      <c r="EI14" s="21">
        <f>IF(EI$8="",0,EI$10*SUMIFS(условия!$39:$39,условия!$7:$7,"&lt;="&amp;EI$8,условия!$8:$8,"&gt;="&amp;EI$8))</f>
        <v>11.666666666666668</v>
      </c>
      <c r="EJ14" s="21">
        <f>IF(EJ$8="",0,EJ$10*SUMIFS(условия!$39:$39,условия!$7:$7,"&lt;="&amp;EJ$8,условия!$8:$8,"&gt;="&amp;EJ$8))</f>
        <v>11.666666666666668</v>
      </c>
      <c r="EK14" s="21">
        <f>IF(EK$8="",0,EK$10*SUMIFS(условия!$39:$39,условия!$7:$7,"&lt;="&amp;EK$8,условия!$8:$8,"&gt;="&amp;EK$8))</f>
        <v>7.7777777777777786</v>
      </c>
      <c r="EL14" s="21">
        <f>IF(EL$8="",0,EL$10*SUMIFS(условия!$39:$39,условия!$7:$7,"&lt;="&amp;EL$8,условия!$8:$8,"&gt;="&amp;EL$8))</f>
        <v>7.7777777777777786</v>
      </c>
      <c r="EM14" s="21">
        <f>IF(EM$8="",0,EM$10*SUMIFS(условия!$39:$39,условия!$7:$7,"&lt;="&amp;EM$8,условия!$8:$8,"&gt;="&amp;EM$8))</f>
        <v>7.7777777777777786</v>
      </c>
      <c r="EN14" s="21">
        <f>IF(EN$8="",0,EN$10*SUMIFS(условия!$39:$39,условия!$7:$7,"&lt;="&amp;EN$8,условия!$8:$8,"&gt;="&amp;EN$8))</f>
        <v>7.7777777777777786</v>
      </c>
      <c r="EO14" s="21">
        <f>IF(EO$8="",0,EO$10*SUMIFS(условия!$39:$39,условия!$7:$7,"&lt;="&amp;EO$8,условия!$8:$8,"&gt;="&amp;EO$8))</f>
        <v>7.7777777777777786</v>
      </c>
      <c r="EP14" s="21">
        <f>IF(EP$8="",0,EP$10*SUMIFS(условия!$39:$39,условия!$7:$7,"&lt;="&amp;EP$8,условия!$8:$8,"&gt;="&amp;EP$8))</f>
        <v>7.7777777777777786</v>
      </c>
      <c r="EQ14" s="21">
        <f>IF(EQ$8="",0,EQ$10*SUMIFS(условия!$39:$39,условия!$7:$7,"&lt;="&amp;EQ$8,условия!$8:$8,"&gt;="&amp;EQ$8))</f>
        <v>7.7777777777777786</v>
      </c>
      <c r="ER14" s="21">
        <f>IF(ER$8="",0,ER$10*SUMIFS(условия!$39:$39,условия!$7:$7,"&lt;="&amp;ER$8,условия!$8:$8,"&gt;="&amp;ER$8))</f>
        <v>7.7777777777777786</v>
      </c>
      <c r="ES14" s="21">
        <f>IF(ES$8="",0,ES$10*SUMIFS(условия!$39:$39,условия!$7:$7,"&lt;="&amp;ES$8,условия!$8:$8,"&gt;="&amp;ES$8))</f>
        <v>7.7777777777777786</v>
      </c>
      <c r="ET14" s="21">
        <f>IF(ET$8="",0,ET$10*SUMIFS(условия!$39:$39,условия!$7:$7,"&lt;="&amp;ET$8,условия!$8:$8,"&gt;="&amp;ET$8))</f>
        <v>7.7777777777777786</v>
      </c>
      <c r="EU14" s="21">
        <f>IF(EU$8="",0,EU$10*SUMIFS(условия!$39:$39,условия!$7:$7,"&lt;="&amp;EU$8,условия!$8:$8,"&gt;="&amp;EU$8))</f>
        <v>7.7777777777777786</v>
      </c>
      <c r="EV14" s="21">
        <f>IF(EV$8="",0,EV$10*SUMIFS(условия!$39:$39,условия!$7:$7,"&lt;="&amp;EV$8,условия!$8:$8,"&gt;="&amp;EV$8))</f>
        <v>7.7777777777777786</v>
      </c>
      <c r="EW14" s="21">
        <f>IF(EW$8="",0,EW$10*SUMIFS(условия!$39:$39,условия!$7:$7,"&lt;="&amp;EW$8,условия!$8:$8,"&gt;="&amp;EW$8))</f>
        <v>7.7777777777777786</v>
      </c>
      <c r="EX14" s="21">
        <f>IF(EX$8="",0,EX$10*SUMIFS(условия!$39:$39,условия!$7:$7,"&lt;="&amp;EX$8,условия!$8:$8,"&gt;="&amp;EX$8))</f>
        <v>7.7777777777777786</v>
      </c>
      <c r="EY14" s="21">
        <f>IF(EY$8="",0,EY$10*SUMIFS(условия!$39:$39,условия!$7:$7,"&lt;="&amp;EY$8,условия!$8:$8,"&gt;="&amp;EY$8))</f>
        <v>7.7777777777777786</v>
      </c>
      <c r="EZ14" s="21">
        <f>IF(EZ$8="",0,EZ$10*SUMIFS(условия!$39:$39,условия!$7:$7,"&lt;="&amp;EZ$8,условия!$8:$8,"&gt;="&amp;EZ$8))</f>
        <v>7.7777777777777786</v>
      </c>
      <c r="FA14" s="21">
        <f>IF(FA$8="",0,FA$10*SUMIFS(условия!$39:$39,условия!$7:$7,"&lt;="&amp;FA$8,условия!$8:$8,"&gt;="&amp;FA$8))</f>
        <v>7.7777777777777786</v>
      </c>
      <c r="FB14" s="21">
        <f>IF(FB$8="",0,FB$10*SUMIFS(условия!$39:$39,условия!$7:$7,"&lt;="&amp;FB$8,условия!$8:$8,"&gt;="&amp;FB$8))</f>
        <v>7.7777777777777786</v>
      </c>
      <c r="FC14" s="21">
        <f>IF(FC$8="",0,FC$10*SUMIFS(условия!$39:$39,условия!$7:$7,"&lt;="&amp;FC$8,условия!$8:$8,"&gt;="&amp;FC$8))</f>
        <v>7.7777777777777786</v>
      </c>
      <c r="FD14" s="21">
        <f>IF(FD$8="",0,FD$10*SUMIFS(условия!$39:$39,условия!$7:$7,"&lt;="&amp;FD$8,условия!$8:$8,"&gt;="&amp;FD$8))</f>
        <v>7.7777777777777786</v>
      </c>
      <c r="FE14" s="21">
        <f>IF(FE$8="",0,FE$10*SUMIFS(условия!$39:$39,условия!$7:$7,"&lt;="&amp;FE$8,условия!$8:$8,"&gt;="&amp;FE$8))</f>
        <v>7.7777777777777786</v>
      </c>
      <c r="FF14" s="21">
        <f>IF(FF$8="",0,FF$10*SUMIFS(условия!$39:$39,условия!$7:$7,"&lt;="&amp;FF$8,условия!$8:$8,"&gt;="&amp;FF$8))</f>
        <v>7.7777777777777786</v>
      </c>
      <c r="FG14" s="21">
        <f>IF(FG$8="",0,FG$10*SUMIFS(условия!$39:$39,условия!$7:$7,"&lt;="&amp;FG$8,условия!$8:$8,"&gt;="&amp;FG$8))</f>
        <v>7.7777777777777786</v>
      </c>
      <c r="FH14" s="21">
        <f>IF(FH$8="",0,FH$10*SUMIFS(условия!$39:$39,условия!$7:$7,"&lt;="&amp;FH$8,условия!$8:$8,"&gt;="&amp;FH$8))</f>
        <v>7.7777777777777786</v>
      </c>
      <c r="FI14" s="21">
        <f>IF(FI$8="",0,FI$10*SUMIFS(условия!$39:$39,условия!$7:$7,"&lt;="&amp;FI$8,условия!$8:$8,"&gt;="&amp;FI$8))</f>
        <v>7.7777777777777786</v>
      </c>
      <c r="FJ14" s="21">
        <f>IF(FJ$8="",0,FJ$10*SUMIFS(условия!$39:$39,условия!$7:$7,"&lt;="&amp;FJ$8,условия!$8:$8,"&gt;="&amp;FJ$8))</f>
        <v>7.7777777777777786</v>
      </c>
      <c r="FK14" s="21">
        <f>IF(FK$8="",0,FK$10*SUMIFS(условия!$39:$39,условия!$7:$7,"&lt;="&amp;FK$8,условия!$8:$8,"&gt;="&amp;FK$8))</f>
        <v>7.7777777777777786</v>
      </c>
      <c r="FL14" s="21">
        <f>IF(FL$8="",0,FL$10*SUMIFS(условия!$39:$39,условия!$7:$7,"&lt;="&amp;FL$8,условия!$8:$8,"&gt;="&amp;FL$8))</f>
        <v>7.7777777777777786</v>
      </c>
      <c r="FM14" s="21">
        <f>IF(FM$8="",0,FM$10*SUMIFS(условия!$39:$39,условия!$7:$7,"&lt;="&amp;FM$8,условия!$8:$8,"&gt;="&amp;FM$8))</f>
        <v>7.7777777777777786</v>
      </c>
      <c r="FN14" s="21">
        <f>IF(FN$8="",0,FN$10*SUMIFS(условия!$39:$39,условия!$7:$7,"&lt;="&amp;FN$8,условия!$8:$8,"&gt;="&amp;FN$8))</f>
        <v>7.7777777777777786</v>
      </c>
      <c r="FO14" s="21">
        <f>IF(FO$8="",0,FO$10*SUMIFS(условия!$39:$39,условия!$7:$7,"&lt;="&amp;FO$8,условия!$8:$8,"&gt;="&amp;FO$8))</f>
        <v>10</v>
      </c>
      <c r="FP14" s="21">
        <f>IF(FP$8="",0,FP$10*SUMIFS(условия!$39:$39,условия!$7:$7,"&lt;="&amp;FP$8,условия!$8:$8,"&gt;="&amp;FP$8))</f>
        <v>10</v>
      </c>
      <c r="FQ14" s="21">
        <f>IF(FQ$8="",0,FQ$10*SUMIFS(условия!$39:$39,условия!$7:$7,"&lt;="&amp;FQ$8,условия!$8:$8,"&gt;="&amp;FQ$8))</f>
        <v>10</v>
      </c>
      <c r="FR14" s="21">
        <f>IF(FR$8="",0,FR$10*SUMIFS(условия!$39:$39,условия!$7:$7,"&lt;="&amp;FR$8,условия!$8:$8,"&gt;="&amp;FR$8))</f>
        <v>10</v>
      </c>
      <c r="FS14" s="21">
        <f>IF(FS$8="",0,FS$10*SUMIFS(условия!$39:$39,условия!$7:$7,"&lt;="&amp;FS$8,условия!$8:$8,"&gt;="&amp;FS$8))</f>
        <v>10</v>
      </c>
      <c r="FT14" s="21">
        <f>IF(FT$8="",0,FT$10*SUMIFS(условия!$39:$39,условия!$7:$7,"&lt;="&amp;FT$8,условия!$8:$8,"&gt;="&amp;FT$8))</f>
        <v>10</v>
      </c>
      <c r="FU14" s="21">
        <f>IF(FU$8="",0,FU$10*SUMIFS(условия!$39:$39,условия!$7:$7,"&lt;="&amp;FU$8,условия!$8:$8,"&gt;="&amp;FU$8))</f>
        <v>10</v>
      </c>
      <c r="FV14" s="21">
        <f>IF(FV$8="",0,FV$10*SUMIFS(условия!$39:$39,условия!$7:$7,"&lt;="&amp;FV$8,условия!$8:$8,"&gt;="&amp;FV$8))</f>
        <v>10</v>
      </c>
      <c r="FW14" s="21">
        <f>IF(FW$8="",0,FW$10*SUMIFS(условия!$39:$39,условия!$7:$7,"&lt;="&amp;FW$8,условия!$8:$8,"&gt;="&amp;FW$8))</f>
        <v>10</v>
      </c>
      <c r="FX14" s="21">
        <f>IF(FX$8="",0,FX$10*SUMIFS(условия!$39:$39,условия!$7:$7,"&lt;="&amp;FX$8,условия!$8:$8,"&gt;="&amp;FX$8))</f>
        <v>10</v>
      </c>
      <c r="FY14" s="21">
        <f>IF(FY$8="",0,FY$10*SUMIFS(условия!$39:$39,условия!$7:$7,"&lt;="&amp;FY$8,условия!$8:$8,"&gt;="&amp;FY$8))</f>
        <v>10</v>
      </c>
      <c r="FZ14" s="21">
        <f>IF(FZ$8="",0,FZ$10*SUMIFS(условия!$39:$39,условия!$7:$7,"&lt;="&amp;FZ$8,условия!$8:$8,"&gt;="&amp;FZ$8))</f>
        <v>10</v>
      </c>
      <c r="GA14" s="21">
        <f>IF(GA$8="",0,GA$10*SUMIFS(условия!$39:$39,условия!$7:$7,"&lt;="&amp;GA$8,условия!$8:$8,"&gt;="&amp;GA$8))</f>
        <v>10</v>
      </c>
      <c r="GB14" s="21">
        <f>IF(GB$8="",0,GB$10*SUMIFS(условия!$39:$39,условия!$7:$7,"&lt;="&amp;GB$8,условия!$8:$8,"&gt;="&amp;GB$8))</f>
        <v>10</v>
      </c>
      <c r="GC14" s="21">
        <f>IF(GC$8="",0,GC$10*SUMIFS(условия!$39:$39,условия!$7:$7,"&lt;="&amp;GC$8,условия!$8:$8,"&gt;="&amp;GC$8))</f>
        <v>10</v>
      </c>
      <c r="GD14" s="21">
        <f>IF(GD$8="",0,GD$10*SUMIFS(условия!$39:$39,условия!$7:$7,"&lt;="&amp;GD$8,условия!$8:$8,"&gt;="&amp;GD$8))</f>
        <v>10</v>
      </c>
      <c r="GE14" s="21">
        <f>IF(GE$8="",0,GE$10*SUMIFS(условия!$39:$39,условия!$7:$7,"&lt;="&amp;GE$8,условия!$8:$8,"&gt;="&amp;GE$8))</f>
        <v>10</v>
      </c>
      <c r="GF14" s="21">
        <f>IF(GF$8="",0,GF$10*SUMIFS(условия!$39:$39,условия!$7:$7,"&lt;="&amp;GF$8,условия!$8:$8,"&gt;="&amp;GF$8))</f>
        <v>10</v>
      </c>
      <c r="GG14" s="21">
        <f>IF(GG$8="",0,GG$10*SUMIFS(условия!$39:$39,условия!$7:$7,"&lt;="&amp;GG$8,условия!$8:$8,"&gt;="&amp;GG$8))</f>
        <v>10</v>
      </c>
      <c r="GH14" s="21">
        <f>IF(GH$8="",0,GH$10*SUMIFS(условия!$39:$39,условия!$7:$7,"&lt;="&amp;GH$8,условия!$8:$8,"&gt;="&amp;GH$8))</f>
        <v>10</v>
      </c>
      <c r="GI14" s="21">
        <f>IF(GI$8="",0,GI$10*SUMIFS(условия!$39:$39,условия!$7:$7,"&lt;="&amp;GI$8,условия!$8:$8,"&gt;="&amp;GI$8))</f>
        <v>10</v>
      </c>
      <c r="GJ14" s="21">
        <f>IF(GJ$8="",0,GJ$10*SUMIFS(условия!$39:$39,условия!$7:$7,"&lt;="&amp;GJ$8,условия!$8:$8,"&gt;="&amp;GJ$8))</f>
        <v>10</v>
      </c>
      <c r="GK14" s="21">
        <f>IF(GK$8="",0,GK$10*SUMIFS(условия!$39:$39,условия!$7:$7,"&lt;="&amp;GK$8,условия!$8:$8,"&gt;="&amp;GK$8))</f>
        <v>10</v>
      </c>
      <c r="GL14" s="21">
        <f>IF(GL$8="",0,GL$10*SUMIFS(условия!$39:$39,условия!$7:$7,"&lt;="&amp;GL$8,условия!$8:$8,"&gt;="&amp;GL$8))</f>
        <v>10</v>
      </c>
      <c r="GM14" s="21">
        <f>IF(GM$8="",0,GM$10*SUMIFS(условия!$39:$39,условия!$7:$7,"&lt;="&amp;GM$8,условия!$8:$8,"&gt;="&amp;GM$8))</f>
        <v>10</v>
      </c>
      <c r="GN14" s="21">
        <f>IF(GN$8="",0,GN$10*SUMIFS(условия!$39:$39,условия!$7:$7,"&lt;="&amp;GN$8,условия!$8:$8,"&gt;="&amp;GN$8))</f>
        <v>10</v>
      </c>
      <c r="GO14" s="21">
        <f>IF(GO$8="",0,GO$10*SUMIFS(условия!$39:$39,условия!$7:$7,"&lt;="&amp;GO$8,условия!$8:$8,"&gt;="&amp;GO$8))</f>
        <v>10</v>
      </c>
      <c r="GP14" s="21">
        <f>IF(GP$8="",0,GP$10*SUMIFS(условия!$39:$39,условия!$7:$7,"&lt;="&amp;GP$8,условия!$8:$8,"&gt;="&amp;GP$8))</f>
        <v>10</v>
      </c>
      <c r="GQ14" s="21">
        <f>IF(GQ$8="",0,GQ$10*SUMIFS(условия!$39:$39,условия!$7:$7,"&lt;="&amp;GQ$8,условия!$8:$8,"&gt;="&amp;GQ$8))</f>
        <v>10</v>
      </c>
      <c r="GR14" s="21">
        <f>IF(GR$8="",0,GR$10*SUMIFS(условия!$39:$39,условия!$7:$7,"&lt;="&amp;GR$8,условия!$8:$8,"&gt;="&amp;GR$8))</f>
        <v>10</v>
      </c>
      <c r="GS14" s="21">
        <f>IF(GS$8="",0,GS$10*SUMIFS(условия!$39:$39,условия!$7:$7,"&lt;="&amp;GS$8,условия!$8:$8,"&gt;="&amp;GS$8))</f>
        <v>10</v>
      </c>
      <c r="GT14" s="21">
        <f>IF(GT$8="",0,GT$10*SUMIFS(условия!$39:$39,условия!$7:$7,"&lt;="&amp;GT$8,условия!$8:$8,"&gt;="&amp;GT$8))</f>
        <v>12.222222222222218</v>
      </c>
      <c r="GU14" s="21">
        <f>IF(GU$8="",0,GU$10*SUMIFS(условия!$39:$39,условия!$7:$7,"&lt;="&amp;GU$8,условия!$8:$8,"&gt;="&amp;GU$8))</f>
        <v>12.222222222222218</v>
      </c>
      <c r="GV14" s="21">
        <f>IF(GV$8="",0,GV$10*SUMIFS(условия!$39:$39,условия!$7:$7,"&lt;="&amp;GV$8,условия!$8:$8,"&gt;="&amp;GV$8))</f>
        <v>12.222222222222218</v>
      </c>
      <c r="GW14" s="21">
        <f>IF(GW$8="",0,GW$10*SUMIFS(условия!$39:$39,условия!$7:$7,"&lt;="&amp;GW$8,условия!$8:$8,"&gt;="&amp;GW$8))</f>
        <v>12.222222222222218</v>
      </c>
      <c r="GX14" s="21">
        <f>IF(GX$8="",0,GX$10*SUMIFS(условия!$39:$39,условия!$7:$7,"&lt;="&amp;GX$8,условия!$8:$8,"&gt;="&amp;GX$8))</f>
        <v>12.222222222222218</v>
      </c>
      <c r="GY14" s="21">
        <f>IF(GY$8="",0,GY$10*SUMIFS(условия!$39:$39,условия!$7:$7,"&lt;="&amp;GY$8,условия!$8:$8,"&gt;="&amp;GY$8))</f>
        <v>12.222222222222218</v>
      </c>
      <c r="GZ14" s="21">
        <f>IF(GZ$8="",0,GZ$10*SUMIFS(условия!$39:$39,условия!$7:$7,"&lt;="&amp;GZ$8,условия!$8:$8,"&gt;="&amp;GZ$8))</f>
        <v>12.222222222222218</v>
      </c>
      <c r="HA14" s="21">
        <f>IF(HA$8="",0,HA$10*SUMIFS(условия!$39:$39,условия!$7:$7,"&lt;="&amp;HA$8,условия!$8:$8,"&gt;="&amp;HA$8))</f>
        <v>12.222222222222218</v>
      </c>
      <c r="HB14" s="21">
        <f>IF(HB$8="",0,HB$10*SUMIFS(условия!$39:$39,условия!$7:$7,"&lt;="&amp;HB$8,условия!$8:$8,"&gt;="&amp;HB$8))</f>
        <v>12.222222222222218</v>
      </c>
      <c r="HC14" s="21">
        <f>IF(HC$8="",0,HC$10*SUMIFS(условия!$39:$39,условия!$7:$7,"&lt;="&amp;HC$8,условия!$8:$8,"&gt;="&amp;HC$8))</f>
        <v>12.222222222222218</v>
      </c>
      <c r="HD14" s="21">
        <f>IF(HD$8="",0,HD$10*SUMIFS(условия!$39:$39,условия!$7:$7,"&lt;="&amp;HD$8,условия!$8:$8,"&gt;="&amp;HD$8))</f>
        <v>12.222222222222218</v>
      </c>
      <c r="HE14" s="21">
        <f>IF(HE$8="",0,HE$10*SUMIFS(условия!$39:$39,условия!$7:$7,"&lt;="&amp;HE$8,условия!$8:$8,"&gt;="&amp;HE$8))</f>
        <v>12.222222222222218</v>
      </c>
      <c r="HF14" s="21">
        <f>IF(HF$8="",0,HF$10*SUMIFS(условия!$39:$39,условия!$7:$7,"&lt;="&amp;HF$8,условия!$8:$8,"&gt;="&amp;HF$8))</f>
        <v>12.222222222222218</v>
      </c>
      <c r="HG14" s="21">
        <f>IF(HG$8="",0,HG$10*SUMIFS(условия!$39:$39,условия!$7:$7,"&lt;="&amp;HG$8,условия!$8:$8,"&gt;="&amp;HG$8))</f>
        <v>12.222222222222218</v>
      </c>
      <c r="HH14" s="21">
        <f>IF(HH$8="",0,HH$10*SUMIFS(условия!$39:$39,условия!$7:$7,"&lt;="&amp;HH$8,условия!$8:$8,"&gt;="&amp;HH$8))</f>
        <v>12.222222222222218</v>
      </c>
      <c r="HI14" s="21">
        <f>IF(HI$8="",0,HI$10*SUMIFS(условия!$39:$39,условия!$7:$7,"&lt;="&amp;HI$8,условия!$8:$8,"&gt;="&amp;HI$8))</f>
        <v>12.222222222222218</v>
      </c>
      <c r="HJ14" s="21">
        <f>IF(HJ$8="",0,HJ$10*SUMIFS(условия!$39:$39,условия!$7:$7,"&lt;="&amp;HJ$8,условия!$8:$8,"&gt;="&amp;HJ$8))</f>
        <v>12.222222222222218</v>
      </c>
      <c r="HK14" s="21">
        <f>IF(HK$8="",0,HK$10*SUMIFS(условия!$39:$39,условия!$7:$7,"&lt;="&amp;HK$8,условия!$8:$8,"&gt;="&amp;HK$8))</f>
        <v>12.222222222222218</v>
      </c>
      <c r="HL14" s="21">
        <f>IF(HL$8="",0,HL$10*SUMIFS(условия!$39:$39,условия!$7:$7,"&lt;="&amp;HL$8,условия!$8:$8,"&gt;="&amp;HL$8))</f>
        <v>12.222222222222218</v>
      </c>
      <c r="HM14" s="21">
        <f>IF(HM$8="",0,HM$10*SUMIFS(условия!$39:$39,условия!$7:$7,"&lt;="&amp;HM$8,условия!$8:$8,"&gt;="&amp;HM$8))</f>
        <v>12.222222222222218</v>
      </c>
      <c r="HN14" s="21">
        <f>IF(HN$8="",0,HN$10*SUMIFS(условия!$39:$39,условия!$7:$7,"&lt;="&amp;HN$8,условия!$8:$8,"&gt;="&amp;HN$8))</f>
        <v>12.222222222222218</v>
      </c>
      <c r="HO14" s="21">
        <f>IF(HO$8="",0,HO$10*SUMIFS(условия!$39:$39,условия!$7:$7,"&lt;="&amp;HO$8,условия!$8:$8,"&gt;="&amp;HO$8))</f>
        <v>12.222222222222218</v>
      </c>
      <c r="HP14" s="21">
        <f>IF(HP$8="",0,HP$10*SUMIFS(условия!$39:$39,условия!$7:$7,"&lt;="&amp;HP$8,условия!$8:$8,"&gt;="&amp;HP$8))</f>
        <v>12.222222222222218</v>
      </c>
      <c r="HQ14" s="21">
        <f>IF(HQ$8="",0,HQ$10*SUMIFS(условия!$39:$39,условия!$7:$7,"&lt;="&amp;HQ$8,условия!$8:$8,"&gt;="&amp;HQ$8))</f>
        <v>12.222222222222218</v>
      </c>
      <c r="HR14" s="21">
        <f>IF(HR$8="",0,HR$10*SUMIFS(условия!$39:$39,условия!$7:$7,"&lt;="&amp;HR$8,условия!$8:$8,"&gt;="&amp;HR$8))</f>
        <v>12.222222222222218</v>
      </c>
      <c r="HS14" s="21">
        <f>IF(HS$8="",0,HS$10*SUMIFS(условия!$39:$39,условия!$7:$7,"&lt;="&amp;HS$8,условия!$8:$8,"&gt;="&amp;HS$8))</f>
        <v>12.222222222222218</v>
      </c>
      <c r="HT14" s="21">
        <f>IF(HT$8="",0,HT$10*SUMIFS(условия!$39:$39,условия!$7:$7,"&lt;="&amp;HT$8,условия!$8:$8,"&gt;="&amp;HT$8))</f>
        <v>12.222222222222218</v>
      </c>
      <c r="HU14" s="21">
        <f>IF(HU$8="",0,HU$10*SUMIFS(условия!$39:$39,условия!$7:$7,"&lt;="&amp;HU$8,условия!$8:$8,"&gt;="&amp;HU$8))</f>
        <v>12.222222222222218</v>
      </c>
      <c r="HV14" s="21">
        <f>IF(HV$8="",0,HV$10*SUMIFS(условия!$39:$39,условия!$7:$7,"&lt;="&amp;HV$8,условия!$8:$8,"&gt;="&amp;HV$8))</f>
        <v>12.222222222222218</v>
      </c>
      <c r="HW14" s="21">
        <f>IF(HW$8="",0,HW$10*SUMIFS(условия!$39:$39,условия!$7:$7,"&lt;="&amp;HW$8,условия!$8:$8,"&gt;="&amp;HW$8))</f>
        <v>12.222222222222218</v>
      </c>
      <c r="HX14" s="21">
        <f>IF(HX$8="",0,HX$10*SUMIFS(условия!$39:$39,условия!$7:$7,"&lt;="&amp;HX$8,условия!$8:$8,"&gt;="&amp;HX$8))</f>
        <v>12.222222222222218</v>
      </c>
      <c r="HY14" s="21">
        <f>IF(HY$8="",0,HY$10*SUMIFS(условия!$39:$39,условия!$7:$7,"&lt;="&amp;HY$8,условия!$8:$8,"&gt;="&amp;HY$8))</f>
        <v>16.666666666666668</v>
      </c>
      <c r="HZ14" s="21">
        <f>IF(HZ$8="",0,HZ$10*SUMIFS(условия!$39:$39,условия!$7:$7,"&lt;="&amp;HZ$8,условия!$8:$8,"&gt;="&amp;HZ$8))</f>
        <v>16.666666666666668</v>
      </c>
      <c r="IA14" s="21">
        <f>IF(IA$8="",0,IA$10*SUMIFS(условия!$39:$39,условия!$7:$7,"&lt;="&amp;IA$8,условия!$8:$8,"&gt;="&amp;IA$8))</f>
        <v>16.666666666666668</v>
      </c>
      <c r="IB14" s="21">
        <f>IF(IB$8="",0,IB$10*SUMIFS(условия!$39:$39,условия!$7:$7,"&lt;="&amp;IB$8,условия!$8:$8,"&gt;="&amp;IB$8))</f>
        <v>16.666666666666668</v>
      </c>
      <c r="IC14" s="21">
        <f>IF(IC$8="",0,IC$10*SUMIFS(условия!$39:$39,условия!$7:$7,"&lt;="&amp;IC$8,условия!$8:$8,"&gt;="&amp;IC$8))</f>
        <v>16.666666666666668</v>
      </c>
      <c r="ID14" s="21">
        <f>IF(ID$8="",0,ID$10*SUMIFS(условия!$39:$39,условия!$7:$7,"&lt;="&amp;ID$8,условия!$8:$8,"&gt;="&amp;ID$8))</f>
        <v>16.666666666666668</v>
      </c>
      <c r="IE14" s="21">
        <f>IF(IE$8="",0,IE$10*SUMIFS(условия!$39:$39,условия!$7:$7,"&lt;="&amp;IE$8,условия!$8:$8,"&gt;="&amp;IE$8))</f>
        <v>16.666666666666668</v>
      </c>
      <c r="IF14" s="21">
        <f>IF(IF$8="",0,IF$10*SUMIFS(условия!$39:$39,условия!$7:$7,"&lt;="&amp;IF$8,условия!$8:$8,"&gt;="&amp;IF$8))</f>
        <v>16.666666666666668</v>
      </c>
      <c r="IG14" s="21">
        <f>IF(IG$8="",0,IG$10*SUMIFS(условия!$39:$39,условия!$7:$7,"&lt;="&amp;IG$8,условия!$8:$8,"&gt;="&amp;IG$8))</f>
        <v>16.666666666666668</v>
      </c>
      <c r="IH14" s="21">
        <f>IF(IH$8="",0,IH$10*SUMIFS(условия!$39:$39,условия!$7:$7,"&lt;="&amp;IH$8,условия!$8:$8,"&gt;="&amp;IH$8))</f>
        <v>16.666666666666668</v>
      </c>
      <c r="II14" s="21">
        <f>IF(II$8="",0,II$10*SUMIFS(условия!$39:$39,условия!$7:$7,"&lt;="&amp;II$8,условия!$8:$8,"&gt;="&amp;II$8))</f>
        <v>16.666666666666668</v>
      </c>
      <c r="IJ14" s="21">
        <f>IF(IJ$8="",0,IJ$10*SUMIFS(условия!$39:$39,условия!$7:$7,"&lt;="&amp;IJ$8,условия!$8:$8,"&gt;="&amp;IJ$8))</f>
        <v>16.666666666666668</v>
      </c>
      <c r="IK14" s="21">
        <f>IF(IK$8="",0,IK$10*SUMIFS(условия!$39:$39,условия!$7:$7,"&lt;="&amp;IK$8,условия!$8:$8,"&gt;="&amp;IK$8))</f>
        <v>16.666666666666668</v>
      </c>
      <c r="IL14" s="21">
        <f>IF(IL$8="",0,IL$10*SUMIFS(условия!$39:$39,условия!$7:$7,"&lt;="&amp;IL$8,условия!$8:$8,"&gt;="&amp;IL$8))</f>
        <v>16.666666666666668</v>
      </c>
      <c r="IM14" s="21">
        <f>IF(IM$8="",0,IM$10*SUMIFS(условия!$39:$39,условия!$7:$7,"&lt;="&amp;IM$8,условия!$8:$8,"&gt;="&amp;IM$8))</f>
        <v>16.666666666666668</v>
      </c>
      <c r="IN14" s="21">
        <f>IF(IN$8="",0,IN$10*SUMIFS(условия!$39:$39,условия!$7:$7,"&lt;="&amp;IN$8,условия!$8:$8,"&gt;="&amp;IN$8))</f>
        <v>16.666666666666668</v>
      </c>
      <c r="IO14" s="21">
        <f>IF(IO$8="",0,IO$10*SUMIFS(условия!$39:$39,условия!$7:$7,"&lt;="&amp;IO$8,условия!$8:$8,"&gt;="&amp;IO$8))</f>
        <v>16.666666666666668</v>
      </c>
      <c r="IP14" s="21">
        <f>IF(IP$8="",0,IP$10*SUMIFS(условия!$39:$39,условия!$7:$7,"&lt;="&amp;IP$8,условия!$8:$8,"&gt;="&amp;IP$8))</f>
        <v>16.666666666666668</v>
      </c>
      <c r="IQ14" s="21">
        <f>IF(IQ$8="",0,IQ$10*SUMIFS(условия!$39:$39,условия!$7:$7,"&lt;="&amp;IQ$8,условия!$8:$8,"&gt;="&amp;IQ$8))</f>
        <v>16.666666666666668</v>
      </c>
      <c r="IR14" s="21">
        <f>IF(IR$8="",0,IR$10*SUMIFS(условия!$39:$39,условия!$7:$7,"&lt;="&amp;IR$8,условия!$8:$8,"&gt;="&amp;IR$8))</f>
        <v>16.666666666666668</v>
      </c>
      <c r="IS14" s="21">
        <f>IF(IS$8="",0,IS$10*SUMIFS(условия!$39:$39,условия!$7:$7,"&lt;="&amp;IS$8,условия!$8:$8,"&gt;="&amp;IS$8))</f>
        <v>16.666666666666668</v>
      </c>
      <c r="IT14" s="21">
        <f>IF(IT$8="",0,IT$10*SUMIFS(условия!$39:$39,условия!$7:$7,"&lt;="&amp;IT$8,условия!$8:$8,"&gt;="&amp;IT$8))</f>
        <v>16.666666666666668</v>
      </c>
      <c r="IU14" s="21">
        <f>IF(IU$8="",0,IU$10*SUMIFS(условия!$39:$39,условия!$7:$7,"&lt;="&amp;IU$8,условия!$8:$8,"&gt;="&amp;IU$8))</f>
        <v>16.666666666666668</v>
      </c>
      <c r="IV14" s="21">
        <f>IF(IV$8="",0,IV$10*SUMIFS(условия!$39:$39,условия!$7:$7,"&lt;="&amp;IV$8,условия!$8:$8,"&gt;="&amp;IV$8))</f>
        <v>16.666666666666668</v>
      </c>
      <c r="IW14" s="21">
        <f>IF(IW$8="",0,IW$10*SUMIFS(условия!$39:$39,условия!$7:$7,"&lt;="&amp;IW$8,условия!$8:$8,"&gt;="&amp;IW$8))</f>
        <v>16.666666666666668</v>
      </c>
      <c r="IX14" s="21">
        <f>IF(IX$8="",0,IX$10*SUMIFS(условия!$39:$39,условия!$7:$7,"&lt;="&amp;IX$8,условия!$8:$8,"&gt;="&amp;IX$8))</f>
        <v>16.666666666666668</v>
      </c>
      <c r="IY14" s="21">
        <f>IF(IY$8="",0,IY$10*SUMIFS(условия!$39:$39,условия!$7:$7,"&lt;="&amp;IY$8,условия!$8:$8,"&gt;="&amp;IY$8))</f>
        <v>16.666666666666668</v>
      </c>
      <c r="IZ14" s="21">
        <f>IF(IZ$8="",0,IZ$10*SUMIFS(условия!$39:$39,условия!$7:$7,"&lt;="&amp;IZ$8,условия!$8:$8,"&gt;="&amp;IZ$8))</f>
        <v>16.666666666666668</v>
      </c>
      <c r="JA14" s="21">
        <f>IF(JA$8="",0,JA$10*SUMIFS(условия!$39:$39,условия!$7:$7,"&lt;="&amp;JA$8,условия!$8:$8,"&gt;="&amp;JA$8))</f>
        <v>21.666666666666668</v>
      </c>
      <c r="JB14" s="21">
        <f>IF(JB$8="",0,JB$10*SUMIFS(условия!$39:$39,условия!$7:$7,"&lt;="&amp;JB$8,условия!$8:$8,"&gt;="&amp;JB$8))</f>
        <v>21.666666666666668</v>
      </c>
      <c r="JC14" s="21">
        <f>IF(JC$8="",0,JC$10*SUMIFS(условия!$39:$39,условия!$7:$7,"&lt;="&amp;JC$8,условия!$8:$8,"&gt;="&amp;JC$8))</f>
        <v>21.666666666666668</v>
      </c>
      <c r="JD14" s="21">
        <f>IF(JD$8="",0,JD$10*SUMIFS(условия!$39:$39,условия!$7:$7,"&lt;="&amp;JD$8,условия!$8:$8,"&gt;="&amp;JD$8))</f>
        <v>21.666666666666668</v>
      </c>
      <c r="JE14" s="21">
        <f>IF(JE$8="",0,JE$10*SUMIFS(условия!$39:$39,условия!$7:$7,"&lt;="&amp;JE$8,условия!$8:$8,"&gt;="&amp;JE$8))</f>
        <v>21.666666666666668</v>
      </c>
      <c r="JF14" s="21">
        <f>IF(JF$8="",0,JF$10*SUMIFS(условия!$39:$39,условия!$7:$7,"&lt;="&amp;JF$8,условия!$8:$8,"&gt;="&amp;JF$8))</f>
        <v>21.666666666666668</v>
      </c>
      <c r="JG14" s="21">
        <f>IF(JG$8="",0,JG$10*SUMIFS(условия!$39:$39,условия!$7:$7,"&lt;="&amp;JG$8,условия!$8:$8,"&gt;="&amp;JG$8))</f>
        <v>21.666666666666668</v>
      </c>
      <c r="JH14" s="21">
        <f>IF(JH$8="",0,JH$10*SUMIFS(условия!$39:$39,условия!$7:$7,"&lt;="&amp;JH$8,условия!$8:$8,"&gt;="&amp;JH$8))</f>
        <v>21.666666666666668</v>
      </c>
      <c r="JI14" s="21">
        <f>IF(JI$8="",0,JI$10*SUMIFS(условия!$39:$39,условия!$7:$7,"&lt;="&amp;JI$8,условия!$8:$8,"&gt;="&amp;JI$8))</f>
        <v>21.666666666666668</v>
      </c>
      <c r="JJ14" s="21">
        <f>IF(JJ$8="",0,JJ$10*SUMIFS(условия!$39:$39,условия!$7:$7,"&lt;="&amp;JJ$8,условия!$8:$8,"&gt;="&amp;JJ$8))</f>
        <v>21.666666666666668</v>
      </c>
      <c r="JK14" s="21">
        <f>IF(JK$8="",0,JK$10*SUMIFS(условия!$39:$39,условия!$7:$7,"&lt;="&amp;JK$8,условия!$8:$8,"&gt;="&amp;JK$8))</f>
        <v>21.666666666666668</v>
      </c>
      <c r="JL14" s="21">
        <f>IF(JL$8="",0,JL$10*SUMIFS(условия!$39:$39,условия!$7:$7,"&lt;="&amp;JL$8,условия!$8:$8,"&gt;="&amp;JL$8))</f>
        <v>21.666666666666668</v>
      </c>
      <c r="JM14" s="21">
        <f>IF(JM$8="",0,JM$10*SUMIFS(условия!$39:$39,условия!$7:$7,"&lt;="&amp;JM$8,условия!$8:$8,"&gt;="&amp;JM$8))</f>
        <v>21.666666666666668</v>
      </c>
      <c r="JN14" s="21">
        <f>IF(JN$8="",0,JN$10*SUMIFS(условия!$39:$39,условия!$7:$7,"&lt;="&amp;JN$8,условия!$8:$8,"&gt;="&amp;JN$8))</f>
        <v>21.666666666666668</v>
      </c>
      <c r="JO14" s="21">
        <f>IF(JO$8="",0,JO$10*SUMIFS(условия!$39:$39,условия!$7:$7,"&lt;="&amp;JO$8,условия!$8:$8,"&gt;="&amp;JO$8))</f>
        <v>21.666666666666668</v>
      </c>
      <c r="JP14" s="21">
        <f>IF(JP$8="",0,JP$10*SUMIFS(условия!$39:$39,условия!$7:$7,"&lt;="&amp;JP$8,условия!$8:$8,"&gt;="&amp;JP$8))</f>
        <v>21.666666666666668</v>
      </c>
      <c r="JQ14" s="21">
        <f>IF(JQ$8="",0,JQ$10*SUMIFS(условия!$39:$39,условия!$7:$7,"&lt;="&amp;JQ$8,условия!$8:$8,"&gt;="&amp;JQ$8))</f>
        <v>21.666666666666668</v>
      </c>
      <c r="JR14" s="21">
        <f>IF(JR$8="",0,JR$10*SUMIFS(условия!$39:$39,условия!$7:$7,"&lt;="&amp;JR$8,условия!$8:$8,"&gt;="&amp;JR$8))</f>
        <v>21.666666666666668</v>
      </c>
      <c r="JS14" s="21">
        <f>IF(JS$8="",0,JS$10*SUMIFS(условия!$39:$39,условия!$7:$7,"&lt;="&amp;JS$8,условия!$8:$8,"&gt;="&amp;JS$8))</f>
        <v>21.666666666666668</v>
      </c>
      <c r="JT14" s="21">
        <f>IF(JT$8="",0,JT$10*SUMIFS(условия!$39:$39,условия!$7:$7,"&lt;="&amp;JT$8,условия!$8:$8,"&gt;="&amp;JT$8))</f>
        <v>21.666666666666668</v>
      </c>
      <c r="JU14" s="21">
        <f>IF(JU$8="",0,JU$10*SUMIFS(условия!$39:$39,условия!$7:$7,"&lt;="&amp;JU$8,условия!$8:$8,"&gt;="&amp;JU$8))</f>
        <v>21.666666666666668</v>
      </c>
      <c r="JV14" s="21">
        <f>IF(JV$8="",0,JV$10*SUMIFS(условия!$39:$39,условия!$7:$7,"&lt;="&amp;JV$8,условия!$8:$8,"&gt;="&amp;JV$8))</f>
        <v>21.666666666666668</v>
      </c>
      <c r="JW14" s="21">
        <f>IF(JW$8="",0,JW$10*SUMIFS(условия!$39:$39,условия!$7:$7,"&lt;="&amp;JW$8,условия!$8:$8,"&gt;="&amp;JW$8))</f>
        <v>21.666666666666668</v>
      </c>
      <c r="JX14" s="21">
        <f>IF(JX$8="",0,JX$10*SUMIFS(условия!$39:$39,условия!$7:$7,"&lt;="&amp;JX$8,условия!$8:$8,"&gt;="&amp;JX$8))</f>
        <v>21.666666666666668</v>
      </c>
      <c r="JY14" s="21">
        <f>IF(JY$8="",0,JY$10*SUMIFS(условия!$39:$39,условия!$7:$7,"&lt;="&amp;JY$8,условия!$8:$8,"&gt;="&amp;JY$8))</f>
        <v>21.666666666666668</v>
      </c>
      <c r="JZ14" s="21">
        <f>IF(JZ$8="",0,JZ$10*SUMIFS(условия!$39:$39,условия!$7:$7,"&lt;="&amp;JZ$8,условия!$8:$8,"&gt;="&amp;JZ$8))</f>
        <v>21.666666666666668</v>
      </c>
      <c r="KA14" s="21">
        <f>IF(KA$8="",0,KA$10*SUMIFS(условия!$39:$39,условия!$7:$7,"&lt;="&amp;KA$8,условия!$8:$8,"&gt;="&amp;KA$8))</f>
        <v>21.666666666666668</v>
      </c>
      <c r="KB14" s="21">
        <f>IF(KB$8="",0,KB$10*SUMIFS(условия!$39:$39,условия!$7:$7,"&lt;="&amp;KB$8,условия!$8:$8,"&gt;="&amp;KB$8))</f>
        <v>21.666666666666668</v>
      </c>
      <c r="KC14" s="21">
        <f>IF(KC$8="",0,KC$10*SUMIFS(условия!$39:$39,условия!$7:$7,"&lt;="&amp;KC$8,условия!$8:$8,"&gt;="&amp;KC$8))</f>
        <v>21.666666666666668</v>
      </c>
      <c r="KD14" s="21">
        <f>IF(KD$8="",0,KD$10*SUMIFS(условия!$39:$39,условия!$7:$7,"&lt;="&amp;KD$8,условия!$8:$8,"&gt;="&amp;KD$8))</f>
        <v>21.666666666666668</v>
      </c>
      <c r="KE14" s="21">
        <f>IF(KE$8="",0,KE$10*SUMIFS(условия!$39:$39,условия!$7:$7,"&lt;="&amp;KE$8,условия!$8:$8,"&gt;="&amp;KE$8))</f>
        <v>21.666666666666668</v>
      </c>
      <c r="KF14" s="21">
        <f>IF(KF$8="",0,KF$10*SUMIFS(условия!$39:$39,условия!$7:$7,"&lt;="&amp;KF$8,условия!$8:$8,"&gt;="&amp;KF$8))</f>
        <v>19.999999999999996</v>
      </c>
      <c r="KG14" s="21">
        <f>IF(KG$8="",0,KG$10*SUMIFS(условия!$39:$39,условия!$7:$7,"&lt;="&amp;KG$8,условия!$8:$8,"&gt;="&amp;KG$8))</f>
        <v>19.999999999999996</v>
      </c>
      <c r="KH14" s="21">
        <f>IF(KH$8="",0,KH$10*SUMIFS(условия!$39:$39,условия!$7:$7,"&lt;="&amp;KH$8,условия!$8:$8,"&gt;="&amp;KH$8))</f>
        <v>19.999999999999996</v>
      </c>
      <c r="KI14" s="21">
        <f>IF(KI$8="",0,KI$10*SUMIFS(условия!$39:$39,условия!$7:$7,"&lt;="&amp;KI$8,условия!$8:$8,"&gt;="&amp;KI$8))</f>
        <v>19.999999999999996</v>
      </c>
      <c r="KJ14" s="21">
        <f>IF(KJ$8="",0,KJ$10*SUMIFS(условия!$39:$39,условия!$7:$7,"&lt;="&amp;KJ$8,условия!$8:$8,"&gt;="&amp;KJ$8))</f>
        <v>19.999999999999996</v>
      </c>
      <c r="KK14" s="21">
        <f>IF(KK$8="",0,KK$10*SUMIFS(условия!$39:$39,условия!$7:$7,"&lt;="&amp;KK$8,условия!$8:$8,"&gt;="&amp;KK$8))</f>
        <v>19.999999999999996</v>
      </c>
      <c r="KL14" s="21">
        <f>IF(KL$8="",0,KL$10*SUMIFS(условия!$39:$39,условия!$7:$7,"&lt;="&amp;KL$8,условия!$8:$8,"&gt;="&amp;KL$8))</f>
        <v>19.999999999999996</v>
      </c>
      <c r="KM14" s="21">
        <f>IF(KM$8="",0,KM$10*SUMIFS(условия!$39:$39,условия!$7:$7,"&lt;="&amp;KM$8,условия!$8:$8,"&gt;="&amp;KM$8))</f>
        <v>19.999999999999996</v>
      </c>
      <c r="KN14" s="21">
        <f>IF(KN$8="",0,KN$10*SUMIFS(условия!$39:$39,условия!$7:$7,"&lt;="&amp;KN$8,условия!$8:$8,"&gt;="&amp;KN$8))</f>
        <v>19.999999999999996</v>
      </c>
      <c r="KO14" s="21">
        <f>IF(KO$8="",0,KO$10*SUMIFS(условия!$39:$39,условия!$7:$7,"&lt;="&amp;KO$8,условия!$8:$8,"&gt;="&amp;KO$8))</f>
        <v>19.999999999999996</v>
      </c>
      <c r="KP14" s="21">
        <f>IF(KP$8="",0,KP$10*SUMIFS(условия!$39:$39,условия!$7:$7,"&lt;="&amp;KP$8,условия!$8:$8,"&gt;="&amp;KP$8))</f>
        <v>19.999999999999996</v>
      </c>
      <c r="KQ14" s="21">
        <f>IF(KQ$8="",0,KQ$10*SUMIFS(условия!$39:$39,условия!$7:$7,"&lt;="&amp;KQ$8,условия!$8:$8,"&gt;="&amp;KQ$8))</f>
        <v>19.999999999999996</v>
      </c>
      <c r="KR14" s="21">
        <f>IF(KR$8="",0,KR$10*SUMIFS(условия!$39:$39,условия!$7:$7,"&lt;="&amp;KR$8,условия!$8:$8,"&gt;="&amp;KR$8))</f>
        <v>19.999999999999996</v>
      </c>
      <c r="KS14" s="21">
        <f>IF(KS$8="",0,KS$10*SUMIFS(условия!$39:$39,условия!$7:$7,"&lt;="&amp;KS$8,условия!$8:$8,"&gt;="&amp;KS$8))</f>
        <v>19.999999999999996</v>
      </c>
      <c r="KT14" s="21">
        <f>IF(KT$8="",0,KT$10*SUMIFS(условия!$39:$39,условия!$7:$7,"&lt;="&amp;KT$8,условия!$8:$8,"&gt;="&amp;KT$8))</f>
        <v>19.999999999999996</v>
      </c>
      <c r="KU14" s="21">
        <f>IF(KU$8="",0,KU$10*SUMIFS(условия!$39:$39,условия!$7:$7,"&lt;="&amp;KU$8,условия!$8:$8,"&gt;="&amp;KU$8))</f>
        <v>19.999999999999996</v>
      </c>
      <c r="KV14" s="21">
        <f>IF(KV$8="",0,KV$10*SUMIFS(условия!$39:$39,условия!$7:$7,"&lt;="&amp;KV$8,условия!$8:$8,"&gt;="&amp;KV$8))</f>
        <v>19.999999999999996</v>
      </c>
      <c r="KW14" s="21">
        <f>IF(KW$8="",0,KW$10*SUMIFS(условия!$39:$39,условия!$7:$7,"&lt;="&amp;KW$8,условия!$8:$8,"&gt;="&amp;KW$8))</f>
        <v>19.999999999999996</v>
      </c>
      <c r="KX14" s="21">
        <f>IF(KX$8="",0,KX$10*SUMIFS(условия!$39:$39,условия!$7:$7,"&lt;="&amp;KX$8,условия!$8:$8,"&gt;="&amp;KX$8))</f>
        <v>19.999999999999996</v>
      </c>
      <c r="KY14" s="21">
        <f>IF(KY$8="",0,KY$10*SUMIFS(условия!$39:$39,условия!$7:$7,"&lt;="&amp;KY$8,условия!$8:$8,"&gt;="&amp;KY$8))</f>
        <v>19.999999999999996</v>
      </c>
      <c r="KZ14" s="21">
        <f>IF(KZ$8="",0,KZ$10*SUMIFS(условия!$39:$39,условия!$7:$7,"&lt;="&amp;KZ$8,условия!$8:$8,"&gt;="&amp;KZ$8))</f>
        <v>19.999999999999996</v>
      </c>
      <c r="LA14" s="21">
        <f>IF(LA$8="",0,LA$10*SUMIFS(условия!$39:$39,условия!$7:$7,"&lt;="&amp;LA$8,условия!$8:$8,"&gt;="&amp;LA$8))</f>
        <v>19.999999999999996</v>
      </c>
      <c r="LB14" s="21">
        <f>IF(LB$8="",0,LB$10*SUMIFS(условия!$39:$39,условия!$7:$7,"&lt;="&amp;LB$8,условия!$8:$8,"&gt;="&amp;LB$8))</f>
        <v>19.999999999999996</v>
      </c>
      <c r="LC14" s="21">
        <f>IF(LC$8="",0,LC$10*SUMIFS(условия!$39:$39,условия!$7:$7,"&lt;="&amp;LC$8,условия!$8:$8,"&gt;="&amp;LC$8))</f>
        <v>19.999999999999996</v>
      </c>
      <c r="LD14" s="21">
        <f>IF(LD$8="",0,LD$10*SUMIFS(условия!$39:$39,условия!$7:$7,"&lt;="&amp;LD$8,условия!$8:$8,"&gt;="&amp;LD$8))</f>
        <v>19.999999999999996</v>
      </c>
      <c r="LE14" s="21">
        <f>IF(LE$8="",0,LE$10*SUMIFS(условия!$39:$39,условия!$7:$7,"&lt;="&amp;LE$8,условия!$8:$8,"&gt;="&amp;LE$8))</f>
        <v>19.999999999999996</v>
      </c>
      <c r="LF14" s="21">
        <f>IF(LF$8="",0,LF$10*SUMIFS(условия!$39:$39,условия!$7:$7,"&lt;="&amp;LF$8,условия!$8:$8,"&gt;="&amp;LF$8))</f>
        <v>19.999999999999996</v>
      </c>
      <c r="LG14" s="21">
        <f>IF(LG$8="",0,LG$10*SUMIFS(условия!$39:$39,условия!$7:$7,"&lt;="&amp;LG$8,условия!$8:$8,"&gt;="&amp;LG$8))</f>
        <v>19.999999999999996</v>
      </c>
      <c r="LH14" s="21">
        <f>IF(LH$8="",0,LH$10*SUMIFS(условия!$39:$39,условия!$7:$7,"&lt;="&amp;LH$8,условия!$8:$8,"&gt;="&amp;LH$8))</f>
        <v>19.999999999999996</v>
      </c>
      <c r="LI14" s="21">
        <f>IF(LI$8="",0,LI$10*SUMIFS(условия!$39:$39,условия!$7:$7,"&lt;="&amp;LI$8,условия!$8:$8,"&gt;="&amp;LI$8))</f>
        <v>19.999999999999996</v>
      </c>
      <c r="LJ14" s="21">
        <f>IF(LJ$8="",0,LJ$10*SUMIFS(условия!$39:$39,условия!$7:$7,"&lt;="&amp;LJ$8,условия!$8:$8,"&gt;="&amp;LJ$8))</f>
        <v>15.555555555555554</v>
      </c>
      <c r="LK14" s="21">
        <f>IF(LK$8="",0,LK$10*SUMIFS(условия!$39:$39,условия!$7:$7,"&lt;="&amp;LK$8,условия!$8:$8,"&gt;="&amp;LK$8))</f>
        <v>15.555555555555554</v>
      </c>
      <c r="LL14" s="21">
        <f>IF(LL$8="",0,LL$10*SUMIFS(условия!$39:$39,условия!$7:$7,"&lt;="&amp;LL$8,условия!$8:$8,"&gt;="&amp;LL$8))</f>
        <v>15.555555555555554</v>
      </c>
      <c r="LM14" s="21">
        <f>IF(LM$8="",0,LM$10*SUMIFS(условия!$39:$39,условия!$7:$7,"&lt;="&amp;LM$8,условия!$8:$8,"&gt;="&amp;LM$8))</f>
        <v>15.555555555555554</v>
      </c>
      <c r="LN14" s="21">
        <f>IF(LN$8="",0,LN$10*SUMIFS(условия!$39:$39,условия!$7:$7,"&lt;="&amp;LN$8,условия!$8:$8,"&gt;="&amp;LN$8))</f>
        <v>15.555555555555554</v>
      </c>
      <c r="LO14" s="21">
        <f>IF(LO$8="",0,LO$10*SUMIFS(условия!$39:$39,условия!$7:$7,"&lt;="&amp;LO$8,условия!$8:$8,"&gt;="&amp;LO$8))</f>
        <v>15.555555555555554</v>
      </c>
      <c r="LP14" s="21">
        <f>IF(LP$8="",0,LP$10*SUMIFS(условия!$39:$39,условия!$7:$7,"&lt;="&amp;LP$8,условия!$8:$8,"&gt;="&amp;LP$8))</f>
        <v>15.555555555555554</v>
      </c>
      <c r="LQ14" s="21">
        <f>IF(LQ$8="",0,LQ$10*SUMIFS(условия!$39:$39,условия!$7:$7,"&lt;="&amp;LQ$8,условия!$8:$8,"&gt;="&amp;LQ$8))</f>
        <v>15.555555555555554</v>
      </c>
      <c r="LR14" s="21">
        <f>IF(LR$8="",0,LR$10*SUMIFS(условия!$39:$39,условия!$7:$7,"&lt;="&amp;LR$8,условия!$8:$8,"&gt;="&amp;LR$8))</f>
        <v>15.555555555555554</v>
      </c>
      <c r="LS14" s="21">
        <f>IF(LS$8="",0,LS$10*SUMIFS(условия!$39:$39,условия!$7:$7,"&lt;="&amp;LS$8,условия!$8:$8,"&gt;="&amp;LS$8))</f>
        <v>15.555555555555554</v>
      </c>
      <c r="LT14" s="21">
        <f>IF(LT$8="",0,LT$10*SUMIFS(условия!$39:$39,условия!$7:$7,"&lt;="&amp;LT$8,условия!$8:$8,"&gt;="&amp;LT$8))</f>
        <v>15.555555555555554</v>
      </c>
      <c r="LU14" s="21">
        <f>IF(LU$8="",0,LU$10*SUMIFS(условия!$39:$39,условия!$7:$7,"&lt;="&amp;LU$8,условия!$8:$8,"&gt;="&amp;LU$8))</f>
        <v>15.555555555555554</v>
      </c>
      <c r="LV14" s="21">
        <f>IF(LV$8="",0,LV$10*SUMIFS(условия!$39:$39,условия!$7:$7,"&lt;="&amp;LV$8,условия!$8:$8,"&gt;="&amp;LV$8))</f>
        <v>15.555555555555554</v>
      </c>
      <c r="LW14" s="21">
        <f>IF(LW$8="",0,LW$10*SUMIFS(условия!$39:$39,условия!$7:$7,"&lt;="&amp;LW$8,условия!$8:$8,"&gt;="&amp;LW$8))</f>
        <v>15.555555555555554</v>
      </c>
      <c r="LX14" s="21">
        <f>IF(LX$8="",0,LX$10*SUMIFS(условия!$39:$39,условия!$7:$7,"&lt;="&amp;LX$8,условия!$8:$8,"&gt;="&amp;LX$8))</f>
        <v>15.555555555555554</v>
      </c>
      <c r="LY14" s="21">
        <f>IF(LY$8="",0,LY$10*SUMIFS(условия!$39:$39,условия!$7:$7,"&lt;="&amp;LY$8,условия!$8:$8,"&gt;="&amp;LY$8))</f>
        <v>15.555555555555554</v>
      </c>
      <c r="LZ14" s="21">
        <f>IF(LZ$8="",0,LZ$10*SUMIFS(условия!$39:$39,условия!$7:$7,"&lt;="&amp;LZ$8,условия!$8:$8,"&gt;="&amp;LZ$8))</f>
        <v>15.555555555555554</v>
      </c>
      <c r="MA14" s="21">
        <f>IF(MA$8="",0,MA$10*SUMIFS(условия!$39:$39,условия!$7:$7,"&lt;="&amp;MA$8,условия!$8:$8,"&gt;="&amp;MA$8))</f>
        <v>15.555555555555554</v>
      </c>
      <c r="MB14" s="21">
        <f>IF(MB$8="",0,MB$10*SUMIFS(условия!$39:$39,условия!$7:$7,"&lt;="&amp;MB$8,условия!$8:$8,"&gt;="&amp;MB$8))</f>
        <v>15.555555555555554</v>
      </c>
      <c r="MC14" s="21">
        <f>IF(MC$8="",0,MC$10*SUMIFS(условия!$39:$39,условия!$7:$7,"&lt;="&amp;MC$8,условия!$8:$8,"&gt;="&amp;MC$8))</f>
        <v>15.555555555555554</v>
      </c>
      <c r="MD14" s="21">
        <f>IF(MD$8="",0,MD$10*SUMIFS(условия!$39:$39,условия!$7:$7,"&lt;="&amp;MD$8,условия!$8:$8,"&gt;="&amp;MD$8))</f>
        <v>15.555555555555554</v>
      </c>
      <c r="ME14" s="21">
        <f>IF(ME$8="",0,ME$10*SUMIFS(условия!$39:$39,условия!$7:$7,"&lt;="&amp;ME$8,условия!$8:$8,"&gt;="&amp;ME$8))</f>
        <v>15.555555555555554</v>
      </c>
      <c r="MF14" s="21">
        <f>IF(MF$8="",0,MF$10*SUMIFS(условия!$39:$39,условия!$7:$7,"&lt;="&amp;MF$8,условия!$8:$8,"&gt;="&amp;MF$8))</f>
        <v>15.555555555555554</v>
      </c>
      <c r="MG14" s="21">
        <f>IF(MG$8="",0,MG$10*SUMIFS(условия!$39:$39,условия!$7:$7,"&lt;="&amp;MG$8,условия!$8:$8,"&gt;="&amp;MG$8))</f>
        <v>15.555555555555554</v>
      </c>
      <c r="MH14" s="21">
        <f>IF(MH$8="",0,MH$10*SUMIFS(условия!$39:$39,условия!$7:$7,"&lt;="&amp;MH$8,условия!$8:$8,"&gt;="&amp;MH$8))</f>
        <v>15.555555555555554</v>
      </c>
      <c r="MI14" s="21">
        <f>IF(MI$8="",0,MI$10*SUMIFS(условия!$39:$39,условия!$7:$7,"&lt;="&amp;MI$8,условия!$8:$8,"&gt;="&amp;MI$8))</f>
        <v>15.555555555555554</v>
      </c>
      <c r="MJ14" s="21">
        <f>IF(MJ$8="",0,MJ$10*SUMIFS(условия!$39:$39,условия!$7:$7,"&lt;="&amp;MJ$8,условия!$8:$8,"&gt;="&amp;MJ$8))</f>
        <v>15.555555555555554</v>
      </c>
      <c r="MK14" s="21">
        <f>IF(MK$8="",0,MK$10*SUMIFS(условия!$39:$39,условия!$7:$7,"&lt;="&amp;MK$8,условия!$8:$8,"&gt;="&amp;MK$8))</f>
        <v>15.555555555555554</v>
      </c>
      <c r="ML14" s="21">
        <f>IF(ML$8="",0,ML$10*SUMIFS(условия!$39:$39,условия!$7:$7,"&lt;="&amp;ML$8,условия!$8:$8,"&gt;="&amp;ML$8))</f>
        <v>15.555555555555554</v>
      </c>
      <c r="MM14" s="21">
        <f>IF(MM$8="",0,MM$10*SUMIFS(условия!$39:$39,условия!$7:$7,"&lt;="&amp;MM$8,условия!$8:$8,"&gt;="&amp;MM$8))</f>
        <v>15.555555555555554</v>
      </c>
      <c r="MN14" s="21">
        <f>IF(MN$8="",0,MN$10*SUMIFS(условия!$39:$39,условия!$7:$7,"&lt;="&amp;MN$8,условия!$8:$8,"&gt;="&amp;MN$8))</f>
        <v>15.555555555555554</v>
      </c>
      <c r="MO14" s="21">
        <f>IF(MO$8="",0,MO$10*SUMIFS(условия!$39:$39,условия!$7:$7,"&lt;="&amp;MO$8,условия!$8:$8,"&gt;="&amp;MO$8))</f>
        <v>16.888888888888893</v>
      </c>
      <c r="MP14" s="21">
        <f>IF(MP$8="",0,MP$10*SUMIFS(условия!$39:$39,условия!$7:$7,"&lt;="&amp;MP$8,условия!$8:$8,"&gt;="&amp;MP$8))</f>
        <v>16.888888888888893</v>
      </c>
      <c r="MQ14" s="21">
        <f>IF(MQ$8="",0,MQ$10*SUMIFS(условия!$39:$39,условия!$7:$7,"&lt;="&amp;MQ$8,условия!$8:$8,"&gt;="&amp;MQ$8))</f>
        <v>16.888888888888893</v>
      </c>
      <c r="MR14" s="21">
        <f>IF(MR$8="",0,MR$10*SUMIFS(условия!$39:$39,условия!$7:$7,"&lt;="&amp;MR$8,условия!$8:$8,"&gt;="&amp;MR$8))</f>
        <v>16.888888888888893</v>
      </c>
      <c r="MS14" s="21">
        <f>IF(MS$8="",0,MS$10*SUMIFS(условия!$39:$39,условия!$7:$7,"&lt;="&amp;MS$8,условия!$8:$8,"&gt;="&amp;MS$8))</f>
        <v>16.888888888888893</v>
      </c>
      <c r="MT14" s="21">
        <f>IF(MT$8="",0,MT$10*SUMIFS(условия!$39:$39,условия!$7:$7,"&lt;="&amp;MT$8,условия!$8:$8,"&gt;="&amp;MT$8))</f>
        <v>16.888888888888893</v>
      </c>
      <c r="MU14" s="21">
        <f>IF(MU$8="",0,MU$10*SUMIFS(условия!$39:$39,условия!$7:$7,"&lt;="&amp;MU$8,условия!$8:$8,"&gt;="&amp;MU$8))</f>
        <v>16.888888888888893</v>
      </c>
      <c r="MV14" s="21">
        <f>IF(MV$8="",0,MV$10*SUMIFS(условия!$39:$39,условия!$7:$7,"&lt;="&amp;MV$8,условия!$8:$8,"&gt;="&amp;MV$8))</f>
        <v>16.888888888888893</v>
      </c>
      <c r="MW14" s="21">
        <f>IF(MW$8="",0,MW$10*SUMIFS(условия!$39:$39,условия!$7:$7,"&lt;="&amp;MW$8,условия!$8:$8,"&gt;="&amp;MW$8))</f>
        <v>16.888888888888893</v>
      </c>
      <c r="MX14" s="21">
        <f>IF(MX$8="",0,MX$10*SUMIFS(условия!$39:$39,условия!$7:$7,"&lt;="&amp;MX$8,условия!$8:$8,"&gt;="&amp;MX$8))</f>
        <v>16.888888888888893</v>
      </c>
      <c r="MY14" s="21">
        <f>IF(MY$8="",0,MY$10*SUMIFS(условия!$39:$39,условия!$7:$7,"&lt;="&amp;MY$8,условия!$8:$8,"&gt;="&amp;MY$8))</f>
        <v>16.888888888888893</v>
      </c>
      <c r="MZ14" s="21">
        <f>IF(MZ$8="",0,MZ$10*SUMIFS(условия!$39:$39,условия!$7:$7,"&lt;="&amp;MZ$8,условия!$8:$8,"&gt;="&amp;MZ$8))</f>
        <v>16.888888888888893</v>
      </c>
      <c r="NA14" s="21">
        <f>IF(NA$8="",0,NA$10*SUMIFS(условия!$39:$39,условия!$7:$7,"&lt;="&amp;NA$8,условия!$8:$8,"&gt;="&amp;NA$8))</f>
        <v>16.888888888888893</v>
      </c>
      <c r="NB14" s="21">
        <f>IF(NB$8="",0,NB$10*SUMIFS(условия!$39:$39,условия!$7:$7,"&lt;="&amp;NB$8,условия!$8:$8,"&gt;="&amp;NB$8))</f>
        <v>16.888888888888893</v>
      </c>
      <c r="NC14" s="21">
        <f>IF(NC$8="",0,NC$10*SUMIFS(условия!$39:$39,условия!$7:$7,"&lt;="&amp;NC$8,условия!$8:$8,"&gt;="&amp;NC$8))</f>
        <v>16.888888888888893</v>
      </c>
      <c r="ND14" s="21">
        <f>IF(ND$8="",0,ND$10*SUMIFS(условия!$39:$39,условия!$7:$7,"&lt;="&amp;ND$8,условия!$8:$8,"&gt;="&amp;ND$8))</f>
        <v>16.888888888888893</v>
      </c>
      <c r="NE14" s="21">
        <f>IF(NE$8="",0,NE$10*SUMIFS(условия!$39:$39,условия!$7:$7,"&lt;="&amp;NE$8,условия!$8:$8,"&gt;="&amp;NE$8))</f>
        <v>16.888888888888893</v>
      </c>
      <c r="NF14" s="21">
        <f>IF(NF$8="",0,NF$10*SUMIFS(условия!$39:$39,условия!$7:$7,"&lt;="&amp;NF$8,условия!$8:$8,"&gt;="&amp;NF$8))</f>
        <v>16.888888888888893</v>
      </c>
      <c r="NG14" s="21">
        <f>IF(NG$8="",0,NG$10*SUMIFS(условия!$39:$39,условия!$7:$7,"&lt;="&amp;NG$8,условия!$8:$8,"&gt;="&amp;NG$8))</f>
        <v>16.888888888888893</v>
      </c>
      <c r="NH14" s="21">
        <f>IF(NH$8="",0,NH$10*SUMIFS(условия!$39:$39,условия!$7:$7,"&lt;="&amp;NH$8,условия!$8:$8,"&gt;="&amp;NH$8))</f>
        <v>16.888888888888893</v>
      </c>
      <c r="NI14" s="21">
        <f>IF(NI$8="",0,NI$10*SUMIFS(условия!$39:$39,условия!$7:$7,"&lt;="&amp;NI$8,условия!$8:$8,"&gt;="&amp;NI$8))</f>
        <v>16.888888888888893</v>
      </c>
      <c r="NJ14" s="21">
        <f>IF(NJ$8="",0,NJ$10*SUMIFS(условия!$39:$39,условия!$7:$7,"&lt;="&amp;NJ$8,условия!$8:$8,"&gt;="&amp;NJ$8))</f>
        <v>16.888888888888893</v>
      </c>
      <c r="NK14" s="21">
        <f>IF(NK$8="",0,NK$10*SUMIFS(условия!$39:$39,условия!$7:$7,"&lt;="&amp;NK$8,условия!$8:$8,"&gt;="&amp;NK$8))</f>
        <v>16.888888888888893</v>
      </c>
      <c r="NL14" s="21">
        <f>IF(NL$8="",0,NL$10*SUMIFS(условия!$39:$39,условия!$7:$7,"&lt;="&amp;NL$8,условия!$8:$8,"&gt;="&amp;NL$8))</f>
        <v>16.888888888888893</v>
      </c>
      <c r="NM14" s="21">
        <f>IF(NM$8="",0,NM$10*SUMIFS(условия!$39:$39,условия!$7:$7,"&lt;="&amp;NM$8,условия!$8:$8,"&gt;="&amp;NM$8))</f>
        <v>16.888888888888893</v>
      </c>
      <c r="NN14" s="21">
        <f>IF(NN$8="",0,NN$10*SUMIFS(условия!$39:$39,условия!$7:$7,"&lt;="&amp;NN$8,условия!$8:$8,"&gt;="&amp;NN$8))</f>
        <v>16.888888888888893</v>
      </c>
      <c r="NO14" s="21">
        <f>IF(NO$8="",0,NO$10*SUMIFS(условия!$39:$39,условия!$7:$7,"&lt;="&amp;NO$8,условия!$8:$8,"&gt;="&amp;NO$8))</f>
        <v>16.888888888888893</v>
      </c>
      <c r="NP14" s="21">
        <f>IF(NP$8="",0,NP$10*SUMIFS(условия!$39:$39,условия!$7:$7,"&lt;="&amp;NP$8,условия!$8:$8,"&gt;="&amp;NP$8))</f>
        <v>16.888888888888893</v>
      </c>
      <c r="NQ14" s="21">
        <f>IF(NQ$8="",0,NQ$10*SUMIFS(условия!$39:$39,условия!$7:$7,"&lt;="&amp;NQ$8,условия!$8:$8,"&gt;="&amp;NQ$8))</f>
        <v>16.888888888888893</v>
      </c>
      <c r="NR14" s="21">
        <f>IF(NR$8="",0,NR$10*SUMIFS(условия!$39:$39,условия!$7:$7,"&lt;="&amp;NR$8,условия!$8:$8,"&gt;="&amp;NR$8))</f>
        <v>16.888888888888893</v>
      </c>
      <c r="NS14" s="21">
        <f>IF(NS$8="",0,NS$10*SUMIFS(условия!$39:$39,условия!$7:$7,"&lt;="&amp;NS$8,условия!$8:$8,"&gt;="&amp;NS$8))</f>
        <v>18.222222222222229</v>
      </c>
      <c r="NT14" s="21">
        <f>IF(NT$8="",0,NT$10*SUMIFS(условия!$39:$39,условия!$7:$7,"&lt;="&amp;NT$8,условия!$8:$8,"&gt;="&amp;NT$8))</f>
        <v>18.222222222222229</v>
      </c>
      <c r="NU14" s="21">
        <f>IF(NU$8="",0,NU$10*SUMIFS(условия!$39:$39,условия!$7:$7,"&lt;="&amp;NU$8,условия!$8:$8,"&gt;="&amp;NU$8))</f>
        <v>18.222222222222229</v>
      </c>
      <c r="NV14" s="21">
        <f>IF(NV$8="",0,NV$10*SUMIFS(условия!$39:$39,условия!$7:$7,"&lt;="&amp;NV$8,условия!$8:$8,"&gt;="&amp;NV$8))</f>
        <v>18.222222222222229</v>
      </c>
      <c r="NW14" s="21">
        <f>IF(NW$8="",0,NW$10*SUMIFS(условия!$39:$39,условия!$7:$7,"&lt;="&amp;NW$8,условия!$8:$8,"&gt;="&amp;NW$8))</f>
        <v>18.222222222222229</v>
      </c>
      <c r="NX14" s="21">
        <f>IF(NX$8="",0,NX$10*SUMIFS(условия!$39:$39,условия!$7:$7,"&lt;="&amp;NX$8,условия!$8:$8,"&gt;="&amp;NX$8))</f>
        <v>18.222222222222229</v>
      </c>
      <c r="NY14" s="21">
        <f>IF(NY$8="",0,NY$10*SUMIFS(условия!$39:$39,условия!$7:$7,"&lt;="&amp;NY$8,условия!$8:$8,"&gt;="&amp;NY$8))</f>
        <v>18.222222222222229</v>
      </c>
      <c r="NZ14" s="21">
        <f>IF(NZ$8="",0,NZ$10*SUMIFS(условия!$39:$39,условия!$7:$7,"&lt;="&amp;NZ$8,условия!$8:$8,"&gt;="&amp;NZ$8))</f>
        <v>18.222222222222229</v>
      </c>
      <c r="OA14" s="21">
        <f>IF(OA$8="",0,OA$10*SUMIFS(условия!$39:$39,условия!$7:$7,"&lt;="&amp;OA$8,условия!$8:$8,"&gt;="&amp;OA$8))</f>
        <v>18.222222222222229</v>
      </c>
      <c r="OB14" s="21">
        <f>IF(OB$8="",0,OB$10*SUMIFS(условия!$39:$39,условия!$7:$7,"&lt;="&amp;OB$8,условия!$8:$8,"&gt;="&amp;OB$8))</f>
        <v>18.222222222222229</v>
      </c>
      <c r="OC14" s="21">
        <f>IF(OC$8="",0,OC$10*SUMIFS(условия!$39:$39,условия!$7:$7,"&lt;="&amp;OC$8,условия!$8:$8,"&gt;="&amp;OC$8))</f>
        <v>18.222222222222229</v>
      </c>
      <c r="OD14" s="21">
        <f>IF(OD$8="",0,OD$10*SUMIFS(условия!$39:$39,условия!$7:$7,"&lt;="&amp;OD$8,условия!$8:$8,"&gt;="&amp;OD$8))</f>
        <v>18.222222222222229</v>
      </c>
      <c r="OE14" s="21">
        <f>IF(OE$8="",0,OE$10*SUMIFS(условия!$39:$39,условия!$7:$7,"&lt;="&amp;OE$8,условия!$8:$8,"&gt;="&amp;OE$8))</f>
        <v>18.222222222222229</v>
      </c>
      <c r="OF14" s="21">
        <f>IF(OF$8="",0,OF$10*SUMIFS(условия!$39:$39,условия!$7:$7,"&lt;="&amp;OF$8,условия!$8:$8,"&gt;="&amp;OF$8))</f>
        <v>18.222222222222229</v>
      </c>
      <c r="OG14" s="21">
        <f>IF(OG$8="",0,OG$10*SUMIFS(условия!$39:$39,условия!$7:$7,"&lt;="&amp;OG$8,условия!$8:$8,"&gt;="&amp;OG$8))</f>
        <v>18.222222222222229</v>
      </c>
      <c r="OH14" s="21">
        <f>IF(OH$8="",0,OH$10*SUMIFS(условия!$39:$39,условия!$7:$7,"&lt;="&amp;OH$8,условия!$8:$8,"&gt;="&amp;OH$8))</f>
        <v>18.222222222222229</v>
      </c>
      <c r="OI14" s="21">
        <f>IF(OI$8="",0,OI$10*SUMIFS(условия!$39:$39,условия!$7:$7,"&lt;="&amp;OI$8,условия!$8:$8,"&gt;="&amp;OI$8))</f>
        <v>18.222222222222229</v>
      </c>
      <c r="OJ14" s="21">
        <f>IF(OJ$8="",0,OJ$10*SUMIFS(условия!$39:$39,условия!$7:$7,"&lt;="&amp;OJ$8,условия!$8:$8,"&gt;="&amp;OJ$8))</f>
        <v>18.222222222222229</v>
      </c>
      <c r="OK14" s="21">
        <f>IF(OK$8="",0,OK$10*SUMIFS(условия!$39:$39,условия!$7:$7,"&lt;="&amp;OK$8,условия!$8:$8,"&gt;="&amp;OK$8))</f>
        <v>18.222222222222229</v>
      </c>
      <c r="OL14" s="21">
        <f>IF(OL$8="",0,OL$10*SUMIFS(условия!$39:$39,условия!$7:$7,"&lt;="&amp;OL$8,условия!$8:$8,"&gt;="&amp;OL$8))</f>
        <v>18.222222222222229</v>
      </c>
      <c r="OM14" s="21">
        <f>IF(OM$8="",0,OM$10*SUMIFS(условия!$39:$39,условия!$7:$7,"&lt;="&amp;OM$8,условия!$8:$8,"&gt;="&amp;OM$8))</f>
        <v>18.222222222222229</v>
      </c>
      <c r="ON14" s="21">
        <f>IF(ON$8="",0,ON$10*SUMIFS(условия!$39:$39,условия!$7:$7,"&lt;="&amp;ON$8,условия!$8:$8,"&gt;="&amp;ON$8))</f>
        <v>18.222222222222229</v>
      </c>
      <c r="OO14" s="21">
        <f>IF(OO$8="",0,OO$10*SUMIFS(условия!$39:$39,условия!$7:$7,"&lt;="&amp;OO$8,условия!$8:$8,"&gt;="&amp;OO$8))</f>
        <v>18.222222222222229</v>
      </c>
      <c r="OP14" s="21">
        <f>IF(OP$8="",0,OP$10*SUMIFS(условия!$39:$39,условия!$7:$7,"&lt;="&amp;OP$8,условия!$8:$8,"&gt;="&amp;OP$8))</f>
        <v>18.222222222222229</v>
      </c>
      <c r="OQ14" s="21">
        <f>IF(OQ$8="",0,OQ$10*SUMIFS(условия!$39:$39,условия!$7:$7,"&lt;="&amp;OQ$8,условия!$8:$8,"&gt;="&amp;OQ$8))</f>
        <v>18.222222222222229</v>
      </c>
      <c r="OR14" s="21">
        <f>IF(OR$8="",0,OR$10*SUMIFS(условия!$39:$39,условия!$7:$7,"&lt;="&amp;OR$8,условия!$8:$8,"&gt;="&amp;OR$8))</f>
        <v>18.222222222222229</v>
      </c>
      <c r="OS14" s="21">
        <f>IF(OS$8="",0,OS$10*SUMIFS(условия!$39:$39,условия!$7:$7,"&lt;="&amp;OS$8,условия!$8:$8,"&gt;="&amp;OS$8))</f>
        <v>18.222222222222229</v>
      </c>
      <c r="OT14" s="21">
        <f>IF(OT$8="",0,OT$10*SUMIFS(условия!$39:$39,условия!$7:$7,"&lt;="&amp;OT$8,условия!$8:$8,"&gt;="&amp;OT$8))</f>
        <v>18.222222222222229</v>
      </c>
      <c r="OU14" s="21">
        <f>IF(OU$8="",0,OU$10*SUMIFS(условия!$39:$39,условия!$7:$7,"&lt;="&amp;OU$8,условия!$8:$8,"&gt;="&amp;OU$8))</f>
        <v>18.222222222222229</v>
      </c>
      <c r="OV14" s="21">
        <f>IF(OV$8="",0,OV$10*SUMIFS(условия!$39:$39,условия!$7:$7,"&lt;="&amp;OV$8,условия!$8:$8,"&gt;="&amp;OV$8))</f>
        <v>18.222222222222229</v>
      </c>
      <c r="OW14" s="21">
        <f>IF(OW$8="",0,OW$10*SUMIFS(условия!$39:$39,условия!$7:$7,"&lt;="&amp;OW$8,условия!$8:$8,"&gt;="&amp;OW$8))</f>
        <v>18.222222222222229</v>
      </c>
      <c r="OX14" s="21">
        <f>IF(OX$8="",0,OX$10*SUMIFS(условия!$39:$39,условия!$7:$7,"&lt;="&amp;OX$8,условия!$8:$8,"&gt;="&amp;OX$8))</f>
        <v>17.333333333333336</v>
      </c>
      <c r="OY14" s="21">
        <f>IF(OY$8="",0,OY$10*SUMIFS(условия!$39:$39,условия!$7:$7,"&lt;="&amp;OY$8,условия!$8:$8,"&gt;="&amp;OY$8))</f>
        <v>17.333333333333336</v>
      </c>
      <c r="OZ14" s="21">
        <f>IF(OZ$8="",0,OZ$10*SUMIFS(условия!$39:$39,условия!$7:$7,"&lt;="&amp;OZ$8,условия!$8:$8,"&gt;="&amp;OZ$8))</f>
        <v>17.333333333333336</v>
      </c>
      <c r="PA14" s="21">
        <f>IF(PA$8="",0,PA$10*SUMIFS(условия!$39:$39,условия!$7:$7,"&lt;="&amp;PA$8,условия!$8:$8,"&gt;="&amp;PA$8))</f>
        <v>17.333333333333336</v>
      </c>
      <c r="PB14" s="21">
        <f>IF(PB$8="",0,PB$10*SUMIFS(условия!$39:$39,условия!$7:$7,"&lt;="&amp;PB$8,условия!$8:$8,"&gt;="&amp;PB$8))</f>
        <v>17.333333333333336</v>
      </c>
      <c r="PC14" s="21">
        <f>IF(PC$8="",0,PC$10*SUMIFS(условия!$39:$39,условия!$7:$7,"&lt;="&amp;PC$8,условия!$8:$8,"&gt;="&amp;PC$8))</f>
        <v>17.333333333333336</v>
      </c>
      <c r="PD14" s="21">
        <f>IF(PD$8="",0,PD$10*SUMIFS(условия!$39:$39,условия!$7:$7,"&lt;="&amp;PD$8,условия!$8:$8,"&gt;="&amp;PD$8))</f>
        <v>17.333333333333336</v>
      </c>
      <c r="PE14" s="21">
        <f>IF(PE$8="",0,PE$10*SUMIFS(условия!$39:$39,условия!$7:$7,"&lt;="&amp;PE$8,условия!$8:$8,"&gt;="&amp;PE$8))</f>
        <v>17.333333333333336</v>
      </c>
      <c r="PF14" s="21">
        <f>IF(PF$8="",0,PF$10*SUMIFS(условия!$39:$39,условия!$7:$7,"&lt;="&amp;PF$8,условия!$8:$8,"&gt;="&amp;PF$8))</f>
        <v>17.333333333333336</v>
      </c>
      <c r="PG14" s="21">
        <f>IF(PG$8="",0,PG$10*SUMIFS(условия!$39:$39,условия!$7:$7,"&lt;="&amp;PG$8,условия!$8:$8,"&gt;="&amp;PG$8))</f>
        <v>17.333333333333336</v>
      </c>
      <c r="PH14" s="21">
        <f>IF(PH$8="",0,PH$10*SUMIFS(условия!$39:$39,условия!$7:$7,"&lt;="&amp;PH$8,условия!$8:$8,"&gt;="&amp;PH$8))</f>
        <v>17.333333333333336</v>
      </c>
      <c r="PI14" s="21">
        <f>IF(PI$8="",0,PI$10*SUMIFS(условия!$39:$39,условия!$7:$7,"&lt;="&amp;PI$8,условия!$8:$8,"&gt;="&amp;PI$8))</f>
        <v>17.333333333333336</v>
      </c>
      <c r="PJ14" s="21">
        <f>IF(PJ$8="",0,PJ$10*SUMIFS(условия!$39:$39,условия!$7:$7,"&lt;="&amp;PJ$8,условия!$8:$8,"&gt;="&amp;PJ$8))</f>
        <v>17.333333333333336</v>
      </c>
      <c r="PK14" s="21">
        <f>IF(PK$8="",0,PK$10*SUMIFS(условия!$39:$39,условия!$7:$7,"&lt;="&amp;PK$8,условия!$8:$8,"&gt;="&amp;PK$8))</f>
        <v>17.333333333333336</v>
      </c>
      <c r="PL14" s="21">
        <f>IF(PL$8="",0,PL$10*SUMIFS(условия!$39:$39,условия!$7:$7,"&lt;="&amp;PL$8,условия!$8:$8,"&gt;="&amp;PL$8))</f>
        <v>17.333333333333336</v>
      </c>
      <c r="PM14" s="21">
        <f>IF(PM$8="",0,PM$10*SUMIFS(условия!$39:$39,условия!$7:$7,"&lt;="&amp;PM$8,условия!$8:$8,"&gt;="&amp;PM$8))</f>
        <v>17.333333333333336</v>
      </c>
      <c r="PN14" s="21">
        <f>IF(PN$8="",0,PN$10*SUMIFS(условия!$39:$39,условия!$7:$7,"&lt;="&amp;PN$8,условия!$8:$8,"&gt;="&amp;PN$8))</f>
        <v>17.333333333333336</v>
      </c>
      <c r="PO14" s="21">
        <f>IF(PO$8="",0,PO$10*SUMIFS(условия!$39:$39,условия!$7:$7,"&lt;="&amp;PO$8,условия!$8:$8,"&gt;="&amp;PO$8))</f>
        <v>17.333333333333336</v>
      </c>
      <c r="PP14" s="21">
        <f>IF(PP$8="",0,PP$10*SUMIFS(условия!$39:$39,условия!$7:$7,"&lt;="&amp;PP$8,условия!$8:$8,"&gt;="&amp;PP$8))</f>
        <v>17.333333333333336</v>
      </c>
      <c r="PQ14" s="21">
        <f>IF(PQ$8="",0,PQ$10*SUMIFS(условия!$39:$39,условия!$7:$7,"&lt;="&amp;PQ$8,условия!$8:$8,"&gt;="&amp;PQ$8))</f>
        <v>17.333333333333336</v>
      </c>
      <c r="PR14" s="21">
        <f>IF(PR$8="",0,PR$10*SUMIFS(условия!$39:$39,условия!$7:$7,"&lt;="&amp;PR$8,условия!$8:$8,"&gt;="&amp;PR$8))</f>
        <v>17.333333333333336</v>
      </c>
      <c r="PS14" s="21">
        <f>IF(PS$8="",0,PS$10*SUMIFS(условия!$39:$39,условия!$7:$7,"&lt;="&amp;PS$8,условия!$8:$8,"&gt;="&amp;PS$8))</f>
        <v>17.333333333333336</v>
      </c>
      <c r="PT14" s="21">
        <f>IF(PT$8="",0,PT$10*SUMIFS(условия!$39:$39,условия!$7:$7,"&lt;="&amp;PT$8,условия!$8:$8,"&gt;="&amp;PT$8))</f>
        <v>17.333333333333336</v>
      </c>
      <c r="PU14" s="21">
        <f>IF(PU$8="",0,PU$10*SUMIFS(условия!$39:$39,условия!$7:$7,"&lt;="&amp;PU$8,условия!$8:$8,"&gt;="&amp;PU$8))</f>
        <v>17.333333333333336</v>
      </c>
      <c r="PV14" s="21">
        <f>IF(PV$8="",0,PV$10*SUMIFS(условия!$39:$39,условия!$7:$7,"&lt;="&amp;PV$8,условия!$8:$8,"&gt;="&amp;PV$8))</f>
        <v>17.333333333333336</v>
      </c>
      <c r="PW14" s="21">
        <f>IF(PW$8="",0,PW$10*SUMIFS(условия!$39:$39,условия!$7:$7,"&lt;="&amp;PW$8,условия!$8:$8,"&gt;="&amp;PW$8))</f>
        <v>17.333333333333336</v>
      </c>
      <c r="PX14" s="21">
        <f>IF(PX$8="",0,PX$10*SUMIFS(условия!$39:$39,условия!$7:$7,"&lt;="&amp;PX$8,условия!$8:$8,"&gt;="&amp;PX$8))</f>
        <v>17.333333333333336</v>
      </c>
      <c r="PY14" s="21">
        <f>IF(PY$8="",0,PY$10*SUMIFS(условия!$39:$39,условия!$7:$7,"&lt;="&amp;PY$8,условия!$8:$8,"&gt;="&amp;PY$8))</f>
        <v>17.333333333333336</v>
      </c>
      <c r="PZ14" s="21">
        <f>IF(PZ$8="",0,PZ$10*SUMIFS(условия!$39:$39,условия!$7:$7,"&lt;="&amp;PZ$8,условия!$8:$8,"&gt;="&amp;PZ$8))</f>
        <v>17.333333333333336</v>
      </c>
      <c r="QA14" s="21">
        <f>IF(QA$8="",0,QA$10*SUMIFS(условия!$39:$39,условия!$7:$7,"&lt;="&amp;QA$8,условия!$8:$8,"&gt;="&amp;QA$8))</f>
        <v>17.333333333333336</v>
      </c>
      <c r="QB14" s="21">
        <f>IF(QB$8="",0,QB$10*SUMIFS(условия!$39:$39,условия!$7:$7,"&lt;="&amp;QB$8,условия!$8:$8,"&gt;="&amp;QB$8))</f>
        <v>17.333333333333336</v>
      </c>
      <c r="QC14" s="21">
        <f>IF(QC$8="",0,QC$10*SUMIFS(условия!$39:$39,условия!$7:$7,"&lt;="&amp;QC$8,условия!$8:$8,"&gt;="&amp;QC$8))</f>
        <v>26.999999999999996</v>
      </c>
      <c r="QD14" s="21">
        <f>IF(QD$8="",0,QD$10*SUMIFS(условия!$39:$39,условия!$7:$7,"&lt;="&amp;QD$8,условия!$8:$8,"&gt;="&amp;QD$8))</f>
        <v>26.999999999999996</v>
      </c>
      <c r="QE14" s="21">
        <f>IF(QE$8="",0,QE$10*SUMIFS(условия!$39:$39,условия!$7:$7,"&lt;="&amp;QE$8,условия!$8:$8,"&gt;="&amp;QE$8))</f>
        <v>26.999999999999996</v>
      </c>
      <c r="QF14" s="21">
        <f>IF(QF$8="",0,QF$10*SUMIFS(условия!$39:$39,условия!$7:$7,"&lt;="&amp;QF$8,условия!$8:$8,"&gt;="&amp;QF$8))</f>
        <v>26.999999999999996</v>
      </c>
      <c r="QG14" s="21">
        <f>IF(QG$8="",0,QG$10*SUMIFS(условия!$39:$39,условия!$7:$7,"&lt;="&amp;QG$8,условия!$8:$8,"&gt;="&amp;QG$8))</f>
        <v>26.999999999999996</v>
      </c>
      <c r="QH14" s="21">
        <f>IF(QH$8="",0,QH$10*SUMIFS(условия!$39:$39,условия!$7:$7,"&lt;="&amp;QH$8,условия!$8:$8,"&gt;="&amp;QH$8))</f>
        <v>26.999999999999996</v>
      </c>
      <c r="QI14" s="21">
        <f>IF(QI$8="",0,QI$10*SUMIFS(условия!$39:$39,условия!$7:$7,"&lt;="&amp;QI$8,условия!$8:$8,"&gt;="&amp;QI$8))</f>
        <v>26.999999999999996</v>
      </c>
      <c r="QJ14" s="21">
        <f>IF(QJ$8="",0,QJ$10*SUMIFS(условия!$39:$39,условия!$7:$7,"&lt;="&amp;QJ$8,условия!$8:$8,"&gt;="&amp;QJ$8))</f>
        <v>26.999999999999996</v>
      </c>
      <c r="QK14" s="21">
        <f>IF(QK$8="",0,QK$10*SUMIFS(условия!$39:$39,условия!$7:$7,"&lt;="&amp;QK$8,условия!$8:$8,"&gt;="&amp;QK$8))</f>
        <v>26.999999999999996</v>
      </c>
      <c r="QL14" s="21">
        <f>IF(QL$8="",0,QL$10*SUMIFS(условия!$39:$39,условия!$7:$7,"&lt;="&amp;QL$8,условия!$8:$8,"&gt;="&amp;QL$8))</f>
        <v>26.999999999999996</v>
      </c>
      <c r="QM14" s="21">
        <f>IF(QM$8="",0,QM$10*SUMIFS(условия!$39:$39,условия!$7:$7,"&lt;="&amp;QM$8,условия!$8:$8,"&gt;="&amp;QM$8))</f>
        <v>26.999999999999996</v>
      </c>
      <c r="QN14" s="21">
        <f>IF(QN$8="",0,QN$10*SUMIFS(условия!$39:$39,условия!$7:$7,"&lt;="&amp;QN$8,условия!$8:$8,"&gt;="&amp;QN$8))</f>
        <v>26.999999999999996</v>
      </c>
      <c r="QO14" s="21">
        <f>IF(QO$8="",0,QO$10*SUMIFS(условия!$39:$39,условия!$7:$7,"&lt;="&amp;QO$8,условия!$8:$8,"&gt;="&amp;QO$8))</f>
        <v>26.999999999999996</v>
      </c>
      <c r="QP14" s="21">
        <f>IF(QP$8="",0,QP$10*SUMIFS(условия!$39:$39,условия!$7:$7,"&lt;="&amp;QP$8,условия!$8:$8,"&gt;="&amp;QP$8))</f>
        <v>26.999999999999996</v>
      </c>
      <c r="QQ14" s="21">
        <f>IF(QQ$8="",0,QQ$10*SUMIFS(условия!$39:$39,условия!$7:$7,"&lt;="&amp;QQ$8,условия!$8:$8,"&gt;="&amp;QQ$8))</f>
        <v>26.999999999999996</v>
      </c>
      <c r="QR14" s="21">
        <f>IF(QR$8="",0,QR$10*SUMIFS(условия!$39:$39,условия!$7:$7,"&lt;="&amp;QR$8,условия!$8:$8,"&gt;="&amp;QR$8))</f>
        <v>26.999999999999996</v>
      </c>
      <c r="QS14" s="21">
        <f>IF(QS$8="",0,QS$10*SUMIFS(условия!$39:$39,условия!$7:$7,"&lt;="&amp;QS$8,условия!$8:$8,"&gt;="&amp;QS$8))</f>
        <v>26.999999999999996</v>
      </c>
      <c r="QT14" s="21">
        <f>IF(QT$8="",0,QT$10*SUMIFS(условия!$39:$39,условия!$7:$7,"&lt;="&amp;QT$8,условия!$8:$8,"&gt;="&amp;QT$8))</f>
        <v>26.999999999999996</v>
      </c>
      <c r="QU14" s="21">
        <f>IF(QU$8="",0,QU$10*SUMIFS(условия!$39:$39,условия!$7:$7,"&lt;="&amp;QU$8,условия!$8:$8,"&gt;="&amp;QU$8))</f>
        <v>26.999999999999996</v>
      </c>
      <c r="QV14" s="21">
        <f>IF(QV$8="",0,QV$10*SUMIFS(условия!$39:$39,условия!$7:$7,"&lt;="&amp;QV$8,условия!$8:$8,"&gt;="&amp;QV$8))</f>
        <v>26.999999999999996</v>
      </c>
      <c r="QW14" s="21">
        <f>IF(QW$8="",0,QW$10*SUMIFS(условия!$39:$39,условия!$7:$7,"&lt;="&amp;QW$8,условия!$8:$8,"&gt;="&amp;QW$8))</f>
        <v>26.999999999999996</v>
      </c>
      <c r="QX14" s="21">
        <f>IF(QX$8="",0,QX$10*SUMIFS(условия!$39:$39,условия!$7:$7,"&lt;="&amp;QX$8,условия!$8:$8,"&gt;="&amp;QX$8))</f>
        <v>26.999999999999996</v>
      </c>
      <c r="QY14" s="21">
        <f>IF(QY$8="",0,QY$10*SUMIFS(условия!$39:$39,условия!$7:$7,"&lt;="&amp;QY$8,условия!$8:$8,"&gt;="&amp;QY$8))</f>
        <v>26.999999999999996</v>
      </c>
      <c r="QZ14" s="21">
        <f>IF(QZ$8="",0,QZ$10*SUMIFS(условия!$39:$39,условия!$7:$7,"&lt;="&amp;QZ$8,условия!$8:$8,"&gt;="&amp;QZ$8))</f>
        <v>26.999999999999996</v>
      </c>
      <c r="RA14" s="21">
        <f>IF(RA$8="",0,RA$10*SUMIFS(условия!$39:$39,условия!$7:$7,"&lt;="&amp;RA$8,условия!$8:$8,"&gt;="&amp;RA$8))</f>
        <v>26.999999999999996</v>
      </c>
      <c r="RB14" s="21">
        <f>IF(RB$8="",0,RB$10*SUMIFS(условия!$39:$39,условия!$7:$7,"&lt;="&amp;RB$8,условия!$8:$8,"&gt;="&amp;RB$8))</f>
        <v>26.999999999999996</v>
      </c>
      <c r="RC14" s="21">
        <f>IF(RC$8="",0,RC$10*SUMIFS(условия!$39:$39,условия!$7:$7,"&lt;="&amp;RC$8,условия!$8:$8,"&gt;="&amp;RC$8))</f>
        <v>26.999999999999996</v>
      </c>
      <c r="RD14" s="21">
        <f>IF(RD$8="",0,RD$10*SUMIFS(условия!$39:$39,условия!$7:$7,"&lt;="&amp;RD$8,условия!$8:$8,"&gt;="&amp;RD$8))</f>
        <v>26.999999999999996</v>
      </c>
      <c r="RE14" s="21">
        <f>IF(RE$8="",0,RE$10*SUMIFS(условия!$39:$39,условия!$7:$7,"&lt;="&amp;RE$8,условия!$8:$8,"&gt;="&amp;RE$8))</f>
        <v>26.999999999999996</v>
      </c>
      <c r="RF14" s="21">
        <f>IF(RF$8="",0,RF$10*SUMIFS(условия!$39:$39,условия!$7:$7,"&lt;="&amp;RF$8,условия!$8:$8,"&gt;="&amp;RF$8))</f>
        <v>26.999999999999996</v>
      </c>
      <c r="RG14" s="21">
        <f>IF(RG$8="",0,RG$10*SUMIFS(условия!$39:$39,условия!$7:$7,"&lt;="&amp;RG$8,условия!$8:$8,"&gt;="&amp;RG$8))</f>
        <v>38.000000000000014</v>
      </c>
      <c r="RH14" s="21">
        <f>IF(RH$8="",0,RH$10*SUMIFS(условия!$39:$39,условия!$7:$7,"&lt;="&amp;RH$8,условия!$8:$8,"&gt;="&amp;RH$8))</f>
        <v>38.000000000000014</v>
      </c>
      <c r="RI14" s="21">
        <f>IF(RI$8="",0,RI$10*SUMIFS(условия!$39:$39,условия!$7:$7,"&lt;="&amp;RI$8,условия!$8:$8,"&gt;="&amp;RI$8))</f>
        <v>38.000000000000014</v>
      </c>
      <c r="RJ14" s="21">
        <f>IF(RJ$8="",0,RJ$10*SUMIFS(условия!$39:$39,условия!$7:$7,"&lt;="&amp;RJ$8,условия!$8:$8,"&gt;="&amp;RJ$8))</f>
        <v>38.000000000000014</v>
      </c>
      <c r="RK14" s="21">
        <f>IF(RK$8="",0,RK$10*SUMIFS(условия!$39:$39,условия!$7:$7,"&lt;="&amp;RK$8,условия!$8:$8,"&gt;="&amp;RK$8))</f>
        <v>38.000000000000014</v>
      </c>
      <c r="RL14" s="21">
        <f>IF(RL$8="",0,RL$10*SUMIFS(условия!$39:$39,условия!$7:$7,"&lt;="&amp;RL$8,условия!$8:$8,"&gt;="&amp;RL$8))</f>
        <v>38.000000000000014</v>
      </c>
      <c r="RM14" s="21">
        <f>IF(RM$8="",0,RM$10*SUMIFS(условия!$39:$39,условия!$7:$7,"&lt;="&amp;RM$8,условия!$8:$8,"&gt;="&amp;RM$8))</f>
        <v>38.000000000000014</v>
      </c>
      <c r="RN14" s="21">
        <f>IF(RN$8="",0,RN$10*SUMIFS(условия!$39:$39,условия!$7:$7,"&lt;="&amp;RN$8,условия!$8:$8,"&gt;="&amp;RN$8))</f>
        <v>38.000000000000014</v>
      </c>
      <c r="RO14" s="21">
        <f>IF(RO$8="",0,RO$10*SUMIFS(условия!$39:$39,условия!$7:$7,"&lt;="&amp;RO$8,условия!$8:$8,"&gt;="&amp;RO$8))</f>
        <v>38.000000000000014</v>
      </c>
      <c r="RP14" s="21">
        <f>IF(RP$8="",0,RP$10*SUMIFS(условия!$39:$39,условия!$7:$7,"&lt;="&amp;RP$8,условия!$8:$8,"&gt;="&amp;RP$8))</f>
        <v>38.000000000000014</v>
      </c>
      <c r="RQ14" s="21">
        <f>IF(RQ$8="",0,RQ$10*SUMIFS(условия!$39:$39,условия!$7:$7,"&lt;="&amp;RQ$8,условия!$8:$8,"&gt;="&amp;RQ$8))</f>
        <v>38.000000000000014</v>
      </c>
      <c r="RR14" s="21">
        <f>IF(RR$8="",0,RR$10*SUMIFS(условия!$39:$39,условия!$7:$7,"&lt;="&amp;RR$8,условия!$8:$8,"&gt;="&amp;RR$8))</f>
        <v>38.000000000000014</v>
      </c>
      <c r="RS14" s="21">
        <f>IF(RS$8="",0,RS$10*SUMIFS(условия!$39:$39,условия!$7:$7,"&lt;="&amp;RS$8,условия!$8:$8,"&gt;="&amp;RS$8))</f>
        <v>38.000000000000014</v>
      </c>
      <c r="RT14" s="21">
        <f>IF(RT$8="",0,RT$10*SUMIFS(условия!$39:$39,условия!$7:$7,"&lt;="&amp;RT$8,условия!$8:$8,"&gt;="&amp;RT$8))</f>
        <v>38.000000000000014</v>
      </c>
      <c r="RU14" s="21">
        <f>IF(RU$8="",0,RU$10*SUMIFS(условия!$39:$39,условия!$7:$7,"&lt;="&amp;RU$8,условия!$8:$8,"&gt;="&amp;RU$8))</f>
        <v>38.000000000000014</v>
      </c>
      <c r="RV14" s="21">
        <f>IF(RV$8="",0,RV$10*SUMIFS(условия!$39:$39,условия!$7:$7,"&lt;="&amp;RV$8,условия!$8:$8,"&gt;="&amp;RV$8))</f>
        <v>38.000000000000014</v>
      </c>
      <c r="RW14" s="21">
        <f>IF(RW$8="",0,RW$10*SUMIFS(условия!$39:$39,условия!$7:$7,"&lt;="&amp;RW$8,условия!$8:$8,"&gt;="&amp;RW$8))</f>
        <v>38.000000000000014</v>
      </c>
      <c r="RX14" s="21">
        <f>IF(RX$8="",0,RX$10*SUMIFS(условия!$39:$39,условия!$7:$7,"&lt;="&amp;RX$8,условия!$8:$8,"&gt;="&amp;RX$8))</f>
        <v>38.000000000000014</v>
      </c>
      <c r="RY14" s="21">
        <f>IF(RY$8="",0,RY$10*SUMIFS(условия!$39:$39,условия!$7:$7,"&lt;="&amp;RY$8,условия!$8:$8,"&gt;="&amp;RY$8))</f>
        <v>38.000000000000014</v>
      </c>
      <c r="RZ14" s="21">
        <f>IF(RZ$8="",0,RZ$10*SUMIFS(условия!$39:$39,условия!$7:$7,"&lt;="&amp;RZ$8,условия!$8:$8,"&gt;="&amp;RZ$8))</f>
        <v>38.000000000000014</v>
      </c>
      <c r="SA14" s="21">
        <f>IF(SA$8="",0,SA$10*SUMIFS(условия!$39:$39,условия!$7:$7,"&lt;="&amp;SA$8,условия!$8:$8,"&gt;="&amp;SA$8))</f>
        <v>38.000000000000014</v>
      </c>
      <c r="SB14" s="21">
        <f>IF(SB$8="",0,SB$10*SUMIFS(условия!$39:$39,условия!$7:$7,"&lt;="&amp;SB$8,условия!$8:$8,"&gt;="&amp;SB$8))</f>
        <v>38.000000000000014</v>
      </c>
      <c r="SC14" s="21">
        <f>IF(SC$8="",0,SC$10*SUMIFS(условия!$39:$39,условия!$7:$7,"&lt;="&amp;SC$8,условия!$8:$8,"&gt;="&amp;SC$8))</f>
        <v>38.000000000000014</v>
      </c>
      <c r="SD14" s="21">
        <f>IF(SD$8="",0,SD$10*SUMIFS(условия!$39:$39,условия!$7:$7,"&lt;="&amp;SD$8,условия!$8:$8,"&gt;="&amp;SD$8))</f>
        <v>38.000000000000014</v>
      </c>
      <c r="SE14" s="21">
        <f>IF(SE$8="",0,SE$10*SUMIFS(условия!$39:$39,условия!$7:$7,"&lt;="&amp;SE$8,условия!$8:$8,"&gt;="&amp;SE$8))</f>
        <v>38.000000000000014</v>
      </c>
      <c r="SF14" s="21">
        <f>IF(SF$8="",0,SF$10*SUMIFS(условия!$39:$39,условия!$7:$7,"&lt;="&amp;SF$8,условия!$8:$8,"&gt;="&amp;SF$8))</f>
        <v>38.000000000000014</v>
      </c>
      <c r="SG14" s="21">
        <f>IF(SG$8="",0,SG$10*SUMIFS(условия!$39:$39,условия!$7:$7,"&lt;="&amp;SG$8,условия!$8:$8,"&gt;="&amp;SG$8))</f>
        <v>38.000000000000014</v>
      </c>
      <c r="SH14" s="21">
        <f>IF(SH$8="",0,SH$10*SUMIFS(условия!$39:$39,условия!$7:$7,"&lt;="&amp;SH$8,условия!$8:$8,"&gt;="&amp;SH$8))</f>
        <v>38.000000000000014</v>
      </c>
      <c r="SI14" s="21">
        <f>IF(SI$8="",0,SI$10*SUMIFS(условия!$39:$39,условия!$7:$7,"&lt;="&amp;SI$8,условия!$8:$8,"&gt;="&amp;SI$8))</f>
        <v>38.000000000000014</v>
      </c>
      <c r="SJ14" s="21">
        <f>IF(SJ$8="",0,SJ$10*SUMIFS(условия!$39:$39,условия!$7:$7,"&lt;="&amp;SJ$8,условия!$8:$8,"&gt;="&amp;SJ$8))</f>
        <v>38.000000000000014</v>
      </c>
      <c r="SK14" s="21">
        <f>IF(SK$8="",0,SK$10*SUMIFS(условия!$39:$39,условия!$7:$7,"&lt;="&amp;SK$8,условия!$8:$8,"&gt;="&amp;SK$8))</f>
        <v>38.000000000000014</v>
      </c>
      <c r="SL14" s="21">
        <f>IF(SL$8="",0,SL$10*SUMIFS(условия!$39:$39,условия!$7:$7,"&lt;="&amp;SL$8,условия!$8:$8,"&gt;="&amp;SL$8))</f>
        <v>24.666666666666671</v>
      </c>
      <c r="SM14" s="21">
        <f>IF(SM$8="",0,SM$10*SUMIFS(условия!$39:$39,условия!$7:$7,"&lt;="&amp;SM$8,условия!$8:$8,"&gt;="&amp;SM$8))</f>
        <v>24.666666666666671</v>
      </c>
      <c r="SN14" s="21">
        <f>IF(SN$8="",0,SN$10*SUMIFS(условия!$39:$39,условия!$7:$7,"&lt;="&amp;SN$8,условия!$8:$8,"&gt;="&amp;SN$8))</f>
        <v>24.666666666666671</v>
      </c>
      <c r="SO14" s="21">
        <f>IF(SO$8="",0,SO$10*SUMIFS(условия!$39:$39,условия!$7:$7,"&lt;="&amp;SO$8,условия!$8:$8,"&gt;="&amp;SO$8))</f>
        <v>24.666666666666671</v>
      </c>
      <c r="SP14" s="21">
        <f>IF(SP$8="",0,SP$10*SUMIFS(условия!$39:$39,условия!$7:$7,"&lt;="&amp;SP$8,условия!$8:$8,"&gt;="&amp;SP$8))</f>
        <v>24.666666666666671</v>
      </c>
      <c r="SQ14" s="21">
        <f>IF(SQ$8="",0,SQ$10*SUMIFS(условия!$39:$39,условия!$7:$7,"&lt;="&amp;SQ$8,условия!$8:$8,"&gt;="&amp;SQ$8))</f>
        <v>24.666666666666671</v>
      </c>
      <c r="SR14" s="21">
        <f>IF(SR$8="",0,SR$10*SUMIFS(условия!$39:$39,условия!$7:$7,"&lt;="&amp;SR$8,условия!$8:$8,"&gt;="&amp;SR$8))</f>
        <v>24.666666666666671</v>
      </c>
      <c r="SS14" s="21">
        <f>IF(SS$8="",0,SS$10*SUMIFS(условия!$39:$39,условия!$7:$7,"&lt;="&amp;SS$8,условия!$8:$8,"&gt;="&amp;SS$8))</f>
        <v>24.666666666666671</v>
      </c>
      <c r="ST14" s="21">
        <f>IF(ST$8="",0,ST$10*SUMIFS(условия!$39:$39,условия!$7:$7,"&lt;="&amp;ST$8,условия!$8:$8,"&gt;="&amp;ST$8))</f>
        <v>24.666666666666671</v>
      </c>
      <c r="SU14" s="21">
        <f>IF(SU$8="",0,SU$10*SUMIFS(условия!$39:$39,условия!$7:$7,"&lt;="&amp;SU$8,условия!$8:$8,"&gt;="&amp;SU$8))</f>
        <v>24.666666666666671</v>
      </c>
      <c r="SV14" s="21">
        <f>IF(SV$8="",0,SV$10*SUMIFS(условия!$39:$39,условия!$7:$7,"&lt;="&amp;SV$8,условия!$8:$8,"&gt;="&amp;SV$8))</f>
        <v>24.666666666666671</v>
      </c>
      <c r="SW14" s="21">
        <f>IF(SW$8="",0,SW$10*SUMIFS(условия!$39:$39,условия!$7:$7,"&lt;="&amp;SW$8,условия!$8:$8,"&gt;="&amp;SW$8))</f>
        <v>24.666666666666671</v>
      </c>
      <c r="SX14" s="21">
        <f>IF(SX$8="",0,SX$10*SUMIFS(условия!$39:$39,условия!$7:$7,"&lt;="&amp;SX$8,условия!$8:$8,"&gt;="&amp;SX$8))</f>
        <v>24.666666666666671</v>
      </c>
      <c r="SY14" s="21">
        <f>IF(SY$8="",0,SY$10*SUMIFS(условия!$39:$39,условия!$7:$7,"&lt;="&amp;SY$8,условия!$8:$8,"&gt;="&amp;SY$8))</f>
        <v>24.666666666666671</v>
      </c>
      <c r="SZ14" s="21">
        <f>IF(SZ$8="",0,SZ$10*SUMIFS(условия!$39:$39,условия!$7:$7,"&lt;="&amp;SZ$8,условия!$8:$8,"&gt;="&amp;SZ$8))</f>
        <v>24.666666666666671</v>
      </c>
      <c r="TA14" s="21">
        <f>IF(TA$8="",0,TA$10*SUMIFS(условия!$39:$39,условия!$7:$7,"&lt;="&amp;TA$8,условия!$8:$8,"&gt;="&amp;TA$8))</f>
        <v>24.666666666666671</v>
      </c>
      <c r="TB14" s="21">
        <f>IF(TB$8="",0,TB$10*SUMIFS(условия!$39:$39,условия!$7:$7,"&lt;="&amp;TB$8,условия!$8:$8,"&gt;="&amp;TB$8))</f>
        <v>24.666666666666671</v>
      </c>
      <c r="TC14" s="21">
        <f>IF(TC$8="",0,TC$10*SUMIFS(условия!$39:$39,условия!$7:$7,"&lt;="&amp;TC$8,условия!$8:$8,"&gt;="&amp;TC$8))</f>
        <v>24.666666666666671</v>
      </c>
      <c r="TD14" s="21">
        <f>IF(TD$8="",0,TD$10*SUMIFS(условия!$39:$39,условия!$7:$7,"&lt;="&amp;TD$8,условия!$8:$8,"&gt;="&amp;TD$8))</f>
        <v>24.666666666666671</v>
      </c>
      <c r="TE14" s="21">
        <f>IF(TE$8="",0,TE$10*SUMIFS(условия!$39:$39,условия!$7:$7,"&lt;="&amp;TE$8,условия!$8:$8,"&gt;="&amp;TE$8))</f>
        <v>24.666666666666671</v>
      </c>
      <c r="TF14" s="21">
        <f>IF(TF$8="",0,TF$10*SUMIFS(условия!$39:$39,условия!$7:$7,"&lt;="&amp;TF$8,условия!$8:$8,"&gt;="&amp;TF$8))</f>
        <v>24.666666666666671</v>
      </c>
      <c r="TG14" s="21">
        <f>IF(TG$8="",0,TG$10*SUMIFS(условия!$39:$39,условия!$7:$7,"&lt;="&amp;TG$8,условия!$8:$8,"&gt;="&amp;TG$8))</f>
        <v>24.666666666666671</v>
      </c>
      <c r="TH14" s="21">
        <f>IF(TH$8="",0,TH$10*SUMIFS(условия!$39:$39,условия!$7:$7,"&lt;="&amp;TH$8,условия!$8:$8,"&gt;="&amp;TH$8))</f>
        <v>24.666666666666671</v>
      </c>
      <c r="TI14" s="21">
        <f>IF(TI$8="",0,TI$10*SUMIFS(условия!$39:$39,условия!$7:$7,"&lt;="&amp;TI$8,условия!$8:$8,"&gt;="&amp;TI$8))</f>
        <v>24.666666666666671</v>
      </c>
      <c r="TJ14" s="21">
        <f>IF(TJ$8="",0,TJ$10*SUMIFS(условия!$39:$39,условия!$7:$7,"&lt;="&amp;TJ$8,условия!$8:$8,"&gt;="&amp;TJ$8))</f>
        <v>24.666666666666671</v>
      </c>
      <c r="TK14" s="21">
        <f>IF(TK$8="",0,TK$10*SUMIFS(условия!$39:$39,условия!$7:$7,"&lt;="&amp;TK$8,условия!$8:$8,"&gt;="&amp;TK$8))</f>
        <v>24.666666666666671</v>
      </c>
      <c r="TL14" s="21">
        <f>IF(TL$8="",0,TL$10*SUMIFS(условия!$39:$39,условия!$7:$7,"&lt;="&amp;TL$8,условия!$8:$8,"&gt;="&amp;TL$8))</f>
        <v>24.666666666666671</v>
      </c>
      <c r="TM14" s="21">
        <f>IF(TM$8="",0,TM$10*SUMIFS(условия!$39:$39,условия!$7:$7,"&lt;="&amp;TM$8,условия!$8:$8,"&gt;="&amp;TM$8))</f>
        <v>24.666666666666671</v>
      </c>
      <c r="TN14" s="21">
        <f>IF(TN$8="",0,TN$10*SUMIFS(условия!$39:$39,условия!$7:$7,"&lt;="&amp;TN$8,условия!$8:$8,"&gt;="&amp;TN$8))</f>
        <v>24.666666666666671</v>
      </c>
      <c r="TO14" s="21">
        <f>IF(TO$8="",0,TO$10*SUMIFS(условия!$39:$39,условия!$7:$7,"&lt;="&amp;TO$8,условия!$8:$8,"&gt;="&amp;TO$8))</f>
        <v>24.666666666666671</v>
      </c>
      <c r="TP14" s="21">
        <f>IF(TP$8="",0,TP$10*SUMIFS(условия!$39:$39,условия!$7:$7,"&lt;="&amp;TP$8,условия!$8:$8,"&gt;="&amp;TP$8))</f>
        <v>24</v>
      </c>
      <c r="TQ14" s="21">
        <f>IF(TQ$8="",0,TQ$10*SUMIFS(условия!$39:$39,условия!$7:$7,"&lt;="&amp;TQ$8,условия!$8:$8,"&gt;="&amp;TQ$8))</f>
        <v>24</v>
      </c>
      <c r="TR14" s="21">
        <f>IF(TR$8="",0,TR$10*SUMIFS(условия!$39:$39,условия!$7:$7,"&lt;="&amp;TR$8,условия!$8:$8,"&gt;="&amp;TR$8))</f>
        <v>24</v>
      </c>
      <c r="TS14" s="21">
        <f>IF(TS$8="",0,TS$10*SUMIFS(условия!$39:$39,условия!$7:$7,"&lt;="&amp;TS$8,условия!$8:$8,"&gt;="&amp;TS$8))</f>
        <v>24</v>
      </c>
      <c r="TT14" s="21">
        <f>IF(TT$8="",0,TT$10*SUMIFS(условия!$39:$39,условия!$7:$7,"&lt;="&amp;TT$8,условия!$8:$8,"&gt;="&amp;TT$8))</f>
        <v>24</v>
      </c>
      <c r="TU14" s="21">
        <f>IF(TU$8="",0,TU$10*SUMIFS(условия!$39:$39,условия!$7:$7,"&lt;="&amp;TU$8,условия!$8:$8,"&gt;="&amp;TU$8))</f>
        <v>24</v>
      </c>
      <c r="TV14" s="21">
        <f>IF(TV$8="",0,TV$10*SUMIFS(условия!$39:$39,условия!$7:$7,"&lt;="&amp;TV$8,условия!$8:$8,"&gt;="&amp;TV$8))</f>
        <v>24</v>
      </c>
      <c r="TW14" s="21">
        <f>IF(TW$8="",0,TW$10*SUMIFS(условия!$39:$39,условия!$7:$7,"&lt;="&amp;TW$8,условия!$8:$8,"&gt;="&amp;TW$8))</f>
        <v>24</v>
      </c>
      <c r="TX14" s="21">
        <f>IF(TX$8="",0,TX$10*SUMIFS(условия!$39:$39,условия!$7:$7,"&lt;="&amp;TX$8,условия!$8:$8,"&gt;="&amp;TX$8))</f>
        <v>24</v>
      </c>
      <c r="TY14" s="21">
        <f>IF(TY$8="",0,TY$10*SUMIFS(условия!$39:$39,условия!$7:$7,"&lt;="&amp;TY$8,условия!$8:$8,"&gt;="&amp;TY$8))</f>
        <v>24</v>
      </c>
      <c r="TZ14" s="21">
        <f>IF(TZ$8="",0,TZ$10*SUMIFS(условия!$39:$39,условия!$7:$7,"&lt;="&amp;TZ$8,условия!$8:$8,"&gt;="&amp;TZ$8))</f>
        <v>24</v>
      </c>
      <c r="UA14" s="21">
        <f>IF(UA$8="",0,UA$10*SUMIFS(условия!$39:$39,условия!$7:$7,"&lt;="&amp;UA$8,условия!$8:$8,"&gt;="&amp;UA$8))</f>
        <v>24</v>
      </c>
      <c r="UB14" s="21">
        <f>IF(UB$8="",0,UB$10*SUMIFS(условия!$39:$39,условия!$7:$7,"&lt;="&amp;UB$8,условия!$8:$8,"&gt;="&amp;UB$8))</f>
        <v>24</v>
      </c>
      <c r="UC14" s="21">
        <f>IF(UC$8="",0,UC$10*SUMIFS(условия!$39:$39,условия!$7:$7,"&lt;="&amp;UC$8,условия!$8:$8,"&gt;="&amp;UC$8))</f>
        <v>24</v>
      </c>
      <c r="UD14" s="21">
        <f>IF(UD$8="",0,UD$10*SUMIFS(условия!$39:$39,условия!$7:$7,"&lt;="&amp;UD$8,условия!$8:$8,"&gt;="&amp;UD$8))</f>
        <v>24</v>
      </c>
      <c r="UE14" s="21">
        <f>IF(UE$8="",0,UE$10*SUMIFS(условия!$39:$39,условия!$7:$7,"&lt;="&amp;UE$8,условия!$8:$8,"&gt;="&amp;UE$8))</f>
        <v>24</v>
      </c>
      <c r="UF14" s="21">
        <f>IF(UF$8="",0,UF$10*SUMIFS(условия!$39:$39,условия!$7:$7,"&lt;="&amp;UF$8,условия!$8:$8,"&gt;="&amp;UF$8))</f>
        <v>24</v>
      </c>
      <c r="UG14" s="21">
        <f>IF(UG$8="",0,UG$10*SUMIFS(условия!$39:$39,условия!$7:$7,"&lt;="&amp;UG$8,условия!$8:$8,"&gt;="&amp;UG$8))</f>
        <v>24</v>
      </c>
      <c r="UH14" s="21">
        <f>IF(UH$8="",0,UH$10*SUMIFS(условия!$39:$39,условия!$7:$7,"&lt;="&amp;UH$8,условия!$8:$8,"&gt;="&amp;UH$8))</f>
        <v>24</v>
      </c>
      <c r="UI14" s="21">
        <f>IF(UI$8="",0,UI$10*SUMIFS(условия!$39:$39,условия!$7:$7,"&lt;="&amp;UI$8,условия!$8:$8,"&gt;="&amp;UI$8))</f>
        <v>24</v>
      </c>
      <c r="UJ14" s="21">
        <f>IF(UJ$8="",0,UJ$10*SUMIFS(условия!$39:$39,условия!$7:$7,"&lt;="&amp;UJ$8,условия!$8:$8,"&gt;="&amp;UJ$8))</f>
        <v>24</v>
      </c>
      <c r="UK14" s="21">
        <f>IF(UK$8="",0,UK$10*SUMIFS(условия!$39:$39,условия!$7:$7,"&lt;="&amp;UK$8,условия!$8:$8,"&gt;="&amp;UK$8))</f>
        <v>24</v>
      </c>
      <c r="UL14" s="21">
        <f>IF(UL$8="",0,UL$10*SUMIFS(условия!$39:$39,условия!$7:$7,"&lt;="&amp;UL$8,условия!$8:$8,"&gt;="&amp;UL$8))</f>
        <v>24</v>
      </c>
      <c r="UM14" s="21">
        <f>IF(UM$8="",0,UM$10*SUMIFS(условия!$39:$39,условия!$7:$7,"&lt;="&amp;UM$8,условия!$8:$8,"&gt;="&amp;UM$8))</f>
        <v>24</v>
      </c>
      <c r="UN14" s="21">
        <f>IF(UN$8="",0,UN$10*SUMIFS(условия!$39:$39,условия!$7:$7,"&lt;="&amp;UN$8,условия!$8:$8,"&gt;="&amp;UN$8))</f>
        <v>24</v>
      </c>
      <c r="UO14" s="21">
        <f>IF(UO$8="",0,UO$10*SUMIFS(условия!$39:$39,условия!$7:$7,"&lt;="&amp;UO$8,условия!$8:$8,"&gt;="&amp;UO$8))</f>
        <v>24</v>
      </c>
      <c r="UP14" s="21">
        <f>IF(UP$8="",0,UP$10*SUMIFS(условия!$39:$39,условия!$7:$7,"&lt;="&amp;UP$8,условия!$8:$8,"&gt;="&amp;UP$8))</f>
        <v>24</v>
      </c>
      <c r="UQ14" s="21">
        <f>IF(UQ$8="",0,UQ$10*SUMIFS(условия!$39:$39,условия!$7:$7,"&lt;="&amp;UQ$8,условия!$8:$8,"&gt;="&amp;UQ$8))</f>
        <v>24</v>
      </c>
      <c r="UR14" s="21">
        <f>IF(UR$8="",0,UR$10*SUMIFS(условия!$39:$39,условия!$7:$7,"&lt;="&amp;UR$8,условия!$8:$8,"&gt;="&amp;UR$8))</f>
        <v>24</v>
      </c>
      <c r="US14" s="21">
        <f>IF(US$8="",0,US$10*SUMIFS(условия!$39:$39,условия!$7:$7,"&lt;="&amp;US$8,условия!$8:$8,"&gt;="&amp;US$8))</f>
        <v>24</v>
      </c>
      <c r="UT14" s="21">
        <f>IF(UT$8="",0,UT$10*SUMIFS(условия!$39:$39,условия!$7:$7,"&lt;="&amp;UT$8,условия!$8:$8,"&gt;="&amp;UT$8))</f>
        <v>24</v>
      </c>
      <c r="UU14" s="21">
        <f>IF(UU$8="",0,UU$10*SUMIFS(условия!$39:$39,условия!$7:$7,"&lt;="&amp;UU$8,условия!$8:$8,"&gt;="&amp;UU$8))</f>
        <v>19.999999999999996</v>
      </c>
      <c r="UV14" s="21">
        <f>IF(UV$8="",0,UV$10*SUMIFS(условия!$39:$39,условия!$7:$7,"&lt;="&amp;UV$8,условия!$8:$8,"&gt;="&amp;UV$8))</f>
        <v>19.999999999999996</v>
      </c>
      <c r="UW14" s="21">
        <f>IF(UW$8="",0,UW$10*SUMIFS(условия!$39:$39,условия!$7:$7,"&lt;="&amp;UW$8,условия!$8:$8,"&gt;="&amp;UW$8))</f>
        <v>19.999999999999996</v>
      </c>
      <c r="UX14" s="21">
        <f>IF(UX$8="",0,UX$10*SUMIFS(условия!$39:$39,условия!$7:$7,"&lt;="&amp;UX$8,условия!$8:$8,"&gt;="&amp;UX$8))</f>
        <v>19.999999999999996</v>
      </c>
      <c r="UY14" s="21">
        <f>IF(UY$8="",0,UY$10*SUMIFS(условия!$39:$39,условия!$7:$7,"&lt;="&amp;UY$8,условия!$8:$8,"&gt;="&amp;UY$8))</f>
        <v>19.999999999999996</v>
      </c>
      <c r="UZ14" s="21">
        <f>IF(UZ$8="",0,UZ$10*SUMIFS(условия!$39:$39,условия!$7:$7,"&lt;="&amp;UZ$8,условия!$8:$8,"&gt;="&amp;UZ$8))</f>
        <v>19.999999999999996</v>
      </c>
      <c r="VA14" s="21">
        <f>IF(VA$8="",0,VA$10*SUMIFS(условия!$39:$39,условия!$7:$7,"&lt;="&amp;VA$8,условия!$8:$8,"&gt;="&amp;VA$8))</f>
        <v>19.999999999999996</v>
      </c>
      <c r="VB14" s="21">
        <f>IF(VB$8="",0,VB$10*SUMIFS(условия!$39:$39,условия!$7:$7,"&lt;="&amp;VB$8,условия!$8:$8,"&gt;="&amp;VB$8))</f>
        <v>19.999999999999996</v>
      </c>
      <c r="VC14" s="21">
        <f>IF(VC$8="",0,VC$10*SUMIFS(условия!$39:$39,условия!$7:$7,"&lt;="&amp;VC$8,условия!$8:$8,"&gt;="&amp;VC$8))</f>
        <v>19.999999999999996</v>
      </c>
      <c r="VD14" s="21">
        <f>IF(VD$8="",0,VD$10*SUMIFS(условия!$39:$39,условия!$7:$7,"&lt;="&amp;VD$8,условия!$8:$8,"&gt;="&amp;VD$8))</f>
        <v>19.999999999999996</v>
      </c>
      <c r="VE14" s="21">
        <f>IF(VE$8="",0,VE$10*SUMIFS(условия!$39:$39,условия!$7:$7,"&lt;="&amp;VE$8,условия!$8:$8,"&gt;="&amp;VE$8))</f>
        <v>19.999999999999996</v>
      </c>
      <c r="VF14" s="21">
        <f>IF(VF$8="",0,VF$10*SUMIFS(условия!$39:$39,условия!$7:$7,"&lt;="&amp;VF$8,условия!$8:$8,"&gt;="&amp;VF$8))</f>
        <v>19.999999999999996</v>
      </c>
      <c r="VG14" s="21">
        <f>IF(VG$8="",0,VG$10*SUMIFS(условия!$39:$39,условия!$7:$7,"&lt;="&amp;VG$8,условия!$8:$8,"&gt;="&amp;VG$8))</f>
        <v>19.999999999999996</v>
      </c>
      <c r="VH14" s="21">
        <f>IF(VH$8="",0,VH$10*SUMIFS(условия!$39:$39,условия!$7:$7,"&lt;="&amp;VH$8,условия!$8:$8,"&gt;="&amp;VH$8))</f>
        <v>19.999999999999996</v>
      </c>
      <c r="VI14" s="21">
        <f>IF(VI$8="",0,VI$10*SUMIFS(условия!$39:$39,условия!$7:$7,"&lt;="&amp;VI$8,условия!$8:$8,"&gt;="&amp;VI$8))</f>
        <v>19.999999999999996</v>
      </c>
      <c r="VJ14" s="21">
        <f>IF(VJ$8="",0,VJ$10*SUMIFS(условия!$39:$39,условия!$7:$7,"&lt;="&amp;VJ$8,условия!$8:$8,"&gt;="&amp;VJ$8))</f>
        <v>19.999999999999996</v>
      </c>
      <c r="VK14" s="21">
        <f>IF(VK$8="",0,VK$10*SUMIFS(условия!$39:$39,условия!$7:$7,"&lt;="&amp;VK$8,условия!$8:$8,"&gt;="&amp;VK$8))</f>
        <v>19.999999999999996</v>
      </c>
      <c r="VL14" s="21">
        <f>IF(VL$8="",0,VL$10*SUMIFS(условия!$39:$39,условия!$7:$7,"&lt;="&amp;VL$8,условия!$8:$8,"&gt;="&amp;VL$8))</f>
        <v>19.999999999999996</v>
      </c>
      <c r="VM14" s="21">
        <f>IF(VM$8="",0,VM$10*SUMIFS(условия!$39:$39,условия!$7:$7,"&lt;="&amp;VM$8,условия!$8:$8,"&gt;="&amp;VM$8))</f>
        <v>19.999999999999996</v>
      </c>
      <c r="VN14" s="21">
        <f>IF(VN$8="",0,VN$10*SUMIFS(условия!$39:$39,условия!$7:$7,"&lt;="&amp;VN$8,условия!$8:$8,"&gt;="&amp;VN$8))</f>
        <v>19.999999999999996</v>
      </c>
      <c r="VO14" s="21">
        <f>IF(VO$8="",0,VO$10*SUMIFS(условия!$39:$39,условия!$7:$7,"&lt;="&amp;VO$8,условия!$8:$8,"&gt;="&amp;VO$8))</f>
        <v>19.999999999999996</v>
      </c>
      <c r="VP14" s="21">
        <f>IF(VP$8="",0,VP$10*SUMIFS(условия!$39:$39,условия!$7:$7,"&lt;="&amp;VP$8,условия!$8:$8,"&gt;="&amp;VP$8))</f>
        <v>19.999999999999996</v>
      </c>
      <c r="VQ14" s="21">
        <f>IF(VQ$8="",0,VQ$10*SUMIFS(условия!$39:$39,условия!$7:$7,"&lt;="&amp;VQ$8,условия!$8:$8,"&gt;="&amp;VQ$8))</f>
        <v>19.999999999999996</v>
      </c>
      <c r="VR14" s="21">
        <f>IF(VR$8="",0,VR$10*SUMIFS(условия!$39:$39,условия!$7:$7,"&lt;="&amp;VR$8,условия!$8:$8,"&gt;="&amp;VR$8))</f>
        <v>19.999999999999996</v>
      </c>
      <c r="VS14" s="21">
        <f>IF(VS$8="",0,VS$10*SUMIFS(условия!$39:$39,условия!$7:$7,"&lt;="&amp;VS$8,условия!$8:$8,"&gt;="&amp;VS$8))</f>
        <v>19.999999999999996</v>
      </c>
      <c r="VT14" s="21">
        <f>IF(VT$8="",0,VT$10*SUMIFS(условия!$39:$39,условия!$7:$7,"&lt;="&amp;VT$8,условия!$8:$8,"&gt;="&amp;VT$8))</f>
        <v>19.999999999999996</v>
      </c>
      <c r="VU14" s="21">
        <f>IF(VU$8="",0,VU$10*SUMIFS(условия!$39:$39,условия!$7:$7,"&lt;="&amp;VU$8,условия!$8:$8,"&gt;="&amp;VU$8))</f>
        <v>19.999999999999996</v>
      </c>
      <c r="VV14" s="21">
        <f>IF(VV$8="",0,VV$10*SUMIFS(условия!$39:$39,условия!$7:$7,"&lt;="&amp;VV$8,условия!$8:$8,"&gt;="&amp;VV$8))</f>
        <v>19.999999999999996</v>
      </c>
      <c r="VW14" s="21">
        <f>IF(VW$8="",0,VW$10*SUMIFS(условия!$39:$39,условия!$7:$7,"&lt;="&amp;VW$8,условия!$8:$8,"&gt;="&amp;VW$8))</f>
        <v>19.999999999999996</v>
      </c>
      <c r="VX14" s="21">
        <f>IF(VX$8="",0,VX$10*SUMIFS(условия!$39:$39,условия!$7:$7,"&lt;="&amp;VX$8,условия!$8:$8,"&gt;="&amp;VX$8))</f>
        <v>19.999999999999996</v>
      </c>
      <c r="VY14" s="21">
        <f>IF(VY$8="",0,VY$10*SUMIFS(условия!$39:$39,условия!$7:$7,"&lt;="&amp;VY$8,условия!$8:$8,"&gt;="&amp;VY$8))</f>
        <v>19.999999999999996</v>
      </c>
      <c r="VZ14" s="21">
        <f>IF(VZ$8="",0,VZ$10*SUMIFS(условия!$39:$39,условия!$7:$7,"&lt;="&amp;VZ$8,условия!$8:$8,"&gt;="&amp;VZ$8))</f>
        <v>22.666666666666671</v>
      </c>
      <c r="WA14" s="21">
        <f>IF(WA$8="",0,WA$10*SUMIFS(условия!$39:$39,условия!$7:$7,"&lt;="&amp;WA$8,условия!$8:$8,"&gt;="&amp;WA$8))</f>
        <v>22.666666666666671</v>
      </c>
      <c r="WB14" s="21">
        <f>IF(WB$8="",0,WB$10*SUMIFS(условия!$39:$39,условия!$7:$7,"&lt;="&amp;WB$8,условия!$8:$8,"&gt;="&amp;WB$8))</f>
        <v>22.666666666666671</v>
      </c>
      <c r="WC14" s="21">
        <f>IF(WC$8="",0,WC$10*SUMIFS(условия!$39:$39,условия!$7:$7,"&lt;="&amp;WC$8,условия!$8:$8,"&gt;="&amp;WC$8))</f>
        <v>22.666666666666671</v>
      </c>
      <c r="WD14" s="21">
        <f>IF(WD$8="",0,WD$10*SUMIFS(условия!$39:$39,условия!$7:$7,"&lt;="&amp;WD$8,условия!$8:$8,"&gt;="&amp;WD$8))</f>
        <v>22.666666666666671</v>
      </c>
      <c r="WE14" s="21">
        <f>IF(WE$8="",0,WE$10*SUMIFS(условия!$39:$39,условия!$7:$7,"&lt;="&amp;WE$8,условия!$8:$8,"&gt;="&amp;WE$8))</f>
        <v>22.666666666666671</v>
      </c>
      <c r="WF14" s="21">
        <f>IF(WF$8="",0,WF$10*SUMIFS(условия!$39:$39,условия!$7:$7,"&lt;="&amp;WF$8,условия!$8:$8,"&gt;="&amp;WF$8))</f>
        <v>22.666666666666671</v>
      </c>
      <c r="WG14" s="21">
        <f>IF(WG$8="",0,WG$10*SUMIFS(условия!$39:$39,условия!$7:$7,"&lt;="&amp;WG$8,условия!$8:$8,"&gt;="&amp;WG$8))</f>
        <v>22.666666666666671</v>
      </c>
      <c r="WH14" s="21">
        <f>IF(WH$8="",0,WH$10*SUMIFS(условия!$39:$39,условия!$7:$7,"&lt;="&amp;WH$8,условия!$8:$8,"&gt;="&amp;WH$8))</f>
        <v>22.666666666666671</v>
      </c>
      <c r="WI14" s="21">
        <f>IF(WI$8="",0,WI$10*SUMIFS(условия!$39:$39,условия!$7:$7,"&lt;="&amp;WI$8,условия!$8:$8,"&gt;="&amp;WI$8))</f>
        <v>22.666666666666671</v>
      </c>
      <c r="WJ14" s="21">
        <f>IF(WJ$8="",0,WJ$10*SUMIFS(условия!$39:$39,условия!$7:$7,"&lt;="&amp;WJ$8,условия!$8:$8,"&gt;="&amp;WJ$8))</f>
        <v>22.666666666666671</v>
      </c>
      <c r="WK14" s="21">
        <f>IF(WK$8="",0,WK$10*SUMIFS(условия!$39:$39,условия!$7:$7,"&lt;="&amp;WK$8,условия!$8:$8,"&gt;="&amp;WK$8))</f>
        <v>22.666666666666671</v>
      </c>
      <c r="WL14" s="21">
        <f>IF(WL$8="",0,WL$10*SUMIFS(условия!$39:$39,условия!$7:$7,"&lt;="&amp;WL$8,условия!$8:$8,"&gt;="&amp;WL$8))</f>
        <v>22.666666666666671</v>
      </c>
      <c r="WM14" s="21">
        <f>IF(WM$8="",0,WM$10*SUMIFS(условия!$39:$39,условия!$7:$7,"&lt;="&amp;WM$8,условия!$8:$8,"&gt;="&amp;WM$8))</f>
        <v>22.666666666666671</v>
      </c>
      <c r="WN14" s="21">
        <f>IF(WN$8="",0,WN$10*SUMIFS(условия!$39:$39,условия!$7:$7,"&lt;="&amp;WN$8,условия!$8:$8,"&gt;="&amp;WN$8))</f>
        <v>22.666666666666671</v>
      </c>
      <c r="WO14" s="21">
        <f>IF(WO$8="",0,WO$10*SUMIFS(условия!$39:$39,условия!$7:$7,"&lt;="&amp;WO$8,условия!$8:$8,"&gt;="&amp;WO$8))</f>
        <v>22.666666666666671</v>
      </c>
      <c r="WP14" s="21">
        <f>IF(WP$8="",0,WP$10*SUMIFS(условия!$39:$39,условия!$7:$7,"&lt;="&amp;WP$8,условия!$8:$8,"&gt;="&amp;WP$8))</f>
        <v>22.666666666666671</v>
      </c>
      <c r="WQ14" s="21">
        <f>IF(WQ$8="",0,WQ$10*SUMIFS(условия!$39:$39,условия!$7:$7,"&lt;="&amp;WQ$8,условия!$8:$8,"&gt;="&amp;WQ$8))</f>
        <v>22.666666666666671</v>
      </c>
      <c r="WR14" s="21">
        <f>IF(WR$8="",0,WR$10*SUMIFS(условия!$39:$39,условия!$7:$7,"&lt;="&amp;WR$8,условия!$8:$8,"&gt;="&amp;WR$8))</f>
        <v>22.666666666666671</v>
      </c>
      <c r="WS14" s="21">
        <f>IF(WS$8="",0,WS$10*SUMIFS(условия!$39:$39,условия!$7:$7,"&lt;="&amp;WS$8,условия!$8:$8,"&gt;="&amp;WS$8))</f>
        <v>22.666666666666671</v>
      </c>
      <c r="WT14" s="21">
        <f>IF(WT$8="",0,WT$10*SUMIFS(условия!$39:$39,условия!$7:$7,"&lt;="&amp;WT$8,условия!$8:$8,"&gt;="&amp;WT$8))</f>
        <v>22.666666666666671</v>
      </c>
      <c r="WU14" s="21">
        <f>IF(WU$8="",0,WU$10*SUMIFS(условия!$39:$39,условия!$7:$7,"&lt;="&amp;WU$8,условия!$8:$8,"&gt;="&amp;WU$8))</f>
        <v>22.666666666666671</v>
      </c>
      <c r="WV14" s="21">
        <f>IF(WV$8="",0,WV$10*SUMIFS(условия!$39:$39,условия!$7:$7,"&lt;="&amp;WV$8,условия!$8:$8,"&gt;="&amp;WV$8))</f>
        <v>22.666666666666671</v>
      </c>
      <c r="WW14" s="21">
        <f>IF(WW$8="",0,WW$10*SUMIFS(условия!$39:$39,условия!$7:$7,"&lt;="&amp;WW$8,условия!$8:$8,"&gt;="&amp;WW$8))</f>
        <v>22.666666666666671</v>
      </c>
      <c r="WX14" s="21">
        <f>IF(WX$8="",0,WX$10*SUMIFS(условия!$39:$39,условия!$7:$7,"&lt;="&amp;WX$8,условия!$8:$8,"&gt;="&amp;WX$8))</f>
        <v>22.666666666666671</v>
      </c>
      <c r="WY14" s="21">
        <f>IF(WY$8="",0,WY$10*SUMIFS(условия!$39:$39,условия!$7:$7,"&lt;="&amp;WY$8,условия!$8:$8,"&gt;="&amp;WY$8))</f>
        <v>22.666666666666671</v>
      </c>
      <c r="WZ14" s="21">
        <f>IF(WZ$8="",0,WZ$10*SUMIFS(условия!$39:$39,условия!$7:$7,"&lt;="&amp;WZ$8,условия!$8:$8,"&gt;="&amp;WZ$8))</f>
        <v>22.666666666666671</v>
      </c>
      <c r="XA14" s="21">
        <f>IF(XA$8="",0,XA$10*SUMIFS(условия!$39:$39,условия!$7:$7,"&lt;="&amp;XA$8,условия!$8:$8,"&gt;="&amp;XA$8))</f>
        <v>22.666666666666671</v>
      </c>
      <c r="XB14" s="21">
        <f>IF(XB$8="",0,XB$10*SUMIFS(условия!$39:$39,условия!$7:$7,"&lt;="&amp;XB$8,условия!$8:$8,"&gt;="&amp;XB$8))</f>
        <v>17</v>
      </c>
      <c r="XC14" s="21">
        <f>IF(XC$8="",0,XC$10*SUMIFS(условия!$39:$39,условия!$7:$7,"&lt;="&amp;XC$8,условия!$8:$8,"&gt;="&amp;XC$8))</f>
        <v>17</v>
      </c>
      <c r="XD14" s="21">
        <f>IF(XD$8="",0,XD$10*SUMIFS(условия!$39:$39,условия!$7:$7,"&lt;="&amp;XD$8,условия!$8:$8,"&gt;="&amp;XD$8))</f>
        <v>17</v>
      </c>
      <c r="XE14" s="21">
        <f>IF(XE$8="",0,XE$10*SUMIFS(условия!$39:$39,условия!$7:$7,"&lt;="&amp;XE$8,условия!$8:$8,"&gt;="&amp;XE$8))</f>
        <v>17</v>
      </c>
      <c r="XF14" s="21">
        <f>IF(XF$8="",0,XF$10*SUMIFS(условия!$39:$39,условия!$7:$7,"&lt;="&amp;XF$8,условия!$8:$8,"&gt;="&amp;XF$8))</f>
        <v>17</v>
      </c>
      <c r="XG14" s="21">
        <f>IF(XG$8="",0,XG$10*SUMIFS(условия!$39:$39,условия!$7:$7,"&lt;="&amp;XG$8,условия!$8:$8,"&gt;="&amp;XG$8))</f>
        <v>17</v>
      </c>
      <c r="XH14" s="21">
        <f>IF(XH$8="",0,XH$10*SUMIFS(условия!$39:$39,условия!$7:$7,"&lt;="&amp;XH$8,условия!$8:$8,"&gt;="&amp;XH$8))</f>
        <v>17</v>
      </c>
      <c r="XI14" s="21">
        <f>IF(XI$8="",0,XI$10*SUMIFS(условия!$39:$39,условия!$7:$7,"&lt;="&amp;XI$8,условия!$8:$8,"&gt;="&amp;XI$8))</f>
        <v>17</v>
      </c>
      <c r="XJ14" s="21">
        <f>IF(XJ$8="",0,XJ$10*SUMIFS(условия!$39:$39,условия!$7:$7,"&lt;="&amp;XJ$8,условия!$8:$8,"&gt;="&amp;XJ$8))</f>
        <v>17</v>
      </c>
      <c r="XK14" s="21">
        <f>IF(XK$8="",0,XK$10*SUMIFS(условия!$39:$39,условия!$7:$7,"&lt;="&amp;XK$8,условия!$8:$8,"&gt;="&amp;XK$8))</f>
        <v>17</v>
      </c>
      <c r="XL14" s="21">
        <f>IF(XL$8="",0,XL$10*SUMIFS(условия!$39:$39,условия!$7:$7,"&lt;="&amp;XL$8,условия!$8:$8,"&gt;="&amp;XL$8))</f>
        <v>17</v>
      </c>
      <c r="XM14" s="21">
        <f>IF(XM$8="",0,XM$10*SUMIFS(условия!$39:$39,условия!$7:$7,"&lt;="&amp;XM$8,условия!$8:$8,"&gt;="&amp;XM$8))</f>
        <v>17</v>
      </c>
      <c r="XN14" s="21">
        <f>IF(XN$8="",0,XN$10*SUMIFS(условия!$39:$39,условия!$7:$7,"&lt;="&amp;XN$8,условия!$8:$8,"&gt;="&amp;XN$8))</f>
        <v>17</v>
      </c>
      <c r="XO14" s="21">
        <f>IF(XO$8="",0,XO$10*SUMIFS(условия!$39:$39,условия!$7:$7,"&lt;="&amp;XO$8,условия!$8:$8,"&gt;="&amp;XO$8))</f>
        <v>17</v>
      </c>
      <c r="XP14" s="21">
        <f>IF(XP$8="",0,XP$10*SUMIFS(условия!$39:$39,условия!$7:$7,"&lt;="&amp;XP$8,условия!$8:$8,"&gt;="&amp;XP$8))</f>
        <v>17</v>
      </c>
      <c r="XQ14" s="21">
        <f>IF(XQ$8="",0,XQ$10*SUMIFS(условия!$39:$39,условия!$7:$7,"&lt;="&amp;XQ$8,условия!$8:$8,"&gt;="&amp;XQ$8))</f>
        <v>17</v>
      </c>
      <c r="XR14" s="21">
        <f>IF(XR$8="",0,XR$10*SUMIFS(условия!$39:$39,условия!$7:$7,"&lt;="&amp;XR$8,условия!$8:$8,"&gt;="&amp;XR$8))</f>
        <v>17</v>
      </c>
      <c r="XS14" s="21">
        <f>IF(XS$8="",0,XS$10*SUMIFS(условия!$39:$39,условия!$7:$7,"&lt;="&amp;XS$8,условия!$8:$8,"&gt;="&amp;XS$8))</f>
        <v>17</v>
      </c>
      <c r="XT14" s="21">
        <f>IF(XT$8="",0,XT$10*SUMIFS(условия!$39:$39,условия!$7:$7,"&lt;="&amp;XT$8,условия!$8:$8,"&gt;="&amp;XT$8))</f>
        <v>17</v>
      </c>
      <c r="XU14" s="21">
        <f>IF(XU$8="",0,XU$10*SUMIFS(условия!$39:$39,условия!$7:$7,"&lt;="&amp;XU$8,условия!$8:$8,"&gt;="&amp;XU$8))</f>
        <v>17</v>
      </c>
      <c r="XV14" s="21">
        <f>IF(XV$8="",0,XV$10*SUMIFS(условия!$39:$39,условия!$7:$7,"&lt;="&amp;XV$8,условия!$8:$8,"&gt;="&amp;XV$8))</f>
        <v>17</v>
      </c>
      <c r="XW14" s="21">
        <f>IF(XW$8="",0,XW$10*SUMIFS(условия!$39:$39,условия!$7:$7,"&lt;="&amp;XW$8,условия!$8:$8,"&gt;="&amp;XW$8))</f>
        <v>17</v>
      </c>
      <c r="XX14" s="21">
        <f>IF(XX$8="",0,XX$10*SUMIFS(условия!$39:$39,условия!$7:$7,"&lt;="&amp;XX$8,условия!$8:$8,"&gt;="&amp;XX$8))</f>
        <v>17</v>
      </c>
      <c r="XY14" s="21">
        <f>IF(XY$8="",0,XY$10*SUMIFS(условия!$39:$39,условия!$7:$7,"&lt;="&amp;XY$8,условия!$8:$8,"&gt;="&amp;XY$8))</f>
        <v>17</v>
      </c>
      <c r="XZ14" s="21">
        <f>IF(XZ$8="",0,XZ$10*SUMIFS(условия!$39:$39,условия!$7:$7,"&lt;="&amp;XZ$8,условия!$8:$8,"&gt;="&amp;XZ$8))</f>
        <v>17</v>
      </c>
      <c r="YA14" s="21">
        <f>IF(YA$8="",0,YA$10*SUMIFS(условия!$39:$39,условия!$7:$7,"&lt;="&amp;YA$8,условия!$8:$8,"&gt;="&amp;YA$8))</f>
        <v>17</v>
      </c>
      <c r="YB14" s="21">
        <f>IF(YB$8="",0,YB$10*SUMIFS(условия!$39:$39,условия!$7:$7,"&lt;="&amp;YB$8,условия!$8:$8,"&gt;="&amp;YB$8))</f>
        <v>17</v>
      </c>
      <c r="YC14" s="21">
        <f>IF(YC$8="",0,YC$10*SUMIFS(условия!$39:$39,условия!$7:$7,"&lt;="&amp;YC$8,условия!$8:$8,"&gt;="&amp;YC$8))</f>
        <v>17</v>
      </c>
      <c r="YD14" s="21">
        <f>IF(YD$8="",0,YD$10*SUMIFS(условия!$39:$39,условия!$7:$7,"&lt;="&amp;YD$8,условия!$8:$8,"&gt;="&amp;YD$8))</f>
        <v>17</v>
      </c>
      <c r="YE14" s="21">
        <f>IF(YE$8="",0,YE$10*SUMIFS(условия!$39:$39,условия!$7:$7,"&lt;="&amp;YE$8,условия!$8:$8,"&gt;="&amp;YE$8))</f>
        <v>17</v>
      </c>
      <c r="YF14" s="21">
        <f>IF(YF$8="",0,YF$10*SUMIFS(условия!$39:$39,условия!$7:$7,"&lt;="&amp;YF$8,условия!$8:$8,"&gt;="&amp;YF$8))</f>
        <v>17</v>
      </c>
      <c r="YG14" s="21">
        <f>IF(YG$8="",0,YG$10*SUMIFS(условия!$39:$39,условия!$7:$7,"&lt;="&amp;YG$8,условия!$8:$8,"&gt;="&amp;YG$8))</f>
        <v>19</v>
      </c>
      <c r="YH14" s="21">
        <f>IF(YH$8="",0,YH$10*SUMIFS(условия!$39:$39,условия!$7:$7,"&lt;="&amp;YH$8,условия!$8:$8,"&gt;="&amp;YH$8))</f>
        <v>19</v>
      </c>
      <c r="YI14" s="21">
        <f>IF(YI$8="",0,YI$10*SUMIFS(условия!$39:$39,условия!$7:$7,"&lt;="&amp;YI$8,условия!$8:$8,"&gt;="&amp;YI$8))</f>
        <v>19</v>
      </c>
      <c r="YJ14" s="21">
        <f>IF(YJ$8="",0,YJ$10*SUMIFS(условия!$39:$39,условия!$7:$7,"&lt;="&amp;YJ$8,условия!$8:$8,"&gt;="&amp;YJ$8))</f>
        <v>19</v>
      </c>
      <c r="YK14" s="21">
        <f>IF(YK$8="",0,YK$10*SUMIFS(условия!$39:$39,условия!$7:$7,"&lt;="&amp;YK$8,условия!$8:$8,"&gt;="&amp;YK$8))</f>
        <v>19</v>
      </c>
      <c r="YL14" s="21">
        <f>IF(YL$8="",0,YL$10*SUMIFS(условия!$39:$39,условия!$7:$7,"&lt;="&amp;YL$8,условия!$8:$8,"&gt;="&amp;YL$8))</f>
        <v>19</v>
      </c>
      <c r="YM14" s="21">
        <f>IF(YM$8="",0,YM$10*SUMIFS(условия!$39:$39,условия!$7:$7,"&lt;="&amp;YM$8,условия!$8:$8,"&gt;="&amp;YM$8))</f>
        <v>19</v>
      </c>
      <c r="YN14" s="21">
        <f>IF(YN$8="",0,YN$10*SUMIFS(условия!$39:$39,условия!$7:$7,"&lt;="&amp;YN$8,условия!$8:$8,"&gt;="&amp;YN$8))</f>
        <v>19</v>
      </c>
      <c r="YO14" s="21">
        <f>IF(YO$8="",0,YO$10*SUMIFS(условия!$39:$39,условия!$7:$7,"&lt;="&amp;YO$8,условия!$8:$8,"&gt;="&amp;YO$8))</f>
        <v>19</v>
      </c>
      <c r="YP14" s="21">
        <f>IF(YP$8="",0,YP$10*SUMIFS(условия!$39:$39,условия!$7:$7,"&lt;="&amp;YP$8,условия!$8:$8,"&gt;="&amp;YP$8))</f>
        <v>19</v>
      </c>
      <c r="YQ14" s="21">
        <f>IF(YQ$8="",0,YQ$10*SUMIFS(условия!$39:$39,условия!$7:$7,"&lt;="&amp;YQ$8,условия!$8:$8,"&gt;="&amp;YQ$8))</f>
        <v>19</v>
      </c>
      <c r="YR14" s="21">
        <f>IF(YR$8="",0,YR$10*SUMIFS(условия!$39:$39,условия!$7:$7,"&lt;="&amp;YR$8,условия!$8:$8,"&gt;="&amp;YR$8))</f>
        <v>19</v>
      </c>
      <c r="YS14" s="21">
        <f>IF(YS$8="",0,YS$10*SUMIFS(условия!$39:$39,условия!$7:$7,"&lt;="&amp;YS$8,условия!$8:$8,"&gt;="&amp;YS$8))</f>
        <v>19</v>
      </c>
      <c r="YT14" s="21">
        <f>IF(YT$8="",0,YT$10*SUMIFS(условия!$39:$39,условия!$7:$7,"&lt;="&amp;YT$8,условия!$8:$8,"&gt;="&amp;YT$8))</f>
        <v>19</v>
      </c>
      <c r="YU14" s="21">
        <f>IF(YU$8="",0,YU$10*SUMIFS(условия!$39:$39,условия!$7:$7,"&lt;="&amp;YU$8,условия!$8:$8,"&gt;="&amp;YU$8))</f>
        <v>19</v>
      </c>
      <c r="YV14" s="21">
        <f>IF(YV$8="",0,YV$10*SUMIFS(условия!$39:$39,условия!$7:$7,"&lt;="&amp;YV$8,условия!$8:$8,"&gt;="&amp;YV$8))</f>
        <v>19</v>
      </c>
      <c r="YW14" s="21">
        <f>IF(YW$8="",0,YW$10*SUMIFS(условия!$39:$39,условия!$7:$7,"&lt;="&amp;YW$8,условия!$8:$8,"&gt;="&amp;YW$8))</f>
        <v>19</v>
      </c>
      <c r="YX14" s="21">
        <f>IF(YX$8="",0,YX$10*SUMIFS(условия!$39:$39,условия!$7:$7,"&lt;="&amp;YX$8,условия!$8:$8,"&gt;="&amp;YX$8))</f>
        <v>19</v>
      </c>
      <c r="YY14" s="21">
        <f>IF(YY$8="",0,YY$10*SUMIFS(условия!$39:$39,условия!$7:$7,"&lt;="&amp;YY$8,условия!$8:$8,"&gt;="&amp;YY$8))</f>
        <v>19</v>
      </c>
      <c r="YZ14" s="21">
        <f>IF(YZ$8="",0,YZ$10*SUMIFS(условия!$39:$39,условия!$7:$7,"&lt;="&amp;YZ$8,условия!$8:$8,"&gt;="&amp;YZ$8))</f>
        <v>19</v>
      </c>
      <c r="ZA14" s="21">
        <f>IF(ZA$8="",0,ZA$10*SUMIFS(условия!$39:$39,условия!$7:$7,"&lt;="&amp;ZA$8,условия!$8:$8,"&gt;="&amp;ZA$8))</f>
        <v>19</v>
      </c>
      <c r="ZB14" s="21">
        <f>IF(ZB$8="",0,ZB$10*SUMIFS(условия!$39:$39,условия!$7:$7,"&lt;="&amp;ZB$8,условия!$8:$8,"&gt;="&amp;ZB$8))</f>
        <v>19</v>
      </c>
      <c r="ZC14" s="21">
        <f>IF(ZC$8="",0,ZC$10*SUMIFS(условия!$39:$39,условия!$7:$7,"&lt;="&amp;ZC$8,условия!$8:$8,"&gt;="&amp;ZC$8))</f>
        <v>19</v>
      </c>
      <c r="ZD14" s="21">
        <f>IF(ZD$8="",0,ZD$10*SUMIFS(условия!$39:$39,условия!$7:$7,"&lt;="&amp;ZD$8,условия!$8:$8,"&gt;="&amp;ZD$8))</f>
        <v>19</v>
      </c>
      <c r="ZE14" s="21">
        <f>IF(ZE$8="",0,ZE$10*SUMIFS(условия!$39:$39,условия!$7:$7,"&lt;="&amp;ZE$8,условия!$8:$8,"&gt;="&amp;ZE$8))</f>
        <v>19</v>
      </c>
      <c r="ZF14" s="21">
        <f>IF(ZF$8="",0,ZF$10*SUMIFS(условия!$39:$39,условия!$7:$7,"&lt;="&amp;ZF$8,условия!$8:$8,"&gt;="&amp;ZF$8))</f>
        <v>19</v>
      </c>
      <c r="ZG14" s="21">
        <f>IF(ZG$8="",0,ZG$10*SUMIFS(условия!$39:$39,условия!$7:$7,"&lt;="&amp;ZG$8,условия!$8:$8,"&gt;="&amp;ZG$8))</f>
        <v>19</v>
      </c>
      <c r="ZH14" s="21">
        <f>IF(ZH$8="",0,ZH$10*SUMIFS(условия!$39:$39,условия!$7:$7,"&lt;="&amp;ZH$8,условия!$8:$8,"&gt;="&amp;ZH$8))</f>
        <v>19</v>
      </c>
      <c r="ZI14" s="21">
        <f>IF(ZI$8="",0,ZI$10*SUMIFS(условия!$39:$39,условия!$7:$7,"&lt;="&amp;ZI$8,условия!$8:$8,"&gt;="&amp;ZI$8))</f>
        <v>19</v>
      </c>
      <c r="ZJ14" s="21">
        <f>IF(ZJ$8="",0,ZJ$10*SUMIFS(условия!$39:$39,условия!$7:$7,"&lt;="&amp;ZJ$8,условия!$8:$8,"&gt;="&amp;ZJ$8))</f>
        <v>19</v>
      </c>
      <c r="ZK14" s="21">
        <f>IF(ZK$8="",0,ZK$10*SUMIFS(условия!$39:$39,условия!$7:$7,"&lt;="&amp;ZK$8,условия!$8:$8,"&gt;="&amp;ZK$8))</f>
        <v>24.000000000000004</v>
      </c>
      <c r="ZL14" s="21">
        <f>IF(ZL$8="",0,ZL$10*SUMIFS(условия!$39:$39,условия!$7:$7,"&lt;="&amp;ZL$8,условия!$8:$8,"&gt;="&amp;ZL$8))</f>
        <v>24.000000000000004</v>
      </c>
      <c r="ZM14" s="21">
        <f>IF(ZM$8="",0,ZM$10*SUMIFS(условия!$39:$39,условия!$7:$7,"&lt;="&amp;ZM$8,условия!$8:$8,"&gt;="&amp;ZM$8))</f>
        <v>24.000000000000004</v>
      </c>
      <c r="ZN14" s="21">
        <f>IF(ZN$8="",0,ZN$10*SUMIFS(условия!$39:$39,условия!$7:$7,"&lt;="&amp;ZN$8,условия!$8:$8,"&gt;="&amp;ZN$8))</f>
        <v>24.000000000000004</v>
      </c>
      <c r="ZO14" s="21">
        <f>IF(ZO$8="",0,ZO$10*SUMIFS(условия!$39:$39,условия!$7:$7,"&lt;="&amp;ZO$8,условия!$8:$8,"&gt;="&amp;ZO$8))</f>
        <v>24.000000000000004</v>
      </c>
      <c r="ZP14" s="21">
        <f>IF(ZP$8="",0,ZP$10*SUMIFS(условия!$39:$39,условия!$7:$7,"&lt;="&amp;ZP$8,условия!$8:$8,"&gt;="&amp;ZP$8))</f>
        <v>24.000000000000004</v>
      </c>
      <c r="ZQ14" s="21">
        <f>IF(ZQ$8="",0,ZQ$10*SUMIFS(условия!$39:$39,условия!$7:$7,"&lt;="&amp;ZQ$8,условия!$8:$8,"&gt;="&amp;ZQ$8))</f>
        <v>24.000000000000004</v>
      </c>
      <c r="ZR14" s="21">
        <f>IF(ZR$8="",0,ZR$10*SUMIFS(условия!$39:$39,условия!$7:$7,"&lt;="&amp;ZR$8,условия!$8:$8,"&gt;="&amp;ZR$8))</f>
        <v>24.000000000000004</v>
      </c>
      <c r="ZS14" s="21">
        <f>IF(ZS$8="",0,ZS$10*SUMIFS(условия!$39:$39,условия!$7:$7,"&lt;="&amp;ZS$8,условия!$8:$8,"&gt;="&amp;ZS$8))</f>
        <v>24.000000000000004</v>
      </c>
      <c r="ZT14" s="21">
        <f>IF(ZT$8="",0,ZT$10*SUMIFS(условия!$39:$39,условия!$7:$7,"&lt;="&amp;ZT$8,условия!$8:$8,"&gt;="&amp;ZT$8))</f>
        <v>24.000000000000004</v>
      </c>
      <c r="ZU14" s="21">
        <f>IF(ZU$8="",0,ZU$10*SUMIFS(условия!$39:$39,условия!$7:$7,"&lt;="&amp;ZU$8,условия!$8:$8,"&gt;="&amp;ZU$8))</f>
        <v>24.000000000000004</v>
      </c>
      <c r="ZV14" s="21">
        <f>IF(ZV$8="",0,ZV$10*SUMIFS(условия!$39:$39,условия!$7:$7,"&lt;="&amp;ZV$8,условия!$8:$8,"&gt;="&amp;ZV$8))</f>
        <v>24.000000000000004</v>
      </c>
      <c r="ZW14" s="21">
        <f>IF(ZW$8="",0,ZW$10*SUMIFS(условия!$39:$39,условия!$7:$7,"&lt;="&amp;ZW$8,условия!$8:$8,"&gt;="&amp;ZW$8))</f>
        <v>24.000000000000004</v>
      </c>
      <c r="ZX14" s="21">
        <f>IF(ZX$8="",0,ZX$10*SUMIFS(условия!$39:$39,условия!$7:$7,"&lt;="&amp;ZX$8,условия!$8:$8,"&gt;="&amp;ZX$8))</f>
        <v>24.000000000000004</v>
      </c>
      <c r="ZY14" s="21">
        <f>IF(ZY$8="",0,ZY$10*SUMIFS(условия!$39:$39,условия!$7:$7,"&lt;="&amp;ZY$8,условия!$8:$8,"&gt;="&amp;ZY$8))</f>
        <v>24.000000000000004</v>
      </c>
      <c r="ZZ14" s="21">
        <f>IF(ZZ$8="",0,ZZ$10*SUMIFS(условия!$39:$39,условия!$7:$7,"&lt;="&amp;ZZ$8,условия!$8:$8,"&gt;="&amp;ZZ$8))</f>
        <v>24.000000000000004</v>
      </c>
      <c r="AAA14" s="21">
        <f>IF(AAA$8="",0,AAA$10*SUMIFS(условия!$39:$39,условия!$7:$7,"&lt;="&amp;AAA$8,условия!$8:$8,"&gt;="&amp;AAA$8))</f>
        <v>24.000000000000004</v>
      </c>
      <c r="AAB14" s="21">
        <f>IF(AAB$8="",0,AAB$10*SUMIFS(условия!$39:$39,условия!$7:$7,"&lt;="&amp;AAB$8,условия!$8:$8,"&gt;="&amp;AAB$8))</f>
        <v>24.000000000000004</v>
      </c>
      <c r="AAC14" s="21">
        <f>IF(AAC$8="",0,AAC$10*SUMIFS(условия!$39:$39,условия!$7:$7,"&lt;="&amp;AAC$8,условия!$8:$8,"&gt;="&amp;AAC$8))</f>
        <v>24.000000000000004</v>
      </c>
      <c r="AAD14" s="21">
        <f>IF(AAD$8="",0,AAD$10*SUMIFS(условия!$39:$39,условия!$7:$7,"&lt;="&amp;AAD$8,условия!$8:$8,"&gt;="&amp;AAD$8))</f>
        <v>24.000000000000004</v>
      </c>
      <c r="AAE14" s="21">
        <f>IF(AAE$8="",0,AAE$10*SUMIFS(условия!$39:$39,условия!$7:$7,"&lt;="&amp;AAE$8,условия!$8:$8,"&gt;="&amp;AAE$8))</f>
        <v>24.000000000000004</v>
      </c>
      <c r="AAF14" s="21">
        <f>IF(AAF$8="",0,AAF$10*SUMIFS(условия!$39:$39,условия!$7:$7,"&lt;="&amp;AAF$8,условия!$8:$8,"&gt;="&amp;AAF$8))</f>
        <v>24.000000000000004</v>
      </c>
      <c r="AAG14" s="21">
        <f>IF(AAG$8="",0,AAG$10*SUMIFS(условия!$39:$39,условия!$7:$7,"&lt;="&amp;AAG$8,условия!$8:$8,"&gt;="&amp;AAG$8))</f>
        <v>24.000000000000004</v>
      </c>
      <c r="AAH14" s="21">
        <f>IF(AAH$8="",0,AAH$10*SUMIFS(условия!$39:$39,условия!$7:$7,"&lt;="&amp;AAH$8,условия!$8:$8,"&gt;="&amp;AAH$8))</f>
        <v>24.000000000000004</v>
      </c>
      <c r="AAI14" s="21">
        <f>IF(AAI$8="",0,AAI$10*SUMIFS(условия!$39:$39,условия!$7:$7,"&lt;="&amp;AAI$8,условия!$8:$8,"&gt;="&amp;AAI$8))</f>
        <v>24.000000000000004</v>
      </c>
      <c r="AAJ14" s="21">
        <f>IF(AAJ$8="",0,AAJ$10*SUMIFS(условия!$39:$39,условия!$7:$7,"&lt;="&amp;AAJ$8,условия!$8:$8,"&gt;="&amp;AAJ$8))</f>
        <v>24.000000000000004</v>
      </c>
      <c r="AAK14" s="21">
        <f>IF(AAK$8="",0,AAK$10*SUMIFS(условия!$39:$39,условия!$7:$7,"&lt;="&amp;AAK$8,условия!$8:$8,"&gt;="&amp;AAK$8))</f>
        <v>24.000000000000004</v>
      </c>
      <c r="AAL14" s="21">
        <f>IF(AAL$8="",0,AAL$10*SUMIFS(условия!$39:$39,условия!$7:$7,"&lt;="&amp;AAL$8,условия!$8:$8,"&gt;="&amp;AAL$8))</f>
        <v>24.000000000000004</v>
      </c>
      <c r="AAM14" s="21">
        <f>IF(AAM$8="",0,AAM$10*SUMIFS(условия!$39:$39,условия!$7:$7,"&lt;="&amp;AAM$8,условия!$8:$8,"&gt;="&amp;AAM$8))</f>
        <v>24.000000000000004</v>
      </c>
      <c r="AAN14" s="21">
        <f>IF(AAN$8="",0,AAN$10*SUMIFS(условия!$39:$39,условия!$7:$7,"&lt;="&amp;AAN$8,условия!$8:$8,"&gt;="&amp;AAN$8))</f>
        <v>24.000000000000004</v>
      </c>
      <c r="AAO14" s="21">
        <f>IF(AAO$8="",0,AAO$10*SUMIFS(условия!$39:$39,условия!$7:$7,"&lt;="&amp;AAO$8,условия!$8:$8,"&gt;="&amp;AAO$8))</f>
        <v>24.000000000000004</v>
      </c>
      <c r="AAP14" s="21">
        <f>IF(AAP$8="",0,AAP$10*SUMIFS(условия!$39:$39,условия!$7:$7,"&lt;="&amp;AAP$8,условия!$8:$8,"&gt;="&amp;AAP$8))</f>
        <v>24.000000000000004</v>
      </c>
      <c r="AAQ14" s="21">
        <f>IF(AAQ$8="",0,AAQ$10*SUMIFS(условия!$39:$39,условия!$7:$7,"&lt;="&amp;AAQ$8,условия!$8:$8,"&gt;="&amp;AAQ$8))</f>
        <v>24.000000000000004</v>
      </c>
      <c r="AAR14" s="21">
        <f>IF(AAR$8="",0,AAR$10*SUMIFS(условия!$39:$39,условия!$7:$7,"&lt;="&amp;AAR$8,условия!$8:$8,"&gt;="&amp;AAR$8))</f>
        <v>24.000000000000004</v>
      </c>
      <c r="AAS14" s="21">
        <f>IF(AAS$8="",0,AAS$10*SUMIFS(условия!$39:$39,условия!$7:$7,"&lt;="&amp;AAS$8,условия!$8:$8,"&gt;="&amp;AAS$8))</f>
        <v>24.000000000000004</v>
      </c>
      <c r="AAT14" s="21">
        <f>IF(AAT$8="",0,AAT$10*SUMIFS(условия!$39:$39,условия!$7:$7,"&lt;="&amp;AAT$8,условия!$8:$8,"&gt;="&amp;AAT$8))</f>
        <v>24.000000000000004</v>
      </c>
      <c r="AAU14" s="21">
        <f>IF(AAU$8="",0,AAU$10*SUMIFS(условия!$39:$39,условия!$7:$7,"&lt;="&amp;AAU$8,условия!$8:$8,"&gt;="&amp;AAU$8))</f>
        <v>24.000000000000004</v>
      </c>
      <c r="AAV14" s="21">
        <f>IF(AAV$8="",0,AAV$10*SUMIFS(условия!$39:$39,условия!$7:$7,"&lt;="&amp;AAV$8,условия!$8:$8,"&gt;="&amp;AAV$8))</f>
        <v>24.000000000000004</v>
      </c>
      <c r="AAW14" s="21">
        <f>IF(AAW$8="",0,AAW$10*SUMIFS(условия!$39:$39,условия!$7:$7,"&lt;="&amp;AAW$8,условия!$8:$8,"&gt;="&amp;AAW$8))</f>
        <v>24.000000000000004</v>
      </c>
      <c r="AAX14" s="21">
        <f>IF(AAX$8="",0,AAX$10*SUMIFS(условия!$39:$39,условия!$7:$7,"&lt;="&amp;AAX$8,условия!$8:$8,"&gt;="&amp;AAX$8))</f>
        <v>24.000000000000004</v>
      </c>
      <c r="AAY14" s="21">
        <f>IF(AAY$8="",0,AAY$10*SUMIFS(условия!$39:$39,условия!$7:$7,"&lt;="&amp;AAY$8,условия!$8:$8,"&gt;="&amp;AAY$8))</f>
        <v>24.000000000000004</v>
      </c>
      <c r="AAZ14" s="21">
        <f>IF(AAZ$8="",0,AAZ$10*SUMIFS(условия!$39:$39,условия!$7:$7,"&lt;="&amp;AAZ$8,условия!$8:$8,"&gt;="&amp;AAZ$8))</f>
        <v>24.000000000000004</v>
      </c>
      <c r="ABA14" s="21">
        <f>IF(ABA$8="",0,ABA$10*SUMIFS(условия!$39:$39,условия!$7:$7,"&lt;="&amp;ABA$8,условия!$8:$8,"&gt;="&amp;ABA$8))</f>
        <v>24.000000000000004</v>
      </c>
      <c r="ABB14" s="21">
        <f>IF(ABB$8="",0,ABB$10*SUMIFS(условия!$39:$39,условия!$7:$7,"&lt;="&amp;ABB$8,условия!$8:$8,"&gt;="&amp;ABB$8))</f>
        <v>24.000000000000004</v>
      </c>
      <c r="ABC14" s="21">
        <f>IF(ABC$8="",0,ABC$10*SUMIFS(условия!$39:$39,условия!$7:$7,"&lt;="&amp;ABC$8,условия!$8:$8,"&gt;="&amp;ABC$8))</f>
        <v>24.000000000000004</v>
      </c>
      <c r="ABD14" s="21">
        <f>IF(ABD$8="",0,ABD$10*SUMIFS(условия!$39:$39,условия!$7:$7,"&lt;="&amp;ABD$8,условия!$8:$8,"&gt;="&amp;ABD$8))</f>
        <v>24.000000000000004</v>
      </c>
      <c r="ABE14" s="21">
        <f>IF(ABE$8="",0,ABE$10*SUMIFS(условия!$39:$39,условия!$7:$7,"&lt;="&amp;ABE$8,условия!$8:$8,"&gt;="&amp;ABE$8))</f>
        <v>24.000000000000004</v>
      </c>
      <c r="ABF14" s="21">
        <f>IF(ABF$8="",0,ABF$10*SUMIFS(условия!$39:$39,условия!$7:$7,"&lt;="&amp;ABF$8,условия!$8:$8,"&gt;="&amp;ABF$8))</f>
        <v>24.000000000000004</v>
      </c>
      <c r="ABG14" s="21">
        <f>IF(ABG$8="",0,ABG$10*SUMIFS(условия!$39:$39,условия!$7:$7,"&lt;="&amp;ABG$8,условия!$8:$8,"&gt;="&amp;ABG$8))</f>
        <v>24.000000000000004</v>
      </c>
      <c r="ABH14" s="21">
        <f>IF(ABH$8="",0,ABH$10*SUMIFS(условия!$39:$39,условия!$7:$7,"&lt;="&amp;ABH$8,условия!$8:$8,"&gt;="&amp;ABH$8))</f>
        <v>24.000000000000004</v>
      </c>
      <c r="ABI14" s="21">
        <f>IF(ABI$8="",0,ABI$10*SUMIFS(условия!$39:$39,условия!$7:$7,"&lt;="&amp;ABI$8,условия!$8:$8,"&gt;="&amp;ABI$8))</f>
        <v>24.000000000000004</v>
      </c>
      <c r="ABJ14" s="21">
        <f>IF(ABJ$8="",0,ABJ$10*SUMIFS(условия!$39:$39,условия!$7:$7,"&lt;="&amp;ABJ$8,условия!$8:$8,"&gt;="&amp;ABJ$8))</f>
        <v>24.000000000000004</v>
      </c>
      <c r="ABK14" s="21">
        <f>IF(ABK$8="",0,ABK$10*SUMIFS(условия!$39:$39,условия!$7:$7,"&lt;="&amp;ABK$8,условия!$8:$8,"&gt;="&amp;ABK$8))</f>
        <v>24.000000000000004</v>
      </c>
      <c r="ABL14" s="21">
        <f>IF(ABL$8="",0,ABL$10*SUMIFS(условия!$39:$39,условия!$7:$7,"&lt;="&amp;ABL$8,условия!$8:$8,"&gt;="&amp;ABL$8))</f>
        <v>24.000000000000004</v>
      </c>
      <c r="ABM14" s="21">
        <f>IF(ABM$8="",0,ABM$10*SUMIFS(условия!$39:$39,условия!$7:$7,"&lt;="&amp;ABM$8,условия!$8:$8,"&gt;="&amp;ABM$8))</f>
        <v>24.000000000000004</v>
      </c>
      <c r="ABN14" s="21">
        <f>IF(ABN$8="",0,ABN$10*SUMIFS(условия!$39:$39,условия!$7:$7,"&lt;="&amp;ABN$8,условия!$8:$8,"&gt;="&amp;ABN$8))</f>
        <v>24.000000000000004</v>
      </c>
      <c r="ABO14" s="21">
        <f>IF(ABO$8="",0,ABO$10*SUMIFS(условия!$39:$39,условия!$7:$7,"&lt;="&amp;ABO$8,условия!$8:$8,"&gt;="&amp;ABO$8))</f>
        <v>24.000000000000004</v>
      </c>
      <c r="ABP14" s="21">
        <f>IF(ABP$8="",0,ABP$10*SUMIFS(условия!$39:$39,условия!$7:$7,"&lt;="&amp;ABP$8,условия!$8:$8,"&gt;="&amp;ABP$8))</f>
        <v>24.000000000000004</v>
      </c>
      <c r="ABQ14" s="21">
        <f>IF(ABQ$8="",0,ABQ$10*SUMIFS(условия!$39:$39,условия!$7:$7,"&lt;="&amp;ABQ$8,условия!$8:$8,"&gt;="&amp;ABQ$8))</f>
        <v>24.000000000000004</v>
      </c>
      <c r="ABR14" s="21">
        <f>IF(ABR$8="",0,ABR$10*SUMIFS(условия!$39:$39,условия!$7:$7,"&lt;="&amp;ABR$8,условия!$8:$8,"&gt;="&amp;ABR$8))</f>
        <v>24.000000000000004</v>
      </c>
      <c r="ABS14" s="21">
        <f>IF(ABS$8="",0,ABS$10*SUMIFS(условия!$39:$39,условия!$7:$7,"&lt;="&amp;ABS$8,условия!$8:$8,"&gt;="&amp;ABS$8))</f>
        <v>24.000000000000004</v>
      </c>
      <c r="ABT14" s="21">
        <f>IF(ABT$8="",0,ABT$10*SUMIFS(условия!$39:$39,условия!$7:$7,"&lt;="&amp;ABT$8,условия!$8:$8,"&gt;="&amp;ABT$8))</f>
        <v>25.333333333333336</v>
      </c>
      <c r="ABU14" s="21">
        <f>IF(ABU$8="",0,ABU$10*SUMIFS(условия!$39:$39,условия!$7:$7,"&lt;="&amp;ABU$8,условия!$8:$8,"&gt;="&amp;ABU$8))</f>
        <v>25.333333333333336</v>
      </c>
      <c r="ABV14" s="21">
        <f>IF(ABV$8="",0,ABV$10*SUMIFS(условия!$39:$39,условия!$7:$7,"&lt;="&amp;ABV$8,условия!$8:$8,"&gt;="&amp;ABV$8))</f>
        <v>25.333333333333336</v>
      </c>
      <c r="ABW14" s="21">
        <f>IF(ABW$8="",0,ABW$10*SUMIFS(условия!$39:$39,условия!$7:$7,"&lt;="&amp;ABW$8,условия!$8:$8,"&gt;="&amp;ABW$8))</f>
        <v>25.333333333333336</v>
      </c>
      <c r="ABX14" s="21">
        <f>IF(ABX$8="",0,ABX$10*SUMIFS(условия!$39:$39,условия!$7:$7,"&lt;="&amp;ABX$8,условия!$8:$8,"&gt;="&amp;ABX$8))</f>
        <v>25.333333333333336</v>
      </c>
      <c r="ABY14" s="21">
        <f>IF(ABY$8="",0,ABY$10*SUMIFS(условия!$39:$39,условия!$7:$7,"&lt;="&amp;ABY$8,условия!$8:$8,"&gt;="&amp;ABY$8))</f>
        <v>25.333333333333336</v>
      </c>
      <c r="ABZ14" s="21">
        <f>IF(ABZ$8="",0,ABZ$10*SUMIFS(условия!$39:$39,условия!$7:$7,"&lt;="&amp;ABZ$8,условия!$8:$8,"&gt;="&amp;ABZ$8))</f>
        <v>25.333333333333336</v>
      </c>
      <c r="ACA14" s="21">
        <f>IF(ACA$8="",0,ACA$10*SUMIFS(условия!$39:$39,условия!$7:$7,"&lt;="&amp;ACA$8,условия!$8:$8,"&gt;="&amp;ACA$8))</f>
        <v>25.333333333333336</v>
      </c>
      <c r="ACB14" s="21">
        <f>IF(ACB$8="",0,ACB$10*SUMIFS(условия!$39:$39,условия!$7:$7,"&lt;="&amp;ACB$8,условия!$8:$8,"&gt;="&amp;ACB$8))</f>
        <v>25.333333333333336</v>
      </c>
      <c r="ACC14" s="21">
        <f>IF(ACC$8="",0,ACC$10*SUMIFS(условия!$39:$39,условия!$7:$7,"&lt;="&amp;ACC$8,условия!$8:$8,"&gt;="&amp;ACC$8))</f>
        <v>25.333333333333336</v>
      </c>
      <c r="ACD14" s="21">
        <f>IF(ACD$8="",0,ACD$10*SUMIFS(условия!$39:$39,условия!$7:$7,"&lt;="&amp;ACD$8,условия!$8:$8,"&gt;="&amp;ACD$8))</f>
        <v>25.333333333333336</v>
      </c>
      <c r="ACE14" s="21">
        <f>IF(ACE$8="",0,ACE$10*SUMIFS(условия!$39:$39,условия!$7:$7,"&lt;="&amp;ACE$8,условия!$8:$8,"&gt;="&amp;ACE$8))</f>
        <v>25.333333333333336</v>
      </c>
      <c r="ACF14" s="21">
        <f>IF(ACF$8="",0,ACF$10*SUMIFS(условия!$39:$39,условия!$7:$7,"&lt;="&amp;ACF$8,условия!$8:$8,"&gt;="&amp;ACF$8))</f>
        <v>25.333333333333336</v>
      </c>
      <c r="ACG14" s="21">
        <f>IF(ACG$8="",0,ACG$10*SUMIFS(условия!$39:$39,условия!$7:$7,"&lt;="&amp;ACG$8,условия!$8:$8,"&gt;="&amp;ACG$8))</f>
        <v>25.333333333333336</v>
      </c>
      <c r="ACH14" s="21">
        <f>IF(ACH$8="",0,ACH$10*SUMIFS(условия!$39:$39,условия!$7:$7,"&lt;="&amp;ACH$8,условия!$8:$8,"&gt;="&amp;ACH$8))</f>
        <v>25.333333333333336</v>
      </c>
      <c r="ACI14" s="21">
        <f>IF(ACI$8="",0,ACI$10*SUMIFS(условия!$39:$39,условия!$7:$7,"&lt;="&amp;ACI$8,условия!$8:$8,"&gt;="&amp;ACI$8))</f>
        <v>25.333333333333336</v>
      </c>
      <c r="ACJ14" s="21">
        <f>IF(ACJ$8="",0,ACJ$10*SUMIFS(условия!$39:$39,условия!$7:$7,"&lt;="&amp;ACJ$8,условия!$8:$8,"&gt;="&amp;ACJ$8))</f>
        <v>25.333333333333336</v>
      </c>
      <c r="ACK14" s="21">
        <f>IF(ACK$8="",0,ACK$10*SUMIFS(условия!$39:$39,условия!$7:$7,"&lt;="&amp;ACK$8,условия!$8:$8,"&gt;="&amp;ACK$8))</f>
        <v>25.333333333333336</v>
      </c>
      <c r="ACL14" s="21">
        <f>IF(ACL$8="",0,ACL$10*SUMIFS(условия!$39:$39,условия!$7:$7,"&lt;="&amp;ACL$8,условия!$8:$8,"&gt;="&amp;ACL$8))</f>
        <v>25.333333333333336</v>
      </c>
      <c r="ACM14" s="21">
        <f>IF(ACM$8="",0,ACM$10*SUMIFS(условия!$39:$39,условия!$7:$7,"&lt;="&amp;ACM$8,условия!$8:$8,"&gt;="&amp;ACM$8))</f>
        <v>25.333333333333336</v>
      </c>
      <c r="ACN14" s="21">
        <f>IF(ACN$8="",0,ACN$10*SUMIFS(условия!$39:$39,условия!$7:$7,"&lt;="&amp;ACN$8,условия!$8:$8,"&gt;="&amp;ACN$8))</f>
        <v>25.333333333333336</v>
      </c>
      <c r="ACO14" s="21">
        <f>IF(ACO$8="",0,ACO$10*SUMIFS(условия!$39:$39,условия!$7:$7,"&lt;="&amp;ACO$8,условия!$8:$8,"&gt;="&amp;ACO$8))</f>
        <v>25.333333333333336</v>
      </c>
      <c r="ACP14" s="21">
        <f>IF(ACP$8="",0,ACP$10*SUMIFS(условия!$39:$39,условия!$7:$7,"&lt;="&amp;ACP$8,условия!$8:$8,"&gt;="&amp;ACP$8))</f>
        <v>25.333333333333336</v>
      </c>
      <c r="ACQ14" s="21">
        <f>IF(ACQ$8="",0,ACQ$10*SUMIFS(условия!$39:$39,условия!$7:$7,"&lt;="&amp;ACQ$8,условия!$8:$8,"&gt;="&amp;ACQ$8))</f>
        <v>25.333333333333336</v>
      </c>
      <c r="ACR14" s="21">
        <f>IF(ACR$8="",0,ACR$10*SUMIFS(условия!$39:$39,условия!$7:$7,"&lt;="&amp;ACR$8,условия!$8:$8,"&gt;="&amp;ACR$8))</f>
        <v>25.333333333333336</v>
      </c>
      <c r="ACS14" s="21">
        <f>IF(ACS$8="",0,ACS$10*SUMIFS(условия!$39:$39,условия!$7:$7,"&lt;="&amp;ACS$8,условия!$8:$8,"&gt;="&amp;ACS$8))</f>
        <v>25.333333333333336</v>
      </c>
      <c r="ACT14" s="21">
        <f>IF(ACT$8="",0,ACT$10*SUMIFS(условия!$39:$39,условия!$7:$7,"&lt;="&amp;ACT$8,условия!$8:$8,"&gt;="&amp;ACT$8))</f>
        <v>25.333333333333336</v>
      </c>
      <c r="ACU14" s="21">
        <f>IF(ACU$8="",0,ACU$10*SUMIFS(условия!$39:$39,условия!$7:$7,"&lt;="&amp;ACU$8,условия!$8:$8,"&gt;="&amp;ACU$8))</f>
        <v>25.333333333333336</v>
      </c>
      <c r="ACV14" s="21">
        <f>IF(ACV$8="",0,ACV$10*SUMIFS(условия!$39:$39,условия!$7:$7,"&lt;="&amp;ACV$8,условия!$8:$8,"&gt;="&amp;ACV$8))</f>
        <v>25.333333333333336</v>
      </c>
      <c r="ACW14" s="21">
        <f>IF(ACW$8="",0,ACW$10*SUMIFS(условия!$39:$39,условия!$7:$7,"&lt;="&amp;ACW$8,условия!$8:$8,"&gt;="&amp;ACW$8))</f>
        <v>25.333333333333336</v>
      </c>
      <c r="ACX14" s="21">
        <f>IF(ACX$8="",0,ACX$10*SUMIFS(условия!$39:$39,условия!$7:$7,"&lt;="&amp;ACX$8,условия!$8:$8,"&gt;="&amp;ACX$8))</f>
        <v>25.333333333333336</v>
      </c>
      <c r="ACY14" s="21">
        <f>IF(ACY$8="",0,ACY$10*SUMIFS(условия!$39:$39,условия!$7:$7,"&lt;="&amp;ACY$8,условия!$8:$8,"&gt;="&amp;ACY$8))</f>
        <v>28.000000000000004</v>
      </c>
      <c r="ACZ14" s="21">
        <f>IF(ACZ$8="",0,ACZ$10*SUMIFS(условия!$39:$39,условия!$7:$7,"&lt;="&amp;ACZ$8,условия!$8:$8,"&gt;="&amp;ACZ$8))</f>
        <v>28.000000000000004</v>
      </c>
      <c r="ADA14" s="21">
        <f>IF(ADA$8="",0,ADA$10*SUMIFS(условия!$39:$39,условия!$7:$7,"&lt;="&amp;ADA$8,условия!$8:$8,"&gt;="&amp;ADA$8))</f>
        <v>28.000000000000004</v>
      </c>
      <c r="ADB14" s="21">
        <f>IF(ADB$8="",0,ADB$10*SUMIFS(условия!$39:$39,условия!$7:$7,"&lt;="&amp;ADB$8,условия!$8:$8,"&gt;="&amp;ADB$8))</f>
        <v>28.000000000000004</v>
      </c>
      <c r="ADC14" s="21">
        <f>IF(ADC$8="",0,ADC$10*SUMIFS(условия!$39:$39,условия!$7:$7,"&lt;="&amp;ADC$8,условия!$8:$8,"&gt;="&amp;ADC$8))</f>
        <v>28.000000000000004</v>
      </c>
      <c r="ADD14" s="21">
        <f>IF(ADD$8="",0,ADD$10*SUMIFS(условия!$39:$39,условия!$7:$7,"&lt;="&amp;ADD$8,условия!$8:$8,"&gt;="&amp;ADD$8))</f>
        <v>28.000000000000004</v>
      </c>
      <c r="ADE14" s="21">
        <f>IF(ADE$8="",0,ADE$10*SUMIFS(условия!$39:$39,условия!$7:$7,"&lt;="&amp;ADE$8,условия!$8:$8,"&gt;="&amp;ADE$8))</f>
        <v>28.000000000000004</v>
      </c>
      <c r="ADF14" s="21">
        <f>IF(ADF$8="",0,ADF$10*SUMIFS(условия!$39:$39,условия!$7:$7,"&lt;="&amp;ADF$8,условия!$8:$8,"&gt;="&amp;ADF$8))</f>
        <v>28.000000000000004</v>
      </c>
      <c r="ADG14" s="21">
        <f>IF(ADG$8="",0,ADG$10*SUMIFS(условия!$39:$39,условия!$7:$7,"&lt;="&amp;ADG$8,условия!$8:$8,"&gt;="&amp;ADG$8))</f>
        <v>28.000000000000004</v>
      </c>
      <c r="ADH14" s="21">
        <f>IF(ADH$8="",0,ADH$10*SUMIFS(условия!$39:$39,условия!$7:$7,"&lt;="&amp;ADH$8,условия!$8:$8,"&gt;="&amp;ADH$8))</f>
        <v>28.000000000000004</v>
      </c>
      <c r="ADI14" s="21">
        <f>IF(ADI$8="",0,ADI$10*SUMIFS(условия!$39:$39,условия!$7:$7,"&lt;="&amp;ADI$8,условия!$8:$8,"&gt;="&amp;ADI$8))</f>
        <v>28.000000000000004</v>
      </c>
      <c r="ADJ14" s="21">
        <f>IF(ADJ$8="",0,ADJ$10*SUMIFS(условия!$39:$39,условия!$7:$7,"&lt;="&amp;ADJ$8,условия!$8:$8,"&gt;="&amp;ADJ$8))</f>
        <v>28.000000000000004</v>
      </c>
      <c r="ADK14" s="21">
        <f>IF(ADK$8="",0,ADK$10*SUMIFS(условия!$39:$39,условия!$7:$7,"&lt;="&amp;ADK$8,условия!$8:$8,"&gt;="&amp;ADK$8))</f>
        <v>28.000000000000004</v>
      </c>
      <c r="ADL14" s="21">
        <f>IF(ADL$8="",0,ADL$10*SUMIFS(условия!$39:$39,условия!$7:$7,"&lt;="&amp;ADL$8,условия!$8:$8,"&gt;="&amp;ADL$8))</f>
        <v>28.000000000000004</v>
      </c>
      <c r="ADM14" s="21">
        <f>IF(ADM$8="",0,ADM$10*SUMIFS(условия!$39:$39,условия!$7:$7,"&lt;="&amp;ADM$8,условия!$8:$8,"&gt;="&amp;ADM$8))</f>
        <v>28.000000000000004</v>
      </c>
      <c r="ADN14" s="21">
        <f>IF(ADN$8="",0,ADN$10*SUMIFS(условия!$39:$39,условия!$7:$7,"&lt;="&amp;ADN$8,условия!$8:$8,"&gt;="&amp;ADN$8))</f>
        <v>28.000000000000004</v>
      </c>
      <c r="ADO14" s="21">
        <f>IF(ADO$8="",0,ADO$10*SUMIFS(условия!$39:$39,условия!$7:$7,"&lt;="&amp;ADO$8,условия!$8:$8,"&gt;="&amp;ADO$8))</f>
        <v>28.000000000000004</v>
      </c>
      <c r="ADP14" s="21">
        <f>IF(ADP$8="",0,ADP$10*SUMIFS(условия!$39:$39,условия!$7:$7,"&lt;="&amp;ADP$8,условия!$8:$8,"&gt;="&amp;ADP$8))</f>
        <v>28.000000000000004</v>
      </c>
      <c r="ADQ14" s="21">
        <f>IF(ADQ$8="",0,ADQ$10*SUMIFS(условия!$39:$39,условия!$7:$7,"&lt;="&amp;ADQ$8,условия!$8:$8,"&gt;="&amp;ADQ$8))</f>
        <v>28.000000000000004</v>
      </c>
      <c r="ADR14" s="21">
        <f>IF(ADR$8="",0,ADR$10*SUMIFS(условия!$39:$39,условия!$7:$7,"&lt;="&amp;ADR$8,условия!$8:$8,"&gt;="&amp;ADR$8))</f>
        <v>28.000000000000004</v>
      </c>
      <c r="ADS14" s="21">
        <f>IF(ADS$8="",0,ADS$10*SUMIFS(условия!$39:$39,условия!$7:$7,"&lt;="&amp;ADS$8,условия!$8:$8,"&gt;="&amp;ADS$8))</f>
        <v>28.000000000000004</v>
      </c>
      <c r="ADT14" s="21">
        <f>IF(ADT$8="",0,ADT$10*SUMIFS(условия!$39:$39,условия!$7:$7,"&lt;="&amp;ADT$8,условия!$8:$8,"&gt;="&amp;ADT$8))</f>
        <v>28.000000000000004</v>
      </c>
      <c r="ADU14" s="21">
        <f>IF(ADU$8="",0,ADU$10*SUMIFS(условия!$39:$39,условия!$7:$7,"&lt;="&amp;ADU$8,условия!$8:$8,"&gt;="&amp;ADU$8))</f>
        <v>28.000000000000004</v>
      </c>
      <c r="ADV14" s="21">
        <f>IF(ADV$8="",0,ADV$10*SUMIFS(условия!$39:$39,условия!$7:$7,"&lt;="&amp;ADV$8,условия!$8:$8,"&gt;="&amp;ADV$8))</f>
        <v>28.000000000000004</v>
      </c>
      <c r="ADW14" s="21">
        <f>IF(ADW$8="",0,ADW$10*SUMIFS(условия!$39:$39,условия!$7:$7,"&lt;="&amp;ADW$8,условия!$8:$8,"&gt;="&amp;ADW$8))</f>
        <v>28.000000000000004</v>
      </c>
      <c r="ADX14" s="21">
        <f>IF(ADX$8="",0,ADX$10*SUMIFS(условия!$39:$39,условия!$7:$7,"&lt;="&amp;ADX$8,условия!$8:$8,"&gt;="&amp;ADX$8))</f>
        <v>28.000000000000004</v>
      </c>
      <c r="ADY14" s="21">
        <f>IF(ADY$8="",0,ADY$10*SUMIFS(условия!$39:$39,условия!$7:$7,"&lt;="&amp;ADY$8,условия!$8:$8,"&gt;="&amp;ADY$8))</f>
        <v>28.000000000000004</v>
      </c>
      <c r="ADZ14" s="21">
        <f>IF(ADZ$8="",0,ADZ$10*SUMIFS(условия!$39:$39,условия!$7:$7,"&lt;="&amp;ADZ$8,условия!$8:$8,"&gt;="&amp;ADZ$8))</f>
        <v>28.000000000000004</v>
      </c>
      <c r="AEA14" s="21">
        <f>IF(AEA$8="",0,AEA$10*SUMIFS(условия!$39:$39,условия!$7:$7,"&lt;="&amp;AEA$8,условия!$8:$8,"&gt;="&amp;AEA$8))</f>
        <v>28.000000000000004</v>
      </c>
      <c r="AEB14" s="21">
        <f>IF(AEB$8="",0,AEB$10*SUMIFS(условия!$39:$39,условия!$7:$7,"&lt;="&amp;AEB$8,условия!$8:$8,"&gt;="&amp;AEB$8))</f>
        <v>28.000000000000004</v>
      </c>
      <c r="AEC14" s="21">
        <f>IF(AEC$8="",0,AEC$10*SUMIFS(условия!$39:$39,условия!$7:$7,"&lt;="&amp;AEC$8,условия!$8:$8,"&gt;="&amp;AEC$8))</f>
        <v>28.000000000000004</v>
      </c>
      <c r="AED14" s="21">
        <f>IF(AED$8="",0,AED$10*SUMIFS(условия!$39:$39,условия!$7:$7,"&lt;="&amp;AED$8,условия!$8:$8,"&gt;="&amp;AED$8))</f>
        <v>46</v>
      </c>
      <c r="AEE14" s="21">
        <f>IF(AEE$8="",0,AEE$10*SUMIFS(условия!$39:$39,условия!$7:$7,"&lt;="&amp;AEE$8,условия!$8:$8,"&gt;="&amp;AEE$8))</f>
        <v>46</v>
      </c>
      <c r="AEF14" s="21">
        <f>IF(AEF$8="",0,AEF$10*SUMIFS(условия!$39:$39,условия!$7:$7,"&lt;="&amp;AEF$8,условия!$8:$8,"&gt;="&amp;AEF$8))</f>
        <v>46</v>
      </c>
      <c r="AEG14" s="21">
        <f>IF(AEG$8="",0,AEG$10*SUMIFS(условия!$39:$39,условия!$7:$7,"&lt;="&amp;AEG$8,условия!$8:$8,"&gt;="&amp;AEG$8))</f>
        <v>46</v>
      </c>
      <c r="AEH14" s="21">
        <f>IF(AEH$8="",0,AEH$10*SUMIFS(условия!$39:$39,условия!$7:$7,"&lt;="&amp;AEH$8,условия!$8:$8,"&gt;="&amp;AEH$8))</f>
        <v>46</v>
      </c>
      <c r="AEI14" s="21">
        <f>IF(AEI$8="",0,AEI$10*SUMIFS(условия!$39:$39,условия!$7:$7,"&lt;="&amp;AEI$8,условия!$8:$8,"&gt;="&amp;AEI$8))</f>
        <v>46</v>
      </c>
      <c r="AEJ14" s="21">
        <f>IF(AEJ$8="",0,AEJ$10*SUMIFS(условия!$39:$39,условия!$7:$7,"&lt;="&amp;AEJ$8,условия!$8:$8,"&gt;="&amp;AEJ$8))</f>
        <v>46</v>
      </c>
      <c r="AEK14" s="21">
        <f>IF(AEK$8="",0,AEK$10*SUMIFS(условия!$39:$39,условия!$7:$7,"&lt;="&amp;AEK$8,условия!$8:$8,"&gt;="&amp;AEK$8))</f>
        <v>46</v>
      </c>
      <c r="AEL14" s="21">
        <f>IF(AEL$8="",0,AEL$10*SUMIFS(условия!$39:$39,условия!$7:$7,"&lt;="&amp;AEL$8,условия!$8:$8,"&gt;="&amp;AEL$8))</f>
        <v>46</v>
      </c>
      <c r="AEM14" s="21">
        <f>IF(AEM$8="",0,AEM$10*SUMIFS(условия!$39:$39,условия!$7:$7,"&lt;="&amp;AEM$8,условия!$8:$8,"&gt;="&amp;AEM$8))</f>
        <v>46</v>
      </c>
      <c r="AEN14" s="21">
        <f>IF(AEN$8="",0,AEN$10*SUMIFS(условия!$39:$39,условия!$7:$7,"&lt;="&amp;AEN$8,условия!$8:$8,"&gt;="&amp;AEN$8))</f>
        <v>46</v>
      </c>
      <c r="AEO14" s="21">
        <f>IF(AEO$8="",0,AEO$10*SUMIFS(условия!$39:$39,условия!$7:$7,"&lt;="&amp;AEO$8,условия!$8:$8,"&gt;="&amp;AEO$8))</f>
        <v>46</v>
      </c>
      <c r="AEP14" s="21">
        <f>IF(AEP$8="",0,AEP$10*SUMIFS(условия!$39:$39,условия!$7:$7,"&lt;="&amp;AEP$8,условия!$8:$8,"&gt;="&amp;AEP$8))</f>
        <v>46</v>
      </c>
      <c r="AEQ14" s="21">
        <f>IF(AEQ$8="",0,AEQ$10*SUMIFS(условия!$39:$39,условия!$7:$7,"&lt;="&amp;AEQ$8,условия!$8:$8,"&gt;="&amp;AEQ$8))</f>
        <v>46</v>
      </c>
      <c r="AER14" s="21">
        <f>IF(AER$8="",0,AER$10*SUMIFS(условия!$39:$39,условия!$7:$7,"&lt;="&amp;AER$8,условия!$8:$8,"&gt;="&amp;AER$8))</f>
        <v>46</v>
      </c>
      <c r="AES14" s="21">
        <f>IF(AES$8="",0,AES$10*SUMIFS(условия!$39:$39,условия!$7:$7,"&lt;="&amp;AES$8,условия!$8:$8,"&gt;="&amp;AES$8))</f>
        <v>46</v>
      </c>
      <c r="AET14" s="21">
        <f>IF(AET$8="",0,AET$10*SUMIFS(условия!$39:$39,условия!$7:$7,"&lt;="&amp;AET$8,условия!$8:$8,"&gt;="&amp;AET$8))</f>
        <v>46</v>
      </c>
      <c r="AEU14" s="21">
        <f>IF(AEU$8="",0,AEU$10*SUMIFS(условия!$39:$39,условия!$7:$7,"&lt;="&amp;AEU$8,условия!$8:$8,"&gt;="&amp;AEU$8))</f>
        <v>46</v>
      </c>
      <c r="AEV14" s="21">
        <f>IF(AEV$8="",0,AEV$10*SUMIFS(условия!$39:$39,условия!$7:$7,"&lt;="&amp;AEV$8,условия!$8:$8,"&gt;="&amp;AEV$8))</f>
        <v>46</v>
      </c>
      <c r="AEW14" s="21">
        <f>IF(AEW$8="",0,AEW$10*SUMIFS(условия!$39:$39,условия!$7:$7,"&lt;="&amp;AEW$8,условия!$8:$8,"&gt;="&amp;AEW$8))</f>
        <v>46</v>
      </c>
      <c r="AEX14" s="21">
        <f>IF(AEX$8="",0,AEX$10*SUMIFS(условия!$39:$39,условия!$7:$7,"&lt;="&amp;AEX$8,условия!$8:$8,"&gt;="&amp;AEX$8))</f>
        <v>46</v>
      </c>
      <c r="AEY14" s="21">
        <f>IF(AEY$8="",0,AEY$10*SUMIFS(условия!$39:$39,условия!$7:$7,"&lt;="&amp;AEY$8,условия!$8:$8,"&gt;="&amp;AEY$8))</f>
        <v>46</v>
      </c>
      <c r="AEZ14" s="21">
        <f>IF(AEZ$8="",0,AEZ$10*SUMIFS(условия!$39:$39,условия!$7:$7,"&lt;="&amp;AEZ$8,условия!$8:$8,"&gt;="&amp;AEZ$8))</f>
        <v>46</v>
      </c>
      <c r="AFA14" s="21">
        <f>IF(AFA$8="",0,AFA$10*SUMIFS(условия!$39:$39,условия!$7:$7,"&lt;="&amp;AFA$8,условия!$8:$8,"&gt;="&amp;AFA$8))</f>
        <v>46</v>
      </c>
      <c r="AFB14" s="21">
        <f>IF(AFB$8="",0,AFB$10*SUMIFS(условия!$39:$39,условия!$7:$7,"&lt;="&amp;AFB$8,условия!$8:$8,"&gt;="&amp;AFB$8))</f>
        <v>46</v>
      </c>
      <c r="AFC14" s="21">
        <f>IF(AFC$8="",0,AFC$10*SUMIFS(условия!$39:$39,условия!$7:$7,"&lt;="&amp;AFC$8,условия!$8:$8,"&gt;="&amp;AFC$8))</f>
        <v>46</v>
      </c>
      <c r="AFD14" s="21">
        <f>IF(AFD$8="",0,AFD$10*SUMIFS(условия!$39:$39,условия!$7:$7,"&lt;="&amp;AFD$8,условия!$8:$8,"&gt;="&amp;AFD$8))</f>
        <v>46</v>
      </c>
      <c r="AFE14" s="21">
        <f>IF(AFE$8="",0,AFE$10*SUMIFS(условия!$39:$39,условия!$7:$7,"&lt;="&amp;AFE$8,условия!$8:$8,"&gt;="&amp;AFE$8))</f>
        <v>46</v>
      </c>
      <c r="AFF14" s="21">
        <f>IF(AFF$8="",0,AFF$10*SUMIFS(условия!$39:$39,условия!$7:$7,"&lt;="&amp;AFF$8,условия!$8:$8,"&gt;="&amp;AFF$8))</f>
        <v>46</v>
      </c>
      <c r="AFG14" s="21">
        <f>IF(AFG$8="",0,AFG$10*SUMIFS(условия!$39:$39,условия!$7:$7,"&lt;="&amp;AFG$8,условия!$8:$8,"&gt;="&amp;AFG$8))</f>
        <v>46</v>
      </c>
    </row>
    <row r="15" spans="1:839" s="42" customForma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41"/>
      <c r="L15" s="21"/>
      <c r="M15" s="21"/>
      <c r="N15" s="21"/>
      <c r="O15" s="21"/>
      <c r="P15" s="21"/>
      <c r="Q15" s="4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</row>
    <row r="16" spans="1:839" s="46" customFormat="1" x14ac:dyDescent="0.25">
      <c r="A16" s="22"/>
      <c r="B16" s="22"/>
      <c r="C16" s="22"/>
      <c r="D16" s="22"/>
      <c r="E16" s="22" t="str">
        <f>структура!$G$20</f>
        <v>количество заключенных договоров всего</v>
      </c>
      <c r="F16" s="22"/>
      <c r="G16" s="22"/>
      <c r="H16" s="22"/>
      <c r="I16" s="22" t="str">
        <f>IF($E16="","",INDEX(структура!$H$10:$H$153,SUMIFS(структура!$C$10:$C$153,структура!$G$10:$G$153,$E16)))</f>
        <v>к-во дог</v>
      </c>
      <c r="J16" s="22"/>
      <c r="K16" s="45"/>
      <c r="L16" s="22"/>
      <c r="M16" s="22"/>
      <c r="N16" s="22"/>
      <c r="O16" s="22"/>
      <c r="P16" s="22"/>
      <c r="Q16" s="45"/>
      <c r="R16" s="22">
        <f>SUM(R17:R21)</f>
        <v>17.933333333333334</v>
      </c>
      <c r="S16" s="22">
        <f>SUM(S17:S21)</f>
        <v>17.933333333333334</v>
      </c>
      <c r="T16" s="22">
        <f t="shared" ref="T16:CD16" si="14">SUM(T17:T21)</f>
        <v>17.933333333333334</v>
      </c>
      <c r="U16" s="22">
        <f t="shared" si="14"/>
        <v>17.933333333333334</v>
      </c>
      <c r="V16" s="22">
        <f t="shared" si="14"/>
        <v>17.933333333333334</v>
      </c>
      <c r="W16" s="22">
        <f t="shared" si="14"/>
        <v>17.933333333333334</v>
      </c>
      <c r="X16" s="22">
        <f t="shared" si="14"/>
        <v>17.933333333333334</v>
      </c>
      <c r="Y16" s="22">
        <f t="shared" si="14"/>
        <v>17.933333333333334</v>
      </c>
      <c r="Z16" s="22">
        <f t="shared" si="14"/>
        <v>17.933333333333334</v>
      </c>
      <c r="AA16" s="22">
        <f t="shared" si="14"/>
        <v>17.933333333333334</v>
      </c>
      <c r="AB16" s="22">
        <f t="shared" si="14"/>
        <v>17.933333333333334</v>
      </c>
      <c r="AC16" s="22">
        <f t="shared" si="14"/>
        <v>17.933333333333334</v>
      </c>
      <c r="AD16" s="22">
        <f t="shared" si="14"/>
        <v>17.933333333333334</v>
      </c>
      <c r="AE16" s="22">
        <f t="shared" si="14"/>
        <v>17.933333333333334</v>
      </c>
      <c r="AF16" s="22">
        <f t="shared" si="14"/>
        <v>17.933333333333334</v>
      </c>
      <c r="AG16" s="22">
        <f t="shared" si="14"/>
        <v>17.933333333333334</v>
      </c>
      <c r="AH16" s="22">
        <f t="shared" si="14"/>
        <v>17.933333333333334</v>
      </c>
      <c r="AI16" s="22">
        <f t="shared" si="14"/>
        <v>17.933333333333334</v>
      </c>
      <c r="AJ16" s="22">
        <f t="shared" si="14"/>
        <v>17.933333333333334</v>
      </c>
      <c r="AK16" s="22">
        <f t="shared" si="14"/>
        <v>17.933333333333334</v>
      </c>
      <c r="AL16" s="22">
        <f t="shared" si="14"/>
        <v>17.933333333333334</v>
      </c>
      <c r="AM16" s="22">
        <f t="shared" si="14"/>
        <v>17.933333333333334</v>
      </c>
      <c r="AN16" s="22">
        <f t="shared" si="14"/>
        <v>17.933333333333334</v>
      </c>
      <c r="AO16" s="22">
        <f t="shared" si="14"/>
        <v>17.933333333333334</v>
      </c>
      <c r="AP16" s="22">
        <f t="shared" si="14"/>
        <v>17.933333333333334</v>
      </c>
      <c r="AQ16" s="22">
        <f t="shared" si="14"/>
        <v>17.933333333333334</v>
      </c>
      <c r="AR16" s="22">
        <f t="shared" si="14"/>
        <v>17.933333333333334</v>
      </c>
      <c r="AS16" s="22">
        <f t="shared" si="14"/>
        <v>17.933333333333334</v>
      </c>
      <c r="AT16" s="22">
        <f t="shared" si="14"/>
        <v>17.933333333333334</v>
      </c>
      <c r="AU16" s="22">
        <f t="shared" si="14"/>
        <v>17.933333333333334</v>
      </c>
      <c r="AV16" s="22">
        <f t="shared" si="14"/>
        <v>17.933333333333334</v>
      </c>
      <c r="AW16" s="22">
        <f t="shared" si="14"/>
        <v>18.533333333333335</v>
      </c>
      <c r="AX16" s="22">
        <f t="shared" si="14"/>
        <v>18.533333333333335</v>
      </c>
      <c r="AY16" s="22">
        <f t="shared" si="14"/>
        <v>18.533333333333335</v>
      </c>
      <c r="AZ16" s="22">
        <f t="shared" si="14"/>
        <v>18.533333333333335</v>
      </c>
      <c r="BA16" s="22">
        <f t="shared" si="14"/>
        <v>18.533333333333335</v>
      </c>
      <c r="BB16" s="22">
        <f t="shared" si="14"/>
        <v>18.533333333333335</v>
      </c>
      <c r="BC16" s="22">
        <f t="shared" si="14"/>
        <v>18.533333333333335</v>
      </c>
      <c r="BD16" s="22">
        <f t="shared" si="14"/>
        <v>18.533333333333335</v>
      </c>
      <c r="BE16" s="22">
        <f t="shared" si="14"/>
        <v>18.533333333333335</v>
      </c>
      <c r="BF16" s="22">
        <f t="shared" si="14"/>
        <v>18.533333333333335</v>
      </c>
      <c r="BG16" s="22">
        <f t="shared" si="14"/>
        <v>18.533333333333335</v>
      </c>
      <c r="BH16" s="22">
        <f t="shared" si="14"/>
        <v>18.533333333333335</v>
      </c>
      <c r="BI16" s="22">
        <f t="shared" si="14"/>
        <v>18.533333333333335</v>
      </c>
      <c r="BJ16" s="22">
        <f t="shared" si="14"/>
        <v>18.533333333333335</v>
      </c>
      <c r="BK16" s="22">
        <f t="shared" si="14"/>
        <v>18.533333333333335</v>
      </c>
      <c r="BL16" s="22">
        <f t="shared" si="14"/>
        <v>18.533333333333335</v>
      </c>
      <c r="BM16" s="22">
        <f t="shared" si="14"/>
        <v>18.533333333333335</v>
      </c>
      <c r="BN16" s="22">
        <f t="shared" si="14"/>
        <v>18.533333333333335</v>
      </c>
      <c r="BO16" s="22">
        <f t="shared" si="14"/>
        <v>18.533333333333335</v>
      </c>
      <c r="BP16" s="22">
        <f t="shared" si="14"/>
        <v>18.533333333333335</v>
      </c>
      <c r="BQ16" s="22">
        <f t="shared" si="14"/>
        <v>18.533333333333335</v>
      </c>
      <c r="BR16" s="22">
        <f t="shared" si="14"/>
        <v>18.533333333333335</v>
      </c>
      <c r="BS16" s="22">
        <f t="shared" si="14"/>
        <v>18.533333333333335</v>
      </c>
      <c r="BT16" s="22">
        <f t="shared" si="14"/>
        <v>18.533333333333335</v>
      </c>
      <c r="BU16" s="22">
        <f t="shared" si="14"/>
        <v>18.533333333333335</v>
      </c>
      <c r="BV16" s="22">
        <f t="shared" si="14"/>
        <v>18.533333333333335</v>
      </c>
      <c r="BW16" s="22">
        <f t="shared" si="14"/>
        <v>18.533333333333335</v>
      </c>
      <c r="BX16" s="22">
        <f t="shared" si="14"/>
        <v>18.533333333333335</v>
      </c>
      <c r="BY16" s="22">
        <f t="shared" si="14"/>
        <v>18.533333333333335</v>
      </c>
      <c r="BZ16" s="22">
        <f t="shared" si="14"/>
        <v>18.533333333333335</v>
      </c>
      <c r="CA16" s="22">
        <f t="shared" si="14"/>
        <v>18.533333333333335</v>
      </c>
      <c r="CB16" s="22">
        <f t="shared" si="14"/>
        <v>47.833333333333329</v>
      </c>
      <c r="CC16" s="22">
        <f t="shared" si="14"/>
        <v>47.833333333333329</v>
      </c>
      <c r="CD16" s="22">
        <f t="shared" si="14"/>
        <v>47.833333333333329</v>
      </c>
      <c r="CE16" s="22">
        <f t="shared" ref="CE16:EP16" si="15">SUM(CE17:CE21)</f>
        <v>47.833333333333329</v>
      </c>
      <c r="CF16" s="22">
        <f t="shared" si="15"/>
        <v>47.833333333333329</v>
      </c>
      <c r="CG16" s="22">
        <f t="shared" si="15"/>
        <v>47.833333333333329</v>
      </c>
      <c r="CH16" s="22">
        <f t="shared" si="15"/>
        <v>47.833333333333329</v>
      </c>
      <c r="CI16" s="22">
        <f t="shared" si="15"/>
        <v>47.833333333333329</v>
      </c>
      <c r="CJ16" s="22">
        <f t="shared" si="15"/>
        <v>47.833333333333329</v>
      </c>
      <c r="CK16" s="22">
        <f t="shared" si="15"/>
        <v>47.833333333333329</v>
      </c>
      <c r="CL16" s="22">
        <f t="shared" si="15"/>
        <v>47.833333333333329</v>
      </c>
      <c r="CM16" s="22">
        <f t="shared" si="15"/>
        <v>47.833333333333329</v>
      </c>
      <c r="CN16" s="22">
        <f t="shared" si="15"/>
        <v>47.833333333333329</v>
      </c>
      <c r="CO16" s="22">
        <f t="shared" si="15"/>
        <v>47.833333333333329</v>
      </c>
      <c r="CP16" s="22">
        <f t="shared" si="15"/>
        <v>47.833333333333329</v>
      </c>
      <c r="CQ16" s="22">
        <f t="shared" si="15"/>
        <v>47.833333333333329</v>
      </c>
      <c r="CR16" s="22">
        <f t="shared" si="15"/>
        <v>47.833333333333329</v>
      </c>
      <c r="CS16" s="22">
        <f t="shared" si="15"/>
        <v>47.833333333333329</v>
      </c>
      <c r="CT16" s="22">
        <f t="shared" si="15"/>
        <v>47.833333333333329</v>
      </c>
      <c r="CU16" s="22">
        <f t="shared" si="15"/>
        <v>47.833333333333329</v>
      </c>
      <c r="CV16" s="22">
        <f t="shared" si="15"/>
        <v>47.833333333333329</v>
      </c>
      <c r="CW16" s="22">
        <f t="shared" si="15"/>
        <v>47.833333333333329</v>
      </c>
      <c r="CX16" s="22">
        <f t="shared" si="15"/>
        <v>47.833333333333329</v>
      </c>
      <c r="CY16" s="22">
        <f t="shared" si="15"/>
        <v>47.833333333333329</v>
      </c>
      <c r="CZ16" s="22">
        <f t="shared" si="15"/>
        <v>47.833333333333329</v>
      </c>
      <c r="DA16" s="22">
        <f t="shared" si="15"/>
        <v>47.833333333333329</v>
      </c>
      <c r="DB16" s="22">
        <f t="shared" si="15"/>
        <v>47.833333333333329</v>
      </c>
      <c r="DC16" s="22">
        <f t="shared" si="15"/>
        <v>47.833333333333329</v>
      </c>
      <c r="DD16" s="22">
        <f t="shared" si="15"/>
        <v>47.833333333333329</v>
      </c>
      <c r="DE16" s="22">
        <f t="shared" si="15"/>
        <v>47.833333333333329</v>
      </c>
      <c r="DF16" s="22">
        <f t="shared" si="15"/>
        <v>47.833333333333329</v>
      </c>
      <c r="DG16" s="22">
        <f t="shared" si="15"/>
        <v>47.833333333333329</v>
      </c>
      <c r="DH16" s="22">
        <f t="shared" si="15"/>
        <v>47.833333333333329</v>
      </c>
      <c r="DI16" s="22">
        <f t="shared" si="15"/>
        <v>47.833333333333329</v>
      </c>
      <c r="DJ16" s="22">
        <f t="shared" si="15"/>
        <v>47.833333333333329</v>
      </c>
      <c r="DK16" s="22">
        <f t="shared" si="15"/>
        <v>47.833333333333329</v>
      </c>
      <c r="DL16" s="22">
        <f t="shared" si="15"/>
        <v>47.833333333333329</v>
      </c>
      <c r="DM16" s="22">
        <f t="shared" si="15"/>
        <v>47.833333333333329</v>
      </c>
      <c r="DN16" s="22">
        <f t="shared" si="15"/>
        <v>47.833333333333329</v>
      </c>
      <c r="DO16" s="22">
        <f t="shared" si="15"/>
        <v>47.833333333333329</v>
      </c>
      <c r="DP16" s="22">
        <f t="shared" si="15"/>
        <v>47.833333333333329</v>
      </c>
      <c r="DQ16" s="22">
        <f t="shared" si="15"/>
        <v>47.833333333333329</v>
      </c>
      <c r="DR16" s="22">
        <f t="shared" si="15"/>
        <v>47.833333333333329</v>
      </c>
      <c r="DS16" s="22">
        <f t="shared" si="15"/>
        <v>47.833333333333329</v>
      </c>
      <c r="DT16" s="22">
        <f t="shared" si="15"/>
        <v>47.833333333333329</v>
      </c>
      <c r="DU16" s="22">
        <f t="shared" si="15"/>
        <v>47.833333333333329</v>
      </c>
      <c r="DV16" s="22">
        <f t="shared" si="15"/>
        <v>47.833333333333329</v>
      </c>
      <c r="DW16" s="22">
        <f t="shared" si="15"/>
        <v>47.833333333333329</v>
      </c>
      <c r="DX16" s="22">
        <f t="shared" si="15"/>
        <v>47.833333333333329</v>
      </c>
      <c r="DY16" s="22">
        <f t="shared" si="15"/>
        <v>47.833333333333329</v>
      </c>
      <c r="DZ16" s="22">
        <f t="shared" si="15"/>
        <v>47.833333333333329</v>
      </c>
      <c r="EA16" s="22">
        <f t="shared" si="15"/>
        <v>47.833333333333329</v>
      </c>
      <c r="EB16" s="22">
        <f t="shared" si="15"/>
        <v>47.833333333333329</v>
      </c>
      <c r="EC16" s="22">
        <f t="shared" si="15"/>
        <v>47.833333333333329</v>
      </c>
      <c r="ED16" s="22">
        <f t="shared" si="15"/>
        <v>47.833333333333329</v>
      </c>
      <c r="EE16" s="22">
        <f t="shared" si="15"/>
        <v>47.833333333333329</v>
      </c>
      <c r="EF16" s="22">
        <f t="shared" si="15"/>
        <v>47.833333333333329</v>
      </c>
      <c r="EG16" s="22">
        <f t="shared" si="15"/>
        <v>47.833333333333329</v>
      </c>
      <c r="EH16" s="22">
        <f t="shared" si="15"/>
        <v>47.833333333333329</v>
      </c>
      <c r="EI16" s="22">
        <f t="shared" si="15"/>
        <v>47.833333333333329</v>
      </c>
      <c r="EJ16" s="22">
        <f t="shared" si="15"/>
        <v>47.833333333333329</v>
      </c>
      <c r="EK16" s="22">
        <f t="shared" si="15"/>
        <v>31.888888888888889</v>
      </c>
      <c r="EL16" s="22">
        <f t="shared" si="15"/>
        <v>31.888888888888889</v>
      </c>
      <c r="EM16" s="22">
        <f t="shared" si="15"/>
        <v>31.888888888888889</v>
      </c>
      <c r="EN16" s="22">
        <f t="shared" si="15"/>
        <v>31.888888888888889</v>
      </c>
      <c r="EO16" s="22">
        <f t="shared" si="15"/>
        <v>31.888888888888889</v>
      </c>
      <c r="EP16" s="22">
        <f t="shared" si="15"/>
        <v>31.888888888888889</v>
      </c>
      <c r="EQ16" s="22">
        <f t="shared" ref="EQ16:HB16" si="16">SUM(EQ17:EQ21)</f>
        <v>31.888888888888889</v>
      </c>
      <c r="ER16" s="22">
        <f t="shared" si="16"/>
        <v>31.888888888888889</v>
      </c>
      <c r="ES16" s="22">
        <f t="shared" si="16"/>
        <v>31.888888888888889</v>
      </c>
      <c r="ET16" s="22">
        <f t="shared" si="16"/>
        <v>31.888888888888889</v>
      </c>
      <c r="EU16" s="22">
        <f t="shared" si="16"/>
        <v>31.888888888888889</v>
      </c>
      <c r="EV16" s="22">
        <f t="shared" si="16"/>
        <v>31.888888888888889</v>
      </c>
      <c r="EW16" s="22">
        <f t="shared" si="16"/>
        <v>31.888888888888889</v>
      </c>
      <c r="EX16" s="22">
        <f t="shared" si="16"/>
        <v>31.888888888888889</v>
      </c>
      <c r="EY16" s="22">
        <f t="shared" si="16"/>
        <v>31.888888888888889</v>
      </c>
      <c r="EZ16" s="22">
        <f t="shared" si="16"/>
        <v>31.888888888888889</v>
      </c>
      <c r="FA16" s="22">
        <f t="shared" si="16"/>
        <v>31.888888888888889</v>
      </c>
      <c r="FB16" s="22">
        <f t="shared" si="16"/>
        <v>31.888888888888889</v>
      </c>
      <c r="FC16" s="22">
        <f t="shared" si="16"/>
        <v>31.888888888888889</v>
      </c>
      <c r="FD16" s="22">
        <f t="shared" si="16"/>
        <v>31.888888888888889</v>
      </c>
      <c r="FE16" s="22">
        <f t="shared" si="16"/>
        <v>31.888888888888889</v>
      </c>
      <c r="FF16" s="22">
        <f t="shared" si="16"/>
        <v>31.888888888888889</v>
      </c>
      <c r="FG16" s="22">
        <f t="shared" si="16"/>
        <v>31.888888888888889</v>
      </c>
      <c r="FH16" s="22">
        <f t="shared" si="16"/>
        <v>31.888888888888889</v>
      </c>
      <c r="FI16" s="22">
        <f t="shared" si="16"/>
        <v>31.888888888888889</v>
      </c>
      <c r="FJ16" s="22">
        <f t="shared" si="16"/>
        <v>31.888888888888889</v>
      </c>
      <c r="FK16" s="22">
        <f t="shared" si="16"/>
        <v>31.888888888888889</v>
      </c>
      <c r="FL16" s="22">
        <f t="shared" si="16"/>
        <v>31.888888888888889</v>
      </c>
      <c r="FM16" s="22">
        <f t="shared" si="16"/>
        <v>31.888888888888889</v>
      </c>
      <c r="FN16" s="22">
        <f t="shared" si="16"/>
        <v>31.888888888888889</v>
      </c>
      <c r="FO16" s="22">
        <f t="shared" si="16"/>
        <v>45.444444444444443</v>
      </c>
      <c r="FP16" s="22">
        <f t="shared" si="16"/>
        <v>45.444444444444443</v>
      </c>
      <c r="FQ16" s="22">
        <f t="shared" si="16"/>
        <v>45.444444444444443</v>
      </c>
      <c r="FR16" s="22">
        <f t="shared" si="16"/>
        <v>45.444444444444443</v>
      </c>
      <c r="FS16" s="22">
        <f t="shared" si="16"/>
        <v>45.444444444444443</v>
      </c>
      <c r="FT16" s="22">
        <f t="shared" si="16"/>
        <v>45.444444444444443</v>
      </c>
      <c r="FU16" s="22">
        <f t="shared" si="16"/>
        <v>45.444444444444443</v>
      </c>
      <c r="FV16" s="22">
        <f t="shared" si="16"/>
        <v>45.444444444444443</v>
      </c>
      <c r="FW16" s="22">
        <f t="shared" si="16"/>
        <v>45.444444444444443</v>
      </c>
      <c r="FX16" s="22">
        <f t="shared" si="16"/>
        <v>45.444444444444443</v>
      </c>
      <c r="FY16" s="22">
        <f t="shared" si="16"/>
        <v>45.444444444444443</v>
      </c>
      <c r="FZ16" s="22">
        <f t="shared" si="16"/>
        <v>45.444444444444443</v>
      </c>
      <c r="GA16" s="22">
        <f t="shared" si="16"/>
        <v>45.444444444444443</v>
      </c>
      <c r="GB16" s="22">
        <f t="shared" si="16"/>
        <v>45.444444444444443</v>
      </c>
      <c r="GC16" s="22">
        <f t="shared" si="16"/>
        <v>45.444444444444443</v>
      </c>
      <c r="GD16" s="22">
        <f t="shared" si="16"/>
        <v>45.444444444444443</v>
      </c>
      <c r="GE16" s="22">
        <f t="shared" si="16"/>
        <v>45.444444444444443</v>
      </c>
      <c r="GF16" s="22">
        <f t="shared" si="16"/>
        <v>45.444444444444443</v>
      </c>
      <c r="GG16" s="22">
        <f t="shared" si="16"/>
        <v>45.444444444444443</v>
      </c>
      <c r="GH16" s="22">
        <f t="shared" si="16"/>
        <v>45.444444444444443</v>
      </c>
      <c r="GI16" s="22">
        <f t="shared" si="16"/>
        <v>45.444444444444443</v>
      </c>
      <c r="GJ16" s="22">
        <f t="shared" si="16"/>
        <v>45.444444444444443</v>
      </c>
      <c r="GK16" s="22">
        <f t="shared" si="16"/>
        <v>45.444444444444443</v>
      </c>
      <c r="GL16" s="22">
        <f t="shared" si="16"/>
        <v>45.444444444444443</v>
      </c>
      <c r="GM16" s="22">
        <f t="shared" si="16"/>
        <v>45.444444444444443</v>
      </c>
      <c r="GN16" s="22">
        <f t="shared" si="16"/>
        <v>45.444444444444443</v>
      </c>
      <c r="GO16" s="22">
        <f t="shared" si="16"/>
        <v>45.444444444444443</v>
      </c>
      <c r="GP16" s="22">
        <f t="shared" si="16"/>
        <v>45.444444444444443</v>
      </c>
      <c r="GQ16" s="22">
        <f t="shared" si="16"/>
        <v>45.444444444444443</v>
      </c>
      <c r="GR16" s="22">
        <f t="shared" si="16"/>
        <v>45.444444444444443</v>
      </c>
      <c r="GS16" s="22">
        <f t="shared" si="16"/>
        <v>45.444444444444443</v>
      </c>
      <c r="GT16" s="22">
        <f t="shared" si="16"/>
        <v>51.222222222222214</v>
      </c>
      <c r="GU16" s="22">
        <f t="shared" si="16"/>
        <v>51.222222222222214</v>
      </c>
      <c r="GV16" s="22">
        <f t="shared" si="16"/>
        <v>51.222222222222214</v>
      </c>
      <c r="GW16" s="22">
        <f t="shared" si="16"/>
        <v>51.222222222222214</v>
      </c>
      <c r="GX16" s="22">
        <f t="shared" si="16"/>
        <v>51.222222222222214</v>
      </c>
      <c r="GY16" s="22">
        <f t="shared" si="16"/>
        <v>51.222222222222214</v>
      </c>
      <c r="GZ16" s="22">
        <f t="shared" si="16"/>
        <v>51.222222222222214</v>
      </c>
      <c r="HA16" s="22">
        <f t="shared" si="16"/>
        <v>51.222222222222214</v>
      </c>
      <c r="HB16" s="22">
        <f t="shared" si="16"/>
        <v>51.222222222222214</v>
      </c>
      <c r="HC16" s="22">
        <f t="shared" ref="HC16:JN16" si="17">SUM(HC17:HC21)</f>
        <v>51.222222222222214</v>
      </c>
      <c r="HD16" s="22">
        <f t="shared" si="17"/>
        <v>51.222222222222214</v>
      </c>
      <c r="HE16" s="22">
        <f t="shared" si="17"/>
        <v>51.222222222222214</v>
      </c>
      <c r="HF16" s="22">
        <f t="shared" si="17"/>
        <v>51.222222222222214</v>
      </c>
      <c r="HG16" s="22">
        <f t="shared" si="17"/>
        <v>51.222222222222214</v>
      </c>
      <c r="HH16" s="22">
        <f t="shared" si="17"/>
        <v>51.222222222222214</v>
      </c>
      <c r="HI16" s="22">
        <f t="shared" si="17"/>
        <v>51.222222222222214</v>
      </c>
      <c r="HJ16" s="22">
        <f t="shared" si="17"/>
        <v>51.222222222222214</v>
      </c>
      <c r="HK16" s="22">
        <f t="shared" si="17"/>
        <v>51.222222222222214</v>
      </c>
      <c r="HL16" s="22">
        <f t="shared" si="17"/>
        <v>51.222222222222214</v>
      </c>
      <c r="HM16" s="22">
        <f t="shared" si="17"/>
        <v>51.222222222222214</v>
      </c>
      <c r="HN16" s="22">
        <f t="shared" si="17"/>
        <v>51.222222222222214</v>
      </c>
      <c r="HO16" s="22">
        <f t="shared" si="17"/>
        <v>51.222222222222214</v>
      </c>
      <c r="HP16" s="22">
        <f t="shared" si="17"/>
        <v>51.222222222222214</v>
      </c>
      <c r="HQ16" s="22">
        <f t="shared" si="17"/>
        <v>51.222222222222214</v>
      </c>
      <c r="HR16" s="22">
        <f t="shared" si="17"/>
        <v>51.222222222222214</v>
      </c>
      <c r="HS16" s="22">
        <f t="shared" si="17"/>
        <v>51.222222222222214</v>
      </c>
      <c r="HT16" s="22">
        <f t="shared" si="17"/>
        <v>51.222222222222214</v>
      </c>
      <c r="HU16" s="22">
        <f t="shared" si="17"/>
        <v>51.222222222222214</v>
      </c>
      <c r="HV16" s="22">
        <f t="shared" si="17"/>
        <v>51.222222222222214</v>
      </c>
      <c r="HW16" s="22">
        <f t="shared" si="17"/>
        <v>51.222222222222214</v>
      </c>
      <c r="HX16" s="22">
        <f t="shared" si="17"/>
        <v>51.222222222222214</v>
      </c>
      <c r="HY16" s="22">
        <f t="shared" si="17"/>
        <v>62.777777777777779</v>
      </c>
      <c r="HZ16" s="22">
        <f t="shared" si="17"/>
        <v>62.777777777777779</v>
      </c>
      <c r="IA16" s="22">
        <f t="shared" si="17"/>
        <v>62.777777777777779</v>
      </c>
      <c r="IB16" s="22">
        <f t="shared" si="17"/>
        <v>62.777777777777779</v>
      </c>
      <c r="IC16" s="22">
        <f t="shared" si="17"/>
        <v>62.777777777777779</v>
      </c>
      <c r="ID16" s="22">
        <f t="shared" si="17"/>
        <v>62.777777777777779</v>
      </c>
      <c r="IE16" s="22">
        <f t="shared" si="17"/>
        <v>62.777777777777779</v>
      </c>
      <c r="IF16" s="22">
        <f t="shared" si="17"/>
        <v>62.777777777777779</v>
      </c>
      <c r="IG16" s="22">
        <f t="shared" si="17"/>
        <v>62.777777777777779</v>
      </c>
      <c r="IH16" s="22">
        <f t="shared" si="17"/>
        <v>62.777777777777779</v>
      </c>
      <c r="II16" s="22">
        <f t="shared" si="17"/>
        <v>62.777777777777779</v>
      </c>
      <c r="IJ16" s="22">
        <f t="shared" si="17"/>
        <v>62.777777777777779</v>
      </c>
      <c r="IK16" s="22">
        <f t="shared" si="17"/>
        <v>62.777777777777779</v>
      </c>
      <c r="IL16" s="22">
        <f t="shared" si="17"/>
        <v>62.777777777777779</v>
      </c>
      <c r="IM16" s="22">
        <f t="shared" si="17"/>
        <v>62.777777777777779</v>
      </c>
      <c r="IN16" s="22">
        <f t="shared" si="17"/>
        <v>62.777777777777779</v>
      </c>
      <c r="IO16" s="22">
        <f t="shared" si="17"/>
        <v>62.777777777777779</v>
      </c>
      <c r="IP16" s="22">
        <f t="shared" si="17"/>
        <v>62.777777777777779</v>
      </c>
      <c r="IQ16" s="22">
        <f t="shared" si="17"/>
        <v>62.777777777777779</v>
      </c>
      <c r="IR16" s="22">
        <f t="shared" si="17"/>
        <v>62.777777777777779</v>
      </c>
      <c r="IS16" s="22">
        <f t="shared" si="17"/>
        <v>62.777777777777779</v>
      </c>
      <c r="IT16" s="22">
        <f t="shared" si="17"/>
        <v>62.777777777777779</v>
      </c>
      <c r="IU16" s="22">
        <f t="shared" si="17"/>
        <v>62.777777777777779</v>
      </c>
      <c r="IV16" s="22">
        <f t="shared" si="17"/>
        <v>62.777777777777779</v>
      </c>
      <c r="IW16" s="22">
        <f t="shared" si="17"/>
        <v>62.777777777777779</v>
      </c>
      <c r="IX16" s="22">
        <f t="shared" si="17"/>
        <v>62.777777777777779</v>
      </c>
      <c r="IY16" s="22">
        <f t="shared" si="17"/>
        <v>62.777777777777779</v>
      </c>
      <c r="IZ16" s="22">
        <f t="shared" si="17"/>
        <v>62.777777777777779</v>
      </c>
      <c r="JA16" s="22">
        <f t="shared" si="17"/>
        <v>97.166666666666657</v>
      </c>
      <c r="JB16" s="22">
        <f t="shared" si="17"/>
        <v>97.166666666666657</v>
      </c>
      <c r="JC16" s="22">
        <f t="shared" si="17"/>
        <v>97.166666666666657</v>
      </c>
      <c r="JD16" s="22">
        <f t="shared" si="17"/>
        <v>97.166666666666657</v>
      </c>
      <c r="JE16" s="22">
        <f t="shared" si="17"/>
        <v>97.166666666666657</v>
      </c>
      <c r="JF16" s="22">
        <f t="shared" si="17"/>
        <v>97.166666666666657</v>
      </c>
      <c r="JG16" s="22">
        <f t="shared" si="17"/>
        <v>97.166666666666657</v>
      </c>
      <c r="JH16" s="22">
        <f t="shared" si="17"/>
        <v>97.166666666666657</v>
      </c>
      <c r="JI16" s="22">
        <f t="shared" si="17"/>
        <v>97.166666666666657</v>
      </c>
      <c r="JJ16" s="22">
        <f t="shared" si="17"/>
        <v>97.166666666666657</v>
      </c>
      <c r="JK16" s="22">
        <f t="shared" si="17"/>
        <v>97.166666666666657</v>
      </c>
      <c r="JL16" s="22">
        <f t="shared" si="17"/>
        <v>97.166666666666657</v>
      </c>
      <c r="JM16" s="22">
        <f t="shared" si="17"/>
        <v>97.166666666666657</v>
      </c>
      <c r="JN16" s="22">
        <f t="shared" si="17"/>
        <v>97.166666666666657</v>
      </c>
      <c r="JO16" s="22">
        <f t="shared" ref="JO16:LZ16" si="18">SUM(JO17:JO21)</f>
        <v>97.166666666666657</v>
      </c>
      <c r="JP16" s="22">
        <f t="shared" si="18"/>
        <v>97.166666666666657</v>
      </c>
      <c r="JQ16" s="22">
        <f t="shared" si="18"/>
        <v>97.166666666666657</v>
      </c>
      <c r="JR16" s="22">
        <f t="shared" si="18"/>
        <v>97.166666666666657</v>
      </c>
      <c r="JS16" s="22">
        <f t="shared" si="18"/>
        <v>97.166666666666657</v>
      </c>
      <c r="JT16" s="22">
        <f t="shared" si="18"/>
        <v>97.166666666666657</v>
      </c>
      <c r="JU16" s="22">
        <f t="shared" si="18"/>
        <v>97.166666666666657</v>
      </c>
      <c r="JV16" s="22">
        <f t="shared" si="18"/>
        <v>97.166666666666657</v>
      </c>
      <c r="JW16" s="22">
        <f t="shared" si="18"/>
        <v>97.166666666666657</v>
      </c>
      <c r="JX16" s="22">
        <f t="shared" si="18"/>
        <v>97.166666666666657</v>
      </c>
      <c r="JY16" s="22">
        <f t="shared" si="18"/>
        <v>97.166666666666657</v>
      </c>
      <c r="JZ16" s="22">
        <f t="shared" si="18"/>
        <v>97.166666666666657</v>
      </c>
      <c r="KA16" s="22">
        <f t="shared" si="18"/>
        <v>97.166666666666657</v>
      </c>
      <c r="KB16" s="22">
        <f t="shared" si="18"/>
        <v>97.166666666666657</v>
      </c>
      <c r="KC16" s="22">
        <f t="shared" si="18"/>
        <v>97.166666666666657</v>
      </c>
      <c r="KD16" s="22">
        <f t="shared" si="18"/>
        <v>97.166666666666657</v>
      </c>
      <c r="KE16" s="22">
        <f t="shared" si="18"/>
        <v>97.166666666666657</v>
      </c>
      <c r="KF16" s="22">
        <f t="shared" si="18"/>
        <v>98.666666666666657</v>
      </c>
      <c r="KG16" s="22">
        <f t="shared" si="18"/>
        <v>98.666666666666657</v>
      </c>
      <c r="KH16" s="22">
        <f t="shared" si="18"/>
        <v>98.666666666666657</v>
      </c>
      <c r="KI16" s="22">
        <f t="shared" si="18"/>
        <v>98.666666666666657</v>
      </c>
      <c r="KJ16" s="22">
        <f t="shared" si="18"/>
        <v>98.666666666666657</v>
      </c>
      <c r="KK16" s="22">
        <f t="shared" si="18"/>
        <v>98.666666666666657</v>
      </c>
      <c r="KL16" s="22">
        <f t="shared" si="18"/>
        <v>98.666666666666657</v>
      </c>
      <c r="KM16" s="22">
        <f t="shared" si="18"/>
        <v>98.666666666666657</v>
      </c>
      <c r="KN16" s="22">
        <f t="shared" si="18"/>
        <v>98.666666666666657</v>
      </c>
      <c r="KO16" s="22">
        <f t="shared" si="18"/>
        <v>98.666666666666657</v>
      </c>
      <c r="KP16" s="22">
        <f t="shared" si="18"/>
        <v>98.666666666666657</v>
      </c>
      <c r="KQ16" s="22">
        <f t="shared" si="18"/>
        <v>98.666666666666657</v>
      </c>
      <c r="KR16" s="22">
        <f t="shared" si="18"/>
        <v>98.666666666666657</v>
      </c>
      <c r="KS16" s="22">
        <f t="shared" si="18"/>
        <v>98.666666666666657</v>
      </c>
      <c r="KT16" s="22">
        <f t="shared" si="18"/>
        <v>98.666666666666657</v>
      </c>
      <c r="KU16" s="22">
        <f t="shared" si="18"/>
        <v>98.666666666666657</v>
      </c>
      <c r="KV16" s="22">
        <f t="shared" si="18"/>
        <v>98.666666666666657</v>
      </c>
      <c r="KW16" s="22">
        <f t="shared" si="18"/>
        <v>98.666666666666657</v>
      </c>
      <c r="KX16" s="22">
        <f t="shared" si="18"/>
        <v>98.666666666666657</v>
      </c>
      <c r="KY16" s="22">
        <f t="shared" si="18"/>
        <v>98.666666666666657</v>
      </c>
      <c r="KZ16" s="22">
        <f t="shared" si="18"/>
        <v>98.666666666666657</v>
      </c>
      <c r="LA16" s="22">
        <f t="shared" si="18"/>
        <v>98.666666666666657</v>
      </c>
      <c r="LB16" s="22">
        <f t="shared" si="18"/>
        <v>98.666666666666657</v>
      </c>
      <c r="LC16" s="22">
        <f t="shared" si="18"/>
        <v>98.666666666666657</v>
      </c>
      <c r="LD16" s="22">
        <f t="shared" si="18"/>
        <v>98.666666666666657</v>
      </c>
      <c r="LE16" s="22">
        <f t="shared" si="18"/>
        <v>98.666666666666657</v>
      </c>
      <c r="LF16" s="22">
        <f t="shared" si="18"/>
        <v>98.666666666666657</v>
      </c>
      <c r="LG16" s="22">
        <f t="shared" si="18"/>
        <v>98.666666666666657</v>
      </c>
      <c r="LH16" s="22">
        <f t="shared" si="18"/>
        <v>98.666666666666657</v>
      </c>
      <c r="LI16" s="22">
        <f t="shared" si="18"/>
        <v>98.666666666666657</v>
      </c>
      <c r="LJ16" s="22">
        <f t="shared" si="18"/>
        <v>79.333333333333329</v>
      </c>
      <c r="LK16" s="22">
        <f t="shared" si="18"/>
        <v>79.333333333333329</v>
      </c>
      <c r="LL16" s="22">
        <f t="shared" si="18"/>
        <v>79.333333333333329</v>
      </c>
      <c r="LM16" s="22">
        <f t="shared" si="18"/>
        <v>79.333333333333329</v>
      </c>
      <c r="LN16" s="22">
        <f t="shared" si="18"/>
        <v>79.333333333333329</v>
      </c>
      <c r="LO16" s="22">
        <f t="shared" si="18"/>
        <v>79.333333333333329</v>
      </c>
      <c r="LP16" s="22">
        <f t="shared" si="18"/>
        <v>79.333333333333329</v>
      </c>
      <c r="LQ16" s="22">
        <f t="shared" si="18"/>
        <v>79.333333333333329</v>
      </c>
      <c r="LR16" s="22">
        <f t="shared" si="18"/>
        <v>79.333333333333329</v>
      </c>
      <c r="LS16" s="22">
        <f t="shared" si="18"/>
        <v>79.333333333333329</v>
      </c>
      <c r="LT16" s="22">
        <f t="shared" si="18"/>
        <v>79.333333333333329</v>
      </c>
      <c r="LU16" s="22">
        <f t="shared" si="18"/>
        <v>79.333333333333329</v>
      </c>
      <c r="LV16" s="22">
        <f t="shared" si="18"/>
        <v>79.333333333333329</v>
      </c>
      <c r="LW16" s="22">
        <f t="shared" si="18"/>
        <v>79.333333333333329</v>
      </c>
      <c r="LX16" s="22">
        <f t="shared" si="18"/>
        <v>79.333333333333329</v>
      </c>
      <c r="LY16" s="22">
        <f t="shared" si="18"/>
        <v>79.333333333333329</v>
      </c>
      <c r="LZ16" s="22">
        <f t="shared" si="18"/>
        <v>79.333333333333329</v>
      </c>
      <c r="MA16" s="22">
        <f t="shared" ref="MA16:OL16" si="19">SUM(MA17:MA21)</f>
        <v>79.333333333333329</v>
      </c>
      <c r="MB16" s="22">
        <f t="shared" si="19"/>
        <v>79.333333333333329</v>
      </c>
      <c r="MC16" s="22">
        <f t="shared" si="19"/>
        <v>79.333333333333329</v>
      </c>
      <c r="MD16" s="22">
        <f t="shared" si="19"/>
        <v>79.333333333333329</v>
      </c>
      <c r="ME16" s="22">
        <f t="shared" si="19"/>
        <v>79.333333333333329</v>
      </c>
      <c r="MF16" s="22">
        <f t="shared" si="19"/>
        <v>79.333333333333329</v>
      </c>
      <c r="MG16" s="22">
        <f t="shared" si="19"/>
        <v>79.333333333333329</v>
      </c>
      <c r="MH16" s="22">
        <f t="shared" si="19"/>
        <v>79.333333333333329</v>
      </c>
      <c r="MI16" s="22">
        <f t="shared" si="19"/>
        <v>79.333333333333329</v>
      </c>
      <c r="MJ16" s="22">
        <f t="shared" si="19"/>
        <v>79.333333333333329</v>
      </c>
      <c r="MK16" s="22">
        <f t="shared" si="19"/>
        <v>79.333333333333329</v>
      </c>
      <c r="ML16" s="22">
        <f t="shared" si="19"/>
        <v>79.333333333333329</v>
      </c>
      <c r="MM16" s="22">
        <f t="shared" si="19"/>
        <v>79.333333333333329</v>
      </c>
      <c r="MN16" s="22">
        <f t="shared" si="19"/>
        <v>79.333333333333329</v>
      </c>
      <c r="MO16" s="22">
        <f t="shared" si="19"/>
        <v>82.800000000000011</v>
      </c>
      <c r="MP16" s="22">
        <f t="shared" si="19"/>
        <v>82.800000000000011</v>
      </c>
      <c r="MQ16" s="22">
        <f t="shared" si="19"/>
        <v>82.800000000000011</v>
      </c>
      <c r="MR16" s="22">
        <f t="shared" si="19"/>
        <v>82.800000000000011</v>
      </c>
      <c r="MS16" s="22">
        <f t="shared" si="19"/>
        <v>82.800000000000011</v>
      </c>
      <c r="MT16" s="22">
        <f t="shared" si="19"/>
        <v>82.800000000000011</v>
      </c>
      <c r="MU16" s="22">
        <f t="shared" si="19"/>
        <v>82.800000000000011</v>
      </c>
      <c r="MV16" s="22">
        <f t="shared" si="19"/>
        <v>82.800000000000011</v>
      </c>
      <c r="MW16" s="22">
        <f t="shared" si="19"/>
        <v>82.800000000000011</v>
      </c>
      <c r="MX16" s="22">
        <f t="shared" si="19"/>
        <v>82.800000000000011</v>
      </c>
      <c r="MY16" s="22">
        <f t="shared" si="19"/>
        <v>82.800000000000011</v>
      </c>
      <c r="MZ16" s="22">
        <f t="shared" si="19"/>
        <v>82.800000000000011</v>
      </c>
      <c r="NA16" s="22">
        <f t="shared" si="19"/>
        <v>82.800000000000011</v>
      </c>
      <c r="NB16" s="22">
        <f t="shared" si="19"/>
        <v>82.800000000000011</v>
      </c>
      <c r="NC16" s="22">
        <f t="shared" si="19"/>
        <v>82.800000000000011</v>
      </c>
      <c r="ND16" s="22">
        <f t="shared" si="19"/>
        <v>82.800000000000011</v>
      </c>
      <c r="NE16" s="22">
        <f t="shared" si="19"/>
        <v>82.800000000000011</v>
      </c>
      <c r="NF16" s="22">
        <f t="shared" si="19"/>
        <v>82.800000000000011</v>
      </c>
      <c r="NG16" s="22">
        <f t="shared" si="19"/>
        <v>82.800000000000011</v>
      </c>
      <c r="NH16" s="22">
        <f t="shared" si="19"/>
        <v>82.800000000000011</v>
      </c>
      <c r="NI16" s="22">
        <f t="shared" si="19"/>
        <v>82.800000000000011</v>
      </c>
      <c r="NJ16" s="22">
        <f t="shared" si="19"/>
        <v>82.800000000000011</v>
      </c>
      <c r="NK16" s="22">
        <f t="shared" si="19"/>
        <v>82.800000000000011</v>
      </c>
      <c r="NL16" s="22">
        <f t="shared" si="19"/>
        <v>82.800000000000011</v>
      </c>
      <c r="NM16" s="22">
        <f t="shared" si="19"/>
        <v>82.800000000000011</v>
      </c>
      <c r="NN16" s="22">
        <f t="shared" si="19"/>
        <v>82.800000000000011</v>
      </c>
      <c r="NO16" s="22">
        <f t="shared" si="19"/>
        <v>82.800000000000011</v>
      </c>
      <c r="NP16" s="22">
        <f t="shared" si="19"/>
        <v>82.800000000000011</v>
      </c>
      <c r="NQ16" s="22">
        <f t="shared" si="19"/>
        <v>82.800000000000011</v>
      </c>
      <c r="NR16" s="22">
        <f t="shared" si="19"/>
        <v>82.800000000000011</v>
      </c>
      <c r="NS16" s="22">
        <f t="shared" si="19"/>
        <v>86.26666666666668</v>
      </c>
      <c r="NT16" s="22">
        <f t="shared" si="19"/>
        <v>86.26666666666668</v>
      </c>
      <c r="NU16" s="22">
        <f t="shared" si="19"/>
        <v>86.26666666666668</v>
      </c>
      <c r="NV16" s="22">
        <f t="shared" si="19"/>
        <v>86.26666666666668</v>
      </c>
      <c r="NW16" s="22">
        <f t="shared" si="19"/>
        <v>86.26666666666668</v>
      </c>
      <c r="NX16" s="22">
        <f t="shared" si="19"/>
        <v>86.26666666666668</v>
      </c>
      <c r="NY16" s="22">
        <f t="shared" si="19"/>
        <v>86.26666666666668</v>
      </c>
      <c r="NZ16" s="22">
        <f t="shared" si="19"/>
        <v>86.26666666666668</v>
      </c>
      <c r="OA16" s="22">
        <f t="shared" si="19"/>
        <v>86.26666666666668</v>
      </c>
      <c r="OB16" s="22">
        <f t="shared" si="19"/>
        <v>86.26666666666668</v>
      </c>
      <c r="OC16" s="22">
        <f t="shared" si="19"/>
        <v>86.26666666666668</v>
      </c>
      <c r="OD16" s="22">
        <f t="shared" si="19"/>
        <v>86.26666666666668</v>
      </c>
      <c r="OE16" s="22">
        <f t="shared" si="19"/>
        <v>86.26666666666668</v>
      </c>
      <c r="OF16" s="22">
        <f t="shared" si="19"/>
        <v>86.26666666666668</v>
      </c>
      <c r="OG16" s="22">
        <f t="shared" si="19"/>
        <v>86.26666666666668</v>
      </c>
      <c r="OH16" s="22">
        <f t="shared" si="19"/>
        <v>86.26666666666668</v>
      </c>
      <c r="OI16" s="22">
        <f t="shared" si="19"/>
        <v>86.26666666666668</v>
      </c>
      <c r="OJ16" s="22">
        <f t="shared" si="19"/>
        <v>86.26666666666668</v>
      </c>
      <c r="OK16" s="22">
        <f t="shared" si="19"/>
        <v>86.26666666666668</v>
      </c>
      <c r="OL16" s="22">
        <f t="shared" si="19"/>
        <v>86.26666666666668</v>
      </c>
      <c r="OM16" s="22">
        <f t="shared" ref="OM16:QX16" si="20">SUM(OM17:OM21)</f>
        <v>86.26666666666668</v>
      </c>
      <c r="ON16" s="22">
        <f t="shared" si="20"/>
        <v>86.26666666666668</v>
      </c>
      <c r="OO16" s="22">
        <f t="shared" si="20"/>
        <v>86.26666666666668</v>
      </c>
      <c r="OP16" s="22">
        <f t="shared" si="20"/>
        <v>86.26666666666668</v>
      </c>
      <c r="OQ16" s="22">
        <f t="shared" si="20"/>
        <v>86.26666666666668</v>
      </c>
      <c r="OR16" s="22">
        <f t="shared" si="20"/>
        <v>86.26666666666668</v>
      </c>
      <c r="OS16" s="22">
        <f t="shared" si="20"/>
        <v>86.26666666666668</v>
      </c>
      <c r="OT16" s="22">
        <f t="shared" si="20"/>
        <v>86.26666666666668</v>
      </c>
      <c r="OU16" s="22">
        <f t="shared" si="20"/>
        <v>86.26666666666668</v>
      </c>
      <c r="OV16" s="22">
        <f t="shared" si="20"/>
        <v>86.26666666666668</v>
      </c>
      <c r="OW16" s="22">
        <f t="shared" si="20"/>
        <v>86.26666666666668</v>
      </c>
      <c r="OX16" s="22">
        <f t="shared" si="20"/>
        <v>91.733333333333348</v>
      </c>
      <c r="OY16" s="22">
        <f t="shared" si="20"/>
        <v>91.733333333333348</v>
      </c>
      <c r="OZ16" s="22">
        <f t="shared" si="20"/>
        <v>91.733333333333348</v>
      </c>
      <c r="PA16" s="22">
        <f t="shared" si="20"/>
        <v>91.733333333333348</v>
      </c>
      <c r="PB16" s="22">
        <f t="shared" si="20"/>
        <v>91.733333333333348</v>
      </c>
      <c r="PC16" s="22">
        <f t="shared" si="20"/>
        <v>91.733333333333348</v>
      </c>
      <c r="PD16" s="22">
        <f t="shared" si="20"/>
        <v>91.733333333333348</v>
      </c>
      <c r="PE16" s="22">
        <f t="shared" si="20"/>
        <v>91.733333333333348</v>
      </c>
      <c r="PF16" s="22">
        <f t="shared" si="20"/>
        <v>91.733333333333348</v>
      </c>
      <c r="PG16" s="22">
        <f t="shared" si="20"/>
        <v>91.733333333333348</v>
      </c>
      <c r="PH16" s="22">
        <f t="shared" si="20"/>
        <v>91.733333333333348</v>
      </c>
      <c r="PI16" s="22">
        <f t="shared" si="20"/>
        <v>91.733333333333348</v>
      </c>
      <c r="PJ16" s="22">
        <f t="shared" si="20"/>
        <v>91.733333333333348</v>
      </c>
      <c r="PK16" s="22">
        <f t="shared" si="20"/>
        <v>91.733333333333348</v>
      </c>
      <c r="PL16" s="22">
        <f t="shared" si="20"/>
        <v>91.733333333333348</v>
      </c>
      <c r="PM16" s="22">
        <f t="shared" si="20"/>
        <v>91.733333333333348</v>
      </c>
      <c r="PN16" s="22">
        <f t="shared" si="20"/>
        <v>91.733333333333348</v>
      </c>
      <c r="PO16" s="22">
        <f t="shared" si="20"/>
        <v>91.733333333333348</v>
      </c>
      <c r="PP16" s="22">
        <f t="shared" si="20"/>
        <v>91.733333333333348</v>
      </c>
      <c r="PQ16" s="22">
        <f t="shared" si="20"/>
        <v>91.733333333333348</v>
      </c>
      <c r="PR16" s="22">
        <f t="shared" si="20"/>
        <v>91.733333333333348</v>
      </c>
      <c r="PS16" s="22">
        <f t="shared" si="20"/>
        <v>91.733333333333348</v>
      </c>
      <c r="PT16" s="22">
        <f t="shared" si="20"/>
        <v>91.733333333333348</v>
      </c>
      <c r="PU16" s="22">
        <f t="shared" si="20"/>
        <v>91.733333333333348</v>
      </c>
      <c r="PV16" s="22">
        <f t="shared" si="20"/>
        <v>91.733333333333348</v>
      </c>
      <c r="PW16" s="22">
        <f t="shared" si="20"/>
        <v>91.733333333333348</v>
      </c>
      <c r="PX16" s="22">
        <f t="shared" si="20"/>
        <v>91.733333333333348</v>
      </c>
      <c r="PY16" s="22">
        <f t="shared" si="20"/>
        <v>91.733333333333348</v>
      </c>
      <c r="PZ16" s="22">
        <f t="shared" si="20"/>
        <v>91.733333333333348</v>
      </c>
      <c r="QA16" s="22">
        <f t="shared" si="20"/>
        <v>91.733333333333348</v>
      </c>
      <c r="QB16" s="22">
        <f t="shared" si="20"/>
        <v>91.733333333333348</v>
      </c>
      <c r="QC16" s="22">
        <f t="shared" si="20"/>
        <v>143.69999999999999</v>
      </c>
      <c r="QD16" s="22">
        <f t="shared" si="20"/>
        <v>143.69999999999999</v>
      </c>
      <c r="QE16" s="22">
        <f t="shared" si="20"/>
        <v>143.69999999999999</v>
      </c>
      <c r="QF16" s="22">
        <f t="shared" si="20"/>
        <v>143.69999999999999</v>
      </c>
      <c r="QG16" s="22">
        <f t="shared" si="20"/>
        <v>143.69999999999999</v>
      </c>
      <c r="QH16" s="22">
        <f t="shared" si="20"/>
        <v>143.69999999999999</v>
      </c>
      <c r="QI16" s="22">
        <f t="shared" si="20"/>
        <v>143.69999999999999</v>
      </c>
      <c r="QJ16" s="22">
        <f t="shared" si="20"/>
        <v>143.69999999999999</v>
      </c>
      <c r="QK16" s="22">
        <f t="shared" si="20"/>
        <v>143.69999999999999</v>
      </c>
      <c r="QL16" s="22">
        <f t="shared" si="20"/>
        <v>143.69999999999999</v>
      </c>
      <c r="QM16" s="22">
        <f t="shared" si="20"/>
        <v>143.69999999999999</v>
      </c>
      <c r="QN16" s="22">
        <f t="shared" si="20"/>
        <v>143.69999999999999</v>
      </c>
      <c r="QO16" s="22">
        <f t="shared" si="20"/>
        <v>143.69999999999999</v>
      </c>
      <c r="QP16" s="22">
        <f t="shared" si="20"/>
        <v>143.69999999999999</v>
      </c>
      <c r="QQ16" s="22">
        <f t="shared" si="20"/>
        <v>143.69999999999999</v>
      </c>
      <c r="QR16" s="22">
        <f t="shared" si="20"/>
        <v>143.69999999999999</v>
      </c>
      <c r="QS16" s="22">
        <f t="shared" si="20"/>
        <v>143.69999999999999</v>
      </c>
      <c r="QT16" s="22">
        <f t="shared" si="20"/>
        <v>143.69999999999999</v>
      </c>
      <c r="QU16" s="22">
        <f t="shared" si="20"/>
        <v>143.69999999999999</v>
      </c>
      <c r="QV16" s="22">
        <f t="shared" si="20"/>
        <v>143.69999999999999</v>
      </c>
      <c r="QW16" s="22">
        <f t="shared" si="20"/>
        <v>143.69999999999999</v>
      </c>
      <c r="QX16" s="22">
        <f t="shared" si="20"/>
        <v>143.69999999999999</v>
      </c>
      <c r="QY16" s="22">
        <f t="shared" ref="QY16:TJ16" si="21">SUM(QY17:QY21)</f>
        <v>143.69999999999999</v>
      </c>
      <c r="QZ16" s="22">
        <f t="shared" si="21"/>
        <v>143.69999999999999</v>
      </c>
      <c r="RA16" s="22">
        <f t="shared" si="21"/>
        <v>143.69999999999999</v>
      </c>
      <c r="RB16" s="22">
        <f t="shared" si="21"/>
        <v>143.69999999999999</v>
      </c>
      <c r="RC16" s="22">
        <f t="shared" si="21"/>
        <v>143.69999999999999</v>
      </c>
      <c r="RD16" s="22">
        <f t="shared" si="21"/>
        <v>143.69999999999999</v>
      </c>
      <c r="RE16" s="22">
        <f t="shared" si="21"/>
        <v>143.69999999999999</v>
      </c>
      <c r="RF16" s="22">
        <f t="shared" si="21"/>
        <v>143.69999999999999</v>
      </c>
      <c r="RG16" s="22">
        <f t="shared" si="21"/>
        <v>175.79999999999998</v>
      </c>
      <c r="RH16" s="22">
        <f t="shared" si="21"/>
        <v>175.79999999999998</v>
      </c>
      <c r="RI16" s="22">
        <f t="shared" si="21"/>
        <v>175.79999999999998</v>
      </c>
      <c r="RJ16" s="22">
        <f t="shared" si="21"/>
        <v>175.79999999999998</v>
      </c>
      <c r="RK16" s="22">
        <f t="shared" si="21"/>
        <v>175.79999999999998</v>
      </c>
      <c r="RL16" s="22">
        <f t="shared" si="21"/>
        <v>175.79999999999998</v>
      </c>
      <c r="RM16" s="22">
        <f t="shared" si="21"/>
        <v>175.79999999999998</v>
      </c>
      <c r="RN16" s="22">
        <f t="shared" si="21"/>
        <v>175.79999999999998</v>
      </c>
      <c r="RO16" s="22">
        <f t="shared" si="21"/>
        <v>175.79999999999998</v>
      </c>
      <c r="RP16" s="22">
        <f t="shared" si="21"/>
        <v>175.79999999999998</v>
      </c>
      <c r="RQ16" s="22">
        <f t="shared" si="21"/>
        <v>175.79999999999998</v>
      </c>
      <c r="RR16" s="22">
        <f t="shared" si="21"/>
        <v>175.79999999999998</v>
      </c>
      <c r="RS16" s="22">
        <f t="shared" si="21"/>
        <v>175.79999999999998</v>
      </c>
      <c r="RT16" s="22">
        <f t="shared" si="21"/>
        <v>175.79999999999998</v>
      </c>
      <c r="RU16" s="22">
        <f t="shared" si="21"/>
        <v>175.79999999999998</v>
      </c>
      <c r="RV16" s="22">
        <f t="shared" si="21"/>
        <v>175.79999999999998</v>
      </c>
      <c r="RW16" s="22">
        <f t="shared" si="21"/>
        <v>175.79999999999998</v>
      </c>
      <c r="RX16" s="22">
        <f t="shared" si="21"/>
        <v>175.79999999999998</v>
      </c>
      <c r="RY16" s="22">
        <f t="shared" si="21"/>
        <v>175.79999999999998</v>
      </c>
      <c r="RZ16" s="22">
        <f t="shared" si="21"/>
        <v>175.79999999999998</v>
      </c>
      <c r="SA16" s="22">
        <f t="shared" si="21"/>
        <v>175.79999999999998</v>
      </c>
      <c r="SB16" s="22">
        <f t="shared" si="21"/>
        <v>175.79999999999998</v>
      </c>
      <c r="SC16" s="22">
        <f t="shared" si="21"/>
        <v>175.79999999999998</v>
      </c>
      <c r="SD16" s="22">
        <f t="shared" si="21"/>
        <v>175.79999999999998</v>
      </c>
      <c r="SE16" s="22">
        <f t="shared" si="21"/>
        <v>175.79999999999998</v>
      </c>
      <c r="SF16" s="22">
        <f t="shared" si="21"/>
        <v>175.79999999999998</v>
      </c>
      <c r="SG16" s="22">
        <f t="shared" si="21"/>
        <v>175.79999999999998</v>
      </c>
      <c r="SH16" s="22">
        <f t="shared" si="21"/>
        <v>175.79999999999998</v>
      </c>
      <c r="SI16" s="22">
        <f t="shared" si="21"/>
        <v>175.79999999999998</v>
      </c>
      <c r="SJ16" s="22">
        <f t="shared" si="21"/>
        <v>175.79999999999998</v>
      </c>
      <c r="SK16" s="22">
        <f t="shared" si="21"/>
        <v>175.79999999999998</v>
      </c>
      <c r="SL16" s="22">
        <f t="shared" si="21"/>
        <v>117.8</v>
      </c>
      <c r="SM16" s="22">
        <f t="shared" si="21"/>
        <v>117.8</v>
      </c>
      <c r="SN16" s="22">
        <f t="shared" si="21"/>
        <v>117.8</v>
      </c>
      <c r="SO16" s="22">
        <f t="shared" si="21"/>
        <v>117.8</v>
      </c>
      <c r="SP16" s="22">
        <f t="shared" si="21"/>
        <v>117.8</v>
      </c>
      <c r="SQ16" s="22">
        <f t="shared" si="21"/>
        <v>117.8</v>
      </c>
      <c r="SR16" s="22">
        <f t="shared" si="21"/>
        <v>117.8</v>
      </c>
      <c r="SS16" s="22">
        <f t="shared" si="21"/>
        <v>117.8</v>
      </c>
      <c r="ST16" s="22">
        <f t="shared" si="21"/>
        <v>117.8</v>
      </c>
      <c r="SU16" s="22">
        <f t="shared" si="21"/>
        <v>117.8</v>
      </c>
      <c r="SV16" s="22">
        <f t="shared" si="21"/>
        <v>117.8</v>
      </c>
      <c r="SW16" s="22">
        <f t="shared" si="21"/>
        <v>117.8</v>
      </c>
      <c r="SX16" s="22">
        <f t="shared" si="21"/>
        <v>117.8</v>
      </c>
      <c r="SY16" s="22">
        <f t="shared" si="21"/>
        <v>117.8</v>
      </c>
      <c r="SZ16" s="22">
        <f t="shared" si="21"/>
        <v>117.8</v>
      </c>
      <c r="TA16" s="22">
        <f t="shared" si="21"/>
        <v>117.8</v>
      </c>
      <c r="TB16" s="22">
        <f t="shared" si="21"/>
        <v>117.8</v>
      </c>
      <c r="TC16" s="22">
        <f t="shared" si="21"/>
        <v>117.8</v>
      </c>
      <c r="TD16" s="22">
        <f t="shared" si="21"/>
        <v>117.8</v>
      </c>
      <c r="TE16" s="22">
        <f t="shared" si="21"/>
        <v>117.8</v>
      </c>
      <c r="TF16" s="22">
        <f t="shared" si="21"/>
        <v>117.8</v>
      </c>
      <c r="TG16" s="22">
        <f t="shared" si="21"/>
        <v>117.8</v>
      </c>
      <c r="TH16" s="22">
        <f t="shared" si="21"/>
        <v>117.8</v>
      </c>
      <c r="TI16" s="22">
        <f t="shared" si="21"/>
        <v>117.8</v>
      </c>
      <c r="TJ16" s="22">
        <f t="shared" si="21"/>
        <v>117.8</v>
      </c>
      <c r="TK16" s="22">
        <f t="shared" ref="TK16:VV16" si="22">SUM(TK17:TK21)</f>
        <v>117.8</v>
      </c>
      <c r="TL16" s="22">
        <f t="shared" si="22"/>
        <v>117.8</v>
      </c>
      <c r="TM16" s="22">
        <f t="shared" si="22"/>
        <v>117.8</v>
      </c>
      <c r="TN16" s="22">
        <f t="shared" si="22"/>
        <v>117.8</v>
      </c>
      <c r="TO16" s="22">
        <f t="shared" si="22"/>
        <v>117.8</v>
      </c>
      <c r="TP16" s="22">
        <f t="shared" si="22"/>
        <v>118.4</v>
      </c>
      <c r="TQ16" s="22">
        <f t="shared" si="22"/>
        <v>118.4</v>
      </c>
      <c r="TR16" s="22">
        <f t="shared" si="22"/>
        <v>118.4</v>
      </c>
      <c r="TS16" s="22">
        <f t="shared" si="22"/>
        <v>118.4</v>
      </c>
      <c r="TT16" s="22">
        <f t="shared" si="22"/>
        <v>118.4</v>
      </c>
      <c r="TU16" s="22">
        <f t="shared" si="22"/>
        <v>118.4</v>
      </c>
      <c r="TV16" s="22">
        <f t="shared" si="22"/>
        <v>118.4</v>
      </c>
      <c r="TW16" s="22">
        <f t="shared" si="22"/>
        <v>118.4</v>
      </c>
      <c r="TX16" s="22">
        <f t="shared" si="22"/>
        <v>118.4</v>
      </c>
      <c r="TY16" s="22">
        <f t="shared" si="22"/>
        <v>118.4</v>
      </c>
      <c r="TZ16" s="22">
        <f t="shared" si="22"/>
        <v>118.4</v>
      </c>
      <c r="UA16" s="22">
        <f t="shared" si="22"/>
        <v>118.4</v>
      </c>
      <c r="UB16" s="22">
        <f t="shared" si="22"/>
        <v>118.4</v>
      </c>
      <c r="UC16" s="22">
        <f t="shared" si="22"/>
        <v>118.4</v>
      </c>
      <c r="UD16" s="22">
        <f t="shared" si="22"/>
        <v>118.4</v>
      </c>
      <c r="UE16" s="22">
        <f t="shared" si="22"/>
        <v>118.4</v>
      </c>
      <c r="UF16" s="22">
        <f t="shared" si="22"/>
        <v>118.4</v>
      </c>
      <c r="UG16" s="22">
        <f t="shared" si="22"/>
        <v>118.4</v>
      </c>
      <c r="UH16" s="22">
        <f t="shared" si="22"/>
        <v>118.4</v>
      </c>
      <c r="UI16" s="22">
        <f t="shared" si="22"/>
        <v>118.4</v>
      </c>
      <c r="UJ16" s="22">
        <f t="shared" si="22"/>
        <v>118.4</v>
      </c>
      <c r="UK16" s="22">
        <f t="shared" si="22"/>
        <v>118.4</v>
      </c>
      <c r="UL16" s="22">
        <f t="shared" si="22"/>
        <v>118.4</v>
      </c>
      <c r="UM16" s="22">
        <f t="shared" si="22"/>
        <v>118.4</v>
      </c>
      <c r="UN16" s="22">
        <f t="shared" si="22"/>
        <v>118.4</v>
      </c>
      <c r="UO16" s="22">
        <f t="shared" si="22"/>
        <v>118.4</v>
      </c>
      <c r="UP16" s="22">
        <f t="shared" si="22"/>
        <v>118.4</v>
      </c>
      <c r="UQ16" s="22">
        <f t="shared" si="22"/>
        <v>118.4</v>
      </c>
      <c r="UR16" s="22">
        <f t="shared" si="22"/>
        <v>118.4</v>
      </c>
      <c r="US16" s="22">
        <f t="shared" si="22"/>
        <v>118.4</v>
      </c>
      <c r="UT16" s="22">
        <f t="shared" si="22"/>
        <v>118.4</v>
      </c>
      <c r="UU16" s="22">
        <f t="shared" si="22"/>
        <v>122</v>
      </c>
      <c r="UV16" s="22">
        <f t="shared" si="22"/>
        <v>122</v>
      </c>
      <c r="UW16" s="22">
        <f t="shared" si="22"/>
        <v>122</v>
      </c>
      <c r="UX16" s="22">
        <f t="shared" si="22"/>
        <v>122</v>
      </c>
      <c r="UY16" s="22">
        <f t="shared" si="22"/>
        <v>122</v>
      </c>
      <c r="UZ16" s="22">
        <f t="shared" si="22"/>
        <v>122</v>
      </c>
      <c r="VA16" s="22">
        <f t="shared" si="22"/>
        <v>122</v>
      </c>
      <c r="VB16" s="22">
        <f t="shared" si="22"/>
        <v>122</v>
      </c>
      <c r="VC16" s="22">
        <f t="shared" si="22"/>
        <v>122</v>
      </c>
      <c r="VD16" s="22">
        <f t="shared" si="22"/>
        <v>122</v>
      </c>
      <c r="VE16" s="22">
        <f t="shared" si="22"/>
        <v>122</v>
      </c>
      <c r="VF16" s="22">
        <f t="shared" si="22"/>
        <v>122</v>
      </c>
      <c r="VG16" s="22">
        <f t="shared" si="22"/>
        <v>122</v>
      </c>
      <c r="VH16" s="22">
        <f t="shared" si="22"/>
        <v>122</v>
      </c>
      <c r="VI16" s="22">
        <f t="shared" si="22"/>
        <v>122</v>
      </c>
      <c r="VJ16" s="22">
        <f t="shared" si="22"/>
        <v>122</v>
      </c>
      <c r="VK16" s="22">
        <f t="shared" si="22"/>
        <v>122</v>
      </c>
      <c r="VL16" s="22">
        <f t="shared" si="22"/>
        <v>122</v>
      </c>
      <c r="VM16" s="22">
        <f t="shared" si="22"/>
        <v>122</v>
      </c>
      <c r="VN16" s="22">
        <f t="shared" si="22"/>
        <v>122</v>
      </c>
      <c r="VO16" s="22">
        <f t="shared" si="22"/>
        <v>122</v>
      </c>
      <c r="VP16" s="22">
        <f t="shared" si="22"/>
        <v>122</v>
      </c>
      <c r="VQ16" s="22">
        <f t="shared" si="22"/>
        <v>122</v>
      </c>
      <c r="VR16" s="22">
        <f t="shared" si="22"/>
        <v>122</v>
      </c>
      <c r="VS16" s="22">
        <f t="shared" si="22"/>
        <v>122</v>
      </c>
      <c r="VT16" s="22">
        <f t="shared" si="22"/>
        <v>122</v>
      </c>
      <c r="VU16" s="22">
        <f t="shared" si="22"/>
        <v>122</v>
      </c>
      <c r="VV16" s="22">
        <f t="shared" si="22"/>
        <v>122</v>
      </c>
      <c r="VW16" s="22">
        <f t="shared" ref="VW16:YH16" si="23">SUM(VW17:VW21)</f>
        <v>122</v>
      </c>
      <c r="VX16" s="22">
        <f t="shared" si="23"/>
        <v>122</v>
      </c>
      <c r="VY16" s="22">
        <f t="shared" si="23"/>
        <v>122</v>
      </c>
      <c r="VZ16" s="22">
        <f t="shared" si="23"/>
        <v>128.93333333333334</v>
      </c>
      <c r="WA16" s="22">
        <f t="shared" si="23"/>
        <v>128.93333333333334</v>
      </c>
      <c r="WB16" s="22">
        <f t="shared" si="23"/>
        <v>128.93333333333334</v>
      </c>
      <c r="WC16" s="22">
        <f t="shared" si="23"/>
        <v>128.93333333333334</v>
      </c>
      <c r="WD16" s="22">
        <f t="shared" si="23"/>
        <v>128.93333333333334</v>
      </c>
      <c r="WE16" s="22">
        <f t="shared" si="23"/>
        <v>128.93333333333334</v>
      </c>
      <c r="WF16" s="22">
        <f t="shared" si="23"/>
        <v>128.93333333333334</v>
      </c>
      <c r="WG16" s="22">
        <f t="shared" si="23"/>
        <v>128.93333333333334</v>
      </c>
      <c r="WH16" s="22">
        <f t="shared" si="23"/>
        <v>128.93333333333334</v>
      </c>
      <c r="WI16" s="22">
        <f t="shared" si="23"/>
        <v>128.93333333333334</v>
      </c>
      <c r="WJ16" s="22">
        <f t="shared" si="23"/>
        <v>128.93333333333334</v>
      </c>
      <c r="WK16" s="22">
        <f t="shared" si="23"/>
        <v>128.93333333333334</v>
      </c>
      <c r="WL16" s="22">
        <f t="shared" si="23"/>
        <v>128.93333333333334</v>
      </c>
      <c r="WM16" s="22">
        <f t="shared" si="23"/>
        <v>128.93333333333334</v>
      </c>
      <c r="WN16" s="22">
        <f t="shared" si="23"/>
        <v>128.93333333333334</v>
      </c>
      <c r="WO16" s="22">
        <f t="shared" si="23"/>
        <v>128.93333333333334</v>
      </c>
      <c r="WP16" s="22">
        <f t="shared" si="23"/>
        <v>128.93333333333334</v>
      </c>
      <c r="WQ16" s="22">
        <f t="shared" si="23"/>
        <v>128.93333333333334</v>
      </c>
      <c r="WR16" s="22">
        <f t="shared" si="23"/>
        <v>128.93333333333334</v>
      </c>
      <c r="WS16" s="22">
        <f t="shared" si="23"/>
        <v>128.93333333333334</v>
      </c>
      <c r="WT16" s="22">
        <f t="shared" si="23"/>
        <v>128.93333333333334</v>
      </c>
      <c r="WU16" s="22">
        <f t="shared" si="23"/>
        <v>128.93333333333334</v>
      </c>
      <c r="WV16" s="22">
        <f t="shared" si="23"/>
        <v>128.93333333333334</v>
      </c>
      <c r="WW16" s="22">
        <f t="shared" si="23"/>
        <v>128.93333333333334</v>
      </c>
      <c r="WX16" s="22">
        <f t="shared" si="23"/>
        <v>128.93333333333334</v>
      </c>
      <c r="WY16" s="22">
        <f t="shared" si="23"/>
        <v>128.93333333333334</v>
      </c>
      <c r="WZ16" s="22">
        <f t="shared" si="23"/>
        <v>128.93333333333334</v>
      </c>
      <c r="XA16" s="22">
        <f t="shared" si="23"/>
        <v>128.93333333333334</v>
      </c>
      <c r="XB16" s="22">
        <f t="shared" si="23"/>
        <v>96.7</v>
      </c>
      <c r="XC16" s="22">
        <f t="shared" si="23"/>
        <v>96.7</v>
      </c>
      <c r="XD16" s="22">
        <f t="shared" si="23"/>
        <v>96.7</v>
      </c>
      <c r="XE16" s="22">
        <f t="shared" si="23"/>
        <v>96.7</v>
      </c>
      <c r="XF16" s="22">
        <f t="shared" si="23"/>
        <v>96.7</v>
      </c>
      <c r="XG16" s="22">
        <f t="shared" si="23"/>
        <v>96.7</v>
      </c>
      <c r="XH16" s="22">
        <f t="shared" si="23"/>
        <v>96.7</v>
      </c>
      <c r="XI16" s="22">
        <f t="shared" si="23"/>
        <v>96.7</v>
      </c>
      <c r="XJ16" s="22">
        <f t="shared" si="23"/>
        <v>96.7</v>
      </c>
      <c r="XK16" s="22">
        <f t="shared" si="23"/>
        <v>96.7</v>
      </c>
      <c r="XL16" s="22">
        <f t="shared" si="23"/>
        <v>96.7</v>
      </c>
      <c r="XM16" s="22">
        <f t="shared" si="23"/>
        <v>96.7</v>
      </c>
      <c r="XN16" s="22">
        <f t="shared" si="23"/>
        <v>96.7</v>
      </c>
      <c r="XO16" s="22">
        <f t="shared" si="23"/>
        <v>96.7</v>
      </c>
      <c r="XP16" s="22">
        <f t="shared" si="23"/>
        <v>96.7</v>
      </c>
      <c r="XQ16" s="22">
        <f t="shared" si="23"/>
        <v>96.7</v>
      </c>
      <c r="XR16" s="22">
        <f t="shared" si="23"/>
        <v>96.7</v>
      </c>
      <c r="XS16" s="22">
        <f t="shared" si="23"/>
        <v>96.7</v>
      </c>
      <c r="XT16" s="22">
        <f t="shared" si="23"/>
        <v>96.7</v>
      </c>
      <c r="XU16" s="22">
        <f t="shared" si="23"/>
        <v>96.7</v>
      </c>
      <c r="XV16" s="22">
        <f t="shared" si="23"/>
        <v>96.7</v>
      </c>
      <c r="XW16" s="22">
        <f t="shared" si="23"/>
        <v>96.7</v>
      </c>
      <c r="XX16" s="22">
        <f t="shared" si="23"/>
        <v>96.7</v>
      </c>
      <c r="XY16" s="22">
        <f t="shared" si="23"/>
        <v>96.7</v>
      </c>
      <c r="XZ16" s="22">
        <f t="shared" si="23"/>
        <v>96.7</v>
      </c>
      <c r="YA16" s="22">
        <f t="shared" si="23"/>
        <v>96.7</v>
      </c>
      <c r="YB16" s="22">
        <f t="shared" si="23"/>
        <v>96.7</v>
      </c>
      <c r="YC16" s="22">
        <f t="shared" si="23"/>
        <v>96.7</v>
      </c>
      <c r="YD16" s="22">
        <f t="shared" si="23"/>
        <v>96.7</v>
      </c>
      <c r="YE16" s="22">
        <f t="shared" si="23"/>
        <v>96.7</v>
      </c>
      <c r="YF16" s="22">
        <f t="shared" si="23"/>
        <v>96.7</v>
      </c>
      <c r="YG16" s="22">
        <f t="shared" si="23"/>
        <v>101.9</v>
      </c>
      <c r="YH16" s="22">
        <f t="shared" si="23"/>
        <v>101.9</v>
      </c>
      <c r="YI16" s="22">
        <f t="shared" ref="YI16:AAT16" si="24">SUM(YI17:YI21)</f>
        <v>101.9</v>
      </c>
      <c r="YJ16" s="22">
        <f t="shared" si="24"/>
        <v>101.9</v>
      </c>
      <c r="YK16" s="22">
        <f t="shared" si="24"/>
        <v>101.9</v>
      </c>
      <c r="YL16" s="22">
        <f t="shared" si="24"/>
        <v>101.9</v>
      </c>
      <c r="YM16" s="22">
        <f t="shared" si="24"/>
        <v>101.9</v>
      </c>
      <c r="YN16" s="22">
        <f t="shared" si="24"/>
        <v>101.9</v>
      </c>
      <c r="YO16" s="22">
        <f t="shared" si="24"/>
        <v>101.9</v>
      </c>
      <c r="YP16" s="22">
        <f t="shared" si="24"/>
        <v>101.9</v>
      </c>
      <c r="YQ16" s="22">
        <f t="shared" si="24"/>
        <v>101.9</v>
      </c>
      <c r="YR16" s="22">
        <f t="shared" si="24"/>
        <v>101.9</v>
      </c>
      <c r="YS16" s="22">
        <f t="shared" si="24"/>
        <v>101.9</v>
      </c>
      <c r="YT16" s="22">
        <f t="shared" si="24"/>
        <v>101.9</v>
      </c>
      <c r="YU16" s="22">
        <f t="shared" si="24"/>
        <v>101.9</v>
      </c>
      <c r="YV16" s="22">
        <f t="shared" si="24"/>
        <v>101.9</v>
      </c>
      <c r="YW16" s="22">
        <f t="shared" si="24"/>
        <v>101.9</v>
      </c>
      <c r="YX16" s="22">
        <f t="shared" si="24"/>
        <v>101.9</v>
      </c>
      <c r="YY16" s="22">
        <f t="shared" si="24"/>
        <v>101.9</v>
      </c>
      <c r="YZ16" s="22">
        <f t="shared" si="24"/>
        <v>101.9</v>
      </c>
      <c r="ZA16" s="22">
        <f t="shared" si="24"/>
        <v>101.9</v>
      </c>
      <c r="ZB16" s="22">
        <f t="shared" si="24"/>
        <v>101.9</v>
      </c>
      <c r="ZC16" s="22">
        <f t="shared" si="24"/>
        <v>101.9</v>
      </c>
      <c r="ZD16" s="22">
        <f t="shared" si="24"/>
        <v>101.9</v>
      </c>
      <c r="ZE16" s="22">
        <f t="shared" si="24"/>
        <v>101.9</v>
      </c>
      <c r="ZF16" s="22">
        <f t="shared" si="24"/>
        <v>101.9</v>
      </c>
      <c r="ZG16" s="22">
        <f t="shared" si="24"/>
        <v>101.9</v>
      </c>
      <c r="ZH16" s="22">
        <f t="shared" si="24"/>
        <v>101.9</v>
      </c>
      <c r="ZI16" s="22">
        <f t="shared" si="24"/>
        <v>101.9</v>
      </c>
      <c r="ZJ16" s="22">
        <f t="shared" si="24"/>
        <v>101.9</v>
      </c>
      <c r="ZK16" s="22">
        <f t="shared" si="24"/>
        <v>137.06666666666666</v>
      </c>
      <c r="ZL16" s="22">
        <f t="shared" si="24"/>
        <v>137.06666666666666</v>
      </c>
      <c r="ZM16" s="22">
        <f t="shared" si="24"/>
        <v>137.06666666666666</v>
      </c>
      <c r="ZN16" s="22">
        <f t="shared" si="24"/>
        <v>137.06666666666666</v>
      </c>
      <c r="ZO16" s="22">
        <f t="shared" si="24"/>
        <v>137.06666666666666</v>
      </c>
      <c r="ZP16" s="22">
        <f t="shared" si="24"/>
        <v>137.06666666666666</v>
      </c>
      <c r="ZQ16" s="22">
        <f t="shared" si="24"/>
        <v>137.06666666666666</v>
      </c>
      <c r="ZR16" s="22">
        <f t="shared" si="24"/>
        <v>137.06666666666666</v>
      </c>
      <c r="ZS16" s="22">
        <f t="shared" si="24"/>
        <v>137.06666666666666</v>
      </c>
      <c r="ZT16" s="22">
        <f t="shared" si="24"/>
        <v>137.06666666666666</v>
      </c>
      <c r="ZU16" s="22">
        <f t="shared" si="24"/>
        <v>137.06666666666666</v>
      </c>
      <c r="ZV16" s="22">
        <f t="shared" si="24"/>
        <v>137.06666666666666</v>
      </c>
      <c r="ZW16" s="22">
        <f t="shared" si="24"/>
        <v>137.06666666666666</v>
      </c>
      <c r="ZX16" s="22">
        <f t="shared" si="24"/>
        <v>137.06666666666666</v>
      </c>
      <c r="ZY16" s="22">
        <f t="shared" si="24"/>
        <v>137.06666666666666</v>
      </c>
      <c r="ZZ16" s="22">
        <f t="shared" si="24"/>
        <v>137.06666666666666</v>
      </c>
      <c r="AAA16" s="22">
        <f t="shared" si="24"/>
        <v>137.06666666666666</v>
      </c>
      <c r="AAB16" s="22">
        <f t="shared" si="24"/>
        <v>137.06666666666666</v>
      </c>
      <c r="AAC16" s="22">
        <f t="shared" si="24"/>
        <v>137.06666666666666</v>
      </c>
      <c r="AAD16" s="22">
        <f t="shared" si="24"/>
        <v>137.06666666666666</v>
      </c>
      <c r="AAE16" s="22">
        <f t="shared" si="24"/>
        <v>137.06666666666666</v>
      </c>
      <c r="AAF16" s="22">
        <f t="shared" si="24"/>
        <v>137.06666666666666</v>
      </c>
      <c r="AAG16" s="22">
        <f t="shared" si="24"/>
        <v>137.06666666666666</v>
      </c>
      <c r="AAH16" s="22">
        <f t="shared" si="24"/>
        <v>137.06666666666666</v>
      </c>
      <c r="AAI16" s="22">
        <f t="shared" si="24"/>
        <v>137.06666666666666</v>
      </c>
      <c r="AAJ16" s="22">
        <f t="shared" si="24"/>
        <v>137.06666666666666</v>
      </c>
      <c r="AAK16" s="22">
        <f t="shared" si="24"/>
        <v>137.06666666666666</v>
      </c>
      <c r="AAL16" s="22">
        <f t="shared" si="24"/>
        <v>137.06666666666666</v>
      </c>
      <c r="AAM16" s="22">
        <f t="shared" si="24"/>
        <v>137.06666666666666</v>
      </c>
      <c r="AAN16" s="22">
        <f t="shared" si="24"/>
        <v>137.06666666666666</v>
      </c>
      <c r="AAO16" s="22">
        <f t="shared" si="24"/>
        <v>137.06666666666666</v>
      </c>
      <c r="AAP16" s="22">
        <f t="shared" si="24"/>
        <v>137.06666666666666</v>
      </c>
      <c r="AAQ16" s="22">
        <f t="shared" si="24"/>
        <v>137.06666666666666</v>
      </c>
      <c r="AAR16" s="22">
        <f t="shared" si="24"/>
        <v>137.06666666666666</v>
      </c>
      <c r="AAS16" s="22">
        <f t="shared" si="24"/>
        <v>137.06666666666666</v>
      </c>
      <c r="AAT16" s="22">
        <f t="shared" si="24"/>
        <v>137.06666666666666</v>
      </c>
      <c r="AAU16" s="22">
        <f t="shared" ref="AAU16:ADF16" si="25">SUM(AAU17:AAU21)</f>
        <v>137.06666666666666</v>
      </c>
      <c r="AAV16" s="22">
        <f t="shared" si="25"/>
        <v>137.06666666666666</v>
      </c>
      <c r="AAW16" s="22">
        <f t="shared" si="25"/>
        <v>137.06666666666666</v>
      </c>
      <c r="AAX16" s="22">
        <f t="shared" si="25"/>
        <v>137.06666666666666</v>
      </c>
      <c r="AAY16" s="22">
        <f t="shared" si="25"/>
        <v>137.06666666666666</v>
      </c>
      <c r="AAZ16" s="22">
        <f t="shared" si="25"/>
        <v>137.06666666666666</v>
      </c>
      <c r="ABA16" s="22">
        <f t="shared" si="25"/>
        <v>137.06666666666666</v>
      </c>
      <c r="ABB16" s="22">
        <f t="shared" si="25"/>
        <v>137.06666666666666</v>
      </c>
      <c r="ABC16" s="22">
        <f t="shared" si="25"/>
        <v>137.06666666666666</v>
      </c>
      <c r="ABD16" s="22">
        <f t="shared" si="25"/>
        <v>137.06666666666666</v>
      </c>
      <c r="ABE16" s="22">
        <f t="shared" si="25"/>
        <v>137.06666666666666</v>
      </c>
      <c r="ABF16" s="22">
        <f t="shared" si="25"/>
        <v>137.06666666666666</v>
      </c>
      <c r="ABG16" s="22">
        <f t="shared" si="25"/>
        <v>137.06666666666666</v>
      </c>
      <c r="ABH16" s="22">
        <f t="shared" si="25"/>
        <v>137.06666666666666</v>
      </c>
      <c r="ABI16" s="22">
        <f t="shared" si="25"/>
        <v>137.06666666666666</v>
      </c>
      <c r="ABJ16" s="22">
        <f t="shared" si="25"/>
        <v>137.06666666666666</v>
      </c>
      <c r="ABK16" s="22">
        <f t="shared" si="25"/>
        <v>137.06666666666666</v>
      </c>
      <c r="ABL16" s="22">
        <f t="shared" si="25"/>
        <v>137.06666666666666</v>
      </c>
      <c r="ABM16" s="22">
        <f t="shared" si="25"/>
        <v>137.06666666666666</v>
      </c>
      <c r="ABN16" s="22">
        <f t="shared" si="25"/>
        <v>137.06666666666666</v>
      </c>
      <c r="ABO16" s="22">
        <f t="shared" si="25"/>
        <v>137.06666666666666</v>
      </c>
      <c r="ABP16" s="22">
        <f t="shared" si="25"/>
        <v>137.06666666666666</v>
      </c>
      <c r="ABQ16" s="22">
        <f t="shared" si="25"/>
        <v>137.06666666666666</v>
      </c>
      <c r="ABR16" s="22">
        <f t="shared" si="25"/>
        <v>137.06666666666666</v>
      </c>
      <c r="ABS16" s="22">
        <f t="shared" si="25"/>
        <v>137.06666666666666</v>
      </c>
      <c r="ABT16" s="22">
        <f t="shared" si="25"/>
        <v>145.19999999999999</v>
      </c>
      <c r="ABU16" s="22">
        <f t="shared" si="25"/>
        <v>145.19999999999999</v>
      </c>
      <c r="ABV16" s="22">
        <f t="shared" si="25"/>
        <v>145.19999999999999</v>
      </c>
      <c r="ABW16" s="22">
        <f t="shared" si="25"/>
        <v>145.19999999999999</v>
      </c>
      <c r="ABX16" s="22">
        <f t="shared" si="25"/>
        <v>145.19999999999999</v>
      </c>
      <c r="ABY16" s="22">
        <f t="shared" si="25"/>
        <v>145.19999999999999</v>
      </c>
      <c r="ABZ16" s="22">
        <f t="shared" si="25"/>
        <v>145.19999999999999</v>
      </c>
      <c r="ACA16" s="22">
        <f t="shared" si="25"/>
        <v>145.19999999999999</v>
      </c>
      <c r="ACB16" s="22">
        <f t="shared" si="25"/>
        <v>145.19999999999999</v>
      </c>
      <c r="ACC16" s="22">
        <f t="shared" si="25"/>
        <v>145.19999999999999</v>
      </c>
      <c r="ACD16" s="22">
        <f t="shared" si="25"/>
        <v>145.19999999999999</v>
      </c>
      <c r="ACE16" s="22">
        <f t="shared" si="25"/>
        <v>145.19999999999999</v>
      </c>
      <c r="ACF16" s="22">
        <f t="shared" si="25"/>
        <v>145.19999999999999</v>
      </c>
      <c r="ACG16" s="22">
        <f t="shared" si="25"/>
        <v>145.19999999999999</v>
      </c>
      <c r="ACH16" s="22">
        <f t="shared" si="25"/>
        <v>145.19999999999999</v>
      </c>
      <c r="ACI16" s="22">
        <f t="shared" si="25"/>
        <v>145.19999999999999</v>
      </c>
      <c r="ACJ16" s="22">
        <f t="shared" si="25"/>
        <v>145.19999999999999</v>
      </c>
      <c r="ACK16" s="22">
        <f t="shared" si="25"/>
        <v>145.19999999999999</v>
      </c>
      <c r="ACL16" s="22">
        <f t="shared" si="25"/>
        <v>145.19999999999999</v>
      </c>
      <c r="ACM16" s="22">
        <f t="shared" si="25"/>
        <v>145.19999999999999</v>
      </c>
      <c r="ACN16" s="22">
        <f t="shared" si="25"/>
        <v>145.19999999999999</v>
      </c>
      <c r="ACO16" s="22">
        <f t="shared" si="25"/>
        <v>145.19999999999999</v>
      </c>
      <c r="ACP16" s="22">
        <f t="shared" si="25"/>
        <v>145.19999999999999</v>
      </c>
      <c r="ACQ16" s="22">
        <f t="shared" si="25"/>
        <v>145.19999999999999</v>
      </c>
      <c r="ACR16" s="22">
        <f t="shared" si="25"/>
        <v>145.19999999999999</v>
      </c>
      <c r="ACS16" s="22">
        <f t="shared" si="25"/>
        <v>145.19999999999999</v>
      </c>
      <c r="ACT16" s="22">
        <f t="shared" si="25"/>
        <v>145.19999999999999</v>
      </c>
      <c r="ACU16" s="22">
        <f t="shared" si="25"/>
        <v>145.19999999999999</v>
      </c>
      <c r="ACV16" s="22">
        <f t="shared" si="25"/>
        <v>145.19999999999999</v>
      </c>
      <c r="ACW16" s="22">
        <f t="shared" si="25"/>
        <v>145.19999999999999</v>
      </c>
      <c r="ACX16" s="22">
        <f t="shared" si="25"/>
        <v>145.19999999999999</v>
      </c>
      <c r="ACY16" s="22">
        <f t="shared" si="25"/>
        <v>152.13333333333333</v>
      </c>
      <c r="ACZ16" s="22">
        <f t="shared" si="25"/>
        <v>152.13333333333333</v>
      </c>
      <c r="ADA16" s="22">
        <f t="shared" si="25"/>
        <v>152.13333333333333</v>
      </c>
      <c r="ADB16" s="22">
        <f t="shared" si="25"/>
        <v>152.13333333333333</v>
      </c>
      <c r="ADC16" s="22">
        <f t="shared" si="25"/>
        <v>152.13333333333333</v>
      </c>
      <c r="ADD16" s="22">
        <f t="shared" si="25"/>
        <v>152.13333333333333</v>
      </c>
      <c r="ADE16" s="22">
        <f t="shared" si="25"/>
        <v>152.13333333333333</v>
      </c>
      <c r="ADF16" s="22">
        <f t="shared" si="25"/>
        <v>152.13333333333333</v>
      </c>
      <c r="ADG16" s="22">
        <f t="shared" ref="ADG16:AFG16" si="26">SUM(ADG17:ADG21)</f>
        <v>152.13333333333333</v>
      </c>
      <c r="ADH16" s="22">
        <f t="shared" si="26"/>
        <v>152.13333333333333</v>
      </c>
      <c r="ADI16" s="22">
        <f t="shared" si="26"/>
        <v>152.13333333333333</v>
      </c>
      <c r="ADJ16" s="22">
        <f t="shared" si="26"/>
        <v>152.13333333333333</v>
      </c>
      <c r="ADK16" s="22">
        <f t="shared" si="26"/>
        <v>152.13333333333333</v>
      </c>
      <c r="ADL16" s="22">
        <f t="shared" si="26"/>
        <v>152.13333333333333</v>
      </c>
      <c r="ADM16" s="22">
        <f t="shared" si="26"/>
        <v>152.13333333333333</v>
      </c>
      <c r="ADN16" s="22">
        <f t="shared" si="26"/>
        <v>152.13333333333333</v>
      </c>
      <c r="ADO16" s="22">
        <f t="shared" si="26"/>
        <v>152.13333333333333</v>
      </c>
      <c r="ADP16" s="22">
        <f t="shared" si="26"/>
        <v>152.13333333333333</v>
      </c>
      <c r="ADQ16" s="22">
        <f t="shared" si="26"/>
        <v>152.13333333333333</v>
      </c>
      <c r="ADR16" s="22">
        <f t="shared" si="26"/>
        <v>152.13333333333333</v>
      </c>
      <c r="ADS16" s="22">
        <f t="shared" si="26"/>
        <v>152.13333333333333</v>
      </c>
      <c r="ADT16" s="22">
        <f t="shared" si="26"/>
        <v>152.13333333333333</v>
      </c>
      <c r="ADU16" s="22">
        <f t="shared" si="26"/>
        <v>152.13333333333333</v>
      </c>
      <c r="ADV16" s="22">
        <f t="shared" si="26"/>
        <v>152.13333333333333</v>
      </c>
      <c r="ADW16" s="22">
        <f t="shared" si="26"/>
        <v>152.13333333333333</v>
      </c>
      <c r="ADX16" s="22">
        <f t="shared" si="26"/>
        <v>152.13333333333333</v>
      </c>
      <c r="ADY16" s="22">
        <f t="shared" si="26"/>
        <v>152.13333333333333</v>
      </c>
      <c r="ADZ16" s="22">
        <f t="shared" si="26"/>
        <v>152.13333333333333</v>
      </c>
      <c r="AEA16" s="22">
        <f t="shared" si="26"/>
        <v>152.13333333333333</v>
      </c>
      <c r="AEB16" s="22">
        <f t="shared" si="26"/>
        <v>152.13333333333333</v>
      </c>
      <c r="AEC16" s="22">
        <f t="shared" si="26"/>
        <v>152.13333333333333</v>
      </c>
      <c r="AED16" s="22">
        <f t="shared" si="26"/>
        <v>238.6</v>
      </c>
      <c r="AEE16" s="22">
        <f t="shared" si="26"/>
        <v>238.6</v>
      </c>
      <c r="AEF16" s="22">
        <f t="shared" si="26"/>
        <v>238.6</v>
      </c>
      <c r="AEG16" s="22">
        <f t="shared" si="26"/>
        <v>238.6</v>
      </c>
      <c r="AEH16" s="22">
        <f t="shared" si="26"/>
        <v>238.6</v>
      </c>
      <c r="AEI16" s="22">
        <f t="shared" si="26"/>
        <v>238.6</v>
      </c>
      <c r="AEJ16" s="22">
        <f t="shared" si="26"/>
        <v>238.6</v>
      </c>
      <c r="AEK16" s="22">
        <f t="shared" si="26"/>
        <v>238.6</v>
      </c>
      <c r="AEL16" s="22">
        <f t="shared" si="26"/>
        <v>238.6</v>
      </c>
      <c r="AEM16" s="22">
        <f t="shared" si="26"/>
        <v>238.6</v>
      </c>
      <c r="AEN16" s="22">
        <f t="shared" si="26"/>
        <v>238.6</v>
      </c>
      <c r="AEO16" s="22">
        <f t="shared" si="26"/>
        <v>238.6</v>
      </c>
      <c r="AEP16" s="22">
        <f t="shared" si="26"/>
        <v>238.6</v>
      </c>
      <c r="AEQ16" s="22">
        <f t="shared" si="26"/>
        <v>238.6</v>
      </c>
      <c r="AER16" s="22">
        <f t="shared" si="26"/>
        <v>238.6</v>
      </c>
      <c r="AES16" s="22">
        <f t="shared" si="26"/>
        <v>238.6</v>
      </c>
      <c r="AET16" s="22">
        <f t="shared" si="26"/>
        <v>238.6</v>
      </c>
      <c r="AEU16" s="22">
        <f t="shared" si="26"/>
        <v>238.6</v>
      </c>
      <c r="AEV16" s="22">
        <f t="shared" si="26"/>
        <v>238.6</v>
      </c>
      <c r="AEW16" s="22">
        <f t="shared" si="26"/>
        <v>238.6</v>
      </c>
      <c r="AEX16" s="22">
        <f t="shared" si="26"/>
        <v>238.6</v>
      </c>
      <c r="AEY16" s="22">
        <f t="shared" si="26"/>
        <v>238.6</v>
      </c>
      <c r="AEZ16" s="22">
        <f t="shared" si="26"/>
        <v>238.6</v>
      </c>
      <c r="AFA16" s="22">
        <f t="shared" si="26"/>
        <v>238.6</v>
      </c>
      <c r="AFB16" s="22">
        <f t="shared" si="26"/>
        <v>238.6</v>
      </c>
      <c r="AFC16" s="22">
        <f t="shared" si="26"/>
        <v>238.6</v>
      </c>
      <c r="AFD16" s="22">
        <f t="shared" si="26"/>
        <v>238.6</v>
      </c>
      <c r="AFE16" s="22">
        <f t="shared" si="26"/>
        <v>238.6</v>
      </c>
      <c r="AFF16" s="22">
        <f t="shared" si="26"/>
        <v>238.6</v>
      </c>
      <c r="AFG16" s="22">
        <f t="shared" si="26"/>
        <v>238.6</v>
      </c>
    </row>
    <row r="17" spans="1:839" s="44" customFormat="1" x14ac:dyDescent="0.25">
      <c r="A17" s="43"/>
      <c r="B17" s="43"/>
      <c r="C17" s="43"/>
      <c r="D17" s="43"/>
      <c r="E17" s="43"/>
      <c r="F17" s="43"/>
      <c r="G17" s="43"/>
      <c r="H17" s="43"/>
      <c r="I17" s="43"/>
      <c r="J17" s="43"/>
      <c r="K17" s="41"/>
      <c r="L17" s="43" t="str">
        <f>структура!$M$11</f>
        <v>контроль</v>
      </c>
      <c r="M17" s="43">
        <f>SUM($Q16:$AFH16)-SUM($Q18:$AFH21)</f>
        <v>0</v>
      </c>
      <c r="N17" s="43"/>
      <c r="O17" s="43"/>
      <c r="P17" s="43"/>
      <c r="Q17" s="41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  <c r="KX17" s="43"/>
      <c r="KY17" s="43"/>
      <c r="KZ17" s="43"/>
      <c r="LA17" s="43"/>
      <c r="LB17" s="43"/>
      <c r="LC17" s="43"/>
      <c r="LD17" s="43"/>
      <c r="LE17" s="43"/>
      <c r="LF17" s="43"/>
      <c r="LG17" s="43"/>
      <c r="LH17" s="43"/>
      <c r="LI17" s="43"/>
      <c r="LJ17" s="43"/>
      <c r="LK17" s="43"/>
      <c r="LL17" s="43"/>
      <c r="LM17" s="43"/>
      <c r="LN17" s="43"/>
      <c r="LO17" s="43"/>
      <c r="LP17" s="43"/>
      <c r="LQ17" s="43"/>
      <c r="LR17" s="43"/>
      <c r="LS17" s="43"/>
      <c r="LT17" s="43"/>
      <c r="LU17" s="43"/>
      <c r="LV17" s="43"/>
      <c r="LW17" s="43"/>
      <c r="LX17" s="43"/>
      <c r="LY17" s="43"/>
      <c r="LZ17" s="43"/>
      <c r="MA17" s="43"/>
      <c r="MB17" s="43"/>
      <c r="MC17" s="43"/>
      <c r="MD17" s="43"/>
      <c r="ME17" s="43"/>
      <c r="MF17" s="43"/>
      <c r="MG17" s="43"/>
      <c r="MH17" s="43"/>
      <c r="MI17" s="43"/>
      <c r="MJ17" s="43"/>
      <c r="MK17" s="43"/>
      <c r="ML17" s="43"/>
      <c r="MM17" s="43"/>
      <c r="MN17" s="43"/>
      <c r="MO17" s="43"/>
      <c r="MP17" s="43"/>
      <c r="MQ17" s="43"/>
      <c r="MR17" s="43"/>
      <c r="MS17" s="43"/>
      <c r="MT17" s="43"/>
      <c r="MU17" s="43"/>
      <c r="MV17" s="43"/>
      <c r="MW17" s="43"/>
      <c r="MX17" s="43"/>
      <c r="MY17" s="43"/>
      <c r="MZ17" s="43"/>
      <c r="NA17" s="43"/>
      <c r="NB17" s="43"/>
      <c r="NC17" s="43"/>
      <c r="ND17" s="43"/>
      <c r="NE17" s="43"/>
      <c r="NF17" s="43"/>
      <c r="NG17" s="43"/>
      <c r="NH17" s="43"/>
      <c r="NI17" s="43"/>
      <c r="NJ17" s="43"/>
      <c r="NK17" s="43"/>
      <c r="NL17" s="43"/>
      <c r="NM17" s="43"/>
      <c r="NN17" s="43"/>
      <c r="NO17" s="43"/>
      <c r="NP17" s="43"/>
      <c r="NQ17" s="43"/>
      <c r="NR17" s="43"/>
      <c r="NS17" s="43"/>
      <c r="NT17" s="43"/>
      <c r="NU17" s="43"/>
      <c r="NV17" s="43"/>
      <c r="NW17" s="43"/>
      <c r="NX17" s="43"/>
      <c r="NY17" s="43"/>
      <c r="NZ17" s="43"/>
      <c r="OA17" s="43"/>
      <c r="OB17" s="43"/>
      <c r="OC17" s="43"/>
      <c r="OD17" s="43"/>
      <c r="OE17" s="43"/>
      <c r="OF17" s="43"/>
      <c r="OG17" s="43"/>
      <c r="OH17" s="43"/>
      <c r="OI17" s="43"/>
      <c r="OJ17" s="43"/>
      <c r="OK17" s="43"/>
      <c r="OL17" s="43"/>
      <c r="OM17" s="43"/>
      <c r="ON17" s="43"/>
      <c r="OO17" s="43"/>
      <c r="OP17" s="43"/>
      <c r="OQ17" s="43"/>
      <c r="OR17" s="43"/>
      <c r="OS17" s="43"/>
      <c r="OT17" s="43"/>
      <c r="OU17" s="43"/>
      <c r="OV17" s="43"/>
      <c r="OW17" s="43"/>
      <c r="OX17" s="43"/>
      <c r="OY17" s="43"/>
      <c r="OZ17" s="43"/>
      <c r="PA17" s="43"/>
      <c r="PB17" s="43"/>
      <c r="PC17" s="43"/>
      <c r="PD17" s="43"/>
      <c r="PE17" s="43"/>
      <c r="PF17" s="43"/>
      <c r="PG17" s="43"/>
      <c r="PH17" s="43"/>
      <c r="PI17" s="43"/>
      <c r="PJ17" s="43"/>
      <c r="PK17" s="43"/>
      <c r="PL17" s="43"/>
      <c r="PM17" s="43"/>
      <c r="PN17" s="43"/>
      <c r="PO17" s="43"/>
      <c r="PP17" s="43"/>
      <c r="PQ17" s="43"/>
      <c r="PR17" s="43"/>
      <c r="PS17" s="43"/>
      <c r="PT17" s="43"/>
      <c r="PU17" s="43"/>
      <c r="PV17" s="43"/>
      <c r="PW17" s="43"/>
      <c r="PX17" s="43"/>
      <c r="PY17" s="43"/>
      <c r="PZ17" s="43"/>
      <c r="QA17" s="43"/>
      <c r="QB17" s="43"/>
      <c r="QC17" s="43"/>
      <c r="QD17" s="43"/>
      <c r="QE17" s="43"/>
      <c r="QF17" s="43"/>
      <c r="QG17" s="43"/>
      <c r="QH17" s="43"/>
      <c r="QI17" s="43"/>
      <c r="QJ17" s="43"/>
      <c r="QK17" s="43"/>
      <c r="QL17" s="43"/>
      <c r="QM17" s="43"/>
      <c r="QN17" s="43"/>
      <c r="QO17" s="43"/>
      <c r="QP17" s="43"/>
      <c r="QQ17" s="43"/>
      <c r="QR17" s="43"/>
      <c r="QS17" s="43"/>
      <c r="QT17" s="43"/>
      <c r="QU17" s="43"/>
      <c r="QV17" s="43"/>
      <c r="QW17" s="43"/>
      <c r="QX17" s="43"/>
      <c r="QY17" s="43"/>
      <c r="QZ17" s="43"/>
      <c r="RA17" s="43"/>
      <c r="RB17" s="43"/>
      <c r="RC17" s="43"/>
      <c r="RD17" s="43"/>
      <c r="RE17" s="43"/>
      <c r="RF17" s="43"/>
      <c r="RG17" s="43"/>
      <c r="RH17" s="43"/>
      <c r="RI17" s="43"/>
      <c r="RJ17" s="43"/>
      <c r="RK17" s="43"/>
      <c r="RL17" s="43"/>
      <c r="RM17" s="43"/>
      <c r="RN17" s="43"/>
      <c r="RO17" s="43"/>
      <c r="RP17" s="43"/>
      <c r="RQ17" s="43"/>
      <c r="RR17" s="43"/>
      <c r="RS17" s="43"/>
      <c r="RT17" s="43"/>
      <c r="RU17" s="43"/>
      <c r="RV17" s="43"/>
      <c r="RW17" s="43"/>
      <c r="RX17" s="43"/>
      <c r="RY17" s="43"/>
      <c r="RZ17" s="43"/>
      <c r="SA17" s="43"/>
      <c r="SB17" s="43"/>
      <c r="SC17" s="43"/>
      <c r="SD17" s="43"/>
      <c r="SE17" s="43"/>
      <c r="SF17" s="43"/>
      <c r="SG17" s="43"/>
      <c r="SH17" s="43"/>
      <c r="SI17" s="43"/>
      <c r="SJ17" s="43"/>
      <c r="SK17" s="43"/>
      <c r="SL17" s="43"/>
      <c r="SM17" s="43"/>
      <c r="SN17" s="43"/>
      <c r="SO17" s="43"/>
      <c r="SP17" s="43"/>
      <c r="SQ17" s="43"/>
      <c r="SR17" s="43"/>
      <c r="SS17" s="43"/>
      <c r="ST17" s="43"/>
      <c r="SU17" s="43"/>
      <c r="SV17" s="43"/>
      <c r="SW17" s="43"/>
      <c r="SX17" s="43"/>
      <c r="SY17" s="43"/>
      <c r="SZ17" s="43"/>
      <c r="TA17" s="43"/>
      <c r="TB17" s="43"/>
      <c r="TC17" s="43"/>
      <c r="TD17" s="43"/>
      <c r="TE17" s="43"/>
      <c r="TF17" s="43"/>
      <c r="TG17" s="43"/>
      <c r="TH17" s="43"/>
      <c r="TI17" s="43"/>
      <c r="TJ17" s="43"/>
      <c r="TK17" s="43"/>
      <c r="TL17" s="43"/>
      <c r="TM17" s="43"/>
      <c r="TN17" s="43"/>
      <c r="TO17" s="43"/>
      <c r="TP17" s="43"/>
      <c r="TQ17" s="43"/>
      <c r="TR17" s="43"/>
      <c r="TS17" s="43"/>
      <c r="TT17" s="43"/>
      <c r="TU17" s="43"/>
      <c r="TV17" s="43"/>
      <c r="TW17" s="43"/>
      <c r="TX17" s="43"/>
      <c r="TY17" s="43"/>
      <c r="TZ17" s="43"/>
      <c r="UA17" s="43"/>
      <c r="UB17" s="43"/>
      <c r="UC17" s="43"/>
      <c r="UD17" s="43"/>
      <c r="UE17" s="43"/>
      <c r="UF17" s="43"/>
      <c r="UG17" s="43"/>
      <c r="UH17" s="43"/>
      <c r="UI17" s="43"/>
      <c r="UJ17" s="43"/>
      <c r="UK17" s="43"/>
      <c r="UL17" s="43"/>
      <c r="UM17" s="43"/>
      <c r="UN17" s="43"/>
      <c r="UO17" s="43"/>
      <c r="UP17" s="43"/>
      <c r="UQ17" s="43"/>
      <c r="UR17" s="43"/>
      <c r="US17" s="43"/>
      <c r="UT17" s="43"/>
      <c r="UU17" s="43"/>
      <c r="UV17" s="43"/>
      <c r="UW17" s="43"/>
      <c r="UX17" s="43"/>
      <c r="UY17" s="43"/>
      <c r="UZ17" s="43"/>
      <c r="VA17" s="43"/>
      <c r="VB17" s="43"/>
      <c r="VC17" s="43"/>
      <c r="VD17" s="43"/>
      <c r="VE17" s="43"/>
      <c r="VF17" s="43"/>
      <c r="VG17" s="43"/>
      <c r="VH17" s="43"/>
      <c r="VI17" s="43"/>
      <c r="VJ17" s="43"/>
      <c r="VK17" s="43"/>
      <c r="VL17" s="43"/>
      <c r="VM17" s="43"/>
      <c r="VN17" s="43"/>
      <c r="VO17" s="43"/>
      <c r="VP17" s="43"/>
      <c r="VQ17" s="43"/>
      <c r="VR17" s="43"/>
      <c r="VS17" s="43"/>
      <c r="VT17" s="43"/>
      <c r="VU17" s="43"/>
      <c r="VV17" s="43"/>
      <c r="VW17" s="43"/>
      <c r="VX17" s="43"/>
      <c r="VY17" s="43"/>
      <c r="VZ17" s="43"/>
      <c r="WA17" s="43"/>
      <c r="WB17" s="43"/>
      <c r="WC17" s="43"/>
      <c r="WD17" s="43"/>
      <c r="WE17" s="43"/>
      <c r="WF17" s="43"/>
      <c r="WG17" s="43"/>
      <c r="WH17" s="43"/>
      <c r="WI17" s="43"/>
      <c r="WJ17" s="43"/>
      <c r="WK17" s="43"/>
      <c r="WL17" s="43"/>
      <c r="WM17" s="43"/>
      <c r="WN17" s="43"/>
      <c r="WO17" s="43"/>
      <c r="WP17" s="43"/>
      <c r="WQ17" s="43"/>
      <c r="WR17" s="43"/>
      <c r="WS17" s="43"/>
      <c r="WT17" s="43"/>
      <c r="WU17" s="43"/>
      <c r="WV17" s="43"/>
      <c r="WW17" s="43"/>
      <c r="WX17" s="43"/>
      <c r="WY17" s="43"/>
      <c r="WZ17" s="43"/>
      <c r="XA17" s="43"/>
      <c r="XB17" s="43"/>
      <c r="XC17" s="43"/>
      <c r="XD17" s="43"/>
      <c r="XE17" s="43"/>
      <c r="XF17" s="43"/>
      <c r="XG17" s="43"/>
      <c r="XH17" s="43"/>
      <c r="XI17" s="43"/>
      <c r="XJ17" s="43"/>
      <c r="XK17" s="43"/>
      <c r="XL17" s="43"/>
      <c r="XM17" s="43"/>
      <c r="XN17" s="43"/>
      <c r="XO17" s="43"/>
      <c r="XP17" s="43"/>
      <c r="XQ17" s="43"/>
      <c r="XR17" s="43"/>
      <c r="XS17" s="43"/>
      <c r="XT17" s="43"/>
      <c r="XU17" s="43"/>
      <c r="XV17" s="43"/>
      <c r="XW17" s="43"/>
      <c r="XX17" s="43"/>
      <c r="XY17" s="43"/>
      <c r="XZ17" s="43"/>
      <c r="YA17" s="43"/>
      <c r="YB17" s="43"/>
      <c r="YC17" s="43"/>
      <c r="YD17" s="43"/>
      <c r="YE17" s="43"/>
      <c r="YF17" s="43"/>
      <c r="YG17" s="43"/>
      <c r="YH17" s="43"/>
      <c r="YI17" s="43"/>
      <c r="YJ17" s="43"/>
      <c r="YK17" s="43"/>
      <c r="YL17" s="43"/>
      <c r="YM17" s="43"/>
      <c r="YN17" s="43"/>
      <c r="YO17" s="43"/>
      <c r="YP17" s="43"/>
      <c r="YQ17" s="43"/>
      <c r="YR17" s="43"/>
      <c r="YS17" s="43"/>
      <c r="YT17" s="43"/>
      <c r="YU17" s="43"/>
      <c r="YV17" s="43"/>
      <c r="YW17" s="43"/>
      <c r="YX17" s="43"/>
      <c r="YY17" s="43"/>
      <c r="YZ17" s="43"/>
      <c r="ZA17" s="43"/>
      <c r="ZB17" s="43"/>
      <c r="ZC17" s="43"/>
      <c r="ZD17" s="43"/>
      <c r="ZE17" s="43"/>
      <c r="ZF17" s="43"/>
      <c r="ZG17" s="43"/>
      <c r="ZH17" s="43"/>
      <c r="ZI17" s="43"/>
      <c r="ZJ17" s="43"/>
      <c r="ZK17" s="43"/>
      <c r="ZL17" s="43"/>
      <c r="ZM17" s="43"/>
      <c r="ZN17" s="43"/>
      <c r="ZO17" s="43"/>
      <c r="ZP17" s="43"/>
      <c r="ZQ17" s="43"/>
      <c r="ZR17" s="43"/>
      <c r="ZS17" s="43"/>
      <c r="ZT17" s="43"/>
      <c r="ZU17" s="43"/>
      <c r="ZV17" s="43"/>
      <c r="ZW17" s="43"/>
      <c r="ZX17" s="43"/>
      <c r="ZY17" s="43"/>
      <c r="ZZ17" s="43"/>
      <c r="AAA17" s="43"/>
      <c r="AAB17" s="43"/>
      <c r="AAC17" s="43"/>
      <c r="AAD17" s="43"/>
      <c r="AAE17" s="43"/>
      <c r="AAF17" s="43"/>
      <c r="AAG17" s="43"/>
      <c r="AAH17" s="43"/>
      <c r="AAI17" s="43"/>
      <c r="AAJ17" s="43"/>
      <c r="AAK17" s="43"/>
      <c r="AAL17" s="43"/>
      <c r="AAM17" s="43"/>
      <c r="AAN17" s="43"/>
      <c r="AAO17" s="43"/>
      <c r="AAP17" s="43"/>
      <c r="AAQ17" s="43"/>
      <c r="AAR17" s="43"/>
      <c r="AAS17" s="43"/>
      <c r="AAT17" s="43"/>
      <c r="AAU17" s="43"/>
      <c r="AAV17" s="43"/>
      <c r="AAW17" s="43"/>
      <c r="AAX17" s="43"/>
      <c r="AAY17" s="43"/>
      <c r="AAZ17" s="43"/>
      <c r="ABA17" s="43"/>
      <c r="ABB17" s="43"/>
      <c r="ABC17" s="43"/>
      <c r="ABD17" s="43"/>
      <c r="ABE17" s="43"/>
      <c r="ABF17" s="43"/>
      <c r="ABG17" s="43"/>
      <c r="ABH17" s="43"/>
      <c r="ABI17" s="43"/>
      <c r="ABJ17" s="43"/>
      <c r="ABK17" s="43"/>
      <c r="ABL17" s="43"/>
      <c r="ABM17" s="43"/>
      <c r="ABN17" s="43"/>
      <c r="ABO17" s="43"/>
      <c r="ABP17" s="43"/>
      <c r="ABQ17" s="43"/>
      <c r="ABR17" s="43"/>
      <c r="ABS17" s="43"/>
      <c r="ABT17" s="43"/>
      <c r="ABU17" s="43"/>
      <c r="ABV17" s="43"/>
      <c r="ABW17" s="43"/>
      <c r="ABX17" s="43"/>
      <c r="ABY17" s="43"/>
      <c r="ABZ17" s="43"/>
      <c r="ACA17" s="43"/>
      <c r="ACB17" s="43"/>
      <c r="ACC17" s="43"/>
      <c r="ACD17" s="43"/>
      <c r="ACE17" s="43"/>
      <c r="ACF17" s="43"/>
      <c r="ACG17" s="43"/>
      <c r="ACH17" s="43"/>
      <c r="ACI17" s="43"/>
      <c r="ACJ17" s="43"/>
      <c r="ACK17" s="43"/>
      <c r="ACL17" s="43"/>
      <c r="ACM17" s="43"/>
      <c r="ACN17" s="43"/>
      <c r="ACO17" s="43"/>
      <c r="ACP17" s="43"/>
      <c r="ACQ17" s="43"/>
      <c r="ACR17" s="43"/>
      <c r="ACS17" s="43"/>
      <c r="ACT17" s="43"/>
      <c r="ACU17" s="43"/>
      <c r="ACV17" s="43"/>
      <c r="ACW17" s="43"/>
      <c r="ACX17" s="43"/>
      <c r="ACY17" s="43"/>
      <c r="ACZ17" s="43"/>
      <c r="ADA17" s="43"/>
      <c r="ADB17" s="43"/>
      <c r="ADC17" s="43"/>
      <c r="ADD17" s="43"/>
      <c r="ADE17" s="43"/>
      <c r="ADF17" s="43"/>
      <c r="ADG17" s="43"/>
      <c r="ADH17" s="43"/>
      <c r="ADI17" s="43"/>
      <c r="ADJ17" s="43"/>
      <c r="ADK17" s="43"/>
      <c r="ADL17" s="43"/>
      <c r="ADM17" s="43"/>
      <c r="ADN17" s="43"/>
      <c r="ADO17" s="43"/>
      <c r="ADP17" s="43"/>
      <c r="ADQ17" s="43"/>
      <c r="ADR17" s="43"/>
      <c r="ADS17" s="43"/>
      <c r="ADT17" s="43"/>
      <c r="ADU17" s="43"/>
      <c r="ADV17" s="43"/>
      <c r="ADW17" s="43"/>
      <c r="ADX17" s="43"/>
      <c r="ADY17" s="43"/>
      <c r="ADZ17" s="43"/>
      <c r="AEA17" s="43"/>
      <c r="AEB17" s="43"/>
      <c r="AEC17" s="43"/>
      <c r="AED17" s="43"/>
      <c r="AEE17" s="43"/>
      <c r="AEF17" s="43"/>
      <c r="AEG17" s="43"/>
      <c r="AEH17" s="43"/>
      <c r="AEI17" s="43"/>
      <c r="AEJ17" s="43"/>
      <c r="AEK17" s="43"/>
      <c r="AEL17" s="43"/>
      <c r="AEM17" s="43"/>
      <c r="AEN17" s="43"/>
      <c r="AEO17" s="43"/>
      <c r="AEP17" s="43"/>
      <c r="AEQ17" s="43"/>
      <c r="AER17" s="43"/>
      <c r="AES17" s="43"/>
      <c r="AET17" s="43"/>
      <c r="AEU17" s="43"/>
      <c r="AEV17" s="43"/>
      <c r="AEW17" s="43"/>
      <c r="AEX17" s="43"/>
      <c r="AEY17" s="43"/>
      <c r="AEZ17" s="43"/>
      <c r="AFA17" s="43"/>
      <c r="AFB17" s="43"/>
      <c r="AFC17" s="43"/>
      <c r="AFD17" s="43"/>
      <c r="AFE17" s="43"/>
      <c r="AFF17" s="43"/>
      <c r="AFG17" s="43"/>
    </row>
    <row r="18" spans="1:839" s="42" customFormat="1" x14ac:dyDescent="0.25">
      <c r="A18" s="21"/>
      <c r="B18" s="21"/>
      <c r="C18" s="21"/>
      <c r="D18" s="21"/>
      <c r="E18" s="21" t="str">
        <f>структура!$G$19</f>
        <v>количество заключенных договоров</v>
      </c>
      <c r="F18" s="21"/>
      <c r="G18" s="21" t="str">
        <f>структура!$J$10</f>
        <v>повторный заем</v>
      </c>
      <c r="H18" s="21"/>
      <c r="I18" s="21" t="str">
        <f>IF($E18="","",INDEX(структура!$H$10:$H$153,SUMIFS(структура!$C$10:$C$153,структура!$G$10:$G$153,$E18)))</f>
        <v>к-во дог</v>
      </c>
      <c r="J18" s="21"/>
      <c r="K18" s="41"/>
      <c r="L18" s="21"/>
      <c r="M18" s="21"/>
      <c r="N18" s="21"/>
      <c r="O18" s="21"/>
      <c r="P18" s="21"/>
      <c r="Q18" s="41"/>
      <c r="R18" s="21">
        <f>IF(R$8="",0,R12*SUMIFS(условия!42:42,условия!$7:$7,"&lt;="&amp;R$8,условия!$8:$8,"&gt;="&amp;R$8))</f>
        <v>2.3333333333333335</v>
      </c>
      <c r="S18" s="21">
        <f>IF(S$8="",0,S12*SUMIFS(условия!42:42,условия!$7:$7,"&lt;="&amp;S$8,условия!$8:$8,"&gt;="&amp;S$8))</f>
        <v>2.3333333333333335</v>
      </c>
      <c r="T18" s="21">
        <f>IF(T$8="",0,T12*SUMIFS(условия!42:42,условия!$7:$7,"&lt;="&amp;T$8,условия!$8:$8,"&gt;="&amp;T$8))</f>
        <v>2.3333333333333335</v>
      </c>
      <c r="U18" s="21">
        <f>IF(U$8="",0,U12*SUMIFS(условия!42:42,условия!$7:$7,"&lt;="&amp;U$8,условия!$8:$8,"&gt;="&amp;U$8))</f>
        <v>2.3333333333333335</v>
      </c>
      <c r="V18" s="21">
        <f>IF(V$8="",0,V12*SUMIFS(условия!42:42,условия!$7:$7,"&lt;="&amp;V$8,условия!$8:$8,"&gt;="&amp;V$8))</f>
        <v>2.3333333333333335</v>
      </c>
      <c r="W18" s="21">
        <f>IF(W$8="",0,W12*SUMIFS(условия!42:42,условия!$7:$7,"&lt;="&amp;W$8,условия!$8:$8,"&gt;="&amp;W$8))</f>
        <v>2.3333333333333335</v>
      </c>
      <c r="X18" s="21">
        <f>IF(X$8="",0,X12*SUMIFS(условия!42:42,условия!$7:$7,"&lt;="&amp;X$8,условия!$8:$8,"&gt;="&amp;X$8))</f>
        <v>2.3333333333333335</v>
      </c>
      <c r="Y18" s="21">
        <f>IF(Y$8="",0,Y12*SUMIFS(условия!42:42,условия!$7:$7,"&lt;="&amp;Y$8,условия!$8:$8,"&gt;="&amp;Y$8))</f>
        <v>2.3333333333333335</v>
      </c>
      <c r="Z18" s="21">
        <f>IF(Z$8="",0,Z12*SUMIFS(условия!42:42,условия!$7:$7,"&lt;="&amp;Z$8,условия!$8:$8,"&gt;="&amp;Z$8))</f>
        <v>2.3333333333333335</v>
      </c>
      <c r="AA18" s="21">
        <f>IF(AA$8="",0,AA12*SUMIFS(условия!42:42,условия!$7:$7,"&lt;="&amp;AA$8,условия!$8:$8,"&gt;="&amp;AA$8))</f>
        <v>2.3333333333333335</v>
      </c>
      <c r="AB18" s="21">
        <f>IF(AB$8="",0,AB12*SUMIFS(условия!42:42,условия!$7:$7,"&lt;="&amp;AB$8,условия!$8:$8,"&gt;="&amp;AB$8))</f>
        <v>2.3333333333333335</v>
      </c>
      <c r="AC18" s="21">
        <f>IF(AC$8="",0,AC12*SUMIFS(условия!42:42,условия!$7:$7,"&lt;="&amp;AC$8,условия!$8:$8,"&gt;="&amp;AC$8))</f>
        <v>2.3333333333333335</v>
      </c>
      <c r="AD18" s="21">
        <f>IF(AD$8="",0,AD12*SUMIFS(условия!42:42,условия!$7:$7,"&lt;="&amp;AD$8,условия!$8:$8,"&gt;="&amp;AD$8))</f>
        <v>2.3333333333333335</v>
      </c>
      <c r="AE18" s="21">
        <f>IF(AE$8="",0,AE12*SUMIFS(условия!42:42,условия!$7:$7,"&lt;="&amp;AE$8,условия!$8:$8,"&gt;="&amp;AE$8))</f>
        <v>2.3333333333333335</v>
      </c>
      <c r="AF18" s="21">
        <f>IF(AF$8="",0,AF12*SUMIFS(условия!42:42,условия!$7:$7,"&lt;="&amp;AF$8,условия!$8:$8,"&gt;="&amp;AF$8))</f>
        <v>2.3333333333333335</v>
      </c>
      <c r="AG18" s="21">
        <f>IF(AG$8="",0,AG12*SUMIFS(условия!42:42,условия!$7:$7,"&lt;="&amp;AG$8,условия!$8:$8,"&gt;="&amp;AG$8))</f>
        <v>2.3333333333333335</v>
      </c>
      <c r="AH18" s="21">
        <f>IF(AH$8="",0,AH12*SUMIFS(условия!42:42,условия!$7:$7,"&lt;="&amp;AH$8,условия!$8:$8,"&gt;="&amp;AH$8))</f>
        <v>2.3333333333333335</v>
      </c>
      <c r="AI18" s="21">
        <f>IF(AI$8="",0,AI12*SUMIFS(условия!42:42,условия!$7:$7,"&lt;="&amp;AI$8,условия!$8:$8,"&gt;="&amp;AI$8))</f>
        <v>2.3333333333333335</v>
      </c>
      <c r="AJ18" s="21">
        <f>IF(AJ$8="",0,AJ12*SUMIFS(условия!42:42,условия!$7:$7,"&lt;="&amp;AJ$8,условия!$8:$8,"&gt;="&amp;AJ$8))</f>
        <v>2.3333333333333335</v>
      </c>
      <c r="AK18" s="21">
        <f>IF(AK$8="",0,AK12*SUMIFS(условия!42:42,условия!$7:$7,"&lt;="&amp;AK$8,условия!$8:$8,"&gt;="&amp;AK$8))</f>
        <v>2.3333333333333335</v>
      </c>
      <c r="AL18" s="21">
        <f>IF(AL$8="",0,AL12*SUMIFS(условия!42:42,условия!$7:$7,"&lt;="&amp;AL$8,условия!$8:$8,"&gt;="&amp;AL$8))</f>
        <v>2.3333333333333335</v>
      </c>
      <c r="AM18" s="21">
        <f>IF(AM$8="",0,AM12*SUMIFS(условия!42:42,условия!$7:$7,"&lt;="&amp;AM$8,условия!$8:$8,"&gt;="&amp;AM$8))</f>
        <v>2.3333333333333335</v>
      </c>
      <c r="AN18" s="21">
        <f>IF(AN$8="",0,AN12*SUMIFS(условия!42:42,условия!$7:$7,"&lt;="&amp;AN$8,условия!$8:$8,"&gt;="&amp;AN$8))</f>
        <v>2.3333333333333335</v>
      </c>
      <c r="AO18" s="21">
        <f>IF(AO$8="",0,AO12*SUMIFS(условия!42:42,условия!$7:$7,"&lt;="&amp;AO$8,условия!$8:$8,"&gt;="&amp;AO$8))</f>
        <v>2.3333333333333335</v>
      </c>
      <c r="AP18" s="21">
        <f>IF(AP$8="",0,AP12*SUMIFS(условия!42:42,условия!$7:$7,"&lt;="&amp;AP$8,условия!$8:$8,"&gt;="&amp;AP$8))</f>
        <v>2.3333333333333335</v>
      </c>
      <c r="AQ18" s="21">
        <f>IF(AQ$8="",0,AQ12*SUMIFS(условия!42:42,условия!$7:$7,"&lt;="&amp;AQ$8,условия!$8:$8,"&gt;="&amp;AQ$8))</f>
        <v>2.3333333333333335</v>
      </c>
      <c r="AR18" s="21">
        <f>IF(AR$8="",0,AR12*SUMIFS(условия!42:42,условия!$7:$7,"&lt;="&amp;AR$8,условия!$8:$8,"&gt;="&amp;AR$8))</f>
        <v>2.3333333333333335</v>
      </c>
      <c r="AS18" s="21">
        <f>IF(AS$8="",0,AS12*SUMIFS(условия!42:42,условия!$7:$7,"&lt;="&amp;AS$8,условия!$8:$8,"&gt;="&amp;AS$8))</f>
        <v>2.3333333333333335</v>
      </c>
      <c r="AT18" s="21">
        <f>IF(AT$8="",0,AT12*SUMIFS(условия!42:42,условия!$7:$7,"&lt;="&amp;AT$8,условия!$8:$8,"&gt;="&amp;AT$8))</f>
        <v>2.3333333333333335</v>
      </c>
      <c r="AU18" s="21">
        <f>IF(AU$8="",0,AU12*SUMIFS(условия!42:42,условия!$7:$7,"&lt;="&amp;AU$8,условия!$8:$8,"&gt;="&amp;AU$8))</f>
        <v>2.3333333333333335</v>
      </c>
      <c r="AV18" s="21">
        <f>IF(AV$8="",0,AV12*SUMIFS(условия!42:42,условия!$7:$7,"&lt;="&amp;AV$8,условия!$8:$8,"&gt;="&amp;AV$8))</f>
        <v>2.3333333333333335</v>
      </c>
      <c r="AW18" s="21">
        <f>IF(AW$8="",0,AW12*SUMIFS(условия!42:42,условия!$7:$7,"&lt;="&amp;AW$8,условия!$8:$8,"&gt;="&amp;AW$8))</f>
        <v>4.666666666666667</v>
      </c>
      <c r="AX18" s="21">
        <f>IF(AX$8="",0,AX12*SUMIFS(условия!42:42,условия!$7:$7,"&lt;="&amp;AX$8,условия!$8:$8,"&gt;="&amp;AX$8))</f>
        <v>4.666666666666667</v>
      </c>
      <c r="AY18" s="21">
        <f>IF(AY$8="",0,AY12*SUMIFS(условия!42:42,условия!$7:$7,"&lt;="&amp;AY$8,условия!$8:$8,"&gt;="&amp;AY$8))</f>
        <v>4.666666666666667</v>
      </c>
      <c r="AZ18" s="21">
        <f>IF(AZ$8="",0,AZ12*SUMIFS(условия!42:42,условия!$7:$7,"&lt;="&amp;AZ$8,условия!$8:$8,"&gt;="&amp;AZ$8))</f>
        <v>4.666666666666667</v>
      </c>
      <c r="BA18" s="21">
        <f>IF(BA$8="",0,BA12*SUMIFS(условия!42:42,условия!$7:$7,"&lt;="&amp;BA$8,условия!$8:$8,"&gt;="&amp;BA$8))</f>
        <v>4.666666666666667</v>
      </c>
      <c r="BB18" s="21">
        <f>IF(BB$8="",0,BB12*SUMIFS(условия!42:42,условия!$7:$7,"&lt;="&amp;BB$8,условия!$8:$8,"&gt;="&amp;BB$8))</f>
        <v>4.666666666666667</v>
      </c>
      <c r="BC18" s="21">
        <f>IF(BC$8="",0,BC12*SUMIFS(условия!42:42,условия!$7:$7,"&lt;="&amp;BC$8,условия!$8:$8,"&gt;="&amp;BC$8))</f>
        <v>4.666666666666667</v>
      </c>
      <c r="BD18" s="21">
        <f>IF(BD$8="",0,BD12*SUMIFS(условия!42:42,условия!$7:$7,"&lt;="&amp;BD$8,условия!$8:$8,"&gt;="&amp;BD$8))</f>
        <v>4.666666666666667</v>
      </c>
      <c r="BE18" s="21">
        <f>IF(BE$8="",0,BE12*SUMIFS(условия!42:42,условия!$7:$7,"&lt;="&amp;BE$8,условия!$8:$8,"&gt;="&amp;BE$8))</f>
        <v>4.666666666666667</v>
      </c>
      <c r="BF18" s="21">
        <f>IF(BF$8="",0,BF12*SUMIFS(условия!42:42,условия!$7:$7,"&lt;="&amp;BF$8,условия!$8:$8,"&gt;="&amp;BF$8))</f>
        <v>4.666666666666667</v>
      </c>
      <c r="BG18" s="21">
        <f>IF(BG$8="",0,BG12*SUMIFS(условия!42:42,условия!$7:$7,"&lt;="&amp;BG$8,условия!$8:$8,"&gt;="&amp;BG$8))</f>
        <v>4.666666666666667</v>
      </c>
      <c r="BH18" s="21">
        <f>IF(BH$8="",0,BH12*SUMIFS(условия!42:42,условия!$7:$7,"&lt;="&amp;BH$8,условия!$8:$8,"&gt;="&amp;BH$8))</f>
        <v>4.666666666666667</v>
      </c>
      <c r="BI18" s="21">
        <f>IF(BI$8="",0,BI12*SUMIFS(условия!42:42,условия!$7:$7,"&lt;="&amp;BI$8,условия!$8:$8,"&gt;="&amp;BI$8))</f>
        <v>4.666666666666667</v>
      </c>
      <c r="BJ18" s="21">
        <f>IF(BJ$8="",0,BJ12*SUMIFS(условия!42:42,условия!$7:$7,"&lt;="&amp;BJ$8,условия!$8:$8,"&gt;="&amp;BJ$8))</f>
        <v>4.666666666666667</v>
      </c>
      <c r="BK18" s="21">
        <f>IF(BK$8="",0,BK12*SUMIFS(условия!42:42,условия!$7:$7,"&lt;="&amp;BK$8,условия!$8:$8,"&gt;="&amp;BK$8))</f>
        <v>4.666666666666667</v>
      </c>
      <c r="BL18" s="21">
        <f>IF(BL$8="",0,BL12*SUMIFS(условия!42:42,условия!$7:$7,"&lt;="&amp;BL$8,условия!$8:$8,"&gt;="&amp;BL$8))</f>
        <v>4.666666666666667</v>
      </c>
      <c r="BM18" s="21">
        <f>IF(BM$8="",0,BM12*SUMIFS(условия!42:42,условия!$7:$7,"&lt;="&amp;BM$8,условия!$8:$8,"&gt;="&amp;BM$8))</f>
        <v>4.666666666666667</v>
      </c>
      <c r="BN18" s="21">
        <f>IF(BN$8="",0,BN12*SUMIFS(условия!42:42,условия!$7:$7,"&lt;="&amp;BN$8,условия!$8:$8,"&gt;="&amp;BN$8))</f>
        <v>4.666666666666667</v>
      </c>
      <c r="BO18" s="21">
        <f>IF(BO$8="",0,BO12*SUMIFS(условия!42:42,условия!$7:$7,"&lt;="&amp;BO$8,условия!$8:$8,"&gt;="&amp;BO$8))</f>
        <v>4.666666666666667</v>
      </c>
      <c r="BP18" s="21">
        <f>IF(BP$8="",0,BP12*SUMIFS(условия!42:42,условия!$7:$7,"&lt;="&amp;BP$8,условия!$8:$8,"&gt;="&amp;BP$8))</f>
        <v>4.666666666666667</v>
      </c>
      <c r="BQ18" s="21">
        <f>IF(BQ$8="",0,BQ12*SUMIFS(условия!42:42,условия!$7:$7,"&lt;="&amp;BQ$8,условия!$8:$8,"&gt;="&amp;BQ$8))</f>
        <v>4.666666666666667</v>
      </c>
      <c r="BR18" s="21">
        <f>IF(BR$8="",0,BR12*SUMIFS(условия!42:42,условия!$7:$7,"&lt;="&amp;BR$8,условия!$8:$8,"&gt;="&amp;BR$8))</f>
        <v>4.666666666666667</v>
      </c>
      <c r="BS18" s="21">
        <f>IF(BS$8="",0,BS12*SUMIFS(условия!42:42,условия!$7:$7,"&lt;="&amp;BS$8,условия!$8:$8,"&gt;="&amp;BS$8))</f>
        <v>4.666666666666667</v>
      </c>
      <c r="BT18" s="21">
        <f>IF(BT$8="",0,BT12*SUMIFS(условия!42:42,условия!$7:$7,"&lt;="&amp;BT$8,условия!$8:$8,"&gt;="&amp;BT$8))</f>
        <v>4.666666666666667</v>
      </c>
      <c r="BU18" s="21">
        <f>IF(BU$8="",0,BU12*SUMIFS(условия!42:42,условия!$7:$7,"&lt;="&amp;BU$8,условия!$8:$8,"&gt;="&amp;BU$8))</f>
        <v>4.666666666666667</v>
      </c>
      <c r="BV18" s="21">
        <f>IF(BV$8="",0,BV12*SUMIFS(условия!42:42,условия!$7:$7,"&lt;="&amp;BV$8,условия!$8:$8,"&gt;="&amp;BV$8))</f>
        <v>4.666666666666667</v>
      </c>
      <c r="BW18" s="21">
        <f>IF(BW$8="",0,BW12*SUMIFS(условия!42:42,условия!$7:$7,"&lt;="&amp;BW$8,условия!$8:$8,"&gt;="&amp;BW$8))</f>
        <v>4.666666666666667</v>
      </c>
      <c r="BX18" s="21">
        <f>IF(BX$8="",0,BX12*SUMIFS(условия!42:42,условия!$7:$7,"&lt;="&amp;BX$8,условия!$8:$8,"&gt;="&amp;BX$8))</f>
        <v>4.666666666666667</v>
      </c>
      <c r="BY18" s="21">
        <f>IF(BY$8="",0,BY12*SUMIFS(условия!42:42,условия!$7:$7,"&lt;="&amp;BY$8,условия!$8:$8,"&gt;="&amp;BY$8))</f>
        <v>4.666666666666667</v>
      </c>
      <c r="BZ18" s="21">
        <f>IF(BZ$8="",0,BZ12*SUMIFS(условия!42:42,условия!$7:$7,"&lt;="&amp;BZ$8,условия!$8:$8,"&gt;="&amp;BZ$8))</f>
        <v>4.666666666666667</v>
      </c>
      <c r="CA18" s="21">
        <f>IF(CA$8="",0,CA12*SUMIFS(условия!42:42,условия!$7:$7,"&lt;="&amp;CA$8,условия!$8:$8,"&gt;="&amp;CA$8))</f>
        <v>4.666666666666667</v>
      </c>
      <c r="CB18" s="21">
        <f>IF(CB$8="",0,CB12*SUMIFS(условия!42:42,условия!$7:$7,"&lt;="&amp;CB$8,условия!$8:$8,"&gt;="&amp;CB$8))</f>
        <v>17.499999999999996</v>
      </c>
      <c r="CC18" s="21">
        <f>IF(CC$8="",0,CC12*SUMIFS(условия!42:42,условия!$7:$7,"&lt;="&amp;CC$8,условия!$8:$8,"&gt;="&amp;CC$8))</f>
        <v>17.499999999999996</v>
      </c>
      <c r="CD18" s="21">
        <f>IF(CD$8="",0,CD12*SUMIFS(условия!42:42,условия!$7:$7,"&lt;="&amp;CD$8,условия!$8:$8,"&gt;="&amp;CD$8))</f>
        <v>17.499999999999996</v>
      </c>
      <c r="CE18" s="21">
        <f>IF(CE$8="",0,CE12*SUMIFS(условия!42:42,условия!$7:$7,"&lt;="&amp;CE$8,условия!$8:$8,"&gt;="&amp;CE$8))</f>
        <v>17.499999999999996</v>
      </c>
      <c r="CF18" s="21">
        <f>IF(CF$8="",0,CF12*SUMIFS(условия!42:42,условия!$7:$7,"&lt;="&amp;CF$8,условия!$8:$8,"&gt;="&amp;CF$8))</f>
        <v>17.499999999999996</v>
      </c>
      <c r="CG18" s="21">
        <f>IF(CG$8="",0,CG12*SUMIFS(условия!42:42,условия!$7:$7,"&lt;="&amp;CG$8,условия!$8:$8,"&gt;="&amp;CG$8))</f>
        <v>17.499999999999996</v>
      </c>
      <c r="CH18" s="21">
        <f>IF(CH$8="",0,CH12*SUMIFS(условия!42:42,условия!$7:$7,"&lt;="&amp;CH$8,условия!$8:$8,"&gt;="&amp;CH$8))</f>
        <v>17.499999999999996</v>
      </c>
      <c r="CI18" s="21">
        <f>IF(CI$8="",0,CI12*SUMIFS(условия!42:42,условия!$7:$7,"&lt;="&amp;CI$8,условия!$8:$8,"&gt;="&amp;CI$8))</f>
        <v>17.499999999999996</v>
      </c>
      <c r="CJ18" s="21">
        <f>IF(CJ$8="",0,CJ12*SUMIFS(условия!42:42,условия!$7:$7,"&lt;="&amp;CJ$8,условия!$8:$8,"&gt;="&amp;CJ$8))</f>
        <v>17.499999999999996</v>
      </c>
      <c r="CK18" s="21">
        <f>IF(CK$8="",0,CK12*SUMIFS(условия!42:42,условия!$7:$7,"&lt;="&amp;CK$8,условия!$8:$8,"&gt;="&amp;CK$8))</f>
        <v>17.499999999999996</v>
      </c>
      <c r="CL18" s="21">
        <f>IF(CL$8="",0,CL12*SUMIFS(условия!42:42,условия!$7:$7,"&lt;="&amp;CL$8,условия!$8:$8,"&gt;="&amp;CL$8))</f>
        <v>17.499999999999996</v>
      </c>
      <c r="CM18" s="21">
        <f>IF(CM$8="",0,CM12*SUMIFS(условия!42:42,условия!$7:$7,"&lt;="&amp;CM$8,условия!$8:$8,"&gt;="&amp;CM$8))</f>
        <v>17.499999999999996</v>
      </c>
      <c r="CN18" s="21">
        <f>IF(CN$8="",0,CN12*SUMIFS(условия!42:42,условия!$7:$7,"&lt;="&amp;CN$8,условия!$8:$8,"&gt;="&amp;CN$8))</f>
        <v>17.499999999999996</v>
      </c>
      <c r="CO18" s="21">
        <f>IF(CO$8="",0,CO12*SUMIFS(условия!42:42,условия!$7:$7,"&lt;="&amp;CO$8,условия!$8:$8,"&gt;="&amp;CO$8))</f>
        <v>17.499999999999996</v>
      </c>
      <c r="CP18" s="21">
        <f>IF(CP$8="",0,CP12*SUMIFS(условия!42:42,условия!$7:$7,"&lt;="&amp;CP$8,условия!$8:$8,"&gt;="&amp;CP$8))</f>
        <v>17.499999999999996</v>
      </c>
      <c r="CQ18" s="21">
        <f>IF(CQ$8="",0,CQ12*SUMIFS(условия!42:42,условия!$7:$7,"&lt;="&amp;CQ$8,условия!$8:$8,"&gt;="&amp;CQ$8))</f>
        <v>17.499999999999996</v>
      </c>
      <c r="CR18" s="21">
        <f>IF(CR$8="",0,CR12*SUMIFS(условия!42:42,условия!$7:$7,"&lt;="&amp;CR$8,условия!$8:$8,"&gt;="&amp;CR$8))</f>
        <v>17.499999999999996</v>
      </c>
      <c r="CS18" s="21">
        <f>IF(CS$8="",0,CS12*SUMIFS(условия!42:42,условия!$7:$7,"&lt;="&amp;CS$8,условия!$8:$8,"&gt;="&amp;CS$8))</f>
        <v>17.499999999999996</v>
      </c>
      <c r="CT18" s="21">
        <f>IF(CT$8="",0,CT12*SUMIFS(условия!42:42,условия!$7:$7,"&lt;="&amp;CT$8,условия!$8:$8,"&gt;="&amp;CT$8))</f>
        <v>17.499999999999996</v>
      </c>
      <c r="CU18" s="21">
        <f>IF(CU$8="",0,CU12*SUMIFS(условия!42:42,условия!$7:$7,"&lt;="&amp;CU$8,условия!$8:$8,"&gt;="&amp;CU$8))</f>
        <v>17.499999999999996</v>
      </c>
      <c r="CV18" s="21">
        <f>IF(CV$8="",0,CV12*SUMIFS(условия!42:42,условия!$7:$7,"&lt;="&amp;CV$8,условия!$8:$8,"&gt;="&amp;CV$8))</f>
        <v>17.499999999999996</v>
      </c>
      <c r="CW18" s="21">
        <f>IF(CW$8="",0,CW12*SUMIFS(условия!42:42,условия!$7:$7,"&lt;="&amp;CW$8,условия!$8:$8,"&gt;="&amp;CW$8))</f>
        <v>17.499999999999996</v>
      </c>
      <c r="CX18" s="21">
        <f>IF(CX$8="",0,CX12*SUMIFS(условия!42:42,условия!$7:$7,"&lt;="&amp;CX$8,условия!$8:$8,"&gt;="&amp;CX$8))</f>
        <v>17.499999999999996</v>
      </c>
      <c r="CY18" s="21">
        <f>IF(CY$8="",0,CY12*SUMIFS(условия!42:42,условия!$7:$7,"&lt;="&amp;CY$8,условия!$8:$8,"&gt;="&amp;CY$8))</f>
        <v>17.499999999999996</v>
      </c>
      <c r="CZ18" s="21">
        <f>IF(CZ$8="",0,CZ12*SUMIFS(условия!42:42,условия!$7:$7,"&lt;="&amp;CZ$8,условия!$8:$8,"&gt;="&amp;CZ$8))</f>
        <v>17.499999999999996</v>
      </c>
      <c r="DA18" s="21">
        <f>IF(DA$8="",0,DA12*SUMIFS(условия!42:42,условия!$7:$7,"&lt;="&amp;DA$8,условия!$8:$8,"&gt;="&amp;DA$8))</f>
        <v>17.499999999999996</v>
      </c>
      <c r="DB18" s="21">
        <f>IF(DB$8="",0,DB12*SUMIFS(условия!42:42,условия!$7:$7,"&lt;="&amp;DB$8,условия!$8:$8,"&gt;="&amp;DB$8))</f>
        <v>17.499999999999996</v>
      </c>
      <c r="DC18" s="21">
        <f>IF(DC$8="",0,DC12*SUMIFS(условия!42:42,условия!$7:$7,"&lt;="&amp;DC$8,условия!$8:$8,"&gt;="&amp;DC$8))</f>
        <v>17.499999999999996</v>
      </c>
      <c r="DD18" s="21">
        <f>IF(DD$8="",0,DD12*SUMIFS(условия!42:42,условия!$7:$7,"&lt;="&amp;DD$8,условия!$8:$8,"&gt;="&amp;DD$8))</f>
        <v>17.499999999999996</v>
      </c>
      <c r="DE18" s="21">
        <f>IF(DE$8="",0,DE12*SUMIFS(условия!42:42,условия!$7:$7,"&lt;="&amp;DE$8,условия!$8:$8,"&gt;="&amp;DE$8))</f>
        <v>17.499999999999996</v>
      </c>
      <c r="DF18" s="21">
        <f>IF(DF$8="",0,DF12*SUMIFS(условия!42:42,условия!$7:$7,"&lt;="&amp;DF$8,условия!$8:$8,"&gt;="&amp;DF$8))</f>
        <v>17.499999999999996</v>
      </c>
      <c r="DG18" s="21">
        <f>IF(DG$8="",0,DG12*SUMIFS(условия!42:42,условия!$7:$7,"&lt;="&amp;DG$8,условия!$8:$8,"&gt;="&amp;DG$8))</f>
        <v>17.499999999999996</v>
      </c>
      <c r="DH18" s="21">
        <f>IF(DH$8="",0,DH12*SUMIFS(условия!42:42,условия!$7:$7,"&lt;="&amp;DH$8,условия!$8:$8,"&gt;="&amp;DH$8))</f>
        <v>17.499999999999996</v>
      </c>
      <c r="DI18" s="21">
        <f>IF(DI$8="",0,DI12*SUMIFS(условия!42:42,условия!$7:$7,"&lt;="&amp;DI$8,условия!$8:$8,"&gt;="&amp;DI$8))</f>
        <v>17.499999999999996</v>
      </c>
      <c r="DJ18" s="21">
        <f>IF(DJ$8="",0,DJ12*SUMIFS(условия!42:42,условия!$7:$7,"&lt;="&amp;DJ$8,условия!$8:$8,"&gt;="&amp;DJ$8))</f>
        <v>17.499999999999996</v>
      </c>
      <c r="DK18" s="21">
        <f>IF(DK$8="",0,DK12*SUMIFS(условия!42:42,условия!$7:$7,"&lt;="&amp;DK$8,условия!$8:$8,"&gt;="&amp;DK$8))</f>
        <v>17.499999999999996</v>
      </c>
      <c r="DL18" s="21">
        <f>IF(DL$8="",0,DL12*SUMIFS(условия!42:42,условия!$7:$7,"&lt;="&amp;DL$8,условия!$8:$8,"&gt;="&amp;DL$8))</f>
        <v>17.499999999999996</v>
      </c>
      <c r="DM18" s="21">
        <f>IF(DM$8="",0,DM12*SUMIFS(условия!42:42,условия!$7:$7,"&lt;="&amp;DM$8,условия!$8:$8,"&gt;="&amp;DM$8))</f>
        <v>17.499999999999996</v>
      </c>
      <c r="DN18" s="21">
        <f>IF(DN$8="",0,DN12*SUMIFS(условия!42:42,условия!$7:$7,"&lt;="&amp;DN$8,условия!$8:$8,"&gt;="&amp;DN$8))</f>
        <v>17.499999999999996</v>
      </c>
      <c r="DO18" s="21">
        <f>IF(DO$8="",0,DO12*SUMIFS(условия!42:42,условия!$7:$7,"&lt;="&amp;DO$8,условия!$8:$8,"&gt;="&amp;DO$8))</f>
        <v>17.499999999999996</v>
      </c>
      <c r="DP18" s="21">
        <f>IF(DP$8="",0,DP12*SUMIFS(условия!42:42,условия!$7:$7,"&lt;="&amp;DP$8,условия!$8:$8,"&gt;="&amp;DP$8))</f>
        <v>17.499999999999996</v>
      </c>
      <c r="DQ18" s="21">
        <f>IF(DQ$8="",0,DQ12*SUMIFS(условия!42:42,условия!$7:$7,"&lt;="&amp;DQ$8,условия!$8:$8,"&gt;="&amp;DQ$8))</f>
        <v>17.499999999999996</v>
      </c>
      <c r="DR18" s="21">
        <f>IF(DR$8="",0,DR12*SUMIFS(условия!42:42,условия!$7:$7,"&lt;="&amp;DR$8,условия!$8:$8,"&gt;="&amp;DR$8))</f>
        <v>17.499999999999996</v>
      </c>
      <c r="DS18" s="21">
        <f>IF(DS$8="",0,DS12*SUMIFS(условия!42:42,условия!$7:$7,"&lt;="&amp;DS$8,условия!$8:$8,"&gt;="&amp;DS$8))</f>
        <v>17.499999999999996</v>
      </c>
      <c r="DT18" s="21">
        <f>IF(DT$8="",0,DT12*SUMIFS(условия!42:42,условия!$7:$7,"&lt;="&amp;DT$8,условия!$8:$8,"&gt;="&amp;DT$8))</f>
        <v>17.499999999999996</v>
      </c>
      <c r="DU18" s="21">
        <f>IF(DU$8="",0,DU12*SUMIFS(условия!42:42,условия!$7:$7,"&lt;="&amp;DU$8,условия!$8:$8,"&gt;="&amp;DU$8))</f>
        <v>17.499999999999996</v>
      </c>
      <c r="DV18" s="21">
        <f>IF(DV$8="",0,DV12*SUMIFS(условия!42:42,условия!$7:$7,"&lt;="&amp;DV$8,условия!$8:$8,"&gt;="&amp;DV$8))</f>
        <v>17.499999999999996</v>
      </c>
      <c r="DW18" s="21">
        <f>IF(DW$8="",0,DW12*SUMIFS(условия!42:42,условия!$7:$7,"&lt;="&amp;DW$8,условия!$8:$8,"&gt;="&amp;DW$8))</f>
        <v>17.499999999999996</v>
      </c>
      <c r="DX18" s="21">
        <f>IF(DX$8="",0,DX12*SUMIFS(условия!42:42,условия!$7:$7,"&lt;="&amp;DX$8,условия!$8:$8,"&gt;="&amp;DX$8))</f>
        <v>17.499999999999996</v>
      </c>
      <c r="DY18" s="21">
        <f>IF(DY$8="",0,DY12*SUMIFS(условия!42:42,условия!$7:$7,"&lt;="&amp;DY$8,условия!$8:$8,"&gt;="&amp;DY$8))</f>
        <v>17.499999999999996</v>
      </c>
      <c r="DZ18" s="21">
        <f>IF(DZ$8="",0,DZ12*SUMIFS(условия!42:42,условия!$7:$7,"&lt;="&amp;DZ$8,условия!$8:$8,"&gt;="&amp;DZ$8))</f>
        <v>17.499999999999996</v>
      </c>
      <c r="EA18" s="21">
        <f>IF(EA$8="",0,EA12*SUMIFS(условия!42:42,условия!$7:$7,"&lt;="&amp;EA$8,условия!$8:$8,"&gt;="&amp;EA$8))</f>
        <v>17.499999999999996</v>
      </c>
      <c r="EB18" s="21">
        <f>IF(EB$8="",0,EB12*SUMIFS(условия!42:42,условия!$7:$7,"&lt;="&amp;EB$8,условия!$8:$8,"&gt;="&amp;EB$8))</f>
        <v>17.499999999999996</v>
      </c>
      <c r="EC18" s="21">
        <f>IF(EC$8="",0,EC12*SUMIFS(условия!42:42,условия!$7:$7,"&lt;="&amp;EC$8,условия!$8:$8,"&gt;="&amp;EC$8))</f>
        <v>17.499999999999996</v>
      </c>
      <c r="ED18" s="21">
        <f>IF(ED$8="",0,ED12*SUMIFS(условия!42:42,условия!$7:$7,"&lt;="&amp;ED$8,условия!$8:$8,"&gt;="&amp;ED$8))</f>
        <v>17.499999999999996</v>
      </c>
      <c r="EE18" s="21">
        <f>IF(EE$8="",0,EE12*SUMIFS(условия!42:42,условия!$7:$7,"&lt;="&amp;EE$8,условия!$8:$8,"&gt;="&amp;EE$8))</f>
        <v>17.499999999999996</v>
      </c>
      <c r="EF18" s="21">
        <f>IF(EF$8="",0,EF12*SUMIFS(условия!42:42,условия!$7:$7,"&lt;="&amp;EF$8,условия!$8:$8,"&gt;="&amp;EF$8))</f>
        <v>17.499999999999996</v>
      </c>
      <c r="EG18" s="21">
        <f>IF(EG$8="",0,EG12*SUMIFS(условия!42:42,условия!$7:$7,"&lt;="&amp;EG$8,условия!$8:$8,"&gt;="&amp;EG$8))</f>
        <v>17.499999999999996</v>
      </c>
      <c r="EH18" s="21">
        <f>IF(EH$8="",0,EH12*SUMIFS(условия!42:42,условия!$7:$7,"&lt;="&amp;EH$8,условия!$8:$8,"&gt;="&amp;EH$8))</f>
        <v>17.499999999999996</v>
      </c>
      <c r="EI18" s="21">
        <f>IF(EI$8="",0,EI12*SUMIFS(условия!42:42,условия!$7:$7,"&lt;="&amp;EI$8,условия!$8:$8,"&gt;="&amp;EI$8))</f>
        <v>17.499999999999996</v>
      </c>
      <c r="EJ18" s="21">
        <f>IF(EJ$8="",0,EJ12*SUMIFS(условия!42:42,условия!$7:$7,"&lt;="&amp;EJ$8,условия!$8:$8,"&gt;="&amp;EJ$8))</f>
        <v>17.499999999999996</v>
      </c>
      <c r="EK18" s="21">
        <f>IF(EK$8="",0,EK12*SUMIFS(условия!42:42,условия!$7:$7,"&lt;="&amp;EK$8,условия!$8:$8,"&gt;="&amp;EK$8))</f>
        <v>11.666666666666666</v>
      </c>
      <c r="EL18" s="21">
        <f>IF(EL$8="",0,EL12*SUMIFS(условия!42:42,условия!$7:$7,"&lt;="&amp;EL$8,условия!$8:$8,"&gt;="&amp;EL$8))</f>
        <v>11.666666666666666</v>
      </c>
      <c r="EM18" s="21">
        <f>IF(EM$8="",0,EM12*SUMIFS(условия!42:42,условия!$7:$7,"&lt;="&amp;EM$8,условия!$8:$8,"&gt;="&amp;EM$8))</f>
        <v>11.666666666666666</v>
      </c>
      <c r="EN18" s="21">
        <f>IF(EN$8="",0,EN12*SUMIFS(условия!42:42,условия!$7:$7,"&lt;="&amp;EN$8,условия!$8:$8,"&gt;="&amp;EN$8))</f>
        <v>11.666666666666666</v>
      </c>
      <c r="EO18" s="21">
        <f>IF(EO$8="",0,EO12*SUMIFS(условия!42:42,условия!$7:$7,"&lt;="&amp;EO$8,условия!$8:$8,"&gt;="&amp;EO$8))</f>
        <v>11.666666666666666</v>
      </c>
      <c r="EP18" s="21">
        <f>IF(EP$8="",0,EP12*SUMIFS(условия!42:42,условия!$7:$7,"&lt;="&amp;EP$8,условия!$8:$8,"&gt;="&amp;EP$8))</f>
        <v>11.666666666666666</v>
      </c>
      <c r="EQ18" s="21">
        <f>IF(EQ$8="",0,EQ12*SUMIFS(условия!42:42,условия!$7:$7,"&lt;="&amp;EQ$8,условия!$8:$8,"&gt;="&amp;EQ$8))</f>
        <v>11.666666666666666</v>
      </c>
      <c r="ER18" s="21">
        <f>IF(ER$8="",0,ER12*SUMIFS(условия!42:42,условия!$7:$7,"&lt;="&amp;ER$8,условия!$8:$8,"&gt;="&amp;ER$8))</f>
        <v>11.666666666666666</v>
      </c>
      <c r="ES18" s="21">
        <f>IF(ES$8="",0,ES12*SUMIFS(условия!42:42,условия!$7:$7,"&lt;="&amp;ES$8,условия!$8:$8,"&gt;="&amp;ES$8))</f>
        <v>11.666666666666666</v>
      </c>
      <c r="ET18" s="21">
        <f>IF(ET$8="",0,ET12*SUMIFS(условия!42:42,условия!$7:$7,"&lt;="&amp;ET$8,условия!$8:$8,"&gt;="&amp;ET$8))</f>
        <v>11.666666666666666</v>
      </c>
      <c r="EU18" s="21">
        <f>IF(EU$8="",0,EU12*SUMIFS(условия!42:42,условия!$7:$7,"&lt;="&amp;EU$8,условия!$8:$8,"&gt;="&amp;EU$8))</f>
        <v>11.666666666666666</v>
      </c>
      <c r="EV18" s="21">
        <f>IF(EV$8="",0,EV12*SUMIFS(условия!42:42,условия!$7:$7,"&lt;="&amp;EV$8,условия!$8:$8,"&gt;="&amp;EV$8))</f>
        <v>11.666666666666666</v>
      </c>
      <c r="EW18" s="21">
        <f>IF(EW$8="",0,EW12*SUMIFS(условия!42:42,условия!$7:$7,"&lt;="&amp;EW$8,условия!$8:$8,"&gt;="&amp;EW$8))</f>
        <v>11.666666666666666</v>
      </c>
      <c r="EX18" s="21">
        <f>IF(EX$8="",0,EX12*SUMIFS(условия!42:42,условия!$7:$7,"&lt;="&amp;EX$8,условия!$8:$8,"&gt;="&amp;EX$8))</f>
        <v>11.666666666666666</v>
      </c>
      <c r="EY18" s="21">
        <f>IF(EY$8="",0,EY12*SUMIFS(условия!42:42,условия!$7:$7,"&lt;="&amp;EY$8,условия!$8:$8,"&gt;="&amp;EY$8))</f>
        <v>11.666666666666666</v>
      </c>
      <c r="EZ18" s="21">
        <f>IF(EZ$8="",0,EZ12*SUMIFS(условия!42:42,условия!$7:$7,"&lt;="&amp;EZ$8,условия!$8:$8,"&gt;="&amp;EZ$8))</f>
        <v>11.666666666666666</v>
      </c>
      <c r="FA18" s="21">
        <f>IF(FA$8="",0,FA12*SUMIFS(условия!42:42,условия!$7:$7,"&lt;="&amp;FA$8,условия!$8:$8,"&gt;="&amp;FA$8))</f>
        <v>11.666666666666666</v>
      </c>
      <c r="FB18" s="21">
        <f>IF(FB$8="",0,FB12*SUMIFS(условия!42:42,условия!$7:$7,"&lt;="&amp;FB$8,условия!$8:$8,"&gt;="&amp;FB$8))</f>
        <v>11.666666666666666</v>
      </c>
      <c r="FC18" s="21">
        <f>IF(FC$8="",0,FC12*SUMIFS(условия!42:42,условия!$7:$7,"&lt;="&amp;FC$8,условия!$8:$8,"&gt;="&amp;FC$8))</f>
        <v>11.666666666666666</v>
      </c>
      <c r="FD18" s="21">
        <f>IF(FD$8="",0,FD12*SUMIFS(условия!42:42,условия!$7:$7,"&lt;="&amp;FD$8,условия!$8:$8,"&gt;="&amp;FD$8))</f>
        <v>11.666666666666666</v>
      </c>
      <c r="FE18" s="21">
        <f>IF(FE$8="",0,FE12*SUMIFS(условия!42:42,условия!$7:$7,"&lt;="&amp;FE$8,условия!$8:$8,"&gt;="&amp;FE$8))</f>
        <v>11.666666666666666</v>
      </c>
      <c r="FF18" s="21">
        <f>IF(FF$8="",0,FF12*SUMIFS(условия!42:42,условия!$7:$7,"&lt;="&amp;FF$8,условия!$8:$8,"&gt;="&amp;FF$8))</f>
        <v>11.666666666666666</v>
      </c>
      <c r="FG18" s="21">
        <f>IF(FG$8="",0,FG12*SUMIFS(условия!42:42,условия!$7:$7,"&lt;="&amp;FG$8,условия!$8:$8,"&gt;="&amp;FG$8))</f>
        <v>11.666666666666666</v>
      </c>
      <c r="FH18" s="21">
        <f>IF(FH$8="",0,FH12*SUMIFS(условия!42:42,условия!$7:$7,"&lt;="&amp;FH$8,условия!$8:$8,"&gt;="&amp;FH$8))</f>
        <v>11.666666666666666</v>
      </c>
      <c r="FI18" s="21">
        <f>IF(FI$8="",0,FI12*SUMIFS(условия!42:42,условия!$7:$7,"&lt;="&amp;FI$8,условия!$8:$8,"&gt;="&amp;FI$8))</f>
        <v>11.666666666666666</v>
      </c>
      <c r="FJ18" s="21">
        <f>IF(FJ$8="",0,FJ12*SUMIFS(условия!42:42,условия!$7:$7,"&lt;="&amp;FJ$8,условия!$8:$8,"&gt;="&amp;FJ$8))</f>
        <v>11.666666666666666</v>
      </c>
      <c r="FK18" s="21">
        <f>IF(FK$8="",0,FK12*SUMIFS(условия!42:42,условия!$7:$7,"&lt;="&amp;FK$8,условия!$8:$8,"&gt;="&amp;FK$8))</f>
        <v>11.666666666666666</v>
      </c>
      <c r="FL18" s="21">
        <f>IF(FL$8="",0,FL12*SUMIFS(условия!42:42,условия!$7:$7,"&lt;="&amp;FL$8,условия!$8:$8,"&gt;="&amp;FL$8))</f>
        <v>11.666666666666666</v>
      </c>
      <c r="FM18" s="21">
        <f>IF(FM$8="",0,FM12*SUMIFS(условия!42:42,условия!$7:$7,"&lt;="&amp;FM$8,условия!$8:$8,"&gt;="&amp;FM$8))</f>
        <v>11.666666666666666</v>
      </c>
      <c r="FN18" s="21">
        <f>IF(FN$8="",0,FN12*SUMIFS(условия!42:42,условия!$7:$7,"&lt;="&amp;FN$8,условия!$8:$8,"&gt;="&amp;FN$8))</f>
        <v>11.666666666666666</v>
      </c>
      <c r="FO18" s="21">
        <f>IF(FO$8="",0,FO12*SUMIFS(условия!42:42,условия!$7:$7,"&lt;="&amp;FO$8,условия!$8:$8,"&gt;="&amp;FO$8))</f>
        <v>19.444444444444443</v>
      </c>
      <c r="FP18" s="21">
        <f>IF(FP$8="",0,FP12*SUMIFS(условия!42:42,условия!$7:$7,"&lt;="&amp;FP$8,условия!$8:$8,"&gt;="&amp;FP$8))</f>
        <v>19.444444444444443</v>
      </c>
      <c r="FQ18" s="21">
        <f>IF(FQ$8="",0,FQ12*SUMIFS(условия!42:42,условия!$7:$7,"&lt;="&amp;FQ$8,условия!$8:$8,"&gt;="&amp;FQ$8))</f>
        <v>19.444444444444443</v>
      </c>
      <c r="FR18" s="21">
        <f>IF(FR$8="",0,FR12*SUMIFS(условия!42:42,условия!$7:$7,"&lt;="&amp;FR$8,условия!$8:$8,"&gt;="&amp;FR$8))</f>
        <v>19.444444444444443</v>
      </c>
      <c r="FS18" s="21">
        <f>IF(FS$8="",0,FS12*SUMIFS(условия!42:42,условия!$7:$7,"&lt;="&amp;FS$8,условия!$8:$8,"&gt;="&amp;FS$8))</f>
        <v>19.444444444444443</v>
      </c>
      <c r="FT18" s="21">
        <f>IF(FT$8="",0,FT12*SUMIFS(условия!42:42,условия!$7:$7,"&lt;="&amp;FT$8,условия!$8:$8,"&gt;="&amp;FT$8))</f>
        <v>19.444444444444443</v>
      </c>
      <c r="FU18" s="21">
        <f>IF(FU$8="",0,FU12*SUMIFS(условия!42:42,условия!$7:$7,"&lt;="&amp;FU$8,условия!$8:$8,"&gt;="&amp;FU$8))</f>
        <v>19.444444444444443</v>
      </c>
      <c r="FV18" s="21">
        <f>IF(FV$8="",0,FV12*SUMIFS(условия!42:42,условия!$7:$7,"&lt;="&amp;FV$8,условия!$8:$8,"&gt;="&amp;FV$8))</f>
        <v>19.444444444444443</v>
      </c>
      <c r="FW18" s="21">
        <f>IF(FW$8="",0,FW12*SUMIFS(условия!42:42,условия!$7:$7,"&lt;="&amp;FW$8,условия!$8:$8,"&gt;="&amp;FW$8))</f>
        <v>19.444444444444443</v>
      </c>
      <c r="FX18" s="21">
        <f>IF(FX$8="",0,FX12*SUMIFS(условия!42:42,условия!$7:$7,"&lt;="&amp;FX$8,условия!$8:$8,"&gt;="&amp;FX$8))</f>
        <v>19.444444444444443</v>
      </c>
      <c r="FY18" s="21">
        <f>IF(FY$8="",0,FY12*SUMIFS(условия!42:42,условия!$7:$7,"&lt;="&amp;FY$8,условия!$8:$8,"&gt;="&amp;FY$8))</f>
        <v>19.444444444444443</v>
      </c>
      <c r="FZ18" s="21">
        <f>IF(FZ$8="",0,FZ12*SUMIFS(условия!42:42,условия!$7:$7,"&lt;="&amp;FZ$8,условия!$8:$8,"&gt;="&amp;FZ$8))</f>
        <v>19.444444444444443</v>
      </c>
      <c r="GA18" s="21">
        <f>IF(GA$8="",0,GA12*SUMIFS(условия!42:42,условия!$7:$7,"&lt;="&amp;GA$8,условия!$8:$8,"&gt;="&amp;GA$8))</f>
        <v>19.444444444444443</v>
      </c>
      <c r="GB18" s="21">
        <f>IF(GB$8="",0,GB12*SUMIFS(условия!42:42,условия!$7:$7,"&lt;="&amp;GB$8,условия!$8:$8,"&gt;="&amp;GB$8))</f>
        <v>19.444444444444443</v>
      </c>
      <c r="GC18" s="21">
        <f>IF(GC$8="",0,GC12*SUMIFS(условия!42:42,условия!$7:$7,"&lt;="&amp;GC$8,условия!$8:$8,"&gt;="&amp;GC$8))</f>
        <v>19.444444444444443</v>
      </c>
      <c r="GD18" s="21">
        <f>IF(GD$8="",0,GD12*SUMIFS(условия!42:42,условия!$7:$7,"&lt;="&amp;GD$8,условия!$8:$8,"&gt;="&amp;GD$8))</f>
        <v>19.444444444444443</v>
      </c>
      <c r="GE18" s="21">
        <f>IF(GE$8="",0,GE12*SUMIFS(условия!42:42,условия!$7:$7,"&lt;="&amp;GE$8,условия!$8:$8,"&gt;="&amp;GE$8))</f>
        <v>19.444444444444443</v>
      </c>
      <c r="GF18" s="21">
        <f>IF(GF$8="",0,GF12*SUMIFS(условия!42:42,условия!$7:$7,"&lt;="&amp;GF$8,условия!$8:$8,"&gt;="&amp;GF$8))</f>
        <v>19.444444444444443</v>
      </c>
      <c r="GG18" s="21">
        <f>IF(GG$8="",0,GG12*SUMIFS(условия!42:42,условия!$7:$7,"&lt;="&amp;GG$8,условия!$8:$8,"&gt;="&amp;GG$8))</f>
        <v>19.444444444444443</v>
      </c>
      <c r="GH18" s="21">
        <f>IF(GH$8="",0,GH12*SUMIFS(условия!42:42,условия!$7:$7,"&lt;="&amp;GH$8,условия!$8:$8,"&gt;="&amp;GH$8))</f>
        <v>19.444444444444443</v>
      </c>
      <c r="GI18" s="21">
        <f>IF(GI$8="",0,GI12*SUMIFS(условия!42:42,условия!$7:$7,"&lt;="&amp;GI$8,условия!$8:$8,"&gt;="&amp;GI$8))</f>
        <v>19.444444444444443</v>
      </c>
      <c r="GJ18" s="21">
        <f>IF(GJ$8="",0,GJ12*SUMIFS(условия!42:42,условия!$7:$7,"&lt;="&amp;GJ$8,условия!$8:$8,"&gt;="&amp;GJ$8))</f>
        <v>19.444444444444443</v>
      </c>
      <c r="GK18" s="21">
        <f>IF(GK$8="",0,GK12*SUMIFS(условия!42:42,условия!$7:$7,"&lt;="&amp;GK$8,условия!$8:$8,"&gt;="&amp;GK$8))</f>
        <v>19.444444444444443</v>
      </c>
      <c r="GL18" s="21">
        <f>IF(GL$8="",0,GL12*SUMIFS(условия!42:42,условия!$7:$7,"&lt;="&amp;GL$8,условия!$8:$8,"&gt;="&amp;GL$8))</f>
        <v>19.444444444444443</v>
      </c>
      <c r="GM18" s="21">
        <f>IF(GM$8="",0,GM12*SUMIFS(условия!42:42,условия!$7:$7,"&lt;="&amp;GM$8,условия!$8:$8,"&gt;="&amp;GM$8))</f>
        <v>19.444444444444443</v>
      </c>
      <c r="GN18" s="21">
        <f>IF(GN$8="",0,GN12*SUMIFS(условия!42:42,условия!$7:$7,"&lt;="&amp;GN$8,условия!$8:$8,"&gt;="&amp;GN$8))</f>
        <v>19.444444444444443</v>
      </c>
      <c r="GO18" s="21">
        <f>IF(GO$8="",0,GO12*SUMIFS(условия!42:42,условия!$7:$7,"&lt;="&amp;GO$8,условия!$8:$8,"&gt;="&amp;GO$8))</f>
        <v>19.444444444444443</v>
      </c>
      <c r="GP18" s="21">
        <f>IF(GP$8="",0,GP12*SUMIFS(условия!42:42,условия!$7:$7,"&lt;="&amp;GP$8,условия!$8:$8,"&gt;="&amp;GP$8))</f>
        <v>19.444444444444443</v>
      </c>
      <c r="GQ18" s="21">
        <f>IF(GQ$8="",0,GQ12*SUMIFS(условия!42:42,условия!$7:$7,"&lt;="&amp;GQ$8,условия!$8:$8,"&gt;="&amp;GQ$8))</f>
        <v>19.444444444444443</v>
      </c>
      <c r="GR18" s="21">
        <f>IF(GR$8="",0,GR12*SUMIFS(условия!42:42,условия!$7:$7,"&lt;="&amp;GR$8,условия!$8:$8,"&gt;="&amp;GR$8))</f>
        <v>19.444444444444443</v>
      </c>
      <c r="GS18" s="21">
        <f>IF(GS$8="",0,GS12*SUMIFS(условия!42:42,условия!$7:$7,"&lt;="&amp;GS$8,условия!$8:$8,"&gt;="&amp;GS$8))</f>
        <v>19.444444444444443</v>
      </c>
      <c r="GT18" s="21">
        <f>IF(GT$8="",0,GT12*SUMIFS(условия!42:42,условия!$7:$7,"&lt;="&amp;GT$8,условия!$8:$8,"&gt;="&amp;GT$8))</f>
        <v>19.444444444444443</v>
      </c>
      <c r="GU18" s="21">
        <f>IF(GU$8="",0,GU12*SUMIFS(условия!42:42,условия!$7:$7,"&lt;="&amp;GU$8,условия!$8:$8,"&gt;="&amp;GU$8))</f>
        <v>19.444444444444443</v>
      </c>
      <c r="GV18" s="21">
        <f>IF(GV$8="",0,GV12*SUMIFS(условия!42:42,условия!$7:$7,"&lt;="&amp;GV$8,условия!$8:$8,"&gt;="&amp;GV$8))</f>
        <v>19.444444444444443</v>
      </c>
      <c r="GW18" s="21">
        <f>IF(GW$8="",0,GW12*SUMIFS(условия!42:42,условия!$7:$7,"&lt;="&amp;GW$8,условия!$8:$8,"&gt;="&amp;GW$8))</f>
        <v>19.444444444444443</v>
      </c>
      <c r="GX18" s="21">
        <f>IF(GX$8="",0,GX12*SUMIFS(условия!42:42,условия!$7:$7,"&lt;="&amp;GX$8,условия!$8:$8,"&gt;="&amp;GX$8))</f>
        <v>19.444444444444443</v>
      </c>
      <c r="GY18" s="21">
        <f>IF(GY$8="",0,GY12*SUMIFS(условия!42:42,условия!$7:$7,"&lt;="&amp;GY$8,условия!$8:$8,"&gt;="&amp;GY$8))</f>
        <v>19.444444444444443</v>
      </c>
      <c r="GZ18" s="21">
        <f>IF(GZ$8="",0,GZ12*SUMIFS(условия!42:42,условия!$7:$7,"&lt;="&amp;GZ$8,условия!$8:$8,"&gt;="&amp;GZ$8))</f>
        <v>19.444444444444443</v>
      </c>
      <c r="HA18" s="21">
        <f>IF(HA$8="",0,HA12*SUMIFS(условия!42:42,условия!$7:$7,"&lt;="&amp;HA$8,условия!$8:$8,"&gt;="&amp;HA$8))</f>
        <v>19.444444444444443</v>
      </c>
      <c r="HB18" s="21">
        <f>IF(HB$8="",0,HB12*SUMIFS(условия!42:42,условия!$7:$7,"&lt;="&amp;HB$8,условия!$8:$8,"&gt;="&amp;HB$8))</f>
        <v>19.444444444444443</v>
      </c>
      <c r="HC18" s="21">
        <f>IF(HC$8="",0,HC12*SUMIFS(условия!42:42,условия!$7:$7,"&lt;="&amp;HC$8,условия!$8:$8,"&gt;="&amp;HC$8))</f>
        <v>19.444444444444443</v>
      </c>
      <c r="HD18" s="21">
        <f>IF(HD$8="",0,HD12*SUMIFS(условия!42:42,условия!$7:$7,"&lt;="&amp;HD$8,условия!$8:$8,"&gt;="&amp;HD$8))</f>
        <v>19.444444444444443</v>
      </c>
      <c r="HE18" s="21">
        <f>IF(HE$8="",0,HE12*SUMIFS(условия!42:42,условия!$7:$7,"&lt;="&amp;HE$8,условия!$8:$8,"&gt;="&amp;HE$8))</f>
        <v>19.444444444444443</v>
      </c>
      <c r="HF18" s="21">
        <f>IF(HF$8="",0,HF12*SUMIFS(условия!42:42,условия!$7:$7,"&lt;="&amp;HF$8,условия!$8:$8,"&gt;="&amp;HF$8))</f>
        <v>19.444444444444443</v>
      </c>
      <c r="HG18" s="21">
        <f>IF(HG$8="",0,HG12*SUMIFS(условия!42:42,условия!$7:$7,"&lt;="&amp;HG$8,условия!$8:$8,"&gt;="&amp;HG$8))</f>
        <v>19.444444444444443</v>
      </c>
      <c r="HH18" s="21">
        <f>IF(HH$8="",0,HH12*SUMIFS(условия!42:42,условия!$7:$7,"&lt;="&amp;HH$8,условия!$8:$8,"&gt;="&amp;HH$8))</f>
        <v>19.444444444444443</v>
      </c>
      <c r="HI18" s="21">
        <f>IF(HI$8="",0,HI12*SUMIFS(условия!42:42,условия!$7:$7,"&lt;="&amp;HI$8,условия!$8:$8,"&gt;="&amp;HI$8))</f>
        <v>19.444444444444443</v>
      </c>
      <c r="HJ18" s="21">
        <f>IF(HJ$8="",0,HJ12*SUMIFS(условия!42:42,условия!$7:$7,"&lt;="&amp;HJ$8,условия!$8:$8,"&gt;="&amp;HJ$8))</f>
        <v>19.444444444444443</v>
      </c>
      <c r="HK18" s="21">
        <f>IF(HK$8="",0,HK12*SUMIFS(условия!42:42,условия!$7:$7,"&lt;="&amp;HK$8,условия!$8:$8,"&gt;="&amp;HK$8))</f>
        <v>19.444444444444443</v>
      </c>
      <c r="HL18" s="21">
        <f>IF(HL$8="",0,HL12*SUMIFS(условия!42:42,условия!$7:$7,"&lt;="&amp;HL$8,условия!$8:$8,"&gt;="&amp;HL$8))</f>
        <v>19.444444444444443</v>
      </c>
      <c r="HM18" s="21">
        <f>IF(HM$8="",0,HM12*SUMIFS(условия!42:42,условия!$7:$7,"&lt;="&amp;HM$8,условия!$8:$8,"&gt;="&amp;HM$8))</f>
        <v>19.444444444444443</v>
      </c>
      <c r="HN18" s="21">
        <f>IF(HN$8="",0,HN12*SUMIFS(условия!42:42,условия!$7:$7,"&lt;="&amp;HN$8,условия!$8:$8,"&gt;="&amp;HN$8))</f>
        <v>19.444444444444443</v>
      </c>
      <c r="HO18" s="21">
        <f>IF(HO$8="",0,HO12*SUMIFS(условия!42:42,условия!$7:$7,"&lt;="&amp;HO$8,условия!$8:$8,"&gt;="&amp;HO$8))</f>
        <v>19.444444444444443</v>
      </c>
      <c r="HP18" s="21">
        <f>IF(HP$8="",0,HP12*SUMIFS(условия!42:42,условия!$7:$7,"&lt;="&amp;HP$8,условия!$8:$8,"&gt;="&amp;HP$8))</f>
        <v>19.444444444444443</v>
      </c>
      <c r="HQ18" s="21">
        <f>IF(HQ$8="",0,HQ12*SUMIFS(условия!42:42,условия!$7:$7,"&lt;="&amp;HQ$8,условия!$8:$8,"&gt;="&amp;HQ$8))</f>
        <v>19.444444444444443</v>
      </c>
      <c r="HR18" s="21">
        <f>IF(HR$8="",0,HR12*SUMIFS(условия!42:42,условия!$7:$7,"&lt;="&amp;HR$8,условия!$8:$8,"&gt;="&amp;HR$8))</f>
        <v>19.444444444444443</v>
      </c>
      <c r="HS18" s="21">
        <f>IF(HS$8="",0,HS12*SUMIFS(условия!42:42,условия!$7:$7,"&lt;="&amp;HS$8,условия!$8:$8,"&gt;="&amp;HS$8))</f>
        <v>19.444444444444443</v>
      </c>
      <c r="HT18" s="21">
        <f>IF(HT$8="",0,HT12*SUMIFS(условия!42:42,условия!$7:$7,"&lt;="&amp;HT$8,условия!$8:$8,"&gt;="&amp;HT$8))</f>
        <v>19.444444444444443</v>
      </c>
      <c r="HU18" s="21">
        <f>IF(HU$8="",0,HU12*SUMIFS(условия!42:42,условия!$7:$7,"&lt;="&amp;HU$8,условия!$8:$8,"&gt;="&amp;HU$8))</f>
        <v>19.444444444444443</v>
      </c>
      <c r="HV18" s="21">
        <f>IF(HV$8="",0,HV12*SUMIFS(условия!42:42,условия!$7:$7,"&lt;="&amp;HV$8,условия!$8:$8,"&gt;="&amp;HV$8))</f>
        <v>19.444444444444443</v>
      </c>
      <c r="HW18" s="21">
        <f>IF(HW$8="",0,HW12*SUMIFS(условия!42:42,условия!$7:$7,"&lt;="&amp;HW$8,условия!$8:$8,"&gt;="&amp;HW$8))</f>
        <v>19.444444444444443</v>
      </c>
      <c r="HX18" s="21">
        <f>IF(HX$8="",0,HX12*SUMIFS(условия!42:42,условия!$7:$7,"&lt;="&amp;HX$8,условия!$8:$8,"&gt;="&amp;HX$8))</f>
        <v>19.444444444444443</v>
      </c>
      <c r="HY18" s="21">
        <f>IF(HY$8="",0,HY12*SUMIFS(условия!42:42,условия!$7:$7,"&lt;="&amp;HY$8,условия!$8:$8,"&gt;="&amp;HY$8))</f>
        <v>19.444444444444443</v>
      </c>
      <c r="HZ18" s="21">
        <f>IF(HZ$8="",0,HZ12*SUMIFS(условия!42:42,условия!$7:$7,"&lt;="&amp;HZ$8,условия!$8:$8,"&gt;="&amp;HZ$8))</f>
        <v>19.444444444444443</v>
      </c>
      <c r="IA18" s="21">
        <f>IF(IA$8="",0,IA12*SUMIFS(условия!42:42,условия!$7:$7,"&lt;="&amp;IA$8,условия!$8:$8,"&gt;="&amp;IA$8))</f>
        <v>19.444444444444443</v>
      </c>
      <c r="IB18" s="21">
        <f>IF(IB$8="",0,IB12*SUMIFS(условия!42:42,условия!$7:$7,"&lt;="&amp;IB$8,условия!$8:$8,"&gt;="&amp;IB$8))</f>
        <v>19.444444444444443</v>
      </c>
      <c r="IC18" s="21">
        <f>IF(IC$8="",0,IC12*SUMIFS(условия!42:42,условия!$7:$7,"&lt;="&amp;IC$8,условия!$8:$8,"&gt;="&amp;IC$8))</f>
        <v>19.444444444444443</v>
      </c>
      <c r="ID18" s="21">
        <f>IF(ID$8="",0,ID12*SUMIFS(условия!42:42,условия!$7:$7,"&lt;="&amp;ID$8,условия!$8:$8,"&gt;="&amp;ID$8))</f>
        <v>19.444444444444443</v>
      </c>
      <c r="IE18" s="21">
        <f>IF(IE$8="",0,IE12*SUMIFS(условия!42:42,условия!$7:$7,"&lt;="&amp;IE$8,условия!$8:$8,"&gt;="&amp;IE$8))</f>
        <v>19.444444444444443</v>
      </c>
      <c r="IF18" s="21">
        <f>IF(IF$8="",0,IF12*SUMIFS(условия!42:42,условия!$7:$7,"&lt;="&amp;IF$8,условия!$8:$8,"&gt;="&amp;IF$8))</f>
        <v>19.444444444444443</v>
      </c>
      <c r="IG18" s="21">
        <f>IF(IG$8="",0,IG12*SUMIFS(условия!42:42,условия!$7:$7,"&lt;="&amp;IG$8,условия!$8:$8,"&gt;="&amp;IG$8))</f>
        <v>19.444444444444443</v>
      </c>
      <c r="IH18" s="21">
        <f>IF(IH$8="",0,IH12*SUMIFS(условия!42:42,условия!$7:$7,"&lt;="&amp;IH$8,условия!$8:$8,"&gt;="&amp;IH$8))</f>
        <v>19.444444444444443</v>
      </c>
      <c r="II18" s="21">
        <f>IF(II$8="",0,II12*SUMIFS(условия!42:42,условия!$7:$7,"&lt;="&amp;II$8,условия!$8:$8,"&gt;="&amp;II$8))</f>
        <v>19.444444444444443</v>
      </c>
      <c r="IJ18" s="21">
        <f>IF(IJ$8="",0,IJ12*SUMIFS(условия!42:42,условия!$7:$7,"&lt;="&amp;IJ$8,условия!$8:$8,"&gt;="&amp;IJ$8))</f>
        <v>19.444444444444443</v>
      </c>
      <c r="IK18" s="21">
        <f>IF(IK$8="",0,IK12*SUMIFS(условия!42:42,условия!$7:$7,"&lt;="&amp;IK$8,условия!$8:$8,"&gt;="&amp;IK$8))</f>
        <v>19.444444444444443</v>
      </c>
      <c r="IL18" s="21">
        <f>IF(IL$8="",0,IL12*SUMIFS(условия!42:42,условия!$7:$7,"&lt;="&amp;IL$8,условия!$8:$8,"&gt;="&amp;IL$8))</f>
        <v>19.444444444444443</v>
      </c>
      <c r="IM18" s="21">
        <f>IF(IM$8="",0,IM12*SUMIFS(условия!42:42,условия!$7:$7,"&lt;="&amp;IM$8,условия!$8:$8,"&gt;="&amp;IM$8))</f>
        <v>19.444444444444443</v>
      </c>
      <c r="IN18" s="21">
        <f>IF(IN$8="",0,IN12*SUMIFS(условия!42:42,условия!$7:$7,"&lt;="&amp;IN$8,условия!$8:$8,"&gt;="&amp;IN$8))</f>
        <v>19.444444444444443</v>
      </c>
      <c r="IO18" s="21">
        <f>IF(IO$8="",0,IO12*SUMIFS(условия!42:42,условия!$7:$7,"&lt;="&amp;IO$8,условия!$8:$8,"&gt;="&amp;IO$8))</f>
        <v>19.444444444444443</v>
      </c>
      <c r="IP18" s="21">
        <f>IF(IP$8="",0,IP12*SUMIFS(условия!42:42,условия!$7:$7,"&lt;="&amp;IP$8,условия!$8:$8,"&gt;="&amp;IP$8))</f>
        <v>19.444444444444443</v>
      </c>
      <c r="IQ18" s="21">
        <f>IF(IQ$8="",0,IQ12*SUMIFS(условия!42:42,условия!$7:$7,"&lt;="&amp;IQ$8,условия!$8:$8,"&gt;="&amp;IQ$8))</f>
        <v>19.444444444444443</v>
      </c>
      <c r="IR18" s="21">
        <f>IF(IR$8="",0,IR12*SUMIFS(условия!42:42,условия!$7:$7,"&lt;="&amp;IR$8,условия!$8:$8,"&gt;="&amp;IR$8))</f>
        <v>19.444444444444443</v>
      </c>
      <c r="IS18" s="21">
        <f>IF(IS$8="",0,IS12*SUMIFS(условия!42:42,условия!$7:$7,"&lt;="&amp;IS$8,условия!$8:$8,"&gt;="&amp;IS$8))</f>
        <v>19.444444444444443</v>
      </c>
      <c r="IT18" s="21">
        <f>IF(IT$8="",0,IT12*SUMIFS(условия!42:42,условия!$7:$7,"&lt;="&amp;IT$8,условия!$8:$8,"&gt;="&amp;IT$8))</f>
        <v>19.444444444444443</v>
      </c>
      <c r="IU18" s="21">
        <f>IF(IU$8="",0,IU12*SUMIFS(условия!42:42,условия!$7:$7,"&lt;="&amp;IU$8,условия!$8:$8,"&gt;="&amp;IU$8))</f>
        <v>19.444444444444443</v>
      </c>
      <c r="IV18" s="21">
        <f>IF(IV$8="",0,IV12*SUMIFS(условия!42:42,условия!$7:$7,"&lt;="&amp;IV$8,условия!$8:$8,"&gt;="&amp;IV$8))</f>
        <v>19.444444444444443</v>
      </c>
      <c r="IW18" s="21">
        <f>IF(IW$8="",0,IW12*SUMIFS(условия!42:42,условия!$7:$7,"&lt;="&amp;IW$8,условия!$8:$8,"&gt;="&amp;IW$8))</f>
        <v>19.444444444444443</v>
      </c>
      <c r="IX18" s="21">
        <f>IF(IX$8="",0,IX12*SUMIFS(условия!42:42,условия!$7:$7,"&lt;="&amp;IX$8,условия!$8:$8,"&gt;="&amp;IX$8))</f>
        <v>19.444444444444443</v>
      </c>
      <c r="IY18" s="21">
        <f>IF(IY$8="",0,IY12*SUMIFS(условия!42:42,условия!$7:$7,"&lt;="&amp;IY$8,условия!$8:$8,"&gt;="&amp;IY$8))</f>
        <v>19.444444444444443</v>
      </c>
      <c r="IZ18" s="21">
        <f>IF(IZ$8="",0,IZ12*SUMIFS(условия!42:42,условия!$7:$7,"&lt;="&amp;IZ$8,условия!$8:$8,"&gt;="&amp;IZ$8))</f>
        <v>19.444444444444443</v>
      </c>
      <c r="JA18" s="21">
        <f>IF(JA$8="",0,JA12*SUMIFS(условия!42:42,условия!$7:$7,"&lt;="&amp;JA$8,условия!$8:$8,"&gt;="&amp;JA$8))</f>
        <v>40.833333333333336</v>
      </c>
      <c r="JB18" s="21">
        <f>IF(JB$8="",0,JB12*SUMIFS(условия!42:42,условия!$7:$7,"&lt;="&amp;JB$8,условия!$8:$8,"&gt;="&amp;JB$8))</f>
        <v>40.833333333333336</v>
      </c>
      <c r="JC18" s="21">
        <f>IF(JC$8="",0,JC12*SUMIFS(условия!42:42,условия!$7:$7,"&lt;="&amp;JC$8,условия!$8:$8,"&gt;="&amp;JC$8))</f>
        <v>40.833333333333336</v>
      </c>
      <c r="JD18" s="21">
        <f>IF(JD$8="",0,JD12*SUMIFS(условия!42:42,условия!$7:$7,"&lt;="&amp;JD$8,условия!$8:$8,"&gt;="&amp;JD$8))</f>
        <v>40.833333333333336</v>
      </c>
      <c r="JE18" s="21">
        <f>IF(JE$8="",0,JE12*SUMIFS(условия!42:42,условия!$7:$7,"&lt;="&amp;JE$8,условия!$8:$8,"&gt;="&amp;JE$8))</f>
        <v>40.833333333333336</v>
      </c>
      <c r="JF18" s="21">
        <f>IF(JF$8="",0,JF12*SUMIFS(условия!42:42,условия!$7:$7,"&lt;="&amp;JF$8,условия!$8:$8,"&gt;="&amp;JF$8))</f>
        <v>40.833333333333336</v>
      </c>
      <c r="JG18" s="21">
        <f>IF(JG$8="",0,JG12*SUMIFS(условия!42:42,условия!$7:$7,"&lt;="&amp;JG$8,условия!$8:$8,"&gt;="&amp;JG$8))</f>
        <v>40.833333333333336</v>
      </c>
      <c r="JH18" s="21">
        <f>IF(JH$8="",0,JH12*SUMIFS(условия!42:42,условия!$7:$7,"&lt;="&amp;JH$8,условия!$8:$8,"&gt;="&amp;JH$8))</f>
        <v>40.833333333333336</v>
      </c>
      <c r="JI18" s="21">
        <f>IF(JI$8="",0,JI12*SUMIFS(условия!42:42,условия!$7:$7,"&lt;="&amp;JI$8,условия!$8:$8,"&gt;="&amp;JI$8))</f>
        <v>40.833333333333336</v>
      </c>
      <c r="JJ18" s="21">
        <f>IF(JJ$8="",0,JJ12*SUMIFS(условия!42:42,условия!$7:$7,"&lt;="&amp;JJ$8,условия!$8:$8,"&gt;="&amp;JJ$8))</f>
        <v>40.833333333333336</v>
      </c>
      <c r="JK18" s="21">
        <f>IF(JK$8="",0,JK12*SUMIFS(условия!42:42,условия!$7:$7,"&lt;="&amp;JK$8,условия!$8:$8,"&gt;="&amp;JK$8))</f>
        <v>40.833333333333336</v>
      </c>
      <c r="JL18" s="21">
        <f>IF(JL$8="",0,JL12*SUMIFS(условия!42:42,условия!$7:$7,"&lt;="&amp;JL$8,условия!$8:$8,"&gt;="&amp;JL$8))</f>
        <v>40.833333333333336</v>
      </c>
      <c r="JM18" s="21">
        <f>IF(JM$8="",0,JM12*SUMIFS(условия!42:42,условия!$7:$7,"&lt;="&amp;JM$8,условия!$8:$8,"&gt;="&amp;JM$8))</f>
        <v>40.833333333333336</v>
      </c>
      <c r="JN18" s="21">
        <f>IF(JN$8="",0,JN12*SUMIFS(условия!42:42,условия!$7:$7,"&lt;="&amp;JN$8,условия!$8:$8,"&gt;="&amp;JN$8))</f>
        <v>40.833333333333336</v>
      </c>
      <c r="JO18" s="21">
        <f>IF(JO$8="",0,JO12*SUMIFS(условия!42:42,условия!$7:$7,"&lt;="&amp;JO$8,условия!$8:$8,"&gt;="&amp;JO$8))</f>
        <v>40.833333333333336</v>
      </c>
      <c r="JP18" s="21">
        <f>IF(JP$8="",0,JP12*SUMIFS(условия!42:42,условия!$7:$7,"&lt;="&amp;JP$8,условия!$8:$8,"&gt;="&amp;JP$8))</f>
        <v>40.833333333333336</v>
      </c>
      <c r="JQ18" s="21">
        <f>IF(JQ$8="",0,JQ12*SUMIFS(условия!42:42,условия!$7:$7,"&lt;="&amp;JQ$8,условия!$8:$8,"&gt;="&amp;JQ$8))</f>
        <v>40.833333333333336</v>
      </c>
      <c r="JR18" s="21">
        <f>IF(JR$8="",0,JR12*SUMIFS(условия!42:42,условия!$7:$7,"&lt;="&amp;JR$8,условия!$8:$8,"&gt;="&amp;JR$8))</f>
        <v>40.833333333333336</v>
      </c>
      <c r="JS18" s="21">
        <f>IF(JS$8="",0,JS12*SUMIFS(условия!42:42,условия!$7:$7,"&lt;="&amp;JS$8,условия!$8:$8,"&gt;="&amp;JS$8))</f>
        <v>40.833333333333336</v>
      </c>
      <c r="JT18" s="21">
        <f>IF(JT$8="",0,JT12*SUMIFS(условия!42:42,условия!$7:$7,"&lt;="&amp;JT$8,условия!$8:$8,"&gt;="&amp;JT$8))</f>
        <v>40.833333333333336</v>
      </c>
      <c r="JU18" s="21">
        <f>IF(JU$8="",0,JU12*SUMIFS(условия!42:42,условия!$7:$7,"&lt;="&amp;JU$8,условия!$8:$8,"&gt;="&amp;JU$8))</f>
        <v>40.833333333333336</v>
      </c>
      <c r="JV18" s="21">
        <f>IF(JV$8="",0,JV12*SUMIFS(условия!42:42,условия!$7:$7,"&lt;="&amp;JV$8,условия!$8:$8,"&gt;="&amp;JV$8))</f>
        <v>40.833333333333336</v>
      </c>
      <c r="JW18" s="21">
        <f>IF(JW$8="",0,JW12*SUMIFS(условия!42:42,условия!$7:$7,"&lt;="&amp;JW$8,условия!$8:$8,"&gt;="&amp;JW$8))</f>
        <v>40.833333333333336</v>
      </c>
      <c r="JX18" s="21">
        <f>IF(JX$8="",0,JX12*SUMIFS(условия!42:42,условия!$7:$7,"&lt;="&amp;JX$8,условия!$8:$8,"&gt;="&amp;JX$8))</f>
        <v>40.833333333333336</v>
      </c>
      <c r="JY18" s="21">
        <f>IF(JY$8="",0,JY12*SUMIFS(условия!42:42,условия!$7:$7,"&lt;="&amp;JY$8,условия!$8:$8,"&gt;="&amp;JY$8))</f>
        <v>40.833333333333336</v>
      </c>
      <c r="JZ18" s="21">
        <f>IF(JZ$8="",0,JZ12*SUMIFS(условия!42:42,условия!$7:$7,"&lt;="&amp;JZ$8,условия!$8:$8,"&gt;="&amp;JZ$8))</f>
        <v>40.833333333333336</v>
      </c>
      <c r="KA18" s="21">
        <f>IF(KA$8="",0,KA12*SUMIFS(условия!42:42,условия!$7:$7,"&lt;="&amp;KA$8,условия!$8:$8,"&gt;="&amp;KA$8))</f>
        <v>40.833333333333336</v>
      </c>
      <c r="KB18" s="21">
        <f>IF(KB$8="",0,KB12*SUMIFS(условия!42:42,условия!$7:$7,"&lt;="&amp;KB$8,условия!$8:$8,"&gt;="&amp;KB$8))</f>
        <v>40.833333333333336</v>
      </c>
      <c r="KC18" s="21">
        <f>IF(KC$8="",0,KC12*SUMIFS(условия!42:42,условия!$7:$7,"&lt;="&amp;KC$8,условия!$8:$8,"&gt;="&amp;KC$8))</f>
        <v>40.833333333333336</v>
      </c>
      <c r="KD18" s="21">
        <f>IF(KD$8="",0,KD12*SUMIFS(условия!42:42,условия!$7:$7,"&lt;="&amp;KD$8,условия!$8:$8,"&gt;="&amp;KD$8))</f>
        <v>40.833333333333336</v>
      </c>
      <c r="KE18" s="21">
        <f>IF(KE$8="",0,KE12*SUMIFS(условия!42:42,условия!$7:$7,"&lt;="&amp;KE$8,условия!$8:$8,"&gt;="&amp;KE$8))</f>
        <v>40.833333333333336</v>
      </c>
      <c r="KF18" s="21">
        <f>IF(KF$8="",0,KF12*SUMIFS(условия!42:42,условия!$7:$7,"&lt;="&amp;KF$8,условия!$8:$8,"&gt;="&amp;KF$8))</f>
        <v>46.666666666666664</v>
      </c>
      <c r="KG18" s="21">
        <f>IF(KG$8="",0,KG12*SUMIFS(условия!42:42,условия!$7:$7,"&lt;="&amp;KG$8,условия!$8:$8,"&gt;="&amp;KG$8))</f>
        <v>46.666666666666664</v>
      </c>
      <c r="KH18" s="21">
        <f>IF(KH$8="",0,KH12*SUMIFS(условия!42:42,условия!$7:$7,"&lt;="&amp;KH$8,условия!$8:$8,"&gt;="&amp;KH$8))</f>
        <v>46.666666666666664</v>
      </c>
      <c r="KI18" s="21">
        <f>IF(KI$8="",0,KI12*SUMIFS(условия!42:42,условия!$7:$7,"&lt;="&amp;KI$8,условия!$8:$8,"&gt;="&amp;KI$8))</f>
        <v>46.666666666666664</v>
      </c>
      <c r="KJ18" s="21">
        <f>IF(KJ$8="",0,KJ12*SUMIFS(условия!42:42,условия!$7:$7,"&lt;="&amp;KJ$8,условия!$8:$8,"&gt;="&amp;KJ$8))</f>
        <v>46.666666666666664</v>
      </c>
      <c r="KK18" s="21">
        <f>IF(KK$8="",0,KK12*SUMIFS(условия!42:42,условия!$7:$7,"&lt;="&amp;KK$8,условия!$8:$8,"&gt;="&amp;KK$8))</f>
        <v>46.666666666666664</v>
      </c>
      <c r="KL18" s="21">
        <f>IF(KL$8="",0,KL12*SUMIFS(условия!42:42,условия!$7:$7,"&lt;="&amp;KL$8,условия!$8:$8,"&gt;="&amp;KL$8))</f>
        <v>46.666666666666664</v>
      </c>
      <c r="KM18" s="21">
        <f>IF(KM$8="",0,KM12*SUMIFS(условия!42:42,условия!$7:$7,"&lt;="&amp;KM$8,условия!$8:$8,"&gt;="&amp;KM$8))</f>
        <v>46.666666666666664</v>
      </c>
      <c r="KN18" s="21">
        <f>IF(KN$8="",0,KN12*SUMIFS(условия!42:42,условия!$7:$7,"&lt;="&amp;KN$8,условия!$8:$8,"&gt;="&amp;KN$8))</f>
        <v>46.666666666666664</v>
      </c>
      <c r="KO18" s="21">
        <f>IF(KO$8="",0,KO12*SUMIFS(условия!42:42,условия!$7:$7,"&lt;="&amp;KO$8,условия!$8:$8,"&gt;="&amp;KO$8))</f>
        <v>46.666666666666664</v>
      </c>
      <c r="KP18" s="21">
        <f>IF(KP$8="",0,KP12*SUMIFS(условия!42:42,условия!$7:$7,"&lt;="&amp;KP$8,условия!$8:$8,"&gt;="&amp;KP$8))</f>
        <v>46.666666666666664</v>
      </c>
      <c r="KQ18" s="21">
        <f>IF(KQ$8="",0,KQ12*SUMIFS(условия!42:42,условия!$7:$7,"&lt;="&amp;KQ$8,условия!$8:$8,"&gt;="&amp;KQ$8))</f>
        <v>46.666666666666664</v>
      </c>
      <c r="KR18" s="21">
        <f>IF(KR$8="",0,KR12*SUMIFS(условия!42:42,условия!$7:$7,"&lt;="&amp;KR$8,условия!$8:$8,"&gt;="&amp;KR$8))</f>
        <v>46.666666666666664</v>
      </c>
      <c r="KS18" s="21">
        <f>IF(KS$8="",0,KS12*SUMIFS(условия!42:42,условия!$7:$7,"&lt;="&amp;KS$8,условия!$8:$8,"&gt;="&amp;KS$8))</f>
        <v>46.666666666666664</v>
      </c>
      <c r="KT18" s="21">
        <f>IF(KT$8="",0,KT12*SUMIFS(условия!42:42,условия!$7:$7,"&lt;="&amp;KT$8,условия!$8:$8,"&gt;="&amp;KT$8))</f>
        <v>46.666666666666664</v>
      </c>
      <c r="KU18" s="21">
        <f>IF(KU$8="",0,KU12*SUMIFS(условия!42:42,условия!$7:$7,"&lt;="&amp;KU$8,условия!$8:$8,"&gt;="&amp;KU$8))</f>
        <v>46.666666666666664</v>
      </c>
      <c r="KV18" s="21">
        <f>IF(KV$8="",0,KV12*SUMIFS(условия!42:42,условия!$7:$7,"&lt;="&amp;KV$8,условия!$8:$8,"&gt;="&amp;KV$8))</f>
        <v>46.666666666666664</v>
      </c>
      <c r="KW18" s="21">
        <f>IF(KW$8="",0,KW12*SUMIFS(условия!42:42,условия!$7:$7,"&lt;="&amp;KW$8,условия!$8:$8,"&gt;="&amp;KW$8))</f>
        <v>46.666666666666664</v>
      </c>
      <c r="KX18" s="21">
        <f>IF(KX$8="",0,KX12*SUMIFS(условия!42:42,условия!$7:$7,"&lt;="&amp;KX$8,условия!$8:$8,"&gt;="&amp;KX$8))</f>
        <v>46.666666666666664</v>
      </c>
      <c r="KY18" s="21">
        <f>IF(KY$8="",0,KY12*SUMIFS(условия!42:42,условия!$7:$7,"&lt;="&amp;KY$8,условия!$8:$8,"&gt;="&amp;KY$8))</f>
        <v>46.666666666666664</v>
      </c>
      <c r="KZ18" s="21">
        <f>IF(KZ$8="",0,KZ12*SUMIFS(условия!42:42,условия!$7:$7,"&lt;="&amp;KZ$8,условия!$8:$8,"&gt;="&amp;KZ$8))</f>
        <v>46.666666666666664</v>
      </c>
      <c r="LA18" s="21">
        <f>IF(LA$8="",0,LA12*SUMIFS(условия!42:42,условия!$7:$7,"&lt;="&amp;LA$8,условия!$8:$8,"&gt;="&amp;LA$8))</f>
        <v>46.666666666666664</v>
      </c>
      <c r="LB18" s="21">
        <f>IF(LB$8="",0,LB12*SUMIFS(условия!42:42,условия!$7:$7,"&lt;="&amp;LB$8,условия!$8:$8,"&gt;="&amp;LB$8))</f>
        <v>46.666666666666664</v>
      </c>
      <c r="LC18" s="21">
        <f>IF(LC$8="",0,LC12*SUMIFS(условия!42:42,условия!$7:$7,"&lt;="&amp;LC$8,условия!$8:$8,"&gt;="&amp;LC$8))</f>
        <v>46.666666666666664</v>
      </c>
      <c r="LD18" s="21">
        <f>IF(LD$8="",0,LD12*SUMIFS(условия!42:42,условия!$7:$7,"&lt;="&amp;LD$8,условия!$8:$8,"&gt;="&amp;LD$8))</f>
        <v>46.666666666666664</v>
      </c>
      <c r="LE18" s="21">
        <f>IF(LE$8="",0,LE12*SUMIFS(условия!42:42,условия!$7:$7,"&lt;="&amp;LE$8,условия!$8:$8,"&gt;="&amp;LE$8))</f>
        <v>46.666666666666664</v>
      </c>
      <c r="LF18" s="21">
        <f>IF(LF$8="",0,LF12*SUMIFS(условия!42:42,условия!$7:$7,"&lt;="&amp;LF$8,условия!$8:$8,"&gt;="&amp;LF$8))</f>
        <v>46.666666666666664</v>
      </c>
      <c r="LG18" s="21">
        <f>IF(LG$8="",0,LG12*SUMIFS(условия!42:42,условия!$7:$7,"&lt;="&amp;LG$8,условия!$8:$8,"&gt;="&amp;LG$8))</f>
        <v>46.666666666666664</v>
      </c>
      <c r="LH18" s="21">
        <f>IF(LH$8="",0,LH12*SUMIFS(условия!42:42,условия!$7:$7,"&lt;="&amp;LH$8,условия!$8:$8,"&gt;="&amp;LH$8))</f>
        <v>46.666666666666664</v>
      </c>
      <c r="LI18" s="21">
        <f>IF(LI$8="",0,LI12*SUMIFS(условия!42:42,условия!$7:$7,"&lt;="&amp;LI$8,условия!$8:$8,"&gt;="&amp;LI$8))</f>
        <v>46.666666666666664</v>
      </c>
      <c r="LJ18" s="21">
        <f>IF(LJ$8="",0,LJ12*SUMIFS(условия!42:42,условия!$7:$7,"&lt;="&amp;LJ$8,условия!$8:$8,"&gt;="&amp;LJ$8))</f>
        <v>38.888888888888893</v>
      </c>
      <c r="LK18" s="21">
        <f>IF(LK$8="",0,LK12*SUMIFS(условия!42:42,условия!$7:$7,"&lt;="&amp;LK$8,условия!$8:$8,"&gt;="&amp;LK$8))</f>
        <v>38.888888888888893</v>
      </c>
      <c r="LL18" s="21">
        <f>IF(LL$8="",0,LL12*SUMIFS(условия!42:42,условия!$7:$7,"&lt;="&amp;LL$8,условия!$8:$8,"&gt;="&amp;LL$8))</f>
        <v>38.888888888888893</v>
      </c>
      <c r="LM18" s="21">
        <f>IF(LM$8="",0,LM12*SUMIFS(условия!42:42,условия!$7:$7,"&lt;="&amp;LM$8,условия!$8:$8,"&gt;="&amp;LM$8))</f>
        <v>38.888888888888893</v>
      </c>
      <c r="LN18" s="21">
        <f>IF(LN$8="",0,LN12*SUMIFS(условия!42:42,условия!$7:$7,"&lt;="&amp;LN$8,условия!$8:$8,"&gt;="&amp;LN$8))</f>
        <v>38.888888888888893</v>
      </c>
      <c r="LO18" s="21">
        <f>IF(LO$8="",0,LO12*SUMIFS(условия!42:42,условия!$7:$7,"&lt;="&amp;LO$8,условия!$8:$8,"&gt;="&amp;LO$8))</f>
        <v>38.888888888888893</v>
      </c>
      <c r="LP18" s="21">
        <f>IF(LP$8="",0,LP12*SUMIFS(условия!42:42,условия!$7:$7,"&lt;="&amp;LP$8,условия!$8:$8,"&gt;="&amp;LP$8))</f>
        <v>38.888888888888893</v>
      </c>
      <c r="LQ18" s="21">
        <f>IF(LQ$8="",0,LQ12*SUMIFS(условия!42:42,условия!$7:$7,"&lt;="&amp;LQ$8,условия!$8:$8,"&gt;="&amp;LQ$8))</f>
        <v>38.888888888888893</v>
      </c>
      <c r="LR18" s="21">
        <f>IF(LR$8="",0,LR12*SUMIFS(условия!42:42,условия!$7:$7,"&lt;="&amp;LR$8,условия!$8:$8,"&gt;="&amp;LR$8))</f>
        <v>38.888888888888893</v>
      </c>
      <c r="LS18" s="21">
        <f>IF(LS$8="",0,LS12*SUMIFS(условия!42:42,условия!$7:$7,"&lt;="&amp;LS$8,условия!$8:$8,"&gt;="&amp;LS$8))</f>
        <v>38.888888888888893</v>
      </c>
      <c r="LT18" s="21">
        <f>IF(LT$8="",0,LT12*SUMIFS(условия!42:42,условия!$7:$7,"&lt;="&amp;LT$8,условия!$8:$8,"&gt;="&amp;LT$8))</f>
        <v>38.888888888888893</v>
      </c>
      <c r="LU18" s="21">
        <f>IF(LU$8="",0,LU12*SUMIFS(условия!42:42,условия!$7:$7,"&lt;="&amp;LU$8,условия!$8:$8,"&gt;="&amp;LU$8))</f>
        <v>38.888888888888893</v>
      </c>
      <c r="LV18" s="21">
        <f>IF(LV$8="",0,LV12*SUMIFS(условия!42:42,условия!$7:$7,"&lt;="&amp;LV$8,условия!$8:$8,"&gt;="&amp;LV$8))</f>
        <v>38.888888888888893</v>
      </c>
      <c r="LW18" s="21">
        <f>IF(LW$8="",0,LW12*SUMIFS(условия!42:42,условия!$7:$7,"&lt;="&amp;LW$8,условия!$8:$8,"&gt;="&amp;LW$8))</f>
        <v>38.888888888888893</v>
      </c>
      <c r="LX18" s="21">
        <f>IF(LX$8="",0,LX12*SUMIFS(условия!42:42,условия!$7:$7,"&lt;="&amp;LX$8,условия!$8:$8,"&gt;="&amp;LX$8))</f>
        <v>38.888888888888893</v>
      </c>
      <c r="LY18" s="21">
        <f>IF(LY$8="",0,LY12*SUMIFS(условия!42:42,условия!$7:$7,"&lt;="&amp;LY$8,условия!$8:$8,"&gt;="&amp;LY$8))</f>
        <v>38.888888888888893</v>
      </c>
      <c r="LZ18" s="21">
        <f>IF(LZ$8="",0,LZ12*SUMIFS(условия!42:42,условия!$7:$7,"&lt;="&amp;LZ$8,условия!$8:$8,"&gt;="&amp;LZ$8))</f>
        <v>38.888888888888893</v>
      </c>
      <c r="MA18" s="21">
        <f>IF(MA$8="",0,MA12*SUMIFS(условия!42:42,условия!$7:$7,"&lt;="&amp;MA$8,условия!$8:$8,"&gt;="&amp;MA$8))</f>
        <v>38.888888888888893</v>
      </c>
      <c r="MB18" s="21">
        <f>IF(MB$8="",0,MB12*SUMIFS(условия!42:42,условия!$7:$7,"&lt;="&amp;MB$8,условия!$8:$8,"&gt;="&amp;MB$8))</f>
        <v>38.888888888888893</v>
      </c>
      <c r="MC18" s="21">
        <f>IF(MC$8="",0,MC12*SUMIFS(условия!42:42,условия!$7:$7,"&lt;="&amp;MC$8,условия!$8:$8,"&gt;="&amp;MC$8))</f>
        <v>38.888888888888893</v>
      </c>
      <c r="MD18" s="21">
        <f>IF(MD$8="",0,MD12*SUMIFS(условия!42:42,условия!$7:$7,"&lt;="&amp;MD$8,условия!$8:$8,"&gt;="&amp;MD$8))</f>
        <v>38.888888888888893</v>
      </c>
      <c r="ME18" s="21">
        <f>IF(ME$8="",0,ME12*SUMIFS(условия!42:42,условия!$7:$7,"&lt;="&amp;ME$8,условия!$8:$8,"&gt;="&amp;ME$8))</f>
        <v>38.888888888888893</v>
      </c>
      <c r="MF18" s="21">
        <f>IF(MF$8="",0,MF12*SUMIFS(условия!42:42,условия!$7:$7,"&lt;="&amp;MF$8,условия!$8:$8,"&gt;="&amp;MF$8))</f>
        <v>38.888888888888893</v>
      </c>
      <c r="MG18" s="21">
        <f>IF(MG$8="",0,MG12*SUMIFS(условия!42:42,условия!$7:$7,"&lt;="&amp;MG$8,условия!$8:$8,"&gt;="&amp;MG$8))</f>
        <v>38.888888888888893</v>
      </c>
      <c r="MH18" s="21">
        <f>IF(MH$8="",0,MH12*SUMIFS(условия!42:42,условия!$7:$7,"&lt;="&amp;MH$8,условия!$8:$8,"&gt;="&amp;MH$8))</f>
        <v>38.888888888888893</v>
      </c>
      <c r="MI18" s="21">
        <f>IF(MI$8="",0,MI12*SUMIFS(условия!42:42,условия!$7:$7,"&lt;="&amp;MI$8,условия!$8:$8,"&gt;="&amp;MI$8))</f>
        <v>38.888888888888893</v>
      </c>
      <c r="MJ18" s="21">
        <f>IF(MJ$8="",0,MJ12*SUMIFS(условия!42:42,условия!$7:$7,"&lt;="&amp;MJ$8,условия!$8:$8,"&gt;="&amp;MJ$8))</f>
        <v>38.888888888888893</v>
      </c>
      <c r="MK18" s="21">
        <f>IF(MK$8="",0,MK12*SUMIFS(условия!42:42,условия!$7:$7,"&lt;="&amp;MK$8,условия!$8:$8,"&gt;="&amp;MK$8))</f>
        <v>38.888888888888893</v>
      </c>
      <c r="ML18" s="21">
        <f>IF(ML$8="",0,ML12*SUMIFS(условия!42:42,условия!$7:$7,"&lt;="&amp;ML$8,условия!$8:$8,"&gt;="&amp;ML$8))</f>
        <v>38.888888888888893</v>
      </c>
      <c r="MM18" s="21">
        <f>IF(MM$8="",0,MM12*SUMIFS(условия!42:42,условия!$7:$7,"&lt;="&amp;MM$8,условия!$8:$8,"&gt;="&amp;MM$8))</f>
        <v>38.888888888888893</v>
      </c>
      <c r="MN18" s="21">
        <f>IF(MN$8="",0,MN12*SUMIFS(условия!42:42,условия!$7:$7,"&lt;="&amp;MN$8,условия!$8:$8,"&gt;="&amp;MN$8))</f>
        <v>38.888888888888893</v>
      </c>
      <c r="MO18" s="21">
        <f>IF(MO$8="",0,MO12*SUMIFS(условия!42:42,условия!$7:$7,"&lt;="&amp;MO$8,условия!$8:$8,"&gt;="&amp;MO$8))</f>
        <v>38.888888888888886</v>
      </c>
      <c r="MP18" s="21">
        <f>IF(MP$8="",0,MP12*SUMIFS(условия!42:42,условия!$7:$7,"&lt;="&amp;MP$8,условия!$8:$8,"&gt;="&amp;MP$8))</f>
        <v>38.888888888888886</v>
      </c>
      <c r="MQ18" s="21">
        <f>IF(MQ$8="",0,MQ12*SUMIFS(условия!42:42,условия!$7:$7,"&lt;="&amp;MQ$8,условия!$8:$8,"&gt;="&amp;MQ$8))</f>
        <v>38.888888888888886</v>
      </c>
      <c r="MR18" s="21">
        <f>IF(MR$8="",0,MR12*SUMIFS(условия!42:42,условия!$7:$7,"&lt;="&amp;MR$8,условия!$8:$8,"&gt;="&amp;MR$8))</f>
        <v>38.888888888888886</v>
      </c>
      <c r="MS18" s="21">
        <f>IF(MS$8="",0,MS12*SUMIFS(условия!42:42,условия!$7:$7,"&lt;="&amp;MS$8,условия!$8:$8,"&gt;="&amp;MS$8))</f>
        <v>38.888888888888886</v>
      </c>
      <c r="MT18" s="21">
        <f>IF(MT$8="",0,MT12*SUMIFS(условия!42:42,условия!$7:$7,"&lt;="&amp;MT$8,условия!$8:$8,"&gt;="&amp;MT$8))</f>
        <v>38.888888888888886</v>
      </c>
      <c r="MU18" s="21">
        <f>IF(MU$8="",0,MU12*SUMIFS(условия!42:42,условия!$7:$7,"&lt;="&amp;MU$8,условия!$8:$8,"&gt;="&amp;MU$8))</f>
        <v>38.888888888888886</v>
      </c>
      <c r="MV18" s="21">
        <f>IF(MV$8="",0,MV12*SUMIFS(условия!42:42,условия!$7:$7,"&lt;="&amp;MV$8,условия!$8:$8,"&gt;="&amp;MV$8))</f>
        <v>38.888888888888886</v>
      </c>
      <c r="MW18" s="21">
        <f>IF(MW$8="",0,MW12*SUMIFS(условия!42:42,условия!$7:$7,"&lt;="&amp;MW$8,условия!$8:$8,"&gt;="&amp;MW$8))</f>
        <v>38.888888888888886</v>
      </c>
      <c r="MX18" s="21">
        <f>IF(MX$8="",0,MX12*SUMIFS(условия!42:42,условия!$7:$7,"&lt;="&amp;MX$8,условия!$8:$8,"&gt;="&amp;MX$8))</f>
        <v>38.888888888888886</v>
      </c>
      <c r="MY18" s="21">
        <f>IF(MY$8="",0,MY12*SUMIFS(условия!42:42,условия!$7:$7,"&lt;="&amp;MY$8,условия!$8:$8,"&gt;="&amp;MY$8))</f>
        <v>38.888888888888886</v>
      </c>
      <c r="MZ18" s="21">
        <f>IF(MZ$8="",0,MZ12*SUMIFS(условия!42:42,условия!$7:$7,"&lt;="&amp;MZ$8,условия!$8:$8,"&gt;="&amp;MZ$8))</f>
        <v>38.888888888888886</v>
      </c>
      <c r="NA18" s="21">
        <f>IF(NA$8="",0,NA12*SUMIFS(условия!42:42,условия!$7:$7,"&lt;="&amp;NA$8,условия!$8:$8,"&gt;="&amp;NA$8))</f>
        <v>38.888888888888886</v>
      </c>
      <c r="NB18" s="21">
        <f>IF(NB$8="",0,NB12*SUMIFS(условия!42:42,условия!$7:$7,"&lt;="&amp;NB$8,условия!$8:$8,"&gt;="&amp;NB$8))</f>
        <v>38.888888888888886</v>
      </c>
      <c r="NC18" s="21">
        <f>IF(NC$8="",0,NC12*SUMIFS(условия!42:42,условия!$7:$7,"&lt;="&amp;NC$8,условия!$8:$8,"&gt;="&amp;NC$8))</f>
        <v>38.888888888888886</v>
      </c>
      <c r="ND18" s="21">
        <f>IF(ND$8="",0,ND12*SUMIFS(условия!42:42,условия!$7:$7,"&lt;="&amp;ND$8,условия!$8:$8,"&gt;="&amp;ND$8))</f>
        <v>38.888888888888886</v>
      </c>
      <c r="NE18" s="21">
        <f>IF(NE$8="",0,NE12*SUMIFS(условия!42:42,условия!$7:$7,"&lt;="&amp;NE$8,условия!$8:$8,"&gt;="&amp;NE$8))</f>
        <v>38.888888888888886</v>
      </c>
      <c r="NF18" s="21">
        <f>IF(NF$8="",0,NF12*SUMIFS(условия!42:42,условия!$7:$7,"&lt;="&amp;NF$8,условия!$8:$8,"&gt;="&amp;NF$8))</f>
        <v>38.888888888888886</v>
      </c>
      <c r="NG18" s="21">
        <f>IF(NG$8="",0,NG12*SUMIFS(условия!42:42,условия!$7:$7,"&lt;="&amp;NG$8,условия!$8:$8,"&gt;="&amp;NG$8))</f>
        <v>38.888888888888886</v>
      </c>
      <c r="NH18" s="21">
        <f>IF(NH$8="",0,NH12*SUMIFS(условия!42:42,условия!$7:$7,"&lt;="&amp;NH$8,условия!$8:$8,"&gt;="&amp;NH$8))</f>
        <v>38.888888888888886</v>
      </c>
      <c r="NI18" s="21">
        <f>IF(NI$8="",0,NI12*SUMIFS(условия!42:42,условия!$7:$7,"&lt;="&amp;NI$8,условия!$8:$8,"&gt;="&amp;NI$8))</f>
        <v>38.888888888888886</v>
      </c>
      <c r="NJ18" s="21">
        <f>IF(NJ$8="",0,NJ12*SUMIFS(условия!42:42,условия!$7:$7,"&lt;="&amp;NJ$8,условия!$8:$8,"&gt;="&amp;NJ$8))</f>
        <v>38.888888888888886</v>
      </c>
      <c r="NK18" s="21">
        <f>IF(NK$8="",0,NK12*SUMIFS(условия!42:42,условия!$7:$7,"&lt;="&amp;NK$8,условия!$8:$8,"&gt;="&amp;NK$8))</f>
        <v>38.888888888888886</v>
      </c>
      <c r="NL18" s="21">
        <f>IF(NL$8="",0,NL12*SUMIFS(условия!42:42,условия!$7:$7,"&lt;="&amp;NL$8,условия!$8:$8,"&gt;="&amp;NL$8))</f>
        <v>38.888888888888886</v>
      </c>
      <c r="NM18" s="21">
        <f>IF(NM$8="",0,NM12*SUMIFS(условия!42:42,условия!$7:$7,"&lt;="&amp;NM$8,условия!$8:$8,"&gt;="&amp;NM$8))</f>
        <v>38.888888888888886</v>
      </c>
      <c r="NN18" s="21">
        <f>IF(NN$8="",0,NN12*SUMIFS(условия!42:42,условия!$7:$7,"&lt;="&amp;NN$8,условия!$8:$8,"&gt;="&amp;NN$8))</f>
        <v>38.888888888888886</v>
      </c>
      <c r="NO18" s="21">
        <f>IF(NO$8="",0,NO12*SUMIFS(условия!42:42,условия!$7:$7,"&lt;="&amp;NO$8,условия!$8:$8,"&gt;="&amp;NO$8))</f>
        <v>38.888888888888886</v>
      </c>
      <c r="NP18" s="21">
        <f>IF(NP$8="",0,NP12*SUMIFS(условия!42:42,условия!$7:$7,"&lt;="&amp;NP$8,условия!$8:$8,"&gt;="&amp;NP$8))</f>
        <v>38.888888888888886</v>
      </c>
      <c r="NQ18" s="21">
        <f>IF(NQ$8="",0,NQ12*SUMIFS(условия!42:42,условия!$7:$7,"&lt;="&amp;NQ$8,условия!$8:$8,"&gt;="&amp;NQ$8))</f>
        <v>38.888888888888886</v>
      </c>
      <c r="NR18" s="21">
        <f>IF(NR$8="",0,NR12*SUMIFS(условия!42:42,условия!$7:$7,"&lt;="&amp;NR$8,условия!$8:$8,"&gt;="&amp;NR$8))</f>
        <v>38.888888888888886</v>
      </c>
      <c r="NS18" s="21">
        <f>IF(NS$8="",0,NS12*SUMIFS(условия!42:42,условия!$7:$7,"&lt;="&amp;NS$8,условия!$8:$8,"&gt;="&amp;NS$8))</f>
        <v>38.888888888888893</v>
      </c>
      <c r="NT18" s="21">
        <f>IF(NT$8="",0,NT12*SUMIFS(условия!42:42,условия!$7:$7,"&lt;="&amp;NT$8,условия!$8:$8,"&gt;="&amp;NT$8))</f>
        <v>38.888888888888893</v>
      </c>
      <c r="NU18" s="21">
        <f>IF(NU$8="",0,NU12*SUMIFS(условия!42:42,условия!$7:$7,"&lt;="&amp;NU$8,условия!$8:$8,"&gt;="&amp;NU$8))</f>
        <v>38.888888888888893</v>
      </c>
      <c r="NV18" s="21">
        <f>IF(NV$8="",0,NV12*SUMIFS(условия!42:42,условия!$7:$7,"&lt;="&amp;NV$8,условия!$8:$8,"&gt;="&amp;NV$8))</f>
        <v>38.888888888888893</v>
      </c>
      <c r="NW18" s="21">
        <f>IF(NW$8="",0,NW12*SUMIFS(условия!42:42,условия!$7:$7,"&lt;="&amp;NW$8,условия!$8:$8,"&gt;="&amp;NW$8))</f>
        <v>38.888888888888893</v>
      </c>
      <c r="NX18" s="21">
        <f>IF(NX$8="",0,NX12*SUMIFS(условия!42:42,условия!$7:$7,"&lt;="&amp;NX$8,условия!$8:$8,"&gt;="&amp;NX$8))</f>
        <v>38.888888888888893</v>
      </c>
      <c r="NY18" s="21">
        <f>IF(NY$8="",0,NY12*SUMIFS(условия!42:42,условия!$7:$7,"&lt;="&amp;NY$8,условия!$8:$8,"&gt;="&amp;NY$8))</f>
        <v>38.888888888888893</v>
      </c>
      <c r="NZ18" s="21">
        <f>IF(NZ$8="",0,NZ12*SUMIFS(условия!42:42,условия!$7:$7,"&lt;="&amp;NZ$8,условия!$8:$8,"&gt;="&amp;NZ$8))</f>
        <v>38.888888888888893</v>
      </c>
      <c r="OA18" s="21">
        <f>IF(OA$8="",0,OA12*SUMIFS(условия!42:42,условия!$7:$7,"&lt;="&amp;OA$8,условия!$8:$8,"&gt;="&amp;OA$8))</f>
        <v>38.888888888888893</v>
      </c>
      <c r="OB18" s="21">
        <f>IF(OB$8="",0,OB12*SUMIFS(условия!42:42,условия!$7:$7,"&lt;="&amp;OB$8,условия!$8:$8,"&gt;="&amp;OB$8))</f>
        <v>38.888888888888893</v>
      </c>
      <c r="OC18" s="21">
        <f>IF(OC$8="",0,OC12*SUMIFS(условия!42:42,условия!$7:$7,"&lt;="&amp;OC$8,условия!$8:$8,"&gt;="&amp;OC$8))</f>
        <v>38.888888888888893</v>
      </c>
      <c r="OD18" s="21">
        <f>IF(OD$8="",0,OD12*SUMIFS(условия!42:42,условия!$7:$7,"&lt;="&amp;OD$8,условия!$8:$8,"&gt;="&amp;OD$8))</f>
        <v>38.888888888888893</v>
      </c>
      <c r="OE18" s="21">
        <f>IF(OE$8="",0,OE12*SUMIFS(условия!42:42,условия!$7:$7,"&lt;="&amp;OE$8,условия!$8:$8,"&gt;="&amp;OE$8))</f>
        <v>38.888888888888893</v>
      </c>
      <c r="OF18" s="21">
        <f>IF(OF$8="",0,OF12*SUMIFS(условия!42:42,условия!$7:$7,"&lt;="&amp;OF$8,условия!$8:$8,"&gt;="&amp;OF$8))</f>
        <v>38.888888888888893</v>
      </c>
      <c r="OG18" s="21">
        <f>IF(OG$8="",0,OG12*SUMIFS(условия!42:42,условия!$7:$7,"&lt;="&amp;OG$8,условия!$8:$8,"&gt;="&amp;OG$8))</f>
        <v>38.888888888888893</v>
      </c>
      <c r="OH18" s="21">
        <f>IF(OH$8="",0,OH12*SUMIFS(условия!42:42,условия!$7:$7,"&lt;="&amp;OH$8,условия!$8:$8,"&gt;="&amp;OH$8))</f>
        <v>38.888888888888893</v>
      </c>
      <c r="OI18" s="21">
        <f>IF(OI$8="",0,OI12*SUMIFS(условия!42:42,условия!$7:$7,"&lt;="&amp;OI$8,условия!$8:$8,"&gt;="&amp;OI$8))</f>
        <v>38.888888888888893</v>
      </c>
      <c r="OJ18" s="21">
        <f>IF(OJ$8="",0,OJ12*SUMIFS(условия!42:42,условия!$7:$7,"&lt;="&amp;OJ$8,условия!$8:$8,"&gt;="&amp;OJ$8))</f>
        <v>38.888888888888893</v>
      </c>
      <c r="OK18" s="21">
        <f>IF(OK$8="",0,OK12*SUMIFS(условия!42:42,условия!$7:$7,"&lt;="&amp;OK$8,условия!$8:$8,"&gt;="&amp;OK$8))</f>
        <v>38.888888888888893</v>
      </c>
      <c r="OL18" s="21">
        <f>IF(OL$8="",0,OL12*SUMIFS(условия!42:42,условия!$7:$7,"&lt;="&amp;OL$8,условия!$8:$8,"&gt;="&amp;OL$8))</f>
        <v>38.888888888888893</v>
      </c>
      <c r="OM18" s="21">
        <f>IF(OM$8="",0,OM12*SUMIFS(условия!42:42,условия!$7:$7,"&lt;="&amp;OM$8,условия!$8:$8,"&gt;="&amp;OM$8))</f>
        <v>38.888888888888893</v>
      </c>
      <c r="ON18" s="21">
        <f>IF(ON$8="",0,ON12*SUMIFS(условия!42:42,условия!$7:$7,"&lt;="&amp;ON$8,условия!$8:$8,"&gt;="&amp;ON$8))</f>
        <v>38.888888888888893</v>
      </c>
      <c r="OO18" s="21">
        <f>IF(OO$8="",0,OO12*SUMIFS(условия!42:42,условия!$7:$7,"&lt;="&amp;OO$8,условия!$8:$8,"&gt;="&amp;OO$8))</f>
        <v>38.888888888888893</v>
      </c>
      <c r="OP18" s="21">
        <f>IF(OP$8="",0,OP12*SUMIFS(условия!42:42,условия!$7:$7,"&lt;="&amp;OP$8,условия!$8:$8,"&gt;="&amp;OP$8))</f>
        <v>38.888888888888893</v>
      </c>
      <c r="OQ18" s="21">
        <f>IF(OQ$8="",0,OQ12*SUMIFS(условия!42:42,условия!$7:$7,"&lt;="&amp;OQ$8,условия!$8:$8,"&gt;="&amp;OQ$8))</f>
        <v>38.888888888888893</v>
      </c>
      <c r="OR18" s="21">
        <f>IF(OR$8="",0,OR12*SUMIFS(условия!42:42,условия!$7:$7,"&lt;="&amp;OR$8,условия!$8:$8,"&gt;="&amp;OR$8))</f>
        <v>38.888888888888893</v>
      </c>
      <c r="OS18" s="21">
        <f>IF(OS$8="",0,OS12*SUMIFS(условия!42:42,условия!$7:$7,"&lt;="&amp;OS$8,условия!$8:$8,"&gt;="&amp;OS$8))</f>
        <v>38.888888888888893</v>
      </c>
      <c r="OT18" s="21">
        <f>IF(OT$8="",0,OT12*SUMIFS(условия!42:42,условия!$7:$7,"&lt;="&amp;OT$8,условия!$8:$8,"&gt;="&amp;OT$8))</f>
        <v>38.888888888888893</v>
      </c>
      <c r="OU18" s="21">
        <f>IF(OU$8="",0,OU12*SUMIFS(условия!42:42,условия!$7:$7,"&lt;="&amp;OU$8,условия!$8:$8,"&gt;="&amp;OU$8))</f>
        <v>38.888888888888893</v>
      </c>
      <c r="OV18" s="21">
        <f>IF(OV$8="",0,OV12*SUMIFS(условия!42:42,условия!$7:$7,"&lt;="&amp;OV$8,условия!$8:$8,"&gt;="&amp;OV$8))</f>
        <v>38.888888888888893</v>
      </c>
      <c r="OW18" s="21">
        <f>IF(OW$8="",0,OW12*SUMIFS(условия!42:42,условия!$7:$7,"&lt;="&amp;OW$8,условия!$8:$8,"&gt;="&amp;OW$8))</f>
        <v>38.888888888888893</v>
      </c>
      <c r="OX18" s="21">
        <f>IF(OX$8="",0,OX12*SUMIFS(условия!42:42,условия!$7:$7,"&lt;="&amp;OX$8,условия!$8:$8,"&gt;="&amp;OX$8))</f>
        <v>46.666666666666664</v>
      </c>
      <c r="OY18" s="21">
        <f>IF(OY$8="",0,OY12*SUMIFS(условия!42:42,условия!$7:$7,"&lt;="&amp;OY$8,условия!$8:$8,"&gt;="&amp;OY$8))</f>
        <v>46.666666666666664</v>
      </c>
      <c r="OZ18" s="21">
        <f>IF(OZ$8="",0,OZ12*SUMIFS(условия!42:42,условия!$7:$7,"&lt;="&amp;OZ$8,условия!$8:$8,"&gt;="&amp;OZ$8))</f>
        <v>46.666666666666664</v>
      </c>
      <c r="PA18" s="21">
        <f>IF(PA$8="",0,PA12*SUMIFS(условия!42:42,условия!$7:$7,"&lt;="&amp;PA$8,условия!$8:$8,"&gt;="&amp;PA$8))</f>
        <v>46.666666666666664</v>
      </c>
      <c r="PB18" s="21">
        <f>IF(PB$8="",0,PB12*SUMIFS(условия!42:42,условия!$7:$7,"&lt;="&amp;PB$8,условия!$8:$8,"&gt;="&amp;PB$8))</f>
        <v>46.666666666666664</v>
      </c>
      <c r="PC18" s="21">
        <f>IF(PC$8="",0,PC12*SUMIFS(условия!42:42,условия!$7:$7,"&lt;="&amp;PC$8,условия!$8:$8,"&gt;="&amp;PC$8))</f>
        <v>46.666666666666664</v>
      </c>
      <c r="PD18" s="21">
        <f>IF(PD$8="",0,PD12*SUMIFS(условия!42:42,условия!$7:$7,"&lt;="&amp;PD$8,условия!$8:$8,"&gt;="&amp;PD$8))</f>
        <v>46.666666666666664</v>
      </c>
      <c r="PE18" s="21">
        <f>IF(PE$8="",0,PE12*SUMIFS(условия!42:42,условия!$7:$7,"&lt;="&amp;PE$8,условия!$8:$8,"&gt;="&amp;PE$8))</f>
        <v>46.666666666666664</v>
      </c>
      <c r="PF18" s="21">
        <f>IF(PF$8="",0,PF12*SUMIFS(условия!42:42,условия!$7:$7,"&lt;="&amp;PF$8,условия!$8:$8,"&gt;="&amp;PF$8))</f>
        <v>46.666666666666664</v>
      </c>
      <c r="PG18" s="21">
        <f>IF(PG$8="",0,PG12*SUMIFS(условия!42:42,условия!$7:$7,"&lt;="&amp;PG$8,условия!$8:$8,"&gt;="&amp;PG$8))</f>
        <v>46.666666666666664</v>
      </c>
      <c r="PH18" s="21">
        <f>IF(PH$8="",0,PH12*SUMIFS(условия!42:42,условия!$7:$7,"&lt;="&amp;PH$8,условия!$8:$8,"&gt;="&amp;PH$8))</f>
        <v>46.666666666666664</v>
      </c>
      <c r="PI18" s="21">
        <f>IF(PI$8="",0,PI12*SUMIFS(условия!42:42,условия!$7:$7,"&lt;="&amp;PI$8,условия!$8:$8,"&gt;="&amp;PI$8))</f>
        <v>46.666666666666664</v>
      </c>
      <c r="PJ18" s="21">
        <f>IF(PJ$8="",0,PJ12*SUMIFS(условия!42:42,условия!$7:$7,"&lt;="&amp;PJ$8,условия!$8:$8,"&gt;="&amp;PJ$8))</f>
        <v>46.666666666666664</v>
      </c>
      <c r="PK18" s="21">
        <f>IF(PK$8="",0,PK12*SUMIFS(условия!42:42,условия!$7:$7,"&lt;="&amp;PK$8,условия!$8:$8,"&gt;="&amp;PK$8))</f>
        <v>46.666666666666664</v>
      </c>
      <c r="PL18" s="21">
        <f>IF(PL$8="",0,PL12*SUMIFS(условия!42:42,условия!$7:$7,"&lt;="&amp;PL$8,условия!$8:$8,"&gt;="&amp;PL$8))</f>
        <v>46.666666666666664</v>
      </c>
      <c r="PM18" s="21">
        <f>IF(PM$8="",0,PM12*SUMIFS(условия!42:42,условия!$7:$7,"&lt;="&amp;PM$8,условия!$8:$8,"&gt;="&amp;PM$8))</f>
        <v>46.666666666666664</v>
      </c>
      <c r="PN18" s="21">
        <f>IF(PN$8="",0,PN12*SUMIFS(условия!42:42,условия!$7:$7,"&lt;="&amp;PN$8,условия!$8:$8,"&gt;="&amp;PN$8))</f>
        <v>46.666666666666664</v>
      </c>
      <c r="PO18" s="21">
        <f>IF(PO$8="",0,PO12*SUMIFS(условия!42:42,условия!$7:$7,"&lt;="&amp;PO$8,условия!$8:$8,"&gt;="&amp;PO$8))</f>
        <v>46.666666666666664</v>
      </c>
      <c r="PP18" s="21">
        <f>IF(PP$8="",0,PP12*SUMIFS(условия!42:42,условия!$7:$7,"&lt;="&amp;PP$8,условия!$8:$8,"&gt;="&amp;PP$8))</f>
        <v>46.666666666666664</v>
      </c>
      <c r="PQ18" s="21">
        <f>IF(PQ$8="",0,PQ12*SUMIFS(условия!42:42,условия!$7:$7,"&lt;="&amp;PQ$8,условия!$8:$8,"&gt;="&amp;PQ$8))</f>
        <v>46.666666666666664</v>
      </c>
      <c r="PR18" s="21">
        <f>IF(PR$8="",0,PR12*SUMIFS(условия!42:42,условия!$7:$7,"&lt;="&amp;PR$8,условия!$8:$8,"&gt;="&amp;PR$8))</f>
        <v>46.666666666666664</v>
      </c>
      <c r="PS18" s="21">
        <f>IF(PS$8="",0,PS12*SUMIFS(условия!42:42,условия!$7:$7,"&lt;="&amp;PS$8,условия!$8:$8,"&gt;="&amp;PS$8))</f>
        <v>46.666666666666664</v>
      </c>
      <c r="PT18" s="21">
        <f>IF(PT$8="",0,PT12*SUMIFS(условия!42:42,условия!$7:$7,"&lt;="&amp;PT$8,условия!$8:$8,"&gt;="&amp;PT$8))</f>
        <v>46.666666666666664</v>
      </c>
      <c r="PU18" s="21">
        <f>IF(PU$8="",0,PU12*SUMIFS(условия!42:42,условия!$7:$7,"&lt;="&amp;PU$8,условия!$8:$8,"&gt;="&amp;PU$8))</f>
        <v>46.666666666666664</v>
      </c>
      <c r="PV18" s="21">
        <f>IF(PV$8="",0,PV12*SUMIFS(условия!42:42,условия!$7:$7,"&lt;="&amp;PV$8,условия!$8:$8,"&gt;="&amp;PV$8))</f>
        <v>46.666666666666664</v>
      </c>
      <c r="PW18" s="21">
        <f>IF(PW$8="",0,PW12*SUMIFS(условия!42:42,условия!$7:$7,"&lt;="&amp;PW$8,условия!$8:$8,"&gt;="&amp;PW$8))</f>
        <v>46.666666666666664</v>
      </c>
      <c r="PX18" s="21">
        <f>IF(PX$8="",0,PX12*SUMIFS(условия!42:42,условия!$7:$7,"&lt;="&amp;PX$8,условия!$8:$8,"&gt;="&amp;PX$8))</f>
        <v>46.666666666666664</v>
      </c>
      <c r="PY18" s="21">
        <f>IF(PY$8="",0,PY12*SUMIFS(условия!42:42,условия!$7:$7,"&lt;="&amp;PY$8,условия!$8:$8,"&gt;="&amp;PY$8))</f>
        <v>46.666666666666664</v>
      </c>
      <c r="PZ18" s="21">
        <f>IF(PZ$8="",0,PZ12*SUMIFS(условия!42:42,условия!$7:$7,"&lt;="&amp;PZ$8,условия!$8:$8,"&gt;="&amp;PZ$8))</f>
        <v>46.666666666666664</v>
      </c>
      <c r="QA18" s="21">
        <f>IF(QA$8="",0,QA12*SUMIFS(условия!42:42,условия!$7:$7,"&lt;="&amp;QA$8,условия!$8:$8,"&gt;="&amp;QA$8))</f>
        <v>46.666666666666664</v>
      </c>
      <c r="QB18" s="21">
        <f>IF(QB$8="",0,QB12*SUMIFS(условия!42:42,условия!$7:$7,"&lt;="&amp;QB$8,условия!$8:$8,"&gt;="&amp;QB$8))</f>
        <v>46.666666666666664</v>
      </c>
      <c r="QC18" s="21">
        <f>IF(QC$8="",0,QC12*SUMIFS(условия!42:42,условия!$7:$7,"&lt;="&amp;QC$8,условия!$8:$8,"&gt;="&amp;QC$8))</f>
        <v>73.5</v>
      </c>
      <c r="QD18" s="21">
        <f>IF(QD$8="",0,QD12*SUMIFS(условия!42:42,условия!$7:$7,"&lt;="&amp;QD$8,условия!$8:$8,"&gt;="&amp;QD$8))</f>
        <v>73.5</v>
      </c>
      <c r="QE18" s="21">
        <f>IF(QE$8="",0,QE12*SUMIFS(условия!42:42,условия!$7:$7,"&lt;="&amp;QE$8,условия!$8:$8,"&gt;="&amp;QE$8))</f>
        <v>73.5</v>
      </c>
      <c r="QF18" s="21">
        <f>IF(QF$8="",0,QF12*SUMIFS(условия!42:42,условия!$7:$7,"&lt;="&amp;QF$8,условия!$8:$8,"&gt;="&amp;QF$8))</f>
        <v>73.5</v>
      </c>
      <c r="QG18" s="21">
        <f>IF(QG$8="",0,QG12*SUMIFS(условия!42:42,условия!$7:$7,"&lt;="&amp;QG$8,условия!$8:$8,"&gt;="&amp;QG$8))</f>
        <v>73.5</v>
      </c>
      <c r="QH18" s="21">
        <f>IF(QH$8="",0,QH12*SUMIFS(условия!42:42,условия!$7:$7,"&lt;="&amp;QH$8,условия!$8:$8,"&gt;="&amp;QH$8))</f>
        <v>73.5</v>
      </c>
      <c r="QI18" s="21">
        <f>IF(QI$8="",0,QI12*SUMIFS(условия!42:42,условия!$7:$7,"&lt;="&amp;QI$8,условия!$8:$8,"&gt;="&amp;QI$8))</f>
        <v>73.5</v>
      </c>
      <c r="QJ18" s="21">
        <f>IF(QJ$8="",0,QJ12*SUMIFS(условия!42:42,условия!$7:$7,"&lt;="&amp;QJ$8,условия!$8:$8,"&gt;="&amp;QJ$8))</f>
        <v>73.5</v>
      </c>
      <c r="QK18" s="21">
        <f>IF(QK$8="",0,QK12*SUMIFS(условия!42:42,условия!$7:$7,"&lt;="&amp;QK$8,условия!$8:$8,"&gt;="&amp;QK$8))</f>
        <v>73.5</v>
      </c>
      <c r="QL18" s="21">
        <f>IF(QL$8="",0,QL12*SUMIFS(условия!42:42,условия!$7:$7,"&lt;="&amp;QL$8,условия!$8:$8,"&gt;="&amp;QL$8))</f>
        <v>73.5</v>
      </c>
      <c r="QM18" s="21">
        <f>IF(QM$8="",0,QM12*SUMIFS(условия!42:42,условия!$7:$7,"&lt;="&amp;QM$8,условия!$8:$8,"&gt;="&amp;QM$8))</f>
        <v>73.5</v>
      </c>
      <c r="QN18" s="21">
        <f>IF(QN$8="",0,QN12*SUMIFS(условия!42:42,условия!$7:$7,"&lt;="&amp;QN$8,условия!$8:$8,"&gt;="&amp;QN$8))</f>
        <v>73.5</v>
      </c>
      <c r="QO18" s="21">
        <f>IF(QO$8="",0,QO12*SUMIFS(условия!42:42,условия!$7:$7,"&lt;="&amp;QO$8,условия!$8:$8,"&gt;="&amp;QO$8))</f>
        <v>73.5</v>
      </c>
      <c r="QP18" s="21">
        <f>IF(QP$8="",0,QP12*SUMIFS(условия!42:42,условия!$7:$7,"&lt;="&amp;QP$8,условия!$8:$8,"&gt;="&amp;QP$8))</f>
        <v>73.5</v>
      </c>
      <c r="QQ18" s="21">
        <f>IF(QQ$8="",0,QQ12*SUMIFS(условия!42:42,условия!$7:$7,"&lt;="&amp;QQ$8,условия!$8:$8,"&gt;="&amp;QQ$8))</f>
        <v>73.5</v>
      </c>
      <c r="QR18" s="21">
        <f>IF(QR$8="",0,QR12*SUMIFS(условия!42:42,условия!$7:$7,"&lt;="&amp;QR$8,условия!$8:$8,"&gt;="&amp;QR$8))</f>
        <v>73.5</v>
      </c>
      <c r="QS18" s="21">
        <f>IF(QS$8="",0,QS12*SUMIFS(условия!42:42,условия!$7:$7,"&lt;="&amp;QS$8,условия!$8:$8,"&gt;="&amp;QS$8))</f>
        <v>73.5</v>
      </c>
      <c r="QT18" s="21">
        <f>IF(QT$8="",0,QT12*SUMIFS(условия!42:42,условия!$7:$7,"&lt;="&amp;QT$8,условия!$8:$8,"&gt;="&amp;QT$8))</f>
        <v>73.5</v>
      </c>
      <c r="QU18" s="21">
        <f>IF(QU$8="",0,QU12*SUMIFS(условия!42:42,условия!$7:$7,"&lt;="&amp;QU$8,условия!$8:$8,"&gt;="&amp;QU$8))</f>
        <v>73.5</v>
      </c>
      <c r="QV18" s="21">
        <f>IF(QV$8="",0,QV12*SUMIFS(условия!42:42,условия!$7:$7,"&lt;="&amp;QV$8,условия!$8:$8,"&gt;="&amp;QV$8))</f>
        <v>73.5</v>
      </c>
      <c r="QW18" s="21">
        <f>IF(QW$8="",0,QW12*SUMIFS(условия!42:42,условия!$7:$7,"&lt;="&amp;QW$8,условия!$8:$8,"&gt;="&amp;QW$8))</f>
        <v>73.5</v>
      </c>
      <c r="QX18" s="21">
        <f>IF(QX$8="",0,QX12*SUMIFS(условия!42:42,условия!$7:$7,"&lt;="&amp;QX$8,условия!$8:$8,"&gt;="&amp;QX$8))</f>
        <v>73.5</v>
      </c>
      <c r="QY18" s="21">
        <f>IF(QY$8="",0,QY12*SUMIFS(условия!42:42,условия!$7:$7,"&lt;="&amp;QY$8,условия!$8:$8,"&gt;="&amp;QY$8))</f>
        <v>73.5</v>
      </c>
      <c r="QZ18" s="21">
        <f>IF(QZ$8="",0,QZ12*SUMIFS(условия!42:42,условия!$7:$7,"&lt;="&amp;QZ$8,условия!$8:$8,"&gt;="&amp;QZ$8))</f>
        <v>73.5</v>
      </c>
      <c r="RA18" s="21">
        <f>IF(RA$8="",0,RA12*SUMIFS(условия!42:42,условия!$7:$7,"&lt;="&amp;RA$8,условия!$8:$8,"&gt;="&amp;RA$8))</f>
        <v>73.5</v>
      </c>
      <c r="RB18" s="21">
        <f>IF(RB$8="",0,RB12*SUMIFS(условия!42:42,условия!$7:$7,"&lt;="&amp;RB$8,условия!$8:$8,"&gt;="&amp;RB$8))</f>
        <v>73.5</v>
      </c>
      <c r="RC18" s="21">
        <f>IF(RC$8="",0,RC12*SUMIFS(условия!42:42,условия!$7:$7,"&lt;="&amp;RC$8,условия!$8:$8,"&gt;="&amp;RC$8))</f>
        <v>73.5</v>
      </c>
      <c r="RD18" s="21">
        <f>IF(RD$8="",0,RD12*SUMIFS(условия!42:42,условия!$7:$7,"&lt;="&amp;RD$8,условия!$8:$8,"&gt;="&amp;RD$8))</f>
        <v>73.5</v>
      </c>
      <c r="RE18" s="21">
        <f>IF(RE$8="",0,RE12*SUMIFS(условия!42:42,условия!$7:$7,"&lt;="&amp;RE$8,условия!$8:$8,"&gt;="&amp;RE$8))</f>
        <v>73.5</v>
      </c>
      <c r="RF18" s="21">
        <f>IF(RF$8="",0,RF12*SUMIFS(условия!42:42,условия!$7:$7,"&lt;="&amp;RF$8,условия!$8:$8,"&gt;="&amp;RF$8))</f>
        <v>73.5</v>
      </c>
      <c r="RG18" s="21">
        <f>IF(RG$8="",0,RG12*SUMIFS(условия!42:42,условия!$7:$7,"&lt;="&amp;RG$8,условия!$8:$8,"&gt;="&amp;RG$8))</f>
        <v>76.999999999999986</v>
      </c>
      <c r="RH18" s="21">
        <f>IF(RH$8="",0,RH12*SUMIFS(условия!42:42,условия!$7:$7,"&lt;="&amp;RH$8,условия!$8:$8,"&gt;="&amp;RH$8))</f>
        <v>76.999999999999986</v>
      </c>
      <c r="RI18" s="21">
        <f>IF(RI$8="",0,RI12*SUMIFS(условия!42:42,условия!$7:$7,"&lt;="&amp;RI$8,условия!$8:$8,"&gt;="&amp;RI$8))</f>
        <v>76.999999999999986</v>
      </c>
      <c r="RJ18" s="21">
        <f>IF(RJ$8="",0,RJ12*SUMIFS(условия!42:42,условия!$7:$7,"&lt;="&amp;RJ$8,условия!$8:$8,"&gt;="&amp;RJ$8))</f>
        <v>76.999999999999986</v>
      </c>
      <c r="RK18" s="21">
        <f>IF(RK$8="",0,RK12*SUMIFS(условия!42:42,условия!$7:$7,"&lt;="&amp;RK$8,условия!$8:$8,"&gt;="&amp;RK$8))</f>
        <v>76.999999999999986</v>
      </c>
      <c r="RL18" s="21">
        <f>IF(RL$8="",0,RL12*SUMIFS(условия!42:42,условия!$7:$7,"&lt;="&amp;RL$8,условия!$8:$8,"&gt;="&amp;RL$8))</f>
        <v>76.999999999999986</v>
      </c>
      <c r="RM18" s="21">
        <f>IF(RM$8="",0,RM12*SUMIFS(условия!42:42,условия!$7:$7,"&lt;="&amp;RM$8,условия!$8:$8,"&gt;="&amp;RM$8))</f>
        <v>76.999999999999986</v>
      </c>
      <c r="RN18" s="21">
        <f>IF(RN$8="",0,RN12*SUMIFS(условия!42:42,условия!$7:$7,"&lt;="&amp;RN$8,условия!$8:$8,"&gt;="&amp;RN$8))</f>
        <v>76.999999999999986</v>
      </c>
      <c r="RO18" s="21">
        <f>IF(RO$8="",0,RO12*SUMIFS(условия!42:42,условия!$7:$7,"&lt;="&amp;RO$8,условия!$8:$8,"&gt;="&amp;RO$8))</f>
        <v>76.999999999999986</v>
      </c>
      <c r="RP18" s="21">
        <f>IF(RP$8="",0,RP12*SUMIFS(условия!42:42,условия!$7:$7,"&lt;="&amp;RP$8,условия!$8:$8,"&gt;="&amp;RP$8))</f>
        <v>76.999999999999986</v>
      </c>
      <c r="RQ18" s="21">
        <f>IF(RQ$8="",0,RQ12*SUMIFS(условия!42:42,условия!$7:$7,"&lt;="&amp;RQ$8,условия!$8:$8,"&gt;="&amp;RQ$8))</f>
        <v>76.999999999999986</v>
      </c>
      <c r="RR18" s="21">
        <f>IF(RR$8="",0,RR12*SUMIFS(условия!42:42,условия!$7:$7,"&lt;="&amp;RR$8,условия!$8:$8,"&gt;="&amp;RR$8))</f>
        <v>76.999999999999986</v>
      </c>
      <c r="RS18" s="21">
        <f>IF(RS$8="",0,RS12*SUMIFS(условия!42:42,условия!$7:$7,"&lt;="&amp;RS$8,условия!$8:$8,"&gt;="&amp;RS$8))</f>
        <v>76.999999999999986</v>
      </c>
      <c r="RT18" s="21">
        <f>IF(RT$8="",0,RT12*SUMIFS(условия!42:42,условия!$7:$7,"&lt;="&amp;RT$8,условия!$8:$8,"&gt;="&amp;RT$8))</f>
        <v>76.999999999999986</v>
      </c>
      <c r="RU18" s="21">
        <f>IF(RU$8="",0,RU12*SUMIFS(условия!42:42,условия!$7:$7,"&lt;="&amp;RU$8,условия!$8:$8,"&gt;="&amp;RU$8))</f>
        <v>76.999999999999986</v>
      </c>
      <c r="RV18" s="21">
        <f>IF(RV$8="",0,RV12*SUMIFS(условия!42:42,условия!$7:$7,"&lt;="&amp;RV$8,условия!$8:$8,"&gt;="&amp;RV$8))</f>
        <v>76.999999999999986</v>
      </c>
      <c r="RW18" s="21">
        <f>IF(RW$8="",0,RW12*SUMIFS(условия!42:42,условия!$7:$7,"&lt;="&amp;RW$8,условия!$8:$8,"&gt;="&amp;RW$8))</f>
        <v>76.999999999999986</v>
      </c>
      <c r="RX18" s="21">
        <f>IF(RX$8="",0,RX12*SUMIFS(условия!42:42,условия!$7:$7,"&lt;="&amp;RX$8,условия!$8:$8,"&gt;="&amp;RX$8))</f>
        <v>76.999999999999986</v>
      </c>
      <c r="RY18" s="21">
        <f>IF(RY$8="",0,RY12*SUMIFS(условия!42:42,условия!$7:$7,"&lt;="&amp;RY$8,условия!$8:$8,"&gt;="&amp;RY$8))</f>
        <v>76.999999999999986</v>
      </c>
      <c r="RZ18" s="21">
        <f>IF(RZ$8="",0,RZ12*SUMIFS(условия!42:42,условия!$7:$7,"&lt;="&amp;RZ$8,условия!$8:$8,"&gt;="&amp;RZ$8))</f>
        <v>76.999999999999986</v>
      </c>
      <c r="SA18" s="21">
        <f>IF(SA$8="",0,SA12*SUMIFS(условия!42:42,условия!$7:$7,"&lt;="&amp;SA$8,условия!$8:$8,"&gt;="&amp;SA$8))</f>
        <v>76.999999999999986</v>
      </c>
      <c r="SB18" s="21">
        <f>IF(SB$8="",0,SB12*SUMIFS(условия!42:42,условия!$7:$7,"&lt;="&amp;SB$8,условия!$8:$8,"&gt;="&amp;SB$8))</f>
        <v>76.999999999999986</v>
      </c>
      <c r="SC18" s="21">
        <f>IF(SC$8="",0,SC12*SUMIFS(условия!42:42,условия!$7:$7,"&lt;="&amp;SC$8,условия!$8:$8,"&gt;="&amp;SC$8))</f>
        <v>76.999999999999986</v>
      </c>
      <c r="SD18" s="21">
        <f>IF(SD$8="",0,SD12*SUMIFS(условия!42:42,условия!$7:$7,"&lt;="&amp;SD$8,условия!$8:$8,"&gt;="&amp;SD$8))</f>
        <v>76.999999999999986</v>
      </c>
      <c r="SE18" s="21">
        <f>IF(SE$8="",0,SE12*SUMIFS(условия!42:42,условия!$7:$7,"&lt;="&amp;SE$8,условия!$8:$8,"&gt;="&amp;SE$8))</f>
        <v>76.999999999999986</v>
      </c>
      <c r="SF18" s="21">
        <f>IF(SF$8="",0,SF12*SUMIFS(условия!42:42,условия!$7:$7,"&lt;="&amp;SF$8,условия!$8:$8,"&gt;="&amp;SF$8))</f>
        <v>76.999999999999986</v>
      </c>
      <c r="SG18" s="21">
        <f>IF(SG$8="",0,SG12*SUMIFS(условия!42:42,условия!$7:$7,"&lt;="&amp;SG$8,условия!$8:$8,"&gt;="&amp;SG$8))</f>
        <v>76.999999999999986</v>
      </c>
      <c r="SH18" s="21">
        <f>IF(SH$8="",0,SH12*SUMIFS(условия!42:42,условия!$7:$7,"&lt;="&amp;SH$8,условия!$8:$8,"&gt;="&amp;SH$8))</f>
        <v>76.999999999999986</v>
      </c>
      <c r="SI18" s="21">
        <f>IF(SI$8="",0,SI12*SUMIFS(условия!42:42,условия!$7:$7,"&lt;="&amp;SI$8,условия!$8:$8,"&gt;="&amp;SI$8))</f>
        <v>76.999999999999986</v>
      </c>
      <c r="SJ18" s="21">
        <f>IF(SJ$8="",0,SJ12*SUMIFS(условия!42:42,условия!$7:$7,"&lt;="&amp;SJ$8,условия!$8:$8,"&gt;="&amp;SJ$8))</f>
        <v>76.999999999999986</v>
      </c>
      <c r="SK18" s="21">
        <f>IF(SK$8="",0,SK12*SUMIFS(условия!42:42,условия!$7:$7,"&lt;="&amp;SK$8,условия!$8:$8,"&gt;="&amp;SK$8))</f>
        <v>76.999999999999986</v>
      </c>
      <c r="SL18" s="21">
        <f>IF(SL$8="",0,SL12*SUMIFS(условия!42:42,условия!$7:$7,"&lt;="&amp;SL$8,условия!$8:$8,"&gt;="&amp;SL$8))</f>
        <v>53.666666666666664</v>
      </c>
      <c r="SM18" s="21">
        <f>IF(SM$8="",0,SM12*SUMIFS(условия!42:42,условия!$7:$7,"&lt;="&amp;SM$8,условия!$8:$8,"&gt;="&amp;SM$8))</f>
        <v>53.666666666666664</v>
      </c>
      <c r="SN18" s="21">
        <f>IF(SN$8="",0,SN12*SUMIFS(условия!42:42,условия!$7:$7,"&lt;="&amp;SN$8,условия!$8:$8,"&gt;="&amp;SN$8))</f>
        <v>53.666666666666664</v>
      </c>
      <c r="SO18" s="21">
        <f>IF(SO$8="",0,SO12*SUMIFS(условия!42:42,условия!$7:$7,"&lt;="&amp;SO$8,условия!$8:$8,"&gt;="&amp;SO$8))</f>
        <v>53.666666666666664</v>
      </c>
      <c r="SP18" s="21">
        <f>IF(SP$8="",0,SP12*SUMIFS(условия!42:42,условия!$7:$7,"&lt;="&amp;SP$8,условия!$8:$8,"&gt;="&amp;SP$8))</f>
        <v>53.666666666666664</v>
      </c>
      <c r="SQ18" s="21">
        <f>IF(SQ$8="",0,SQ12*SUMIFS(условия!42:42,условия!$7:$7,"&lt;="&amp;SQ$8,условия!$8:$8,"&gt;="&amp;SQ$8))</f>
        <v>53.666666666666664</v>
      </c>
      <c r="SR18" s="21">
        <f>IF(SR$8="",0,SR12*SUMIFS(условия!42:42,условия!$7:$7,"&lt;="&amp;SR$8,условия!$8:$8,"&gt;="&amp;SR$8))</f>
        <v>53.666666666666664</v>
      </c>
      <c r="SS18" s="21">
        <f>IF(SS$8="",0,SS12*SUMIFS(условия!42:42,условия!$7:$7,"&lt;="&amp;SS$8,условия!$8:$8,"&gt;="&amp;SS$8))</f>
        <v>53.666666666666664</v>
      </c>
      <c r="ST18" s="21">
        <f>IF(ST$8="",0,ST12*SUMIFS(условия!42:42,условия!$7:$7,"&lt;="&amp;ST$8,условия!$8:$8,"&gt;="&amp;ST$8))</f>
        <v>53.666666666666664</v>
      </c>
      <c r="SU18" s="21">
        <f>IF(SU$8="",0,SU12*SUMIFS(условия!42:42,условия!$7:$7,"&lt;="&amp;SU$8,условия!$8:$8,"&gt;="&amp;SU$8))</f>
        <v>53.666666666666664</v>
      </c>
      <c r="SV18" s="21">
        <f>IF(SV$8="",0,SV12*SUMIFS(условия!42:42,условия!$7:$7,"&lt;="&amp;SV$8,условия!$8:$8,"&gt;="&amp;SV$8))</f>
        <v>53.666666666666664</v>
      </c>
      <c r="SW18" s="21">
        <f>IF(SW$8="",0,SW12*SUMIFS(условия!42:42,условия!$7:$7,"&lt;="&amp;SW$8,условия!$8:$8,"&gt;="&amp;SW$8))</f>
        <v>53.666666666666664</v>
      </c>
      <c r="SX18" s="21">
        <f>IF(SX$8="",0,SX12*SUMIFS(условия!42:42,условия!$7:$7,"&lt;="&amp;SX$8,условия!$8:$8,"&gt;="&amp;SX$8))</f>
        <v>53.666666666666664</v>
      </c>
      <c r="SY18" s="21">
        <f>IF(SY$8="",0,SY12*SUMIFS(условия!42:42,условия!$7:$7,"&lt;="&amp;SY$8,условия!$8:$8,"&gt;="&amp;SY$8))</f>
        <v>53.666666666666664</v>
      </c>
      <c r="SZ18" s="21">
        <f>IF(SZ$8="",0,SZ12*SUMIFS(условия!42:42,условия!$7:$7,"&lt;="&amp;SZ$8,условия!$8:$8,"&gt;="&amp;SZ$8))</f>
        <v>53.666666666666664</v>
      </c>
      <c r="TA18" s="21">
        <f>IF(TA$8="",0,TA12*SUMIFS(условия!42:42,условия!$7:$7,"&lt;="&amp;TA$8,условия!$8:$8,"&gt;="&amp;TA$8))</f>
        <v>53.666666666666664</v>
      </c>
      <c r="TB18" s="21">
        <f>IF(TB$8="",0,TB12*SUMIFS(условия!42:42,условия!$7:$7,"&lt;="&amp;TB$8,условия!$8:$8,"&gt;="&amp;TB$8))</f>
        <v>53.666666666666664</v>
      </c>
      <c r="TC18" s="21">
        <f>IF(TC$8="",0,TC12*SUMIFS(условия!42:42,условия!$7:$7,"&lt;="&amp;TC$8,условия!$8:$8,"&gt;="&amp;TC$8))</f>
        <v>53.666666666666664</v>
      </c>
      <c r="TD18" s="21">
        <f>IF(TD$8="",0,TD12*SUMIFS(условия!42:42,условия!$7:$7,"&lt;="&amp;TD$8,условия!$8:$8,"&gt;="&amp;TD$8))</f>
        <v>53.666666666666664</v>
      </c>
      <c r="TE18" s="21">
        <f>IF(TE$8="",0,TE12*SUMIFS(условия!42:42,условия!$7:$7,"&lt;="&amp;TE$8,условия!$8:$8,"&gt;="&amp;TE$8))</f>
        <v>53.666666666666664</v>
      </c>
      <c r="TF18" s="21">
        <f>IF(TF$8="",0,TF12*SUMIFS(условия!42:42,условия!$7:$7,"&lt;="&amp;TF$8,условия!$8:$8,"&gt;="&amp;TF$8))</f>
        <v>53.666666666666664</v>
      </c>
      <c r="TG18" s="21">
        <f>IF(TG$8="",0,TG12*SUMIFS(условия!42:42,условия!$7:$7,"&lt;="&amp;TG$8,условия!$8:$8,"&gt;="&amp;TG$8))</f>
        <v>53.666666666666664</v>
      </c>
      <c r="TH18" s="21">
        <f>IF(TH$8="",0,TH12*SUMIFS(условия!42:42,условия!$7:$7,"&lt;="&amp;TH$8,условия!$8:$8,"&gt;="&amp;TH$8))</f>
        <v>53.666666666666664</v>
      </c>
      <c r="TI18" s="21">
        <f>IF(TI$8="",0,TI12*SUMIFS(условия!42:42,условия!$7:$7,"&lt;="&amp;TI$8,условия!$8:$8,"&gt;="&amp;TI$8))</f>
        <v>53.666666666666664</v>
      </c>
      <c r="TJ18" s="21">
        <f>IF(TJ$8="",0,TJ12*SUMIFS(условия!42:42,условия!$7:$7,"&lt;="&amp;TJ$8,условия!$8:$8,"&gt;="&amp;TJ$8))</f>
        <v>53.666666666666664</v>
      </c>
      <c r="TK18" s="21">
        <f>IF(TK$8="",0,TK12*SUMIFS(условия!42:42,условия!$7:$7,"&lt;="&amp;TK$8,условия!$8:$8,"&gt;="&amp;TK$8))</f>
        <v>53.666666666666664</v>
      </c>
      <c r="TL18" s="21">
        <f>IF(TL$8="",0,TL12*SUMIFS(условия!42:42,условия!$7:$7,"&lt;="&amp;TL$8,условия!$8:$8,"&gt;="&amp;TL$8))</f>
        <v>53.666666666666664</v>
      </c>
      <c r="TM18" s="21">
        <f>IF(TM$8="",0,TM12*SUMIFS(условия!42:42,условия!$7:$7,"&lt;="&amp;TM$8,условия!$8:$8,"&gt;="&amp;TM$8))</f>
        <v>53.666666666666664</v>
      </c>
      <c r="TN18" s="21">
        <f>IF(TN$8="",0,TN12*SUMIFS(условия!42:42,условия!$7:$7,"&lt;="&amp;TN$8,условия!$8:$8,"&gt;="&amp;TN$8))</f>
        <v>53.666666666666664</v>
      </c>
      <c r="TO18" s="21">
        <f>IF(TO$8="",0,TO12*SUMIFS(условия!42:42,условия!$7:$7,"&lt;="&amp;TO$8,условия!$8:$8,"&gt;="&amp;TO$8))</f>
        <v>53.666666666666664</v>
      </c>
      <c r="TP18" s="21">
        <f>IF(TP$8="",0,TP12*SUMIFS(условия!42:42,условия!$7:$7,"&lt;="&amp;TP$8,условия!$8:$8,"&gt;="&amp;TP$8))</f>
        <v>56</v>
      </c>
      <c r="TQ18" s="21">
        <f>IF(TQ$8="",0,TQ12*SUMIFS(условия!42:42,условия!$7:$7,"&lt;="&amp;TQ$8,условия!$8:$8,"&gt;="&amp;TQ$8))</f>
        <v>56</v>
      </c>
      <c r="TR18" s="21">
        <f>IF(TR$8="",0,TR12*SUMIFS(условия!42:42,условия!$7:$7,"&lt;="&amp;TR$8,условия!$8:$8,"&gt;="&amp;TR$8))</f>
        <v>56</v>
      </c>
      <c r="TS18" s="21">
        <f>IF(TS$8="",0,TS12*SUMIFS(условия!42:42,условия!$7:$7,"&lt;="&amp;TS$8,условия!$8:$8,"&gt;="&amp;TS$8))</f>
        <v>56</v>
      </c>
      <c r="TT18" s="21">
        <f>IF(TT$8="",0,TT12*SUMIFS(условия!42:42,условия!$7:$7,"&lt;="&amp;TT$8,условия!$8:$8,"&gt;="&amp;TT$8))</f>
        <v>56</v>
      </c>
      <c r="TU18" s="21">
        <f>IF(TU$8="",0,TU12*SUMIFS(условия!42:42,условия!$7:$7,"&lt;="&amp;TU$8,условия!$8:$8,"&gt;="&amp;TU$8))</f>
        <v>56</v>
      </c>
      <c r="TV18" s="21">
        <f>IF(TV$8="",0,TV12*SUMIFS(условия!42:42,условия!$7:$7,"&lt;="&amp;TV$8,условия!$8:$8,"&gt;="&amp;TV$8))</f>
        <v>56</v>
      </c>
      <c r="TW18" s="21">
        <f>IF(TW$8="",0,TW12*SUMIFS(условия!42:42,условия!$7:$7,"&lt;="&amp;TW$8,условия!$8:$8,"&gt;="&amp;TW$8))</f>
        <v>56</v>
      </c>
      <c r="TX18" s="21">
        <f>IF(TX$8="",0,TX12*SUMIFS(условия!42:42,условия!$7:$7,"&lt;="&amp;TX$8,условия!$8:$8,"&gt;="&amp;TX$8))</f>
        <v>56</v>
      </c>
      <c r="TY18" s="21">
        <f>IF(TY$8="",0,TY12*SUMIFS(условия!42:42,условия!$7:$7,"&lt;="&amp;TY$8,условия!$8:$8,"&gt;="&amp;TY$8))</f>
        <v>56</v>
      </c>
      <c r="TZ18" s="21">
        <f>IF(TZ$8="",0,TZ12*SUMIFS(условия!42:42,условия!$7:$7,"&lt;="&amp;TZ$8,условия!$8:$8,"&gt;="&amp;TZ$8))</f>
        <v>56</v>
      </c>
      <c r="UA18" s="21">
        <f>IF(UA$8="",0,UA12*SUMIFS(условия!42:42,условия!$7:$7,"&lt;="&amp;UA$8,условия!$8:$8,"&gt;="&amp;UA$8))</f>
        <v>56</v>
      </c>
      <c r="UB18" s="21">
        <f>IF(UB$8="",0,UB12*SUMIFS(условия!42:42,условия!$7:$7,"&lt;="&amp;UB$8,условия!$8:$8,"&gt;="&amp;UB$8))</f>
        <v>56</v>
      </c>
      <c r="UC18" s="21">
        <f>IF(UC$8="",0,UC12*SUMIFS(условия!42:42,условия!$7:$7,"&lt;="&amp;UC$8,условия!$8:$8,"&gt;="&amp;UC$8))</f>
        <v>56</v>
      </c>
      <c r="UD18" s="21">
        <f>IF(UD$8="",0,UD12*SUMIFS(условия!42:42,условия!$7:$7,"&lt;="&amp;UD$8,условия!$8:$8,"&gt;="&amp;UD$8))</f>
        <v>56</v>
      </c>
      <c r="UE18" s="21">
        <f>IF(UE$8="",0,UE12*SUMIFS(условия!42:42,условия!$7:$7,"&lt;="&amp;UE$8,условия!$8:$8,"&gt;="&amp;UE$8))</f>
        <v>56</v>
      </c>
      <c r="UF18" s="21">
        <f>IF(UF$8="",0,UF12*SUMIFS(условия!42:42,условия!$7:$7,"&lt;="&amp;UF$8,условия!$8:$8,"&gt;="&amp;UF$8))</f>
        <v>56</v>
      </c>
      <c r="UG18" s="21">
        <f>IF(UG$8="",0,UG12*SUMIFS(условия!42:42,условия!$7:$7,"&lt;="&amp;UG$8,условия!$8:$8,"&gt;="&amp;UG$8))</f>
        <v>56</v>
      </c>
      <c r="UH18" s="21">
        <f>IF(UH$8="",0,UH12*SUMIFS(условия!42:42,условия!$7:$7,"&lt;="&amp;UH$8,условия!$8:$8,"&gt;="&amp;UH$8))</f>
        <v>56</v>
      </c>
      <c r="UI18" s="21">
        <f>IF(UI$8="",0,UI12*SUMIFS(условия!42:42,условия!$7:$7,"&lt;="&amp;UI$8,условия!$8:$8,"&gt;="&amp;UI$8))</f>
        <v>56</v>
      </c>
      <c r="UJ18" s="21">
        <f>IF(UJ$8="",0,UJ12*SUMIFS(условия!42:42,условия!$7:$7,"&lt;="&amp;UJ$8,условия!$8:$8,"&gt;="&amp;UJ$8))</f>
        <v>56</v>
      </c>
      <c r="UK18" s="21">
        <f>IF(UK$8="",0,UK12*SUMIFS(условия!42:42,условия!$7:$7,"&lt;="&amp;UK$8,условия!$8:$8,"&gt;="&amp;UK$8))</f>
        <v>56</v>
      </c>
      <c r="UL18" s="21">
        <f>IF(UL$8="",0,UL12*SUMIFS(условия!42:42,условия!$7:$7,"&lt;="&amp;UL$8,условия!$8:$8,"&gt;="&amp;UL$8))</f>
        <v>56</v>
      </c>
      <c r="UM18" s="21">
        <f>IF(UM$8="",0,UM12*SUMIFS(условия!42:42,условия!$7:$7,"&lt;="&amp;UM$8,условия!$8:$8,"&gt;="&amp;UM$8))</f>
        <v>56</v>
      </c>
      <c r="UN18" s="21">
        <f>IF(UN$8="",0,UN12*SUMIFS(условия!42:42,условия!$7:$7,"&lt;="&amp;UN$8,условия!$8:$8,"&gt;="&amp;UN$8))</f>
        <v>56</v>
      </c>
      <c r="UO18" s="21">
        <f>IF(UO$8="",0,UO12*SUMIFS(условия!42:42,условия!$7:$7,"&lt;="&amp;UO$8,условия!$8:$8,"&gt;="&amp;UO$8))</f>
        <v>56</v>
      </c>
      <c r="UP18" s="21">
        <f>IF(UP$8="",0,UP12*SUMIFS(условия!42:42,условия!$7:$7,"&lt;="&amp;UP$8,условия!$8:$8,"&gt;="&amp;UP$8))</f>
        <v>56</v>
      </c>
      <c r="UQ18" s="21">
        <f>IF(UQ$8="",0,UQ12*SUMIFS(условия!42:42,условия!$7:$7,"&lt;="&amp;UQ$8,условия!$8:$8,"&gt;="&amp;UQ$8))</f>
        <v>56</v>
      </c>
      <c r="UR18" s="21">
        <f>IF(UR$8="",0,UR12*SUMIFS(условия!42:42,условия!$7:$7,"&lt;="&amp;UR$8,условия!$8:$8,"&gt;="&amp;UR$8))</f>
        <v>56</v>
      </c>
      <c r="US18" s="21">
        <f>IF(US$8="",0,US12*SUMIFS(условия!42:42,условия!$7:$7,"&lt;="&amp;US$8,условия!$8:$8,"&gt;="&amp;US$8))</f>
        <v>56</v>
      </c>
      <c r="UT18" s="21">
        <f>IF(UT$8="",0,UT12*SUMIFS(условия!42:42,условия!$7:$7,"&lt;="&amp;UT$8,условия!$8:$8,"&gt;="&amp;UT$8))</f>
        <v>56</v>
      </c>
      <c r="UU18" s="21">
        <f>IF(UU$8="",0,UU12*SUMIFS(условия!42:42,условия!$7:$7,"&lt;="&amp;UU$8,условия!$8:$8,"&gt;="&amp;UU$8))</f>
        <v>70</v>
      </c>
      <c r="UV18" s="21">
        <f>IF(UV$8="",0,UV12*SUMIFS(условия!42:42,условия!$7:$7,"&lt;="&amp;UV$8,условия!$8:$8,"&gt;="&amp;UV$8))</f>
        <v>70</v>
      </c>
      <c r="UW18" s="21">
        <f>IF(UW$8="",0,UW12*SUMIFS(условия!42:42,условия!$7:$7,"&lt;="&amp;UW$8,условия!$8:$8,"&gt;="&amp;UW$8))</f>
        <v>70</v>
      </c>
      <c r="UX18" s="21">
        <f>IF(UX$8="",0,UX12*SUMIFS(условия!42:42,условия!$7:$7,"&lt;="&amp;UX$8,условия!$8:$8,"&gt;="&amp;UX$8))</f>
        <v>70</v>
      </c>
      <c r="UY18" s="21">
        <f>IF(UY$8="",0,UY12*SUMIFS(условия!42:42,условия!$7:$7,"&lt;="&amp;UY$8,условия!$8:$8,"&gt;="&amp;UY$8))</f>
        <v>70</v>
      </c>
      <c r="UZ18" s="21">
        <f>IF(UZ$8="",0,UZ12*SUMIFS(условия!42:42,условия!$7:$7,"&lt;="&amp;UZ$8,условия!$8:$8,"&gt;="&amp;UZ$8))</f>
        <v>70</v>
      </c>
      <c r="VA18" s="21">
        <f>IF(VA$8="",0,VA12*SUMIFS(условия!42:42,условия!$7:$7,"&lt;="&amp;VA$8,условия!$8:$8,"&gt;="&amp;VA$8))</f>
        <v>70</v>
      </c>
      <c r="VB18" s="21">
        <f>IF(VB$8="",0,VB12*SUMIFS(условия!42:42,условия!$7:$7,"&lt;="&amp;VB$8,условия!$8:$8,"&gt;="&amp;VB$8))</f>
        <v>70</v>
      </c>
      <c r="VC18" s="21">
        <f>IF(VC$8="",0,VC12*SUMIFS(условия!42:42,условия!$7:$7,"&lt;="&amp;VC$8,условия!$8:$8,"&gt;="&amp;VC$8))</f>
        <v>70</v>
      </c>
      <c r="VD18" s="21">
        <f>IF(VD$8="",0,VD12*SUMIFS(условия!42:42,условия!$7:$7,"&lt;="&amp;VD$8,условия!$8:$8,"&gt;="&amp;VD$8))</f>
        <v>70</v>
      </c>
      <c r="VE18" s="21">
        <f>IF(VE$8="",0,VE12*SUMIFS(условия!42:42,условия!$7:$7,"&lt;="&amp;VE$8,условия!$8:$8,"&gt;="&amp;VE$8))</f>
        <v>70</v>
      </c>
      <c r="VF18" s="21">
        <f>IF(VF$8="",0,VF12*SUMIFS(условия!42:42,условия!$7:$7,"&lt;="&amp;VF$8,условия!$8:$8,"&gt;="&amp;VF$8))</f>
        <v>70</v>
      </c>
      <c r="VG18" s="21">
        <f>IF(VG$8="",0,VG12*SUMIFS(условия!42:42,условия!$7:$7,"&lt;="&amp;VG$8,условия!$8:$8,"&gt;="&amp;VG$8))</f>
        <v>70</v>
      </c>
      <c r="VH18" s="21">
        <f>IF(VH$8="",0,VH12*SUMIFS(условия!42:42,условия!$7:$7,"&lt;="&amp;VH$8,условия!$8:$8,"&gt;="&amp;VH$8))</f>
        <v>70</v>
      </c>
      <c r="VI18" s="21">
        <f>IF(VI$8="",0,VI12*SUMIFS(условия!42:42,условия!$7:$7,"&lt;="&amp;VI$8,условия!$8:$8,"&gt;="&amp;VI$8))</f>
        <v>70</v>
      </c>
      <c r="VJ18" s="21">
        <f>IF(VJ$8="",0,VJ12*SUMIFS(условия!42:42,условия!$7:$7,"&lt;="&amp;VJ$8,условия!$8:$8,"&gt;="&amp;VJ$8))</f>
        <v>70</v>
      </c>
      <c r="VK18" s="21">
        <f>IF(VK$8="",0,VK12*SUMIFS(условия!42:42,условия!$7:$7,"&lt;="&amp;VK$8,условия!$8:$8,"&gt;="&amp;VK$8))</f>
        <v>70</v>
      </c>
      <c r="VL18" s="21">
        <f>IF(VL$8="",0,VL12*SUMIFS(условия!42:42,условия!$7:$7,"&lt;="&amp;VL$8,условия!$8:$8,"&gt;="&amp;VL$8))</f>
        <v>70</v>
      </c>
      <c r="VM18" s="21">
        <f>IF(VM$8="",0,VM12*SUMIFS(условия!42:42,условия!$7:$7,"&lt;="&amp;VM$8,условия!$8:$8,"&gt;="&amp;VM$8))</f>
        <v>70</v>
      </c>
      <c r="VN18" s="21">
        <f>IF(VN$8="",0,VN12*SUMIFS(условия!42:42,условия!$7:$7,"&lt;="&amp;VN$8,условия!$8:$8,"&gt;="&amp;VN$8))</f>
        <v>70</v>
      </c>
      <c r="VO18" s="21">
        <f>IF(VO$8="",0,VO12*SUMIFS(условия!42:42,условия!$7:$7,"&lt;="&amp;VO$8,условия!$8:$8,"&gt;="&amp;VO$8))</f>
        <v>70</v>
      </c>
      <c r="VP18" s="21">
        <f>IF(VP$8="",0,VP12*SUMIFS(условия!42:42,условия!$7:$7,"&lt;="&amp;VP$8,условия!$8:$8,"&gt;="&amp;VP$8))</f>
        <v>70</v>
      </c>
      <c r="VQ18" s="21">
        <f>IF(VQ$8="",0,VQ12*SUMIFS(условия!42:42,условия!$7:$7,"&lt;="&amp;VQ$8,условия!$8:$8,"&gt;="&amp;VQ$8))</f>
        <v>70</v>
      </c>
      <c r="VR18" s="21">
        <f>IF(VR$8="",0,VR12*SUMIFS(условия!42:42,условия!$7:$7,"&lt;="&amp;VR$8,условия!$8:$8,"&gt;="&amp;VR$8))</f>
        <v>70</v>
      </c>
      <c r="VS18" s="21">
        <f>IF(VS$8="",0,VS12*SUMIFS(условия!42:42,условия!$7:$7,"&lt;="&amp;VS$8,условия!$8:$8,"&gt;="&amp;VS$8))</f>
        <v>70</v>
      </c>
      <c r="VT18" s="21">
        <f>IF(VT$8="",0,VT12*SUMIFS(условия!42:42,условия!$7:$7,"&lt;="&amp;VT$8,условия!$8:$8,"&gt;="&amp;VT$8))</f>
        <v>70</v>
      </c>
      <c r="VU18" s="21">
        <f>IF(VU$8="",0,VU12*SUMIFS(условия!42:42,условия!$7:$7,"&lt;="&amp;VU$8,условия!$8:$8,"&gt;="&amp;VU$8))</f>
        <v>70</v>
      </c>
      <c r="VV18" s="21">
        <f>IF(VV$8="",0,VV12*SUMIFS(условия!42:42,условия!$7:$7,"&lt;="&amp;VV$8,условия!$8:$8,"&gt;="&amp;VV$8))</f>
        <v>70</v>
      </c>
      <c r="VW18" s="21">
        <f>IF(VW$8="",0,VW12*SUMIFS(условия!42:42,условия!$7:$7,"&lt;="&amp;VW$8,условия!$8:$8,"&gt;="&amp;VW$8))</f>
        <v>70</v>
      </c>
      <c r="VX18" s="21">
        <f>IF(VX$8="",0,VX12*SUMIFS(условия!42:42,условия!$7:$7,"&lt;="&amp;VX$8,условия!$8:$8,"&gt;="&amp;VX$8))</f>
        <v>70</v>
      </c>
      <c r="VY18" s="21">
        <f>IF(VY$8="",0,VY12*SUMIFS(условия!42:42,условия!$7:$7,"&lt;="&amp;VY$8,условия!$8:$8,"&gt;="&amp;VY$8))</f>
        <v>70</v>
      </c>
      <c r="VZ18" s="21">
        <f>IF(VZ$8="",0,VZ12*SUMIFS(условия!42:42,условия!$7:$7,"&lt;="&amp;VZ$8,условия!$8:$8,"&gt;="&amp;VZ$8))</f>
        <v>70</v>
      </c>
      <c r="WA18" s="21">
        <f>IF(WA$8="",0,WA12*SUMIFS(условия!42:42,условия!$7:$7,"&lt;="&amp;WA$8,условия!$8:$8,"&gt;="&amp;WA$8))</f>
        <v>70</v>
      </c>
      <c r="WB18" s="21">
        <f>IF(WB$8="",0,WB12*SUMIFS(условия!42:42,условия!$7:$7,"&lt;="&amp;WB$8,условия!$8:$8,"&gt;="&amp;WB$8))</f>
        <v>70</v>
      </c>
      <c r="WC18" s="21">
        <f>IF(WC$8="",0,WC12*SUMIFS(условия!42:42,условия!$7:$7,"&lt;="&amp;WC$8,условия!$8:$8,"&gt;="&amp;WC$8))</f>
        <v>70</v>
      </c>
      <c r="WD18" s="21">
        <f>IF(WD$8="",0,WD12*SUMIFS(условия!42:42,условия!$7:$7,"&lt;="&amp;WD$8,условия!$8:$8,"&gt;="&amp;WD$8))</f>
        <v>70</v>
      </c>
      <c r="WE18" s="21">
        <f>IF(WE$8="",0,WE12*SUMIFS(условия!42:42,условия!$7:$7,"&lt;="&amp;WE$8,условия!$8:$8,"&gt;="&amp;WE$8))</f>
        <v>70</v>
      </c>
      <c r="WF18" s="21">
        <f>IF(WF$8="",0,WF12*SUMIFS(условия!42:42,условия!$7:$7,"&lt;="&amp;WF$8,условия!$8:$8,"&gt;="&amp;WF$8))</f>
        <v>70</v>
      </c>
      <c r="WG18" s="21">
        <f>IF(WG$8="",0,WG12*SUMIFS(условия!42:42,условия!$7:$7,"&lt;="&amp;WG$8,условия!$8:$8,"&gt;="&amp;WG$8))</f>
        <v>70</v>
      </c>
      <c r="WH18" s="21">
        <f>IF(WH$8="",0,WH12*SUMIFS(условия!42:42,условия!$7:$7,"&lt;="&amp;WH$8,условия!$8:$8,"&gt;="&amp;WH$8))</f>
        <v>70</v>
      </c>
      <c r="WI18" s="21">
        <f>IF(WI$8="",0,WI12*SUMIFS(условия!42:42,условия!$7:$7,"&lt;="&amp;WI$8,условия!$8:$8,"&gt;="&amp;WI$8))</f>
        <v>70</v>
      </c>
      <c r="WJ18" s="21">
        <f>IF(WJ$8="",0,WJ12*SUMIFS(условия!42:42,условия!$7:$7,"&lt;="&amp;WJ$8,условия!$8:$8,"&gt;="&amp;WJ$8))</f>
        <v>70</v>
      </c>
      <c r="WK18" s="21">
        <f>IF(WK$8="",0,WK12*SUMIFS(условия!42:42,условия!$7:$7,"&lt;="&amp;WK$8,условия!$8:$8,"&gt;="&amp;WK$8))</f>
        <v>70</v>
      </c>
      <c r="WL18" s="21">
        <f>IF(WL$8="",0,WL12*SUMIFS(условия!42:42,условия!$7:$7,"&lt;="&amp;WL$8,условия!$8:$8,"&gt;="&amp;WL$8))</f>
        <v>70</v>
      </c>
      <c r="WM18" s="21">
        <f>IF(WM$8="",0,WM12*SUMIFS(условия!42:42,условия!$7:$7,"&lt;="&amp;WM$8,условия!$8:$8,"&gt;="&amp;WM$8))</f>
        <v>70</v>
      </c>
      <c r="WN18" s="21">
        <f>IF(WN$8="",0,WN12*SUMIFS(условия!42:42,условия!$7:$7,"&lt;="&amp;WN$8,условия!$8:$8,"&gt;="&amp;WN$8))</f>
        <v>70</v>
      </c>
      <c r="WO18" s="21">
        <f>IF(WO$8="",0,WO12*SUMIFS(условия!42:42,условия!$7:$7,"&lt;="&amp;WO$8,условия!$8:$8,"&gt;="&amp;WO$8))</f>
        <v>70</v>
      </c>
      <c r="WP18" s="21">
        <f>IF(WP$8="",0,WP12*SUMIFS(условия!42:42,условия!$7:$7,"&lt;="&amp;WP$8,условия!$8:$8,"&gt;="&amp;WP$8))</f>
        <v>70</v>
      </c>
      <c r="WQ18" s="21">
        <f>IF(WQ$8="",0,WQ12*SUMIFS(условия!42:42,условия!$7:$7,"&lt;="&amp;WQ$8,условия!$8:$8,"&gt;="&amp;WQ$8))</f>
        <v>70</v>
      </c>
      <c r="WR18" s="21">
        <f>IF(WR$8="",0,WR12*SUMIFS(условия!42:42,условия!$7:$7,"&lt;="&amp;WR$8,условия!$8:$8,"&gt;="&amp;WR$8))</f>
        <v>70</v>
      </c>
      <c r="WS18" s="21">
        <f>IF(WS$8="",0,WS12*SUMIFS(условия!42:42,условия!$7:$7,"&lt;="&amp;WS$8,условия!$8:$8,"&gt;="&amp;WS$8))</f>
        <v>70</v>
      </c>
      <c r="WT18" s="21">
        <f>IF(WT$8="",0,WT12*SUMIFS(условия!42:42,условия!$7:$7,"&lt;="&amp;WT$8,условия!$8:$8,"&gt;="&amp;WT$8))</f>
        <v>70</v>
      </c>
      <c r="WU18" s="21">
        <f>IF(WU$8="",0,WU12*SUMIFS(условия!42:42,условия!$7:$7,"&lt;="&amp;WU$8,условия!$8:$8,"&gt;="&amp;WU$8))</f>
        <v>70</v>
      </c>
      <c r="WV18" s="21">
        <f>IF(WV$8="",0,WV12*SUMIFS(условия!42:42,условия!$7:$7,"&lt;="&amp;WV$8,условия!$8:$8,"&gt;="&amp;WV$8))</f>
        <v>70</v>
      </c>
      <c r="WW18" s="21">
        <f>IF(WW$8="",0,WW12*SUMIFS(условия!42:42,условия!$7:$7,"&lt;="&amp;WW$8,условия!$8:$8,"&gt;="&amp;WW$8))</f>
        <v>70</v>
      </c>
      <c r="WX18" s="21">
        <f>IF(WX$8="",0,WX12*SUMIFS(условия!42:42,условия!$7:$7,"&lt;="&amp;WX$8,условия!$8:$8,"&gt;="&amp;WX$8))</f>
        <v>70</v>
      </c>
      <c r="WY18" s="21">
        <f>IF(WY$8="",0,WY12*SUMIFS(условия!42:42,условия!$7:$7,"&lt;="&amp;WY$8,условия!$8:$8,"&gt;="&amp;WY$8))</f>
        <v>70</v>
      </c>
      <c r="WZ18" s="21">
        <f>IF(WZ$8="",0,WZ12*SUMIFS(условия!42:42,условия!$7:$7,"&lt;="&amp;WZ$8,условия!$8:$8,"&gt;="&amp;WZ$8))</f>
        <v>70</v>
      </c>
      <c r="XA18" s="21">
        <f>IF(XA$8="",0,XA12*SUMIFS(условия!42:42,условия!$7:$7,"&lt;="&amp;XA$8,условия!$8:$8,"&gt;="&amp;XA$8))</f>
        <v>70</v>
      </c>
      <c r="XB18" s="21">
        <f>IF(XB$8="",0,XB12*SUMIFS(условия!42:42,условия!$7:$7,"&lt;="&amp;XB$8,условия!$8:$8,"&gt;="&amp;XB$8))</f>
        <v>52.5</v>
      </c>
      <c r="XC18" s="21">
        <f>IF(XC$8="",0,XC12*SUMIFS(условия!42:42,условия!$7:$7,"&lt;="&amp;XC$8,условия!$8:$8,"&gt;="&amp;XC$8))</f>
        <v>52.5</v>
      </c>
      <c r="XD18" s="21">
        <f>IF(XD$8="",0,XD12*SUMIFS(условия!42:42,условия!$7:$7,"&lt;="&amp;XD$8,условия!$8:$8,"&gt;="&amp;XD$8))</f>
        <v>52.5</v>
      </c>
      <c r="XE18" s="21">
        <f>IF(XE$8="",0,XE12*SUMIFS(условия!42:42,условия!$7:$7,"&lt;="&amp;XE$8,условия!$8:$8,"&gt;="&amp;XE$8))</f>
        <v>52.5</v>
      </c>
      <c r="XF18" s="21">
        <f>IF(XF$8="",0,XF12*SUMIFS(условия!42:42,условия!$7:$7,"&lt;="&amp;XF$8,условия!$8:$8,"&gt;="&amp;XF$8))</f>
        <v>52.5</v>
      </c>
      <c r="XG18" s="21">
        <f>IF(XG$8="",0,XG12*SUMIFS(условия!42:42,условия!$7:$7,"&lt;="&amp;XG$8,условия!$8:$8,"&gt;="&amp;XG$8))</f>
        <v>52.5</v>
      </c>
      <c r="XH18" s="21">
        <f>IF(XH$8="",0,XH12*SUMIFS(условия!42:42,условия!$7:$7,"&lt;="&amp;XH$8,условия!$8:$8,"&gt;="&amp;XH$8))</f>
        <v>52.5</v>
      </c>
      <c r="XI18" s="21">
        <f>IF(XI$8="",0,XI12*SUMIFS(условия!42:42,условия!$7:$7,"&lt;="&amp;XI$8,условия!$8:$8,"&gt;="&amp;XI$8))</f>
        <v>52.5</v>
      </c>
      <c r="XJ18" s="21">
        <f>IF(XJ$8="",0,XJ12*SUMIFS(условия!42:42,условия!$7:$7,"&lt;="&amp;XJ$8,условия!$8:$8,"&gt;="&amp;XJ$8))</f>
        <v>52.5</v>
      </c>
      <c r="XK18" s="21">
        <f>IF(XK$8="",0,XK12*SUMIFS(условия!42:42,условия!$7:$7,"&lt;="&amp;XK$8,условия!$8:$8,"&gt;="&amp;XK$8))</f>
        <v>52.5</v>
      </c>
      <c r="XL18" s="21">
        <f>IF(XL$8="",0,XL12*SUMIFS(условия!42:42,условия!$7:$7,"&lt;="&amp;XL$8,условия!$8:$8,"&gt;="&amp;XL$8))</f>
        <v>52.5</v>
      </c>
      <c r="XM18" s="21">
        <f>IF(XM$8="",0,XM12*SUMIFS(условия!42:42,условия!$7:$7,"&lt;="&amp;XM$8,условия!$8:$8,"&gt;="&amp;XM$8))</f>
        <v>52.5</v>
      </c>
      <c r="XN18" s="21">
        <f>IF(XN$8="",0,XN12*SUMIFS(условия!42:42,условия!$7:$7,"&lt;="&amp;XN$8,условия!$8:$8,"&gt;="&amp;XN$8))</f>
        <v>52.5</v>
      </c>
      <c r="XO18" s="21">
        <f>IF(XO$8="",0,XO12*SUMIFS(условия!42:42,условия!$7:$7,"&lt;="&amp;XO$8,условия!$8:$8,"&gt;="&amp;XO$8))</f>
        <v>52.5</v>
      </c>
      <c r="XP18" s="21">
        <f>IF(XP$8="",0,XP12*SUMIFS(условия!42:42,условия!$7:$7,"&lt;="&amp;XP$8,условия!$8:$8,"&gt;="&amp;XP$8))</f>
        <v>52.5</v>
      </c>
      <c r="XQ18" s="21">
        <f>IF(XQ$8="",0,XQ12*SUMIFS(условия!42:42,условия!$7:$7,"&lt;="&amp;XQ$8,условия!$8:$8,"&gt;="&amp;XQ$8))</f>
        <v>52.5</v>
      </c>
      <c r="XR18" s="21">
        <f>IF(XR$8="",0,XR12*SUMIFS(условия!42:42,условия!$7:$7,"&lt;="&amp;XR$8,условия!$8:$8,"&gt;="&amp;XR$8))</f>
        <v>52.5</v>
      </c>
      <c r="XS18" s="21">
        <f>IF(XS$8="",0,XS12*SUMIFS(условия!42:42,условия!$7:$7,"&lt;="&amp;XS$8,условия!$8:$8,"&gt;="&amp;XS$8))</f>
        <v>52.5</v>
      </c>
      <c r="XT18" s="21">
        <f>IF(XT$8="",0,XT12*SUMIFS(условия!42:42,условия!$7:$7,"&lt;="&amp;XT$8,условия!$8:$8,"&gt;="&amp;XT$8))</f>
        <v>52.5</v>
      </c>
      <c r="XU18" s="21">
        <f>IF(XU$8="",0,XU12*SUMIFS(условия!42:42,условия!$7:$7,"&lt;="&amp;XU$8,условия!$8:$8,"&gt;="&amp;XU$8))</f>
        <v>52.5</v>
      </c>
      <c r="XV18" s="21">
        <f>IF(XV$8="",0,XV12*SUMIFS(условия!42:42,условия!$7:$7,"&lt;="&amp;XV$8,условия!$8:$8,"&gt;="&amp;XV$8))</f>
        <v>52.5</v>
      </c>
      <c r="XW18" s="21">
        <f>IF(XW$8="",0,XW12*SUMIFS(условия!42:42,условия!$7:$7,"&lt;="&amp;XW$8,условия!$8:$8,"&gt;="&amp;XW$8))</f>
        <v>52.5</v>
      </c>
      <c r="XX18" s="21">
        <f>IF(XX$8="",0,XX12*SUMIFS(условия!42:42,условия!$7:$7,"&lt;="&amp;XX$8,условия!$8:$8,"&gt;="&amp;XX$8))</f>
        <v>52.5</v>
      </c>
      <c r="XY18" s="21">
        <f>IF(XY$8="",0,XY12*SUMIFS(условия!42:42,условия!$7:$7,"&lt;="&amp;XY$8,условия!$8:$8,"&gt;="&amp;XY$8))</f>
        <v>52.5</v>
      </c>
      <c r="XZ18" s="21">
        <f>IF(XZ$8="",0,XZ12*SUMIFS(условия!42:42,условия!$7:$7,"&lt;="&amp;XZ$8,условия!$8:$8,"&gt;="&amp;XZ$8))</f>
        <v>52.5</v>
      </c>
      <c r="YA18" s="21">
        <f>IF(YA$8="",0,YA12*SUMIFS(условия!42:42,условия!$7:$7,"&lt;="&amp;YA$8,условия!$8:$8,"&gt;="&amp;YA$8))</f>
        <v>52.5</v>
      </c>
      <c r="YB18" s="21">
        <f>IF(YB$8="",0,YB12*SUMIFS(условия!42:42,условия!$7:$7,"&lt;="&amp;YB$8,условия!$8:$8,"&gt;="&amp;YB$8))</f>
        <v>52.5</v>
      </c>
      <c r="YC18" s="21">
        <f>IF(YC$8="",0,YC12*SUMIFS(условия!42:42,условия!$7:$7,"&lt;="&amp;YC$8,условия!$8:$8,"&gt;="&amp;YC$8))</f>
        <v>52.5</v>
      </c>
      <c r="YD18" s="21">
        <f>IF(YD$8="",0,YD12*SUMIFS(условия!42:42,условия!$7:$7,"&lt;="&amp;YD$8,условия!$8:$8,"&gt;="&amp;YD$8))</f>
        <v>52.5</v>
      </c>
      <c r="YE18" s="21">
        <f>IF(YE$8="",0,YE12*SUMIFS(условия!42:42,условия!$7:$7,"&lt;="&amp;YE$8,условия!$8:$8,"&gt;="&amp;YE$8))</f>
        <v>52.5</v>
      </c>
      <c r="YF18" s="21">
        <f>IF(YF$8="",0,YF12*SUMIFS(условия!42:42,условия!$7:$7,"&lt;="&amp;YF$8,условия!$8:$8,"&gt;="&amp;YF$8))</f>
        <v>52.5</v>
      </c>
      <c r="YG18" s="21">
        <f>IF(YG$8="",0,YG12*SUMIFS(условия!42:42,условия!$7:$7,"&lt;="&amp;YG$8,условия!$8:$8,"&gt;="&amp;YG$8))</f>
        <v>52.5</v>
      </c>
      <c r="YH18" s="21">
        <f>IF(YH$8="",0,YH12*SUMIFS(условия!42:42,условия!$7:$7,"&lt;="&amp;YH$8,условия!$8:$8,"&gt;="&amp;YH$8))</f>
        <v>52.5</v>
      </c>
      <c r="YI18" s="21">
        <f>IF(YI$8="",0,YI12*SUMIFS(условия!42:42,условия!$7:$7,"&lt;="&amp;YI$8,условия!$8:$8,"&gt;="&amp;YI$8))</f>
        <v>52.5</v>
      </c>
      <c r="YJ18" s="21">
        <f>IF(YJ$8="",0,YJ12*SUMIFS(условия!42:42,условия!$7:$7,"&lt;="&amp;YJ$8,условия!$8:$8,"&gt;="&amp;YJ$8))</f>
        <v>52.5</v>
      </c>
      <c r="YK18" s="21">
        <f>IF(YK$8="",0,YK12*SUMIFS(условия!42:42,условия!$7:$7,"&lt;="&amp;YK$8,условия!$8:$8,"&gt;="&amp;YK$8))</f>
        <v>52.5</v>
      </c>
      <c r="YL18" s="21">
        <f>IF(YL$8="",0,YL12*SUMIFS(условия!42:42,условия!$7:$7,"&lt;="&amp;YL$8,условия!$8:$8,"&gt;="&amp;YL$8))</f>
        <v>52.5</v>
      </c>
      <c r="YM18" s="21">
        <f>IF(YM$8="",0,YM12*SUMIFS(условия!42:42,условия!$7:$7,"&lt;="&amp;YM$8,условия!$8:$8,"&gt;="&amp;YM$8))</f>
        <v>52.5</v>
      </c>
      <c r="YN18" s="21">
        <f>IF(YN$8="",0,YN12*SUMIFS(условия!42:42,условия!$7:$7,"&lt;="&amp;YN$8,условия!$8:$8,"&gt;="&amp;YN$8))</f>
        <v>52.5</v>
      </c>
      <c r="YO18" s="21">
        <f>IF(YO$8="",0,YO12*SUMIFS(условия!42:42,условия!$7:$7,"&lt;="&amp;YO$8,условия!$8:$8,"&gt;="&amp;YO$8))</f>
        <v>52.5</v>
      </c>
      <c r="YP18" s="21">
        <f>IF(YP$8="",0,YP12*SUMIFS(условия!42:42,условия!$7:$7,"&lt;="&amp;YP$8,условия!$8:$8,"&gt;="&amp;YP$8))</f>
        <v>52.5</v>
      </c>
      <c r="YQ18" s="21">
        <f>IF(YQ$8="",0,YQ12*SUMIFS(условия!42:42,условия!$7:$7,"&lt;="&amp;YQ$8,условия!$8:$8,"&gt;="&amp;YQ$8))</f>
        <v>52.5</v>
      </c>
      <c r="YR18" s="21">
        <f>IF(YR$8="",0,YR12*SUMIFS(условия!42:42,условия!$7:$7,"&lt;="&amp;YR$8,условия!$8:$8,"&gt;="&amp;YR$8))</f>
        <v>52.5</v>
      </c>
      <c r="YS18" s="21">
        <f>IF(YS$8="",0,YS12*SUMIFS(условия!42:42,условия!$7:$7,"&lt;="&amp;YS$8,условия!$8:$8,"&gt;="&amp;YS$8))</f>
        <v>52.5</v>
      </c>
      <c r="YT18" s="21">
        <f>IF(YT$8="",0,YT12*SUMIFS(условия!42:42,условия!$7:$7,"&lt;="&amp;YT$8,условия!$8:$8,"&gt;="&amp;YT$8))</f>
        <v>52.5</v>
      </c>
      <c r="YU18" s="21">
        <f>IF(YU$8="",0,YU12*SUMIFS(условия!42:42,условия!$7:$7,"&lt;="&amp;YU$8,условия!$8:$8,"&gt;="&amp;YU$8))</f>
        <v>52.5</v>
      </c>
      <c r="YV18" s="21">
        <f>IF(YV$8="",0,YV12*SUMIFS(условия!42:42,условия!$7:$7,"&lt;="&amp;YV$8,условия!$8:$8,"&gt;="&amp;YV$8))</f>
        <v>52.5</v>
      </c>
      <c r="YW18" s="21">
        <f>IF(YW$8="",0,YW12*SUMIFS(условия!42:42,условия!$7:$7,"&lt;="&amp;YW$8,условия!$8:$8,"&gt;="&amp;YW$8))</f>
        <v>52.5</v>
      </c>
      <c r="YX18" s="21">
        <f>IF(YX$8="",0,YX12*SUMIFS(условия!42:42,условия!$7:$7,"&lt;="&amp;YX$8,условия!$8:$8,"&gt;="&amp;YX$8))</f>
        <v>52.5</v>
      </c>
      <c r="YY18" s="21">
        <f>IF(YY$8="",0,YY12*SUMIFS(условия!42:42,условия!$7:$7,"&lt;="&amp;YY$8,условия!$8:$8,"&gt;="&amp;YY$8))</f>
        <v>52.5</v>
      </c>
      <c r="YZ18" s="21">
        <f>IF(YZ$8="",0,YZ12*SUMIFS(условия!42:42,условия!$7:$7,"&lt;="&amp;YZ$8,условия!$8:$8,"&gt;="&amp;YZ$8))</f>
        <v>52.5</v>
      </c>
      <c r="ZA18" s="21">
        <f>IF(ZA$8="",0,ZA12*SUMIFS(условия!42:42,условия!$7:$7,"&lt;="&amp;ZA$8,условия!$8:$8,"&gt;="&amp;ZA$8))</f>
        <v>52.5</v>
      </c>
      <c r="ZB18" s="21">
        <f>IF(ZB$8="",0,ZB12*SUMIFS(условия!42:42,условия!$7:$7,"&lt;="&amp;ZB$8,условия!$8:$8,"&gt;="&amp;ZB$8))</f>
        <v>52.5</v>
      </c>
      <c r="ZC18" s="21">
        <f>IF(ZC$8="",0,ZC12*SUMIFS(условия!42:42,условия!$7:$7,"&lt;="&amp;ZC$8,условия!$8:$8,"&gt;="&amp;ZC$8))</f>
        <v>52.5</v>
      </c>
      <c r="ZD18" s="21">
        <f>IF(ZD$8="",0,ZD12*SUMIFS(условия!42:42,условия!$7:$7,"&lt;="&amp;ZD$8,условия!$8:$8,"&gt;="&amp;ZD$8))</f>
        <v>52.5</v>
      </c>
      <c r="ZE18" s="21">
        <f>IF(ZE$8="",0,ZE12*SUMIFS(условия!42:42,условия!$7:$7,"&lt;="&amp;ZE$8,условия!$8:$8,"&gt;="&amp;ZE$8))</f>
        <v>52.5</v>
      </c>
      <c r="ZF18" s="21">
        <f>IF(ZF$8="",0,ZF12*SUMIFS(условия!42:42,условия!$7:$7,"&lt;="&amp;ZF$8,условия!$8:$8,"&gt;="&amp;ZF$8))</f>
        <v>52.5</v>
      </c>
      <c r="ZG18" s="21">
        <f>IF(ZG$8="",0,ZG12*SUMIFS(условия!42:42,условия!$7:$7,"&lt;="&amp;ZG$8,условия!$8:$8,"&gt;="&amp;ZG$8))</f>
        <v>52.5</v>
      </c>
      <c r="ZH18" s="21">
        <f>IF(ZH$8="",0,ZH12*SUMIFS(условия!42:42,условия!$7:$7,"&lt;="&amp;ZH$8,условия!$8:$8,"&gt;="&amp;ZH$8))</f>
        <v>52.5</v>
      </c>
      <c r="ZI18" s="21">
        <f>IF(ZI$8="",0,ZI12*SUMIFS(условия!42:42,условия!$7:$7,"&lt;="&amp;ZI$8,условия!$8:$8,"&gt;="&amp;ZI$8))</f>
        <v>52.5</v>
      </c>
      <c r="ZJ18" s="21">
        <f>IF(ZJ$8="",0,ZJ12*SUMIFS(условия!42:42,условия!$7:$7,"&lt;="&amp;ZJ$8,условия!$8:$8,"&gt;="&amp;ZJ$8))</f>
        <v>52.5</v>
      </c>
      <c r="ZK18" s="21">
        <f>IF(ZK$8="",0,ZK12*SUMIFS(условия!42:42,условия!$7:$7,"&lt;="&amp;ZK$8,условия!$8:$8,"&gt;="&amp;ZK$8))</f>
        <v>74.666666666666671</v>
      </c>
      <c r="ZL18" s="21">
        <f>IF(ZL$8="",0,ZL12*SUMIFS(условия!42:42,условия!$7:$7,"&lt;="&amp;ZL$8,условия!$8:$8,"&gt;="&amp;ZL$8))</f>
        <v>74.666666666666671</v>
      </c>
      <c r="ZM18" s="21">
        <f>IF(ZM$8="",0,ZM12*SUMIFS(условия!42:42,условия!$7:$7,"&lt;="&amp;ZM$8,условия!$8:$8,"&gt;="&amp;ZM$8))</f>
        <v>74.666666666666671</v>
      </c>
      <c r="ZN18" s="21">
        <f>IF(ZN$8="",0,ZN12*SUMIFS(условия!42:42,условия!$7:$7,"&lt;="&amp;ZN$8,условия!$8:$8,"&gt;="&amp;ZN$8))</f>
        <v>74.666666666666671</v>
      </c>
      <c r="ZO18" s="21">
        <f>IF(ZO$8="",0,ZO12*SUMIFS(условия!42:42,условия!$7:$7,"&lt;="&amp;ZO$8,условия!$8:$8,"&gt;="&amp;ZO$8))</f>
        <v>74.666666666666671</v>
      </c>
      <c r="ZP18" s="21">
        <f>IF(ZP$8="",0,ZP12*SUMIFS(условия!42:42,условия!$7:$7,"&lt;="&amp;ZP$8,условия!$8:$8,"&gt;="&amp;ZP$8))</f>
        <v>74.666666666666671</v>
      </c>
      <c r="ZQ18" s="21">
        <f>IF(ZQ$8="",0,ZQ12*SUMIFS(условия!42:42,условия!$7:$7,"&lt;="&amp;ZQ$8,условия!$8:$8,"&gt;="&amp;ZQ$8))</f>
        <v>74.666666666666671</v>
      </c>
      <c r="ZR18" s="21">
        <f>IF(ZR$8="",0,ZR12*SUMIFS(условия!42:42,условия!$7:$7,"&lt;="&amp;ZR$8,условия!$8:$8,"&gt;="&amp;ZR$8))</f>
        <v>74.666666666666671</v>
      </c>
      <c r="ZS18" s="21">
        <f>IF(ZS$8="",0,ZS12*SUMIFS(условия!42:42,условия!$7:$7,"&lt;="&amp;ZS$8,условия!$8:$8,"&gt;="&amp;ZS$8))</f>
        <v>74.666666666666671</v>
      </c>
      <c r="ZT18" s="21">
        <f>IF(ZT$8="",0,ZT12*SUMIFS(условия!42:42,условия!$7:$7,"&lt;="&amp;ZT$8,условия!$8:$8,"&gt;="&amp;ZT$8))</f>
        <v>74.666666666666671</v>
      </c>
      <c r="ZU18" s="21">
        <f>IF(ZU$8="",0,ZU12*SUMIFS(условия!42:42,условия!$7:$7,"&lt;="&amp;ZU$8,условия!$8:$8,"&gt;="&amp;ZU$8))</f>
        <v>74.666666666666671</v>
      </c>
      <c r="ZV18" s="21">
        <f>IF(ZV$8="",0,ZV12*SUMIFS(условия!42:42,условия!$7:$7,"&lt;="&amp;ZV$8,условия!$8:$8,"&gt;="&amp;ZV$8))</f>
        <v>74.666666666666671</v>
      </c>
      <c r="ZW18" s="21">
        <f>IF(ZW$8="",0,ZW12*SUMIFS(условия!42:42,условия!$7:$7,"&lt;="&amp;ZW$8,условия!$8:$8,"&gt;="&amp;ZW$8))</f>
        <v>74.666666666666671</v>
      </c>
      <c r="ZX18" s="21">
        <f>IF(ZX$8="",0,ZX12*SUMIFS(условия!42:42,условия!$7:$7,"&lt;="&amp;ZX$8,условия!$8:$8,"&gt;="&amp;ZX$8))</f>
        <v>74.666666666666671</v>
      </c>
      <c r="ZY18" s="21">
        <f>IF(ZY$8="",0,ZY12*SUMIFS(условия!42:42,условия!$7:$7,"&lt;="&amp;ZY$8,условия!$8:$8,"&gt;="&amp;ZY$8))</f>
        <v>74.666666666666671</v>
      </c>
      <c r="ZZ18" s="21">
        <f>IF(ZZ$8="",0,ZZ12*SUMIFS(условия!42:42,условия!$7:$7,"&lt;="&amp;ZZ$8,условия!$8:$8,"&gt;="&amp;ZZ$8))</f>
        <v>74.666666666666671</v>
      </c>
      <c r="AAA18" s="21">
        <f>IF(AAA$8="",0,AAA12*SUMIFS(условия!42:42,условия!$7:$7,"&lt;="&amp;AAA$8,условия!$8:$8,"&gt;="&amp;AAA$8))</f>
        <v>74.666666666666671</v>
      </c>
      <c r="AAB18" s="21">
        <f>IF(AAB$8="",0,AAB12*SUMIFS(условия!42:42,условия!$7:$7,"&lt;="&amp;AAB$8,условия!$8:$8,"&gt;="&amp;AAB$8))</f>
        <v>74.666666666666671</v>
      </c>
      <c r="AAC18" s="21">
        <f>IF(AAC$8="",0,AAC12*SUMIFS(условия!42:42,условия!$7:$7,"&lt;="&amp;AAC$8,условия!$8:$8,"&gt;="&amp;AAC$8))</f>
        <v>74.666666666666671</v>
      </c>
      <c r="AAD18" s="21">
        <f>IF(AAD$8="",0,AAD12*SUMIFS(условия!42:42,условия!$7:$7,"&lt;="&amp;AAD$8,условия!$8:$8,"&gt;="&amp;AAD$8))</f>
        <v>74.666666666666671</v>
      </c>
      <c r="AAE18" s="21">
        <f>IF(AAE$8="",0,AAE12*SUMIFS(условия!42:42,условия!$7:$7,"&lt;="&amp;AAE$8,условия!$8:$8,"&gt;="&amp;AAE$8))</f>
        <v>74.666666666666671</v>
      </c>
      <c r="AAF18" s="21">
        <f>IF(AAF$8="",0,AAF12*SUMIFS(условия!42:42,условия!$7:$7,"&lt;="&amp;AAF$8,условия!$8:$8,"&gt;="&amp;AAF$8))</f>
        <v>74.666666666666671</v>
      </c>
      <c r="AAG18" s="21">
        <f>IF(AAG$8="",0,AAG12*SUMIFS(условия!42:42,условия!$7:$7,"&lt;="&amp;AAG$8,условия!$8:$8,"&gt;="&amp;AAG$8))</f>
        <v>74.666666666666671</v>
      </c>
      <c r="AAH18" s="21">
        <f>IF(AAH$8="",0,AAH12*SUMIFS(условия!42:42,условия!$7:$7,"&lt;="&amp;AAH$8,условия!$8:$8,"&gt;="&amp;AAH$8))</f>
        <v>74.666666666666671</v>
      </c>
      <c r="AAI18" s="21">
        <f>IF(AAI$8="",0,AAI12*SUMIFS(условия!42:42,условия!$7:$7,"&lt;="&amp;AAI$8,условия!$8:$8,"&gt;="&amp;AAI$8))</f>
        <v>74.666666666666671</v>
      </c>
      <c r="AAJ18" s="21">
        <f>IF(AAJ$8="",0,AAJ12*SUMIFS(условия!42:42,условия!$7:$7,"&lt;="&amp;AAJ$8,условия!$8:$8,"&gt;="&amp;AAJ$8))</f>
        <v>74.666666666666671</v>
      </c>
      <c r="AAK18" s="21">
        <f>IF(AAK$8="",0,AAK12*SUMIFS(условия!42:42,условия!$7:$7,"&lt;="&amp;AAK$8,условия!$8:$8,"&gt;="&amp;AAK$8))</f>
        <v>74.666666666666671</v>
      </c>
      <c r="AAL18" s="21">
        <f>IF(AAL$8="",0,AAL12*SUMIFS(условия!42:42,условия!$7:$7,"&lt;="&amp;AAL$8,условия!$8:$8,"&gt;="&amp;AAL$8))</f>
        <v>74.666666666666671</v>
      </c>
      <c r="AAM18" s="21">
        <f>IF(AAM$8="",0,AAM12*SUMIFS(условия!42:42,условия!$7:$7,"&lt;="&amp;AAM$8,условия!$8:$8,"&gt;="&amp;AAM$8))</f>
        <v>74.666666666666671</v>
      </c>
      <c r="AAN18" s="21">
        <f>IF(AAN$8="",0,AAN12*SUMIFS(условия!42:42,условия!$7:$7,"&lt;="&amp;AAN$8,условия!$8:$8,"&gt;="&amp;AAN$8))</f>
        <v>74.666666666666671</v>
      </c>
      <c r="AAO18" s="21">
        <f>IF(AAO$8="",0,AAO12*SUMIFS(условия!42:42,условия!$7:$7,"&lt;="&amp;AAO$8,условия!$8:$8,"&gt;="&amp;AAO$8))</f>
        <v>74.666666666666671</v>
      </c>
      <c r="AAP18" s="21">
        <f>IF(AAP$8="",0,AAP12*SUMIFS(условия!42:42,условия!$7:$7,"&lt;="&amp;AAP$8,условия!$8:$8,"&gt;="&amp;AAP$8))</f>
        <v>74.666666666666671</v>
      </c>
      <c r="AAQ18" s="21">
        <f>IF(AAQ$8="",0,AAQ12*SUMIFS(условия!42:42,условия!$7:$7,"&lt;="&amp;AAQ$8,условия!$8:$8,"&gt;="&amp;AAQ$8))</f>
        <v>74.666666666666671</v>
      </c>
      <c r="AAR18" s="21">
        <f>IF(AAR$8="",0,AAR12*SUMIFS(условия!42:42,условия!$7:$7,"&lt;="&amp;AAR$8,условия!$8:$8,"&gt;="&amp;AAR$8))</f>
        <v>74.666666666666671</v>
      </c>
      <c r="AAS18" s="21">
        <f>IF(AAS$8="",0,AAS12*SUMIFS(условия!42:42,условия!$7:$7,"&lt;="&amp;AAS$8,условия!$8:$8,"&gt;="&amp;AAS$8))</f>
        <v>74.666666666666671</v>
      </c>
      <c r="AAT18" s="21">
        <f>IF(AAT$8="",0,AAT12*SUMIFS(условия!42:42,условия!$7:$7,"&lt;="&amp;AAT$8,условия!$8:$8,"&gt;="&amp;AAT$8))</f>
        <v>74.666666666666671</v>
      </c>
      <c r="AAU18" s="21">
        <f>IF(AAU$8="",0,AAU12*SUMIFS(условия!42:42,условия!$7:$7,"&lt;="&amp;AAU$8,условия!$8:$8,"&gt;="&amp;AAU$8))</f>
        <v>74.666666666666671</v>
      </c>
      <c r="AAV18" s="21">
        <f>IF(AAV$8="",0,AAV12*SUMIFS(условия!42:42,условия!$7:$7,"&lt;="&amp;AAV$8,условия!$8:$8,"&gt;="&amp;AAV$8))</f>
        <v>74.666666666666671</v>
      </c>
      <c r="AAW18" s="21">
        <f>IF(AAW$8="",0,AAW12*SUMIFS(условия!42:42,условия!$7:$7,"&lt;="&amp;AAW$8,условия!$8:$8,"&gt;="&amp;AAW$8))</f>
        <v>74.666666666666671</v>
      </c>
      <c r="AAX18" s="21">
        <f>IF(AAX$8="",0,AAX12*SUMIFS(условия!42:42,условия!$7:$7,"&lt;="&amp;AAX$8,условия!$8:$8,"&gt;="&amp;AAX$8))</f>
        <v>74.666666666666671</v>
      </c>
      <c r="AAY18" s="21">
        <f>IF(AAY$8="",0,AAY12*SUMIFS(условия!42:42,условия!$7:$7,"&lt;="&amp;AAY$8,условия!$8:$8,"&gt;="&amp;AAY$8))</f>
        <v>74.666666666666671</v>
      </c>
      <c r="AAZ18" s="21">
        <f>IF(AAZ$8="",0,AAZ12*SUMIFS(условия!42:42,условия!$7:$7,"&lt;="&amp;AAZ$8,условия!$8:$8,"&gt;="&amp;AAZ$8))</f>
        <v>74.666666666666671</v>
      </c>
      <c r="ABA18" s="21">
        <f>IF(ABA$8="",0,ABA12*SUMIFS(условия!42:42,условия!$7:$7,"&lt;="&amp;ABA$8,условия!$8:$8,"&gt;="&amp;ABA$8))</f>
        <v>74.666666666666671</v>
      </c>
      <c r="ABB18" s="21">
        <f>IF(ABB$8="",0,ABB12*SUMIFS(условия!42:42,условия!$7:$7,"&lt;="&amp;ABB$8,условия!$8:$8,"&gt;="&amp;ABB$8))</f>
        <v>74.666666666666671</v>
      </c>
      <c r="ABC18" s="21">
        <f>IF(ABC$8="",0,ABC12*SUMIFS(условия!42:42,условия!$7:$7,"&lt;="&amp;ABC$8,условия!$8:$8,"&gt;="&amp;ABC$8))</f>
        <v>74.666666666666671</v>
      </c>
      <c r="ABD18" s="21">
        <f>IF(ABD$8="",0,ABD12*SUMIFS(условия!42:42,условия!$7:$7,"&lt;="&amp;ABD$8,условия!$8:$8,"&gt;="&amp;ABD$8))</f>
        <v>74.666666666666671</v>
      </c>
      <c r="ABE18" s="21">
        <f>IF(ABE$8="",0,ABE12*SUMIFS(условия!42:42,условия!$7:$7,"&lt;="&amp;ABE$8,условия!$8:$8,"&gt;="&amp;ABE$8))</f>
        <v>74.666666666666671</v>
      </c>
      <c r="ABF18" s="21">
        <f>IF(ABF$8="",0,ABF12*SUMIFS(условия!42:42,условия!$7:$7,"&lt;="&amp;ABF$8,условия!$8:$8,"&gt;="&amp;ABF$8))</f>
        <v>74.666666666666671</v>
      </c>
      <c r="ABG18" s="21">
        <f>IF(ABG$8="",0,ABG12*SUMIFS(условия!42:42,условия!$7:$7,"&lt;="&amp;ABG$8,условия!$8:$8,"&gt;="&amp;ABG$8))</f>
        <v>74.666666666666671</v>
      </c>
      <c r="ABH18" s="21">
        <f>IF(ABH$8="",0,ABH12*SUMIFS(условия!42:42,условия!$7:$7,"&lt;="&amp;ABH$8,условия!$8:$8,"&gt;="&amp;ABH$8))</f>
        <v>74.666666666666671</v>
      </c>
      <c r="ABI18" s="21">
        <f>IF(ABI$8="",0,ABI12*SUMIFS(условия!42:42,условия!$7:$7,"&lt;="&amp;ABI$8,условия!$8:$8,"&gt;="&amp;ABI$8))</f>
        <v>74.666666666666671</v>
      </c>
      <c r="ABJ18" s="21">
        <f>IF(ABJ$8="",0,ABJ12*SUMIFS(условия!42:42,условия!$7:$7,"&lt;="&amp;ABJ$8,условия!$8:$8,"&gt;="&amp;ABJ$8))</f>
        <v>74.666666666666671</v>
      </c>
      <c r="ABK18" s="21">
        <f>IF(ABK$8="",0,ABK12*SUMIFS(условия!42:42,условия!$7:$7,"&lt;="&amp;ABK$8,условия!$8:$8,"&gt;="&amp;ABK$8))</f>
        <v>74.666666666666671</v>
      </c>
      <c r="ABL18" s="21">
        <f>IF(ABL$8="",0,ABL12*SUMIFS(условия!42:42,условия!$7:$7,"&lt;="&amp;ABL$8,условия!$8:$8,"&gt;="&amp;ABL$8))</f>
        <v>74.666666666666671</v>
      </c>
      <c r="ABM18" s="21">
        <f>IF(ABM$8="",0,ABM12*SUMIFS(условия!42:42,условия!$7:$7,"&lt;="&amp;ABM$8,условия!$8:$8,"&gt;="&amp;ABM$8))</f>
        <v>74.666666666666671</v>
      </c>
      <c r="ABN18" s="21">
        <f>IF(ABN$8="",0,ABN12*SUMIFS(условия!42:42,условия!$7:$7,"&lt;="&amp;ABN$8,условия!$8:$8,"&gt;="&amp;ABN$8))</f>
        <v>74.666666666666671</v>
      </c>
      <c r="ABO18" s="21">
        <f>IF(ABO$8="",0,ABO12*SUMIFS(условия!42:42,условия!$7:$7,"&lt;="&amp;ABO$8,условия!$8:$8,"&gt;="&amp;ABO$8))</f>
        <v>74.666666666666671</v>
      </c>
      <c r="ABP18" s="21">
        <f>IF(ABP$8="",0,ABP12*SUMIFS(условия!42:42,условия!$7:$7,"&lt;="&amp;ABP$8,условия!$8:$8,"&gt;="&amp;ABP$8))</f>
        <v>74.666666666666671</v>
      </c>
      <c r="ABQ18" s="21">
        <f>IF(ABQ$8="",0,ABQ12*SUMIFS(условия!42:42,условия!$7:$7,"&lt;="&amp;ABQ$8,условия!$8:$8,"&gt;="&amp;ABQ$8))</f>
        <v>74.666666666666671</v>
      </c>
      <c r="ABR18" s="21">
        <f>IF(ABR$8="",0,ABR12*SUMIFS(условия!42:42,условия!$7:$7,"&lt;="&amp;ABR$8,условия!$8:$8,"&gt;="&amp;ABR$8))</f>
        <v>74.666666666666671</v>
      </c>
      <c r="ABS18" s="21">
        <f>IF(ABS$8="",0,ABS12*SUMIFS(условия!42:42,условия!$7:$7,"&lt;="&amp;ABS$8,условия!$8:$8,"&gt;="&amp;ABS$8))</f>
        <v>74.666666666666671</v>
      </c>
      <c r="ABT18" s="21">
        <f>IF(ABT$8="",0,ABT12*SUMIFS(условия!42:42,условия!$7:$7,"&lt;="&amp;ABT$8,условия!$8:$8,"&gt;="&amp;ABT$8))</f>
        <v>79.333333333333329</v>
      </c>
      <c r="ABU18" s="21">
        <f>IF(ABU$8="",0,ABU12*SUMIFS(условия!42:42,условия!$7:$7,"&lt;="&amp;ABU$8,условия!$8:$8,"&gt;="&amp;ABU$8))</f>
        <v>79.333333333333329</v>
      </c>
      <c r="ABV18" s="21">
        <f>IF(ABV$8="",0,ABV12*SUMIFS(условия!42:42,условия!$7:$7,"&lt;="&amp;ABV$8,условия!$8:$8,"&gt;="&amp;ABV$8))</f>
        <v>79.333333333333329</v>
      </c>
      <c r="ABW18" s="21">
        <f>IF(ABW$8="",0,ABW12*SUMIFS(условия!42:42,условия!$7:$7,"&lt;="&amp;ABW$8,условия!$8:$8,"&gt;="&amp;ABW$8))</f>
        <v>79.333333333333329</v>
      </c>
      <c r="ABX18" s="21">
        <f>IF(ABX$8="",0,ABX12*SUMIFS(условия!42:42,условия!$7:$7,"&lt;="&amp;ABX$8,условия!$8:$8,"&gt;="&amp;ABX$8))</f>
        <v>79.333333333333329</v>
      </c>
      <c r="ABY18" s="21">
        <f>IF(ABY$8="",0,ABY12*SUMIFS(условия!42:42,условия!$7:$7,"&lt;="&amp;ABY$8,условия!$8:$8,"&gt;="&amp;ABY$8))</f>
        <v>79.333333333333329</v>
      </c>
      <c r="ABZ18" s="21">
        <f>IF(ABZ$8="",0,ABZ12*SUMIFS(условия!42:42,условия!$7:$7,"&lt;="&amp;ABZ$8,условия!$8:$8,"&gt;="&amp;ABZ$8))</f>
        <v>79.333333333333329</v>
      </c>
      <c r="ACA18" s="21">
        <f>IF(ACA$8="",0,ACA12*SUMIFS(условия!42:42,условия!$7:$7,"&lt;="&amp;ACA$8,условия!$8:$8,"&gt;="&amp;ACA$8))</f>
        <v>79.333333333333329</v>
      </c>
      <c r="ACB18" s="21">
        <f>IF(ACB$8="",0,ACB12*SUMIFS(условия!42:42,условия!$7:$7,"&lt;="&amp;ACB$8,условия!$8:$8,"&gt;="&amp;ACB$8))</f>
        <v>79.333333333333329</v>
      </c>
      <c r="ACC18" s="21">
        <f>IF(ACC$8="",0,ACC12*SUMIFS(условия!42:42,условия!$7:$7,"&lt;="&amp;ACC$8,условия!$8:$8,"&gt;="&amp;ACC$8))</f>
        <v>79.333333333333329</v>
      </c>
      <c r="ACD18" s="21">
        <f>IF(ACD$8="",0,ACD12*SUMIFS(условия!42:42,условия!$7:$7,"&lt;="&amp;ACD$8,условия!$8:$8,"&gt;="&amp;ACD$8))</f>
        <v>79.333333333333329</v>
      </c>
      <c r="ACE18" s="21">
        <f>IF(ACE$8="",0,ACE12*SUMIFS(условия!42:42,условия!$7:$7,"&lt;="&amp;ACE$8,условия!$8:$8,"&gt;="&amp;ACE$8))</f>
        <v>79.333333333333329</v>
      </c>
      <c r="ACF18" s="21">
        <f>IF(ACF$8="",0,ACF12*SUMIFS(условия!42:42,условия!$7:$7,"&lt;="&amp;ACF$8,условия!$8:$8,"&gt;="&amp;ACF$8))</f>
        <v>79.333333333333329</v>
      </c>
      <c r="ACG18" s="21">
        <f>IF(ACG$8="",0,ACG12*SUMIFS(условия!42:42,условия!$7:$7,"&lt;="&amp;ACG$8,условия!$8:$8,"&gt;="&amp;ACG$8))</f>
        <v>79.333333333333329</v>
      </c>
      <c r="ACH18" s="21">
        <f>IF(ACH$8="",0,ACH12*SUMIFS(условия!42:42,условия!$7:$7,"&lt;="&amp;ACH$8,условия!$8:$8,"&gt;="&amp;ACH$8))</f>
        <v>79.333333333333329</v>
      </c>
      <c r="ACI18" s="21">
        <f>IF(ACI$8="",0,ACI12*SUMIFS(условия!42:42,условия!$7:$7,"&lt;="&amp;ACI$8,условия!$8:$8,"&gt;="&amp;ACI$8))</f>
        <v>79.333333333333329</v>
      </c>
      <c r="ACJ18" s="21">
        <f>IF(ACJ$8="",0,ACJ12*SUMIFS(условия!42:42,условия!$7:$7,"&lt;="&amp;ACJ$8,условия!$8:$8,"&gt;="&amp;ACJ$8))</f>
        <v>79.333333333333329</v>
      </c>
      <c r="ACK18" s="21">
        <f>IF(ACK$8="",0,ACK12*SUMIFS(условия!42:42,условия!$7:$7,"&lt;="&amp;ACK$8,условия!$8:$8,"&gt;="&amp;ACK$8))</f>
        <v>79.333333333333329</v>
      </c>
      <c r="ACL18" s="21">
        <f>IF(ACL$8="",0,ACL12*SUMIFS(условия!42:42,условия!$7:$7,"&lt;="&amp;ACL$8,условия!$8:$8,"&gt;="&amp;ACL$8))</f>
        <v>79.333333333333329</v>
      </c>
      <c r="ACM18" s="21">
        <f>IF(ACM$8="",0,ACM12*SUMIFS(условия!42:42,условия!$7:$7,"&lt;="&amp;ACM$8,условия!$8:$8,"&gt;="&amp;ACM$8))</f>
        <v>79.333333333333329</v>
      </c>
      <c r="ACN18" s="21">
        <f>IF(ACN$8="",0,ACN12*SUMIFS(условия!42:42,условия!$7:$7,"&lt;="&amp;ACN$8,условия!$8:$8,"&gt;="&amp;ACN$8))</f>
        <v>79.333333333333329</v>
      </c>
      <c r="ACO18" s="21">
        <f>IF(ACO$8="",0,ACO12*SUMIFS(условия!42:42,условия!$7:$7,"&lt;="&amp;ACO$8,условия!$8:$8,"&gt;="&amp;ACO$8))</f>
        <v>79.333333333333329</v>
      </c>
      <c r="ACP18" s="21">
        <f>IF(ACP$8="",0,ACP12*SUMIFS(условия!42:42,условия!$7:$7,"&lt;="&amp;ACP$8,условия!$8:$8,"&gt;="&amp;ACP$8))</f>
        <v>79.333333333333329</v>
      </c>
      <c r="ACQ18" s="21">
        <f>IF(ACQ$8="",0,ACQ12*SUMIFS(условия!42:42,условия!$7:$7,"&lt;="&amp;ACQ$8,условия!$8:$8,"&gt;="&amp;ACQ$8))</f>
        <v>79.333333333333329</v>
      </c>
      <c r="ACR18" s="21">
        <f>IF(ACR$8="",0,ACR12*SUMIFS(условия!42:42,условия!$7:$7,"&lt;="&amp;ACR$8,условия!$8:$8,"&gt;="&amp;ACR$8))</f>
        <v>79.333333333333329</v>
      </c>
      <c r="ACS18" s="21">
        <f>IF(ACS$8="",0,ACS12*SUMIFS(условия!42:42,условия!$7:$7,"&lt;="&amp;ACS$8,условия!$8:$8,"&gt;="&amp;ACS$8))</f>
        <v>79.333333333333329</v>
      </c>
      <c r="ACT18" s="21">
        <f>IF(ACT$8="",0,ACT12*SUMIFS(условия!42:42,условия!$7:$7,"&lt;="&amp;ACT$8,условия!$8:$8,"&gt;="&amp;ACT$8))</f>
        <v>79.333333333333329</v>
      </c>
      <c r="ACU18" s="21">
        <f>IF(ACU$8="",0,ACU12*SUMIFS(условия!42:42,условия!$7:$7,"&lt;="&amp;ACU$8,условия!$8:$8,"&gt;="&amp;ACU$8))</f>
        <v>79.333333333333329</v>
      </c>
      <c r="ACV18" s="21">
        <f>IF(ACV$8="",0,ACV12*SUMIFS(условия!42:42,условия!$7:$7,"&lt;="&amp;ACV$8,условия!$8:$8,"&gt;="&amp;ACV$8))</f>
        <v>79.333333333333329</v>
      </c>
      <c r="ACW18" s="21">
        <f>IF(ACW$8="",0,ACW12*SUMIFS(условия!42:42,условия!$7:$7,"&lt;="&amp;ACW$8,условия!$8:$8,"&gt;="&amp;ACW$8))</f>
        <v>79.333333333333329</v>
      </c>
      <c r="ACX18" s="21">
        <f>IF(ACX$8="",0,ACX12*SUMIFS(условия!42:42,условия!$7:$7,"&lt;="&amp;ACX$8,условия!$8:$8,"&gt;="&amp;ACX$8))</f>
        <v>79.333333333333329</v>
      </c>
      <c r="ACY18" s="21">
        <f>IF(ACY$8="",0,ACY12*SUMIFS(условия!42:42,условия!$7:$7,"&lt;="&amp;ACY$8,условия!$8:$8,"&gt;="&amp;ACY$8))</f>
        <v>79.333333333333329</v>
      </c>
      <c r="ACZ18" s="21">
        <f>IF(ACZ$8="",0,ACZ12*SUMIFS(условия!42:42,условия!$7:$7,"&lt;="&amp;ACZ$8,условия!$8:$8,"&gt;="&amp;ACZ$8))</f>
        <v>79.333333333333329</v>
      </c>
      <c r="ADA18" s="21">
        <f>IF(ADA$8="",0,ADA12*SUMIFS(условия!42:42,условия!$7:$7,"&lt;="&amp;ADA$8,условия!$8:$8,"&gt;="&amp;ADA$8))</f>
        <v>79.333333333333329</v>
      </c>
      <c r="ADB18" s="21">
        <f>IF(ADB$8="",0,ADB12*SUMIFS(условия!42:42,условия!$7:$7,"&lt;="&amp;ADB$8,условия!$8:$8,"&gt;="&amp;ADB$8))</f>
        <v>79.333333333333329</v>
      </c>
      <c r="ADC18" s="21">
        <f>IF(ADC$8="",0,ADC12*SUMIFS(условия!42:42,условия!$7:$7,"&lt;="&amp;ADC$8,условия!$8:$8,"&gt;="&amp;ADC$8))</f>
        <v>79.333333333333329</v>
      </c>
      <c r="ADD18" s="21">
        <f>IF(ADD$8="",0,ADD12*SUMIFS(условия!42:42,условия!$7:$7,"&lt;="&amp;ADD$8,условия!$8:$8,"&gt;="&amp;ADD$8))</f>
        <v>79.333333333333329</v>
      </c>
      <c r="ADE18" s="21">
        <f>IF(ADE$8="",0,ADE12*SUMIFS(условия!42:42,условия!$7:$7,"&lt;="&amp;ADE$8,условия!$8:$8,"&gt;="&amp;ADE$8))</f>
        <v>79.333333333333329</v>
      </c>
      <c r="ADF18" s="21">
        <f>IF(ADF$8="",0,ADF12*SUMIFS(условия!42:42,условия!$7:$7,"&lt;="&amp;ADF$8,условия!$8:$8,"&gt;="&amp;ADF$8))</f>
        <v>79.333333333333329</v>
      </c>
      <c r="ADG18" s="21">
        <f>IF(ADG$8="",0,ADG12*SUMIFS(условия!42:42,условия!$7:$7,"&lt;="&amp;ADG$8,условия!$8:$8,"&gt;="&amp;ADG$8))</f>
        <v>79.333333333333329</v>
      </c>
      <c r="ADH18" s="21">
        <f>IF(ADH$8="",0,ADH12*SUMIFS(условия!42:42,условия!$7:$7,"&lt;="&amp;ADH$8,условия!$8:$8,"&gt;="&amp;ADH$8))</f>
        <v>79.333333333333329</v>
      </c>
      <c r="ADI18" s="21">
        <f>IF(ADI$8="",0,ADI12*SUMIFS(условия!42:42,условия!$7:$7,"&lt;="&amp;ADI$8,условия!$8:$8,"&gt;="&amp;ADI$8))</f>
        <v>79.333333333333329</v>
      </c>
      <c r="ADJ18" s="21">
        <f>IF(ADJ$8="",0,ADJ12*SUMIFS(условия!42:42,условия!$7:$7,"&lt;="&amp;ADJ$8,условия!$8:$8,"&gt;="&amp;ADJ$8))</f>
        <v>79.333333333333329</v>
      </c>
      <c r="ADK18" s="21">
        <f>IF(ADK$8="",0,ADK12*SUMIFS(условия!42:42,условия!$7:$7,"&lt;="&amp;ADK$8,условия!$8:$8,"&gt;="&amp;ADK$8))</f>
        <v>79.333333333333329</v>
      </c>
      <c r="ADL18" s="21">
        <f>IF(ADL$8="",0,ADL12*SUMIFS(условия!42:42,условия!$7:$7,"&lt;="&amp;ADL$8,условия!$8:$8,"&gt;="&amp;ADL$8))</f>
        <v>79.333333333333329</v>
      </c>
      <c r="ADM18" s="21">
        <f>IF(ADM$8="",0,ADM12*SUMIFS(условия!42:42,условия!$7:$7,"&lt;="&amp;ADM$8,условия!$8:$8,"&gt;="&amp;ADM$8))</f>
        <v>79.333333333333329</v>
      </c>
      <c r="ADN18" s="21">
        <f>IF(ADN$8="",0,ADN12*SUMIFS(условия!42:42,условия!$7:$7,"&lt;="&amp;ADN$8,условия!$8:$8,"&gt;="&amp;ADN$8))</f>
        <v>79.333333333333329</v>
      </c>
      <c r="ADO18" s="21">
        <f>IF(ADO$8="",0,ADO12*SUMIFS(условия!42:42,условия!$7:$7,"&lt;="&amp;ADO$8,условия!$8:$8,"&gt;="&amp;ADO$8))</f>
        <v>79.333333333333329</v>
      </c>
      <c r="ADP18" s="21">
        <f>IF(ADP$8="",0,ADP12*SUMIFS(условия!42:42,условия!$7:$7,"&lt;="&amp;ADP$8,условия!$8:$8,"&gt;="&amp;ADP$8))</f>
        <v>79.333333333333329</v>
      </c>
      <c r="ADQ18" s="21">
        <f>IF(ADQ$8="",0,ADQ12*SUMIFS(условия!42:42,условия!$7:$7,"&lt;="&amp;ADQ$8,условия!$8:$8,"&gt;="&amp;ADQ$8))</f>
        <v>79.333333333333329</v>
      </c>
      <c r="ADR18" s="21">
        <f>IF(ADR$8="",0,ADR12*SUMIFS(условия!42:42,условия!$7:$7,"&lt;="&amp;ADR$8,условия!$8:$8,"&gt;="&amp;ADR$8))</f>
        <v>79.333333333333329</v>
      </c>
      <c r="ADS18" s="21">
        <f>IF(ADS$8="",0,ADS12*SUMIFS(условия!42:42,условия!$7:$7,"&lt;="&amp;ADS$8,условия!$8:$8,"&gt;="&amp;ADS$8))</f>
        <v>79.333333333333329</v>
      </c>
      <c r="ADT18" s="21">
        <f>IF(ADT$8="",0,ADT12*SUMIFS(условия!42:42,условия!$7:$7,"&lt;="&amp;ADT$8,условия!$8:$8,"&gt;="&amp;ADT$8))</f>
        <v>79.333333333333329</v>
      </c>
      <c r="ADU18" s="21">
        <f>IF(ADU$8="",0,ADU12*SUMIFS(условия!42:42,условия!$7:$7,"&lt;="&amp;ADU$8,условия!$8:$8,"&gt;="&amp;ADU$8))</f>
        <v>79.333333333333329</v>
      </c>
      <c r="ADV18" s="21">
        <f>IF(ADV$8="",0,ADV12*SUMIFS(условия!42:42,условия!$7:$7,"&lt;="&amp;ADV$8,условия!$8:$8,"&gt;="&amp;ADV$8))</f>
        <v>79.333333333333329</v>
      </c>
      <c r="ADW18" s="21">
        <f>IF(ADW$8="",0,ADW12*SUMIFS(условия!42:42,условия!$7:$7,"&lt;="&amp;ADW$8,условия!$8:$8,"&gt;="&amp;ADW$8))</f>
        <v>79.333333333333329</v>
      </c>
      <c r="ADX18" s="21">
        <f>IF(ADX$8="",0,ADX12*SUMIFS(условия!42:42,условия!$7:$7,"&lt;="&amp;ADX$8,условия!$8:$8,"&gt;="&amp;ADX$8))</f>
        <v>79.333333333333329</v>
      </c>
      <c r="ADY18" s="21">
        <f>IF(ADY$8="",0,ADY12*SUMIFS(условия!42:42,условия!$7:$7,"&lt;="&amp;ADY$8,условия!$8:$8,"&gt;="&amp;ADY$8))</f>
        <v>79.333333333333329</v>
      </c>
      <c r="ADZ18" s="21">
        <f>IF(ADZ$8="",0,ADZ12*SUMIFS(условия!42:42,условия!$7:$7,"&lt;="&amp;ADZ$8,условия!$8:$8,"&gt;="&amp;ADZ$8))</f>
        <v>79.333333333333329</v>
      </c>
      <c r="AEA18" s="21">
        <f>IF(AEA$8="",0,AEA12*SUMIFS(условия!42:42,условия!$7:$7,"&lt;="&amp;AEA$8,условия!$8:$8,"&gt;="&amp;AEA$8))</f>
        <v>79.333333333333329</v>
      </c>
      <c r="AEB18" s="21">
        <f>IF(AEB$8="",0,AEB12*SUMIFS(условия!42:42,условия!$7:$7,"&lt;="&amp;AEB$8,условия!$8:$8,"&gt;="&amp;AEB$8))</f>
        <v>79.333333333333329</v>
      </c>
      <c r="AEC18" s="21">
        <f>IF(AEC$8="",0,AEC12*SUMIFS(условия!42:42,условия!$7:$7,"&lt;="&amp;AEC$8,условия!$8:$8,"&gt;="&amp;AEC$8))</f>
        <v>79.333333333333329</v>
      </c>
      <c r="AED18" s="21">
        <f>IF(AED$8="",0,AED12*SUMIFS(условия!42:42,условия!$7:$7,"&lt;="&amp;AED$8,условия!$8:$8,"&gt;="&amp;AED$8))</f>
        <v>118.99999999999999</v>
      </c>
      <c r="AEE18" s="21">
        <f>IF(AEE$8="",0,AEE12*SUMIFS(условия!42:42,условия!$7:$7,"&lt;="&amp;AEE$8,условия!$8:$8,"&gt;="&amp;AEE$8))</f>
        <v>118.99999999999999</v>
      </c>
      <c r="AEF18" s="21">
        <f>IF(AEF$8="",0,AEF12*SUMIFS(условия!42:42,условия!$7:$7,"&lt;="&amp;AEF$8,условия!$8:$8,"&gt;="&amp;AEF$8))</f>
        <v>118.99999999999999</v>
      </c>
      <c r="AEG18" s="21">
        <f>IF(AEG$8="",0,AEG12*SUMIFS(условия!42:42,условия!$7:$7,"&lt;="&amp;AEG$8,условия!$8:$8,"&gt;="&amp;AEG$8))</f>
        <v>118.99999999999999</v>
      </c>
      <c r="AEH18" s="21">
        <f>IF(AEH$8="",0,AEH12*SUMIFS(условия!42:42,условия!$7:$7,"&lt;="&amp;AEH$8,условия!$8:$8,"&gt;="&amp;AEH$8))</f>
        <v>118.99999999999999</v>
      </c>
      <c r="AEI18" s="21">
        <f>IF(AEI$8="",0,AEI12*SUMIFS(условия!42:42,условия!$7:$7,"&lt;="&amp;AEI$8,условия!$8:$8,"&gt;="&amp;AEI$8))</f>
        <v>118.99999999999999</v>
      </c>
      <c r="AEJ18" s="21">
        <f>IF(AEJ$8="",0,AEJ12*SUMIFS(условия!42:42,условия!$7:$7,"&lt;="&amp;AEJ$8,условия!$8:$8,"&gt;="&amp;AEJ$8))</f>
        <v>118.99999999999999</v>
      </c>
      <c r="AEK18" s="21">
        <f>IF(AEK$8="",0,AEK12*SUMIFS(условия!42:42,условия!$7:$7,"&lt;="&amp;AEK$8,условия!$8:$8,"&gt;="&amp;AEK$8))</f>
        <v>118.99999999999999</v>
      </c>
      <c r="AEL18" s="21">
        <f>IF(AEL$8="",0,AEL12*SUMIFS(условия!42:42,условия!$7:$7,"&lt;="&amp;AEL$8,условия!$8:$8,"&gt;="&amp;AEL$8))</f>
        <v>118.99999999999999</v>
      </c>
      <c r="AEM18" s="21">
        <f>IF(AEM$8="",0,AEM12*SUMIFS(условия!42:42,условия!$7:$7,"&lt;="&amp;AEM$8,условия!$8:$8,"&gt;="&amp;AEM$8))</f>
        <v>118.99999999999999</v>
      </c>
      <c r="AEN18" s="21">
        <f>IF(AEN$8="",0,AEN12*SUMIFS(условия!42:42,условия!$7:$7,"&lt;="&amp;AEN$8,условия!$8:$8,"&gt;="&amp;AEN$8))</f>
        <v>118.99999999999999</v>
      </c>
      <c r="AEO18" s="21">
        <f>IF(AEO$8="",0,AEO12*SUMIFS(условия!42:42,условия!$7:$7,"&lt;="&amp;AEO$8,условия!$8:$8,"&gt;="&amp;AEO$8))</f>
        <v>118.99999999999999</v>
      </c>
      <c r="AEP18" s="21">
        <f>IF(AEP$8="",0,AEP12*SUMIFS(условия!42:42,условия!$7:$7,"&lt;="&amp;AEP$8,условия!$8:$8,"&gt;="&amp;AEP$8))</f>
        <v>118.99999999999999</v>
      </c>
      <c r="AEQ18" s="21">
        <f>IF(AEQ$8="",0,AEQ12*SUMIFS(условия!42:42,условия!$7:$7,"&lt;="&amp;AEQ$8,условия!$8:$8,"&gt;="&amp;AEQ$8))</f>
        <v>118.99999999999999</v>
      </c>
      <c r="AER18" s="21">
        <f>IF(AER$8="",0,AER12*SUMIFS(условия!42:42,условия!$7:$7,"&lt;="&amp;AER$8,условия!$8:$8,"&gt;="&amp;AER$8))</f>
        <v>118.99999999999999</v>
      </c>
      <c r="AES18" s="21">
        <f>IF(AES$8="",0,AES12*SUMIFS(условия!42:42,условия!$7:$7,"&lt;="&amp;AES$8,условия!$8:$8,"&gt;="&amp;AES$8))</f>
        <v>118.99999999999999</v>
      </c>
      <c r="AET18" s="21">
        <f>IF(AET$8="",0,AET12*SUMIFS(условия!42:42,условия!$7:$7,"&lt;="&amp;AET$8,условия!$8:$8,"&gt;="&amp;AET$8))</f>
        <v>118.99999999999999</v>
      </c>
      <c r="AEU18" s="21">
        <f>IF(AEU$8="",0,AEU12*SUMIFS(условия!42:42,условия!$7:$7,"&lt;="&amp;AEU$8,условия!$8:$8,"&gt;="&amp;AEU$8))</f>
        <v>118.99999999999999</v>
      </c>
      <c r="AEV18" s="21">
        <f>IF(AEV$8="",0,AEV12*SUMIFS(условия!42:42,условия!$7:$7,"&lt;="&amp;AEV$8,условия!$8:$8,"&gt;="&amp;AEV$8))</f>
        <v>118.99999999999999</v>
      </c>
      <c r="AEW18" s="21">
        <f>IF(AEW$8="",0,AEW12*SUMIFS(условия!42:42,условия!$7:$7,"&lt;="&amp;AEW$8,условия!$8:$8,"&gt;="&amp;AEW$8))</f>
        <v>118.99999999999999</v>
      </c>
      <c r="AEX18" s="21">
        <f>IF(AEX$8="",0,AEX12*SUMIFS(условия!42:42,условия!$7:$7,"&lt;="&amp;AEX$8,условия!$8:$8,"&gt;="&amp;AEX$8))</f>
        <v>118.99999999999999</v>
      </c>
      <c r="AEY18" s="21">
        <f>IF(AEY$8="",0,AEY12*SUMIFS(условия!42:42,условия!$7:$7,"&lt;="&amp;AEY$8,условия!$8:$8,"&gt;="&amp;AEY$8))</f>
        <v>118.99999999999999</v>
      </c>
      <c r="AEZ18" s="21">
        <f>IF(AEZ$8="",0,AEZ12*SUMIFS(условия!42:42,условия!$7:$7,"&lt;="&amp;AEZ$8,условия!$8:$8,"&gt;="&amp;AEZ$8))</f>
        <v>118.99999999999999</v>
      </c>
      <c r="AFA18" s="21">
        <f>IF(AFA$8="",0,AFA12*SUMIFS(условия!42:42,условия!$7:$7,"&lt;="&amp;AFA$8,условия!$8:$8,"&gt;="&amp;AFA$8))</f>
        <v>118.99999999999999</v>
      </c>
      <c r="AFB18" s="21">
        <f>IF(AFB$8="",0,AFB12*SUMIFS(условия!42:42,условия!$7:$7,"&lt;="&amp;AFB$8,условия!$8:$8,"&gt;="&amp;AFB$8))</f>
        <v>118.99999999999999</v>
      </c>
      <c r="AFC18" s="21">
        <f>IF(AFC$8="",0,AFC12*SUMIFS(условия!42:42,условия!$7:$7,"&lt;="&amp;AFC$8,условия!$8:$8,"&gt;="&amp;AFC$8))</f>
        <v>118.99999999999999</v>
      </c>
      <c r="AFD18" s="21">
        <f>IF(AFD$8="",0,AFD12*SUMIFS(условия!42:42,условия!$7:$7,"&lt;="&amp;AFD$8,условия!$8:$8,"&gt;="&amp;AFD$8))</f>
        <v>118.99999999999999</v>
      </c>
      <c r="AFE18" s="21">
        <f>IF(AFE$8="",0,AFE12*SUMIFS(условия!42:42,условия!$7:$7,"&lt;="&amp;AFE$8,условия!$8:$8,"&gt;="&amp;AFE$8))</f>
        <v>118.99999999999999</v>
      </c>
      <c r="AFF18" s="21">
        <f>IF(AFF$8="",0,AFF12*SUMIFS(условия!42:42,условия!$7:$7,"&lt;="&amp;AFF$8,условия!$8:$8,"&gt;="&amp;AFF$8))</f>
        <v>118.99999999999999</v>
      </c>
      <c r="AFG18" s="21">
        <f>IF(AFG$8="",0,AFG12*SUMIFS(условия!42:42,условия!$7:$7,"&lt;="&amp;AFG$8,условия!$8:$8,"&gt;="&amp;AFG$8))</f>
        <v>118.99999999999999</v>
      </c>
    </row>
    <row r="19" spans="1:839" s="42" customFormat="1" x14ac:dyDescent="0.25">
      <c r="A19" s="21"/>
      <c r="B19" s="21"/>
      <c r="C19" s="21"/>
      <c r="D19" s="21"/>
      <c r="E19" s="21" t="str">
        <f>структура!$G$19</f>
        <v>количество заключенных договоров</v>
      </c>
      <c r="F19" s="21"/>
      <c r="G19" s="21" t="str">
        <f>структура!$J$11</f>
        <v>экспресс заем</v>
      </c>
      <c r="H19" s="21"/>
      <c r="I19" s="21" t="str">
        <f>IF($E19="","",INDEX(структура!$H$10:$H$153,SUMIFS(структура!$C$10:$C$153,структура!$G$10:$G$153,$E19)))</f>
        <v>к-во дог</v>
      </c>
      <c r="J19" s="21"/>
      <c r="K19" s="41"/>
      <c r="L19" s="21"/>
      <c r="M19" s="21"/>
      <c r="N19" s="21"/>
      <c r="O19" s="21"/>
      <c r="P19" s="21"/>
      <c r="Q19" s="41"/>
      <c r="R19" s="21">
        <f>IF(R$8="",0,R13*SUMIFS(условия!43:43,условия!$7:$7,"&lt;="&amp;R$8,условия!$8:$8,"&gt;="&amp;R$8))</f>
        <v>12</v>
      </c>
      <c r="S19" s="21">
        <f>IF(S$8="",0,S13*SUMIFS(условия!43:43,условия!$7:$7,"&lt;="&amp;S$8,условия!$8:$8,"&gt;="&amp;S$8))</f>
        <v>12</v>
      </c>
      <c r="T19" s="21">
        <f>IF(T$8="",0,T13*SUMIFS(условия!43:43,условия!$7:$7,"&lt;="&amp;T$8,условия!$8:$8,"&gt;="&amp;T$8))</f>
        <v>12</v>
      </c>
      <c r="U19" s="21">
        <f>IF(U$8="",0,U13*SUMIFS(условия!43:43,условия!$7:$7,"&lt;="&amp;U$8,условия!$8:$8,"&gt;="&amp;U$8))</f>
        <v>12</v>
      </c>
      <c r="V19" s="21">
        <f>IF(V$8="",0,V13*SUMIFS(условия!43:43,условия!$7:$7,"&lt;="&amp;V$8,условия!$8:$8,"&gt;="&amp;V$8))</f>
        <v>12</v>
      </c>
      <c r="W19" s="21">
        <f>IF(W$8="",0,W13*SUMIFS(условия!43:43,условия!$7:$7,"&lt;="&amp;W$8,условия!$8:$8,"&gt;="&amp;W$8))</f>
        <v>12</v>
      </c>
      <c r="X19" s="21">
        <f>IF(X$8="",0,X13*SUMIFS(условия!43:43,условия!$7:$7,"&lt;="&amp;X$8,условия!$8:$8,"&gt;="&amp;X$8))</f>
        <v>12</v>
      </c>
      <c r="Y19" s="21">
        <f>IF(Y$8="",0,Y13*SUMIFS(условия!43:43,условия!$7:$7,"&lt;="&amp;Y$8,условия!$8:$8,"&gt;="&amp;Y$8))</f>
        <v>12</v>
      </c>
      <c r="Z19" s="21">
        <f>IF(Z$8="",0,Z13*SUMIFS(условия!43:43,условия!$7:$7,"&lt;="&amp;Z$8,условия!$8:$8,"&gt;="&amp;Z$8))</f>
        <v>12</v>
      </c>
      <c r="AA19" s="21">
        <f>IF(AA$8="",0,AA13*SUMIFS(условия!43:43,условия!$7:$7,"&lt;="&amp;AA$8,условия!$8:$8,"&gt;="&amp;AA$8))</f>
        <v>12</v>
      </c>
      <c r="AB19" s="21">
        <f>IF(AB$8="",0,AB13*SUMIFS(условия!43:43,условия!$7:$7,"&lt;="&amp;AB$8,условия!$8:$8,"&gt;="&amp;AB$8))</f>
        <v>12</v>
      </c>
      <c r="AC19" s="21">
        <f>IF(AC$8="",0,AC13*SUMIFS(условия!43:43,условия!$7:$7,"&lt;="&amp;AC$8,условия!$8:$8,"&gt;="&amp;AC$8))</f>
        <v>12</v>
      </c>
      <c r="AD19" s="21">
        <f>IF(AD$8="",0,AD13*SUMIFS(условия!43:43,условия!$7:$7,"&lt;="&amp;AD$8,условия!$8:$8,"&gt;="&amp;AD$8))</f>
        <v>12</v>
      </c>
      <c r="AE19" s="21">
        <f>IF(AE$8="",0,AE13*SUMIFS(условия!43:43,условия!$7:$7,"&lt;="&amp;AE$8,условия!$8:$8,"&gt;="&amp;AE$8))</f>
        <v>12</v>
      </c>
      <c r="AF19" s="21">
        <f>IF(AF$8="",0,AF13*SUMIFS(условия!43:43,условия!$7:$7,"&lt;="&amp;AF$8,условия!$8:$8,"&gt;="&amp;AF$8))</f>
        <v>12</v>
      </c>
      <c r="AG19" s="21">
        <f>IF(AG$8="",0,AG13*SUMIFS(условия!43:43,условия!$7:$7,"&lt;="&amp;AG$8,условия!$8:$8,"&gt;="&amp;AG$8))</f>
        <v>12</v>
      </c>
      <c r="AH19" s="21">
        <f>IF(AH$8="",0,AH13*SUMIFS(условия!43:43,условия!$7:$7,"&lt;="&amp;AH$8,условия!$8:$8,"&gt;="&amp;AH$8))</f>
        <v>12</v>
      </c>
      <c r="AI19" s="21">
        <f>IF(AI$8="",0,AI13*SUMIFS(условия!43:43,условия!$7:$7,"&lt;="&amp;AI$8,условия!$8:$8,"&gt;="&amp;AI$8))</f>
        <v>12</v>
      </c>
      <c r="AJ19" s="21">
        <f>IF(AJ$8="",0,AJ13*SUMIFS(условия!43:43,условия!$7:$7,"&lt;="&amp;AJ$8,условия!$8:$8,"&gt;="&amp;AJ$8))</f>
        <v>12</v>
      </c>
      <c r="AK19" s="21">
        <f>IF(AK$8="",0,AK13*SUMIFS(условия!43:43,условия!$7:$7,"&lt;="&amp;AK$8,условия!$8:$8,"&gt;="&amp;AK$8))</f>
        <v>12</v>
      </c>
      <c r="AL19" s="21">
        <f>IF(AL$8="",0,AL13*SUMIFS(условия!43:43,условия!$7:$7,"&lt;="&amp;AL$8,условия!$8:$8,"&gt;="&amp;AL$8))</f>
        <v>12</v>
      </c>
      <c r="AM19" s="21">
        <f>IF(AM$8="",0,AM13*SUMIFS(условия!43:43,условия!$7:$7,"&lt;="&amp;AM$8,условия!$8:$8,"&gt;="&amp;AM$8))</f>
        <v>12</v>
      </c>
      <c r="AN19" s="21">
        <f>IF(AN$8="",0,AN13*SUMIFS(условия!43:43,условия!$7:$7,"&lt;="&amp;AN$8,условия!$8:$8,"&gt;="&amp;AN$8))</f>
        <v>12</v>
      </c>
      <c r="AO19" s="21">
        <f>IF(AO$8="",0,AO13*SUMIFS(условия!43:43,условия!$7:$7,"&lt;="&amp;AO$8,условия!$8:$8,"&gt;="&amp;AO$8))</f>
        <v>12</v>
      </c>
      <c r="AP19" s="21">
        <f>IF(AP$8="",0,AP13*SUMIFS(условия!43:43,условия!$7:$7,"&lt;="&amp;AP$8,условия!$8:$8,"&gt;="&amp;AP$8))</f>
        <v>12</v>
      </c>
      <c r="AQ19" s="21">
        <f>IF(AQ$8="",0,AQ13*SUMIFS(условия!43:43,условия!$7:$7,"&lt;="&amp;AQ$8,условия!$8:$8,"&gt;="&amp;AQ$8))</f>
        <v>12</v>
      </c>
      <c r="AR19" s="21">
        <f>IF(AR$8="",0,AR13*SUMIFS(условия!43:43,условия!$7:$7,"&lt;="&amp;AR$8,условия!$8:$8,"&gt;="&amp;AR$8))</f>
        <v>12</v>
      </c>
      <c r="AS19" s="21">
        <f>IF(AS$8="",0,AS13*SUMIFS(условия!43:43,условия!$7:$7,"&lt;="&amp;AS$8,условия!$8:$8,"&gt;="&amp;AS$8))</f>
        <v>12</v>
      </c>
      <c r="AT19" s="21">
        <f>IF(AT$8="",0,AT13*SUMIFS(условия!43:43,условия!$7:$7,"&lt;="&amp;AT$8,условия!$8:$8,"&gt;="&amp;AT$8))</f>
        <v>12</v>
      </c>
      <c r="AU19" s="21">
        <f>IF(AU$8="",0,AU13*SUMIFS(условия!43:43,условия!$7:$7,"&lt;="&amp;AU$8,условия!$8:$8,"&gt;="&amp;AU$8))</f>
        <v>12</v>
      </c>
      <c r="AV19" s="21">
        <f>IF(AV$8="",0,AV13*SUMIFS(условия!43:43,условия!$7:$7,"&lt;="&amp;AV$8,условия!$8:$8,"&gt;="&amp;AV$8))</f>
        <v>12</v>
      </c>
      <c r="AW19" s="21">
        <f>IF(AW$8="",0,AW13*SUMIFS(условия!43:43,условия!$7:$7,"&lt;="&amp;AW$8,условия!$8:$8,"&gt;="&amp;AW$8))</f>
        <v>10.666666666666668</v>
      </c>
      <c r="AX19" s="21">
        <f>IF(AX$8="",0,AX13*SUMIFS(условия!43:43,условия!$7:$7,"&lt;="&amp;AX$8,условия!$8:$8,"&gt;="&amp;AX$8))</f>
        <v>10.666666666666668</v>
      </c>
      <c r="AY19" s="21">
        <f>IF(AY$8="",0,AY13*SUMIFS(условия!43:43,условия!$7:$7,"&lt;="&amp;AY$8,условия!$8:$8,"&gt;="&amp;AY$8))</f>
        <v>10.666666666666668</v>
      </c>
      <c r="AZ19" s="21">
        <f>IF(AZ$8="",0,AZ13*SUMIFS(условия!43:43,условия!$7:$7,"&lt;="&amp;AZ$8,условия!$8:$8,"&gt;="&amp;AZ$8))</f>
        <v>10.666666666666668</v>
      </c>
      <c r="BA19" s="21">
        <f>IF(BA$8="",0,BA13*SUMIFS(условия!43:43,условия!$7:$7,"&lt;="&amp;BA$8,условия!$8:$8,"&gt;="&amp;BA$8))</f>
        <v>10.666666666666668</v>
      </c>
      <c r="BB19" s="21">
        <f>IF(BB$8="",0,BB13*SUMIFS(условия!43:43,условия!$7:$7,"&lt;="&amp;BB$8,условия!$8:$8,"&gt;="&amp;BB$8))</f>
        <v>10.666666666666668</v>
      </c>
      <c r="BC19" s="21">
        <f>IF(BC$8="",0,BC13*SUMIFS(условия!43:43,условия!$7:$7,"&lt;="&amp;BC$8,условия!$8:$8,"&gt;="&amp;BC$8))</f>
        <v>10.666666666666668</v>
      </c>
      <c r="BD19" s="21">
        <f>IF(BD$8="",0,BD13*SUMIFS(условия!43:43,условия!$7:$7,"&lt;="&amp;BD$8,условия!$8:$8,"&gt;="&amp;BD$8))</f>
        <v>10.666666666666668</v>
      </c>
      <c r="BE19" s="21">
        <f>IF(BE$8="",0,BE13*SUMIFS(условия!43:43,условия!$7:$7,"&lt;="&amp;BE$8,условия!$8:$8,"&gt;="&amp;BE$8))</f>
        <v>10.666666666666668</v>
      </c>
      <c r="BF19" s="21">
        <f>IF(BF$8="",0,BF13*SUMIFS(условия!43:43,условия!$7:$7,"&lt;="&amp;BF$8,условия!$8:$8,"&gt;="&amp;BF$8))</f>
        <v>10.666666666666668</v>
      </c>
      <c r="BG19" s="21">
        <f>IF(BG$8="",0,BG13*SUMIFS(условия!43:43,условия!$7:$7,"&lt;="&amp;BG$8,условия!$8:$8,"&gt;="&amp;BG$8))</f>
        <v>10.666666666666668</v>
      </c>
      <c r="BH19" s="21">
        <f>IF(BH$8="",0,BH13*SUMIFS(условия!43:43,условия!$7:$7,"&lt;="&amp;BH$8,условия!$8:$8,"&gt;="&amp;BH$8))</f>
        <v>10.666666666666668</v>
      </c>
      <c r="BI19" s="21">
        <f>IF(BI$8="",0,BI13*SUMIFS(условия!43:43,условия!$7:$7,"&lt;="&amp;BI$8,условия!$8:$8,"&gt;="&amp;BI$8))</f>
        <v>10.666666666666668</v>
      </c>
      <c r="BJ19" s="21">
        <f>IF(BJ$8="",0,BJ13*SUMIFS(условия!43:43,условия!$7:$7,"&lt;="&amp;BJ$8,условия!$8:$8,"&gt;="&amp;BJ$8))</f>
        <v>10.666666666666668</v>
      </c>
      <c r="BK19" s="21">
        <f>IF(BK$8="",0,BK13*SUMIFS(условия!43:43,условия!$7:$7,"&lt;="&amp;BK$8,условия!$8:$8,"&gt;="&amp;BK$8))</f>
        <v>10.666666666666668</v>
      </c>
      <c r="BL19" s="21">
        <f>IF(BL$8="",0,BL13*SUMIFS(условия!43:43,условия!$7:$7,"&lt;="&amp;BL$8,условия!$8:$8,"&gt;="&amp;BL$8))</f>
        <v>10.666666666666668</v>
      </c>
      <c r="BM19" s="21">
        <f>IF(BM$8="",0,BM13*SUMIFS(условия!43:43,условия!$7:$7,"&lt;="&amp;BM$8,условия!$8:$8,"&gt;="&amp;BM$8))</f>
        <v>10.666666666666668</v>
      </c>
      <c r="BN19" s="21">
        <f>IF(BN$8="",0,BN13*SUMIFS(условия!43:43,условия!$7:$7,"&lt;="&amp;BN$8,условия!$8:$8,"&gt;="&amp;BN$8))</f>
        <v>10.666666666666668</v>
      </c>
      <c r="BO19" s="21">
        <f>IF(BO$8="",0,BO13*SUMIFS(условия!43:43,условия!$7:$7,"&lt;="&amp;BO$8,условия!$8:$8,"&gt;="&amp;BO$8))</f>
        <v>10.666666666666668</v>
      </c>
      <c r="BP19" s="21">
        <f>IF(BP$8="",0,BP13*SUMIFS(условия!43:43,условия!$7:$7,"&lt;="&amp;BP$8,условия!$8:$8,"&gt;="&amp;BP$8))</f>
        <v>10.666666666666668</v>
      </c>
      <c r="BQ19" s="21">
        <f>IF(BQ$8="",0,BQ13*SUMIFS(условия!43:43,условия!$7:$7,"&lt;="&amp;BQ$8,условия!$8:$8,"&gt;="&amp;BQ$8))</f>
        <v>10.666666666666668</v>
      </c>
      <c r="BR19" s="21">
        <f>IF(BR$8="",0,BR13*SUMIFS(условия!43:43,условия!$7:$7,"&lt;="&amp;BR$8,условия!$8:$8,"&gt;="&amp;BR$8))</f>
        <v>10.666666666666668</v>
      </c>
      <c r="BS19" s="21">
        <f>IF(BS$8="",0,BS13*SUMIFS(условия!43:43,условия!$7:$7,"&lt;="&amp;BS$8,условия!$8:$8,"&gt;="&amp;BS$8))</f>
        <v>10.666666666666668</v>
      </c>
      <c r="BT19" s="21">
        <f>IF(BT$8="",0,BT13*SUMIFS(условия!43:43,условия!$7:$7,"&lt;="&amp;BT$8,условия!$8:$8,"&gt;="&amp;BT$8))</f>
        <v>10.666666666666668</v>
      </c>
      <c r="BU19" s="21">
        <f>IF(BU$8="",0,BU13*SUMIFS(условия!43:43,условия!$7:$7,"&lt;="&amp;BU$8,условия!$8:$8,"&gt;="&amp;BU$8))</f>
        <v>10.666666666666668</v>
      </c>
      <c r="BV19" s="21">
        <f>IF(BV$8="",0,BV13*SUMIFS(условия!43:43,условия!$7:$7,"&lt;="&amp;BV$8,условия!$8:$8,"&gt;="&amp;BV$8))</f>
        <v>10.666666666666668</v>
      </c>
      <c r="BW19" s="21">
        <f>IF(BW$8="",0,BW13*SUMIFS(условия!43:43,условия!$7:$7,"&lt;="&amp;BW$8,условия!$8:$8,"&gt;="&amp;BW$8))</f>
        <v>10.666666666666668</v>
      </c>
      <c r="BX19" s="21">
        <f>IF(BX$8="",0,BX13*SUMIFS(условия!43:43,условия!$7:$7,"&lt;="&amp;BX$8,условия!$8:$8,"&gt;="&amp;BX$8))</f>
        <v>10.666666666666668</v>
      </c>
      <c r="BY19" s="21">
        <f>IF(BY$8="",0,BY13*SUMIFS(условия!43:43,условия!$7:$7,"&lt;="&amp;BY$8,условия!$8:$8,"&gt;="&amp;BY$8))</f>
        <v>10.666666666666668</v>
      </c>
      <c r="BZ19" s="21">
        <f>IF(BZ$8="",0,BZ13*SUMIFS(условия!43:43,условия!$7:$7,"&lt;="&amp;BZ$8,условия!$8:$8,"&gt;="&amp;BZ$8))</f>
        <v>10.666666666666668</v>
      </c>
      <c r="CA19" s="21">
        <f>IF(CA$8="",0,CA13*SUMIFS(условия!43:43,условия!$7:$7,"&lt;="&amp;CA$8,условия!$8:$8,"&gt;="&amp;CA$8))</f>
        <v>10.666666666666668</v>
      </c>
      <c r="CB19" s="21">
        <f>IF(CB$8="",0,CB13*SUMIFS(условия!43:43,условия!$7:$7,"&lt;="&amp;CB$8,условия!$8:$8,"&gt;="&amp;CB$8))</f>
        <v>23.333333333333329</v>
      </c>
      <c r="CC19" s="21">
        <f>IF(CC$8="",0,CC13*SUMIFS(условия!43:43,условия!$7:$7,"&lt;="&amp;CC$8,условия!$8:$8,"&gt;="&amp;CC$8))</f>
        <v>23.333333333333329</v>
      </c>
      <c r="CD19" s="21">
        <f>IF(CD$8="",0,CD13*SUMIFS(условия!43:43,условия!$7:$7,"&lt;="&amp;CD$8,условия!$8:$8,"&gt;="&amp;CD$8))</f>
        <v>23.333333333333329</v>
      </c>
      <c r="CE19" s="21">
        <f>IF(CE$8="",0,CE13*SUMIFS(условия!43:43,условия!$7:$7,"&lt;="&amp;CE$8,условия!$8:$8,"&gt;="&amp;CE$8))</f>
        <v>23.333333333333329</v>
      </c>
      <c r="CF19" s="21">
        <f>IF(CF$8="",0,CF13*SUMIFS(условия!43:43,условия!$7:$7,"&lt;="&amp;CF$8,условия!$8:$8,"&gt;="&amp;CF$8))</f>
        <v>23.333333333333329</v>
      </c>
      <c r="CG19" s="21">
        <f>IF(CG$8="",0,CG13*SUMIFS(условия!43:43,условия!$7:$7,"&lt;="&amp;CG$8,условия!$8:$8,"&gt;="&amp;CG$8))</f>
        <v>23.333333333333329</v>
      </c>
      <c r="CH19" s="21">
        <f>IF(CH$8="",0,CH13*SUMIFS(условия!43:43,условия!$7:$7,"&lt;="&amp;CH$8,условия!$8:$8,"&gt;="&amp;CH$8))</f>
        <v>23.333333333333329</v>
      </c>
      <c r="CI19" s="21">
        <f>IF(CI$8="",0,CI13*SUMIFS(условия!43:43,условия!$7:$7,"&lt;="&amp;CI$8,условия!$8:$8,"&gt;="&amp;CI$8))</f>
        <v>23.333333333333329</v>
      </c>
      <c r="CJ19" s="21">
        <f>IF(CJ$8="",0,CJ13*SUMIFS(условия!43:43,условия!$7:$7,"&lt;="&amp;CJ$8,условия!$8:$8,"&gt;="&amp;CJ$8))</f>
        <v>23.333333333333329</v>
      </c>
      <c r="CK19" s="21">
        <f>IF(CK$8="",0,CK13*SUMIFS(условия!43:43,условия!$7:$7,"&lt;="&amp;CK$8,условия!$8:$8,"&gt;="&amp;CK$8))</f>
        <v>23.333333333333329</v>
      </c>
      <c r="CL19" s="21">
        <f>IF(CL$8="",0,CL13*SUMIFS(условия!43:43,условия!$7:$7,"&lt;="&amp;CL$8,условия!$8:$8,"&gt;="&amp;CL$8))</f>
        <v>23.333333333333329</v>
      </c>
      <c r="CM19" s="21">
        <f>IF(CM$8="",0,CM13*SUMIFS(условия!43:43,условия!$7:$7,"&lt;="&amp;CM$8,условия!$8:$8,"&gt;="&amp;CM$8))</f>
        <v>23.333333333333329</v>
      </c>
      <c r="CN19" s="21">
        <f>IF(CN$8="",0,CN13*SUMIFS(условия!43:43,условия!$7:$7,"&lt;="&amp;CN$8,условия!$8:$8,"&gt;="&amp;CN$8))</f>
        <v>23.333333333333329</v>
      </c>
      <c r="CO19" s="21">
        <f>IF(CO$8="",0,CO13*SUMIFS(условия!43:43,условия!$7:$7,"&lt;="&amp;CO$8,условия!$8:$8,"&gt;="&amp;CO$8))</f>
        <v>23.333333333333329</v>
      </c>
      <c r="CP19" s="21">
        <f>IF(CP$8="",0,CP13*SUMIFS(условия!43:43,условия!$7:$7,"&lt;="&amp;CP$8,условия!$8:$8,"&gt;="&amp;CP$8))</f>
        <v>23.333333333333329</v>
      </c>
      <c r="CQ19" s="21">
        <f>IF(CQ$8="",0,CQ13*SUMIFS(условия!43:43,условия!$7:$7,"&lt;="&amp;CQ$8,условия!$8:$8,"&gt;="&amp;CQ$8))</f>
        <v>23.333333333333329</v>
      </c>
      <c r="CR19" s="21">
        <f>IF(CR$8="",0,CR13*SUMIFS(условия!43:43,условия!$7:$7,"&lt;="&amp;CR$8,условия!$8:$8,"&gt;="&amp;CR$8))</f>
        <v>23.333333333333329</v>
      </c>
      <c r="CS19" s="21">
        <f>IF(CS$8="",0,CS13*SUMIFS(условия!43:43,условия!$7:$7,"&lt;="&amp;CS$8,условия!$8:$8,"&gt;="&amp;CS$8))</f>
        <v>23.333333333333329</v>
      </c>
      <c r="CT19" s="21">
        <f>IF(CT$8="",0,CT13*SUMIFS(условия!43:43,условия!$7:$7,"&lt;="&amp;CT$8,условия!$8:$8,"&gt;="&amp;CT$8))</f>
        <v>23.333333333333329</v>
      </c>
      <c r="CU19" s="21">
        <f>IF(CU$8="",0,CU13*SUMIFS(условия!43:43,условия!$7:$7,"&lt;="&amp;CU$8,условия!$8:$8,"&gt;="&amp;CU$8))</f>
        <v>23.333333333333329</v>
      </c>
      <c r="CV19" s="21">
        <f>IF(CV$8="",0,CV13*SUMIFS(условия!43:43,условия!$7:$7,"&lt;="&amp;CV$8,условия!$8:$8,"&gt;="&amp;CV$8))</f>
        <v>23.333333333333329</v>
      </c>
      <c r="CW19" s="21">
        <f>IF(CW$8="",0,CW13*SUMIFS(условия!43:43,условия!$7:$7,"&lt;="&amp;CW$8,условия!$8:$8,"&gt;="&amp;CW$8))</f>
        <v>23.333333333333329</v>
      </c>
      <c r="CX19" s="21">
        <f>IF(CX$8="",0,CX13*SUMIFS(условия!43:43,условия!$7:$7,"&lt;="&amp;CX$8,условия!$8:$8,"&gt;="&amp;CX$8))</f>
        <v>23.333333333333329</v>
      </c>
      <c r="CY19" s="21">
        <f>IF(CY$8="",0,CY13*SUMIFS(условия!43:43,условия!$7:$7,"&lt;="&amp;CY$8,условия!$8:$8,"&gt;="&amp;CY$8))</f>
        <v>23.333333333333329</v>
      </c>
      <c r="CZ19" s="21">
        <f>IF(CZ$8="",0,CZ13*SUMIFS(условия!43:43,условия!$7:$7,"&lt;="&amp;CZ$8,условия!$8:$8,"&gt;="&amp;CZ$8))</f>
        <v>23.333333333333329</v>
      </c>
      <c r="DA19" s="21">
        <f>IF(DA$8="",0,DA13*SUMIFS(условия!43:43,условия!$7:$7,"&lt;="&amp;DA$8,условия!$8:$8,"&gt;="&amp;DA$8))</f>
        <v>23.333333333333329</v>
      </c>
      <c r="DB19" s="21">
        <f>IF(DB$8="",0,DB13*SUMIFS(условия!43:43,условия!$7:$7,"&lt;="&amp;DB$8,условия!$8:$8,"&gt;="&amp;DB$8))</f>
        <v>23.333333333333329</v>
      </c>
      <c r="DC19" s="21">
        <f>IF(DC$8="",0,DC13*SUMIFS(условия!43:43,условия!$7:$7,"&lt;="&amp;DC$8,условия!$8:$8,"&gt;="&amp;DC$8))</f>
        <v>23.333333333333329</v>
      </c>
      <c r="DD19" s="21">
        <f>IF(DD$8="",0,DD13*SUMIFS(условия!43:43,условия!$7:$7,"&lt;="&amp;DD$8,условия!$8:$8,"&gt;="&amp;DD$8))</f>
        <v>23.333333333333329</v>
      </c>
      <c r="DE19" s="21">
        <f>IF(DE$8="",0,DE13*SUMIFS(условия!43:43,условия!$7:$7,"&lt;="&amp;DE$8,условия!$8:$8,"&gt;="&amp;DE$8))</f>
        <v>23.333333333333329</v>
      </c>
      <c r="DF19" s="21">
        <f>IF(DF$8="",0,DF13*SUMIFS(условия!43:43,условия!$7:$7,"&lt;="&amp;DF$8,условия!$8:$8,"&gt;="&amp;DF$8))</f>
        <v>23.333333333333329</v>
      </c>
      <c r="DG19" s="21">
        <f>IF(DG$8="",0,DG13*SUMIFS(условия!43:43,условия!$7:$7,"&lt;="&amp;DG$8,условия!$8:$8,"&gt;="&amp;DG$8))</f>
        <v>23.333333333333329</v>
      </c>
      <c r="DH19" s="21">
        <f>IF(DH$8="",0,DH13*SUMIFS(условия!43:43,условия!$7:$7,"&lt;="&amp;DH$8,условия!$8:$8,"&gt;="&amp;DH$8))</f>
        <v>23.333333333333329</v>
      </c>
      <c r="DI19" s="21">
        <f>IF(DI$8="",0,DI13*SUMIFS(условия!43:43,условия!$7:$7,"&lt;="&amp;DI$8,условия!$8:$8,"&gt;="&amp;DI$8))</f>
        <v>23.333333333333329</v>
      </c>
      <c r="DJ19" s="21">
        <f>IF(DJ$8="",0,DJ13*SUMIFS(условия!43:43,условия!$7:$7,"&lt;="&amp;DJ$8,условия!$8:$8,"&gt;="&amp;DJ$8))</f>
        <v>23.333333333333329</v>
      </c>
      <c r="DK19" s="21">
        <f>IF(DK$8="",0,DK13*SUMIFS(условия!43:43,условия!$7:$7,"&lt;="&amp;DK$8,условия!$8:$8,"&gt;="&amp;DK$8))</f>
        <v>23.333333333333329</v>
      </c>
      <c r="DL19" s="21">
        <f>IF(DL$8="",0,DL13*SUMIFS(условия!43:43,условия!$7:$7,"&lt;="&amp;DL$8,условия!$8:$8,"&gt;="&amp;DL$8))</f>
        <v>23.333333333333329</v>
      </c>
      <c r="DM19" s="21">
        <f>IF(DM$8="",0,DM13*SUMIFS(условия!43:43,условия!$7:$7,"&lt;="&amp;DM$8,условия!$8:$8,"&gt;="&amp;DM$8))</f>
        <v>23.333333333333329</v>
      </c>
      <c r="DN19" s="21">
        <f>IF(DN$8="",0,DN13*SUMIFS(условия!43:43,условия!$7:$7,"&lt;="&amp;DN$8,условия!$8:$8,"&gt;="&amp;DN$8))</f>
        <v>23.333333333333329</v>
      </c>
      <c r="DO19" s="21">
        <f>IF(DO$8="",0,DO13*SUMIFS(условия!43:43,условия!$7:$7,"&lt;="&amp;DO$8,условия!$8:$8,"&gt;="&amp;DO$8))</f>
        <v>23.333333333333329</v>
      </c>
      <c r="DP19" s="21">
        <f>IF(DP$8="",0,DP13*SUMIFS(условия!43:43,условия!$7:$7,"&lt;="&amp;DP$8,условия!$8:$8,"&gt;="&amp;DP$8))</f>
        <v>23.333333333333329</v>
      </c>
      <c r="DQ19" s="21">
        <f>IF(DQ$8="",0,DQ13*SUMIFS(условия!43:43,условия!$7:$7,"&lt;="&amp;DQ$8,условия!$8:$8,"&gt;="&amp;DQ$8))</f>
        <v>23.333333333333329</v>
      </c>
      <c r="DR19" s="21">
        <f>IF(DR$8="",0,DR13*SUMIFS(условия!43:43,условия!$7:$7,"&lt;="&amp;DR$8,условия!$8:$8,"&gt;="&amp;DR$8))</f>
        <v>23.333333333333329</v>
      </c>
      <c r="DS19" s="21">
        <f>IF(DS$8="",0,DS13*SUMIFS(условия!43:43,условия!$7:$7,"&lt;="&amp;DS$8,условия!$8:$8,"&gt;="&amp;DS$8))</f>
        <v>23.333333333333329</v>
      </c>
      <c r="DT19" s="21">
        <f>IF(DT$8="",0,DT13*SUMIFS(условия!43:43,условия!$7:$7,"&lt;="&amp;DT$8,условия!$8:$8,"&gt;="&amp;DT$8))</f>
        <v>23.333333333333329</v>
      </c>
      <c r="DU19" s="21">
        <f>IF(DU$8="",0,DU13*SUMIFS(условия!43:43,условия!$7:$7,"&lt;="&amp;DU$8,условия!$8:$8,"&gt;="&amp;DU$8))</f>
        <v>23.333333333333329</v>
      </c>
      <c r="DV19" s="21">
        <f>IF(DV$8="",0,DV13*SUMIFS(условия!43:43,условия!$7:$7,"&lt;="&amp;DV$8,условия!$8:$8,"&gt;="&amp;DV$8))</f>
        <v>23.333333333333329</v>
      </c>
      <c r="DW19" s="21">
        <f>IF(DW$8="",0,DW13*SUMIFS(условия!43:43,условия!$7:$7,"&lt;="&amp;DW$8,условия!$8:$8,"&gt;="&amp;DW$8))</f>
        <v>23.333333333333329</v>
      </c>
      <c r="DX19" s="21">
        <f>IF(DX$8="",0,DX13*SUMIFS(условия!43:43,условия!$7:$7,"&lt;="&amp;DX$8,условия!$8:$8,"&gt;="&amp;DX$8))</f>
        <v>23.333333333333329</v>
      </c>
      <c r="DY19" s="21">
        <f>IF(DY$8="",0,DY13*SUMIFS(условия!43:43,условия!$7:$7,"&lt;="&amp;DY$8,условия!$8:$8,"&gt;="&amp;DY$8))</f>
        <v>23.333333333333329</v>
      </c>
      <c r="DZ19" s="21">
        <f>IF(DZ$8="",0,DZ13*SUMIFS(условия!43:43,условия!$7:$7,"&lt;="&amp;DZ$8,условия!$8:$8,"&gt;="&amp;DZ$8))</f>
        <v>23.333333333333329</v>
      </c>
      <c r="EA19" s="21">
        <f>IF(EA$8="",0,EA13*SUMIFS(условия!43:43,условия!$7:$7,"&lt;="&amp;EA$8,условия!$8:$8,"&gt;="&amp;EA$8))</f>
        <v>23.333333333333329</v>
      </c>
      <c r="EB19" s="21">
        <f>IF(EB$8="",0,EB13*SUMIFS(условия!43:43,условия!$7:$7,"&lt;="&amp;EB$8,условия!$8:$8,"&gt;="&amp;EB$8))</f>
        <v>23.333333333333329</v>
      </c>
      <c r="EC19" s="21">
        <f>IF(EC$8="",0,EC13*SUMIFS(условия!43:43,условия!$7:$7,"&lt;="&amp;EC$8,условия!$8:$8,"&gt;="&amp;EC$8))</f>
        <v>23.333333333333329</v>
      </c>
      <c r="ED19" s="21">
        <f>IF(ED$8="",0,ED13*SUMIFS(условия!43:43,условия!$7:$7,"&lt;="&amp;ED$8,условия!$8:$8,"&gt;="&amp;ED$8))</f>
        <v>23.333333333333329</v>
      </c>
      <c r="EE19" s="21">
        <f>IF(EE$8="",0,EE13*SUMIFS(условия!43:43,условия!$7:$7,"&lt;="&amp;EE$8,условия!$8:$8,"&gt;="&amp;EE$8))</f>
        <v>23.333333333333329</v>
      </c>
      <c r="EF19" s="21">
        <f>IF(EF$8="",0,EF13*SUMIFS(условия!43:43,условия!$7:$7,"&lt;="&amp;EF$8,условия!$8:$8,"&gt;="&amp;EF$8))</f>
        <v>23.333333333333329</v>
      </c>
      <c r="EG19" s="21">
        <f>IF(EG$8="",0,EG13*SUMIFS(условия!43:43,условия!$7:$7,"&lt;="&amp;EG$8,условия!$8:$8,"&gt;="&amp;EG$8))</f>
        <v>23.333333333333329</v>
      </c>
      <c r="EH19" s="21">
        <f>IF(EH$8="",0,EH13*SUMIFS(условия!43:43,условия!$7:$7,"&lt;="&amp;EH$8,условия!$8:$8,"&gt;="&amp;EH$8))</f>
        <v>23.333333333333329</v>
      </c>
      <c r="EI19" s="21">
        <f>IF(EI$8="",0,EI13*SUMIFS(условия!43:43,условия!$7:$7,"&lt;="&amp;EI$8,условия!$8:$8,"&gt;="&amp;EI$8))</f>
        <v>23.333333333333329</v>
      </c>
      <c r="EJ19" s="21">
        <f>IF(EJ$8="",0,EJ13*SUMIFS(условия!43:43,условия!$7:$7,"&lt;="&amp;EJ$8,условия!$8:$8,"&gt;="&amp;EJ$8))</f>
        <v>23.333333333333329</v>
      </c>
      <c r="EK19" s="21">
        <f>IF(EK$8="",0,EK13*SUMIFS(условия!43:43,условия!$7:$7,"&lt;="&amp;EK$8,условия!$8:$8,"&gt;="&amp;EK$8))</f>
        <v>15.555555555555554</v>
      </c>
      <c r="EL19" s="21">
        <f>IF(EL$8="",0,EL13*SUMIFS(условия!43:43,условия!$7:$7,"&lt;="&amp;EL$8,условия!$8:$8,"&gt;="&amp;EL$8))</f>
        <v>15.555555555555554</v>
      </c>
      <c r="EM19" s="21">
        <f>IF(EM$8="",0,EM13*SUMIFS(условия!43:43,условия!$7:$7,"&lt;="&amp;EM$8,условия!$8:$8,"&gt;="&amp;EM$8))</f>
        <v>15.555555555555554</v>
      </c>
      <c r="EN19" s="21">
        <f>IF(EN$8="",0,EN13*SUMIFS(условия!43:43,условия!$7:$7,"&lt;="&amp;EN$8,условия!$8:$8,"&gt;="&amp;EN$8))</f>
        <v>15.555555555555554</v>
      </c>
      <c r="EO19" s="21">
        <f>IF(EO$8="",0,EO13*SUMIFS(условия!43:43,условия!$7:$7,"&lt;="&amp;EO$8,условия!$8:$8,"&gt;="&amp;EO$8))</f>
        <v>15.555555555555554</v>
      </c>
      <c r="EP19" s="21">
        <f>IF(EP$8="",0,EP13*SUMIFS(условия!43:43,условия!$7:$7,"&lt;="&amp;EP$8,условия!$8:$8,"&gt;="&amp;EP$8))</f>
        <v>15.555555555555554</v>
      </c>
      <c r="EQ19" s="21">
        <f>IF(EQ$8="",0,EQ13*SUMIFS(условия!43:43,условия!$7:$7,"&lt;="&amp;EQ$8,условия!$8:$8,"&gt;="&amp;EQ$8))</f>
        <v>15.555555555555554</v>
      </c>
      <c r="ER19" s="21">
        <f>IF(ER$8="",0,ER13*SUMIFS(условия!43:43,условия!$7:$7,"&lt;="&amp;ER$8,условия!$8:$8,"&gt;="&amp;ER$8))</f>
        <v>15.555555555555554</v>
      </c>
      <c r="ES19" s="21">
        <f>IF(ES$8="",0,ES13*SUMIFS(условия!43:43,условия!$7:$7,"&lt;="&amp;ES$8,условия!$8:$8,"&gt;="&amp;ES$8))</f>
        <v>15.555555555555554</v>
      </c>
      <c r="ET19" s="21">
        <f>IF(ET$8="",0,ET13*SUMIFS(условия!43:43,условия!$7:$7,"&lt;="&amp;ET$8,условия!$8:$8,"&gt;="&amp;ET$8))</f>
        <v>15.555555555555554</v>
      </c>
      <c r="EU19" s="21">
        <f>IF(EU$8="",0,EU13*SUMIFS(условия!43:43,условия!$7:$7,"&lt;="&amp;EU$8,условия!$8:$8,"&gt;="&amp;EU$8))</f>
        <v>15.555555555555554</v>
      </c>
      <c r="EV19" s="21">
        <f>IF(EV$8="",0,EV13*SUMIFS(условия!43:43,условия!$7:$7,"&lt;="&amp;EV$8,условия!$8:$8,"&gt;="&amp;EV$8))</f>
        <v>15.555555555555554</v>
      </c>
      <c r="EW19" s="21">
        <f>IF(EW$8="",0,EW13*SUMIFS(условия!43:43,условия!$7:$7,"&lt;="&amp;EW$8,условия!$8:$8,"&gt;="&amp;EW$8))</f>
        <v>15.555555555555554</v>
      </c>
      <c r="EX19" s="21">
        <f>IF(EX$8="",0,EX13*SUMIFS(условия!43:43,условия!$7:$7,"&lt;="&amp;EX$8,условия!$8:$8,"&gt;="&amp;EX$8))</f>
        <v>15.555555555555554</v>
      </c>
      <c r="EY19" s="21">
        <f>IF(EY$8="",0,EY13*SUMIFS(условия!43:43,условия!$7:$7,"&lt;="&amp;EY$8,условия!$8:$8,"&gt;="&amp;EY$8))</f>
        <v>15.555555555555554</v>
      </c>
      <c r="EZ19" s="21">
        <f>IF(EZ$8="",0,EZ13*SUMIFS(условия!43:43,условия!$7:$7,"&lt;="&amp;EZ$8,условия!$8:$8,"&gt;="&amp;EZ$8))</f>
        <v>15.555555555555554</v>
      </c>
      <c r="FA19" s="21">
        <f>IF(FA$8="",0,FA13*SUMIFS(условия!43:43,условия!$7:$7,"&lt;="&amp;FA$8,условия!$8:$8,"&gt;="&amp;FA$8))</f>
        <v>15.555555555555554</v>
      </c>
      <c r="FB19" s="21">
        <f>IF(FB$8="",0,FB13*SUMIFS(условия!43:43,условия!$7:$7,"&lt;="&amp;FB$8,условия!$8:$8,"&gt;="&amp;FB$8))</f>
        <v>15.555555555555554</v>
      </c>
      <c r="FC19" s="21">
        <f>IF(FC$8="",0,FC13*SUMIFS(условия!43:43,условия!$7:$7,"&lt;="&amp;FC$8,условия!$8:$8,"&gt;="&amp;FC$8))</f>
        <v>15.555555555555554</v>
      </c>
      <c r="FD19" s="21">
        <f>IF(FD$8="",0,FD13*SUMIFS(условия!43:43,условия!$7:$7,"&lt;="&amp;FD$8,условия!$8:$8,"&gt;="&amp;FD$8))</f>
        <v>15.555555555555554</v>
      </c>
      <c r="FE19" s="21">
        <f>IF(FE$8="",0,FE13*SUMIFS(условия!43:43,условия!$7:$7,"&lt;="&amp;FE$8,условия!$8:$8,"&gt;="&amp;FE$8))</f>
        <v>15.555555555555554</v>
      </c>
      <c r="FF19" s="21">
        <f>IF(FF$8="",0,FF13*SUMIFS(условия!43:43,условия!$7:$7,"&lt;="&amp;FF$8,условия!$8:$8,"&gt;="&amp;FF$8))</f>
        <v>15.555555555555554</v>
      </c>
      <c r="FG19" s="21">
        <f>IF(FG$8="",0,FG13*SUMIFS(условия!43:43,условия!$7:$7,"&lt;="&amp;FG$8,условия!$8:$8,"&gt;="&amp;FG$8))</f>
        <v>15.555555555555554</v>
      </c>
      <c r="FH19" s="21">
        <f>IF(FH$8="",0,FH13*SUMIFS(условия!43:43,условия!$7:$7,"&lt;="&amp;FH$8,условия!$8:$8,"&gt;="&amp;FH$8))</f>
        <v>15.555555555555554</v>
      </c>
      <c r="FI19" s="21">
        <f>IF(FI$8="",0,FI13*SUMIFS(условия!43:43,условия!$7:$7,"&lt;="&amp;FI$8,условия!$8:$8,"&gt;="&amp;FI$8))</f>
        <v>15.555555555555554</v>
      </c>
      <c r="FJ19" s="21">
        <f>IF(FJ$8="",0,FJ13*SUMIFS(условия!43:43,условия!$7:$7,"&lt;="&amp;FJ$8,условия!$8:$8,"&gt;="&amp;FJ$8))</f>
        <v>15.555555555555554</v>
      </c>
      <c r="FK19" s="21">
        <f>IF(FK$8="",0,FK13*SUMIFS(условия!43:43,условия!$7:$7,"&lt;="&amp;FK$8,условия!$8:$8,"&gt;="&amp;FK$8))</f>
        <v>15.555555555555554</v>
      </c>
      <c r="FL19" s="21">
        <f>IF(FL$8="",0,FL13*SUMIFS(условия!43:43,условия!$7:$7,"&lt;="&amp;FL$8,условия!$8:$8,"&gt;="&amp;FL$8))</f>
        <v>15.555555555555554</v>
      </c>
      <c r="FM19" s="21">
        <f>IF(FM$8="",0,FM13*SUMIFS(условия!43:43,условия!$7:$7,"&lt;="&amp;FM$8,условия!$8:$8,"&gt;="&amp;FM$8))</f>
        <v>15.555555555555554</v>
      </c>
      <c r="FN19" s="21">
        <f>IF(FN$8="",0,FN13*SUMIFS(условия!43:43,условия!$7:$7,"&lt;="&amp;FN$8,условия!$8:$8,"&gt;="&amp;FN$8))</f>
        <v>15.555555555555554</v>
      </c>
      <c r="FO19" s="21">
        <f>IF(FO$8="",0,FO13*SUMIFS(условия!43:43,условия!$7:$7,"&lt;="&amp;FO$8,условия!$8:$8,"&gt;="&amp;FO$8))</f>
        <v>20.000000000000004</v>
      </c>
      <c r="FP19" s="21">
        <f>IF(FP$8="",0,FP13*SUMIFS(условия!43:43,условия!$7:$7,"&lt;="&amp;FP$8,условия!$8:$8,"&gt;="&amp;FP$8))</f>
        <v>20.000000000000004</v>
      </c>
      <c r="FQ19" s="21">
        <f>IF(FQ$8="",0,FQ13*SUMIFS(условия!43:43,условия!$7:$7,"&lt;="&amp;FQ$8,условия!$8:$8,"&gt;="&amp;FQ$8))</f>
        <v>20.000000000000004</v>
      </c>
      <c r="FR19" s="21">
        <f>IF(FR$8="",0,FR13*SUMIFS(условия!43:43,условия!$7:$7,"&lt;="&amp;FR$8,условия!$8:$8,"&gt;="&amp;FR$8))</f>
        <v>20.000000000000004</v>
      </c>
      <c r="FS19" s="21">
        <f>IF(FS$8="",0,FS13*SUMIFS(условия!43:43,условия!$7:$7,"&lt;="&amp;FS$8,условия!$8:$8,"&gt;="&amp;FS$8))</f>
        <v>20.000000000000004</v>
      </c>
      <c r="FT19" s="21">
        <f>IF(FT$8="",0,FT13*SUMIFS(условия!43:43,условия!$7:$7,"&lt;="&amp;FT$8,условия!$8:$8,"&gt;="&amp;FT$8))</f>
        <v>20.000000000000004</v>
      </c>
      <c r="FU19" s="21">
        <f>IF(FU$8="",0,FU13*SUMIFS(условия!43:43,условия!$7:$7,"&lt;="&amp;FU$8,условия!$8:$8,"&gt;="&amp;FU$8))</f>
        <v>20.000000000000004</v>
      </c>
      <c r="FV19" s="21">
        <f>IF(FV$8="",0,FV13*SUMIFS(условия!43:43,условия!$7:$7,"&lt;="&amp;FV$8,условия!$8:$8,"&gt;="&amp;FV$8))</f>
        <v>20.000000000000004</v>
      </c>
      <c r="FW19" s="21">
        <f>IF(FW$8="",0,FW13*SUMIFS(условия!43:43,условия!$7:$7,"&lt;="&amp;FW$8,условия!$8:$8,"&gt;="&amp;FW$8))</f>
        <v>20.000000000000004</v>
      </c>
      <c r="FX19" s="21">
        <f>IF(FX$8="",0,FX13*SUMIFS(условия!43:43,условия!$7:$7,"&lt;="&amp;FX$8,условия!$8:$8,"&gt;="&amp;FX$8))</f>
        <v>20.000000000000004</v>
      </c>
      <c r="FY19" s="21">
        <f>IF(FY$8="",0,FY13*SUMIFS(условия!43:43,условия!$7:$7,"&lt;="&amp;FY$8,условия!$8:$8,"&gt;="&amp;FY$8))</f>
        <v>20.000000000000004</v>
      </c>
      <c r="FZ19" s="21">
        <f>IF(FZ$8="",0,FZ13*SUMIFS(условия!43:43,условия!$7:$7,"&lt;="&amp;FZ$8,условия!$8:$8,"&gt;="&amp;FZ$8))</f>
        <v>20.000000000000004</v>
      </c>
      <c r="GA19" s="21">
        <f>IF(GA$8="",0,GA13*SUMIFS(условия!43:43,условия!$7:$7,"&lt;="&amp;GA$8,условия!$8:$8,"&gt;="&amp;GA$8))</f>
        <v>20.000000000000004</v>
      </c>
      <c r="GB19" s="21">
        <f>IF(GB$8="",0,GB13*SUMIFS(условия!43:43,условия!$7:$7,"&lt;="&amp;GB$8,условия!$8:$8,"&gt;="&amp;GB$8))</f>
        <v>20.000000000000004</v>
      </c>
      <c r="GC19" s="21">
        <f>IF(GC$8="",0,GC13*SUMIFS(условия!43:43,условия!$7:$7,"&lt;="&amp;GC$8,условия!$8:$8,"&gt;="&amp;GC$8))</f>
        <v>20.000000000000004</v>
      </c>
      <c r="GD19" s="21">
        <f>IF(GD$8="",0,GD13*SUMIFS(условия!43:43,условия!$7:$7,"&lt;="&amp;GD$8,условия!$8:$8,"&gt;="&amp;GD$8))</f>
        <v>20.000000000000004</v>
      </c>
      <c r="GE19" s="21">
        <f>IF(GE$8="",0,GE13*SUMIFS(условия!43:43,условия!$7:$7,"&lt;="&amp;GE$8,условия!$8:$8,"&gt;="&amp;GE$8))</f>
        <v>20.000000000000004</v>
      </c>
      <c r="GF19" s="21">
        <f>IF(GF$8="",0,GF13*SUMIFS(условия!43:43,условия!$7:$7,"&lt;="&amp;GF$8,условия!$8:$8,"&gt;="&amp;GF$8))</f>
        <v>20.000000000000004</v>
      </c>
      <c r="GG19" s="21">
        <f>IF(GG$8="",0,GG13*SUMIFS(условия!43:43,условия!$7:$7,"&lt;="&amp;GG$8,условия!$8:$8,"&gt;="&amp;GG$8))</f>
        <v>20.000000000000004</v>
      </c>
      <c r="GH19" s="21">
        <f>IF(GH$8="",0,GH13*SUMIFS(условия!43:43,условия!$7:$7,"&lt;="&amp;GH$8,условия!$8:$8,"&gt;="&amp;GH$8))</f>
        <v>20.000000000000004</v>
      </c>
      <c r="GI19" s="21">
        <f>IF(GI$8="",0,GI13*SUMIFS(условия!43:43,условия!$7:$7,"&lt;="&amp;GI$8,условия!$8:$8,"&gt;="&amp;GI$8))</f>
        <v>20.000000000000004</v>
      </c>
      <c r="GJ19" s="21">
        <f>IF(GJ$8="",0,GJ13*SUMIFS(условия!43:43,условия!$7:$7,"&lt;="&amp;GJ$8,условия!$8:$8,"&gt;="&amp;GJ$8))</f>
        <v>20.000000000000004</v>
      </c>
      <c r="GK19" s="21">
        <f>IF(GK$8="",0,GK13*SUMIFS(условия!43:43,условия!$7:$7,"&lt;="&amp;GK$8,условия!$8:$8,"&gt;="&amp;GK$8))</f>
        <v>20.000000000000004</v>
      </c>
      <c r="GL19" s="21">
        <f>IF(GL$8="",0,GL13*SUMIFS(условия!43:43,условия!$7:$7,"&lt;="&amp;GL$8,условия!$8:$8,"&gt;="&amp;GL$8))</f>
        <v>20.000000000000004</v>
      </c>
      <c r="GM19" s="21">
        <f>IF(GM$8="",0,GM13*SUMIFS(условия!43:43,условия!$7:$7,"&lt;="&amp;GM$8,условия!$8:$8,"&gt;="&amp;GM$8))</f>
        <v>20.000000000000004</v>
      </c>
      <c r="GN19" s="21">
        <f>IF(GN$8="",0,GN13*SUMIFS(условия!43:43,условия!$7:$7,"&lt;="&amp;GN$8,условия!$8:$8,"&gt;="&amp;GN$8))</f>
        <v>20.000000000000004</v>
      </c>
      <c r="GO19" s="21">
        <f>IF(GO$8="",0,GO13*SUMIFS(условия!43:43,условия!$7:$7,"&lt;="&amp;GO$8,условия!$8:$8,"&gt;="&amp;GO$8))</f>
        <v>20.000000000000004</v>
      </c>
      <c r="GP19" s="21">
        <f>IF(GP$8="",0,GP13*SUMIFS(условия!43:43,условия!$7:$7,"&lt;="&amp;GP$8,условия!$8:$8,"&gt;="&amp;GP$8))</f>
        <v>20.000000000000004</v>
      </c>
      <c r="GQ19" s="21">
        <f>IF(GQ$8="",0,GQ13*SUMIFS(условия!43:43,условия!$7:$7,"&lt;="&amp;GQ$8,условия!$8:$8,"&gt;="&amp;GQ$8))</f>
        <v>20.000000000000004</v>
      </c>
      <c r="GR19" s="21">
        <f>IF(GR$8="",0,GR13*SUMIFS(условия!43:43,условия!$7:$7,"&lt;="&amp;GR$8,условия!$8:$8,"&gt;="&amp;GR$8))</f>
        <v>20.000000000000004</v>
      </c>
      <c r="GS19" s="21">
        <f>IF(GS$8="",0,GS13*SUMIFS(условия!43:43,условия!$7:$7,"&lt;="&amp;GS$8,условия!$8:$8,"&gt;="&amp;GS$8))</f>
        <v>20.000000000000004</v>
      </c>
      <c r="GT19" s="21">
        <f>IF(GT$8="",0,GT13*SUMIFS(условия!43:43,условия!$7:$7,"&lt;="&amp;GT$8,условия!$8:$8,"&gt;="&amp;GT$8))</f>
        <v>24.444444444444446</v>
      </c>
      <c r="GU19" s="21">
        <f>IF(GU$8="",0,GU13*SUMIFS(условия!43:43,условия!$7:$7,"&lt;="&amp;GU$8,условия!$8:$8,"&gt;="&amp;GU$8))</f>
        <v>24.444444444444446</v>
      </c>
      <c r="GV19" s="21">
        <f>IF(GV$8="",0,GV13*SUMIFS(условия!43:43,условия!$7:$7,"&lt;="&amp;GV$8,условия!$8:$8,"&gt;="&amp;GV$8))</f>
        <v>24.444444444444446</v>
      </c>
      <c r="GW19" s="21">
        <f>IF(GW$8="",0,GW13*SUMIFS(условия!43:43,условия!$7:$7,"&lt;="&amp;GW$8,условия!$8:$8,"&gt;="&amp;GW$8))</f>
        <v>24.444444444444446</v>
      </c>
      <c r="GX19" s="21">
        <f>IF(GX$8="",0,GX13*SUMIFS(условия!43:43,условия!$7:$7,"&lt;="&amp;GX$8,условия!$8:$8,"&gt;="&amp;GX$8))</f>
        <v>24.444444444444446</v>
      </c>
      <c r="GY19" s="21">
        <f>IF(GY$8="",0,GY13*SUMIFS(условия!43:43,условия!$7:$7,"&lt;="&amp;GY$8,условия!$8:$8,"&gt;="&amp;GY$8))</f>
        <v>24.444444444444446</v>
      </c>
      <c r="GZ19" s="21">
        <f>IF(GZ$8="",0,GZ13*SUMIFS(условия!43:43,условия!$7:$7,"&lt;="&amp;GZ$8,условия!$8:$8,"&gt;="&amp;GZ$8))</f>
        <v>24.444444444444446</v>
      </c>
      <c r="HA19" s="21">
        <f>IF(HA$8="",0,HA13*SUMIFS(условия!43:43,условия!$7:$7,"&lt;="&amp;HA$8,условия!$8:$8,"&gt;="&amp;HA$8))</f>
        <v>24.444444444444446</v>
      </c>
      <c r="HB19" s="21">
        <f>IF(HB$8="",0,HB13*SUMIFS(условия!43:43,условия!$7:$7,"&lt;="&amp;HB$8,условия!$8:$8,"&gt;="&amp;HB$8))</f>
        <v>24.444444444444446</v>
      </c>
      <c r="HC19" s="21">
        <f>IF(HC$8="",0,HC13*SUMIFS(условия!43:43,условия!$7:$7,"&lt;="&amp;HC$8,условия!$8:$8,"&gt;="&amp;HC$8))</f>
        <v>24.444444444444446</v>
      </c>
      <c r="HD19" s="21">
        <f>IF(HD$8="",0,HD13*SUMIFS(условия!43:43,условия!$7:$7,"&lt;="&amp;HD$8,условия!$8:$8,"&gt;="&amp;HD$8))</f>
        <v>24.444444444444446</v>
      </c>
      <c r="HE19" s="21">
        <f>IF(HE$8="",0,HE13*SUMIFS(условия!43:43,условия!$7:$7,"&lt;="&amp;HE$8,условия!$8:$8,"&gt;="&amp;HE$8))</f>
        <v>24.444444444444446</v>
      </c>
      <c r="HF19" s="21">
        <f>IF(HF$8="",0,HF13*SUMIFS(условия!43:43,условия!$7:$7,"&lt;="&amp;HF$8,условия!$8:$8,"&gt;="&amp;HF$8))</f>
        <v>24.444444444444446</v>
      </c>
      <c r="HG19" s="21">
        <f>IF(HG$8="",0,HG13*SUMIFS(условия!43:43,условия!$7:$7,"&lt;="&amp;HG$8,условия!$8:$8,"&gt;="&amp;HG$8))</f>
        <v>24.444444444444446</v>
      </c>
      <c r="HH19" s="21">
        <f>IF(HH$8="",0,HH13*SUMIFS(условия!43:43,условия!$7:$7,"&lt;="&amp;HH$8,условия!$8:$8,"&gt;="&amp;HH$8))</f>
        <v>24.444444444444446</v>
      </c>
      <c r="HI19" s="21">
        <f>IF(HI$8="",0,HI13*SUMIFS(условия!43:43,условия!$7:$7,"&lt;="&amp;HI$8,условия!$8:$8,"&gt;="&amp;HI$8))</f>
        <v>24.444444444444446</v>
      </c>
      <c r="HJ19" s="21">
        <f>IF(HJ$8="",0,HJ13*SUMIFS(условия!43:43,условия!$7:$7,"&lt;="&amp;HJ$8,условия!$8:$8,"&gt;="&amp;HJ$8))</f>
        <v>24.444444444444446</v>
      </c>
      <c r="HK19" s="21">
        <f>IF(HK$8="",0,HK13*SUMIFS(условия!43:43,условия!$7:$7,"&lt;="&amp;HK$8,условия!$8:$8,"&gt;="&amp;HK$8))</f>
        <v>24.444444444444446</v>
      </c>
      <c r="HL19" s="21">
        <f>IF(HL$8="",0,HL13*SUMIFS(условия!43:43,условия!$7:$7,"&lt;="&amp;HL$8,условия!$8:$8,"&gt;="&amp;HL$8))</f>
        <v>24.444444444444446</v>
      </c>
      <c r="HM19" s="21">
        <f>IF(HM$8="",0,HM13*SUMIFS(условия!43:43,условия!$7:$7,"&lt;="&amp;HM$8,условия!$8:$8,"&gt;="&amp;HM$8))</f>
        <v>24.444444444444446</v>
      </c>
      <c r="HN19" s="21">
        <f>IF(HN$8="",0,HN13*SUMIFS(условия!43:43,условия!$7:$7,"&lt;="&amp;HN$8,условия!$8:$8,"&gt;="&amp;HN$8))</f>
        <v>24.444444444444446</v>
      </c>
      <c r="HO19" s="21">
        <f>IF(HO$8="",0,HO13*SUMIFS(условия!43:43,условия!$7:$7,"&lt;="&amp;HO$8,условия!$8:$8,"&gt;="&amp;HO$8))</f>
        <v>24.444444444444446</v>
      </c>
      <c r="HP19" s="21">
        <f>IF(HP$8="",0,HP13*SUMIFS(условия!43:43,условия!$7:$7,"&lt;="&amp;HP$8,условия!$8:$8,"&gt;="&amp;HP$8))</f>
        <v>24.444444444444446</v>
      </c>
      <c r="HQ19" s="21">
        <f>IF(HQ$8="",0,HQ13*SUMIFS(условия!43:43,условия!$7:$7,"&lt;="&amp;HQ$8,условия!$8:$8,"&gt;="&amp;HQ$8))</f>
        <v>24.444444444444446</v>
      </c>
      <c r="HR19" s="21">
        <f>IF(HR$8="",0,HR13*SUMIFS(условия!43:43,условия!$7:$7,"&lt;="&amp;HR$8,условия!$8:$8,"&gt;="&amp;HR$8))</f>
        <v>24.444444444444446</v>
      </c>
      <c r="HS19" s="21">
        <f>IF(HS$8="",0,HS13*SUMIFS(условия!43:43,условия!$7:$7,"&lt;="&amp;HS$8,условия!$8:$8,"&gt;="&amp;HS$8))</f>
        <v>24.444444444444446</v>
      </c>
      <c r="HT19" s="21">
        <f>IF(HT$8="",0,HT13*SUMIFS(условия!43:43,условия!$7:$7,"&lt;="&amp;HT$8,условия!$8:$8,"&gt;="&amp;HT$8))</f>
        <v>24.444444444444446</v>
      </c>
      <c r="HU19" s="21">
        <f>IF(HU$8="",0,HU13*SUMIFS(условия!43:43,условия!$7:$7,"&lt;="&amp;HU$8,условия!$8:$8,"&gt;="&amp;HU$8))</f>
        <v>24.444444444444446</v>
      </c>
      <c r="HV19" s="21">
        <f>IF(HV$8="",0,HV13*SUMIFS(условия!43:43,условия!$7:$7,"&lt;="&amp;HV$8,условия!$8:$8,"&gt;="&amp;HV$8))</f>
        <v>24.444444444444446</v>
      </c>
      <c r="HW19" s="21">
        <f>IF(HW$8="",0,HW13*SUMIFS(условия!43:43,условия!$7:$7,"&lt;="&amp;HW$8,условия!$8:$8,"&gt;="&amp;HW$8))</f>
        <v>24.444444444444446</v>
      </c>
      <c r="HX19" s="21">
        <f>IF(HX$8="",0,HX13*SUMIFS(условия!43:43,условия!$7:$7,"&lt;="&amp;HX$8,условия!$8:$8,"&gt;="&amp;HX$8))</f>
        <v>24.444444444444446</v>
      </c>
      <c r="HY19" s="21">
        <f>IF(HY$8="",0,HY13*SUMIFS(условия!43:43,условия!$7:$7,"&lt;="&amp;HY$8,условия!$8:$8,"&gt;="&amp;HY$8))</f>
        <v>33.333333333333336</v>
      </c>
      <c r="HZ19" s="21">
        <f>IF(HZ$8="",0,HZ13*SUMIFS(условия!43:43,условия!$7:$7,"&lt;="&amp;HZ$8,условия!$8:$8,"&gt;="&amp;HZ$8))</f>
        <v>33.333333333333336</v>
      </c>
      <c r="IA19" s="21">
        <f>IF(IA$8="",0,IA13*SUMIFS(условия!43:43,условия!$7:$7,"&lt;="&amp;IA$8,условия!$8:$8,"&gt;="&amp;IA$8))</f>
        <v>33.333333333333336</v>
      </c>
      <c r="IB19" s="21">
        <f>IF(IB$8="",0,IB13*SUMIFS(условия!43:43,условия!$7:$7,"&lt;="&amp;IB$8,условия!$8:$8,"&gt;="&amp;IB$8))</f>
        <v>33.333333333333336</v>
      </c>
      <c r="IC19" s="21">
        <f>IF(IC$8="",0,IC13*SUMIFS(условия!43:43,условия!$7:$7,"&lt;="&amp;IC$8,условия!$8:$8,"&gt;="&amp;IC$8))</f>
        <v>33.333333333333336</v>
      </c>
      <c r="ID19" s="21">
        <f>IF(ID$8="",0,ID13*SUMIFS(условия!43:43,условия!$7:$7,"&lt;="&amp;ID$8,условия!$8:$8,"&gt;="&amp;ID$8))</f>
        <v>33.333333333333336</v>
      </c>
      <c r="IE19" s="21">
        <f>IF(IE$8="",0,IE13*SUMIFS(условия!43:43,условия!$7:$7,"&lt;="&amp;IE$8,условия!$8:$8,"&gt;="&amp;IE$8))</f>
        <v>33.333333333333336</v>
      </c>
      <c r="IF19" s="21">
        <f>IF(IF$8="",0,IF13*SUMIFS(условия!43:43,условия!$7:$7,"&lt;="&amp;IF$8,условия!$8:$8,"&gt;="&amp;IF$8))</f>
        <v>33.333333333333336</v>
      </c>
      <c r="IG19" s="21">
        <f>IF(IG$8="",0,IG13*SUMIFS(условия!43:43,условия!$7:$7,"&lt;="&amp;IG$8,условия!$8:$8,"&gt;="&amp;IG$8))</f>
        <v>33.333333333333336</v>
      </c>
      <c r="IH19" s="21">
        <f>IF(IH$8="",0,IH13*SUMIFS(условия!43:43,условия!$7:$7,"&lt;="&amp;IH$8,условия!$8:$8,"&gt;="&amp;IH$8))</f>
        <v>33.333333333333336</v>
      </c>
      <c r="II19" s="21">
        <f>IF(II$8="",0,II13*SUMIFS(условия!43:43,условия!$7:$7,"&lt;="&amp;II$8,условия!$8:$8,"&gt;="&amp;II$8))</f>
        <v>33.333333333333336</v>
      </c>
      <c r="IJ19" s="21">
        <f>IF(IJ$8="",0,IJ13*SUMIFS(условия!43:43,условия!$7:$7,"&lt;="&amp;IJ$8,условия!$8:$8,"&gt;="&amp;IJ$8))</f>
        <v>33.333333333333336</v>
      </c>
      <c r="IK19" s="21">
        <f>IF(IK$8="",0,IK13*SUMIFS(условия!43:43,условия!$7:$7,"&lt;="&amp;IK$8,условия!$8:$8,"&gt;="&amp;IK$8))</f>
        <v>33.333333333333336</v>
      </c>
      <c r="IL19" s="21">
        <f>IF(IL$8="",0,IL13*SUMIFS(условия!43:43,условия!$7:$7,"&lt;="&amp;IL$8,условия!$8:$8,"&gt;="&amp;IL$8))</f>
        <v>33.333333333333336</v>
      </c>
      <c r="IM19" s="21">
        <f>IF(IM$8="",0,IM13*SUMIFS(условия!43:43,условия!$7:$7,"&lt;="&amp;IM$8,условия!$8:$8,"&gt;="&amp;IM$8))</f>
        <v>33.333333333333336</v>
      </c>
      <c r="IN19" s="21">
        <f>IF(IN$8="",0,IN13*SUMIFS(условия!43:43,условия!$7:$7,"&lt;="&amp;IN$8,условия!$8:$8,"&gt;="&amp;IN$8))</f>
        <v>33.333333333333336</v>
      </c>
      <c r="IO19" s="21">
        <f>IF(IO$8="",0,IO13*SUMIFS(условия!43:43,условия!$7:$7,"&lt;="&amp;IO$8,условия!$8:$8,"&gt;="&amp;IO$8))</f>
        <v>33.333333333333336</v>
      </c>
      <c r="IP19" s="21">
        <f>IF(IP$8="",0,IP13*SUMIFS(условия!43:43,условия!$7:$7,"&lt;="&amp;IP$8,условия!$8:$8,"&gt;="&amp;IP$8))</f>
        <v>33.333333333333336</v>
      </c>
      <c r="IQ19" s="21">
        <f>IF(IQ$8="",0,IQ13*SUMIFS(условия!43:43,условия!$7:$7,"&lt;="&amp;IQ$8,условия!$8:$8,"&gt;="&amp;IQ$8))</f>
        <v>33.333333333333336</v>
      </c>
      <c r="IR19" s="21">
        <f>IF(IR$8="",0,IR13*SUMIFS(условия!43:43,условия!$7:$7,"&lt;="&amp;IR$8,условия!$8:$8,"&gt;="&amp;IR$8))</f>
        <v>33.333333333333336</v>
      </c>
      <c r="IS19" s="21">
        <f>IF(IS$8="",0,IS13*SUMIFS(условия!43:43,условия!$7:$7,"&lt;="&amp;IS$8,условия!$8:$8,"&gt;="&amp;IS$8))</f>
        <v>33.333333333333336</v>
      </c>
      <c r="IT19" s="21">
        <f>IF(IT$8="",0,IT13*SUMIFS(условия!43:43,условия!$7:$7,"&lt;="&amp;IT$8,условия!$8:$8,"&gt;="&amp;IT$8))</f>
        <v>33.333333333333336</v>
      </c>
      <c r="IU19" s="21">
        <f>IF(IU$8="",0,IU13*SUMIFS(условия!43:43,условия!$7:$7,"&lt;="&amp;IU$8,условия!$8:$8,"&gt;="&amp;IU$8))</f>
        <v>33.333333333333336</v>
      </c>
      <c r="IV19" s="21">
        <f>IF(IV$8="",0,IV13*SUMIFS(условия!43:43,условия!$7:$7,"&lt;="&amp;IV$8,условия!$8:$8,"&gt;="&amp;IV$8))</f>
        <v>33.333333333333336</v>
      </c>
      <c r="IW19" s="21">
        <f>IF(IW$8="",0,IW13*SUMIFS(условия!43:43,условия!$7:$7,"&lt;="&amp;IW$8,условия!$8:$8,"&gt;="&amp;IW$8))</f>
        <v>33.333333333333336</v>
      </c>
      <c r="IX19" s="21">
        <f>IF(IX$8="",0,IX13*SUMIFS(условия!43:43,условия!$7:$7,"&lt;="&amp;IX$8,условия!$8:$8,"&gt;="&amp;IX$8))</f>
        <v>33.333333333333336</v>
      </c>
      <c r="IY19" s="21">
        <f>IF(IY$8="",0,IY13*SUMIFS(условия!43:43,условия!$7:$7,"&lt;="&amp;IY$8,условия!$8:$8,"&gt;="&amp;IY$8))</f>
        <v>33.333333333333336</v>
      </c>
      <c r="IZ19" s="21">
        <f>IF(IZ$8="",0,IZ13*SUMIFS(условия!43:43,условия!$7:$7,"&lt;="&amp;IZ$8,условия!$8:$8,"&gt;="&amp;IZ$8))</f>
        <v>33.333333333333336</v>
      </c>
      <c r="JA19" s="21">
        <f>IF(JA$8="",0,JA13*SUMIFS(условия!43:43,условия!$7:$7,"&lt;="&amp;JA$8,условия!$8:$8,"&gt;="&amp;JA$8))</f>
        <v>43.333333333333321</v>
      </c>
      <c r="JB19" s="21">
        <f>IF(JB$8="",0,JB13*SUMIFS(условия!43:43,условия!$7:$7,"&lt;="&amp;JB$8,условия!$8:$8,"&gt;="&amp;JB$8))</f>
        <v>43.333333333333321</v>
      </c>
      <c r="JC19" s="21">
        <f>IF(JC$8="",0,JC13*SUMIFS(условия!43:43,условия!$7:$7,"&lt;="&amp;JC$8,условия!$8:$8,"&gt;="&amp;JC$8))</f>
        <v>43.333333333333321</v>
      </c>
      <c r="JD19" s="21">
        <f>IF(JD$8="",0,JD13*SUMIFS(условия!43:43,условия!$7:$7,"&lt;="&amp;JD$8,условия!$8:$8,"&gt;="&amp;JD$8))</f>
        <v>43.333333333333321</v>
      </c>
      <c r="JE19" s="21">
        <f>IF(JE$8="",0,JE13*SUMIFS(условия!43:43,условия!$7:$7,"&lt;="&amp;JE$8,условия!$8:$8,"&gt;="&amp;JE$8))</f>
        <v>43.333333333333321</v>
      </c>
      <c r="JF19" s="21">
        <f>IF(JF$8="",0,JF13*SUMIFS(условия!43:43,условия!$7:$7,"&lt;="&amp;JF$8,условия!$8:$8,"&gt;="&amp;JF$8))</f>
        <v>43.333333333333321</v>
      </c>
      <c r="JG19" s="21">
        <f>IF(JG$8="",0,JG13*SUMIFS(условия!43:43,условия!$7:$7,"&lt;="&amp;JG$8,условия!$8:$8,"&gt;="&amp;JG$8))</f>
        <v>43.333333333333321</v>
      </c>
      <c r="JH19" s="21">
        <f>IF(JH$8="",0,JH13*SUMIFS(условия!43:43,условия!$7:$7,"&lt;="&amp;JH$8,условия!$8:$8,"&gt;="&amp;JH$8))</f>
        <v>43.333333333333321</v>
      </c>
      <c r="JI19" s="21">
        <f>IF(JI$8="",0,JI13*SUMIFS(условия!43:43,условия!$7:$7,"&lt;="&amp;JI$8,условия!$8:$8,"&gt;="&amp;JI$8))</f>
        <v>43.333333333333321</v>
      </c>
      <c r="JJ19" s="21">
        <f>IF(JJ$8="",0,JJ13*SUMIFS(условия!43:43,условия!$7:$7,"&lt;="&amp;JJ$8,условия!$8:$8,"&gt;="&amp;JJ$8))</f>
        <v>43.333333333333321</v>
      </c>
      <c r="JK19" s="21">
        <f>IF(JK$8="",0,JK13*SUMIFS(условия!43:43,условия!$7:$7,"&lt;="&amp;JK$8,условия!$8:$8,"&gt;="&amp;JK$8))</f>
        <v>43.333333333333321</v>
      </c>
      <c r="JL19" s="21">
        <f>IF(JL$8="",0,JL13*SUMIFS(условия!43:43,условия!$7:$7,"&lt;="&amp;JL$8,условия!$8:$8,"&gt;="&amp;JL$8))</f>
        <v>43.333333333333321</v>
      </c>
      <c r="JM19" s="21">
        <f>IF(JM$8="",0,JM13*SUMIFS(условия!43:43,условия!$7:$7,"&lt;="&amp;JM$8,условия!$8:$8,"&gt;="&amp;JM$8))</f>
        <v>43.333333333333321</v>
      </c>
      <c r="JN19" s="21">
        <f>IF(JN$8="",0,JN13*SUMIFS(условия!43:43,условия!$7:$7,"&lt;="&amp;JN$8,условия!$8:$8,"&gt;="&amp;JN$8))</f>
        <v>43.333333333333321</v>
      </c>
      <c r="JO19" s="21">
        <f>IF(JO$8="",0,JO13*SUMIFS(условия!43:43,условия!$7:$7,"&lt;="&amp;JO$8,условия!$8:$8,"&gt;="&amp;JO$8))</f>
        <v>43.333333333333321</v>
      </c>
      <c r="JP19" s="21">
        <f>IF(JP$8="",0,JP13*SUMIFS(условия!43:43,условия!$7:$7,"&lt;="&amp;JP$8,условия!$8:$8,"&gt;="&amp;JP$8))</f>
        <v>43.333333333333321</v>
      </c>
      <c r="JQ19" s="21">
        <f>IF(JQ$8="",0,JQ13*SUMIFS(условия!43:43,условия!$7:$7,"&lt;="&amp;JQ$8,условия!$8:$8,"&gt;="&amp;JQ$8))</f>
        <v>43.333333333333321</v>
      </c>
      <c r="JR19" s="21">
        <f>IF(JR$8="",0,JR13*SUMIFS(условия!43:43,условия!$7:$7,"&lt;="&amp;JR$8,условия!$8:$8,"&gt;="&amp;JR$8))</f>
        <v>43.333333333333321</v>
      </c>
      <c r="JS19" s="21">
        <f>IF(JS$8="",0,JS13*SUMIFS(условия!43:43,условия!$7:$7,"&lt;="&amp;JS$8,условия!$8:$8,"&gt;="&amp;JS$8))</f>
        <v>43.333333333333321</v>
      </c>
      <c r="JT19" s="21">
        <f>IF(JT$8="",0,JT13*SUMIFS(условия!43:43,условия!$7:$7,"&lt;="&amp;JT$8,условия!$8:$8,"&gt;="&amp;JT$8))</f>
        <v>43.333333333333321</v>
      </c>
      <c r="JU19" s="21">
        <f>IF(JU$8="",0,JU13*SUMIFS(условия!43:43,условия!$7:$7,"&lt;="&amp;JU$8,условия!$8:$8,"&gt;="&amp;JU$8))</f>
        <v>43.333333333333321</v>
      </c>
      <c r="JV19" s="21">
        <f>IF(JV$8="",0,JV13*SUMIFS(условия!43:43,условия!$7:$7,"&lt;="&amp;JV$8,условия!$8:$8,"&gt;="&amp;JV$8))</f>
        <v>43.333333333333321</v>
      </c>
      <c r="JW19" s="21">
        <f>IF(JW$8="",0,JW13*SUMIFS(условия!43:43,условия!$7:$7,"&lt;="&amp;JW$8,условия!$8:$8,"&gt;="&amp;JW$8))</f>
        <v>43.333333333333321</v>
      </c>
      <c r="JX19" s="21">
        <f>IF(JX$8="",0,JX13*SUMIFS(условия!43:43,условия!$7:$7,"&lt;="&amp;JX$8,условия!$8:$8,"&gt;="&amp;JX$8))</f>
        <v>43.333333333333321</v>
      </c>
      <c r="JY19" s="21">
        <f>IF(JY$8="",0,JY13*SUMIFS(условия!43:43,условия!$7:$7,"&lt;="&amp;JY$8,условия!$8:$8,"&gt;="&amp;JY$8))</f>
        <v>43.333333333333321</v>
      </c>
      <c r="JZ19" s="21">
        <f>IF(JZ$8="",0,JZ13*SUMIFS(условия!43:43,условия!$7:$7,"&lt;="&amp;JZ$8,условия!$8:$8,"&gt;="&amp;JZ$8))</f>
        <v>43.333333333333321</v>
      </c>
      <c r="KA19" s="21">
        <f>IF(KA$8="",0,KA13*SUMIFS(условия!43:43,условия!$7:$7,"&lt;="&amp;KA$8,условия!$8:$8,"&gt;="&amp;KA$8))</f>
        <v>43.333333333333321</v>
      </c>
      <c r="KB19" s="21">
        <f>IF(KB$8="",0,KB13*SUMIFS(условия!43:43,условия!$7:$7,"&lt;="&amp;KB$8,условия!$8:$8,"&gt;="&amp;KB$8))</f>
        <v>43.333333333333321</v>
      </c>
      <c r="KC19" s="21">
        <f>IF(KC$8="",0,KC13*SUMIFS(условия!43:43,условия!$7:$7,"&lt;="&amp;KC$8,условия!$8:$8,"&gt;="&amp;KC$8))</f>
        <v>43.333333333333321</v>
      </c>
      <c r="KD19" s="21">
        <f>IF(KD$8="",0,KD13*SUMIFS(условия!43:43,условия!$7:$7,"&lt;="&amp;KD$8,условия!$8:$8,"&gt;="&amp;KD$8))</f>
        <v>43.333333333333321</v>
      </c>
      <c r="KE19" s="21">
        <f>IF(KE$8="",0,KE13*SUMIFS(условия!43:43,условия!$7:$7,"&lt;="&amp;KE$8,условия!$8:$8,"&gt;="&amp;KE$8))</f>
        <v>43.333333333333321</v>
      </c>
      <c r="KF19" s="21">
        <f>IF(KF$8="",0,KF13*SUMIFS(условия!43:43,условия!$7:$7,"&lt;="&amp;KF$8,условия!$8:$8,"&gt;="&amp;KF$8))</f>
        <v>39.999999999999993</v>
      </c>
      <c r="KG19" s="21">
        <f>IF(KG$8="",0,KG13*SUMIFS(условия!43:43,условия!$7:$7,"&lt;="&amp;KG$8,условия!$8:$8,"&gt;="&amp;KG$8))</f>
        <v>39.999999999999993</v>
      </c>
      <c r="KH19" s="21">
        <f>IF(KH$8="",0,KH13*SUMIFS(условия!43:43,условия!$7:$7,"&lt;="&amp;KH$8,условия!$8:$8,"&gt;="&amp;KH$8))</f>
        <v>39.999999999999993</v>
      </c>
      <c r="KI19" s="21">
        <f>IF(KI$8="",0,KI13*SUMIFS(условия!43:43,условия!$7:$7,"&lt;="&amp;KI$8,условия!$8:$8,"&gt;="&amp;KI$8))</f>
        <v>39.999999999999993</v>
      </c>
      <c r="KJ19" s="21">
        <f>IF(KJ$8="",0,KJ13*SUMIFS(условия!43:43,условия!$7:$7,"&lt;="&amp;KJ$8,условия!$8:$8,"&gt;="&amp;KJ$8))</f>
        <v>39.999999999999993</v>
      </c>
      <c r="KK19" s="21">
        <f>IF(KK$8="",0,KK13*SUMIFS(условия!43:43,условия!$7:$7,"&lt;="&amp;KK$8,условия!$8:$8,"&gt;="&amp;KK$8))</f>
        <v>39.999999999999993</v>
      </c>
      <c r="KL19" s="21">
        <f>IF(KL$8="",0,KL13*SUMIFS(условия!43:43,условия!$7:$7,"&lt;="&amp;KL$8,условия!$8:$8,"&gt;="&amp;KL$8))</f>
        <v>39.999999999999993</v>
      </c>
      <c r="KM19" s="21">
        <f>IF(KM$8="",0,KM13*SUMIFS(условия!43:43,условия!$7:$7,"&lt;="&amp;KM$8,условия!$8:$8,"&gt;="&amp;KM$8))</f>
        <v>39.999999999999993</v>
      </c>
      <c r="KN19" s="21">
        <f>IF(KN$8="",0,KN13*SUMIFS(условия!43:43,условия!$7:$7,"&lt;="&amp;KN$8,условия!$8:$8,"&gt;="&amp;KN$8))</f>
        <v>39.999999999999993</v>
      </c>
      <c r="KO19" s="21">
        <f>IF(KO$8="",0,KO13*SUMIFS(условия!43:43,условия!$7:$7,"&lt;="&amp;KO$8,условия!$8:$8,"&gt;="&amp;KO$8))</f>
        <v>39.999999999999993</v>
      </c>
      <c r="KP19" s="21">
        <f>IF(KP$8="",0,KP13*SUMIFS(условия!43:43,условия!$7:$7,"&lt;="&amp;KP$8,условия!$8:$8,"&gt;="&amp;KP$8))</f>
        <v>39.999999999999993</v>
      </c>
      <c r="KQ19" s="21">
        <f>IF(KQ$8="",0,KQ13*SUMIFS(условия!43:43,условия!$7:$7,"&lt;="&amp;KQ$8,условия!$8:$8,"&gt;="&amp;KQ$8))</f>
        <v>39.999999999999993</v>
      </c>
      <c r="KR19" s="21">
        <f>IF(KR$8="",0,KR13*SUMIFS(условия!43:43,условия!$7:$7,"&lt;="&amp;KR$8,условия!$8:$8,"&gt;="&amp;KR$8))</f>
        <v>39.999999999999993</v>
      </c>
      <c r="KS19" s="21">
        <f>IF(KS$8="",0,KS13*SUMIFS(условия!43:43,условия!$7:$7,"&lt;="&amp;KS$8,условия!$8:$8,"&gt;="&amp;KS$8))</f>
        <v>39.999999999999993</v>
      </c>
      <c r="KT19" s="21">
        <f>IF(KT$8="",0,KT13*SUMIFS(условия!43:43,условия!$7:$7,"&lt;="&amp;KT$8,условия!$8:$8,"&gt;="&amp;KT$8))</f>
        <v>39.999999999999993</v>
      </c>
      <c r="KU19" s="21">
        <f>IF(KU$8="",0,KU13*SUMIFS(условия!43:43,условия!$7:$7,"&lt;="&amp;KU$8,условия!$8:$8,"&gt;="&amp;KU$8))</f>
        <v>39.999999999999993</v>
      </c>
      <c r="KV19" s="21">
        <f>IF(KV$8="",0,KV13*SUMIFS(условия!43:43,условия!$7:$7,"&lt;="&amp;KV$8,условия!$8:$8,"&gt;="&amp;KV$8))</f>
        <v>39.999999999999993</v>
      </c>
      <c r="KW19" s="21">
        <f>IF(KW$8="",0,KW13*SUMIFS(условия!43:43,условия!$7:$7,"&lt;="&amp;KW$8,условия!$8:$8,"&gt;="&amp;KW$8))</f>
        <v>39.999999999999993</v>
      </c>
      <c r="KX19" s="21">
        <f>IF(KX$8="",0,KX13*SUMIFS(условия!43:43,условия!$7:$7,"&lt;="&amp;KX$8,условия!$8:$8,"&gt;="&amp;KX$8))</f>
        <v>39.999999999999993</v>
      </c>
      <c r="KY19" s="21">
        <f>IF(KY$8="",0,KY13*SUMIFS(условия!43:43,условия!$7:$7,"&lt;="&amp;KY$8,условия!$8:$8,"&gt;="&amp;KY$8))</f>
        <v>39.999999999999993</v>
      </c>
      <c r="KZ19" s="21">
        <f>IF(KZ$8="",0,KZ13*SUMIFS(условия!43:43,условия!$7:$7,"&lt;="&amp;KZ$8,условия!$8:$8,"&gt;="&amp;KZ$8))</f>
        <v>39.999999999999993</v>
      </c>
      <c r="LA19" s="21">
        <f>IF(LA$8="",0,LA13*SUMIFS(условия!43:43,условия!$7:$7,"&lt;="&amp;LA$8,условия!$8:$8,"&gt;="&amp;LA$8))</f>
        <v>39.999999999999993</v>
      </c>
      <c r="LB19" s="21">
        <f>IF(LB$8="",0,LB13*SUMIFS(условия!43:43,условия!$7:$7,"&lt;="&amp;LB$8,условия!$8:$8,"&gt;="&amp;LB$8))</f>
        <v>39.999999999999993</v>
      </c>
      <c r="LC19" s="21">
        <f>IF(LC$8="",0,LC13*SUMIFS(условия!43:43,условия!$7:$7,"&lt;="&amp;LC$8,условия!$8:$8,"&gt;="&amp;LC$8))</f>
        <v>39.999999999999993</v>
      </c>
      <c r="LD19" s="21">
        <f>IF(LD$8="",0,LD13*SUMIFS(условия!43:43,условия!$7:$7,"&lt;="&amp;LD$8,условия!$8:$8,"&gt;="&amp;LD$8))</f>
        <v>39.999999999999993</v>
      </c>
      <c r="LE19" s="21">
        <f>IF(LE$8="",0,LE13*SUMIFS(условия!43:43,условия!$7:$7,"&lt;="&amp;LE$8,условия!$8:$8,"&gt;="&amp;LE$8))</f>
        <v>39.999999999999993</v>
      </c>
      <c r="LF19" s="21">
        <f>IF(LF$8="",0,LF13*SUMIFS(условия!43:43,условия!$7:$7,"&lt;="&amp;LF$8,условия!$8:$8,"&gt;="&amp;LF$8))</f>
        <v>39.999999999999993</v>
      </c>
      <c r="LG19" s="21">
        <f>IF(LG$8="",0,LG13*SUMIFS(условия!43:43,условия!$7:$7,"&lt;="&amp;LG$8,условия!$8:$8,"&gt;="&amp;LG$8))</f>
        <v>39.999999999999993</v>
      </c>
      <c r="LH19" s="21">
        <f>IF(LH$8="",0,LH13*SUMIFS(условия!43:43,условия!$7:$7,"&lt;="&amp;LH$8,условия!$8:$8,"&gt;="&amp;LH$8))</f>
        <v>39.999999999999993</v>
      </c>
      <c r="LI19" s="21">
        <f>IF(LI$8="",0,LI13*SUMIFS(условия!43:43,условия!$7:$7,"&lt;="&amp;LI$8,условия!$8:$8,"&gt;="&amp;LI$8))</f>
        <v>39.999999999999993</v>
      </c>
      <c r="LJ19" s="21">
        <f>IF(LJ$8="",0,LJ13*SUMIFS(условия!43:43,условия!$7:$7,"&lt;="&amp;LJ$8,условия!$8:$8,"&gt;="&amp;LJ$8))</f>
        <v>31.111111111111111</v>
      </c>
      <c r="LK19" s="21">
        <f>IF(LK$8="",0,LK13*SUMIFS(условия!43:43,условия!$7:$7,"&lt;="&amp;LK$8,условия!$8:$8,"&gt;="&amp;LK$8))</f>
        <v>31.111111111111111</v>
      </c>
      <c r="LL19" s="21">
        <f>IF(LL$8="",0,LL13*SUMIFS(условия!43:43,условия!$7:$7,"&lt;="&amp;LL$8,условия!$8:$8,"&gt;="&amp;LL$8))</f>
        <v>31.111111111111111</v>
      </c>
      <c r="LM19" s="21">
        <f>IF(LM$8="",0,LM13*SUMIFS(условия!43:43,условия!$7:$7,"&lt;="&amp;LM$8,условия!$8:$8,"&gt;="&amp;LM$8))</f>
        <v>31.111111111111111</v>
      </c>
      <c r="LN19" s="21">
        <f>IF(LN$8="",0,LN13*SUMIFS(условия!43:43,условия!$7:$7,"&lt;="&amp;LN$8,условия!$8:$8,"&gt;="&amp;LN$8))</f>
        <v>31.111111111111111</v>
      </c>
      <c r="LO19" s="21">
        <f>IF(LO$8="",0,LO13*SUMIFS(условия!43:43,условия!$7:$7,"&lt;="&amp;LO$8,условия!$8:$8,"&gt;="&amp;LO$8))</f>
        <v>31.111111111111111</v>
      </c>
      <c r="LP19" s="21">
        <f>IF(LP$8="",0,LP13*SUMIFS(условия!43:43,условия!$7:$7,"&lt;="&amp;LP$8,условия!$8:$8,"&gt;="&amp;LP$8))</f>
        <v>31.111111111111111</v>
      </c>
      <c r="LQ19" s="21">
        <f>IF(LQ$8="",0,LQ13*SUMIFS(условия!43:43,условия!$7:$7,"&lt;="&amp;LQ$8,условия!$8:$8,"&gt;="&amp;LQ$8))</f>
        <v>31.111111111111111</v>
      </c>
      <c r="LR19" s="21">
        <f>IF(LR$8="",0,LR13*SUMIFS(условия!43:43,условия!$7:$7,"&lt;="&amp;LR$8,условия!$8:$8,"&gt;="&amp;LR$8))</f>
        <v>31.111111111111111</v>
      </c>
      <c r="LS19" s="21">
        <f>IF(LS$8="",0,LS13*SUMIFS(условия!43:43,условия!$7:$7,"&lt;="&amp;LS$8,условия!$8:$8,"&gt;="&amp;LS$8))</f>
        <v>31.111111111111111</v>
      </c>
      <c r="LT19" s="21">
        <f>IF(LT$8="",0,LT13*SUMIFS(условия!43:43,условия!$7:$7,"&lt;="&amp;LT$8,условия!$8:$8,"&gt;="&amp;LT$8))</f>
        <v>31.111111111111111</v>
      </c>
      <c r="LU19" s="21">
        <f>IF(LU$8="",0,LU13*SUMIFS(условия!43:43,условия!$7:$7,"&lt;="&amp;LU$8,условия!$8:$8,"&gt;="&amp;LU$8))</f>
        <v>31.111111111111111</v>
      </c>
      <c r="LV19" s="21">
        <f>IF(LV$8="",0,LV13*SUMIFS(условия!43:43,условия!$7:$7,"&lt;="&amp;LV$8,условия!$8:$8,"&gt;="&amp;LV$8))</f>
        <v>31.111111111111111</v>
      </c>
      <c r="LW19" s="21">
        <f>IF(LW$8="",0,LW13*SUMIFS(условия!43:43,условия!$7:$7,"&lt;="&amp;LW$8,условия!$8:$8,"&gt;="&amp;LW$8))</f>
        <v>31.111111111111111</v>
      </c>
      <c r="LX19" s="21">
        <f>IF(LX$8="",0,LX13*SUMIFS(условия!43:43,условия!$7:$7,"&lt;="&amp;LX$8,условия!$8:$8,"&gt;="&amp;LX$8))</f>
        <v>31.111111111111111</v>
      </c>
      <c r="LY19" s="21">
        <f>IF(LY$8="",0,LY13*SUMIFS(условия!43:43,условия!$7:$7,"&lt;="&amp;LY$8,условия!$8:$8,"&gt;="&amp;LY$8))</f>
        <v>31.111111111111111</v>
      </c>
      <c r="LZ19" s="21">
        <f>IF(LZ$8="",0,LZ13*SUMIFS(условия!43:43,условия!$7:$7,"&lt;="&amp;LZ$8,условия!$8:$8,"&gt;="&amp;LZ$8))</f>
        <v>31.111111111111111</v>
      </c>
      <c r="MA19" s="21">
        <f>IF(MA$8="",0,MA13*SUMIFS(условия!43:43,условия!$7:$7,"&lt;="&amp;MA$8,условия!$8:$8,"&gt;="&amp;MA$8))</f>
        <v>31.111111111111111</v>
      </c>
      <c r="MB19" s="21">
        <f>IF(MB$8="",0,MB13*SUMIFS(условия!43:43,условия!$7:$7,"&lt;="&amp;MB$8,условия!$8:$8,"&gt;="&amp;MB$8))</f>
        <v>31.111111111111111</v>
      </c>
      <c r="MC19" s="21">
        <f>IF(MC$8="",0,MC13*SUMIFS(условия!43:43,условия!$7:$7,"&lt;="&amp;MC$8,условия!$8:$8,"&gt;="&amp;MC$8))</f>
        <v>31.111111111111111</v>
      </c>
      <c r="MD19" s="21">
        <f>IF(MD$8="",0,MD13*SUMIFS(условия!43:43,условия!$7:$7,"&lt;="&amp;MD$8,условия!$8:$8,"&gt;="&amp;MD$8))</f>
        <v>31.111111111111111</v>
      </c>
      <c r="ME19" s="21">
        <f>IF(ME$8="",0,ME13*SUMIFS(условия!43:43,условия!$7:$7,"&lt;="&amp;ME$8,условия!$8:$8,"&gt;="&amp;ME$8))</f>
        <v>31.111111111111111</v>
      </c>
      <c r="MF19" s="21">
        <f>IF(MF$8="",0,MF13*SUMIFS(условия!43:43,условия!$7:$7,"&lt;="&amp;MF$8,условия!$8:$8,"&gt;="&amp;MF$8))</f>
        <v>31.111111111111111</v>
      </c>
      <c r="MG19" s="21">
        <f>IF(MG$8="",0,MG13*SUMIFS(условия!43:43,условия!$7:$7,"&lt;="&amp;MG$8,условия!$8:$8,"&gt;="&amp;MG$8))</f>
        <v>31.111111111111111</v>
      </c>
      <c r="MH19" s="21">
        <f>IF(MH$8="",0,MH13*SUMIFS(условия!43:43,условия!$7:$7,"&lt;="&amp;MH$8,условия!$8:$8,"&gt;="&amp;MH$8))</f>
        <v>31.111111111111111</v>
      </c>
      <c r="MI19" s="21">
        <f>IF(MI$8="",0,MI13*SUMIFS(условия!43:43,условия!$7:$7,"&lt;="&amp;MI$8,условия!$8:$8,"&gt;="&amp;MI$8))</f>
        <v>31.111111111111111</v>
      </c>
      <c r="MJ19" s="21">
        <f>IF(MJ$8="",0,MJ13*SUMIFS(условия!43:43,условия!$7:$7,"&lt;="&amp;MJ$8,условия!$8:$8,"&gt;="&amp;MJ$8))</f>
        <v>31.111111111111111</v>
      </c>
      <c r="MK19" s="21">
        <f>IF(MK$8="",0,MK13*SUMIFS(условия!43:43,условия!$7:$7,"&lt;="&amp;MK$8,условия!$8:$8,"&gt;="&amp;MK$8))</f>
        <v>31.111111111111111</v>
      </c>
      <c r="ML19" s="21">
        <f>IF(ML$8="",0,ML13*SUMIFS(условия!43:43,условия!$7:$7,"&lt;="&amp;ML$8,условия!$8:$8,"&gt;="&amp;ML$8))</f>
        <v>31.111111111111111</v>
      </c>
      <c r="MM19" s="21">
        <f>IF(MM$8="",0,MM13*SUMIFS(условия!43:43,условия!$7:$7,"&lt;="&amp;MM$8,условия!$8:$8,"&gt;="&amp;MM$8))</f>
        <v>31.111111111111111</v>
      </c>
      <c r="MN19" s="21">
        <f>IF(MN$8="",0,MN13*SUMIFS(условия!43:43,условия!$7:$7,"&lt;="&amp;MN$8,условия!$8:$8,"&gt;="&amp;MN$8))</f>
        <v>31.111111111111111</v>
      </c>
      <c r="MO19" s="21">
        <f>IF(MO$8="",0,MO13*SUMIFS(условия!43:43,условия!$7:$7,"&lt;="&amp;MO$8,условия!$8:$8,"&gt;="&amp;MO$8))</f>
        <v>33.777777777777786</v>
      </c>
      <c r="MP19" s="21">
        <f>IF(MP$8="",0,MP13*SUMIFS(условия!43:43,условия!$7:$7,"&lt;="&amp;MP$8,условия!$8:$8,"&gt;="&amp;MP$8))</f>
        <v>33.777777777777786</v>
      </c>
      <c r="MQ19" s="21">
        <f>IF(MQ$8="",0,MQ13*SUMIFS(условия!43:43,условия!$7:$7,"&lt;="&amp;MQ$8,условия!$8:$8,"&gt;="&amp;MQ$8))</f>
        <v>33.777777777777786</v>
      </c>
      <c r="MR19" s="21">
        <f>IF(MR$8="",0,MR13*SUMIFS(условия!43:43,условия!$7:$7,"&lt;="&amp;MR$8,условия!$8:$8,"&gt;="&amp;MR$8))</f>
        <v>33.777777777777786</v>
      </c>
      <c r="MS19" s="21">
        <f>IF(MS$8="",0,MS13*SUMIFS(условия!43:43,условия!$7:$7,"&lt;="&amp;MS$8,условия!$8:$8,"&gt;="&amp;MS$8))</f>
        <v>33.777777777777786</v>
      </c>
      <c r="MT19" s="21">
        <f>IF(MT$8="",0,MT13*SUMIFS(условия!43:43,условия!$7:$7,"&lt;="&amp;MT$8,условия!$8:$8,"&gt;="&amp;MT$8))</f>
        <v>33.777777777777786</v>
      </c>
      <c r="MU19" s="21">
        <f>IF(MU$8="",0,MU13*SUMIFS(условия!43:43,условия!$7:$7,"&lt;="&amp;MU$8,условия!$8:$8,"&gt;="&amp;MU$8))</f>
        <v>33.777777777777786</v>
      </c>
      <c r="MV19" s="21">
        <f>IF(MV$8="",0,MV13*SUMIFS(условия!43:43,условия!$7:$7,"&lt;="&amp;MV$8,условия!$8:$8,"&gt;="&amp;MV$8))</f>
        <v>33.777777777777786</v>
      </c>
      <c r="MW19" s="21">
        <f>IF(MW$8="",0,MW13*SUMIFS(условия!43:43,условия!$7:$7,"&lt;="&amp;MW$8,условия!$8:$8,"&gt;="&amp;MW$8))</f>
        <v>33.777777777777786</v>
      </c>
      <c r="MX19" s="21">
        <f>IF(MX$8="",0,MX13*SUMIFS(условия!43:43,условия!$7:$7,"&lt;="&amp;MX$8,условия!$8:$8,"&gt;="&amp;MX$8))</f>
        <v>33.777777777777786</v>
      </c>
      <c r="MY19" s="21">
        <f>IF(MY$8="",0,MY13*SUMIFS(условия!43:43,условия!$7:$7,"&lt;="&amp;MY$8,условия!$8:$8,"&gt;="&amp;MY$8))</f>
        <v>33.777777777777786</v>
      </c>
      <c r="MZ19" s="21">
        <f>IF(MZ$8="",0,MZ13*SUMIFS(условия!43:43,условия!$7:$7,"&lt;="&amp;MZ$8,условия!$8:$8,"&gt;="&amp;MZ$8))</f>
        <v>33.777777777777786</v>
      </c>
      <c r="NA19" s="21">
        <f>IF(NA$8="",0,NA13*SUMIFS(условия!43:43,условия!$7:$7,"&lt;="&amp;NA$8,условия!$8:$8,"&gt;="&amp;NA$8))</f>
        <v>33.777777777777786</v>
      </c>
      <c r="NB19" s="21">
        <f>IF(NB$8="",0,NB13*SUMIFS(условия!43:43,условия!$7:$7,"&lt;="&amp;NB$8,условия!$8:$8,"&gt;="&amp;NB$8))</f>
        <v>33.777777777777786</v>
      </c>
      <c r="NC19" s="21">
        <f>IF(NC$8="",0,NC13*SUMIFS(условия!43:43,условия!$7:$7,"&lt;="&amp;NC$8,условия!$8:$8,"&gt;="&amp;NC$8))</f>
        <v>33.777777777777786</v>
      </c>
      <c r="ND19" s="21">
        <f>IF(ND$8="",0,ND13*SUMIFS(условия!43:43,условия!$7:$7,"&lt;="&amp;ND$8,условия!$8:$8,"&gt;="&amp;ND$8))</f>
        <v>33.777777777777786</v>
      </c>
      <c r="NE19" s="21">
        <f>IF(NE$8="",0,NE13*SUMIFS(условия!43:43,условия!$7:$7,"&lt;="&amp;NE$8,условия!$8:$8,"&gt;="&amp;NE$8))</f>
        <v>33.777777777777786</v>
      </c>
      <c r="NF19" s="21">
        <f>IF(NF$8="",0,NF13*SUMIFS(условия!43:43,условия!$7:$7,"&lt;="&amp;NF$8,условия!$8:$8,"&gt;="&amp;NF$8))</f>
        <v>33.777777777777786</v>
      </c>
      <c r="NG19" s="21">
        <f>IF(NG$8="",0,NG13*SUMIFS(условия!43:43,условия!$7:$7,"&lt;="&amp;NG$8,условия!$8:$8,"&gt;="&amp;NG$8))</f>
        <v>33.777777777777786</v>
      </c>
      <c r="NH19" s="21">
        <f>IF(NH$8="",0,NH13*SUMIFS(условия!43:43,условия!$7:$7,"&lt;="&amp;NH$8,условия!$8:$8,"&gt;="&amp;NH$8))</f>
        <v>33.777777777777786</v>
      </c>
      <c r="NI19" s="21">
        <f>IF(NI$8="",0,NI13*SUMIFS(условия!43:43,условия!$7:$7,"&lt;="&amp;NI$8,условия!$8:$8,"&gt;="&amp;NI$8))</f>
        <v>33.777777777777786</v>
      </c>
      <c r="NJ19" s="21">
        <f>IF(NJ$8="",0,NJ13*SUMIFS(условия!43:43,условия!$7:$7,"&lt;="&amp;NJ$8,условия!$8:$8,"&gt;="&amp;NJ$8))</f>
        <v>33.777777777777786</v>
      </c>
      <c r="NK19" s="21">
        <f>IF(NK$8="",0,NK13*SUMIFS(условия!43:43,условия!$7:$7,"&lt;="&amp;NK$8,условия!$8:$8,"&gt;="&amp;NK$8))</f>
        <v>33.777777777777786</v>
      </c>
      <c r="NL19" s="21">
        <f>IF(NL$8="",0,NL13*SUMIFS(условия!43:43,условия!$7:$7,"&lt;="&amp;NL$8,условия!$8:$8,"&gt;="&amp;NL$8))</f>
        <v>33.777777777777786</v>
      </c>
      <c r="NM19" s="21">
        <f>IF(NM$8="",0,NM13*SUMIFS(условия!43:43,условия!$7:$7,"&lt;="&amp;NM$8,условия!$8:$8,"&gt;="&amp;NM$8))</f>
        <v>33.777777777777786</v>
      </c>
      <c r="NN19" s="21">
        <f>IF(NN$8="",0,NN13*SUMIFS(условия!43:43,условия!$7:$7,"&lt;="&amp;NN$8,условия!$8:$8,"&gt;="&amp;NN$8))</f>
        <v>33.777777777777786</v>
      </c>
      <c r="NO19" s="21">
        <f>IF(NO$8="",0,NO13*SUMIFS(условия!43:43,условия!$7:$7,"&lt;="&amp;NO$8,условия!$8:$8,"&gt;="&amp;NO$8))</f>
        <v>33.777777777777786</v>
      </c>
      <c r="NP19" s="21">
        <f>IF(NP$8="",0,NP13*SUMIFS(условия!43:43,условия!$7:$7,"&lt;="&amp;NP$8,условия!$8:$8,"&gt;="&amp;NP$8))</f>
        <v>33.777777777777786</v>
      </c>
      <c r="NQ19" s="21">
        <f>IF(NQ$8="",0,NQ13*SUMIFS(условия!43:43,условия!$7:$7,"&lt;="&amp;NQ$8,условия!$8:$8,"&gt;="&amp;NQ$8))</f>
        <v>33.777777777777786</v>
      </c>
      <c r="NR19" s="21">
        <f>IF(NR$8="",0,NR13*SUMIFS(условия!43:43,условия!$7:$7,"&lt;="&amp;NR$8,условия!$8:$8,"&gt;="&amp;NR$8))</f>
        <v>33.777777777777786</v>
      </c>
      <c r="NS19" s="21">
        <f>IF(NS$8="",0,NS13*SUMIFS(условия!43:43,условия!$7:$7,"&lt;="&amp;NS$8,условия!$8:$8,"&gt;="&amp;NS$8))</f>
        <v>36.44444444444445</v>
      </c>
      <c r="NT19" s="21">
        <f>IF(NT$8="",0,NT13*SUMIFS(условия!43:43,условия!$7:$7,"&lt;="&amp;NT$8,условия!$8:$8,"&gt;="&amp;NT$8))</f>
        <v>36.44444444444445</v>
      </c>
      <c r="NU19" s="21">
        <f>IF(NU$8="",0,NU13*SUMIFS(условия!43:43,условия!$7:$7,"&lt;="&amp;NU$8,условия!$8:$8,"&gt;="&amp;NU$8))</f>
        <v>36.44444444444445</v>
      </c>
      <c r="NV19" s="21">
        <f>IF(NV$8="",0,NV13*SUMIFS(условия!43:43,условия!$7:$7,"&lt;="&amp;NV$8,условия!$8:$8,"&gt;="&amp;NV$8))</f>
        <v>36.44444444444445</v>
      </c>
      <c r="NW19" s="21">
        <f>IF(NW$8="",0,NW13*SUMIFS(условия!43:43,условия!$7:$7,"&lt;="&amp;NW$8,условия!$8:$8,"&gt;="&amp;NW$8))</f>
        <v>36.44444444444445</v>
      </c>
      <c r="NX19" s="21">
        <f>IF(NX$8="",0,NX13*SUMIFS(условия!43:43,условия!$7:$7,"&lt;="&amp;NX$8,условия!$8:$8,"&gt;="&amp;NX$8))</f>
        <v>36.44444444444445</v>
      </c>
      <c r="NY19" s="21">
        <f>IF(NY$8="",0,NY13*SUMIFS(условия!43:43,условия!$7:$7,"&lt;="&amp;NY$8,условия!$8:$8,"&gt;="&amp;NY$8))</f>
        <v>36.44444444444445</v>
      </c>
      <c r="NZ19" s="21">
        <f>IF(NZ$8="",0,NZ13*SUMIFS(условия!43:43,условия!$7:$7,"&lt;="&amp;NZ$8,условия!$8:$8,"&gt;="&amp;NZ$8))</f>
        <v>36.44444444444445</v>
      </c>
      <c r="OA19" s="21">
        <f>IF(OA$8="",0,OA13*SUMIFS(условия!43:43,условия!$7:$7,"&lt;="&amp;OA$8,условия!$8:$8,"&gt;="&amp;OA$8))</f>
        <v>36.44444444444445</v>
      </c>
      <c r="OB19" s="21">
        <f>IF(OB$8="",0,OB13*SUMIFS(условия!43:43,условия!$7:$7,"&lt;="&amp;OB$8,условия!$8:$8,"&gt;="&amp;OB$8))</f>
        <v>36.44444444444445</v>
      </c>
      <c r="OC19" s="21">
        <f>IF(OC$8="",0,OC13*SUMIFS(условия!43:43,условия!$7:$7,"&lt;="&amp;OC$8,условия!$8:$8,"&gt;="&amp;OC$8))</f>
        <v>36.44444444444445</v>
      </c>
      <c r="OD19" s="21">
        <f>IF(OD$8="",0,OD13*SUMIFS(условия!43:43,условия!$7:$7,"&lt;="&amp;OD$8,условия!$8:$8,"&gt;="&amp;OD$8))</f>
        <v>36.44444444444445</v>
      </c>
      <c r="OE19" s="21">
        <f>IF(OE$8="",0,OE13*SUMIFS(условия!43:43,условия!$7:$7,"&lt;="&amp;OE$8,условия!$8:$8,"&gt;="&amp;OE$8))</f>
        <v>36.44444444444445</v>
      </c>
      <c r="OF19" s="21">
        <f>IF(OF$8="",0,OF13*SUMIFS(условия!43:43,условия!$7:$7,"&lt;="&amp;OF$8,условия!$8:$8,"&gt;="&amp;OF$8))</f>
        <v>36.44444444444445</v>
      </c>
      <c r="OG19" s="21">
        <f>IF(OG$8="",0,OG13*SUMIFS(условия!43:43,условия!$7:$7,"&lt;="&amp;OG$8,условия!$8:$8,"&gt;="&amp;OG$8))</f>
        <v>36.44444444444445</v>
      </c>
      <c r="OH19" s="21">
        <f>IF(OH$8="",0,OH13*SUMIFS(условия!43:43,условия!$7:$7,"&lt;="&amp;OH$8,условия!$8:$8,"&gt;="&amp;OH$8))</f>
        <v>36.44444444444445</v>
      </c>
      <c r="OI19" s="21">
        <f>IF(OI$8="",0,OI13*SUMIFS(условия!43:43,условия!$7:$7,"&lt;="&amp;OI$8,условия!$8:$8,"&gt;="&amp;OI$8))</f>
        <v>36.44444444444445</v>
      </c>
      <c r="OJ19" s="21">
        <f>IF(OJ$8="",0,OJ13*SUMIFS(условия!43:43,условия!$7:$7,"&lt;="&amp;OJ$8,условия!$8:$8,"&gt;="&amp;OJ$8))</f>
        <v>36.44444444444445</v>
      </c>
      <c r="OK19" s="21">
        <f>IF(OK$8="",0,OK13*SUMIFS(условия!43:43,условия!$7:$7,"&lt;="&amp;OK$8,условия!$8:$8,"&gt;="&amp;OK$8))</f>
        <v>36.44444444444445</v>
      </c>
      <c r="OL19" s="21">
        <f>IF(OL$8="",0,OL13*SUMIFS(условия!43:43,условия!$7:$7,"&lt;="&amp;OL$8,условия!$8:$8,"&gt;="&amp;OL$8))</f>
        <v>36.44444444444445</v>
      </c>
      <c r="OM19" s="21">
        <f>IF(OM$8="",0,OM13*SUMIFS(условия!43:43,условия!$7:$7,"&lt;="&amp;OM$8,условия!$8:$8,"&gt;="&amp;OM$8))</f>
        <v>36.44444444444445</v>
      </c>
      <c r="ON19" s="21">
        <f>IF(ON$8="",0,ON13*SUMIFS(условия!43:43,условия!$7:$7,"&lt;="&amp;ON$8,условия!$8:$8,"&gt;="&amp;ON$8))</f>
        <v>36.44444444444445</v>
      </c>
      <c r="OO19" s="21">
        <f>IF(OO$8="",0,OO13*SUMIFS(условия!43:43,условия!$7:$7,"&lt;="&amp;OO$8,условия!$8:$8,"&gt;="&amp;OO$8))</f>
        <v>36.44444444444445</v>
      </c>
      <c r="OP19" s="21">
        <f>IF(OP$8="",0,OP13*SUMIFS(условия!43:43,условия!$7:$7,"&lt;="&amp;OP$8,условия!$8:$8,"&gt;="&amp;OP$8))</f>
        <v>36.44444444444445</v>
      </c>
      <c r="OQ19" s="21">
        <f>IF(OQ$8="",0,OQ13*SUMIFS(условия!43:43,условия!$7:$7,"&lt;="&amp;OQ$8,условия!$8:$8,"&gt;="&amp;OQ$8))</f>
        <v>36.44444444444445</v>
      </c>
      <c r="OR19" s="21">
        <f>IF(OR$8="",0,OR13*SUMIFS(условия!43:43,условия!$7:$7,"&lt;="&amp;OR$8,условия!$8:$8,"&gt;="&amp;OR$8))</f>
        <v>36.44444444444445</v>
      </c>
      <c r="OS19" s="21">
        <f>IF(OS$8="",0,OS13*SUMIFS(условия!43:43,условия!$7:$7,"&lt;="&amp;OS$8,условия!$8:$8,"&gt;="&amp;OS$8))</f>
        <v>36.44444444444445</v>
      </c>
      <c r="OT19" s="21">
        <f>IF(OT$8="",0,OT13*SUMIFS(условия!43:43,условия!$7:$7,"&lt;="&amp;OT$8,условия!$8:$8,"&gt;="&amp;OT$8))</f>
        <v>36.44444444444445</v>
      </c>
      <c r="OU19" s="21">
        <f>IF(OU$8="",0,OU13*SUMIFS(условия!43:43,условия!$7:$7,"&lt;="&amp;OU$8,условия!$8:$8,"&gt;="&amp;OU$8))</f>
        <v>36.44444444444445</v>
      </c>
      <c r="OV19" s="21">
        <f>IF(OV$8="",0,OV13*SUMIFS(условия!43:43,условия!$7:$7,"&lt;="&amp;OV$8,условия!$8:$8,"&gt;="&amp;OV$8))</f>
        <v>36.44444444444445</v>
      </c>
      <c r="OW19" s="21">
        <f>IF(OW$8="",0,OW13*SUMIFS(условия!43:43,условия!$7:$7,"&lt;="&amp;OW$8,условия!$8:$8,"&gt;="&amp;OW$8))</f>
        <v>36.44444444444445</v>
      </c>
      <c r="OX19" s="21">
        <f>IF(OX$8="",0,OX13*SUMIFS(условия!43:43,условия!$7:$7,"&lt;="&amp;OX$8,условия!$8:$8,"&gt;="&amp;OX$8))</f>
        <v>34.666666666666671</v>
      </c>
      <c r="OY19" s="21">
        <f>IF(OY$8="",0,OY13*SUMIFS(условия!43:43,условия!$7:$7,"&lt;="&amp;OY$8,условия!$8:$8,"&gt;="&amp;OY$8))</f>
        <v>34.666666666666671</v>
      </c>
      <c r="OZ19" s="21">
        <f>IF(OZ$8="",0,OZ13*SUMIFS(условия!43:43,условия!$7:$7,"&lt;="&amp;OZ$8,условия!$8:$8,"&gt;="&amp;OZ$8))</f>
        <v>34.666666666666671</v>
      </c>
      <c r="PA19" s="21">
        <f>IF(PA$8="",0,PA13*SUMIFS(условия!43:43,условия!$7:$7,"&lt;="&amp;PA$8,условия!$8:$8,"&gt;="&amp;PA$8))</f>
        <v>34.666666666666671</v>
      </c>
      <c r="PB19" s="21">
        <f>IF(PB$8="",0,PB13*SUMIFS(условия!43:43,условия!$7:$7,"&lt;="&amp;PB$8,условия!$8:$8,"&gt;="&amp;PB$8))</f>
        <v>34.666666666666671</v>
      </c>
      <c r="PC19" s="21">
        <f>IF(PC$8="",0,PC13*SUMIFS(условия!43:43,условия!$7:$7,"&lt;="&amp;PC$8,условия!$8:$8,"&gt;="&amp;PC$8))</f>
        <v>34.666666666666671</v>
      </c>
      <c r="PD19" s="21">
        <f>IF(PD$8="",0,PD13*SUMIFS(условия!43:43,условия!$7:$7,"&lt;="&amp;PD$8,условия!$8:$8,"&gt;="&amp;PD$8))</f>
        <v>34.666666666666671</v>
      </c>
      <c r="PE19" s="21">
        <f>IF(PE$8="",0,PE13*SUMIFS(условия!43:43,условия!$7:$7,"&lt;="&amp;PE$8,условия!$8:$8,"&gt;="&amp;PE$8))</f>
        <v>34.666666666666671</v>
      </c>
      <c r="PF19" s="21">
        <f>IF(PF$8="",0,PF13*SUMIFS(условия!43:43,условия!$7:$7,"&lt;="&amp;PF$8,условия!$8:$8,"&gt;="&amp;PF$8))</f>
        <v>34.666666666666671</v>
      </c>
      <c r="PG19" s="21">
        <f>IF(PG$8="",0,PG13*SUMIFS(условия!43:43,условия!$7:$7,"&lt;="&amp;PG$8,условия!$8:$8,"&gt;="&amp;PG$8))</f>
        <v>34.666666666666671</v>
      </c>
      <c r="PH19" s="21">
        <f>IF(PH$8="",0,PH13*SUMIFS(условия!43:43,условия!$7:$7,"&lt;="&amp;PH$8,условия!$8:$8,"&gt;="&amp;PH$8))</f>
        <v>34.666666666666671</v>
      </c>
      <c r="PI19" s="21">
        <f>IF(PI$8="",0,PI13*SUMIFS(условия!43:43,условия!$7:$7,"&lt;="&amp;PI$8,условия!$8:$8,"&gt;="&amp;PI$8))</f>
        <v>34.666666666666671</v>
      </c>
      <c r="PJ19" s="21">
        <f>IF(PJ$8="",0,PJ13*SUMIFS(условия!43:43,условия!$7:$7,"&lt;="&amp;PJ$8,условия!$8:$8,"&gt;="&amp;PJ$8))</f>
        <v>34.666666666666671</v>
      </c>
      <c r="PK19" s="21">
        <f>IF(PK$8="",0,PK13*SUMIFS(условия!43:43,условия!$7:$7,"&lt;="&amp;PK$8,условия!$8:$8,"&gt;="&amp;PK$8))</f>
        <v>34.666666666666671</v>
      </c>
      <c r="PL19" s="21">
        <f>IF(PL$8="",0,PL13*SUMIFS(условия!43:43,условия!$7:$7,"&lt;="&amp;PL$8,условия!$8:$8,"&gt;="&amp;PL$8))</f>
        <v>34.666666666666671</v>
      </c>
      <c r="PM19" s="21">
        <f>IF(PM$8="",0,PM13*SUMIFS(условия!43:43,условия!$7:$7,"&lt;="&amp;PM$8,условия!$8:$8,"&gt;="&amp;PM$8))</f>
        <v>34.666666666666671</v>
      </c>
      <c r="PN19" s="21">
        <f>IF(PN$8="",0,PN13*SUMIFS(условия!43:43,условия!$7:$7,"&lt;="&amp;PN$8,условия!$8:$8,"&gt;="&amp;PN$8))</f>
        <v>34.666666666666671</v>
      </c>
      <c r="PO19" s="21">
        <f>IF(PO$8="",0,PO13*SUMIFS(условия!43:43,условия!$7:$7,"&lt;="&amp;PO$8,условия!$8:$8,"&gt;="&amp;PO$8))</f>
        <v>34.666666666666671</v>
      </c>
      <c r="PP19" s="21">
        <f>IF(PP$8="",0,PP13*SUMIFS(условия!43:43,условия!$7:$7,"&lt;="&amp;PP$8,условия!$8:$8,"&gt;="&amp;PP$8))</f>
        <v>34.666666666666671</v>
      </c>
      <c r="PQ19" s="21">
        <f>IF(PQ$8="",0,PQ13*SUMIFS(условия!43:43,условия!$7:$7,"&lt;="&amp;PQ$8,условия!$8:$8,"&gt;="&amp;PQ$8))</f>
        <v>34.666666666666671</v>
      </c>
      <c r="PR19" s="21">
        <f>IF(PR$8="",0,PR13*SUMIFS(условия!43:43,условия!$7:$7,"&lt;="&amp;PR$8,условия!$8:$8,"&gt;="&amp;PR$8))</f>
        <v>34.666666666666671</v>
      </c>
      <c r="PS19" s="21">
        <f>IF(PS$8="",0,PS13*SUMIFS(условия!43:43,условия!$7:$7,"&lt;="&amp;PS$8,условия!$8:$8,"&gt;="&amp;PS$8))</f>
        <v>34.666666666666671</v>
      </c>
      <c r="PT19" s="21">
        <f>IF(PT$8="",0,PT13*SUMIFS(условия!43:43,условия!$7:$7,"&lt;="&amp;PT$8,условия!$8:$8,"&gt;="&amp;PT$8))</f>
        <v>34.666666666666671</v>
      </c>
      <c r="PU19" s="21">
        <f>IF(PU$8="",0,PU13*SUMIFS(условия!43:43,условия!$7:$7,"&lt;="&amp;PU$8,условия!$8:$8,"&gt;="&amp;PU$8))</f>
        <v>34.666666666666671</v>
      </c>
      <c r="PV19" s="21">
        <f>IF(PV$8="",0,PV13*SUMIFS(условия!43:43,условия!$7:$7,"&lt;="&amp;PV$8,условия!$8:$8,"&gt;="&amp;PV$8))</f>
        <v>34.666666666666671</v>
      </c>
      <c r="PW19" s="21">
        <f>IF(PW$8="",0,PW13*SUMIFS(условия!43:43,условия!$7:$7,"&lt;="&amp;PW$8,условия!$8:$8,"&gt;="&amp;PW$8))</f>
        <v>34.666666666666671</v>
      </c>
      <c r="PX19" s="21">
        <f>IF(PX$8="",0,PX13*SUMIFS(условия!43:43,условия!$7:$7,"&lt;="&amp;PX$8,условия!$8:$8,"&gt;="&amp;PX$8))</f>
        <v>34.666666666666671</v>
      </c>
      <c r="PY19" s="21">
        <f>IF(PY$8="",0,PY13*SUMIFS(условия!43:43,условия!$7:$7,"&lt;="&amp;PY$8,условия!$8:$8,"&gt;="&amp;PY$8))</f>
        <v>34.666666666666671</v>
      </c>
      <c r="PZ19" s="21">
        <f>IF(PZ$8="",0,PZ13*SUMIFS(условия!43:43,условия!$7:$7,"&lt;="&amp;PZ$8,условия!$8:$8,"&gt;="&amp;PZ$8))</f>
        <v>34.666666666666671</v>
      </c>
      <c r="QA19" s="21">
        <f>IF(QA$8="",0,QA13*SUMIFS(условия!43:43,условия!$7:$7,"&lt;="&amp;QA$8,условия!$8:$8,"&gt;="&amp;QA$8))</f>
        <v>34.666666666666671</v>
      </c>
      <c r="QB19" s="21">
        <f>IF(QB$8="",0,QB13*SUMIFS(условия!43:43,условия!$7:$7,"&lt;="&amp;QB$8,условия!$8:$8,"&gt;="&amp;QB$8))</f>
        <v>34.666666666666671</v>
      </c>
      <c r="QC19" s="21">
        <f>IF(QC$8="",0,QC13*SUMIFS(условия!43:43,условия!$7:$7,"&lt;="&amp;QC$8,условия!$8:$8,"&gt;="&amp;QC$8))</f>
        <v>54</v>
      </c>
      <c r="QD19" s="21">
        <f>IF(QD$8="",0,QD13*SUMIFS(условия!43:43,условия!$7:$7,"&lt;="&amp;QD$8,условия!$8:$8,"&gt;="&amp;QD$8))</f>
        <v>54</v>
      </c>
      <c r="QE19" s="21">
        <f>IF(QE$8="",0,QE13*SUMIFS(условия!43:43,условия!$7:$7,"&lt;="&amp;QE$8,условия!$8:$8,"&gt;="&amp;QE$8))</f>
        <v>54</v>
      </c>
      <c r="QF19" s="21">
        <f>IF(QF$8="",0,QF13*SUMIFS(условия!43:43,условия!$7:$7,"&lt;="&amp;QF$8,условия!$8:$8,"&gt;="&amp;QF$8))</f>
        <v>54</v>
      </c>
      <c r="QG19" s="21">
        <f>IF(QG$8="",0,QG13*SUMIFS(условия!43:43,условия!$7:$7,"&lt;="&amp;QG$8,условия!$8:$8,"&gt;="&amp;QG$8))</f>
        <v>54</v>
      </c>
      <c r="QH19" s="21">
        <f>IF(QH$8="",0,QH13*SUMIFS(условия!43:43,условия!$7:$7,"&lt;="&amp;QH$8,условия!$8:$8,"&gt;="&amp;QH$8))</f>
        <v>54</v>
      </c>
      <c r="QI19" s="21">
        <f>IF(QI$8="",0,QI13*SUMIFS(условия!43:43,условия!$7:$7,"&lt;="&amp;QI$8,условия!$8:$8,"&gt;="&amp;QI$8))</f>
        <v>54</v>
      </c>
      <c r="QJ19" s="21">
        <f>IF(QJ$8="",0,QJ13*SUMIFS(условия!43:43,условия!$7:$7,"&lt;="&amp;QJ$8,условия!$8:$8,"&gt;="&amp;QJ$8))</f>
        <v>54</v>
      </c>
      <c r="QK19" s="21">
        <f>IF(QK$8="",0,QK13*SUMIFS(условия!43:43,условия!$7:$7,"&lt;="&amp;QK$8,условия!$8:$8,"&gt;="&amp;QK$8))</f>
        <v>54</v>
      </c>
      <c r="QL19" s="21">
        <f>IF(QL$8="",0,QL13*SUMIFS(условия!43:43,условия!$7:$7,"&lt;="&amp;QL$8,условия!$8:$8,"&gt;="&amp;QL$8))</f>
        <v>54</v>
      </c>
      <c r="QM19" s="21">
        <f>IF(QM$8="",0,QM13*SUMIFS(условия!43:43,условия!$7:$7,"&lt;="&amp;QM$8,условия!$8:$8,"&gt;="&amp;QM$8))</f>
        <v>54</v>
      </c>
      <c r="QN19" s="21">
        <f>IF(QN$8="",0,QN13*SUMIFS(условия!43:43,условия!$7:$7,"&lt;="&amp;QN$8,условия!$8:$8,"&gt;="&amp;QN$8))</f>
        <v>54</v>
      </c>
      <c r="QO19" s="21">
        <f>IF(QO$8="",0,QO13*SUMIFS(условия!43:43,условия!$7:$7,"&lt;="&amp;QO$8,условия!$8:$8,"&gt;="&amp;QO$8))</f>
        <v>54</v>
      </c>
      <c r="QP19" s="21">
        <f>IF(QP$8="",0,QP13*SUMIFS(условия!43:43,условия!$7:$7,"&lt;="&amp;QP$8,условия!$8:$8,"&gt;="&amp;QP$8))</f>
        <v>54</v>
      </c>
      <c r="QQ19" s="21">
        <f>IF(QQ$8="",0,QQ13*SUMIFS(условия!43:43,условия!$7:$7,"&lt;="&amp;QQ$8,условия!$8:$8,"&gt;="&amp;QQ$8))</f>
        <v>54</v>
      </c>
      <c r="QR19" s="21">
        <f>IF(QR$8="",0,QR13*SUMIFS(условия!43:43,условия!$7:$7,"&lt;="&amp;QR$8,условия!$8:$8,"&gt;="&amp;QR$8))</f>
        <v>54</v>
      </c>
      <c r="QS19" s="21">
        <f>IF(QS$8="",0,QS13*SUMIFS(условия!43:43,условия!$7:$7,"&lt;="&amp;QS$8,условия!$8:$8,"&gt;="&amp;QS$8))</f>
        <v>54</v>
      </c>
      <c r="QT19" s="21">
        <f>IF(QT$8="",0,QT13*SUMIFS(условия!43:43,условия!$7:$7,"&lt;="&amp;QT$8,условия!$8:$8,"&gt;="&amp;QT$8))</f>
        <v>54</v>
      </c>
      <c r="QU19" s="21">
        <f>IF(QU$8="",0,QU13*SUMIFS(условия!43:43,условия!$7:$7,"&lt;="&amp;QU$8,условия!$8:$8,"&gt;="&amp;QU$8))</f>
        <v>54</v>
      </c>
      <c r="QV19" s="21">
        <f>IF(QV$8="",0,QV13*SUMIFS(условия!43:43,условия!$7:$7,"&lt;="&amp;QV$8,условия!$8:$8,"&gt;="&amp;QV$8))</f>
        <v>54</v>
      </c>
      <c r="QW19" s="21">
        <f>IF(QW$8="",0,QW13*SUMIFS(условия!43:43,условия!$7:$7,"&lt;="&amp;QW$8,условия!$8:$8,"&gt;="&amp;QW$8))</f>
        <v>54</v>
      </c>
      <c r="QX19" s="21">
        <f>IF(QX$8="",0,QX13*SUMIFS(условия!43:43,условия!$7:$7,"&lt;="&amp;QX$8,условия!$8:$8,"&gt;="&amp;QX$8))</f>
        <v>54</v>
      </c>
      <c r="QY19" s="21">
        <f>IF(QY$8="",0,QY13*SUMIFS(условия!43:43,условия!$7:$7,"&lt;="&amp;QY$8,условия!$8:$8,"&gt;="&amp;QY$8))</f>
        <v>54</v>
      </c>
      <c r="QZ19" s="21">
        <f>IF(QZ$8="",0,QZ13*SUMIFS(условия!43:43,условия!$7:$7,"&lt;="&amp;QZ$8,условия!$8:$8,"&gt;="&amp;QZ$8))</f>
        <v>54</v>
      </c>
      <c r="RA19" s="21">
        <f>IF(RA$8="",0,RA13*SUMIFS(условия!43:43,условия!$7:$7,"&lt;="&amp;RA$8,условия!$8:$8,"&gt;="&amp;RA$8))</f>
        <v>54</v>
      </c>
      <c r="RB19" s="21">
        <f>IF(RB$8="",0,RB13*SUMIFS(условия!43:43,условия!$7:$7,"&lt;="&amp;RB$8,условия!$8:$8,"&gt;="&amp;RB$8))</f>
        <v>54</v>
      </c>
      <c r="RC19" s="21">
        <f>IF(RC$8="",0,RC13*SUMIFS(условия!43:43,условия!$7:$7,"&lt;="&amp;RC$8,условия!$8:$8,"&gt;="&amp;RC$8))</f>
        <v>54</v>
      </c>
      <c r="RD19" s="21">
        <f>IF(RD$8="",0,RD13*SUMIFS(условия!43:43,условия!$7:$7,"&lt;="&amp;RD$8,условия!$8:$8,"&gt;="&amp;RD$8))</f>
        <v>54</v>
      </c>
      <c r="RE19" s="21">
        <f>IF(RE$8="",0,RE13*SUMIFS(условия!43:43,условия!$7:$7,"&lt;="&amp;RE$8,условия!$8:$8,"&gt;="&amp;RE$8))</f>
        <v>54</v>
      </c>
      <c r="RF19" s="21">
        <f>IF(RF$8="",0,RF13*SUMIFS(условия!43:43,условия!$7:$7,"&lt;="&amp;RF$8,условия!$8:$8,"&gt;="&amp;RF$8))</f>
        <v>54</v>
      </c>
      <c r="RG19" s="21">
        <f>IF(RG$8="",0,RG13*SUMIFS(условия!43:43,условия!$7:$7,"&lt;="&amp;RG$8,условия!$8:$8,"&gt;="&amp;RG$8))</f>
        <v>75.999999999999986</v>
      </c>
      <c r="RH19" s="21">
        <f>IF(RH$8="",0,RH13*SUMIFS(условия!43:43,условия!$7:$7,"&lt;="&amp;RH$8,условия!$8:$8,"&gt;="&amp;RH$8))</f>
        <v>75.999999999999986</v>
      </c>
      <c r="RI19" s="21">
        <f>IF(RI$8="",0,RI13*SUMIFS(условия!43:43,условия!$7:$7,"&lt;="&amp;RI$8,условия!$8:$8,"&gt;="&amp;RI$8))</f>
        <v>75.999999999999986</v>
      </c>
      <c r="RJ19" s="21">
        <f>IF(RJ$8="",0,RJ13*SUMIFS(условия!43:43,условия!$7:$7,"&lt;="&amp;RJ$8,условия!$8:$8,"&gt;="&amp;RJ$8))</f>
        <v>75.999999999999986</v>
      </c>
      <c r="RK19" s="21">
        <f>IF(RK$8="",0,RK13*SUMIFS(условия!43:43,условия!$7:$7,"&lt;="&amp;RK$8,условия!$8:$8,"&gt;="&amp;RK$8))</f>
        <v>75.999999999999986</v>
      </c>
      <c r="RL19" s="21">
        <f>IF(RL$8="",0,RL13*SUMIFS(условия!43:43,условия!$7:$7,"&lt;="&amp;RL$8,условия!$8:$8,"&gt;="&amp;RL$8))</f>
        <v>75.999999999999986</v>
      </c>
      <c r="RM19" s="21">
        <f>IF(RM$8="",0,RM13*SUMIFS(условия!43:43,условия!$7:$7,"&lt;="&amp;RM$8,условия!$8:$8,"&gt;="&amp;RM$8))</f>
        <v>75.999999999999986</v>
      </c>
      <c r="RN19" s="21">
        <f>IF(RN$8="",0,RN13*SUMIFS(условия!43:43,условия!$7:$7,"&lt;="&amp;RN$8,условия!$8:$8,"&gt;="&amp;RN$8))</f>
        <v>75.999999999999986</v>
      </c>
      <c r="RO19" s="21">
        <f>IF(RO$8="",0,RO13*SUMIFS(условия!43:43,условия!$7:$7,"&lt;="&amp;RO$8,условия!$8:$8,"&gt;="&amp;RO$8))</f>
        <v>75.999999999999986</v>
      </c>
      <c r="RP19" s="21">
        <f>IF(RP$8="",0,RP13*SUMIFS(условия!43:43,условия!$7:$7,"&lt;="&amp;RP$8,условия!$8:$8,"&gt;="&amp;RP$8))</f>
        <v>75.999999999999986</v>
      </c>
      <c r="RQ19" s="21">
        <f>IF(RQ$8="",0,RQ13*SUMIFS(условия!43:43,условия!$7:$7,"&lt;="&amp;RQ$8,условия!$8:$8,"&gt;="&amp;RQ$8))</f>
        <v>75.999999999999986</v>
      </c>
      <c r="RR19" s="21">
        <f>IF(RR$8="",0,RR13*SUMIFS(условия!43:43,условия!$7:$7,"&lt;="&amp;RR$8,условия!$8:$8,"&gt;="&amp;RR$8))</f>
        <v>75.999999999999986</v>
      </c>
      <c r="RS19" s="21">
        <f>IF(RS$8="",0,RS13*SUMIFS(условия!43:43,условия!$7:$7,"&lt;="&amp;RS$8,условия!$8:$8,"&gt;="&amp;RS$8))</f>
        <v>75.999999999999986</v>
      </c>
      <c r="RT19" s="21">
        <f>IF(RT$8="",0,RT13*SUMIFS(условия!43:43,условия!$7:$7,"&lt;="&amp;RT$8,условия!$8:$8,"&gt;="&amp;RT$8))</f>
        <v>75.999999999999986</v>
      </c>
      <c r="RU19" s="21">
        <f>IF(RU$8="",0,RU13*SUMIFS(условия!43:43,условия!$7:$7,"&lt;="&amp;RU$8,условия!$8:$8,"&gt;="&amp;RU$8))</f>
        <v>75.999999999999986</v>
      </c>
      <c r="RV19" s="21">
        <f>IF(RV$8="",0,RV13*SUMIFS(условия!43:43,условия!$7:$7,"&lt;="&amp;RV$8,условия!$8:$8,"&gt;="&amp;RV$8))</f>
        <v>75.999999999999986</v>
      </c>
      <c r="RW19" s="21">
        <f>IF(RW$8="",0,RW13*SUMIFS(условия!43:43,условия!$7:$7,"&lt;="&amp;RW$8,условия!$8:$8,"&gt;="&amp;RW$8))</f>
        <v>75.999999999999986</v>
      </c>
      <c r="RX19" s="21">
        <f>IF(RX$8="",0,RX13*SUMIFS(условия!43:43,условия!$7:$7,"&lt;="&amp;RX$8,условия!$8:$8,"&gt;="&amp;RX$8))</f>
        <v>75.999999999999986</v>
      </c>
      <c r="RY19" s="21">
        <f>IF(RY$8="",0,RY13*SUMIFS(условия!43:43,условия!$7:$7,"&lt;="&amp;RY$8,условия!$8:$8,"&gt;="&amp;RY$8))</f>
        <v>75.999999999999986</v>
      </c>
      <c r="RZ19" s="21">
        <f>IF(RZ$8="",0,RZ13*SUMIFS(условия!43:43,условия!$7:$7,"&lt;="&amp;RZ$8,условия!$8:$8,"&gt;="&amp;RZ$8))</f>
        <v>75.999999999999986</v>
      </c>
      <c r="SA19" s="21">
        <f>IF(SA$8="",0,SA13*SUMIFS(условия!43:43,условия!$7:$7,"&lt;="&amp;SA$8,условия!$8:$8,"&gt;="&amp;SA$8))</f>
        <v>75.999999999999986</v>
      </c>
      <c r="SB19" s="21">
        <f>IF(SB$8="",0,SB13*SUMIFS(условия!43:43,условия!$7:$7,"&lt;="&amp;SB$8,условия!$8:$8,"&gt;="&amp;SB$8))</f>
        <v>75.999999999999986</v>
      </c>
      <c r="SC19" s="21">
        <f>IF(SC$8="",0,SC13*SUMIFS(условия!43:43,условия!$7:$7,"&lt;="&amp;SC$8,условия!$8:$8,"&gt;="&amp;SC$8))</f>
        <v>75.999999999999986</v>
      </c>
      <c r="SD19" s="21">
        <f>IF(SD$8="",0,SD13*SUMIFS(условия!43:43,условия!$7:$7,"&lt;="&amp;SD$8,условия!$8:$8,"&gt;="&amp;SD$8))</f>
        <v>75.999999999999986</v>
      </c>
      <c r="SE19" s="21">
        <f>IF(SE$8="",0,SE13*SUMIFS(условия!43:43,условия!$7:$7,"&lt;="&amp;SE$8,условия!$8:$8,"&gt;="&amp;SE$8))</f>
        <v>75.999999999999986</v>
      </c>
      <c r="SF19" s="21">
        <f>IF(SF$8="",0,SF13*SUMIFS(условия!43:43,условия!$7:$7,"&lt;="&amp;SF$8,условия!$8:$8,"&gt;="&amp;SF$8))</f>
        <v>75.999999999999986</v>
      </c>
      <c r="SG19" s="21">
        <f>IF(SG$8="",0,SG13*SUMIFS(условия!43:43,условия!$7:$7,"&lt;="&amp;SG$8,условия!$8:$8,"&gt;="&amp;SG$8))</f>
        <v>75.999999999999986</v>
      </c>
      <c r="SH19" s="21">
        <f>IF(SH$8="",0,SH13*SUMIFS(условия!43:43,условия!$7:$7,"&lt;="&amp;SH$8,условия!$8:$8,"&gt;="&amp;SH$8))</f>
        <v>75.999999999999986</v>
      </c>
      <c r="SI19" s="21">
        <f>IF(SI$8="",0,SI13*SUMIFS(условия!43:43,условия!$7:$7,"&lt;="&amp;SI$8,условия!$8:$8,"&gt;="&amp;SI$8))</f>
        <v>75.999999999999986</v>
      </c>
      <c r="SJ19" s="21">
        <f>IF(SJ$8="",0,SJ13*SUMIFS(условия!43:43,условия!$7:$7,"&lt;="&amp;SJ$8,условия!$8:$8,"&gt;="&amp;SJ$8))</f>
        <v>75.999999999999986</v>
      </c>
      <c r="SK19" s="21">
        <f>IF(SK$8="",0,SK13*SUMIFS(условия!43:43,условия!$7:$7,"&lt;="&amp;SK$8,условия!$8:$8,"&gt;="&amp;SK$8))</f>
        <v>75.999999999999986</v>
      </c>
      <c r="SL19" s="21">
        <f>IF(SL$8="",0,SL13*SUMIFS(условия!43:43,условия!$7:$7,"&lt;="&amp;SL$8,условия!$8:$8,"&gt;="&amp;SL$8))</f>
        <v>49.333333333333336</v>
      </c>
      <c r="SM19" s="21">
        <f>IF(SM$8="",0,SM13*SUMIFS(условия!43:43,условия!$7:$7,"&lt;="&amp;SM$8,условия!$8:$8,"&gt;="&amp;SM$8))</f>
        <v>49.333333333333336</v>
      </c>
      <c r="SN19" s="21">
        <f>IF(SN$8="",0,SN13*SUMIFS(условия!43:43,условия!$7:$7,"&lt;="&amp;SN$8,условия!$8:$8,"&gt;="&amp;SN$8))</f>
        <v>49.333333333333336</v>
      </c>
      <c r="SO19" s="21">
        <f>IF(SO$8="",0,SO13*SUMIFS(условия!43:43,условия!$7:$7,"&lt;="&amp;SO$8,условия!$8:$8,"&gt;="&amp;SO$8))</f>
        <v>49.333333333333336</v>
      </c>
      <c r="SP19" s="21">
        <f>IF(SP$8="",0,SP13*SUMIFS(условия!43:43,условия!$7:$7,"&lt;="&amp;SP$8,условия!$8:$8,"&gt;="&amp;SP$8))</f>
        <v>49.333333333333336</v>
      </c>
      <c r="SQ19" s="21">
        <f>IF(SQ$8="",0,SQ13*SUMIFS(условия!43:43,условия!$7:$7,"&lt;="&amp;SQ$8,условия!$8:$8,"&gt;="&amp;SQ$8))</f>
        <v>49.333333333333336</v>
      </c>
      <c r="SR19" s="21">
        <f>IF(SR$8="",0,SR13*SUMIFS(условия!43:43,условия!$7:$7,"&lt;="&amp;SR$8,условия!$8:$8,"&gt;="&amp;SR$8))</f>
        <v>49.333333333333336</v>
      </c>
      <c r="SS19" s="21">
        <f>IF(SS$8="",0,SS13*SUMIFS(условия!43:43,условия!$7:$7,"&lt;="&amp;SS$8,условия!$8:$8,"&gt;="&amp;SS$8))</f>
        <v>49.333333333333336</v>
      </c>
      <c r="ST19" s="21">
        <f>IF(ST$8="",0,ST13*SUMIFS(условия!43:43,условия!$7:$7,"&lt;="&amp;ST$8,условия!$8:$8,"&gt;="&amp;ST$8))</f>
        <v>49.333333333333336</v>
      </c>
      <c r="SU19" s="21">
        <f>IF(SU$8="",0,SU13*SUMIFS(условия!43:43,условия!$7:$7,"&lt;="&amp;SU$8,условия!$8:$8,"&gt;="&amp;SU$8))</f>
        <v>49.333333333333336</v>
      </c>
      <c r="SV19" s="21">
        <f>IF(SV$8="",0,SV13*SUMIFS(условия!43:43,условия!$7:$7,"&lt;="&amp;SV$8,условия!$8:$8,"&gt;="&amp;SV$8))</f>
        <v>49.333333333333336</v>
      </c>
      <c r="SW19" s="21">
        <f>IF(SW$8="",0,SW13*SUMIFS(условия!43:43,условия!$7:$7,"&lt;="&amp;SW$8,условия!$8:$8,"&gt;="&amp;SW$8))</f>
        <v>49.333333333333336</v>
      </c>
      <c r="SX19" s="21">
        <f>IF(SX$8="",0,SX13*SUMIFS(условия!43:43,условия!$7:$7,"&lt;="&amp;SX$8,условия!$8:$8,"&gt;="&amp;SX$8))</f>
        <v>49.333333333333336</v>
      </c>
      <c r="SY19" s="21">
        <f>IF(SY$8="",0,SY13*SUMIFS(условия!43:43,условия!$7:$7,"&lt;="&amp;SY$8,условия!$8:$8,"&gt;="&amp;SY$8))</f>
        <v>49.333333333333336</v>
      </c>
      <c r="SZ19" s="21">
        <f>IF(SZ$8="",0,SZ13*SUMIFS(условия!43:43,условия!$7:$7,"&lt;="&amp;SZ$8,условия!$8:$8,"&gt;="&amp;SZ$8))</f>
        <v>49.333333333333336</v>
      </c>
      <c r="TA19" s="21">
        <f>IF(TA$8="",0,TA13*SUMIFS(условия!43:43,условия!$7:$7,"&lt;="&amp;TA$8,условия!$8:$8,"&gt;="&amp;TA$8))</f>
        <v>49.333333333333336</v>
      </c>
      <c r="TB19" s="21">
        <f>IF(TB$8="",0,TB13*SUMIFS(условия!43:43,условия!$7:$7,"&lt;="&amp;TB$8,условия!$8:$8,"&gt;="&amp;TB$8))</f>
        <v>49.333333333333336</v>
      </c>
      <c r="TC19" s="21">
        <f>IF(TC$8="",0,TC13*SUMIFS(условия!43:43,условия!$7:$7,"&lt;="&amp;TC$8,условия!$8:$8,"&gt;="&amp;TC$8))</f>
        <v>49.333333333333336</v>
      </c>
      <c r="TD19" s="21">
        <f>IF(TD$8="",0,TD13*SUMIFS(условия!43:43,условия!$7:$7,"&lt;="&amp;TD$8,условия!$8:$8,"&gt;="&amp;TD$8))</f>
        <v>49.333333333333336</v>
      </c>
      <c r="TE19" s="21">
        <f>IF(TE$8="",0,TE13*SUMIFS(условия!43:43,условия!$7:$7,"&lt;="&amp;TE$8,условия!$8:$8,"&gt;="&amp;TE$8))</f>
        <v>49.333333333333336</v>
      </c>
      <c r="TF19" s="21">
        <f>IF(TF$8="",0,TF13*SUMIFS(условия!43:43,условия!$7:$7,"&lt;="&amp;TF$8,условия!$8:$8,"&gt;="&amp;TF$8))</f>
        <v>49.333333333333336</v>
      </c>
      <c r="TG19" s="21">
        <f>IF(TG$8="",0,TG13*SUMIFS(условия!43:43,условия!$7:$7,"&lt;="&amp;TG$8,условия!$8:$8,"&gt;="&amp;TG$8))</f>
        <v>49.333333333333336</v>
      </c>
      <c r="TH19" s="21">
        <f>IF(TH$8="",0,TH13*SUMIFS(условия!43:43,условия!$7:$7,"&lt;="&amp;TH$8,условия!$8:$8,"&gt;="&amp;TH$8))</f>
        <v>49.333333333333336</v>
      </c>
      <c r="TI19" s="21">
        <f>IF(TI$8="",0,TI13*SUMIFS(условия!43:43,условия!$7:$7,"&lt;="&amp;TI$8,условия!$8:$8,"&gt;="&amp;TI$8))</f>
        <v>49.333333333333336</v>
      </c>
      <c r="TJ19" s="21">
        <f>IF(TJ$8="",0,TJ13*SUMIFS(условия!43:43,условия!$7:$7,"&lt;="&amp;TJ$8,условия!$8:$8,"&gt;="&amp;TJ$8))</f>
        <v>49.333333333333336</v>
      </c>
      <c r="TK19" s="21">
        <f>IF(TK$8="",0,TK13*SUMIFS(условия!43:43,условия!$7:$7,"&lt;="&amp;TK$8,условия!$8:$8,"&gt;="&amp;TK$8))</f>
        <v>49.333333333333336</v>
      </c>
      <c r="TL19" s="21">
        <f>IF(TL$8="",0,TL13*SUMIFS(условия!43:43,условия!$7:$7,"&lt;="&amp;TL$8,условия!$8:$8,"&gt;="&amp;TL$8))</f>
        <v>49.333333333333336</v>
      </c>
      <c r="TM19" s="21">
        <f>IF(TM$8="",0,TM13*SUMIFS(условия!43:43,условия!$7:$7,"&lt;="&amp;TM$8,условия!$8:$8,"&gt;="&amp;TM$8))</f>
        <v>49.333333333333336</v>
      </c>
      <c r="TN19" s="21">
        <f>IF(TN$8="",0,TN13*SUMIFS(условия!43:43,условия!$7:$7,"&lt;="&amp;TN$8,условия!$8:$8,"&gt;="&amp;TN$8))</f>
        <v>49.333333333333336</v>
      </c>
      <c r="TO19" s="21">
        <f>IF(TO$8="",0,TO13*SUMIFS(условия!43:43,условия!$7:$7,"&lt;="&amp;TO$8,условия!$8:$8,"&gt;="&amp;TO$8))</f>
        <v>49.333333333333336</v>
      </c>
      <c r="TP19" s="21">
        <f>IF(TP$8="",0,TP13*SUMIFS(условия!43:43,условия!$7:$7,"&lt;="&amp;TP$8,условия!$8:$8,"&gt;="&amp;TP$8))</f>
        <v>48</v>
      </c>
      <c r="TQ19" s="21">
        <f>IF(TQ$8="",0,TQ13*SUMIFS(условия!43:43,условия!$7:$7,"&lt;="&amp;TQ$8,условия!$8:$8,"&gt;="&amp;TQ$8))</f>
        <v>48</v>
      </c>
      <c r="TR19" s="21">
        <f>IF(TR$8="",0,TR13*SUMIFS(условия!43:43,условия!$7:$7,"&lt;="&amp;TR$8,условия!$8:$8,"&gt;="&amp;TR$8))</f>
        <v>48</v>
      </c>
      <c r="TS19" s="21">
        <f>IF(TS$8="",0,TS13*SUMIFS(условия!43:43,условия!$7:$7,"&lt;="&amp;TS$8,условия!$8:$8,"&gt;="&amp;TS$8))</f>
        <v>48</v>
      </c>
      <c r="TT19" s="21">
        <f>IF(TT$8="",0,TT13*SUMIFS(условия!43:43,условия!$7:$7,"&lt;="&amp;TT$8,условия!$8:$8,"&gt;="&amp;TT$8))</f>
        <v>48</v>
      </c>
      <c r="TU19" s="21">
        <f>IF(TU$8="",0,TU13*SUMIFS(условия!43:43,условия!$7:$7,"&lt;="&amp;TU$8,условия!$8:$8,"&gt;="&amp;TU$8))</f>
        <v>48</v>
      </c>
      <c r="TV19" s="21">
        <f>IF(TV$8="",0,TV13*SUMIFS(условия!43:43,условия!$7:$7,"&lt;="&amp;TV$8,условия!$8:$8,"&gt;="&amp;TV$8))</f>
        <v>48</v>
      </c>
      <c r="TW19" s="21">
        <f>IF(TW$8="",0,TW13*SUMIFS(условия!43:43,условия!$7:$7,"&lt;="&amp;TW$8,условия!$8:$8,"&gt;="&amp;TW$8))</f>
        <v>48</v>
      </c>
      <c r="TX19" s="21">
        <f>IF(TX$8="",0,TX13*SUMIFS(условия!43:43,условия!$7:$7,"&lt;="&amp;TX$8,условия!$8:$8,"&gt;="&amp;TX$8))</f>
        <v>48</v>
      </c>
      <c r="TY19" s="21">
        <f>IF(TY$8="",0,TY13*SUMIFS(условия!43:43,условия!$7:$7,"&lt;="&amp;TY$8,условия!$8:$8,"&gt;="&amp;TY$8))</f>
        <v>48</v>
      </c>
      <c r="TZ19" s="21">
        <f>IF(TZ$8="",0,TZ13*SUMIFS(условия!43:43,условия!$7:$7,"&lt;="&amp;TZ$8,условия!$8:$8,"&gt;="&amp;TZ$8))</f>
        <v>48</v>
      </c>
      <c r="UA19" s="21">
        <f>IF(UA$8="",0,UA13*SUMIFS(условия!43:43,условия!$7:$7,"&lt;="&amp;UA$8,условия!$8:$8,"&gt;="&amp;UA$8))</f>
        <v>48</v>
      </c>
      <c r="UB19" s="21">
        <f>IF(UB$8="",0,UB13*SUMIFS(условия!43:43,условия!$7:$7,"&lt;="&amp;UB$8,условия!$8:$8,"&gt;="&amp;UB$8))</f>
        <v>48</v>
      </c>
      <c r="UC19" s="21">
        <f>IF(UC$8="",0,UC13*SUMIFS(условия!43:43,условия!$7:$7,"&lt;="&amp;UC$8,условия!$8:$8,"&gt;="&amp;UC$8))</f>
        <v>48</v>
      </c>
      <c r="UD19" s="21">
        <f>IF(UD$8="",0,UD13*SUMIFS(условия!43:43,условия!$7:$7,"&lt;="&amp;UD$8,условия!$8:$8,"&gt;="&amp;UD$8))</f>
        <v>48</v>
      </c>
      <c r="UE19" s="21">
        <f>IF(UE$8="",0,UE13*SUMIFS(условия!43:43,условия!$7:$7,"&lt;="&amp;UE$8,условия!$8:$8,"&gt;="&amp;UE$8))</f>
        <v>48</v>
      </c>
      <c r="UF19" s="21">
        <f>IF(UF$8="",0,UF13*SUMIFS(условия!43:43,условия!$7:$7,"&lt;="&amp;UF$8,условия!$8:$8,"&gt;="&amp;UF$8))</f>
        <v>48</v>
      </c>
      <c r="UG19" s="21">
        <f>IF(UG$8="",0,UG13*SUMIFS(условия!43:43,условия!$7:$7,"&lt;="&amp;UG$8,условия!$8:$8,"&gt;="&amp;UG$8))</f>
        <v>48</v>
      </c>
      <c r="UH19" s="21">
        <f>IF(UH$8="",0,UH13*SUMIFS(условия!43:43,условия!$7:$7,"&lt;="&amp;UH$8,условия!$8:$8,"&gt;="&amp;UH$8))</f>
        <v>48</v>
      </c>
      <c r="UI19" s="21">
        <f>IF(UI$8="",0,UI13*SUMIFS(условия!43:43,условия!$7:$7,"&lt;="&amp;UI$8,условия!$8:$8,"&gt;="&amp;UI$8))</f>
        <v>48</v>
      </c>
      <c r="UJ19" s="21">
        <f>IF(UJ$8="",0,UJ13*SUMIFS(условия!43:43,условия!$7:$7,"&lt;="&amp;UJ$8,условия!$8:$8,"&gt;="&amp;UJ$8))</f>
        <v>48</v>
      </c>
      <c r="UK19" s="21">
        <f>IF(UK$8="",0,UK13*SUMIFS(условия!43:43,условия!$7:$7,"&lt;="&amp;UK$8,условия!$8:$8,"&gt;="&amp;UK$8))</f>
        <v>48</v>
      </c>
      <c r="UL19" s="21">
        <f>IF(UL$8="",0,UL13*SUMIFS(условия!43:43,условия!$7:$7,"&lt;="&amp;UL$8,условия!$8:$8,"&gt;="&amp;UL$8))</f>
        <v>48</v>
      </c>
      <c r="UM19" s="21">
        <f>IF(UM$8="",0,UM13*SUMIFS(условия!43:43,условия!$7:$7,"&lt;="&amp;UM$8,условия!$8:$8,"&gt;="&amp;UM$8))</f>
        <v>48</v>
      </c>
      <c r="UN19" s="21">
        <f>IF(UN$8="",0,UN13*SUMIFS(условия!43:43,условия!$7:$7,"&lt;="&amp;UN$8,условия!$8:$8,"&gt;="&amp;UN$8))</f>
        <v>48</v>
      </c>
      <c r="UO19" s="21">
        <f>IF(UO$8="",0,UO13*SUMIFS(условия!43:43,условия!$7:$7,"&lt;="&amp;UO$8,условия!$8:$8,"&gt;="&amp;UO$8))</f>
        <v>48</v>
      </c>
      <c r="UP19" s="21">
        <f>IF(UP$8="",0,UP13*SUMIFS(условия!43:43,условия!$7:$7,"&lt;="&amp;UP$8,условия!$8:$8,"&gt;="&amp;UP$8))</f>
        <v>48</v>
      </c>
      <c r="UQ19" s="21">
        <f>IF(UQ$8="",0,UQ13*SUMIFS(условия!43:43,условия!$7:$7,"&lt;="&amp;UQ$8,условия!$8:$8,"&gt;="&amp;UQ$8))</f>
        <v>48</v>
      </c>
      <c r="UR19" s="21">
        <f>IF(UR$8="",0,UR13*SUMIFS(условия!43:43,условия!$7:$7,"&lt;="&amp;UR$8,условия!$8:$8,"&gt;="&amp;UR$8))</f>
        <v>48</v>
      </c>
      <c r="US19" s="21">
        <f>IF(US$8="",0,US13*SUMIFS(условия!43:43,условия!$7:$7,"&lt;="&amp;US$8,условия!$8:$8,"&gt;="&amp;US$8))</f>
        <v>48</v>
      </c>
      <c r="UT19" s="21">
        <f>IF(UT$8="",0,UT13*SUMIFS(условия!43:43,условия!$7:$7,"&lt;="&amp;UT$8,условия!$8:$8,"&gt;="&amp;UT$8))</f>
        <v>48</v>
      </c>
      <c r="UU19" s="21">
        <f>IF(UU$8="",0,UU13*SUMIFS(условия!43:43,условия!$7:$7,"&lt;="&amp;UU$8,условия!$8:$8,"&gt;="&amp;UU$8))</f>
        <v>40</v>
      </c>
      <c r="UV19" s="21">
        <f>IF(UV$8="",0,UV13*SUMIFS(условия!43:43,условия!$7:$7,"&lt;="&amp;UV$8,условия!$8:$8,"&gt;="&amp;UV$8))</f>
        <v>40</v>
      </c>
      <c r="UW19" s="21">
        <f>IF(UW$8="",0,UW13*SUMIFS(условия!43:43,условия!$7:$7,"&lt;="&amp;UW$8,условия!$8:$8,"&gt;="&amp;UW$8))</f>
        <v>40</v>
      </c>
      <c r="UX19" s="21">
        <f>IF(UX$8="",0,UX13*SUMIFS(условия!43:43,условия!$7:$7,"&lt;="&amp;UX$8,условия!$8:$8,"&gt;="&amp;UX$8))</f>
        <v>40</v>
      </c>
      <c r="UY19" s="21">
        <f>IF(UY$8="",0,UY13*SUMIFS(условия!43:43,условия!$7:$7,"&lt;="&amp;UY$8,условия!$8:$8,"&gt;="&amp;UY$8))</f>
        <v>40</v>
      </c>
      <c r="UZ19" s="21">
        <f>IF(UZ$8="",0,UZ13*SUMIFS(условия!43:43,условия!$7:$7,"&lt;="&amp;UZ$8,условия!$8:$8,"&gt;="&amp;UZ$8))</f>
        <v>40</v>
      </c>
      <c r="VA19" s="21">
        <f>IF(VA$8="",0,VA13*SUMIFS(условия!43:43,условия!$7:$7,"&lt;="&amp;VA$8,условия!$8:$8,"&gt;="&amp;VA$8))</f>
        <v>40</v>
      </c>
      <c r="VB19" s="21">
        <f>IF(VB$8="",0,VB13*SUMIFS(условия!43:43,условия!$7:$7,"&lt;="&amp;VB$8,условия!$8:$8,"&gt;="&amp;VB$8))</f>
        <v>40</v>
      </c>
      <c r="VC19" s="21">
        <f>IF(VC$8="",0,VC13*SUMIFS(условия!43:43,условия!$7:$7,"&lt;="&amp;VC$8,условия!$8:$8,"&gt;="&amp;VC$8))</f>
        <v>40</v>
      </c>
      <c r="VD19" s="21">
        <f>IF(VD$8="",0,VD13*SUMIFS(условия!43:43,условия!$7:$7,"&lt;="&amp;VD$8,условия!$8:$8,"&gt;="&amp;VD$8))</f>
        <v>40</v>
      </c>
      <c r="VE19" s="21">
        <f>IF(VE$8="",0,VE13*SUMIFS(условия!43:43,условия!$7:$7,"&lt;="&amp;VE$8,условия!$8:$8,"&gt;="&amp;VE$8))</f>
        <v>40</v>
      </c>
      <c r="VF19" s="21">
        <f>IF(VF$8="",0,VF13*SUMIFS(условия!43:43,условия!$7:$7,"&lt;="&amp;VF$8,условия!$8:$8,"&gt;="&amp;VF$8))</f>
        <v>40</v>
      </c>
      <c r="VG19" s="21">
        <f>IF(VG$8="",0,VG13*SUMIFS(условия!43:43,условия!$7:$7,"&lt;="&amp;VG$8,условия!$8:$8,"&gt;="&amp;VG$8))</f>
        <v>40</v>
      </c>
      <c r="VH19" s="21">
        <f>IF(VH$8="",0,VH13*SUMIFS(условия!43:43,условия!$7:$7,"&lt;="&amp;VH$8,условия!$8:$8,"&gt;="&amp;VH$8))</f>
        <v>40</v>
      </c>
      <c r="VI19" s="21">
        <f>IF(VI$8="",0,VI13*SUMIFS(условия!43:43,условия!$7:$7,"&lt;="&amp;VI$8,условия!$8:$8,"&gt;="&amp;VI$8))</f>
        <v>40</v>
      </c>
      <c r="VJ19" s="21">
        <f>IF(VJ$8="",0,VJ13*SUMIFS(условия!43:43,условия!$7:$7,"&lt;="&amp;VJ$8,условия!$8:$8,"&gt;="&amp;VJ$8))</f>
        <v>40</v>
      </c>
      <c r="VK19" s="21">
        <f>IF(VK$8="",0,VK13*SUMIFS(условия!43:43,условия!$7:$7,"&lt;="&amp;VK$8,условия!$8:$8,"&gt;="&amp;VK$8))</f>
        <v>40</v>
      </c>
      <c r="VL19" s="21">
        <f>IF(VL$8="",0,VL13*SUMIFS(условия!43:43,условия!$7:$7,"&lt;="&amp;VL$8,условия!$8:$8,"&gt;="&amp;VL$8))</f>
        <v>40</v>
      </c>
      <c r="VM19" s="21">
        <f>IF(VM$8="",0,VM13*SUMIFS(условия!43:43,условия!$7:$7,"&lt;="&amp;VM$8,условия!$8:$8,"&gt;="&amp;VM$8))</f>
        <v>40</v>
      </c>
      <c r="VN19" s="21">
        <f>IF(VN$8="",0,VN13*SUMIFS(условия!43:43,условия!$7:$7,"&lt;="&amp;VN$8,условия!$8:$8,"&gt;="&amp;VN$8))</f>
        <v>40</v>
      </c>
      <c r="VO19" s="21">
        <f>IF(VO$8="",0,VO13*SUMIFS(условия!43:43,условия!$7:$7,"&lt;="&amp;VO$8,условия!$8:$8,"&gt;="&amp;VO$8))</f>
        <v>40</v>
      </c>
      <c r="VP19" s="21">
        <f>IF(VP$8="",0,VP13*SUMIFS(условия!43:43,условия!$7:$7,"&lt;="&amp;VP$8,условия!$8:$8,"&gt;="&amp;VP$8))</f>
        <v>40</v>
      </c>
      <c r="VQ19" s="21">
        <f>IF(VQ$8="",0,VQ13*SUMIFS(условия!43:43,условия!$7:$7,"&lt;="&amp;VQ$8,условия!$8:$8,"&gt;="&amp;VQ$8))</f>
        <v>40</v>
      </c>
      <c r="VR19" s="21">
        <f>IF(VR$8="",0,VR13*SUMIFS(условия!43:43,условия!$7:$7,"&lt;="&amp;VR$8,условия!$8:$8,"&gt;="&amp;VR$8))</f>
        <v>40</v>
      </c>
      <c r="VS19" s="21">
        <f>IF(VS$8="",0,VS13*SUMIFS(условия!43:43,условия!$7:$7,"&lt;="&amp;VS$8,условия!$8:$8,"&gt;="&amp;VS$8))</f>
        <v>40</v>
      </c>
      <c r="VT19" s="21">
        <f>IF(VT$8="",0,VT13*SUMIFS(условия!43:43,условия!$7:$7,"&lt;="&amp;VT$8,условия!$8:$8,"&gt;="&amp;VT$8))</f>
        <v>40</v>
      </c>
      <c r="VU19" s="21">
        <f>IF(VU$8="",0,VU13*SUMIFS(условия!43:43,условия!$7:$7,"&lt;="&amp;VU$8,условия!$8:$8,"&gt;="&amp;VU$8))</f>
        <v>40</v>
      </c>
      <c r="VV19" s="21">
        <f>IF(VV$8="",0,VV13*SUMIFS(условия!43:43,условия!$7:$7,"&lt;="&amp;VV$8,условия!$8:$8,"&gt;="&amp;VV$8))</f>
        <v>40</v>
      </c>
      <c r="VW19" s="21">
        <f>IF(VW$8="",0,VW13*SUMIFS(условия!43:43,условия!$7:$7,"&lt;="&amp;VW$8,условия!$8:$8,"&gt;="&amp;VW$8))</f>
        <v>40</v>
      </c>
      <c r="VX19" s="21">
        <f>IF(VX$8="",0,VX13*SUMIFS(условия!43:43,условия!$7:$7,"&lt;="&amp;VX$8,условия!$8:$8,"&gt;="&amp;VX$8))</f>
        <v>40</v>
      </c>
      <c r="VY19" s="21">
        <f>IF(VY$8="",0,VY13*SUMIFS(условия!43:43,условия!$7:$7,"&lt;="&amp;VY$8,условия!$8:$8,"&gt;="&amp;VY$8))</f>
        <v>40</v>
      </c>
      <c r="VZ19" s="21">
        <f>IF(VZ$8="",0,VZ13*SUMIFS(условия!43:43,условия!$7:$7,"&lt;="&amp;VZ$8,условия!$8:$8,"&gt;="&amp;VZ$8))</f>
        <v>45.333333333333336</v>
      </c>
      <c r="WA19" s="21">
        <f>IF(WA$8="",0,WA13*SUMIFS(условия!43:43,условия!$7:$7,"&lt;="&amp;WA$8,условия!$8:$8,"&gt;="&amp;WA$8))</f>
        <v>45.333333333333336</v>
      </c>
      <c r="WB19" s="21">
        <f>IF(WB$8="",0,WB13*SUMIFS(условия!43:43,условия!$7:$7,"&lt;="&amp;WB$8,условия!$8:$8,"&gt;="&amp;WB$8))</f>
        <v>45.333333333333336</v>
      </c>
      <c r="WC19" s="21">
        <f>IF(WC$8="",0,WC13*SUMIFS(условия!43:43,условия!$7:$7,"&lt;="&amp;WC$8,условия!$8:$8,"&gt;="&amp;WC$8))</f>
        <v>45.333333333333336</v>
      </c>
      <c r="WD19" s="21">
        <f>IF(WD$8="",0,WD13*SUMIFS(условия!43:43,условия!$7:$7,"&lt;="&amp;WD$8,условия!$8:$8,"&gt;="&amp;WD$8))</f>
        <v>45.333333333333336</v>
      </c>
      <c r="WE19" s="21">
        <f>IF(WE$8="",0,WE13*SUMIFS(условия!43:43,условия!$7:$7,"&lt;="&amp;WE$8,условия!$8:$8,"&gt;="&amp;WE$8))</f>
        <v>45.333333333333336</v>
      </c>
      <c r="WF19" s="21">
        <f>IF(WF$8="",0,WF13*SUMIFS(условия!43:43,условия!$7:$7,"&lt;="&amp;WF$8,условия!$8:$8,"&gt;="&amp;WF$8))</f>
        <v>45.333333333333336</v>
      </c>
      <c r="WG19" s="21">
        <f>IF(WG$8="",0,WG13*SUMIFS(условия!43:43,условия!$7:$7,"&lt;="&amp;WG$8,условия!$8:$8,"&gt;="&amp;WG$8))</f>
        <v>45.333333333333336</v>
      </c>
      <c r="WH19" s="21">
        <f>IF(WH$8="",0,WH13*SUMIFS(условия!43:43,условия!$7:$7,"&lt;="&amp;WH$8,условия!$8:$8,"&gt;="&amp;WH$8))</f>
        <v>45.333333333333336</v>
      </c>
      <c r="WI19" s="21">
        <f>IF(WI$8="",0,WI13*SUMIFS(условия!43:43,условия!$7:$7,"&lt;="&amp;WI$8,условия!$8:$8,"&gt;="&amp;WI$8))</f>
        <v>45.333333333333336</v>
      </c>
      <c r="WJ19" s="21">
        <f>IF(WJ$8="",0,WJ13*SUMIFS(условия!43:43,условия!$7:$7,"&lt;="&amp;WJ$8,условия!$8:$8,"&gt;="&amp;WJ$8))</f>
        <v>45.333333333333336</v>
      </c>
      <c r="WK19" s="21">
        <f>IF(WK$8="",0,WK13*SUMIFS(условия!43:43,условия!$7:$7,"&lt;="&amp;WK$8,условия!$8:$8,"&gt;="&amp;WK$8))</f>
        <v>45.333333333333336</v>
      </c>
      <c r="WL19" s="21">
        <f>IF(WL$8="",0,WL13*SUMIFS(условия!43:43,условия!$7:$7,"&lt;="&amp;WL$8,условия!$8:$8,"&gt;="&amp;WL$8))</f>
        <v>45.333333333333336</v>
      </c>
      <c r="WM19" s="21">
        <f>IF(WM$8="",0,WM13*SUMIFS(условия!43:43,условия!$7:$7,"&lt;="&amp;WM$8,условия!$8:$8,"&gt;="&amp;WM$8))</f>
        <v>45.333333333333336</v>
      </c>
      <c r="WN19" s="21">
        <f>IF(WN$8="",0,WN13*SUMIFS(условия!43:43,условия!$7:$7,"&lt;="&amp;WN$8,условия!$8:$8,"&gt;="&amp;WN$8))</f>
        <v>45.333333333333336</v>
      </c>
      <c r="WO19" s="21">
        <f>IF(WO$8="",0,WO13*SUMIFS(условия!43:43,условия!$7:$7,"&lt;="&amp;WO$8,условия!$8:$8,"&gt;="&amp;WO$8))</f>
        <v>45.333333333333336</v>
      </c>
      <c r="WP19" s="21">
        <f>IF(WP$8="",0,WP13*SUMIFS(условия!43:43,условия!$7:$7,"&lt;="&amp;WP$8,условия!$8:$8,"&gt;="&amp;WP$8))</f>
        <v>45.333333333333336</v>
      </c>
      <c r="WQ19" s="21">
        <f>IF(WQ$8="",0,WQ13*SUMIFS(условия!43:43,условия!$7:$7,"&lt;="&amp;WQ$8,условия!$8:$8,"&gt;="&amp;WQ$8))</f>
        <v>45.333333333333336</v>
      </c>
      <c r="WR19" s="21">
        <f>IF(WR$8="",0,WR13*SUMIFS(условия!43:43,условия!$7:$7,"&lt;="&amp;WR$8,условия!$8:$8,"&gt;="&amp;WR$8))</f>
        <v>45.333333333333336</v>
      </c>
      <c r="WS19" s="21">
        <f>IF(WS$8="",0,WS13*SUMIFS(условия!43:43,условия!$7:$7,"&lt;="&amp;WS$8,условия!$8:$8,"&gt;="&amp;WS$8))</f>
        <v>45.333333333333336</v>
      </c>
      <c r="WT19" s="21">
        <f>IF(WT$8="",0,WT13*SUMIFS(условия!43:43,условия!$7:$7,"&lt;="&amp;WT$8,условия!$8:$8,"&gt;="&amp;WT$8))</f>
        <v>45.333333333333336</v>
      </c>
      <c r="WU19" s="21">
        <f>IF(WU$8="",0,WU13*SUMIFS(условия!43:43,условия!$7:$7,"&lt;="&amp;WU$8,условия!$8:$8,"&gt;="&amp;WU$8))</f>
        <v>45.333333333333336</v>
      </c>
      <c r="WV19" s="21">
        <f>IF(WV$8="",0,WV13*SUMIFS(условия!43:43,условия!$7:$7,"&lt;="&amp;WV$8,условия!$8:$8,"&gt;="&amp;WV$8))</f>
        <v>45.333333333333336</v>
      </c>
      <c r="WW19" s="21">
        <f>IF(WW$8="",0,WW13*SUMIFS(условия!43:43,условия!$7:$7,"&lt;="&amp;WW$8,условия!$8:$8,"&gt;="&amp;WW$8))</f>
        <v>45.333333333333336</v>
      </c>
      <c r="WX19" s="21">
        <f>IF(WX$8="",0,WX13*SUMIFS(условия!43:43,условия!$7:$7,"&lt;="&amp;WX$8,условия!$8:$8,"&gt;="&amp;WX$8))</f>
        <v>45.333333333333336</v>
      </c>
      <c r="WY19" s="21">
        <f>IF(WY$8="",0,WY13*SUMIFS(условия!43:43,условия!$7:$7,"&lt;="&amp;WY$8,условия!$8:$8,"&gt;="&amp;WY$8))</f>
        <v>45.333333333333336</v>
      </c>
      <c r="WZ19" s="21">
        <f>IF(WZ$8="",0,WZ13*SUMIFS(условия!43:43,условия!$7:$7,"&lt;="&amp;WZ$8,условия!$8:$8,"&gt;="&amp;WZ$8))</f>
        <v>45.333333333333336</v>
      </c>
      <c r="XA19" s="21">
        <f>IF(XA$8="",0,XA13*SUMIFS(условия!43:43,условия!$7:$7,"&lt;="&amp;XA$8,условия!$8:$8,"&gt;="&amp;XA$8))</f>
        <v>45.333333333333336</v>
      </c>
      <c r="XB19" s="21">
        <f>IF(XB$8="",0,XB13*SUMIFS(условия!43:43,условия!$7:$7,"&lt;="&amp;XB$8,условия!$8:$8,"&gt;="&amp;XB$8))</f>
        <v>34</v>
      </c>
      <c r="XC19" s="21">
        <f>IF(XC$8="",0,XC13*SUMIFS(условия!43:43,условия!$7:$7,"&lt;="&amp;XC$8,условия!$8:$8,"&gt;="&amp;XC$8))</f>
        <v>34</v>
      </c>
      <c r="XD19" s="21">
        <f>IF(XD$8="",0,XD13*SUMIFS(условия!43:43,условия!$7:$7,"&lt;="&amp;XD$8,условия!$8:$8,"&gt;="&amp;XD$8))</f>
        <v>34</v>
      </c>
      <c r="XE19" s="21">
        <f>IF(XE$8="",0,XE13*SUMIFS(условия!43:43,условия!$7:$7,"&lt;="&amp;XE$8,условия!$8:$8,"&gt;="&amp;XE$8))</f>
        <v>34</v>
      </c>
      <c r="XF19" s="21">
        <f>IF(XF$8="",0,XF13*SUMIFS(условия!43:43,условия!$7:$7,"&lt;="&amp;XF$8,условия!$8:$8,"&gt;="&amp;XF$8))</f>
        <v>34</v>
      </c>
      <c r="XG19" s="21">
        <f>IF(XG$8="",0,XG13*SUMIFS(условия!43:43,условия!$7:$7,"&lt;="&amp;XG$8,условия!$8:$8,"&gt;="&amp;XG$8))</f>
        <v>34</v>
      </c>
      <c r="XH19" s="21">
        <f>IF(XH$8="",0,XH13*SUMIFS(условия!43:43,условия!$7:$7,"&lt;="&amp;XH$8,условия!$8:$8,"&gt;="&amp;XH$8))</f>
        <v>34</v>
      </c>
      <c r="XI19" s="21">
        <f>IF(XI$8="",0,XI13*SUMIFS(условия!43:43,условия!$7:$7,"&lt;="&amp;XI$8,условия!$8:$8,"&gt;="&amp;XI$8))</f>
        <v>34</v>
      </c>
      <c r="XJ19" s="21">
        <f>IF(XJ$8="",0,XJ13*SUMIFS(условия!43:43,условия!$7:$7,"&lt;="&amp;XJ$8,условия!$8:$8,"&gt;="&amp;XJ$8))</f>
        <v>34</v>
      </c>
      <c r="XK19" s="21">
        <f>IF(XK$8="",0,XK13*SUMIFS(условия!43:43,условия!$7:$7,"&lt;="&amp;XK$8,условия!$8:$8,"&gt;="&amp;XK$8))</f>
        <v>34</v>
      </c>
      <c r="XL19" s="21">
        <f>IF(XL$8="",0,XL13*SUMIFS(условия!43:43,условия!$7:$7,"&lt;="&amp;XL$8,условия!$8:$8,"&gt;="&amp;XL$8))</f>
        <v>34</v>
      </c>
      <c r="XM19" s="21">
        <f>IF(XM$8="",0,XM13*SUMIFS(условия!43:43,условия!$7:$7,"&lt;="&amp;XM$8,условия!$8:$8,"&gt;="&amp;XM$8))</f>
        <v>34</v>
      </c>
      <c r="XN19" s="21">
        <f>IF(XN$8="",0,XN13*SUMIFS(условия!43:43,условия!$7:$7,"&lt;="&amp;XN$8,условия!$8:$8,"&gt;="&amp;XN$8))</f>
        <v>34</v>
      </c>
      <c r="XO19" s="21">
        <f>IF(XO$8="",0,XO13*SUMIFS(условия!43:43,условия!$7:$7,"&lt;="&amp;XO$8,условия!$8:$8,"&gt;="&amp;XO$8))</f>
        <v>34</v>
      </c>
      <c r="XP19" s="21">
        <f>IF(XP$8="",0,XP13*SUMIFS(условия!43:43,условия!$7:$7,"&lt;="&amp;XP$8,условия!$8:$8,"&gt;="&amp;XP$8))</f>
        <v>34</v>
      </c>
      <c r="XQ19" s="21">
        <f>IF(XQ$8="",0,XQ13*SUMIFS(условия!43:43,условия!$7:$7,"&lt;="&amp;XQ$8,условия!$8:$8,"&gt;="&amp;XQ$8))</f>
        <v>34</v>
      </c>
      <c r="XR19" s="21">
        <f>IF(XR$8="",0,XR13*SUMIFS(условия!43:43,условия!$7:$7,"&lt;="&amp;XR$8,условия!$8:$8,"&gt;="&amp;XR$8))</f>
        <v>34</v>
      </c>
      <c r="XS19" s="21">
        <f>IF(XS$8="",0,XS13*SUMIFS(условия!43:43,условия!$7:$7,"&lt;="&amp;XS$8,условия!$8:$8,"&gt;="&amp;XS$8))</f>
        <v>34</v>
      </c>
      <c r="XT19" s="21">
        <f>IF(XT$8="",0,XT13*SUMIFS(условия!43:43,условия!$7:$7,"&lt;="&amp;XT$8,условия!$8:$8,"&gt;="&amp;XT$8))</f>
        <v>34</v>
      </c>
      <c r="XU19" s="21">
        <f>IF(XU$8="",0,XU13*SUMIFS(условия!43:43,условия!$7:$7,"&lt;="&amp;XU$8,условия!$8:$8,"&gt;="&amp;XU$8))</f>
        <v>34</v>
      </c>
      <c r="XV19" s="21">
        <f>IF(XV$8="",0,XV13*SUMIFS(условия!43:43,условия!$7:$7,"&lt;="&amp;XV$8,условия!$8:$8,"&gt;="&amp;XV$8))</f>
        <v>34</v>
      </c>
      <c r="XW19" s="21">
        <f>IF(XW$8="",0,XW13*SUMIFS(условия!43:43,условия!$7:$7,"&lt;="&amp;XW$8,условия!$8:$8,"&gt;="&amp;XW$8))</f>
        <v>34</v>
      </c>
      <c r="XX19" s="21">
        <f>IF(XX$8="",0,XX13*SUMIFS(условия!43:43,условия!$7:$7,"&lt;="&amp;XX$8,условия!$8:$8,"&gt;="&amp;XX$8))</f>
        <v>34</v>
      </c>
      <c r="XY19" s="21">
        <f>IF(XY$8="",0,XY13*SUMIFS(условия!43:43,условия!$7:$7,"&lt;="&amp;XY$8,условия!$8:$8,"&gt;="&amp;XY$8))</f>
        <v>34</v>
      </c>
      <c r="XZ19" s="21">
        <f>IF(XZ$8="",0,XZ13*SUMIFS(условия!43:43,условия!$7:$7,"&lt;="&amp;XZ$8,условия!$8:$8,"&gt;="&amp;XZ$8))</f>
        <v>34</v>
      </c>
      <c r="YA19" s="21">
        <f>IF(YA$8="",0,YA13*SUMIFS(условия!43:43,условия!$7:$7,"&lt;="&amp;YA$8,условия!$8:$8,"&gt;="&amp;YA$8))</f>
        <v>34</v>
      </c>
      <c r="YB19" s="21">
        <f>IF(YB$8="",0,YB13*SUMIFS(условия!43:43,условия!$7:$7,"&lt;="&amp;YB$8,условия!$8:$8,"&gt;="&amp;YB$8))</f>
        <v>34</v>
      </c>
      <c r="YC19" s="21">
        <f>IF(YC$8="",0,YC13*SUMIFS(условия!43:43,условия!$7:$7,"&lt;="&amp;YC$8,условия!$8:$8,"&gt;="&amp;YC$8))</f>
        <v>34</v>
      </c>
      <c r="YD19" s="21">
        <f>IF(YD$8="",0,YD13*SUMIFS(условия!43:43,условия!$7:$7,"&lt;="&amp;YD$8,условия!$8:$8,"&gt;="&amp;YD$8))</f>
        <v>34</v>
      </c>
      <c r="YE19" s="21">
        <f>IF(YE$8="",0,YE13*SUMIFS(условия!43:43,условия!$7:$7,"&lt;="&amp;YE$8,условия!$8:$8,"&gt;="&amp;YE$8))</f>
        <v>34</v>
      </c>
      <c r="YF19" s="21">
        <f>IF(YF$8="",0,YF13*SUMIFS(условия!43:43,условия!$7:$7,"&lt;="&amp;YF$8,условия!$8:$8,"&gt;="&amp;YF$8))</f>
        <v>34</v>
      </c>
      <c r="YG19" s="21">
        <f>IF(YG$8="",0,YG13*SUMIFS(условия!43:43,условия!$7:$7,"&lt;="&amp;YG$8,условия!$8:$8,"&gt;="&amp;YG$8))</f>
        <v>38</v>
      </c>
      <c r="YH19" s="21">
        <f>IF(YH$8="",0,YH13*SUMIFS(условия!43:43,условия!$7:$7,"&lt;="&amp;YH$8,условия!$8:$8,"&gt;="&amp;YH$8))</f>
        <v>38</v>
      </c>
      <c r="YI19" s="21">
        <f>IF(YI$8="",0,YI13*SUMIFS(условия!43:43,условия!$7:$7,"&lt;="&amp;YI$8,условия!$8:$8,"&gt;="&amp;YI$8))</f>
        <v>38</v>
      </c>
      <c r="YJ19" s="21">
        <f>IF(YJ$8="",0,YJ13*SUMIFS(условия!43:43,условия!$7:$7,"&lt;="&amp;YJ$8,условия!$8:$8,"&gt;="&amp;YJ$8))</f>
        <v>38</v>
      </c>
      <c r="YK19" s="21">
        <f>IF(YK$8="",0,YK13*SUMIFS(условия!43:43,условия!$7:$7,"&lt;="&amp;YK$8,условия!$8:$8,"&gt;="&amp;YK$8))</f>
        <v>38</v>
      </c>
      <c r="YL19" s="21">
        <f>IF(YL$8="",0,YL13*SUMIFS(условия!43:43,условия!$7:$7,"&lt;="&amp;YL$8,условия!$8:$8,"&gt;="&amp;YL$8))</f>
        <v>38</v>
      </c>
      <c r="YM19" s="21">
        <f>IF(YM$8="",0,YM13*SUMIFS(условия!43:43,условия!$7:$7,"&lt;="&amp;YM$8,условия!$8:$8,"&gt;="&amp;YM$8))</f>
        <v>38</v>
      </c>
      <c r="YN19" s="21">
        <f>IF(YN$8="",0,YN13*SUMIFS(условия!43:43,условия!$7:$7,"&lt;="&amp;YN$8,условия!$8:$8,"&gt;="&amp;YN$8))</f>
        <v>38</v>
      </c>
      <c r="YO19" s="21">
        <f>IF(YO$8="",0,YO13*SUMIFS(условия!43:43,условия!$7:$7,"&lt;="&amp;YO$8,условия!$8:$8,"&gt;="&amp;YO$8))</f>
        <v>38</v>
      </c>
      <c r="YP19" s="21">
        <f>IF(YP$8="",0,YP13*SUMIFS(условия!43:43,условия!$7:$7,"&lt;="&amp;YP$8,условия!$8:$8,"&gt;="&amp;YP$8))</f>
        <v>38</v>
      </c>
      <c r="YQ19" s="21">
        <f>IF(YQ$8="",0,YQ13*SUMIFS(условия!43:43,условия!$7:$7,"&lt;="&amp;YQ$8,условия!$8:$8,"&gt;="&amp;YQ$8))</f>
        <v>38</v>
      </c>
      <c r="YR19" s="21">
        <f>IF(YR$8="",0,YR13*SUMIFS(условия!43:43,условия!$7:$7,"&lt;="&amp;YR$8,условия!$8:$8,"&gt;="&amp;YR$8))</f>
        <v>38</v>
      </c>
      <c r="YS19" s="21">
        <f>IF(YS$8="",0,YS13*SUMIFS(условия!43:43,условия!$7:$7,"&lt;="&amp;YS$8,условия!$8:$8,"&gt;="&amp;YS$8))</f>
        <v>38</v>
      </c>
      <c r="YT19" s="21">
        <f>IF(YT$8="",0,YT13*SUMIFS(условия!43:43,условия!$7:$7,"&lt;="&amp;YT$8,условия!$8:$8,"&gt;="&amp;YT$8))</f>
        <v>38</v>
      </c>
      <c r="YU19" s="21">
        <f>IF(YU$8="",0,YU13*SUMIFS(условия!43:43,условия!$7:$7,"&lt;="&amp;YU$8,условия!$8:$8,"&gt;="&amp;YU$8))</f>
        <v>38</v>
      </c>
      <c r="YV19" s="21">
        <f>IF(YV$8="",0,YV13*SUMIFS(условия!43:43,условия!$7:$7,"&lt;="&amp;YV$8,условия!$8:$8,"&gt;="&amp;YV$8))</f>
        <v>38</v>
      </c>
      <c r="YW19" s="21">
        <f>IF(YW$8="",0,YW13*SUMIFS(условия!43:43,условия!$7:$7,"&lt;="&amp;YW$8,условия!$8:$8,"&gt;="&amp;YW$8))</f>
        <v>38</v>
      </c>
      <c r="YX19" s="21">
        <f>IF(YX$8="",0,YX13*SUMIFS(условия!43:43,условия!$7:$7,"&lt;="&amp;YX$8,условия!$8:$8,"&gt;="&amp;YX$8))</f>
        <v>38</v>
      </c>
      <c r="YY19" s="21">
        <f>IF(YY$8="",0,YY13*SUMIFS(условия!43:43,условия!$7:$7,"&lt;="&amp;YY$8,условия!$8:$8,"&gt;="&amp;YY$8))</f>
        <v>38</v>
      </c>
      <c r="YZ19" s="21">
        <f>IF(YZ$8="",0,YZ13*SUMIFS(условия!43:43,условия!$7:$7,"&lt;="&amp;YZ$8,условия!$8:$8,"&gt;="&amp;YZ$8))</f>
        <v>38</v>
      </c>
      <c r="ZA19" s="21">
        <f>IF(ZA$8="",0,ZA13*SUMIFS(условия!43:43,условия!$7:$7,"&lt;="&amp;ZA$8,условия!$8:$8,"&gt;="&amp;ZA$8))</f>
        <v>38</v>
      </c>
      <c r="ZB19" s="21">
        <f>IF(ZB$8="",0,ZB13*SUMIFS(условия!43:43,условия!$7:$7,"&lt;="&amp;ZB$8,условия!$8:$8,"&gt;="&amp;ZB$8))</f>
        <v>38</v>
      </c>
      <c r="ZC19" s="21">
        <f>IF(ZC$8="",0,ZC13*SUMIFS(условия!43:43,условия!$7:$7,"&lt;="&amp;ZC$8,условия!$8:$8,"&gt;="&amp;ZC$8))</f>
        <v>38</v>
      </c>
      <c r="ZD19" s="21">
        <f>IF(ZD$8="",0,ZD13*SUMIFS(условия!43:43,условия!$7:$7,"&lt;="&amp;ZD$8,условия!$8:$8,"&gt;="&amp;ZD$8))</f>
        <v>38</v>
      </c>
      <c r="ZE19" s="21">
        <f>IF(ZE$8="",0,ZE13*SUMIFS(условия!43:43,условия!$7:$7,"&lt;="&amp;ZE$8,условия!$8:$8,"&gt;="&amp;ZE$8))</f>
        <v>38</v>
      </c>
      <c r="ZF19" s="21">
        <f>IF(ZF$8="",0,ZF13*SUMIFS(условия!43:43,условия!$7:$7,"&lt;="&amp;ZF$8,условия!$8:$8,"&gt;="&amp;ZF$8))</f>
        <v>38</v>
      </c>
      <c r="ZG19" s="21">
        <f>IF(ZG$8="",0,ZG13*SUMIFS(условия!43:43,условия!$7:$7,"&lt;="&amp;ZG$8,условия!$8:$8,"&gt;="&amp;ZG$8))</f>
        <v>38</v>
      </c>
      <c r="ZH19" s="21">
        <f>IF(ZH$8="",0,ZH13*SUMIFS(условия!43:43,условия!$7:$7,"&lt;="&amp;ZH$8,условия!$8:$8,"&gt;="&amp;ZH$8))</f>
        <v>38</v>
      </c>
      <c r="ZI19" s="21">
        <f>IF(ZI$8="",0,ZI13*SUMIFS(условия!43:43,условия!$7:$7,"&lt;="&amp;ZI$8,условия!$8:$8,"&gt;="&amp;ZI$8))</f>
        <v>38</v>
      </c>
      <c r="ZJ19" s="21">
        <f>IF(ZJ$8="",0,ZJ13*SUMIFS(условия!43:43,условия!$7:$7,"&lt;="&amp;ZJ$8,условия!$8:$8,"&gt;="&amp;ZJ$8))</f>
        <v>38</v>
      </c>
      <c r="ZK19" s="21">
        <f>IF(ZK$8="",0,ZK13*SUMIFS(условия!43:43,условия!$7:$7,"&lt;="&amp;ZK$8,условия!$8:$8,"&gt;="&amp;ZK$8))</f>
        <v>48</v>
      </c>
      <c r="ZL19" s="21">
        <f>IF(ZL$8="",0,ZL13*SUMIFS(условия!43:43,условия!$7:$7,"&lt;="&amp;ZL$8,условия!$8:$8,"&gt;="&amp;ZL$8))</f>
        <v>48</v>
      </c>
      <c r="ZM19" s="21">
        <f>IF(ZM$8="",0,ZM13*SUMIFS(условия!43:43,условия!$7:$7,"&lt;="&amp;ZM$8,условия!$8:$8,"&gt;="&amp;ZM$8))</f>
        <v>48</v>
      </c>
      <c r="ZN19" s="21">
        <f>IF(ZN$8="",0,ZN13*SUMIFS(условия!43:43,условия!$7:$7,"&lt;="&amp;ZN$8,условия!$8:$8,"&gt;="&amp;ZN$8))</f>
        <v>48</v>
      </c>
      <c r="ZO19" s="21">
        <f>IF(ZO$8="",0,ZO13*SUMIFS(условия!43:43,условия!$7:$7,"&lt;="&amp;ZO$8,условия!$8:$8,"&gt;="&amp;ZO$8))</f>
        <v>48</v>
      </c>
      <c r="ZP19" s="21">
        <f>IF(ZP$8="",0,ZP13*SUMIFS(условия!43:43,условия!$7:$7,"&lt;="&amp;ZP$8,условия!$8:$8,"&gt;="&amp;ZP$8))</f>
        <v>48</v>
      </c>
      <c r="ZQ19" s="21">
        <f>IF(ZQ$8="",0,ZQ13*SUMIFS(условия!43:43,условия!$7:$7,"&lt;="&amp;ZQ$8,условия!$8:$8,"&gt;="&amp;ZQ$8))</f>
        <v>48</v>
      </c>
      <c r="ZR19" s="21">
        <f>IF(ZR$8="",0,ZR13*SUMIFS(условия!43:43,условия!$7:$7,"&lt;="&amp;ZR$8,условия!$8:$8,"&gt;="&amp;ZR$8))</f>
        <v>48</v>
      </c>
      <c r="ZS19" s="21">
        <f>IF(ZS$8="",0,ZS13*SUMIFS(условия!43:43,условия!$7:$7,"&lt;="&amp;ZS$8,условия!$8:$8,"&gt;="&amp;ZS$8))</f>
        <v>48</v>
      </c>
      <c r="ZT19" s="21">
        <f>IF(ZT$8="",0,ZT13*SUMIFS(условия!43:43,условия!$7:$7,"&lt;="&amp;ZT$8,условия!$8:$8,"&gt;="&amp;ZT$8))</f>
        <v>48</v>
      </c>
      <c r="ZU19" s="21">
        <f>IF(ZU$8="",0,ZU13*SUMIFS(условия!43:43,условия!$7:$7,"&lt;="&amp;ZU$8,условия!$8:$8,"&gt;="&amp;ZU$8))</f>
        <v>48</v>
      </c>
      <c r="ZV19" s="21">
        <f>IF(ZV$8="",0,ZV13*SUMIFS(условия!43:43,условия!$7:$7,"&lt;="&amp;ZV$8,условия!$8:$8,"&gt;="&amp;ZV$8))</f>
        <v>48</v>
      </c>
      <c r="ZW19" s="21">
        <f>IF(ZW$8="",0,ZW13*SUMIFS(условия!43:43,условия!$7:$7,"&lt;="&amp;ZW$8,условия!$8:$8,"&gt;="&amp;ZW$8))</f>
        <v>48</v>
      </c>
      <c r="ZX19" s="21">
        <f>IF(ZX$8="",0,ZX13*SUMIFS(условия!43:43,условия!$7:$7,"&lt;="&amp;ZX$8,условия!$8:$8,"&gt;="&amp;ZX$8))</f>
        <v>48</v>
      </c>
      <c r="ZY19" s="21">
        <f>IF(ZY$8="",0,ZY13*SUMIFS(условия!43:43,условия!$7:$7,"&lt;="&amp;ZY$8,условия!$8:$8,"&gt;="&amp;ZY$8))</f>
        <v>48</v>
      </c>
      <c r="ZZ19" s="21">
        <f>IF(ZZ$8="",0,ZZ13*SUMIFS(условия!43:43,условия!$7:$7,"&lt;="&amp;ZZ$8,условия!$8:$8,"&gt;="&amp;ZZ$8))</f>
        <v>48</v>
      </c>
      <c r="AAA19" s="21">
        <f>IF(AAA$8="",0,AAA13*SUMIFS(условия!43:43,условия!$7:$7,"&lt;="&amp;AAA$8,условия!$8:$8,"&gt;="&amp;AAA$8))</f>
        <v>48</v>
      </c>
      <c r="AAB19" s="21">
        <f>IF(AAB$8="",0,AAB13*SUMIFS(условия!43:43,условия!$7:$7,"&lt;="&amp;AAB$8,условия!$8:$8,"&gt;="&amp;AAB$8))</f>
        <v>48</v>
      </c>
      <c r="AAC19" s="21">
        <f>IF(AAC$8="",0,AAC13*SUMIFS(условия!43:43,условия!$7:$7,"&lt;="&amp;AAC$8,условия!$8:$8,"&gt;="&amp;AAC$8))</f>
        <v>48</v>
      </c>
      <c r="AAD19" s="21">
        <f>IF(AAD$8="",0,AAD13*SUMIFS(условия!43:43,условия!$7:$7,"&lt;="&amp;AAD$8,условия!$8:$8,"&gt;="&amp;AAD$8))</f>
        <v>48</v>
      </c>
      <c r="AAE19" s="21">
        <f>IF(AAE$8="",0,AAE13*SUMIFS(условия!43:43,условия!$7:$7,"&lt;="&amp;AAE$8,условия!$8:$8,"&gt;="&amp;AAE$8))</f>
        <v>48</v>
      </c>
      <c r="AAF19" s="21">
        <f>IF(AAF$8="",0,AAF13*SUMIFS(условия!43:43,условия!$7:$7,"&lt;="&amp;AAF$8,условия!$8:$8,"&gt;="&amp;AAF$8))</f>
        <v>48</v>
      </c>
      <c r="AAG19" s="21">
        <f>IF(AAG$8="",0,AAG13*SUMIFS(условия!43:43,условия!$7:$7,"&lt;="&amp;AAG$8,условия!$8:$8,"&gt;="&amp;AAG$8))</f>
        <v>48</v>
      </c>
      <c r="AAH19" s="21">
        <f>IF(AAH$8="",0,AAH13*SUMIFS(условия!43:43,условия!$7:$7,"&lt;="&amp;AAH$8,условия!$8:$8,"&gt;="&amp;AAH$8))</f>
        <v>48</v>
      </c>
      <c r="AAI19" s="21">
        <f>IF(AAI$8="",0,AAI13*SUMIFS(условия!43:43,условия!$7:$7,"&lt;="&amp;AAI$8,условия!$8:$8,"&gt;="&amp;AAI$8))</f>
        <v>48</v>
      </c>
      <c r="AAJ19" s="21">
        <f>IF(AAJ$8="",0,AAJ13*SUMIFS(условия!43:43,условия!$7:$7,"&lt;="&amp;AAJ$8,условия!$8:$8,"&gt;="&amp;AAJ$8))</f>
        <v>48</v>
      </c>
      <c r="AAK19" s="21">
        <f>IF(AAK$8="",0,AAK13*SUMIFS(условия!43:43,условия!$7:$7,"&lt;="&amp;AAK$8,условия!$8:$8,"&gt;="&amp;AAK$8))</f>
        <v>48</v>
      </c>
      <c r="AAL19" s="21">
        <f>IF(AAL$8="",0,AAL13*SUMIFS(условия!43:43,условия!$7:$7,"&lt;="&amp;AAL$8,условия!$8:$8,"&gt;="&amp;AAL$8))</f>
        <v>48</v>
      </c>
      <c r="AAM19" s="21">
        <f>IF(AAM$8="",0,AAM13*SUMIFS(условия!43:43,условия!$7:$7,"&lt;="&amp;AAM$8,условия!$8:$8,"&gt;="&amp;AAM$8))</f>
        <v>48</v>
      </c>
      <c r="AAN19" s="21">
        <f>IF(AAN$8="",0,AAN13*SUMIFS(условия!43:43,условия!$7:$7,"&lt;="&amp;AAN$8,условия!$8:$8,"&gt;="&amp;AAN$8))</f>
        <v>48</v>
      </c>
      <c r="AAO19" s="21">
        <f>IF(AAO$8="",0,AAO13*SUMIFS(условия!43:43,условия!$7:$7,"&lt;="&amp;AAO$8,условия!$8:$8,"&gt;="&amp;AAO$8))</f>
        <v>48</v>
      </c>
      <c r="AAP19" s="21">
        <f>IF(AAP$8="",0,AAP13*SUMIFS(условия!43:43,условия!$7:$7,"&lt;="&amp;AAP$8,условия!$8:$8,"&gt;="&amp;AAP$8))</f>
        <v>48</v>
      </c>
      <c r="AAQ19" s="21">
        <f>IF(AAQ$8="",0,AAQ13*SUMIFS(условия!43:43,условия!$7:$7,"&lt;="&amp;AAQ$8,условия!$8:$8,"&gt;="&amp;AAQ$8))</f>
        <v>48</v>
      </c>
      <c r="AAR19" s="21">
        <f>IF(AAR$8="",0,AAR13*SUMIFS(условия!43:43,условия!$7:$7,"&lt;="&amp;AAR$8,условия!$8:$8,"&gt;="&amp;AAR$8))</f>
        <v>48</v>
      </c>
      <c r="AAS19" s="21">
        <f>IF(AAS$8="",0,AAS13*SUMIFS(условия!43:43,условия!$7:$7,"&lt;="&amp;AAS$8,условия!$8:$8,"&gt;="&amp;AAS$8))</f>
        <v>48</v>
      </c>
      <c r="AAT19" s="21">
        <f>IF(AAT$8="",0,AAT13*SUMIFS(условия!43:43,условия!$7:$7,"&lt;="&amp;AAT$8,условия!$8:$8,"&gt;="&amp;AAT$8))</f>
        <v>48</v>
      </c>
      <c r="AAU19" s="21">
        <f>IF(AAU$8="",0,AAU13*SUMIFS(условия!43:43,условия!$7:$7,"&lt;="&amp;AAU$8,условия!$8:$8,"&gt;="&amp;AAU$8))</f>
        <v>48</v>
      </c>
      <c r="AAV19" s="21">
        <f>IF(AAV$8="",0,AAV13*SUMIFS(условия!43:43,условия!$7:$7,"&lt;="&amp;AAV$8,условия!$8:$8,"&gt;="&amp;AAV$8))</f>
        <v>48</v>
      </c>
      <c r="AAW19" s="21">
        <f>IF(AAW$8="",0,AAW13*SUMIFS(условия!43:43,условия!$7:$7,"&lt;="&amp;AAW$8,условия!$8:$8,"&gt;="&amp;AAW$8))</f>
        <v>48</v>
      </c>
      <c r="AAX19" s="21">
        <f>IF(AAX$8="",0,AAX13*SUMIFS(условия!43:43,условия!$7:$7,"&lt;="&amp;AAX$8,условия!$8:$8,"&gt;="&amp;AAX$8))</f>
        <v>48</v>
      </c>
      <c r="AAY19" s="21">
        <f>IF(AAY$8="",0,AAY13*SUMIFS(условия!43:43,условия!$7:$7,"&lt;="&amp;AAY$8,условия!$8:$8,"&gt;="&amp;AAY$8))</f>
        <v>48</v>
      </c>
      <c r="AAZ19" s="21">
        <f>IF(AAZ$8="",0,AAZ13*SUMIFS(условия!43:43,условия!$7:$7,"&lt;="&amp;AAZ$8,условия!$8:$8,"&gt;="&amp;AAZ$8))</f>
        <v>48</v>
      </c>
      <c r="ABA19" s="21">
        <f>IF(ABA$8="",0,ABA13*SUMIFS(условия!43:43,условия!$7:$7,"&lt;="&amp;ABA$8,условия!$8:$8,"&gt;="&amp;ABA$8))</f>
        <v>48</v>
      </c>
      <c r="ABB19" s="21">
        <f>IF(ABB$8="",0,ABB13*SUMIFS(условия!43:43,условия!$7:$7,"&lt;="&amp;ABB$8,условия!$8:$8,"&gt;="&amp;ABB$8))</f>
        <v>48</v>
      </c>
      <c r="ABC19" s="21">
        <f>IF(ABC$8="",0,ABC13*SUMIFS(условия!43:43,условия!$7:$7,"&lt;="&amp;ABC$8,условия!$8:$8,"&gt;="&amp;ABC$8))</f>
        <v>48</v>
      </c>
      <c r="ABD19" s="21">
        <f>IF(ABD$8="",0,ABD13*SUMIFS(условия!43:43,условия!$7:$7,"&lt;="&amp;ABD$8,условия!$8:$8,"&gt;="&amp;ABD$8))</f>
        <v>48</v>
      </c>
      <c r="ABE19" s="21">
        <f>IF(ABE$8="",0,ABE13*SUMIFS(условия!43:43,условия!$7:$7,"&lt;="&amp;ABE$8,условия!$8:$8,"&gt;="&amp;ABE$8))</f>
        <v>48</v>
      </c>
      <c r="ABF19" s="21">
        <f>IF(ABF$8="",0,ABF13*SUMIFS(условия!43:43,условия!$7:$7,"&lt;="&amp;ABF$8,условия!$8:$8,"&gt;="&amp;ABF$8))</f>
        <v>48</v>
      </c>
      <c r="ABG19" s="21">
        <f>IF(ABG$8="",0,ABG13*SUMIFS(условия!43:43,условия!$7:$7,"&lt;="&amp;ABG$8,условия!$8:$8,"&gt;="&amp;ABG$8))</f>
        <v>48</v>
      </c>
      <c r="ABH19" s="21">
        <f>IF(ABH$8="",0,ABH13*SUMIFS(условия!43:43,условия!$7:$7,"&lt;="&amp;ABH$8,условия!$8:$8,"&gt;="&amp;ABH$8))</f>
        <v>48</v>
      </c>
      <c r="ABI19" s="21">
        <f>IF(ABI$8="",0,ABI13*SUMIFS(условия!43:43,условия!$7:$7,"&lt;="&amp;ABI$8,условия!$8:$8,"&gt;="&amp;ABI$8))</f>
        <v>48</v>
      </c>
      <c r="ABJ19" s="21">
        <f>IF(ABJ$8="",0,ABJ13*SUMIFS(условия!43:43,условия!$7:$7,"&lt;="&amp;ABJ$8,условия!$8:$8,"&gt;="&amp;ABJ$8))</f>
        <v>48</v>
      </c>
      <c r="ABK19" s="21">
        <f>IF(ABK$8="",0,ABK13*SUMIFS(условия!43:43,условия!$7:$7,"&lt;="&amp;ABK$8,условия!$8:$8,"&gt;="&amp;ABK$8))</f>
        <v>48</v>
      </c>
      <c r="ABL19" s="21">
        <f>IF(ABL$8="",0,ABL13*SUMIFS(условия!43:43,условия!$7:$7,"&lt;="&amp;ABL$8,условия!$8:$8,"&gt;="&amp;ABL$8))</f>
        <v>48</v>
      </c>
      <c r="ABM19" s="21">
        <f>IF(ABM$8="",0,ABM13*SUMIFS(условия!43:43,условия!$7:$7,"&lt;="&amp;ABM$8,условия!$8:$8,"&gt;="&amp;ABM$8))</f>
        <v>48</v>
      </c>
      <c r="ABN19" s="21">
        <f>IF(ABN$8="",0,ABN13*SUMIFS(условия!43:43,условия!$7:$7,"&lt;="&amp;ABN$8,условия!$8:$8,"&gt;="&amp;ABN$8))</f>
        <v>48</v>
      </c>
      <c r="ABO19" s="21">
        <f>IF(ABO$8="",0,ABO13*SUMIFS(условия!43:43,условия!$7:$7,"&lt;="&amp;ABO$8,условия!$8:$8,"&gt;="&amp;ABO$8))</f>
        <v>48</v>
      </c>
      <c r="ABP19" s="21">
        <f>IF(ABP$8="",0,ABP13*SUMIFS(условия!43:43,условия!$7:$7,"&lt;="&amp;ABP$8,условия!$8:$8,"&gt;="&amp;ABP$8))</f>
        <v>48</v>
      </c>
      <c r="ABQ19" s="21">
        <f>IF(ABQ$8="",0,ABQ13*SUMIFS(условия!43:43,условия!$7:$7,"&lt;="&amp;ABQ$8,условия!$8:$8,"&gt;="&amp;ABQ$8))</f>
        <v>48</v>
      </c>
      <c r="ABR19" s="21">
        <f>IF(ABR$8="",0,ABR13*SUMIFS(условия!43:43,условия!$7:$7,"&lt;="&amp;ABR$8,условия!$8:$8,"&gt;="&amp;ABR$8))</f>
        <v>48</v>
      </c>
      <c r="ABS19" s="21">
        <f>IF(ABS$8="",0,ABS13*SUMIFS(условия!43:43,условия!$7:$7,"&lt;="&amp;ABS$8,условия!$8:$8,"&gt;="&amp;ABS$8))</f>
        <v>48</v>
      </c>
      <c r="ABT19" s="21">
        <f>IF(ABT$8="",0,ABT13*SUMIFS(условия!43:43,условия!$7:$7,"&lt;="&amp;ABT$8,условия!$8:$8,"&gt;="&amp;ABT$8))</f>
        <v>50.666666666666664</v>
      </c>
      <c r="ABU19" s="21">
        <f>IF(ABU$8="",0,ABU13*SUMIFS(условия!43:43,условия!$7:$7,"&lt;="&amp;ABU$8,условия!$8:$8,"&gt;="&amp;ABU$8))</f>
        <v>50.666666666666664</v>
      </c>
      <c r="ABV19" s="21">
        <f>IF(ABV$8="",0,ABV13*SUMIFS(условия!43:43,условия!$7:$7,"&lt;="&amp;ABV$8,условия!$8:$8,"&gt;="&amp;ABV$8))</f>
        <v>50.666666666666664</v>
      </c>
      <c r="ABW19" s="21">
        <f>IF(ABW$8="",0,ABW13*SUMIFS(условия!43:43,условия!$7:$7,"&lt;="&amp;ABW$8,условия!$8:$8,"&gt;="&amp;ABW$8))</f>
        <v>50.666666666666664</v>
      </c>
      <c r="ABX19" s="21">
        <f>IF(ABX$8="",0,ABX13*SUMIFS(условия!43:43,условия!$7:$7,"&lt;="&amp;ABX$8,условия!$8:$8,"&gt;="&amp;ABX$8))</f>
        <v>50.666666666666664</v>
      </c>
      <c r="ABY19" s="21">
        <f>IF(ABY$8="",0,ABY13*SUMIFS(условия!43:43,условия!$7:$7,"&lt;="&amp;ABY$8,условия!$8:$8,"&gt;="&amp;ABY$8))</f>
        <v>50.666666666666664</v>
      </c>
      <c r="ABZ19" s="21">
        <f>IF(ABZ$8="",0,ABZ13*SUMIFS(условия!43:43,условия!$7:$7,"&lt;="&amp;ABZ$8,условия!$8:$8,"&gt;="&amp;ABZ$8))</f>
        <v>50.666666666666664</v>
      </c>
      <c r="ACA19" s="21">
        <f>IF(ACA$8="",0,ACA13*SUMIFS(условия!43:43,условия!$7:$7,"&lt;="&amp;ACA$8,условия!$8:$8,"&gt;="&amp;ACA$8))</f>
        <v>50.666666666666664</v>
      </c>
      <c r="ACB19" s="21">
        <f>IF(ACB$8="",0,ACB13*SUMIFS(условия!43:43,условия!$7:$7,"&lt;="&amp;ACB$8,условия!$8:$8,"&gt;="&amp;ACB$8))</f>
        <v>50.666666666666664</v>
      </c>
      <c r="ACC19" s="21">
        <f>IF(ACC$8="",0,ACC13*SUMIFS(условия!43:43,условия!$7:$7,"&lt;="&amp;ACC$8,условия!$8:$8,"&gt;="&amp;ACC$8))</f>
        <v>50.666666666666664</v>
      </c>
      <c r="ACD19" s="21">
        <f>IF(ACD$8="",0,ACD13*SUMIFS(условия!43:43,условия!$7:$7,"&lt;="&amp;ACD$8,условия!$8:$8,"&gt;="&amp;ACD$8))</f>
        <v>50.666666666666664</v>
      </c>
      <c r="ACE19" s="21">
        <f>IF(ACE$8="",0,ACE13*SUMIFS(условия!43:43,условия!$7:$7,"&lt;="&amp;ACE$8,условия!$8:$8,"&gt;="&amp;ACE$8))</f>
        <v>50.666666666666664</v>
      </c>
      <c r="ACF19" s="21">
        <f>IF(ACF$8="",0,ACF13*SUMIFS(условия!43:43,условия!$7:$7,"&lt;="&amp;ACF$8,условия!$8:$8,"&gt;="&amp;ACF$8))</f>
        <v>50.666666666666664</v>
      </c>
      <c r="ACG19" s="21">
        <f>IF(ACG$8="",0,ACG13*SUMIFS(условия!43:43,условия!$7:$7,"&lt;="&amp;ACG$8,условия!$8:$8,"&gt;="&amp;ACG$8))</f>
        <v>50.666666666666664</v>
      </c>
      <c r="ACH19" s="21">
        <f>IF(ACH$8="",0,ACH13*SUMIFS(условия!43:43,условия!$7:$7,"&lt;="&amp;ACH$8,условия!$8:$8,"&gt;="&amp;ACH$8))</f>
        <v>50.666666666666664</v>
      </c>
      <c r="ACI19" s="21">
        <f>IF(ACI$8="",0,ACI13*SUMIFS(условия!43:43,условия!$7:$7,"&lt;="&amp;ACI$8,условия!$8:$8,"&gt;="&amp;ACI$8))</f>
        <v>50.666666666666664</v>
      </c>
      <c r="ACJ19" s="21">
        <f>IF(ACJ$8="",0,ACJ13*SUMIFS(условия!43:43,условия!$7:$7,"&lt;="&amp;ACJ$8,условия!$8:$8,"&gt;="&amp;ACJ$8))</f>
        <v>50.666666666666664</v>
      </c>
      <c r="ACK19" s="21">
        <f>IF(ACK$8="",0,ACK13*SUMIFS(условия!43:43,условия!$7:$7,"&lt;="&amp;ACK$8,условия!$8:$8,"&gt;="&amp;ACK$8))</f>
        <v>50.666666666666664</v>
      </c>
      <c r="ACL19" s="21">
        <f>IF(ACL$8="",0,ACL13*SUMIFS(условия!43:43,условия!$7:$7,"&lt;="&amp;ACL$8,условия!$8:$8,"&gt;="&amp;ACL$8))</f>
        <v>50.666666666666664</v>
      </c>
      <c r="ACM19" s="21">
        <f>IF(ACM$8="",0,ACM13*SUMIFS(условия!43:43,условия!$7:$7,"&lt;="&amp;ACM$8,условия!$8:$8,"&gt;="&amp;ACM$8))</f>
        <v>50.666666666666664</v>
      </c>
      <c r="ACN19" s="21">
        <f>IF(ACN$8="",0,ACN13*SUMIFS(условия!43:43,условия!$7:$7,"&lt;="&amp;ACN$8,условия!$8:$8,"&gt;="&amp;ACN$8))</f>
        <v>50.666666666666664</v>
      </c>
      <c r="ACO19" s="21">
        <f>IF(ACO$8="",0,ACO13*SUMIFS(условия!43:43,условия!$7:$7,"&lt;="&amp;ACO$8,условия!$8:$8,"&gt;="&amp;ACO$8))</f>
        <v>50.666666666666664</v>
      </c>
      <c r="ACP19" s="21">
        <f>IF(ACP$8="",0,ACP13*SUMIFS(условия!43:43,условия!$7:$7,"&lt;="&amp;ACP$8,условия!$8:$8,"&gt;="&amp;ACP$8))</f>
        <v>50.666666666666664</v>
      </c>
      <c r="ACQ19" s="21">
        <f>IF(ACQ$8="",0,ACQ13*SUMIFS(условия!43:43,условия!$7:$7,"&lt;="&amp;ACQ$8,условия!$8:$8,"&gt;="&amp;ACQ$8))</f>
        <v>50.666666666666664</v>
      </c>
      <c r="ACR19" s="21">
        <f>IF(ACR$8="",0,ACR13*SUMIFS(условия!43:43,условия!$7:$7,"&lt;="&amp;ACR$8,условия!$8:$8,"&gt;="&amp;ACR$8))</f>
        <v>50.666666666666664</v>
      </c>
      <c r="ACS19" s="21">
        <f>IF(ACS$8="",0,ACS13*SUMIFS(условия!43:43,условия!$7:$7,"&lt;="&amp;ACS$8,условия!$8:$8,"&gt;="&amp;ACS$8))</f>
        <v>50.666666666666664</v>
      </c>
      <c r="ACT19" s="21">
        <f>IF(ACT$8="",0,ACT13*SUMIFS(условия!43:43,условия!$7:$7,"&lt;="&amp;ACT$8,условия!$8:$8,"&gt;="&amp;ACT$8))</f>
        <v>50.666666666666664</v>
      </c>
      <c r="ACU19" s="21">
        <f>IF(ACU$8="",0,ACU13*SUMIFS(условия!43:43,условия!$7:$7,"&lt;="&amp;ACU$8,условия!$8:$8,"&gt;="&amp;ACU$8))</f>
        <v>50.666666666666664</v>
      </c>
      <c r="ACV19" s="21">
        <f>IF(ACV$8="",0,ACV13*SUMIFS(условия!43:43,условия!$7:$7,"&lt;="&amp;ACV$8,условия!$8:$8,"&gt;="&amp;ACV$8))</f>
        <v>50.666666666666664</v>
      </c>
      <c r="ACW19" s="21">
        <f>IF(ACW$8="",0,ACW13*SUMIFS(условия!43:43,условия!$7:$7,"&lt;="&amp;ACW$8,условия!$8:$8,"&gt;="&amp;ACW$8))</f>
        <v>50.666666666666664</v>
      </c>
      <c r="ACX19" s="21">
        <f>IF(ACX$8="",0,ACX13*SUMIFS(условия!43:43,условия!$7:$7,"&lt;="&amp;ACX$8,условия!$8:$8,"&gt;="&amp;ACX$8))</f>
        <v>50.666666666666664</v>
      </c>
      <c r="ACY19" s="21">
        <f>IF(ACY$8="",0,ACY13*SUMIFS(условия!43:43,условия!$7:$7,"&lt;="&amp;ACY$8,условия!$8:$8,"&gt;="&amp;ACY$8))</f>
        <v>55.999999999999993</v>
      </c>
      <c r="ACZ19" s="21">
        <f>IF(ACZ$8="",0,ACZ13*SUMIFS(условия!43:43,условия!$7:$7,"&lt;="&amp;ACZ$8,условия!$8:$8,"&gt;="&amp;ACZ$8))</f>
        <v>55.999999999999993</v>
      </c>
      <c r="ADA19" s="21">
        <f>IF(ADA$8="",0,ADA13*SUMIFS(условия!43:43,условия!$7:$7,"&lt;="&amp;ADA$8,условия!$8:$8,"&gt;="&amp;ADA$8))</f>
        <v>55.999999999999993</v>
      </c>
      <c r="ADB19" s="21">
        <f>IF(ADB$8="",0,ADB13*SUMIFS(условия!43:43,условия!$7:$7,"&lt;="&amp;ADB$8,условия!$8:$8,"&gt;="&amp;ADB$8))</f>
        <v>55.999999999999993</v>
      </c>
      <c r="ADC19" s="21">
        <f>IF(ADC$8="",0,ADC13*SUMIFS(условия!43:43,условия!$7:$7,"&lt;="&amp;ADC$8,условия!$8:$8,"&gt;="&amp;ADC$8))</f>
        <v>55.999999999999993</v>
      </c>
      <c r="ADD19" s="21">
        <f>IF(ADD$8="",0,ADD13*SUMIFS(условия!43:43,условия!$7:$7,"&lt;="&amp;ADD$8,условия!$8:$8,"&gt;="&amp;ADD$8))</f>
        <v>55.999999999999993</v>
      </c>
      <c r="ADE19" s="21">
        <f>IF(ADE$8="",0,ADE13*SUMIFS(условия!43:43,условия!$7:$7,"&lt;="&amp;ADE$8,условия!$8:$8,"&gt;="&amp;ADE$8))</f>
        <v>55.999999999999993</v>
      </c>
      <c r="ADF19" s="21">
        <f>IF(ADF$8="",0,ADF13*SUMIFS(условия!43:43,условия!$7:$7,"&lt;="&amp;ADF$8,условия!$8:$8,"&gt;="&amp;ADF$8))</f>
        <v>55.999999999999993</v>
      </c>
      <c r="ADG19" s="21">
        <f>IF(ADG$8="",0,ADG13*SUMIFS(условия!43:43,условия!$7:$7,"&lt;="&amp;ADG$8,условия!$8:$8,"&gt;="&amp;ADG$8))</f>
        <v>55.999999999999993</v>
      </c>
      <c r="ADH19" s="21">
        <f>IF(ADH$8="",0,ADH13*SUMIFS(условия!43:43,условия!$7:$7,"&lt;="&amp;ADH$8,условия!$8:$8,"&gt;="&amp;ADH$8))</f>
        <v>55.999999999999993</v>
      </c>
      <c r="ADI19" s="21">
        <f>IF(ADI$8="",0,ADI13*SUMIFS(условия!43:43,условия!$7:$7,"&lt;="&amp;ADI$8,условия!$8:$8,"&gt;="&amp;ADI$8))</f>
        <v>55.999999999999993</v>
      </c>
      <c r="ADJ19" s="21">
        <f>IF(ADJ$8="",0,ADJ13*SUMIFS(условия!43:43,условия!$7:$7,"&lt;="&amp;ADJ$8,условия!$8:$8,"&gt;="&amp;ADJ$8))</f>
        <v>55.999999999999993</v>
      </c>
      <c r="ADK19" s="21">
        <f>IF(ADK$8="",0,ADK13*SUMIFS(условия!43:43,условия!$7:$7,"&lt;="&amp;ADK$8,условия!$8:$8,"&gt;="&amp;ADK$8))</f>
        <v>55.999999999999993</v>
      </c>
      <c r="ADL19" s="21">
        <f>IF(ADL$8="",0,ADL13*SUMIFS(условия!43:43,условия!$7:$7,"&lt;="&amp;ADL$8,условия!$8:$8,"&gt;="&amp;ADL$8))</f>
        <v>55.999999999999993</v>
      </c>
      <c r="ADM19" s="21">
        <f>IF(ADM$8="",0,ADM13*SUMIFS(условия!43:43,условия!$7:$7,"&lt;="&amp;ADM$8,условия!$8:$8,"&gt;="&amp;ADM$8))</f>
        <v>55.999999999999993</v>
      </c>
      <c r="ADN19" s="21">
        <f>IF(ADN$8="",0,ADN13*SUMIFS(условия!43:43,условия!$7:$7,"&lt;="&amp;ADN$8,условия!$8:$8,"&gt;="&amp;ADN$8))</f>
        <v>55.999999999999993</v>
      </c>
      <c r="ADO19" s="21">
        <f>IF(ADO$8="",0,ADO13*SUMIFS(условия!43:43,условия!$7:$7,"&lt;="&amp;ADO$8,условия!$8:$8,"&gt;="&amp;ADO$8))</f>
        <v>55.999999999999993</v>
      </c>
      <c r="ADP19" s="21">
        <f>IF(ADP$8="",0,ADP13*SUMIFS(условия!43:43,условия!$7:$7,"&lt;="&amp;ADP$8,условия!$8:$8,"&gt;="&amp;ADP$8))</f>
        <v>55.999999999999993</v>
      </c>
      <c r="ADQ19" s="21">
        <f>IF(ADQ$8="",0,ADQ13*SUMIFS(условия!43:43,условия!$7:$7,"&lt;="&amp;ADQ$8,условия!$8:$8,"&gt;="&amp;ADQ$8))</f>
        <v>55.999999999999993</v>
      </c>
      <c r="ADR19" s="21">
        <f>IF(ADR$8="",0,ADR13*SUMIFS(условия!43:43,условия!$7:$7,"&lt;="&amp;ADR$8,условия!$8:$8,"&gt;="&amp;ADR$8))</f>
        <v>55.999999999999993</v>
      </c>
      <c r="ADS19" s="21">
        <f>IF(ADS$8="",0,ADS13*SUMIFS(условия!43:43,условия!$7:$7,"&lt;="&amp;ADS$8,условия!$8:$8,"&gt;="&amp;ADS$8))</f>
        <v>55.999999999999993</v>
      </c>
      <c r="ADT19" s="21">
        <f>IF(ADT$8="",0,ADT13*SUMIFS(условия!43:43,условия!$7:$7,"&lt;="&amp;ADT$8,условия!$8:$8,"&gt;="&amp;ADT$8))</f>
        <v>55.999999999999993</v>
      </c>
      <c r="ADU19" s="21">
        <f>IF(ADU$8="",0,ADU13*SUMIFS(условия!43:43,условия!$7:$7,"&lt;="&amp;ADU$8,условия!$8:$8,"&gt;="&amp;ADU$8))</f>
        <v>55.999999999999993</v>
      </c>
      <c r="ADV19" s="21">
        <f>IF(ADV$8="",0,ADV13*SUMIFS(условия!43:43,условия!$7:$7,"&lt;="&amp;ADV$8,условия!$8:$8,"&gt;="&amp;ADV$8))</f>
        <v>55.999999999999993</v>
      </c>
      <c r="ADW19" s="21">
        <f>IF(ADW$8="",0,ADW13*SUMIFS(условия!43:43,условия!$7:$7,"&lt;="&amp;ADW$8,условия!$8:$8,"&gt;="&amp;ADW$8))</f>
        <v>55.999999999999993</v>
      </c>
      <c r="ADX19" s="21">
        <f>IF(ADX$8="",0,ADX13*SUMIFS(условия!43:43,условия!$7:$7,"&lt;="&amp;ADX$8,условия!$8:$8,"&gt;="&amp;ADX$8))</f>
        <v>55.999999999999993</v>
      </c>
      <c r="ADY19" s="21">
        <f>IF(ADY$8="",0,ADY13*SUMIFS(условия!43:43,условия!$7:$7,"&lt;="&amp;ADY$8,условия!$8:$8,"&gt;="&amp;ADY$8))</f>
        <v>55.999999999999993</v>
      </c>
      <c r="ADZ19" s="21">
        <f>IF(ADZ$8="",0,ADZ13*SUMIFS(условия!43:43,условия!$7:$7,"&lt;="&amp;ADZ$8,условия!$8:$8,"&gt;="&amp;ADZ$8))</f>
        <v>55.999999999999993</v>
      </c>
      <c r="AEA19" s="21">
        <f>IF(AEA$8="",0,AEA13*SUMIFS(условия!43:43,условия!$7:$7,"&lt;="&amp;AEA$8,условия!$8:$8,"&gt;="&amp;AEA$8))</f>
        <v>55.999999999999993</v>
      </c>
      <c r="AEB19" s="21">
        <f>IF(AEB$8="",0,AEB13*SUMIFS(условия!43:43,условия!$7:$7,"&lt;="&amp;AEB$8,условия!$8:$8,"&gt;="&amp;AEB$8))</f>
        <v>55.999999999999993</v>
      </c>
      <c r="AEC19" s="21">
        <f>IF(AEC$8="",0,AEC13*SUMIFS(условия!43:43,условия!$7:$7,"&lt;="&amp;AEC$8,условия!$8:$8,"&gt;="&amp;AEC$8))</f>
        <v>55.999999999999993</v>
      </c>
      <c r="AED19" s="21">
        <f>IF(AED$8="",0,AED13*SUMIFS(условия!43:43,условия!$7:$7,"&lt;="&amp;AED$8,условия!$8:$8,"&gt;="&amp;AED$8))</f>
        <v>92</v>
      </c>
      <c r="AEE19" s="21">
        <f>IF(AEE$8="",0,AEE13*SUMIFS(условия!43:43,условия!$7:$7,"&lt;="&amp;AEE$8,условия!$8:$8,"&gt;="&amp;AEE$8))</f>
        <v>92</v>
      </c>
      <c r="AEF19" s="21">
        <f>IF(AEF$8="",0,AEF13*SUMIFS(условия!43:43,условия!$7:$7,"&lt;="&amp;AEF$8,условия!$8:$8,"&gt;="&amp;AEF$8))</f>
        <v>92</v>
      </c>
      <c r="AEG19" s="21">
        <f>IF(AEG$8="",0,AEG13*SUMIFS(условия!43:43,условия!$7:$7,"&lt;="&amp;AEG$8,условия!$8:$8,"&gt;="&amp;AEG$8))</f>
        <v>92</v>
      </c>
      <c r="AEH19" s="21">
        <f>IF(AEH$8="",0,AEH13*SUMIFS(условия!43:43,условия!$7:$7,"&lt;="&amp;AEH$8,условия!$8:$8,"&gt;="&amp;AEH$8))</f>
        <v>92</v>
      </c>
      <c r="AEI19" s="21">
        <f>IF(AEI$8="",0,AEI13*SUMIFS(условия!43:43,условия!$7:$7,"&lt;="&amp;AEI$8,условия!$8:$8,"&gt;="&amp;AEI$8))</f>
        <v>92</v>
      </c>
      <c r="AEJ19" s="21">
        <f>IF(AEJ$8="",0,AEJ13*SUMIFS(условия!43:43,условия!$7:$7,"&lt;="&amp;AEJ$8,условия!$8:$8,"&gt;="&amp;AEJ$8))</f>
        <v>92</v>
      </c>
      <c r="AEK19" s="21">
        <f>IF(AEK$8="",0,AEK13*SUMIFS(условия!43:43,условия!$7:$7,"&lt;="&amp;AEK$8,условия!$8:$8,"&gt;="&amp;AEK$8))</f>
        <v>92</v>
      </c>
      <c r="AEL19" s="21">
        <f>IF(AEL$8="",0,AEL13*SUMIFS(условия!43:43,условия!$7:$7,"&lt;="&amp;AEL$8,условия!$8:$8,"&gt;="&amp;AEL$8))</f>
        <v>92</v>
      </c>
      <c r="AEM19" s="21">
        <f>IF(AEM$8="",0,AEM13*SUMIFS(условия!43:43,условия!$7:$7,"&lt;="&amp;AEM$8,условия!$8:$8,"&gt;="&amp;AEM$8))</f>
        <v>92</v>
      </c>
      <c r="AEN19" s="21">
        <f>IF(AEN$8="",0,AEN13*SUMIFS(условия!43:43,условия!$7:$7,"&lt;="&amp;AEN$8,условия!$8:$8,"&gt;="&amp;AEN$8))</f>
        <v>92</v>
      </c>
      <c r="AEO19" s="21">
        <f>IF(AEO$8="",0,AEO13*SUMIFS(условия!43:43,условия!$7:$7,"&lt;="&amp;AEO$8,условия!$8:$8,"&gt;="&amp;AEO$8))</f>
        <v>92</v>
      </c>
      <c r="AEP19" s="21">
        <f>IF(AEP$8="",0,AEP13*SUMIFS(условия!43:43,условия!$7:$7,"&lt;="&amp;AEP$8,условия!$8:$8,"&gt;="&amp;AEP$8))</f>
        <v>92</v>
      </c>
      <c r="AEQ19" s="21">
        <f>IF(AEQ$8="",0,AEQ13*SUMIFS(условия!43:43,условия!$7:$7,"&lt;="&amp;AEQ$8,условия!$8:$8,"&gt;="&amp;AEQ$8))</f>
        <v>92</v>
      </c>
      <c r="AER19" s="21">
        <f>IF(AER$8="",0,AER13*SUMIFS(условия!43:43,условия!$7:$7,"&lt;="&amp;AER$8,условия!$8:$8,"&gt;="&amp;AER$8))</f>
        <v>92</v>
      </c>
      <c r="AES19" s="21">
        <f>IF(AES$8="",0,AES13*SUMIFS(условия!43:43,условия!$7:$7,"&lt;="&amp;AES$8,условия!$8:$8,"&gt;="&amp;AES$8))</f>
        <v>92</v>
      </c>
      <c r="AET19" s="21">
        <f>IF(AET$8="",0,AET13*SUMIFS(условия!43:43,условия!$7:$7,"&lt;="&amp;AET$8,условия!$8:$8,"&gt;="&amp;AET$8))</f>
        <v>92</v>
      </c>
      <c r="AEU19" s="21">
        <f>IF(AEU$8="",0,AEU13*SUMIFS(условия!43:43,условия!$7:$7,"&lt;="&amp;AEU$8,условия!$8:$8,"&gt;="&amp;AEU$8))</f>
        <v>92</v>
      </c>
      <c r="AEV19" s="21">
        <f>IF(AEV$8="",0,AEV13*SUMIFS(условия!43:43,условия!$7:$7,"&lt;="&amp;AEV$8,условия!$8:$8,"&gt;="&amp;AEV$8))</f>
        <v>92</v>
      </c>
      <c r="AEW19" s="21">
        <f>IF(AEW$8="",0,AEW13*SUMIFS(условия!43:43,условия!$7:$7,"&lt;="&amp;AEW$8,условия!$8:$8,"&gt;="&amp;AEW$8))</f>
        <v>92</v>
      </c>
      <c r="AEX19" s="21">
        <f>IF(AEX$8="",0,AEX13*SUMIFS(условия!43:43,условия!$7:$7,"&lt;="&amp;AEX$8,условия!$8:$8,"&gt;="&amp;AEX$8))</f>
        <v>92</v>
      </c>
      <c r="AEY19" s="21">
        <f>IF(AEY$8="",0,AEY13*SUMIFS(условия!43:43,условия!$7:$7,"&lt;="&amp;AEY$8,условия!$8:$8,"&gt;="&amp;AEY$8))</f>
        <v>92</v>
      </c>
      <c r="AEZ19" s="21">
        <f>IF(AEZ$8="",0,AEZ13*SUMIFS(условия!43:43,условия!$7:$7,"&lt;="&amp;AEZ$8,условия!$8:$8,"&gt;="&amp;AEZ$8))</f>
        <v>92</v>
      </c>
      <c r="AFA19" s="21">
        <f>IF(AFA$8="",0,AFA13*SUMIFS(условия!43:43,условия!$7:$7,"&lt;="&amp;AFA$8,условия!$8:$8,"&gt;="&amp;AFA$8))</f>
        <v>92</v>
      </c>
      <c r="AFB19" s="21">
        <f>IF(AFB$8="",0,AFB13*SUMIFS(условия!43:43,условия!$7:$7,"&lt;="&amp;AFB$8,условия!$8:$8,"&gt;="&amp;AFB$8))</f>
        <v>92</v>
      </c>
      <c r="AFC19" s="21">
        <f>IF(AFC$8="",0,AFC13*SUMIFS(условия!43:43,условия!$7:$7,"&lt;="&amp;AFC$8,условия!$8:$8,"&gt;="&amp;AFC$8))</f>
        <v>92</v>
      </c>
      <c r="AFD19" s="21">
        <f>IF(AFD$8="",0,AFD13*SUMIFS(условия!43:43,условия!$7:$7,"&lt;="&amp;AFD$8,условия!$8:$8,"&gt;="&amp;AFD$8))</f>
        <v>92</v>
      </c>
      <c r="AFE19" s="21">
        <f>IF(AFE$8="",0,AFE13*SUMIFS(условия!43:43,условия!$7:$7,"&lt;="&amp;AFE$8,условия!$8:$8,"&gt;="&amp;AFE$8))</f>
        <v>92</v>
      </c>
      <c r="AFF19" s="21">
        <f>IF(AFF$8="",0,AFF13*SUMIFS(условия!43:43,условия!$7:$7,"&lt;="&amp;AFF$8,условия!$8:$8,"&gt;="&amp;AFF$8))</f>
        <v>92</v>
      </c>
      <c r="AFG19" s="21">
        <f>IF(AFG$8="",0,AFG13*SUMIFS(условия!43:43,условия!$7:$7,"&lt;="&amp;AFG$8,условия!$8:$8,"&gt;="&amp;AFG$8))</f>
        <v>92</v>
      </c>
    </row>
    <row r="20" spans="1:839" s="42" customFormat="1" x14ac:dyDescent="0.25">
      <c r="A20" s="21"/>
      <c r="B20" s="21"/>
      <c r="C20" s="21"/>
      <c r="D20" s="21"/>
      <c r="E20" s="21" t="str">
        <f>структура!$G$19</f>
        <v>количество заключенных договоров</v>
      </c>
      <c r="F20" s="21"/>
      <c r="G20" s="21" t="str">
        <f>структура!$J$12</f>
        <v>спец. заем</v>
      </c>
      <c r="H20" s="21"/>
      <c r="I20" s="21" t="str">
        <f>IF($E20="","",INDEX(структура!$H$10:$H$153,SUMIFS(структура!$C$10:$C$153,структура!$G$10:$G$153,$E20)))</f>
        <v>к-во дог</v>
      </c>
      <c r="J20" s="21"/>
      <c r="K20" s="41"/>
      <c r="L20" s="21"/>
      <c r="M20" s="21"/>
      <c r="N20" s="21"/>
      <c r="O20" s="21"/>
      <c r="P20" s="21"/>
      <c r="Q20" s="41"/>
      <c r="R20" s="21">
        <f>IF(R$8="",0,R14*SUMIFS(условия!44:44,условия!$7:$7,"&lt;="&amp;R$8,условия!$8:$8,"&gt;="&amp;R$8))</f>
        <v>3.600000000000001</v>
      </c>
      <c r="S20" s="21">
        <f>IF(S$8="",0,S14*SUMIFS(условия!44:44,условия!$7:$7,"&lt;="&amp;S$8,условия!$8:$8,"&gt;="&amp;S$8))</f>
        <v>3.600000000000001</v>
      </c>
      <c r="T20" s="21">
        <f>IF(T$8="",0,T14*SUMIFS(условия!44:44,условия!$7:$7,"&lt;="&amp;T$8,условия!$8:$8,"&gt;="&amp;T$8))</f>
        <v>3.600000000000001</v>
      </c>
      <c r="U20" s="21">
        <f>IF(U$8="",0,U14*SUMIFS(условия!44:44,условия!$7:$7,"&lt;="&amp;U$8,условия!$8:$8,"&gt;="&amp;U$8))</f>
        <v>3.600000000000001</v>
      </c>
      <c r="V20" s="21">
        <f>IF(V$8="",0,V14*SUMIFS(условия!44:44,условия!$7:$7,"&lt;="&amp;V$8,условия!$8:$8,"&gt;="&amp;V$8))</f>
        <v>3.600000000000001</v>
      </c>
      <c r="W20" s="21">
        <f>IF(W$8="",0,W14*SUMIFS(условия!44:44,условия!$7:$7,"&lt;="&amp;W$8,условия!$8:$8,"&gt;="&amp;W$8))</f>
        <v>3.600000000000001</v>
      </c>
      <c r="X20" s="21">
        <f>IF(X$8="",0,X14*SUMIFS(условия!44:44,условия!$7:$7,"&lt;="&amp;X$8,условия!$8:$8,"&gt;="&amp;X$8))</f>
        <v>3.600000000000001</v>
      </c>
      <c r="Y20" s="21">
        <f>IF(Y$8="",0,Y14*SUMIFS(условия!44:44,условия!$7:$7,"&lt;="&amp;Y$8,условия!$8:$8,"&gt;="&amp;Y$8))</f>
        <v>3.600000000000001</v>
      </c>
      <c r="Z20" s="21">
        <f>IF(Z$8="",0,Z14*SUMIFS(условия!44:44,условия!$7:$7,"&lt;="&amp;Z$8,условия!$8:$8,"&gt;="&amp;Z$8))</f>
        <v>3.600000000000001</v>
      </c>
      <c r="AA20" s="21">
        <f>IF(AA$8="",0,AA14*SUMIFS(условия!44:44,условия!$7:$7,"&lt;="&amp;AA$8,условия!$8:$8,"&gt;="&amp;AA$8))</f>
        <v>3.600000000000001</v>
      </c>
      <c r="AB20" s="21">
        <f>IF(AB$8="",0,AB14*SUMIFS(условия!44:44,условия!$7:$7,"&lt;="&amp;AB$8,условия!$8:$8,"&gt;="&amp;AB$8))</f>
        <v>3.600000000000001</v>
      </c>
      <c r="AC20" s="21">
        <f>IF(AC$8="",0,AC14*SUMIFS(условия!44:44,условия!$7:$7,"&lt;="&amp;AC$8,условия!$8:$8,"&gt;="&amp;AC$8))</f>
        <v>3.600000000000001</v>
      </c>
      <c r="AD20" s="21">
        <f>IF(AD$8="",0,AD14*SUMIFS(условия!44:44,условия!$7:$7,"&lt;="&amp;AD$8,условия!$8:$8,"&gt;="&amp;AD$8))</f>
        <v>3.600000000000001</v>
      </c>
      <c r="AE20" s="21">
        <f>IF(AE$8="",0,AE14*SUMIFS(условия!44:44,условия!$7:$7,"&lt;="&amp;AE$8,условия!$8:$8,"&gt;="&amp;AE$8))</f>
        <v>3.600000000000001</v>
      </c>
      <c r="AF20" s="21">
        <f>IF(AF$8="",0,AF14*SUMIFS(условия!44:44,условия!$7:$7,"&lt;="&amp;AF$8,условия!$8:$8,"&gt;="&amp;AF$8))</f>
        <v>3.600000000000001</v>
      </c>
      <c r="AG20" s="21">
        <f>IF(AG$8="",0,AG14*SUMIFS(условия!44:44,условия!$7:$7,"&lt;="&amp;AG$8,условия!$8:$8,"&gt;="&amp;AG$8))</f>
        <v>3.600000000000001</v>
      </c>
      <c r="AH20" s="21">
        <f>IF(AH$8="",0,AH14*SUMIFS(условия!44:44,условия!$7:$7,"&lt;="&amp;AH$8,условия!$8:$8,"&gt;="&amp;AH$8))</f>
        <v>3.600000000000001</v>
      </c>
      <c r="AI20" s="21">
        <f>IF(AI$8="",0,AI14*SUMIFS(условия!44:44,условия!$7:$7,"&lt;="&amp;AI$8,условия!$8:$8,"&gt;="&amp;AI$8))</f>
        <v>3.600000000000001</v>
      </c>
      <c r="AJ20" s="21">
        <f>IF(AJ$8="",0,AJ14*SUMIFS(условия!44:44,условия!$7:$7,"&lt;="&amp;AJ$8,условия!$8:$8,"&gt;="&amp;AJ$8))</f>
        <v>3.600000000000001</v>
      </c>
      <c r="AK20" s="21">
        <f>IF(AK$8="",0,AK14*SUMIFS(условия!44:44,условия!$7:$7,"&lt;="&amp;AK$8,условия!$8:$8,"&gt;="&amp;AK$8))</f>
        <v>3.600000000000001</v>
      </c>
      <c r="AL20" s="21">
        <f>IF(AL$8="",0,AL14*SUMIFS(условия!44:44,условия!$7:$7,"&lt;="&amp;AL$8,условия!$8:$8,"&gt;="&amp;AL$8))</f>
        <v>3.600000000000001</v>
      </c>
      <c r="AM20" s="21">
        <f>IF(AM$8="",0,AM14*SUMIFS(условия!44:44,условия!$7:$7,"&lt;="&amp;AM$8,условия!$8:$8,"&gt;="&amp;AM$8))</f>
        <v>3.600000000000001</v>
      </c>
      <c r="AN20" s="21">
        <f>IF(AN$8="",0,AN14*SUMIFS(условия!44:44,условия!$7:$7,"&lt;="&amp;AN$8,условия!$8:$8,"&gt;="&amp;AN$8))</f>
        <v>3.600000000000001</v>
      </c>
      <c r="AO20" s="21">
        <f>IF(AO$8="",0,AO14*SUMIFS(условия!44:44,условия!$7:$7,"&lt;="&amp;AO$8,условия!$8:$8,"&gt;="&amp;AO$8))</f>
        <v>3.600000000000001</v>
      </c>
      <c r="AP20" s="21">
        <f>IF(AP$8="",0,AP14*SUMIFS(условия!44:44,условия!$7:$7,"&lt;="&amp;AP$8,условия!$8:$8,"&gt;="&amp;AP$8))</f>
        <v>3.600000000000001</v>
      </c>
      <c r="AQ20" s="21">
        <f>IF(AQ$8="",0,AQ14*SUMIFS(условия!44:44,условия!$7:$7,"&lt;="&amp;AQ$8,условия!$8:$8,"&gt;="&amp;AQ$8))</f>
        <v>3.600000000000001</v>
      </c>
      <c r="AR20" s="21">
        <f>IF(AR$8="",0,AR14*SUMIFS(условия!44:44,условия!$7:$7,"&lt;="&amp;AR$8,условия!$8:$8,"&gt;="&amp;AR$8))</f>
        <v>3.600000000000001</v>
      </c>
      <c r="AS20" s="21">
        <f>IF(AS$8="",0,AS14*SUMIFS(условия!44:44,условия!$7:$7,"&lt;="&amp;AS$8,условия!$8:$8,"&gt;="&amp;AS$8))</f>
        <v>3.600000000000001</v>
      </c>
      <c r="AT20" s="21">
        <f>IF(AT$8="",0,AT14*SUMIFS(условия!44:44,условия!$7:$7,"&lt;="&amp;AT$8,условия!$8:$8,"&gt;="&amp;AT$8))</f>
        <v>3.600000000000001</v>
      </c>
      <c r="AU20" s="21">
        <f>IF(AU$8="",0,AU14*SUMIFS(условия!44:44,условия!$7:$7,"&lt;="&amp;AU$8,условия!$8:$8,"&gt;="&amp;AU$8))</f>
        <v>3.600000000000001</v>
      </c>
      <c r="AV20" s="21">
        <f>IF(AV$8="",0,AV14*SUMIFS(условия!44:44,условия!$7:$7,"&lt;="&amp;AV$8,условия!$8:$8,"&gt;="&amp;AV$8))</f>
        <v>3.600000000000001</v>
      </c>
      <c r="AW20" s="21">
        <f>IF(AW$8="",0,AW14*SUMIFS(условия!44:44,условия!$7:$7,"&lt;="&amp;AW$8,условия!$8:$8,"&gt;="&amp;AW$8))</f>
        <v>3.2000000000000006</v>
      </c>
      <c r="AX20" s="21">
        <f>IF(AX$8="",0,AX14*SUMIFS(условия!44:44,условия!$7:$7,"&lt;="&amp;AX$8,условия!$8:$8,"&gt;="&amp;AX$8))</f>
        <v>3.2000000000000006</v>
      </c>
      <c r="AY20" s="21">
        <f>IF(AY$8="",0,AY14*SUMIFS(условия!44:44,условия!$7:$7,"&lt;="&amp;AY$8,условия!$8:$8,"&gt;="&amp;AY$8))</f>
        <v>3.2000000000000006</v>
      </c>
      <c r="AZ20" s="21">
        <f>IF(AZ$8="",0,AZ14*SUMIFS(условия!44:44,условия!$7:$7,"&lt;="&amp;AZ$8,условия!$8:$8,"&gt;="&amp;AZ$8))</f>
        <v>3.2000000000000006</v>
      </c>
      <c r="BA20" s="21">
        <f>IF(BA$8="",0,BA14*SUMIFS(условия!44:44,условия!$7:$7,"&lt;="&amp;BA$8,условия!$8:$8,"&gt;="&amp;BA$8))</f>
        <v>3.2000000000000006</v>
      </c>
      <c r="BB20" s="21">
        <f>IF(BB$8="",0,BB14*SUMIFS(условия!44:44,условия!$7:$7,"&lt;="&amp;BB$8,условия!$8:$8,"&gt;="&amp;BB$8))</f>
        <v>3.2000000000000006</v>
      </c>
      <c r="BC20" s="21">
        <f>IF(BC$8="",0,BC14*SUMIFS(условия!44:44,условия!$7:$7,"&lt;="&amp;BC$8,условия!$8:$8,"&gt;="&amp;BC$8))</f>
        <v>3.2000000000000006</v>
      </c>
      <c r="BD20" s="21">
        <f>IF(BD$8="",0,BD14*SUMIFS(условия!44:44,условия!$7:$7,"&lt;="&amp;BD$8,условия!$8:$8,"&gt;="&amp;BD$8))</f>
        <v>3.2000000000000006</v>
      </c>
      <c r="BE20" s="21">
        <f>IF(BE$8="",0,BE14*SUMIFS(условия!44:44,условия!$7:$7,"&lt;="&amp;BE$8,условия!$8:$8,"&gt;="&amp;BE$8))</f>
        <v>3.2000000000000006</v>
      </c>
      <c r="BF20" s="21">
        <f>IF(BF$8="",0,BF14*SUMIFS(условия!44:44,условия!$7:$7,"&lt;="&amp;BF$8,условия!$8:$8,"&gt;="&amp;BF$8))</f>
        <v>3.2000000000000006</v>
      </c>
      <c r="BG20" s="21">
        <f>IF(BG$8="",0,BG14*SUMIFS(условия!44:44,условия!$7:$7,"&lt;="&amp;BG$8,условия!$8:$8,"&gt;="&amp;BG$8))</f>
        <v>3.2000000000000006</v>
      </c>
      <c r="BH20" s="21">
        <f>IF(BH$8="",0,BH14*SUMIFS(условия!44:44,условия!$7:$7,"&lt;="&amp;BH$8,условия!$8:$8,"&gt;="&amp;BH$8))</f>
        <v>3.2000000000000006</v>
      </c>
      <c r="BI20" s="21">
        <f>IF(BI$8="",0,BI14*SUMIFS(условия!44:44,условия!$7:$7,"&lt;="&amp;BI$8,условия!$8:$8,"&gt;="&amp;BI$8))</f>
        <v>3.2000000000000006</v>
      </c>
      <c r="BJ20" s="21">
        <f>IF(BJ$8="",0,BJ14*SUMIFS(условия!44:44,условия!$7:$7,"&lt;="&amp;BJ$8,условия!$8:$8,"&gt;="&amp;BJ$8))</f>
        <v>3.2000000000000006</v>
      </c>
      <c r="BK20" s="21">
        <f>IF(BK$8="",0,BK14*SUMIFS(условия!44:44,условия!$7:$7,"&lt;="&amp;BK$8,условия!$8:$8,"&gt;="&amp;BK$8))</f>
        <v>3.2000000000000006</v>
      </c>
      <c r="BL20" s="21">
        <f>IF(BL$8="",0,BL14*SUMIFS(условия!44:44,условия!$7:$7,"&lt;="&amp;BL$8,условия!$8:$8,"&gt;="&amp;BL$8))</f>
        <v>3.2000000000000006</v>
      </c>
      <c r="BM20" s="21">
        <f>IF(BM$8="",0,BM14*SUMIFS(условия!44:44,условия!$7:$7,"&lt;="&amp;BM$8,условия!$8:$8,"&gt;="&amp;BM$8))</f>
        <v>3.2000000000000006</v>
      </c>
      <c r="BN20" s="21">
        <f>IF(BN$8="",0,BN14*SUMIFS(условия!44:44,условия!$7:$7,"&lt;="&amp;BN$8,условия!$8:$8,"&gt;="&amp;BN$8))</f>
        <v>3.2000000000000006</v>
      </c>
      <c r="BO20" s="21">
        <f>IF(BO$8="",0,BO14*SUMIFS(условия!44:44,условия!$7:$7,"&lt;="&amp;BO$8,условия!$8:$8,"&gt;="&amp;BO$8))</f>
        <v>3.2000000000000006</v>
      </c>
      <c r="BP20" s="21">
        <f>IF(BP$8="",0,BP14*SUMIFS(условия!44:44,условия!$7:$7,"&lt;="&amp;BP$8,условия!$8:$8,"&gt;="&amp;BP$8))</f>
        <v>3.2000000000000006</v>
      </c>
      <c r="BQ20" s="21">
        <f>IF(BQ$8="",0,BQ14*SUMIFS(условия!44:44,условия!$7:$7,"&lt;="&amp;BQ$8,условия!$8:$8,"&gt;="&amp;BQ$8))</f>
        <v>3.2000000000000006</v>
      </c>
      <c r="BR20" s="21">
        <f>IF(BR$8="",0,BR14*SUMIFS(условия!44:44,условия!$7:$7,"&lt;="&amp;BR$8,условия!$8:$8,"&gt;="&amp;BR$8))</f>
        <v>3.2000000000000006</v>
      </c>
      <c r="BS20" s="21">
        <f>IF(BS$8="",0,BS14*SUMIFS(условия!44:44,условия!$7:$7,"&lt;="&amp;BS$8,условия!$8:$8,"&gt;="&amp;BS$8))</f>
        <v>3.2000000000000006</v>
      </c>
      <c r="BT20" s="21">
        <f>IF(BT$8="",0,BT14*SUMIFS(условия!44:44,условия!$7:$7,"&lt;="&amp;BT$8,условия!$8:$8,"&gt;="&amp;BT$8))</f>
        <v>3.2000000000000006</v>
      </c>
      <c r="BU20" s="21">
        <f>IF(BU$8="",0,BU14*SUMIFS(условия!44:44,условия!$7:$7,"&lt;="&amp;BU$8,условия!$8:$8,"&gt;="&amp;BU$8))</f>
        <v>3.2000000000000006</v>
      </c>
      <c r="BV20" s="21">
        <f>IF(BV$8="",0,BV14*SUMIFS(условия!44:44,условия!$7:$7,"&lt;="&amp;BV$8,условия!$8:$8,"&gt;="&amp;BV$8))</f>
        <v>3.2000000000000006</v>
      </c>
      <c r="BW20" s="21">
        <f>IF(BW$8="",0,BW14*SUMIFS(условия!44:44,условия!$7:$7,"&lt;="&amp;BW$8,условия!$8:$8,"&gt;="&amp;BW$8))</f>
        <v>3.2000000000000006</v>
      </c>
      <c r="BX20" s="21">
        <f>IF(BX$8="",0,BX14*SUMIFS(условия!44:44,условия!$7:$7,"&lt;="&amp;BX$8,условия!$8:$8,"&gt;="&amp;BX$8))</f>
        <v>3.2000000000000006</v>
      </c>
      <c r="BY20" s="21">
        <f>IF(BY$8="",0,BY14*SUMIFS(условия!44:44,условия!$7:$7,"&lt;="&amp;BY$8,условия!$8:$8,"&gt;="&amp;BY$8))</f>
        <v>3.2000000000000006</v>
      </c>
      <c r="BZ20" s="21">
        <f>IF(BZ$8="",0,BZ14*SUMIFS(условия!44:44,условия!$7:$7,"&lt;="&amp;BZ$8,условия!$8:$8,"&gt;="&amp;BZ$8))</f>
        <v>3.2000000000000006</v>
      </c>
      <c r="CA20" s="21">
        <f>IF(CA$8="",0,CA14*SUMIFS(условия!44:44,условия!$7:$7,"&lt;="&amp;CA$8,условия!$8:$8,"&gt;="&amp;CA$8))</f>
        <v>3.2000000000000006</v>
      </c>
      <c r="CB20" s="21">
        <f>IF(CB$8="",0,CB14*SUMIFS(условия!44:44,условия!$7:$7,"&lt;="&amp;CB$8,условия!$8:$8,"&gt;="&amp;CB$8))</f>
        <v>7.0000000000000009</v>
      </c>
      <c r="CC20" s="21">
        <f>IF(CC$8="",0,CC14*SUMIFS(условия!44:44,условия!$7:$7,"&lt;="&amp;CC$8,условия!$8:$8,"&gt;="&amp;CC$8))</f>
        <v>7.0000000000000009</v>
      </c>
      <c r="CD20" s="21">
        <f>IF(CD$8="",0,CD14*SUMIFS(условия!44:44,условия!$7:$7,"&lt;="&amp;CD$8,условия!$8:$8,"&gt;="&amp;CD$8))</f>
        <v>7.0000000000000009</v>
      </c>
      <c r="CE20" s="21">
        <f>IF(CE$8="",0,CE14*SUMIFS(условия!44:44,условия!$7:$7,"&lt;="&amp;CE$8,условия!$8:$8,"&gt;="&amp;CE$8))</f>
        <v>7.0000000000000009</v>
      </c>
      <c r="CF20" s="21">
        <f>IF(CF$8="",0,CF14*SUMIFS(условия!44:44,условия!$7:$7,"&lt;="&amp;CF$8,условия!$8:$8,"&gt;="&amp;CF$8))</f>
        <v>7.0000000000000009</v>
      </c>
      <c r="CG20" s="21">
        <f>IF(CG$8="",0,CG14*SUMIFS(условия!44:44,условия!$7:$7,"&lt;="&amp;CG$8,условия!$8:$8,"&gt;="&amp;CG$8))</f>
        <v>7.0000000000000009</v>
      </c>
      <c r="CH20" s="21">
        <f>IF(CH$8="",0,CH14*SUMIFS(условия!44:44,условия!$7:$7,"&lt;="&amp;CH$8,условия!$8:$8,"&gt;="&amp;CH$8))</f>
        <v>7.0000000000000009</v>
      </c>
      <c r="CI20" s="21">
        <f>IF(CI$8="",0,CI14*SUMIFS(условия!44:44,условия!$7:$7,"&lt;="&amp;CI$8,условия!$8:$8,"&gt;="&amp;CI$8))</f>
        <v>7.0000000000000009</v>
      </c>
      <c r="CJ20" s="21">
        <f>IF(CJ$8="",0,CJ14*SUMIFS(условия!44:44,условия!$7:$7,"&lt;="&amp;CJ$8,условия!$8:$8,"&gt;="&amp;CJ$8))</f>
        <v>7.0000000000000009</v>
      </c>
      <c r="CK20" s="21">
        <f>IF(CK$8="",0,CK14*SUMIFS(условия!44:44,условия!$7:$7,"&lt;="&amp;CK$8,условия!$8:$8,"&gt;="&amp;CK$8))</f>
        <v>7.0000000000000009</v>
      </c>
      <c r="CL20" s="21">
        <f>IF(CL$8="",0,CL14*SUMIFS(условия!44:44,условия!$7:$7,"&lt;="&amp;CL$8,условия!$8:$8,"&gt;="&amp;CL$8))</f>
        <v>7.0000000000000009</v>
      </c>
      <c r="CM20" s="21">
        <f>IF(CM$8="",0,CM14*SUMIFS(условия!44:44,условия!$7:$7,"&lt;="&amp;CM$8,условия!$8:$8,"&gt;="&amp;CM$8))</f>
        <v>7.0000000000000009</v>
      </c>
      <c r="CN20" s="21">
        <f>IF(CN$8="",0,CN14*SUMIFS(условия!44:44,условия!$7:$7,"&lt;="&amp;CN$8,условия!$8:$8,"&gt;="&amp;CN$8))</f>
        <v>7.0000000000000009</v>
      </c>
      <c r="CO20" s="21">
        <f>IF(CO$8="",0,CO14*SUMIFS(условия!44:44,условия!$7:$7,"&lt;="&amp;CO$8,условия!$8:$8,"&gt;="&amp;CO$8))</f>
        <v>7.0000000000000009</v>
      </c>
      <c r="CP20" s="21">
        <f>IF(CP$8="",0,CP14*SUMIFS(условия!44:44,условия!$7:$7,"&lt;="&amp;CP$8,условия!$8:$8,"&gt;="&amp;CP$8))</f>
        <v>7.0000000000000009</v>
      </c>
      <c r="CQ20" s="21">
        <f>IF(CQ$8="",0,CQ14*SUMIFS(условия!44:44,условия!$7:$7,"&lt;="&amp;CQ$8,условия!$8:$8,"&gt;="&amp;CQ$8))</f>
        <v>7.0000000000000009</v>
      </c>
      <c r="CR20" s="21">
        <f>IF(CR$8="",0,CR14*SUMIFS(условия!44:44,условия!$7:$7,"&lt;="&amp;CR$8,условия!$8:$8,"&gt;="&amp;CR$8))</f>
        <v>7.0000000000000009</v>
      </c>
      <c r="CS20" s="21">
        <f>IF(CS$8="",0,CS14*SUMIFS(условия!44:44,условия!$7:$7,"&lt;="&amp;CS$8,условия!$8:$8,"&gt;="&amp;CS$8))</f>
        <v>7.0000000000000009</v>
      </c>
      <c r="CT20" s="21">
        <f>IF(CT$8="",0,CT14*SUMIFS(условия!44:44,условия!$7:$7,"&lt;="&amp;CT$8,условия!$8:$8,"&gt;="&amp;CT$8))</f>
        <v>7.0000000000000009</v>
      </c>
      <c r="CU20" s="21">
        <f>IF(CU$8="",0,CU14*SUMIFS(условия!44:44,условия!$7:$7,"&lt;="&amp;CU$8,условия!$8:$8,"&gt;="&amp;CU$8))</f>
        <v>7.0000000000000009</v>
      </c>
      <c r="CV20" s="21">
        <f>IF(CV$8="",0,CV14*SUMIFS(условия!44:44,условия!$7:$7,"&lt;="&amp;CV$8,условия!$8:$8,"&gt;="&amp;CV$8))</f>
        <v>7.0000000000000009</v>
      </c>
      <c r="CW20" s="21">
        <f>IF(CW$8="",0,CW14*SUMIFS(условия!44:44,условия!$7:$7,"&lt;="&amp;CW$8,условия!$8:$8,"&gt;="&amp;CW$8))</f>
        <v>7.0000000000000009</v>
      </c>
      <c r="CX20" s="21">
        <f>IF(CX$8="",0,CX14*SUMIFS(условия!44:44,условия!$7:$7,"&lt;="&amp;CX$8,условия!$8:$8,"&gt;="&amp;CX$8))</f>
        <v>7.0000000000000009</v>
      </c>
      <c r="CY20" s="21">
        <f>IF(CY$8="",0,CY14*SUMIFS(условия!44:44,условия!$7:$7,"&lt;="&amp;CY$8,условия!$8:$8,"&gt;="&amp;CY$8))</f>
        <v>7.0000000000000009</v>
      </c>
      <c r="CZ20" s="21">
        <f>IF(CZ$8="",0,CZ14*SUMIFS(условия!44:44,условия!$7:$7,"&lt;="&amp;CZ$8,условия!$8:$8,"&gt;="&amp;CZ$8))</f>
        <v>7.0000000000000009</v>
      </c>
      <c r="DA20" s="21">
        <f>IF(DA$8="",0,DA14*SUMIFS(условия!44:44,условия!$7:$7,"&lt;="&amp;DA$8,условия!$8:$8,"&gt;="&amp;DA$8))</f>
        <v>7.0000000000000009</v>
      </c>
      <c r="DB20" s="21">
        <f>IF(DB$8="",0,DB14*SUMIFS(условия!44:44,условия!$7:$7,"&lt;="&amp;DB$8,условия!$8:$8,"&gt;="&amp;DB$8))</f>
        <v>7.0000000000000009</v>
      </c>
      <c r="DC20" s="21">
        <f>IF(DC$8="",0,DC14*SUMIFS(условия!44:44,условия!$7:$7,"&lt;="&amp;DC$8,условия!$8:$8,"&gt;="&amp;DC$8))</f>
        <v>7.0000000000000009</v>
      </c>
      <c r="DD20" s="21">
        <f>IF(DD$8="",0,DD14*SUMIFS(условия!44:44,условия!$7:$7,"&lt;="&amp;DD$8,условия!$8:$8,"&gt;="&amp;DD$8))</f>
        <v>7.0000000000000009</v>
      </c>
      <c r="DE20" s="21">
        <f>IF(DE$8="",0,DE14*SUMIFS(условия!44:44,условия!$7:$7,"&lt;="&amp;DE$8,условия!$8:$8,"&gt;="&amp;DE$8))</f>
        <v>7.0000000000000009</v>
      </c>
      <c r="DF20" s="21">
        <f>IF(DF$8="",0,DF14*SUMIFS(условия!44:44,условия!$7:$7,"&lt;="&amp;DF$8,условия!$8:$8,"&gt;="&amp;DF$8))</f>
        <v>7.0000000000000009</v>
      </c>
      <c r="DG20" s="21">
        <f>IF(DG$8="",0,DG14*SUMIFS(условия!44:44,условия!$7:$7,"&lt;="&amp;DG$8,условия!$8:$8,"&gt;="&amp;DG$8))</f>
        <v>7.0000000000000009</v>
      </c>
      <c r="DH20" s="21">
        <f>IF(DH$8="",0,DH14*SUMIFS(условия!44:44,условия!$7:$7,"&lt;="&amp;DH$8,условия!$8:$8,"&gt;="&amp;DH$8))</f>
        <v>7.0000000000000009</v>
      </c>
      <c r="DI20" s="21">
        <f>IF(DI$8="",0,DI14*SUMIFS(условия!44:44,условия!$7:$7,"&lt;="&amp;DI$8,условия!$8:$8,"&gt;="&amp;DI$8))</f>
        <v>7.0000000000000009</v>
      </c>
      <c r="DJ20" s="21">
        <f>IF(DJ$8="",0,DJ14*SUMIFS(условия!44:44,условия!$7:$7,"&lt;="&amp;DJ$8,условия!$8:$8,"&gt;="&amp;DJ$8))</f>
        <v>7.0000000000000009</v>
      </c>
      <c r="DK20" s="21">
        <f>IF(DK$8="",0,DK14*SUMIFS(условия!44:44,условия!$7:$7,"&lt;="&amp;DK$8,условия!$8:$8,"&gt;="&amp;DK$8))</f>
        <v>7.0000000000000009</v>
      </c>
      <c r="DL20" s="21">
        <f>IF(DL$8="",0,DL14*SUMIFS(условия!44:44,условия!$7:$7,"&lt;="&amp;DL$8,условия!$8:$8,"&gt;="&amp;DL$8))</f>
        <v>7.0000000000000009</v>
      </c>
      <c r="DM20" s="21">
        <f>IF(DM$8="",0,DM14*SUMIFS(условия!44:44,условия!$7:$7,"&lt;="&amp;DM$8,условия!$8:$8,"&gt;="&amp;DM$8))</f>
        <v>7.0000000000000009</v>
      </c>
      <c r="DN20" s="21">
        <f>IF(DN$8="",0,DN14*SUMIFS(условия!44:44,условия!$7:$7,"&lt;="&amp;DN$8,условия!$8:$8,"&gt;="&amp;DN$8))</f>
        <v>7.0000000000000009</v>
      </c>
      <c r="DO20" s="21">
        <f>IF(DO$8="",0,DO14*SUMIFS(условия!44:44,условия!$7:$7,"&lt;="&amp;DO$8,условия!$8:$8,"&gt;="&amp;DO$8))</f>
        <v>7.0000000000000009</v>
      </c>
      <c r="DP20" s="21">
        <f>IF(DP$8="",0,DP14*SUMIFS(условия!44:44,условия!$7:$7,"&lt;="&amp;DP$8,условия!$8:$8,"&gt;="&amp;DP$8))</f>
        <v>7.0000000000000009</v>
      </c>
      <c r="DQ20" s="21">
        <f>IF(DQ$8="",0,DQ14*SUMIFS(условия!44:44,условия!$7:$7,"&lt;="&amp;DQ$8,условия!$8:$8,"&gt;="&amp;DQ$8))</f>
        <v>7.0000000000000009</v>
      </c>
      <c r="DR20" s="21">
        <f>IF(DR$8="",0,DR14*SUMIFS(условия!44:44,условия!$7:$7,"&lt;="&amp;DR$8,условия!$8:$8,"&gt;="&amp;DR$8))</f>
        <v>7.0000000000000009</v>
      </c>
      <c r="DS20" s="21">
        <f>IF(DS$8="",0,DS14*SUMIFS(условия!44:44,условия!$7:$7,"&lt;="&amp;DS$8,условия!$8:$8,"&gt;="&amp;DS$8))</f>
        <v>7.0000000000000009</v>
      </c>
      <c r="DT20" s="21">
        <f>IF(DT$8="",0,DT14*SUMIFS(условия!44:44,условия!$7:$7,"&lt;="&amp;DT$8,условия!$8:$8,"&gt;="&amp;DT$8))</f>
        <v>7.0000000000000009</v>
      </c>
      <c r="DU20" s="21">
        <f>IF(DU$8="",0,DU14*SUMIFS(условия!44:44,условия!$7:$7,"&lt;="&amp;DU$8,условия!$8:$8,"&gt;="&amp;DU$8))</f>
        <v>7.0000000000000009</v>
      </c>
      <c r="DV20" s="21">
        <f>IF(DV$8="",0,DV14*SUMIFS(условия!44:44,условия!$7:$7,"&lt;="&amp;DV$8,условия!$8:$8,"&gt;="&amp;DV$8))</f>
        <v>7.0000000000000009</v>
      </c>
      <c r="DW20" s="21">
        <f>IF(DW$8="",0,DW14*SUMIFS(условия!44:44,условия!$7:$7,"&lt;="&amp;DW$8,условия!$8:$8,"&gt;="&amp;DW$8))</f>
        <v>7.0000000000000009</v>
      </c>
      <c r="DX20" s="21">
        <f>IF(DX$8="",0,DX14*SUMIFS(условия!44:44,условия!$7:$7,"&lt;="&amp;DX$8,условия!$8:$8,"&gt;="&amp;DX$8))</f>
        <v>7.0000000000000009</v>
      </c>
      <c r="DY20" s="21">
        <f>IF(DY$8="",0,DY14*SUMIFS(условия!44:44,условия!$7:$7,"&lt;="&amp;DY$8,условия!$8:$8,"&gt;="&amp;DY$8))</f>
        <v>7.0000000000000009</v>
      </c>
      <c r="DZ20" s="21">
        <f>IF(DZ$8="",0,DZ14*SUMIFS(условия!44:44,условия!$7:$7,"&lt;="&amp;DZ$8,условия!$8:$8,"&gt;="&amp;DZ$8))</f>
        <v>7.0000000000000009</v>
      </c>
      <c r="EA20" s="21">
        <f>IF(EA$8="",0,EA14*SUMIFS(условия!44:44,условия!$7:$7,"&lt;="&amp;EA$8,условия!$8:$8,"&gt;="&amp;EA$8))</f>
        <v>7.0000000000000009</v>
      </c>
      <c r="EB20" s="21">
        <f>IF(EB$8="",0,EB14*SUMIFS(условия!44:44,условия!$7:$7,"&lt;="&amp;EB$8,условия!$8:$8,"&gt;="&amp;EB$8))</f>
        <v>7.0000000000000009</v>
      </c>
      <c r="EC20" s="21">
        <f>IF(EC$8="",0,EC14*SUMIFS(условия!44:44,условия!$7:$7,"&lt;="&amp;EC$8,условия!$8:$8,"&gt;="&amp;EC$8))</f>
        <v>7.0000000000000009</v>
      </c>
      <c r="ED20" s="21">
        <f>IF(ED$8="",0,ED14*SUMIFS(условия!44:44,условия!$7:$7,"&lt;="&amp;ED$8,условия!$8:$8,"&gt;="&amp;ED$8))</f>
        <v>7.0000000000000009</v>
      </c>
      <c r="EE20" s="21">
        <f>IF(EE$8="",0,EE14*SUMIFS(условия!44:44,условия!$7:$7,"&lt;="&amp;EE$8,условия!$8:$8,"&gt;="&amp;EE$8))</f>
        <v>7.0000000000000009</v>
      </c>
      <c r="EF20" s="21">
        <f>IF(EF$8="",0,EF14*SUMIFS(условия!44:44,условия!$7:$7,"&lt;="&amp;EF$8,условия!$8:$8,"&gt;="&amp;EF$8))</f>
        <v>7.0000000000000009</v>
      </c>
      <c r="EG20" s="21">
        <f>IF(EG$8="",0,EG14*SUMIFS(условия!44:44,условия!$7:$7,"&lt;="&amp;EG$8,условия!$8:$8,"&gt;="&amp;EG$8))</f>
        <v>7.0000000000000009</v>
      </c>
      <c r="EH20" s="21">
        <f>IF(EH$8="",0,EH14*SUMIFS(условия!44:44,условия!$7:$7,"&lt;="&amp;EH$8,условия!$8:$8,"&gt;="&amp;EH$8))</f>
        <v>7.0000000000000009</v>
      </c>
      <c r="EI20" s="21">
        <f>IF(EI$8="",0,EI14*SUMIFS(условия!44:44,условия!$7:$7,"&lt;="&amp;EI$8,условия!$8:$8,"&gt;="&amp;EI$8))</f>
        <v>7.0000000000000009</v>
      </c>
      <c r="EJ20" s="21">
        <f>IF(EJ$8="",0,EJ14*SUMIFS(условия!44:44,условия!$7:$7,"&lt;="&amp;EJ$8,условия!$8:$8,"&gt;="&amp;EJ$8))</f>
        <v>7.0000000000000009</v>
      </c>
      <c r="EK20" s="21">
        <f>IF(EK$8="",0,EK14*SUMIFS(условия!44:44,условия!$7:$7,"&lt;="&amp;EK$8,условия!$8:$8,"&gt;="&amp;EK$8))</f>
        <v>4.666666666666667</v>
      </c>
      <c r="EL20" s="21">
        <f>IF(EL$8="",0,EL14*SUMIFS(условия!44:44,условия!$7:$7,"&lt;="&amp;EL$8,условия!$8:$8,"&gt;="&amp;EL$8))</f>
        <v>4.666666666666667</v>
      </c>
      <c r="EM20" s="21">
        <f>IF(EM$8="",0,EM14*SUMIFS(условия!44:44,условия!$7:$7,"&lt;="&amp;EM$8,условия!$8:$8,"&gt;="&amp;EM$8))</f>
        <v>4.666666666666667</v>
      </c>
      <c r="EN20" s="21">
        <f>IF(EN$8="",0,EN14*SUMIFS(условия!44:44,условия!$7:$7,"&lt;="&amp;EN$8,условия!$8:$8,"&gt;="&amp;EN$8))</f>
        <v>4.666666666666667</v>
      </c>
      <c r="EO20" s="21">
        <f>IF(EO$8="",0,EO14*SUMIFS(условия!44:44,условия!$7:$7,"&lt;="&amp;EO$8,условия!$8:$8,"&gt;="&amp;EO$8))</f>
        <v>4.666666666666667</v>
      </c>
      <c r="EP20" s="21">
        <f>IF(EP$8="",0,EP14*SUMIFS(условия!44:44,условия!$7:$7,"&lt;="&amp;EP$8,условия!$8:$8,"&gt;="&amp;EP$8))</f>
        <v>4.666666666666667</v>
      </c>
      <c r="EQ20" s="21">
        <f>IF(EQ$8="",0,EQ14*SUMIFS(условия!44:44,условия!$7:$7,"&lt;="&amp;EQ$8,условия!$8:$8,"&gt;="&amp;EQ$8))</f>
        <v>4.666666666666667</v>
      </c>
      <c r="ER20" s="21">
        <f>IF(ER$8="",0,ER14*SUMIFS(условия!44:44,условия!$7:$7,"&lt;="&amp;ER$8,условия!$8:$8,"&gt;="&amp;ER$8))</f>
        <v>4.666666666666667</v>
      </c>
      <c r="ES20" s="21">
        <f>IF(ES$8="",0,ES14*SUMIFS(условия!44:44,условия!$7:$7,"&lt;="&amp;ES$8,условия!$8:$8,"&gt;="&amp;ES$8))</f>
        <v>4.666666666666667</v>
      </c>
      <c r="ET20" s="21">
        <f>IF(ET$8="",0,ET14*SUMIFS(условия!44:44,условия!$7:$7,"&lt;="&amp;ET$8,условия!$8:$8,"&gt;="&amp;ET$8))</f>
        <v>4.666666666666667</v>
      </c>
      <c r="EU20" s="21">
        <f>IF(EU$8="",0,EU14*SUMIFS(условия!44:44,условия!$7:$7,"&lt;="&amp;EU$8,условия!$8:$8,"&gt;="&amp;EU$8))</f>
        <v>4.666666666666667</v>
      </c>
      <c r="EV20" s="21">
        <f>IF(EV$8="",0,EV14*SUMIFS(условия!44:44,условия!$7:$7,"&lt;="&amp;EV$8,условия!$8:$8,"&gt;="&amp;EV$8))</f>
        <v>4.666666666666667</v>
      </c>
      <c r="EW20" s="21">
        <f>IF(EW$8="",0,EW14*SUMIFS(условия!44:44,условия!$7:$7,"&lt;="&amp;EW$8,условия!$8:$8,"&gt;="&amp;EW$8))</f>
        <v>4.666666666666667</v>
      </c>
      <c r="EX20" s="21">
        <f>IF(EX$8="",0,EX14*SUMIFS(условия!44:44,условия!$7:$7,"&lt;="&amp;EX$8,условия!$8:$8,"&gt;="&amp;EX$8))</f>
        <v>4.666666666666667</v>
      </c>
      <c r="EY20" s="21">
        <f>IF(EY$8="",0,EY14*SUMIFS(условия!44:44,условия!$7:$7,"&lt;="&amp;EY$8,условия!$8:$8,"&gt;="&amp;EY$8))</f>
        <v>4.666666666666667</v>
      </c>
      <c r="EZ20" s="21">
        <f>IF(EZ$8="",0,EZ14*SUMIFS(условия!44:44,условия!$7:$7,"&lt;="&amp;EZ$8,условия!$8:$8,"&gt;="&amp;EZ$8))</f>
        <v>4.666666666666667</v>
      </c>
      <c r="FA20" s="21">
        <f>IF(FA$8="",0,FA14*SUMIFS(условия!44:44,условия!$7:$7,"&lt;="&amp;FA$8,условия!$8:$8,"&gt;="&amp;FA$8))</f>
        <v>4.666666666666667</v>
      </c>
      <c r="FB20" s="21">
        <f>IF(FB$8="",0,FB14*SUMIFS(условия!44:44,условия!$7:$7,"&lt;="&amp;FB$8,условия!$8:$8,"&gt;="&amp;FB$8))</f>
        <v>4.666666666666667</v>
      </c>
      <c r="FC20" s="21">
        <f>IF(FC$8="",0,FC14*SUMIFS(условия!44:44,условия!$7:$7,"&lt;="&amp;FC$8,условия!$8:$8,"&gt;="&amp;FC$8))</f>
        <v>4.666666666666667</v>
      </c>
      <c r="FD20" s="21">
        <f>IF(FD$8="",0,FD14*SUMIFS(условия!44:44,условия!$7:$7,"&lt;="&amp;FD$8,условия!$8:$8,"&gt;="&amp;FD$8))</f>
        <v>4.666666666666667</v>
      </c>
      <c r="FE20" s="21">
        <f>IF(FE$8="",0,FE14*SUMIFS(условия!44:44,условия!$7:$7,"&lt;="&amp;FE$8,условия!$8:$8,"&gt;="&amp;FE$8))</f>
        <v>4.666666666666667</v>
      </c>
      <c r="FF20" s="21">
        <f>IF(FF$8="",0,FF14*SUMIFS(условия!44:44,условия!$7:$7,"&lt;="&amp;FF$8,условия!$8:$8,"&gt;="&amp;FF$8))</f>
        <v>4.666666666666667</v>
      </c>
      <c r="FG20" s="21">
        <f>IF(FG$8="",0,FG14*SUMIFS(условия!44:44,условия!$7:$7,"&lt;="&amp;FG$8,условия!$8:$8,"&gt;="&amp;FG$8))</f>
        <v>4.666666666666667</v>
      </c>
      <c r="FH20" s="21">
        <f>IF(FH$8="",0,FH14*SUMIFS(условия!44:44,условия!$7:$7,"&lt;="&amp;FH$8,условия!$8:$8,"&gt;="&amp;FH$8))</f>
        <v>4.666666666666667</v>
      </c>
      <c r="FI20" s="21">
        <f>IF(FI$8="",0,FI14*SUMIFS(условия!44:44,условия!$7:$7,"&lt;="&amp;FI$8,условия!$8:$8,"&gt;="&amp;FI$8))</f>
        <v>4.666666666666667</v>
      </c>
      <c r="FJ20" s="21">
        <f>IF(FJ$8="",0,FJ14*SUMIFS(условия!44:44,условия!$7:$7,"&lt;="&amp;FJ$8,условия!$8:$8,"&gt;="&amp;FJ$8))</f>
        <v>4.666666666666667</v>
      </c>
      <c r="FK20" s="21">
        <f>IF(FK$8="",0,FK14*SUMIFS(условия!44:44,условия!$7:$7,"&lt;="&amp;FK$8,условия!$8:$8,"&gt;="&amp;FK$8))</f>
        <v>4.666666666666667</v>
      </c>
      <c r="FL20" s="21">
        <f>IF(FL$8="",0,FL14*SUMIFS(условия!44:44,условия!$7:$7,"&lt;="&amp;FL$8,условия!$8:$8,"&gt;="&amp;FL$8))</f>
        <v>4.666666666666667</v>
      </c>
      <c r="FM20" s="21">
        <f>IF(FM$8="",0,FM14*SUMIFS(условия!44:44,условия!$7:$7,"&lt;="&amp;FM$8,условия!$8:$8,"&gt;="&amp;FM$8))</f>
        <v>4.666666666666667</v>
      </c>
      <c r="FN20" s="21">
        <f>IF(FN$8="",0,FN14*SUMIFS(условия!44:44,условия!$7:$7,"&lt;="&amp;FN$8,условия!$8:$8,"&gt;="&amp;FN$8))</f>
        <v>4.666666666666667</v>
      </c>
      <c r="FO20" s="21">
        <f>IF(FO$8="",0,FO14*SUMIFS(условия!44:44,условия!$7:$7,"&lt;="&amp;FO$8,условия!$8:$8,"&gt;="&amp;FO$8))</f>
        <v>6</v>
      </c>
      <c r="FP20" s="21">
        <f>IF(FP$8="",0,FP14*SUMIFS(условия!44:44,условия!$7:$7,"&lt;="&amp;FP$8,условия!$8:$8,"&gt;="&amp;FP$8))</f>
        <v>6</v>
      </c>
      <c r="FQ20" s="21">
        <f>IF(FQ$8="",0,FQ14*SUMIFS(условия!44:44,условия!$7:$7,"&lt;="&amp;FQ$8,условия!$8:$8,"&gt;="&amp;FQ$8))</f>
        <v>6</v>
      </c>
      <c r="FR20" s="21">
        <f>IF(FR$8="",0,FR14*SUMIFS(условия!44:44,условия!$7:$7,"&lt;="&amp;FR$8,условия!$8:$8,"&gt;="&amp;FR$8))</f>
        <v>6</v>
      </c>
      <c r="FS20" s="21">
        <f>IF(FS$8="",0,FS14*SUMIFS(условия!44:44,условия!$7:$7,"&lt;="&amp;FS$8,условия!$8:$8,"&gt;="&amp;FS$8))</f>
        <v>6</v>
      </c>
      <c r="FT20" s="21">
        <f>IF(FT$8="",0,FT14*SUMIFS(условия!44:44,условия!$7:$7,"&lt;="&amp;FT$8,условия!$8:$8,"&gt;="&amp;FT$8))</f>
        <v>6</v>
      </c>
      <c r="FU20" s="21">
        <f>IF(FU$8="",0,FU14*SUMIFS(условия!44:44,условия!$7:$7,"&lt;="&amp;FU$8,условия!$8:$8,"&gt;="&amp;FU$8))</f>
        <v>6</v>
      </c>
      <c r="FV20" s="21">
        <f>IF(FV$8="",0,FV14*SUMIFS(условия!44:44,условия!$7:$7,"&lt;="&amp;FV$8,условия!$8:$8,"&gt;="&amp;FV$8))</f>
        <v>6</v>
      </c>
      <c r="FW20" s="21">
        <f>IF(FW$8="",0,FW14*SUMIFS(условия!44:44,условия!$7:$7,"&lt;="&amp;FW$8,условия!$8:$8,"&gt;="&amp;FW$8))</f>
        <v>6</v>
      </c>
      <c r="FX20" s="21">
        <f>IF(FX$8="",0,FX14*SUMIFS(условия!44:44,условия!$7:$7,"&lt;="&amp;FX$8,условия!$8:$8,"&gt;="&amp;FX$8))</f>
        <v>6</v>
      </c>
      <c r="FY20" s="21">
        <f>IF(FY$8="",0,FY14*SUMIFS(условия!44:44,условия!$7:$7,"&lt;="&amp;FY$8,условия!$8:$8,"&gt;="&amp;FY$8))</f>
        <v>6</v>
      </c>
      <c r="FZ20" s="21">
        <f>IF(FZ$8="",0,FZ14*SUMIFS(условия!44:44,условия!$7:$7,"&lt;="&amp;FZ$8,условия!$8:$8,"&gt;="&amp;FZ$8))</f>
        <v>6</v>
      </c>
      <c r="GA20" s="21">
        <f>IF(GA$8="",0,GA14*SUMIFS(условия!44:44,условия!$7:$7,"&lt;="&amp;GA$8,условия!$8:$8,"&gt;="&amp;GA$8))</f>
        <v>6</v>
      </c>
      <c r="GB20" s="21">
        <f>IF(GB$8="",0,GB14*SUMIFS(условия!44:44,условия!$7:$7,"&lt;="&amp;GB$8,условия!$8:$8,"&gt;="&amp;GB$8))</f>
        <v>6</v>
      </c>
      <c r="GC20" s="21">
        <f>IF(GC$8="",0,GC14*SUMIFS(условия!44:44,условия!$7:$7,"&lt;="&amp;GC$8,условия!$8:$8,"&gt;="&amp;GC$8))</f>
        <v>6</v>
      </c>
      <c r="GD20" s="21">
        <f>IF(GD$8="",0,GD14*SUMIFS(условия!44:44,условия!$7:$7,"&lt;="&amp;GD$8,условия!$8:$8,"&gt;="&amp;GD$8))</f>
        <v>6</v>
      </c>
      <c r="GE20" s="21">
        <f>IF(GE$8="",0,GE14*SUMIFS(условия!44:44,условия!$7:$7,"&lt;="&amp;GE$8,условия!$8:$8,"&gt;="&amp;GE$8))</f>
        <v>6</v>
      </c>
      <c r="GF20" s="21">
        <f>IF(GF$8="",0,GF14*SUMIFS(условия!44:44,условия!$7:$7,"&lt;="&amp;GF$8,условия!$8:$8,"&gt;="&amp;GF$8))</f>
        <v>6</v>
      </c>
      <c r="GG20" s="21">
        <f>IF(GG$8="",0,GG14*SUMIFS(условия!44:44,условия!$7:$7,"&lt;="&amp;GG$8,условия!$8:$8,"&gt;="&amp;GG$8))</f>
        <v>6</v>
      </c>
      <c r="GH20" s="21">
        <f>IF(GH$8="",0,GH14*SUMIFS(условия!44:44,условия!$7:$7,"&lt;="&amp;GH$8,условия!$8:$8,"&gt;="&amp;GH$8))</f>
        <v>6</v>
      </c>
      <c r="GI20" s="21">
        <f>IF(GI$8="",0,GI14*SUMIFS(условия!44:44,условия!$7:$7,"&lt;="&amp;GI$8,условия!$8:$8,"&gt;="&amp;GI$8))</f>
        <v>6</v>
      </c>
      <c r="GJ20" s="21">
        <f>IF(GJ$8="",0,GJ14*SUMIFS(условия!44:44,условия!$7:$7,"&lt;="&amp;GJ$8,условия!$8:$8,"&gt;="&amp;GJ$8))</f>
        <v>6</v>
      </c>
      <c r="GK20" s="21">
        <f>IF(GK$8="",0,GK14*SUMIFS(условия!44:44,условия!$7:$7,"&lt;="&amp;GK$8,условия!$8:$8,"&gt;="&amp;GK$8))</f>
        <v>6</v>
      </c>
      <c r="GL20" s="21">
        <f>IF(GL$8="",0,GL14*SUMIFS(условия!44:44,условия!$7:$7,"&lt;="&amp;GL$8,условия!$8:$8,"&gt;="&amp;GL$8))</f>
        <v>6</v>
      </c>
      <c r="GM20" s="21">
        <f>IF(GM$8="",0,GM14*SUMIFS(условия!44:44,условия!$7:$7,"&lt;="&amp;GM$8,условия!$8:$8,"&gt;="&amp;GM$8))</f>
        <v>6</v>
      </c>
      <c r="GN20" s="21">
        <f>IF(GN$8="",0,GN14*SUMIFS(условия!44:44,условия!$7:$7,"&lt;="&amp;GN$8,условия!$8:$8,"&gt;="&amp;GN$8))</f>
        <v>6</v>
      </c>
      <c r="GO20" s="21">
        <f>IF(GO$8="",0,GO14*SUMIFS(условия!44:44,условия!$7:$7,"&lt;="&amp;GO$8,условия!$8:$8,"&gt;="&amp;GO$8))</f>
        <v>6</v>
      </c>
      <c r="GP20" s="21">
        <f>IF(GP$8="",0,GP14*SUMIFS(условия!44:44,условия!$7:$7,"&lt;="&amp;GP$8,условия!$8:$8,"&gt;="&amp;GP$8))</f>
        <v>6</v>
      </c>
      <c r="GQ20" s="21">
        <f>IF(GQ$8="",0,GQ14*SUMIFS(условия!44:44,условия!$7:$7,"&lt;="&amp;GQ$8,условия!$8:$8,"&gt;="&amp;GQ$8))</f>
        <v>6</v>
      </c>
      <c r="GR20" s="21">
        <f>IF(GR$8="",0,GR14*SUMIFS(условия!44:44,условия!$7:$7,"&lt;="&amp;GR$8,условия!$8:$8,"&gt;="&amp;GR$8))</f>
        <v>6</v>
      </c>
      <c r="GS20" s="21">
        <f>IF(GS$8="",0,GS14*SUMIFS(условия!44:44,условия!$7:$7,"&lt;="&amp;GS$8,условия!$8:$8,"&gt;="&amp;GS$8))</f>
        <v>6</v>
      </c>
      <c r="GT20" s="21">
        <f>IF(GT$8="",0,GT14*SUMIFS(условия!44:44,условия!$7:$7,"&lt;="&amp;GT$8,условия!$8:$8,"&gt;="&amp;GT$8))</f>
        <v>7.3333333333333304</v>
      </c>
      <c r="GU20" s="21">
        <f>IF(GU$8="",0,GU14*SUMIFS(условия!44:44,условия!$7:$7,"&lt;="&amp;GU$8,условия!$8:$8,"&gt;="&amp;GU$8))</f>
        <v>7.3333333333333304</v>
      </c>
      <c r="GV20" s="21">
        <f>IF(GV$8="",0,GV14*SUMIFS(условия!44:44,условия!$7:$7,"&lt;="&amp;GV$8,условия!$8:$8,"&gt;="&amp;GV$8))</f>
        <v>7.3333333333333304</v>
      </c>
      <c r="GW20" s="21">
        <f>IF(GW$8="",0,GW14*SUMIFS(условия!44:44,условия!$7:$7,"&lt;="&amp;GW$8,условия!$8:$8,"&gt;="&amp;GW$8))</f>
        <v>7.3333333333333304</v>
      </c>
      <c r="GX20" s="21">
        <f>IF(GX$8="",0,GX14*SUMIFS(условия!44:44,условия!$7:$7,"&lt;="&amp;GX$8,условия!$8:$8,"&gt;="&amp;GX$8))</f>
        <v>7.3333333333333304</v>
      </c>
      <c r="GY20" s="21">
        <f>IF(GY$8="",0,GY14*SUMIFS(условия!44:44,условия!$7:$7,"&lt;="&amp;GY$8,условия!$8:$8,"&gt;="&amp;GY$8))</f>
        <v>7.3333333333333304</v>
      </c>
      <c r="GZ20" s="21">
        <f>IF(GZ$8="",0,GZ14*SUMIFS(условия!44:44,условия!$7:$7,"&lt;="&amp;GZ$8,условия!$8:$8,"&gt;="&amp;GZ$8))</f>
        <v>7.3333333333333304</v>
      </c>
      <c r="HA20" s="21">
        <f>IF(HA$8="",0,HA14*SUMIFS(условия!44:44,условия!$7:$7,"&lt;="&amp;HA$8,условия!$8:$8,"&gt;="&amp;HA$8))</f>
        <v>7.3333333333333304</v>
      </c>
      <c r="HB20" s="21">
        <f>IF(HB$8="",0,HB14*SUMIFS(условия!44:44,условия!$7:$7,"&lt;="&amp;HB$8,условия!$8:$8,"&gt;="&amp;HB$8))</f>
        <v>7.3333333333333304</v>
      </c>
      <c r="HC20" s="21">
        <f>IF(HC$8="",0,HC14*SUMIFS(условия!44:44,условия!$7:$7,"&lt;="&amp;HC$8,условия!$8:$8,"&gt;="&amp;HC$8))</f>
        <v>7.3333333333333304</v>
      </c>
      <c r="HD20" s="21">
        <f>IF(HD$8="",0,HD14*SUMIFS(условия!44:44,условия!$7:$7,"&lt;="&amp;HD$8,условия!$8:$8,"&gt;="&amp;HD$8))</f>
        <v>7.3333333333333304</v>
      </c>
      <c r="HE20" s="21">
        <f>IF(HE$8="",0,HE14*SUMIFS(условия!44:44,условия!$7:$7,"&lt;="&amp;HE$8,условия!$8:$8,"&gt;="&amp;HE$8))</f>
        <v>7.3333333333333304</v>
      </c>
      <c r="HF20" s="21">
        <f>IF(HF$8="",0,HF14*SUMIFS(условия!44:44,условия!$7:$7,"&lt;="&amp;HF$8,условия!$8:$8,"&gt;="&amp;HF$8))</f>
        <v>7.3333333333333304</v>
      </c>
      <c r="HG20" s="21">
        <f>IF(HG$8="",0,HG14*SUMIFS(условия!44:44,условия!$7:$7,"&lt;="&amp;HG$8,условия!$8:$8,"&gt;="&amp;HG$8))</f>
        <v>7.3333333333333304</v>
      </c>
      <c r="HH20" s="21">
        <f>IF(HH$8="",0,HH14*SUMIFS(условия!44:44,условия!$7:$7,"&lt;="&amp;HH$8,условия!$8:$8,"&gt;="&amp;HH$8))</f>
        <v>7.3333333333333304</v>
      </c>
      <c r="HI20" s="21">
        <f>IF(HI$8="",0,HI14*SUMIFS(условия!44:44,условия!$7:$7,"&lt;="&amp;HI$8,условия!$8:$8,"&gt;="&amp;HI$8))</f>
        <v>7.3333333333333304</v>
      </c>
      <c r="HJ20" s="21">
        <f>IF(HJ$8="",0,HJ14*SUMIFS(условия!44:44,условия!$7:$7,"&lt;="&amp;HJ$8,условия!$8:$8,"&gt;="&amp;HJ$8))</f>
        <v>7.3333333333333304</v>
      </c>
      <c r="HK20" s="21">
        <f>IF(HK$8="",0,HK14*SUMIFS(условия!44:44,условия!$7:$7,"&lt;="&amp;HK$8,условия!$8:$8,"&gt;="&amp;HK$8))</f>
        <v>7.3333333333333304</v>
      </c>
      <c r="HL20" s="21">
        <f>IF(HL$8="",0,HL14*SUMIFS(условия!44:44,условия!$7:$7,"&lt;="&amp;HL$8,условия!$8:$8,"&gt;="&amp;HL$8))</f>
        <v>7.3333333333333304</v>
      </c>
      <c r="HM20" s="21">
        <f>IF(HM$8="",0,HM14*SUMIFS(условия!44:44,условия!$7:$7,"&lt;="&amp;HM$8,условия!$8:$8,"&gt;="&amp;HM$8))</f>
        <v>7.3333333333333304</v>
      </c>
      <c r="HN20" s="21">
        <f>IF(HN$8="",0,HN14*SUMIFS(условия!44:44,условия!$7:$7,"&lt;="&amp;HN$8,условия!$8:$8,"&gt;="&amp;HN$8))</f>
        <v>7.3333333333333304</v>
      </c>
      <c r="HO20" s="21">
        <f>IF(HO$8="",0,HO14*SUMIFS(условия!44:44,условия!$7:$7,"&lt;="&amp;HO$8,условия!$8:$8,"&gt;="&amp;HO$8))</f>
        <v>7.3333333333333304</v>
      </c>
      <c r="HP20" s="21">
        <f>IF(HP$8="",0,HP14*SUMIFS(условия!44:44,условия!$7:$7,"&lt;="&amp;HP$8,условия!$8:$8,"&gt;="&amp;HP$8))</f>
        <v>7.3333333333333304</v>
      </c>
      <c r="HQ20" s="21">
        <f>IF(HQ$8="",0,HQ14*SUMIFS(условия!44:44,условия!$7:$7,"&lt;="&amp;HQ$8,условия!$8:$8,"&gt;="&amp;HQ$8))</f>
        <v>7.3333333333333304</v>
      </c>
      <c r="HR20" s="21">
        <f>IF(HR$8="",0,HR14*SUMIFS(условия!44:44,условия!$7:$7,"&lt;="&amp;HR$8,условия!$8:$8,"&gt;="&amp;HR$8))</f>
        <v>7.3333333333333304</v>
      </c>
      <c r="HS20" s="21">
        <f>IF(HS$8="",0,HS14*SUMIFS(условия!44:44,условия!$7:$7,"&lt;="&amp;HS$8,условия!$8:$8,"&gt;="&amp;HS$8))</f>
        <v>7.3333333333333304</v>
      </c>
      <c r="HT20" s="21">
        <f>IF(HT$8="",0,HT14*SUMIFS(условия!44:44,условия!$7:$7,"&lt;="&amp;HT$8,условия!$8:$8,"&gt;="&amp;HT$8))</f>
        <v>7.3333333333333304</v>
      </c>
      <c r="HU20" s="21">
        <f>IF(HU$8="",0,HU14*SUMIFS(условия!44:44,условия!$7:$7,"&lt;="&amp;HU$8,условия!$8:$8,"&gt;="&amp;HU$8))</f>
        <v>7.3333333333333304</v>
      </c>
      <c r="HV20" s="21">
        <f>IF(HV$8="",0,HV14*SUMIFS(условия!44:44,условия!$7:$7,"&lt;="&amp;HV$8,условия!$8:$8,"&gt;="&amp;HV$8))</f>
        <v>7.3333333333333304</v>
      </c>
      <c r="HW20" s="21">
        <f>IF(HW$8="",0,HW14*SUMIFS(условия!44:44,условия!$7:$7,"&lt;="&amp;HW$8,условия!$8:$8,"&gt;="&amp;HW$8))</f>
        <v>7.3333333333333304</v>
      </c>
      <c r="HX20" s="21">
        <f>IF(HX$8="",0,HX14*SUMIFS(условия!44:44,условия!$7:$7,"&lt;="&amp;HX$8,условия!$8:$8,"&gt;="&amp;HX$8))</f>
        <v>7.3333333333333304</v>
      </c>
      <c r="HY20" s="21">
        <f>IF(HY$8="",0,HY14*SUMIFS(условия!44:44,условия!$7:$7,"&lt;="&amp;HY$8,условия!$8:$8,"&gt;="&amp;HY$8))</f>
        <v>10</v>
      </c>
      <c r="HZ20" s="21">
        <f>IF(HZ$8="",0,HZ14*SUMIFS(условия!44:44,условия!$7:$7,"&lt;="&amp;HZ$8,условия!$8:$8,"&gt;="&amp;HZ$8))</f>
        <v>10</v>
      </c>
      <c r="IA20" s="21">
        <f>IF(IA$8="",0,IA14*SUMIFS(условия!44:44,условия!$7:$7,"&lt;="&amp;IA$8,условия!$8:$8,"&gt;="&amp;IA$8))</f>
        <v>10</v>
      </c>
      <c r="IB20" s="21">
        <f>IF(IB$8="",0,IB14*SUMIFS(условия!44:44,условия!$7:$7,"&lt;="&amp;IB$8,условия!$8:$8,"&gt;="&amp;IB$8))</f>
        <v>10</v>
      </c>
      <c r="IC20" s="21">
        <f>IF(IC$8="",0,IC14*SUMIFS(условия!44:44,условия!$7:$7,"&lt;="&amp;IC$8,условия!$8:$8,"&gt;="&amp;IC$8))</f>
        <v>10</v>
      </c>
      <c r="ID20" s="21">
        <f>IF(ID$8="",0,ID14*SUMIFS(условия!44:44,условия!$7:$7,"&lt;="&amp;ID$8,условия!$8:$8,"&gt;="&amp;ID$8))</f>
        <v>10</v>
      </c>
      <c r="IE20" s="21">
        <f>IF(IE$8="",0,IE14*SUMIFS(условия!44:44,условия!$7:$7,"&lt;="&amp;IE$8,условия!$8:$8,"&gt;="&amp;IE$8))</f>
        <v>10</v>
      </c>
      <c r="IF20" s="21">
        <f>IF(IF$8="",0,IF14*SUMIFS(условия!44:44,условия!$7:$7,"&lt;="&amp;IF$8,условия!$8:$8,"&gt;="&amp;IF$8))</f>
        <v>10</v>
      </c>
      <c r="IG20" s="21">
        <f>IF(IG$8="",0,IG14*SUMIFS(условия!44:44,условия!$7:$7,"&lt;="&amp;IG$8,условия!$8:$8,"&gt;="&amp;IG$8))</f>
        <v>10</v>
      </c>
      <c r="IH20" s="21">
        <f>IF(IH$8="",0,IH14*SUMIFS(условия!44:44,условия!$7:$7,"&lt;="&amp;IH$8,условия!$8:$8,"&gt;="&amp;IH$8))</f>
        <v>10</v>
      </c>
      <c r="II20" s="21">
        <f>IF(II$8="",0,II14*SUMIFS(условия!44:44,условия!$7:$7,"&lt;="&amp;II$8,условия!$8:$8,"&gt;="&amp;II$8))</f>
        <v>10</v>
      </c>
      <c r="IJ20" s="21">
        <f>IF(IJ$8="",0,IJ14*SUMIFS(условия!44:44,условия!$7:$7,"&lt;="&amp;IJ$8,условия!$8:$8,"&gt;="&amp;IJ$8))</f>
        <v>10</v>
      </c>
      <c r="IK20" s="21">
        <f>IF(IK$8="",0,IK14*SUMIFS(условия!44:44,условия!$7:$7,"&lt;="&amp;IK$8,условия!$8:$8,"&gt;="&amp;IK$8))</f>
        <v>10</v>
      </c>
      <c r="IL20" s="21">
        <f>IF(IL$8="",0,IL14*SUMIFS(условия!44:44,условия!$7:$7,"&lt;="&amp;IL$8,условия!$8:$8,"&gt;="&amp;IL$8))</f>
        <v>10</v>
      </c>
      <c r="IM20" s="21">
        <f>IF(IM$8="",0,IM14*SUMIFS(условия!44:44,условия!$7:$7,"&lt;="&amp;IM$8,условия!$8:$8,"&gt;="&amp;IM$8))</f>
        <v>10</v>
      </c>
      <c r="IN20" s="21">
        <f>IF(IN$8="",0,IN14*SUMIFS(условия!44:44,условия!$7:$7,"&lt;="&amp;IN$8,условия!$8:$8,"&gt;="&amp;IN$8))</f>
        <v>10</v>
      </c>
      <c r="IO20" s="21">
        <f>IF(IO$8="",0,IO14*SUMIFS(условия!44:44,условия!$7:$7,"&lt;="&amp;IO$8,условия!$8:$8,"&gt;="&amp;IO$8))</f>
        <v>10</v>
      </c>
      <c r="IP20" s="21">
        <f>IF(IP$8="",0,IP14*SUMIFS(условия!44:44,условия!$7:$7,"&lt;="&amp;IP$8,условия!$8:$8,"&gt;="&amp;IP$8))</f>
        <v>10</v>
      </c>
      <c r="IQ20" s="21">
        <f>IF(IQ$8="",0,IQ14*SUMIFS(условия!44:44,условия!$7:$7,"&lt;="&amp;IQ$8,условия!$8:$8,"&gt;="&amp;IQ$8))</f>
        <v>10</v>
      </c>
      <c r="IR20" s="21">
        <f>IF(IR$8="",0,IR14*SUMIFS(условия!44:44,условия!$7:$7,"&lt;="&amp;IR$8,условия!$8:$8,"&gt;="&amp;IR$8))</f>
        <v>10</v>
      </c>
      <c r="IS20" s="21">
        <f>IF(IS$8="",0,IS14*SUMIFS(условия!44:44,условия!$7:$7,"&lt;="&amp;IS$8,условия!$8:$8,"&gt;="&amp;IS$8))</f>
        <v>10</v>
      </c>
      <c r="IT20" s="21">
        <f>IF(IT$8="",0,IT14*SUMIFS(условия!44:44,условия!$7:$7,"&lt;="&amp;IT$8,условия!$8:$8,"&gt;="&amp;IT$8))</f>
        <v>10</v>
      </c>
      <c r="IU20" s="21">
        <f>IF(IU$8="",0,IU14*SUMIFS(условия!44:44,условия!$7:$7,"&lt;="&amp;IU$8,условия!$8:$8,"&gt;="&amp;IU$8))</f>
        <v>10</v>
      </c>
      <c r="IV20" s="21">
        <f>IF(IV$8="",0,IV14*SUMIFS(условия!44:44,условия!$7:$7,"&lt;="&amp;IV$8,условия!$8:$8,"&gt;="&amp;IV$8))</f>
        <v>10</v>
      </c>
      <c r="IW20" s="21">
        <f>IF(IW$8="",0,IW14*SUMIFS(условия!44:44,условия!$7:$7,"&lt;="&amp;IW$8,условия!$8:$8,"&gt;="&amp;IW$8))</f>
        <v>10</v>
      </c>
      <c r="IX20" s="21">
        <f>IF(IX$8="",0,IX14*SUMIFS(условия!44:44,условия!$7:$7,"&lt;="&amp;IX$8,условия!$8:$8,"&gt;="&amp;IX$8))</f>
        <v>10</v>
      </c>
      <c r="IY20" s="21">
        <f>IF(IY$8="",0,IY14*SUMIFS(условия!44:44,условия!$7:$7,"&lt;="&amp;IY$8,условия!$8:$8,"&gt;="&amp;IY$8))</f>
        <v>10</v>
      </c>
      <c r="IZ20" s="21">
        <f>IF(IZ$8="",0,IZ14*SUMIFS(условия!44:44,условия!$7:$7,"&lt;="&amp;IZ$8,условия!$8:$8,"&gt;="&amp;IZ$8))</f>
        <v>10</v>
      </c>
      <c r="JA20" s="21">
        <f>IF(JA$8="",0,JA14*SUMIFS(условия!44:44,условия!$7:$7,"&lt;="&amp;JA$8,условия!$8:$8,"&gt;="&amp;JA$8))</f>
        <v>13</v>
      </c>
      <c r="JB20" s="21">
        <f>IF(JB$8="",0,JB14*SUMIFS(условия!44:44,условия!$7:$7,"&lt;="&amp;JB$8,условия!$8:$8,"&gt;="&amp;JB$8))</f>
        <v>13</v>
      </c>
      <c r="JC20" s="21">
        <f>IF(JC$8="",0,JC14*SUMIFS(условия!44:44,условия!$7:$7,"&lt;="&amp;JC$8,условия!$8:$8,"&gt;="&amp;JC$8))</f>
        <v>13</v>
      </c>
      <c r="JD20" s="21">
        <f>IF(JD$8="",0,JD14*SUMIFS(условия!44:44,условия!$7:$7,"&lt;="&amp;JD$8,условия!$8:$8,"&gt;="&amp;JD$8))</f>
        <v>13</v>
      </c>
      <c r="JE20" s="21">
        <f>IF(JE$8="",0,JE14*SUMIFS(условия!44:44,условия!$7:$7,"&lt;="&amp;JE$8,условия!$8:$8,"&gt;="&amp;JE$8))</f>
        <v>13</v>
      </c>
      <c r="JF20" s="21">
        <f>IF(JF$8="",0,JF14*SUMIFS(условия!44:44,условия!$7:$7,"&lt;="&amp;JF$8,условия!$8:$8,"&gt;="&amp;JF$8))</f>
        <v>13</v>
      </c>
      <c r="JG20" s="21">
        <f>IF(JG$8="",0,JG14*SUMIFS(условия!44:44,условия!$7:$7,"&lt;="&amp;JG$8,условия!$8:$8,"&gt;="&amp;JG$8))</f>
        <v>13</v>
      </c>
      <c r="JH20" s="21">
        <f>IF(JH$8="",0,JH14*SUMIFS(условия!44:44,условия!$7:$7,"&lt;="&amp;JH$8,условия!$8:$8,"&gt;="&amp;JH$8))</f>
        <v>13</v>
      </c>
      <c r="JI20" s="21">
        <f>IF(JI$8="",0,JI14*SUMIFS(условия!44:44,условия!$7:$7,"&lt;="&amp;JI$8,условия!$8:$8,"&gt;="&amp;JI$8))</f>
        <v>13</v>
      </c>
      <c r="JJ20" s="21">
        <f>IF(JJ$8="",0,JJ14*SUMIFS(условия!44:44,условия!$7:$7,"&lt;="&amp;JJ$8,условия!$8:$8,"&gt;="&amp;JJ$8))</f>
        <v>13</v>
      </c>
      <c r="JK20" s="21">
        <f>IF(JK$8="",0,JK14*SUMIFS(условия!44:44,условия!$7:$7,"&lt;="&amp;JK$8,условия!$8:$8,"&gt;="&amp;JK$8))</f>
        <v>13</v>
      </c>
      <c r="JL20" s="21">
        <f>IF(JL$8="",0,JL14*SUMIFS(условия!44:44,условия!$7:$7,"&lt;="&amp;JL$8,условия!$8:$8,"&gt;="&amp;JL$8))</f>
        <v>13</v>
      </c>
      <c r="JM20" s="21">
        <f>IF(JM$8="",0,JM14*SUMIFS(условия!44:44,условия!$7:$7,"&lt;="&amp;JM$8,условия!$8:$8,"&gt;="&amp;JM$8))</f>
        <v>13</v>
      </c>
      <c r="JN20" s="21">
        <f>IF(JN$8="",0,JN14*SUMIFS(условия!44:44,условия!$7:$7,"&lt;="&amp;JN$8,условия!$8:$8,"&gt;="&amp;JN$8))</f>
        <v>13</v>
      </c>
      <c r="JO20" s="21">
        <f>IF(JO$8="",0,JO14*SUMIFS(условия!44:44,условия!$7:$7,"&lt;="&amp;JO$8,условия!$8:$8,"&gt;="&amp;JO$8))</f>
        <v>13</v>
      </c>
      <c r="JP20" s="21">
        <f>IF(JP$8="",0,JP14*SUMIFS(условия!44:44,условия!$7:$7,"&lt;="&amp;JP$8,условия!$8:$8,"&gt;="&amp;JP$8))</f>
        <v>13</v>
      </c>
      <c r="JQ20" s="21">
        <f>IF(JQ$8="",0,JQ14*SUMIFS(условия!44:44,условия!$7:$7,"&lt;="&amp;JQ$8,условия!$8:$8,"&gt;="&amp;JQ$8))</f>
        <v>13</v>
      </c>
      <c r="JR20" s="21">
        <f>IF(JR$8="",0,JR14*SUMIFS(условия!44:44,условия!$7:$7,"&lt;="&amp;JR$8,условия!$8:$8,"&gt;="&amp;JR$8))</f>
        <v>13</v>
      </c>
      <c r="JS20" s="21">
        <f>IF(JS$8="",0,JS14*SUMIFS(условия!44:44,условия!$7:$7,"&lt;="&amp;JS$8,условия!$8:$8,"&gt;="&amp;JS$8))</f>
        <v>13</v>
      </c>
      <c r="JT20" s="21">
        <f>IF(JT$8="",0,JT14*SUMIFS(условия!44:44,условия!$7:$7,"&lt;="&amp;JT$8,условия!$8:$8,"&gt;="&amp;JT$8))</f>
        <v>13</v>
      </c>
      <c r="JU20" s="21">
        <f>IF(JU$8="",0,JU14*SUMIFS(условия!44:44,условия!$7:$7,"&lt;="&amp;JU$8,условия!$8:$8,"&gt;="&amp;JU$8))</f>
        <v>13</v>
      </c>
      <c r="JV20" s="21">
        <f>IF(JV$8="",0,JV14*SUMIFS(условия!44:44,условия!$7:$7,"&lt;="&amp;JV$8,условия!$8:$8,"&gt;="&amp;JV$8))</f>
        <v>13</v>
      </c>
      <c r="JW20" s="21">
        <f>IF(JW$8="",0,JW14*SUMIFS(условия!44:44,условия!$7:$7,"&lt;="&amp;JW$8,условия!$8:$8,"&gt;="&amp;JW$8))</f>
        <v>13</v>
      </c>
      <c r="JX20" s="21">
        <f>IF(JX$8="",0,JX14*SUMIFS(условия!44:44,условия!$7:$7,"&lt;="&amp;JX$8,условия!$8:$8,"&gt;="&amp;JX$8))</f>
        <v>13</v>
      </c>
      <c r="JY20" s="21">
        <f>IF(JY$8="",0,JY14*SUMIFS(условия!44:44,условия!$7:$7,"&lt;="&amp;JY$8,условия!$8:$8,"&gt;="&amp;JY$8))</f>
        <v>13</v>
      </c>
      <c r="JZ20" s="21">
        <f>IF(JZ$8="",0,JZ14*SUMIFS(условия!44:44,условия!$7:$7,"&lt;="&amp;JZ$8,условия!$8:$8,"&gt;="&amp;JZ$8))</f>
        <v>13</v>
      </c>
      <c r="KA20" s="21">
        <f>IF(KA$8="",0,KA14*SUMIFS(условия!44:44,условия!$7:$7,"&lt;="&amp;KA$8,условия!$8:$8,"&gt;="&amp;KA$8))</f>
        <v>13</v>
      </c>
      <c r="KB20" s="21">
        <f>IF(KB$8="",0,KB14*SUMIFS(условия!44:44,условия!$7:$7,"&lt;="&amp;KB$8,условия!$8:$8,"&gt;="&amp;KB$8))</f>
        <v>13</v>
      </c>
      <c r="KC20" s="21">
        <f>IF(KC$8="",0,KC14*SUMIFS(условия!44:44,условия!$7:$7,"&lt;="&amp;KC$8,условия!$8:$8,"&gt;="&amp;KC$8))</f>
        <v>13</v>
      </c>
      <c r="KD20" s="21">
        <f>IF(KD$8="",0,KD14*SUMIFS(условия!44:44,условия!$7:$7,"&lt;="&amp;KD$8,условия!$8:$8,"&gt;="&amp;KD$8))</f>
        <v>13</v>
      </c>
      <c r="KE20" s="21">
        <f>IF(KE$8="",0,KE14*SUMIFS(условия!44:44,условия!$7:$7,"&lt;="&amp;KE$8,условия!$8:$8,"&gt;="&amp;KE$8))</f>
        <v>13</v>
      </c>
      <c r="KF20" s="21">
        <f>IF(KF$8="",0,KF14*SUMIFS(условия!44:44,условия!$7:$7,"&lt;="&amp;KF$8,условия!$8:$8,"&gt;="&amp;KF$8))</f>
        <v>11.999999999999998</v>
      </c>
      <c r="KG20" s="21">
        <f>IF(KG$8="",0,KG14*SUMIFS(условия!44:44,условия!$7:$7,"&lt;="&amp;KG$8,условия!$8:$8,"&gt;="&amp;KG$8))</f>
        <v>11.999999999999998</v>
      </c>
      <c r="KH20" s="21">
        <f>IF(KH$8="",0,KH14*SUMIFS(условия!44:44,условия!$7:$7,"&lt;="&amp;KH$8,условия!$8:$8,"&gt;="&amp;KH$8))</f>
        <v>11.999999999999998</v>
      </c>
      <c r="KI20" s="21">
        <f>IF(KI$8="",0,KI14*SUMIFS(условия!44:44,условия!$7:$7,"&lt;="&amp;KI$8,условия!$8:$8,"&gt;="&amp;KI$8))</f>
        <v>11.999999999999998</v>
      </c>
      <c r="KJ20" s="21">
        <f>IF(KJ$8="",0,KJ14*SUMIFS(условия!44:44,условия!$7:$7,"&lt;="&amp;KJ$8,условия!$8:$8,"&gt;="&amp;KJ$8))</f>
        <v>11.999999999999998</v>
      </c>
      <c r="KK20" s="21">
        <f>IF(KK$8="",0,KK14*SUMIFS(условия!44:44,условия!$7:$7,"&lt;="&amp;KK$8,условия!$8:$8,"&gt;="&amp;KK$8))</f>
        <v>11.999999999999998</v>
      </c>
      <c r="KL20" s="21">
        <f>IF(KL$8="",0,KL14*SUMIFS(условия!44:44,условия!$7:$7,"&lt;="&amp;KL$8,условия!$8:$8,"&gt;="&amp;KL$8))</f>
        <v>11.999999999999998</v>
      </c>
      <c r="KM20" s="21">
        <f>IF(KM$8="",0,KM14*SUMIFS(условия!44:44,условия!$7:$7,"&lt;="&amp;KM$8,условия!$8:$8,"&gt;="&amp;KM$8))</f>
        <v>11.999999999999998</v>
      </c>
      <c r="KN20" s="21">
        <f>IF(KN$8="",0,KN14*SUMIFS(условия!44:44,условия!$7:$7,"&lt;="&amp;KN$8,условия!$8:$8,"&gt;="&amp;KN$8))</f>
        <v>11.999999999999998</v>
      </c>
      <c r="KO20" s="21">
        <f>IF(KO$8="",0,KO14*SUMIFS(условия!44:44,условия!$7:$7,"&lt;="&amp;KO$8,условия!$8:$8,"&gt;="&amp;KO$8))</f>
        <v>11.999999999999998</v>
      </c>
      <c r="KP20" s="21">
        <f>IF(KP$8="",0,KP14*SUMIFS(условия!44:44,условия!$7:$7,"&lt;="&amp;KP$8,условия!$8:$8,"&gt;="&amp;KP$8))</f>
        <v>11.999999999999998</v>
      </c>
      <c r="KQ20" s="21">
        <f>IF(KQ$8="",0,KQ14*SUMIFS(условия!44:44,условия!$7:$7,"&lt;="&amp;KQ$8,условия!$8:$8,"&gt;="&amp;KQ$8))</f>
        <v>11.999999999999998</v>
      </c>
      <c r="KR20" s="21">
        <f>IF(KR$8="",0,KR14*SUMIFS(условия!44:44,условия!$7:$7,"&lt;="&amp;KR$8,условия!$8:$8,"&gt;="&amp;KR$8))</f>
        <v>11.999999999999998</v>
      </c>
      <c r="KS20" s="21">
        <f>IF(KS$8="",0,KS14*SUMIFS(условия!44:44,условия!$7:$7,"&lt;="&amp;KS$8,условия!$8:$8,"&gt;="&amp;KS$8))</f>
        <v>11.999999999999998</v>
      </c>
      <c r="KT20" s="21">
        <f>IF(KT$8="",0,KT14*SUMIFS(условия!44:44,условия!$7:$7,"&lt;="&amp;KT$8,условия!$8:$8,"&gt;="&amp;KT$8))</f>
        <v>11.999999999999998</v>
      </c>
      <c r="KU20" s="21">
        <f>IF(KU$8="",0,KU14*SUMIFS(условия!44:44,условия!$7:$7,"&lt;="&amp;KU$8,условия!$8:$8,"&gt;="&amp;KU$8))</f>
        <v>11.999999999999998</v>
      </c>
      <c r="KV20" s="21">
        <f>IF(KV$8="",0,KV14*SUMIFS(условия!44:44,условия!$7:$7,"&lt;="&amp;KV$8,условия!$8:$8,"&gt;="&amp;KV$8))</f>
        <v>11.999999999999998</v>
      </c>
      <c r="KW20" s="21">
        <f>IF(KW$8="",0,KW14*SUMIFS(условия!44:44,условия!$7:$7,"&lt;="&amp;KW$8,условия!$8:$8,"&gt;="&amp;KW$8))</f>
        <v>11.999999999999998</v>
      </c>
      <c r="KX20" s="21">
        <f>IF(KX$8="",0,KX14*SUMIFS(условия!44:44,условия!$7:$7,"&lt;="&amp;KX$8,условия!$8:$8,"&gt;="&amp;KX$8))</f>
        <v>11.999999999999998</v>
      </c>
      <c r="KY20" s="21">
        <f>IF(KY$8="",0,KY14*SUMIFS(условия!44:44,условия!$7:$7,"&lt;="&amp;KY$8,условия!$8:$8,"&gt;="&amp;KY$8))</f>
        <v>11.999999999999998</v>
      </c>
      <c r="KZ20" s="21">
        <f>IF(KZ$8="",0,KZ14*SUMIFS(условия!44:44,условия!$7:$7,"&lt;="&amp;KZ$8,условия!$8:$8,"&gt;="&amp;KZ$8))</f>
        <v>11.999999999999998</v>
      </c>
      <c r="LA20" s="21">
        <f>IF(LA$8="",0,LA14*SUMIFS(условия!44:44,условия!$7:$7,"&lt;="&amp;LA$8,условия!$8:$8,"&gt;="&amp;LA$8))</f>
        <v>11.999999999999998</v>
      </c>
      <c r="LB20" s="21">
        <f>IF(LB$8="",0,LB14*SUMIFS(условия!44:44,условия!$7:$7,"&lt;="&amp;LB$8,условия!$8:$8,"&gt;="&amp;LB$8))</f>
        <v>11.999999999999998</v>
      </c>
      <c r="LC20" s="21">
        <f>IF(LC$8="",0,LC14*SUMIFS(условия!44:44,условия!$7:$7,"&lt;="&amp;LC$8,условия!$8:$8,"&gt;="&amp;LC$8))</f>
        <v>11.999999999999998</v>
      </c>
      <c r="LD20" s="21">
        <f>IF(LD$8="",0,LD14*SUMIFS(условия!44:44,условия!$7:$7,"&lt;="&amp;LD$8,условия!$8:$8,"&gt;="&amp;LD$8))</f>
        <v>11.999999999999998</v>
      </c>
      <c r="LE20" s="21">
        <f>IF(LE$8="",0,LE14*SUMIFS(условия!44:44,условия!$7:$7,"&lt;="&amp;LE$8,условия!$8:$8,"&gt;="&amp;LE$8))</f>
        <v>11.999999999999998</v>
      </c>
      <c r="LF20" s="21">
        <f>IF(LF$8="",0,LF14*SUMIFS(условия!44:44,условия!$7:$7,"&lt;="&amp;LF$8,условия!$8:$8,"&gt;="&amp;LF$8))</f>
        <v>11.999999999999998</v>
      </c>
      <c r="LG20" s="21">
        <f>IF(LG$8="",0,LG14*SUMIFS(условия!44:44,условия!$7:$7,"&lt;="&amp;LG$8,условия!$8:$8,"&gt;="&amp;LG$8))</f>
        <v>11.999999999999998</v>
      </c>
      <c r="LH20" s="21">
        <f>IF(LH$8="",0,LH14*SUMIFS(условия!44:44,условия!$7:$7,"&lt;="&amp;LH$8,условия!$8:$8,"&gt;="&amp;LH$8))</f>
        <v>11.999999999999998</v>
      </c>
      <c r="LI20" s="21">
        <f>IF(LI$8="",0,LI14*SUMIFS(условия!44:44,условия!$7:$7,"&lt;="&amp;LI$8,условия!$8:$8,"&gt;="&amp;LI$8))</f>
        <v>11.999999999999998</v>
      </c>
      <c r="LJ20" s="21">
        <f>IF(LJ$8="",0,LJ14*SUMIFS(условия!44:44,условия!$7:$7,"&lt;="&amp;LJ$8,условия!$8:$8,"&gt;="&amp;LJ$8))</f>
        <v>9.3333333333333321</v>
      </c>
      <c r="LK20" s="21">
        <f>IF(LK$8="",0,LK14*SUMIFS(условия!44:44,условия!$7:$7,"&lt;="&amp;LK$8,условия!$8:$8,"&gt;="&amp;LK$8))</f>
        <v>9.3333333333333321</v>
      </c>
      <c r="LL20" s="21">
        <f>IF(LL$8="",0,LL14*SUMIFS(условия!44:44,условия!$7:$7,"&lt;="&amp;LL$8,условия!$8:$8,"&gt;="&amp;LL$8))</f>
        <v>9.3333333333333321</v>
      </c>
      <c r="LM20" s="21">
        <f>IF(LM$8="",0,LM14*SUMIFS(условия!44:44,условия!$7:$7,"&lt;="&amp;LM$8,условия!$8:$8,"&gt;="&amp;LM$8))</f>
        <v>9.3333333333333321</v>
      </c>
      <c r="LN20" s="21">
        <f>IF(LN$8="",0,LN14*SUMIFS(условия!44:44,условия!$7:$7,"&lt;="&amp;LN$8,условия!$8:$8,"&gt;="&amp;LN$8))</f>
        <v>9.3333333333333321</v>
      </c>
      <c r="LO20" s="21">
        <f>IF(LO$8="",0,LO14*SUMIFS(условия!44:44,условия!$7:$7,"&lt;="&amp;LO$8,условия!$8:$8,"&gt;="&amp;LO$8))</f>
        <v>9.3333333333333321</v>
      </c>
      <c r="LP20" s="21">
        <f>IF(LP$8="",0,LP14*SUMIFS(условия!44:44,условия!$7:$7,"&lt;="&amp;LP$8,условия!$8:$8,"&gt;="&amp;LP$8))</f>
        <v>9.3333333333333321</v>
      </c>
      <c r="LQ20" s="21">
        <f>IF(LQ$8="",0,LQ14*SUMIFS(условия!44:44,условия!$7:$7,"&lt;="&amp;LQ$8,условия!$8:$8,"&gt;="&amp;LQ$8))</f>
        <v>9.3333333333333321</v>
      </c>
      <c r="LR20" s="21">
        <f>IF(LR$8="",0,LR14*SUMIFS(условия!44:44,условия!$7:$7,"&lt;="&amp;LR$8,условия!$8:$8,"&gt;="&amp;LR$8))</f>
        <v>9.3333333333333321</v>
      </c>
      <c r="LS20" s="21">
        <f>IF(LS$8="",0,LS14*SUMIFS(условия!44:44,условия!$7:$7,"&lt;="&amp;LS$8,условия!$8:$8,"&gt;="&amp;LS$8))</f>
        <v>9.3333333333333321</v>
      </c>
      <c r="LT20" s="21">
        <f>IF(LT$8="",0,LT14*SUMIFS(условия!44:44,условия!$7:$7,"&lt;="&amp;LT$8,условия!$8:$8,"&gt;="&amp;LT$8))</f>
        <v>9.3333333333333321</v>
      </c>
      <c r="LU20" s="21">
        <f>IF(LU$8="",0,LU14*SUMIFS(условия!44:44,условия!$7:$7,"&lt;="&amp;LU$8,условия!$8:$8,"&gt;="&amp;LU$8))</f>
        <v>9.3333333333333321</v>
      </c>
      <c r="LV20" s="21">
        <f>IF(LV$8="",0,LV14*SUMIFS(условия!44:44,условия!$7:$7,"&lt;="&amp;LV$8,условия!$8:$8,"&gt;="&amp;LV$8))</f>
        <v>9.3333333333333321</v>
      </c>
      <c r="LW20" s="21">
        <f>IF(LW$8="",0,LW14*SUMIFS(условия!44:44,условия!$7:$7,"&lt;="&amp;LW$8,условия!$8:$8,"&gt;="&amp;LW$8))</f>
        <v>9.3333333333333321</v>
      </c>
      <c r="LX20" s="21">
        <f>IF(LX$8="",0,LX14*SUMIFS(условия!44:44,условия!$7:$7,"&lt;="&amp;LX$8,условия!$8:$8,"&gt;="&amp;LX$8))</f>
        <v>9.3333333333333321</v>
      </c>
      <c r="LY20" s="21">
        <f>IF(LY$8="",0,LY14*SUMIFS(условия!44:44,условия!$7:$7,"&lt;="&amp;LY$8,условия!$8:$8,"&gt;="&amp;LY$8))</f>
        <v>9.3333333333333321</v>
      </c>
      <c r="LZ20" s="21">
        <f>IF(LZ$8="",0,LZ14*SUMIFS(условия!44:44,условия!$7:$7,"&lt;="&amp;LZ$8,условия!$8:$8,"&gt;="&amp;LZ$8))</f>
        <v>9.3333333333333321</v>
      </c>
      <c r="MA20" s="21">
        <f>IF(MA$8="",0,MA14*SUMIFS(условия!44:44,условия!$7:$7,"&lt;="&amp;MA$8,условия!$8:$8,"&gt;="&amp;MA$8))</f>
        <v>9.3333333333333321</v>
      </c>
      <c r="MB20" s="21">
        <f>IF(MB$8="",0,MB14*SUMIFS(условия!44:44,условия!$7:$7,"&lt;="&amp;MB$8,условия!$8:$8,"&gt;="&amp;MB$8))</f>
        <v>9.3333333333333321</v>
      </c>
      <c r="MC20" s="21">
        <f>IF(MC$8="",0,MC14*SUMIFS(условия!44:44,условия!$7:$7,"&lt;="&amp;MC$8,условия!$8:$8,"&gt;="&amp;MC$8))</f>
        <v>9.3333333333333321</v>
      </c>
      <c r="MD20" s="21">
        <f>IF(MD$8="",0,MD14*SUMIFS(условия!44:44,условия!$7:$7,"&lt;="&amp;MD$8,условия!$8:$8,"&gt;="&amp;MD$8))</f>
        <v>9.3333333333333321</v>
      </c>
      <c r="ME20" s="21">
        <f>IF(ME$8="",0,ME14*SUMIFS(условия!44:44,условия!$7:$7,"&lt;="&amp;ME$8,условия!$8:$8,"&gt;="&amp;ME$8))</f>
        <v>9.3333333333333321</v>
      </c>
      <c r="MF20" s="21">
        <f>IF(MF$8="",0,MF14*SUMIFS(условия!44:44,условия!$7:$7,"&lt;="&amp;MF$8,условия!$8:$8,"&gt;="&amp;MF$8))</f>
        <v>9.3333333333333321</v>
      </c>
      <c r="MG20" s="21">
        <f>IF(MG$8="",0,MG14*SUMIFS(условия!44:44,условия!$7:$7,"&lt;="&amp;MG$8,условия!$8:$8,"&gt;="&amp;MG$8))</f>
        <v>9.3333333333333321</v>
      </c>
      <c r="MH20" s="21">
        <f>IF(MH$8="",0,MH14*SUMIFS(условия!44:44,условия!$7:$7,"&lt;="&amp;MH$8,условия!$8:$8,"&gt;="&amp;MH$8))</f>
        <v>9.3333333333333321</v>
      </c>
      <c r="MI20" s="21">
        <f>IF(MI$8="",0,MI14*SUMIFS(условия!44:44,условия!$7:$7,"&lt;="&amp;MI$8,условия!$8:$8,"&gt;="&amp;MI$8))</f>
        <v>9.3333333333333321</v>
      </c>
      <c r="MJ20" s="21">
        <f>IF(MJ$8="",0,MJ14*SUMIFS(условия!44:44,условия!$7:$7,"&lt;="&amp;MJ$8,условия!$8:$8,"&gt;="&amp;MJ$8))</f>
        <v>9.3333333333333321</v>
      </c>
      <c r="MK20" s="21">
        <f>IF(MK$8="",0,MK14*SUMIFS(условия!44:44,условия!$7:$7,"&lt;="&amp;MK$8,условия!$8:$8,"&gt;="&amp;MK$8))</f>
        <v>9.3333333333333321</v>
      </c>
      <c r="ML20" s="21">
        <f>IF(ML$8="",0,ML14*SUMIFS(условия!44:44,условия!$7:$7,"&lt;="&amp;ML$8,условия!$8:$8,"&gt;="&amp;ML$8))</f>
        <v>9.3333333333333321</v>
      </c>
      <c r="MM20" s="21">
        <f>IF(MM$8="",0,MM14*SUMIFS(условия!44:44,условия!$7:$7,"&lt;="&amp;MM$8,условия!$8:$8,"&gt;="&amp;MM$8))</f>
        <v>9.3333333333333321</v>
      </c>
      <c r="MN20" s="21">
        <f>IF(MN$8="",0,MN14*SUMIFS(условия!44:44,условия!$7:$7,"&lt;="&amp;MN$8,условия!$8:$8,"&gt;="&amp;MN$8))</f>
        <v>9.3333333333333321</v>
      </c>
      <c r="MO20" s="21">
        <f>IF(MO$8="",0,MO14*SUMIFS(условия!44:44,условия!$7:$7,"&lt;="&amp;MO$8,условия!$8:$8,"&gt;="&amp;MO$8))</f>
        <v>10.133333333333335</v>
      </c>
      <c r="MP20" s="21">
        <f>IF(MP$8="",0,MP14*SUMIFS(условия!44:44,условия!$7:$7,"&lt;="&amp;MP$8,условия!$8:$8,"&gt;="&amp;MP$8))</f>
        <v>10.133333333333335</v>
      </c>
      <c r="MQ20" s="21">
        <f>IF(MQ$8="",0,MQ14*SUMIFS(условия!44:44,условия!$7:$7,"&lt;="&amp;MQ$8,условия!$8:$8,"&gt;="&amp;MQ$8))</f>
        <v>10.133333333333335</v>
      </c>
      <c r="MR20" s="21">
        <f>IF(MR$8="",0,MR14*SUMIFS(условия!44:44,условия!$7:$7,"&lt;="&amp;MR$8,условия!$8:$8,"&gt;="&amp;MR$8))</f>
        <v>10.133333333333335</v>
      </c>
      <c r="MS20" s="21">
        <f>IF(MS$8="",0,MS14*SUMIFS(условия!44:44,условия!$7:$7,"&lt;="&amp;MS$8,условия!$8:$8,"&gt;="&amp;MS$8))</f>
        <v>10.133333333333335</v>
      </c>
      <c r="MT20" s="21">
        <f>IF(MT$8="",0,MT14*SUMIFS(условия!44:44,условия!$7:$7,"&lt;="&amp;MT$8,условия!$8:$8,"&gt;="&amp;MT$8))</f>
        <v>10.133333333333335</v>
      </c>
      <c r="MU20" s="21">
        <f>IF(MU$8="",0,MU14*SUMIFS(условия!44:44,условия!$7:$7,"&lt;="&amp;MU$8,условия!$8:$8,"&gt;="&amp;MU$8))</f>
        <v>10.133333333333335</v>
      </c>
      <c r="MV20" s="21">
        <f>IF(MV$8="",0,MV14*SUMIFS(условия!44:44,условия!$7:$7,"&lt;="&amp;MV$8,условия!$8:$8,"&gt;="&amp;MV$8))</f>
        <v>10.133333333333335</v>
      </c>
      <c r="MW20" s="21">
        <f>IF(MW$8="",0,MW14*SUMIFS(условия!44:44,условия!$7:$7,"&lt;="&amp;MW$8,условия!$8:$8,"&gt;="&amp;MW$8))</f>
        <v>10.133333333333335</v>
      </c>
      <c r="MX20" s="21">
        <f>IF(MX$8="",0,MX14*SUMIFS(условия!44:44,условия!$7:$7,"&lt;="&amp;MX$8,условия!$8:$8,"&gt;="&amp;MX$8))</f>
        <v>10.133333333333335</v>
      </c>
      <c r="MY20" s="21">
        <f>IF(MY$8="",0,MY14*SUMIFS(условия!44:44,условия!$7:$7,"&lt;="&amp;MY$8,условия!$8:$8,"&gt;="&amp;MY$8))</f>
        <v>10.133333333333335</v>
      </c>
      <c r="MZ20" s="21">
        <f>IF(MZ$8="",0,MZ14*SUMIFS(условия!44:44,условия!$7:$7,"&lt;="&amp;MZ$8,условия!$8:$8,"&gt;="&amp;MZ$8))</f>
        <v>10.133333333333335</v>
      </c>
      <c r="NA20" s="21">
        <f>IF(NA$8="",0,NA14*SUMIFS(условия!44:44,условия!$7:$7,"&lt;="&amp;NA$8,условия!$8:$8,"&gt;="&amp;NA$8))</f>
        <v>10.133333333333335</v>
      </c>
      <c r="NB20" s="21">
        <f>IF(NB$8="",0,NB14*SUMIFS(условия!44:44,условия!$7:$7,"&lt;="&amp;NB$8,условия!$8:$8,"&gt;="&amp;NB$8))</f>
        <v>10.133333333333335</v>
      </c>
      <c r="NC20" s="21">
        <f>IF(NC$8="",0,NC14*SUMIFS(условия!44:44,условия!$7:$7,"&lt;="&amp;NC$8,условия!$8:$8,"&gt;="&amp;NC$8))</f>
        <v>10.133333333333335</v>
      </c>
      <c r="ND20" s="21">
        <f>IF(ND$8="",0,ND14*SUMIFS(условия!44:44,условия!$7:$7,"&lt;="&amp;ND$8,условия!$8:$8,"&gt;="&amp;ND$8))</f>
        <v>10.133333333333335</v>
      </c>
      <c r="NE20" s="21">
        <f>IF(NE$8="",0,NE14*SUMIFS(условия!44:44,условия!$7:$7,"&lt;="&amp;NE$8,условия!$8:$8,"&gt;="&amp;NE$8))</f>
        <v>10.133333333333335</v>
      </c>
      <c r="NF20" s="21">
        <f>IF(NF$8="",0,NF14*SUMIFS(условия!44:44,условия!$7:$7,"&lt;="&amp;NF$8,условия!$8:$8,"&gt;="&amp;NF$8))</f>
        <v>10.133333333333335</v>
      </c>
      <c r="NG20" s="21">
        <f>IF(NG$8="",0,NG14*SUMIFS(условия!44:44,условия!$7:$7,"&lt;="&amp;NG$8,условия!$8:$8,"&gt;="&amp;NG$8))</f>
        <v>10.133333333333335</v>
      </c>
      <c r="NH20" s="21">
        <f>IF(NH$8="",0,NH14*SUMIFS(условия!44:44,условия!$7:$7,"&lt;="&amp;NH$8,условия!$8:$8,"&gt;="&amp;NH$8))</f>
        <v>10.133333333333335</v>
      </c>
      <c r="NI20" s="21">
        <f>IF(NI$8="",0,NI14*SUMIFS(условия!44:44,условия!$7:$7,"&lt;="&amp;NI$8,условия!$8:$8,"&gt;="&amp;NI$8))</f>
        <v>10.133333333333335</v>
      </c>
      <c r="NJ20" s="21">
        <f>IF(NJ$8="",0,NJ14*SUMIFS(условия!44:44,условия!$7:$7,"&lt;="&amp;NJ$8,условия!$8:$8,"&gt;="&amp;NJ$8))</f>
        <v>10.133333333333335</v>
      </c>
      <c r="NK20" s="21">
        <f>IF(NK$8="",0,NK14*SUMIFS(условия!44:44,условия!$7:$7,"&lt;="&amp;NK$8,условия!$8:$8,"&gt;="&amp;NK$8))</f>
        <v>10.133333333333335</v>
      </c>
      <c r="NL20" s="21">
        <f>IF(NL$8="",0,NL14*SUMIFS(условия!44:44,условия!$7:$7,"&lt;="&amp;NL$8,условия!$8:$8,"&gt;="&amp;NL$8))</f>
        <v>10.133333333333335</v>
      </c>
      <c r="NM20" s="21">
        <f>IF(NM$8="",0,NM14*SUMIFS(условия!44:44,условия!$7:$7,"&lt;="&amp;NM$8,условия!$8:$8,"&gt;="&amp;NM$8))</f>
        <v>10.133333333333335</v>
      </c>
      <c r="NN20" s="21">
        <f>IF(NN$8="",0,NN14*SUMIFS(условия!44:44,условия!$7:$7,"&lt;="&amp;NN$8,условия!$8:$8,"&gt;="&amp;NN$8))</f>
        <v>10.133333333333335</v>
      </c>
      <c r="NO20" s="21">
        <f>IF(NO$8="",0,NO14*SUMIFS(условия!44:44,условия!$7:$7,"&lt;="&amp;NO$8,условия!$8:$8,"&gt;="&amp;NO$8))</f>
        <v>10.133333333333335</v>
      </c>
      <c r="NP20" s="21">
        <f>IF(NP$8="",0,NP14*SUMIFS(условия!44:44,условия!$7:$7,"&lt;="&amp;NP$8,условия!$8:$8,"&gt;="&amp;NP$8))</f>
        <v>10.133333333333335</v>
      </c>
      <c r="NQ20" s="21">
        <f>IF(NQ$8="",0,NQ14*SUMIFS(условия!44:44,условия!$7:$7,"&lt;="&amp;NQ$8,условия!$8:$8,"&gt;="&amp;NQ$8))</f>
        <v>10.133333333333335</v>
      </c>
      <c r="NR20" s="21">
        <f>IF(NR$8="",0,NR14*SUMIFS(условия!44:44,условия!$7:$7,"&lt;="&amp;NR$8,условия!$8:$8,"&gt;="&amp;NR$8))</f>
        <v>10.133333333333335</v>
      </c>
      <c r="NS20" s="21">
        <f>IF(NS$8="",0,NS14*SUMIFS(условия!44:44,условия!$7:$7,"&lt;="&amp;NS$8,условия!$8:$8,"&gt;="&amp;NS$8))</f>
        <v>10.933333333333337</v>
      </c>
      <c r="NT20" s="21">
        <f>IF(NT$8="",0,NT14*SUMIFS(условия!44:44,условия!$7:$7,"&lt;="&amp;NT$8,условия!$8:$8,"&gt;="&amp;NT$8))</f>
        <v>10.933333333333337</v>
      </c>
      <c r="NU20" s="21">
        <f>IF(NU$8="",0,NU14*SUMIFS(условия!44:44,условия!$7:$7,"&lt;="&amp;NU$8,условия!$8:$8,"&gt;="&amp;NU$8))</f>
        <v>10.933333333333337</v>
      </c>
      <c r="NV20" s="21">
        <f>IF(NV$8="",0,NV14*SUMIFS(условия!44:44,условия!$7:$7,"&lt;="&amp;NV$8,условия!$8:$8,"&gt;="&amp;NV$8))</f>
        <v>10.933333333333337</v>
      </c>
      <c r="NW20" s="21">
        <f>IF(NW$8="",0,NW14*SUMIFS(условия!44:44,условия!$7:$7,"&lt;="&amp;NW$8,условия!$8:$8,"&gt;="&amp;NW$8))</f>
        <v>10.933333333333337</v>
      </c>
      <c r="NX20" s="21">
        <f>IF(NX$8="",0,NX14*SUMIFS(условия!44:44,условия!$7:$7,"&lt;="&amp;NX$8,условия!$8:$8,"&gt;="&amp;NX$8))</f>
        <v>10.933333333333337</v>
      </c>
      <c r="NY20" s="21">
        <f>IF(NY$8="",0,NY14*SUMIFS(условия!44:44,условия!$7:$7,"&lt;="&amp;NY$8,условия!$8:$8,"&gt;="&amp;NY$8))</f>
        <v>10.933333333333337</v>
      </c>
      <c r="NZ20" s="21">
        <f>IF(NZ$8="",0,NZ14*SUMIFS(условия!44:44,условия!$7:$7,"&lt;="&amp;NZ$8,условия!$8:$8,"&gt;="&amp;NZ$8))</f>
        <v>10.933333333333337</v>
      </c>
      <c r="OA20" s="21">
        <f>IF(OA$8="",0,OA14*SUMIFS(условия!44:44,условия!$7:$7,"&lt;="&amp;OA$8,условия!$8:$8,"&gt;="&amp;OA$8))</f>
        <v>10.933333333333337</v>
      </c>
      <c r="OB20" s="21">
        <f>IF(OB$8="",0,OB14*SUMIFS(условия!44:44,условия!$7:$7,"&lt;="&amp;OB$8,условия!$8:$8,"&gt;="&amp;OB$8))</f>
        <v>10.933333333333337</v>
      </c>
      <c r="OC20" s="21">
        <f>IF(OC$8="",0,OC14*SUMIFS(условия!44:44,условия!$7:$7,"&lt;="&amp;OC$8,условия!$8:$8,"&gt;="&amp;OC$8))</f>
        <v>10.933333333333337</v>
      </c>
      <c r="OD20" s="21">
        <f>IF(OD$8="",0,OD14*SUMIFS(условия!44:44,условия!$7:$7,"&lt;="&amp;OD$8,условия!$8:$8,"&gt;="&amp;OD$8))</f>
        <v>10.933333333333337</v>
      </c>
      <c r="OE20" s="21">
        <f>IF(OE$8="",0,OE14*SUMIFS(условия!44:44,условия!$7:$7,"&lt;="&amp;OE$8,условия!$8:$8,"&gt;="&amp;OE$8))</f>
        <v>10.933333333333337</v>
      </c>
      <c r="OF20" s="21">
        <f>IF(OF$8="",0,OF14*SUMIFS(условия!44:44,условия!$7:$7,"&lt;="&amp;OF$8,условия!$8:$8,"&gt;="&amp;OF$8))</f>
        <v>10.933333333333337</v>
      </c>
      <c r="OG20" s="21">
        <f>IF(OG$8="",0,OG14*SUMIFS(условия!44:44,условия!$7:$7,"&lt;="&amp;OG$8,условия!$8:$8,"&gt;="&amp;OG$8))</f>
        <v>10.933333333333337</v>
      </c>
      <c r="OH20" s="21">
        <f>IF(OH$8="",0,OH14*SUMIFS(условия!44:44,условия!$7:$7,"&lt;="&amp;OH$8,условия!$8:$8,"&gt;="&amp;OH$8))</f>
        <v>10.933333333333337</v>
      </c>
      <c r="OI20" s="21">
        <f>IF(OI$8="",0,OI14*SUMIFS(условия!44:44,условия!$7:$7,"&lt;="&amp;OI$8,условия!$8:$8,"&gt;="&amp;OI$8))</f>
        <v>10.933333333333337</v>
      </c>
      <c r="OJ20" s="21">
        <f>IF(OJ$8="",0,OJ14*SUMIFS(условия!44:44,условия!$7:$7,"&lt;="&amp;OJ$8,условия!$8:$8,"&gt;="&amp;OJ$8))</f>
        <v>10.933333333333337</v>
      </c>
      <c r="OK20" s="21">
        <f>IF(OK$8="",0,OK14*SUMIFS(условия!44:44,условия!$7:$7,"&lt;="&amp;OK$8,условия!$8:$8,"&gt;="&amp;OK$8))</f>
        <v>10.933333333333337</v>
      </c>
      <c r="OL20" s="21">
        <f>IF(OL$8="",0,OL14*SUMIFS(условия!44:44,условия!$7:$7,"&lt;="&amp;OL$8,условия!$8:$8,"&gt;="&amp;OL$8))</f>
        <v>10.933333333333337</v>
      </c>
      <c r="OM20" s="21">
        <f>IF(OM$8="",0,OM14*SUMIFS(условия!44:44,условия!$7:$7,"&lt;="&amp;OM$8,условия!$8:$8,"&gt;="&amp;OM$8))</f>
        <v>10.933333333333337</v>
      </c>
      <c r="ON20" s="21">
        <f>IF(ON$8="",0,ON14*SUMIFS(условия!44:44,условия!$7:$7,"&lt;="&amp;ON$8,условия!$8:$8,"&gt;="&amp;ON$8))</f>
        <v>10.933333333333337</v>
      </c>
      <c r="OO20" s="21">
        <f>IF(OO$8="",0,OO14*SUMIFS(условия!44:44,условия!$7:$7,"&lt;="&amp;OO$8,условия!$8:$8,"&gt;="&amp;OO$8))</f>
        <v>10.933333333333337</v>
      </c>
      <c r="OP20" s="21">
        <f>IF(OP$8="",0,OP14*SUMIFS(условия!44:44,условия!$7:$7,"&lt;="&amp;OP$8,условия!$8:$8,"&gt;="&amp;OP$8))</f>
        <v>10.933333333333337</v>
      </c>
      <c r="OQ20" s="21">
        <f>IF(OQ$8="",0,OQ14*SUMIFS(условия!44:44,условия!$7:$7,"&lt;="&amp;OQ$8,условия!$8:$8,"&gt;="&amp;OQ$8))</f>
        <v>10.933333333333337</v>
      </c>
      <c r="OR20" s="21">
        <f>IF(OR$8="",0,OR14*SUMIFS(условия!44:44,условия!$7:$7,"&lt;="&amp;OR$8,условия!$8:$8,"&gt;="&amp;OR$8))</f>
        <v>10.933333333333337</v>
      </c>
      <c r="OS20" s="21">
        <f>IF(OS$8="",0,OS14*SUMIFS(условия!44:44,условия!$7:$7,"&lt;="&amp;OS$8,условия!$8:$8,"&gt;="&amp;OS$8))</f>
        <v>10.933333333333337</v>
      </c>
      <c r="OT20" s="21">
        <f>IF(OT$8="",0,OT14*SUMIFS(условия!44:44,условия!$7:$7,"&lt;="&amp;OT$8,условия!$8:$8,"&gt;="&amp;OT$8))</f>
        <v>10.933333333333337</v>
      </c>
      <c r="OU20" s="21">
        <f>IF(OU$8="",0,OU14*SUMIFS(условия!44:44,условия!$7:$7,"&lt;="&amp;OU$8,условия!$8:$8,"&gt;="&amp;OU$8))</f>
        <v>10.933333333333337</v>
      </c>
      <c r="OV20" s="21">
        <f>IF(OV$8="",0,OV14*SUMIFS(условия!44:44,условия!$7:$7,"&lt;="&amp;OV$8,условия!$8:$8,"&gt;="&amp;OV$8))</f>
        <v>10.933333333333337</v>
      </c>
      <c r="OW20" s="21">
        <f>IF(OW$8="",0,OW14*SUMIFS(условия!44:44,условия!$7:$7,"&lt;="&amp;OW$8,условия!$8:$8,"&gt;="&amp;OW$8))</f>
        <v>10.933333333333337</v>
      </c>
      <c r="OX20" s="21">
        <f>IF(OX$8="",0,OX14*SUMIFS(условия!44:44,условия!$7:$7,"&lt;="&amp;OX$8,условия!$8:$8,"&gt;="&amp;OX$8))</f>
        <v>10.4</v>
      </c>
      <c r="OY20" s="21">
        <f>IF(OY$8="",0,OY14*SUMIFS(условия!44:44,условия!$7:$7,"&lt;="&amp;OY$8,условия!$8:$8,"&gt;="&amp;OY$8))</f>
        <v>10.4</v>
      </c>
      <c r="OZ20" s="21">
        <f>IF(OZ$8="",0,OZ14*SUMIFS(условия!44:44,условия!$7:$7,"&lt;="&amp;OZ$8,условия!$8:$8,"&gt;="&amp;OZ$8))</f>
        <v>10.4</v>
      </c>
      <c r="PA20" s="21">
        <f>IF(PA$8="",0,PA14*SUMIFS(условия!44:44,условия!$7:$7,"&lt;="&amp;PA$8,условия!$8:$8,"&gt;="&amp;PA$8))</f>
        <v>10.4</v>
      </c>
      <c r="PB20" s="21">
        <f>IF(PB$8="",0,PB14*SUMIFS(условия!44:44,условия!$7:$7,"&lt;="&amp;PB$8,условия!$8:$8,"&gt;="&amp;PB$8))</f>
        <v>10.4</v>
      </c>
      <c r="PC20" s="21">
        <f>IF(PC$8="",0,PC14*SUMIFS(условия!44:44,условия!$7:$7,"&lt;="&amp;PC$8,условия!$8:$8,"&gt;="&amp;PC$8))</f>
        <v>10.4</v>
      </c>
      <c r="PD20" s="21">
        <f>IF(PD$8="",0,PD14*SUMIFS(условия!44:44,условия!$7:$7,"&lt;="&amp;PD$8,условия!$8:$8,"&gt;="&amp;PD$8))</f>
        <v>10.4</v>
      </c>
      <c r="PE20" s="21">
        <f>IF(PE$8="",0,PE14*SUMIFS(условия!44:44,условия!$7:$7,"&lt;="&amp;PE$8,условия!$8:$8,"&gt;="&amp;PE$8))</f>
        <v>10.4</v>
      </c>
      <c r="PF20" s="21">
        <f>IF(PF$8="",0,PF14*SUMIFS(условия!44:44,условия!$7:$7,"&lt;="&amp;PF$8,условия!$8:$8,"&gt;="&amp;PF$8))</f>
        <v>10.4</v>
      </c>
      <c r="PG20" s="21">
        <f>IF(PG$8="",0,PG14*SUMIFS(условия!44:44,условия!$7:$7,"&lt;="&amp;PG$8,условия!$8:$8,"&gt;="&amp;PG$8))</f>
        <v>10.4</v>
      </c>
      <c r="PH20" s="21">
        <f>IF(PH$8="",0,PH14*SUMIFS(условия!44:44,условия!$7:$7,"&lt;="&amp;PH$8,условия!$8:$8,"&gt;="&amp;PH$8))</f>
        <v>10.4</v>
      </c>
      <c r="PI20" s="21">
        <f>IF(PI$8="",0,PI14*SUMIFS(условия!44:44,условия!$7:$7,"&lt;="&amp;PI$8,условия!$8:$8,"&gt;="&amp;PI$8))</f>
        <v>10.4</v>
      </c>
      <c r="PJ20" s="21">
        <f>IF(PJ$8="",0,PJ14*SUMIFS(условия!44:44,условия!$7:$7,"&lt;="&amp;PJ$8,условия!$8:$8,"&gt;="&amp;PJ$8))</f>
        <v>10.4</v>
      </c>
      <c r="PK20" s="21">
        <f>IF(PK$8="",0,PK14*SUMIFS(условия!44:44,условия!$7:$7,"&lt;="&amp;PK$8,условия!$8:$8,"&gt;="&amp;PK$8))</f>
        <v>10.4</v>
      </c>
      <c r="PL20" s="21">
        <f>IF(PL$8="",0,PL14*SUMIFS(условия!44:44,условия!$7:$7,"&lt;="&amp;PL$8,условия!$8:$8,"&gt;="&amp;PL$8))</f>
        <v>10.4</v>
      </c>
      <c r="PM20" s="21">
        <f>IF(PM$8="",0,PM14*SUMIFS(условия!44:44,условия!$7:$7,"&lt;="&amp;PM$8,условия!$8:$8,"&gt;="&amp;PM$8))</f>
        <v>10.4</v>
      </c>
      <c r="PN20" s="21">
        <f>IF(PN$8="",0,PN14*SUMIFS(условия!44:44,условия!$7:$7,"&lt;="&amp;PN$8,условия!$8:$8,"&gt;="&amp;PN$8))</f>
        <v>10.4</v>
      </c>
      <c r="PO20" s="21">
        <f>IF(PO$8="",0,PO14*SUMIFS(условия!44:44,условия!$7:$7,"&lt;="&amp;PO$8,условия!$8:$8,"&gt;="&amp;PO$8))</f>
        <v>10.4</v>
      </c>
      <c r="PP20" s="21">
        <f>IF(PP$8="",0,PP14*SUMIFS(условия!44:44,условия!$7:$7,"&lt;="&amp;PP$8,условия!$8:$8,"&gt;="&amp;PP$8))</f>
        <v>10.4</v>
      </c>
      <c r="PQ20" s="21">
        <f>IF(PQ$8="",0,PQ14*SUMIFS(условия!44:44,условия!$7:$7,"&lt;="&amp;PQ$8,условия!$8:$8,"&gt;="&amp;PQ$8))</f>
        <v>10.4</v>
      </c>
      <c r="PR20" s="21">
        <f>IF(PR$8="",0,PR14*SUMIFS(условия!44:44,условия!$7:$7,"&lt;="&amp;PR$8,условия!$8:$8,"&gt;="&amp;PR$8))</f>
        <v>10.4</v>
      </c>
      <c r="PS20" s="21">
        <f>IF(PS$8="",0,PS14*SUMIFS(условия!44:44,условия!$7:$7,"&lt;="&amp;PS$8,условия!$8:$8,"&gt;="&amp;PS$8))</f>
        <v>10.4</v>
      </c>
      <c r="PT20" s="21">
        <f>IF(PT$8="",0,PT14*SUMIFS(условия!44:44,условия!$7:$7,"&lt;="&amp;PT$8,условия!$8:$8,"&gt;="&amp;PT$8))</f>
        <v>10.4</v>
      </c>
      <c r="PU20" s="21">
        <f>IF(PU$8="",0,PU14*SUMIFS(условия!44:44,условия!$7:$7,"&lt;="&amp;PU$8,условия!$8:$8,"&gt;="&amp;PU$8))</f>
        <v>10.4</v>
      </c>
      <c r="PV20" s="21">
        <f>IF(PV$8="",0,PV14*SUMIFS(условия!44:44,условия!$7:$7,"&lt;="&amp;PV$8,условия!$8:$8,"&gt;="&amp;PV$8))</f>
        <v>10.4</v>
      </c>
      <c r="PW20" s="21">
        <f>IF(PW$8="",0,PW14*SUMIFS(условия!44:44,условия!$7:$7,"&lt;="&amp;PW$8,условия!$8:$8,"&gt;="&amp;PW$8))</f>
        <v>10.4</v>
      </c>
      <c r="PX20" s="21">
        <f>IF(PX$8="",0,PX14*SUMIFS(условия!44:44,условия!$7:$7,"&lt;="&amp;PX$8,условия!$8:$8,"&gt;="&amp;PX$8))</f>
        <v>10.4</v>
      </c>
      <c r="PY20" s="21">
        <f>IF(PY$8="",0,PY14*SUMIFS(условия!44:44,условия!$7:$7,"&lt;="&amp;PY$8,условия!$8:$8,"&gt;="&amp;PY$8))</f>
        <v>10.4</v>
      </c>
      <c r="PZ20" s="21">
        <f>IF(PZ$8="",0,PZ14*SUMIFS(условия!44:44,условия!$7:$7,"&lt;="&amp;PZ$8,условия!$8:$8,"&gt;="&amp;PZ$8))</f>
        <v>10.4</v>
      </c>
      <c r="QA20" s="21">
        <f>IF(QA$8="",0,QA14*SUMIFS(условия!44:44,условия!$7:$7,"&lt;="&amp;QA$8,условия!$8:$8,"&gt;="&amp;QA$8))</f>
        <v>10.4</v>
      </c>
      <c r="QB20" s="21">
        <f>IF(QB$8="",0,QB14*SUMIFS(условия!44:44,условия!$7:$7,"&lt;="&amp;QB$8,условия!$8:$8,"&gt;="&amp;QB$8))</f>
        <v>10.4</v>
      </c>
      <c r="QC20" s="21">
        <f>IF(QC$8="",0,QC14*SUMIFS(условия!44:44,условия!$7:$7,"&lt;="&amp;QC$8,условия!$8:$8,"&gt;="&amp;QC$8))</f>
        <v>16.199999999999996</v>
      </c>
      <c r="QD20" s="21">
        <f>IF(QD$8="",0,QD14*SUMIFS(условия!44:44,условия!$7:$7,"&lt;="&amp;QD$8,условия!$8:$8,"&gt;="&amp;QD$8))</f>
        <v>16.199999999999996</v>
      </c>
      <c r="QE20" s="21">
        <f>IF(QE$8="",0,QE14*SUMIFS(условия!44:44,условия!$7:$7,"&lt;="&amp;QE$8,условия!$8:$8,"&gt;="&amp;QE$8))</f>
        <v>16.199999999999996</v>
      </c>
      <c r="QF20" s="21">
        <f>IF(QF$8="",0,QF14*SUMIFS(условия!44:44,условия!$7:$7,"&lt;="&amp;QF$8,условия!$8:$8,"&gt;="&amp;QF$8))</f>
        <v>16.199999999999996</v>
      </c>
      <c r="QG20" s="21">
        <f>IF(QG$8="",0,QG14*SUMIFS(условия!44:44,условия!$7:$7,"&lt;="&amp;QG$8,условия!$8:$8,"&gt;="&amp;QG$8))</f>
        <v>16.199999999999996</v>
      </c>
      <c r="QH20" s="21">
        <f>IF(QH$8="",0,QH14*SUMIFS(условия!44:44,условия!$7:$7,"&lt;="&amp;QH$8,условия!$8:$8,"&gt;="&amp;QH$8))</f>
        <v>16.199999999999996</v>
      </c>
      <c r="QI20" s="21">
        <f>IF(QI$8="",0,QI14*SUMIFS(условия!44:44,условия!$7:$7,"&lt;="&amp;QI$8,условия!$8:$8,"&gt;="&amp;QI$8))</f>
        <v>16.199999999999996</v>
      </c>
      <c r="QJ20" s="21">
        <f>IF(QJ$8="",0,QJ14*SUMIFS(условия!44:44,условия!$7:$7,"&lt;="&amp;QJ$8,условия!$8:$8,"&gt;="&amp;QJ$8))</f>
        <v>16.199999999999996</v>
      </c>
      <c r="QK20" s="21">
        <f>IF(QK$8="",0,QK14*SUMIFS(условия!44:44,условия!$7:$7,"&lt;="&amp;QK$8,условия!$8:$8,"&gt;="&amp;QK$8))</f>
        <v>16.199999999999996</v>
      </c>
      <c r="QL20" s="21">
        <f>IF(QL$8="",0,QL14*SUMIFS(условия!44:44,условия!$7:$7,"&lt;="&amp;QL$8,условия!$8:$8,"&gt;="&amp;QL$8))</f>
        <v>16.199999999999996</v>
      </c>
      <c r="QM20" s="21">
        <f>IF(QM$8="",0,QM14*SUMIFS(условия!44:44,условия!$7:$7,"&lt;="&amp;QM$8,условия!$8:$8,"&gt;="&amp;QM$8))</f>
        <v>16.199999999999996</v>
      </c>
      <c r="QN20" s="21">
        <f>IF(QN$8="",0,QN14*SUMIFS(условия!44:44,условия!$7:$7,"&lt;="&amp;QN$8,условия!$8:$8,"&gt;="&amp;QN$8))</f>
        <v>16.199999999999996</v>
      </c>
      <c r="QO20" s="21">
        <f>IF(QO$8="",0,QO14*SUMIFS(условия!44:44,условия!$7:$7,"&lt;="&amp;QO$8,условия!$8:$8,"&gt;="&amp;QO$8))</f>
        <v>16.199999999999996</v>
      </c>
      <c r="QP20" s="21">
        <f>IF(QP$8="",0,QP14*SUMIFS(условия!44:44,условия!$7:$7,"&lt;="&amp;QP$8,условия!$8:$8,"&gt;="&amp;QP$8))</f>
        <v>16.199999999999996</v>
      </c>
      <c r="QQ20" s="21">
        <f>IF(QQ$8="",0,QQ14*SUMIFS(условия!44:44,условия!$7:$7,"&lt;="&amp;QQ$8,условия!$8:$8,"&gt;="&amp;QQ$8))</f>
        <v>16.199999999999996</v>
      </c>
      <c r="QR20" s="21">
        <f>IF(QR$8="",0,QR14*SUMIFS(условия!44:44,условия!$7:$7,"&lt;="&amp;QR$8,условия!$8:$8,"&gt;="&amp;QR$8))</f>
        <v>16.199999999999996</v>
      </c>
      <c r="QS20" s="21">
        <f>IF(QS$8="",0,QS14*SUMIFS(условия!44:44,условия!$7:$7,"&lt;="&amp;QS$8,условия!$8:$8,"&gt;="&amp;QS$8))</f>
        <v>16.199999999999996</v>
      </c>
      <c r="QT20" s="21">
        <f>IF(QT$8="",0,QT14*SUMIFS(условия!44:44,условия!$7:$7,"&lt;="&amp;QT$8,условия!$8:$8,"&gt;="&amp;QT$8))</f>
        <v>16.199999999999996</v>
      </c>
      <c r="QU20" s="21">
        <f>IF(QU$8="",0,QU14*SUMIFS(условия!44:44,условия!$7:$7,"&lt;="&amp;QU$8,условия!$8:$8,"&gt;="&amp;QU$8))</f>
        <v>16.199999999999996</v>
      </c>
      <c r="QV20" s="21">
        <f>IF(QV$8="",0,QV14*SUMIFS(условия!44:44,условия!$7:$7,"&lt;="&amp;QV$8,условия!$8:$8,"&gt;="&amp;QV$8))</f>
        <v>16.199999999999996</v>
      </c>
      <c r="QW20" s="21">
        <f>IF(QW$8="",0,QW14*SUMIFS(условия!44:44,условия!$7:$7,"&lt;="&amp;QW$8,условия!$8:$8,"&gt;="&amp;QW$8))</f>
        <v>16.199999999999996</v>
      </c>
      <c r="QX20" s="21">
        <f>IF(QX$8="",0,QX14*SUMIFS(условия!44:44,условия!$7:$7,"&lt;="&amp;QX$8,условия!$8:$8,"&gt;="&amp;QX$8))</f>
        <v>16.199999999999996</v>
      </c>
      <c r="QY20" s="21">
        <f>IF(QY$8="",0,QY14*SUMIFS(условия!44:44,условия!$7:$7,"&lt;="&amp;QY$8,условия!$8:$8,"&gt;="&amp;QY$8))</f>
        <v>16.199999999999996</v>
      </c>
      <c r="QZ20" s="21">
        <f>IF(QZ$8="",0,QZ14*SUMIFS(условия!44:44,условия!$7:$7,"&lt;="&amp;QZ$8,условия!$8:$8,"&gt;="&amp;QZ$8))</f>
        <v>16.199999999999996</v>
      </c>
      <c r="RA20" s="21">
        <f>IF(RA$8="",0,RA14*SUMIFS(условия!44:44,условия!$7:$7,"&lt;="&amp;RA$8,условия!$8:$8,"&gt;="&amp;RA$8))</f>
        <v>16.199999999999996</v>
      </c>
      <c r="RB20" s="21">
        <f>IF(RB$8="",0,RB14*SUMIFS(условия!44:44,условия!$7:$7,"&lt;="&amp;RB$8,условия!$8:$8,"&gt;="&amp;RB$8))</f>
        <v>16.199999999999996</v>
      </c>
      <c r="RC20" s="21">
        <f>IF(RC$8="",0,RC14*SUMIFS(условия!44:44,условия!$7:$7,"&lt;="&amp;RC$8,условия!$8:$8,"&gt;="&amp;RC$8))</f>
        <v>16.199999999999996</v>
      </c>
      <c r="RD20" s="21">
        <f>IF(RD$8="",0,RD14*SUMIFS(условия!44:44,условия!$7:$7,"&lt;="&amp;RD$8,условия!$8:$8,"&gt;="&amp;RD$8))</f>
        <v>16.199999999999996</v>
      </c>
      <c r="RE20" s="21">
        <f>IF(RE$8="",0,RE14*SUMIFS(условия!44:44,условия!$7:$7,"&lt;="&amp;RE$8,условия!$8:$8,"&gt;="&amp;RE$8))</f>
        <v>16.199999999999996</v>
      </c>
      <c r="RF20" s="21">
        <f>IF(RF$8="",0,RF14*SUMIFS(условия!44:44,условия!$7:$7,"&lt;="&amp;RF$8,условия!$8:$8,"&gt;="&amp;RF$8))</f>
        <v>16.199999999999996</v>
      </c>
      <c r="RG20" s="21">
        <f>IF(RG$8="",0,RG14*SUMIFS(условия!44:44,условия!$7:$7,"&lt;="&amp;RG$8,условия!$8:$8,"&gt;="&amp;RG$8))</f>
        <v>22.800000000000008</v>
      </c>
      <c r="RH20" s="21">
        <f>IF(RH$8="",0,RH14*SUMIFS(условия!44:44,условия!$7:$7,"&lt;="&amp;RH$8,условия!$8:$8,"&gt;="&amp;RH$8))</f>
        <v>22.800000000000008</v>
      </c>
      <c r="RI20" s="21">
        <f>IF(RI$8="",0,RI14*SUMIFS(условия!44:44,условия!$7:$7,"&lt;="&amp;RI$8,условия!$8:$8,"&gt;="&amp;RI$8))</f>
        <v>22.800000000000008</v>
      </c>
      <c r="RJ20" s="21">
        <f>IF(RJ$8="",0,RJ14*SUMIFS(условия!44:44,условия!$7:$7,"&lt;="&amp;RJ$8,условия!$8:$8,"&gt;="&amp;RJ$8))</f>
        <v>22.800000000000008</v>
      </c>
      <c r="RK20" s="21">
        <f>IF(RK$8="",0,RK14*SUMIFS(условия!44:44,условия!$7:$7,"&lt;="&amp;RK$8,условия!$8:$8,"&gt;="&amp;RK$8))</f>
        <v>22.800000000000008</v>
      </c>
      <c r="RL20" s="21">
        <f>IF(RL$8="",0,RL14*SUMIFS(условия!44:44,условия!$7:$7,"&lt;="&amp;RL$8,условия!$8:$8,"&gt;="&amp;RL$8))</f>
        <v>22.800000000000008</v>
      </c>
      <c r="RM20" s="21">
        <f>IF(RM$8="",0,RM14*SUMIFS(условия!44:44,условия!$7:$7,"&lt;="&amp;RM$8,условия!$8:$8,"&gt;="&amp;RM$8))</f>
        <v>22.800000000000008</v>
      </c>
      <c r="RN20" s="21">
        <f>IF(RN$8="",0,RN14*SUMIFS(условия!44:44,условия!$7:$7,"&lt;="&amp;RN$8,условия!$8:$8,"&gt;="&amp;RN$8))</f>
        <v>22.800000000000008</v>
      </c>
      <c r="RO20" s="21">
        <f>IF(RO$8="",0,RO14*SUMIFS(условия!44:44,условия!$7:$7,"&lt;="&amp;RO$8,условия!$8:$8,"&gt;="&amp;RO$8))</f>
        <v>22.800000000000008</v>
      </c>
      <c r="RP20" s="21">
        <f>IF(RP$8="",0,RP14*SUMIFS(условия!44:44,условия!$7:$7,"&lt;="&amp;RP$8,условия!$8:$8,"&gt;="&amp;RP$8))</f>
        <v>22.800000000000008</v>
      </c>
      <c r="RQ20" s="21">
        <f>IF(RQ$8="",0,RQ14*SUMIFS(условия!44:44,условия!$7:$7,"&lt;="&amp;RQ$8,условия!$8:$8,"&gt;="&amp;RQ$8))</f>
        <v>22.800000000000008</v>
      </c>
      <c r="RR20" s="21">
        <f>IF(RR$8="",0,RR14*SUMIFS(условия!44:44,условия!$7:$7,"&lt;="&amp;RR$8,условия!$8:$8,"&gt;="&amp;RR$8))</f>
        <v>22.800000000000008</v>
      </c>
      <c r="RS20" s="21">
        <f>IF(RS$8="",0,RS14*SUMIFS(условия!44:44,условия!$7:$7,"&lt;="&amp;RS$8,условия!$8:$8,"&gt;="&amp;RS$8))</f>
        <v>22.800000000000008</v>
      </c>
      <c r="RT20" s="21">
        <f>IF(RT$8="",0,RT14*SUMIFS(условия!44:44,условия!$7:$7,"&lt;="&amp;RT$8,условия!$8:$8,"&gt;="&amp;RT$8))</f>
        <v>22.800000000000008</v>
      </c>
      <c r="RU20" s="21">
        <f>IF(RU$8="",0,RU14*SUMIFS(условия!44:44,условия!$7:$7,"&lt;="&amp;RU$8,условия!$8:$8,"&gt;="&amp;RU$8))</f>
        <v>22.800000000000008</v>
      </c>
      <c r="RV20" s="21">
        <f>IF(RV$8="",0,RV14*SUMIFS(условия!44:44,условия!$7:$7,"&lt;="&amp;RV$8,условия!$8:$8,"&gt;="&amp;RV$8))</f>
        <v>22.800000000000008</v>
      </c>
      <c r="RW20" s="21">
        <f>IF(RW$8="",0,RW14*SUMIFS(условия!44:44,условия!$7:$7,"&lt;="&amp;RW$8,условия!$8:$8,"&gt;="&amp;RW$8))</f>
        <v>22.800000000000008</v>
      </c>
      <c r="RX20" s="21">
        <f>IF(RX$8="",0,RX14*SUMIFS(условия!44:44,условия!$7:$7,"&lt;="&amp;RX$8,условия!$8:$8,"&gt;="&amp;RX$8))</f>
        <v>22.800000000000008</v>
      </c>
      <c r="RY20" s="21">
        <f>IF(RY$8="",0,RY14*SUMIFS(условия!44:44,условия!$7:$7,"&lt;="&amp;RY$8,условия!$8:$8,"&gt;="&amp;RY$8))</f>
        <v>22.800000000000008</v>
      </c>
      <c r="RZ20" s="21">
        <f>IF(RZ$8="",0,RZ14*SUMIFS(условия!44:44,условия!$7:$7,"&lt;="&amp;RZ$8,условия!$8:$8,"&gt;="&amp;RZ$8))</f>
        <v>22.800000000000008</v>
      </c>
      <c r="SA20" s="21">
        <f>IF(SA$8="",0,SA14*SUMIFS(условия!44:44,условия!$7:$7,"&lt;="&amp;SA$8,условия!$8:$8,"&gt;="&amp;SA$8))</f>
        <v>22.800000000000008</v>
      </c>
      <c r="SB20" s="21">
        <f>IF(SB$8="",0,SB14*SUMIFS(условия!44:44,условия!$7:$7,"&lt;="&amp;SB$8,условия!$8:$8,"&gt;="&amp;SB$8))</f>
        <v>22.800000000000008</v>
      </c>
      <c r="SC20" s="21">
        <f>IF(SC$8="",0,SC14*SUMIFS(условия!44:44,условия!$7:$7,"&lt;="&amp;SC$8,условия!$8:$8,"&gt;="&amp;SC$8))</f>
        <v>22.800000000000008</v>
      </c>
      <c r="SD20" s="21">
        <f>IF(SD$8="",0,SD14*SUMIFS(условия!44:44,условия!$7:$7,"&lt;="&amp;SD$8,условия!$8:$8,"&gt;="&amp;SD$8))</f>
        <v>22.800000000000008</v>
      </c>
      <c r="SE20" s="21">
        <f>IF(SE$8="",0,SE14*SUMIFS(условия!44:44,условия!$7:$7,"&lt;="&amp;SE$8,условия!$8:$8,"&gt;="&amp;SE$8))</f>
        <v>22.800000000000008</v>
      </c>
      <c r="SF20" s="21">
        <f>IF(SF$8="",0,SF14*SUMIFS(условия!44:44,условия!$7:$7,"&lt;="&amp;SF$8,условия!$8:$8,"&gt;="&amp;SF$8))</f>
        <v>22.800000000000008</v>
      </c>
      <c r="SG20" s="21">
        <f>IF(SG$8="",0,SG14*SUMIFS(условия!44:44,условия!$7:$7,"&lt;="&amp;SG$8,условия!$8:$8,"&gt;="&amp;SG$8))</f>
        <v>22.800000000000008</v>
      </c>
      <c r="SH20" s="21">
        <f>IF(SH$8="",0,SH14*SUMIFS(условия!44:44,условия!$7:$7,"&lt;="&amp;SH$8,условия!$8:$8,"&gt;="&amp;SH$8))</f>
        <v>22.800000000000008</v>
      </c>
      <c r="SI20" s="21">
        <f>IF(SI$8="",0,SI14*SUMIFS(условия!44:44,условия!$7:$7,"&lt;="&amp;SI$8,условия!$8:$8,"&gt;="&amp;SI$8))</f>
        <v>22.800000000000008</v>
      </c>
      <c r="SJ20" s="21">
        <f>IF(SJ$8="",0,SJ14*SUMIFS(условия!44:44,условия!$7:$7,"&lt;="&amp;SJ$8,условия!$8:$8,"&gt;="&amp;SJ$8))</f>
        <v>22.800000000000008</v>
      </c>
      <c r="SK20" s="21">
        <f>IF(SK$8="",0,SK14*SUMIFS(условия!44:44,условия!$7:$7,"&lt;="&amp;SK$8,условия!$8:$8,"&gt;="&amp;SK$8))</f>
        <v>22.800000000000008</v>
      </c>
      <c r="SL20" s="21">
        <f>IF(SL$8="",0,SL14*SUMIFS(условия!44:44,условия!$7:$7,"&lt;="&amp;SL$8,условия!$8:$8,"&gt;="&amp;SL$8))</f>
        <v>14.800000000000002</v>
      </c>
      <c r="SM20" s="21">
        <f>IF(SM$8="",0,SM14*SUMIFS(условия!44:44,условия!$7:$7,"&lt;="&amp;SM$8,условия!$8:$8,"&gt;="&amp;SM$8))</f>
        <v>14.800000000000002</v>
      </c>
      <c r="SN20" s="21">
        <f>IF(SN$8="",0,SN14*SUMIFS(условия!44:44,условия!$7:$7,"&lt;="&amp;SN$8,условия!$8:$8,"&gt;="&amp;SN$8))</f>
        <v>14.800000000000002</v>
      </c>
      <c r="SO20" s="21">
        <f>IF(SO$8="",0,SO14*SUMIFS(условия!44:44,условия!$7:$7,"&lt;="&amp;SO$8,условия!$8:$8,"&gt;="&amp;SO$8))</f>
        <v>14.800000000000002</v>
      </c>
      <c r="SP20" s="21">
        <f>IF(SP$8="",0,SP14*SUMIFS(условия!44:44,условия!$7:$7,"&lt;="&amp;SP$8,условия!$8:$8,"&gt;="&amp;SP$8))</f>
        <v>14.800000000000002</v>
      </c>
      <c r="SQ20" s="21">
        <f>IF(SQ$8="",0,SQ14*SUMIFS(условия!44:44,условия!$7:$7,"&lt;="&amp;SQ$8,условия!$8:$8,"&gt;="&amp;SQ$8))</f>
        <v>14.800000000000002</v>
      </c>
      <c r="SR20" s="21">
        <f>IF(SR$8="",0,SR14*SUMIFS(условия!44:44,условия!$7:$7,"&lt;="&amp;SR$8,условия!$8:$8,"&gt;="&amp;SR$8))</f>
        <v>14.800000000000002</v>
      </c>
      <c r="SS20" s="21">
        <f>IF(SS$8="",0,SS14*SUMIFS(условия!44:44,условия!$7:$7,"&lt;="&amp;SS$8,условия!$8:$8,"&gt;="&amp;SS$8))</f>
        <v>14.800000000000002</v>
      </c>
      <c r="ST20" s="21">
        <f>IF(ST$8="",0,ST14*SUMIFS(условия!44:44,условия!$7:$7,"&lt;="&amp;ST$8,условия!$8:$8,"&gt;="&amp;ST$8))</f>
        <v>14.800000000000002</v>
      </c>
      <c r="SU20" s="21">
        <f>IF(SU$8="",0,SU14*SUMIFS(условия!44:44,условия!$7:$7,"&lt;="&amp;SU$8,условия!$8:$8,"&gt;="&amp;SU$8))</f>
        <v>14.800000000000002</v>
      </c>
      <c r="SV20" s="21">
        <f>IF(SV$8="",0,SV14*SUMIFS(условия!44:44,условия!$7:$7,"&lt;="&amp;SV$8,условия!$8:$8,"&gt;="&amp;SV$8))</f>
        <v>14.800000000000002</v>
      </c>
      <c r="SW20" s="21">
        <f>IF(SW$8="",0,SW14*SUMIFS(условия!44:44,условия!$7:$7,"&lt;="&amp;SW$8,условия!$8:$8,"&gt;="&amp;SW$8))</f>
        <v>14.800000000000002</v>
      </c>
      <c r="SX20" s="21">
        <f>IF(SX$8="",0,SX14*SUMIFS(условия!44:44,условия!$7:$7,"&lt;="&amp;SX$8,условия!$8:$8,"&gt;="&amp;SX$8))</f>
        <v>14.800000000000002</v>
      </c>
      <c r="SY20" s="21">
        <f>IF(SY$8="",0,SY14*SUMIFS(условия!44:44,условия!$7:$7,"&lt;="&amp;SY$8,условия!$8:$8,"&gt;="&amp;SY$8))</f>
        <v>14.800000000000002</v>
      </c>
      <c r="SZ20" s="21">
        <f>IF(SZ$8="",0,SZ14*SUMIFS(условия!44:44,условия!$7:$7,"&lt;="&amp;SZ$8,условия!$8:$8,"&gt;="&amp;SZ$8))</f>
        <v>14.800000000000002</v>
      </c>
      <c r="TA20" s="21">
        <f>IF(TA$8="",0,TA14*SUMIFS(условия!44:44,условия!$7:$7,"&lt;="&amp;TA$8,условия!$8:$8,"&gt;="&amp;TA$8))</f>
        <v>14.800000000000002</v>
      </c>
      <c r="TB20" s="21">
        <f>IF(TB$8="",0,TB14*SUMIFS(условия!44:44,условия!$7:$7,"&lt;="&amp;TB$8,условия!$8:$8,"&gt;="&amp;TB$8))</f>
        <v>14.800000000000002</v>
      </c>
      <c r="TC20" s="21">
        <f>IF(TC$8="",0,TC14*SUMIFS(условия!44:44,условия!$7:$7,"&lt;="&amp;TC$8,условия!$8:$8,"&gt;="&amp;TC$8))</f>
        <v>14.800000000000002</v>
      </c>
      <c r="TD20" s="21">
        <f>IF(TD$8="",0,TD14*SUMIFS(условия!44:44,условия!$7:$7,"&lt;="&amp;TD$8,условия!$8:$8,"&gt;="&amp;TD$8))</f>
        <v>14.800000000000002</v>
      </c>
      <c r="TE20" s="21">
        <f>IF(TE$8="",0,TE14*SUMIFS(условия!44:44,условия!$7:$7,"&lt;="&amp;TE$8,условия!$8:$8,"&gt;="&amp;TE$8))</f>
        <v>14.800000000000002</v>
      </c>
      <c r="TF20" s="21">
        <f>IF(TF$8="",0,TF14*SUMIFS(условия!44:44,условия!$7:$7,"&lt;="&amp;TF$8,условия!$8:$8,"&gt;="&amp;TF$8))</f>
        <v>14.800000000000002</v>
      </c>
      <c r="TG20" s="21">
        <f>IF(TG$8="",0,TG14*SUMIFS(условия!44:44,условия!$7:$7,"&lt;="&amp;TG$8,условия!$8:$8,"&gt;="&amp;TG$8))</f>
        <v>14.800000000000002</v>
      </c>
      <c r="TH20" s="21">
        <f>IF(TH$8="",0,TH14*SUMIFS(условия!44:44,условия!$7:$7,"&lt;="&amp;TH$8,условия!$8:$8,"&gt;="&amp;TH$8))</f>
        <v>14.800000000000002</v>
      </c>
      <c r="TI20" s="21">
        <f>IF(TI$8="",0,TI14*SUMIFS(условия!44:44,условия!$7:$7,"&lt;="&amp;TI$8,условия!$8:$8,"&gt;="&amp;TI$8))</f>
        <v>14.800000000000002</v>
      </c>
      <c r="TJ20" s="21">
        <f>IF(TJ$8="",0,TJ14*SUMIFS(условия!44:44,условия!$7:$7,"&lt;="&amp;TJ$8,условия!$8:$8,"&gt;="&amp;TJ$8))</f>
        <v>14.800000000000002</v>
      </c>
      <c r="TK20" s="21">
        <f>IF(TK$8="",0,TK14*SUMIFS(условия!44:44,условия!$7:$7,"&lt;="&amp;TK$8,условия!$8:$8,"&gt;="&amp;TK$8))</f>
        <v>14.800000000000002</v>
      </c>
      <c r="TL20" s="21">
        <f>IF(TL$8="",0,TL14*SUMIFS(условия!44:44,условия!$7:$7,"&lt;="&amp;TL$8,условия!$8:$8,"&gt;="&amp;TL$8))</f>
        <v>14.800000000000002</v>
      </c>
      <c r="TM20" s="21">
        <f>IF(TM$8="",0,TM14*SUMIFS(условия!44:44,условия!$7:$7,"&lt;="&amp;TM$8,условия!$8:$8,"&gt;="&amp;TM$8))</f>
        <v>14.800000000000002</v>
      </c>
      <c r="TN20" s="21">
        <f>IF(TN$8="",0,TN14*SUMIFS(условия!44:44,условия!$7:$7,"&lt;="&amp;TN$8,условия!$8:$8,"&gt;="&amp;TN$8))</f>
        <v>14.800000000000002</v>
      </c>
      <c r="TO20" s="21">
        <f>IF(TO$8="",0,TO14*SUMIFS(условия!44:44,условия!$7:$7,"&lt;="&amp;TO$8,условия!$8:$8,"&gt;="&amp;TO$8))</f>
        <v>14.800000000000002</v>
      </c>
      <c r="TP20" s="21">
        <f>IF(TP$8="",0,TP14*SUMIFS(условия!44:44,условия!$7:$7,"&lt;="&amp;TP$8,условия!$8:$8,"&gt;="&amp;TP$8))</f>
        <v>14.399999999999999</v>
      </c>
      <c r="TQ20" s="21">
        <f>IF(TQ$8="",0,TQ14*SUMIFS(условия!44:44,условия!$7:$7,"&lt;="&amp;TQ$8,условия!$8:$8,"&gt;="&amp;TQ$8))</f>
        <v>14.399999999999999</v>
      </c>
      <c r="TR20" s="21">
        <f>IF(TR$8="",0,TR14*SUMIFS(условия!44:44,условия!$7:$7,"&lt;="&amp;TR$8,условия!$8:$8,"&gt;="&amp;TR$8))</f>
        <v>14.399999999999999</v>
      </c>
      <c r="TS20" s="21">
        <f>IF(TS$8="",0,TS14*SUMIFS(условия!44:44,условия!$7:$7,"&lt;="&amp;TS$8,условия!$8:$8,"&gt;="&amp;TS$8))</f>
        <v>14.399999999999999</v>
      </c>
      <c r="TT20" s="21">
        <f>IF(TT$8="",0,TT14*SUMIFS(условия!44:44,условия!$7:$7,"&lt;="&amp;TT$8,условия!$8:$8,"&gt;="&amp;TT$8))</f>
        <v>14.399999999999999</v>
      </c>
      <c r="TU20" s="21">
        <f>IF(TU$8="",0,TU14*SUMIFS(условия!44:44,условия!$7:$7,"&lt;="&amp;TU$8,условия!$8:$8,"&gt;="&amp;TU$8))</f>
        <v>14.399999999999999</v>
      </c>
      <c r="TV20" s="21">
        <f>IF(TV$8="",0,TV14*SUMIFS(условия!44:44,условия!$7:$7,"&lt;="&amp;TV$8,условия!$8:$8,"&gt;="&amp;TV$8))</f>
        <v>14.399999999999999</v>
      </c>
      <c r="TW20" s="21">
        <f>IF(TW$8="",0,TW14*SUMIFS(условия!44:44,условия!$7:$7,"&lt;="&amp;TW$8,условия!$8:$8,"&gt;="&amp;TW$8))</f>
        <v>14.399999999999999</v>
      </c>
      <c r="TX20" s="21">
        <f>IF(TX$8="",0,TX14*SUMIFS(условия!44:44,условия!$7:$7,"&lt;="&amp;TX$8,условия!$8:$8,"&gt;="&amp;TX$8))</f>
        <v>14.399999999999999</v>
      </c>
      <c r="TY20" s="21">
        <f>IF(TY$8="",0,TY14*SUMIFS(условия!44:44,условия!$7:$7,"&lt;="&amp;TY$8,условия!$8:$8,"&gt;="&amp;TY$8))</f>
        <v>14.399999999999999</v>
      </c>
      <c r="TZ20" s="21">
        <f>IF(TZ$8="",0,TZ14*SUMIFS(условия!44:44,условия!$7:$7,"&lt;="&amp;TZ$8,условия!$8:$8,"&gt;="&amp;TZ$8))</f>
        <v>14.399999999999999</v>
      </c>
      <c r="UA20" s="21">
        <f>IF(UA$8="",0,UA14*SUMIFS(условия!44:44,условия!$7:$7,"&lt;="&amp;UA$8,условия!$8:$8,"&gt;="&amp;UA$8))</f>
        <v>14.399999999999999</v>
      </c>
      <c r="UB20" s="21">
        <f>IF(UB$8="",0,UB14*SUMIFS(условия!44:44,условия!$7:$7,"&lt;="&amp;UB$8,условия!$8:$8,"&gt;="&amp;UB$8))</f>
        <v>14.399999999999999</v>
      </c>
      <c r="UC20" s="21">
        <f>IF(UC$8="",0,UC14*SUMIFS(условия!44:44,условия!$7:$7,"&lt;="&amp;UC$8,условия!$8:$8,"&gt;="&amp;UC$8))</f>
        <v>14.399999999999999</v>
      </c>
      <c r="UD20" s="21">
        <f>IF(UD$8="",0,UD14*SUMIFS(условия!44:44,условия!$7:$7,"&lt;="&amp;UD$8,условия!$8:$8,"&gt;="&amp;UD$8))</f>
        <v>14.399999999999999</v>
      </c>
      <c r="UE20" s="21">
        <f>IF(UE$8="",0,UE14*SUMIFS(условия!44:44,условия!$7:$7,"&lt;="&amp;UE$8,условия!$8:$8,"&gt;="&amp;UE$8))</f>
        <v>14.399999999999999</v>
      </c>
      <c r="UF20" s="21">
        <f>IF(UF$8="",0,UF14*SUMIFS(условия!44:44,условия!$7:$7,"&lt;="&amp;UF$8,условия!$8:$8,"&gt;="&amp;UF$8))</f>
        <v>14.399999999999999</v>
      </c>
      <c r="UG20" s="21">
        <f>IF(UG$8="",0,UG14*SUMIFS(условия!44:44,условия!$7:$7,"&lt;="&amp;UG$8,условия!$8:$8,"&gt;="&amp;UG$8))</f>
        <v>14.399999999999999</v>
      </c>
      <c r="UH20" s="21">
        <f>IF(UH$8="",0,UH14*SUMIFS(условия!44:44,условия!$7:$7,"&lt;="&amp;UH$8,условия!$8:$8,"&gt;="&amp;UH$8))</f>
        <v>14.399999999999999</v>
      </c>
      <c r="UI20" s="21">
        <f>IF(UI$8="",0,UI14*SUMIFS(условия!44:44,условия!$7:$7,"&lt;="&amp;UI$8,условия!$8:$8,"&gt;="&amp;UI$8))</f>
        <v>14.399999999999999</v>
      </c>
      <c r="UJ20" s="21">
        <f>IF(UJ$8="",0,UJ14*SUMIFS(условия!44:44,условия!$7:$7,"&lt;="&amp;UJ$8,условия!$8:$8,"&gt;="&amp;UJ$8))</f>
        <v>14.399999999999999</v>
      </c>
      <c r="UK20" s="21">
        <f>IF(UK$8="",0,UK14*SUMIFS(условия!44:44,условия!$7:$7,"&lt;="&amp;UK$8,условия!$8:$8,"&gt;="&amp;UK$8))</f>
        <v>14.399999999999999</v>
      </c>
      <c r="UL20" s="21">
        <f>IF(UL$8="",0,UL14*SUMIFS(условия!44:44,условия!$7:$7,"&lt;="&amp;UL$8,условия!$8:$8,"&gt;="&amp;UL$8))</f>
        <v>14.399999999999999</v>
      </c>
      <c r="UM20" s="21">
        <f>IF(UM$8="",0,UM14*SUMIFS(условия!44:44,условия!$7:$7,"&lt;="&amp;UM$8,условия!$8:$8,"&gt;="&amp;UM$8))</f>
        <v>14.399999999999999</v>
      </c>
      <c r="UN20" s="21">
        <f>IF(UN$8="",0,UN14*SUMIFS(условия!44:44,условия!$7:$7,"&lt;="&amp;UN$8,условия!$8:$8,"&gt;="&amp;UN$8))</f>
        <v>14.399999999999999</v>
      </c>
      <c r="UO20" s="21">
        <f>IF(UO$8="",0,UO14*SUMIFS(условия!44:44,условия!$7:$7,"&lt;="&amp;UO$8,условия!$8:$8,"&gt;="&amp;UO$8))</f>
        <v>14.399999999999999</v>
      </c>
      <c r="UP20" s="21">
        <f>IF(UP$8="",0,UP14*SUMIFS(условия!44:44,условия!$7:$7,"&lt;="&amp;UP$8,условия!$8:$8,"&gt;="&amp;UP$8))</f>
        <v>14.399999999999999</v>
      </c>
      <c r="UQ20" s="21">
        <f>IF(UQ$8="",0,UQ14*SUMIFS(условия!44:44,условия!$7:$7,"&lt;="&amp;UQ$8,условия!$8:$8,"&gt;="&amp;UQ$8))</f>
        <v>14.399999999999999</v>
      </c>
      <c r="UR20" s="21">
        <f>IF(UR$8="",0,UR14*SUMIFS(условия!44:44,условия!$7:$7,"&lt;="&amp;UR$8,условия!$8:$8,"&gt;="&amp;UR$8))</f>
        <v>14.399999999999999</v>
      </c>
      <c r="US20" s="21">
        <f>IF(US$8="",0,US14*SUMIFS(условия!44:44,условия!$7:$7,"&lt;="&amp;US$8,условия!$8:$8,"&gt;="&amp;US$8))</f>
        <v>14.399999999999999</v>
      </c>
      <c r="UT20" s="21">
        <f>IF(UT$8="",0,UT14*SUMIFS(условия!44:44,условия!$7:$7,"&lt;="&amp;UT$8,условия!$8:$8,"&gt;="&amp;UT$8))</f>
        <v>14.399999999999999</v>
      </c>
      <c r="UU20" s="21">
        <f>IF(UU$8="",0,UU14*SUMIFS(условия!44:44,условия!$7:$7,"&lt;="&amp;UU$8,условия!$8:$8,"&gt;="&amp;UU$8))</f>
        <v>11.999999999999998</v>
      </c>
      <c r="UV20" s="21">
        <f>IF(UV$8="",0,UV14*SUMIFS(условия!44:44,условия!$7:$7,"&lt;="&amp;UV$8,условия!$8:$8,"&gt;="&amp;UV$8))</f>
        <v>11.999999999999998</v>
      </c>
      <c r="UW20" s="21">
        <f>IF(UW$8="",0,UW14*SUMIFS(условия!44:44,условия!$7:$7,"&lt;="&amp;UW$8,условия!$8:$8,"&gt;="&amp;UW$8))</f>
        <v>11.999999999999998</v>
      </c>
      <c r="UX20" s="21">
        <f>IF(UX$8="",0,UX14*SUMIFS(условия!44:44,условия!$7:$7,"&lt;="&amp;UX$8,условия!$8:$8,"&gt;="&amp;UX$8))</f>
        <v>11.999999999999998</v>
      </c>
      <c r="UY20" s="21">
        <f>IF(UY$8="",0,UY14*SUMIFS(условия!44:44,условия!$7:$7,"&lt;="&amp;UY$8,условия!$8:$8,"&gt;="&amp;UY$8))</f>
        <v>11.999999999999998</v>
      </c>
      <c r="UZ20" s="21">
        <f>IF(UZ$8="",0,UZ14*SUMIFS(условия!44:44,условия!$7:$7,"&lt;="&amp;UZ$8,условия!$8:$8,"&gt;="&amp;UZ$8))</f>
        <v>11.999999999999998</v>
      </c>
      <c r="VA20" s="21">
        <f>IF(VA$8="",0,VA14*SUMIFS(условия!44:44,условия!$7:$7,"&lt;="&amp;VA$8,условия!$8:$8,"&gt;="&amp;VA$8))</f>
        <v>11.999999999999998</v>
      </c>
      <c r="VB20" s="21">
        <f>IF(VB$8="",0,VB14*SUMIFS(условия!44:44,условия!$7:$7,"&lt;="&amp;VB$8,условия!$8:$8,"&gt;="&amp;VB$8))</f>
        <v>11.999999999999998</v>
      </c>
      <c r="VC20" s="21">
        <f>IF(VC$8="",0,VC14*SUMIFS(условия!44:44,условия!$7:$7,"&lt;="&amp;VC$8,условия!$8:$8,"&gt;="&amp;VC$8))</f>
        <v>11.999999999999998</v>
      </c>
      <c r="VD20" s="21">
        <f>IF(VD$8="",0,VD14*SUMIFS(условия!44:44,условия!$7:$7,"&lt;="&amp;VD$8,условия!$8:$8,"&gt;="&amp;VD$8))</f>
        <v>11.999999999999998</v>
      </c>
      <c r="VE20" s="21">
        <f>IF(VE$8="",0,VE14*SUMIFS(условия!44:44,условия!$7:$7,"&lt;="&amp;VE$8,условия!$8:$8,"&gt;="&amp;VE$8))</f>
        <v>11.999999999999998</v>
      </c>
      <c r="VF20" s="21">
        <f>IF(VF$8="",0,VF14*SUMIFS(условия!44:44,условия!$7:$7,"&lt;="&amp;VF$8,условия!$8:$8,"&gt;="&amp;VF$8))</f>
        <v>11.999999999999998</v>
      </c>
      <c r="VG20" s="21">
        <f>IF(VG$8="",0,VG14*SUMIFS(условия!44:44,условия!$7:$7,"&lt;="&amp;VG$8,условия!$8:$8,"&gt;="&amp;VG$8))</f>
        <v>11.999999999999998</v>
      </c>
      <c r="VH20" s="21">
        <f>IF(VH$8="",0,VH14*SUMIFS(условия!44:44,условия!$7:$7,"&lt;="&amp;VH$8,условия!$8:$8,"&gt;="&amp;VH$8))</f>
        <v>11.999999999999998</v>
      </c>
      <c r="VI20" s="21">
        <f>IF(VI$8="",0,VI14*SUMIFS(условия!44:44,условия!$7:$7,"&lt;="&amp;VI$8,условия!$8:$8,"&gt;="&amp;VI$8))</f>
        <v>11.999999999999998</v>
      </c>
      <c r="VJ20" s="21">
        <f>IF(VJ$8="",0,VJ14*SUMIFS(условия!44:44,условия!$7:$7,"&lt;="&amp;VJ$8,условия!$8:$8,"&gt;="&amp;VJ$8))</f>
        <v>11.999999999999998</v>
      </c>
      <c r="VK20" s="21">
        <f>IF(VK$8="",0,VK14*SUMIFS(условия!44:44,условия!$7:$7,"&lt;="&amp;VK$8,условия!$8:$8,"&gt;="&amp;VK$8))</f>
        <v>11.999999999999998</v>
      </c>
      <c r="VL20" s="21">
        <f>IF(VL$8="",0,VL14*SUMIFS(условия!44:44,условия!$7:$7,"&lt;="&amp;VL$8,условия!$8:$8,"&gt;="&amp;VL$8))</f>
        <v>11.999999999999998</v>
      </c>
      <c r="VM20" s="21">
        <f>IF(VM$8="",0,VM14*SUMIFS(условия!44:44,условия!$7:$7,"&lt;="&amp;VM$8,условия!$8:$8,"&gt;="&amp;VM$8))</f>
        <v>11.999999999999998</v>
      </c>
      <c r="VN20" s="21">
        <f>IF(VN$8="",0,VN14*SUMIFS(условия!44:44,условия!$7:$7,"&lt;="&amp;VN$8,условия!$8:$8,"&gt;="&amp;VN$8))</f>
        <v>11.999999999999998</v>
      </c>
      <c r="VO20" s="21">
        <f>IF(VO$8="",0,VO14*SUMIFS(условия!44:44,условия!$7:$7,"&lt;="&amp;VO$8,условия!$8:$8,"&gt;="&amp;VO$8))</f>
        <v>11.999999999999998</v>
      </c>
      <c r="VP20" s="21">
        <f>IF(VP$8="",0,VP14*SUMIFS(условия!44:44,условия!$7:$7,"&lt;="&amp;VP$8,условия!$8:$8,"&gt;="&amp;VP$8))</f>
        <v>11.999999999999998</v>
      </c>
      <c r="VQ20" s="21">
        <f>IF(VQ$8="",0,VQ14*SUMIFS(условия!44:44,условия!$7:$7,"&lt;="&amp;VQ$8,условия!$8:$8,"&gt;="&amp;VQ$8))</f>
        <v>11.999999999999998</v>
      </c>
      <c r="VR20" s="21">
        <f>IF(VR$8="",0,VR14*SUMIFS(условия!44:44,условия!$7:$7,"&lt;="&amp;VR$8,условия!$8:$8,"&gt;="&amp;VR$8))</f>
        <v>11.999999999999998</v>
      </c>
      <c r="VS20" s="21">
        <f>IF(VS$8="",0,VS14*SUMIFS(условия!44:44,условия!$7:$7,"&lt;="&amp;VS$8,условия!$8:$8,"&gt;="&amp;VS$8))</f>
        <v>11.999999999999998</v>
      </c>
      <c r="VT20" s="21">
        <f>IF(VT$8="",0,VT14*SUMIFS(условия!44:44,условия!$7:$7,"&lt;="&amp;VT$8,условия!$8:$8,"&gt;="&amp;VT$8))</f>
        <v>11.999999999999998</v>
      </c>
      <c r="VU20" s="21">
        <f>IF(VU$8="",0,VU14*SUMIFS(условия!44:44,условия!$7:$7,"&lt;="&amp;VU$8,условия!$8:$8,"&gt;="&amp;VU$8))</f>
        <v>11.999999999999998</v>
      </c>
      <c r="VV20" s="21">
        <f>IF(VV$8="",0,VV14*SUMIFS(условия!44:44,условия!$7:$7,"&lt;="&amp;VV$8,условия!$8:$8,"&gt;="&amp;VV$8))</f>
        <v>11.999999999999998</v>
      </c>
      <c r="VW20" s="21">
        <f>IF(VW$8="",0,VW14*SUMIFS(условия!44:44,условия!$7:$7,"&lt;="&amp;VW$8,условия!$8:$8,"&gt;="&amp;VW$8))</f>
        <v>11.999999999999998</v>
      </c>
      <c r="VX20" s="21">
        <f>IF(VX$8="",0,VX14*SUMIFS(условия!44:44,условия!$7:$7,"&lt;="&amp;VX$8,условия!$8:$8,"&gt;="&amp;VX$8))</f>
        <v>11.999999999999998</v>
      </c>
      <c r="VY20" s="21">
        <f>IF(VY$8="",0,VY14*SUMIFS(условия!44:44,условия!$7:$7,"&lt;="&amp;VY$8,условия!$8:$8,"&gt;="&amp;VY$8))</f>
        <v>11.999999999999998</v>
      </c>
      <c r="VZ20" s="21">
        <f>IF(VZ$8="",0,VZ14*SUMIFS(условия!44:44,условия!$7:$7,"&lt;="&amp;VZ$8,условия!$8:$8,"&gt;="&amp;VZ$8))</f>
        <v>13.600000000000003</v>
      </c>
      <c r="WA20" s="21">
        <f>IF(WA$8="",0,WA14*SUMIFS(условия!44:44,условия!$7:$7,"&lt;="&amp;WA$8,условия!$8:$8,"&gt;="&amp;WA$8))</f>
        <v>13.600000000000003</v>
      </c>
      <c r="WB20" s="21">
        <f>IF(WB$8="",0,WB14*SUMIFS(условия!44:44,условия!$7:$7,"&lt;="&amp;WB$8,условия!$8:$8,"&gt;="&amp;WB$8))</f>
        <v>13.600000000000003</v>
      </c>
      <c r="WC20" s="21">
        <f>IF(WC$8="",0,WC14*SUMIFS(условия!44:44,условия!$7:$7,"&lt;="&amp;WC$8,условия!$8:$8,"&gt;="&amp;WC$8))</f>
        <v>13.600000000000003</v>
      </c>
      <c r="WD20" s="21">
        <f>IF(WD$8="",0,WD14*SUMIFS(условия!44:44,условия!$7:$7,"&lt;="&amp;WD$8,условия!$8:$8,"&gt;="&amp;WD$8))</f>
        <v>13.600000000000003</v>
      </c>
      <c r="WE20" s="21">
        <f>IF(WE$8="",0,WE14*SUMIFS(условия!44:44,условия!$7:$7,"&lt;="&amp;WE$8,условия!$8:$8,"&gt;="&amp;WE$8))</f>
        <v>13.600000000000003</v>
      </c>
      <c r="WF20" s="21">
        <f>IF(WF$8="",0,WF14*SUMIFS(условия!44:44,условия!$7:$7,"&lt;="&amp;WF$8,условия!$8:$8,"&gt;="&amp;WF$8))</f>
        <v>13.600000000000003</v>
      </c>
      <c r="WG20" s="21">
        <f>IF(WG$8="",0,WG14*SUMIFS(условия!44:44,условия!$7:$7,"&lt;="&amp;WG$8,условия!$8:$8,"&gt;="&amp;WG$8))</f>
        <v>13.600000000000003</v>
      </c>
      <c r="WH20" s="21">
        <f>IF(WH$8="",0,WH14*SUMIFS(условия!44:44,условия!$7:$7,"&lt;="&amp;WH$8,условия!$8:$8,"&gt;="&amp;WH$8))</f>
        <v>13.600000000000003</v>
      </c>
      <c r="WI20" s="21">
        <f>IF(WI$8="",0,WI14*SUMIFS(условия!44:44,условия!$7:$7,"&lt;="&amp;WI$8,условия!$8:$8,"&gt;="&amp;WI$8))</f>
        <v>13.600000000000003</v>
      </c>
      <c r="WJ20" s="21">
        <f>IF(WJ$8="",0,WJ14*SUMIFS(условия!44:44,условия!$7:$7,"&lt;="&amp;WJ$8,условия!$8:$8,"&gt;="&amp;WJ$8))</f>
        <v>13.600000000000003</v>
      </c>
      <c r="WK20" s="21">
        <f>IF(WK$8="",0,WK14*SUMIFS(условия!44:44,условия!$7:$7,"&lt;="&amp;WK$8,условия!$8:$8,"&gt;="&amp;WK$8))</f>
        <v>13.600000000000003</v>
      </c>
      <c r="WL20" s="21">
        <f>IF(WL$8="",0,WL14*SUMIFS(условия!44:44,условия!$7:$7,"&lt;="&amp;WL$8,условия!$8:$8,"&gt;="&amp;WL$8))</f>
        <v>13.600000000000003</v>
      </c>
      <c r="WM20" s="21">
        <f>IF(WM$8="",0,WM14*SUMIFS(условия!44:44,условия!$7:$7,"&lt;="&amp;WM$8,условия!$8:$8,"&gt;="&amp;WM$8))</f>
        <v>13.600000000000003</v>
      </c>
      <c r="WN20" s="21">
        <f>IF(WN$8="",0,WN14*SUMIFS(условия!44:44,условия!$7:$7,"&lt;="&amp;WN$8,условия!$8:$8,"&gt;="&amp;WN$8))</f>
        <v>13.600000000000003</v>
      </c>
      <c r="WO20" s="21">
        <f>IF(WO$8="",0,WO14*SUMIFS(условия!44:44,условия!$7:$7,"&lt;="&amp;WO$8,условия!$8:$8,"&gt;="&amp;WO$8))</f>
        <v>13.600000000000003</v>
      </c>
      <c r="WP20" s="21">
        <f>IF(WP$8="",0,WP14*SUMIFS(условия!44:44,условия!$7:$7,"&lt;="&amp;WP$8,условия!$8:$8,"&gt;="&amp;WP$8))</f>
        <v>13.600000000000003</v>
      </c>
      <c r="WQ20" s="21">
        <f>IF(WQ$8="",0,WQ14*SUMIFS(условия!44:44,условия!$7:$7,"&lt;="&amp;WQ$8,условия!$8:$8,"&gt;="&amp;WQ$8))</f>
        <v>13.600000000000003</v>
      </c>
      <c r="WR20" s="21">
        <f>IF(WR$8="",0,WR14*SUMIFS(условия!44:44,условия!$7:$7,"&lt;="&amp;WR$8,условия!$8:$8,"&gt;="&amp;WR$8))</f>
        <v>13.600000000000003</v>
      </c>
      <c r="WS20" s="21">
        <f>IF(WS$8="",0,WS14*SUMIFS(условия!44:44,условия!$7:$7,"&lt;="&amp;WS$8,условия!$8:$8,"&gt;="&amp;WS$8))</f>
        <v>13.600000000000003</v>
      </c>
      <c r="WT20" s="21">
        <f>IF(WT$8="",0,WT14*SUMIFS(условия!44:44,условия!$7:$7,"&lt;="&amp;WT$8,условия!$8:$8,"&gt;="&amp;WT$8))</f>
        <v>13.600000000000003</v>
      </c>
      <c r="WU20" s="21">
        <f>IF(WU$8="",0,WU14*SUMIFS(условия!44:44,условия!$7:$7,"&lt;="&amp;WU$8,условия!$8:$8,"&gt;="&amp;WU$8))</f>
        <v>13.600000000000003</v>
      </c>
      <c r="WV20" s="21">
        <f>IF(WV$8="",0,WV14*SUMIFS(условия!44:44,условия!$7:$7,"&lt;="&amp;WV$8,условия!$8:$8,"&gt;="&amp;WV$8))</f>
        <v>13.600000000000003</v>
      </c>
      <c r="WW20" s="21">
        <f>IF(WW$8="",0,WW14*SUMIFS(условия!44:44,условия!$7:$7,"&lt;="&amp;WW$8,условия!$8:$8,"&gt;="&amp;WW$8))</f>
        <v>13.600000000000003</v>
      </c>
      <c r="WX20" s="21">
        <f>IF(WX$8="",0,WX14*SUMIFS(условия!44:44,условия!$7:$7,"&lt;="&amp;WX$8,условия!$8:$8,"&gt;="&amp;WX$8))</f>
        <v>13.600000000000003</v>
      </c>
      <c r="WY20" s="21">
        <f>IF(WY$8="",0,WY14*SUMIFS(условия!44:44,условия!$7:$7,"&lt;="&amp;WY$8,условия!$8:$8,"&gt;="&amp;WY$8))</f>
        <v>13.600000000000003</v>
      </c>
      <c r="WZ20" s="21">
        <f>IF(WZ$8="",0,WZ14*SUMIFS(условия!44:44,условия!$7:$7,"&lt;="&amp;WZ$8,условия!$8:$8,"&gt;="&amp;WZ$8))</f>
        <v>13.600000000000003</v>
      </c>
      <c r="XA20" s="21">
        <f>IF(XA$8="",0,XA14*SUMIFS(условия!44:44,условия!$7:$7,"&lt;="&amp;XA$8,условия!$8:$8,"&gt;="&amp;XA$8))</f>
        <v>13.600000000000003</v>
      </c>
      <c r="XB20" s="21">
        <f>IF(XB$8="",0,XB14*SUMIFS(условия!44:44,условия!$7:$7,"&lt;="&amp;XB$8,условия!$8:$8,"&gt;="&amp;XB$8))</f>
        <v>10.199999999999999</v>
      </c>
      <c r="XC20" s="21">
        <f>IF(XC$8="",0,XC14*SUMIFS(условия!44:44,условия!$7:$7,"&lt;="&amp;XC$8,условия!$8:$8,"&gt;="&amp;XC$8))</f>
        <v>10.199999999999999</v>
      </c>
      <c r="XD20" s="21">
        <f>IF(XD$8="",0,XD14*SUMIFS(условия!44:44,условия!$7:$7,"&lt;="&amp;XD$8,условия!$8:$8,"&gt;="&amp;XD$8))</f>
        <v>10.199999999999999</v>
      </c>
      <c r="XE20" s="21">
        <f>IF(XE$8="",0,XE14*SUMIFS(условия!44:44,условия!$7:$7,"&lt;="&amp;XE$8,условия!$8:$8,"&gt;="&amp;XE$8))</f>
        <v>10.199999999999999</v>
      </c>
      <c r="XF20" s="21">
        <f>IF(XF$8="",0,XF14*SUMIFS(условия!44:44,условия!$7:$7,"&lt;="&amp;XF$8,условия!$8:$8,"&gt;="&amp;XF$8))</f>
        <v>10.199999999999999</v>
      </c>
      <c r="XG20" s="21">
        <f>IF(XG$8="",0,XG14*SUMIFS(условия!44:44,условия!$7:$7,"&lt;="&amp;XG$8,условия!$8:$8,"&gt;="&amp;XG$8))</f>
        <v>10.199999999999999</v>
      </c>
      <c r="XH20" s="21">
        <f>IF(XH$8="",0,XH14*SUMIFS(условия!44:44,условия!$7:$7,"&lt;="&amp;XH$8,условия!$8:$8,"&gt;="&amp;XH$8))</f>
        <v>10.199999999999999</v>
      </c>
      <c r="XI20" s="21">
        <f>IF(XI$8="",0,XI14*SUMIFS(условия!44:44,условия!$7:$7,"&lt;="&amp;XI$8,условия!$8:$8,"&gt;="&amp;XI$8))</f>
        <v>10.199999999999999</v>
      </c>
      <c r="XJ20" s="21">
        <f>IF(XJ$8="",0,XJ14*SUMIFS(условия!44:44,условия!$7:$7,"&lt;="&amp;XJ$8,условия!$8:$8,"&gt;="&amp;XJ$8))</f>
        <v>10.199999999999999</v>
      </c>
      <c r="XK20" s="21">
        <f>IF(XK$8="",0,XK14*SUMIFS(условия!44:44,условия!$7:$7,"&lt;="&amp;XK$8,условия!$8:$8,"&gt;="&amp;XK$8))</f>
        <v>10.199999999999999</v>
      </c>
      <c r="XL20" s="21">
        <f>IF(XL$8="",0,XL14*SUMIFS(условия!44:44,условия!$7:$7,"&lt;="&amp;XL$8,условия!$8:$8,"&gt;="&amp;XL$8))</f>
        <v>10.199999999999999</v>
      </c>
      <c r="XM20" s="21">
        <f>IF(XM$8="",0,XM14*SUMIFS(условия!44:44,условия!$7:$7,"&lt;="&amp;XM$8,условия!$8:$8,"&gt;="&amp;XM$8))</f>
        <v>10.199999999999999</v>
      </c>
      <c r="XN20" s="21">
        <f>IF(XN$8="",0,XN14*SUMIFS(условия!44:44,условия!$7:$7,"&lt;="&amp;XN$8,условия!$8:$8,"&gt;="&amp;XN$8))</f>
        <v>10.199999999999999</v>
      </c>
      <c r="XO20" s="21">
        <f>IF(XO$8="",0,XO14*SUMIFS(условия!44:44,условия!$7:$7,"&lt;="&amp;XO$8,условия!$8:$8,"&gt;="&amp;XO$8))</f>
        <v>10.199999999999999</v>
      </c>
      <c r="XP20" s="21">
        <f>IF(XP$8="",0,XP14*SUMIFS(условия!44:44,условия!$7:$7,"&lt;="&amp;XP$8,условия!$8:$8,"&gt;="&amp;XP$8))</f>
        <v>10.199999999999999</v>
      </c>
      <c r="XQ20" s="21">
        <f>IF(XQ$8="",0,XQ14*SUMIFS(условия!44:44,условия!$7:$7,"&lt;="&amp;XQ$8,условия!$8:$8,"&gt;="&amp;XQ$8))</f>
        <v>10.199999999999999</v>
      </c>
      <c r="XR20" s="21">
        <f>IF(XR$8="",0,XR14*SUMIFS(условия!44:44,условия!$7:$7,"&lt;="&amp;XR$8,условия!$8:$8,"&gt;="&amp;XR$8))</f>
        <v>10.199999999999999</v>
      </c>
      <c r="XS20" s="21">
        <f>IF(XS$8="",0,XS14*SUMIFS(условия!44:44,условия!$7:$7,"&lt;="&amp;XS$8,условия!$8:$8,"&gt;="&amp;XS$8))</f>
        <v>10.199999999999999</v>
      </c>
      <c r="XT20" s="21">
        <f>IF(XT$8="",0,XT14*SUMIFS(условия!44:44,условия!$7:$7,"&lt;="&amp;XT$8,условия!$8:$8,"&gt;="&amp;XT$8))</f>
        <v>10.199999999999999</v>
      </c>
      <c r="XU20" s="21">
        <f>IF(XU$8="",0,XU14*SUMIFS(условия!44:44,условия!$7:$7,"&lt;="&amp;XU$8,условия!$8:$8,"&gt;="&amp;XU$8))</f>
        <v>10.199999999999999</v>
      </c>
      <c r="XV20" s="21">
        <f>IF(XV$8="",0,XV14*SUMIFS(условия!44:44,условия!$7:$7,"&lt;="&amp;XV$8,условия!$8:$8,"&gt;="&amp;XV$8))</f>
        <v>10.199999999999999</v>
      </c>
      <c r="XW20" s="21">
        <f>IF(XW$8="",0,XW14*SUMIFS(условия!44:44,условия!$7:$7,"&lt;="&amp;XW$8,условия!$8:$8,"&gt;="&amp;XW$8))</f>
        <v>10.199999999999999</v>
      </c>
      <c r="XX20" s="21">
        <f>IF(XX$8="",0,XX14*SUMIFS(условия!44:44,условия!$7:$7,"&lt;="&amp;XX$8,условия!$8:$8,"&gt;="&amp;XX$8))</f>
        <v>10.199999999999999</v>
      </c>
      <c r="XY20" s="21">
        <f>IF(XY$8="",0,XY14*SUMIFS(условия!44:44,условия!$7:$7,"&lt;="&amp;XY$8,условия!$8:$8,"&gt;="&amp;XY$8))</f>
        <v>10.199999999999999</v>
      </c>
      <c r="XZ20" s="21">
        <f>IF(XZ$8="",0,XZ14*SUMIFS(условия!44:44,условия!$7:$7,"&lt;="&amp;XZ$8,условия!$8:$8,"&gt;="&amp;XZ$8))</f>
        <v>10.199999999999999</v>
      </c>
      <c r="YA20" s="21">
        <f>IF(YA$8="",0,YA14*SUMIFS(условия!44:44,условия!$7:$7,"&lt;="&amp;YA$8,условия!$8:$8,"&gt;="&amp;YA$8))</f>
        <v>10.199999999999999</v>
      </c>
      <c r="YB20" s="21">
        <f>IF(YB$8="",0,YB14*SUMIFS(условия!44:44,условия!$7:$7,"&lt;="&amp;YB$8,условия!$8:$8,"&gt;="&amp;YB$8))</f>
        <v>10.199999999999999</v>
      </c>
      <c r="YC20" s="21">
        <f>IF(YC$8="",0,YC14*SUMIFS(условия!44:44,условия!$7:$7,"&lt;="&amp;YC$8,условия!$8:$8,"&gt;="&amp;YC$8))</f>
        <v>10.199999999999999</v>
      </c>
      <c r="YD20" s="21">
        <f>IF(YD$8="",0,YD14*SUMIFS(условия!44:44,условия!$7:$7,"&lt;="&amp;YD$8,условия!$8:$8,"&gt;="&amp;YD$8))</f>
        <v>10.199999999999999</v>
      </c>
      <c r="YE20" s="21">
        <f>IF(YE$8="",0,YE14*SUMIFS(условия!44:44,условия!$7:$7,"&lt;="&amp;YE$8,условия!$8:$8,"&gt;="&amp;YE$8))</f>
        <v>10.199999999999999</v>
      </c>
      <c r="YF20" s="21">
        <f>IF(YF$8="",0,YF14*SUMIFS(условия!44:44,условия!$7:$7,"&lt;="&amp;YF$8,условия!$8:$8,"&gt;="&amp;YF$8))</f>
        <v>10.199999999999999</v>
      </c>
      <c r="YG20" s="21">
        <f>IF(YG$8="",0,YG14*SUMIFS(условия!44:44,условия!$7:$7,"&lt;="&amp;YG$8,условия!$8:$8,"&gt;="&amp;YG$8))</f>
        <v>11.4</v>
      </c>
      <c r="YH20" s="21">
        <f>IF(YH$8="",0,YH14*SUMIFS(условия!44:44,условия!$7:$7,"&lt;="&amp;YH$8,условия!$8:$8,"&gt;="&amp;YH$8))</f>
        <v>11.4</v>
      </c>
      <c r="YI20" s="21">
        <f>IF(YI$8="",0,YI14*SUMIFS(условия!44:44,условия!$7:$7,"&lt;="&amp;YI$8,условия!$8:$8,"&gt;="&amp;YI$8))</f>
        <v>11.4</v>
      </c>
      <c r="YJ20" s="21">
        <f>IF(YJ$8="",0,YJ14*SUMIFS(условия!44:44,условия!$7:$7,"&lt;="&amp;YJ$8,условия!$8:$8,"&gt;="&amp;YJ$8))</f>
        <v>11.4</v>
      </c>
      <c r="YK20" s="21">
        <f>IF(YK$8="",0,YK14*SUMIFS(условия!44:44,условия!$7:$7,"&lt;="&amp;YK$8,условия!$8:$8,"&gt;="&amp;YK$8))</f>
        <v>11.4</v>
      </c>
      <c r="YL20" s="21">
        <f>IF(YL$8="",0,YL14*SUMIFS(условия!44:44,условия!$7:$7,"&lt;="&amp;YL$8,условия!$8:$8,"&gt;="&amp;YL$8))</f>
        <v>11.4</v>
      </c>
      <c r="YM20" s="21">
        <f>IF(YM$8="",0,YM14*SUMIFS(условия!44:44,условия!$7:$7,"&lt;="&amp;YM$8,условия!$8:$8,"&gt;="&amp;YM$8))</f>
        <v>11.4</v>
      </c>
      <c r="YN20" s="21">
        <f>IF(YN$8="",0,YN14*SUMIFS(условия!44:44,условия!$7:$7,"&lt;="&amp;YN$8,условия!$8:$8,"&gt;="&amp;YN$8))</f>
        <v>11.4</v>
      </c>
      <c r="YO20" s="21">
        <f>IF(YO$8="",0,YO14*SUMIFS(условия!44:44,условия!$7:$7,"&lt;="&amp;YO$8,условия!$8:$8,"&gt;="&amp;YO$8))</f>
        <v>11.4</v>
      </c>
      <c r="YP20" s="21">
        <f>IF(YP$8="",0,YP14*SUMIFS(условия!44:44,условия!$7:$7,"&lt;="&amp;YP$8,условия!$8:$8,"&gt;="&amp;YP$8))</f>
        <v>11.4</v>
      </c>
      <c r="YQ20" s="21">
        <f>IF(YQ$8="",0,YQ14*SUMIFS(условия!44:44,условия!$7:$7,"&lt;="&amp;YQ$8,условия!$8:$8,"&gt;="&amp;YQ$8))</f>
        <v>11.4</v>
      </c>
      <c r="YR20" s="21">
        <f>IF(YR$8="",0,YR14*SUMIFS(условия!44:44,условия!$7:$7,"&lt;="&amp;YR$8,условия!$8:$8,"&gt;="&amp;YR$8))</f>
        <v>11.4</v>
      </c>
      <c r="YS20" s="21">
        <f>IF(YS$8="",0,YS14*SUMIFS(условия!44:44,условия!$7:$7,"&lt;="&amp;YS$8,условия!$8:$8,"&gt;="&amp;YS$8))</f>
        <v>11.4</v>
      </c>
      <c r="YT20" s="21">
        <f>IF(YT$8="",0,YT14*SUMIFS(условия!44:44,условия!$7:$7,"&lt;="&amp;YT$8,условия!$8:$8,"&gt;="&amp;YT$8))</f>
        <v>11.4</v>
      </c>
      <c r="YU20" s="21">
        <f>IF(YU$8="",0,YU14*SUMIFS(условия!44:44,условия!$7:$7,"&lt;="&amp;YU$8,условия!$8:$8,"&gt;="&amp;YU$8))</f>
        <v>11.4</v>
      </c>
      <c r="YV20" s="21">
        <f>IF(YV$8="",0,YV14*SUMIFS(условия!44:44,условия!$7:$7,"&lt;="&amp;YV$8,условия!$8:$8,"&gt;="&amp;YV$8))</f>
        <v>11.4</v>
      </c>
      <c r="YW20" s="21">
        <f>IF(YW$8="",0,YW14*SUMIFS(условия!44:44,условия!$7:$7,"&lt;="&amp;YW$8,условия!$8:$8,"&gt;="&amp;YW$8))</f>
        <v>11.4</v>
      </c>
      <c r="YX20" s="21">
        <f>IF(YX$8="",0,YX14*SUMIFS(условия!44:44,условия!$7:$7,"&lt;="&amp;YX$8,условия!$8:$8,"&gt;="&amp;YX$8))</f>
        <v>11.4</v>
      </c>
      <c r="YY20" s="21">
        <f>IF(YY$8="",0,YY14*SUMIFS(условия!44:44,условия!$7:$7,"&lt;="&amp;YY$8,условия!$8:$8,"&gt;="&amp;YY$8))</f>
        <v>11.4</v>
      </c>
      <c r="YZ20" s="21">
        <f>IF(YZ$8="",0,YZ14*SUMIFS(условия!44:44,условия!$7:$7,"&lt;="&amp;YZ$8,условия!$8:$8,"&gt;="&amp;YZ$8))</f>
        <v>11.4</v>
      </c>
      <c r="ZA20" s="21">
        <f>IF(ZA$8="",0,ZA14*SUMIFS(условия!44:44,условия!$7:$7,"&lt;="&amp;ZA$8,условия!$8:$8,"&gt;="&amp;ZA$8))</f>
        <v>11.4</v>
      </c>
      <c r="ZB20" s="21">
        <f>IF(ZB$8="",0,ZB14*SUMIFS(условия!44:44,условия!$7:$7,"&lt;="&amp;ZB$8,условия!$8:$8,"&gt;="&amp;ZB$8))</f>
        <v>11.4</v>
      </c>
      <c r="ZC20" s="21">
        <f>IF(ZC$8="",0,ZC14*SUMIFS(условия!44:44,условия!$7:$7,"&lt;="&amp;ZC$8,условия!$8:$8,"&gt;="&amp;ZC$8))</f>
        <v>11.4</v>
      </c>
      <c r="ZD20" s="21">
        <f>IF(ZD$8="",0,ZD14*SUMIFS(условия!44:44,условия!$7:$7,"&lt;="&amp;ZD$8,условия!$8:$8,"&gt;="&amp;ZD$8))</f>
        <v>11.4</v>
      </c>
      <c r="ZE20" s="21">
        <f>IF(ZE$8="",0,ZE14*SUMIFS(условия!44:44,условия!$7:$7,"&lt;="&amp;ZE$8,условия!$8:$8,"&gt;="&amp;ZE$8))</f>
        <v>11.4</v>
      </c>
      <c r="ZF20" s="21">
        <f>IF(ZF$8="",0,ZF14*SUMIFS(условия!44:44,условия!$7:$7,"&lt;="&amp;ZF$8,условия!$8:$8,"&gt;="&amp;ZF$8))</f>
        <v>11.4</v>
      </c>
      <c r="ZG20" s="21">
        <f>IF(ZG$8="",0,ZG14*SUMIFS(условия!44:44,условия!$7:$7,"&lt;="&amp;ZG$8,условия!$8:$8,"&gt;="&amp;ZG$8))</f>
        <v>11.4</v>
      </c>
      <c r="ZH20" s="21">
        <f>IF(ZH$8="",0,ZH14*SUMIFS(условия!44:44,условия!$7:$7,"&lt;="&amp;ZH$8,условия!$8:$8,"&gt;="&amp;ZH$8))</f>
        <v>11.4</v>
      </c>
      <c r="ZI20" s="21">
        <f>IF(ZI$8="",0,ZI14*SUMIFS(условия!44:44,условия!$7:$7,"&lt;="&amp;ZI$8,условия!$8:$8,"&gt;="&amp;ZI$8))</f>
        <v>11.4</v>
      </c>
      <c r="ZJ20" s="21">
        <f>IF(ZJ$8="",0,ZJ14*SUMIFS(условия!44:44,условия!$7:$7,"&lt;="&amp;ZJ$8,условия!$8:$8,"&gt;="&amp;ZJ$8))</f>
        <v>11.4</v>
      </c>
      <c r="ZK20" s="21">
        <f>IF(ZK$8="",0,ZK14*SUMIFS(условия!44:44,условия!$7:$7,"&lt;="&amp;ZK$8,условия!$8:$8,"&gt;="&amp;ZK$8))</f>
        <v>14.400000000000002</v>
      </c>
      <c r="ZL20" s="21">
        <f>IF(ZL$8="",0,ZL14*SUMIFS(условия!44:44,условия!$7:$7,"&lt;="&amp;ZL$8,условия!$8:$8,"&gt;="&amp;ZL$8))</f>
        <v>14.400000000000002</v>
      </c>
      <c r="ZM20" s="21">
        <f>IF(ZM$8="",0,ZM14*SUMIFS(условия!44:44,условия!$7:$7,"&lt;="&amp;ZM$8,условия!$8:$8,"&gt;="&amp;ZM$8))</f>
        <v>14.400000000000002</v>
      </c>
      <c r="ZN20" s="21">
        <f>IF(ZN$8="",0,ZN14*SUMIFS(условия!44:44,условия!$7:$7,"&lt;="&amp;ZN$8,условия!$8:$8,"&gt;="&amp;ZN$8))</f>
        <v>14.400000000000002</v>
      </c>
      <c r="ZO20" s="21">
        <f>IF(ZO$8="",0,ZO14*SUMIFS(условия!44:44,условия!$7:$7,"&lt;="&amp;ZO$8,условия!$8:$8,"&gt;="&amp;ZO$8))</f>
        <v>14.400000000000002</v>
      </c>
      <c r="ZP20" s="21">
        <f>IF(ZP$8="",0,ZP14*SUMIFS(условия!44:44,условия!$7:$7,"&lt;="&amp;ZP$8,условия!$8:$8,"&gt;="&amp;ZP$8))</f>
        <v>14.400000000000002</v>
      </c>
      <c r="ZQ20" s="21">
        <f>IF(ZQ$8="",0,ZQ14*SUMIFS(условия!44:44,условия!$7:$7,"&lt;="&amp;ZQ$8,условия!$8:$8,"&gt;="&amp;ZQ$8))</f>
        <v>14.400000000000002</v>
      </c>
      <c r="ZR20" s="21">
        <f>IF(ZR$8="",0,ZR14*SUMIFS(условия!44:44,условия!$7:$7,"&lt;="&amp;ZR$8,условия!$8:$8,"&gt;="&amp;ZR$8))</f>
        <v>14.400000000000002</v>
      </c>
      <c r="ZS20" s="21">
        <f>IF(ZS$8="",0,ZS14*SUMIFS(условия!44:44,условия!$7:$7,"&lt;="&amp;ZS$8,условия!$8:$8,"&gt;="&amp;ZS$8))</f>
        <v>14.400000000000002</v>
      </c>
      <c r="ZT20" s="21">
        <f>IF(ZT$8="",0,ZT14*SUMIFS(условия!44:44,условия!$7:$7,"&lt;="&amp;ZT$8,условия!$8:$8,"&gt;="&amp;ZT$8))</f>
        <v>14.400000000000002</v>
      </c>
      <c r="ZU20" s="21">
        <f>IF(ZU$8="",0,ZU14*SUMIFS(условия!44:44,условия!$7:$7,"&lt;="&amp;ZU$8,условия!$8:$8,"&gt;="&amp;ZU$8))</f>
        <v>14.400000000000002</v>
      </c>
      <c r="ZV20" s="21">
        <f>IF(ZV$8="",0,ZV14*SUMIFS(условия!44:44,условия!$7:$7,"&lt;="&amp;ZV$8,условия!$8:$8,"&gt;="&amp;ZV$8))</f>
        <v>14.400000000000002</v>
      </c>
      <c r="ZW20" s="21">
        <f>IF(ZW$8="",0,ZW14*SUMIFS(условия!44:44,условия!$7:$7,"&lt;="&amp;ZW$8,условия!$8:$8,"&gt;="&amp;ZW$8))</f>
        <v>14.400000000000002</v>
      </c>
      <c r="ZX20" s="21">
        <f>IF(ZX$8="",0,ZX14*SUMIFS(условия!44:44,условия!$7:$7,"&lt;="&amp;ZX$8,условия!$8:$8,"&gt;="&amp;ZX$8))</f>
        <v>14.400000000000002</v>
      </c>
      <c r="ZY20" s="21">
        <f>IF(ZY$8="",0,ZY14*SUMIFS(условия!44:44,условия!$7:$7,"&lt;="&amp;ZY$8,условия!$8:$8,"&gt;="&amp;ZY$8))</f>
        <v>14.400000000000002</v>
      </c>
      <c r="ZZ20" s="21">
        <f>IF(ZZ$8="",0,ZZ14*SUMIFS(условия!44:44,условия!$7:$7,"&lt;="&amp;ZZ$8,условия!$8:$8,"&gt;="&amp;ZZ$8))</f>
        <v>14.400000000000002</v>
      </c>
      <c r="AAA20" s="21">
        <f>IF(AAA$8="",0,AAA14*SUMIFS(условия!44:44,условия!$7:$7,"&lt;="&amp;AAA$8,условия!$8:$8,"&gt;="&amp;AAA$8))</f>
        <v>14.400000000000002</v>
      </c>
      <c r="AAB20" s="21">
        <f>IF(AAB$8="",0,AAB14*SUMIFS(условия!44:44,условия!$7:$7,"&lt;="&amp;AAB$8,условия!$8:$8,"&gt;="&amp;AAB$8))</f>
        <v>14.400000000000002</v>
      </c>
      <c r="AAC20" s="21">
        <f>IF(AAC$8="",0,AAC14*SUMIFS(условия!44:44,условия!$7:$7,"&lt;="&amp;AAC$8,условия!$8:$8,"&gt;="&amp;AAC$8))</f>
        <v>14.400000000000002</v>
      </c>
      <c r="AAD20" s="21">
        <f>IF(AAD$8="",0,AAD14*SUMIFS(условия!44:44,условия!$7:$7,"&lt;="&amp;AAD$8,условия!$8:$8,"&gt;="&amp;AAD$8))</f>
        <v>14.400000000000002</v>
      </c>
      <c r="AAE20" s="21">
        <f>IF(AAE$8="",0,AAE14*SUMIFS(условия!44:44,условия!$7:$7,"&lt;="&amp;AAE$8,условия!$8:$8,"&gt;="&amp;AAE$8))</f>
        <v>14.400000000000002</v>
      </c>
      <c r="AAF20" s="21">
        <f>IF(AAF$8="",0,AAF14*SUMIFS(условия!44:44,условия!$7:$7,"&lt;="&amp;AAF$8,условия!$8:$8,"&gt;="&amp;AAF$8))</f>
        <v>14.400000000000002</v>
      </c>
      <c r="AAG20" s="21">
        <f>IF(AAG$8="",0,AAG14*SUMIFS(условия!44:44,условия!$7:$7,"&lt;="&amp;AAG$8,условия!$8:$8,"&gt;="&amp;AAG$8))</f>
        <v>14.400000000000002</v>
      </c>
      <c r="AAH20" s="21">
        <f>IF(AAH$8="",0,AAH14*SUMIFS(условия!44:44,условия!$7:$7,"&lt;="&amp;AAH$8,условия!$8:$8,"&gt;="&amp;AAH$8))</f>
        <v>14.400000000000002</v>
      </c>
      <c r="AAI20" s="21">
        <f>IF(AAI$8="",0,AAI14*SUMIFS(условия!44:44,условия!$7:$7,"&lt;="&amp;AAI$8,условия!$8:$8,"&gt;="&amp;AAI$8))</f>
        <v>14.400000000000002</v>
      </c>
      <c r="AAJ20" s="21">
        <f>IF(AAJ$8="",0,AAJ14*SUMIFS(условия!44:44,условия!$7:$7,"&lt;="&amp;AAJ$8,условия!$8:$8,"&gt;="&amp;AAJ$8))</f>
        <v>14.400000000000002</v>
      </c>
      <c r="AAK20" s="21">
        <f>IF(AAK$8="",0,AAK14*SUMIFS(условия!44:44,условия!$7:$7,"&lt;="&amp;AAK$8,условия!$8:$8,"&gt;="&amp;AAK$8))</f>
        <v>14.400000000000002</v>
      </c>
      <c r="AAL20" s="21">
        <f>IF(AAL$8="",0,AAL14*SUMIFS(условия!44:44,условия!$7:$7,"&lt;="&amp;AAL$8,условия!$8:$8,"&gt;="&amp;AAL$8))</f>
        <v>14.400000000000002</v>
      </c>
      <c r="AAM20" s="21">
        <f>IF(AAM$8="",0,AAM14*SUMIFS(условия!44:44,условия!$7:$7,"&lt;="&amp;AAM$8,условия!$8:$8,"&gt;="&amp;AAM$8))</f>
        <v>14.400000000000002</v>
      </c>
      <c r="AAN20" s="21">
        <f>IF(AAN$8="",0,AAN14*SUMIFS(условия!44:44,условия!$7:$7,"&lt;="&amp;AAN$8,условия!$8:$8,"&gt;="&amp;AAN$8))</f>
        <v>14.400000000000002</v>
      </c>
      <c r="AAO20" s="21">
        <f>IF(AAO$8="",0,AAO14*SUMIFS(условия!44:44,условия!$7:$7,"&lt;="&amp;AAO$8,условия!$8:$8,"&gt;="&amp;AAO$8))</f>
        <v>14.400000000000002</v>
      </c>
      <c r="AAP20" s="21">
        <f>IF(AAP$8="",0,AAP14*SUMIFS(условия!44:44,условия!$7:$7,"&lt;="&amp;AAP$8,условия!$8:$8,"&gt;="&amp;AAP$8))</f>
        <v>14.400000000000002</v>
      </c>
      <c r="AAQ20" s="21">
        <f>IF(AAQ$8="",0,AAQ14*SUMIFS(условия!44:44,условия!$7:$7,"&lt;="&amp;AAQ$8,условия!$8:$8,"&gt;="&amp;AAQ$8))</f>
        <v>14.400000000000002</v>
      </c>
      <c r="AAR20" s="21">
        <f>IF(AAR$8="",0,AAR14*SUMIFS(условия!44:44,условия!$7:$7,"&lt;="&amp;AAR$8,условия!$8:$8,"&gt;="&amp;AAR$8))</f>
        <v>14.400000000000002</v>
      </c>
      <c r="AAS20" s="21">
        <f>IF(AAS$8="",0,AAS14*SUMIFS(условия!44:44,условия!$7:$7,"&lt;="&amp;AAS$8,условия!$8:$8,"&gt;="&amp;AAS$8))</f>
        <v>14.400000000000002</v>
      </c>
      <c r="AAT20" s="21">
        <f>IF(AAT$8="",0,AAT14*SUMIFS(условия!44:44,условия!$7:$7,"&lt;="&amp;AAT$8,условия!$8:$8,"&gt;="&amp;AAT$8))</f>
        <v>14.400000000000002</v>
      </c>
      <c r="AAU20" s="21">
        <f>IF(AAU$8="",0,AAU14*SUMIFS(условия!44:44,условия!$7:$7,"&lt;="&amp;AAU$8,условия!$8:$8,"&gt;="&amp;AAU$8))</f>
        <v>14.400000000000002</v>
      </c>
      <c r="AAV20" s="21">
        <f>IF(AAV$8="",0,AAV14*SUMIFS(условия!44:44,условия!$7:$7,"&lt;="&amp;AAV$8,условия!$8:$8,"&gt;="&amp;AAV$8))</f>
        <v>14.400000000000002</v>
      </c>
      <c r="AAW20" s="21">
        <f>IF(AAW$8="",0,AAW14*SUMIFS(условия!44:44,условия!$7:$7,"&lt;="&amp;AAW$8,условия!$8:$8,"&gt;="&amp;AAW$8))</f>
        <v>14.400000000000002</v>
      </c>
      <c r="AAX20" s="21">
        <f>IF(AAX$8="",0,AAX14*SUMIFS(условия!44:44,условия!$7:$7,"&lt;="&amp;AAX$8,условия!$8:$8,"&gt;="&amp;AAX$8))</f>
        <v>14.400000000000002</v>
      </c>
      <c r="AAY20" s="21">
        <f>IF(AAY$8="",0,AAY14*SUMIFS(условия!44:44,условия!$7:$7,"&lt;="&amp;AAY$8,условия!$8:$8,"&gt;="&amp;AAY$8))</f>
        <v>14.400000000000002</v>
      </c>
      <c r="AAZ20" s="21">
        <f>IF(AAZ$8="",0,AAZ14*SUMIFS(условия!44:44,условия!$7:$7,"&lt;="&amp;AAZ$8,условия!$8:$8,"&gt;="&amp;AAZ$8))</f>
        <v>14.400000000000002</v>
      </c>
      <c r="ABA20" s="21">
        <f>IF(ABA$8="",0,ABA14*SUMIFS(условия!44:44,условия!$7:$7,"&lt;="&amp;ABA$8,условия!$8:$8,"&gt;="&amp;ABA$8))</f>
        <v>14.400000000000002</v>
      </c>
      <c r="ABB20" s="21">
        <f>IF(ABB$8="",0,ABB14*SUMIFS(условия!44:44,условия!$7:$7,"&lt;="&amp;ABB$8,условия!$8:$8,"&gt;="&amp;ABB$8))</f>
        <v>14.400000000000002</v>
      </c>
      <c r="ABC20" s="21">
        <f>IF(ABC$8="",0,ABC14*SUMIFS(условия!44:44,условия!$7:$7,"&lt;="&amp;ABC$8,условия!$8:$8,"&gt;="&amp;ABC$8))</f>
        <v>14.400000000000002</v>
      </c>
      <c r="ABD20" s="21">
        <f>IF(ABD$8="",0,ABD14*SUMIFS(условия!44:44,условия!$7:$7,"&lt;="&amp;ABD$8,условия!$8:$8,"&gt;="&amp;ABD$8))</f>
        <v>14.400000000000002</v>
      </c>
      <c r="ABE20" s="21">
        <f>IF(ABE$8="",0,ABE14*SUMIFS(условия!44:44,условия!$7:$7,"&lt;="&amp;ABE$8,условия!$8:$8,"&gt;="&amp;ABE$8))</f>
        <v>14.400000000000002</v>
      </c>
      <c r="ABF20" s="21">
        <f>IF(ABF$8="",0,ABF14*SUMIFS(условия!44:44,условия!$7:$7,"&lt;="&amp;ABF$8,условия!$8:$8,"&gt;="&amp;ABF$8))</f>
        <v>14.400000000000002</v>
      </c>
      <c r="ABG20" s="21">
        <f>IF(ABG$8="",0,ABG14*SUMIFS(условия!44:44,условия!$7:$7,"&lt;="&amp;ABG$8,условия!$8:$8,"&gt;="&amp;ABG$8))</f>
        <v>14.400000000000002</v>
      </c>
      <c r="ABH20" s="21">
        <f>IF(ABH$8="",0,ABH14*SUMIFS(условия!44:44,условия!$7:$7,"&lt;="&amp;ABH$8,условия!$8:$8,"&gt;="&amp;ABH$8))</f>
        <v>14.400000000000002</v>
      </c>
      <c r="ABI20" s="21">
        <f>IF(ABI$8="",0,ABI14*SUMIFS(условия!44:44,условия!$7:$7,"&lt;="&amp;ABI$8,условия!$8:$8,"&gt;="&amp;ABI$8))</f>
        <v>14.400000000000002</v>
      </c>
      <c r="ABJ20" s="21">
        <f>IF(ABJ$8="",0,ABJ14*SUMIFS(условия!44:44,условия!$7:$7,"&lt;="&amp;ABJ$8,условия!$8:$8,"&gt;="&amp;ABJ$8))</f>
        <v>14.400000000000002</v>
      </c>
      <c r="ABK20" s="21">
        <f>IF(ABK$8="",0,ABK14*SUMIFS(условия!44:44,условия!$7:$7,"&lt;="&amp;ABK$8,условия!$8:$8,"&gt;="&amp;ABK$8))</f>
        <v>14.400000000000002</v>
      </c>
      <c r="ABL20" s="21">
        <f>IF(ABL$8="",0,ABL14*SUMIFS(условия!44:44,условия!$7:$7,"&lt;="&amp;ABL$8,условия!$8:$8,"&gt;="&amp;ABL$8))</f>
        <v>14.400000000000002</v>
      </c>
      <c r="ABM20" s="21">
        <f>IF(ABM$8="",0,ABM14*SUMIFS(условия!44:44,условия!$7:$7,"&lt;="&amp;ABM$8,условия!$8:$8,"&gt;="&amp;ABM$8))</f>
        <v>14.400000000000002</v>
      </c>
      <c r="ABN20" s="21">
        <f>IF(ABN$8="",0,ABN14*SUMIFS(условия!44:44,условия!$7:$7,"&lt;="&amp;ABN$8,условия!$8:$8,"&gt;="&amp;ABN$8))</f>
        <v>14.400000000000002</v>
      </c>
      <c r="ABO20" s="21">
        <f>IF(ABO$8="",0,ABO14*SUMIFS(условия!44:44,условия!$7:$7,"&lt;="&amp;ABO$8,условия!$8:$8,"&gt;="&amp;ABO$8))</f>
        <v>14.400000000000002</v>
      </c>
      <c r="ABP20" s="21">
        <f>IF(ABP$8="",0,ABP14*SUMIFS(условия!44:44,условия!$7:$7,"&lt;="&amp;ABP$8,условия!$8:$8,"&gt;="&amp;ABP$8))</f>
        <v>14.400000000000002</v>
      </c>
      <c r="ABQ20" s="21">
        <f>IF(ABQ$8="",0,ABQ14*SUMIFS(условия!44:44,условия!$7:$7,"&lt;="&amp;ABQ$8,условия!$8:$8,"&gt;="&amp;ABQ$8))</f>
        <v>14.400000000000002</v>
      </c>
      <c r="ABR20" s="21">
        <f>IF(ABR$8="",0,ABR14*SUMIFS(условия!44:44,условия!$7:$7,"&lt;="&amp;ABR$8,условия!$8:$8,"&gt;="&amp;ABR$8))</f>
        <v>14.400000000000002</v>
      </c>
      <c r="ABS20" s="21">
        <f>IF(ABS$8="",0,ABS14*SUMIFS(условия!44:44,условия!$7:$7,"&lt;="&amp;ABS$8,условия!$8:$8,"&gt;="&amp;ABS$8))</f>
        <v>14.400000000000002</v>
      </c>
      <c r="ABT20" s="21">
        <f>IF(ABT$8="",0,ABT14*SUMIFS(условия!44:44,условия!$7:$7,"&lt;="&amp;ABT$8,условия!$8:$8,"&gt;="&amp;ABT$8))</f>
        <v>15.200000000000001</v>
      </c>
      <c r="ABU20" s="21">
        <f>IF(ABU$8="",0,ABU14*SUMIFS(условия!44:44,условия!$7:$7,"&lt;="&amp;ABU$8,условия!$8:$8,"&gt;="&amp;ABU$8))</f>
        <v>15.200000000000001</v>
      </c>
      <c r="ABV20" s="21">
        <f>IF(ABV$8="",0,ABV14*SUMIFS(условия!44:44,условия!$7:$7,"&lt;="&amp;ABV$8,условия!$8:$8,"&gt;="&amp;ABV$8))</f>
        <v>15.200000000000001</v>
      </c>
      <c r="ABW20" s="21">
        <f>IF(ABW$8="",0,ABW14*SUMIFS(условия!44:44,условия!$7:$7,"&lt;="&amp;ABW$8,условия!$8:$8,"&gt;="&amp;ABW$8))</f>
        <v>15.200000000000001</v>
      </c>
      <c r="ABX20" s="21">
        <f>IF(ABX$8="",0,ABX14*SUMIFS(условия!44:44,условия!$7:$7,"&lt;="&amp;ABX$8,условия!$8:$8,"&gt;="&amp;ABX$8))</f>
        <v>15.200000000000001</v>
      </c>
      <c r="ABY20" s="21">
        <f>IF(ABY$8="",0,ABY14*SUMIFS(условия!44:44,условия!$7:$7,"&lt;="&amp;ABY$8,условия!$8:$8,"&gt;="&amp;ABY$8))</f>
        <v>15.200000000000001</v>
      </c>
      <c r="ABZ20" s="21">
        <f>IF(ABZ$8="",0,ABZ14*SUMIFS(условия!44:44,условия!$7:$7,"&lt;="&amp;ABZ$8,условия!$8:$8,"&gt;="&amp;ABZ$8))</f>
        <v>15.200000000000001</v>
      </c>
      <c r="ACA20" s="21">
        <f>IF(ACA$8="",0,ACA14*SUMIFS(условия!44:44,условия!$7:$7,"&lt;="&amp;ACA$8,условия!$8:$8,"&gt;="&amp;ACA$8))</f>
        <v>15.200000000000001</v>
      </c>
      <c r="ACB20" s="21">
        <f>IF(ACB$8="",0,ACB14*SUMIFS(условия!44:44,условия!$7:$7,"&lt;="&amp;ACB$8,условия!$8:$8,"&gt;="&amp;ACB$8))</f>
        <v>15.200000000000001</v>
      </c>
      <c r="ACC20" s="21">
        <f>IF(ACC$8="",0,ACC14*SUMIFS(условия!44:44,условия!$7:$7,"&lt;="&amp;ACC$8,условия!$8:$8,"&gt;="&amp;ACC$8))</f>
        <v>15.200000000000001</v>
      </c>
      <c r="ACD20" s="21">
        <f>IF(ACD$8="",0,ACD14*SUMIFS(условия!44:44,условия!$7:$7,"&lt;="&amp;ACD$8,условия!$8:$8,"&gt;="&amp;ACD$8))</f>
        <v>15.200000000000001</v>
      </c>
      <c r="ACE20" s="21">
        <f>IF(ACE$8="",0,ACE14*SUMIFS(условия!44:44,условия!$7:$7,"&lt;="&amp;ACE$8,условия!$8:$8,"&gt;="&amp;ACE$8))</f>
        <v>15.200000000000001</v>
      </c>
      <c r="ACF20" s="21">
        <f>IF(ACF$8="",0,ACF14*SUMIFS(условия!44:44,условия!$7:$7,"&lt;="&amp;ACF$8,условия!$8:$8,"&gt;="&amp;ACF$8))</f>
        <v>15.200000000000001</v>
      </c>
      <c r="ACG20" s="21">
        <f>IF(ACG$8="",0,ACG14*SUMIFS(условия!44:44,условия!$7:$7,"&lt;="&amp;ACG$8,условия!$8:$8,"&gt;="&amp;ACG$8))</f>
        <v>15.200000000000001</v>
      </c>
      <c r="ACH20" s="21">
        <f>IF(ACH$8="",0,ACH14*SUMIFS(условия!44:44,условия!$7:$7,"&lt;="&amp;ACH$8,условия!$8:$8,"&gt;="&amp;ACH$8))</f>
        <v>15.200000000000001</v>
      </c>
      <c r="ACI20" s="21">
        <f>IF(ACI$8="",0,ACI14*SUMIFS(условия!44:44,условия!$7:$7,"&lt;="&amp;ACI$8,условия!$8:$8,"&gt;="&amp;ACI$8))</f>
        <v>15.200000000000001</v>
      </c>
      <c r="ACJ20" s="21">
        <f>IF(ACJ$8="",0,ACJ14*SUMIFS(условия!44:44,условия!$7:$7,"&lt;="&amp;ACJ$8,условия!$8:$8,"&gt;="&amp;ACJ$8))</f>
        <v>15.200000000000001</v>
      </c>
      <c r="ACK20" s="21">
        <f>IF(ACK$8="",0,ACK14*SUMIFS(условия!44:44,условия!$7:$7,"&lt;="&amp;ACK$8,условия!$8:$8,"&gt;="&amp;ACK$8))</f>
        <v>15.200000000000001</v>
      </c>
      <c r="ACL20" s="21">
        <f>IF(ACL$8="",0,ACL14*SUMIFS(условия!44:44,условия!$7:$7,"&lt;="&amp;ACL$8,условия!$8:$8,"&gt;="&amp;ACL$8))</f>
        <v>15.200000000000001</v>
      </c>
      <c r="ACM20" s="21">
        <f>IF(ACM$8="",0,ACM14*SUMIFS(условия!44:44,условия!$7:$7,"&lt;="&amp;ACM$8,условия!$8:$8,"&gt;="&amp;ACM$8))</f>
        <v>15.200000000000001</v>
      </c>
      <c r="ACN20" s="21">
        <f>IF(ACN$8="",0,ACN14*SUMIFS(условия!44:44,условия!$7:$7,"&lt;="&amp;ACN$8,условия!$8:$8,"&gt;="&amp;ACN$8))</f>
        <v>15.200000000000001</v>
      </c>
      <c r="ACO20" s="21">
        <f>IF(ACO$8="",0,ACO14*SUMIFS(условия!44:44,условия!$7:$7,"&lt;="&amp;ACO$8,условия!$8:$8,"&gt;="&amp;ACO$8))</f>
        <v>15.200000000000001</v>
      </c>
      <c r="ACP20" s="21">
        <f>IF(ACP$8="",0,ACP14*SUMIFS(условия!44:44,условия!$7:$7,"&lt;="&amp;ACP$8,условия!$8:$8,"&gt;="&amp;ACP$8))</f>
        <v>15.200000000000001</v>
      </c>
      <c r="ACQ20" s="21">
        <f>IF(ACQ$8="",0,ACQ14*SUMIFS(условия!44:44,условия!$7:$7,"&lt;="&amp;ACQ$8,условия!$8:$8,"&gt;="&amp;ACQ$8))</f>
        <v>15.200000000000001</v>
      </c>
      <c r="ACR20" s="21">
        <f>IF(ACR$8="",0,ACR14*SUMIFS(условия!44:44,условия!$7:$7,"&lt;="&amp;ACR$8,условия!$8:$8,"&gt;="&amp;ACR$8))</f>
        <v>15.200000000000001</v>
      </c>
      <c r="ACS20" s="21">
        <f>IF(ACS$8="",0,ACS14*SUMIFS(условия!44:44,условия!$7:$7,"&lt;="&amp;ACS$8,условия!$8:$8,"&gt;="&amp;ACS$8))</f>
        <v>15.200000000000001</v>
      </c>
      <c r="ACT20" s="21">
        <f>IF(ACT$8="",0,ACT14*SUMIFS(условия!44:44,условия!$7:$7,"&lt;="&amp;ACT$8,условия!$8:$8,"&gt;="&amp;ACT$8))</f>
        <v>15.200000000000001</v>
      </c>
      <c r="ACU20" s="21">
        <f>IF(ACU$8="",0,ACU14*SUMIFS(условия!44:44,условия!$7:$7,"&lt;="&amp;ACU$8,условия!$8:$8,"&gt;="&amp;ACU$8))</f>
        <v>15.200000000000001</v>
      </c>
      <c r="ACV20" s="21">
        <f>IF(ACV$8="",0,ACV14*SUMIFS(условия!44:44,условия!$7:$7,"&lt;="&amp;ACV$8,условия!$8:$8,"&gt;="&amp;ACV$8))</f>
        <v>15.200000000000001</v>
      </c>
      <c r="ACW20" s="21">
        <f>IF(ACW$8="",0,ACW14*SUMIFS(условия!44:44,условия!$7:$7,"&lt;="&amp;ACW$8,условия!$8:$8,"&gt;="&amp;ACW$8))</f>
        <v>15.200000000000001</v>
      </c>
      <c r="ACX20" s="21">
        <f>IF(ACX$8="",0,ACX14*SUMIFS(условия!44:44,условия!$7:$7,"&lt;="&amp;ACX$8,условия!$8:$8,"&gt;="&amp;ACX$8))</f>
        <v>15.200000000000001</v>
      </c>
      <c r="ACY20" s="21">
        <f>IF(ACY$8="",0,ACY14*SUMIFS(условия!44:44,условия!$7:$7,"&lt;="&amp;ACY$8,условия!$8:$8,"&gt;="&amp;ACY$8))</f>
        <v>16.8</v>
      </c>
      <c r="ACZ20" s="21">
        <f>IF(ACZ$8="",0,ACZ14*SUMIFS(условия!44:44,условия!$7:$7,"&lt;="&amp;ACZ$8,условия!$8:$8,"&gt;="&amp;ACZ$8))</f>
        <v>16.8</v>
      </c>
      <c r="ADA20" s="21">
        <f>IF(ADA$8="",0,ADA14*SUMIFS(условия!44:44,условия!$7:$7,"&lt;="&amp;ADA$8,условия!$8:$8,"&gt;="&amp;ADA$8))</f>
        <v>16.8</v>
      </c>
      <c r="ADB20" s="21">
        <f>IF(ADB$8="",0,ADB14*SUMIFS(условия!44:44,условия!$7:$7,"&lt;="&amp;ADB$8,условия!$8:$8,"&gt;="&amp;ADB$8))</f>
        <v>16.8</v>
      </c>
      <c r="ADC20" s="21">
        <f>IF(ADC$8="",0,ADC14*SUMIFS(условия!44:44,условия!$7:$7,"&lt;="&amp;ADC$8,условия!$8:$8,"&gt;="&amp;ADC$8))</f>
        <v>16.8</v>
      </c>
      <c r="ADD20" s="21">
        <f>IF(ADD$8="",0,ADD14*SUMIFS(условия!44:44,условия!$7:$7,"&lt;="&amp;ADD$8,условия!$8:$8,"&gt;="&amp;ADD$8))</f>
        <v>16.8</v>
      </c>
      <c r="ADE20" s="21">
        <f>IF(ADE$8="",0,ADE14*SUMIFS(условия!44:44,условия!$7:$7,"&lt;="&amp;ADE$8,условия!$8:$8,"&gt;="&amp;ADE$8))</f>
        <v>16.8</v>
      </c>
      <c r="ADF20" s="21">
        <f>IF(ADF$8="",0,ADF14*SUMIFS(условия!44:44,условия!$7:$7,"&lt;="&amp;ADF$8,условия!$8:$8,"&gt;="&amp;ADF$8))</f>
        <v>16.8</v>
      </c>
      <c r="ADG20" s="21">
        <f>IF(ADG$8="",0,ADG14*SUMIFS(условия!44:44,условия!$7:$7,"&lt;="&amp;ADG$8,условия!$8:$8,"&gt;="&amp;ADG$8))</f>
        <v>16.8</v>
      </c>
      <c r="ADH20" s="21">
        <f>IF(ADH$8="",0,ADH14*SUMIFS(условия!44:44,условия!$7:$7,"&lt;="&amp;ADH$8,условия!$8:$8,"&gt;="&amp;ADH$8))</f>
        <v>16.8</v>
      </c>
      <c r="ADI20" s="21">
        <f>IF(ADI$8="",0,ADI14*SUMIFS(условия!44:44,условия!$7:$7,"&lt;="&amp;ADI$8,условия!$8:$8,"&gt;="&amp;ADI$8))</f>
        <v>16.8</v>
      </c>
      <c r="ADJ20" s="21">
        <f>IF(ADJ$8="",0,ADJ14*SUMIFS(условия!44:44,условия!$7:$7,"&lt;="&amp;ADJ$8,условия!$8:$8,"&gt;="&amp;ADJ$8))</f>
        <v>16.8</v>
      </c>
      <c r="ADK20" s="21">
        <f>IF(ADK$8="",0,ADK14*SUMIFS(условия!44:44,условия!$7:$7,"&lt;="&amp;ADK$8,условия!$8:$8,"&gt;="&amp;ADK$8))</f>
        <v>16.8</v>
      </c>
      <c r="ADL20" s="21">
        <f>IF(ADL$8="",0,ADL14*SUMIFS(условия!44:44,условия!$7:$7,"&lt;="&amp;ADL$8,условия!$8:$8,"&gt;="&amp;ADL$8))</f>
        <v>16.8</v>
      </c>
      <c r="ADM20" s="21">
        <f>IF(ADM$8="",0,ADM14*SUMIFS(условия!44:44,условия!$7:$7,"&lt;="&amp;ADM$8,условия!$8:$8,"&gt;="&amp;ADM$8))</f>
        <v>16.8</v>
      </c>
      <c r="ADN20" s="21">
        <f>IF(ADN$8="",0,ADN14*SUMIFS(условия!44:44,условия!$7:$7,"&lt;="&amp;ADN$8,условия!$8:$8,"&gt;="&amp;ADN$8))</f>
        <v>16.8</v>
      </c>
      <c r="ADO20" s="21">
        <f>IF(ADO$8="",0,ADO14*SUMIFS(условия!44:44,условия!$7:$7,"&lt;="&amp;ADO$8,условия!$8:$8,"&gt;="&amp;ADO$8))</f>
        <v>16.8</v>
      </c>
      <c r="ADP20" s="21">
        <f>IF(ADP$8="",0,ADP14*SUMIFS(условия!44:44,условия!$7:$7,"&lt;="&amp;ADP$8,условия!$8:$8,"&gt;="&amp;ADP$8))</f>
        <v>16.8</v>
      </c>
      <c r="ADQ20" s="21">
        <f>IF(ADQ$8="",0,ADQ14*SUMIFS(условия!44:44,условия!$7:$7,"&lt;="&amp;ADQ$8,условия!$8:$8,"&gt;="&amp;ADQ$8))</f>
        <v>16.8</v>
      </c>
      <c r="ADR20" s="21">
        <f>IF(ADR$8="",0,ADR14*SUMIFS(условия!44:44,условия!$7:$7,"&lt;="&amp;ADR$8,условия!$8:$8,"&gt;="&amp;ADR$8))</f>
        <v>16.8</v>
      </c>
      <c r="ADS20" s="21">
        <f>IF(ADS$8="",0,ADS14*SUMIFS(условия!44:44,условия!$7:$7,"&lt;="&amp;ADS$8,условия!$8:$8,"&gt;="&amp;ADS$8))</f>
        <v>16.8</v>
      </c>
      <c r="ADT20" s="21">
        <f>IF(ADT$8="",0,ADT14*SUMIFS(условия!44:44,условия!$7:$7,"&lt;="&amp;ADT$8,условия!$8:$8,"&gt;="&amp;ADT$8))</f>
        <v>16.8</v>
      </c>
      <c r="ADU20" s="21">
        <f>IF(ADU$8="",0,ADU14*SUMIFS(условия!44:44,условия!$7:$7,"&lt;="&amp;ADU$8,условия!$8:$8,"&gt;="&amp;ADU$8))</f>
        <v>16.8</v>
      </c>
      <c r="ADV20" s="21">
        <f>IF(ADV$8="",0,ADV14*SUMIFS(условия!44:44,условия!$7:$7,"&lt;="&amp;ADV$8,условия!$8:$8,"&gt;="&amp;ADV$8))</f>
        <v>16.8</v>
      </c>
      <c r="ADW20" s="21">
        <f>IF(ADW$8="",0,ADW14*SUMIFS(условия!44:44,условия!$7:$7,"&lt;="&amp;ADW$8,условия!$8:$8,"&gt;="&amp;ADW$8))</f>
        <v>16.8</v>
      </c>
      <c r="ADX20" s="21">
        <f>IF(ADX$8="",0,ADX14*SUMIFS(условия!44:44,условия!$7:$7,"&lt;="&amp;ADX$8,условия!$8:$8,"&gt;="&amp;ADX$8))</f>
        <v>16.8</v>
      </c>
      <c r="ADY20" s="21">
        <f>IF(ADY$8="",0,ADY14*SUMIFS(условия!44:44,условия!$7:$7,"&lt;="&amp;ADY$8,условия!$8:$8,"&gt;="&amp;ADY$8))</f>
        <v>16.8</v>
      </c>
      <c r="ADZ20" s="21">
        <f>IF(ADZ$8="",0,ADZ14*SUMIFS(условия!44:44,условия!$7:$7,"&lt;="&amp;ADZ$8,условия!$8:$8,"&gt;="&amp;ADZ$8))</f>
        <v>16.8</v>
      </c>
      <c r="AEA20" s="21">
        <f>IF(AEA$8="",0,AEA14*SUMIFS(условия!44:44,условия!$7:$7,"&lt;="&amp;AEA$8,условия!$8:$8,"&gt;="&amp;AEA$8))</f>
        <v>16.8</v>
      </c>
      <c r="AEB20" s="21">
        <f>IF(AEB$8="",0,AEB14*SUMIFS(условия!44:44,условия!$7:$7,"&lt;="&amp;AEB$8,условия!$8:$8,"&gt;="&amp;AEB$8))</f>
        <v>16.8</v>
      </c>
      <c r="AEC20" s="21">
        <f>IF(AEC$8="",0,AEC14*SUMIFS(условия!44:44,условия!$7:$7,"&lt;="&amp;AEC$8,условия!$8:$8,"&gt;="&amp;AEC$8))</f>
        <v>16.8</v>
      </c>
      <c r="AED20" s="21">
        <f>IF(AED$8="",0,AED14*SUMIFS(условия!44:44,условия!$7:$7,"&lt;="&amp;AED$8,условия!$8:$8,"&gt;="&amp;AED$8))</f>
        <v>27.599999999999998</v>
      </c>
      <c r="AEE20" s="21">
        <f>IF(AEE$8="",0,AEE14*SUMIFS(условия!44:44,условия!$7:$7,"&lt;="&amp;AEE$8,условия!$8:$8,"&gt;="&amp;AEE$8))</f>
        <v>27.599999999999998</v>
      </c>
      <c r="AEF20" s="21">
        <f>IF(AEF$8="",0,AEF14*SUMIFS(условия!44:44,условия!$7:$7,"&lt;="&amp;AEF$8,условия!$8:$8,"&gt;="&amp;AEF$8))</f>
        <v>27.599999999999998</v>
      </c>
      <c r="AEG20" s="21">
        <f>IF(AEG$8="",0,AEG14*SUMIFS(условия!44:44,условия!$7:$7,"&lt;="&amp;AEG$8,условия!$8:$8,"&gt;="&amp;AEG$8))</f>
        <v>27.599999999999998</v>
      </c>
      <c r="AEH20" s="21">
        <f>IF(AEH$8="",0,AEH14*SUMIFS(условия!44:44,условия!$7:$7,"&lt;="&amp;AEH$8,условия!$8:$8,"&gt;="&amp;AEH$8))</f>
        <v>27.599999999999998</v>
      </c>
      <c r="AEI20" s="21">
        <f>IF(AEI$8="",0,AEI14*SUMIFS(условия!44:44,условия!$7:$7,"&lt;="&amp;AEI$8,условия!$8:$8,"&gt;="&amp;AEI$8))</f>
        <v>27.599999999999998</v>
      </c>
      <c r="AEJ20" s="21">
        <f>IF(AEJ$8="",0,AEJ14*SUMIFS(условия!44:44,условия!$7:$7,"&lt;="&amp;AEJ$8,условия!$8:$8,"&gt;="&amp;AEJ$8))</f>
        <v>27.599999999999998</v>
      </c>
      <c r="AEK20" s="21">
        <f>IF(AEK$8="",0,AEK14*SUMIFS(условия!44:44,условия!$7:$7,"&lt;="&amp;AEK$8,условия!$8:$8,"&gt;="&amp;AEK$8))</f>
        <v>27.599999999999998</v>
      </c>
      <c r="AEL20" s="21">
        <f>IF(AEL$8="",0,AEL14*SUMIFS(условия!44:44,условия!$7:$7,"&lt;="&amp;AEL$8,условия!$8:$8,"&gt;="&amp;AEL$8))</f>
        <v>27.599999999999998</v>
      </c>
      <c r="AEM20" s="21">
        <f>IF(AEM$8="",0,AEM14*SUMIFS(условия!44:44,условия!$7:$7,"&lt;="&amp;AEM$8,условия!$8:$8,"&gt;="&amp;AEM$8))</f>
        <v>27.599999999999998</v>
      </c>
      <c r="AEN20" s="21">
        <f>IF(AEN$8="",0,AEN14*SUMIFS(условия!44:44,условия!$7:$7,"&lt;="&amp;AEN$8,условия!$8:$8,"&gt;="&amp;AEN$8))</f>
        <v>27.599999999999998</v>
      </c>
      <c r="AEO20" s="21">
        <f>IF(AEO$8="",0,AEO14*SUMIFS(условия!44:44,условия!$7:$7,"&lt;="&amp;AEO$8,условия!$8:$8,"&gt;="&amp;AEO$8))</f>
        <v>27.599999999999998</v>
      </c>
      <c r="AEP20" s="21">
        <f>IF(AEP$8="",0,AEP14*SUMIFS(условия!44:44,условия!$7:$7,"&lt;="&amp;AEP$8,условия!$8:$8,"&gt;="&amp;AEP$8))</f>
        <v>27.599999999999998</v>
      </c>
      <c r="AEQ20" s="21">
        <f>IF(AEQ$8="",0,AEQ14*SUMIFS(условия!44:44,условия!$7:$7,"&lt;="&amp;AEQ$8,условия!$8:$8,"&gt;="&amp;AEQ$8))</f>
        <v>27.599999999999998</v>
      </c>
      <c r="AER20" s="21">
        <f>IF(AER$8="",0,AER14*SUMIFS(условия!44:44,условия!$7:$7,"&lt;="&amp;AER$8,условия!$8:$8,"&gt;="&amp;AER$8))</f>
        <v>27.599999999999998</v>
      </c>
      <c r="AES20" s="21">
        <f>IF(AES$8="",0,AES14*SUMIFS(условия!44:44,условия!$7:$7,"&lt;="&amp;AES$8,условия!$8:$8,"&gt;="&amp;AES$8))</f>
        <v>27.599999999999998</v>
      </c>
      <c r="AET20" s="21">
        <f>IF(AET$8="",0,AET14*SUMIFS(условия!44:44,условия!$7:$7,"&lt;="&amp;AET$8,условия!$8:$8,"&gt;="&amp;AET$8))</f>
        <v>27.599999999999998</v>
      </c>
      <c r="AEU20" s="21">
        <f>IF(AEU$8="",0,AEU14*SUMIFS(условия!44:44,условия!$7:$7,"&lt;="&amp;AEU$8,условия!$8:$8,"&gt;="&amp;AEU$8))</f>
        <v>27.599999999999998</v>
      </c>
      <c r="AEV20" s="21">
        <f>IF(AEV$8="",0,AEV14*SUMIFS(условия!44:44,условия!$7:$7,"&lt;="&amp;AEV$8,условия!$8:$8,"&gt;="&amp;AEV$8))</f>
        <v>27.599999999999998</v>
      </c>
      <c r="AEW20" s="21">
        <f>IF(AEW$8="",0,AEW14*SUMIFS(условия!44:44,условия!$7:$7,"&lt;="&amp;AEW$8,условия!$8:$8,"&gt;="&amp;AEW$8))</f>
        <v>27.599999999999998</v>
      </c>
      <c r="AEX20" s="21">
        <f>IF(AEX$8="",0,AEX14*SUMIFS(условия!44:44,условия!$7:$7,"&lt;="&amp;AEX$8,условия!$8:$8,"&gt;="&amp;AEX$8))</f>
        <v>27.599999999999998</v>
      </c>
      <c r="AEY20" s="21">
        <f>IF(AEY$8="",0,AEY14*SUMIFS(условия!44:44,условия!$7:$7,"&lt;="&amp;AEY$8,условия!$8:$8,"&gt;="&amp;AEY$8))</f>
        <v>27.599999999999998</v>
      </c>
      <c r="AEZ20" s="21">
        <f>IF(AEZ$8="",0,AEZ14*SUMIFS(условия!44:44,условия!$7:$7,"&lt;="&amp;AEZ$8,условия!$8:$8,"&gt;="&amp;AEZ$8))</f>
        <v>27.599999999999998</v>
      </c>
      <c r="AFA20" s="21">
        <f>IF(AFA$8="",0,AFA14*SUMIFS(условия!44:44,условия!$7:$7,"&lt;="&amp;AFA$8,условия!$8:$8,"&gt;="&amp;AFA$8))</f>
        <v>27.599999999999998</v>
      </c>
      <c r="AFB20" s="21">
        <f>IF(AFB$8="",0,AFB14*SUMIFS(условия!44:44,условия!$7:$7,"&lt;="&amp;AFB$8,условия!$8:$8,"&gt;="&amp;AFB$8))</f>
        <v>27.599999999999998</v>
      </c>
      <c r="AFC20" s="21">
        <f>IF(AFC$8="",0,AFC14*SUMIFS(условия!44:44,условия!$7:$7,"&lt;="&amp;AFC$8,условия!$8:$8,"&gt;="&amp;AFC$8))</f>
        <v>27.599999999999998</v>
      </c>
      <c r="AFD20" s="21">
        <f>IF(AFD$8="",0,AFD14*SUMIFS(условия!44:44,условия!$7:$7,"&lt;="&amp;AFD$8,условия!$8:$8,"&gt;="&amp;AFD$8))</f>
        <v>27.599999999999998</v>
      </c>
      <c r="AFE20" s="21">
        <f>IF(AFE$8="",0,AFE14*SUMIFS(условия!44:44,условия!$7:$7,"&lt;="&amp;AFE$8,условия!$8:$8,"&gt;="&amp;AFE$8))</f>
        <v>27.599999999999998</v>
      </c>
      <c r="AFF20" s="21">
        <f>IF(AFF$8="",0,AFF14*SUMIFS(условия!44:44,условия!$7:$7,"&lt;="&amp;AFF$8,условия!$8:$8,"&gt;="&amp;AFF$8))</f>
        <v>27.599999999999998</v>
      </c>
      <c r="AFG20" s="21">
        <f>IF(AFG$8="",0,AFG14*SUMIFS(условия!44:44,условия!$7:$7,"&lt;="&amp;AFG$8,условия!$8:$8,"&gt;="&amp;AFG$8))</f>
        <v>27.599999999999998</v>
      </c>
    </row>
    <row r="21" spans="1:839" s="42" customFormat="1" ht="6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41"/>
      <c r="L21" s="21"/>
      <c r="M21" s="21"/>
      <c r="N21" s="21"/>
      <c r="O21" s="21"/>
      <c r="P21" s="21"/>
      <c r="Q21" s="4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</row>
    <row r="22" spans="1:839" s="42" customForma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41"/>
      <c r="L22" s="21"/>
      <c r="M22" s="21"/>
      <c r="N22" s="21"/>
      <c r="O22" s="21"/>
      <c r="P22" s="21"/>
      <c r="Q22" s="4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</row>
    <row r="23" spans="1:839" s="46" customFormat="1" x14ac:dyDescent="0.25">
      <c r="A23" s="22"/>
      <c r="B23" s="22"/>
      <c r="C23" s="22" t="s">
        <v>39</v>
      </c>
      <c r="D23" s="22"/>
      <c r="E23" s="22" t="str">
        <f>структура!$G$29</f>
        <v>предоставление займов</v>
      </c>
      <c r="F23" s="22"/>
      <c r="G23" s="22"/>
      <c r="H23" s="22"/>
      <c r="I23" s="22" t="str">
        <f>IF($E23="","",INDEX(структура!$H$10:$H$153,SUMIFS(структура!$C$10:$C$153,структура!$G$10:$G$153,$E23)))</f>
        <v>руб</v>
      </c>
      <c r="J23" s="22"/>
      <c r="K23" s="45"/>
      <c r="L23" s="22"/>
      <c r="M23" s="22"/>
      <c r="N23" s="22"/>
      <c r="O23" s="22"/>
      <c r="P23" s="22"/>
      <c r="Q23" s="45"/>
      <c r="R23" s="22">
        <f>SUM(R24:R28)</f>
        <v>286000</v>
      </c>
      <c r="S23" s="22">
        <f t="shared" ref="S23" si="27">SUM(S24:S28)</f>
        <v>286000</v>
      </c>
      <c r="T23" s="22">
        <f t="shared" ref="T23" si="28">SUM(T24:T28)</f>
        <v>286000</v>
      </c>
      <c r="U23" s="22">
        <f t="shared" ref="U23" si="29">SUM(U24:U28)</f>
        <v>286000</v>
      </c>
      <c r="V23" s="22">
        <f t="shared" ref="V23" si="30">SUM(V24:V28)</f>
        <v>286000</v>
      </c>
      <c r="W23" s="22">
        <f t="shared" ref="W23" si="31">SUM(W24:W28)</f>
        <v>286000</v>
      </c>
      <c r="X23" s="22">
        <f t="shared" ref="X23" si="32">SUM(X24:X28)</f>
        <v>286000</v>
      </c>
      <c r="Y23" s="22">
        <f t="shared" ref="Y23" si="33">SUM(Y24:Y28)</f>
        <v>286000</v>
      </c>
      <c r="Z23" s="22">
        <f t="shared" ref="Z23" si="34">SUM(Z24:Z28)</f>
        <v>286000</v>
      </c>
      <c r="AA23" s="22">
        <f t="shared" ref="AA23" si="35">SUM(AA24:AA28)</f>
        <v>286000</v>
      </c>
      <c r="AB23" s="22">
        <f t="shared" ref="AB23" si="36">SUM(AB24:AB28)</f>
        <v>286000</v>
      </c>
      <c r="AC23" s="22">
        <f t="shared" ref="AC23" si="37">SUM(AC24:AC28)</f>
        <v>286000</v>
      </c>
      <c r="AD23" s="22">
        <f t="shared" ref="AD23" si="38">SUM(AD24:AD28)</f>
        <v>286000</v>
      </c>
      <c r="AE23" s="22">
        <f t="shared" ref="AE23" si="39">SUM(AE24:AE28)</f>
        <v>286000</v>
      </c>
      <c r="AF23" s="22">
        <f t="shared" ref="AF23" si="40">SUM(AF24:AF28)</f>
        <v>286000</v>
      </c>
      <c r="AG23" s="22">
        <f t="shared" ref="AG23" si="41">SUM(AG24:AG28)</f>
        <v>286000</v>
      </c>
      <c r="AH23" s="22">
        <f t="shared" ref="AH23" si="42">SUM(AH24:AH28)</f>
        <v>286000</v>
      </c>
      <c r="AI23" s="22">
        <f t="shared" ref="AI23" si="43">SUM(AI24:AI28)</f>
        <v>286000</v>
      </c>
      <c r="AJ23" s="22">
        <f t="shared" ref="AJ23" si="44">SUM(AJ24:AJ28)</f>
        <v>286000</v>
      </c>
      <c r="AK23" s="22">
        <f t="shared" ref="AK23" si="45">SUM(AK24:AK28)</f>
        <v>286000</v>
      </c>
      <c r="AL23" s="22">
        <f t="shared" ref="AL23" si="46">SUM(AL24:AL28)</f>
        <v>286000</v>
      </c>
      <c r="AM23" s="22">
        <f t="shared" ref="AM23" si="47">SUM(AM24:AM28)</f>
        <v>286000</v>
      </c>
      <c r="AN23" s="22">
        <f t="shared" ref="AN23" si="48">SUM(AN24:AN28)</f>
        <v>286000</v>
      </c>
      <c r="AO23" s="22">
        <f t="shared" ref="AO23" si="49">SUM(AO24:AO28)</f>
        <v>286000</v>
      </c>
      <c r="AP23" s="22">
        <f t="shared" ref="AP23" si="50">SUM(AP24:AP28)</f>
        <v>286000</v>
      </c>
      <c r="AQ23" s="22">
        <f t="shared" ref="AQ23" si="51">SUM(AQ24:AQ28)</f>
        <v>286000</v>
      </c>
      <c r="AR23" s="22">
        <f t="shared" ref="AR23" si="52">SUM(AR24:AR28)</f>
        <v>286000</v>
      </c>
      <c r="AS23" s="22">
        <f t="shared" ref="AS23" si="53">SUM(AS24:AS28)</f>
        <v>286000</v>
      </c>
      <c r="AT23" s="22">
        <f t="shared" ref="AT23" si="54">SUM(AT24:AT28)</f>
        <v>286000</v>
      </c>
      <c r="AU23" s="22">
        <f t="shared" ref="AU23" si="55">SUM(AU24:AU28)</f>
        <v>286000</v>
      </c>
      <c r="AV23" s="22">
        <f t="shared" ref="AV23" si="56">SUM(AV24:AV28)</f>
        <v>286000</v>
      </c>
      <c r="AW23" s="22">
        <f t="shared" ref="AW23" si="57">SUM(AW24:AW28)</f>
        <v>332000</v>
      </c>
      <c r="AX23" s="22">
        <f t="shared" ref="AX23" si="58">SUM(AX24:AX28)</f>
        <v>332000</v>
      </c>
      <c r="AY23" s="22">
        <f t="shared" ref="AY23" si="59">SUM(AY24:AY28)</f>
        <v>332000</v>
      </c>
      <c r="AZ23" s="22">
        <f t="shared" ref="AZ23" si="60">SUM(AZ24:AZ28)</f>
        <v>332000</v>
      </c>
      <c r="BA23" s="22">
        <f t="shared" ref="BA23" si="61">SUM(BA24:BA28)</f>
        <v>332000</v>
      </c>
      <c r="BB23" s="22">
        <f t="shared" ref="BB23" si="62">SUM(BB24:BB28)</f>
        <v>332000</v>
      </c>
      <c r="BC23" s="22">
        <f t="shared" ref="BC23" si="63">SUM(BC24:BC28)</f>
        <v>332000</v>
      </c>
      <c r="BD23" s="22">
        <f t="shared" ref="BD23" si="64">SUM(BD24:BD28)</f>
        <v>332000</v>
      </c>
      <c r="BE23" s="22">
        <f t="shared" ref="BE23" si="65">SUM(BE24:BE28)</f>
        <v>332000</v>
      </c>
      <c r="BF23" s="22">
        <f t="shared" ref="BF23" si="66">SUM(BF24:BF28)</f>
        <v>332000</v>
      </c>
      <c r="BG23" s="22">
        <f t="shared" ref="BG23" si="67">SUM(BG24:BG28)</f>
        <v>332000</v>
      </c>
      <c r="BH23" s="22">
        <f t="shared" ref="BH23" si="68">SUM(BH24:BH28)</f>
        <v>332000</v>
      </c>
      <c r="BI23" s="22">
        <f t="shared" ref="BI23" si="69">SUM(BI24:BI28)</f>
        <v>332000</v>
      </c>
      <c r="BJ23" s="22">
        <f t="shared" ref="BJ23" si="70">SUM(BJ24:BJ28)</f>
        <v>332000</v>
      </c>
      <c r="BK23" s="22">
        <f t="shared" ref="BK23" si="71">SUM(BK24:BK28)</f>
        <v>332000</v>
      </c>
      <c r="BL23" s="22">
        <f t="shared" ref="BL23" si="72">SUM(BL24:BL28)</f>
        <v>332000</v>
      </c>
      <c r="BM23" s="22">
        <f t="shared" ref="BM23" si="73">SUM(BM24:BM28)</f>
        <v>332000</v>
      </c>
      <c r="BN23" s="22">
        <f t="shared" ref="BN23" si="74">SUM(BN24:BN28)</f>
        <v>332000</v>
      </c>
      <c r="BO23" s="22">
        <f t="shared" ref="BO23" si="75">SUM(BO24:BO28)</f>
        <v>332000</v>
      </c>
      <c r="BP23" s="22">
        <f t="shared" ref="BP23" si="76">SUM(BP24:BP28)</f>
        <v>332000</v>
      </c>
      <c r="BQ23" s="22">
        <f t="shared" ref="BQ23" si="77">SUM(BQ24:BQ28)</f>
        <v>332000</v>
      </c>
      <c r="BR23" s="22">
        <f t="shared" ref="BR23" si="78">SUM(BR24:BR28)</f>
        <v>332000</v>
      </c>
      <c r="BS23" s="22">
        <f t="shared" ref="BS23" si="79">SUM(BS24:BS28)</f>
        <v>332000</v>
      </c>
      <c r="BT23" s="22">
        <f t="shared" ref="BT23" si="80">SUM(BT24:BT28)</f>
        <v>332000</v>
      </c>
      <c r="BU23" s="22">
        <f t="shared" ref="BU23" si="81">SUM(BU24:BU28)</f>
        <v>332000</v>
      </c>
      <c r="BV23" s="22">
        <f t="shared" ref="BV23" si="82">SUM(BV24:BV28)</f>
        <v>332000</v>
      </c>
      <c r="BW23" s="22">
        <f t="shared" ref="BW23" si="83">SUM(BW24:BW28)</f>
        <v>332000</v>
      </c>
      <c r="BX23" s="22">
        <f t="shared" ref="BX23" si="84">SUM(BX24:BX28)</f>
        <v>332000</v>
      </c>
      <c r="BY23" s="22">
        <f t="shared" ref="BY23" si="85">SUM(BY24:BY28)</f>
        <v>332000</v>
      </c>
      <c r="BZ23" s="22">
        <f t="shared" ref="BZ23" si="86">SUM(BZ24:BZ28)</f>
        <v>332000</v>
      </c>
      <c r="CA23" s="22">
        <f t="shared" ref="CA23" si="87">SUM(CA24:CA28)</f>
        <v>332000</v>
      </c>
      <c r="CB23" s="22">
        <f t="shared" ref="CB23" si="88">SUM(CB24:CB28)</f>
        <v>944999.99999999977</v>
      </c>
      <c r="CC23" s="22">
        <f t="shared" ref="CC23" si="89">SUM(CC24:CC28)</f>
        <v>944999.99999999977</v>
      </c>
      <c r="CD23" s="22">
        <f t="shared" ref="CD23" si="90">SUM(CD24:CD28)</f>
        <v>944999.99999999977</v>
      </c>
      <c r="CE23" s="22">
        <f t="shared" ref="CE23" si="91">SUM(CE24:CE28)</f>
        <v>944999.99999999977</v>
      </c>
      <c r="CF23" s="22">
        <f t="shared" ref="CF23" si="92">SUM(CF24:CF28)</f>
        <v>944999.99999999977</v>
      </c>
      <c r="CG23" s="22">
        <f t="shared" ref="CG23" si="93">SUM(CG24:CG28)</f>
        <v>944999.99999999977</v>
      </c>
      <c r="CH23" s="22">
        <f t="shared" ref="CH23" si="94">SUM(CH24:CH28)</f>
        <v>944999.99999999977</v>
      </c>
      <c r="CI23" s="22">
        <f t="shared" ref="CI23" si="95">SUM(CI24:CI28)</f>
        <v>944999.99999999977</v>
      </c>
      <c r="CJ23" s="22">
        <f t="shared" ref="CJ23" si="96">SUM(CJ24:CJ28)</f>
        <v>944999.99999999977</v>
      </c>
      <c r="CK23" s="22">
        <f t="shared" ref="CK23" si="97">SUM(CK24:CK28)</f>
        <v>944999.99999999977</v>
      </c>
      <c r="CL23" s="22">
        <f t="shared" ref="CL23" si="98">SUM(CL24:CL28)</f>
        <v>944999.99999999977</v>
      </c>
      <c r="CM23" s="22">
        <f t="shared" ref="CM23" si="99">SUM(CM24:CM28)</f>
        <v>944999.99999999977</v>
      </c>
      <c r="CN23" s="22">
        <f t="shared" ref="CN23" si="100">SUM(CN24:CN28)</f>
        <v>944999.99999999977</v>
      </c>
      <c r="CO23" s="22">
        <f t="shared" ref="CO23" si="101">SUM(CO24:CO28)</f>
        <v>944999.99999999977</v>
      </c>
      <c r="CP23" s="22">
        <f t="shared" ref="CP23" si="102">SUM(CP24:CP28)</f>
        <v>944999.99999999977</v>
      </c>
      <c r="CQ23" s="22">
        <f t="shared" ref="CQ23" si="103">SUM(CQ24:CQ28)</f>
        <v>944999.99999999977</v>
      </c>
      <c r="CR23" s="22">
        <f t="shared" ref="CR23" si="104">SUM(CR24:CR28)</f>
        <v>944999.99999999977</v>
      </c>
      <c r="CS23" s="22">
        <f t="shared" ref="CS23" si="105">SUM(CS24:CS28)</f>
        <v>944999.99999999977</v>
      </c>
      <c r="CT23" s="22">
        <f t="shared" ref="CT23" si="106">SUM(CT24:CT28)</f>
        <v>944999.99999999977</v>
      </c>
      <c r="CU23" s="22">
        <f t="shared" ref="CU23" si="107">SUM(CU24:CU28)</f>
        <v>944999.99999999977</v>
      </c>
      <c r="CV23" s="22">
        <f t="shared" ref="CV23" si="108">SUM(CV24:CV28)</f>
        <v>944999.99999999977</v>
      </c>
      <c r="CW23" s="22">
        <f t="shared" ref="CW23" si="109">SUM(CW24:CW28)</f>
        <v>944999.99999999977</v>
      </c>
      <c r="CX23" s="22">
        <f t="shared" ref="CX23" si="110">SUM(CX24:CX28)</f>
        <v>944999.99999999977</v>
      </c>
      <c r="CY23" s="22">
        <f t="shared" ref="CY23" si="111">SUM(CY24:CY28)</f>
        <v>944999.99999999977</v>
      </c>
      <c r="CZ23" s="22">
        <f t="shared" ref="CZ23" si="112">SUM(CZ24:CZ28)</f>
        <v>944999.99999999977</v>
      </c>
      <c r="DA23" s="22">
        <f t="shared" ref="DA23" si="113">SUM(DA24:DA28)</f>
        <v>944999.99999999977</v>
      </c>
      <c r="DB23" s="22">
        <f t="shared" ref="DB23" si="114">SUM(DB24:DB28)</f>
        <v>944999.99999999977</v>
      </c>
      <c r="DC23" s="22">
        <f t="shared" ref="DC23" si="115">SUM(DC24:DC28)</f>
        <v>944999.99999999977</v>
      </c>
      <c r="DD23" s="22">
        <f t="shared" ref="DD23" si="116">SUM(DD24:DD28)</f>
        <v>944999.99999999977</v>
      </c>
      <c r="DE23" s="22">
        <f t="shared" ref="DE23" si="117">SUM(DE24:DE28)</f>
        <v>944999.99999999977</v>
      </c>
      <c r="DF23" s="22">
        <f t="shared" ref="DF23" si="118">SUM(DF24:DF28)</f>
        <v>944999.99999999977</v>
      </c>
      <c r="DG23" s="22">
        <f t="shared" ref="DG23" si="119">SUM(DG24:DG28)</f>
        <v>944999.99999999977</v>
      </c>
      <c r="DH23" s="22">
        <f t="shared" ref="DH23" si="120">SUM(DH24:DH28)</f>
        <v>944999.99999999977</v>
      </c>
      <c r="DI23" s="22">
        <f t="shared" ref="DI23" si="121">SUM(DI24:DI28)</f>
        <v>944999.99999999977</v>
      </c>
      <c r="DJ23" s="22">
        <f t="shared" ref="DJ23" si="122">SUM(DJ24:DJ28)</f>
        <v>944999.99999999977</v>
      </c>
      <c r="DK23" s="22">
        <f t="shared" ref="DK23" si="123">SUM(DK24:DK28)</f>
        <v>944999.99999999977</v>
      </c>
      <c r="DL23" s="22">
        <f t="shared" ref="DL23" si="124">SUM(DL24:DL28)</f>
        <v>944999.99999999977</v>
      </c>
      <c r="DM23" s="22">
        <f t="shared" ref="DM23" si="125">SUM(DM24:DM28)</f>
        <v>944999.99999999977</v>
      </c>
      <c r="DN23" s="22">
        <f t="shared" ref="DN23" si="126">SUM(DN24:DN28)</f>
        <v>944999.99999999977</v>
      </c>
      <c r="DO23" s="22">
        <f t="shared" ref="DO23" si="127">SUM(DO24:DO28)</f>
        <v>944999.99999999977</v>
      </c>
      <c r="DP23" s="22">
        <f t="shared" ref="DP23" si="128">SUM(DP24:DP28)</f>
        <v>944999.99999999977</v>
      </c>
      <c r="DQ23" s="22">
        <f t="shared" ref="DQ23" si="129">SUM(DQ24:DQ28)</f>
        <v>944999.99999999977</v>
      </c>
      <c r="DR23" s="22">
        <f t="shared" ref="DR23" si="130">SUM(DR24:DR28)</f>
        <v>944999.99999999977</v>
      </c>
      <c r="DS23" s="22">
        <f t="shared" ref="DS23" si="131">SUM(DS24:DS28)</f>
        <v>944999.99999999977</v>
      </c>
      <c r="DT23" s="22">
        <f t="shared" ref="DT23" si="132">SUM(DT24:DT28)</f>
        <v>944999.99999999977</v>
      </c>
      <c r="DU23" s="22">
        <f t="shared" ref="DU23" si="133">SUM(DU24:DU28)</f>
        <v>944999.99999999977</v>
      </c>
      <c r="DV23" s="22">
        <f t="shared" ref="DV23" si="134">SUM(DV24:DV28)</f>
        <v>944999.99999999977</v>
      </c>
      <c r="DW23" s="22">
        <f t="shared" ref="DW23" si="135">SUM(DW24:DW28)</f>
        <v>944999.99999999977</v>
      </c>
      <c r="DX23" s="22">
        <f t="shared" ref="DX23" si="136">SUM(DX24:DX28)</f>
        <v>944999.99999999977</v>
      </c>
      <c r="DY23" s="22">
        <f t="shared" ref="DY23" si="137">SUM(DY24:DY28)</f>
        <v>944999.99999999977</v>
      </c>
      <c r="DZ23" s="22">
        <f t="shared" ref="DZ23" si="138">SUM(DZ24:DZ28)</f>
        <v>944999.99999999977</v>
      </c>
      <c r="EA23" s="22">
        <f t="shared" ref="EA23" si="139">SUM(EA24:EA28)</f>
        <v>944999.99999999977</v>
      </c>
      <c r="EB23" s="22">
        <f t="shared" ref="EB23" si="140">SUM(EB24:EB28)</f>
        <v>944999.99999999977</v>
      </c>
      <c r="EC23" s="22">
        <f t="shared" ref="EC23" si="141">SUM(EC24:EC28)</f>
        <v>944999.99999999977</v>
      </c>
      <c r="ED23" s="22">
        <f t="shared" ref="ED23" si="142">SUM(ED24:ED28)</f>
        <v>944999.99999999977</v>
      </c>
      <c r="EE23" s="22">
        <f t="shared" ref="EE23" si="143">SUM(EE24:EE28)</f>
        <v>944999.99999999977</v>
      </c>
      <c r="EF23" s="22">
        <f t="shared" ref="EF23" si="144">SUM(EF24:EF28)</f>
        <v>944999.99999999977</v>
      </c>
      <c r="EG23" s="22">
        <f t="shared" ref="EG23" si="145">SUM(EG24:EG28)</f>
        <v>944999.99999999977</v>
      </c>
      <c r="EH23" s="22">
        <f t="shared" ref="EH23" si="146">SUM(EH24:EH28)</f>
        <v>944999.99999999977</v>
      </c>
      <c r="EI23" s="22">
        <f t="shared" ref="EI23" si="147">SUM(EI24:EI28)</f>
        <v>944999.99999999977</v>
      </c>
      <c r="EJ23" s="22">
        <f t="shared" ref="EJ23" si="148">SUM(EJ24:EJ28)</f>
        <v>944999.99999999977</v>
      </c>
      <c r="EK23" s="22">
        <f t="shared" ref="EK23" si="149">SUM(EK24:EK28)</f>
        <v>629999.99999999988</v>
      </c>
      <c r="EL23" s="22">
        <f t="shared" ref="EL23" si="150">SUM(EL24:EL28)</f>
        <v>629999.99999999988</v>
      </c>
      <c r="EM23" s="22">
        <f t="shared" ref="EM23" si="151">SUM(EM24:EM28)</f>
        <v>629999.99999999988</v>
      </c>
      <c r="EN23" s="22">
        <f t="shared" ref="EN23" si="152">SUM(EN24:EN28)</f>
        <v>629999.99999999988</v>
      </c>
      <c r="EO23" s="22">
        <f t="shared" ref="EO23" si="153">SUM(EO24:EO28)</f>
        <v>629999.99999999988</v>
      </c>
      <c r="EP23" s="22">
        <f t="shared" ref="EP23" si="154">SUM(EP24:EP28)</f>
        <v>629999.99999999988</v>
      </c>
      <c r="EQ23" s="22">
        <f t="shared" ref="EQ23" si="155">SUM(EQ24:EQ28)</f>
        <v>629999.99999999988</v>
      </c>
      <c r="ER23" s="22">
        <f t="shared" ref="ER23" si="156">SUM(ER24:ER28)</f>
        <v>629999.99999999988</v>
      </c>
      <c r="ES23" s="22">
        <f t="shared" ref="ES23" si="157">SUM(ES24:ES28)</f>
        <v>629999.99999999988</v>
      </c>
      <c r="ET23" s="22">
        <f t="shared" ref="ET23" si="158">SUM(ET24:ET28)</f>
        <v>629999.99999999988</v>
      </c>
      <c r="EU23" s="22">
        <f t="shared" ref="EU23" si="159">SUM(EU24:EU28)</f>
        <v>629999.99999999988</v>
      </c>
      <c r="EV23" s="22">
        <f t="shared" ref="EV23" si="160">SUM(EV24:EV28)</f>
        <v>629999.99999999988</v>
      </c>
      <c r="EW23" s="22">
        <f t="shared" ref="EW23" si="161">SUM(EW24:EW28)</f>
        <v>629999.99999999988</v>
      </c>
      <c r="EX23" s="22">
        <f t="shared" ref="EX23" si="162">SUM(EX24:EX28)</f>
        <v>629999.99999999988</v>
      </c>
      <c r="EY23" s="22">
        <f t="shared" ref="EY23" si="163">SUM(EY24:EY28)</f>
        <v>629999.99999999988</v>
      </c>
      <c r="EZ23" s="22">
        <f t="shared" ref="EZ23" si="164">SUM(EZ24:EZ28)</f>
        <v>629999.99999999988</v>
      </c>
      <c r="FA23" s="22">
        <f t="shared" ref="FA23" si="165">SUM(FA24:FA28)</f>
        <v>629999.99999999988</v>
      </c>
      <c r="FB23" s="22">
        <f t="shared" ref="FB23" si="166">SUM(FB24:FB28)</f>
        <v>629999.99999999988</v>
      </c>
      <c r="FC23" s="22">
        <f t="shared" ref="FC23" si="167">SUM(FC24:FC28)</f>
        <v>629999.99999999988</v>
      </c>
      <c r="FD23" s="22">
        <f t="shared" ref="FD23" si="168">SUM(FD24:FD28)</f>
        <v>629999.99999999988</v>
      </c>
      <c r="FE23" s="22">
        <f t="shared" ref="FE23" si="169">SUM(FE24:FE28)</f>
        <v>629999.99999999988</v>
      </c>
      <c r="FF23" s="22">
        <f t="shared" ref="FF23" si="170">SUM(FF24:FF28)</f>
        <v>629999.99999999988</v>
      </c>
      <c r="FG23" s="22">
        <f t="shared" ref="FG23" si="171">SUM(FG24:FG28)</f>
        <v>629999.99999999988</v>
      </c>
      <c r="FH23" s="22">
        <f t="shared" ref="FH23" si="172">SUM(FH24:FH28)</f>
        <v>629999.99999999988</v>
      </c>
      <c r="FI23" s="22">
        <f t="shared" ref="FI23" si="173">SUM(FI24:FI28)</f>
        <v>629999.99999999988</v>
      </c>
      <c r="FJ23" s="22">
        <f t="shared" ref="FJ23" si="174">SUM(FJ24:FJ28)</f>
        <v>629999.99999999988</v>
      </c>
      <c r="FK23" s="22">
        <f t="shared" ref="FK23" si="175">SUM(FK24:FK28)</f>
        <v>629999.99999999988</v>
      </c>
      <c r="FL23" s="22">
        <f t="shared" ref="FL23" si="176">SUM(FL24:FL28)</f>
        <v>629999.99999999988</v>
      </c>
      <c r="FM23" s="22">
        <f t="shared" ref="FM23" si="177">SUM(FM24:FM28)</f>
        <v>629999.99999999988</v>
      </c>
      <c r="FN23" s="22">
        <f t="shared" ref="FN23" si="178">SUM(FN24:FN28)</f>
        <v>629999.99999999988</v>
      </c>
      <c r="FO23" s="22">
        <f t="shared" ref="FO23" si="179">SUM(FO24:FO28)</f>
        <v>943333.33333333326</v>
      </c>
      <c r="FP23" s="22">
        <f t="shared" ref="FP23" si="180">SUM(FP24:FP28)</f>
        <v>943333.33333333326</v>
      </c>
      <c r="FQ23" s="22">
        <f t="shared" ref="FQ23" si="181">SUM(FQ24:FQ28)</f>
        <v>943333.33333333326</v>
      </c>
      <c r="FR23" s="22">
        <f t="shared" ref="FR23" si="182">SUM(FR24:FR28)</f>
        <v>943333.33333333326</v>
      </c>
      <c r="FS23" s="22">
        <f t="shared" ref="FS23" si="183">SUM(FS24:FS28)</f>
        <v>943333.33333333326</v>
      </c>
      <c r="FT23" s="22">
        <f t="shared" ref="FT23" si="184">SUM(FT24:FT28)</f>
        <v>943333.33333333326</v>
      </c>
      <c r="FU23" s="22">
        <f t="shared" ref="FU23" si="185">SUM(FU24:FU28)</f>
        <v>943333.33333333326</v>
      </c>
      <c r="FV23" s="22">
        <f t="shared" ref="FV23" si="186">SUM(FV24:FV28)</f>
        <v>943333.33333333326</v>
      </c>
      <c r="FW23" s="22">
        <f t="shared" ref="FW23" si="187">SUM(FW24:FW28)</f>
        <v>943333.33333333326</v>
      </c>
      <c r="FX23" s="22">
        <f t="shared" ref="FX23" si="188">SUM(FX24:FX28)</f>
        <v>943333.33333333326</v>
      </c>
      <c r="FY23" s="22">
        <f t="shared" ref="FY23" si="189">SUM(FY24:FY28)</f>
        <v>943333.33333333326</v>
      </c>
      <c r="FZ23" s="22">
        <f t="shared" ref="FZ23" si="190">SUM(FZ24:FZ28)</f>
        <v>943333.33333333326</v>
      </c>
      <c r="GA23" s="22">
        <f t="shared" ref="GA23" si="191">SUM(GA24:GA28)</f>
        <v>943333.33333333326</v>
      </c>
      <c r="GB23" s="22">
        <f t="shared" ref="GB23" si="192">SUM(GB24:GB28)</f>
        <v>943333.33333333326</v>
      </c>
      <c r="GC23" s="22">
        <f t="shared" ref="GC23" si="193">SUM(GC24:GC28)</f>
        <v>943333.33333333326</v>
      </c>
      <c r="GD23" s="22">
        <f t="shared" ref="GD23" si="194">SUM(GD24:GD28)</f>
        <v>943333.33333333326</v>
      </c>
      <c r="GE23" s="22">
        <f t="shared" ref="GE23" si="195">SUM(GE24:GE28)</f>
        <v>943333.33333333326</v>
      </c>
      <c r="GF23" s="22">
        <f t="shared" ref="GF23" si="196">SUM(GF24:GF28)</f>
        <v>943333.33333333326</v>
      </c>
      <c r="GG23" s="22">
        <f t="shared" ref="GG23" si="197">SUM(GG24:GG28)</f>
        <v>943333.33333333326</v>
      </c>
      <c r="GH23" s="22">
        <f t="shared" ref="GH23" si="198">SUM(GH24:GH28)</f>
        <v>943333.33333333326</v>
      </c>
      <c r="GI23" s="22">
        <f t="shared" ref="GI23" si="199">SUM(GI24:GI28)</f>
        <v>943333.33333333326</v>
      </c>
      <c r="GJ23" s="22">
        <f t="shared" ref="GJ23" si="200">SUM(GJ24:GJ28)</f>
        <v>943333.33333333326</v>
      </c>
      <c r="GK23" s="22">
        <f t="shared" ref="GK23" si="201">SUM(GK24:GK28)</f>
        <v>943333.33333333326</v>
      </c>
      <c r="GL23" s="22">
        <f t="shared" ref="GL23" si="202">SUM(GL24:GL28)</f>
        <v>943333.33333333326</v>
      </c>
      <c r="GM23" s="22">
        <f t="shared" ref="GM23" si="203">SUM(GM24:GM28)</f>
        <v>943333.33333333326</v>
      </c>
      <c r="GN23" s="22">
        <f t="shared" ref="GN23" si="204">SUM(GN24:GN28)</f>
        <v>943333.33333333326</v>
      </c>
      <c r="GO23" s="22">
        <f t="shared" ref="GO23" si="205">SUM(GO24:GO28)</f>
        <v>943333.33333333326</v>
      </c>
      <c r="GP23" s="22">
        <f t="shared" ref="GP23" si="206">SUM(GP24:GP28)</f>
        <v>943333.33333333326</v>
      </c>
      <c r="GQ23" s="22">
        <f t="shared" ref="GQ23" si="207">SUM(GQ24:GQ28)</f>
        <v>943333.33333333326</v>
      </c>
      <c r="GR23" s="22">
        <f t="shared" ref="GR23" si="208">SUM(GR24:GR28)</f>
        <v>943333.33333333326</v>
      </c>
      <c r="GS23" s="22">
        <f t="shared" ref="GS23" si="209">SUM(GS24:GS28)</f>
        <v>943333.33333333326</v>
      </c>
      <c r="GT23" s="22">
        <f t="shared" ref="GT23" si="210">SUM(GT24:GT28)</f>
        <v>1023333.3333333333</v>
      </c>
      <c r="GU23" s="22">
        <f t="shared" ref="GU23" si="211">SUM(GU24:GU28)</f>
        <v>1023333.3333333333</v>
      </c>
      <c r="GV23" s="22">
        <f t="shared" ref="GV23" si="212">SUM(GV24:GV28)</f>
        <v>1023333.3333333333</v>
      </c>
      <c r="GW23" s="22">
        <f t="shared" ref="GW23" si="213">SUM(GW24:GW28)</f>
        <v>1023333.3333333333</v>
      </c>
      <c r="GX23" s="22">
        <f t="shared" ref="GX23" si="214">SUM(GX24:GX28)</f>
        <v>1023333.3333333333</v>
      </c>
      <c r="GY23" s="22">
        <f t="shared" ref="GY23" si="215">SUM(GY24:GY28)</f>
        <v>1023333.3333333333</v>
      </c>
      <c r="GZ23" s="22">
        <f t="shared" ref="GZ23" si="216">SUM(GZ24:GZ28)</f>
        <v>1023333.3333333333</v>
      </c>
      <c r="HA23" s="22">
        <f t="shared" ref="HA23" si="217">SUM(HA24:HA28)</f>
        <v>1023333.3333333333</v>
      </c>
      <c r="HB23" s="22">
        <f t="shared" ref="HB23" si="218">SUM(HB24:HB28)</f>
        <v>1023333.3333333333</v>
      </c>
      <c r="HC23" s="22">
        <f t="shared" ref="HC23" si="219">SUM(HC24:HC28)</f>
        <v>1023333.3333333333</v>
      </c>
      <c r="HD23" s="22">
        <f t="shared" ref="HD23" si="220">SUM(HD24:HD28)</f>
        <v>1023333.3333333333</v>
      </c>
      <c r="HE23" s="22">
        <f t="shared" ref="HE23" si="221">SUM(HE24:HE28)</f>
        <v>1023333.3333333333</v>
      </c>
      <c r="HF23" s="22">
        <f t="shared" ref="HF23" si="222">SUM(HF24:HF28)</f>
        <v>1023333.3333333333</v>
      </c>
      <c r="HG23" s="22">
        <f t="shared" ref="HG23" si="223">SUM(HG24:HG28)</f>
        <v>1023333.3333333333</v>
      </c>
      <c r="HH23" s="22">
        <f t="shared" ref="HH23" si="224">SUM(HH24:HH28)</f>
        <v>1023333.3333333333</v>
      </c>
      <c r="HI23" s="22">
        <f t="shared" ref="HI23" si="225">SUM(HI24:HI28)</f>
        <v>1023333.3333333333</v>
      </c>
      <c r="HJ23" s="22">
        <f t="shared" ref="HJ23" si="226">SUM(HJ24:HJ28)</f>
        <v>1023333.3333333333</v>
      </c>
      <c r="HK23" s="22">
        <f t="shared" ref="HK23" si="227">SUM(HK24:HK28)</f>
        <v>1023333.3333333333</v>
      </c>
      <c r="HL23" s="22">
        <f t="shared" ref="HL23" si="228">SUM(HL24:HL28)</f>
        <v>1023333.3333333333</v>
      </c>
      <c r="HM23" s="22">
        <f t="shared" ref="HM23" si="229">SUM(HM24:HM28)</f>
        <v>1023333.3333333333</v>
      </c>
      <c r="HN23" s="22">
        <f t="shared" ref="HN23" si="230">SUM(HN24:HN28)</f>
        <v>1023333.3333333333</v>
      </c>
      <c r="HO23" s="22">
        <f t="shared" ref="HO23" si="231">SUM(HO24:HO28)</f>
        <v>1023333.3333333333</v>
      </c>
      <c r="HP23" s="22">
        <f t="shared" ref="HP23" si="232">SUM(HP24:HP28)</f>
        <v>1023333.3333333333</v>
      </c>
      <c r="HQ23" s="22">
        <f t="shared" ref="HQ23" si="233">SUM(HQ24:HQ28)</f>
        <v>1023333.3333333333</v>
      </c>
      <c r="HR23" s="22">
        <f t="shared" ref="HR23" si="234">SUM(HR24:HR28)</f>
        <v>1023333.3333333333</v>
      </c>
      <c r="HS23" s="22">
        <f t="shared" ref="HS23" si="235">SUM(HS24:HS28)</f>
        <v>1023333.3333333333</v>
      </c>
      <c r="HT23" s="22">
        <f t="shared" ref="HT23" si="236">SUM(HT24:HT28)</f>
        <v>1023333.3333333333</v>
      </c>
      <c r="HU23" s="22">
        <f t="shared" ref="HU23" si="237">SUM(HU24:HU28)</f>
        <v>1023333.3333333333</v>
      </c>
      <c r="HV23" s="22">
        <f t="shared" ref="HV23" si="238">SUM(HV24:HV28)</f>
        <v>1023333.3333333333</v>
      </c>
      <c r="HW23" s="22">
        <f t="shared" ref="HW23" si="239">SUM(HW24:HW28)</f>
        <v>1023333.3333333333</v>
      </c>
      <c r="HX23" s="22">
        <f t="shared" ref="HX23" si="240">SUM(HX24:HX28)</f>
        <v>1023333.3333333333</v>
      </c>
      <c r="HY23" s="22">
        <f t="shared" ref="HY23" si="241">SUM(HY24:HY28)</f>
        <v>1183333.3333333333</v>
      </c>
      <c r="HZ23" s="22">
        <f t="shared" ref="HZ23" si="242">SUM(HZ24:HZ28)</f>
        <v>1183333.3333333333</v>
      </c>
      <c r="IA23" s="22">
        <f t="shared" ref="IA23" si="243">SUM(IA24:IA28)</f>
        <v>1183333.3333333333</v>
      </c>
      <c r="IB23" s="22">
        <f t="shared" ref="IB23" si="244">SUM(IB24:IB28)</f>
        <v>1183333.3333333333</v>
      </c>
      <c r="IC23" s="22">
        <f t="shared" ref="IC23" si="245">SUM(IC24:IC28)</f>
        <v>1183333.3333333333</v>
      </c>
      <c r="ID23" s="22">
        <f t="shared" ref="ID23" si="246">SUM(ID24:ID28)</f>
        <v>1183333.3333333333</v>
      </c>
      <c r="IE23" s="22">
        <f t="shared" ref="IE23" si="247">SUM(IE24:IE28)</f>
        <v>1183333.3333333333</v>
      </c>
      <c r="IF23" s="22">
        <f t="shared" ref="IF23" si="248">SUM(IF24:IF28)</f>
        <v>1183333.3333333333</v>
      </c>
      <c r="IG23" s="22">
        <f t="shared" ref="IG23" si="249">SUM(IG24:IG28)</f>
        <v>1183333.3333333333</v>
      </c>
      <c r="IH23" s="22">
        <f t="shared" ref="IH23" si="250">SUM(IH24:IH28)</f>
        <v>1183333.3333333333</v>
      </c>
      <c r="II23" s="22">
        <f t="shared" ref="II23" si="251">SUM(II24:II28)</f>
        <v>1183333.3333333333</v>
      </c>
      <c r="IJ23" s="22">
        <f t="shared" ref="IJ23" si="252">SUM(IJ24:IJ28)</f>
        <v>1183333.3333333333</v>
      </c>
      <c r="IK23" s="22">
        <f t="shared" ref="IK23" si="253">SUM(IK24:IK28)</f>
        <v>1183333.3333333333</v>
      </c>
      <c r="IL23" s="22">
        <f t="shared" ref="IL23" si="254">SUM(IL24:IL28)</f>
        <v>1183333.3333333333</v>
      </c>
      <c r="IM23" s="22">
        <f t="shared" ref="IM23" si="255">SUM(IM24:IM28)</f>
        <v>1183333.3333333333</v>
      </c>
      <c r="IN23" s="22">
        <f t="shared" ref="IN23" si="256">SUM(IN24:IN28)</f>
        <v>1183333.3333333333</v>
      </c>
      <c r="IO23" s="22">
        <f t="shared" ref="IO23" si="257">SUM(IO24:IO28)</f>
        <v>1183333.3333333333</v>
      </c>
      <c r="IP23" s="22">
        <f t="shared" ref="IP23" si="258">SUM(IP24:IP28)</f>
        <v>1183333.3333333333</v>
      </c>
      <c r="IQ23" s="22">
        <f t="shared" ref="IQ23" si="259">SUM(IQ24:IQ28)</f>
        <v>1183333.3333333333</v>
      </c>
      <c r="IR23" s="22">
        <f t="shared" ref="IR23" si="260">SUM(IR24:IR28)</f>
        <v>1183333.3333333333</v>
      </c>
      <c r="IS23" s="22">
        <f t="shared" ref="IS23" si="261">SUM(IS24:IS28)</f>
        <v>1183333.3333333333</v>
      </c>
      <c r="IT23" s="22">
        <f t="shared" ref="IT23" si="262">SUM(IT24:IT28)</f>
        <v>1183333.3333333333</v>
      </c>
      <c r="IU23" s="22">
        <f t="shared" ref="IU23" si="263">SUM(IU24:IU28)</f>
        <v>1183333.3333333333</v>
      </c>
      <c r="IV23" s="22">
        <f t="shared" ref="IV23" si="264">SUM(IV24:IV28)</f>
        <v>1183333.3333333333</v>
      </c>
      <c r="IW23" s="22">
        <f t="shared" ref="IW23" si="265">SUM(IW24:IW28)</f>
        <v>1183333.3333333333</v>
      </c>
      <c r="IX23" s="22">
        <f t="shared" ref="IX23" si="266">SUM(IX24:IX28)</f>
        <v>1183333.3333333333</v>
      </c>
      <c r="IY23" s="22">
        <f t="shared" ref="IY23" si="267">SUM(IY24:IY28)</f>
        <v>1183333.3333333333</v>
      </c>
      <c r="IZ23" s="22">
        <f t="shared" ref="IZ23" si="268">SUM(IZ24:IZ28)</f>
        <v>1183333.3333333333</v>
      </c>
      <c r="JA23" s="22">
        <f t="shared" ref="JA23" si="269">SUM(JA24:JA28)</f>
        <v>2004999.9999999998</v>
      </c>
      <c r="JB23" s="22">
        <f t="shared" ref="JB23" si="270">SUM(JB24:JB28)</f>
        <v>2004999.9999999998</v>
      </c>
      <c r="JC23" s="22">
        <f t="shared" ref="JC23" si="271">SUM(JC24:JC28)</f>
        <v>2004999.9999999998</v>
      </c>
      <c r="JD23" s="22">
        <f t="shared" ref="JD23" si="272">SUM(JD24:JD28)</f>
        <v>2004999.9999999998</v>
      </c>
      <c r="JE23" s="22">
        <f t="shared" ref="JE23" si="273">SUM(JE24:JE28)</f>
        <v>2004999.9999999998</v>
      </c>
      <c r="JF23" s="22">
        <f t="shared" ref="JF23" si="274">SUM(JF24:JF28)</f>
        <v>2004999.9999999998</v>
      </c>
      <c r="JG23" s="22">
        <f t="shared" ref="JG23" si="275">SUM(JG24:JG28)</f>
        <v>2004999.9999999998</v>
      </c>
      <c r="JH23" s="22">
        <f t="shared" ref="JH23" si="276">SUM(JH24:JH28)</f>
        <v>2004999.9999999998</v>
      </c>
      <c r="JI23" s="22">
        <f t="shared" ref="JI23" si="277">SUM(JI24:JI28)</f>
        <v>2004999.9999999998</v>
      </c>
      <c r="JJ23" s="22">
        <f t="shared" ref="JJ23" si="278">SUM(JJ24:JJ28)</f>
        <v>2004999.9999999998</v>
      </c>
      <c r="JK23" s="22">
        <f t="shared" ref="JK23" si="279">SUM(JK24:JK28)</f>
        <v>2004999.9999999998</v>
      </c>
      <c r="JL23" s="22">
        <f t="shared" ref="JL23" si="280">SUM(JL24:JL28)</f>
        <v>2004999.9999999998</v>
      </c>
      <c r="JM23" s="22">
        <f t="shared" ref="JM23" si="281">SUM(JM24:JM28)</f>
        <v>2004999.9999999998</v>
      </c>
      <c r="JN23" s="22">
        <f t="shared" ref="JN23" si="282">SUM(JN24:JN28)</f>
        <v>2004999.9999999998</v>
      </c>
      <c r="JO23" s="22">
        <f t="shared" ref="JO23" si="283">SUM(JO24:JO28)</f>
        <v>2004999.9999999998</v>
      </c>
      <c r="JP23" s="22">
        <f t="shared" ref="JP23" si="284">SUM(JP24:JP28)</f>
        <v>2004999.9999999998</v>
      </c>
      <c r="JQ23" s="22">
        <f t="shared" ref="JQ23" si="285">SUM(JQ24:JQ28)</f>
        <v>2004999.9999999998</v>
      </c>
      <c r="JR23" s="22">
        <f t="shared" ref="JR23" si="286">SUM(JR24:JR28)</f>
        <v>2004999.9999999998</v>
      </c>
      <c r="JS23" s="22">
        <f t="shared" ref="JS23" si="287">SUM(JS24:JS28)</f>
        <v>2004999.9999999998</v>
      </c>
      <c r="JT23" s="22">
        <f t="shared" ref="JT23" si="288">SUM(JT24:JT28)</f>
        <v>2004999.9999999998</v>
      </c>
      <c r="JU23" s="22">
        <f t="shared" ref="JU23" si="289">SUM(JU24:JU28)</f>
        <v>2004999.9999999998</v>
      </c>
      <c r="JV23" s="22">
        <f t="shared" ref="JV23" si="290">SUM(JV24:JV28)</f>
        <v>2004999.9999999998</v>
      </c>
      <c r="JW23" s="22">
        <f t="shared" ref="JW23" si="291">SUM(JW24:JW28)</f>
        <v>2004999.9999999998</v>
      </c>
      <c r="JX23" s="22">
        <f t="shared" ref="JX23" si="292">SUM(JX24:JX28)</f>
        <v>2004999.9999999998</v>
      </c>
      <c r="JY23" s="22">
        <f t="shared" ref="JY23" si="293">SUM(JY24:JY28)</f>
        <v>2004999.9999999998</v>
      </c>
      <c r="JZ23" s="22">
        <f t="shared" ref="JZ23" si="294">SUM(JZ24:JZ28)</f>
        <v>2004999.9999999998</v>
      </c>
      <c r="KA23" s="22">
        <f t="shared" ref="KA23" si="295">SUM(KA24:KA28)</f>
        <v>2004999.9999999998</v>
      </c>
      <c r="KB23" s="22">
        <f t="shared" ref="KB23" si="296">SUM(KB24:KB28)</f>
        <v>2004999.9999999998</v>
      </c>
      <c r="KC23" s="22">
        <f t="shared" ref="KC23" si="297">SUM(KC24:KC28)</f>
        <v>2004999.9999999998</v>
      </c>
      <c r="KD23" s="22">
        <f t="shared" ref="KD23" si="298">SUM(KD24:KD28)</f>
        <v>2004999.9999999998</v>
      </c>
      <c r="KE23" s="22">
        <f t="shared" ref="KE23" si="299">SUM(KE24:KE28)</f>
        <v>2004999.9999999998</v>
      </c>
      <c r="KF23" s="22">
        <f t="shared" ref="KF23" si="300">SUM(KF24:KF28)</f>
        <v>2120000</v>
      </c>
      <c r="KG23" s="22">
        <f t="shared" ref="KG23" si="301">SUM(KG24:KG28)</f>
        <v>2120000</v>
      </c>
      <c r="KH23" s="22">
        <f t="shared" ref="KH23" si="302">SUM(KH24:KH28)</f>
        <v>2120000</v>
      </c>
      <c r="KI23" s="22">
        <f t="shared" ref="KI23" si="303">SUM(KI24:KI28)</f>
        <v>2120000</v>
      </c>
      <c r="KJ23" s="22">
        <f t="shared" ref="KJ23" si="304">SUM(KJ24:KJ28)</f>
        <v>2120000</v>
      </c>
      <c r="KK23" s="22">
        <f t="shared" ref="KK23" si="305">SUM(KK24:KK28)</f>
        <v>2120000</v>
      </c>
      <c r="KL23" s="22">
        <f t="shared" ref="KL23" si="306">SUM(KL24:KL28)</f>
        <v>2120000</v>
      </c>
      <c r="KM23" s="22">
        <f t="shared" ref="KM23" si="307">SUM(KM24:KM28)</f>
        <v>2120000</v>
      </c>
      <c r="KN23" s="22">
        <f t="shared" ref="KN23" si="308">SUM(KN24:KN28)</f>
        <v>2120000</v>
      </c>
      <c r="KO23" s="22">
        <f t="shared" ref="KO23" si="309">SUM(KO24:KO28)</f>
        <v>2120000</v>
      </c>
      <c r="KP23" s="22">
        <f t="shared" ref="KP23" si="310">SUM(KP24:KP28)</f>
        <v>2120000</v>
      </c>
      <c r="KQ23" s="22">
        <f t="shared" ref="KQ23" si="311">SUM(KQ24:KQ28)</f>
        <v>2120000</v>
      </c>
      <c r="KR23" s="22">
        <f t="shared" ref="KR23" si="312">SUM(KR24:KR28)</f>
        <v>2120000</v>
      </c>
      <c r="KS23" s="22">
        <f t="shared" ref="KS23" si="313">SUM(KS24:KS28)</f>
        <v>2120000</v>
      </c>
      <c r="KT23" s="22">
        <f t="shared" ref="KT23" si="314">SUM(KT24:KT28)</f>
        <v>2120000</v>
      </c>
      <c r="KU23" s="22">
        <f t="shared" ref="KU23" si="315">SUM(KU24:KU28)</f>
        <v>2120000</v>
      </c>
      <c r="KV23" s="22">
        <f t="shared" ref="KV23" si="316">SUM(KV24:KV28)</f>
        <v>2120000</v>
      </c>
      <c r="KW23" s="22">
        <f t="shared" ref="KW23" si="317">SUM(KW24:KW28)</f>
        <v>2120000</v>
      </c>
      <c r="KX23" s="22">
        <f t="shared" ref="KX23" si="318">SUM(KX24:KX28)</f>
        <v>2120000</v>
      </c>
      <c r="KY23" s="22">
        <f t="shared" ref="KY23" si="319">SUM(KY24:KY28)</f>
        <v>2120000</v>
      </c>
      <c r="KZ23" s="22">
        <f t="shared" ref="KZ23" si="320">SUM(KZ24:KZ28)</f>
        <v>2120000</v>
      </c>
      <c r="LA23" s="22">
        <f t="shared" ref="LA23" si="321">SUM(LA24:LA28)</f>
        <v>2120000</v>
      </c>
      <c r="LB23" s="22">
        <f t="shared" ref="LB23" si="322">SUM(LB24:LB28)</f>
        <v>2120000</v>
      </c>
      <c r="LC23" s="22">
        <f t="shared" ref="LC23" si="323">SUM(LC24:LC28)</f>
        <v>2120000</v>
      </c>
      <c r="LD23" s="22">
        <f t="shared" ref="LD23" si="324">SUM(LD24:LD28)</f>
        <v>2120000</v>
      </c>
      <c r="LE23" s="22">
        <f t="shared" ref="LE23" si="325">SUM(LE24:LE28)</f>
        <v>2120000</v>
      </c>
      <c r="LF23" s="22">
        <f t="shared" ref="LF23" si="326">SUM(LF24:LF28)</f>
        <v>2120000</v>
      </c>
      <c r="LG23" s="22">
        <f t="shared" ref="LG23" si="327">SUM(LG24:LG28)</f>
        <v>2120000</v>
      </c>
      <c r="LH23" s="22">
        <f t="shared" ref="LH23" si="328">SUM(LH24:LH28)</f>
        <v>2120000</v>
      </c>
      <c r="LI23" s="22">
        <f t="shared" ref="LI23" si="329">SUM(LI24:LI28)</f>
        <v>2120000</v>
      </c>
      <c r="LJ23" s="22">
        <f t="shared" ref="LJ23" si="330">SUM(LJ24:LJ28)</f>
        <v>1726666.6666666667</v>
      </c>
      <c r="LK23" s="22">
        <f t="shared" ref="LK23" si="331">SUM(LK24:LK28)</f>
        <v>1726666.6666666667</v>
      </c>
      <c r="LL23" s="22">
        <f t="shared" ref="LL23" si="332">SUM(LL24:LL28)</f>
        <v>1726666.6666666667</v>
      </c>
      <c r="LM23" s="22">
        <f t="shared" ref="LM23" si="333">SUM(LM24:LM28)</f>
        <v>1726666.6666666667</v>
      </c>
      <c r="LN23" s="22">
        <f t="shared" ref="LN23" si="334">SUM(LN24:LN28)</f>
        <v>1726666.6666666667</v>
      </c>
      <c r="LO23" s="22">
        <f t="shared" ref="LO23" si="335">SUM(LO24:LO28)</f>
        <v>1726666.6666666667</v>
      </c>
      <c r="LP23" s="22">
        <f t="shared" ref="LP23" si="336">SUM(LP24:LP28)</f>
        <v>1726666.6666666667</v>
      </c>
      <c r="LQ23" s="22">
        <f t="shared" ref="LQ23" si="337">SUM(LQ24:LQ28)</f>
        <v>1726666.6666666667</v>
      </c>
      <c r="LR23" s="22">
        <f t="shared" ref="LR23" si="338">SUM(LR24:LR28)</f>
        <v>1726666.6666666667</v>
      </c>
      <c r="LS23" s="22">
        <f t="shared" ref="LS23" si="339">SUM(LS24:LS28)</f>
        <v>1726666.6666666667</v>
      </c>
      <c r="LT23" s="22">
        <f t="shared" ref="LT23" si="340">SUM(LT24:LT28)</f>
        <v>1726666.6666666667</v>
      </c>
      <c r="LU23" s="22">
        <f t="shared" ref="LU23" si="341">SUM(LU24:LU28)</f>
        <v>1726666.6666666667</v>
      </c>
      <c r="LV23" s="22">
        <f t="shared" ref="LV23" si="342">SUM(LV24:LV28)</f>
        <v>1726666.6666666667</v>
      </c>
      <c r="LW23" s="22">
        <f t="shared" ref="LW23" si="343">SUM(LW24:LW28)</f>
        <v>1726666.6666666667</v>
      </c>
      <c r="LX23" s="22">
        <f t="shared" ref="LX23" si="344">SUM(LX24:LX28)</f>
        <v>1726666.6666666667</v>
      </c>
      <c r="LY23" s="22">
        <f t="shared" ref="LY23" si="345">SUM(LY24:LY28)</f>
        <v>1726666.6666666667</v>
      </c>
      <c r="LZ23" s="22">
        <f t="shared" ref="LZ23" si="346">SUM(LZ24:LZ28)</f>
        <v>1726666.6666666667</v>
      </c>
      <c r="MA23" s="22">
        <f t="shared" ref="MA23" si="347">SUM(MA24:MA28)</f>
        <v>1726666.6666666667</v>
      </c>
      <c r="MB23" s="22">
        <f t="shared" ref="MB23" si="348">SUM(MB24:MB28)</f>
        <v>1726666.6666666667</v>
      </c>
      <c r="MC23" s="22">
        <f t="shared" ref="MC23" si="349">SUM(MC24:MC28)</f>
        <v>1726666.6666666667</v>
      </c>
      <c r="MD23" s="22">
        <f t="shared" ref="MD23" si="350">SUM(MD24:MD28)</f>
        <v>1726666.6666666667</v>
      </c>
      <c r="ME23" s="22">
        <f t="shared" ref="ME23" si="351">SUM(ME24:ME28)</f>
        <v>1726666.6666666667</v>
      </c>
      <c r="MF23" s="22">
        <f t="shared" ref="MF23" si="352">SUM(MF24:MF28)</f>
        <v>1726666.6666666667</v>
      </c>
      <c r="MG23" s="22">
        <f t="shared" ref="MG23" si="353">SUM(MG24:MG28)</f>
        <v>1726666.6666666667</v>
      </c>
      <c r="MH23" s="22">
        <f t="shared" ref="MH23" si="354">SUM(MH24:MH28)</f>
        <v>1726666.6666666667</v>
      </c>
      <c r="MI23" s="22">
        <f t="shared" ref="MI23" si="355">SUM(MI24:MI28)</f>
        <v>1726666.6666666667</v>
      </c>
      <c r="MJ23" s="22">
        <f t="shared" ref="MJ23" si="356">SUM(MJ24:MJ28)</f>
        <v>1726666.6666666667</v>
      </c>
      <c r="MK23" s="22">
        <f t="shared" ref="MK23" si="357">SUM(MK24:MK28)</f>
        <v>1726666.6666666667</v>
      </c>
      <c r="ML23" s="22">
        <f t="shared" ref="ML23" si="358">SUM(ML24:ML28)</f>
        <v>1726666.6666666667</v>
      </c>
      <c r="MM23" s="22">
        <f t="shared" ref="MM23" si="359">SUM(MM24:MM28)</f>
        <v>1726666.6666666667</v>
      </c>
      <c r="MN23" s="22">
        <f t="shared" ref="MN23" si="360">SUM(MN24:MN28)</f>
        <v>1726666.6666666667</v>
      </c>
      <c r="MO23" s="22">
        <f t="shared" ref="MO23" si="361">SUM(MO24:MO28)</f>
        <v>1774666.6666666665</v>
      </c>
      <c r="MP23" s="22">
        <f t="shared" ref="MP23" si="362">SUM(MP24:MP28)</f>
        <v>1774666.6666666665</v>
      </c>
      <c r="MQ23" s="22">
        <f t="shared" ref="MQ23" si="363">SUM(MQ24:MQ28)</f>
        <v>1774666.6666666665</v>
      </c>
      <c r="MR23" s="22">
        <f t="shared" ref="MR23" si="364">SUM(MR24:MR28)</f>
        <v>1774666.6666666665</v>
      </c>
      <c r="MS23" s="22">
        <f t="shared" ref="MS23" si="365">SUM(MS24:MS28)</f>
        <v>1774666.6666666665</v>
      </c>
      <c r="MT23" s="22">
        <f t="shared" ref="MT23" si="366">SUM(MT24:MT28)</f>
        <v>1774666.6666666665</v>
      </c>
      <c r="MU23" s="22">
        <f t="shared" ref="MU23" si="367">SUM(MU24:MU28)</f>
        <v>1774666.6666666665</v>
      </c>
      <c r="MV23" s="22">
        <f t="shared" ref="MV23" si="368">SUM(MV24:MV28)</f>
        <v>1774666.6666666665</v>
      </c>
      <c r="MW23" s="22">
        <f t="shared" ref="MW23" si="369">SUM(MW24:MW28)</f>
        <v>1774666.6666666665</v>
      </c>
      <c r="MX23" s="22">
        <f t="shared" ref="MX23" si="370">SUM(MX24:MX28)</f>
        <v>1774666.6666666665</v>
      </c>
      <c r="MY23" s="22">
        <f t="shared" ref="MY23" si="371">SUM(MY24:MY28)</f>
        <v>1774666.6666666665</v>
      </c>
      <c r="MZ23" s="22">
        <f t="shared" ref="MZ23" si="372">SUM(MZ24:MZ28)</f>
        <v>1774666.6666666665</v>
      </c>
      <c r="NA23" s="22">
        <f t="shared" ref="NA23" si="373">SUM(NA24:NA28)</f>
        <v>1774666.6666666665</v>
      </c>
      <c r="NB23" s="22">
        <f t="shared" ref="NB23" si="374">SUM(NB24:NB28)</f>
        <v>1774666.6666666665</v>
      </c>
      <c r="NC23" s="22">
        <f t="shared" ref="NC23" si="375">SUM(NC24:NC28)</f>
        <v>1774666.6666666665</v>
      </c>
      <c r="ND23" s="22">
        <f t="shared" ref="ND23" si="376">SUM(ND24:ND28)</f>
        <v>1774666.6666666665</v>
      </c>
      <c r="NE23" s="22">
        <f t="shared" ref="NE23" si="377">SUM(NE24:NE28)</f>
        <v>1774666.6666666665</v>
      </c>
      <c r="NF23" s="22">
        <f t="shared" ref="NF23" si="378">SUM(NF24:NF28)</f>
        <v>1774666.6666666665</v>
      </c>
      <c r="NG23" s="22">
        <f t="shared" ref="NG23" si="379">SUM(NG24:NG28)</f>
        <v>1774666.6666666665</v>
      </c>
      <c r="NH23" s="22">
        <f t="shared" ref="NH23" si="380">SUM(NH24:NH28)</f>
        <v>1774666.6666666665</v>
      </c>
      <c r="NI23" s="22">
        <f t="shared" ref="NI23" si="381">SUM(NI24:NI28)</f>
        <v>1774666.6666666665</v>
      </c>
      <c r="NJ23" s="22">
        <f t="shared" ref="NJ23" si="382">SUM(NJ24:NJ28)</f>
        <v>1774666.6666666665</v>
      </c>
      <c r="NK23" s="22">
        <f t="shared" ref="NK23" si="383">SUM(NK24:NK28)</f>
        <v>1774666.6666666665</v>
      </c>
      <c r="NL23" s="22">
        <f t="shared" ref="NL23" si="384">SUM(NL24:NL28)</f>
        <v>1774666.6666666665</v>
      </c>
      <c r="NM23" s="22">
        <f t="shared" ref="NM23" si="385">SUM(NM24:NM28)</f>
        <v>1774666.6666666665</v>
      </c>
      <c r="NN23" s="22">
        <f t="shared" ref="NN23" si="386">SUM(NN24:NN28)</f>
        <v>1774666.6666666665</v>
      </c>
      <c r="NO23" s="22">
        <f t="shared" ref="NO23" si="387">SUM(NO24:NO28)</f>
        <v>1774666.6666666665</v>
      </c>
      <c r="NP23" s="22">
        <f t="shared" ref="NP23" si="388">SUM(NP24:NP28)</f>
        <v>1774666.6666666665</v>
      </c>
      <c r="NQ23" s="22">
        <f t="shared" ref="NQ23" si="389">SUM(NQ24:NQ28)</f>
        <v>1774666.6666666665</v>
      </c>
      <c r="NR23" s="22">
        <f t="shared" ref="NR23" si="390">SUM(NR24:NR28)</f>
        <v>1774666.6666666665</v>
      </c>
      <c r="NS23" s="22">
        <f t="shared" ref="NS23" si="391">SUM(NS24:NS28)</f>
        <v>1822666.666666667</v>
      </c>
      <c r="NT23" s="22">
        <f t="shared" ref="NT23" si="392">SUM(NT24:NT28)</f>
        <v>1822666.666666667</v>
      </c>
      <c r="NU23" s="22">
        <f t="shared" ref="NU23" si="393">SUM(NU24:NU28)</f>
        <v>1822666.666666667</v>
      </c>
      <c r="NV23" s="22">
        <f t="shared" ref="NV23" si="394">SUM(NV24:NV28)</f>
        <v>1822666.666666667</v>
      </c>
      <c r="NW23" s="22">
        <f t="shared" ref="NW23" si="395">SUM(NW24:NW28)</f>
        <v>1822666.666666667</v>
      </c>
      <c r="NX23" s="22">
        <f t="shared" ref="NX23" si="396">SUM(NX24:NX28)</f>
        <v>1822666.666666667</v>
      </c>
      <c r="NY23" s="22">
        <f t="shared" ref="NY23" si="397">SUM(NY24:NY28)</f>
        <v>1822666.666666667</v>
      </c>
      <c r="NZ23" s="22">
        <f t="shared" ref="NZ23" si="398">SUM(NZ24:NZ28)</f>
        <v>1822666.666666667</v>
      </c>
      <c r="OA23" s="22">
        <f t="shared" ref="OA23" si="399">SUM(OA24:OA28)</f>
        <v>1822666.666666667</v>
      </c>
      <c r="OB23" s="22">
        <f t="shared" ref="OB23" si="400">SUM(OB24:OB28)</f>
        <v>1822666.666666667</v>
      </c>
      <c r="OC23" s="22">
        <f t="shared" ref="OC23" si="401">SUM(OC24:OC28)</f>
        <v>1822666.666666667</v>
      </c>
      <c r="OD23" s="22">
        <f t="shared" ref="OD23" si="402">SUM(OD24:OD28)</f>
        <v>1822666.666666667</v>
      </c>
      <c r="OE23" s="22">
        <f t="shared" ref="OE23" si="403">SUM(OE24:OE28)</f>
        <v>1822666.666666667</v>
      </c>
      <c r="OF23" s="22">
        <f t="shared" ref="OF23" si="404">SUM(OF24:OF28)</f>
        <v>1822666.666666667</v>
      </c>
      <c r="OG23" s="22">
        <f t="shared" ref="OG23" si="405">SUM(OG24:OG28)</f>
        <v>1822666.666666667</v>
      </c>
      <c r="OH23" s="22">
        <f t="shared" ref="OH23" si="406">SUM(OH24:OH28)</f>
        <v>1822666.666666667</v>
      </c>
      <c r="OI23" s="22">
        <f t="shared" ref="OI23" si="407">SUM(OI24:OI28)</f>
        <v>1822666.666666667</v>
      </c>
      <c r="OJ23" s="22">
        <f t="shared" ref="OJ23" si="408">SUM(OJ24:OJ28)</f>
        <v>1822666.666666667</v>
      </c>
      <c r="OK23" s="22">
        <f t="shared" ref="OK23" si="409">SUM(OK24:OK28)</f>
        <v>1822666.666666667</v>
      </c>
      <c r="OL23" s="22">
        <f t="shared" ref="OL23" si="410">SUM(OL24:OL28)</f>
        <v>1822666.666666667</v>
      </c>
      <c r="OM23" s="22">
        <f t="shared" ref="OM23" si="411">SUM(OM24:OM28)</f>
        <v>1822666.666666667</v>
      </c>
      <c r="ON23" s="22">
        <f t="shared" ref="ON23" si="412">SUM(ON24:ON28)</f>
        <v>1822666.666666667</v>
      </c>
      <c r="OO23" s="22">
        <f t="shared" ref="OO23" si="413">SUM(OO24:OO28)</f>
        <v>1822666.666666667</v>
      </c>
      <c r="OP23" s="22">
        <f t="shared" ref="OP23" si="414">SUM(OP24:OP28)</f>
        <v>1822666.666666667</v>
      </c>
      <c r="OQ23" s="22">
        <f t="shared" ref="OQ23" si="415">SUM(OQ24:OQ28)</f>
        <v>1822666.666666667</v>
      </c>
      <c r="OR23" s="22">
        <f t="shared" ref="OR23" si="416">SUM(OR24:OR28)</f>
        <v>1822666.666666667</v>
      </c>
      <c r="OS23" s="22">
        <f t="shared" ref="OS23" si="417">SUM(OS24:OS28)</f>
        <v>1822666.666666667</v>
      </c>
      <c r="OT23" s="22">
        <f t="shared" ref="OT23" si="418">SUM(OT24:OT28)</f>
        <v>1822666.666666667</v>
      </c>
      <c r="OU23" s="22">
        <f t="shared" ref="OU23" si="419">SUM(OU24:OU28)</f>
        <v>1822666.666666667</v>
      </c>
      <c r="OV23" s="22">
        <f t="shared" ref="OV23" si="420">SUM(OV24:OV28)</f>
        <v>1822666.666666667</v>
      </c>
      <c r="OW23" s="22">
        <f t="shared" ref="OW23" si="421">SUM(OW24:OW28)</f>
        <v>1822666.666666667</v>
      </c>
      <c r="OX23" s="22">
        <f t="shared" ref="OX23" si="422">SUM(OX24:OX28)</f>
        <v>2024000</v>
      </c>
      <c r="OY23" s="22">
        <f t="shared" ref="OY23" si="423">SUM(OY24:OY28)</f>
        <v>2024000</v>
      </c>
      <c r="OZ23" s="22">
        <f t="shared" ref="OZ23" si="424">SUM(OZ24:OZ28)</f>
        <v>2024000</v>
      </c>
      <c r="PA23" s="22">
        <f t="shared" ref="PA23" si="425">SUM(PA24:PA28)</f>
        <v>2024000</v>
      </c>
      <c r="PB23" s="22">
        <f t="shared" ref="PB23" si="426">SUM(PB24:PB28)</f>
        <v>2024000</v>
      </c>
      <c r="PC23" s="22">
        <f t="shared" ref="PC23" si="427">SUM(PC24:PC28)</f>
        <v>2024000</v>
      </c>
      <c r="PD23" s="22">
        <f t="shared" ref="PD23" si="428">SUM(PD24:PD28)</f>
        <v>2024000</v>
      </c>
      <c r="PE23" s="22">
        <f t="shared" ref="PE23" si="429">SUM(PE24:PE28)</f>
        <v>2024000</v>
      </c>
      <c r="PF23" s="22">
        <f t="shared" ref="PF23" si="430">SUM(PF24:PF28)</f>
        <v>2024000</v>
      </c>
      <c r="PG23" s="22">
        <f t="shared" ref="PG23" si="431">SUM(PG24:PG28)</f>
        <v>2024000</v>
      </c>
      <c r="PH23" s="22">
        <f t="shared" ref="PH23" si="432">SUM(PH24:PH28)</f>
        <v>2024000</v>
      </c>
      <c r="PI23" s="22">
        <f t="shared" ref="PI23" si="433">SUM(PI24:PI28)</f>
        <v>2024000</v>
      </c>
      <c r="PJ23" s="22">
        <f t="shared" ref="PJ23" si="434">SUM(PJ24:PJ28)</f>
        <v>2024000</v>
      </c>
      <c r="PK23" s="22">
        <f t="shared" ref="PK23" si="435">SUM(PK24:PK28)</f>
        <v>2024000</v>
      </c>
      <c r="PL23" s="22">
        <f t="shared" ref="PL23" si="436">SUM(PL24:PL28)</f>
        <v>2024000</v>
      </c>
      <c r="PM23" s="22">
        <f t="shared" ref="PM23" si="437">SUM(PM24:PM28)</f>
        <v>2024000</v>
      </c>
      <c r="PN23" s="22">
        <f t="shared" ref="PN23" si="438">SUM(PN24:PN28)</f>
        <v>2024000</v>
      </c>
      <c r="PO23" s="22">
        <f t="shared" ref="PO23" si="439">SUM(PO24:PO28)</f>
        <v>2024000</v>
      </c>
      <c r="PP23" s="22">
        <f t="shared" ref="PP23" si="440">SUM(PP24:PP28)</f>
        <v>2024000</v>
      </c>
      <c r="PQ23" s="22">
        <f t="shared" ref="PQ23" si="441">SUM(PQ24:PQ28)</f>
        <v>2024000</v>
      </c>
      <c r="PR23" s="22">
        <f t="shared" ref="PR23" si="442">SUM(PR24:PR28)</f>
        <v>2024000</v>
      </c>
      <c r="PS23" s="22">
        <f t="shared" ref="PS23" si="443">SUM(PS24:PS28)</f>
        <v>2024000</v>
      </c>
      <c r="PT23" s="22">
        <f t="shared" ref="PT23" si="444">SUM(PT24:PT28)</f>
        <v>2024000</v>
      </c>
      <c r="PU23" s="22">
        <f t="shared" ref="PU23" si="445">SUM(PU24:PU28)</f>
        <v>2024000</v>
      </c>
      <c r="PV23" s="22">
        <f t="shared" ref="PV23" si="446">SUM(PV24:PV28)</f>
        <v>2024000</v>
      </c>
      <c r="PW23" s="22">
        <f t="shared" ref="PW23" si="447">SUM(PW24:PW28)</f>
        <v>2024000</v>
      </c>
      <c r="PX23" s="22">
        <f t="shared" ref="PX23" si="448">SUM(PX24:PX28)</f>
        <v>2024000</v>
      </c>
      <c r="PY23" s="22">
        <f t="shared" ref="PY23" si="449">SUM(PY24:PY28)</f>
        <v>2024000</v>
      </c>
      <c r="PZ23" s="22">
        <f t="shared" ref="PZ23" si="450">SUM(PZ24:PZ28)</f>
        <v>2024000</v>
      </c>
      <c r="QA23" s="22">
        <f t="shared" ref="QA23" si="451">SUM(QA24:QA28)</f>
        <v>2024000</v>
      </c>
      <c r="QB23" s="22">
        <f t="shared" ref="QB23" si="452">SUM(QB24:QB28)</f>
        <v>2024000</v>
      </c>
      <c r="QC23" s="22">
        <f t="shared" ref="QC23" si="453">SUM(QC24:QC28)</f>
        <v>3177000</v>
      </c>
      <c r="QD23" s="22">
        <f t="shared" ref="QD23" si="454">SUM(QD24:QD28)</f>
        <v>3177000</v>
      </c>
      <c r="QE23" s="22">
        <f t="shared" ref="QE23" si="455">SUM(QE24:QE28)</f>
        <v>3177000</v>
      </c>
      <c r="QF23" s="22">
        <f t="shared" ref="QF23" si="456">SUM(QF24:QF28)</f>
        <v>3177000</v>
      </c>
      <c r="QG23" s="22">
        <f t="shared" ref="QG23" si="457">SUM(QG24:QG28)</f>
        <v>3177000</v>
      </c>
      <c r="QH23" s="22">
        <f t="shared" ref="QH23" si="458">SUM(QH24:QH28)</f>
        <v>3177000</v>
      </c>
      <c r="QI23" s="22">
        <f t="shared" ref="QI23" si="459">SUM(QI24:QI28)</f>
        <v>3177000</v>
      </c>
      <c r="QJ23" s="22">
        <f t="shared" ref="QJ23" si="460">SUM(QJ24:QJ28)</f>
        <v>3177000</v>
      </c>
      <c r="QK23" s="22">
        <f t="shared" ref="QK23" si="461">SUM(QK24:QK28)</f>
        <v>3177000</v>
      </c>
      <c r="QL23" s="22">
        <f t="shared" ref="QL23" si="462">SUM(QL24:QL28)</f>
        <v>3177000</v>
      </c>
      <c r="QM23" s="22">
        <f t="shared" ref="QM23" si="463">SUM(QM24:QM28)</f>
        <v>3177000</v>
      </c>
      <c r="QN23" s="22">
        <f t="shared" ref="QN23" si="464">SUM(QN24:QN28)</f>
        <v>3177000</v>
      </c>
      <c r="QO23" s="22">
        <f t="shared" ref="QO23" si="465">SUM(QO24:QO28)</f>
        <v>3177000</v>
      </c>
      <c r="QP23" s="22">
        <f t="shared" ref="QP23" si="466">SUM(QP24:QP28)</f>
        <v>3177000</v>
      </c>
      <c r="QQ23" s="22">
        <f t="shared" ref="QQ23" si="467">SUM(QQ24:QQ28)</f>
        <v>3177000</v>
      </c>
      <c r="QR23" s="22">
        <f t="shared" ref="QR23" si="468">SUM(QR24:QR28)</f>
        <v>3177000</v>
      </c>
      <c r="QS23" s="22">
        <f t="shared" ref="QS23" si="469">SUM(QS24:QS28)</f>
        <v>3177000</v>
      </c>
      <c r="QT23" s="22">
        <f t="shared" ref="QT23" si="470">SUM(QT24:QT28)</f>
        <v>3177000</v>
      </c>
      <c r="QU23" s="22">
        <f t="shared" ref="QU23" si="471">SUM(QU24:QU28)</f>
        <v>3177000</v>
      </c>
      <c r="QV23" s="22">
        <f t="shared" ref="QV23" si="472">SUM(QV24:QV28)</f>
        <v>3177000</v>
      </c>
      <c r="QW23" s="22">
        <f t="shared" ref="QW23" si="473">SUM(QW24:QW28)</f>
        <v>3177000</v>
      </c>
      <c r="QX23" s="22">
        <f t="shared" ref="QX23" si="474">SUM(QX24:QX28)</f>
        <v>3177000</v>
      </c>
      <c r="QY23" s="22">
        <f t="shared" ref="QY23" si="475">SUM(QY24:QY28)</f>
        <v>3177000</v>
      </c>
      <c r="QZ23" s="22">
        <f t="shared" ref="QZ23" si="476">SUM(QZ24:QZ28)</f>
        <v>3177000</v>
      </c>
      <c r="RA23" s="22">
        <f t="shared" ref="RA23" si="477">SUM(RA24:RA28)</f>
        <v>3177000</v>
      </c>
      <c r="RB23" s="22">
        <f t="shared" ref="RB23" si="478">SUM(RB24:RB28)</f>
        <v>3177000</v>
      </c>
      <c r="RC23" s="22">
        <f t="shared" ref="RC23" si="479">SUM(RC24:RC28)</f>
        <v>3177000</v>
      </c>
      <c r="RD23" s="22">
        <f t="shared" ref="RD23" si="480">SUM(RD24:RD28)</f>
        <v>3177000</v>
      </c>
      <c r="RE23" s="22">
        <f t="shared" ref="RE23" si="481">SUM(RE24:RE28)</f>
        <v>3177000</v>
      </c>
      <c r="RF23" s="22">
        <f t="shared" ref="RF23" si="482">SUM(RF24:RF28)</f>
        <v>3177000</v>
      </c>
      <c r="RG23" s="22">
        <f t="shared" ref="RG23" si="483">SUM(RG24:RG28)</f>
        <v>3677999.9999999991</v>
      </c>
      <c r="RH23" s="22">
        <f t="shared" ref="RH23" si="484">SUM(RH24:RH28)</f>
        <v>3677999.9999999991</v>
      </c>
      <c r="RI23" s="22">
        <f t="shared" ref="RI23" si="485">SUM(RI24:RI28)</f>
        <v>3677999.9999999991</v>
      </c>
      <c r="RJ23" s="22">
        <f t="shared" ref="RJ23" si="486">SUM(RJ24:RJ28)</f>
        <v>3677999.9999999991</v>
      </c>
      <c r="RK23" s="22">
        <f t="shared" ref="RK23" si="487">SUM(RK24:RK28)</f>
        <v>3677999.9999999991</v>
      </c>
      <c r="RL23" s="22">
        <f t="shared" ref="RL23" si="488">SUM(RL24:RL28)</f>
        <v>3677999.9999999991</v>
      </c>
      <c r="RM23" s="22">
        <f t="shared" ref="RM23" si="489">SUM(RM24:RM28)</f>
        <v>3677999.9999999991</v>
      </c>
      <c r="RN23" s="22">
        <f t="shared" ref="RN23" si="490">SUM(RN24:RN28)</f>
        <v>3677999.9999999991</v>
      </c>
      <c r="RO23" s="22">
        <f t="shared" ref="RO23" si="491">SUM(RO24:RO28)</f>
        <v>3677999.9999999991</v>
      </c>
      <c r="RP23" s="22">
        <f t="shared" ref="RP23" si="492">SUM(RP24:RP28)</f>
        <v>3677999.9999999991</v>
      </c>
      <c r="RQ23" s="22">
        <f t="shared" ref="RQ23" si="493">SUM(RQ24:RQ28)</f>
        <v>3677999.9999999991</v>
      </c>
      <c r="RR23" s="22">
        <f t="shared" ref="RR23" si="494">SUM(RR24:RR28)</f>
        <v>3677999.9999999991</v>
      </c>
      <c r="RS23" s="22">
        <f t="shared" ref="RS23" si="495">SUM(RS24:RS28)</f>
        <v>3677999.9999999991</v>
      </c>
      <c r="RT23" s="22">
        <f t="shared" ref="RT23" si="496">SUM(RT24:RT28)</f>
        <v>3677999.9999999991</v>
      </c>
      <c r="RU23" s="22">
        <f t="shared" ref="RU23" si="497">SUM(RU24:RU28)</f>
        <v>3677999.9999999991</v>
      </c>
      <c r="RV23" s="22">
        <f t="shared" ref="RV23" si="498">SUM(RV24:RV28)</f>
        <v>3677999.9999999991</v>
      </c>
      <c r="RW23" s="22">
        <f t="shared" ref="RW23" si="499">SUM(RW24:RW28)</f>
        <v>3677999.9999999991</v>
      </c>
      <c r="RX23" s="22">
        <f t="shared" ref="RX23" si="500">SUM(RX24:RX28)</f>
        <v>3677999.9999999991</v>
      </c>
      <c r="RY23" s="22">
        <f t="shared" ref="RY23" si="501">SUM(RY24:RY28)</f>
        <v>3677999.9999999991</v>
      </c>
      <c r="RZ23" s="22">
        <f t="shared" ref="RZ23" si="502">SUM(RZ24:RZ28)</f>
        <v>3677999.9999999991</v>
      </c>
      <c r="SA23" s="22">
        <f t="shared" ref="SA23" si="503">SUM(SA24:SA28)</f>
        <v>3677999.9999999991</v>
      </c>
      <c r="SB23" s="22">
        <f t="shared" ref="SB23" si="504">SUM(SB24:SB28)</f>
        <v>3677999.9999999991</v>
      </c>
      <c r="SC23" s="22">
        <f t="shared" ref="SC23" si="505">SUM(SC24:SC28)</f>
        <v>3677999.9999999991</v>
      </c>
      <c r="SD23" s="22">
        <f t="shared" ref="SD23" si="506">SUM(SD24:SD28)</f>
        <v>3677999.9999999991</v>
      </c>
      <c r="SE23" s="22">
        <f t="shared" ref="SE23" si="507">SUM(SE24:SE28)</f>
        <v>3677999.9999999991</v>
      </c>
      <c r="SF23" s="22">
        <f t="shared" ref="SF23" si="508">SUM(SF24:SF28)</f>
        <v>3677999.9999999991</v>
      </c>
      <c r="SG23" s="22">
        <f t="shared" ref="SG23" si="509">SUM(SG24:SG28)</f>
        <v>3677999.9999999991</v>
      </c>
      <c r="SH23" s="22">
        <f t="shared" ref="SH23" si="510">SUM(SH24:SH28)</f>
        <v>3677999.9999999991</v>
      </c>
      <c r="SI23" s="22">
        <f t="shared" ref="SI23" si="511">SUM(SI24:SI28)</f>
        <v>3677999.9999999991</v>
      </c>
      <c r="SJ23" s="22">
        <f t="shared" ref="SJ23" si="512">SUM(SJ24:SJ28)</f>
        <v>3677999.9999999991</v>
      </c>
      <c r="SK23" s="22">
        <f t="shared" ref="SK23" si="513">SUM(SK24:SK28)</f>
        <v>3677999.9999999991</v>
      </c>
      <c r="SL23" s="22">
        <f t="shared" ref="SL23" si="514">SUM(SL24:SL28)</f>
        <v>2498000</v>
      </c>
      <c r="SM23" s="22">
        <f t="shared" ref="SM23" si="515">SUM(SM24:SM28)</f>
        <v>2498000</v>
      </c>
      <c r="SN23" s="22">
        <f t="shared" ref="SN23" si="516">SUM(SN24:SN28)</f>
        <v>2498000</v>
      </c>
      <c r="SO23" s="22">
        <f t="shared" ref="SO23" si="517">SUM(SO24:SO28)</f>
        <v>2498000</v>
      </c>
      <c r="SP23" s="22">
        <f t="shared" ref="SP23" si="518">SUM(SP24:SP28)</f>
        <v>2498000</v>
      </c>
      <c r="SQ23" s="22">
        <f t="shared" ref="SQ23" si="519">SUM(SQ24:SQ28)</f>
        <v>2498000</v>
      </c>
      <c r="SR23" s="22">
        <f t="shared" ref="SR23" si="520">SUM(SR24:SR28)</f>
        <v>2498000</v>
      </c>
      <c r="SS23" s="22">
        <f t="shared" ref="SS23" si="521">SUM(SS24:SS28)</f>
        <v>2498000</v>
      </c>
      <c r="ST23" s="22">
        <f t="shared" ref="ST23" si="522">SUM(ST24:ST28)</f>
        <v>2498000</v>
      </c>
      <c r="SU23" s="22">
        <f t="shared" ref="SU23" si="523">SUM(SU24:SU28)</f>
        <v>2498000</v>
      </c>
      <c r="SV23" s="22">
        <f t="shared" ref="SV23" si="524">SUM(SV24:SV28)</f>
        <v>2498000</v>
      </c>
      <c r="SW23" s="22">
        <f t="shared" ref="SW23" si="525">SUM(SW24:SW28)</f>
        <v>2498000</v>
      </c>
      <c r="SX23" s="22">
        <f t="shared" ref="SX23" si="526">SUM(SX24:SX28)</f>
        <v>2498000</v>
      </c>
      <c r="SY23" s="22">
        <f t="shared" ref="SY23" si="527">SUM(SY24:SY28)</f>
        <v>2498000</v>
      </c>
      <c r="SZ23" s="22">
        <f t="shared" ref="SZ23" si="528">SUM(SZ24:SZ28)</f>
        <v>2498000</v>
      </c>
      <c r="TA23" s="22">
        <f t="shared" ref="TA23" si="529">SUM(TA24:TA28)</f>
        <v>2498000</v>
      </c>
      <c r="TB23" s="22">
        <f t="shared" ref="TB23" si="530">SUM(TB24:TB28)</f>
        <v>2498000</v>
      </c>
      <c r="TC23" s="22">
        <f t="shared" ref="TC23" si="531">SUM(TC24:TC28)</f>
        <v>2498000</v>
      </c>
      <c r="TD23" s="22">
        <f t="shared" ref="TD23" si="532">SUM(TD24:TD28)</f>
        <v>2498000</v>
      </c>
      <c r="TE23" s="22">
        <f t="shared" ref="TE23" si="533">SUM(TE24:TE28)</f>
        <v>2498000</v>
      </c>
      <c r="TF23" s="22">
        <f t="shared" ref="TF23" si="534">SUM(TF24:TF28)</f>
        <v>2498000</v>
      </c>
      <c r="TG23" s="22">
        <f t="shared" ref="TG23" si="535">SUM(TG24:TG28)</f>
        <v>2498000</v>
      </c>
      <c r="TH23" s="22">
        <f t="shared" ref="TH23" si="536">SUM(TH24:TH28)</f>
        <v>2498000</v>
      </c>
      <c r="TI23" s="22">
        <f t="shared" ref="TI23" si="537">SUM(TI24:TI28)</f>
        <v>2498000</v>
      </c>
      <c r="TJ23" s="22">
        <f t="shared" ref="TJ23" si="538">SUM(TJ24:TJ28)</f>
        <v>2498000</v>
      </c>
      <c r="TK23" s="22">
        <f t="shared" ref="TK23" si="539">SUM(TK24:TK28)</f>
        <v>2498000</v>
      </c>
      <c r="TL23" s="22">
        <f t="shared" ref="TL23" si="540">SUM(TL24:TL28)</f>
        <v>2498000</v>
      </c>
      <c r="TM23" s="22">
        <f t="shared" ref="TM23" si="541">SUM(TM24:TM28)</f>
        <v>2498000</v>
      </c>
      <c r="TN23" s="22">
        <f t="shared" ref="TN23" si="542">SUM(TN24:TN28)</f>
        <v>2498000</v>
      </c>
      <c r="TO23" s="22">
        <f t="shared" ref="TO23" si="543">SUM(TO24:TO28)</f>
        <v>2498000</v>
      </c>
      <c r="TP23" s="22">
        <f t="shared" ref="TP23" si="544">SUM(TP24:TP28)</f>
        <v>2544000</v>
      </c>
      <c r="TQ23" s="22">
        <f t="shared" ref="TQ23" si="545">SUM(TQ24:TQ28)</f>
        <v>2544000</v>
      </c>
      <c r="TR23" s="22">
        <f t="shared" ref="TR23" si="546">SUM(TR24:TR28)</f>
        <v>2544000</v>
      </c>
      <c r="TS23" s="22">
        <f t="shared" ref="TS23" si="547">SUM(TS24:TS28)</f>
        <v>2544000</v>
      </c>
      <c r="TT23" s="22">
        <f t="shared" ref="TT23" si="548">SUM(TT24:TT28)</f>
        <v>2544000</v>
      </c>
      <c r="TU23" s="22">
        <f t="shared" ref="TU23" si="549">SUM(TU24:TU28)</f>
        <v>2544000</v>
      </c>
      <c r="TV23" s="22">
        <f t="shared" ref="TV23" si="550">SUM(TV24:TV28)</f>
        <v>2544000</v>
      </c>
      <c r="TW23" s="22">
        <f t="shared" ref="TW23" si="551">SUM(TW24:TW28)</f>
        <v>2544000</v>
      </c>
      <c r="TX23" s="22">
        <f t="shared" ref="TX23" si="552">SUM(TX24:TX28)</f>
        <v>2544000</v>
      </c>
      <c r="TY23" s="22">
        <f t="shared" ref="TY23" si="553">SUM(TY24:TY28)</f>
        <v>2544000</v>
      </c>
      <c r="TZ23" s="22">
        <f t="shared" ref="TZ23" si="554">SUM(TZ24:TZ28)</f>
        <v>2544000</v>
      </c>
      <c r="UA23" s="22">
        <f t="shared" ref="UA23" si="555">SUM(UA24:UA28)</f>
        <v>2544000</v>
      </c>
      <c r="UB23" s="22">
        <f t="shared" ref="UB23" si="556">SUM(UB24:UB28)</f>
        <v>2544000</v>
      </c>
      <c r="UC23" s="22">
        <f t="shared" ref="UC23" si="557">SUM(UC24:UC28)</f>
        <v>2544000</v>
      </c>
      <c r="UD23" s="22">
        <f t="shared" ref="UD23" si="558">SUM(UD24:UD28)</f>
        <v>2544000</v>
      </c>
      <c r="UE23" s="22">
        <f t="shared" ref="UE23" si="559">SUM(UE24:UE28)</f>
        <v>2544000</v>
      </c>
      <c r="UF23" s="22">
        <f t="shared" ref="UF23" si="560">SUM(UF24:UF28)</f>
        <v>2544000</v>
      </c>
      <c r="UG23" s="22">
        <f t="shared" ref="UG23" si="561">SUM(UG24:UG28)</f>
        <v>2544000</v>
      </c>
      <c r="UH23" s="22">
        <f t="shared" ref="UH23" si="562">SUM(UH24:UH28)</f>
        <v>2544000</v>
      </c>
      <c r="UI23" s="22">
        <f t="shared" ref="UI23" si="563">SUM(UI24:UI28)</f>
        <v>2544000</v>
      </c>
      <c r="UJ23" s="22">
        <f t="shared" ref="UJ23" si="564">SUM(UJ24:UJ28)</f>
        <v>2544000</v>
      </c>
      <c r="UK23" s="22">
        <f t="shared" ref="UK23" si="565">SUM(UK24:UK28)</f>
        <v>2544000</v>
      </c>
      <c r="UL23" s="22">
        <f t="shared" ref="UL23" si="566">SUM(UL24:UL28)</f>
        <v>2544000</v>
      </c>
      <c r="UM23" s="22">
        <f t="shared" ref="UM23" si="567">SUM(UM24:UM28)</f>
        <v>2544000</v>
      </c>
      <c r="UN23" s="22">
        <f t="shared" ref="UN23" si="568">SUM(UN24:UN28)</f>
        <v>2544000</v>
      </c>
      <c r="UO23" s="22">
        <f t="shared" ref="UO23" si="569">SUM(UO24:UO28)</f>
        <v>2544000</v>
      </c>
      <c r="UP23" s="22">
        <f t="shared" ref="UP23" si="570">SUM(UP24:UP28)</f>
        <v>2544000</v>
      </c>
      <c r="UQ23" s="22">
        <f t="shared" ref="UQ23" si="571">SUM(UQ24:UQ28)</f>
        <v>2544000</v>
      </c>
      <c r="UR23" s="22">
        <f t="shared" ref="UR23" si="572">SUM(UR24:UR28)</f>
        <v>2544000</v>
      </c>
      <c r="US23" s="22">
        <f t="shared" ref="US23" si="573">SUM(US24:US28)</f>
        <v>2544000</v>
      </c>
      <c r="UT23" s="22">
        <f t="shared" ref="UT23" si="574">SUM(UT24:UT28)</f>
        <v>2544000</v>
      </c>
      <c r="UU23" s="22">
        <f t="shared" ref="UU23" si="575">SUM(UU24:UU28)</f>
        <v>2820000</v>
      </c>
      <c r="UV23" s="22">
        <f t="shared" ref="UV23" si="576">SUM(UV24:UV28)</f>
        <v>2820000</v>
      </c>
      <c r="UW23" s="22">
        <f t="shared" ref="UW23" si="577">SUM(UW24:UW28)</f>
        <v>2820000</v>
      </c>
      <c r="UX23" s="22">
        <f t="shared" ref="UX23" si="578">SUM(UX24:UX28)</f>
        <v>2820000</v>
      </c>
      <c r="UY23" s="22">
        <f t="shared" ref="UY23" si="579">SUM(UY24:UY28)</f>
        <v>2820000</v>
      </c>
      <c r="UZ23" s="22">
        <f t="shared" ref="UZ23" si="580">SUM(UZ24:UZ28)</f>
        <v>2820000</v>
      </c>
      <c r="VA23" s="22">
        <f t="shared" ref="VA23" si="581">SUM(VA24:VA28)</f>
        <v>2820000</v>
      </c>
      <c r="VB23" s="22">
        <f t="shared" ref="VB23" si="582">SUM(VB24:VB28)</f>
        <v>2820000</v>
      </c>
      <c r="VC23" s="22">
        <f t="shared" ref="VC23" si="583">SUM(VC24:VC28)</f>
        <v>2820000</v>
      </c>
      <c r="VD23" s="22">
        <f t="shared" ref="VD23" si="584">SUM(VD24:VD28)</f>
        <v>2820000</v>
      </c>
      <c r="VE23" s="22">
        <f t="shared" ref="VE23" si="585">SUM(VE24:VE28)</f>
        <v>2820000</v>
      </c>
      <c r="VF23" s="22">
        <f t="shared" ref="VF23" si="586">SUM(VF24:VF28)</f>
        <v>2820000</v>
      </c>
      <c r="VG23" s="22">
        <f t="shared" ref="VG23" si="587">SUM(VG24:VG28)</f>
        <v>2820000</v>
      </c>
      <c r="VH23" s="22">
        <f t="shared" ref="VH23" si="588">SUM(VH24:VH28)</f>
        <v>2820000</v>
      </c>
      <c r="VI23" s="22">
        <f t="shared" ref="VI23" si="589">SUM(VI24:VI28)</f>
        <v>2820000</v>
      </c>
      <c r="VJ23" s="22">
        <f t="shared" ref="VJ23" si="590">SUM(VJ24:VJ28)</f>
        <v>2820000</v>
      </c>
      <c r="VK23" s="22">
        <f t="shared" ref="VK23" si="591">SUM(VK24:VK28)</f>
        <v>2820000</v>
      </c>
      <c r="VL23" s="22">
        <f t="shared" ref="VL23" si="592">SUM(VL24:VL28)</f>
        <v>2820000</v>
      </c>
      <c r="VM23" s="22">
        <f t="shared" ref="VM23" si="593">SUM(VM24:VM28)</f>
        <v>2820000</v>
      </c>
      <c r="VN23" s="22">
        <f t="shared" ref="VN23" si="594">SUM(VN24:VN28)</f>
        <v>2820000</v>
      </c>
      <c r="VO23" s="22">
        <f t="shared" ref="VO23" si="595">SUM(VO24:VO28)</f>
        <v>2820000</v>
      </c>
      <c r="VP23" s="22">
        <f t="shared" ref="VP23" si="596">SUM(VP24:VP28)</f>
        <v>2820000</v>
      </c>
      <c r="VQ23" s="22">
        <f t="shared" ref="VQ23" si="597">SUM(VQ24:VQ28)</f>
        <v>2820000</v>
      </c>
      <c r="VR23" s="22">
        <f t="shared" ref="VR23" si="598">SUM(VR24:VR28)</f>
        <v>2820000</v>
      </c>
      <c r="VS23" s="22">
        <f t="shared" ref="VS23" si="599">SUM(VS24:VS28)</f>
        <v>2820000</v>
      </c>
      <c r="VT23" s="22">
        <f t="shared" ref="VT23" si="600">SUM(VT24:VT28)</f>
        <v>2820000</v>
      </c>
      <c r="VU23" s="22">
        <f t="shared" ref="VU23" si="601">SUM(VU24:VU28)</f>
        <v>2820000</v>
      </c>
      <c r="VV23" s="22">
        <f t="shared" ref="VV23" si="602">SUM(VV24:VV28)</f>
        <v>2820000</v>
      </c>
      <c r="VW23" s="22">
        <f t="shared" ref="VW23" si="603">SUM(VW24:VW28)</f>
        <v>2820000</v>
      </c>
      <c r="VX23" s="22">
        <f t="shared" ref="VX23" si="604">SUM(VX24:VX28)</f>
        <v>2820000</v>
      </c>
      <c r="VY23" s="22">
        <f t="shared" ref="VY23" si="605">SUM(VY24:VY28)</f>
        <v>2820000</v>
      </c>
      <c r="VZ23" s="22">
        <f t="shared" ref="VZ23" si="606">SUM(VZ24:VZ28)</f>
        <v>2916000</v>
      </c>
      <c r="WA23" s="22">
        <f t="shared" ref="WA23" si="607">SUM(WA24:WA28)</f>
        <v>2916000</v>
      </c>
      <c r="WB23" s="22">
        <f t="shared" ref="WB23" si="608">SUM(WB24:WB28)</f>
        <v>2916000</v>
      </c>
      <c r="WC23" s="22">
        <f t="shared" ref="WC23" si="609">SUM(WC24:WC28)</f>
        <v>2916000</v>
      </c>
      <c r="WD23" s="22">
        <f t="shared" ref="WD23" si="610">SUM(WD24:WD28)</f>
        <v>2916000</v>
      </c>
      <c r="WE23" s="22">
        <f t="shared" ref="WE23" si="611">SUM(WE24:WE28)</f>
        <v>2916000</v>
      </c>
      <c r="WF23" s="22">
        <f t="shared" ref="WF23" si="612">SUM(WF24:WF28)</f>
        <v>2916000</v>
      </c>
      <c r="WG23" s="22">
        <f t="shared" ref="WG23" si="613">SUM(WG24:WG28)</f>
        <v>2916000</v>
      </c>
      <c r="WH23" s="22">
        <f t="shared" ref="WH23" si="614">SUM(WH24:WH28)</f>
        <v>2916000</v>
      </c>
      <c r="WI23" s="22">
        <f t="shared" ref="WI23" si="615">SUM(WI24:WI28)</f>
        <v>2916000</v>
      </c>
      <c r="WJ23" s="22">
        <f t="shared" ref="WJ23" si="616">SUM(WJ24:WJ28)</f>
        <v>2916000</v>
      </c>
      <c r="WK23" s="22">
        <f t="shared" ref="WK23" si="617">SUM(WK24:WK28)</f>
        <v>2916000</v>
      </c>
      <c r="WL23" s="22">
        <f t="shared" ref="WL23" si="618">SUM(WL24:WL28)</f>
        <v>2916000</v>
      </c>
      <c r="WM23" s="22">
        <f t="shared" ref="WM23" si="619">SUM(WM24:WM28)</f>
        <v>2916000</v>
      </c>
      <c r="WN23" s="22">
        <f t="shared" ref="WN23" si="620">SUM(WN24:WN28)</f>
        <v>2916000</v>
      </c>
      <c r="WO23" s="22">
        <f t="shared" ref="WO23" si="621">SUM(WO24:WO28)</f>
        <v>2916000</v>
      </c>
      <c r="WP23" s="22">
        <f t="shared" ref="WP23" si="622">SUM(WP24:WP28)</f>
        <v>2916000</v>
      </c>
      <c r="WQ23" s="22">
        <f t="shared" ref="WQ23" si="623">SUM(WQ24:WQ28)</f>
        <v>2916000</v>
      </c>
      <c r="WR23" s="22">
        <f t="shared" ref="WR23" si="624">SUM(WR24:WR28)</f>
        <v>2916000</v>
      </c>
      <c r="WS23" s="22">
        <f t="shared" ref="WS23" si="625">SUM(WS24:WS28)</f>
        <v>2916000</v>
      </c>
      <c r="WT23" s="22">
        <f t="shared" ref="WT23" si="626">SUM(WT24:WT28)</f>
        <v>2916000</v>
      </c>
      <c r="WU23" s="22">
        <f t="shared" ref="WU23" si="627">SUM(WU24:WU28)</f>
        <v>2916000</v>
      </c>
      <c r="WV23" s="22">
        <f t="shared" ref="WV23" si="628">SUM(WV24:WV28)</f>
        <v>2916000</v>
      </c>
      <c r="WW23" s="22">
        <f t="shared" ref="WW23" si="629">SUM(WW24:WW28)</f>
        <v>2916000</v>
      </c>
      <c r="WX23" s="22">
        <f t="shared" ref="WX23" si="630">SUM(WX24:WX28)</f>
        <v>2916000</v>
      </c>
      <c r="WY23" s="22">
        <f t="shared" ref="WY23" si="631">SUM(WY24:WY28)</f>
        <v>2916000</v>
      </c>
      <c r="WZ23" s="22">
        <f t="shared" ref="WZ23" si="632">SUM(WZ24:WZ28)</f>
        <v>2916000</v>
      </c>
      <c r="XA23" s="22">
        <f t="shared" ref="XA23" si="633">SUM(XA24:XA28)</f>
        <v>2916000</v>
      </c>
      <c r="XB23" s="22">
        <f t="shared" ref="XB23" si="634">SUM(XB24:XB28)</f>
        <v>2187000</v>
      </c>
      <c r="XC23" s="22">
        <f t="shared" ref="XC23" si="635">SUM(XC24:XC28)</f>
        <v>2187000</v>
      </c>
      <c r="XD23" s="22">
        <f t="shared" ref="XD23" si="636">SUM(XD24:XD28)</f>
        <v>2187000</v>
      </c>
      <c r="XE23" s="22">
        <f t="shared" ref="XE23" si="637">SUM(XE24:XE28)</f>
        <v>2187000</v>
      </c>
      <c r="XF23" s="22">
        <f t="shared" ref="XF23" si="638">SUM(XF24:XF28)</f>
        <v>2187000</v>
      </c>
      <c r="XG23" s="22">
        <f t="shared" ref="XG23" si="639">SUM(XG24:XG28)</f>
        <v>2187000</v>
      </c>
      <c r="XH23" s="22">
        <f t="shared" ref="XH23" si="640">SUM(XH24:XH28)</f>
        <v>2187000</v>
      </c>
      <c r="XI23" s="22">
        <f t="shared" ref="XI23" si="641">SUM(XI24:XI28)</f>
        <v>2187000</v>
      </c>
      <c r="XJ23" s="22">
        <f t="shared" ref="XJ23" si="642">SUM(XJ24:XJ28)</f>
        <v>2187000</v>
      </c>
      <c r="XK23" s="22">
        <f t="shared" ref="XK23" si="643">SUM(XK24:XK28)</f>
        <v>2187000</v>
      </c>
      <c r="XL23" s="22">
        <f t="shared" ref="XL23" si="644">SUM(XL24:XL28)</f>
        <v>2187000</v>
      </c>
      <c r="XM23" s="22">
        <f t="shared" ref="XM23" si="645">SUM(XM24:XM28)</f>
        <v>2187000</v>
      </c>
      <c r="XN23" s="22">
        <f t="shared" ref="XN23" si="646">SUM(XN24:XN28)</f>
        <v>2187000</v>
      </c>
      <c r="XO23" s="22">
        <f t="shared" ref="XO23" si="647">SUM(XO24:XO28)</f>
        <v>2187000</v>
      </c>
      <c r="XP23" s="22">
        <f t="shared" ref="XP23" si="648">SUM(XP24:XP28)</f>
        <v>2187000</v>
      </c>
      <c r="XQ23" s="22">
        <f t="shared" ref="XQ23" si="649">SUM(XQ24:XQ28)</f>
        <v>2187000</v>
      </c>
      <c r="XR23" s="22">
        <f t="shared" ref="XR23" si="650">SUM(XR24:XR28)</f>
        <v>2187000</v>
      </c>
      <c r="XS23" s="22">
        <f t="shared" ref="XS23" si="651">SUM(XS24:XS28)</f>
        <v>2187000</v>
      </c>
      <c r="XT23" s="22">
        <f t="shared" ref="XT23" si="652">SUM(XT24:XT28)</f>
        <v>2187000</v>
      </c>
      <c r="XU23" s="22">
        <f t="shared" ref="XU23" si="653">SUM(XU24:XU28)</f>
        <v>2187000</v>
      </c>
      <c r="XV23" s="22">
        <f t="shared" ref="XV23" si="654">SUM(XV24:XV28)</f>
        <v>2187000</v>
      </c>
      <c r="XW23" s="22">
        <f t="shared" ref="XW23" si="655">SUM(XW24:XW28)</f>
        <v>2187000</v>
      </c>
      <c r="XX23" s="22">
        <f t="shared" ref="XX23" si="656">SUM(XX24:XX28)</f>
        <v>2187000</v>
      </c>
      <c r="XY23" s="22">
        <f t="shared" ref="XY23" si="657">SUM(XY24:XY28)</f>
        <v>2187000</v>
      </c>
      <c r="XZ23" s="22">
        <f t="shared" ref="XZ23" si="658">SUM(XZ24:XZ28)</f>
        <v>2187000</v>
      </c>
      <c r="YA23" s="22">
        <f t="shared" ref="YA23" si="659">SUM(YA24:YA28)</f>
        <v>2187000</v>
      </c>
      <c r="YB23" s="22">
        <f t="shared" ref="YB23" si="660">SUM(YB24:YB28)</f>
        <v>2187000</v>
      </c>
      <c r="YC23" s="22">
        <f t="shared" ref="YC23" si="661">SUM(YC24:YC28)</f>
        <v>2187000</v>
      </c>
      <c r="YD23" s="22">
        <f t="shared" ref="YD23" si="662">SUM(YD24:YD28)</f>
        <v>2187000</v>
      </c>
      <c r="YE23" s="22">
        <f t="shared" ref="YE23" si="663">SUM(YE24:YE28)</f>
        <v>2187000</v>
      </c>
      <c r="YF23" s="22">
        <f t="shared" ref="YF23" si="664">SUM(YF24:YF28)</f>
        <v>2187000</v>
      </c>
      <c r="YG23" s="22">
        <f t="shared" ref="YG23" si="665">SUM(YG24:YG28)</f>
        <v>2259000</v>
      </c>
      <c r="YH23" s="22">
        <f t="shared" ref="YH23" si="666">SUM(YH24:YH28)</f>
        <v>2259000</v>
      </c>
      <c r="YI23" s="22">
        <f t="shared" ref="YI23" si="667">SUM(YI24:YI28)</f>
        <v>2259000</v>
      </c>
      <c r="YJ23" s="22">
        <f t="shared" ref="YJ23" si="668">SUM(YJ24:YJ28)</f>
        <v>2259000</v>
      </c>
      <c r="YK23" s="22">
        <f t="shared" ref="YK23" si="669">SUM(YK24:YK28)</f>
        <v>2259000</v>
      </c>
      <c r="YL23" s="22">
        <f t="shared" ref="YL23" si="670">SUM(YL24:YL28)</f>
        <v>2259000</v>
      </c>
      <c r="YM23" s="22">
        <f t="shared" ref="YM23" si="671">SUM(YM24:YM28)</f>
        <v>2259000</v>
      </c>
      <c r="YN23" s="22">
        <f t="shared" ref="YN23" si="672">SUM(YN24:YN28)</f>
        <v>2259000</v>
      </c>
      <c r="YO23" s="22">
        <f t="shared" ref="YO23" si="673">SUM(YO24:YO28)</f>
        <v>2259000</v>
      </c>
      <c r="YP23" s="22">
        <f t="shared" ref="YP23" si="674">SUM(YP24:YP28)</f>
        <v>2259000</v>
      </c>
      <c r="YQ23" s="22">
        <f t="shared" ref="YQ23" si="675">SUM(YQ24:YQ28)</f>
        <v>2259000</v>
      </c>
      <c r="YR23" s="22">
        <f t="shared" ref="YR23" si="676">SUM(YR24:YR28)</f>
        <v>2259000</v>
      </c>
      <c r="YS23" s="22">
        <f t="shared" ref="YS23" si="677">SUM(YS24:YS28)</f>
        <v>2259000</v>
      </c>
      <c r="YT23" s="22">
        <f t="shared" ref="YT23" si="678">SUM(YT24:YT28)</f>
        <v>2259000</v>
      </c>
      <c r="YU23" s="22">
        <f t="shared" ref="YU23" si="679">SUM(YU24:YU28)</f>
        <v>2259000</v>
      </c>
      <c r="YV23" s="22">
        <f t="shared" ref="YV23" si="680">SUM(YV24:YV28)</f>
        <v>2259000</v>
      </c>
      <c r="YW23" s="22">
        <f t="shared" ref="YW23" si="681">SUM(YW24:YW28)</f>
        <v>2259000</v>
      </c>
      <c r="YX23" s="22">
        <f t="shared" ref="YX23" si="682">SUM(YX24:YX28)</f>
        <v>2259000</v>
      </c>
      <c r="YY23" s="22">
        <f t="shared" ref="YY23" si="683">SUM(YY24:YY28)</f>
        <v>2259000</v>
      </c>
      <c r="YZ23" s="22">
        <f t="shared" ref="YZ23" si="684">SUM(YZ24:YZ28)</f>
        <v>2259000</v>
      </c>
      <c r="ZA23" s="22">
        <f t="shared" ref="ZA23" si="685">SUM(ZA24:ZA28)</f>
        <v>2259000</v>
      </c>
      <c r="ZB23" s="22">
        <f t="shared" ref="ZB23" si="686">SUM(ZB24:ZB28)</f>
        <v>2259000</v>
      </c>
      <c r="ZC23" s="22">
        <f t="shared" ref="ZC23" si="687">SUM(ZC24:ZC28)</f>
        <v>2259000</v>
      </c>
      <c r="ZD23" s="22">
        <f t="shared" ref="ZD23" si="688">SUM(ZD24:ZD28)</f>
        <v>2259000</v>
      </c>
      <c r="ZE23" s="22">
        <f t="shared" ref="ZE23" si="689">SUM(ZE24:ZE28)</f>
        <v>2259000</v>
      </c>
      <c r="ZF23" s="22">
        <f t="shared" ref="ZF23" si="690">SUM(ZF24:ZF28)</f>
        <v>2259000</v>
      </c>
      <c r="ZG23" s="22">
        <f t="shared" ref="ZG23" si="691">SUM(ZG24:ZG28)</f>
        <v>2259000</v>
      </c>
      <c r="ZH23" s="22">
        <f t="shared" ref="ZH23" si="692">SUM(ZH24:ZH28)</f>
        <v>2259000</v>
      </c>
      <c r="ZI23" s="22">
        <f t="shared" ref="ZI23" si="693">SUM(ZI24:ZI28)</f>
        <v>2259000</v>
      </c>
      <c r="ZJ23" s="22">
        <f t="shared" ref="ZJ23" si="694">SUM(ZJ24:ZJ28)</f>
        <v>2259000</v>
      </c>
      <c r="ZK23" s="22">
        <f t="shared" ref="ZK23" si="695">SUM(ZK24:ZK28)</f>
        <v>3104000</v>
      </c>
      <c r="ZL23" s="22">
        <f t="shared" ref="ZL23" si="696">SUM(ZL24:ZL28)</f>
        <v>3104000</v>
      </c>
      <c r="ZM23" s="22">
        <f t="shared" ref="ZM23" si="697">SUM(ZM24:ZM28)</f>
        <v>3104000</v>
      </c>
      <c r="ZN23" s="22">
        <f t="shared" ref="ZN23" si="698">SUM(ZN24:ZN28)</f>
        <v>3104000</v>
      </c>
      <c r="ZO23" s="22">
        <f t="shared" ref="ZO23" si="699">SUM(ZO24:ZO28)</f>
        <v>3104000</v>
      </c>
      <c r="ZP23" s="22">
        <f t="shared" ref="ZP23" si="700">SUM(ZP24:ZP28)</f>
        <v>3104000</v>
      </c>
      <c r="ZQ23" s="22">
        <f t="shared" ref="ZQ23" si="701">SUM(ZQ24:ZQ28)</f>
        <v>3104000</v>
      </c>
      <c r="ZR23" s="22">
        <f t="shared" ref="ZR23" si="702">SUM(ZR24:ZR28)</f>
        <v>3104000</v>
      </c>
      <c r="ZS23" s="22">
        <f t="shared" ref="ZS23" si="703">SUM(ZS24:ZS28)</f>
        <v>3104000</v>
      </c>
      <c r="ZT23" s="22">
        <f t="shared" ref="ZT23" si="704">SUM(ZT24:ZT28)</f>
        <v>3104000</v>
      </c>
      <c r="ZU23" s="22">
        <f t="shared" ref="ZU23" si="705">SUM(ZU24:ZU28)</f>
        <v>3104000</v>
      </c>
      <c r="ZV23" s="22">
        <f t="shared" ref="ZV23" si="706">SUM(ZV24:ZV28)</f>
        <v>3104000</v>
      </c>
      <c r="ZW23" s="22">
        <f t="shared" ref="ZW23" si="707">SUM(ZW24:ZW28)</f>
        <v>3104000</v>
      </c>
      <c r="ZX23" s="22">
        <f t="shared" ref="ZX23" si="708">SUM(ZX24:ZX28)</f>
        <v>3104000</v>
      </c>
      <c r="ZY23" s="22">
        <f t="shared" ref="ZY23" si="709">SUM(ZY24:ZY28)</f>
        <v>3104000</v>
      </c>
      <c r="ZZ23" s="22">
        <f t="shared" ref="ZZ23" si="710">SUM(ZZ24:ZZ28)</f>
        <v>3104000</v>
      </c>
      <c r="AAA23" s="22">
        <f t="shared" ref="AAA23" si="711">SUM(AAA24:AAA28)</f>
        <v>3104000</v>
      </c>
      <c r="AAB23" s="22">
        <f t="shared" ref="AAB23" si="712">SUM(AAB24:AAB28)</f>
        <v>3104000</v>
      </c>
      <c r="AAC23" s="22">
        <f t="shared" ref="AAC23" si="713">SUM(AAC24:AAC28)</f>
        <v>3104000</v>
      </c>
      <c r="AAD23" s="22">
        <f t="shared" ref="AAD23" si="714">SUM(AAD24:AAD28)</f>
        <v>3104000</v>
      </c>
      <c r="AAE23" s="22">
        <f t="shared" ref="AAE23" si="715">SUM(AAE24:AAE28)</f>
        <v>3104000</v>
      </c>
      <c r="AAF23" s="22">
        <f t="shared" ref="AAF23" si="716">SUM(AAF24:AAF28)</f>
        <v>3104000</v>
      </c>
      <c r="AAG23" s="22">
        <f t="shared" ref="AAG23" si="717">SUM(AAG24:AAG28)</f>
        <v>3104000</v>
      </c>
      <c r="AAH23" s="22">
        <f t="shared" ref="AAH23" si="718">SUM(AAH24:AAH28)</f>
        <v>3104000</v>
      </c>
      <c r="AAI23" s="22">
        <f t="shared" ref="AAI23" si="719">SUM(AAI24:AAI28)</f>
        <v>3104000</v>
      </c>
      <c r="AAJ23" s="22">
        <f t="shared" ref="AAJ23" si="720">SUM(AAJ24:AAJ28)</f>
        <v>3104000</v>
      </c>
      <c r="AAK23" s="22">
        <f t="shared" ref="AAK23" si="721">SUM(AAK24:AAK28)</f>
        <v>3104000</v>
      </c>
      <c r="AAL23" s="22">
        <f t="shared" ref="AAL23" si="722">SUM(AAL24:AAL28)</f>
        <v>3104000</v>
      </c>
      <c r="AAM23" s="22">
        <f t="shared" ref="AAM23" si="723">SUM(AAM24:AAM28)</f>
        <v>3104000</v>
      </c>
      <c r="AAN23" s="22">
        <f t="shared" ref="AAN23" si="724">SUM(AAN24:AAN28)</f>
        <v>3104000</v>
      </c>
      <c r="AAO23" s="22">
        <f t="shared" ref="AAO23" si="725">SUM(AAO24:AAO28)</f>
        <v>3104000</v>
      </c>
      <c r="AAP23" s="22">
        <f t="shared" ref="AAP23" si="726">SUM(AAP24:AAP28)</f>
        <v>3104000</v>
      </c>
      <c r="AAQ23" s="22">
        <f t="shared" ref="AAQ23" si="727">SUM(AAQ24:AAQ28)</f>
        <v>3104000</v>
      </c>
      <c r="AAR23" s="22">
        <f t="shared" ref="AAR23" si="728">SUM(AAR24:AAR28)</f>
        <v>3104000</v>
      </c>
      <c r="AAS23" s="22">
        <f t="shared" ref="AAS23" si="729">SUM(AAS24:AAS28)</f>
        <v>3104000</v>
      </c>
      <c r="AAT23" s="22">
        <f t="shared" ref="AAT23" si="730">SUM(AAT24:AAT28)</f>
        <v>3104000</v>
      </c>
      <c r="AAU23" s="22">
        <f t="shared" ref="AAU23" si="731">SUM(AAU24:AAU28)</f>
        <v>3104000</v>
      </c>
      <c r="AAV23" s="22">
        <f t="shared" ref="AAV23" si="732">SUM(AAV24:AAV28)</f>
        <v>3104000</v>
      </c>
      <c r="AAW23" s="22">
        <f t="shared" ref="AAW23" si="733">SUM(AAW24:AAW28)</f>
        <v>3104000</v>
      </c>
      <c r="AAX23" s="22">
        <f t="shared" ref="AAX23" si="734">SUM(AAX24:AAX28)</f>
        <v>3104000</v>
      </c>
      <c r="AAY23" s="22">
        <f t="shared" ref="AAY23" si="735">SUM(AAY24:AAY28)</f>
        <v>3104000</v>
      </c>
      <c r="AAZ23" s="22">
        <f t="shared" ref="AAZ23" si="736">SUM(AAZ24:AAZ28)</f>
        <v>3104000</v>
      </c>
      <c r="ABA23" s="22">
        <f t="shared" ref="ABA23" si="737">SUM(ABA24:ABA28)</f>
        <v>3104000</v>
      </c>
      <c r="ABB23" s="22">
        <f t="shared" ref="ABB23" si="738">SUM(ABB24:ABB28)</f>
        <v>3104000</v>
      </c>
      <c r="ABC23" s="22">
        <f t="shared" ref="ABC23" si="739">SUM(ABC24:ABC28)</f>
        <v>3104000</v>
      </c>
      <c r="ABD23" s="22">
        <f t="shared" ref="ABD23" si="740">SUM(ABD24:ABD28)</f>
        <v>3104000</v>
      </c>
      <c r="ABE23" s="22">
        <f t="shared" ref="ABE23" si="741">SUM(ABE24:ABE28)</f>
        <v>3104000</v>
      </c>
      <c r="ABF23" s="22">
        <f t="shared" ref="ABF23" si="742">SUM(ABF24:ABF28)</f>
        <v>3104000</v>
      </c>
      <c r="ABG23" s="22">
        <f t="shared" ref="ABG23" si="743">SUM(ABG24:ABG28)</f>
        <v>3104000</v>
      </c>
      <c r="ABH23" s="22">
        <f t="shared" ref="ABH23" si="744">SUM(ABH24:ABH28)</f>
        <v>3104000</v>
      </c>
      <c r="ABI23" s="22">
        <f t="shared" ref="ABI23" si="745">SUM(ABI24:ABI28)</f>
        <v>3104000</v>
      </c>
      <c r="ABJ23" s="22">
        <f t="shared" ref="ABJ23" si="746">SUM(ABJ24:ABJ28)</f>
        <v>3104000</v>
      </c>
      <c r="ABK23" s="22">
        <f t="shared" ref="ABK23" si="747">SUM(ABK24:ABK28)</f>
        <v>3104000</v>
      </c>
      <c r="ABL23" s="22">
        <f t="shared" ref="ABL23" si="748">SUM(ABL24:ABL28)</f>
        <v>3104000</v>
      </c>
      <c r="ABM23" s="22">
        <f t="shared" ref="ABM23" si="749">SUM(ABM24:ABM28)</f>
        <v>3104000</v>
      </c>
      <c r="ABN23" s="22">
        <f t="shared" ref="ABN23" si="750">SUM(ABN24:ABN28)</f>
        <v>3104000</v>
      </c>
      <c r="ABO23" s="22">
        <f t="shared" ref="ABO23" si="751">SUM(ABO24:ABO28)</f>
        <v>3104000</v>
      </c>
      <c r="ABP23" s="22">
        <f t="shared" ref="ABP23" si="752">SUM(ABP24:ABP28)</f>
        <v>3104000</v>
      </c>
      <c r="ABQ23" s="22">
        <f t="shared" ref="ABQ23" si="753">SUM(ABQ24:ABQ28)</f>
        <v>3104000</v>
      </c>
      <c r="ABR23" s="22">
        <f t="shared" ref="ABR23" si="754">SUM(ABR24:ABR28)</f>
        <v>3104000</v>
      </c>
      <c r="ABS23" s="22">
        <f t="shared" ref="ABS23" si="755">SUM(ABS24:ABS28)</f>
        <v>3104000</v>
      </c>
      <c r="ABT23" s="22">
        <f t="shared" ref="ABT23" si="756">SUM(ABT24:ABT28)</f>
        <v>3292000</v>
      </c>
      <c r="ABU23" s="22">
        <f t="shared" ref="ABU23" si="757">SUM(ABU24:ABU28)</f>
        <v>3292000</v>
      </c>
      <c r="ABV23" s="22">
        <f t="shared" ref="ABV23" si="758">SUM(ABV24:ABV28)</f>
        <v>3292000</v>
      </c>
      <c r="ABW23" s="22">
        <f t="shared" ref="ABW23" si="759">SUM(ABW24:ABW28)</f>
        <v>3292000</v>
      </c>
      <c r="ABX23" s="22">
        <f t="shared" ref="ABX23" si="760">SUM(ABX24:ABX28)</f>
        <v>3292000</v>
      </c>
      <c r="ABY23" s="22">
        <f t="shared" ref="ABY23" si="761">SUM(ABY24:ABY28)</f>
        <v>3292000</v>
      </c>
      <c r="ABZ23" s="22">
        <f t="shared" ref="ABZ23" si="762">SUM(ABZ24:ABZ28)</f>
        <v>3292000</v>
      </c>
      <c r="ACA23" s="22">
        <f t="shared" ref="ACA23" si="763">SUM(ACA24:ACA28)</f>
        <v>3292000</v>
      </c>
      <c r="ACB23" s="22">
        <f t="shared" ref="ACB23" si="764">SUM(ACB24:ACB28)</f>
        <v>3292000</v>
      </c>
      <c r="ACC23" s="22">
        <f t="shared" ref="ACC23" si="765">SUM(ACC24:ACC28)</f>
        <v>3292000</v>
      </c>
      <c r="ACD23" s="22">
        <f t="shared" ref="ACD23" si="766">SUM(ACD24:ACD28)</f>
        <v>3292000</v>
      </c>
      <c r="ACE23" s="22">
        <f t="shared" ref="ACE23" si="767">SUM(ACE24:ACE28)</f>
        <v>3292000</v>
      </c>
      <c r="ACF23" s="22">
        <f t="shared" ref="ACF23" si="768">SUM(ACF24:ACF28)</f>
        <v>3292000</v>
      </c>
      <c r="ACG23" s="22">
        <f t="shared" ref="ACG23" si="769">SUM(ACG24:ACG28)</f>
        <v>3292000</v>
      </c>
      <c r="ACH23" s="22">
        <f t="shared" ref="ACH23" si="770">SUM(ACH24:ACH28)</f>
        <v>3292000</v>
      </c>
      <c r="ACI23" s="22">
        <f t="shared" ref="ACI23" si="771">SUM(ACI24:ACI28)</f>
        <v>3292000</v>
      </c>
      <c r="ACJ23" s="22">
        <f t="shared" ref="ACJ23" si="772">SUM(ACJ24:ACJ28)</f>
        <v>3292000</v>
      </c>
      <c r="ACK23" s="22">
        <f t="shared" ref="ACK23" si="773">SUM(ACK24:ACK28)</f>
        <v>3292000</v>
      </c>
      <c r="ACL23" s="22">
        <f t="shared" ref="ACL23" si="774">SUM(ACL24:ACL28)</f>
        <v>3292000</v>
      </c>
      <c r="ACM23" s="22">
        <f t="shared" ref="ACM23" si="775">SUM(ACM24:ACM28)</f>
        <v>3292000</v>
      </c>
      <c r="ACN23" s="22">
        <f t="shared" ref="ACN23" si="776">SUM(ACN24:ACN28)</f>
        <v>3292000</v>
      </c>
      <c r="ACO23" s="22">
        <f t="shared" ref="ACO23" si="777">SUM(ACO24:ACO28)</f>
        <v>3292000</v>
      </c>
      <c r="ACP23" s="22">
        <f t="shared" ref="ACP23" si="778">SUM(ACP24:ACP28)</f>
        <v>3292000</v>
      </c>
      <c r="ACQ23" s="22">
        <f t="shared" ref="ACQ23" si="779">SUM(ACQ24:ACQ28)</f>
        <v>3292000</v>
      </c>
      <c r="ACR23" s="22">
        <f t="shared" ref="ACR23" si="780">SUM(ACR24:ACR28)</f>
        <v>3292000</v>
      </c>
      <c r="ACS23" s="22">
        <f t="shared" ref="ACS23" si="781">SUM(ACS24:ACS28)</f>
        <v>3292000</v>
      </c>
      <c r="ACT23" s="22">
        <f t="shared" ref="ACT23" si="782">SUM(ACT24:ACT28)</f>
        <v>3292000</v>
      </c>
      <c r="ACU23" s="22">
        <f t="shared" ref="ACU23" si="783">SUM(ACU24:ACU28)</f>
        <v>3292000</v>
      </c>
      <c r="ACV23" s="22">
        <f t="shared" ref="ACV23" si="784">SUM(ACV24:ACV28)</f>
        <v>3292000</v>
      </c>
      <c r="ACW23" s="22">
        <f t="shared" ref="ACW23" si="785">SUM(ACW24:ACW28)</f>
        <v>3292000</v>
      </c>
      <c r="ACX23" s="22">
        <f t="shared" ref="ACX23" si="786">SUM(ACX24:ACX28)</f>
        <v>3292000</v>
      </c>
      <c r="ACY23" s="22">
        <f t="shared" ref="ACY23" si="787">SUM(ACY24:ACY28)</f>
        <v>3388000</v>
      </c>
      <c r="ACZ23" s="22">
        <f t="shared" ref="ACZ23" si="788">SUM(ACZ24:ACZ28)</f>
        <v>3388000</v>
      </c>
      <c r="ADA23" s="22">
        <f t="shared" ref="ADA23" si="789">SUM(ADA24:ADA28)</f>
        <v>3388000</v>
      </c>
      <c r="ADB23" s="22">
        <f t="shared" ref="ADB23" si="790">SUM(ADB24:ADB28)</f>
        <v>3388000</v>
      </c>
      <c r="ADC23" s="22">
        <f t="shared" ref="ADC23" si="791">SUM(ADC24:ADC28)</f>
        <v>3388000</v>
      </c>
      <c r="ADD23" s="22">
        <f t="shared" ref="ADD23" si="792">SUM(ADD24:ADD28)</f>
        <v>3388000</v>
      </c>
      <c r="ADE23" s="22">
        <f t="shared" ref="ADE23" si="793">SUM(ADE24:ADE28)</f>
        <v>3388000</v>
      </c>
      <c r="ADF23" s="22">
        <f t="shared" ref="ADF23" si="794">SUM(ADF24:ADF28)</f>
        <v>3388000</v>
      </c>
      <c r="ADG23" s="22">
        <f t="shared" ref="ADG23" si="795">SUM(ADG24:ADG28)</f>
        <v>3388000</v>
      </c>
      <c r="ADH23" s="22">
        <f t="shared" ref="ADH23" si="796">SUM(ADH24:ADH28)</f>
        <v>3388000</v>
      </c>
      <c r="ADI23" s="22">
        <f t="shared" ref="ADI23" si="797">SUM(ADI24:ADI28)</f>
        <v>3388000</v>
      </c>
      <c r="ADJ23" s="22">
        <f t="shared" ref="ADJ23" si="798">SUM(ADJ24:ADJ28)</f>
        <v>3388000</v>
      </c>
      <c r="ADK23" s="22">
        <f t="shared" ref="ADK23" si="799">SUM(ADK24:ADK28)</f>
        <v>3388000</v>
      </c>
      <c r="ADL23" s="22">
        <f t="shared" ref="ADL23" si="800">SUM(ADL24:ADL28)</f>
        <v>3388000</v>
      </c>
      <c r="ADM23" s="22">
        <f t="shared" ref="ADM23" si="801">SUM(ADM24:ADM28)</f>
        <v>3388000</v>
      </c>
      <c r="ADN23" s="22">
        <f t="shared" ref="ADN23" si="802">SUM(ADN24:ADN28)</f>
        <v>3388000</v>
      </c>
      <c r="ADO23" s="22">
        <f t="shared" ref="ADO23" si="803">SUM(ADO24:ADO28)</f>
        <v>3388000</v>
      </c>
      <c r="ADP23" s="22">
        <f t="shared" ref="ADP23" si="804">SUM(ADP24:ADP28)</f>
        <v>3388000</v>
      </c>
      <c r="ADQ23" s="22">
        <f t="shared" ref="ADQ23" si="805">SUM(ADQ24:ADQ28)</f>
        <v>3388000</v>
      </c>
      <c r="ADR23" s="22">
        <f t="shared" ref="ADR23" si="806">SUM(ADR24:ADR28)</f>
        <v>3388000</v>
      </c>
      <c r="ADS23" s="22">
        <f t="shared" ref="ADS23" si="807">SUM(ADS24:ADS28)</f>
        <v>3388000</v>
      </c>
      <c r="ADT23" s="22">
        <f t="shared" ref="ADT23" si="808">SUM(ADT24:ADT28)</f>
        <v>3388000</v>
      </c>
      <c r="ADU23" s="22">
        <f t="shared" ref="ADU23" si="809">SUM(ADU24:ADU28)</f>
        <v>3388000</v>
      </c>
      <c r="ADV23" s="22">
        <f t="shared" ref="ADV23" si="810">SUM(ADV24:ADV28)</f>
        <v>3388000</v>
      </c>
      <c r="ADW23" s="22">
        <f t="shared" ref="ADW23" si="811">SUM(ADW24:ADW28)</f>
        <v>3388000</v>
      </c>
      <c r="ADX23" s="22">
        <f t="shared" ref="ADX23" si="812">SUM(ADX24:ADX28)</f>
        <v>3388000</v>
      </c>
      <c r="ADY23" s="22">
        <f t="shared" ref="ADY23" si="813">SUM(ADY24:ADY28)</f>
        <v>3388000</v>
      </c>
      <c r="ADZ23" s="22">
        <f t="shared" ref="ADZ23" si="814">SUM(ADZ24:ADZ28)</f>
        <v>3388000</v>
      </c>
      <c r="AEA23" s="22">
        <f t="shared" ref="AEA23" si="815">SUM(AEA24:AEA28)</f>
        <v>3388000</v>
      </c>
      <c r="AEB23" s="22">
        <f t="shared" ref="AEB23" si="816">SUM(AEB24:AEB28)</f>
        <v>3388000</v>
      </c>
      <c r="AEC23" s="22">
        <f t="shared" ref="AEC23" si="817">SUM(AEC24:AEC28)</f>
        <v>3388000</v>
      </c>
      <c r="AED23" s="22">
        <f t="shared" ref="AED23" si="818">SUM(AED24:AED28)</f>
        <v>5226000</v>
      </c>
      <c r="AEE23" s="22">
        <f t="shared" ref="AEE23" si="819">SUM(AEE24:AEE28)</f>
        <v>5226000</v>
      </c>
      <c r="AEF23" s="22">
        <f t="shared" ref="AEF23" si="820">SUM(AEF24:AEF28)</f>
        <v>5226000</v>
      </c>
      <c r="AEG23" s="22">
        <f t="shared" ref="AEG23" si="821">SUM(AEG24:AEG28)</f>
        <v>5226000</v>
      </c>
      <c r="AEH23" s="22">
        <f t="shared" ref="AEH23" si="822">SUM(AEH24:AEH28)</f>
        <v>5226000</v>
      </c>
      <c r="AEI23" s="22">
        <f t="shared" ref="AEI23" si="823">SUM(AEI24:AEI28)</f>
        <v>5226000</v>
      </c>
      <c r="AEJ23" s="22">
        <f t="shared" ref="AEJ23" si="824">SUM(AEJ24:AEJ28)</f>
        <v>5226000</v>
      </c>
      <c r="AEK23" s="22">
        <f t="shared" ref="AEK23" si="825">SUM(AEK24:AEK28)</f>
        <v>5226000</v>
      </c>
      <c r="AEL23" s="22">
        <f t="shared" ref="AEL23" si="826">SUM(AEL24:AEL28)</f>
        <v>5226000</v>
      </c>
      <c r="AEM23" s="22">
        <f t="shared" ref="AEM23" si="827">SUM(AEM24:AEM28)</f>
        <v>5226000</v>
      </c>
      <c r="AEN23" s="22">
        <f t="shared" ref="AEN23" si="828">SUM(AEN24:AEN28)</f>
        <v>5226000</v>
      </c>
      <c r="AEO23" s="22">
        <f t="shared" ref="AEO23" si="829">SUM(AEO24:AEO28)</f>
        <v>5226000</v>
      </c>
      <c r="AEP23" s="22">
        <f t="shared" ref="AEP23" si="830">SUM(AEP24:AEP28)</f>
        <v>5226000</v>
      </c>
      <c r="AEQ23" s="22">
        <f t="shared" ref="AEQ23" si="831">SUM(AEQ24:AEQ28)</f>
        <v>5226000</v>
      </c>
      <c r="AER23" s="22">
        <f t="shared" ref="AER23" si="832">SUM(AER24:AER28)</f>
        <v>5226000</v>
      </c>
      <c r="AES23" s="22">
        <f t="shared" ref="AES23" si="833">SUM(AES24:AES28)</f>
        <v>5226000</v>
      </c>
      <c r="AET23" s="22">
        <f t="shared" ref="AET23" si="834">SUM(AET24:AET28)</f>
        <v>5226000</v>
      </c>
      <c r="AEU23" s="22">
        <f t="shared" ref="AEU23" si="835">SUM(AEU24:AEU28)</f>
        <v>5226000</v>
      </c>
      <c r="AEV23" s="22">
        <f t="shared" ref="AEV23" si="836">SUM(AEV24:AEV28)</f>
        <v>5226000</v>
      </c>
      <c r="AEW23" s="22">
        <f t="shared" ref="AEW23" si="837">SUM(AEW24:AEW28)</f>
        <v>5226000</v>
      </c>
      <c r="AEX23" s="22">
        <f t="shared" ref="AEX23" si="838">SUM(AEX24:AEX28)</f>
        <v>5226000</v>
      </c>
      <c r="AEY23" s="22">
        <f t="shared" ref="AEY23" si="839">SUM(AEY24:AEY28)</f>
        <v>5226000</v>
      </c>
      <c r="AEZ23" s="22">
        <f t="shared" ref="AEZ23" si="840">SUM(AEZ24:AEZ28)</f>
        <v>5226000</v>
      </c>
      <c r="AFA23" s="22">
        <f t="shared" ref="AFA23" si="841">SUM(AFA24:AFA28)</f>
        <v>5226000</v>
      </c>
      <c r="AFB23" s="22">
        <f t="shared" ref="AFB23" si="842">SUM(AFB24:AFB28)</f>
        <v>5226000</v>
      </c>
      <c r="AFC23" s="22">
        <f t="shared" ref="AFC23" si="843">SUM(AFC24:AFC28)</f>
        <v>5226000</v>
      </c>
      <c r="AFD23" s="22">
        <f t="shared" ref="AFD23" si="844">SUM(AFD24:AFD28)</f>
        <v>5226000</v>
      </c>
      <c r="AFE23" s="22">
        <f t="shared" ref="AFE23" si="845">SUM(AFE24:AFE28)</f>
        <v>5226000</v>
      </c>
      <c r="AFF23" s="22">
        <f t="shared" ref="AFF23" si="846">SUM(AFF24:AFF28)</f>
        <v>5226000</v>
      </c>
      <c r="AFG23" s="22">
        <f t="shared" ref="AFG23" si="847">SUM(AFG24:AFG28)</f>
        <v>5226000</v>
      </c>
    </row>
    <row r="24" spans="1:839" s="44" customFormat="1" x14ac:dyDescent="0.25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1"/>
      <c r="L24" s="43" t="str">
        <f>структура!$M$11</f>
        <v>контроль</v>
      </c>
      <c r="M24" s="43">
        <f>SUM($Q23:$AFH23)-SUM($Q25:$AFH28)</f>
        <v>2.6226043701171875E-6</v>
      </c>
      <c r="N24" s="43"/>
      <c r="O24" s="43"/>
      <c r="P24" s="43"/>
      <c r="Q24" s="41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  <c r="JK24" s="43"/>
      <c r="JL24" s="43"/>
      <c r="JM24" s="43"/>
      <c r="JN24" s="43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43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  <c r="NF24" s="43"/>
      <c r="NG24" s="43"/>
      <c r="NH24" s="43"/>
      <c r="NI24" s="43"/>
      <c r="NJ24" s="43"/>
      <c r="NK24" s="43"/>
      <c r="NL24" s="43"/>
      <c r="NM24" s="43"/>
      <c r="NN24" s="43"/>
      <c r="NO24" s="43"/>
      <c r="NP24" s="43"/>
      <c r="NQ24" s="43"/>
      <c r="NR24" s="43"/>
      <c r="NS24" s="43"/>
      <c r="NT24" s="43"/>
      <c r="NU24" s="43"/>
      <c r="NV24" s="43"/>
      <c r="NW24" s="43"/>
      <c r="NX24" s="43"/>
      <c r="NY24" s="43"/>
      <c r="NZ24" s="43"/>
      <c r="OA24" s="43"/>
      <c r="OB24" s="43"/>
      <c r="OC24" s="43"/>
      <c r="OD24" s="43"/>
      <c r="OE24" s="43"/>
      <c r="OF24" s="43"/>
      <c r="OG24" s="43"/>
      <c r="OH24" s="43"/>
      <c r="OI24" s="43"/>
      <c r="OJ24" s="43"/>
      <c r="OK24" s="43"/>
      <c r="OL24" s="43"/>
      <c r="OM24" s="43"/>
      <c r="ON24" s="43"/>
      <c r="OO24" s="43"/>
      <c r="OP24" s="43"/>
      <c r="OQ24" s="43"/>
      <c r="OR24" s="43"/>
      <c r="OS24" s="43"/>
      <c r="OT24" s="43"/>
      <c r="OU24" s="43"/>
      <c r="OV24" s="43"/>
      <c r="OW24" s="43"/>
      <c r="OX24" s="43"/>
      <c r="OY24" s="43"/>
      <c r="OZ24" s="43"/>
      <c r="PA24" s="43"/>
      <c r="PB24" s="43"/>
      <c r="PC24" s="43"/>
      <c r="PD24" s="43"/>
      <c r="PE24" s="43"/>
      <c r="PF24" s="43"/>
      <c r="PG24" s="43"/>
      <c r="PH24" s="43"/>
      <c r="PI24" s="43"/>
      <c r="PJ24" s="43"/>
      <c r="PK24" s="43"/>
      <c r="PL24" s="43"/>
      <c r="PM24" s="43"/>
      <c r="PN24" s="43"/>
      <c r="PO24" s="43"/>
      <c r="PP24" s="43"/>
      <c r="PQ24" s="43"/>
      <c r="PR24" s="43"/>
      <c r="PS24" s="43"/>
      <c r="PT24" s="43"/>
      <c r="PU24" s="43"/>
      <c r="PV24" s="43"/>
      <c r="PW24" s="43"/>
      <c r="PX24" s="43"/>
      <c r="PY24" s="43"/>
      <c r="PZ24" s="43"/>
      <c r="QA24" s="43"/>
      <c r="QB24" s="43"/>
      <c r="QC24" s="43"/>
      <c r="QD24" s="43"/>
      <c r="QE24" s="43"/>
      <c r="QF24" s="43"/>
      <c r="QG24" s="43"/>
      <c r="QH24" s="43"/>
      <c r="QI24" s="43"/>
      <c r="QJ24" s="43"/>
      <c r="QK24" s="43"/>
      <c r="QL24" s="43"/>
      <c r="QM24" s="43"/>
      <c r="QN24" s="43"/>
      <c r="QO24" s="43"/>
      <c r="QP24" s="43"/>
      <c r="QQ24" s="43"/>
      <c r="QR24" s="43"/>
      <c r="QS24" s="43"/>
      <c r="QT24" s="43"/>
      <c r="QU24" s="43"/>
      <c r="QV24" s="43"/>
      <c r="QW24" s="43"/>
      <c r="QX24" s="43"/>
      <c r="QY24" s="43"/>
      <c r="QZ24" s="43"/>
      <c r="RA24" s="43"/>
      <c r="RB24" s="43"/>
      <c r="RC24" s="43"/>
      <c r="RD24" s="43"/>
      <c r="RE24" s="43"/>
      <c r="RF24" s="43"/>
      <c r="RG24" s="43"/>
      <c r="RH24" s="43"/>
      <c r="RI24" s="43"/>
      <c r="RJ24" s="43"/>
      <c r="RK24" s="43"/>
      <c r="RL24" s="43"/>
      <c r="RM24" s="43"/>
      <c r="RN24" s="43"/>
      <c r="RO24" s="43"/>
      <c r="RP24" s="43"/>
      <c r="RQ24" s="43"/>
      <c r="RR24" s="43"/>
      <c r="RS24" s="43"/>
      <c r="RT24" s="43"/>
      <c r="RU24" s="43"/>
      <c r="RV24" s="43"/>
      <c r="RW24" s="43"/>
      <c r="RX24" s="43"/>
      <c r="RY24" s="43"/>
      <c r="RZ24" s="43"/>
      <c r="SA24" s="43"/>
      <c r="SB24" s="43"/>
      <c r="SC24" s="43"/>
      <c r="SD24" s="43"/>
      <c r="SE24" s="43"/>
      <c r="SF24" s="43"/>
      <c r="SG24" s="43"/>
      <c r="SH24" s="43"/>
      <c r="SI24" s="43"/>
      <c r="SJ24" s="43"/>
      <c r="SK24" s="43"/>
      <c r="SL24" s="43"/>
      <c r="SM24" s="43"/>
      <c r="SN24" s="43"/>
      <c r="SO24" s="43"/>
      <c r="SP24" s="43"/>
      <c r="SQ24" s="43"/>
      <c r="SR24" s="43"/>
      <c r="SS24" s="43"/>
      <c r="ST24" s="43"/>
      <c r="SU24" s="43"/>
      <c r="SV24" s="43"/>
      <c r="SW24" s="43"/>
      <c r="SX24" s="43"/>
      <c r="SY24" s="43"/>
      <c r="SZ24" s="43"/>
      <c r="TA24" s="43"/>
      <c r="TB24" s="43"/>
      <c r="TC24" s="43"/>
      <c r="TD24" s="43"/>
      <c r="TE24" s="43"/>
      <c r="TF24" s="43"/>
      <c r="TG24" s="43"/>
      <c r="TH24" s="43"/>
      <c r="TI24" s="43"/>
      <c r="TJ24" s="43"/>
      <c r="TK24" s="43"/>
      <c r="TL24" s="43"/>
      <c r="TM24" s="43"/>
      <c r="TN24" s="43"/>
      <c r="TO24" s="43"/>
      <c r="TP24" s="43"/>
      <c r="TQ24" s="43"/>
      <c r="TR24" s="43"/>
      <c r="TS24" s="43"/>
      <c r="TT24" s="43"/>
      <c r="TU24" s="43"/>
      <c r="TV24" s="43"/>
      <c r="TW24" s="43"/>
      <c r="TX24" s="43"/>
      <c r="TY24" s="43"/>
      <c r="TZ24" s="43"/>
      <c r="UA24" s="43"/>
      <c r="UB24" s="43"/>
      <c r="UC24" s="43"/>
      <c r="UD24" s="43"/>
      <c r="UE24" s="43"/>
      <c r="UF24" s="43"/>
      <c r="UG24" s="43"/>
      <c r="UH24" s="43"/>
      <c r="UI24" s="43"/>
      <c r="UJ24" s="43"/>
      <c r="UK24" s="43"/>
      <c r="UL24" s="43"/>
      <c r="UM24" s="43"/>
      <c r="UN24" s="43"/>
      <c r="UO24" s="43"/>
      <c r="UP24" s="43"/>
      <c r="UQ24" s="43"/>
      <c r="UR24" s="43"/>
      <c r="US24" s="43"/>
      <c r="UT24" s="43"/>
      <c r="UU24" s="43"/>
      <c r="UV24" s="43"/>
      <c r="UW24" s="43"/>
      <c r="UX24" s="43"/>
      <c r="UY24" s="43"/>
      <c r="UZ24" s="43"/>
      <c r="VA24" s="43"/>
      <c r="VB24" s="43"/>
      <c r="VC24" s="43"/>
      <c r="VD24" s="43"/>
      <c r="VE24" s="43"/>
      <c r="VF24" s="43"/>
      <c r="VG24" s="43"/>
      <c r="VH24" s="43"/>
      <c r="VI24" s="43"/>
      <c r="VJ24" s="43"/>
      <c r="VK24" s="43"/>
      <c r="VL24" s="43"/>
      <c r="VM24" s="43"/>
      <c r="VN24" s="43"/>
      <c r="VO24" s="43"/>
      <c r="VP24" s="43"/>
      <c r="VQ24" s="43"/>
      <c r="VR24" s="43"/>
      <c r="VS24" s="43"/>
      <c r="VT24" s="43"/>
      <c r="VU24" s="43"/>
      <c r="VV24" s="43"/>
      <c r="VW24" s="43"/>
      <c r="VX24" s="43"/>
      <c r="VY24" s="43"/>
      <c r="VZ24" s="43"/>
      <c r="WA24" s="43"/>
      <c r="WB24" s="43"/>
      <c r="WC24" s="43"/>
      <c r="WD24" s="43"/>
      <c r="WE24" s="43"/>
      <c r="WF24" s="43"/>
      <c r="WG24" s="43"/>
      <c r="WH24" s="43"/>
      <c r="WI24" s="43"/>
      <c r="WJ24" s="43"/>
      <c r="WK24" s="43"/>
      <c r="WL24" s="43"/>
      <c r="WM24" s="43"/>
      <c r="WN24" s="43"/>
      <c r="WO24" s="43"/>
      <c r="WP24" s="43"/>
      <c r="WQ24" s="43"/>
      <c r="WR24" s="43"/>
      <c r="WS24" s="43"/>
      <c r="WT24" s="43"/>
      <c r="WU24" s="43"/>
      <c r="WV24" s="43"/>
      <c r="WW24" s="43"/>
      <c r="WX24" s="43"/>
      <c r="WY24" s="43"/>
      <c r="WZ24" s="43"/>
      <c r="XA24" s="43"/>
      <c r="XB24" s="43"/>
      <c r="XC24" s="43"/>
      <c r="XD24" s="43"/>
      <c r="XE24" s="43"/>
      <c r="XF24" s="43"/>
      <c r="XG24" s="43"/>
      <c r="XH24" s="43"/>
      <c r="XI24" s="43"/>
      <c r="XJ24" s="43"/>
      <c r="XK24" s="43"/>
      <c r="XL24" s="43"/>
      <c r="XM24" s="43"/>
      <c r="XN24" s="43"/>
      <c r="XO24" s="43"/>
      <c r="XP24" s="43"/>
      <c r="XQ24" s="43"/>
      <c r="XR24" s="43"/>
      <c r="XS24" s="43"/>
      <c r="XT24" s="43"/>
      <c r="XU24" s="43"/>
      <c r="XV24" s="43"/>
      <c r="XW24" s="43"/>
      <c r="XX24" s="43"/>
      <c r="XY24" s="43"/>
      <c r="XZ24" s="43"/>
      <c r="YA24" s="43"/>
      <c r="YB24" s="43"/>
      <c r="YC24" s="43"/>
      <c r="YD24" s="43"/>
      <c r="YE24" s="43"/>
      <c r="YF24" s="43"/>
      <c r="YG24" s="43"/>
      <c r="YH24" s="43"/>
      <c r="YI24" s="43"/>
      <c r="YJ24" s="43"/>
      <c r="YK24" s="43"/>
      <c r="YL24" s="43"/>
      <c r="YM24" s="43"/>
      <c r="YN24" s="43"/>
      <c r="YO24" s="43"/>
      <c r="YP24" s="43"/>
      <c r="YQ24" s="43"/>
      <c r="YR24" s="43"/>
      <c r="YS24" s="43"/>
      <c r="YT24" s="43"/>
      <c r="YU24" s="43"/>
      <c r="YV24" s="43"/>
      <c r="YW24" s="43"/>
      <c r="YX24" s="43"/>
      <c r="YY24" s="43"/>
      <c r="YZ24" s="43"/>
      <c r="ZA24" s="43"/>
      <c r="ZB24" s="43"/>
      <c r="ZC24" s="43"/>
      <c r="ZD24" s="43"/>
      <c r="ZE24" s="43"/>
      <c r="ZF24" s="43"/>
      <c r="ZG24" s="43"/>
      <c r="ZH24" s="43"/>
      <c r="ZI24" s="43"/>
      <c r="ZJ24" s="43"/>
      <c r="ZK24" s="43"/>
      <c r="ZL24" s="43"/>
      <c r="ZM24" s="43"/>
      <c r="ZN24" s="43"/>
      <c r="ZO24" s="43"/>
      <c r="ZP24" s="43"/>
      <c r="ZQ24" s="43"/>
      <c r="ZR24" s="43"/>
      <c r="ZS24" s="43"/>
      <c r="ZT24" s="43"/>
      <c r="ZU24" s="43"/>
      <c r="ZV24" s="43"/>
      <c r="ZW24" s="43"/>
      <c r="ZX24" s="43"/>
      <c r="ZY24" s="43"/>
      <c r="ZZ24" s="43"/>
      <c r="AAA24" s="43"/>
      <c r="AAB24" s="43"/>
      <c r="AAC24" s="43"/>
      <c r="AAD24" s="43"/>
      <c r="AAE24" s="43"/>
      <c r="AAF24" s="43"/>
      <c r="AAG24" s="43"/>
      <c r="AAH24" s="43"/>
      <c r="AAI24" s="43"/>
      <c r="AAJ24" s="43"/>
      <c r="AAK24" s="43"/>
      <c r="AAL24" s="43"/>
      <c r="AAM24" s="43"/>
      <c r="AAN24" s="43"/>
      <c r="AAO24" s="43"/>
      <c r="AAP24" s="43"/>
      <c r="AAQ24" s="43"/>
      <c r="AAR24" s="43"/>
      <c r="AAS24" s="43"/>
      <c r="AAT24" s="43"/>
      <c r="AAU24" s="43"/>
      <c r="AAV24" s="43"/>
      <c r="AAW24" s="43"/>
      <c r="AAX24" s="43"/>
      <c r="AAY24" s="43"/>
      <c r="AAZ24" s="43"/>
      <c r="ABA24" s="43"/>
      <c r="ABB24" s="43"/>
      <c r="ABC24" s="43"/>
      <c r="ABD24" s="43"/>
      <c r="ABE24" s="43"/>
      <c r="ABF24" s="43"/>
      <c r="ABG24" s="43"/>
      <c r="ABH24" s="43"/>
      <c r="ABI24" s="43"/>
      <c r="ABJ24" s="43"/>
      <c r="ABK24" s="43"/>
      <c r="ABL24" s="43"/>
      <c r="ABM24" s="43"/>
      <c r="ABN24" s="43"/>
      <c r="ABO24" s="43"/>
      <c r="ABP24" s="43"/>
      <c r="ABQ24" s="43"/>
      <c r="ABR24" s="43"/>
      <c r="ABS24" s="43"/>
      <c r="ABT24" s="43"/>
      <c r="ABU24" s="43"/>
      <c r="ABV24" s="43"/>
      <c r="ABW24" s="43"/>
      <c r="ABX24" s="43"/>
      <c r="ABY24" s="43"/>
      <c r="ABZ24" s="43"/>
      <c r="ACA24" s="43"/>
      <c r="ACB24" s="43"/>
      <c r="ACC24" s="43"/>
      <c r="ACD24" s="43"/>
      <c r="ACE24" s="43"/>
      <c r="ACF24" s="43"/>
      <c r="ACG24" s="43"/>
      <c r="ACH24" s="43"/>
      <c r="ACI24" s="43"/>
      <c r="ACJ24" s="43"/>
      <c r="ACK24" s="43"/>
      <c r="ACL24" s="43"/>
      <c r="ACM24" s="43"/>
      <c r="ACN24" s="43"/>
      <c r="ACO24" s="43"/>
      <c r="ACP24" s="43"/>
      <c r="ACQ24" s="43"/>
      <c r="ACR24" s="43"/>
      <c r="ACS24" s="43"/>
      <c r="ACT24" s="43"/>
      <c r="ACU24" s="43"/>
      <c r="ACV24" s="43"/>
      <c r="ACW24" s="43"/>
      <c r="ACX24" s="43"/>
      <c r="ACY24" s="43"/>
      <c r="ACZ24" s="43"/>
      <c r="ADA24" s="43"/>
      <c r="ADB24" s="43"/>
      <c r="ADC24" s="43"/>
      <c r="ADD24" s="43"/>
      <c r="ADE24" s="43"/>
      <c r="ADF24" s="43"/>
      <c r="ADG24" s="43"/>
      <c r="ADH24" s="43"/>
      <c r="ADI24" s="43"/>
      <c r="ADJ24" s="43"/>
      <c r="ADK24" s="43"/>
      <c r="ADL24" s="43"/>
      <c r="ADM24" s="43"/>
      <c r="ADN24" s="43"/>
      <c r="ADO24" s="43"/>
      <c r="ADP24" s="43"/>
      <c r="ADQ24" s="43"/>
      <c r="ADR24" s="43"/>
      <c r="ADS24" s="43"/>
      <c r="ADT24" s="43"/>
      <c r="ADU24" s="43"/>
      <c r="ADV24" s="43"/>
      <c r="ADW24" s="43"/>
      <c r="ADX24" s="43"/>
      <c r="ADY24" s="43"/>
      <c r="ADZ24" s="43"/>
      <c r="AEA24" s="43"/>
      <c r="AEB24" s="43"/>
      <c r="AEC24" s="43"/>
      <c r="AED24" s="43"/>
      <c r="AEE24" s="43"/>
      <c r="AEF24" s="43"/>
      <c r="AEG24" s="43"/>
      <c r="AEH24" s="43"/>
      <c r="AEI24" s="43"/>
      <c r="AEJ24" s="43"/>
      <c r="AEK24" s="43"/>
      <c r="AEL24" s="43"/>
      <c r="AEM24" s="43"/>
      <c r="AEN24" s="43"/>
      <c r="AEO24" s="43"/>
      <c r="AEP24" s="43"/>
      <c r="AEQ24" s="43"/>
      <c r="AER24" s="43"/>
      <c r="AES24" s="43"/>
      <c r="AET24" s="43"/>
      <c r="AEU24" s="43"/>
      <c r="AEV24" s="43"/>
      <c r="AEW24" s="43"/>
      <c r="AEX24" s="43"/>
      <c r="AEY24" s="43"/>
      <c r="AEZ24" s="43"/>
      <c r="AFA24" s="43"/>
      <c r="AFB24" s="43"/>
      <c r="AFC24" s="43"/>
      <c r="AFD24" s="43"/>
      <c r="AFE24" s="43"/>
      <c r="AFF24" s="43"/>
      <c r="AFG24" s="43"/>
    </row>
    <row r="25" spans="1:839" s="42" customFormat="1" x14ac:dyDescent="0.25">
      <c r="A25" s="21"/>
      <c r="B25" s="21"/>
      <c r="C25" s="21"/>
      <c r="D25" s="21"/>
      <c r="E25" s="21" t="str">
        <f>структура!$G$29</f>
        <v>предоставление займов</v>
      </c>
      <c r="F25" s="21"/>
      <c r="G25" s="21" t="str">
        <f>структура!$J$10</f>
        <v>повторный заем</v>
      </c>
      <c r="H25" s="21"/>
      <c r="I25" s="21" t="str">
        <f>IF($E25="","",INDEX(структура!$H$10:$H$153,SUMIFS(структура!$C$10:$C$153,структура!$G$10:$G$153,$E25)))</f>
        <v>руб</v>
      </c>
      <c r="J25" s="21"/>
      <c r="K25" s="41"/>
      <c r="L25" s="21"/>
      <c r="M25" s="21"/>
      <c r="N25" s="21"/>
      <c r="O25" s="21"/>
      <c r="P25" s="21"/>
      <c r="Q25" s="41"/>
      <c r="R25" s="21">
        <f>IF(R$8="",0,R18*SUMIFS(условия!63:63,условия!$7:$7,"&lt;="&amp;R$8,условия!$8:$8,"&gt;="&amp;R$8))</f>
        <v>70000</v>
      </c>
      <c r="S25" s="21">
        <f>IF(S$8="",0,S18*SUMIFS(условия!63:63,условия!$7:$7,"&lt;="&amp;S$8,условия!$8:$8,"&gt;="&amp;S$8))</f>
        <v>70000</v>
      </c>
      <c r="T25" s="21">
        <f>IF(T$8="",0,T18*SUMIFS(условия!63:63,условия!$7:$7,"&lt;="&amp;T$8,условия!$8:$8,"&gt;="&amp;T$8))</f>
        <v>70000</v>
      </c>
      <c r="U25" s="21">
        <f>IF(U$8="",0,U18*SUMIFS(условия!63:63,условия!$7:$7,"&lt;="&amp;U$8,условия!$8:$8,"&gt;="&amp;U$8))</f>
        <v>70000</v>
      </c>
      <c r="V25" s="21">
        <f>IF(V$8="",0,V18*SUMIFS(условия!63:63,условия!$7:$7,"&lt;="&amp;V$8,условия!$8:$8,"&gt;="&amp;V$8))</f>
        <v>70000</v>
      </c>
      <c r="W25" s="21">
        <f>IF(W$8="",0,W18*SUMIFS(условия!63:63,условия!$7:$7,"&lt;="&amp;W$8,условия!$8:$8,"&gt;="&amp;W$8))</f>
        <v>70000</v>
      </c>
      <c r="X25" s="21">
        <f>IF(X$8="",0,X18*SUMIFS(условия!63:63,условия!$7:$7,"&lt;="&amp;X$8,условия!$8:$8,"&gt;="&amp;X$8))</f>
        <v>70000</v>
      </c>
      <c r="Y25" s="21">
        <f>IF(Y$8="",0,Y18*SUMIFS(условия!63:63,условия!$7:$7,"&lt;="&amp;Y$8,условия!$8:$8,"&gt;="&amp;Y$8))</f>
        <v>70000</v>
      </c>
      <c r="Z25" s="21">
        <f>IF(Z$8="",0,Z18*SUMIFS(условия!63:63,условия!$7:$7,"&lt;="&amp;Z$8,условия!$8:$8,"&gt;="&amp;Z$8))</f>
        <v>70000</v>
      </c>
      <c r="AA25" s="21">
        <f>IF(AA$8="",0,AA18*SUMIFS(условия!63:63,условия!$7:$7,"&lt;="&amp;AA$8,условия!$8:$8,"&gt;="&amp;AA$8))</f>
        <v>70000</v>
      </c>
      <c r="AB25" s="21">
        <f>IF(AB$8="",0,AB18*SUMIFS(условия!63:63,условия!$7:$7,"&lt;="&amp;AB$8,условия!$8:$8,"&gt;="&amp;AB$8))</f>
        <v>70000</v>
      </c>
      <c r="AC25" s="21">
        <f>IF(AC$8="",0,AC18*SUMIFS(условия!63:63,условия!$7:$7,"&lt;="&amp;AC$8,условия!$8:$8,"&gt;="&amp;AC$8))</f>
        <v>70000</v>
      </c>
      <c r="AD25" s="21">
        <f>IF(AD$8="",0,AD18*SUMIFS(условия!63:63,условия!$7:$7,"&lt;="&amp;AD$8,условия!$8:$8,"&gt;="&amp;AD$8))</f>
        <v>70000</v>
      </c>
      <c r="AE25" s="21">
        <f>IF(AE$8="",0,AE18*SUMIFS(условия!63:63,условия!$7:$7,"&lt;="&amp;AE$8,условия!$8:$8,"&gt;="&amp;AE$8))</f>
        <v>70000</v>
      </c>
      <c r="AF25" s="21">
        <f>IF(AF$8="",0,AF18*SUMIFS(условия!63:63,условия!$7:$7,"&lt;="&amp;AF$8,условия!$8:$8,"&gt;="&amp;AF$8))</f>
        <v>70000</v>
      </c>
      <c r="AG25" s="21">
        <f>IF(AG$8="",0,AG18*SUMIFS(условия!63:63,условия!$7:$7,"&lt;="&amp;AG$8,условия!$8:$8,"&gt;="&amp;AG$8))</f>
        <v>70000</v>
      </c>
      <c r="AH25" s="21">
        <f>IF(AH$8="",0,AH18*SUMIFS(условия!63:63,условия!$7:$7,"&lt;="&amp;AH$8,условия!$8:$8,"&gt;="&amp;AH$8))</f>
        <v>70000</v>
      </c>
      <c r="AI25" s="21">
        <f>IF(AI$8="",0,AI18*SUMIFS(условия!63:63,условия!$7:$7,"&lt;="&amp;AI$8,условия!$8:$8,"&gt;="&amp;AI$8))</f>
        <v>70000</v>
      </c>
      <c r="AJ25" s="21">
        <f>IF(AJ$8="",0,AJ18*SUMIFS(условия!63:63,условия!$7:$7,"&lt;="&amp;AJ$8,условия!$8:$8,"&gt;="&amp;AJ$8))</f>
        <v>70000</v>
      </c>
      <c r="AK25" s="21">
        <f>IF(AK$8="",0,AK18*SUMIFS(условия!63:63,условия!$7:$7,"&lt;="&amp;AK$8,условия!$8:$8,"&gt;="&amp;AK$8))</f>
        <v>70000</v>
      </c>
      <c r="AL25" s="21">
        <f>IF(AL$8="",0,AL18*SUMIFS(условия!63:63,условия!$7:$7,"&lt;="&amp;AL$8,условия!$8:$8,"&gt;="&amp;AL$8))</f>
        <v>70000</v>
      </c>
      <c r="AM25" s="21">
        <f>IF(AM$8="",0,AM18*SUMIFS(условия!63:63,условия!$7:$7,"&lt;="&amp;AM$8,условия!$8:$8,"&gt;="&amp;AM$8))</f>
        <v>70000</v>
      </c>
      <c r="AN25" s="21">
        <f>IF(AN$8="",0,AN18*SUMIFS(условия!63:63,условия!$7:$7,"&lt;="&amp;AN$8,условия!$8:$8,"&gt;="&amp;AN$8))</f>
        <v>70000</v>
      </c>
      <c r="AO25" s="21">
        <f>IF(AO$8="",0,AO18*SUMIFS(условия!63:63,условия!$7:$7,"&lt;="&amp;AO$8,условия!$8:$8,"&gt;="&amp;AO$8))</f>
        <v>70000</v>
      </c>
      <c r="AP25" s="21">
        <f>IF(AP$8="",0,AP18*SUMIFS(условия!63:63,условия!$7:$7,"&lt;="&amp;AP$8,условия!$8:$8,"&gt;="&amp;AP$8))</f>
        <v>70000</v>
      </c>
      <c r="AQ25" s="21">
        <f>IF(AQ$8="",0,AQ18*SUMIFS(условия!63:63,условия!$7:$7,"&lt;="&amp;AQ$8,условия!$8:$8,"&gt;="&amp;AQ$8))</f>
        <v>70000</v>
      </c>
      <c r="AR25" s="21">
        <f>IF(AR$8="",0,AR18*SUMIFS(условия!63:63,условия!$7:$7,"&lt;="&amp;AR$8,условия!$8:$8,"&gt;="&amp;AR$8))</f>
        <v>70000</v>
      </c>
      <c r="AS25" s="21">
        <f>IF(AS$8="",0,AS18*SUMIFS(условия!63:63,условия!$7:$7,"&lt;="&amp;AS$8,условия!$8:$8,"&gt;="&amp;AS$8))</f>
        <v>70000</v>
      </c>
      <c r="AT25" s="21">
        <f>IF(AT$8="",0,AT18*SUMIFS(условия!63:63,условия!$7:$7,"&lt;="&amp;AT$8,условия!$8:$8,"&gt;="&amp;AT$8))</f>
        <v>70000</v>
      </c>
      <c r="AU25" s="21">
        <f>IF(AU$8="",0,AU18*SUMIFS(условия!63:63,условия!$7:$7,"&lt;="&amp;AU$8,условия!$8:$8,"&gt;="&amp;AU$8))</f>
        <v>70000</v>
      </c>
      <c r="AV25" s="21">
        <f>IF(AV$8="",0,AV18*SUMIFS(условия!63:63,условия!$7:$7,"&lt;="&amp;AV$8,условия!$8:$8,"&gt;="&amp;AV$8))</f>
        <v>70000</v>
      </c>
      <c r="AW25" s="21">
        <f>IF(AW$8="",0,AW18*SUMIFS(условия!63:63,условия!$7:$7,"&lt;="&amp;AW$8,условия!$8:$8,"&gt;="&amp;AW$8))</f>
        <v>140000</v>
      </c>
      <c r="AX25" s="21">
        <f>IF(AX$8="",0,AX18*SUMIFS(условия!63:63,условия!$7:$7,"&lt;="&amp;AX$8,условия!$8:$8,"&gt;="&amp;AX$8))</f>
        <v>140000</v>
      </c>
      <c r="AY25" s="21">
        <f>IF(AY$8="",0,AY18*SUMIFS(условия!63:63,условия!$7:$7,"&lt;="&amp;AY$8,условия!$8:$8,"&gt;="&amp;AY$8))</f>
        <v>140000</v>
      </c>
      <c r="AZ25" s="21">
        <f>IF(AZ$8="",0,AZ18*SUMIFS(условия!63:63,условия!$7:$7,"&lt;="&amp;AZ$8,условия!$8:$8,"&gt;="&amp;AZ$8))</f>
        <v>140000</v>
      </c>
      <c r="BA25" s="21">
        <f>IF(BA$8="",0,BA18*SUMIFS(условия!63:63,условия!$7:$7,"&lt;="&amp;BA$8,условия!$8:$8,"&gt;="&amp;BA$8))</f>
        <v>140000</v>
      </c>
      <c r="BB25" s="21">
        <f>IF(BB$8="",0,BB18*SUMIFS(условия!63:63,условия!$7:$7,"&lt;="&amp;BB$8,условия!$8:$8,"&gt;="&amp;BB$8))</f>
        <v>140000</v>
      </c>
      <c r="BC25" s="21">
        <f>IF(BC$8="",0,BC18*SUMIFS(условия!63:63,условия!$7:$7,"&lt;="&amp;BC$8,условия!$8:$8,"&gt;="&amp;BC$8))</f>
        <v>140000</v>
      </c>
      <c r="BD25" s="21">
        <f>IF(BD$8="",0,BD18*SUMIFS(условия!63:63,условия!$7:$7,"&lt;="&amp;BD$8,условия!$8:$8,"&gt;="&amp;BD$8))</f>
        <v>140000</v>
      </c>
      <c r="BE25" s="21">
        <f>IF(BE$8="",0,BE18*SUMIFS(условия!63:63,условия!$7:$7,"&lt;="&amp;BE$8,условия!$8:$8,"&gt;="&amp;BE$8))</f>
        <v>140000</v>
      </c>
      <c r="BF25" s="21">
        <f>IF(BF$8="",0,BF18*SUMIFS(условия!63:63,условия!$7:$7,"&lt;="&amp;BF$8,условия!$8:$8,"&gt;="&amp;BF$8))</f>
        <v>140000</v>
      </c>
      <c r="BG25" s="21">
        <f>IF(BG$8="",0,BG18*SUMIFS(условия!63:63,условия!$7:$7,"&lt;="&amp;BG$8,условия!$8:$8,"&gt;="&amp;BG$8))</f>
        <v>140000</v>
      </c>
      <c r="BH25" s="21">
        <f>IF(BH$8="",0,BH18*SUMIFS(условия!63:63,условия!$7:$7,"&lt;="&amp;BH$8,условия!$8:$8,"&gt;="&amp;BH$8))</f>
        <v>140000</v>
      </c>
      <c r="BI25" s="21">
        <f>IF(BI$8="",0,BI18*SUMIFS(условия!63:63,условия!$7:$7,"&lt;="&amp;BI$8,условия!$8:$8,"&gt;="&amp;BI$8))</f>
        <v>140000</v>
      </c>
      <c r="BJ25" s="21">
        <f>IF(BJ$8="",0,BJ18*SUMIFS(условия!63:63,условия!$7:$7,"&lt;="&amp;BJ$8,условия!$8:$8,"&gt;="&amp;BJ$8))</f>
        <v>140000</v>
      </c>
      <c r="BK25" s="21">
        <f>IF(BK$8="",0,BK18*SUMIFS(условия!63:63,условия!$7:$7,"&lt;="&amp;BK$8,условия!$8:$8,"&gt;="&amp;BK$8))</f>
        <v>140000</v>
      </c>
      <c r="BL25" s="21">
        <f>IF(BL$8="",0,BL18*SUMIFS(условия!63:63,условия!$7:$7,"&lt;="&amp;BL$8,условия!$8:$8,"&gt;="&amp;BL$8))</f>
        <v>140000</v>
      </c>
      <c r="BM25" s="21">
        <f>IF(BM$8="",0,BM18*SUMIFS(условия!63:63,условия!$7:$7,"&lt;="&amp;BM$8,условия!$8:$8,"&gt;="&amp;BM$8))</f>
        <v>140000</v>
      </c>
      <c r="BN25" s="21">
        <f>IF(BN$8="",0,BN18*SUMIFS(условия!63:63,условия!$7:$7,"&lt;="&amp;BN$8,условия!$8:$8,"&gt;="&amp;BN$8))</f>
        <v>140000</v>
      </c>
      <c r="BO25" s="21">
        <f>IF(BO$8="",0,BO18*SUMIFS(условия!63:63,условия!$7:$7,"&lt;="&amp;BO$8,условия!$8:$8,"&gt;="&amp;BO$8))</f>
        <v>140000</v>
      </c>
      <c r="BP25" s="21">
        <f>IF(BP$8="",0,BP18*SUMIFS(условия!63:63,условия!$7:$7,"&lt;="&amp;BP$8,условия!$8:$8,"&gt;="&amp;BP$8))</f>
        <v>140000</v>
      </c>
      <c r="BQ25" s="21">
        <f>IF(BQ$8="",0,BQ18*SUMIFS(условия!63:63,условия!$7:$7,"&lt;="&amp;BQ$8,условия!$8:$8,"&gt;="&amp;BQ$8))</f>
        <v>140000</v>
      </c>
      <c r="BR25" s="21">
        <f>IF(BR$8="",0,BR18*SUMIFS(условия!63:63,условия!$7:$7,"&lt;="&amp;BR$8,условия!$8:$8,"&gt;="&amp;BR$8))</f>
        <v>140000</v>
      </c>
      <c r="BS25" s="21">
        <f>IF(BS$8="",0,BS18*SUMIFS(условия!63:63,условия!$7:$7,"&lt;="&amp;BS$8,условия!$8:$8,"&gt;="&amp;BS$8))</f>
        <v>140000</v>
      </c>
      <c r="BT25" s="21">
        <f>IF(BT$8="",0,BT18*SUMIFS(условия!63:63,условия!$7:$7,"&lt;="&amp;BT$8,условия!$8:$8,"&gt;="&amp;BT$8))</f>
        <v>140000</v>
      </c>
      <c r="BU25" s="21">
        <f>IF(BU$8="",0,BU18*SUMIFS(условия!63:63,условия!$7:$7,"&lt;="&amp;BU$8,условия!$8:$8,"&gt;="&amp;BU$8))</f>
        <v>140000</v>
      </c>
      <c r="BV25" s="21">
        <f>IF(BV$8="",0,BV18*SUMIFS(условия!63:63,условия!$7:$7,"&lt;="&amp;BV$8,условия!$8:$8,"&gt;="&amp;BV$8))</f>
        <v>140000</v>
      </c>
      <c r="BW25" s="21">
        <f>IF(BW$8="",0,BW18*SUMIFS(условия!63:63,условия!$7:$7,"&lt;="&amp;BW$8,условия!$8:$8,"&gt;="&amp;BW$8))</f>
        <v>140000</v>
      </c>
      <c r="BX25" s="21">
        <f>IF(BX$8="",0,BX18*SUMIFS(условия!63:63,условия!$7:$7,"&lt;="&amp;BX$8,условия!$8:$8,"&gt;="&amp;BX$8))</f>
        <v>140000</v>
      </c>
      <c r="BY25" s="21">
        <f>IF(BY$8="",0,BY18*SUMIFS(условия!63:63,условия!$7:$7,"&lt;="&amp;BY$8,условия!$8:$8,"&gt;="&amp;BY$8))</f>
        <v>140000</v>
      </c>
      <c r="BZ25" s="21">
        <f>IF(BZ$8="",0,BZ18*SUMIFS(условия!63:63,условия!$7:$7,"&lt;="&amp;BZ$8,условия!$8:$8,"&gt;="&amp;BZ$8))</f>
        <v>140000</v>
      </c>
      <c r="CA25" s="21">
        <f>IF(CA$8="",0,CA18*SUMIFS(условия!63:63,условия!$7:$7,"&lt;="&amp;CA$8,условия!$8:$8,"&gt;="&amp;CA$8))</f>
        <v>140000</v>
      </c>
      <c r="CB25" s="21">
        <f>IF(CB$8="",0,CB18*SUMIFS(условия!63:63,условия!$7:$7,"&lt;="&amp;CB$8,условия!$8:$8,"&gt;="&amp;CB$8))</f>
        <v>524999.99999999988</v>
      </c>
      <c r="CC25" s="21">
        <f>IF(CC$8="",0,CC18*SUMIFS(условия!63:63,условия!$7:$7,"&lt;="&amp;CC$8,условия!$8:$8,"&gt;="&amp;CC$8))</f>
        <v>524999.99999999988</v>
      </c>
      <c r="CD25" s="21">
        <f>IF(CD$8="",0,CD18*SUMIFS(условия!63:63,условия!$7:$7,"&lt;="&amp;CD$8,условия!$8:$8,"&gt;="&amp;CD$8))</f>
        <v>524999.99999999988</v>
      </c>
      <c r="CE25" s="21">
        <f>IF(CE$8="",0,CE18*SUMIFS(условия!63:63,условия!$7:$7,"&lt;="&amp;CE$8,условия!$8:$8,"&gt;="&amp;CE$8))</f>
        <v>524999.99999999988</v>
      </c>
      <c r="CF25" s="21">
        <f>IF(CF$8="",0,CF18*SUMIFS(условия!63:63,условия!$7:$7,"&lt;="&amp;CF$8,условия!$8:$8,"&gt;="&amp;CF$8))</f>
        <v>524999.99999999988</v>
      </c>
      <c r="CG25" s="21">
        <f>IF(CG$8="",0,CG18*SUMIFS(условия!63:63,условия!$7:$7,"&lt;="&amp;CG$8,условия!$8:$8,"&gt;="&amp;CG$8))</f>
        <v>524999.99999999988</v>
      </c>
      <c r="CH25" s="21">
        <f>IF(CH$8="",0,CH18*SUMIFS(условия!63:63,условия!$7:$7,"&lt;="&amp;CH$8,условия!$8:$8,"&gt;="&amp;CH$8))</f>
        <v>524999.99999999988</v>
      </c>
      <c r="CI25" s="21">
        <f>IF(CI$8="",0,CI18*SUMIFS(условия!63:63,условия!$7:$7,"&lt;="&amp;CI$8,условия!$8:$8,"&gt;="&amp;CI$8))</f>
        <v>524999.99999999988</v>
      </c>
      <c r="CJ25" s="21">
        <f>IF(CJ$8="",0,CJ18*SUMIFS(условия!63:63,условия!$7:$7,"&lt;="&amp;CJ$8,условия!$8:$8,"&gt;="&amp;CJ$8))</f>
        <v>524999.99999999988</v>
      </c>
      <c r="CK25" s="21">
        <f>IF(CK$8="",0,CK18*SUMIFS(условия!63:63,условия!$7:$7,"&lt;="&amp;CK$8,условия!$8:$8,"&gt;="&amp;CK$8))</f>
        <v>524999.99999999988</v>
      </c>
      <c r="CL25" s="21">
        <f>IF(CL$8="",0,CL18*SUMIFS(условия!63:63,условия!$7:$7,"&lt;="&amp;CL$8,условия!$8:$8,"&gt;="&amp;CL$8))</f>
        <v>524999.99999999988</v>
      </c>
      <c r="CM25" s="21">
        <f>IF(CM$8="",0,CM18*SUMIFS(условия!63:63,условия!$7:$7,"&lt;="&amp;CM$8,условия!$8:$8,"&gt;="&amp;CM$8))</f>
        <v>524999.99999999988</v>
      </c>
      <c r="CN25" s="21">
        <f>IF(CN$8="",0,CN18*SUMIFS(условия!63:63,условия!$7:$7,"&lt;="&amp;CN$8,условия!$8:$8,"&gt;="&amp;CN$8))</f>
        <v>524999.99999999988</v>
      </c>
      <c r="CO25" s="21">
        <f>IF(CO$8="",0,CO18*SUMIFS(условия!63:63,условия!$7:$7,"&lt;="&amp;CO$8,условия!$8:$8,"&gt;="&amp;CO$8))</f>
        <v>524999.99999999988</v>
      </c>
      <c r="CP25" s="21">
        <f>IF(CP$8="",0,CP18*SUMIFS(условия!63:63,условия!$7:$7,"&lt;="&amp;CP$8,условия!$8:$8,"&gt;="&amp;CP$8))</f>
        <v>524999.99999999988</v>
      </c>
      <c r="CQ25" s="21">
        <f>IF(CQ$8="",0,CQ18*SUMIFS(условия!63:63,условия!$7:$7,"&lt;="&amp;CQ$8,условия!$8:$8,"&gt;="&amp;CQ$8))</f>
        <v>524999.99999999988</v>
      </c>
      <c r="CR25" s="21">
        <f>IF(CR$8="",0,CR18*SUMIFS(условия!63:63,условия!$7:$7,"&lt;="&amp;CR$8,условия!$8:$8,"&gt;="&amp;CR$8))</f>
        <v>524999.99999999988</v>
      </c>
      <c r="CS25" s="21">
        <f>IF(CS$8="",0,CS18*SUMIFS(условия!63:63,условия!$7:$7,"&lt;="&amp;CS$8,условия!$8:$8,"&gt;="&amp;CS$8))</f>
        <v>524999.99999999988</v>
      </c>
      <c r="CT25" s="21">
        <f>IF(CT$8="",0,CT18*SUMIFS(условия!63:63,условия!$7:$7,"&lt;="&amp;CT$8,условия!$8:$8,"&gt;="&amp;CT$8))</f>
        <v>524999.99999999988</v>
      </c>
      <c r="CU25" s="21">
        <f>IF(CU$8="",0,CU18*SUMIFS(условия!63:63,условия!$7:$7,"&lt;="&amp;CU$8,условия!$8:$8,"&gt;="&amp;CU$8))</f>
        <v>524999.99999999988</v>
      </c>
      <c r="CV25" s="21">
        <f>IF(CV$8="",0,CV18*SUMIFS(условия!63:63,условия!$7:$7,"&lt;="&amp;CV$8,условия!$8:$8,"&gt;="&amp;CV$8))</f>
        <v>524999.99999999988</v>
      </c>
      <c r="CW25" s="21">
        <f>IF(CW$8="",0,CW18*SUMIFS(условия!63:63,условия!$7:$7,"&lt;="&amp;CW$8,условия!$8:$8,"&gt;="&amp;CW$8))</f>
        <v>524999.99999999988</v>
      </c>
      <c r="CX25" s="21">
        <f>IF(CX$8="",0,CX18*SUMIFS(условия!63:63,условия!$7:$7,"&lt;="&amp;CX$8,условия!$8:$8,"&gt;="&amp;CX$8))</f>
        <v>524999.99999999988</v>
      </c>
      <c r="CY25" s="21">
        <f>IF(CY$8="",0,CY18*SUMIFS(условия!63:63,условия!$7:$7,"&lt;="&amp;CY$8,условия!$8:$8,"&gt;="&amp;CY$8))</f>
        <v>524999.99999999988</v>
      </c>
      <c r="CZ25" s="21">
        <f>IF(CZ$8="",0,CZ18*SUMIFS(условия!63:63,условия!$7:$7,"&lt;="&amp;CZ$8,условия!$8:$8,"&gt;="&amp;CZ$8))</f>
        <v>524999.99999999988</v>
      </c>
      <c r="DA25" s="21">
        <f>IF(DA$8="",0,DA18*SUMIFS(условия!63:63,условия!$7:$7,"&lt;="&amp;DA$8,условия!$8:$8,"&gt;="&amp;DA$8))</f>
        <v>524999.99999999988</v>
      </c>
      <c r="DB25" s="21">
        <f>IF(DB$8="",0,DB18*SUMIFS(условия!63:63,условия!$7:$7,"&lt;="&amp;DB$8,условия!$8:$8,"&gt;="&amp;DB$8))</f>
        <v>524999.99999999988</v>
      </c>
      <c r="DC25" s="21">
        <f>IF(DC$8="",0,DC18*SUMIFS(условия!63:63,условия!$7:$7,"&lt;="&amp;DC$8,условия!$8:$8,"&gt;="&amp;DC$8))</f>
        <v>524999.99999999988</v>
      </c>
      <c r="DD25" s="21">
        <f>IF(DD$8="",0,DD18*SUMIFS(условия!63:63,условия!$7:$7,"&lt;="&amp;DD$8,условия!$8:$8,"&gt;="&amp;DD$8))</f>
        <v>524999.99999999988</v>
      </c>
      <c r="DE25" s="21">
        <f>IF(DE$8="",0,DE18*SUMIFS(условия!63:63,условия!$7:$7,"&lt;="&amp;DE$8,условия!$8:$8,"&gt;="&amp;DE$8))</f>
        <v>524999.99999999988</v>
      </c>
      <c r="DF25" s="21">
        <f>IF(DF$8="",0,DF18*SUMIFS(условия!63:63,условия!$7:$7,"&lt;="&amp;DF$8,условия!$8:$8,"&gt;="&amp;DF$8))</f>
        <v>524999.99999999988</v>
      </c>
      <c r="DG25" s="21">
        <f>IF(DG$8="",0,DG18*SUMIFS(условия!63:63,условия!$7:$7,"&lt;="&amp;DG$8,условия!$8:$8,"&gt;="&amp;DG$8))</f>
        <v>524999.99999999988</v>
      </c>
      <c r="DH25" s="21">
        <f>IF(DH$8="",0,DH18*SUMIFS(условия!63:63,условия!$7:$7,"&lt;="&amp;DH$8,условия!$8:$8,"&gt;="&amp;DH$8))</f>
        <v>524999.99999999988</v>
      </c>
      <c r="DI25" s="21">
        <f>IF(DI$8="",0,DI18*SUMIFS(условия!63:63,условия!$7:$7,"&lt;="&amp;DI$8,условия!$8:$8,"&gt;="&amp;DI$8))</f>
        <v>524999.99999999988</v>
      </c>
      <c r="DJ25" s="21">
        <f>IF(DJ$8="",0,DJ18*SUMIFS(условия!63:63,условия!$7:$7,"&lt;="&amp;DJ$8,условия!$8:$8,"&gt;="&amp;DJ$8))</f>
        <v>524999.99999999988</v>
      </c>
      <c r="DK25" s="21">
        <f>IF(DK$8="",0,DK18*SUMIFS(условия!63:63,условия!$7:$7,"&lt;="&amp;DK$8,условия!$8:$8,"&gt;="&amp;DK$8))</f>
        <v>524999.99999999988</v>
      </c>
      <c r="DL25" s="21">
        <f>IF(DL$8="",0,DL18*SUMIFS(условия!63:63,условия!$7:$7,"&lt;="&amp;DL$8,условия!$8:$8,"&gt;="&amp;DL$8))</f>
        <v>524999.99999999988</v>
      </c>
      <c r="DM25" s="21">
        <f>IF(DM$8="",0,DM18*SUMIFS(условия!63:63,условия!$7:$7,"&lt;="&amp;DM$8,условия!$8:$8,"&gt;="&amp;DM$8))</f>
        <v>524999.99999999988</v>
      </c>
      <c r="DN25" s="21">
        <f>IF(DN$8="",0,DN18*SUMIFS(условия!63:63,условия!$7:$7,"&lt;="&amp;DN$8,условия!$8:$8,"&gt;="&amp;DN$8))</f>
        <v>524999.99999999988</v>
      </c>
      <c r="DO25" s="21">
        <f>IF(DO$8="",0,DO18*SUMIFS(условия!63:63,условия!$7:$7,"&lt;="&amp;DO$8,условия!$8:$8,"&gt;="&amp;DO$8))</f>
        <v>524999.99999999988</v>
      </c>
      <c r="DP25" s="21">
        <f>IF(DP$8="",0,DP18*SUMIFS(условия!63:63,условия!$7:$7,"&lt;="&amp;DP$8,условия!$8:$8,"&gt;="&amp;DP$8))</f>
        <v>524999.99999999988</v>
      </c>
      <c r="DQ25" s="21">
        <f>IF(DQ$8="",0,DQ18*SUMIFS(условия!63:63,условия!$7:$7,"&lt;="&amp;DQ$8,условия!$8:$8,"&gt;="&amp;DQ$8))</f>
        <v>524999.99999999988</v>
      </c>
      <c r="DR25" s="21">
        <f>IF(DR$8="",0,DR18*SUMIFS(условия!63:63,условия!$7:$7,"&lt;="&amp;DR$8,условия!$8:$8,"&gt;="&amp;DR$8))</f>
        <v>524999.99999999988</v>
      </c>
      <c r="DS25" s="21">
        <f>IF(DS$8="",0,DS18*SUMIFS(условия!63:63,условия!$7:$7,"&lt;="&amp;DS$8,условия!$8:$8,"&gt;="&amp;DS$8))</f>
        <v>524999.99999999988</v>
      </c>
      <c r="DT25" s="21">
        <f>IF(DT$8="",0,DT18*SUMIFS(условия!63:63,условия!$7:$7,"&lt;="&amp;DT$8,условия!$8:$8,"&gt;="&amp;DT$8))</f>
        <v>524999.99999999988</v>
      </c>
      <c r="DU25" s="21">
        <f>IF(DU$8="",0,DU18*SUMIFS(условия!63:63,условия!$7:$7,"&lt;="&amp;DU$8,условия!$8:$8,"&gt;="&amp;DU$8))</f>
        <v>524999.99999999988</v>
      </c>
      <c r="DV25" s="21">
        <f>IF(DV$8="",0,DV18*SUMIFS(условия!63:63,условия!$7:$7,"&lt;="&amp;DV$8,условия!$8:$8,"&gt;="&amp;DV$8))</f>
        <v>524999.99999999988</v>
      </c>
      <c r="DW25" s="21">
        <f>IF(DW$8="",0,DW18*SUMIFS(условия!63:63,условия!$7:$7,"&lt;="&amp;DW$8,условия!$8:$8,"&gt;="&amp;DW$8))</f>
        <v>524999.99999999988</v>
      </c>
      <c r="DX25" s="21">
        <f>IF(DX$8="",0,DX18*SUMIFS(условия!63:63,условия!$7:$7,"&lt;="&amp;DX$8,условия!$8:$8,"&gt;="&amp;DX$8))</f>
        <v>524999.99999999988</v>
      </c>
      <c r="DY25" s="21">
        <f>IF(DY$8="",0,DY18*SUMIFS(условия!63:63,условия!$7:$7,"&lt;="&amp;DY$8,условия!$8:$8,"&gt;="&amp;DY$8))</f>
        <v>524999.99999999988</v>
      </c>
      <c r="DZ25" s="21">
        <f>IF(DZ$8="",0,DZ18*SUMIFS(условия!63:63,условия!$7:$7,"&lt;="&amp;DZ$8,условия!$8:$8,"&gt;="&amp;DZ$8))</f>
        <v>524999.99999999988</v>
      </c>
      <c r="EA25" s="21">
        <f>IF(EA$8="",0,EA18*SUMIFS(условия!63:63,условия!$7:$7,"&lt;="&amp;EA$8,условия!$8:$8,"&gt;="&amp;EA$8))</f>
        <v>524999.99999999988</v>
      </c>
      <c r="EB25" s="21">
        <f>IF(EB$8="",0,EB18*SUMIFS(условия!63:63,условия!$7:$7,"&lt;="&amp;EB$8,условия!$8:$8,"&gt;="&amp;EB$8))</f>
        <v>524999.99999999988</v>
      </c>
      <c r="EC25" s="21">
        <f>IF(EC$8="",0,EC18*SUMIFS(условия!63:63,условия!$7:$7,"&lt;="&amp;EC$8,условия!$8:$8,"&gt;="&amp;EC$8))</f>
        <v>524999.99999999988</v>
      </c>
      <c r="ED25" s="21">
        <f>IF(ED$8="",0,ED18*SUMIFS(условия!63:63,условия!$7:$7,"&lt;="&amp;ED$8,условия!$8:$8,"&gt;="&amp;ED$8))</f>
        <v>524999.99999999988</v>
      </c>
      <c r="EE25" s="21">
        <f>IF(EE$8="",0,EE18*SUMIFS(условия!63:63,условия!$7:$7,"&lt;="&amp;EE$8,условия!$8:$8,"&gt;="&amp;EE$8))</f>
        <v>524999.99999999988</v>
      </c>
      <c r="EF25" s="21">
        <f>IF(EF$8="",0,EF18*SUMIFS(условия!63:63,условия!$7:$7,"&lt;="&amp;EF$8,условия!$8:$8,"&gt;="&amp;EF$8))</f>
        <v>524999.99999999988</v>
      </c>
      <c r="EG25" s="21">
        <f>IF(EG$8="",0,EG18*SUMIFS(условия!63:63,условия!$7:$7,"&lt;="&amp;EG$8,условия!$8:$8,"&gt;="&amp;EG$8))</f>
        <v>524999.99999999988</v>
      </c>
      <c r="EH25" s="21">
        <f>IF(EH$8="",0,EH18*SUMIFS(условия!63:63,условия!$7:$7,"&lt;="&amp;EH$8,условия!$8:$8,"&gt;="&amp;EH$8))</f>
        <v>524999.99999999988</v>
      </c>
      <c r="EI25" s="21">
        <f>IF(EI$8="",0,EI18*SUMIFS(условия!63:63,условия!$7:$7,"&lt;="&amp;EI$8,условия!$8:$8,"&gt;="&amp;EI$8))</f>
        <v>524999.99999999988</v>
      </c>
      <c r="EJ25" s="21">
        <f>IF(EJ$8="",0,EJ18*SUMIFS(условия!63:63,условия!$7:$7,"&lt;="&amp;EJ$8,условия!$8:$8,"&gt;="&amp;EJ$8))</f>
        <v>524999.99999999988</v>
      </c>
      <c r="EK25" s="21">
        <f>IF(EK$8="",0,EK18*SUMIFS(условия!63:63,условия!$7:$7,"&lt;="&amp;EK$8,условия!$8:$8,"&gt;="&amp;EK$8))</f>
        <v>350000</v>
      </c>
      <c r="EL25" s="21">
        <f>IF(EL$8="",0,EL18*SUMIFS(условия!63:63,условия!$7:$7,"&lt;="&amp;EL$8,условия!$8:$8,"&gt;="&amp;EL$8))</f>
        <v>350000</v>
      </c>
      <c r="EM25" s="21">
        <f>IF(EM$8="",0,EM18*SUMIFS(условия!63:63,условия!$7:$7,"&lt;="&amp;EM$8,условия!$8:$8,"&gt;="&amp;EM$8))</f>
        <v>350000</v>
      </c>
      <c r="EN25" s="21">
        <f>IF(EN$8="",0,EN18*SUMIFS(условия!63:63,условия!$7:$7,"&lt;="&amp;EN$8,условия!$8:$8,"&gt;="&amp;EN$8))</f>
        <v>350000</v>
      </c>
      <c r="EO25" s="21">
        <f>IF(EO$8="",0,EO18*SUMIFS(условия!63:63,условия!$7:$7,"&lt;="&amp;EO$8,условия!$8:$8,"&gt;="&amp;EO$8))</f>
        <v>350000</v>
      </c>
      <c r="EP25" s="21">
        <f>IF(EP$8="",0,EP18*SUMIFS(условия!63:63,условия!$7:$7,"&lt;="&amp;EP$8,условия!$8:$8,"&gt;="&amp;EP$8))</f>
        <v>350000</v>
      </c>
      <c r="EQ25" s="21">
        <f>IF(EQ$8="",0,EQ18*SUMIFS(условия!63:63,условия!$7:$7,"&lt;="&amp;EQ$8,условия!$8:$8,"&gt;="&amp;EQ$8))</f>
        <v>350000</v>
      </c>
      <c r="ER25" s="21">
        <f>IF(ER$8="",0,ER18*SUMIFS(условия!63:63,условия!$7:$7,"&lt;="&amp;ER$8,условия!$8:$8,"&gt;="&amp;ER$8))</f>
        <v>350000</v>
      </c>
      <c r="ES25" s="21">
        <f>IF(ES$8="",0,ES18*SUMIFS(условия!63:63,условия!$7:$7,"&lt;="&amp;ES$8,условия!$8:$8,"&gt;="&amp;ES$8))</f>
        <v>350000</v>
      </c>
      <c r="ET25" s="21">
        <f>IF(ET$8="",0,ET18*SUMIFS(условия!63:63,условия!$7:$7,"&lt;="&amp;ET$8,условия!$8:$8,"&gt;="&amp;ET$8))</f>
        <v>350000</v>
      </c>
      <c r="EU25" s="21">
        <f>IF(EU$8="",0,EU18*SUMIFS(условия!63:63,условия!$7:$7,"&lt;="&amp;EU$8,условия!$8:$8,"&gt;="&amp;EU$8))</f>
        <v>350000</v>
      </c>
      <c r="EV25" s="21">
        <f>IF(EV$8="",0,EV18*SUMIFS(условия!63:63,условия!$7:$7,"&lt;="&amp;EV$8,условия!$8:$8,"&gt;="&amp;EV$8))</f>
        <v>350000</v>
      </c>
      <c r="EW25" s="21">
        <f>IF(EW$8="",0,EW18*SUMIFS(условия!63:63,условия!$7:$7,"&lt;="&amp;EW$8,условия!$8:$8,"&gt;="&amp;EW$8))</f>
        <v>350000</v>
      </c>
      <c r="EX25" s="21">
        <f>IF(EX$8="",0,EX18*SUMIFS(условия!63:63,условия!$7:$7,"&lt;="&amp;EX$8,условия!$8:$8,"&gt;="&amp;EX$8))</f>
        <v>350000</v>
      </c>
      <c r="EY25" s="21">
        <f>IF(EY$8="",0,EY18*SUMIFS(условия!63:63,условия!$7:$7,"&lt;="&amp;EY$8,условия!$8:$8,"&gt;="&amp;EY$8))</f>
        <v>350000</v>
      </c>
      <c r="EZ25" s="21">
        <f>IF(EZ$8="",0,EZ18*SUMIFS(условия!63:63,условия!$7:$7,"&lt;="&amp;EZ$8,условия!$8:$8,"&gt;="&amp;EZ$8))</f>
        <v>350000</v>
      </c>
      <c r="FA25" s="21">
        <f>IF(FA$8="",0,FA18*SUMIFS(условия!63:63,условия!$7:$7,"&lt;="&amp;FA$8,условия!$8:$8,"&gt;="&amp;FA$8))</f>
        <v>350000</v>
      </c>
      <c r="FB25" s="21">
        <f>IF(FB$8="",0,FB18*SUMIFS(условия!63:63,условия!$7:$7,"&lt;="&amp;FB$8,условия!$8:$8,"&gt;="&amp;FB$8))</f>
        <v>350000</v>
      </c>
      <c r="FC25" s="21">
        <f>IF(FC$8="",0,FC18*SUMIFS(условия!63:63,условия!$7:$7,"&lt;="&amp;FC$8,условия!$8:$8,"&gt;="&amp;FC$8))</f>
        <v>350000</v>
      </c>
      <c r="FD25" s="21">
        <f>IF(FD$8="",0,FD18*SUMIFS(условия!63:63,условия!$7:$7,"&lt;="&amp;FD$8,условия!$8:$8,"&gt;="&amp;FD$8))</f>
        <v>350000</v>
      </c>
      <c r="FE25" s="21">
        <f>IF(FE$8="",0,FE18*SUMIFS(условия!63:63,условия!$7:$7,"&lt;="&amp;FE$8,условия!$8:$8,"&gt;="&amp;FE$8))</f>
        <v>350000</v>
      </c>
      <c r="FF25" s="21">
        <f>IF(FF$8="",0,FF18*SUMIFS(условия!63:63,условия!$7:$7,"&lt;="&amp;FF$8,условия!$8:$8,"&gt;="&amp;FF$8))</f>
        <v>350000</v>
      </c>
      <c r="FG25" s="21">
        <f>IF(FG$8="",0,FG18*SUMIFS(условия!63:63,условия!$7:$7,"&lt;="&amp;FG$8,условия!$8:$8,"&gt;="&amp;FG$8))</f>
        <v>350000</v>
      </c>
      <c r="FH25" s="21">
        <f>IF(FH$8="",0,FH18*SUMIFS(условия!63:63,условия!$7:$7,"&lt;="&amp;FH$8,условия!$8:$8,"&gt;="&amp;FH$8))</f>
        <v>350000</v>
      </c>
      <c r="FI25" s="21">
        <f>IF(FI$8="",0,FI18*SUMIFS(условия!63:63,условия!$7:$7,"&lt;="&amp;FI$8,условия!$8:$8,"&gt;="&amp;FI$8))</f>
        <v>350000</v>
      </c>
      <c r="FJ25" s="21">
        <f>IF(FJ$8="",0,FJ18*SUMIFS(условия!63:63,условия!$7:$7,"&lt;="&amp;FJ$8,условия!$8:$8,"&gt;="&amp;FJ$8))</f>
        <v>350000</v>
      </c>
      <c r="FK25" s="21">
        <f>IF(FK$8="",0,FK18*SUMIFS(условия!63:63,условия!$7:$7,"&lt;="&amp;FK$8,условия!$8:$8,"&gt;="&amp;FK$8))</f>
        <v>350000</v>
      </c>
      <c r="FL25" s="21">
        <f>IF(FL$8="",0,FL18*SUMIFS(условия!63:63,условия!$7:$7,"&lt;="&amp;FL$8,условия!$8:$8,"&gt;="&amp;FL$8))</f>
        <v>350000</v>
      </c>
      <c r="FM25" s="21">
        <f>IF(FM$8="",0,FM18*SUMIFS(условия!63:63,условия!$7:$7,"&lt;="&amp;FM$8,условия!$8:$8,"&gt;="&amp;FM$8))</f>
        <v>350000</v>
      </c>
      <c r="FN25" s="21">
        <f>IF(FN$8="",0,FN18*SUMIFS(условия!63:63,условия!$7:$7,"&lt;="&amp;FN$8,условия!$8:$8,"&gt;="&amp;FN$8))</f>
        <v>350000</v>
      </c>
      <c r="FO25" s="21">
        <f>IF(FO$8="",0,FO18*SUMIFS(условия!63:63,условия!$7:$7,"&lt;="&amp;FO$8,условия!$8:$8,"&gt;="&amp;FO$8))</f>
        <v>583333.33333333326</v>
      </c>
      <c r="FP25" s="21">
        <f>IF(FP$8="",0,FP18*SUMIFS(условия!63:63,условия!$7:$7,"&lt;="&amp;FP$8,условия!$8:$8,"&gt;="&amp;FP$8))</f>
        <v>583333.33333333326</v>
      </c>
      <c r="FQ25" s="21">
        <f>IF(FQ$8="",0,FQ18*SUMIFS(условия!63:63,условия!$7:$7,"&lt;="&amp;FQ$8,условия!$8:$8,"&gt;="&amp;FQ$8))</f>
        <v>583333.33333333326</v>
      </c>
      <c r="FR25" s="21">
        <f>IF(FR$8="",0,FR18*SUMIFS(условия!63:63,условия!$7:$7,"&lt;="&amp;FR$8,условия!$8:$8,"&gt;="&amp;FR$8))</f>
        <v>583333.33333333326</v>
      </c>
      <c r="FS25" s="21">
        <f>IF(FS$8="",0,FS18*SUMIFS(условия!63:63,условия!$7:$7,"&lt;="&amp;FS$8,условия!$8:$8,"&gt;="&amp;FS$8))</f>
        <v>583333.33333333326</v>
      </c>
      <c r="FT25" s="21">
        <f>IF(FT$8="",0,FT18*SUMIFS(условия!63:63,условия!$7:$7,"&lt;="&amp;FT$8,условия!$8:$8,"&gt;="&amp;FT$8))</f>
        <v>583333.33333333326</v>
      </c>
      <c r="FU25" s="21">
        <f>IF(FU$8="",0,FU18*SUMIFS(условия!63:63,условия!$7:$7,"&lt;="&amp;FU$8,условия!$8:$8,"&gt;="&amp;FU$8))</f>
        <v>583333.33333333326</v>
      </c>
      <c r="FV25" s="21">
        <f>IF(FV$8="",0,FV18*SUMIFS(условия!63:63,условия!$7:$7,"&lt;="&amp;FV$8,условия!$8:$8,"&gt;="&amp;FV$8))</f>
        <v>583333.33333333326</v>
      </c>
      <c r="FW25" s="21">
        <f>IF(FW$8="",0,FW18*SUMIFS(условия!63:63,условия!$7:$7,"&lt;="&amp;FW$8,условия!$8:$8,"&gt;="&amp;FW$8))</f>
        <v>583333.33333333326</v>
      </c>
      <c r="FX25" s="21">
        <f>IF(FX$8="",0,FX18*SUMIFS(условия!63:63,условия!$7:$7,"&lt;="&amp;FX$8,условия!$8:$8,"&gt;="&amp;FX$8))</f>
        <v>583333.33333333326</v>
      </c>
      <c r="FY25" s="21">
        <f>IF(FY$8="",0,FY18*SUMIFS(условия!63:63,условия!$7:$7,"&lt;="&amp;FY$8,условия!$8:$8,"&gt;="&amp;FY$8))</f>
        <v>583333.33333333326</v>
      </c>
      <c r="FZ25" s="21">
        <f>IF(FZ$8="",0,FZ18*SUMIFS(условия!63:63,условия!$7:$7,"&lt;="&amp;FZ$8,условия!$8:$8,"&gt;="&amp;FZ$8))</f>
        <v>583333.33333333326</v>
      </c>
      <c r="GA25" s="21">
        <f>IF(GA$8="",0,GA18*SUMIFS(условия!63:63,условия!$7:$7,"&lt;="&amp;GA$8,условия!$8:$8,"&gt;="&amp;GA$8))</f>
        <v>583333.33333333326</v>
      </c>
      <c r="GB25" s="21">
        <f>IF(GB$8="",0,GB18*SUMIFS(условия!63:63,условия!$7:$7,"&lt;="&amp;GB$8,условия!$8:$8,"&gt;="&amp;GB$8))</f>
        <v>583333.33333333326</v>
      </c>
      <c r="GC25" s="21">
        <f>IF(GC$8="",0,GC18*SUMIFS(условия!63:63,условия!$7:$7,"&lt;="&amp;GC$8,условия!$8:$8,"&gt;="&amp;GC$8))</f>
        <v>583333.33333333326</v>
      </c>
      <c r="GD25" s="21">
        <f>IF(GD$8="",0,GD18*SUMIFS(условия!63:63,условия!$7:$7,"&lt;="&amp;GD$8,условия!$8:$8,"&gt;="&amp;GD$8))</f>
        <v>583333.33333333326</v>
      </c>
      <c r="GE25" s="21">
        <f>IF(GE$8="",0,GE18*SUMIFS(условия!63:63,условия!$7:$7,"&lt;="&amp;GE$8,условия!$8:$8,"&gt;="&amp;GE$8))</f>
        <v>583333.33333333326</v>
      </c>
      <c r="GF25" s="21">
        <f>IF(GF$8="",0,GF18*SUMIFS(условия!63:63,условия!$7:$7,"&lt;="&amp;GF$8,условия!$8:$8,"&gt;="&amp;GF$8))</f>
        <v>583333.33333333326</v>
      </c>
      <c r="GG25" s="21">
        <f>IF(GG$8="",0,GG18*SUMIFS(условия!63:63,условия!$7:$7,"&lt;="&amp;GG$8,условия!$8:$8,"&gt;="&amp;GG$8))</f>
        <v>583333.33333333326</v>
      </c>
      <c r="GH25" s="21">
        <f>IF(GH$8="",0,GH18*SUMIFS(условия!63:63,условия!$7:$7,"&lt;="&amp;GH$8,условия!$8:$8,"&gt;="&amp;GH$8))</f>
        <v>583333.33333333326</v>
      </c>
      <c r="GI25" s="21">
        <f>IF(GI$8="",0,GI18*SUMIFS(условия!63:63,условия!$7:$7,"&lt;="&amp;GI$8,условия!$8:$8,"&gt;="&amp;GI$8))</f>
        <v>583333.33333333326</v>
      </c>
      <c r="GJ25" s="21">
        <f>IF(GJ$8="",0,GJ18*SUMIFS(условия!63:63,условия!$7:$7,"&lt;="&amp;GJ$8,условия!$8:$8,"&gt;="&amp;GJ$8))</f>
        <v>583333.33333333326</v>
      </c>
      <c r="GK25" s="21">
        <f>IF(GK$8="",0,GK18*SUMIFS(условия!63:63,условия!$7:$7,"&lt;="&amp;GK$8,условия!$8:$8,"&gt;="&amp;GK$8))</f>
        <v>583333.33333333326</v>
      </c>
      <c r="GL25" s="21">
        <f>IF(GL$8="",0,GL18*SUMIFS(условия!63:63,условия!$7:$7,"&lt;="&amp;GL$8,условия!$8:$8,"&gt;="&amp;GL$8))</f>
        <v>583333.33333333326</v>
      </c>
      <c r="GM25" s="21">
        <f>IF(GM$8="",0,GM18*SUMIFS(условия!63:63,условия!$7:$7,"&lt;="&amp;GM$8,условия!$8:$8,"&gt;="&amp;GM$8))</f>
        <v>583333.33333333326</v>
      </c>
      <c r="GN25" s="21">
        <f>IF(GN$8="",0,GN18*SUMIFS(условия!63:63,условия!$7:$7,"&lt;="&amp;GN$8,условия!$8:$8,"&gt;="&amp;GN$8))</f>
        <v>583333.33333333326</v>
      </c>
      <c r="GO25" s="21">
        <f>IF(GO$8="",0,GO18*SUMIFS(условия!63:63,условия!$7:$7,"&lt;="&amp;GO$8,условия!$8:$8,"&gt;="&amp;GO$8))</f>
        <v>583333.33333333326</v>
      </c>
      <c r="GP25" s="21">
        <f>IF(GP$8="",0,GP18*SUMIFS(условия!63:63,условия!$7:$7,"&lt;="&amp;GP$8,условия!$8:$8,"&gt;="&amp;GP$8))</f>
        <v>583333.33333333326</v>
      </c>
      <c r="GQ25" s="21">
        <f>IF(GQ$8="",0,GQ18*SUMIFS(условия!63:63,условия!$7:$7,"&lt;="&amp;GQ$8,условия!$8:$8,"&gt;="&amp;GQ$8))</f>
        <v>583333.33333333326</v>
      </c>
      <c r="GR25" s="21">
        <f>IF(GR$8="",0,GR18*SUMIFS(условия!63:63,условия!$7:$7,"&lt;="&amp;GR$8,условия!$8:$8,"&gt;="&amp;GR$8))</f>
        <v>583333.33333333326</v>
      </c>
      <c r="GS25" s="21">
        <f>IF(GS$8="",0,GS18*SUMIFS(условия!63:63,условия!$7:$7,"&lt;="&amp;GS$8,условия!$8:$8,"&gt;="&amp;GS$8))</f>
        <v>583333.33333333326</v>
      </c>
      <c r="GT25" s="21">
        <f>IF(GT$8="",0,GT18*SUMIFS(условия!63:63,условия!$7:$7,"&lt;="&amp;GT$8,условия!$8:$8,"&gt;="&amp;GT$8))</f>
        <v>583333.33333333326</v>
      </c>
      <c r="GU25" s="21">
        <f>IF(GU$8="",0,GU18*SUMIFS(условия!63:63,условия!$7:$7,"&lt;="&amp;GU$8,условия!$8:$8,"&gt;="&amp;GU$8))</f>
        <v>583333.33333333326</v>
      </c>
      <c r="GV25" s="21">
        <f>IF(GV$8="",0,GV18*SUMIFS(условия!63:63,условия!$7:$7,"&lt;="&amp;GV$8,условия!$8:$8,"&gt;="&amp;GV$8))</f>
        <v>583333.33333333326</v>
      </c>
      <c r="GW25" s="21">
        <f>IF(GW$8="",0,GW18*SUMIFS(условия!63:63,условия!$7:$7,"&lt;="&amp;GW$8,условия!$8:$8,"&gt;="&amp;GW$8))</f>
        <v>583333.33333333326</v>
      </c>
      <c r="GX25" s="21">
        <f>IF(GX$8="",0,GX18*SUMIFS(условия!63:63,условия!$7:$7,"&lt;="&amp;GX$8,условия!$8:$8,"&gt;="&amp;GX$8))</f>
        <v>583333.33333333326</v>
      </c>
      <c r="GY25" s="21">
        <f>IF(GY$8="",0,GY18*SUMIFS(условия!63:63,условия!$7:$7,"&lt;="&amp;GY$8,условия!$8:$8,"&gt;="&amp;GY$8))</f>
        <v>583333.33333333326</v>
      </c>
      <c r="GZ25" s="21">
        <f>IF(GZ$8="",0,GZ18*SUMIFS(условия!63:63,условия!$7:$7,"&lt;="&amp;GZ$8,условия!$8:$8,"&gt;="&amp;GZ$8))</f>
        <v>583333.33333333326</v>
      </c>
      <c r="HA25" s="21">
        <f>IF(HA$8="",0,HA18*SUMIFS(условия!63:63,условия!$7:$7,"&lt;="&amp;HA$8,условия!$8:$8,"&gt;="&amp;HA$8))</f>
        <v>583333.33333333326</v>
      </c>
      <c r="HB25" s="21">
        <f>IF(HB$8="",0,HB18*SUMIFS(условия!63:63,условия!$7:$7,"&lt;="&amp;HB$8,условия!$8:$8,"&gt;="&amp;HB$8))</f>
        <v>583333.33333333326</v>
      </c>
      <c r="HC25" s="21">
        <f>IF(HC$8="",0,HC18*SUMIFS(условия!63:63,условия!$7:$7,"&lt;="&amp;HC$8,условия!$8:$8,"&gt;="&amp;HC$8))</f>
        <v>583333.33333333326</v>
      </c>
      <c r="HD25" s="21">
        <f>IF(HD$8="",0,HD18*SUMIFS(условия!63:63,условия!$7:$7,"&lt;="&amp;HD$8,условия!$8:$8,"&gt;="&amp;HD$8))</f>
        <v>583333.33333333326</v>
      </c>
      <c r="HE25" s="21">
        <f>IF(HE$8="",0,HE18*SUMIFS(условия!63:63,условия!$7:$7,"&lt;="&amp;HE$8,условия!$8:$8,"&gt;="&amp;HE$8))</f>
        <v>583333.33333333326</v>
      </c>
      <c r="HF25" s="21">
        <f>IF(HF$8="",0,HF18*SUMIFS(условия!63:63,условия!$7:$7,"&lt;="&amp;HF$8,условия!$8:$8,"&gt;="&amp;HF$8))</f>
        <v>583333.33333333326</v>
      </c>
      <c r="HG25" s="21">
        <f>IF(HG$8="",0,HG18*SUMIFS(условия!63:63,условия!$7:$7,"&lt;="&amp;HG$8,условия!$8:$8,"&gt;="&amp;HG$8))</f>
        <v>583333.33333333326</v>
      </c>
      <c r="HH25" s="21">
        <f>IF(HH$8="",0,HH18*SUMIFS(условия!63:63,условия!$7:$7,"&lt;="&amp;HH$8,условия!$8:$8,"&gt;="&amp;HH$8))</f>
        <v>583333.33333333326</v>
      </c>
      <c r="HI25" s="21">
        <f>IF(HI$8="",0,HI18*SUMIFS(условия!63:63,условия!$7:$7,"&lt;="&amp;HI$8,условия!$8:$8,"&gt;="&amp;HI$8))</f>
        <v>583333.33333333326</v>
      </c>
      <c r="HJ25" s="21">
        <f>IF(HJ$8="",0,HJ18*SUMIFS(условия!63:63,условия!$7:$7,"&lt;="&amp;HJ$8,условия!$8:$8,"&gt;="&amp;HJ$8))</f>
        <v>583333.33333333326</v>
      </c>
      <c r="HK25" s="21">
        <f>IF(HK$8="",0,HK18*SUMIFS(условия!63:63,условия!$7:$7,"&lt;="&amp;HK$8,условия!$8:$8,"&gt;="&amp;HK$8))</f>
        <v>583333.33333333326</v>
      </c>
      <c r="HL25" s="21">
        <f>IF(HL$8="",0,HL18*SUMIFS(условия!63:63,условия!$7:$7,"&lt;="&amp;HL$8,условия!$8:$8,"&gt;="&amp;HL$8))</f>
        <v>583333.33333333326</v>
      </c>
      <c r="HM25" s="21">
        <f>IF(HM$8="",0,HM18*SUMIFS(условия!63:63,условия!$7:$7,"&lt;="&amp;HM$8,условия!$8:$8,"&gt;="&amp;HM$8))</f>
        <v>583333.33333333326</v>
      </c>
      <c r="HN25" s="21">
        <f>IF(HN$8="",0,HN18*SUMIFS(условия!63:63,условия!$7:$7,"&lt;="&amp;HN$8,условия!$8:$8,"&gt;="&amp;HN$8))</f>
        <v>583333.33333333326</v>
      </c>
      <c r="HO25" s="21">
        <f>IF(HO$8="",0,HO18*SUMIFS(условия!63:63,условия!$7:$7,"&lt;="&amp;HO$8,условия!$8:$8,"&gt;="&amp;HO$8))</f>
        <v>583333.33333333326</v>
      </c>
      <c r="HP25" s="21">
        <f>IF(HP$8="",0,HP18*SUMIFS(условия!63:63,условия!$7:$7,"&lt;="&amp;HP$8,условия!$8:$8,"&gt;="&amp;HP$8))</f>
        <v>583333.33333333326</v>
      </c>
      <c r="HQ25" s="21">
        <f>IF(HQ$8="",0,HQ18*SUMIFS(условия!63:63,условия!$7:$7,"&lt;="&amp;HQ$8,условия!$8:$8,"&gt;="&amp;HQ$8))</f>
        <v>583333.33333333326</v>
      </c>
      <c r="HR25" s="21">
        <f>IF(HR$8="",0,HR18*SUMIFS(условия!63:63,условия!$7:$7,"&lt;="&amp;HR$8,условия!$8:$8,"&gt;="&amp;HR$8))</f>
        <v>583333.33333333326</v>
      </c>
      <c r="HS25" s="21">
        <f>IF(HS$8="",0,HS18*SUMIFS(условия!63:63,условия!$7:$7,"&lt;="&amp;HS$8,условия!$8:$8,"&gt;="&amp;HS$8))</f>
        <v>583333.33333333326</v>
      </c>
      <c r="HT25" s="21">
        <f>IF(HT$8="",0,HT18*SUMIFS(условия!63:63,условия!$7:$7,"&lt;="&amp;HT$8,условия!$8:$8,"&gt;="&amp;HT$8))</f>
        <v>583333.33333333326</v>
      </c>
      <c r="HU25" s="21">
        <f>IF(HU$8="",0,HU18*SUMIFS(условия!63:63,условия!$7:$7,"&lt;="&amp;HU$8,условия!$8:$8,"&gt;="&amp;HU$8))</f>
        <v>583333.33333333326</v>
      </c>
      <c r="HV25" s="21">
        <f>IF(HV$8="",0,HV18*SUMIFS(условия!63:63,условия!$7:$7,"&lt;="&amp;HV$8,условия!$8:$8,"&gt;="&amp;HV$8))</f>
        <v>583333.33333333326</v>
      </c>
      <c r="HW25" s="21">
        <f>IF(HW$8="",0,HW18*SUMIFS(условия!63:63,условия!$7:$7,"&lt;="&amp;HW$8,условия!$8:$8,"&gt;="&amp;HW$8))</f>
        <v>583333.33333333326</v>
      </c>
      <c r="HX25" s="21">
        <f>IF(HX$8="",0,HX18*SUMIFS(условия!63:63,условия!$7:$7,"&lt;="&amp;HX$8,условия!$8:$8,"&gt;="&amp;HX$8))</f>
        <v>583333.33333333326</v>
      </c>
      <c r="HY25" s="21">
        <f>IF(HY$8="",0,HY18*SUMIFS(условия!63:63,условия!$7:$7,"&lt;="&amp;HY$8,условия!$8:$8,"&gt;="&amp;HY$8))</f>
        <v>583333.33333333326</v>
      </c>
      <c r="HZ25" s="21">
        <f>IF(HZ$8="",0,HZ18*SUMIFS(условия!63:63,условия!$7:$7,"&lt;="&amp;HZ$8,условия!$8:$8,"&gt;="&amp;HZ$8))</f>
        <v>583333.33333333326</v>
      </c>
      <c r="IA25" s="21">
        <f>IF(IA$8="",0,IA18*SUMIFS(условия!63:63,условия!$7:$7,"&lt;="&amp;IA$8,условия!$8:$8,"&gt;="&amp;IA$8))</f>
        <v>583333.33333333326</v>
      </c>
      <c r="IB25" s="21">
        <f>IF(IB$8="",0,IB18*SUMIFS(условия!63:63,условия!$7:$7,"&lt;="&amp;IB$8,условия!$8:$8,"&gt;="&amp;IB$8))</f>
        <v>583333.33333333326</v>
      </c>
      <c r="IC25" s="21">
        <f>IF(IC$8="",0,IC18*SUMIFS(условия!63:63,условия!$7:$7,"&lt;="&amp;IC$8,условия!$8:$8,"&gt;="&amp;IC$8))</f>
        <v>583333.33333333326</v>
      </c>
      <c r="ID25" s="21">
        <f>IF(ID$8="",0,ID18*SUMIFS(условия!63:63,условия!$7:$7,"&lt;="&amp;ID$8,условия!$8:$8,"&gt;="&amp;ID$8))</f>
        <v>583333.33333333326</v>
      </c>
      <c r="IE25" s="21">
        <f>IF(IE$8="",0,IE18*SUMIFS(условия!63:63,условия!$7:$7,"&lt;="&amp;IE$8,условия!$8:$8,"&gt;="&amp;IE$8))</f>
        <v>583333.33333333326</v>
      </c>
      <c r="IF25" s="21">
        <f>IF(IF$8="",0,IF18*SUMIFS(условия!63:63,условия!$7:$7,"&lt;="&amp;IF$8,условия!$8:$8,"&gt;="&amp;IF$8))</f>
        <v>583333.33333333326</v>
      </c>
      <c r="IG25" s="21">
        <f>IF(IG$8="",0,IG18*SUMIFS(условия!63:63,условия!$7:$7,"&lt;="&amp;IG$8,условия!$8:$8,"&gt;="&amp;IG$8))</f>
        <v>583333.33333333326</v>
      </c>
      <c r="IH25" s="21">
        <f>IF(IH$8="",0,IH18*SUMIFS(условия!63:63,условия!$7:$7,"&lt;="&amp;IH$8,условия!$8:$8,"&gt;="&amp;IH$8))</f>
        <v>583333.33333333326</v>
      </c>
      <c r="II25" s="21">
        <f>IF(II$8="",0,II18*SUMIFS(условия!63:63,условия!$7:$7,"&lt;="&amp;II$8,условия!$8:$8,"&gt;="&amp;II$8))</f>
        <v>583333.33333333326</v>
      </c>
      <c r="IJ25" s="21">
        <f>IF(IJ$8="",0,IJ18*SUMIFS(условия!63:63,условия!$7:$7,"&lt;="&amp;IJ$8,условия!$8:$8,"&gt;="&amp;IJ$8))</f>
        <v>583333.33333333326</v>
      </c>
      <c r="IK25" s="21">
        <f>IF(IK$8="",0,IK18*SUMIFS(условия!63:63,условия!$7:$7,"&lt;="&amp;IK$8,условия!$8:$8,"&gt;="&amp;IK$8))</f>
        <v>583333.33333333326</v>
      </c>
      <c r="IL25" s="21">
        <f>IF(IL$8="",0,IL18*SUMIFS(условия!63:63,условия!$7:$7,"&lt;="&amp;IL$8,условия!$8:$8,"&gt;="&amp;IL$8))</f>
        <v>583333.33333333326</v>
      </c>
      <c r="IM25" s="21">
        <f>IF(IM$8="",0,IM18*SUMIFS(условия!63:63,условия!$7:$7,"&lt;="&amp;IM$8,условия!$8:$8,"&gt;="&amp;IM$8))</f>
        <v>583333.33333333326</v>
      </c>
      <c r="IN25" s="21">
        <f>IF(IN$8="",0,IN18*SUMIFS(условия!63:63,условия!$7:$7,"&lt;="&amp;IN$8,условия!$8:$8,"&gt;="&amp;IN$8))</f>
        <v>583333.33333333326</v>
      </c>
      <c r="IO25" s="21">
        <f>IF(IO$8="",0,IO18*SUMIFS(условия!63:63,условия!$7:$7,"&lt;="&amp;IO$8,условия!$8:$8,"&gt;="&amp;IO$8))</f>
        <v>583333.33333333326</v>
      </c>
      <c r="IP25" s="21">
        <f>IF(IP$8="",0,IP18*SUMIFS(условия!63:63,условия!$7:$7,"&lt;="&amp;IP$8,условия!$8:$8,"&gt;="&amp;IP$8))</f>
        <v>583333.33333333326</v>
      </c>
      <c r="IQ25" s="21">
        <f>IF(IQ$8="",0,IQ18*SUMIFS(условия!63:63,условия!$7:$7,"&lt;="&amp;IQ$8,условия!$8:$8,"&gt;="&amp;IQ$8))</f>
        <v>583333.33333333326</v>
      </c>
      <c r="IR25" s="21">
        <f>IF(IR$8="",0,IR18*SUMIFS(условия!63:63,условия!$7:$7,"&lt;="&amp;IR$8,условия!$8:$8,"&gt;="&amp;IR$8))</f>
        <v>583333.33333333326</v>
      </c>
      <c r="IS25" s="21">
        <f>IF(IS$8="",0,IS18*SUMIFS(условия!63:63,условия!$7:$7,"&lt;="&amp;IS$8,условия!$8:$8,"&gt;="&amp;IS$8))</f>
        <v>583333.33333333326</v>
      </c>
      <c r="IT25" s="21">
        <f>IF(IT$8="",0,IT18*SUMIFS(условия!63:63,условия!$7:$7,"&lt;="&amp;IT$8,условия!$8:$8,"&gt;="&amp;IT$8))</f>
        <v>583333.33333333326</v>
      </c>
      <c r="IU25" s="21">
        <f>IF(IU$8="",0,IU18*SUMIFS(условия!63:63,условия!$7:$7,"&lt;="&amp;IU$8,условия!$8:$8,"&gt;="&amp;IU$8))</f>
        <v>583333.33333333326</v>
      </c>
      <c r="IV25" s="21">
        <f>IF(IV$8="",0,IV18*SUMIFS(условия!63:63,условия!$7:$7,"&lt;="&amp;IV$8,условия!$8:$8,"&gt;="&amp;IV$8))</f>
        <v>583333.33333333326</v>
      </c>
      <c r="IW25" s="21">
        <f>IF(IW$8="",0,IW18*SUMIFS(условия!63:63,условия!$7:$7,"&lt;="&amp;IW$8,условия!$8:$8,"&gt;="&amp;IW$8))</f>
        <v>583333.33333333326</v>
      </c>
      <c r="IX25" s="21">
        <f>IF(IX$8="",0,IX18*SUMIFS(условия!63:63,условия!$7:$7,"&lt;="&amp;IX$8,условия!$8:$8,"&gt;="&amp;IX$8))</f>
        <v>583333.33333333326</v>
      </c>
      <c r="IY25" s="21">
        <f>IF(IY$8="",0,IY18*SUMIFS(условия!63:63,условия!$7:$7,"&lt;="&amp;IY$8,условия!$8:$8,"&gt;="&amp;IY$8))</f>
        <v>583333.33333333326</v>
      </c>
      <c r="IZ25" s="21">
        <f>IF(IZ$8="",0,IZ18*SUMIFS(условия!63:63,условия!$7:$7,"&lt;="&amp;IZ$8,условия!$8:$8,"&gt;="&amp;IZ$8))</f>
        <v>583333.33333333326</v>
      </c>
      <c r="JA25" s="21">
        <f>IF(JA$8="",0,JA18*SUMIFS(условия!63:63,условия!$7:$7,"&lt;="&amp;JA$8,условия!$8:$8,"&gt;="&amp;JA$8))</f>
        <v>1225000</v>
      </c>
      <c r="JB25" s="21">
        <f>IF(JB$8="",0,JB18*SUMIFS(условия!63:63,условия!$7:$7,"&lt;="&amp;JB$8,условия!$8:$8,"&gt;="&amp;JB$8))</f>
        <v>1225000</v>
      </c>
      <c r="JC25" s="21">
        <f>IF(JC$8="",0,JC18*SUMIFS(условия!63:63,условия!$7:$7,"&lt;="&amp;JC$8,условия!$8:$8,"&gt;="&amp;JC$8))</f>
        <v>1225000</v>
      </c>
      <c r="JD25" s="21">
        <f>IF(JD$8="",0,JD18*SUMIFS(условия!63:63,условия!$7:$7,"&lt;="&amp;JD$8,условия!$8:$8,"&gt;="&amp;JD$8))</f>
        <v>1225000</v>
      </c>
      <c r="JE25" s="21">
        <f>IF(JE$8="",0,JE18*SUMIFS(условия!63:63,условия!$7:$7,"&lt;="&amp;JE$8,условия!$8:$8,"&gt;="&amp;JE$8))</f>
        <v>1225000</v>
      </c>
      <c r="JF25" s="21">
        <f>IF(JF$8="",0,JF18*SUMIFS(условия!63:63,условия!$7:$7,"&lt;="&amp;JF$8,условия!$8:$8,"&gt;="&amp;JF$8))</f>
        <v>1225000</v>
      </c>
      <c r="JG25" s="21">
        <f>IF(JG$8="",0,JG18*SUMIFS(условия!63:63,условия!$7:$7,"&lt;="&amp;JG$8,условия!$8:$8,"&gt;="&amp;JG$8))</f>
        <v>1225000</v>
      </c>
      <c r="JH25" s="21">
        <f>IF(JH$8="",0,JH18*SUMIFS(условия!63:63,условия!$7:$7,"&lt;="&amp;JH$8,условия!$8:$8,"&gt;="&amp;JH$8))</f>
        <v>1225000</v>
      </c>
      <c r="JI25" s="21">
        <f>IF(JI$8="",0,JI18*SUMIFS(условия!63:63,условия!$7:$7,"&lt;="&amp;JI$8,условия!$8:$8,"&gt;="&amp;JI$8))</f>
        <v>1225000</v>
      </c>
      <c r="JJ25" s="21">
        <f>IF(JJ$8="",0,JJ18*SUMIFS(условия!63:63,условия!$7:$7,"&lt;="&amp;JJ$8,условия!$8:$8,"&gt;="&amp;JJ$8))</f>
        <v>1225000</v>
      </c>
      <c r="JK25" s="21">
        <f>IF(JK$8="",0,JK18*SUMIFS(условия!63:63,условия!$7:$7,"&lt;="&amp;JK$8,условия!$8:$8,"&gt;="&amp;JK$8))</f>
        <v>1225000</v>
      </c>
      <c r="JL25" s="21">
        <f>IF(JL$8="",0,JL18*SUMIFS(условия!63:63,условия!$7:$7,"&lt;="&amp;JL$8,условия!$8:$8,"&gt;="&amp;JL$8))</f>
        <v>1225000</v>
      </c>
      <c r="JM25" s="21">
        <f>IF(JM$8="",0,JM18*SUMIFS(условия!63:63,условия!$7:$7,"&lt;="&amp;JM$8,условия!$8:$8,"&gt;="&amp;JM$8))</f>
        <v>1225000</v>
      </c>
      <c r="JN25" s="21">
        <f>IF(JN$8="",0,JN18*SUMIFS(условия!63:63,условия!$7:$7,"&lt;="&amp;JN$8,условия!$8:$8,"&gt;="&amp;JN$8))</f>
        <v>1225000</v>
      </c>
      <c r="JO25" s="21">
        <f>IF(JO$8="",0,JO18*SUMIFS(условия!63:63,условия!$7:$7,"&lt;="&amp;JO$8,условия!$8:$8,"&gt;="&amp;JO$8))</f>
        <v>1225000</v>
      </c>
      <c r="JP25" s="21">
        <f>IF(JP$8="",0,JP18*SUMIFS(условия!63:63,условия!$7:$7,"&lt;="&amp;JP$8,условия!$8:$8,"&gt;="&amp;JP$8))</f>
        <v>1225000</v>
      </c>
      <c r="JQ25" s="21">
        <f>IF(JQ$8="",0,JQ18*SUMIFS(условия!63:63,условия!$7:$7,"&lt;="&amp;JQ$8,условия!$8:$8,"&gt;="&amp;JQ$8))</f>
        <v>1225000</v>
      </c>
      <c r="JR25" s="21">
        <f>IF(JR$8="",0,JR18*SUMIFS(условия!63:63,условия!$7:$7,"&lt;="&amp;JR$8,условия!$8:$8,"&gt;="&amp;JR$8))</f>
        <v>1225000</v>
      </c>
      <c r="JS25" s="21">
        <f>IF(JS$8="",0,JS18*SUMIFS(условия!63:63,условия!$7:$7,"&lt;="&amp;JS$8,условия!$8:$8,"&gt;="&amp;JS$8))</f>
        <v>1225000</v>
      </c>
      <c r="JT25" s="21">
        <f>IF(JT$8="",0,JT18*SUMIFS(условия!63:63,условия!$7:$7,"&lt;="&amp;JT$8,условия!$8:$8,"&gt;="&amp;JT$8))</f>
        <v>1225000</v>
      </c>
      <c r="JU25" s="21">
        <f>IF(JU$8="",0,JU18*SUMIFS(условия!63:63,условия!$7:$7,"&lt;="&amp;JU$8,условия!$8:$8,"&gt;="&amp;JU$8))</f>
        <v>1225000</v>
      </c>
      <c r="JV25" s="21">
        <f>IF(JV$8="",0,JV18*SUMIFS(условия!63:63,условия!$7:$7,"&lt;="&amp;JV$8,условия!$8:$8,"&gt;="&amp;JV$8))</f>
        <v>1225000</v>
      </c>
      <c r="JW25" s="21">
        <f>IF(JW$8="",0,JW18*SUMIFS(условия!63:63,условия!$7:$7,"&lt;="&amp;JW$8,условия!$8:$8,"&gt;="&amp;JW$8))</f>
        <v>1225000</v>
      </c>
      <c r="JX25" s="21">
        <f>IF(JX$8="",0,JX18*SUMIFS(условия!63:63,условия!$7:$7,"&lt;="&amp;JX$8,условия!$8:$8,"&gt;="&amp;JX$8))</f>
        <v>1225000</v>
      </c>
      <c r="JY25" s="21">
        <f>IF(JY$8="",0,JY18*SUMIFS(условия!63:63,условия!$7:$7,"&lt;="&amp;JY$8,условия!$8:$8,"&gt;="&amp;JY$8))</f>
        <v>1225000</v>
      </c>
      <c r="JZ25" s="21">
        <f>IF(JZ$8="",0,JZ18*SUMIFS(условия!63:63,условия!$7:$7,"&lt;="&amp;JZ$8,условия!$8:$8,"&gt;="&amp;JZ$8))</f>
        <v>1225000</v>
      </c>
      <c r="KA25" s="21">
        <f>IF(KA$8="",0,KA18*SUMIFS(условия!63:63,условия!$7:$7,"&lt;="&amp;KA$8,условия!$8:$8,"&gt;="&amp;KA$8))</f>
        <v>1225000</v>
      </c>
      <c r="KB25" s="21">
        <f>IF(KB$8="",0,KB18*SUMIFS(условия!63:63,условия!$7:$7,"&lt;="&amp;KB$8,условия!$8:$8,"&gt;="&amp;KB$8))</f>
        <v>1225000</v>
      </c>
      <c r="KC25" s="21">
        <f>IF(KC$8="",0,KC18*SUMIFS(условия!63:63,условия!$7:$7,"&lt;="&amp;KC$8,условия!$8:$8,"&gt;="&amp;KC$8))</f>
        <v>1225000</v>
      </c>
      <c r="KD25" s="21">
        <f>IF(KD$8="",0,KD18*SUMIFS(условия!63:63,условия!$7:$7,"&lt;="&amp;KD$8,условия!$8:$8,"&gt;="&amp;KD$8))</f>
        <v>1225000</v>
      </c>
      <c r="KE25" s="21">
        <f>IF(KE$8="",0,KE18*SUMIFS(условия!63:63,условия!$7:$7,"&lt;="&amp;KE$8,условия!$8:$8,"&gt;="&amp;KE$8))</f>
        <v>1225000</v>
      </c>
      <c r="KF25" s="21">
        <f>IF(KF$8="",0,KF18*SUMIFS(условия!63:63,условия!$7:$7,"&lt;="&amp;KF$8,условия!$8:$8,"&gt;="&amp;KF$8))</f>
        <v>1400000</v>
      </c>
      <c r="KG25" s="21">
        <f>IF(KG$8="",0,KG18*SUMIFS(условия!63:63,условия!$7:$7,"&lt;="&amp;KG$8,условия!$8:$8,"&gt;="&amp;KG$8))</f>
        <v>1400000</v>
      </c>
      <c r="KH25" s="21">
        <f>IF(KH$8="",0,KH18*SUMIFS(условия!63:63,условия!$7:$7,"&lt;="&amp;KH$8,условия!$8:$8,"&gt;="&amp;KH$8))</f>
        <v>1400000</v>
      </c>
      <c r="KI25" s="21">
        <f>IF(KI$8="",0,KI18*SUMIFS(условия!63:63,условия!$7:$7,"&lt;="&amp;KI$8,условия!$8:$8,"&gt;="&amp;KI$8))</f>
        <v>1400000</v>
      </c>
      <c r="KJ25" s="21">
        <f>IF(KJ$8="",0,KJ18*SUMIFS(условия!63:63,условия!$7:$7,"&lt;="&amp;KJ$8,условия!$8:$8,"&gt;="&amp;KJ$8))</f>
        <v>1400000</v>
      </c>
      <c r="KK25" s="21">
        <f>IF(KK$8="",0,KK18*SUMIFS(условия!63:63,условия!$7:$7,"&lt;="&amp;KK$8,условия!$8:$8,"&gt;="&amp;KK$8))</f>
        <v>1400000</v>
      </c>
      <c r="KL25" s="21">
        <f>IF(KL$8="",0,KL18*SUMIFS(условия!63:63,условия!$7:$7,"&lt;="&amp;KL$8,условия!$8:$8,"&gt;="&amp;KL$8))</f>
        <v>1400000</v>
      </c>
      <c r="KM25" s="21">
        <f>IF(KM$8="",0,KM18*SUMIFS(условия!63:63,условия!$7:$7,"&lt;="&amp;KM$8,условия!$8:$8,"&gt;="&amp;KM$8))</f>
        <v>1400000</v>
      </c>
      <c r="KN25" s="21">
        <f>IF(KN$8="",0,KN18*SUMIFS(условия!63:63,условия!$7:$7,"&lt;="&amp;KN$8,условия!$8:$8,"&gt;="&amp;KN$8))</f>
        <v>1400000</v>
      </c>
      <c r="KO25" s="21">
        <f>IF(KO$8="",0,KO18*SUMIFS(условия!63:63,условия!$7:$7,"&lt;="&amp;KO$8,условия!$8:$8,"&gt;="&amp;KO$8))</f>
        <v>1400000</v>
      </c>
      <c r="KP25" s="21">
        <f>IF(KP$8="",0,KP18*SUMIFS(условия!63:63,условия!$7:$7,"&lt;="&amp;KP$8,условия!$8:$8,"&gt;="&amp;KP$8))</f>
        <v>1400000</v>
      </c>
      <c r="KQ25" s="21">
        <f>IF(KQ$8="",0,KQ18*SUMIFS(условия!63:63,условия!$7:$7,"&lt;="&amp;KQ$8,условия!$8:$8,"&gt;="&amp;KQ$8))</f>
        <v>1400000</v>
      </c>
      <c r="KR25" s="21">
        <f>IF(KR$8="",0,KR18*SUMIFS(условия!63:63,условия!$7:$7,"&lt;="&amp;KR$8,условия!$8:$8,"&gt;="&amp;KR$8))</f>
        <v>1400000</v>
      </c>
      <c r="KS25" s="21">
        <f>IF(KS$8="",0,KS18*SUMIFS(условия!63:63,условия!$7:$7,"&lt;="&amp;KS$8,условия!$8:$8,"&gt;="&amp;KS$8))</f>
        <v>1400000</v>
      </c>
      <c r="KT25" s="21">
        <f>IF(KT$8="",0,KT18*SUMIFS(условия!63:63,условия!$7:$7,"&lt;="&amp;KT$8,условия!$8:$8,"&gt;="&amp;KT$8))</f>
        <v>1400000</v>
      </c>
      <c r="KU25" s="21">
        <f>IF(KU$8="",0,KU18*SUMIFS(условия!63:63,условия!$7:$7,"&lt;="&amp;KU$8,условия!$8:$8,"&gt;="&amp;KU$8))</f>
        <v>1400000</v>
      </c>
      <c r="KV25" s="21">
        <f>IF(KV$8="",0,KV18*SUMIFS(условия!63:63,условия!$7:$7,"&lt;="&amp;KV$8,условия!$8:$8,"&gt;="&amp;KV$8))</f>
        <v>1400000</v>
      </c>
      <c r="KW25" s="21">
        <f>IF(KW$8="",0,KW18*SUMIFS(условия!63:63,условия!$7:$7,"&lt;="&amp;KW$8,условия!$8:$8,"&gt;="&amp;KW$8))</f>
        <v>1400000</v>
      </c>
      <c r="KX25" s="21">
        <f>IF(KX$8="",0,KX18*SUMIFS(условия!63:63,условия!$7:$7,"&lt;="&amp;KX$8,условия!$8:$8,"&gt;="&amp;KX$8))</f>
        <v>1400000</v>
      </c>
      <c r="KY25" s="21">
        <f>IF(KY$8="",0,KY18*SUMIFS(условия!63:63,условия!$7:$7,"&lt;="&amp;KY$8,условия!$8:$8,"&gt;="&amp;KY$8))</f>
        <v>1400000</v>
      </c>
      <c r="KZ25" s="21">
        <f>IF(KZ$8="",0,KZ18*SUMIFS(условия!63:63,условия!$7:$7,"&lt;="&amp;KZ$8,условия!$8:$8,"&gt;="&amp;KZ$8))</f>
        <v>1400000</v>
      </c>
      <c r="LA25" s="21">
        <f>IF(LA$8="",0,LA18*SUMIFS(условия!63:63,условия!$7:$7,"&lt;="&amp;LA$8,условия!$8:$8,"&gt;="&amp;LA$8))</f>
        <v>1400000</v>
      </c>
      <c r="LB25" s="21">
        <f>IF(LB$8="",0,LB18*SUMIFS(условия!63:63,условия!$7:$7,"&lt;="&amp;LB$8,условия!$8:$8,"&gt;="&amp;LB$8))</f>
        <v>1400000</v>
      </c>
      <c r="LC25" s="21">
        <f>IF(LC$8="",0,LC18*SUMIFS(условия!63:63,условия!$7:$7,"&lt;="&amp;LC$8,условия!$8:$8,"&gt;="&amp;LC$8))</f>
        <v>1400000</v>
      </c>
      <c r="LD25" s="21">
        <f>IF(LD$8="",0,LD18*SUMIFS(условия!63:63,условия!$7:$7,"&lt;="&amp;LD$8,условия!$8:$8,"&gt;="&amp;LD$8))</f>
        <v>1400000</v>
      </c>
      <c r="LE25" s="21">
        <f>IF(LE$8="",0,LE18*SUMIFS(условия!63:63,условия!$7:$7,"&lt;="&amp;LE$8,условия!$8:$8,"&gt;="&amp;LE$8))</f>
        <v>1400000</v>
      </c>
      <c r="LF25" s="21">
        <f>IF(LF$8="",0,LF18*SUMIFS(условия!63:63,условия!$7:$7,"&lt;="&amp;LF$8,условия!$8:$8,"&gt;="&amp;LF$8))</f>
        <v>1400000</v>
      </c>
      <c r="LG25" s="21">
        <f>IF(LG$8="",0,LG18*SUMIFS(условия!63:63,условия!$7:$7,"&lt;="&amp;LG$8,условия!$8:$8,"&gt;="&amp;LG$8))</f>
        <v>1400000</v>
      </c>
      <c r="LH25" s="21">
        <f>IF(LH$8="",0,LH18*SUMIFS(условия!63:63,условия!$7:$7,"&lt;="&amp;LH$8,условия!$8:$8,"&gt;="&amp;LH$8))</f>
        <v>1400000</v>
      </c>
      <c r="LI25" s="21">
        <f>IF(LI$8="",0,LI18*SUMIFS(условия!63:63,условия!$7:$7,"&lt;="&amp;LI$8,условия!$8:$8,"&gt;="&amp;LI$8))</f>
        <v>1400000</v>
      </c>
      <c r="LJ25" s="21">
        <f>IF(LJ$8="",0,LJ18*SUMIFS(условия!63:63,условия!$7:$7,"&lt;="&amp;LJ$8,условия!$8:$8,"&gt;="&amp;LJ$8))</f>
        <v>1166666.6666666667</v>
      </c>
      <c r="LK25" s="21">
        <f>IF(LK$8="",0,LK18*SUMIFS(условия!63:63,условия!$7:$7,"&lt;="&amp;LK$8,условия!$8:$8,"&gt;="&amp;LK$8))</f>
        <v>1166666.6666666667</v>
      </c>
      <c r="LL25" s="21">
        <f>IF(LL$8="",0,LL18*SUMIFS(условия!63:63,условия!$7:$7,"&lt;="&amp;LL$8,условия!$8:$8,"&gt;="&amp;LL$8))</f>
        <v>1166666.6666666667</v>
      </c>
      <c r="LM25" s="21">
        <f>IF(LM$8="",0,LM18*SUMIFS(условия!63:63,условия!$7:$7,"&lt;="&amp;LM$8,условия!$8:$8,"&gt;="&amp;LM$8))</f>
        <v>1166666.6666666667</v>
      </c>
      <c r="LN25" s="21">
        <f>IF(LN$8="",0,LN18*SUMIFS(условия!63:63,условия!$7:$7,"&lt;="&amp;LN$8,условия!$8:$8,"&gt;="&amp;LN$8))</f>
        <v>1166666.6666666667</v>
      </c>
      <c r="LO25" s="21">
        <f>IF(LO$8="",0,LO18*SUMIFS(условия!63:63,условия!$7:$7,"&lt;="&amp;LO$8,условия!$8:$8,"&gt;="&amp;LO$8))</f>
        <v>1166666.6666666667</v>
      </c>
      <c r="LP25" s="21">
        <f>IF(LP$8="",0,LP18*SUMIFS(условия!63:63,условия!$7:$7,"&lt;="&amp;LP$8,условия!$8:$8,"&gt;="&amp;LP$8))</f>
        <v>1166666.6666666667</v>
      </c>
      <c r="LQ25" s="21">
        <f>IF(LQ$8="",0,LQ18*SUMIFS(условия!63:63,условия!$7:$7,"&lt;="&amp;LQ$8,условия!$8:$8,"&gt;="&amp;LQ$8))</f>
        <v>1166666.6666666667</v>
      </c>
      <c r="LR25" s="21">
        <f>IF(LR$8="",0,LR18*SUMIFS(условия!63:63,условия!$7:$7,"&lt;="&amp;LR$8,условия!$8:$8,"&gt;="&amp;LR$8))</f>
        <v>1166666.6666666667</v>
      </c>
      <c r="LS25" s="21">
        <f>IF(LS$8="",0,LS18*SUMIFS(условия!63:63,условия!$7:$7,"&lt;="&amp;LS$8,условия!$8:$8,"&gt;="&amp;LS$8))</f>
        <v>1166666.6666666667</v>
      </c>
      <c r="LT25" s="21">
        <f>IF(LT$8="",0,LT18*SUMIFS(условия!63:63,условия!$7:$7,"&lt;="&amp;LT$8,условия!$8:$8,"&gt;="&amp;LT$8))</f>
        <v>1166666.6666666667</v>
      </c>
      <c r="LU25" s="21">
        <f>IF(LU$8="",0,LU18*SUMIFS(условия!63:63,условия!$7:$7,"&lt;="&amp;LU$8,условия!$8:$8,"&gt;="&amp;LU$8))</f>
        <v>1166666.6666666667</v>
      </c>
      <c r="LV25" s="21">
        <f>IF(LV$8="",0,LV18*SUMIFS(условия!63:63,условия!$7:$7,"&lt;="&amp;LV$8,условия!$8:$8,"&gt;="&amp;LV$8))</f>
        <v>1166666.6666666667</v>
      </c>
      <c r="LW25" s="21">
        <f>IF(LW$8="",0,LW18*SUMIFS(условия!63:63,условия!$7:$7,"&lt;="&amp;LW$8,условия!$8:$8,"&gt;="&amp;LW$8))</f>
        <v>1166666.6666666667</v>
      </c>
      <c r="LX25" s="21">
        <f>IF(LX$8="",0,LX18*SUMIFS(условия!63:63,условия!$7:$7,"&lt;="&amp;LX$8,условия!$8:$8,"&gt;="&amp;LX$8))</f>
        <v>1166666.6666666667</v>
      </c>
      <c r="LY25" s="21">
        <f>IF(LY$8="",0,LY18*SUMIFS(условия!63:63,условия!$7:$7,"&lt;="&amp;LY$8,условия!$8:$8,"&gt;="&amp;LY$8))</f>
        <v>1166666.6666666667</v>
      </c>
      <c r="LZ25" s="21">
        <f>IF(LZ$8="",0,LZ18*SUMIFS(условия!63:63,условия!$7:$7,"&lt;="&amp;LZ$8,условия!$8:$8,"&gt;="&amp;LZ$8))</f>
        <v>1166666.6666666667</v>
      </c>
      <c r="MA25" s="21">
        <f>IF(MA$8="",0,MA18*SUMIFS(условия!63:63,условия!$7:$7,"&lt;="&amp;MA$8,условия!$8:$8,"&gt;="&amp;MA$8))</f>
        <v>1166666.6666666667</v>
      </c>
      <c r="MB25" s="21">
        <f>IF(MB$8="",0,MB18*SUMIFS(условия!63:63,условия!$7:$7,"&lt;="&amp;MB$8,условия!$8:$8,"&gt;="&amp;MB$8))</f>
        <v>1166666.6666666667</v>
      </c>
      <c r="MC25" s="21">
        <f>IF(MC$8="",0,MC18*SUMIFS(условия!63:63,условия!$7:$7,"&lt;="&amp;MC$8,условия!$8:$8,"&gt;="&amp;MC$8))</f>
        <v>1166666.6666666667</v>
      </c>
      <c r="MD25" s="21">
        <f>IF(MD$8="",0,MD18*SUMIFS(условия!63:63,условия!$7:$7,"&lt;="&amp;MD$8,условия!$8:$8,"&gt;="&amp;MD$8))</f>
        <v>1166666.6666666667</v>
      </c>
      <c r="ME25" s="21">
        <f>IF(ME$8="",0,ME18*SUMIFS(условия!63:63,условия!$7:$7,"&lt;="&amp;ME$8,условия!$8:$8,"&gt;="&amp;ME$8))</f>
        <v>1166666.6666666667</v>
      </c>
      <c r="MF25" s="21">
        <f>IF(MF$8="",0,MF18*SUMIFS(условия!63:63,условия!$7:$7,"&lt;="&amp;MF$8,условия!$8:$8,"&gt;="&amp;MF$8))</f>
        <v>1166666.6666666667</v>
      </c>
      <c r="MG25" s="21">
        <f>IF(MG$8="",0,MG18*SUMIFS(условия!63:63,условия!$7:$7,"&lt;="&amp;MG$8,условия!$8:$8,"&gt;="&amp;MG$8))</f>
        <v>1166666.6666666667</v>
      </c>
      <c r="MH25" s="21">
        <f>IF(MH$8="",0,MH18*SUMIFS(условия!63:63,условия!$7:$7,"&lt;="&amp;MH$8,условия!$8:$8,"&gt;="&amp;MH$8))</f>
        <v>1166666.6666666667</v>
      </c>
      <c r="MI25" s="21">
        <f>IF(MI$8="",0,MI18*SUMIFS(условия!63:63,условия!$7:$7,"&lt;="&amp;MI$8,условия!$8:$8,"&gt;="&amp;MI$8))</f>
        <v>1166666.6666666667</v>
      </c>
      <c r="MJ25" s="21">
        <f>IF(MJ$8="",0,MJ18*SUMIFS(условия!63:63,условия!$7:$7,"&lt;="&amp;MJ$8,условия!$8:$8,"&gt;="&amp;MJ$8))</f>
        <v>1166666.6666666667</v>
      </c>
      <c r="MK25" s="21">
        <f>IF(MK$8="",0,MK18*SUMIFS(условия!63:63,условия!$7:$7,"&lt;="&amp;MK$8,условия!$8:$8,"&gt;="&amp;MK$8))</f>
        <v>1166666.6666666667</v>
      </c>
      <c r="ML25" s="21">
        <f>IF(ML$8="",0,ML18*SUMIFS(условия!63:63,условия!$7:$7,"&lt;="&amp;ML$8,условия!$8:$8,"&gt;="&amp;ML$8))</f>
        <v>1166666.6666666667</v>
      </c>
      <c r="MM25" s="21">
        <f>IF(MM$8="",0,MM18*SUMIFS(условия!63:63,условия!$7:$7,"&lt;="&amp;MM$8,условия!$8:$8,"&gt;="&amp;MM$8))</f>
        <v>1166666.6666666667</v>
      </c>
      <c r="MN25" s="21">
        <f>IF(MN$8="",0,MN18*SUMIFS(условия!63:63,условия!$7:$7,"&lt;="&amp;MN$8,условия!$8:$8,"&gt;="&amp;MN$8))</f>
        <v>1166666.6666666667</v>
      </c>
      <c r="MO25" s="21">
        <f>IF(MO$8="",0,MO18*SUMIFS(условия!63:63,условия!$7:$7,"&lt;="&amp;MO$8,условия!$8:$8,"&gt;="&amp;MO$8))</f>
        <v>1166666.6666666665</v>
      </c>
      <c r="MP25" s="21">
        <f>IF(MP$8="",0,MP18*SUMIFS(условия!63:63,условия!$7:$7,"&lt;="&amp;MP$8,условия!$8:$8,"&gt;="&amp;MP$8))</f>
        <v>1166666.6666666665</v>
      </c>
      <c r="MQ25" s="21">
        <f>IF(MQ$8="",0,MQ18*SUMIFS(условия!63:63,условия!$7:$7,"&lt;="&amp;MQ$8,условия!$8:$8,"&gt;="&amp;MQ$8))</f>
        <v>1166666.6666666665</v>
      </c>
      <c r="MR25" s="21">
        <f>IF(MR$8="",0,MR18*SUMIFS(условия!63:63,условия!$7:$7,"&lt;="&amp;MR$8,условия!$8:$8,"&gt;="&amp;MR$8))</f>
        <v>1166666.6666666665</v>
      </c>
      <c r="MS25" s="21">
        <f>IF(MS$8="",0,MS18*SUMIFS(условия!63:63,условия!$7:$7,"&lt;="&amp;MS$8,условия!$8:$8,"&gt;="&amp;MS$8))</f>
        <v>1166666.6666666665</v>
      </c>
      <c r="MT25" s="21">
        <f>IF(MT$8="",0,MT18*SUMIFS(условия!63:63,условия!$7:$7,"&lt;="&amp;MT$8,условия!$8:$8,"&gt;="&amp;MT$8))</f>
        <v>1166666.6666666665</v>
      </c>
      <c r="MU25" s="21">
        <f>IF(MU$8="",0,MU18*SUMIFS(условия!63:63,условия!$7:$7,"&lt;="&amp;MU$8,условия!$8:$8,"&gt;="&amp;MU$8))</f>
        <v>1166666.6666666665</v>
      </c>
      <c r="MV25" s="21">
        <f>IF(MV$8="",0,MV18*SUMIFS(условия!63:63,условия!$7:$7,"&lt;="&amp;MV$8,условия!$8:$8,"&gt;="&amp;MV$8))</f>
        <v>1166666.6666666665</v>
      </c>
      <c r="MW25" s="21">
        <f>IF(MW$8="",0,MW18*SUMIFS(условия!63:63,условия!$7:$7,"&lt;="&amp;MW$8,условия!$8:$8,"&gt;="&amp;MW$8))</f>
        <v>1166666.6666666665</v>
      </c>
      <c r="MX25" s="21">
        <f>IF(MX$8="",0,MX18*SUMIFS(условия!63:63,условия!$7:$7,"&lt;="&amp;MX$8,условия!$8:$8,"&gt;="&amp;MX$8))</f>
        <v>1166666.6666666665</v>
      </c>
      <c r="MY25" s="21">
        <f>IF(MY$8="",0,MY18*SUMIFS(условия!63:63,условия!$7:$7,"&lt;="&amp;MY$8,условия!$8:$8,"&gt;="&amp;MY$8))</f>
        <v>1166666.6666666665</v>
      </c>
      <c r="MZ25" s="21">
        <f>IF(MZ$8="",0,MZ18*SUMIFS(условия!63:63,условия!$7:$7,"&lt;="&amp;MZ$8,условия!$8:$8,"&gt;="&amp;MZ$8))</f>
        <v>1166666.6666666665</v>
      </c>
      <c r="NA25" s="21">
        <f>IF(NA$8="",0,NA18*SUMIFS(условия!63:63,условия!$7:$7,"&lt;="&amp;NA$8,условия!$8:$8,"&gt;="&amp;NA$8))</f>
        <v>1166666.6666666665</v>
      </c>
      <c r="NB25" s="21">
        <f>IF(NB$8="",0,NB18*SUMIFS(условия!63:63,условия!$7:$7,"&lt;="&amp;NB$8,условия!$8:$8,"&gt;="&amp;NB$8))</f>
        <v>1166666.6666666665</v>
      </c>
      <c r="NC25" s="21">
        <f>IF(NC$8="",0,NC18*SUMIFS(условия!63:63,условия!$7:$7,"&lt;="&amp;NC$8,условия!$8:$8,"&gt;="&amp;NC$8))</f>
        <v>1166666.6666666665</v>
      </c>
      <c r="ND25" s="21">
        <f>IF(ND$8="",0,ND18*SUMIFS(условия!63:63,условия!$7:$7,"&lt;="&amp;ND$8,условия!$8:$8,"&gt;="&amp;ND$8))</f>
        <v>1166666.6666666665</v>
      </c>
      <c r="NE25" s="21">
        <f>IF(NE$8="",0,NE18*SUMIFS(условия!63:63,условия!$7:$7,"&lt;="&amp;NE$8,условия!$8:$8,"&gt;="&amp;NE$8))</f>
        <v>1166666.6666666665</v>
      </c>
      <c r="NF25" s="21">
        <f>IF(NF$8="",0,NF18*SUMIFS(условия!63:63,условия!$7:$7,"&lt;="&amp;NF$8,условия!$8:$8,"&gt;="&amp;NF$8))</f>
        <v>1166666.6666666665</v>
      </c>
      <c r="NG25" s="21">
        <f>IF(NG$8="",0,NG18*SUMIFS(условия!63:63,условия!$7:$7,"&lt;="&amp;NG$8,условия!$8:$8,"&gt;="&amp;NG$8))</f>
        <v>1166666.6666666665</v>
      </c>
      <c r="NH25" s="21">
        <f>IF(NH$8="",0,NH18*SUMIFS(условия!63:63,условия!$7:$7,"&lt;="&amp;NH$8,условия!$8:$8,"&gt;="&amp;NH$8))</f>
        <v>1166666.6666666665</v>
      </c>
      <c r="NI25" s="21">
        <f>IF(NI$8="",0,NI18*SUMIFS(условия!63:63,условия!$7:$7,"&lt;="&amp;NI$8,условия!$8:$8,"&gt;="&amp;NI$8))</f>
        <v>1166666.6666666665</v>
      </c>
      <c r="NJ25" s="21">
        <f>IF(NJ$8="",0,NJ18*SUMIFS(условия!63:63,условия!$7:$7,"&lt;="&amp;NJ$8,условия!$8:$8,"&gt;="&amp;NJ$8))</f>
        <v>1166666.6666666665</v>
      </c>
      <c r="NK25" s="21">
        <f>IF(NK$8="",0,NK18*SUMIFS(условия!63:63,условия!$7:$7,"&lt;="&amp;NK$8,условия!$8:$8,"&gt;="&amp;NK$8))</f>
        <v>1166666.6666666665</v>
      </c>
      <c r="NL25" s="21">
        <f>IF(NL$8="",0,NL18*SUMIFS(условия!63:63,условия!$7:$7,"&lt;="&amp;NL$8,условия!$8:$8,"&gt;="&amp;NL$8))</f>
        <v>1166666.6666666665</v>
      </c>
      <c r="NM25" s="21">
        <f>IF(NM$8="",0,NM18*SUMIFS(условия!63:63,условия!$7:$7,"&lt;="&amp;NM$8,условия!$8:$8,"&gt;="&amp;NM$8))</f>
        <v>1166666.6666666665</v>
      </c>
      <c r="NN25" s="21">
        <f>IF(NN$8="",0,NN18*SUMIFS(условия!63:63,условия!$7:$7,"&lt;="&amp;NN$8,условия!$8:$8,"&gt;="&amp;NN$8))</f>
        <v>1166666.6666666665</v>
      </c>
      <c r="NO25" s="21">
        <f>IF(NO$8="",0,NO18*SUMIFS(условия!63:63,условия!$7:$7,"&lt;="&amp;NO$8,условия!$8:$8,"&gt;="&amp;NO$8))</f>
        <v>1166666.6666666665</v>
      </c>
      <c r="NP25" s="21">
        <f>IF(NP$8="",0,NP18*SUMIFS(условия!63:63,условия!$7:$7,"&lt;="&amp;NP$8,условия!$8:$8,"&gt;="&amp;NP$8))</f>
        <v>1166666.6666666665</v>
      </c>
      <c r="NQ25" s="21">
        <f>IF(NQ$8="",0,NQ18*SUMIFS(условия!63:63,условия!$7:$7,"&lt;="&amp;NQ$8,условия!$8:$8,"&gt;="&amp;NQ$8))</f>
        <v>1166666.6666666665</v>
      </c>
      <c r="NR25" s="21">
        <f>IF(NR$8="",0,NR18*SUMIFS(условия!63:63,условия!$7:$7,"&lt;="&amp;NR$8,условия!$8:$8,"&gt;="&amp;NR$8))</f>
        <v>1166666.6666666665</v>
      </c>
      <c r="NS25" s="21">
        <f>IF(NS$8="",0,NS18*SUMIFS(условия!63:63,условия!$7:$7,"&lt;="&amp;NS$8,условия!$8:$8,"&gt;="&amp;NS$8))</f>
        <v>1166666.6666666667</v>
      </c>
      <c r="NT25" s="21">
        <f>IF(NT$8="",0,NT18*SUMIFS(условия!63:63,условия!$7:$7,"&lt;="&amp;NT$8,условия!$8:$8,"&gt;="&amp;NT$8))</f>
        <v>1166666.6666666667</v>
      </c>
      <c r="NU25" s="21">
        <f>IF(NU$8="",0,NU18*SUMIFS(условия!63:63,условия!$7:$7,"&lt;="&amp;NU$8,условия!$8:$8,"&gt;="&amp;NU$8))</f>
        <v>1166666.6666666667</v>
      </c>
      <c r="NV25" s="21">
        <f>IF(NV$8="",0,NV18*SUMIFS(условия!63:63,условия!$7:$7,"&lt;="&amp;NV$8,условия!$8:$8,"&gt;="&amp;NV$8))</f>
        <v>1166666.6666666667</v>
      </c>
      <c r="NW25" s="21">
        <f>IF(NW$8="",0,NW18*SUMIFS(условия!63:63,условия!$7:$7,"&lt;="&amp;NW$8,условия!$8:$8,"&gt;="&amp;NW$8))</f>
        <v>1166666.6666666667</v>
      </c>
      <c r="NX25" s="21">
        <f>IF(NX$8="",0,NX18*SUMIFS(условия!63:63,условия!$7:$7,"&lt;="&amp;NX$8,условия!$8:$8,"&gt;="&amp;NX$8))</f>
        <v>1166666.6666666667</v>
      </c>
      <c r="NY25" s="21">
        <f>IF(NY$8="",0,NY18*SUMIFS(условия!63:63,условия!$7:$7,"&lt;="&amp;NY$8,условия!$8:$8,"&gt;="&amp;NY$8))</f>
        <v>1166666.6666666667</v>
      </c>
      <c r="NZ25" s="21">
        <f>IF(NZ$8="",0,NZ18*SUMIFS(условия!63:63,условия!$7:$7,"&lt;="&amp;NZ$8,условия!$8:$8,"&gt;="&amp;NZ$8))</f>
        <v>1166666.6666666667</v>
      </c>
      <c r="OA25" s="21">
        <f>IF(OA$8="",0,OA18*SUMIFS(условия!63:63,условия!$7:$7,"&lt;="&amp;OA$8,условия!$8:$8,"&gt;="&amp;OA$8))</f>
        <v>1166666.6666666667</v>
      </c>
      <c r="OB25" s="21">
        <f>IF(OB$8="",0,OB18*SUMIFS(условия!63:63,условия!$7:$7,"&lt;="&amp;OB$8,условия!$8:$8,"&gt;="&amp;OB$8))</f>
        <v>1166666.6666666667</v>
      </c>
      <c r="OC25" s="21">
        <f>IF(OC$8="",0,OC18*SUMIFS(условия!63:63,условия!$7:$7,"&lt;="&amp;OC$8,условия!$8:$8,"&gt;="&amp;OC$8))</f>
        <v>1166666.6666666667</v>
      </c>
      <c r="OD25" s="21">
        <f>IF(OD$8="",0,OD18*SUMIFS(условия!63:63,условия!$7:$7,"&lt;="&amp;OD$8,условия!$8:$8,"&gt;="&amp;OD$8))</f>
        <v>1166666.6666666667</v>
      </c>
      <c r="OE25" s="21">
        <f>IF(OE$8="",0,OE18*SUMIFS(условия!63:63,условия!$7:$7,"&lt;="&amp;OE$8,условия!$8:$8,"&gt;="&amp;OE$8))</f>
        <v>1166666.6666666667</v>
      </c>
      <c r="OF25" s="21">
        <f>IF(OF$8="",0,OF18*SUMIFS(условия!63:63,условия!$7:$7,"&lt;="&amp;OF$8,условия!$8:$8,"&gt;="&amp;OF$8))</f>
        <v>1166666.6666666667</v>
      </c>
      <c r="OG25" s="21">
        <f>IF(OG$8="",0,OG18*SUMIFS(условия!63:63,условия!$7:$7,"&lt;="&amp;OG$8,условия!$8:$8,"&gt;="&amp;OG$8))</f>
        <v>1166666.6666666667</v>
      </c>
      <c r="OH25" s="21">
        <f>IF(OH$8="",0,OH18*SUMIFS(условия!63:63,условия!$7:$7,"&lt;="&amp;OH$8,условия!$8:$8,"&gt;="&amp;OH$8))</f>
        <v>1166666.6666666667</v>
      </c>
      <c r="OI25" s="21">
        <f>IF(OI$8="",0,OI18*SUMIFS(условия!63:63,условия!$7:$7,"&lt;="&amp;OI$8,условия!$8:$8,"&gt;="&amp;OI$8))</f>
        <v>1166666.6666666667</v>
      </c>
      <c r="OJ25" s="21">
        <f>IF(OJ$8="",0,OJ18*SUMIFS(условия!63:63,условия!$7:$7,"&lt;="&amp;OJ$8,условия!$8:$8,"&gt;="&amp;OJ$8))</f>
        <v>1166666.6666666667</v>
      </c>
      <c r="OK25" s="21">
        <f>IF(OK$8="",0,OK18*SUMIFS(условия!63:63,условия!$7:$7,"&lt;="&amp;OK$8,условия!$8:$8,"&gt;="&amp;OK$8))</f>
        <v>1166666.6666666667</v>
      </c>
      <c r="OL25" s="21">
        <f>IF(OL$8="",0,OL18*SUMIFS(условия!63:63,условия!$7:$7,"&lt;="&amp;OL$8,условия!$8:$8,"&gt;="&amp;OL$8))</f>
        <v>1166666.6666666667</v>
      </c>
      <c r="OM25" s="21">
        <f>IF(OM$8="",0,OM18*SUMIFS(условия!63:63,условия!$7:$7,"&lt;="&amp;OM$8,условия!$8:$8,"&gt;="&amp;OM$8))</f>
        <v>1166666.6666666667</v>
      </c>
      <c r="ON25" s="21">
        <f>IF(ON$8="",0,ON18*SUMIFS(условия!63:63,условия!$7:$7,"&lt;="&amp;ON$8,условия!$8:$8,"&gt;="&amp;ON$8))</f>
        <v>1166666.6666666667</v>
      </c>
      <c r="OO25" s="21">
        <f>IF(OO$8="",0,OO18*SUMIFS(условия!63:63,условия!$7:$7,"&lt;="&amp;OO$8,условия!$8:$8,"&gt;="&amp;OO$8))</f>
        <v>1166666.6666666667</v>
      </c>
      <c r="OP25" s="21">
        <f>IF(OP$8="",0,OP18*SUMIFS(условия!63:63,условия!$7:$7,"&lt;="&amp;OP$8,условия!$8:$8,"&gt;="&amp;OP$8))</f>
        <v>1166666.6666666667</v>
      </c>
      <c r="OQ25" s="21">
        <f>IF(OQ$8="",0,OQ18*SUMIFS(условия!63:63,условия!$7:$7,"&lt;="&amp;OQ$8,условия!$8:$8,"&gt;="&amp;OQ$8))</f>
        <v>1166666.6666666667</v>
      </c>
      <c r="OR25" s="21">
        <f>IF(OR$8="",0,OR18*SUMIFS(условия!63:63,условия!$7:$7,"&lt;="&amp;OR$8,условия!$8:$8,"&gt;="&amp;OR$8))</f>
        <v>1166666.6666666667</v>
      </c>
      <c r="OS25" s="21">
        <f>IF(OS$8="",0,OS18*SUMIFS(условия!63:63,условия!$7:$7,"&lt;="&amp;OS$8,условия!$8:$8,"&gt;="&amp;OS$8))</f>
        <v>1166666.6666666667</v>
      </c>
      <c r="OT25" s="21">
        <f>IF(OT$8="",0,OT18*SUMIFS(условия!63:63,условия!$7:$7,"&lt;="&amp;OT$8,условия!$8:$8,"&gt;="&amp;OT$8))</f>
        <v>1166666.6666666667</v>
      </c>
      <c r="OU25" s="21">
        <f>IF(OU$8="",0,OU18*SUMIFS(условия!63:63,условия!$7:$7,"&lt;="&amp;OU$8,условия!$8:$8,"&gt;="&amp;OU$8))</f>
        <v>1166666.6666666667</v>
      </c>
      <c r="OV25" s="21">
        <f>IF(OV$8="",0,OV18*SUMIFS(условия!63:63,условия!$7:$7,"&lt;="&amp;OV$8,условия!$8:$8,"&gt;="&amp;OV$8))</f>
        <v>1166666.6666666667</v>
      </c>
      <c r="OW25" s="21">
        <f>IF(OW$8="",0,OW18*SUMIFS(условия!63:63,условия!$7:$7,"&lt;="&amp;OW$8,условия!$8:$8,"&gt;="&amp;OW$8))</f>
        <v>1166666.6666666667</v>
      </c>
      <c r="OX25" s="21">
        <f>IF(OX$8="",0,OX18*SUMIFS(условия!63:63,условия!$7:$7,"&lt;="&amp;OX$8,условия!$8:$8,"&gt;="&amp;OX$8))</f>
        <v>1400000</v>
      </c>
      <c r="OY25" s="21">
        <f>IF(OY$8="",0,OY18*SUMIFS(условия!63:63,условия!$7:$7,"&lt;="&amp;OY$8,условия!$8:$8,"&gt;="&amp;OY$8))</f>
        <v>1400000</v>
      </c>
      <c r="OZ25" s="21">
        <f>IF(OZ$8="",0,OZ18*SUMIFS(условия!63:63,условия!$7:$7,"&lt;="&amp;OZ$8,условия!$8:$8,"&gt;="&amp;OZ$8))</f>
        <v>1400000</v>
      </c>
      <c r="PA25" s="21">
        <f>IF(PA$8="",0,PA18*SUMIFS(условия!63:63,условия!$7:$7,"&lt;="&amp;PA$8,условия!$8:$8,"&gt;="&amp;PA$8))</f>
        <v>1400000</v>
      </c>
      <c r="PB25" s="21">
        <f>IF(PB$8="",0,PB18*SUMIFS(условия!63:63,условия!$7:$7,"&lt;="&amp;PB$8,условия!$8:$8,"&gt;="&amp;PB$8))</f>
        <v>1400000</v>
      </c>
      <c r="PC25" s="21">
        <f>IF(PC$8="",0,PC18*SUMIFS(условия!63:63,условия!$7:$7,"&lt;="&amp;PC$8,условия!$8:$8,"&gt;="&amp;PC$8))</f>
        <v>1400000</v>
      </c>
      <c r="PD25" s="21">
        <f>IF(PD$8="",0,PD18*SUMIFS(условия!63:63,условия!$7:$7,"&lt;="&amp;PD$8,условия!$8:$8,"&gt;="&amp;PD$8))</f>
        <v>1400000</v>
      </c>
      <c r="PE25" s="21">
        <f>IF(PE$8="",0,PE18*SUMIFS(условия!63:63,условия!$7:$7,"&lt;="&amp;PE$8,условия!$8:$8,"&gt;="&amp;PE$8))</f>
        <v>1400000</v>
      </c>
      <c r="PF25" s="21">
        <f>IF(PF$8="",0,PF18*SUMIFS(условия!63:63,условия!$7:$7,"&lt;="&amp;PF$8,условия!$8:$8,"&gt;="&amp;PF$8))</f>
        <v>1400000</v>
      </c>
      <c r="PG25" s="21">
        <f>IF(PG$8="",0,PG18*SUMIFS(условия!63:63,условия!$7:$7,"&lt;="&amp;PG$8,условия!$8:$8,"&gt;="&amp;PG$8))</f>
        <v>1400000</v>
      </c>
      <c r="PH25" s="21">
        <f>IF(PH$8="",0,PH18*SUMIFS(условия!63:63,условия!$7:$7,"&lt;="&amp;PH$8,условия!$8:$8,"&gt;="&amp;PH$8))</f>
        <v>1400000</v>
      </c>
      <c r="PI25" s="21">
        <f>IF(PI$8="",0,PI18*SUMIFS(условия!63:63,условия!$7:$7,"&lt;="&amp;PI$8,условия!$8:$8,"&gt;="&amp;PI$8))</f>
        <v>1400000</v>
      </c>
      <c r="PJ25" s="21">
        <f>IF(PJ$8="",0,PJ18*SUMIFS(условия!63:63,условия!$7:$7,"&lt;="&amp;PJ$8,условия!$8:$8,"&gt;="&amp;PJ$8))</f>
        <v>1400000</v>
      </c>
      <c r="PK25" s="21">
        <f>IF(PK$8="",0,PK18*SUMIFS(условия!63:63,условия!$7:$7,"&lt;="&amp;PK$8,условия!$8:$8,"&gt;="&amp;PK$8))</f>
        <v>1400000</v>
      </c>
      <c r="PL25" s="21">
        <f>IF(PL$8="",0,PL18*SUMIFS(условия!63:63,условия!$7:$7,"&lt;="&amp;PL$8,условия!$8:$8,"&gt;="&amp;PL$8))</f>
        <v>1400000</v>
      </c>
      <c r="PM25" s="21">
        <f>IF(PM$8="",0,PM18*SUMIFS(условия!63:63,условия!$7:$7,"&lt;="&amp;PM$8,условия!$8:$8,"&gt;="&amp;PM$8))</f>
        <v>1400000</v>
      </c>
      <c r="PN25" s="21">
        <f>IF(PN$8="",0,PN18*SUMIFS(условия!63:63,условия!$7:$7,"&lt;="&amp;PN$8,условия!$8:$8,"&gt;="&amp;PN$8))</f>
        <v>1400000</v>
      </c>
      <c r="PO25" s="21">
        <f>IF(PO$8="",0,PO18*SUMIFS(условия!63:63,условия!$7:$7,"&lt;="&amp;PO$8,условия!$8:$8,"&gt;="&amp;PO$8))</f>
        <v>1400000</v>
      </c>
      <c r="PP25" s="21">
        <f>IF(PP$8="",0,PP18*SUMIFS(условия!63:63,условия!$7:$7,"&lt;="&amp;PP$8,условия!$8:$8,"&gt;="&amp;PP$8))</f>
        <v>1400000</v>
      </c>
      <c r="PQ25" s="21">
        <f>IF(PQ$8="",0,PQ18*SUMIFS(условия!63:63,условия!$7:$7,"&lt;="&amp;PQ$8,условия!$8:$8,"&gt;="&amp;PQ$8))</f>
        <v>1400000</v>
      </c>
      <c r="PR25" s="21">
        <f>IF(PR$8="",0,PR18*SUMIFS(условия!63:63,условия!$7:$7,"&lt;="&amp;PR$8,условия!$8:$8,"&gt;="&amp;PR$8))</f>
        <v>1400000</v>
      </c>
      <c r="PS25" s="21">
        <f>IF(PS$8="",0,PS18*SUMIFS(условия!63:63,условия!$7:$7,"&lt;="&amp;PS$8,условия!$8:$8,"&gt;="&amp;PS$8))</f>
        <v>1400000</v>
      </c>
      <c r="PT25" s="21">
        <f>IF(PT$8="",0,PT18*SUMIFS(условия!63:63,условия!$7:$7,"&lt;="&amp;PT$8,условия!$8:$8,"&gt;="&amp;PT$8))</f>
        <v>1400000</v>
      </c>
      <c r="PU25" s="21">
        <f>IF(PU$8="",0,PU18*SUMIFS(условия!63:63,условия!$7:$7,"&lt;="&amp;PU$8,условия!$8:$8,"&gt;="&amp;PU$8))</f>
        <v>1400000</v>
      </c>
      <c r="PV25" s="21">
        <f>IF(PV$8="",0,PV18*SUMIFS(условия!63:63,условия!$7:$7,"&lt;="&amp;PV$8,условия!$8:$8,"&gt;="&amp;PV$8))</f>
        <v>1400000</v>
      </c>
      <c r="PW25" s="21">
        <f>IF(PW$8="",0,PW18*SUMIFS(условия!63:63,условия!$7:$7,"&lt;="&amp;PW$8,условия!$8:$8,"&gt;="&amp;PW$8))</f>
        <v>1400000</v>
      </c>
      <c r="PX25" s="21">
        <f>IF(PX$8="",0,PX18*SUMIFS(условия!63:63,условия!$7:$7,"&lt;="&amp;PX$8,условия!$8:$8,"&gt;="&amp;PX$8))</f>
        <v>1400000</v>
      </c>
      <c r="PY25" s="21">
        <f>IF(PY$8="",0,PY18*SUMIFS(условия!63:63,условия!$7:$7,"&lt;="&amp;PY$8,условия!$8:$8,"&gt;="&amp;PY$8))</f>
        <v>1400000</v>
      </c>
      <c r="PZ25" s="21">
        <f>IF(PZ$8="",0,PZ18*SUMIFS(условия!63:63,условия!$7:$7,"&lt;="&amp;PZ$8,условия!$8:$8,"&gt;="&amp;PZ$8))</f>
        <v>1400000</v>
      </c>
      <c r="QA25" s="21">
        <f>IF(QA$8="",0,QA18*SUMIFS(условия!63:63,условия!$7:$7,"&lt;="&amp;QA$8,условия!$8:$8,"&gt;="&amp;QA$8))</f>
        <v>1400000</v>
      </c>
      <c r="QB25" s="21">
        <f>IF(QB$8="",0,QB18*SUMIFS(условия!63:63,условия!$7:$7,"&lt;="&amp;QB$8,условия!$8:$8,"&gt;="&amp;QB$8))</f>
        <v>1400000</v>
      </c>
      <c r="QC25" s="21">
        <f>IF(QC$8="",0,QC18*SUMIFS(условия!63:63,условия!$7:$7,"&lt;="&amp;QC$8,условия!$8:$8,"&gt;="&amp;QC$8))</f>
        <v>2205000</v>
      </c>
      <c r="QD25" s="21">
        <f>IF(QD$8="",0,QD18*SUMIFS(условия!63:63,условия!$7:$7,"&lt;="&amp;QD$8,условия!$8:$8,"&gt;="&amp;QD$8))</f>
        <v>2205000</v>
      </c>
      <c r="QE25" s="21">
        <f>IF(QE$8="",0,QE18*SUMIFS(условия!63:63,условия!$7:$7,"&lt;="&amp;QE$8,условия!$8:$8,"&gt;="&amp;QE$8))</f>
        <v>2205000</v>
      </c>
      <c r="QF25" s="21">
        <f>IF(QF$8="",0,QF18*SUMIFS(условия!63:63,условия!$7:$7,"&lt;="&amp;QF$8,условия!$8:$8,"&gt;="&amp;QF$8))</f>
        <v>2205000</v>
      </c>
      <c r="QG25" s="21">
        <f>IF(QG$8="",0,QG18*SUMIFS(условия!63:63,условия!$7:$7,"&lt;="&amp;QG$8,условия!$8:$8,"&gt;="&amp;QG$8))</f>
        <v>2205000</v>
      </c>
      <c r="QH25" s="21">
        <f>IF(QH$8="",0,QH18*SUMIFS(условия!63:63,условия!$7:$7,"&lt;="&amp;QH$8,условия!$8:$8,"&gt;="&amp;QH$8))</f>
        <v>2205000</v>
      </c>
      <c r="QI25" s="21">
        <f>IF(QI$8="",0,QI18*SUMIFS(условия!63:63,условия!$7:$7,"&lt;="&amp;QI$8,условия!$8:$8,"&gt;="&amp;QI$8))</f>
        <v>2205000</v>
      </c>
      <c r="QJ25" s="21">
        <f>IF(QJ$8="",0,QJ18*SUMIFS(условия!63:63,условия!$7:$7,"&lt;="&amp;QJ$8,условия!$8:$8,"&gt;="&amp;QJ$8))</f>
        <v>2205000</v>
      </c>
      <c r="QK25" s="21">
        <f>IF(QK$8="",0,QK18*SUMIFS(условия!63:63,условия!$7:$7,"&lt;="&amp;QK$8,условия!$8:$8,"&gt;="&amp;QK$8))</f>
        <v>2205000</v>
      </c>
      <c r="QL25" s="21">
        <f>IF(QL$8="",0,QL18*SUMIFS(условия!63:63,условия!$7:$7,"&lt;="&amp;QL$8,условия!$8:$8,"&gt;="&amp;QL$8))</f>
        <v>2205000</v>
      </c>
      <c r="QM25" s="21">
        <f>IF(QM$8="",0,QM18*SUMIFS(условия!63:63,условия!$7:$7,"&lt;="&amp;QM$8,условия!$8:$8,"&gt;="&amp;QM$8))</f>
        <v>2205000</v>
      </c>
      <c r="QN25" s="21">
        <f>IF(QN$8="",0,QN18*SUMIFS(условия!63:63,условия!$7:$7,"&lt;="&amp;QN$8,условия!$8:$8,"&gt;="&amp;QN$8))</f>
        <v>2205000</v>
      </c>
      <c r="QO25" s="21">
        <f>IF(QO$8="",0,QO18*SUMIFS(условия!63:63,условия!$7:$7,"&lt;="&amp;QO$8,условия!$8:$8,"&gt;="&amp;QO$8))</f>
        <v>2205000</v>
      </c>
      <c r="QP25" s="21">
        <f>IF(QP$8="",0,QP18*SUMIFS(условия!63:63,условия!$7:$7,"&lt;="&amp;QP$8,условия!$8:$8,"&gt;="&amp;QP$8))</f>
        <v>2205000</v>
      </c>
      <c r="QQ25" s="21">
        <f>IF(QQ$8="",0,QQ18*SUMIFS(условия!63:63,условия!$7:$7,"&lt;="&amp;QQ$8,условия!$8:$8,"&gt;="&amp;QQ$8))</f>
        <v>2205000</v>
      </c>
      <c r="QR25" s="21">
        <f>IF(QR$8="",0,QR18*SUMIFS(условия!63:63,условия!$7:$7,"&lt;="&amp;QR$8,условия!$8:$8,"&gt;="&amp;QR$8))</f>
        <v>2205000</v>
      </c>
      <c r="QS25" s="21">
        <f>IF(QS$8="",0,QS18*SUMIFS(условия!63:63,условия!$7:$7,"&lt;="&amp;QS$8,условия!$8:$8,"&gt;="&amp;QS$8))</f>
        <v>2205000</v>
      </c>
      <c r="QT25" s="21">
        <f>IF(QT$8="",0,QT18*SUMIFS(условия!63:63,условия!$7:$7,"&lt;="&amp;QT$8,условия!$8:$8,"&gt;="&amp;QT$8))</f>
        <v>2205000</v>
      </c>
      <c r="QU25" s="21">
        <f>IF(QU$8="",0,QU18*SUMIFS(условия!63:63,условия!$7:$7,"&lt;="&amp;QU$8,условия!$8:$8,"&gt;="&amp;QU$8))</f>
        <v>2205000</v>
      </c>
      <c r="QV25" s="21">
        <f>IF(QV$8="",0,QV18*SUMIFS(условия!63:63,условия!$7:$7,"&lt;="&amp;QV$8,условия!$8:$8,"&gt;="&amp;QV$8))</f>
        <v>2205000</v>
      </c>
      <c r="QW25" s="21">
        <f>IF(QW$8="",0,QW18*SUMIFS(условия!63:63,условия!$7:$7,"&lt;="&amp;QW$8,условия!$8:$8,"&gt;="&amp;QW$8))</f>
        <v>2205000</v>
      </c>
      <c r="QX25" s="21">
        <f>IF(QX$8="",0,QX18*SUMIFS(условия!63:63,условия!$7:$7,"&lt;="&amp;QX$8,условия!$8:$8,"&gt;="&amp;QX$8))</f>
        <v>2205000</v>
      </c>
      <c r="QY25" s="21">
        <f>IF(QY$8="",0,QY18*SUMIFS(условия!63:63,условия!$7:$7,"&lt;="&amp;QY$8,условия!$8:$8,"&gt;="&amp;QY$8))</f>
        <v>2205000</v>
      </c>
      <c r="QZ25" s="21">
        <f>IF(QZ$8="",0,QZ18*SUMIFS(условия!63:63,условия!$7:$7,"&lt;="&amp;QZ$8,условия!$8:$8,"&gt;="&amp;QZ$8))</f>
        <v>2205000</v>
      </c>
      <c r="RA25" s="21">
        <f>IF(RA$8="",0,RA18*SUMIFS(условия!63:63,условия!$7:$7,"&lt;="&amp;RA$8,условия!$8:$8,"&gt;="&amp;RA$8))</f>
        <v>2205000</v>
      </c>
      <c r="RB25" s="21">
        <f>IF(RB$8="",0,RB18*SUMIFS(условия!63:63,условия!$7:$7,"&lt;="&amp;RB$8,условия!$8:$8,"&gt;="&amp;RB$8))</f>
        <v>2205000</v>
      </c>
      <c r="RC25" s="21">
        <f>IF(RC$8="",0,RC18*SUMIFS(условия!63:63,условия!$7:$7,"&lt;="&amp;RC$8,условия!$8:$8,"&gt;="&amp;RC$8))</f>
        <v>2205000</v>
      </c>
      <c r="RD25" s="21">
        <f>IF(RD$8="",0,RD18*SUMIFS(условия!63:63,условия!$7:$7,"&lt;="&amp;RD$8,условия!$8:$8,"&gt;="&amp;RD$8))</f>
        <v>2205000</v>
      </c>
      <c r="RE25" s="21">
        <f>IF(RE$8="",0,RE18*SUMIFS(условия!63:63,условия!$7:$7,"&lt;="&amp;RE$8,условия!$8:$8,"&gt;="&amp;RE$8))</f>
        <v>2205000</v>
      </c>
      <c r="RF25" s="21">
        <f>IF(RF$8="",0,RF18*SUMIFS(условия!63:63,условия!$7:$7,"&lt;="&amp;RF$8,условия!$8:$8,"&gt;="&amp;RF$8))</f>
        <v>2205000</v>
      </c>
      <c r="RG25" s="21">
        <f>IF(RG$8="",0,RG18*SUMIFS(условия!63:63,условия!$7:$7,"&lt;="&amp;RG$8,условия!$8:$8,"&gt;="&amp;RG$8))</f>
        <v>2309999.9999999995</v>
      </c>
      <c r="RH25" s="21">
        <f>IF(RH$8="",0,RH18*SUMIFS(условия!63:63,условия!$7:$7,"&lt;="&amp;RH$8,условия!$8:$8,"&gt;="&amp;RH$8))</f>
        <v>2309999.9999999995</v>
      </c>
      <c r="RI25" s="21">
        <f>IF(RI$8="",0,RI18*SUMIFS(условия!63:63,условия!$7:$7,"&lt;="&amp;RI$8,условия!$8:$8,"&gt;="&amp;RI$8))</f>
        <v>2309999.9999999995</v>
      </c>
      <c r="RJ25" s="21">
        <f>IF(RJ$8="",0,RJ18*SUMIFS(условия!63:63,условия!$7:$7,"&lt;="&amp;RJ$8,условия!$8:$8,"&gt;="&amp;RJ$8))</f>
        <v>2309999.9999999995</v>
      </c>
      <c r="RK25" s="21">
        <f>IF(RK$8="",0,RK18*SUMIFS(условия!63:63,условия!$7:$7,"&lt;="&amp;RK$8,условия!$8:$8,"&gt;="&amp;RK$8))</f>
        <v>2309999.9999999995</v>
      </c>
      <c r="RL25" s="21">
        <f>IF(RL$8="",0,RL18*SUMIFS(условия!63:63,условия!$7:$7,"&lt;="&amp;RL$8,условия!$8:$8,"&gt;="&amp;RL$8))</f>
        <v>2309999.9999999995</v>
      </c>
      <c r="RM25" s="21">
        <f>IF(RM$8="",0,RM18*SUMIFS(условия!63:63,условия!$7:$7,"&lt;="&amp;RM$8,условия!$8:$8,"&gt;="&amp;RM$8))</f>
        <v>2309999.9999999995</v>
      </c>
      <c r="RN25" s="21">
        <f>IF(RN$8="",0,RN18*SUMIFS(условия!63:63,условия!$7:$7,"&lt;="&amp;RN$8,условия!$8:$8,"&gt;="&amp;RN$8))</f>
        <v>2309999.9999999995</v>
      </c>
      <c r="RO25" s="21">
        <f>IF(RO$8="",0,RO18*SUMIFS(условия!63:63,условия!$7:$7,"&lt;="&amp;RO$8,условия!$8:$8,"&gt;="&amp;RO$8))</f>
        <v>2309999.9999999995</v>
      </c>
      <c r="RP25" s="21">
        <f>IF(RP$8="",0,RP18*SUMIFS(условия!63:63,условия!$7:$7,"&lt;="&amp;RP$8,условия!$8:$8,"&gt;="&amp;RP$8))</f>
        <v>2309999.9999999995</v>
      </c>
      <c r="RQ25" s="21">
        <f>IF(RQ$8="",0,RQ18*SUMIFS(условия!63:63,условия!$7:$7,"&lt;="&amp;RQ$8,условия!$8:$8,"&gt;="&amp;RQ$8))</f>
        <v>2309999.9999999995</v>
      </c>
      <c r="RR25" s="21">
        <f>IF(RR$8="",0,RR18*SUMIFS(условия!63:63,условия!$7:$7,"&lt;="&amp;RR$8,условия!$8:$8,"&gt;="&amp;RR$8))</f>
        <v>2309999.9999999995</v>
      </c>
      <c r="RS25" s="21">
        <f>IF(RS$8="",0,RS18*SUMIFS(условия!63:63,условия!$7:$7,"&lt;="&amp;RS$8,условия!$8:$8,"&gt;="&amp;RS$8))</f>
        <v>2309999.9999999995</v>
      </c>
      <c r="RT25" s="21">
        <f>IF(RT$8="",0,RT18*SUMIFS(условия!63:63,условия!$7:$7,"&lt;="&amp;RT$8,условия!$8:$8,"&gt;="&amp;RT$8))</f>
        <v>2309999.9999999995</v>
      </c>
      <c r="RU25" s="21">
        <f>IF(RU$8="",0,RU18*SUMIFS(условия!63:63,условия!$7:$7,"&lt;="&amp;RU$8,условия!$8:$8,"&gt;="&amp;RU$8))</f>
        <v>2309999.9999999995</v>
      </c>
      <c r="RV25" s="21">
        <f>IF(RV$8="",0,RV18*SUMIFS(условия!63:63,условия!$7:$7,"&lt;="&amp;RV$8,условия!$8:$8,"&gt;="&amp;RV$8))</f>
        <v>2309999.9999999995</v>
      </c>
      <c r="RW25" s="21">
        <f>IF(RW$8="",0,RW18*SUMIFS(условия!63:63,условия!$7:$7,"&lt;="&amp;RW$8,условия!$8:$8,"&gt;="&amp;RW$8))</f>
        <v>2309999.9999999995</v>
      </c>
      <c r="RX25" s="21">
        <f>IF(RX$8="",0,RX18*SUMIFS(условия!63:63,условия!$7:$7,"&lt;="&amp;RX$8,условия!$8:$8,"&gt;="&amp;RX$8))</f>
        <v>2309999.9999999995</v>
      </c>
      <c r="RY25" s="21">
        <f>IF(RY$8="",0,RY18*SUMIFS(условия!63:63,условия!$7:$7,"&lt;="&amp;RY$8,условия!$8:$8,"&gt;="&amp;RY$8))</f>
        <v>2309999.9999999995</v>
      </c>
      <c r="RZ25" s="21">
        <f>IF(RZ$8="",0,RZ18*SUMIFS(условия!63:63,условия!$7:$7,"&lt;="&amp;RZ$8,условия!$8:$8,"&gt;="&amp;RZ$8))</f>
        <v>2309999.9999999995</v>
      </c>
      <c r="SA25" s="21">
        <f>IF(SA$8="",0,SA18*SUMIFS(условия!63:63,условия!$7:$7,"&lt;="&amp;SA$8,условия!$8:$8,"&gt;="&amp;SA$8))</f>
        <v>2309999.9999999995</v>
      </c>
      <c r="SB25" s="21">
        <f>IF(SB$8="",0,SB18*SUMIFS(условия!63:63,условия!$7:$7,"&lt;="&amp;SB$8,условия!$8:$8,"&gt;="&amp;SB$8))</f>
        <v>2309999.9999999995</v>
      </c>
      <c r="SC25" s="21">
        <f>IF(SC$8="",0,SC18*SUMIFS(условия!63:63,условия!$7:$7,"&lt;="&amp;SC$8,условия!$8:$8,"&gt;="&amp;SC$8))</f>
        <v>2309999.9999999995</v>
      </c>
      <c r="SD25" s="21">
        <f>IF(SD$8="",0,SD18*SUMIFS(условия!63:63,условия!$7:$7,"&lt;="&amp;SD$8,условия!$8:$8,"&gt;="&amp;SD$8))</f>
        <v>2309999.9999999995</v>
      </c>
      <c r="SE25" s="21">
        <f>IF(SE$8="",0,SE18*SUMIFS(условия!63:63,условия!$7:$7,"&lt;="&amp;SE$8,условия!$8:$8,"&gt;="&amp;SE$8))</f>
        <v>2309999.9999999995</v>
      </c>
      <c r="SF25" s="21">
        <f>IF(SF$8="",0,SF18*SUMIFS(условия!63:63,условия!$7:$7,"&lt;="&amp;SF$8,условия!$8:$8,"&gt;="&amp;SF$8))</f>
        <v>2309999.9999999995</v>
      </c>
      <c r="SG25" s="21">
        <f>IF(SG$8="",0,SG18*SUMIFS(условия!63:63,условия!$7:$7,"&lt;="&amp;SG$8,условия!$8:$8,"&gt;="&amp;SG$8))</f>
        <v>2309999.9999999995</v>
      </c>
      <c r="SH25" s="21">
        <f>IF(SH$8="",0,SH18*SUMIFS(условия!63:63,условия!$7:$7,"&lt;="&amp;SH$8,условия!$8:$8,"&gt;="&amp;SH$8))</f>
        <v>2309999.9999999995</v>
      </c>
      <c r="SI25" s="21">
        <f>IF(SI$8="",0,SI18*SUMIFS(условия!63:63,условия!$7:$7,"&lt;="&amp;SI$8,условия!$8:$8,"&gt;="&amp;SI$8))</f>
        <v>2309999.9999999995</v>
      </c>
      <c r="SJ25" s="21">
        <f>IF(SJ$8="",0,SJ18*SUMIFS(условия!63:63,условия!$7:$7,"&lt;="&amp;SJ$8,условия!$8:$8,"&gt;="&amp;SJ$8))</f>
        <v>2309999.9999999995</v>
      </c>
      <c r="SK25" s="21">
        <f>IF(SK$8="",0,SK18*SUMIFS(условия!63:63,условия!$7:$7,"&lt;="&amp;SK$8,условия!$8:$8,"&gt;="&amp;SK$8))</f>
        <v>2309999.9999999995</v>
      </c>
      <c r="SL25" s="21">
        <f>IF(SL$8="",0,SL18*SUMIFS(условия!63:63,условия!$7:$7,"&lt;="&amp;SL$8,условия!$8:$8,"&gt;="&amp;SL$8))</f>
        <v>1610000</v>
      </c>
      <c r="SM25" s="21">
        <f>IF(SM$8="",0,SM18*SUMIFS(условия!63:63,условия!$7:$7,"&lt;="&amp;SM$8,условия!$8:$8,"&gt;="&amp;SM$8))</f>
        <v>1610000</v>
      </c>
      <c r="SN25" s="21">
        <f>IF(SN$8="",0,SN18*SUMIFS(условия!63:63,условия!$7:$7,"&lt;="&amp;SN$8,условия!$8:$8,"&gt;="&amp;SN$8))</f>
        <v>1610000</v>
      </c>
      <c r="SO25" s="21">
        <f>IF(SO$8="",0,SO18*SUMIFS(условия!63:63,условия!$7:$7,"&lt;="&amp;SO$8,условия!$8:$8,"&gt;="&amp;SO$8))</f>
        <v>1610000</v>
      </c>
      <c r="SP25" s="21">
        <f>IF(SP$8="",0,SP18*SUMIFS(условия!63:63,условия!$7:$7,"&lt;="&amp;SP$8,условия!$8:$8,"&gt;="&amp;SP$8))</f>
        <v>1610000</v>
      </c>
      <c r="SQ25" s="21">
        <f>IF(SQ$8="",0,SQ18*SUMIFS(условия!63:63,условия!$7:$7,"&lt;="&amp;SQ$8,условия!$8:$8,"&gt;="&amp;SQ$8))</f>
        <v>1610000</v>
      </c>
      <c r="SR25" s="21">
        <f>IF(SR$8="",0,SR18*SUMIFS(условия!63:63,условия!$7:$7,"&lt;="&amp;SR$8,условия!$8:$8,"&gt;="&amp;SR$8))</f>
        <v>1610000</v>
      </c>
      <c r="SS25" s="21">
        <f>IF(SS$8="",0,SS18*SUMIFS(условия!63:63,условия!$7:$7,"&lt;="&amp;SS$8,условия!$8:$8,"&gt;="&amp;SS$8))</f>
        <v>1610000</v>
      </c>
      <c r="ST25" s="21">
        <f>IF(ST$8="",0,ST18*SUMIFS(условия!63:63,условия!$7:$7,"&lt;="&amp;ST$8,условия!$8:$8,"&gt;="&amp;ST$8))</f>
        <v>1610000</v>
      </c>
      <c r="SU25" s="21">
        <f>IF(SU$8="",0,SU18*SUMIFS(условия!63:63,условия!$7:$7,"&lt;="&amp;SU$8,условия!$8:$8,"&gt;="&amp;SU$8))</f>
        <v>1610000</v>
      </c>
      <c r="SV25" s="21">
        <f>IF(SV$8="",0,SV18*SUMIFS(условия!63:63,условия!$7:$7,"&lt;="&amp;SV$8,условия!$8:$8,"&gt;="&amp;SV$8))</f>
        <v>1610000</v>
      </c>
      <c r="SW25" s="21">
        <f>IF(SW$8="",0,SW18*SUMIFS(условия!63:63,условия!$7:$7,"&lt;="&amp;SW$8,условия!$8:$8,"&gt;="&amp;SW$8))</f>
        <v>1610000</v>
      </c>
      <c r="SX25" s="21">
        <f>IF(SX$8="",0,SX18*SUMIFS(условия!63:63,условия!$7:$7,"&lt;="&amp;SX$8,условия!$8:$8,"&gt;="&amp;SX$8))</f>
        <v>1610000</v>
      </c>
      <c r="SY25" s="21">
        <f>IF(SY$8="",0,SY18*SUMIFS(условия!63:63,условия!$7:$7,"&lt;="&amp;SY$8,условия!$8:$8,"&gt;="&amp;SY$8))</f>
        <v>1610000</v>
      </c>
      <c r="SZ25" s="21">
        <f>IF(SZ$8="",0,SZ18*SUMIFS(условия!63:63,условия!$7:$7,"&lt;="&amp;SZ$8,условия!$8:$8,"&gt;="&amp;SZ$8))</f>
        <v>1610000</v>
      </c>
      <c r="TA25" s="21">
        <f>IF(TA$8="",0,TA18*SUMIFS(условия!63:63,условия!$7:$7,"&lt;="&amp;TA$8,условия!$8:$8,"&gt;="&amp;TA$8))</f>
        <v>1610000</v>
      </c>
      <c r="TB25" s="21">
        <f>IF(TB$8="",0,TB18*SUMIFS(условия!63:63,условия!$7:$7,"&lt;="&amp;TB$8,условия!$8:$8,"&gt;="&amp;TB$8))</f>
        <v>1610000</v>
      </c>
      <c r="TC25" s="21">
        <f>IF(TC$8="",0,TC18*SUMIFS(условия!63:63,условия!$7:$7,"&lt;="&amp;TC$8,условия!$8:$8,"&gt;="&amp;TC$8))</f>
        <v>1610000</v>
      </c>
      <c r="TD25" s="21">
        <f>IF(TD$8="",0,TD18*SUMIFS(условия!63:63,условия!$7:$7,"&lt;="&amp;TD$8,условия!$8:$8,"&gt;="&amp;TD$8))</f>
        <v>1610000</v>
      </c>
      <c r="TE25" s="21">
        <f>IF(TE$8="",0,TE18*SUMIFS(условия!63:63,условия!$7:$7,"&lt;="&amp;TE$8,условия!$8:$8,"&gt;="&amp;TE$8))</f>
        <v>1610000</v>
      </c>
      <c r="TF25" s="21">
        <f>IF(TF$8="",0,TF18*SUMIFS(условия!63:63,условия!$7:$7,"&lt;="&amp;TF$8,условия!$8:$8,"&gt;="&amp;TF$8))</f>
        <v>1610000</v>
      </c>
      <c r="TG25" s="21">
        <f>IF(TG$8="",0,TG18*SUMIFS(условия!63:63,условия!$7:$7,"&lt;="&amp;TG$8,условия!$8:$8,"&gt;="&amp;TG$8))</f>
        <v>1610000</v>
      </c>
      <c r="TH25" s="21">
        <f>IF(TH$8="",0,TH18*SUMIFS(условия!63:63,условия!$7:$7,"&lt;="&amp;TH$8,условия!$8:$8,"&gt;="&amp;TH$8))</f>
        <v>1610000</v>
      </c>
      <c r="TI25" s="21">
        <f>IF(TI$8="",0,TI18*SUMIFS(условия!63:63,условия!$7:$7,"&lt;="&amp;TI$8,условия!$8:$8,"&gt;="&amp;TI$8))</f>
        <v>1610000</v>
      </c>
      <c r="TJ25" s="21">
        <f>IF(TJ$8="",0,TJ18*SUMIFS(условия!63:63,условия!$7:$7,"&lt;="&amp;TJ$8,условия!$8:$8,"&gt;="&amp;TJ$8))</f>
        <v>1610000</v>
      </c>
      <c r="TK25" s="21">
        <f>IF(TK$8="",0,TK18*SUMIFS(условия!63:63,условия!$7:$7,"&lt;="&amp;TK$8,условия!$8:$8,"&gt;="&amp;TK$8))</f>
        <v>1610000</v>
      </c>
      <c r="TL25" s="21">
        <f>IF(TL$8="",0,TL18*SUMIFS(условия!63:63,условия!$7:$7,"&lt;="&amp;TL$8,условия!$8:$8,"&gt;="&amp;TL$8))</f>
        <v>1610000</v>
      </c>
      <c r="TM25" s="21">
        <f>IF(TM$8="",0,TM18*SUMIFS(условия!63:63,условия!$7:$7,"&lt;="&amp;TM$8,условия!$8:$8,"&gt;="&amp;TM$8))</f>
        <v>1610000</v>
      </c>
      <c r="TN25" s="21">
        <f>IF(TN$8="",0,TN18*SUMIFS(условия!63:63,условия!$7:$7,"&lt;="&amp;TN$8,условия!$8:$8,"&gt;="&amp;TN$8))</f>
        <v>1610000</v>
      </c>
      <c r="TO25" s="21">
        <f>IF(TO$8="",0,TO18*SUMIFS(условия!63:63,условия!$7:$7,"&lt;="&amp;TO$8,условия!$8:$8,"&gt;="&amp;TO$8))</f>
        <v>1610000</v>
      </c>
      <c r="TP25" s="21">
        <f>IF(TP$8="",0,TP18*SUMIFS(условия!63:63,условия!$7:$7,"&lt;="&amp;TP$8,условия!$8:$8,"&gt;="&amp;TP$8))</f>
        <v>1680000</v>
      </c>
      <c r="TQ25" s="21">
        <f>IF(TQ$8="",0,TQ18*SUMIFS(условия!63:63,условия!$7:$7,"&lt;="&amp;TQ$8,условия!$8:$8,"&gt;="&amp;TQ$8))</f>
        <v>1680000</v>
      </c>
      <c r="TR25" s="21">
        <f>IF(TR$8="",0,TR18*SUMIFS(условия!63:63,условия!$7:$7,"&lt;="&amp;TR$8,условия!$8:$8,"&gt;="&amp;TR$8))</f>
        <v>1680000</v>
      </c>
      <c r="TS25" s="21">
        <f>IF(TS$8="",0,TS18*SUMIFS(условия!63:63,условия!$7:$7,"&lt;="&amp;TS$8,условия!$8:$8,"&gt;="&amp;TS$8))</f>
        <v>1680000</v>
      </c>
      <c r="TT25" s="21">
        <f>IF(TT$8="",0,TT18*SUMIFS(условия!63:63,условия!$7:$7,"&lt;="&amp;TT$8,условия!$8:$8,"&gt;="&amp;TT$8))</f>
        <v>1680000</v>
      </c>
      <c r="TU25" s="21">
        <f>IF(TU$8="",0,TU18*SUMIFS(условия!63:63,условия!$7:$7,"&lt;="&amp;TU$8,условия!$8:$8,"&gt;="&amp;TU$8))</f>
        <v>1680000</v>
      </c>
      <c r="TV25" s="21">
        <f>IF(TV$8="",0,TV18*SUMIFS(условия!63:63,условия!$7:$7,"&lt;="&amp;TV$8,условия!$8:$8,"&gt;="&amp;TV$8))</f>
        <v>1680000</v>
      </c>
      <c r="TW25" s="21">
        <f>IF(TW$8="",0,TW18*SUMIFS(условия!63:63,условия!$7:$7,"&lt;="&amp;TW$8,условия!$8:$8,"&gt;="&amp;TW$8))</f>
        <v>1680000</v>
      </c>
      <c r="TX25" s="21">
        <f>IF(TX$8="",0,TX18*SUMIFS(условия!63:63,условия!$7:$7,"&lt;="&amp;TX$8,условия!$8:$8,"&gt;="&amp;TX$8))</f>
        <v>1680000</v>
      </c>
      <c r="TY25" s="21">
        <f>IF(TY$8="",0,TY18*SUMIFS(условия!63:63,условия!$7:$7,"&lt;="&amp;TY$8,условия!$8:$8,"&gt;="&amp;TY$8))</f>
        <v>1680000</v>
      </c>
      <c r="TZ25" s="21">
        <f>IF(TZ$8="",0,TZ18*SUMIFS(условия!63:63,условия!$7:$7,"&lt;="&amp;TZ$8,условия!$8:$8,"&gt;="&amp;TZ$8))</f>
        <v>1680000</v>
      </c>
      <c r="UA25" s="21">
        <f>IF(UA$8="",0,UA18*SUMIFS(условия!63:63,условия!$7:$7,"&lt;="&amp;UA$8,условия!$8:$8,"&gt;="&amp;UA$8))</f>
        <v>1680000</v>
      </c>
      <c r="UB25" s="21">
        <f>IF(UB$8="",0,UB18*SUMIFS(условия!63:63,условия!$7:$7,"&lt;="&amp;UB$8,условия!$8:$8,"&gt;="&amp;UB$8))</f>
        <v>1680000</v>
      </c>
      <c r="UC25" s="21">
        <f>IF(UC$8="",0,UC18*SUMIFS(условия!63:63,условия!$7:$7,"&lt;="&amp;UC$8,условия!$8:$8,"&gt;="&amp;UC$8))</f>
        <v>1680000</v>
      </c>
      <c r="UD25" s="21">
        <f>IF(UD$8="",0,UD18*SUMIFS(условия!63:63,условия!$7:$7,"&lt;="&amp;UD$8,условия!$8:$8,"&gt;="&amp;UD$8))</f>
        <v>1680000</v>
      </c>
      <c r="UE25" s="21">
        <f>IF(UE$8="",0,UE18*SUMIFS(условия!63:63,условия!$7:$7,"&lt;="&amp;UE$8,условия!$8:$8,"&gt;="&amp;UE$8))</f>
        <v>1680000</v>
      </c>
      <c r="UF25" s="21">
        <f>IF(UF$8="",0,UF18*SUMIFS(условия!63:63,условия!$7:$7,"&lt;="&amp;UF$8,условия!$8:$8,"&gt;="&amp;UF$8))</f>
        <v>1680000</v>
      </c>
      <c r="UG25" s="21">
        <f>IF(UG$8="",0,UG18*SUMIFS(условия!63:63,условия!$7:$7,"&lt;="&amp;UG$8,условия!$8:$8,"&gt;="&amp;UG$8))</f>
        <v>1680000</v>
      </c>
      <c r="UH25" s="21">
        <f>IF(UH$8="",0,UH18*SUMIFS(условия!63:63,условия!$7:$7,"&lt;="&amp;UH$8,условия!$8:$8,"&gt;="&amp;UH$8))</f>
        <v>1680000</v>
      </c>
      <c r="UI25" s="21">
        <f>IF(UI$8="",0,UI18*SUMIFS(условия!63:63,условия!$7:$7,"&lt;="&amp;UI$8,условия!$8:$8,"&gt;="&amp;UI$8))</f>
        <v>1680000</v>
      </c>
      <c r="UJ25" s="21">
        <f>IF(UJ$8="",0,UJ18*SUMIFS(условия!63:63,условия!$7:$7,"&lt;="&amp;UJ$8,условия!$8:$8,"&gt;="&amp;UJ$8))</f>
        <v>1680000</v>
      </c>
      <c r="UK25" s="21">
        <f>IF(UK$8="",0,UK18*SUMIFS(условия!63:63,условия!$7:$7,"&lt;="&amp;UK$8,условия!$8:$8,"&gt;="&amp;UK$8))</f>
        <v>1680000</v>
      </c>
      <c r="UL25" s="21">
        <f>IF(UL$8="",0,UL18*SUMIFS(условия!63:63,условия!$7:$7,"&lt;="&amp;UL$8,условия!$8:$8,"&gt;="&amp;UL$8))</f>
        <v>1680000</v>
      </c>
      <c r="UM25" s="21">
        <f>IF(UM$8="",0,UM18*SUMIFS(условия!63:63,условия!$7:$7,"&lt;="&amp;UM$8,условия!$8:$8,"&gt;="&amp;UM$8))</f>
        <v>1680000</v>
      </c>
      <c r="UN25" s="21">
        <f>IF(UN$8="",0,UN18*SUMIFS(условия!63:63,условия!$7:$7,"&lt;="&amp;UN$8,условия!$8:$8,"&gt;="&amp;UN$8))</f>
        <v>1680000</v>
      </c>
      <c r="UO25" s="21">
        <f>IF(UO$8="",0,UO18*SUMIFS(условия!63:63,условия!$7:$7,"&lt;="&amp;UO$8,условия!$8:$8,"&gt;="&amp;UO$8))</f>
        <v>1680000</v>
      </c>
      <c r="UP25" s="21">
        <f>IF(UP$8="",0,UP18*SUMIFS(условия!63:63,условия!$7:$7,"&lt;="&amp;UP$8,условия!$8:$8,"&gt;="&amp;UP$8))</f>
        <v>1680000</v>
      </c>
      <c r="UQ25" s="21">
        <f>IF(UQ$8="",0,UQ18*SUMIFS(условия!63:63,условия!$7:$7,"&lt;="&amp;UQ$8,условия!$8:$8,"&gt;="&amp;UQ$8))</f>
        <v>1680000</v>
      </c>
      <c r="UR25" s="21">
        <f>IF(UR$8="",0,UR18*SUMIFS(условия!63:63,условия!$7:$7,"&lt;="&amp;UR$8,условия!$8:$8,"&gt;="&amp;UR$8))</f>
        <v>1680000</v>
      </c>
      <c r="US25" s="21">
        <f>IF(US$8="",0,US18*SUMIFS(условия!63:63,условия!$7:$7,"&lt;="&amp;US$8,условия!$8:$8,"&gt;="&amp;US$8))</f>
        <v>1680000</v>
      </c>
      <c r="UT25" s="21">
        <f>IF(UT$8="",0,UT18*SUMIFS(условия!63:63,условия!$7:$7,"&lt;="&amp;UT$8,условия!$8:$8,"&gt;="&amp;UT$8))</f>
        <v>1680000</v>
      </c>
      <c r="UU25" s="21">
        <f>IF(UU$8="",0,UU18*SUMIFS(условия!63:63,условия!$7:$7,"&lt;="&amp;UU$8,условия!$8:$8,"&gt;="&amp;UU$8))</f>
        <v>2100000</v>
      </c>
      <c r="UV25" s="21">
        <f>IF(UV$8="",0,UV18*SUMIFS(условия!63:63,условия!$7:$7,"&lt;="&amp;UV$8,условия!$8:$8,"&gt;="&amp;UV$8))</f>
        <v>2100000</v>
      </c>
      <c r="UW25" s="21">
        <f>IF(UW$8="",0,UW18*SUMIFS(условия!63:63,условия!$7:$7,"&lt;="&amp;UW$8,условия!$8:$8,"&gt;="&amp;UW$8))</f>
        <v>2100000</v>
      </c>
      <c r="UX25" s="21">
        <f>IF(UX$8="",0,UX18*SUMIFS(условия!63:63,условия!$7:$7,"&lt;="&amp;UX$8,условия!$8:$8,"&gt;="&amp;UX$8))</f>
        <v>2100000</v>
      </c>
      <c r="UY25" s="21">
        <f>IF(UY$8="",0,UY18*SUMIFS(условия!63:63,условия!$7:$7,"&lt;="&amp;UY$8,условия!$8:$8,"&gt;="&amp;UY$8))</f>
        <v>2100000</v>
      </c>
      <c r="UZ25" s="21">
        <f>IF(UZ$8="",0,UZ18*SUMIFS(условия!63:63,условия!$7:$7,"&lt;="&amp;UZ$8,условия!$8:$8,"&gt;="&amp;UZ$8))</f>
        <v>2100000</v>
      </c>
      <c r="VA25" s="21">
        <f>IF(VA$8="",0,VA18*SUMIFS(условия!63:63,условия!$7:$7,"&lt;="&amp;VA$8,условия!$8:$8,"&gt;="&amp;VA$8))</f>
        <v>2100000</v>
      </c>
      <c r="VB25" s="21">
        <f>IF(VB$8="",0,VB18*SUMIFS(условия!63:63,условия!$7:$7,"&lt;="&amp;VB$8,условия!$8:$8,"&gt;="&amp;VB$8))</f>
        <v>2100000</v>
      </c>
      <c r="VC25" s="21">
        <f>IF(VC$8="",0,VC18*SUMIFS(условия!63:63,условия!$7:$7,"&lt;="&amp;VC$8,условия!$8:$8,"&gt;="&amp;VC$8))</f>
        <v>2100000</v>
      </c>
      <c r="VD25" s="21">
        <f>IF(VD$8="",0,VD18*SUMIFS(условия!63:63,условия!$7:$7,"&lt;="&amp;VD$8,условия!$8:$8,"&gt;="&amp;VD$8))</f>
        <v>2100000</v>
      </c>
      <c r="VE25" s="21">
        <f>IF(VE$8="",0,VE18*SUMIFS(условия!63:63,условия!$7:$7,"&lt;="&amp;VE$8,условия!$8:$8,"&gt;="&amp;VE$8))</f>
        <v>2100000</v>
      </c>
      <c r="VF25" s="21">
        <f>IF(VF$8="",0,VF18*SUMIFS(условия!63:63,условия!$7:$7,"&lt;="&amp;VF$8,условия!$8:$8,"&gt;="&amp;VF$8))</f>
        <v>2100000</v>
      </c>
      <c r="VG25" s="21">
        <f>IF(VG$8="",0,VG18*SUMIFS(условия!63:63,условия!$7:$7,"&lt;="&amp;VG$8,условия!$8:$8,"&gt;="&amp;VG$8))</f>
        <v>2100000</v>
      </c>
      <c r="VH25" s="21">
        <f>IF(VH$8="",0,VH18*SUMIFS(условия!63:63,условия!$7:$7,"&lt;="&amp;VH$8,условия!$8:$8,"&gt;="&amp;VH$8))</f>
        <v>2100000</v>
      </c>
      <c r="VI25" s="21">
        <f>IF(VI$8="",0,VI18*SUMIFS(условия!63:63,условия!$7:$7,"&lt;="&amp;VI$8,условия!$8:$8,"&gt;="&amp;VI$8))</f>
        <v>2100000</v>
      </c>
      <c r="VJ25" s="21">
        <f>IF(VJ$8="",0,VJ18*SUMIFS(условия!63:63,условия!$7:$7,"&lt;="&amp;VJ$8,условия!$8:$8,"&gt;="&amp;VJ$8))</f>
        <v>2100000</v>
      </c>
      <c r="VK25" s="21">
        <f>IF(VK$8="",0,VK18*SUMIFS(условия!63:63,условия!$7:$7,"&lt;="&amp;VK$8,условия!$8:$8,"&gt;="&amp;VK$8))</f>
        <v>2100000</v>
      </c>
      <c r="VL25" s="21">
        <f>IF(VL$8="",0,VL18*SUMIFS(условия!63:63,условия!$7:$7,"&lt;="&amp;VL$8,условия!$8:$8,"&gt;="&amp;VL$8))</f>
        <v>2100000</v>
      </c>
      <c r="VM25" s="21">
        <f>IF(VM$8="",0,VM18*SUMIFS(условия!63:63,условия!$7:$7,"&lt;="&amp;VM$8,условия!$8:$8,"&gt;="&amp;VM$8))</f>
        <v>2100000</v>
      </c>
      <c r="VN25" s="21">
        <f>IF(VN$8="",0,VN18*SUMIFS(условия!63:63,условия!$7:$7,"&lt;="&amp;VN$8,условия!$8:$8,"&gt;="&amp;VN$8))</f>
        <v>2100000</v>
      </c>
      <c r="VO25" s="21">
        <f>IF(VO$8="",0,VO18*SUMIFS(условия!63:63,условия!$7:$7,"&lt;="&amp;VO$8,условия!$8:$8,"&gt;="&amp;VO$8))</f>
        <v>2100000</v>
      </c>
      <c r="VP25" s="21">
        <f>IF(VP$8="",0,VP18*SUMIFS(условия!63:63,условия!$7:$7,"&lt;="&amp;VP$8,условия!$8:$8,"&gt;="&amp;VP$8))</f>
        <v>2100000</v>
      </c>
      <c r="VQ25" s="21">
        <f>IF(VQ$8="",0,VQ18*SUMIFS(условия!63:63,условия!$7:$7,"&lt;="&amp;VQ$8,условия!$8:$8,"&gt;="&amp;VQ$8))</f>
        <v>2100000</v>
      </c>
      <c r="VR25" s="21">
        <f>IF(VR$8="",0,VR18*SUMIFS(условия!63:63,условия!$7:$7,"&lt;="&amp;VR$8,условия!$8:$8,"&gt;="&amp;VR$8))</f>
        <v>2100000</v>
      </c>
      <c r="VS25" s="21">
        <f>IF(VS$8="",0,VS18*SUMIFS(условия!63:63,условия!$7:$7,"&lt;="&amp;VS$8,условия!$8:$8,"&gt;="&amp;VS$8))</f>
        <v>2100000</v>
      </c>
      <c r="VT25" s="21">
        <f>IF(VT$8="",0,VT18*SUMIFS(условия!63:63,условия!$7:$7,"&lt;="&amp;VT$8,условия!$8:$8,"&gt;="&amp;VT$8))</f>
        <v>2100000</v>
      </c>
      <c r="VU25" s="21">
        <f>IF(VU$8="",0,VU18*SUMIFS(условия!63:63,условия!$7:$7,"&lt;="&amp;VU$8,условия!$8:$8,"&gt;="&amp;VU$8))</f>
        <v>2100000</v>
      </c>
      <c r="VV25" s="21">
        <f>IF(VV$8="",0,VV18*SUMIFS(условия!63:63,условия!$7:$7,"&lt;="&amp;VV$8,условия!$8:$8,"&gt;="&amp;VV$8))</f>
        <v>2100000</v>
      </c>
      <c r="VW25" s="21">
        <f>IF(VW$8="",0,VW18*SUMIFS(условия!63:63,условия!$7:$7,"&lt;="&amp;VW$8,условия!$8:$8,"&gt;="&amp;VW$8))</f>
        <v>2100000</v>
      </c>
      <c r="VX25" s="21">
        <f>IF(VX$8="",0,VX18*SUMIFS(условия!63:63,условия!$7:$7,"&lt;="&amp;VX$8,условия!$8:$8,"&gt;="&amp;VX$8))</f>
        <v>2100000</v>
      </c>
      <c r="VY25" s="21">
        <f>IF(VY$8="",0,VY18*SUMIFS(условия!63:63,условия!$7:$7,"&lt;="&amp;VY$8,условия!$8:$8,"&gt;="&amp;VY$8))</f>
        <v>2100000</v>
      </c>
      <c r="VZ25" s="21">
        <f>IF(VZ$8="",0,VZ18*SUMIFS(условия!63:63,условия!$7:$7,"&lt;="&amp;VZ$8,условия!$8:$8,"&gt;="&amp;VZ$8))</f>
        <v>2100000</v>
      </c>
      <c r="WA25" s="21">
        <f>IF(WA$8="",0,WA18*SUMIFS(условия!63:63,условия!$7:$7,"&lt;="&amp;WA$8,условия!$8:$8,"&gt;="&amp;WA$8))</f>
        <v>2100000</v>
      </c>
      <c r="WB25" s="21">
        <f>IF(WB$8="",0,WB18*SUMIFS(условия!63:63,условия!$7:$7,"&lt;="&amp;WB$8,условия!$8:$8,"&gt;="&amp;WB$8))</f>
        <v>2100000</v>
      </c>
      <c r="WC25" s="21">
        <f>IF(WC$8="",0,WC18*SUMIFS(условия!63:63,условия!$7:$7,"&lt;="&amp;WC$8,условия!$8:$8,"&gt;="&amp;WC$8))</f>
        <v>2100000</v>
      </c>
      <c r="WD25" s="21">
        <f>IF(WD$8="",0,WD18*SUMIFS(условия!63:63,условия!$7:$7,"&lt;="&amp;WD$8,условия!$8:$8,"&gt;="&amp;WD$8))</f>
        <v>2100000</v>
      </c>
      <c r="WE25" s="21">
        <f>IF(WE$8="",0,WE18*SUMIFS(условия!63:63,условия!$7:$7,"&lt;="&amp;WE$8,условия!$8:$8,"&gt;="&amp;WE$8))</f>
        <v>2100000</v>
      </c>
      <c r="WF25" s="21">
        <f>IF(WF$8="",0,WF18*SUMIFS(условия!63:63,условия!$7:$7,"&lt;="&amp;WF$8,условия!$8:$8,"&gt;="&amp;WF$8))</f>
        <v>2100000</v>
      </c>
      <c r="WG25" s="21">
        <f>IF(WG$8="",0,WG18*SUMIFS(условия!63:63,условия!$7:$7,"&lt;="&amp;WG$8,условия!$8:$8,"&gt;="&amp;WG$8))</f>
        <v>2100000</v>
      </c>
      <c r="WH25" s="21">
        <f>IF(WH$8="",0,WH18*SUMIFS(условия!63:63,условия!$7:$7,"&lt;="&amp;WH$8,условия!$8:$8,"&gt;="&amp;WH$8))</f>
        <v>2100000</v>
      </c>
      <c r="WI25" s="21">
        <f>IF(WI$8="",0,WI18*SUMIFS(условия!63:63,условия!$7:$7,"&lt;="&amp;WI$8,условия!$8:$8,"&gt;="&amp;WI$8))</f>
        <v>2100000</v>
      </c>
      <c r="WJ25" s="21">
        <f>IF(WJ$8="",0,WJ18*SUMIFS(условия!63:63,условия!$7:$7,"&lt;="&amp;WJ$8,условия!$8:$8,"&gt;="&amp;WJ$8))</f>
        <v>2100000</v>
      </c>
      <c r="WK25" s="21">
        <f>IF(WK$8="",0,WK18*SUMIFS(условия!63:63,условия!$7:$7,"&lt;="&amp;WK$8,условия!$8:$8,"&gt;="&amp;WK$8))</f>
        <v>2100000</v>
      </c>
      <c r="WL25" s="21">
        <f>IF(WL$8="",0,WL18*SUMIFS(условия!63:63,условия!$7:$7,"&lt;="&amp;WL$8,условия!$8:$8,"&gt;="&amp;WL$8))</f>
        <v>2100000</v>
      </c>
      <c r="WM25" s="21">
        <f>IF(WM$8="",0,WM18*SUMIFS(условия!63:63,условия!$7:$7,"&lt;="&amp;WM$8,условия!$8:$8,"&gt;="&amp;WM$8))</f>
        <v>2100000</v>
      </c>
      <c r="WN25" s="21">
        <f>IF(WN$8="",0,WN18*SUMIFS(условия!63:63,условия!$7:$7,"&lt;="&amp;WN$8,условия!$8:$8,"&gt;="&amp;WN$8))</f>
        <v>2100000</v>
      </c>
      <c r="WO25" s="21">
        <f>IF(WO$8="",0,WO18*SUMIFS(условия!63:63,условия!$7:$7,"&lt;="&amp;WO$8,условия!$8:$8,"&gt;="&amp;WO$8))</f>
        <v>2100000</v>
      </c>
      <c r="WP25" s="21">
        <f>IF(WP$8="",0,WP18*SUMIFS(условия!63:63,условия!$7:$7,"&lt;="&amp;WP$8,условия!$8:$8,"&gt;="&amp;WP$8))</f>
        <v>2100000</v>
      </c>
      <c r="WQ25" s="21">
        <f>IF(WQ$8="",0,WQ18*SUMIFS(условия!63:63,условия!$7:$7,"&lt;="&amp;WQ$8,условия!$8:$8,"&gt;="&amp;WQ$8))</f>
        <v>2100000</v>
      </c>
      <c r="WR25" s="21">
        <f>IF(WR$8="",0,WR18*SUMIFS(условия!63:63,условия!$7:$7,"&lt;="&amp;WR$8,условия!$8:$8,"&gt;="&amp;WR$8))</f>
        <v>2100000</v>
      </c>
      <c r="WS25" s="21">
        <f>IF(WS$8="",0,WS18*SUMIFS(условия!63:63,условия!$7:$7,"&lt;="&amp;WS$8,условия!$8:$8,"&gt;="&amp;WS$8))</f>
        <v>2100000</v>
      </c>
      <c r="WT25" s="21">
        <f>IF(WT$8="",0,WT18*SUMIFS(условия!63:63,условия!$7:$7,"&lt;="&amp;WT$8,условия!$8:$8,"&gt;="&amp;WT$8))</f>
        <v>2100000</v>
      </c>
      <c r="WU25" s="21">
        <f>IF(WU$8="",0,WU18*SUMIFS(условия!63:63,условия!$7:$7,"&lt;="&amp;WU$8,условия!$8:$8,"&gt;="&amp;WU$8))</f>
        <v>2100000</v>
      </c>
      <c r="WV25" s="21">
        <f>IF(WV$8="",0,WV18*SUMIFS(условия!63:63,условия!$7:$7,"&lt;="&amp;WV$8,условия!$8:$8,"&gt;="&amp;WV$8))</f>
        <v>2100000</v>
      </c>
      <c r="WW25" s="21">
        <f>IF(WW$8="",0,WW18*SUMIFS(условия!63:63,условия!$7:$7,"&lt;="&amp;WW$8,условия!$8:$8,"&gt;="&amp;WW$8))</f>
        <v>2100000</v>
      </c>
      <c r="WX25" s="21">
        <f>IF(WX$8="",0,WX18*SUMIFS(условия!63:63,условия!$7:$7,"&lt;="&amp;WX$8,условия!$8:$8,"&gt;="&amp;WX$8))</f>
        <v>2100000</v>
      </c>
      <c r="WY25" s="21">
        <f>IF(WY$8="",0,WY18*SUMIFS(условия!63:63,условия!$7:$7,"&lt;="&amp;WY$8,условия!$8:$8,"&gt;="&amp;WY$8))</f>
        <v>2100000</v>
      </c>
      <c r="WZ25" s="21">
        <f>IF(WZ$8="",0,WZ18*SUMIFS(условия!63:63,условия!$7:$7,"&lt;="&amp;WZ$8,условия!$8:$8,"&gt;="&amp;WZ$8))</f>
        <v>2100000</v>
      </c>
      <c r="XA25" s="21">
        <f>IF(XA$8="",0,XA18*SUMIFS(условия!63:63,условия!$7:$7,"&lt;="&amp;XA$8,условия!$8:$8,"&gt;="&amp;XA$8))</f>
        <v>2100000</v>
      </c>
      <c r="XB25" s="21">
        <f>IF(XB$8="",0,XB18*SUMIFS(условия!63:63,условия!$7:$7,"&lt;="&amp;XB$8,условия!$8:$8,"&gt;="&amp;XB$8))</f>
        <v>1575000</v>
      </c>
      <c r="XC25" s="21">
        <f>IF(XC$8="",0,XC18*SUMIFS(условия!63:63,условия!$7:$7,"&lt;="&amp;XC$8,условия!$8:$8,"&gt;="&amp;XC$8))</f>
        <v>1575000</v>
      </c>
      <c r="XD25" s="21">
        <f>IF(XD$8="",0,XD18*SUMIFS(условия!63:63,условия!$7:$7,"&lt;="&amp;XD$8,условия!$8:$8,"&gt;="&amp;XD$8))</f>
        <v>1575000</v>
      </c>
      <c r="XE25" s="21">
        <f>IF(XE$8="",0,XE18*SUMIFS(условия!63:63,условия!$7:$7,"&lt;="&amp;XE$8,условия!$8:$8,"&gt;="&amp;XE$8))</f>
        <v>1575000</v>
      </c>
      <c r="XF25" s="21">
        <f>IF(XF$8="",0,XF18*SUMIFS(условия!63:63,условия!$7:$7,"&lt;="&amp;XF$8,условия!$8:$8,"&gt;="&amp;XF$8))</f>
        <v>1575000</v>
      </c>
      <c r="XG25" s="21">
        <f>IF(XG$8="",0,XG18*SUMIFS(условия!63:63,условия!$7:$7,"&lt;="&amp;XG$8,условия!$8:$8,"&gt;="&amp;XG$8))</f>
        <v>1575000</v>
      </c>
      <c r="XH25" s="21">
        <f>IF(XH$8="",0,XH18*SUMIFS(условия!63:63,условия!$7:$7,"&lt;="&amp;XH$8,условия!$8:$8,"&gt;="&amp;XH$8))</f>
        <v>1575000</v>
      </c>
      <c r="XI25" s="21">
        <f>IF(XI$8="",0,XI18*SUMIFS(условия!63:63,условия!$7:$7,"&lt;="&amp;XI$8,условия!$8:$8,"&gt;="&amp;XI$8))</f>
        <v>1575000</v>
      </c>
      <c r="XJ25" s="21">
        <f>IF(XJ$8="",0,XJ18*SUMIFS(условия!63:63,условия!$7:$7,"&lt;="&amp;XJ$8,условия!$8:$8,"&gt;="&amp;XJ$8))</f>
        <v>1575000</v>
      </c>
      <c r="XK25" s="21">
        <f>IF(XK$8="",0,XK18*SUMIFS(условия!63:63,условия!$7:$7,"&lt;="&amp;XK$8,условия!$8:$8,"&gt;="&amp;XK$8))</f>
        <v>1575000</v>
      </c>
      <c r="XL25" s="21">
        <f>IF(XL$8="",0,XL18*SUMIFS(условия!63:63,условия!$7:$7,"&lt;="&amp;XL$8,условия!$8:$8,"&gt;="&amp;XL$8))</f>
        <v>1575000</v>
      </c>
      <c r="XM25" s="21">
        <f>IF(XM$8="",0,XM18*SUMIFS(условия!63:63,условия!$7:$7,"&lt;="&amp;XM$8,условия!$8:$8,"&gt;="&amp;XM$8))</f>
        <v>1575000</v>
      </c>
      <c r="XN25" s="21">
        <f>IF(XN$8="",0,XN18*SUMIFS(условия!63:63,условия!$7:$7,"&lt;="&amp;XN$8,условия!$8:$8,"&gt;="&amp;XN$8))</f>
        <v>1575000</v>
      </c>
      <c r="XO25" s="21">
        <f>IF(XO$8="",0,XO18*SUMIFS(условия!63:63,условия!$7:$7,"&lt;="&amp;XO$8,условия!$8:$8,"&gt;="&amp;XO$8))</f>
        <v>1575000</v>
      </c>
      <c r="XP25" s="21">
        <f>IF(XP$8="",0,XP18*SUMIFS(условия!63:63,условия!$7:$7,"&lt;="&amp;XP$8,условия!$8:$8,"&gt;="&amp;XP$8))</f>
        <v>1575000</v>
      </c>
      <c r="XQ25" s="21">
        <f>IF(XQ$8="",0,XQ18*SUMIFS(условия!63:63,условия!$7:$7,"&lt;="&amp;XQ$8,условия!$8:$8,"&gt;="&amp;XQ$8))</f>
        <v>1575000</v>
      </c>
      <c r="XR25" s="21">
        <f>IF(XR$8="",0,XR18*SUMIFS(условия!63:63,условия!$7:$7,"&lt;="&amp;XR$8,условия!$8:$8,"&gt;="&amp;XR$8))</f>
        <v>1575000</v>
      </c>
      <c r="XS25" s="21">
        <f>IF(XS$8="",0,XS18*SUMIFS(условия!63:63,условия!$7:$7,"&lt;="&amp;XS$8,условия!$8:$8,"&gt;="&amp;XS$8))</f>
        <v>1575000</v>
      </c>
      <c r="XT25" s="21">
        <f>IF(XT$8="",0,XT18*SUMIFS(условия!63:63,условия!$7:$7,"&lt;="&amp;XT$8,условия!$8:$8,"&gt;="&amp;XT$8))</f>
        <v>1575000</v>
      </c>
      <c r="XU25" s="21">
        <f>IF(XU$8="",0,XU18*SUMIFS(условия!63:63,условия!$7:$7,"&lt;="&amp;XU$8,условия!$8:$8,"&gt;="&amp;XU$8))</f>
        <v>1575000</v>
      </c>
      <c r="XV25" s="21">
        <f>IF(XV$8="",0,XV18*SUMIFS(условия!63:63,условия!$7:$7,"&lt;="&amp;XV$8,условия!$8:$8,"&gt;="&amp;XV$8))</f>
        <v>1575000</v>
      </c>
      <c r="XW25" s="21">
        <f>IF(XW$8="",0,XW18*SUMIFS(условия!63:63,условия!$7:$7,"&lt;="&amp;XW$8,условия!$8:$8,"&gt;="&amp;XW$8))</f>
        <v>1575000</v>
      </c>
      <c r="XX25" s="21">
        <f>IF(XX$8="",0,XX18*SUMIFS(условия!63:63,условия!$7:$7,"&lt;="&amp;XX$8,условия!$8:$8,"&gt;="&amp;XX$8))</f>
        <v>1575000</v>
      </c>
      <c r="XY25" s="21">
        <f>IF(XY$8="",0,XY18*SUMIFS(условия!63:63,условия!$7:$7,"&lt;="&amp;XY$8,условия!$8:$8,"&gt;="&amp;XY$8))</f>
        <v>1575000</v>
      </c>
      <c r="XZ25" s="21">
        <f>IF(XZ$8="",0,XZ18*SUMIFS(условия!63:63,условия!$7:$7,"&lt;="&amp;XZ$8,условия!$8:$8,"&gt;="&amp;XZ$8))</f>
        <v>1575000</v>
      </c>
      <c r="YA25" s="21">
        <f>IF(YA$8="",0,YA18*SUMIFS(условия!63:63,условия!$7:$7,"&lt;="&amp;YA$8,условия!$8:$8,"&gt;="&amp;YA$8))</f>
        <v>1575000</v>
      </c>
      <c r="YB25" s="21">
        <f>IF(YB$8="",0,YB18*SUMIFS(условия!63:63,условия!$7:$7,"&lt;="&amp;YB$8,условия!$8:$8,"&gt;="&amp;YB$8))</f>
        <v>1575000</v>
      </c>
      <c r="YC25" s="21">
        <f>IF(YC$8="",0,YC18*SUMIFS(условия!63:63,условия!$7:$7,"&lt;="&amp;YC$8,условия!$8:$8,"&gt;="&amp;YC$8))</f>
        <v>1575000</v>
      </c>
      <c r="YD25" s="21">
        <f>IF(YD$8="",0,YD18*SUMIFS(условия!63:63,условия!$7:$7,"&lt;="&amp;YD$8,условия!$8:$8,"&gt;="&amp;YD$8))</f>
        <v>1575000</v>
      </c>
      <c r="YE25" s="21">
        <f>IF(YE$8="",0,YE18*SUMIFS(условия!63:63,условия!$7:$7,"&lt;="&amp;YE$8,условия!$8:$8,"&gt;="&amp;YE$8))</f>
        <v>1575000</v>
      </c>
      <c r="YF25" s="21">
        <f>IF(YF$8="",0,YF18*SUMIFS(условия!63:63,условия!$7:$7,"&lt;="&amp;YF$8,условия!$8:$8,"&gt;="&amp;YF$8))</f>
        <v>1575000</v>
      </c>
      <c r="YG25" s="21">
        <f>IF(YG$8="",0,YG18*SUMIFS(условия!63:63,условия!$7:$7,"&lt;="&amp;YG$8,условия!$8:$8,"&gt;="&amp;YG$8))</f>
        <v>1575000</v>
      </c>
      <c r="YH25" s="21">
        <f>IF(YH$8="",0,YH18*SUMIFS(условия!63:63,условия!$7:$7,"&lt;="&amp;YH$8,условия!$8:$8,"&gt;="&amp;YH$8))</f>
        <v>1575000</v>
      </c>
      <c r="YI25" s="21">
        <f>IF(YI$8="",0,YI18*SUMIFS(условия!63:63,условия!$7:$7,"&lt;="&amp;YI$8,условия!$8:$8,"&gt;="&amp;YI$8))</f>
        <v>1575000</v>
      </c>
      <c r="YJ25" s="21">
        <f>IF(YJ$8="",0,YJ18*SUMIFS(условия!63:63,условия!$7:$7,"&lt;="&amp;YJ$8,условия!$8:$8,"&gt;="&amp;YJ$8))</f>
        <v>1575000</v>
      </c>
      <c r="YK25" s="21">
        <f>IF(YK$8="",0,YK18*SUMIFS(условия!63:63,условия!$7:$7,"&lt;="&amp;YK$8,условия!$8:$8,"&gt;="&amp;YK$8))</f>
        <v>1575000</v>
      </c>
      <c r="YL25" s="21">
        <f>IF(YL$8="",0,YL18*SUMIFS(условия!63:63,условия!$7:$7,"&lt;="&amp;YL$8,условия!$8:$8,"&gt;="&amp;YL$8))</f>
        <v>1575000</v>
      </c>
      <c r="YM25" s="21">
        <f>IF(YM$8="",0,YM18*SUMIFS(условия!63:63,условия!$7:$7,"&lt;="&amp;YM$8,условия!$8:$8,"&gt;="&amp;YM$8))</f>
        <v>1575000</v>
      </c>
      <c r="YN25" s="21">
        <f>IF(YN$8="",0,YN18*SUMIFS(условия!63:63,условия!$7:$7,"&lt;="&amp;YN$8,условия!$8:$8,"&gt;="&amp;YN$8))</f>
        <v>1575000</v>
      </c>
      <c r="YO25" s="21">
        <f>IF(YO$8="",0,YO18*SUMIFS(условия!63:63,условия!$7:$7,"&lt;="&amp;YO$8,условия!$8:$8,"&gt;="&amp;YO$8))</f>
        <v>1575000</v>
      </c>
      <c r="YP25" s="21">
        <f>IF(YP$8="",0,YP18*SUMIFS(условия!63:63,условия!$7:$7,"&lt;="&amp;YP$8,условия!$8:$8,"&gt;="&amp;YP$8))</f>
        <v>1575000</v>
      </c>
      <c r="YQ25" s="21">
        <f>IF(YQ$8="",0,YQ18*SUMIFS(условия!63:63,условия!$7:$7,"&lt;="&amp;YQ$8,условия!$8:$8,"&gt;="&amp;YQ$8))</f>
        <v>1575000</v>
      </c>
      <c r="YR25" s="21">
        <f>IF(YR$8="",0,YR18*SUMIFS(условия!63:63,условия!$7:$7,"&lt;="&amp;YR$8,условия!$8:$8,"&gt;="&amp;YR$8))</f>
        <v>1575000</v>
      </c>
      <c r="YS25" s="21">
        <f>IF(YS$8="",0,YS18*SUMIFS(условия!63:63,условия!$7:$7,"&lt;="&amp;YS$8,условия!$8:$8,"&gt;="&amp;YS$8))</f>
        <v>1575000</v>
      </c>
      <c r="YT25" s="21">
        <f>IF(YT$8="",0,YT18*SUMIFS(условия!63:63,условия!$7:$7,"&lt;="&amp;YT$8,условия!$8:$8,"&gt;="&amp;YT$8))</f>
        <v>1575000</v>
      </c>
      <c r="YU25" s="21">
        <f>IF(YU$8="",0,YU18*SUMIFS(условия!63:63,условия!$7:$7,"&lt;="&amp;YU$8,условия!$8:$8,"&gt;="&amp;YU$8))</f>
        <v>1575000</v>
      </c>
      <c r="YV25" s="21">
        <f>IF(YV$8="",0,YV18*SUMIFS(условия!63:63,условия!$7:$7,"&lt;="&amp;YV$8,условия!$8:$8,"&gt;="&amp;YV$8))</f>
        <v>1575000</v>
      </c>
      <c r="YW25" s="21">
        <f>IF(YW$8="",0,YW18*SUMIFS(условия!63:63,условия!$7:$7,"&lt;="&amp;YW$8,условия!$8:$8,"&gt;="&amp;YW$8))</f>
        <v>1575000</v>
      </c>
      <c r="YX25" s="21">
        <f>IF(YX$8="",0,YX18*SUMIFS(условия!63:63,условия!$7:$7,"&lt;="&amp;YX$8,условия!$8:$8,"&gt;="&amp;YX$8))</f>
        <v>1575000</v>
      </c>
      <c r="YY25" s="21">
        <f>IF(YY$8="",0,YY18*SUMIFS(условия!63:63,условия!$7:$7,"&lt;="&amp;YY$8,условия!$8:$8,"&gt;="&amp;YY$8))</f>
        <v>1575000</v>
      </c>
      <c r="YZ25" s="21">
        <f>IF(YZ$8="",0,YZ18*SUMIFS(условия!63:63,условия!$7:$7,"&lt;="&amp;YZ$8,условия!$8:$8,"&gt;="&amp;YZ$8))</f>
        <v>1575000</v>
      </c>
      <c r="ZA25" s="21">
        <f>IF(ZA$8="",0,ZA18*SUMIFS(условия!63:63,условия!$7:$7,"&lt;="&amp;ZA$8,условия!$8:$8,"&gt;="&amp;ZA$8))</f>
        <v>1575000</v>
      </c>
      <c r="ZB25" s="21">
        <f>IF(ZB$8="",0,ZB18*SUMIFS(условия!63:63,условия!$7:$7,"&lt;="&amp;ZB$8,условия!$8:$8,"&gt;="&amp;ZB$8))</f>
        <v>1575000</v>
      </c>
      <c r="ZC25" s="21">
        <f>IF(ZC$8="",0,ZC18*SUMIFS(условия!63:63,условия!$7:$7,"&lt;="&amp;ZC$8,условия!$8:$8,"&gt;="&amp;ZC$8))</f>
        <v>1575000</v>
      </c>
      <c r="ZD25" s="21">
        <f>IF(ZD$8="",0,ZD18*SUMIFS(условия!63:63,условия!$7:$7,"&lt;="&amp;ZD$8,условия!$8:$8,"&gt;="&amp;ZD$8))</f>
        <v>1575000</v>
      </c>
      <c r="ZE25" s="21">
        <f>IF(ZE$8="",0,ZE18*SUMIFS(условия!63:63,условия!$7:$7,"&lt;="&amp;ZE$8,условия!$8:$8,"&gt;="&amp;ZE$8))</f>
        <v>1575000</v>
      </c>
      <c r="ZF25" s="21">
        <f>IF(ZF$8="",0,ZF18*SUMIFS(условия!63:63,условия!$7:$7,"&lt;="&amp;ZF$8,условия!$8:$8,"&gt;="&amp;ZF$8))</f>
        <v>1575000</v>
      </c>
      <c r="ZG25" s="21">
        <f>IF(ZG$8="",0,ZG18*SUMIFS(условия!63:63,условия!$7:$7,"&lt;="&amp;ZG$8,условия!$8:$8,"&gt;="&amp;ZG$8))</f>
        <v>1575000</v>
      </c>
      <c r="ZH25" s="21">
        <f>IF(ZH$8="",0,ZH18*SUMIFS(условия!63:63,условия!$7:$7,"&lt;="&amp;ZH$8,условия!$8:$8,"&gt;="&amp;ZH$8))</f>
        <v>1575000</v>
      </c>
      <c r="ZI25" s="21">
        <f>IF(ZI$8="",0,ZI18*SUMIFS(условия!63:63,условия!$7:$7,"&lt;="&amp;ZI$8,условия!$8:$8,"&gt;="&amp;ZI$8))</f>
        <v>1575000</v>
      </c>
      <c r="ZJ25" s="21">
        <f>IF(ZJ$8="",0,ZJ18*SUMIFS(условия!63:63,условия!$7:$7,"&lt;="&amp;ZJ$8,условия!$8:$8,"&gt;="&amp;ZJ$8))</f>
        <v>1575000</v>
      </c>
      <c r="ZK25" s="21">
        <f>IF(ZK$8="",0,ZK18*SUMIFS(условия!63:63,условия!$7:$7,"&lt;="&amp;ZK$8,условия!$8:$8,"&gt;="&amp;ZK$8))</f>
        <v>2240000</v>
      </c>
      <c r="ZL25" s="21">
        <f>IF(ZL$8="",0,ZL18*SUMIFS(условия!63:63,условия!$7:$7,"&lt;="&amp;ZL$8,условия!$8:$8,"&gt;="&amp;ZL$8))</f>
        <v>2240000</v>
      </c>
      <c r="ZM25" s="21">
        <f>IF(ZM$8="",0,ZM18*SUMIFS(условия!63:63,условия!$7:$7,"&lt;="&amp;ZM$8,условия!$8:$8,"&gt;="&amp;ZM$8))</f>
        <v>2240000</v>
      </c>
      <c r="ZN25" s="21">
        <f>IF(ZN$8="",0,ZN18*SUMIFS(условия!63:63,условия!$7:$7,"&lt;="&amp;ZN$8,условия!$8:$8,"&gt;="&amp;ZN$8))</f>
        <v>2240000</v>
      </c>
      <c r="ZO25" s="21">
        <f>IF(ZO$8="",0,ZO18*SUMIFS(условия!63:63,условия!$7:$7,"&lt;="&amp;ZO$8,условия!$8:$8,"&gt;="&amp;ZO$8))</f>
        <v>2240000</v>
      </c>
      <c r="ZP25" s="21">
        <f>IF(ZP$8="",0,ZP18*SUMIFS(условия!63:63,условия!$7:$7,"&lt;="&amp;ZP$8,условия!$8:$8,"&gt;="&amp;ZP$8))</f>
        <v>2240000</v>
      </c>
      <c r="ZQ25" s="21">
        <f>IF(ZQ$8="",0,ZQ18*SUMIFS(условия!63:63,условия!$7:$7,"&lt;="&amp;ZQ$8,условия!$8:$8,"&gt;="&amp;ZQ$8))</f>
        <v>2240000</v>
      </c>
      <c r="ZR25" s="21">
        <f>IF(ZR$8="",0,ZR18*SUMIFS(условия!63:63,условия!$7:$7,"&lt;="&amp;ZR$8,условия!$8:$8,"&gt;="&amp;ZR$8))</f>
        <v>2240000</v>
      </c>
      <c r="ZS25" s="21">
        <f>IF(ZS$8="",0,ZS18*SUMIFS(условия!63:63,условия!$7:$7,"&lt;="&amp;ZS$8,условия!$8:$8,"&gt;="&amp;ZS$8))</f>
        <v>2240000</v>
      </c>
      <c r="ZT25" s="21">
        <f>IF(ZT$8="",0,ZT18*SUMIFS(условия!63:63,условия!$7:$7,"&lt;="&amp;ZT$8,условия!$8:$8,"&gt;="&amp;ZT$8))</f>
        <v>2240000</v>
      </c>
      <c r="ZU25" s="21">
        <f>IF(ZU$8="",0,ZU18*SUMIFS(условия!63:63,условия!$7:$7,"&lt;="&amp;ZU$8,условия!$8:$8,"&gt;="&amp;ZU$8))</f>
        <v>2240000</v>
      </c>
      <c r="ZV25" s="21">
        <f>IF(ZV$8="",0,ZV18*SUMIFS(условия!63:63,условия!$7:$7,"&lt;="&amp;ZV$8,условия!$8:$8,"&gt;="&amp;ZV$8))</f>
        <v>2240000</v>
      </c>
      <c r="ZW25" s="21">
        <f>IF(ZW$8="",0,ZW18*SUMIFS(условия!63:63,условия!$7:$7,"&lt;="&amp;ZW$8,условия!$8:$8,"&gt;="&amp;ZW$8))</f>
        <v>2240000</v>
      </c>
      <c r="ZX25" s="21">
        <f>IF(ZX$8="",0,ZX18*SUMIFS(условия!63:63,условия!$7:$7,"&lt;="&amp;ZX$8,условия!$8:$8,"&gt;="&amp;ZX$8))</f>
        <v>2240000</v>
      </c>
      <c r="ZY25" s="21">
        <f>IF(ZY$8="",0,ZY18*SUMIFS(условия!63:63,условия!$7:$7,"&lt;="&amp;ZY$8,условия!$8:$8,"&gt;="&amp;ZY$8))</f>
        <v>2240000</v>
      </c>
      <c r="ZZ25" s="21">
        <f>IF(ZZ$8="",0,ZZ18*SUMIFS(условия!63:63,условия!$7:$7,"&lt;="&amp;ZZ$8,условия!$8:$8,"&gt;="&amp;ZZ$8))</f>
        <v>2240000</v>
      </c>
      <c r="AAA25" s="21">
        <f>IF(AAA$8="",0,AAA18*SUMIFS(условия!63:63,условия!$7:$7,"&lt;="&amp;AAA$8,условия!$8:$8,"&gt;="&amp;AAA$8))</f>
        <v>2240000</v>
      </c>
      <c r="AAB25" s="21">
        <f>IF(AAB$8="",0,AAB18*SUMIFS(условия!63:63,условия!$7:$7,"&lt;="&amp;AAB$8,условия!$8:$8,"&gt;="&amp;AAB$8))</f>
        <v>2240000</v>
      </c>
      <c r="AAC25" s="21">
        <f>IF(AAC$8="",0,AAC18*SUMIFS(условия!63:63,условия!$7:$7,"&lt;="&amp;AAC$8,условия!$8:$8,"&gt;="&amp;AAC$8))</f>
        <v>2240000</v>
      </c>
      <c r="AAD25" s="21">
        <f>IF(AAD$8="",0,AAD18*SUMIFS(условия!63:63,условия!$7:$7,"&lt;="&amp;AAD$8,условия!$8:$8,"&gt;="&amp;AAD$8))</f>
        <v>2240000</v>
      </c>
      <c r="AAE25" s="21">
        <f>IF(AAE$8="",0,AAE18*SUMIFS(условия!63:63,условия!$7:$7,"&lt;="&amp;AAE$8,условия!$8:$8,"&gt;="&amp;AAE$8))</f>
        <v>2240000</v>
      </c>
      <c r="AAF25" s="21">
        <f>IF(AAF$8="",0,AAF18*SUMIFS(условия!63:63,условия!$7:$7,"&lt;="&amp;AAF$8,условия!$8:$8,"&gt;="&amp;AAF$8))</f>
        <v>2240000</v>
      </c>
      <c r="AAG25" s="21">
        <f>IF(AAG$8="",0,AAG18*SUMIFS(условия!63:63,условия!$7:$7,"&lt;="&amp;AAG$8,условия!$8:$8,"&gt;="&amp;AAG$8))</f>
        <v>2240000</v>
      </c>
      <c r="AAH25" s="21">
        <f>IF(AAH$8="",0,AAH18*SUMIFS(условия!63:63,условия!$7:$7,"&lt;="&amp;AAH$8,условия!$8:$8,"&gt;="&amp;AAH$8))</f>
        <v>2240000</v>
      </c>
      <c r="AAI25" s="21">
        <f>IF(AAI$8="",0,AAI18*SUMIFS(условия!63:63,условия!$7:$7,"&lt;="&amp;AAI$8,условия!$8:$8,"&gt;="&amp;AAI$8))</f>
        <v>2240000</v>
      </c>
      <c r="AAJ25" s="21">
        <f>IF(AAJ$8="",0,AAJ18*SUMIFS(условия!63:63,условия!$7:$7,"&lt;="&amp;AAJ$8,условия!$8:$8,"&gt;="&amp;AAJ$8))</f>
        <v>2240000</v>
      </c>
      <c r="AAK25" s="21">
        <f>IF(AAK$8="",0,AAK18*SUMIFS(условия!63:63,условия!$7:$7,"&lt;="&amp;AAK$8,условия!$8:$8,"&gt;="&amp;AAK$8))</f>
        <v>2240000</v>
      </c>
      <c r="AAL25" s="21">
        <f>IF(AAL$8="",0,AAL18*SUMIFS(условия!63:63,условия!$7:$7,"&lt;="&amp;AAL$8,условия!$8:$8,"&gt;="&amp;AAL$8))</f>
        <v>2240000</v>
      </c>
      <c r="AAM25" s="21">
        <f>IF(AAM$8="",0,AAM18*SUMIFS(условия!63:63,условия!$7:$7,"&lt;="&amp;AAM$8,условия!$8:$8,"&gt;="&amp;AAM$8))</f>
        <v>2240000</v>
      </c>
      <c r="AAN25" s="21">
        <f>IF(AAN$8="",0,AAN18*SUMIFS(условия!63:63,условия!$7:$7,"&lt;="&amp;AAN$8,условия!$8:$8,"&gt;="&amp;AAN$8))</f>
        <v>2240000</v>
      </c>
      <c r="AAO25" s="21">
        <f>IF(AAO$8="",0,AAO18*SUMIFS(условия!63:63,условия!$7:$7,"&lt;="&amp;AAO$8,условия!$8:$8,"&gt;="&amp;AAO$8))</f>
        <v>2240000</v>
      </c>
      <c r="AAP25" s="21">
        <f>IF(AAP$8="",0,AAP18*SUMIFS(условия!63:63,условия!$7:$7,"&lt;="&amp;AAP$8,условия!$8:$8,"&gt;="&amp;AAP$8))</f>
        <v>2240000</v>
      </c>
      <c r="AAQ25" s="21">
        <f>IF(AAQ$8="",0,AAQ18*SUMIFS(условия!63:63,условия!$7:$7,"&lt;="&amp;AAQ$8,условия!$8:$8,"&gt;="&amp;AAQ$8))</f>
        <v>2240000</v>
      </c>
      <c r="AAR25" s="21">
        <f>IF(AAR$8="",0,AAR18*SUMIFS(условия!63:63,условия!$7:$7,"&lt;="&amp;AAR$8,условия!$8:$8,"&gt;="&amp;AAR$8))</f>
        <v>2240000</v>
      </c>
      <c r="AAS25" s="21">
        <f>IF(AAS$8="",0,AAS18*SUMIFS(условия!63:63,условия!$7:$7,"&lt;="&amp;AAS$8,условия!$8:$8,"&gt;="&amp;AAS$8))</f>
        <v>2240000</v>
      </c>
      <c r="AAT25" s="21">
        <f>IF(AAT$8="",0,AAT18*SUMIFS(условия!63:63,условия!$7:$7,"&lt;="&amp;AAT$8,условия!$8:$8,"&gt;="&amp;AAT$8))</f>
        <v>2240000</v>
      </c>
      <c r="AAU25" s="21">
        <f>IF(AAU$8="",0,AAU18*SUMIFS(условия!63:63,условия!$7:$7,"&lt;="&amp;AAU$8,условия!$8:$8,"&gt;="&amp;AAU$8))</f>
        <v>2240000</v>
      </c>
      <c r="AAV25" s="21">
        <f>IF(AAV$8="",0,AAV18*SUMIFS(условия!63:63,условия!$7:$7,"&lt;="&amp;AAV$8,условия!$8:$8,"&gt;="&amp;AAV$8))</f>
        <v>2240000</v>
      </c>
      <c r="AAW25" s="21">
        <f>IF(AAW$8="",0,AAW18*SUMIFS(условия!63:63,условия!$7:$7,"&lt;="&amp;AAW$8,условия!$8:$8,"&gt;="&amp;AAW$8))</f>
        <v>2240000</v>
      </c>
      <c r="AAX25" s="21">
        <f>IF(AAX$8="",0,AAX18*SUMIFS(условия!63:63,условия!$7:$7,"&lt;="&amp;AAX$8,условия!$8:$8,"&gt;="&amp;AAX$8))</f>
        <v>2240000</v>
      </c>
      <c r="AAY25" s="21">
        <f>IF(AAY$8="",0,AAY18*SUMIFS(условия!63:63,условия!$7:$7,"&lt;="&amp;AAY$8,условия!$8:$8,"&gt;="&amp;AAY$8))</f>
        <v>2240000</v>
      </c>
      <c r="AAZ25" s="21">
        <f>IF(AAZ$8="",0,AAZ18*SUMIFS(условия!63:63,условия!$7:$7,"&lt;="&amp;AAZ$8,условия!$8:$8,"&gt;="&amp;AAZ$8))</f>
        <v>2240000</v>
      </c>
      <c r="ABA25" s="21">
        <f>IF(ABA$8="",0,ABA18*SUMIFS(условия!63:63,условия!$7:$7,"&lt;="&amp;ABA$8,условия!$8:$8,"&gt;="&amp;ABA$8))</f>
        <v>2240000</v>
      </c>
      <c r="ABB25" s="21">
        <f>IF(ABB$8="",0,ABB18*SUMIFS(условия!63:63,условия!$7:$7,"&lt;="&amp;ABB$8,условия!$8:$8,"&gt;="&amp;ABB$8))</f>
        <v>2240000</v>
      </c>
      <c r="ABC25" s="21">
        <f>IF(ABC$8="",0,ABC18*SUMIFS(условия!63:63,условия!$7:$7,"&lt;="&amp;ABC$8,условия!$8:$8,"&gt;="&amp;ABC$8))</f>
        <v>2240000</v>
      </c>
      <c r="ABD25" s="21">
        <f>IF(ABD$8="",0,ABD18*SUMIFS(условия!63:63,условия!$7:$7,"&lt;="&amp;ABD$8,условия!$8:$8,"&gt;="&amp;ABD$8))</f>
        <v>2240000</v>
      </c>
      <c r="ABE25" s="21">
        <f>IF(ABE$8="",0,ABE18*SUMIFS(условия!63:63,условия!$7:$7,"&lt;="&amp;ABE$8,условия!$8:$8,"&gt;="&amp;ABE$8))</f>
        <v>2240000</v>
      </c>
      <c r="ABF25" s="21">
        <f>IF(ABF$8="",0,ABF18*SUMIFS(условия!63:63,условия!$7:$7,"&lt;="&amp;ABF$8,условия!$8:$8,"&gt;="&amp;ABF$8))</f>
        <v>2240000</v>
      </c>
      <c r="ABG25" s="21">
        <f>IF(ABG$8="",0,ABG18*SUMIFS(условия!63:63,условия!$7:$7,"&lt;="&amp;ABG$8,условия!$8:$8,"&gt;="&amp;ABG$8))</f>
        <v>2240000</v>
      </c>
      <c r="ABH25" s="21">
        <f>IF(ABH$8="",0,ABH18*SUMIFS(условия!63:63,условия!$7:$7,"&lt;="&amp;ABH$8,условия!$8:$8,"&gt;="&amp;ABH$8))</f>
        <v>2240000</v>
      </c>
      <c r="ABI25" s="21">
        <f>IF(ABI$8="",0,ABI18*SUMIFS(условия!63:63,условия!$7:$7,"&lt;="&amp;ABI$8,условия!$8:$8,"&gt;="&amp;ABI$8))</f>
        <v>2240000</v>
      </c>
      <c r="ABJ25" s="21">
        <f>IF(ABJ$8="",0,ABJ18*SUMIFS(условия!63:63,условия!$7:$7,"&lt;="&amp;ABJ$8,условия!$8:$8,"&gt;="&amp;ABJ$8))</f>
        <v>2240000</v>
      </c>
      <c r="ABK25" s="21">
        <f>IF(ABK$8="",0,ABK18*SUMIFS(условия!63:63,условия!$7:$7,"&lt;="&amp;ABK$8,условия!$8:$8,"&gt;="&amp;ABK$8))</f>
        <v>2240000</v>
      </c>
      <c r="ABL25" s="21">
        <f>IF(ABL$8="",0,ABL18*SUMIFS(условия!63:63,условия!$7:$7,"&lt;="&amp;ABL$8,условия!$8:$8,"&gt;="&amp;ABL$8))</f>
        <v>2240000</v>
      </c>
      <c r="ABM25" s="21">
        <f>IF(ABM$8="",0,ABM18*SUMIFS(условия!63:63,условия!$7:$7,"&lt;="&amp;ABM$8,условия!$8:$8,"&gt;="&amp;ABM$8))</f>
        <v>2240000</v>
      </c>
      <c r="ABN25" s="21">
        <f>IF(ABN$8="",0,ABN18*SUMIFS(условия!63:63,условия!$7:$7,"&lt;="&amp;ABN$8,условия!$8:$8,"&gt;="&amp;ABN$8))</f>
        <v>2240000</v>
      </c>
      <c r="ABO25" s="21">
        <f>IF(ABO$8="",0,ABO18*SUMIFS(условия!63:63,условия!$7:$7,"&lt;="&amp;ABO$8,условия!$8:$8,"&gt;="&amp;ABO$8))</f>
        <v>2240000</v>
      </c>
      <c r="ABP25" s="21">
        <f>IF(ABP$8="",0,ABP18*SUMIFS(условия!63:63,условия!$7:$7,"&lt;="&amp;ABP$8,условия!$8:$8,"&gt;="&amp;ABP$8))</f>
        <v>2240000</v>
      </c>
      <c r="ABQ25" s="21">
        <f>IF(ABQ$8="",0,ABQ18*SUMIFS(условия!63:63,условия!$7:$7,"&lt;="&amp;ABQ$8,условия!$8:$8,"&gt;="&amp;ABQ$8))</f>
        <v>2240000</v>
      </c>
      <c r="ABR25" s="21">
        <f>IF(ABR$8="",0,ABR18*SUMIFS(условия!63:63,условия!$7:$7,"&lt;="&amp;ABR$8,условия!$8:$8,"&gt;="&amp;ABR$8))</f>
        <v>2240000</v>
      </c>
      <c r="ABS25" s="21">
        <f>IF(ABS$8="",0,ABS18*SUMIFS(условия!63:63,условия!$7:$7,"&lt;="&amp;ABS$8,условия!$8:$8,"&gt;="&amp;ABS$8))</f>
        <v>2240000</v>
      </c>
      <c r="ABT25" s="21">
        <f>IF(ABT$8="",0,ABT18*SUMIFS(условия!63:63,условия!$7:$7,"&lt;="&amp;ABT$8,условия!$8:$8,"&gt;="&amp;ABT$8))</f>
        <v>2380000</v>
      </c>
      <c r="ABU25" s="21">
        <f>IF(ABU$8="",0,ABU18*SUMIFS(условия!63:63,условия!$7:$7,"&lt;="&amp;ABU$8,условия!$8:$8,"&gt;="&amp;ABU$8))</f>
        <v>2380000</v>
      </c>
      <c r="ABV25" s="21">
        <f>IF(ABV$8="",0,ABV18*SUMIFS(условия!63:63,условия!$7:$7,"&lt;="&amp;ABV$8,условия!$8:$8,"&gt;="&amp;ABV$8))</f>
        <v>2380000</v>
      </c>
      <c r="ABW25" s="21">
        <f>IF(ABW$8="",0,ABW18*SUMIFS(условия!63:63,условия!$7:$7,"&lt;="&amp;ABW$8,условия!$8:$8,"&gt;="&amp;ABW$8))</f>
        <v>2380000</v>
      </c>
      <c r="ABX25" s="21">
        <f>IF(ABX$8="",0,ABX18*SUMIFS(условия!63:63,условия!$7:$7,"&lt;="&amp;ABX$8,условия!$8:$8,"&gt;="&amp;ABX$8))</f>
        <v>2380000</v>
      </c>
      <c r="ABY25" s="21">
        <f>IF(ABY$8="",0,ABY18*SUMIFS(условия!63:63,условия!$7:$7,"&lt;="&amp;ABY$8,условия!$8:$8,"&gt;="&amp;ABY$8))</f>
        <v>2380000</v>
      </c>
      <c r="ABZ25" s="21">
        <f>IF(ABZ$8="",0,ABZ18*SUMIFS(условия!63:63,условия!$7:$7,"&lt;="&amp;ABZ$8,условия!$8:$8,"&gt;="&amp;ABZ$8))</f>
        <v>2380000</v>
      </c>
      <c r="ACA25" s="21">
        <f>IF(ACA$8="",0,ACA18*SUMIFS(условия!63:63,условия!$7:$7,"&lt;="&amp;ACA$8,условия!$8:$8,"&gt;="&amp;ACA$8))</f>
        <v>2380000</v>
      </c>
      <c r="ACB25" s="21">
        <f>IF(ACB$8="",0,ACB18*SUMIFS(условия!63:63,условия!$7:$7,"&lt;="&amp;ACB$8,условия!$8:$8,"&gt;="&amp;ACB$8))</f>
        <v>2380000</v>
      </c>
      <c r="ACC25" s="21">
        <f>IF(ACC$8="",0,ACC18*SUMIFS(условия!63:63,условия!$7:$7,"&lt;="&amp;ACC$8,условия!$8:$8,"&gt;="&amp;ACC$8))</f>
        <v>2380000</v>
      </c>
      <c r="ACD25" s="21">
        <f>IF(ACD$8="",0,ACD18*SUMIFS(условия!63:63,условия!$7:$7,"&lt;="&amp;ACD$8,условия!$8:$8,"&gt;="&amp;ACD$8))</f>
        <v>2380000</v>
      </c>
      <c r="ACE25" s="21">
        <f>IF(ACE$8="",0,ACE18*SUMIFS(условия!63:63,условия!$7:$7,"&lt;="&amp;ACE$8,условия!$8:$8,"&gt;="&amp;ACE$8))</f>
        <v>2380000</v>
      </c>
      <c r="ACF25" s="21">
        <f>IF(ACF$8="",0,ACF18*SUMIFS(условия!63:63,условия!$7:$7,"&lt;="&amp;ACF$8,условия!$8:$8,"&gt;="&amp;ACF$8))</f>
        <v>2380000</v>
      </c>
      <c r="ACG25" s="21">
        <f>IF(ACG$8="",0,ACG18*SUMIFS(условия!63:63,условия!$7:$7,"&lt;="&amp;ACG$8,условия!$8:$8,"&gt;="&amp;ACG$8))</f>
        <v>2380000</v>
      </c>
      <c r="ACH25" s="21">
        <f>IF(ACH$8="",0,ACH18*SUMIFS(условия!63:63,условия!$7:$7,"&lt;="&amp;ACH$8,условия!$8:$8,"&gt;="&amp;ACH$8))</f>
        <v>2380000</v>
      </c>
      <c r="ACI25" s="21">
        <f>IF(ACI$8="",0,ACI18*SUMIFS(условия!63:63,условия!$7:$7,"&lt;="&amp;ACI$8,условия!$8:$8,"&gt;="&amp;ACI$8))</f>
        <v>2380000</v>
      </c>
      <c r="ACJ25" s="21">
        <f>IF(ACJ$8="",0,ACJ18*SUMIFS(условия!63:63,условия!$7:$7,"&lt;="&amp;ACJ$8,условия!$8:$8,"&gt;="&amp;ACJ$8))</f>
        <v>2380000</v>
      </c>
      <c r="ACK25" s="21">
        <f>IF(ACK$8="",0,ACK18*SUMIFS(условия!63:63,условия!$7:$7,"&lt;="&amp;ACK$8,условия!$8:$8,"&gt;="&amp;ACK$8))</f>
        <v>2380000</v>
      </c>
      <c r="ACL25" s="21">
        <f>IF(ACL$8="",0,ACL18*SUMIFS(условия!63:63,условия!$7:$7,"&lt;="&amp;ACL$8,условия!$8:$8,"&gt;="&amp;ACL$8))</f>
        <v>2380000</v>
      </c>
      <c r="ACM25" s="21">
        <f>IF(ACM$8="",0,ACM18*SUMIFS(условия!63:63,условия!$7:$7,"&lt;="&amp;ACM$8,условия!$8:$8,"&gt;="&amp;ACM$8))</f>
        <v>2380000</v>
      </c>
      <c r="ACN25" s="21">
        <f>IF(ACN$8="",0,ACN18*SUMIFS(условия!63:63,условия!$7:$7,"&lt;="&amp;ACN$8,условия!$8:$8,"&gt;="&amp;ACN$8))</f>
        <v>2380000</v>
      </c>
      <c r="ACO25" s="21">
        <f>IF(ACO$8="",0,ACO18*SUMIFS(условия!63:63,условия!$7:$7,"&lt;="&amp;ACO$8,условия!$8:$8,"&gt;="&amp;ACO$8))</f>
        <v>2380000</v>
      </c>
      <c r="ACP25" s="21">
        <f>IF(ACP$8="",0,ACP18*SUMIFS(условия!63:63,условия!$7:$7,"&lt;="&amp;ACP$8,условия!$8:$8,"&gt;="&amp;ACP$8))</f>
        <v>2380000</v>
      </c>
      <c r="ACQ25" s="21">
        <f>IF(ACQ$8="",0,ACQ18*SUMIFS(условия!63:63,условия!$7:$7,"&lt;="&amp;ACQ$8,условия!$8:$8,"&gt;="&amp;ACQ$8))</f>
        <v>2380000</v>
      </c>
      <c r="ACR25" s="21">
        <f>IF(ACR$8="",0,ACR18*SUMIFS(условия!63:63,условия!$7:$7,"&lt;="&amp;ACR$8,условия!$8:$8,"&gt;="&amp;ACR$8))</f>
        <v>2380000</v>
      </c>
      <c r="ACS25" s="21">
        <f>IF(ACS$8="",0,ACS18*SUMIFS(условия!63:63,условия!$7:$7,"&lt;="&amp;ACS$8,условия!$8:$8,"&gt;="&amp;ACS$8))</f>
        <v>2380000</v>
      </c>
      <c r="ACT25" s="21">
        <f>IF(ACT$8="",0,ACT18*SUMIFS(условия!63:63,условия!$7:$7,"&lt;="&amp;ACT$8,условия!$8:$8,"&gt;="&amp;ACT$8))</f>
        <v>2380000</v>
      </c>
      <c r="ACU25" s="21">
        <f>IF(ACU$8="",0,ACU18*SUMIFS(условия!63:63,условия!$7:$7,"&lt;="&amp;ACU$8,условия!$8:$8,"&gt;="&amp;ACU$8))</f>
        <v>2380000</v>
      </c>
      <c r="ACV25" s="21">
        <f>IF(ACV$8="",0,ACV18*SUMIFS(условия!63:63,условия!$7:$7,"&lt;="&amp;ACV$8,условия!$8:$8,"&gt;="&amp;ACV$8))</f>
        <v>2380000</v>
      </c>
      <c r="ACW25" s="21">
        <f>IF(ACW$8="",0,ACW18*SUMIFS(условия!63:63,условия!$7:$7,"&lt;="&amp;ACW$8,условия!$8:$8,"&gt;="&amp;ACW$8))</f>
        <v>2380000</v>
      </c>
      <c r="ACX25" s="21">
        <f>IF(ACX$8="",0,ACX18*SUMIFS(условия!63:63,условия!$7:$7,"&lt;="&amp;ACX$8,условия!$8:$8,"&gt;="&amp;ACX$8))</f>
        <v>2380000</v>
      </c>
      <c r="ACY25" s="21">
        <f>IF(ACY$8="",0,ACY18*SUMIFS(условия!63:63,условия!$7:$7,"&lt;="&amp;ACY$8,условия!$8:$8,"&gt;="&amp;ACY$8))</f>
        <v>2380000</v>
      </c>
      <c r="ACZ25" s="21">
        <f>IF(ACZ$8="",0,ACZ18*SUMIFS(условия!63:63,условия!$7:$7,"&lt;="&amp;ACZ$8,условия!$8:$8,"&gt;="&amp;ACZ$8))</f>
        <v>2380000</v>
      </c>
      <c r="ADA25" s="21">
        <f>IF(ADA$8="",0,ADA18*SUMIFS(условия!63:63,условия!$7:$7,"&lt;="&amp;ADA$8,условия!$8:$8,"&gt;="&amp;ADA$8))</f>
        <v>2380000</v>
      </c>
      <c r="ADB25" s="21">
        <f>IF(ADB$8="",0,ADB18*SUMIFS(условия!63:63,условия!$7:$7,"&lt;="&amp;ADB$8,условия!$8:$8,"&gt;="&amp;ADB$8))</f>
        <v>2380000</v>
      </c>
      <c r="ADC25" s="21">
        <f>IF(ADC$8="",0,ADC18*SUMIFS(условия!63:63,условия!$7:$7,"&lt;="&amp;ADC$8,условия!$8:$8,"&gt;="&amp;ADC$8))</f>
        <v>2380000</v>
      </c>
      <c r="ADD25" s="21">
        <f>IF(ADD$8="",0,ADD18*SUMIFS(условия!63:63,условия!$7:$7,"&lt;="&amp;ADD$8,условия!$8:$8,"&gt;="&amp;ADD$8))</f>
        <v>2380000</v>
      </c>
      <c r="ADE25" s="21">
        <f>IF(ADE$8="",0,ADE18*SUMIFS(условия!63:63,условия!$7:$7,"&lt;="&amp;ADE$8,условия!$8:$8,"&gt;="&amp;ADE$8))</f>
        <v>2380000</v>
      </c>
      <c r="ADF25" s="21">
        <f>IF(ADF$8="",0,ADF18*SUMIFS(условия!63:63,условия!$7:$7,"&lt;="&amp;ADF$8,условия!$8:$8,"&gt;="&amp;ADF$8))</f>
        <v>2380000</v>
      </c>
      <c r="ADG25" s="21">
        <f>IF(ADG$8="",0,ADG18*SUMIFS(условия!63:63,условия!$7:$7,"&lt;="&amp;ADG$8,условия!$8:$8,"&gt;="&amp;ADG$8))</f>
        <v>2380000</v>
      </c>
      <c r="ADH25" s="21">
        <f>IF(ADH$8="",0,ADH18*SUMIFS(условия!63:63,условия!$7:$7,"&lt;="&amp;ADH$8,условия!$8:$8,"&gt;="&amp;ADH$8))</f>
        <v>2380000</v>
      </c>
      <c r="ADI25" s="21">
        <f>IF(ADI$8="",0,ADI18*SUMIFS(условия!63:63,условия!$7:$7,"&lt;="&amp;ADI$8,условия!$8:$8,"&gt;="&amp;ADI$8))</f>
        <v>2380000</v>
      </c>
      <c r="ADJ25" s="21">
        <f>IF(ADJ$8="",0,ADJ18*SUMIFS(условия!63:63,условия!$7:$7,"&lt;="&amp;ADJ$8,условия!$8:$8,"&gt;="&amp;ADJ$8))</f>
        <v>2380000</v>
      </c>
      <c r="ADK25" s="21">
        <f>IF(ADK$8="",0,ADK18*SUMIFS(условия!63:63,условия!$7:$7,"&lt;="&amp;ADK$8,условия!$8:$8,"&gt;="&amp;ADK$8))</f>
        <v>2380000</v>
      </c>
      <c r="ADL25" s="21">
        <f>IF(ADL$8="",0,ADL18*SUMIFS(условия!63:63,условия!$7:$7,"&lt;="&amp;ADL$8,условия!$8:$8,"&gt;="&amp;ADL$8))</f>
        <v>2380000</v>
      </c>
      <c r="ADM25" s="21">
        <f>IF(ADM$8="",0,ADM18*SUMIFS(условия!63:63,условия!$7:$7,"&lt;="&amp;ADM$8,условия!$8:$8,"&gt;="&amp;ADM$8))</f>
        <v>2380000</v>
      </c>
      <c r="ADN25" s="21">
        <f>IF(ADN$8="",0,ADN18*SUMIFS(условия!63:63,условия!$7:$7,"&lt;="&amp;ADN$8,условия!$8:$8,"&gt;="&amp;ADN$8))</f>
        <v>2380000</v>
      </c>
      <c r="ADO25" s="21">
        <f>IF(ADO$8="",0,ADO18*SUMIFS(условия!63:63,условия!$7:$7,"&lt;="&amp;ADO$8,условия!$8:$8,"&gt;="&amp;ADO$8))</f>
        <v>2380000</v>
      </c>
      <c r="ADP25" s="21">
        <f>IF(ADP$8="",0,ADP18*SUMIFS(условия!63:63,условия!$7:$7,"&lt;="&amp;ADP$8,условия!$8:$8,"&gt;="&amp;ADP$8))</f>
        <v>2380000</v>
      </c>
      <c r="ADQ25" s="21">
        <f>IF(ADQ$8="",0,ADQ18*SUMIFS(условия!63:63,условия!$7:$7,"&lt;="&amp;ADQ$8,условия!$8:$8,"&gt;="&amp;ADQ$8))</f>
        <v>2380000</v>
      </c>
      <c r="ADR25" s="21">
        <f>IF(ADR$8="",0,ADR18*SUMIFS(условия!63:63,условия!$7:$7,"&lt;="&amp;ADR$8,условия!$8:$8,"&gt;="&amp;ADR$8))</f>
        <v>2380000</v>
      </c>
      <c r="ADS25" s="21">
        <f>IF(ADS$8="",0,ADS18*SUMIFS(условия!63:63,условия!$7:$7,"&lt;="&amp;ADS$8,условия!$8:$8,"&gt;="&amp;ADS$8))</f>
        <v>2380000</v>
      </c>
      <c r="ADT25" s="21">
        <f>IF(ADT$8="",0,ADT18*SUMIFS(условия!63:63,условия!$7:$7,"&lt;="&amp;ADT$8,условия!$8:$8,"&gt;="&amp;ADT$8))</f>
        <v>2380000</v>
      </c>
      <c r="ADU25" s="21">
        <f>IF(ADU$8="",0,ADU18*SUMIFS(условия!63:63,условия!$7:$7,"&lt;="&amp;ADU$8,условия!$8:$8,"&gt;="&amp;ADU$8))</f>
        <v>2380000</v>
      </c>
      <c r="ADV25" s="21">
        <f>IF(ADV$8="",0,ADV18*SUMIFS(условия!63:63,условия!$7:$7,"&lt;="&amp;ADV$8,условия!$8:$8,"&gt;="&amp;ADV$8))</f>
        <v>2380000</v>
      </c>
      <c r="ADW25" s="21">
        <f>IF(ADW$8="",0,ADW18*SUMIFS(условия!63:63,условия!$7:$7,"&lt;="&amp;ADW$8,условия!$8:$8,"&gt;="&amp;ADW$8))</f>
        <v>2380000</v>
      </c>
      <c r="ADX25" s="21">
        <f>IF(ADX$8="",0,ADX18*SUMIFS(условия!63:63,условия!$7:$7,"&lt;="&amp;ADX$8,условия!$8:$8,"&gt;="&amp;ADX$8))</f>
        <v>2380000</v>
      </c>
      <c r="ADY25" s="21">
        <f>IF(ADY$8="",0,ADY18*SUMIFS(условия!63:63,условия!$7:$7,"&lt;="&amp;ADY$8,условия!$8:$8,"&gt;="&amp;ADY$8))</f>
        <v>2380000</v>
      </c>
      <c r="ADZ25" s="21">
        <f>IF(ADZ$8="",0,ADZ18*SUMIFS(условия!63:63,условия!$7:$7,"&lt;="&amp;ADZ$8,условия!$8:$8,"&gt;="&amp;ADZ$8))</f>
        <v>2380000</v>
      </c>
      <c r="AEA25" s="21">
        <f>IF(AEA$8="",0,AEA18*SUMIFS(условия!63:63,условия!$7:$7,"&lt;="&amp;AEA$8,условия!$8:$8,"&gt;="&amp;AEA$8))</f>
        <v>2380000</v>
      </c>
      <c r="AEB25" s="21">
        <f>IF(AEB$8="",0,AEB18*SUMIFS(условия!63:63,условия!$7:$7,"&lt;="&amp;AEB$8,условия!$8:$8,"&gt;="&amp;AEB$8))</f>
        <v>2380000</v>
      </c>
      <c r="AEC25" s="21">
        <f>IF(AEC$8="",0,AEC18*SUMIFS(условия!63:63,условия!$7:$7,"&lt;="&amp;AEC$8,условия!$8:$8,"&gt;="&amp;AEC$8))</f>
        <v>2380000</v>
      </c>
      <c r="AED25" s="21">
        <f>IF(AED$8="",0,AED18*SUMIFS(условия!63:63,условия!$7:$7,"&lt;="&amp;AED$8,условия!$8:$8,"&gt;="&amp;AED$8))</f>
        <v>3569999.9999999995</v>
      </c>
      <c r="AEE25" s="21">
        <f>IF(AEE$8="",0,AEE18*SUMIFS(условия!63:63,условия!$7:$7,"&lt;="&amp;AEE$8,условия!$8:$8,"&gt;="&amp;AEE$8))</f>
        <v>3569999.9999999995</v>
      </c>
      <c r="AEF25" s="21">
        <f>IF(AEF$8="",0,AEF18*SUMIFS(условия!63:63,условия!$7:$7,"&lt;="&amp;AEF$8,условия!$8:$8,"&gt;="&amp;AEF$8))</f>
        <v>3569999.9999999995</v>
      </c>
      <c r="AEG25" s="21">
        <f>IF(AEG$8="",0,AEG18*SUMIFS(условия!63:63,условия!$7:$7,"&lt;="&amp;AEG$8,условия!$8:$8,"&gt;="&amp;AEG$8))</f>
        <v>3569999.9999999995</v>
      </c>
      <c r="AEH25" s="21">
        <f>IF(AEH$8="",0,AEH18*SUMIFS(условия!63:63,условия!$7:$7,"&lt;="&amp;AEH$8,условия!$8:$8,"&gt;="&amp;AEH$8))</f>
        <v>3569999.9999999995</v>
      </c>
      <c r="AEI25" s="21">
        <f>IF(AEI$8="",0,AEI18*SUMIFS(условия!63:63,условия!$7:$7,"&lt;="&amp;AEI$8,условия!$8:$8,"&gt;="&amp;AEI$8))</f>
        <v>3569999.9999999995</v>
      </c>
      <c r="AEJ25" s="21">
        <f>IF(AEJ$8="",0,AEJ18*SUMIFS(условия!63:63,условия!$7:$7,"&lt;="&amp;AEJ$8,условия!$8:$8,"&gt;="&amp;AEJ$8))</f>
        <v>3569999.9999999995</v>
      </c>
      <c r="AEK25" s="21">
        <f>IF(AEK$8="",0,AEK18*SUMIFS(условия!63:63,условия!$7:$7,"&lt;="&amp;AEK$8,условия!$8:$8,"&gt;="&amp;AEK$8))</f>
        <v>3569999.9999999995</v>
      </c>
      <c r="AEL25" s="21">
        <f>IF(AEL$8="",0,AEL18*SUMIFS(условия!63:63,условия!$7:$7,"&lt;="&amp;AEL$8,условия!$8:$8,"&gt;="&amp;AEL$8))</f>
        <v>3569999.9999999995</v>
      </c>
      <c r="AEM25" s="21">
        <f>IF(AEM$8="",0,AEM18*SUMIFS(условия!63:63,условия!$7:$7,"&lt;="&amp;AEM$8,условия!$8:$8,"&gt;="&amp;AEM$8))</f>
        <v>3569999.9999999995</v>
      </c>
      <c r="AEN25" s="21">
        <f>IF(AEN$8="",0,AEN18*SUMIFS(условия!63:63,условия!$7:$7,"&lt;="&amp;AEN$8,условия!$8:$8,"&gt;="&amp;AEN$8))</f>
        <v>3569999.9999999995</v>
      </c>
      <c r="AEO25" s="21">
        <f>IF(AEO$8="",0,AEO18*SUMIFS(условия!63:63,условия!$7:$7,"&lt;="&amp;AEO$8,условия!$8:$8,"&gt;="&amp;AEO$8))</f>
        <v>3569999.9999999995</v>
      </c>
      <c r="AEP25" s="21">
        <f>IF(AEP$8="",0,AEP18*SUMIFS(условия!63:63,условия!$7:$7,"&lt;="&amp;AEP$8,условия!$8:$8,"&gt;="&amp;AEP$8))</f>
        <v>3569999.9999999995</v>
      </c>
      <c r="AEQ25" s="21">
        <f>IF(AEQ$8="",0,AEQ18*SUMIFS(условия!63:63,условия!$7:$7,"&lt;="&amp;AEQ$8,условия!$8:$8,"&gt;="&amp;AEQ$8))</f>
        <v>3569999.9999999995</v>
      </c>
      <c r="AER25" s="21">
        <f>IF(AER$8="",0,AER18*SUMIFS(условия!63:63,условия!$7:$7,"&lt;="&amp;AER$8,условия!$8:$8,"&gt;="&amp;AER$8))</f>
        <v>3569999.9999999995</v>
      </c>
      <c r="AES25" s="21">
        <f>IF(AES$8="",0,AES18*SUMIFS(условия!63:63,условия!$7:$7,"&lt;="&amp;AES$8,условия!$8:$8,"&gt;="&amp;AES$8))</f>
        <v>3569999.9999999995</v>
      </c>
      <c r="AET25" s="21">
        <f>IF(AET$8="",0,AET18*SUMIFS(условия!63:63,условия!$7:$7,"&lt;="&amp;AET$8,условия!$8:$8,"&gt;="&amp;AET$8))</f>
        <v>3569999.9999999995</v>
      </c>
      <c r="AEU25" s="21">
        <f>IF(AEU$8="",0,AEU18*SUMIFS(условия!63:63,условия!$7:$7,"&lt;="&amp;AEU$8,условия!$8:$8,"&gt;="&amp;AEU$8))</f>
        <v>3569999.9999999995</v>
      </c>
      <c r="AEV25" s="21">
        <f>IF(AEV$8="",0,AEV18*SUMIFS(условия!63:63,условия!$7:$7,"&lt;="&amp;AEV$8,условия!$8:$8,"&gt;="&amp;AEV$8))</f>
        <v>3569999.9999999995</v>
      </c>
      <c r="AEW25" s="21">
        <f>IF(AEW$8="",0,AEW18*SUMIFS(условия!63:63,условия!$7:$7,"&lt;="&amp;AEW$8,условия!$8:$8,"&gt;="&amp;AEW$8))</f>
        <v>3569999.9999999995</v>
      </c>
      <c r="AEX25" s="21">
        <f>IF(AEX$8="",0,AEX18*SUMIFS(условия!63:63,условия!$7:$7,"&lt;="&amp;AEX$8,условия!$8:$8,"&gt;="&amp;AEX$8))</f>
        <v>3569999.9999999995</v>
      </c>
      <c r="AEY25" s="21">
        <f>IF(AEY$8="",0,AEY18*SUMIFS(условия!63:63,условия!$7:$7,"&lt;="&amp;AEY$8,условия!$8:$8,"&gt;="&amp;AEY$8))</f>
        <v>3569999.9999999995</v>
      </c>
      <c r="AEZ25" s="21">
        <f>IF(AEZ$8="",0,AEZ18*SUMIFS(условия!63:63,условия!$7:$7,"&lt;="&amp;AEZ$8,условия!$8:$8,"&gt;="&amp;AEZ$8))</f>
        <v>3569999.9999999995</v>
      </c>
      <c r="AFA25" s="21">
        <f>IF(AFA$8="",0,AFA18*SUMIFS(условия!63:63,условия!$7:$7,"&lt;="&amp;AFA$8,условия!$8:$8,"&gt;="&amp;AFA$8))</f>
        <v>3569999.9999999995</v>
      </c>
      <c r="AFB25" s="21">
        <f>IF(AFB$8="",0,AFB18*SUMIFS(условия!63:63,условия!$7:$7,"&lt;="&amp;AFB$8,условия!$8:$8,"&gt;="&amp;AFB$8))</f>
        <v>3569999.9999999995</v>
      </c>
      <c r="AFC25" s="21">
        <f>IF(AFC$8="",0,AFC18*SUMIFS(условия!63:63,условия!$7:$7,"&lt;="&amp;AFC$8,условия!$8:$8,"&gt;="&amp;AFC$8))</f>
        <v>3569999.9999999995</v>
      </c>
      <c r="AFD25" s="21">
        <f>IF(AFD$8="",0,AFD18*SUMIFS(условия!63:63,условия!$7:$7,"&lt;="&amp;AFD$8,условия!$8:$8,"&gt;="&amp;AFD$8))</f>
        <v>3569999.9999999995</v>
      </c>
      <c r="AFE25" s="21">
        <f>IF(AFE$8="",0,AFE18*SUMIFS(условия!63:63,условия!$7:$7,"&lt;="&amp;AFE$8,условия!$8:$8,"&gt;="&amp;AFE$8))</f>
        <v>3569999.9999999995</v>
      </c>
      <c r="AFF25" s="21">
        <f>IF(AFF$8="",0,AFF18*SUMIFS(условия!63:63,условия!$7:$7,"&lt;="&amp;AFF$8,условия!$8:$8,"&gt;="&amp;AFF$8))</f>
        <v>3569999.9999999995</v>
      </c>
      <c r="AFG25" s="21">
        <f>IF(AFG$8="",0,AFG18*SUMIFS(условия!63:63,условия!$7:$7,"&lt;="&amp;AFG$8,условия!$8:$8,"&gt;="&amp;AFG$8))</f>
        <v>3569999.9999999995</v>
      </c>
    </row>
    <row r="26" spans="1:839" s="42" customFormat="1" x14ac:dyDescent="0.25">
      <c r="A26" s="21"/>
      <c r="B26" s="21"/>
      <c r="C26" s="21"/>
      <c r="D26" s="21"/>
      <c r="E26" s="21" t="str">
        <f>структура!$G$29</f>
        <v>предоставление займов</v>
      </c>
      <c r="F26" s="21"/>
      <c r="G26" s="21" t="str">
        <f>структура!$J$11</f>
        <v>экспресс заем</v>
      </c>
      <c r="H26" s="21"/>
      <c r="I26" s="21" t="str">
        <f>IF($E26="","",INDEX(структура!$H$10:$H$153,SUMIFS(структура!$C$10:$C$153,структура!$G$10:$G$153,$E26)))</f>
        <v>руб</v>
      </c>
      <c r="J26" s="21"/>
      <c r="K26" s="41"/>
      <c r="L26" s="21"/>
      <c r="M26" s="21"/>
      <c r="N26" s="21"/>
      <c r="O26" s="21"/>
      <c r="P26" s="21"/>
      <c r="Q26" s="41"/>
      <c r="R26" s="21">
        <f>IF(R$8="",0,R19*SUMIFS(условия!64:64,условия!$7:$7,"&lt;="&amp;R$8,условия!$8:$8,"&gt;="&amp;R$8))</f>
        <v>180000</v>
      </c>
      <c r="S26" s="21">
        <f>IF(S$8="",0,S19*SUMIFS(условия!64:64,условия!$7:$7,"&lt;="&amp;S$8,условия!$8:$8,"&gt;="&amp;S$8))</f>
        <v>180000</v>
      </c>
      <c r="T26" s="21">
        <f>IF(T$8="",0,T19*SUMIFS(условия!64:64,условия!$7:$7,"&lt;="&amp;T$8,условия!$8:$8,"&gt;="&amp;T$8))</f>
        <v>180000</v>
      </c>
      <c r="U26" s="21">
        <f>IF(U$8="",0,U19*SUMIFS(условия!64:64,условия!$7:$7,"&lt;="&amp;U$8,условия!$8:$8,"&gt;="&amp;U$8))</f>
        <v>180000</v>
      </c>
      <c r="V26" s="21">
        <f>IF(V$8="",0,V19*SUMIFS(условия!64:64,условия!$7:$7,"&lt;="&amp;V$8,условия!$8:$8,"&gt;="&amp;V$8))</f>
        <v>180000</v>
      </c>
      <c r="W26" s="21">
        <f>IF(W$8="",0,W19*SUMIFS(условия!64:64,условия!$7:$7,"&lt;="&amp;W$8,условия!$8:$8,"&gt;="&amp;W$8))</f>
        <v>180000</v>
      </c>
      <c r="X26" s="21">
        <f>IF(X$8="",0,X19*SUMIFS(условия!64:64,условия!$7:$7,"&lt;="&amp;X$8,условия!$8:$8,"&gt;="&amp;X$8))</f>
        <v>180000</v>
      </c>
      <c r="Y26" s="21">
        <f>IF(Y$8="",0,Y19*SUMIFS(условия!64:64,условия!$7:$7,"&lt;="&amp;Y$8,условия!$8:$8,"&gt;="&amp;Y$8))</f>
        <v>180000</v>
      </c>
      <c r="Z26" s="21">
        <f>IF(Z$8="",0,Z19*SUMIFS(условия!64:64,условия!$7:$7,"&lt;="&amp;Z$8,условия!$8:$8,"&gt;="&amp;Z$8))</f>
        <v>180000</v>
      </c>
      <c r="AA26" s="21">
        <f>IF(AA$8="",0,AA19*SUMIFS(условия!64:64,условия!$7:$7,"&lt;="&amp;AA$8,условия!$8:$8,"&gt;="&amp;AA$8))</f>
        <v>180000</v>
      </c>
      <c r="AB26" s="21">
        <f>IF(AB$8="",0,AB19*SUMIFS(условия!64:64,условия!$7:$7,"&lt;="&amp;AB$8,условия!$8:$8,"&gt;="&amp;AB$8))</f>
        <v>180000</v>
      </c>
      <c r="AC26" s="21">
        <f>IF(AC$8="",0,AC19*SUMIFS(условия!64:64,условия!$7:$7,"&lt;="&amp;AC$8,условия!$8:$8,"&gt;="&amp;AC$8))</f>
        <v>180000</v>
      </c>
      <c r="AD26" s="21">
        <f>IF(AD$8="",0,AD19*SUMIFS(условия!64:64,условия!$7:$7,"&lt;="&amp;AD$8,условия!$8:$8,"&gt;="&amp;AD$8))</f>
        <v>180000</v>
      </c>
      <c r="AE26" s="21">
        <f>IF(AE$8="",0,AE19*SUMIFS(условия!64:64,условия!$7:$7,"&lt;="&amp;AE$8,условия!$8:$8,"&gt;="&amp;AE$8))</f>
        <v>180000</v>
      </c>
      <c r="AF26" s="21">
        <f>IF(AF$8="",0,AF19*SUMIFS(условия!64:64,условия!$7:$7,"&lt;="&amp;AF$8,условия!$8:$8,"&gt;="&amp;AF$8))</f>
        <v>180000</v>
      </c>
      <c r="AG26" s="21">
        <f>IF(AG$8="",0,AG19*SUMIFS(условия!64:64,условия!$7:$7,"&lt;="&amp;AG$8,условия!$8:$8,"&gt;="&amp;AG$8))</f>
        <v>180000</v>
      </c>
      <c r="AH26" s="21">
        <f>IF(AH$8="",0,AH19*SUMIFS(условия!64:64,условия!$7:$7,"&lt;="&amp;AH$8,условия!$8:$8,"&gt;="&amp;AH$8))</f>
        <v>180000</v>
      </c>
      <c r="AI26" s="21">
        <f>IF(AI$8="",0,AI19*SUMIFS(условия!64:64,условия!$7:$7,"&lt;="&amp;AI$8,условия!$8:$8,"&gt;="&amp;AI$8))</f>
        <v>180000</v>
      </c>
      <c r="AJ26" s="21">
        <f>IF(AJ$8="",0,AJ19*SUMIFS(условия!64:64,условия!$7:$7,"&lt;="&amp;AJ$8,условия!$8:$8,"&gt;="&amp;AJ$8))</f>
        <v>180000</v>
      </c>
      <c r="AK26" s="21">
        <f>IF(AK$8="",0,AK19*SUMIFS(условия!64:64,условия!$7:$7,"&lt;="&amp;AK$8,условия!$8:$8,"&gt;="&amp;AK$8))</f>
        <v>180000</v>
      </c>
      <c r="AL26" s="21">
        <f>IF(AL$8="",0,AL19*SUMIFS(условия!64:64,условия!$7:$7,"&lt;="&amp;AL$8,условия!$8:$8,"&gt;="&amp;AL$8))</f>
        <v>180000</v>
      </c>
      <c r="AM26" s="21">
        <f>IF(AM$8="",0,AM19*SUMIFS(условия!64:64,условия!$7:$7,"&lt;="&amp;AM$8,условия!$8:$8,"&gt;="&amp;AM$8))</f>
        <v>180000</v>
      </c>
      <c r="AN26" s="21">
        <f>IF(AN$8="",0,AN19*SUMIFS(условия!64:64,условия!$7:$7,"&lt;="&amp;AN$8,условия!$8:$8,"&gt;="&amp;AN$8))</f>
        <v>180000</v>
      </c>
      <c r="AO26" s="21">
        <f>IF(AO$8="",0,AO19*SUMIFS(условия!64:64,условия!$7:$7,"&lt;="&amp;AO$8,условия!$8:$8,"&gt;="&amp;AO$8))</f>
        <v>180000</v>
      </c>
      <c r="AP26" s="21">
        <f>IF(AP$8="",0,AP19*SUMIFS(условия!64:64,условия!$7:$7,"&lt;="&amp;AP$8,условия!$8:$8,"&gt;="&amp;AP$8))</f>
        <v>180000</v>
      </c>
      <c r="AQ26" s="21">
        <f>IF(AQ$8="",0,AQ19*SUMIFS(условия!64:64,условия!$7:$7,"&lt;="&amp;AQ$8,условия!$8:$8,"&gt;="&amp;AQ$8))</f>
        <v>180000</v>
      </c>
      <c r="AR26" s="21">
        <f>IF(AR$8="",0,AR19*SUMIFS(условия!64:64,условия!$7:$7,"&lt;="&amp;AR$8,условия!$8:$8,"&gt;="&amp;AR$8))</f>
        <v>180000</v>
      </c>
      <c r="AS26" s="21">
        <f>IF(AS$8="",0,AS19*SUMIFS(условия!64:64,условия!$7:$7,"&lt;="&amp;AS$8,условия!$8:$8,"&gt;="&amp;AS$8))</f>
        <v>180000</v>
      </c>
      <c r="AT26" s="21">
        <f>IF(AT$8="",0,AT19*SUMIFS(условия!64:64,условия!$7:$7,"&lt;="&amp;AT$8,условия!$8:$8,"&gt;="&amp;AT$8))</f>
        <v>180000</v>
      </c>
      <c r="AU26" s="21">
        <f>IF(AU$8="",0,AU19*SUMIFS(условия!64:64,условия!$7:$7,"&lt;="&amp;AU$8,условия!$8:$8,"&gt;="&amp;AU$8))</f>
        <v>180000</v>
      </c>
      <c r="AV26" s="21">
        <f>IF(AV$8="",0,AV19*SUMIFS(условия!64:64,условия!$7:$7,"&lt;="&amp;AV$8,условия!$8:$8,"&gt;="&amp;AV$8))</f>
        <v>180000</v>
      </c>
      <c r="AW26" s="21">
        <f>IF(AW$8="",0,AW19*SUMIFS(условия!64:64,условия!$7:$7,"&lt;="&amp;AW$8,условия!$8:$8,"&gt;="&amp;AW$8))</f>
        <v>160000.00000000003</v>
      </c>
      <c r="AX26" s="21">
        <f>IF(AX$8="",0,AX19*SUMIFS(условия!64:64,условия!$7:$7,"&lt;="&amp;AX$8,условия!$8:$8,"&gt;="&amp;AX$8))</f>
        <v>160000.00000000003</v>
      </c>
      <c r="AY26" s="21">
        <f>IF(AY$8="",0,AY19*SUMIFS(условия!64:64,условия!$7:$7,"&lt;="&amp;AY$8,условия!$8:$8,"&gt;="&amp;AY$8))</f>
        <v>160000.00000000003</v>
      </c>
      <c r="AZ26" s="21">
        <f>IF(AZ$8="",0,AZ19*SUMIFS(условия!64:64,условия!$7:$7,"&lt;="&amp;AZ$8,условия!$8:$8,"&gt;="&amp;AZ$8))</f>
        <v>160000.00000000003</v>
      </c>
      <c r="BA26" s="21">
        <f>IF(BA$8="",0,BA19*SUMIFS(условия!64:64,условия!$7:$7,"&lt;="&amp;BA$8,условия!$8:$8,"&gt;="&amp;BA$8))</f>
        <v>160000.00000000003</v>
      </c>
      <c r="BB26" s="21">
        <f>IF(BB$8="",0,BB19*SUMIFS(условия!64:64,условия!$7:$7,"&lt;="&amp;BB$8,условия!$8:$8,"&gt;="&amp;BB$8))</f>
        <v>160000.00000000003</v>
      </c>
      <c r="BC26" s="21">
        <f>IF(BC$8="",0,BC19*SUMIFS(условия!64:64,условия!$7:$7,"&lt;="&amp;BC$8,условия!$8:$8,"&gt;="&amp;BC$8))</f>
        <v>160000.00000000003</v>
      </c>
      <c r="BD26" s="21">
        <f>IF(BD$8="",0,BD19*SUMIFS(условия!64:64,условия!$7:$7,"&lt;="&amp;BD$8,условия!$8:$8,"&gt;="&amp;BD$8))</f>
        <v>160000.00000000003</v>
      </c>
      <c r="BE26" s="21">
        <f>IF(BE$8="",0,BE19*SUMIFS(условия!64:64,условия!$7:$7,"&lt;="&amp;BE$8,условия!$8:$8,"&gt;="&amp;BE$8))</f>
        <v>160000.00000000003</v>
      </c>
      <c r="BF26" s="21">
        <f>IF(BF$8="",0,BF19*SUMIFS(условия!64:64,условия!$7:$7,"&lt;="&amp;BF$8,условия!$8:$8,"&gt;="&amp;BF$8))</f>
        <v>160000.00000000003</v>
      </c>
      <c r="BG26" s="21">
        <f>IF(BG$8="",0,BG19*SUMIFS(условия!64:64,условия!$7:$7,"&lt;="&amp;BG$8,условия!$8:$8,"&gt;="&amp;BG$8))</f>
        <v>160000.00000000003</v>
      </c>
      <c r="BH26" s="21">
        <f>IF(BH$8="",0,BH19*SUMIFS(условия!64:64,условия!$7:$7,"&lt;="&amp;BH$8,условия!$8:$8,"&gt;="&amp;BH$8))</f>
        <v>160000.00000000003</v>
      </c>
      <c r="BI26" s="21">
        <f>IF(BI$8="",0,BI19*SUMIFS(условия!64:64,условия!$7:$7,"&lt;="&amp;BI$8,условия!$8:$8,"&gt;="&amp;BI$8))</f>
        <v>160000.00000000003</v>
      </c>
      <c r="BJ26" s="21">
        <f>IF(BJ$8="",0,BJ19*SUMIFS(условия!64:64,условия!$7:$7,"&lt;="&amp;BJ$8,условия!$8:$8,"&gt;="&amp;BJ$8))</f>
        <v>160000.00000000003</v>
      </c>
      <c r="BK26" s="21">
        <f>IF(BK$8="",0,BK19*SUMIFS(условия!64:64,условия!$7:$7,"&lt;="&amp;BK$8,условия!$8:$8,"&gt;="&amp;BK$8))</f>
        <v>160000.00000000003</v>
      </c>
      <c r="BL26" s="21">
        <f>IF(BL$8="",0,BL19*SUMIFS(условия!64:64,условия!$7:$7,"&lt;="&amp;BL$8,условия!$8:$8,"&gt;="&amp;BL$8))</f>
        <v>160000.00000000003</v>
      </c>
      <c r="BM26" s="21">
        <f>IF(BM$8="",0,BM19*SUMIFS(условия!64:64,условия!$7:$7,"&lt;="&amp;BM$8,условия!$8:$8,"&gt;="&amp;BM$8))</f>
        <v>160000.00000000003</v>
      </c>
      <c r="BN26" s="21">
        <f>IF(BN$8="",0,BN19*SUMIFS(условия!64:64,условия!$7:$7,"&lt;="&amp;BN$8,условия!$8:$8,"&gt;="&amp;BN$8))</f>
        <v>160000.00000000003</v>
      </c>
      <c r="BO26" s="21">
        <f>IF(BO$8="",0,BO19*SUMIFS(условия!64:64,условия!$7:$7,"&lt;="&amp;BO$8,условия!$8:$8,"&gt;="&amp;BO$8))</f>
        <v>160000.00000000003</v>
      </c>
      <c r="BP26" s="21">
        <f>IF(BP$8="",0,BP19*SUMIFS(условия!64:64,условия!$7:$7,"&lt;="&amp;BP$8,условия!$8:$8,"&gt;="&amp;BP$8))</f>
        <v>160000.00000000003</v>
      </c>
      <c r="BQ26" s="21">
        <f>IF(BQ$8="",0,BQ19*SUMIFS(условия!64:64,условия!$7:$7,"&lt;="&amp;BQ$8,условия!$8:$8,"&gt;="&amp;BQ$8))</f>
        <v>160000.00000000003</v>
      </c>
      <c r="BR26" s="21">
        <f>IF(BR$8="",0,BR19*SUMIFS(условия!64:64,условия!$7:$7,"&lt;="&amp;BR$8,условия!$8:$8,"&gt;="&amp;BR$8))</f>
        <v>160000.00000000003</v>
      </c>
      <c r="BS26" s="21">
        <f>IF(BS$8="",0,BS19*SUMIFS(условия!64:64,условия!$7:$7,"&lt;="&amp;BS$8,условия!$8:$8,"&gt;="&amp;BS$8))</f>
        <v>160000.00000000003</v>
      </c>
      <c r="BT26" s="21">
        <f>IF(BT$8="",0,BT19*SUMIFS(условия!64:64,условия!$7:$7,"&lt;="&amp;BT$8,условия!$8:$8,"&gt;="&amp;BT$8))</f>
        <v>160000.00000000003</v>
      </c>
      <c r="BU26" s="21">
        <f>IF(BU$8="",0,BU19*SUMIFS(условия!64:64,условия!$7:$7,"&lt;="&amp;BU$8,условия!$8:$8,"&gt;="&amp;BU$8))</f>
        <v>160000.00000000003</v>
      </c>
      <c r="BV26" s="21">
        <f>IF(BV$8="",0,BV19*SUMIFS(условия!64:64,условия!$7:$7,"&lt;="&amp;BV$8,условия!$8:$8,"&gt;="&amp;BV$8))</f>
        <v>160000.00000000003</v>
      </c>
      <c r="BW26" s="21">
        <f>IF(BW$8="",0,BW19*SUMIFS(условия!64:64,условия!$7:$7,"&lt;="&amp;BW$8,условия!$8:$8,"&gt;="&amp;BW$8))</f>
        <v>160000.00000000003</v>
      </c>
      <c r="BX26" s="21">
        <f>IF(BX$8="",0,BX19*SUMIFS(условия!64:64,условия!$7:$7,"&lt;="&amp;BX$8,условия!$8:$8,"&gt;="&amp;BX$8))</f>
        <v>160000.00000000003</v>
      </c>
      <c r="BY26" s="21">
        <f>IF(BY$8="",0,BY19*SUMIFS(условия!64:64,условия!$7:$7,"&lt;="&amp;BY$8,условия!$8:$8,"&gt;="&amp;BY$8))</f>
        <v>160000.00000000003</v>
      </c>
      <c r="BZ26" s="21">
        <f>IF(BZ$8="",0,BZ19*SUMIFS(условия!64:64,условия!$7:$7,"&lt;="&amp;BZ$8,условия!$8:$8,"&gt;="&amp;BZ$8))</f>
        <v>160000.00000000003</v>
      </c>
      <c r="CA26" s="21">
        <f>IF(CA$8="",0,CA19*SUMIFS(условия!64:64,условия!$7:$7,"&lt;="&amp;CA$8,условия!$8:$8,"&gt;="&amp;CA$8))</f>
        <v>160000.00000000003</v>
      </c>
      <c r="CB26" s="21">
        <f>IF(CB$8="",0,CB19*SUMIFS(условия!64:64,условия!$7:$7,"&lt;="&amp;CB$8,условия!$8:$8,"&gt;="&amp;CB$8))</f>
        <v>349999.99999999994</v>
      </c>
      <c r="CC26" s="21">
        <f>IF(CC$8="",0,CC19*SUMIFS(условия!64:64,условия!$7:$7,"&lt;="&amp;CC$8,условия!$8:$8,"&gt;="&amp;CC$8))</f>
        <v>349999.99999999994</v>
      </c>
      <c r="CD26" s="21">
        <f>IF(CD$8="",0,CD19*SUMIFS(условия!64:64,условия!$7:$7,"&lt;="&amp;CD$8,условия!$8:$8,"&gt;="&amp;CD$8))</f>
        <v>349999.99999999994</v>
      </c>
      <c r="CE26" s="21">
        <f>IF(CE$8="",0,CE19*SUMIFS(условия!64:64,условия!$7:$7,"&lt;="&amp;CE$8,условия!$8:$8,"&gt;="&amp;CE$8))</f>
        <v>349999.99999999994</v>
      </c>
      <c r="CF26" s="21">
        <f>IF(CF$8="",0,CF19*SUMIFS(условия!64:64,условия!$7:$7,"&lt;="&amp;CF$8,условия!$8:$8,"&gt;="&amp;CF$8))</f>
        <v>349999.99999999994</v>
      </c>
      <c r="CG26" s="21">
        <f>IF(CG$8="",0,CG19*SUMIFS(условия!64:64,условия!$7:$7,"&lt;="&amp;CG$8,условия!$8:$8,"&gt;="&amp;CG$8))</f>
        <v>349999.99999999994</v>
      </c>
      <c r="CH26" s="21">
        <f>IF(CH$8="",0,CH19*SUMIFS(условия!64:64,условия!$7:$7,"&lt;="&amp;CH$8,условия!$8:$8,"&gt;="&amp;CH$8))</f>
        <v>349999.99999999994</v>
      </c>
      <c r="CI26" s="21">
        <f>IF(CI$8="",0,CI19*SUMIFS(условия!64:64,условия!$7:$7,"&lt;="&amp;CI$8,условия!$8:$8,"&gt;="&amp;CI$8))</f>
        <v>349999.99999999994</v>
      </c>
      <c r="CJ26" s="21">
        <f>IF(CJ$8="",0,CJ19*SUMIFS(условия!64:64,условия!$7:$7,"&lt;="&amp;CJ$8,условия!$8:$8,"&gt;="&amp;CJ$8))</f>
        <v>349999.99999999994</v>
      </c>
      <c r="CK26" s="21">
        <f>IF(CK$8="",0,CK19*SUMIFS(условия!64:64,условия!$7:$7,"&lt;="&amp;CK$8,условия!$8:$8,"&gt;="&amp;CK$8))</f>
        <v>349999.99999999994</v>
      </c>
      <c r="CL26" s="21">
        <f>IF(CL$8="",0,CL19*SUMIFS(условия!64:64,условия!$7:$7,"&lt;="&amp;CL$8,условия!$8:$8,"&gt;="&amp;CL$8))</f>
        <v>349999.99999999994</v>
      </c>
      <c r="CM26" s="21">
        <f>IF(CM$8="",0,CM19*SUMIFS(условия!64:64,условия!$7:$7,"&lt;="&amp;CM$8,условия!$8:$8,"&gt;="&amp;CM$8))</f>
        <v>349999.99999999994</v>
      </c>
      <c r="CN26" s="21">
        <f>IF(CN$8="",0,CN19*SUMIFS(условия!64:64,условия!$7:$7,"&lt;="&amp;CN$8,условия!$8:$8,"&gt;="&amp;CN$8))</f>
        <v>349999.99999999994</v>
      </c>
      <c r="CO26" s="21">
        <f>IF(CO$8="",0,CO19*SUMIFS(условия!64:64,условия!$7:$7,"&lt;="&amp;CO$8,условия!$8:$8,"&gt;="&amp;CO$8))</f>
        <v>349999.99999999994</v>
      </c>
      <c r="CP26" s="21">
        <f>IF(CP$8="",0,CP19*SUMIFS(условия!64:64,условия!$7:$7,"&lt;="&amp;CP$8,условия!$8:$8,"&gt;="&amp;CP$8))</f>
        <v>349999.99999999994</v>
      </c>
      <c r="CQ26" s="21">
        <f>IF(CQ$8="",0,CQ19*SUMIFS(условия!64:64,условия!$7:$7,"&lt;="&amp;CQ$8,условия!$8:$8,"&gt;="&amp;CQ$8))</f>
        <v>349999.99999999994</v>
      </c>
      <c r="CR26" s="21">
        <f>IF(CR$8="",0,CR19*SUMIFS(условия!64:64,условия!$7:$7,"&lt;="&amp;CR$8,условия!$8:$8,"&gt;="&amp;CR$8))</f>
        <v>349999.99999999994</v>
      </c>
      <c r="CS26" s="21">
        <f>IF(CS$8="",0,CS19*SUMIFS(условия!64:64,условия!$7:$7,"&lt;="&amp;CS$8,условия!$8:$8,"&gt;="&amp;CS$8))</f>
        <v>349999.99999999994</v>
      </c>
      <c r="CT26" s="21">
        <f>IF(CT$8="",0,CT19*SUMIFS(условия!64:64,условия!$7:$7,"&lt;="&amp;CT$8,условия!$8:$8,"&gt;="&amp;CT$8))</f>
        <v>349999.99999999994</v>
      </c>
      <c r="CU26" s="21">
        <f>IF(CU$8="",0,CU19*SUMIFS(условия!64:64,условия!$7:$7,"&lt;="&amp;CU$8,условия!$8:$8,"&gt;="&amp;CU$8))</f>
        <v>349999.99999999994</v>
      </c>
      <c r="CV26" s="21">
        <f>IF(CV$8="",0,CV19*SUMIFS(условия!64:64,условия!$7:$7,"&lt;="&amp;CV$8,условия!$8:$8,"&gt;="&amp;CV$8))</f>
        <v>349999.99999999994</v>
      </c>
      <c r="CW26" s="21">
        <f>IF(CW$8="",0,CW19*SUMIFS(условия!64:64,условия!$7:$7,"&lt;="&amp;CW$8,условия!$8:$8,"&gt;="&amp;CW$8))</f>
        <v>349999.99999999994</v>
      </c>
      <c r="CX26" s="21">
        <f>IF(CX$8="",0,CX19*SUMIFS(условия!64:64,условия!$7:$7,"&lt;="&amp;CX$8,условия!$8:$8,"&gt;="&amp;CX$8))</f>
        <v>349999.99999999994</v>
      </c>
      <c r="CY26" s="21">
        <f>IF(CY$8="",0,CY19*SUMIFS(условия!64:64,условия!$7:$7,"&lt;="&amp;CY$8,условия!$8:$8,"&gt;="&amp;CY$8))</f>
        <v>349999.99999999994</v>
      </c>
      <c r="CZ26" s="21">
        <f>IF(CZ$8="",0,CZ19*SUMIFS(условия!64:64,условия!$7:$7,"&lt;="&amp;CZ$8,условия!$8:$8,"&gt;="&amp;CZ$8))</f>
        <v>349999.99999999994</v>
      </c>
      <c r="DA26" s="21">
        <f>IF(DA$8="",0,DA19*SUMIFS(условия!64:64,условия!$7:$7,"&lt;="&amp;DA$8,условия!$8:$8,"&gt;="&amp;DA$8))</f>
        <v>349999.99999999994</v>
      </c>
      <c r="DB26" s="21">
        <f>IF(DB$8="",0,DB19*SUMIFS(условия!64:64,условия!$7:$7,"&lt;="&amp;DB$8,условия!$8:$8,"&gt;="&amp;DB$8))</f>
        <v>349999.99999999994</v>
      </c>
      <c r="DC26" s="21">
        <f>IF(DC$8="",0,DC19*SUMIFS(условия!64:64,условия!$7:$7,"&lt;="&amp;DC$8,условия!$8:$8,"&gt;="&amp;DC$8))</f>
        <v>349999.99999999994</v>
      </c>
      <c r="DD26" s="21">
        <f>IF(DD$8="",0,DD19*SUMIFS(условия!64:64,условия!$7:$7,"&lt;="&amp;DD$8,условия!$8:$8,"&gt;="&amp;DD$8))</f>
        <v>349999.99999999994</v>
      </c>
      <c r="DE26" s="21">
        <f>IF(DE$8="",0,DE19*SUMIFS(условия!64:64,условия!$7:$7,"&lt;="&amp;DE$8,условия!$8:$8,"&gt;="&amp;DE$8))</f>
        <v>349999.99999999994</v>
      </c>
      <c r="DF26" s="21">
        <f>IF(DF$8="",0,DF19*SUMIFS(условия!64:64,условия!$7:$7,"&lt;="&amp;DF$8,условия!$8:$8,"&gt;="&amp;DF$8))</f>
        <v>349999.99999999994</v>
      </c>
      <c r="DG26" s="21">
        <f>IF(DG$8="",0,DG19*SUMIFS(условия!64:64,условия!$7:$7,"&lt;="&amp;DG$8,условия!$8:$8,"&gt;="&amp;DG$8))</f>
        <v>349999.99999999994</v>
      </c>
      <c r="DH26" s="21">
        <f>IF(DH$8="",0,DH19*SUMIFS(условия!64:64,условия!$7:$7,"&lt;="&amp;DH$8,условия!$8:$8,"&gt;="&amp;DH$8))</f>
        <v>349999.99999999994</v>
      </c>
      <c r="DI26" s="21">
        <f>IF(DI$8="",0,DI19*SUMIFS(условия!64:64,условия!$7:$7,"&lt;="&amp;DI$8,условия!$8:$8,"&gt;="&amp;DI$8))</f>
        <v>349999.99999999994</v>
      </c>
      <c r="DJ26" s="21">
        <f>IF(DJ$8="",0,DJ19*SUMIFS(условия!64:64,условия!$7:$7,"&lt;="&amp;DJ$8,условия!$8:$8,"&gt;="&amp;DJ$8))</f>
        <v>349999.99999999994</v>
      </c>
      <c r="DK26" s="21">
        <f>IF(DK$8="",0,DK19*SUMIFS(условия!64:64,условия!$7:$7,"&lt;="&amp;DK$8,условия!$8:$8,"&gt;="&amp;DK$8))</f>
        <v>349999.99999999994</v>
      </c>
      <c r="DL26" s="21">
        <f>IF(DL$8="",0,DL19*SUMIFS(условия!64:64,условия!$7:$7,"&lt;="&amp;DL$8,условия!$8:$8,"&gt;="&amp;DL$8))</f>
        <v>349999.99999999994</v>
      </c>
      <c r="DM26" s="21">
        <f>IF(DM$8="",0,DM19*SUMIFS(условия!64:64,условия!$7:$7,"&lt;="&amp;DM$8,условия!$8:$8,"&gt;="&amp;DM$8))</f>
        <v>349999.99999999994</v>
      </c>
      <c r="DN26" s="21">
        <f>IF(DN$8="",0,DN19*SUMIFS(условия!64:64,условия!$7:$7,"&lt;="&amp;DN$8,условия!$8:$8,"&gt;="&amp;DN$8))</f>
        <v>349999.99999999994</v>
      </c>
      <c r="DO26" s="21">
        <f>IF(DO$8="",0,DO19*SUMIFS(условия!64:64,условия!$7:$7,"&lt;="&amp;DO$8,условия!$8:$8,"&gt;="&amp;DO$8))</f>
        <v>349999.99999999994</v>
      </c>
      <c r="DP26" s="21">
        <f>IF(DP$8="",0,DP19*SUMIFS(условия!64:64,условия!$7:$7,"&lt;="&amp;DP$8,условия!$8:$8,"&gt;="&amp;DP$8))</f>
        <v>349999.99999999994</v>
      </c>
      <c r="DQ26" s="21">
        <f>IF(DQ$8="",0,DQ19*SUMIFS(условия!64:64,условия!$7:$7,"&lt;="&amp;DQ$8,условия!$8:$8,"&gt;="&amp;DQ$8))</f>
        <v>349999.99999999994</v>
      </c>
      <c r="DR26" s="21">
        <f>IF(DR$8="",0,DR19*SUMIFS(условия!64:64,условия!$7:$7,"&lt;="&amp;DR$8,условия!$8:$8,"&gt;="&amp;DR$8))</f>
        <v>349999.99999999994</v>
      </c>
      <c r="DS26" s="21">
        <f>IF(DS$8="",0,DS19*SUMIFS(условия!64:64,условия!$7:$7,"&lt;="&amp;DS$8,условия!$8:$8,"&gt;="&amp;DS$8))</f>
        <v>349999.99999999994</v>
      </c>
      <c r="DT26" s="21">
        <f>IF(DT$8="",0,DT19*SUMIFS(условия!64:64,условия!$7:$7,"&lt;="&amp;DT$8,условия!$8:$8,"&gt;="&amp;DT$8))</f>
        <v>349999.99999999994</v>
      </c>
      <c r="DU26" s="21">
        <f>IF(DU$8="",0,DU19*SUMIFS(условия!64:64,условия!$7:$7,"&lt;="&amp;DU$8,условия!$8:$8,"&gt;="&amp;DU$8))</f>
        <v>349999.99999999994</v>
      </c>
      <c r="DV26" s="21">
        <f>IF(DV$8="",0,DV19*SUMIFS(условия!64:64,условия!$7:$7,"&lt;="&amp;DV$8,условия!$8:$8,"&gt;="&amp;DV$8))</f>
        <v>349999.99999999994</v>
      </c>
      <c r="DW26" s="21">
        <f>IF(DW$8="",0,DW19*SUMIFS(условия!64:64,условия!$7:$7,"&lt;="&amp;DW$8,условия!$8:$8,"&gt;="&amp;DW$8))</f>
        <v>349999.99999999994</v>
      </c>
      <c r="DX26" s="21">
        <f>IF(DX$8="",0,DX19*SUMIFS(условия!64:64,условия!$7:$7,"&lt;="&amp;DX$8,условия!$8:$8,"&gt;="&amp;DX$8))</f>
        <v>349999.99999999994</v>
      </c>
      <c r="DY26" s="21">
        <f>IF(DY$8="",0,DY19*SUMIFS(условия!64:64,условия!$7:$7,"&lt;="&amp;DY$8,условия!$8:$8,"&gt;="&amp;DY$8))</f>
        <v>349999.99999999994</v>
      </c>
      <c r="DZ26" s="21">
        <f>IF(DZ$8="",0,DZ19*SUMIFS(условия!64:64,условия!$7:$7,"&lt;="&amp;DZ$8,условия!$8:$8,"&gt;="&amp;DZ$8))</f>
        <v>349999.99999999994</v>
      </c>
      <c r="EA26" s="21">
        <f>IF(EA$8="",0,EA19*SUMIFS(условия!64:64,условия!$7:$7,"&lt;="&amp;EA$8,условия!$8:$8,"&gt;="&amp;EA$8))</f>
        <v>349999.99999999994</v>
      </c>
      <c r="EB26" s="21">
        <f>IF(EB$8="",0,EB19*SUMIFS(условия!64:64,условия!$7:$7,"&lt;="&amp;EB$8,условия!$8:$8,"&gt;="&amp;EB$8))</f>
        <v>349999.99999999994</v>
      </c>
      <c r="EC26" s="21">
        <f>IF(EC$8="",0,EC19*SUMIFS(условия!64:64,условия!$7:$7,"&lt;="&amp;EC$8,условия!$8:$8,"&gt;="&amp;EC$8))</f>
        <v>349999.99999999994</v>
      </c>
      <c r="ED26" s="21">
        <f>IF(ED$8="",0,ED19*SUMIFS(условия!64:64,условия!$7:$7,"&lt;="&amp;ED$8,условия!$8:$8,"&gt;="&amp;ED$8))</f>
        <v>349999.99999999994</v>
      </c>
      <c r="EE26" s="21">
        <f>IF(EE$8="",0,EE19*SUMIFS(условия!64:64,условия!$7:$7,"&lt;="&amp;EE$8,условия!$8:$8,"&gt;="&amp;EE$8))</f>
        <v>349999.99999999994</v>
      </c>
      <c r="EF26" s="21">
        <f>IF(EF$8="",0,EF19*SUMIFS(условия!64:64,условия!$7:$7,"&lt;="&amp;EF$8,условия!$8:$8,"&gt;="&amp;EF$8))</f>
        <v>349999.99999999994</v>
      </c>
      <c r="EG26" s="21">
        <f>IF(EG$8="",0,EG19*SUMIFS(условия!64:64,условия!$7:$7,"&lt;="&amp;EG$8,условия!$8:$8,"&gt;="&amp;EG$8))</f>
        <v>349999.99999999994</v>
      </c>
      <c r="EH26" s="21">
        <f>IF(EH$8="",0,EH19*SUMIFS(условия!64:64,условия!$7:$7,"&lt;="&amp;EH$8,условия!$8:$8,"&gt;="&amp;EH$8))</f>
        <v>349999.99999999994</v>
      </c>
      <c r="EI26" s="21">
        <f>IF(EI$8="",0,EI19*SUMIFS(условия!64:64,условия!$7:$7,"&lt;="&amp;EI$8,условия!$8:$8,"&gt;="&amp;EI$8))</f>
        <v>349999.99999999994</v>
      </c>
      <c r="EJ26" s="21">
        <f>IF(EJ$8="",0,EJ19*SUMIFS(условия!64:64,условия!$7:$7,"&lt;="&amp;EJ$8,условия!$8:$8,"&gt;="&amp;EJ$8))</f>
        <v>349999.99999999994</v>
      </c>
      <c r="EK26" s="21">
        <f>IF(EK$8="",0,EK19*SUMIFS(условия!64:64,условия!$7:$7,"&lt;="&amp;EK$8,условия!$8:$8,"&gt;="&amp;EK$8))</f>
        <v>233333.33333333331</v>
      </c>
      <c r="EL26" s="21">
        <f>IF(EL$8="",0,EL19*SUMIFS(условия!64:64,условия!$7:$7,"&lt;="&amp;EL$8,условия!$8:$8,"&gt;="&amp;EL$8))</f>
        <v>233333.33333333331</v>
      </c>
      <c r="EM26" s="21">
        <f>IF(EM$8="",0,EM19*SUMIFS(условия!64:64,условия!$7:$7,"&lt;="&amp;EM$8,условия!$8:$8,"&gt;="&amp;EM$8))</f>
        <v>233333.33333333331</v>
      </c>
      <c r="EN26" s="21">
        <f>IF(EN$8="",0,EN19*SUMIFS(условия!64:64,условия!$7:$7,"&lt;="&amp;EN$8,условия!$8:$8,"&gt;="&amp;EN$8))</f>
        <v>233333.33333333331</v>
      </c>
      <c r="EO26" s="21">
        <f>IF(EO$8="",0,EO19*SUMIFS(условия!64:64,условия!$7:$7,"&lt;="&amp;EO$8,условия!$8:$8,"&gt;="&amp;EO$8))</f>
        <v>233333.33333333331</v>
      </c>
      <c r="EP26" s="21">
        <f>IF(EP$8="",0,EP19*SUMIFS(условия!64:64,условия!$7:$7,"&lt;="&amp;EP$8,условия!$8:$8,"&gt;="&amp;EP$8))</f>
        <v>233333.33333333331</v>
      </c>
      <c r="EQ26" s="21">
        <f>IF(EQ$8="",0,EQ19*SUMIFS(условия!64:64,условия!$7:$7,"&lt;="&amp;EQ$8,условия!$8:$8,"&gt;="&amp;EQ$8))</f>
        <v>233333.33333333331</v>
      </c>
      <c r="ER26" s="21">
        <f>IF(ER$8="",0,ER19*SUMIFS(условия!64:64,условия!$7:$7,"&lt;="&amp;ER$8,условия!$8:$8,"&gt;="&amp;ER$8))</f>
        <v>233333.33333333331</v>
      </c>
      <c r="ES26" s="21">
        <f>IF(ES$8="",0,ES19*SUMIFS(условия!64:64,условия!$7:$7,"&lt;="&amp;ES$8,условия!$8:$8,"&gt;="&amp;ES$8))</f>
        <v>233333.33333333331</v>
      </c>
      <c r="ET26" s="21">
        <f>IF(ET$8="",0,ET19*SUMIFS(условия!64:64,условия!$7:$7,"&lt;="&amp;ET$8,условия!$8:$8,"&gt;="&amp;ET$8))</f>
        <v>233333.33333333331</v>
      </c>
      <c r="EU26" s="21">
        <f>IF(EU$8="",0,EU19*SUMIFS(условия!64:64,условия!$7:$7,"&lt;="&amp;EU$8,условия!$8:$8,"&gt;="&amp;EU$8))</f>
        <v>233333.33333333331</v>
      </c>
      <c r="EV26" s="21">
        <f>IF(EV$8="",0,EV19*SUMIFS(условия!64:64,условия!$7:$7,"&lt;="&amp;EV$8,условия!$8:$8,"&gt;="&amp;EV$8))</f>
        <v>233333.33333333331</v>
      </c>
      <c r="EW26" s="21">
        <f>IF(EW$8="",0,EW19*SUMIFS(условия!64:64,условия!$7:$7,"&lt;="&amp;EW$8,условия!$8:$8,"&gt;="&amp;EW$8))</f>
        <v>233333.33333333331</v>
      </c>
      <c r="EX26" s="21">
        <f>IF(EX$8="",0,EX19*SUMIFS(условия!64:64,условия!$7:$7,"&lt;="&amp;EX$8,условия!$8:$8,"&gt;="&amp;EX$8))</f>
        <v>233333.33333333331</v>
      </c>
      <c r="EY26" s="21">
        <f>IF(EY$8="",0,EY19*SUMIFS(условия!64:64,условия!$7:$7,"&lt;="&amp;EY$8,условия!$8:$8,"&gt;="&amp;EY$8))</f>
        <v>233333.33333333331</v>
      </c>
      <c r="EZ26" s="21">
        <f>IF(EZ$8="",0,EZ19*SUMIFS(условия!64:64,условия!$7:$7,"&lt;="&amp;EZ$8,условия!$8:$8,"&gt;="&amp;EZ$8))</f>
        <v>233333.33333333331</v>
      </c>
      <c r="FA26" s="21">
        <f>IF(FA$8="",0,FA19*SUMIFS(условия!64:64,условия!$7:$7,"&lt;="&amp;FA$8,условия!$8:$8,"&gt;="&amp;FA$8))</f>
        <v>233333.33333333331</v>
      </c>
      <c r="FB26" s="21">
        <f>IF(FB$8="",0,FB19*SUMIFS(условия!64:64,условия!$7:$7,"&lt;="&amp;FB$8,условия!$8:$8,"&gt;="&amp;FB$8))</f>
        <v>233333.33333333331</v>
      </c>
      <c r="FC26" s="21">
        <f>IF(FC$8="",0,FC19*SUMIFS(условия!64:64,условия!$7:$7,"&lt;="&amp;FC$8,условия!$8:$8,"&gt;="&amp;FC$8))</f>
        <v>233333.33333333331</v>
      </c>
      <c r="FD26" s="21">
        <f>IF(FD$8="",0,FD19*SUMIFS(условия!64:64,условия!$7:$7,"&lt;="&amp;FD$8,условия!$8:$8,"&gt;="&amp;FD$8))</f>
        <v>233333.33333333331</v>
      </c>
      <c r="FE26" s="21">
        <f>IF(FE$8="",0,FE19*SUMIFS(условия!64:64,условия!$7:$7,"&lt;="&amp;FE$8,условия!$8:$8,"&gt;="&amp;FE$8))</f>
        <v>233333.33333333331</v>
      </c>
      <c r="FF26" s="21">
        <f>IF(FF$8="",0,FF19*SUMIFS(условия!64:64,условия!$7:$7,"&lt;="&amp;FF$8,условия!$8:$8,"&gt;="&amp;FF$8))</f>
        <v>233333.33333333331</v>
      </c>
      <c r="FG26" s="21">
        <f>IF(FG$8="",0,FG19*SUMIFS(условия!64:64,условия!$7:$7,"&lt;="&amp;FG$8,условия!$8:$8,"&gt;="&amp;FG$8))</f>
        <v>233333.33333333331</v>
      </c>
      <c r="FH26" s="21">
        <f>IF(FH$8="",0,FH19*SUMIFS(условия!64:64,условия!$7:$7,"&lt;="&amp;FH$8,условия!$8:$8,"&gt;="&amp;FH$8))</f>
        <v>233333.33333333331</v>
      </c>
      <c r="FI26" s="21">
        <f>IF(FI$8="",0,FI19*SUMIFS(условия!64:64,условия!$7:$7,"&lt;="&amp;FI$8,условия!$8:$8,"&gt;="&amp;FI$8))</f>
        <v>233333.33333333331</v>
      </c>
      <c r="FJ26" s="21">
        <f>IF(FJ$8="",0,FJ19*SUMIFS(условия!64:64,условия!$7:$7,"&lt;="&amp;FJ$8,условия!$8:$8,"&gt;="&amp;FJ$8))</f>
        <v>233333.33333333331</v>
      </c>
      <c r="FK26" s="21">
        <f>IF(FK$8="",0,FK19*SUMIFS(условия!64:64,условия!$7:$7,"&lt;="&amp;FK$8,условия!$8:$8,"&gt;="&amp;FK$8))</f>
        <v>233333.33333333331</v>
      </c>
      <c r="FL26" s="21">
        <f>IF(FL$8="",0,FL19*SUMIFS(условия!64:64,условия!$7:$7,"&lt;="&amp;FL$8,условия!$8:$8,"&gt;="&amp;FL$8))</f>
        <v>233333.33333333331</v>
      </c>
      <c r="FM26" s="21">
        <f>IF(FM$8="",0,FM19*SUMIFS(условия!64:64,условия!$7:$7,"&lt;="&amp;FM$8,условия!$8:$8,"&gt;="&amp;FM$8))</f>
        <v>233333.33333333331</v>
      </c>
      <c r="FN26" s="21">
        <f>IF(FN$8="",0,FN19*SUMIFS(условия!64:64,условия!$7:$7,"&lt;="&amp;FN$8,условия!$8:$8,"&gt;="&amp;FN$8))</f>
        <v>233333.33333333331</v>
      </c>
      <c r="FO26" s="21">
        <f>IF(FO$8="",0,FO19*SUMIFS(условия!64:64,условия!$7:$7,"&lt;="&amp;FO$8,условия!$8:$8,"&gt;="&amp;FO$8))</f>
        <v>300000.00000000006</v>
      </c>
      <c r="FP26" s="21">
        <f>IF(FP$8="",0,FP19*SUMIFS(условия!64:64,условия!$7:$7,"&lt;="&amp;FP$8,условия!$8:$8,"&gt;="&amp;FP$8))</f>
        <v>300000.00000000006</v>
      </c>
      <c r="FQ26" s="21">
        <f>IF(FQ$8="",0,FQ19*SUMIFS(условия!64:64,условия!$7:$7,"&lt;="&amp;FQ$8,условия!$8:$8,"&gt;="&amp;FQ$8))</f>
        <v>300000.00000000006</v>
      </c>
      <c r="FR26" s="21">
        <f>IF(FR$8="",0,FR19*SUMIFS(условия!64:64,условия!$7:$7,"&lt;="&amp;FR$8,условия!$8:$8,"&gt;="&amp;FR$8))</f>
        <v>300000.00000000006</v>
      </c>
      <c r="FS26" s="21">
        <f>IF(FS$8="",0,FS19*SUMIFS(условия!64:64,условия!$7:$7,"&lt;="&amp;FS$8,условия!$8:$8,"&gt;="&amp;FS$8))</f>
        <v>300000.00000000006</v>
      </c>
      <c r="FT26" s="21">
        <f>IF(FT$8="",0,FT19*SUMIFS(условия!64:64,условия!$7:$7,"&lt;="&amp;FT$8,условия!$8:$8,"&gt;="&amp;FT$8))</f>
        <v>300000.00000000006</v>
      </c>
      <c r="FU26" s="21">
        <f>IF(FU$8="",0,FU19*SUMIFS(условия!64:64,условия!$7:$7,"&lt;="&amp;FU$8,условия!$8:$8,"&gt;="&amp;FU$8))</f>
        <v>300000.00000000006</v>
      </c>
      <c r="FV26" s="21">
        <f>IF(FV$8="",0,FV19*SUMIFS(условия!64:64,условия!$7:$7,"&lt;="&amp;FV$8,условия!$8:$8,"&gt;="&amp;FV$8))</f>
        <v>300000.00000000006</v>
      </c>
      <c r="FW26" s="21">
        <f>IF(FW$8="",0,FW19*SUMIFS(условия!64:64,условия!$7:$7,"&lt;="&amp;FW$8,условия!$8:$8,"&gt;="&amp;FW$8))</f>
        <v>300000.00000000006</v>
      </c>
      <c r="FX26" s="21">
        <f>IF(FX$8="",0,FX19*SUMIFS(условия!64:64,условия!$7:$7,"&lt;="&amp;FX$8,условия!$8:$8,"&gt;="&amp;FX$8))</f>
        <v>300000.00000000006</v>
      </c>
      <c r="FY26" s="21">
        <f>IF(FY$8="",0,FY19*SUMIFS(условия!64:64,условия!$7:$7,"&lt;="&amp;FY$8,условия!$8:$8,"&gt;="&amp;FY$8))</f>
        <v>300000.00000000006</v>
      </c>
      <c r="FZ26" s="21">
        <f>IF(FZ$8="",0,FZ19*SUMIFS(условия!64:64,условия!$7:$7,"&lt;="&amp;FZ$8,условия!$8:$8,"&gt;="&amp;FZ$8))</f>
        <v>300000.00000000006</v>
      </c>
      <c r="GA26" s="21">
        <f>IF(GA$8="",0,GA19*SUMIFS(условия!64:64,условия!$7:$7,"&lt;="&amp;GA$8,условия!$8:$8,"&gt;="&amp;GA$8))</f>
        <v>300000.00000000006</v>
      </c>
      <c r="GB26" s="21">
        <f>IF(GB$8="",0,GB19*SUMIFS(условия!64:64,условия!$7:$7,"&lt;="&amp;GB$8,условия!$8:$8,"&gt;="&amp;GB$8))</f>
        <v>300000.00000000006</v>
      </c>
      <c r="GC26" s="21">
        <f>IF(GC$8="",0,GC19*SUMIFS(условия!64:64,условия!$7:$7,"&lt;="&amp;GC$8,условия!$8:$8,"&gt;="&amp;GC$8))</f>
        <v>300000.00000000006</v>
      </c>
      <c r="GD26" s="21">
        <f>IF(GD$8="",0,GD19*SUMIFS(условия!64:64,условия!$7:$7,"&lt;="&amp;GD$8,условия!$8:$8,"&gt;="&amp;GD$8))</f>
        <v>300000.00000000006</v>
      </c>
      <c r="GE26" s="21">
        <f>IF(GE$8="",0,GE19*SUMIFS(условия!64:64,условия!$7:$7,"&lt;="&amp;GE$8,условия!$8:$8,"&gt;="&amp;GE$8))</f>
        <v>300000.00000000006</v>
      </c>
      <c r="GF26" s="21">
        <f>IF(GF$8="",0,GF19*SUMIFS(условия!64:64,условия!$7:$7,"&lt;="&amp;GF$8,условия!$8:$8,"&gt;="&amp;GF$8))</f>
        <v>300000.00000000006</v>
      </c>
      <c r="GG26" s="21">
        <f>IF(GG$8="",0,GG19*SUMIFS(условия!64:64,условия!$7:$7,"&lt;="&amp;GG$8,условия!$8:$8,"&gt;="&amp;GG$8))</f>
        <v>300000.00000000006</v>
      </c>
      <c r="GH26" s="21">
        <f>IF(GH$8="",0,GH19*SUMIFS(условия!64:64,условия!$7:$7,"&lt;="&amp;GH$8,условия!$8:$8,"&gt;="&amp;GH$8))</f>
        <v>300000.00000000006</v>
      </c>
      <c r="GI26" s="21">
        <f>IF(GI$8="",0,GI19*SUMIFS(условия!64:64,условия!$7:$7,"&lt;="&amp;GI$8,условия!$8:$8,"&gt;="&amp;GI$8))</f>
        <v>300000.00000000006</v>
      </c>
      <c r="GJ26" s="21">
        <f>IF(GJ$8="",0,GJ19*SUMIFS(условия!64:64,условия!$7:$7,"&lt;="&amp;GJ$8,условия!$8:$8,"&gt;="&amp;GJ$8))</f>
        <v>300000.00000000006</v>
      </c>
      <c r="GK26" s="21">
        <f>IF(GK$8="",0,GK19*SUMIFS(условия!64:64,условия!$7:$7,"&lt;="&amp;GK$8,условия!$8:$8,"&gt;="&amp;GK$8))</f>
        <v>300000.00000000006</v>
      </c>
      <c r="GL26" s="21">
        <f>IF(GL$8="",0,GL19*SUMIFS(условия!64:64,условия!$7:$7,"&lt;="&amp;GL$8,условия!$8:$8,"&gt;="&amp;GL$8))</f>
        <v>300000.00000000006</v>
      </c>
      <c r="GM26" s="21">
        <f>IF(GM$8="",0,GM19*SUMIFS(условия!64:64,условия!$7:$7,"&lt;="&amp;GM$8,условия!$8:$8,"&gt;="&amp;GM$8))</f>
        <v>300000.00000000006</v>
      </c>
      <c r="GN26" s="21">
        <f>IF(GN$8="",0,GN19*SUMIFS(условия!64:64,условия!$7:$7,"&lt;="&amp;GN$8,условия!$8:$8,"&gt;="&amp;GN$8))</f>
        <v>300000.00000000006</v>
      </c>
      <c r="GO26" s="21">
        <f>IF(GO$8="",0,GO19*SUMIFS(условия!64:64,условия!$7:$7,"&lt;="&amp;GO$8,условия!$8:$8,"&gt;="&amp;GO$8))</f>
        <v>300000.00000000006</v>
      </c>
      <c r="GP26" s="21">
        <f>IF(GP$8="",0,GP19*SUMIFS(условия!64:64,условия!$7:$7,"&lt;="&amp;GP$8,условия!$8:$8,"&gt;="&amp;GP$8))</f>
        <v>300000.00000000006</v>
      </c>
      <c r="GQ26" s="21">
        <f>IF(GQ$8="",0,GQ19*SUMIFS(условия!64:64,условия!$7:$7,"&lt;="&amp;GQ$8,условия!$8:$8,"&gt;="&amp;GQ$8))</f>
        <v>300000.00000000006</v>
      </c>
      <c r="GR26" s="21">
        <f>IF(GR$8="",0,GR19*SUMIFS(условия!64:64,условия!$7:$7,"&lt;="&amp;GR$8,условия!$8:$8,"&gt;="&amp;GR$8))</f>
        <v>300000.00000000006</v>
      </c>
      <c r="GS26" s="21">
        <f>IF(GS$8="",0,GS19*SUMIFS(условия!64:64,условия!$7:$7,"&lt;="&amp;GS$8,условия!$8:$8,"&gt;="&amp;GS$8))</f>
        <v>300000.00000000006</v>
      </c>
      <c r="GT26" s="21">
        <f>IF(GT$8="",0,GT19*SUMIFS(условия!64:64,условия!$7:$7,"&lt;="&amp;GT$8,условия!$8:$8,"&gt;="&amp;GT$8))</f>
        <v>366666.66666666669</v>
      </c>
      <c r="GU26" s="21">
        <f>IF(GU$8="",0,GU19*SUMIFS(условия!64:64,условия!$7:$7,"&lt;="&amp;GU$8,условия!$8:$8,"&gt;="&amp;GU$8))</f>
        <v>366666.66666666669</v>
      </c>
      <c r="GV26" s="21">
        <f>IF(GV$8="",0,GV19*SUMIFS(условия!64:64,условия!$7:$7,"&lt;="&amp;GV$8,условия!$8:$8,"&gt;="&amp;GV$8))</f>
        <v>366666.66666666669</v>
      </c>
      <c r="GW26" s="21">
        <f>IF(GW$8="",0,GW19*SUMIFS(условия!64:64,условия!$7:$7,"&lt;="&amp;GW$8,условия!$8:$8,"&gt;="&amp;GW$8))</f>
        <v>366666.66666666669</v>
      </c>
      <c r="GX26" s="21">
        <f>IF(GX$8="",0,GX19*SUMIFS(условия!64:64,условия!$7:$7,"&lt;="&amp;GX$8,условия!$8:$8,"&gt;="&amp;GX$8))</f>
        <v>366666.66666666669</v>
      </c>
      <c r="GY26" s="21">
        <f>IF(GY$8="",0,GY19*SUMIFS(условия!64:64,условия!$7:$7,"&lt;="&amp;GY$8,условия!$8:$8,"&gt;="&amp;GY$8))</f>
        <v>366666.66666666669</v>
      </c>
      <c r="GZ26" s="21">
        <f>IF(GZ$8="",0,GZ19*SUMIFS(условия!64:64,условия!$7:$7,"&lt;="&amp;GZ$8,условия!$8:$8,"&gt;="&amp;GZ$8))</f>
        <v>366666.66666666669</v>
      </c>
      <c r="HA26" s="21">
        <f>IF(HA$8="",0,HA19*SUMIFS(условия!64:64,условия!$7:$7,"&lt;="&amp;HA$8,условия!$8:$8,"&gt;="&amp;HA$8))</f>
        <v>366666.66666666669</v>
      </c>
      <c r="HB26" s="21">
        <f>IF(HB$8="",0,HB19*SUMIFS(условия!64:64,условия!$7:$7,"&lt;="&amp;HB$8,условия!$8:$8,"&gt;="&amp;HB$8))</f>
        <v>366666.66666666669</v>
      </c>
      <c r="HC26" s="21">
        <f>IF(HC$8="",0,HC19*SUMIFS(условия!64:64,условия!$7:$7,"&lt;="&amp;HC$8,условия!$8:$8,"&gt;="&amp;HC$8))</f>
        <v>366666.66666666669</v>
      </c>
      <c r="HD26" s="21">
        <f>IF(HD$8="",0,HD19*SUMIFS(условия!64:64,условия!$7:$7,"&lt;="&amp;HD$8,условия!$8:$8,"&gt;="&amp;HD$8))</f>
        <v>366666.66666666669</v>
      </c>
      <c r="HE26" s="21">
        <f>IF(HE$8="",0,HE19*SUMIFS(условия!64:64,условия!$7:$7,"&lt;="&amp;HE$8,условия!$8:$8,"&gt;="&amp;HE$8))</f>
        <v>366666.66666666669</v>
      </c>
      <c r="HF26" s="21">
        <f>IF(HF$8="",0,HF19*SUMIFS(условия!64:64,условия!$7:$7,"&lt;="&amp;HF$8,условия!$8:$8,"&gt;="&amp;HF$8))</f>
        <v>366666.66666666669</v>
      </c>
      <c r="HG26" s="21">
        <f>IF(HG$8="",0,HG19*SUMIFS(условия!64:64,условия!$7:$7,"&lt;="&amp;HG$8,условия!$8:$8,"&gt;="&amp;HG$8))</f>
        <v>366666.66666666669</v>
      </c>
      <c r="HH26" s="21">
        <f>IF(HH$8="",0,HH19*SUMIFS(условия!64:64,условия!$7:$7,"&lt;="&amp;HH$8,условия!$8:$8,"&gt;="&amp;HH$8))</f>
        <v>366666.66666666669</v>
      </c>
      <c r="HI26" s="21">
        <f>IF(HI$8="",0,HI19*SUMIFS(условия!64:64,условия!$7:$7,"&lt;="&amp;HI$8,условия!$8:$8,"&gt;="&amp;HI$8))</f>
        <v>366666.66666666669</v>
      </c>
      <c r="HJ26" s="21">
        <f>IF(HJ$8="",0,HJ19*SUMIFS(условия!64:64,условия!$7:$7,"&lt;="&amp;HJ$8,условия!$8:$8,"&gt;="&amp;HJ$8))</f>
        <v>366666.66666666669</v>
      </c>
      <c r="HK26" s="21">
        <f>IF(HK$8="",0,HK19*SUMIFS(условия!64:64,условия!$7:$7,"&lt;="&amp;HK$8,условия!$8:$8,"&gt;="&amp;HK$8))</f>
        <v>366666.66666666669</v>
      </c>
      <c r="HL26" s="21">
        <f>IF(HL$8="",0,HL19*SUMIFS(условия!64:64,условия!$7:$7,"&lt;="&amp;HL$8,условия!$8:$8,"&gt;="&amp;HL$8))</f>
        <v>366666.66666666669</v>
      </c>
      <c r="HM26" s="21">
        <f>IF(HM$8="",0,HM19*SUMIFS(условия!64:64,условия!$7:$7,"&lt;="&amp;HM$8,условия!$8:$8,"&gt;="&amp;HM$8))</f>
        <v>366666.66666666669</v>
      </c>
      <c r="HN26" s="21">
        <f>IF(HN$8="",0,HN19*SUMIFS(условия!64:64,условия!$7:$7,"&lt;="&amp;HN$8,условия!$8:$8,"&gt;="&amp;HN$8))</f>
        <v>366666.66666666669</v>
      </c>
      <c r="HO26" s="21">
        <f>IF(HO$8="",0,HO19*SUMIFS(условия!64:64,условия!$7:$7,"&lt;="&amp;HO$8,условия!$8:$8,"&gt;="&amp;HO$8))</f>
        <v>366666.66666666669</v>
      </c>
      <c r="HP26" s="21">
        <f>IF(HP$8="",0,HP19*SUMIFS(условия!64:64,условия!$7:$7,"&lt;="&amp;HP$8,условия!$8:$8,"&gt;="&amp;HP$8))</f>
        <v>366666.66666666669</v>
      </c>
      <c r="HQ26" s="21">
        <f>IF(HQ$8="",0,HQ19*SUMIFS(условия!64:64,условия!$7:$7,"&lt;="&amp;HQ$8,условия!$8:$8,"&gt;="&amp;HQ$8))</f>
        <v>366666.66666666669</v>
      </c>
      <c r="HR26" s="21">
        <f>IF(HR$8="",0,HR19*SUMIFS(условия!64:64,условия!$7:$7,"&lt;="&amp;HR$8,условия!$8:$8,"&gt;="&amp;HR$8))</f>
        <v>366666.66666666669</v>
      </c>
      <c r="HS26" s="21">
        <f>IF(HS$8="",0,HS19*SUMIFS(условия!64:64,условия!$7:$7,"&lt;="&amp;HS$8,условия!$8:$8,"&gt;="&amp;HS$8))</f>
        <v>366666.66666666669</v>
      </c>
      <c r="HT26" s="21">
        <f>IF(HT$8="",0,HT19*SUMIFS(условия!64:64,условия!$7:$7,"&lt;="&amp;HT$8,условия!$8:$8,"&gt;="&amp;HT$8))</f>
        <v>366666.66666666669</v>
      </c>
      <c r="HU26" s="21">
        <f>IF(HU$8="",0,HU19*SUMIFS(условия!64:64,условия!$7:$7,"&lt;="&amp;HU$8,условия!$8:$8,"&gt;="&amp;HU$8))</f>
        <v>366666.66666666669</v>
      </c>
      <c r="HV26" s="21">
        <f>IF(HV$8="",0,HV19*SUMIFS(условия!64:64,условия!$7:$7,"&lt;="&amp;HV$8,условия!$8:$8,"&gt;="&amp;HV$8))</f>
        <v>366666.66666666669</v>
      </c>
      <c r="HW26" s="21">
        <f>IF(HW$8="",0,HW19*SUMIFS(условия!64:64,условия!$7:$7,"&lt;="&amp;HW$8,условия!$8:$8,"&gt;="&amp;HW$8))</f>
        <v>366666.66666666669</v>
      </c>
      <c r="HX26" s="21">
        <f>IF(HX$8="",0,HX19*SUMIFS(условия!64:64,условия!$7:$7,"&lt;="&amp;HX$8,условия!$8:$8,"&gt;="&amp;HX$8))</f>
        <v>366666.66666666669</v>
      </c>
      <c r="HY26" s="21">
        <f>IF(HY$8="",0,HY19*SUMIFS(условия!64:64,условия!$7:$7,"&lt;="&amp;HY$8,условия!$8:$8,"&gt;="&amp;HY$8))</f>
        <v>500000.00000000006</v>
      </c>
      <c r="HZ26" s="21">
        <f>IF(HZ$8="",0,HZ19*SUMIFS(условия!64:64,условия!$7:$7,"&lt;="&amp;HZ$8,условия!$8:$8,"&gt;="&amp;HZ$8))</f>
        <v>500000.00000000006</v>
      </c>
      <c r="IA26" s="21">
        <f>IF(IA$8="",0,IA19*SUMIFS(условия!64:64,условия!$7:$7,"&lt;="&amp;IA$8,условия!$8:$8,"&gt;="&amp;IA$8))</f>
        <v>500000.00000000006</v>
      </c>
      <c r="IB26" s="21">
        <f>IF(IB$8="",0,IB19*SUMIFS(условия!64:64,условия!$7:$7,"&lt;="&amp;IB$8,условия!$8:$8,"&gt;="&amp;IB$8))</f>
        <v>500000.00000000006</v>
      </c>
      <c r="IC26" s="21">
        <f>IF(IC$8="",0,IC19*SUMIFS(условия!64:64,условия!$7:$7,"&lt;="&amp;IC$8,условия!$8:$8,"&gt;="&amp;IC$8))</f>
        <v>500000.00000000006</v>
      </c>
      <c r="ID26" s="21">
        <f>IF(ID$8="",0,ID19*SUMIFS(условия!64:64,условия!$7:$7,"&lt;="&amp;ID$8,условия!$8:$8,"&gt;="&amp;ID$8))</f>
        <v>500000.00000000006</v>
      </c>
      <c r="IE26" s="21">
        <f>IF(IE$8="",0,IE19*SUMIFS(условия!64:64,условия!$7:$7,"&lt;="&amp;IE$8,условия!$8:$8,"&gt;="&amp;IE$8))</f>
        <v>500000.00000000006</v>
      </c>
      <c r="IF26" s="21">
        <f>IF(IF$8="",0,IF19*SUMIFS(условия!64:64,условия!$7:$7,"&lt;="&amp;IF$8,условия!$8:$8,"&gt;="&amp;IF$8))</f>
        <v>500000.00000000006</v>
      </c>
      <c r="IG26" s="21">
        <f>IF(IG$8="",0,IG19*SUMIFS(условия!64:64,условия!$7:$7,"&lt;="&amp;IG$8,условия!$8:$8,"&gt;="&amp;IG$8))</f>
        <v>500000.00000000006</v>
      </c>
      <c r="IH26" s="21">
        <f>IF(IH$8="",0,IH19*SUMIFS(условия!64:64,условия!$7:$7,"&lt;="&amp;IH$8,условия!$8:$8,"&gt;="&amp;IH$8))</f>
        <v>500000.00000000006</v>
      </c>
      <c r="II26" s="21">
        <f>IF(II$8="",0,II19*SUMIFS(условия!64:64,условия!$7:$7,"&lt;="&amp;II$8,условия!$8:$8,"&gt;="&amp;II$8))</f>
        <v>500000.00000000006</v>
      </c>
      <c r="IJ26" s="21">
        <f>IF(IJ$8="",0,IJ19*SUMIFS(условия!64:64,условия!$7:$7,"&lt;="&amp;IJ$8,условия!$8:$8,"&gt;="&amp;IJ$8))</f>
        <v>500000.00000000006</v>
      </c>
      <c r="IK26" s="21">
        <f>IF(IK$8="",0,IK19*SUMIFS(условия!64:64,условия!$7:$7,"&lt;="&amp;IK$8,условия!$8:$8,"&gt;="&amp;IK$8))</f>
        <v>500000.00000000006</v>
      </c>
      <c r="IL26" s="21">
        <f>IF(IL$8="",0,IL19*SUMIFS(условия!64:64,условия!$7:$7,"&lt;="&amp;IL$8,условия!$8:$8,"&gt;="&amp;IL$8))</f>
        <v>500000.00000000006</v>
      </c>
      <c r="IM26" s="21">
        <f>IF(IM$8="",0,IM19*SUMIFS(условия!64:64,условия!$7:$7,"&lt;="&amp;IM$8,условия!$8:$8,"&gt;="&amp;IM$8))</f>
        <v>500000.00000000006</v>
      </c>
      <c r="IN26" s="21">
        <f>IF(IN$8="",0,IN19*SUMIFS(условия!64:64,условия!$7:$7,"&lt;="&amp;IN$8,условия!$8:$8,"&gt;="&amp;IN$8))</f>
        <v>500000.00000000006</v>
      </c>
      <c r="IO26" s="21">
        <f>IF(IO$8="",0,IO19*SUMIFS(условия!64:64,условия!$7:$7,"&lt;="&amp;IO$8,условия!$8:$8,"&gt;="&amp;IO$8))</f>
        <v>500000.00000000006</v>
      </c>
      <c r="IP26" s="21">
        <f>IF(IP$8="",0,IP19*SUMIFS(условия!64:64,условия!$7:$7,"&lt;="&amp;IP$8,условия!$8:$8,"&gt;="&amp;IP$8))</f>
        <v>500000.00000000006</v>
      </c>
      <c r="IQ26" s="21">
        <f>IF(IQ$8="",0,IQ19*SUMIFS(условия!64:64,условия!$7:$7,"&lt;="&amp;IQ$8,условия!$8:$8,"&gt;="&amp;IQ$8))</f>
        <v>500000.00000000006</v>
      </c>
      <c r="IR26" s="21">
        <f>IF(IR$8="",0,IR19*SUMIFS(условия!64:64,условия!$7:$7,"&lt;="&amp;IR$8,условия!$8:$8,"&gt;="&amp;IR$8))</f>
        <v>500000.00000000006</v>
      </c>
      <c r="IS26" s="21">
        <f>IF(IS$8="",0,IS19*SUMIFS(условия!64:64,условия!$7:$7,"&lt;="&amp;IS$8,условия!$8:$8,"&gt;="&amp;IS$8))</f>
        <v>500000.00000000006</v>
      </c>
      <c r="IT26" s="21">
        <f>IF(IT$8="",0,IT19*SUMIFS(условия!64:64,условия!$7:$7,"&lt;="&amp;IT$8,условия!$8:$8,"&gt;="&amp;IT$8))</f>
        <v>500000.00000000006</v>
      </c>
      <c r="IU26" s="21">
        <f>IF(IU$8="",0,IU19*SUMIFS(условия!64:64,условия!$7:$7,"&lt;="&amp;IU$8,условия!$8:$8,"&gt;="&amp;IU$8))</f>
        <v>500000.00000000006</v>
      </c>
      <c r="IV26" s="21">
        <f>IF(IV$8="",0,IV19*SUMIFS(условия!64:64,условия!$7:$7,"&lt;="&amp;IV$8,условия!$8:$8,"&gt;="&amp;IV$8))</f>
        <v>500000.00000000006</v>
      </c>
      <c r="IW26" s="21">
        <f>IF(IW$8="",0,IW19*SUMIFS(условия!64:64,условия!$7:$7,"&lt;="&amp;IW$8,условия!$8:$8,"&gt;="&amp;IW$8))</f>
        <v>500000.00000000006</v>
      </c>
      <c r="IX26" s="21">
        <f>IF(IX$8="",0,IX19*SUMIFS(условия!64:64,условия!$7:$7,"&lt;="&amp;IX$8,условия!$8:$8,"&gt;="&amp;IX$8))</f>
        <v>500000.00000000006</v>
      </c>
      <c r="IY26" s="21">
        <f>IF(IY$8="",0,IY19*SUMIFS(условия!64:64,условия!$7:$7,"&lt;="&amp;IY$8,условия!$8:$8,"&gt;="&amp;IY$8))</f>
        <v>500000.00000000006</v>
      </c>
      <c r="IZ26" s="21">
        <f>IF(IZ$8="",0,IZ19*SUMIFS(условия!64:64,условия!$7:$7,"&lt;="&amp;IZ$8,условия!$8:$8,"&gt;="&amp;IZ$8))</f>
        <v>500000.00000000006</v>
      </c>
      <c r="JA26" s="21">
        <f>IF(JA$8="",0,JA19*SUMIFS(условия!64:64,условия!$7:$7,"&lt;="&amp;JA$8,условия!$8:$8,"&gt;="&amp;JA$8))</f>
        <v>649999.99999999977</v>
      </c>
      <c r="JB26" s="21">
        <f>IF(JB$8="",0,JB19*SUMIFS(условия!64:64,условия!$7:$7,"&lt;="&amp;JB$8,условия!$8:$8,"&gt;="&amp;JB$8))</f>
        <v>649999.99999999977</v>
      </c>
      <c r="JC26" s="21">
        <f>IF(JC$8="",0,JC19*SUMIFS(условия!64:64,условия!$7:$7,"&lt;="&amp;JC$8,условия!$8:$8,"&gt;="&amp;JC$8))</f>
        <v>649999.99999999977</v>
      </c>
      <c r="JD26" s="21">
        <f>IF(JD$8="",0,JD19*SUMIFS(условия!64:64,условия!$7:$7,"&lt;="&amp;JD$8,условия!$8:$8,"&gt;="&amp;JD$8))</f>
        <v>649999.99999999977</v>
      </c>
      <c r="JE26" s="21">
        <f>IF(JE$8="",0,JE19*SUMIFS(условия!64:64,условия!$7:$7,"&lt;="&amp;JE$8,условия!$8:$8,"&gt;="&amp;JE$8))</f>
        <v>649999.99999999977</v>
      </c>
      <c r="JF26" s="21">
        <f>IF(JF$8="",0,JF19*SUMIFS(условия!64:64,условия!$7:$7,"&lt;="&amp;JF$8,условия!$8:$8,"&gt;="&amp;JF$8))</f>
        <v>649999.99999999977</v>
      </c>
      <c r="JG26" s="21">
        <f>IF(JG$8="",0,JG19*SUMIFS(условия!64:64,условия!$7:$7,"&lt;="&amp;JG$8,условия!$8:$8,"&gt;="&amp;JG$8))</f>
        <v>649999.99999999977</v>
      </c>
      <c r="JH26" s="21">
        <f>IF(JH$8="",0,JH19*SUMIFS(условия!64:64,условия!$7:$7,"&lt;="&amp;JH$8,условия!$8:$8,"&gt;="&amp;JH$8))</f>
        <v>649999.99999999977</v>
      </c>
      <c r="JI26" s="21">
        <f>IF(JI$8="",0,JI19*SUMIFS(условия!64:64,условия!$7:$7,"&lt;="&amp;JI$8,условия!$8:$8,"&gt;="&amp;JI$8))</f>
        <v>649999.99999999977</v>
      </c>
      <c r="JJ26" s="21">
        <f>IF(JJ$8="",0,JJ19*SUMIFS(условия!64:64,условия!$7:$7,"&lt;="&amp;JJ$8,условия!$8:$8,"&gt;="&amp;JJ$8))</f>
        <v>649999.99999999977</v>
      </c>
      <c r="JK26" s="21">
        <f>IF(JK$8="",0,JK19*SUMIFS(условия!64:64,условия!$7:$7,"&lt;="&amp;JK$8,условия!$8:$8,"&gt;="&amp;JK$8))</f>
        <v>649999.99999999977</v>
      </c>
      <c r="JL26" s="21">
        <f>IF(JL$8="",0,JL19*SUMIFS(условия!64:64,условия!$7:$7,"&lt;="&amp;JL$8,условия!$8:$8,"&gt;="&amp;JL$8))</f>
        <v>649999.99999999977</v>
      </c>
      <c r="JM26" s="21">
        <f>IF(JM$8="",0,JM19*SUMIFS(условия!64:64,условия!$7:$7,"&lt;="&amp;JM$8,условия!$8:$8,"&gt;="&amp;JM$8))</f>
        <v>649999.99999999977</v>
      </c>
      <c r="JN26" s="21">
        <f>IF(JN$8="",0,JN19*SUMIFS(условия!64:64,условия!$7:$7,"&lt;="&amp;JN$8,условия!$8:$8,"&gt;="&amp;JN$8))</f>
        <v>649999.99999999977</v>
      </c>
      <c r="JO26" s="21">
        <f>IF(JO$8="",0,JO19*SUMIFS(условия!64:64,условия!$7:$7,"&lt;="&amp;JO$8,условия!$8:$8,"&gt;="&amp;JO$8))</f>
        <v>649999.99999999977</v>
      </c>
      <c r="JP26" s="21">
        <f>IF(JP$8="",0,JP19*SUMIFS(условия!64:64,условия!$7:$7,"&lt;="&amp;JP$8,условия!$8:$8,"&gt;="&amp;JP$8))</f>
        <v>649999.99999999977</v>
      </c>
      <c r="JQ26" s="21">
        <f>IF(JQ$8="",0,JQ19*SUMIFS(условия!64:64,условия!$7:$7,"&lt;="&amp;JQ$8,условия!$8:$8,"&gt;="&amp;JQ$8))</f>
        <v>649999.99999999977</v>
      </c>
      <c r="JR26" s="21">
        <f>IF(JR$8="",0,JR19*SUMIFS(условия!64:64,условия!$7:$7,"&lt;="&amp;JR$8,условия!$8:$8,"&gt;="&amp;JR$8))</f>
        <v>649999.99999999977</v>
      </c>
      <c r="JS26" s="21">
        <f>IF(JS$8="",0,JS19*SUMIFS(условия!64:64,условия!$7:$7,"&lt;="&amp;JS$8,условия!$8:$8,"&gt;="&amp;JS$8))</f>
        <v>649999.99999999977</v>
      </c>
      <c r="JT26" s="21">
        <f>IF(JT$8="",0,JT19*SUMIFS(условия!64:64,условия!$7:$7,"&lt;="&amp;JT$8,условия!$8:$8,"&gt;="&amp;JT$8))</f>
        <v>649999.99999999977</v>
      </c>
      <c r="JU26" s="21">
        <f>IF(JU$8="",0,JU19*SUMIFS(условия!64:64,условия!$7:$7,"&lt;="&amp;JU$8,условия!$8:$8,"&gt;="&amp;JU$8))</f>
        <v>649999.99999999977</v>
      </c>
      <c r="JV26" s="21">
        <f>IF(JV$8="",0,JV19*SUMIFS(условия!64:64,условия!$7:$7,"&lt;="&amp;JV$8,условия!$8:$8,"&gt;="&amp;JV$8))</f>
        <v>649999.99999999977</v>
      </c>
      <c r="JW26" s="21">
        <f>IF(JW$8="",0,JW19*SUMIFS(условия!64:64,условия!$7:$7,"&lt;="&amp;JW$8,условия!$8:$8,"&gt;="&amp;JW$8))</f>
        <v>649999.99999999977</v>
      </c>
      <c r="JX26" s="21">
        <f>IF(JX$8="",0,JX19*SUMIFS(условия!64:64,условия!$7:$7,"&lt;="&amp;JX$8,условия!$8:$8,"&gt;="&amp;JX$8))</f>
        <v>649999.99999999977</v>
      </c>
      <c r="JY26" s="21">
        <f>IF(JY$8="",0,JY19*SUMIFS(условия!64:64,условия!$7:$7,"&lt;="&amp;JY$8,условия!$8:$8,"&gt;="&amp;JY$8))</f>
        <v>649999.99999999977</v>
      </c>
      <c r="JZ26" s="21">
        <f>IF(JZ$8="",0,JZ19*SUMIFS(условия!64:64,условия!$7:$7,"&lt;="&amp;JZ$8,условия!$8:$8,"&gt;="&amp;JZ$8))</f>
        <v>649999.99999999977</v>
      </c>
      <c r="KA26" s="21">
        <f>IF(KA$8="",0,KA19*SUMIFS(условия!64:64,условия!$7:$7,"&lt;="&amp;KA$8,условия!$8:$8,"&gt;="&amp;KA$8))</f>
        <v>649999.99999999977</v>
      </c>
      <c r="KB26" s="21">
        <f>IF(KB$8="",0,KB19*SUMIFS(условия!64:64,условия!$7:$7,"&lt;="&amp;KB$8,условия!$8:$8,"&gt;="&amp;KB$8))</f>
        <v>649999.99999999977</v>
      </c>
      <c r="KC26" s="21">
        <f>IF(KC$8="",0,KC19*SUMIFS(условия!64:64,условия!$7:$7,"&lt;="&amp;KC$8,условия!$8:$8,"&gt;="&amp;KC$8))</f>
        <v>649999.99999999977</v>
      </c>
      <c r="KD26" s="21">
        <f>IF(KD$8="",0,KD19*SUMIFS(условия!64:64,условия!$7:$7,"&lt;="&amp;KD$8,условия!$8:$8,"&gt;="&amp;KD$8))</f>
        <v>649999.99999999977</v>
      </c>
      <c r="KE26" s="21">
        <f>IF(KE$8="",0,KE19*SUMIFS(условия!64:64,условия!$7:$7,"&lt;="&amp;KE$8,условия!$8:$8,"&gt;="&amp;KE$8))</f>
        <v>649999.99999999977</v>
      </c>
      <c r="KF26" s="21">
        <f>IF(KF$8="",0,KF19*SUMIFS(условия!64:64,условия!$7:$7,"&lt;="&amp;KF$8,условия!$8:$8,"&gt;="&amp;KF$8))</f>
        <v>599999.99999999988</v>
      </c>
      <c r="KG26" s="21">
        <f>IF(KG$8="",0,KG19*SUMIFS(условия!64:64,условия!$7:$7,"&lt;="&amp;KG$8,условия!$8:$8,"&gt;="&amp;KG$8))</f>
        <v>599999.99999999988</v>
      </c>
      <c r="KH26" s="21">
        <f>IF(KH$8="",0,KH19*SUMIFS(условия!64:64,условия!$7:$7,"&lt;="&amp;KH$8,условия!$8:$8,"&gt;="&amp;KH$8))</f>
        <v>599999.99999999988</v>
      </c>
      <c r="KI26" s="21">
        <f>IF(KI$8="",0,KI19*SUMIFS(условия!64:64,условия!$7:$7,"&lt;="&amp;KI$8,условия!$8:$8,"&gt;="&amp;KI$8))</f>
        <v>599999.99999999988</v>
      </c>
      <c r="KJ26" s="21">
        <f>IF(KJ$8="",0,KJ19*SUMIFS(условия!64:64,условия!$7:$7,"&lt;="&amp;KJ$8,условия!$8:$8,"&gt;="&amp;KJ$8))</f>
        <v>599999.99999999988</v>
      </c>
      <c r="KK26" s="21">
        <f>IF(KK$8="",0,KK19*SUMIFS(условия!64:64,условия!$7:$7,"&lt;="&amp;KK$8,условия!$8:$8,"&gt;="&amp;KK$8))</f>
        <v>599999.99999999988</v>
      </c>
      <c r="KL26" s="21">
        <f>IF(KL$8="",0,KL19*SUMIFS(условия!64:64,условия!$7:$7,"&lt;="&amp;KL$8,условия!$8:$8,"&gt;="&amp;KL$8))</f>
        <v>599999.99999999988</v>
      </c>
      <c r="KM26" s="21">
        <f>IF(KM$8="",0,KM19*SUMIFS(условия!64:64,условия!$7:$7,"&lt;="&amp;KM$8,условия!$8:$8,"&gt;="&amp;KM$8))</f>
        <v>599999.99999999988</v>
      </c>
      <c r="KN26" s="21">
        <f>IF(KN$8="",0,KN19*SUMIFS(условия!64:64,условия!$7:$7,"&lt;="&amp;KN$8,условия!$8:$8,"&gt;="&amp;KN$8))</f>
        <v>599999.99999999988</v>
      </c>
      <c r="KO26" s="21">
        <f>IF(KO$8="",0,KO19*SUMIFS(условия!64:64,условия!$7:$7,"&lt;="&amp;KO$8,условия!$8:$8,"&gt;="&amp;KO$8))</f>
        <v>599999.99999999988</v>
      </c>
      <c r="KP26" s="21">
        <f>IF(KP$8="",0,KP19*SUMIFS(условия!64:64,условия!$7:$7,"&lt;="&amp;KP$8,условия!$8:$8,"&gt;="&amp;KP$8))</f>
        <v>599999.99999999988</v>
      </c>
      <c r="KQ26" s="21">
        <f>IF(KQ$8="",0,KQ19*SUMIFS(условия!64:64,условия!$7:$7,"&lt;="&amp;KQ$8,условия!$8:$8,"&gt;="&amp;KQ$8))</f>
        <v>599999.99999999988</v>
      </c>
      <c r="KR26" s="21">
        <f>IF(KR$8="",0,KR19*SUMIFS(условия!64:64,условия!$7:$7,"&lt;="&amp;KR$8,условия!$8:$8,"&gt;="&amp;KR$8))</f>
        <v>599999.99999999988</v>
      </c>
      <c r="KS26" s="21">
        <f>IF(KS$8="",0,KS19*SUMIFS(условия!64:64,условия!$7:$7,"&lt;="&amp;KS$8,условия!$8:$8,"&gt;="&amp;KS$8))</f>
        <v>599999.99999999988</v>
      </c>
      <c r="KT26" s="21">
        <f>IF(KT$8="",0,KT19*SUMIFS(условия!64:64,условия!$7:$7,"&lt;="&amp;KT$8,условия!$8:$8,"&gt;="&amp;KT$8))</f>
        <v>599999.99999999988</v>
      </c>
      <c r="KU26" s="21">
        <f>IF(KU$8="",0,KU19*SUMIFS(условия!64:64,условия!$7:$7,"&lt;="&amp;KU$8,условия!$8:$8,"&gt;="&amp;KU$8))</f>
        <v>599999.99999999988</v>
      </c>
      <c r="KV26" s="21">
        <f>IF(KV$8="",0,KV19*SUMIFS(условия!64:64,условия!$7:$7,"&lt;="&amp;KV$8,условия!$8:$8,"&gt;="&amp;KV$8))</f>
        <v>599999.99999999988</v>
      </c>
      <c r="KW26" s="21">
        <f>IF(KW$8="",0,KW19*SUMIFS(условия!64:64,условия!$7:$7,"&lt;="&amp;KW$8,условия!$8:$8,"&gt;="&amp;KW$8))</f>
        <v>599999.99999999988</v>
      </c>
      <c r="KX26" s="21">
        <f>IF(KX$8="",0,KX19*SUMIFS(условия!64:64,условия!$7:$7,"&lt;="&amp;KX$8,условия!$8:$8,"&gt;="&amp;KX$8))</f>
        <v>599999.99999999988</v>
      </c>
      <c r="KY26" s="21">
        <f>IF(KY$8="",0,KY19*SUMIFS(условия!64:64,условия!$7:$7,"&lt;="&amp;KY$8,условия!$8:$8,"&gt;="&amp;KY$8))</f>
        <v>599999.99999999988</v>
      </c>
      <c r="KZ26" s="21">
        <f>IF(KZ$8="",0,KZ19*SUMIFS(условия!64:64,условия!$7:$7,"&lt;="&amp;KZ$8,условия!$8:$8,"&gt;="&amp;KZ$8))</f>
        <v>599999.99999999988</v>
      </c>
      <c r="LA26" s="21">
        <f>IF(LA$8="",0,LA19*SUMIFS(условия!64:64,условия!$7:$7,"&lt;="&amp;LA$8,условия!$8:$8,"&gt;="&amp;LA$8))</f>
        <v>599999.99999999988</v>
      </c>
      <c r="LB26" s="21">
        <f>IF(LB$8="",0,LB19*SUMIFS(условия!64:64,условия!$7:$7,"&lt;="&amp;LB$8,условия!$8:$8,"&gt;="&amp;LB$8))</f>
        <v>599999.99999999988</v>
      </c>
      <c r="LC26" s="21">
        <f>IF(LC$8="",0,LC19*SUMIFS(условия!64:64,условия!$7:$7,"&lt;="&amp;LC$8,условия!$8:$8,"&gt;="&amp;LC$8))</f>
        <v>599999.99999999988</v>
      </c>
      <c r="LD26" s="21">
        <f>IF(LD$8="",0,LD19*SUMIFS(условия!64:64,условия!$7:$7,"&lt;="&amp;LD$8,условия!$8:$8,"&gt;="&amp;LD$8))</f>
        <v>599999.99999999988</v>
      </c>
      <c r="LE26" s="21">
        <f>IF(LE$8="",0,LE19*SUMIFS(условия!64:64,условия!$7:$7,"&lt;="&amp;LE$8,условия!$8:$8,"&gt;="&amp;LE$8))</f>
        <v>599999.99999999988</v>
      </c>
      <c r="LF26" s="21">
        <f>IF(LF$8="",0,LF19*SUMIFS(условия!64:64,условия!$7:$7,"&lt;="&amp;LF$8,условия!$8:$8,"&gt;="&amp;LF$8))</f>
        <v>599999.99999999988</v>
      </c>
      <c r="LG26" s="21">
        <f>IF(LG$8="",0,LG19*SUMIFS(условия!64:64,условия!$7:$7,"&lt;="&amp;LG$8,условия!$8:$8,"&gt;="&amp;LG$8))</f>
        <v>599999.99999999988</v>
      </c>
      <c r="LH26" s="21">
        <f>IF(LH$8="",0,LH19*SUMIFS(условия!64:64,условия!$7:$7,"&lt;="&amp;LH$8,условия!$8:$8,"&gt;="&amp;LH$8))</f>
        <v>599999.99999999988</v>
      </c>
      <c r="LI26" s="21">
        <f>IF(LI$8="",0,LI19*SUMIFS(условия!64:64,условия!$7:$7,"&lt;="&amp;LI$8,условия!$8:$8,"&gt;="&amp;LI$8))</f>
        <v>599999.99999999988</v>
      </c>
      <c r="LJ26" s="21">
        <f>IF(LJ$8="",0,LJ19*SUMIFS(условия!64:64,условия!$7:$7,"&lt;="&amp;LJ$8,условия!$8:$8,"&gt;="&amp;LJ$8))</f>
        <v>466666.66666666669</v>
      </c>
      <c r="LK26" s="21">
        <f>IF(LK$8="",0,LK19*SUMIFS(условия!64:64,условия!$7:$7,"&lt;="&amp;LK$8,условия!$8:$8,"&gt;="&amp;LK$8))</f>
        <v>466666.66666666669</v>
      </c>
      <c r="LL26" s="21">
        <f>IF(LL$8="",0,LL19*SUMIFS(условия!64:64,условия!$7:$7,"&lt;="&amp;LL$8,условия!$8:$8,"&gt;="&amp;LL$8))</f>
        <v>466666.66666666669</v>
      </c>
      <c r="LM26" s="21">
        <f>IF(LM$8="",0,LM19*SUMIFS(условия!64:64,условия!$7:$7,"&lt;="&amp;LM$8,условия!$8:$8,"&gt;="&amp;LM$8))</f>
        <v>466666.66666666669</v>
      </c>
      <c r="LN26" s="21">
        <f>IF(LN$8="",0,LN19*SUMIFS(условия!64:64,условия!$7:$7,"&lt;="&amp;LN$8,условия!$8:$8,"&gt;="&amp;LN$8))</f>
        <v>466666.66666666669</v>
      </c>
      <c r="LO26" s="21">
        <f>IF(LO$8="",0,LO19*SUMIFS(условия!64:64,условия!$7:$7,"&lt;="&amp;LO$8,условия!$8:$8,"&gt;="&amp;LO$8))</f>
        <v>466666.66666666669</v>
      </c>
      <c r="LP26" s="21">
        <f>IF(LP$8="",0,LP19*SUMIFS(условия!64:64,условия!$7:$7,"&lt;="&amp;LP$8,условия!$8:$8,"&gt;="&amp;LP$8))</f>
        <v>466666.66666666669</v>
      </c>
      <c r="LQ26" s="21">
        <f>IF(LQ$8="",0,LQ19*SUMIFS(условия!64:64,условия!$7:$7,"&lt;="&amp;LQ$8,условия!$8:$8,"&gt;="&amp;LQ$8))</f>
        <v>466666.66666666669</v>
      </c>
      <c r="LR26" s="21">
        <f>IF(LR$8="",0,LR19*SUMIFS(условия!64:64,условия!$7:$7,"&lt;="&amp;LR$8,условия!$8:$8,"&gt;="&amp;LR$8))</f>
        <v>466666.66666666669</v>
      </c>
      <c r="LS26" s="21">
        <f>IF(LS$8="",0,LS19*SUMIFS(условия!64:64,условия!$7:$7,"&lt;="&amp;LS$8,условия!$8:$8,"&gt;="&amp;LS$8))</f>
        <v>466666.66666666669</v>
      </c>
      <c r="LT26" s="21">
        <f>IF(LT$8="",0,LT19*SUMIFS(условия!64:64,условия!$7:$7,"&lt;="&amp;LT$8,условия!$8:$8,"&gt;="&amp;LT$8))</f>
        <v>466666.66666666669</v>
      </c>
      <c r="LU26" s="21">
        <f>IF(LU$8="",0,LU19*SUMIFS(условия!64:64,условия!$7:$7,"&lt;="&amp;LU$8,условия!$8:$8,"&gt;="&amp;LU$8))</f>
        <v>466666.66666666669</v>
      </c>
      <c r="LV26" s="21">
        <f>IF(LV$8="",0,LV19*SUMIFS(условия!64:64,условия!$7:$7,"&lt;="&amp;LV$8,условия!$8:$8,"&gt;="&amp;LV$8))</f>
        <v>466666.66666666669</v>
      </c>
      <c r="LW26" s="21">
        <f>IF(LW$8="",0,LW19*SUMIFS(условия!64:64,условия!$7:$7,"&lt;="&amp;LW$8,условия!$8:$8,"&gt;="&amp;LW$8))</f>
        <v>466666.66666666669</v>
      </c>
      <c r="LX26" s="21">
        <f>IF(LX$8="",0,LX19*SUMIFS(условия!64:64,условия!$7:$7,"&lt;="&amp;LX$8,условия!$8:$8,"&gt;="&amp;LX$8))</f>
        <v>466666.66666666669</v>
      </c>
      <c r="LY26" s="21">
        <f>IF(LY$8="",0,LY19*SUMIFS(условия!64:64,условия!$7:$7,"&lt;="&amp;LY$8,условия!$8:$8,"&gt;="&amp;LY$8))</f>
        <v>466666.66666666669</v>
      </c>
      <c r="LZ26" s="21">
        <f>IF(LZ$8="",0,LZ19*SUMIFS(условия!64:64,условия!$7:$7,"&lt;="&amp;LZ$8,условия!$8:$8,"&gt;="&amp;LZ$8))</f>
        <v>466666.66666666669</v>
      </c>
      <c r="MA26" s="21">
        <f>IF(MA$8="",0,MA19*SUMIFS(условия!64:64,условия!$7:$7,"&lt;="&amp;MA$8,условия!$8:$8,"&gt;="&amp;MA$8))</f>
        <v>466666.66666666669</v>
      </c>
      <c r="MB26" s="21">
        <f>IF(MB$8="",0,MB19*SUMIFS(условия!64:64,условия!$7:$7,"&lt;="&amp;MB$8,условия!$8:$8,"&gt;="&amp;MB$8))</f>
        <v>466666.66666666669</v>
      </c>
      <c r="MC26" s="21">
        <f>IF(MC$8="",0,MC19*SUMIFS(условия!64:64,условия!$7:$7,"&lt;="&amp;MC$8,условия!$8:$8,"&gt;="&amp;MC$8))</f>
        <v>466666.66666666669</v>
      </c>
      <c r="MD26" s="21">
        <f>IF(MD$8="",0,MD19*SUMIFS(условия!64:64,условия!$7:$7,"&lt;="&amp;MD$8,условия!$8:$8,"&gt;="&amp;MD$8))</f>
        <v>466666.66666666669</v>
      </c>
      <c r="ME26" s="21">
        <f>IF(ME$8="",0,ME19*SUMIFS(условия!64:64,условия!$7:$7,"&lt;="&amp;ME$8,условия!$8:$8,"&gt;="&amp;ME$8))</f>
        <v>466666.66666666669</v>
      </c>
      <c r="MF26" s="21">
        <f>IF(MF$8="",0,MF19*SUMIFS(условия!64:64,условия!$7:$7,"&lt;="&amp;MF$8,условия!$8:$8,"&gt;="&amp;MF$8))</f>
        <v>466666.66666666669</v>
      </c>
      <c r="MG26" s="21">
        <f>IF(MG$8="",0,MG19*SUMIFS(условия!64:64,условия!$7:$7,"&lt;="&amp;MG$8,условия!$8:$8,"&gt;="&amp;MG$8))</f>
        <v>466666.66666666669</v>
      </c>
      <c r="MH26" s="21">
        <f>IF(MH$8="",0,MH19*SUMIFS(условия!64:64,условия!$7:$7,"&lt;="&amp;MH$8,условия!$8:$8,"&gt;="&amp;MH$8))</f>
        <v>466666.66666666669</v>
      </c>
      <c r="MI26" s="21">
        <f>IF(MI$8="",0,MI19*SUMIFS(условия!64:64,условия!$7:$7,"&lt;="&amp;MI$8,условия!$8:$8,"&gt;="&amp;MI$8))</f>
        <v>466666.66666666669</v>
      </c>
      <c r="MJ26" s="21">
        <f>IF(MJ$8="",0,MJ19*SUMIFS(условия!64:64,условия!$7:$7,"&lt;="&amp;MJ$8,условия!$8:$8,"&gt;="&amp;MJ$8))</f>
        <v>466666.66666666669</v>
      </c>
      <c r="MK26" s="21">
        <f>IF(MK$8="",0,MK19*SUMIFS(условия!64:64,условия!$7:$7,"&lt;="&amp;MK$8,условия!$8:$8,"&gt;="&amp;MK$8))</f>
        <v>466666.66666666669</v>
      </c>
      <c r="ML26" s="21">
        <f>IF(ML$8="",0,ML19*SUMIFS(условия!64:64,условия!$7:$7,"&lt;="&amp;ML$8,условия!$8:$8,"&gt;="&amp;ML$8))</f>
        <v>466666.66666666669</v>
      </c>
      <c r="MM26" s="21">
        <f>IF(MM$8="",0,MM19*SUMIFS(условия!64:64,условия!$7:$7,"&lt;="&amp;MM$8,условия!$8:$8,"&gt;="&amp;MM$8))</f>
        <v>466666.66666666669</v>
      </c>
      <c r="MN26" s="21">
        <f>IF(MN$8="",0,MN19*SUMIFS(условия!64:64,условия!$7:$7,"&lt;="&amp;MN$8,условия!$8:$8,"&gt;="&amp;MN$8))</f>
        <v>466666.66666666669</v>
      </c>
      <c r="MO26" s="21">
        <f>IF(MO$8="",0,MO19*SUMIFS(условия!64:64,условия!$7:$7,"&lt;="&amp;MO$8,условия!$8:$8,"&gt;="&amp;MO$8))</f>
        <v>506666.6666666668</v>
      </c>
      <c r="MP26" s="21">
        <f>IF(MP$8="",0,MP19*SUMIFS(условия!64:64,условия!$7:$7,"&lt;="&amp;MP$8,условия!$8:$8,"&gt;="&amp;MP$8))</f>
        <v>506666.6666666668</v>
      </c>
      <c r="MQ26" s="21">
        <f>IF(MQ$8="",0,MQ19*SUMIFS(условия!64:64,условия!$7:$7,"&lt;="&amp;MQ$8,условия!$8:$8,"&gt;="&amp;MQ$8))</f>
        <v>506666.6666666668</v>
      </c>
      <c r="MR26" s="21">
        <f>IF(MR$8="",0,MR19*SUMIFS(условия!64:64,условия!$7:$7,"&lt;="&amp;MR$8,условия!$8:$8,"&gt;="&amp;MR$8))</f>
        <v>506666.6666666668</v>
      </c>
      <c r="MS26" s="21">
        <f>IF(MS$8="",0,MS19*SUMIFS(условия!64:64,условия!$7:$7,"&lt;="&amp;MS$8,условия!$8:$8,"&gt;="&amp;MS$8))</f>
        <v>506666.6666666668</v>
      </c>
      <c r="MT26" s="21">
        <f>IF(MT$8="",0,MT19*SUMIFS(условия!64:64,условия!$7:$7,"&lt;="&amp;MT$8,условия!$8:$8,"&gt;="&amp;MT$8))</f>
        <v>506666.6666666668</v>
      </c>
      <c r="MU26" s="21">
        <f>IF(MU$8="",0,MU19*SUMIFS(условия!64:64,условия!$7:$7,"&lt;="&amp;MU$8,условия!$8:$8,"&gt;="&amp;MU$8))</f>
        <v>506666.6666666668</v>
      </c>
      <c r="MV26" s="21">
        <f>IF(MV$8="",0,MV19*SUMIFS(условия!64:64,условия!$7:$7,"&lt;="&amp;MV$8,условия!$8:$8,"&gt;="&amp;MV$8))</f>
        <v>506666.6666666668</v>
      </c>
      <c r="MW26" s="21">
        <f>IF(MW$8="",0,MW19*SUMIFS(условия!64:64,условия!$7:$7,"&lt;="&amp;MW$8,условия!$8:$8,"&gt;="&amp;MW$8))</f>
        <v>506666.6666666668</v>
      </c>
      <c r="MX26" s="21">
        <f>IF(MX$8="",0,MX19*SUMIFS(условия!64:64,условия!$7:$7,"&lt;="&amp;MX$8,условия!$8:$8,"&gt;="&amp;MX$8))</f>
        <v>506666.6666666668</v>
      </c>
      <c r="MY26" s="21">
        <f>IF(MY$8="",0,MY19*SUMIFS(условия!64:64,условия!$7:$7,"&lt;="&amp;MY$8,условия!$8:$8,"&gt;="&amp;MY$8))</f>
        <v>506666.6666666668</v>
      </c>
      <c r="MZ26" s="21">
        <f>IF(MZ$8="",0,MZ19*SUMIFS(условия!64:64,условия!$7:$7,"&lt;="&amp;MZ$8,условия!$8:$8,"&gt;="&amp;MZ$8))</f>
        <v>506666.6666666668</v>
      </c>
      <c r="NA26" s="21">
        <f>IF(NA$8="",0,NA19*SUMIFS(условия!64:64,условия!$7:$7,"&lt;="&amp;NA$8,условия!$8:$8,"&gt;="&amp;NA$8))</f>
        <v>506666.6666666668</v>
      </c>
      <c r="NB26" s="21">
        <f>IF(NB$8="",0,NB19*SUMIFS(условия!64:64,условия!$7:$7,"&lt;="&amp;NB$8,условия!$8:$8,"&gt;="&amp;NB$8))</f>
        <v>506666.6666666668</v>
      </c>
      <c r="NC26" s="21">
        <f>IF(NC$8="",0,NC19*SUMIFS(условия!64:64,условия!$7:$7,"&lt;="&amp;NC$8,условия!$8:$8,"&gt;="&amp;NC$8))</f>
        <v>506666.6666666668</v>
      </c>
      <c r="ND26" s="21">
        <f>IF(ND$8="",0,ND19*SUMIFS(условия!64:64,условия!$7:$7,"&lt;="&amp;ND$8,условия!$8:$8,"&gt;="&amp;ND$8))</f>
        <v>506666.6666666668</v>
      </c>
      <c r="NE26" s="21">
        <f>IF(NE$8="",0,NE19*SUMIFS(условия!64:64,условия!$7:$7,"&lt;="&amp;NE$8,условия!$8:$8,"&gt;="&amp;NE$8))</f>
        <v>506666.6666666668</v>
      </c>
      <c r="NF26" s="21">
        <f>IF(NF$8="",0,NF19*SUMIFS(условия!64:64,условия!$7:$7,"&lt;="&amp;NF$8,условия!$8:$8,"&gt;="&amp;NF$8))</f>
        <v>506666.6666666668</v>
      </c>
      <c r="NG26" s="21">
        <f>IF(NG$8="",0,NG19*SUMIFS(условия!64:64,условия!$7:$7,"&lt;="&amp;NG$8,условия!$8:$8,"&gt;="&amp;NG$8))</f>
        <v>506666.6666666668</v>
      </c>
      <c r="NH26" s="21">
        <f>IF(NH$8="",0,NH19*SUMIFS(условия!64:64,условия!$7:$7,"&lt;="&amp;NH$8,условия!$8:$8,"&gt;="&amp;NH$8))</f>
        <v>506666.6666666668</v>
      </c>
      <c r="NI26" s="21">
        <f>IF(NI$8="",0,NI19*SUMIFS(условия!64:64,условия!$7:$7,"&lt;="&amp;NI$8,условия!$8:$8,"&gt;="&amp;NI$8))</f>
        <v>506666.6666666668</v>
      </c>
      <c r="NJ26" s="21">
        <f>IF(NJ$8="",0,NJ19*SUMIFS(условия!64:64,условия!$7:$7,"&lt;="&amp;NJ$8,условия!$8:$8,"&gt;="&amp;NJ$8))</f>
        <v>506666.6666666668</v>
      </c>
      <c r="NK26" s="21">
        <f>IF(NK$8="",0,NK19*SUMIFS(условия!64:64,условия!$7:$7,"&lt;="&amp;NK$8,условия!$8:$8,"&gt;="&amp;NK$8))</f>
        <v>506666.6666666668</v>
      </c>
      <c r="NL26" s="21">
        <f>IF(NL$8="",0,NL19*SUMIFS(условия!64:64,условия!$7:$7,"&lt;="&amp;NL$8,условия!$8:$8,"&gt;="&amp;NL$8))</f>
        <v>506666.6666666668</v>
      </c>
      <c r="NM26" s="21">
        <f>IF(NM$8="",0,NM19*SUMIFS(условия!64:64,условия!$7:$7,"&lt;="&amp;NM$8,условия!$8:$8,"&gt;="&amp;NM$8))</f>
        <v>506666.6666666668</v>
      </c>
      <c r="NN26" s="21">
        <f>IF(NN$8="",0,NN19*SUMIFS(условия!64:64,условия!$7:$7,"&lt;="&amp;NN$8,условия!$8:$8,"&gt;="&amp;NN$8))</f>
        <v>506666.6666666668</v>
      </c>
      <c r="NO26" s="21">
        <f>IF(NO$8="",0,NO19*SUMIFS(условия!64:64,условия!$7:$7,"&lt;="&amp;NO$8,условия!$8:$8,"&gt;="&amp;NO$8))</f>
        <v>506666.6666666668</v>
      </c>
      <c r="NP26" s="21">
        <f>IF(NP$8="",0,NP19*SUMIFS(условия!64:64,условия!$7:$7,"&lt;="&amp;NP$8,условия!$8:$8,"&gt;="&amp;NP$8))</f>
        <v>506666.6666666668</v>
      </c>
      <c r="NQ26" s="21">
        <f>IF(NQ$8="",0,NQ19*SUMIFS(условия!64:64,условия!$7:$7,"&lt;="&amp;NQ$8,условия!$8:$8,"&gt;="&amp;NQ$8))</f>
        <v>506666.6666666668</v>
      </c>
      <c r="NR26" s="21">
        <f>IF(NR$8="",0,NR19*SUMIFS(условия!64:64,условия!$7:$7,"&lt;="&amp;NR$8,условия!$8:$8,"&gt;="&amp;NR$8))</f>
        <v>506666.6666666668</v>
      </c>
      <c r="NS26" s="21">
        <f>IF(NS$8="",0,NS19*SUMIFS(условия!64:64,условия!$7:$7,"&lt;="&amp;NS$8,условия!$8:$8,"&gt;="&amp;NS$8))</f>
        <v>546666.66666666674</v>
      </c>
      <c r="NT26" s="21">
        <f>IF(NT$8="",0,NT19*SUMIFS(условия!64:64,условия!$7:$7,"&lt;="&amp;NT$8,условия!$8:$8,"&gt;="&amp;NT$8))</f>
        <v>546666.66666666674</v>
      </c>
      <c r="NU26" s="21">
        <f>IF(NU$8="",0,NU19*SUMIFS(условия!64:64,условия!$7:$7,"&lt;="&amp;NU$8,условия!$8:$8,"&gt;="&amp;NU$8))</f>
        <v>546666.66666666674</v>
      </c>
      <c r="NV26" s="21">
        <f>IF(NV$8="",0,NV19*SUMIFS(условия!64:64,условия!$7:$7,"&lt;="&amp;NV$8,условия!$8:$8,"&gt;="&amp;NV$8))</f>
        <v>546666.66666666674</v>
      </c>
      <c r="NW26" s="21">
        <f>IF(NW$8="",0,NW19*SUMIFS(условия!64:64,условия!$7:$7,"&lt;="&amp;NW$8,условия!$8:$8,"&gt;="&amp;NW$8))</f>
        <v>546666.66666666674</v>
      </c>
      <c r="NX26" s="21">
        <f>IF(NX$8="",0,NX19*SUMIFS(условия!64:64,условия!$7:$7,"&lt;="&amp;NX$8,условия!$8:$8,"&gt;="&amp;NX$8))</f>
        <v>546666.66666666674</v>
      </c>
      <c r="NY26" s="21">
        <f>IF(NY$8="",0,NY19*SUMIFS(условия!64:64,условия!$7:$7,"&lt;="&amp;NY$8,условия!$8:$8,"&gt;="&amp;NY$8))</f>
        <v>546666.66666666674</v>
      </c>
      <c r="NZ26" s="21">
        <f>IF(NZ$8="",0,NZ19*SUMIFS(условия!64:64,условия!$7:$7,"&lt;="&amp;NZ$8,условия!$8:$8,"&gt;="&amp;NZ$8))</f>
        <v>546666.66666666674</v>
      </c>
      <c r="OA26" s="21">
        <f>IF(OA$8="",0,OA19*SUMIFS(условия!64:64,условия!$7:$7,"&lt;="&amp;OA$8,условия!$8:$8,"&gt;="&amp;OA$8))</f>
        <v>546666.66666666674</v>
      </c>
      <c r="OB26" s="21">
        <f>IF(OB$8="",0,OB19*SUMIFS(условия!64:64,условия!$7:$7,"&lt;="&amp;OB$8,условия!$8:$8,"&gt;="&amp;OB$8))</f>
        <v>546666.66666666674</v>
      </c>
      <c r="OC26" s="21">
        <f>IF(OC$8="",0,OC19*SUMIFS(условия!64:64,условия!$7:$7,"&lt;="&amp;OC$8,условия!$8:$8,"&gt;="&amp;OC$8))</f>
        <v>546666.66666666674</v>
      </c>
      <c r="OD26" s="21">
        <f>IF(OD$8="",0,OD19*SUMIFS(условия!64:64,условия!$7:$7,"&lt;="&amp;OD$8,условия!$8:$8,"&gt;="&amp;OD$8))</f>
        <v>546666.66666666674</v>
      </c>
      <c r="OE26" s="21">
        <f>IF(OE$8="",0,OE19*SUMIFS(условия!64:64,условия!$7:$7,"&lt;="&amp;OE$8,условия!$8:$8,"&gt;="&amp;OE$8))</f>
        <v>546666.66666666674</v>
      </c>
      <c r="OF26" s="21">
        <f>IF(OF$8="",0,OF19*SUMIFS(условия!64:64,условия!$7:$7,"&lt;="&amp;OF$8,условия!$8:$8,"&gt;="&amp;OF$8))</f>
        <v>546666.66666666674</v>
      </c>
      <c r="OG26" s="21">
        <f>IF(OG$8="",0,OG19*SUMIFS(условия!64:64,условия!$7:$7,"&lt;="&amp;OG$8,условия!$8:$8,"&gt;="&amp;OG$8))</f>
        <v>546666.66666666674</v>
      </c>
      <c r="OH26" s="21">
        <f>IF(OH$8="",0,OH19*SUMIFS(условия!64:64,условия!$7:$7,"&lt;="&amp;OH$8,условия!$8:$8,"&gt;="&amp;OH$8))</f>
        <v>546666.66666666674</v>
      </c>
      <c r="OI26" s="21">
        <f>IF(OI$8="",0,OI19*SUMIFS(условия!64:64,условия!$7:$7,"&lt;="&amp;OI$8,условия!$8:$8,"&gt;="&amp;OI$8))</f>
        <v>546666.66666666674</v>
      </c>
      <c r="OJ26" s="21">
        <f>IF(OJ$8="",0,OJ19*SUMIFS(условия!64:64,условия!$7:$7,"&lt;="&amp;OJ$8,условия!$8:$8,"&gt;="&amp;OJ$8))</f>
        <v>546666.66666666674</v>
      </c>
      <c r="OK26" s="21">
        <f>IF(OK$8="",0,OK19*SUMIFS(условия!64:64,условия!$7:$7,"&lt;="&amp;OK$8,условия!$8:$8,"&gt;="&amp;OK$8))</f>
        <v>546666.66666666674</v>
      </c>
      <c r="OL26" s="21">
        <f>IF(OL$8="",0,OL19*SUMIFS(условия!64:64,условия!$7:$7,"&lt;="&amp;OL$8,условия!$8:$8,"&gt;="&amp;OL$8))</f>
        <v>546666.66666666674</v>
      </c>
      <c r="OM26" s="21">
        <f>IF(OM$8="",0,OM19*SUMIFS(условия!64:64,условия!$7:$7,"&lt;="&amp;OM$8,условия!$8:$8,"&gt;="&amp;OM$8))</f>
        <v>546666.66666666674</v>
      </c>
      <c r="ON26" s="21">
        <f>IF(ON$8="",0,ON19*SUMIFS(условия!64:64,условия!$7:$7,"&lt;="&amp;ON$8,условия!$8:$8,"&gt;="&amp;ON$8))</f>
        <v>546666.66666666674</v>
      </c>
      <c r="OO26" s="21">
        <f>IF(OO$8="",0,OO19*SUMIFS(условия!64:64,условия!$7:$7,"&lt;="&amp;OO$8,условия!$8:$8,"&gt;="&amp;OO$8))</f>
        <v>546666.66666666674</v>
      </c>
      <c r="OP26" s="21">
        <f>IF(OP$8="",0,OP19*SUMIFS(условия!64:64,условия!$7:$7,"&lt;="&amp;OP$8,условия!$8:$8,"&gt;="&amp;OP$8))</f>
        <v>546666.66666666674</v>
      </c>
      <c r="OQ26" s="21">
        <f>IF(OQ$8="",0,OQ19*SUMIFS(условия!64:64,условия!$7:$7,"&lt;="&amp;OQ$8,условия!$8:$8,"&gt;="&amp;OQ$8))</f>
        <v>546666.66666666674</v>
      </c>
      <c r="OR26" s="21">
        <f>IF(OR$8="",0,OR19*SUMIFS(условия!64:64,условия!$7:$7,"&lt;="&amp;OR$8,условия!$8:$8,"&gt;="&amp;OR$8))</f>
        <v>546666.66666666674</v>
      </c>
      <c r="OS26" s="21">
        <f>IF(OS$8="",0,OS19*SUMIFS(условия!64:64,условия!$7:$7,"&lt;="&amp;OS$8,условия!$8:$8,"&gt;="&amp;OS$8))</f>
        <v>546666.66666666674</v>
      </c>
      <c r="OT26" s="21">
        <f>IF(OT$8="",0,OT19*SUMIFS(условия!64:64,условия!$7:$7,"&lt;="&amp;OT$8,условия!$8:$8,"&gt;="&amp;OT$8))</f>
        <v>546666.66666666674</v>
      </c>
      <c r="OU26" s="21">
        <f>IF(OU$8="",0,OU19*SUMIFS(условия!64:64,условия!$7:$7,"&lt;="&amp;OU$8,условия!$8:$8,"&gt;="&amp;OU$8))</f>
        <v>546666.66666666674</v>
      </c>
      <c r="OV26" s="21">
        <f>IF(OV$8="",0,OV19*SUMIFS(условия!64:64,условия!$7:$7,"&lt;="&amp;OV$8,условия!$8:$8,"&gt;="&amp;OV$8))</f>
        <v>546666.66666666674</v>
      </c>
      <c r="OW26" s="21">
        <f>IF(OW$8="",0,OW19*SUMIFS(условия!64:64,условия!$7:$7,"&lt;="&amp;OW$8,условия!$8:$8,"&gt;="&amp;OW$8))</f>
        <v>546666.66666666674</v>
      </c>
      <c r="OX26" s="21">
        <f>IF(OX$8="",0,OX19*SUMIFS(условия!64:64,условия!$7:$7,"&lt;="&amp;OX$8,условия!$8:$8,"&gt;="&amp;OX$8))</f>
        <v>520000.00000000006</v>
      </c>
      <c r="OY26" s="21">
        <f>IF(OY$8="",0,OY19*SUMIFS(условия!64:64,условия!$7:$7,"&lt;="&amp;OY$8,условия!$8:$8,"&gt;="&amp;OY$8))</f>
        <v>520000.00000000006</v>
      </c>
      <c r="OZ26" s="21">
        <f>IF(OZ$8="",0,OZ19*SUMIFS(условия!64:64,условия!$7:$7,"&lt;="&amp;OZ$8,условия!$8:$8,"&gt;="&amp;OZ$8))</f>
        <v>520000.00000000006</v>
      </c>
      <c r="PA26" s="21">
        <f>IF(PA$8="",0,PA19*SUMIFS(условия!64:64,условия!$7:$7,"&lt;="&amp;PA$8,условия!$8:$8,"&gt;="&amp;PA$8))</f>
        <v>520000.00000000006</v>
      </c>
      <c r="PB26" s="21">
        <f>IF(PB$8="",0,PB19*SUMIFS(условия!64:64,условия!$7:$7,"&lt;="&amp;PB$8,условия!$8:$8,"&gt;="&amp;PB$8))</f>
        <v>520000.00000000006</v>
      </c>
      <c r="PC26" s="21">
        <f>IF(PC$8="",0,PC19*SUMIFS(условия!64:64,условия!$7:$7,"&lt;="&amp;PC$8,условия!$8:$8,"&gt;="&amp;PC$8))</f>
        <v>520000.00000000006</v>
      </c>
      <c r="PD26" s="21">
        <f>IF(PD$8="",0,PD19*SUMIFS(условия!64:64,условия!$7:$7,"&lt;="&amp;PD$8,условия!$8:$8,"&gt;="&amp;PD$8))</f>
        <v>520000.00000000006</v>
      </c>
      <c r="PE26" s="21">
        <f>IF(PE$8="",0,PE19*SUMIFS(условия!64:64,условия!$7:$7,"&lt;="&amp;PE$8,условия!$8:$8,"&gt;="&amp;PE$8))</f>
        <v>520000.00000000006</v>
      </c>
      <c r="PF26" s="21">
        <f>IF(PF$8="",0,PF19*SUMIFS(условия!64:64,условия!$7:$7,"&lt;="&amp;PF$8,условия!$8:$8,"&gt;="&amp;PF$8))</f>
        <v>520000.00000000006</v>
      </c>
      <c r="PG26" s="21">
        <f>IF(PG$8="",0,PG19*SUMIFS(условия!64:64,условия!$7:$7,"&lt;="&amp;PG$8,условия!$8:$8,"&gt;="&amp;PG$8))</f>
        <v>520000.00000000006</v>
      </c>
      <c r="PH26" s="21">
        <f>IF(PH$8="",0,PH19*SUMIFS(условия!64:64,условия!$7:$7,"&lt;="&amp;PH$8,условия!$8:$8,"&gt;="&amp;PH$8))</f>
        <v>520000.00000000006</v>
      </c>
      <c r="PI26" s="21">
        <f>IF(PI$8="",0,PI19*SUMIFS(условия!64:64,условия!$7:$7,"&lt;="&amp;PI$8,условия!$8:$8,"&gt;="&amp;PI$8))</f>
        <v>520000.00000000006</v>
      </c>
      <c r="PJ26" s="21">
        <f>IF(PJ$8="",0,PJ19*SUMIFS(условия!64:64,условия!$7:$7,"&lt;="&amp;PJ$8,условия!$8:$8,"&gt;="&amp;PJ$8))</f>
        <v>520000.00000000006</v>
      </c>
      <c r="PK26" s="21">
        <f>IF(PK$8="",0,PK19*SUMIFS(условия!64:64,условия!$7:$7,"&lt;="&amp;PK$8,условия!$8:$8,"&gt;="&amp;PK$8))</f>
        <v>520000.00000000006</v>
      </c>
      <c r="PL26" s="21">
        <f>IF(PL$8="",0,PL19*SUMIFS(условия!64:64,условия!$7:$7,"&lt;="&amp;PL$8,условия!$8:$8,"&gt;="&amp;PL$8))</f>
        <v>520000.00000000006</v>
      </c>
      <c r="PM26" s="21">
        <f>IF(PM$8="",0,PM19*SUMIFS(условия!64:64,условия!$7:$7,"&lt;="&amp;PM$8,условия!$8:$8,"&gt;="&amp;PM$8))</f>
        <v>520000.00000000006</v>
      </c>
      <c r="PN26" s="21">
        <f>IF(PN$8="",0,PN19*SUMIFS(условия!64:64,условия!$7:$7,"&lt;="&amp;PN$8,условия!$8:$8,"&gt;="&amp;PN$8))</f>
        <v>520000.00000000006</v>
      </c>
      <c r="PO26" s="21">
        <f>IF(PO$8="",0,PO19*SUMIFS(условия!64:64,условия!$7:$7,"&lt;="&amp;PO$8,условия!$8:$8,"&gt;="&amp;PO$8))</f>
        <v>520000.00000000006</v>
      </c>
      <c r="PP26" s="21">
        <f>IF(PP$8="",0,PP19*SUMIFS(условия!64:64,условия!$7:$7,"&lt;="&amp;PP$8,условия!$8:$8,"&gt;="&amp;PP$8))</f>
        <v>520000.00000000006</v>
      </c>
      <c r="PQ26" s="21">
        <f>IF(PQ$8="",0,PQ19*SUMIFS(условия!64:64,условия!$7:$7,"&lt;="&amp;PQ$8,условия!$8:$8,"&gt;="&amp;PQ$8))</f>
        <v>520000.00000000006</v>
      </c>
      <c r="PR26" s="21">
        <f>IF(PR$8="",0,PR19*SUMIFS(условия!64:64,условия!$7:$7,"&lt;="&amp;PR$8,условия!$8:$8,"&gt;="&amp;PR$8))</f>
        <v>520000.00000000006</v>
      </c>
      <c r="PS26" s="21">
        <f>IF(PS$8="",0,PS19*SUMIFS(условия!64:64,условия!$7:$7,"&lt;="&amp;PS$8,условия!$8:$8,"&gt;="&amp;PS$8))</f>
        <v>520000.00000000006</v>
      </c>
      <c r="PT26" s="21">
        <f>IF(PT$8="",0,PT19*SUMIFS(условия!64:64,условия!$7:$7,"&lt;="&amp;PT$8,условия!$8:$8,"&gt;="&amp;PT$8))</f>
        <v>520000.00000000006</v>
      </c>
      <c r="PU26" s="21">
        <f>IF(PU$8="",0,PU19*SUMIFS(условия!64:64,условия!$7:$7,"&lt;="&amp;PU$8,условия!$8:$8,"&gt;="&amp;PU$8))</f>
        <v>520000.00000000006</v>
      </c>
      <c r="PV26" s="21">
        <f>IF(PV$8="",0,PV19*SUMIFS(условия!64:64,условия!$7:$7,"&lt;="&amp;PV$8,условия!$8:$8,"&gt;="&amp;PV$8))</f>
        <v>520000.00000000006</v>
      </c>
      <c r="PW26" s="21">
        <f>IF(PW$8="",0,PW19*SUMIFS(условия!64:64,условия!$7:$7,"&lt;="&amp;PW$8,условия!$8:$8,"&gt;="&amp;PW$8))</f>
        <v>520000.00000000006</v>
      </c>
      <c r="PX26" s="21">
        <f>IF(PX$8="",0,PX19*SUMIFS(условия!64:64,условия!$7:$7,"&lt;="&amp;PX$8,условия!$8:$8,"&gt;="&amp;PX$8))</f>
        <v>520000.00000000006</v>
      </c>
      <c r="PY26" s="21">
        <f>IF(PY$8="",0,PY19*SUMIFS(условия!64:64,условия!$7:$7,"&lt;="&amp;PY$8,условия!$8:$8,"&gt;="&amp;PY$8))</f>
        <v>520000.00000000006</v>
      </c>
      <c r="PZ26" s="21">
        <f>IF(PZ$8="",0,PZ19*SUMIFS(условия!64:64,условия!$7:$7,"&lt;="&amp;PZ$8,условия!$8:$8,"&gt;="&amp;PZ$8))</f>
        <v>520000.00000000006</v>
      </c>
      <c r="QA26" s="21">
        <f>IF(QA$8="",0,QA19*SUMIFS(условия!64:64,условия!$7:$7,"&lt;="&amp;QA$8,условия!$8:$8,"&gt;="&amp;QA$8))</f>
        <v>520000.00000000006</v>
      </c>
      <c r="QB26" s="21">
        <f>IF(QB$8="",0,QB19*SUMIFS(условия!64:64,условия!$7:$7,"&lt;="&amp;QB$8,условия!$8:$8,"&gt;="&amp;QB$8))</f>
        <v>520000.00000000006</v>
      </c>
      <c r="QC26" s="21">
        <f>IF(QC$8="",0,QC19*SUMIFS(условия!64:64,условия!$7:$7,"&lt;="&amp;QC$8,условия!$8:$8,"&gt;="&amp;QC$8))</f>
        <v>810000</v>
      </c>
      <c r="QD26" s="21">
        <f>IF(QD$8="",0,QD19*SUMIFS(условия!64:64,условия!$7:$7,"&lt;="&amp;QD$8,условия!$8:$8,"&gt;="&amp;QD$8))</f>
        <v>810000</v>
      </c>
      <c r="QE26" s="21">
        <f>IF(QE$8="",0,QE19*SUMIFS(условия!64:64,условия!$7:$7,"&lt;="&amp;QE$8,условия!$8:$8,"&gt;="&amp;QE$8))</f>
        <v>810000</v>
      </c>
      <c r="QF26" s="21">
        <f>IF(QF$8="",0,QF19*SUMIFS(условия!64:64,условия!$7:$7,"&lt;="&amp;QF$8,условия!$8:$8,"&gt;="&amp;QF$8))</f>
        <v>810000</v>
      </c>
      <c r="QG26" s="21">
        <f>IF(QG$8="",0,QG19*SUMIFS(условия!64:64,условия!$7:$7,"&lt;="&amp;QG$8,условия!$8:$8,"&gt;="&amp;QG$8))</f>
        <v>810000</v>
      </c>
      <c r="QH26" s="21">
        <f>IF(QH$8="",0,QH19*SUMIFS(условия!64:64,условия!$7:$7,"&lt;="&amp;QH$8,условия!$8:$8,"&gt;="&amp;QH$8))</f>
        <v>810000</v>
      </c>
      <c r="QI26" s="21">
        <f>IF(QI$8="",0,QI19*SUMIFS(условия!64:64,условия!$7:$7,"&lt;="&amp;QI$8,условия!$8:$8,"&gt;="&amp;QI$8))</f>
        <v>810000</v>
      </c>
      <c r="QJ26" s="21">
        <f>IF(QJ$8="",0,QJ19*SUMIFS(условия!64:64,условия!$7:$7,"&lt;="&amp;QJ$8,условия!$8:$8,"&gt;="&amp;QJ$8))</f>
        <v>810000</v>
      </c>
      <c r="QK26" s="21">
        <f>IF(QK$8="",0,QK19*SUMIFS(условия!64:64,условия!$7:$7,"&lt;="&amp;QK$8,условия!$8:$8,"&gt;="&amp;QK$8))</f>
        <v>810000</v>
      </c>
      <c r="QL26" s="21">
        <f>IF(QL$8="",0,QL19*SUMIFS(условия!64:64,условия!$7:$7,"&lt;="&amp;QL$8,условия!$8:$8,"&gt;="&amp;QL$8))</f>
        <v>810000</v>
      </c>
      <c r="QM26" s="21">
        <f>IF(QM$8="",0,QM19*SUMIFS(условия!64:64,условия!$7:$7,"&lt;="&amp;QM$8,условия!$8:$8,"&gt;="&amp;QM$8))</f>
        <v>810000</v>
      </c>
      <c r="QN26" s="21">
        <f>IF(QN$8="",0,QN19*SUMIFS(условия!64:64,условия!$7:$7,"&lt;="&amp;QN$8,условия!$8:$8,"&gt;="&amp;QN$8))</f>
        <v>810000</v>
      </c>
      <c r="QO26" s="21">
        <f>IF(QO$8="",0,QO19*SUMIFS(условия!64:64,условия!$7:$7,"&lt;="&amp;QO$8,условия!$8:$8,"&gt;="&amp;QO$8))</f>
        <v>810000</v>
      </c>
      <c r="QP26" s="21">
        <f>IF(QP$8="",0,QP19*SUMIFS(условия!64:64,условия!$7:$7,"&lt;="&amp;QP$8,условия!$8:$8,"&gt;="&amp;QP$8))</f>
        <v>810000</v>
      </c>
      <c r="QQ26" s="21">
        <f>IF(QQ$8="",0,QQ19*SUMIFS(условия!64:64,условия!$7:$7,"&lt;="&amp;QQ$8,условия!$8:$8,"&gt;="&amp;QQ$8))</f>
        <v>810000</v>
      </c>
      <c r="QR26" s="21">
        <f>IF(QR$8="",0,QR19*SUMIFS(условия!64:64,условия!$7:$7,"&lt;="&amp;QR$8,условия!$8:$8,"&gt;="&amp;QR$8))</f>
        <v>810000</v>
      </c>
      <c r="QS26" s="21">
        <f>IF(QS$8="",0,QS19*SUMIFS(условия!64:64,условия!$7:$7,"&lt;="&amp;QS$8,условия!$8:$8,"&gt;="&amp;QS$8))</f>
        <v>810000</v>
      </c>
      <c r="QT26" s="21">
        <f>IF(QT$8="",0,QT19*SUMIFS(условия!64:64,условия!$7:$7,"&lt;="&amp;QT$8,условия!$8:$8,"&gt;="&amp;QT$8))</f>
        <v>810000</v>
      </c>
      <c r="QU26" s="21">
        <f>IF(QU$8="",0,QU19*SUMIFS(условия!64:64,условия!$7:$7,"&lt;="&amp;QU$8,условия!$8:$8,"&gt;="&amp;QU$8))</f>
        <v>810000</v>
      </c>
      <c r="QV26" s="21">
        <f>IF(QV$8="",0,QV19*SUMIFS(условия!64:64,условия!$7:$7,"&lt;="&amp;QV$8,условия!$8:$8,"&gt;="&amp;QV$8))</f>
        <v>810000</v>
      </c>
      <c r="QW26" s="21">
        <f>IF(QW$8="",0,QW19*SUMIFS(условия!64:64,условия!$7:$7,"&lt;="&amp;QW$8,условия!$8:$8,"&gt;="&amp;QW$8))</f>
        <v>810000</v>
      </c>
      <c r="QX26" s="21">
        <f>IF(QX$8="",0,QX19*SUMIFS(условия!64:64,условия!$7:$7,"&lt;="&amp;QX$8,условия!$8:$8,"&gt;="&amp;QX$8))</f>
        <v>810000</v>
      </c>
      <c r="QY26" s="21">
        <f>IF(QY$8="",0,QY19*SUMIFS(условия!64:64,условия!$7:$7,"&lt;="&amp;QY$8,условия!$8:$8,"&gt;="&amp;QY$8))</f>
        <v>810000</v>
      </c>
      <c r="QZ26" s="21">
        <f>IF(QZ$8="",0,QZ19*SUMIFS(условия!64:64,условия!$7:$7,"&lt;="&amp;QZ$8,условия!$8:$8,"&gt;="&amp;QZ$8))</f>
        <v>810000</v>
      </c>
      <c r="RA26" s="21">
        <f>IF(RA$8="",0,RA19*SUMIFS(условия!64:64,условия!$7:$7,"&lt;="&amp;RA$8,условия!$8:$8,"&gt;="&amp;RA$8))</f>
        <v>810000</v>
      </c>
      <c r="RB26" s="21">
        <f>IF(RB$8="",0,RB19*SUMIFS(условия!64:64,условия!$7:$7,"&lt;="&amp;RB$8,условия!$8:$8,"&gt;="&amp;RB$8))</f>
        <v>810000</v>
      </c>
      <c r="RC26" s="21">
        <f>IF(RC$8="",0,RC19*SUMIFS(условия!64:64,условия!$7:$7,"&lt;="&amp;RC$8,условия!$8:$8,"&gt;="&amp;RC$8))</f>
        <v>810000</v>
      </c>
      <c r="RD26" s="21">
        <f>IF(RD$8="",0,RD19*SUMIFS(условия!64:64,условия!$7:$7,"&lt;="&amp;RD$8,условия!$8:$8,"&gt;="&amp;RD$8))</f>
        <v>810000</v>
      </c>
      <c r="RE26" s="21">
        <f>IF(RE$8="",0,RE19*SUMIFS(условия!64:64,условия!$7:$7,"&lt;="&amp;RE$8,условия!$8:$8,"&gt;="&amp;RE$8))</f>
        <v>810000</v>
      </c>
      <c r="RF26" s="21">
        <f>IF(RF$8="",0,RF19*SUMIFS(условия!64:64,условия!$7:$7,"&lt;="&amp;RF$8,условия!$8:$8,"&gt;="&amp;RF$8))</f>
        <v>810000</v>
      </c>
      <c r="RG26" s="21">
        <f>IF(RG$8="",0,RG19*SUMIFS(условия!64:64,условия!$7:$7,"&lt;="&amp;RG$8,условия!$8:$8,"&gt;="&amp;RG$8))</f>
        <v>1139999.9999999998</v>
      </c>
      <c r="RH26" s="21">
        <f>IF(RH$8="",0,RH19*SUMIFS(условия!64:64,условия!$7:$7,"&lt;="&amp;RH$8,условия!$8:$8,"&gt;="&amp;RH$8))</f>
        <v>1139999.9999999998</v>
      </c>
      <c r="RI26" s="21">
        <f>IF(RI$8="",0,RI19*SUMIFS(условия!64:64,условия!$7:$7,"&lt;="&amp;RI$8,условия!$8:$8,"&gt;="&amp;RI$8))</f>
        <v>1139999.9999999998</v>
      </c>
      <c r="RJ26" s="21">
        <f>IF(RJ$8="",0,RJ19*SUMIFS(условия!64:64,условия!$7:$7,"&lt;="&amp;RJ$8,условия!$8:$8,"&gt;="&amp;RJ$8))</f>
        <v>1139999.9999999998</v>
      </c>
      <c r="RK26" s="21">
        <f>IF(RK$8="",0,RK19*SUMIFS(условия!64:64,условия!$7:$7,"&lt;="&amp;RK$8,условия!$8:$8,"&gt;="&amp;RK$8))</f>
        <v>1139999.9999999998</v>
      </c>
      <c r="RL26" s="21">
        <f>IF(RL$8="",0,RL19*SUMIFS(условия!64:64,условия!$7:$7,"&lt;="&amp;RL$8,условия!$8:$8,"&gt;="&amp;RL$8))</f>
        <v>1139999.9999999998</v>
      </c>
      <c r="RM26" s="21">
        <f>IF(RM$8="",0,RM19*SUMIFS(условия!64:64,условия!$7:$7,"&lt;="&amp;RM$8,условия!$8:$8,"&gt;="&amp;RM$8))</f>
        <v>1139999.9999999998</v>
      </c>
      <c r="RN26" s="21">
        <f>IF(RN$8="",0,RN19*SUMIFS(условия!64:64,условия!$7:$7,"&lt;="&amp;RN$8,условия!$8:$8,"&gt;="&amp;RN$8))</f>
        <v>1139999.9999999998</v>
      </c>
      <c r="RO26" s="21">
        <f>IF(RO$8="",0,RO19*SUMIFS(условия!64:64,условия!$7:$7,"&lt;="&amp;RO$8,условия!$8:$8,"&gt;="&amp;RO$8))</f>
        <v>1139999.9999999998</v>
      </c>
      <c r="RP26" s="21">
        <f>IF(RP$8="",0,RP19*SUMIFS(условия!64:64,условия!$7:$7,"&lt;="&amp;RP$8,условия!$8:$8,"&gt;="&amp;RP$8))</f>
        <v>1139999.9999999998</v>
      </c>
      <c r="RQ26" s="21">
        <f>IF(RQ$8="",0,RQ19*SUMIFS(условия!64:64,условия!$7:$7,"&lt;="&amp;RQ$8,условия!$8:$8,"&gt;="&amp;RQ$8))</f>
        <v>1139999.9999999998</v>
      </c>
      <c r="RR26" s="21">
        <f>IF(RR$8="",0,RR19*SUMIFS(условия!64:64,условия!$7:$7,"&lt;="&amp;RR$8,условия!$8:$8,"&gt;="&amp;RR$8))</f>
        <v>1139999.9999999998</v>
      </c>
      <c r="RS26" s="21">
        <f>IF(RS$8="",0,RS19*SUMIFS(условия!64:64,условия!$7:$7,"&lt;="&amp;RS$8,условия!$8:$8,"&gt;="&amp;RS$8))</f>
        <v>1139999.9999999998</v>
      </c>
      <c r="RT26" s="21">
        <f>IF(RT$8="",0,RT19*SUMIFS(условия!64:64,условия!$7:$7,"&lt;="&amp;RT$8,условия!$8:$8,"&gt;="&amp;RT$8))</f>
        <v>1139999.9999999998</v>
      </c>
      <c r="RU26" s="21">
        <f>IF(RU$8="",0,RU19*SUMIFS(условия!64:64,условия!$7:$7,"&lt;="&amp;RU$8,условия!$8:$8,"&gt;="&amp;RU$8))</f>
        <v>1139999.9999999998</v>
      </c>
      <c r="RV26" s="21">
        <f>IF(RV$8="",0,RV19*SUMIFS(условия!64:64,условия!$7:$7,"&lt;="&amp;RV$8,условия!$8:$8,"&gt;="&amp;RV$8))</f>
        <v>1139999.9999999998</v>
      </c>
      <c r="RW26" s="21">
        <f>IF(RW$8="",0,RW19*SUMIFS(условия!64:64,условия!$7:$7,"&lt;="&amp;RW$8,условия!$8:$8,"&gt;="&amp;RW$8))</f>
        <v>1139999.9999999998</v>
      </c>
      <c r="RX26" s="21">
        <f>IF(RX$8="",0,RX19*SUMIFS(условия!64:64,условия!$7:$7,"&lt;="&amp;RX$8,условия!$8:$8,"&gt;="&amp;RX$8))</f>
        <v>1139999.9999999998</v>
      </c>
      <c r="RY26" s="21">
        <f>IF(RY$8="",0,RY19*SUMIFS(условия!64:64,условия!$7:$7,"&lt;="&amp;RY$8,условия!$8:$8,"&gt;="&amp;RY$8))</f>
        <v>1139999.9999999998</v>
      </c>
      <c r="RZ26" s="21">
        <f>IF(RZ$8="",0,RZ19*SUMIFS(условия!64:64,условия!$7:$7,"&lt;="&amp;RZ$8,условия!$8:$8,"&gt;="&amp;RZ$8))</f>
        <v>1139999.9999999998</v>
      </c>
      <c r="SA26" s="21">
        <f>IF(SA$8="",0,SA19*SUMIFS(условия!64:64,условия!$7:$7,"&lt;="&amp;SA$8,условия!$8:$8,"&gt;="&amp;SA$8))</f>
        <v>1139999.9999999998</v>
      </c>
      <c r="SB26" s="21">
        <f>IF(SB$8="",0,SB19*SUMIFS(условия!64:64,условия!$7:$7,"&lt;="&amp;SB$8,условия!$8:$8,"&gt;="&amp;SB$8))</f>
        <v>1139999.9999999998</v>
      </c>
      <c r="SC26" s="21">
        <f>IF(SC$8="",0,SC19*SUMIFS(условия!64:64,условия!$7:$7,"&lt;="&amp;SC$8,условия!$8:$8,"&gt;="&amp;SC$8))</f>
        <v>1139999.9999999998</v>
      </c>
      <c r="SD26" s="21">
        <f>IF(SD$8="",0,SD19*SUMIFS(условия!64:64,условия!$7:$7,"&lt;="&amp;SD$8,условия!$8:$8,"&gt;="&amp;SD$8))</f>
        <v>1139999.9999999998</v>
      </c>
      <c r="SE26" s="21">
        <f>IF(SE$8="",0,SE19*SUMIFS(условия!64:64,условия!$7:$7,"&lt;="&amp;SE$8,условия!$8:$8,"&gt;="&amp;SE$8))</f>
        <v>1139999.9999999998</v>
      </c>
      <c r="SF26" s="21">
        <f>IF(SF$8="",0,SF19*SUMIFS(условия!64:64,условия!$7:$7,"&lt;="&amp;SF$8,условия!$8:$8,"&gt;="&amp;SF$8))</f>
        <v>1139999.9999999998</v>
      </c>
      <c r="SG26" s="21">
        <f>IF(SG$8="",0,SG19*SUMIFS(условия!64:64,условия!$7:$7,"&lt;="&amp;SG$8,условия!$8:$8,"&gt;="&amp;SG$8))</f>
        <v>1139999.9999999998</v>
      </c>
      <c r="SH26" s="21">
        <f>IF(SH$8="",0,SH19*SUMIFS(условия!64:64,условия!$7:$7,"&lt;="&amp;SH$8,условия!$8:$8,"&gt;="&amp;SH$8))</f>
        <v>1139999.9999999998</v>
      </c>
      <c r="SI26" s="21">
        <f>IF(SI$8="",0,SI19*SUMIFS(условия!64:64,условия!$7:$7,"&lt;="&amp;SI$8,условия!$8:$8,"&gt;="&amp;SI$8))</f>
        <v>1139999.9999999998</v>
      </c>
      <c r="SJ26" s="21">
        <f>IF(SJ$8="",0,SJ19*SUMIFS(условия!64:64,условия!$7:$7,"&lt;="&amp;SJ$8,условия!$8:$8,"&gt;="&amp;SJ$8))</f>
        <v>1139999.9999999998</v>
      </c>
      <c r="SK26" s="21">
        <f>IF(SK$8="",0,SK19*SUMIFS(условия!64:64,условия!$7:$7,"&lt;="&amp;SK$8,условия!$8:$8,"&gt;="&amp;SK$8))</f>
        <v>1139999.9999999998</v>
      </c>
      <c r="SL26" s="21">
        <f>IF(SL$8="",0,SL19*SUMIFS(условия!64:64,условия!$7:$7,"&lt;="&amp;SL$8,условия!$8:$8,"&gt;="&amp;SL$8))</f>
        <v>740000</v>
      </c>
      <c r="SM26" s="21">
        <f>IF(SM$8="",0,SM19*SUMIFS(условия!64:64,условия!$7:$7,"&lt;="&amp;SM$8,условия!$8:$8,"&gt;="&amp;SM$8))</f>
        <v>740000</v>
      </c>
      <c r="SN26" s="21">
        <f>IF(SN$8="",0,SN19*SUMIFS(условия!64:64,условия!$7:$7,"&lt;="&amp;SN$8,условия!$8:$8,"&gt;="&amp;SN$8))</f>
        <v>740000</v>
      </c>
      <c r="SO26" s="21">
        <f>IF(SO$8="",0,SO19*SUMIFS(условия!64:64,условия!$7:$7,"&lt;="&amp;SO$8,условия!$8:$8,"&gt;="&amp;SO$8))</f>
        <v>740000</v>
      </c>
      <c r="SP26" s="21">
        <f>IF(SP$8="",0,SP19*SUMIFS(условия!64:64,условия!$7:$7,"&lt;="&amp;SP$8,условия!$8:$8,"&gt;="&amp;SP$8))</f>
        <v>740000</v>
      </c>
      <c r="SQ26" s="21">
        <f>IF(SQ$8="",0,SQ19*SUMIFS(условия!64:64,условия!$7:$7,"&lt;="&amp;SQ$8,условия!$8:$8,"&gt;="&amp;SQ$8))</f>
        <v>740000</v>
      </c>
      <c r="SR26" s="21">
        <f>IF(SR$8="",0,SR19*SUMIFS(условия!64:64,условия!$7:$7,"&lt;="&amp;SR$8,условия!$8:$8,"&gt;="&amp;SR$8))</f>
        <v>740000</v>
      </c>
      <c r="SS26" s="21">
        <f>IF(SS$8="",0,SS19*SUMIFS(условия!64:64,условия!$7:$7,"&lt;="&amp;SS$8,условия!$8:$8,"&gt;="&amp;SS$8))</f>
        <v>740000</v>
      </c>
      <c r="ST26" s="21">
        <f>IF(ST$8="",0,ST19*SUMIFS(условия!64:64,условия!$7:$7,"&lt;="&amp;ST$8,условия!$8:$8,"&gt;="&amp;ST$8))</f>
        <v>740000</v>
      </c>
      <c r="SU26" s="21">
        <f>IF(SU$8="",0,SU19*SUMIFS(условия!64:64,условия!$7:$7,"&lt;="&amp;SU$8,условия!$8:$8,"&gt;="&amp;SU$8))</f>
        <v>740000</v>
      </c>
      <c r="SV26" s="21">
        <f>IF(SV$8="",0,SV19*SUMIFS(условия!64:64,условия!$7:$7,"&lt;="&amp;SV$8,условия!$8:$8,"&gt;="&amp;SV$8))</f>
        <v>740000</v>
      </c>
      <c r="SW26" s="21">
        <f>IF(SW$8="",0,SW19*SUMIFS(условия!64:64,условия!$7:$7,"&lt;="&amp;SW$8,условия!$8:$8,"&gt;="&amp;SW$8))</f>
        <v>740000</v>
      </c>
      <c r="SX26" s="21">
        <f>IF(SX$8="",0,SX19*SUMIFS(условия!64:64,условия!$7:$7,"&lt;="&amp;SX$8,условия!$8:$8,"&gt;="&amp;SX$8))</f>
        <v>740000</v>
      </c>
      <c r="SY26" s="21">
        <f>IF(SY$8="",0,SY19*SUMIFS(условия!64:64,условия!$7:$7,"&lt;="&amp;SY$8,условия!$8:$8,"&gt;="&amp;SY$8))</f>
        <v>740000</v>
      </c>
      <c r="SZ26" s="21">
        <f>IF(SZ$8="",0,SZ19*SUMIFS(условия!64:64,условия!$7:$7,"&lt;="&amp;SZ$8,условия!$8:$8,"&gt;="&amp;SZ$8))</f>
        <v>740000</v>
      </c>
      <c r="TA26" s="21">
        <f>IF(TA$8="",0,TA19*SUMIFS(условия!64:64,условия!$7:$7,"&lt;="&amp;TA$8,условия!$8:$8,"&gt;="&amp;TA$8))</f>
        <v>740000</v>
      </c>
      <c r="TB26" s="21">
        <f>IF(TB$8="",0,TB19*SUMIFS(условия!64:64,условия!$7:$7,"&lt;="&amp;TB$8,условия!$8:$8,"&gt;="&amp;TB$8))</f>
        <v>740000</v>
      </c>
      <c r="TC26" s="21">
        <f>IF(TC$8="",0,TC19*SUMIFS(условия!64:64,условия!$7:$7,"&lt;="&amp;TC$8,условия!$8:$8,"&gt;="&amp;TC$8))</f>
        <v>740000</v>
      </c>
      <c r="TD26" s="21">
        <f>IF(TD$8="",0,TD19*SUMIFS(условия!64:64,условия!$7:$7,"&lt;="&amp;TD$8,условия!$8:$8,"&gt;="&amp;TD$8))</f>
        <v>740000</v>
      </c>
      <c r="TE26" s="21">
        <f>IF(TE$8="",0,TE19*SUMIFS(условия!64:64,условия!$7:$7,"&lt;="&amp;TE$8,условия!$8:$8,"&gt;="&amp;TE$8))</f>
        <v>740000</v>
      </c>
      <c r="TF26" s="21">
        <f>IF(TF$8="",0,TF19*SUMIFS(условия!64:64,условия!$7:$7,"&lt;="&amp;TF$8,условия!$8:$8,"&gt;="&amp;TF$8))</f>
        <v>740000</v>
      </c>
      <c r="TG26" s="21">
        <f>IF(TG$8="",0,TG19*SUMIFS(условия!64:64,условия!$7:$7,"&lt;="&amp;TG$8,условия!$8:$8,"&gt;="&amp;TG$8))</f>
        <v>740000</v>
      </c>
      <c r="TH26" s="21">
        <f>IF(TH$8="",0,TH19*SUMIFS(условия!64:64,условия!$7:$7,"&lt;="&amp;TH$8,условия!$8:$8,"&gt;="&amp;TH$8))</f>
        <v>740000</v>
      </c>
      <c r="TI26" s="21">
        <f>IF(TI$8="",0,TI19*SUMIFS(условия!64:64,условия!$7:$7,"&lt;="&amp;TI$8,условия!$8:$8,"&gt;="&amp;TI$8))</f>
        <v>740000</v>
      </c>
      <c r="TJ26" s="21">
        <f>IF(TJ$8="",0,TJ19*SUMIFS(условия!64:64,условия!$7:$7,"&lt;="&amp;TJ$8,условия!$8:$8,"&gt;="&amp;TJ$8))</f>
        <v>740000</v>
      </c>
      <c r="TK26" s="21">
        <f>IF(TK$8="",0,TK19*SUMIFS(условия!64:64,условия!$7:$7,"&lt;="&amp;TK$8,условия!$8:$8,"&gt;="&amp;TK$8))</f>
        <v>740000</v>
      </c>
      <c r="TL26" s="21">
        <f>IF(TL$8="",0,TL19*SUMIFS(условия!64:64,условия!$7:$7,"&lt;="&amp;TL$8,условия!$8:$8,"&gt;="&amp;TL$8))</f>
        <v>740000</v>
      </c>
      <c r="TM26" s="21">
        <f>IF(TM$8="",0,TM19*SUMIFS(условия!64:64,условия!$7:$7,"&lt;="&amp;TM$8,условия!$8:$8,"&gt;="&amp;TM$8))</f>
        <v>740000</v>
      </c>
      <c r="TN26" s="21">
        <f>IF(TN$8="",0,TN19*SUMIFS(условия!64:64,условия!$7:$7,"&lt;="&amp;TN$8,условия!$8:$8,"&gt;="&amp;TN$8))</f>
        <v>740000</v>
      </c>
      <c r="TO26" s="21">
        <f>IF(TO$8="",0,TO19*SUMIFS(условия!64:64,условия!$7:$7,"&lt;="&amp;TO$8,условия!$8:$8,"&gt;="&amp;TO$8))</f>
        <v>740000</v>
      </c>
      <c r="TP26" s="21">
        <f>IF(TP$8="",0,TP19*SUMIFS(условия!64:64,условия!$7:$7,"&lt;="&amp;TP$8,условия!$8:$8,"&gt;="&amp;TP$8))</f>
        <v>720000</v>
      </c>
      <c r="TQ26" s="21">
        <f>IF(TQ$8="",0,TQ19*SUMIFS(условия!64:64,условия!$7:$7,"&lt;="&amp;TQ$8,условия!$8:$8,"&gt;="&amp;TQ$8))</f>
        <v>720000</v>
      </c>
      <c r="TR26" s="21">
        <f>IF(TR$8="",0,TR19*SUMIFS(условия!64:64,условия!$7:$7,"&lt;="&amp;TR$8,условия!$8:$8,"&gt;="&amp;TR$8))</f>
        <v>720000</v>
      </c>
      <c r="TS26" s="21">
        <f>IF(TS$8="",0,TS19*SUMIFS(условия!64:64,условия!$7:$7,"&lt;="&amp;TS$8,условия!$8:$8,"&gt;="&amp;TS$8))</f>
        <v>720000</v>
      </c>
      <c r="TT26" s="21">
        <f>IF(TT$8="",0,TT19*SUMIFS(условия!64:64,условия!$7:$7,"&lt;="&amp;TT$8,условия!$8:$8,"&gt;="&amp;TT$8))</f>
        <v>720000</v>
      </c>
      <c r="TU26" s="21">
        <f>IF(TU$8="",0,TU19*SUMIFS(условия!64:64,условия!$7:$7,"&lt;="&amp;TU$8,условия!$8:$8,"&gt;="&amp;TU$8))</f>
        <v>720000</v>
      </c>
      <c r="TV26" s="21">
        <f>IF(TV$8="",0,TV19*SUMIFS(условия!64:64,условия!$7:$7,"&lt;="&amp;TV$8,условия!$8:$8,"&gt;="&amp;TV$8))</f>
        <v>720000</v>
      </c>
      <c r="TW26" s="21">
        <f>IF(TW$8="",0,TW19*SUMIFS(условия!64:64,условия!$7:$7,"&lt;="&amp;TW$8,условия!$8:$8,"&gt;="&amp;TW$8))</f>
        <v>720000</v>
      </c>
      <c r="TX26" s="21">
        <f>IF(TX$8="",0,TX19*SUMIFS(условия!64:64,условия!$7:$7,"&lt;="&amp;TX$8,условия!$8:$8,"&gt;="&amp;TX$8))</f>
        <v>720000</v>
      </c>
      <c r="TY26" s="21">
        <f>IF(TY$8="",0,TY19*SUMIFS(условия!64:64,условия!$7:$7,"&lt;="&amp;TY$8,условия!$8:$8,"&gt;="&amp;TY$8))</f>
        <v>720000</v>
      </c>
      <c r="TZ26" s="21">
        <f>IF(TZ$8="",0,TZ19*SUMIFS(условия!64:64,условия!$7:$7,"&lt;="&amp;TZ$8,условия!$8:$8,"&gt;="&amp;TZ$8))</f>
        <v>720000</v>
      </c>
      <c r="UA26" s="21">
        <f>IF(UA$8="",0,UA19*SUMIFS(условия!64:64,условия!$7:$7,"&lt;="&amp;UA$8,условия!$8:$8,"&gt;="&amp;UA$8))</f>
        <v>720000</v>
      </c>
      <c r="UB26" s="21">
        <f>IF(UB$8="",0,UB19*SUMIFS(условия!64:64,условия!$7:$7,"&lt;="&amp;UB$8,условия!$8:$8,"&gt;="&amp;UB$8))</f>
        <v>720000</v>
      </c>
      <c r="UC26" s="21">
        <f>IF(UC$8="",0,UC19*SUMIFS(условия!64:64,условия!$7:$7,"&lt;="&amp;UC$8,условия!$8:$8,"&gt;="&amp;UC$8))</f>
        <v>720000</v>
      </c>
      <c r="UD26" s="21">
        <f>IF(UD$8="",0,UD19*SUMIFS(условия!64:64,условия!$7:$7,"&lt;="&amp;UD$8,условия!$8:$8,"&gt;="&amp;UD$8))</f>
        <v>720000</v>
      </c>
      <c r="UE26" s="21">
        <f>IF(UE$8="",0,UE19*SUMIFS(условия!64:64,условия!$7:$7,"&lt;="&amp;UE$8,условия!$8:$8,"&gt;="&amp;UE$8))</f>
        <v>720000</v>
      </c>
      <c r="UF26" s="21">
        <f>IF(UF$8="",0,UF19*SUMIFS(условия!64:64,условия!$7:$7,"&lt;="&amp;UF$8,условия!$8:$8,"&gt;="&amp;UF$8))</f>
        <v>720000</v>
      </c>
      <c r="UG26" s="21">
        <f>IF(UG$8="",0,UG19*SUMIFS(условия!64:64,условия!$7:$7,"&lt;="&amp;UG$8,условия!$8:$8,"&gt;="&amp;UG$8))</f>
        <v>720000</v>
      </c>
      <c r="UH26" s="21">
        <f>IF(UH$8="",0,UH19*SUMIFS(условия!64:64,условия!$7:$7,"&lt;="&amp;UH$8,условия!$8:$8,"&gt;="&amp;UH$8))</f>
        <v>720000</v>
      </c>
      <c r="UI26" s="21">
        <f>IF(UI$8="",0,UI19*SUMIFS(условия!64:64,условия!$7:$7,"&lt;="&amp;UI$8,условия!$8:$8,"&gt;="&amp;UI$8))</f>
        <v>720000</v>
      </c>
      <c r="UJ26" s="21">
        <f>IF(UJ$8="",0,UJ19*SUMIFS(условия!64:64,условия!$7:$7,"&lt;="&amp;UJ$8,условия!$8:$8,"&gt;="&amp;UJ$8))</f>
        <v>720000</v>
      </c>
      <c r="UK26" s="21">
        <f>IF(UK$8="",0,UK19*SUMIFS(условия!64:64,условия!$7:$7,"&lt;="&amp;UK$8,условия!$8:$8,"&gt;="&amp;UK$8))</f>
        <v>720000</v>
      </c>
      <c r="UL26" s="21">
        <f>IF(UL$8="",0,UL19*SUMIFS(условия!64:64,условия!$7:$7,"&lt;="&amp;UL$8,условия!$8:$8,"&gt;="&amp;UL$8))</f>
        <v>720000</v>
      </c>
      <c r="UM26" s="21">
        <f>IF(UM$8="",0,UM19*SUMIFS(условия!64:64,условия!$7:$7,"&lt;="&amp;UM$8,условия!$8:$8,"&gt;="&amp;UM$8))</f>
        <v>720000</v>
      </c>
      <c r="UN26" s="21">
        <f>IF(UN$8="",0,UN19*SUMIFS(условия!64:64,условия!$7:$7,"&lt;="&amp;UN$8,условия!$8:$8,"&gt;="&amp;UN$8))</f>
        <v>720000</v>
      </c>
      <c r="UO26" s="21">
        <f>IF(UO$8="",0,UO19*SUMIFS(условия!64:64,условия!$7:$7,"&lt;="&amp;UO$8,условия!$8:$8,"&gt;="&amp;UO$8))</f>
        <v>720000</v>
      </c>
      <c r="UP26" s="21">
        <f>IF(UP$8="",0,UP19*SUMIFS(условия!64:64,условия!$7:$7,"&lt;="&amp;UP$8,условия!$8:$8,"&gt;="&amp;UP$8))</f>
        <v>720000</v>
      </c>
      <c r="UQ26" s="21">
        <f>IF(UQ$8="",0,UQ19*SUMIFS(условия!64:64,условия!$7:$7,"&lt;="&amp;UQ$8,условия!$8:$8,"&gt;="&amp;UQ$8))</f>
        <v>720000</v>
      </c>
      <c r="UR26" s="21">
        <f>IF(UR$8="",0,UR19*SUMIFS(условия!64:64,условия!$7:$7,"&lt;="&amp;UR$8,условия!$8:$8,"&gt;="&amp;UR$8))</f>
        <v>720000</v>
      </c>
      <c r="US26" s="21">
        <f>IF(US$8="",0,US19*SUMIFS(условия!64:64,условия!$7:$7,"&lt;="&amp;US$8,условия!$8:$8,"&gt;="&amp;US$8))</f>
        <v>720000</v>
      </c>
      <c r="UT26" s="21">
        <f>IF(UT$8="",0,UT19*SUMIFS(условия!64:64,условия!$7:$7,"&lt;="&amp;UT$8,условия!$8:$8,"&gt;="&amp;UT$8))</f>
        <v>720000</v>
      </c>
      <c r="UU26" s="21">
        <f>IF(UU$8="",0,UU19*SUMIFS(условия!64:64,условия!$7:$7,"&lt;="&amp;UU$8,условия!$8:$8,"&gt;="&amp;UU$8))</f>
        <v>600000</v>
      </c>
      <c r="UV26" s="21">
        <f>IF(UV$8="",0,UV19*SUMIFS(условия!64:64,условия!$7:$7,"&lt;="&amp;UV$8,условия!$8:$8,"&gt;="&amp;UV$8))</f>
        <v>600000</v>
      </c>
      <c r="UW26" s="21">
        <f>IF(UW$8="",0,UW19*SUMIFS(условия!64:64,условия!$7:$7,"&lt;="&amp;UW$8,условия!$8:$8,"&gt;="&amp;UW$8))</f>
        <v>600000</v>
      </c>
      <c r="UX26" s="21">
        <f>IF(UX$8="",0,UX19*SUMIFS(условия!64:64,условия!$7:$7,"&lt;="&amp;UX$8,условия!$8:$8,"&gt;="&amp;UX$8))</f>
        <v>600000</v>
      </c>
      <c r="UY26" s="21">
        <f>IF(UY$8="",0,UY19*SUMIFS(условия!64:64,условия!$7:$7,"&lt;="&amp;UY$8,условия!$8:$8,"&gt;="&amp;UY$8))</f>
        <v>600000</v>
      </c>
      <c r="UZ26" s="21">
        <f>IF(UZ$8="",0,UZ19*SUMIFS(условия!64:64,условия!$7:$7,"&lt;="&amp;UZ$8,условия!$8:$8,"&gt;="&amp;UZ$8))</f>
        <v>600000</v>
      </c>
      <c r="VA26" s="21">
        <f>IF(VA$8="",0,VA19*SUMIFS(условия!64:64,условия!$7:$7,"&lt;="&amp;VA$8,условия!$8:$8,"&gt;="&amp;VA$8))</f>
        <v>600000</v>
      </c>
      <c r="VB26" s="21">
        <f>IF(VB$8="",0,VB19*SUMIFS(условия!64:64,условия!$7:$7,"&lt;="&amp;VB$8,условия!$8:$8,"&gt;="&amp;VB$8))</f>
        <v>600000</v>
      </c>
      <c r="VC26" s="21">
        <f>IF(VC$8="",0,VC19*SUMIFS(условия!64:64,условия!$7:$7,"&lt;="&amp;VC$8,условия!$8:$8,"&gt;="&amp;VC$8))</f>
        <v>600000</v>
      </c>
      <c r="VD26" s="21">
        <f>IF(VD$8="",0,VD19*SUMIFS(условия!64:64,условия!$7:$7,"&lt;="&amp;VD$8,условия!$8:$8,"&gt;="&amp;VD$8))</f>
        <v>600000</v>
      </c>
      <c r="VE26" s="21">
        <f>IF(VE$8="",0,VE19*SUMIFS(условия!64:64,условия!$7:$7,"&lt;="&amp;VE$8,условия!$8:$8,"&gt;="&amp;VE$8))</f>
        <v>600000</v>
      </c>
      <c r="VF26" s="21">
        <f>IF(VF$8="",0,VF19*SUMIFS(условия!64:64,условия!$7:$7,"&lt;="&amp;VF$8,условия!$8:$8,"&gt;="&amp;VF$8))</f>
        <v>600000</v>
      </c>
      <c r="VG26" s="21">
        <f>IF(VG$8="",0,VG19*SUMIFS(условия!64:64,условия!$7:$7,"&lt;="&amp;VG$8,условия!$8:$8,"&gt;="&amp;VG$8))</f>
        <v>600000</v>
      </c>
      <c r="VH26" s="21">
        <f>IF(VH$8="",0,VH19*SUMIFS(условия!64:64,условия!$7:$7,"&lt;="&amp;VH$8,условия!$8:$8,"&gt;="&amp;VH$8))</f>
        <v>600000</v>
      </c>
      <c r="VI26" s="21">
        <f>IF(VI$8="",0,VI19*SUMIFS(условия!64:64,условия!$7:$7,"&lt;="&amp;VI$8,условия!$8:$8,"&gt;="&amp;VI$8))</f>
        <v>600000</v>
      </c>
      <c r="VJ26" s="21">
        <f>IF(VJ$8="",0,VJ19*SUMIFS(условия!64:64,условия!$7:$7,"&lt;="&amp;VJ$8,условия!$8:$8,"&gt;="&amp;VJ$8))</f>
        <v>600000</v>
      </c>
      <c r="VK26" s="21">
        <f>IF(VK$8="",0,VK19*SUMIFS(условия!64:64,условия!$7:$7,"&lt;="&amp;VK$8,условия!$8:$8,"&gt;="&amp;VK$8))</f>
        <v>600000</v>
      </c>
      <c r="VL26" s="21">
        <f>IF(VL$8="",0,VL19*SUMIFS(условия!64:64,условия!$7:$7,"&lt;="&amp;VL$8,условия!$8:$8,"&gt;="&amp;VL$8))</f>
        <v>600000</v>
      </c>
      <c r="VM26" s="21">
        <f>IF(VM$8="",0,VM19*SUMIFS(условия!64:64,условия!$7:$7,"&lt;="&amp;VM$8,условия!$8:$8,"&gt;="&amp;VM$8))</f>
        <v>600000</v>
      </c>
      <c r="VN26" s="21">
        <f>IF(VN$8="",0,VN19*SUMIFS(условия!64:64,условия!$7:$7,"&lt;="&amp;VN$8,условия!$8:$8,"&gt;="&amp;VN$8))</f>
        <v>600000</v>
      </c>
      <c r="VO26" s="21">
        <f>IF(VO$8="",0,VO19*SUMIFS(условия!64:64,условия!$7:$7,"&lt;="&amp;VO$8,условия!$8:$8,"&gt;="&amp;VO$8))</f>
        <v>600000</v>
      </c>
      <c r="VP26" s="21">
        <f>IF(VP$8="",0,VP19*SUMIFS(условия!64:64,условия!$7:$7,"&lt;="&amp;VP$8,условия!$8:$8,"&gt;="&amp;VP$8))</f>
        <v>600000</v>
      </c>
      <c r="VQ26" s="21">
        <f>IF(VQ$8="",0,VQ19*SUMIFS(условия!64:64,условия!$7:$7,"&lt;="&amp;VQ$8,условия!$8:$8,"&gt;="&amp;VQ$8))</f>
        <v>600000</v>
      </c>
      <c r="VR26" s="21">
        <f>IF(VR$8="",0,VR19*SUMIFS(условия!64:64,условия!$7:$7,"&lt;="&amp;VR$8,условия!$8:$8,"&gt;="&amp;VR$8))</f>
        <v>600000</v>
      </c>
      <c r="VS26" s="21">
        <f>IF(VS$8="",0,VS19*SUMIFS(условия!64:64,условия!$7:$7,"&lt;="&amp;VS$8,условия!$8:$8,"&gt;="&amp;VS$8))</f>
        <v>600000</v>
      </c>
      <c r="VT26" s="21">
        <f>IF(VT$8="",0,VT19*SUMIFS(условия!64:64,условия!$7:$7,"&lt;="&amp;VT$8,условия!$8:$8,"&gt;="&amp;VT$8))</f>
        <v>600000</v>
      </c>
      <c r="VU26" s="21">
        <f>IF(VU$8="",0,VU19*SUMIFS(условия!64:64,условия!$7:$7,"&lt;="&amp;VU$8,условия!$8:$8,"&gt;="&amp;VU$8))</f>
        <v>600000</v>
      </c>
      <c r="VV26" s="21">
        <f>IF(VV$8="",0,VV19*SUMIFS(условия!64:64,условия!$7:$7,"&lt;="&amp;VV$8,условия!$8:$8,"&gt;="&amp;VV$8))</f>
        <v>600000</v>
      </c>
      <c r="VW26" s="21">
        <f>IF(VW$8="",0,VW19*SUMIFS(условия!64:64,условия!$7:$7,"&lt;="&amp;VW$8,условия!$8:$8,"&gt;="&amp;VW$8))</f>
        <v>600000</v>
      </c>
      <c r="VX26" s="21">
        <f>IF(VX$8="",0,VX19*SUMIFS(условия!64:64,условия!$7:$7,"&lt;="&amp;VX$8,условия!$8:$8,"&gt;="&amp;VX$8))</f>
        <v>600000</v>
      </c>
      <c r="VY26" s="21">
        <f>IF(VY$8="",0,VY19*SUMIFS(условия!64:64,условия!$7:$7,"&lt;="&amp;VY$8,условия!$8:$8,"&gt;="&amp;VY$8))</f>
        <v>600000</v>
      </c>
      <c r="VZ26" s="21">
        <f>IF(VZ$8="",0,VZ19*SUMIFS(условия!64:64,условия!$7:$7,"&lt;="&amp;VZ$8,условия!$8:$8,"&gt;="&amp;VZ$8))</f>
        <v>680000</v>
      </c>
      <c r="WA26" s="21">
        <f>IF(WA$8="",0,WA19*SUMIFS(условия!64:64,условия!$7:$7,"&lt;="&amp;WA$8,условия!$8:$8,"&gt;="&amp;WA$8))</f>
        <v>680000</v>
      </c>
      <c r="WB26" s="21">
        <f>IF(WB$8="",0,WB19*SUMIFS(условия!64:64,условия!$7:$7,"&lt;="&amp;WB$8,условия!$8:$8,"&gt;="&amp;WB$8))</f>
        <v>680000</v>
      </c>
      <c r="WC26" s="21">
        <f>IF(WC$8="",0,WC19*SUMIFS(условия!64:64,условия!$7:$7,"&lt;="&amp;WC$8,условия!$8:$8,"&gt;="&amp;WC$8))</f>
        <v>680000</v>
      </c>
      <c r="WD26" s="21">
        <f>IF(WD$8="",0,WD19*SUMIFS(условия!64:64,условия!$7:$7,"&lt;="&amp;WD$8,условия!$8:$8,"&gt;="&amp;WD$8))</f>
        <v>680000</v>
      </c>
      <c r="WE26" s="21">
        <f>IF(WE$8="",0,WE19*SUMIFS(условия!64:64,условия!$7:$7,"&lt;="&amp;WE$8,условия!$8:$8,"&gt;="&amp;WE$8))</f>
        <v>680000</v>
      </c>
      <c r="WF26" s="21">
        <f>IF(WF$8="",0,WF19*SUMIFS(условия!64:64,условия!$7:$7,"&lt;="&amp;WF$8,условия!$8:$8,"&gt;="&amp;WF$8))</f>
        <v>680000</v>
      </c>
      <c r="WG26" s="21">
        <f>IF(WG$8="",0,WG19*SUMIFS(условия!64:64,условия!$7:$7,"&lt;="&amp;WG$8,условия!$8:$8,"&gt;="&amp;WG$8))</f>
        <v>680000</v>
      </c>
      <c r="WH26" s="21">
        <f>IF(WH$8="",0,WH19*SUMIFS(условия!64:64,условия!$7:$7,"&lt;="&amp;WH$8,условия!$8:$8,"&gt;="&amp;WH$8))</f>
        <v>680000</v>
      </c>
      <c r="WI26" s="21">
        <f>IF(WI$8="",0,WI19*SUMIFS(условия!64:64,условия!$7:$7,"&lt;="&amp;WI$8,условия!$8:$8,"&gt;="&amp;WI$8))</f>
        <v>680000</v>
      </c>
      <c r="WJ26" s="21">
        <f>IF(WJ$8="",0,WJ19*SUMIFS(условия!64:64,условия!$7:$7,"&lt;="&amp;WJ$8,условия!$8:$8,"&gt;="&amp;WJ$8))</f>
        <v>680000</v>
      </c>
      <c r="WK26" s="21">
        <f>IF(WK$8="",0,WK19*SUMIFS(условия!64:64,условия!$7:$7,"&lt;="&amp;WK$8,условия!$8:$8,"&gt;="&amp;WK$8))</f>
        <v>680000</v>
      </c>
      <c r="WL26" s="21">
        <f>IF(WL$8="",0,WL19*SUMIFS(условия!64:64,условия!$7:$7,"&lt;="&amp;WL$8,условия!$8:$8,"&gt;="&amp;WL$8))</f>
        <v>680000</v>
      </c>
      <c r="WM26" s="21">
        <f>IF(WM$8="",0,WM19*SUMIFS(условия!64:64,условия!$7:$7,"&lt;="&amp;WM$8,условия!$8:$8,"&gt;="&amp;WM$8))</f>
        <v>680000</v>
      </c>
      <c r="WN26" s="21">
        <f>IF(WN$8="",0,WN19*SUMIFS(условия!64:64,условия!$7:$7,"&lt;="&amp;WN$8,условия!$8:$8,"&gt;="&amp;WN$8))</f>
        <v>680000</v>
      </c>
      <c r="WO26" s="21">
        <f>IF(WO$8="",0,WO19*SUMIFS(условия!64:64,условия!$7:$7,"&lt;="&amp;WO$8,условия!$8:$8,"&gt;="&amp;WO$8))</f>
        <v>680000</v>
      </c>
      <c r="WP26" s="21">
        <f>IF(WP$8="",0,WP19*SUMIFS(условия!64:64,условия!$7:$7,"&lt;="&amp;WP$8,условия!$8:$8,"&gt;="&amp;WP$8))</f>
        <v>680000</v>
      </c>
      <c r="WQ26" s="21">
        <f>IF(WQ$8="",0,WQ19*SUMIFS(условия!64:64,условия!$7:$7,"&lt;="&amp;WQ$8,условия!$8:$8,"&gt;="&amp;WQ$8))</f>
        <v>680000</v>
      </c>
      <c r="WR26" s="21">
        <f>IF(WR$8="",0,WR19*SUMIFS(условия!64:64,условия!$7:$7,"&lt;="&amp;WR$8,условия!$8:$8,"&gt;="&amp;WR$8))</f>
        <v>680000</v>
      </c>
      <c r="WS26" s="21">
        <f>IF(WS$8="",0,WS19*SUMIFS(условия!64:64,условия!$7:$7,"&lt;="&amp;WS$8,условия!$8:$8,"&gt;="&amp;WS$8))</f>
        <v>680000</v>
      </c>
      <c r="WT26" s="21">
        <f>IF(WT$8="",0,WT19*SUMIFS(условия!64:64,условия!$7:$7,"&lt;="&amp;WT$8,условия!$8:$8,"&gt;="&amp;WT$8))</f>
        <v>680000</v>
      </c>
      <c r="WU26" s="21">
        <f>IF(WU$8="",0,WU19*SUMIFS(условия!64:64,условия!$7:$7,"&lt;="&amp;WU$8,условия!$8:$8,"&gt;="&amp;WU$8))</f>
        <v>680000</v>
      </c>
      <c r="WV26" s="21">
        <f>IF(WV$8="",0,WV19*SUMIFS(условия!64:64,условия!$7:$7,"&lt;="&amp;WV$8,условия!$8:$8,"&gt;="&amp;WV$8))</f>
        <v>680000</v>
      </c>
      <c r="WW26" s="21">
        <f>IF(WW$8="",0,WW19*SUMIFS(условия!64:64,условия!$7:$7,"&lt;="&amp;WW$8,условия!$8:$8,"&gt;="&amp;WW$8))</f>
        <v>680000</v>
      </c>
      <c r="WX26" s="21">
        <f>IF(WX$8="",0,WX19*SUMIFS(условия!64:64,условия!$7:$7,"&lt;="&amp;WX$8,условия!$8:$8,"&gt;="&amp;WX$8))</f>
        <v>680000</v>
      </c>
      <c r="WY26" s="21">
        <f>IF(WY$8="",0,WY19*SUMIFS(условия!64:64,условия!$7:$7,"&lt;="&amp;WY$8,условия!$8:$8,"&gt;="&amp;WY$8))</f>
        <v>680000</v>
      </c>
      <c r="WZ26" s="21">
        <f>IF(WZ$8="",0,WZ19*SUMIFS(условия!64:64,условия!$7:$7,"&lt;="&amp;WZ$8,условия!$8:$8,"&gt;="&amp;WZ$8))</f>
        <v>680000</v>
      </c>
      <c r="XA26" s="21">
        <f>IF(XA$8="",0,XA19*SUMIFS(условия!64:64,условия!$7:$7,"&lt;="&amp;XA$8,условия!$8:$8,"&gt;="&amp;XA$8))</f>
        <v>680000</v>
      </c>
      <c r="XB26" s="21">
        <f>IF(XB$8="",0,XB19*SUMIFS(условия!64:64,условия!$7:$7,"&lt;="&amp;XB$8,условия!$8:$8,"&gt;="&amp;XB$8))</f>
        <v>510000</v>
      </c>
      <c r="XC26" s="21">
        <f>IF(XC$8="",0,XC19*SUMIFS(условия!64:64,условия!$7:$7,"&lt;="&amp;XC$8,условия!$8:$8,"&gt;="&amp;XC$8))</f>
        <v>510000</v>
      </c>
      <c r="XD26" s="21">
        <f>IF(XD$8="",0,XD19*SUMIFS(условия!64:64,условия!$7:$7,"&lt;="&amp;XD$8,условия!$8:$8,"&gt;="&amp;XD$8))</f>
        <v>510000</v>
      </c>
      <c r="XE26" s="21">
        <f>IF(XE$8="",0,XE19*SUMIFS(условия!64:64,условия!$7:$7,"&lt;="&amp;XE$8,условия!$8:$8,"&gt;="&amp;XE$8))</f>
        <v>510000</v>
      </c>
      <c r="XF26" s="21">
        <f>IF(XF$8="",0,XF19*SUMIFS(условия!64:64,условия!$7:$7,"&lt;="&amp;XF$8,условия!$8:$8,"&gt;="&amp;XF$8))</f>
        <v>510000</v>
      </c>
      <c r="XG26" s="21">
        <f>IF(XG$8="",0,XG19*SUMIFS(условия!64:64,условия!$7:$7,"&lt;="&amp;XG$8,условия!$8:$8,"&gt;="&amp;XG$8))</f>
        <v>510000</v>
      </c>
      <c r="XH26" s="21">
        <f>IF(XH$8="",0,XH19*SUMIFS(условия!64:64,условия!$7:$7,"&lt;="&amp;XH$8,условия!$8:$8,"&gt;="&amp;XH$8))</f>
        <v>510000</v>
      </c>
      <c r="XI26" s="21">
        <f>IF(XI$8="",0,XI19*SUMIFS(условия!64:64,условия!$7:$7,"&lt;="&amp;XI$8,условия!$8:$8,"&gt;="&amp;XI$8))</f>
        <v>510000</v>
      </c>
      <c r="XJ26" s="21">
        <f>IF(XJ$8="",0,XJ19*SUMIFS(условия!64:64,условия!$7:$7,"&lt;="&amp;XJ$8,условия!$8:$8,"&gt;="&amp;XJ$8))</f>
        <v>510000</v>
      </c>
      <c r="XK26" s="21">
        <f>IF(XK$8="",0,XK19*SUMIFS(условия!64:64,условия!$7:$7,"&lt;="&amp;XK$8,условия!$8:$8,"&gt;="&amp;XK$8))</f>
        <v>510000</v>
      </c>
      <c r="XL26" s="21">
        <f>IF(XL$8="",0,XL19*SUMIFS(условия!64:64,условия!$7:$7,"&lt;="&amp;XL$8,условия!$8:$8,"&gt;="&amp;XL$8))</f>
        <v>510000</v>
      </c>
      <c r="XM26" s="21">
        <f>IF(XM$8="",0,XM19*SUMIFS(условия!64:64,условия!$7:$7,"&lt;="&amp;XM$8,условия!$8:$8,"&gt;="&amp;XM$8))</f>
        <v>510000</v>
      </c>
      <c r="XN26" s="21">
        <f>IF(XN$8="",0,XN19*SUMIFS(условия!64:64,условия!$7:$7,"&lt;="&amp;XN$8,условия!$8:$8,"&gt;="&amp;XN$8))</f>
        <v>510000</v>
      </c>
      <c r="XO26" s="21">
        <f>IF(XO$8="",0,XO19*SUMIFS(условия!64:64,условия!$7:$7,"&lt;="&amp;XO$8,условия!$8:$8,"&gt;="&amp;XO$8))</f>
        <v>510000</v>
      </c>
      <c r="XP26" s="21">
        <f>IF(XP$8="",0,XP19*SUMIFS(условия!64:64,условия!$7:$7,"&lt;="&amp;XP$8,условия!$8:$8,"&gt;="&amp;XP$8))</f>
        <v>510000</v>
      </c>
      <c r="XQ26" s="21">
        <f>IF(XQ$8="",0,XQ19*SUMIFS(условия!64:64,условия!$7:$7,"&lt;="&amp;XQ$8,условия!$8:$8,"&gt;="&amp;XQ$8))</f>
        <v>510000</v>
      </c>
      <c r="XR26" s="21">
        <f>IF(XR$8="",0,XR19*SUMIFS(условия!64:64,условия!$7:$7,"&lt;="&amp;XR$8,условия!$8:$8,"&gt;="&amp;XR$8))</f>
        <v>510000</v>
      </c>
      <c r="XS26" s="21">
        <f>IF(XS$8="",0,XS19*SUMIFS(условия!64:64,условия!$7:$7,"&lt;="&amp;XS$8,условия!$8:$8,"&gt;="&amp;XS$8))</f>
        <v>510000</v>
      </c>
      <c r="XT26" s="21">
        <f>IF(XT$8="",0,XT19*SUMIFS(условия!64:64,условия!$7:$7,"&lt;="&amp;XT$8,условия!$8:$8,"&gt;="&amp;XT$8))</f>
        <v>510000</v>
      </c>
      <c r="XU26" s="21">
        <f>IF(XU$8="",0,XU19*SUMIFS(условия!64:64,условия!$7:$7,"&lt;="&amp;XU$8,условия!$8:$8,"&gt;="&amp;XU$8))</f>
        <v>510000</v>
      </c>
      <c r="XV26" s="21">
        <f>IF(XV$8="",0,XV19*SUMIFS(условия!64:64,условия!$7:$7,"&lt;="&amp;XV$8,условия!$8:$8,"&gt;="&amp;XV$8))</f>
        <v>510000</v>
      </c>
      <c r="XW26" s="21">
        <f>IF(XW$8="",0,XW19*SUMIFS(условия!64:64,условия!$7:$7,"&lt;="&amp;XW$8,условия!$8:$8,"&gt;="&amp;XW$8))</f>
        <v>510000</v>
      </c>
      <c r="XX26" s="21">
        <f>IF(XX$8="",0,XX19*SUMIFS(условия!64:64,условия!$7:$7,"&lt;="&amp;XX$8,условия!$8:$8,"&gt;="&amp;XX$8))</f>
        <v>510000</v>
      </c>
      <c r="XY26" s="21">
        <f>IF(XY$8="",0,XY19*SUMIFS(условия!64:64,условия!$7:$7,"&lt;="&amp;XY$8,условия!$8:$8,"&gt;="&amp;XY$8))</f>
        <v>510000</v>
      </c>
      <c r="XZ26" s="21">
        <f>IF(XZ$8="",0,XZ19*SUMIFS(условия!64:64,условия!$7:$7,"&lt;="&amp;XZ$8,условия!$8:$8,"&gt;="&amp;XZ$8))</f>
        <v>510000</v>
      </c>
      <c r="YA26" s="21">
        <f>IF(YA$8="",0,YA19*SUMIFS(условия!64:64,условия!$7:$7,"&lt;="&amp;YA$8,условия!$8:$8,"&gt;="&amp;YA$8))</f>
        <v>510000</v>
      </c>
      <c r="YB26" s="21">
        <f>IF(YB$8="",0,YB19*SUMIFS(условия!64:64,условия!$7:$7,"&lt;="&amp;YB$8,условия!$8:$8,"&gt;="&amp;YB$8))</f>
        <v>510000</v>
      </c>
      <c r="YC26" s="21">
        <f>IF(YC$8="",0,YC19*SUMIFS(условия!64:64,условия!$7:$7,"&lt;="&amp;YC$8,условия!$8:$8,"&gt;="&amp;YC$8))</f>
        <v>510000</v>
      </c>
      <c r="YD26" s="21">
        <f>IF(YD$8="",0,YD19*SUMIFS(условия!64:64,условия!$7:$7,"&lt;="&amp;YD$8,условия!$8:$8,"&gt;="&amp;YD$8))</f>
        <v>510000</v>
      </c>
      <c r="YE26" s="21">
        <f>IF(YE$8="",0,YE19*SUMIFS(условия!64:64,условия!$7:$7,"&lt;="&amp;YE$8,условия!$8:$8,"&gt;="&amp;YE$8))</f>
        <v>510000</v>
      </c>
      <c r="YF26" s="21">
        <f>IF(YF$8="",0,YF19*SUMIFS(условия!64:64,условия!$7:$7,"&lt;="&amp;YF$8,условия!$8:$8,"&gt;="&amp;YF$8))</f>
        <v>510000</v>
      </c>
      <c r="YG26" s="21">
        <f>IF(YG$8="",0,YG19*SUMIFS(условия!64:64,условия!$7:$7,"&lt;="&amp;YG$8,условия!$8:$8,"&gt;="&amp;YG$8))</f>
        <v>570000</v>
      </c>
      <c r="YH26" s="21">
        <f>IF(YH$8="",0,YH19*SUMIFS(условия!64:64,условия!$7:$7,"&lt;="&amp;YH$8,условия!$8:$8,"&gt;="&amp;YH$8))</f>
        <v>570000</v>
      </c>
      <c r="YI26" s="21">
        <f>IF(YI$8="",0,YI19*SUMIFS(условия!64:64,условия!$7:$7,"&lt;="&amp;YI$8,условия!$8:$8,"&gt;="&amp;YI$8))</f>
        <v>570000</v>
      </c>
      <c r="YJ26" s="21">
        <f>IF(YJ$8="",0,YJ19*SUMIFS(условия!64:64,условия!$7:$7,"&lt;="&amp;YJ$8,условия!$8:$8,"&gt;="&amp;YJ$8))</f>
        <v>570000</v>
      </c>
      <c r="YK26" s="21">
        <f>IF(YK$8="",0,YK19*SUMIFS(условия!64:64,условия!$7:$7,"&lt;="&amp;YK$8,условия!$8:$8,"&gt;="&amp;YK$8))</f>
        <v>570000</v>
      </c>
      <c r="YL26" s="21">
        <f>IF(YL$8="",0,YL19*SUMIFS(условия!64:64,условия!$7:$7,"&lt;="&amp;YL$8,условия!$8:$8,"&gt;="&amp;YL$8))</f>
        <v>570000</v>
      </c>
      <c r="YM26" s="21">
        <f>IF(YM$8="",0,YM19*SUMIFS(условия!64:64,условия!$7:$7,"&lt;="&amp;YM$8,условия!$8:$8,"&gt;="&amp;YM$8))</f>
        <v>570000</v>
      </c>
      <c r="YN26" s="21">
        <f>IF(YN$8="",0,YN19*SUMIFS(условия!64:64,условия!$7:$7,"&lt;="&amp;YN$8,условия!$8:$8,"&gt;="&amp;YN$8))</f>
        <v>570000</v>
      </c>
      <c r="YO26" s="21">
        <f>IF(YO$8="",0,YO19*SUMIFS(условия!64:64,условия!$7:$7,"&lt;="&amp;YO$8,условия!$8:$8,"&gt;="&amp;YO$8))</f>
        <v>570000</v>
      </c>
      <c r="YP26" s="21">
        <f>IF(YP$8="",0,YP19*SUMIFS(условия!64:64,условия!$7:$7,"&lt;="&amp;YP$8,условия!$8:$8,"&gt;="&amp;YP$8))</f>
        <v>570000</v>
      </c>
      <c r="YQ26" s="21">
        <f>IF(YQ$8="",0,YQ19*SUMIFS(условия!64:64,условия!$7:$7,"&lt;="&amp;YQ$8,условия!$8:$8,"&gt;="&amp;YQ$8))</f>
        <v>570000</v>
      </c>
      <c r="YR26" s="21">
        <f>IF(YR$8="",0,YR19*SUMIFS(условия!64:64,условия!$7:$7,"&lt;="&amp;YR$8,условия!$8:$8,"&gt;="&amp;YR$8))</f>
        <v>570000</v>
      </c>
      <c r="YS26" s="21">
        <f>IF(YS$8="",0,YS19*SUMIFS(условия!64:64,условия!$7:$7,"&lt;="&amp;YS$8,условия!$8:$8,"&gt;="&amp;YS$8))</f>
        <v>570000</v>
      </c>
      <c r="YT26" s="21">
        <f>IF(YT$8="",0,YT19*SUMIFS(условия!64:64,условия!$7:$7,"&lt;="&amp;YT$8,условия!$8:$8,"&gt;="&amp;YT$8))</f>
        <v>570000</v>
      </c>
      <c r="YU26" s="21">
        <f>IF(YU$8="",0,YU19*SUMIFS(условия!64:64,условия!$7:$7,"&lt;="&amp;YU$8,условия!$8:$8,"&gt;="&amp;YU$8))</f>
        <v>570000</v>
      </c>
      <c r="YV26" s="21">
        <f>IF(YV$8="",0,YV19*SUMIFS(условия!64:64,условия!$7:$7,"&lt;="&amp;YV$8,условия!$8:$8,"&gt;="&amp;YV$8))</f>
        <v>570000</v>
      </c>
      <c r="YW26" s="21">
        <f>IF(YW$8="",0,YW19*SUMIFS(условия!64:64,условия!$7:$7,"&lt;="&amp;YW$8,условия!$8:$8,"&gt;="&amp;YW$8))</f>
        <v>570000</v>
      </c>
      <c r="YX26" s="21">
        <f>IF(YX$8="",0,YX19*SUMIFS(условия!64:64,условия!$7:$7,"&lt;="&amp;YX$8,условия!$8:$8,"&gt;="&amp;YX$8))</f>
        <v>570000</v>
      </c>
      <c r="YY26" s="21">
        <f>IF(YY$8="",0,YY19*SUMIFS(условия!64:64,условия!$7:$7,"&lt;="&amp;YY$8,условия!$8:$8,"&gt;="&amp;YY$8))</f>
        <v>570000</v>
      </c>
      <c r="YZ26" s="21">
        <f>IF(YZ$8="",0,YZ19*SUMIFS(условия!64:64,условия!$7:$7,"&lt;="&amp;YZ$8,условия!$8:$8,"&gt;="&amp;YZ$8))</f>
        <v>570000</v>
      </c>
      <c r="ZA26" s="21">
        <f>IF(ZA$8="",0,ZA19*SUMIFS(условия!64:64,условия!$7:$7,"&lt;="&amp;ZA$8,условия!$8:$8,"&gt;="&amp;ZA$8))</f>
        <v>570000</v>
      </c>
      <c r="ZB26" s="21">
        <f>IF(ZB$8="",0,ZB19*SUMIFS(условия!64:64,условия!$7:$7,"&lt;="&amp;ZB$8,условия!$8:$8,"&gt;="&amp;ZB$8))</f>
        <v>570000</v>
      </c>
      <c r="ZC26" s="21">
        <f>IF(ZC$8="",0,ZC19*SUMIFS(условия!64:64,условия!$7:$7,"&lt;="&amp;ZC$8,условия!$8:$8,"&gt;="&amp;ZC$8))</f>
        <v>570000</v>
      </c>
      <c r="ZD26" s="21">
        <f>IF(ZD$8="",0,ZD19*SUMIFS(условия!64:64,условия!$7:$7,"&lt;="&amp;ZD$8,условия!$8:$8,"&gt;="&amp;ZD$8))</f>
        <v>570000</v>
      </c>
      <c r="ZE26" s="21">
        <f>IF(ZE$8="",0,ZE19*SUMIFS(условия!64:64,условия!$7:$7,"&lt;="&amp;ZE$8,условия!$8:$8,"&gt;="&amp;ZE$8))</f>
        <v>570000</v>
      </c>
      <c r="ZF26" s="21">
        <f>IF(ZF$8="",0,ZF19*SUMIFS(условия!64:64,условия!$7:$7,"&lt;="&amp;ZF$8,условия!$8:$8,"&gt;="&amp;ZF$8))</f>
        <v>570000</v>
      </c>
      <c r="ZG26" s="21">
        <f>IF(ZG$8="",0,ZG19*SUMIFS(условия!64:64,условия!$7:$7,"&lt;="&amp;ZG$8,условия!$8:$8,"&gt;="&amp;ZG$8))</f>
        <v>570000</v>
      </c>
      <c r="ZH26" s="21">
        <f>IF(ZH$8="",0,ZH19*SUMIFS(условия!64:64,условия!$7:$7,"&lt;="&amp;ZH$8,условия!$8:$8,"&gt;="&amp;ZH$8))</f>
        <v>570000</v>
      </c>
      <c r="ZI26" s="21">
        <f>IF(ZI$8="",0,ZI19*SUMIFS(условия!64:64,условия!$7:$7,"&lt;="&amp;ZI$8,условия!$8:$8,"&gt;="&amp;ZI$8))</f>
        <v>570000</v>
      </c>
      <c r="ZJ26" s="21">
        <f>IF(ZJ$8="",0,ZJ19*SUMIFS(условия!64:64,условия!$7:$7,"&lt;="&amp;ZJ$8,условия!$8:$8,"&gt;="&amp;ZJ$8))</f>
        <v>570000</v>
      </c>
      <c r="ZK26" s="21">
        <f>IF(ZK$8="",0,ZK19*SUMIFS(условия!64:64,условия!$7:$7,"&lt;="&amp;ZK$8,условия!$8:$8,"&gt;="&amp;ZK$8))</f>
        <v>720000</v>
      </c>
      <c r="ZL26" s="21">
        <f>IF(ZL$8="",0,ZL19*SUMIFS(условия!64:64,условия!$7:$7,"&lt;="&amp;ZL$8,условия!$8:$8,"&gt;="&amp;ZL$8))</f>
        <v>720000</v>
      </c>
      <c r="ZM26" s="21">
        <f>IF(ZM$8="",0,ZM19*SUMIFS(условия!64:64,условия!$7:$7,"&lt;="&amp;ZM$8,условия!$8:$8,"&gt;="&amp;ZM$8))</f>
        <v>720000</v>
      </c>
      <c r="ZN26" s="21">
        <f>IF(ZN$8="",0,ZN19*SUMIFS(условия!64:64,условия!$7:$7,"&lt;="&amp;ZN$8,условия!$8:$8,"&gt;="&amp;ZN$8))</f>
        <v>720000</v>
      </c>
      <c r="ZO26" s="21">
        <f>IF(ZO$8="",0,ZO19*SUMIFS(условия!64:64,условия!$7:$7,"&lt;="&amp;ZO$8,условия!$8:$8,"&gt;="&amp;ZO$8))</f>
        <v>720000</v>
      </c>
      <c r="ZP26" s="21">
        <f>IF(ZP$8="",0,ZP19*SUMIFS(условия!64:64,условия!$7:$7,"&lt;="&amp;ZP$8,условия!$8:$8,"&gt;="&amp;ZP$8))</f>
        <v>720000</v>
      </c>
      <c r="ZQ26" s="21">
        <f>IF(ZQ$8="",0,ZQ19*SUMIFS(условия!64:64,условия!$7:$7,"&lt;="&amp;ZQ$8,условия!$8:$8,"&gt;="&amp;ZQ$8))</f>
        <v>720000</v>
      </c>
      <c r="ZR26" s="21">
        <f>IF(ZR$8="",0,ZR19*SUMIFS(условия!64:64,условия!$7:$7,"&lt;="&amp;ZR$8,условия!$8:$8,"&gt;="&amp;ZR$8))</f>
        <v>720000</v>
      </c>
      <c r="ZS26" s="21">
        <f>IF(ZS$8="",0,ZS19*SUMIFS(условия!64:64,условия!$7:$7,"&lt;="&amp;ZS$8,условия!$8:$8,"&gt;="&amp;ZS$8))</f>
        <v>720000</v>
      </c>
      <c r="ZT26" s="21">
        <f>IF(ZT$8="",0,ZT19*SUMIFS(условия!64:64,условия!$7:$7,"&lt;="&amp;ZT$8,условия!$8:$8,"&gt;="&amp;ZT$8))</f>
        <v>720000</v>
      </c>
      <c r="ZU26" s="21">
        <f>IF(ZU$8="",0,ZU19*SUMIFS(условия!64:64,условия!$7:$7,"&lt;="&amp;ZU$8,условия!$8:$8,"&gt;="&amp;ZU$8))</f>
        <v>720000</v>
      </c>
      <c r="ZV26" s="21">
        <f>IF(ZV$8="",0,ZV19*SUMIFS(условия!64:64,условия!$7:$7,"&lt;="&amp;ZV$8,условия!$8:$8,"&gt;="&amp;ZV$8))</f>
        <v>720000</v>
      </c>
      <c r="ZW26" s="21">
        <f>IF(ZW$8="",0,ZW19*SUMIFS(условия!64:64,условия!$7:$7,"&lt;="&amp;ZW$8,условия!$8:$8,"&gt;="&amp;ZW$8))</f>
        <v>720000</v>
      </c>
      <c r="ZX26" s="21">
        <f>IF(ZX$8="",0,ZX19*SUMIFS(условия!64:64,условия!$7:$7,"&lt;="&amp;ZX$8,условия!$8:$8,"&gt;="&amp;ZX$8))</f>
        <v>720000</v>
      </c>
      <c r="ZY26" s="21">
        <f>IF(ZY$8="",0,ZY19*SUMIFS(условия!64:64,условия!$7:$7,"&lt;="&amp;ZY$8,условия!$8:$8,"&gt;="&amp;ZY$8))</f>
        <v>720000</v>
      </c>
      <c r="ZZ26" s="21">
        <f>IF(ZZ$8="",0,ZZ19*SUMIFS(условия!64:64,условия!$7:$7,"&lt;="&amp;ZZ$8,условия!$8:$8,"&gt;="&amp;ZZ$8))</f>
        <v>720000</v>
      </c>
      <c r="AAA26" s="21">
        <f>IF(AAA$8="",0,AAA19*SUMIFS(условия!64:64,условия!$7:$7,"&lt;="&amp;AAA$8,условия!$8:$8,"&gt;="&amp;AAA$8))</f>
        <v>720000</v>
      </c>
      <c r="AAB26" s="21">
        <f>IF(AAB$8="",0,AAB19*SUMIFS(условия!64:64,условия!$7:$7,"&lt;="&amp;AAB$8,условия!$8:$8,"&gt;="&amp;AAB$8))</f>
        <v>720000</v>
      </c>
      <c r="AAC26" s="21">
        <f>IF(AAC$8="",0,AAC19*SUMIFS(условия!64:64,условия!$7:$7,"&lt;="&amp;AAC$8,условия!$8:$8,"&gt;="&amp;AAC$8))</f>
        <v>720000</v>
      </c>
      <c r="AAD26" s="21">
        <f>IF(AAD$8="",0,AAD19*SUMIFS(условия!64:64,условия!$7:$7,"&lt;="&amp;AAD$8,условия!$8:$8,"&gt;="&amp;AAD$8))</f>
        <v>720000</v>
      </c>
      <c r="AAE26" s="21">
        <f>IF(AAE$8="",0,AAE19*SUMIFS(условия!64:64,условия!$7:$7,"&lt;="&amp;AAE$8,условия!$8:$8,"&gt;="&amp;AAE$8))</f>
        <v>720000</v>
      </c>
      <c r="AAF26" s="21">
        <f>IF(AAF$8="",0,AAF19*SUMIFS(условия!64:64,условия!$7:$7,"&lt;="&amp;AAF$8,условия!$8:$8,"&gt;="&amp;AAF$8))</f>
        <v>720000</v>
      </c>
      <c r="AAG26" s="21">
        <f>IF(AAG$8="",0,AAG19*SUMIFS(условия!64:64,условия!$7:$7,"&lt;="&amp;AAG$8,условия!$8:$8,"&gt;="&amp;AAG$8))</f>
        <v>720000</v>
      </c>
      <c r="AAH26" s="21">
        <f>IF(AAH$8="",0,AAH19*SUMIFS(условия!64:64,условия!$7:$7,"&lt;="&amp;AAH$8,условия!$8:$8,"&gt;="&amp;AAH$8))</f>
        <v>720000</v>
      </c>
      <c r="AAI26" s="21">
        <f>IF(AAI$8="",0,AAI19*SUMIFS(условия!64:64,условия!$7:$7,"&lt;="&amp;AAI$8,условия!$8:$8,"&gt;="&amp;AAI$8))</f>
        <v>720000</v>
      </c>
      <c r="AAJ26" s="21">
        <f>IF(AAJ$8="",0,AAJ19*SUMIFS(условия!64:64,условия!$7:$7,"&lt;="&amp;AAJ$8,условия!$8:$8,"&gt;="&amp;AAJ$8))</f>
        <v>720000</v>
      </c>
      <c r="AAK26" s="21">
        <f>IF(AAK$8="",0,AAK19*SUMIFS(условия!64:64,условия!$7:$7,"&lt;="&amp;AAK$8,условия!$8:$8,"&gt;="&amp;AAK$8))</f>
        <v>720000</v>
      </c>
      <c r="AAL26" s="21">
        <f>IF(AAL$8="",0,AAL19*SUMIFS(условия!64:64,условия!$7:$7,"&lt;="&amp;AAL$8,условия!$8:$8,"&gt;="&amp;AAL$8))</f>
        <v>720000</v>
      </c>
      <c r="AAM26" s="21">
        <f>IF(AAM$8="",0,AAM19*SUMIFS(условия!64:64,условия!$7:$7,"&lt;="&amp;AAM$8,условия!$8:$8,"&gt;="&amp;AAM$8))</f>
        <v>720000</v>
      </c>
      <c r="AAN26" s="21">
        <f>IF(AAN$8="",0,AAN19*SUMIFS(условия!64:64,условия!$7:$7,"&lt;="&amp;AAN$8,условия!$8:$8,"&gt;="&amp;AAN$8))</f>
        <v>720000</v>
      </c>
      <c r="AAO26" s="21">
        <f>IF(AAO$8="",0,AAO19*SUMIFS(условия!64:64,условия!$7:$7,"&lt;="&amp;AAO$8,условия!$8:$8,"&gt;="&amp;AAO$8))</f>
        <v>720000</v>
      </c>
      <c r="AAP26" s="21">
        <f>IF(AAP$8="",0,AAP19*SUMIFS(условия!64:64,условия!$7:$7,"&lt;="&amp;AAP$8,условия!$8:$8,"&gt;="&amp;AAP$8))</f>
        <v>720000</v>
      </c>
      <c r="AAQ26" s="21">
        <f>IF(AAQ$8="",0,AAQ19*SUMIFS(условия!64:64,условия!$7:$7,"&lt;="&amp;AAQ$8,условия!$8:$8,"&gt;="&amp;AAQ$8))</f>
        <v>720000</v>
      </c>
      <c r="AAR26" s="21">
        <f>IF(AAR$8="",0,AAR19*SUMIFS(условия!64:64,условия!$7:$7,"&lt;="&amp;AAR$8,условия!$8:$8,"&gt;="&amp;AAR$8))</f>
        <v>720000</v>
      </c>
      <c r="AAS26" s="21">
        <f>IF(AAS$8="",0,AAS19*SUMIFS(условия!64:64,условия!$7:$7,"&lt;="&amp;AAS$8,условия!$8:$8,"&gt;="&amp;AAS$8))</f>
        <v>720000</v>
      </c>
      <c r="AAT26" s="21">
        <f>IF(AAT$8="",0,AAT19*SUMIFS(условия!64:64,условия!$7:$7,"&lt;="&amp;AAT$8,условия!$8:$8,"&gt;="&amp;AAT$8))</f>
        <v>720000</v>
      </c>
      <c r="AAU26" s="21">
        <f>IF(AAU$8="",0,AAU19*SUMIFS(условия!64:64,условия!$7:$7,"&lt;="&amp;AAU$8,условия!$8:$8,"&gt;="&amp;AAU$8))</f>
        <v>720000</v>
      </c>
      <c r="AAV26" s="21">
        <f>IF(AAV$8="",0,AAV19*SUMIFS(условия!64:64,условия!$7:$7,"&lt;="&amp;AAV$8,условия!$8:$8,"&gt;="&amp;AAV$8))</f>
        <v>720000</v>
      </c>
      <c r="AAW26" s="21">
        <f>IF(AAW$8="",0,AAW19*SUMIFS(условия!64:64,условия!$7:$7,"&lt;="&amp;AAW$8,условия!$8:$8,"&gt;="&amp;AAW$8))</f>
        <v>720000</v>
      </c>
      <c r="AAX26" s="21">
        <f>IF(AAX$8="",0,AAX19*SUMIFS(условия!64:64,условия!$7:$7,"&lt;="&amp;AAX$8,условия!$8:$8,"&gt;="&amp;AAX$8))</f>
        <v>720000</v>
      </c>
      <c r="AAY26" s="21">
        <f>IF(AAY$8="",0,AAY19*SUMIFS(условия!64:64,условия!$7:$7,"&lt;="&amp;AAY$8,условия!$8:$8,"&gt;="&amp;AAY$8))</f>
        <v>720000</v>
      </c>
      <c r="AAZ26" s="21">
        <f>IF(AAZ$8="",0,AAZ19*SUMIFS(условия!64:64,условия!$7:$7,"&lt;="&amp;AAZ$8,условия!$8:$8,"&gt;="&amp;AAZ$8))</f>
        <v>720000</v>
      </c>
      <c r="ABA26" s="21">
        <f>IF(ABA$8="",0,ABA19*SUMIFS(условия!64:64,условия!$7:$7,"&lt;="&amp;ABA$8,условия!$8:$8,"&gt;="&amp;ABA$8))</f>
        <v>720000</v>
      </c>
      <c r="ABB26" s="21">
        <f>IF(ABB$8="",0,ABB19*SUMIFS(условия!64:64,условия!$7:$7,"&lt;="&amp;ABB$8,условия!$8:$8,"&gt;="&amp;ABB$8))</f>
        <v>720000</v>
      </c>
      <c r="ABC26" s="21">
        <f>IF(ABC$8="",0,ABC19*SUMIFS(условия!64:64,условия!$7:$7,"&lt;="&amp;ABC$8,условия!$8:$8,"&gt;="&amp;ABC$8))</f>
        <v>720000</v>
      </c>
      <c r="ABD26" s="21">
        <f>IF(ABD$8="",0,ABD19*SUMIFS(условия!64:64,условия!$7:$7,"&lt;="&amp;ABD$8,условия!$8:$8,"&gt;="&amp;ABD$8))</f>
        <v>720000</v>
      </c>
      <c r="ABE26" s="21">
        <f>IF(ABE$8="",0,ABE19*SUMIFS(условия!64:64,условия!$7:$7,"&lt;="&amp;ABE$8,условия!$8:$8,"&gt;="&amp;ABE$8))</f>
        <v>720000</v>
      </c>
      <c r="ABF26" s="21">
        <f>IF(ABF$8="",0,ABF19*SUMIFS(условия!64:64,условия!$7:$7,"&lt;="&amp;ABF$8,условия!$8:$8,"&gt;="&amp;ABF$8))</f>
        <v>720000</v>
      </c>
      <c r="ABG26" s="21">
        <f>IF(ABG$8="",0,ABG19*SUMIFS(условия!64:64,условия!$7:$7,"&lt;="&amp;ABG$8,условия!$8:$8,"&gt;="&amp;ABG$8))</f>
        <v>720000</v>
      </c>
      <c r="ABH26" s="21">
        <f>IF(ABH$8="",0,ABH19*SUMIFS(условия!64:64,условия!$7:$7,"&lt;="&amp;ABH$8,условия!$8:$8,"&gt;="&amp;ABH$8))</f>
        <v>720000</v>
      </c>
      <c r="ABI26" s="21">
        <f>IF(ABI$8="",0,ABI19*SUMIFS(условия!64:64,условия!$7:$7,"&lt;="&amp;ABI$8,условия!$8:$8,"&gt;="&amp;ABI$8))</f>
        <v>720000</v>
      </c>
      <c r="ABJ26" s="21">
        <f>IF(ABJ$8="",0,ABJ19*SUMIFS(условия!64:64,условия!$7:$7,"&lt;="&amp;ABJ$8,условия!$8:$8,"&gt;="&amp;ABJ$8))</f>
        <v>720000</v>
      </c>
      <c r="ABK26" s="21">
        <f>IF(ABK$8="",0,ABK19*SUMIFS(условия!64:64,условия!$7:$7,"&lt;="&amp;ABK$8,условия!$8:$8,"&gt;="&amp;ABK$8))</f>
        <v>720000</v>
      </c>
      <c r="ABL26" s="21">
        <f>IF(ABL$8="",0,ABL19*SUMIFS(условия!64:64,условия!$7:$7,"&lt;="&amp;ABL$8,условия!$8:$8,"&gt;="&amp;ABL$8))</f>
        <v>720000</v>
      </c>
      <c r="ABM26" s="21">
        <f>IF(ABM$8="",0,ABM19*SUMIFS(условия!64:64,условия!$7:$7,"&lt;="&amp;ABM$8,условия!$8:$8,"&gt;="&amp;ABM$8))</f>
        <v>720000</v>
      </c>
      <c r="ABN26" s="21">
        <f>IF(ABN$8="",0,ABN19*SUMIFS(условия!64:64,условия!$7:$7,"&lt;="&amp;ABN$8,условия!$8:$8,"&gt;="&amp;ABN$8))</f>
        <v>720000</v>
      </c>
      <c r="ABO26" s="21">
        <f>IF(ABO$8="",0,ABO19*SUMIFS(условия!64:64,условия!$7:$7,"&lt;="&amp;ABO$8,условия!$8:$8,"&gt;="&amp;ABO$8))</f>
        <v>720000</v>
      </c>
      <c r="ABP26" s="21">
        <f>IF(ABP$8="",0,ABP19*SUMIFS(условия!64:64,условия!$7:$7,"&lt;="&amp;ABP$8,условия!$8:$8,"&gt;="&amp;ABP$8))</f>
        <v>720000</v>
      </c>
      <c r="ABQ26" s="21">
        <f>IF(ABQ$8="",0,ABQ19*SUMIFS(условия!64:64,условия!$7:$7,"&lt;="&amp;ABQ$8,условия!$8:$8,"&gt;="&amp;ABQ$8))</f>
        <v>720000</v>
      </c>
      <c r="ABR26" s="21">
        <f>IF(ABR$8="",0,ABR19*SUMIFS(условия!64:64,условия!$7:$7,"&lt;="&amp;ABR$8,условия!$8:$8,"&gt;="&amp;ABR$8))</f>
        <v>720000</v>
      </c>
      <c r="ABS26" s="21">
        <f>IF(ABS$8="",0,ABS19*SUMIFS(условия!64:64,условия!$7:$7,"&lt;="&amp;ABS$8,условия!$8:$8,"&gt;="&amp;ABS$8))</f>
        <v>720000</v>
      </c>
      <c r="ABT26" s="21">
        <f>IF(ABT$8="",0,ABT19*SUMIFS(условия!64:64,условия!$7:$7,"&lt;="&amp;ABT$8,условия!$8:$8,"&gt;="&amp;ABT$8))</f>
        <v>760000</v>
      </c>
      <c r="ABU26" s="21">
        <f>IF(ABU$8="",0,ABU19*SUMIFS(условия!64:64,условия!$7:$7,"&lt;="&amp;ABU$8,условия!$8:$8,"&gt;="&amp;ABU$8))</f>
        <v>760000</v>
      </c>
      <c r="ABV26" s="21">
        <f>IF(ABV$8="",0,ABV19*SUMIFS(условия!64:64,условия!$7:$7,"&lt;="&amp;ABV$8,условия!$8:$8,"&gt;="&amp;ABV$8))</f>
        <v>760000</v>
      </c>
      <c r="ABW26" s="21">
        <f>IF(ABW$8="",0,ABW19*SUMIFS(условия!64:64,условия!$7:$7,"&lt;="&amp;ABW$8,условия!$8:$8,"&gt;="&amp;ABW$8))</f>
        <v>760000</v>
      </c>
      <c r="ABX26" s="21">
        <f>IF(ABX$8="",0,ABX19*SUMIFS(условия!64:64,условия!$7:$7,"&lt;="&amp;ABX$8,условия!$8:$8,"&gt;="&amp;ABX$8))</f>
        <v>760000</v>
      </c>
      <c r="ABY26" s="21">
        <f>IF(ABY$8="",0,ABY19*SUMIFS(условия!64:64,условия!$7:$7,"&lt;="&amp;ABY$8,условия!$8:$8,"&gt;="&amp;ABY$8))</f>
        <v>760000</v>
      </c>
      <c r="ABZ26" s="21">
        <f>IF(ABZ$8="",0,ABZ19*SUMIFS(условия!64:64,условия!$7:$7,"&lt;="&amp;ABZ$8,условия!$8:$8,"&gt;="&amp;ABZ$8))</f>
        <v>760000</v>
      </c>
      <c r="ACA26" s="21">
        <f>IF(ACA$8="",0,ACA19*SUMIFS(условия!64:64,условия!$7:$7,"&lt;="&amp;ACA$8,условия!$8:$8,"&gt;="&amp;ACA$8))</f>
        <v>760000</v>
      </c>
      <c r="ACB26" s="21">
        <f>IF(ACB$8="",0,ACB19*SUMIFS(условия!64:64,условия!$7:$7,"&lt;="&amp;ACB$8,условия!$8:$8,"&gt;="&amp;ACB$8))</f>
        <v>760000</v>
      </c>
      <c r="ACC26" s="21">
        <f>IF(ACC$8="",0,ACC19*SUMIFS(условия!64:64,условия!$7:$7,"&lt;="&amp;ACC$8,условия!$8:$8,"&gt;="&amp;ACC$8))</f>
        <v>760000</v>
      </c>
      <c r="ACD26" s="21">
        <f>IF(ACD$8="",0,ACD19*SUMIFS(условия!64:64,условия!$7:$7,"&lt;="&amp;ACD$8,условия!$8:$8,"&gt;="&amp;ACD$8))</f>
        <v>760000</v>
      </c>
      <c r="ACE26" s="21">
        <f>IF(ACE$8="",0,ACE19*SUMIFS(условия!64:64,условия!$7:$7,"&lt;="&amp;ACE$8,условия!$8:$8,"&gt;="&amp;ACE$8))</f>
        <v>760000</v>
      </c>
      <c r="ACF26" s="21">
        <f>IF(ACF$8="",0,ACF19*SUMIFS(условия!64:64,условия!$7:$7,"&lt;="&amp;ACF$8,условия!$8:$8,"&gt;="&amp;ACF$8))</f>
        <v>760000</v>
      </c>
      <c r="ACG26" s="21">
        <f>IF(ACG$8="",0,ACG19*SUMIFS(условия!64:64,условия!$7:$7,"&lt;="&amp;ACG$8,условия!$8:$8,"&gt;="&amp;ACG$8))</f>
        <v>760000</v>
      </c>
      <c r="ACH26" s="21">
        <f>IF(ACH$8="",0,ACH19*SUMIFS(условия!64:64,условия!$7:$7,"&lt;="&amp;ACH$8,условия!$8:$8,"&gt;="&amp;ACH$8))</f>
        <v>760000</v>
      </c>
      <c r="ACI26" s="21">
        <f>IF(ACI$8="",0,ACI19*SUMIFS(условия!64:64,условия!$7:$7,"&lt;="&amp;ACI$8,условия!$8:$8,"&gt;="&amp;ACI$8))</f>
        <v>760000</v>
      </c>
      <c r="ACJ26" s="21">
        <f>IF(ACJ$8="",0,ACJ19*SUMIFS(условия!64:64,условия!$7:$7,"&lt;="&amp;ACJ$8,условия!$8:$8,"&gt;="&amp;ACJ$8))</f>
        <v>760000</v>
      </c>
      <c r="ACK26" s="21">
        <f>IF(ACK$8="",0,ACK19*SUMIFS(условия!64:64,условия!$7:$7,"&lt;="&amp;ACK$8,условия!$8:$8,"&gt;="&amp;ACK$8))</f>
        <v>760000</v>
      </c>
      <c r="ACL26" s="21">
        <f>IF(ACL$8="",0,ACL19*SUMIFS(условия!64:64,условия!$7:$7,"&lt;="&amp;ACL$8,условия!$8:$8,"&gt;="&amp;ACL$8))</f>
        <v>760000</v>
      </c>
      <c r="ACM26" s="21">
        <f>IF(ACM$8="",0,ACM19*SUMIFS(условия!64:64,условия!$7:$7,"&lt;="&amp;ACM$8,условия!$8:$8,"&gt;="&amp;ACM$8))</f>
        <v>760000</v>
      </c>
      <c r="ACN26" s="21">
        <f>IF(ACN$8="",0,ACN19*SUMIFS(условия!64:64,условия!$7:$7,"&lt;="&amp;ACN$8,условия!$8:$8,"&gt;="&amp;ACN$8))</f>
        <v>760000</v>
      </c>
      <c r="ACO26" s="21">
        <f>IF(ACO$8="",0,ACO19*SUMIFS(условия!64:64,условия!$7:$7,"&lt;="&amp;ACO$8,условия!$8:$8,"&gt;="&amp;ACO$8))</f>
        <v>760000</v>
      </c>
      <c r="ACP26" s="21">
        <f>IF(ACP$8="",0,ACP19*SUMIFS(условия!64:64,условия!$7:$7,"&lt;="&amp;ACP$8,условия!$8:$8,"&gt;="&amp;ACP$8))</f>
        <v>760000</v>
      </c>
      <c r="ACQ26" s="21">
        <f>IF(ACQ$8="",0,ACQ19*SUMIFS(условия!64:64,условия!$7:$7,"&lt;="&amp;ACQ$8,условия!$8:$8,"&gt;="&amp;ACQ$8))</f>
        <v>760000</v>
      </c>
      <c r="ACR26" s="21">
        <f>IF(ACR$8="",0,ACR19*SUMIFS(условия!64:64,условия!$7:$7,"&lt;="&amp;ACR$8,условия!$8:$8,"&gt;="&amp;ACR$8))</f>
        <v>760000</v>
      </c>
      <c r="ACS26" s="21">
        <f>IF(ACS$8="",0,ACS19*SUMIFS(условия!64:64,условия!$7:$7,"&lt;="&amp;ACS$8,условия!$8:$8,"&gt;="&amp;ACS$8))</f>
        <v>760000</v>
      </c>
      <c r="ACT26" s="21">
        <f>IF(ACT$8="",0,ACT19*SUMIFS(условия!64:64,условия!$7:$7,"&lt;="&amp;ACT$8,условия!$8:$8,"&gt;="&amp;ACT$8))</f>
        <v>760000</v>
      </c>
      <c r="ACU26" s="21">
        <f>IF(ACU$8="",0,ACU19*SUMIFS(условия!64:64,условия!$7:$7,"&lt;="&amp;ACU$8,условия!$8:$8,"&gt;="&amp;ACU$8))</f>
        <v>760000</v>
      </c>
      <c r="ACV26" s="21">
        <f>IF(ACV$8="",0,ACV19*SUMIFS(условия!64:64,условия!$7:$7,"&lt;="&amp;ACV$8,условия!$8:$8,"&gt;="&amp;ACV$8))</f>
        <v>760000</v>
      </c>
      <c r="ACW26" s="21">
        <f>IF(ACW$8="",0,ACW19*SUMIFS(условия!64:64,условия!$7:$7,"&lt;="&amp;ACW$8,условия!$8:$8,"&gt;="&amp;ACW$8))</f>
        <v>760000</v>
      </c>
      <c r="ACX26" s="21">
        <f>IF(ACX$8="",0,ACX19*SUMIFS(условия!64:64,условия!$7:$7,"&lt;="&amp;ACX$8,условия!$8:$8,"&gt;="&amp;ACX$8))</f>
        <v>760000</v>
      </c>
      <c r="ACY26" s="21">
        <f>IF(ACY$8="",0,ACY19*SUMIFS(условия!64:64,условия!$7:$7,"&lt;="&amp;ACY$8,условия!$8:$8,"&gt;="&amp;ACY$8))</f>
        <v>839999.99999999988</v>
      </c>
      <c r="ACZ26" s="21">
        <f>IF(ACZ$8="",0,ACZ19*SUMIFS(условия!64:64,условия!$7:$7,"&lt;="&amp;ACZ$8,условия!$8:$8,"&gt;="&amp;ACZ$8))</f>
        <v>839999.99999999988</v>
      </c>
      <c r="ADA26" s="21">
        <f>IF(ADA$8="",0,ADA19*SUMIFS(условия!64:64,условия!$7:$7,"&lt;="&amp;ADA$8,условия!$8:$8,"&gt;="&amp;ADA$8))</f>
        <v>839999.99999999988</v>
      </c>
      <c r="ADB26" s="21">
        <f>IF(ADB$8="",0,ADB19*SUMIFS(условия!64:64,условия!$7:$7,"&lt;="&amp;ADB$8,условия!$8:$8,"&gt;="&amp;ADB$8))</f>
        <v>839999.99999999988</v>
      </c>
      <c r="ADC26" s="21">
        <f>IF(ADC$8="",0,ADC19*SUMIFS(условия!64:64,условия!$7:$7,"&lt;="&amp;ADC$8,условия!$8:$8,"&gt;="&amp;ADC$8))</f>
        <v>839999.99999999988</v>
      </c>
      <c r="ADD26" s="21">
        <f>IF(ADD$8="",0,ADD19*SUMIFS(условия!64:64,условия!$7:$7,"&lt;="&amp;ADD$8,условия!$8:$8,"&gt;="&amp;ADD$8))</f>
        <v>839999.99999999988</v>
      </c>
      <c r="ADE26" s="21">
        <f>IF(ADE$8="",0,ADE19*SUMIFS(условия!64:64,условия!$7:$7,"&lt;="&amp;ADE$8,условия!$8:$8,"&gt;="&amp;ADE$8))</f>
        <v>839999.99999999988</v>
      </c>
      <c r="ADF26" s="21">
        <f>IF(ADF$8="",0,ADF19*SUMIFS(условия!64:64,условия!$7:$7,"&lt;="&amp;ADF$8,условия!$8:$8,"&gt;="&amp;ADF$8))</f>
        <v>839999.99999999988</v>
      </c>
      <c r="ADG26" s="21">
        <f>IF(ADG$8="",0,ADG19*SUMIFS(условия!64:64,условия!$7:$7,"&lt;="&amp;ADG$8,условия!$8:$8,"&gt;="&amp;ADG$8))</f>
        <v>839999.99999999988</v>
      </c>
      <c r="ADH26" s="21">
        <f>IF(ADH$8="",0,ADH19*SUMIFS(условия!64:64,условия!$7:$7,"&lt;="&amp;ADH$8,условия!$8:$8,"&gt;="&amp;ADH$8))</f>
        <v>839999.99999999988</v>
      </c>
      <c r="ADI26" s="21">
        <f>IF(ADI$8="",0,ADI19*SUMIFS(условия!64:64,условия!$7:$7,"&lt;="&amp;ADI$8,условия!$8:$8,"&gt;="&amp;ADI$8))</f>
        <v>839999.99999999988</v>
      </c>
      <c r="ADJ26" s="21">
        <f>IF(ADJ$8="",0,ADJ19*SUMIFS(условия!64:64,условия!$7:$7,"&lt;="&amp;ADJ$8,условия!$8:$8,"&gt;="&amp;ADJ$8))</f>
        <v>839999.99999999988</v>
      </c>
      <c r="ADK26" s="21">
        <f>IF(ADK$8="",0,ADK19*SUMIFS(условия!64:64,условия!$7:$7,"&lt;="&amp;ADK$8,условия!$8:$8,"&gt;="&amp;ADK$8))</f>
        <v>839999.99999999988</v>
      </c>
      <c r="ADL26" s="21">
        <f>IF(ADL$8="",0,ADL19*SUMIFS(условия!64:64,условия!$7:$7,"&lt;="&amp;ADL$8,условия!$8:$8,"&gt;="&amp;ADL$8))</f>
        <v>839999.99999999988</v>
      </c>
      <c r="ADM26" s="21">
        <f>IF(ADM$8="",0,ADM19*SUMIFS(условия!64:64,условия!$7:$7,"&lt;="&amp;ADM$8,условия!$8:$8,"&gt;="&amp;ADM$8))</f>
        <v>839999.99999999988</v>
      </c>
      <c r="ADN26" s="21">
        <f>IF(ADN$8="",0,ADN19*SUMIFS(условия!64:64,условия!$7:$7,"&lt;="&amp;ADN$8,условия!$8:$8,"&gt;="&amp;ADN$8))</f>
        <v>839999.99999999988</v>
      </c>
      <c r="ADO26" s="21">
        <f>IF(ADO$8="",0,ADO19*SUMIFS(условия!64:64,условия!$7:$7,"&lt;="&amp;ADO$8,условия!$8:$8,"&gt;="&amp;ADO$8))</f>
        <v>839999.99999999988</v>
      </c>
      <c r="ADP26" s="21">
        <f>IF(ADP$8="",0,ADP19*SUMIFS(условия!64:64,условия!$7:$7,"&lt;="&amp;ADP$8,условия!$8:$8,"&gt;="&amp;ADP$8))</f>
        <v>839999.99999999988</v>
      </c>
      <c r="ADQ26" s="21">
        <f>IF(ADQ$8="",0,ADQ19*SUMIFS(условия!64:64,условия!$7:$7,"&lt;="&amp;ADQ$8,условия!$8:$8,"&gt;="&amp;ADQ$8))</f>
        <v>839999.99999999988</v>
      </c>
      <c r="ADR26" s="21">
        <f>IF(ADR$8="",0,ADR19*SUMIFS(условия!64:64,условия!$7:$7,"&lt;="&amp;ADR$8,условия!$8:$8,"&gt;="&amp;ADR$8))</f>
        <v>839999.99999999988</v>
      </c>
      <c r="ADS26" s="21">
        <f>IF(ADS$8="",0,ADS19*SUMIFS(условия!64:64,условия!$7:$7,"&lt;="&amp;ADS$8,условия!$8:$8,"&gt;="&amp;ADS$8))</f>
        <v>839999.99999999988</v>
      </c>
      <c r="ADT26" s="21">
        <f>IF(ADT$8="",0,ADT19*SUMIFS(условия!64:64,условия!$7:$7,"&lt;="&amp;ADT$8,условия!$8:$8,"&gt;="&amp;ADT$8))</f>
        <v>839999.99999999988</v>
      </c>
      <c r="ADU26" s="21">
        <f>IF(ADU$8="",0,ADU19*SUMIFS(условия!64:64,условия!$7:$7,"&lt;="&amp;ADU$8,условия!$8:$8,"&gt;="&amp;ADU$8))</f>
        <v>839999.99999999988</v>
      </c>
      <c r="ADV26" s="21">
        <f>IF(ADV$8="",0,ADV19*SUMIFS(условия!64:64,условия!$7:$7,"&lt;="&amp;ADV$8,условия!$8:$8,"&gt;="&amp;ADV$8))</f>
        <v>839999.99999999988</v>
      </c>
      <c r="ADW26" s="21">
        <f>IF(ADW$8="",0,ADW19*SUMIFS(условия!64:64,условия!$7:$7,"&lt;="&amp;ADW$8,условия!$8:$8,"&gt;="&amp;ADW$8))</f>
        <v>839999.99999999988</v>
      </c>
      <c r="ADX26" s="21">
        <f>IF(ADX$8="",0,ADX19*SUMIFS(условия!64:64,условия!$7:$7,"&lt;="&amp;ADX$8,условия!$8:$8,"&gt;="&amp;ADX$8))</f>
        <v>839999.99999999988</v>
      </c>
      <c r="ADY26" s="21">
        <f>IF(ADY$8="",0,ADY19*SUMIFS(условия!64:64,условия!$7:$7,"&lt;="&amp;ADY$8,условия!$8:$8,"&gt;="&amp;ADY$8))</f>
        <v>839999.99999999988</v>
      </c>
      <c r="ADZ26" s="21">
        <f>IF(ADZ$8="",0,ADZ19*SUMIFS(условия!64:64,условия!$7:$7,"&lt;="&amp;ADZ$8,условия!$8:$8,"&gt;="&amp;ADZ$8))</f>
        <v>839999.99999999988</v>
      </c>
      <c r="AEA26" s="21">
        <f>IF(AEA$8="",0,AEA19*SUMIFS(условия!64:64,условия!$7:$7,"&lt;="&amp;AEA$8,условия!$8:$8,"&gt;="&amp;AEA$8))</f>
        <v>839999.99999999988</v>
      </c>
      <c r="AEB26" s="21">
        <f>IF(AEB$8="",0,AEB19*SUMIFS(условия!64:64,условия!$7:$7,"&lt;="&amp;AEB$8,условия!$8:$8,"&gt;="&amp;AEB$8))</f>
        <v>839999.99999999988</v>
      </c>
      <c r="AEC26" s="21">
        <f>IF(AEC$8="",0,AEC19*SUMIFS(условия!64:64,условия!$7:$7,"&lt;="&amp;AEC$8,условия!$8:$8,"&gt;="&amp;AEC$8))</f>
        <v>839999.99999999988</v>
      </c>
      <c r="AED26" s="21">
        <f>IF(AED$8="",0,AED19*SUMIFS(условия!64:64,условия!$7:$7,"&lt;="&amp;AED$8,условия!$8:$8,"&gt;="&amp;AED$8))</f>
        <v>1380000</v>
      </c>
      <c r="AEE26" s="21">
        <f>IF(AEE$8="",0,AEE19*SUMIFS(условия!64:64,условия!$7:$7,"&lt;="&amp;AEE$8,условия!$8:$8,"&gt;="&amp;AEE$8))</f>
        <v>1380000</v>
      </c>
      <c r="AEF26" s="21">
        <f>IF(AEF$8="",0,AEF19*SUMIFS(условия!64:64,условия!$7:$7,"&lt;="&amp;AEF$8,условия!$8:$8,"&gt;="&amp;AEF$8))</f>
        <v>1380000</v>
      </c>
      <c r="AEG26" s="21">
        <f>IF(AEG$8="",0,AEG19*SUMIFS(условия!64:64,условия!$7:$7,"&lt;="&amp;AEG$8,условия!$8:$8,"&gt;="&amp;AEG$8))</f>
        <v>1380000</v>
      </c>
      <c r="AEH26" s="21">
        <f>IF(AEH$8="",0,AEH19*SUMIFS(условия!64:64,условия!$7:$7,"&lt;="&amp;AEH$8,условия!$8:$8,"&gt;="&amp;AEH$8))</f>
        <v>1380000</v>
      </c>
      <c r="AEI26" s="21">
        <f>IF(AEI$8="",0,AEI19*SUMIFS(условия!64:64,условия!$7:$7,"&lt;="&amp;AEI$8,условия!$8:$8,"&gt;="&amp;AEI$8))</f>
        <v>1380000</v>
      </c>
      <c r="AEJ26" s="21">
        <f>IF(AEJ$8="",0,AEJ19*SUMIFS(условия!64:64,условия!$7:$7,"&lt;="&amp;AEJ$8,условия!$8:$8,"&gt;="&amp;AEJ$8))</f>
        <v>1380000</v>
      </c>
      <c r="AEK26" s="21">
        <f>IF(AEK$8="",0,AEK19*SUMIFS(условия!64:64,условия!$7:$7,"&lt;="&amp;AEK$8,условия!$8:$8,"&gt;="&amp;AEK$8))</f>
        <v>1380000</v>
      </c>
      <c r="AEL26" s="21">
        <f>IF(AEL$8="",0,AEL19*SUMIFS(условия!64:64,условия!$7:$7,"&lt;="&amp;AEL$8,условия!$8:$8,"&gt;="&amp;AEL$8))</f>
        <v>1380000</v>
      </c>
      <c r="AEM26" s="21">
        <f>IF(AEM$8="",0,AEM19*SUMIFS(условия!64:64,условия!$7:$7,"&lt;="&amp;AEM$8,условия!$8:$8,"&gt;="&amp;AEM$8))</f>
        <v>1380000</v>
      </c>
      <c r="AEN26" s="21">
        <f>IF(AEN$8="",0,AEN19*SUMIFS(условия!64:64,условия!$7:$7,"&lt;="&amp;AEN$8,условия!$8:$8,"&gt;="&amp;AEN$8))</f>
        <v>1380000</v>
      </c>
      <c r="AEO26" s="21">
        <f>IF(AEO$8="",0,AEO19*SUMIFS(условия!64:64,условия!$7:$7,"&lt;="&amp;AEO$8,условия!$8:$8,"&gt;="&amp;AEO$8))</f>
        <v>1380000</v>
      </c>
      <c r="AEP26" s="21">
        <f>IF(AEP$8="",0,AEP19*SUMIFS(условия!64:64,условия!$7:$7,"&lt;="&amp;AEP$8,условия!$8:$8,"&gt;="&amp;AEP$8))</f>
        <v>1380000</v>
      </c>
      <c r="AEQ26" s="21">
        <f>IF(AEQ$8="",0,AEQ19*SUMIFS(условия!64:64,условия!$7:$7,"&lt;="&amp;AEQ$8,условия!$8:$8,"&gt;="&amp;AEQ$8))</f>
        <v>1380000</v>
      </c>
      <c r="AER26" s="21">
        <f>IF(AER$8="",0,AER19*SUMIFS(условия!64:64,условия!$7:$7,"&lt;="&amp;AER$8,условия!$8:$8,"&gt;="&amp;AER$8))</f>
        <v>1380000</v>
      </c>
      <c r="AES26" s="21">
        <f>IF(AES$8="",0,AES19*SUMIFS(условия!64:64,условия!$7:$7,"&lt;="&amp;AES$8,условия!$8:$8,"&gt;="&amp;AES$8))</f>
        <v>1380000</v>
      </c>
      <c r="AET26" s="21">
        <f>IF(AET$8="",0,AET19*SUMIFS(условия!64:64,условия!$7:$7,"&lt;="&amp;AET$8,условия!$8:$8,"&gt;="&amp;AET$8))</f>
        <v>1380000</v>
      </c>
      <c r="AEU26" s="21">
        <f>IF(AEU$8="",0,AEU19*SUMIFS(условия!64:64,условия!$7:$7,"&lt;="&amp;AEU$8,условия!$8:$8,"&gt;="&amp;AEU$8))</f>
        <v>1380000</v>
      </c>
      <c r="AEV26" s="21">
        <f>IF(AEV$8="",0,AEV19*SUMIFS(условия!64:64,условия!$7:$7,"&lt;="&amp;AEV$8,условия!$8:$8,"&gt;="&amp;AEV$8))</f>
        <v>1380000</v>
      </c>
      <c r="AEW26" s="21">
        <f>IF(AEW$8="",0,AEW19*SUMIFS(условия!64:64,условия!$7:$7,"&lt;="&amp;AEW$8,условия!$8:$8,"&gt;="&amp;AEW$8))</f>
        <v>1380000</v>
      </c>
      <c r="AEX26" s="21">
        <f>IF(AEX$8="",0,AEX19*SUMIFS(условия!64:64,условия!$7:$7,"&lt;="&amp;AEX$8,условия!$8:$8,"&gt;="&amp;AEX$8))</f>
        <v>1380000</v>
      </c>
      <c r="AEY26" s="21">
        <f>IF(AEY$8="",0,AEY19*SUMIFS(условия!64:64,условия!$7:$7,"&lt;="&amp;AEY$8,условия!$8:$8,"&gt;="&amp;AEY$8))</f>
        <v>1380000</v>
      </c>
      <c r="AEZ26" s="21">
        <f>IF(AEZ$8="",0,AEZ19*SUMIFS(условия!64:64,условия!$7:$7,"&lt;="&amp;AEZ$8,условия!$8:$8,"&gt;="&amp;AEZ$8))</f>
        <v>1380000</v>
      </c>
      <c r="AFA26" s="21">
        <f>IF(AFA$8="",0,AFA19*SUMIFS(условия!64:64,условия!$7:$7,"&lt;="&amp;AFA$8,условия!$8:$8,"&gt;="&amp;AFA$8))</f>
        <v>1380000</v>
      </c>
      <c r="AFB26" s="21">
        <f>IF(AFB$8="",0,AFB19*SUMIFS(условия!64:64,условия!$7:$7,"&lt;="&amp;AFB$8,условия!$8:$8,"&gt;="&amp;AFB$8))</f>
        <v>1380000</v>
      </c>
      <c r="AFC26" s="21">
        <f>IF(AFC$8="",0,AFC19*SUMIFS(условия!64:64,условия!$7:$7,"&lt;="&amp;AFC$8,условия!$8:$8,"&gt;="&amp;AFC$8))</f>
        <v>1380000</v>
      </c>
      <c r="AFD26" s="21">
        <f>IF(AFD$8="",0,AFD19*SUMIFS(условия!64:64,условия!$7:$7,"&lt;="&amp;AFD$8,условия!$8:$8,"&gt;="&amp;AFD$8))</f>
        <v>1380000</v>
      </c>
      <c r="AFE26" s="21">
        <f>IF(AFE$8="",0,AFE19*SUMIFS(условия!64:64,условия!$7:$7,"&lt;="&amp;AFE$8,условия!$8:$8,"&gt;="&amp;AFE$8))</f>
        <v>1380000</v>
      </c>
      <c r="AFF26" s="21">
        <f>IF(AFF$8="",0,AFF19*SUMIFS(условия!64:64,условия!$7:$7,"&lt;="&amp;AFF$8,условия!$8:$8,"&gt;="&amp;AFF$8))</f>
        <v>1380000</v>
      </c>
      <c r="AFG26" s="21">
        <f>IF(AFG$8="",0,AFG19*SUMIFS(условия!64:64,условия!$7:$7,"&lt;="&amp;AFG$8,условия!$8:$8,"&gt;="&amp;AFG$8))</f>
        <v>1380000</v>
      </c>
    </row>
    <row r="27" spans="1:839" s="42" customFormat="1" x14ac:dyDescent="0.25">
      <c r="A27" s="21"/>
      <c r="B27" s="21"/>
      <c r="C27" s="21"/>
      <c r="D27" s="21"/>
      <c r="E27" s="21" t="str">
        <f>структура!$G$29</f>
        <v>предоставление займов</v>
      </c>
      <c r="F27" s="21"/>
      <c r="G27" s="21" t="str">
        <f>структура!$J$12</f>
        <v>спец. заем</v>
      </c>
      <c r="H27" s="21"/>
      <c r="I27" s="21" t="str">
        <f>IF($E27="","",INDEX(структура!$H$10:$H$153,SUMIFS(структура!$C$10:$C$153,структура!$G$10:$G$153,$E27)))</f>
        <v>руб</v>
      </c>
      <c r="J27" s="21"/>
      <c r="K27" s="41"/>
      <c r="L27" s="21"/>
      <c r="M27" s="21"/>
      <c r="N27" s="21"/>
      <c r="O27" s="21"/>
      <c r="P27" s="21"/>
      <c r="Q27" s="41"/>
      <c r="R27" s="21">
        <f>IF(R$8="",0,R20*SUMIFS(условия!65:65,условия!$7:$7,"&lt;="&amp;R$8,условия!$8:$8,"&gt;="&amp;R$8))</f>
        <v>36000.000000000007</v>
      </c>
      <c r="S27" s="21">
        <f>IF(S$8="",0,S20*SUMIFS(условия!65:65,условия!$7:$7,"&lt;="&amp;S$8,условия!$8:$8,"&gt;="&amp;S$8))</f>
        <v>36000.000000000007</v>
      </c>
      <c r="T27" s="21">
        <f>IF(T$8="",0,T20*SUMIFS(условия!65:65,условия!$7:$7,"&lt;="&amp;T$8,условия!$8:$8,"&gt;="&amp;T$8))</f>
        <v>36000.000000000007</v>
      </c>
      <c r="U27" s="21">
        <f>IF(U$8="",0,U20*SUMIFS(условия!65:65,условия!$7:$7,"&lt;="&amp;U$8,условия!$8:$8,"&gt;="&amp;U$8))</f>
        <v>36000.000000000007</v>
      </c>
      <c r="V27" s="21">
        <f>IF(V$8="",0,V20*SUMIFS(условия!65:65,условия!$7:$7,"&lt;="&amp;V$8,условия!$8:$8,"&gt;="&amp;V$8))</f>
        <v>36000.000000000007</v>
      </c>
      <c r="W27" s="21">
        <f>IF(W$8="",0,W20*SUMIFS(условия!65:65,условия!$7:$7,"&lt;="&amp;W$8,условия!$8:$8,"&gt;="&amp;W$8))</f>
        <v>36000.000000000007</v>
      </c>
      <c r="X27" s="21">
        <f>IF(X$8="",0,X20*SUMIFS(условия!65:65,условия!$7:$7,"&lt;="&amp;X$8,условия!$8:$8,"&gt;="&amp;X$8))</f>
        <v>36000.000000000007</v>
      </c>
      <c r="Y27" s="21">
        <f>IF(Y$8="",0,Y20*SUMIFS(условия!65:65,условия!$7:$7,"&lt;="&amp;Y$8,условия!$8:$8,"&gt;="&amp;Y$8))</f>
        <v>36000.000000000007</v>
      </c>
      <c r="Z27" s="21">
        <f>IF(Z$8="",0,Z20*SUMIFS(условия!65:65,условия!$7:$7,"&lt;="&amp;Z$8,условия!$8:$8,"&gt;="&amp;Z$8))</f>
        <v>36000.000000000007</v>
      </c>
      <c r="AA27" s="21">
        <f>IF(AA$8="",0,AA20*SUMIFS(условия!65:65,условия!$7:$7,"&lt;="&amp;AA$8,условия!$8:$8,"&gt;="&amp;AA$8))</f>
        <v>36000.000000000007</v>
      </c>
      <c r="AB27" s="21">
        <f>IF(AB$8="",0,AB20*SUMIFS(условия!65:65,условия!$7:$7,"&lt;="&amp;AB$8,условия!$8:$8,"&gt;="&amp;AB$8))</f>
        <v>36000.000000000007</v>
      </c>
      <c r="AC27" s="21">
        <f>IF(AC$8="",0,AC20*SUMIFS(условия!65:65,условия!$7:$7,"&lt;="&amp;AC$8,условия!$8:$8,"&gt;="&amp;AC$8))</f>
        <v>36000.000000000007</v>
      </c>
      <c r="AD27" s="21">
        <f>IF(AD$8="",0,AD20*SUMIFS(условия!65:65,условия!$7:$7,"&lt;="&amp;AD$8,условия!$8:$8,"&gt;="&amp;AD$8))</f>
        <v>36000.000000000007</v>
      </c>
      <c r="AE27" s="21">
        <f>IF(AE$8="",0,AE20*SUMIFS(условия!65:65,условия!$7:$7,"&lt;="&amp;AE$8,условия!$8:$8,"&gt;="&amp;AE$8))</f>
        <v>36000.000000000007</v>
      </c>
      <c r="AF27" s="21">
        <f>IF(AF$8="",0,AF20*SUMIFS(условия!65:65,условия!$7:$7,"&lt;="&amp;AF$8,условия!$8:$8,"&gt;="&amp;AF$8))</f>
        <v>36000.000000000007</v>
      </c>
      <c r="AG27" s="21">
        <f>IF(AG$8="",0,AG20*SUMIFS(условия!65:65,условия!$7:$7,"&lt;="&amp;AG$8,условия!$8:$8,"&gt;="&amp;AG$8))</f>
        <v>36000.000000000007</v>
      </c>
      <c r="AH27" s="21">
        <f>IF(AH$8="",0,AH20*SUMIFS(условия!65:65,условия!$7:$7,"&lt;="&amp;AH$8,условия!$8:$8,"&gt;="&amp;AH$8))</f>
        <v>36000.000000000007</v>
      </c>
      <c r="AI27" s="21">
        <f>IF(AI$8="",0,AI20*SUMIFS(условия!65:65,условия!$7:$7,"&lt;="&amp;AI$8,условия!$8:$8,"&gt;="&amp;AI$8))</f>
        <v>36000.000000000007</v>
      </c>
      <c r="AJ27" s="21">
        <f>IF(AJ$8="",0,AJ20*SUMIFS(условия!65:65,условия!$7:$7,"&lt;="&amp;AJ$8,условия!$8:$8,"&gt;="&amp;AJ$8))</f>
        <v>36000.000000000007</v>
      </c>
      <c r="AK27" s="21">
        <f>IF(AK$8="",0,AK20*SUMIFS(условия!65:65,условия!$7:$7,"&lt;="&amp;AK$8,условия!$8:$8,"&gt;="&amp;AK$8))</f>
        <v>36000.000000000007</v>
      </c>
      <c r="AL27" s="21">
        <f>IF(AL$8="",0,AL20*SUMIFS(условия!65:65,условия!$7:$7,"&lt;="&amp;AL$8,условия!$8:$8,"&gt;="&amp;AL$8))</f>
        <v>36000.000000000007</v>
      </c>
      <c r="AM27" s="21">
        <f>IF(AM$8="",0,AM20*SUMIFS(условия!65:65,условия!$7:$7,"&lt;="&amp;AM$8,условия!$8:$8,"&gt;="&amp;AM$8))</f>
        <v>36000.000000000007</v>
      </c>
      <c r="AN27" s="21">
        <f>IF(AN$8="",0,AN20*SUMIFS(условия!65:65,условия!$7:$7,"&lt;="&amp;AN$8,условия!$8:$8,"&gt;="&amp;AN$8))</f>
        <v>36000.000000000007</v>
      </c>
      <c r="AO27" s="21">
        <f>IF(AO$8="",0,AO20*SUMIFS(условия!65:65,условия!$7:$7,"&lt;="&amp;AO$8,условия!$8:$8,"&gt;="&amp;AO$8))</f>
        <v>36000.000000000007</v>
      </c>
      <c r="AP27" s="21">
        <f>IF(AP$8="",0,AP20*SUMIFS(условия!65:65,условия!$7:$7,"&lt;="&amp;AP$8,условия!$8:$8,"&gt;="&amp;AP$8))</f>
        <v>36000.000000000007</v>
      </c>
      <c r="AQ27" s="21">
        <f>IF(AQ$8="",0,AQ20*SUMIFS(условия!65:65,условия!$7:$7,"&lt;="&amp;AQ$8,условия!$8:$8,"&gt;="&amp;AQ$8))</f>
        <v>36000.000000000007</v>
      </c>
      <c r="AR27" s="21">
        <f>IF(AR$8="",0,AR20*SUMIFS(условия!65:65,условия!$7:$7,"&lt;="&amp;AR$8,условия!$8:$8,"&gt;="&amp;AR$8))</f>
        <v>36000.000000000007</v>
      </c>
      <c r="AS27" s="21">
        <f>IF(AS$8="",0,AS20*SUMIFS(условия!65:65,условия!$7:$7,"&lt;="&amp;AS$8,условия!$8:$8,"&gt;="&amp;AS$8))</f>
        <v>36000.000000000007</v>
      </c>
      <c r="AT27" s="21">
        <f>IF(AT$8="",0,AT20*SUMIFS(условия!65:65,условия!$7:$7,"&lt;="&amp;AT$8,условия!$8:$8,"&gt;="&amp;AT$8))</f>
        <v>36000.000000000007</v>
      </c>
      <c r="AU27" s="21">
        <f>IF(AU$8="",0,AU20*SUMIFS(условия!65:65,условия!$7:$7,"&lt;="&amp;AU$8,условия!$8:$8,"&gt;="&amp;AU$8))</f>
        <v>36000.000000000007</v>
      </c>
      <c r="AV27" s="21">
        <f>IF(AV$8="",0,AV20*SUMIFS(условия!65:65,условия!$7:$7,"&lt;="&amp;AV$8,условия!$8:$8,"&gt;="&amp;AV$8))</f>
        <v>36000.000000000007</v>
      </c>
      <c r="AW27" s="21">
        <f>IF(AW$8="",0,AW20*SUMIFS(условия!65:65,условия!$7:$7,"&lt;="&amp;AW$8,условия!$8:$8,"&gt;="&amp;AW$8))</f>
        <v>32000.000000000007</v>
      </c>
      <c r="AX27" s="21">
        <f>IF(AX$8="",0,AX20*SUMIFS(условия!65:65,условия!$7:$7,"&lt;="&amp;AX$8,условия!$8:$8,"&gt;="&amp;AX$8))</f>
        <v>32000.000000000007</v>
      </c>
      <c r="AY27" s="21">
        <f>IF(AY$8="",0,AY20*SUMIFS(условия!65:65,условия!$7:$7,"&lt;="&amp;AY$8,условия!$8:$8,"&gt;="&amp;AY$8))</f>
        <v>32000.000000000007</v>
      </c>
      <c r="AZ27" s="21">
        <f>IF(AZ$8="",0,AZ20*SUMIFS(условия!65:65,условия!$7:$7,"&lt;="&amp;AZ$8,условия!$8:$8,"&gt;="&amp;AZ$8))</f>
        <v>32000.000000000007</v>
      </c>
      <c r="BA27" s="21">
        <f>IF(BA$8="",0,BA20*SUMIFS(условия!65:65,условия!$7:$7,"&lt;="&amp;BA$8,условия!$8:$8,"&gt;="&amp;BA$8))</f>
        <v>32000.000000000007</v>
      </c>
      <c r="BB27" s="21">
        <f>IF(BB$8="",0,BB20*SUMIFS(условия!65:65,условия!$7:$7,"&lt;="&amp;BB$8,условия!$8:$8,"&gt;="&amp;BB$8))</f>
        <v>32000.000000000007</v>
      </c>
      <c r="BC27" s="21">
        <f>IF(BC$8="",0,BC20*SUMIFS(условия!65:65,условия!$7:$7,"&lt;="&amp;BC$8,условия!$8:$8,"&gt;="&amp;BC$8))</f>
        <v>32000.000000000007</v>
      </c>
      <c r="BD27" s="21">
        <f>IF(BD$8="",0,BD20*SUMIFS(условия!65:65,условия!$7:$7,"&lt;="&amp;BD$8,условия!$8:$8,"&gt;="&amp;BD$8))</f>
        <v>32000.000000000007</v>
      </c>
      <c r="BE27" s="21">
        <f>IF(BE$8="",0,BE20*SUMIFS(условия!65:65,условия!$7:$7,"&lt;="&amp;BE$8,условия!$8:$8,"&gt;="&amp;BE$8))</f>
        <v>32000.000000000007</v>
      </c>
      <c r="BF27" s="21">
        <f>IF(BF$8="",0,BF20*SUMIFS(условия!65:65,условия!$7:$7,"&lt;="&amp;BF$8,условия!$8:$8,"&gt;="&amp;BF$8))</f>
        <v>32000.000000000007</v>
      </c>
      <c r="BG27" s="21">
        <f>IF(BG$8="",0,BG20*SUMIFS(условия!65:65,условия!$7:$7,"&lt;="&amp;BG$8,условия!$8:$8,"&gt;="&amp;BG$8))</f>
        <v>32000.000000000007</v>
      </c>
      <c r="BH27" s="21">
        <f>IF(BH$8="",0,BH20*SUMIFS(условия!65:65,условия!$7:$7,"&lt;="&amp;BH$8,условия!$8:$8,"&gt;="&amp;BH$8))</f>
        <v>32000.000000000007</v>
      </c>
      <c r="BI27" s="21">
        <f>IF(BI$8="",0,BI20*SUMIFS(условия!65:65,условия!$7:$7,"&lt;="&amp;BI$8,условия!$8:$8,"&gt;="&amp;BI$8))</f>
        <v>32000.000000000007</v>
      </c>
      <c r="BJ27" s="21">
        <f>IF(BJ$8="",0,BJ20*SUMIFS(условия!65:65,условия!$7:$7,"&lt;="&amp;BJ$8,условия!$8:$8,"&gt;="&amp;BJ$8))</f>
        <v>32000.000000000007</v>
      </c>
      <c r="BK27" s="21">
        <f>IF(BK$8="",0,BK20*SUMIFS(условия!65:65,условия!$7:$7,"&lt;="&amp;BK$8,условия!$8:$8,"&gt;="&amp;BK$8))</f>
        <v>32000.000000000007</v>
      </c>
      <c r="BL27" s="21">
        <f>IF(BL$8="",0,BL20*SUMIFS(условия!65:65,условия!$7:$7,"&lt;="&amp;BL$8,условия!$8:$8,"&gt;="&amp;BL$8))</f>
        <v>32000.000000000007</v>
      </c>
      <c r="BM27" s="21">
        <f>IF(BM$8="",0,BM20*SUMIFS(условия!65:65,условия!$7:$7,"&lt;="&amp;BM$8,условия!$8:$8,"&gt;="&amp;BM$8))</f>
        <v>32000.000000000007</v>
      </c>
      <c r="BN27" s="21">
        <f>IF(BN$8="",0,BN20*SUMIFS(условия!65:65,условия!$7:$7,"&lt;="&amp;BN$8,условия!$8:$8,"&gt;="&amp;BN$8))</f>
        <v>32000.000000000007</v>
      </c>
      <c r="BO27" s="21">
        <f>IF(BO$8="",0,BO20*SUMIFS(условия!65:65,условия!$7:$7,"&lt;="&amp;BO$8,условия!$8:$8,"&gt;="&amp;BO$8))</f>
        <v>32000.000000000007</v>
      </c>
      <c r="BP27" s="21">
        <f>IF(BP$8="",0,BP20*SUMIFS(условия!65:65,условия!$7:$7,"&lt;="&amp;BP$8,условия!$8:$8,"&gt;="&amp;BP$8))</f>
        <v>32000.000000000007</v>
      </c>
      <c r="BQ27" s="21">
        <f>IF(BQ$8="",0,BQ20*SUMIFS(условия!65:65,условия!$7:$7,"&lt;="&amp;BQ$8,условия!$8:$8,"&gt;="&amp;BQ$8))</f>
        <v>32000.000000000007</v>
      </c>
      <c r="BR27" s="21">
        <f>IF(BR$8="",0,BR20*SUMIFS(условия!65:65,условия!$7:$7,"&lt;="&amp;BR$8,условия!$8:$8,"&gt;="&amp;BR$8))</f>
        <v>32000.000000000007</v>
      </c>
      <c r="BS27" s="21">
        <f>IF(BS$8="",0,BS20*SUMIFS(условия!65:65,условия!$7:$7,"&lt;="&amp;BS$8,условия!$8:$8,"&gt;="&amp;BS$8))</f>
        <v>32000.000000000007</v>
      </c>
      <c r="BT27" s="21">
        <f>IF(BT$8="",0,BT20*SUMIFS(условия!65:65,условия!$7:$7,"&lt;="&amp;BT$8,условия!$8:$8,"&gt;="&amp;BT$8))</f>
        <v>32000.000000000007</v>
      </c>
      <c r="BU27" s="21">
        <f>IF(BU$8="",0,BU20*SUMIFS(условия!65:65,условия!$7:$7,"&lt;="&amp;BU$8,условия!$8:$8,"&gt;="&amp;BU$8))</f>
        <v>32000.000000000007</v>
      </c>
      <c r="BV27" s="21">
        <f>IF(BV$8="",0,BV20*SUMIFS(условия!65:65,условия!$7:$7,"&lt;="&amp;BV$8,условия!$8:$8,"&gt;="&amp;BV$8))</f>
        <v>32000.000000000007</v>
      </c>
      <c r="BW27" s="21">
        <f>IF(BW$8="",0,BW20*SUMIFS(условия!65:65,условия!$7:$7,"&lt;="&amp;BW$8,условия!$8:$8,"&gt;="&amp;BW$8))</f>
        <v>32000.000000000007</v>
      </c>
      <c r="BX27" s="21">
        <f>IF(BX$8="",0,BX20*SUMIFS(условия!65:65,условия!$7:$7,"&lt;="&amp;BX$8,условия!$8:$8,"&gt;="&amp;BX$8))</f>
        <v>32000.000000000007</v>
      </c>
      <c r="BY27" s="21">
        <f>IF(BY$8="",0,BY20*SUMIFS(условия!65:65,условия!$7:$7,"&lt;="&amp;BY$8,условия!$8:$8,"&gt;="&amp;BY$8))</f>
        <v>32000.000000000007</v>
      </c>
      <c r="BZ27" s="21">
        <f>IF(BZ$8="",0,BZ20*SUMIFS(условия!65:65,условия!$7:$7,"&lt;="&amp;BZ$8,условия!$8:$8,"&gt;="&amp;BZ$8))</f>
        <v>32000.000000000007</v>
      </c>
      <c r="CA27" s="21">
        <f>IF(CA$8="",0,CA20*SUMIFS(условия!65:65,условия!$7:$7,"&lt;="&amp;CA$8,условия!$8:$8,"&gt;="&amp;CA$8))</f>
        <v>32000.000000000007</v>
      </c>
      <c r="CB27" s="21">
        <f>IF(CB$8="",0,CB20*SUMIFS(условия!65:65,условия!$7:$7,"&lt;="&amp;CB$8,условия!$8:$8,"&gt;="&amp;CB$8))</f>
        <v>70000.000000000015</v>
      </c>
      <c r="CC27" s="21">
        <f>IF(CC$8="",0,CC20*SUMIFS(условия!65:65,условия!$7:$7,"&lt;="&amp;CC$8,условия!$8:$8,"&gt;="&amp;CC$8))</f>
        <v>70000.000000000015</v>
      </c>
      <c r="CD27" s="21">
        <f>IF(CD$8="",0,CD20*SUMIFS(условия!65:65,условия!$7:$7,"&lt;="&amp;CD$8,условия!$8:$8,"&gt;="&amp;CD$8))</f>
        <v>70000.000000000015</v>
      </c>
      <c r="CE27" s="21">
        <f>IF(CE$8="",0,CE20*SUMIFS(условия!65:65,условия!$7:$7,"&lt;="&amp;CE$8,условия!$8:$8,"&gt;="&amp;CE$8))</f>
        <v>70000.000000000015</v>
      </c>
      <c r="CF27" s="21">
        <f>IF(CF$8="",0,CF20*SUMIFS(условия!65:65,условия!$7:$7,"&lt;="&amp;CF$8,условия!$8:$8,"&gt;="&amp;CF$8))</f>
        <v>70000.000000000015</v>
      </c>
      <c r="CG27" s="21">
        <f>IF(CG$8="",0,CG20*SUMIFS(условия!65:65,условия!$7:$7,"&lt;="&amp;CG$8,условия!$8:$8,"&gt;="&amp;CG$8))</f>
        <v>70000.000000000015</v>
      </c>
      <c r="CH27" s="21">
        <f>IF(CH$8="",0,CH20*SUMIFS(условия!65:65,условия!$7:$7,"&lt;="&amp;CH$8,условия!$8:$8,"&gt;="&amp;CH$8))</f>
        <v>70000.000000000015</v>
      </c>
      <c r="CI27" s="21">
        <f>IF(CI$8="",0,CI20*SUMIFS(условия!65:65,условия!$7:$7,"&lt;="&amp;CI$8,условия!$8:$8,"&gt;="&amp;CI$8))</f>
        <v>70000.000000000015</v>
      </c>
      <c r="CJ27" s="21">
        <f>IF(CJ$8="",0,CJ20*SUMIFS(условия!65:65,условия!$7:$7,"&lt;="&amp;CJ$8,условия!$8:$8,"&gt;="&amp;CJ$8))</f>
        <v>70000.000000000015</v>
      </c>
      <c r="CK27" s="21">
        <f>IF(CK$8="",0,CK20*SUMIFS(условия!65:65,условия!$7:$7,"&lt;="&amp;CK$8,условия!$8:$8,"&gt;="&amp;CK$8))</f>
        <v>70000.000000000015</v>
      </c>
      <c r="CL27" s="21">
        <f>IF(CL$8="",0,CL20*SUMIFS(условия!65:65,условия!$7:$7,"&lt;="&amp;CL$8,условия!$8:$8,"&gt;="&amp;CL$8))</f>
        <v>70000.000000000015</v>
      </c>
      <c r="CM27" s="21">
        <f>IF(CM$8="",0,CM20*SUMIFS(условия!65:65,условия!$7:$7,"&lt;="&amp;CM$8,условия!$8:$8,"&gt;="&amp;CM$8))</f>
        <v>70000.000000000015</v>
      </c>
      <c r="CN27" s="21">
        <f>IF(CN$8="",0,CN20*SUMIFS(условия!65:65,условия!$7:$7,"&lt;="&amp;CN$8,условия!$8:$8,"&gt;="&amp;CN$8))</f>
        <v>70000.000000000015</v>
      </c>
      <c r="CO27" s="21">
        <f>IF(CO$8="",0,CO20*SUMIFS(условия!65:65,условия!$7:$7,"&lt;="&amp;CO$8,условия!$8:$8,"&gt;="&amp;CO$8))</f>
        <v>70000.000000000015</v>
      </c>
      <c r="CP27" s="21">
        <f>IF(CP$8="",0,CP20*SUMIFS(условия!65:65,условия!$7:$7,"&lt;="&amp;CP$8,условия!$8:$8,"&gt;="&amp;CP$8))</f>
        <v>70000.000000000015</v>
      </c>
      <c r="CQ27" s="21">
        <f>IF(CQ$8="",0,CQ20*SUMIFS(условия!65:65,условия!$7:$7,"&lt;="&amp;CQ$8,условия!$8:$8,"&gt;="&amp;CQ$8))</f>
        <v>70000.000000000015</v>
      </c>
      <c r="CR27" s="21">
        <f>IF(CR$8="",0,CR20*SUMIFS(условия!65:65,условия!$7:$7,"&lt;="&amp;CR$8,условия!$8:$8,"&gt;="&amp;CR$8))</f>
        <v>70000.000000000015</v>
      </c>
      <c r="CS27" s="21">
        <f>IF(CS$8="",0,CS20*SUMIFS(условия!65:65,условия!$7:$7,"&lt;="&amp;CS$8,условия!$8:$8,"&gt;="&amp;CS$8))</f>
        <v>70000.000000000015</v>
      </c>
      <c r="CT27" s="21">
        <f>IF(CT$8="",0,CT20*SUMIFS(условия!65:65,условия!$7:$7,"&lt;="&amp;CT$8,условия!$8:$8,"&gt;="&amp;CT$8))</f>
        <v>70000.000000000015</v>
      </c>
      <c r="CU27" s="21">
        <f>IF(CU$8="",0,CU20*SUMIFS(условия!65:65,условия!$7:$7,"&lt;="&amp;CU$8,условия!$8:$8,"&gt;="&amp;CU$8))</f>
        <v>70000.000000000015</v>
      </c>
      <c r="CV27" s="21">
        <f>IF(CV$8="",0,CV20*SUMIFS(условия!65:65,условия!$7:$7,"&lt;="&amp;CV$8,условия!$8:$8,"&gt;="&amp;CV$8))</f>
        <v>70000.000000000015</v>
      </c>
      <c r="CW27" s="21">
        <f>IF(CW$8="",0,CW20*SUMIFS(условия!65:65,условия!$7:$7,"&lt;="&amp;CW$8,условия!$8:$8,"&gt;="&amp;CW$8))</f>
        <v>70000.000000000015</v>
      </c>
      <c r="CX27" s="21">
        <f>IF(CX$8="",0,CX20*SUMIFS(условия!65:65,условия!$7:$7,"&lt;="&amp;CX$8,условия!$8:$8,"&gt;="&amp;CX$8))</f>
        <v>70000.000000000015</v>
      </c>
      <c r="CY27" s="21">
        <f>IF(CY$8="",0,CY20*SUMIFS(условия!65:65,условия!$7:$7,"&lt;="&amp;CY$8,условия!$8:$8,"&gt;="&amp;CY$8))</f>
        <v>70000.000000000015</v>
      </c>
      <c r="CZ27" s="21">
        <f>IF(CZ$8="",0,CZ20*SUMIFS(условия!65:65,условия!$7:$7,"&lt;="&amp;CZ$8,условия!$8:$8,"&gt;="&amp;CZ$8))</f>
        <v>70000.000000000015</v>
      </c>
      <c r="DA27" s="21">
        <f>IF(DA$8="",0,DA20*SUMIFS(условия!65:65,условия!$7:$7,"&lt;="&amp;DA$8,условия!$8:$8,"&gt;="&amp;DA$8))</f>
        <v>70000.000000000015</v>
      </c>
      <c r="DB27" s="21">
        <f>IF(DB$8="",0,DB20*SUMIFS(условия!65:65,условия!$7:$7,"&lt;="&amp;DB$8,условия!$8:$8,"&gt;="&amp;DB$8))</f>
        <v>70000.000000000015</v>
      </c>
      <c r="DC27" s="21">
        <f>IF(DC$8="",0,DC20*SUMIFS(условия!65:65,условия!$7:$7,"&lt;="&amp;DC$8,условия!$8:$8,"&gt;="&amp;DC$8))</f>
        <v>70000.000000000015</v>
      </c>
      <c r="DD27" s="21">
        <f>IF(DD$8="",0,DD20*SUMIFS(условия!65:65,условия!$7:$7,"&lt;="&amp;DD$8,условия!$8:$8,"&gt;="&amp;DD$8))</f>
        <v>70000.000000000015</v>
      </c>
      <c r="DE27" s="21">
        <f>IF(DE$8="",0,DE20*SUMIFS(условия!65:65,условия!$7:$7,"&lt;="&amp;DE$8,условия!$8:$8,"&gt;="&amp;DE$8))</f>
        <v>70000.000000000015</v>
      </c>
      <c r="DF27" s="21">
        <f>IF(DF$8="",0,DF20*SUMIFS(условия!65:65,условия!$7:$7,"&lt;="&amp;DF$8,условия!$8:$8,"&gt;="&amp;DF$8))</f>
        <v>70000.000000000015</v>
      </c>
      <c r="DG27" s="21">
        <f>IF(DG$8="",0,DG20*SUMIFS(условия!65:65,условия!$7:$7,"&lt;="&amp;DG$8,условия!$8:$8,"&gt;="&amp;DG$8))</f>
        <v>70000.000000000015</v>
      </c>
      <c r="DH27" s="21">
        <f>IF(DH$8="",0,DH20*SUMIFS(условия!65:65,условия!$7:$7,"&lt;="&amp;DH$8,условия!$8:$8,"&gt;="&amp;DH$8))</f>
        <v>70000.000000000015</v>
      </c>
      <c r="DI27" s="21">
        <f>IF(DI$8="",0,DI20*SUMIFS(условия!65:65,условия!$7:$7,"&lt;="&amp;DI$8,условия!$8:$8,"&gt;="&amp;DI$8))</f>
        <v>70000.000000000015</v>
      </c>
      <c r="DJ27" s="21">
        <f>IF(DJ$8="",0,DJ20*SUMIFS(условия!65:65,условия!$7:$7,"&lt;="&amp;DJ$8,условия!$8:$8,"&gt;="&amp;DJ$8))</f>
        <v>70000.000000000015</v>
      </c>
      <c r="DK27" s="21">
        <f>IF(DK$8="",0,DK20*SUMIFS(условия!65:65,условия!$7:$7,"&lt;="&amp;DK$8,условия!$8:$8,"&gt;="&amp;DK$8))</f>
        <v>70000.000000000015</v>
      </c>
      <c r="DL27" s="21">
        <f>IF(DL$8="",0,DL20*SUMIFS(условия!65:65,условия!$7:$7,"&lt;="&amp;DL$8,условия!$8:$8,"&gt;="&amp;DL$8))</f>
        <v>70000.000000000015</v>
      </c>
      <c r="DM27" s="21">
        <f>IF(DM$8="",0,DM20*SUMIFS(условия!65:65,условия!$7:$7,"&lt;="&amp;DM$8,условия!$8:$8,"&gt;="&amp;DM$8))</f>
        <v>70000.000000000015</v>
      </c>
      <c r="DN27" s="21">
        <f>IF(DN$8="",0,DN20*SUMIFS(условия!65:65,условия!$7:$7,"&lt;="&amp;DN$8,условия!$8:$8,"&gt;="&amp;DN$8))</f>
        <v>70000.000000000015</v>
      </c>
      <c r="DO27" s="21">
        <f>IF(DO$8="",0,DO20*SUMIFS(условия!65:65,условия!$7:$7,"&lt;="&amp;DO$8,условия!$8:$8,"&gt;="&amp;DO$8))</f>
        <v>70000.000000000015</v>
      </c>
      <c r="DP27" s="21">
        <f>IF(DP$8="",0,DP20*SUMIFS(условия!65:65,условия!$7:$7,"&lt;="&amp;DP$8,условия!$8:$8,"&gt;="&amp;DP$8))</f>
        <v>70000.000000000015</v>
      </c>
      <c r="DQ27" s="21">
        <f>IF(DQ$8="",0,DQ20*SUMIFS(условия!65:65,условия!$7:$7,"&lt;="&amp;DQ$8,условия!$8:$8,"&gt;="&amp;DQ$8))</f>
        <v>70000.000000000015</v>
      </c>
      <c r="DR27" s="21">
        <f>IF(DR$8="",0,DR20*SUMIFS(условия!65:65,условия!$7:$7,"&lt;="&amp;DR$8,условия!$8:$8,"&gt;="&amp;DR$8))</f>
        <v>70000.000000000015</v>
      </c>
      <c r="DS27" s="21">
        <f>IF(DS$8="",0,DS20*SUMIFS(условия!65:65,условия!$7:$7,"&lt;="&amp;DS$8,условия!$8:$8,"&gt;="&amp;DS$8))</f>
        <v>70000.000000000015</v>
      </c>
      <c r="DT27" s="21">
        <f>IF(DT$8="",0,DT20*SUMIFS(условия!65:65,условия!$7:$7,"&lt;="&amp;DT$8,условия!$8:$8,"&gt;="&amp;DT$8))</f>
        <v>70000.000000000015</v>
      </c>
      <c r="DU27" s="21">
        <f>IF(DU$8="",0,DU20*SUMIFS(условия!65:65,условия!$7:$7,"&lt;="&amp;DU$8,условия!$8:$8,"&gt;="&amp;DU$8))</f>
        <v>70000.000000000015</v>
      </c>
      <c r="DV27" s="21">
        <f>IF(DV$8="",0,DV20*SUMIFS(условия!65:65,условия!$7:$7,"&lt;="&amp;DV$8,условия!$8:$8,"&gt;="&amp;DV$8))</f>
        <v>70000.000000000015</v>
      </c>
      <c r="DW27" s="21">
        <f>IF(DW$8="",0,DW20*SUMIFS(условия!65:65,условия!$7:$7,"&lt;="&amp;DW$8,условия!$8:$8,"&gt;="&amp;DW$8))</f>
        <v>70000.000000000015</v>
      </c>
      <c r="DX27" s="21">
        <f>IF(DX$8="",0,DX20*SUMIFS(условия!65:65,условия!$7:$7,"&lt;="&amp;DX$8,условия!$8:$8,"&gt;="&amp;DX$8))</f>
        <v>70000.000000000015</v>
      </c>
      <c r="DY27" s="21">
        <f>IF(DY$8="",0,DY20*SUMIFS(условия!65:65,условия!$7:$7,"&lt;="&amp;DY$8,условия!$8:$8,"&gt;="&amp;DY$8))</f>
        <v>70000.000000000015</v>
      </c>
      <c r="DZ27" s="21">
        <f>IF(DZ$8="",0,DZ20*SUMIFS(условия!65:65,условия!$7:$7,"&lt;="&amp;DZ$8,условия!$8:$8,"&gt;="&amp;DZ$8))</f>
        <v>70000.000000000015</v>
      </c>
      <c r="EA27" s="21">
        <f>IF(EA$8="",0,EA20*SUMIFS(условия!65:65,условия!$7:$7,"&lt;="&amp;EA$8,условия!$8:$8,"&gt;="&amp;EA$8))</f>
        <v>70000.000000000015</v>
      </c>
      <c r="EB27" s="21">
        <f>IF(EB$8="",0,EB20*SUMIFS(условия!65:65,условия!$7:$7,"&lt;="&amp;EB$8,условия!$8:$8,"&gt;="&amp;EB$8))</f>
        <v>70000.000000000015</v>
      </c>
      <c r="EC27" s="21">
        <f>IF(EC$8="",0,EC20*SUMIFS(условия!65:65,условия!$7:$7,"&lt;="&amp;EC$8,условия!$8:$8,"&gt;="&amp;EC$8))</f>
        <v>70000.000000000015</v>
      </c>
      <c r="ED27" s="21">
        <f>IF(ED$8="",0,ED20*SUMIFS(условия!65:65,условия!$7:$7,"&lt;="&amp;ED$8,условия!$8:$8,"&gt;="&amp;ED$8))</f>
        <v>70000.000000000015</v>
      </c>
      <c r="EE27" s="21">
        <f>IF(EE$8="",0,EE20*SUMIFS(условия!65:65,условия!$7:$7,"&lt;="&amp;EE$8,условия!$8:$8,"&gt;="&amp;EE$8))</f>
        <v>70000.000000000015</v>
      </c>
      <c r="EF27" s="21">
        <f>IF(EF$8="",0,EF20*SUMIFS(условия!65:65,условия!$7:$7,"&lt;="&amp;EF$8,условия!$8:$8,"&gt;="&amp;EF$8))</f>
        <v>70000.000000000015</v>
      </c>
      <c r="EG27" s="21">
        <f>IF(EG$8="",0,EG20*SUMIFS(условия!65:65,условия!$7:$7,"&lt;="&amp;EG$8,условия!$8:$8,"&gt;="&amp;EG$8))</f>
        <v>70000.000000000015</v>
      </c>
      <c r="EH27" s="21">
        <f>IF(EH$8="",0,EH20*SUMIFS(условия!65:65,условия!$7:$7,"&lt;="&amp;EH$8,условия!$8:$8,"&gt;="&amp;EH$8))</f>
        <v>70000.000000000015</v>
      </c>
      <c r="EI27" s="21">
        <f>IF(EI$8="",0,EI20*SUMIFS(условия!65:65,условия!$7:$7,"&lt;="&amp;EI$8,условия!$8:$8,"&gt;="&amp;EI$8))</f>
        <v>70000.000000000015</v>
      </c>
      <c r="EJ27" s="21">
        <f>IF(EJ$8="",0,EJ20*SUMIFS(условия!65:65,условия!$7:$7,"&lt;="&amp;EJ$8,условия!$8:$8,"&gt;="&amp;EJ$8))</f>
        <v>70000.000000000015</v>
      </c>
      <c r="EK27" s="21">
        <f>IF(EK$8="",0,EK20*SUMIFS(условия!65:65,условия!$7:$7,"&lt;="&amp;EK$8,условия!$8:$8,"&gt;="&amp;EK$8))</f>
        <v>46666.666666666672</v>
      </c>
      <c r="EL27" s="21">
        <f>IF(EL$8="",0,EL20*SUMIFS(условия!65:65,условия!$7:$7,"&lt;="&amp;EL$8,условия!$8:$8,"&gt;="&amp;EL$8))</f>
        <v>46666.666666666672</v>
      </c>
      <c r="EM27" s="21">
        <f>IF(EM$8="",0,EM20*SUMIFS(условия!65:65,условия!$7:$7,"&lt;="&amp;EM$8,условия!$8:$8,"&gt;="&amp;EM$8))</f>
        <v>46666.666666666672</v>
      </c>
      <c r="EN27" s="21">
        <f>IF(EN$8="",0,EN20*SUMIFS(условия!65:65,условия!$7:$7,"&lt;="&amp;EN$8,условия!$8:$8,"&gt;="&amp;EN$8))</f>
        <v>46666.666666666672</v>
      </c>
      <c r="EO27" s="21">
        <f>IF(EO$8="",0,EO20*SUMIFS(условия!65:65,условия!$7:$7,"&lt;="&amp;EO$8,условия!$8:$8,"&gt;="&amp;EO$8))</f>
        <v>46666.666666666672</v>
      </c>
      <c r="EP27" s="21">
        <f>IF(EP$8="",0,EP20*SUMIFS(условия!65:65,условия!$7:$7,"&lt;="&amp;EP$8,условия!$8:$8,"&gt;="&amp;EP$8))</f>
        <v>46666.666666666672</v>
      </c>
      <c r="EQ27" s="21">
        <f>IF(EQ$8="",0,EQ20*SUMIFS(условия!65:65,условия!$7:$7,"&lt;="&amp;EQ$8,условия!$8:$8,"&gt;="&amp;EQ$8))</f>
        <v>46666.666666666672</v>
      </c>
      <c r="ER27" s="21">
        <f>IF(ER$8="",0,ER20*SUMIFS(условия!65:65,условия!$7:$7,"&lt;="&amp;ER$8,условия!$8:$8,"&gt;="&amp;ER$8))</f>
        <v>46666.666666666672</v>
      </c>
      <c r="ES27" s="21">
        <f>IF(ES$8="",0,ES20*SUMIFS(условия!65:65,условия!$7:$7,"&lt;="&amp;ES$8,условия!$8:$8,"&gt;="&amp;ES$8))</f>
        <v>46666.666666666672</v>
      </c>
      <c r="ET27" s="21">
        <f>IF(ET$8="",0,ET20*SUMIFS(условия!65:65,условия!$7:$7,"&lt;="&amp;ET$8,условия!$8:$8,"&gt;="&amp;ET$8))</f>
        <v>46666.666666666672</v>
      </c>
      <c r="EU27" s="21">
        <f>IF(EU$8="",0,EU20*SUMIFS(условия!65:65,условия!$7:$7,"&lt;="&amp;EU$8,условия!$8:$8,"&gt;="&amp;EU$8))</f>
        <v>46666.666666666672</v>
      </c>
      <c r="EV27" s="21">
        <f>IF(EV$8="",0,EV20*SUMIFS(условия!65:65,условия!$7:$7,"&lt;="&amp;EV$8,условия!$8:$8,"&gt;="&amp;EV$8))</f>
        <v>46666.666666666672</v>
      </c>
      <c r="EW27" s="21">
        <f>IF(EW$8="",0,EW20*SUMIFS(условия!65:65,условия!$7:$7,"&lt;="&amp;EW$8,условия!$8:$8,"&gt;="&amp;EW$8))</f>
        <v>46666.666666666672</v>
      </c>
      <c r="EX27" s="21">
        <f>IF(EX$8="",0,EX20*SUMIFS(условия!65:65,условия!$7:$7,"&lt;="&amp;EX$8,условия!$8:$8,"&gt;="&amp;EX$8))</f>
        <v>46666.666666666672</v>
      </c>
      <c r="EY27" s="21">
        <f>IF(EY$8="",0,EY20*SUMIFS(условия!65:65,условия!$7:$7,"&lt;="&amp;EY$8,условия!$8:$8,"&gt;="&amp;EY$8))</f>
        <v>46666.666666666672</v>
      </c>
      <c r="EZ27" s="21">
        <f>IF(EZ$8="",0,EZ20*SUMIFS(условия!65:65,условия!$7:$7,"&lt;="&amp;EZ$8,условия!$8:$8,"&gt;="&amp;EZ$8))</f>
        <v>46666.666666666672</v>
      </c>
      <c r="FA27" s="21">
        <f>IF(FA$8="",0,FA20*SUMIFS(условия!65:65,условия!$7:$7,"&lt;="&amp;FA$8,условия!$8:$8,"&gt;="&amp;FA$8))</f>
        <v>46666.666666666672</v>
      </c>
      <c r="FB27" s="21">
        <f>IF(FB$8="",0,FB20*SUMIFS(условия!65:65,условия!$7:$7,"&lt;="&amp;FB$8,условия!$8:$8,"&gt;="&amp;FB$8))</f>
        <v>46666.666666666672</v>
      </c>
      <c r="FC27" s="21">
        <f>IF(FC$8="",0,FC20*SUMIFS(условия!65:65,условия!$7:$7,"&lt;="&amp;FC$8,условия!$8:$8,"&gt;="&amp;FC$8))</f>
        <v>46666.666666666672</v>
      </c>
      <c r="FD27" s="21">
        <f>IF(FD$8="",0,FD20*SUMIFS(условия!65:65,условия!$7:$7,"&lt;="&amp;FD$8,условия!$8:$8,"&gt;="&amp;FD$8))</f>
        <v>46666.666666666672</v>
      </c>
      <c r="FE27" s="21">
        <f>IF(FE$8="",0,FE20*SUMIFS(условия!65:65,условия!$7:$7,"&lt;="&amp;FE$8,условия!$8:$8,"&gt;="&amp;FE$8))</f>
        <v>46666.666666666672</v>
      </c>
      <c r="FF27" s="21">
        <f>IF(FF$8="",0,FF20*SUMIFS(условия!65:65,условия!$7:$7,"&lt;="&amp;FF$8,условия!$8:$8,"&gt;="&amp;FF$8))</f>
        <v>46666.666666666672</v>
      </c>
      <c r="FG27" s="21">
        <f>IF(FG$8="",0,FG20*SUMIFS(условия!65:65,условия!$7:$7,"&lt;="&amp;FG$8,условия!$8:$8,"&gt;="&amp;FG$8))</f>
        <v>46666.666666666672</v>
      </c>
      <c r="FH27" s="21">
        <f>IF(FH$8="",0,FH20*SUMIFS(условия!65:65,условия!$7:$7,"&lt;="&amp;FH$8,условия!$8:$8,"&gt;="&amp;FH$8))</f>
        <v>46666.666666666672</v>
      </c>
      <c r="FI27" s="21">
        <f>IF(FI$8="",0,FI20*SUMIFS(условия!65:65,условия!$7:$7,"&lt;="&amp;FI$8,условия!$8:$8,"&gt;="&amp;FI$8))</f>
        <v>46666.666666666672</v>
      </c>
      <c r="FJ27" s="21">
        <f>IF(FJ$8="",0,FJ20*SUMIFS(условия!65:65,условия!$7:$7,"&lt;="&amp;FJ$8,условия!$8:$8,"&gt;="&amp;FJ$8))</f>
        <v>46666.666666666672</v>
      </c>
      <c r="FK27" s="21">
        <f>IF(FK$8="",0,FK20*SUMIFS(условия!65:65,условия!$7:$7,"&lt;="&amp;FK$8,условия!$8:$8,"&gt;="&amp;FK$8))</f>
        <v>46666.666666666672</v>
      </c>
      <c r="FL27" s="21">
        <f>IF(FL$8="",0,FL20*SUMIFS(условия!65:65,условия!$7:$7,"&lt;="&amp;FL$8,условия!$8:$8,"&gt;="&amp;FL$8))</f>
        <v>46666.666666666672</v>
      </c>
      <c r="FM27" s="21">
        <f>IF(FM$8="",0,FM20*SUMIFS(условия!65:65,условия!$7:$7,"&lt;="&amp;FM$8,условия!$8:$8,"&gt;="&amp;FM$8))</f>
        <v>46666.666666666672</v>
      </c>
      <c r="FN27" s="21">
        <f>IF(FN$8="",0,FN20*SUMIFS(условия!65:65,условия!$7:$7,"&lt;="&amp;FN$8,условия!$8:$8,"&gt;="&amp;FN$8))</f>
        <v>46666.666666666672</v>
      </c>
      <c r="FO27" s="21">
        <f>IF(FO$8="",0,FO20*SUMIFS(условия!65:65,условия!$7:$7,"&lt;="&amp;FO$8,условия!$8:$8,"&gt;="&amp;FO$8))</f>
        <v>60000</v>
      </c>
      <c r="FP27" s="21">
        <f>IF(FP$8="",0,FP20*SUMIFS(условия!65:65,условия!$7:$7,"&lt;="&amp;FP$8,условия!$8:$8,"&gt;="&amp;FP$8))</f>
        <v>60000</v>
      </c>
      <c r="FQ27" s="21">
        <f>IF(FQ$8="",0,FQ20*SUMIFS(условия!65:65,условия!$7:$7,"&lt;="&amp;FQ$8,условия!$8:$8,"&gt;="&amp;FQ$8))</f>
        <v>60000</v>
      </c>
      <c r="FR27" s="21">
        <f>IF(FR$8="",0,FR20*SUMIFS(условия!65:65,условия!$7:$7,"&lt;="&amp;FR$8,условия!$8:$8,"&gt;="&amp;FR$8))</f>
        <v>60000</v>
      </c>
      <c r="FS27" s="21">
        <f>IF(FS$8="",0,FS20*SUMIFS(условия!65:65,условия!$7:$7,"&lt;="&amp;FS$8,условия!$8:$8,"&gt;="&amp;FS$8))</f>
        <v>60000</v>
      </c>
      <c r="FT27" s="21">
        <f>IF(FT$8="",0,FT20*SUMIFS(условия!65:65,условия!$7:$7,"&lt;="&amp;FT$8,условия!$8:$8,"&gt;="&amp;FT$8))</f>
        <v>60000</v>
      </c>
      <c r="FU27" s="21">
        <f>IF(FU$8="",0,FU20*SUMIFS(условия!65:65,условия!$7:$7,"&lt;="&amp;FU$8,условия!$8:$8,"&gt;="&amp;FU$8))</f>
        <v>60000</v>
      </c>
      <c r="FV27" s="21">
        <f>IF(FV$8="",0,FV20*SUMIFS(условия!65:65,условия!$7:$7,"&lt;="&amp;FV$8,условия!$8:$8,"&gt;="&amp;FV$8))</f>
        <v>60000</v>
      </c>
      <c r="FW27" s="21">
        <f>IF(FW$8="",0,FW20*SUMIFS(условия!65:65,условия!$7:$7,"&lt;="&amp;FW$8,условия!$8:$8,"&gt;="&amp;FW$8))</f>
        <v>60000</v>
      </c>
      <c r="FX27" s="21">
        <f>IF(FX$8="",0,FX20*SUMIFS(условия!65:65,условия!$7:$7,"&lt;="&amp;FX$8,условия!$8:$8,"&gt;="&amp;FX$8))</f>
        <v>60000</v>
      </c>
      <c r="FY27" s="21">
        <f>IF(FY$8="",0,FY20*SUMIFS(условия!65:65,условия!$7:$7,"&lt;="&amp;FY$8,условия!$8:$8,"&gt;="&amp;FY$8))</f>
        <v>60000</v>
      </c>
      <c r="FZ27" s="21">
        <f>IF(FZ$8="",0,FZ20*SUMIFS(условия!65:65,условия!$7:$7,"&lt;="&amp;FZ$8,условия!$8:$8,"&gt;="&amp;FZ$8))</f>
        <v>60000</v>
      </c>
      <c r="GA27" s="21">
        <f>IF(GA$8="",0,GA20*SUMIFS(условия!65:65,условия!$7:$7,"&lt;="&amp;GA$8,условия!$8:$8,"&gt;="&amp;GA$8))</f>
        <v>60000</v>
      </c>
      <c r="GB27" s="21">
        <f>IF(GB$8="",0,GB20*SUMIFS(условия!65:65,условия!$7:$7,"&lt;="&amp;GB$8,условия!$8:$8,"&gt;="&amp;GB$8))</f>
        <v>60000</v>
      </c>
      <c r="GC27" s="21">
        <f>IF(GC$8="",0,GC20*SUMIFS(условия!65:65,условия!$7:$7,"&lt;="&amp;GC$8,условия!$8:$8,"&gt;="&amp;GC$8))</f>
        <v>60000</v>
      </c>
      <c r="GD27" s="21">
        <f>IF(GD$8="",0,GD20*SUMIFS(условия!65:65,условия!$7:$7,"&lt;="&amp;GD$8,условия!$8:$8,"&gt;="&amp;GD$8))</f>
        <v>60000</v>
      </c>
      <c r="GE27" s="21">
        <f>IF(GE$8="",0,GE20*SUMIFS(условия!65:65,условия!$7:$7,"&lt;="&amp;GE$8,условия!$8:$8,"&gt;="&amp;GE$8))</f>
        <v>60000</v>
      </c>
      <c r="GF27" s="21">
        <f>IF(GF$8="",0,GF20*SUMIFS(условия!65:65,условия!$7:$7,"&lt;="&amp;GF$8,условия!$8:$8,"&gt;="&amp;GF$8))</f>
        <v>60000</v>
      </c>
      <c r="GG27" s="21">
        <f>IF(GG$8="",0,GG20*SUMIFS(условия!65:65,условия!$7:$7,"&lt;="&amp;GG$8,условия!$8:$8,"&gt;="&amp;GG$8))</f>
        <v>60000</v>
      </c>
      <c r="GH27" s="21">
        <f>IF(GH$8="",0,GH20*SUMIFS(условия!65:65,условия!$7:$7,"&lt;="&amp;GH$8,условия!$8:$8,"&gt;="&amp;GH$8))</f>
        <v>60000</v>
      </c>
      <c r="GI27" s="21">
        <f>IF(GI$8="",0,GI20*SUMIFS(условия!65:65,условия!$7:$7,"&lt;="&amp;GI$8,условия!$8:$8,"&gt;="&amp;GI$8))</f>
        <v>60000</v>
      </c>
      <c r="GJ27" s="21">
        <f>IF(GJ$8="",0,GJ20*SUMIFS(условия!65:65,условия!$7:$7,"&lt;="&amp;GJ$8,условия!$8:$8,"&gt;="&amp;GJ$8))</f>
        <v>60000</v>
      </c>
      <c r="GK27" s="21">
        <f>IF(GK$8="",0,GK20*SUMIFS(условия!65:65,условия!$7:$7,"&lt;="&amp;GK$8,условия!$8:$8,"&gt;="&amp;GK$8))</f>
        <v>60000</v>
      </c>
      <c r="GL27" s="21">
        <f>IF(GL$8="",0,GL20*SUMIFS(условия!65:65,условия!$7:$7,"&lt;="&amp;GL$8,условия!$8:$8,"&gt;="&amp;GL$8))</f>
        <v>60000</v>
      </c>
      <c r="GM27" s="21">
        <f>IF(GM$8="",0,GM20*SUMIFS(условия!65:65,условия!$7:$7,"&lt;="&amp;GM$8,условия!$8:$8,"&gt;="&amp;GM$8))</f>
        <v>60000</v>
      </c>
      <c r="GN27" s="21">
        <f>IF(GN$8="",0,GN20*SUMIFS(условия!65:65,условия!$7:$7,"&lt;="&amp;GN$8,условия!$8:$8,"&gt;="&amp;GN$8))</f>
        <v>60000</v>
      </c>
      <c r="GO27" s="21">
        <f>IF(GO$8="",0,GO20*SUMIFS(условия!65:65,условия!$7:$7,"&lt;="&amp;GO$8,условия!$8:$8,"&gt;="&amp;GO$8))</f>
        <v>60000</v>
      </c>
      <c r="GP27" s="21">
        <f>IF(GP$8="",0,GP20*SUMIFS(условия!65:65,условия!$7:$7,"&lt;="&amp;GP$8,условия!$8:$8,"&gt;="&amp;GP$8))</f>
        <v>60000</v>
      </c>
      <c r="GQ27" s="21">
        <f>IF(GQ$8="",0,GQ20*SUMIFS(условия!65:65,условия!$7:$7,"&lt;="&amp;GQ$8,условия!$8:$8,"&gt;="&amp;GQ$8))</f>
        <v>60000</v>
      </c>
      <c r="GR27" s="21">
        <f>IF(GR$8="",0,GR20*SUMIFS(условия!65:65,условия!$7:$7,"&lt;="&amp;GR$8,условия!$8:$8,"&gt;="&amp;GR$8))</f>
        <v>60000</v>
      </c>
      <c r="GS27" s="21">
        <f>IF(GS$8="",0,GS20*SUMIFS(условия!65:65,условия!$7:$7,"&lt;="&amp;GS$8,условия!$8:$8,"&gt;="&amp;GS$8))</f>
        <v>60000</v>
      </c>
      <c r="GT27" s="21">
        <f>IF(GT$8="",0,GT20*SUMIFS(условия!65:65,условия!$7:$7,"&lt;="&amp;GT$8,условия!$8:$8,"&gt;="&amp;GT$8))</f>
        <v>73333.333333333299</v>
      </c>
      <c r="GU27" s="21">
        <f>IF(GU$8="",0,GU20*SUMIFS(условия!65:65,условия!$7:$7,"&lt;="&amp;GU$8,условия!$8:$8,"&gt;="&amp;GU$8))</f>
        <v>73333.333333333299</v>
      </c>
      <c r="GV27" s="21">
        <f>IF(GV$8="",0,GV20*SUMIFS(условия!65:65,условия!$7:$7,"&lt;="&amp;GV$8,условия!$8:$8,"&gt;="&amp;GV$8))</f>
        <v>73333.333333333299</v>
      </c>
      <c r="GW27" s="21">
        <f>IF(GW$8="",0,GW20*SUMIFS(условия!65:65,условия!$7:$7,"&lt;="&amp;GW$8,условия!$8:$8,"&gt;="&amp;GW$8))</f>
        <v>73333.333333333299</v>
      </c>
      <c r="GX27" s="21">
        <f>IF(GX$8="",0,GX20*SUMIFS(условия!65:65,условия!$7:$7,"&lt;="&amp;GX$8,условия!$8:$8,"&gt;="&amp;GX$8))</f>
        <v>73333.333333333299</v>
      </c>
      <c r="GY27" s="21">
        <f>IF(GY$8="",0,GY20*SUMIFS(условия!65:65,условия!$7:$7,"&lt;="&amp;GY$8,условия!$8:$8,"&gt;="&amp;GY$8))</f>
        <v>73333.333333333299</v>
      </c>
      <c r="GZ27" s="21">
        <f>IF(GZ$8="",0,GZ20*SUMIFS(условия!65:65,условия!$7:$7,"&lt;="&amp;GZ$8,условия!$8:$8,"&gt;="&amp;GZ$8))</f>
        <v>73333.333333333299</v>
      </c>
      <c r="HA27" s="21">
        <f>IF(HA$8="",0,HA20*SUMIFS(условия!65:65,условия!$7:$7,"&lt;="&amp;HA$8,условия!$8:$8,"&gt;="&amp;HA$8))</f>
        <v>73333.333333333299</v>
      </c>
      <c r="HB27" s="21">
        <f>IF(HB$8="",0,HB20*SUMIFS(условия!65:65,условия!$7:$7,"&lt;="&amp;HB$8,условия!$8:$8,"&gt;="&amp;HB$8))</f>
        <v>73333.333333333299</v>
      </c>
      <c r="HC27" s="21">
        <f>IF(HC$8="",0,HC20*SUMIFS(условия!65:65,условия!$7:$7,"&lt;="&amp;HC$8,условия!$8:$8,"&gt;="&amp;HC$8))</f>
        <v>73333.333333333299</v>
      </c>
      <c r="HD27" s="21">
        <f>IF(HD$8="",0,HD20*SUMIFS(условия!65:65,условия!$7:$7,"&lt;="&amp;HD$8,условия!$8:$8,"&gt;="&amp;HD$8))</f>
        <v>73333.333333333299</v>
      </c>
      <c r="HE27" s="21">
        <f>IF(HE$8="",0,HE20*SUMIFS(условия!65:65,условия!$7:$7,"&lt;="&amp;HE$8,условия!$8:$8,"&gt;="&amp;HE$8))</f>
        <v>73333.333333333299</v>
      </c>
      <c r="HF27" s="21">
        <f>IF(HF$8="",0,HF20*SUMIFS(условия!65:65,условия!$7:$7,"&lt;="&amp;HF$8,условия!$8:$8,"&gt;="&amp;HF$8))</f>
        <v>73333.333333333299</v>
      </c>
      <c r="HG27" s="21">
        <f>IF(HG$8="",0,HG20*SUMIFS(условия!65:65,условия!$7:$7,"&lt;="&amp;HG$8,условия!$8:$8,"&gt;="&amp;HG$8))</f>
        <v>73333.333333333299</v>
      </c>
      <c r="HH27" s="21">
        <f>IF(HH$8="",0,HH20*SUMIFS(условия!65:65,условия!$7:$7,"&lt;="&amp;HH$8,условия!$8:$8,"&gt;="&amp;HH$8))</f>
        <v>73333.333333333299</v>
      </c>
      <c r="HI27" s="21">
        <f>IF(HI$8="",0,HI20*SUMIFS(условия!65:65,условия!$7:$7,"&lt;="&amp;HI$8,условия!$8:$8,"&gt;="&amp;HI$8))</f>
        <v>73333.333333333299</v>
      </c>
      <c r="HJ27" s="21">
        <f>IF(HJ$8="",0,HJ20*SUMIFS(условия!65:65,условия!$7:$7,"&lt;="&amp;HJ$8,условия!$8:$8,"&gt;="&amp;HJ$8))</f>
        <v>73333.333333333299</v>
      </c>
      <c r="HK27" s="21">
        <f>IF(HK$8="",0,HK20*SUMIFS(условия!65:65,условия!$7:$7,"&lt;="&amp;HK$8,условия!$8:$8,"&gt;="&amp;HK$8))</f>
        <v>73333.333333333299</v>
      </c>
      <c r="HL27" s="21">
        <f>IF(HL$8="",0,HL20*SUMIFS(условия!65:65,условия!$7:$7,"&lt;="&amp;HL$8,условия!$8:$8,"&gt;="&amp;HL$8))</f>
        <v>73333.333333333299</v>
      </c>
      <c r="HM27" s="21">
        <f>IF(HM$8="",0,HM20*SUMIFS(условия!65:65,условия!$7:$7,"&lt;="&amp;HM$8,условия!$8:$8,"&gt;="&amp;HM$8))</f>
        <v>73333.333333333299</v>
      </c>
      <c r="HN27" s="21">
        <f>IF(HN$8="",0,HN20*SUMIFS(условия!65:65,условия!$7:$7,"&lt;="&amp;HN$8,условия!$8:$8,"&gt;="&amp;HN$8))</f>
        <v>73333.333333333299</v>
      </c>
      <c r="HO27" s="21">
        <f>IF(HO$8="",0,HO20*SUMIFS(условия!65:65,условия!$7:$7,"&lt;="&amp;HO$8,условия!$8:$8,"&gt;="&amp;HO$8))</f>
        <v>73333.333333333299</v>
      </c>
      <c r="HP27" s="21">
        <f>IF(HP$8="",0,HP20*SUMIFS(условия!65:65,условия!$7:$7,"&lt;="&amp;HP$8,условия!$8:$8,"&gt;="&amp;HP$8))</f>
        <v>73333.333333333299</v>
      </c>
      <c r="HQ27" s="21">
        <f>IF(HQ$8="",0,HQ20*SUMIFS(условия!65:65,условия!$7:$7,"&lt;="&amp;HQ$8,условия!$8:$8,"&gt;="&amp;HQ$8))</f>
        <v>73333.333333333299</v>
      </c>
      <c r="HR27" s="21">
        <f>IF(HR$8="",0,HR20*SUMIFS(условия!65:65,условия!$7:$7,"&lt;="&amp;HR$8,условия!$8:$8,"&gt;="&amp;HR$8))</f>
        <v>73333.333333333299</v>
      </c>
      <c r="HS27" s="21">
        <f>IF(HS$8="",0,HS20*SUMIFS(условия!65:65,условия!$7:$7,"&lt;="&amp;HS$8,условия!$8:$8,"&gt;="&amp;HS$8))</f>
        <v>73333.333333333299</v>
      </c>
      <c r="HT27" s="21">
        <f>IF(HT$8="",0,HT20*SUMIFS(условия!65:65,условия!$7:$7,"&lt;="&amp;HT$8,условия!$8:$8,"&gt;="&amp;HT$8))</f>
        <v>73333.333333333299</v>
      </c>
      <c r="HU27" s="21">
        <f>IF(HU$8="",0,HU20*SUMIFS(условия!65:65,условия!$7:$7,"&lt;="&amp;HU$8,условия!$8:$8,"&gt;="&amp;HU$8))</f>
        <v>73333.333333333299</v>
      </c>
      <c r="HV27" s="21">
        <f>IF(HV$8="",0,HV20*SUMIFS(условия!65:65,условия!$7:$7,"&lt;="&amp;HV$8,условия!$8:$8,"&gt;="&amp;HV$8))</f>
        <v>73333.333333333299</v>
      </c>
      <c r="HW27" s="21">
        <f>IF(HW$8="",0,HW20*SUMIFS(условия!65:65,условия!$7:$7,"&lt;="&amp;HW$8,условия!$8:$8,"&gt;="&amp;HW$8))</f>
        <v>73333.333333333299</v>
      </c>
      <c r="HX27" s="21">
        <f>IF(HX$8="",0,HX20*SUMIFS(условия!65:65,условия!$7:$7,"&lt;="&amp;HX$8,условия!$8:$8,"&gt;="&amp;HX$8))</f>
        <v>73333.333333333299</v>
      </c>
      <c r="HY27" s="21">
        <f>IF(HY$8="",0,HY20*SUMIFS(условия!65:65,условия!$7:$7,"&lt;="&amp;HY$8,условия!$8:$8,"&gt;="&amp;HY$8))</f>
        <v>100000</v>
      </c>
      <c r="HZ27" s="21">
        <f>IF(HZ$8="",0,HZ20*SUMIFS(условия!65:65,условия!$7:$7,"&lt;="&amp;HZ$8,условия!$8:$8,"&gt;="&amp;HZ$8))</f>
        <v>100000</v>
      </c>
      <c r="IA27" s="21">
        <f>IF(IA$8="",0,IA20*SUMIFS(условия!65:65,условия!$7:$7,"&lt;="&amp;IA$8,условия!$8:$8,"&gt;="&amp;IA$8))</f>
        <v>100000</v>
      </c>
      <c r="IB27" s="21">
        <f>IF(IB$8="",0,IB20*SUMIFS(условия!65:65,условия!$7:$7,"&lt;="&amp;IB$8,условия!$8:$8,"&gt;="&amp;IB$8))</f>
        <v>100000</v>
      </c>
      <c r="IC27" s="21">
        <f>IF(IC$8="",0,IC20*SUMIFS(условия!65:65,условия!$7:$7,"&lt;="&amp;IC$8,условия!$8:$8,"&gt;="&amp;IC$8))</f>
        <v>100000</v>
      </c>
      <c r="ID27" s="21">
        <f>IF(ID$8="",0,ID20*SUMIFS(условия!65:65,условия!$7:$7,"&lt;="&amp;ID$8,условия!$8:$8,"&gt;="&amp;ID$8))</f>
        <v>100000</v>
      </c>
      <c r="IE27" s="21">
        <f>IF(IE$8="",0,IE20*SUMIFS(условия!65:65,условия!$7:$7,"&lt;="&amp;IE$8,условия!$8:$8,"&gt;="&amp;IE$8))</f>
        <v>100000</v>
      </c>
      <c r="IF27" s="21">
        <f>IF(IF$8="",0,IF20*SUMIFS(условия!65:65,условия!$7:$7,"&lt;="&amp;IF$8,условия!$8:$8,"&gt;="&amp;IF$8))</f>
        <v>100000</v>
      </c>
      <c r="IG27" s="21">
        <f>IF(IG$8="",0,IG20*SUMIFS(условия!65:65,условия!$7:$7,"&lt;="&amp;IG$8,условия!$8:$8,"&gt;="&amp;IG$8))</f>
        <v>100000</v>
      </c>
      <c r="IH27" s="21">
        <f>IF(IH$8="",0,IH20*SUMIFS(условия!65:65,условия!$7:$7,"&lt;="&amp;IH$8,условия!$8:$8,"&gt;="&amp;IH$8))</f>
        <v>100000</v>
      </c>
      <c r="II27" s="21">
        <f>IF(II$8="",0,II20*SUMIFS(условия!65:65,условия!$7:$7,"&lt;="&amp;II$8,условия!$8:$8,"&gt;="&amp;II$8))</f>
        <v>100000</v>
      </c>
      <c r="IJ27" s="21">
        <f>IF(IJ$8="",0,IJ20*SUMIFS(условия!65:65,условия!$7:$7,"&lt;="&amp;IJ$8,условия!$8:$8,"&gt;="&amp;IJ$8))</f>
        <v>100000</v>
      </c>
      <c r="IK27" s="21">
        <f>IF(IK$8="",0,IK20*SUMIFS(условия!65:65,условия!$7:$7,"&lt;="&amp;IK$8,условия!$8:$8,"&gt;="&amp;IK$8))</f>
        <v>100000</v>
      </c>
      <c r="IL27" s="21">
        <f>IF(IL$8="",0,IL20*SUMIFS(условия!65:65,условия!$7:$7,"&lt;="&amp;IL$8,условия!$8:$8,"&gt;="&amp;IL$8))</f>
        <v>100000</v>
      </c>
      <c r="IM27" s="21">
        <f>IF(IM$8="",0,IM20*SUMIFS(условия!65:65,условия!$7:$7,"&lt;="&amp;IM$8,условия!$8:$8,"&gt;="&amp;IM$8))</f>
        <v>100000</v>
      </c>
      <c r="IN27" s="21">
        <f>IF(IN$8="",0,IN20*SUMIFS(условия!65:65,условия!$7:$7,"&lt;="&amp;IN$8,условия!$8:$8,"&gt;="&amp;IN$8))</f>
        <v>100000</v>
      </c>
      <c r="IO27" s="21">
        <f>IF(IO$8="",0,IO20*SUMIFS(условия!65:65,условия!$7:$7,"&lt;="&amp;IO$8,условия!$8:$8,"&gt;="&amp;IO$8))</f>
        <v>100000</v>
      </c>
      <c r="IP27" s="21">
        <f>IF(IP$8="",0,IP20*SUMIFS(условия!65:65,условия!$7:$7,"&lt;="&amp;IP$8,условия!$8:$8,"&gt;="&amp;IP$8))</f>
        <v>100000</v>
      </c>
      <c r="IQ27" s="21">
        <f>IF(IQ$8="",0,IQ20*SUMIFS(условия!65:65,условия!$7:$7,"&lt;="&amp;IQ$8,условия!$8:$8,"&gt;="&amp;IQ$8))</f>
        <v>100000</v>
      </c>
      <c r="IR27" s="21">
        <f>IF(IR$8="",0,IR20*SUMIFS(условия!65:65,условия!$7:$7,"&lt;="&amp;IR$8,условия!$8:$8,"&gt;="&amp;IR$8))</f>
        <v>100000</v>
      </c>
      <c r="IS27" s="21">
        <f>IF(IS$8="",0,IS20*SUMIFS(условия!65:65,условия!$7:$7,"&lt;="&amp;IS$8,условия!$8:$8,"&gt;="&amp;IS$8))</f>
        <v>100000</v>
      </c>
      <c r="IT27" s="21">
        <f>IF(IT$8="",0,IT20*SUMIFS(условия!65:65,условия!$7:$7,"&lt;="&amp;IT$8,условия!$8:$8,"&gt;="&amp;IT$8))</f>
        <v>100000</v>
      </c>
      <c r="IU27" s="21">
        <f>IF(IU$8="",0,IU20*SUMIFS(условия!65:65,условия!$7:$7,"&lt;="&amp;IU$8,условия!$8:$8,"&gt;="&amp;IU$8))</f>
        <v>100000</v>
      </c>
      <c r="IV27" s="21">
        <f>IF(IV$8="",0,IV20*SUMIFS(условия!65:65,условия!$7:$7,"&lt;="&amp;IV$8,условия!$8:$8,"&gt;="&amp;IV$8))</f>
        <v>100000</v>
      </c>
      <c r="IW27" s="21">
        <f>IF(IW$8="",0,IW20*SUMIFS(условия!65:65,условия!$7:$7,"&lt;="&amp;IW$8,условия!$8:$8,"&gt;="&amp;IW$8))</f>
        <v>100000</v>
      </c>
      <c r="IX27" s="21">
        <f>IF(IX$8="",0,IX20*SUMIFS(условия!65:65,условия!$7:$7,"&lt;="&amp;IX$8,условия!$8:$8,"&gt;="&amp;IX$8))</f>
        <v>100000</v>
      </c>
      <c r="IY27" s="21">
        <f>IF(IY$8="",0,IY20*SUMIFS(условия!65:65,условия!$7:$7,"&lt;="&amp;IY$8,условия!$8:$8,"&gt;="&amp;IY$8))</f>
        <v>100000</v>
      </c>
      <c r="IZ27" s="21">
        <f>IF(IZ$8="",0,IZ20*SUMIFS(условия!65:65,условия!$7:$7,"&lt;="&amp;IZ$8,условия!$8:$8,"&gt;="&amp;IZ$8))</f>
        <v>100000</v>
      </c>
      <c r="JA27" s="21">
        <f>IF(JA$8="",0,JA20*SUMIFS(условия!65:65,условия!$7:$7,"&lt;="&amp;JA$8,условия!$8:$8,"&gt;="&amp;JA$8))</f>
        <v>130000</v>
      </c>
      <c r="JB27" s="21">
        <f>IF(JB$8="",0,JB20*SUMIFS(условия!65:65,условия!$7:$7,"&lt;="&amp;JB$8,условия!$8:$8,"&gt;="&amp;JB$8))</f>
        <v>130000</v>
      </c>
      <c r="JC27" s="21">
        <f>IF(JC$8="",0,JC20*SUMIFS(условия!65:65,условия!$7:$7,"&lt;="&amp;JC$8,условия!$8:$8,"&gt;="&amp;JC$8))</f>
        <v>130000</v>
      </c>
      <c r="JD27" s="21">
        <f>IF(JD$8="",0,JD20*SUMIFS(условия!65:65,условия!$7:$7,"&lt;="&amp;JD$8,условия!$8:$8,"&gt;="&amp;JD$8))</f>
        <v>130000</v>
      </c>
      <c r="JE27" s="21">
        <f>IF(JE$8="",0,JE20*SUMIFS(условия!65:65,условия!$7:$7,"&lt;="&amp;JE$8,условия!$8:$8,"&gt;="&amp;JE$8))</f>
        <v>130000</v>
      </c>
      <c r="JF27" s="21">
        <f>IF(JF$8="",0,JF20*SUMIFS(условия!65:65,условия!$7:$7,"&lt;="&amp;JF$8,условия!$8:$8,"&gt;="&amp;JF$8))</f>
        <v>130000</v>
      </c>
      <c r="JG27" s="21">
        <f>IF(JG$8="",0,JG20*SUMIFS(условия!65:65,условия!$7:$7,"&lt;="&amp;JG$8,условия!$8:$8,"&gt;="&amp;JG$8))</f>
        <v>130000</v>
      </c>
      <c r="JH27" s="21">
        <f>IF(JH$8="",0,JH20*SUMIFS(условия!65:65,условия!$7:$7,"&lt;="&amp;JH$8,условия!$8:$8,"&gt;="&amp;JH$8))</f>
        <v>130000</v>
      </c>
      <c r="JI27" s="21">
        <f>IF(JI$8="",0,JI20*SUMIFS(условия!65:65,условия!$7:$7,"&lt;="&amp;JI$8,условия!$8:$8,"&gt;="&amp;JI$8))</f>
        <v>130000</v>
      </c>
      <c r="JJ27" s="21">
        <f>IF(JJ$8="",0,JJ20*SUMIFS(условия!65:65,условия!$7:$7,"&lt;="&amp;JJ$8,условия!$8:$8,"&gt;="&amp;JJ$8))</f>
        <v>130000</v>
      </c>
      <c r="JK27" s="21">
        <f>IF(JK$8="",0,JK20*SUMIFS(условия!65:65,условия!$7:$7,"&lt;="&amp;JK$8,условия!$8:$8,"&gt;="&amp;JK$8))</f>
        <v>130000</v>
      </c>
      <c r="JL27" s="21">
        <f>IF(JL$8="",0,JL20*SUMIFS(условия!65:65,условия!$7:$7,"&lt;="&amp;JL$8,условия!$8:$8,"&gt;="&amp;JL$8))</f>
        <v>130000</v>
      </c>
      <c r="JM27" s="21">
        <f>IF(JM$8="",0,JM20*SUMIFS(условия!65:65,условия!$7:$7,"&lt;="&amp;JM$8,условия!$8:$8,"&gt;="&amp;JM$8))</f>
        <v>130000</v>
      </c>
      <c r="JN27" s="21">
        <f>IF(JN$8="",0,JN20*SUMIFS(условия!65:65,условия!$7:$7,"&lt;="&amp;JN$8,условия!$8:$8,"&gt;="&amp;JN$8))</f>
        <v>130000</v>
      </c>
      <c r="JO27" s="21">
        <f>IF(JO$8="",0,JO20*SUMIFS(условия!65:65,условия!$7:$7,"&lt;="&amp;JO$8,условия!$8:$8,"&gt;="&amp;JO$8))</f>
        <v>130000</v>
      </c>
      <c r="JP27" s="21">
        <f>IF(JP$8="",0,JP20*SUMIFS(условия!65:65,условия!$7:$7,"&lt;="&amp;JP$8,условия!$8:$8,"&gt;="&amp;JP$8))</f>
        <v>130000</v>
      </c>
      <c r="JQ27" s="21">
        <f>IF(JQ$8="",0,JQ20*SUMIFS(условия!65:65,условия!$7:$7,"&lt;="&amp;JQ$8,условия!$8:$8,"&gt;="&amp;JQ$8))</f>
        <v>130000</v>
      </c>
      <c r="JR27" s="21">
        <f>IF(JR$8="",0,JR20*SUMIFS(условия!65:65,условия!$7:$7,"&lt;="&amp;JR$8,условия!$8:$8,"&gt;="&amp;JR$8))</f>
        <v>130000</v>
      </c>
      <c r="JS27" s="21">
        <f>IF(JS$8="",0,JS20*SUMIFS(условия!65:65,условия!$7:$7,"&lt;="&amp;JS$8,условия!$8:$8,"&gt;="&amp;JS$8))</f>
        <v>130000</v>
      </c>
      <c r="JT27" s="21">
        <f>IF(JT$8="",0,JT20*SUMIFS(условия!65:65,условия!$7:$7,"&lt;="&amp;JT$8,условия!$8:$8,"&gt;="&amp;JT$8))</f>
        <v>130000</v>
      </c>
      <c r="JU27" s="21">
        <f>IF(JU$8="",0,JU20*SUMIFS(условия!65:65,условия!$7:$7,"&lt;="&amp;JU$8,условия!$8:$8,"&gt;="&amp;JU$8))</f>
        <v>130000</v>
      </c>
      <c r="JV27" s="21">
        <f>IF(JV$8="",0,JV20*SUMIFS(условия!65:65,условия!$7:$7,"&lt;="&amp;JV$8,условия!$8:$8,"&gt;="&amp;JV$8))</f>
        <v>130000</v>
      </c>
      <c r="JW27" s="21">
        <f>IF(JW$8="",0,JW20*SUMIFS(условия!65:65,условия!$7:$7,"&lt;="&amp;JW$8,условия!$8:$8,"&gt;="&amp;JW$8))</f>
        <v>130000</v>
      </c>
      <c r="JX27" s="21">
        <f>IF(JX$8="",0,JX20*SUMIFS(условия!65:65,условия!$7:$7,"&lt;="&amp;JX$8,условия!$8:$8,"&gt;="&amp;JX$8))</f>
        <v>130000</v>
      </c>
      <c r="JY27" s="21">
        <f>IF(JY$8="",0,JY20*SUMIFS(условия!65:65,условия!$7:$7,"&lt;="&amp;JY$8,условия!$8:$8,"&gt;="&amp;JY$8))</f>
        <v>130000</v>
      </c>
      <c r="JZ27" s="21">
        <f>IF(JZ$8="",0,JZ20*SUMIFS(условия!65:65,условия!$7:$7,"&lt;="&amp;JZ$8,условия!$8:$8,"&gt;="&amp;JZ$8))</f>
        <v>130000</v>
      </c>
      <c r="KA27" s="21">
        <f>IF(KA$8="",0,KA20*SUMIFS(условия!65:65,условия!$7:$7,"&lt;="&amp;KA$8,условия!$8:$8,"&gt;="&amp;KA$8))</f>
        <v>130000</v>
      </c>
      <c r="KB27" s="21">
        <f>IF(KB$8="",0,KB20*SUMIFS(условия!65:65,условия!$7:$7,"&lt;="&amp;KB$8,условия!$8:$8,"&gt;="&amp;KB$8))</f>
        <v>130000</v>
      </c>
      <c r="KC27" s="21">
        <f>IF(KC$8="",0,KC20*SUMIFS(условия!65:65,условия!$7:$7,"&lt;="&amp;KC$8,условия!$8:$8,"&gt;="&amp;KC$8))</f>
        <v>130000</v>
      </c>
      <c r="KD27" s="21">
        <f>IF(KD$8="",0,KD20*SUMIFS(условия!65:65,условия!$7:$7,"&lt;="&amp;KD$8,условия!$8:$8,"&gt;="&amp;KD$8))</f>
        <v>130000</v>
      </c>
      <c r="KE27" s="21">
        <f>IF(KE$8="",0,KE20*SUMIFS(условия!65:65,условия!$7:$7,"&lt;="&amp;KE$8,условия!$8:$8,"&gt;="&amp;KE$8))</f>
        <v>130000</v>
      </c>
      <c r="KF27" s="21">
        <f>IF(KF$8="",0,KF20*SUMIFS(условия!65:65,условия!$7:$7,"&lt;="&amp;KF$8,условия!$8:$8,"&gt;="&amp;KF$8))</f>
        <v>119999.99999999999</v>
      </c>
      <c r="KG27" s="21">
        <f>IF(KG$8="",0,KG20*SUMIFS(условия!65:65,условия!$7:$7,"&lt;="&amp;KG$8,условия!$8:$8,"&gt;="&amp;KG$8))</f>
        <v>119999.99999999999</v>
      </c>
      <c r="KH27" s="21">
        <f>IF(KH$8="",0,KH20*SUMIFS(условия!65:65,условия!$7:$7,"&lt;="&amp;KH$8,условия!$8:$8,"&gt;="&amp;KH$8))</f>
        <v>119999.99999999999</v>
      </c>
      <c r="KI27" s="21">
        <f>IF(KI$8="",0,KI20*SUMIFS(условия!65:65,условия!$7:$7,"&lt;="&amp;KI$8,условия!$8:$8,"&gt;="&amp;KI$8))</f>
        <v>119999.99999999999</v>
      </c>
      <c r="KJ27" s="21">
        <f>IF(KJ$8="",0,KJ20*SUMIFS(условия!65:65,условия!$7:$7,"&lt;="&amp;KJ$8,условия!$8:$8,"&gt;="&amp;KJ$8))</f>
        <v>119999.99999999999</v>
      </c>
      <c r="KK27" s="21">
        <f>IF(KK$8="",0,KK20*SUMIFS(условия!65:65,условия!$7:$7,"&lt;="&amp;KK$8,условия!$8:$8,"&gt;="&amp;KK$8))</f>
        <v>119999.99999999999</v>
      </c>
      <c r="KL27" s="21">
        <f>IF(KL$8="",0,KL20*SUMIFS(условия!65:65,условия!$7:$7,"&lt;="&amp;KL$8,условия!$8:$8,"&gt;="&amp;KL$8))</f>
        <v>119999.99999999999</v>
      </c>
      <c r="KM27" s="21">
        <f>IF(KM$8="",0,KM20*SUMIFS(условия!65:65,условия!$7:$7,"&lt;="&amp;KM$8,условия!$8:$8,"&gt;="&amp;KM$8))</f>
        <v>119999.99999999999</v>
      </c>
      <c r="KN27" s="21">
        <f>IF(KN$8="",0,KN20*SUMIFS(условия!65:65,условия!$7:$7,"&lt;="&amp;KN$8,условия!$8:$8,"&gt;="&amp;KN$8))</f>
        <v>119999.99999999999</v>
      </c>
      <c r="KO27" s="21">
        <f>IF(KO$8="",0,KO20*SUMIFS(условия!65:65,условия!$7:$7,"&lt;="&amp;KO$8,условия!$8:$8,"&gt;="&amp;KO$8))</f>
        <v>119999.99999999999</v>
      </c>
      <c r="KP27" s="21">
        <f>IF(KP$8="",0,KP20*SUMIFS(условия!65:65,условия!$7:$7,"&lt;="&amp;KP$8,условия!$8:$8,"&gt;="&amp;KP$8))</f>
        <v>119999.99999999999</v>
      </c>
      <c r="KQ27" s="21">
        <f>IF(KQ$8="",0,KQ20*SUMIFS(условия!65:65,условия!$7:$7,"&lt;="&amp;KQ$8,условия!$8:$8,"&gt;="&amp;KQ$8))</f>
        <v>119999.99999999999</v>
      </c>
      <c r="KR27" s="21">
        <f>IF(KR$8="",0,KR20*SUMIFS(условия!65:65,условия!$7:$7,"&lt;="&amp;KR$8,условия!$8:$8,"&gt;="&amp;KR$8))</f>
        <v>119999.99999999999</v>
      </c>
      <c r="KS27" s="21">
        <f>IF(KS$8="",0,KS20*SUMIFS(условия!65:65,условия!$7:$7,"&lt;="&amp;KS$8,условия!$8:$8,"&gt;="&amp;KS$8))</f>
        <v>119999.99999999999</v>
      </c>
      <c r="KT27" s="21">
        <f>IF(KT$8="",0,KT20*SUMIFS(условия!65:65,условия!$7:$7,"&lt;="&amp;KT$8,условия!$8:$8,"&gt;="&amp;KT$8))</f>
        <v>119999.99999999999</v>
      </c>
      <c r="KU27" s="21">
        <f>IF(KU$8="",0,KU20*SUMIFS(условия!65:65,условия!$7:$7,"&lt;="&amp;KU$8,условия!$8:$8,"&gt;="&amp;KU$8))</f>
        <v>119999.99999999999</v>
      </c>
      <c r="KV27" s="21">
        <f>IF(KV$8="",0,KV20*SUMIFS(условия!65:65,условия!$7:$7,"&lt;="&amp;KV$8,условия!$8:$8,"&gt;="&amp;KV$8))</f>
        <v>119999.99999999999</v>
      </c>
      <c r="KW27" s="21">
        <f>IF(KW$8="",0,KW20*SUMIFS(условия!65:65,условия!$7:$7,"&lt;="&amp;KW$8,условия!$8:$8,"&gt;="&amp;KW$8))</f>
        <v>119999.99999999999</v>
      </c>
      <c r="KX27" s="21">
        <f>IF(KX$8="",0,KX20*SUMIFS(условия!65:65,условия!$7:$7,"&lt;="&amp;KX$8,условия!$8:$8,"&gt;="&amp;KX$8))</f>
        <v>119999.99999999999</v>
      </c>
      <c r="KY27" s="21">
        <f>IF(KY$8="",0,KY20*SUMIFS(условия!65:65,условия!$7:$7,"&lt;="&amp;KY$8,условия!$8:$8,"&gt;="&amp;KY$8))</f>
        <v>119999.99999999999</v>
      </c>
      <c r="KZ27" s="21">
        <f>IF(KZ$8="",0,KZ20*SUMIFS(условия!65:65,условия!$7:$7,"&lt;="&amp;KZ$8,условия!$8:$8,"&gt;="&amp;KZ$8))</f>
        <v>119999.99999999999</v>
      </c>
      <c r="LA27" s="21">
        <f>IF(LA$8="",0,LA20*SUMIFS(условия!65:65,условия!$7:$7,"&lt;="&amp;LA$8,условия!$8:$8,"&gt;="&amp;LA$8))</f>
        <v>119999.99999999999</v>
      </c>
      <c r="LB27" s="21">
        <f>IF(LB$8="",0,LB20*SUMIFS(условия!65:65,условия!$7:$7,"&lt;="&amp;LB$8,условия!$8:$8,"&gt;="&amp;LB$8))</f>
        <v>119999.99999999999</v>
      </c>
      <c r="LC27" s="21">
        <f>IF(LC$8="",0,LC20*SUMIFS(условия!65:65,условия!$7:$7,"&lt;="&amp;LC$8,условия!$8:$8,"&gt;="&amp;LC$8))</f>
        <v>119999.99999999999</v>
      </c>
      <c r="LD27" s="21">
        <f>IF(LD$8="",0,LD20*SUMIFS(условия!65:65,условия!$7:$7,"&lt;="&amp;LD$8,условия!$8:$8,"&gt;="&amp;LD$8))</f>
        <v>119999.99999999999</v>
      </c>
      <c r="LE27" s="21">
        <f>IF(LE$8="",0,LE20*SUMIFS(условия!65:65,условия!$7:$7,"&lt;="&amp;LE$8,условия!$8:$8,"&gt;="&amp;LE$8))</f>
        <v>119999.99999999999</v>
      </c>
      <c r="LF27" s="21">
        <f>IF(LF$8="",0,LF20*SUMIFS(условия!65:65,условия!$7:$7,"&lt;="&amp;LF$8,условия!$8:$8,"&gt;="&amp;LF$8))</f>
        <v>119999.99999999999</v>
      </c>
      <c r="LG27" s="21">
        <f>IF(LG$8="",0,LG20*SUMIFS(условия!65:65,условия!$7:$7,"&lt;="&amp;LG$8,условия!$8:$8,"&gt;="&amp;LG$8))</f>
        <v>119999.99999999999</v>
      </c>
      <c r="LH27" s="21">
        <f>IF(LH$8="",0,LH20*SUMIFS(условия!65:65,условия!$7:$7,"&lt;="&amp;LH$8,условия!$8:$8,"&gt;="&amp;LH$8))</f>
        <v>119999.99999999999</v>
      </c>
      <c r="LI27" s="21">
        <f>IF(LI$8="",0,LI20*SUMIFS(условия!65:65,условия!$7:$7,"&lt;="&amp;LI$8,условия!$8:$8,"&gt;="&amp;LI$8))</f>
        <v>119999.99999999999</v>
      </c>
      <c r="LJ27" s="21">
        <f>IF(LJ$8="",0,LJ20*SUMIFS(условия!65:65,условия!$7:$7,"&lt;="&amp;LJ$8,условия!$8:$8,"&gt;="&amp;LJ$8))</f>
        <v>93333.333333333328</v>
      </c>
      <c r="LK27" s="21">
        <f>IF(LK$8="",0,LK20*SUMIFS(условия!65:65,условия!$7:$7,"&lt;="&amp;LK$8,условия!$8:$8,"&gt;="&amp;LK$8))</f>
        <v>93333.333333333328</v>
      </c>
      <c r="LL27" s="21">
        <f>IF(LL$8="",0,LL20*SUMIFS(условия!65:65,условия!$7:$7,"&lt;="&amp;LL$8,условия!$8:$8,"&gt;="&amp;LL$8))</f>
        <v>93333.333333333328</v>
      </c>
      <c r="LM27" s="21">
        <f>IF(LM$8="",0,LM20*SUMIFS(условия!65:65,условия!$7:$7,"&lt;="&amp;LM$8,условия!$8:$8,"&gt;="&amp;LM$8))</f>
        <v>93333.333333333328</v>
      </c>
      <c r="LN27" s="21">
        <f>IF(LN$8="",0,LN20*SUMIFS(условия!65:65,условия!$7:$7,"&lt;="&amp;LN$8,условия!$8:$8,"&gt;="&amp;LN$8))</f>
        <v>93333.333333333328</v>
      </c>
      <c r="LO27" s="21">
        <f>IF(LO$8="",0,LO20*SUMIFS(условия!65:65,условия!$7:$7,"&lt;="&amp;LO$8,условия!$8:$8,"&gt;="&amp;LO$8))</f>
        <v>93333.333333333328</v>
      </c>
      <c r="LP27" s="21">
        <f>IF(LP$8="",0,LP20*SUMIFS(условия!65:65,условия!$7:$7,"&lt;="&amp;LP$8,условия!$8:$8,"&gt;="&amp;LP$8))</f>
        <v>93333.333333333328</v>
      </c>
      <c r="LQ27" s="21">
        <f>IF(LQ$8="",0,LQ20*SUMIFS(условия!65:65,условия!$7:$7,"&lt;="&amp;LQ$8,условия!$8:$8,"&gt;="&amp;LQ$8))</f>
        <v>93333.333333333328</v>
      </c>
      <c r="LR27" s="21">
        <f>IF(LR$8="",0,LR20*SUMIFS(условия!65:65,условия!$7:$7,"&lt;="&amp;LR$8,условия!$8:$8,"&gt;="&amp;LR$8))</f>
        <v>93333.333333333328</v>
      </c>
      <c r="LS27" s="21">
        <f>IF(LS$8="",0,LS20*SUMIFS(условия!65:65,условия!$7:$7,"&lt;="&amp;LS$8,условия!$8:$8,"&gt;="&amp;LS$8))</f>
        <v>93333.333333333328</v>
      </c>
      <c r="LT27" s="21">
        <f>IF(LT$8="",0,LT20*SUMIFS(условия!65:65,условия!$7:$7,"&lt;="&amp;LT$8,условия!$8:$8,"&gt;="&amp;LT$8))</f>
        <v>93333.333333333328</v>
      </c>
      <c r="LU27" s="21">
        <f>IF(LU$8="",0,LU20*SUMIFS(условия!65:65,условия!$7:$7,"&lt;="&amp;LU$8,условия!$8:$8,"&gt;="&amp;LU$8))</f>
        <v>93333.333333333328</v>
      </c>
      <c r="LV27" s="21">
        <f>IF(LV$8="",0,LV20*SUMIFS(условия!65:65,условия!$7:$7,"&lt;="&amp;LV$8,условия!$8:$8,"&gt;="&amp;LV$8))</f>
        <v>93333.333333333328</v>
      </c>
      <c r="LW27" s="21">
        <f>IF(LW$8="",0,LW20*SUMIFS(условия!65:65,условия!$7:$7,"&lt;="&amp;LW$8,условия!$8:$8,"&gt;="&amp;LW$8))</f>
        <v>93333.333333333328</v>
      </c>
      <c r="LX27" s="21">
        <f>IF(LX$8="",0,LX20*SUMIFS(условия!65:65,условия!$7:$7,"&lt;="&amp;LX$8,условия!$8:$8,"&gt;="&amp;LX$8))</f>
        <v>93333.333333333328</v>
      </c>
      <c r="LY27" s="21">
        <f>IF(LY$8="",0,LY20*SUMIFS(условия!65:65,условия!$7:$7,"&lt;="&amp;LY$8,условия!$8:$8,"&gt;="&amp;LY$8))</f>
        <v>93333.333333333328</v>
      </c>
      <c r="LZ27" s="21">
        <f>IF(LZ$8="",0,LZ20*SUMIFS(условия!65:65,условия!$7:$7,"&lt;="&amp;LZ$8,условия!$8:$8,"&gt;="&amp;LZ$8))</f>
        <v>93333.333333333328</v>
      </c>
      <c r="MA27" s="21">
        <f>IF(MA$8="",0,MA20*SUMIFS(условия!65:65,условия!$7:$7,"&lt;="&amp;MA$8,условия!$8:$8,"&gt;="&amp;MA$8))</f>
        <v>93333.333333333328</v>
      </c>
      <c r="MB27" s="21">
        <f>IF(MB$8="",0,MB20*SUMIFS(условия!65:65,условия!$7:$7,"&lt;="&amp;MB$8,условия!$8:$8,"&gt;="&amp;MB$8))</f>
        <v>93333.333333333328</v>
      </c>
      <c r="MC27" s="21">
        <f>IF(MC$8="",0,MC20*SUMIFS(условия!65:65,условия!$7:$7,"&lt;="&amp;MC$8,условия!$8:$8,"&gt;="&amp;MC$8))</f>
        <v>93333.333333333328</v>
      </c>
      <c r="MD27" s="21">
        <f>IF(MD$8="",0,MD20*SUMIFS(условия!65:65,условия!$7:$7,"&lt;="&amp;MD$8,условия!$8:$8,"&gt;="&amp;MD$8))</f>
        <v>93333.333333333328</v>
      </c>
      <c r="ME27" s="21">
        <f>IF(ME$8="",0,ME20*SUMIFS(условия!65:65,условия!$7:$7,"&lt;="&amp;ME$8,условия!$8:$8,"&gt;="&amp;ME$8))</f>
        <v>93333.333333333328</v>
      </c>
      <c r="MF27" s="21">
        <f>IF(MF$8="",0,MF20*SUMIFS(условия!65:65,условия!$7:$7,"&lt;="&amp;MF$8,условия!$8:$8,"&gt;="&amp;MF$8))</f>
        <v>93333.333333333328</v>
      </c>
      <c r="MG27" s="21">
        <f>IF(MG$8="",0,MG20*SUMIFS(условия!65:65,условия!$7:$7,"&lt;="&amp;MG$8,условия!$8:$8,"&gt;="&amp;MG$8))</f>
        <v>93333.333333333328</v>
      </c>
      <c r="MH27" s="21">
        <f>IF(MH$8="",0,MH20*SUMIFS(условия!65:65,условия!$7:$7,"&lt;="&amp;MH$8,условия!$8:$8,"&gt;="&amp;MH$8))</f>
        <v>93333.333333333328</v>
      </c>
      <c r="MI27" s="21">
        <f>IF(MI$8="",0,MI20*SUMIFS(условия!65:65,условия!$7:$7,"&lt;="&amp;MI$8,условия!$8:$8,"&gt;="&amp;MI$8))</f>
        <v>93333.333333333328</v>
      </c>
      <c r="MJ27" s="21">
        <f>IF(MJ$8="",0,MJ20*SUMIFS(условия!65:65,условия!$7:$7,"&lt;="&amp;MJ$8,условия!$8:$8,"&gt;="&amp;MJ$8))</f>
        <v>93333.333333333328</v>
      </c>
      <c r="MK27" s="21">
        <f>IF(MK$8="",0,MK20*SUMIFS(условия!65:65,условия!$7:$7,"&lt;="&amp;MK$8,условия!$8:$8,"&gt;="&amp;MK$8))</f>
        <v>93333.333333333328</v>
      </c>
      <c r="ML27" s="21">
        <f>IF(ML$8="",0,ML20*SUMIFS(условия!65:65,условия!$7:$7,"&lt;="&amp;ML$8,условия!$8:$8,"&gt;="&amp;ML$8))</f>
        <v>93333.333333333328</v>
      </c>
      <c r="MM27" s="21">
        <f>IF(MM$8="",0,MM20*SUMIFS(условия!65:65,условия!$7:$7,"&lt;="&amp;MM$8,условия!$8:$8,"&gt;="&amp;MM$8))</f>
        <v>93333.333333333328</v>
      </c>
      <c r="MN27" s="21">
        <f>IF(MN$8="",0,MN20*SUMIFS(условия!65:65,условия!$7:$7,"&lt;="&amp;MN$8,условия!$8:$8,"&gt;="&amp;MN$8))</f>
        <v>93333.333333333328</v>
      </c>
      <c r="MO27" s="21">
        <f>IF(MO$8="",0,MO20*SUMIFS(условия!65:65,условия!$7:$7,"&lt;="&amp;MO$8,условия!$8:$8,"&gt;="&amp;MO$8))</f>
        <v>101333.33333333334</v>
      </c>
      <c r="MP27" s="21">
        <f>IF(MP$8="",0,MP20*SUMIFS(условия!65:65,условия!$7:$7,"&lt;="&amp;MP$8,условия!$8:$8,"&gt;="&amp;MP$8))</f>
        <v>101333.33333333334</v>
      </c>
      <c r="MQ27" s="21">
        <f>IF(MQ$8="",0,MQ20*SUMIFS(условия!65:65,условия!$7:$7,"&lt;="&amp;MQ$8,условия!$8:$8,"&gt;="&amp;MQ$8))</f>
        <v>101333.33333333334</v>
      </c>
      <c r="MR27" s="21">
        <f>IF(MR$8="",0,MR20*SUMIFS(условия!65:65,условия!$7:$7,"&lt;="&amp;MR$8,условия!$8:$8,"&gt;="&amp;MR$8))</f>
        <v>101333.33333333334</v>
      </c>
      <c r="MS27" s="21">
        <f>IF(MS$8="",0,MS20*SUMIFS(условия!65:65,условия!$7:$7,"&lt;="&amp;MS$8,условия!$8:$8,"&gt;="&amp;MS$8))</f>
        <v>101333.33333333334</v>
      </c>
      <c r="MT27" s="21">
        <f>IF(MT$8="",0,MT20*SUMIFS(условия!65:65,условия!$7:$7,"&lt;="&amp;MT$8,условия!$8:$8,"&gt;="&amp;MT$8))</f>
        <v>101333.33333333334</v>
      </c>
      <c r="MU27" s="21">
        <f>IF(MU$8="",0,MU20*SUMIFS(условия!65:65,условия!$7:$7,"&lt;="&amp;MU$8,условия!$8:$8,"&gt;="&amp;MU$8))</f>
        <v>101333.33333333334</v>
      </c>
      <c r="MV27" s="21">
        <f>IF(MV$8="",0,MV20*SUMIFS(условия!65:65,условия!$7:$7,"&lt;="&amp;MV$8,условия!$8:$8,"&gt;="&amp;MV$8))</f>
        <v>101333.33333333334</v>
      </c>
      <c r="MW27" s="21">
        <f>IF(MW$8="",0,MW20*SUMIFS(условия!65:65,условия!$7:$7,"&lt;="&amp;MW$8,условия!$8:$8,"&gt;="&amp;MW$8))</f>
        <v>101333.33333333334</v>
      </c>
      <c r="MX27" s="21">
        <f>IF(MX$8="",0,MX20*SUMIFS(условия!65:65,условия!$7:$7,"&lt;="&amp;MX$8,условия!$8:$8,"&gt;="&amp;MX$8))</f>
        <v>101333.33333333334</v>
      </c>
      <c r="MY27" s="21">
        <f>IF(MY$8="",0,MY20*SUMIFS(условия!65:65,условия!$7:$7,"&lt;="&amp;MY$8,условия!$8:$8,"&gt;="&amp;MY$8))</f>
        <v>101333.33333333334</v>
      </c>
      <c r="MZ27" s="21">
        <f>IF(MZ$8="",0,MZ20*SUMIFS(условия!65:65,условия!$7:$7,"&lt;="&amp;MZ$8,условия!$8:$8,"&gt;="&amp;MZ$8))</f>
        <v>101333.33333333334</v>
      </c>
      <c r="NA27" s="21">
        <f>IF(NA$8="",0,NA20*SUMIFS(условия!65:65,условия!$7:$7,"&lt;="&amp;NA$8,условия!$8:$8,"&gt;="&amp;NA$8))</f>
        <v>101333.33333333334</v>
      </c>
      <c r="NB27" s="21">
        <f>IF(NB$8="",0,NB20*SUMIFS(условия!65:65,условия!$7:$7,"&lt;="&amp;NB$8,условия!$8:$8,"&gt;="&amp;NB$8))</f>
        <v>101333.33333333334</v>
      </c>
      <c r="NC27" s="21">
        <f>IF(NC$8="",0,NC20*SUMIFS(условия!65:65,условия!$7:$7,"&lt;="&amp;NC$8,условия!$8:$8,"&gt;="&amp;NC$8))</f>
        <v>101333.33333333334</v>
      </c>
      <c r="ND27" s="21">
        <f>IF(ND$8="",0,ND20*SUMIFS(условия!65:65,условия!$7:$7,"&lt;="&amp;ND$8,условия!$8:$8,"&gt;="&amp;ND$8))</f>
        <v>101333.33333333334</v>
      </c>
      <c r="NE27" s="21">
        <f>IF(NE$8="",0,NE20*SUMIFS(условия!65:65,условия!$7:$7,"&lt;="&amp;NE$8,условия!$8:$8,"&gt;="&amp;NE$8))</f>
        <v>101333.33333333334</v>
      </c>
      <c r="NF27" s="21">
        <f>IF(NF$8="",0,NF20*SUMIFS(условия!65:65,условия!$7:$7,"&lt;="&amp;NF$8,условия!$8:$8,"&gt;="&amp;NF$8))</f>
        <v>101333.33333333334</v>
      </c>
      <c r="NG27" s="21">
        <f>IF(NG$8="",0,NG20*SUMIFS(условия!65:65,условия!$7:$7,"&lt;="&amp;NG$8,условия!$8:$8,"&gt;="&amp;NG$8))</f>
        <v>101333.33333333334</v>
      </c>
      <c r="NH27" s="21">
        <f>IF(NH$8="",0,NH20*SUMIFS(условия!65:65,условия!$7:$7,"&lt;="&amp;NH$8,условия!$8:$8,"&gt;="&amp;NH$8))</f>
        <v>101333.33333333334</v>
      </c>
      <c r="NI27" s="21">
        <f>IF(NI$8="",0,NI20*SUMIFS(условия!65:65,условия!$7:$7,"&lt;="&amp;NI$8,условия!$8:$8,"&gt;="&amp;NI$8))</f>
        <v>101333.33333333334</v>
      </c>
      <c r="NJ27" s="21">
        <f>IF(NJ$8="",0,NJ20*SUMIFS(условия!65:65,условия!$7:$7,"&lt;="&amp;NJ$8,условия!$8:$8,"&gt;="&amp;NJ$8))</f>
        <v>101333.33333333334</v>
      </c>
      <c r="NK27" s="21">
        <f>IF(NK$8="",0,NK20*SUMIFS(условия!65:65,условия!$7:$7,"&lt;="&amp;NK$8,условия!$8:$8,"&gt;="&amp;NK$8))</f>
        <v>101333.33333333334</v>
      </c>
      <c r="NL27" s="21">
        <f>IF(NL$8="",0,NL20*SUMIFS(условия!65:65,условия!$7:$7,"&lt;="&amp;NL$8,условия!$8:$8,"&gt;="&amp;NL$8))</f>
        <v>101333.33333333334</v>
      </c>
      <c r="NM27" s="21">
        <f>IF(NM$8="",0,NM20*SUMIFS(условия!65:65,условия!$7:$7,"&lt;="&amp;NM$8,условия!$8:$8,"&gt;="&amp;NM$8))</f>
        <v>101333.33333333334</v>
      </c>
      <c r="NN27" s="21">
        <f>IF(NN$8="",0,NN20*SUMIFS(условия!65:65,условия!$7:$7,"&lt;="&amp;NN$8,условия!$8:$8,"&gt;="&amp;NN$8))</f>
        <v>101333.33333333334</v>
      </c>
      <c r="NO27" s="21">
        <f>IF(NO$8="",0,NO20*SUMIFS(условия!65:65,условия!$7:$7,"&lt;="&amp;NO$8,условия!$8:$8,"&gt;="&amp;NO$8))</f>
        <v>101333.33333333334</v>
      </c>
      <c r="NP27" s="21">
        <f>IF(NP$8="",0,NP20*SUMIFS(условия!65:65,условия!$7:$7,"&lt;="&amp;NP$8,условия!$8:$8,"&gt;="&amp;NP$8))</f>
        <v>101333.33333333334</v>
      </c>
      <c r="NQ27" s="21">
        <f>IF(NQ$8="",0,NQ20*SUMIFS(условия!65:65,условия!$7:$7,"&lt;="&amp;NQ$8,условия!$8:$8,"&gt;="&amp;NQ$8))</f>
        <v>101333.33333333334</v>
      </c>
      <c r="NR27" s="21">
        <f>IF(NR$8="",0,NR20*SUMIFS(условия!65:65,условия!$7:$7,"&lt;="&amp;NR$8,условия!$8:$8,"&gt;="&amp;NR$8))</f>
        <v>101333.33333333334</v>
      </c>
      <c r="NS27" s="21">
        <f>IF(NS$8="",0,NS20*SUMIFS(условия!65:65,условия!$7:$7,"&lt;="&amp;NS$8,условия!$8:$8,"&gt;="&amp;NS$8))</f>
        <v>109333.33333333337</v>
      </c>
      <c r="NT27" s="21">
        <f>IF(NT$8="",0,NT20*SUMIFS(условия!65:65,условия!$7:$7,"&lt;="&amp;NT$8,условия!$8:$8,"&gt;="&amp;NT$8))</f>
        <v>109333.33333333337</v>
      </c>
      <c r="NU27" s="21">
        <f>IF(NU$8="",0,NU20*SUMIFS(условия!65:65,условия!$7:$7,"&lt;="&amp;NU$8,условия!$8:$8,"&gt;="&amp;NU$8))</f>
        <v>109333.33333333337</v>
      </c>
      <c r="NV27" s="21">
        <f>IF(NV$8="",0,NV20*SUMIFS(условия!65:65,условия!$7:$7,"&lt;="&amp;NV$8,условия!$8:$8,"&gt;="&amp;NV$8))</f>
        <v>109333.33333333337</v>
      </c>
      <c r="NW27" s="21">
        <f>IF(NW$8="",0,NW20*SUMIFS(условия!65:65,условия!$7:$7,"&lt;="&amp;NW$8,условия!$8:$8,"&gt;="&amp;NW$8))</f>
        <v>109333.33333333337</v>
      </c>
      <c r="NX27" s="21">
        <f>IF(NX$8="",0,NX20*SUMIFS(условия!65:65,условия!$7:$7,"&lt;="&amp;NX$8,условия!$8:$8,"&gt;="&amp;NX$8))</f>
        <v>109333.33333333337</v>
      </c>
      <c r="NY27" s="21">
        <f>IF(NY$8="",0,NY20*SUMIFS(условия!65:65,условия!$7:$7,"&lt;="&amp;NY$8,условия!$8:$8,"&gt;="&amp;NY$8))</f>
        <v>109333.33333333337</v>
      </c>
      <c r="NZ27" s="21">
        <f>IF(NZ$8="",0,NZ20*SUMIFS(условия!65:65,условия!$7:$7,"&lt;="&amp;NZ$8,условия!$8:$8,"&gt;="&amp;NZ$8))</f>
        <v>109333.33333333337</v>
      </c>
      <c r="OA27" s="21">
        <f>IF(OA$8="",0,OA20*SUMIFS(условия!65:65,условия!$7:$7,"&lt;="&amp;OA$8,условия!$8:$8,"&gt;="&amp;OA$8))</f>
        <v>109333.33333333337</v>
      </c>
      <c r="OB27" s="21">
        <f>IF(OB$8="",0,OB20*SUMIFS(условия!65:65,условия!$7:$7,"&lt;="&amp;OB$8,условия!$8:$8,"&gt;="&amp;OB$8))</f>
        <v>109333.33333333337</v>
      </c>
      <c r="OC27" s="21">
        <f>IF(OC$8="",0,OC20*SUMIFS(условия!65:65,условия!$7:$7,"&lt;="&amp;OC$8,условия!$8:$8,"&gt;="&amp;OC$8))</f>
        <v>109333.33333333337</v>
      </c>
      <c r="OD27" s="21">
        <f>IF(OD$8="",0,OD20*SUMIFS(условия!65:65,условия!$7:$7,"&lt;="&amp;OD$8,условия!$8:$8,"&gt;="&amp;OD$8))</f>
        <v>109333.33333333337</v>
      </c>
      <c r="OE27" s="21">
        <f>IF(OE$8="",0,OE20*SUMIFS(условия!65:65,условия!$7:$7,"&lt;="&amp;OE$8,условия!$8:$8,"&gt;="&amp;OE$8))</f>
        <v>109333.33333333337</v>
      </c>
      <c r="OF27" s="21">
        <f>IF(OF$8="",0,OF20*SUMIFS(условия!65:65,условия!$7:$7,"&lt;="&amp;OF$8,условия!$8:$8,"&gt;="&amp;OF$8))</f>
        <v>109333.33333333337</v>
      </c>
      <c r="OG27" s="21">
        <f>IF(OG$8="",0,OG20*SUMIFS(условия!65:65,условия!$7:$7,"&lt;="&amp;OG$8,условия!$8:$8,"&gt;="&amp;OG$8))</f>
        <v>109333.33333333337</v>
      </c>
      <c r="OH27" s="21">
        <f>IF(OH$8="",0,OH20*SUMIFS(условия!65:65,условия!$7:$7,"&lt;="&amp;OH$8,условия!$8:$8,"&gt;="&amp;OH$8))</f>
        <v>109333.33333333337</v>
      </c>
      <c r="OI27" s="21">
        <f>IF(OI$8="",0,OI20*SUMIFS(условия!65:65,условия!$7:$7,"&lt;="&amp;OI$8,условия!$8:$8,"&gt;="&amp;OI$8))</f>
        <v>109333.33333333337</v>
      </c>
      <c r="OJ27" s="21">
        <f>IF(OJ$8="",0,OJ20*SUMIFS(условия!65:65,условия!$7:$7,"&lt;="&amp;OJ$8,условия!$8:$8,"&gt;="&amp;OJ$8))</f>
        <v>109333.33333333337</v>
      </c>
      <c r="OK27" s="21">
        <f>IF(OK$8="",0,OK20*SUMIFS(условия!65:65,условия!$7:$7,"&lt;="&amp;OK$8,условия!$8:$8,"&gt;="&amp;OK$8))</f>
        <v>109333.33333333337</v>
      </c>
      <c r="OL27" s="21">
        <f>IF(OL$8="",0,OL20*SUMIFS(условия!65:65,условия!$7:$7,"&lt;="&amp;OL$8,условия!$8:$8,"&gt;="&amp;OL$8))</f>
        <v>109333.33333333337</v>
      </c>
      <c r="OM27" s="21">
        <f>IF(OM$8="",0,OM20*SUMIFS(условия!65:65,условия!$7:$7,"&lt;="&amp;OM$8,условия!$8:$8,"&gt;="&amp;OM$8))</f>
        <v>109333.33333333337</v>
      </c>
      <c r="ON27" s="21">
        <f>IF(ON$8="",0,ON20*SUMIFS(условия!65:65,условия!$7:$7,"&lt;="&amp;ON$8,условия!$8:$8,"&gt;="&amp;ON$8))</f>
        <v>109333.33333333337</v>
      </c>
      <c r="OO27" s="21">
        <f>IF(OO$8="",0,OO20*SUMIFS(условия!65:65,условия!$7:$7,"&lt;="&amp;OO$8,условия!$8:$8,"&gt;="&amp;OO$8))</f>
        <v>109333.33333333337</v>
      </c>
      <c r="OP27" s="21">
        <f>IF(OP$8="",0,OP20*SUMIFS(условия!65:65,условия!$7:$7,"&lt;="&amp;OP$8,условия!$8:$8,"&gt;="&amp;OP$8))</f>
        <v>109333.33333333337</v>
      </c>
      <c r="OQ27" s="21">
        <f>IF(OQ$8="",0,OQ20*SUMIFS(условия!65:65,условия!$7:$7,"&lt;="&amp;OQ$8,условия!$8:$8,"&gt;="&amp;OQ$8))</f>
        <v>109333.33333333337</v>
      </c>
      <c r="OR27" s="21">
        <f>IF(OR$8="",0,OR20*SUMIFS(условия!65:65,условия!$7:$7,"&lt;="&amp;OR$8,условия!$8:$8,"&gt;="&amp;OR$8))</f>
        <v>109333.33333333337</v>
      </c>
      <c r="OS27" s="21">
        <f>IF(OS$8="",0,OS20*SUMIFS(условия!65:65,условия!$7:$7,"&lt;="&amp;OS$8,условия!$8:$8,"&gt;="&amp;OS$8))</f>
        <v>109333.33333333337</v>
      </c>
      <c r="OT27" s="21">
        <f>IF(OT$8="",0,OT20*SUMIFS(условия!65:65,условия!$7:$7,"&lt;="&amp;OT$8,условия!$8:$8,"&gt;="&amp;OT$8))</f>
        <v>109333.33333333337</v>
      </c>
      <c r="OU27" s="21">
        <f>IF(OU$8="",0,OU20*SUMIFS(условия!65:65,условия!$7:$7,"&lt;="&amp;OU$8,условия!$8:$8,"&gt;="&amp;OU$8))</f>
        <v>109333.33333333337</v>
      </c>
      <c r="OV27" s="21">
        <f>IF(OV$8="",0,OV20*SUMIFS(условия!65:65,условия!$7:$7,"&lt;="&amp;OV$8,условия!$8:$8,"&gt;="&amp;OV$8))</f>
        <v>109333.33333333337</v>
      </c>
      <c r="OW27" s="21">
        <f>IF(OW$8="",0,OW20*SUMIFS(условия!65:65,условия!$7:$7,"&lt;="&amp;OW$8,условия!$8:$8,"&gt;="&amp;OW$8))</f>
        <v>109333.33333333337</v>
      </c>
      <c r="OX27" s="21">
        <f>IF(OX$8="",0,OX20*SUMIFS(условия!65:65,условия!$7:$7,"&lt;="&amp;OX$8,условия!$8:$8,"&gt;="&amp;OX$8))</f>
        <v>104000</v>
      </c>
      <c r="OY27" s="21">
        <f>IF(OY$8="",0,OY20*SUMIFS(условия!65:65,условия!$7:$7,"&lt;="&amp;OY$8,условия!$8:$8,"&gt;="&amp;OY$8))</f>
        <v>104000</v>
      </c>
      <c r="OZ27" s="21">
        <f>IF(OZ$8="",0,OZ20*SUMIFS(условия!65:65,условия!$7:$7,"&lt;="&amp;OZ$8,условия!$8:$8,"&gt;="&amp;OZ$8))</f>
        <v>104000</v>
      </c>
      <c r="PA27" s="21">
        <f>IF(PA$8="",0,PA20*SUMIFS(условия!65:65,условия!$7:$7,"&lt;="&amp;PA$8,условия!$8:$8,"&gt;="&amp;PA$8))</f>
        <v>104000</v>
      </c>
      <c r="PB27" s="21">
        <f>IF(PB$8="",0,PB20*SUMIFS(условия!65:65,условия!$7:$7,"&lt;="&amp;PB$8,условия!$8:$8,"&gt;="&amp;PB$8))</f>
        <v>104000</v>
      </c>
      <c r="PC27" s="21">
        <f>IF(PC$8="",0,PC20*SUMIFS(условия!65:65,условия!$7:$7,"&lt;="&amp;PC$8,условия!$8:$8,"&gt;="&amp;PC$8))</f>
        <v>104000</v>
      </c>
      <c r="PD27" s="21">
        <f>IF(PD$8="",0,PD20*SUMIFS(условия!65:65,условия!$7:$7,"&lt;="&amp;PD$8,условия!$8:$8,"&gt;="&amp;PD$8))</f>
        <v>104000</v>
      </c>
      <c r="PE27" s="21">
        <f>IF(PE$8="",0,PE20*SUMIFS(условия!65:65,условия!$7:$7,"&lt;="&amp;PE$8,условия!$8:$8,"&gt;="&amp;PE$8))</f>
        <v>104000</v>
      </c>
      <c r="PF27" s="21">
        <f>IF(PF$8="",0,PF20*SUMIFS(условия!65:65,условия!$7:$7,"&lt;="&amp;PF$8,условия!$8:$8,"&gt;="&amp;PF$8))</f>
        <v>104000</v>
      </c>
      <c r="PG27" s="21">
        <f>IF(PG$8="",0,PG20*SUMIFS(условия!65:65,условия!$7:$7,"&lt;="&amp;PG$8,условия!$8:$8,"&gt;="&amp;PG$8))</f>
        <v>104000</v>
      </c>
      <c r="PH27" s="21">
        <f>IF(PH$8="",0,PH20*SUMIFS(условия!65:65,условия!$7:$7,"&lt;="&amp;PH$8,условия!$8:$8,"&gt;="&amp;PH$8))</f>
        <v>104000</v>
      </c>
      <c r="PI27" s="21">
        <f>IF(PI$8="",0,PI20*SUMIFS(условия!65:65,условия!$7:$7,"&lt;="&amp;PI$8,условия!$8:$8,"&gt;="&amp;PI$8))</f>
        <v>104000</v>
      </c>
      <c r="PJ27" s="21">
        <f>IF(PJ$8="",0,PJ20*SUMIFS(условия!65:65,условия!$7:$7,"&lt;="&amp;PJ$8,условия!$8:$8,"&gt;="&amp;PJ$8))</f>
        <v>104000</v>
      </c>
      <c r="PK27" s="21">
        <f>IF(PK$8="",0,PK20*SUMIFS(условия!65:65,условия!$7:$7,"&lt;="&amp;PK$8,условия!$8:$8,"&gt;="&amp;PK$8))</f>
        <v>104000</v>
      </c>
      <c r="PL27" s="21">
        <f>IF(PL$8="",0,PL20*SUMIFS(условия!65:65,условия!$7:$7,"&lt;="&amp;PL$8,условия!$8:$8,"&gt;="&amp;PL$8))</f>
        <v>104000</v>
      </c>
      <c r="PM27" s="21">
        <f>IF(PM$8="",0,PM20*SUMIFS(условия!65:65,условия!$7:$7,"&lt;="&amp;PM$8,условия!$8:$8,"&gt;="&amp;PM$8))</f>
        <v>104000</v>
      </c>
      <c r="PN27" s="21">
        <f>IF(PN$8="",0,PN20*SUMIFS(условия!65:65,условия!$7:$7,"&lt;="&amp;PN$8,условия!$8:$8,"&gt;="&amp;PN$8))</f>
        <v>104000</v>
      </c>
      <c r="PO27" s="21">
        <f>IF(PO$8="",0,PO20*SUMIFS(условия!65:65,условия!$7:$7,"&lt;="&amp;PO$8,условия!$8:$8,"&gt;="&amp;PO$8))</f>
        <v>104000</v>
      </c>
      <c r="PP27" s="21">
        <f>IF(PP$8="",0,PP20*SUMIFS(условия!65:65,условия!$7:$7,"&lt;="&amp;PP$8,условия!$8:$8,"&gt;="&amp;PP$8))</f>
        <v>104000</v>
      </c>
      <c r="PQ27" s="21">
        <f>IF(PQ$8="",0,PQ20*SUMIFS(условия!65:65,условия!$7:$7,"&lt;="&amp;PQ$8,условия!$8:$8,"&gt;="&amp;PQ$8))</f>
        <v>104000</v>
      </c>
      <c r="PR27" s="21">
        <f>IF(PR$8="",0,PR20*SUMIFS(условия!65:65,условия!$7:$7,"&lt;="&amp;PR$8,условия!$8:$8,"&gt;="&amp;PR$8))</f>
        <v>104000</v>
      </c>
      <c r="PS27" s="21">
        <f>IF(PS$8="",0,PS20*SUMIFS(условия!65:65,условия!$7:$7,"&lt;="&amp;PS$8,условия!$8:$8,"&gt;="&amp;PS$8))</f>
        <v>104000</v>
      </c>
      <c r="PT27" s="21">
        <f>IF(PT$8="",0,PT20*SUMIFS(условия!65:65,условия!$7:$7,"&lt;="&amp;PT$8,условия!$8:$8,"&gt;="&amp;PT$8))</f>
        <v>104000</v>
      </c>
      <c r="PU27" s="21">
        <f>IF(PU$8="",0,PU20*SUMIFS(условия!65:65,условия!$7:$7,"&lt;="&amp;PU$8,условия!$8:$8,"&gt;="&amp;PU$8))</f>
        <v>104000</v>
      </c>
      <c r="PV27" s="21">
        <f>IF(PV$8="",0,PV20*SUMIFS(условия!65:65,условия!$7:$7,"&lt;="&amp;PV$8,условия!$8:$8,"&gt;="&amp;PV$8))</f>
        <v>104000</v>
      </c>
      <c r="PW27" s="21">
        <f>IF(PW$8="",0,PW20*SUMIFS(условия!65:65,условия!$7:$7,"&lt;="&amp;PW$8,условия!$8:$8,"&gt;="&amp;PW$8))</f>
        <v>104000</v>
      </c>
      <c r="PX27" s="21">
        <f>IF(PX$8="",0,PX20*SUMIFS(условия!65:65,условия!$7:$7,"&lt;="&amp;PX$8,условия!$8:$8,"&gt;="&amp;PX$8))</f>
        <v>104000</v>
      </c>
      <c r="PY27" s="21">
        <f>IF(PY$8="",0,PY20*SUMIFS(условия!65:65,условия!$7:$7,"&lt;="&amp;PY$8,условия!$8:$8,"&gt;="&amp;PY$8))</f>
        <v>104000</v>
      </c>
      <c r="PZ27" s="21">
        <f>IF(PZ$8="",0,PZ20*SUMIFS(условия!65:65,условия!$7:$7,"&lt;="&amp;PZ$8,условия!$8:$8,"&gt;="&amp;PZ$8))</f>
        <v>104000</v>
      </c>
      <c r="QA27" s="21">
        <f>IF(QA$8="",0,QA20*SUMIFS(условия!65:65,условия!$7:$7,"&lt;="&amp;QA$8,условия!$8:$8,"&gt;="&amp;QA$8))</f>
        <v>104000</v>
      </c>
      <c r="QB27" s="21">
        <f>IF(QB$8="",0,QB20*SUMIFS(условия!65:65,условия!$7:$7,"&lt;="&amp;QB$8,условия!$8:$8,"&gt;="&amp;QB$8))</f>
        <v>104000</v>
      </c>
      <c r="QC27" s="21">
        <f>IF(QC$8="",0,QC20*SUMIFS(условия!65:65,условия!$7:$7,"&lt;="&amp;QC$8,условия!$8:$8,"&gt;="&amp;QC$8))</f>
        <v>161999.99999999997</v>
      </c>
      <c r="QD27" s="21">
        <f>IF(QD$8="",0,QD20*SUMIFS(условия!65:65,условия!$7:$7,"&lt;="&amp;QD$8,условия!$8:$8,"&gt;="&amp;QD$8))</f>
        <v>161999.99999999997</v>
      </c>
      <c r="QE27" s="21">
        <f>IF(QE$8="",0,QE20*SUMIFS(условия!65:65,условия!$7:$7,"&lt;="&amp;QE$8,условия!$8:$8,"&gt;="&amp;QE$8))</f>
        <v>161999.99999999997</v>
      </c>
      <c r="QF27" s="21">
        <f>IF(QF$8="",0,QF20*SUMIFS(условия!65:65,условия!$7:$7,"&lt;="&amp;QF$8,условия!$8:$8,"&gt;="&amp;QF$8))</f>
        <v>161999.99999999997</v>
      </c>
      <c r="QG27" s="21">
        <f>IF(QG$8="",0,QG20*SUMIFS(условия!65:65,условия!$7:$7,"&lt;="&amp;QG$8,условия!$8:$8,"&gt;="&amp;QG$8))</f>
        <v>161999.99999999997</v>
      </c>
      <c r="QH27" s="21">
        <f>IF(QH$8="",0,QH20*SUMIFS(условия!65:65,условия!$7:$7,"&lt;="&amp;QH$8,условия!$8:$8,"&gt;="&amp;QH$8))</f>
        <v>161999.99999999997</v>
      </c>
      <c r="QI27" s="21">
        <f>IF(QI$8="",0,QI20*SUMIFS(условия!65:65,условия!$7:$7,"&lt;="&amp;QI$8,условия!$8:$8,"&gt;="&amp;QI$8))</f>
        <v>161999.99999999997</v>
      </c>
      <c r="QJ27" s="21">
        <f>IF(QJ$8="",0,QJ20*SUMIFS(условия!65:65,условия!$7:$7,"&lt;="&amp;QJ$8,условия!$8:$8,"&gt;="&amp;QJ$8))</f>
        <v>161999.99999999997</v>
      </c>
      <c r="QK27" s="21">
        <f>IF(QK$8="",0,QK20*SUMIFS(условия!65:65,условия!$7:$7,"&lt;="&amp;QK$8,условия!$8:$8,"&gt;="&amp;QK$8))</f>
        <v>161999.99999999997</v>
      </c>
      <c r="QL27" s="21">
        <f>IF(QL$8="",0,QL20*SUMIFS(условия!65:65,условия!$7:$7,"&lt;="&amp;QL$8,условия!$8:$8,"&gt;="&amp;QL$8))</f>
        <v>161999.99999999997</v>
      </c>
      <c r="QM27" s="21">
        <f>IF(QM$8="",0,QM20*SUMIFS(условия!65:65,условия!$7:$7,"&lt;="&amp;QM$8,условия!$8:$8,"&gt;="&amp;QM$8))</f>
        <v>161999.99999999997</v>
      </c>
      <c r="QN27" s="21">
        <f>IF(QN$8="",0,QN20*SUMIFS(условия!65:65,условия!$7:$7,"&lt;="&amp;QN$8,условия!$8:$8,"&gt;="&amp;QN$8))</f>
        <v>161999.99999999997</v>
      </c>
      <c r="QO27" s="21">
        <f>IF(QO$8="",0,QO20*SUMIFS(условия!65:65,условия!$7:$7,"&lt;="&amp;QO$8,условия!$8:$8,"&gt;="&amp;QO$8))</f>
        <v>161999.99999999997</v>
      </c>
      <c r="QP27" s="21">
        <f>IF(QP$8="",0,QP20*SUMIFS(условия!65:65,условия!$7:$7,"&lt;="&amp;QP$8,условия!$8:$8,"&gt;="&amp;QP$8))</f>
        <v>161999.99999999997</v>
      </c>
      <c r="QQ27" s="21">
        <f>IF(QQ$8="",0,QQ20*SUMIFS(условия!65:65,условия!$7:$7,"&lt;="&amp;QQ$8,условия!$8:$8,"&gt;="&amp;QQ$8))</f>
        <v>161999.99999999997</v>
      </c>
      <c r="QR27" s="21">
        <f>IF(QR$8="",0,QR20*SUMIFS(условия!65:65,условия!$7:$7,"&lt;="&amp;QR$8,условия!$8:$8,"&gt;="&amp;QR$8))</f>
        <v>161999.99999999997</v>
      </c>
      <c r="QS27" s="21">
        <f>IF(QS$8="",0,QS20*SUMIFS(условия!65:65,условия!$7:$7,"&lt;="&amp;QS$8,условия!$8:$8,"&gt;="&amp;QS$8))</f>
        <v>161999.99999999997</v>
      </c>
      <c r="QT27" s="21">
        <f>IF(QT$8="",0,QT20*SUMIFS(условия!65:65,условия!$7:$7,"&lt;="&amp;QT$8,условия!$8:$8,"&gt;="&amp;QT$8))</f>
        <v>161999.99999999997</v>
      </c>
      <c r="QU27" s="21">
        <f>IF(QU$8="",0,QU20*SUMIFS(условия!65:65,условия!$7:$7,"&lt;="&amp;QU$8,условия!$8:$8,"&gt;="&amp;QU$8))</f>
        <v>161999.99999999997</v>
      </c>
      <c r="QV27" s="21">
        <f>IF(QV$8="",0,QV20*SUMIFS(условия!65:65,условия!$7:$7,"&lt;="&amp;QV$8,условия!$8:$8,"&gt;="&amp;QV$8))</f>
        <v>161999.99999999997</v>
      </c>
      <c r="QW27" s="21">
        <f>IF(QW$8="",0,QW20*SUMIFS(условия!65:65,условия!$7:$7,"&lt;="&amp;QW$8,условия!$8:$8,"&gt;="&amp;QW$8))</f>
        <v>161999.99999999997</v>
      </c>
      <c r="QX27" s="21">
        <f>IF(QX$8="",0,QX20*SUMIFS(условия!65:65,условия!$7:$7,"&lt;="&amp;QX$8,условия!$8:$8,"&gt;="&amp;QX$8))</f>
        <v>161999.99999999997</v>
      </c>
      <c r="QY27" s="21">
        <f>IF(QY$8="",0,QY20*SUMIFS(условия!65:65,условия!$7:$7,"&lt;="&amp;QY$8,условия!$8:$8,"&gt;="&amp;QY$8))</f>
        <v>161999.99999999997</v>
      </c>
      <c r="QZ27" s="21">
        <f>IF(QZ$8="",0,QZ20*SUMIFS(условия!65:65,условия!$7:$7,"&lt;="&amp;QZ$8,условия!$8:$8,"&gt;="&amp;QZ$8))</f>
        <v>161999.99999999997</v>
      </c>
      <c r="RA27" s="21">
        <f>IF(RA$8="",0,RA20*SUMIFS(условия!65:65,условия!$7:$7,"&lt;="&amp;RA$8,условия!$8:$8,"&gt;="&amp;RA$8))</f>
        <v>161999.99999999997</v>
      </c>
      <c r="RB27" s="21">
        <f>IF(RB$8="",0,RB20*SUMIFS(условия!65:65,условия!$7:$7,"&lt;="&amp;RB$8,условия!$8:$8,"&gt;="&amp;RB$8))</f>
        <v>161999.99999999997</v>
      </c>
      <c r="RC27" s="21">
        <f>IF(RC$8="",0,RC20*SUMIFS(условия!65:65,условия!$7:$7,"&lt;="&amp;RC$8,условия!$8:$8,"&gt;="&amp;RC$8))</f>
        <v>161999.99999999997</v>
      </c>
      <c r="RD27" s="21">
        <f>IF(RD$8="",0,RD20*SUMIFS(условия!65:65,условия!$7:$7,"&lt;="&amp;RD$8,условия!$8:$8,"&gt;="&amp;RD$8))</f>
        <v>161999.99999999997</v>
      </c>
      <c r="RE27" s="21">
        <f>IF(RE$8="",0,RE20*SUMIFS(условия!65:65,условия!$7:$7,"&lt;="&amp;RE$8,условия!$8:$8,"&gt;="&amp;RE$8))</f>
        <v>161999.99999999997</v>
      </c>
      <c r="RF27" s="21">
        <f>IF(RF$8="",0,RF20*SUMIFS(условия!65:65,условия!$7:$7,"&lt;="&amp;RF$8,условия!$8:$8,"&gt;="&amp;RF$8))</f>
        <v>161999.99999999997</v>
      </c>
      <c r="RG27" s="21">
        <f>IF(RG$8="",0,RG20*SUMIFS(условия!65:65,условия!$7:$7,"&lt;="&amp;RG$8,условия!$8:$8,"&gt;="&amp;RG$8))</f>
        <v>228000.00000000009</v>
      </c>
      <c r="RH27" s="21">
        <f>IF(RH$8="",0,RH20*SUMIFS(условия!65:65,условия!$7:$7,"&lt;="&amp;RH$8,условия!$8:$8,"&gt;="&amp;RH$8))</f>
        <v>228000.00000000009</v>
      </c>
      <c r="RI27" s="21">
        <f>IF(RI$8="",0,RI20*SUMIFS(условия!65:65,условия!$7:$7,"&lt;="&amp;RI$8,условия!$8:$8,"&gt;="&amp;RI$8))</f>
        <v>228000.00000000009</v>
      </c>
      <c r="RJ27" s="21">
        <f>IF(RJ$8="",0,RJ20*SUMIFS(условия!65:65,условия!$7:$7,"&lt;="&amp;RJ$8,условия!$8:$8,"&gt;="&amp;RJ$8))</f>
        <v>228000.00000000009</v>
      </c>
      <c r="RK27" s="21">
        <f>IF(RK$8="",0,RK20*SUMIFS(условия!65:65,условия!$7:$7,"&lt;="&amp;RK$8,условия!$8:$8,"&gt;="&amp;RK$8))</f>
        <v>228000.00000000009</v>
      </c>
      <c r="RL27" s="21">
        <f>IF(RL$8="",0,RL20*SUMIFS(условия!65:65,условия!$7:$7,"&lt;="&amp;RL$8,условия!$8:$8,"&gt;="&amp;RL$8))</f>
        <v>228000.00000000009</v>
      </c>
      <c r="RM27" s="21">
        <f>IF(RM$8="",0,RM20*SUMIFS(условия!65:65,условия!$7:$7,"&lt;="&amp;RM$8,условия!$8:$8,"&gt;="&amp;RM$8))</f>
        <v>228000.00000000009</v>
      </c>
      <c r="RN27" s="21">
        <f>IF(RN$8="",0,RN20*SUMIFS(условия!65:65,условия!$7:$7,"&lt;="&amp;RN$8,условия!$8:$8,"&gt;="&amp;RN$8))</f>
        <v>228000.00000000009</v>
      </c>
      <c r="RO27" s="21">
        <f>IF(RO$8="",0,RO20*SUMIFS(условия!65:65,условия!$7:$7,"&lt;="&amp;RO$8,условия!$8:$8,"&gt;="&amp;RO$8))</f>
        <v>228000.00000000009</v>
      </c>
      <c r="RP27" s="21">
        <f>IF(RP$8="",0,RP20*SUMIFS(условия!65:65,условия!$7:$7,"&lt;="&amp;RP$8,условия!$8:$8,"&gt;="&amp;RP$8))</f>
        <v>228000.00000000009</v>
      </c>
      <c r="RQ27" s="21">
        <f>IF(RQ$8="",0,RQ20*SUMIFS(условия!65:65,условия!$7:$7,"&lt;="&amp;RQ$8,условия!$8:$8,"&gt;="&amp;RQ$8))</f>
        <v>228000.00000000009</v>
      </c>
      <c r="RR27" s="21">
        <f>IF(RR$8="",0,RR20*SUMIFS(условия!65:65,условия!$7:$7,"&lt;="&amp;RR$8,условия!$8:$8,"&gt;="&amp;RR$8))</f>
        <v>228000.00000000009</v>
      </c>
      <c r="RS27" s="21">
        <f>IF(RS$8="",0,RS20*SUMIFS(условия!65:65,условия!$7:$7,"&lt;="&amp;RS$8,условия!$8:$8,"&gt;="&amp;RS$8))</f>
        <v>228000.00000000009</v>
      </c>
      <c r="RT27" s="21">
        <f>IF(RT$8="",0,RT20*SUMIFS(условия!65:65,условия!$7:$7,"&lt;="&amp;RT$8,условия!$8:$8,"&gt;="&amp;RT$8))</f>
        <v>228000.00000000009</v>
      </c>
      <c r="RU27" s="21">
        <f>IF(RU$8="",0,RU20*SUMIFS(условия!65:65,условия!$7:$7,"&lt;="&amp;RU$8,условия!$8:$8,"&gt;="&amp;RU$8))</f>
        <v>228000.00000000009</v>
      </c>
      <c r="RV27" s="21">
        <f>IF(RV$8="",0,RV20*SUMIFS(условия!65:65,условия!$7:$7,"&lt;="&amp;RV$8,условия!$8:$8,"&gt;="&amp;RV$8))</f>
        <v>228000.00000000009</v>
      </c>
      <c r="RW27" s="21">
        <f>IF(RW$8="",0,RW20*SUMIFS(условия!65:65,условия!$7:$7,"&lt;="&amp;RW$8,условия!$8:$8,"&gt;="&amp;RW$8))</f>
        <v>228000.00000000009</v>
      </c>
      <c r="RX27" s="21">
        <f>IF(RX$8="",0,RX20*SUMIFS(условия!65:65,условия!$7:$7,"&lt;="&amp;RX$8,условия!$8:$8,"&gt;="&amp;RX$8))</f>
        <v>228000.00000000009</v>
      </c>
      <c r="RY27" s="21">
        <f>IF(RY$8="",0,RY20*SUMIFS(условия!65:65,условия!$7:$7,"&lt;="&amp;RY$8,условия!$8:$8,"&gt;="&amp;RY$8))</f>
        <v>228000.00000000009</v>
      </c>
      <c r="RZ27" s="21">
        <f>IF(RZ$8="",0,RZ20*SUMIFS(условия!65:65,условия!$7:$7,"&lt;="&amp;RZ$8,условия!$8:$8,"&gt;="&amp;RZ$8))</f>
        <v>228000.00000000009</v>
      </c>
      <c r="SA27" s="21">
        <f>IF(SA$8="",0,SA20*SUMIFS(условия!65:65,условия!$7:$7,"&lt;="&amp;SA$8,условия!$8:$8,"&gt;="&amp;SA$8))</f>
        <v>228000.00000000009</v>
      </c>
      <c r="SB27" s="21">
        <f>IF(SB$8="",0,SB20*SUMIFS(условия!65:65,условия!$7:$7,"&lt;="&amp;SB$8,условия!$8:$8,"&gt;="&amp;SB$8))</f>
        <v>228000.00000000009</v>
      </c>
      <c r="SC27" s="21">
        <f>IF(SC$8="",0,SC20*SUMIFS(условия!65:65,условия!$7:$7,"&lt;="&amp;SC$8,условия!$8:$8,"&gt;="&amp;SC$8))</f>
        <v>228000.00000000009</v>
      </c>
      <c r="SD27" s="21">
        <f>IF(SD$8="",0,SD20*SUMIFS(условия!65:65,условия!$7:$7,"&lt;="&amp;SD$8,условия!$8:$8,"&gt;="&amp;SD$8))</f>
        <v>228000.00000000009</v>
      </c>
      <c r="SE27" s="21">
        <f>IF(SE$8="",0,SE20*SUMIFS(условия!65:65,условия!$7:$7,"&lt;="&amp;SE$8,условия!$8:$8,"&gt;="&amp;SE$8))</f>
        <v>228000.00000000009</v>
      </c>
      <c r="SF27" s="21">
        <f>IF(SF$8="",0,SF20*SUMIFS(условия!65:65,условия!$7:$7,"&lt;="&amp;SF$8,условия!$8:$8,"&gt;="&amp;SF$8))</f>
        <v>228000.00000000009</v>
      </c>
      <c r="SG27" s="21">
        <f>IF(SG$8="",0,SG20*SUMIFS(условия!65:65,условия!$7:$7,"&lt;="&amp;SG$8,условия!$8:$8,"&gt;="&amp;SG$8))</f>
        <v>228000.00000000009</v>
      </c>
      <c r="SH27" s="21">
        <f>IF(SH$8="",0,SH20*SUMIFS(условия!65:65,условия!$7:$7,"&lt;="&amp;SH$8,условия!$8:$8,"&gt;="&amp;SH$8))</f>
        <v>228000.00000000009</v>
      </c>
      <c r="SI27" s="21">
        <f>IF(SI$8="",0,SI20*SUMIFS(условия!65:65,условия!$7:$7,"&lt;="&amp;SI$8,условия!$8:$8,"&gt;="&amp;SI$8))</f>
        <v>228000.00000000009</v>
      </c>
      <c r="SJ27" s="21">
        <f>IF(SJ$8="",0,SJ20*SUMIFS(условия!65:65,условия!$7:$7,"&lt;="&amp;SJ$8,условия!$8:$8,"&gt;="&amp;SJ$8))</f>
        <v>228000.00000000009</v>
      </c>
      <c r="SK27" s="21">
        <f>IF(SK$8="",0,SK20*SUMIFS(условия!65:65,условия!$7:$7,"&lt;="&amp;SK$8,условия!$8:$8,"&gt;="&amp;SK$8))</f>
        <v>228000.00000000009</v>
      </c>
      <c r="SL27" s="21">
        <f>IF(SL$8="",0,SL20*SUMIFS(условия!65:65,условия!$7:$7,"&lt;="&amp;SL$8,условия!$8:$8,"&gt;="&amp;SL$8))</f>
        <v>148000.00000000003</v>
      </c>
      <c r="SM27" s="21">
        <f>IF(SM$8="",0,SM20*SUMIFS(условия!65:65,условия!$7:$7,"&lt;="&amp;SM$8,условия!$8:$8,"&gt;="&amp;SM$8))</f>
        <v>148000.00000000003</v>
      </c>
      <c r="SN27" s="21">
        <f>IF(SN$8="",0,SN20*SUMIFS(условия!65:65,условия!$7:$7,"&lt;="&amp;SN$8,условия!$8:$8,"&gt;="&amp;SN$8))</f>
        <v>148000.00000000003</v>
      </c>
      <c r="SO27" s="21">
        <f>IF(SO$8="",0,SO20*SUMIFS(условия!65:65,условия!$7:$7,"&lt;="&amp;SO$8,условия!$8:$8,"&gt;="&amp;SO$8))</f>
        <v>148000.00000000003</v>
      </c>
      <c r="SP27" s="21">
        <f>IF(SP$8="",0,SP20*SUMIFS(условия!65:65,условия!$7:$7,"&lt;="&amp;SP$8,условия!$8:$8,"&gt;="&amp;SP$8))</f>
        <v>148000.00000000003</v>
      </c>
      <c r="SQ27" s="21">
        <f>IF(SQ$8="",0,SQ20*SUMIFS(условия!65:65,условия!$7:$7,"&lt;="&amp;SQ$8,условия!$8:$8,"&gt;="&amp;SQ$8))</f>
        <v>148000.00000000003</v>
      </c>
      <c r="SR27" s="21">
        <f>IF(SR$8="",0,SR20*SUMIFS(условия!65:65,условия!$7:$7,"&lt;="&amp;SR$8,условия!$8:$8,"&gt;="&amp;SR$8))</f>
        <v>148000.00000000003</v>
      </c>
      <c r="SS27" s="21">
        <f>IF(SS$8="",0,SS20*SUMIFS(условия!65:65,условия!$7:$7,"&lt;="&amp;SS$8,условия!$8:$8,"&gt;="&amp;SS$8))</f>
        <v>148000.00000000003</v>
      </c>
      <c r="ST27" s="21">
        <f>IF(ST$8="",0,ST20*SUMIFS(условия!65:65,условия!$7:$7,"&lt;="&amp;ST$8,условия!$8:$8,"&gt;="&amp;ST$8))</f>
        <v>148000.00000000003</v>
      </c>
      <c r="SU27" s="21">
        <f>IF(SU$8="",0,SU20*SUMIFS(условия!65:65,условия!$7:$7,"&lt;="&amp;SU$8,условия!$8:$8,"&gt;="&amp;SU$8))</f>
        <v>148000.00000000003</v>
      </c>
      <c r="SV27" s="21">
        <f>IF(SV$8="",0,SV20*SUMIFS(условия!65:65,условия!$7:$7,"&lt;="&amp;SV$8,условия!$8:$8,"&gt;="&amp;SV$8))</f>
        <v>148000.00000000003</v>
      </c>
      <c r="SW27" s="21">
        <f>IF(SW$8="",0,SW20*SUMIFS(условия!65:65,условия!$7:$7,"&lt;="&amp;SW$8,условия!$8:$8,"&gt;="&amp;SW$8))</f>
        <v>148000.00000000003</v>
      </c>
      <c r="SX27" s="21">
        <f>IF(SX$8="",0,SX20*SUMIFS(условия!65:65,условия!$7:$7,"&lt;="&amp;SX$8,условия!$8:$8,"&gt;="&amp;SX$8))</f>
        <v>148000.00000000003</v>
      </c>
      <c r="SY27" s="21">
        <f>IF(SY$8="",0,SY20*SUMIFS(условия!65:65,условия!$7:$7,"&lt;="&amp;SY$8,условия!$8:$8,"&gt;="&amp;SY$8))</f>
        <v>148000.00000000003</v>
      </c>
      <c r="SZ27" s="21">
        <f>IF(SZ$8="",0,SZ20*SUMIFS(условия!65:65,условия!$7:$7,"&lt;="&amp;SZ$8,условия!$8:$8,"&gt;="&amp;SZ$8))</f>
        <v>148000.00000000003</v>
      </c>
      <c r="TA27" s="21">
        <f>IF(TA$8="",0,TA20*SUMIFS(условия!65:65,условия!$7:$7,"&lt;="&amp;TA$8,условия!$8:$8,"&gt;="&amp;TA$8))</f>
        <v>148000.00000000003</v>
      </c>
      <c r="TB27" s="21">
        <f>IF(TB$8="",0,TB20*SUMIFS(условия!65:65,условия!$7:$7,"&lt;="&amp;TB$8,условия!$8:$8,"&gt;="&amp;TB$8))</f>
        <v>148000.00000000003</v>
      </c>
      <c r="TC27" s="21">
        <f>IF(TC$8="",0,TC20*SUMIFS(условия!65:65,условия!$7:$7,"&lt;="&amp;TC$8,условия!$8:$8,"&gt;="&amp;TC$8))</f>
        <v>148000.00000000003</v>
      </c>
      <c r="TD27" s="21">
        <f>IF(TD$8="",0,TD20*SUMIFS(условия!65:65,условия!$7:$7,"&lt;="&amp;TD$8,условия!$8:$8,"&gt;="&amp;TD$8))</f>
        <v>148000.00000000003</v>
      </c>
      <c r="TE27" s="21">
        <f>IF(TE$8="",0,TE20*SUMIFS(условия!65:65,условия!$7:$7,"&lt;="&amp;TE$8,условия!$8:$8,"&gt;="&amp;TE$8))</f>
        <v>148000.00000000003</v>
      </c>
      <c r="TF27" s="21">
        <f>IF(TF$8="",0,TF20*SUMIFS(условия!65:65,условия!$7:$7,"&lt;="&amp;TF$8,условия!$8:$8,"&gt;="&amp;TF$8))</f>
        <v>148000.00000000003</v>
      </c>
      <c r="TG27" s="21">
        <f>IF(TG$8="",0,TG20*SUMIFS(условия!65:65,условия!$7:$7,"&lt;="&amp;TG$8,условия!$8:$8,"&gt;="&amp;TG$8))</f>
        <v>148000.00000000003</v>
      </c>
      <c r="TH27" s="21">
        <f>IF(TH$8="",0,TH20*SUMIFS(условия!65:65,условия!$7:$7,"&lt;="&amp;TH$8,условия!$8:$8,"&gt;="&amp;TH$8))</f>
        <v>148000.00000000003</v>
      </c>
      <c r="TI27" s="21">
        <f>IF(TI$8="",0,TI20*SUMIFS(условия!65:65,условия!$7:$7,"&lt;="&amp;TI$8,условия!$8:$8,"&gt;="&amp;TI$8))</f>
        <v>148000.00000000003</v>
      </c>
      <c r="TJ27" s="21">
        <f>IF(TJ$8="",0,TJ20*SUMIFS(условия!65:65,условия!$7:$7,"&lt;="&amp;TJ$8,условия!$8:$8,"&gt;="&amp;TJ$8))</f>
        <v>148000.00000000003</v>
      </c>
      <c r="TK27" s="21">
        <f>IF(TK$8="",0,TK20*SUMIFS(условия!65:65,условия!$7:$7,"&lt;="&amp;TK$8,условия!$8:$8,"&gt;="&amp;TK$8))</f>
        <v>148000.00000000003</v>
      </c>
      <c r="TL27" s="21">
        <f>IF(TL$8="",0,TL20*SUMIFS(условия!65:65,условия!$7:$7,"&lt;="&amp;TL$8,условия!$8:$8,"&gt;="&amp;TL$8))</f>
        <v>148000.00000000003</v>
      </c>
      <c r="TM27" s="21">
        <f>IF(TM$8="",0,TM20*SUMIFS(условия!65:65,условия!$7:$7,"&lt;="&amp;TM$8,условия!$8:$8,"&gt;="&amp;TM$8))</f>
        <v>148000.00000000003</v>
      </c>
      <c r="TN27" s="21">
        <f>IF(TN$8="",0,TN20*SUMIFS(условия!65:65,условия!$7:$7,"&lt;="&amp;TN$8,условия!$8:$8,"&gt;="&amp;TN$8))</f>
        <v>148000.00000000003</v>
      </c>
      <c r="TO27" s="21">
        <f>IF(TO$8="",0,TO20*SUMIFS(условия!65:65,условия!$7:$7,"&lt;="&amp;TO$8,условия!$8:$8,"&gt;="&amp;TO$8))</f>
        <v>148000.00000000003</v>
      </c>
      <c r="TP27" s="21">
        <f>IF(TP$8="",0,TP20*SUMIFS(условия!65:65,условия!$7:$7,"&lt;="&amp;TP$8,условия!$8:$8,"&gt;="&amp;TP$8))</f>
        <v>144000</v>
      </c>
      <c r="TQ27" s="21">
        <f>IF(TQ$8="",0,TQ20*SUMIFS(условия!65:65,условия!$7:$7,"&lt;="&amp;TQ$8,условия!$8:$8,"&gt;="&amp;TQ$8))</f>
        <v>144000</v>
      </c>
      <c r="TR27" s="21">
        <f>IF(TR$8="",0,TR20*SUMIFS(условия!65:65,условия!$7:$7,"&lt;="&amp;TR$8,условия!$8:$8,"&gt;="&amp;TR$8))</f>
        <v>144000</v>
      </c>
      <c r="TS27" s="21">
        <f>IF(TS$8="",0,TS20*SUMIFS(условия!65:65,условия!$7:$7,"&lt;="&amp;TS$8,условия!$8:$8,"&gt;="&amp;TS$8))</f>
        <v>144000</v>
      </c>
      <c r="TT27" s="21">
        <f>IF(TT$8="",0,TT20*SUMIFS(условия!65:65,условия!$7:$7,"&lt;="&amp;TT$8,условия!$8:$8,"&gt;="&amp;TT$8))</f>
        <v>144000</v>
      </c>
      <c r="TU27" s="21">
        <f>IF(TU$8="",0,TU20*SUMIFS(условия!65:65,условия!$7:$7,"&lt;="&amp;TU$8,условия!$8:$8,"&gt;="&amp;TU$8))</f>
        <v>144000</v>
      </c>
      <c r="TV27" s="21">
        <f>IF(TV$8="",0,TV20*SUMIFS(условия!65:65,условия!$7:$7,"&lt;="&amp;TV$8,условия!$8:$8,"&gt;="&amp;TV$8))</f>
        <v>144000</v>
      </c>
      <c r="TW27" s="21">
        <f>IF(TW$8="",0,TW20*SUMIFS(условия!65:65,условия!$7:$7,"&lt;="&amp;TW$8,условия!$8:$8,"&gt;="&amp;TW$8))</f>
        <v>144000</v>
      </c>
      <c r="TX27" s="21">
        <f>IF(TX$8="",0,TX20*SUMIFS(условия!65:65,условия!$7:$7,"&lt;="&amp;TX$8,условия!$8:$8,"&gt;="&amp;TX$8))</f>
        <v>144000</v>
      </c>
      <c r="TY27" s="21">
        <f>IF(TY$8="",0,TY20*SUMIFS(условия!65:65,условия!$7:$7,"&lt;="&amp;TY$8,условия!$8:$8,"&gt;="&amp;TY$8))</f>
        <v>144000</v>
      </c>
      <c r="TZ27" s="21">
        <f>IF(TZ$8="",0,TZ20*SUMIFS(условия!65:65,условия!$7:$7,"&lt;="&amp;TZ$8,условия!$8:$8,"&gt;="&amp;TZ$8))</f>
        <v>144000</v>
      </c>
      <c r="UA27" s="21">
        <f>IF(UA$8="",0,UA20*SUMIFS(условия!65:65,условия!$7:$7,"&lt;="&amp;UA$8,условия!$8:$8,"&gt;="&amp;UA$8))</f>
        <v>144000</v>
      </c>
      <c r="UB27" s="21">
        <f>IF(UB$8="",0,UB20*SUMIFS(условия!65:65,условия!$7:$7,"&lt;="&amp;UB$8,условия!$8:$8,"&gt;="&amp;UB$8))</f>
        <v>144000</v>
      </c>
      <c r="UC27" s="21">
        <f>IF(UC$8="",0,UC20*SUMIFS(условия!65:65,условия!$7:$7,"&lt;="&amp;UC$8,условия!$8:$8,"&gt;="&amp;UC$8))</f>
        <v>144000</v>
      </c>
      <c r="UD27" s="21">
        <f>IF(UD$8="",0,UD20*SUMIFS(условия!65:65,условия!$7:$7,"&lt;="&amp;UD$8,условия!$8:$8,"&gt;="&amp;UD$8))</f>
        <v>144000</v>
      </c>
      <c r="UE27" s="21">
        <f>IF(UE$8="",0,UE20*SUMIFS(условия!65:65,условия!$7:$7,"&lt;="&amp;UE$8,условия!$8:$8,"&gt;="&amp;UE$8))</f>
        <v>144000</v>
      </c>
      <c r="UF27" s="21">
        <f>IF(UF$8="",0,UF20*SUMIFS(условия!65:65,условия!$7:$7,"&lt;="&amp;UF$8,условия!$8:$8,"&gt;="&amp;UF$8))</f>
        <v>144000</v>
      </c>
      <c r="UG27" s="21">
        <f>IF(UG$8="",0,UG20*SUMIFS(условия!65:65,условия!$7:$7,"&lt;="&amp;UG$8,условия!$8:$8,"&gt;="&amp;UG$8))</f>
        <v>144000</v>
      </c>
      <c r="UH27" s="21">
        <f>IF(UH$8="",0,UH20*SUMIFS(условия!65:65,условия!$7:$7,"&lt;="&amp;UH$8,условия!$8:$8,"&gt;="&amp;UH$8))</f>
        <v>144000</v>
      </c>
      <c r="UI27" s="21">
        <f>IF(UI$8="",0,UI20*SUMIFS(условия!65:65,условия!$7:$7,"&lt;="&amp;UI$8,условия!$8:$8,"&gt;="&amp;UI$8))</f>
        <v>144000</v>
      </c>
      <c r="UJ27" s="21">
        <f>IF(UJ$8="",0,UJ20*SUMIFS(условия!65:65,условия!$7:$7,"&lt;="&amp;UJ$8,условия!$8:$8,"&gt;="&amp;UJ$8))</f>
        <v>144000</v>
      </c>
      <c r="UK27" s="21">
        <f>IF(UK$8="",0,UK20*SUMIFS(условия!65:65,условия!$7:$7,"&lt;="&amp;UK$8,условия!$8:$8,"&gt;="&amp;UK$8))</f>
        <v>144000</v>
      </c>
      <c r="UL27" s="21">
        <f>IF(UL$8="",0,UL20*SUMIFS(условия!65:65,условия!$7:$7,"&lt;="&amp;UL$8,условия!$8:$8,"&gt;="&amp;UL$8))</f>
        <v>144000</v>
      </c>
      <c r="UM27" s="21">
        <f>IF(UM$8="",0,UM20*SUMIFS(условия!65:65,условия!$7:$7,"&lt;="&amp;UM$8,условия!$8:$8,"&gt;="&amp;UM$8))</f>
        <v>144000</v>
      </c>
      <c r="UN27" s="21">
        <f>IF(UN$8="",0,UN20*SUMIFS(условия!65:65,условия!$7:$7,"&lt;="&amp;UN$8,условия!$8:$8,"&gt;="&amp;UN$8))</f>
        <v>144000</v>
      </c>
      <c r="UO27" s="21">
        <f>IF(UO$8="",0,UO20*SUMIFS(условия!65:65,условия!$7:$7,"&lt;="&amp;UO$8,условия!$8:$8,"&gt;="&amp;UO$8))</f>
        <v>144000</v>
      </c>
      <c r="UP27" s="21">
        <f>IF(UP$8="",0,UP20*SUMIFS(условия!65:65,условия!$7:$7,"&lt;="&amp;UP$8,условия!$8:$8,"&gt;="&amp;UP$8))</f>
        <v>144000</v>
      </c>
      <c r="UQ27" s="21">
        <f>IF(UQ$8="",0,UQ20*SUMIFS(условия!65:65,условия!$7:$7,"&lt;="&amp;UQ$8,условия!$8:$8,"&gt;="&amp;UQ$8))</f>
        <v>144000</v>
      </c>
      <c r="UR27" s="21">
        <f>IF(UR$8="",0,UR20*SUMIFS(условия!65:65,условия!$7:$7,"&lt;="&amp;UR$8,условия!$8:$8,"&gt;="&amp;UR$8))</f>
        <v>144000</v>
      </c>
      <c r="US27" s="21">
        <f>IF(US$8="",0,US20*SUMIFS(условия!65:65,условия!$7:$7,"&lt;="&amp;US$8,условия!$8:$8,"&gt;="&amp;US$8))</f>
        <v>144000</v>
      </c>
      <c r="UT27" s="21">
        <f>IF(UT$8="",0,UT20*SUMIFS(условия!65:65,условия!$7:$7,"&lt;="&amp;UT$8,условия!$8:$8,"&gt;="&amp;UT$8))</f>
        <v>144000</v>
      </c>
      <c r="UU27" s="21">
        <f>IF(UU$8="",0,UU20*SUMIFS(условия!65:65,условия!$7:$7,"&lt;="&amp;UU$8,условия!$8:$8,"&gt;="&amp;UU$8))</f>
        <v>119999.99999999999</v>
      </c>
      <c r="UV27" s="21">
        <f>IF(UV$8="",0,UV20*SUMIFS(условия!65:65,условия!$7:$7,"&lt;="&amp;UV$8,условия!$8:$8,"&gt;="&amp;UV$8))</f>
        <v>119999.99999999999</v>
      </c>
      <c r="UW27" s="21">
        <f>IF(UW$8="",0,UW20*SUMIFS(условия!65:65,условия!$7:$7,"&lt;="&amp;UW$8,условия!$8:$8,"&gt;="&amp;UW$8))</f>
        <v>119999.99999999999</v>
      </c>
      <c r="UX27" s="21">
        <f>IF(UX$8="",0,UX20*SUMIFS(условия!65:65,условия!$7:$7,"&lt;="&amp;UX$8,условия!$8:$8,"&gt;="&amp;UX$8))</f>
        <v>119999.99999999999</v>
      </c>
      <c r="UY27" s="21">
        <f>IF(UY$8="",0,UY20*SUMIFS(условия!65:65,условия!$7:$7,"&lt;="&amp;UY$8,условия!$8:$8,"&gt;="&amp;UY$8))</f>
        <v>119999.99999999999</v>
      </c>
      <c r="UZ27" s="21">
        <f>IF(UZ$8="",0,UZ20*SUMIFS(условия!65:65,условия!$7:$7,"&lt;="&amp;UZ$8,условия!$8:$8,"&gt;="&amp;UZ$8))</f>
        <v>119999.99999999999</v>
      </c>
      <c r="VA27" s="21">
        <f>IF(VA$8="",0,VA20*SUMIFS(условия!65:65,условия!$7:$7,"&lt;="&amp;VA$8,условия!$8:$8,"&gt;="&amp;VA$8))</f>
        <v>119999.99999999999</v>
      </c>
      <c r="VB27" s="21">
        <f>IF(VB$8="",0,VB20*SUMIFS(условия!65:65,условия!$7:$7,"&lt;="&amp;VB$8,условия!$8:$8,"&gt;="&amp;VB$8))</f>
        <v>119999.99999999999</v>
      </c>
      <c r="VC27" s="21">
        <f>IF(VC$8="",0,VC20*SUMIFS(условия!65:65,условия!$7:$7,"&lt;="&amp;VC$8,условия!$8:$8,"&gt;="&amp;VC$8))</f>
        <v>119999.99999999999</v>
      </c>
      <c r="VD27" s="21">
        <f>IF(VD$8="",0,VD20*SUMIFS(условия!65:65,условия!$7:$7,"&lt;="&amp;VD$8,условия!$8:$8,"&gt;="&amp;VD$8))</f>
        <v>119999.99999999999</v>
      </c>
      <c r="VE27" s="21">
        <f>IF(VE$8="",0,VE20*SUMIFS(условия!65:65,условия!$7:$7,"&lt;="&amp;VE$8,условия!$8:$8,"&gt;="&amp;VE$8))</f>
        <v>119999.99999999999</v>
      </c>
      <c r="VF27" s="21">
        <f>IF(VF$8="",0,VF20*SUMIFS(условия!65:65,условия!$7:$7,"&lt;="&amp;VF$8,условия!$8:$8,"&gt;="&amp;VF$8))</f>
        <v>119999.99999999999</v>
      </c>
      <c r="VG27" s="21">
        <f>IF(VG$8="",0,VG20*SUMIFS(условия!65:65,условия!$7:$7,"&lt;="&amp;VG$8,условия!$8:$8,"&gt;="&amp;VG$8))</f>
        <v>119999.99999999999</v>
      </c>
      <c r="VH27" s="21">
        <f>IF(VH$8="",0,VH20*SUMIFS(условия!65:65,условия!$7:$7,"&lt;="&amp;VH$8,условия!$8:$8,"&gt;="&amp;VH$8))</f>
        <v>119999.99999999999</v>
      </c>
      <c r="VI27" s="21">
        <f>IF(VI$8="",0,VI20*SUMIFS(условия!65:65,условия!$7:$7,"&lt;="&amp;VI$8,условия!$8:$8,"&gt;="&amp;VI$8))</f>
        <v>119999.99999999999</v>
      </c>
      <c r="VJ27" s="21">
        <f>IF(VJ$8="",0,VJ20*SUMIFS(условия!65:65,условия!$7:$7,"&lt;="&amp;VJ$8,условия!$8:$8,"&gt;="&amp;VJ$8))</f>
        <v>119999.99999999999</v>
      </c>
      <c r="VK27" s="21">
        <f>IF(VK$8="",0,VK20*SUMIFS(условия!65:65,условия!$7:$7,"&lt;="&amp;VK$8,условия!$8:$8,"&gt;="&amp;VK$8))</f>
        <v>119999.99999999999</v>
      </c>
      <c r="VL27" s="21">
        <f>IF(VL$8="",0,VL20*SUMIFS(условия!65:65,условия!$7:$7,"&lt;="&amp;VL$8,условия!$8:$8,"&gt;="&amp;VL$8))</f>
        <v>119999.99999999999</v>
      </c>
      <c r="VM27" s="21">
        <f>IF(VM$8="",0,VM20*SUMIFS(условия!65:65,условия!$7:$7,"&lt;="&amp;VM$8,условия!$8:$8,"&gt;="&amp;VM$8))</f>
        <v>119999.99999999999</v>
      </c>
      <c r="VN27" s="21">
        <f>IF(VN$8="",0,VN20*SUMIFS(условия!65:65,условия!$7:$7,"&lt;="&amp;VN$8,условия!$8:$8,"&gt;="&amp;VN$8))</f>
        <v>119999.99999999999</v>
      </c>
      <c r="VO27" s="21">
        <f>IF(VO$8="",0,VO20*SUMIFS(условия!65:65,условия!$7:$7,"&lt;="&amp;VO$8,условия!$8:$8,"&gt;="&amp;VO$8))</f>
        <v>119999.99999999999</v>
      </c>
      <c r="VP27" s="21">
        <f>IF(VP$8="",0,VP20*SUMIFS(условия!65:65,условия!$7:$7,"&lt;="&amp;VP$8,условия!$8:$8,"&gt;="&amp;VP$8))</f>
        <v>119999.99999999999</v>
      </c>
      <c r="VQ27" s="21">
        <f>IF(VQ$8="",0,VQ20*SUMIFS(условия!65:65,условия!$7:$7,"&lt;="&amp;VQ$8,условия!$8:$8,"&gt;="&amp;VQ$8))</f>
        <v>119999.99999999999</v>
      </c>
      <c r="VR27" s="21">
        <f>IF(VR$8="",0,VR20*SUMIFS(условия!65:65,условия!$7:$7,"&lt;="&amp;VR$8,условия!$8:$8,"&gt;="&amp;VR$8))</f>
        <v>119999.99999999999</v>
      </c>
      <c r="VS27" s="21">
        <f>IF(VS$8="",0,VS20*SUMIFS(условия!65:65,условия!$7:$7,"&lt;="&amp;VS$8,условия!$8:$8,"&gt;="&amp;VS$8))</f>
        <v>119999.99999999999</v>
      </c>
      <c r="VT27" s="21">
        <f>IF(VT$8="",0,VT20*SUMIFS(условия!65:65,условия!$7:$7,"&lt;="&amp;VT$8,условия!$8:$8,"&gt;="&amp;VT$8))</f>
        <v>119999.99999999999</v>
      </c>
      <c r="VU27" s="21">
        <f>IF(VU$8="",0,VU20*SUMIFS(условия!65:65,условия!$7:$7,"&lt;="&amp;VU$8,условия!$8:$8,"&gt;="&amp;VU$8))</f>
        <v>119999.99999999999</v>
      </c>
      <c r="VV27" s="21">
        <f>IF(VV$8="",0,VV20*SUMIFS(условия!65:65,условия!$7:$7,"&lt;="&amp;VV$8,условия!$8:$8,"&gt;="&amp;VV$8))</f>
        <v>119999.99999999999</v>
      </c>
      <c r="VW27" s="21">
        <f>IF(VW$8="",0,VW20*SUMIFS(условия!65:65,условия!$7:$7,"&lt;="&amp;VW$8,условия!$8:$8,"&gt;="&amp;VW$8))</f>
        <v>119999.99999999999</v>
      </c>
      <c r="VX27" s="21">
        <f>IF(VX$8="",0,VX20*SUMIFS(условия!65:65,условия!$7:$7,"&lt;="&amp;VX$8,условия!$8:$8,"&gt;="&amp;VX$8))</f>
        <v>119999.99999999999</v>
      </c>
      <c r="VY27" s="21">
        <f>IF(VY$8="",0,VY20*SUMIFS(условия!65:65,условия!$7:$7,"&lt;="&amp;VY$8,условия!$8:$8,"&gt;="&amp;VY$8))</f>
        <v>119999.99999999999</v>
      </c>
      <c r="VZ27" s="21">
        <f>IF(VZ$8="",0,VZ20*SUMIFS(условия!65:65,условия!$7:$7,"&lt;="&amp;VZ$8,условия!$8:$8,"&gt;="&amp;VZ$8))</f>
        <v>136000.00000000003</v>
      </c>
      <c r="WA27" s="21">
        <f>IF(WA$8="",0,WA20*SUMIFS(условия!65:65,условия!$7:$7,"&lt;="&amp;WA$8,условия!$8:$8,"&gt;="&amp;WA$8))</f>
        <v>136000.00000000003</v>
      </c>
      <c r="WB27" s="21">
        <f>IF(WB$8="",0,WB20*SUMIFS(условия!65:65,условия!$7:$7,"&lt;="&amp;WB$8,условия!$8:$8,"&gt;="&amp;WB$8))</f>
        <v>136000.00000000003</v>
      </c>
      <c r="WC27" s="21">
        <f>IF(WC$8="",0,WC20*SUMIFS(условия!65:65,условия!$7:$7,"&lt;="&amp;WC$8,условия!$8:$8,"&gt;="&amp;WC$8))</f>
        <v>136000.00000000003</v>
      </c>
      <c r="WD27" s="21">
        <f>IF(WD$8="",0,WD20*SUMIFS(условия!65:65,условия!$7:$7,"&lt;="&amp;WD$8,условия!$8:$8,"&gt;="&amp;WD$8))</f>
        <v>136000.00000000003</v>
      </c>
      <c r="WE27" s="21">
        <f>IF(WE$8="",0,WE20*SUMIFS(условия!65:65,условия!$7:$7,"&lt;="&amp;WE$8,условия!$8:$8,"&gt;="&amp;WE$8))</f>
        <v>136000.00000000003</v>
      </c>
      <c r="WF27" s="21">
        <f>IF(WF$8="",0,WF20*SUMIFS(условия!65:65,условия!$7:$7,"&lt;="&amp;WF$8,условия!$8:$8,"&gt;="&amp;WF$8))</f>
        <v>136000.00000000003</v>
      </c>
      <c r="WG27" s="21">
        <f>IF(WG$8="",0,WG20*SUMIFS(условия!65:65,условия!$7:$7,"&lt;="&amp;WG$8,условия!$8:$8,"&gt;="&amp;WG$8))</f>
        <v>136000.00000000003</v>
      </c>
      <c r="WH27" s="21">
        <f>IF(WH$8="",0,WH20*SUMIFS(условия!65:65,условия!$7:$7,"&lt;="&amp;WH$8,условия!$8:$8,"&gt;="&amp;WH$8))</f>
        <v>136000.00000000003</v>
      </c>
      <c r="WI27" s="21">
        <f>IF(WI$8="",0,WI20*SUMIFS(условия!65:65,условия!$7:$7,"&lt;="&amp;WI$8,условия!$8:$8,"&gt;="&amp;WI$8))</f>
        <v>136000.00000000003</v>
      </c>
      <c r="WJ27" s="21">
        <f>IF(WJ$8="",0,WJ20*SUMIFS(условия!65:65,условия!$7:$7,"&lt;="&amp;WJ$8,условия!$8:$8,"&gt;="&amp;WJ$8))</f>
        <v>136000.00000000003</v>
      </c>
      <c r="WK27" s="21">
        <f>IF(WK$8="",0,WK20*SUMIFS(условия!65:65,условия!$7:$7,"&lt;="&amp;WK$8,условия!$8:$8,"&gt;="&amp;WK$8))</f>
        <v>136000.00000000003</v>
      </c>
      <c r="WL27" s="21">
        <f>IF(WL$8="",0,WL20*SUMIFS(условия!65:65,условия!$7:$7,"&lt;="&amp;WL$8,условия!$8:$8,"&gt;="&amp;WL$8))</f>
        <v>136000.00000000003</v>
      </c>
      <c r="WM27" s="21">
        <f>IF(WM$8="",0,WM20*SUMIFS(условия!65:65,условия!$7:$7,"&lt;="&amp;WM$8,условия!$8:$8,"&gt;="&amp;WM$8))</f>
        <v>136000.00000000003</v>
      </c>
      <c r="WN27" s="21">
        <f>IF(WN$8="",0,WN20*SUMIFS(условия!65:65,условия!$7:$7,"&lt;="&amp;WN$8,условия!$8:$8,"&gt;="&amp;WN$8))</f>
        <v>136000.00000000003</v>
      </c>
      <c r="WO27" s="21">
        <f>IF(WO$8="",0,WO20*SUMIFS(условия!65:65,условия!$7:$7,"&lt;="&amp;WO$8,условия!$8:$8,"&gt;="&amp;WO$8))</f>
        <v>136000.00000000003</v>
      </c>
      <c r="WP27" s="21">
        <f>IF(WP$8="",0,WP20*SUMIFS(условия!65:65,условия!$7:$7,"&lt;="&amp;WP$8,условия!$8:$8,"&gt;="&amp;WP$8))</f>
        <v>136000.00000000003</v>
      </c>
      <c r="WQ27" s="21">
        <f>IF(WQ$8="",0,WQ20*SUMIFS(условия!65:65,условия!$7:$7,"&lt;="&amp;WQ$8,условия!$8:$8,"&gt;="&amp;WQ$8))</f>
        <v>136000.00000000003</v>
      </c>
      <c r="WR27" s="21">
        <f>IF(WR$8="",0,WR20*SUMIFS(условия!65:65,условия!$7:$7,"&lt;="&amp;WR$8,условия!$8:$8,"&gt;="&amp;WR$8))</f>
        <v>136000.00000000003</v>
      </c>
      <c r="WS27" s="21">
        <f>IF(WS$8="",0,WS20*SUMIFS(условия!65:65,условия!$7:$7,"&lt;="&amp;WS$8,условия!$8:$8,"&gt;="&amp;WS$8))</f>
        <v>136000.00000000003</v>
      </c>
      <c r="WT27" s="21">
        <f>IF(WT$8="",0,WT20*SUMIFS(условия!65:65,условия!$7:$7,"&lt;="&amp;WT$8,условия!$8:$8,"&gt;="&amp;WT$8))</f>
        <v>136000.00000000003</v>
      </c>
      <c r="WU27" s="21">
        <f>IF(WU$8="",0,WU20*SUMIFS(условия!65:65,условия!$7:$7,"&lt;="&amp;WU$8,условия!$8:$8,"&gt;="&amp;WU$8))</f>
        <v>136000.00000000003</v>
      </c>
      <c r="WV27" s="21">
        <f>IF(WV$8="",0,WV20*SUMIFS(условия!65:65,условия!$7:$7,"&lt;="&amp;WV$8,условия!$8:$8,"&gt;="&amp;WV$8))</f>
        <v>136000.00000000003</v>
      </c>
      <c r="WW27" s="21">
        <f>IF(WW$8="",0,WW20*SUMIFS(условия!65:65,условия!$7:$7,"&lt;="&amp;WW$8,условия!$8:$8,"&gt;="&amp;WW$8))</f>
        <v>136000.00000000003</v>
      </c>
      <c r="WX27" s="21">
        <f>IF(WX$8="",0,WX20*SUMIFS(условия!65:65,условия!$7:$7,"&lt;="&amp;WX$8,условия!$8:$8,"&gt;="&amp;WX$8))</f>
        <v>136000.00000000003</v>
      </c>
      <c r="WY27" s="21">
        <f>IF(WY$8="",0,WY20*SUMIFS(условия!65:65,условия!$7:$7,"&lt;="&amp;WY$8,условия!$8:$8,"&gt;="&amp;WY$8))</f>
        <v>136000.00000000003</v>
      </c>
      <c r="WZ27" s="21">
        <f>IF(WZ$8="",0,WZ20*SUMIFS(условия!65:65,условия!$7:$7,"&lt;="&amp;WZ$8,условия!$8:$8,"&gt;="&amp;WZ$8))</f>
        <v>136000.00000000003</v>
      </c>
      <c r="XA27" s="21">
        <f>IF(XA$8="",0,XA20*SUMIFS(условия!65:65,условия!$7:$7,"&lt;="&amp;XA$8,условия!$8:$8,"&gt;="&amp;XA$8))</f>
        <v>136000.00000000003</v>
      </c>
      <c r="XB27" s="21">
        <f>IF(XB$8="",0,XB20*SUMIFS(условия!65:65,условия!$7:$7,"&lt;="&amp;XB$8,условия!$8:$8,"&gt;="&amp;XB$8))</f>
        <v>102000</v>
      </c>
      <c r="XC27" s="21">
        <f>IF(XC$8="",0,XC20*SUMIFS(условия!65:65,условия!$7:$7,"&lt;="&amp;XC$8,условия!$8:$8,"&gt;="&amp;XC$8))</f>
        <v>102000</v>
      </c>
      <c r="XD27" s="21">
        <f>IF(XD$8="",0,XD20*SUMIFS(условия!65:65,условия!$7:$7,"&lt;="&amp;XD$8,условия!$8:$8,"&gt;="&amp;XD$8))</f>
        <v>102000</v>
      </c>
      <c r="XE27" s="21">
        <f>IF(XE$8="",0,XE20*SUMIFS(условия!65:65,условия!$7:$7,"&lt;="&amp;XE$8,условия!$8:$8,"&gt;="&amp;XE$8))</f>
        <v>102000</v>
      </c>
      <c r="XF27" s="21">
        <f>IF(XF$8="",0,XF20*SUMIFS(условия!65:65,условия!$7:$7,"&lt;="&amp;XF$8,условия!$8:$8,"&gt;="&amp;XF$8))</f>
        <v>102000</v>
      </c>
      <c r="XG27" s="21">
        <f>IF(XG$8="",0,XG20*SUMIFS(условия!65:65,условия!$7:$7,"&lt;="&amp;XG$8,условия!$8:$8,"&gt;="&amp;XG$8))</f>
        <v>102000</v>
      </c>
      <c r="XH27" s="21">
        <f>IF(XH$8="",0,XH20*SUMIFS(условия!65:65,условия!$7:$7,"&lt;="&amp;XH$8,условия!$8:$8,"&gt;="&amp;XH$8))</f>
        <v>102000</v>
      </c>
      <c r="XI27" s="21">
        <f>IF(XI$8="",0,XI20*SUMIFS(условия!65:65,условия!$7:$7,"&lt;="&amp;XI$8,условия!$8:$8,"&gt;="&amp;XI$8))</f>
        <v>102000</v>
      </c>
      <c r="XJ27" s="21">
        <f>IF(XJ$8="",0,XJ20*SUMIFS(условия!65:65,условия!$7:$7,"&lt;="&amp;XJ$8,условия!$8:$8,"&gt;="&amp;XJ$8))</f>
        <v>102000</v>
      </c>
      <c r="XK27" s="21">
        <f>IF(XK$8="",0,XK20*SUMIFS(условия!65:65,условия!$7:$7,"&lt;="&amp;XK$8,условия!$8:$8,"&gt;="&amp;XK$8))</f>
        <v>102000</v>
      </c>
      <c r="XL27" s="21">
        <f>IF(XL$8="",0,XL20*SUMIFS(условия!65:65,условия!$7:$7,"&lt;="&amp;XL$8,условия!$8:$8,"&gt;="&amp;XL$8))</f>
        <v>102000</v>
      </c>
      <c r="XM27" s="21">
        <f>IF(XM$8="",0,XM20*SUMIFS(условия!65:65,условия!$7:$7,"&lt;="&amp;XM$8,условия!$8:$8,"&gt;="&amp;XM$8))</f>
        <v>102000</v>
      </c>
      <c r="XN27" s="21">
        <f>IF(XN$8="",0,XN20*SUMIFS(условия!65:65,условия!$7:$7,"&lt;="&amp;XN$8,условия!$8:$8,"&gt;="&amp;XN$8))</f>
        <v>102000</v>
      </c>
      <c r="XO27" s="21">
        <f>IF(XO$8="",0,XO20*SUMIFS(условия!65:65,условия!$7:$7,"&lt;="&amp;XO$8,условия!$8:$8,"&gt;="&amp;XO$8))</f>
        <v>102000</v>
      </c>
      <c r="XP27" s="21">
        <f>IF(XP$8="",0,XP20*SUMIFS(условия!65:65,условия!$7:$7,"&lt;="&amp;XP$8,условия!$8:$8,"&gt;="&amp;XP$8))</f>
        <v>102000</v>
      </c>
      <c r="XQ27" s="21">
        <f>IF(XQ$8="",0,XQ20*SUMIFS(условия!65:65,условия!$7:$7,"&lt;="&amp;XQ$8,условия!$8:$8,"&gt;="&amp;XQ$8))</f>
        <v>102000</v>
      </c>
      <c r="XR27" s="21">
        <f>IF(XR$8="",0,XR20*SUMIFS(условия!65:65,условия!$7:$7,"&lt;="&amp;XR$8,условия!$8:$8,"&gt;="&amp;XR$8))</f>
        <v>102000</v>
      </c>
      <c r="XS27" s="21">
        <f>IF(XS$8="",0,XS20*SUMIFS(условия!65:65,условия!$7:$7,"&lt;="&amp;XS$8,условия!$8:$8,"&gt;="&amp;XS$8))</f>
        <v>102000</v>
      </c>
      <c r="XT27" s="21">
        <f>IF(XT$8="",0,XT20*SUMIFS(условия!65:65,условия!$7:$7,"&lt;="&amp;XT$8,условия!$8:$8,"&gt;="&amp;XT$8))</f>
        <v>102000</v>
      </c>
      <c r="XU27" s="21">
        <f>IF(XU$8="",0,XU20*SUMIFS(условия!65:65,условия!$7:$7,"&lt;="&amp;XU$8,условия!$8:$8,"&gt;="&amp;XU$8))</f>
        <v>102000</v>
      </c>
      <c r="XV27" s="21">
        <f>IF(XV$8="",0,XV20*SUMIFS(условия!65:65,условия!$7:$7,"&lt;="&amp;XV$8,условия!$8:$8,"&gt;="&amp;XV$8))</f>
        <v>102000</v>
      </c>
      <c r="XW27" s="21">
        <f>IF(XW$8="",0,XW20*SUMIFS(условия!65:65,условия!$7:$7,"&lt;="&amp;XW$8,условия!$8:$8,"&gt;="&amp;XW$8))</f>
        <v>102000</v>
      </c>
      <c r="XX27" s="21">
        <f>IF(XX$8="",0,XX20*SUMIFS(условия!65:65,условия!$7:$7,"&lt;="&amp;XX$8,условия!$8:$8,"&gt;="&amp;XX$8))</f>
        <v>102000</v>
      </c>
      <c r="XY27" s="21">
        <f>IF(XY$8="",0,XY20*SUMIFS(условия!65:65,условия!$7:$7,"&lt;="&amp;XY$8,условия!$8:$8,"&gt;="&amp;XY$8))</f>
        <v>102000</v>
      </c>
      <c r="XZ27" s="21">
        <f>IF(XZ$8="",0,XZ20*SUMIFS(условия!65:65,условия!$7:$7,"&lt;="&amp;XZ$8,условия!$8:$8,"&gt;="&amp;XZ$8))</f>
        <v>102000</v>
      </c>
      <c r="YA27" s="21">
        <f>IF(YA$8="",0,YA20*SUMIFS(условия!65:65,условия!$7:$7,"&lt;="&amp;YA$8,условия!$8:$8,"&gt;="&amp;YA$8))</f>
        <v>102000</v>
      </c>
      <c r="YB27" s="21">
        <f>IF(YB$8="",0,YB20*SUMIFS(условия!65:65,условия!$7:$7,"&lt;="&amp;YB$8,условия!$8:$8,"&gt;="&amp;YB$8))</f>
        <v>102000</v>
      </c>
      <c r="YC27" s="21">
        <f>IF(YC$8="",0,YC20*SUMIFS(условия!65:65,условия!$7:$7,"&lt;="&amp;YC$8,условия!$8:$8,"&gt;="&amp;YC$8))</f>
        <v>102000</v>
      </c>
      <c r="YD27" s="21">
        <f>IF(YD$8="",0,YD20*SUMIFS(условия!65:65,условия!$7:$7,"&lt;="&amp;YD$8,условия!$8:$8,"&gt;="&amp;YD$8))</f>
        <v>102000</v>
      </c>
      <c r="YE27" s="21">
        <f>IF(YE$8="",0,YE20*SUMIFS(условия!65:65,условия!$7:$7,"&lt;="&amp;YE$8,условия!$8:$8,"&gt;="&amp;YE$8))</f>
        <v>102000</v>
      </c>
      <c r="YF27" s="21">
        <f>IF(YF$8="",0,YF20*SUMIFS(условия!65:65,условия!$7:$7,"&lt;="&amp;YF$8,условия!$8:$8,"&gt;="&amp;YF$8))</f>
        <v>102000</v>
      </c>
      <c r="YG27" s="21">
        <f>IF(YG$8="",0,YG20*SUMIFS(условия!65:65,условия!$7:$7,"&lt;="&amp;YG$8,условия!$8:$8,"&gt;="&amp;YG$8))</f>
        <v>114000</v>
      </c>
      <c r="YH27" s="21">
        <f>IF(YH$8="",0,YH20*SUMIFS(условия!65:65,условия!$7:$7,"&lt;="&amp;YH$8,условия!$8:$8,"&gt;="&amp;YH$8))</f>
        <v>114000</v>
      </c>
      <c r="YI27" s="21">
        <f>IF(YI$8="",0,YI20*SUMIFS(условия!65:65,условия!$7:$7,"&lt;="&amp;YI$8,условия!$8:$8,"&gt;="&amp;YI$8))</f>
        <v>114000</v>
      </c>
      <c r="YJ27" s="21">
        <f>IF(YJ$8="",0,YJ20*SUMIFS(условия!65:65,условия!$7:$7,"&lt;="&amp;YJ$8,условия!$8:$8,"&gt;="&amp;YJ$8))</f>
        <v>114000</v>
      </c>
      <c r="YK27" s="21">
        <f>IF(YK$8="",0,YK20*SUMIFS(условия!65:65,условия!$7:$7,"&lt;="&amp;YK$8,условия!$8:$8,"&gt;="&amp;YK$8))</f>
        <v>114000</v>
      </c>
      <c r="YL27" s="21">
        <f>IF(YL$8="",0,YL20*SUMIFS(условия!65:65,условия!$7:$7,"&lt;="&amp;YL$8,условия!$8:$8,"&gt;="&amp;YL$8))</f>
        <v>114000</v>
      </c>
      <c r="YM27" s="21">
        <f>IF(YM$8="",0,YM20*SUMIFS(условия!65:65,условия!$7:$7,"&lt;="&amp;YM$8,условия!$8:$8,"&gt;="&amp;YM$8))</f>
        <v>114000</v>
      </c>
      <c r="YN27" s="21">
        <f>IF(YN$8="",0,YN20*SUMIFS(условия!65:65,условия!$7:$7,"&lt;="&amp;YN$8,условия!$8:$8,"&gt;="&amp;YN$8))</f>
        <v>114000</v>
      </c>
      <c r="YO27" s="21">
        <f>IF(YO$8="",0,YO20*SUMIFS(условия!65:65,условия!$7:$7,"&lt;="&amp;YO$8,условия!$8:$8,"&gt;="&amp;YO$8))</f>
        <v>114000</v>
      </c>
      <c r="YP27" s="21">
        <f>IF(YP$8="",0,YP20*SUMIFS(условия!65:65,условия!$7:$7,"&lt;="&amp;YP$8,условия!$8:$8,"&gt;="&amp;YP$8))</f>
        <v>114000</v>
      </c>
      <c r="YQ27" s="21">
        <f>IF(YQ$8="",0,YQ20*SUMIFS(условия!65:65,условия!$7:$7,"&lt;="&amp;YQ$8,условия!$8:$8,"&gt;="&amp;YQ$8))</f>
        <v>114000</v>
      </c>
      <c r="YR27" s="21">
        <f>IF(YR$8="",0,YR20*SUMIFS(условия!65:65,условия!$7:$7,"&lt;="&amp;YR$8,условия!$8:$8,"&gt;="&amp;YR$8))</f>
        <v>114000</v>
      </c>
      <c r="YS27" s="21">
        <f>IF(YS$8="",0,YS20*SUMIFS(условия!65:65,условия!$7:$7,"&lt;="&amp;YS$8,условия!$8:$8,"&gt;="&amp;YS$8))</f>
        <v>114000</v>
      </c>
      <c r="YT27" s="21">
        <f>IF(YT$8="",0,YT20*SUMIFS(условия!65:65,условия!$7:$7,"&lt;="&amp;YT$8,условия!$8:$8,"&gt;="&amp;YT$8))</f>
        <v>114000</v>
      </c>
      <c r="YU27" s="21">
        <f>IF(YU$8="",0,YU20*SUMIFS(условия!65:65,условия!$7:$7,"&lt;="&amp;YU$8,условия!$8:$8,"&gt;="&amp;YU$8))</f>
        <v>114000</v>
      </c>
      <c r="YV27" s="21">
        <f>IF(YV$8="",0,YV20*SUMIFS(условия!65:65,условия!$7:$7,"&lt;="&amp;YV$8,условия!$8:$8,"&gt;="&amp;YV$8))</f>
        <v>114000</v>
      </c>
      <c r="YW27" s="21">
        <f>IF(YW$8="",0,YW20*SUMIFS(условия!65:65,условия!$7:$7,"&lt;="&amp;YW$8,условия!$8:$8,"&gt;="&amp;YW$8))</f>
        <v>114000</v>
      </c>
      <c r="YX27" s="21">
        <f>IF(YX$8="",0,YX20*SUMIFS(условия!65:65,условия!$7:$7,"&lt;="&amp;YX$8,условия!$8:$8,"&gt;="&amp;YX$8))</f>
        <v>114000</v>
      </c>
      <c r="YY27" s="21">
        <f>IF(YY$8="",0,YY20*SUMIFS(условия!65:65,условия!$7:$7,"&lt;="&amp;YY$8,условия!$8:$8,"&gt;="&amp;YY$8))</f>
        <v>114000</v>
      </c>
      <c r="YZ27" s="21">
        <f>IF(YZ$8="",0,YZ20*SUMIFS(условия!65:65,условия!$7:$7,"&lt;="&amp;YZ$8,условия!$8:$8,"&gt;="&amp;YZ$8))</f>
        <v>114000</v>
      </c>
      <c r="ZA27" s="21">
        <f>IF(ZA$8="",0,ZA20*SUMIFS(условия!65:65,условия!$7:$7,"&lt;="&amp;ZA$8,условия!$8:$8,"&gt;="&amp;ZA$8))</f>
        <v>114000</v>
      </c>
      <c r="ZB27" s="21">
        <f>IF(ZB$8="",0,ZB20*SUMIFS(условия!65:65,условия!$7:$7,"&lt;="&amp;ZB$8,условия!$8:$8,"&gt;="&amp;ZB$8))</f>
        <v>114000</v>
      </c>
      <c r="ZC27" s="21">
        <f>IF(ZC$8="",0,ZC20*SUMIFS(условия!65:65,условия!$7:$7,"&lt;="&amp;ZC$8,условия!$8:$8,"&gt;="&amp;ZC$8))</f>
        <v>114000</v>
      </c>
      <c r="ZD27" s="21">
        <f>IF(ZD$8="",0,ZD20*SUMIFS(условия!65:65,условия!$7:$7,"&lt;="&amp;ZD$8,условия!$8:$8,"&gt;="&amp;ZD$8))</f>
        <v>114000</v>
      </c>
      <c r="ZE27" s="21">
        <f>IF(ZE$8="",0,ZE20*SUMIFS(условия!65:65,условия!$7:$7,"&lt;="&amp;ZE$8,условия!$8:$8,"&gt;="&amp;ZE$8))</f>
        <v>114000</v>
      </c>
      <c r="ZF27" s="21">
        <f>IF(ZF$8="",0,ZF20*SUMIFS(условия!65:65,условия!$7:$7,"&lt;="&amp;ZF$8,условия!$8:$8,"&gt;="&amp;ZF$8))</f>
        <v>114000</v>
      </c>
      <c r="ZG27" s="21">
        <f>IF(ZG$8="",0,ZG20*SUMIFS(условия!65:65,условия!$7:$7,"&lt;="&amp;ZG$8,условия!$8:$8,"&gt;="&amp;ZG$8))</f>
        <v>114000</v>
      </c>
      <c r="ZH27" s="21">
        <f>IF(ZH$8="",0,ZH20*SUMIFS(условия!65:65,условия!$7:$7,"&lt;="&amp;ZH$8,условия!$8:$8,"&gt;="&amp;ZH$8))</f>
        <v>114000</v>
      </c>
      <c r="ZI27" s="21">
        <f>IF(ZI$8="",0,ZI20*SUMIFS(условия!65:65,условия!$7:$7,"&lt;="&amp;ZI$8,условия!$8:$8,"&gt;="&amp;ZI$8))</f>
        <v>114000</v>
      </c>
      <c r="ZJ27" s="21">
        <f>IF(ZJ$8="",0,ZJ20*SUMIFS(условия!65:65,условия!$7:$7,"&lt;="&amp;ZJ$8,условия!$8:$8,"&gt;="&amp;ZJ$8))</f>
        <v>114000</v>
      </c>
      <c r="ZK27" s="21">
        <f>IF(ZK$8="",0,ZK20*SUMIFS(условия!65:65,условия!$7:$7,"&lt;="&amp;ZK$8,условия!$8:$8,"&gt;="&amp;ZK$8))</f>
        <v>144000.00000000003</v>
      </c>
      <c r="ZL27" s="21">
        <f>IF(ZL$8="",0,ZL20*SUMIFS(условия!65:65,условия!$7:$7,"&lt;="&amp;ZL$8,условия!$8:$8,"&gt;="&amp;ZL$8))</f>
        <v>144000.00000000003</v>
      </c>
      <c r="ZM27" s="21">
        <f>IF(ZM$8="",0,ZM20*SUMIFS(условия!65:65,условия!$7:$7,"&lt;="&amp;ZM$8,условия!$8:$8,"&gt;="&amp;ZM$8))</f>
        <v>144000.00000000003</v>
      </c>
      <c r="ZN27" s="21">
        <f>IF(ZN$8="",0,ZN20*SUMIFS(условия!65:65,условия!$7:$7,"&lt;="&amp;ZN$8,условия!$8:$8,"&gt;="&amp;ZN$8))</f>
        <v>144000.00000000003</v>
      </c>
      <c r="ZO27" s="21">
        <f>IF(ZO$8="",0,ZO20*SUMIFS(условия!65:65,условия!$7:$7,"&lt;="&amp;ZO$8,условия!$8:$8,"&gt;="&amp;ZO$8))</f>
        <v>144000.00000000003</v>
      </c>
      <c r="ZP27" s="21">
        <f>IF(ZP$8="",0,ZP20*SUMIFS(условия!65:65,условия!$7:$7,"&lt;="&amp;ZP$8,условия!$8:$8,"&gt;="&amp;ZP$8))</f>
        <v>144000.00000000003</v>
      </c>
      <c r="ZQ27" s="21">
        <f>IF(ZQ$8="",0,ZQ20*SUMIFS(условия!65:65,условия!$7:$7,"&lt;="&amp;ZQ$8,условия!$8:$8,"&gt;="&amp;ZQ$8))</f>
        <v>144000.00000000003</v>
      </c>
      <c r="ZR27" s="21">
        <f>IF(ZR$8="",0,ZR20*SUMIFS(условия!65:65,условия!$7:$7,"&lt;="&amp;ZR$8,условия!$8:$8,"&gt;="&amp;ZR$8))</f>
        <v>144000.00000000003</v>
      </c>
      <c r="ZS27" s="21">
        <f>IF(ZS$8="",0,ZS20*SUMIFS(условия!65:65,условия!$7:$7,"&lt;="&amp;ZS$8,условия!$8:$8,"&gt;="&amp;ZS$8))</f>
        <v>144000.00000000003</v>
      </c>
      <c r="ZT27" s="21">
        <f>IF(ZT$8="",0,ZT20*SUMIFS(условия!65:65,условия!$7:$7,"&lt;="&amp;ZT$8,условия!$8:$8,"&gt;="&amp;ZT$8))</f>
        <v>144000.00000000003</v>
      </c>
      <c r="ZU27" s="21">
        <f>IF(ZU$8="",0,ZU20*SUMIFS(условия!65:65,условия!$7:$7,"&lt;="&amp;ZU$8,условия!$8:$8,"&gt;="&amp;ZU$8))</f>
        <v>144000.00000000003</v>
      </c>
      <c r="ZV27" s="21">
        <f>IF(ZV$8="",0,ZV20*SUMIFS(условия!65:65,условия!$7:$7,"&lt;="&amp;ZV$8,условия!$8:$8,"&gt;="&amp;ZV$8))</f>
        <v>144000.00000000003</v>
      </c>
      <c r="ZW27" s="21">
        <f>IF(ZW$8="",0,ZW20*SUMIFS(условия!65:65,условия!$7:$7,"&lt;="&amp;ZW$8,условия!$8:$8,"&gt;="&amp;ZW$8))</f>
        <v>144000.00000000003</v>
      </c>
      <c r="ZX27" s="21">
        <f>IF(ZX$8="",0,ZX20*SUMIFS(условия!65:65,условия!$7:$7,"&lt;="&amp;ZX$8,условия!$8:$8,"&gt;="&amp;ZX$8))</f>
        <v>144000.00000000003</v>
      </c>
      <c r="ZY27" s="21">
        <f>IF(ZY$8="",0,ZY20*SUMIFS(условия!65:65,условия!$7:$7,"&lt;="&amp;ZY$8,условия!$8:$8,"&gt;="&amp;ZY$8))</f>
        <v>144000.00000000003</v>
      </c>
      <c r="ZZ27" s="21">
        <f>IF(ZZ$8="",0,ZZ20*SUMIFS(условия!65:65,условия!$7:$7,"&lt;="&amp;ZZ$8,условия!$8:$8,"&gt;="&amp;ZZ$8))</f>
        <v>144000.00000000003</v>
      </c>
      <c r="AAA27" s="21">
        <f>IF(AAA$8="",0,AAA20*SUMIFS(условия!65:65,условия!$7:$7,"&lt;="&amp;AAA$8,условия!$8:$8,"&gt;="&amp;AAA$8))</f>
        <v>144000.00000000003</v>
      </c>
      <c r="AAB27" s="21">
        <f>IF(AAB$8="",0,AAB20*SUMIFS(условия!65:65,условия!$7:$7,"&lt;="&amp;AAB$8,условия!$8:$8,"&gt;="&amp;AAB$8))</f>
        <v>144000.00000000003</v>
      </c>
      <c r="AAC27" s="21">
        <f>IF(AAC$8="",0,AAC20*SUMIFS(условия!65:65,условия!$7:$7,"&lt;="&amp;AAC$8,условия!$8:$8,"&gt;="&amp;AAC$8))</f>
        <v>144000.00000000003</v>
      </c>
      <c r="AAD27" s="21">
        <f>IF(AAD$8="",0,AAD20*SUMIFS(условия!65:65,условия!$7:$7,"&lt;="&amp;AAD$8,условия!$8:$8,"&gt;="&amp;AAD$8))</f>
        <v>144000.00000000003</v>
      </c>
      <c r="AAE27" s="21">
        <f>IF(AAE$8="",0,AAE20*SUMIFS(условия!65:65,условия!$7:$7,"&lt;="&amp;AAE$8,условия!$8:$8,"&gt;="&amp;AAE$8))</f>
        <v>144000.00000000003</v>
      </c>
      <c r="AAF27" s="21">
        <f>IF(AAF$8="",0,AAF20*SUMIFS(условия!65:65,условия!$7:$7,"&lt;="&amp;AAF$8,условия!$8:$8,"&gt;="&amp;AAF$8))</f>
        <v>144000.00000000003</v>
      </c>
      <c r="AAG27" s="21">
        <f>IF(AAG$8="",0,AAG20*SUMIFS(условия!65:65,условия!$7:$7,"&lt;="&amp;AAG$8,условия!$8:$8,"&gt;="&amp;AAG$8))</f>
        <v>144000.00000000003</v>
      </c>
      <c r="AAH27" s="21">
        <f>IF(AAH$8="",0,AAH20*SUMIFS(условия!65:65,условия!$7:$7,"&lt;="&amp;AAH$8,условия!$8:$8,"&gt;="&amp;AAH$8))</f>
        <v>144000.00000000003</v>
      </c>
      <c r="AAI27" s="21">
        <f>IF(AAI$8="",0,AAI20*SUMIFS(условия!65:65,условия!$7:$7,"&lt;="&amp;AAI$8,условия!$8:$8,"&gt;="&amp;AAI$8))</f>
        <v>144000.00000000003</v>
      </c>
      <c r="AAJ27" s="21">
        <f>IF(AAJ$8="",0,AAJ20*SUMIFS(условия!65:65,условия!$7:$7,"&lt;="&amp;AAJ$8,условия!$8:$8,"&gt;="&amp;AAJ$8))</f>
        <v>144000.00000000003</v>
      </c>
      <c r="AAK27" s="21">
        <f>IF(AAK$8="",0,AAK20*SUMIFS(условия!65:65,условия!$7:$7,"&lt;="&amp;AAK$8,условия!$8:$8,"&gt;="&amp;AAK$8))</f>
        <v>144000.00000000003</v>
      </c>
      <c r="AAL27" s="21">
        <f>IF(AAL$8="",0,AAL20*SUMIFS(условия!65:65,условия!$7:$7,"&lt;="&amp;AAL$8,условия!$8:$8,"&gt;="&amp;AAL$8))</f>
        <v>144000.00000000003</v>
      </c>
      <c r="AAM27" s="21">
        <f>IF(AAM$8="",0,AAM20*SUMIFS(условия!65:65,условия!$7:$7,"&lt;="&amp;AAM$8,условия!$8:$8,"&gt;="&amp;AAM$8))</f>
        <v>144000.00000000003</v>
      </c>
      <c r="AAN27" s="21">
        <f>IF(AAN$8="",0,AAN20*SUMIFS(условия!65:65,условия!$7:$7,"&lt;="&amp;AAN$8,условия!$8:$8,"&gt;="&amp;AAN$8))</f>
        <v>144000.00000000003</v>
      </c>
      <c r="AAO27" s="21">
        <f>IF(AAO$8="",0,AAO20*SUMIFS(условия!65:65,условия!$7:$7,"&lt;="&amp;AAO$8,условия!$8:$8,"&gt;="&amp;AAO$8))</f>
        <v>144000.00000000003</v>
      </c>
      <c r="AAP27" s="21">
        <f>IF(AAP$8="",0,AAP20*SUMIFS(условия!65:65,условия!$7:$7,"&lt;="&amp;AAP$8,условия!$8:$8,"&gt;="&amp;AAP$8))</f>
        <v>144000.00000000003</v>
      </c>
      <c r="AAQ27" s="21">
        <f>IF(AAQ$8="",0,AAQ20*SUMIFS(условия!65:65,условия!$7:$7,"&lt;="&amp;AAQ$8,условия!$8:$8,"&gt;="&amp;AAQ$8))</f>
        <v>144000.00000000003</v>
      </c>
      <c r="AAR27" s="21">
        <f>IF(AAR$8="",0,AAR20*SUMIFS(условия!65:65,условия!$7:$7,"&lt;="&amp;AAR$8,условия!$8:$8,"&gt;="&amp;AAR$8))</f>
        <v>144000.00000000003</v>
      </c>
      <c r="AAS27" s="21">
        <f>IF(AAS$8="",0,AAS20*SUMIFS(условия!65:65,условия!$7:$7,"&lt;="&amp;AAS$8,условия!$8:$8,"&gt;="&amp;AAS$8))</f>
        <v>144000.00000000003</v>
      </c>
      <c r="AAT27" s="21">
        <f>IF(AAT$8="",0,AAT20*SUMIFS(условия!65:65,условия!$7:$7,"&lt;="&amp;AAT$8,условия!$8:$8,"&gt;="&amp;AAT$8))</f>
        <v>144000.00000000003</v>
      </c>
      <c r="AAU27" s="21">
        <f>IF(AAU$8="",0,AAU20*SUMIFS(условия!65:65,условия!$7:$7,"&lt;="&amp;AAU$8,условия!$8:$8,"&gt;="&amp;AAU$8))</f>
        <v>144000.00000000003</v>
      </c>
      <c r="AAV27" s="21">
        <f>IF(AAV$8="",0,AAV20*SUMIFS(условия!65:65,условия!$7:$7,"&lt;="&amp;AAV$8,условия!$8:$8,"&gt;="&amp;AAV$8))</f>
        <v>144000.00000000003</v>
      </c>
      <c r="AAW27" s="21">
        <f>IF(AAW$8="",0,AAW20*SUMIFS(условия!65:65,условия!$7:$7,"&lt;="&amp;AAW$8,условия!$8:$8,"&gt;="&amp;AAW$8))</f>
        <v>144000.00000000003</v>
      </c>
      <c r="AAX27" s="21">
        <f>IF(AAX$8="",0,AAX20*SUMIFS(условия!65:65,условия!$7:$7,"&lt;="&amp;AAX$8,условия!$8:$8,"&gt;="&amp;AAX$8))</f>
        <v>144000.00000000003</v>
      </c>
      <c r="AAY27" s="21">
        <f>IF(AAY$8="",0,AAY20*SUMIFS(условия!65:65,условия!$7:$7,"&lt;="&amp;AAY$8,условия!$8:$8,"&gt;="&amp;AAY$8))</f>
        <v>144000.00000000003</v>
      </c>
      <c r="AAZ27" s="21">
        <f>IF(AAZ$8="",0,AAZ20*SUMIFS(условия!65:65,условия!$7:$7,"&lt;="&amp;AAZ$8,условия!$8:$8,"&gt;="&amp;AAZ$8))</f>
        <v>144000.00000000003</v>
      </c>
      <c r="ABA27" s="21">
        <f>IF(ABA$8="",0,ABA20*SUMIFS(условия!65:65,условия!$7:$7,"&lt;="&amp;ABA$8,условия!$8:$8,"&gt;="&amp;ABA$8))</f>
        <v>144000.00000000003</v>
      </c>
      <c r="ABB27" s="21">
        <f>IF(ABB$8="",0,ABB20*SUMIFS(условия!65:65,условия!$7:$7,"&lt;="&amp;ABB$8,условия!$8:$8,"&gt;="&amp;ABB$8))</f>
        <v>144000.00000000003</v>
      </c>
      <c r="ABC27" s="21">
        <f>IF(ABC$8="",0,ABC20*SUMIFS(условия!65:65,условия!$7:$7,"&lt;="&amp;ABC$8,условия!$8:$8,"&gt;="&amp;ABC$8))</f>
        <v>144000.00000000003</v>
      </c>
      <c r="ABD27" s="21">
        <f>IF(ABD$8="",0,ABD20*SUMIFS(условия!65:65,условия!$7:$7,"&lt;="&amp;ABD$8,условия!$8:$8,"&gt;="&amp;ABD$8))</f>
        <v>144000.00000000003</v>
      </c>
      <c r="ABE27" s="21">
        <f>IF(ABE$8="",0,ABE20*SUMIFS(условия!65:65,условия!$7:$7,"&lt;="&amp;ABE$8,условия!$8:$8,"&gt;="&amp;ABE$8))</f>
        <v>144000.00000000003</v>
      </c>
      <c r="ABF27" s="21">
        <f>IF(ABF$8="",0,ABF20*SUMIFS(условия!65:65,условия!$7:$7,"&lt;="&amp;ABF$8,условия!$8:$8,"&gt;="&amp;ABF$8))</f>
        <v>144000.00000000003</v>
      </c>
      <c r="ABG27" s="21">
        <f>IF(ABG$8="",0,ABG20*SUMIFS(условия!65:65,условия!$7:$7,"&lt;="&amp;ABG$8,условия!$8:$8,"&gt;="&amp;ABG$8))</f>
        <v>144000.00000000003</v>
      </c>
      <c r="ABH27" s="21">
        <f>IF(ABH$8="",0,ABH20*SUMIFS(условия!65:65,условия!$7:$7,"&lt;="&amp;ABH$8,условия!$8:$8,"&gt;="&amp;ABH$8))</f>
        <v>144000.00000000003</v>
      </c>
      <c r="ABI27" s="21">
        <f>IF(ABI$8="",0,ABI20*SUMIFS(условия!65:65,условия!$7:$7,"&lt;="&amp;ABI$8,условия!$8:$8,"&gt;="&amp;ABI$8))</f>
        <v>144000.00000000003</v>
      </c>
      <c r="ABJ27" s="21">
        <f>IF(ABJ$8="",0,ABJ20*SUMIFS(условия!65:65,условия!$7:$7,"&lt;="&amp;ABJ$8,условия!$8:$8,"&gt;="&amp;ABJ$8))</f>
        <v>144000.00000000003</v>
      </c>
      <c r="ABK27" s="21">
        <f>IF(ABK$8="",0,ABK20*SUMIFS(условия!65:65,условия!$7:$7,"&lt;="&amp;ABK$8,условия!$8:$8,"&gt;="&amp;ABK$8))</f>
        <v>144000.00000000003</v>
      </c>
      <c r="ABL27" s="21">
        <f>IF(ABL$8="",0,ABL20*SUMIFS(условия!65:65,условия!$7:$7,"&lt;="&amp;ABL$8,условия!$8:$8,"&gt;="&amp;ABL$8))</f>
        <v>144000.00000000003</v>
      </c>
      <c r="ABM27" s="21">
        <f>IF(ABM$8="",0,ABM20*SUMIFS(условия!65:65,условия!$7:$7,"&lt;="&amp;ABM$8,условия!$8:$8,"&gt;="&amp;ABM$8))</f>
        <v>144000.00000000003</v>
      </c>
      <c r="ABN27" s="21">
        <f>IF(ABN$8="",0,ABN20*SUMIFS(условия!65:65,условия!$7:$7,"&lt;="&amp;ABN$8,условия!$8:$8,"&gt;="&amp;ABN$8))</f>
        <v>144000.00000000003</v>
      </c>
      <c r="ABO27" s="21">
        <f>IF(ABO$8="",0,ABO20*SUMIFS(условия!65:65,условия!$7:$7,"&lt;="&amp;ABO$8,условия!$8:$8,"&gt;="&amp;ABO$8))</f>
        <v>144000.00000000003</v>
      </c>
      <c r="ABP27" s="21">
        <f>IF(ABP$8="",0,ABP20*SUMIFS(условия!65:65,условия!$7:$7,"&lt;="&amp;ABP$8,условия!$8:$8,"&gt;="&amp;ABP$8))</f>
        <v>144000.00000000003</v>
      </c>
      <c r="ABQ27" s="21">
        <f>IF(ABQ$8="",0,ABQ20*SUMIFS(условия!65:65,условия!$7:$7,"&lt;="&amp;ABQ$8,условия!$8:$8,"&gt;="&amp;ABQ$8))</f>
        <v>144000.00000000003</v>
      </c>
      <c r="ABR27" s="21">
        <f>IF(ABR$8="",0,ABR20*SUMIFS(условия!65:65,условия!$7:$7,"&lt;="&amp;ABR$8,условия!$8:$8,"&gt;="&amp;ABR$8))</f>
        <v>144000.00000000003</v>
      </c>
      <c r="ABS27" s="21">
        <f>IF(ABS$8="",0,ABS20*SUMIFS(условия!65:65,условия!$7:$7,"&lt;="&amp;ABS$8,условия!$8:$8,"&gt;="&amp;ABS$8))</f>
        <v>144000.00000000003</v>
      </c>
      <c r="ABT27" s="21">
        <f>IF(ABT$8="",0,ABT20*SUMIFS(условия!65:65,условия!$7:$7,"&lt;="&amp;ABT$8,условия!$8:$8,"&gt;="&amp;ABT$8))</f>
        <v>152000</v>
      </c>
      <c r="ABU27" s="21">
        <f>IF(ABU$8="",0,ABU20*SUMIFS(условия!65:65,условия!$7:$7,"&lt;="&amp;ABU$8,условия!$8:$8,"&gt;="&amp;ABU$8))</f>
        <v>152000</v>
      </c>
      <c r="ABV27" s="21">
        <f>IF(ABV$8="",0,ABV20*SUMIFS(условия!65:65,условия!$7:$7,"&lt;="&amp;ABV$8,условия!$8:$8,"&gt;="&amp;ABV$8))</f>
        <v>152000</v>
      </c>
      <c r="ABW27" s="21">
        <f>IF(ABW$8="",0,ABW20*SUMIFS(условия!65:65,условия!$7:$7,"&lt;="&amp;ABW$8,условия!$8:$8,"&gt;="&amp;ABW$8))</f>
        <v>152000</v>
      </c>
      <c r="ABX27" s="21">
        <f>IF(ABX$8="",0,ABX20*SUMIFS(условия!65:65,условия!$7:$7,"&lt;="&amp;ABX$8,условия!$8:$8,"&gt;="&amp;ABX$8))</f>
        <v>152000</v>
      </c>
      <c r="ABY27" s="21">
        <f>IF(ABY$8="",0,ABY20*SUMIFS(условия!65:65,условия!$7:$7,"&lt;="&amp;ABY$8,условия!$8:$8,"&gt;="&amp;ABY$8))</f>
        <v>152000</v>
      </c>
      <c r="ABZ27" s="21">
        <f>IF(ABZ$8="",0,ABZ20*SUMIFS(условия!65:65,условия!$7:$7,"&lt;="&amp;ABZ$8,условия!$8:$8,"&gt;="&amp;ABZ$8))</f>
        <v>152000</v>
      </c>
      <c r="ACA27" s="21">
        <f>IF(ACA$8="",0,ACA20*SUMIFS(условия!65:65,условия!$7:$7,"&lt;="&amp;ACA$8,условия!$8:$8,"&gt;="&amp;ACA$8))</f>
        <v>152000</v>
      </c>
      <c r="ACB27" s="21">
        <f>IF(ACB$8="",0,ACB20*SUMIFS(условия!65:65,условия!$7:$7,"&lt;="&amp;ACB$8,условия!$8:$8,"&gt;="&amp;ACB$8))</f>
        <v>152000</v>
      </c>
      <c r="ACC27" s="21">
        <f>IF(ACC$8="",0,ACC20*SUMIFS(условия!65:65,условия!$7:$7,"&lt;="&amp;ACC$8,условия!$8:$8,"&gt;="&amp;ACC$8))</f>
        <v>152000</v>
      </c>
      <c r="ACD27" s="21">
        <f>IF(ACD$8="",0,ACD20*SUMIFS(условия!65:65,условия!$7:$7,"&lt;="&amp;ACD$8,условия!$8:$8,"&gt;="&amp;ACD$8))</f>
        <v>152000</v>
      </c>
      <c r="ACE27" s="21">
        <f>IF(ACE$8="",0,ACE20*SUMIFS(условия!65:65,условия!$7:$7,"&lt;="&amp;ACE$8,условия!$8:$8,"&gt;="&amp;ACE$8))</f>
        <v>152000</v>
      </c>
      <c r="ACF27" s="21">
        <f>IF(ACF$8="",0,ACF20*SUMIFS(условия!65:65,условия!$7:$7,"&lt;="&amp;ACF$8,условия!$8:$8,"&gt;="&amp;ACF$8))</f>
        <v>152000</v>
      </c>
      <c r="ACG27" s="21">
        <f>IF(ACG$8="",0,ACG20*SUMIFS(условия!65:65,условия!$7:$7,"&lt;="&amp;ACG$8,условия!$8:$8,"&gt;="&amp;ACG$8))</f>
        <v>152000</v>
      </c>
      <c r="ACH27" s="21">
        <f>IF(ACH$8="",0,ACH20*SUMIFS(условия!65:65,условия!$7:$7,"&lt;="&amp;ACH$8,условия!$8:$8,"&gt;="&amp;ACH$8))</f>
        <v>152000</v>
      </c>
      <c r="ACI27" s="21">
        <f>IF(ACI$8="",0,ACI20*SUMIFS(условия!65:65,условия!$7:$7,"&lt;="&amp;ACI$8,условия!$8:$8,"&gt;="&amp;ACI$8))</f>
        <v>152000</v>
      </c>
      <c r="ACJ27" s="21">
        <f>IF(ACJ$8="",0,ACJ20*SUMIFS(условия!65:65,условия!$7:$7,"&lt;="&amp;ACJ$8,условия!$8:$8,"&gt;="&amp;ACJ$8))</f>
        <v>152000</v>
      </c>
      <c r="ACK27" s="21">
        <f>IF(ACK$8="",0,ACK20*SUMIFS(условия!65:65,условия!$7:$7,"&lt;="&amp;ACK$8,условия!$8:$8,"&gt;="&amp;ACK$8))</f>
        <v>152000</v>
      </c>
      <c r="ACL27" s="21">
        <f>IF(ACL$8="",0,ACL20*SUMIFS(условия!65:65,условия!$7:$7,"&lt;="&amp;ACL$8,условия!$8:$8,"&gt;="&amp;ACL$8))</f>
        <v>152000</v>
      </c>
      <c r="ACM27" s="21">
        <f>IF(ACM$8="",0,ACM20*SUMIFS(условия!65:65,условия!$7:$7,"&lt;="&amp;ACM$8,условия!$8:$8,"&gt;="&amp;ACM$8))</f>
        <v>152000</v>
      </c>
      <c r="ACN27" s="21">
        <f>IF(ACN$8="",0,ACN20*SUMIFS(условия!65:65,условия!$7:$7,"&lt;="&amp;ACN$8,условия!$8:$8,"&gt;="&amp;ACN$8))</f>
        <v>152000</v>
      </c>
      <c r="ACO27" s="21">
        <f>IF(ACO$8="",0,ACO20*SUMIFS(условия!65:65,условия!$7:$7,"&lt;="&amp;ACO$8,условия!$8:$8,"&gt;="&amp;ACO$8))</f>
        <v>152000</v>
      </c>
      <c r="ACP27" s="21">
        <f>IF(ACP$8="",0,ACP20*SUMIFS(условия!65:65,условия!$7:$7,"&lt;="&amp;ACP$8,условия!$8:$8,"&gt;="&amp;ACP$8))</f>
        <v>152000</v>
      </c>
      <c r="ACQ27" s="21">
        <f>IF(ACQ$8="",0,ACQ20*SUMIFS(условия!65:65,условия!$7:$7,"&lt;="&amp;ACQ$8,условия!$8:$8,"&gt;="&amp;ACQ$8))</f>
        <v>152000</v>
      </c>
      <c r="ACR27" s="21">
        <f>IF(ACR$8="",0,ACR20*SUMIFS(условия!65:65,условия!$7:$7,"&lt;="&amp;ACR$8,условия!$8:$8,"&gt;="&amp;ACR$8))</f>
        <v>152000</v>
      </c>
      <c r="ACS27" s="21">
        <f>IF(ACS$8="",0,ACS20*SUMIFS(условия!65:65,условия!$7:$7,"&lt;="&amp;ACS$8,условия!$8:$8,"&gt;="&amp;ACS$8))</f>
        <v>152000</v>
      </c>
      <c r="ACT27" s="21">
        <f>IF(ACT$8="",0,ACT20*SUMIFS(условия!65:65,условия!$7:$7,"&lt;="&amp;ACT$8,условия!$8:$8,"&gt;="&amp;ACT$8))</f>
        <v>152000</v>
      </c>
      <c r="ACU27" s="21">
        <f>IF(ACU$8="",0,ACU20*SUMIFS(условия!65:65,условия!$7:$7,"&lt;="&amp;ACU$8,условия!$8:$8,"&gt;="&amp;ACU$8))</f>
        <v>152000</v>
      </c>
      <c r="ACV27" s="21">
        <f>IF(ACV$8="",0,ACV20*SUMIFS(условия!65:65,условия!$7:$7,"&lt;="&amp;ACV$8,условия!$8:$8,"&gt;="&amp;ACV$8))</f>
        <v>152000</v>
      </c>
      <c r="ACW27" s="21">
        <f>IF(ACW$8="",0,ACW20*SUMIFS(условия!65:65,условия!$7:$7,"&lt;="&amp;ACW$8,условия!$8:$8,"&gt;="&amp;ACW$8))</f>
        <v>152000</v>
      </c>
      <c r="ACX27" s="21">
        <f>IF(ACX$8="",0,ACX20*SUMIFS(условия!65:65,условия!$7:$7,"&lt;="&amp;ACX$8,условия!$8:$8,"&gt;="&amp;ACX$8))</f>
        <v>152000</v>
      </c>
      <c r="ACY27" s="21">
        <f>IF(ACY$8="",0,ACY20*SUMIFS(условия!65:65,условия!$7:$7,"&lt;="&amp;ACY$8,условия!$8:$8,"&gt;="&amp;ACY$8))</f>
        <v>168000</v>
      </c>
      <c r="ACZ27" s="21">
        <f>IF(ACZ$8="",0,ACZ20*SUMIFS(условия!65:65,условия!$7:$7,"&lt;="&amp;ACZ$8,условия!$8:$8,"&gt;="&amp;ACZ$8))</f>
        <v>168000</v>
      </c>
      <c r="ADA27" s="21">
        <f>IF(ADA$8="",0,ADA20*SUMIFS(условия!65:65,условия!$7:$7,"&lt;="&amp;ADA$8,условия!$8:$8,"&gt;="&amp;ADA$8))</f>
        <v>168000</v>
      </c>
      <c r="ADB27" s="21">
        <f>IF(ADB$8="",0,ADB20*SUMIFS(условия!65:65,условия!$7:$7,"&lt;="&amp;ADB$8,условия!$8:$8,"&gt;="&amp;ADB$8))</f>
        <v>168000</v>
      </c>
      <c r="ADC27" s="21">
        <f>IF(ADC$8="",0,ADC20*SUMIFS(условия!65:65,условия!$7:$7,"&lt;="&amp;ADC$8,условия!$8:$8,"&gt;="&amp;ADC$8))</f>
        <v>168000</v>
      </c>
      <c r="ADD27" s="21">
        <f>IF(ADD$8="",0,ADD20*SUMIFS(условия!65:65,условия!$7:$7,"&lt;="&amp;ADD$8,условия!$8:$8,"&gt;="&amp;ADD$8))</f>
        <v>168000</v>
      </c>
      <c r="ADE27" s="21">
        <f>IF(ADE$8="",0,ADE20*SUMIFS(условия!65:65,условия!$7:$7,"&lt;="&amp;ADE$8,условия!$8:$8,"&gt;="&amp;ADE$8))</f>
        <v>168000</v>
      </c>
      <c r="ADF27" s="21">
        <f>IF(ADF$8="",0,ADF20*SUMIFS(условия!65:65,условия!$7:$7,"&lt;="&amp;ADF$8,условия!$8:$8,"&gt;="&amp;ADF$8))</f>
        <v>168000</v>
      </c>
      <c r="ADG27" s="21">
        <f>IF(ADG$8="",0,ADG20*SUMIFS(условия!65:65,условия!$7:$7,"&lt;="&amp;ADG$8,условия!$8:$8,"&gt;="&amp;ADG$8))</f>
        <v>168000</v>
      </c>
      <c r="ADH27" s="21">
        <f>IF(ADH$8="",0,ADH20*SUMIFS(условия!65:65,условия!$7:$7,"&lt;="&amp;ADH$8,условия!$8:$8,"&gt;="&amp;ADH$8))</f>
        <v>168000</v>
      </c>
      <c r="ADI27" s="21">
        <f>IF(ADI$8="",0,ADI20*SUMIFS(условия!65:65,условия!$7:$7,"&lt;="&amp;ADI$8,условия!$8:$8,"&gt;="&amp;ADI$8))</f>
        <v>168000</v>
      </c>
      <c r="ADJ27" s="21">
        <f>IF(ADJ$8="",0,ADJ20*SUMIFS(условия!65:65,условия!$7:$7,"&lt;="&amp;ADJ$8,условия!$8:$8,"&gt;="&amp;ADJ$8))</f>
        <v>168000</v>
      </c>
      <c r="ADK27" s="21">
        <f>IF(ADK$8="",0,ADK20*SUMIFS(условия!65:65,условия!$7:$7,"&lt;="&amp;ADK$8,условия!$8:$8,"&gt;="&amp;ADK$8))</f>
        <v>168000</v>
      </c>
      <c r="ADL27" s="21">
        <f>IF(ADL$8="",0,ADL20*SUMIFS(условия!65:65,условия!$7:$7,"&lt;="&amp;ADL$8,условия!$8:$8,"&gt;="&amp;ADL$8))</f>
        <v>168000</v>
      </c>
      <c r="ADM27" s="21">
        <f>IF(ADM$8="",0,ADM20*SUMIFS(условия!65:65,условия!$7:$7,"&lt;="&amp;ADM$8,условия!$8:$8,"&gt;="&amp;ADM$8))</f>
        <v>168000</v>
      </c>
      <c r="ADN27" s="21">
        <f>IF(ADN$8="",0,ADN20*SUMIFS(условия!65:65,условия!$7:$7,"&lt;="&amp;ADN$8,условия!$8:$8,"&gt;="&amp;ADN$8))</f>
        <v>168000</v>
      </c>
      <c r="ADO27" s="21">
        <f>IF(ADO$8="",0,ADO20*SUMIFS(условия!65:65,условия!$7:$7,"&lt;="&amp;ADO$8,условия!$8:$8,"&gt;="&amp;ADO$8))</f>
        <v>168000</v>
      </c>
      <c r="ADP27" s="21">
        <f>IF(ADP$8="",0,ADP20*SUMIFS(условия!65:65,условия!$7:$7,"&lt;="&amp;ADP$8,условия!$8:$8,"&gt;="&amp;ADP$8))</f>
        <v>168000</v>
      </c>
      <c r="ADQ27" s="21">
        <f>IF(ADQ$8="",0,ADQ20*SUMIFS(условия!65:65,условия!$7:$7,"&lt;="&amp;ADQ$8,условия!$8:$8,"&gt;="&amp;ADQ$8))</f>
        <v>168000</v>
      </c>
      <c r="ADR27" s="21">
        <f>IF(ADR$8="",0,ADR20*SUMIFS(условия!65:65,условия!$7:$7,"&lt;="&amp;ADR$8,условия!$8:$8,"&gt;="&amp;ADR$8))</f>
        <v>168000</v>
      </c>
      <c r="ADS27" s="21">
        <f>IF(ADS$8="",0,ADS20*SUMIFS(условия!65:65,условия!$7:$7,"&lt;="&amp;ADS$8,условия!$8:$8,"&gt;="&amp;ADS$8))</f>
        <v>168000</v>
      </c>
      <c r="ADT27" s="21">
        <f>IF(ADT$8="",0,ADT20*SUMIFS(условия!65:65,условия!$7:$7,"&lt;="&amp;ADT$8,условия!$8:$8,"&gt;="&amp;ADT$8))</f>
        <v>168000</v>
      </c>
      <c r="ADU27" s="21">
        <f>IF(ADU$8="",0,ADU20*SUMIFS(условия!65:65,условия!$7:$7,"&lt;="&amp;ADU$8,условия!$8:$8,"&gt;="&amp;ADU$8))</f>
        <v>168000</v>
      </c>
      <c r="ADV27" s="21">
        <f>IF(ADV$8="",0,ADV20*SUMIFS(условия!65:65,условия!$7:$7,"&lt;="&amp;ADV$8,условия!$8:$8,"&gt;="&amp;ADV$8))</f>
        <v>168000</v>
      </c>
      <c r="ADW27" s="21">
        <f>IF(ADW$8="",0,ADW20*SUMIFS(условия!65:65,условия!$7:$7,"&lt;="&amp;ADW$8,условия!$8:$8,"&gt;="&amp;ADW$8))</f>
        <v>168000</v>
      </c>
      <c r="ADX27" s="21">
        <f>IF(ADX$8="",0,ADX20*SUMIFS(условия!65:65,условия!$7:$7,"&lt;="&amp;ADX$8,условия!$8:$8,"&gt;="&amp;ADX$8))</f>
        <v>168000</v>
      </c>
      <c r="ADY27" s="21">
        <f>IF(ADY$8="",0,ADY20*SUMIFS(условия!65:65,условия!$7:$7,"&lt;="&amp;ADY$8,условия!$8:$8,"&gt;="&amp;ADY$8))</f>
        <v>168000</v>
      </c>
      <c r="ADZ27" s="21">
        <f>IF(ADZ$8="",0,ADZ20*SUMIFS(условия!65:65,условия!$7:$7,"&lt;="&amp;ADZ$8,условия!$8:$8,"&gt;="&amp;ADZ$8))</f>
        <v>168000</v>
      </c>
      <c r="AEA27" s="21">
        <f>IF(AEA$8="",0,AEA20*SUMIFS(условия!65:65,условия!$7:$7,"&lt;="&amp;AEA$8,условия!$8:$8,"&gt;="&amp;AEA$8))</f>
        <v>168000</v>
      </c>
      <c r="AEB27" s="21">
        <f>IF(AEB$8="",0,AEB20*SUMIFS(условия!65:65,условия!$7:$7,"&lt;="&amp;AEB$8,условия!$8:$8,"&gt;="&amp;AEB$8))</f>
        <v>168000</v>
      </c>
      <c r="AEC27" s="21">
        <f>IF(AEC$8="",0,AEC20*SUMIFS(условия!65:65,условия!$7:$7,"&lt;="&amp;AEC$8,условия!$8:$8,"&gt;="&amp;AEC$8))</f>
        <v>168000</v>
      </c>
      <c r="AED27" s="21">
        <f>IF(AED$8="",0,AED20*SUMIFS(условия!65:65,условия!$7:$7,"&lt;="&amp;AED$8,условия!$8:$8,"&gt;="&amp;AED$8))</f>
        <v>276000</v>
      </c>
      <c r="AEE27" s="21">
        <f>IF(AEE$8="",0,AEE20*SUMIFS(условия!65:65,условия!$7:$7,"&lt;="&amp;AEE$8,условия!$8:$8,"&gt;="&amp;AEE$8))</f>
        <v>276000</v>
      </c>
      <c r="AEF27" s="21">
        <f>IF(AEF$8="",0,AEF20*SUMIFS(условия!65:65,условия!$7:$7,"&lt;="&amp;AEF$8,условия!$8:$8,"&gt;="&amp;AEF$8))</f>
        <v>276000</v>
      </c>
      <c r="AEG27" s="21">
        <f>IF(AEG$8="",0,AEG20*SUMIFS(условия!65:65,условия!$7:$7,"&lt;="&amp;AEG$8,условия!$8:$8,"&gt;="&amp;AEG$8))</f>
        <v>276000</v>
      </c>
      <c r="AEH27" s="21">
        <f>IF(AEH$8="",0,AEH20*SUMIFS(условия!65:65,условия!$7:$7,"&lt;="&amp;AEH$8,условия!$8:$8,"&gt;="&amp;AEH$8))</f>
        <v>276000</v>
      </c>
      <c r="AEI27" s="21">
        <f>IF(AEI$8="",0,AEI20*SUMIFS(условия!65:65,условия!$7:$7,"&lt;="&amp;AEI$8,условия!$8:$8,"&gt;="&amp;AEI$8))</f>
        <v>276000</v>
      </c>
      <c r="AEJ27" s="21">
        <f>IF(AEJ$8="",0,AEJ20*SUMIFS(условия!65:65,условия!$7:$7,"&lt;="&amp;AEJ$8,условия!$8:$8,"&gt;="&amp;AEJ$8))</f>
        <v>276000</v>
      </c>
      <c r="AEK27" s="21">
        <f>IF(AEK$8="",0,AEK20*SUMIFS(условия!65:65,условия!$7:$7,"&lt;="&amp;AEK$8,условия!$8:$8,"&gt;="&amp;AEK$8))</f>
        <v>276000</v>
      </c>
      <c r="AEL27" s="21">
        <f>IF(AEL$8="",0,AEL20*SUMIFS(условия!65:65,условия!$7:$7,"&lt;="&amp;AEL$8,условия!$8:$8,"&gt;="&amp;AEL$8))</f>
        <v>276000</v>
      </c>
      <c r="AEM27" s="21">
        <f>IF(AEM$8="",0,AEM20*SUMIFS(условия!65:65,условия!$7:$7,"&lt;="&amp;AEM$8,условия!$8:$8,"&gt;="&amp;AEM$8))</f>
        <v>276000</v>
      </c>
      <c r="AEN27" s="21">
        <f>IF(AEN$8="",0,AEN20*SUMIFS(условия!65:65,условия!$7:$7,"&lt;="&amp;AEN$8,условия!$8:$8,"&gt;="&amp;AEN$8))</f>
        <v>276000</v>
      </c>
      <c r="AEO27" s="21">
        <f>IF(AEO$8="",0,AEO20*SUMIFS(условия!65:65,условия!$7:$7,"&lt;="&amp;AEO$8,условия!$8:$8,"&gt;="&amp;AEO$8))</f>
        <v>276000</v>
      </c>
      <c r="AEP27" s="21">
        <f>IF(AEP$8="",0,AEP20*SUMIFS(условия!65:65,условия!$7:$7,"&lt;="&amp;AEP$8,условия!$8:$8,"&gt;="&amp;AEP$8))</f>
        <v>276000</v>
      </c>
      <c r="AEQ27" s="21">
        <f>IF(AEQ$8="",0,AEQ20*SUMIFS(условия!65:65,условия!$7:$7,"&lt;="&amp;AEQ$8,условия!$8:$8,"&gt;="&amp;AEQ$8))</f>
        <v>276000</v>
      </c>
      <c r="AER27" s="21">
        <f>IF(AER$8="",0,AER20*SUMIFS(условия!65:65,условия!$7:$7,"&lt;="&amp;AER$8,условия!$8:$8,"&gt;="&amp;AER$8))</f>
        <v>276000</v>
      </c>
      <c r="AES27" s="21">
        <f>IF(AES$8="",0,AES20*SUMIFS(условия!65:65,условия!$7:$7,"&lt;="&amp;AES$8,условия!$8:$8,"&gt;="&amp;AES$8))</f>
        <v>276000</v>
      </c>
      <c r="AET27" s="21">
        <f>IF(AET$8="",0,AET20*SUMIFS(условия!65:65,условия!$7:$7,"&lt;="&amp;AET$8,условия!$8:$8,"&gt;="&amp;AET$8))</f>
        <v>276000</v>
      </c>
      <c r="AEU27" s="21">
        <f>IF(AEU$8="",0,AEU20*SUMIFS(условия!65:65,условия!$7:$7,"&lt;="&amp;AEU$8,условия!$8:$8,"&gt;="&amp;AEU$8))</f>
        <v>276000</v>
      </c>
      <c r="AEV27" s="21">
        <f>IF(AEV$8="",0,AEV20*SUMIFS(условия!65:65,условия!$7:$7,"&lt;="&amp;AEV$8,условия!$8:$8,"&gt;="&amp;AEV$8))</f>
        <v>276000</v>
      </c>
      <c r="AEW27" s="21">
        <f>IF(AEW$8="",0,AEW20*SUMIFS(условия!65:65,условия!$7:$7,"&lt;="&amp;AEW$8,условия!$8:$8,"&gt;="&amp;AEW$8))</f>
        <v>276000</v>
      </c>
      <c r="AEX27" s="21">
        <f>IF(AEX$8="",0,AEX20*SUMIFS(условия!65:65,условия!$7:$7,"&lt;="&amp;AEX$8,условия!$8:$8,"&gt;="&amp;AEX$8))</f>
        <v>276000</v>
      </c>
      <c r="AEY27" s="21">
        <f>IF(AEY$8="",0,AEY20*SUMIFS(условия!65:65,условия!$7:$7,"&lt;="&amp;AEY$8,условия!$8:$8,"&gt;="&amp;AEY$8))</f>
        <v>276000</v>
      </c>
      <c r="AEZ27" s="21">
        <f>IF(AEZ$8="",0,AEZ20*SUMIFS(условия!65:65,условия!$7:$7,"&lt;="&amp;AEZ$8,условия!$8:$8,"&gt;="&amp;AEZ$8))</f>
        <v>276000</v>
      </c>
      <c r="AFA27" s="21">
        <f>IF(AFA$8="",0,AFA20*SUMIFS(условия!65:65,условия!$7:$7,"&lt;="&amp;AFA$8,условия!$8:$8,"&gt;="&amp;AFA$8))</f>
        <v>276000</v>
      </c>
      <c r="AFB27" s="21">
        <f>IF(AFB$8="",0,AFB20*SUMIFS(условия!65:65,условия!$7:$7,"&lt;="&amp;AFB$8,условия!$8:$8,"&gt;="&amp;AFB$8))</f>
        <v>276000</v>
      </c>
      <c r="AFC27" s="21">
        <f>IF(AFC$8="",0,AFC20*SUMIFS(условия!65:65,условия!$7:$7,"&lt;="&amp;AFC$8,условия!$8:$8,"&gt;="&amp;AFC$8))</f>
        <v>276000</v>
      </c>
      <c r="AFD27" s="21">
        <f>IF(AFD$8="",0,AFD20*SUMIFS(условия!65:65,условия!$7:$7,"&lt;="&amp;AFD$8,условия!$8:$8,"&gt;="&amp;AFD$8))</f>
        <v>276000</v>
      </c>
      <c r="AFE27" s="21">
        <f>IF(AFE$8="",0,AFE20*SUMIFS(условия!65:65,условия!$7:$7,"&lt;="&amp;AFE$8,условия!$8:$8,"&gt;="&amp;AFE$8))</f>
        <v>276000</v>
      </c>
      <c r="AFF27" s="21">
        <f>IF(AFF$8="",0,AFF20*SUMIFS(условия!65:65,условия!$7:$7,"&lt;="&amp;AFF$8,условия!$8:$8,"&gt;="&amp;AFF$8))</f>
        <v>276000</v>
      </c>
      <c r="AFG27" s="21">
        <f>IF(AFG$8="",0,AFG20*SUMIFS(условия!65:65,условия!$7:$7,"&lt;="&amp;AFG$8,условия!$8:$8,"&gt;="&amp;AFG$8))</f>
        <v>276000</v>
      </c>
    </row>
    <row r="28" spans="1:839" s="42" customFormat="1" ht="6" customHeight="1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41"/>
      <c r="L28" s="21"/>
      <c r="M28" s="21"/>
      <c r="N28" s="21"/>
      <c r="O28" s="21"/>
      <c r="P28" s="21"/>
      <c r="Q28" s="4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</row>
    <row r="29" spans="1:839" s="46" customFormat="1" x14ac:dyDescent="0.25">
      <c r="A29" s="22"/>
      <c r="B29" s="22"/>
      <c r="C29" s="22" t="s">
        <v>39</v>
      </c>
      <c r="D29" s="22"/>
      <c r="E29" s="22" t="str">
        <f>структура!$G$145</f>
        <v>формирование резервов</v>
      </c>
      <c r="F29" s="22"/>
      <c r="G29" s="22"/>
      <c r="H29" s="22"/>
      <c r="I29" s="22" t="str">
        <f>IF($E29="","",INDEX(структура!$H$10:$H$153,SUMIFS(структура!$C$10:$C$153,структура!$G$10:$G$153,$E29)))</f>
        <v>тыс.руб.</v>
      </c>
      <c r="J29" s="22"/>
      <c r="K29" s="45"/>
      <c r="L29" s="22"/>
      <c r="M29" s="22"/>
      <c r="N29" s="22"/>
      <c r="O29" s="22"/>
      <c r="P29" s="22"/>
      <c r="Q29" s="45"/>
      <c r="R29" s="22">
        <f>SUM(R30:R34)</f>
        <v>102299.99999999999</v>
      </c>
      <c r="S29" s="22">
        <f t="shared" ref="S29" si="848">SUM(S30:S34)</f>
        <v>102299.99999999999</v>
      </c>
      <c r="T29" s="22">
        <f t="shared" ref="T29" si="849">SUM(T30:T34)</f>
        <v>102299.99999999999</v>
      </c>
      <c r="U29" s="22">
        <f t="shared" ref="U29" si="850">SUM(U30:U34)</f>
        <v>102299.99999999999</v>
      </c>
      <c r="V29" s="22">
        <f t="shared" ref="V29" si="851">SUM(V30:V34)</f>
        <v>102299.99999999999</v>
      </c>
      <c r="W29" s="22">
        <f t="shared" ref="W29" si="852">SUM(W30:W34)</f>
        <v>102299.99999999999</v>
      </c>
      <c r="X29" s="22">
        <f t="shared" ref="X29" si="853">SUM(X30:X34)</f>
        <v>102299.99999999999</v>
      </c>
      <c r="Y29" s="22">
        <f t="shared" ref="Y29" si="854">SUM(Y30:Y34)</f>
        <v>102299.99999999999</v>
      </c>
      <c r="Z29" s="22">
        <f t="shared" ref="Z29" si="855">SUM(Z30:Z34)</f>
        <v>102299.99999999999</v>
      </c>
      <c r="AA29" s="22">
        <f t="shared" ref="AA29" si="856">SUM(AA30:AA34)</f>
        <v>102299.99999999999</v>
      </c>
      <c r="AB29" s="22">
        <f t="shared" ref="AB29" si="857">SUM(AB30:AB34)</f>
        <v>102299.99999999999</v>
      </c>
      <c r="AC29" s="22">
        <f t="shared" ref="AC29" si="858">SUM(AC30:AC34)</f>
        <v>102299.99999999999</v>
      </c>
      <c r="AD29" s="22">
        <f t="shared" ref="AD29" si="859">SUM(AD30:AD34)</f>
        <v>102299.99999999999</v>
      </c>
      <c r="AE29" s="22">
        <f t="shared" ref="AE29" si="860">SUM(AE30:AE34)</f>
        <v>102299.99999999999</v>
      </c>
      <c r="AF29" s="22">
        <f t="shared" ref="AF29" si="861">SUM(AF30:AF34)</f>
        <v>102299.99999999999</v>
      </c>
      <c r="AG29" s="22">
        <f t="shared" ref="AG29" si="862">SUM(AG30:AG34)</f>
        <v>102299.99999999999</v>
      </c>
      <c r="AH29" s="22">
        <f t="shared" ref="AH29" si="863">SUM(AH30:AH34)</f>
        <v>102299.99999999999</v>
      </c>
      <c r="AI29" s="22">
        <f t="shared" ref="AI29" si="864">SUM(AI30:AI34)</f>
        <v>102299.99999999999</v>
      </c>
      <c r="AJ29" s="22">
        <f t="shared" ref="AJ29" si="865">SUM(AJ30:AJ34)</f>
        <v>102299.99999999999</v>
      </c>
      <c r="AK29" s="22">
        <f t="shared" ref="AK29" si="866">SUM(AK30:AK34)</f>
        <v>102299.99999999999</v>
      </c>
      <c r="AL29" s="22">
        <f t="shared" ref="AL29" si="867">SUM(AL30:AL34)</f>
        <v>102299.99999999999</v>
      </c>
      <c r="AM29" s="22">
        <f t="shared" ref="AM29" si="868">SUM(AM30:AM34)</f>
        <v>102299.99999999999</v>
      </c>
      <c r="AN29" s="22">
        <f t="shared" ref="AN29" si="869">SUM(AN30:AN34)</f>
        <v>102299.99999999999</v>
      </c>
      <c r="AO29" s="22">
        <f t="shared" ref="AO29" si="870">SUM(AO30:AO34)</f>
        <v>102299.99999999999</v>
      </c>
      <c r="AP29" s="22">
        <f t="shared" ref="AP29" si="871">SUM(AP30:AP34)</f>
        <v>102299.99999999999</v>
      </c>
      <c r="AQ29" s="22">
        <f t="shared" ref="AQ29" si="872">SUM(AQ30:AQ34)</f>
        <v>102299.99999999999</v>
      </c>
      <c r="AR29" s="22">
        <f t="shared" ref="AR29" si="873">SUM(AR30:AR34)</f>
        <v>102299.99999999999</v>
      </c>
      <c r="AS29" s="22">
        <f t="shared" ref="AS29" si="874">SUM(AS30:AS34)</f>
        <v>102299.99999999999</v>
      </c>
      <c r="AT29" s="22">
        <f t="shared" ref="AT29" si="875">SUM(AT30:AT34)</f>
        <v>102299.99999999999</v>
      </c>
      <c r="AU29" s="22">
        <f t="shared" ref="AU29" si="876">SUM(AU30:AU34)</f>
        <v>102299.99999999999</v>
      </c>
      <c r="AV29" s="22">
        <f t="shared" ref="AV29" si="877">SUM(AV30:AV34)</f>
        <v>102299.99999999999</v>
      </c>
      <c r="AW29" s="22">
        <f t="shared" ref="AW29" si="878">SUM(AW30:AW34)</f>
        <v>102600</v>
      </c>
      <c r="AX29" s="22">
        <f t="shared" ref="AX29" si="879">SUM(AX30:AX34)</f>
        <v>102600</v>
      </c>
      <c r="AY29" s="22">
        <f t="shared" ref="AY29" si="880">SUM(AY30:AY34)</f>
        <v>102600</v>
      </c>
      <c r="AZ29" s="22">
        <f t="shared" ref="AZ29" si="881">SUM(AZ30:AZ34)</f>
        <v>102600</v>
      </c>
      <c r="BA29" s="22">
        <f t="shared" ref="BA29" si="882">SUM(BA30:BA34)</f>
        <v>102600</v>
      </c>
      <c r="BB29" s="22">
        <f t="shared" ref="BB29" si="883">SUM(BB30:BB34)</f>
        <v>102600</v>
      </c>
      <c r="BC29" s="22">
        <f t="shared" ref="BC29" si="884">SUM(BC30:BC34)</f>
        <v>102600</v>
      </c>
      <c r="BD29" s="22">
        <f t="shared" ref="BD29" si="885">SUM(BD30:BD34)</f>
        <v>102600</v>
      </c>
      <c r="BE29" s="22">
        <f t="shared" ref="BE29" si="886">SUM(BE30:BE34)</f>
        <v>102600</v>
      </c>
      <c r="BF29" s="22">
        <f t="shared" ref="BF29" si="887">SUM(BF30:BF34)</f>
        <v>102600</v>
      </c>
      <c r="BG29" s="22">
        <f t="shared" ref="BG29" si="888">SUM(BG30:BG34)</f>
        <v>102600</v>
      </c>
      <c r="BH29" s="22">
        <f t="shared" ref="BH29" si="889">SUM(BH30:BH34)</f>
        <v>102600</v>
      </c>
      <c r="BI29" s="22">
        <f t="shared" ref="BI29" si="890">SUM(BI30:BI34)</f>
        <v>102600</v>
      </c>
      <c r="BJ29" s="22">
        <f t="shared" ref="BJ29" si="891">SUM(BJ30:BJ34)</f>
        <v>102600</v>
      </c>
      <c r="BK29" s="22">
        <f t="shared" ref="BK29" si="892">SUM(BK30:BK34)</f>
        <v>102600</v>
      </c>
      <c r="BL29" s="22">
        <f t="shared" ref="BL29" si="893">SUM(BL30:BL34)</f>
        <v>102600</v>
      </c>
      <c r="BM29" s="22">
        <f t="shared" ref="BM29" si="894">SUM(BM30:BM34)</f>
        <v>102600</v>
      </c>
      <c r="BN29" s="22">
        <f t="shared" ref="BN29" si="895">SUM(BN30:BN34)</f>
        <v>102600</v>
      </c>
      <c r="BO29" s="22">
        <f t="shared" ref="BO29" si="896">SUM(BO30:BO34)</f>
        <v>102600</v>
      </c>
      <c r="BP29" s="22">
        <f t="shared" ref="BP29" si="897">SUM(BP30:BP34)</f>
        <v>102600</v>
      </c>
      <c r="BQ29" s="22">
        <f t="shared" ref="BQ29" si="898">SUM(BQ30:BQ34)</f>
        <v>102600</v>
      </c>
      <c r="BR29" s="22">
        <f t="shared" ref="BR29" si="899">SUM(BR30:BR34)</f>
        <v>102600</v>
      </c>
      <c r="BS29" s="22">
        <f t="shared" ref="BS29" si="900">SUM(BS30:BS34)</f>
        <v>102600</v>
      </c>
      <c r="BT29" s="22">
        <f t="shared" ref="BT29" si="901">SUM(BT30:BT34)</f>
        <v>102600</v>
      </c>
      <c r="BU29" s="22">
        <f t="shared" ref="BU29" si="902">SUM(BU30:BU34)</f>
        <v>102600</v>
      </c>
      <c r="BV29" s="22">
        <f t="shared" ref="BV29" si="903">SUM(BV30:BV34)</f>
        <v>102600</v>
      </c>
      <c r="BW29" s="22">
        <f t="shared" ref="BW29" si="904">SUM(BW30:BW34)</f>
        <v>102600</v>
      </c>
      <c r="BX29" s="22">
        <f t="shared" ref="BX29" si="905">SUM(BX30:BX34)</f>
        <v>102600</v>
      </c>
      <c r="BY29" s="22">
        <f t="shared" ref="BY29" si="906">SUM(BY30:BY34)</f>
        <v>102600</v>
      </c>
      <c r="BZ29" s="22">
        <f t="shared" ref="BZ29" si="907">SUM(BZ30:BZ34)</f>
        <v>102600</v>
      </c>
      <c r="CA29" s="22">
        <f t="shared" ref="CA29" si="908">SUM(CA30:CA34)</f>
        <v>102600</v>
      </c>
      <c r="CB29" s="22">
        <f t="shared" ref="CB29" si="909">SUM(CB30:CB34)</f>
        <v>257249.99999999997</v>
      </c>
      <c r="CC29" s="22">
        <f t="shared" ref="CC29" si="910">SUM(CC30:CC34)</f>
        <v>257249.99999999997</v>
      </c>
      <c r="CD29" s="22">
        <f t="shared" ref="CD29" si="911">SUM(CD30:CD34)</f>
        <v>257249.99999999997</v>
      </c>
      <c r="CE29" s="22">
        <f t="shared" ref="CE29" si="912">SUM(CE30:CE34)</f>
        <v>257249.99999999997</v>
      </c>
      <c r="CF29" s="22">
        <f t="shared" ref="CF29" si="913">SUM(CF30:CF34)</f>
        <v>257249.99999999997</v>
      </c>
      <c r="CG29" s="22">
        <f t="shared" ref="CG29" si="914">SUM(CG30:CG34)</f>
        <v>257249.99999999997</v>
      </c>
      <c r="CH29" s="22">
        <f t="shared" ref="CH29" si="915">SUM(CH30:CH34)</f>
        <v>257249.99999999997</v>
      </c>
      <c r="CI29" s="22">
        <f t="shared" ref="CI29" si="916">SUM(CI30:CI34)</f>
        <v>257249.99999999997</v>
      </c>
      <c r="CJ29" s="22">
        <f t="shared" ref="CJ29" si="917">SUM(CJ30:CJ34)</f>
        <v>257249.99999999997</v>
      </c>
      <c r="CK29" s="22">
        <f t="shared" ref="CK29" si="918">SUM(CK30:CK34)</f>
        <v>257249.99999999997</v>
      </c>
      <c r="CL29" s="22">
        <f t="shared" ref="CL29" si="919">SUM(CL30:CL34)</f>
        <v>257249.99999999997</v>
      </c>
      <c r="CM29" s="22">
        <f t="shared" ref="CM29" si="920">SUM(CM30:CM34)</f>
        <v>257249.99999999997</v>
      </c>
      <c r="CN29" s="22">
        <f t="shared" ref="CN29" si="921">SUM(CN30:CN34)</f>
        <v>257249.99999999997</v>
      </c>
      <c r="CO29" s="22">
        <f t="shared" ref="CO29" si="922">SUM(CO30:CO34)</f>
        <v>257249.99999999997</v>
      </c>
      <c r="CP29" s="22">
        <f t="shared" ref="CP29" si="923">SUM(CP30:CP34)</f>
        <v>257249.99999999997</v>
      </c>
      <c r="CQ29" s="22">
        <f t="shared" ref="CQ29" si="924">SUM(CQ30:CQ34)</f>
        <v>257249.99999999997</v>
      </c>
      <c r="CR29" s="22">
        <f t="shared" ref="CR29" si="925">SUM(CR30:CR34)</f>
        <v>257249.99999999997</v>
      </c>
      <c r="CS29" s="22">
        <f t="shared" ref="CS29" si="926">SUM(CS30:CS34)</f>
        <v>257249.99999999997</v>
      </c>
      <c r="CT29" s="22">
        <f t="shared" ref="CT29" si="927">SUM(CT30:CT34)</f>
        <v>257249.99999999997</v>
      </c>
      <c r="CU29" s="22">
        <f t="shared" ref="CU29" si="928">SUM(CU30:CU34)</f>
        <v>257249.99999999997</v>
      </c>
      <c r="CV29" s="22">
        <f t="shared" ref="CV29" si="929">SUM(CV30:CV34)</f>
        <v>257249.99999999997</v>
      </c>
      <c r="CW29" s="22">
        <f t="shared" ref="CW29" si="930">SUM(CW30:CW34)</f>
        <v>257249.99999999997</v>
      </c>
      <c r="CX29" s="22">
        <f t="shared" ref="CX29" si="931">SUM(CX30:CX34)</f>
        <v>257249.99999999997</v>
      </c>
      <c r="CY29" s="22">
        <f t="shared" ref="CY29" si="932">SUM(CY30:CY34)</f>
        <v>257249.99999999997</v>
      </c>
      <c r="CZ29" s="22">
        <f t="shared" ref="CZ29" si="933">SUM(CZ30:CZ34)</f>
        <v>257249.99999999997</v>
      </c>
      <c r="DA29" s="22">
        <f t="shared" ref="DA29" si="934">SUM(DA30:DA34)</f>
        <v>257249.99999999997</v>
      </c>
      <c r="DB29" s="22">
        <f t="shared" ref="DB29" si="935">SUM(DB30:DB34)</f>
        <v>257249.99999999997</v>
      </c>
      <c r="DC29" s="22">
        <f t="shared" ref="DC29" si="936">SUM(DC30:DC34)</f>
        <v>257249.99999999997</v>
      </c>
      <c r="DD29" s="22">
        <f t="shared" ref="DD29" si="937">SUM(DD30:DD34)</f>
        <v>257249.99999999997</v>
      </c>
      <c r="DE29" s="22">
        <f t="shared" ref="DE29" si="938">SUM(DE30:DE34)</f>
        <v>257249.99999999997</v>
      </c>
      <c r="DF29" s="22">
        <f t="shared" ref="DF29" si="939">SUM(DF30:DF34)</f>
        <v>257249.99999999997</v>
      </c>
      <c r="DG29" s="22">
        <f t="shared" ref="DG29" si="940">SUM(DG30:DG34)</f>
        <v>257249.99999999997</v>
      </c>
      <c r="DH29" s="22">
        <f t="shared" ref="DH29" si="941">SUM(DH30:DH34)</f>
        <v>257249.99999999997</v>
      </c>
      <c r="DI29" s="22">
        <f t="shared" ref="DI29" si="942">SUM(DI30:DI34)</f>
        <v>257249.99999999997</v>
      </c>
      <c r="DJ29" s="22">
        <f t="shared" ref="DJ29" si="943">SUM(DJ30:DJ34)</f>
        <v>257249.99999999997</v>
      </c>
      <c r="DK29" s="22">
        <f t="shared" ref="DK29" si="944">SUM(DK30:DK34)</f>
        <v>257249.99999999997</v>
      </c>
      <c r="DL29" s="22">
        <f t="shared" ref="DL29" si="945">SUM(DL30:DL34)</f>
        <v>257249.99999999997</v>
      </c>
      <c r="DM29" s="22">
        <f t="shared" ref="DM29" si="946">SUM(DM30:DM34)</f>
        <v>257249.99999999997</v>
      </c>
      <c r="DN29" s="22">
        <f t="shared" ref="DN29" si="947">SUM(DN30:DN34)</f>
        <v>257249.99999999997</v>
      </c>
      <c r="DO29" s="22">
        <f t="shared" ref="DO29" si="948">SUM(DO30:DO34)</f>
        <v>257249.99999999997</v>
      </c>
      <c r="DP29" s="22">
        <f t="shared" ref="DP29" si="949">SUM(DP30:DP34)</f>
        <v>257249.99999999997</v>
      </c>
      <c r="DQ29" s="22">
        <f t="shared" ref="DQ29" si="950">SUM(DQ30:DQ34)</f>
        <v>257249.99999999997</v>
      </c>
      <c r="DR29" s="22">
        <f t="shared" ref="DR29" si="951">SUM(DR30:DR34)</f>
        <v>257249.99999999997</v>
      </c>
      <c r="DS29" s="22">
        <f t="shared" ref="DS29" si="952">SUM(DS30:DS34)</f>
        <v>257249.99999999997</v>
      </c>
      <c r="DT29" s="22">
        <f t="shared" ref="DT29" si="953">SUM(DT30:DT34)</f>
        <v>257249.99999999997</v>
      </c>
      <c r="DU29" s="22">
        <f t="shared" ref="DU29" si="954">SUM(DU30:DU34)</f>
        <v>257249.99999999997</v>
      </c>
      <c r="DV29" s="22">
        <f t="shared" ref="DV29" si="955">SUM(DV30:DV34)</f>
        <v>257249.99999999997</v>
      </c>
      <c r="DW29" s="22">
        <f t="shared" ref="DW29" si="956">SUM(DW30:DW34)</f>
        <v>257249.99999999997</v>
      </c>
      <c r="DX29" s="22">
        <f t="shared" ref="DX29" si="957">SUM(DX30:DX34)</f>
        <v>257249.99999999997</v>
      </c>
      <c r="DY29" s="22">
        <f t="shared" ref="DY29" si="958">SUM(DY30:DY34)</f>
        <v>257249.99999999997</v>
      </c>
      <c r="DZ29" s="22">
        <f t="shared" ref="DZ29" si="959">SUM(DZ30:DZ34)</f>
        <v>257249.99999999997</v>
      </c>
      <c r="EA29" s="22">
        <f t="shared" ref="EA29" si="960">SUM(EA30:EA34)</f>
        <v>257249.99999999997</v>
      </c>
      <c r="EB29" s="22">
        <f t="shared" ref="EB29" si="961">SUM(EB30:EB34)</f>
        <v>257249.99999999997</v>
      </c>
      <c r="EC29" s="22">
        <f t="shared" ref="EC29" si="962">SUM(EC30:EC34)</f>
        <v>257249.99999999997</v>
      </c>
      <c r="ED29" s="22">
        <f t="shared" ref="ED29" si="963">SUM(ED30:ED34)</f>
        <v>257249.99999999997</v>
      </c>
      <c r="EE29" s="22">
        <f t="shared" ref="EE29" si="964">SUM(EE30:EE34)</f>
        <v>257249.99999999997</v>
      </c>
      <c r="EF29" s="22">
        <f t="shared" ref="EF29" si="965">SUM(EF30:EF34)</f>
        <v>257249.99999999997</v>
      </c>
      <c r="EG29" s="22">
        <f t="shared" ref="EG29" si="966">SUM(EG30:EG34)</f>
        <v>257249.99999999997</v>
      </c>
      <c r="EH29" s="22">
        <f t="shared" ref="EH29" si="967">SUM(EH30:EH34)</f>
        <v>257249.99999999997</v>
      </c>
      <c r="EI29" s="22">
        <f t="shared" ref="EI29" si="968">SUM(EI30:EI34)</f>
        <v>257249.99999999997</v>
      </c>
      <c r="EJ29" s="22">
        <f t="shared" ref="EJ29" si="969">SUM(EJ30:EJ34)</f>
        <v>257249.99999999997</v>
      </c>
      <c r="EK29" s="22">
        <f t="shared" ref="EK29" si="970">SUM(EK30:EK34)</f>
        <v>171500</v>
      </c>
      <c r="EL29" s="22">
        <f t="shared" ref="EL29" si="971">SUM(EL30:EL34)</f>
        <v>171500</v>
      </c>
      <c r="EM29" s="22">
        <f t="shared" ref="EM29" si="972">SUM(EM30:EM34)</f>
        <v>171500</v>
      </c>
      <c r="EN29" s="22">
        <f t="shared" ref="EN29" si="973">SUM(EN30:EN34)</f>
        <v>171500</v>
      </c>
      <c r="EO29" s="22">
        <f t="shared" ref="EO29" si="974">SUM(EO30:EO34)</f>
        <v>171500</v>
      </c>
      <c r="EP29" s="22">
        <f t="shared" ref="EP29" si="975">SUM(EP30:EP34)</f>
        <v>171500</v>
      </c>
      <c r="EQ29" s="22">
        <f t="shared" ref="EQ29" si="976">SUM(EQ30:EQ34)</f>
        <v>171500</v>
      </c>
      <c r="ER29" s="22">
        <f t="shared" ref="ER29" si="977">SUM(ER30:ER34)</f>
        <v>171500</v>
      </c>
      <c r="ES29" s="22">
        <f t="shared" ref="ES29" si="978">SUM(ES30:ES34)</f>
        <v>171500</v>
      </c>
      <c r="ET29" s="22">
        <f t="shared" ref="ET29" si="979">SUM(ET30:ET34)</f>
        <v>171500</v>
      </c>
      <c r="EU29" s="22">
        <f t="shared" ref="EU29" si="980">SUM(EU30:EU34)</f>
        <v>171500</v>
      </c>
      <c r="EV29" s="22">
        <f t="shared" ref="EV29" si="981">SUM(EV30:EV34)</f>
        <v>171500</v>
      </c>
      <c r="EW29" s="22">
        <f t="shared" ref="EW29" si="982">SUM(EW30:EW34)</f>
        <v>171500</v>
      </c>
      <c r="EX29" s="22">
        <f t="shared" ref="EX29" si="983">SUM(EX30:EX34)</f>
        <v>171500</v>
      </c>
      <c r="EY29" s="22">
        <f t="shared" ref="EY29" si="984">SUM(EY30:EY34)</f>
        <v>171500</v>
      </c>
      <c r="EZ29" s="22">
        <f t="shared" ref="EZ29" si="985">SUM(EZ30:EZ34)</f>
        <v>171500</v>
      </c>
      <c r="FA29" s="22">
        <f t="shared" ref="FA29" si="986">SUM(FA30:FA34)</f>
        <v>171500</v>
      </c>
      <c r="FB29" s="22">
        <f t="shared" ref="FB29" si="987">SUM(FB30:FB34)</f>
        <v>171500</v>
      </c>
      <c r="FC29" s="22">
        <f t="shared" ref="FC29" si="988">SUM(FC30:FC34)</f>
        <v>171500</v>
      </c>
      <c r="FD29" s="22">
        <f t="shared" ref="FD29" si="989">SUM(FD30:FD34)</f>
        <v>171500</v>
      </c>
      <c r="FE29" s="22">
        <f t="shared" ref="FE29" si="990">SUM(FE30:FE34)</f>
        <v>171500</v>
      </c>
      <c r="FF29" s="22">
        <f t="shared" ref="FF29" si="991">SUM(FF30:FF34)</f>
        <v>171500</v>
      </c>
      <c r="FG29" s="22">
        <f t="shared" ref="FG29" si="992">SUM(FG30:FG34)</f>
        <v>171500</v>
      </c>
      <c r="FH29" s="22">
        <f t="shared" ref="FH29" si="993">SUM(FH30:FH34)</f>
        <v>171500</v>
      </c>
      <c r="FI29" s="22">
        <f t="shared" ref="FI29" si="994">SUM(FI30:FI34)</f>
        <v>171500</v>
      </c>
      <c r="FJ29" s="22">
        <f t="shared" ref="FJ29" si="995">SUM(FJ30:FJ34)</f>
        <v>171500</v>
      </c>
      <c r="FK29" s="22">
        <f t="shared" ref="FK29" si="996">SUM(FK30:FK34)</f>
        <v>171500</v>
      </c>
      <c r="FL29" s="22">
        <f t="shared" ref="FL29" si="997">SUM(FL30:FL34)</f>
        <v>171500</v>
      </c>
      <c r="FM29" s="22">
        <f t="shared" ref="FM29" si="998">SUM(FM30:FM34)</f>
        <v>171500</v>
      </c>
      <c r="FN29" s="22">
        <f t="shared" ref="FN29" si="999">SUM(FN30:FN34)</f>
        <v>171500</v>
      </c>
      <c r="FO29" s="22">
        <f t="shared" ref="FO29" si="1000">SUM(FO30:FO34)</f>
        <v>240500</v>
      </c>
      <c r="FP29" s="22">
        <f t="shared" ref="FP29" si="1001">SUM(FP30:FP34)</f>
        <v>240500</v>
      </c>
      <c r="FQ29" s="22">
        <f t="shared" ref="FQ29" si="1002">SUM(FQ30:FQ34)</f>
        <v>240500</v>
      </c>
      <c r="FR29" s="22">
        <f t="shared" ref="FR29" si="1003">SUM(FR30:FR34)</f>
        <v>240500</v>
      </c>
      <c r="FS29" s="22">
        <f t="shared" ref="FS29" si="1004">SUM(FS30:FS34)</f>
        <v>240500</v>
      </c>
      <c r="FT29" s="22">
        <f t="shared" ref="FT29" si="1005">SUM(FT30:FT34)</f>
        <v>240500</v>
      </c>
      <c r="FU29" s="22">
        <f t="shared" ref="FU29" si="1006">SUM(FU30:FU34)</f>
        <v>240500</v>
      </c>
      <c r="FV29" s="22">
        <f t="shared" ref="FV29" si="1007">SUM(FV30:FV34)</f>
        <v>240500</v>
      </c>
      <c r="FW29" s="22">
        <f t="shared" ref="FW29" si="1008">SUM(FW30:FW34)</f>
        <v>240500</v>
      </c>
      <c r="FX29" s="22">
        <f t="shared" ref="FX29" si="1009">SUM(FX30:FX34)</f>
        <v>240500</v>
      </c>
      <c r="FY29" s="22">
        <f t="shared" ref="FY29" si="1010">SUM(FY30:FY34)</f>
        <v>240500</v>
      </c>
      <c r="FZ29" s="22">
        <f t="shared" ref="FZ29" si="1011">SUM(FZ30:FZ34)</f>
        <v>240500</v>
      </c>
      <c r="GA29" s="22">
        <f t="shared" ref="GA29" si="1012">SUM(GA30:GA34)</f>
        <v>240500</v>
      </c>
      <c r="GB29" s="22">
        <f t="shared" ref="GB29" si="1013">SUM(GB30:GB34)</f>
        <v>240500</v>
      </c>
      <c r="GC29" s="22">
        <f t="shared" ref="GC29" si="1014">SUM(GC30:GC34)</f>
        <v>240500</v>
      </c>
      <c r="GD29" s="22">
        <f t="shared" ref="GD29" si="1015">SUM(GD30:GD34)</f>
        <v>240500</v>
      </c>
      <c r="GE29" s="22">
        <f t="shared" ref="GE29" si="1016">SUM(GE30:GE34)</f>
        <v>240500</v>
      </c>
      <c r="GF29" s="22">
        <f t="shared" ref="GF29" si="1017">SUM(GF30:GF34)</f>
        <v>240500</v>
      </c>
      <c r="GG29" s="22">
        <f t="shared" ref="GG29" si="1018">SUM(GG30:GG34)</f>
        <v>240500</v>
      </c>
      <c r="GH29" s="22">
        <f t="shared" ref="GH29" si="1019">SUM(GH30:GH34)</f>
        <v>240500</v>
      </c>
      <c r="GI29" s="22">
        <f t="shared" ref="GI29" si="1020">SUM(GI30:GI34)</f>
        <v>240500</v>
      </c>
      <c r="GJ29" s="22">
        <f t="shared" ref="GJ29" si="1021">SUM(GJ30:GJ34)</f>
        <v>240500</v>
      </c>
      <c r="GK29" s="22">
        <f t="shared" ref="GK29" si="1022">SUM(GK30:GK34)</f>
        <v>240500</v>
      </c>
      <c r="GL29" s="22">
        <f t="shared" ref="GL29" si="1023">SUM(GL30:GL34)</f>
        <v>240500</v>
      </c>
      <c r="GM29" s="22">
        <f t="shared" ref="GM29" si="1024">SUM(GM30:GM34)</f>
        <v>240500</v>
      </c>
      <c r="GN29" s="22">
        <f t="shared" ref="GN29" si="1025">SUM(GN30:GN34)</f>
        <v>240500</v>
      </c>
      <c r="GO29" s="22">
        <f t="shared" ref="GO29" si="1026">SUM(GO30:GO34)</f>
        <v>240500</v>
      </c>
      <c r="GP29" s="22">
        <f t="shared" ref="GP29" si="1027">SUM(GP30:GP34)</f>
        <v>240500</v>
      </c>
      <c r="GQ29" s="22">
        <f t="shared" ref="GQ29" si="1028">SUM(GQ30:GQ34)</f>
        <v>240500</v>
      </c>
      <c r="GR29" s="22">
        <f t="shared" ref="GR29" si="1029">SUM(GR30:GR34)</f>
        <v>240500</v>
      </c>
      <c r="GS29" s="22">
        <f t="shared" ref="GS29" si="1030">SUM(GS30:GS34)</f>
        <v>240500</v>
      </c>
      <c r="GT29" s="22">
        <f t="shared" ref="GT29" si="1031">SUM(GT30:GT34)</f>
        <v>274500</v>
      </c>
      <c r="GU29" s="22">
        <f t="shared" ref="GU29" si="1032">SUM(GU30:GU34)</f>
        <v>274500</v>
      </c>
      <c r="GV29" s="22">
        <f t="shared" ref="GV29" si="1033">SUM(GV30:GV34)</f>
        <v>274500</v>
      </c>
      <c r="GW29" s="22">
        <f t="shared" ref="GW29" si="1034">SUM(GW30:GW34)</f>
        <v>274500</v>
      </c>
      <c r="GX29" s="22">
        <f t="shared" ref="GX29" si="1035">SUM(GX30:GX34)</f>
        <v>274500</v>
      </c>
      <c r="GY29" s="22">
        <f t="shared" ref="GY29" si="1036">SUM(GY30:GY34)</f>
        <v>274500</v>
      </c>
      <c r="GZ29" s="22">
        <f t="shared" ref="GZ29" si="1037">SUM(GZ30:GZ34)</f>
        <v>274500</v>
      </c>
      <c r="HA29" s="22">
        <f t="shared" ref="HA29" si="1038">SUM(HA30:HA34)</f>
        <v>274500</v>
      </c>
      <c r="HB29" s="22">
        <f t="shared" ref="HB29" si="1039">SUM(HB30:HB34)</f>
        <v>274500</v>
      </c>
      <c r="HC29" s="22">
        <f t="shared" ref="HC29" si="1040">SUM(HC30:HC34)</f>
        <v>274500</v>
      </c>
      <c r="HD29" s="22">
        <f t="shared" ref="HD29" si="1041">SUM(HD30:HD34)</f>
        <v>274500</v>
      </c>
      <c r="HE29" s="22">
        <f t="shared" ref="HE29" si="1042">SUM(HE30:HE34)</f>
        <v>274500</v>
      </c>
      <c r="HF29" s="22">
        <f t="shared" ref="HF29" si="1043">SUM(HF30:HF34)</f>
        <v>274500</v>
      </c>
      <c r="HG29" s="22">
        <f t="shared" ref="HG29" si="1044">SUM(HG30:HG34)</f>
        <v>274500</v>
      </c>
      <c r="HH29" s="22">
        <f t="shared" ref="HH29" si="1045">SUM(HH30:HH34)</f>
        <v>274500</v>
      </c>
      <c r="HI29" s="22">
        <f t="shared" ref="HI29" si="1046">SUM(HI30:HI34)</f>
        <v>274500</v>
      </c>
      <c r="HJ29" s="22">
        <f t="shared" ref="HJ29" si="1047">SUM(HJ30:HJ34)</f>
        <v>274500</v>
      </c>
      <c r="HK29" s="22">
        <f t="shared" ref="HK29" si="1048">SUM(HK30:HK34)</f>
        <v>274500</v>
      </c>
      <c r="HL29" s="22">
        <f t="shared" ref="HL29" si="1049">SUM(HL30:HL34)</f>
        <v>274500</v>
      </c>
      <c r="HM29" s="22">
        <f t="shared" ref="HM29" si="1050">SUM(HM30:HM34)</f>
        <v>274500</v>
      </c>
      <c r="HN29" s="22">
        <f t="shared" ref="HN29" si="1051">SUM(HN30:HN34)</f>
        <v>274500</v>
      </c>
      <c r="HO29" s="22">
        <f t="shared" ref="HO29" si="1052">SUM(HO30:HO34)</f>
        <v>274500</v>
      </c>
      <c r="HP29" s="22">
        <f t="shared" ref="HP29" si="1053">SUM(HP30:HP34)</f>
        <v>274500</v>
      </c>
      <c r="HQ29" s="22">
        <f t="shared" ref="HQ29" si="1054">SUM(HQ30:HQ34)</f>
        <v>274500</v>
      </c>
      <c r="HR29" s="22">
        <f t="shared" ref="HR29" si="1055">SUM(HR30:HR34)</f>
        <v>274500</v>
      </c>
      <c r="HS29" s="22">
        <f t="shared" ref="HS29" si="1056">SUM(HS30:HS34)</f>
        <v>274500</v>
      </c>
      <c r="HT29" s="22">
        <f t="shared" ref="HT29" si="1057">SUM(HT30:HT34)</f>
        <v>274500</v>
      </c>
      <c r="HU29" s="22">
        <f t="shared" ref="HU29" si="1058">SUM(HU30:HU34)</f>
        <v>274500</v>
      </c>
      <c r="HV29" s="22">
        <f t="shared" ref="HV29" si="1059">SUM(HV30:HV34)</f>
        <v>274500</v>
      </c>
      <c r="HW29" s="22">
        <f t="shared" ref="HW29" si="1060">SUM(HW30:HW34)</f>
        <v>274500</v>
      </c>
      <c r="HX29" s="22">
        <f t="shared" ref="HX29" si="1061">SUM(HX30:HX34)</f>
        <v>274500</v>
      </c>
      <c r="HY29" s="22">
        <f t="shared" ref="HY29" si="1062">SUM(HY30:HY34)</f>
        <v>342500</v>
      </c>
      <c r="HZ29" s="22">
        <f t="shared" ref="HZ29" si="1063">SUM(HZ30:HZ34)</f>
        <v>342500</v>
      </c>
      <c r="IA29" s="22">
        <f t="shared" ref="IA29" si="1064">SUM(IA30:IA34)</f>
        <v>342500</v>
      </c>
      <c r="IB29" s="22">
        <f t="shared" ref="IB29" si="1065">SUM(IB30:IB34)</f>
        <v>342500</v>
      </c>
      <c r="IC29" s="22">
        <f t="shared" ref="IC29" si="1066">SUM(IC30:IC34)</f>
        <v>342500</v>
      </c>
      <c r="ID29" s="22">
        <f t="shared" ref="ID29" si="1067">SUM(ID30:ID34)</f>
        <v>342500</v>
      </c>
      <c r="IE29" s="22">
        <f t="shared" ref="IE29" si="1068">SUM(IE30:IE34)</f>
        <v>342500</v>
      </c>
      <c r="IF29" s="22">
        <f t="shared" ref="IF29" si="1069">SUM(IF30:IF34)</f>
        <v>342500</v>
      </c>
      <c r="IG29" s="22">
        <f t="shared" ref="IG29" si="1070">SUM(IG30:IG34)</f>
        <v>342500</v>
      </c>
      <c r="IH29" s="22">
        <f t="shared" ref="IH29" si="1071">SUM(IH30:IH34)</f>
        <v>342500</v>
      </c>
      <c r="II29" s="22">
        <f t="shared" ref="II29" si="1072">SUM(II30:II34)</f>
        <v>342500</v>
      </c>
      <c r="IJ29" s="22">
        <f t="shared" ref="IJ29" si="1073">SUM(IJ30:IJ34)</f>
        <v>342500</v>
      </c>
      <c r="IK29" s="22">
        <f t="shared" ref="IK29" si="1074">SUM(IK30:IK34)</f>
        <v>342500</v>
      </c>
      <c r="IL29" s="22">
        <f t="shared" ref="IL29" si="1075">SUM(IL30:IL34)</f>
        <v>342500</v>
      </c>
      <c r="IM29" s="22">
        <f t="shared" ref="IM29" si="1076">SUM(IM30:IM34)</f>
        <v>342500</v>
      </c>
      <c r="IN29" s="22">
        <f t="shared" ref="IN29" si="1077">SUM(IN30:IN34)</f>
        <v>342500</v>
      </c>
      <c r="IO29" s="22">
        <f t="shared" ref="IO29" si="1078">SUM(IO30:IO34)</f>
        <v>342500</v>
      </c>
      <c r="IP29" s="22">
        <f t="shared" ref="IP29" si="1079">SUM(IP30:IP34)</f>
        <v>342500</v>
      </c>
      <c r="IQ29" s="22">
        <f t="shared" ref="IQ29" si="1080">SUM(IQ30:IQ34)</f>
        <v>342500</v>
      </c>
      <c r="IR29" s="22">
        <f t="shared" ref="IR29" si="1081">SUM(IR30:IR34)</f>
        <v>342500</v>
      </c>
      <c r="IS29" s="22">
        <f t="shared" ref="IS29" si="1082">SUM(IS30:IS34)</f>
        <v>342500</v>
      </c>
      <c r="IT29" s="22">
        <f t="shared" ref="IT29" si="1083">SUM(IT30:IT34)</f>
        <v>342500</v>
      </c>
      <c r="IU29" s="22">
        <f t="shared" ref="IU29" si="1084">SUM(IU30:IU34)</f>
        <v>342500</v>
      </c>
      <c r="IV29" s="22">
        <f t="shared" ref="IV29" si="1085">SUM(IV30:IV34)</f>
        <v>342500</v>
      </c>
      <c r="IW29" s="22">
        <f t="shared" ref="IW29" si="1086">SUM(IW30:IW34)</f>
        <v>342500</v>
      </c>
      <c r="IX29" s="22">
        <f t="shared" ref="IX29" si="1087">SUM(IX30:IX34)</f>
        <v>342500</v>
      </c>
      <c r="IY29" s="22">
        <f t="shared" ref="IY29" si="1088">SUM(IY30:IY34)</f>
        <v>342500</v>
      </c>
      <c r="IZ29" s="22">
        <f t="shared" ref="IZ29" si="1089">SUM(IZ30:IZ34)</f>
        <v>342500</v>
      </c>
      <c r="JA29" s="22">
        <f t="shared" ref="JA29" si="1090">SUM(JA30:JA34)</f>
        <v>515249.99999999988</v>
      </c>
      <c r="JB29" s="22">
        <f t="shared" ref="JB29" si="1091">SUM(JB30:JB34)</f>
        <v>515249.99999999988</v>
      </c>
      <c r="JC29" s="22">
        <f t="shared" ref="JC29" si="1092">SUM(JC30:JC34)</f>
        <v>515249.99999999988</v>
      </c>
      <c r="JD29" s="22">
        <f t="shared" ref="JD29" si="1093">SUM(JD30:JD34)</f>
        <v>515249.99999999988</v>
      </c>
      <c r="JE29" s="22">
        <f t="shared" ref="JE29" si="1094">SUM(JE30:JE34)</f>
        <v>515249.99999999988</v>
      </c>
      <c r="JF29" s="22">
        <f t="shared" ref="JF29" si="1095">SUM(JF30:JF34)</f>
        <v>515249.99999999988</v>
      </c>
      <c r="JG29" s="22">
        <f t="shared" ref="JG29" si="1096">SUM(JG30:JG34)</f>
        <v>515249.99999999988</v>
      </c>
      <c r="JH29" s="22">
        <f t="shared" ref="JH29" si="1097">SUM(JH30:JH34)</f>
        <v>515249.99999999988</v>
      </c>
      <c r="JI29" s="22">
        <f t="shared" ref="JI29" si="1098">SUM(JI30:JI34)</f>
        <v>515249.99999999988</v>
      </c>
      <c r="JJ29" s="22">
        <f t="shared" ref="JJ29" si="1099">SUM(JJ30:JJ34)</f>
        <v>515249.99999999988</v>
      </c>
      <c r="JK29" s="22">
        <f t="shared" ref="JK29" si="1100">SUM(JK30:JK34)</f>
        <v>515249.99999999988</v>
      </c>
      <c r="JL29" s="22">
        <f t="shared" ref="JL29" si="1101">SUM(JL30:JL34)</f>
        <v>515249.99999999988</v>
      </c>
      <c r="JM29" s="22">
        <f t="shared" ref="JM29" si="1102">SUM(JM30:JM34)</f>
        <v>515249.99999999988</v>
      </c>
      <c r="JN29" s="22">
        <f t="shared" ref="JN29" si="1103">SUM(JN30:JN34)</f>
        <v>515249.99999999988</v>
      </c>
      <c r="JO29" s="22">
        <f t="shared" ref="JO29" si="1104">SUM(JO30:JO34)</f>
        <v>515249.99999999988</v>
      </c>
      <c r="JP29" s="22">
        <f t="shared" ref="JP29" si="1105">SUM(JP30:JP34)</f>
        <v>515249.99999999988</v>
      </c>
      <c r="JQ29" s="22">
        <f t="shared" ref="JQ29" si="1106">SUM(JQ30:JQ34)</f>
        <v>515249.99999999988</v>
      </c>
      <c r="JR29" s="22">
        <f t="shared" ref="JR29" si="1107">SUM(JR30:JR34)</f>
        <v>515249.99999999988</v>
      </c>
      <c r="JS29" s="22">
        <f t="shared" ref="JS29" si="1108">SUM(JS30:JS34)</f>
        <v>515249.99999999988</v>
      </c>
      <c r="JT29" s="22">
        <f t="shared" ref="JT29" si="1109">SUM(JT30:JT34)</f>
        <v>515249.99999999988</v>
      </c>
      <c r="JU29" s="22">
        <f t="shared" ref="JU29" si="1110">SUM(JU30:JU34)</f>
        <v>515249.99999999988</v>
      </c>
      <c r="JV29" s="22">
        <f t="shared" ref="JV29" si="1111">SUM(JV30:JV34)</f>
        <v>515249.99999999988</v>
      </c>
      <c r="JW29" s="22">
        <f t="shared" ref="JW29" si="1112">SUM(JW30:JW34)</f>
        <v>515249.99999999988</v>
      </c>
      <c r="JX29" s="22">
        <f t="shared" ref="JX29" si="1113">SUM(JX30:JX34)</f>
        <v>515249.99999999988</v>
      </c>
      <c r="JY29" s="22">
        <f t="shared" ref="JY29" si="1114">SUM(JY30:JY34)</f>
        <v>515249.99999999988</v>
      </c>
      <c r="JZ29" s="22">
        <f t="shared" ref="JZ29" si="1115">SUM(JZ30:JZ34)</f>
        <v>515249.99999999988</v>
      </c>
      <c r="KA29" s="22">
        <f t="shared" ref="KA29" si="1116">SUM(KA30:KA34)</f>
        <v>515249.99999999988</v>
      </c>
      <c r="KB29" s="22">
        <f t="shared" ref="KB29" si="1117">SUM(KB30:KB34)</f>
        <v>515249.99999999988</v>
      </c>
      <c r="KC29" s="22">
        <f t="shared" ref="KC29" si="1118">SUM(KC30:KC34)</f>
        <v>515249.99999999988</v>
      </c>
      <c r="KD29" s="22">
        <f t="shared" ref="KD29" si="1119">SUM(KD30:KD34)</f>
        <v>515249.99999999988</v>
      </c>
      <c r="KE29" s="22">
        <f t="shared" ref="KE29" si="1120">SUM(KE30:KE34)</f>
        <v>515249.99999999988</v>
      </c>
      <c r="KF29" s="22">
        <f t="shared" ref="KF29" si="1121">SUM(KF30:KF34)</f>
        <v>516000</v>
      </c>
      <c r="KG29" s="22">
        <f t="shared" ref="KG29" si="1122">SUM(KG30:KG34)</f>
        <v>516000</v>
      </c>
      <c r="KH29" s="22">
        <f t="shared" ref="KH29" si="1123">SUM(KH30:KH34)</f>
        <v>516000</v>
      </c>
      <c r="KI29" s="22">
        <f t="shared" ref="KI29" si="1124">SUM(KI30:KI34)</f>
        <v>516000</v>
      </c>
      <c r="KJ29" s="22">
        <f t="shared" ref="KJ29" si="1125">SUM(KJ30:KJ34)</f>
        <v>516000</v>
      </c>
      <c r="KK29" s="22">
        <f t="shared" ref="KK29" si="1126">SUM(KK30:KK34)</f>
        <v>516000</v>
      </c>
      <c r="KL29" s="22">
        <f t="shared" ref="KL29" si="1127">SUM(KL30:KL34)</f>
        <v>516000</v>
      </c>
      <c r="KM29" s="22">
        <f t="shared" ref="KM29" si="1128">SUM(KM30:KM34)</f>
        <v>516000</v>
      </c>
      <c r="KN29" s="22">
        <f t="shared" ref="KN29" si="1129">SUM(KN30:KN34)</f>
        <v>516000</v>
      </c>
      <c r="KO29" s="22">
        <f t="shared" ref="KO29" si="1130">SUM(KO30:KO34)</f>
        <v>516000</v>
      </c>
      <c r="KP29" s="22">
        <f t="shared" ref="KP29" si="1131">SUM(KP30:KP34)</f>
        <v>516000</v>
      </c>
      <c r="KQ29" s="22">
        <f t="shared" ref="KQ29" si="1132">SUM(KQ30:KQ34)</f>
        <v>516000</v>
      </c>
      <c r="KR29" s="22">
        <f t="shared" ref="KR29" si="1133">SUM(KR30:KR34)</f>
        <v>516000</v>
      </c>
      <c r="KS29" s="22">
        <f t="shared" ref="KS29" si="1134">SUM(KS30:KS34)</f>
        <v>516000</v>
      </c>
      <c r="KT29" s="22">
        <f t="shared" ref="KT29" si="1135">SUM(KT30:KT34)</f>
        <v>516000</v>
      </c>
      <c r="KU29" s="22">
        <f t="shared" ref="KU29" si="1136">SUM(KU30:KU34)</f>
        <v>516000</v>
      </c>
      <c r="KV29" s="22">
        <f t="shared" ref="KV29" si="1137">SUM(KV30:KV34)</f>
        <v>516000</v>
      </c>
      <c r="KW29" s="22">
        <f t="shared" ref="KW29" si="1138">SUM(KW30:KW34)</f>
        <v>516000</v>
      </c>
      <c r="KX29" s="22">
        <f t="shared" ref="KX29" si="1139">SUM(KX30:KX34)</f>
        <v>516000</v>
      </c>
      <c r="KY29" s="22">
        <f t="shared" ref="KY29" si="1140">SUM(KY30:KY34)</f>
        <v>516000</v>
      </c>
      <c r="KZ29" s="22">
        <f t="shared" ref="KZ29" si="1141">SUM(KZ30:KZ34)</f>
        <v>516000</v>
      </c>
      <c r="LA29" s="22">
        <f t="shared" ref="LA29" si="1142">SUM(LA30:LA34)</f>
        <v>516000</v>
      </c>
      <c r="LB29" s="22">
        <f t="shared" ref="LB29" si="1143">SUM(LB30:LB34)</f>
        <v>516000</v>
      </c>
      <c r="LC29" s="22">
        <f t="shared" ref="LC29" si="1144">SUM(LC30:LC34)</f>
        <v>516000</v>
      </c>
      <c r="LD29" s="22">
        <f t="shared" ref="LD29" si="1145">SUM(LD30:LD34)</f>
        <v>516000</v>
      </c>
      <c r="LE29" s="22">
        <f t="shared" ref="LE29" si="1146">SUM(LE30:LE34)</f>
        <v>516000</v>
      </c>
      <c r="LF29" s="22">
        <f t="shared" ref="LF29" si="1147">SUM(LF30:LF34)</f>
        <v>516000</v>
      </c>
      <c r="LG29" s="22">
        <f t="shared" ref="LG29" si="1148">SUM(LG30:LG34)</f>
        <v>516000</v>
      </c>
      <c r="LH29" s="22">
        <f t="shared" ref="LH29" si="1149">SUM(LH30:LH34)</f>
        <v>516000</v>
      </c>
      <c r="LI29" s="22">
        <f t="shared" ref="LI29" si="1150">SUM(LI30:LI34)</f>
        <v>516000</v>
      </c>
      <c r="LJ29" s="22">
        <f t="shared" ref="LJ29" si="1151">SUM(LJ30:LJ34)</f>
        <v>413000</v>
      </c>
      <c r="LK29" s="22">
        <f t="shared" ref="LK29" si="1152">SUM(LK30:LK34)</f>
        <v>413000</v>
      </c>
      <c r="LL29" s="22">
        <f t="shared" ref="LL29" si="1153">SUM(LL30:LL34)</f>
        <v>413000</v>
      </c>
      <c r="LM29" s="22">
        <f t="shared" ref="LM29" si="1154">SUM(LM30:LM34)</f>
        <v>413000</v>
      </c>
      <c r="LN29" s="22">
        <f t="shared" ref="LN29" si="1155">SUM(LN30:LN34)</f>
        <v>413000</v>
      </c>
      <c r="LO29" s="22">
        <f t="shared" ref="LO29" si="1156">SUM(LO30:LO34)</f>
        <v>413000</v>
      </c>
      <c r="LP29" s="22">
        <f t="shared" ref="LP29" si="1157">SUM(LP30:LP34)</f>
        <v>413000</v>
      </c>
      <c r="LQ29" s="22">
        <f t="shared" ref="LQ29" si="1158">SUM(LQ30:LQ34)</f>
        <v>413000</v>
      </c>
      <c r="LR29" s="22">
        <f t="shared" ref="LR29" si="1159">SUM(LR30:LR34)</f>
        <v>413000</v>
      </c>
      <c r="LS29" s="22">
        <f t="shared" ref="LS29" si="1160">SUM(LS30:LS34)</f>
        <v>413000</v>
      </c>
      <c r="LT29" s="22">
        <f t="shared" ref="LT29" si="1161">SUM(LT30:LT34)</f>
        <v>413000</v>
      </c>
      <c r="LU29" s="22">
        <f t="shared" ref="LU29" si="1162">SUM(LU30:LU34)</f>
        <v>413000</v>
      </c>
      <c r="LV29" s="22">
        <f t="shared" ref="LV29" si="1163">SUM(LV30:LV34)</f>
        <v>413000</v>
      </c>
      <c r="LW29" s="22">
        <f t="shared" ref="LW29" si="1164">SUM(LW30:LW34)</f>
        <v>413000</v>
      </c>
      <c r="LX29" s="22">
        <f t="shared" ref="LX29" si="1165">SUM(LX30:LX34)</f>
        <v>413000</v>
      </c>
      <c r="LY29" s="22">
        <f t="shared" ref="LY29" si="1166">SUM(LY30:LY34)</f>
        <v>413000</v>
      </c>
      <c r="LZ29" s="22">
        <f t="shared" ref="LZ29" si="1167">SUM(LZ30:LZ34)</f>
        <v>413000</v>
      </c>
      <c r="MA29" s="22">
        <f t="shared" ref="MA29" si="1168">SUM(MA30:MA34)</f>
        <v>413000</v>
      </c>
      <c r="MB29" s="22">
        <f t="shared" ref="MB29" si="1169">SUM(MB30:MB34)</f>
        <v>413000</v>
      </c>
      <c r="MC29" s="22">
        <f t="shared" ref="MC29" si="1170">SUM(MC30:MC34)</f>
        <v>413000</v>
      </c>
      <c r="MD29" s="22">
        <f t="shared" ref="MD29" si="1171">SUM(MD30:MD34)</f>
        <v>413000</v>
      </c>
      <c r="ME29" s="22">
        <f t="shared" ref="ME29" si="1172">SUM(ME30:ME34)</f>
        <v>413000</v>
      </c>
      <c r="MF29" s="22">
        <f t="shared" ref="MF29" si="1173">SUM(MF30:MF34)</f>
        <v>413000</v>
      </c>
      <c r="MG29" s="22">
        <f t="shared" ref="MG29" si="1174">SUM(MG30:MG34)</f>
        <v>413000</v>
      </c>
      <c r="MH29" s="22">
        <f t="shared" ref="MH29" si="1175">SUM(MH30:MH34)</f>
        <v>413000</v>
      </c>
      <c r="MI29" s="22">
        <f t="shared" ref="MI29" si="1176">SUM(MI30:MI34)</f>
        <v>413000</v>
      </c>
      <c r="MJ29" s="22">
        <f t="shared" ref="MJ29" si="1177">SUM(MJ30:MJ34)</f>
        <v>413000</v>
      </c>
      <c r="MK29" s="22">
        <f t="shared" ref="MK29" si="1178">SUM(MK30:MK34)</f>
        <v>413000</v>
      </c>
      <c r="ML29" s="22">
        <f t="shared" ref="ML29" si="1179">SUM(ML30:ML34)</f>
        <v>413000</v>
      </c>
      <c r="MM29" s="22">
        <f t="shared" ref="MM29" si="1180">SUM(MM30:MM34)</f>
        <v>413000</v>
      </c>
      <c r="MN29" s="22">
        <f t="shared" ref="MN29" si="1181">SUM(MN30:MN34)</f>
        <v>413000</v>
      </c>
      <c r="MO29" s="22">
        <f t="shared" ref="MO29" si="1182">SUM(MO30:MO34)</f>
        <v>433400</v>
      </c>
      <c r="MP29" s="22">
        <f t="shared" ref="MP29" si="1183">SUM(MP30:MP34)</f>
        <v>433400</v>
      </c>
      <c r="MQ29" s="22">
        <f t="shared" ref="MQ29" si="1184">SUM(MQ30:MQ34)</f>
        <v>433400</v>
      </c>
      <c r="MR29" s="22">
        <f t="shared" ref="MR29" si="1185">SUM(MR30:MR34)</f>
        <v>433400</v>
      </c>
      <c r="MS29" s="22">
        <f t="shared" ref="MS29" si="1186">SUM(MS30:MS34)</f>
        <v>433400</v>
      </c>
      <c r="MT29" s="22">
        <f t="shared" ref="MT29" si="1187">SUM(MT30:MT34)</f>
        <v>433400</v>
      </c>
      <c r="MU29" s="22">
        <f t="shared" ref="MU29" si="1188">SUM(MU30:MU34)</f>
        <v>433400</v>
      </c>
      <c r="MV29" s="22">
        <f t="shared" ref="MV29" si="1189">SUM(MV30:MV34)</f>
        <v>433400</v>
      </c>
      <c r="MW29" s="22">
        <f t="shared" ref="MW29" si="1190">SUM(MW30:MW34)</f>
        <v>433400</v>
      </c>
      <c r="MX29" s="22">
        <f t="shared" ref="MX29" si="1191">SUM(MX30:MX34)</f>
        <v>433400</v>
      </c>
      <c r="MY29" s="22">
        <f t="shared" ref="MY29" si="1192">SUM(MY30:MY34)</f>
        <v>433400</v>
      </c>
      <c r="MZ29" s="22">
        <f t="shared" ref="MZ29" si="1193">SUM(MZ30:MZ34)</f>
        <v>433400</v>
      </c>
      <c r="NA29" s="22">
        <f t="shared" ref="NA29" si="1194">SUM(NA30:NA34)</f>
        <v>433400</v>
      </c>
      <c r="NB29" s="22">
        <f t="shared" ref="NB29" si="1195">SUM(NB30:NB34)</f>
        <v>433400</v>
      </c>
      <c r="NC29" s="22">
        <f t="shared" ref="NC29" si="1196">SUM(NC30:NC34)</f>
        <v>433400</v>
      </c>
      <c r="ND29" s="22">
        <f t="shared" ref="ND29" si="1197">SUM(ND30:ND34)</f>
        <v>433400</v>
      </c>
      <c r="NE29" s="22">
        <f t="shared" ref="NE29" si="1198">SUM(NE30:NE34)</f>
        <v>433400</v>
      </c>
      <c r="NF29" s="22">
        <f t="shared" ref="NF29" si="1199">SUM(NF30:NF34)</f>
        <v>433400</v>
      </c>
      <c r="NG29" s="22">
        <f t="shared" ref="NG29" si="1200">SUM(NG30:NG34)</f>
        <v>433400</v>
      </c>
      <c r="NH29" s="22">
        <f t="shared" ref="NH29" si="1201">SUM(NH30:NH34)</f>
        <v>433400</v>
      </c>
      <c r="NI29" s="22">
        <f t="shared" ref="NI29" si="1202">SUM(NI30:NI34)</f>
        <v>433400</v>
      </c>
      <c r="NJ29" s="22">
        <f t="shared" ref="NJ29" si="1203">SUM(NJ30:NJ34)</f>
        <v>433400</v>
      </c>
      <c r="NK29" s="22">
        <f t="shared" ref="NK29" si="1204">SUM(NK30:NK34)</f>
        <v>433400</v>
      </c>
      <c r="NL29" s="22">
        <f t="shared" ref="NL29" si="1205">SUM(NL30:NL34)</f>
        <v>433400</v>
      </c>
      <c r="NM29" s="22">
        <f t="shared" ref="NM29" si="1206">SUM(NM30:NM34)</f>
        <v>433400</v>
      </c>
      <c r="NN29" s="22">
        <f t="shared" ref="NN29" si="1207">SUM(NN30:NN34)</f>
        <v>433400</v>
      </c>
      <c r="NO29" s="22">
        <f t="shared" ref="NO29" si="1208">SUM(NO30:NO34)</f>
        <v>433400</v>
      </c>
      <c r="NP29" s="22">
        <f t="shared" ref="NP29" si="1209">SUM(NP30:NP34)</f>
        <v>433400</v>
      </c>
      <c r="NQ29" s="22">
        <f t="shared" ref="NQ29" si="1210">SUM(NQ30:NQ34)</f>
        <v>433400</v>
      </c>
      <c r="NR29" s="22">
        <f t="shared" ref="NR29" si="1211">SUM(NR30:NR34)</f>
        <v>433400</v>
      </c>
      <c r="NS29" s="22">
        <f t="shared" ref="NS29" si="1212">SUM(NS30:NS34)</f>
        <v>453800</v>
      </c>
      <c r="NT29" s="22">
        <f t="shared" ref="NT29" si="1213">SUM(NT30:NT34)</f>
        <v>453800</v>
      </c>
      <c r="NU29" s="22">
        <f t="shared" ref="NU29" si="1214">SUM(NU30:NU34)</f>
        <v>453800</v>
      </c>
      <c r="NV29" s="22">
        <f t="shared" ref="NV29" si="1215">SUM(NV30:NV34)</f>
        <v>453800</v>
      </c>
      <c r="NW29" s="22">
        <f t="shared" ref="NW29" si="1216">SUM(NW30:NW34)</f>
        <v>453800</v>
      </c>
      <c r="NX29" s="22">
        <f t="shared" ref="NX29" si="1217">SUM(NX30:NX34)</f>
        <v>453800</v>
      </c>
      <c r="NY29" s="22">
        <f t="shared" ref="NY29" si="1218">SUM(NY30:NY34)</f>
        <v>453800</v>
      </c>
      <c r="NZ29" s="22">
        <f t="shared" ref="NZ29" si="1219">SUM(NZ30:NZ34)</f>
        <v>453800</v>
      </c>
      <c r="OA29" s="22">
        <f t="shared" ref="OA29" si="1220">SUM(OA30:OA34)</f>
        <v>453800</v>
      </c>
      <c r="OB29" s="22">
        <f t="shared" ref="OB29" si="1221">SUM(OB30:OB34)</f>
        <v>453800</v>
      </c>
      <c r="OC29" s="22">
        <f t="shared" ref="OC29" si="1222">SUM(OC30:OC34)</f>
        <v>453800</v>
      </c>
      <c r="OD29" s="22">
        <f t="shared" ref="OD29" si="1223">SUM(OD30:OD34)</f>
        <v>453800</v>
      </c>
      <c r="OE29" s="22">
        <f t="shared" ref="OE29" si="1224">SUM(OE30:OE34)</f>
        <v>453800</v>
      </c>
      <c r="OF29" s="22">
        <f t="shared" ref="OF29" si="1225">SUM(OF30:OF34)</f>
        <v>453800</v>
      </c>
      <c r="OG29" s="22">
        <f t="shared" ref="OG29" si="1226">SUM(OG30:OG34)</f>
        <v>453800</v>
      </c>
      <c r="OH29" s="22">
        <f t="shared" ref="OH29" si="1227">SUM(OH30:OH34)</f>
        <v>453800</v>
      </c>
      <c r="OI29" s="22">
        <f t="shared" ref="OI29" si="1228">SUM(OI30:OI34)</f>
        <v>453800</v>
      </c>
      <c r="OJ29" s="22">
        <f t="shared" ref="OJ29" si="1229">SUM(OJ30:OJ34)</f>
        <v>453800</v>
      </c>
      <c r="OK29" s="22">
        <f t="shared" ref="OK29" si="1230">SUM(OK30:OK34)</f>
        <v>453800</v>
      </c>
      <c r="OL29" s="22">
        <f t="shared" ref="OL29" si="1231">SUM(OL30:OL34)</f>
        <v>453800</v>
      </c>
      <c r="OM29" s="22">
        <f t="shared" ref="OM29" si="1232">SUM(OM30:OM34)</f>
        <v>453800</v>
      </c>
      <c r="ON29" s="22">
        <f t="shared" ref="ON29" si="1233">SUM(ON30:ON34)</f>
        <v>453800</v>
      </c>
      <c r="OO29" s="22">
        <f t="shared" ref="OO29" si="1234">SUM(OO30:OO34)</f>
        <v>453800</v>
      </c>
      <c r="OP29" s="22">
        <f t="shared" ref="OP29" si="1235">SUM(OP30:OP34)</f>
        <v>453800</v>
      </c>
      <c r="OQ29" s="22">
        <f t="shared" ref="OQ29" si="1236">SUM(OQ30:OQ34)</f>
        <v>453800</v>
      </c>
      <c r="OR29" s="22">
        <f t="shared" ref="OR29" si="1237">SUM(OR30:OR34)</f>
        <v>453800</v>
      </c>
      <c r="OS29" s="22">
        <f t="shared" ref="OS29" si="1238">SUM(OS30:OS34)</f>
        <v>453800</v>
      </c>
      <c r="OT29" s="22">
        <f t="shared" ref="OT29" si="1239">SUM(OT30:OT34)</f>
        <v>453800</v>
      </c>
      <c r="OU29" s="22">
        <f t="shared" ref="OU29" si="1240">SUM(OU30:OU34)</f>
        <v>453800</v>
      </c>
      <c r="OV29" s="22">
        <f t="shared" ref="OV29" si="1241">SUM(OV30:OV34)</f>
        <v>453800</v>
      </c>
      <c r="OW29" s="22">
        <f t="shared" ref="OW29" si="1242">SUM(OW30:OW34)</f>
        <v>453800</v>
      </c>
      <c r="OX29" s="22">
        <f t="shared" ref="OX29" si="1243">SUM(OX30:OX34)</f>
        <v>475200</v>
      </c>
      <c r="OY29" s="22">
        <f t="shared" ref="OY29" si="1244">SUM(OY30:OY34)</f>
        <v>475200</v>
      </c>
      <c r="OZ29" s="22">
        <f t="shared" ref="OZ29" si="1245">SUM(OZ30:OZ34)</f>
        <v>475200</v>
      </c>
      <c r="PA29" s="22">
        <f t="shared" ref="PA29" si="1246">SUM(PA30:PA34)</f>
        <v>475200</v>
      </c>
      <c r="PB29" s="22">
        <f t="shared" ref="PB29" si="1247">SUM(PB30:PB34)</f>
        <v>475200</v>
      </c>
      <c r="PC29" s="22">
        <f t="shared" ref="PC29" si="1248">SUM(PC30:PC34)</f>
        <v>475200</v>
      </c>
      <c r="PD29" s="22">
        <f t="shared" ref="PD29" si="1249">SUM(PD30:PD34)</f>
        <v>475200</v>
      </c>
      <c r="PE29" s="22">
        <f t="shared" ref="PE29" si="1250">SUM(PE30:PE34)</f>
        <v>475200</v>
      </c>
      <c r="PF29" s="22">
        <f t="shared" ref="PF29" si="1251">SUM(PF30:PF34)</f>
        <v>475200</v>
      </c>
      <c r="PG29" s="22">
        <f t="shared" ref="PG29" si="1252">SUM(PG30:PG34)</f>
        <v>475200</v>
      </c>
      <c r="PH29" s="22">
        <f t="shared" ref="PH29" si="1253">SUM(PH30:PH34)</f>
        <v>475200</v>
      </c>
      <c r="PI29" s="22">
        <f t="shared" ref="PI29" si="1254">SUM(PI30:PI34)</f>
        <v>475200</v>
      </c>
      <c r="PJ29" s="22">
        <f t="shared" ref="PJ29" si="1255">SUM(PJ30:PJ34)</f>
        <v>475200</v>
      </c>
      <c r="PK29" s="22">
        <f t="shared" ref="PK29" si="1256">SUM(PK30:PK34)</f>
        <v>475200</v>
      </c>
      <c r="PL29" s="22">
        <f t="shared" ref="PL29" si="1257">SUM(PL30:PL34)</f>
        <v>475200</v>
      </c>
      <c r="PM29" s="22">
        <f t="shared" ref="PM29" si="1258">SUM(PM30:PM34)</f>
        <v>475200</v>
      </c>
      <c r="PN29" s="22">
        <f t="shared" ref="PN29" si="1259">SUM(PN30:PN34)</f>
        <v>475200</v>
      </c>
      <c r="PO29" s="22">
        <f t="shared" ref="PO29" si="1260">SUM(PO30:PO34)</f>
        <v>475200</v>
      </c>
      <c r="PP29" s="22">
        <f t="shared" ref="PP29" si="1261">SUM(PP30:PP34)</f>
        <v>475200</v>
      </c>
      <c r="PQ29" s="22">
        <f t="shared" ref="PQ29" si="1262">SUM(PQ30:PQ34)</f>
        <v>475200</v>
      </c>
      <c r="PR29" s="22">
        <f t="shared" ref="PR29" si="1263">SUM(PR30:PR34)</f>
        <v>475200</v>
      </c>
      <c r="PS29" s="22">
        <f t="shared" ref="PS29" si="1264">SUM(PS30:PS34)</f>
        <v>475200</v>
      </c>
      <c r="PT29" s="22">
        <f t="shared" ref="PT29" si="1265">SUM(PT30:PT34)</f>
        <v>475200</v>
      </c>
      <c r="PU29" s="22">
        <f t="shared" ref="PU29" si="1266">SUM(PU30:PU34)</f>
        <v>475200</v>
      </c>
      <c r="PV29" s="22">
        <f t="shared" ref="PV29" si="1267">SUM(PV30:PV34)</f>
        <v>475200</v>
      </c>
      <c r="PW29" s="22">
        <f t="shared" ref="PW29" si="1268">SUM(PW30:PW34)</f>
        <v>475200</v>
      </c>
      <c r="PX29" s="22">
        <f t="shared" ref="PX29" si="1269">SUM(PX30:PX34)</f>
        <v>475200</v>
      </c>
      <c r="PY29" s="22">
        <f t="shared" ref="PY29" si="1270">SUM(PY30:PY34)</f>
        <v>475200</v>
      </c>
      <c r="PZ29" s="22">
        <f t="shared" ref="PZ29" si="1271">SUM(PZ30:PZ34)</f>
        <v>475200</v>
      </c>
      <c r="QA29" s="22">
        <f t="shared" ref="QA29" si="1272">SUM(QA30:QA34)</f>
        <v>475200</v>
      </c>
      <c r="QB29" s="22">
        <f t="shared" ref="QB29" si="1273">SUM(QB30:QB34)</f>
        <v>475200</v>
      </c>
      <c r="QC29" s="22">
        <f t="shared" ref="QC29" si="1274">SUM(QC30:QC34)</f>
        <v>743850</v>
      </c>
      <c r="QD29" s="22">
        <f t="shared" ref="QD29" si="1275">SUM(QD30:QD34)</f>
        <v>743850</v>
      </c>
      <c r="QE29" s="22">
        <f t="shared" ref="QE29" si="1276">SUM(QE30:QE34)</f>
        <v>743850</v>
      </c>
      <c r="QF29" s="22">
        <f t="shared" ref="QF29" si="1277">SUM(QF30:QF34)</f>
        <v>743850</v>
      </c>
      <c r="QG29" s="22">
        <f t="shared" ref="QG29" si="1278">SUM(QG30:QG34)</f>
        <v>743850</v>
      </c>
      <c r="QH29" s="22">
        <f t="shared" ref="QH29" si="1279">SUM(QH30:QH34)</f>
        <v>743850</v>
      </c>
      <c r="QI29" s="22">
        <f t="shared" ref="QI29" si="1280">SUM(QI30:QI34)</f>
        <v>743850</v>
      </c>
      <c r="QJ29" s="22">
        <f t="shared" ref="QJ29" si="1281">SUM(QJ30:QJ34)</f>
        <v>743850</v>
      </c>
      <c r="QK29" s="22">
        <f t="shared" ref="QK29" si="1282">SUM(QK30:QK34)</f>
        <v>743850</v>
      </c>
      <c r="QL29" s="22">
        <f t="shared" ref="QL29" si="1283">SUM(QL30:QL34)</f>
        <v>743850</v>
      </c>
      <c r="QM29" s="22">
        <f t="shared" ref="QM29" si="1284">SUM(QM30:QM34)</f>
        <v>743850</v>
      </c>
      <c r="QN29" s="22">
        <f t="shared" ref="QN29" si="1285">SUM(QN30:QN34)</f>
        <v>743850</v>
      </c>
      <c r="QO29" s="22">
        <f t="shared" ref="QO29" si="1286">SUM(QO30:QO34)</f>
        <v>743850</v>
      </c>
      <c r="QP29" s="22">
        <f t="shared" ref="QP29" si="1287">SUM(QP30:QP34)</f>
        <v>743850</v>
      </c>
      <c r="QQ29" s="22">
        <f t="shared" ref="QQ29" si="1288">SUM(QQ30:QQ34)</f>
        <v>743850</v>
      </c>
      <c r="QR29" s="22">
        <f t="shared" ref="QR29" si="1289">SUM(QR30:QR34)</f>
        <v>743850</v>
      </c>
      <c r="QS29" s="22">
        <f t="shared" ref="QS29" si="1290">SUM(QS30:QS34)</f>
        <v>743850</v>
      </c>
      <c r="QT29" s="22">
        <f t="shared" ref="QT29" si="1291">SUM(QT30:QT34)</f>
        <v>743850</v>
      </c>
      <c r="QU29" s="22">
        <f t="shared" ref="QU29" si="1292">SUM(QU30:QU34)</f>
        <v>743850</v>
      </c>
      <c r="QV29" s="22">
        <f t="shared" ref="QV29" si="1293">SUM(QV30:QV34)</f>
        <v>743850</v>
      </c>
      <c r="QW29" s="22">
        <f t="shared" ref="QW29" si="1294">SUM(QW30:QW34)</f>
        <v>743850</v>
      </c>
      <c r="QX29" s="22">
        <f t="shared" ref="QX29" si="1295">SUM(QX30:QX34)</f>
        <v>743850</v>
      </c>
      <c r="QY29" s="22">
        <f t="shared" ref="QY29" si="1296">SUM(QY30:QY34)</f>
        <v>743850</v>
      </c>
      <c r="QZ29" s="22">
        <f t="shared" ref="QZ29" si="1297">SUM(QZ30:QZ34)</f>
        <v>743850</v>
      </c>
      <c r="RA29" s="22">
        <f t="shared" ref="RA29" si="1298">SUM(RA30:RA34)</f>
        <v>743850</v>
      </c>
      <c r="RB29" s="22">
        <f t="shared" ref="RB29" si="1299">SUM(RB30:RB34)</f>
        <v>743850</v>
      </c>
      <c r="RC29" s="22">
        <f t="shared" ref="RC29" si="1300">SUM(RC30:RC34)</f>
        <v>743850</v>
      </c>
      <c r="RD29" s="22">
        <f t="shared" ref="RD29" si="1301">SUM(RD30:RD34)</f>
        <v>743850</v>
      </c>
      <c r="RE29" s="22">
        <f t="shared" ref="RE29" si="1302">SUM(RE30:RE34)</f>
        <v>743850</v>
      </c>
      <c r="RF29" s="22">
        <f t="shared" ref="RF29" si="1303">SUM(RF30:RF34)</f>
        <v>743850</v>
      </c>
      <c r="RG29" s="22">
        <f t="shared" ref="RG29" si="1304">SUM(RG30:RG34)</f>
        <v>927899.99999999977</v>
      </c>
      <c r="RH29" s="22">
        <f t="shared" ref="RH29" si="1305">SUM(RH30:RH34)</f>
        <v>927899.99999999977</v>
      </c>
      <c r="RI29" s="22">
        <f t="shared" ref="RI29" si="1306">SUM(RI30:RI34)</f>
        <v>927899.99999999977</v>
      </c>
      <c r="RJ29" s="22">
        <f t="shared" ref="RJ29" si="1307">SUM(RJ30:RJ34)</f>
        <v>927899.99999999977</v>
      </c>
      <c r="RK29" s="22">
        <f t="shared" ref="RK29" si="1308">SUM(RK30:RK34)</f>
        <v>927899.99999999977</v>
      </c>
      <c r="RL29" s="22">
        <f t="shared" ref="RL29" si="1309">SUM(RL30:RL34)</f>
        <v>927899.99999999977</v>
      </c>
      <c r="RM29" s="22">
        <f t="shared" ref="RM29" si="1310">SUM(RM30:RM34)</f>
        <v>927899.99999999977</v>
      </c>
      <c r="RN29" s="22">
        <f t="shared" ref="RN29" si="1311">SUM(RN30:RN34)</f>
        <v>927899.99999999977</v>
      </c>
      <c r="RO29" s="22">
        <f t="shared" ref="RO29" si="1312">SUM(RO30:RO34)</f>
        <v>927899.99999999977</v>
      </c>
      <c r="RP29" s="22">
        <f t="shared" ref="RP29" si="1313">SUM(RP30:RP34)</f>
        <v>927899.99999999977</v>
      </c>
      <c r="RQ29" s="22">
        <f t="shared" ref="RQ29" si="1314">SUM(RQ30:RQ34)</f>
        <v>927899.99999999977</v>
      </c>
      <c r="RR29" s="22">
        <f t="shared" ref="RR29" si="1315">SUM(RR30:RR34)</f>
        <v>927899.99999999977</v>
      </c>
      <c r="RS29" s="22">
        <f t="shared" ref="RS29" si="1316">SUM(RS30:RS34)</f>
        <v>927899.99999999977</v>
      </c>
      <c r="RT29" s="22">
        <f t="shared" ref="RT29" si="1317">SUM(RT30:RT34)</f>
        <v>927899.99999999977</v>
      </c>
      <c r="RU29" s="22">
        <f t="shared" ref="RU29" si="1318">SUM(RU30:RU34)</f>
        <v>927899.99999999977</v>
      </c>
      <c r="RV29" s="22">
        <f t="shared" ref="RV29" si="1319">SUM(RV30:RV34)</f>
        <v>927899.99999999977</v>
      </c>
      <c r="RW29" s="22">
        <f t="shared" ref="RW29" si="1320">SUM(RW30:RW34)</f>
        <v>927899.99999999977</v>
      </c>
      <c r="RX29" s="22">
        <f t="shared" ref="RX29" si="1321">SUM(RX30:RX34)</f>
        <v>927899.99999999977</v>
      </c>
      <c r="RY29" s="22">
        <f t="shared" ref="RY29" si="1322">SUM(RY30:RY34)</f>
        <v>927899.99999999977</v>
      </c>
      <c r="RZ29" s="22">
        <f t="shared" ref="RZ29" si="1323">SUM(RZ30:RZ34)</f>
        <v>927899.99999999977</v>
      </c>
      <c r="SA29" s="22">
        <f t="shared" ref="SA29" si="1324">SUM(SA30:SA34)</f>
        <v>927899.99999999977</v>
      </c>
      <c r="SB29" s="22">
        <f t="shared" ref="SB29" si="1325">SUM(SB30:SB34)</f>
        <v>927899.99999999977</v>
      </c>
      <c r="SC29" s="22">
        <f t="shared" ref="SC29" si="1326">SUM(SC30:SC34)</f>
        <v>927899.99999999977</v>
      </c>
      <c r="SD29" s="22">
        <f t="shared" ref="SD29" si="1327">SUM(SD30:SD34)</f>
        <v>927899.99999999977</v>
      </c>
      <c r="SE29" s="22">
        <f t="shared" ref="SE29" si="1328">SUM(SE30:SE34)</f>
        <v>927899.99999999977</v>
      </c>
      <c r="SF29" s="22">
        <f t="shared" ref="SF29" si="1329">SUM(SF30:SF34)</f>
        <v>927899.99999999977</v>
      </c>
      <c r="SG29" s="22">
        <f t="shared" ref="SG29" si="1330">SUM(SG30:SG34)</f>
        <v>927899.99999999977</v>
      </c>
      <c r="SH29" s="22">
        <f t="shared" ref="SH29" si="1331">SUM(SH30:SH34)</f>
        <v>927899.99999999977</v>
      </c>
      <c r="SI29" s="22">
        <f t="shared" ref="SI29" si="1332">SUM(SI30:SI34)</f>
        <v>927899.99999999977</v>
      </c>
      <c r="SJ29" s="22">
        <f t="shared" ref="SJ29" si="1333">SUM(SJ30:SJ34)</f>
        <v>927899.99999999977</v>
      </c>
      <c r="SK29" s="22">
        <f t="shared" ref="SK29" si="1334">SUM(SK30:SK34)</f>
        <v>927899.99999999977</v>
      </c>
      <c r="SL29" s="22">
        <f t="shared" ref="SL29" si="1335">SUM(SL30:SL34)</f>
        <v>618900</v>
      </c>
      <c r="SM29" s="22">
        <f t="shared" ref="SM29" si="1336">SUM(SM30:SM34)</f>
        <v>618900</v>
      </c>
      <c r="SN29" s="22">
        <f t="shared" ref="SN29" si="1337">SUM(SN30:SN34)</f>
        <v>618900</v>
      </c>
      <c r="SO29" s="22">
        <f t="shared" ref="SO29" si="1338">SUM(SO30:SO34)</f>
        <v>618900</v>
      </c>
      <c r="SP29" s="22">
        <f t="shared" ref="SP29" si="1339">SUM(SP30:SP34)</f>
        <v>618900</v>
      </c>
      <c r="SQ29" s="22">
        <f t="shared" ref="SQ29" si="1340">SUM(SQ30:SQ34)</f>
        <v>618900</v>
      </c>
      <c r="SR29" s="22">
        <f t="shared" ref="SR29" si="1341">SUM(SR30:SR34)</f>
        <v>618900</v>
      </c>
      <c r="SS29" s="22">
        <f t="shared" ref="SS29" si="1342">SUM(SS30:SS34)</f>
        <v>618900</v>
      </c>
      <c r="ST29" s="22">
        <f t="shared" ref="ST29" si="1343">SUM(ST30:ST34)</f>
        <v>618900</v>
      </c>
      <c r="SU29" s="22">
        <f t="shared" ref="SU29" si="1344">SUM(SU30:SU34)</f>
        <v>618900</v>
      </c>
      <c r="SV29" s="22">
        <f t="shared" ref="SV29" si="1345">SUM(SV30:SV34)</f>
        <v>618900</v>
      </c>
      <c r="SW29" s="22">
        <f t="shared" ref="SW29" si="1346">SUM(SW30:SW34)</f>
        <v>618900</v>
      </c>
      <c r="SX29" s="22">
        <f t="shared" ref="SX29" si="1347">SUM(SX30:SX34)</f>
        <v>618900</v>
      </c>
      <c r="SY29" s="22">
        <f t="shared" ref="SY29" si="1348">SUM(SY30:SY34)</f>
        <v>618900</v>
      </c>
      <c r="SZ29" s="22">
        <f t="shared" ref="SZ29" si="1349">SUM(SZ30:SZ34)</f>
        <v>618900</v>
      </c>
      <c r="TA29" s="22">
        <f t="shared" ref="TA29" si="1350">SUM(TA30:TA34)</f>
        <v>618900</v>
      </c>
      <c r="TB29" s="22">
        <f t="shared" ref="TB29" si="1351">SUM(TB30:TB34)</f>
        <v>618900</v>
      </c>
      <c r="TC29" s="22">
        <f t="shared" ref="TC29" si="1352">SUM(TC30:TC34)</f>
        <v>618900</v>
      </c>
      <c r="TD29" s="22">
        <f t="shared" ref="TD29" si="1353">SUM(TD30:TD34)</f>
        <v>618900</v>
      </c>
      <c r="TE29" s="22">
        <f t="shared" ref="TE29" si="1354">SUM(TE30:TE34)</f>
        <v>618900</v>
      </c>
      <c r="TF29" s="22">
        <f t="shared" ref="TF29" si="1355">SUM(TF30:TF34)</f>
        <v>618900</v>
      </c>
      <c r="TG29" s="22">
        <f t="shared" ref="TG29" si="1356">SUM(TG30:TG34)</f>
        <v>618900</v>
      </c>
      <c r="TH29" s="22">
        <f t="shared" ref="TH29" si="1357">SUM(TH30:TH34)</f>
        <v>618900</v>
      </c>
      <c r="TI29" s="22">
        <f t="shared" ref="TI29" si="1358">SUM(TI30:TI34)</f>
        <v>618900</v>
      </c>
      <c r="TJ29" s="22">
        <f t="shared" ref="TJ29" si="1359">SUM(TJ30:TJ34)</f>
        <v>618900</v>
      </c>
      <c r="TK29" s="22">
        <f t="shared" ref="TK29" si="1360">SUM(TK30:TK34)</f>
        <v>618900</v>
      </c>
      <c r="TL29" s="22">
        <f t="shared" ref="TL29" si="1361">SUM(TL30:TL34)</f>
        <v>618900</v>
      </c>
      <c r="TM29" s="22">
        <f t="shared" ref="TM29" si="1362">SUM(TM30:TM34)</f>
        <v>618900</v>
      </c>
      <c r="TN29" s="22">
        <f t="shared" ref="TN29" si="1363">SUM(TN30:TN34)</f>
        <v>618900</v>
      </c>
      <c r="TO29" s="22">
        <f t="shared" ref="TO29" si="1364">SUM(TO30:TO34)</f>
        <v>618900</v>
      </c>
      <c r="TP29" s="22">
        <f t="shared" ref="TP29" si="1365">SUM(TP30:TP34)</f>
        <v>619200</v>
      </c>
      <c r="TQ29" s="22">
        <f t="shared" ref="TQ29" si="1366">SUM(TQ30:TQ34)</f>
        <v>619200</v>
      </c>
      <c r="TR29" s="22">
        <f t="shared" ref="TR29" si="1367">SUM(TR30:TR34)</f>
        <v>619200</v>
      </c>
      <c r="TS29" s="22">
        <f t="shared" ref="TS29" si="1368">SUM(TS30:TS34)</f>
        <v>619200</v>
      </c>
      <c r="TT29" s="22">
        <f t="shared" ref="TT29" si="1369">SUM(TT30:TT34)</f>
        <v>619200</v>
      </c>
      <c r="TU29" s="22">
        <f t="shared" ref="TU29" si="1370">SUM(TU30:TU34)</f>
        <v>619200</v>
      </c>
      <c r="TV29" s="22">
        <f t="shared" ref="TV29" si="1371">SUM(TV30:TV34)</f>
        <v>619200</v>
      </c>
      <c r="TW29" s="22">
        <f t="shared" ref="TW29" si="1372">SUM(TW30:TW34)</f>
        <v>619200</v>
      </c>
      <c r="TX29" s="22">
        <f t="shared" ref="TX29" si="1373">SUM(TX30:TX34)</f>
        <v>619200</v>
      </c>
      <c r="TY29" s="22">
        <f t="shared" ref="TY29" si="1374">SUM(TY30:TY34)</f>
        <v>619200</v>
      </c>
      <c r="TZ29" s="22">
        <f t="shared" ref="TZ29" si="1375">SUM(TZ30:TZ34)</f>
        <v>619200</v>
      </c>
      <c r="UA29" s="22">
        <f t="shared" ref="UA29" si="1376">SUM(UA30:UA34)</f>
        <v>619200</v>
      </c>
      <c r="UB29" s="22">
        <f t="shared" ref="UB29" si="1377">SUM(UB30:UB34)</f>
        <v>619200</v>
      </c>
      <c r="UC29" s="22">
        <f t="shared" ref="UC29" si="1378">SUM(UC30:UC34)</f>
        <v>619200</v>
      </c>
      <c r="UD29" s="22">
        <f t="shared" ref="UD29" si="1379">SUM(UD30:UD34)</f>
        <v>619200</v>
      </c>
      <c r="UE29" s="22">
        <f t="shared" ref="UE29" si="1380">SUM(UE30:UE34)</f>
        <v>619200</v>
      </c>
      <c r="UF29" s="22">
        <f t="shared" ref="UF29" si="1381">SUM(UF30:UF34)</f>
        <v>619200</v>
      </c>
      <c r="UG29" s="22">
        <f t="shared" ref="UG29" si="1382">SUM(UG30:UG34)</f>
        <v>619200</v>
      </c>
      <c r="UH29" s="22">
        <f t="shared" ref="UH29" si="1383">SUM(UH30:UH34)</f>
        <v>619200</v>
      </c>
      <c r="UI29" s="22">
        <f t="shared" ref="UI29" si="1384">SUM(UI30:UI34)</f>
        <v>619200</v>
      </c>
      <c r="UJ29" s="22">
        <f t="shared" ref="UJ29" si="1385">SUM(UJ30:UJ34)</f>
        <v>619200</v>
      </c>
      <c r="UK29" s="22">
        <f t="shared" ref="UK29" si="1386">SUM(UK30:UK34)</f>
        <v>619200</v>
      </c>
      <c r="UL29" s="22">
        <f t="shared" ref="UL29" si="1387">SUM(UL30:UL34)</f>
        <v>619200</v>
      </c>
      <c r="UM29" s="22">
        <f t="shared" ref="UM29" si="1388">SUM(UM30:UM34)</f>
        <v>619200</v>
      </c>
      <c r="UN29" s="22">
        <f t="shared" ref="UN29" si="1389">SUM(UN30:UN34)</f>
        <v>619200</v>
      </c>
      <c r="UO29" s="22">
        <f t="shared" ref="UO29" si="1390">SUM(UO30:UO34)</f>
        <v>619200</v>
      </c>
      <c r="UP29" s="22">
        <f t="shared" ref="UP29" si="1391">SUM(UP30:UP34)</f>
        <v>619200</v>
      </c>
      <c r="UQ29" s="22">
        <f t="shared" ref="UQ29" si="1392">SUM(UQ30:UQ34)</f>
        <v>619200</v>
      </c>
      <c r="UR29" s="22">
        <f t="shared" ref="UR29" si="1393">SUM(UR30:UR34)</f>
        <v>619200</v>
      </c>
      <c r="US29" s="22">
        <f t="shared" ref="US29" si="1394">SUM(US30:US34)</f>
        <v>619200</v>
      </c>
      <c r="UT29" s="22">
        <f t="shared" ref="UT29" si="1395">SUM(UT30:UT34)</f>
        <v>619200</v>
      </c>
      <c r="UU29" s="22">
        <f t="shared" ref="UU29" si="1396">SUM(UU30:UU34)</f>
        <v>621000</v>
      </c>
      <c r="UV29" s="22">
        <f t="shared" ref="UV29" si="1397">SUM(UV30:UV34)</f>
        <v>621000</v>
      </c>
      <c r="UW29" s="22">
        <f t="shared" ref="UW29" si="1398">SUM(UW30:UW34)</f>
        <v>621000</v>
      </c>
      <c r="UX29" s="22">
        <f t="shared" ref="UX29" si="1399">SUM(UX30:UX34)</f>
        <v>621000</v>
      </c>
      <c r="UY29" s="22">
        <f t="shared" ref="UY29" si="1400">SUM(UY30:UY34)</f>
        <v>621000</v>
      </c>
      <c r="UZ29" s="22">
        <f t="shared" ref="UZ29" si="1401">SUM(UZ30:UZ34)</f>
        <v>621000</v>
      </c>
      <c r="VA29" s="22">
        <f t="shared" ref="VA29" si="1402">SUM(VA30:VA34)</f>
        <v>621000</v>
      </c>
      <c r="VB29" s="22">
        <f t="shared" ref="VB29" si="1403">SUM(VB30:VB34)</f>
        <v>621000</v>
      </c>
      <c r="VC29" s="22">
        <f t="shared" ref="VC29" si="1404">SUM(VC30:VC34)</f>
        <v>621000</v>
      </c>
      <c r="VD29" s="22">
        <f t="shared" ref="VD29" si="1405">SUM(VD30:VD34)</f>
        <v>621000</v>
      </c>
      <c r="VE29" s="22">
        <f t="shared" ref="VE29" si="1406">SUM(VE30:VE34)</f>
        <v>621000</v>
      </c>
      <c r="VF29" s="22">
        <f t="shared" ref="VF29" si="1407">SUM(VF30:VF34)</f>
        <v>621000</v>
      </c>
      <c r="VG29" s="22">
        <f t="shared" ref="VG29" si="1408">SUM(VG30:VG34)</f>
        <v>621000</v>
      </c>
      <c r="VH29" s="22">
        <f t="shared" ref="VH29" si="1409">SUM(VH30:VH34)</f>
        <v>621000</v>
      </c>
      <c r="VI29" s="22">
        <f t="shared" ref="VI29" si="1410">SUM(VI30:VI34)</f>
        <v>621000</v>
      </c>
      <c r="VJ29" s="22">
        <f t="shared" ref="VJ29" si="1411">SUM(VJ30:VJ34)</f>
        <v>621000</v>
      </c>
      <c r="VK29" s="22">
        <f t="shared" ref="VK29" si="1412">SUM(VK30:VK34)</f>
        <v>621000</v>
      </c>
      <c r="VL29" s="22">
        <f t="shared" ref="VL29" si="1413">SUM(VL30:VL34)</f>
        <v>621000</v>
      </c>
      <c r="VM29" s="22">
        <f t="shared" ref="VM29" si="1414">SUM(VM30:VM34)</f>
        <v>621000</v>
      </c>
      <c r="VN29" s="22">
        <f t="shared" ref="VN29" si="1415">SUM(VN30:VN34)</f>
        <v>621000</v>
      </c>
      <c r="VO29" s="22">
        <f t="shared" ref="VO29" si="1416">SUM(VO30:VO34)</f>
        <v>621000</v>
      </c>
      <c r="VP29" s="22">
        <f t="shared" ref="VP29" si="1417">SUM(VP30:VP34)</f>
        <v>621000</v>
      </c>
      <c r="VQ29" s="22">
        <f t="shared" ref="VQ29" si="1418">SUM(VQ30:VQ34)</f>
        <v>621000</v>
      </c>
      <c r="VR29" s="22">
        <f t="shared" ref="VR29" si="1419">SUM(VR30:VR34)</f>
        <v>621000</v>
      </c>
      <c r="VS29" s="22">
        <f t="shared" ref="VS29" si="1420">SUM(VS30:VS34)</f>
        <v>621000</v>
      </c>
      <c r="VT29" s="22">
        <f t="shared" ref="VT29" si="1421">SUM(VT30:VT34)</f>
        <v>621000</v>
      </c>
      <c r="VU29" s="22">
        <f t="shared" ref="VU29" si="1422">SUM(VU30:VU34)</f>
        <v>621000</v>
      </c>
      <c r="VV29" s="22">
        <f t="shared" ref="VV29" si="1423">SUM(VV30:VV34)</f>
        <v>621000</v>
      </c>
      <c r="VW29" s="22">
        <f t="shared" ref="VW29" si="1424">SUM(VW30:VW34)</f>
        <v>621000</v>
      </c>
      <c r="VX29" s="22">
        <f t="shared" ref="VX29" si="1425">SUM(VX30:VX34)</f>
        <v>621000</v>
      </c>
      <c r="VY29" s="22">
        <f t="shared" ref="VY29" si="1426">SUM(VY30:VY34)</f>
        <v>621000</v>
      </c>
      <c r="VZ29" s="22">
        <f t="shared" ref="VZ29" si="1427">SUM(VZ30:VZ34)</f>
        <v>661800</v>
      </c>
      <c r="WA29" s="22">
        <f t="shared" ref="WA29" si="1428">SUM(WA30:WA34)</f>
        <v>661800</v>
      </c>
      <c r="WB29" s="22">
        <f t="shared" ref="WB29" si="1429">SUM(WB30:WB34)</f>
        <v>661800</v>
      </c>
      <c r="WC29" s="22">
        <f t="shared" ref="WC29" si="1430">SUM(WC30:WC34)</f>
        <v>661800</v>
      </c>
      <c r="WD29" s="22">
        <f t="shared" ref="WD29" si="1431">SUM(WD30:WD34)</f>
        <v>661800</v>
      </c>
      <c r="WE29" s="22">
        <f t="shared" ref="WE29" si="1432">SUM(WE30:WE34)</f>
        <v>661800</v>
      </c>
      <c r="WF29" s="22">
        <f t="shared" ref="WF29" si="1433">SUM(WF30:WF34)</f>
        <v>661800</v>
      </c>
      <c r="WG29" s="22">
        <f t="shared" ref="WG29" si="1434">SUM(WG30:WG34)</f>
        <v>661800</v>
      </c>
      <c r="WH29" s="22">
        <f t="shared" ref="WH29" si="1435">SUM(WH30:WH34)</f>
        <v>661800</v>
      </c>
      <c r="WI29" s="22">
        <f t="shared" ref="WI29" si="1436">SUM(WI30:WI34)</f>
        <v>661800</v>
      </c>
      <c r="WJ29" s="22">
        <f t="shared" ref="WJ29" si="1437">SUM(WJ30:WJ34)</f>
        <v>661800</v>
      </c>
      <c r="WK29" s="22">
        <f t="shared" ref="WK29" si="1438">SUM(WK30:WK34)</f>
        <v>661800</v>
      </c>
      <c r="WL29" s="22">
        <f t="shared" ref="WL29" si="1439">SUM(WL30:WL34)</f>
        <v>661800</v>
      </c>
      <c r="WM29" s="22">
        <f t="shared" ref="WM29" si="1440">SUM(WM30:WM34)</f>
        <v>661800</v>
      </c>
      <c r="WN29" s="22">
        <f t="shared" ref="WN29" si="1441">SUM(WN30:WN34)</f>
        <v>661800</v>
      </c>
      <c r="WO29" s="22">
        <f t="shared" ref="WO29" si="1442">SUM(WO30:WO34)</f>
        <v>661800</v>
      </c>
      <c r="WP29" s="22">
        <f t="shared" ref="WP29" si="1443">SUM(WP30:WP34)</f>
        <v>661800</v>
      </c>
      <c r="WQ29" s="22">
        <f t="shared" ref="WQ29" si="1444">SUM(WQ30:WQ34)</f>
        <v>661800</v>
      </c>
      <c r="WR29" s="22">
        <f t="shared" ref="WR29" si="1445">SUM(WR30:WR34)</f>
        <v>661800</v>
      </c>
      <c r="WS29" s="22">
        <f t="shared" ref="WS29" si="1446">SUM(WS30:WS34)</f>
        <v>661800</v>
      </c>
      <c r="WT29" s="22">
        <f t="shared" ref="WT29" si="1447">SUM(WT30:WT34)</f>
        <v>661800</v>
      </c>
      <c r="WU29" s="22">
        <f t="shared" ref="WU29" si="1448">SUM(WU30:WU34)</f>
        <v>661800</v>
      </c>
      <c r="WV29" s="22">
        <f t="shared" ref="WV29" si="1449">SUM(WV30:WV34)</f>
        <v>661800</v>
      </c>
      <c r="WW29" s="22">
        <f t="shared" ref="WW29" si="1450">SUM(WW30:WW34)</f>
        <v>661800</v>
      </c>
      <c r="WX29" s="22">
        <f t="shared" ref="WX29" si="1451">SUM(WX30:WX34)</f>
        <v>661800</v>
      </c>
      <c r="WY29" s="22">
        <f t="shared" ref="WY29" si="1452">SUM(WY30:WY34)</f>
        <v>661800</v>
      </c>
      <c r="WZ29" s="22">
        <f t="shared" ref="WZ29" si="1453">SUM(WZ30:WZ34)</f>
        <v>661800</v>
      </c>
      <c r="XA29" s="22">
        <f t="shared" ref="XA29" si="1454">SUM(XA30:XA34)</f>
        <v>661800</v>
      </c>
      <c r="XB29" s="22">
        <f t="shared" ref="XB29" si="1455">SUM(XB30:XB34)</f>
        <v>496350</v>
      </c>
      <c r="XC29" s="22">
        <f t="shared" ref="XC29" si="1456">SUM(XC30:XC34)</f>
        <v>496350</v>
      </c>
      <c r="XD29" s="22">
        <f t="shared" ref="XD29" si="1457">SUM(XD30:XD34)</f>
        <v>496350</v>
      </c>
      <c r="XE29" s="22">
        <f t="shared" ref="XE29" si="1458">SUM(XE30:XE34)</f>
        <v>496350</v>
      </c>
      <c r="XF29" s="22">
        <f t="shared" ref="XF29" si="1459">SUM(XF30:XF34)</f>
        <v>496350</v>
      </c>
      <c r="XG29" s="22">
        <f t="shared" ref="XG29" si="1460">SUM(XG30:XG34)</f>
        <v>496350</v>
      </c>
      <c r="XH29" s="22">
        <f t="shared" ref="XH29" si="1461">SUM(XH30:XH34)</f>
        <v>496350</v>
      </c>
      <c r="XI29" s="22">
        <f t="shared" ref="XI29" si="1462">SUM(XI30:XI34)</f>
        <v>496350</v>
      </c>
      <c r="XJ29" s="22">
        <f t="shared" ref="XJ29" si="1463">SUM(XJ30:XJ34)</f>
        <v>496350</v>
      </c>
      <c r="XK29" s="22">
        <f t="shared" ref="XK29" si="1464">SUM(XK30:XK34)</f>
        <v>496350</v>
      </c>
      <c r="XL29" s="22">
        <f t="shared" ref="XL29" si="1465">SUM(XL30:XL34)</f>
        <v>496350</v>
      </c>
      <c r="XM29" s="22">
        <f t="shared" ref="XM29" si="1466">SUM(XM30:XM34)</f>
        <v>496350</v>
      </c>
      <c r="XN29" s="22">
        <f t="shared" ref="XN29" si="1467">SUM(XN30:XN34)</f>
        <v>496350</v>
      </c>
      <c r="XO29" s="22">
        <f t="shared" ref="XO29" si="1468">SUM(XO30:XO34)</f>
        <v>496350</v>
      </c>
      <c r="XP29" s="22">
        <f t="shared" ref="XP29" si="1469">SUM(XP30:XP34)</f>
        <v>496350</v>
      </c>
      <c r="XQ29" s="22">
        <f t="shared" ref="XQ29" si="1470">SUM(XQ30:XQ34)</f>
        <v>496350</v>
      </c>
      <c r="XR29" s="22">
        <f t="shared" ref="XR29" si="1471">SUM(XR30:XR34)</f>
        <v>496350</v>
      </c>
      <c r="XS29" s="22">
        <f t="shared" ref="XS29" si="1472">SUM(XS30:XS34)</f>
        <v>496350</v>
      </c>
      <c r="XT29" s="22">
        <f t="shared" ref="XT29" si="1473">SUM(XT30:XT34)</f>
        <v>496350</v>
      </c>
      <c r="XU29" s="22">
        <f t="shared" ref="XU29" si="1474">SUM(XU30:XU34)</f>
        <v>496350</v>
      </c>
      <c r="XV29" s="22">
        <f t="shared" ref="XV29" si="1475">SUM(XV30:XV34)</f>
        <v>496350</v>
      </c>
      <c r="XW29" s="22">
        <f t="shared" ref="XW29" si="1476">SUM(XW30:XW34)</f>
        <v>496350</v>
      </c>
      <c r="XX29" s="22">
        <f t="shared" ref="XX29" si="1477">SUM(XX30:XX34)</f>
        <v>496350</v>
      </c>
      <c r="XY29" s="22">
        <f t="shared" ref="XY29" si="1478">SUM(XY30:XY34)</f>
        <v>496350</v>
      </c>
      <c r="XZ29" s="22">
        <f t="shared" ref="XZ29" si="1479">SUM(XZ30:XZ34)</f>
        <v>496350</v>
      </c>
      <c r="YA29" s="22">
        <f t="shared" ref="YA29" si="1480">SUM(YA30:YA34)</f>
        <v>496350</v>
      </c>
      <c r="YB29" s="22">
        <f t="shared" ref="YB29" si="1481">SUM(YB30:YB34)</f>
        <v>496350</v>
      </c>
      <c r="YC29" s="22">
        <f t="shared" ref="YC29" si="1482">SUM(YC30:YC34)</f>
        <v>496350</v>
      </c>
      <c r="YD29" s="22">
        <f t="shared" ref="YD29" si="1483">SUM(YD30:YD34)</f>
        <v>496350</v>
      </c>
      <c r="YE29" s="22">
        <f t="shared" ref="YE29" si="1484">SUM(YE30:YE34)</f>
        <v>496350</v>
      </c>
      <c r="YF29" s="22">
        <f t="shared" ref="YF29" si="1485">SUM(YF30:YF34)</f>
        <v>496350</v>
      </c>
      <c r="YG29" s="22">
        <f t="shared" ref="YG29" si="1486">SUM(YG30:YG34)</f>
        <v>526950</v>
      </c>
      <c r="YH29" s="22">
        <f t="shared" ref="YH29" si="1487">SUM(YH30:YH34)</f>
        <v>526950</v>
      </c>
      <c r="YI29" s="22">
        <f t="shared" ref="YI29" si="1488">SUM(YI30:YI34)</f>
        <v>526950</v>
      </c>
      <c r="YJ29" s="22">
        <f t="shared" ref="YJ29" si="1489">SUM(YJ30:YJ34)</f>
        <v>526950</v>
      </c>
      <c r="YK29" s="22">
        <f t="shared" ref="YK29" si="1490">SUM(YK30:YK34)</f>
        <v>526950</v>
      </c>
      <c r="YL29" s="22">
        <f t="shared" ref="YL29" si="1491">SUM(YL30:YL34)</f>
        <v>526950</v>
      </c>
      <c r="YM29" s="22">
        <f t="shared" ref="YM29" si="1492">SUM(YM30:YM34)</f>
        <v>526950</v>
      </c>
      <c r="YN29" s="22">
        <f t="shared" ref="YN29" si="1493">SUM(YN30:YN34)</f>
        <v>526950</v>
      </c>
      <c r="YO29" s="22">
        <f t="shared" ref="YO29" si="1494">SUM(YO30:YO34)</f>
        <v>526950</v>
      </c>
      <c r="YP29" s="22">
        <f t="shared" ref="YP29" si="1495">SUM(YP30:YP34)</f>
        <v>526950</v>
      </c>
      <c r="YQ29" s="22">
        <f t="shared" ref="YQ29" si="1496">SUM(YQ30:YQ34)</f>
        <v>526950</v>
      </c>
      <c r="YR29" s="22">
        <f t="shared" ref="YR29" si="1497">SUM(YR30:YR34)</f>
        <v>526950</v>
      </c>
      <c r="YS29" s="22">
        <f t="shared" ref="YS29" si="1498">SUM(YS30:YS34)</f>
        <v>526950</v>
      </c>
      <c r="YT29" s="22">
        <f t="shared" ref="YT29" si="1499">SUM(YT30:YT34)</f>
        <v>526950</v>
      </c>
      <c r="YU29" s="22">
        <f t="shared" ref="YU29" si="1500">SUM(YU30:YU34)</f>
        <v>526950</v>
      </c>
      <c r="YV29" s="22">
        <f t="shared" ref="YV29" si="1501">SUM(YV30:YV34)</f>
        <v>526950</v>
      </c>
      <c r="YW29" s="22">
        <f t="shared" ref="YW29" si="1502">SUM(YW30:YW34)</f>
        <v>526950</v>
      </c>
      <c r="YX29" s="22">
        <f t="shared" ref="YX29" si="1503">SUM(YX30:YX34)</f>
        <v>526950</v>
      </c>
      <c r="YY29" s="22">
        <f t="shared" ref="YY29" si="1504">SUM(YY30:YY34)</f>
        <v>526950</v>
      </c>
      <c r="YZ29" s="22">
        <f t="shared" ref="YZ29" si="1505">SUM(YZ30:YZ34)</f>
        <v>526950</v>
      </c>
      <c r="ZA29" s="22">
        <f t="shared" ref="ZA29" si="1506">SUM(ZA30:ZA34)</f>
        <v>526950</v>
      </c>
      <c r="ZB29" s="22">
        <f t="shared" ref="ZB29" si="1507">SUM(ZB30:ZB34)</f>
        <v>526950</v>
      </c>
      <c r="ZC29" s="22">
        <f t="shared" ref="ZC29" si="1508">SUM(ZC30:ZC34)</f>
        <v>526950</v>
      </c>
      <c r="ZD29" s="22">
        <f t="shared" ref="ZD29" si="1509">SUM(ZD30:ZD34)</f>
        <v>526950</v>
      </c>
      <c r="ZE29" s="22">
        <f t="shared" ref="ZE29" si="1510">SUM(ZE30:ZE34)</f>
        <v>526950</v>
      </c>
      <c r="ZF29" s="22">
        <f t="shared" ref="ZF29" si="1511">SUM(ZF30:ZF34)</f>
        <v>526950</v>
      </c>
      <c r="ZG29" s="22">
        <f t="shared" ref="ZG29" si="1512">SUM(ZG30:ZG34)</f>
        <v>526950</v>
      </c>
      <c r="ZH29" s="22">
        <f t="shared" ref="ZH29" si="1513">SUM(ZH30:ZH34)</f>
        <v>526950</v>
      </c>
      <c r="ZI29" s="22">
        <f t="shared" ref="ZI29" si="1514">SUM(ZI30:ZI34)</f>
        <v>526950</v>
      </c>
      <c r="ZJ29" s="22">
        <f t="shared" ref="ZJ29" si="1515">SUM(ZJ30:ZJ34)</f>
        <v>526950</v>
      </c>
      <c r="ZK29" s="22">
        <f t="shared" ref="ZK29" si="1516">SUM(ZK30:ZK34)</f>
        <v>703200</v>
      </c>
      <c r="ZL29" s="22">
        <f t="shared" ref="ZL29" si="1517">SUM(ZL30:ZL34)</f>
        <v>703200</v>
      </c>
      <c r="ZM29" s="22">
        <f t="shared" ref="ZM29" si="1518">SUM(ZM30:ZM34)</f>
        <v>703200</v>
      </c>
      <c r="ZN29" s="22">
        <f t="shared" ref="ZN29" si="1519">SUM(ZN30:ZN34)</f>
        <v>703200</v>
      </c>
      <c r="ZO29" s="22">
        <f t="shared" ref="ZO29" si="1520">SUM(ZO30:ZO34)</f>
        <v>703200</v>
      </c>
      <c r="ZP29" s="22">
        <f t="shared" ref="ZP29" si="1521">SUM(ZP30:ZP34)</f>
        <v>703200</v>
      </c>
      <c r="ZQ29" s="22">
        <f t="shared" ref="ZQ29" si="1522">SUM(ZQ30:ZQ34)</f>
        <v>703200</v>
      </c>
      <c r="ZR29" s="22">
        <f t="shared" ref="ZR29" si="1523">SUM(ZR30:ZR34)</f>
        <v>703200</v>
      </c>
      <c r="ZS29" s="22">
        <f t="shared" ref="ZS29" si="1524">SUM(ZS30:ZS34)</f>
        <v>703200</v>
      </c>
      <c r="ZT29" s="22">
        <f t="shared" ref="ZT29" si="1525">SUM(ZT30:ZT34)</f>
        <v>703200</v>
      </c>
      <c r="ZU29" s="22">
        <f t="shared" ref="ZU29" si="1526">SUM(ZU30:ZU34)</f>
        <v>703200</v>
      </c>
      <c r="ZV29" s="22">
        <f t="shared" ref="ZV29" si="1527">SUM(ZV30:ZV34)</f>
        <v>703200</v>
      </c>
      <c r="ZW29" s="22">
        <f t="shared" ref="ZW29" si="1528">SUM(ZW30:ZW34)</f>
        <v>703200</v>
      </c>
      <c r="ZX29" s="22">
        <f t="shared" ref="ZX29" si="1529">SUM(ZX30:ZX34)</f>
        <v>703200</v>
      </c>
      <c r="ZY29" s="22">
        <f t="shared" ref="ZY29" si="1530">SUM(ZY30:ZY34)</f>
        <v>703200</v>
      </c>
      <c r="ZZ29" s="22">
        <f t="shared" ref="ZZ29" si="1531">SUM(ZZ30:ZZ34)</f>
        <v>703200</v>
      </c>
      <c r="AAA29" s="22">
        <f t="shared" ref="AAA29" si="1532">SUM(AAA30:AAA34)</f>
        <v>703200</v>
      </c>
      <c r="AAB29" s="22">
        <f t="shared" ref="AAB29" si="1533">SUM(AAB30:AAB34)</f>
        <v>703200</v>
      </c>
      <c r="AAC29" s="22">
        <f t="shared" ref="AAC29" si="1534">SUM(AAC30:AAC34)</f>
        <v>703200</v>
      </c>
      <c r="AAD29" s="22">
        <f t="shared" ref="AAD29" si="1535">SUM(AAD30:AAD34)</f>
        <v>703200</v>
      </c>
      <c r="AAE29" s="22">
        <f t="shared" ref="AAE29" si="1536">SUM(AAE30:AAE34)</f>
        <v>703200</v>
      </c>
      <c r="AAF29" s="22">
        <f t="shared" ref="AAF29" si="1537">SUM(AAF30:AAF34)</f>
        <v>703200</v>
      </c>
      <c r="AAG29" s="22">
        <f t="shared" ref="AAG29" si="1538">SUM(AAG30:AAG34)</f>
        <v>703200</v>
      </c>
      <c r="AAH29" s="22">
        <f t="shared" ref="AAH29" si="1539">SUM(AAH30:AAH34)</f>
        <v>703200</v>
      </c>
      <c r="AAI29" s="22">
        <f t="shared" ref="AAI29" si="1540">SUM(AAI30:AAI34)</f>
        <v>703200</v>
      </c>
      <c r="AAJ29" s="22">
        <f t="shared" ref="AAJ29" si="1541">SUM(AAJ30:AAJ34)</f>
        <v>703200</v>
      </c>
      <c r="AAK29" s="22">
        <f t="shared" ref="AAK29" si="1542">SUM(AAK30:AAK34)</f>
        <v>703200</v>
      </c>
      <c r="AAL29" s="22">
        <f t="shared" ref="AAL29" si="1543">SUM(AAL30:AAL34)</f>
        <v>703200</v>
      </c>
      <c r="AAM29" s="22">
        <f t="shared" ref="AAM29" si="1544">SUM(AAM30:AAM34)</f>
        <v>703200</v>
      </c>
      <c r="AAN29" s="22">
        <f t="shared" ref="AAN29" si="1545">SUM(AAN30:AAN34)</f>
        <v>703200</v>
      </c>
      <c r="AAO29" s="22">
        <f t="shared" ref="AAO29" si="1546">SUM(AAO30:AAO34)</f>
        <v>703200</v>
      </c>
      <c r="AAP29" s="22">
        <f t="shared" ref="AAP29" si="1547">SUM(AAP30:AAP34)</f>
        <v>703200</v>
      </c>
      <c r="AAQ29" s="22">
        <f t="shared" ref="AAQ29" si="1548">SUM(AAQ30:AAQ34)</f>
        <v>703200</v>
      </c>
      <c r="AAR29" s="22">
        <f t="shared" ref="AAR29" si="1549">SUM(AAR30:AAR34)</f>
        <v>703200</v>
      </c>
      <c r="AAS29" s="22">
        <f t="shared" ref="AAS29" si="1550">SUM(AAS30:AAS34)</f>
        <v>703200</v>
      </c>
      <c r="AAT29" s="22">
        <f t="shared" ref="AAT29" si="1551">SUM(AAT30:AAT34)</f>
        <v>703200</v>
      </c>
      <c r="AAU29" s="22">
        <f t="shared" ref="AAU29" si="1552">SUM(AAU30:AAU34)</f>
        <v>703200</v>
      </c>
      <c r="AAV29" s="22">
        <f t="shared" ref="AAV29" si="1553">SUM(AAV30:AAV34)</f>
        <v>703200</v>
      </c>
      <c r="AAW29" s="22">
        <f t="shared" ref="AAW29" si="1554">SUM(AAW30:AAW34)</f>
        <v>703200</v>
      </c>
      <c r="AAX29" s="22">
        <f t="shared" ref="AAX29" si="1555">SUM(AAX30:AAX34)</f>
        <v>703200</v>
      </c>
      <c r="AAY29" s="22">
        <f t="shared" ref="AAY29" si="1556">SUM(AAY30:AAY34)</f>
        <v>703200</v>
      </c>
      <c r="AAZ29" s="22">
        <f t="shared" ref="AAZ29" si="1557">SUM(AAZ30:AAZ34)</f>
        <v>703200</v>
      </c>
      <c r="ABA29" s="22">
        <f t="shared" ref="ABA29" si="1558">SUM(ABA30:ABA34)</f>
        <v>703200</v>
      </c>
      <c r="ABB29" s="22">
        <f t="shared" ref="ABB29" si="1559">SUM(ABB30:ABB34)</f>
        <v>703200</v>
      </c>
      <c r="ABC29" s="22">
        <f t="shared" ref="ABC29" si="1560">SUM(ABC30:ABC34)</f>
        <v>703200</v>
      </c>
      <c r="ABD29" s="22">
        <f t="shared" ref="ABD29" si="1561">SUM(ABD30:ABD34)</f>
        <v>703200</v>
      </c>
      <c r="ABE29" s="22">
        <f t="shared" ref="ABE29" si="1562">SUM(ABE30:ABE34)</f>
        <v>703200</v>
      </c>
      <c r="ABF29" s="22">
        <f t="shared" ref="ABF29" si="1563">SUM(ABF30:ABF34)</f>
        <v>703200</v>
      </c>
      <c r="ABG29" s="22">
        <f t="shared" ref="ABG29" si="1564">SUM(ABG30:ABG34)</f>
        <v>703200</v>
      </c>
      <c r="ABH29" s="22">
        <f t="shared" ref="ABH29" si="1565">SUM(ABH30:ABH34)</f>
        <v>703200</v>
      </c>
      <c r="ABI29" s="22">
        <f t="shared" ref="ABI29" si="1566">SUM(ABI30:ABI34)</f>
        <v>703200</v>
      </c>
      <c r="ABJ29" s="22">
        <f t="shared" ref="ABJ29" si="1567">SUM(ABJ30:ABJ34)</f>
        <v>703200</v>
      </c>
      <c r="ABK29" s="22">
        <f t="shared" ref="ABK29" si="1568">SUM(ABK30:ABK34)</f>
        <v>703200</v>
      </c>
      <c r="ABL29" s="22">
        <f t="shared" ref="ABL29" si="1569">SUM(ABL30:ABL34)</f>
        <v>703200</v>
      </c>
      <c r="ABM29" s="22">
        <f t="shared" ref="ABM29" si="1570">SUM(ABM30:ABM34)</f>
        <v>703200</v>
      </c>
      <c r="ABN29" s="22">
        <f t="shared" ref="ABN29" si="1571">SUM(ABN30:ABN34)</f>
        <v>703200</v>
      </c>
      <c r="ABO29" s="22">
        <f t="shared" ref="ABO29" si="1572">SUM(ABO30:ABO34)</f>
        <v>703200</v>
      </c>
      <c r="ABP29" s="22">
        <f t="shared" ref="ABP29" si="1573">SUM(ABP30:ABP34)</f>
        <v>703200</v>
      </c>
      <c r="ABQ29" s="22">
        <f t="shared" ref="ABQ29" si="1574">SUM(ABQ30:ABQ34)</f>
        <v>703200</v>
      </c>
      <c r="ABR29" s="22">
        <f t="shared" ref="ABR29" si="1575">SUM(ABR30:ABR34)</f>
        <v>703200</v>
      </c>
      <c r="ABS29" s="22">
        <f t="shared" ref="ABS29" si="1576">SUM(ABS30:ABS34)</f>
        <v>703200</v>
      </c>
      <c r="ABT29" s="22">
        <f t="shared" ref="ABT29" si="1577">SUM(ABT30:ABT34)</f>
        <v>744600</v>
      </c>
      <c r="ABU29" s="22">
        <f t="shared" ref="ABU29" si="1578">SUM(ABU30:ABU34)</f>
        <v>744600</v>
      </c>
      <c r="ABV29" s="22">
        <f t="shared" ref="ABV29" si="1579">SUM(ABV30:ABV34)</f>
        <v>744600</v>
      </c>
      <c r="ABW29" s="22">
        <f t="shared" ref="ABW29" si="1580">SUM(ABW30:ABW34)</f>
        <v>744600</v>
      </c>
      <c r="ABX29" s="22">
        <f t="shared" ref="ABX29" si="1581">SUM(ABX30:ABX34)</f>
        <v>744600</v>
      </c>
      <c r="ABY29" s="22">
        <f t="shared" ref="ABY29" si="1582">SUM(ABY30:ABY34)</f>
        <v>744600</v>
      </c>
      <c r="ABZ29" s="22">
        <f t="shared" ref="ABZ29" si="1583">SUM(ABZ30:ABZ34)</f>
        <v>744600</v>
      </c>
      <c r="ACA29" s="22">
        <f t="shared" ref="ACA29" si="1584">SUM(ACA30:ACA34)</f>
        <v>744600</v>
      </c>
      <c r="ACB29" s="22">
        <f t="shared" ref="ACB29" si="1585">SUM(ACB30:ACB34)</f>
        <v>744600</v>
      </c>
      <c r="ACC29" s="22">
        <f t="shared" ref="ACC29" si="1586">SUM(ACC30:ACC34)</f>
        <v>744600</v>
      </c>
      <c r="ACD29" s="22">
        <f t="shared" ref="ACD29" si="1587">SUM(ACD30:ACD34)</f>
        <v>744600</v>
      </c>
      <c r="ACE29" s="22">
        <f t="shared" ref="ACE29" si="1588">SUM(ACE30:ACE34)</f>
        <v>744600</v>
      </c>
      <c r="ACF29" s="22">
        <f t="shared" ref="ACF29" si="1589">SUM(ACF30:ACF34)</f>
        <v>744600</v>
      </c>
      <c r="ACG29" s="22">
        <f t="shared" ref="ACG29" si="1590">SUM(ACG30:ACG34)</f>
        <v>744600</v>
      </c>
      <c r="ACH29" s="22">
        <f t="shared" ref="ACH29" si="1591">SUM(ACH30:ACH34)</f>
        <v>744600</v>
      </c>
      <c r="ACI29" s="22">
        <f t="shared" ref="ACI29" si="1592">SUM(ACI30:ACI34)</f>
        <v>744600</v>
      </c>
      <c r="ACJ29" s="22">
        <f t="shared" ref="ACJ29" si="1593">SUM(ACJ30:ACJ34)</f>
        <v>744600</v>
      </c>
      <c r="ACK29" s="22">
        <f t="shared" ref="ACK29" si="1594">SUM(ACK30:ACK34)</f>
        <v>744600</v>
      </c>
      <c r="ACL29" s="22">
        <f t="shared" ref="ACL29" si="1595">SUM(ACL30:ACL34)</f>
        <v>744600</v>
      </c>
      <c r="ACM29" s="22">
        <f t="shared" ref="ACM29" si="1596">SUM(ACM30:ACM34)</f>
        <v>744600</v>
      </c>
      <c r="ACN29" s="22">
        <f t="shared" ref="ACN29" si="1597">SUM(ACN30:ACN34)</f>
        <v>744600</v>
      </c>
      <c r="ACO29" s="22">
        <f t="shared" ref="ACO29" si="1598">SUM(ACO30:ACO34)</f>
        <v>744600</v>
      </c>
      <c r="ACP29" s="22">
        <f t="shared" ref="ACP29" si="1599">SUM(ACP30:ACP34)</f>
        <v>744600</v>
      </c>
      <c r="ACQ29" s="22">
        <f t="shared" ref="ACQ29" si="1600">SUM(ACQ30:ACQ34)</f>
        <v>744600</v>
      </c>
      <c r="ACR29" s="22">
        <f t="shared" ref="ACR29" si="1601">SUM(ACR30:ACR34)</f>
        <v>744600</v>
      </c>
      <c r="ACS29" s="22">
        <f t="shared" ref="ACS29" si="1602">SUM(ACS30:ACS34)</f>
        <v>744600</v>
      </c>
      <c r="ACT29" s="22">
        <f t="shared" ref="ACT29" si="1603">SUM(ACT30:ACT34)</f>
        <v>744600</v>
      </c>
      <c r="ACU29" s="22">
        <f t="shared" ref="ACU29" si="1604">SUM(ACU30:ACU34)</f>
        <v>744600</v>
      </c>
      <c r="ACV29" s="22">
        <f t="shared" ref="ACV29" si="1605">SUM(ACV30:ACV34)</f>
        <v>744600</v>
      </c>
      <c r="ACW29" s="22">
        <f t="shared" ref="ACW29" si="1606">SUM(ACW30:ACW34)</f>
        <v>744600</v>
      </c>
      <c r="ACX29" s="22">
        <f t="shared" ref="ACX29" si="1607">SUM(ACX30:ACX34)</f>
        <v>744600</v>
      </c>
      <c r="ACY29" s="22">
        <f t="shared" ref="ACY29" si="1608">SUM(ACY30:ACY34)</f>
        <v>785400</v>
      </c>
      <c r="ACZ29" s="22">
        <f t="shared" ref="ACZ29" si="1609">SUM(ACZ30:ACZ34)</f>
        <v>785400</v>
      </c>
      <c r="ADA29" s="22">
        <f t="shared" ref="ADA29" si="1610">SUM(ADA30:ADA34)</f>
        <v>785400</v>
      </c>
      <c r="ADB29" s="22">
        <f t="shared" ref="ADB29" si="1611">SUM(ADB30:ADB34)</f>
        <v>785400</v>
      </c>
      <c r="ADC29" s="22">
        <f t="shared" ref="ADC29" si="1612">SUM(ADC30:ADC34)</f>
        <v>785400</v>
      </c>
      <c r="ADD29" s="22">
        <f t="shared" ref="ADD29" si="1613">SUM(ADD30:ADD34)</f>
        <v>785400</v>
      </c>
      <c r="ADE29" s="22">
        <f t="shared" ref="ADE29" si="1614">SUM(ADE30:ADE34)</f>
        <v>785400</v>
      </c>
      <c r="ADF29" s="22">
        <f t="shared" ref="ADF29" si="1615">SUM(ADF30:ADF34)</f>
        <v>785400</v>
      </c>
      <c r="ADG29" s="22">
        <f t="shared" ref="ADG29" si="1616">SUM(ADG30:ADG34)</f>
        <v>785400</v>
      </c>
      <c r="ADH29" s="22">
        <f t="shared" ref="ADH29" si="1617">SUM(ADH30:ADH34)</f>
        <v>785400</v>
      </c>
      <c r="ADI29" s="22">
        <f t="shared" ref="ADI29" si="1618">SUM(ADI30:ADI34)</f>
        <v>785400</v>
      </c>
      <c r="ADJ29" s="22">
        <f t="shared" ref="ADJ29" si="1619">SUM(ADJ30:ADJ34)</f>
        <v>785400</v>
      </c>
      <c r="ADK29" s="22">
        <f t="shared" ref="ADK29" si="1620">SUM(ADK30:ADK34)</f>
        <v>785400</v>
      </c>
      <c r="ADL29" s="22">
        <f t="shared" ref="ADL29" si="1621">SUM(ADL30:ADL34)</f>
        <v>785400</v>
      </c>
      <c r="ADM29" s="22">
        <f t="shared" ref="ADM29" si="1622">SUM(ADM30:ADM34)</f>
        <v>785400</v>
      </c>
      <c r="ADN29" s="22">
        <f t="shared" ref="ADN29" si="1623">SUM(ADN30:ADN34)</f>
        <v>785400</v>
      </c>
      <c r="ADO29" s="22">
        <f t="shared" ref="ADO29" si="1624">SUM(ADO30:ADO34)</f>
        <v>785400</v>
      </c>
      <c r="ADP29" s="22">
        <f t="shared" ref="ADP29" si="1625">SUM(ADP30:ADP34)</f>
        <v>785400</v>
      </c>
      <c r="ADQ29" s="22">
        <f t="shared" ref="ADQ29" si="1626">SUM(ADQ30:ADQ34)</f>
        <v>785400</v>
      </c>
      <c r="ADR29" s="22">
        <f t="shared" ref="ADR29" si="1627">SUM(ADR30:ADR34)</f>
        <v>785400</v>
      </c>
      <c r="ADS29" s="22">
        <f t="shared" ref="ADS29" si="1628">SUM(ADS30:ADS34)</f>
        <v>785400</v>
      </c>
      <c r="ADT29" s="22">
        <f t="shared" ref="ADT29" si="1629">SUM(ADT30:ADT34)</f>
        <v>785400</v>
      </c>
      <c r="ADU29" s="22">
        <f t="shared" ref="ADU29" si="1630">SUM(ADU30:ADU34)</f>
        <v>785400</v>
      </c>
      <c r="ADV29" s="22">
        <f t="shared" ref="ADV29" si="1631">SUM(ADV30:ADV34)</f>
        <v>785400</v>
      </c>
      <c r="ADW29" s="22">
        <f t="shared" ref="ADW29" si="1632">SUM(ADW30:ADW34)</f>
        <v>785400</v>
      </c>
      <c r="ADX29" s="22">
        <f t="shared" ref="ADX29" si="1633">SUM(ADX30:ADX34)</f>
        <v>785400</v>
      </c>
      <c r="ADY29" s="22">
        <f t="shared" ref="ADY29" si="1634">SUM(ADY30:ADY34)</f>
        <v>785400</v>
      </c>
      <c r="ADZ29" s="22">
        <f t="shared" ref="ADZ29" si="1635">SUM(ADZ30:ADZ34)</f>
        <v>785400</v>
      </c>
      <c r="AEA29" s="22">
        <f t="shared" ref="AEA29" si="1636">SUM(AEA30:AEA34)</f>
        <v>785400</v>
      </c>
      <c r="AEB29" s="22">
        <f t="shared" ref="AEB29" si="1637">SUM(AEB30:AEB34)</f>
        <v>785400</v>
      </c>
      <c r="AEC29" s="22">
        <f t="shared" ref="AEC29" si="1638">SUM(AEC30:AEC34)</f>
        <v>785400</v>
      </c>
      <c r="AED29" s="22">
        <f t="shared" ref="AED29" si="1639">SUM(AED30:AED34)</f>
        <v>1239300</v>
      </c>
      <c r="AEE29" s="22">
        <f t="shared" ref="AEE29" si="1640">SUM(AEE30:AEE34)</f>
        <v>1239300</v>
      </c>
      <c r="AEF29" s="22">
        <f t="shared" ref="AEF29" si="1641">SUM(AEF30:AEF34)</f>
        <v>1239300</v>
      </c>
      <c r="AEG29" s="22">
        <f t="shared" ref="AEG29" si="1642">SUM(AEG30:AEG34)</f>
        <v>1239300</v>
      </c>
      <c r="AEH29" s="22">
        <f t="shared" ref="AEH29" si="1643">SUM(AEH30:AEH34)</f>
        <v>1239300</v>
      </c>
      <c r="AEI29" s="22">
        <f t="shared" ref="AEI29" si="1644">SUM(AEI30:AEI34)</f>
        <v>1239300</v>
      </c>
      <c r="AEJ29" s="22">
        <f t="shared" ref="AEJ29" si="1645">SUM(AEJ30:AEJ34)</f>
        <v>1239300</v>
      </c>
      <c r="AEK29" s="22">
        <f t="shared" ref="AEK29" si="1646">SUM(AEK30:AEK34)</f>
        <v>1239300</v>
      </c>
      <c r="AEL29" s="22">
        <f t="shared" ref="AEL29" si="1647">SUM(AEL30:AEL34)</f>
        <v>1239300</v>
      </c>
      <c r="AEM29" s="22">
        <f t="shared" ref="AEM29" si="1648">SUM(AEM30:AEM34)</f>
        <v>1239300</v>
      </c>
      <c r="AEN29" s="22">
        <f t="shared" ref="AEN29" si="1649">SUM(AEN30:AEN34)</f>
        <v>1239300</v>
      </c>
      <c r="AEO29" s="22">
        <f t="shared" ref="AEO29" si="1650">SUM(AEO30:AEO34)</f>
        <v>1239300</v>
      </c>
      <c r="AEP29" s="22">
        <f t="shared" ref="AEP29" si="1651">SUM(AEP30:AEP34)</f>
        <v>1239300</v>
      </c>
      <c r="AEQ29" s="22">
        <f t="shared" ref="AEQ29" si="1652">SUM(AEQ30:AEQ34)</f>
        <v>1239300</v>
      </c>
      <c r="AER29" s="22">
        <f t="shared" ref="AER29" si="1653">SUM(AER30:AER34)</f>
        <v>1239300</v>
      </c>
      <c r="AES29" s="22">
        <f t="shared" ref="AES29" si="1654">SUM(AES30:AES34)</f>
        <v>1239300</v>
      </c>
      <c r="AET29" s="22">
        <f t="shared" ref="AET29" si="1655">SUM(AET30:AET34)</f>
        <v>1239300</v>
      </c>
      <c r="AEU29" s="22">
        <f t="shared" ref="AEU29" si="1656">SUM(AEU30:AEU34)</f>
        <v>1239300</v>
      </c>
      <c r="AEV29" s="22">
        <f t="shared" ref="AEV29" si="1657">SUM(AEV30:AEV34)</f>
        <v>1239300</v>
      </c>
      <c r="AEW29" s="22">
        <f t="shared" ref="AEW29" si="1658">SUM(AEW30:AEW34)</f>
        <v>1239300</v>
      </c>
      <c r="AEX29" s="22">
        <f t="shared" ref="AEX29" si="1659">SUM(AEX30:AEX34)</f>
        <v>1239300</v>
      </c>
      <c r="AEY29" s="22">
        <f t="shared" ref="AEY29" si="1660">SUM(AEY30:AEY34)</f>
        <v>1239300</v>
      </c>
      <c r="AEZ29" s="22">
        <f t="shared" ref="AEZ29" si="1661">SUM(AEZ30:AEZ34)</f>
        <v>1239300</v>
      </c>
      <c r="AFA29" s="22">
        <f t="shared" ref="AFA29" si="1662">SUM(AFA30:AFA34)</f>
        <v>1239300</v>
      </c>
      <c r="AFB29" s="22">
        <f t="shared" ref="AFB29" si="1663">SUM(AFB30:AFB34)</f>
        <v>1239300</v>
      </c>
      <c r="AFC29" s="22">
        <f t="shared" ref="AFC29" si="1664">SUM(AFC30:AFC34)</f>
        <v>1239300</v>
      </c>
      <c r="AFD29" s="22">
        <f t="shared" ref="AFD29" si="1665">SUM(AFD30:AFD34)</f>
        <v>1239300</v>
      </c>
      <c r="AFE29" s="22">
        <f t="shared" ref="AFE29" si="1666">SUM(AFE30:AFE34)</f>
        <v>1239300</v>
      </c>
      <c r="AFF29" s="22">
        <f t="shared" ref="AFF29" si="1667">SUM(AFF30:AFF34)</f>
        <v>1239300</v>
      </c>
      <c r="AFG29" s="22">
        <f t="shared" ref="AFG29" si="1668">SUM(AFG30:AFG34)</f>
        <v>1239300</v>
      </c>
    </row>
    <row r="30" spans="1:839" s="44" customFormat="1" x14ac:dyDescent="0.25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1"/>
      <c r="L30" s="43" t="str">
        <f>структура!$M$11</f>
        <v>контроль</v>
      </c>
      <c r="M30" s="43">
        <f>SUM($Q29:$AFH29)-SUM($Q31:$AFH34)</f>
        <v>0</v>
      </c>
      <c r="N30" s="43"/>
      <c r="O30" s="43"/>
      <c r="P30" s="43"/>
      <c r="Q30" s="41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  <c r="IY30" s="43"/>
      <c r="IZ30" s="43"/>
      <c r="JA30" s="43"/>
      <c r="JB30" s="43"/>
      <c r="JC30" s="43"/>
      <c r="JD30" s="43"/>
      <c r="JE30" s="43"/>
      <c r="JF30" s="43"/>
      <c r="JG30" s="43"/>
      <c r="JH30" s="43"/>
      <c r="JI30" s="43"/>
      <c r="JJ30" s="43"/>
      <c r="JK30" s="43"/>
      <c r="JL30" s="43"/>
      <c r="JM30" s="43"/>
      <c r="JN30" s="43"/>
      <c r="JO30" s="43"/>
      <c r="JP30" s="43"/>
      <c r="JQ30" s="43"/>
      <c r="JR30" s="43"/>
      <c r="JS30" s="43"/>
      <c r="JT30" s="43"/>
      <c r="JU30" s="43"/>
      <c r="JV30" s="43"/>
      <c r="JW30" s="43"/>
      <c r="JX30" s="43"/>
      <c r="JY30" s="43"/>
      <c r="JZ30" s="43"/>
      <c r="KA30" s="43"/>
      <c r="KB30" s="43"/>
      <c r="KC30" s="43"/>
      <c r="KD30" s="43"/>
      <c r="KE30" s="43"/>
      <c r="KF30" s="43"/>
      <c r="KG30" s="43"/>
      <c r="KH30" s="43"/>
      <c r="KI30" s="43"/>
      <c r="KJ30" s="43"/>
      <c r="KK30" s="43"/>
      <c r="KL30" s="43"/>
      <c r="KM30" s="43"/>
      <c r="KN30" s="43"/>
      <c r="KO30" s="43"/>
      <c r="KP30" s="43"/>
      <c r="KQ30" s="43"/>
      <c r="KR30" s="43"/>
      <c r="KS30" s="43"/>
      <c r="KT30" s="43"/>
      <c r="KU30" s="43"/>
      <c r="KV30" s="43"/>
      <c r="KW30" s="43"/>
      <c r="KX30" s="43"/>
      <c r="KY30" s="43"/>
      <c r="KZ30" s="43"/>
      <c r="LA30" s="43"/>
      <c r="LB30" s="43"/>
      <c r="LC30" s="43"/>
      <c r="LD30" s="43"/>
      <c r="LE30" s="43"/>
      <c r="LF30" s="43"/>
      <c r="LG30" s="43"/>
      <c r="LH30" s="43"/>
      <c r="LI30" s="43"/>
      <c r="LJ30" s="43"/>
      <c r="LK30" s="43"/>
      <c r="LL30" s="43"/>
      <c r="LM30" s="43"/>
      <c r="LN30" s="43"/>
      <c r="LO30" s="43"/>
      <c r="LP30" s="43"/>
      <c r="LQ30" s="43"/>
      <c r="LR30" s="43"/>
      <c r="LS30" s="43"/>
      <c r="LT30" s="43"/>
      <c r="LU30" s="43"/>
      <c r="LV30" s="43"/>
      <c r="LW30" s="43"/>
      <c r="LX30" s="43"/>
      <c r="LY30" s="43"/>
      <c r="LZ30" s="43"/>
      <c r="MA30" s="43"/>
      <c r="MB30" s="43"/>
      <c r="MC30" s="43"/>
      <c r="MD30" s="43"/>
      <c r="ME30" s="43"/>
      <c r="MF30" s="43"/>
      <c r="MG30" s="43"/>
      <c r="MH30" s="43"/>
      <c r="MI30" s="43"/>
      <c r="MJ30" s="43"/>
      <c r="MK30" s="43"/>
      <c r="ML30" s="43"/>
      <c r="MM30" s="43"/>
      <c r="MN30" s="43"/>
      <c r="MO30" s="43"/>
      <c r="MP30" s="43"/>
      <c r="MQ30" s="43"/>
      <c r="MR30" s="43"/>
      <c r="MS30" s="43"/>
      <c r="MT30" s="43"/>
      <c r="MU30" s="43"/>
      <c r="MV30" s="43"/>
      <c r="MW30" s="43"/>
      <c r="MX30" s="43"/>
      <c r="MY30" s="43"/>
      <c r="MZ30" s="43"/>
      <c r="NA30" s="43"/>
      <c r="NB30" s="43"/>
      <c r="NC30" s="43"/>
      <c r="ND30" s="43"/>
      <c r="NE30" s="43"/>
      <c r="NF30" s="43"/>
      <c r="NG30" s="43"/>
      <c r="NH30" s="43"/>
      <c r="NI30" s="43"/>
      <c r="NJ30" s="43"/>
      <c r="NK30" s="43"/>
      <c r="NL30" s="43"/>
      <c r="NM30" s="43"/>
      <c r="NN30" s="43"/>
      <c r="NO30" s="43"/>
      <c r="NP30" s="43"/>
      <c r="NQ30" s="43"/>
      <c r="NR30" s="43"/>
      <c r="NS30" s="43"/>
      <c r="NT30" s="43"/>
      <c r="NU30" s="43"/>
      <c r="NV30" s="43"/>
      <c r="NW30" s="43"/>
      <c r="NX30" s="43"/>
      <c r="NY30" s="43"/>
      <c r="NZ30" s="43"/>
      <c r="OA30" s="43"/>
      <c r="OB30" s="43"/>
      <c r="OC30" s="43"/>
      <c r="OD30" s="43"/>
      <c r="OE30" s="43"/>
      <c r="OF30" s="43"/>
      <c r="OG30" s="43"/>
      <c r="OH30" s="43"/>
      <c r="OI30" s="43"/>
      <c r="OJ30" s="43"/>
      <c r="OK30" s="43"/>
      <c r="OL30" s="43"/>
      <c r="OM30" s="43"/>
      <c r="ON30" s="43"/>
      <c r="OO30" s="43"/>
      <c r="OP30" s="43"/>
      <c r="OQ30" s="43"/>
      <c r="OR30" s="43"/>
      <c r="OS30" s="43"/>
      <c r="OT30" s="43"/>
      <c r="OU30" s="43"/>
      <c r="OV30" s="43"/>
      <c r="OW30" s="43"/>
      <c r="OX30" s="43"/>
      <c r="OY30" s="43"/>
      <c r="OZ30" s="43"/>
      <c r="PA30" s="43"/>
      <c r="PB30" s="43"/>
      <c r="PC30" s="43"/>
      <c r="PD30" s="43"/>
      <c r="PE30" s="43"/>
      <c r="PF30" s="43"/>
      <c r="PG30" s="43"/>
      <c r="PH30" s="43"/>
      <c r="PI30" s="43"/>
      <c r="PJ30" s="43"/>
      <c r="PK30" s="43"/>
      <c r="PL30" s="43"/>
      <c r="PM30" s="43"/>
      <c r="PN30" s="43"/>
      <c r="PO30" s="43"/>
      <c r="PP30" s="43"/>
      <c r="PQ30" s="43"/>
      <c r="PR30" s="43"/>
      <c r="PS30" s="43"/>
      <c r="PT30" s="43"/>
      <c r="PU30" s="43"/>
      <c r="PV30" s="43"/>
      <c r="PW30" s="43"/>
      <c r="PX30" s="43"/>
      <c r="PY30" s="43"/>
      <c r="PZ30" s="43"/>
      <c r="QA30" s="43"/>
      <c r="QB30" s="43"/>
      <c r="QC30" s="43"/>
      <c r="QD30" s="43"/>
      <c r="QE30" s="43"/>
      <c r="QF30" s="43"/>
      <c r="QG30" s="43"/>
      <c r="QH30" s="43"/>
      <c r="QI30" s="43"/>
      <c r="QJ30" s="43"/>
      <c r="QK30" s="43"/>
      <c r="QL30" s="43"/>
      <c r="QM30" s="43"/>
      <c r="QN30" s="43"/>
      <c r="QO30" s="43"/>
      <c r="QP30" s="43"/>
      <c r="QQ30" s="43"/>
      <c r="QR30" s="43"/>
      <c r="QS30" s="43"/>
      <c r="QT30" s="43"/>
      <c r="QU30" s="43"/>
      <c r="QV30" s="43"/>
      <c r="QW30" s="43"/>
      <c r="QX30" s="43"/>
      <c r="QY30" s="43"/>
      <c r="QZ30" s="43"/>
      <c r="RA30" s="43"/>
      <c r="RB30" s="43"/>
      <c r="RC30" s="43"/>
      <c r="RD30" s="43"/>
      <c r="RE30" s="43"/>
      <c r="RF30" s="43"/>
      <c r="RG30" s="43"/>
      <c r="RH30" s="43"/>
      <c r="RI30" s="43"/>
      <c r="RJ30" s="43"/>
      <c r="RK30" s="43"/>
      <c r="RL30" s="43"/>
      <c r="RM30" s="43"/>
      <c r="RN30" s="43"/>
      <c r="RO30" s="43"/>
      <c r="RP30" s="43"/>
      <c r="RQ30" s="43"/>
      <c r="RR30" s="43"/>
      <c r="RS30" s="43"/>
      <c r="RT30" s="43"/>
      <c r="RU30" s="43"/>
      <c r="RV30" s="43"/>
      <c r="RW30" s="43"/>
      <c r="RX30" s="43"/>
      <c r="RY30" s="43"/>
      <c r="RZ30" s="43"/>
      <c r="SA30" s="43"/>
      <c r="SB30" s="43"/>
      <c r="SC30" s="43"/>
      <c r="SD30" s="43"/>
      <c r="SE30" s="43"/>
      <c r="SF30" s="43"/>
      <c r="SG30" s="43"/>
      <c r="SH30" s="43"/>
      <c r="SI30" s="43"/>
      <c r="SJ30" s="43"/>
      <c r="SK30" s="43"/>
      <c r="SL30" s="43"/>
      <c r="SM30" s="43"/>
      <c r="SN30" s="43"/>
      <c r="SO30" s="43"/>
      <c r="SP30" s="43"/>
      <c r="SQ30" s="43"/>
      <c r="SR30" s="43"/>
      <c r="SS30" s="43"/>
      <c r="ST30" s="43"/>
      <c r="SU30" s="43"/>
      <c r="SV30" s="43"/>
      <c r="SW30" s="43"/>
      <c r="SX30" s="43"/>
      <c r="SY30" s="43"/>
      <c r="SZ30" s="43"/>
      <c r="TA30" s="43"/>
      <c r="TB30" s="43"/>
      <c r="TC30" s="43"/>
      <c r="TD30" s="43"/>
      <c r="TE30" s="43"/>
      <c r="TF30" s="43"/>
      <c r="TG30" s="43"/>
      <c r="TH30" s="43"/>
      <c r="TI30" s="43"/>
      <c r="TJ30" s="43"/>
      <c r="TK30" s="43"/>
      <c r="TL30" s="43"/>
      <c r="TM30" s="43"/>
      <c r="TN30" s="43"/>
      <c r="TO30" s="43"/>
      <c r="TP30" s="43"/>
      <c r="TQ30" s="43"/>
      <c r="TR30" s="43"/>
      <c r="TS30" s="43"/>
      <c r="TT30" s="43"/>
      <c r="TU30" s="43"/>
      <c r="TV30" s="43"/>
      <c r="TW30" s="43"/>
      <c r="TX30" s="43"/>
      <c r="TY30" s="43"/>
      <c r="TZ30" s="43"/>
      <c r="UA30" s="43"/>
      <c r="UB30" s="43"/>
      <c r="UC30" s="43"/>
      <c r="UD30" s="43"/>
      <c r="UE30" s="43"/>
      <c r="UF30" s="43"/>
      <c r="UG30" s="43"/>
      <c r="UH30" s="43"/>
      <c r="UI30" s="43"/>
      <c r="UJ30" s="43"/>
      <c r="UK30" s="43"/>
      <c r="UL30" s="43"/>
      <c r="UM30" s="43"/>
      <c r="UN30" s="43"/>
      <c r="UO30" s="43"/>
      <c r="UP30" s="43"/>
      <c r="UQ30" s="43"/>
      <c r="UR30" s="43"/>
      <c r="US30" s="43"/>
      <c r="UT30" s="43"/>
      <c r="UU30" s="43"/>
      <c r="UV30" s="43"/>
      <c r="UW30" s="43"/>
      <c r="UX30" s="43"/>
      <c r="UY30" s="43"/>
      <c r="UZ30" s="43"/>
      <c r="VA30" s="43"/>
      <c r="VB30" s="43"/>
      <c r="VC30" s="43"/>
      <c r="VD30" s="43"/>
      <c r="VE30" s="43"/>
      <c r="VF30" s="43"/>
      <c r="VG30" s="43"/>
      <c r="VH30" s="43"/>
      <c r="VI30" s="43"/>
      <c r="VJ30" s="43"/>
      <c r="VK30" s="43"/>
      <c r="VL30" s="43"/>
      <c r="VM30" s="43"/>
      <c r="VN30" s="43"/>
      <c r="VO30" s="43"/>
      <c r="VP30" s="43"/>
      <c r="VQ30" s="43"/>
      <c r="VR30" s="43"/>
      <c r="VS30" s="43"/>
      <c r="VT30" s="43"/>
      <c r="VU30" s="43"/>
      <c r="VV30" s="43"/>
      <c r="VW30" s="43"/>
      <c r="VX30" s="43"/>
      <c r="VY30" s="43"/>
      <c r="VZ30" s="43"/>
      <c r="WA30" s="43"/>
      <c r="WB30" s="43"/>
      <c r="WC30" s="43"/>
      <c r="WD30" s="43"/>
      <c r="WE30" s="43"/>
      <c r="WF30" s="43"/>
      <c r="WG30" s="43"/>
      <c r="WH30" s="43"/>
      <c r="WI30" s="43"/>
      <c r="WJ30" s="43"/>
      <c r="WK30" s="43"/>
      <c r="WL30" s="43"/>
      <c r="WM30" s="43"/>
      <c r="WN30" s="43"/>
      <c r="WO30" s="43"/>
      <c r="WP30" s="43"/>
      <c r="WQ30" s="43"/>
      <c r="WR30" s="43"/>
      <c r="WS30" s="43"/>
      <c r="WT30" s="43"/>
      <c r="WU30" s="43"/>
      <c r="WV30" s="43"/>
      <c r="WW30" s="43"/>
      <c r="WX30" s="43"/>
      <c r="WY30" s="43"/>
      <c r="WZ30" s="43"/>
      <c r="XA30" s="43"/>
      <c r="XB30" s="43"/>
      <c r="XC30" s="43"/>
      <c r="XD30" s="43"/>
      <c r="XE30" s="43"/>
      <c r="XF30" s="43"/>
      <c r="XG30" s="43"/>
      <c r="XH30" s="43"/>
      <c r="XI30" s="43"/>
      <c r="XJ30" s="43"/>
      <c r="XK30" s="43"/>
      <c r="XL30" s="43"/>
      <c r="XM30" s="43"/>
      <c r="XN30" s="43"/>
      <c r="XO30" s="43"/>
      <c r="XP30" s="43"/>
      <c r="XQ30" s="43"/>
      <c r="XR30" s="43"/>
      <c r="XS30" s="43"/>
      <c r="XT30" s="43"/>
      <c r="XU30" s="43"/>
      <c r="XV30" s="43"/>
      <c r="XW30" s="43"/>
      <c r="XX30" s="43"/>
      <c r="XY30" s="43"/>
      <c r="XZ30" s="43"/>
      <c r="YA30" s="43"/>
      <c r="YB30" s="43"/>
      <c r="YC30" s="43"/>
      <c r="YD30" s="43"/>
      <c r="YE30" s="43"/>
      <c r="YF30" s="43"/>
      <c r="YG30" s="43"/>
      <c r="YH30" s="43"/>
      <c r="YI30" s="43"/>
      <c r="YJ30" s="43"/>
      <c r="YK30" s="43"/>
      <c r="YL30" s="43"/>
      <c r="YM30" s="43"/>
      <c r="YN30" s="43"/>
      <c r="YO30" s="43"/>
      <c r="YP30" s="43"/>
      <c r="YQ30" s="43"/>
      <c r="YR30" s="43"/>
      <c r="YS30" s="43"/>
      <c r="YT30" s="43"/>
      <c r="YU30" s="43"/>
      <c r="YV30" s="43"/>
      <c r="YW30" s="43"/>
      <c r="YX30" s="43"/>
      <c r="YY30" s="43"/>
      <c r="YZ30" s="43"/>
      <c r="ZA30" s="43"/>
      <c r="ZB30" s="43"/>
      <c r="ZC30" s="43"/>
      <c r="ZD30" s="43"/>
      <c r="ZE30" s="43"/>
      <c r="ZF30" s="43"/>
      <c r="ZG30" s="43"/>
      <c r="ZH30" s="43"/>
      <c r="ZI30" s="43"/>
      <c r="ZJ30" s="43"/>
      <c r="ZK30" s="43"/>
      <c r="ZL30" s="43"/>
      <c r="ZM30" s="43"/>
      <c r="ZN30" s="43"/>
      <c r="ZO30" s="43"/>
      <c r="ZP30" s="43"/>
      <c r="ZQ30" s="43"/>
      <c r="ZR30" s="43"/>
      <c r="ZS30" s="43"/>
      <c r="ZT30" s="43"/>
      <c r="ZU30" s="43"/>
      <c r="ZV30" s="43"/>
      <c r="ZW30" s="43"/>
      <c r="ZX30" s="43"/>
      <c r="ZY30" s="43"/>
      <c r="ZZ30" s="43"/>
      <c r="AAA30" s="43"/>
      <c r="AAB30" s="43"/>
      <c r="AAC30" s="43"/>
      <c r="AAD30" s="43"/>
      <c r="AAE30" s="43"/>
      <c r="AAF30" s="43"/>
      <c r="AAG30" s="43"/>
      <c r="AAH30" s="43"/>
      <c r="AAI30" s="43"/>
      <c r="AAJ30" s="43"/>
      <c r="AAK30" s="43"/>
      <c r="AAL30" s="43"/>
      <c r="AAM30" s="43"/>
      <c r="AAN30" s="43"/>
      <c r="AAO30" s="43"/>
      <c r="AAP30" s="43"/>
      <c r="AAQ30" s="43"/>
      <c r="AAR30" s="43"/>
      <c r="AAS30" s="43"/>
      <c r="AAT30" s="43"/>
      <c r="AAU30" s="43"/>
      <c r="AAV30" s="43"/>
      <c r="AAW30" s="43"/>
      <c r="AAX30" s="43"/>
      <c r="AAY30" s="43"/>
      <c r="AAZ30" s="43"/>
      <c r="ABA30" s="43"/>
      <c r="ABB30" s="43"/>
      <c r="ABC30" s="43"/>
      <c r="ABD30" s="43"/>
      <c r="ABE30" s="43"/>
      <c r="ABF30" s="43"/>
      <c r="ABG30" s="43"/>
      <c r="ABH30" s="43"/>
      <c r="ABI30" s="43"/>
      <c r="ABJ30" s="43"/>
      <c r="ABK30" s="43"/>
      <c r="ABL30" s="43"/>
      <c r="ABM30" s="43"/>
      <c r="ABN30" s="43"/>
      <c r="ABO30" s="43"/>
      <c r="ABP30" s="43"/>
      <c r="ABQ30" s="43"/>
      <c r="ABR30" s="43"/>
      <c r="ABS30" s="43"/>
      <c r="ABT30" s="43"/>
      <c r="ABU30" s="43"/>
      <c r="ABV30" s="43"/>
      <c r="ABW30" s="43"/>
      <c r="ABX30" s="43"/>
      <c r="ABY30" s="43"/>
      <c r="ABZ30" s="43"/>
      <c r="ACA30" s="43"/>
      <c r="ACB30" s="43"/>
      <c r="ACC30" s="43"/>
      <c r="ACD30" s="43"/>
      <c r="ACE30" s="43"/>
      <c r="ACF30" s="43"/>
      <c r="ACG30" s="43"/>
      <c r="ACH30" s="43"/>
      <c r="ACI30" s="43"/>
      <c r="ACJ30" s="43"/>
      <c r="ACK30" s="43"/>
      <c r="ACL30" s="43"/>
      <c r="ACM30" s="43"/>
      <c r="ACN30" s="43"/>
      <c r="ACO30" s="43"/>
      <c r="ACP30" s="43"/>
      <c r="ACQ30" s="43"/>
      <c r="ACR30" s="43"/>
      <c r="ACS30" s="43"/>
      <c r="ACT30" s="43"/>
      <c r="ACU30" s="43"/>
      <c r="ACV30" s="43"/>
      <c r="ACW30" s="43"/>
      <c r="ACX30" s="43"/>
      <c r="ACY30" s="43"/>
      <c r="ACZ30" s="43"/>
      <c r="ADA30" s="43"/>
      <c r="ADB30" s="43"/>
      <c r="ADC30" s="43"/>
      <c r="ADD30" s="43"/>
      <c r="ADE30" s="43"/>
      <c r="ADF30" s="43"/>
      <c r="ADG30" s="43"/>
      <c r="ADH30" s="43"/>
      <c r="ADI30" s="43"/>
      <c r="ADJ30" s="43"/>
      <c r="ADK30" s="43"/>
      <c r="ADL30" s="43"/>
      <c r="ADM30" s="43"/>
      <c r="ADN30" s="43"/>
      <c r="ADO30" s="43"/>
      <c r="ADP30" s="43"/>
      <c r="ADQ30" s="43"/>
      <c r="ADR30" s="43"/>
      <c r="ADS30" s="43"/>
      <c r="ADT30" s="43"/>
      <c r="ADU30" s="43"/>
      <c r="ADV30" s="43"/>
      <c r="ADW30" s="43"/>
      <c r="ADX30" s="43"/>
      <c r="ADY30" s="43"/>
      <c r="ADZ30" s="43"/>
      <c r="AEA30" s="43"/>
      <c r="AEB30" s="43"/>
      <c r="AEC30" s="43"/>
      <c r="AED30" s="43"/>
      <c r="AEE30" s="43"/>
      <c r="AEF30" s="43"/>
      <c r="AEG30" s="43"/>
      <c r="AEH30" s="43"/>
      <c r="AEI30" s="43"/>
      <c r="AEJ30" s="43"/>
      <c r="AEK30" s="43"/>
      <c r="AEL30" s="43"/>
      <c r="AEM30" s="43"/>
      <c r="AEN30" s="43"/>
      <c r="AEO30" s="43"/>
      <c r="AEP30" s="43"/>
      <c r="AEQ30" s="43"/>
      <c r="AER30" s="43"/>
      <c r="AES30" s="43"/>
      <c r="AET30" s="43"/>
      <c r="AEU30" s="43"/>
      <c r="AEV30" s="43"/>
      <c r="AEW30" s="43"/>
      <c r="AEX30" s="43"/>
      <c r="AEY30" s="43"/>
      <c r="AEZ30" s="43"/>
      <c r="AFA30" s="43"/>
      <c r="AFB30" s="43"/>
      <c r="AFC30" s="43"/>
      <c r="AFD30" s="43"/>
      <c r="AFE30" s="43"/>
      <c r="AFF30" s="43"/>
      <c r="AFG30" s="43"/>
    </row>
    <row r="31" spans="1:839" s="42" customFormat="1" x14ac:dyDescent="0.25">
      <c r="A31" s="21"/>
      <c r="B31" s="21"/>
      <c r="C31" s="21"/>
      <c r="D31" s="21"/>
      <c r="E31" s="21" t="str">
        <f>структура!$G$145</f>
        <v>формирование резервов</v>
      </c>
      <c r="F31" s="21"/>
      <c r="G31" s="21" t="str">
        <f>структура!$J$10</f>
        <v>повторный заем</v>
      </c>
      <c r="H31" s="21"/>
      <c r="I31" s="21" t="str">
        <f>IF($E31="","",INDEX(структура!$H$10:$H$153,SUMIFS(структура!$C$10:$C$153,структура!$G$10:$G$153,$E31)))</f>
        <v>тыс.руб.</v>
      </c>
      <c r="J31" s="21"/>
      <c r="K31" s="41"/>
      <c r="L31" s="21"/>
      <c r="M31" s="21"/>
      <c r="N31" s="21"/>
      <c r="O31" s="21"/>
      <c r="P31" s="21"/>
      <c r="Q31" s="41"/>
      <c r="R31" s="21">
        <f>IF(R$8="",0,R25*SUMIFS(условия!80:80,условия!$7:$7,"&lt;="&amp;R$8,условия!$8:$8,"&gt;="&amp;R$8))</f>
        <v>10500.000000000002</v>
      </c>
      <c r="S31" s="21">
        <f>IF(S$8="",0,S25*SUMIFS(условия!80:80,условия!$7:$7,"&lt;="&amp;S$8,условия!$8:$8,"&gt;="&amp;S$8))</f>
        <v>10500.000000000002</v>
      </c>
      <c r="T31" s="21">
        <f>IF(T$8="",0,T25*SUMIFS(условия!80:80,условия!$7:$7,"&lt;="&amp;T$8,условия!$8:$8,"&gt;="&amp;T$8))</f>
        <v>10500.000000000002</v>
      </c>
      <c r="U31" s="21">
        <f>IF(U$8="",0,U25*SUMIFS(условия!80:80,условия!$7:$7,"&lt;="&amp;U$8,условия!$8:$8,"&gt;="&amp;U$8))</f>
        <v>10500.000000000002</v>
      </c>
      <c r="V31" s="21">
        <f>IF(V$8="",0,V25*SUMIFS(условия!80:80,условия!$7:$7,"&lt;="&amp;V$8,условия!$8:$8,"&gt;="&amp;V$8))</f>
        <v>10500.000000000002</v>
      </c>
      <c r="W31" s="21">
        <f>IF(W$8="",0,W25*SUMIFS(условия!80:80,условия!$7:$7,"&lt;="&amp;W$8,условия!$8:$8,"&gt;="&amp;W$8))</f>
        <v>10500.000000000002</v>
      </c>
      <c r="X31" s="21">
        <f>IF(X$8="",0,X25*SUMIFS(условия!80:80,условия!$7:$7,"&lt;="&amp;X$8,условия!$8:$8,"&gt;="&amp;X$8))</f>
        <v>10500.000000000002</v>
      </c>
      <c r="Y31" s="21">
        <f>IF(Y$8="",0,Y25*SUMIFS(условия!80:80,условия!$7:$7,"&lt;="&amp;Y$8,условия!$8:$8,"&gt;="&amp;Y$8))</f>
        <v>10500.000000000002</v>
      </c>
      <c r="Z31" s="21">
        <f>IF(Z$8="",0,Z25*SUMIFS(условия!80:80,условия!$7:$7,"&lt;="&amp;Z$8,условия!$8:$8,"&gt;="&amp;Z$8))</f>
        <v>10500.000000000002</v>
      </c>
      <c r="AA31" s="21">
        <f>IF(AA$8="",0,AA25*SUMIFS(условия!80:80,условия!$7:$7,"&lt;="&amp;AA$8,условия!$8:$8,"&gt;="&amp;AA$8))</f>
        <v>10500.000000000002</v>
      </c>
      <c r="AB31" s="21">
        <f>IF(AB$8="",0,AB25*SUMIFS(условия!80:80,условия!$7:$7,"&lt;="&amp;AB$8,условия!$8:$8,"&gt;="&amp;AB$8))</f>
        <v>10500.000000000002</v>
      </c>
      <c r="AC31" s="21">
        <f>IF(AC$8="",0,AC25*SUMIFS(условия!80:80,условия!$7:$7,"&lt;="&amp;AC$8,условия!$8:$8,"&gt;="&amp;AC$8))</f>
        <v>10500.000000000002</v>
      </c>
      <c r="AD31" s="21">
        <f>IF(AD$8="",0,AD25*SUMIFS(условия!80:80,условия!$7:$7,"&lt;="&amp;AD$8,условия!$8:$8,"&gt;="&amp;AD$8))</f>
        <v>10500.000000000002</v>
      </c>
      <c r="AE31" s="21">
        <f>IF(AE$8="",0,AE25*SUMIFS(условия!80:80,условия!$7:$7,"&lt;="&amp;AE$8,условия!$8:$8,"&gt;="&amp;AE$8))</f>
        <v>10500.000000000002</v>
      </c>
      <c r="AF31" s="21">
        <f>IF(AF$8="",0,AF25*SUMIFS(условия!80:80,условия!$7:$7,"&lt;="&amp;AF$8,условия!$8:$8,"&gt;="&amp;AF$8))</f>
        <v>10500.000000000002</v>
      </c>
      <c r="AG31" s="21">
        <f>IF(AG$8="",0,AG25*SUMIFS(условия!80:80,условия!$7:$7,"&lt;="&amp;AG$8,условия!$8:$8,"&gt;="&amp;AG$8))</f>
        <v>10500.000000000002</v>
      </c>
      <c r="AH31" s="21">
        <f>IF(AH$8="",0,AH25*SUMIFS(условия!80:80,условия!$7:$7,"&lt;="&amp;AH$8,условия!$8:$8,"&gt;="&amp;AH$8))</f>
        <v>10500.000000000002</v>
      </c>
      <c r="AI31" s="21">
        <f>IF(AI$8="",0,AI25*SUMIFS(условия!80:80,условия!$7:$7,"&lt;="&amp;AI$8,условия!$8:$8,"&gt;="&amp;AI$8))</f>
        <v>10500.000000000002</v>
      </c>
      <c r="AJ31" s="21">
        <f>IF(AJ$8="",0,AJ25*SUMIFS(условия!80:80,условия!$7:$7,"&lt;="&amp;AJ$8,условия!$8:$8,"&gt;="&amp;AJ$8))</f>
        <v>10500.000000000002</v>
      </c>
      <c r="AK31" s="21">
        <f>IF(AK$8="",0,AK25*SUMIFS(условия!80:80,условия!$7:$7,"&lt;="&amp;AK$8,условия!$8:$8,"&gt;="&amp;AK$8))</f>
        <v>10500.000000000002</v>
      </c>
      <c r="AL31" s="21">
        <f>IF(AL$8="",0,AL25*SUMIFS(условия!80:80,условия!$7:$7,"&lt;="&amp;AL$8,условия!$8:$8,"&gt;="&amp;AL$8))</f>
        <v>10500.000000000002</v>
      </c>
      <c r="AM31" s="21">
        <f>IF(AM$8="",0,AM25*SUMIFS(условия!80:80,условия!$7:$7,"&lt;="&amp;AM$8,условия!$8:$8,"&gt;="&amp;AM$8))</f>
        <v>10500.000000000002</v>
      </c>
      <c r="AN31" s="21">
        <f>IF(AN$8="",0,AN25*SUMIFS(условия!80:80,условия!$7:$7,"&lt;="&amp;AN$8,условия!$8:$8,"&gt;="&amp;AN$8))</f>
        <v>10500.000000000002</v>
      </c>
      <c r="AO31" s="21">
        <f>IF(AO$8="",0,AO25*SUMIFS(условия!80:80,условия!$7:$7,"&lt;="&amp;AO$8,условия!$8:$8,"&gt;="&amp;AO$8))</f>
        <v>10500.000000000002</v>
      </c>
      <c r="AP31" s="21">
        <f>IF(AP$8="",0,AP25*SUMIFS(условия!80:80,условия!$7:$7,"&lt;="&amp;AP$8,условия!$8:$8,"&gt;="&amp;AP$8))</f>
        <v>10500.000000000002</v>
      </c>
      <c r="AQ31" s="21">
        <f>IF(AQ$8="",0,AQ25*SUMIFS(условия!80:80,условия!$7:$7,"&lt;="&amp;AQ$8,условия!$8:$8,"&gt;="&amp;AQ$8))</f>
        <v>10500.000000000002</v>
      </c>
      <c r="AR31" s="21">
        <f>IF(AR$8="",0,AR25*SUMIFS(условия!80:80,условия!$7:$7,"&lt;="&amp;AR$8,условия!$8:$8,"&gt;="&amp;AR$8))</f>
        <v>10500.000000000002</v>
      </c>
      <c r="AS31" s="21">
        <f>IF(AS$8="",0,AS25*SUMIFS(условия!80:80,условия!$7:$7,"&lt;="&amp;AS$8,условия!$8:$8,"&gt;="&amp;AS$8))</f>
        <v>10500.000000000002</v>
      </c>
      <c r="AT31" s="21">
        <f>IF(AT$8="",0,AT25*SUMIFS(условия!80:80,условия!$7:$7,"&lt;="&amp;AT$8,условия!$8:$8,"&gt;="&amp;AT$8))</f>
        <v>10500.000000000002</v>
      </c>
      <c r="AU31" s="21">
        <f>IF(AU$8="",0,AU25*SUMIFS(условия!80:80,условия!$7:$7,"&lt;="&amp;AU$8,условия!$8:$8,"&gt;="&amp;AU$8))</f>
        <v>10500.000000000002</v>
      </c>
      <c r="AV31" s="21">
        <f>IF(AV$8="",0,AV25*SUMIFS(условия!80:80,условия!$7:$7,"&lt;="&amp;AV$8,условия!$8:$8,"&gt;="&amp;AV$8))</f>
        <v>10500.000000000002</v>
      </c>
      <c r="AW31" s="21">
        <f>IF(AW$8="",0,AW25*SUMIFS(условия!80:80,условия!$7:$7,"&lt;="&amp;AW$8,условия!$8:$8,"&gt;="&amp;AW$8))</f>
        <v>21000.000000000004</v>
      </c>
      <c r="AX31" s="21">
        <f>IF(AX$8="",0,AX25*SUMIFS(условия!80:80,условия!$7:$7,"&lt;="&amp;AX$8,условия!$8:$8,"&gt;="&amp;AX$8))</f>
        <v>21000.000000000004</v>
      </c>
      <c r="AY31" s="21">
        <f>IF(AY$8="",0,AY25*SUMIFS(условия!80:80,условия!$7:$7,"&lt;="&amp;AY$8,условия!$8:$8,"&gt;="&amp;AY$8))</f>
        <v>21000.000000000004</v>
      </c>
      <c r="AZ31" s="21">
        <f>IF(AZ$8="",0,AZ25*SUMIFS(условия!80:80,условия!$7:$7,"&lt;="&amp;AZ$8,условия!$8:$8,"&gt;="&amp;AZ$8))</f>
        <v>21000.000000000004</v>
      </c>
      <c r="BA31" s="21">
        <f>IF(BA$8="",0,BA25*SUMIFS(условия!80:80,условия!$7:$7,"&lt;="&amp;BA$8,условия!$8:$8,"&gt;="&amp;BA$8))</f>
        <v>21000.000000000004</v>
      </c>
      <c r="BB31" s="21">
        <f>IF(BB$8="",0,BB25*SUMIFS(условия!80:80,условия!$7:$7,"&lt;="&amp;BB$8,условия!$8:$8,"&gt;="&amp;BB$8))</f>
        <v>21000.000000000004</v>
      </c>
      <c r="BC31" s="21">
        <f>IF(BC$8="",0,BC25*SUMIFS(условия!80:80,условия!$7:$7,"&lt;="&amp;BC$8,условия!$8:$8,"&gt;="&amp;BC$8))</f>
        <v>21000.000000000004</v>
      </c>
      <c r="BD31" s="21">
        <f>IF(BD$8="",0,BD25*SUMIFS(условия!80:80,условия!$7:$7,"&lt;="&amp;BD$8,условия!$8:$8,"&gt;="&amp;BD$8))</f>
        <v>21000.000000000004</v>
      </c>
      <c r="BE31" s="21">
        <f>IF(BE$8="",0,BE25*SUMIFS(условия!80:80,условия!$7:$7,"&lt;="&amp;BE$8,условия!$8:$8,"&gt;="&amp;BE$8))</f>
        <v>21000.000000000004</v>
      </c>
      <c r="BF31" s="21">
        <f>IF(BF$8="",0,BF25*SUMIFS(условия!80:80,условия!$7:$7,"&lt;="&amp;BF$8,условия!$8:$8,"&gt;="&amp;BF$8))</f>
        <v>21000.000000000004</v>
      </c>
      <c r="BG31" s="21">
        <f>IF(BG$8="",0,BG25*SUMIFS(условия!80:80,условия!$7:$7,"&lt;="&amp;BG$8,условия!$8:$8,"&gt;="&amp;BG$8))</f>
        <v>21000.000000000004</v>
      </c>
      <c r="BH31" s="21">
        <f>IF(BH$8="",0,BH25*SUMIFS(условия!80:80,условия!$7:$7,"&lt;="&amp;BH$8,условия!$8:$8,"&gt;="&amp;BH$8))</f>
        <v>21000.000000000004</v>
      </c>
      <c r="BI31" s="21">
        <f>IF(BI$8="",0,BI25*SUMIFS(условия!80:80,условия!$7:$7,"&lt;="&amp;BI$8,условия!$8:$8,"&gt;="&amp;BI$8))</f>
        <v>21000.000000000004</v>
      </c>
      <c r="BJ31" s="21">
        <f>IF(BJ$8="",0,BJ25*SUMIFS(условия!80:80,условия!$7:$7,"&lt;="&amp;BJ$8,условия!$8:$8,"&gt;="&amp;BJ$8))</f>
        <v>21000.000000000004</v>
      </c>
      <c r="BK31" s="21">
        <f>IF(BK$8="",0,BK25*SUMIFS(условия!80:80,условия!$7:$7,"&lt;="&amp;BK$8,условия!$8:$8,"&gt;="&amp;BK$8))</f>
        <v>21000.000000000004</v>
      </c>
      <c r="BL31" s="21">
        <f>IF(BL$8="",0,BL25*SUMIFS(условия!80:80,условия!$7:$7,"&lt;="&amp;BL$8,условия!$8:$8,"&gt;="&amp;BL$8))</f>
        <v>21000.000000000004</v>
      </c>
      <c r="BM31" s="21">
        <f>IF(BM$8="",0,BM25*SUMIFS(условия!80:80,условия!$7:$7,"&lt;="&amp;BM$8,условия!$8:$8,"&gt;="&amp;BM$8))</f>
        <v>21000.000000000004</v>
      </c>
      <c r="BN31" s="21">
        <f>IF(BN$8="",0,BN25*SUMIFS(условия!80:80,условия!$7:$7,"&lt;="&amp;BN$8,условия!$8:$8,"&gt;="&amp;BN$8))</f>
        <v>21000.000000000004</v>
      </c>
      <c r="BO31" s="21">
        <f>IF(BO$8="",0,BO25*SUMIFS(условия!80:80,условия!$7:$7,"&lt;="&amp;BO$8,условия!$8:$8,"&gt;="&amp;BO$8))</f>
        <v>21000.000000000004</v>
      </c>
      <c r="BP31" s="21">
        <f>IF(BP$8="",0,BP25*SUMIFS(условия!80:80,условия!$7:$7,"&lt;="&amp;BP$8,условия!$8:$8,"&gt;="&amp;BP$8))</f>
        <v>21000.000000000004</v>
      </c>
      <c r="BQ31" s="21">
        <f>IF(BQ$8="",0,BQ25*SUMIFS(условия!80:80,условия!$7:$7,"&lt;="&amp;BQ$8,условия!$8:$8,"&gt;="&amp;BQ$8))</f>
        <v>21000.000000000004</v>
      </c>
      <c r="BR31" s="21">
        <f>IF(BR$8="",0,BR25*SUMIFS(условия!80:80,условия!$7:$7,"&lt;="&amp;BR$8,условия!$8:$8,"&gt;="&amp;BR$8))</f>
        <v>21000.000000000004</v>
      </c>
      <c r="BS31" s="21">
        <f>IF(BS$8="",0,BS25*SUMIFS(условия!80:80,условия!$7:$7,"&lt;="&amp;BS$8,условия!$8:$8,"&gt;="&amp;BS$8))</f>
        <v>21000.000000000004</v>
      </c>
      <c r="BT31" s="21">
        <f>IF(BT$8="",0,BT25*SUMIFS(условия!80:80,условия!$7:$7,"&lt;="&amp;BT$8,условия!$8:$8,"&gt;="&amp;BT$8))</f>
        <v>21000.000000000004</v>
      </c>
      <c r="BU31" s="21">
        <f>IF(BU$8="",0,BU25*SUMIFS(условия!80:80,условия!$7:$7,"&lt;="&amp;BU$8,условия!$8:$8,"&gt;="&amp;BU$8))</f>
        <v>21000.000000000004</v>
      </c>
      <c r="BV31" s="21">
        <f>IF(BV$8="",0,BV25*SUMIFS(условия!80:80,условия!$7:$7,"&lt;="&amp;BV$8,условия!$8:$8,"&gt;="&amp;BV$8))</f>
        <v>21000.000000000004</v>
      </c>
      <c r="BW31" s="21">
        <f>IF(BW$8="",0,BW25*SUMIFS(условия!80:80,условия!$7:$7,"&lt;="&amp;BW$8,условия!$8:$8,"&gt;="&amp;BW$8))</f>
        <v>21000.000000000004</v>
      </c>
      <c r="BX31" s="21">
        <f>IF(BX$8="",0,BX25*SUMIFS(условия!80:80,условия!$7:$7,"&lt;="&amp;BX$8,условия!$8:$8,"&gt;="&amp;BX$8))</f>
        <v>21000.000000000004</v>
      </c>
      <c r="BY31" s="21">
        <f>IF(BY$8="",0,BY25*SUMIFS(условия!80:80,условия!$7:$7,"&lt;="&amp;BY$8,условия!$8:$8,"&gt;="&amp;BY$8))</f>
        <v>21000.000000000004</v>
      </c>
      <c r="BZ31" s="21">
        <f>IF(BZ$8="",0,BZ25*SUMIFS(условия!80:80,условия!$7:$7,"&lt;="&amp;BZ$8,условия!$8:$8,"&gt;="&amp;BZ$8))</f>
        <v>21000.000000000004</v>
      </c>
      <c r="CA31" s="21">
        <f>IF(CA$8="",0,CA25*SUMIFS(условия!80:80,условия!$7:$7,"&lt;="&amp;CA$8,условия!$8:$8,"&gt;="&amp;CA$8))</f>
        <v>21000.000000000004</v>
      </c>
      <c r="CB31" s="21">
        <f>IF(CB$8="",0,CB25*SUMIFS(условия!80:80,условия!$7:$7,"&lt;="&amp;CB$8,условия!$8:$8,"&gt;="&amp;CB$8))</f>
        <v>78750</v>
      </c>
      <c r="CC31" s="21">
        <f>IF(CC$8="",0,CC25*SUMIFS(условия!80:80,условия!$7:$7,"&lt;="&amp;CC$8,условия!$8:$8,"&gt;="&amp;CC$8))</f>
        <v>78750</v>
      </c>
      <c r="CD31" s="21">
        <f>IF(CD$8="",0,CD25*SUMIFS(условия!80:80,условия!$7:$7,"&lt;="&amp;CD$8,условия!$8:$8,"&gt;="&amp;CD$8))</f>
        <v>78750</v>
      </c>
      <c r="CE31" s="21">
        <f>IF(CE$8="",0,CE25*SUMIFS(условия!80:80,условия!$7:$7,"&lt;="&amp;CE$8,условия!$8:$8,"&gt;="&amp;CE$8))</f>
        <v>78750</v>
      </c>
      <c r="CF31" s="21">
        <f>IF(CF$8="",0,CF25*SUMIFS(условия!80:80,условия!$7:$7,"&lt;="&amp;CF$8,условия!$8:$8,"&gt;="&amp;CF$8))</f>
        <v>78750</v>
      </c>
      <c r="CG31" s="21">
        <f>IF(CG$8="",0,CG25*SUMIFS(условия!80:80,условия!$7:$7,"&lt;="&amp;CG$8,условия!$8:$8,"&gt;="&amp;CG$8))</f>
        <v>78750</v>
      </c>
      <c r="CH31" s="21">
        <f>IF(CH$8="",0,CH25*SUMIFS(условия!80:80,условия!$7:$7,"&lt;="&amp;CH$8,условия!$8:$8,"&gt;="&amp;CH$8))</f>
        <v>78750</v>
      </c>
      <c r="CI31" s="21">
        <f>IF(CI$8="",0,CI25*SUMIFS(условия!80:80,условия!$7:$7,"&lt;="&amp;CI$8,условия!$8:$8,"&gt;="&amp;CI$8))</f>
        <v>78750</v>
      </c>
      <c r="CJ31" s="21">
        <f>IF(CJ$8="",0,CJ25*SUMIFS(условия!80:80,условия!$7:$7,"&lt;="&amp;CJ$8,условия!$8:$8,"&gt;="&amp;CJ$8))</f>
        <v>78750</v>
      </c>
      <c r="CK31" s="21">
        <f>IF(CK$8="",0,CK25*SUMIFS(условия!80:80,условия!$7:$7,"&lt;="&amp;CK$8,условия!$8:$8,"&gt;="&amp;CK$8))</f>
        <v>78750</v>
      </c>
      <c r="CL31" s="21">
        <f>IF(CL$8="",0,CL25*SUMIFS(условия!80:80,условия!$7:$7,"&lt;="&amp;CL$8,условия!$8:$8,"&gt;="&amp;CL$8))</f>
        <v>78750</v>
      </c>
      <c r="CM31" s="21">
        <f>IF(CM$8="",0,CM25*SUMIFS(условия!80:80,условия!$7:$7,"&lt;="&amp;CM$8,условия!$8:$8,"&gt;="&amp;CM$8))</f>
        <v>78750</v>
      </c>
      <c r="CN31" s="21">
        <f>IF(CN$8="",0,CN25*SUMIFS(условия!80:80,условия!$7:$7,"&lt;="&amp;CN$8,условия!$8:$8,"&gt;="&amp;CN$8))</f>
        <v>78750</v>
      </c>
      <c r="CO31" s="21">
        <f>IF(CO$8="",0,CO25*SUMIFS(условия!80:80,условия!$7:$7,"&lt;="&amp;CO$8,условия!$8:$8,"&gt;="&amp;CO$8))</f>
        <v>78750</v>
      </c>
      <c r="CP31" s="21">
        <f>IF(CP$8="",0,CP25*SUMIFS(условия!80:80,условия!$7:$7,"&lt;="&amp;CP$8,условия!$8:$8,"&gt;="&amp;CP$8))</f>
        <v>78750</v>
      </c>
      <c r="CQ31" s="21">
        <f>IF(CQ$8="",0,CQ25*SUMIFS(условия!80:80,условия!$7:$7,"&lt;="&amp;CQ$8,условия!$8:$8,"&gt;="&amp;CQ$8))</f>
        <v>78750</v>
      </c>
      <c r="CR31" s="21">
        <f>IF(CR$8="",0,CR25*SUMIFS(условия!80:80,условия!$7:$7,"&lt;="&amp;CR$8,условия!$8:$8,"&gt;="&amp;CR$8))</f>
        <v>78750</v>
      </c>
      <c r="CS31" s="21">
        <f>IF(CS$8="",0,CS25*SUMIFS(условия!80:80,условия!$7:$7,"&lt;="&amp;CS$8,условия!$8:$8,"&gt;="&amp;CS$8))</f>
        <v>78750</v>
      </c>
      <c r="CT31" s="21">
        <f>IF(CT$8="",0,CT25*SUMIFS(условия!80:80,условия!$7:$7,"&lt;="&amp;CT$8,условия!$8:$8,"&gt;="&amp;CT$8))</f>
        <v>78750</v>
      </c>
      <c r="CU31" s="21">
        <f>IF(CU$8="",0,CU25*SUMIFS(условия!80:80,условия!$7:$7,"&lt;="&amp;CU$8,условия!$8:$8,"&gt;="&amp;CU$8))</f>
        <v>78750</v>
      </c>
      <c r="CV31" s="21">
        <f>IF(CV$8="",0,CV25*SUMIFS(условия!80:80,условия!$7:$7,"&lt;="&amp;CV$8,условия!$8:$8,"&gt;="&amp;CV$8))</f>
        <v>78750</v>
      </c>
      <c r="CW31" s="21">
        <f>IF(CW$8="",0,CW25*SUMIFS(условия!80:80,условия!$7:$7,"&lt;="&amp;CW$8,условия!$8:$8,"&gt;="&amp;CW$8))</f>
        <v>78750</v>
      </c>
      <c r="CX31" s="21">
        <f>IF(CX$8="",0,CX25*SUMIFS(условия!80:80,условия!$7:$7,"&lt;="&amp;CX$8,условия!$8:$8,"&gt;="&amp;CX$8))</f>
        <v>78750</v>
      </c>
      <c r="CY31" s="21">
        <f>IF(CY$8="",0,CY25*SUMIFS(условия!80:80,условия!$7:$7,"&lt;="&amp;CY$8,условия!$8:$8,"&gt;="&amp;CY$8))</f>
        <v>78750</v>
      </c>
      <c r="CZ31" s="21">
        <f>IF(CZ$8="",0,CZ25*SUMIFS(условия!80:80,условия!$7:$7,"&lt;="&amp;CZ$8,условия!$8:$8,"&gt;="&amp;CZ$8))</f>
        <v>78750</v>
      </c>
      <c r="DA31" s="21">
        <f>IF(DA$8="",0,DA25*SUMIFS(условия!80:80,условия!$7:$7,"&lt;="&amp;DA$8,условия!$8:$8,"&gt;="&amp;DA$8))</f>
        <v>78750</v>
      </c>
      <c r="DB31" s="21">
        <f>IF(DB$8="",0,DB25*SUMIFS(условия!80:80,условия!$7:$7,"&lt;="&amp;DB$8,условия!$8:$8,"&gt;="&amp;DB$8))</f>
        <v>78750</v>
      </c>
      <c r="DC31" s="21">
        <f>IF(DC$8="",0,DC25*SUMIFS(условия!80:80,условия!$7:$7,"&lt;="&amp;DC$8,условия!$8:$8,"&gt;="&amp;DC$8))</f>
        <v>78750</v>
      </c>
      <c r="DD31" s="21">
        <f>IF(DD$8="",0,DD25*SUMIFS(условия!80:80,условия!$7:$7,"&lt;="&amp;DD$8,условия!$8:$8,"&gt;="&amp;DD$8))</f>
        <v>78750</v>
      </c>
      <c r="DE31" s="21">
        <f>IF(DE$8="",0,DE25*SUMIFS(условия!80:80,условия!$7:$7,"&lt;="&amp;DE$8,условия!$8:$8,"&gt;="&amp;DE$8))</f>
        <v>78750</v>
      </c>
      <c r="DF31" s="21">
        <f>IF(DF$8="",0,DF25*SUMIFS(условия!80:80,условия!$7:$7,"&lt;="&amp;DF$8,условия!$8:$8,"&gt;="&amp;DF$8))</f>
        <v>78750</v>
      </c>
      <c r="DG31" s="21">
        <f>IF(DG$8="",0,DG25*SUMIFS(условия!80:80,условия!$7:$7,"&lt;="&amp;DG$8,условия!$8:$8,"&gt;="&amp;DG$8))</f>
        <v>78750</v>
      </c>
      <c r="DH31" s="21">
        <f>IF(DH$8="",0,DH25*SUMIFS(условия!80:80,условия!$7:$7,"&lt;="&amp;DH$8,условия!$8:$8,"&gt;="&amp;DH$8))</f>
        <v>78750</v>
      </c>
      <c r="DI31" s="21">
        <f>IF(DI$8="",0,DI25*SUMIFS(условия!80:80,условия!$7:$7,"&lt;="&amp;DI$8,условия!$8:$8,"&gt;="&amp;DI$8))</f>
        <v>78750</v>
      </c>
      <c r="DJ31" s="21">
        <f>IF(DJ$8="",0,DJ25*SUMIFS(условия!80:80,условия!$7:$7,"&lt;="&amp;DJ$8,условия!$8:$8,"&gt;="&amp;DJ$8))</f>
        <v>78750</v>
      </c>
      <c r="DK31" s="21">
        <f>IF(DK$8="",0,DK25*SUMIFS(условия!80:80,условия!$7:$7,"&lt;="&amp;DK$8,условия!$8:$8,"&gt;="&amp;DK$8))</f>
        <v>78750</v>
      </c>
      <c r="DL31" s="21">
        <f>IF(DL$8="",0,DL25*SUMIFS(условия!80:80,условия!$7:$7,"&lt;="&amp;DL$8,условия!$8:$8,"&gt;="&amp;DL$8))</f>
        <v>78750</v>
      </c>
      <c r="DM31" s="21">
        <f>IF(DM$8="",0,DM25*SUMIFS(условия!80:80,условия!$7:$7,"&lt;="&amp;DM$8,условия!$8:$8,"&gt;="&amp;DM$8))</f>
        <v>78750</v>
      </c>
      <c r="DN31" s="21">
        <f>IF(DN$8="",0,DN25*SUMIFS(условия!80:80,условия!$7:$7,"&lt;="&amp;DN$8,условия!$8:$8,"&gt;="&amp;DN$8))</f>
        <v>78750</v>
      </c>
      <c r="DO31" s="21">
        <f>IF(DO$8="",0,DO25*SUMIFS(условия!80:80,условия!$7:$7,"&lt;="&amp;DO$8,условия!$8:$8,"&gt;="&amp;DO$8))</f>
        <v>78750</v>
      </c>
      <c r="DP31" s="21">
        <f>IF(DP$8="",0,DP25*SUMIFS(условия!80:80,условия!$7:$7,"&lt;="&amp;DP$8,условия!$8:$8,"&gt;="&amp;DP$8))</f>
        <v>78750</v>
      </c>
      <c r="DQ31" s="21">
        <f>IF(DQ$8="",0,DQ25*SUMIFS(условия!80:80,условия!$7:$7,"&lt;="&amp;DQ$8,условия!$8:$8,"&gt;="&amp;DQ$8))</f>
        <v>78750</v>
      </c>
      <c r="DR31" s="21">
        <f>IF(DR$8="",0,DR25*SUMIFS(условия!80:80,условия!$7:$7,"&lt;="&amp;DR$8,условия!$8:$8,"&gt;="&amp;DR$8))</f>
        <v>78750</v>
      </c>
      <c r="DS31" s="21">
        <f>IF(DS$8="",0,DS25*SUMIFS(условия!80:80,условия!$7:$7,"&lt;="&amp;DS$8,условия!$8:$8,"&gt;="&amp;DS$8))</f>
        <v>78750</v>
      </c>
      <c r="DT31" s="21">
        <f>IF(DT$8="",0,DT25*SUMIFS(условия!80:80,условия!$7:$7,"&lt;="&amp;DT$8,условия!$8:$8,"&gt;="&amp;DT$8))</f>
        <v>78750</v>
      </c>
      <c r="DU31" s="21">
        <f>IF(DU$8="",0,DU25*SUMIFS(условия!80:80,условия!$7:$7,"&lt;="&amp;DU$8,условия!$8:$8,"&gt;="&amp;DU$8))</f>
        <v>78750</v>
      </c>
      <c r="DV31" s="21">
        <f>IF(DV$8="",0,DV25*SUMIFS(условия!80:80,условия!$7:$7,"&lt;="&amp;DV$8,условия!$8:$8,"&gt;="&amp;DV$8))</f>
        <v>78750</v>
      </c>
      <c r="DW31" s="21">
        <f>IF(DW$8="",0,DW25*SUMIFS(условия!80:80,условия!$7:$7,"&lt;="&amp;DW$8,условия!$8:$8,"&gt;="&amp;DW$8))</f>
        <v>78750</v>
      </c>
      <c r="DX31" s="21">
        <f>IF(DX$8="",0,DX25*SUMIFS(условия!80:80,условия!$7:$7,"&lt;="&amp;DX$8,условия!$8:$8,"&gt;="&amp;DX$8))</f>
        <v>78750</v>
      </c>
      <c r="DY31" s="21">
        <f>IF(DY$8="",0,DY25*SUMIFS(условия!80:80,условия!$7:$7,"&lt;="&amp;DY$8,условия!$8:$8,"&gt;="&amp;DY$8))</f>
        <v>78750</v>
      </c>
      <c r="DZ31" s="21">
        <f>IF(DZ$8="",0,DZ25*SUMIFS(условия!80:80,условия!$7:$7,"&lt;="&amp;DZ$8,условия!$8:$8,"&gt;="&amp;DZ$8))</f>
        <v>78750</v>
      </c>
      <c r="EA31" s="21">
        <f>IF(EA$8="",0,EA25*SUMIFS(условия!80:80,условия!$7:$7,"&lt;="&amp;EA$8,условия!$8:$8,"&gt;="&amp;EA$8))</f>
        <v>78750</v>
      </c>
      <c r="EB31" s="21">
        <f>IF(EB$8="",0,EB25*SUMIFS(условия!80:80,условия!$7:$7,"&lt;="&amp;EB$8,условия!$8:$8,"&gt;="&amp;EB$8))</f>
        <v>78750</v>
      </c>
      <c r="EC31" s="21">
        <f>IF(EC$8="",0,EC25*SUMIFS(условия!80:80,условия!$7:$7,"&lt;="&amp;EC$8,условия!$8:$8,"&gt;="&amp;EC$8))</f>
        <v>78750</v>
      </c>
      <c r="ED31" s="21">
        <f>IF(ED$8="",0,ED25*SUMIFS(условия!80:80,условия!$7:$7,"&lt;="&amp;ED$8,условия!$8:$8,"&gt;="&amp;ED$8))</f>
        <v>78750</v>
      </c>
      <c r="EE31" s="21">
        <f>IF(EE$8="",0,EE25*SUMIFS(условия!80:80,условия!$7:$7,"&lt;="&amp;EE$8,условия!$8:$8,"&gt;="&amp;EE$8))</f>
        <v>78750</v>
      </c>
      <c r="EF31" s="21">
        <f>IF(EF$8="",0,EF25*SUMIFS(условия!80:80,условия!$7:$7,"&lt;="&amp;EF$8,условия!$8:$8,"&gt;="&amp;EF$8))</f>
        <v>78750</v>
      </c>
      <c r="EG31" s="21">
        <f>IF(EG$8="",0,EG25*SUMIFS(условия!80:80,условия!$7:$7,"&lt;="&amp;EG$8,условия!$8:$8,"&gt;="&amp;EG$8))</f>
        <v>78750</v>
      </c>
      <c r="EH31" s="21">
        <f>IF(EH$8="",0,EH25*SUMIFS(условия!80:80,условия!$7:$7,"&lt;="&amp;EH$8,условия!$8:$8,"&gt;="&amp;EH$8))</f>
        <v>78750</v>
      </c>
      <c r="EI31" s="21">
        <f>IF(EI$8="",0,EI25*SUMIFS(условия!80:80,условия!$7:$7,"&lt;="&amp;EI$8,условия!$8:$8,"&gt;="&amp;EI$8))</f>
        <v>78750</v>
      </c>
      <c r="EJ31" s="21">
        <f>IF(EJ$8="",0,EJ25*SUMIFS(условия!80:80,условия!$7:$7,"&lt;="&amp;EJ$8,условия!$8:$8,"&gt;="&amp;EJ$8))</f>
        <v>78750</v>
      </c>
      <c r="EK31" s="21">
        <f>IF(EK$8="",0,EK25*SUMIFS(условия!80:80,условия!$7:$7,"&lt;="&amp;EK$8,условия!$8:$8,"&gt;="&amp;EK$8))</f>
        <v>52500.000000000007</v>
      </c>
      <c r="EL31" s="21">
        <f>IF(EL$8="",0,EL25*SUMIFS(условия!80:80,условия!$7:$7,"&lt;="&amp;EL$8,условия!$8:$8,"&gt;="&amp;EL$8))</f>
        <v>52500.000000000007</v>
      </c>
      <c r="EM31" s="21">
        <f>IF(EM$8="",0,EM25*SUMIFS(условия!80:80,условия!$7:$7,"&lt;="&amp;EM$8,условия!$8:$8,"&gt;="&amp;EM$8))</f>
        <v>52500.000000000007</v>
      </c>
      <c r="EN31" s="21">
        <f>IF(EN$8="",0,EN25*SUMIFS(условия!80:80,условия!$7:$7,"&lt;="&amp;EN$8,условия!$8:$8,"&gt;="&amp;EN$8))</f>
        <v>52500.000000000007</v>
      </c>
      <c r="EO31" s="21">
        <f>IF(EO$8="",0,EO25*SUMIFS(условия!80:80,условия!$7:$7,"&lt;="&amp;EO$8,условия!$8:$8,"&gt;="&amp;EO$8))</f>
        <v>52500.000000000007</v>
      </c>
      <c r="EP31" s="21">
        <f>IF(EP$8="",0,EP25*SUMIFS(условия!80:80,условия!$7:$7,"&lt;="&amp;EP$8,условия!$8:$8,"&gt;="&amp;EP$8))</f>
        <v>52500.000000000007</v>
      </c>
      <c r="EQ31" s="21">
        <f>IF(EQ$8="",0,EQ25*SUMIFS(условия!80:80,условия!$7:$7,"&lt;="&amp;EQ$8,условия!$8:$8,"&gt;="&amp;EQ$8))</f>
        <v>52500.000000000007</v>
      </c>
      <c r="ER31" s="21">
        <f>IF(ER$8="",0,ER25*SUMIFS(условия!80:80,условия!$7:$7,"&lt;="&amp;ER$8,условия!$8:$8,"&gt;="&amp;ER$8))</f>
        <v>52500.000000000007</v>
      </c>
      <c r="ES31" s="21">
        <f>IF(ES$8="",0,ES25*SUMIFS(условия!80:80,условия!$7:$7,"&lt;="&amp;ES$8,условия!$8:$8,"&gt;="&amp;ES$8))</f>
        <v>52500.000000000007</v>
      </c>
      <c r="ET31" s="21">
        <f>IF(ET$8="",0,ET25*SUMIFS(условия!80:80,условия!$7:$7,"&lt;="&amp;ET$8,условия!$8:$8,"&gt;="&amp;ET$8))</f>
        <v>52500.000000000007</v>
      </c>
      <c r="EU31" s="21">
        <f>IF(EU$8="",0,EU25*SUMIFS(условия!80:80,условия!$7:$7,"&lt;="&amp;EU$8,условия!$8:$8,"&gt;="&amp;EU$8))</f>
        <v>52500.000000000007</v>
      </c>
      <c r="EV31" s="21">
        <f>IF(EV$8="",0,EV25*SUMIFS(условия!80:80,условия!$7:$7,"&lt;="&amp;EV$8,условия!$8:$8,"&gt;="&amp;EV$8))</f>
        <v>52500.000000000007</v>
      </c>
      <c r="EW31" s="21">
        <f>IF(EW$8="",0,EW25*SUMIFS(условия!80:80,условия!$7:$7,"&lt;="&amp;EW$8,условия!$8:$8,"&gt;="&amp;EW$8))</f>
        <v>52500.000000000007</v>
      </c>
      <c r="EX31" s="21">
        <f>IF(EX$8="",0,EX25*SUMIFS(условия!80:80,условия!$7:$7,"&lt;="&amp;EX$8,условия!$8:$8,"&gt;="&amp;EX$8))</f>
        <v>52500.000000000007</v>
      </c>
      <c r="EY31" s="21">
        <f>IF(EY$8="",0,EY25*SUMIFS(условия!80:80,условия!$7:$7,"&lt;="&amp;EY$8,условия!$8:$8,"&gt;="&amp;EY$8))</f>
        <v>52500.000000000007</v>
      </c>
      <c r="EZ31" s="21">
        <f>IF(EZ$8="",0,EZ25*SUMIFS(условия!80:80,условия!$7:$7,"&lt;="&amp;EZ$8,условия!$8:$8,"&gt;="&amp;EZ$8))</f>
        <v>52500.000000000007</v>
      </c>
      <c r="FA31" s="21">
        <f>IF(FA$8="",0,FA25*SUMIFS(условия!80:80,условия!$7:$7,"&lt;="&amp;FA$8,условия!$8:$8,"&gt;="&amp;FA$8))</f>
        <v>52500.000000000007</v>
      </c>
      <c r="FB31" s="21">
        <f>IF(FB$8="",0,FB25*SUMIFS(условия!80:80,условия!$7:$7,"&lt;="&amp;FB$8,условия!$8:$8,"&gt;="&amp;FB$8))</f>
        <v>52500.000000000007</v>
      </c>
      <c r="FC31" s="21">
        <f>IF(FC$8="",0,FC25*SUMIFS(условия!80:80,условия!$7:$7,"&lt;="&amp;FC$8,условия!$8:$8,"&gt;="&amp;FC$8))</f>
        <v>52500.000000000007</v>
      </c>
      <c r="FD31" s="21">
        <f>IF(FD$8="",0,FD25*SUMIFS(условия!80:80,условия!$7:$7,"&lt;="&amp;FD$8,условия!$8:$8,"&gt;="&amp;FD$8))</f>
        <v>52500.000000000007</v>
      </c>
      <c r="FE31" s="21">
        <f>IF(FE$8="",0,FE25*SUMIFS(условия!80:80,условия!$7:$7,"&lt;="&amp;FE$8,условия!$8:$8,"&gt;="&amp;FE$8))</f>
        <v>52500.000000000007</v>
      </c>
      <c r="FF31" s="21">
        <f>IF(FF$8="",0,FF25*SUMIFS(условия!80:80,условия!$7:$7,"&lt;="&amp;FF$8,условия!$8:$8,"&gt;="&amp;FF$8))</f>
        <v>52500.000000000007</v>
      </c>
      <c r="FG31" s="21">
        <f>IF(FG$8="",0,FG25*SUMIFS(условия!80:80,условия!$7:$7,"&lt;="&amp;FG$8,условия!$8:$8,"&gt;="&amp;FG$8))</f>
        <v>52500.000000000007</v>
      </c>
      <c r="FH31" s="21">
        <f>IF(FH$8="",0,FH25*SUMIFS(условия!80:80,условия!$7:$7,"&lt;="&amp;FH$8,условия!$8:$8,"&gt;="&amp;FH$8))</f>
        <v>52500.000000000007</v>
      </c>
      <c r="FI31" s="21">
        <f>IF(FI$8="",0,FI25*SUMIFS(условия!80:80,условия!$7:$7,"&lt;="&amp;FI$8,условия!$8:$8,"&gt;="&amp;FI$8))</f>
        <v>52500.000000000007</v>
      </c>
      <c r="FJ31" s="21">
        <f>IF(FJ$8="",0,FJ25*SUMIFS(условия!80:80,условия!$7:$7,"&lt;="&amp;FJ$8,условия!$8:$8,"&gt;="&amp;FJ$8))</f>
        <v>52500.000000000007</v>
      </c>
      <c r="FK31" s="21">
        <f>IF(FK$8="",0,FK25*SUMIFS(условия!80:80,условия!$7:$7,"&lt;="&amp;FK$8,условия!$8:$8,"&gt;="&amp;FK$8))</f>
        <v>52500.000000000007</v>
      </c>
      <c r="FL31" s="21">
        <f>IF(FL$8="",0,FL25*SUMIFS(условия!80:80,условия!$7:$7,"&lt;="&amp;FL$8,условия!$8:$8,"&gt;="&amp;FL$8))</f>
        <v>52500.000000000007</v>
      </c>
      <c r="FM31" s="21">
        <f>IF(FM$8="",0,FM25*SUMIFS(условия!80:80,условия!$7:$7,"&lt;="&amp;FM$8,условия!$8:$8,"&gt;="&amp;FM$8))</f>
        <v>52500.000000000007</v>
      </c>
      <c r="FN31" s="21">
        <f>IF(FN$8="",0,FN25*SUMIFS(условия!80:80,условия!$7:$7,"&lt;="&amp;FN$8,условия!$8:$8,"&gt;="&amp;FN$8))</f>
        <v>52500.000000000007</v>
      </c>
      <c r="FO31" s="21">
        <f>IF(FO$8="",0,FO25*SUMIFS(условия!80:80,условия!$7:$7,"&lt;="&amp;FO$8,условия!$8:$8,"&gt;="&amp;FO$8))</f>
        <v>87500</v>
      </c>
      <c r="FP31" s="21">
        <f>IF(FP$8="",0,FP25*SUMIFS(условия!80:80,условия!$7:$7,"&lt;="&amp;FP$8,условия!$8:$8,"&gt;="&amp;FP$8))</f>
        <v>87500</v>
      </c>
      <c r="FQ31" s="21">
        <f>IF(FQ$8="",0,FQ25*SUMIFS(условия!80:80,условия!$7:$7,"&lt;="&amp;FQ$8,условия!$8:$8,"&gt;="&amp;FQ$8))</f>
        <v>87500</v>
      </c>
      <c r="FR31" s="21">
        <f>IF(FR$8="",0,FR25*SUMIFS(условия!80:80,условия!$7:$7,"&lt;="&amp;FR$8,условия!$8:$8,"&gt;="&amp;FR$8))</f>
        <v>87500</v>
      </c>
      <c r="FS31" s="21">
        <f>IF(FS$8="",0,FS25*SUMIFS(условия!80:80,условия!$7:$7,"&lt;="&amp;FS$8,условия!$8:$8,"&gt;="&amp;FS$8))</f>
        <v>87500</v>
      </c>
      <c r="FT31" s="21">
        <f>IF(FT$8="",0,FT25*SUMIFS(условия!80:80,условия!$7:$7,"&lt;="&amp;FT$8,условия!$8:$8,"&gt;="&amp;FT$8))</f>
        <v>87500</v>
      </c>
      <c r="FU31" s="21">
        <f>IF(FU$8="",0,FU25*SUMIFS(условия!80:80,условия!$7:$7,"&lt;="&amp;FU$8,условия!$8:$8,"&gt;="&amp;FU$8))</f>
        <v>87500</v>
      </c>
      <c r="FV31" s="21">
        <f>IF(FV$8="",0,FV25*SUMIFS(условия!80:80,условия!$7:$7,"&lt;="&amp;FV$8,условия!$8:$8,"&gt;="&amp;FV$8))</f>
        <v>87500</v>
      </c>
      <c r="FW31" s="21">
        <f>IF(FW$8="",0,FW25*SUMIFS(условия!80:80,условия!$7:$7,"&lt;="&amp;FW$8,условия!$8:$8,"&gt;="&amp;FW$8))</f>
        <v>87500</v>
      </c>
      <c r="FX31" s="21">
        <f>IF(FX$8="",0,FX25*SUMIFS(условия!80:80,условия!$7:$7,"&lt;="&amp;FX$8,условия!$8:$8,"&gt;="&amp;FX$8))</f>
        <v>87500</v>
      </c>
      <c r="FY31" s="21">
        <f>IF(FY$8="",0,FY25*SUMIFS(условия!80:80,условия!$7:$7,"&lt;="&amp;FY$8,условия!$8:$8,"&gt;="&amp;FY$8))</f>
        <v>87500</v>
      </c>
      <c r="FZ31" s="21">
        <f>IF(FZ$8="",0,FZ25*SUMIFS(условия!80:80,условия!$7:$7,"&lt;="&amp;FZ$8,условия!$8:$8,"&gt;="&amp;FZ$8))</f>
        <v>87500</v>
      </c>
      <c r="GA31" s="21">
        <f>IF(GA$8="",0,GA25*SUMIFS(условия!80:80,условия!$7:$7,"&lt;="&amp;GA$8,условия!$8:$8,"&gt;="&amp;GA$8))</f>
        <v>87500</v>
      </c>
      <c r="GB31" s="21">
        <f>IF(GB$8="",0,GB25*SUMIFS(условия!80:80,условия!$7:$7,"&lt;="&amp;GB$8,условия!$8:$8,"&gt;="&amp;GB$8))</f>
        <v>87500</v>
      </c>
      <c r="GC31" s="21">
        <f>IF(GC$8="",0,GC25*SUMIFS(условия!80:80,условия!$7:$7,"&lt;="&amp;GC$8,условия!$8:$8,"&gt;="&amp;GC$8))</f>
        <v>87500</v>
      </c>
      <c r="GD31" s="21">
        <f>IF(GD$8="",0,GD25*SUMIFS(условия!80:80,условия!$7:$7,"&lt;="&amp;GD$8,условия!$8:$8,"&gt;="&amp;GD$8))</f>
        <v>87500</v>
      </c>
      <c r="GE31" s="21">
        <f>IF(GE$8="",0,GE25*SUMIFS(условия!80:80,условия!$7:$7,"&lt;="&amp;GE$8,условия!$8:$8,"&gt;="&amp;GE$8))</f>
        <v>87500</v>
      </c>
      <c r="GF31" s="21">
        <f>IF(GF$8="",0,GF25*SUMIFS(условия!80:80,условия!$7:$7,"&lt;="&amp;GF$8,условия!$8:$8,"&gt;="&amp;GF$8))</f>
        <v>87500</v>
      </c>
      <c r="GG31" s="21">
        <f>IF(GG$8="",0,GG25*SUMIFS(условия!80:80,условия!$7:$7,"&lt;="&amp;GG$8,условия!$8:$8,"&gt;="&amp;GG$8))</f>
        <v>87500</v>
      </c>
      <c r="GH31" s="21">
        <f>IF(GH$8="",0,GH25*SUMIFS(условия!80:80,условия!$7:$7,"&lt;="&amp;GH$8,условия!$8:$8,"&gt;="&amp;GH$8))</f>
        <v>87500</v>
      </c>
      <c r="GI31" s="21">
        <f>IF(GI$8="",0,GI25*SUMIFS(условия!80:80,условия!$7:$7,"&lt;="&amp;GI$8,условия!$8:$8,"&gt;="&amp;GI$8))</f>
        <v>87500</v>
      </c>
      <c r="GJ31" s="21">
        <f>IF(GJ$8="",0,GJ25*SUMIFS(условия!80:80,условия!$7:$7,"&lt;="&amp;GJ$8,условия!$8:$8,"&gt;="&amp;GJ$8))</f>
        <v>87500</v>
      </c>
      <c r="GK31" s="21">
        <f>IF(GK$8="",0,GK25*SUMIFS(условия!80:80,условия!$7:$7,"&lt;="&amp;GK$8,условия!$8:$8,"&gt;="&amp;GK$8))</f>
        <v>87500</v>
      </c>
      <c r="GL31" s="21">
        <f>IF(GL$8="",0,GL25*SUMIFS(условия!80:80,условия!$7:$7,"&lt;="&amp;GL$8,условия!$8:$8,"&gt;="&amp;GL$8))</f>
        <v>87500</v>
      </c>
      <c r="GM31" s="21">
        <f>IF(GM$8="",0,GM25*SUMIFS(условия!80:80,условия!$7:$7,"&lt;="&amp;GM$8,условия!$8:$8,"&gt;="&amp;GM$8))</f>
        <v>87500</v>
      </c>
      <c r="GN31" s="21">
        <f>IF(GN$8="",0,GN25*SUMIFS(условия!80:80,условия!$7:$7,"&lt;="&amp;GN$8,условия!$8:$8,"&gt;="&amp;GN$8))</f>
        <v>87500</v>
      </c>
      <c r="GO31" s="21">
        <f>IF(GO$8="",0,GO25*SUMIFS(условия!80:80,условия!$7:$7,"&lt;="&amp;GO$8,условия!$8:$8,"&gt;="&amp;GO$8))</f>
        <v>87500</v>
      </c>
      <c r="GP31" s="21">
        <f>IF(GP$8="",0,GP25*SUMIFS(условия!80:80,условия!$7:$7,"&lt;="&amp;GP$8,условия!$8:$8,"&gt;="&amp;GP$8))</f>
        <v>87500</v>
      </c>
      <c r="GQ31" s="21">
        <f>IF(GQ$8="",0,GQ25*SUMIFS(условия!80:80,условия!$7:$7,"&lt;="&amp;GQ$8,условия!$8:$8,"&gt;="&amp;GQ$8))</f>
        <v>87500</v>
      </c>
      <c r="GR31" s="21">
        <f>IF(GR$8="",0,GR25*SUMIFS(условия!80:80,условия!$7:$7,"&lt;="&amp;GR$8,условия!$8:$8,"&gt;="&amp;GR$8))</f>
        <v>87500</v>
      </c>
      <c r="GS31" s="21">
        <f>IF(GS$8="",0,GS25*SUMIFS(условия!80:80,условия!$7:$7,"&lt;="&amp;GS$8,условия!$8:$8,"&gt;="&amp;GS$8))</f>
        <v>87500</v>
      </c>
      <c r="GT31" s="21">
        <f>IF(GT$8="",0,GT25*SUMIFS(условия!80:80,условия!$7:$7,"&lt;="&amp;GT$8,условия!$8:$8,"&gt;="&amp;GT$8))</f>
        <v>87500</v>
      </c>
      <c r="GU31" s="21">
        <f>IF(GU$8="",0,GU25*SUMIFS(условия!80:80,условия!$7:$7,"&lt;="&amp;GU$8,условия!$8:$8,"&gt;="&amp;GU$8))</f>
        <v>87500</v>
      </c>
      <c r="GV31" s="21">
        <f>IF(GV$8="",0,GV25*SUMIFS(условия!80:80,условия!$7:$7,"&lt;="&amp;GV$8,условия!$8:$8,"&gt;="&amp;GV$8))</f>
        <v>87500</v>
      </c>
      <c r="GW31" s="21">
        <f>IF(GW$8="",0,GW25*SUMIFS(условия!80:80,условия!$7:$7,"&lt;="&amp;GW$8,условия!$8:$8,"&gt;="&amp;GW$8))</f>
        <v>87500</v>
      </c>
      <c r="GX31" s="21">
        <f>IF(GX$8="",0,GX25*SUMIFS(условия!80:80,условия!$7:$7,"&lt;="&amp;GX$8,условия!$8:$8,"&gt;="&amp;GX$8))</f>
        <v>87500</v>
      </c>
      <c r="GY31" s="21">
        <f>IF(GY$8="",0,GY25*SUMIFS(условия!80:80,условия!$7:$7,"&lt;="&amp;GY$8,условия!$8:$8,"&gt;="&amp;GY$8))</f>
        <v>87500</v>
      </c>
      <c r="GZ31" s="21">
        <f>IF(GZ$8="",0,GZ25*SUMIFS(условия!80:80,условия!$7:$7,"&lt;="&amp;GZ$8,условия!$8:$8,"&gt;="&amp;GZ$8))</f>
        <v>87500</v>
      </c>
      <c r="HA31" s="21">
        <f>IF(HA$8="",0,HA25*SUMIFS(условия!80:80,условия!$7:$7,"&lt;="&amp;HA$8,условия!$8:$8,"&gt;="&amp;HA$8))</f>
        <v>87500</v>
      </c>
      <c r="HB31" s="21">
        <f>IF(HB$8="",0,HB25*SUMIFS(условия!80:80,условия!$7:$7,"&lt;="&amp;HB$8,условия!$8:$8,"&gt;="&amp;HB$8))</f>
        <v>87500</v>
      </c>
      <c r="HC31" s="21">
        <f>IF(HC$8="",0,HC25*SUMIFS(условия!80:80,условия!$7:$7,"&lt;="&amp;HC$8,условия!$8:$8,"&gt;="&amp;HC$8))</f>
        <v>87500</v>
      </c>
      <c r="HD31" s="21">
        <f>IF(HD$8="",0,HD25*SUMIFS(условия!80:80,условия!$7:$7,"&lt;="&amp;HD$8,условия!$8:$8,"&gt;="&amp;HD$8))</f>
        <v>87500</v>
      </c>
      <c r="HE31" s="21">
        <f>IF(HE$8="",0,HE25*SUMIFS(условия!80:80,условия!$7:$7,"&lt;="&amp;HE$8,условия!$8:$8,"&gt;="&amp;HE$8))</f>
        <v>87500</v>
      </c>
      <c r="HF31" s="21">
        <f>IF(HF$8="",0,HF25*SUMIFS(условия!80:80,условия!$7:$7,"&lt;="&amp;HF$8,условия!$8:$8,"&gt;="&amp;HF$8))</f>
        <v>87500</v>
      </c>
      <c r="HG31" s="21">
        <f>IF(HG$8="",0,HG25*SUMIFS(условия!80:80,условия!$7:$7,"&lt;="&amp;HG$8,условия!$8:$8,"&gt;="&amp;HG$8))</f>
        <v>87500</v>
      </c>
      <c r="HH31" s="21">
        <f>IF(HH$8="",0,HH25*SUMIFS(условия!80:80,условия!$7:$7,"&lt;="&amp;HH$8,условия!$8:$8,"&gt;="&amp;HH$8))</f>
        <v>87500</v>
      </c>
      <c r="HI31" s="21">
        <f>IF(HI$8="",0,HI25*SUMIFS(условия!80:80,условия!$7:$7,"&lt;="&amp;HI$8,условия!$8:$8,"&gt;="&amp;HI$8))</f>
        <v>87500</v>
      </c>
      <c r="HJ31" s="21">
        <f>IF(HJ$8="",0,HJ25*SUMIFS(условия!80:80,условия!$7:$7,"&lt;="&amp;HJ$8,условия!$8:$8,"&gt;="&amp;HJ$8))</f>
        <v>87500</v>
      </c>
      <c r="HK31" s="21">
        <f>IF(HK$8="",0,HK25*SUMIFS(условия!80:80,условия!$7:$7,"&lt;="&amp;HK$8,условия!$8:$8,"&gt;="&amp;HK$8))</f>
        <v>87500</v>
      </c>
      <c r="HL31" s="21">
        <f>IF(HL$8="",0,HL25*SUMIFS(условия!80:80,условия!$7:$7,"&lt;="&amp;HL$8,условия!$8:$8,"&gt;="&amp;HL$8))</f>
        <v>87500</v>
      </c>
      <c r="HM31" s="21">
        <f>IF(HM$8="",0,HM25*SUMIFS(условия!80:80,условия!$7:$7,"&lt;="&amp;HM$8,условия!$8:$8,"&gt;="&amp;HM$8))</f>
        <v>87500</v>
      </c>
      <c r="HN31" s="21">
        <f>IF(HN$8="",0,HN25*SUMIFS(условия!80:80,условия!$7:$7,"&lt;="&amp;HN$8,условия!$8:$8,"&gt;="&amp;HN$8))</f>
        <v>87500</v>
      </c>
      <c r="HO31" s="21">
        <f>IF(HO$8="",0,HO25*SUMIFS(условия!80:80,условия!$7:$7,"&lt;="&amp;HO$8,условия!$8:$8,"&gt;="&amp;HO$8))</f>
        <v>87500</v>
      </c>
      <c r="HP31" s="21">
        <f>IF(HP$8="",0,HP25*SUMIFS(условия!80:80,условия!$7:$7,"&lt;="&amp;HP$8,условия!$8:$8,"&gt;="&amp;HP$8))</f>
        <v>87500</v>
      </c>
      <c r="HQ31" s="21">
        <f>IF(HQ$8="",0,HQ25*SUMIFS(условия!80:80,условия!$7:$7,"&lt;="&amp;HQ$8,условия!$8:$8,"&gt;="&amp;HQ$8))</f>
        <v>87500</v>
      </c>
      <c r="HR31" s="21">
        <f>IF(HR$8="",0,HR25*SUMIFS(условия!80:80,условия!$7:$7,"&lt;="&amp;HR$8,условия!$8:$8,"&gt;="&amp;HR$8))</f>
        <v>87500</v>
      </c>
      <c r="HS31" s="21">
        <f>IF(HS$8="",0,HS25*SUMIFS(условия!80:80,условия!$7:$7,"&lt;="&amp;HS$8,условия!$8:$8,"&gt;="&amp;HS$8))</f>
        <v>87500</v>
      </c>
      <c r="HT31" s="21">
        <f>IF(HT$8="",0,HT25*SUMIFS(условия!80:80,условия!$7:$7,"&lt;="&amp;HT$8,условия!$8:$8,"&gt;="&amp;HT$8))</f>
        <v>87500</v>
      </c>
      <c r="HU31" s="21">
        <f>IF(HU$8="",0,HU25*SUMIFS(условия!80:80,условия!$7:$7,"&lt;="&amp;HU$8,условия!$8:$8,"&gt;="&amp;HU$8))</f>
        <v>87500</v>
      </c>
      <c r="HV31" s="21">
        <f>IF(HV$8="",0,HV25*SUMIFS(условия!80:80,условия!$7:$7,"&lt;="&amp;HV$8,условия!$8:$8,"&gt;="&amp;HV$8))</f>
        <v>87500</v>
      </c>
      <c r="HW31" s="21">
        <f>IF(HW$8="",0,HW25*SUMIFS(условия!80:80,условия!$7:$7,"&lt;="&amp;HW$8,условия!$8:$8,"&gt;="&amp;HW$8))</f>
        <v>87500</v>
      </c>
      <c r="HX31" s="21">
        <f>IF(HX$8="",0,HX25*SUMIFS(условия!80:80,условия!$7:$7,"&lt;="&amp;HX$8,условия!$8:$8,"&gt;="&amp;HX$8))</f>
        <v>87500</v>
      </c>
      <c r="HY31" s="21">
        <f>IF(HY$8="",0,HY25*SUMIFS(условия!80:80,условия!$7:$7,"&lt;="&amp;HY$8,условия!$8:$8,"&gt;="&amp;HY$8))</f>
        <v>87500</v>
      </c>
      <c r="HZ31" s="21">
        <f>IF(HZ$8="",0,HZ25*SUMIFS(условия!80:80,условия!$7:$7,"&lt;="&amp;HZ$8,условия!$8:$8,"&gt;="&amp;HZ$8))</f>
        <v>87500</v>
      </c>
      <c r="IA31" s="21">
        <f>IF(IA$8="",0,IA25*SUMIFS(условия!80:80,условия!$7:$7,"&lt;="&amp;IA$8,условия!$8:$8,"&gt;="&amp;IA$8))</f>
        <v>87500</v>
      </c>
      <c r="IB31" s="21">
        <f>IF(IB$8="",0,IB25*SUMIFS(условия!80:80,условия!$7:$7,"&lt;="&amp;IB$8,условия!$8:$8,"&gt;="&amp;IB$8))</f>
        <v>87500</v>
      </c>
      <c r="IC31" s="21">
        <f>IF(IC$8="",0,IC25*SUMIFS(условия!80:80,условия!$7:$7,"&lt;="&amp;IC$8,условия!$8:$8,"&gt;="&amp;IC$8))</f>
        <v>87500</v>
      </c>
      <c r="ID31" s="21">
        <f>IF(ID$8="",0,ID25*SUMIFS(условия!80:80,условия!$7:$7,"&lt;="&amp;ID$8,условия!$8:$8,"&gt;="&amp;ID$8))</f>
        <v>87500</v>
      </c>
      <c r="IE31" s="21">
        <f>IF(IE$8="",0,IE25*SUMIFS(условия!80:80,условия!$7:$7,"&lt;="&amp;IE$8,условия!$8:$8,"&gt;="&amp;IE$8))</f>
        <v>87500</v>
      </c>
      <c r="IF31" s="21">
        <f>IF(IF$8="",0,IF25*SUMIFS(условия!80:80,условия!$7:$7,"&lt;="&amp;IF$8,условия!$8:$8,"&gt;="&amp;IF$8))</f>
        <v>87500</v>
      </c>
      <c r="IG31" s="21">
        <f>IF(IG$8="",0,IG25*SUMIFS(условия!80:80,условия!$7:$7,"&lt;="&amp;IG$8,условия!$8:$8,"&gt;="&amp;IG$8))</f>
        <v>87500</v>
      </c>
      <c r="IH31" s="21">
        <f>IF(IH$8="",0,IH25*SUMIFS(условия!80:80,условия!$7:$7,"&lt;="&amp;IH$8,условия!$8:$8,"&gt;="&amp;IH$8))</f>
        <v>87500</v>
      </c>
      <c r="II31" s="21">
        <f>IF(II$8="",0,II25*SUMIFS(условия!80:80,условия!$7:$7,"&lt;="&amp;II$8,условия!$8:$8,"&gt;="&amp;II$8))</f>
        <v>87500</v>
      </c>
      <c r="IJ31" s="21">
        <f>IF(IJ$8="",0,IJ25*SUMIFS(условия!80:80,условия!$7:$7,"&lt;="&amp;IJ$8,условия!$8:$8,"&gt;="&amp;IJ$8))</f>
        <v>87500</v>
      </c>
      <c r="IK31" s="21">
        <f>IF(IK$8="",0,IK25*SUMIFS(условия!80:80,условия!$7:$7,"&lt;="&amp;IK$8,условия!$8:$8,"&gt;="&amp;IK$8))</f>
        <v>87500</v>
      </c>
      <c r="IL31" s="21">
        <f>IF(IL$8="",0,IL25*SUMIFS(условия!80:80,условия!$7:$7,"&lt;="&amp;IL$8,условия!$8:$8,"&gt;="&amp;IL$8))</f>
        <v>87500</v>
      </c>
      <c r="IM31" s="21">
        <f>IF(IM$8="",0,IM25*SUMIFS(условия!80:80,условия!$7:$7,"&lt;="&amp;IM$8,условия!$8:$8,"&gt;="&amp;IM$8))</f>
        <v>87500</v>
      </c>
      <c r="IN31" s="21">
        <f>IF(IN$8="",0,IN25*SUMIFS(условия!80:80,условия!$7:$7,"&lt;="&amp;IN$8,условия!$8:$8,"&gt;="&amp;IN$8))</f>
        <v>87500</v>
      </c>
      <c r="IO31" s="21">
        <f>IF(IO$8="",0,IO25*SUMIFS(условия!80:80,условия!$7:$7,"&lt;="&amp;IO$8,условия!$8:$8,"&gt;="&amp;IO$8))</f>
        <v>87500</v>
      </c>
      <c r="IP31" s="21">
        <f>IF(IP$8="",0,IP25*SUMIFS(условия!80:80,условия!$7:$7,"&lt;="&amp;IP$8,условия!$8:$8,"&gt;="&amp;IP$8))</f>
        <v>87500</v>
      </c>
      <c r="IQ31" s="21">
        <f>IF(IQ$8="",0,IQ25*SUMIFS(условия!80:80,условия!$7:$7,"&lt;="&amp;IQ$8,условия!$8:$8,"&gt;="&amp;IQ$8))</f>
        <v>87500</v>
      </c>
      <c r="IR31" s="21">
        <f>IF(IR$8="",0,IR25*SUMIFS(условия!80:80,условия!$7:$7,"&lt;="&amp;IR$8,условия!$8:$8,"&gt;="&amp;IR$8))</f>
        <v>87500</v>
      </c>
      <c r="IS31" s="21">
        <f>IF(IS$8="",0,IS25*SUMIFS(условия!80:80,условия!$7:$7,"&lt;="&amp;IS$8,условия!$8:$8,"&gt;="&amp;IS$8))</f>
        <v>87500</v>
      </c>
      <c r="IT31" s="21">
        <f>IF(IT$8="",0,IT25*SUMIFS(условия!80:80,условия!$7:$7,"&lt;="&amp;IT$8,условия!$8:$8,"&gt;="&amp;IT$8))</f>
        <v>87500</v>
      </c>
      <c r="IU31" s="21">
        <f>IF(IU$8="",0,IU25*SUMIFS(условия!80:80,условия!$7:$7,"&lt;="&amp;IU$8,условия!$8:$8,"&gt;="&amp;IU$8))</f>
        <v>87500</v>
      </c>
      <c r="IV31" s="21">
        <f>IF(IV$8="",0,IV25*SUMIFS(условия!80:80,условия!$7:$7,"&lt;="&amp;IV$8,условия!$8:$8,"&gt;="&amp;IV$8))</f>
        <v>87500</v>
      </c>
      <c r="IW31" s="21">
        <f>IF(IW$8="",0,IW25*SUMIFS(условия!80:80,условия!$7:$7,"&lt;="&amp;IW$8,условия!$8:$8,"&gt;="&amp;IW$8))</f>
        <v>87500</v>
      </c>
      <c r="IX31" s="21">
        <f>IF(IX$8="",0,IX25*SUMIFS(условия!80:80,условия!$7:$7,"&lt;="&amp;IX$8,условия!$8:$8,"&gt;="&amp;IX$8))</f>
        <v>87500</v>
      </c>
      <c r="IY31" s="21">
        <f>IF(IY$8="",0,IY25*SUMIFS(условия!80:80,условия!$7:$7,"&lt;="&amp;IY$8,условия!$8:$8,"&gt;="&amp;IY$8))</f>
        <v>87500</v>
      </c>
      <c r="IZ31" s="21">
        <f>IF(IZ$8="",0,IZ25*SUMIFS(условия!80:80,условия!$7:$7,"&lt;="&amp;IZ$8,условия!$8:$8,"&gt;="&amp;IZ$8))</f>
        <v>87500</v>
      </c>
      <c r="JA31" s="21">
        <f>IF(JA$8="",0,JA25*SUMIFS(условия!80:80,условия!$7:$7,"&lt;="&amp;JA$8,условия!$8:$8,"&gt;="&amp;JA$8))</f>
        <v>183750.00000000003</v>
      </c>
      <c r="JB31" s="21">
        <f>IF(JB$8="",0,JB25*SUMIFS(условия!80:80,условия!$7:$7,"&lt;="&amp;JB$8,условия!$8:$8,"&gt;="&amp;JB$8))</f>
        <v>183750.00000000003</v>
      </c>
      <c r="JC31" s="21">
        <f>IF(JC$8="",0,JC25*SUMIFS(условия!80:80,условия!$7:$7,"&lt;="&amp;JC$8,условия!$8:$8,"&gt;="&amp;JC$8))</f>
        <v>183750.00000000003</v>
      </c>
      <c r="JD31" s="21">
        <f>IF(JD$8="",0,JD25*SUMIFS(условия!80:80,условия!$7:$7,"&lt;="&amp;JD$8,условия!$8:$8,"&gt;="&amp;JD$8))</f>
        <v>183750.00000000003</v>
      </c>
      <c r="JE31" s="21">
        <f>IF(JE$8="",0,JE25*SUMIFS(условия!80:80,условия!$7:$7,"&lt;="&amp;JE$8,условия!$8:$8,"&gt;="&amp;JE$8))</f>
        <v>183750.00000000003</v>
      </c>
      <c r="JF31" s="21">
        <f>IF(JF$8="",0,JF25*SUMIFS(условия!80:80,условия!$7:$7,"&lt;="&amp;JF$8,условия!$8:$8,"&gt;="&amp;JF$8))</f>
        <v>183750.00000000003</v>
      </c>
      <c r="JG31" s="21">
        <f>IF(JG$8="",0,JG25*SUMIFS(условия!80:80,условия!$7:$7,"&lt;="&amp;JG$8,условия!$8:$8,"&gt;="&amp;JG$8))</f>
        <v>183750.00000000003</v>
      </c>
      <c r="JH31" s="21">
        <f>IF(JH$8="",0,JH25*SUMIFS(условия!80:80,условия!$7:$7,"&lt;="&amp;JH$8,условия!$8:$8,"&gt;="&amp;JH$8))</f>
        <v>183750.00000000003</v>
      </c>
      <c r="JI31" s="21">
        <f>IF(JI$8="",0,JI25*SUMIFS(условия!80:80,условия!$7:$7,"&lt;="&amp;JI$8,условия!$8:$8,"&gt;="&amp;JI$8))</f>
        <v>183750.00000000003</v>
      </c>
      <c r="JJ31" s="21">
        <f>IF(JJ$8="",0,JJ25*SUMIFS(условия!80:80,условия!$7:$7,"&lt;="&amp;JJ$8,условия!$8:$8,"&gt;="&amp;JJ$8))</f>
        <v>183750.00000000003</v>
      </c>
      <c r="JK31" s="21">
        <f>IF(JK$8="",0,JK25*SUMIFS(условия!80:80,условия!$7:$7,"&lt;="&amp;JK$8,условия!$8:$8,"&gt;="&amp;JK$8))</f>
        <v>183750.00000000003</v>
      </c>
      <c r="JL31" s="21">
        <f>IF(JL$8="",0,JL25*SUMIFS(условия!80:80,условия!$7:$7,"&lt;="&amp;JL$8,условия!$8:$8,"&gt;="&amp;JL$8))</f>
        <v>183750.00000000003</v>
      </c>
      <c r="JM31" s="21">
        <f>IF(JM$8="",0,JM25*SUMIFS(условия!80:80,условия!$7:$7,"&lt;="&amp;JM$8,условия!$8:$8,"&gt;="&amp;JM$8))</f>
        <v>183750.00000000003</v>
      </c>
      <c r="JN31" s="21">
        <f>IF(JN$8="",0,JN25*SUMIFS(условия!80:80,условия!$7:$7,"&lt;="&amp;JN$8,условия!$8:$8,"&gt;="&amp;JN$8))</f>
        <v>183750.00000000003</v>
      </c>
      <c r="JO31" s="21">
        <f>IF(JO$8="",0,JO25*SUMIFS(условия!80:80,условия!$7:$7,"&lt;="&amp;JO$8,условия!$8:$8,"&gt;="&amp;JO$8))</f>
        <v>183750.00000000003</v>
      </c>
      <c r="JP31" s="21">
        <f>IF(JP$8="",0,JP25*SUMIFS(условия!80:80,условия!$7:$7,"&lt;="&amp;JP$8,условия!$8:$8,"&gt;="&amp;JP$8))</f>
        <v>183750.00000000003</v>
      </c>
      <c r="JQ31" s="21">
        <f>IF(JQ$8="",0,JQ25*SUMIFS(условия!80:80,условия!$7:$7,"&lt;="&amp;JQ$8,условия!$8:$8,"&gt;="&amp;JQ$8))</f>
        <v>183750.00000000003</v>
      </c>
      <c r="JR31" s="21">
        <f>IF(JR$8="",0,JR25*SUMIFS(условия!80:80,условия!$7:$7,"&lt;="&amp;JR$8,условия!$8:$8,"&gt;="&amp;JR$8))</f>
        <v>183750.00000000003</v>
      </c>
      <c r="JS31" s="21">
        <f>IF(JS$8="",0,JS25*SUMIFS(условия!80:80,условия!$7:$7,"&lt;="&amp;JS$8,условия!$8:$8,"&gt;="&amp;JS$8))</f>
        <v>183750.00000000003</v>
      </c>
      <c r="JT31" s="21">
        <f>IF(JT$8="",0,JT25*SUMIFS(условия!80:80,условия!$7:$7,"&lt;="&amp;JT$8,условия!$8:$8,"&gt;="&amp;JT$8))</f>
        <v>183750.00000000003</v>
      </c>
      <c r="JU31" s="21">
        <f>IF(JU$8="",0,JU25*SUMIFS(условия!80:80,условия!$7:$7,"&lt;="&amp;JU$8,условия!$8:$8,"&gt;="&amp;JU$8))</f>
        <v>183750.00000000003</v>
      </c>
      <c r="JV31" s="21">
        <f>IF(JV$8="",0,JV25*SUMIFS(условия!80:80,условия!$7:$7,"&lt;="&amp;JV$8,условия!$8:$8,"&gt;="&amp;JV$8))</f>
        <v>183750.00000000003</v>
      </c>
      <c r="JW31" s="21">
        <f>IF(JW$8="",0,JW25*SUMIFS(условия!80:80,условия!$7:$7,"&lt;="&amp;JW$8,условия!$8:$8,"&gt;="&amp;JW$8))</f>
        <v>183750.00000000003</v>
      </c>
      <c r="JX31" s="21">
        <f>IF(JX$8="",0,JX25*SUMIFS(условия!80:80,условия!$7:$7,"&lt;="&amp;JX$8,условия!$8:$8,"&gt;="&amp;JX$8))</f>
        <v>183750.00000000003</v>
      </c>
      <c r="JY31" s="21">
        <f>IF(JY$8="",0,JY25*SUMIFS(условия!80:80,условия!$7:$7,"&lt;="&amp;JY$8,условия!$8:$8,"&gt;="&amp;JY$8))</f>
        <v>183750.00000000003</v>
      </c>
      <c r="JZ31" s="21">
        <f>IF(JZ$8="",0,JZ25*SUMIFS(условия!80:80,условия!$7:$7,"&lt;="&amp;JZ$8,условия!$8:$8,"&gt;="&amp;JZ$8))</f>
        <v>183750.00000000003</v>
      </c>
      <c r="KA31" s="21">
        <f>IF(KA$8="",0,KA25*SUMIFS(условия!80:80,условия!$7:$7,"&lt;="&amp;KA$8,условия!$8:$8,"&gt;="&amp;KA$8))</f>
        <v>183750.00000000003</v>
      </c>
      <c r="KB31" s="21">
        <f>IF(KB$8="",0,KB25*SUMIFS(условия!80:80,условия!$7:$7,"&lt;="&amp;KB$8,условия!$8:$8,"&gt;="&amp;KB$8))</f>
        <v>183750.00000000003</v>
      </c>
      <c r="KC31" s="21">
        <f>IF(KC$8="",0,KC25*SUMIFS(условия!80:80,условия!$7:$7,"&lt;="&amp;KC$8,условия!$8:$8,"&gt;="&amp;KC$8))</f>
        <v>183750.00000000003</v>
      </c>
      <c r="KD31" s="21">
        <f>IF(KD$8="",0,KD25*SUMIFS(условия!80:80,условия!$7:$7,"&lt;="&amp;KD$8,условия!$8:$8,"&gt;="&amp;KD$8))</f>
        <v>183750.00000000003</v>
      </c>
      <c r="KE31" s="21">
        <f>IF(KE$8="",0,KE25*SUMIFS(условия!80:80,условия!$7:$7,"&lt;="&amp;KE$8,условия!$8:$8,"&gt;="&amp;KE$8))</f>
        <v>183750.00000000003</v>
      </c>
      <c r="KF31" s="21">
        <f>IF(KF$8="",0,KF25*SUMIFS(условия!80:80,условия!$7:$7,"&lt;="&amp;KF$8,условия!$8:$8,"&gt;="&amp;KF$8))</f>
        <v>210000.00000000003</v>
      </c>
      <c r="KG31" s="21">
        <f>IF(KG$8="",0,KG25*SUMIFS(условия!80:80,условия!$7:$7,"&lt;="&amp;KG$8,условия!$8:$8,"&gt;="&amp;KG$8))</f>
        <v>210000.00000000003</v>
      </c>
      <c r="KH31" s="21">
        <f>IF(KH$8="",0,KH25*SUMIFS(условия!80:80,условия!$7:$7,"&lt;="&amp;KH$8,условия!$8:$8,"&gt;="&amp;KH$8))</f>
        <v>210000.00000000003</v>
      </c>
      <c r="KI31" s="21">
        <f>IF(KI$8="",0,KI25*SUMIFS(условия!80:80,условия!$7:$7,"&lt;="&amp;KI$8,условия!$8:$8,"&gt;="&amp;KI$8))</f>
        <v>210000.00000000003</v>
      </c>
      <c r="KJ31" s="21">
        <f>IF(KJ$8="",0,KJ25*SUMIFS(условия!80:80,условия!$7:$7,"&lt;="&amp;KJ$8,условия!$8:$8,"&gt;="&amp;KJ$8))</f>
        <v>210000.00000000003</v>
      </c>
      <c r="KK31" s="21">
        <f>IF(KK$8="",0,KK25*SUMIFS(условия!80:80,условия!$7:$7,"&lt;="&amp;KK$8,условия!$8:$8,"&gt;="&amp;KK$8))</f>
        <v>210000.00000000003</v>
      </c>
      <c r="KL31" s="21">
        <f>IF(KL$8="",0,KL25*SUMIFS(условия!80:80,условия!$7:$7,"&lt;="&amp;KL$8,условия!$8:$8,"&gt;="&amp;KL$8))</f>
        <v>210000.00000000003</v>
      </c>
      <c r="KM31" s="21">
        <f>IF(KM$8="",0,KM25*SUMIFS(условия!80:80,условия!$7:$7,"&lt;="&amp;KM$8,условия!$8:$8,"&gt;="&amp;KM$8))</f>
        <v>210000.00000000003</v>
      </c>
      <c r="KN31" s="21">
        <f>IF(KN$8="",0,KN25*SUMIFS(условия!80:80,условия!$7:$7,"&lt;="&amp;KN$8,условия!$8:$8,"&gt;="&amp;KN$8))</f>
        <v>210000.00000000003</v>
      </c>
      <c r="KO31" s="21">
        <f>IF(KO$8="",0,KO25*SUMIFS(условия!80:80,условия!$7:$7,"&lt;="&amp;KO$8,условия!$8:$8,"&gt;="&amp;KO$8))</f>
        <v>210000.00000000003</v>
      </c>
      <c r="KP31" s="21">
        <f>IF(KP$8="",0,KP25*SUMIFS(условия!80:80,условия!$7:$7,"&lt;="&amp;KP$8,условия!$8:$8,"&gt;="&amp;KP$8))</f>
        <v>210000.00000000003</v>
      </c>
      <c r="KQ31" s="21">
        <f>IF(KQ$8="",0,KQ25*SUMIFS(условия!80:80,условия!$7:$7,"&lt;="&amp;KQ$8,условия!$8:$8,"&gt;="&amp;KQ$8))</f>
        <v>210000.00000000003</v>
      </c>
      <c r="KR31" s="21">
        <f>IF(KR$8="",0,KR25*SUMIFS(условия!80:80,условия!$7:$7,"&lt;="&amp;KR$8,условия!$8:$8,"&gt;="&amp;KR$8))</f>
        <v>210000.00000000003</v>
      </c>
      <c r="KS31" s="21">
        <f>IF(KS$8="",0,KS25*SUMIFS(условия!80:80,условия!$7:$7,"&lt;="&amp;KS$8,условия!$8:$8,"&gt;="&amp;KS$8))</f>
        <v>210000.00000000003</v>
      </c>
      <c r="KT31" s="21">
        <f>IF(KT$8="",0,KT25*SUMIFS(условия!80:80,условия!$7:$7,"&lt;="&amp;KT$8,условия!$8:$8,"&gt;="&amp;KT$8))</f>
        <v>210000.00000000003</v>
      </c>
      <c r="KU31" s="21">
        <f>IF(KU$8="",0,KU25*SUMIFS(условия!80:80,условия!$7:$7,"&lt;="&amp;KU$8,условия!$8:$8,"&gt;="&amp;KU$8))</f>
        <v>210000.00000000003</v>
      </c>
      <c r="KV31" s="21">
        <f>IF(KV$8="",0,KV25*SUMIFS(условия!80:80,условия!$7:$7,"&lt;="&amp;KV$8,условия!$8:$8,"&gt;="&amp;KV$8))</f>
        <v>210000.00000000003</v>
      </c>
      <c r="KW31" s="21">
        <f>IF(KW$8="",0,KW25*SUMIFS(условия!80:80,условия!$7:$7,"&lt;="&amp;KW$8,условия!$8:$8,"&gt;="&amp;KW$8))</f>
        <v>210000.00000000003</v>
      </c>
      <c r="KX31" s="21">
        <f>IF(KX$8="",0,KX25*SUMIFS(условия!80:80,условия!$7:$7,"&lt;="&amp;KX$8,условия!$8:$8,"&gt;="&amp;KX$8))</f>
        <v>210000.00000000003</v>
      </c>
      <c r="KY31" s="21">
        <f>IF(KY$8="",0,KY25*SUMIFS(условия!80:80,условия!$7:$7,"&lt;="&amp;KY$8,условия!$8:$8,"&gt;="&amp;KY$8))</f>
        <v>210000.00000000003</v>
      </c>
      <c r="KZ31" s="21">
        <f>IF(KZ$8="",0,KZ25*SUMIFS(условия!80:80,условия!$7:$7,"&lt;="&amp;KZ$8,условия!$8:$8,"&gt;="&amp;KZ$8))</f>
        <v>210000.00000000003</v>
      </c>
      <c r="LA31" s="21">
        <f>IF(LA$8="",0,LA25*SUMIFS(условия!80:80,условия!$7:$7,"&lt;="&amp;LA$8,условия!$8:$8,"&gt;="&amp;LA$8))</f>
        <v>210000.00000000003</v>
      </c>
      <c r="LB31" s="21">
        <f>IF(LB$8="",0,LB25*SUMIFS(условия!80:80,условия!$7:$7,"&lt;="&amp;LB$8,условия!$8:$8,"&gt;="&amp;LB$8))</f>
        <v>210000.00000000003</v>
      </c>
      <c r="LC31" s="21">
        <f>IF(LC$8="",0,LC25*SUMIFS(условия!80:80,условия!$7:$7,"&lt;="&amp;LC$8,условия!$8:$8,"&gt;="&amp;LC$8))</f>
        <v>210000.00000000003</v>
      </c>
      <c r="LD31" s="21">
        <f>IF(LD$8="",0,LD25*SUMIFS(условия!80:80,условия!$7:$7,"&lt;="&amp;LD$8,условия!$8:$8,"&gt;="&amp;LD$8))</f>
        <v>210000.00000000003</v>
      </c>
      <c r="LE31" s="21">
        <f>IF(LE$8="",0,LE25*SUMIFS(условия!80:80,условия!$7:$7,"&lt;="&amp;LE$8,условия!$8:$8,"&gt;="&amp;LE$8))</f>
        <v>210000.00000000003</v>
      </c>
      <c r="LF31" s="21">
        <f>IF(LF$8="",0,LF25*SUMIFS(условия!80:80,условия!$7:$7,"&lt;="&amp;LF$8,условия!$8:$8,"&gt;="&amp;LF$8))</f>
        <v>210000.00000000003</v>
      </c>
      <c r="LG31" s="21">
        <f>IF(LG$8="",0,LG25*SUMIFS(условия!80:80,условия!$7:$7,"&lt;="&amp;LG$8,условия!$8:$8,"&gt;="&amp;LG$8))</f>
        <v>210000.00000000003</v>
      </c>
      <c r="LH31" s="21">
        <f>IF(LH$8="",0,LH25*SUMIFS(условия!80:80,условия!$7:$7,"&lt;="&amp;LH$8,условия!$8:$8,"&gt;="&amp;LH$8))</f>
        <v>210000.00000000003</v>
      </c>
      <c r="LI31" s="21">
        <f>IF(LI$8="",0,LI25*SUMIFS(условия!80:80,условия!$7:$7,"&lt;="&amp;LI$8,условия!$8:$8,"&gt;="&amp;LI$8))</f>
        <v>210000.00000000003</v>
      </c>
      <c r="LJ31" s="21">
        <f>IF(LJ$8="",0,LJ25*SUMIFS(условия!80:80,условия!$7:$7,"&lt;="&amp;LJ$8,условия!$8:$8,"&gt;="&amp;LJ$8))</f>
        <v>175000.00000000003</v>
      </c>
      <c r="LK31" s="21">
        <f>IF(LK$8="",0,LK25*SUMIFS(условия!80:80,условия!$7:$7,"&lt;="&amp;LK$8,условия!$8:$8,"&gt;="&amp;LK$8))</f>
        <v>175000.00000000003</v>
      </c>
      <c r="LL31" s="21">
        <f>IF(LL$8="",0,LL25*SUMIFS(условия!80:80,условия!$7:$7,"&lt;="&amp;LL$8,условия!$8:$8,"&gt;="&amp;LL$8))</f>
        <v>175000.00000000003</v>
      </c>
      <c r="LM31" s="21">
        <f>IF(LM$8="",0,LM25*SUMIFS(условия!80:80,условия!$7:$7,"&lt;="&amp;LM$8,условия!$8:$8,"&gt;="&amp;LM$8))</f>
        <v>175000.00000000003</v>
      </c>
      <c r="LN31" s="21">
        <f>IF(LN$8="",0,LN25*SUMIFS(условия!80:80,условия!$7:$7,"&lt;="&amp;LN$8,условия!$8:$8,"&gt;="&amp;LN$8))</f>
        <v>175000.00000000003</v>
      </c>
      <c r="LO31" s="21">
        <f>IF(LO$8="",0,LO25*SUMIFS(условия!80:80,условия!$7:$7,"&lt;="&amp;LO$8,условия!$8:$8,"&gt;="&amp;LO$8))</f>
        <v>175000.00000000003</v>
      </c>
      <c r="LP31" s="21">
        <f>IF(LP$8="",0,LP25*SUMIFS(условия!80:80,условия!$7:$7,"&lt;="&amp;LP$8,условия!$8:$8,"&gt;="&amp;LP$8))</f>
        <v>175000.00000000003</v>
      </c>
      <c r="LQ31" s="21">
        <f>IF(LQ$8="",0,LQ25*SUMIFS(условия!80:80,условия!$7:$7,"&lt;="&amp;LQ$8,условия!$8:$8,"&gt;="&amp;LQ$8))</f>
        <v>175000.00000000003</v>
      </c>
      <c r="LR31" s="21">
        <f>IF(LR$8="",0,LR25*SUMIFS(условия!80:80,условия!$7:$7,"&lt;="&amp;LR$8,условия!$8:$8,"&gt;="&amp;LR$8))</f>
        <v>175000.00000000003</v>
      </c>
      <c r="LS31" s="21">
        <f>IF(LS$8="",0,LS25*SUMIFS(условия!80:80,условия!$7:$7,"&lt;="&amp;LS$8,условия!$8:$8,"&gt;="&amp;LS$8))</f>
        <v>175000.00000000003</v>
      </c>
      <c r="LT31" s="21">
        <f>IF(LT$8="",0,LT25*SUMIFS(условия!80:80,условия!$7:$7,"&lt;="&amp;LT$8,условия!$8:$8,"&gt;="&amp;LT$8))</f>
        <v>175000.00000000003</v>
      </c>
      <c r="LU31" s="21">
        <f>IF(LU$8="",0,LU25*SUMIFS(условия!80:80,условия!$7:$7,"&lt;="&amp;LU$8,условия!$8:$8,"&gt;="&amp;LU$8))</f>
        <v>175000.00000000003</v>
      </c>
      <c r="LV31" s="21">
        <f>IF(LV$8="",0,LV25*SUMIFS(условия!80:80,условия!$7:$7,"&lt;="&amp;LV$8,условия!$8:$8,"&gt;="&amp;LV$8))</f>
        <v>175000.00000000003</v>
      </c>
      <c r="LW31" s="21">
        <f>IF(LW$8="",0,LW25*SUMIFS(условия!80:80,условия!$7:$7,"&lt;="&amp;LW$8,условия!$8:$8,"&gt;="&amp;LW$8))</f>
        <v>175000.00000000003</v>
      </c>
      <c r="LX31" s="21">
        <f>IF(LX$8="",0,LX25*SUMIFS(условия!80:80,условия!$7:$7,"&lt;="&amp;LX$8,условия!$8:$8,"&gt;="&amp;LX$8))</f>
        <v>175000.00000000003</v>
      </c>
      <c r="LY31" s="21">
        <f>IF(LY$8="",0,LY25*SUMIFS(условия!80:80,условия!$7:$7,"&lt;="&amp;LY$8,условия!$8:$8,"&gt;="&amp;LY$8))</f>
        <v>175000.00000000003</v>
      </c>
      <c r="LZ31" s="21">
        <f>IF(LZ$8="",0,LZ25*SUMIFS(условия!80:80,условия!$7:$7,"&lt;="&amp;LZ$8,условия!$8:$8,"&gt;="&amp;LZ$8))</f>
        <v>175000.00000000003</v>
      </c>
      <c r="MA31" s="21">
        <f>IF(MA$8="",0,MA25*SUMIFS(условия!80:80,условия!$7:$7,"&lt;="&amp;MA$8,условия!$8:$8,"&gt;="&amp;MA$8))</f>
        <v>175000.00000000003</v>
      </c>
      <c r="MB31" s="21">
        <f>IF(MB$8="",0,MB25*SUMIFS(условия!80:80,условия!$7:$7,"&lt;="&amp;MB$8,условия!$8:$8,"&gt;="&amp;MB$8))</f>
        <v>175000.00000000003</v>
      </c>
      <c r="MC31" s="21">
        <f>IF(MC$8="",0,MC25*SUMIFS(условия!80:80,условия!$7:$7,"&lt;="&amp;MC$8,условия!$8:$8,"&gt;="&amp;MC$8))</f>
        <v>175000.00000000003</v>
      </c>
      <c r="MD31" s="21">
        <f>IF(MD$8="",0,MD25*SUMIFS(условия!80:80,условия!$7:$7,"&lt;="&amp;MD$8,условия!$8:$8,"&gt;="&amp;MD$8))</f>
        <v>175000.00000000003</v>
      </c>
      <c r="ME31" s="21">
        <f>IF(ME$8="",0,ME25*SUMIFS(условия!80:80,условия!$7:$7,"&lt;="&amp;ME$8,условия!$8:$8,"&gt;="&amp;ME$8))</f>
        <v>175000.00000000003</v>
      </c>
      <c r="MF31" s="21">
        <f>IF(MF$8="",0,MF25*SUMIFS(условия!80:80,условия!$7:$7,"&lt;="&amp;MF$8,условия!$8:$8,"&gt;="&amp;MF$8))</f>
        <v>175000.00000000003</v>
      </c>
      <c r="MG31" s="21">
        <f>IF(MG$8="",0,MG25*SUMIFS(условия!80:80,условия!$7:$7,"&lt;="&amp;MG$8,условия!$8:$8,"&gt;="&amp;MG$8))</f>
        <v>175000.00000000003</v>
      </c>
      <c r="MH31" s="21">
        <f>IF(MH$8="",0,MH25*SUMIFS(условия!80:80,условия!$7:$7,"&lt;="&amp;MH$8,условия!$8:$8,"&gt;="&amp;MH$8))</f>
        <v>175000.00000000003</v>
      </c>
      <c r="MI31" s="21">
        <f>IF(MI$8="",0,MI25*SUMIFS(условия!80:80,условия!$7:$7,"&lt;="&amp;MI$8,условия!$8:$8,"&gt;="&amp;MI$8))</f>
        <v>175000.00000000003</v>
      </c>
      <c r="MJ31" s="21">
        <f>IF(MJ$8="",0,MJ25*SUMIFS(условия!80:80,условия!$7:$7,"&lt;="&amp;MJ$8,условия!$8:$8,"&gt;="&amp;MJ$8))</f>
        <v>175000.00000000003</v>
      </c>
      <c r="MK31" s="21">
        <f>IF(MK$8="",0,MK25*SUMIFS(условия!80:80,условия!$7:$7,"&lt;="&amp;MK$8,условия!$8:$8,"&gt;="&amp;MK$8))</f>
        <v>175000.00000000003</v>
      </c>
      <c r="ML31" s="21">
        <f>IF(ML$8="",0,ML25*SUMIFS(условия!80:80,условия!$7:$7,"&lt;="&amp;ML$8,условия!$8:$8,"&gt;="&amp;ML$8))</f>
        <v>175000.00000000003</v>
      </c>
      <c r="MM31" s="21">
        <f>IF(MM$8="",0,MM25*SUMIFS(условия!80:80,условия!$7:$7,"&lt;="&amp;MM$8,условия!$8:$8,"&gt;="&amp;MM$8))</f>
        <v>175000.00000000003</v>
      </c>
      <c r="MN31" s="21">
        <f>IF(MN$8="",0,MN25*SUMIFS(условия!80:80,условия!$7:$7,"&lt;="&amp;MN$8,условия!$8:$8,"&gt;="&amp;MN$8))</f>
        <v>175000.00000000003</v>
      </c>
      <c r="MO31" s="21">
        <f>IF(MO$8="",0,MO25*SUMIFS(условия!80:80,условия!$7:$7,"&lt;="&amp;MO$8,условия!$8:$8,"&gt;="&amp;MO$8))</f>
        <v>175000</v>
      </c>
      <c r="MP31" s="21">
        <f>IF(MP$8="",0,MP25*SUMIFS(условия!80:80,условия!$7:$7,"&lt;="&amp;MP$8,условия!$8:$8,"&gt;="&amp;MP$8))</f>
        <v>175000</v>
      </c>
      <c r="MQ31" s="21">
        <f>IF(MQ$8="",0,MQ25*SUMIFS(условия!80:80,условия!$7:$7,"&lt;="&amp;MQ$8,условия!$8:$8,"&gt;="&amp;MQ$8))</f>
        <v>175000</v>
      </c>
      <c r="MR31" s="21">
        <f>IF(MR$8="",0,MR25*SUMIFS(условия!80:80,условия!$7:$7,"&lt;="&amp;MR$8,условия!$8:$8,"&gt;="&amp;MR$8))</f>
        <v>175000</v>
      </c>
      <c r="MS31" s="21">
        <f>IF(MS$8="",0,MS25*SUMIFS(условия!80:80,условия!$7:$7,"&lt;="&amp;MS$8,условия!$8:$8,"&gt;="&amp;MS$8))</f>
        <v>175000</v>
      </c>
      <c r="MT31" s="21">
        <f>IF(MT$8="",0,MT25*SUMIFS(условия!80:80,условия!$7:$7,"&lt;="&amp;MT$8,условия!$8:$8,"&gt;="&amp;MT$8))</f>
        <v>175000</v>
      </c>
      <c r="MU31" s="21">
        <f>IF(MU$8="",0,MU25*SUMIFS(условия!80:80,условия!$7:$7,"&lt;="&amp;MU$8,условия!$8:$8,"&gt;="&amp;MU$8))</f>
        <v>175000</v>
      </c>
      <c r="MV31" s="21">
        <f>IF(MV$8="",0,MV25*SUMIFS(условия!80:80,условия!$7:$7,"&lt;="&amp;MV$8,условия!$8:$8,"&gt;="&amp;MV$8))</f>
        <v>175000</v>
      </c>
      <c r="MW31" s="21">
        <f>IF(MW$8="",0,MW25*SUMIFS(условия!80:80,условия!$7:$7,"&lt;="&amp;MW$8,условия!$8:$8,"&gt;="&amp;MW$8))</f>
        <v>175000</v>
      </c>
      <c r="MX31" s="21">
        <f>IF(MX$8="",0,MX25*SUMIFS(условия!80:80,условия!$7:$7,"&lt;="&amp;MX$8,условия!$8:$8,"&gt;="&amp;MX$8))</f>
        <v>175000</v>
      </c>
      <c r="MY31" s="21">
        <f>IF(MY$8="",0,MY25*SUMIFS(условия!80:80,условия!$7:$7,"&lt;="&amp;MY$8,условия!$8:$8,"&gt;="&amp;MY$8))</f>
        <v>175000</v>
      </c>
      <c r="MZ31" s="21">
        <f>IF(MZ$8="",0,MZ25*SUMIFS(условия!80:80,условия!$7:$7,"&lt;="&amp;MZ$8,условия!$8:$8,"&gt;="&amp;MZ$8))</f>
        <v>175000</v>
      </c>
      <c r="NA31" s="21">
        <f>IF(NA$8="",0,NA25*SUMIFS(условия!80:80,условия!$7:$7,"&lt;="&amp;NA$8,условия!$8:$8,"&gt;="&amp;NA$8))</f>
        <v>175000</v>
      </c>
      <c r="NB31" s="21">
        <f>IF(NB$8="",0,NB25*SUMIFS(условия!80:80,условия!$7:$7,"&lt;="&amp;NB$8,условия!$8:$8,"&gt;="&amp;NB$8))</f>
        <v>175000</v>
      </c>
      <c r="NC31" s="21">
        <f>IF(NC$8="",0,NC25*SUMIFS(условия!80:80,условия!$7:$7,"&lt;="&amp;NC$8,условия!$8:$8,"&gt;="&amp;NC$8))</f>
        <v>175000</v>
      </c>
      <c r="ND31" s="21">
        <f>IF(ND$8="",0,ND25*SUMIFS(условия!80:80,условия!$7:$7,"&lt;="&amp;ND$8,условия!$8:$8,"&gt;="&amp;ND$8))</f>
        <v>175000</v>
      </c>
      <c r="NE31" s="21">
        <f>IF(NE$8="",0,NE25*SUMIFS(условия!80:80,условия!$7:$7,"&lt;="&amp;NE$8,условия!$8:$8,"&gt;="&amp;NE$8))</f>
        <v>175000</v>
      </c>
      <c r="NF31" s="21">
        <f>IF(NF$8="",0,NF25*SUMIFS(условия!80:80,условия!$7:$7,"&lt;="&amp;NF$8,условия!$8:$8,"&gt;="&amp;NF$8))</f>
        <v>175000</v>
      </c>
      <c r="NG31" s="21">
        <f>IF(NG$8="",0,NG25*SUMIFS(условия!80:80,условия!$7:$7,"&lt;="&amp;NG$8,условия!$8:$8,"&gt;="&amp;NG$8))</f>
        <v>175000</v>
      </c>
      <c r="NH31" s="21">
        <f>IF(NH$8="",0,NH25*SUMIFS(условия!80:80,условия!$7:$7,"&lt;="&amp;NH$8,условия!$8:$8,"&gt;="&amp;NH$8))</f>
        <v>175000</v>
      </c>
      <c r="NI31" s="21">
        <f>IF(NI$8="",0,NI25*SUMIFS(условия!80:80,условия!$7:$7,"&lt;="&amp;NI$8,условия!$8:$8,"&gt;="&amp;NI$8))</f>
        <v>175000</v>
      </c>
      <c r="NJ31" s="21">
        <f>IF(NJ$8="",0,NJ25*SUMIFS(условия!80:80,условия!$7:$7,"&lt;="&amp;NJ$8,условия!$8:$8,"&gt;="&amp;NJ$8))</f>
        <v>175000</v>
      </c>
      <c r="NK31" s="21">
        <f>IF(NK$8="",0,NK25*SUMIFS(условия!80:80,условия!$7:$7,"&lt;="&amp;NK$8,условия!$8:$8,"&gt;="&amp;NK$8))</f>
        <v>175000</v>
      </c>
      <c r="NL31" s="21">
        <f>IF(NL$8="",0,NL25*SUMIFS(условия!80:80,условия!$7:$7,"&lt;="&amp;NL$8,условия!$8:$8,"&gt;="&amp;NL$8))</f>
        <v>175000</v>
      </c>
      <c r="NM31" s="21">
        <f>IF(NM$8="",0,NM25*SUMIFS(условия!80:80,условия!$7:$7,"&lt;="&amp;NM$8,условия!$8:$8,"&gt;="&amp;NM$8))</f>
        <v>175000</v>
      </c>
      <c r="NN31" s="21">
        <f>IF(NN$8="",0,NN25*SUMIFS(условия!80:80,условия!$7:$7,"&lt;="&amp;NN$8,условия!$8:$8,"&gt;="&amp;NN$8))</f>
        <v>175000</v>
      </c>
      <c r="NO31" s="21">
        <f>IF(NO$8="",0,NO25*SUMIFS(условия!80:80,условия!$7:$7,"&lt;="&amp;NO$8,условия!$8:$8,"&gt;="&amp;NO$8))</f>
        <v>175000</v>
      </c>
      <c r="NP31" s="21">
        <f>IF(NP$8="",0,NP25*SUMIFS(условия!80:80,условия!$7:$7,"&lt;="&amp;NP$8,условия!$8:$8,"&gt;="&amp;NP$8))</f>
        <v>175000</v>
      </c>
      <c r="NQ31" s="21">
        <f>IF(NQ$8="",0,NQ25*SUMIFS(условия!80:80,условия!$7:$7,"&lt;="&amp;NQ$8,условия!$8:$8,"&gt;="&amp;NQ$8))</f>
        <v>175000</v>
      </c>
      <c r="NR31" s="21">
        <f>IF(NR$8="",0,NR25*SUMIFS(условия!80:80,условия!$7:$7,"&lt;="&amp;NR$8,условия!$8:$8,"&gt;="&amp;NR$8))</f>
        <v>175000</v>
      </c>
      <c r="NS31" s="21">
        <f>IF(NS$8="",0,NS25*SUMIFS(условия!80:80,условия!$7:$7,"&lt;="&amp;NS$8,условия!$8:$8,"&gt;="&amp;NS$8))</f>
        <v>175000.00000000003</v>
      </c>
      <c r="NT31" s="21">
        <f>IF(NT$8="",0,NT25*SUMIFS(условия!80:80,условия!$7:$7,"&lt;="&amp;NT$8,условия!$8:$8,"&gt;="&amp;NT$8))</f>
        <v>175000.00000000003</v>
      </c>
      <c r="NU31" s="21">
        <f>IF(NU$8="",0,NU25*SUMIFS(условия!80:80,условия!$7:$7,"&lt;="&amp;NU$8,условия!$8:$8,"&gt;="&amp;NU$8))</f>
        <v>175000.00000000003</v>
      </c>
      <c r="NV31" s="21">
        <f>IF(NV$8="",0,NV25*SUMIFS(условия!80:80,условия!$7:$7,"&lt;="&amp;NV$8,условия!$8:$8,"&gt;="&amp;NV$8))</f>
        <v>175000.00000000003</v>
      </c>
      <c r="NW31" s="21">
        <f>IF(NW$8="",0,NW25*SUMIFS(условия!80:80,условия!$7:$7,"&lt;="&amp;NW$8,условия!$8:$8,"&gt;="&amp;NW$8))</f>
        <v>175000.00000000003</v>
      </c>
      <c r="NX31" s="21">
        <f>IF(NX$8="",0,NX25*SUMIFS(условия!80:80,условия!$7:$7,"&lt;="&amp;NX$8,условия!$8:$8,"&gt;="&amp;NX$8))</f>
        <v>175000.00000000003</v>
      </c>
      <c r="NY31" s="21">
        <f>IF(NY$8="",0,NY25*SUMIFS(условия!80:80,условия!$7:$7,"&lt;="&amp;NY$8,условия!$8:$8,"&gt;="&amp;NY$8))</f>
        <v>175000.00000000003</v>
      </c>
      <c r="NZ31" s="21">
        <f>IF(NZ$8="",0,NZ25*SUMIFS(условия!80:80,условия!$7:$7,"&lt;="&amp;NZ$8,условия!$8:$8,"&gt;="&amp;NZ$8))</f>
        <v>175000.00000000003</v>
      </c>
      <c r="OA31" s="21">
        <f>IF(OA$8="",0,OA25*SUMIFS(условия!80:80,условия!$7:$7,"&lt;="&amp;OA$8,условия!$8:$8,"&gt;="&amp;OA$8))</f>
        <v>175000.00000000003</v>
      </c>
      <c r="OB31" s="21">
        <f>IF(OB$8="",0,OB25*SUMIFS(условия!80:80,условия!$7:$7,"&lt;="&amp;OB$8,условия!$8:$8,"&gt;="&amp;OB$8))</f>
        <v>175000.00000000003</v>
      </c>
      <c r="OC31" s="21">
        <f>IF(OC$8="",0,OC25*SUMIFS(условия!80:80,условия!$7:$7,"&lt;="&amp;OC$8,условия!$8:$8,"&gt;="&amp;OC$8))</f>
        <v>175000.00000000003</v>
      </c>
      <c r="OD31" s="21">
        <f>IF(OD$8="",0,OD25*SUMIFS(условия!80:80,условия!$7:$7,"&lt;="&amp;OD$8,условия!$8:$8,"&gt;="&amp;OD$8))</f>
        <v>175000.00000000003</v>
      </c>
      <c r="OE31" s="21">
        <f>IF(OE$8="",0,OE25*SUMIFS(условия!80:80,условия!$7:$7,"&lt;="&amp;OE$8,условия!$8:$8,"&gt;="&amp;OE$8))</f>
        <v>175000.00000000003</v>
      </c>
      <c r="OF31" s="21">
        <f>IF(OF$8="",0,OF25*SUMIFS(условия!80:80,условия!$7:$7,"&lt;="&amp;OF$8,условия!$8:$8,"&gt;="&amp;OF$8))</f>
        <v>175000.00000000003</v>
      </c>
      <c r="OG31" s="21">
        <f>IF(OG$8="",0,OG25*SUMIFS(условия!80:80,условия!$7:$7,"&lt;="&amp;OG$8,условия!$8:$8,"&gt;="&amp;OG$8))</f>
        <v>175000.00000000003</v>
      </c>
      <c r="OH31" s="21">
        <f>IF(OH$8="",0,OH25*SUMIFS(условия!80:80,условия!$7:$7,"&lt;="&amp;OH$8,условия!$8:$8,"&gt;="&amp;OH$8))</f>
        <v>175000.00000000003</v>
      </c>
      <c r="OI31" s="21">
        <f>IF(OI$8="",0,OI25*SUMIFS(условия!80:80,условия!$7:$7,"&lt;="&amp;OI$8,условия!$8:$8,"&gt;="&amp;OI$8))</f>
        <v>175000.00000000003</v>
      </c>
      <c r="OJ31" s="21">
        <f>IF(OJ$8="",0,OJ25*SUMIFS(условия!80:80,условия!$7:$7,"&lt;="&amp;OJ$8,условия!$8:$8,"&gt;="&amp;OJ$8))</f>
        <v>175000.00000000003</v>
      </c>
      <c r="OK31" s="21">
        <f>IF(OK$8="",0,OK25*SUMIFS(условия!80:80,условия!$7:$7,"&lt;="&amp;OK$8,условия!$8:$8,"&gt;="&amp;OK$8))</f>
        <v>175000.00000000003</v>
      </c>
      <c r="OL31" s="21">
        <f>IF(OL$8="",0,OL25*SUMIFS(условия!80:80,условия!$7:$7,"&lt;="&amp;OL$8,условия!$8:$8,"&gt;="&amp;OL$8))</f>
        <v>175000.00000000003</v>
      </c>
      <c r="OM31" s="21">
        <f>IF(OM$8="",0,OM25*SUMIFS(условия!80:80,условия!$7:$7,"&lt;="&amp;OM$8,условия!$8:$8,"&gt;="&amp;OM$8))</f>
        <v>175000.00000000003</v>
      </c>
      <c r="ON31" s="21">
        <f>IF(ON$8="",0,ON25*SUMIFS(условия!80:80,условия!$7:$7,"&lt;="&amp;ON$8,условия!$8:$8,"&gt;="&amp;ON$8))</f>
        <v>175000.00000000003</v>
      </c>
      <c r="OO31" s="21">
        <f>IF(OO$8="",0,OO25*SUMIFS(условия!80:80,условия!$7:$7,"&lt;="&amp;OO$8,условия!$8:$8,"&gt;="&amp;OO$8))</f>
        <v>175000.00000000003</v>
      </c>
      <c r="OP31" s="21">
        <f>IF(OP$8="",0,OP25*SUMIFS(условия!80:80,условия!$7:$7,"&lt;="&amp;OP$8,условия!$8:$8,"&gt;="&amp;OP$8))</f>
        <v>175000.00000000003</v>
      </c>
      <c r="OQ31" s="21">
        <f>IF(OQ$8="",0,OQ25*SUMIFS(условия!80:80,условия!$7:$7,"&lt;="&amp;OQ$8,условия!$8:$8,"&gt;="&amp;OQ$8))</f>
        <v>175000.00000000003</v>
      </c>
      <c r="OR31" s="21">
        <f>IF(OR$8="",0,OR25*SUMIFS(условия!80:80,условия!$7:$7,"&lt;="&amp;OR$8,условия!$8:$8,"&gt;="&amp;OR$8))</f>
        <v>175000.00000000003</v>
      </c>
      <c r="OS31" s="21">
        <f>IF(OS$8="",0,OS25*SUMIFS(условия!80:80,условия!$7:$7,"&lt;="&amp;OS$8,условия!$8:$8,"&gt;="&amp;OS$8))</f>
        <v>175000.00000000003</v>
      </c>
      <c r="OT31" s="21">
        <f>IF(OT$8="",0,OT25*SUMIFS(условия!80:80,условия!$7:$7,"&lt;="&amp;OT$8,условия!$8:$8,"&gt;="&amp;OT$8))</f>
        <v>175000.00000000003</v>
      </c>
      <c r="OU31" s="21">
        <f>IF(OU$8="",0,OU25*SUMIFS(условия!80:80,условия!$7:$7,"&lt;="&amp;OU$8,условия!$8:$8,"&gt;="&amp;OU$8))</f>
        <v>175000.00000000003</v>
      </c>
      <c r="OV31" s="21">
        <f>IF(OV$8="",0,OV25*SUMIFS(условия!80:80,условия!$7:$7,"&lt;="&amp;OV$8,условия!$8:$8,"&gt;="&amp;OV$8))</f>
        <v>175000.00000000003</v>
      </c>
      <c r="OW31" s="21">
        <f>IF(OW$8="",0,OW25*SUMIFS(условия!80:80,условия!$7:$7,"&lt;="&amp;OW$8,условия!$8:$8,"&gt;="&amp;OW$8))</f>
        <v>175000.00000000003</v>
      </c>
      <c r="OX31" s="21">
        <f>IF(OX$8="",0,OX25*SUMIFS(условия!80:80,условия!$7:$7,"&lt;="&amp;OX$8,условия!$8:$8,"&gt;="&amp;OX$8))</f>
        <v>210000.00000000003</v>
      </c>
      <c r="OY31" s="21">
        <f>IF(OY$8="",0,OY25*SUMIFS(условия!80:80,условия!$7:$7,"&lt;="&amp;OY$8,условия!$8:$8,"&gt;="&amp;OY$8))</f>
        <v>210000.00000000003</v>
      </c>
      <c r="OZ31" s="21">
        <f>IF(OZ$8="",0,OZ25*SUMIFS(условия!80:80,условия!$7:$7,"&lt;="&amp;OZ$8,условия!$8:$8,"&gt;="&amp;OZ$8))</f>
        <v>210000.00000000003</v>
      </c>
      <c r="PA31" s="21">
        <f>IF(PA$8="",0,PA25*SUMIFS(условия!80:80,условия!$7:$7,"&lt;="&amp;PA$8,условия!$8:$8,"&gt;="&amp;PA$8))</f>
        <v>210000.00000000003</v>
      </c>
      <c r="PB31" s="21">
        <f>IF(PB$8="",0,PB25*SUMIFS(условия!80:80,условия!$7:$7,"&lt;="&amp;PB$8,условия!$8:$8,"&gt;="&amp;PB$8))</f>
        <v>210000.00000000003</v>
      </c>
      <c r="PC31" s="21">
        <f>IF(PC$8="",0,PC25*SUMIFS(условия!80:80,условия!$7:$7,"&lt;="&amp;PC$8,условия!$8:$8,"&gt;="&amp;PC$8))</f>
        <v>210000.00000000003</v>
      </c>
      <c r="PD31" s="21">
        <f>IF(PD$8="",0,PD25*SUMIFS(условия!80:80,условия!$7:$7,"&lt;="&amp;PD$8,условия!$8:$8,"&gt;="&amp;PD$8))</f>
        <v>210000.00000000003</v>
      </c>
      <c r="PE31" s="21">
        <f>IF(PE$8="",0,PE25*SUMIFS(условия!80:80,условия!$7:$7,"&lt;="&amp;PE$8,условия!$8:$8,"&gt;="&amp;PE$8))</f>
        <v>210000.00000000003</v>
      </c>
      <c r="PF31" s="21">
        <f>IF(PF$8="",0,PF25*SUMIFS(условия!80:80,условия!$7:$7,"&lt;="&amp;PF$8,условия!$8:$8,"&gt;="&amp;PF$8))</f>
        <v>210000.00000000003</v>
      </c>
      <c r="PG31" s="21">
        <f>IF(PG$8="",0,PG25*SUMIFS(условия!80:80,условия!$7:$7,"&lt;="&amp;PG$8,условия!$8:$8,"&gt;="&amp;PG$8))</f>
        <v>210000.00000000003</v>
      </c>
      <c r="PH31" s="21">
        <f>IF(PH$8="",0,PH25*SUMIFS(условия!80:80,условия!$7:$7,"&lt;="&amp;PH$8,условия!$8:$8,"&gt;="&amp;PH$8))</f>
        <v>210000.00000000003</v>
      </c>
      <c r="PI31" s="21">
        <f>IF(PI$8="",0,PI25*SUMIFS(условия!80:80,условия!$7:$7,"&lt;="&amp;PI$8,условия!$8:$8,"&gt;="&amp;PI$8))</f>
        <v>210000.00000000003</v>
      </c>
      <c r="PJ31" s="21">
        <f>IF(PJ$8="",0,PJ25*SUMIFS(условия!80:80,условия!$7:$7,"&lt;="&amp;PJ$8,условия!$8:$8,"&gt;="&amp;PJ$8))</f>
        <v>210000.00000000003</v>
      </c>
      <c r="PK31" s="21">
        <f>IF(PK$8="",0,PK25*SUMIFS(условия!80:80,условия!$7:$7,"&lt;="&amp;PK$8,условия!$8:$8,"&gt;="&amp;PK$8))</f>
        <v>210000.00000000003</v>
      </c>
      <c r="PL31" s="21">
        <f>IF(PL$8="",0,PL25*SUMIFS(условия!80:80,условия!$7:$7,"&lt;="&amp;PL$8,условия!$8:$8,"&gt;="&amp;PL$8))</f>
        <v>210000.00000000003</v>
      </c>
      <c r="PM31" s="21">
        <f>IF(PM$8="",0,PM25*SUMIFS(условия!80:80,условия!$7:$7,"&lt;="&amp;PM$8,условия!$8:$8,"&gt;="&amp;PM$8))</f>
        <v>210000.00000000003</v>
      </c>
      <c r="PN31" s="21">
        <f>IF(PN$8="",0,PN25*SUMIFS(условия!80:80,условия!$7:$7,"&lt;="&amp;PN$8,условия!$8:$8,"&gt;="&amp;PN$8))</f>
        <v>210000.00000000003</v>
      </c>
      <c r="PO31" s="21">
        <f>IF(PO$8="",0,PO25*SUMIFS(условия!80:80,условия!$7:$7,"&lt;="&amp;PO$8,условия!$8:$8,"&gt;="&amp;PO$8))</f>
        <v>210000.00000000003</v>
      </c>
      <c r="PP31" s="21">
        <f>IF(PP$8="",0,PP25*SUMIFS(условия!80:80,условия!$7:$7,"&lt;="&amp;PP$8,условия!$8:$8,"&gt;="&amp;PP$8))</f>
        <v>210000.00000000003</v>
      </c>
      <c r="PQ31" s="21">
        <f>IF(PQ$8="",0,PQ25*SUMIFS(условия!80:80,условия!$7:$7,"&lt;="&amp;PQ$8,условия!$8:$8,"&gt;="&amp;PQ$8))</f>
        <v>210000.00000000003</v>
      </c>
      <c r="PR31" s="21">
        <f>IF(PR$8="",0,PR25*SUMIFS(условия!80:80,условия!$7:$7,"&lt;="&amp;PR$8,условия!$8:$8,"&gt;="&amp;PR$8))</f>
        <v>210000.00000000003</v>
      </c>
      <c r="PS31" s="21">
        <f>IF(PS$8="",0,PS25*SUMIFS(условия!80:80,условия!$7:$7,"&lt;="&amp;PS$8,условия!$8:$8,"&gt;="&amp;PS$8))</f>
        <v>210000.00000000003</v>
      </c>
      <c r="PT31" s="21">
        <f>IF(PT$8="",0,PT25*SUMIFS(условия!80:80,условия!$7:$7,"&lt;="&amp;PT$8,условия!$8:$8,"&gt;="&amp;PT$8))</f>
        <v>210000.00000000003</v>
      </c>
      <c r="PU31" s="21">
        <f>IF(PU$8="",0,PU25*SUMIFS(условия!80:80,условия!$7:$7,"&lt;="&amp;PU$8,условия!$8:$8,"&gt;="&amp;PU$8))</f>
        <v>210000.00000000003</v>
      </c>
      <c r="PV31" s="21">
        <f>IF(PV$8="",0,PV25*SUMIFS(условия!80:80,условия!$7:$7,"&lt;="&amp;PV$8,условия!$8:$8,"&gt;="&amp;PV$8))</f>
        <v>210000.00000000003</v>
      </c>
      <c r="PW31" s="21">
        <f>IF(PW$8="",0,PW25*SUMIFS(условия!80:80,условия!$7:$7,"&lt;="&amp;PW$8,условия!$8:$8,"&gt;="&amp;PW$8))</f>
        <v>210000.00000000003</v>
      </c>
      <c r="PX31" s="21">
        <f>IF(PX$8="",0,PX25*SUMIFS(условия!80:80,условия!$7:$7,"&lt;="&amp;PX$8,условия!$8:$8,"&gt;="&amp;PX$8))</f>
        <v>210000.00000000003</v>
      </c>
      <c r="PY31" s="21">
        <f>IF(PY$8="",0,PY25*SUMIFS(условия!80:80,условия!$7:$7,"&lt;="&amp;PY$8,условия!$8:$8,"&gt;="&amp;PY$8))</f>
        <v>210000.00000000003</v>
      </c>
      <c r="PZ31" s="21">
        <f>IF(PZ$8="",0,PZ25*SUMIFS(условия!80:80,условия!$7:$7,"&lt;="&amp;PZ$8,условия!$8:$8,"&gt;="&amp;PZ$8))</f>
        <v>210000.00000000003</v>
      </c>
      <c r="QA31" s="21">
        <f>IF(QA$8="",0,QA25*SUMIFS(условия!80:80,условия!$7:$7,"&lt;="&amp;QA$8,условия!$8:$8,"&gt;="&amp;QA$8))</f>
        <v>210000.00000000003</v>
      </c>
      <c r="QB31" s="21">
        <f>IF(QB$8="",0,QB25*SUMIFS(условия!80:80,условия!$7:$7,"&lt;="&amp;QB$8,условия!$8:$8,"&gt;="&amp;QB$8))</f>
        <v>210000.00000000003</v>
      </c>
      <c r="QC31" s="21">
        <f>IF(QC$8="",0,QC25*SUMIFS(условия!80:80,условия!$7:$7,"&lt;="&amp;QC$8,условия!$8:$8,"&gt;="&amp;QC$8))</f>
        <v>330750.00000000006</v>
      </c>
      <c r="QD31" s="21">
        <f>IF(QD$8="",0,QD25*SUMIFS(условия!80:80,условия!$7:$7,"&lt;="&amp;QD$8,условия!$8:$8,"&gt;="&amp;QD$8))</f>
        <v>330750.00000000006</v>
      </c>
      <c r="QE31" s="21">
        <f>IF(QE$8="",0,QE25*SUMIFS(условия!80:80,условия!$7:$7,"&lt;="&amp;QE$8,условия!$8:$8,"&gt;="&amp;QE$8))</f>
        <v>330750.00000000006</v>
      </c>
      <c r="QF31" s="21">
        <f>IF(QF$8="",0,QF25*SUMIFS(условия!80:80,условия!$7:$7,"&lt;="&amp;QF$8,условия!$8:$8,"&gt;="&amp;QF$8))</f>
        <v>330750.00000000006</v>
      </c>
      <c r="QG31" s="21">
        <f>IF(QG$8="",0,QG25*SUMIFS(условия!80:80,условия!$7:$7,"&lt;="&amp;QG$8,условия!$8:$8,"&gt;="&amp;QG$8))</f>
        <v>330750.00000000006</v>
      </c>
      <c r="QH31" s="21">
        <f>IF(QH$8="",0,QH25*SUMIFS(условия!80:80,условия!$7:$7,"&lt;="&amp;QH$8,условия!$8:$8,"&gt;="&amp;QH$8))</f>
        <v>330750.00000000006</v>
      </c>
      <c r="QI31" s="21">
        <f>IF(QI$8="",0,QI25*SUMIFS(условия!80:80,условия!$7:$7,"&lt;="&amp;QI$8,условия!$8:$8,"&gt;="&amp;QI$8))</f>
        <v>330750.00000000006</v>
      </c>
      <c r="QJ31" s="21">
        <f>IF(QJ$8="",0,QJ25*SUMIFS(условия!80:80,условия!$7:$7,"&lt;="&amp;QJ$8,условия!$8:$8,"&gt;="&amp;QJ$8))</f>
        <v>330750.00000000006</v>
      </c>
      <c r="QK31" s="21">
        <f>IF(QK$8="",0,QK25*SUMIFS(условия!80:80,условия!$7:$7,"&lt;="&amp;QK$8,условия!$8:$8,"&gt;="&amp;QK$8))</f>
        <v>330750.00000000006</v>
      </c>
      <c r="QL31" s="21">
        <f>IF(QL$8="",0,QL25*SUMIFS(условия!80:80,условия!$7:$7,"&lt;="&amp;QL$8,условия!$8:$8,"&gt;="&amp;QL$8))</f>
        <v>330750.00000000006</v>
      </c>
      <c r="QM31" s="21">
        <f>IF(QM$8="",0,QM25*SUMIFS(условия!80:80,условия!$7:$7,"&lt;="&amp;QM$8,условия!$8:$8,"&gt;="&amp;QM$8))</f>
        <v>330750.00000000006</v>
      </c>
      <c r="QN31" s="21">
        <f>IF(QN$8="",0,QN25*SUMIFS(условия!80:80,условия!$7:$7,"&lt;="&amp;QN$8,условия!$8:$8,"&gt;="&amp;QN$8))</f>
        <v>330750.00000000006</v>
      </c>
      <c r="QO31" s="21">
        <f>IF(QO$8="",0,QO25*SUMIFS(условия!80:80,условия!$7:$7,"&lt;="&amp;QO$8,условия!$8:$8,"&gt;="&amp;QO$8))</f>
        <v>330750.00000000006</v>
      </c>
      <c r="QP31" s="21">
        <f>IF(QP$8="",0,QP25*SUMIFS(условия!80:80,условия!$7:$7,"&lt;="&amp;QP$8,условия!$8:$8,"&gt;="&amp;QP$8))</f>
        <v>330750.00000000006</v>
      </c>
      <c r="QQ31" s="21">
        <f>IF(QQ$8="",0,QQ25*SUMIFS(условия!80:80,условия!$7:$7,"&lt;="&amp;QQ$8,условия!$8:$8,"&gt;="&amp;QQ$8))</f>
        <v>330750.00000000006</v>
      </c>
      <c r="QR31" s="21">
        <f>IF(QR$8="",0,QR25*SUMIFS(условия!80:80,условия!$7:$7,"&lt;="&amp;QR$8,условия!$8:$8,"&gt;="&amp;QR$8))</f>
        <v>330750.00000000006</v>
      </c>
      <c r="QS31" s="21">
        <f>IF(QS$8="",0,QS25*SUMIFS(условия!80:80,условия!$7:$7,"&lt;="&amp;QS$8,условия!$8:$8,"&gt;="&amp;QS$8))</f>
        <v>330750.00000000006</v>
      </c>
      <c r="QT31" s="21">
        <f>IF(QT$8="",0,QT25*SUMIFS(условия!80:80,условия!$7:$7,"&lt;="&amp;QT$8,условия!$8:$8,"&gt;="&amp;QT$8))</f>
        <v>330750.00000000006</v>
      </c>
      <c r="QU31" s="21">
        <f>IF(QU$8="",0,QU25*SUMIFS(условия!80:80,условия!$7:$7,"&lt;="&amp;QU$8,условия!$8:$8,"&gt;="&amp;QU$8))</f>
        <v>330750.00000000006</v>
      </c>
      <c r="QV31" s="21">
        <f>IF(QV$8="",0,QV25*SUMIFS(условия!80:80,условия!$7:$7,"&lt;="&amp;QV$8,условия!$8:$8,"&gt;="&amp;QV$8))</f>
        <v>330750.00000000006</v>
      </c>
      <c r="QW31" s="21">
        <f>IF(QW$8="",0,QW25*SUMIFS(условия!80:80,условия!$7:$7,"&lt;="&amp;QW$8,условия!$8:$8,"&gt;="&amp;QW$8))</f>
        <v>330750.00000000006</v>
      </c>
      <c r="QX31" s="21">
        <f>IF(QX$8="",0,QX25*SUMIFS(условия!80:80,условия!$7:$7,"&lt;="&amp;QX$8,условия!$8:$8,"&gt;="&amp;QX$8))</f>
        <v>330750.00000000006</v>
      </c>
      <c r="QY31" s="21">
        <f>IF(QY$8="",0,QY25*SUMIFS(условия!80:80,условия!$7:$7,"&lt;="&amp;QY$8,условия!$8:$8,"&gt;="&amp;QY$8))</f>
        <v>330750.00000000006</v>
      </c>
      <c r="QZ31" s="21">
        <f>IF(QZ$8="",0,QZ25*SUMIFS(условия!80:80,условия!$7:$7,"&lt;="&amp;QZ$8,условия!$8:$8,"&gt;="&amp;QZ$8))</f>
        <v>330750.00000000006</v>
      </c>
      <c r="RA31" s="21">
        <f>IF(RA$8="",0,RA25*SUMIFS(условия!80:80,условия!$7:$7,"&lt;="&amp;RA$8,условия!$8:$8,"&gt;="&amp;RA$8))</f>
        <v>330750.00000000006</v>
      </c>
      <c r="RB31" s="21">
        <f>IF(RB$8="",0,RB25*SUMIFS(условия!80:80,условия!$7:$7,"&lt;="&amp;RB$8,условия!$8:$8,"&gt;="&amp;RB$8))</f>
        <v>330750.00000000006</v>
      </c>
      <c r="RC31" s="21">
        <f>IF(RC$8="",0,RC25*SUMIFS(условия!80:80,условия!$7:$7,"&lt;="&amp;RC$8,условия!$8:$8,"&gt;="&amp;RC$8))</f>
        <v>330750.00000000006</v>
      </c>
      <c r="RD31" s="21">
        <f>IF(RD$8="",0,RD25*SUMIFS(условия!80:80,условия!$7:$7,"&lt;="&amp;RD$8,условия!$8:$8,"&gt;="&amp;RD$8))</f>
        <v>330750.00000000006</v>
      </c>
      <c r="RE31" s="21">
        <f>IF(RE$8="",0,RE25*SUMIFS(условия!80:80,условия!$7:$7,"&lt;="&amp;RE$8,условия!$8:$8,"&gt;="&amp;RE$8))</f>
        <v>330750.00000000006</v>
      </c>
      <c r="RF31" s="21">
        <f>IF(RF$8="",0,RF25*SUMIFS(условия!80:80,условия!$7:$7,"&lt;="&amp;RF$8,условия!$8:$8,"&gt;="&amp;RF$8))</f>
        <v>330750.00000000006</v>
      </c>
      <c r="RG31" s="21">
        <f>IF(RG$8="",0,RG25*SUMIFS(условия!80:80,условия!$7:$7,"&lt;="&amp;RG$8,условия!$8:$8,"&gt;="&amp;RG$8))</f>
        <v>346500</v>
      </c>
      <c r="RH31" s="21">
        <f>IF(RH$8="",0,RH25*SUMIFS(условия!80:80,условия!$7:$7,"&lt;="&amp;RH$8,условия!$8:$8,"&gt;="&amp;RH$8))</f>
        <v>346500</v>
      </c>
      <c r="RI31" s="21">
        <f>IF(RI$8="",0,RI25*SUMIFS(условия!80:80,условия!$7:$7,"&lt;="&amp;RI$8,условия!$8:$8,"&gt;="&amp;RI$8))</f>
        <v>346500</v>
      </c>
      <c r="RJ31" s="21">
        <f>IF(RJ$8="",0,RJ25*SUMIFS(условия!80:80,условия!$7:$7,"&lt;="&amp;RJ$8,условия!$8:$8,"&gt;="&amp;RJ$8))</f>
        <v>346500</v>
      </c>
      <c r="RK31" s="21">
        <f>IF(RK$8="",0,RK25*SUMIFS(условия!80:80,условия!$7:$7,"&lt;="&amp;RK$8,условия!$8:$8,"&gt;="&amp;RK$8))</f>
        <v>346500</v>
      </c>
      <c r="RL31" s="21">
        <f>IF(RL$8="",0,RL25*SUMIFS(условия!80:80,условия!$7:$7,"&lt;="&amp;RL$8,условия!$8:$8,"&gt;="&amp;RL$8))</f>
        <v>346500</v>
      </c>
      <c r="RM31" s="21">
        <f>IF(RM$8="",0,RM25*SUMIFS(условия!80:80,условия!$7:$7,"&lt;="&amp;RM$8,условия!$8:$8,"&gt;="&amp;RM$8))</f>
        <v>346500</v>
      </c>
      <c r="RN31" s="21">
        <f>IF(RN$8="",0,RN25*SUMIFS(условия!80:80,условия!$7:$7,"&lt;="&amp;RN$8,условия!$8:$8,"&gt;="&amp;RN$8))</f>
        <v>346500</v>
      </c>
      <c r="RO31" s="21">
        <f>IF(RO$8="",0,RO25*SUMIFS(условия!80:80,условия!$7:$7,"&lt;="&amp;RO$8,условия!$8:$8,"&gt;="&amp;RO$8))</f>
        <v>346500</v>
      </c>
      <c r="RP31" s="21">
        <f>IF(RP$8="",0,RP25*SUMIFS(условия!80:80,условия!$7:$7,"&lt;="&amp;RP$8,условия!$8:$8,"&gt;="&amp;RP$8))</f>
        <v>346500</v>
      </c>
      <c r="RQ31" s="21">
        <f>IF(RQ$8="",0,RQ25*SUMIFS(условия!80:80,условия!$7:$7,"&lt;="&amp;RQ$8,условия!$8:$8,"&gt;="&amp;RQ$8))</f>
        <v>346500</v>
      </c>
      <c r="RR31" s="21">
        <f>IF(RR$8="",0,RR25*SUMIFS(условия!80:80,условия!$7:$7,"&lt;="&amp;RR$8,условия!$8:$8,"&gt;="&amp;RR$8))</f>
        <v>346500</v>
      </c>
      <c r="RS31" s="21">
        <f>IF(RS$8="",0,RS25*SUMIFS(условия!80:80,условия!$7:$7,"&lt;="&amp;RS$8,условия!$8:$8,"&gt;="&amp;RS$8))</f>
        <v>346500</v>
      </c>
      <c r="RT31" s="21">
        <f>IF(RT$8="",0,RT25*SUMIFS(условия!80:80,условия!$7:$7,"&lt;="&amp;RT$8,условия!$8:$8,"&gt;="&amp;RT$8))</f>
        <v>346500</v>
      </c>
      <c r="RU31" s="21">
        <f>IF(RU$8="",0,RU25*SUMIFS(условия!80:80,условия!$7:$7,"&lt;="&amp;RU$8,условия!$8:$8,"&gt;="&amp;RU$8))</f>
        <v>346500</v>
      </c>
      <c r="RV31" s="21">
        <f>IF(RV$8="",0,RV25*SUMIFS(условия!80:80,условия!$7:$7,"&lt;="&amp;RV$8,условия!$8:$8,"&gt;="&amp;RV$8))</f>
        <v>346500</v>
      </c>
      <c r="RW31" s="21">
        <f>IF(RW$8="",0,RW25*SUMIFS(условия!80:80,условия!$7:$7,"&lt;="&amp;RW$8,условия!$8:$8,"&gt;="&amp;RW$8))</f>
        <v>346500</v>
      </c>
      <c r="RX31" s="21">
        <f>IF(RX$8="",0,RX25*SUMIFS(условия!80:80,условия!$7:$7,"&lt;="&amp;RX$8,условия!$8:$8,"&gt;="&amp;RX$8))</f>
        <v>346500</v>
      </c>
      <c r="RY31" s="21">
        <f>IF(RY$8="",0,RY25*SUMIFS(условия!80:80,условия!$7:$7,"&lt;="&amp;RY$8,условия!$8:$8,"&gt;="&amp;RY$8))</f>
        <v>346500</v>
      </c>
      <c r="RZ31" s="21">
        <f>IF(RZ$8="",0,RZ25*SUMIFS(условия!80:80,условия!$7:$7,"&lt;="&amp;RZ$8,условия!$8:$8,"&gt;="&amp;RZ$8))</f>
        <v>346500</v>
      </c>
      <c r="SA31" s="21">
        <f>IF(SA$8="",0,SA25*SUMIFS(условия!80:80,условия!$7:$7,"&lt;="&amp;SA$8,условия!$8:$8,"&gt;="&amp;SA$8))</f>
        <v>346500</v>
      </c>
      <c r="SB31" s="21">
        <f>IF(SB$8="",0,SB25*SUMIFS(условия!80:80,условия!$7:$7,"&lt;="&amp;SB$8,условия!$8:$8,"&gt;="&amp;SB$8))</f>
        <v>346500</v>
      </c>
      <c r="SC31" s="21">
        <f>IF(SC$8="",0,SC25*SUMIFS(условия!80:80,условия!$7:$7,"&lt;="&amp;SC$8,условия!$8:$8,"&gt;="&amp;SC$8))</f>
        <v>346500</v>
      </c>
      <c r="SD31" s="21">
        <f>IF(SD$8="",0,SD25*SUMIFS(условия!80:80,условия!$7:$7,"&lt;="&amp;SD$8,условия!$8:$8,"&gt;="&amp;SD$8))</f>
        <v>346500</v>
      </c>
      <c r="SE31" s="21">
        <f>IF(SE$8="",0,SE25*SUMIFS(условия!80:80,условия!$7:$7,"&lt;="&amp;SE$8,условия!$8:$8,"&gt;="&amp;SE$8))</f>
        <v>346500</v>
      </c>
      <c r="SF31" s="21">
        <f>IF(SF$8="",0,SF25*SUMIFS(условия!80:80,условия!$7:$7,"&lt;="&amp;SF$8,условия!$8:$8,"&gt;="&amp;SF$8))</f>
        <v>346500</v>
      </c>
      <c r="SG31" s="21">
        <f>IF(SG$8="",0,SG25*SUMIFS(условия!80:80,условия!$7:$7,"&lt;="&amp;SG$8,условия!$8:$8,"&gt;="&amp;SG$8))</f>
        <v>346500</v>
      </c>
      <c r="SH31" s="21">
        <f>IF(SH$8="",0,SH25*SUMIFS(условия!80:80,условия!$7:$7,"&lt;="&amp;SH$8,условия!$8:$8,"&gt;="&amp;SH$8))</f>
        <v>346500</v>
      </c>
      <c r="SI31" s="21">
        <f>IF(SI$8="",0,SI25*SUMIFS(условия!80:80,условия!$7:$7,"&lt;="&amp;SI$8,условия!$8:$8,"&gt;="&amp;SI$8))</f>
        <v>346500</v>
      </c>
      <c r="SJ31" s="21">
        <f>IF(SJ$8="",0,SJ25*SUMIFS(условия!80:80,условия!$7:$7,"&lt;="&amp;SJ$8,условия!$8:$8,"&gt;="&amp;SJ$8))</f>
        <v>346500</v>
      </c>
      <c r="SK31" s="21">
        <f>IF(SK$8="",0,SK25*SUMIFS(условия!80:80,условия!$7:$7,"&lt;="&amp;SK$8,условия!$8:$8,"&gt;="&amp;SK$8))</f>
        <v>346500</v>
      </c>
      <c r="SL31" s="21">
        <f>IF(SL$8="",0,SL25*SUMIFS(условия!80:80,условия!$7:$7,"&lt;="&amp;SL$8,условия!$8:$8,"&gt;="&amp;SL$8))</f>
        <v>241500.00000000003</v>
      </c>
      <c r="SM31" s="21">
        <f>IF(SM$8="",0,SM25*SUMIFS(условия!80:80,условия!$7:$7,"&lt;="&amp;SM$8,условия!$8:$8,"&gt;="&amp;SM$8))</f>
        <v>241500.00000000003</v>
      </c>
      <c r="SN31" s="21">
        <f>IF(SN$8="",0,SN25*SUMIFS(условия!80:80,условия!$7:$7,"&lt;="&amp;SN$8,условия!$8:$8,"&gt;="&amp;SN$8))</f>
        <v>241500.00000000003</v>
      </c>
      <c r="SO31" s="21">
        <f>IF(SO$8="",0,SO25*SUMIFS(условия!80:80,условия!$7:$7,"&lt;="&amp;SO$8,условия!$8:$8,"&gt;="&amp;SO$8))</f>
        <v>241500.00000000003</v>
      </c>
      <c r="SP31" s="21">
        <f>IF(SP$8="",0,SP25*SUMIFS(условия!80:80,условия!$7:$7,"&lt;="&amp;SP$8,условия!$8:$8,"&gt;="&amp;SP$8))</f>
        <v>241500.00000000003</v>
      </c>
      <c r="SQ31" s="21">
        <f>IF(SQ$8="",0,SQ25*SUMIFS(условия!80:80,условия!$7:$7,"&lt;="&amp;SQ$8,условия!$8:$8,"&gt;="&amp;SQ$8))</f>
        <v>241500.00000000003</v>
      </c>
      <c r="SR31" s="21">
        <f>IF(SR$8="",0,SR25*SUMIFS(условия!80:80,условия!$7:$7,"&lt;="&amp;SR$8,условия!$8:$8,"&gt;="&amp;SR$8))</f>
        <v>241500.00000000003</v>
      </c>
      <c r="SS31" s="21">
        <f>IF(SS$8="",0,SS25*SUMIFS(условия!80:80,условия!$7:$7,"&lt;="&amp;SS$8,условия!$8:$8,"&gt;="&amp;SS$8))</f>
        <v>241500.00000000003</v>
      </c>
      <c r="ST31" s="21">
        <f>IF(ST$8="",0,ST25*SUMIFS(условия!80:80,условия!$7:$7,"&lt;="&amp;ST$8,условия!$8:$8,"&gt;="&amp;ST$8))</f>
        <v>241500.00000000003</v>
      </c>
      <c r="SU31" s="21">
        <f>IF(SU$8="",0,SU25*SUMIFS(условия!80:80,условия!$7:$7,"&lt;="&amp;SU$8,условия!$8:$8,"&gt;="&amp;SU$8))</f>
        <v>241500.00000000003</v>
      </c>
      <c r="SV31" s="21">
        <f>IF(SV$8="",0,SV25*SUMIFS(условия!80:80,условия!$7:$7,"&lt;="&amp;SV$8,условия!$8:$8,"&gt;="&amp;SV$8))</f>
        <v>241500.00000000003</v>
      </c>
      <c r="SW31" s="21">
        <f>IF(SW$8="",0,SW25*SUMIFS(условия!80:80,условия!$7:$7,"&lt;="&amp;SW$8,условия!$8:$8,"&gt;="&amp;SW$8))</f>
        <v>241500.00000000003</v>
      </c>
      <c r="SX31" s="21">
        <f>IF(SX$8="",0,SX25*SUMIFS(условия!80:80,условия!$7:$7,"&lt;="&amp;SX$8,условия!$8:$8,"&gt;="&amp;SX$8))</f>
        <v>241500.00000000003</v>
      </c>
      <c r="SY31" s="21">
        <f>IF(SY$8="",0,SY25*SUMIFS(условия!80:80,условия!$7:$7,"&lt;="&amp;SY$8,условия!$8:$8,"&gt;="&amp;SY$8))</f>
        <v>241500.00000000003</v>
      </c>
      <c r="SZ31" s="21">
        <f>IF(SZ$8="",0,SZ25*SUMIFS(условия!80:80,условия!$7:$7,"&lt;="&amp;SZ$8,условия!$8:$8,"&gt;="&amp;SZ$8))</f>
        <v>241500.00000000003</v>
      </c>
      <c r="TA31" s="21">
        <f>IF(TA$8="",0,TA25*SUMIFS(условия!80:80,условия!$7:$7,"&lt;="&amp;TA$8,условия!$8:$8,"&gt;="&amp;TA$8))</f>
        <v>241500.00000000003</v>
      </c>
      <c r="TB31" s="21">
        <f>IF(TB$8="",0,TB25*SUMIFS(условия!80:80,условия!$7:$7,"&lt;="&amp;TB$8,условия!$8:$8,"&gt;="&amp;TB$8))</f>
        <v>241500.00000000003</v>
      </c>
      <c r="TC31" s="21">
        <f>IF(TC$8="",0,TC25*SUMIFS(условия!80:80,условия!$7:$7,"&lt;="&amp;TC$8,условия!$8:$8,"&gt;="&amp;TC$8))</f>
        <v>241500.00000000003</v>
      </c>
      <c r="TD31" s="21">
        <f>IF(TD$8="",0,TD25*SUMIFS(условия!80:80,условия!$7:$7,"&lt;="&amp;TD$8,условия!$8:$8,"&gt;="&amp;TD$8))</f>
        <v>241500.00000000003</v>
      </c>
      <c r="TE31" s="21">
        <f>IF(TE$8="",0,TE25*SUMIFS(условия!80:80,условия!$7:$7,"&lt;="&amp;TE$8,условия!$8:$8,"&gt;="&amp;TE$8))</f>
        <v>241500.00000000003</v>
      </c>
      <c r="TF31" s="21">
        <f>IF(TF$8="",0,TF25*SUMIFS(условия!80:80,условия!$7:$7,"&lt;="&amp;TF$8,условия!$8:$8,"&gt;="&amp;TF$8))</f>
        <v>241500.00000000003</v>
      </c>
      <c r="TG31" s="21">
        <f>IF(TG$8="",0,TG25*SUMIFS(условия!80:80,условия!$7:$7,"&lt;="&amp;TG$8,условия!$8:$8,"&gt;="&amp;TG$8))</f>
        <v>241500.00000000003</v>
      </c>
      <c r="TH31" s="21">
        <f>IF(TH$8="",0,TH25*SUMIFS(условия!80:80,условия!$7:$7,"&lt;="&amp;TH$8,условия!$8:$8,"&gt;="&amp;TH$8))</f>
        <v>241500.00000000003</v>
      </c>
      <c r="TI31" s="21">
        <f>IF(TI$8="",0,TI25*SUMIFS(условия!80:80,условия!$7:$7,"&lt;="&amp;TI$8,условия!$8:$8,"&gt;="&amp;TI$8))</f>
        <v>241500.00000000003</v>
      </c>
      <c r="TJ31" s="21">
        <f>IF(TJ$8="",0,TJ25*SUMIFS(условия!80:80,условия!$7:$7,"&lt;="&amp;TJ$8,условия!$8:$8,"&gt;="&amp;TJ$8))</f>
        <v>241500.00000000003</v>
      </c>
      <c r="TK31" s="21">
        <f>IF(TK$8="",0,TK25*SUMIFS(условия!80:80,условия!$7:$7,"&lt;="&amp;TK$8,условия!$8:$8,"&gt;="&amp;TK$8))</f>
        <v>241500.00000000003</v>
      </c>
      <c r="TL31" s="21">
        <f>IF(TL$8="",0,TL25*SUMIFS(условия!80:80,условия!$7:$7,"&lt;="&amp;TL$8,условия!$8:$8,"&gt;="&amp;TL$8))</f>
        <v>241500.00000000003</v>
      </c>
      <c r="TM31" s="21">
        <f>IF(TM$8="",0,TM25*SUMIFS(условия!80:80,условия!$7:$7,"&lt;="&amp;TM$8,условия!$8:$8,"&gt;="&amp;TM$8))</f>
        <v>241500.00000000003</v>
      </c>
      <c r="TN31" s="21">
        <f>IF(TN$8="",0,TN25*SUMIFS(условия!80:80,условия!$7:$7,"&lt;="&amp;TN$8,условия!$8:$8,"&gt;="&amp;TN$8))</f>
        <v>241500.00000000003</v>
      </c>
      <c r="TO31" s="21">
        <f>IF(TO$8="",0,TO25*SUMIFS(условия!80:80,условия!$7:$7,"&lt;="&amp;TO$8,условия!$8:$8,"&gt;="&amp;TO$8))</f>
        <v>241500.00000000003</v>
      </c>
      <c r="TP31" s="21">
        <f>IF(TP$8="",0,TP25*SUMIFS(условия!80:80,условия!$7:$7,"&lt;="&amp;TP$8,условия!$8:$8,"&gt;="&amp;TP$8))</f>
        <v>252000.00000000003</v>
      </c>
      <c r="TQ31" s="21">
        <f>IF(TQ$8="",0,TQ25*SUMIFS(условия!80:80,условия!$7:$7,"&lt;="&amp;TQ$8,условия!$8:$8,"&gt;="&amp;TQ$8))</f>
        <v>252000.00000000003</v>
      </c>
      <c r="TR31" s="21">
        <f>IF(TR$8="",0,TR25*SUMIFS(условия!80:80,условия!$7:$7,"&lt;="&amp;TR$8,условия!$8:$8,"&gt;="&amp;TR$8))</f>
        <v>252000.00000000003</v>
      </c>
      <c r="TS31" s="21">
        <f>IF(TS$8="",0,TS25*SUMIFS(условия!80:80,условия!$7:$7,"&lt;="&amp;TS$8,условия!$8:$8,"&gt;="&amp;TS$8))</f>
        <v>252000.00000000003</v>
      </c>
      <c r="TT31" s="21">
        <f>IF(TT$8="",0,TT25*SUMIFS(условия!80:80,условия!$7:$7,"&lt;="&amp;TT$8,условия!$8:$8,"&gt;="&amp;TT$8))</f>
        <v>252000.00000000003</v>
      </c>
      <c r="TU31" s="21">
        <f>IF(TU$8="",0,TU25*SUMIFS(условия!80:80,условия!$7:$7,"&lt;="&amp;TU$8,условия!$8:$8,"&gt;="&amp;TU$8))</f>
        <v>252000.00000000003</v>
      </c>
      <c r="TV31" s="21">
        <f>IF(TV$8="",0,TV25*SUMIFS(условия!80:80,условия!$7:$7,"&lt;="&amp;TV$8,условия!$8:$8,"&gt;="&amp;TV$8))</f>
        <v>252000.00000000003</v>
      </c>
      <c r="TW31" s="21">
        <f>IF(TW$8="",0,TW25*SUMIFS(условия!80:80,условия!$7:$7,"&lt;="&amp;TW$8,условия!$8:$8,"&gt;="&amp;TW$8))</f>
        <v>252000.00000000003</v>
      </c>
      <c r="TX31" s="21">
        <f>IF(TX$8="",0,TX25*SUMIFS(условия!80:80,условия!$7:$7,"&lt;="&amp;TX$8,условия!$8:$8,"&gt;="&amp;TX$8))</f>
        <v>252000.00000000003</v>
      </c>
      <c r="TY31" s="21">
        <f>IF(TY$8="",0,TY25*SUMIFS(условия!80:80,условия!$7:$7,"&lt;="&amp;TY$8,условия!$8:$8,"&gt;="&amp;TY$8))</f>
        <v>252000.00000000003</v>
      </c>
      <c r="TZ31" s="21">
        <f>IF(TZ$8="",0,TZ25*SUMIFS(условия!80:80,условия!$7:$7,"&lt;="&amp;TZ$8,условия!$8:$8,"&gt;="&amp;TZ$8))</f>
        <v>252000.00000000003</v>
      </c>
      <c r="UA31" s="21">
        <f>IF(UA$8="",0,UA25*SUMIFS(условия!80:80,условия!$7:$7,"&lt;="&amp;UA$8,условия!$8:$8,"&gt;="&amp;UA$8))</f>
        <v>252000.00000000003</v>
      </c>
      <c r="UB31" s="21">
        <f>IF(UB$8="",0,UB25*SUMIFS(условия!80:80,условия!$7:$7,"&lt;="&amp;UB$8,условия!$8:$8,"&gt;="&amp;UB$8))</f>
        <v>252000.00000000003</v>
      </c>
      <c r="UC31" s="21">
        <f>IF(UC$8="",0,UC25*SUMIFS(условия!80:80,условия!$7:$7,"&lt;="&amp;UC$8,условия!$8:$8,"&gt;="&amp;UC$8))</f>
        <v>252000.00000000003</v>
      </c>
      <c r="UD31" s="21">
        <f>IF(UD$8="",0,UD25*SUMIFS(условия!80:80,условия!$7:$7,"&lt;="&amp;UD$8,условия!$8:$8,"&gt;="&amp;UD$8))</f>
        <v>252000.00000000003</v>
      </c>
      <c r="UE31" s="21">
        <f>IF(UE$8="",0,UE25*SUMIFS(условия!80:80,условия!$7:$7,"&lt;="&amp;UE$8,условия!$8:$8,"&gt;="&amp;UE$8))</f>
        <v>252000.00000000003</v>
      </c>
      <c r="UF31" s="21">
        <f>IF(UF$8="",0,UF25*SUMIFS(условия!80:80,условия!$7:$7,"&lt;="&amp;UF$8,условия!$8:$8,"&gt;="&amp;UF$8))</f>
        <v>252000.00000000003</v>
      </c>
      <c r="UG31" s="21">
        <f>IF(UG$8="",0,UG25*SUMIFS(условия!80:80,условия!$7:$7,"&lt;="&amp;UG$8,условия!$8:$8,"&gt;="&amp;UG$8))</f>
        <v>252000.00000000003</v>
      </c>
      <c r="UH31" s="21">
        <f>IF(UH$8="",0,UH25*SUMIFS(условия!80:80,условия!$7:$7,"&lt;="&amp;UH$8,условия!$8:$8,"&gt;="&amp;UH$8))</f>
        <v>252000.00000000003</v>
      </c>
      <c r="UI31" s="21">
        <f>IF(UI$8="",0,UI25*SUMIFS(условия!80:80,условия!$7:$7,"&lt;="&amp;UI$8,условия!$8:$8,"&gt;="&amp;UI$8))</f>
        <v>252000.00000000003</v>
      </c>
      <c r="UJ31" s="21">
        <f>IF(UJ$8="",0,UJ25*SUMIFS(условия!80:80,условия!$7:$7,"&lt;="&amp;UJ$8,условия!$8:$8,"&gt;="&amp;UJ$8))</f>
        <v>252000.00000000003</v>
      </c>
      <c r="UK31" s="21">
        <f>IF(UK$8="",0,UK25*SUMIFS(условия!80:80,условия!$7:$7,"&lt;="&amp;UK$8,условия!$8:$8,"&gt;="&amp;UK$8))</f>
        <v>252000.00000000003</v>
      </c>
      <c r="UL31" s="21">
        <f>IF(UL$8="",0,UL25*SUMIFS(условия!80:80,условия!$7:$7,"&lt;="&amp;UL$8,условия!$8:$8,"&gt;="&amp;UL$8))</f>
        <v>252000.00000000003</v>
      </c>
      <c r="UM31" s="21">
        <f>IF(UM$8="",0,UM25*SUMIFS(условия!80:80,условия!$7:$7,"&lt;="&amp;UM$8,условия!$8:$8,"&gt;="&amp;UM$8))</f>
        <v>252000.00000000003</v>
      </c>
      <c r="UN31" s="21">
        <f>IF(UN$8="",0,UN25*SUMIFS(условия!80:80,условия!$7:$7,"&lt;="&amp;UN$8,условия!$8:$8,"&gt;="&amp;UN$8))</f>
        <v>252000.00000000003</v>
      </c>
      <c r="UO31" s="21">
        <f>IF(UO$8="",0,UO25*SUMIFS(условия!80:80,условия!$7:$7,"&lt;="&amp;UO$8,условия!$8:$8,"&gt;="&amp;UO$8))</f>
        <v>252000.00000000003</v>
      </c>
      <c r="UP31" s="21">
        <f>IF(UP$8="",0,UP25*SUMIFS(условия!80:80,условия!$7:$7,"&lt;="&amp;UP$8,условия!$8:$8,"&gt;="&amp;UP$8))</f>
        <v>252000.00000000003</v>
      </c>
      <c r="UQ31" s="21">
        <f>IF(UQ$8="",0,UQ25*SUMIFS(условия!80:80,условия!$7:$7,"&lt;="&amp;UQ$8,условия!$8:$8,"&gt;="&amp;UQ$8))</f>
        <v>252000.00000000003</v>
      </c>
      <c r="UR31" s="21">
        <f>IF(UR$8="",0,UR25*SUMIFS(условия!80:80,условия!$7:$7,"&lt;="&amp;UR$8,условия!$8:$8,"&gt;="&amp;UR$8))</f>
        <v>252000.00000000003</v>
      </c>
      <c r="US31" s="21">
        <f>IF(US$8="",0,US25*SUMIFS(условия!80:80,условия!$7:$7,"&lt;="&amp;US$8,условия!$8:$8,"&gt;="&amp;US$8))</f>
        <v>252000.00000000003</v>
      </c>
      <c r="UT31" s="21">
        <f>IF(UT$8="",0,UT25*SUMIFS(условия!80:80,условия!$7:$7,"&lt;="&amp;UT$8,условия!$8:$8,"&gt;="&amp;UT$8))</f>
        <v>252000.00000000003</v>
      </c>
      <c r="UU31" s="21">
        <f>IF(UU$8="",0,UU25*SUMIFS(условия!80:80,условия!$7:$7,"&lt;="&amp;UU$8,условия!$8:$8,"&gt;="&amp;UU$8))</f>
        <v>315000.00000000006</v>
      </c>
      <c r="UV31" s="21">
        <f>IF(UV$8="",0,UV25*SUMIFS(условия!80:80,условия!$7:$7,"&lt;="&amp;UV$8,условия!$8:$8,"&gt;="&amp;UV$8))</f>
        <v>315000.00000000006</v>
      </c>
      <c r="UW31" s="21">
        <f>IF(UW$8="",0,UW25*SUMIFS(условия!80:80,условия!$7:$7,"&lt;="&amp;UW$8,условия!$8:$8,"&gt;="&amp;UW$8))</f>
        <v>315000.00000000006</v>
      </c>
      <c r="UX31" s="21">
        <f>IF(UX$8="",0,UX25*SUMIFS(условия!80:80,условия!$7:$7,"&lt;="&amp;UX$8,условия!$8:$8,"&gt;="&amp;UX$8))</f>
        <v>315000.00000000006</v>
      </c>
      <c r="UY31" s="21">
        <f>IF(UY$8="",0,UY25*SUMIFS(условия!80:80,условия!$7:$7,"&lt;="&amp;UY$8,условия!$8:$8,"&gt;="&amp;UY$8))</f>
        <v>315000.00000000006</v>
      </c>
      <c r="UZ31" s="21">
        <f>IF(UZ$8="",0,UZ25*SUMIFS(условия!80:80,условия!$7:$7,"&lt;="&amp;UZ$8,условия!$8:$8,"&gt;="&amp;UZ$8))</f>
        <v>315000.00000000006</v>
      </c>
      <c r="VA31" s="21">
        <f>IF(VA$8="",0,VA25*SUMIFS(условия!80:80,условия!$7:$7,"&lt;="&amp;VA$8,условия!$8:$8,"&gt;="&amp;VA$8))</f>
        <v>315000.00000000006</v>
      </c>
      <c r="VB31" s="21">
        <f>IF(VB$8="",0,VB25*SUMIFS(условия!80:80,условия!$7:$7,"&lt;="&amp;VB$8,условия!$8:$8,"&gt;="&amp;VB$8))</f>
        <v>315000.00000000006</v>
      </c>
      <c r="VC31" s="21">
        <f>IF(VC$8="",0,VC25*SUMIFS(условия!80:80,условия!$7:$7,"&lt;="&amp;VC$8,условия!$8:$8,"&gt;="&amp;VC$8))</f>
        <v>315000.00000000006</v>
      </c>
      <c r="VD31" s="21">
        <f>IF(VD$8="",0,VD25*SUMIFS(условия!80:80,условия!$7:$7,"&lt;="&amp;VD$8,условия!$8:$8,"&gt;="&amp;VD$8))</f>
        <v>315000.00000000006</v>
      </c>
      <c r="VE31" s="21">
        <f>IF(VE$8="",0,VE25*SUMIFS(условия!80:80,условия!$7:$7,"&lt;="&amp;VE$8,условия!$8:$8,"&gt;="&amp;VE$8))</f>
        <v>315000.00000000006</v>
      </c>
      <c r="VF31" s="21">
        <f>IF(VF$8="",0,VF25*SUMIFS(условия!80:80,условия!$7:$7,"&lt;="&amp;VF$8,условия!$8:$8,"&gt;="&amp;VF$8))</f>
        <v>315000.00000000006</v>
      </c>
      <c r="VG31" s="21">
        <f>IF(VG$8="",0,VG25*SUMIFS(условия!80:80,условия!$7:$7,"&lt;="&amp;VG$8,условия!$8:$8,"&gt;="&amp;VG$8))</f>
        <v>315000.00000000006</v>
      </c>
      <c r="VH31" s="21">
        <f>IF(VH$8="",0,VH25*SUMIFS(условия!80:80,условия!$7:$7,"&lt;="&amp;VH$8,условия!$8:$8,"&gt;="&amp;VH$8))</f>
        <v>315000.00000000006</v>
      </c>
      <c r="VI31" s="21">
        <f>IF(VI$8="",0,VI25*SUMIFS(условия!80:80,условия!$7:$7,"&lt;="&amp;VI$8,условия!$8:$8,"&gt;="&amp;VI$8))</f>
        <v>315000.00000000006</v>
      </c>
      <c r="VJ31" s="21">
        <f>IF(VJ$8="",0,VJ25*SUMIFS(условия!80:80,условия!$7:$7,"&lt;="&amp;VJ$8,условия!$8:$8,"&gt;="&amp;VJ$8))</f>
        <v>315000.00000000006</v>
      </c>
      <c r="VK31" s="21">
        <f>IF(VK$8="",0,VK25*SUMIFS(условия!80:80,условия!$7:$7,"&lt;="&amp;VK$8,условия!$8:$8,"&gt;="&amp;VK$8))</f>
        <v>315000.00000000006</v>
      </c>
      <c r="VL31" s="21">
        <f>IF(VL$8="",0,VL25*SUMIFS(условия!80:80,условия!$7:$7,"&lt;="&amp;VL$8,условия!$8:$8,"&gt;="&amp;VL$8))</f>
        <v>315000.00000000006</v>
      </c>
      <c r="VM31" s="21">
        <f>IF(VM$8="",0,VM25*SUMIFS(условия!80:80,условия!$7:$7,"&lt;="&amp;VM$8,условия!$8:$8,"&gt;="&amp;VM$8))</f>
        <v>315000.00000000006</v>
      </c>
      <c r="VN31" s="21">
        <f>IF(VN$8="",0,VN25*SUMIFS(условия!80:80,условия!$7:$7,"&lt;="&amp;VN$8,условия!$8:$8,"&gt;="&amp;VN$8))</f>
        <v>315000.00000000006</v>
      </c>
      <c r="VO31" s="21">
        <f>IF(VO$8="",0,VO25*SUMIFS(условия!80:80,условия!$7:$7,"&lt;="&amp;VO$8,условия!$8:$8,"&gt;="&amp;VO$8))</f>
        <v>315000.00000000006</v>
      </c>
      <c r="VP31" s="21">
        <f>IF(VP$8="",0,VP25*SUMIFS(условия!80:80,условия!$7:$7,"&lt;="&amp;VP$8,условия!$8:$8,"&gt;="&amp;VP$8))</f>
        <v>315000.00000000006</v>
      </c>
      <c r="VQ31" s="21">
        <f>IF(VQ$8="",0,VQ25*SUMIFS(условия!80:80,условия!$7:$7,"&lt;="&amp;VQ$8,условия!$8:$8,"&gt;="&amp;VQ$8))</f>
        <v>315000.00000000006</v>
      </c>
      <c r="VR31" s="21">
        <f>IF(VR$8="",0,VR25*SUMIFS(условия!80:80,условия!$7:$7,"&lt;="&amp;VR$8,условия!$8:$8,"&gt;="&amp;VR$8))</f>
        <v>315000.00000000006</v>
      </c>
      <c r="VS31" s="21">
        <f>IF(VS$8="",0,VS25*SUMIFS(условия!80:80,условия!$7:$7,"&lt;="&amp;VS$8,условия!$8:$8,"&gt;="&amp;VS$8))</f>
        <v>315000.00000000006</v>
      </c>
      <c r="VT31" s="21">
        <f>IF(VT$8="",0,VT25*SUMIFS(условия!80:80,условия!$7:$7,"&lt;="&amp;VT$8,условия!$8:$8,"&gt;="&amp;VT$8))</f>
        <v>315000.00000000006</v>
      </c>
      <c r="VU31" s="21">
        <f>IF(VU$8="",0,VU25*SUMIFS(условия!80:80,условия!$7:$7,"&lt;="&amp;VU$8,условия!$8:$8,"&gt;="&amp;VU$8))</f>
        <v>315000.00000000006</v>
      </c>
      <c r="VV31" s="21">
        <f>IF(VV$8="",0,VV25*SUMIFS(условия!80:80,условия!$7:$7,"&lt;="&amp;VV$8,условия!$8:$8,"&gt;="&amp;VV$8))</f>
        <v>315000.00000000006</v>
      </c>
      <c r="VW31" s="21">
        <f>IF(VW$8="",0,VW25*SUMIFS(условия!80:80,условия!$7:$7,"&lt;="&amp;VW$8,условия!$8:$8,"&gt;="&amp;VW$8))</f>
        <v>315000.00000000006</v>
      </c>
      <c r="VX31" s="21">
        <f>IF(VX$8="",0,VX25*SUMIFS(условия!80:80,условия!$7:$7,"&lt;="&amp;VX$8,условия!$8:$8,"&gt;="&amp;VX$8))</f>
        <v>315000.00000000006</v>
      </c>
      <c r="VY31" s="21">
        <f>IF(VY$8="",0,VY25*SUMIFS(условия!80:80,условия!$7:$7,"&lt;="&amp;VY$8,условия!$8:$8,"&gt;="&amp;VY$8))</f>
        <v>315000.00000000006</v>
      </c>
      <c r="VZ31" s="21">
        <f>IF(VZ$8="",0,VZ25*SUMIFS(условия!80:80,условия!$7:$7,"&lt;="&amp;VZ$8,условия!$8:$8,"&gt;="&amp;VZ$8))</f>
        <v>315000.00000000006</v>
      </c>
      <c r="WA31" s="21">
        <f>IF(WA$8="",0,WA25*SUMIFS(условия!80:80,условия!$7:$7,"&lt;="&amp;WA$8,условия!$8:$8,"&gt;="&amp;WA$8))</f>
        <v>315000.00000000006</v>
      </c>
      <c r="WB31" s="21">
        <f>IF(WB$8="",0,WB25*SUMIFS(условия!80:80,условия!$7:$7,"&lt;="&amp;WB$8,условия!$8:$8,"&gt;="&amp;WB$8))</f>
        <v>315000.00000000006</v>
      </c>
      <c r="WC31" s="21">
        <f>IF(WC$8="",0,WC25*SUMIFS(условия!80:80,условия!$7:$7,"&lt;="&amp;WC$8,условия!$8:$8,"&gt;="&amp;WC$8))</f>
        <v>315000.00000000006</v>
      </c>
      <c r="WD31" s="21">
        <f>IF(WD$8="",0,WD25*SUMIFS(условия!80:80,условия!$7:$7,"&lt;="&amp;WD$8,условия!$8:$8,"&gt;="&amp;WD$8))</f>
        <v>315000.00000000006</v>
      </c>
      <c r="WE31" s="21">
        <f>IF(WE$8="",0,WE25*SUMIFS(условия!80:80,условия!$7:$7,"&lt;="&amp;WE$8,условия!$8:$8,"&gt;="&amp;WE$8))</f>
        <v>315000.00000000006</v>
      </c>
      <c r="WF31" s="21">
        <f>IF(WF$8="",0,WF25*SUMIFS(условия!80:80,условия!$7:$7,"&lt;="&amp;WF$8,условия!$8:$8,"&gt;="&amp;WF$8))</f>
        <v>315000.00000000006</v>
      </c>
      <c r="WG31" s="21">
        <f>IF(WG$8="",0,WG25*SUMIFS(условия!80:80,условия!$7:$7,"&lt;="&amp;WG$8,условия!$8:$8,"&gt;="&amp;WG$8))</f>
        <v>315000.00000000006</v>
      </c>
      <c r="WH31" s="21">
        <f>IF(WH$8="",0,WH25*SUMIFS(условия!80:80,условия!$7:$7,"&lt;="&amp;WH$8,условия!$8:$8,"&gt;="&amp;WH$8))</f>
        <v>315000.00000000006</v>
      </c>
      <c r="WI31" s="21">
        <f>IF(WI$8="",0,WI25*SUMIFS(условия!80:80,условия!$7:$7,"&lt;="&amp;WI$8,условия!$8:$8,"&gt;="&amp;WI$8))</f>
        <v>315000.00000000006</v>
      </c>
      <c r="WJ31" s="21">
        <f>IF(WJ$8="",0,WJ25*SUMIFS(условия!80:80,условия!$7:$7,"&lt;="&amp;WJ$8,условия!$8:$8,"&gt;="&amp;WJ$8))</f>
        <v>315000.00000000006</v>
      </c>
      <c r="WK31" s="21">
        <f>IF(WK$8="",0,WK25*SUMIFS(условия!80:80,условия!$7:$7,"&lt;="&amp;WK$8,условия!$8:$8,"&gt;="&amp;WK$8))</f>
        <v>315000.00000000006</v>
      </c>
      <c r="WL31" s="21">
        <f>IF(WL$8="",0,WL25*SUMIFS(условия!80:80,условия!$7:$7,"&lt;="&amp;WL$8,условия!$8:$8,"&gt;="&amp;WL$8))</f>
        <v>315000.00000000006</v>
      </c>
      <c r="WM31" s="21">
        <f>IF(WM$8="",0,WM25*SUMIFS(условия!80:80,условия!$7:$7,"&lt;="&amp;WM$8,условия!$8:$8,"&gt;="&amp;WM$8))</f>
        <v>315000.00000000006</v>
      </c>
      <c r="WN31" s="21">
        <f>IF(WN$8="",0,WN25*SUMIFS(условия!80:80,условия!$7:$7,"&lt;="&amp;WN$8,условия!$8:$8,"&gt;="&amp;WN$8))</f>
        <v>315000.00000000006</v>
      </c>
      <c r="WO31" s="21">
        <f>IF(WO$8="",0,WO25*SUMIFS(условия!80:80,условия!$7:$7,"&lt;="&amp;WO$8,условия!$8:$8,"&gt;="&amp;WO$8))</f>
        <v>315000.00000000006</v>
      </c>
      <c r="WP31" s="21">
        <f>IF(WP$8="",0,WP25*SUMIFS(условия!80:80,условия!$7:$7,"&lt;="&amp;WP$8,условия!$8:$8,"&gt;="&amp;WP$8))</f>
        <v>315000.00000000006</v>
      </c>
      <c r="WQ31" s="21">
        <f>IF(WQ$8="",0,WQ25*SUMIFS(условия!80:80,условия!$7:$7,"&lt;="&amp;WQ$8,условия!$8:$8,"&gt;="&amp;WQ$8))</f>
        <v>315000.00000000006</v>
      </c>
      <c r="WR31" s="21">
        <f>IF(WR$8="",0,WR25*SUMIFS(условия!80:80,условия!$7:$7,"&lt;="&amp;WR$8,условия!$8:$8,"&gt;="&amp;WR$8))</f>
        <v>315000.00000000006</v>
      </c>
      <c r="WS31" s="21">
        <f>IF(WS$8="",0,WS25*SUMIFS(условия!80:80,условия!$7:$7,"&lt;="&amp;WS$8,условия!$8:$8,"&gt;="&amp;WS$8))</f>
        <v>315000.00000000006</v>
      </c>
      <c r="WT31" s="21">
        <f>IF(WT$8="",0,WT25*SUMIFS(условия!80:80,условия!$7:$7,"&lt;="&amp;WT$8,условия!$8:$8,"&gt;="&amp;WT$8))</f>
        <v>315000.00000000006</v>
      </c>
      <c r="WU31" s="21">
        <f>IF(WU$8="",0,WU25*SUMIFS(условия!80:80,условия!$7:$7,"&lt;="&amp;WU$8,условия!$8:$8,"&gt;="&amp;WU$8))</f>
        <v>315000.00000000006</v>
      </c>
      <c r="WV31" s="21">
        <f>IF(WV$8="",0,WV25*SUMIFS(условия!80:80,условия!$7:$7,"&lt;="&amp;WV$8,условия!$8:$8,"&gt;="&amp;WV$8))</f>
        <v>315000.00000000006</v>
      </c>
      <c r="WW31" s="21">
        <f>IF(WW$8="",0,WW25*SUMIFS(условия!80:80,условия!$7:$7,"&lt;="&amp;WW$8,условия!$8:$8,"&gt;="&amp;WW$8))</f>
        <v>315000.00000000006</v>
      </c>
      <c r="WX31" s="21">
        <f>IF(WX$8="",0,WX25*SUMIFS(условия!80:80,условия!$7:$7,"&lt;="&amp;WX$8,условия!$8:$8,"&gt;="&amp;WX$8))</f>
        <v>315000.00000000006</v>
      </c>
      <c r="WY31" s="21">
        <f>IF(WY$8="",0,WY25*SUMIFS(условия!80:80,условия!$7:$7,"&lt;="&amp;WY$8,условия!$8:$8,"&gt;="&amp;WY$8))</f>
        <v>315000.00000000006</v>
      </c>
      <c r="WZ31" s="21">
        <f>IF(WZ$8="",0,WZ25*SUMIFS(условия!80:80,условия!$7:$7,"&lt;="&amp;WZ$8,условия!$8:$8,"&gt;="&amp;WZ$8))</f>
        <v>315000.00000000006</v>
      </c>
      <c r="XA31" s="21">
        <f>IF(XA$8="",0,XA25*SUMIFS(условия!80:80,условия!$7:$7,"&lt;="&amp;XA$8,условия!$8:$8,"&gt;="&amp;XA$8))</f>
        <v>315000.00000000006</v>
      </c>
      <c r="XB31" s="21">
        <f>IF(XB$8="",0,XB25*SUMIFS(условия!80:80,условия!$7:$7,"&lt;="&amp;XB$8,условия!$8:$8,"&gt;="&amp;XB$8))</f>
        <v>236250.00000000003</v>
      </c>
      <c r="XC31" s="21">
        <f>IF(XC$8="",0,XC25*SUMIFS(условия!80:80,условия!$7:$7,"&lt;="&amp;XC$8,условия!$8:$8,"&gt;="&amp;XC$8))</f>
        <v>236250.00000000003</v>
      </c>
      <c r="XD31" s="21">
        <f>IF(XD$8="",0,XD25*SUMIFS(условия!80:80,условия!$7:$7,"&lt;="&amp;XD$8,условия!$8:$8,"&gt;="&amp;XD$8))</f>
        <v>236250.00000000003</v>
      </c>
      <c r="XE31" s="21">
        <f>IF(XE$8="",0,XE25*SUMIFS(условия!80:80,условия!$7:$7,"&lt;="&amp;XE$8,условия!$8:$8,"&gt;="&amp;XE$8))</f>
        <v>236250.00000000003</v>
      </c>
      <c r="XF31" s="21">
        <f>IF(XF$8="",0,XF25*SUMIFS(условия!80:80,условия!$7:$7,"&lt;="&amp;XF$8,условия!$8:$8,"&gt;="&amp;XF$8))</f>
        <v>236250.00000000003</v>
      </c>
      <c r="XG31" s="21">
        <f>IF(XG$8="",0,XG25*SUMIFS(условия!80:80,условия!$7:$7,"&lt;="&amp;XG$8,условия!$8:$8,"&gt;="&amp;XG$8))</f>
        <v>236250.00000000003</v>
      </c>
      <c r="XH31" s="21">
        <f>IF(XH$8="",0,XH25*SUMIFS(условия!80:80,условия!$7:$7,"&lt;="&amp;XH$8,условия!$8:$8,"&gt;="&amp;XH$8))</f>
        <v>236250.00000000003</v>
      </c>
      <c r="XI31" s="21">
        <f>IF(XI$8="",0,XI25*SUMIFS(условия!80:80,условия!$7:$7,"&lt;="&amp;XI$8,условия!$8:$8,"&gt;="&amp;XI$8))</f>
        <v>236250.00000000003</v>
      </c>
      <c r="XJ31" s="21">
        <f>IF(XJ$8="",0,XJ25*SUMIFS(условия!80:80,условия!$7:$7,"&lt;="&amp;XJ$8,условия!$8:$8,"&gt;="&amp;XJ$8))</f>
        <v>236250.00000000003</v>
      </c>
      <c r="XK31" s="21">
        <f>IF(XK$8="",0,XK25*SUMIFS(условия!80:80,условия!$7:$7,"&lt;="&amp;XK$8,условия!$8:$8,"&gt;="&amp;XK$8))</f>
        <v>236250.00000000003</v>
      </c>
      <c r="XL31" s="21">
        <f>IF(XL$8="",0,XL25*SUMIFS(условия!80:80,условия!$7:$7,"&lt;="&amp;XL$8,условия!$8:$8,"&gt;="&amp;XL$8))</f>
        <v>236250.00000000003</v>
      </c>
      <c r="XM31" s="21">
        <f>IF(XM$8="",0,XM25*SUMIFS(условия!80:80,условия!$7:$7,"&lt;="&amp;XM$8,условия!$8:$8,"&gt;="&amp;XM$8))</f>
        <v>236250.00000000003</v>
      </c>
      <c r="XN31" s="21">
        <f>IF(XN$8="",0,XN25*SUMIFS(условия!80:80,условия!$7:$7,"&lt;="&amp;XN$8,условия!$8:$8,"&gt;="&amp;XN$8))</f>
        <v>236250.00000000003</v>
      </c>
      <c r="XO31" s="21">
        <f>IF(XO$8="",0,XO25*SUMIFS(условия!80:80,условия!$7:$7,"&lt;="&amp;XO$8,условия!$8:$8,"&gt;="&amp;XO$8))</f>
        <v>236250.00000000003</v>
      </c>
      <c r="XP31" s="21">
        <f>IF(XP$8="",0,XP25*SUMIFS(условия!80:80,условия!$7:$7,"&lt;="&amp;XP$8,условия!$8:$8,"&gt;="&amp;XP$8))</f>
        <v>236250.00000000003</v>
      </c>
      <c r="XQ31" s="21">
        <f>IF(XQ$8="",0,XQ25*SUMIFS(условия!80:80,условия!$7:$7,"&lt;="&amp;XQ$8,условия!$8:$8,"&gt;="&amp;XQ$8))</f>
        <v>236250.00000000003</v>
      </c>
      <c r="XR31" s="21">
        <f>IF(XR$8="",0,XR25*SUMIFS(условия!80:80,условия!$7:$7,"&lt;="&amp;XR$8,условия!$8:$8,"&gt;="&amp;XR$8))</f>
        <v>236250.00000000003</v>
      </c>
      <c r="XS31" s="21">
        <f>IF(XS$8="",0,XS25*SUMIFS(условия!80:80,условия!$7:$7,"&lt;="&amp;XS$8,условия!$8:$8,"&gt;="&amp;XS$8))</f>
        <v>236250.00000000003</v>
      </c>
      <c r="XT31" s="21">
        <f>IF(XT$8="",0,XT25*SUMIFS(условия!80:80,условия!$7:$7,"&lt;="&amp;XT$8,условия!$8:$8,"&gt;="&amp;XT$8))</f>
        <v>236250.00000000003</v>
      </c>
      <c r="XU31" s="21">
        <f>IF(XU$8="",0,XU25*SUMIFS(условия!80:80,условия!$7:$7,"&lt;="&amp;XU$8,условия!$8:$8,"&gt;="&amp;XU$8))</f>
        <v>236250.00000000003</v>
      </c>
      <c r="XV31" s="21">
        <f>IF(XV$8="",0,XV25*SUMIFS(условия!80:80,условия!$7:$7,"&lt;="&amp;XV$8,условия!$8:$8,"&gt;="&amp;XV$8))</f>
        <v>236250.00000000003</v>
      </c>
      <c r="XW31" s="21">
        <f>IF(XW$8="",0,XW25*SUMIFS(условия!80:80,условия!$7:$7,"&lt;="&amp;XW$8,условия!$8:$8,"&gt;="&amp;XW$8))</f>
        <v>236250.00000000003</v>
      </c>
      <c r="XX31" s="21">
        <f>IF(XX$8="",0,XX25*SUMIFS(условия!80:80,условия!$7:$7,"&lt;="&amp;XX$8,условия!$8:$8,"&gt;="&amp;XX$8))</f>
        <v>236250.00000000003</v>
      </c>
      <c r="XY31" s="21">
        <f>IF(XY$8="",0,XY25*SUMIFS(условия!80:80,условия!$7:$7,"&lt;="&amp;XY$8,условия!$8:$8,"&gt;="&amp;XY$8))</f>
        <v>236250.00000000003</v>
      </c>
      <c r="XZ31" s="21">
        <f>IF(XZ$8="",0,XZ25*SUMIFS(условия!80:80,условия!$7:$7,"&lt;="&amp;XZ$8,условия!$8:$8,"&gt;="&amp;XZ$8))</f>
        <v>236250.00000000003</v>
      </c>
      <c r="YA31" s="21">
        <f>IF(YA$8="",0,YA25*SUMIFS(условия!80:80,условия!$7:$7,"&lt;="&amp;YA$8,условия!$8:$8,"&gt;="&amp;YA$8))</f>
        <v>236250.00000000003</v>
      </c>
      <c r="YB31" s="21">
        <f>IF(YB$8="",0,YB25*SUMIFS(условия!80:80,условия!$7:$7,"&lt;="&amp;YB$8,условия!$8:$8,"&gt;="&amp;YB$8))</f>
        <v>236250.00000000003</v>
      </c>
      <c r="YC31" s="21">
        <f>IF(YC$8="",0,YC25*SUMIFS(условия!80:80,условия!$7:$7,"&lt;="&amp;YC$8,условия!$8:$8,"&gt;="&amp;YC$8))</f>
        <v>236250.00000000003</v>
      </c>
      <c r="YD31" s="21">
        <f>IF(YD$8="",0,YD25*SUMIFS(условия!80:80,условия!$7:$7,"&lt;="&amp;YD$8,условия!$8:$8,"&gt;="&amp;YD$8))</f>
        <v>236250.00000000003</v>
      </c>
      <c r="YE31" s="21">
        <f>IF(YE$8="",0,YE25*SUMIFS(условия!80:80,условия!$7:$7,"&lt;="&amp;YE$8,условия!$8:$8,"&gt;="&amp;YE$8))</f>
        <v>236250.00000000003</v>
      </c>
      <c r="YF31" s="21">
        <f>IF(YF$8="",0,YF25*SUMIFS(условия!80:80,условия!$7:$7,"&lt;="&amp;YF$8,условия!$8:$8,"&gt;="&amp;YF$8))</f>
        <v>236250.00000000003</v>
      </c>
      <c r="YG31" s="21">
        <f>IF(YG$8="",0,YG25*SUMIFS(условия!80:80,условия!$7:$7,"&lt;="&amp;YG$8,условия!$8:$8,"&gt;="&amp;YG$8))</f>
        <v>236250.00000000003</v>
      </c>
      <c r="YH31" s="21">
        <f>IF(YH$8="",0,YH25*SUMIFS(условия!80:80,условия!$7:$7,"&lt;="&amp;YH$8,условия!$8:$8,"&gt;="&amp;YH$8))</f>
        <v>236250.00000000003</v>
      </c>
      <c r="YI31" s="21">
        <f>IF(YI$8="",0,YI25*SUMIFS(условия!80:80,условия!$7:$7,"&lt;="&amp;YI$8,условия!$8:$8,"&gt;="&amp;YI$8))</f>
        <v>236250.00000000003</v>
      </c>
      <c r="YJ31" s="21">
        <f>IF(YJ$8="",0,YJ25*SUMIFS(условия!80:80,условия!$7:$7,"&lt;="&amp;YJ$8,условия!$8:$8,"&gt;="&amp;YJ$8))</f>
        <v>236250.00000000003</v>
      </c>
      <c r="YK31" s="21">
        <f>IF(YK$8="",0,YK25*SUMIFS(условия!80:80,условия!$7:$7,"&lt;="&amp;YK$8,условия!$8:$8,"&gt;="&amp;YK$8))</f>
        <v>236250.00000000003</v>
      </c>
      <c r="YL31" s="21">
        <f>IF(YL$8="",0,YL25*SUMIFS(условия!80:80,условия!$7:$7,"&lt;="&amp;YL$8,условия!$8:$8,"&gt;="&amp;YL$8))</f>
        <v>236250.00000000003</v>
      </c>
      <c r="YM31" s="21">
        <f>IF(YM$8="",0,YM25*SUMIFS(условия!80:80,условия!$7:$7,"&lt;="&amp;YM$8,условия!$8:$8,"&gt;="&amp;YM$8))</f>
        <v>236250.00000000003</v>
      </c>
      <c r="YN31" s="21">
        <f>IF(YN$8="",0,YN25*SUMIFS(условия!80:80,условия!$7:$7,"&lt;="&amp;YN$8,условия!$8:$8,"&gt;="&amp;YN$8))</f>
        <v>236250.00000000003</v>
      </c>
      <c r="YO31" s="21">
        <f>IF(YO$8="",0,YO25*SUMIFS(условия!80:80,условия!$7:$7,"&lt;="&amp;YO$8,условия!$8:$8,"&gt;="&amp;YO$8))</f>
        <v>236250.00000000003</v>
      </c>
      <c r="YP31" s="21">
        <f>IF(YP$8="",0,YP25*SUMIFS(условия!80:80,условия!$7:$7,"&lt;="&amp;YP$8,условия!$8:$8,"&gt;="&amp;YP$8))</f>
        <v>236250.00000000003</v>
      </c>
      <c r="YQ31" s="21">
        <f>IF(YQ$8="",0,YQ25*SUMIFS(условия!80:80,условия!$7:$7,"&lt;="&amp;YQ$8,условия!$8:$8,"&gt;="&amp;YQ$8))</f>
        <v>236250.00000000003</v>
      </c>
      <c r="YR31" s="21">
        <f>IF(YR$8="",0,YR25*SUMIFS(условия!80:80,условия!$7:$7,"&lt;="&amp;YR$8,условия!$8:$8,"&gt;="&amp;YR$8))</f>
        <v>236250.00000000003</v>
      </c>
      <c r="YS31" s="21">
        <f>IF(YS$8="",0,YS25*SUMIFS(условия!80:80,условия!$7:$7,"&lt;="&amp;YS$8,условия!$8:$8,"&gt;="&amp;YS$8))</f>
        <v>236250.00000000003</v>
      </c>
      <c r="YT31" s="21">
        <f>IF(YT$8="",0,YT25*SUMIFS(условия!80:80,условия!$7:$7,"&lt;="&amp;YT$8,условия!$8:$8,"&gt;="&amp;YT$8))</f>
        <v>236250.00000000003</v>
      </c>
      <c r="YU31" s="21">
        <f>IF(YU$8="",0,YU25*SUMIFS(условия!80:80,условия!$7:$7,"&lt;="&amp;YU$8,условия!$8:$8,"&gt;="&amp;YU$8))</f>
        <v>236250.00000000003</v>
      </c>
      <c r="YV31" s="21">
        <f>IF(YV$8="",0,YV25*SUMIFS(условия!80:80,условия!$7:$7,"&lt;="&amp;YV$8,условия!$8:$8,"&gt;="&amp;YV$8))</f>
        <v>236250.00000000003</v>
      </c>
      <c r="YW31" s="21">
        <f>IF(YW$8="",0,YW25*SUMIFS(условия!80:80,условия!$7:$7,"&lt;="&amp;YW$8,условия!$8:$8,"&gt;="&amp;YW$8))</f>
        <v>236250.00000000003</v>
      </c>
      <c r="YX31" s="21">
        <f>IF(YX$8="",0,YX25*SUMIFS(условия!80:80,условия!$7:$7,"&lt;="&amp;YX$8,условия!$8:$8,"&gt;="&amp;YX$8))</f>
        <v>236250.00000000003</v>
      </c>
      <c r="YY31" s="21">
        <f>IF(YY$8="",0,YY25*SUMIFS(условия!80:80,условия!$7:$7,"&lt;="&amp;YY$8,условия!$8:$8,"&gt;="&amp;YY$8))</f>
        <v>236250.00000000003</v>
      </c>
      <c r="YZ31" s="21">
        <f>IF(YZ$8="",0,YZ25*SUMIFS(условия!80:80,условия!$7:$7,"&lt;="&amp;YZ$8,условия!$8:$8,"&gt;="&amp;YZ$8))</f>
        <v>236250.00000000003</v>
      </c>
      <c r="ZA31" s="21">
        <f>IF(ZA$8="",0,ZA25*SUMIFS(условия!80:80,условия!$7:$7,"&lt;="&amp;ZA$8,условия!$8:$8,"&gt;="&amp;ZA$8))</f>
        <v>236250.00000000003</v>
      </c>
      <c r="ZB31" s="21">
        <f>IF(ZB$8="",0,ZB25*SUMIFS(условия!80:80,условия!$7:$7,"&lt;="&amp;ZB$8,условия!$8:$8,"&gt;="&amp;ZB$8))</f>
        <v>236250.00000000003</v>
      </c>
      <c r="ZC31" s="21">
        <f>IF(ZC$8="",0,ZC25*SUMIFS(условия!80:80,условия!$7:$7,"&lt;="&amp;ZC$8,условия!$8:$8,"&gt;="&amp;ZC$8))</f>
        <v>236250.00000000003</v>
      </c>
      <c r="ZD31" s="21">
        <f>IF(ZD$8="",0,ZD25*SUMIFS(условия!80:80,условия!$7:$7,"&lt;="&amp;ZD$8,условия!$8:$8,"&gt;="&amp;ZD$8))</f>
        <v>236250.00000000003</v>
      </c>
      <c r="ZE31" s="21">
        <f>IF(ZE$8="",0,ZE25*SUMIFS(условия!80:80,условия!$7:$7,"&lt;="&amp;ZE$8,условия!$8:$8,"&gt;="&amp;ZE$8))</f>
        <v>236250.00000000003</v>
      </c>
      <c r="ZF31" s="21">
        <f>IF(ZF$8="",0,ZF25*SUMIFS(условия!80:80,условия!$7:$7,"&lt;="&amp;ZF$8,условия!$8:$8,"&gt;="&amp;ZF$8))</f>
        <v>236250.00000000003</v>
      </c>
      <c r="ZG31" s="21">
        <f>IF(ZG$8="",0,ZG25*SUMIFS(условия!80:80,условия!$7:$7,"&lt;="&amp;ZG$8,условия!$8:$8,"&gt;="&amp;ZG$8))</f>
        <v>236250.00000000003</v>
      </c>
      <c r="ZH31" s="21">
        <f>IF(ZH$8="",0,ZH25*SUMIFS(условия!80:80,условия!$7:$7,"&lt;="&amp;ZH$8,условия!$8:$8,"&gt;="&amp;ZH$8))</f>
        <v>236250.00000000003</v>
      </c>
      <c r="ZI31" s="21">
        <f>IF(ZI$8="",0,ZI25*SUMIFS(условия!80:80,условия!$7:$7,"&lt;="&amp;ZI$8,условия!$8:$8,"&gt;="&amp;ZI$8))</f>
        <v>236250.00000000003</v>
      </c>
      <c r="ZJ31" s="21">
        <f>IF(ZJ$8="",0,ZJ25*SUMIFS(условия!80:80,условия!$7:$7,"&lt;="&amp;ZJ$8,условия!$8:$8,"&gt;="&amp;ZJ$8))</f>
        <v>236250.00000000003</v>
      </c>
      <c r="ZK31" s="21">
        <f>IF(ZK$8="",0,ZK25*SUMIFS(условия!80:80,условия!$7:$7,"&lt;="&amp;ZK$8,условия!$8:$8,"&gt;="&amp;ZK$8))</f>
        <v>336000.00000000006</v>
      </c>
      <c r="ZL31" s="21">
        <f>IF(ZL$8="",0,ZL25*SUMIFS(условия!80:80,условия!$7:$7,"&lt;="&amp;ZL$8,условия!$8:$8,"&gt;="&amp;ZL$8))</f>
        <v>336000.00000000006</v>
      </c>
      <c r="ZM31" s="21">
        <f>IF(ZM$8="",0,ZM25*SUMIFS(условия!80:80,условия!$7:$7,"&lt;="&amp;ZM$8,условия!$8:$8,"&gt;="&amp;ZM$8))</f>
        <v>336000.00000000006</v>
      </c>
      <c r="ZN31" s="21">
        <f>IF(ZN$8="",0,ZN25*SUMIFS(условия!80:80,условия!$7:$7,"&lt;="&amp;ZN$8,условия!$8:$8,"&gt;="&amp;ZN$8))</f>
        <v>336000.00000000006</v>
      </c>
      <c r="ZO31" s="21">
        <f>IF(ZO$8="",0,ZO25*SUMIFS(условия!80:80,условия!$7:$7,"&lt;="&amp;ZO$8,условия!$8:$8,"&gt;="&amp;ZO$8))</f>
        <v>336000.00000000006</v>
      </c>
      <c r="ZP31" s="21">
        <f>IF(ZP$8="",0,ZP25*SUMIFS(условия!80:80,условия!$7:$7,"&lt;="&amp;ZP$8,условия!$8:$8,"&gt;="&amp;ZP$8))</f>
        <v>336000.00000000006</v>
      </c>
      <c r="ZQ31" s="21">
        <f>IF(ZQ$8="",0,ZQ25*SUMIFS(условия!80:80,условия!$7:$7,"&lt;="&amp;ZQ$8,условия!$8:$8,"&gt;="&amp;ZQ$8))</f>
        <v>336000.00000000006</v>
      </c>
      <c r="ZR31" s="21">
        <f>IF(ZR$8="",0,ZR25*SUMIFS(условия!80:80,условия!$7:$7,"&lt;="&amp;ZR$8,условия!$8:$8,"&gt;="&amp;ZR$8))</f>
        <v>336000.00000000006</v>
      </c>
      <c r="ZS31" s="21">
        <f>IF(ZS$8="",0,ZS25*SUMIFS(условия!80:80,условия!$7:$7,"&lt;="&amp;ZS$8,условия!$8:$8,"&gt;="&amp;ZS$8))</f>
        <v>336000.00000000006</v>
      </c>
      <c r="ZT31" s="21">
        <f>IF(ZT$8="",0,ZT25*SUMIFS(условия!80:80,условия!$7:$7,"&lt;="&amp;ZT$8,условия!$8:$8,"&gt;="&amp;ZT$8))</f>
        <v>336000.00000000006</v>
      </c>
      <c r="ZU31" s="21">
        <f>IF(ZU$8="",0,ZU25*SUMIFS(условия!80:80,условия!$7:$7,"&lt;="&amp;ZU$8,условия!$8:$8,"&gt;="&amp;ZU$8))</f>
        <v>336000.00000000006</v>
      </c>
      <c r="ZV31" s="21">
        <f>IF(ZV$8="",0,ZV25*SUMIFS(условия!80:80,условия!$7:$7,"&lt;="&amp;ZV$8,условия!$8:$8,"&gt;="&amp;ZV$8))</f>
        <v>336000.00000000006</v>
      </c>
      <c r="ZW31" s="21">
        <f>IF(ZW$8="",0,ZW25*SUMIFS(условия!80:80,условия!$7:$7,"&lt;="&amp;ZW$8,условия!$8:$8,"&gt;="&amp;ZW$8))</f>
        <v>336000.00000000006</v>
      </c>
      <c r="ZX31" s="21">
        <f>IF(ZX$8="",0,ZX25*SUMIFS(условия!80:80,условия!$7:$7,"&lt;="&amp;ZX$8,условия!$8:$8,"&gt;="&amp;ZX$8))</f>
        <v>336000.00000000006</v>
      </c>
      <c r="ZY31" s="21">
        <f>IF(ZY$8="",0,ZY25*SUMIFS(условия!80:80,условия!$7:$7,"&lt;="&amp;ZY$8,условия!$8:$8,"&gt;="&amp;ZY$8))</f>
        <v>336000.00000000006</v>
      </c>
      <c r="ZZ31" s="21">
        <f>IF(ZZ$8="",0,ZZ25*SUMIFS(условия!80:80,условия!$7:$7,"&lt;="&amp;ZZ$8,условия!$8:$8,"&gt;="&amp;ZZ$8))</f>
        <v>336000.00000000006</v>
      </c>
      <c r="AAA31" s="21">
        <f>IF(AAA$8="",0,AAA25*SUMIFS(условия!80:80,условия!$7:$7,"&lt;="&amp;AAA$8,условия!$8:$8,"&gt;="&amp;AAA$8))</f>
        <v>336000.00000000006</v>
      </c>
      <c r="AAB31" s="21">
        <f>IF(AAB$8="",0,AAB25*SUMIFS(условия!80:80,условия!$7:$7,"&lt;="&amp;AAB$8,условия!$8:$8,"&gt;="&amp;AAB$8))</f>
        <v>336000.00000000006</v>
      </c>
      <c r="AAC31" s="21">
        <f>IF(AAC$8="",0,AAC25*SUMIFS(условия!80:80,условия!$7:$7,"&lt;="&amp;AAC$8,условия!$8:$8,"&gt;="&amp;AAC$8))</f>
        <v>336000.00000000006</v>
      </c>
      <c r="AAD31" s="21">
        <f>IF(AAD$8="",0,AAD25*SUMIFS(условия!80:80,условия!$7:$7,"&lt;="&amp;AAD$8,условия!$8:$8,"&gt;="&amp;AAD$8))</f>
        <v>336000.00000000006</v>
      </c>
      <c r="AAE31" s="21">
        <f>IF(AAE$8="",0,AAE25*SUMIFS(условия!80:80,условия!$7:$7,"&lt;="&amp;AAE$8,условия!$8:$8,"&gt;="&amp;AAE$8))</f>
        <v>336000.00000000006</v>
      </c>
      <c r="AAF31" s="21">
        <f>IF(AAF$8="",0,AAF25*SUMIFS(условия!80:80,условия!$7:$7,"&lt;="&amp;AAF$8,условия!$8:$8,"&gt;="&amp;AAF$8))</f>
        <v>336000.00000000006</v>
      </c>
      <c r="AAG31" s="21">
        <f>IF(AAG$8="",0,AAG25*SUMIFS(условия!80:80,условия!$7:$7,"&lt;="&amp;AAG$8,условия!$8:$8,"&gt;="&amp;AAG$8))</f>
        <v>336000.00000000006</v>
      </c>
      <c r="AAH31" s="21">
        <f>IF(AAH$8="",0,AAH25*SUMIFS(условия!80:80,условия!$7:$7,"&lt;="&amp;AAH$8,условия!$8:$8,"&gt;="&amp;AAH$8))</f>
        <v>336000.00000000006</v>
      </c>
      <c r="AAI31" s="21">
        <f>IF(AAI$8="",0,AAI25*SUMIFS(условия!80:80,условия!$7:$7,"&lt;="&amp;AAI$8,условия!$8:$8,"&gt;="&amp;AAI$8))</f>
        <v>336000.00000000006</v>
      </c>
      <c r="AAJ31" s="21">
        <f>IF(AAJ$8="",0,AAJ25*SUMIFS(условия!80:80,условия!$7:$7,"&lt;="&amp;AAJ$8,условия!$8:$8,"&gt;="&amp;AAJ$8))</f>
        <v>336000.00000000006</v>
      </c>
      <c r="AAK31" s="21">
        <f>IF(AAK$8="",0,AAK25*SUMIFS(условия!80:80,условия!$7:$7,"&lt;="&amp;AAK$8,условия!$8:$8,"&gt;="&amp;AAK$8))</f>
        <v>336000.00000000006</v>
      </c>
      <c r="AAL31" s="21">
        <f>IF(AAL$8="",0,AAL25*SUMIFS(условия!80:80,условия!$7:$7,"&lt;="&amp;AAL$8,условия!$8:$8,"&gt;="&amp;AAL$8))</f>
        <v>336000.00000000006</v>
      </c>
      <c r="AAM31" s="21">
        <f>IF(AAM$8="",0,AAM25*SUMIFS(условия!80:80,условия!$7:$7,"&lt;="&amp;AAM$8,условия!$8:$8,"&gt;="&amp;AAM$8))</f>
        <v>336000.00000000006</v>
      </c>
      <c r="AAN31" s="21">
        <f>IF(AAN$8="",0,AAN25*SUMIFS(условия!80:80,условия!$7:$7,"&lt;="&amp;AAN$8,условия!$8:$8,"&gt;="&amp;AAN$8))</f>
        <v>336000.00000000006</v>
      </c>
      <c r="AAO31" s="21">
        <f>IF(AAO$8="",0,AAO25*SUMIFS(условия!80:80,условия!$7:$7,"&lt;="&amp;AAO$8,условия!$8:$8,"&gt;="&amp;AAO$8))</f>
        <v>336000.00000000006</v>
      </c>
      <c r="AAP31" s="21">
        <f>IF(AAP$8="",0,AAP25*SUMIFS(условия!80:80,условия!$7:$7,"&lt;="&amp;AAP$8,условия!$8:$8,"&gt;="&amp;AAP$8))</f>
        <v>336000.00000000006</v>
      </c>
      <c r="AAQ31" s="21">
        <f>IF(AAQ$8="",0,AAQ25*SUMIFS(условия!80:80,условия!$7:$7,"&lt;="&amp;AAQ$8,условия!$8:$8,"&gt;="&amp;AAQ$8))</f>
        <v>336000.00000000006</v>
      </c>
      <c r="AAR31" s="21">
        <f>IF(AAR$8="",0,AAR25*SUMIFS(условия!80:80,условия!$7:$7,"&lt;="&amp;AAR$8,условия!$8:$8,"&gt;="&amp;AAR$8))</f>
        <v>336000.00000000006</v>
      </c>
      <c r="AAS31" s="21">
        <f>IF(AAS$8="",0,AAS25*SUMIFS(условия!80:80,условия!$7:$7,"&lt;="&amp;AAS$8,условия!$8:$8,"&gt;="&amp;AAS$8))</f>
        <v>336000.00000000006</v>
      </c>
      <c r="AAT31" s="21">
        <f>IF(AAT$8="",0,AAT25*SUMIFS(условия!80:80,условия!$7:$7,"&lt;="&amp;AAT$8,условия!$8:$8,"&gt;="&amp;AAT$8))</f>
        <v>336000.00000000006</v>
      </c>
      <c r="AAU31" s="21">
        <f>IF(AAU$8="",0,AAU25*SUMIFS(условия!80:80,условия!$7:$7,"&lt;="&amp;AAU$8,условия!$8:$8,"&gt;="&amp;AAU$8))</f>
        <v>336000.00000000006</v>
      </c>
      <c r="AAV31" s="21">
        <f>IF(AAV$8="",0,AAV25*SUMIFS(условия!80:80,условия!$7:$7,"&lt;="&amp;AAV$8,условия!$8:$8,"&gt;="&amp;AAV$8))</f>
        <v>336000.00000000006</v>
      </c>
      <c r="AAW31" s="21">
        <f>IF(AAW$8="",0,AAW25*SUMIFS(условия!80:80,условия!$7:$7,"&lt;="&amp;AAW$8,условия!$8:$8,"&gt;="&amp;AAW$8))</f>
        <v>336000.00000000006</v>
      </c>
      <c r="AAX31" s="21">
        <f>IF(AAX$8="",0,AAX25*SUMIFS(условия!80:80,условия!$7:$7,"&lt;="&amp;AAX$8,условия!$8:$8,"&gt;="&amp;AAX$8))</f>
        <v>336000.00000000006</v>
      </c>
      <c r="AAY31" s="21">
        <f>IF(AAY$8="",0,AAY25*SUMIFS(условия!80:80,условия!$7:$7,"&lt;="&amp;AAY$8,условия!$8:$8,"&gt;="&amp;AAY$8))</f>
        <v>336000.00000000006</v>
      </c>
      <c r="AAZ31" s="21">
        <f>IF(AAZ$8="",0,AAZ25*SUMIFS(условия!80:80,условия!$7:$7,"&lt;="&amp;AAZ$8,условия!$8:$8,"&gt;="&amp;AAZ$8))</f>
        <v>336000.00000000006</v>
      </c>
      <c r="ABA31" s="21">
        <f>IF(ABA$8="",0,ABA25*SUMIFS(условия!80:80,условия!$7:$7,"&lt;="&amp;ABA$8,условия!$8:$8,"&gt;="&amp;ABA$8))</f>
        <v>336000.00000000006</v>
      </c>
      <c r="ABB31" s="21">
        <f>IF(ABB$8="",0,ABB25*SUMIFS(условия!80:80,условия!$7:$7,"&lt;="&amp;ABB$8,условия!$8:$8,"&gt;="&amp;ABB$8))</f>
        <v>336000.00000000006</v>
      </c>
      <c r="ABC31" s="21">
        <f>IF(ABC$8="",0,ABC25*SUMIFS(условия!80:80,условия!$7:$7,"&lt;="&amp;ABC$8,условия!$8:$8,"&gt;="&amp;ABC$8))</f>
        <v>336000.00000000006</v>
      </c>
      <c r="ABD31" s="21">
        <f>IF(ABD$8="",0,ABD25*SUMIFS(условия!80:80,условия!$7:$7,"&lt;="&amp;ABD$8,условия!$8:$8,"&gt;="&amp;ABD$8))</f>
        <v>336000.00000000006</v>
      </c>
      <c r="ABE31" s="21">
        <f>IF(ABE$8="",0,ABE25*SUMIFS(условия!80:80,условия!$7:$7,"&lt;="&amp;ABE$8,условия!$8:$8,"&gt;="&amp;ABE$8))</f>
        <v>336000.00000000006</v>
      </c>
      <c r="ABF31" s="21">
        <f>IF(ABF$8="",0,ABF25*SUMIFS(условия!80:80,условия!$7:$7,"&lt;="&amp;ABF$8,условия!$8:$8,"&gt;="&amp;ABF$8))</f>
        <v>336000.00000000006</v>
      </c>
      <c r="ABG31" s="21">
        <f>IF(ABG$8="",0,ABG25*SUMIFS(условия!80:80,условия!$7:$7,"&lt;="&amp;ABG$8,условия!$8:$8,"&gt;="&amp;ABG$8))</f>
        <v>336000.00000000006</v>
      </c>
      <c r="ABH31" s="21">
        <f>IF(ABH$8="",0,ABH25*SUMIFS(условия!80:80,условия!$7:$7,"&lt;="&amp;ABH$8,условия!$8:$8,"&gt;="&amp;ABH$8))</f>
        <v>336000.00000000006</v>
      </c>
      <c r="ABI31" s="21">
        <f>IF(ABI$8="",0,ABI25*SUMIFS(условия!80:80,условия!$7:$7,"&lt;="&amp;ABI$8,условия!$8:$8,"&gt;="&amp;ABI$8))</f>
        <v>336000.00000000006</v>
      </c>
      <c r="ABJ31" s="21">
        <f>IF(ABJ$8="",0,ABJ25*SUMIFS(условия!80:80,условия!$7:$7,"&lt;="&amp;ABJ$8,условия!$8:$8,"&gt;="&amp;ABJ$8))</f>
        <v>336000.00000000006</v>
      </c>
      <c r="ABK31" s="21">
        <f>IF(ABK$8="",0,ABK25*SUMIFS(условия!80:80,условия!$7:$7,"&lt;="&amp;ABK$8,условия!$8:$8,"&gt;="&amp;ABK$8))</f>
        <v>336000.00000000006</v>
      </c>
      <c r="ABL31" s="21">
        <f>IF(ABL$8="",0,ABL25*SUMIFS(условия!80:80,условия!$7:$7,"&lt;="&amp;ABL$8,условия!$8:$8,"&gt;="&amp;ABL$8))</f>
        <v>336000.00000000006</v>
      </c>
      <c r="ABM31" s="21">
        <f>IF(ABM$8="",0,ABM25*SUMIFS(условия!80:80,условия!$7:$7,"&lt;="&amp;ABM$8,условия!$8:$8,"&gt;="&amp;ABM$8))</f>
        <v>336000.00000000006</v>
      </c>
      <c r="ABN31" s="21">
        <f>IF(ABN$8="",0,ABN25*SUMIFS(условия!80:80,условия!$7:$7,"&lt;="&amp;ABN$8,условия!$8:$8,"&gt;="&amp;ABN$8))</f>
        <v>336000.00000000006</v>
      </c>
      <c r="ABO31" s="21">
        <f>IF(ABO$8="",0,ABO25*SUMIFS(условия!80:80,условия!$7:$7,"&lt;="&amp;ABO$8,условия!$8:$8,"&gt;="&amp;ABO$8))</f>
        <v>336000.00000000006</v>
      </c>
      <c r="ABP31" s="21">
        <f>IF(ABP$8="",0,ABP25*SUMIFS(условия!80:80,условия!$7:$7,"&lt;="&amp;ABP$8,условия!$8:$8,"&gt;="&amp;ABP$8))</f>
        <v>336000.00000000006</v>
      </c>
      <c r="ABQ31" s="21">
        <f>IF(ABQ$8="",0,ABQ25*SUMIFS(условия!80:80,условия!$7:$7,"&lt;="&amp;ABQ$8,условия!$8:$8,"&gt;="&amp;ABQ$8))</f>
        <v>336000.00000000006</v>
      </c>
      <c r="ABR31" s="21">
        <f>IF(ABR$8="",0,ABR25*SUMIFS(условия!80:80,условия!$7:$7,"&lt;="&amp;ABR$8,условия!$8:$8,"&gt;="&amp;ABR$8))</f>
        <v>336000.00000000006</v>
      </c>
      <c r="ABS31" s="21">
        <f>IF(ABS$8="",0,ABS25*SUMIFS(условия!80:80,условия!$7:$7,"&lt;="&amp;ABS$8,условия!$8:$8,"&gt;="&amp;ABS$8))</f>
        <v>336000.00000000006</v>
      </c>
      <c r="ABT31" s="21">
        <f>IF(ABT$8="",0,ABT25*SUMIFS(условия!80:80,условия!$7:$7,"&lt;="&amp;ABT$8,условия!$8:$8,"&gt;="&amp;ABT$8))</f>
        <v>357000.00000000006</v>
      </c>
      <c r="ABU31" s="21">
        <f>IF(ABU$8="",0,ABU25*SUMIFS(условия!80:80,условия!$7:$7,"&lt;="&amp;ABU$8,условия!$8:$8,"&gt;="&amp;ABU$8))</f>
        <v>357000.00000000006</v>
      </c>
      <c r="ABV31" s="21">
        <f>IF(ABV$8="",0,ABV25*SUMIFS(условия!80:80,условия!$7:$7,"&lt;="&amp;ABV$8,условия!$8:$8,"&gt;="&amp;ABV$8))</f>
        <v>357000.00000000006</v>
      </c>
      <c r="ABW31" s="21">
        <f>IF(ABW$8="",0,ABW25*SUMIFS(условия!80:80,условия!$7:$7,"&lt;="&amp;ABW$8,условия!$8:$8,"&gt;="&amp;ABW$8))</f>
        <v>357000.00000000006</v>
      </c>
      <c r="ABX31" s="21">
        <f>IF(ABX$8="",0,ABX25*SUMIFS(условия!80:80,условия!$7:$7,"&lt;="&amp;ABX$8,условия!$8:$8,"&gt;="&amp;ABX$8))</f>
        <v>357000.00000000006</v>
      </c>
      <c r="ABY31" s="21">
        <f>IF(ABY$8="",0,ABY25*SUMIFS(условия!80:80,условия!$7:$7,"&lt;="&amp;ABY$8,условия!$8:$8,"&gt;="&amp;ABY$8))</f>
        <v>357000.00000000006</v>
      </c>
      <c r="ABZ31" s="21">
        <f>IF(ABZ$8="",0,ABZ25*SUMIFS(условия!80:80,условия!$7:$7,"&lt;="&amp;ABZ$8,условия!$8:$8,"&gt;="&amp;ABZ$8))</f>
        <v>357000.00000000006</v>
      </c>
      <c r="ACA31" s="21">
        <f>IF(ACA$8="",0,ACA25*SUMIFS(условия!80:80,условия!$7:$7,"&lt;="&amp;ACA$8,условия!$8:$8,"&gt;="&amp;ACA$8))</f>
        <v>357000.00000000006</v>
      </c>
      <c r="ACB31" s="21">
        <f>IF(ACB$8="",0,ACB25*SUMIFS(условия!80:80,условия!$7:$7,"&lt;="&amp;ACB$8,условия!$8:$8,"&gt;="&amp;ACB$8))</f>
        <v>357000.00000000006</v>
      </c>
      <c r="ACC31" s="21">
        <f>IF(ACC$8="",0,ACC25*SUMIFS(условия!80:80,условия!$7:$7,"&lt;="&amp;ACC$8,условия!$8:$8,"&gt;="&amp;ACC$8))</f>
        <v>357000.00000000006</v>
      </c>
      <c r="ACD31" s="21">
        <f>IF(ACD$8="",0,ACD25*SUMIFS(условия!80:80,условия!$7:$7,"&lt;="&amp;ACD$8,условия!$8:$8,"&gt;="&amp;ACD$8))</f>
        <v>357000.00000000006</v>
      </c>
      <c r="ACE31" s="21">
        <f>IF(ACE$8="",0,ACE25*SUMIFS(условия!80:80,условия!$7:$7,"&lt;="&amp;ACE$8,условия!$8:$8,"&gt;="&amp;ACE$8))</f>
        <v>357000.00000000006</v>
      </c>
      <c r="ACF31" s="21">
        <f>IF(ACF$8="",0,ACF25*SUMIFS(условия!80:80,условия!$7:$7,"&lt;="&amp;ACF$8,условия!$8:$8,"&gt;="&amp;ACF$8))</f>
        <v>357000.00000000006</v>
      </c>
      <c r="ACG31" s="21">
        <f>IF(ACG$8="",0,ACG25*SUMIFS(условия!80:80,условия!$7:$7,"&lt;="&amp;ACG$8,условия!$8:$8,"&gt;="&amp;ACG$8))</f>
        <v>357000.00000000006</v>
      </c>
      <c r="ACH31" s="21">
        <f>IF(ACH$8="",0,ACH25*SUMIFS(условия!80:80,условия!$7:$7,"&lt;="&amp;ACH$8,условия!$8:$8,"&gt;="&amp;ACH$8))</f>
        <v>357000.00000000006</v>
      </c>
      <c r="ACI31" s="21">
        <f>IF(ACI$8="",0,ACI25*SUMIFS(условия!80:80,условия!$7:$7,"&lt;="&amp;ACI$8,условия!$8:$8,"&gt;="&amp;ACI$8))</f>
        <v>357000.00000000006</v>
      </c>
      <c r="ACJ31" s="21">
        <f>IF(ACJ$8="",0,ACJ25*SUMIFS(условия!80:80,условия!$7:$7,"&lt;="&amp;ACJ$8,условия!$8:$8,"&gt;="&amp;ACJ$8))</f>
        <v>357000.00000000006</v>
      </c>
      <c r="ACK31" s="21">
        <f>IF(ACK$8="",0,ACK25*SUMIFS(условия!80:80,условия!$7:$7,"&lt;="&amp;ACK$8,условия!$8:$8,"&gt;="&amp;ACK$8))</f>
        <v>357000.00000000006</v>
      </c>
      <c r="ACL31" s="21">
        <f>IF(ACL$8="",0,ACL25*SUMIFS(условия!80:80,условия!$7:$7,"&lt;="&amp;ACL$8,условия!$8:$8,"&gt;="&amp;ACL$8))</f>
        <v>357000.00000000006</v>
      </c>
      <c r="ACM31" s="21">
        <f>IF(ACM$8="",0,ACM25*SUMIFS(условия!80:80,условия!$7:$7,"&lt;="&amp;ACM$8,условия!$8:$8,"&gt;="&amp;ACM$8))</f>
        <v>357000.00000000006</v>
      </c>
      <c r="ACN31" s="21">
        <f>IF(ACN$8="",0,ACN25*SUMIFS(условия!80:80,условия!$7:$7,"&lt;="&amp;ACN$8,условия!$8:$8,"&gt;="&amp;ACN$8))</f>
        <v>357000.00000000006</v>
      </c>
      <c r="ACO31" s="21">
        <f>IF(ACO$8="",0,ACO25*SUMIFS(условия!80:80,условия!$7:$7,"&lt;="&amp;ACO$8,условия!$8:$8,"&gt;="&amp;ACO$8))</f>
        <v>357000.00000000006</v>
      </c>
      <c r="ACP31" s="21">
        <f>IF(ACP$8="",0,ACP25*SUMIFS(условия!80:80,условия!$7:$7,"&lt;="&amp;ACP$8,условия!$8:$8,"&gt;="&amp;ACP$8))</f>
        <v>357000.00000000006</v>
      </c>
      <c r="ACQ31" s="21">
        <f>IF(ACQ$8="",0,ACQ25*SUMIFS(условия!80:80,условия!$7:$7,"&lt;="&amp;ACQ$8,условия!$8:$8,"&gt;="&amp;ACQ$8))</f>
        <v>357000.00000000006</v>
      </c>
      <c r="ACR31" s="21">
        <f>IF(ACR$8="",0,ACR25*SUMIFS(условия!80:80,условия!$7:$7,"&lt;="&amp;ACR$8,условия!$8:$8,"&gt;="&amp;ACR$8))</f>
        <v>357000.00000000006</v>
      </c>
      <c r="ACS31" s="21">
        <f>IF(ACS$8="",0,ACS25*SUMIFS(условия!80:80,условия!$7:$7,"&lt;="&amp;ACS$8,условия!$8:$8,"&gt;="&amp;ACS$8))</f>
        <v>357000.00000000006</v>
      </c>
      <c r="ACT31" s="21">
        <f>IF(ACT$8="",0,ACT25*SUMIFS(условия!80:80,условия!$7:$7,"&lt;="&amp;ACT$8,условия!$8:$8,"&gt;="&amp;ACT$8))</f>
        <v>357000.00000000006</v>
      </c>
      <c r="ACU31" s="21">
        <f>IF(ACU$8="",0,ACU25*SUMIFS(условия!80:80,условия!$7:$7,"&lt;="&amp;ACU$8,условия!$8:$8,"&gt;="&amp;ACU$8))</f>
        <v>357000.00000000006</v>
      </c>
      <c r="ACV31" s="21">
        <f>IF(ACV$8="",0,ACV25*SUMIFS(условия!80:80,условия!$7:$7,"&lt;="&amp;ACV$8,условия!$8:$8,"&gt;="&amp;ACV$8))</f>
        <v>357000.00000000006</v>
      </c>
      <c r="ACW31" s="21">
        <f>IF(ACW$8="",0,ACW25*SUMIFS(условия!80:80,условия!$7:$7,"&lt;="&amp;ACW$8,условия!$8:$8,"&gt;="&amp;ACW$8))</f>
        <v>357000.00000000006</v>
      </c>
      <c r="ACX31" s="21">
        <f>IF(ACX$8="",0,ACX25*SUMIFS(условия!80:80,условия!$7:$7,"&lt;="&amp;ACX$8,условия!$8:$8,"&gt;="&amp;ACX$8))</f>
        <v>357000.00000000006</v>
      </c>
      <c r="ACY31" s="21">
        <f>IF(ACY$8="",0,ACY25*SUMIFS(условия!80:80,условия!$7:$7,"&lt;="&amp;ACY$8,условия!$8:$8,"&gt;="&amp;ACY$8))</f>
        <v>357000.00000000006</v>
      </c>
      <c r="ACZ31" s="21">
        <f>IF(ACZ$8="",0,ACZ25*SUMIFS(условия!80:80,условия!$7:$7,"&lt;="&amp;ACZ$8,условия!$8:$8,"&gt;="&amp;ACZ$8))</f>
        <v>357000.00000000006</v>
      </c>
      <c r="ADA31" s="21">
        <f>IF(ADA$8="",0,ADA25*SUMIFS(условия!80:80,условия!$7:$7,"&lt;="&amp;ADA$8,условия!$8:$8,"&gt;="&amp;ADA$8))</f>
        <v>357000.00000000006</v>
      </c>
      <c r="ADB31" s="21">
        <f>IF(ADB$8="",0,ADB25*SUMIFS(условия!80:80,условия!$7:$7,"&lt;="&amp;ADB$8,условия!$8:$8,"&gt;="&amp;ADB$8))</f>
        <v>357000.00000000006</v>
      </c>
      <c r="ADC31" s="21">
        <f>IF(ADC$8="",0,ADC25*SUMIFS(условия!80:80,условия!$7:$7,"&lt;="&amp;ADC$8,условия!$8:$8,"&gt;="&amp;ADC$8))</f>
        <v>357000.00000000006</v>
      </c>
      <c r="ADD31" s="21">
        <f>IF(ADD$8="",0,ADD25*SUMIFS(условия!80:80,условия!$7:$7,"&lt;="&amp;ADD$8,условия!$8:$8,"&gt;="&amp;ADD$8))</f>
        <v>357000.00000000006</v>
      </c>
      <c r="ADE31" s="21">
        <f>IF(ADE$8="",0,ADE25*SUMIFS(условия!80:80,условия!$7:$7,"&lt;="&amp;ADE$8,условия!$8:$8,"&gt;="&amp;ADE$8))</f>
        <v>357000.00000000006</v>
      </c>
      <c r="ADF31" s="21">
        <f>IF(ADF$8="",0,ADF25*SUMIFS(условия!80:80,условия!$7:$7,"&lt;="&amp;ADF$8,условия!$8:$8,"&gt;="&amp;ADF$8))</f>
        <v>357000.00000000006</v>
      </c>
      <c r="ADG31" s="21">
        <f>IF(ADG$8="",0,ADG25*SUMIFS(условия!80:80,условия!$7:$7,"&lt;="&amp;ADG$8,условия!$8:$8,"&gt;="&amp;ADG$8))</f>
        <v>357000.00000000006</v>
      </c>
      <c r="ADH31" s="21">
        <f>IF(ADH$8="",0,ADH25*SUMIFS(условия!80:80,условия!$7:$7,"&lt;="&amp;ADH$8,условия!$8:$8,"&gt;="&amp;ADH$8))</f>
        <v>357000.00000000006</v>
      </c>
      <c r="ADI31" s="21">
        <f>IF(ADI$8="",0,ADI25*SUMIFS(условия!80:80,условия!$7:$7,"&lt;="&amp;ADI$8,условия!$8:$8,"&gt;="&amp;ADI$8))</f>
        <v>357000.00000000006</v>
      </c>
      <c r="ADJ31" s="21">
        <f>IF(ADJ$8="",0,ADJ25*SUMIFS(условия!80:80,условия!$7:$7,"&lt;="&amp;ADJ$8,условия!$8:$8,"&gt;="&amp;ADJ$8))</f>
        <v>357000.00000000006</v>
      </c>
      <c r="ADK31" s="21">
        <f>IF(ADK$8="",0,ADK25*SUMIFS(условия!80:80,условия!$7:$7,"&lt;="&amp;ADK$8,условия!$8:$8,"&gt;="&amp;ADK$8))</f>
        <v>357000.00000000006</v>
      </c>
      <c r="ADL31" s="21">
        <f>IF(ADL$8="",0,ADL25*SUMIFS(условия!80:80,условия!$7:$7,"&lt;="&amp;ADL$8,условия!$8:$8,"&gt;="&amp;ADL$8))</f>
        <v>357000.00000000006</v>
      </c>
      <c r="ADM31" s="21">
        <f>IF(ADM$8="",0,ADM25*SUMIFS(условия!80:80,условия!$7:$7,"&lt;="&amp;ADM$8,условия!$8:$8,"&gt;="&amp;ADM$8))</f>
        <v>357000.00000000006</v>
      </c>
      <c r="ADN31" s="21">
        <f>IF(ADN$8="",0,ADN25*SUMIFS(условия!80:80,условия!$7:$7,"&lt;="&amp;ADN$8,условия!$8:$8,"&gt;="&amp;ADN$8))</f>
        <v>357000.00000000006</v>
      </c>
      <c r="ADO31" s="21">
        <f>IF(ADO$8="",0,ADO25*SUMIFS(условия!80:80,условия!$7:$7,"&lt;="&amp;ADO$8,условия!$8:$8,"&gt;="&amp;ADO$8))</f>
        <v>357000.00000000006</v>
      </c>
      <c r="ADP31" s="21">
        <f>IF(ADP$8="",0,ADP25*SUMIFS(условия!80:80,условия!$7:$7,"&lt;="&amp;ADP$8,условия!$8:$8,"&gt;="&amp;ADP$8))</f>
        <v>357000.00000000006</v>
      </c>
      <c r="ADQ31" s="21">
        <f>IF(ADQ$8="",0,ADQ25*SUMIFS(условия!80:80,условия!$7:$7,"&lt;="&amp;ADQ$8,условия!$8:$8,"&gt;="&amp;ADQ$8))</f>
        <v>357000.00000000006</v>
      </c>
      <c r="ADR31" s="21">
        <f>IF(ADR$8="",0,ADR25*SUMIFS(условия!80:80,условия!$7:$7,"&lt;="&amp;ADR$8,условия!$8:$8,"&gt;="&amp;ADR$8))</f>
        <v>357000.00000000006</v>
      </c>
      <c r="ADS31" s="21">
        <f>IF(ADS$8="",0,ADS25*SUMIFS(условия!80:80,условия!$7:$7,"&lt;="&amp;ADS$8,условия!$8:$8,"&gt;="&amp;ADS$8))</f>
        <v>357000.00000000006</v>
      </c>
      <c r="ADT31" s="21">
        <f>IF(ADT$8="",0,ADT25*SUMIFS(условия!80:80,условия!$7:$7,"&lt;="&amp;ADT$8,условия!$8:$8,"&gt;="&amp;ADT$8))</f>
        <v>357000.00000000006</v>
      </c>
      <c r="ADU31" s="21">
        <f>IF(ADU$8="",0,ADU25*SUMIFS(условия!80:80,условия!$7:$7,"&lt;="&amp;ADU$8,условия!$8:$8,"&gt;="&amp;ADU$8))</f>
        <v>357000.00000000006</v>
      </c>
      <c r="ADV31" s="21">
        <f>IF(ADV$8="",0,ADV25*SUMIFS(условия!80:80,условия!$7:$7,"&lt;="&amp;ADV$8,условия!$8:$8,"&gt;="&amp;ADV$8))</f>
        <v>357000.00000000006</v>
      </c>
      <c r="ADW31" s="21">
        <f>IF(ADW$8="",0,ADW25*SUMIFS(условия!80:80,условия!$7:$7,"&lt;="&amp;ADW$8,условия!$8:$8,"&gt;="&amp;ADW$8))</f>
        <v>357000.00000000006</v>
      </c>
      <c r="ADX31" s="21">
        <f>IF(ADX$8="",0,ADX25*SUMIFS(условия!80:80,условия!$7:$7,"&lt;="&amp;ADX$8,условия!$8:$8,"&gt;="&amp;ADX$8))</f>
        <v>357000.00000000006</v>
      </c>
      <c r="ADY31" s="21">
        <f>IF(ADY$8="",0,ADY25*SUMIFS(условия!80:80,условия!$7:$7,"&lt;="&amp;ADY$8,условия!$8:$8,"&gt;="&amp;ADY$8))</f>
        <v>357000.00000000006</v>
      </c>
      <c r="ADZ31" s="21">
        <f>IF(ADZ$8="",0,ADZ25*SUMIFS(условия!80:80,условия!$7:$7,"&lt;="&amp;ADZ$8,условия!$8:$8,"&gt;="&amp;ADZ$8))</f>
        <v>357000.00000000006</v>
      </c>
      <c r="AEA31" s="21">
        <f>IF(AEA$8="",0,AEA25*SUMIFS(условия!80:80,условия!$7:$7,"&lt;="&amp;AEA$8,условия!$8:$8,"&gt;="&amp;AEA$8))</f>
        <v>357000.00000000006</v>
      </c>
      <c r="AEB31" s="21">
        <f>IF(AEB$8="",0,AEB25*SUMIFS(условия!80:80,условия!$7:$7,"&lt;="&amp;AEB$8,условия!$8:$8,"&gt;="&amp;AEB$8))</f>
        <v>357000.00000000006</v>
      </c>
      <c r="AEC31" s="21">
        <f>IF(AEC$8="",0,AEC25*SUMIFS(условия!80:80,условия!$7:$7,"&lt;="&amp;AEC$8,условия!$8:$8,"&gt;="&amp;AEC$8))</f>
        <v>357000.00000000006</v>
      </c>
      <c r="AED31" s="21">
        <f>IF(AED$8="",0,AED25*SUMIFS(условия!80:80,условия!$7:$7,"&lt;="&amp;AED$8,условия!$8:$8,"&gt;="&amp;AED$8))</f>
        <v>535500</v>
      </c>
      <c r="AEE31" s="21">
        <f>IF(AEE$8="",0,AEE25*SUMIFS(условия!80:80,условия!$7:$7,"&lt;="&amp;AEE$8,условия!$8:$8,"&gt;="&amp;AEE$8))</f>
        <v>535500</v>
      </c>
      <c r="AEF31" s="21">
        <f>IF(AEF$8="",0,AEF25*SUMIFS(условия!80:80,условия!$7:$7,"&lt;="&amp;AEF$8,условия!$8:$8,"&gt;="&amp;AEF$8))</f>
        <v>535500</v>
      </c>
      <c r="AEG31" s="21">
        <f>IF(AEG$8="",0,AEG25*SUMIFS(условия!80:80,условия!$7:$7,"&lt;="&amp;AEG$8,условия!$8:$8,"&gt;="&amp;AEG$8))</f>
        <v>535500</v>
      </c>
      <c r="AEH31" s="21">
        <f>IF(AEH$8="",0,AEH25*SUMIFS(условия!80:80,условия!$7:$7,"&lt;="&amp;AEH$8,условия!$8:$8,"&gt;="&amp;AEH$8))</f>
        <v>535500</v>
      </c>
      <c r="AEI31" s="21">
        <f>IF(AEI$8="",0,AEI25*SUMIFS(условия!80:80,условия!$7:$7,"&lt;="&amp;AEI$8,условия!$8:$8,"&gt;="&amp;AEI$8))</f>
        <v>535500</v>
      </c>
      <c r="AEJ31" s="21">
        <f>IF(AEJ$8="",0,AEJ25*SUMIFS(условия!80:80,условия!$7:$7,"&lt;="&amp;AEJ$8,условия!$8:$8,"&gt;="&amp;AEJ$8))</f>
        <v>535500</v>
      </c>
      <c r="AEK31" s="21">
        <f>IF(AEK$8="",0,AEK25*SUMIFS(условия!80:80,условия!$7:$7,"&lt;="&amp;AEK$8,условия!$8:$8,"&gt;="&amp;AEK$8))</f>
        <v>535500</v>
      </c>
      <c r="AEL31" s="21">
        <f>IF(AEL$8="",0,AEL25*SUMIFS(условия!80:80,условия!$7:$7,"&lt;="&amp;AEL$8,условия!$8:$8,"&gt;="&amp;AEL$8))</f>
        <v>535500</v>
      </c>
      <c r="AEM31" s="21">
        <f>IF(AEM$8="",0,AEM25*SUMIFS(условия!80:80,условия!$7:$7,"&lt;="&amp;AEM$8,условия!$8:$8,"&gt;="&amp;AEM$8))</f>
        <v>535500</v>
      </c>
      <c r="AEN31" s="21">
        <f>IF(AEN$8="",0,AEN25*SUMIFS(условия!80:80,условия!$7:$7,"&lt;="&amp;AEN$8,условия!$8:$8,"&gt;="&amp;AEN$8))</f>
        <v>535500</v>
      </c>
      <c r="AEO31" s="21">
        <f>IF(AEO$8="",0,AEO25*SUMIFS(условия!80:80,условия!$7:$7,"&lt;="&amp;AEO$8,условия!$8:$8,"&gt;="&amp;AEO$8))</f>
        <v>535500</v>
      </c>
      <c r="AEP31" s="21">
        <f>IF(AEP$8="",0,AEP25*SUMIFS(условия!80:80,условия!$7:$7,"&lt;="&amp;AEP$8,условия!$8:$8,"&gt;="&amp;AEP$8))</f>
        <v>535500</v>
      </c>
      <c r="AEQ31" s="21">
        <f>IF(AEQ$8="",0,AEQ25*SUMIFS(условия!80:80,условия!$7:$7,"&lt;="&amp;AEQ$8,условия!$8:$8,"&gt;="&amp;AEQ$8))</f>
        <v>535500</v>
      </c>
      <c r="AER31" s="21">
        <f>IF(AER$8="",0,AER25*SUMIFS(условия!80:80,условия!$7:$7,"&lt;="&amp;AER$8,условия!$8:$8,"&gt;="&amp;AER$8))</f>
        <v>535500</v>
      </c>
      <c r="AES31" s="21">
        <f>IF(AES$8="",0,AES25*SUMIFS(условия!80:80,условия!$7:$7,"&lt;="&amp;AES$8,условия!$8:$8,"&gt;="&amp;AES$8))</f>
        <v>535500</v>
      </c>
      <c r="AET31" s="21">
        <f>IF(AET$8="",0,AET25*SUMIFS(условия!80:80,условия!$7:$7,"&lt;="&amp;AET$8,условия!$8:$8,"&gt;="&amp;AET$8))</f>
        <v>535500</v>
      </c>
      <c r="AEU31" s="21">
        <f>IF(AEU$8="",0,AEU25*SUMIFS(условия!80:80,условия!$7:$7,"&lt;="&amp;AEU$8,условия!$8:$8,"&gt;="&amp;AEU$8))</f>
        <v>535500</v>
      </c>
      <c r="AEV31" s="21">
        <f>IF(AEV$8="",0,AEV25*SUMIFS(условия!80:80,условия!$7:$7,"&lt;="&amp;AEV$8,условия!$8:$8,"&gt;="&amp;AEV$8))</f>
        <v>535500</v>
      </c>
      <c r="AEW31" s="21">
        <f>IF(AEW$8="",0,AEW25*SUMIFS(условия!80:80,условия!$7:$7,"&lt;="&amp;AEW$8,условия!$8:$8,"&gt;="&amp;AEW$8))</f>
        <v>535500</v>
      </c>
      <c r="AEX31" s="21">
        <f>IF(AEX$8="",0,AEX25*SUMIFS(условия!80:80,условия!$7:$7,"&lt;="&amp;AEX$8,условия!$8:$8,"&gt;="&amp;AEX$8))</f>
        <v>535500</v>
      </c>
      <c r="AEY31" s="21">
        <f>IF(AEY$8="",0,AEY25*SUMIFS(условия!80:80,условия!$7:$7,"&lt;="&amp;AEY$8,условия!$8:$8,"&gt;="&amp;AEY$8))</f>
        <v>535500</v>
      </c>
      <c r="AEZ31" s="21">
        <f>IF(AEZ$8="",0,AEZ25*SUMIFS(условия!80:80,условия!$7:$7,"&lt;="&amp;AEZ$8,условия!$8:$8,"&gt;="&amp;AEZ$8))</f>
        <v>535500</v>
      </c>
      <c r="AFA31" s="21">
        <f>IF(AFA$8="",0,AFA25*SUMIFS(условия!80:80,условия!$7:$7,"&lt;="&amp;AFA$8,условия!$8:$8,"&gt;="&amp;AFA$8))</f>
        <v>535500</v>
      </c>
      <c r="AFB31" s="21">
        <f>IF(AFB$8="",0,AFB25*SUMIFS(условия!80:80,условия!$7:$7,"&lt;="&amp;AFB$8,условия!$8:$8,"&gt;="&amp;AFB$8))</f>
        <v>535500</v>
      </c>
      <c r="AFC31" s="21">
        <f>IF(AFC$8="",0,AFC25*SUMIFS(условия!80:80,условия!$7:$7,"&lt;="&amp;AFC$8,условия!$8:$8,"&gt;="&amp;AFC$8))</f>
        <v>535500</v>
      </c>
      <c r="AFD31" s="21">
        <f>IF(AFD$8="",0,AFD25*SUMIFS(условия!80:80,условия!$7:$7,"&lt;="&amp;AFD$8,условия!$8:$8,"&gt;="&amp;AFD$8))</f>
        <v>535500</v>
      </c>
      <c r="AFE31" s="21">
        <f>IF(AFE$8="",0,AFE25*SUMIFS(условия!80:80,условия!$7:$7,"&lt;="&amp;AFE$8,условия!$8:$8,"&gt;="&amp;AFE$8))</f>
        <v>535500</v>
      </c>
      <c r="AFF31" s="21">
        <f>IF(AFF$8="",0,AFF25*SUMIFS(условия!80:80,условия!$7:$7,"&lt;="&amp;AFF$8,условия!$8:$8,"&gt;="&amp;AFF$8))</f>
        <v>535500</v>
      </c>
      <c r="AFG31" s="21">
        <f>IF(AFG$8="",0,AFG25*SUMIFS(условия!80:80,условия!$7:$7,"&lt;="&amp;AFG$8,условия!$8:$8,"&gt;="&amp;AFG$8))</f>
        <v>535500</v>
      </c>
    </row>
    <row r="32" spans="1:839" s="42" customFormat="1" x14ac:dyDescent="0.25">
      <c r="A32" s="21"/>
      <c r="B32" s="21"/>
      <c r="C32" s="21"/>
      <c r="D32" s="21"/>
      <c r="E32" s="21" t="str">
        <f>структура!$G$145</f>
        <v>формирование резервов</v>
      </c>
      <c r="F32" s="21"/>
      <c r="G32" s="21" t="str">
        <f>структура!$J$11</f>
        <v>экспресс заем</v>
      </c>
      <c r="H32" s="21"/>
      <c r="I32" s="21" t="str">
        <f>IF($E32="","",INDEX(структура!$H$10:$H$153,SUMIFS(структура!$C$10:$C$153,структура!$G$10:$G$153,$E32)))</f>
        <v>тыс.руб.</v>
      </c>
      <c r="J32" s="21"/>
      <c r="K32" s="41"/>
      <c r="L32" s="21"/>
      <c r="M32" s="21"/>
      <c r="N32" s="21"/>
      <c r="O32" s="21"/>
      <c r="P32" s="21"/>
      <c r="Q32" s="41"/>
      <c r="R32" s="21">
        <f>IF(R$8="",0,R26*SUMIFS(условия!81:81,условия!$7:$7,"&lt;="&amp;R$8,условия!$8:$8,"&gt;="&amp;R$8))</f>
        <v>80999.999999999985</v>
      </c>
      <c r="S32" s="21">
        <f>IF(S$8="",0,S26*SUMIFS(условия!81:81,условия!$7:$7,"&lt;="&amp;S$8,условия!$8:$8,"&gt;="&amp;S$8))</f>
        <v>80999.999999999985</v>
      </c>
      <c r="T32" s="21">
        <f>IF(T$8="",0,T26*SUMIFS(условия!81:81,условия!$7:$7,"&lt;="&amp;T$8,условия!$8:$8,"&gt;="&amp;T$8))</f>
        <v>80999.999999999985</v>
      </c>
      <c r="U32" s="21">
        <f>IF(U$8="",0,U26*SUMIFS(условия!81:81,условия!$7:$7,"&lt;="&amp;U$8,условия!$8:$8,"&gt;="&amp;U$8))</f>
        <v>80999.999999999985</v>
      </c>
      <c r="V32" s="21">
        <f>IF(V$8="",0,V26*SUMIFS(условия!81:81,условия!$7:$7,"&lt;="&amp;V$8,условия!$8:$8,"&gt;="&amp;V$8))</f>
        <v>80999.999999999985</v>
      </c>
      <c r="W32" s="21">
        <f>IF(W$8="",0,W26*SUMIFS(условия!81:81,условия!$7:$7,"&lt;="&amp;W$8,условия!$8:$8,"&gt;="&amp;W$8))</f>
        <v>80999.999999999985</v>
      </c>
      <c r="X32" s="21">
        <f>IF(X$8="",0,X26*SUMIFS(условия!81:81,условия!$7:$7,"&lt;="&amp;X$8,условия!$8:$8,"&gt;="&amp;X$8))</f>
        <v>80999.999999999985</v>
      </c>
      <c r="Y32" s="21">
        <f>IF(Y$8="",0,Y26*SUMIFS(условия!81:81,условия!$7:$7,"&lt;="&amp;Y$8,условия!$8:$8,"&gt;="&amp;Y$8))</f>
        <v>80999.999999999985</v>
      </c>
      <c r="Z32" s="21">
        <f>IF(Z$8="",0,Z26*SUMIFS(условия!81:81,условия!$7:$7,"&lt;="&amp;Z$8,условия!$8:$8,"&gt;="&amp;Z$8))</f>
        <v>80999.999999999985</v>
      </c>
      <c r="AA32" s="21">
        <f>IF(AA$8="",0,AA26*SUMIFS(условия!81:81,условия!$7:$7,"&lt;="&amp;AA$8,условия!$8:$8,"&gt;="&amp;AA$8))</f>
        <v>80999.999999999985</v>
      </c>
      <c r="AB32" s="21">
        <f>IF(AB$8="",0,AB26*SUMIFS(условия!81:81,условия!$7:$7,"&lt;="&amp;AB$8,условия!$8:$8,"&gt;="&amp;AB$8))</f>
        <v>80999.999999999985</v>
      </c>
      <c r="AC32" s="21">
        <f>IF(AC$8="",0,AC26*SUMIFS(условия!81:81,условия!$7:$7,"&lt;="&amp;AC$8,условия!$8:$8,"&gt;="&amp;AC$8))</f>
        <v>80999.999999999985</v>
      </c>
      <c r="AD32" s="21">
        <f>IF(AD$8="",0,AD26*SUMIFS(условия!81:81,условия!$7:$7,"&lt;="&amp;AD$8,условия!$8:$8,"&gt;="&amp;AD$8))</f>
        <v>80999.999999999985</v>
      </c>
      <c r="AE32" s="21">
        <f>IF(AE$8="",0,AE26*SUMIFS(условия!81:81,условия!$7:$7,"&lt;="&amp;AE$8,условия!$8:$8,"&gt;="&amp;AE$8))</f>
        <v>80999.999999999985</v>
      </c>
      <c r="AF32" s="21">
        <f>IF(AF$8="",0,AF26*SUMIFS(условия!81:81,условия!$7:$7,"&lt;="&amp;AF$8,условия!$8:$8,"&gt;="&amp;AF$8))</f>
        <v>80999.999999999985</v>
      </c>
      <c r="AG32" s="21">
        <f>IF(AG$8="",0,AG26*SUMIFS(условия!81:81,условия!$7:$7,"&lt;="&amp;AG$8,условия!$8:$8,"&gt;="&amp;AG$8))</f>
        <v>80999.999999999985</v>
      </c>
      <c r="AH32" s="21">
        <f>IF(AH$8="",0,AH26*SUMIFS(условия!81:81,условия!$7:$7,"&lt;="&amp;AH$8,условия!$8:$8,"&gt;="&amp;AH$8))</f>
        <v>80999.999999999985</v>
      </c>
      <c r="AI32" s="21">
        <f>IF(AI$8="",0,AI26*SUMIFS(условия!81:81,условия!$7:$7,"&lt;="&amp;AI$8,условия!$8:$8,"&gt;="&amp;AI$8))</f>
        <v>80999.999999999985</v>
      </c>
      <c r="AJ32" s="21">
        <f>IF(AJ$8="",0,AJ26*SUMIFS(условия!81:81,условия!$7:$7,"&lt;="&amp;AJ$8,условия!$8:$8,"&gt;="&amp;AJ$8))</f>
        <v>80999.999999999985</v>
      </c>
      <c r="AK32" s="21">
        <f>IF(AK$8="",0,AK26*SUMIFS(условия!81:81,условия!$7:$7,"&lt;="&amp;AK$8,условия!$8:$8,"&gt;="&amp;AK$8))</f>
        <v>80999.999999999985</v>
      </c>
      <c r="AL32" s="21">
        <f>IF(AL$8="",0,AL26*SUMIFS(условия!81:81,условия!$7:$7,"&lt;="&amp;AL$8,условия!$8:$8,"&gt;="&amp;AL$8))</f>
        <v>80999.999999999985</v>
      </c>
      <c r="AM32" s="21">
        <f>IF(AM$8="",0,AM26*SUMIFS(условия!81:81,условия!$7:$7,"&lt;="&amp;AM$8,условия!$8:$8,"&gt;="&amp;AM$8))</f>
        <v>80999.999999999985</v>
      </c>
      <c r="AN32" s="21">
        <f>IF(AN$8="",0,AN26*SUMIFS(условия!81:81,условия!$7:$7,"&lt;="&amp;AN$8,условия!$8:$8,"&gt;="&amp;AN$8))</f>
        <v>80999.999999999985</v>
      </c>
      <c r="AO32" s="21">
        <f>IF(AO$8="",0,AO26*SUMIFS(условия!81:81,условия!$7:$7,"&lt;="&amp;AO$8,условия!$8:$8,"&gt;="&amp;AO$8))</f>
        <v>80999.999999999985</v>
      </c>
      <c r="AP32" s="21">
        <f>IF(AP$8="",0,AP26*SUMIFS(условия!81:81,условия!$7:$7,"&lt;="&amp;AP$8,условия!$8:$8,"&gt;="&amp;AP$8))</f>
        <v>80999.999999999985</v>
      </c>
      <c r="AQ32" s="21">
        <f>IF(AQ$8="",0,AQ26*SUMIFS(условия!81:81,условия!$7:$7,"&lt;="&amp;AQ$8,условия!$8:$8,"&gt;="&amp;AQ$8))</f>
        <v>80999.999999999985</v>
      </c>
      <c r="AR32" s="21">
        <f>IF(AR$8="",0,AR26*SUMIFS(условия!81:81,условия!$7:$7,"&lt;="&amp;AR$8,условия!$8:$8,"&gt;="&amp;AR$8))</f>
        <v>80999.999999999985</v>
      </c>
      <c r="AS32" s="21">
        <f>IF(AS$8="",0,AS26*SUMIFS(условия!81:81,условия!$7:$7,"&lt;="&amp;AS$8,условия!$8:$8,"&gt;="&amp;AS$8))</f>
        <v>80999.999999999985</v>
      </c>
      <c r="AT32" s="21">
        <f>IF(AT$8="",0,AT26*SUMIFS(условия!81:81,условия!$7:$7,"&lt;="&amp;AT$8,условия!$8:$8,"&gt;="&amp;AT$8))</f>
        <v>80999.999999999985</v>
      </c>
      <c r="AU32" s="21">
        <f>IF(AU$8="",0,AU26*SUMIFS(условия!81:81,условия!$7:$7,"&lt;="&amp;AU$8,условия!$8:$8,"&gt;="&amp;AU$8))</f>
        <v>80999.999999999985</v>
      </c>
      <c r="AV32" s="21">
        <f>IF(AV$8="",0,AV26*SUMIFS(условия!81:81,условия!$7:$7,"&lt;="&amp;AV$8,условия!$8:$8,"&gt;="&amp;AV$8))</f>
        <v>80999.999999999985</v>
      </c>
      <c r="AW32" s="21">
        <f>IF(AW$8="",0,AW26*SUMIFS(условия!81:81,условия!$7:$7,"&lt;="&amp;AW$8,условия!$8:$8,"&gt;="&amp;AW$8))</f>
        <v>72000</v>
      </c>
      <c r="AX32" s="21">
        <f>IF(AX$8="",0,AX26*SUMIFS(условия!81:81,условия!$7:$7,"&lt;="&amp;AX$8,условия!$8:$8,"&gt;="&amp;AX$8))</f>
        <v>72000</v>
      </c>
      <c r="AY32" s="21">
        <f>IF(AY$8="",0,AY26*SUMIFS(условия!81:81,условия!$7:$7,"&lt;="&amp;AY$8,условия!$8:$8,"&gt;="&amp;AY$8))</f>
        <v>72000</v>
      </c>
      <c r="AZ32" s="21">
        <f>IF(AZ$8="",0,AZ26*SUMIFS(условия!81:81,условия!$7:$7,"&lt;="&amp;AZ$8,условия!$8:$8,"&gt;="&amp;AZ$8))</f>
        <v>72000</v>
      </c>
      <c r="BA32" s="21">
        <f>IF(BA$8="",0,BA26*SUMIFS(условия!81:81,условия!$7:$7,"&lt;="&amp;BA$8,условия!$8:$8,"&gt;="&amp;BA$8))</f>
        <v>72000</v>
      </c>
      <c r="BB32" s="21">
        <f>IF(BB$8="",0,BB26*SUMIFS(условия!81:81,условия!$7:$7,"&lt;="&amp;BB$8,условия!$8:$8,"&gt;="&amp;BB$8))</f>
        <v>72000</v>
      </c>
      <c r="BC32" s="21">
        <f>IF(BC$8="",0,BC26*SUMIFS(условия!81:81,условия!$7:$7,"&lt;="&amp;BC$8,условия!$8:$8,"&gt;="&amp;BC$8))</f>
        <v>72000</v>
      </c>
      <c r="BD32" s="21">
        <f>IF(BD$8="",0,BD26*SUMIFS(условия!81:81,условия!$7:$7,"&lt;="&amp;BD$8,условия!$8:$8,"&gt;="&amp;BD$8))</f>
        <v>72000</v>
      </c>
      <c r="BE32" s="21">
        <f>IF(BE$8="",0,BE26*SUMIFS(условия!81:81,условия!$7:$7,"&lt;="&amp;BE$8,условия!$8:$8,"&gt;="&amp;BE$8))</f>
        <v>72000</v>
      </c>
      <c r="BF32" s="21">
        <f>IF(BF$8="",0,BF26*SUMIFS(условия!81:81,условия!$7:$7,"&lt;="&amp;BF$8,условия!$8:$8,"&gt;="&amp;BF$8))</f>
        <v>72000</v>
      </c>
      <c r="BG32" s="21">
        <f>IF(BG$8="",0,BG26*SUMIFS(условия!81:81,условия!$7:$7,"&lt;="&amp;BG$8,условия!$8:$8,"&gt;="&amp;BG$8))</f>
        <v>72000</v>
      </c>
      <c r="BH32" s="21">
        <f>IF(BH$8="",0,BH26*SUMIFS(условия!81:81,условия!$7:$7,"&lt;="&amp;BH$8,условия!$8:$8,"&gt;="&amp;BH$8))</f>
        <v>72000</v>
      </c>
      <c r="BI32" s="21">
        <f>IF(BI$8="",0,BI26*SUMIFS(условия!81:81,условия!$7:$7,"&lt;="&amp;BI$8,условия!$8:$8,"&gt;="&amp;BI$8))</f>
        <v>72000</v>
      </c>
      <c r="BJ32" s="21">
        <f>IF(BJ$8="",0,BJ26*SUMIFS(условия!81:81,условия!$7:$7,"&lt;="&amp;BJ$8,условия!$8:$8,"&gt;="&amp;BJ$8))</f>
        <v>72000</v>
      </c>
      <c r="BK32" s="21">
        <f>IF(BK$8="",0,BK26*SUMIFS(условия!81:81,условия!$7:$7,"&lt;="&amp;BK$8,условия!$8:$8,"&gt;="&amp;BK$8))</f>
        <v>72000</v>
      </c>
      <c r="BL32" s="21">
        <f>IF(BL$8="",0,BL26*SUMIFS(условия!81:81,условия!$7:$7,"&lt;="&amp;BL$8,условия!$8:$8,"&gt;="&amp;BL$8))</f>
        <v>72000</v>
      </c>
      <c r="BM32" s="21">
        <f>IF(BM$8="",0,BM26*SUMIFS(условия!81:81,условия!$7:$7,"&lt;="&amp;BM$8,условия!$8:$8,"&gt;="&amp;BM$8))</f>
        <v>72000</v>
      </c>
      <c r="BN32" s="21">
        <f>IF(BN$8="",0,BN26*SUMIFS(условия!81:81,условия!$7:$7,"&lt;="&amp;BN$8,условия!$8:$8,"&gt;="&amp;BN$8))</f>
        <v>72000</v>
      </c>
      <c r="BO32" s="21">
        <f>IF(BO$8="",0,BO26*SUMIFS(условия!81:81,условия!$7:$7,"&lt;="&amp;BO$8,условия!$8:$8,"&gt;="&amp;BO$8))</f>
        <v>72000</v>
      </c>
      <c r="BP32" s="21">
        <f>IF(BP$8="",0,BP26*SUMIFS(условия!81:81,условия!$7:$7,"&lt;="&amp;BP$8,условия!$8:$8,"&gt;="&amp;BP$8))</f>
        <v>72000</v>
      </c>
      <c r="BQ32" s="21">
        <f>IF(BQ$8="",0,BQ26*SUMIFS(условия!81:81,условия!$7:$7,"&lt;="&amp;BQ$8,условия!$8:$8,"&gt;="&amp;BQ$8))</f>
        <v>72000</v>
      </c>
      <c r="BR32" s="21">
        <f>IF(BR$8="",0,BR26*SUMIFS(условия!81:81,условия!$7:$7,"&lt;="&amp;BR$8,условия!$8:$8,"&gt;="&amp;BR$8))</f>
        <v>72000</v>
      </c>
      <c r="BS32" s="21">
        <f>IF(BS$8="",0,BS26*SUMIFS(условия!81:81,условия!$7:$7,"&lt;="&amp;BS$8,условия!$8:$8,"&gt;="&amp;BS$8))</f>
        <v>72000</v>
      </c>
      <c r="BT32" s="21">
        <f>IF(BT$8="",0,BT26*SUMIFS(условия!81:81,условия!$7:$7,"&lt;="&amp;BT$8,условия!$8:$8,"&gt;="&amp;BT$8))</f>
        <v>72000</v>
      </c>
      <c r="BU32" s="21">
        <f>IF(BU$8="",0,BU26*SUMIFS(условия!81:81,условия!$7:$7,"&lt;="&amp;BU$8,условия!$8:$8,"&gt;="&amp;BU$8))</f>
        <v>72000</v>
      </c>
      <c r="BV32" s="21">
        <f>IF(BV$8="",0,BV26*SUMIFS(условия!81:81,условия!$7:$7,"&lt;="&amp;BV$8,условия!$8:$8,"&gt;="&amp;BV$8))</f>
        <v>72000</v>
      </c>
      <c r="BW32" s="21">
        <f>IF(BW$8="",0,BW26*SUMIFS(условия!81:81,условия!$7:$7,"&lt;="&amp;BW$8,условия!$8:$8,"&gt;="&amp;BW$8))</f>
        <v>72000</v>
      </c>
      <c r="BX32" s="21">
        <f>IF(BX$8="",0,BX26*SUMIFS(условия!81:81,условия!$7:$7,"&lt;="&amp;BX$8,условия!$8:$8,"&gt;="&amp;BX$8))</f>
        <v>72000</v>
      </c>
      <c r="BY32" s="21">
        <f>IF(BY$8="",0,BY26*SUMIFS(условия!81:81,условия!$7:$7,"&lt;="&amp;BY$8,условия!$8:$8,"&gt;="&amp;BY$8))</f>
        <v>72000</v>
      </c>
      <c r="BZ32" s="21">
        <f>IF(BZ$8="",0,BZ26*SUMIFS(условия!81:81,условия!$7:$7,"&lt;="&amp;BZ$8,условия!$8:$8,"&gt;="&amp;BZ$8))</f>
        <v>72000</v>
      </c>
      <c r="CA32" s="21">
        <f>IF(CA$8="",0,CA26*SUMIFS(условия!81:81,условия!$7:$7,"&lt;="&amp;CA$8,условия!$8:$8,"&gt;="&amp;CA$8))</f>
        <v>72000</v>
      </c>
      <c r="CB32" s="21">
        <f>IF(CB$8="",0,CB26*SUMIFS(условия!81:81,условия!$7:$7,"&lt;="&amp;CB$8,условия!$8:$8,"&gt;="&amp;CB$8))</f>
        <v>157499.99999999997</v>
      </c>
      <c r="CC32" s="21">
        <f>IF(CC$8="",0,CC26*SUMIFS(условия!81:81,условия!$7:$7,"&lt;="&amp;CC$8,условия!$8:$8,"&gt;="&amp;CC$8))</f>
        <v>157499.99999999997</v>
      </c>
      <c r="CD32" s="21">
        <f>IF(CD$8="",0,CD26*SUMIFS(условия!81:81,условия!$7:$7,"&lt;="&amp;CD$8,условия!$8:$8,"&gt;="&amp;CD$8))</f>
        <v>157499.99999999997</v>
      </c>
      <c r="CE32" s="21">
        <f>IF(CE$8="",0,CE26*SUMIFS(условия!81:81,условия!$7:$7,"&lt;="&amp;CE$8,условия!$8:$8,"&gt;="&amp;CE$8))</f>
        <v>157499.99999999997</v>
      </c>
      <c r="CF32" s="21">
        <f>IF(CF$8="",0,CF26*SUMIFS(условия!81:81,условия!$7:$7,"&lt;="&amp;CF$8,условия!$8:$8,"&gt;="&amp;CF$8))</f>
        <v>157499.99999999997</v>
      </c>
      <c r="CG32" s="21">
        <f>IF(CG$8="",0,CG26*SUMIFS(условия!81:81,условия!$7:$7,"&lt;="&amp;CG$8,условия!$8:$8,"&gt;="&amp;CG$8))</f>
        <v>157499.99999999997</v>
      </c>
      <c r="CH32" s="21">
        <f>IF(CH$8="",0,CH26*SUMIFS(условия!81:81,условия!$7:$7,"&lt;="&amp;CH$8,условия!$8:$8,"&gt;="&amp;CH$8))</f>
        <v>157499.99999999997</v>
      </c>
      <c r="CI32" s="21">
        <f>IF(CI$8="",0,CI26*SUMIFS(условия!81:81,условия!$7:$7,"&lt;="&amp;CI$8,условия!$8:$8,"&gt;="&amp;CI$8))</f>
        <v>157499.99999999997</v>
      </c>
      <c r="CJ32" s="21">
        <f>IF(CJ$8="",0,CJ26*SUMIFS(условия!81:81,условия!$7:$7,"&lt;="&amp;CJ$8,условия!$8:$8,"&gt;="&amp;CJ$8))</f>
        <v>157499.99999999997</v>
      </c>
      <c r="CK32" s="21">
        <f>IF(CK$8="",0,CK26*SUMIFS(условия!81:81,условия!$7:$7,"&lt;="&amp;CK$8,условия!$8:$8,"&gt;="&amp;CK$8))</f>
        <v>157499.99999999997</v>
      </c>
      <c r="CL32" s="21">
        <f>IF(CL$8="",0,CL26*SUMIFS(условия!81:81,условия!$7:$7,"&lt;="&amp;CL$8,условия!$8:$8,"&gt;="&amp;CL$8))</f>
        <v>157499.99999999997</v>
      </c>
      <c r="CM32" s="21">
        <f>IF(CM$8="",0,CM26*SUMIFS(условия!81:81,условия!$7:$7,"&lt;="&amp;CM$8,условия!$8:$8,"&gt;="&amp;CM$8))</f>
        <v>157499.99999999997</v>
      </c>
      <c r="CN32" s="21">
        <f>IF(CN$8="",0,CN26*SUMIFS(условия!81:81,условия!$7:$7,"&lt;="&amp;CN$8,условия!$8:$8,"&gt;="&amp;CN$8))</f>
        <v>157499.99999999997</v>
      </c>
      <c r="CO32" s="21">
        <f>IF(CO$8="",0,CO26*SUMIFS(условия!81:81,условия!$7:$7,"&lt;="&amp;CO$8,условия!$8:$8,"&gt;="&amp;CO$8))</f>
        <v>157499.99999999997</v>
      </c>
      <c r="CP32" s="21">
        <f>IF(CP$8="",0,CP26*SUMIFS(условия!81:81,условия!$7:$7,"&lt;="&amp;CP$8,условия!$8:$8,"&gt;="&amp;CP$8))</f>
        <v>157499.99999999997</v>
      </c>
      <c r="CQ32" s="21">
        <f>IF(CQ$8="",0,CQ26*SUMIFS(условия!81:81,условия!$7:$7,"&lt;="&amp;CQ$8,условия!$8:$8,"&gt;="&amp;CQ$8))</f>
        <v>157499.99999999997</v>
      </c>
      <c r="CR32" s="21">
        <f>IF(CR$8="",0,CR26*SUMIFS(условия!81:81,условия!$7:$7,"&lt;="&amp;CR$8,условия!$8:$8,"&gt;="&amp;CR$8))</f>
        <v>157499.99999999997</v>
      </c>
      <c r="CS32" s="21">
        <f>IF(CS$8="",0,CS26*SUMIFS(условия!81:81,условия!$7:$7,"&lt;="&amp;CS$8,условия!$8:$8,"&gt;="&amp;CS$8))</f>
        <v>157499.99999999997</v>
      </c>
      <c r="CT32" s="21">
        <f>IF(CT$8="",0,CT26*SUMIFS(условия!81:81,условия!$7:$7,"&lt;="&amp;CT$8,условия!$8:$8,"&gt;="&amp;CT$8))</f>
        <v>157499.99999999997</v>
      </c>
      <c r="CU32" s="21">
        <f>IF(CU$8="",0,CU26*SUMIFS(условия!81:81,условия!$7:$7,"&lt;="&amp;CU$8,условия!$8:$8,"&gt;="&amp;CU$8))</f>
        <v>157499.99999999997</v>
      </c>
      <c r="CV32" s="21">
        <f>IF(CV$8="",0,CV26*SUMIFS(условия!81:81,условия!$7:$7,"&lt;="&amp;CV$8,условия!$8:$8,"&gt;="&amp;CV$8))</f>
        <v>157499.99999999997</v>
      </c>
      <c r="CW32" s="21">
        <f>IF(CW$8="",0,CW26*SUMIFS(условия!81:81,условия!$7:$7,"&lt;="&amp;CW$8,условия!$8:$8,"&gt;="&amp;CW$8))</f>
        <v>157499.99999999997</v>
      </c>
      <c r="CX32" s="21">
        <f>IF(CX$8="",0,CX26*SUMIFS(условия!81:81,условия!$7:$7,"&lt;="&amp;CX$8,условия!$8:$8,"&gt;="&amp;CX$8))</f>
        <v>157499.99999999997</v>
      </c>
      <c r="CY32" s="21">
        <f>IF(CY$8="",0,CY26*SUMIFS(условия!81:81,условия!$7:$7,"&lt;="&amp;CY$8,условия!$8:$8,"&gt;="&amp;CY$8))</f>
        <v>157499.99999999997</v>
      </c>
      <c r="CZ32" s="21">
        <f>IF(CZ$8="",0,CZ26*SUMIFS(условия!81:81,условия!$7:$7,"&lt;="&amp;CZ$8,условия!$8:$8,"&gt;="&amp;CZ$8))</f>
        <v>157499.99999999997</v>
      </c>
      <c r="DA32" s="21">
        <f>IF(DA$8="",0,DA26*SUMIFS(условия!81:81,условия!$7:$7,"&lt;="&amp;DA$8,условия!$8:$8,"&gt;="&amp;DA$8))</f>
        <v>157499.99999999997</v>
      </c>
      <c r="DB32" s="21">
        <f>IF(DB$8="",0,DB26*SUMIFS(условия!81:81,условия!$7:$7,"&lt;="&amp;DB$8,условия!$8:$8,"&gt;="&amp;DB$8))</f>
        <v>157499.99999999997</v>
      </c>
      <c r="DC32" s="21">
        <f>IF(DC$8="",0,DC26*SUMIFS(условия!81:81,условия!$7:$7,"&lt;="&amp;DC$8,условия!$8:$8,"&gt;="&amp;DC$8))</f>
        <v>157499.99999999997</v>
      </c>
      <c r="DD32" s="21">
        <f>IF(DD$8="",0,DD26*SUMIFS(условия!81:81,условия!$7:$7,"&lt;="&amp;DD$8,условия!$8:$8,"&gt;="&amp;DD$8))</f>
        <v>157499.99999999997</v>
      </c>
      <c r="DE32" s="21">
        <f>IF(DE$8="",0,DE26*SUMIFS(условия!81:81,условия!$7:$7,"&lt;="&amp;DE$8,условия!$8:$8,"&gt;="&amp;DE$8))</f>
        <v>157499.99999999997</v>
      </c>
      <c r="DF32" s="21">
        <f>IF(DF$8="",0,DF26*SUMIFS(условия!81:81,условия!$7:$7,"&lt;="&amp;DF$8,условия!$8:$8,"&gt;="&amp;DF$8))</f>
        <v>157499.99999999997</v>
      </c>
      <c r="DG32" s="21">
        <f>IF(DG$8="",0,DG26*SUMIFS(условия!81:81,условия!$7:$7,"&lt;="&amp;DG$8,условия!$8:$8,"&gt;="&amp;DG$8))</f>
        <v>157499.99999999997</v>
      </c>
      <c r="DH32" s="21">
        <f>IF(DH$8="",0,DH26*SUMIFS(условия!81:81,условия!$7:$7,"&lt;="&amp;DH$8,условия!$8:$8,"&gt;="&amp;DH$8))</f>
        <v>157499.99999999997</v>
      </c>
      <c r="DI32" s="21">
        <f>IF(DI$8="",0,DI26*SUMIFS(условия!81:81,условия!$7:$7,"&lt;="&amp;DI$8,условия!$8:$8,"&gt;="&amp;DI$8))</f>
        <v>157499.99999999997</v>
      </c>
      <c r="DJ32" s="21">
        <f>IF(DJ$8="",0,DJ26*SUMIFS(условия!81:81,условия!$7:$7,"&lt;="&amp;DJ$8,условия!$8:$8,"&gt;="&amp;DJ$8))</f>
        <v>157499.99999999997</v>
      </c>
      <c r="DK32" s="21">
        <f>IF(DK$8="",0,DK26*SUMIFS(условия!81:81,условия!$7:$7,"&lt;="&amp;DK$8,условия!$8:$8,"&gt;="&amp;DK$8))</f>
        <v>157499.99999999997</v>
      </c>
      <c r="DL32" s="21">
        <f>IF(DL$8="",0,DL26*SUMIFS(условия!81:81,условия!$7:$7,"&lt;="&amp;DL$8,условия!$8:$8,"&gt;="&amp;DL$8))</f>
        <v>157499.99999999997</v>
      </c>
      <c r="DM32" s="21">
        <f>IF(DM$8="",0,DM26*SUMIFS(условия!81:81,условия!$7:$7,"&lt;="&amp;DM$8,условия!$8:$8,"&gt;="&amp;DM$8))</f>
        <v>157499.99999999997</v>
      </c>
      <c r="DN32" s="21">
        <f>IF(DN$8="",0,DN26*SUMIFS(условия!81:81,условия!$7:$7,"&lt;="&amp;DN$8,условия!$8:$8,"&gt;="&amp;DN$8))</f>
        <v>157499.99999999997</v>
      </c>
      <c r="DO32" s="21">
        <f>IF(DO$8="",0,DO26*SUMIFS(условия!81:81,условия!$7:$7,"&lt;="&amp;DO$8,условия!$8:$8,"&gt;="&amp;DO$8))</f>
        <v>157499.99999999997</v>
      </c>
      <c r="DP32" s="21">
        <f>IF(DP$8="",0,DP26*SUMIFS(условия!81:81,условия!$7:$7,"&lt;="&amp;DP$8,условия!$8:$8,"&gt;="&amp;DP$8))</f>
        <v>157499.99999999997</v>
      </c>
      <c r="DQ32" s="21">
        <f>IF(DQ$8="",0,DQ26*SUMIFS(условия!81:81,условия!$7:$7,"&lt;="&amp;DQ$8,условия!$8:$8,"&gt;="&amp;DQ$8))</f>
        <v>157499.99999999997</v>
      </c>
      <c r="DR32" s="21">
        <f>IF(DR$8="",0,DR26*SUMIFS(условия!81:81,условия!$7:$7,"&lt;="&amp;DR$8,условия!$8:$8,"&gt;="&amp;DR$8))</f>
        <v>157499.99999999997</v>
      </c>
      <c r="DS32" s="21">
        <f>IF(DS$8="",0,DS26*SUMIFS(условия!81:81,условия!$7:$7,"&lt;="&amp;DS$8,условия!$8:$8,"&gt;="&amp;DS$8))</f>
        <v>157499.99999999997</v>
      </c>
      <c r="DT32" s="21">
        <f>IF(DT$8="",0,DT26*SUMIFS(условия!81:81,условия!$7:$7,"&lt;="&amp;DT$8,условия!$8:$8,"&gt;="&amp;DT$8))</f>
        <v>157499.99999999997</v>
      </c>
      <c r="DU32" s="21">
        <f>IF(DU$8="",0,DU26*SUMIFS(условия!81:81,условия!$7:$7,"&lt;="&amp;DU$8,условия!$8:$8,"&gt;="&amp;DU$8))</f>
        <v>157499.99999999997</v>
      </c>
      <c r="DV32" s="21">
        <f>IF(DV$8="",0,DV26*SUMIFS(условия!81:81,условия!$7:$7,"&lt;="&amp;DV$8,условия!$8:$8,"&gt;="&amp;DV$8))</f>
        <v>157499.99999999997</v>
      </c>
      <c r="DW32" s="21">
        <f>IF(DW$8="",0,DW26*SUMIFS(условия!81:81,условия!$7:$7,"&lt;="&amp;DW$8,условия!$8:$8,"&gt;="&amp;DW$8))</f>
        <v>157499.99999999997</v>
      </c>
      <c r="DX32" s="21">
        <f>IF(DX$8="",0,DX26*SUMIFS(условия!81:81,условия!$7:$7,"&lt;="&amp;DX$8,условия!$8:$8,"&gt;="&amp;DX$8))</f>
        <v>157499.99999999997</v>
      </c>
      <c r="DY32" s="21">
        <f>IF(DY$8="",0,DY26*SUMIFS(условия!81:81,условия!$7:$7,"&lt;="&amp;DY$8,условия!$8:$8,"&gt;="&amp;DY$8))</f>
        <v>157499.99999999997</v>
      </c>
      <c r="DZ32" s="21">
        <f>IF(DZ$8="",0,DZ26*SUMIFS(условия!81:81,условия!$7:$7,"&lt;="&amp;DZ$8,условия!$8:$8,"&gt;="&amp;DZ$8))</f>
        <v>157499.99999999997</v>
      </c>
      <c r="EA32" s="21">
        <f>IF(EA$8="",0,EA26*SUMIFS(условия!81:81,условия!$7:$7,"&lt;="&amp;EA$8,условия!$8:$8,"&gt;="&amp;EA$8))</f>
        <v>157499.99999999997</v>
      </c>
      <c r="EB32" s="21">
        <f>IF(EB$8="",0,EB26*SUMIFS(условия!81:81,условия!$7:$7,"&lt;="&amp;EB$8,условия!$8:$8,"&gt;="&amp;EB$8))</f>
        <v>157499.99999999997</v>
      </c>
      <c r="EC32" s="21">
        <f>IF(EC$8="",0,EC26*SUMIFS(условия!81:81,условия!$7:$7,"&lt;="&amp;EC$8,условия!$8:$8,"&gt;="&amp;EC$8))</f>
        <v>157499.99999999997</v>
      </c>
      <c r="ED32" s="21">
        <f>IF(ED$8="",0,ED26*SUMIFS(условия!81:81,условия!$7:$7,"&lt;="&amp;ED$8,условия!$8:$8,"&gt;="&amp;ED$8))</f>
        <v>157499.99999999997</v>
      </c>
      <c r="EE32" s="21">
        <f>IF(EE$8="",0,EE26*SUMIFS(условия!81:81,условия!$7:$7,"&lt;="&amp;EE$8,условия!$8:$8,"&gt;="&amp;EE$8))</f>
        <v>157499.99999999997</v>
      </c>
      <c r="EF32" s="21">
        <f>IF(EF$8="",0,EF26*SUMIFS(условия!81:81,условия!$7:$7,"&lt;="&amp;EF$8,условия!$8:$8,"&gt;="&amp;EF$8))</f>
        <v>157499.99999999997</v>
      </c>
      <c r="EG32" s="21">
        <f>IF(EG$8="",0,EG26*SUMIFS(условия!81:81,условия!$7:$7,"&lt;="&amp;EG$8,условия!$8:$8,"&gt;="&amp;EG$8))</f>
        <v>157499.99999999997</v>
      </c>
      <c r="EH32" s="21">
        <f>IF(EH$8="",0,EH26*SUMIFS(условия!81:81,условия!$7:$7,"&lt;="&amp;EH$8,условия!$8:$8,"&gt;="&amp;EH$8))</f>
        <v>157499.99999999997</v>
      </c>
      <c r="EI32" s="21">
        <f>IF(EI$8="",0,EI26*SUMIFS(условия!81:81,условия!$7:$7,"&lt;="&amp;EI$8,условия!$8:$8,"&gt;="&amp;EI$8))</f>
        <v>157499.99999999997</v>
      </c>
      <c r="EJ32" s="21">
        <f>IF(EJ$8="",0,EJ26*SUMIFS(условия!81:81,условия!$7:$7,"&lt;="&amp;EJ$8,условия!$8:$8,"&gt;="&amp;EJ$8))</f>
        <v>157499.99999999997</v>
      </c>
      <c r="EK32" s="21">
        <f>IF(EK$8="",0,EK26*SUMIFS(условия!81:81,условия!$7:$7,"&lt;="&amp;EK$8,условия!$8:$8,"&gt;="&amp;EK$8))</f>
        <v>104999.99999999999</v>
      </c>
      <c r="EL32" s="21">
        <f>IF(EL$8="",0,EL26*SUMIFS(условия!81:81,условия!$7:$7,"&lt;="&amp;EL$8,условия!$8:$8,"&gt;="&amp;EL$8))</f>
        <v>104999.99999999999</v>
      </c>
      <c r="EM32" s="21">
        <f>IF(EM$8="",0,EM26*SUMIFS(условия!81:81,условия!$7:$7,"&lt;="&amp;EM$8,условия!$8:$8,"&gt;="&amp;EM$8))</f>
        <v>104999.99999999999</v>
      </c>
      <c r="EN32" s="21">
        <f>IF(EN$8="",0,EN26*SUMIFS(условия!81:81,условия!$7:$7,"&lt;="&amp;EN$8,условия!$8:$8,"&gt;="&amp;EN$8))</f>
        <v>104999.99999999999</v>
      </c>
      <c r="EO32" s="21">
        <f>IF(EO$8="",0,EO26*SUMIFS(условия!81:81,условия!$7:$7,"&lt;="&amp;EO$8,условия!$8:$8,"&gt;="&amp;EO$8))</f>
        <v>104999.99999999999</v>
      </c>
      <c r="EP32" s="21">
        <f>IF(EP$8="",0,EP26*SUMIFS(условия!81:81,условия!$7:$7,"&lt;="&amp;EP$8,условия!$8:$8,"&gt;="&amp;EP$8))</f>
        <v>104999.99999999999</v>
      </c>
      <c r="EQ32" s="21">
        <f>IF(EQ$8="",0,EQ26*SUMIFS(условия!81:81,условия!$7:$7,"&lt;="&amp;EQ$8,условия!$8:$8,"&gt;="&amp;EQ$8))</f>
        <v>104999.99999999999</v>
      </c>
      <c r="ER32" s="21">
        <f>IF(ER$8="",0,ER26*SUMIFS(условия!81:81,условия!$7:$7,"&lt;="&amp;ER$8,условия!$8:$8,"&gt;="&amp;ER$8))</f>
        <v>104999.99999999999</v>
      </c>
      <c r="ES32" s="21">
        <f>IF(ES$8="",0,ES26*SUMIFS(условия!81:81,условия!$7:$7,"&lt;="&amp;ES$8,условия!$8:$8,"&gt;="&amp;ES$8))</f>
        <v>104999.99999999999</v>
      </c>
      <c r="ET32" s="21">
        <f>IF(ET$8="",0,ET26*SUMIFS(условия!81:81,условия!$7:$7,"&lt;="&amp;ET$8,условия!$8:$8,"&gt;="&amp;ET$8))</f>
        <v>104999.99999999999</v>
      </c>
      <c r="EU32" s="21">
        <f>IF(EU$8="",0,EU26*SUMIFS(условия!81:81,условия!$7:$7,"&lt;="&amp;EU$8,условия!$8:$8,"&gt;="&amp;EU$8))</f>
        <v>104999.99999999999</v>
      </c>
      <c r="EV32" s="21">
        <f>IF(EV$8="",0,EV26*SUMIFS(условия!81:81,условия!$7:$7,"&lt;="&amp;EV$8,условия!$8:$8,"&gt;="&amp;EV$8))</f>
        <v>104999.99999999999</v>
      </c>
      <c r="EW32" s="21">
        <f>IF(EW$8="",0,EW26*SUMIFS(условия!81:81,условия!$7:$7,"&lt;="&amp;EW$8,условия!$8:$8,"&gt;="&amp;EW$8))</f>
        <v>104999.99999999999</v>
      </c>
      <c r="EX32" s="21">
        <f>IF(EX$8="",0,EX26*SUMIFS(условия!81:81,условия!$7:$7,"&lt;="&amp;EX$8,условия!$8:$8,"&gt;="&amp;EX$8))</f>
        <v>104999.99999999999</v>
      </c>
      <c r="EY32" s="21">
        <f>IF(EY$8="",0,EY26*SUMIFS(условия!81:81,условия!$7:$7,"&lt;="&amp;EY$8,условия!$8:$8,"&gt;="&amp;EY$8))</f>
        <v>104999.99999999999</v>
      </c>
      <c r="EZ32" s="21">
        <f>IF(EZ$8="",0,EZ26*SUMIFS(условия!81:81,условия!$7:$7,"&lt;="&amp;EZ$8,условия!$8:$8,"&gt;="&amp;EZ$8))</f>
        <v>104999.99999999999</v>
      </c>
      <c r="FA32" s="21">
        <f>IF(FA$8="",0,FA26*SUMIFS(условия!81:81,условия!$7:$7,"&lt;="&amp;FA$8,условия!$8:$8,"&gt;="&amp;FA$8))</f>
        <v>104999.99999999999</v>
      </c>
      <c r="FB32" s="21">
        <f>IF(FB$8="",0,FB26*SUMIFS(условия!81:81,условия!$7:$7,"&lt;="&amp;FB$8,условия!$8:$8,"&gt;="&amp;FB$8))</f>
        <v>104999.99999999999</v>
      </c>
      <c r="FC32" s="21">
        <f>IF(FC$8="",0,FC26*SUMIFS(условия!81:81,условия!$7:$7,"&lt;="&amp;FC$8,условия!$8:$8,"&gt;="&amp;FC$8))</f>
        <v>104999.99999999999</v>
      </c>
      <c r="FD32" s="21">
        <f>IF(FD$8="",0,FD26*SUMIFS(условия!81:81,условия!$7:$7,"&lt;="&amp;FD$8,условия!$8:$8,"&gt;="&amp;FD$8))</f>
        <v>104999.99999999999</v>
      </c>
      <c r="FE32" s="21">
        <f>IF(FE$8="",0,FE26*SUMIFS(условия!81:81,условия!$7:$7,"&lt;="&amp;FE$8,условия!$8:$8,"&gt;="&amp;FE$8))</f>
        <v>104999.99999999999</v>
      </c>
      <c r="FF32" s="21">
        <f>IF(FF$8="",0,FF26*SUMIFS(условия!81:81,условия!$7:$7,"&lt;="&amp;FF$8,условия!$8:$8,"&gt;="&amp;FF$8))</f>
        <v>104999.99999999999</v>
      </c>
      <c r="FG32" s="21">
        <f>IF(FG$8="",0,FG26*SUMIFS(условия!81:81,условия!$7:$7,"&lt;="&amp;FG$8,условия!$8:$8,"&gt;="&amp;FG$8))</f>
        <v>104999.99999999999</v>
      </c>
      <c r="FH32" s="21">
        <f>IF(FH$8="",0,FH26*SUMIFS(условия!81:81,условия!$7:$7,"&lt;="&amp;FH$8,условия!$8:$8,"&gt;="&amp;FH$8))</f>
        <v>104999.99999999999</v>
      </c>
      <c r="FI32" s="21">
        <f>IF(FI$8="",0,FI26*SUMIFS(условия!81:81,условия!$7:$7,"&lt;="&amp;FI$8,условия!$8:$8,"&gt;="&amp;FI$8))</f>
        <v>104999.99999999999</v>
      </c>
      <c r="FJ32" s="21">
        <f>IF(FJ$8="",0,FJ26*SUMIFS(условия!81:81,условия!$7:$7,"&lt;="&amp;FJ$8,условия!$8:$8,"&gt;="&amp;FJ$8))</f>
        <v>104999.99999999999</v>
      </c>
      <c r="FK32" s="21">
        <f>IF(FK$8="",0,FK26*SUMIFS(условия!81:81,условия!$7:$7,"&lt;="&amp;FK$8,условия!$8:$8,"&gt;="&amp;FK$8))</f>
        <v>104999.99999999999</v>
      </c>
      <c r="FL32" s="21">
        <f>IF(FL$8="",0,FL26*SUMIFS(условия!81:81,условия!$7:$7,"&lt;="&amp;FL$8,условия!$8:$8,"&gt;="&amp;FL$8))</f>
        <v>104999.99999999999</v>
      </c>
      <c r="FM32" s="21">
        <f>IF(FM$8="",0,FM26*SUMIFS(условия!81:81,условия!$7:$7,"&lt;="&amp;FM$8,условия!$8:$8,"&gt;="&amp;FM$8))</f>
        <v>104999.99999999999</v>
      </c>
      <c r="FN32" s="21">
        <f>IF(FN$8="",0,FN26*SUMIFS(условия!81:81,условия!$7:$7,"&lt;="&amp;FN$8,условия!$8:$8,"&gt;="&amp;FN$8))</f>
        <v>104999.99999999999</v>
      </c>
      <c r="FO32" s="21">
        <f>IF(FO$8="",0,FO26*SUMIFS(условия!81:81,условия!$7:$7,"&lt;="&amp;FO$8,условия!$8:$8,"&gt;="&amp;FO$8))</f>
        <v>135000</v>
      </c>
      <c r="FP32" s="21">
        <f>IF(FP$8="",0,FP26*SUMIFS(условия!81:81,условия!$7:$7,"&lt;="&amp;FP$8,условия!$8:$8,"&gt;="&amp;FP$8))</f>
        <v>135000</v>
      </c>
      <c r="FQ32" s="21">
        <f>IF(FQ$8="",0,FQ26*SUMIFS(условия!81:81,условия!$7:$7,"&lt;="&amp;FQ$8,условия!$8:$8,"&gt;="&amp;FQ$8))</f>
        <v>135000</v>
      </c>
      <c r="FR32" s="21">
        <f>IF(FR$8="",0,FR26*SUMIFS(условия!81:81,условия!$7:$7,"&lt;="&amp;FR$8,условия!$8:$8,"&gt;="&amp;FR$8))</f>
        <v>135000</v>
      </c>
      <c r="FS32" s="21">
        <f>IF(FS$8="",0,FS26*SUMIFS(условия!81:81,условия!$7:$7,"&lt;="&amp;FS$8,условия!$8:$8,"&gt;="&amp;FS$8))</f>
        <v>135000</v>
      </c>
      <c r="FT32" s="21">
        <f>IF(FT$8="",0,FT26*SUMIFS(условия!81:81,условия!$7:$7,"&lt;="&amp;FT$8,условия!$8:$8,"&gt;="&amp;FT$8))</f>
        <v>135000</v>
      </c>
      <c r="FU32" s="21">
        <f>IF(FU$8="",0,FU26*SUMIFS(условия!81:81,условия!$7:$7,"&lt;="&amp;FU$8,условия!$8:$8,"&gt;="&amp;FU$8))</f>
        <v>135000</v>
      </c>
      <c r="FV32" s="21">
        <f>IF(FV$8="",0,FV26*SUMIFS(условия!81:81,условия!$7:$7,"&lt;="&amp;FV$8,условия!$8:$8,"&gt;="&amp;FV$8))</f>
        <v>135000</v>
      </c>
      <c r="FW32" s="21">
        <f>IF(FW$8="",0,FW26*SUMIFS(условия!81:81,условия!$7:$7,"&lt;="&amp;FW$8,условия!$8:$8,"&gt;="&amp;FW$8))</f>
        <v>135000</v>
      </c>
      <c r="FX32" s="21">
        <f>IF(FX$8="",0,FX26*SUMIFS(условия!81:81,условия!$7:$7,"&lt;="&amp;FX$8,условия!$8:$8,"&gt;="&amp;FX$8))</f>
        <v>135000</v>
      </c>
      <c r="FY32" s="21">
        <f>IF(FY$8="",0,FY26*SUMIFS(условия!81:81,условия!$7:$7,"&lt;="&amp;FY$8,условия!$8:$8,"&gt;="&amp;FY$8))</f>
        <v>135000</v>
      </c>
      <c r="FZ32" s="21">
        <f>IF(FZ$8="",0,FZ26*SUMIFS(условия!81:81,условия!$7:$7,"&lt;="&amp;FZ$8,условия!$8:$8,"&gt;="&amp;FZ$8))</f>
        <v>135000</v>
      </c>
      <c r="GA32" s="21">
        <f>IF(GA$8="",0,GA26*SUMIFS(условия!81:81,условия!$7:$7,"&lt;="&amp;GA$8,условия!$8:$8,"&gt;="&amp;GA$8))</f>
        <v>135000</v>
      </c>
      <c r="GB32" s="21">
        <f>IF(GB$8="",0,GB26*SUMIFS(условия!81:81,условия!$7:$7,"&lt;="&amp;GB$8,условия!$8:$8,"&gt;="&amp;GB$8))</f>
        <v>135000</v>
      </c>
      <c r="GC32" s="21">
        <f>IF(GC$8="",0,GC26*SUMIFS(условия!81:81,условия!$7:$7,"&lt;="&amp;GC$8,условия!$8:$8,"&gt;="&amp;GC$8))</f>
        <v>135000</v>
      </c>
      <c r="GD32" s="21">
        <f>IF(GD$8="",0,GD26*SUMIFS(условия!81:81,условия!$7:$7,"&lt;="&amp;GD$8,условия!$8:$8,"&gt;="&amp;GD$8))</f>
        <v>135000</v>
      </c>
      <c r="GE32" s="21">
        <f>IF(GE$8="",0,GE26*SUMIFS(условия!81:81,условия!$7:$7,"&lt;="&amp;GE$8,условия!$8:$8,"&gt;="&amp;GE$8))</f>
        <v>135000</v>
      </c>
      <c r="GF32" s="21">
        <f>IF(GF$8="",0,GF26*SUMIFS(условия!81:81,условия!$7:$7,"&lt;="&amp;GF$8,условия!$8:$8,"&gt;="&amp;GF$8))</f>
        <v>135000</v>
      </c>
      <c r="GG32" s="21">
        <f>IF(GG$8="",0,GG26*SUMIFS(условия!81:81,условия!$7:$7,"&lt;="&amp;GG$8,условия!$8:$8,"&gt;="&amp;GG$8))</f>
        <v>135000</v>
      </c>
      <c r="GH32" s="21">
        <f>IF(GH$8="",0,GH26*SUMIFS(условия!81:81,условия!$7:$7,"&lt;="&amp;GH$8,условия!$8:$8,"&gt;="&amp;GH$8))</f>
        <v>135000</v>
      </c>
      <c r="GI32" s="21">
        <f>IF(GI$8="",0,GI26*SUMIFS(условия!81:81,условия!$7:$7,"&lt;="&amp;GI$8,условия!$8:$8,"&gt;="&amp;GI$8))</f>
        <v>135000</v>
      </c>
      <c r="GJ32" s="21">
        <f>IF(GJ$8="",0,GJ26*SUMIFS(условия!81:81,условия!$7:$7,"&lt;="&amp;GJ$8,условия!$8:$8,"&gt;="&amp;GJ$8))</f>
        <v>135000</v>
      </c>
      <c r="GK32" s="21">
        <f>IF(GK$8="",0,GK26*SUMIFS(условия!81:81,условия!$7:$7,"&lt;="&amp;GK$8,условия!$8:$8,"&gt;="&amp;GK$8))</f>
        <v>135000</v>
      </c>
      <c r="GL32" s="21">
        <f>IF(GL$8="",0,GL26*SUMIFS(условия!81:81,условия!$7:$7,"&lt;="&amp;GL$8,условия!$8:$8,"&gt;="&amp;GL$8))</f>
        <v>135000</v>
      </c>
      <c r="GM32" s="21">
        <f>IF(GM$8="",0,GM26*SUMIFS(условия!81:81,условия!$7:$7,"&lt;="&amp;GM$8,условия!$8:$8,"&gt;="&amp;GM$8))</f>
        <v>135000</v>
      </c>
      <c r="GN32" s="21">
        <f>IF(GN$8="",0,GN26*SUMIFS(условия!81:81,условия!$7:$7,"&lt;="&amp;GN$8,условия!$8:$8,"&gt;="&amp;GN$8))</f>
        <v>135000</v>
      </c>
      <c r="GO32" s="21">
        <f>IF(GO$8="",0,GO26*SUMIFS(условия!81:81,условия!$7:$7,"&lt;="&amp;GO$8,условия!$8:$8,"&gt;="&amp;GO$8))</f>
        <v>135000</v>
      </c>
      <c r="GP32" s="21">
        <f>IF(GP$8="",0,GP26*SUMIFS(условия!81:81,условия!$7:$7,"&lt;="&amp;GP$8,условия!$8:$8,"&gt;="&amp;GP$8))</f>
        <v>135000</v>
      </c>
      <c r="GQ32" s="21">
        <f>IF(GQ$8="",0,GQ26*SUMIFS(условия!81:81,условия!$7:$7,"&lt;="&amp;GQ$8,условия!$8:$8,"&gt;="&amp;GQ$8))</f>
        <v>135000</v>
      </c>
      <c r="GR32" s="21">
        <f>IF(GR$8="",0,GR26*SUMIFS(условия!81:81,условия!$7:$7,"&lt;="&amp;GR$8,условия!$8:$8,"&gt;="&amp;GR$8))</f>
        <v>135000</v>
      </c>
      <c r="GS32" s="21">
        <f>IF(GS$8="",0,GS26*SUMIFS(условия!81:81,условия!$7:$7,"&lt;="&amp;GS$8,условия!$8:$8,"&gt;="&amp;GS$8))</f>
        <v>135000</v>
      </c>
      <c r="GT32" s="21">
        <f>IF(GT$8="",0,GT26*SUMIFS(условия!81:81,условия!$7:$7,"&lt;="&amp;GT$8,условия!$8:$8,"&gt;="&amp;GT$8))</f>
        <v>165000</v>
      </c>
      <c r="GU32" s="21">
        <f>IF(GU$8="",0,GU26*SUMIFS(условия!81:81,условия!$7:$7,"&lt;="&amp;GU$8,условия!$8:$8,"&gt;="&amp;GU$8))</f>
        <v>165000</v>
      </c>
      <c r="GV32" s="21">
        <f>IF(GV$8="",0,GV26*SUMIFS(условия!81:81,условия!$7:$7,"&lt;="&amp;GV$8,условия!$8:$8,"&gt;="&amp;GV$8))</f>
        <v>165000</v>
      </c>
      <c r="GW32" s="21">
        <f>IF(GW$8="",0,GW26*SUMIFS(условия!81:81,условия!$7:$7,"&lt;="&amp;GW$8,условия!$8:$8,"&gt;="&amp;GW$8))</f>
        <v>165000</v>
      </c>
      <c r="GX32" s="21">
        <f>IF(GX$8="",0,GX26*SUMIFS(условия!81:81,условия!$7:$7,"&lt;="&amp;GX$8,условия!$8:$8,"&gt;="&amp;GX$8))</f>
        <v>165000</v>
      </c>
      <c r="GY32" s="21">
        <f>IF(GY$8="",0,GY26*SUMIFS(условия!81:81,условия!$7:$7,"&lt;="&amp;GY$8,условия!$8:$8,"&gt;="&amp;GY$8))</f>
        <v>165000</v>
      </c>
      <c r="GZ32" s="21">
        <f>IF(GZ$8="",0,GZ26*SUMIFS(условия!81:81,условия!$7:$7,"&lt;="&amp;GZ$8,условия!$8:$8,"&gt;="&amp;GZ$8))</f>
        <v>165000</v>
      </c>
      <c r="HA32" s="21">
        <f>IF(HA$8="",0,HA26*SUMIFS(условия!81:81,условия!$7:$7,"&lt;="&amp;HA$8,условия!$8:$8,"&gt;="&amp;HA$8))</f>
        <v>165000</v>
      </c>
      <c r="HB32" s="21">
        <f>IF(HB$8="",0,HB26*SUMIFS(условия!81:81,условия!$7:$7,"&lt;="&amp;HB$8,условия!$8:$8,"&gt;="&amp;HB$8))</f>
        <v>165000</v>
      </c>
      <c r="HC32" s="21">
        <f>IF(HC$8="",0,HC26*SUMIFS(условия!81:81,условия!$7:$7,"&lt;="&amp;HC$8,условия!$8:$8,"&gt;="&amp;HC$8))</f>
        <v>165000</v>
      </c>
      <c r="HD32" s="21">
        <f>IF(HD$8="",0,HD26*SUMIFS(условия!81:81,условия!$7:$7,"&lt;="&amp;HD$8,условия!$8:$8,"&gt;="&amp;HD$8))</f>
        <v>165000</v>
      </c>
      <c r="HE32" s="21">
        <f>IF(HE$8="",0,HE26*SUMIFS(условия!81:81,условия!$7:$7,"&lt;="&amp;HE$8,условия!$8:$8,"&gt;="&amp;HE$8))</f>
        <v>165000</v>
      </c>
      <c r="HF32" s="21">
        <f>IF(HF$8="",0,HF26*SUMIFS(условия!81:81,условия!$7:$7,"&lt;="&amp;HF$8,условия!$8:$8,"&gt;="&amp;HF$8))</f>
        <v>165000</v>
      </c>
      <c r="HG32" s="21">
        <f>IF(HG$8="",0,HG26*SUMIFS(условия!81:81,условия!$7:$7,"&lt;="&amp;HG$8,условия!$8:$8,"&gt;="&amp;HG$8))</f>
        <v>165000</v>
      </c>
      <c r="HH32" s="21">
        <f>IF(HH$8="",0,HH26*SUMIFS(условия!81:81,условия!$7:$7,"&lt;="&amp;HH$8,условия!$8:$8,"&gt;="&amp;HH$8))</f>
        <v>165000</v>
      </c>
      <c r="HI32" s="21">
        <f>IF(HI$8="",0,HI26*SUMIFS(условия!81:81,условия!$7:$7,"&lt;="&amp;HI$8,условия!$8:$8,"&gt;="&amp;HI$8))</f>
        <v>165000</v>
      </c>
      <c r="HJ32" s="21">
        <f>IF(HJ$8="",0,HJ26*SUMIFS(условия!81:81,условия!$7:$7,"&lt;="&amp;HJ$8,условия!$8:$8,"&gt;="&amp;HJ$8))</f>
        <v>165000</v>
      </c>
      <c r="HK32" s="21">
        <f>IF(HK$8="",0,HK26*SUMIFS(условия!81:81,условия!$7:$7,"&lt;="&amp;HK$8,условия!$8:$8,"&gt;="&amp;HK$8))</f>
        <v>165000</v>
      </c>
      <c r="HL32" s="21">
        <f>IF(HL$8="",0,HL26*SUMIFS(условия!81:81,условия!$7:$7,"&lt;="&amp;HL$8,условия!$8:$8,"&gt;="&amp;HL$8))</f>
        <v>165000</v>
      </c>
      <c r="HM32" s="21">
        <f>IF(HM$8="",0,HM26*SUMIFS(условия!81:81,условия!$7:$7,"&lt;="&amp;HM$8,условия!$8:$8,"&gt;="&amp;HM$8))</f>
        <v>165000</v>
      </c>
      <c r="HN32" s="21">
        <f>IF(HN$8="",0,HN26*SUMIFS(условия!81:81,условия!$7:$7,"&lt;="&amp;HN$8,условия!$8:$8,"&gt;="&amp;HN$8))</f>
        <v>165000</v>
      </c>
      <c r="HO32" s="21">
        <f>IF(HO$8="",0,HO26*SUMIFS(условия!81:81,условия!$7:$7,"&lt;="&amp;HO$8,условия!$8:$8,"&gt;="&amp;HO$8))</f>
        <v>165000</v>
      </c>
      <c r="HP32" s="21">
        <f>IF(HP$8="",0,HP26*SUMIFS(условия!81:81,условия!$7:$7,"&lt;="&amp;HP$8,условия!$8:$8,"&gt;="&amp;HP$8))</f>
        <v>165000</v>
      </c>
      <c r="HQ32" s="21">
        <f>IF(HQ$8="",0,HQ26*SUMIFS(условия!81:81,условия!$7:$7,"&lt;="&amp;HQ$8,условия!$8:$8,"&gt;="&amp;HQ$8))</f>
        <v>165000</v>
      </c>
      <c r="HR32" s="21">
        <f>IF(HR$8="",0,HR26*SUMIFS(условия!81:81,условия!$7:$7,"&lt;="&amp;HR$8,условия!$8:$8,"&gt;="&amp;HR$8))</f>
        <v>165000</v>
      </c>
      <c r="HS32" s="21">
        <f>IF(HS$8="",0,HS26*SUMIFS(условия!81:81,условия!$7:$7,"&lt;="&amp;HS$8,условия!$8:$8,"&gt;="&amp;HS$8))</f>
        <v>165000</v>
      </c>
      <c r="HT32" s="21">
        <f>IF(HT$8="",0,HT26*SUMIFS(условия!81:81,условия!$7:$7,"&lt;="&amp;HT$8,условия!$8:$8,"&gt;="&amp;HT$8))</f>
        <v>165000</v>
      </c>
      <c r="HU32" s="21">
        <f>IF(HU$8="",0,HU26*SUMIFS(условия!81:81,условия!$7:$7,"&lt;="&amp;HU$8,условия!$8:$8,"&gt;="&amp;HU$8))</f>
        <v>165000</v>
      </c>
      <c r="HV32" s="21">
        <f>IF(HV$8="",0,HV26*SUMIFS(условия!81:81,условия!$7:$7,"&lt;="&amp;HV$8,условия!$8:$8,"&gt;="&amp;HV$8))</f>
        <v>165000</v>
      </c>
      <c r="HW32" s="21">
        <f>IF(HW$8="",0,HW26*SUMIFS(условия!81:81,условия!$7:$7,"&lt;="&amp;HW$8,условия!$8:$8,"&gt;="&amp;HW$8))</f>
        <v>165000</v>
      </c>
      <c r="HX32" s="21">
        <f>IF(HX$8="",0,HX26*SUMIFS(условия!81:81,условия!$7:$7,"&lt;="&amp;HX$8,условия!$8:$8,"&gt;="&amp;HX$8))</f>
        <v>165000</v>
      </c>
      <c r="HY32" s="21">
        <f>IF(HY$8="",0,HY26*SUMIFS(условия!81:81,условия!$7:$7,"&lt;="&amp;HY$8,условия!$8:$8,"&gt;="&amp;HY$8))</f>
        <v>225000</v>
      </c>
      <c r="HZ32" s="21">
        <f>IF(HZ$8="",0,HZ26*SUMIFS(условия!81:81,условия!$7:$7,"&lt;="&amp;HZ$8,условия!$8:$8,"&gt;="&amp;HZ$8))</f>
        <v>225000</v>
      </c>
      <c r="IA32" s="21">
        <f>IF(IA$8="",0,IA26*SUMIFS(условия!81:81,условия!$7:$7,"&lt;="&amp;IA$8,условия!$8:$8,"&gt;="&amp;IA$8))</f>
        <v>225000</v>
      </c>
      <c r="IB32" s="21">
        <f>IF(IB$8="",0,IB26*SUMIFS(условия!81:81,условия!$7:$7,"&lt;="&amp;IB$8,условия!$8:$8,"&gt;="&amp;IB$8))</f>
        <v>225000</v>
      </c>
      <c r="IC32" s="21">
        <f>IF(IC$8="",0,IC26*SUMIFS(условия!81:81,условия!$7:$7,"&lt;="&amp;IC$8,условия!$8:$8,"&gt;="&amp;IC$8))</f>
        <v>225000</v>
      </c>
      <c r="ID32" s="21">
        <f>IF(ID$8="",0,ID26*SUMIFS(условия!81:81,условия!$7:$7,"&lt;="&amp;ID$8,условия!$8:$8,"&gt;="&amp;ID$8))</f>
        <v>225000</v>
      </c>
      <c r="IE32" s="21">
        <f>IF(IE$8="",0,IE26*SUMIFS(условия!81:81,условия!$7:$7,"&lt;="&amp;IE$8,условия!$8:$8,"&gt;="&amp;IE$8))</f>
        <v>225000</v>
      </c>
      <c r="IF32" s="21">
        <f>IF(IF$8="",0,IF26*SUMIFS(условия!81:81,условия!$7:$7,"&lt;="&amp;IF$8,условия!$8:$8,"&gt;="&amp;IF$8))</f>
        <v>225000</v>
      </c>
      <c r="IG32" s="21">
        <f>IF(IG$8="",0,IG26*SUMIFS(условия!81:81,условия!$7:$7,"&lt;="&amp;IG$8,условия!$8:$8,"&gt;="&amp;IG$8))</f>
        <v>225000</v>
      </c>
      <c r="IH32" s="21">
        <f>IF(IH$8="",0,IH26*SUMIFS(условия!81:81,условия!$7:$7,"&lt;="&amp;IH$8,условия!$8:$8,"&gt;="&amp;IH$8))</f>
        <v>225000</v>
      </c>
      <c r="II32" s="21">
        <f>IF(II$8="",0,II26*SUMIFS(условия!81:81,условия!$7:$7,"&lt;="&amp;II$8,условия!$8:$8,"&gt;="&amp;II$8))</f>
        <v>225000</v>
      </c>
      <c r="IJ32" s="21">
        <f>IF(IJ$8="",0,IJ26*SUMIFS(условия!81:81,условия!$7:$7,"&lt;="&amp;IJ$8,условия!$8:$8,"&gt;="&amp;IJ$8))</f>
        <v>225000</v>
      </c>
      <c r="IK32" s="21">
        <f>IF(IK$8="",0,IK26*SUMIFS(условия!81:81,условия!$7:$7,"&lt;="&amp;IK$8,условия!$8:$8,"&gt;="&amp;IK$8))</f>
        <v>225000</v>
      </c>
      <c r="IL32" s="21">
        <f>IF(IL$8="",0,IL26*SUMIFS(условия!81:81,условия!$7:$7,"&lt;="&amp;IL$8,условия!$8:$8,"&gt;="&amp;IL$8))</f>
        <v>225000</v>
      </c>
      <c r="IM32" s="21">
        <f>IF(IM$8="",0,IM26*SUMIFS(условия!81:81,условия!$7:$7,"&lt;="&amp;IM$8,условия!$8:$8,"&gt;="&amp;IM$8))</f>
        <v>225000</v>
      </c>
      <c r="IN32" s="21">
        <f>IF(IN$8="",0,IN26*SUMIFS(условия!81:81,условия!$7:$7,"&lt;="&amp;IN$8,условия!$8:$8,"&gt;="&amp;IN$8))</f>
        <v>225000</v>
      </c>
      <c r="IO32" s="21">
        <f>IF(IO$8="",0,IO26*SUMIFS(условия!81:81,условия!$7:$7,"&lt;="&amp;IO$8,условия!$8:$8,"&gt;="&amp;IO$8))</f>
        <v>225000</v>
      </c>
      <c r="IP32" s="21">
        <f>IF(IP$8="",0,IP26*SUMIFS(условия!81:81,условия!$7:$7,"&lt;="&amp;IP$8,условия!$8:$8,"&gt;="&amp;IP$8))</f>
        <v>225000</v>
      </c>
      <c r="IQ32" s="21">
        <f>IF(IQ$8="",0,IQ26*SUMIFS(условия!81:81,условия!$7:$7,"&lt;="&amp;IQ$8,условия!$8:$8,"&gt;="&amp;IQ$8))</f>
        <v>225000</v>
      </c>
      <c r="IR32" s="21">
        <f>IF(IR$8="",0,IR26*SUMIFS(условия!81:81,условия!$7:$7,"&lt;="&amp;IR$8,условия!$8:$8,"&gt;="&amp;IR$8))</f>
        <v>225000</v>
      </c>
      <c r="IS32" s="21">
        <f>IF(IS$8="",0,IS26*SUMIFS(условия!81:81,условия!$7:$7,"&lt;="&amp;IS$8,условия!$8:$8,"&gt;="&amp;IS$8))</f>
        <v>225000</v>
      </c>
      <c r="IT32" s="21">
        <f>IF(IT$8="",0,IT26*SUMIFS(условия!81:81,условия!$7:$7,"&lt;="&amp;IT$8,условия!$8:$8,"&gt;="&amp;IT$8))</f>
        <v>225000</v>
      </c>
      <c r="IU32" s="21">
        <f>IF(IU$8="",0,IU26*SUMIFS(условия!81:81,условия!$7:$7,"&lt;="&amp;IU$8,условия!$8:$8,"&gt;="&amp;IU$8))</f>
        <v>225000</v>
      </c>
      <c r="IV32" s="21">
        <f>IF(IV$8="",0,IV26*SUMIFS(условия!81:81,условия!$7:$7,"&lt;="&amp;IV$8,условия!$8:$8,"&gt;="&amp;IV$8))</f>
        <v>225000</v>
      </c>
      <c r="IW32" s="21">
        <f>IF(IW$8="",0,IW26*SUMIFS(условия!81:81,условия!$7:$7,"&lt;="&amp;IW$8,условия!$8:$8,"&gt;="&amp;IW$8))</f>
        <v>225000</v>
      </c>
      <c r="IX32" s="21">
        <f>IF(IX$8="",0,IX26*SUMIFS(условия!81:81,условия!$7:$7,"&lt;="&amp;IX$8,условия!$8:$8,"&gt;="&amp;IX$8))</f>
        <v>225000</v>
      </c>
      <c r="IY32" s="21">
        <f>IF(IY$8="",0,IY26*SUMIFS(условия!81:81,условия!$7:$7,"&lt;="&amp;IY$8,условия!$8:$8,"&gt;="&amp;IY$8))</f>
        <v>225000</v>
      </c>
      <c r="IZ32" s="21">
        <f>IF(IZ$8="",0,IZ26*SUMIFS(условия!81:81,условия!$7:$7,"&lt;="&amp;IZ$8,условия!$8:$8,"&gt;="&amp;IZ$8))</f>
        <v>225000</v>
      </c>
      <c r="JA32" s="21">
        <f>IF(JA$8="",0,JA26*SUMIFS(условия!81:81,условия!$7:$7,"&lt;="&amp;JA$8,условия!$8:$8,"&gt;="&amp;JA$8))</f>
        <v>292499.99999999988</v>
      </c>
      <c r="JB32" s="21">
        <f>IF(JB$8="",0,JB26*SUMIFS(условия!81:81,условия!$7:$7,"&lt;="&amp;JB$8,условия!$8:$8,"&gt;="&amp;JB$8))</f>
        <v>292499.99999999988</v>
      </c>
      <c r="JC32" s="21">
        <f>IF(JC$8="",0,JC26*SUMIFS(условия!81:81,условия!$7:$7,"&lt;="&amp;JC$8,условия!$8:$8,"&gt;="&amp;JC$8))</f>
        <v>292499.99999999988</v>
      </c>
      <c r="JD32" s="21">
        <f>IF(JD$8="",0,JD26*SUMIFS(условия!81:81,условия!$7:$7,"&lt;="&amp;JD$8,условия!$8:$8,"&gt;="&amp;JD$8))</f>
        <v>292499.99999999988</v>
      </c>
      <c r="JE32" s="21">
        <f>IF(JE$8="",0,JE26*SUMIFS(условия!81:81,условия!$7:$7,"&lt;="&amp;JE$8,условия!$8:$8,"&gt;="&amp;JE$8))</f>
        <v>292499.99999999988</v>
      </c>
      <c r="JF32" s="21">
        <f>IF(JF$8="",0,JF26*SUMIFS(условия!81:81,условия!$7:$7,"&lt;="&amp;JF$8,условия!$8:$8,"&gt;="&amp;JF$8))</f>
        <v>292499.99999999988</v>
      </c>
      <c r="JG32" s="21">
        <f>IF(JG$8="",0,JG26*SUMIFS(условия!81:81,условия!$7:$7,"&lt;="&amp;JG$8,условия!$8:$8,"&gt;="&amp;JG$8))</f>
        <v>292499.99999999988</v>
      </c>
      <c r="JH32" s="21">
        <f>IF(JH$8="",0,JH26*SUMIFS(условия!81:81,условия!$7:$7,"&lt;="&amp;JH$8,условия!$8:$8,"&gt;="&amp;JH$8))</f>
        <v>292499.99999999988</v>
      </c>
      <c r="JI32" s="21">
        <f>IF(JI$8="",0,JI26*SUMIFS(условия!81:81,условия!$7:$7,"&lt;="&amp;JI$8,условия!$8:$8,"&gt;="&amp;JI$8))</f>
        <v>292499.99999999988</v>
      </c>
      <c r="JJ32" s="21">
        <f>IF(JJ$8="",0,JJ26*SUMIFS(условия!81:81,условия!$7:$7,"&lt;="&amp;JJ$8,условия!$8:$8,"&gt;="&amp;JJ$8))</f>
        <v>292499.99999999988</v>
      </c>
      <c r="JK32" s="21">
        <f>IF(JK$8="",0,JK26*SUMIFS(условия!81:81,условия!$7:$7,"&lt;="&amp;JK$8,условия!$8:$8,"&gt;="&amp;JK$8))</f>
        <v>292499.99999999988</v>
      </c>
      <c r="JL32" s="21">
        <f>IF(JL$8="",0,JL26*SUMIFS(условия!81:81,условия!$7:$7,"&lt;="&amp;JL$8,условия!$8:$8,"&gt;="&amp;JL$8))</f>
        <v>292499.99999999988</v>
      </c>
      <c r="JM32" s="21">
        <f>IF(JM$8="",0,JM26*SUMIFS(условия!81:81,условия!$7:$7,"&lt;="&amp;JM$8,условия!$8:$8,"&gt;="&amp;JM$8))</f>
        <v>292499.99999999988</v>
      </c>
      <c r="JN32" s="21">
        <f>IF(JN$8="",0,JN26*SUMIFS(условия!81:81,условия!$7:$7,"&lt;="&amp;JN$8,условия!$8:$8,"&gt;="&amp;JN$8))</f>
        <v>292499.99999999988</v>
      </c>
      <c r="JO32" s="21">
        <f>IF(JO$8="",0,JO26*SUMIFS(условия!81:81,условия!$7:$7,"&lt;="&amp;JO$8,условия!$8:$8,"&gt;="&amp;JO$8))</f>
        <v>292499.99999999988</v>
      </c>
      <c r="JP32" s="21">
        <f>IF(JP$8="",0,JP26*SUMIFS(условия!81:81,условия!$7:$7,"&lt;="&amp;JP$8,условия!$8:$8,"&gt;="&amp;JP$8))</f>
        <v>292499.99999999988</v>
      </c>
      <c r="JQ32" s="21">
        <f>IF(JQ$8="",0,JQ26*SUMIFS(условия!81:81,условия!$7:$7,"&lt;="&amp;JQ$8,условия!$8:$8,"&gt;="&amp;JQ$8))</f>
        <v>292499.99999999988</v>
      </c>
      <c r="JR32" s="21">
        <f>IF(JR$8="",0,JR26*SUMIFS(условия!81:81,условия!$7:$7,"&lt;="&amp;JR$8,условия!$8:$8,"&gt;="&amp;JR$8))</f>
        <v>292499.99999999988</v>
      </c>
      <c r="JS32" s="21">
        <f>IF(JS$8="",0,JS26*SUMIFS(условия!81:81,условия!$7:$7,"&lt;="&amp;JS$8,условия!$8:$8,"&gt;="&amp;JS$8))</f>
        <v>292499.99999999988</v>
      </c>
      <c r="JT32" s="21">
        <f>IF(JT$8="",0,JT26*SUMIFS(условия!81:81,условия!$7:$7,"&lt;="&amp;JT$8,условия!$8:$8,"&gt;="&amp;JT$8))</f>
        <v>292499.99999999988</v>
      </c>
      <c r="JU32" s="21">
        <f>IF(JU$8="",0,JU26*SUMIFS(условия!81:81,условия!$7:$7,"&lt;="&amp;JU$8,условия!$8:$8,"&gt;="&amp;JU$8))</f>
        <v>292499.99999999988</v>
      </c>
      <c r="JV32" s="21">
        <f>IF(JV$8="",0,JV26*SUMIFS(условия!81:81,условия!$7:$7,"&lt;="&amp;JV$8,условия!$8:$8,"&gt;="&amp;JV$8))</f>
        <v>292499.99999999988</v>
      </c>
      <c r="JW32" s="21">
        <f>IF(JW$8="",0,JW26*SUMIFS(условия!81:81,условия!$7:$7,"&lt;="&amp;JW$8,условия!$8:$8,"&gt;="&amp;JW$8))</f>
        <v>292499.99999999988</v>
      </c>
      <c r="JX32" s="21">
        <f>IF(JX$8="",0,JX26*SUMIFS(условия!81:81,условия!$7:$7,"&lt;="&amp;JX$8,условия!$8:$8,"&gt;="&amp;JX$8))</f>
        <v>292499.99999999988</v>
      </c>
      <c r="JY32" s="21">
        <f>IF(JY$8="",0,JY26*SUMIFS(условия!81:81,условия!$7:$7,"&lt;="&amp;JY$8,условия!$8:$8,"&gt;="&amp;JY$8))</f>
        <v>292499.99999999988</v>
      </c>
      <c r="JZ32" s="21">
        <f>IF(JZ$8="",0,JZ26*SUMIFS(условия!81:81,условия!$7:$7,"&lt;="&amp;JZ$8,условия!$8:$8,"&gt;="&amp;JZ$8))</f>
        <v>292499.99999999988</v>
      </c>
      <c r="KA32" s="21">
        <f>IF(KA$8="",0,KA26*SUMIFS(условия!81:81,условия!$7:$7,"&lt;="&amp;KA$8,условия!$8:$8,"&gt;="&amp;KA$8))</f>
        <v>292499.99999999988</v>
      </c>
      <c r="KB32" s="21">
        <f>IF(KB$8="",0,KB26*SUMIFS(условия!81:81,условия!$7:$7,"&lt;="&amp;KB$8,условия!$8:$8,"&gt;="&amp;KB$8))</f>
        <v>292499.99999999988</v>
      </c>
      <c r="KC32" s="21">
        <f>IF(KC$8="",0,KC26*SUMIFS(условия!81:81,условия!$7:$7,"&lt;="&amp;KC$8,условия!$8:$8,"&gt;="&amp;KC$8))</f>
        <v>292499.99999999988</v>
      </c>
      <c r="KD32" s="21">
        <f>IF(KD$8="",0,KD26*SUMIFS(условия!81:81,условия!$7:$7,"&lt;="&amp;KD$8,условия!$8:$8,"&gt;="&amp;KD$8))</f>
        <v>292499.99999999988</v>
      </c>
      <c r="KE32" s="21">
        <f>IF(KE$8="",0,KE26*SUMIFS(условия!81:81,условия!$7:$7,"&lt;="&amp;KE$8,условия!$8:$8,"&gt;="&amp;KE$8))</f>
        <v>292499.99999999988</v>
      </c>
      <c r="KF32" s="21">
        <f>IF(KF$8="",0,KF26*SUMIFS(условия!81:81,условия!$7:$7,"&lt;="&amp;KF$8,условия!$8:$8,"&gt;="&amp;KF$8))</f>
        <v>269999.99999999994</v>
      </c>
      <c r="KG32" s="21">
        <f>IF(KG$8="",0,KG26*SUMIFS(условия!81:81,условия!$7:$7,"&lt;="&amp;KG$8,условия!$8:$8,"&gt;="&amp;KG$8))</f>
        <v>269999.99999999994</v>
      </c>
      <c r="KH32" s="21">
        <f>IF(KH$8="",0,KH26*SUMIFS(условия!81:81,условия!$7:$7,"&lt;="&amp;KH$8,условия!$8:$8,"&gt;="&amp;KH$8))</f>
        <v>269999.99999999994</v>
      </c>
      <c r="KI32" s="21">
        <f>IF(KI$8="",0,KI26*SUMIFS(условия!81:81,условия!$7:$7,"&lt;="&amp;KI$8,условия!$8:$8,"&gt;="&amp;KI$8))</f>
        <v>269999.99999999994</v>
      </c>
      <c r="KJ32" s="21">
        <f>IF(KJ$8="",0,KJ26*SUMIFS(условия!81:81,условия!$7:$7,"&lt;="&amp;KJ$8,условия!$8:$8,"&gt;="&amp;KJ$8))</f>
        <v>269999.99999999994</v>
      </c>
      <c r="KK32" s="21">
        <f>IF(KK$8="",0,KK26*SUMIFS(условия!81:81,условия!$7:$7,"&lt;="&amp;KK$8,условия!$8:$8,"&gt;="&amp;KK$8))</f>
        <v>269999.99999999994</v>
      </c>
      <c r="KL32" s="21">
        <f>IF(KL$8="",0,KL26*SUMIFS(условия!81:81,условия!$7:$7,"&lt;="&amp;KL$8,условия!$8:$8,"&gt;="&amp;KL$8))</f>
        <v>269999.99999999994</v>
      </c>
      <c r="KM32" s="21">
        <f>IF(KM$8="",0,KM26*SUMIFS(условия!81:81,условия!$7:$7,"&lt;="&amp;KM$8,условия!$8:$8,"&gt;="&amp;KM$8))</f>
        <v>269999.99999999994</v>
      </c>
      <c r="KN32" s="21">
        <f>IF(KN$8="",0,KN26*SUMIFS(условия!81:81,условия!$7:$7,"&lt;="&amp;KN$8,условия!$8:$8,"&gt;="&amp;KN$8))</f>
        <v>269999.99999999994</v>
      </c>
      <c r="KO32" s="21">
        <f>IF(KO$8="",0,KO26*SUMIFS(условия!81:81,условия!$7:$7,"&lt;="&amp;KO$8,условия!$8:$8,"&gt;="&amp;KO$8))</f>
        <v>269999.99999999994</v>
      </c>
      <c r="KP32" s="21">
        <f>IF(KP$8="",0,KP26*SUMIFS(условия!81:81,условия!$7:$7,"&lt;="&amp;KP$8,условия!$8:$8,"&gt;="&amp;KP$8))</f>
        <v>269999.99999999994</v>
      </c>
      <c r="KQ32" s="21">
        <f>IF(KQ$8="",0,KQ26*SUMIFS(условия!81:81,условия!$7:$7,"&lt;="&amp;KQ$8,условия!$8:$8,"&gt;="&amp;KQ$8))</f>
        <v>269999.99999999994</v>
      </c>
      <c r="KR32" s="21">
        <f>IF(KR$8="",0,KR26*SUMIFS(условия!81:81,условия!$7:$7,"&lt;="&amp;KR$8,условия!$8:$8,"&gt;="&amp;KR$8))</f>
        <v>269999.99999999994</v>
      </c>
      <c r="KS32" s="21">
        <f>IF(KS$8="",0,KS26*SUMIFS(условия!81:81,условия!$7:$7,"&lt;="&amp;KS$8,условия!$8:$8,"&gt;="&amp;KS$8))</f>
        <v>269999.99999999994</v>
      </c>
      <c r="KT32" s="21">
        <f>IF(KT$8="",0,KT26*SUMIFS(условия!81:81,условия!$7:$7,"&lt;="&amp;KT$8,условия!$8:$8,"&gt;="&amp;KT$8))</f>
        <v>269999.99999999994</v>
      </c>
      <c r="KU32" s="21">
        <f>IF(KU$8="",0,KU26*SUMIFS(условия!81:81,условия!$7:$7,"&lt;="&amp;KU$8,условия!$8:$8,"&gt;="&amp;KU$8))</f>
        <v>269999.99999999994</v>
      </c>
      <c r="KV32" s="21">
        <f>IF(KV$8="",0,KV26*SUMIFS(условия!81:81,условия!$7:$7,"&lt;="&amp;KV$8,условия!$8:$8,"&gt;="&amp;KV$8))</f>
        <v>269999.99999999994</v>
      </c>
      <c r="KW32" s="21">
        <f>IF(KW$8="",0,KW26*SUMIFS(условия!81:81,условия!$7:$7,"&lt;="&amp;KW$8,условия!$8:$8,"&gt;="&amp;KW$8))</f>
        <v>269999.99999999994</v>
      </c>
      <c r="KX32" s="21">
        <f>IF(KX$8="",0,KX26*SUMIFS(условия!81:81,условия!$7:$7,"&lt;="&amp;KX$8,условия!$8:$8,"&gt;="&amp;KX$8))</f>
        <v>269999.99999999994</v>
      </c>
      <c r="KY32" s="21">
        <f>IF(KY$8="",0,KY26*SUMIFS(условия!81:81,условия!$7:$7,"&lt;="&amp;KY$8,условия!$8:$8,"&gt;="&amp;KY$8))</f>
        <v>269999.99999999994</v>
      </c>
      <c r="KZ32" s="21">
        <f>IF(KZ$8="",0,KZ26*SUMIFS(условия!81:81,условия!$7:$7,"&lt;="&amp;KZ$8,условия!$8:$8,"&gt;="&amp;KZ$8))</f>
        <v>269999.99999999994</v>
      </c>
      <c r="LA32" s="21">
        <f>IF(LA$8="",0,LA26*SUMIFS(условия!81:81,условия!$7:$7,"&lt;="&amp;LA$8,условия!$8:$8,"&gt;="&amp;LA$8))</f>
        <v>269999.99999999994</v>
      </c>
      <c r="LB32" s="21">
        <f>IF(LB$8="",0,LB26*SUMIFS(условия!81:81,условия!$7:$7,"&lt;="&amp;LB$8,условия!$8:$8,"&gt;="&amp;LB$8))</f>
        <v>269999.99999999994</v>
      </c>
      <c r="LC32" s="21">
        <f>IF(LC$8="",0,LC26*SUMIFS(условия!81:81,условия!$7:$7,"&lt;="&amp;LC$8,условия!$8:$8,"&gt;="&amp;LC$8))</f>
        <v>269999.99999999994</v>
      </c>
      <c r="LD32" s="21">
        <f>IF(LD$8="",0,LD26*SUMIFS(условия!81:81,условия!$7:$7,"&lt;="&amp;LD$8,условия!$8:$8,"&gt;="&amp;LD$8))</f>
        <v>269999.99999999994</v>
      </c>
      <c r="LE32" s="21">
        <f>IF(LE$8="",0,LE26*SUMIFS(условия!81:81,условия!$7:$7,"&lt;="&amp;LE$8,условия!$8:$8,"&gt;="&amp;LE$8))</f>
        <v>269999.99999999994</v>
      </c>
      <c r="LF32" s="21">
        <f>IF(LF$8="",0,LF26*SUMIFS(условия!81:81,условия!$7:$7,"&lt;="&amp;LF$8,условия!$8:$8,"&gt;="&amp;LF$8))</f>
        <v>269999.99999999994</v>
      </c>
      <c r="LG32" s="21">
        <f>IF(LG$8="",0,LG26*SUMIFS(условия!81:81,условия!$7:$7,"&lt;="&amp;LG$8,условия!$8:$8,"&gt;="&amp;LG$8))</f>
        <v>269999.99999999994</v>
      </c>
      <c r="LH32" s="21">
        <f>IF(LH$8="",0,LH26*SUMIFS(условия!81:81,условия!$7:$7,"&lt;="&amp;LH$8,условия!$8:$8,"&gt;="&amp;LH$8))</f>
        <v>269999.99999999994</v>
      </c>
      <c r="LI32" s="21">
        <f>IF(LI$8="",0,LI26*SUMIFS(условия!81:81,условия!$7:$7,"&lt;="&amp;LI$8,условия!$8:$8,"&gt;="&amp;LI$8))</f>
        <v>269999.99999999994</v>
      </c>
      <c r="LJ32" s="21">
        <f>IF(LJ$8="",0,LJ26*SUMIFS(условия!81:81,условия!$7:$7,"&lt;="&amp;LJ$8,условия!$8:$8,"&gt;="&amp;LJ$8))</f>
        <v>210000</v>
      </c>
      <c r="LK32" s="21">
        <f>IF(LK$8="",0,LK26*SUMIFS(условия!81:81,условия!$7:$7,"&lt;="&amp;LK$8,условия!$8:$8,"&gt;="&amp;LK$8))</f>
        <v>210000</v>
      </c>
      <c r="LL32" s="21">
        <f>IF(LL$8="",0,LL26*SUMIFS(условия!81:81,условия!$7:$7,"&lt;="&amp;LL$8,условия!$8:$8,"&gt;="&amp;LL$8))</f>
        <v>210000</v>
      </c>
      <c r="LM32" s="21">
        <f>IF(LM$8="",0,LM26*SUMIFS(условия!81:81,условия!$7:$7,"&lt;="&amp;LM$8,условия!$8:$8,"&gt;="&amp;LM$8))</f>
        <v>210000</v>
      </c>
      <c r="LN32" s="21">
        <f>IF(LN$8="",0,LN26*SUMIFS(условия!81:81,условия!$7:$7,"&lt;="&amp;LN$8,условия!$8:$8,"&gt;="&amp;LN$8))</f>
        <v>210000</v>
      </c>
      <c r="LO32" s="21">
        <f>IF(LO$8="",0,LO26*SUMIFS(условия!81:81,условия!$7:$7,"&lt;="&amp;LO$8,условия!$8:$8,"&gt;="&amp;LO$8))</f>
        <v>210000</v>
      </c>
      <c r="LP32" s="21">
        <f>IF(LP$8="",0,LP26*SUMIFS(условия!81:81,условия!$7:$7,"&lt;="&amp;LP$8,условия!$8:$8,"&gt;="&amp;LP$8))</f>
        <v>210000</v>
      </c>
      <c r="LQ32" s="21">
        <f>IF(LQ$8="",0,LQ26*SUMIFS(условия!81:81,условия!$7:$7,"&lt;="&amp;LQ$8,условия!$8:$8,"&gt;="&amp;LQ$8))</f>
        <v>210000</v>
      </c>
      <c r="LR32" s="21">
        <f>IF(LR$8="",0,LR26*SUMIFS(условия!81:81,условия!$7:$7,"&lt;="&amp;LR$8,условия!$8:$8,"&gt;="&amp;LR$8))</f>
        <v>210000</v>
      </c>
      <c r="LS32" s="21">
        <f>IF(LS$8="",0,LS26*SUMIFS(условия!81:81,условия!$7:$7,"&lt;="&amp;LS$8,условия!$8:$8,"&gt;="&amp;LS$8))</f>
        <v>210000</v>
      </c>
      <c r="LT32" s="21">
        <f>IF(LT$8="",0,LT26*SUMIFS(условия!81:81,условия!$7:$7,"&lt;="&amp;LT$8,условия!$8:$8,"&gt;="&amp;LT$8))</f>
        <v>210000</v>
      </c>
      <c r="LU32" s="21">
        <f>IF(LU$8="",0,LU26*SUMIFS(условия!81:81,условия!$7:$7,"&lt;="&amp;LU$8,условия!$8:$8,"&gt;="&amp;LU$8))</f>
        <v>210000</v>
      </c>
      <c r="LV32" s="21">
        <f>IF(LV$8="",0,LV26*SUMIFS(условия!81:81,условия!$7:$7,"&lt;="&amp;LV$8,условия!$8:$8,"&gt;="&amp;LV$8))</f>
        <v>210000</v>
      </c>
      <c r="LW32" s="21">
        <f>IF(LW$8="",0,LW26*SUMIFS(условия!81:81,условия!$7:$7,"&lt;="&amp;LW$8,условия!$8:$8,"&gt;="&amp;LW$8))</f>
        <v>210000</v>
      </c>
      <c r="LX32" s="21">
        <f>IF(LX$8="",0,LX26*SUMIFS(условия!81:81,условия!$7:$7,"&lt;="&amp;LX$8,условия!$8:$8,"&gt;="&amp;LX$8))</f>
        <v>210000</v>
      </c>
      <c r="LY32" s="21">
        <f>IF(LY$8="",0,LY26*SUMIFS(условия!81:81,условия!$7:$7,"&lt;="&amp;LY$8,условия!$8:$8,"&gt;="&amp;LY$8))</f>
        <v>210000</v>
      </c>
      <c r="LZ32" s="21">
        <f>IF(LZ$8="",0,LZ26*SUMIFS(условия!81:81,условия!$7:$7,"&lt;="&amp;LZ$8,условия!$8:$8,"&gt;="&amp;LZ$8))</f>
        <v>210000</v>
      </c>
      <c r="MA32" s="21">
        <f>IF(MA$8="",0,MA26*SUMIFS(условия!81:81,условия!$7:$7,"&lt;="&amp;MA$8,условия!$8:$8,"&gt;="&amp;MA$8))</f>
        <v>210000</v>
      </c>
      <c r="MB32" s="21">
        <f>IF(MB$8="",0,MB26*SUMIFS(условия!81:81,условия!$7:$7,"&lt;="&amp;MB$8,условия!$8:$8,"&gt;="&amp;MB$8))</f>
        <v>210000</v>
      </c>
      <c r="MC32" s="21">
        <f>IF(MC$8="",0,MC26*SUMIFS(условия!81:81,условия!$7:$7,"&lt;="&amp;MC$8,условия!$8:$8,"&gt;="&amp;MC$8))</f>
        <v>210000</v>
      </c>
      <c r="MD32" s="21">
        <f>IF(MD$8="",0,MD26*SUMIFS(условия!81:81,условия!$7:$7,"&lt;="&amp;MD$8,условия!$8:$8,"&gt;="&amp;MD$8))</f>
        <v>210000</v>
      </c>
      <c r="ME32" s="21">
        <f>IF(ME$8="",0,ME26*SUMIFS(условия!81:81,условия!$7:$7,"&lt;="&amp;ME$8,условия!$8:$8,"&gt;="&amp;ME$8))</f>
        <v>210000</v>
      </c>
      <c r="MF32" s="21">
        <f>IF(MF$8="",0,MF26*SUMIFS(условия!81:81,условия!$7:$7,"&lt;="&amp;MF$8,условия!$8:$8,"&gt;="&amp;MF$8))</f>
        <v>210000</v>
      </c>
      <c r="MG32" s="21">
        <f>IF(MG$8="",0,MG26*SUMIFS(условия!81:81,условия!$7:$7,"&lt;="&amp;MG$8,условия!$8:$8,"&gt;="&amp;MG$8))</f>
        <v>210000</v>
      </c>
      <c r="MH32" s="21">
        <f>IF(MH$8="",0,MH26*SUMIFS(условия!81:81,условия!$7:$7,"&lt;="&amp;MH$8,условия!$8:$8,"&gt;="&amp;MH$8))</f>
        <v>210000</v>
      </c>
      <c r="MI32" s="21">
        <f>IF(MI$8="",0,MI26*SUMIFS(условия!81:81,условия!$7:$7,"&lt;="&amp;MI$8,условия!$8:$8,"&gt;="&amp;MI$8))</f>
        <v>210000</v>
      </c>
      <c r="MJ32" s="21">
        <f>IF(MJ$8="",0,MJ26*SUMIFS(условия!81:81,условия!$7:$7,"&lt;="&amp;MJ$8,условия!$8:$8,"&gt;="&amp;MJ$8))</f>
        <v>210000</v>
      </c>
      <c r="MK32" s="21">
        <f>IF(MK$8="",0,MK26*SUMIFS(условия!81:81,условия!$7:$7,"&lt;="&amp;MK$8,условия!$8:$8,"&gt;="&amp;MK$8))</f>
        <v>210000</v>
      </c>
      <c r="ML32" s="21">
        <f>IF(ML$8="",0,ML26*SUMIFS(условия!81:81,условия!$7:$7,"&lt;="&amp;ML$8,условия!$8:$8,"&gt;="&amp;ML$8))</f>
        <v>210000</v>
      </c>
      <c r="MM32" s="21">
        <f>IF(MM$8="",0,MM26*SUMIFS(условия!81:81,условия!$7:$7,"&lt;="&amp;MM$8,условия!$8:$8,"&gt;="&amp;MM$8))</f>
        <v>210000</v>
      </c>
      <c r="MN32" s="21">
        <f>IF(MN$8="",0,MN26*SUMIFS(условия!81:81,условия!$7:$7,"&lt;="&amp;MN$8,условия!$8:$8,"&gt;="&amp;MN$8))</f>
        <v>210000</v>
      </c>
      <c r="MO32" s="21">
        <f>IF(MO$8="",0,MO26*SUMIFS(условия!81:81,условия!$7:$7,"&lt;="&amp;MO$8,условия!$8:$8,"&gt;="&amp;MO$8))</f>
        <v>228000.00000000003</v>
      </c>
      <c r="MP32" s="21">
        <f>IF(MP$8="",0,MP26*SUMIFS(условия!81:81,условия!$7:$7,"&lt;="&amp;MP$8,условия!$8:$8,"&gt;="&amp;MP$8))</f>
        <v>228000.00000000003</v>
      </c>
      <c r="MQ32" s="21">
        <f>IF(MQ$8="",0,MQ26*SUMIFS(условия!81:81,условия!$7:$7,"&lt;="&amp;MQ$8,условия!$8:$8,"&gt;="&amp;MQ$8))</f>
        <v>228000.00000000003</v>
      </c>
      <c r="MR32" s="21">
        <f>IF(MR$8="",0,MR26*SUMIFS(условия!81:81,условия!$7:$7,"&lt;="&amp;MR$8,условия!$8:$8,"&gt;="&amp;MR$8))</f>
        <v>228000.00000000003</v>
      </c>
      <c r="MS32" s="21">
        <f>IF(MS$8="",0,MS26*SUMIFS(условия!81:81,условия!$7:$7,"&lt;="&amp;MS$8,условия!$8:$8,"&gt;="&amp;MS$8))</f>
        <v>228000.00000000003</v>
      </c>
      <c r="MT32" s="21">
        <f>IF(MT$8="",0,MT26*SUMIFS(условия!81:81,условия!$7:$7,"&lt;="&amp;MT$8,условия!$8:$8,"&gt;="&amp;MT$8))</f>
        <v>228000.00000000003</v>
      </c>
      <c r="MU32" s="21">
        <f>IF(MU$8="",0,MU26*SUMIFS(условия!81:81,условия!$7:$7,"&lt;="&amp;MU$8,условия!$8:$8,"&gt;="&amp;MU$8))</f>
        <v>228000.00000000003</v>
      </c>
      <c r="MV32" s="21">
        <f>IF(MV$8="",0,MV26*SUMIFS(условия!81:81,условия!$7:$7,"&lt;="&amp;MV$8,условия!$8:$8,"&gt;="&amp;MV$8))</f>
        <v>228000.00000000003</v>
      </c>
      <c r="MW32" s="21">
        <f>IF(MW$8="",0,MW26*SUMIFS(условия!81:81,условия!$7:$7,"&lt;="&amp;MW$8,условия!$8:$8,"&gt;="&amp;MW$8))</f>
        <v>228000.00000000003</v>
      </c>
      <c r="MX32" s="21">
        <f>IF(MX$8="",0,MX26*SUMIFS(условия!81:81,условия!$7:$7,"&lt;="&amp;MX$8,условия!$8:$8,"&gt;="&amp;MX$8))</f>
        <v>228000.00000000003</v>
      </c>
      <c r="MY32" s="21">
        <f>IF(MY$8="",0,MY26*SUMIFS(условия!81:81,условия!$7:$7,"&lt;="&amp;MY$8,условия!$8:$8,"&gt;="&amp;MY$8))</f>
        <v>228000.00000000003</v>
      </c>
      <c r="MZ32" s="21">
        <f>IF(MZ$8="",0,MZ26*SUMIFS(условия!81:81,условия!$7:$7,"&lt;="&amp;MZ$8,условия!$8:$8,"&gt;="&amp;MZ$8))</f>
        <v>228000.00000000003</v>
      </c>
      <c r="NA32" s="21">
        <f>IF(NA$8="",0,NA26*SUMIFS(условия!81:81,условия!$7:$7,"&lt;="&amp;NA$8,условия!$8:$8,"&gt;="&amp;NA$8))</f>
        <v>228000.00000000003</v>
      </c>
      <c r="NB32" s="21">
        <f>IF(NB$8="",0,NB26*SUMIFS(условия!81:81,условия!$7:$7,"&lt;="&amp;NB$8,условия!$8:$8,"&gt;="&amp;NB$8))</f>
        <v>228000.00000000003</v>
      </c>
      <c r="NC32" s="21">
        <f>IF(NC$8="",0,NC26*SUMIFS(условия!81:81,условия!$7:$7,"&lt;="&amp;NC$8,условия!$8:$8,"&gt;="&amp;NC$8))</f>
        <v>228000.00000000003</v>
      </c>
      <c r="ND32" s="21">
        <f>IF(ND$8="",0,ND26*SUMIFS(условия!81:81,условия!$7:$7,"&lt;="&amp;ND$8,условия!$8:$8,"&gt;="&amp;ND$8))</f>
        <v>228000.00000000003</v>
      </c>
      <c r="NE32" s="21">
        <f>IF(NE$8="",0,NE26*SUMIFS(условия!81:81,условия!$7:$7,"&lt;="&amp;NE$8,условия!$8:$8,"&gt;="&amp;NE$8))</f>
        <v>228000.00000000003</v>
      </c>
      <c r="NF32" s="21">
        <f>IF(NF$8="",0,NF26*SUMIFS(условия!81:81,условия!$7:$7,"&lt;="&amp;NF$8,условия!$8:$8,"&gt;="&amp;NF$8))</f>
        <v>228000.00000000003</v>
      </c>
      <c r="NG32" s="21">
        <f>IF(NG$8="",0,NG26*SUMIFS(условия!81:81,условия!$7:$7,"&lt;="&amp;NG$8,условия!$8:$8,"&gt;="&amp;NG$8))</f>
        <v>228000.00000000003</v>
      </c>
      <c r="NH32" s="21">
        <f>IF(NH$8="",0,NH26*SUMIFS(условия!81:81,условия!$7:$7,"&lt;="&amp;NH$8,условия!$8:$8,"&gt;="&amp;NH$8))</f>
        <v>228000.00000000003</v>
      </c>
      <c r="NI32" s="21">
        <f>IF(NI$8="",0,NI26*SUMIFS(условия!81:81,условия!$7:$7,"&lt;="&amp;NI$8,условия!$8:$8,"&gt;="&amp;NI$8))</f>
        <v>228000.00000000003</v>
      </c>
      <c r="NJ32" s="21">
        <f>IF(NJ$8="",0,NJ26*SUMIFS(условия!81:81,условия!$7:$7,"&lt;="&amp;NJ$8,условия!$8:$8,"&gt;="&amp;NJ$8))</f>
        <v>228000.00000000003</v>
      </c>
      <c r="NK32" s="21">
        <f>IF(NK$8="",0,NK26*SUMIFS(условия!81:81,условия!$7:$7,"&lt;="&amp;NK$8,условия!$8:$8,"&gt;="&amp;NK$8))</f>
        <v>228000.00000000003</v>
      </c>
      <c r="NL32" s="21">
        <f>IF(NL$8="",0,NL26*SUMIFS(условия!81:81,условия!$7:$7,"&lt;="&amp;NL$8,условия!$8:$8,"&gt;="&amp;NL$8))</f>
        <v>228000.00000000003</v>
      </c>
      <c r="NM32" s="21">
        <f>IF(NM$8="",0,NM26*SUMIFS(условия!81:81,условия!$7:$7,"&lt;="&amp;NM$8,условия!$8:$8,"&gt;="&amp;NM$8))</f>
        <v>228000.00000000003</v>
      </c>
      <c r="NN32" s="21">
        <f>IF(NN$8="",0,NN26*SUMIFS(условия!81:81,условия!$7:$7,"&lt;="&amp;NN$8,условия!$8:$8,"&gt;="&amp;NN$8))</f>
        <v>228000.00000000003</v>
      </c>
      <c r="NO32" s="21">
        <f>IF(NO$8="",0,NO26*SUMIFS(условия!81:81,условия!$7:$7,"&lt;="&amp;NO$8,условия!$8:$8,"&gt;="&amp;NO$8))</f>
        <v>228000.00000000003</v>
      </c>
      <c r="NP32" s="21">
        <f>IF(NP$8="",0,NP26*SUMIFS(условия!81:81,условия!$7:$7,"&lt;="&amp;NP$8,условия!$8:$8,"&gt;="&amp;NP$8))</f>
        <v>228000.00000000003</v>
      </c>
      <c r="NQ32" s="21">
        <f>IF(NQ$8="",0,NQ26*SUMIFS(условия!81:81,условия!$7:$7,"&lt;="&amp;NQ$8,условия!$8:$8,"&gt;="&amp;NQ$8))</f>
        <v>228000.00000000003</v>
      </c>
      <c r="NR32" s="21">
        <f>IF(NR$8="",0,NR26*SUMIFS(условия!81:81,условия!$7:$7,"&lt;="&amp;NR$8,условия!$8:$8,"&gt;="&amp;NR$8))</f>
        <v>228000.00000000003</v>
      </c>
      <c r="NS32" s="21">
        <f>IF(NS$8="",0,NS26*SUMIFS(условия!81:81,условия!$7:$7,"&lt;="&amp;NS$8,условия!$8:$8,"&gt;="&amp;NS$8))</f>
        <v>246000</v>
      </c>
      <c r="NT32" s="21">
        <f>IF(NT$8="",0,NT26*SUMIFS(условия!81:81,условия!$7:$7,"&lt;="&amp;NT$8,условия!$8:$8,"&gt;="&amp;NT$8))</f>
        <v>246000</v>
      </c>
      <c r="NU32" s="21">
        <f>IF(NU$8="",0,NU26*SUMIFS(условия!81:81,условия!$7:$7,"&lt;="&amp;NU$8,условия!$8:$8,"&gt;="&amp;NU$8))</f>
        <v>246000</v>
      </c>
      <c r="NV32" s="21">
        <f>IF(NV$8="",0,NV26*SUMIFS(условия!81:81,условия!$7:$7,"&lt;="&amp;NV$8,условия!$8:$8,"&gt;="&amp;NV$8))</f>
        <v>246000</v>
      </c>
      <c r="NW32" s="21">
        <f>IF(NW$8="",0,NW26*SUMIFS(условия!81:81,условия!$7:$7,"&lt;="&amp;NW$8,условия!$8:$8,"&gt;="&amp;NW$8))</f>
        <v>246000</v>
      </c>
      <c r="NX32" s="21">
        <f>IF(NX$8="",0,NX26*SUMIFS(условия!81:81,условия!$7:$7,"&lt;="&amp;NX$8,условия!$8:$8,"&gt;="&amp;NX$8))</f>
        <v>246000</v>
      </c>
      <c r="NY32" s="21">
        <f>IF(NY$8="",0,NY26*SUMIFS(условия!81:81,условия!$7:$7,"&lt;="&amp;NY$8,условия!$8:$8,"&gt;="&amp;NY$8))</f>
        <v>246000</v>
      </c>
      <c r="NZ32" s="21">
        <f>IF(NZ$8="",0,NZ26*SUMIFS(условия!81:81,условия!$7:$7,"&lt;="&amp;NZ$8,условия!$8:$8,"&gt;="&amp;NZ$8))</f>
        <v>246000</v>
      </c>
      <c r="OA32" s="21">
        <f>IF(OA$8="",0,OA26*SUMIFS(условия!81:81,условия!$7:$7,"&lt;="&amp;OA$8,условия!$8:$8,"&gt;="&amp;OA$8))</f>
        <v>246000</v>
      </c>
      <c r="OB32" s="21">
        <f>IF(OB$8="",0,OB26*SUMIFS(условия!81:81,условия!$7:$7,"&lt;="&amp;OB$8,условия!$8:$8,"&gt;="&amp;OB$8))</f>
        <v>246000</v>
      </c>
      <c r="OC32" s="21">
        <f>IF(OC$8="",0,OC26*SUMIFS(условия!81:81,условия!$7:$7,"&lt;="&amp;OC$8,условия!$8:$8,"&gt;="&amp;OC$8))</f>
        <v>246000</v>
      </c>
      <c r="OD32" s="21">
        <f>IF(OD$8="",0,OD26*SUMIFS(условия!81:81,условия!$7:$7,"&lt;="&amp;OD$8,условия!$8:$8,"&gt;="&amp;OD$8))</f>
        <v>246000</v>
      </c>
      <c r="OE32" s="21">
        <f>IF(OE$8="",0,OE26*SUMIFS(условия!81:81,условия!$7:$7,"&lt;="&amp;OE$8,условия!$8:$8,"&gt;="&amp;OE$8))</f>
        <v>246000</v>
      </c>
      <c r="OF32" s="21">
        <f>IF(OF$8="",0,OF26*SUMIFS(условия!81:81,условия!$7:$7,"&lt;="&amp;OF$8,условия!$8:$8,"&gt;="&amp;OF$8))</f>
        <v>246000</v>
      </c>
      <c r="OG32" s="21">
        <f>IF(OG$8="",0,OG26*SUMIFS(условия!81:81,условия!$7:$7,"&lt;="&amp;OG$8,условия!$8:$8,"&gt;="&amp;OG$8))</f>
        <v>246000</v>
      </c>
      <c r="OH32" s="21">
        <f>IF(OH$8="",0,OH26*SUMIFS(условия!81:81,условия!$7:$7,"&lt;="&amp;OH$8,условия!$8:$8,"&gt;="&amp;OH$8))</f>
        <v>246000</v>
      </c>
      <c r="OI32" s="21">
        <f>IF(OI$8="",0,OI26*SUMIFS(условия!81:81,условия!$7:$7,"&lt;="&amp;OI$8,условия!$8:$8,"&gt;="&amp;OI$8))</f>
        <v>246000</v>
      </c>
      <c r="OJ32" s="21">
        <f>IF(OJ$8="",0,OJ26*SUMIFS(условия!81:81,условия!$7:$7,"&lt;="&amp;OJ$8,условия!$8:$8,"&gt;="&amp;OJ$8))</f>
        <v>246000</v>
      </c>
      <c r="OK32" s="21">
        <f>IF(OK$8="",0,OK26*SUMIFS(условия!81:81,условия!$7:$7,"&lt;="&amp;OK$8,условия!$8:$8,"&gt;="&amp;OK$8))</f>
        <v>246000</v>
      </c>
      <c r="OL32" s="21">
        <f>IF(OL$8="",0,OL26*SUMIFS(условия!81:81,условия!$7:$7,"&lt;="&amp;OL$8,условия!$8:$8,"&gt;="&amp;OL$8))</f>
        <v>246000</v>
      </c>
      <c r="OM32" s="21">
        <f>IF(OM$8="",0,OM26*SUMIFS(условия!81:81,условия!$7:$7,"&lt;="&amp;OM$8,условия!$8:$8,"&gt;="&amp;OM$8))</f>
        <v>246000</v>
      </c>
      <c r="ON32" s="21">
        <f>IF(ON$8="",0,ON26*SUMIFS(условия!81:81,условия!$7:$7,"&lt;="&amp;ON$8,условия!$8:$8,"&gt;="&amp;ON$8))</f>
        <v>246000</v>
      </c>
      <c r="OO32" s="21">
        <f>IF(OO$8="",0,OO26*SUMIFS(условия!81:81,условия!$7:$7,"&lt;="&amp;OO$8,условия!$8:$8,"&gt;="&amp;OO$8))</f>
        <v>246000</v>
      </c>
      <c r="OP32" s="21">
        <f>IF(OP$8="",0,OP26*SUMIFS(условия!81:81,условия!$7:$7,"&lt;="&amp;OP$8,условия!$8:$8,"&gt;="&amp;OP$8))</f>
        <v>246000</v>
      </c>
      <c r="OQ32" s="21">
        <f>IF(OQ$8="",0,OQ26*SUMIFS(условия!81:81,условия!$7:$7,"&lt;="&amp;OQ$8,условия!$8:$8,"&gt;="&amp;OQ$8))</f>
        <v>246000</v>
      </c>
      <c r="OR32" s="21">
        <f>IF(OR$8="",0,OR26*SUMIFS(условия!81:81,условия!$7:$7,"&lt;="&amp;OR$8,условия!$8:$8,"&gt;="&amp;OR$8))</f>
        <v>246000</v>
      </c>
      <c r="OS32" s="21">
        <f>IF(OS$8="",0,OS26*SUMIFS(условия!81:81,условия!$7:$7,"&lt;="&amp;OS$8,условия!$8:$8,"&gt;="&amp;OS$8))</f>
        <v>246000</v>
      </c>
      <c r="OT32" s="21">
        <f>IF(OT$8="",0,OT26*SUMIFS(условия!81:81,условия!$7:$7,"&lt;="&amp;OT$8,условия!$8:$8,"&gt;="&amp;OT$8))</f>
        <v>246000</v>
      </c>
      <c r="OU32" s="21">
        <f>IF(OU$8="",0,OU26*SUMIFS(условия!81:81,условия!$7:$7,"&lt;="&amp;OU$8,условия!$8:$8,"&gt;="&amp;OU$8))</f>
        <v>246000</v>
      </c>
      <c r="OV32" s="21">
        <f>IF(OV$8="",0,OV26*SUMIFS(условия!81:81,условия!$7:$7,"&lt;="&amp;OV$8,условия!$8:$8,"&gt;="&amp;OV$8))</f>
        <v>246000</v>
      </c>
      <c r="OW32" s="21">
        <f>IF(OW$8="",0,OW26*SUMIFS(условия!81:81,условия!$7:$7,"&lt;="&amp;OW$8,условия!$8:$8,"&gt;="&amp;OW$8))</f>
        <v>246000</v>
      </c>
      <c r="OX32" s="21">
        <f>IF(OX$8="",0,OX26*SUMIFS(условия!81:81,условия!$7:$7,"&lt;="&amp;OX$8,условия!$8:$8,"&gt;="&amp;OX$8))</f>
        <v>234000</v>
      </c>
      <c r="OY32" s="21">
        <f>IF(OY$8="",0,OY26*SUMIFS(условия!81:81,условия!$7:$7,"&lt;="&amp;OY$8,условия!$8:$8,"&gt;="&amp;OY$8))</f>
        <v>234000</v>
      </c>
      <c r="OZ32" s="21">
        <f>IF(OZ$8="",0,OZ26*SUMIFS(условия!81:81,условия!$7:$7,"&lt;="&amp;OZ$8,условия!$8:$8,"&gt;="&amp;OZ$8))</f>
        <v>234000</v>
      </c>
      <c r="PA32" s="21">
        <f>IF(PA$8="",0,PA26*SUMIFS(условия!81:81,условия!$7:$7,"&lt;="&amp;PA$8,условия!$8:$8,"&gt;="&amp;PA$8))</f>
        <v>234000</v>
      </c>
      <c r="PB32" s="21">
        <f>IF(PB$8="",0,PB26*SUMIFS(условия!81:81,условия!$7:$7,"&lt;="&amp;PB$8,условия!$8:$8,"&gt;="&amp;PB$8))</f>
        <v>234000</v>
      </c>
      <c r="PC32" s="21">
        <f>IF(PC$8="",0,PC26*SUMIFS(условия!81:81,условия!$7:$7,"&lt;="&amp;PC$8,условия!$8:$8,"&gt;="&amp;PC$8))</f>
        <v>234000</v>
      </c>
      <c r="PD32" s="21">
        <f>IF(PD$8="",0,PD26*SUMIFS(условия!81:81,условия!$7:$7,"&lt;="&amp;PD$8,условия!$8:$8,"&gt;="&amp;PD$8))</f>
        <v>234000</v>
      </c>
      <c r="PE32" s="21">
        <f>IF(PE$8="",0,PE26*SUMIFS(условия!81:81,условия!$7:$7,"&lt;="&amp;PE$8,условия!$8:$8,"&gt;="&amp;PE$8))</f>
        <v>234000</v>
      </c>
      <c r="PF32" s="21">
        <f>IF(PF$8="",0,PF26*SUMIFS(условия!81:81,условия!$7:$7,"&lt;="&amp;PF$8,условия!$8:$8,"&gt;="&amp;PF$8))</f>
        <v>234000</v>
      </c>
      <c r="PG32" s="21">
        <f>IF(PG$8="",0,PG26*SUMIFS(условия!81:81,условия!$7:$7,"&lt;="&amp;PG$8,условия!$8:$8,"&gt;="&amp;PG$8))</f>
        <v>234000</v>
      </c>
      <c r="PH32" s="21">
        <f>IF(PH$8="",0,PH26*SUMIFS(условия!81:81,условия!$7:$7,"&lt;="&amp;PH$8,условия!$8:$8,"&gt;="&amp;PH$8))</f>
        <v>234000</v>
      </c>
      <c r="PI32" s="21">
        <f>IF(PI$8="",0,PI26*SUMIFS(условия!81:81,условия!$7:$7,"&lt;="&amp;PI$8,условия!$8:$8,"&gt;="&amp;PI$8))</f>
        <v>234000</v>
      </c>
      <c r="PJ32" s="21">
        <f>IF(PJ$8="",0,PJ26*SUMIFS(условия!81:81,условия!$7:$7,"&lt;="&amp;PJ$8,условия!$8:$8,"&gt;="&amp;PJ$8))</f>
        <v>234000</v>
      </c>
      <c r="PK32" s="21">
        <f>IF(PK$8="",0,PK26*SUMIFS(условия!81:81,условия!$7:$7,"&lt;="&amp;PK$8,условия!$8:$8,"&gt;="&amp;PK$8))</f>
        <v>234000</v>
      </c>
      <c r="PL32" s="21">
        <f>IF(PL$8="",0,PL26*SUMIFS(условия!81:81,условия!$7:$7,"&lt;="&amp;PL$8,условия!$8:$8,"&gt;="&amp;PL$8))</f>
        <v>234000</v>
      </c>
      <c r="PM32" s="21">
        <f>IF(PM$8="",0,PM26*SUMIFS(условия!81:81,условия!$7:$7,"&lt;="&amp;PM$8,условия!$8:$8,"&gt;="&amp;PM$8))</f>
        <v>234000</v>
      </c>
      <c r="PN32" s="21">
        <f>IF(PN$8="",0,PN26*SUMIFS(условия!81:81,условия!$7:$7,"&lt;="&amp;PN$8,условия!$8:$8,"&gt;="&amp;PN$8))</f>
        <v>234000</v>
      </c>
      <c r="PO32" s="21">
        <f>IF(PO$8="",0,PO26*SUMIFS(условия!81:81,условия!$7:$7,"&lt;="&amp;PO$8,условия!$8:$8,"&gt;="&amp;PO$8))</f>
        <v>234000</v>
      </c>
      <c r="PP32" s="21">
        <f>IF(PP$8="",0,PP26*SUMIFS(условия!81:81,условия!$7:$7,"&lt;="&amp;PP$8,условия!$8:$8,"&gt;="&amp;PP$8))</f>
        <v>234000</v>
      </c>
      <c r="PQ32" s="21">
        <f>IF(PQ$8="",0,PQ26*SUMIFS(условия!81:81,условия!$7:$7,"&lt;="&amp;PQ$8,условия!$8:$8,"&gt;="&amp;PQ$8))</f>
        <v>234000</v>
      </c>
      <c r="PR32" s="21">
        <f>IF(PR$8="",0,PR26*SUMIFS(условия!81:81,условия!$7:$7,"&lt;="&amp;PR$8,условия!$8:$8,"&gt;="&amp;PR$8))</f>
        <v>234000</v>
      </c>
      <c r="PS32" s="21">
        <f>IF(PS$8="",0,PS26*SUMIFS(условия!81:81,условия!$7:$7,"&lt;="&amp;PS$8,условия!$8:$8,"&gt;="&amp;PS$8))</f>
        <v>234000</v>
      </c>
      <c r="PT32" s="21">
        <f>IF(PT$8="",0,PT26*SUMIFS(условия!81:81,условия!$7:$7,"&lt;="&amp;PT$8,условия!$8:$8,"&gt;="&amp;PT$8))</f>
        <v>234000</v>
      </c>
      <c r="PU32" s="21">
        <f>IF(PU$8="",0,PU26*SUMIFS(условия!81:81,условия!$7:$7,"&lt;="&amp;PU$8,условия!$8:$8,"&gt;="&amp;PU$8))</f>
        <v>234000</v>
      </c>
      <c r="PV32" s="21">
        <f>IF(PV$8="",0,PV26*SUMIFS(условия!81:81,условия!$7:$7,"&lt;="&amp;PV$8,условия!$8:$8,"&gt;="&amp;PV$8))</f>
        <v>234000</v>
      </c>
      <c r="PW32" s="21">
        <f>IF(PW$8="",0,PW26*SUMIFS(условия!81:81,условия!$7:$7,"&lt;="&amp;PW$8,условия!$8:$8,"&gt;="&amp;PW$8))</f>
        <v>234000</v>
      </c>
      <c r="PX32" s="21">
        <f>IF(PX$8="",0,PX26*SUMIFS(условия!81:81,условия!$7:$7,"&lt;="&amp;PX$8,условия!$8:$8,"&gt;="&amp;PX$8))</f>
        <v>234000</v>
      </c>
      <c r="PY32" s="21">
        <f>IF(PY$8="",0,PY26*SUMIFS(условия!81:81,условия!$7:$7,"&lt;="&amp;PY$8,условия!$8:$8,"&gt;="&amp;PY$8))</f>
        <v>234000</v>
      </c>
      <c r="PZ32" s="21">
        <f>IF(PZ$8="",0,PZ26*SUMIFS(условия!81:81,условия!$7:$7,"&lt;="&amp;PZ$8,условия!$8:$8,"&gt;="&amp;PZ$8))</f>
        <v>234000</v>
      </c>
      <c r="QA32" s="21">
        <f>IF(QA$8="",0,QA26*SUMIFS(условия!81:81,условия!$7:$7,"&lt;="&amp;QA$8,условия!$8:$8,"&gt;="&amp;QA$8))</f>
        <v>234000</v>
      </c>
      <c r="QB32" s="21">
        <f>IF(QB$8="",0,QB26*SUMIFS(условия!81:81,условия!$7:$7,"&lt;="&amp;QB$8,условия!$8:$8,"&gt;="&amp;QB$8))</f>
        <v>234000</v>
      </c>
      <c r="QC32" s="21">
        <f>IF(QC$8="",0,QC26*SUMIFS(условия!81:81,условия!$7:$7,"&lt;="&amp;QC$8,условия!$8:$8,"&gt;="&amp;QC$8))</f>
        <v>364499.99999999994</v>
      </c>
      <c r="QD32" s="21">
        <f>IF(QD$8="",0,QD26*SUMIFS(условия!81:81,условия!$7:$7,"&lt;="&amp;QD$8,условия!$8:$8,"&gt;="&amp;QD$8))</f>
        <v>364499.99999999994</v>
      </c>
      <c r="QE32" s="21">
        <f>IF(QE$8="",0,QE26*SUMIFS(условия!81:81,условия!$7:$7,"&lt;="&amp;QE$8,условия!$8:$8,"&gt;="&amp;QE$8))</f>
        <v>364499.99999999994</v>
      </c>
      <c r="QF32" s="21">
        <f>IF(QF$8="",0,QF26*SUMIFS(условия!81:81,условия!$7:$7,"&lt;="&amp;QF$8,условия!$8:$8,"&gt;="&amp;QF$8))</f>
        <v>364499.99999999994</v>
      </c>
      <c r="QG32" s="21">
        <f>IF(QG$8="",0,QG26*SUMIFS(условия!81:81,условия!$7:$7,"&lt;="&amp;QG$8,условия!$8:$8,"&gt;="&amp;QG$8))</f>
        <v>364499.99999999994</v>
      </c>
      <c r="QH32" s="21">
        <f>IF(QH$8="",0,QH26*SUMIFS(условия!81:81,условия!$7:$7,"&lt;="&amp;QH$8,условия!$8:$8,"&gt;="&amp;QH$8))</f>
        <v>364499.99999999994</v>
      </c>
      <c r="QI32" s="21">
        <f>IF(QI$8="",0,QI26*SUMIFS(условия!81:81,условия!$7:$7,"&lt;="&amp;QI$8,условия!$8:$8,"&gt;="&amp;QI$8))</f>
        <v>364499.99999999994</v>
      </c>
      <c r="QJ32" s="21">
        <f>IF(QJ$8="",0,QJ26*SUMIFS(условия!81:81,условия!$7:$7,"&lt;="&amp;QJ$8,условия!$8:$8,"&gt;="&amp;QJ$8))</f>
        <v>364499.99999999994</v>
      </c>
      <c r="QK32" s="21">
        <f>IF(QK$8="",0,QK26*SUMIFS(условия!81:81,условия!$7:$7,"&lt;="&amp;QK$8,условия!$8:$8,"&gt;="&amp;QK$8))</f>
        <v>364499.99999999994</v>
      </c>
      <c r="QL32" s="21">
        <f>IF(QL$8="",0,QL26*SUMIFS(условия!81:81,условия!$7:$7,"&lt;="&amp;QL$8,условия!$8:$8,"&gt;="&amp;QL$8))</f>
        <v>364499.99999999994</v>
      </c>
      <c r="QM32" s="21">
        <f>IF(QM$8="",0,QM26*SUMIFS(условия!81:81,условия!$7:$7,"&lt;="&amp;QM$8,условия!$8:$8,"&gt;="&amp;QM$8))</f>
        <v>364499.99999999994</v>
      </c>
      <c r="QN32" s="21">
        <f>IF(QN$8="",0,QN26*SUMIFS(условия!81:81,условия!$7:$7,"&lt;="&amp;QN$8,условия!$8:$8,"&gt;="&amp;QN$8))</f>
        <v>364499.99999999994</v>
      </c>
      <c r="QO32" s="21">
        <f>IF(QO$8="",0,QO26*SUMIFS(условия!81:81,условия!$7:$7,"&lt;="&amp;QO$8,условия!$8:$8,"&gt;="&amp;QO$8))</f>
        <v>364499.99999999994</v>
      </c>
      <c r="QP32" s="21">
        <f>IF(QP$8="",0,QP26*SUMIFS(условия!81:81,условия!$7:$7,"&lt;="&amp;QP$8,условия!$8:$8,"&gt;="&amp;QP$8))</f>
        <v>364499.99999999994</v>
      </c>
      <c r="QQ32" s="21">
        <f>IF(QQ$8="",0,QQ26*SUMIFS(условия!81:81,условия!$7:$7,"&lt;="&amp;QQ$8,условия!$8:$8,"&gt;="&amp;QQ$8))</f>
        <v>364499.99999999994</v>
      </c>
      <c r="QR32" s="21">
        <f>IF(QR$8="",0,QR26*SUMIFS(условия!81:81,условия!$7:$7,"&lt;="&amp;QR$8,условия!$8:$8,"&gt;="&amp;QR$8))</f>
        <v>364499.99999999994</v>
      </c>
      <c r="QS32" s="21">
        <f>IF(QS$8="",0,QS26*SUMIFS(условия!81:81,условия!$7:$7,"&lt;="&amp;QS$8,условия!$8:$8,"&gt;="&amp;QS$8))</f>
        <v>364499.99999999994</v>
      </c>
      <c r="QT32" s="21">
        <f>IF(QT$8="",0,QT26*SUMIFS(условия!81:81,условия!$7:$7,"&lt;="&amp;QT$8,условия!$8:$8,"&gt;="&amp;QT$8))</f>
        <v>364499.99999999994</v>
      </c>
      <c r="QU32" s="21">
        <f>IF(QU$8="",0,QU26*SUMIFS(условия!81:81,условия!$7:$7,"&lt;="&amp;QU$8,условия!$8:$8,"&gt;="&amp;QU$8))</f>
        <v>364499.99999999994</v>
      </c>
      <c r="QV32" s="21">
        <f>IF(QV$8="",0,QV26*SUMIFS(условия!81:81,условия!$7:$7,"&lt;="&amp;QV$8,условия!$8:$8,"&gt;="&amp;QV$8))</f>
        <v>364499.99999999994</v>
      </c>
      <c r="QW32" s="21">
        <f>IF(QW$8="",0,QW26*SUMIFS(условия!81:81,условия!$7:$7,"&lt;="&amp;QW$8,условия!$8:$8,"&gt;="&amp;QW$8))</f>
        <v>364499.99999999994</v>
      </c>
      <c r="QX32" s="21">
        <f>IF(QX$8="",0,QX26*SUMIFS(условия!81:81,условия!$7:$7,"&lt;="&amp;QX$8,условия!$8:$8,"&gt;="&amp;QX$8))</f>
        <v>364499.99999999994</v>
      </c>
      <c r="QY32" s="21">
        <f>IF(QY$8="",0,QY26*SUMIFS(условия!81:81,условия!$7:$7,"&lt;="&amp;QY$8,условия!$8:$8,"&gt;="&amp;QY$8))</f>
        <v>364499.99999999994</v>
      </c>
      <c r="QZ32" s="21">
        <f>IF(QZ$8="",0,QZ26*SUMIFS(условия!81:81,условия!$7:$7,"&lt;="&amp;QZ$8,условия!$8:$8,"&gt;="&amp;QZ$8))</f>
        <v>364499.99999999994</v>
      </c>
      <c r="RA32" s="21">
        <f>IF(RA$8="",0,RA26*SUMIFS(условия!81:81,условия!$7:$7,"&lt;="&amp;RA$8,условия!$8:$8,"&gt;="&amp;RA$8))</f>
        <v>364499.99999999994</v>
      </c>
      <c r="RB32" s="21">
        <f>IF(RB$8="",0,RB26*SUMIFS(условия!81:81,условия!$7:$7,"&lt;="&amp;RB$8,условия!$8:$8,"&gt;="&amp;RB$8))</f>
        <v>364499.99999999994</v>
      </c>
      <c r="RC32" s="21">
        <f>IF(RC$8="",0,RC26*SUMIFS(условия!81:81,условия!$7:$7,"&lt;="&amp;RC$8,условия!$8:$8,"&gt;="&amp;RC$8))</f>
        <v>364499.99999999994</v>
      </c>
      <c r="RD32" s="21">
        <f>IF(RD$8="",0,RD26*SUMIFS(условия!81:81,условия!$7:$7,"&lt;="&amp;RD$8,условия!$8:$8,"&gt;="&amp;RD$8))</f>
        <v>364499.99999999994</v>
      </c>
      <c r="RE32" s="21">
        <f>IF(RE$8="",0,RE26*SUMIFS(условия!81:81,условия!$7:$7,"&lt;="&amp;RE$8,условия!$8:$8,"&gt;="&amp;RE$8))</f>
        <v>364499.99999999994</v>
      </c>
      <c r="RF32" s="21">
        <f>IF(RF$8="",0,RF26*SUMIFS(условия!81:81,условия!$7:$7,"&lt;="&amp;RF$8,условия!$8:$8,"&gt;="&amp;RF$8))</f>
        <v>364499.99999999994</v>
      </c>
      <c r="RG32" s="21">
        <f>IF(RG$8="",0,RG26*SUMIFS(условия!81:81,условия!$7:$7,"&lt;="&amp;RG$8,условия!$8:$8,"&gt;="&amp;RG$8))</f>
        <v>512999.99999999983</v>
      </c>
      <c r="RH32" s="21">
        <f>IF(RH$8="",0,RH26*SUMIFS(условия!81:81,условия!$7:$7,"&lt;="&amp;RH$8,условия!$8:$8,"&gt;="&amp;RH$8))</f>
        <v>512999.99999999983</v>
      </c>
      <c r="RI32" s="21">
        <f>IF(RI$8="",0,RI26*SUMIFS(условия!81:81,условия!$7:$7,"&lt;="&amp;RI$8,условия!$8:$8,"&gt;="&amp;RI$8))</f>
        <v>512999.99999999983</v>
      </c>
      <c r="RJ32" s="21">
        <f>IF(RJ$8="",0,RJ26*SUMIFS(условия!81:81,условия!$7:$7,"&lt;="&amp;RJ$8,условия!$8:$8,"&gt;="&amp;RJ$8))</f>
        <v>512999.99999999983</v>
      </c>
      <c r="RK32" s="21">
        <f>IF(RK$8="",0,RK26*SUMIFS(условия!81:81,условия!$7:$7,"&lt;="&amp;RK$8,условия!$8:$8,"&gt;="&amp;RK$8))</f>
        <v>512999.99999999983</v>
      </c>
      <c r="RL32" s="21">
        <f>IF(RL$8="",0,RL26*SUMIFS(условия!81:81,условия!$7:$7,"&lt;="&amp;RL$8,условия!$8:$8,"&gt;="&amp;RL$8))</f>
        <v>512999.99999999983</v>
      </c>
      <c r="RM32" s="21">
        <f>IF(RM$8="",0,RM26*SUMIFS(условия!81:81,условия!$7:$7,"&lt;="&amp;RM$8,условия!$8:$8,"&gt;="&amp;RM$8))</f>
        <v>512999.99999999983</v>
      </c>
      <c r="RN32" s="21">
        <f>IF(RN$8="",0,RN26*SUMIFS(условия!81:81,условия!$7:$7,"&lt;="&amp;RN$8,условия!$8:$8,"&gt;="&amp;RN$8))</f>
        <v>512999.99999999983</v>
      </c>
      <c r="RO32" s="21">
        <f>IF(RO$8="",0,RO26*SUMIFS(условия!81:81,условия!$7:$7,"&lt;="&amp;RO$8,условия!$8:$8,"&gt;="&amp;RO$8))</f>
        <v>512999.99999999983</v>
      </c>
      <c r="RP32" s="21">
        <f>IF(RP$8="",0,RP26*SUMIFS(условия!81:81,условия!$7:$7,"&lt;="&amp;RP$8,условия!$8:$8,"&gt;="&amp;RP$8))</f>
        <v>512999.99999999983</v>
      </c>
      <c r="RQ32" s="21">
        <f>IF(RQ$8="",0,RQ26*SUMIFS(условия!81:81,условия!$7:$7,"&lt;="&amp;RQ$8,условия!$8:$8,"&gt;="&amp;RQ$8))</f>
        <v>512999.99999999983</v>
      </c>
      <c r="RR32" s="21">
        <f>IF(RR$8="",0,RR26*SUMIFS(условия!81:81,условия!$7:$7,"&lt;="&amp;RR$8,условия!$8:$8,"&gt;="&amp;RR$8))</f>
        <v>512999.99999999983</v>
      </c>
      <c r="RS32" s="21">
        <f>IF(RS$8="",0,RS26*SUMIFS(условия!81:81,условия!$7:$7,"&lt;="&amp;RS$8,условия!$8:$8,"&gt;="&amp;RS$8))</f>
        <v>512999.99999999983</v>
      </c>
      <c r="RT32" s="21">
        <f>IF(RT$8="",0,RT26*SUMIFS(условия!81:81,условия!$7:$7,"&lt;="&amp;RT$8,условия!$8:$8,"&gt;="&amp;RT$8))</f>
        <v>512999.99999999983</v>
      </c>
      <c r="RU32" s="21">
        <f>IF(RU$8="",0,RU26*SUMIFS(условия!81:81,условия!$7:$7,"&lt;="&amp;RU$8,условия!$8:$8,"&gt;="&amp;RU$8))</f>
        <v>512999.99999999983</v>
      </c>
      <c r="RV32" s="21">
        <f>IF(RV$8="",0,RV26*SUMIFS(условия!81:81,условия!$7:$7,"&lt;="&amp;RV$8,условия!$8:$8,"&gt;="&amp;RV$8))</f>
        <v>512999.99999999983</v>
      </c>
      <c r="RW32" s="21">
        <f>IF(RW$8="",0,RW26*SUMIFS(условия!81:81,условия!$7:$7,"&lt;="&amp;RW$8,условия!$8:$8,"&gt;="&amp;RW$8))</f>
        <v>512999.99999999983</v>
      </c>
      <c r="RX32" s="21">
        <f>IF(RX$8="",0,RX26*SUMIFS(условия!81:81,условия!$7:$7,"&lt;="&amp;RX$8,условия!$8:$8,"&gt;="&amp;RX$8))</f>
        <v>512999.99999999983</v>
      </c>
      <c r="RY32" s="21">
        <f>IF(RY$8="",0,RY26*SUMIFS(условия!81:81,условия!$7:$7,"&lt;="&amp;RY$8,условия!$8:$8,"&gt;="&amp;RY$8))</f>
        <v>512999.99999999983</v>
      </c>
      <c r="RZ32" s="21">
        <f>IF(RZ$8="",0,RZ26*SUMIFS(условия!81:81,условия!$7:$7,"&lt;="&amp;RZ$8,условия!$8:$8,"&gt;="&amp;RZ$8))</f>
        <v>512999.99999999983</v>
      </c>
      <c r="SA32" s="21">
        <f>IF(SA$8="",0,SA26*SUMIFS(условия!81:81,условия!$7:$7,"&lt;="&amp;SA$8,условия!$8:$8,"&gt;="&amp;SA$8))</f>
        <v>512999.99999999983</v>
      </c>
      <c r="SB32" s="21">
        <f>IF(SB$8="",0,SB26*SUMIFS(условия!81:81,условия!$7:$7,"&lt;="&amp;SB$8,условия!$8:$8,"&gt;="&amp;SB$8))</f>
        <v>512999.99999999983</v>
      </c>
      <c r="SC32" s="21">
        <f>IF(SC$8="",0,SC26*SUMIFS(условия!81:81,условия!$7:$7,"&lt;="&amp;SC$8,условия!$8:$8,"&gt;="&amp;SC$8))</f>
        <v>512999.99999999983</v>
      </c>
      <c r="SD32" s="21">
        <f>IF(SD$8="",0,SD26*SUMIFS(условия!81:81,условия!$7:$7,"&lt;="&amp;SD$8,условия!$8:$8,"&gt;="&amp;SD$8))</f>
        <v>512999.99999999983</v>
      </c>
      <c r="SE32" s="21">
        <f>IF(SE$8="",0,SE26*SUMIFS(условия!81:81,условия!$7:$7,"&lt;="&amp;SE$8,условия!$8:$8,"&gt;="&amp;SE$8))</f>
        <v>512999.99999999983</v>
      </c>
      <c r="SF32" s="21">
        <f>IF(SF$8="",0,SF26*SUMIFS(условия!81:81,условия!$7:$7,"&lt;="&amp;SF$8,условия!$8:$8,"&gt;="&amp;SF$8))</f>
        <v>512999.99999999983</v>
      </c>
      <c r="SG32" s="21">
        <f>IF(SG$8="",0,SG26*SUMIFS(условия!81:81,условия!$7:$7,"&lt;="&amp;SG$8,условия!$8:$8,"&gt;="&amp;SG$8))</f>
        <v>512999.99999999983</v>
      </c>
      <c r="SH32" s="21">
        <f>IF(SH$8="",0,SH26*SUMIFS(условия!81:81,условия!$7:$7,"&lt;="&amp;SH$8,условия!$8:$8,"&gt;="&amp;SH$8))</f>
        <v>512999.99999999983</v>
      </c>
      <c r="SI32" s="21">
        <f>IF(SI$8="",0,SI26*SUMIFS(условия!81:81,условия!$7:$7,"&lt;="&amp;SI$8,условия!$8:$8,"&gt;="&amp;SI$8))</f>
        <v>512999.99999999983</v>
      </c>
      <c r="SJ32" s="21">
        <f>IF(SJ$8="",0,SJ26*SUMIFS(условия!81:81,условия!$7:$7,"&lt;="&amp;SJ$8,условия!$8:$8,"&gt;="&amp;SJ$8))</f>
        <v>512999.99999999983</v>
      </c>
      <c r="SK32" s="21">
        <f>IF(SK$8="",0,SK26*SUMIFS(условия!81:81,условия!$7:$7,"&lt;="&amp;SK$8,условия!$8:$8,"&gt;="&amp;SK$8))</f>
        <v>512999.99999999983</v>
      </c>
      <c r="SL32" s="21">
        <f>IF(SL$8="",0,SL26*SUMIFS(условия!81:81,условия!$7:$7,"&lt;="&amp;SL$8,условия!$8:$8,"&gt;="&amp;SL$8))</f>
        <v>332999.99999999994</v>
      </c>
      <c r="SM32" s="21">
        <f>IF(SM$8="",0,SM26*SUMIFS(условия!81:81,условия!$7:$7,"&lt;="&amp;SM$8,условия!$8:$8,"&gt;="&amp;SM$8))</f>
        <v>332999.99999999994</v>
      </c>
      <c r="SN32" s="21">
        <f>IF(SN$8="",0,SN26*SUMIFS(условия!81:81,условия!$7:$7,"&lt;="&amp;SN$8,условия!$8:$8,"&gt;="&amp;SN$8))</f>
        <v>332999.99999999994</v>
      </c>
      <c r="SO32" s="21">
        <f>IF(SO$8="",0,SO26*SUMIFS(условия!81:81,условия!$7:$7,"&lt;="&amp;SO$8,условия!$8:$8,"&gt;="&amp;SO$8))</f>
        <v>332999.99999999994</v>
      </c>
      <c r="SP32" s="21">
        <f>IF(SP$8="",0,SP26*SUMIFS(условия!81:81,условия!$7:$7,"&lt;="&amp;SP$8,условия!$8:$8,"&gt;="&amp;SP$8))</f>
        <v>332999.99999999994</v>
      </c>
      <c r="SQ32" s="21">
        <f>IF(SQ$8="",0,SQ26*SUMIFS(условия!81:81,условия!$7:$7,"&lt;="&amp;SQ$8,условия!$8:$8,"&gt;="&amp;SQ$8))</f>
        <v>332999.99999999994</v>
      </c>
      <c r="SR32" s="21">
        <f>IF(SR$8="",0,SR26*SUMIFS(условия!81:81,условия!$7:$7,"&lt;="&amp;SR$8,условия!$8:$8,"&gt;="&amp;SR$8))</f>
        <v>332999.99999999994</v>
      </c>
      <c r="SS32" s="21">
        <f>IF(SS$8="",0,SS26*SUMIFS(условия!81:81,условия!$7:$7,"&lt;="&amp;SS$8,условия!$8:$8,"&gt;="&amp;SS$8))</f>
        <v>332999.99999999994</v>
      </c>
      <c r="ST32" s="21">
        <f>IF(ST$8="",0,ST26*SUMIFS(условия!81:81,условия!$7:$7,"&lt;="&amp;ST$8,условия!$8:$8,"&gt;="&amp;ST$8))</f>
        <v>332999.99999999994</v>
      </c>
      <c r="SU32" s="21">
        <f>IF(SU$8="",0,SU26*SUMIFS(условия!81:81,условия!$7:$7,"&lt;="&amp;SU$8,условия!$8:$8,"&gt;="&amp;SU$8))</f>
        <v>332999.99999999994</v>
      </c>
      <c r="SV32" s="21">
        <f>IF(SV$8="",0,SV26*SUMIFS(условия!81:81,условия!$7:$7,"&lt;="&amp;SV$8,условия!$8:$8,"&gt;="&amp;SV$8))</f>
        <v>332999.99999999994</v>
      </c>
      <c r="SW32" s="21">
        <f>IF(SW$8="",0,SW26*SUMIFS(условия!81:81,условия!$7:$7,"&lt;="&amp;SW$8,условия!$8:$8,"&gt;="&amp;SW$8))</f>
        <v>332999.99999999994</v>
      </c>
      <c r="SX32" s="21">
        <f>IF(SX$8="",0,SX26*SUMIFS(условия!81:81,условия!$7:$7,"&lt;="&amp;SX$8,условия!$8:$8,"&gt;="&amp;SX$8))</f>
        <v>332999.99999999994</v>
      </c>
      <c r="SY32" s="21">
        <f>IF(SY$8="",0,SY26*SUMIFS(условия!81:81,условия!$7:$7,"&lt;="&amp;SY$8,условия!$8:$8,"&gt;="&amp;SY$8))</f>
        <v>332999.99999999994</v>
      </c>
      <c r="SZ32" s="21">
        <f>IF(SZ$8="",0,SZ26*SUMIFS(условия!81:81,условия!$7:$7,"&lt;="&amp;SZ$8,условия!$8:$8,"&gt;="&amp;SZ$8))</f>
        <v>332999.99999999994</v>
      </c>
      <c r="TA32" s="21">
        <f>IF(TA$8="",0,TA26*SUMIFS(условия!81:81,условия!$7:$7,"&lt;="&amp;TA$8,условия!$8:$8,"&gt;="&amp;TA$8))</f>
        <v>332999.99999999994</v>
      </c>
      <c r="TB32" s="21">
        <f>IF(TB$8="",0,TB26*SUMIFS(условия!81:81,условия!$7:$7,"&lt;="&amp;TB$8,условия!$8:$8,"&gt;="&amp;TB$8))</f>
        <v>332999.99999999994</v>
      </c>
      <c r="TC32" s="21">
        <f>IF(TC$8="",0,TC26*SUMIFS(условия!81:81,условия!$7:$7,"&lt;="&amp;TC$8,условия!$8:$8,"&gt;="&amp;TC$8))</f>
        <v>332999.99999999994</v>
      </c>
      <c r="TD32" s="21">
        <f>IF(TD$8="",0,TD26*SUMIFS(условия!81:81,условия!$7:$7,"&lt;="&amp;TD$8,условия!$8:$8,"&gt;="&amp;TD$8))</f>
        <v>332999.99999999994</v>
      </c>
      <c r="TE32" s="21">
        <f>IF(TE$8="",0,TE26*SUMIFS(условия!81:81,условия!$7:$7,"&lt;="&amp;TE$8,условия!$8:$8,"&gt;="&amp;TE$8))</f>
        <v>332999.99999999994</v>
      </c>
      <c r="TF32" s="21">
        <f>IF(TF$8="",0,TF26*SUMIFS(условия!81:81,условия!$7:$7,"&lt;="&amp;TF$8,условия!$8:$8,"&gt;="&amp;TF$8))</f>
        <v>332999.99999999994</v>
      </c>
      <c r="TG32" s="21">
        <f>IF(TG$8="",0,TG26*SUMIFS(условия!81:81,условия!$7:$7,"&lt;="&amp;TG$8,условия!$8:$8,"&gt;="&amp;TG$8))</f>
        <v>332999.99999999994</v>
      </c>
      <c r="TH32" s="21">
        <f>IF(TH$8="",0,TH26*SUMIFS(условия!81:81,условия!$7:$7,"&lt;="&amp;TH$8,условия!$8:$8,"&gt;="&amp;TH$8))</f>
        <v>332999.99999999994</v>
      </c>
      <c r="TI32" s="21">
        <f>IF(TI$8="",0,TI26*SUMIFS(условия!81:81,условия!$7:$7,"&lt;="&amp;TI$8,условия!$8:$8,"&gt;="&amp;TI$8))</f>
        <v>332999.99999999994</v>
      </c>
      <c r="TJ32" s="21">
        <f>IF(TJ$8="",0,TJ26*SUMIFS(условия!81:81,условия!$7:$7,"&lt;="&amp;TJ$8,условия!$8:$8,"&gt;="&amp;TJ$8))</f>
        <v>332999.99999999994</v>
      </c>
      <c r="TK32" s="21">
        <f>IF(TK$8="",0,TK26*SUMIFS(условия!81:81,условия!$7:$7,"&lt;="&amp;TK$8,условия!$8:$8,"&gt;="&amp;TK$8))</f>
        <v>332999.99999999994</v>
      </c>
      <c r="TL32" s="21">
        <f>IF(TL$8="",0,TL26*SUMIFS(условия!81:81,условия!$7:$7,"&lt;="&amp;TL$8,условия!$8:$8,"&gt;="&amp;TL$8))</f>
        <v>332999.99999999994</v>
      </c>
      <c r="TM32" s="21">
        <f>IF(TM$8="",0,TM26*SUMIFS(условия!81:81,условия!$7:$7,"&lt;="&amp;TM$8,условия!$8:$8,"&gt;="&amp;TM$8))</f>
        <v>332999.99999999994</v>
      </c>
      <c r="TN32" s="21">
        <f>IF(TN$8="",0,TN26*SUMIFS(условия!81:81,условия!$7:$7,"&lt;="&amp;TN$8,условия!$8:$8,"&gt;="&amp;TN$8))</f>
        <v>332999.99999999994</v>
      </c>
      <c r="TO32" s="21">
        <f>IF(TO$8="",0,TO26*SUMIFS(условия!81:81,условия!$7:$7,"&lt;="&amp;TO$8,условия!$8:$8,"&gt;="&amp;TO$8))</f>
        <v>332999.99999999994</v>
      </c>
      <c r="TP32" s="21">
        <f>IF(TP$8="",0,TP26*SUMIFS(условия!81:81,условия!$7:$7,"&lt;="&amp;TP$8,условия!$8:$8,"&gt;="&amp;TP$8))</f>
        <v>323999.99999999994</v>
      </c>
      <c r="TQ32" s="21">
        <f>IF(TQ$8="",0,TQ26*SUMIFS(условия!81:81,условия!$7:$7,"&lt;="&amp;TQ$8,условия!$8:$8,"&gt;="&amp;TQ$8))</f>
        <v>323999.99999999994</v>
      </c>
      <c r="TR32" s="21">
        <f>IF(TR$8="",0,TR26*SUMIFS(условия!81:81,условия!$7:$7,"&lt;="&amp;TR$8,условия!$8:$8,"&gt;="&amp;TR$8))</f>
        <v>323999.99999999994</v>
      </c>
      <c r="TS32" s="21">
        <f>IF(TS$8="",0,TS26*SUMIFS(условия!81:81,условия!$7:$7,"&lt;="&amp;TS$8,условия!$8:$8,"&gt;="&amp;TS$8))</f>
        <v>323999.99999999994</v>
      </c>
      <c r="TT32" s="21">
        <f>IF(TT$8="",0,TT26*SUMIFS(условия!81:81,условия!$7:$7,"&lt;="&amp;TT$8,условия!$8:$8,"&gt;="&amp;TT$8))</f>
        <v>323999.99999999994</v>
      </c>
      <c r="TU32" s="21">
        <f>IF(TU$8="",0,TU26*SUMIFS(условия!81:81,условия!$7:$7,"&lt;="&amp;TU$8,условия!$8:$8,"&gt;="&amp;TU$8))</f>
        <v>323999.99999999994</v>
      </c>
      <c r="TV32" s="21">
        <f>IF(TV$8="",0,TV26*SUMIFS(условия!81:81,условия!$7:$7,"&lt;="&amp;TV$8,условия!$8:$8,"&gt;="&amp;TV$8))</f>
        <v>323999.99999999994</v>
      </c>
      <c r="TW32" s="21">
        <f>IF(TW$8="",0,TW26*SUMIFS(условия!81:81,условия!$7:$7,"&lt;="&amp;TW$8,условия!$8:$8,"&gt;="&amp;TW$8))</f>
        <v>323999.99999999994</v>
      </c>
      <c r="TX32" s="21">
        <f>IF(TX$8="",0,TX26*SUMIFS(условия!81:81,условия!$7:$7,"&lt;="&amp;TX$8,условия!$8:$8,"&gt;="&amp;TX$8))</f>
        <v>323999.99999999994</v>
      </c>
      <c r="TY32" s="21">
        <f>IF(TY$8="",0,TY26*SUMIFS(условия!81:81,условия!$7:$7,"&lt;="&amp;TY$8,условия!$8:$8,"&gt;="&amp;TY$8))</f>
        <v>323999.99999999994</v>
      </c>
      <c r="TZ32" s="21">
        <f>IF(TZ$8="",0,TZ26*SUMIFS(условия!81:81,условия!$7:$7,"&lt;="&amp;TZ$8,условия!$8:$8,"&gt;="&amp;TZ$8))</f>
        <v>323999.99999999994</v>
      </c>
      <c r="UA32" s="21">
        <f>IF(UA$8="",0,UA26*SUMIFS(условия!81:81,условия!$7:$7,"&lt;="&amp;UA$8,условия!$8:$8,"&gt;="&amp;UA$8))</f>
        <v>323999.99999999994</v>
      </c>
      <c r="UB32" s="21">
        <f>IF(UB$8="",0,UB26*SUMIFS(условия!81:81,условия!$7:$7,"&lt;="&amp;UB$8,условия!$8:$8,"&gt;="&amp;UB$8))</f>
        <v>323999.99999999994</v>
      </c>
      <c r="UC32" s="21">
        <f>IF(UC$8="",0,UC26*SUMIFS(условия!81:81,условия!$7:$7,"&lt;="&amp;UC$8,условия!$8:$8,"&gt;="&amp;UC$8))</f>
        <v>323999.99999999994</v>
      </c>
      <c r="UD32" s="21">
        <f>IF(UD$8="",0,UD26*SUMIFS(условия!81:81,условия!$7:$7,"&lt;="&amp;UD$8,условия!$8:$8,"&gt;="&amp;UD$8))</f>
        <v>323999.99999999994</v>
      </c>
      <c r="UE32" s="21">
        <f>IF(UE$8="",0,UE26*SUMIFS(условия!81:81,условия!$7:$7,"&lt;="&amp;UE$8,условия!$8:$8,"&gt;="&amp;UE$8))</f>
        <v>323999.99999999994</v>
      </c>
      <c r="UF32" s="21">
        <f>IF(UF$8="",0,UF26*SUMIFS(условия!81:81,условия!$7:$7,"&lt;="&amp;UF$8,условия!$8:$8,"&gt;="&amp;UF$8))</f>
        <v>323999.99999999994</v>
      </c>
      <c r="UG32" s="21">
        <f>IF(UG$8="",0,UG26*SUMIFS(условия!81:81,условия!$7:$7,"&lt;="&amp;UG$8,условия!$8:$8,"&gt;="&amp;UG$8))</f>
        <v>323999.99999999994</v>
      </c>
      <c r="UH32" s="21">
        <f>IF(UH$8="",0,UH26*SUMIFS(условия!81:81,условия!$7:$7,"&lt;="&amp;UH$8,условия!$8:$8,"&gt;="&amp;UH$8))</f>
        <v>323999.99999999994</v>
      </c>
      <c r="UI32" s="21">
        <f>IF(UI$8="",0,UI26*SUMIFS(условия!81:81,условия!$7:$7,"&lt;="&amp;UI$8,условия!$8:$8,"&gt;="&amp;UI$8))</f>
        <v>323999.99999999994</v>
      </c>
      <c r="UJ32" s="21">
        <f>IF(UJ$8="",0,UJ26*SUMIFS(условия!81:81,условия!$7:$7,"&lt;="&amp;UJ$8,условия!$8:$8,"&gt;="&amp;UJ$8))</f>
        <v>323999.99999999994</v>
      </c>
      <c r="UK32" s="21">
        <f>IF(UK$8="",0,UK26*SUMIFS(условия!81:81,условия!$7:$7,"&lt;="&amp;UK$8,условия!$8:$8,"&gt;="&amp;UK$8))</f>
        <v>323999.99999999994</v>
      </c>
      <c r="UL32" s="21">
        <f>IF(UL$8="",0,UL26*SUMIFS(условия!81:81,условия!$7:$7,"&lt;="&amp;UL$8,условия!$8:$8,"&gt;="&amp;UL$8))</f>
        <v>323999.99999999994</v>
      </c>
      <c r="UM32" s="21">
        <f>IF(UM$8="",0,UM26*SUMIFS(условия!81:81,условия!$7:$7,"&lt;="&amp;UM$8,условия!$8:$8,"&gt;="&amp;UM$8))</f>
        <v>323999.99999999994</v>
      </c>
      <c r="UN32" s="21">
        <f>IF(UN$8="",0,UN26*SUMIFS(условия!81:81,условия!$7:$7,"&lt;="&amp;UN$8,условия!$8:$8,"&gt;="&amp;UN$8))</f>
        <v>323999.99999999994</v>
      </c>
      <c r="UO32" s="21">
        <f>IF(UO$8="",0,UO26*SUMIFS(условия!81:81,условия!$7:$7,"&lt;="&amp;UO$8,условия!$8:$8,"&gt;="&amp;UO$8))</f>
        <v>323999.99999999994</v>
      </c>
      <c r="UP32" s="21">
        <f>IF(UP$8="",0,UP26*SUMIFS(условия!81:81,условия!$7:$7,"&lt;="&amp;UP$8,условия!$8:$8,"&gt;="&amp;UP$8))</f>
        <v>323999.99999999994</v>
      </c>
      <c r="UQ32" s="21">
        <f>IF(UQ$8="",0,UQ26*SUMIFS(условия!81:81,условия!$7:$7,"&lt;="&amp;UQ$8,условия!$8:$8,"&gt;="&amp;UQ$8))</f>
        <v>323999.99999999994</v>
      </c>
      <c r="UR32" s="21">
        <f>IF(UR$8="",0,UR26*SUMIFS(условия!81:81,условия!$7:$7,"&lt;="&amp;UR$8,условия!$8:$8,"&gt;="&amp;UR$8))</f>
        <v>323999.99999999994</v>
      </c>
      <c r="US32" s="21">
        <f>IF(US$8="",0,US26*SUMIFS(условия!81:81,условия!$7:$7,"&lt;="&amp;US$8,условия!$8:$8,"&gt;="&amp;US$8))</f>
        <v>323999.99999999994</v>
      </c>
      <c r="UT32" s="21">
        <f>IF(UT$8="",0,UT26*SUMIFS(условия!81:81,условия!$7:$7,"&lt;="&amp;UT$8,условия!$8:$8,"&gt;="&amp;UT$8))</f>
        <v>323999.99999999994</v>
      </c>
      <c r="UU32" s="21">
        <f>IF(UU$8="",0,UU26*SUMIFS(условия!81:81,условия!$7:$7,"&lt;="&amp;UU$8,условия!$8:$8,"&gt;="&amp;UU$8))</f>
        <v>270000</v>
      </c>
      <c r="UV32" s="21">
        <f>IF(UV$8="",0,UV26*SUMIFS(условия!81:81,условия!$7:$7,"&lt;="&amp;UV$8,условия!$8:$8,"&gt;="&amp;UV$8))</f>
        <v>270000</v>
      </c>
      <c r="UW32" s="21">
        <f>IF(UW$8="",0,UW26*SUMIFS(условия!81:81,условия!$7:$7,"&lt;="&amp;UW$8,условия!$8:$8,"&gt;="&amp;UW$8))</f>
        <v>270000</v>
      </c>
      <c r="UX32" s="21">
        <f>IF(UX$8="",0,UX26*SUMIFS(условия!81:81,условия!$7:$7,"&lt;="&amp;UX$8,условия!$8:$8,"&gt;="&amp;UX$8))</f>
        <v>270000</v>
      </c>
      <c r="UY32" s="21">
        <f>IF(UY$8="",0,UY26*SUMIFS(условия!81:81,условия!$7:$7,"&lt;="&amp;UY$8,условия!$8:$8,"&gt;="&amp;UY$8))</f>
        <v>270000</v>
      </c>
      <c r="UZ32" s="21">
        <f>IF(UZ$8="",0,UZ26*SUMIFS(условия!81:81,условия!$7:$7,"&lt;="&amp;UZ$8,условия!$8:$8,"&gt;="&amp;UZ$8))</f>
        <v>270000</v>
      </c>
      <c r="VA32" s="21">
        <f>IF(VA$8="",0,VA26*SUMIFS(условия!81:81,условия!$7:$7,"&lt;="&amp;VA$8,условия!$8:$8,"&gt;="&amp;VA$8))</f>
        <v>270000</v>
      </c>
      <c r="VB32" s="21">
        <f>IF(VB$8="",0,VB26*SUMIFS(условия!81:81,условия!$7:$7,"&lt;="&amp;VB$8,условия!$8:$8,"&gt;="&amp;VB$8))</f>
        <v>270000</v>
      </c>
      <c r="VC32" s="21">
        <f>IF(VC$8="",0,VC26*SUMIFS(условия!81:81,условия!$7:$7,"&lt;="&amp;VC$8,условия!$8:$8,"&gt;="&amp;VC$8))</f>
        <v>270000</v>
      </c>
      <c r="VD32" s="21">
        <f>IF(VD$8="",0,VD26*SUMIFS(условия!81:81,условия!$7:$7,"&lt;="&amp;VD$8,условия!$8:$8,"&gt;="&amp;VD$8))</f>
        <v>270000</v>
      </c>
      <c r="VE32" s="21">
        <f>IF(VE$8="",0,VE26*SUMIFS(условия!81:81,условия!$7:$7,"&lt;="&amp;VE$8,условия!$8:$8,"&gt;="&amp;VE$8))</f>
        <v>270000</v>
      </c>
      <c r="VF32" s="21">
        <f>IF(VF$8="",0,VF26*SUMIFS(условия!81:81,условия!$7:$7,"&lt;="&amp;VF$8,условия!$8:$8,"&gt;="&amp;VF$8))</f>
        <v>270000</v>
      </c>
      <c r="VG32" s="21">
        <f>IF(VG$8="",0,VG26*SUMIFS(условия!81:81,условия!$7:$7,"&lt;="&amp;VG$8,условия!$8:$8,"&gt;="&amp;VG$8))</f>
        <v>270000</v>
      </c>
      <c r="VH32" s="21">
        <f>IF(VH$8="",0,VH26*SUMIFS(условия!81:81,условия!$7:$7,"&lt;="&amp;VH$8,условия!$8:$8,"&gt;="&amp;VH$8))</f>
        <v>270000</v>
      </c>
      <c r="VI32" s="21">
        <f>IF(VI$8="",0,VI26*SUMIFS(условия!81:81,условия!$7:$7,"&lt;="&amp;VI$8,условия!$8:$8,"&gt;="&amp;VI$8))</f>
        <v>270000</v>
      </c>
      <c r="VJ32" s="21">
        <f>IF(VJ$8="",0,VJ26*SUMIFS(условия!81:81,условия!$7:$7,"&lt;="&amp;VJ$8,условия!$8:$8,"&gt;="&amp;VJ$8))</f>
        <v>270000</v>
      </c>
      <c r="VK32" s="21">
        <f>IF(VK$8="",0,VK26*SUMIFS(условия!81:81,условия!$7:$7,"&lt;="&amp;VK$8,условия!$8:$8,"&gt;="&amp;VK$8))</f>
        <v>270000</v>
      </c>
      <c r="VL32" s="21">
        <f>IF(VL$8="",0,VL26*SUMIFS(условия!81:81,условия!$7:$7,"&lt;="&amp;VL$8,условия!$8:$8,"&gt;="&amp;VL$8))</f>
        <v>270000</v>
      </c>
      <c r="VM32" s="21">
        <f>IF(VM$8="",0,VM26*SUMIFS(условия!81:81,условия!$7:$7,"&lt;="&amp;VM$8,условия!$8:$8,"&gt;="&amp;VM$8))</f>
        <v>270000</v>
      </c>
      <c r="VN32" s="21">
        <f>IF(VN$8="",0,VN26*SUMIFS(условия!81:81,условия!$7:$7,"&lt;="&amp;VN$8,условия!$8:$8,"&gt;="&amp;VN$8))</f>
        <v>270000</v>
      </c>
      <c r="VO32" s="21">
        <f>IF(VO$8="",0,VO26*SUMIFS(условия!81:81,условия!$7:$7,"&lt;="&amp;VO$8,условия!$8:$8,"&gt;="&amp;VO$8))</f>
        <v>270000</v>
      </c>
      <c r="VP32" s="21">
        <f>IF(VP$8="",0,VP26*SUMIFS(условия!81:81,условия!$7:$7,"&lt;="&amp;VP$8,условия!$8:$8,"&gt;="&amp;VP$8))</f>
        <v>270000</v>
      </c>
      <c r="VQ32" s="21">
        <f>IF(VQ$8="",0,VQ26*SUMIFS(условия!81:81,условия!$7:$7,"&lt;="&amp;VQ$8,условия!$8:$8,"&gt;="&amp;VQ$8))</f>
        <v>270000</v>
      </c>
      <c r="VR32" s="21">
        <f>IF(VR$8="",0,VR26*SUMIFS(условия!81:81,условия!$7:$7,"&lt;="&amp;VR$8,условия!$8:$8,"&gt;="&amp;VR$8))</f>
        <v>270000</v>
      </c>
      <c r="VS32" s="21">
        <f>IF(VS$8="",0,VS26*SUMIFS(условия!81:81,условия!$7:$7,"&lt;="&amp;VS$8,условия!$8:$8,"&gt;="&amp;VS$8))</f>
        <v>270000</v>
      </c>
      <c r="VT32" s="21">
        <f>IF(VT$8="",0,VT26*SUMIFS(условия!81:81,условия!$7:$7,"&lt;="&amp;VT$8,условия!$8:$8,"&gt;="&amp;VT$8))</f>
        <v>270000</v>
      </c>
      <c r="VU32" s="21">
        <f>IF(VU$8="",0,VU26*SUMIFS(условия!81:81,условия!$7:$7,"&lt;="&amp;VU$8,условия!$8:$8,"&gt;="&amp;VU$8))</f>
        <v>270000</v>
      </c>
      <c r="VV32" s="21">
        <f>IF(VV$8="",0,VV26*SUMIFS(условия!81:81,условия!$7:$7,"&lt;="&amp;VV$8,условия!$8:$8,"&gt;="&amp;VV$8))</f>
        <v>270000</v>
      </c>
      <c r="VW32" s="21">
        <f>IF(VW$8="",0,VW26*SUMIFS(условия!81:81,условия!$7:$7,"&lt;="&amp;VW$8,условия!$8:$8,"&gt;="&amp;VW$8))</f>
        <v>270000</v>
      </c>
      <c r="VX32" s="21">
        <f>IF(VX$8="",0,VX26*SUMIFS(условия!81:81,условия!$7:$7,"&lt;="&amp;VX$8,условия!$8:$8,"&gt;="&amp;VX$8))</f>
        <v>270000</v>
      </c>
      <c r="VY32" s="21">
        <f>IF(VY$8="",0,VY26*SUMIFS(условия!81:81,условия!$7:$7,"&lt;="&amp;VY$8,условия!$8:$8,"&gt;="&amp;VY$8))</f>
        <v>270000</v>
      </c>
      <c r="VZ32" s="21">
        <f>IF(VZ$8="",0,VZ26*SUMIFS(условия!81:81,условия!$7:$7,"&lt;="&amp;VZ$8,условия!$8:$8,"&gt;="&amp;VZ$8))</f>
        <v>305999.99999999994</v>
      </c>
      <c r="WA32" s="21">
        <f>IF(WA$8="",0,WA26*SUMIFS(условия!81:81,условия!$7:$7,"&lt;="&amp;WA$8,условия!$8:$8,"&gt;="&amp;WA$8))</f>
        <v>305999.99999999994</v>
      </c>
      <c r="WB32" s="21">
        <f>IF(WB$8="",0,WB26*SUMIFS(условия!81:81,условия!$7:$7,"&lt;="&amp;WB$8,условия!$8:$8,"&gt;="&amp;WB$8))</f>
        <v>305999.99999999994</v>
      </c>
      <c r="WC32" s="21">
        <f>IF(WC$8="",0,WC26*SUMIFS(условия!81:81,условия!$7:$7,"&lt;="&amp;WC$8,условия!$8:$8,"&gt;="&amp;WC$8))</f>
        <v>305999.99999999994</v>
      </c>
      <c r="WD32" s="21">
        <f>IF(WD$8="",0,WD26*SUMIFS(условия!81:81,условия!$7:$7,"&lt;="&amp;WD$8,условия!$8:$8,"&gt;="&amp;WD$8))</f>
        <v>305999.99999999994</v>
      </c>
      <c r="WE32" s="21">
        <f>IF(WE$8="",0,WE26*SUMIFS(условия!81:81,условия!$7:$7,"&lt;="&amp;WE$8,условия!$8:$8,"&gt;="&amp;WE$8))</f>
        <v>305999.99999999994</v>
      </c>
      <c r="WF32" s="21">
        <f>IF(WF$8="",0,WF26*SUMIFS(условия!81:81,условия!$7:$7,"&lt;="&amp;WF$8,условия!$8:$8,"&gt;="&amp;WF$8))</f>
        <v>305999.99999999994</v>
      </c>
      <c r="WG32" s="21">
        <f>IF(WG$8="",0,WG26*SUMIFS(условия!81:81,условия!$7:$7,"&lt;="&amp;WG$8,условия!$8:$8,"&gt;="&amp;WG$8))</f>
        <v>305999.99999999994</v>
      </c>
      <c r="WH32" s="21">
        <f>IF(WH$8="",0,WH26*SUMIFS(условия!81:81,условия!$7:$7,"&lt;="&amp;WH$8,условия!$8:$8,"&gt;="&amp;WH$8))</f>
        <v>305999.99999999994</v>
      </c>
      <c r="WI32" s="21">
        <f>IF(WI$8="",0,WI26*SUMIFS(условия!81:81,условия!$7:$7,"&lt;="&amp;WI$8,условия!$8:$8,"&gt;="&amp;WI$8))</f>
        <v>305999.99999999994</v>
      </c>
      <c r="WJ32" s="21">
        <f>IF(WJ$8="",0,WJ26*SUMIFS(условия!81:81,условия!$7:$7,"&lt;="&amp;WJ$8,условия!$8:$8,"&gt;="&amp;WJ$8))</f>
        <v>305999.99999999994</v>
      </c>
      <c r="WK32" s="21">
        <f>IF(WK$8="",0,WK26*SUMIFS(условия!81:81,условия!$7:$7,"&lt;="&amp;WK$8,условия!$8:$8,"&gt;="&amp;WK$8))</f>
        <v>305999.99999999994</v>
      </c>
      <c r="WL32" s="21">
        <f>IF(WL$8="",0,WL26*SUMIFS(условия!81:81,условия!$7:$7,"&lt;="&amp;WL$8,условия!$8:$8,"&gt;="&amp;WL$8))</f>
        <v>305999.99999999994</v>
      </c>
      <c r="WM32" s="21">
        <f>IF(WM$8="",0,WM26*SUMIFS(условия!81:81,условия!$7:$7,"&lt;="&amp;WM$8,условия!$8:$8,"&gt;="&amp;WM$8))</f>
        <v>305999.99999999994</v>
      </c>
      <c r="WN32" s="21">
        <f>IF(WN$8="",0,WN26*SUMIFS(условия!81:81,условия!$7:$7,"&lt;="&amp;WN$8,условия!$8:$8,"&gt;="&amp;WN$8))</f>
        <v>305999.99999999994</v>
      </c>
      <c r="WO32" s="21">
        <f>IF(WO$8="",0,WO26*SUMIFS(условия!81:81,условия!$7:$7,"&lt;="&amp;WO$8,условия!$8:$8,"&gt;="&amp;WO$8))</f>
        <v>305999.99999999994</v>
      </c>
      <c r="WP32" s="21">
        <f>IF(WP$8="",0,WP26*SUMIFS(условия!81:81,условия!$7:$7,"&lt;="&amp;WP$8,условия!$8:$8,"&gt;="&amp;WP$8))</f>
        <v>305999.99999999994</v>
      </c>
      <c r="WQ32" s="21">
        <f>IF(WQ$8="",0,WQ26*SUMIFS(условия!81:81,условия!$7:$7,"&lt;="&amp;WQ$8,условия!$8:$8,"&gt;="&amp;WQ$8))</f>
        <v>305999.99999999994</v>
      </c>
      <c r="WR32" s="21">
        <f>IF(WR$8="",0,WR26*SUMIFS(условия!81:81,условия!$7:$7,"&lt;="&amp;WR$8,условия!$8:$8,"&gt;="&amp;WR$8))</f>
        <v>305999.99999999994</v>
      </c>
      <c r="WS32" s="21">
        <f>IF(WS$8="",0,WS26*SUMIFS(условия!81:81,условия!$7:$7,"&lt;="&amp;WS$8,условия!$8:$8,"&gt;="&amp;WS$8))</f>
        <v>305999.99999999994</v>
      </c>
      <c r="WT32" s="21">
        <f>IF(WT$8="",0,WT26*SUMIFS(условия!81:81,условия!$7:$7,"&lt;="&amp;WT$8,условия!$8:$8,"&gt;="&amp;WT$8))</f>
        <v>305999.99999999994</v>
      </c>
      <c r="WU32" s="21">
        <f>IF(WU$8="",0,WU26*SUMIFS(условия!81:81,условия!$7:$7,"&lt;="&amp;WU$8,условия!$8:$8,"&gt;="&amp;WU$8))</f>
        <v>305999.99999999994</v>
      </c>
      <c r="WV32" s="21">
        <f>IF(WV$8="",0,WV26*SUMIFS(условия!81:81,условия!$7:$7,"&lt;="&amp;WV$8,условия!$8:$8,"&gt;="&amp;WV$8))</f>
        <v>305999.99999999994</v>
      </c>
      <c r="WW32" s="21">
        <f>IF(WW$8="",0,WW26*SUMIFS(условия!81:81,условия!$7:$7,"&lt;="&amp;WW$8,условия!$8:$8,"&gt;="&amp;WW$8))</f>
        <v>305999.99999999994</v>
      </c>
      <c r="WX32" s="21">
        <f>IF(WX$8="",0,WX26*SUMIFS(условия!81:81,условия!$7:$7,"&lt;="&amp;WX$8,условия!$8:$8,"&gt;="&amp;WX$8))</f>
        <v>305999.99999999994</v>
      </c>
      <c r="WY32" s="21">
        <f>IF(WY$8="",0,WY26*SUMIFS(условия!81:81,условия!$7:$7,"&lt;="&amp;WY$8,условия!$8:$8,"&gt;="&amp;WY$8))</f>
        <v>305999.99999999994</v>
      </c>
      <c r="WZ32" s="21">
        <f>IF(WZ$8="",0,WZ26*SUMIFS(условия!81:81,условия!$7:$7,"&lt;="&amp;WZ$8,условия!$8:$8,"&gt;="&amp;WZ$8))</f>
        <v>305999.99999999994</v>
      </c>
      <c r="XA32" s="21">
        <f>IF(XA$8="",0,XA26*SUMIFS(условия!81:81,условия!$7:$7,"&lt;="&amp;XA$8,условия!$8:$8,"&gt;="&amp;XA$8))</f>
        <v>305999.99999999994</v>
      </c>
      <c r="XB32" s="21">
        <f>IF(XB$8="",0,XB26*SUMIFS(условия!81:81,условия!$7:$7,"&lt;="&amp;XB$8,условия!$8:$8,"&gt;="&amp;XB$8))</f>
        <v>229499.99999999997</v>
      </c>
      <c r="XC32" s="21">
        <f>IF(XC$8="",0,XC26*SUMIFS(условия!81:81,условия!$7:$7,"&lt;="&amp;XC$8,условия!$8:$8,"&gt;="&amp;XC$8))</f>
        <v>229499.99999999997</v>
      </c>
      <c r="XD32" s="21">
        <f>IF(XD$8="",0,XD26*SUMIFS(условия!81:81,условия!$7:$7,"&lt;="&amp;XD$8,условия!$8:$8,"&gt;="&amp;XD$8))</f>
        <v>229499.99999999997</v>
      </c>
      <c r="XE32" s="21">
        <f>IF(XE$8="",0,XE26*SUMIFS(условия!81:81,условия!$7:$7,"&lt;="&amp;XE$8,условия!$8:$8,"&gt;="&amp;XE$8))</f>
        <v>229499.99999999997</v>
      </c>
      <c r="XF32" s="21">
        <f>IF(XF$8="",0,XF26*SUMIFS(условия!81:81,условия!$7:$7,"&lt;="&amp;XF$8,условия!$8:$8,"&gt;="&amp;XF$8))</f>
        <v>229499.99999999997</v>
      </c>
      <c r="XG32" s="21">
        <f>IF(XG$8="",0,XG26*SUMIFS(условия!81:81,условия!$7:$7,"&lt;="&amp;XG$8,условия!$8:$8,"&gt;="&amp;XG$8))</f>
        <v>229499.99999999997</v>
      </c>
      <c r="XH32" s="21">
        <f>IF(XH$8="",0,XH26*SUMIFS(условия!81:81,условия!$7:$7,"&lt;="&amp;XH$8,условия!$8:$8,"&gt;="&amp;XH$8))</f>
        <v>229499.99999999997</v>
      </c>
      <c r="XI32" s="21">
        <f>IF(XI$8="",0,XI26*SUMIFS(условия!81:81,условия!$7:$7,"&lt;="&amp;XI$8,условия!$8:$8,"&gt;="&amp;XI$8))</f>
        <v>229499.99999999997</v>
      </c>
      <c r="XJ32" s="21">
        <f>IF(XJ$8="",0,XJ26*SUMIFS(условия!81:81,условия!$7:$7,"&lt;="&amp;XJ$8,условия!$8:$8,"&gt;="&amp;XJ$8))</f>
        <v>229499.99999999997</v>
      </c>
      <c r="XK32" s="21">
        <f>IF(XK$8="",0,XK26*SUMIFS(условия!81:81,условия!$7:$7,"&lt;="&amp;XK$8,условия!$8:$8,"&gt;="&amp;XK$8))</f>
        <v>229499.99999999997</v>
      </c>
      <c r="XL32" s="21">
        <f>IF(XL$8="",0,XL26*SUMIFS(условия!81:81,условия!$7:$7,"&lt;="&amp;XL$8,условия!$8:$8,"&gt;="&amp;XL$8))</f>
        <v>229499.99999999997</v>
      </c>
      <c r="XM32" s="21">
        <f>IF(XM$8="",0,XM26*SUMIFS(условия!81:81,условия!$7:$7,"&lt;="&amp;XM$8,условия!$8:$8,"&gt;="&amp;XM$8))</f>
        <v>229499.99999999997</v>
      </c>
      <c r="XN32" s="21">
        <f>IF(XN$8="",0,XN26*SUMIFS(условия!81:81,условия!$7:$7,"&lt;="&amp;XN$8,условия!$8:$8,"&gt;="&amp;XN$8))</f>
        <v>229499.99999999997</v>
      </c>
      <c r="XO32" s="21">
        <f>IF(XO$8="",0,XO26*SUMIFS(условия!81:81,условия!$7:$7,"&lt;="&amp;XO$8,условия!$8:$8,"&gt;="&amp;XO$8))</f>
        <v>229499.99999999997</v>
      </c>
      <c r="XP32" s="21">
        <f>IF(XP$8="",0,XP26*SUMIFS(условия!81:81,условия!$7:$7,"&lt;="&amp;XP$8,условия!$8:$8,"&gt;="&amp;XP$8))</f>
        <v>229499.99999999997</v>
      </c>
      <c r="XQ32" s="21">
        <f>IF(XQ$8="",0,XQ26*SUMIFS(условия!81:81,условия!$7:$7,"&lt;="&amp;XQ$8,условия!$8:$8,"&gt;="&amp;XQ$8))</f>
        <v>229499.99999999997</v>
      </c>
      <c r="XR32" s="21">
        <f>IF(XR$8="",0,XR26*SUMIFS(условия!81:81,условия!$7:$7,"&lt;="&amp;XR$8,условия!$8:$8,"&gt;="&amp;XR$8))</f>
        <v>229499.99999999997</v>
      </c>
      <c r="XS32" s="21">
        <f>IF(XS$8="",0,XS26*SUMIFS(условия!81:81,условия!$7:$7,"&lt;="&amp;XS$8,условия!$8:$8,"&gt;="&amp;XS$8))</f>
        <v>229499.99999999997</v>
      </c>
      <c r="XT32" s="21">
        <f>IF(XT$8="",0,XT26*SUMIFS(условия!81:81,условия!$7:$7,"&lt;="&amp;XT$8,условия!$8:$8,"&gt;="&amp;XT$8))</f>
        <v>229499.99999999997</v>
      </c>
      <c r="XU32" s="21">
        <f>IF(XU$8="",0,XU26*SUMIFS(условия!81:81,условия!$7:$7,"&lt;="&amp;XU$8,условия!$8:$8,"&gt;="&amp;XU$8))</f>
        <v>229499.99999999997</v>
      </c>
      <c r="XV32" s="21">
        <f>IF(XV$8="",0,XV26*SUMIFS(условия!81:81,условия!$7:$7,"&lt;="&amp;XV$8,условия!$8:$8,"&gt;="&amp;XV$8))</f>
        <v>229499.99999999997</v>
      </c>
      <c r="XW32" s="21">
        <f>IF(XW$8="",0,XW26*SUMIFS(условия!81:81,условия!$7:$7,"&lt;="&amp;XW$8,условия!$8:$8,"&gt;="&amp;XW$8))</f>
        <v>229499.99999999997</v>
      </c>
      <c r="XX32" s="21">
        <f>IF(XX$8="",0,XX26*SUMIFS(условия!81:81,условия!$7:$7,"&lt;="&amp;XX$8,условия!$8:$8,"&gt;="&amp;XX$8))</f>
        <v>229499.99999999997</v>
      </c>
      <c r="XY32" s="21">
        <f>IF(XY$8="",0,XY26*SUMIFS(условия!81:81,условия!$7:$7,"&lt;="&amp;XY$8,условия!$8:$8,"&gt;="&amp;XY$8))</f>
        <v>229499.99999999997</v>
      </c>
      <c r="XZ32" s="21">
        <f>IF(XZ$8="",0,XZ26*SUMIFS(условия!81:81,условия!$7:$7,"&lt;="&amp;XZ$8,условия!$8:$8,"&gt;="&amp;XZ$8))</f>
        <v>229499.99999999997</v>
      </c>
      <c r="YA32" s="21">
        <f>IF(YA$8="",0,YA26*SUMIFS(условия!81:81,условия!$7:$7,"&lt;="&amp;YA$8,условия!$8:$8,"&gt;="&amp;YA$8))</f>
        <v>229499.99999999997</v>
      </c>
      <c r="YB32" s="21">
        <f>IF(YB$8="",0,YB26*SUMIFS(условия!81:81,условия!$7:$7,"&lt;="&amp;YB$8,условия!$8:$8,"&gt;="&amp;YB$8))</f>
        <v>229499.99999999997</v>
      </c>
      <c r="YC32" s="21">
        <f>IF(YC$8="",0,YC26*SUMIFS(условия!81:81,условия!$7:$7,"&lt;="&amp;YC$8,условия!$8:$8,"&gt;="&amp;YC$8))</f>
        <v>229499.99999999997</v>
      </c>
      <c r="YD32" s="21">
        <f>IF(YD$8="",0,YD26*SUMIFS(условия!81:81,условия!$7:$7,"&lt;="&amp;YD$8,условия!$8:$8,"&gt;="&amp;YD$8))</f>
        <v>229499.99999999997</v>
      </c>
      <c r="YE32" s="21">
        <f>IF(YE$8="",0,YE26*SUMIFS(условия!81:81,условия!$7:$7,"&lt;="&amp;YE$8,условия!$8:$8,"&gt;="&amp;YE$8))</f>
        <v>229499.99999999997</v>
      </c>
      <c r="YF32" s="21">
        <f>IF(YF$8="",0,YF26*SUMIFS(условия!81:81,условия!$7:$7,"&lt;="&amp;YF$8,условия!$8:$8,"&gt;="&amp;YF$8))</f>
        <v>229499.99999999997</v>
      </c>
      <c r="YG32" s="21">
        <f>IF(YG$8="",0,YG26*SUMIFS(условия!81:81,условия!$7:$7,"&lt;="&amp;YG$8,условия!$8:$8,"&gt;="&amp;YG$8))</f>
        <v>256499.99999999997</v>
      </c>
      <c r="YH32" s="21">
        <f>IF(YH$8="",0,YH26*SUMIFS(условия!81:81,условия!$7:$7,"&lt;="&amp;YH$8,условия!$8:$8,"&gt;="&amp;YH$8))</f>
        <v>256499.99999999997</v>
      </c>
      <c r="YI32" s="21">
        <f>IF(YI$8="",0,YI26*SUMIFS(условия!81:81,условия!$7:$7,"&lt;="&amp;YI$8,условия!$8:$8,"&gt;="&amp;YI$8))</f>
        <v>256499.99999999997</v>
      </c>
      <c r="YJ32" s="21">
        <f>IF(YJ$8="",0,YJ26*SUMIFS(условия!81:81,условия!$7:$7,"&lt;="&amp;YJ$8,условия!$8:$8,"&gt;="&amp;YJ$8))</f>
        <v>256499.99999999997</v>
      </c>
      <c r="YK32" s="21">
        <f>IF(YK$8="",0,YK26*SUMIFS(условия!81:81,условия!$7:$7,"&lt;="&amp;YK$8,условия!$8:$8,"&gt;="&amp;YK$8))</f>
        <v>256499.99999999997</v>
      </c>
      <c r="YL32" s="21">
        <f>IF(YL$8="",0,YL26*SUMIFS(условия!81:81,условия!$7:$7,"&lt;="&amp;YL$8,условия!$8:$8,"&gt;="&amp;YL$8))</f>
        <v>256499.99999999997</v>
      </c>
      <c r="YM32" s="21">
        <f>IF(YM$8="",0,YM26*SUMIFS(условия!81:81,условия!$7:$7,"&lt;="&amp;YM$8,условия!$8:$8,"&gt;="&amp;YM$8))</f>
        <v>256499.99999999997</v>
      </c>
      <c r="YN32" s="21">
        <f>IF(YN$8="",0,YN26*SUMIFS(условия!81:81,условия!$7:$7,"&lt;="&amp;YN$8,условия!$8:$8,"&gt;="&amp;YN$8))</f>
        <v>256499.99999999997</v>
      </c>
      <c r="YO32" s="21">
        <f>IF(YO$8="",0,YO26*SUMIFS(условия!81:81,условия!$7:$7,"&lt;="&amp;YO$8,условия!$8:$8,"&gt;="&amp;YO$8))</f>
        <v>256499.99999999997</v>
      </c>
      <c r="YP32" s="21">
        <f>IF(YP$8="",0,YP26*SUMIFS(условия!81:81,условия!$7:$7,"&lt;="&amp;YP$8,условия!$8:$8,"&gt;="&amp;YP$8))</f>
        <v>256499.99999999997</v>
      </c>
      <c r="YQ32" s="21">
        <f>IF(YQ$8="",0,YQ26*SUMIFS(условия!81:81,условия!$7:$7,"&lt;="&amp;YQ$8,условия!$8:$8,"&gt;="&amp;YQ$8))</f>
        <v>256499.99999999997</v>
      </c>
      <c r="YR32" s="21">
        <f>IF(YR$8="",0,YR26*SUMIFS(условия!81:81,условия!$7:$7,"&lt;="&amp;YR$8,условия!$8:$8,"&gt;="&amp;YR$8))</f>
        <v>256499.99999999997</v>
      </c>
      <c r="YS32" s="21">
        <f>IF(YS$8="",0,YS26*SUMIFS(условия!81:81,условия!$7:$7,"&lt;="&amp;YS$8,условия!$8:$8,"&gt;="&amp;YS$8))</f>
        <v>256499.99999999997</v>
      </c>
      <c r="YT32" s="21">
        <f>IF(YT$8="",0,YT26*SUMIFS(условия!81:81,условия!$7:$7,"&lt;="&amp;YT$8,условия!$8:$8,"&gt;="&amp;YT$8))</f>
        <v>256499.99999999997</v>
      </c>
      <c r="YU32" s="21">
        <f>IF(YU$8="",0,YU26*SUMIFS(условия!81:81,условия!$7:$7,"&lt;="&amp;YU$8,условия!$8:$8,"&gt;="&amp;YU$8))</f>
        <v>256499.99999999997</v>
      </c>
      <c r="YV32" s="21">
        <f>IF(YV$8="",0,YV26*SUMIFS(условия!81:81,условия!$7:$7,"&lt;="&amp;YV$8,условия!$8:$8,"&gt;="&amp;YV$8))</f>
        <v>256499.99999999997</v>
      </c>
      <c r="YW32" s="21">
        <f>IF(YW$8="",0,YW26*SUMIFS(условия!81:81,условия!$7:$7,"&lt;="&amp;YW$8,условия!$8:$8,"&gt;="&amp;YW$8))</f>
        <v>256499.99999999997</v>
      </c>
      <c r="YX32" s="21">
        <f>IF(YX$8="",0,YX26*SUMIFS(условия!81:81,условия!$7:$7,"&lt;="&amp;YX$8,условия!$8:$8,"&gt;="&amp;YX$8))</f>
        <v>256499.99999999997</v>
      </c>
      <c r="YY32" s="21">
        <f>IF(YY$8="",0,YY26*SUMIFS(условия!81:81,условия!$7:$7,"&lt;="&amp;YY$8,условия!$8:$8,"&gt;="&amp;YY$8))</f>
        <v>256499.99999999997</v>
      </c>
      <c r="YZ32" s="21">
        <f>IF(YZ$8="",0,YZ26*SUMIFS(условия!81:81,условия!$7:$7,"&lt;="&amp;YZ$8,условия!$8:$8,"&gt;="&amp;YZ$8))</f>
        <v>256499.99999999997</v>
      </c>
      <c r="ZA32" s="21">
        <f>IF(ZA$8="",0,ZA26*SUMIFS(условия!81:81,условия!$7:$7,"&lt;="&amp;ZA$8,условия!$8:$8,"&gt;="&amp;ZA$8))</f>
        <v>256499.99999999997</v>
      </c>
      <c r="ZB32" s="21">
        <f>IF(ZB$8="",0,ZB26*SUMIFS(условия!81:81,условия!$7:$7,"&lt;="&amp;ZB$8,условия!$8:$8,"&gt;="&amp;ZB$8))</f>
        <v>256499.99999999997</v>
      </c>
      <c r="ZC32" s="21">
        <f>IF(ZC$8="",0,ZC26*SUMIFS(условия!81:81,условия!$7:$7,"&lt;="&amp;ZC$8,условия!$8:$8,"&gt;="&amp;ZC$8))</f>
        <v>256499.99999999997</v>
      </c>
      <c r="ZD32" s="21">
        <f>IF(ZD$8="",0,ZD26*SUMIFS(условия!81:81,условия!$7:$7,"&lt;="&amp;ZD$8,условия!$8:$8,"&gt;="&amp;ZD$8))</f>
        <v>256499.99999999997</v>
      </c>
      <c r="ZE32" s="21">
        <f>IF(ZE$8="",0,ZE26*SUMIFS(условия!81:81,условия!$7:$7,"&lt;="&amp;ZE$8,условия!$8:$8,"&gt;="&amp;ZE$8))</f>
        <v>256499.99999999997</v>
      </c>
      <c r="ZF32" s="21">
        <f>IF(ZF$8="",0,ZF26*SUMIFS(условия!81:81,условия!$7:$7,"&lt;="&amp;ZF$8,условия!$8:$8,"&gt;="&amp;ZF$8))</f>
        <v>256499.99999999997</v>
      </c>
      <c r="ZG32" s="21">
        <f>IF(ZG$8="",0,ZG26*SUMIFS(условия!81:81,условия!$7:$7,"&lt;="&amp;ZG$8,условия!$8:$8,"&gt;="&amp;ZG$8))</f>
        <v>256499.99999999997</v>
      </c>
      <c r="ZH32" s="21">
        <f>IF(ZH$8="",0,ZH26*SUMIFS(условия!81:81,условия!$7:$7,"&lt;="&amp;ZH$8,условия!$8:$8,"&gt;="&amp;ZH$8))</f>
        <v>256499.99999999997</v>
      </c>
      <c r="ZI32" s="21">
        <f>IF(ZI$8="",0,ZI26*SUMIFS(условия!81:81,условия!$7:$7,"&lt;="&amp;ZI$8,условия!$8:$8,"&gt;="&amp;ZI$8))</f>
        <v>256499.99999999997</v>
      </c>
      <c r="ZJ32" s="21">
        <f>IF(ZJ$8="",0,ZJ26*SUMIFS(условия!81:81,условия!$7:$7,"&lt;="&amp;ZJ$8,условия!$8:$8,"&gt;="&amp;ZJ$8))</f>
        <v>256499.99999999997</v>
      </c>
      <c r="ZK32" s="21">
        <f>IF(ZK$8="",0,ZK26*SUMIFS(условия!81:81,условия!$7:$7,"&lt;="&amp;ZK$8,условия!$8:$8,"&gt;="&amp;ZK$8))</f>
        <v>323999.99999999994</v>
      </c>
      <c r="ZL32" s="21">
        <f>IF(ZL$8="",0,ZL26*SUMIFS(условия!81:81,условия!$7:$7,"&lt;="&amp;ZL$8,условия!$8:$8,"&gt;="&amp;ZL$8))</f>
        <v>323999.99999999994</v>
      </c>
      <c r="ZM32" s="21">
        <f>IF(ZM$8="",0,ZM26*SUMIFS(условия!81:81,условия!$7:$7,"&lt;="&amp;ZM$8,условия!$8:$8,"&gt;="&amp;ZM$8))</f>
        <v>323999.99999999994</v>
      </c>
      <c r="ZN32" s="21">
        <f>IF(ZN$8="",0,ZN26*SUMIFS(условия!81:81,условия!$7:$7,"&lt;="&amp;ZN$8,условия!$8:$8,"&gt;="&amp;ZN$8))</f>
        <v>323999.99999999994</v>
      </c>
      <c r="ZO32" s="21">
        <f>IF(ZO$8="",0,ZO26*SUMIFS(условия!81:81,условия!$7:$7,"&lt;="&amp;ZO$8,условия!$8:$8,"&gt;="&amp;ZO$8))</f>
        <v>323999.99999999994</v>
      </c>
      <c r="ZP32" s="21">
        <f>IF(ZP$8="",0,ZP26*SUMIFS(условия!81:81,условия!$7:$7,"&lt;="&amp;ZP$8,условия!$8:$8,"&gt;="&amp;ZP$8))</f>
        <v>323999.99999999994</v>
      </c>
      <c r="ZQ32" s="21">
        <f>IF(ZQ$8="",0,ZQ26*SUMIFS(условия!81:81,условия!$7:$7,"&lt;="&amp;ZQ$8,условия!$8:$8,"&gt;="&amp;ZQ$8))</f>
        <v>323999.99999999994</v>
      </c>
      <c r="ZR32" s="21">
        <f>IF(ZR$8="",0,ZR26*SUMIFS(условия!81:81,условия!$7:$7,"&lt;="&amp;ZR$8,условия!$8:$8,"&gt;="&amp;ZR$8))</f>
        <v>323999.99999999994</v>
      </c>
      <c r="ZS32" s="21">
        <f>IF(ZS$8="",0,ZS26*SUMIFS(условия!81:81,условия!$7:$7,"&lt;="&amp;ZS$8,условия!$8:$8,"&gt;="&amp;ZS$8))</f>
        <v>323999.99999999994</v>
      </c>
      <c r="ZT32" s="21">
        <f>IF(ZT$8="",0,ZT26*SUMIFS(условия!81:81,условия!$7:$7,"&lt;="&amp;ZT$8,условия!$8:$8,"&gt;="&amp;ZT$8))</f>
        <v>323999.99999999994</v>
      </c>
      <c r="ZU32" s="21">
        <f>IF(ZU$8="",0,ZU26*SUMIFS(условия!81:81,условия!$7:$7,"&lt;="&amp;ZU$8,условия!$8:$8,"&gt;="&amp;ZU$8))</f>
        <v>323999.99999999994</v>
      </c>
      <c r="ZV32" s="21">
        <f>IF(ZV$8="",0,ZV26*SUMIFS(условия!81:81,условия!$7:$7,"&lt;="&amp;ZV$8,условия!$8:$8,"&gt;="&amp;ZV$8))</f>
        <v>323999.99999999994</v>
      </c>
      <c r="ZW32" s="21">
        <f>IF(ZW$8="",0,ZW26*SUMIFS(условия!81:81,условия!$7:$7,"&lt;="&amp;ZW$8,условия!$8:$8,"&gt;="&amp;ZW$8))</f>
        <v>323999.99999999994</v>
      </c>
      <c r="ZX32" s="21">
        <f>IF(ZX$8="",0,ZX26*SUMIFS(условия!81:81,условия!$7:$7,"&lt;="&amp;ZX$8,условия!$8:$8,"&gt;="&amp;ZX$8))</f>
        <v>323999.99999999994</v>
      </c>
      <c r="ZY32" s="21">
        <f>IF(ZY$8="",0,ZY26*SUMIFS(условия!81:81,условия!$7:$7,"&lt;="&amp;ZY$8,условия!$8:$8,"&gt;="&amp;ZY$8))</f>
        <v>323999.99999999994</v>
      </c>
      <c r="ZZ32" s="21">
        <f>IF(ZZ$8="",0,ZZ26*SUMIFS(условия!81:81,условия!$7:$7,"&lt;="&amp;ZZ$8,условия!$8:$8,"&gt;="&amp;ZZ$8))</f>
        <v>323999.99999999994</v>
      </c>
      <c r="AAA32" s="21">
        <f>IF(AAA$8="",0,AAA26*SUMIFS(условия!81:81,условия!$7:$7,"&lt;="&amp;AAA$8,условия!$8:$8,"&gt;="&amp;AAA$8))</f>
        <v>323999.99999999994</v>
      </c>
      <c r="AAB32" s="21">
        <f>IF(AAB$8="",0,AAB26*SUMIFS(условия!81:81,условия!$7:$7,"&lt;="&amp;AAB$8,условия!$8:$8,"&gt;="&amp;AAB$8))</f>
        <v>323999.99999999994</v>
      </c>
      <c r="AAC32" s="21">
        <f>IF(AAC$8="",0,AAC26*SUMIFS(условия!81:81,условия!$7:$7,"&lt;="&amp;AAC$8,условия!$8:$8,"&gt;="&amp;AAC$8))</f>
        <v>323999.99999999994</v>
      </c>
      <c r="AAD32" s="21">
        <f>IF(AAD$8="",0,AAD26*SUMIFS(условия!81:81,условия!$7:$7,"&lt;="&amp;AAD$8,условия!$8:$8,"&gt;="&amp;AAD$8))</f>
        <v>323999.99999999994</v>
      </c>
      <c r="AAE32" s="21">
        <f>IF(AAE$8="",0,AAE26*SUMIFS(условия!81:81,условия!$7:$7,"&lt;="&amp;AAE$8,условия!$8:$8,"&gt;="&amp;AAE$8))</f>
        <v>323999.99999999994</v>
      </c>
      <c r="AAF32" s="21">
        <f>IF(AAF$8="",0,AAF26*SUMIFS(условия!81:81,условия!$7:$7,"&lt;="&amp;AAF$8,условия!$8:$8,"&gt;="&amp;AAF$8))</f>
        <v>323999.99999999994</v>
      </c>
      <c r="AAG32" s="21">
        <f>IF(AAG$8="",0,AAG26*SUMIFS(условия!81:81,условия!$7:$7,"&lt;="&amp;AAG$8,условия!$8:$8,"&gt;="&amp;AAG$8))</f>
        <v>323999.99999999994</v>
      </c>
      <c r="AAH32" s="21">
        <f>IF(AAH$8="",0,AAH26*SUMIFS(условия!81:81,условия!$7:$7,"&lt;="&amp;AAH$8,условия!$8:$8,"&gt;="&amp;AAH$8))</f>
        <v>323999.99999999994</v>
      </c>
      <c r="AAI32" s="21">
        <f>IF(AAI$8="",0,AAI26*SUMIFS(условия!81:81,условия!$7:$7,"&lt;="&amp;AAI$8,условия!$8:$8,"&gt;="&amp;AAI$8))</f>
        <v>323999.99999999994</v>
      </c>
      <c r="AAJ32" s="21">
        <f>IF(AAJ$8="",0,AAJ26*SUMIFS(условия!81:81,условия!$7:$7,"&lt;="&amp;AAJ$8,условия!$8:$8,"&gt;="&amp;AAJ$8))</f>
        <v>323999.99999999994</v>
      </c>
      <c r="AAK32" s="21">
        <f>IF(AAK$8="",0,AAK26*SUMIFS(условия!81:81,условия!$7:$7,"&lt;="&amp;AAK$8,условия!$8:$8,"&gt;="&amp;AAK$8))</f>
        <v>323999.99999999994</v>
      </c>
      <c r="AAL32" s="21">
        <f>IF(AAL$8="",0,AAL26*SUMIFS(условия!81:81,условия!$7:$7,"&lt;="&amp;AAL$8,условия!$8:$8,"&gt;="&amp;AAL$8))</f>
        <v>323999.99999999994</v>
      </c>
      <c r="AAM32" s="21">
        <f>IF(AAM$8="",0,AAM26*SUMIFS(условия!81:81,условия!$7:$7,"&lt;="&amp;AAM$8,условия!$8:$8,"&gt;="&amp;AAM$8))</f>
        <v>323999.99999999994</v>
      </c>
      <c r="AAN32" s="21">
        <f>IF(AAN$8="",0,AAN26*SUMIFS(условия!81:81,условия!$7:$7,"&lt;="&amp;AAN$8,условия!$8:$8,"&gt;="&amp;AAN$8))</f>
        <v>323999.99999999994</v>
      </c>
      <c r="AAO32" s="21">
        <f>IF(AAO$8="",0,AAO26*SUMIFS(условия!81:81,условия!$7:$7,"&lt;="&amp;AAO$8,условия!$8:$8,"&gt;="&amp;AAO$8))</f>
        <v>323999.99999999994</v>
      </c>
      <c r="AAP32" s="21">
        <f>IF(AAP$8="",0,AAP26*SUMIFS(условия!81:81,условия!$7:$7,"&lt;="&amp;AAP$8,условия!$8:$8,"&gt;="&amp;AAP$8))</f>
        <v>323999.99999999994</v>
      </c>
      <c r="AAQ32" s="21">
        <f>IF(AAQ$8="",0,AAQ26*SUMIFS(условия!81:81,условия!$7:$7,"&lt;="&amp;AAQ$8,условия!$8:$8,"&gt;="&amp;AAQ$8))</f>
        <v>323999.99999999994</v>
      </c>
      <c r="AAR32" s="21">
        <f>IF(AAR$8="",0,AAR26*SUMIFS(условия!81:81,условия!$7:$7,"&lt;="&amp;AAR$8,условия!$8:$8,"&gt;="&amp;AAR$8))</f>
        <v>323999.99999999994</v>
      </c>
      <c r="AAS32" s="21">
        <f>IF(AAS$8="",0,AAS26*SUMIFS(условия!81:81,условия!$7:$7,"&lt;="&amp;AAS$8,условия!$8:$8,"&gt;="&amp;AAS$8))</f>
        <v>323999.99999999994</v>
      </c>
      <c r="AAT32" s="21">
        <f>IF(AAT$8="",0,AAT26*SUMIFS(условия!81:81,условия!$7:$7,"&lt;="&amp;AAT$8,условия!$8:$8,"&gt;="&amp;AAT$8))</f>
        <v>323999.99999999994</v>
      </c>
      <c r="AAU32" s="21">
        <f>IF(AAU$8="",0,AAU26*SUMIFS(условия!81:81,условия!$7:$7,"&lt;="&amp;AAU$8,условия!$8:$8,"&gt;="&amp;AAU$8))</f>
        <v>323999.99999999994</v>
      </c>
      <c r="AAV32" s="21">
        <f>IF(AAV$8="",0,AAV26*SUMIFS(условия!81:81,условия!$7:$7,"&lt;="&amp;AAV$8,условия!$8:$8,"&gt;="&amp;AAV$8))</f>
        <v>323999.99999999994</v>
      </c>
      <c r="AAW32" s="21">
        <f>IF(AAW$8="",0,AAW26*SUMIFS(условия!81:81,условия!$7:$7,"&lt;="&amp;AAW$8,условия!$8:$8,"&gt;="&amp;AAW$8))</f>
        <v>323999.99999999994</v>
      </c>
      <c r="AAX32" s="21">
        <f>IF(AAX$8="",0,AAX26*SUMIFS(условия!81:81,условия!$7:$7,"&lt;="&amp;AAX$8,условия!$8:$8,"&gt;="&amp;AAX$8))</f>
        <v>323999.99999999994</v>
      </c>
      <c r="AAY32" s="21">
        <f>IF(AAY$8="",0,AAY26*SUMIFS(условия!81:81,условия!$7:$7,"&lt;="&amp;AAY$8,условия!$8:$8,"&gt;="&amp;AAY$8))</f>
        <v>323999.99999999994</v>
      </c>
      <c r="AAZ32" s="21">
        <f>IF(AAZ$8="",0,AAZ26*SUMIFS(условия!81:81,условия!$7:$7,"&lt;="&amp;AAZ$8,условия!$8:$8,"&gt;="&amp;AAZ$8))</f>
        <v>323999.99999999994</v>
      </c>
      <c r="ABA32" s="21">
        <f>IF(ABA$8="",0,ABA26*SUMIFS(условия!81:81,условия!$7:$7,"&lt;="&amp;ABA$8,условия!$8:$8,"&gt;="&amp;ABA$8))</f>
        <v>323999.99999999994</v>
      </c>
      <c r="ABB32" s="21">
        <f>IF(ABB$8="",0,ABB26*SUMIFS(условия!81:81,условия!$7:$7,"&lt;="&amp;ABB$8,условия!$8:$8,"&gt;="&amp;ABB$8))</f>
        <v>323999.99999999994</v>
      </c>
      <c r="ABC32" s="21">
        <f>IF(ABC$8="",0,ABC26*SUMIFS(условия!81:81,условия!$7:$7,"&lt;="&amp;ABC$8,условия!$8:$8,"&gt;="&amp;ABC$8))</f>
        <v>323999.99999999994</v>
      </c>
      <c r="ABD32" s="21">
        <f>IF(ABD$8="",0,ABD26*SUMIFS(условия!81:81,условия!$7:$7,"&lt;="&amp;ABD$8,условия!$8:$8,"&gt;="&amp;ABD$8))</f>
        <v>323999.99999999994</v>
      </c>
      <c r="ABE32" s="21">
        <f>IF(ABE$8="",0,ABE26*SUMIFS(условия!81:81,условия!$7:$7,"&lt;="&amp;ABE$8,условия!$8:$8,"&gt;="&amp;ABE$8))</f>
        <v>323999.99999999994</v>
      </c>
      <c r="ABF32" s="21">
        <f>IF(ABF$8="",0,ABF26*SUMIFS(условия!81:81,условия!$7:$7,"&lt;="&amp;ABF$8,условия!$8:$8,"&gt;="&amp;ABF$8))</f>
        <v>323999.99999999994</v>
      </c>
      <c r="ABG32" s="21">
        <f>IF(ABG$8="",0,ABG26*SUMIFS(условия!81:81,условия!$7:$7,"&lt;="&amp;ABG$8,условия!$8:$8,"&gt;="&amp;ABG$8))</f>
        <v>323999.99999999994</v>
      </c>
      <c r="ABH32" s="21">
        <f>IF(ABH$8="",0,ABH26*SUMIFS(условия!81:81,условия!$7:$7,"&lt;="&amp;ABH$8,условия!$8:$8,"&gt;="&amp;ABH$8))</f>
        <v>323999.99999999994</v>
      </c>
      <c r="ABI32" s="21">
        <f>IF(ABI$8="",0,ABI26*SUMIFS(условия!81:81,условия!$7:$7,"&lt;="&amp;ABI$8,условия!$8:$8,"&gt;="&amp;ABI$8))</f>
        <v>323999.99999999994</v>
      </c>
      <c r="ABJ32" s="21">
        <f>IF(ABJ$8="",0,ABJ26*SUMIFS(условия!81:81,условия!$7:$7,"&lt;="&amp;ABJ$8,условия!$8:$8,"&gt;="&amp;ABJ$8))</f>
        <v>323999.99999999994</v>
      </c>
      <c r="ABK32" s="21">
        <f>IF(ABK$8="",0,ABK26*SUMIFS(условия!81:81,условия!$7:$7,"&lt;="&amp;ABK$8,условия!$8:$8,"&gt;="&amp;ABK$8))</f>
        <v>323999.99999999994</v>
      </c>
      <c r="ABL32" s="21">
        <f>IF(ABL$8="",0,ABL26*SUMIFS(условия!81:81,условия!$7:$7,"&lt;="&amp;ABL$8,условия!$8:$8,"&gt;="&amp;ABL$8))</f>
        <v>323999.99999999994</v>
      </c>
      <c r="ABM32" s="21">
        <f>IF(ABM$8="",0,ABM26*SUMIFS(условия!81:81,условия!$7:$7,"&lt;="&amp;ABM$8,условия!$8:$8,"&gt;="&amp;ABM$8))</f>
        <v>323999.99999999994</v>
      </c>
      <c r="ABN32" s="21">
        <f>IF(ABN$8="",0,ABN26*SUMIFS(условия!81:81,условия!$7:$7,"&lt;="&amp;ABN$8,условия!$8:$8,"&gt;="&amp;ABN$8))</f>
        <v>323999.99999999994</v>
      </c>
      <c r="ABO32" s="21">
        <f>IF(ABO$8="",0,ABO26*SUMIFS(условия!81:81,условия!$7:$7,"&lt;="&amp;ABO$8,условия!$8:$8,"&gt;="&amp;ABO$8))</f>
        <v>323999.99999999994</v>
      </c>
      <c r="ABP32" s="21">
        <f>IF(ABP$8="",0,ABP26*SUMIFS(условия!81:81,условия!$7:$7,"&lt;="&amp;ABP$8,условия!$8:$8,"&gt;="&amp;ABP$8))</f>
        <v>323999.99999999994</v>
      </c>
      <c r="ABQ32" s="21">
        <f>IF(ABQ$8="",0,ABQ26*SUMIFS(условия!81:81,условия!$7:$7,"&lt;="&amp;ABQ$8,условия!$8:$8,"&gt;="&amp;ABQ$8))</f>
        <v>323999.99999999994</v>
      </c>
      <c r="ABR32" s="21">
        <f>IF(ABR$8="",0,ABR26*SUMIFS(условия!81:81,условия!$7:$7,"&lt;="&amp;ABR$8,условия!$8:$8,"&gt;="&amp;ABR$8))</f>
        <v>323999.99999999994</v>
      </c>
      <c r="ABS32" s="21">
        <f>IF(ABS$8="",0,ABS26*SUMIFS(условия!81:81,условия!$7:$7,"&lt;="&amp;ABS$8,условия!$8:$8,"&gt;="&amp;ABS$8))</f>
        <v>323999.99999999994</v>
      </c>
      <c r="ABT32" s="21">
        <f>IF(ABT$8="",0,ABT26*SUMIFS(условия!81:81,условия!$7:$7,"&lt;="&amp;ABT$8,условия!$8:$8,"&gt;="&amp;ABT$8))</f>
        <v>341999.99999999994</v>
      </c>
      <c r="ABU32" s="21">
        <f>IF(ABU$8="",0,ABU26*SUMIFS(условия!81:81,условия!$7:$7,"&lt;="&amp;ABU$8,условия!$8:$8,"&gt;="&amp;ABU$8))</f>
        <v>341999.99999999994</v>
      </c>
      <c r="ABV32" s="21">
        <f>IF(ABV$8="",0,ABV26*SUMIFS(условия!81:81,условия!$7:$7,"&lt;="&amp;ABV$8,условия!$8:$8,"&gt;="&amp;ABV$8))</f>
        <v>341999.99999999994</v>
      </c>
      <c r="ABW32" s="21">
        <f>IF(ABW$8="",0,ABW26*SUMIFS(условия!81:81,условия!$7:$7,"&lt;="&amp;ABW$8,условия!$8:$8,"&gt;="&amp;ABW$8))</f>
        <v>341999.99999999994</v>
      </c>
      <c r="ABX32" s="21">
        <f>IF(ABX$8="",0,ABX26*SUMIFS(условия!81:81,условия!$7:$7,"&lt;="&amp;ABX$8,условия!$8:$8,"&gt;="&amp;ABX$8))</f>
        <v>341999.99999999994</v>
      </c>
      <c r="ABY32" s="21">
        <f>IF(ABY$8="",0,ABY26*SUMIFS(условия!81:81,условия!$7:$7,"&lt;="&amp;ABY$8,условия!$8:$8,"&gt;="&amp;ABY$8))</f>
        <v>341999.99999999994</v>
      </c>
      <c r="ABZ32" s="21">
        <f>IF(ABZ$8="",0,ABZ26*SUMIFS(условия!81:81,условия!$7:$7,"&lt;="&amp;ABZ$8,условия!$8:$8,"&gt;="&amp;ABZ$8))</f>
        <v>341999.99999999994</v>
      </c>
      <c r="ACA32" s="21">
        <f>IF(ACA$8="",0,ACA26*SUMIFS(условия!81:81,условия!$7:$7,"&lt;="&amp;ACA$8,условия!$8:$8,"&gt;="&amp;ACA$8))</f>
        <v>341999.99999999994</v>
      </c>
      <c r="ACB32" s="21">
        <f>IF(ACB$8="",0,ACB26*SUMIFS(условия!81:81,условия!$7:$7,"&lt;="&amp;ACB$8,условия!$8:$8,"&gt;="&amp;ACB$8))</f>
        <v>341999.99999999994</v>
      </c>
      <c r="ACC32" s="21">
        <f>IF(ACC$8="",0,ACC26*SUMIFS(условия!81:81,условия!$7:$7,"&lt;="&amp;ACC$8,условия!$8:$8,"&gt;="&amp;ACC$8))</f>
        <v>341999.99999999994</v>
      </c>
      <c r="ACD32" s="21">
        <f>IF(ACD$8="",0,ACD26*SUMIFS(условия!81:81,условия!$7:$7,"&lt;="&amp;ACD$8,условия!$8:$8,"&gt;="&amp;ACD$8))</f>
        <v>341999.99999999994</v>
      </c>
      <c r="ACE32" s="21">
        <f>IF(ACE$8="",0,ACE26*SUMIFS(условия!81:81,условия!$7:$7,"&lt;="&amp;ACE$8,условия!$8:$8,"&gt;="&amp;ACE$8))</f>
        <v>341999.99999999994</v>
      </c>
      <c r="ACF32" s="21">
        <f>IF(ACF$8="",0,ACF26*SUMIFS(условия!81:81,условия!$7:$7,"&lt;="&amp;ACF$8,условия!$8:$8,"&gt;="&amp;ACF$8))</f>
        <v>341999.99999999994</v>
      </c>
      <c r="ACG32" s="21">
        <f>IF(ACG$8="",0,ACG26*SUMIFS(условия!81:81,условия!$7:$7,"&lt;="&amp;ACG$8,условия!$8:$8,"&gt;="&amp;ACG$8))</f>
        <v>341999.99999999994</v>
      </c>
      <c r="ACH32" s="21">
        <f>IF(ACH$8="",0,ACH26*SUMIFS(условия!81:81,условия!$7:$7,"&lt;="&amp;ACH$8,условия!$8:$8,"&gt;="&amp;ACH$8))</f>
        <v>341999.99999999994</v>
      </c>
      <c r="ACI32" s="21">
        <f>IF(ACI$8="",0,ACI26*SUMIFS(условия!81:81,условия!$7:$7,"&lt;="&amp;ACI$8,условия!$8:$8,"&gt;="&amp;ACI$8))</f>
        <v>341999.99999999994</v>
      </c>
      <c r="ACJ32" s="21">
        <f>IF(ACJ$8="",0,ACJ26*SUMIFS(условия!81:81,условия!$7:$7,"&lt;="&amp;ACJ$8,условия!$8:$8,"&gt;="&amp;ACJ$8))</f>
        <v>341999.99999999994</v>
      </c>
      <c r="ACK32" s="21">
        <f>IF(ACK$8="",0,ACK26*SUMIFS(условия!81:81,условия!$7:$7,"&lt;="&amp;ACK$8,условия!$8:$8,"&gt;="&amp;ACK$8))</f>
        <v>341999.99999999994</v>
      </c>
      <c r="ACL32" s="21">
        <f>IF(ACL$8="",0,ACL26*SUMIFS(условия!81:81,условия!$7:$7,"&lt;="&amp;ACL$8,условия!$8:$8,"&gt;="&amp;ACL$8))</f>
        <v>341999.99999999994</v>
      </c>
      <c r="ACM32" s="21">
        <f>IF(ACM$8="",0,ACM26*SUMIFS(условия!81:81,условия!$7:$7,"&lt;="&amp;ACM$8,условия!$8:$8,"&gt;="&amp;ACM$8))</f>
        <v>341999.99999999994</v>
      </c>
      <c r="ACN32" s="21">
        <f>IF(ACN$8="",0,ACN26*SUMIFS(условия!81:81,условия!$7:$7,"&lt;="&amp;ACN$8,условия!$8:$8,"&gt;="&amp;ACN$8))</f>
        <v>341999.99999999994</v>
      </c>
      <c r="ACO32" s="21">
        <f>IF(ACO$8="",0,ACO26*SUMIFS(условия!81:81,условия!$7:$7,"&lt;="&amp;ACO$8,условия!$8:$8,"&gt;="&amp;ACO$8))</f>
        <v>341999.99999999994</v>
      </c>
      <c r="ACP32" s="21">
        <f>IF(ACP$8="",0,ACP26*SUMIFS(условия!81:81,условия!$7:$7,"&lt;="&amp;ACP$8,условия!$8:$8,"&gt;="&amp;ACP$8))</f>
        <v>341999.99999999994</v>
      </c>
      <c r="ACQ32" s="21">
        <f>IF(ACQ$8="",0,ACQ26*SUMIFS(условия!81:81,условия!$7:$7,"&lt;="&amp;ACQ$8,условия!$8:$8,"&gt;="&amp;ACQ$8))</f>
        <v>341999.99999999994</v>
      </c>
      <c r="ACR32" s="21">
        <f>IF(ACR$8="",0,ACR26*SUMIFS(условия!81:81,условия!$7:$7,"&lt;="&amp;ACR$8,условия!$8:$8,"&gt;="&amp;ACR$8))</f>
        <v>341999.99999999994</v>
      </c>
      <c r="ACS32" s="21">
        <f>IF(ACS$8="",0,ACS26*SUMIFS(условия!81:81,условия!$7:$7,"&lt;="&amp;ACS$8,условия!$8:$8,"&gt;="&amp;ACS$8))</f>
        <v>341999.99999999994</v>
      </c>
      <c r="ACT32" s="21">
        <f>IF(ACT$8="",0,ACT26*SUMIFS(условия!81:81,условия!$7:$7,"&lt;="&amp;ACT$8,условия!$8:$8,"&gt;="&amp;ACT$8))</f>
        <v>341999.99999999994</v>
      </c>
      <c r="ACU32" s="21">
        <f>IF(ACU$8="",0,ACU26*SUMIFS(условия!81:81,условия!$7:$7,"&lt;="&amp;ACU$8,условия!$8:$8,"&gt;="&amp;ACU$8))</f>
        <v>341999.99999999994</v>
      </c>
      <c r="ACV32" s="21">
        <f>IF(ACV$8="",0,ACV26*SUMIFS(условия!81:81,условия!$7:$7,"&lt;="&amp;ACV$8,условия!$8:$8,"&gt;="&amp;ACV$8))</f>
        <v>341999.99999999994</v>
      </c>
      <c r="ACW32" s="21">
        <f>IF(ACW$8="",0,ACW26*SUMIFS(условия!81:81,условия!$7:$7,"&lt;="&amp;ACW$8,условия!$8:$8,"&gt;="&amp;ACW$8))</f>
        <v>341999.99999999994</v>
      </c>
      <c r="ACX32" s="21">
        <f>IF(ACX$8="",0,ACX26*SUMIFS(условия!81:81,условия!$7:$7,"&lt;="&amp;ACX$8,условия!$8:$8,"&gt;="&amp;ACX$8))</f>
        <v>341999.99999999994</v>
      </c>
      <c r="ACY32" s="21">
        <f>IF(ACY$8="",0,ACY26*SUMIFS(условия!81:81,условия!$7:$7,"&lt;="&amp;ACY$8,условия!$8:$8,"&gt;="&amp;ACY$8))</f>
        <v>377999.99999999988</v>
      </c>
      <c r="ACZ32" s="21">
        <f>IF(ACZ$8="",0,ACZ26*SUMIFS(условия!81:81,условия!$7:$7,"&lt;="&amp;ACZ$8,условия!$8:$8,"&gt;="&amp;ACZ$8))</f>
        <v>377999.99999999988</v>
      </c>
      <c r="ADA32" s="21">
        <f>IF(ADA$8="",0,ADA26*SUMIFS(условия!81:81,условия!$7:$7,"&lt;="&amp;ADA$8,условия!$8:$8,"&gt;="&amp;ADA$8))</f>
        <v>377999.99999999988</v>
      </c>
      <c r="ADB32" s="21">
        <f>IF(ADB$8="",0,ADB26*SUMIFS(условия!81:81,условия!$7:$7,"&lt;="&amp;ADB$8,условия!$8:$8,"&gt;="&amp;ADB$8))</f>
        <v>377999.99999999988</v>
      </c>
      <c r="ADC32" s="21">
        <f>IF(ADC$8="",0,ADC26*SUMIFS(условия!81:81,условия!$7:$7,"&lt;="&amp;ADC$8,условия!$8:$8,"&gt;="&amp;ADC$8))</f>
        <v>377999.99999999988</v>
      </c>
      <c r="ADD32" s="21">
        <f>IF(ADD$8="",0,ADD26*SUMIFS(условия!81:81,условия!$7:$7,"&lt;="&amp;ADD$8,условия!$8:$8,"&gt;="&amp;ADD$8))</f>
        <v>377999.99999999988</v>
      </c>
      <c r="ADE32" s="21">
        <f>IF(ADE$8="",0,ADE26*SUMIFS(условия!81:81,условия!$7:$7,"&lt;="&amp;ADE$8,условия!$8:$8,"&gt;="&amp;ADE$8))</f>
        <v>377999.99999999988</v>
      </c>
      <c r="ADF32" s="21">
        <f>IF(ADF$8="",0,ADF26*SUMIFS(условия!81:81,условия!$7:$7,"&lt;="&amp;ADF$8,условия!$8:$8,"&gt;="&amp;ADF$8))</f>
        <v>377999.99999999988</v>
      </c>
      <c r="ADG32" s="21">
        <f>IF(ADG$8="",0,ADG26*SUMIFS(условия!81:81,условия!$7:$7,"&lt;="&amp;ADG$8,условия!$8:$8,"&gt;="&amp;ADG$8))</f>
        <v>377999.99999999988</v>
      </c>
      <c r="ADH32" s="21">
        <f>IF(ADH$8="",0,ADH26*SUMIFS(условия!81:81,условия!$7:$7,"&lt;="&amp;ADH$8,условия!$8:$8,"&gt;="&amp;ADH$8))</f>
        <v>377999.99999999988</v>
      </c>
      <c r="ADI32" s="21">
        <f>IF(ADI$8="",0,ADI26*SUMIFS(условия!81:81,условия!$7:$7,"&lt;="&amp;ADI$8,условия!$8:$8,"&gt;="&amp;ADI$8))</f>
        <v>377999.99999999988</v>
      </c>
      <c r="ADJ32" s="21">
        <f>IF(ADJ$8="",0,ADJ26*SUMIFS(условия!81:81,условия!$7:$7,"&lt;="&amp;ADJ$8,условия!$8:$8,"&gt;="&amp;ADJ$8))</f>
        <v>377999.99999999988</v>
      </c>
      <c r="ADK32" s="21">
        <f>IF(ADK$8="",0,ADK26*SUMIFS(условия!81:81,условия!$7:$7,"&lt;="&amp;ADK$8,условия!$8:$8,"&gt;="&amp;ADK$8))</f>
        <v>377999.99999999988</v>
      </c>
      <c r="ADL32" s="21">
        <f>IF(ADL$8="",0,ADL26*SUMIFS(условия!81:81,условия!$7:$7,"&lt;="&amp;ADL$8,условия!$8:$8,"&gt;="&amp;ADL$8))</f>
        <v>377999.99999999988</v>
      </c>
      <c r="ADM32" s="21">
        <f>IF(ADM$8="",0,ADM26*SUMIFS(условия!81:81,условия!$7:$7,"&lt;="&amp;ADM$8,условия!$8:$8,"&gt;="&amp;ADM$8))</f>
        <v>377999.99999999988</v>
      </c>
      <c r="ADN32" s="21">
        <f>IF(ADN$8="",0,ADN26*SUMIFS(условия!81:81,условия!$7:$7,"&lt;="&amp;ADN$8,условия!$8:$8,"&gt;="&amp;ADN$8))</f>
        <v>377999.99999999988</v>
      </c>
      <c r="ADO32" s="21">
        <f>IF(ADO$8="",0,ADO26*SUMIFS(условия!81:81,условия!$7:$7,"&lt;="&amp;ADO$8,условия!$8:$8,"&gt;="&amp;ADO$8))</f>
        <v>377999.99999999988</v>
      </c>
      <c r="ADP32" s="21">
        <f>IF(ADP$8="",0,ADP26*SUMIFS(условия!81:81,условия!$7:$7,"&lt;="&amp;ADP$8,условия!$8:$8,"&gt;="&amp;ADP$8))</f>
        <v>377999.99999999988</v>
      </c>
      <c r="ADQ32" s="21">
        <f>IF(ADQ$8="",0,ADQ26*SUMIFS(условия!81:81,условия!$7:$7,"&lt;="&amp;ADQ$8,условия!$8:$8,"&gt;="&amp;ADQ$8))</f>
        <v>377999.99999999988</v>
      </c>
      <c r="ADR32" s="21">
        <f>IF(ADR$8="",0,ADR26*SUMIFS(условия!81:81,условия!$7:$7,"&lt;="&amp;ADR$8,условия!$8:$8,"&gt;="&amp;ADR$8))</f>
        <v>377999.99999999988</v>
      </c>
      <c r="ADS32" s="21">
        <f>IF(ADS$8="",0,ADS26*SUMIFS(условия!81:81,условия!$7:$7,"&lt;="&amp;ADS$8,условия!$8:$8,"&gt;="&amp;ADS$8))</f>
        <v>377999.99999999988</v>
      </c>
      <c r="ADT32" s="21">
        <f>IF(ADT$8="",0,ADT26*SUMIFS(условия!81:81,условия!$7:$7,"&lt;="&amp;ADT$8,условия!$8:$8,"&gt;="&amp;ADT$8))</f>
        <v>377999.99999999988</v>
      </c>
      <c r="ADU32" s="21">
        <f>IF(ADU$8="",0,ADU26*SUMIFS(условия!81:81,условия!$7:$7,"&lt;="&amp;ADU$8,условия!$8:$8,"&gt;="&amp;ADU$8))</f>
        <v>377999.99999999988</v>
      </c>
      <c r="ADV32" s="21">
        <f>IF(ADV$8="",0,ADV26*SUMIFS(условия!81:81,условия!$7:$7,"&lt;="&amp;ADV$8,условия!$8:$8,"&gt;="&amp;ADV$8))</f>
        <v>377999.99999999988</v>
      </c>
      <c r="ADW32" s="21">
        <f>IF(ADW$8="",0,ADW26*SUMIFS(условия!81:81,условия!$7:$7,"&lt;="&amp;ADW$8,условия!$8:$8,"&gt;="&amp;ADW$8))</f>
        <v>377999.99999999988</v>
      </c>
      <c r="ADX32" s="21">
        <f>IF(ADX$8="",0,ADX26*SUMIFS(условия!81:81,условия!$7:$7,"&lt;="&amp;ADX$8,условия!$8:$8,"&gt;="&amp;ADX$8))</f>
        <v>377999.99999999988</v>
      </c>
      <c r="ADY32" s="21">
        <f>IF(ADY$8="",0,ADY26*SUMIFS(условия!81:81,условия!$7:$7,"&lt;="&amp;ADY$8,условия!$8:$8,"&gt;="&amp;ADY$8))</f>
        <v>377999.99999999988</v>
      </c>
      <c r="ADZ32" s="21">
        <f>IF(ADZ$8="",0,ADZ26*SUMIFS(условия!81:81,условия!$7:$7,"&lt;="&amp;ADZ$8,условия!$8:$8,"&gt;="&amp;ADZ$8))</f>
        <v>377999.99999999988</v>
      </c>
      <c r="AEA32" s="21">
        <f>IF(AEA$8="",0,AEA26*SUMIFS(условия!81:81,условия!$7:$7,"&lt;="&amp;AEA$8,условия!$8:$8,"&gt;="&amp;AEA$8))</f>
        <v>377999.99999999988</v>
      </c>
      <c r="AEB32" s="21">
        <f>IF(AEB$8="",0,AEB26*SUMIFS(условия!81:81,условия!$7:$7,"&lt;="&amp;AEB$8,условия!$8:$8,"&gt;="&amp;AEB$8))</f>
        <v>377999.99999999988</v>
      </c>
      <c r="AEC32" s="21">
        <f>IF(AEC$8="",0,AEC26*SUMIFS(условия!81:81,условия!$7:$7,"&lt;="&amp;AEC$8,условия!$8:$8,"&gt;="&amp;AEC$8))</f>
        <v>377999.99999999988</v>
      </c>
      <c r="AED32" s="21">
        <f>IF(AED$8="",0,AED26*SUMIFS(условия!81:81,условия!$7:$7,"&lt;="&amp;AED$8,условия!$8:$8,"&gt;="&amp;AED$8))</f>
        <v>620999.99999999988</v>
      </c>
      <c r="AEE32" s="21">
        <f>IF(AEE$8="",0,AEE26*SUMIFS(условия!81:81,условия!$7:$7,"&lt;="&amp;AEE$8,условия!$8:$8,"&gt;="&amp;AEE$8))</f>
        <v>620999.99999999988</v>
      </c>
      <c r="AEF32" s="21">
        <f>IF(AEF$8="",0,AEF26*SUMIFS(условия!81:81,условия!$7:$7,"&lt;="&amp;AEF$8,условия!$8:$8,"&gt;="&amp;AEF$8))</f>
        <v>620999.99999999988</v>
      </c>
      <c r="AEG32" s="21">
        <f>IF(AEG$8="",0,AEG26*SUMIFS(условия!81:81,условия!$7:$7,"&lt;="&amp;AEG$8,условия!$8:$8,"&gt;="&amp;AEG$8))</f>
        <v>620999.99999999988</v>
      </c>
      <c r="AEH32" s="21">
        <f>IF(AEH$8="",0,AEH26*SUMIFS(условия!81:81,условия!$7:$7,"&lt;="&amp;AEH$8,условия!$8:$8,"&gt;="&amp;AEH$8))</f>
        <v>620999.99999999988</v>
      </c>
      <c r="AEI32" s="21">
        <f>IF(AEI$8="",0,AEI26*SUMIFS(условия!81:81,условия!$7:$7,"&lt;="&amp;AEI$8,условия!$8:$8,"&gt;="&amp;AEI$8))</f>
        <v>620999.99999999988</v>
      </c>
      <c r="AEJ32" s="21">
        <f>IF(AEJ$8="",0,AEJ26*SUMIFS(условия!81:81,условия!$7:$7,"&lt;="&amp;AEJ$8,условия!$8:$8,"&gt;="&amp;AEJ$8))</f>
        <v>620999.99999999988</v>
      </c>
      <c r="AEK32" s="21">
        <f>IF(AEK$8="",0,AEK26*SUMIFS(условия!81:81,условия!$7:$7,"&lt;="&amp;AEK$8,условия!$8:$8,"&gt;="&amp;AEK$8))</f>
        <v>620999.99999999988</v>
      </c>
      <c r="AEL32" s="21">
        <f>IF(AEL$8="",0,AEL26*SUMIFS(условия!81:81,условия!$7:$7,"&lt;="&amp;AEL$8,условия!$8:$8,"&gt;="&amp;AEL$8))</f>
        <v>620999.99999999988</v>
      </c>
      <c r="AEM32" s="21">
        <f>IF(AEM$8="",0,AEM26*SUMIFS(условия!81:81,условия!$7:$7,"&lt;="&amp;AEM$8,условия!$8:$8,"&gt;="&amp;AEM$8))</f>
        <v>620999.99999999988</v>
      </c>
      <c r="AEN32" s="21">
        <f>IF(AEN$8="",0,AEN26*SUMIFS(условия!81:81,условия!$7:$7,"&lt;="&amp;AEN$8,условия!$8:$8,"&gt;="&amp;AEN$8))</f>
        <v>620999.99999999988</v>
      </c>
      <c r="AEO32" s="21">
        <f>IF(AEO$8="",0,AEO26*SUMIFS(условия!81:81,условия!$7:$7,"&lt;="&amp;AEO$8,условия!$8:$8,"&gt;="&amp;AEO$8))</f>
        <v>620999.99999999988</v>
      </c>
      <c r="AEP32" s="21">
        <f>IF(AEP$8="",0,AEP26*SUMIFS(условия!81:81,условия!$7:$7,"&lt;="&amp;AEP$8,условия!$8:$8,"&gt;="&amp;AEP$8))</f>
        <v>620999.99999999988</v>
      </c>
      <c r="AEQ32" s="21">
        <f>IF(AEQ$8="",0,AEQ26*SUMIFS(условия!81:81,условия!$7:$7,"&lt;="&amp;AEQ$8,условия!$8:$8,"&gt;="&amp;AEQ$8))</f>
        <v>620999.99999999988</v>
      </c>
      <c r="AER32" s="21">
        <f>IF(AER$8="",0,AER26*SUMIFS(условия!81:81,условия!$7:$7,"&lt;="&amp;AER$8,условия!$8:$8,"&gt;="&amp;AER$8))</f>
        <v>620999.99999999988</v>
      </c>
      <c r="AES32" s="21">
        <f>IF(AES$8="",0,AES26*SUMIFS(условия!81:81,условия!$7:$7,"&lt;="&amp;AES$8,условия!$8:$8,"&gt;="&amp;AES$8))</f>
        <v>620999.99999999988</v>
      </c>
      <c r="AET32" s="21">
        <f>IF(AET$8="",0,AET26*SUMIFS(условия!81:81,условия!$7:$7,"&lt;="&amp;AET$8,условия!$8:$8,"&gt;="&amp;AET$8))</f>
        <v>620999.99999999988</v>
      </c>
      <c r="AEU32" s="21">
        <f>IF(AEU$8="",0,AEU26*SUMIFS(условия!81:81,условия!$7:$7,"&lt;="&amp;AEU$8,условия!$8:$8,"&gt;="&amp;AEU$8))</f>
        <v>620999.99999999988</v>
      </c>
      <c r="AEV32" s="21">
        <f>IF(AEV$8="",0,AEV26*SUMIFS(условия!81:81,условия!$7:$7,"&lt;="&amp;AEV$8,условия!$8:$8,"&gt;="&amp;AEV$8))</f>
        <v>620999.99999999988</v>
      </c>
      <c r="AEW32" s="21">
        <f>IF(AEW$8="",0,AEW26*SUMIFS(условия!81:81,условия!$7:$7,"&lt;="&amp;AEW$8,условия!$8:$8,"&gt;="&amp;AEW$8))</f>
        <v>620999.99999999988</v>
      </c>
      <c r="AEX32" s="21">
        <f>IF(AEX$8="",0,AEX26*SUMIFS(условия!81:81,условия!$7:$7,"&lt;="&amp;AEX$8,условия!$8:$8,"&gt;="&amp;AEX$8))</f>
        <v>620999.99999999988</v>
      </c>
      <c r="AEY32" s="21">
        <f>IF(AEY$8="",0,AEY26*SUMIFS(условия!81:81,условия!$7:$7,"&lt;="&amp;AEY$8,условия!$8:$8,"&gt;="&amp;AEY$8))</f>
        <v>620999.99999999988</v>
      </c>
      <c r="AEZ32" s="21">
        <f>IF(AEZ$8="",0,AEZ26*SUMIFS(условия!81:81,условия!$7:$7,"&lt;="&amp;AEZ$8,условия!$8:$8,"&gt;="&amp;AEZ$8))</f>
        <v>620999.99999999988</v>
      </c>
      <c r="AFA32" s="21">
        <f>IF(AFA$8="",0,AFA26*SUMIFS(условия!81:81,условия!$7:$7,"&lt;="&amp;AFA$8,условия!$8:$8,"&gt;="&amp;AFA$8))</f>
        <v>620999.99999999988</v>
      </c>
      <c r="AFB32" s="21">
        <f>IF(AFB$8="",0,AFB26*SUMIFS(условия!81:81,условия!$7:$7,"&lt;="&amp;AFB$8,условия!$8:$8,"&gt;="&amp;AFB$8))</f>
        <v>620999.99999999988</v>
      </c>
      <c r="AFC32" s="21">
        <f>IF(AFC$8="",0,AFC26*SUMIFS(условия!81:81,условия!$7:$7,"&lt;="&amp;AFC$8,условия!$8:$8,"&gt;="&amp;AFC$8))</f>
        <v>620999.99999999988</v>
      </c>
      <c r="AFD32" s="21">
        <f>IF(AFD$8="",0,AFD26*SUMIFS(условия!81:81,условия!$7:$7,"&lt;="&amp;AFD$8,условия!$8:$8,"&gt;="&amp;AFD$8))</f>
        <v>620999.99999999988</v>
      </c>
      <c r="AFE32" s="21">
        <f>IF(AFE$8="",0,AFE26*SUMIFS(условия!81:81,условия!$7:$7,"&lt;="&amp;AFE$8,условия!$8:$8,"&gt;="&amp;AFE$8))</f>
        <v>620999.99999999988</v>
      </c>
      <c r="AFF32" s="21">
        <f>IF(AFF$8="",0,AFF26*SUMIFS(условия!81:81,условия!$7:$7,"&lt;="&amp;AFF$8,условия!$8:$8,"&gt;="&amp;AFF$8))</f>
        <v>620999.99999999988</v>
      </c>
      <c r="AFG32" s="21">
        <f>IF(AFG$8="",0,AFG26*SUMIFS(условия!81:81,условия!$7:$7,"&lt;="&amp;AFG$8,условия!$8:$8,"&gt;="&amp;AFG$8))</f>
        <v>620999.99999999988</v>
      </c>
    </row>
    <row r="33" spans="1:839" s="42" customFormat="1" x14ac:dyDescent="0.25">
      <c r="A33" s="21"/>
      <c r="B33" s="21"/>
      <c r="C33" s="21"/>
      <c r="D33" s="21"/>
      <c r="E33" s="21" t="str">
        <f>структура!$G$145</f>
        <v>формирование резервов</v>
      </c>
      <c r="F33" s="21"/>
      <c r="G33" s="21" t="str">
        <f>структура!$J$12</f>
        <v>спец. заем</v>
      </c>
      <c r="H33" s="21"/>
      <c r="I33" s="21" t="str">
        <f>IF($E33="","",INDEX(структура!$H$10:$H$153,SUMIFS(структура!$C$10:$C$153,структура!$G$10:$G$153,$E33)))</f>
        <v>тыс.руб.</v>
      </c>
      <c r="J33" s="21"/>
      <c r="K33" s="41"/>
      <c r="L33" s="21"/>
      <c r="M33" s="21"/>
      <c r="N33" s="21"/>
      <c r="O33" s="21"/>
      <c r="P33" s="21"/>
      <c r="Q33" s="41"/>
      <c r="R33" s="21">
        <f>IF(R$8="",0,R27*SUMIFS(условия!82:82,условия!$7:$7,"&lt;="&amp;R$8,условия!$8:$8,"&gt;="&amp;R$8))</f>
        <v>10800.000000000004</v>
      </c>
      <c r="S33" s="21">
        <f>IF(S$8="",0,S27*SUMIFS(условия!82:82,условия!$7:$7,"&lt;="&amp;S$8,условия!$8:$8,"&gt;="&amp;S$8))</f>
        <v>10800.000000000004</v>
      </c>
      <c r="T33" s="21">
        <f>IF(T$8="",0,T27*SUMIFS(условия!82:82,условия!$7:$7,"&lt;="&amp;T$8,условия!$8:$8,"&gt;="&amp;T$8))</f>
        <v>10800.000000000004</v>
      </c>
      <c r="U33" s="21">
        <f>IF(U$8="",0,U27*SUMIFS(условия!82:82,условия!$7:$7,"&lt;="&amp;U$8,условия!$8:$8,"&gt;="&amp;U$8))</f>
        <v>10800.000000000004</v>
      </c>
      <c r="V33" s="21">
        <f>IF(V$8="",0,V27*SUMIFS(условия!82:82,условия!$7:$7,"&lt;="&amp;V$8,условия!$8:$8,"&gt;="&amp;V$8))</f>
        <v>10800.000000000004</v>
      </c>
      <c r="W33" s="21">
        <f>IF(W$8="",0,W27*SUMIFS(условия!82:82,условия!$7:$7,"&lt;="&amp;W$8,условия!$8:$8,"&gt;="&amp;W$8))</f>
        <v>10800.000000000004</v>
      </c>
      <c r="X33" s="21">
        <f>IF(X$8="",0,X27*SUMIFS(условия!82:82,условия!$7:$7,"&lt;="&amp;X$8,условия!$8:$8,"&gt;="&amp;X$8))</f>
        <v>10800.000000000004</v>
      </c>
      <c r="Y33" s="21">
        <f>IF(Y$8="",0,Y27*SUMIFS(условия!82:82,условия!$7:$7,"&lt;="&amp;Y$8,условия!$8:$8,"&gt;="&amp;Y$8))</f>
        <v>10800.000000000004</v>
      </c>
      <c r="Z33" s="21">
        <f>IF(Z$8="",0,Z27*SUMIFS(условия!82:82,условия!$7:$7,"&lt;="&amp;Z$8,условия!$8:$8,"&gt;="&amp;Z$8))</f>
        <v>10800.000000000004</v>
      </c>
      <c r="AA33" s="21">
        <f>IF(AA$8="",0,AA27*SUMIFS(условия!82:82,условия!$7:$7,"&lt;="&amp;AA$8,условия!$8:$8,"&gt;="&amp;AA$8))</f>
        <v>10800.000000000004</v>
      </c>
      <c r="AB33" s="21">
        <f>IF(AB$8="",0,AB27*SUMIFS(условия!82:82,условия!$7:$7,"&lt;="&amp;AB$8,условия!$8:$8,"&gt;="&amp;AB$8))</f>
        <v>10800.000000000004</v>
      </c>
      <c r="AC33" s="21">
        <f>IF(AC$8="",0,AC27*SUMIFS(условия!82:82,условия!$7:$7,"&lt;="&amp;AC$8,условия!$8:$8,"&gt;="&amp;AC$8))</f>
        <v>10800.000000000004</v>
      </c>
      <c r="AD33" s="21">
        <f>IF(AD$8="",0,AD27*SUMIFS(условия!82:82,условия!$7:$7,"&lt;="&amp;AD$8,условия!$8:$8,"&gt;="&amp;AD$8))</f>
        <v>10800.000000000004</v>
      </c>
      <c r="AE33" s="21">
        <f>IF(AE$8="",0,AE27*SUMIFS(условия!82:82,условия!$7:$7,"&lt;="&amp;AE$8,условия!$8:$8,"&gt;="&amp;AE$8))</f>
        <v>10800.000000000004</v>
      </c>
      <c r="AF33" s="21">
        <f>IF(AF$8="",0,AF27*SUMIFS(условия!82:82,условия!$7:$7,"&lt;="&amp;AF$8,условия!$8:$8,"&gt;="&amp;AF$8))</f>
        <v>10800.000000000004</v>
      </c>
      <c r="AG33" s="21">
        <f>IF(AG$8="",0,AG27*SUMIFS(условия!82:82,условия!$7:$7,"&lt;="&amp;AG$8,условия!$8:$8,"&gt;="&amp;AG$8))</f>
        <v>10800.000000000004</v>
      </c>
      <c r="AH33" s="21">
        <f>IF(AH$8="",0,AH27*SUMIFS(условия!82:82,условия!$7:$7,"&lt;="&amp;AH$8,условия!$8:$8,"&gt;="&amp;AH$8))</f>
        <v>10800.000000000004</v>
      </c>
      <c r="AI33" s="21">
        <f>IF(AI$8="",0,AI27*SUMIFS(условия!82:82,условия!$7:$7,"&lt;="&amp;AI$8,условия!$8:$8,"&gt;="&amp;AI$8))</f>
        <v>10800.000000000004</v>
      </c>
      <c r="AJ33" s="21">
        <f>IF(AJ$8="",0,AJ27*SUMIFS(условия!82:82,условия!$7:$7,"&lt;="&amp;AJ$8,условия!$8:$8,"&gt;="&amp;AJ$8))</f>
        <v>10800.000000000004</v>
      </c>
      <c r="AK33" s="21">
        <f>IF(AK$8="",0,AK27*SUMIFS(условия!82:82,условия!$7:$7,"&lt;="&amp;AK$8,условия!$8:$8,"&gt;="&amp;AK$8))</f>
        <v>10800.000000000004</v>
      </c>
      <c r="AL33" s="21">
        <f>IF(AL$8="",0,AL27*SUMIFS(условия!82:82,условия!$7:$7,"&lt;="&amp;AL$8,условия!$8:$8,"&gt;="&amp;AL$8))</f>
        <v>10800.000000000004</v>
      </c>
      <c r="AM33" s="21">
        <f>IF(AM$8="",0,AM27*SUMIFS(условия!82:82,условия!$7:$7,"&lt;="&amp;AM$8,условия!$8:$8,"&gt;="&amp;AM$8))</f>
        <v>10800.000000000004</v>
      </c>
      <c r="AN33" s="21">
        <f>IF(AN$8="",0,AN27*SUMIFS(условия!82:82,условия!$7:$7,"&lt;="&amp;AN$8,условия!$8:$8,"&gt;="&amp;AN$8))</f>
        <v>10800.000000000004</v>
      </c>
      <c r="AO33" s="21">
        <f>IF(AO$8="",0,AO27*SUMIFS(условия!82:82,условия!$7:$7,"&lt;="&amp;AO$8,условия!$8:$8,"&gt;="&amp;AO$8))</f>
        <v>10800.000000000004</v>
      </c>
      <c r="AP33" s="21">
        <f>IF(AP$8="",0,AP27*SUMIFS(условия!82:82,условия!$7:$7,"&lt;="&amp;AP$8,условия!$8:$8,"&gt;="&amp;AP$8))</f>
        <v>10800.000000000004</v>
      </c>
      <c r="AQ33" s="21">
        <f>IF(AQ$8="",0,AQ27*SUMIFS(условия!82:82,условия!$7:$7,"&lt;="&amp;AQ$8,условия!$8:$8,"&gt;="&amp;AQ$8))</f>
        <v>10800.000000000004</v>
      </c>
      <c r="AR33" s="21">
        <f>IF(AR$8="",0,AR27*SUMIFS(условия!82:82,условия!$7:$7,"&lt;="&amp;AR$8,условия!$8:$8,"&gt;="&amp;AR$8))</f>
        <v>10800.000000000004</v>
      </c>
      <c r="AS33" s="21">
        <f>IF(AS$8="",0,AS27*SUMIFS(условия!82:82,условия!$7:$7,"&lt;="&amp;AS$8,условия!$8:$8,"&gt;="&amp;AS$8))</f>
        <v>10800.000000000004</v>
      </c>
      <c r="AT33" s="21">
        <f>IF(AT$8="",0,AT27*SUMIFS(условия!82:82,условия!$7:$7,"&lt;="&amp;AT$8,условия!$8:$8,"&gt;="&amp;AT$8))</f>
        <v>10800.000000000004</v>
      </c>
      <c r="AU33" s="21">
        <f>IF(AU$8="",0,AU27*SUMIFS(условия!82:82,условия!$7:$7,"&lt;="&amp;AU$8,условия!$8:$8,"&gt;="&amp;AU$8))</f>
        <v>10800.000000000004</v>
      </c>
      <c r="AV33" s="21">
        <f>IF(AV$8="",0,AV27*SUMIFS(условия!82:82,условия!$7:$7,"&lt;="&amp;AV$8,условия!$8:$8,"&gt;="&amp;AV$8))</f>
        <v>10800.000000000004</v>
      </c>
      <c r="AW33" s="21">
        <f>IF(AW$8="",0,AW27*SUMIFS(условия!82:82,условия!$7:$7,"&lt;="&amp;AW$8,условия!$8:$8,"&gt;="&amp;AW$8))</f>
        <v>9600.0000000000036</v>
      </c>
      <c r="AX33" s="21">
        <f>IF(AX$8="",0,AX27*SUMIFS(условия!82:82,условия!$7:$7,"&lt;="&amp;AX$8,условия!$8:$8,"&gt;="&amp;AX$8))</f>
        <v>9600.0000000000036</v>
      </c>
      <c r="AY33" s="21">
        <f>IF(AY$8="",0,AY27*SUMIFS(условия!82:82,условия!$7:$7,"&lt;="&amp;AY$8,условия!$8:$8,"&gt;="&amp;AY$8))</f>
        <v>9600.0000000000036</v>
      </c>
      <c r="AZ33" s="21">
        <f>IF(AZ$8="",0,AZ27*SUMIFS(условия!82:82,условия!$7:$7,"&lt;="&amp;AZ$8,условия!$8:$8,"&gt;="&amp;AZ$8))</f>
        <v>9600.0000000000036</v>
      </c>
      <c r="BA33" s="21">
        <f>IF(BA$8="",0,BA27*SUMIFS(условия!82:82,условия!$7:$7,"&lt;="&amp;BA$8,условия!$8:$8,"&gt;="&amp;BA$8))</f>
        <v>9600.0000000000036</v>
      </c>
      <c r="BB33" s="21">
        <f>IF(BB$8="",0,BB27*SUMIFS(условия!82:82,условия!$7:$7,"&lt;="&amp;BB$8,условия!$8:$8,"&gt;="&amp;BB$8))</f>
        <v>9600.0000000000036</v>
      </c>
      <c r="BC33" s="21">
        <f>IF(BC$8="",0,BC27*SUMIFS(условия!82:82,условия!$7:$7,"&lt;="&amp;BC$8,условия!$8:$8,"&gt;="&amp;BC$8))</f>
        <v>9600.0000000000036</v>
      </c>
      <c r="BD33" s="21">
        <f>IF(BD$8="",0,BD27*SUMIFS(условия!82:82,условия!$7:$7,"&lt;="&amp;BD$8,условия!$8:$8,"&gt;="&amp;BD$8))</f>
        <v>9600.0000000000036</v>
      </c>
      <c r="BE33" s="21">
        <f>IF(BE$8="",0,BE27*SUMIFS(условия!82:82,условия!$7:$7,"&lt;="&amp;BE$8,условия!$8:$8,"&gt;="&amp;BE$8))</f>
        <v>9600.0000000000036</v>
      </c>
      <c r="BF33" s="21">
        <f>IF(BF$8="",0,BF27*SUMIFS(условия!82:82,условия!$7:$7,"&lt;="&amp;BF$8,условия!$8:$8,"&gt;="&amp;BF$8))</f>
        <v>9600.0000000000036</v>
      </c>
      <c r="BG33" s="21">
        <f>IF(BG$8="",0,BG27*SUMIFS(условия!82:82,условия!$7:$7,"&lt;="&amp;BG$8,условия!$8:$8,"&gt;="&amp;BG$8))</f>
        <v>9600.0000000000036</v>
      </c>
      <c r="BH33" s="21">
        <f>IF(BH$8="",0,BH27*SUMIFS(условия!82:82,условия!$7:$7,"&lt;="&amp;BH$8,условия!$8:$8,"&gt;="&amp;BH$8))</f>
        <v>9600.0000000000036</v>
      </c>
      <c r="BI33" s="21">
        <f>IF(BI$8="",0,BI27*SUMIFS(условия!82:82,условия!$7:$7,"&lt;="&amp;BI$8,условия!$8:$8,"&gt;="&amp;BI$8))</f>
        <v>9600.0000000000036</v>
      </c>
      <c r="BJ33" s="21">
        <f>IF(BJ$8="",0,BJ27*SUMIFS(условия!82:82,условия!$7:$7,"&lt;="&amp;BJ$8,условия!$8:$8,"&gt;="&amp;BJ$8))</f>
        <v>9600.0000000000036</v>
      </c>
      <c r="BK33" s="21">
        <f>IF(BK$8="",0,BK27*SUMIFS(условия!82:82,условия!$7:$7,"&lt;="&amp;BK$8,условия!$8:$8,"&gt;="&amp;BK$8))</f>
        <v>9600.0000000000036</v>
      </c>
      <c r="BL33" s="21">
        <f>IF(BL$8="",0,BL27*SUMIFS(условия!82:82,условия!$7:$7,"&lt;="&amp;BL$8,условия!$8:$8,"&gt;="&amp;BL$8))</f>
        <v>9600.0000000000036</v>
      </c>
      <c r="BM33" s="21">
        <f>IF(BM$8="",0,BM27*SUMIFS(условия!82:82,условия!$7:$7,"&lt;="&amp;BM$8,условия!$8:$8,"&gt;="&amp;BM$8))</f>
        <v>9600.0000000000036</v>
      </c>
      <c r="BN33" s="21">
        <f>IF(BN$8="",0,BN27*SUMIFS(условия!82:82,условия!$7:$7,"&lt;="&amp;BN$8,условия!$8:$8,"&gt;="&amp;BN$8))</f>
        <v>9600.0000000000036</v>
      </c>
      <c r="BO33" s="21">
        <f>IF(BO$8="",0,BO27*SUMIFS(условия!82:82,условия!$7:$7,"&lt;="&amp;BO$8,условия!$8:$8,"&gt;="&amp;BO$8))</f>
        <v>9600.0000000000036</v>
      </c>
      <c r="BP33" s="21">
        <f>IF(BP$8="",0,BP27*SUMIFS(условия!82:82,условия!$7:$7,"&lt;="&amp;BP$8,условия!$8:$8,"&gt;="&amp;BP$8))</f>
        <v>9600.0000000000036</v>
      </c>
      <c r="BQ33" s="21">
        <f>IF(BQ$8="",0,BQ27*SUMIFS(условия!82:82,условия!$7:$7,"&lt;="&amp;BQ$8,условия!$8:$8,"&gt;="&amp;BQ$8))</f>
        <v>9600.0000000000036</v>
      </c>
      <c r="BR33" s="21">
        <f>IF(BR$8="",0,BR27*SUMIFS(условия!82:82,условия!$7:$7,"&lt;="&amp;BR$8,условия!$8:$8,"&gt;="&amp;BR$8))</f>
        <v>9600.0000000000036</v>
      </c>
      <c r="BS33" s="21">
        <f>IF(BS$8="",0,BS27*SUMIFS(условия!82:82,условия!$7:$7,"&lt;="&amp;BS$8,условия!$8:$8,"&gt;="&amp;BS$8))</f>
        <v>9600.0000000000036</v>
      </c>
      <c r="BT33" s="21">
        <f>IF(BT$8="",0,BT27*SUMIFS(условия!82:82,условия!$7:$7,"&lt;="&amp;BT$8,условия!$8:$8,"&gt;="&amp;BT$8))</f>
        <v>9600.0000000000036</v>
      </c>
      <c r="BU33" s="21">
        <f>IF(BU$8="",0,BU27*SUMIFS(условия!82:82,условия!$7:$7,"&lt;="&amp;BU$8,условия!$8:$8,"&gt;="&amp;BU$8))</f>
        <v>9600.0000000000036</v>
      </c>
      <c r="BV33" s="21">
        <f>IF(BV$8="",0,BV27*SUMIFS(условия!82:82,условия!$7:$7,"&lt;="&amp;BV$8,условия!$8:$8,"&gt;="&amp;BV$8))</f>
        <v>9600.0000000000036</v>
      </c>
      <c r="BW33" s="21">
        <f>IF(BW$8="",0,BW27*SUMIFS(условия!82:82,условия!$7:$7,"&lt;="&amp;BW$8,условия!$8:$8,"&gt;="&amp;BW$8))</f>
        <v>9600.0000000000036</v>
      </c>
      <c r="BX33" s="21">
        <f>IF(BX$8="",0,BX27*SUMIFS(условия!82:82,условия!$7:$7,"&lt;="&amp;BX$8,условия!$8:$8,"&gt;="&amp;BX$8))</f>
        <v>9600.0000000000036</v>
      </c>
      <c r="BY33" s="21">
        <f>IF(BY$8="",0,BY27*SUMIFS(условия!82:82,условия!$7:$7,"&lt;="&amp;BY$8,условия!$8:$8,"&gt;="&amp;BY$8))</f>
        <v>9600.0000000000036</v>
      </c>
      <c r="BZ33" s="21">
        <f>IF(BZ$8="",0,BZ27*SUMIFS(условия!82:82,условия!$7:$7,"&lt;="&amp;BZ$8,условия!$8:$8,"&gt;="&amp;BZ$8))</f>
        <v>9600.0000000000036</v>
      </c>
      <c r="CA33" s="21">
        <f>IF(CA$8="",0,CA27*SUMIFS(условия!82:82,условия!$7:$7,"&lt;="&amp;CA$8,условия!$8:$8,"&gt;="&amp;CA$8))</f>
        <v>9600.0000000000036</v>
      </c>
      <c r="CB33" s="21">
        <f>IF(CB$8="",0,CB27*SUMIFS(условия!82:82,условия!$7:$7,"&lt;="&amp;CB$8,условия!$8:$8,"&gt;="&amp;CB$8))</f>
        <v>21000.000000000007</v>
      </c>
      <c r="CC33" s="21">
        <f>IF(CC$8="",0,CC27*SUMIFS(условия!82:82,условия!$7:$7,"&lt;="&amp;CC$8,условия!$8:$8,"&gt;="&amp;CC$8))</f>
        <v>21000.000000000007</v>
      </c>
      <c r="CD33" s="21">
        <f>IF(CD$8="",0,CD27*SUMIFS(условия!82:82,условия!$7:$7,"&lt;="&amp;CD$8,условия!$8:$8,"&gt;="&amp;CD$8))</f>
        <v>21000.000000000007</v>
      </c>
      <c r="CE33" s="21">
        <f>IF(CE$8="",0,CE27*SUMIFS(условия!82:82,условия!$7:$7,"&lt;="&amp;CE$8,условия!$8:$8,"&gt;="&amp;CE$8))</f>
        <v>21000.000000000007</v>
      </c>
      <c r="CF33" s="21">
        <f>IF(CF$8="",0,CF27*SUMIFS(условия!82:82,условия!$7:$7,"&lt;="&amp;CF$8,условия!$8:$8,"&gt;="&amp;CF$8))</f>
        <v>21000.000000000007</v>
      </c>
      <c r="CG33" s="21">
        <f>IF(CG$8="",0,CG27*SUMIFS(условия!82:82,условия!$7:$7,"&lt;="&amp;CG$8,условия!$8:$8,"&gt;="&amp;CG$8))</f>
        <v>21000.000000000007</v>
      </c>
      <c r="CH33" s="21">
        <f>IF(CH$8="",0,CH27*SUMIFS(условия!82:82,условия!$7:$7,"&lt;="&amp;CH$8,условия!$8:$8,"&gt;="&amp;CH$8))</f>
        <v>21000.000000000007</v>
      </c>
      <c r="CI33" s="21">
        <f>IF(CI$8="",0,CI27*SUMIFS(условия!82:82,условия!$7:$7,"&lt;="&amp;CI$8,условия!$8:$8,"&gt;="&amp;CI$8))</f>
        <v>21000.000000000007</v>
      </c>
      <c r="CJ33" s="21">
        <f>IF(CJ$8="",0,CJ27*SUMIFS(условия!82:82,условия!$7:$7,"&lt;="&amp;CJ$8,условия!$8:$8,"&gt;="&amp;CJ$8))</f>
        <v>21000.000000000007</v>
      </c>
      <c r="CK33" s="21">
        <f>IF(CK$8="",0,CK27*SUMIFS(условия!82:82,условия!$7:$7,"&lt;="&amp;CK$8,условия!$8:$8,"&gt;="&amp;CK$8))</f>
        <v>21000.000000000007</v>
      </c>
      <c r="CL33" s="21">
        <f>IF(CL$8="",0,CL27*SUMIFS(условия!82:82,условия!$7:$7,"&lt;="&amp;CL$8,условия!$8:$8,"&gt;="&amp;CL$8))</f>
        <v>21000.000000000007</v>
      </c>
      <c r="CM33" s="21">
        <f>IF(CM$8="",0,CM27*SUMIFS(условия!82:82,условия!$7:$7,"&lt;="&amp;CM$8,условия!$8:$8,"&gt;="&amp;CM$8))</f>
        <v>21000.000000000007</v>
      </c>
      <c r="CN33" s="21">
        <f>IF(CN$8="",0,CN27*SUMIFS(условия!82:82,условия!$7:$7,"&lt;="&amp;CN$8,условия!$8:$8,"&gt;="&amp;CN$8))</f>
        <v>21000.000000000007</v>
      </c>
      <c r="CO33" s="21">
        <f>IF(CO$8="",0,CO27*SUMIFS(условия!82:82,условия!$7:$7,"&lt;="&amp;CO$8,условия!$8:$8,"&gt;="&amp;CO$8))</f>
        <v>21000.000000000007</v>
      </c>
      <c r="CP33" s="21">
        <f>IF(CP$8="",0,CP27*SUMIFS(условия!82:82,условия!$7:$7,"&lt;="&amp;CP$8,условия!$8:$8,"&gt;="&amp;CP$8))</f>
        <v>21000.000000000007</v>
      </c>
      <c r="CQ33" s="21">
        <f>IF(CQ$8="",0,CQ27*SUMIFS(условия!82:82,условия!$7:$7,"&lt;="&amp;CQ$8,условия!$8:$8,"&gt;="&amp;CQ$8))</f>
        <v>21000.000000000007</v>
      </c>
      <c r="CR33" s="21">
        <f>IF(CR$8="",0,CR27*SUMIFS(условия!82:82,условия!$7:$7,"&lt;="&amp;CR$8,условия!$8:$8,"&gt;="&amp;CR$8))</f>
        <v>21000.000000000007</v>
      </c>
      <c r="CS33" s="21">
        <f>IF(CS$8="",0,CS27*SUMIFS(условия!82:82,условия!$7:$7,"&lt;="&amp;CS$8,условия!$8:$8,"&gt;="&amp;CS$8))</f>
        <v>21000.000000000007</v>
      </c>
      <c r="CT33" s="21">
        <f>IF(CT$8="",0,CT27*SUMIFS(условия!82:82,условия!$7:$7,"&lt;="&amp;CT$8,условия!$8:$8,"&gt;="&amp;CT$8))</f>
        <v>21000.000000000007</v>
      </c>
      <c r="CU33" s="21">
        <f>IF(CU$8="",0,CU27*SUMIFS(условия!82:82,условия!$7:$7,"&lt;="&amp;CU$8,условия!$8:$8,"&gt;="&amp;CU$8))</f>
        <v>21000.000000000007</v>
      </c>
      <c r="CV33" s="21">
        <f>IF(CV$8="",0,CV27*SUMIFS(условия!82:82,условия!$7:$7,"&lt;="&amp;CV$8,условия!$8:$8,"&gt;="&amp;CV$8))</f>
        <v>21000.000000000007</v>
      </c>
      <c r="CW33" s="21">
        <f>IF(CW$8="",0,CW27*SUMIFS(условия!82:82,условия!$7:$7,"&lt;="&amp;CW$8,условия!$8:$8,"&gt;="&amp;CW$8))</f>
        <v>21000.000000000007</v>
      </c>
      <c r="CX33" s="21">
        <f>IF(CX$8="",0,CX27*SUMIFS(условия!82:82,условия!$7:$7,"&lt;="&amp;CX$8,условия!$8:$8,"&gt;="&amp;CX$8))</f>
        <v>21000.000000000007</v>
      </c>
      <c r="CY33" s="21">
        <f>IF(CY$8="",0,CY27*SUMIFS(условия!82:82,условия!$7:$7,"&lt;="&amp;CY$8,условия!$8:$8,"&gt;="&amp;CY$8))</f>
        <v>21000.000000000007</v>
      </c>
      <c r="CZ33" s="21">
        <f>IF(CZ$8="",0,CZ27*SUMIFS(условия!82:82,условия!$7:$7,"&lt;="&amp;CZ$8,условия!$8:$8,"&gt;="&amp;CZ$8))</f>
        <v>21000.000000000007</v>
      </c>
      <c r="DA33" s="21">
        <f>IF(DA$8="",0,DA27*SUMIFS(условия!82:82,условия!$7:$7,"&lt;="&amp;DA$8,условия!$8:$8,"&gt;="&amp;DA$8))</f>
        <v>21000.000000000007</v>
      </c>
      <c r="DB33" s="21">
        <f>IF(DB$8="",0,DB27*SUMIFS(условия!82:82,условия!$7:$7,"&lt;="&amp;DB$8,условия!$8:$8,"&gt;="&amp;DB$8))</f>
        <v>21000.000000000007</v>
      </c>
      <c r="DC33" s="21">
        <f>IF(DC$8="",0,DC27*SUMIFS(условия!82:82,условия!$7:$7,"&lt;="&amp;DC$8,условия!$8:$8,"&gt;="&amp;DC$8))</f>
        <v>21000.000000000007</v>
      </c>
      <c r="DD33" s="21">
        <f>IF(DD$8="",0,DD27*SUMIFS(условия!82:82,условия!$7:$7,"&lt;="&amp;DD$8,условия!$8:$8,"&gt;="&amp;DD$8))</f>
        <v>21000.000000000007</v>
      </c>
      <c r="DE33" s="21">
        <f>IF(DE$8="",0,DE27*SUMIFS(условия!82:82,условия!$7:$7,"&lt;="&amp;DE$8,условия!$8:$8,"&gt;="&amp;DE$8))</f>
        <v>21000.000000000007</v>
      </c>
      <c r="DF33" s="21">
        <f>IF(DF$8="",0,DF27*SUMIFS(условия!82:82,условия!$7:$7,"&lt;="&amp;DF$8,условия!$8:$8,"&gt;="&amp;DF$8))</f>
        <v>21000.000000000007</v>
      </c>
      <c r="DG33" s="21">
        <f>IF(DG$8="",0,DG27*SUMIFS(условия!82:82,условия!$7:$7,"&lt;="&amp;DG$8,условия!$8:$8,"&gt;="&amp;DG$8))</f>
        <v>21000.000000000007</v>
      </c>
      <c r="DH33" s="21">
        <f>IF(DH$8="",0,DH27*SUMIFS(условия!82:82,условия!$7:$7,"&lt;="&amp;DH$8,условия!$8:$8,"&gt;="&amp;DH$8))</f>
        <v>21000.000000000007</v>
      </c>
      <c r="DI33" s="21">
        <f>IF(DI$8="",0,DI27*SUMIFS(условия!82:82,условия!$7:$7,"&lt;="&amp;DI$8,условия!$8:$8,"&gt;="&amp;DI$8))</f>
        <v>21000.000000000007</v>
      </c>
      <c r="DJ33" s="21">
        <f>IF(DJ$8="",0,DJ27*SUMIFS(условия!82:82,условия!$7:$7,"&lt;="&amp;DJ$8,условия!$8:$8,"&gt;="&amp;DJ$8))</f>
        <v>21000.000000000007</v>
      </c>
      <c r="DK33" s="21">
        <f>IF(DK$8="",0,DK27*SUMIFS(условия!82:82,условия!$7:$7,"&lt;="&amp;DK$8,условия!$8:$8,"&gt;="&amp;DK$8))</f>
        <v>21000.000000000007</v>
      </c>
      <c r="DL33" s="21">
        <f>IF(DL$8="",0,DL27*SUMIFS(условия!82:82,условия!$7:$7,"&lt;="&amp;DL$8,условия!$8:$8,"&gt;="&amp;DL$8))</f>
        <v>21000.000000000007</v>
      </c>
      <c r="DM33" s="21">
        <f>IF(DM$8="",0,DM27*SUMIFS(условия!82:82,условия!$7:$7,"&lt;="&amp;DM$8,условия!$8:$8,"&gt;="&amp;DM$8))</f>
        <v>21000.000000000007</v>
      </c>
      <c r="DN33" s="21">
        <f>IF(DN$8="",0,DN27*SUMIFS(условия!82:82,условия!$7:$7,"&lt;="&amp;DN$8,условия!$8:$8,"&gt;="&amp;DN$8))</f>
        <v>21000.000000000007</v>
      </c>
      <c r="DO33" s="21">
        <f>IF(DO$8="",0,DO27*SUMIFS(условия!82:82,условия!$7:$7,"&lt;="&amp;DO$8,условия!$8:$8,"&gt;="&amp;DO$8))</f>
        <v>21000.000000000007</v>
      </c>
      <c r="DP33" s="21">
        <f>IF(DP$8="",0,DP27*SUMIFS(условия!82:82,условия!$7:$7,"&lt;="&amp;DP$8,условия!$8:$8,"&gt;="&amp;DP$8))</f>
        <v>21000.000000000007</v>
      </c>
      <c r="DQ33" s="21">
        <f>IF(DQ$8="",0,DQ27*SUMIFS(условия!82:82,условия!$7:$7,"&lt;="&amp;DQ$8,условия!$8:$8,"&gt;="&amp;DQ$8))</f>
        <v>21000.000000000007</v>
      </c>
      <c r="DR33" s="21">
        <f>IF(DR$8="",0,DR27*SUMIFS(условия!82:82,условия!$7:$7,"&lt;="&amp;DR$8,условия!$8:$8,"&gt;="&amp;DR$8))</f>
        <v>21000.000000000007</v>
      </c>
      <c r="DS33" s="21">
        <f>IF(DS$8="",0,DS27*SUMIFS(условия!82:82,условия!$7:$7,"&lt;="&amp;DS$8,условия!$8:$8,"&gt;="&amp;DS$8))</f>
        <v>21000.000000000007</v>
      </c>
      <c r="DT33" s="21">
        <f>IF(DT$8="",0,DT27*SUMIFS(условия!82:82,условия!$7:$7,"&lt;="&amp;DT$8,условия!$8:$8,"&gt;="&amp;DT$8))</f>
        <v>21000.000000000007</v>
      </c>
      <c r="DU33" s="21">
        <f>IF(DU$8="",0,DU27*SUMIFS(условия!82:82,условия!$7:$7,"&lt;="&amp;DU$8,условия!$8:$8,"&gt;="&amp;DU$8))</f>
        <v>21000.000000000007</v>
      </c>
      <c r="DV33" s="21">
        <f>IF(DV$8="",0,DV27*SUMIFS(условия!82:82,условия!$7:$7,"&lt;="&amp;DV$8,условия!$8:$8,"&gt;="&amp;DV$8))</f>
        <v>21000.000000000007</v>
      </c>
      <c r="DW33" s="21">
        <f>IF(DW$8="",0,DW27*SUMIFS(условия!82:82,условия!$7:$7,"&lt;="&amp;DW$8,условия!$8:$8,"&gt;="&amp;DW$8))</f>
        <v>21000.000000000007</v>
      </c>
      <c r="DX33" s="21">
        <f>IF(DX$8="",0,DX27*SUMIFS(условия!82:82,условия!$7:$7,"&lt;="&amp;DX$8,условия!$8:$8,"&gt;="&amp;DX$8))</f>
        <v>21000.000000000007</v>
      </c>
      <c r="DY33" s="21">
        <f>IF(DY$8="",0,DY27*SUMIFS(условия!82:82,условия!$7:$7,"&lt;="&amp;DY$8,условия!$8:$8,"&gt;="&amp;DY$8))</f>
        <v>21000.000000000007</v>
      </c>
      <c r="DZ33" s="21">
        <f>IF(DZ$8="",0,DZ27*SUMIFS(условия!82:82,условия!$7:$7,"&lt;="&amp;DZ$8,условия!$8:$8,"&gt;="&amp;DZ$8))</f>
        <v>21000.000000000007</v>
      </c>
      <c r="EA33" s="21">
        <f>IF(EA$8="",0,EA27*SUMIFS(условия!82:82,условия!$7:$7,"&lt;="&amp;EA$8,условия!$8:$8,"&gt;="&amp;EA$8))</f>
        <v>21000.000000000007</v>
      </c>
      <c r="EB33" s="21">
        <f>IF(EB$8="",0,EB27*SUMIFS(условия!82:82,условия!$7:$7,"&lt;="&amp;EB$8,условия!$8:$8,"&gt;="&amp;EB$8))</f>
        <v>21000.000000000007</v>
      </c>
      <c r="EC33" s="21">
        <f>IF(EC$8="",0,EC27*SUMIFS(условия!82:82,условия!$7:$7,"&lt;="&amp;EC$8,условия!$8:$8,"&gt;="&amp;EC$8))</f>
        <v>21000.000000000007</v>
      </c>
      <c r="ED33" s="21">
        <f>IF(ED$8="",0,ED27*SUMIFS(условия!82:82,условия!$7:$7,"&lt;="&amp;ED$8,условия!$8:$8,"&gt;="&amp;ED$8))</f>
        <v>21000.000000000007</v>
      </c>
      <c r="EE33" s="21">
        <f>IF(EE$8="",0,EE27*SUMIFS(условия!82:82,условия!$7:$7,"&lt;="&amp;EE$8,условия!$8:$8,"&gt;="&amp;EE$8))</f>
        <v>21000.000000000007</v>
      </c>
      <c r="EF33" s="21">
        <f>IF(EF$8="",0,EF27*SUMIFS(условия!82:82,условия!$7:$7,"&lt;="&amp;EF$8,условия!$8:$8,"&gt;="&amp;EF$8))</f>
        <v>21000.000000000007</v>
      </c>
      <c r="EG33" s="21">
        <f>IF(EG$8="",0,EG27*SUMIFS(условия!82:82,условия!$7:$7,"&lt;="&amp;EG$8,условия!$8:$8,"&gt;="&amp;EG$8))</f>
        <v>21000.000000000007</v>
      </c>
      <c r="EH33" s="21">
        <f>IF(EH$8="",0,EH27*SUMIFS(условия!82:82,условия!$7:$7,"&lt;="&amp;EH$8,условия!$8:$8,"&gt;="&amp;EH$8))</f>
        <v>21000.000000000007</v>
      </c>
      <c r="EI33" s="21">
        <f>IF(EI$8="",0,EI27*SUMIFS(условия!82:82,условия!$7:$7,"&lt;="&amp;EI$8,условия!$8:$8,"&gt;="&amp;EI$8))</f>
        <v>21000.000000000007</v>
      </c>
      <c r="EJ33" s="21">
        <f>IF(EJ$8="",0,EJ27*SUMIFS(условия!82:82,условия!$7:$7,"&lt;="&amp;EJ$8,условия!$8:$8,"&gt;="&amp;EJ$8))</f>
        <v>21000.000000000007</v>
      </c>
      <c r="EK33" s="21">
        <f>IF(EK$8="",0,EK27*SUMIFS(условия!82:82,условия!$7:$7,"&lt;="&amp;EK$8,условия!$8:$8,"&gt;="&amp;EK$8))</f>
        <v>14000.000000000004</v>
      </c>
      <c r="EL33" s="21">
        <f>IF(EL$8="",0,EL27*SUMIFS(условия!82:82,условия!$7:$7,"&lt;="&amp;EL$8,условия!$8:$8,"&gt;="&amp;EL$8))</f>
        <v>14000.000000000004</v>
      </c>
      <c r="EM33" s="21">
        <f>IF(EM$8="",0,EM27*SUMIFS(условия!82:82,условия!$7:$7,"&lt;="&amp;EM$8,условия!$8:$8,"&gt;="&amp;EM$8))</f>
        <v>14000.000000000004</v>
      </c>
      <c r="EN33" s="21">
        <f>IF(EN$8="",0,EN27*SUMIFS(условия!82:82,условия!$7:$7,"&lt;="&amp;EN$8,условия!$8:$8,"&gt;="&amp;EN$8))</f>
        <v>14000.000000000004</v>
      </c>
      <c r="EO33" s="21">
        <f>IF(EO$8="",0,EO27*SUMIFS(условия!82:82,условия!$7:$7,"&lt;="&amp;EO$8,условия!$8:$8,"&gt;="&amp;EO$8))</f>
        <v>14000.000000000004</v>
      </c>
      <c r="EP33" s="21">
        <f>IF(EP$8="",0,EP27*SUMIFS(условия!82:82,условия!$7:$7,"&lt;="&amp;EP$8,условия!$8:$8,"&gt;="&amp;EP$8))</f>
        <v>14000.000000000004</v>
      </c>
      <c r="EQ33" s="21">
        <f>IF(EQ$8="",0,EQ27*SUMIFS(условия!82:82,условия!$7:$7,"&lt;="&amp;EQ$8,условия!$8:$8,"&gt;="&amp;EQ$8))</f>
        <v>14000.000000000004</v>
      </c>
      <c r="ER33" s="21">
        <f>IF(ER$8="",0,ER27*SUMIFS(условия!82:82,условия!$7:$7,"&lt;="&amp;ER$8,условия!$8:$8,"&gt;="&amp;ER$8))</f>
        <v>14000.000000000004</v>
      </c>
      <c r="ES33" s="21">
        <f>IF(ES$8="",0,ES27*SUMIFS(условия!82:82,условия!$7:$7,"&lt;="&amp;ES$8,условия!$8:$8,"&gt;="&amp;ES$8))</f>
        <v>14000.000000000004</v>
      </c>
      <c r="ET33" s="21">
        <f>IF(ET$8="",0,ET27*SUMIFS(условия!82:82,условия!$7:$7,"&lt;="&amp;ET$8,условия!$8:$8,"&gt;="&amp;ET$8))</f>
        <v>14000.000000000004</v>
      </c>
      <c r="EU33" s="21">
        <f>IF(EU$8="",0,EU27*SUMIFS(условия!82:82,условия!$7:$7,"&lt;="&amp;EU$8,условия!$8:$8,"&gt;="&amp;EU$8))</f>
        <v>14000.000000000004</v>
      </c>
      <c r="EV33" s="21">
        <f>IF(EV$8="",0,EV27*SUMIFS(условия!82:82,условия!$7:$7,"&lt;="&amp;EV$8,условия!$8:$8,"&gt;="&amp;EV$8))</f>
        <v>14000.000000000004</v>
      </c>
      <c r="EW33" s="21">
        <f>IF(EW$8="",0,EW27*SUMIFS(условия!82:82,условия!$7:$7,"&lt;="&amp;EW$8,условия!$8:$8,"&gt;="&amp;EW$8))</f>
        <v>14000.000000000004</v>
      </c>
      <c r="EX33" s="21">
        <f>IF(EX$8="",0,EX27*SUMIFS(условия!82:82,условия!$7:$7,"&lt;="&amp;EX$8,условия!$8:$8,"&gt;="&amp;EX$8))</f>
        <v>14000.000000000004</v>
      </c>
      <c r="EY33" s="21">
        <f>IF(EY$8="",0,EY27*SUMIFS(условия!82:82,условия!$7:$7,"&lt;="&amp;EY$8,условия!$8:$8,"&gt;="&amp;EY$8))</f>
        <v>14000.000000000004</v>
      </c>
      <c r="EZ33" s="21">
        <f>IF(EZ$8="",0,EZ27*SUMIFS(условия!82:82,условия!$7:$7,"&lt;="&amp;EZ$8,условия!$8:$8,"&gt;="&amp;EZ$8))</f>
        <v>14000.000000000004</v>
      </c>
      <c r="FA33" s="21">
        <f>IF(FA$8="",0,FA27*SUMIFS(условия!82:82,условия!$7:$7,"&lt;="&amp;FA$8,условия!$8:$8,"&gt;="&amp;FA$8))</f>
        <v>14000.000000000004</v>
      </c>
      <c r="FB33" s="21">
        <f>IF(FB$8="",0,FB27*SUMIFS(условия!82:82,условия!$7:$7,"&lt;="&amp;FB$8,условия!$8:$8,"&gt;="&amp;FB$8))</f>
        <v>14000.000000000004</v>
      </c>
      <c r="FC33" s="21">
        <f>IF(FC$8="",0,FC27*SUMIFS(условия!82:82,условия!$7:$7,"&lt;="&amp;FC$8,условия!$8:$8,"&gt;="&amp;FC$8))</f>
        <v>14000.000000000004</v>
      </c>
      <c r="FD33" s="21">
        <f>IF(FD$8="",0,FD27*SUMIFS(условия!82:82,условия!$7:$7,"&lt;="&amp;FD$8,условия!$8:$8,"&gt;="&amp;FD$8))</f>
        <v>14000.000000000004</v>
      </c>
      <c r="FE33" s="21">
        <f>IF(FE$8="",0,FE27*SUMIFS(условия!82:82,условия!$7:$7,"&lt;="&amp;FE$8,условия!$8:$8,"&gt;="&amp;FE$8))</f>
        <v>14000.000000000004</v>
      </c>
      <c r="FF33" s="21">
        <f>IF(FF$8="",0,FF27*SUMIFS(условия!82:82,условия!$7:$7,"&lt;="&amp;FF$8,условия!$8:$8,"&gt;="&amp;FF$8))</f>
        <v>14000.000000000004</v>
      </c>
      <c r="FG33" s="21">
        <f>IF(FG$8="",0,FG27*SUMIFS(условия!82:82,условия!$7:$7,"&lt;="&amp;FG$8,условия!$8:$8,"&gt;="&amp;FG$8))</f>
        <v>14000.000000000004</v>
      </c>
      <c r="FH33" s="21">
        <f>IF(FH$8="",0,FH27*SUMIFS(условия!82:82,условия!$7:$7,"&lt;="&amp;FH$8,условия!$8:$8,"&gt;="&amp;FH$8))</f>
        <v>14000.000000000004</v>
      </c>
      <c r="FI33" s="21">
        <f>IF(FI$8="",0,FI27*SUMIFS(условия!82:82,условия!$7:$7,"&lt;="&amp;FI$8,условия!$8:$8,"&gt;="&amp;FI$8))</f>
        <v>14000.000000000004</v>
      </c>
      <c r="FJ33" s="21">
        <f>IF(FJ$8="",0,FJ27*SUMIFS(условия!82:82,условия!$7:$7,"&lt;="&amp;FJ$8,условия!$8:$8,"&gt;="&amp;FJ$8))</f>
        <v>14000.000000000004</v>
      </c>
      <c r="FK33" s="21">
        <f>IF(FK$8="",0,FK27*SUMIFS(условия!82:82,условия!$7:$7,"&lt;="&amp;FK$8,условия!$8:$8,"&gt;="&amp;FK$8))</f>
        <v>14000.000000000004</v>
      </c>
      <c r="FL33" s="21">
        <f>IF(FL$8="",0,FL27*SUMIFS(условия!82:82,условия!$7:$7,"&lt;="&amp;FL$8,условия!$8:$8,"&gt;="&amp;FL$8))</f>
        <v>14000.000000000004</v>
      </c>
      <c r="FM33" s="21">
        <f>IF(FM$8="",0,FM27*SUMIFS(условия!82:82,условия!$7:$7,"&lt;="&amp;FM$8,условия!$8:$8,"&gt;="&amp;FM$8))</f>
        <v>14000.000000000004</v>
      </c>
      <c r="FN33" s="21">
        <f>IF(FN$8="",0,FN27*SUMIFS(условия!82:82,условия!$7:$7,"&lt;="&amp;FN$8,условия!$8:$8,"&gt;="&amp;FN$8))</f>
        <v>14000.000000000004</v>
      </c>
      <c r="FO33" s="21">
        <f>IF(FO$8="",0,FO27*SUMIFS(условия!82:82,условия!$7:$7,"&lt;="&amp;FO$8,условия!$8:$8,"&gt;="&amp;FO$8))</f>
        <v>18000.000000000004</v>
      </c>
      <c r="FP33" s="21">
        <f>IF(FP$8="",0,FP27*SUMIFS(условия!82:82,условия!$7:$7,"&lt;="&amp;FP$8,условия!$8:$8,"&gt;="&amp;FP$8))</f>
        <v>18000.000000000004</v>
      </c>
      <c r="FQ33" s="21">
        <f>IF(FQ$8="",0,FQ27*SUMIFS(условия!82:82,условия!$7:$7,"&lt;="&amp;FQ$8,условия!$8:$8,"&gt;="&amp;FQ$8))</f>
        <v>18000.000000000004</v>
      </c>
      <c r="FR33" s="21">
        <f>IF(FR$8="",0,FR27*SUMIFS(условия!82:82,условия!$7:$7,"&lt;="&amp;FR$8,условия!$8:$8,"&gt;="&amp;FR$8))</f>
        <v>18000.000000000004</v>
      </c>
      <c r="FS33" s="21">
        <f>IF(FS$8="",0,FS27*SUMIFS(условия!82:82,условия!$7:$7,"&lt;="&amp;FS$8,условия!$8:$8,"&gt;="&amp;FS$8))</f>
        <v>18000.000000000004</v>
      </c>
      <c r="FT33" s="21">
        <f>IF(FT$8="",0,FT27*SUMIFS(условия!82:82,условия!$7:$7,"&lt;="&amp;FT$8,условия!$8:$8,"&gt;="&amp;FT$8))</f>
        <v>18000.000000000004</v>
      </c>
      <c r="FU33" s="21">
        <f>IF(FU$8="",0,FU27*SUMIFS(условия!82:82,условия!$7:$7,"&lt;="&amp;FU$8,условия!$8:$8,"&gt;="&amp;FU$8))</f>
        <v>18000.000000000004</v>
      </c>
      <c r="FV33" s="21">
        <f>IF(FV$8="",0,FV27*SUMIFS(условия!82:82,условия!$7:$7,"&lt;="&amp;FV$8,условия!$8:$8,"&gt;="&amp;FV$8))</f>
        <v>18000.000000000004</v>
      </c>
      <c r="FW33" s="21">
        <f>IF(FW$8="",0,FW27*SUMIFS(условия!82:82,условия!$7:$7,"&lt;="&amp;FW$8,условия!$8:$8,"&gt;="&amp;FW$8))</f>
        <v>18000.000000000004</v>
      </c>
      <c r="FX33" s="21">
        <f>IF(FX$8="",0,FX27*SUMIFS(условия!82:82,условия!$7:$7,"&lt;="&amp;FX$8,условия!$8:$8,"&gt;="&amp;FX$8))</f>
        <v>18000.000000000004</v>
      </c>
      <c r="FY33" s="21">
        <f>IF(FY$8="",0,FY27*SUMIFS(условия!82:82,условия!$7:$7,"&lt;="&amp;FY$8,условия!$8:$8,"&gt;="&amp;FY$8))</f>
        <v>18000.000000000004</v>
      </c>
      <c r="FZ33" s="21">
        <f>IF(FZ$8="",0,FZ27*SUMIFS(условия!82:82,условия!$7:$7,"&lt;="&amp;FZ$8,условия!$8:$8,"&gt;="&amp;FZ$8))</f>
        <v>18000.000000000004</v>
      </c>
      <c r="GA33" s="21">
        <f>IF(GA$8="",0,GA27*SUMIFS(условия!82:82,условия!$7:$7,"&lt;="&amp;GA$8,условия!$8:$8,"&gt;="&amp;GA$8))</f>
        <v>18000.000000000004</v>
      </c>
      <c r="GB33" s="21">
        <f>IF(GB$8="",0,GB27*SUMIFS(условия!82:82,условия!$7:$7,"&lt;="&amp;GB$8,условия!$8:$8,"&gt;="&amp;GB$8))</f>
        <v>18000.000000000004</v>
      </c>
      <c r="GC33" s="21">
        <f>IF(GC$8="",0,GC27*SUMIFS(условия!82:82,условия!$7:$7,"&lt;="&amp;GC$8,условия!$8:$8,"&gt;="&amp;GC$8))</f>
        <v>18000.000000000004</v>
      </c>
      <c r="GD33" s="21">
        <f>IF(GD$8="",0,GD27*SUMIFS(условия!82:82,условия!$7:$7,"&lt;="&amp;GD$8,условия!$8:$8,"&gt;="&amp;GD$8))</f>
        <v>18000.000000000004</v>
      </c>
      <c r="GE33" s="21">
        <f>IF(GE$8="",0,GE27*SUMIFS(условия!82:82,условия!$7:$7,"&lt;="&amp;GE$8,условия!$8:$8,"&gt;="&amp;GE$8))</f>
        <v>18000.000000000004</v>
      </c>
      <c r="GF33" s="21">
        <f>IF(GF$8="",0,GF27*SUMIFS(условия!82:82,условия!$7:$7,"&lt;="&amp;GF$8,условия!$8:$8,"&gt;="&amp;GF$8))</f>
        <v>18000.000000000004</v>
      </c>
      <c r="GG33" s="21">
        <f>IF(GG$8="",0,GG27*SUMIFS(условия!82:82,условия!$7:$7,"&lt;="&amp;GG$8,условия!$8:$8,"&gt;="&amp;GG$8))</f>
        <v>18000.000000000004</v>
      </c>
      <c r="GH33" s="21">
        <f>IF(GH$8="",0,GH27*SUMIFS(условия!82:82,условия!$7:$7,"&lt;="&amp;GH$8,условия!$8:$8,"&gt;="&amp;GH$8))</f>
        <v>18000.000000000004</v>
      </c>
      <c r="GI33" s="21">
        <f>IF(GI$8="",0,GI27*SUMIFS(условия!82:82,условия!$7:$7,"&lt;="&amp;GI$8,условия!$8:$8,"&gt;="&amp;GI$8))</f>
        <v>18000.000000000004</v>
      </c>
      <c r="GJ33" s="21">
        <f>IF(GJ$8="",0,GJ27*SUMIFS(условия!82:82,условия!$7:$7,"&lt;="&amp;GJ$8,условия!$8:$8,"&gt;="&amp;GJ$8))</f>
        <v>18000.000000000004</v>
      </c>
      <c r="GK33" s="21">
        <f>IF(GK$8="",0,GK27*SUMIFS(условия!82:82,условия!$7:$7,"&lt;="&amp;GK$8,условия!$8:$8,"&gt;="&amp;GK$8))</f>
        <v>18000.000000000004</v>
      </c>
      <c r="GL33" s="21">
        <f>IF(GL$8="",0,GL27*SUMIFS(условия!82:82,условия!$7:$7,"&lt;="&amp;GL$8,условия!$8:$8,"&gt;="&amp;GL$8))</f>
        <v>18000.000000000004</v>
      </c>
      <c r="GM33" s="21">
        <f>IF(GM$8="",0,GM27*SUMIFS(условия!82:82,условия!$7:$7,"&lt;="&amp;GM$8,условия!$8:$8,"&gt;="&amp;GM$8))</f>
        <v>18000.000000000004</v>
      </c>
      <c r="GN33" s="21">
        <f>IF(GN$8="",0,GN27*SUMIFS(условия!82:82,условия!$7:$7,"&lt;="&amp;GN$8,условия!$8:$8,"&gt;="&amp;GN$8))</f>
        <v>18000.000000000004</v>
      </c>
      <c r="GO33" s="21">
        <f>IF(GO$8="",0,GO27*SUMIFS(условия!82:82,условия!$7:$7,"&lt;="&amp;GO$8,условия!$8:$8,"&gt;="&amp;GO$8))</f>
        <v>18000.000000000004</v>
      </c>
      <c r="GP33" s="21">
        <f>IF(GP$8="",0,GP27*SUMIFS(условия!82:82,условия!$7:$7,"&lt;="&amp;GP$8,условия!$8:$8,"&gt;="&amp;GP$8))</f>
        <v>18000.000000000004</v>
      </c>
      <c r="GQ33" s="21">
        <f>IF(GQ$8="",0,GQ27*SUMIFS(условия!82:82,условия!$7:$7,"&lt;="&amp;GQ$8,условия!$8:$8,"&gt;="&amp;GQ$8))</f>
        <v>18000.000000000004</v>
      </c>
      <c r="GR33" s="21">
        <f>IF(GR$8="",0,GR27*SUMIFS(условия!82:82,условия!$7:$7,"&lt;="&amp;GR$8,условия!$8:$8,"&gt;="&amp;GR$8))</f>
        <v>18000.000000000004</v>
      </c>
      <c r="GS33" s="21">
        <f>IF(GS$8="",0,GS27*SUMIFS(условия!82:82,условия!$7:$7,"&lt;="&amp;GS$8,условия!$8:$8,"&gt;="&amp;GS$8))</f>
        <v>18000.000000000004</v>
      </c>
      <c r="GT33" s="21">
        <f>IF(GT$8="",0,GT27*SUMIFS(условия!82:82,условия!$7:$7,"&lt;="&amp;GT$8,условия!$8:$8,"&gt;="&amp;GT$8))</f>
        <v>21999.999999999993</v>
      </c>
      <c r="GU33" s="21">
        <f>IF(GU$8="",0,GU27*SUMIFS(условия!82:82,условия!$7:$7,"&lt;="&amp;GU$8,условия!$8:$8,"&gt;="&amp;GU$8))</f>
        <v>21999.999999999993</v>
      </c>
      <c r="GV33" s="21">
        <f>IF(GV$8="",0,GV27*SUMIFS(условия!82:82,условия!$7:$7,"&lt;="&amp;GV$8,условия!$8:$8,"&gt;="&amp;GV$8))</f>
        <v>21999.999999999993</v>
      </c>
      <c r="GW33" s="21">
        <f>IF(GW$8="",0,GW27*SUMIFS(условия!82:82,условия!$7:$7,"&lt;="&amp;GW$8,условия!$8:$8,"&gt;="&amp;GW$8))</f>
        <v>21999.999999999993</v>
      </c>
      <c r="GX33" s="21">
        <f>IF(GX$8="",0,GX27*SUMIFS(условия!82:82,условия!$7:$7,"&lt;="&amp;GX$8,условия!$8:$8,"&gt;="&amp;GX$8))</f>
        <v>21999.999999999993</v>
      </c>
      <c r="GY33" s="21">
        <f>IF(GY$8="",0,GY27*SUMIFS(условия!82:82,условия!$7:$7,"&lt;="&amp;GY$8,условия!$8:$8,"&gt;="&amp;GY$8))</f>
        <v>21999.999999999993</v>
      </c>
      <c r="GZ33" s="21">
        <f>IF(GZ$8="",0,GZ27*SUMIFS(условия!82:82,условия!$7:$7,"&lt;="&amp;GZ$8,условия!$8:$8,"&gt;="&amp;GZ$8))</f>
        <v>21999.999999999993</v>
      </c>
      <c r="HA33" s="21">
        <f>IF(HA$8="",0,HA27*SUMIFS(условия!82:82,условия!$7:$7,"&lt;="&amp;HA$8,условия!$8:$8,"&gt;="&amp;HA$8))</f>
        <v>21999.999999999993</v>
      </c>
      <c r="HB33" s="21">
        <f>IF(HB$8="",0,HB27*SUMIFS(условия!82:82,условия!$7:$7,"&lt;="&amp;HB$8,условия!$8:$8,"&gt;="&amp;HB$8))</f>
        <v>21999.999999999993</v>
      </c>
      <c r="HC33" s="21">
        <f>IF(HC$8="",0,HC27*SUMIFS(условия!82:82,условия!$7:$7,"&lt;="&amp;HC$8,условия!$8:$8,"&gt;="&amp;HC$8))</f>
        <v>21999.999999999993</v>
      </c>
      <c r="HD33" s="21">
        <f>IF(HD$8="",0,HD27*SUMIFS(условия!82:82,условия!$7:$7,"&lt;="&amp;HD$8,условия!$8:$8,"&gt;="&amp;HD$8))</f>
        <v>21999.999999999993</v>
      </c>
      <c r="HE33" s="21">
        <f>IF(HE$8="",0,HE27*SUMIFS(условия!82:82,условия!$7:$7,"&lt;="&amp;HE$8,условия!$8:$8,"&gt;="&amp;HE$8))</f>
        <v>21999.999999999993</v>
      </c>
      <c r="HF33" s="21">
        <f>IF(HF$8="",0,HF27*SUMIFS(условия!82:82,условия!$7:$7,"&lt;="&amp;HF$8,условия!$8:$8,"&gt;="&amp;HF$8))</f>
        <v>21999.999999999993</v>
      </c>
      <c r="HG33" s="21">
        <f>IF(HG$8="",0,HG27*SUMIFS(условия!82:82,условия!$7:$7,"&lt;="&amp;HG$8,условия!$8:$8,"&gt;="&amp;HG$8))</f>
        <v>21999.999999999993</v>
      </c>
      <c r="HH33" s="21">
        <f>IF(HH$8="",0,HH27*SUMIFS(условия!82:82,условия!$7:$7,"&lt;="&amp;HH$8,условия!$8:$8,"&gt;="&amp;HH$8))</f>
        <v>21999.999999999993</v>
      </c>
      <c r="HI33" s="21">
        <f>IF(HI$8="",0,HI27*SUMIFS(условия!82:82,условия!$7:$7,"&lt;="&amp;HI$8,условия!$8:$8,"&gt;="&amp;HI$8))</f>
        <v>21999.999999999993</v>
      </c>
      <c r="HJ33" s="21">
        <f>IF(HJ$8="",0,HJ27*SUMIFS(условия!82:82,условия!$7:$7,"&lt;="&amp;HJ$8,условия!$8:$8,"&gt;="&amp;HJ$8))</f>
        <v>21999.999999999993</v>
      </c>
      <c r="HK33" s="21">
        <f>IF(HK$8="",0,HK27*SUMIFS(условия!82:82,условия!$7:$7,"&lt;="&amp;HK$8,условия!$8:$8,"&gt;="&amp;HK$8))</f>
        <v>21999.999999999993</v>
      </c>
      <c r="HL33" s="21">
        <f>IF(HL$8="",0,HL27*SUMIFS(условия!82:82,условия!$7:$7,"&lt;="&amp;HL$8,условия!$8:$8,"&gt;="&amp;HL$8))</f>
        <v>21999.999999999993</v>
      </c>
      <c r="HM33" s="21">
        <f>IF(HM$8="",0,HM27*SUMIFS(условия!82:82,условия!$7:$7,"&lt;="&amp;HM$8,условия!$8:$8,"&gt;="&amp;HM$8))</f>
        <v>21999.999999999993</v>
      </c>
      <c r="HN33" s="21">
        <f>IF(HN$8="",0,HN27*SUMIFS(условия!82:82,условия!$7:$7,"&lt;="&amp;HN$8,условия!$8:$8,"&gt;="&amp;HN$8))</f>
        <v>21999.999999999993</v>
      </c>
      <c r="HO33" s="21">
        <f>IF(HO$8="",0,HO27*SUMIFS(условия!82:82,условия!$7:$7,"&lt;="&amp;HO$8,условия!$8:$8,"&gt;="&amp;HO$8))</f>
        <v>21999.999999999993</v>
      </c>
      <c r="HP33" s="21">
        <f>IF(HP$8="",0,HP27*SUMIFS(условия!82:82,условия!$7:$7,"&lt;="&amp;HP$8,условия!$8:$8,"&gt;="&amp;HP$8))</f>
        <v>21999.999999999993</v>
      </c>
      <c r="HQ33" s="21">
        <f>IF(HQ$8="",0,HQ27*SUMIFS(условия!82:82,условия!$7:$7,"&lt;="&amp;HQ$8,условия!$8:$8,"&gt;="&amp;HQ$8))</f>
        <v>21999.999999999993</v>
      </c>
      <c r="HR33" s="21">
        <f>IF(HR$8="",0,HR27*SUMIFS(условия!82:82,условия!$7:$7,"&lt;="&amp;HR$8,условия!$8:$8,"&gt;="&amp;HR$8))</f>
        <v>21999.999999999993</v>
      </c>
      <c r="HS33" s="21">
        <f>IF(HS$8="",0,HS27*SUMIFS(условия!82:82,условия!$7:$7,"&lt;="&amp;HS$8,условия!$8:$8,"&gt;="&amp;HS$8))</f>
        <v>21999.999999999993</v>
      </c>
      <c r="HT33" s="21">
        <f>IF(HT$8="",0,HT27*SUMIFS(условия!82:82,условия!$7:$7,"&lt;="&amp;HT$8,условия!$8:$8,"&gt;="&amp;HT$8))</f>
        <v>21999.999999999993</v>
      </c>
      <c r="HU33" s="21">
        <f>IF(HU$8="",0,HU27*SUMIFS(условия!82:82,условия!$7:$7,"&lt;="&amp;HU$8,условия!$8:$8,"&gt;="&amp;HU$8))</f>
        <v>21999.999999999993</v>
      </c>
      <c r="HV33" s="21">
        <f>IF(HV$8="",0,HV27*SUMIFS(условия!82:82,условия!$7:$7,"&lt;="&amp;HV$8,условия!$8:$8,"&gt;="&amp;HV$8))</f>
        <v>21999.999999999993</v>
      </c>
      <c r="HW33" s="21">
        <f>IF(HW$8="",0,HW27*SUMIFS(условия!82:82,условия!$7:$7,"&lt;="&amp;HW$8,условия!$8:$8,"&gt;="&amp;HW$8))</f>
        <v>21999.999999999993</v>
      </c>
      <c r="HX33" s="21">
        <f>IF(HX$8="",0,HX27*SUMIFS(условия!82:82,условия!$7:$7,"&lt;="&amp;HX$8,условия!$8:$8,"&gt;="&amp;HX$8))</f>
        <v>21999.999999999993</v>
      </c>
      <c r="HY33" s="21">
        <f>IF(HY$8="",0,HY27*SUMIFS(условия!82:82,условия!$7:$7,"&lt;="&amp;HY$8,условия!$8:$8,"&gt;="&amp;HY$8))</f>
        <v>30000.000000000004</v>
      </c>
      <c r="HZ33" s="21">
        <f>IF(HZ$8="",0,HZ27*SUMIFS(условия!82:82,условия!$7:$7,"&lt;="&amp;HZ$8,условия!$8:$8,"&gt;="&amp;HZ$8))</f>
        <v>30000.000000000004</v>
      </c>
      <c r="IA33" s="21">
        <f>IF(IA$8="",0,IA27*SUMIFS(условия!82:82,условия!$7:$7,"&lt;="&amp;IA$8,условия!$8:$8,"&gt;="&amp;IA$8))</f>
        <v>30000.000000000004</v>
      </c>
      <c r="IB33" s="21">
        <f>IF(IB$8="",0,IB27*SUMIFS(условия!82:82,условия!$7:$7,"&lt;="&amp;IB$8,условия!$8:$8,"&gt;="&amp;IB$8))</f>
        <v>30000.000000000004</v>
      </c>
      <c r="IC33" s="21">
        <f>IF(IC$8="",0,IC27*SUMIFS(условия!82:82,условия!$7:$7,"&lt;="&amp;IC$8,условия!$8:$8,"&gt;="&amp;IC$8))</f>
        <v>30000.000000000004</v>
      </c>
      <c r="ID33" s="21">
        <f>IF(ID$8="",0,ID27*SUMIFS(условия!82:82,условия!$7:$7,"&lt;="&amp;ID$8,условия!$8:$8,"&gt;="&amp;ID$8))</f>
        <v>30000.000000000004</v>
      </c>
      <c r="IE33" s="21">
        <f>IF(IE$8="",0,IE27*SUMIFS(условия!82:82,условия!$7:$7,"&lt;="&amp;IE$8,условия!$8:$8,"&gt;="&amp;IE$8))</f>
        <v>30000.000000000004</v>
      </c>
      <c r="IF33" s="21">
        <f>IF(IF$8="",0,IF27*SUMIFS(условия!82:82,условия!$7:$7,"&lt;="&amp;IF$8,условия!$8:$8,"&gt;="&amp;IF$8))</f>
        <v>30000.000000000004</v>
      </c>
      <c r="IG33" s="21">
        <f>IF(IG$8="",0,IG27*SUMIFS(условия!82:82,условия!$7:$7,"&lt;="&amp;IG$8,условия!$8:$8,"&gt;="&amp;IG$8))</f>
        <v>30000.000000000004</v>
      </c>
      <c r="IH33" s="21">
        <f>IF(IH$8="",0,IH27*SUMIFS(условия!82:82,условия!$7:$7,"&lt;="&amp;IH$8,условия!$8:$8,"&gt;="&amp;IH$8))</f>
        <v>30000.000000000004</v>
      </c>
      <c r="II33" s="21">
        <f>IF(II$8="",0,II27*SUMIFS(условия!82:82,условия!$7:$7,"&lt;="&amp;II$8,условия!$8:$8,"&gt;="&amp;II$8))</f>
        <v>30000.000000000004</v>
      </c>
      <c r="IJ33" s="21">
        <f>IF(IJ$8="",0,IJ27*SUMIFS(условия!82:82,условия!$7:$7,"&lt;="&amp;IJ$8,условия!$8:$8,"&gt;="&amp;IJ$8))</f>
        <v>30000.000000000004</v>
      </c>
      <c r="IK33" s="21">
        <f>IF(IK$8="",0,IK27*SUMIFS(условия!82:82,условия!$7:$7,"&lt;="&amp;IK$8,условия!$8:$8,"&gt;="&amp;IK$8))</f>
        <v>30000.000000000004</v>
      </c>
      <c r="IL33" s="21">
        <f>IF(IL$8="",0,IL27*SUMIFS(условия!82:82,условия!$7:$7,"&lt;="&amp;IL$8,условия!$8:$8,"&gt;="&amp;IL$8))</f>
        <v>30000.000000000004</v>
      </c>
      <c r="IM33" s="21">
        <f>IF(IM$8="",0,IM27*SUMIFS(условия!82:82,условия!$7:$7,"&lt;="&amp;IM$8,условия!$8:$8,"&gt;="&amp;IM$8))</f>
        <v>30000.000000000004</v>
      </c>
      <c r="IN33" s="21">
        <f>IF(IN$8="",0,IN27*SUMIFS(условия!82:82,условия!$7:$7,"&lt;="&amp;IN$8,условия!$8:$8,"&gt;="&amp;IN$8))</f>
        <v>30000.000000000004</v>
      </c>
      <c r="IO33" s="21">
        <f>IF(IO$8="",0,IO27*SUMIFS(условия!82:82,условия!$7:$7,"&lt;="&amp;IO$8,условия!$8:$8,"&gt;="&amp;IO$8))</f>
        <v>30000.000000000004</v>
      </c>
      <c r="IP33" s="21">
        <f>IF(IP$8="",0,IP27*SUMIFS(условия!82:82,условия!$7:$7,"&lt;="&amp;IP$8,условия!$8:$8,"&gt;="&amp;IP$8))</f>
        <v>30000.000000000004</v>
      </c>
      <c r="IQ33" s="21">
        <f>IF(IQ$8="",0,IQ27*SUMIFS(условия!82:82,условия!$7:$7,"&lt;="&amp;IQ$8,условия!$8:$8,"&gt;="&amp;IQ$8))</f>
        <v>30000.000000000004</v>
      </c>
      <c r="IR33" s="21">
        <f>IF(IR$8="",0,IR27*SUMIFS(условия!82:82,условия!$7:$7,"&lt;="&amp;IR$8,условия!$8:$8,"&gt;="&amp;IR$8))</f>
        <v>30000.000000000004</v>
      </c>
      <c r="IS33" s="21">
        <f>IF(IS$8="",0,IS27*SUMIFS(условия!82:82,условия!$7:$7,"&lt;="&amp;IS$8,условия!$8:$8,"&gt;="&amp;IS$8))</f>
        <v>30000.000000000004</v>
      </c>
      <c r="IT33" s="21">
        <f>IF(IT$8="",0,IT27*SUMIFS(условия!82:82,условия!$7:$7,"&lt;="&amp;IT$8,условия!$8:$8,"&gt;="&amp;IT$8))</f>
        <v>30000.000000000004</v>
      </c>
      <c r="IU33" s="21">
        <f>IF(IU$8="",0,IU27*SUMIFS(условия!82:82,условия!$7:$7,"&lt;="&amp;IU$8,условия!$8:$8,"&gt;="&amp;IU$8))</f>
        <v>30000.000000000004</v>
      </c>
      <c r="IV33" s="21">
        <f>IF(IV$8="",0,IV27*SUMIFS(условия!82:82,условия!$7:$7,"&lt;="&amp;IV$8,условия!$8:$8,"&gt;="&amp;IV$8))</f>
        <v>30000.000000000004</v>
      </c>
      <c r="IW33" s="21">
        <f>IF(IW$8="",0,IW27*SUMIFS(условия!82:82,условия!$7:$7,"&lt;="&amp;IW$8,условия!$8:$8,"&gt;="&amp;IW$8))</f>
        <v>30000.000000000004</v>
      </c>
      <c r="IX33" s="21">
        <f>IF(IX$8="",0,IX27*SUMIFS(условия!82:82,условия!$7:$7,"&lt;="&amp;IX$8,условия!$8:$8,"&gt;="&amp;IX$8))</f>
        <v>30000.000000000004</v>
      </c>
      <c r="IY33" s="21">
        <f>IF(IY$8="",0,IY27*SUMIFS(условия!82:82,условия!$7:$7,"&lt;="&amp;IY$8,условия!$8:$8,"&gt;="&amp;IY$8))</f>
        <v>30000.000000000004</v>
      </c>
      <c r="IZ33" s="21">
        <f>IF(IZ$8="",0,IZ27*SUMIFS(условия!82:82,условия!$7:$7,"&lt;="&amp;IZ$8,условия!$8:$8,"&gt;="&amp;IZ$8))</f>
        <v>30000.000000000004</v>
      </c>
      <c r="JA33" s="21">
        <f>IF(JA$8="",0,JA27*SUMIFS(условия!82:82,условия!$7:$7,"&lt;="&amp;JA$8,условия!$8:$8,"&gt;="&amp;JA$8))</f>
        <v>39000.000000000007</v>
      </c>
      <c r="JB33" s="21">
        <f>IF(JB$8="",0,JB27*SUMIFS(условия!82:82,условия!$7:$7,"&lt;="&amp;JB$8,условия!$8:$8,"&gt;="&amp;JB$8))</f>
        <v>39000.000000000007</v>
      </c>
      <c r="JC33" s="21">
        <f>IF(JC$8="",0,JC27*SUMIFS(условия!82:82,условия!$7:$7,"&lt;="&amp;JC$8,условия!$8:$8,"&gt;="&amp;JC$8))</f>
        <v>39000.000000000007</v>
      </c>
      <c r="JD33" s="21">
        <f>IF(JD$8="",0,JD27*SUMIFS(условия!82:82,условия!$7:$7,"&lt;="&amp;JD$8,условия!$8:$8,"&gt;="&amp;JD$8))</f>
        <v>39000.000000000007</v>
      </c>
      <c r="JE33" s="21">
        <f>IF(JE$8="",0,JE27*SUMIFS(условия!82:82,условия!$7:$7,"&lt;="&amp;JE$8,условия!$8:$8,"&gt;="&amp;JE$8))</f>
        <v>39000.000000000007</v>
      </c>
      <c r="JF33" s="21">
        <f>IF(JF$8="",0,JF27*SUMIFS(условия!82:82,условия!$7:$7,"&lt;="&amp;JF$8,условия!$8:$8,"&gt;="&amp;JF$8))</f>
        <v>39000.000000000007</v>
      </c>
      <c r="JG33" s="21">
        <f>IF(JG$8="",0,JG27*SUMIFS(условия!82:82,условия!$7:$7,"&lt;="&amp;JG$8,условия!$8:$8,"&gt;="&amp;JG$8))</f>
        <v>39000.000000000007</v>
      </c>
      <c r="JH33" s="21">
        <f>IF(JH$8="",0,JH27*SUMIFS(условия!82:82,условия!$7:$7,"&lt;="&amp;JH$8,условия!$8:$8,"&gt;="&amp;JH$8))</f>
        <v>39000.000000000007</v>
      </c>
      <c r="JI33" s="21">
        <f>IF(JI$8="",0,JI27*SUMIFS(условия!82:82,условия!$7:$7,"&lt;="&amp;JI$8,условия!$8:$8,"&gt;="&amp;JI$8))</f>
        <v>39000.000000000007</v>
      </c>
      <c r="JJ33" s="21">
        <f>IF(JJ$8="",0,JJ27*SUMIFS(условия!82:82,условия!$7:$7,"&lt;="&amp;JJ$8,условия!$8:$8,"&gt;="&amp;JJ$8))</f>
        <v>39000.000000000007</v>
      </c>
      <c r="JK33" s="21">
        <f>IF(JK$8="",0,JK27*SUMIFS(условия!82:82,условия!$7:$7,"&lt;="&amp;JK$8,условия!$8:$8,"&gt;="&amp;JK$8))</f>
        <v>39000.000000000007</v>
      </c>
      <c r="JL33" s="21">
        <f>IF(JL$8="",0,JL27*SUMIFS(условия!82:82,условия!$7:$7,"&lt;="&amp;JL$8,условия!$8:$8,"&gt;="&amp;JL$8))</f>
        <v>39000.000000000007</v>
      </c>
      <c r="JM33" s="21">
        <f>IF(JM$8="",0,JM27*SUMIFS(условия!82:82,условия!$7:$7,"&lt;="&amp;JM$8,условия!$8:$8,"&gt;="&amp;JM$8))</f>
        <v>39000.000000000007</v>
      </c>
      <c r="JN33" s="21">
        <f>IF(JN$8="",0,JN27*SUMIFS(условия!82:82,условия!$7:$7,"&lt;="&amp;JN$8,условия!$8:$8,"&gt;="&amp;JN$8))</f>
        <v>39000.000000000007</v>
      </c>
      <c r="JO33" s="21">
        <f>IF(JO$8="",0,JO27*SUMIFS(условия!82:82,условия!$7:$7,"&lt;="&amp;JO$8,условия!$8:$8,"&gt;="&amp;JO$8))</f>
        <v>39000.000000000007</v>
      </c>
      <c r="JP33" s="21">
        <f>IF(JP$8="",0,JP27*SUMIFS(условия!82:82,условия!$7:$7,"&lt;="&amp;JP$8,условия!$8:$8,"&gt;="&amp;JP$8))</f>
        <v>39000.000000000007</v>
      </c>
      <c r="JQ33" s="21">
        <f>IF(JQ$8="",0,JQ27*SUMIFS(условия!82:82,условия!$7:$7,"&lt;="&amp;JQ$8,условия!$8:$8,"&gt;="&amp;JQ$8))</f>
        <v>39000.000000000007</v>
      </c>
      <c r="JR33" s="21">
        <f>IF(JR$8="",0,JR27*SUMIFS(условия!82:82,условия!$7:$7,"&lt;="&amp;JR$8,условия!$8:$8,"&gt;="&amp;JR$8))</f>
        <v>39000.000000000007</v>
      </c>
      <c r="JS33" s="21">
        <f>IF(JS$8="",0,JS27*SUMIFS(условия!82:82,условия!$7:$7,"&lt;="&amp;JS$8,условия!$8:$8,"&gt;="&amp;JS$8))</f>
        <v>39000.000000000007</v>
      </c>
      <c r="JT33" s="21">
        <f>IF(JT$8="",0,JT27*SUMIFS(условия!82:82,условия!$7:$7,"&lt;="&amp;JT$8,условия!$8:$8,"&gt;="&amp;JT$8))</f>
        <v>39000.000000000007</v>
      </c>
      <c r="JU33" s="21">
        <f>IF(JU$8="",0,JU27*SUMIFS(условия!82:82,условия!$7:$7,"&lt;="&amp;JU$8,условия!$8:$8,"&gt;="&amp;JU$8))</f>
        <v>39000.000000000007</v>
      </c>
      <c r="JV33" s="21">
        <f>IF(JV$8="",0,JV27*SUMIFS(условия!82:82,условия!$7:$7,"&lt;="&amp;JV$8,условия!$8:$8,"&gt;="&amp;JV$8))</f>
        <v>39000.000000000007</v>
      </c>
      <c r="JW33" s="21">
        <f>IF(JW$8="",0,JW27*SUMIFS(условия!82:82,условия!$7:$7,"&lt;="&amp;JW$8,условия!$8:$8,"&gt;="&amp;JW$8))</f>
        <v>39000.000000000007</v>
      </c>
      <c r="JX33" s="21">
        <f>IF(JX$8="",0,JX27*SUMIFS(условия!82:82,условия!$7:$7,"&lt;="&amp;JX$8,условия!$8:$8,"&gt;="&amp;JX$8))</f>
        <v>39000.000000000007</v>
      </c>
      <c r="JY33" s="21">
        <f>IF(JY$8="",0,JY27*SUMIFS(условия!82:82,условия!$7:$7,"&lt;="&amp;JY$8,условия!$8:$8,"&gt;="&amp;JY$8))</f>
        <v>39000.000000000007</v>
      </c>
      <c r="JZ33" s="21">
        <f>IF(JZ$8="",0,JZ27*SUMIFS(условия!82:82,условия!$7:$7,"&lt;="&amp;JZ$8,условия!$8:$8,"&gt;="&amp;JZ$8))</f>
        <v>39000.000000000007</v>
      </c>
      <c r="KA33" s="21">
        <f>IF(KA$8="",0,KA27*SUMIFS(условия!82:82,условия!$7:$7,"&lt;="&amp;KA$8,условия!$8:$8,"&gt;="&amp;KA$8))</f>
        <v>39000.000000000007</v>
      </c>
      <c r="KB33" s="21">
        <f>IF(KB$8="",0,KB27*SUMIFS(условия!82:82,условия!$7:$7,"&lt;="&amp;KB$8,условия!$8:$8,"&gt;="&amp;KB$8))</f>
        <v>39000.000000000007</v>
      </c>
      <c r="KC33" s="21">
        <f>IF(KC$8="",0,KC27*SUMIFS(условия!82:82,условия!$7:$7,"&lt;="&amp;KC$8,условия!$8:$8,"&gt;="&amp;KC$8))</f>
        <v>39000.000000000007</v>
      </c>
      <c r="KD33" s="21">
        <f>IF(KD$8="",0,KD27*SUMIFS(условия!82:82,условия!$7:$7,"&lt;="&amp;KD$8,условия!$8:$8,"&gt;="&amp;KD$8))</f>
        <v>39000.000000000007</v>
      </c>
      <c r="KE33" s="21">
        <f>IF(KE$8="",0,KE27*SUMIFS(условия!82:82,условия!$7:$7,"&lt;="&amp;KE$8,условия!$8:$8,"&gt;="&amp;KE$8))</f>
        <v>39000.000000000007</v>
      </c>
      <c r="KF33" s="21">
        <f>IF(KF$8="",0,KF27*SUMIFS(условия!82:82,условия!$7:$7,"&lt;="&amp;KF$8,условия!$8:$8,"&gt;="&amp;KF$8))</f>
        <v>36000</v>
      </c>
      <c r="KG33" s="21">
        <f>IF(KG$8="",0,KG27*SUMIFS(условия!82:82,условия!$7:$7,"&lt;="&amp;KG$8,условия!$8:$8,"&gt;="&amp;KG$8))</f>
        <v>36000</v>
      </c>
      <c r="KH33" s="21">
        <f>IF(KH$8="",0,KH27*SUMIFS(условия!82:82,условия!$7:$7,"&lt;="&amp;KH$8,условия!$8:$8,"&gt;="&amp;KH$8))</f>
        <v>36000</v>
      </c>
      <c r="KI33" s="21">
        <f>IF(KI$8="",0,KI27*SUMIFS(условия!82:82,условия!$7:$7,"&lt;="&amp;KI$8,условия!$8:$8,"&gt;="&amp;KI$8))</f>
        <v>36000</v>
      </c>
      <c r="KJ33" s="21">
        <f>IF(KJ$8="",0,KJ27*SUMIFS(условия!82:82,условия!$7:$7,"&lt;="&amp;KJ$8,условия!$8:$8,"&gt;="&amp;KJ$8))</f>
        <v>36000</v>
      </c>
      <c r="KK33" s="21">
        <f>IF(KK$8="",0,KK27*SUMIFS(условия!82:82,условия!$7:$7,"&lt;="&amp;KK$8,условия!$8:$8,"&gt;="&amp;KK$8))</f>
        <v>36000</v>
      </c>
      <c r="KL33" s="21">
        <f>IF(KL$8="",0,KL27*SUMIFS(условия!82:82,условия!$7:$7,"&lt;="&amp;KL$8,условия!$8:$8,"&gt;="&amp;KL$8))</f>
        <v>36000</v>
      </c>
      <c r="KM33" s="21">
        <f>IF(KM$8="",0,KM27*SUMIFS(условия!82:82,условия!$7:$7,"&lt;="&amp;KM$8,условия!$8:$8,"&gt;="&amp;KM$8))</f>
        <v>36000</v>
      </c>
      <c r="KN33" s="21">
        <f>IF(KN$8="",0,KN27*SUMIFS(условия!82:82,условия!$7:$7,"&lt;="&amp;KN$8,условия!$8:$8,"&gt;="&amp;KN$8))</f>
        <v>36000</v>
      </c>
      <c r="KO33" s="21">
        <f>IF(KO$8="",0,KO27*SUMIFS(условия!82:82,условия!$7:$7,"&lt;="&amp;KO$8,условия!$8:$8,"&gt;="&amp;KO$8))</f>
        <v>36000</v>
      </c>
      <c r="KP33" s="21">
        <f>IF(KP$8="",0,KP27*SUMIFS(условия!82:82,условия!$7:$7,"&lt;="&amp;KP$8,условия!$8:$8,"&gt;="&amp;KP$8))</f>
        <v>36000</v>
      </c>
      <c r="KQ33" s="21">
        <f>IF(KQ$8="",0,KQ27*SUMIFS(условия!82:82,условия!$7:$7,"&lt;="&amp;KQ$8,условия!$8:$8,"&gt;="&amp;KQ$8))</f>
        <v>36000</v>
      </c>
      <c r="KR33" s="21">
        <f>IF(KR$8="",0,KR27*SUMIFS(условия!82:82,условия!$7:$7,"&lt;="&amp;KR$8,условия!$8:$8,"&gt;="&amp;KR$8))</f>
        <v>36000</v>
      </c>
      <c r="KS33" s="21">
        <f>IF(KS$8="",0,KS27*SUMIFS(условия!82:82,условия!$7:$7,"&lt;="&amp;KS$8,условия!$8:$8,"&gt;="&amp;KS$8))</f>
        <v>36000</v>
      </c>
      <c r="KT33" s="21">
        <f>IF(KT$8="",0,KT27*SUMIFS(условия!82:82,условия!$7:$7,"&lt;="&amp;KT$8,условия!$8:$8,"&gt;="&amp;KT$8))</f>
        <v>36000</v>
      </c>
      <c r="KU33" s="21">
        <f>IF(KU$8="",0,KU27*SUMIFS(условия!82:82,условия!$7:$7,"&lt;="&amp;KU$8,условия!$8:$8,"&gt;="&amp;KU$8))</f>
        <v>36000</v>
      </c>
      <c r="KV33" s="21">
        <f>IF(KV$8="",0,KV27*SUMIFS(условия!82:82,условия!$7:$7,"&lt;="&amp;KV$8,условия!$8:$8,"&gt;="&amp;KV$8))</f>
        <v>36000</v>
      </c>
      <c r="KW33" s="21">
        <f>IF(KW$8="",0,KW27*SUMIFS(условия!82:82,условия!$7:$7,"&lt;="&amp;KW$8,условия!$8:$8,"&gt;="&amp;KW$8))</f>
        <v>36000</v>
      </c>
      <c r="KX33" s="21">
        <f>IF(KX$8="",0,KX27*SUMIFS(условия!82:82,условия!$7:$7,"&lt;="&amp;KX$8,условия!$8:$8,"&gt;="&amp;KX$8))</f>
        <v>36000</v>
      </c>
      <c r="KY33" s="21">
        <f>IF(KY$8="",0,KY27*SUMIFS(условия!82:82,условия!$7:$7,"&lt;="&amp;KY$8,условия!$8:$8,"&gt;="&amp;KY$8))</f>
        <v>36000</v>
      </c>
      <c r="KZ33" s="21">
        <f>IF(KZ$8="",0,KZ27*SUMIFS(условия!82:82,условия!$7:$7,"&lt;="&amp;KZ$8,условия!$8:$8,"&gt;="&amp;KZ$8))</f>
        <v>36000</v>
      </c>
      <c r="LA33" s="21">
        <f>IF(LA$8="",0,LA27*SUMIFS(условия!82:82,условия!$7:$7,"&lt;="&amp;LA$8,условия!$8:$8,"&gt;="&amp;LA$8))</f>
        <v>36000</v>
      </c>
      <c r="LB33" s="21">
        <f>IF(LB$8="",0,LB27*SUMIFS(условия!82:82,условия!$7:$7,"&lt;="&amp;LB$8,условия!$8:$8,"&gt;="&amp;LB$8))</f>
        <v>36000</v>
      </c>
      <c r="LC33" s="21">
        <f>IF(LC$8="",0,LC27*SUMIFS(условия!82:82,условия!$7:$7,"&lt;="&amp;LC$8,условия!$8:$8,"&gt;="&amp;LC$8))</f>
        <v>36000</v>
      </c>
      <c r="LD33" s="21">
        <f>IF(LD$8="",0,LD27*SUMIFS(условия!82:82,условия!$7:$7,"&lt;="&amp;LD$8,условия!$8:$8,"&gt;="&amp;LD$8))</f>
        <v>36000</v>
      </c>
      <c r="LE33" s="21">
        <f>IF(LE$8="",0,LE27*SUMIFS(условия!82:82,условия!$7:$7,"&lt;="&amp;LE$8,условия!$8:$8,"&gt;="&amp;LE$8))</f>
        <v>36000</v>
      </c>
      <c r="LF33" s="21">
        <f>IF(LF$8="",0,LF27*SUMIFS(условия!82:82,условия!$7:$7,"&lt;="&amp;LF$8,условия!$8:$8,"&gt;="&amp;LF$8))</f>
        <v>36000</v>
      </c>
      <c r="LG33" s="21">
        <f>IF(LG$8="",0,LG27*SUMIFS(условия!82:82,условия!$7:$7,"&lt;="&amp;LG$8,условия!$8:$8,"&gt;="&amp;LG$8))</f>
        <v>36000</v>
      </c>
      <c r="LH33" s="21">
        <f>IF(LH$8="",0,LH27*SUMIFS(условия!82:82,условия!$7:$7,"&lt;="&amp;LH$8,условия!$8:$8,"&gt;="&amp;LH$8))</f>
        <v>36000</v>
      </c>
      <c r="LI33" s="21">
        <f>IF(LI$8="",0,LI27*SUMIFS(условия!82:82,условия!$7:$7,"&lt;="&amp;LI$8,условия!$8:$8,"&gt;="&amp;LI$8))</f>
        <v>36000</v>
      </c>
      <c r="LJ33" s="21">
        <f>IF(LJ$8="",0,LJ27*SUMIFS(условия!82:82,условия!$7:$7,"&lt;="&amp;LJ$8,условия!$8:$8,"&gt;="&amp;LJ$8))</f>
        <v>28000.000000000004</v>
      </c>
      <c r="LK33" s="21">
        <f>IF(LK$8="",0,LK27*SUMIFS(условия!82:82,условия!$7:$7,"&lt;="&amp;LK$8,условия!$8:$8,"&gt;="&amp;LK$8))</f>
        <v>28000.000000000004</v>
      </c>
      <c r="LL33" s="21">
        <f>IF(LL$8="",0,LL27*SUMIFS(условия!82:82,условия!$7:$7,"&lt;="&amp;LL$8,условия!$8:$8,"&gt;="&amp;LL$8))</f>
        <v>28000.000000000004</v>
      </c>
      <c r="LM33" s="21">
        <f>IF(LM$8="",0,LM27*SUMIFS(условия!82:82,условия!$7:$7,"&lt;="&amp;LM$8,условия!$8:$8,"&gt;="&amp;LM$8))</f>
        <v>28000.000000000004</v>
      </c>
      <c r="LN33" s="21">
        <f>IF(LN$8="",0,LN27*SUMIFS(условия!82:82,условия!$7:$7,"&lt;="&amp;LN$8,условия!$8:$8,"&gt;="&amp;LN$8))</f>
        <v>28000.000000000004</v>
      </c>
      <c r="LO33" s="21">
        <f>IF(LO$8="",0,LO27*SUMIFS(условия!82:82,условия!$7:$7,"&lt;="&amp;LO$8,условия!$8:$8,"&gt;="&amp;LO$8))</f>
        <v>28000.000000000004</v>
      </c>
      <c r="LP33" s="21">
        <f>IF(LP$8="",0,LP27*SUMIFS(условия!82:82,условия!$7:$7,"&lt;="&amp;LP$8,условия!$8:$8,"&gt;="&amp;LP$8))</f>
        <v>28000.000000000004</v>
      </c>
      <c r="LQ33" s="21">
        <f>IF(LQ$8="",0,LQ27*SUMIFS(условия!82:82,условия!$7:$7,"&lt;="&amp;LQ$8,условия!$8:$8,"&gt;="&amp;LQ$8))</f>
        <v>28000.000000000004</v>
      </c>
      <c r="LR33" s="21">
        <f>IF(LR$8="",0,LR27*SUMIFS(условия!82:82,условия!$7:$7,"&lt;="&amp;LR$8,условия!$8:$8,"&gt;="&amp;LR$8))</f>
        <v>28000.000000000004</v>
      </c>
      <c r="LS33" s="21">
        <f>IF(LS$8="",0,LS27*SUMIFS(условия!82:82,условия!$7:$7,"&lt;="&amp;LS$8,условия!$8:$8,"&gt;="&amp;LS$8))</f>
        <v>28000.000000000004</v>
      </c>
      <c r="LT33" s="21">
        <f>IF(LT$8="",0,LT27*SUMIFS(условия!82:82,условия!$7:$7,"&lt;="&amp;LT$8,условия!$8:$8,"&gt;="&amp;LT$8))</f>
        <v>28000.000000000004</v>
      </c>
      <c r="LU33" s="21">
        <f>IF(LU$8="",0,LU27*SUMIFS(условия!82:82,условия!$7:$7,"&lt;="&amp;LU$8,условия!$8:$8,"&gt;="&amp;LU$8))</f>
        <v>28000.000000000004</v>
      </c>
      <c r="LV33" s="21">
        <f>IF(LV$8="",0,LV27*SUMIFS(условия!82:82,условия!$7:$7,"&lt;="&amp;LV$8,условия!$8:$8,"&gt;="&amp;LV$8))</f>
        <v>28000.000000000004</v>
      </c>
      <c r="LW33" s="21">
        <f>IF(LW$8="",0,LW27*SUMIFS(условия!82:82,условия!$7:$7,"&lt;="&amp;LW$8,условия!$8:$8,"&gt;="&amp;LW$8))</f>
        <v>28000.000000000004</v>
      </c>
      <c r="LX33" s="21">
        <f>IF(LX$8="",0,LX27*SUMIFS(условия!82:82,условия!$7:$7,"&lt;="&amp;LX$8,условия!$8:$8,"&gt;="&amp;LX$8))</f>
        <v>28000.000000000004</v>
      </c>
      <c r="LY33" s="21">
        <f>IF(LY$8="",0,LY27*SUMIFS(условия!82:82,условия!$7:$7,"&lt;="&amp;LY$8,условия!$8:$8,"&gt;="&amp;LY$8))</f>
        <v>28000.000000000004</v>
      </c>
      <c r="LZ33" s="21">
        <f>IF(LZ$8="",0,LZ27*SUMIFS(условия!82:82,условия!$7:$7,"&lt;="&amp;LZ$8,условия!$8:$8,"&gt;="&amp;LZ$8))</f>
        <v>28000.000000000004</v>
      </c>
      <c r="MA33" s="21">
        <f>IF(MA$8="",0,MA27*SUMIFS(условия!82:82,условия!$7:$7,"&lt;="&amp;MA$8,условия!$8:$8,"&gt;="&amp;MA$8))</f>
        <v>28000.000000000004</v>
      </c>
      <c r="MB33" s="21">
        <f>IF(MB$8="",0,MB27*SUMIFS(условия!82:82,условия!$7:$7,"&lt;="&amp;MB$8,условия!$8:$8,"&gt;="&amp;MB$8))</f>
        <v>28000.000000000004</v>
      </c>
      <c r="MC33" s="21">
        <f>IF(MC$8="",0,MC27*SUMIFS(условия!82:82,условия!$7:$7,"&lt;="&amp;MC$8,условия!$8:$8,"&gt;="&amp;MC$8))</f>
        <v>28000.000000000004</v>
      </c>
      <c r="MD33" s="21">
        <f>IF(MD$8="",0,MD27*SUMIFS(условия!82:82,условия!$7:$7,"&lt;="&amp;MD$8,условия!$8:$8,"&gt;="&amp;MD$8))</f>
        <v>28000.000000000004</v>
      </c>
      <c r="ME33" s="21">
        <f>IF(ME$8="",0,ME27*SUMIFS(условия!82:82,условия!$7:$7,"&lt;="&amp;ME$8,условия!$8:$8,"&gt;="&amp;ME$8))</f>
        <v>28000.000000000004</v>
      </c>
      <c r="MF33" s="21">
        <f>IF(MF$8="",0,MF27*SUMIFS(условия!82:82,условия!$7:$7,"&lt;="&amp;MF$8,условия!$8:$8,"&gt;="&amp;MF$8))</f>
        <v>28000.000000000004</v>
      </c>
      <c r="MG33" s="21">
        <f>IF(MG$8="",0,MG27*SUMIFS(условия!82:82,условия!$7:$7,"&lt;="&amp;MG$8,условия!$8:$8,"&gt;="&amp;MG$8))</f>
        <v>28000.000000000004</v>
      </c>
      <c r="MH33" s="21">
        <f>IF(MH$8="",0,MH27*SUMIFS(условия!82:82,условия!$7:$7,"&lt;="&amp;MH$8,условия!$8:$8,"&gt;="&amp;MH$8))</f>
        <v>28000.000000000004</v>
      </c>
      <c r="MI33" s="21">
        <f>IF(MI$8="",0,MI27*SUMIFS(условия!82:82,условия!$7:$7,"&lt;="&amp;MI$8,условия!$8:$8,"&gt;="&amp;MI$8))</f>
        <v>28000.000000000004</v>
      </c>
      <c r="MJ33" s="21">
        <f>IF(MJ$8="",0,MJ27*SUMIFS(условия!82:82,условия!$7:$7,"&lt;="&amp;MJ$8,условия!$8:$8,"&gt;="&amp;MJ$8))</f>
        <v>28000.000000000004</v>
      </c>
      <c r="MK33" s="21">
        <f>IF(MK$8="",0,MK27*SUMIFS(условия!82:82,условия!$7:$7,"&lt;="&amp;MK$8,условия!$8:$8,"&gt;="&amp;MK$8))</f>
        <v>28000.000000000004</v>
      </c>
      <c r="ML33" s="21">
        <f>IF(ML$8="",0,ML27*SUMIFS(условия!82:82,условия!$7:$7,"&lt;="&amp;ML$8,условия!$8:$8,"&gt;="&amp;ML$8))</f>
        <v>28000.000000000004</v>
      </c>
      <c r="MM33" s="21">
        <f>IF(MM$8="",0,MM27*SUMIFS(условия!82:82,условия!$7:$7,"&lt;="&amp;MM$8,условия!$8:$8,"&gt;="&amp;MM$8))</f>
        <v>28000.000000000004</v>
      </c>
      <c r="MN33" s="21">
        <f>IF(MN$8="",0,MN27*SUMIFS(условия!82:82,условия!$7:$7,"&lt;="&amp;MN$8,условия!$8:$8,"&gt;="&amp;MN$8))</f>
        <v>28000.000000000004</v>
      </c>
      <c r="MO33" s="21">
        <f>IF(MO$8="",0,MO27*SUMIFS(условия!82:82,условия!$7:$7,"&lt;="&amp;MO$8,условия!$8:$8,"&gt;="&amp;MO$8))</f>
        <v>30400.000000000007</v>
      </c>
      <c r="MP33" s="21">
        <f>IF(MP$8="",0,MP27*SUMIFS(условия!82:82,условия!$7:$7,"&lt;="&amp;MP$8,условия!$8:$8,"&gt;="&amp;MP$8))</f>
        <v>30400.000000000007</v>
      </c>
      <c r="MQ33" s="21">
        <f>IF(MQ$8="",0,MQ27*SUMIFS(условия!82:82,условия!$7:$7,"&lt;="&amp;MQ$8,условия!$8:$8,"&gt;="&amp;MQ$8))</f>
        <v>30400.000000000007</v>
      </c>
      <c r="MR33" s="21">
        <f>IF(MR$8="",0,MR27*SUMIFS(условия!82:82,условия!$7:$7,"&lt;="&amp;MR$8,условия!$8:$8,"&gt;="&amp;MR$8))</f>
        <v>30400.000000000007</v>
      </c>
      <c r="MS33" s="21">
        <f>IF(MS$8="",0,MS27*SUMIFS(условия!82:82,условия!$7:$7,"&lt;="&amp;MS$8,условия!$8:$8,"&gt;="&amp;MS$8))</f>
        <v>30400.000000000007</v>
      </c>
      <c r="MT33" s="21">
        <f>IF(MT$8="",0,MT27*SUMIFS(условия!82:82,условия!$7:$7,"&lt;="&amp;MT$8,условия!$8:$8,"&gt;="&amp;MT$8))</f>
        <v>30400.000000000007</v>
      </c>
      <c r="MU33" s="21">
        <f>IF(MU$8="",0,MU27*SUMIFS(условия!82:82,условия!$7:$7,"&lt;="&amp;MU$8,условия!$8:$8,"&gt;="&amp;MU$8))</f>
        <v>30400.000000000007</v>
      </c>
      <c r="MV33" s="21">
        <f>IF(MV$8="",0,MV27*SUMIFS(условия!82:82,условия!$7:$7,"&lt;="&amp;MV$8,условия!$8:$8,"&gt;="&amp;MV$8))</f>
        <v>30400.000000000007</v>
      </c>
      <c r="MW33" s="21">
        <f>IF(MW$8="",0,MW27*SUMIFS(условия!82:82,условия!$7:$7,"&lt;="&amp;MW$8,условия!$8:$8,"&gt;="&amp;MW$8))</f>
        <v>30400.000000000007</v>
      </c>
      <c r="MX33" s="21">
        <f>IF(MX$8="",0,MX27*SUMIFS(условия!82:82,условия!$7:$7,"&lt;="&amp;MX$8,условия!$8:$8,"&gt;="&amp;MX$8))</f>
        <v>30400.000000000007</v>
      </c>
      <c r="MY33" s="21">
        <f>IF(MY$8="",0,MY27*SUMIFS(условия!82:82,условия!$7:$7,"&lt;="&amp;MY$8,условия!$8:$8,"&gt;="&amp;MY$8))</f>
        <v>30400.000000000007</v>
      </c>
      <c r="MZ33" s="21">
        <f>IF(MZ$8="",0,MZ27*SUMIFS(условия!82:82,условия!$7:$7,"&lt;="&amp;MZ$8,условия!$8:$8,"&gt;="&amp;MZ$8))</f>
        <v>30400.000000000007</v>
      </c>
      <c r="NA33" s="21">
        <f>IF(NA$8="",0,NA27*SUMIFS(условия!82:82,условия!$7:$7,"&lt;="&amp;NA$8,условия!$8:$8,"&gt;="&amp;NA$8))</f>
        <v>30400.000000000007</v>
      </c>
      <c r="NB33" s="21">
        <f>IF(NB$8="",0,NB27*SUMIFS(условия!82:82,условия!$7:$7,"&lt;="&amp;NB$8,условия!$8:$8,"&gt;="&amp;NB$8))</f>
        <v>30400.000000000007</v>
      </c>
      <c r="NC33" s="21">
        <f>IF(NC$8="",0,NC27*SUMIFS(условия!82:82,условия!$7:$7,"&lt;="&amp;NC$8,условия!$8:$8,"&gt;="&amp;NC$8))</f>
        <v>30400.000000000007</v>
      </c>
      <c r="ND33" s="21">
        <f>IF(ND$8="",0,ND27*SUMIFS(условия!82:82,условия!$7:$7,"&lt;="&amp;ND$8,условия!$8:$8,"&gt;="&amp;ND$8))</f>
        <v>30400.000000000007</v>
      </c>
      <c r="NE33" s="21">
        <f>IF(NE$8="",0,NE27*SUMIFS(условия!82:82,условия!$7:$7,"&lt;="&amp;NE$8,условия!$8:$8,"&gt;="&amp;NE$8))</f>
        <v>30400.000000000007</v>
      </c>
      <c r="NF33" s="21">
        <f>IF(NF$8="",0,NF27*SUMIFS(условия!82:82,условия!$7:$7,"&lt;="&amp;NF$8,условия!$8:$8,"&gt;="&amp;NF$8))</f>
        <v>30400.000000000007</v>
      </c>
      <c r="NG33" s="21">
        <f>IF(NG$8="",0,NG27*SUMIFS(условия!82:82,условия!$7:$7,"&lt;="&amp;NG$8,условия!$8:$8,"&gt;="&amp;NG$8))</f>
        <v>30400.000000000007</v>
      </c>
      <c r="NH33" s="21">
        <f>IF(NH$8="",0,NH27*SUMIFS(условия!82:82,условия!$7:$7,"&lt;="&amp;NH$8,условия!$8:$8,"&gt;="&amp;NH$8))</f>
        <v>30400.000000000007</v>
      </c>
      <c r="NI33" s="21">
        <f>IF(NI$8="",0,NI27*SUMIFS(условия!82:82,условия!$7:$7,"&lt;="&amp;NI$8,условия!$8:$8,"&gt;="&amp;NI$8))</f>
        <v>30400.000000000007</v>
      </c>
      <c r="NJ33" s="21">
        <f>IF(NJ$8="",0,NJ27*SUMIFS(условия!82:82,условия!$7:$7,"&lt;="&amp;NJ$8,условия!$8:$8,"&gt;="&amp;NJ$8))</f>
        <v>30400.000000000007</v>
      </c>
      <c r="NK33" s="21">
        <f>IF(NK$8="",0,NK27*SUMIFS(условия!82:82,условия!$7:$7,"&lt;="&amp;NK$8,условия!$8:$8,"&gt;="&amp;NK$8))</f>
        <v>30400.000000000007</v>
      </c>
      <c r="NL33" s="21">
        <f>IF(NL$8="",0,NL27*SUMIFS(условия!82:82,условия!$7:$7,"&lt;="&amp;NL$8,условия!$8:$8,"&gt;="&amp;NL$8))</f>
        <v>30400.000000000007</v>
      </c>
      <c r="NM33" s="21">
        <f>IF(NM$8="",0,NM27*SUMIFS(условия!82:82,условия!$7:$7,"&lt;="&amp;NM$8,условия!$8:$8,"&gt;="&amp;NM$8))</f>
        <v>30400.000000000007</v>
      </c>
      <c r="NN33" s="21">
        <f>IF(NN$8="",0,NN27*SUMIFS(условия!82:82,условия!$7:$7,"&lt;="&amp;NN$8,условия!$8:$8,"&gt;="&amp;NN$8))</f>
        <v>30400.000000000007</v>
      </c>
      <c r="NO33" s="21">
        <f>IF(NO$8="",0,NO27*SUMIFS(условия!82:82,условия!$7:$7,"&lt;="&amp;NO$8,условия!$8:$8,"&gt;="&amp;NO$8))</f>
        <v>30400.000000000007</v>
      </c>
      <c r="NP33" s="21">
        <f>IF(NP$8="",0,NP27*SUMIFS(условия!82:82,условия!$7:$7,"&lt;="&amp;NP$8,условия!$8:$8,"&gt;="&amp;NP$8))</f>
        <v>30400.000000000007</v>
      </c>
      <c r="NQ33" s="21">
        <f>IF(NQ$8="",0,NQ27*SUMIFS(условия!82:82,условия!$7:$7,"&lt;="&amp;NQ$8,условия!$8:$8,"&gt;="&amp;NQ$8))</f>
        <v>30400.000000000007</v>
      </c>
      <c r="NR33" s="21">
        <f>IF(NR$8="",0,NR27*SUMIFS(условия!82:82,условия!$7:$7,"&lt;="&amp;NR$8,условия!$8:$8,"&gt;="&amp;NR$8))</f>
        <v>30400.000000000007</v>
      </c>
      <c r="NS33" s="21">
        <f>IF(NS$8="",0,NS27*SUMIFS(условия!82:82,условия!$7:$7,"&lt;="&amp;NS$8,условия!$8:$8,"&gt;="&amp;NS$8))</f>
        <v>32800.000000000015</v>
      </c>
      <c r="NT33" s="21">
        <f>IF(NT$8="",0,NT27*SUMIFS(условия!82:82,условия!$7:$7,"&lt;="&amp;NT$8,условия!$8:$8,"&gt;="&amp;NT$8))</f>
        <v>32800.000000000015</v>
      </c>
      <c r="NU33" s="21">
        <f>IF(NU$8="",0,NU27*SUMIFS(условия!82:82,условия!$7:$7,"&lt;="&amp;NU$8,условия!$8:$8,"&gt;="&amp;NU$8))</f>
        <v>32800.000000000015</v>
      </c>
      <c r="NV33" s="21">
        <f>IF(NV$8="",0,NV27*SUMIFS(условия!82:82,условия!$7:$7,"&lt;="&amp;NV$8,условия!$8:$8,"&gt;="&amp;NV$8))</f>
        <v>32800.000000000015</v>
      </c>
      <c r="NW33" s="21">
        <f>IF(NW$8="",0,NW27*SUMIFS(условия!82:82,условия!$7:$7,"&lt;="&amp;NW$8,условия!$8:$8,"&gt;="&amp;NW$8))</f>
        <v>32800.000000000015</v>
      </c>
      <c r="NX33" s="21">
        <f>IF(NX$8="",0,NX27*SUMIFS(условия!82:82,условия!$7:$7,"&lt;="&amp;NX$8,условия!$8:$8,"&gt;="&amp;NX$8))</f>
        <v>32800.000000000015</v>
      </c>
      <c r="NY33" s="21">
        <f>IF(NY$8="",0,NY27*SUMIFS(условия!82:82,условия!$7:$7,"&lt;="&amp;NY$8,условия!$8:$8,"&gt;="&amp;NY$8))</f>
        <v>32800.000000000015</v>
      </c>
      <c r="NZ33" s="21">
        <f>IF(NZ$8="",0,NZ27*SUMIFS(условия!82:82,условия!$7:$7,"&lt;="&amp;NZ$8,условия!$8:$8,"&gt;="&amp;NZ$8))</f>
        <v>32800.000000000015</v>
      </c>
      <c r="OA33" s="21">
        <f>IF(OA$8="",0,OA27*SUMIFS(условия!82:82,условия!$7:$7,"&lt;="&amp;OA$8,условия!$8:$8,"&gt;="&amp;OA$8))</f>
        <v>32800.000000000015</v>
      </c>
      <c r="OB33" s="21">
        <f>IF(OB$8="",0,OB27*SUMIFS(условия!82:82,условия!$7:$7,"&lt;="&amp;OB$8,условия!$8:$8,"&gt;="&amp;OB$8))</f>
        <v>32800.000000000015</v>
      </c>
      <c r="OC33" s="21">
        <f>IF(OC$8="",0,OC27*SUMIFS(условия!82:82,условия!$7:$7,"&lt;="&amp;OC$8,условия!$8:$8,"&gt;="&amp;OC$8))</f>
        <v>32800.000000000015</v>
      </c>
      <c r="OD33" s="21">
        <f>IF(OD$8="",0,OD27*SUMIFS(условия!82:82,условия!$7:$7,"&lt;="&amp;OD$8,условия!$8:$8,"&gt;="&amp;OD$8))</f>
        <v>32800.000000000015</v>
      </c>
      <c r="OE33" s="21">
        <f>IF(OE$8="",0,OE27*SUMIFS(условия!82:82,условия!$7:$7,"&lt;="&amp;OE$8,условия!$8:$8,"&gt;="&amp;OE$8))</f>
        <v>32800.000000000015</v>
      </c>
      <c r="OF33" s="21">
        <f>IF(OF$8="",0,OF27*SUMIFS(условия!82:82,условия!$7:$7,"&lt;="&amp;OF$8,условия!$8:$8,"&gt;="&amp;OF$8))</f>
        <v>32800.000000000015</v>
      </c>
      <c r="OG33" s="21">
        <f>IF(OG$8="",0,OG27*SUMIFS(условия!82:82,условия!$7:$7,"&lt;="&amp;OG$8,условия!$8:$8,"&gt;="&amp;OG$8))</f>
        <v>32800.000000000015</v>
      </c>
      <c r="OH33" s="21">
        <f>IF(OH$8="",0,OH27*SUMIFS(условия!82:82,условия!$7:$7,"&lt;="&amp;OH$8,условия!$8:$8,"&gt;="&amp;OH$8))</f>
        <v>32800.000000000015</v>
      </c>
      <c r="OI33" s="21">
        <f>IF(OI$8="",0,OI27*SUMIFS(условия!82:82,условия!$7:$7,"&lt;="&amp;OI$8,условия!$8:$8,"&gt;="&amp;OI$8))</f>
        <v>32800.000000000015</v>
      </c>
      <c r="OJ33" s="21">
        <f>IF(OJ$8="",0,OJ27*SUMIFS(условия!82:82,условия!$7:$7,"&lt;="&amp;OJ$8,условия!$8:$8,"&gt;="&amp;OJ$8))</f>
        <v>32800.000000000015</v>
      </c>
      <c r="OK33" s="21">
        <f>IF(OK$8="",0,OK27*SUMIFS(условия!82:82,условия!$7:$7,"&lt;="&amp;OK$8,условия!$8:$8,"&gt;="&amp;OK$8))</f>
        <v>32800.000000000015</v>
      </c>
      <c r="OL33" s="21">
        <f>IF(OL$8="",0,OL27*SUMIFS(условия!82:82,условия!$7:$7,"&lt;="&amp;OL$8,условия!$8:$8,"&gt;="&amp;OL$8))</f>
        <v>32800.000000000015</v>
      </c>
      <c r="OM33" s="21">
        <f>IF(OM$8="",0,OM27*SUMIFS(условия!82:82,условия!$7:$7,"&lt;="&amp;OM$8,условия!$8:$8,"&gt;="&amp;OM$8))</f>
        <v>32800.000000000015</v>
      </c>
      <c r="ON33" s="21">
        <f>IF(ON$8="",0,ON27*SUMIFS(условия!82:82,условия!$7:$7,"&lt;="&amp;ON$8,условия!$8:$8,"&gt;="&amp;ON$8))</f>
        <v>32800.000000000015</v>
      </c>
      <c r="OO33" s="21">
        <f>IF(OO$8="",0,OO27*SUMIFS(условия!82:82,условия!$7:$7,"&lt;="&amp;OO$8,условия!$8:$8,"&gt;="&amp;OO$8))</f>
        <v>32800.000000000015</v>
      </c>
      <c r="OP33" s="21">
        <f>IF(OP$8="",0,OP27*SUMIFS(условия!82:82,условия!$7:$7,"&lt;="&amp;OP$8,условия!$8:$8,"&gt;="&amp;OP$8))</f>
        <v>32800.000000000015</v>
      </c>
      <c r="OQ33" s="21">
        <f>IF(OQ$8="",0,OQ27*SUMIFS(условия!82:82,условия!$7:$7,"&lt;="&amp;OQ$8,условия!$8:$8,"&gt;="&amp;OQ$8))</f>
        <v>32800.000000000015</v>
      </c>
      <c r="OR33" s="21">
        <f>IF(OR$8="",0,OR27*SUMIFS(условия!82:82,условия!$7:$7,"&lt;="&amp;OR$8,условия!$8:$8,"&gt;="&amp;OR$8))</f>
        <v>32800.000000000015</v>
      </c>
      <c r="OS33" s="21">
        <f>IF(OS$8="",0,OS27*SUMIFS(условия!82:82,условия!$7:$7,"&lt;="&amp;OS$8,условия!$8:$8,"&gt;="&amp;OS$8))</f>
        <v>32800.000000000015</v>
      </c>
      <c r="OT33" s="21">
        <f>IF(OT$8="",0,OT27*SUMIFS(условия!82:82,условия!$7:$7,"&lt;="&amp;OT$8,условия!$8:$8,"&gt;="&amp;OT$8))</f>
        <v>32800.000000000015</v>
      </c>
      <c r="OU33" s="21">
        <f>IF(OU$8="",0,OU27*SUMIFS(условия!82:82,условия!$7:$7,"&lt;="&amp;OU$8,условия!$8:$8,"&gt;="&amp;OU$8))</f>
        <v>32800.000000000015</v>
      </c>
      <c r="OV33" s="21">
        <f>IF(OV$8="",0,OV27*SUMIFS(условия!82:82,условия!$7:$7,"&lt;="&amp;OV$8,условия!$8:$8,"&gt;="&amp;OV$8))</f>
        <v>32800.000000000015</v>
      </c>
      <c r="OW33" s="21">
        <f>IF(OW$8="",0,OW27*SUMIFS(условия!82:82,условия!$7:$7,"&lt;="&amp;OW$8,условия!$8:$8,"&gt;="&amp;OW$8))</f>
        <v>32800.000000000015</v>
      </c>
      <c r="OX33" s="21">
        <f>IF(OX$8="",0,OX27*SUMIFS(условия!82:82,условия!$7:$7,"&lt;="&amp;OX$8,условия!$8:$8,"&gt;="&amp;OX$8))</f>
        <v>31200.000000000004</v>
      </c>
      <c r="OY33" s="21">
        <f>IF(OY$8="",0,OY27*SUMIFS(условия!82:82,условия!$7:$7,"&lt;="&amp;OY$8,условия!$8:$8,"&gt;="&amp;OY$8))</f>
        <v>31200.000000000004</v>
      </c>
      <c r="OZ33" s="21">
        <f>IF(OZ$8="",0,OZ27*SUMIFS(условия!82:82,условия!$7:$7,"&lt;="&amp;OZ$8,условия!$8:$8,"&gt;="&amp;OZ$8))</f>
        <v>31200.000000000004</v>
      </c>
      <c r="PA33" s="21">
        <f>IF(PA$8="",0,PA27*SUMIFS(условия!82:82,условия!$7:$7,"&lt;="&amp;PA$8,условия!$8:$8,"&gt;="&amp;PA$8))</f>
        <v>31200.000000000004</v>
      </c>
      <c r="PB33" s="21">
        <f>IF(PB$8="",0,PB27*SUMIFS(условия!82:82,условия!$7:$7,"&lt;="&amp;PB$8,условия!$8:$8,"&gt;="&amp;PB$8))</f>
        <v>31200.000000000004</v>
      </c>
      <c r="PC33" s="21">
        <f>IF(PC$8="",0,PC27*SUMIFS(условия!82:82,условия!$7:$7,"&lt;="&amp;PC$8,условия!$8:$8,"&gt;="&amp;PC$8))</f>
        <v>31200.000000000004</v>
      </c>
      <c r="PD33" s="21">
        <f>IF(PD$8="",0,PD27*SUMIFS(условия!82:82,условия!$7:$7,"&lt;="&amp;PD$8,условия!$8:$8,"&gt;="&amp;PD$8))</f>
        <v>31200.000000000004</v>
      </c>
      <c r="PE33" s="21">
        <f>IF(PE$8="",0,PE27*SUMIFS(условия!82:82,условия!$7:$7,"&lt;="&amp;PE$8,условия!$8:$8,"&gt;="&amp;PE$8))</f>
        <v>31200.000000000004</v>
      </c>
      <c r="PF33" s="21">
        <f>IF(PF$8="",0,PF27*SUMIFS(условия!82:82,условия!$7:$7,"&lt;="&amp;PF$8,условия!$8:$8,"&gt;="&amp;PF$8))</f>
        <v>31200.000000000004</v>
      </c>
      <c r="PG33" s="21">
        <f>IF(PG$8="",0,PG27*SUMIFS(условия!82:82,условия!$7:$7,"&lt;="&amp;PG$8,условия!$8:$8,"&gt;="&amp;PG$8))</f>
        <v>31200.000000000004</v>
      </c>
      <c r="PH33" s="21">
        <f>IF(PH$8="",0,PH27*SUMIFS(условия!82:82,условия!$7:$7,"&lt;="&amp;PH$8,условия!$8:$8,"&gt;="&amp;PH$8))</f>
        <v>31200.000000000004</v>
      </c>
      <c r="PI33" s="21">
        <f>IF(PI$8="",0,PI27*SUMIFS(условия!82:82,условия!$7:$7,"&lt;="&amp;PI$8,условия!$8:$8,"&gt;="&amp;PI$8))</f>
        <v>31200.000000000004</v>
      </c>
      <c r="PJ33" s="21">
        <f>IF(PJ$8="",0,PJ27*SUMIFS(условия!82:82,условия!$7:$7,"&lt;="&amp;PJ$8,условия!$8:$8,"&gt;="&amp;PJ$8))</f>
        <v>31200.000000000004</v>
      </c>
      <c r="PK33" s="21">
        <f>IF(PK$8="",0,PK27*SUMIFS(условия!82:82,условия!$7:$7,"&lt;="&amp;PK$8,условия!$8:$8,"&gt;="&amp;PK$8))</f>
        <v>31200.000000000004</v>
      </c>
      <c r="PL33" s="21">
        <f>IF(PL$8="",0,PL27*SUMIFS(условия!82:82,условия!$7:$7,"&lt;="&amp;PL$8,условия!$8:$8,"&gt;="&amp;PL$8))</f>
        <v>31200.000000000004</v>
      </c>
      <c r="PM33" s="21">
        <f>IF(PM$8="",0,PM27*SUMIFS(условия!82:82,условия!$7:$7,"&lt;="&amp;PM$8,условия!$8:$8,"&gt;="&amp;PM$8))</f>
        <v>31200.000000000004</v>
      </c>
      <c r="PN33" s="21">
        <f>IF(PN$8="",0,PN27*SUMIFS(условия!82:82,условия!$7:$7,"&lt;="&amp;PN$8,условия!$8:$8,"&gt;="&amp;PN$8))</f>
        <v>31200.000000000004</v>
      </c>
      <c r="PO33" s="21">
        <f>IF(PO$8="",0,PO27*SUMIFS(условия!82:82,условия!$7:$7,"&lt;="&amp;PO$8,условия!$8:$8,"&gt;="&amp;PO$8))</f>
        <v>31200.000000000004</v>
      </c>
      <c r="PP33" s="21">
        <f>IF(PP$8="",0,PP27*SUMIFS(условия!82:82,условия!$7:$7,"&lt;="&amp;PP$8,условия!$8:$8,"&gt;="&amp;PP$8))</f>
        <v>31200.000000000004</v>
      </c>
      <c r="PQ33" s="21">
        <f>IF(PQ$8="",0,PQ27*SUMIFS(условия!82:82,условия!$7:$7,"&lt;="&amp;PQ$8,условия!$8:$8,"&gt;="&amp;PQ$8))</f>
        <v>31200.000000000004</v>
      </c>
      <c r="PR33" s="21">
        <f>IF(PR$8="",0,PR27*SUMIFS(условия!82:82,условия!$7:$7,"&lt;="&amp;PR$8,условия!$8:$8,"&gt;="&amp;PR$8))</f>
        <v>31200.000000000004</v>
      </c>
      <c r="PS33" s="21">
        <f>IF(PS$8="",0,PS27*SUMIFS(условия!82:82,условия!$7:$7,"&lt;="&amp;PS$8,условия!$8:$8,"&gt;="&amp;PS$8))</f>
        <v>31200.000000000004</v>
      </c>
      <c r="PT33" s="21">
        <f>IF(PT$8="",0,PT27*SUMIFS(условия!82:82,условия!$7:$7,"&lt;="&amp;PT$8,условия!$8:$8,"&gt;="&amp;PT$8))</f>
        <v>31200.000000000004</v>
      </c>
      <c r="PU33" s="21">
        <f>IF(PU$8="",0,PU27*SUMIFS(условия!82:82,условия!$7:$7,"&lt;="&amp;PU$8,условия!$8:$8,"&gt;="&amp;PU$8))</f>
        <v>31200.000000000004</v>
      </c>
      <c r="PV33" s="21">
        <f>IF(PV$8="",0,PV27*SUMIFS(условия!82:82,условия!$7:$7,"&lt;="&amp;PV$8,условия!$8:$8,"&gt;="&amp;PV$8))</f>
        <v>31200.000000000004</v>
      </c>
      <c r="PW33" s="21">
        <f>IF(PW$8="",0,PW27*SUMIFS(условия!82:82,условия!$7:$7,"&lt;="&amp;PW$8,условия!$8:$8,"&gt;="&amp;PW$8))</f>
        <v>31200.000000000004</v>
      </c>
      <c r="PX33" s="21">
        <f>IF(PX$8="",0,PX27*SUMIFS(условия!82:82,условия!$7:$7,"&lt;="&amp;PX$8,условия!$8:$8,"&gt;="&amp;PX$8))</f>
        <v>31200.000000000004</v>
      </c>
      <c r="PY33" s="21">
        <f>IF(PY$8="",0,PY27*SUMIFS(условия!82:82,условия!$7:$7,"&lt;="&amp;PY$8,условия!$8:$8,"&gt;="&amp;PY$8))</f>
        <v>31200.000000000004</v>
      </c>
      <c r="PZ33" s="21">
        <f>IF(PZ$8="",0,PZ27*SUMIFS(условия!82:82,условия!$7:$7,"&lt;="&amp;PZ$8,условия!$8:$8,"&gt;="&amp;PZ$8))</f>
        <v>31200.000000000004</v>
      </c>
      <c r="QA33" s="21">
        <f>IF(QA$8="",0,QA27*SUMIFS(условия!82:82,условия!$7:$7,"&lt;="&amp;QA$8,условия!$8:$8,"&gt;="&amp;QA$8))</f>
        <v>31200.000000000004</v>
      </c>
      <c r="QB33" s="21">
        <f>IF(QB$8="",0,QB27*SUMIFS(условия!82:82,условия!$7:$7,"&lt;="&amp;QB$8,условия!$8:$8,"&gt;="&amp;QB$8))</f>
        <v>31200.000000000004</v>
      </c>
      <c r="QC33" s="21">
        <f>IF(QC$8="",0,QC27*SUMIFS(условия!82:82,условия!$7:$7,"&lt;="&amp;QC$8,условия!$8:$8,"&gt;="&amp;QC$8))</f>
        <v>48600</v>
      </c>
      <c r="QD33" s="21">
        <f>IF(QD$8="",0,QD27*SUMIFS(условия!82:82,условия!$7:$7,"&lt;="&amp;QD$8,условия!$8:$8,"&gt;="&amp;QD$8))</f>
        <v>48600</v>
      </c>
      <c r="QE33" s="21">
        <f>IF(QE$8="",0,QE27*SUMIFS(условия!82:82,условия!$7:$7,"&lt;="&amp;QE$8,условия!$8:$8,"&gt;="&amp;QE$8))</f>
        <v>48600</v>
      </c>
      <c r="QF33" s="21">
        <f>IF(QF$8="",0,QF27*SUMIFS(условия!82:82,условия!$7:$7,"&lt;="&amp;QF$8,условия!$8:$8,"&gt;="&amp;QF$8))</f>
        <v>48600</v>
      </c>
      <c r="QG33" s="21">
        <f>IF(QG$8="",0,QG27*SUMIFS(условия!82:82,условия!$7:$7,"&lt;="&amp;QG$8,условия!$8:$8,"&gt;="&amp;QG$8))</f>
        <v>48600</v>
      </c>
      <c r="QH33" s="21">
        <f>IF(QH$8="",0,QH27*SUMIFS(условия!82:82,условия!$7:$7,"&lt;="&amp;QH$8,условия!$8:$8,"&gt;="&amp;QH$8))</f>
        <v>48600</v>
      </c>
      <c r="QI33" s="21">
        <f>IF(QI$8="",0,QI27*SUMIFS(условия!82:82,условия!$7:$7,"&lt;="&amp;QI$8,условия!$8:$8,"&gt;="&amp;QI$8))</f>
        <v>48600</v>
      </c>
      <c r="QJ33" s="21">
        <f>IF(QJ$8="",0,QJ27*SUMIFS(условия!82:82,условия!$7:$7,"&lt;="&amp;QJ$8,условия!$8:$8,"&gt;="&amp;QJ$8))</f>
        <v>48600</v>
      </c>
      <c r="QK33" s="21">
        <f>IF(QK$8="",0,QK27*SUMIFS(условия!82:82,условия!$7:$7,"&lt;="&amp;QK$8,условия!$8:$8,"&gt;="&amp;QK$8))</f>
        <v>48600</v>
      </c>
      <c r="QL33" s="21">
        <f>IF(QL$8="",0,QL27*SUMIFS(условия!82:82,условия!$7:$7,"&lt;="&amp;QL$8,условия!$8:$8,"&gt;="&amp;QL$8))</f>
        <v>48600</v>
      </c>
      <c r="QM33" s="21">
        <f>IF(QM$8="",0,QM27*SUMIFS(условия!82:82,условия!$7:$7,"&lt;="&amp;QM$8,условия!$8:$8,"&gt;="&amp;QM$8))</f>
        <v>48600</v>
      </c>
      <c r="QN33" s="21">
        <f>IF(QN$8="",0,QN27*SUMIFS(условия!82:82,условия!$7:$7,"&lt;="&amp;QN$8,условия!$8:$8,"&gt;="&amp;QN$8))</f>
        <v>48600</v>
      </c>
      <c r="QO33" s="21">
        <f>IF(QO$8="",0,QO27*SUMIFS(условия!82:82,условия!$7:$7,"&lt;="&amp;QO$8,условия!$8:$8,"&gt;="&amp;QO$8))</f>
        <v>48600</v>
      </c>
      <c r="QP33" s="21">
        <f>IF(QP$8="",0,QP27*SUMIFS(условия!82:82,условия!$7:$7,"&lt;="&amp;QP$8,условия!$8:$8,"&gt;="&amp;QP$8))</f>
        <v>48600</v>
      </c>
      <c r="QQ33" s="21">
        <f>IF(QQ$8="",0,QQ27*SUMIFS(условия!82:82,условия!$7:$7,"&lt;="&amp;QQ$8,условия!$8:$8,"&gt;="&amp;QQ$8))</f>
        <v>48600</v>
      </c>
      <c r="QR33" s="21">
        <f>IF(QR$8="",0,QR27*SUMIFS(условия!82:82,условия!$7:$7,"&lt;="&amp;QR$8,условия!$8:$8,"&gt;="&amp;QR$8))</f>
        <v>48600</v>
      </c>
      <c r="QS33" s="21">
        <f>IF(QS$8="",0,QS27*SUMIFS(условия!82:82,условия!$7:$7,"&lt;="&amp;QS$8,условия!$8:$8,"&gt;="&amp;QS$8))</f>
        <v>48600</v>
      </c>
      <c r="QT33" s="21">
        <f>IF(QT$8="",0,QT27*SUMIFS(условия!82:82,условия!$7:$7,"&lt;="&amp;QT$8,условия!$8:$8,"&gt;="&amp;QT$8))</f>
        <v>48600</v>
      </c>
      <c r="QU33" s="21">
        <f>IF(QU$8="",0,QU27*SUMIFS(условия!82:82,условия!$7:$7,"&lt;="&amp;QU$8,условия!$8:$8,"&gt;="&amp;QU$8))</f>
        <v>48600</v>
      </c>
      <c r="QV33" s="21">
        <f>IF(QV$8="",0,QV27*SUMIFS(условия!82:82,условия!$7:$7,"&lt;="&amp;QV$8,условия!$8:$8,"&gt;="&amp;QV$8))</f>
        <v>48600</v>
      </c>
      <c r="QW33" s="21">
        <f>IF(QW$8="",0,QW27*SUMIFS(условия!82:82,условия!$7:$7,"&lt;="&amp;QW$8,условия!$8:$8,"&gt;="&amp;QW$8))</f>
        <v>48600</v>
      </c>
      <c r="QX33" s="21">
        <f>IF(QX$8="",0,QX27*SUMIFS(условия!82:82,условия!$7:$7,"&lt;="&amp;QX$8,условия!$8:$8,"&gt;="&amp;QX$8))</f>
        <v>48600</v>
      </c>
      <c r="QY33" s="21">
        <f>IF(QY$8="",0,QY27*SUMIFS(условия!82:82,условия!$7:$7,"&lt;="&amp;QY$8,условия!$8:$8,"&gt;="&amp;QY$8))</f>
        <v>48600</v>
      </c>
      <c r="QZ33" s="21">
        <f>IF(QZ$8="",0,QZ27*SUMIFS(условия!82:82,условия!$7:$7,"&lt;="&amp;QZ$8,условия!$8:$8,"&gt;="&amp;QZ$8))</f>
        <v>48600</v>
      </c>
      <c r="RA33" s="21">
        <f>IF(RA$8="",0,RA27*SUMIFS(условия!82:82,условия!$7:$7,"&lt;="&amp;RA$8,условия!$8:$8,"&gt;="&amp;RA$8))</f>
        <v>48600</v>
      </c>
      <c r="RB33" s="21">
        <f>IF(RB$8="",0,RB27*SUMIFS(условия!82:82,условия!$7:$7,"&lt;="&amp;RB$8,условия!$8:$8,"&gt;="&amp;RB$8))</f>
        <v>48600</v>
      </c>
      <c r="RC33" s="21">
        <f>IF(RC$8="",0,RC27*SUMIFS(условия!82:82,условия!$7:$7,"&lt;="&amp;RC$8,условия!$8:$8,"&gt;="&amp;RC$8))</f>
        <v>48600</v>
      </c>
      <c r="RD33" s="21">
        <f>IF(RD$8="",0,RD27*SUMIFS(условия!82:82,условия!$7:$7,"&lt;="&amp;RD$8,условия!$8:$8,"&gt;="&amp;RD$8))</f>
        <v>48600</v>
      </c>
      <c r="RE33" s="21">
        <f>IF(RE$8="",0,RE27*SUMIFS(условия!82:82,условия!$7:$7,"&lt;="&amp;RE$8,условия!$8:$8,"&gt;="&amp;RE$8))</f>
        <v>48600</v>
      </c>
      <c r="RF33" s="21">
        <f>IF(RF$8="",0,RF27*SUMIFS(условия!82:82,условия!$7:$7,"&lt;="&amp;RF$8,условия!$8:$8,"&gt;="&amp;RF$8))</f>
        <v>48600</v>
      </c>
      <c r="RG33" s="21">
        <f>IF(RG$8="",0,RG27*SUMIFS(условия!82:82,условия!$7:$7,"&lt;="&amp;RG$8,условия!$8:$8,"&gt;="&amp;RG$8))</f>
        <v>68400.000000000029</v>
      </c>
      <c r="RH33" s="21">
        <f>IF(RH$8="",0,RH27*SUMIFS(условия!82:82,условия!$7:$7,"&lt;="&amp;RH$8,условия!$8:$8,"&gt;="&amp;RH$8))</f>
        <v>68400.000000000029</v>
      </c>
      <c r="RI33" s="21">
        <f>IF(RI$8="",0,RI27*SUMIFS(условия!82:82,условия!$7:$7,"&lt;="&amp;RI$8,условия!$8:$8,"&gt;="&amp;RI$8))</f>
        <v>68400.000000000029</v>
      </c>
      <c r="RJ33" s="21">
        <f>IF(RJ$8="",0,RJ27*SUMIFS(условия!82:82,условия!$7:$7,"&lt;="&amp;RJ$8,условия!$8:$8,"&gt;="&amp;RJ$8))</f>
        <v>68400.000000000029</v>
      </c>
      <c r="RK33" s="21">
        <f>IF(RK$8="",0,RK27*SUMIFS(условия!82:82,условия!$7:$7,"&lt;="&amp;RK$8,условия!$8:$8,"&gt;="&amp;RK$8))</f>
        <v>68400.000000000029</v>
      </c>
      <c r="RL33" s="21">
        <f>IF(RL$8="",0,RL27*SUMIFS(условия!82:82,условия!$7:$7,"&lt;="&amp;RL$8,условия!$8:$8,"&gt;="&amp;RL$8))</f>
        <v>68400.000000000029</v>
      </c>
      <c r="RM33" s="21">
        <f>IF(RM$8="",0,RM27*SUMIFS(условия!82:82,условия!$7:$7,"&lt;="&amp;RM$8,условия!$8:$8,"&gt;="&amp;RM$8))</f>
        <v>68400.000000000029</v>
      </c>
      <c r="RN33" s="21">
        <f>IF(RN$8="",0,RN27*SUMIFS(условия!82:82,условия!$7:$7,"&lt;="&amp;RN$8,условия!$8:$8,"&gt;="&amp;RN$8))</f>
        <v>68400.000000000029</v>
      </c>
      <c r="RO33" s="21">
        <f>IF(RO$8="",0,RO27*SUMIFS(условия!82:82,условия!$7:$7,"&lt;="&amp;RO$8,условия!$8:$8,"&gt;="&amp;RO$8))</f>
        <v>68400.000000000029</v>
      </c>
      <c r="RP33" s="21">
        <f>IF(RP$8="",0,RP27*SUMIFS(условия!82:82,условия!$7:$7,"&lt;="&amp;RP$8,условия!$8:$8,"&gt;="&amp;RP$8))</f>
        <v>68400.000000000029</v>
      </c>
      <c r="RQ33" s="21">
        <f>IF(RQ$8="",0,RQ27*SUMIFS(условия!82:82,условия!$7:$7,"&lt;="&amp;RQ$8,условия!$8:$8,"&gt;="&amp;RQ$8))</f>
        <v>68400.000000000029</v>
      </c>
      <c r="RR33" s="21">
        <f>IF(RR$8="",0,RR27*SUMIFS(условия!82:82,условия!$7:$7,"&lt;="&amp;RR$8,условия!$8:$8,"&gt;="&amp;RR$8))</f>
        <v>68400.000000000029</v>
      </c>
      <c r="RS33" s="21">
        <f>IF(RS$8="",0,RS27*SUMIFS(условия!82:82,условия!$7:$7,"&lt;="&amp;RS$8,условия!$8:$8,"&gt;="&amp;RS$8))</f>
        <v>68400.000000000029</v>
      </c>
      <c r="RT33" s="21">
        <f>IF(RT$8="",0,RT27*SUMIFS(условия!82:82,условия!$7:$7,"&lt;="&amp;RT$8,условия!$8:$8,"&gt;="&amp;RT$8))</f>
        <v>68400.000000000029</v>
      </c>
      <c r="RU33" s="21">
        <f>IF(RU$8="",0,RU27*SUMIFS(условия!82:82,условия!$7:$7,"&lt;="&amp;RU$8,условия!$8:$8,"&gt;="&amp;RU$8))</f>
        <v>68400.000000000029</v>
      </c>
      <c r="RV33" s="21">
        <f>IF(RV$8="",0,RV27*SUMIFS(условия!82:82,условия!$7:$7,"&lt;="&amp;RV$8,условия!$8:$8,"&gt;="&amp;RV$8))</f>
        <v>68400.000000000029</v>
      </c>
      <c r="RW33" s="21">
        <f>IF(RW$8="",0,RW27*SUMIFS(условия!82:82,условия!$7:$7,"&lt;="&amp;RW$8,условия!$8:$8,"&gt;="&amp;RW$8))</f>
        <v>68400.000000000029</v>
      </c>
      <c r="RX33" s="21">
        <f>IF(RX$8="",0,RX27*SUMIFS(условия!82:82,условия!$7:$7,"&lt;="&amp;RX$8,условия!$8:$8,"&gt;="&amp;RX$8))</f>
        <v>68400.000000000029</v>
      </c>
      <c r="RY33" s="21">
        <f>IF(RY$8="",0,RY27*SUMIFS(условия!82:82,условия!$7:$7,"&lt;="&amp;RY$8,условия!$8:$8,"&gt;="&amp;RY$8))</f>
        <v>68400.000000000029</v>
      </c>
      <c r="RZ33" s="21">
        <f>IF(RZ$8="",0,RZ27*SUMIFS(условия!82:82,условия!$7:$7,"&lt;="&amp;RZ$8,условия!$8:$8,"&gt;="&amp;RZ$8))</f>
        <v>68400.000000000029</v>
      </c>
      <c r="SA33" s="21">
        <f>IF(SA$8="",0,SA27*SUMIFS(условия!82:82,условия!$7:$7,"&lt;="&amp;SA$8,условия!$8:$8,"&gt;="&amp;SA$8))</f>
        <v>68400.000000000029</v>
      </c>
      <c r="SB33" s="21">
        <f>IF(SB$8="",0,SB27*SUMIFS(условия!82:82,условия!$7:$7,"&lt;="&amp;SB$8,условия!$8:$8,"&gt;="&amp;SB$8))</f>
        <v>68400.000000000029</v>
      </c>
      <c r="SC33" s="21">
        <f>IF(SC$8="",0,SC27*SUMIFS(условия!82:82,условия!$7:$7,"&lt;="&amp;SC$8,условия!$8:$8,"&gt;="&amp;SC$8))</f>
        <v>68400.000000000029</v>
      </c>
      <c r="SD33" s="21">
        <f>IF(SD$8="",0,SD27*SUMIFS(условия!82:82,условия!$7:$7,"&lt;="&amp;SD$8,условия!$8:$8,"&gt;="&amp;SD$8))</f>
        <v>68400.000000000029</v>
      </c>
      <c r="SE33" s="21">
        <f>IF(SE$8="",0,SE27*SUMIFS(условия!82:82,условия!$7:$7,"&lt;="&amp;SE$8,условия!$8:$8,"&gt;="&amp;SE$8))</f>
        <v>68400.000000000029</v>
      </c>
      <c r="SF33" s="21">
        <f>IF(SF$8="",0,SF27*SUMIFS(условия!82:82,условия!$7:$7,"&lt;="&amp;SF$8,условия!$8:$8,"&gt;="&amp;SF$8))</f>
        <v>68400.000000000029</v>
      </c>
      <c r="SG33" s="21">
        <f>IF(SG$8="",0,SG27*SUMIFS(условия!82:82,условия!$7:$7,"&lt;="&amp;SG$8,условия!$8:$8,"&gt;="&amp;SG$8))</f>
        <v>68400.000000000029</v>
      </c>
      <c r="SH33" s="21">
        <f>IF(SH$8="",0,SH27*SUMIFS(условия!82:82,условия!$7:$7,"&lt;="&amp;SH$8,условия!$8:$8,"&gt;="&amp;SH$8))</f>
        <v>68400.000000000029</v>
      </c>
      <c r="SI33" s="21">
        <f>IF(SI$8="",0,SI27*SUMIFS(условия!82:82,условия!$7:$7,"&lt;="&amp;SI$8,условия!$8:$8,"&gt;="&amp;SI$8))</f>
        <v>68400.000000000029</v>
      </c>
      <c r="SJ33" s="21">
        <f>IF(SJ$8="",0,SJ27*SUMIFS(условия!82:82,условия!$7:$7,"&lt;="&amp;SJ$8,условия!$8:$8,"&gt;="&amp;SJ$8))</f>
        <v>68400.000000000029</v>
      </c>
      <c r="SK33" s="21">
        <f>IF(SK$8="",0,SK27*SUMIFS(условия!82:82,условия!$7:$7,"&lt;="&amp;SK$8,условия!$8:$8,"&gt;="&amp;SK$8))</f>
        <v>68400.000000000029</v>
      </c>
      <c r="SL33" s="21">
        <f>IF(SL$8="",0,SL27*SUMIFS(условия!82:82,условия!$7:$7,"&lt;="&amp;SL$8,условия!$8:$8,"&gt;="&amp;SL$8))</f>
        <v>44400.000000000015</v>
      </c>
      <c r="SM33" s="21">
        <f>IF(SM$8="",0,SM27*SUMIFS(условия!82:82,условия!$7:$7,"&lt;="&amp;SM$8,условия!$8:$8,"&gt;="&amp;SM$8))</f>
        <v>44400.000000000015</v>
      </c>
      <c r="SN33" s="21">
        <f>IF(SN$8="",0,SN27*SUMIFS(условия!82:82,условия!$7:$7,"&lt;="&amp;SN$8,условия!$8:$8,"&gt;="&amp;SN$8))</f>
        <v>44400.000000000015</v>
      </c>
      <c r="SO33" s="21">
        <f>IF(SO$8="",0,SO27*SUMIFS(условия!82:82,условия!$7:$7,"&lt;="&amp;SO$8,условия!$8:$8,"&gt;="&amp;SO$8))</f>
        <v>44400.000000000015</v>
      </c>
      <c r="SP33" s="21">
        <f>IF(SP$8="",0,SP27*SUMIFS(условия!82:82,условия!$7:$7,"&lt;="&amp;SP$8,условия!$8:$8,"&gt;="&amp;SP$8))</f>
        <v>44400.000000000015</v>
      </c>
      <c r="SQ33" s="21">
        <f>IF(SQ$8="",0,SQ27*SUMIFS(условия!82:82,условия!$7:$7,"&lt;="&amp;SQ$8,условия!$8:$8,"&gt;="&amp;SQ$8))</f>
        <v>44400.000000000015</v>
      </c>
      <c r="SR33" s="21">
        <f>IF(SR$8="",0,SR27*SUMIFS(условия!82:82,условия!$7:$7,"&lt;="&amp;SR$8,условия!$8:$8,"&gt;="&amp;SR$8))</f>
        <v>44400.000000000015</v>
      </c>
      <c r="SS33" s="21">
        <f>IF(SS$8="",0,SS27*SUMIFS(условия!82:82,условия!$7:$7,"&lt;="&amp;SS$8,условия!$8:$8,"&gt;="&amp;SS$8))</f>
        <v>44400.000000000015</v>
      </c>
      <c r="ST33" s="21">
        <f>IF(ST$8="",0,ST27*SUMIFS(условия!82:82,условия!$7:$7,"&lt;="&amp;ST$8,условия!$8:$8,"&gt;="&amp;ST$8))</f>
        <v>44400.000000000015</v>
      </c>
      <c r="SU33" s="21">
        <f>IF(SU$8="",0,SU27*SUMIFS(условия!82:82,условия!$7:$7,"&lt;="&amp;SU$8,условия!$8:$8,"&gt;="&amp;SU$8))</f>
        <v>44400.000000000015</v>
      </c>
      <c r="SV33" s="21">
        <f>IF(SV$8="",0,SV27*SUMIFS(условия!82:82,условия!$7:$7,"&lt;="&amp;SV$8,условия!$8:$8,"&gt;="&amp;SV$8))</f>
        <v>44400.000000000015</v>
      </c>
      <c r="SW33" s="21">
        <f>IF(SW$8="",0,SW27*SUMIFS(условия!82:82,условия!$7:$7,"&lt;="&amp;SW$8,условия!$8:$8,"&gt;="&amp;SW$8))</f>
        <v>44400.000000000015</v>
      </c>
      <c r="SX33" s="21">
        <f>IF(SX$8="",0,SX27*SUMIFS(условия!82:82,условия!$7:$7,"&lt;="&amp;SX$8,условия!$8:$8,"&gt;="&amp;SX$8))</f>
        <v>44400.000000000015</v>
      </c>
      <c r="SY33" s="21">
        <f>IF(SY$8="",0,SY27*SUMIFS(условия!82:82,условия!$7:$7,"&lt;="&amp;SY$8,условия!$8:$8,"&gt;="&amp;SY$8))</f>
        <v>44400.000000000015</v>
      </c>
      <c r="SZ33" s="21">
        <f>IF(SZ$8="",0,SZ27*SUMIFS(условия!82:82,условия!$7:$7,"&lt;="&amp;SZ$8,условия!$8:$8,"&gt;="&amp;SZ$8))</f>
        <v>44400.000000000015</v>
      </c>
      <c r="TA33" s="21">
        <f>IF(TA$8="",0,TA27*SUMIFS(условия!82:82,условия!$7:$7,"&lt;="&amp;TA$8,условия!$8:$8,"&gt;="&amp;TA$8))</f>
        <v>44400.000000000015</v>
      </c>
      <c r="TB33" s="21">
        <f>IF(TB$8="",0,TB27*SUMIFS(условия!82:82,условия!$7:$7,"&lt;="&amp;TB$8,условия!$8:$8,"&gt;="&amp;TB$8))</f>
        <v>44400.000000000015</v>
      </c>
      <c r="TC33" s="21">
        <f>IF(TC$8="",0,TC27*SUMIFS(условия!82:82,условия!$7:$7,"&lt;="&amp;TC$8,условия!$8:$8,"&gt;="&amp;TC$8))</f>
        <v>44400.000000000015</v>
      </c>
      <c r="TD33" s="21">
        <f>IF(TD$8="",0,TD27*SUMIFS(условия!82:82,условия!$7:$7,"&lt;="&amp;TD$8,условия!$8:$8,"&gt;="&amp;TD$8))</f>
        <v>44400.000000000015</v>
      </c>
      <c r="TE33" s="21">
        <f>IF(TE$8="",0,TE27*SUMIFS(условия!82:82,условия!$7:$7,"&lt;="&amp;TE$8,условия!$8:$8,"&gt;="&amp;TE$8))</f>
        <v>44400.000000000015</v>
      </c>
      <c r="TF33" s="21">
        <f>IF(TF$8="",0,TF27*SUMIFS(условия!82:82,условия!$7:$7,"&lt;="&amp;TF$8,условия!$8:$8,"&gt;="&amp;TF$8))</f>
        <v>44400.000000000015</v>
      </c>
      <c r="TG33" s="21">
        <f>IF(TG$8="",0,TG27*SUMIFS(условия!82:82,условия!$7:$7,"&lt;="&amp;TG$8,условия!$8:$8,"&gt;="&amp;TG$8))</f>
        <v>44400.000000000015</v>
      </c>
      <c r="TH33" s="21">
        <f>IF(TH$8="",0,TH27*SUMIFS(условия!82:82,условия!$7:$7,"&lt;="&amp;TH$8,условия!$8:$8,"&gt;="&amp;TH$8))</f>
        <v>44400.000000000015</v>
      </c>
      <c r="TI33" s="21">
        <f>IF(TI$8="",0,TI27*SUMIFS(условия!82:82,условия!$7:$7,"&lt;="&amp;TI$8,условия!$8:$8,"&gt;="&amp;TI$8))</f>
        <v>44400.000000000015</v>
      </c>
      <c r="TJ33" s="21">
        <f>IF(TJ$8="",0,TJ27*SUMIFS(условия!82:82,условия!$7:$7,"&lt;="&amp;TJ$8,условия!$8:$8,"&gt;="&amp;TJ$8))</f>
        <v>44400.000000000015</v>
      </c>
      <c r="TK33" s="21">
        <f>IF(TK$8="",0,TK27*SUMIFS(условия!82:82,условия!$7:$7,"&lt;="&amp;TK$8,условия!$8:$8,"&gt;="&amp;TK$8))</f>
        <v>44400.000000000015</v>
      </c>
      <c r="TL33" s="21">
        <f>IF(TL$8="",0,TL27*SUMIFS(условия!82:82,условия!$7:$7,"&lt;="&amp;TL$8,условия!$8:$8,"&gt;="&amp;TL$8))</f>
        <v>44400.000000000015</v>
      </c>
      <c r="TM33" s="21">
        <f>IF(TM$8="",0,TM27*SUMIFS(условия!82:82,условия!$7:$7,"&lt;="&amp;TM$8,условия!$8:$8,"&gt;="&amp;TM$8))</f>
        <v>44400.000000000015</v>
      </c>
      <c r="TN33" s="21">
        <f>IF(TN$8="",0,TN27*SUMIFS(условия!82:82,условия!$7:$7,"&lt;="&amp;TN$8,условия!$8:$8,"&gt;="&amp;TN$8))</f>
        <v>44400.000000000015</v>
      </c>
      <c r="TO33" s="21">
        <f>IF(TO$8="",0,TO27*SUMIFS(условия!82:82,условия!$7:$7,"&lt;="&amp;TO$8,условия!$8:$8,"&gt;="&amp;TO$8))</f>
        <v>44400.000000000015</v>
      </c>
      <c r="TP33" s="21">
        <f>IF(TP$8="",0,TP27*SUMIFS(условия!82:82,условия!$7:$7,"&lt;="&amp;TP$8,условия!$8:$8,"&gt;="&amp;TP$8))</f>
        <v>43200.000000000007</v>
      </c>
      <c r="TQ33" s="21">
        <f>IF(TQ$8="",0,TQ27*SUMIFS(условия!82:82,условия!$7:$7,"&lt;="&amp;TQ$8,условия!$8:$8,"&gt;="&amp;TQ$8))</f>
        <v>43200.000000000007</v>
      </c>
      <c r="TR33" s="21">
        <f>IF(TR$8="",0,TR27*SUMIFS(условия!82:82,условия!$7:$7,"&lt;="&amp;TR$8,условия!$8:$8,"&gt;="&amp;TR$8))</f>
        <v>43200.000000000007</v>
      </c>
      <c r="TS33" s="21">
        <f>IF(TS$8="",0,TS27*SUMIFS(условия!82:82,условия!$7:$7,"&lt;="&amp;TS$8,условия!$8:$8,"&gt;="&amp;TS$8))</f>
        <v>43200.000000000007</v>
      </c>
      <c r="TT33" s="21">
        <f>IF(TT$8="",0,TT27*SUMIFS(условия!82:82,условия!$7:$7,"&lt;="&amp;TT$8,условия!$8:$8,"&gt;="&amp;TT$8))</f>
        <v>43200.000000000007</v>
      </c>
      <c r="TU33" s="21">
        <f>IF(TU$8="",0,TU27*SUMIFS(условия!82:82,условия!$7:$7,"&lt;="&amp;TU$8,условия!$8:$8,"&gt;="&amp;TU$8))</f>
        <v>43200.000000000007</v>
      </c>
      <c r="TV33" s="21">
        <f>IF(TV$8="",0,TV27*SUMIFS(условия!82:82,условия!$7:$7,"&lt;="&amp;TV$8,условия!$8:$8,"&gt;="&amp;TV$8))</f>
        <v>43200.000000000007</v>
      </c>
      <c r="TW33" s="21">
        <f>IF(TW$8="",0,TW27*SUMIFS(условия!82:82,условия!$7:$7,"&lt;="&amp;TW$8,условия!$8:$8,"&gt;="&amp;TW$8))</f>
        <v>43200.000000000007</v>
      </c>
      <c r="TX33" s="21">
        <f>IF(TX$8="",0,TX27*SUMIFS(условия!82:82,условия!$7:$7,"&lt;="&amp;TX$8,условия!$8:$8,"&gt;="&amp;TX$8))</f>
        <v>43200.000000000007</v>
      </c>
      <c r="TY33" s="21">
        <f>IF(TY$8="",0,TY27*SUMIFS(условия!82:82,условия!$7:$7,"&lt;="&amp;TY$8,условия!$8:$8,"&gt;="&amp;TY$8))</f>
        <v>43200.000000000007</v>
      </c>
      <c r="TZ33" s="21">
        <f>IF(TZ$8="",0,TZ27*SUMIFS(условия!82:82,условия!$7:$7,"&lt;="&amp;TZ$8,условия!$8:$8,"&gt;="&amp;TZ$8))</f>
        <v>43200.000000000007</v>
      </c>
      <c r="UA33" s="21">
        <f>IF(UA$8="",0,UA27*SUMIFS(условия!82:82,условия!$7:$7,"&lt;="&amp;UA$8,условия!$8:$8,"&gt;="&amp;UA$8))</f>
        <v>43200.000000000007</v>
      </c>
      <c r="UB33" s="21">
        <f>IF(UB$8="",0,UB27*SUMIFS(условия!82:82,условия!$7:$7,"&lt;="&amp;UB$8,условия!$8:$8,"&gt;="&amp;UB$8))</f>
        <v>43200.000000000007</v>
      </c>
      <c r="UC33" s="21">
        <f>IF(UC$8="",0,UC27*SUMIFS(условия!82:82,условия!$7:$7,"&lt;="&amp;UC$8,условия!$8:$8,"&gt;="&amp;UC$8))</f>
        <v>43200.000000000007</v>
      </c>
      <c r="UD33" s="21">
        <f>IF(UD$8="",0,UD27*SUMIFS(условия!82:82,условия!$7:$7,"&lt;="&amp;UD$8,условия!$8:$8,"&gt;="&amp;UD$8))</f>
        <v>43200.000000000007</v>
      </c>
      <c r="UE33" s="21">
        <f>IF(UE$8="",0,UE27*SUMIFS(условия!82:82,условия!$7:$7,"&lt;="&amp;UE$8,условия!$8:$8,"&gt;="&amp;UE$8))</f>
        <v>43200.000000000007</v>
      </c>
      <c r="UF33" s="21">
        <f>IF(UF$8="",0,UF27*SUMIFS(условия!82:82,условия!$7:$7,"&lt;="&amp;UF$8,условия!$8:$8,"&gt;="&amp;UF$8))</f>
        <v>43200.000000000007</v>
      </c>
      <c r="UG33" s="21">
        <f>IF(UG$8="",0,UG27*SUMIFS(условия!82:82,условия!$7:$7,"&lt;="&amp;UG$8,условия!$8:$8,"&gt;="&amp;UG$8))</f>
        <v>43200.000000000007</v>
      </c>
      <c r="UH33" s="21">
        <f>IF(UH$8="",0,UH27*SUMIFS(условия!82:82,условия!$7:$7,"&lt;="&amp;UH$8,условия!$8:$8,"&gt;="&amp;UH$8))</f>
        <v>43200.000000000007</v>
      </c>
      <c r="UI33" s="21">
        <f>IF(UI$8="",0,UI27*SUMIFS(условия!82:82,условия!$7:$7,"&lt;="&amp;UI$8,условия!$8:$8,"&gt;="&amp;UI$8))</f>
        <v>43200.000000000007</v>
      </c>
      <c r="UJ33" s="21">
        <f>IF(UJ$8="",0,UJ27*SUMIFS(условия!82:82,условия!$7:$7,"&lt;="&amp;UJ$8,условия!$8:$8,"&gt;="&amp;UJ$8))</f>
        <v>43200.000000000007</v>
      </c>
      <c r="UK33" s="21">
        <f>IF(UK$8="",0,UK27*SUMIFS(условия!82:82,условия!$7:$7,"&lt;="&amp;UK$8,условия!$8:$8,"&gt;="&amp;UK$8))</f>
        <v>43200.000000000007</v>
      </c>
      <c r="UL33" s="21">
        <f>IF(UL$8="",0,UL27*SUMIFS(условия!82:82,условия!$7:$7,"&lt;="&amp;UL$8,условия!$8:$8,"&gt;="&amp;UL$8))</f>
        <v>43200.000000000007</v>
      </c>
      <c r="UM33" s="21">
        <f>IF(UM$8="",0,UM27*SUMIFS(условия!82:82,условия!$7:$7,"&lt;="&amp;UM$8,условия!$8:$8,"&gt;="&amp;UM$8))</f>
        <v>43200.000000000007</v>
      </c>
      <c r="UN33" s="21">
        <f>IF(UN$8="",0,UN27*SUMIFS(условия!82:82,условия!$7:$7,"&lt;="&amp;UN$8,условия!$8:$8,"&gt;="&amp;UN$8))</f>
        <v>43200.000000000007</v>
      </c>
      <c r="UO33" s="21">
        <f>IF(UO$8="",0,UO27*SUMIFS(условия!82:82,условия!$7:$7,"&lt;="&amp;UO$8,условия!$8:$8,"&gt;="&amp;UO$8))</f>
        <v>43200.000000000007</v>
      </c>
      <c r="UP33" s="21">
        <f>IF(UP$8="",0,UP27*SUMIFS(условия!82:82,условия!$7:$7,"&lt;="&amp;UP$8,условия!$8:$8,"&gt;="&amp;UP$8))</f>
        <v>43200.000000000007</v>
      </c>
      <c r="UQ33" s="21">
        <f>IF(UQ$8="",0,UQ27*SUMIFS(условия!82:82,условия!$7:$7,"&lt;="&amp;UQ$8,условия!$8:$8,"&gt;="&amp;UQ$8))</f>
        <v>43200.000000000007</v>
      </c>
      <c r="UR33" s="21">
        <f>IF(UR$8="",0,UR27*SUMIFS(условия!82:82,условия!$7:$7,"&lt;="&amp;UR$8,условия!$8:$8,"&gt;="&amp;UR$8))</f>
        <v>43200.000000000007</v>
      </c>
      <c r="US33" s="21">
        <f>IF(US$8="",0,US27*SUMIFS(условия!82:82,условия!$7:$7,"&lt;="&amp;US$8,условия!$8:$8,"&gt;="&amp;US$8))</f>
        <v>43200.000000000007</v>
      </c>
      <c r="UT33" s="21">
        <f>IF(UT$8="",0,UT27*SUMIFS(условия!82:82,условия!$7:$7,"&lt;="&amp;UT$8,условия!$8:$8,"&gt;="&amp;UT$8))</f>
        <v>43200.000000000007</v>
      </c>
      <c r="UU33" s="21">
        <f>IF(UU$8="",0,UU27*SUMIFS(условия!82:82,условия!$7:$7,"&lt;="&amp;UU$8,условия!$8:$8,"&gt;="&amp;UU$8))</f>
        <v>36000</v>
      </c>
      <c r="UV33" s="21">
        <f>IF(UV$8="",0,UV27*SUMIFS(условия!82:82,условия!$7:$7,"&lt;="&amp;UV$8,условия!$8:$8,"&gt;="&amp;UV$8))</f>
        <v>36000</v>
      </c>
      <c r="UW33" s="21">
        <f>IF(UW$8="",0,UW27*SUMIFS(условия!82:82,условия!$7:$7,"&lt;="&amp;UW$8,условия!$8:$8,"&gt;="&amp;UW$8))</f>
        <v>36000</v>
      </c>
      <c r="UX33" s="21">
        <f>IF(UX$8="",0,UX27*SUMIFS(условия!82:82,условия!$7:$7,"&lt;="&amp;UX$8,условия!$8:$8,"&gt;="&amp;UX$8))</f>
        <v>36000</v>
      </c>
      <c r="UY33" s="21">
        <f>IF(UY$8="",0,UY27*SUMIFS(условия!82:82,условия!$7:$7,"&lt;="&amp;UY$8,условия!$8:$8,"&gt;="&amp;UY$8))</f>
        <v>36000</v>
      </c>
      <c r="UZ33" s="21">
        <f>IF(UZ$8="",0,UZ27*SUMIFS(условия!82:82,условия!$7:$7,"&lt;="&amp;UZ$8,условия!$8:$8,"&gt;="&amp;UZ$8))</f>
        <v>36000</v>
      </c>
      <c r="VA33" s="21">
        <f>IF(VA$8="",0,VA27*SUMIFS(условия!82:82,условия!$7:$7,"&lt;="&amp;VA$8,условия!$8:$8,"&gt;="&amp;VA$8))</f>
        <v>36000</v>
      </c>
      <c r="VB33" s="21">
        <f>IF(VB$8="",0,VB27*SUMIFS(условия!82:82,условия!$7:$7,"&lt;="&amp;VB$8,условия!$8:$8,"&gt;="&amp;VB$8))</f>
        <v>36000</v>
      </c>
      <c r="VC33" s="21">
        <f>IF(VC$8="",0,VC27*SUMIFS(условия!82:82,условия!$7:$7,"&lt;="&amp;VC$8,условия!$8:$8,"&gt;="&amp;VC$8))</f>
        <v>36000</v>
      </c>
      <c r="VD33" s="21">
        <f>IF(VD$8="",0,VD27*SUMIFS(условия!82:82,условия!$7:$7,"&lt;="&amp;VD$8,условия!$8:$8,"&gt;="&amp;VD$8))</f>
        <v>36000</v>
      </c>
      <c r="VE33" s="21">
        <f>IF(VE$8="",0,VE27*SUMIFS(условия!82:82,условия!$7:$7,"&lt;="&amp;VE$8,условия!$8:$8,"&gt;="&amp;VE$8))</f>
        <v>36000</v>
      </c>
      <c r="VF33" s="21">
        <f>IF(VF$8="",0,VF27*SUMIFS(условия!82:82,условия!$7:$7,"&lt;="&amp;VF$8,условия!$8:$8,"&gt;="&amp;VF$8))</f>
        <v>36000</v>
      </c>
      <c r="VG33" s="21">
        <f>IF(VG$8="",0,VG27*SUMIFS(условия!82:82,условия!$7:$7,"&lt;="&amp;VG$8,условия!$8:$8,"&gt;="&amp;VG$8))</f>
        <v>36000</v>
      </c>
      <c r="VH33" s="21">
        <f>IF(VH$8="",0,VH27*SUMIFS(условия!82:82,условия!$7:$7,"&lt;="&amp;VH$8,условия!$8:$8,"&gt;="&amp;VH$8))</f>
        <v>36000</v>
      </c>
      <c r="VI33" s="21">
        <f>IF(VI$8="",0,VI27*SUMIFS(условия!82:82,условия!$7:$7,"&lt;="&amp;VI$8,условия!$8:$8,"&gt;="&amp;VI$8))</f>
        <v>36000</v>
      </c>
      <c r="VJ33" s="21">
        <f>IF(VJ$8="",0,VJ27*SUMIFS(условия!82:82,условия!$7:$7,"&lt;="&amp;VJ$8,условия!$8:$8,"&gt;="&amp;VJ$8))</f>
        <v>36000</v>
      </c>
      <c r="VK33" s="21">
        <f>IF(VK$8="",0,VK27*SUMIFS(условия!82:82,условия!$7:$7,"&lt;="&amp;VK$8,условия!$8:$8,"&gt;="&amp;VK$8))</f>
        <v>36000</v>
      </c>
      <c r="VL33" s="21">
        <f>IF(VL$8="",0,VL27*SUMIFS(условия!82:82,условия!$7:$7,"&lt;="&amp;VL$8,условия!$8:$8,"&gt;="&amp;VL$8))</f>
        <v>36000</v>
      </c>
      <c r="VM33" s="21">
        <f>IF(VM$8="",0,VM27*SUMIFS(условия!82:82,условия!$7:$7,"&lt;="&amp;VM$8,условия!$8:$8,"&gt;="&amp;VM$8))</f>
        <v>36000</v>
      </c>
      <c r="VN33" s="21">
        <f>IF(VN$8="",0,VN27*SUMIFS(условия!82:82,условия!$7:$7,"&lt;="&amp;VN$8,условия!$8:$8,"&gt;="&amp;VN$8))</f>
        <v>36000</v>
      </c>
      <c r="VO33" s="21">
        <f>IF(VO$8="",0,VO27*SUMIFS(условия!82:82,условия!$7:$7,"&lt;="&amp;VO$8,условия!$8:$8,"&gt;="&amp;VO$8))</f>
        <v>36000</v>
      </c>
      <c r="VP33" s="21">
        <f>IF(VP$8="",0,VP27*SUMIFS(условия!82:82,условия!$7:$7,"&lt;="&amp;VP$8,условия!$8:$8,"&gt;="&amp;VP$8))</f>
        <v>36000</v>
      </c>
      <c r="VQ33" s="21">
        <f>IF(VQ$8="",0,VQ27*SUMIFS(условия!82:82,условия!$7:$7,"&lt;="&amp;VQ$8,условия!$8:$8,"&gt;="&amp;VQ$8))</f>
        <v>36000</v>
      </c>
      <c r="VR33" s="21">
        <f>IF(VR$8="",0,VR27*SUMIFS(условия!82:82,условия!$7:$7,"&lt;="&amp;VR$8,условия!$8:$8,"&gt;="&amp;VR$8))</f>
        <v>36000</v>
      </c>
      <c r="VS33" s="21">
        <f>IF(VS$8="",0,VS27*SUMIFS(условия!82:82,условия!$7:$7,"&lt;="&amp;VS$8,условия!$8:$8,"&gt;="&amp;VS$8))</f>
        <v>36000</v>
      </c>
      <c r="VT33" s="21">
        <f>IF(VT$8="",0,VT27*SUMIFS(условия!82:82,условия!$7:$7,"&lt;="&amp;VT$8,условия!$8:$8,"&gt;="&amp;VT$8))</f>
        <v>36000</v>
      </c>
      <c r="VU33" s="21">
        <f>IF(VU$8="",0,VU27*SUMIFS(условия!82:82,условия!$7:$7,"&lt;="&amp;VU$8,условия!$8:$8,"&gt;="&amp;VU$8))</f>
        <v>36000</v>
      </c>
      <c r="VV33" s="21">
        <f>IF(VV$8="",0,VV27*SUMIFS(условия!82:82,условия!$7:$7,"&lt;="&amp;VV$8,условия!$8:$8,"&gt;="&amp;VV$8))</f>
        <v>36000</v>
      </c>
      <c r="VW33" s="21">
        <f>IF(VW$8="",0,VW27*SUMIFS(условия!82:82,условия!$7:$7,"&lt;="&amp;VW$8,условия!$8:$8,"&gt;="&amp;VW$8))</f>
        <v>36000</v>
      </c>
      <c r="VX33" s="21">
        <f>IF(VX$8="",0,VX27*SUMIFS(условия!82:82,условия!$7:$7,"&lt;="&amp;VX$8,условия!$8:$8,"&gt;="&amp;VX$8))</f>
        <v>36000</v>
      </c>
      <c r="VY33" s="21">
        <f>IF(VY$8="",0,VY27*SUMIFS(условия!82:82,условия!$7:$7,"&lt;="&amp;VY$8,условия!$8:$8,"&gt;="&amp;VY$8))</f>
        <v>36000</v>
      </c>
      <c r="VZ33" s="21">
        <f>IF(VZ$8="",0,VZ27*SUMIFS(условия!82:82,условия!$7:$7,"&lt;="&amp;VZ$8,условия!$8:$8,"&gt;="&amp;VZ$8))</f>
        <v>40800.000000000015</v>
      </c>
      <c r="WA33" s="21">
        <f>IF(WA$8="",0,WA27*SUMIFS(условия!82:82,условия!$7:$7,"&lt;="&amp;WA$8,условия!$8:$8,"&gt;="&amp;WA$8))</f>
        <v>40800.000000000015</v>
      </c>
      <c r="WB33" s="21">
        <f>IF(WB$8="",0,WB27*SUMIFS(условия!82:82,условия!$7:$7,"&lt;="&amp;WB$8,условия!$8:$8,"&gt;="&amp;WB$8))</f>
        <v>40800.000000000015</v>
      </c>
      <c r="WC33" s="21">
        <f>IF(WC$8="",0,WC27*SUMIFS(условия!82:82,условия!$7:$7,"&lt;="&amp;WC$8,условия!$8:$8,"&gt;="&amp;WC$8))</f>
        <v>40800.000000000015</v>
      </c>
      <c r="WD33" s="21">
        <f>IF(WD$8="",0,WD27*SUMIFS(условия!82:82,условия!$7:$7,"&lt;="&amp;WD$8,условия!$8:$8,"&gt;="&amp;WD$8))</f>
        <v>40800.000000000015</v>
      </c>
      <c r="WE33" s="21">
        <f>IF(WE$8="",0,WE27*SUMIFS(условия!82:82,условия!$7:$7,"&lt;="&amp;WE$8,условия!$8:$8,"&gt;="&amp;WE$8))</f>
        <v>40800.000000000015</v>
      </c>
      <c r="WF33" s="21">
        <f>IF(WF$8="",0,WF27*SUMIFS(условия!82:82,условия!$7:$7,"&lt;="&amp;WF$8,условия!$8:$8,"&gt;="&amp;WF$8))</f>
        <v>40800.000000000015</v>
      </c>
      <c r="WG33" s="21">
        <f>IF(WG$8="",0,WG27*SUMIFS(условия!82:82,условия!$7:$7,"&lt;="&amp;WG$8,условия!$8:$8,"&gt;="&amp;WG$8))</f>
        <v>40800.000000000015</v>
      </c>
      <c r="WH33" s="21">
        <f>IF(WH$8="",0,WH27*SUMIFS(условия!82:82,условия!$7:$7,"&lt;="&amp;WH$8,условия!$8:$8,"&gt;="&amp;WH$8))</f>
        <v>40800.000000000015</v>
      </c>
      <c r="WI33" s="21">
        <f>IF(WI$8="",0,WI27*SUMIFS(условия!82:82,условия!$7:$7,"&lt;="&amp;WI$8,условия!$8:$8,"&gt;="&amp;WI$8))</f>
        <v>40800.000000000015</v>
      </c>
      <c r="WJ33" s="21">
        <f>IF(WJ$8="",0,WJ27*SUMIFS(условия!82:82,условия!$7:$7,"&lt;="&amp;WJ$8,условия!$8:$8,"&gt;="&amp;WJ$8))</f>
        <v>40800.000000000015</v>
      </c>
      <c r="WK33" s="21">
        <f>IF(WK$8="",0,WK27*SUMIFS(условия!82:82,условия!$7:$7,"&lt;="&amp;WK$8,условия!$8:$8,"&gt;="&amp;WK$8))</f>
        <v>40800.000000000015</v>
      </c>
      <c r="WL33" s="21">
        <f>IF(WL$8="",0,WL27*SUMIFS(условия!82:82,условия!$7:$7,"&lt;="&amp;WL$8,условия!$8:$8,"&gt;="&amp;WL$8))</f>
        <v>40800.000000000015</v>
      </c>
      <c r="WM33" s="21">
        <f>IF(WM$8="",0,WM27*SUMIFS(условия!82:82,условия!$7:$7,"&lt;="&amp;WM$8,условия!$8:$8,"&gt;="&amp;WM$8))</f>
        <v>40800.000000000015</v>
      </c>
      <c r="WN33" s="21">
        <f>IF(WN$8="",0,WN27*SUMIFS(условия!82:82,условия!$7:$7,"&lt;="&amp;WN$8,условия!$8:$8,"&gt;="&amp;WN$8))</f>
        <v>40800.000000000015</v>
      </c>
      <c r="WO33" s="21">
        <f>IF(WO$8="",0,WO27*SUMIFS(условия!82:82,условия!$7:$7,"&lt;="&amp;WO$8,условия!$8:$8,"&gt;="&amp;WO$8))</f>
        <v>40800.000000000015</v>
      </c>
      <c r="WP33" s="21">
        <f>IF(WP$8="",0,WP27*SUMIFS(условия!82:82,условия!$7:$7,"&lt;="&amp;WP$8,условия!$8:$8,"&gt;="&amp;WP$8))</f>
        <v>40800.000000000015</v>
      </c>
      <c r="WQ33" s="21">
        <f>IF(WQ$8="",0,WQ27*SUMIFS(условия!82:82,условия!$7:$7,"&lt;="&amp;WQ$8,условия!$8:$8,"&gt;="&amp;WQ$8))</f>
        <v>40800.000000000015</v>
      </c>
      <c r="WR33" s="21">
        <f>IF(WR$8="",0,WR27*SUMIFS(условия!82:82,условия!$7:$7,"&lt;="&amp;WR$8,условия!$8:$8,"&gt;="&amp;WR$8))</f>
        <v>40800.000000000015</v>
      </c>
      <c r="WS33" s="21">
        <f>IF(WS$8="",0,WS27*SUMIFS(условия!82:82,условия!$7:$7,"&lt;="&amp;WS$8,условия!$8:$8,"&gt;="&amp;WS$8))</f>
        <v>40800.000000000015</v>
      </c>
      <c r="WT33" s="21">
        <f>IF(WT$8="",0,WT27*SUMIFS(условия!82:82,условия!$7:$7,"&lt;="&amp;WT$8,условия!$8:$8,"&gt;="&amp;WT$8))</f>
        <v>40800.000000000015</v>
      </c>
      <c r="WU33" s="21">
        <f>IF(WU$8="",0,WU27*SUMIFS(условия!82:82,условия!$7:$7,"&lt;="&amp;WU$8,условия!$8:$8,"&gt;="&amp;WU$8))</f>
        <v>40800.000000000015</v>
      </c>
      <c r="WV33" s="21">
        <f>IF(WV$8="",0,WV27*SUMIFS(условия!82:82,условия!$7:$7,"&lt;="&amp;WV$8,условия!$8:$8,"&gt;="&amp;WV$8))</f>
        <v>40800.000000000015</v>
      </c>
      <c r="WW33" s="21">
        <f>IF(WW$8="",0,WW27*SUMIFS(условия!82:82,условия!$7:$7,"&lt;="&amp;WW$8,условия!$8:$8,"&gt;="&amp;WW$8))</f>
        <v>40800.000000000015</v>
      </c>
      <c r="WX33" s="21">
        <f>IF(WX$8="",0,WX27*SUMIFS(условия!82:82,условия!$7:$7,"&lt;="&amp;WX$8,условия!$8:$8,"&gt;="&amp;WX$8))</f>
        <v>40800.000000000015</v>
      </c>
      <c r="WY33" s="21">
        <f>IF(WY$8="",0,WY27*SUMIFS(условия!82:82,условия!$7:$7,"&lt;="&amp;WY$8,условия!$8:$8,"&gt;="&amp;WY$8))</f>
        <v>40800.000000000015</v>
      </c>
      <c r="WZ33" s="21">
        <f>IF(WZ$8="",0,WZ27*SUMIFS(условия!82:82,условия!$7:$7,"&lt;="&amp;WZ$8,условия!$8:$8,"&gt;="&amp;WZ$8))</f>
        <v>40800.000000000015</v>
      </c>
      <c r="XA33" s="21">
        <f>IF(XA$8="",0,XA27*SUMIFS(условия!82:82,условия!$7:$7,"&lt;="&amp;XA$8,условия!$8:$8,"&gt;="&amp;XA$8))</f>
        <v>40800.000000000015</v>
      </c>
      <c r="XB33" s="21">
        <f>IF(XB$8="",0,XB27*SUMIFS(условия!82:82,условия!$7:$7,"&lt;="&amp;XB$8,условия!$8:$8,"&gt;="&amp;XB$8))</f>
        <v>30600.000000000004</v>
      </c>
      <c r="XC33" s="21">
        <f>IF(XC$8="",0,XC27*SUMIFS(условия!82:82,условия!$7:$7,"&lt;="&amp;XC$8,условия!$8:$8,"&gt;="&amp;XC$8))</f>
        <v>30600.000000000004</v>
      </c>
      <c r="XD33" s="21">
        <f>IF(XD$8="",0,XD27*SUMIFS(условия!82:82,условия!$7:$7,"&lt;="&amp;XD$8,условия!$8:$8,"&gt;="&amp;XD$8))</f>
        <v>30600.000000000004</v>
      </c>
      <c r="XE33" s="21">
        <f>IF(XE$8="",0,XE27*SUMIFS(условия!82:82,условия!$7:$7,"&lt;="&amp;XE$8,условия!$8:$8,"&gt;="&amp;XE$8))</f>
        <v>30600.000000000004</v>
      </c>
      <c r="XF33" s="21">
        <f>IF(XF$8="",0,XF27*SUMIFS(условия!82:82,условия!$7:$7,"&lt;="&amp;XF$8,условия!$8:$8,"&gt;="&amp;XF$8))</f>
        <v>30600.000000000004</v>
      </c>
      <c r="XG33" s="21">
        <f>IF(XG$8="",0,XG27*SUMIFS(условия!82:82,условия!$7:$7,"&lt;="&amp;XG$8,условия!$8:$8,"&gt;="&amp;XG$8))</f>
        <v>30600.000000000004</v>
      </c>
      <c r="XH33" s="21">
        <f>IF(XH$8="",0,XH27*SUMIFS(условия!82:82,условия!$7:$7,"&lt;="&amp;XH$8,условия!$8:$8,"&gt;="&amp;XH$8))</f>
        <v>30600.000000000004</v>
      </c>
      <c r="XI33" s="21">
        <f>IF(XI$8="",0,XI27*SUMIFS(условия!82:82,условия!$7:$7,"&lt;="&amp;XI$8,условия!$8:$8,"&gt;="&amp;XI$8))</f>
        <v>30600.000000000004</v>
      </c>
      <c r="XJ33" s="21">
        <f>IF(XJ$8="",0,XJ27*SUMIFS(условия!82:82,условия!$7:$7,"&lt;="&amp;XJ$8,условия!$8:$8,"&gt;="&amp;XJ$8))</f>
        <v>30600.000000000004</v>
      </c>
      <c r="XK33" s="21">
        <f>IF(XK$8="",0,XK27*SUMIFS(условия!82:82,условия!$7:$7,"&lt;="&amp;XK$8,условия!$8:$8,"&gt;="&amp;XK$8))</f>
        <v>30600.000000000004</v>
      </c>
      <c r="XL33" s="21">
        <f>IF(XL$8="",0,XL27*SUMIFS(условия!82:82,условия!$7:$7,"&lt;="&amp;XL$8,условия!$8:$8,"&gt;="&amp;XL$8))</f>
        <v>30600.000000000004</v>
      </c>
      <c r="XM33" s="21">
        <f>IF(XM$8="",0,XM27*SUMIFS(условия!82:82,условия!$7:$7,"&lt;="&amp;XM$8,условия!$8:$8,"&gt;="&amp;XM$8))</f>
        <v>30600.000000000004</v>
      </c>
      <c r="XN33" s="21">
        <f>IF(XN$8="",0,XN27*SUMIFS(условия!82:82,условия!$7:$7,"&lt;="&amp;XN$8,условия!$8:$8,"&gt;="&amp;XN$8))</f>
        <v>30600.000000000004</v>
      </c>
      <c r="XO33" s="21">
        <f>IF(XO$8="",0,XO27*SUMIFS(условия!82:82,условия!$7:$7,"&lt;="&amp;XO$8,условия!$8:$8,"&gt;="&amp;XO$8))</f>
        <v>30600.000000000004</v>
      </c>
      <c r="XP33" s="21">
        <f>IF(XP$8="",0,XP27*SUMIFS(условия!82:82,условия!$7:$7,"&lt;="&amp;XP$8,условия!$8:$8,"&gt;="&amp;XP$8))</f>
        <v>30600.000000000004</v>
      </c>
      <c r="XQ33" s="21">
        <f>IF(XQ$8="",0,XQ27*SUMIFS(условия!82:82,условия!$7:$7,"&lt;="&amp;XQ$8,условия!$8:$8,"&gt;="&amp;XQ$8))</f>
        <v>30600.000000000004</v>
      </c>
      <c r="XR33" s="21">
        <f>IF(XR$8="",0,XR27*SUMIFS(условия!82:82,условия!$7:$7,"&lt;="&amp;XR$8,условия!$8:$8,"&gt;="&amp;XR$8))</f>
        <v>30600.000000000004</v>
      </c>
      <c r="XS33" s="21">
        <f>IF(XS$8="",0,XS27*SUMIFS(условия!82:82,условия!$7:$7,"&lt;="&amp;XS$8,условия!$8:$8,"&gt;="&amp;XS$8))</f>
        <v>30600.000000000004</v>
      </c>
      <c r="XT33" s="21">
        <f>IF(XT$8="",0,XT27*SUMIFS(условия!82:82,условия!$7:$7,"&lt;="&amp;XT$8,условия!$8:$8,"&gt;="&amp;XT$8))</f>
        <v>30600.000000000004</v>
      </c>
      <c r="XU33" s="21">
        <f>IF(XU$8="",0,XU27*SUMIFS(условия!82:82,условия!$7:$7,"&lt;="&amp;XU$8,условия!$8:$8,"&gt;="&amp;XU$8))</f>
        <v>30600.000000000004</v>
      </c>
      <c r="XV33" s="21">
        <f>IF(XV$8="",0,XV27*SUMIFS(условия!82:82,условия!$7:$7,"&lt;="&amp;XV$8,условия!$8:$8,"&gt;="&amp;XV$8))</f>
        <v>30600.000000000004</v>
      </c>
      <c r="XW33" s="21">
        <f>IF(XW$8="",0,XW27*SUMIFS(условия!82:82,условия!$7:$7,"&lt;="&amp;XW$8,условия!$8:$8,"&gt;="&amp;XW$8))</f>
        <v>30600.000000000004</v>
      </c>
      <c r="XX33" s="21">
        <f>IF(XX$8="",0,XX27*SUMIFS(условия!82:82,условия!$7:$7,"&lt;="&amp;XX$8,условия!$8:$8,"&gt;="&amp;XX$8))</f>
        <v>30600.000000000004</v>
      </c>
      <c r="XY33" s="21">
        <f>IF(XY$8="",0,XY27*SUMIFS(условия!82:82,условия!$7:$7,"&lt;="&amp;XY$8,условия!$8:$8,"&gt;="&amp;XY$8))</f>
        <v>30600.000000000004</v>
      </c>
      <c r="XZ33" s="21">
        <f>IF(XZ$8="",0,XZ27*SUMIFS(условия!82:82,условия!$7:$7,"&lt;="&amp;XZ$8,условия!$8:$8,"&gt;="&amp;XZ$8))</f>
        <v>30600.000000000004</v>
      </c>
      <c r="YA33" s="21">
        <f>IF(YA$8="",0,YA27*SUMIFS(условия!82:82,условия!$7:$7,"&lt;="&amp;YA$8,условия!$8:$8,"&gt;="&amp;YA$8))</f>
        <v>30600.000000000004</v>
      </c>
      <c r="YB33" s="21">
        <f>IF(YB$8="",0,YB27*SUMIFS(условия!82:82,условия!$7:$7,"&lt;="&amp;YB$8,условия!$8:$8,"&gt;="&amp;YB$8))</f>
        <v>30600.000000000004</v>
      </c>
      <c r="YC33" s="21">
        <f>IF(YC$8="",0,YC27*SUMIFS(условия!82:82,условия!$7:$7,"&lt;="&amp;YC$8,условия!$8:$8,"&gt;="&amp;YC$8))</f>
        <v>30600.000000000004</v>
      </c>
      <c r="YD33" s="21">
        <f>IF(YD$8="",0,YD27*SUMIFS(условия!82:82,условия!$7:$7,"&lt;="&amp;YD$8,условия!$8:$8,"&gt;="&amp;YD$8))</f>
        <v>30600.000000000004</v>
      </c>
      <c r="YE33" s="21">
        <f>IF(YE$8="",0,YE27*SUMIFS(условия!82:82,условия!$7:$7,"&lt;="&amp;YE$8,условия!$8:$8,"&gt;="&amp;YE$8))</f>
        <v>30600.000000000004</v>
      </c>
      <c r="YF33" s="21">
        <f>IF(YF$8="",0,YF27*SUMIFS(условия!82:82,условия!$7:$7,"&lt;="&amp;YF$8,условия!$8:$8,"&gt;="&amp;YF$8))</f>
        <v>30600.000000000004</v>
      </c>
      <c r="YG33" s="21">
        <f>IF(YG$8="",0,YG27*SUMIFS(условия!82:82,условия!$7:$7,"&lt;="&amp;YG$8,условия!$8:$8,"&gt;="&amp;YG$8))</f>
        <v>34200.000000000007</v>
      </c>
      <c r="YH33" s="21">
        <f>IF(YH$8="",0,YH27*SUMIFS(условия!82:82,условия!$7:$7,"&lt;="&amp;YH$8,условия!$8:$8,"&gt;="&amp;YH$8))</f>
        <v>34200.000000000007</v>
      </c>
      <c r="YI33" s="21">
        <f>IF(YI$8="",0,YI27*SUMIFS(условия!82:82,условия!$7:$7,"&lt;="&amp;YI$8,условия!$8:$8,"&gt;="&amp;YI$8))</f>
        <v>34200.000000000007</v>
      </c>
      <c r="YJ33" s="21">
        <f>IF(YJ$8="",0,YJ27*SUMIFS(условия!82:82,условия!$7:$7,"&lt;="&amp;YJ$8,условия!$8:$8,"&gt;="&amp;YJ$8))</f>
        <v>34200.000000000007</v>
      </c>
      <c r="YK33" s="21">
        <f>IF(YK$8="",0,YK27*SUMIFS(условия!82:82,условия!$7:$7,"&lt;="&amp;YK$8,условия!$8:$8,"&gt;="&amp;YK$8))</f>
        <v>34200.000000000007</v>
      </c>
      <c r="YL33" s="21">
        <f>IF(YL$8="",0,YL27*SUMIFS(условия!82:82,условия!$7:$7,"&lt;="&amp;YL$8,условия!$8:$8,"&gt;="&amp;YL$8))</f>
        <v>34200.000000000007</v>
      </c>
      <c r="YM33" s="21">
        <f>IF(YM$8="",0,YM27*SUMIFS(условия!82:82,условия!$7:$7,"&lt;="&amp;YM$8,условия!$8:$8,"&gt;="&amp;YM$8))</f>
        <v>34200.000000000007</v>
      </c>
      <c r="YN33" s="21">
        <f>IF(YN$8="",0,YN27*SUMIFS(условия!82:82,условия!$7:$7,"&lt;="&amp;YN$8,условия!$8:$8,"&gt;="&amp;YN$8))</f>
        <v>34200.000000000007</v>
      </c>
      <c r="YO33" s="21">
        <f>IF(YO$8="",0,YO27*SUMIFS(условия!82:82,условия!$7:$7,"&lt;="&amp;YO$8,условия!$8:$8,"&gt;="&amp;YO$8))</f>
        <v>34200.000000000007</v>
      </c>
      <c r="YP33" s="21">
        <f>IF(YP$8="",0,YP27*SUMIFS(условия!82:82,условия!$7:$7,"&lt;="&amp;YP$8,условия!$8:$8,"&gt;="&amp;YP$8))</f>
        <v>34200.000000000007</v>
      </c>
      <c r="YQ33" s="21">
        <f>IF(YQ$8="",0,YQ27*SUMIFS(условия!82:82,условия!$7:$7,"&lt;="&amp;YQ$8,условия!$8:$8,"&gt;="&amp;YQ$8))</f>
        <v>34200.000000000007</v>
      </c>
      <c r="YR33" s="21">
        <f>IF(YR$8="",0,YR27*SUMIFS(условия!82:82,условия!$7:$7,"&lt;="&amp;YR$8,условия!$8:$8,"&gt;="&amp;YR$8))</f>
        <v>34200.000000000007</v>
      </c>
      <c r="YS33" s="21">
        <f>IF(YS$8="",0,YS27*SUMIFS(условия!82:82,условия!$7:$7,"&lt;="&amp;YS$8,условия!$8:$8,"&gt;="&amp;YS$8))</f>
        <v>34200.000000000007</v>
      </c>
      <c r="YT33" s="21">
        <f>IF(YT$8="",0,YT27*SUMIFS(условия!82:82,условия!$7:$7,"&lt;="&amp;YT$8,условия!$8:$8,"&gt;="&amp;YT$8))</f>
        <v>34200.000000000007</v>
      </c>
      <c r="YU33" s="21">
        <f>IF(YU$8="",0,YU27*SUMIFS(условия!82:82,условия!$7:$7,"&lt;="&amp;YU$8,условия!$8:$8,"&gt;="&amp;YU$8))</f>
        <v>34200.000000000007</v>
      </c>
      <c r="YV33" s="21">
        <f>IF(YV$8="",0,YV27*SUMIFS(условия!82:82,условия!$7:$7,"&lt;="&amp;YV$8,условия!$8:$8,"&gt;="&amp;YV$8))</f>
        <v>34200.000000000007</v>
      </c>
      <c r="YW33" s="21">
        <f>IF(YW$8="",0,YW27*SUMIFS(условия!82:82,условия!$7:$7,"&lt;="&amp;YW$8,условия!$8:$8,"&gt;="&amp;YW$8))</f>
        <v>34200.000000000007</v>
      </c>
      <c r="YX33" s="21">
        <f>IF(YX$8="",0,YX27*SUMIFS(условия!82:82,условия!$7:$7,"&lt;="&amp;YX$8,условия!$8:$8,"&gt;="&amp;YX$8))</f>
        <v>34200.000000000007</v>
      </c>
      <c r="YY33" s="21">
        <f>IF(YY$8="",0,YY27*SUMIFS(условия!82:82,условия!$7:$7,"&lt;="&amp;YY$8,условия!$8:$8,"&gt;="&amp;YY$8))</f>
        <v>34200.000000000007</v>
      </c>
      <c r="YZ33" s="21">
        <f>IF(YZ$8="",0,YZ27*SUMIFS(условия!82:82,условия!$7:$7,"&lt;="&amp;YZ$8,условия!$8:$8,"&gt;="&amp;YZ$8))</f>
        <v>34200.000000000007</v>
      </c>
      <c r="ZA33" s="21">
        <f>IF(ZA$8="",0,ZA27*SUMIFS(условия!82:82,условия!$7:$7,"&lt;="&amp;ZA$8,условия!$8:$8,"&gt;="&amp;ZA$8))</f>
        <v>34200.000000000007</v>
      </c>
      <c r="ZB33" s="21">
        <f>IF(ZB$8="",0,ZB27*SUMIFS(условия!82:82,условия!$7:$7,"&lt;="&amp;ZB$8,условия!$8:$8,"&gt;="&amp;ZB$8))</f>
        <v>34200.000000000007</v>
      </c>
      <c r="ZC33" s="21">
        <f>IF(ZC$8="",0,ZC27*SUMIFS(условия!82:82,условия!$7:$7,"&lt;="&amp;ZC$8,условия!$8:$8,"&gt;="&amp;ZC$8))</f>
        <v>34200.000000000007</v>
      </c>
      <c r="ZD33" s="21">
        <f>IF(ZD$8="",0,ZD27*SUMIFS(условия!82:82,условия!$7:$7,"&lt;="&amp;ZD$8,условия!$8:$8,"&gt;="&amp;ZD$8))</f>
        <v>34200.000000000007</v>
      </c>
      <c r="ZE33" s="21">
        <f>IF(ZE$8="",0,ZE27*SUMIFS(условия!82:82,условия!$7:$7,"&lt;="&amp;ZE$8,условия!$8:$8,"&gt;="&amp;ZE$8))</f>
        <v>34200.000000000007</v>
      </c>
      <c r="ZF33" s="21">
        <f>IF(ZF$8="",0,ZF27*SUMIFS(условия!82:82,условия!$7:$7,"&lt;="&amp;ZF$8,условия!$8:$8,"&gt;="&amp;ZF$8))</f>
        <v>34200.000000000007</v>
      </c>
      <c r="ZG33" s="21">
        <f>IF(ZG$8="",0,ZG27*SUMIFS(условия!82:82,условия!$7:$7,"&lt;="&amp;ZG$8,условия!$8:$8,"&gt;="&amp;ZG$8))</f>
        <v>34200.000000000007</v>
      </c>
      <c r="ZH33" s="21">
        <f>IF(ZH$8="",0,ZH27*SUMIFS(условия!82:82,условия!$7:$7,"&lt;="&amp;ZH$8,условия!$8:$8,"&gt;="&amp;ZH$8))</f>
        <v>34200.000000000007</v>
      </c>
      <c r="ZI33" s="21">
        <f>IF(ZI$8="",0,ZI27*SUMIFS(условия!82:82,условия!$7:$7,"&lt;="&amp;ZI$8,условия!$8:$8,"&gt;="&amp;ZI$8))</f>
        <v>34200.000000000007</v>
      </c>
      <c r="ZJ33" s="21">
        <f>IF(ZJ$8="",0,ZJ27*SUMIFS(условия!82:82,условия!$7:$7,"&lt;="&amp;ZJ$8,условия!$8:$8,"&gt;="&amp;ZJ$8))</f>
        <v>34200.000000000007</v>
      </c>
      <c r="ZK33" s="21">
        <f>IF(ZK$8="",0,ZK27*SUMIFS(условия!82:82,условия!$7:$7,"&lt;="&amp;ZK$8,условия!$8:$8,"&gt;="&amp;ZK$8))</f>
        <v>43200.000000000015</v>
      </c>
      <c r="ZL33" s="21">
        <f>IF(ZL$8="",0,ZL27*SUMIFS(условия!82:82,условия!$7:$7,"&lt;="&amp;ZL$8,условия!$8:$8,"&gt;="&amp;ZL$8))</f>
        <v>43200.000000000015</v>
      </c>
      <c r="ZM33" s="21">
        <f>IF(ZM$8="",0,ZM27*SUMIFS(условия!82:82,условия!$7:$7,"&lt;="&amp;ZM$8,условия!$8:$8,"&gt;="&amp;ZM$8))</f>
        <v>43200.000000000015</v>
      </c>
      <c r="ZN33" s="21">
        <f>IF(ZN$8="",0,ZN27*SUMIFS(условия!82:82,условия!$7:$7,"&lt;="&amp;ZN$8,условия!$8:$8,"&gt;="&amp;ZN$8))</f>
        <v>43200.000000000015</v>
      </c>
      <c r="ZO33" s="21">
        <f>IF(ZO$8="",0,ZO27*SUMIFS(условия!82:82,условия!$7:$7,"&lt;="&amp;ZO$8,условия!$8:$8,"&gt;="&amp;ZO$8))</f>
        <v>43200.000000000015</v>
      </c>
      <c r="ZP33" s="21">
        <f>IF(ZP$8="",0,ZP27*SUMIFS(условия!82:82,условия!$7:$7,"&lt;="&amp;ZP$8,условия!$8:$8,"&gt;="&amp;ZP$8))</f>
        <v>43200.000000000015</v>
      </c>
      <c r="ZQ33" s="21">
        <f>IF(ZQ$8="",0,ZQ27*SUMIFS(условия!82:82,условия!$7:$7,"&lt;="&amp;ZQ$8,условия!$8:$8,"&gt;="&amp;ZQ$8))</f>
        <v>43200.000000000015</v>
      </c>
      <c r="ZR33" s="21">
        <f>IF(ZR$8="",0,ZR27*SUMIFS(условия!82:82,условия!$7:$7,"&lt;="&amp;ZR$8,условия!$8:$8,"&gt;="&amp;ZR$8))</f>
        <v>43200.000000000015</v>
      </c>
      <c r="ZS33" s="21">
        <f>IF(ZS$8="",0,ZS27*SUMIFS(условия!82:82,условия!$7:$7,"&lt;="&amp;ZS$8,условия!$8:$8,"&gt;="&amp;ZS$8))</f>
        <v>43200.000000000015</v>
      </c>
      <c r="ZT33" s="21">
        <f>IF(ZT$8="",0,ZT27*SUMIFS(условия!82:82,условия!$7:$7,"&lt;="&amp;ZT$8,условия!$8:$8,"&gt;="&amp;ZT$8))</f>
        <v>43200.000000000015</v>
      </c>
      <c r="ZU33" s="21">
        <f>IF(ZU$8="",0,ZU27*SUMIFS(условия!82:82,условия!$7:$7,"&lt;="&amp;ZU$8,условия!$8:$8,"&gt;="&amp;ZU$8))</f>
        <v>43200.000000000015</v>
      </c>
      <c r="ZV33" s="21">
        <f>IF(ZV$8="",0,ZV27*SUMIFS(условия!82:82,условия!$7:$7,"&lt;="&amp;ZV$8,условия!$8:$8,"&gt;="&amp;ZV$8))</f>
        <v>43200.000000000015</v>
      </c>
      <c r="ZW33" s="21">
        <f>IF(ZW$8="",0,ZW27*SUMIFS(условия!82:82,условия!$7:$7,"&lt;="&amp;ZW$8,условия!$8:$8,"&gt;="&amp;ZW$8))</f>
        <v>43200.000000000015</v>
      </c>
      <c r="ZX33" s="21">
        <f>IF(ZX$8="",0,ZX27*SUMIFS(условия!82:82,условия!$7:$7,"&lt;="&amp;ZX$8,условия!$8:$8,"&gt;="&amp;ZX$8))</f>
        <v>43200.000000000015</v>
      </c>
      <c r="ZY33" s="21">
        <f>IF(ZY$8="",0,ZY27*SUMIFS(условия!82:82,условия!$7:$7,"&lt;="&amp;ZY$8,условия!$8:$8,"&gt;="&amp;ZY$8))</f>
        <v>43200.000000000015</v>
      </c>
      <c r="ZZ33" s="21">
        <f>IF(ZZ$8="",0,ZZ27*SUMIFS(условия!82:82,условия!$7:$7,"&lt;="&amp;ZZ$8,условия!$8:$8,"&gt;="&amp;ZZ$8))</f>
        <v>43200.000000000015</v>
      </c>
      <c r="AAA33" s="21">
        <f>IF(AAA$8="",0,AAA27*SUMIFS(условия!82:82,условия!$7:$7,"&lt;="&amp;AAA$8,условия!$8:$8,"&gt;="&amp;AAA$8))</f>
        <v>43200.000000000015</v>
      </c>
      <c r="AAB33" s="21">
        <f>IF(AAB$8="",0,AAB27*SUMIFS(условия!82:82,условия!$7:$7,"&lt;="&amp;AAB$8,условия!$8:$8,"&gt;="&amp;AAB$8))</f>
        <v>43200.000000000015</v>
      </c>
      <c r="AAC33" s="21">
        <f>IF(AAC$8="",0,AAC27*SUMIFS(условия!82:82,условия!$7:$7,"&lt;="&amp;AAC$8,условия!$8:$8,"&gt;="&amp;AAC$8))</f>
        <v>43200.000000000015</v>
      </c>
      <c r="AAD33" s="21">
        <f>IF(AAD$8="",0,AAD27*SUMIFS(условия!82:82,условия!$7:$7,"&lt;="&amp;AAD$8,условия!$8:$8,"&gt;="&amp;AAD$8))</f>
        <v>43200.000000000015</v>
      </c>
      <c r="AAE33" s="21">
        <f>IF(AAE$8="",0,AAE27*SUMIFS(условия!82:82,условия!$7:$7,"&lt;="&amp;AAE$8,условия!$8:$8,"&gt;="&amp;AAE$8))</f>
        <v>43200.000000000015</v>
      </c>
      <c r="AAF33" s="21">
        <f>IF(AAF$8="",0,AAF27*SUMIFS(условия!82:82,условия!$7:$7,"&lt;="&amp;AAF$8,условия!$8:$8,"&gt;="&amp;AAF$8))</f>
        <v>43200.000000000015</v>
      </c>
      <c r="AAG33" s="21">
        <f>IF(AAG$8="",0,AAG27*SUMIFS(условия!82:82,условия!$7:$7,"&lt;="&amp;AAG$8,условия!$8:$8,"&gt;="&amp;AAG$8))</f>
        <v>43200.000000000015</v>
      </c>
      <c r="AAH33" s="21">
        <f>IF(AAH$8="",0,AAH27*SUMIFS(условия!82:82,условия!$7:$7,"&lt;="&amp;AAH$8,условия!$8:$8,"&gt;="&amp;AAH$8))</f>
        <v>43200.000000000015</v>
      </c>
      <c r="AAI33" s="21">
        <f>IF(AAI$8="",0,AAI27*SUMIFS(условия!82:82,условия!$7:$7,"&lt;="&amp;AAI$8,условия!$8:$8,"&gt;="&amp;AAI$8))</f>
        <v>43200.000000000015</v>
      </c>
      <c r="AAJ33" s="21">
        <f>IF(AAJ$8="",0,AAJ27*SUMIFS(условия!82:82,условия!$7:$7,"&lt;="&amp;AAJ$8,условия!$8:$8,"&gt;="&amp;AAJ$8))</f>
        <v>43200.000000000015</v>
      </c>
      <c r="AAK33" s="21">
        <f>IF(AAK$8="",0,AAK27*SUMIFS(условия!82:82,условия!$7:$7,"&lt;="&amp;AAK$8,условия!$8:$8,"&gt;="&amp;AAK$8))</f>
        <v>43200.000000000015</v>
      </c>
      <c r="AAL33" s="21">
        <f>IF(AAL$8="",0,AAL27*SUMIFS(условия!82:82,условия!$7:$7,"&lt;="&amp;AAL$8,условия!$8:$8,"&gt;="&amp;AAL$8))</f>
        <v>43200.000000000015</v>
      </c>
      <c r="AAM33" s="21">
        <f>IF(AAM$8="",0,AAM27*SUMIFS(условия!82:82,условия!$7:$7,"&lt;="&amp;AAM$8,условия!$8:$8,"&gt;="&amp;AAM$8))</f>
        <v>43200.000000000015</v>
      </c>
      <c r="AAN33" s="21">
        <f>IF(AAN$8="",0,AAN27*SUMIFS(условия!82:82,условия!$7:$7,"&lt;="&amp;AAN$8,условия!$8:$8,"&gt;="&amp;AAN$8))</f>
        <v>43200.000000000015</v>
      </c>
      <c r="AAO33" s="21">
        <f>IF(AAO$8="",0,AAO27*SUMIFS(условия!82:82,условия!$7:$7,"&lt;="&amp;AAO$8,условия!$8:$8,"&gt;="&amp;AAO$8))</f>
        <v>43200.000000000015</v>
      </c>
      <c r="AAP33" s="21">
        <f>IF(AAP$8="",0,AAP27*SUMIFS(условия!82:82,условия!$7:$7,"&lt;="&amp;AAP$8,условия!$8:$8,"&gt;="&amp;AAP$8))</f>
        <v>43200.000000000015</v>
      </c>
      <c r="AAQ33" s="21">
        <f>IF(AAQ$8="",0,AAQ27*SUMIFS(условия!82:82,условия!$7:$7,"&lt;="&amp;AAQ$8,условия!$8:$8,"&gt;="&amp;AAQ$8))</f>
        <v>43200.000000000015</v>
      </c>
      <c r="AAR33" s="21">
        <f>IF(AAR$8="",0,AAR27*SUMIFS(условия!82:82,условия!$7:$7,"&lt;="&amp;AAR$8,условия!$8:$8,"&gt;="&amp;AAR$8))</f>
        <v>43200.000000000015</v>
      </c>
      <c r="AAS33" s="21">
        <f>IF(AAS$8="",0,AAS27*SUMIFS(условия!82:82,условия!$7:$7,"&lt;="&amp;AAS$8,условия!$8:$8,"&gt;="&amp;AAS$8))</f>
        <v>43200.000000000015</v>
      </c>
      <c r="AAT33" s="21">
        <f>IF(AAT$8="",0,AAT27*SUMIFS(условия!82:82,условия!$7:$7,"&lt;="&amp;AAT$8,условия!$8:$8,"&gt;="&amp;AAT$8))</f>
        <v>43200.000000000015</v>
      </c>
      <c r="AAU33" s="21">
        <f>IF(AAU$8="",0,AAU27*SUMIFS(условия!82:82,условия!$7:$7,"&lt;="&amp;AAU$8,условия!$8:$8,"&gt;="&amp;AAU$8))</f>
        <v>43200.000000000015</v>
      </c>
      <c r="AAV33" s="21">
        <f>IF(AAV$8="",0,AAV27*SUMIFS(условия!82:82,условия!$7:$7,"&lt;="&amp;AAV$8,условия!$8:$8,"&gt;="&amp;AAV$8))</f>
        <v>43200.000000000015</v>
      </c>
      <c r="AAW33" s="21">
        <f>IF(AAW$8="",0,AAW27*SUMIFS(условия!82:82,условия!$7:$7,"&lt;="&amp;AAW$8,условия!$8:$8,"&gt;="&amp;AAW$8))</f>
        <v>43200.000000000015</v>
      </c>
      <c r="AAX33" s="21">
        <f>IF(AAX$8="",0,AAX27*SUMIFS(условия!82:82,условия!$7:$7,"&lt;="&amp;AAX$8,условия!$8:$8,"&gt;="&amp;AAX$8))</f>
        <v>43200.000000000015</v>
      </c>
      <c r="AAY33" s="21">
        <f>IF(AAY$8="",0,AAY27*SUMIFS(условия!82:82,условия!$7:$7,"&lt;="&amp;AAY$8,условия!$8:$8,"&gt;="&amp;AAY$8))</f>
        <v>43200.000000000015</v>
      </c>
      <c r="AAZ33" s="21">
        <f>IF(AAZ$8="",0,AAZ27*SUMIFS(условия!82:82,условия!$7:$7,"&lt;="&amp;AAZ$8,условия!$8:$8,"&gt;="&amp;AAZ$8))</f>
        <v>43200.000000000015</v>
      </c>
      <c r="ABA33" s="21">
        <f>IF(ABA$8="",0,ABA27*SUMIFS(условия!82:82,условия!$7:$7,"&lt;="&amp;ABA$8,условия!$8:$8,"&gt;="&amp;ABA$8))</f>
        <v>43200.000000000015</v>
      </c>
      <c r="ABB33" s="21">
        <f>IF(ABB$8="",0,ABB27*SUMIFS(условия!82:82,условия!$7:$7,"&lt;="&amp;ABB$8,условия!$8:$8,"&gt;="&amp;ABB$8))</f>
        <v>43200.000000000015</v>
      </c>
      <c r="ABC33" s="21">
        <f>IF(ABC$8="",0,ABC27*SUMIFS(условия!82:82,условия!$7:$7,"&lt;="&amp;ABC$8,условия!$8:$8,"&gt;="&amp;ABC$8))</f>
        <v>43200.000000000015</v>
      </c>
      <c r="ABD33" s="21">
        <f>IF(ABD$8="",0,ABD27*SUMIFS(условия!82:82,условия!$7:$7,"&lt;="&amp;ABD$8,условия!$8:$8,"&gt;="&amp;ABD$8))</f>
        <v>43200.000000000015</v>
      </c>
      <c r="ABE33" s="21">
        <f>IF(ABE$8="",0,ABE27*SUMIFS(условия!82:82,условия!$7:$7,"&lt;="&amp;ABE$8,условия!$8:$8,"&gt;="&amp;ABE$8))</f>
        <v>43200.000000000015</v>
      </c>
      <c r="ABF33" s="21">
        <f>IF(ABF$8="",0,ABF27*SUMIFS(условия!82:82,условия!$7:$7,"&lt;="&amp;ABF$8,условия!$8:$8,"&gt;="&amp;ABF$8))</f>
        <v>43200.000000000015</v>
      </c>
      <c r="ABG33" s="21">
        <f>IF(ABG$8="",0,ABG27*SUMIFS(условия!82:82,условия!$7:$7,"&lt;="&amp;ABG$8,условия!$8:$8,"&gt;="&amp;ABG$8))</f>
        <v>43200.000000000015</v>
      </c>
      <c r="ABH33" s="21">
        <f>IF(ABH$8="",0,ABH27*SUMIFS(условия!82:82,условия!$7:$7,"&lt;="&amp;ABH$8,условия!$8:$8,"&gt;="&amp;ABH$8))</f>
        <v>43200.000000000015</v>
      </c>
      <c r="ABI33" s="21">
        <f>IF(ABI$8="",0,ABI27*SUMIFS(условия!82:82,условия!$7:$7,"&lt;="&amp;ABI$8,условия!$8:$8,"&gt;="&amp;ABI$8))</f>
        <v>43200.000000000015</v>
      </c>
      <c r="ABJ33" s="21">
        <f>IF(ABJ$8="",0,ABJ27*SUMIFS(условия!82:82,условия!$7:$7,"&lt;="&amp;ABJ$8,условия!$8:$8,"&gt;="&amp;ABJ$8))</f>
        <v>43200.000000000015</v>
      </c>
      <c r="ABK33" s="21">
        <f>IF(ABK$8="",0,ABK27*SUMIFS(условия!82:82,условия!$7:$7,"&lt;="&amp;ABK$8,условия!$8:$8,"&gt;="&amp;ABK$8))</f>
        <v>43200.000000000015</v>
      </c>
      <c r="ABL33" s="21">
        <f>IF(ABL$8="",0,ABL27*SUMIFS(условия!82:82,условия!$7:$7,"&lt;="&amp;ABL$8,условия!$8:$8,"&gt;="&amp;ABL$8))</f>
        <v>43200.000000000015</v>
      </c>
      <c r="ABM33" s="21">
        <f>IF(ABM$8="",0,ABM27*SUMIFS(условия!82:82,условия!$7:$7,"&lt;="&amp;ABM$8,условия!$8:$8,"&gt;="&amp;ABM$8))</f>
        <v>43200.000000000015</v>
      </c>
      <c r="ABN33" s="21">
        <f>IF(ABN$8="",0,ABN27*SUMIFS(условия!82:82,условия!$7:$7,"&lt;="&amp;ABN$8,условия!$8:$8,"&gt;="&amp;ABN$8))</f>
        <v>43200.000000000015</v>
      </c>
      <c r="ABO33" s="21">
        <f>IF(ABO$8="",0,ABO27*SUMIFS(условия!82:82,условия!$7:$7,"&lt;="&amp;ABO$8,условия!$8:$8,"&gt;="&amp;ABO$8))</f>
        <v>43200.000000000015</v>
      </c>
      <c r="ABP33" s="21">
        <f>IF(ABP$8="",0,ABP27*SUMIFS(условия!82:82,условия!$7:$7,"&lt;="&amp;ABP$8,условия!$8:$8,"&gt;="&amp;ABP$8))</f>
        <v>43200.000000000015</v>
      </c>
      <c r="ABQ33" s="21">
        <f>IF(ABQ$8="",0,ABQ27*SUMIFS(условия!82:82,условия!$7:$7,"&lt;="&amp;ABQ$8,условия!$8:$8,"&gt;="&amp;ABQ$8))</f>
        <v>43200.000000000015</v>
      </c>
      <c r="ABR33" s="21">
        <f>IF(ABR$8="",0,ABR27*SUMIFS(условия!82:82,условия!$7:$7,"&lt;="&amp;ABR$8,условия!$8:$8,"&gt;="&amp;ABR$8))</f>
        <v>43200.000000000015</v>
      </c>
      <c r="ABS33" s="21">
        <f>IF(ABS$8="",0,ABS27*SUMIFS(условия!82:82,условия!$7:$7,"&lt;="&amp;ABS$8,условия!$8:$8,"&gt;="&amp;ABS$8))</f>
        <v>43200.000000000015</v>
      </c>
      <c r="ABT33" s="21">
        <f>IF(ABT$8="",0,ABT27*SUMIFS(условия!82:82,условия!$7:$7,"&lt;="&amp;ABT$8,условия!$8:$8,"&gt;="&amp;ABT$8))</f>
        <v>45600.000000000007</v>
      </c>
      <c r="ABU33" s="21">
        <f>IF(ABU$8="",0,ABU27*SUMIFS(условия!82:82,условия!$7:$7,"&lt;="&amp;ABU$8,условия!$8:$8,"&gt;="&amp;ABU$8))</f>
        <v>45600.000000000007</v>
      </c>
      <c r="ABV33" s="21">
        <f>IF(ABV$8="",0,ABV27*SUMIFS(условия!82:82,условия!$7:$7,"&lt;="&amp;ABV$8,условия!$8:$8,"&gt;="&amp;ABV$8))</f>
        <v>45600.000000000007</v>
      </c>
      <c r="ABW33" s="21">
        <f>IF(ABW$8="",0,ABW27*SUMIFS(условия!82:82,условия!$7:$7,"&lt;="&amp;ABW$8,условия!$8:$8,"&gt;="&amp;ABW$8))</f>
        <v>45600.000000000007</v>
      </c>
      <c r="ABX33" s="21">
        <f>IF(ABX$8="",0,ABX27*SUMIFS(условия!82:82,условия!$7:$7,"&lt;="&amp;ABX$8,условия!$8:$8,"&gt;="&amp;ABX$8))</f>
        <v>45600.000000000007</v>
      </c>
      <c r="ABY33" s="21">
        <f>IF(ABY$8="",0,ABY27*SUMIFS(условия!82:82,условия!$7:$7,"&lt;="&amp;ABY$8,условия!$8:$8,"&gt;="&amp;ABY$8))</f>
        <v>45600.000000000007</v>
      </c>
      <c r="ABZ33" s="21">
        <f>IF(ABZ$8="",0,ABZ27*SUMIFS(условия!82:82,условия!$7:$7,"&lt;="&amp;ABZ$8,условия!$8:$8,"&gt;="&amp;ABZ$8))</f>
        <v>45600.000000000007</v>
      </c>
      <c r="ACA33" s="21">
        <f>IF(ACA$8="",0,ACA27*SUMIFS(условия!82:82,условия!$7:$7,"&lt;="&amp;ACA$8,условия!$8:$8,"&gt;="&amp;ACA$8))</f>
        <v>45600.000000000007</v>
      </c>
      <c r="ACB33" s="21">
        <f>IF(ACB$8="",0,ACB27*SUMIFS(условия!82:82,условия!$7:$7,"&lt;="&amp;ACB$8,условия!$8:$8,"&gt;="&amp;ACB$8))</f>
        <v>45600.000000000007</v>
      </c>
      <c r="ACC33" s="21">
        <f>IF(ACC$8="",0,ACC27*SUMIFS(условия!82:82,условия!$7:$7,"&lt;="&amp;ACC$8,условия!$8:$8,"&gt;="&amp;ACC$8))</f>
        <v>45600.000000000007</v>
      </c>
      <c r="ACD33" s="21">
        <f>IF(ACD$8="",0,ACD27*SUMIFS(условия!82:82,условия!$7:$7,"&lt;="&amp;ACD$8,условия!$8:$8,"&gt;="&amp;ACD$8))</f>
        <v>45600.000000000007</v>
      </c>
      <c r="ACE33" s="21">
        <f>IF(ACE$8="",0,ACE27*SUMIFS(условия!82:82,условия!$7:$7,"&lt;="&amp;ACE$8,условия!$8:$8,"&gt;="&amp;ACE$8))</f>
        <v>45600.000000000007</v>
      </c>
      <c r="ACF33" s="21">
        <f>IF(ACF$8="",0,ACF27*SUMIFS(условия!82:82,условия!$7:$7,"&lt;="&amp;ACF$8,условия!$8:$8,"&gt;="&amp;ACF$8))</f>
        <v>45600.000000000007</v>
      </c>
      <c r="ACG33" s="21">
        <f>IF(ACG$8="",0,ACG27*SUMIFS(условия!82:82,условия!$7:$7,"&lt;="&amp;ACG$8,условия!$8:$8,"&gt;="&amp;ACG$8))</f>
        <v>45600.000000000007</v>
      </c>
      <c r="ACH33" s="21">
        <f>IF(ACH$8="",0,ACH27*SUMIFS(условия!82:82,условия!$7:$7,"&lt;="&amp;ACH$8,условия!$8:$8,"&gt;="&amp;ACH$8))</f>
        <v>45600.000000000007</v>
      </c>
      <c r="ACI33" s="21">
        <f>IF(ACI$8="",0,ACI27*SUMIFS(условия!82:82,условия!$7:$7,"&lt;="&amp;ACI$8,условия!$8:$8,"&gt;="&amp;ACI$8))</f>
        <v>45600.000000000007</v>
      </c>
      <c r="ACJ33" s="21">
        <f>IF(ACJ$8="",0,ACJ27*SUMIFS(условия!82:82,условия!$7:$7,"&lt;="&amp;ACJ$8,условия!$8:$8,"&gt;="&amp;ACJ$8))</f>
        <v>45600.000000000007</v>
      </c>
      <c r="ACK33" s="21">
        <f>IF(ACK$8="",0,ACK27*SUMIFS(условия!82:82,условия!$7:$7,"&lt;="&amp;ACK$8,условия!$8:$8,"&gt;="&amp;ACK$8))</f>
        <v>45600.000000000007</v>
      </c>
      <c r="ACL33" s="21">
        <f>IF(ACL$8="",0,ACL27*SUMIFS(условия!82:82,условия!$7:$7,"&lt;="&amp;ACL$8,условия!$8:$8,"&gt;="&amp;ACL$8))</f>
        <v>45600.000000000007</v>
      </c>
      <c r="ACM33" s="21">
        <f>IF(ACM$8="",0,ACM27*SUMIFS(условия!82:82,условия!$7:$7,"&lt;="&amp;ACM$8,условия!$8:$8,"&gt;="&amp;ACM$8))</f>
        <v>45600.000000000007</v>
      </c>
      <c r="ACN33" s="21">
        <f>IF(ACN$8="",0,ACN27*SUMIFS(условия!82:82,условия!$7:$7,"&lt;="&amp;ACN$8,условия!$8:$8,"&gt;="&amp;ACN$8))</f>
        <v>45600.000000000007</v>
      </c>
      <c r="ACO33" s="21">
        <f>IF(ACO$8="",0,ACO27*SUMIFS(условия!82:82,условия!$7:$7,"&lt;="&amp;ACO$8,условия!$8:$8,"&gt;="&amp;ACO$8))</f>
        <v>45600.000000000007</v>
      </c>
      <c r="ACP33" s="21">
        <f>IF(ACP$8="",0,ACP27*SUMIFS(условия!82:82,условия!$7:$7,"&lt;="&amp;ACP$8,условия!$8:$8,"&gt;="&amp;ACP$8))</f>
        <v>45600.000000000007</v>
      </c>
      <c r="ACQ33" s="21">
        <f>IF(ACQ$8="",0,ACQ27*SUMIFS(условия!82:82,условия!$7:$7,"&lt;="&amp;ACQ$8,условия!$8:$8,"&gt;="&amp;ACQ$8))</f>
        <v>45600.000000000007</v>
      </c>
      <c r="ACR33" s="21">
        <f>IF(ACR$8="",0,ACR27*SUMIFS(условия!82:82,условия!$7:$7,"&lt;="&amp;ACR$8,условия!$8:$8,"&gt;="&amp;ACR$8))</f>
        <v>45600.000000000007</v>
      </c>
      <c r="ACS33" s="21">
        <f>IF(ACS$8="",0,ACS27*SUMIFS(условия!82:82,условия!$7:$7,"&lt;="&amp;ACS$8,условия!$8:$8,"&gt;="&amp;ACS$8))</f>
        <v>45600.000000000007</v>
      </c>
      <c r="ACT33" s="21">
        <f>IF(ACT$8="",0,ACT27*SUMIFS(условия!82:82,условия!$7:$7,"&lt;="&amp;ACT$8,условия!$8:$8,"&gt;="&amp;ACT$8))</f>
        <v>45600.000000000007</v>
      </c>
      <c r="ACU33" s="21">
        <f>IF(ACU$8="",0,ACU27*SUMIFS(условия!82:82,условия!$7:$7,"&lt;="&amp;ACU$8,условия!$8:$8,"&gt;="&amp;ACU$8))</f>
        <v>45600.000000000007</v>
      </c>
      <c r="ACV33" s="21">
        <f>IF(ACV$8="",0,ACV27*SUMIFS(условия!82:82,условия!$7:$7,"&lt;="&amp;ACV$8,условия!$8:$8,"&gt;="&amp;ACV$8))</f>
        <v>45600.000000000007</v>
      </c>
      <c r="ACW33" s="21">
        <f>IF(ACW$8="",0,ACW27*SUMIFS(условия!82:82,условия!$7:$7,"&lt;="&amp;ACW$8,условия!$8:$8,"&gt;="&amp;ACW$8))</f>
        <v>45600.000000000007</v>
      </c>
      <c r="ACX33" s="21">
        <f>IF(ACX$8="",0,ACX27*SUMIFS(условия!82:82,условия!$7:$7,"&lt;="&amp;ACX$8,условия!$8:$8,"&gt;="&amp;ACX$8))</f>
        <v>45600.000000000007</v>
      </c>
      <c r="ACY33" s="21">
        <f>IF(ACY$8="",0,ACY27*SUMIFS(условия!82:82,условия!$7:$7,"&lt;="&amp;ACY$8,условия!$8:$8,"&gt;="&amp;ACY$8))</f>
        <v>50400.000000000007</v>
      </c>
      <c r="ACZ33" s="21">
        <f>IF(ACZ$8="",0,ACZ27*SUMIFS(условия!82:82,условия!$7:$7,"&lt;="&amp;ACZ$8,условия!$8:$8,"&gt;="&amp;ACZ$8))</f>
        <v>50400.000000000007</v>
      </c>
      <c r="ADA33" s="21">
        <f>IF(ADA$8="",0,ADA27*SUMIFS(условия!82:82,условия!$7:$7,"&lt;="&amp;ADA$8,условия!$8:$8,"&gt;="&amp;ADA$8))</f>
        <v>50400.000000000007</v>
      </c>
      <c r="ADB33" s="21">
        <f>IF(ADB$8="",0,ADB27*SUMIFS(условия!82:82,условия!$7:$7,"&lt;="&amp;ADB$8,условия!$8:$8,"&gt;="&amp;ADB$8))</f>
        <v>50400.000000000007</v>
      </c>
      <c r="ADC33" s="21">
        <f>IF(ADC$8="",0,ADC27*SUMIFS(условия!82:82,условия!$7:$7,"&lt;="&amp;ADC$8,условия!$8:$8,"&gt;="&amp;ADC$8))</f>
        <v>50400.000000000007</v>
      </c>
      <c r="ADD33" s="21">
        <f>IF(ADD$8="",0,ADD27*SUMIFS(условия!82:82,условия!$7:$7,"&lt;="&amp;ADD$8,условия!$8:$8,"&gt;="&amp;ADD$8))</f>
        <v>50400.000000000007</v>
      </c>
      <c r="ADE33" s="21">
        <f>IF(ADE$8="",0,ADE27*SUMIFS(условия!82:82,условия!$7:$7,"&lt;="&amp;ADE$8,условия!$8:$8,"&gt;="&amp;ADE$8))</f>
        <v>50400.000000000007</v>
      </c>
      <c r="ADF33" s="21">
        <f>IF(ADF$8="",0,ADF27*SUMIFS(условия!82:82,условия!$7:$7,"&lt;="&amp;ADF$8,условия!$8:$8,"&gt;="&amp;ADF$8))</f>
        <v>50400.000000000007</v>
      </c>
      <c r="ADG33" s="21">
        <f>IF(ADG$8="",0,ADG27*SUMIFS(условия!82:82,условия!$7:$7,"&lt;="&amp;ADG$8,условия!$8:$8,"&gt;="&amp;ADG$8))</f>
        <v>50400.000000000007</v>
      </c>
      <c r="ADH33" s="21">
        <f>IF(ADH$8="",0,ADH27*SUMIFS(условия!82:82,условия!$7:$7,"&lt;="&amp;ADH$8,условия!$8:$8,"&gt;="&amp;ADH$8))</f>
        <v>50400.000000000007</v>
      </c>
      <c r="ADI33" s="21">
        <f>IF(ADI$8="",0,ADI27*SUMIFS(условия!82:82,условия!$7:$7,"&lt;="&amp;ADI$8,условия!$8:$8,"&gt;="&amp;ADI$8))</f>
        <v>50400.000000000007</v>
      </c>
      <c r="ADJ33" s="21">
        <f>IF(ADJ$8="",0,ADJ27*SUMIFS(условия!82:82,условия!$7:$7,"&lt;="&amp;ADJ$8,условия!$8:$8,"&gt;="&amp;ADJ$8))</f>
        <v>50400.000000000007</v>
      </c>
      <c r="ADK33" s="21">
        <f>IF(ADK$8="",0,ADK27*SUMIFS(условия!82:82,условия!$7:$7,"&lt;="&amp;ADK$8,условия!$8:$8,"&gt;="&amp;ADK$8))</f>
        <v>50400.000000000007</v>
      </c>
      <c r="ADL33" s="21">
        <f>IF(ADL$8="",0,ADL27*SUMIFS(условия!82:82,условия!$7:$7,"&lt;="&amp;ADL$8,условия!$8:$8,"&gt;="&amp;ADL$8))</f>
        <v>50400.000000000007</v>
      </c>
      <c r="ADM33" s="21">
        <f>IF(ADM$8="",0,ADM27*SUMIFS(условия!82:82,условия!$7:$7,"&lt;="&amp;ADM$8,условия!$8:$8,"&gt;="&amp;ADM$8))</f>
        <v>50400.000000000007</v>
      </c>
      <c r="ADN33" s="21">
        <f>IF(ADN$8="",0,ADN27*SUMIFS(условия!82:82,условия!$7:$7,"&lt;="&amp;ADN$8,условия!$8:$8,"&gt;="&amp;ADN$8))</f>
        <v>50400.000000000007</v>
      </c>
      <c r="ADO33" s="21">
        <f>IF(ADO$8="",0,ADO27*SUMIFS(условия!82:82,условия!$7:$7,"&lt;="&amp;ADO$8,условия!$8:$8,"&gt;="&amp;ADO$8))</f>
        <v>50400.000000000007</v>
      </c>
      <c r="ADP33" s="21">
        <f>IF(ADP$8="",0,ADP27*SUMIFS(условия!82:82,условия!$7:$7,"&lt;="&amp;ADP$8,условия!$8:$8,"&gt;="&amp;ADP$8))</f>
        <v>50400.000000000007</v>
      </c>
      <c r="ADQ33" s="21">
        <f>IF(ADQ$8="",0,ADQ27*SUMIFS(условия!82:82,условия!$7:$7,"&lt;="&amp;ADQ$8,условия!$8:$8,"&gt;="&amp;ADQ$8))</f>
        <v>50400.000000000007</v>
      </c>
      <c r="ADR33" s="21">
        <f>IF(ADR$8="",0,ADR27*SUMIFS(условия!82:82,условия!$7:$7,"&lt;="&amp;ADR$8,условия!$8:$8,"&gt;="&amp;ADR$8))</f>
        <v>50400.000000000007</v>
      </c>
      <c r="ADS33" s="21">
        <f>IF(ADS$8="",0,ADS27*SUMIFS(условия!82:82,условия!$7:$7,"&lt;="&amp;ADS$8,условия!$8:$8,"&gt;="&amp;ADS$8))</f>
        <v>50400.000000000007</v>
      </c>
      <c r="ADT33" s="21">
        <f>IF(ADT$8="",0,ADT27*SUMIFS(условия!82:82,условия!$7:$7,"&lt;="&amp;ADT$8,условия!$8:$8,"&gt;="&amp;ADT$8))</f>
        <v>50400.000000000007</v>
      </c>
      <c r="ADU33" s="21">
        <f>IF(ADU$8="",0,ADU27*SUMIFS(условия!82:82,условия!$7:$7,"&lt;="&amp;ADU$8,условия!$8:$8,"&gt;="&amp;ADU$8))</f>
        <v>50400.000000000007</v>
      </c>
      <c r="ADV33" s="21">
        <f>IF(ADV$8="",0,ADV27*SUMIFS(условия!82:82,условия!$7:$7,"&lt;="&amp;ADV$8,условия!$8:$8,"&gt;="&amp;ADV$8))</f>
        <v>50400.000000000007</v>
      </c>
      <c r="ADW33" s="21">
        <f>IF(ADW$8="",0,ADW27*SUMIFS(условия!82:82,условия!$7:$7,"&lt;="&amp;ADW$8,условия!$8:$8,"&gt;="&amp;ADW$8))</f>
        <v>50400.000000000007</v>
      </c>
      <c r="ADX33" s="21">
        <f>IF(ADX$8="",0,ADX27*SUMIFS(условия!82:82,условия!$7:$7,"&lt;="&amp;ADX$8,условия!$8:$8,"&gt;="&amp;ADX$8))</f>
        <v>50400.000000000007</v>
      </c>
      <c r="ADY33" s="21">
        <f>IF(ADY$8="",0,ADY27*SUMIFS(условия!82:82,условия!$7:$7,"&lt;="&amp;ADY$8,условия!$8:$8,"&gt;="&amp;ADY$8))</f>
        <v>50400.000000000007</v>
      </c>
      <c r="ADZ33" s="21">
        <f>IF(ADZ$8="",0,ADZ27*SUMIFS(условия!82:82,условия!$7:$7,"&lt;="&amp;ADZ$8,условия!$8:$8,"&gt;="&amp;ADZ$8))</f>
        <v>50400.000000000007</v>
      </c>
      <c r="AEA33" s="21">
        <f>IF(AEA$8="",0,AEA27*SUMIFS(условия!82:82,условия!$7:$7,"&lt;="&amp;AEA$8,условия!$8:$8,"&gt;="&amp;AEA$8))</f>
        <v>50400.000000000007</v>
      </c>
      <c r="AEB33" s="21">
        <f>IF(AEB$8="",0,AEB27*SUMIFS(условия!82:82,условия!$7:$7,"&lt;="&amp;AEB$8,условия!$8:$8,"&gt;="&amp;AEB$8))</f>
        <v>50400.000000000007</v>
      </c>
      <c r="AEC33" s="21">
        <f>IF(AEC$8="",0,AEC27*SUMIFS(условия!82:82,условия!$7:$7,"&lt;="&amp;AEC$8,условия!$8:$8,"&gt;="&amp;AEC$8))</f>
        <v>50400.000000000007</v>
      </c>
      <c r="AED33" s="21">
        <f>IF(AED$8="",0,AED27*SUMIFS(условия!82:82,условия!$7:$7,"&lt;="&amp;AED$8,условия!$8:$8,"&gt;="&amp;AED$8))</f>
        <v>82800.000000000015</v>
      </c>
      <c r="AEE33" s="21">
        <f>IF(AEE$8="",0,AEE27*SUMIFS(условия!82:82,условия!$7:$7,"&lt;="&amp;AEE$8,условия!$8:$8,"&gt;="&amp;AEE$8))</f>
        <v>82800.000000000015</v>
      </c>
      <c r="AEF33" s="21">
        <f>IF(AEF$8="",0,AEF27*SUMIFS(условия!82:82,условия!$7:$7,"&lt;="&amp;AEF$8,условия!$8:$8,"&gt;="&amp;AEF$8))</f>
        <v>82800.000000000015</v>
      </c>
      <c r="AEG33" s="21">
        <f>IF(AEG$8="",0,AEG27*SUMIFS(условия!82:82,условия!$7:$7,"&lt;="&amp;AEG$8,условия!$8:$8,"&gt;="&amp;AEG$8))</f>
        <v>82800.000000000015</v>
      </c>
      <c r="AEH33" s="21">
        <f>IF(AEH$8="",0,AEH27*SUMIFS(условия!82:82,условия!$7:$7,"&lt;="&amp;AEH$8,условия!$8:$8,"&gt;="&amp;AEH$8))</f>
        <v>82800.000000000015</v>
      </c>
      <c r="AEI33" s="21">
        <f>IF(AEI$8="",0,AEI27*SUMIFS(условия!82:82,условия!$7:$7,"&lt;="&amp;AEI$8,условия!$8:$8,"&gt;="&amp;AEI$8))</f>
        <v>82800.000000000015</v>
      </c>
      <c r="AEJ33" s="21">
        <f>IF(AEJ$8="",0,AEJ27*SUMIFS(условия!82:82,условия!$7:$7,"&lt;="&amp;AEJ$8,условия!$8:$8,"&gt;="&amp;AEJ$8))</f>
        <v>82800.000000000015</v>
      </c>
      <c r="AEK33" s="21">
        <f>IF(AEK$8="",0,AEK27*SUMIFS(условия!82:82,условия!$7:$7,"&lt;="&amp;AEK$8,условия!$8:$8,"&gt;="&amp;AEK$8))</f>
        <v>82800.000000000015</v>
      </c>
      <c r="AEL33" s="21">
        <f>IF(AEL$8="",0,AEL27*SUMIFS(условия!82:82,условия!$7:$7,"&lt;="&amp;AEL$8,условия!$8:$8,"&gt;="&amp;AEL$8))</f>
        <v>82800.000000000015</v>
      </c>
      <c r="AEM33" s="21">
        <f>IF(AEM$8="",0,AEM27*SUMIFS(условия!82:82,условия!$7:$7,"&lt;="&amp;AEM$8,условия!$8:$8,"&gt;="&amp;AEM$8))</f>
        <v>82800.000000000015</v>
      </c>
      <c r="AEN33" s="21">
        <f>IF(AEN$8="",0,AEN27*SUMIFS(условия!82:82,условия!$7:$7,"&lt;="&amp;AEN$8,условия!$8:$8,"&gt;="&amp;AEN$8))</f>
        <v>82800.000000000015</v>
      </c>
      <c r="AEO33" s="21">
        <f>IF(AEO$8="",0,AEO27*SUMIFS(условия!82:82,условия!$7:$7,"&lt;="&amp;AEO$8,условия!$8:$8,"&gt;="&amp;AEO$8))</f>
        <v>82800.000000000015</v>
      </c>
      <c r="AEP33" s="21">
        <f>IF(AEP$8="",0,AEP27*SUMIFS(условия!82:82,условия!$7:$7,"&lt;="&amp;AEP$8,условия!$8:$8,"&gt;="&amp;AEP$8))</f>
        <v>82800.000000000015</v>
      </c>
      <c r="AEQ33" s="21">
        <f>IF(AEQ$8="",0,AEQ27*SUMIFS(условия!82:82,условия!$7:$7,"&lt;="&amp;AEQ$8,условия!$8:$8,"&gt;="&amp;AEQ$8))</f>
        <v>82800.000000000015</v>
      </c>
      <c r="AER33" s="21">
        <f>IF(AER$8="",0,AER27*SUMIFS(условия!82:82,условия!$7:$7,"&lt;="&amp;AER$8,условия!$8:$8,"&gt;="&amp;AER$8))</f>
        <v>82800.000000000015</v>
      </c>
      <c r="AES33" s="21">
        <f>IF(AES$8="",0,AES27*SUMIFS(условия!82:82,условия!$7:$7,"&lt;="&amp;AES$8,условия!$8:$8,"&gt;="&amp;AES$8))</f>
        <v>82800.000000000015</v>
      </c>
      <c r="AET33" s="21">
        <f>IF(AET$8="",0,AET27*SUMIFS(условия!82:82,условия!$7:$7,"&lt;="&amp;AET$8,условия!$8:$8,"&gt;="&amp;AET$8))</f>
        <v>82800.000000000015</v>
      </c>
      <c r="AEU33" s="21">
        <f>IF(AEU$8="",0,AEU27*SUMIFS(условия!82:82,условия!$7:$7,"&lt;="&amp;AEU$8,условия!$8:$8,"&gt;="&amp;AEU$8))</f>
        <v>82800.000000000015</v>
      </c>
      <c r="AEV33" s="21">
        <f>IF(AEV$8="",0,AEV27*SUMIFS(условия!82:82,условия!$7:$7,"&lt;="&amp;AEV$8,условия!$8:$8,"&gt;="&amp;AEV$8))</f>
        <v>82800.000000000015</v>
      </c>
      <c r="AEW33" s="21">
        <f>IF(AEW$8="",0,AEW27*SUMIFS(условия!82:82,условия!$7:$7,"&lt;="&amp;AEW$8,условия!$8:$8,"&gt;="&amp;AEW$8))</f>
        <v>82800.000000000015</v>
      </c>
      <c r="AEX33" s="21">
        <f>IF(AEX$8="",0,AEX27*SUMIFS(условия!82:82,условия!$7:$7,"&lt;="&amp;AEX$8,условия!$8:$8,"&gt;="&amp;AEX$8))</f>
        <v>82800.000000000015</v>
      </c>
      <c r="AEY33" s="21">
        <f>IF(AEY$8="",0,AEY27*SUMIFS(условия!82:82,условия!$7:$7,"&lt;="&amp;AEY$8,условия!$8:$8,"&gt;="&amp;AEY$8))</f>
        <v>82800.000000000015</v>
      </c>
      <c r="AEZ33" s="21">
        <f>IF(AEZ$8="",0,AEZ27*SUMIFS(условия!82:82,условия!$7:$7,"&lt;="&amp;AEZ$8,условия!$8:$8,"&gt;="&amp;AEZ$8))</f>
        <v>82800.000000000015</v>
      </c>
      <c r="AFA33" s="21">
        <f>IF(AFA$8="",0,AFA27*SUMIFS(условия!82:82,условия!$7:$7,"&lt;="&amp;AFA$8,условия!$8:$8,"&gt;="&amp;AFA$8))</f>
        <v>82800.000000000015</v>
      </c>
      <c r="AFB33" s="21">
        <f>IF(AFB$8="",0,AFB27*SUMIFS(условия!82:82,условия!$7:$7,"&lt;="&amp;AFB$8,условия!$8:$8,"&gt;="&amp;AFB$8))</f>
        <v>82800.000000000015</v>
      </c>
      <c r="AFC33" s="21">
        <f>IF(AFC$8="",0,AFC27*SUMIFS(условия!82:82,условия!$7:$7,"&lt;="&amp;AFC$8,условия!$8:$8,"&gt;="&amp;AFC$8))</f>
        <v>82800.000000000015</v>
      </c>
      <c r="AFD33" s="21">
        <f>IF(AFD$8="",0,AFD27*SUMIFS(условия!82:82,условия!$7:$7,"&lt;="&amp;AFD$8,условия!$8:$8,"&gt;="&amp;AFD$8))</f>
        <v>82800.000000000015</v>
      </c>
      <c r="AFE33" s="21">
        <f>IF(AFE$8="",0,AFE27*SUMIFS(условия!82:82,условия!$7:$7,"&lt;="&amp;AFE$8,условия!$8:$8,"&gt;="&amp;AFE$8))</f>
        <v>82800.000000000015</v>
      </c>
      <c r="AFF33" s="21">
        <f>IF(AFF$8="",0,AFF27*SUMIFS(условия!82:82,условия!$7:$7,"&lt;="&amp;AFF$8,условия!$8:$8,"&gt;="&amp;AFF$8))</f>
        <v>82800.000000000015</v>
      </c>
      <c r="AFG33" s="21">
        <f>IF(AFG$8="",0,AFG27*SUMIFS(условия!82:82,условия!$7:$7,"&lt;="&amp;AFG$8,условия!$8:$8,"&gt;="&amp;AFG$8))</f>
        <v>82800.000000000015</v>
      </c>
    </row>
    <row r="34" spans="1:839" s="42" customFormat="1" ht="6" customHeight="1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41"/>
      <c r="L34" s="21"/>
      <c r="M34" s="21"/>
      <c r="N34" s="21"/>
      <c r="O34" s="21"/>
      <c r="P34" s="21"/>
      <c r="Q34" s="4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</row>
    <row r="35" spans="1:839" s="42" customFormat="1" x14ac:dyDescent="0.2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41"/>
      <c r="L35" s="21"/>
      <c r="M35" s="21"/>
      <c r="N35" s="21"/>
      <c r="O35" s="21"/>
      <c r="P35" s="21"/>
      <c r="Q35" s="4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</row>
    <row r="36" spans="1:839" s="46" customFormat="1" x14ac:dyDescent="0.25">
      <c r="A36" s="22"/>
      <c r="B36" s="22"/>
      <c r="C36" s="22"/>
      <c r="D36" s="47"/>
      <c r="E36" s="22" t="str">
        <f>структура!$G$30</f>
        <v>займы в срок</v>
      </c>
      <c r="F36" s="22"/>
      <c r="G36" s="22"/>
      <c r="H36" s="22"/>
      <c r="I36" s="22" t="str">
        <f>IF($E36="","",INDEX(структура!$H$10:$H$153,SUMIFS(структура!$C$10:$C$153,структура!$G$10:$G$153,$E36)))</f>
        <v>руб</v>
      </c>
      <c r="J36" s="22"/>
      <c r="K36" s="45"/>
      <c r="L36" s="22"/>
      <c r="M36" s="22"/>
      <c r="N36" s="22"/>
      <c r="O36" s="22"/>
      <c r="P36" s="22"/>
      <c r="Q36" s="45"/>
      <c r="R36" s="22">
        <f>SUM(R37:R41)</f>
        <v>135600</v>
      </c>
      <c r="S36" s="22">
        <f t="shared" ref="S36" si="1669">SUM(S37:S41)</f>
        <v>135600</v>
      </c>
      <c r="T36" s="22">
        <f t="shared" ref="T36" si="1670">SUM(T37:T41)</f>
        <v>135600</v>
      </c>
      <c r="U36" s="22">
        <f t="shared" ref="U36" si="1671">SUM(U37:U41)</f>
        <v>135600</v>
      </c>
      <c r="V36" s="22">
        <f t="shared" ref="V36" si="1672">SUM(V37:V41)</f>
        <v>135600</v>
      </c>
      <c r="W36" s="22">
        <f t="shared" ref="W36" si="1673">SUM(W37:W41)</f>
        <v>135600</v>
      </c>
      <c r="X36" s="22">
        <f t="shared" ref="X36" si="1674">SUM(X37:X41)</f>
        <v>135600</v>
      </c>
      <c r="Y36" s="22">
        <f t="shared" ref="Y36" si="1675">SUM(Y37:Y41)</f>
        <v>135600</v>
      </c>
      <c r="Z36" s="22">
        <f t="shared" ref="Z36" si="1676">SUM(Z37:Z41)</f>
        <v>135600</v>
      </c>
      <c r="AA36" s="22">
        <f t="shared" ref="AA36" si="1677">SUM(AA37:AA41)</f>
        <v>135600</v>
      </c>
      <c r="AB36" s="22">
        <f t="shared" ref="AB36" si="1678">SUM(AB37:AB41)</f>
        <v>135600</v>
      </c>
      <c r="AC36" s="22">
        <f t="shared" ref="AC36" si="1679">SUM(AC37:AC41)</f>
        <v>135600</v>
      </c>
      <c r="AD36" s="22">
        <f t="shared" ref="AD36" si="1680">SUM(AD37:AD41)</f>
        <v>135600</v>
      </c>
      <c r="AE36" s="22">
        <f t="shared" ref="AE36" si="1681">SUM(AE37:AE41)</f>
        <v>135600</v>
      </c>
      <c r="AF36" s="22">
        <f t="shared" ref="AF36" si="1682">SUM(AF37:AF41)</f>
        <v>135600</v>
      </c>
      <c r="AG36" s="22">
        <f t="shared" ref="AG36" si="1683">SUM(AG37:AG41)</f>
        <v>135600</v>
      </c>
      <c r="AH36" s="22">
        <f t="shared" ref="AH36" si="1684">SUM(AH37:AH41)</f>
        <v>135600</v>
      </c>
      <c r="AI36" s="22">
        <f t="shared" ref="AI36" si="1685">SUM(AI37:AI41)</f>
        <v>135600</v>
      </c>
      <c r="AJ36" s="22">
        <f t="shared" ref="AJ36" si="1686">SUM(AJ37:AJ41)</f>
        <v>135600</v>
      </c>
      <c r="AK36" s="22">
        <f t="shared" ref="AK36" si="1687">SUM(AK37:AK41)</f>
        <v>135600</v>
      </c>
      <c r="AL36" s="22">
        <f t="shared" ref="AL36" si="1688">SUM(AL37:AL41)</f>
        <v>135600</v>
      </c>
      <c r="AM36" s="22">
        <f t="shared" ref="AM36" si="1689">SUM(AM37:AM41)</f>
        <v>135600</v>
      </c>
      <c r="AN36" s="22">
        <f t="shared" ref="AN36" si="1690">SUM(AN37:AN41)</f>
        <v>135600</v>
      </c>
      <c r="AO36" s="22">
        <f t="shared" ref="AO36" si="1691">SUM(AO37:AO41)</f>
        <v>135600</v>
      </c>
      <c r="AP36" s="22">
        <f t="shared" ref="AP36" si="1692">SUM(AP37:AP41)</f>
        <v>135600</v>
      </c>
      <c r="AQ36" s="22">
        <f t="shared" ref="AQ36" si="1693">SUM(AQ37:AQ41)</f>
        <v>135600</v>
      </c>
      <c r="AR36" s="22">
        <f t="shared" ref="AR36" si="1694">SUM(AR37:AR41)</f>
        <v>135600</v>
      </c>
      <c r="AS36" s="22">
        <f t="shared" ref="AS36" si="1695">SUM(AS37:AS41)</f>
        <v>135600</v>
      </c>
      <c r="AT36" s="22">
        <f t="shared" ref="AT36" si="1696">SUM(AT37:AT41)</f>
        <v>135600</v>
      </c>
      <c r="AU36" s="22">
        <f t="shared" ref="AU36" si="1697">SUM(AU37:AU41)</f>
        <v>135600</v>
      </c>
      <c r="AV36" s="22">
        <f t="shared" ref="AV36" si="1698">SUM(AV37:AV41)</f>
        <v>135600</v>
      </c>
      <c r="AW36" s="22">
        <f t="shared" ref="AW36" si="1699">SUM(AW37:AW41)</f>
        <v>167200.00000000003</v>
      </c>
      <c r="AX36" s="22">
        <f t="shared" ref="AX36" si="1700">SUM(AX37:AX41)</f>
        <v>167200.00000000003</v>
      </c>
      <c r="AY36" s="22">
        <f t="shared" ref="AY36" si="1701">SUM(AY37:AY41)</f>
        <v>167200.00000000003</v>
      </c>
      <c r="AZ36" s="22">
        <f t="shared" ref="AZ36" si="1702">SUM(AZ37:AZ41)</f>
        <v>167200.00000000003</v>
      </c>
      <c r="BA36" s="22">
        <f t="shared" ref="BA36" si="1703">SUM(BA37:BA41)</f>
        <v>167200.00000000003</v>
      </c>
      <c r="BB36" s="22">
        <f t="shared" ref="BB36" si="1704">SUM(BB37:BB41)</f>
        <v>167200.00000000003</v>
      </c>
      <c r="BC36" s="22">
        <f t="shared" ref="BC36" si="1705">SUM(BC37:BC41)</f>
        <v>167200.00000000003</v>
      </c>
      <c r="BD36" s="22">
        <f t="shared" ref="BD36" si="1706">SUM(BD37:BD41)</f>
        <v>167200.00000000003</v>
      </c>
      <c r="BE36" s="22">
        <f t="shared" ref="BE36" si="1707">SUM(BE37:BE41)</f>
        <v>167200.00000000003</v>
      </c>
      <c r="BF36" s="22">
        <f t="shared" ref="BF36" si="1708">SUM(BF37:BF41)</f>
        <v>167200.00000000003</v>
      </c>
      <c r="BG36" s="22">
        <f t="shared" ref="BG36" si="1709">SUM(BG37:BG41)</f>
        <v>167200.00000000003</v>
      </c>
      <c r="BH36" s="22">
        <f t="shared" ref="BH36" si="1710">SUM(BH37:BH41)</f>
        <v>167200.00000000003</v>
      </c>
      <c r="BI36" s="22">
        <f t="shared" ref="BI36" si="1711">SUM(BI37:BI41)</f>
        <v>167200.00000000003</v>
      </c>
      <c r="BJ36" s="22">
        <f t="shared" ref="BJ36" si="1712">SUM(BJ37:BJ41)</f>
        <v>167200.00000000003</v>
      </c>
      <c r="BK36" s="22">
        <f t="shared" ref="BK36" si="1713">SUM(BK37:BK41)</f>
        <v>167200.00000000003</v>
      </c>
      <c r="BL36" s="22">
        <f t="shared" ref="BL36" si="1714">SUM(BL37:BL41)</f>
        <v>167200.00000000003</v>
      </c>
      <c r="BM36" s="22">
        <f t="shared" ref="BM36" si="1715">SUM(BM37:BM41)</f>
        <v>167200.00000000003</v>
      </c>
      <c r="BN36" s="22">
        <f t="shared" ref="BN36" si="1716">SUM(BN37:BN41)</f>
        <v>167200.00000000003</v>
      </c>
      <c r="BO36" s="22">
        <f t="shared" ref="BO36" si="1717">SUM(BO37:BO41)</f>
        <v>167200.00000000003</v>
      </c>
      <c r="BP36" s="22">
        <f t="shared" ref="BP36" si="1718">SUM(BP37:BP41)</f>
        <v>167200.00000000003</v>
      </c>
      <c r="BQ36" s="22">
        <f t="shared" ref="BQ36" si="1719">SUM(BQ37:BQ41)</f>
        <v>167200.00000000003</v>
      </c>
      <c r="BR36" s="22">
        <f t="shared" ref="BR36" si="1720">SUM(BR37:BR41)</f>
        <v>167200.00000000003</v>
      </c>
      <c r="BS36" s="22">
        <f t="shared" ref="BS36" si="1721">SUM(BS37:BS41)</f>
        <v>167200.00000000003</v>
      </c>
      <c r="BT36" s="22">
        <f t="shared" ref="BT36" si="1722">SUM(BT37:BT41)</f>
        <v>167200.00000000003</v>
      </c>
      <c r="BU36" s="22">
        <f t="shared" ref="BU36" si="1723">SUM(BU37:BU41)</f>
        <v>167200.00000000003</v>
      </c>
      <c r="BV36" s="22">
        <f t="shared" ref="BV36" si="1724">SUM(BV37:BV41)</f>
        <v>167200.00000000003</v>
      </c>
      <c r="BW36" s="22">
        <f t="shared" ref="BW36" si="1725">SUM(BW37:BW41)</f>
        <v>167200.00000000003</v>
      </c>
      <c r="BX36" s="22">
        <f t="shared" ref="BX36" si="1726">SUM(BX37:BX41)</f>
        <v>167200.00000000003</v>
      </c>
      <c r="BY36" s="22">
        <f t="shared" ref="BY36" si="1727">SUM(BY37:BY41)</f>
        <v>167200.00000000003</v>
      </c>
      <c r="BZ36" s="22">
        <f t="shared" ref="BZ36" si="1728">SUM(BZ37:BZ41)</f>
        <v>167200.00000000003</v>
      </c>
      <c r="CA36" s="22">
        <f t="shared" ref="CA36" si="1729">SUM(CA37:CA41)</f>
        <v>167200.00000000003</v>
      </c>
      <c r="CB36" s="22">
        <f t="shared" ref="CB36" si="1730">SUM(CB37:CB41)</f>
        <v>497000</v>
      </c>
      <c r="CC36" s="22">
        <f t="shared" ref="CC36" si="1731">SUM(CC37:CC41)</f>
        <v>497000</v>
      </c>
      <c r="CD36" s="22">
        <f t="shared" ref="CD36" si="1732">SUM(CD37:CD41)</f>
        <v>497000</v>
      </c>
      <c r="CE36" s="22">
        <f t="shared" ref="CE36" si="1733">SUM(CE37:CE41)</f>
        <v>497000</v>
      </c>
      <c r="CF36" s="22">
        <f t="shared" ref="CF36" si="1734">SUM(CF37:CF41)</f>
        <v>497000</v>
      </c>
      <c r="CG36" s="22">
        <f t="shared" ref="CG36" si="1735">SUM(CG37:CG41)</f>
        <v>497000</v>
      </c>
      <c r="CH36" s="22">
        <f t="shared" ref="CH36" si="1736">SUM(CH37:CH41)</f>
        <v>497000</v>
      </c>
      <c r="CI36" s="22">
        <f t="shared" ref="CI36" si="1737">SUM(CI37:CI41)</f>
        <v>497000</v>
      </c>
      <c r="CJ36" s="22">
        <f t="shared" ref="CJ36" si="1738">SUM(CJ37:CJ41)</f>
        <v>497000</v>
      </c>
      <c r="CK36" s="22">
        <f t="shared" ref="CK36" si="1739">SUM(CK37:CK41)</f>
        <v>497000</v>
      </c>
      <c r="CL36" s="22">
        <f t="shared" ref="CL36" si="1740">SUM(CL37:CL41)</f>
        <v>497000</v>
      </c>
      <c r="CM36" s="22">
        <f t="shared" ref="CM36" si="1741">SUM(CM37:CM41)</f>
        <v>497000</v>
      </c>
      <c r="CN36" s="22">
        <f t="shared" ref="CN36" si="1742">SUM(CN37:CN41)</f>
        <v>497000</v>
      </c>
      <c r="CO36" s="22">
        <f t="shared" ref="CO36" si="1743">SUM(CO37:CO41)</f>
        <v>497000</v>
      </c>
      <c r="CP36" s="22">
        <f t="shared" ref="CP36" si="1744">SUM(CP37:CP41)</f>
        <v>497000</v>
      </c>
      <c r="CQ36" s="22">
        <f t="shared" ref="CQ36" si="1745">SUM(CQ37:CQ41)</f>
        <v>497000</v>
      </c>
      <c r="CR36" s="22">
        <f t="shared" ref="CR36" si="1746">SUM(CR37:CR41)</f>
        <v>497000</v>
      </c>
      <c r="CS36" s="22">
        <f t="shared" ref="CS36" si="1747">SUM(CS37:CS41)</f>
        <v>497000</v>
      </c>
      <c r="CT36" s="22">
        <f t="shared" ref="CT36" si="1748">SUM(CT37:CT41)</f>
        <v>497000</v>
      </c>
      <c r="CU36" s="22">
        <f t="shared" ref="CU36" si="1749">SUM(CU37:CU41)</f>
        <v>497000</v>
      </c>
      <c r="CV36" s="22">
        <f t="shared" ref="CV36" si="1750">SUM(CV37:CV41)</f>
        <v>497000</v>
      </c>
      <c r="CW36" s="22">
        <f t="shared" ref="CW36" si="1751">SUM(CW37:CW41)</f>
        <v>497000</v>
      </c>
      <c r="CX36" s="22">
        <f t="shared" ref="CX36" si="1752">SUM(CX37:CX41)</f>
        <v>497000</v>
      </c>
      <c r="CY36" s="22">
        <f t="shared" ref="CY36" si="1753">SUM(CY37:CY41)</f>
        <v>497000</v>
      </c>
      <c r="CZ36" s="22">
        <f t="shared" ref="CZ36" si="1754">SUM(CZ37:CZ41)</f>
        <v>497000</v>
      </c>
      <c r="DA36" s="22">
        <f t="shared" ref="DA36" si="1755">SUM(DA37:DA41)</f>
        <v>497000</v>
      </c>
      <c r="DB36" s="22">
        <f t="shared" ref="DB36" si="1756">SUM(DB37:DB41)</f>
        <v>497000</v>
      </c>
      <c r="DC36" s="22">
        <f t="shared" ref="DC36" si="1757">SUM(DC37:DC41)</f>
        <v>497000</v>
      </c>
      <c r="DD36" s="22">
        <f t="shared" ref="DD36" si="1758">SUM(DD37:DD41)</f>
        <v>497000</v>
      </c>
      <c r="DE36" s="22">
        <f t="shared" ref="DE36" si="1759">SUM(DE37:DE41)</f>
        <v>497000</v>
      </c>
      <c r="DF36" s="22">
        <f t="shared" ref="DF36" si="1760">SUM(DF37:DF41)</f>
        <v>497000</v>
      </c>
      <c r="DG36" s="22">
        <f t="shared" ref="DG36" si="1761">SUM(DG37:DG41)</f>
        <v>497000</v>
      </c>
      <c r="DH36" s="22">
        <f t="shared" ref="DH36" si="1762">SUM(DH37:DH41)</f>
        <v>497000</v>
      </c>
      <c r="DI36" s="22">
        <f t="shared" ref="DI36" si="1763">SUM(DI37:DI41)</f>
        <v>497000</v>
      </c>
      <c r="DJ36" s="22">
        <f t="shared" ref="DJ36" si="1764">SUM(DJ37:DJ41)</f>
        <v>497000</v>
      </c>
      <c r="DK36" s="22">
        <f t="shared" ref="DK36" si="1765">SUM(DK37:DK41)</f>
        <v>497000</v>
      </c>
      <c r="DL36" s="22">
        <f t="shared" ref="DL36" si="1766">SUM(DL37:DL41)</f>
        <v>497000</v>
      </c>
      <c r="DM36" s="22">
        <f t="shared" ref="DM36" si="1767">SUM(DM37:DM41)</f>
        <v>497000</v>
      </c>
      <c r="DN36" s="22">
        <f t="shared" ref="DN36" si="1768">SUM(DN37:DN41)</f>
        <v>497000</v>
      </c>
      <c r="DO36" s="22">
        <f t="shared" ref="DO36" si="1769">SUM(DO37:DO41)</f>
        <v>497000</v>
      </c>
      <c r="DP36" s="22">
        <f t="shared" ref="DP36" si="1770">SUM(DP37:DP41)</f>
        <v>497000</v>
      </c>
      <c r="DQ36" s="22">
        <f t="shared" ref="DQ36" si="1771">SUM(DQ37:DQ41)</f>
        <v>497000</v>
      </c>
      <c r="DR36" s="22">
        <f t="shared" ref="DR36" si="1772">SUM(DR37:DR41)</f>
        <v>497000</v>
      </c>
      <c r="DS36" s="22">
        <f t="shared" ref="DS36" si="1773">SUM(DS37:DS41)</f>
        <v>497000</v>
      </c>
      <c r="DT36" s="22">
        <f t="shared" ref="DT36" si="1774">SUM(DT37:DT41)</f>
        <v>497000</v>
      </c>
      <c r="DU36" s="22">
        <f t="shared" ref="DU36" si="1775">SUM(DU37:DU41)</f>
        <v>497000</v>
      </c>
      <c r="DV36" s="22">
        <f t="shared" ref="DV36" si="1776">SUM(DV37:DV41)</f>
        <v>497000</v>
      </c>
      <c r="DW36" s="22">
        <f t="shared" ref="DW36" si="1777">SUM(DW37:DW41)</f>
        <v>497000</v>
      </c>
      <c r="DX36" s="22">
        <f t="shared" ref="DX36" si="1778">SUM(DX37:DX41)</f>
        <v>497000</v>
      </c>
      <c r="DY36" s="22">
        <f t="shared" ref="DY36" si="1779">SUM(DY37:DY41)</f>
        <v>497000</v>
      </c>
      <c r="DZ36" s="22">
        <f t="shared" ref="DZ36" si="1780">SUM(DZ37:DZ41)</f>
        <v>497000</v>
      </c>
      <c r="EA36" s="22">
        <f t="shared" ref="EA36" si="1781">SUM(EA37:EA41)</f>
        <v>497000</v>
      </c>
      <c r="EB36" s="22">
        <f t="shared" ref="EB36" si="1782">SUM(EB37:EB41)</f>
        <v>497000</v>
      </c>
      <c r="EC36" s="22">
        <f t="shared" ref="EC36" si="1783">SUM(EC37:EC41)</f>
        <v>497000</v>
      </c>
      <c r="ED36" s="22">
        <f t="shared" ref="ED36" si="1784">SUM(ED37:ED41)</f>
        <v>497000</v>
      </c>
      <c r="EE36" s="22">
        <f t="shared" ref="EE36" si="1785">SUM(EE37:EE41)</f>
        <v>497000</v>
      </c>
      <c r="EF36" s="22">
        <f t="shared" ref="EF36" si="1786">SUM(EF37:EF41)</f>
        <v>497000</v>
      </c>
      <c r="EG36" s="22">
        <f t="shared" ref="EG36" si="1787">SUM(EG37:EG41)</f>
        <v>497000</v>
      </c>
      <c r="EH36" s="22">
        <f t="shared" ref="EH36" si="1788">SUM(EH37:EH41)</f>
        <v>497000</v>
      </c>
      <c r="EI36" s="22">
        <f t="shared" ref="EI36" si="1789">SUM(EI37:EI41)</f>
        <v>497000</v>
      </c>
      <c r="EJ36" s="22">
        <f t="shared" ref="EJ36" si="1790">SUM(EJ37:EJ41)</f>
        <v>497000</v>
      </c>
      <c r="EK36" s="22">
        <f t="shared" ref="EK36" si="1791">SUM(EK37:EK41)</f>
        <v>331333.33333333337</v>
      </c>
      <c r="EL36" s="22">
        <f t="shared" ref="EL36" si="1792">SUM(EL37:EL41)</f>
        <v>331333.33333333337</v>
      </c>
      <c r="EM36" s="22">
        <f t="shared" ref="EM36" si="1793">SUM(EM37:EM41)</f>
        <v>331333.33333333337</v>
      </c>
      <c r="EN36" s="22">
        <f t="shared" ref="EN36" si="1794">SUM(EN37:EN41)</f>
        <v>331333.33333333337</v>
      </c>
      <c r="EO36" s="22">
        <f t="shared" ref="EO36" si="1795">SUM(EO37:EO41)</f>
        <v>331333.33333333337</v>
      </c>
      <c r="EP36" s="22">
        <f t="shared" ref="EP36" si="1796">SUM(EP37:EP41)</f>
        <v>331333.33333333337</v>
      </c>
      <c r="EQ36" s="22">
        <f t="shared" ref="EQ36" si="1797">SUM(EQ37:EQ41)</f>
        <v>331333.33333333337</v>
      </c>
      <c r="ER36" s="22">
        <f t="shared" ref="ER36" si="1798">SUM(ER37:ER41)</f>
        <v>331333.33333333337</v>
      </c>
      <c r="ES36" s="22">
        <f t="shared" ref="ES36" si="1799">SUM(ES37:ES41)</f>
        <v>331333.33333333337</v>
      </c>
      <c r="ET36" s="22">
        <f t="shared" ref="ET36" si="1800">SUM(ET37:ET41)</f>
        <v>331333.33333333337</v>
      </c>
      <c r="EU36" s="22">
        <f t="shared" ref="EU36" si="1801">SUM(EU37:EU41)</f>
        <v>331333.33333333337</v>
      </c>
      <c r="EV36" s="22">
        <f t="shared" ref="EV36" si="1802">SUM(EV37:EV41)</f>
        <v>331333.33333333337</v>
      </c>
      <c r="EW36" s="22">
        <f t="shared" ref="EW36" si="1803">SUM(EW37:EW41)</f>
        <v>331333.33333333337</v>
      </c>
      <c r="EX36" s="22">
        <f t="shared" ref="EX36" si="1804">SUM(EX37:EX41)</f>
        <v>331333.33333333337</v>
      </c>
      <c r="EY36" s="22">
        <f t="shared" ref="EY36" si="1805">SUM(EY37:EY41)</f>
        <v>331333.33333333337</v>
      </c>
      <c r="EZ36" s="22">
        <f t="shared" ref="EZ36" si="1806">SUM(EZ37:EZ41)</f>
        <v>331333.33333333337</v>
      </c>
      <c r="FA36" s="22">
        <f t="shared" ref="FA36" si="1807">SUM(FA37:FA41)</f>
        <v>331333.33333333337</v>
      </c>
      <c r="FB36" s="22">
        <f t="shared" ref="FB36" si="1808">SUM(FB37:FB41)</f>
        <v>331333.33333333337</v>
      </c>
      <c r="FC36" s="22">
        <f t="shared" ref="FC36" si="1809">SUM(FC37:FC41)</f>
        <v>331333.33333333337</v>
      </c>
      <c r="FD36" s="22">
        <f t="shared" ref="FD36" si="1810">SUM(FD37:FD41)</f>
        <v>331333.33333333337</v>
      </c>
      <c r="FE36" s="22">
        <f t="shared" ref="FE36" si="1811">SUM(FE37:FE41)</f>
        <v>331333.33333333337</v>
      </c>
      <c r="FF36" s="22">
        <f t="shared" ref="FF36" si="1812">SUM(FF37:FF41)</f>
        <v>331333.33333333337</v>
      </c>
      <c r="FG36" s="22">
        <f t="shared" ref="FG36" si="1813">SUM(FG37:FG41)</f>
        <v>331333.33333333337</v>
      </c>
      <c r="FH36" s="22">
        <f t="shared" ref="FH36" si="1814">SUM(FH37:FH41)</f>
        <v>331333.33333333337</v>
      </c>
      <c r="FI36" s="22">
        <f t="shared" ref="FI36" si="1815">SUM(FI37:FI41)</f>
        <v>331333.33333333337</v>
      </c>
      <c r="FJ36" s="22">
        <f t="shared" ref="FJ36" si="1816">SUM(FJ37:FJ41)</f>
        <v>331333.33333333337</v>
      </c>
      <c r="FK36" s="22">
        <f t="shared" ref="FK36" si="1817">SUM(FK37:FK41)</f>
        <v>331333.33333333337</v>
      </c>
      <c r="FL36" s="22">
        <f t="shared" ref="FL36" si="1818">SUM(FL37:FL41)</f>
        <v>331333.33333333337</v>
      </c>
      <c r="FM36" s="22">
        <f t="shared" ref="FM36" si="1819">SUM(FM37:FM41)</f>
        <v>331333.33333333337</v>
      </c>
      <c r="FN36" s="22">
        <f t="shared" ref="FN36" si="1820">SUM(FN37:FN41)</f>
        <v>331333.33333333337</v>
      </c>
      <c r="FO36" s="22">
        <f t="shared" ref="FO36" si="1821">SUM(FO37:FO41)</f>
        <v>506000</v>
      </c>
      <c r="FP36" s="22">
        <f t="shared" ref="FP36" si="1822">SUM(FP37:FP41)</f>
        <v>506000</v>
      </c>
      <c r="FQ36" s="22">
        <f t="shared" ref="FQ36" si="1823">SUM(FQ37:FQ41)</f>
        <v>506000</v>
      </c>
      <c r="FR36" s="22">
        <f t="shared" ref="FR36" si="1824">SUM(FR37:FR41)</f>
        <v>506000</v>
      </c>
      <c r="FS36" s="22">
        <f t="shared" ref="FS36" si="1825">SUM(FS37:FS41)</f>
        <v>506000</v>
      </c>
      <c r="FT36" s="22">
        <f t="shared" ref="FT36" si="1826">SUM(FT37:FT41)</f>
        <v>506000</v>
      </c>
      <c r="FU36" s="22">
        <f t="shared" ref="FU36" si="1827">SUM(FU37:FU41)</f>
        <v>506000</v>
      </c>
      <c r="FV36" s="22">
        <f t="shared" ref="FV36" si="1828">SUM(FV37:FV41)</f>
        <v>506000</v>
      </c>
      <c r="FW36" s="22">
        <f t="shared" ref="FW36" si="1829">SUM(FW37:FW41)</f>
        <v>506000</v>
      </c>
      <c r="FX36" s="22">
        <f t="shared" ref="FX36" si="1830">SUM(FX37:FX41)</f>
        <v>506000</v>
      </c>
      <c r="FY36" s="22">
        <f t="shared" ref="FY36" si="1831">SUM(FY37:FY41)</f>
        <v>506000</v>
      </c>
      <c r="FZ36" s="22">
        <f t="shared" ref="FZ36" si="1832">SUM(FZ37:FZ41)</f>
        <v>506000</v>
      </c>
      <c r="GA36" s="22">
        <f t="shared" ref="GA36" si="1833">SUM(GA37:GA41)</f>
        <v>506000</v>
      </c>
      <c r="GB36" s="22">
        <f t="shared" ref="GB36" si="1834">SUM(GB37:GB41)</f>
        <v>506000</v>
      </c>
      <c r="GC36" s="22">
        <f t="shared" ref="GC36" si="1835">SUM(GC37:GC41)</f>
        <v>506000</v>
      </c>
      <c r="GD36" s="22">
        <f t="shared" ref="GD36" si="1836">SUM(GD37:GD41)</f>
        <v>506000</v>
      </c>
      <c r="GE36" s="22">
        <f t="shared" ref="GE36" si="1837">SUM(GE37:GE41)</f>
        <v>506000</v>
      </c>
      <c r="GF36" s="22">
        <f t="shared" ref="GF36" si="1838">SUM(GF37:GF41)</f>
        <v>506000</v>
      </c>
      <c r="GG36" s="22">
        <f t="shared" ref="GG36" si="1839">SUM(GG37:GG41)</f>
        <v>506000</v>
      </c>
      <c r="GH36" s="22">
        <f t="shared" ref="GH36" si="1840">SUM(GH37:GH41)</f>
        <v>506000</v>
      </c>
      <c r="GI36" s="22">
        <f t="shared" ref="GI36" si="1841">SUM(GI37:GI41)</f>
        <v>506000</v>
      </c>
      <c r="GJ36" s="22">
        <f t="shared" ref="GJ36" si="1842">SUM(GJ37:GJ41)</f>
        <v>506000</v>
      </c>
      <c r="GK36" s="22">
        <f t="shared" ref="GK36" si="1843">SUM(GK37:GK41)</f>
        <v>506000</v>
      </c>
      <c r="GL36" s="22">
        <f t="shared" ref="GL36" si="1844">SUM(GL37:GL41)</f>
        <v>506000</v>
      </c>
      <c r="GM36" s="22">
        <f t="shared" ref="GM36" si="1845">SUM(GM37:GM41)</f>
        <v>506000</v>
      </c>
      <c r="GN36" s="22">
        <f t="shared" ref="GN36" si="1846">SUM(GN37:GN41)</f>
        <v>506000</v>
      </c>
      <c r="GO36" s="22">
        <f t="shared" ref="GO36" si="1847">SUM(GO37:GO41)</f>
        <v>506000</v>
      </c>
      <c r="GP36" s="22">
        <f t="shared" ref="GP36" si="1848">SUM(GP37:GP41)</f>
        <v>506000</v>
      </c>
      <c r="GQ36" s="22">
        <f t="shared" ref="GQ36" si="1849">SUM(GQ37:GQ41)</f>
        <v>506000</v>
      </c>
      <c r="GR36" s="22">
        <f t="shared" ref="GR36" si="1850">SUM(GR37:GR41)</f>
        <v>506000</v>
      </c>
      <c r="GS36" s="22">
        <f t="shared" ref="GS36" si="1851">SUM(GS37:GS41)</f>
        <v>506000</v>
      </c>
      <c r="GT36" s="22">
        <f t="shared" ref="GT36" si="1852">SUM(GT37:GT41)</f>
        <v>540666.66666666663</v>
      </c>
      <c r="GU36" s="22">
        <f t="shared" ref="GU36" si="1853">SUM(GU37:GU41)</f>
        <v>540666.66666666663</v>
      </c>
      <c r="GV36" s="22">
        <f t="shared" ref="GV36" si="1854">SUM(GV37:GV41)</f>
        <v>540666.66666666663</v>
      </c>
      <c r="GW36" s="22">
        <f t="shared" ref="GW36" si="1855">SUM(GW37:GW41)</f>
        <v>540666.66666666663</v>
      </c>
      <c r="GX36" s="22">
        <f t="shared" ref="GX36" si="1856">SUM(GX37:GX41)</f>
        <v>540666.66666666663</v>
      </c>
      <c r="GY36" s="22">
        <f t="shared" ref="GY36" si="1857">SUM(GY37:GY41)</f>
        <v>540666.66666666663</v>
      </c>
      <c r="GZ36" s="22">
        <f t="shared" ref="GZ36" si="1858">SUM(GZ37:GZ41)</f>
        <v>540666.66666666663</v>
      </c>
      <c r="HA36" s="22">
        <f t="shared" ref="HA36" si="1859">SUM(HA37:HA41)</f>
        <v>540666.66666666663</v>
      </c>
      <c r="HB36" s="22">
        <f t="shared" ref="HB36" si="1860">SUM(HB37:HB41)</f>
        <v>540666.66666666663</v>
      </c>
      <c r="HC36" s="22">
        <f t="shared" ref="HC36" si="1861">SUM(HC37:HC41)</f>
        <v>540666.66666666663</v>
      </c>
      <c r="HD36" s="22">
        <f t="shared" ref="HD36" si="1862">SUM(HD37:HD41)</f>
        <v>540666.66666666663</v>
      </c>
      <c r="HE36" s="22">
        <f t="shared" ref="HE36" si="1863">SUM(HE37:HE41)</f>
        <v>540666.66666666663</v>
      </c>
      <c r="HF36" s="22">
        <f t="shared" ref="HF36" si="1864">SUM(HF37:HF41)</f>
        <v>540666.66666666663</v>
      </c>
      <c r="HG36" s="22">
        <f t="shared" ref="HG36" si="1865">SUM(HG37:HG41)</f>
        <v>540666.66666666663</v>
      </c>
      <c r="HH36" s="22">
        <f t="shared" ref="HH36" si="1866">SUM(HH37:HH41)</f>
        <v>540666.66666666663</v>
      </c>
      <c r="HI36" s="22">
        <f t="shared" ref="HI36" si="1867">SUM(HI37:HI41)</f>
        <v>540666.66666666663</v>
      </c>
      <c r="HJ36" s="22">
        <f t="shared" ref="HJ36" si="1868">SUM(HJ37:HJ41)</f>
        <v>540666.66666666663</v>
      </c>
      <c r="HK36" s="22">
        <f t="shared" ref="HK36" si="1869">SUM(HK37:HK41)</f>
        <v>540666.66666666663</v>
      </c>
      <c r="HL36" s="22">
        <f t="shared" ref="HL36" si="1870">SUM(HL37:HL41)</f>
        <v>540666.66666666663</v>
      </c>
      <c r="HM36" s="22">
        <f t="shared" ref="HM36" si="1871">SUM(HM37:HM41)</f>
        <v>540666.66666666663</v>
      </c>
      <c r="HN36" s="22">
        <f t="shared" ref="HN36" si="1872">SUM(HN37:HN41)</f>
        <v>540666.66666666663</v>
      </c>
      <c r="HO36" s="22">
        <f t="shared" ref="HO36" si="1873">SUM(HO37:HO41)</f>
        <v>540666.66666666663</v>
      </c>
      <c r="HP36" s="22">
        <f t="shared" ref="HP36" si="1874">SUM(HP37:HP41)</f>
        <v>540666.66666666663</v>
      </c>
      <c r="HQ36" s="22">
        <f t="shared" ref="HQ36" si="1875">SUM(HQ37:HQ41)</f>
        <v>540666.66666666663</v>
      </c>
      <c r="HR36" s="22">
        <f t="shared" ref="HR36" si="1876">SUM(HR37:HR41)</f>
        <v>540666.66666666663</v>
      </c>
      <c r="HS36" s="22">
        <f t="shared" ref="HS36" si="1877">SUM(HS37:HS41)</f>
        <v>540666.66666666663</v>
      </c>
      <c r="HT36" s="22">
        <f t="shared" ref="HT36" si="1878">SUM(HT37:HT41)</f>
        <v>540666.66666666663</v>
      </c>
      <c r="HU36" s="22">
        <f t="shared" ref="HU36" si="1879">SUM(HU37:HU41)</f>
        <v>540666.66666666663</v>
      </c>
      <c r="HV36" s="22">
        <f t="shared" ref="HV36" si="1880">SUM(HV37:HV41)</f>
        <v>540666.66666666663</v>
      </c>
      <c r="HW36" s="22">
        <f t="shared" ref="HW36" si="1881">SUM(HW37:HW41)</f>
        <v>540666.66666666663</v>
      </c>
      <c r="HX36" s="22">
        <f t="shared" ref="HX36" si="1882">SUM(HX37:HX41)</f>
        <v>540666.66666666663</v>
      </c>
      <c r="HY36" s="22">
        <f t="shared" ref="HY36" si="1883">SUM(HY37:HY41)</f>
        <v>610000</v>
      </c>
      <c r="HZ36" s="22">
        <f t="shared" ref="HZ36" si="1884">SUM(HZ37:HZ41)</f>
        <v>610000</v>
      </c>
      <c r="IA36" s="22">
        <f t="shared" ref="IA36" si="1885">SUM(IA37:IA41)</f>
        <v>610000</v>
      </c>
      <c r="IB36" s="22">
        <f t="shared" ref="IB36" si="1886">SUM(IB37:IB41)</f>
        <v>610000</v>
      </c>
      <c r="IC36" s="22">
        <f t="shared" ref="IC36" si="1887">SUM(IC37:IC41)</f>
        <v>610000</v>
      </c>
      <c r="ID36" s="22">
        <f t="shared" ref="ID36" si="1888">SUM(ID37:ID41)</f>
        <v>610000</v>
      </c>
      <c r="IE36" s="22">
        <f t="shared" ref="IE36" si="1889">SUM(IE37:IE41)</f>
        <v>610000</v>
      </c>
      <c r="IF36" s="22">
        <f t="shared" ref="IF36" si="1890">SUM(IF37:IF41)</f>
        <v>610000</v>
      </c>
      <c r="IG36" s="22">
        <f t="shared" ref="IG36" si="1891">SUM(IG37:IG41)</f>
        <v>610000</v>
      </c>
      <c r="IH36" s="22">
        <f t="shared" ref="IH36" si="1892">SUM(IH37:IH41)</f>
        <v>610000</v>
      </c>
      <c r="II36" s="22">
        <f t="shared" ref="II36" si="1893">SUM(II37:II41)</f>
        <v>610000</v>
      </c>
      <c r="IJ36" s="22">
        <f t="shared" ref="IJ36" si="1894">SUM(IJ37:IJ41)</f>
        <v>610000</v>
      </c>
      <c r="IK36" s="22">
        <f t="shared" ref="IK36" si="1895">SUM(IK37:IK41)</f>
        <v>610000</v>
      </c>
      <c r="IL36" s="22">
        <f t="shared" ref="IL36" si="1896">SUM(IL37:IL41)</f>
        <v>610000</v>
      </c>
      <c r="IM36" s="22">
        <f t="shared" ref="IM36" si="1897">SUM(IM37:IM41)</f>
        <v>610000</v>
      </c>
      <c r="IN36" s="22">
        <f t="shared" ref="IN36" si="1898">SUM(IN37:IN41)</f>
        <v>610000</v>
      </c>
      <c r="IO36" s="22">
        <f t="shared" ref="IO36" si="1899">SUM(IO37:IO41)</f>
        <v>610000</v>
      </c>
      <c r="IP36" s="22">
        <f t="shared" ref="IP36" si="1900">SUM(IP37:IP41)</f>
        <v>610000</v>
      </c>
      <c r="IQ36" s="22">
        <f t="shared" ref="IQ36" si="1901">SUM(IQ37:IQ41)</f>
        <v>610000</v>
      </c>
      <c r="IR36" s="22">
        <f t="shared" ref="IR36" si="1902">SUM(IR37:IR41)</f>
        <v>610000</v>
      </c>
      <c r="IS36" s="22">
        <f t="shared" ref="IS36" si="1903">SUM(IS37:IS41)</f>
        <v>610000</v>
      </c>
      <c r="IT36" s="22">
        <f t="shared" ref="IT36" si="1904">SUM(IT37:IT41)</f>
        <v>610000</v>
      </c>
      <c r="IU36" s="22">
        <f t="shared" ref="IU36" si="1905">SUM(IU37:IU41)</f>
        <v>610000</v>
      </c>
      <c r="IV36" s="22">
        <f t="shared" ref="IV36" si="1906">SUM(IV37:IV41)</f>
        <v>610000</v>
      </c>
      <c r="IW36" s="22">
        <f t="shared" ref="IW36" si="1907">SUM(IW37:IW41)</f>
        <v>610000</v>
      </c>
      <c r="IX36" s="22">
        <f t="shared" ref="IX36" si="1908">SUM(IX37:IX41)</f>
        <v>610000</v>
      </c>
      <c r="IY36" s="22">
        <f t="shared" ref="IY36" si="1909">SUM(IY37:IY41)</f>
        <v>610000</v>
      </c>
      <c r="IZ36" s="22">
        <f t="shared" ref="IZ36" si="1910">SUM(IZ37:IZ41)</f>
        <v>610000</v>
      </c>
      <c r="JA36" s="22">
        <f t="shared" ref="JA36" si="1911">SUM(JA37:JA41)</f>
        <v>1073000</v>
      </c>
      <c r="JB36" s="22">
        <f t="shared" ref="JB36" si="1912">SUM(JB37:JB41)</f>
        <v>1073000</v>
      </c>
      <c r="JC36" s="22">
        <f t="shared" ref="JC36" si="1913">SUM(JC37:JC41)</f>
        <v>1073000</v>
      </c>
      <c r="JD36" s="22">
        <f t="shared" ref="JD36" si="1914">SUM(JD37:JD41)</f>
        <v>1073000</v>
      </c>
      <c r="JE36" s="22">
        <f t="shared" ref="JE36" si="1915">SUM(JE37:JE41)</f>
        <v>1073000</v>
      </c>
      <c r="JF36" s="22">
        <f t="shared" ref="JF36" si="1916">SUM(JF37:JF41)</f>
        <v>1073000</v>
      </c>
      <c r="JG36" s="22">
        <f t="shared" ref="JG36" si="1917">SUM(JG37:JG41)</f>
        <v>1073000</v>
      </c>
      <c r="JH36" s="22">
        <f t="shared" ref="JH36" si="1918">SUM(JH37:JH41)</f>
        <v>1073000</v>
      </c>
      <c r="JI36" s="22">
        <f t="shared" ref="JI36" si="1919">SUM(JI37:JI41)</f>
        <v>1073000</v>
      </c>
      <c r="JJ36" s="22">
        <f t="shared" ref="JJ36" si="1920">SUM(JJ37:JJ41)</f>
        <v>1073000</v>
      </c>
      <c r="JK36" s="22">
        <f t="shared" ref="JK36" si="1921">SUM(JK37:JK41)</f>
        <v>1073000</v>
      </c>
      <c r="JL36" s="22">
        <f t="shared" ref="JL36" si="1922">SUM(JL37:JL41)</f>
        <v>1073000</v>
      </c>
      <c r="JM36" s="22">
        <f t="shared" ref="JM36" si="1923">SUM(JM37:JM41)</f>
        <v>1073000</v>
      </c>
      <c r="JN36" s="22">
        <f t="shared" ref="JN36" si="1924">SUM(JN37:JN41)</f>
        <v>1073000</v>
      </c>
      <c r="JO36" s="22">
        <f t="shared" ref="JO36" si="1925">SUM(JO37:JO41)</f>
        <v>1073000</v>
      </c>
      <c r="JP36" s="22">
        <f t="shared" ref="JP36" si="1926">SUM(JP37:JP41)</f>
        <v>1073000</v>
      </c>
      <c r="JQ36" s="22">
        <f t="shared" ref="JQ36" si="1927">SUM(JQ37:JQ41)</f>
        <v>1073000</v>
      </c>
      <c r="JR36" s="22">
        <f t="shared" ref="JR36" si="1928">SUM(JR37:JR41)</f>
        <v>1073000</v>
      </c>
      <c r="JS36" s="22">
        <f t="shared" ref="JS36" si="1929">SUM(JS37:JS41)</f>
        <v>1073000</v>
      </c>
      <c r="JT36" s="22">
        <f t="shared" ref="JT36" si="1930">SUM(JT37:JT41)</f>
        <v>1073000</v>
      </c>
      <c r="JU36" s="22">
        <f t="shared" ref="JU36" si="1931">SUM(JU37:JU41)</f>
        <v>1073000</v>
      </c>
      <c r="JV36" s="22">
        <f t="shared" ref="JV36" si="1932">SUM(JV37:JV41)</f>
        <v>1073000</v>
      </c>
      <c r="JW36" s="22">
        <f t="shared" ref="JW36" si="1933">SUM(JW37:JW41)</f>
        <v>1073000</v>
      </c>
      <c r="JX36" s="22">
        <f t="shared" ref="JX36" si="1934">SUM(JX37:JX41)</f>
        <v>1073000</v>
      </c>
      <c r="JY36" s="22">
        <f t="shared" ref="JY36" si="1935">SUM(JY37:JY41)</f>
        <v>1073000</v>
      </c>
      <c r="JZ36" s="22">
        <f t="shared" ref="JZ36" si="1936">SUM(JZ37:JZ41)</f>
        <v>1073000</v>
      </c>
      <c r="KA36" s="22">
        <f t="shared" ref="KA36" si="1937">SUM(KA37:KA41)</f>
        <v>1073000</v>
      </c>
      <c r="KB36" s="22">
        <f t="shared" ref="KB36" si="1938">SUM(KB37:KB41)</f>
        <v>1073000</v>
      </c>
      <c r="KC36" s="22">
        <f t="shared" ref="KC36" si="1939">SUM(KC37:KC41)</f>
        <v>1073000</v>
      </c>
      <c r="KD36" s="22">
        <f t="shared" ref="KD36" si="1940">SUM(KD37:KD41)</f>
        <v>1073000</v>
      </c>
      <c r="KE36" s="22">
        <f t="shared" ref="KE36" si="1941">SUM(KE37:KE41)</f>
        <v>1073000</v>
      </c>
      <c r="KF36" s="22">
        <f t="shared" ref="KF36" si="1942">SUM(KF37:KF41)</f>
        <v>1152000</v>
      </c>
      <c r="KG36" s="22">
        <f t="shared" ref="KG36" si="1943">SUM(KG37:KG41)</f>
        <v>1152000</v>
      </c>
      <c r="KH36" s="22">
        <f t="shared" ref="KH36" si="1944">SUM(KH37:KH41)</f>
        <v>1152000</v>
      </c>
      <c r="KI36" s="22">
        <f t="shared" ref="KI36" si="1945">SUM(KI37:KI41)</f>
        <v>1152000</v>
      </c>
      <c r="KJ36" s="22">
        <f t="shared" ref="KJ36" si="1946">SUM(KJ37:KJ41)</f>
        <v>1152000</v>
      </c>
      <c r="KK36" s="22">
        <f t="shared" ref="KK36" si="1947">SUM(KK37:KK41)</f>
        <v>1152000</v>
      </c>
      <c r="KL36" s="22">
        <f t="shared" ref="KL36" si="1948">SUM(KL37:KL41)</f>
        <v>1152000</v>
      </c>
      <c r="KM36" s="22">
        <f t="shared" ref="KM36" si="1949">SUM(KM37:KM41)</f>
        <v>1152000</v>
      </c>
      <c r="KN36" s="22">
        <f t="shared" ref="KN36" si="1950">SUM(KN37:KN41)</f>
        <v>1152000</v>
      </c>
      <c r="KO36" s="22">
        <f t="shared" ref="KO36" si="1951">SUM(KO37:KO41)</f>
        <v>1152000</v>
      </c>
      <c r="KP36" s="22">
        <f t="shared" ref="KP36" si="1952">SUM(KP37:KP41)</f>
        <v>1152000</v>
      </c>
      <c r="KQ36" s="22">
        <f t="shared" ref="KQ36" si="1953">SUM(KQ37:KQ41)</f>
        <v>1152000</v>
      </c>
      <c r="KR36" s="22">
        <f t="shared" ref="KR36" si="1954">SUM(KR37:KR41)</f>
        <v>1152000</v>
      </c>
      <c r="KS36" s="22">
        <f t="shared" ref="KS36" si="1955">SUM(KS37:KS41)</f>
        <v>1152000</v>
      </c>
      <c r="KT36" s="22">
        <f t="shared" ref="KT36" si="1956">SUM(KT37:KT41)</f>
        <v>1152000</v>
      </c>
      <c r="KU36" s="22">
        <f t="shared" ref="KU36" si="1957">SUM(KU37:KU41)</f>
        <v>1152000</v>
      </c>
      <c r="KV36" s="22">
        <f t="shared" ref="KV36" si="1958">SUM(KV37:KV41)</f>
        <v>1152000</v>
      </c>
      <c r="KW36" s="22">
        <f t="shared" ref="KW36" si="1959">SUM(KW37:KW41)</f>
        <v>1152000</v>
      </c>
      <c r="KX36" s="22">
        <f t="shared" ref="KX36" si="1960">SUM(KX37:KX41)</f>
        <v>1152000</v>
      </c>
      <c r="KY36" s="22">
        <f t="shared" ref="KY36" si="1961">SUM(KY37:KY41)</f>
        <v>1152000</v>
      </c>
      <c r="KZ36" s="22">
        <f t="shared" ref="KZ36" si="1962">SUM(KZ37:KZ41)</f>
        <v>1152000</v>
      </c>
      <c r="LA36" s="22">
        <f t="shared" ref="LA36" si="1963">SUM(LA37:LA41)</f>
        <v>1152000</v>
      </c>
      <c r="LB36" s="22">
        <f t="shared" ref="LB36" si="1964">SUM(LB37:LB41)</f>
        <v>1152000</v>
      </c>
      <c r="LC36" s="22">
        <f t="shared" ref="LC36" si="1965">SUM(LC37:LC41)</f>
        <v>1152000</v>
      </c>
      <c r="LD36" s="22">
        <f t="shared" ref="LD36" si="1966">SUM(LD37:LD41)</f>
        <v>1152000</v>
      </c>
      <c r="LE36" s="22">
        <f t="shared" ref="LE36" si="1967">SUM(LE37:LE41)</f>
        <v>1152000</v>
      </c>
      <c r="LF36" s="22">
        <f t="shared" ref="LF36" si="1968">SUM(LF37:LF41)</f>
        <v>1152000</v>
      </c>
      <c r="LG36" s="22">
        <f t="shared" ref="LG36" si="1969">SUM(LG37:LG41)</f>
        <v>1152000</v>
      </c>
      <c r="LH36" s="22">
        <f t="shared" ref="LH36" si="1970">SUM(LH37:LH41)</f>
        <v>1152000</v>
      </c>
      <c r="LI36" s="22">
        <f t="shared" ref="LI36" si="1971">SUM(LI37:LI41)</f>
        <v>1152000</v>
      </c>
      <c r="LJ36" s="22">
        <f t="shared" ref="LJ36" si="1972">SUM(LJ37:LJ41)</f>
        <v>942666.66666666674</v>
      </c>
      <c r="LK36" s="22">
        <f t="shared" ref="LK36" si="1973">SUM(LK37:LK41)</f>
        <v>942666.66666666674</v>
      </c>
      <c r="LL36" s="22">
        <f t="shared" ref="LL36" si="1974">SUM(LL37:LL41)</f>
        <v>942666.66666666674</v>
      </c>
      <c r="LM36" s="22">
        <f t="shared" ref="LM36" si="1975">SUM(LM37:LM41)</f>
        <v>942666.66666666674</v>
      </c>
      <c r="LN36" s="22">
        <f t="shared" ref="LN36" si="1976">SUM(LN37:LN41)</f>
        <v>942666.66666666674</v>
      </c>
      <c r="LO36" s="22">
        <f t="shared" ref="LO36" si="1977">SUM(LO37:LO41)</f>
        <v>942666.66666666674</v>
      </c>
      <c r="LP36" s="22">
        <f t="shared" ref="LP36" si="1978">SUM(LP37:LP41)</f>
        <v>942666.66666666674</v>
      </c>
      <c r="LQ36" s="22">
        <f t="shared" ref="LQ36" si="1979">SUM(LQ37:LQ41)</f>
        <v>942666.66666666674</v>
      </c>
      <c r="LR36" s="22">
        <f t="shared" ref="LR36" si="1980">SUM(LR37:LR41)</f>
        <v>942666.66666666674</v>
      </c>
      <c r="LS36" s="22">
        <f t="shared" ref="LS36" si="1981">SUM(LS37:LS41)</f>
        <v>942666.66666666674</v>
      </c>
      <c r="LT36" s="22">
        <f t="shared" ref="LT36" si="1982">SUM(LT37:LT41)</f>
        <v>942666.66666666674</v>
      </c>
      <c r="LU36" s="22">
        <f t="shared" ref="LU36" si="1983">SUM(LU37:LU41)</f>
        <v>942666.66666666674</v>
      </c>
      <c r="LV36" s="22">
        <f t="shared" ref="LV36" si="1984">SUM(LV37:LV41)</f>
        <v>942666.66666666674</v>
      </c>
      <c r="LW36" s="22">
        <f t="shared" ref="LW36" si="1985">SUM(LW37:LW41)</f>
        <v>942666.66666666674</v>
      </c>
      <c r="LX36" s="22">
        <f t="shared" ref="LX36" si="1986">SUM(LX37:LX41)</f>
        <v>942666.66666666674</v>
      </c>
      <c r="LY36" s="22">
        <f t="shared" ref="LY36" si="1987">SUM(LY37:LY41)</f>
        <v>942666.66666666674</v>
      </c>
      <c r="LZ36" s="22">
        <f t="shared" ref="LZ36" si="1988">SUM(LZ37:LZ41)</f>
        <v>942666.66666666674</v>
      </c>
      <c r="MA36" s="22">
        <f t="shared" ref="MA36" si="1989">SUM(MA37:MA41)</f>
        <v>942666.66666666674</v>
      </c>
      <c r="MB36" s="22">
        <f t="shared" ref="MB36" si="1990">SUM(MB37:MB41)</f>
        <v>942666.66666666674</v>
      </c>
      <c r="MC36" s="22">
        <f t="shared" ref="MC36" si="1991">SUM(MC37:MC41)</f>
        <v>942666.66666666674</v>
      </c>
      <c r="MD36" s="22">
        <f t="shared" ref="MD36" si="1992">SUM(MD37:MD41)</f>
        <v>942666.66666666674</v>
      </c>
      <c r="ME36" s="22">
        <f t="shared" ref="ME36" si="1993">SUM(ME37:ME41)</f>
        <v>942666.66666666674</v>
      </c>
      <c r="MF36" s="22">
        <f t="shared" ref="MF36" si="1994">SUM(MF37:MF41)</f>
        <v>942666.66666666674</v>
      </c>
      <c r="MG36" s="22">
        <f t="shared" ref="MG36" si="1995">SUM(MG37:MG41)</f>
        <v>942666.66666666674</v>
      </c>
      <c r="MH36" s="22">
        <f t="shared" ref="MH36" si="1996">SUM(MH37:MH41)</f>
        <v>942666.66666666674</v>
      </c>
      <c r="MI36" s="22">
        <f t="shared" ref="MI36" si="1997">SUM(MI37:MI41)</f>
        <v>942666.66666666674</v>
      </c>
      <c r="MJ36" s="22">
        <f t="shared" ref="MJ36" si="1998">SUM(MJ37:MJ41)</f>
        <v>942666.66666666674</v>
      </c>
      <c r="MK36" s="22">
        <f t="shared" ref="MK36" si="1999">SUM(MK37:MK41)</f>
        <v>942666.66666666674</v>
      </c>
      <c r="ML36" s="22">
        <f t="shared" ref="ML36" si="2000">SUM(ML37:ML41)</f>
        <v>942666.66666666674</v>
      </c>
      <c r="MM36" s="22">
        <f t="shared" ref="MM36" si="2001">SUM(MM37:MM41)</f>
        <v>942666.66666666674</v>
      </c>
      <c r="MN36" s="22">
        <f t="shared" ref="MN36" si="2002">SUM(MN37:MN41)</f>
        <v>942666.66666666674</v>
      </c>
      <c r="MO36" s="22">
        <f t="shared" ref="MO36" si="2003">SUM(MO37:MO41)</f>
        <v>963466.66666666674</v>
      </c>
      <c r="MP36" s="22">
        <f t="shared" ref="MP36" si="2004">SUM(MP37:MP41)</f>
        <v>963466.66666666674</v>
      </c>
      <c r="MQ36" s="22">
        <f t="shared" ref="MQ36" si="2005">SUM(MQ37:MQ41)</f>
        <v>963466.66666666674</v>
      </c>
      <c r="MR36" s="22">
        <f t="shared" ref="MR36" si="2006">SUM(MR37:MR41)</f>
        <v>963466.66666666674</v>
      </c>
      <c r="MS36" s="22">
        <f t="shared" ref="MS36" si="2007">SUM(MS37:MS41)</f>
        <v>963466.66666666674</v>
      </c>
      <c r="MT36" s="22">
        <f t="shared" ref="MT36" si="2008">SUM(MT37:MT41)</f>
        <v>963466.66666666674</v>
      </c>
      <c r="MU36" s="22">
        <f t="shared" ref="MU36" si="2009">SUM(MU37:MU41)</f>
        <v>963466.66666666674</v>
      </c>
      <c r="MV36" s="22">
        <f t="shared" ref="MV36" si="2010">SUM(MV37:MV41)</f>
        <v>963466.66666666674</v>
      </c>
      <c r="MW36" s="22">
        <f t="shared" ref="MW36" si="2011">SUM(MW37:MW41)</f>
        <v>963466.66666666674</v>
      </c>
      <c r="MX36" s="22">
        <f t="shared" ref="MX36" si="2012">SUM(MX37:MX41)</f>
        <v>963466.66666666674</v>
      </c>
      <c r="MY36" s="22">
        <f t="shared" ref="MY36" si="2013">SUM(MY37:MY41)</f>
        <v>963466.66666666674</v>
      </c>
      <c r="MZ36" s="22">
        <f t="shared" ref="MZ36" si="2014">SUM(MZ37:MZ41)</f>
        <v>963466.66666666674</v>
      </c>
      <c r="NA36" s="22">
        <f t="shared" ref="NA36" si="2015">SUM(NA37:NA41)</f>
        <v>963466.66666666674</v>
      </c>
      <c r="NB36" s="22">
        <f t="shared" ref="NB36" si="2016">SUM(NB37:NB41)</f>
        <v>963466.66666666674</v>
      </c>
      <c r="NC36" s="22">
        <f t="shared" ref="NC36" si="2017">SUM(NC37:NC41)</f>
        <v>963466.66666666674</v>
      </c>
      <c r="ND36" s="22">
        <f t="shared" ref="ND36" si="2018">SUM(ND37:ND41)</f>
        <v>963466.66666666674</v>
      </c>
      <c r="NE36" s="22">
        <f t="shared" ref="NE36" si="2019">SUM(NE37:NE41)</f>
        <v>963466.66666666674</v>
      </c>
      <c r="NF36" s="22">
        <f t="shared" ref="NF36" si="2020">SUM(NF37:NF41)</f>
        <v>963466.66666666674</v>
      </c>
      <c r="NG36" s="22">
        <f t="shared" ref="NG36" si="2021">SUM(NG37:NG41)</f>
        <v>963466.66666666674</v>
      </c>
      <c r="NH36" s="22">
        <f t="shared" ref="NH36" si="2022">SUM(NH37:NH41)</f>
        <v>963466.66666666674</v>
      </c>
      <c r="NI36" s="22">
        <f t="shared" ref="NI36" si="2023">SUM(NI37:NI41)</f>
        <v>963466.66666666674</v>
      </c>
      <c r="NJ36" s="22">
        <f t="shared" ref="NJ36" si="2024">SUM(NJ37:NJ41)</f>
        <v>963466.66666666674</v>
      </c>
      <c r="NK36" s="22">
        <f t="shared" ref="NK36" si="2025">SUM(NK37:NK41)</f>
        <v>963466.66666666674</v>
      </c>
      <c r="NL36" s="22">
        <f t="shared" ref="NL36" si="2026">SUM(NL37:NL41)</f>
        <v>963466.66666666674</v>
      </c>
      <c r="NM36" s="22">
        <f t="shared" ref="NM36" si="2027">SUM(NM37:NM41)</f>
        <v>963466.66666666674</v>
      </c>
      <c r="NN36" s="22">
        <f t="shared" ref="NN36" si="2028">SUM(NN37:NN41)</f>
        <v>963466.66666666674</v>
      </c>
      <c r="NO36" s="22">
        <f t="shared" ref="NO36" si="2029">SUM(NO37:NO41)</f>
        <v>963466.66666666674</v>
      </c>
      <c r="NP36" s="22">
        <f t="shared" ref="NP36" si="2030">SUM(NP37:NP41)</f>
        <v>963466.66666666674</v>
      </c>
      <c r="NQ36" s="22">
        <f t="shared" ref="NQ36" si="2031">SUM(NQ37:NQ41)</f>
        <v>963466.66666666674</v>
      </c>
      <c r="NR36" s="22">
        <f t="shared" ref="NR36" si="2032">SUM(NR37:NR41)</f>
        <v>963466.66666666674</v>
      </c>
      <c r="NS36" s="22">
        <f t="shared" ref="NS36" si="2033">SUM(NS37:NS41)</f>
        <v>984266.66666666674</v>
      </c>
      <c r="NT36" s="22">
        <f t="shared" ref="NT36" si="2034">SUM(NT37:NT41)</f>
        <v>984266.66666666674</v>
      </c>
      <c r="NU36" s="22">
        <f t="shared" ref="NU36" si="2035">SUM(NU37:NU41)</f>
        <v>984266.66666666674</v>
      </c>
      <c r="NV36" s="22">
        <f t="shared" ref="NV36" si="2036">SUM(NV37:NV41)</f>
        <v>984266.66666666674</v>
      </c>
      <c r="NW36" s="22">
        <f t="shared" ref="NW36" si="2037">SUM(NW37:NW41)</f>
        <v>984266.66666666674</v>
      </c>
      <c r="NX36" s="22">
        <f t="shared" ref="NX36" si="2038">SUM(NX37:NX41)</f>
        <v>984266.66666666674</v>
      </c>
      <c r="NY36" s="22">
        <f t="shared" ref="NY36" si="2039">SUM(NY37:NY41)</f>
        <v>984266.66666666674</v>
      </c>
      <c r="NZ36" s="22">
        <f t="shared" ref="NZ36" si="2040">SUM(NZ37:NZ41)</f>
        <v>984266.66666666674</v>
      </c>
      <c r="OA36" s="22">
        <f t="shared" ref="OA36" si="2041">SUM(OA37:OA41)</f>
        <v>984266.66666666674</v>
      </c>
      <c r="OB36" s="22">
        <f t="shared" ref="OB36" si="2042">SUM(OB37:OB41)</f>
        <v>984266.66666666674</v>
      </c>
      <c r="OC36" s="22">
        <f t="shared" ref="OC36" si="2043">SUM(OC37:OC41)</f>
        <v>984266.66666666674</v>
      </c>
      <c r="OD36" s="22">
        <f t="shared" ref="OD36" si="2044">SUM(OD37:OD41)</f>
        <v>984266.66666666674</v>
      </c>
      <c r="OE36" s="22">
        <f t="shared" ref="OE36" si="2045">SUM(OE37:OE41)</f>
        <v>984266.66666666674</v>
      </c>
      <c r="OF36" s="22">
        <f t="shared" ref="OF36" si="2046">SUM(OF37:OF41)</f>
        <v>984266.66666666674</v>
      </c>
      <c r="OG36" s="22">
        <f t="shared" ref="OG36" si="2047">SUM(OG37:OG41)</f>
        <v>984266.66666666674</v>
      </c>
      <c r="OH36" s="22">
        <f t="shared" ref="OH36" si="2048">SUM(OH37:OH41)</f>
        <v>984266.66666666674</v>
      </c>
      <c r="OI36" s="22">
        <f t="shared" ref="OI36" si="2049">SUM(OI37:OI41)</f>
        <v>984266.66666666674</v>
      </c>
      <c r="OJ36" s="22">
        <f t="shared" ref="OJ36" si="2050">SUM(OJ37:OJ41)</f>
        <v>984266.66666666674</v>
      </c>
      <c r="OK36" s="22">
        <f t="shared" ref="OK36" si="2051">SUM(OK37:OK41)</f>
        <v>984266.66666666674</v>
      </c>
      <c r="OL36" s="22">
        <f t="shared" ref="OL36" si="2052">SUM(OL37:OL41)</f>
        <v>984266.66666666674</v>
      </c>
      <c r="OM36" s="22">
        <f t="shared" ref="OM36" si="2053">SUM(OM37:OM41)</f>
        <v>984266.66666666674</v>
      </c>
      <c r="ON36" s="22">
        <f t="shared" ref="ON36" si="2054">SUM(ON37:ON41)</f>
        <v>984266.66666666674</v>
      </c>
      <c r="OO36" s="22">
        <f t="shared" ref="OO36" si="2055">SUM(OO37:OO41)</f>
        <v>984266.66666666674</v>
      </c>
      <c r="OP36" s="22">
        <f t="shared" ref="OP36" si="2056">SUM(OP37:OP41)</f>
        <v>984266.66666666674</v>
      </c>
      <c r="OQ36" s="22">
        <f t="shared" ref="OQ36" si="2057">SUM(OQ37:OQ41)</f>
        <v>984266.66666666674</v>
      </c>
      <c r="OR36" s="22">
        <f t="shared" ref="OR36" si="2058">SUM(OR37:OR41)</f>
        <v>984266.66666666674</v>
      </c>
      <c r="OS36" s="22">
        <f t="shared" ref="OS36" si="2059">SUM(OS37:OS41)</f>
        <v>984266.66666666674</v>
      </c>
      <c r="OT36" s="22">
        <f t="shared" ref="OT36" si="2060">SUM(OT37:OT41)</f>
        <v>984266.66666666674</v>
      </c>
      <c r="OU36" s="22">
        <f t="shared" ref="OU36" si="2061">SUM(OU37:OU41)</f>
        <v>984266.66666666674</v>
      </c>
      <c r="OV36" s="22">
        <f t="shared" ref="OV36" si="2062">SUM(OV37:OV41)</f>
        <v>984266.66666666674</v>
      </c>
      <c r="OW36" s="22">
        <f t="shared" ref="OW36" si="2063">SUM(OW37:OW41)</f>
        <v>984266.66666666674</v>
      </c>
      <c r="OX36" s="22">
        <f t="shared" ref="OX36" si="2064">SUM(OX37:OX41)</f>
        <v>1110400.0000000002</v>
      </c>
      <c r="OY36" s="22">
        <f t="shared" ref="OY36" si="2065">SUM(OY37:OY41)</f>
        <v>1110400.0000000002</v>
      </c>
      <c r="OZ36" s="22">
        <f t="shared" ref="OZ36" si="2066">SUM(OZ37:OZ41)</f>
        <v>1110400.0000000002</v>
      </c>
      <c r="PA36" s="22">
        <f t="shared" ref="PA36" si="2067">SUM(PA37:PA41)</f>
        <v>1110400.0000000002</v>
      </c>
      <c r="PB36" s="22">
        <f t="shared" ref="PB36" si="2068">SUM(PB37:PB41)</f>
        <v>1110400.0000000002</v>
      </c>
      <c r="PC36" s="22">
        <f t="shared" ref="PC36" si="2069">SUM(PC37:PC41)</f>
        <v>1110400.0000000002</v>
      </c>
      <c r="PD36" s="22">
        <f t="shared" ref="PD36" si="2070">SUM(PD37:PD41)</f>
        <v>1110400.0000000002</v>
      </c>
      <c r="PE36" s="22">
        <f t="shared" ref="PE36" si="2071">SUM(PE37:PE41)</f>
        <v>1110400.0000000002</v>
      </c>
      <c r="PF36" s="22">
        <f t="shared" ref="PF36" si="2072">SUM(PF37:PF41)</f>
        <v>1110400.0000000002</v>
      </c>
      <c r="PG36" s="22">
        <f t="shared" ref="PG36" si="2073">SUM(PG37:PG41)</f>
        <v>1110400.0000000002</v>
      </c>
      <c r="PH36" s="22">
        <f t="shared" ref="PH36" si="2074">SUM(PH37:PH41)</f>
        <v>1110400.0000000002</v>
      </c>
      <c r="PI36" s="22">
        <f t="shared" ref="PI36" si="2075">SUM(PI37:PI41)</f>
        <v>1110400.0000000002</v>
      </c>
      <c r="PJ36" s="22">
        <f t="shared" ref="PJ36" si="2076">SUM(PJ37:PJ41)</f>
        <v>1110400.0000000002</v>
      </c>
      <c r="PK36" s="22">
        <f t="shared" ref="PK36" si="2077">SUM(PK37:PK41)</f>
        <v>1110400.0000000002</v>
      </c>
      <c r="PL36" s="22">
        <f t="shared" ref="PL36" si="2078">SUM(PL37:PL41)</f>
        <v>1110400.0000000002</v>
      </c>
      <c r="PM36" s="22">
        <f t="shared" ref="PM36" si="2079">SUM(PM37:PM41)</f>
        <v>1110400.0000000002</v>
      </c>
      <c r="PN36" s="22">
        <f t="shared" ref="PN36" si="2080">SUM(PN37:PN41)</f>
        <v>1110400.0000000002</v>
      </c>
      <c r="PO36" s="22">
        <f t="shared" ref="PO36" si="2081">SUM(PO37:PO41)</f>
        <v>1110400.0000000002</v>
      </c>
      <c r="PP36" s="22">
        <f t="shared" ref="PP36" si="2082">SUM(PP37:PP41)</f>
        <v>1110400.0000000002</v>
      </c>
      <c r="PQ36" s="22">
        <f t="shared" ref="PQ36" si="2083">SUM(PQ37:PQ41)</f>
        <v>1110400.0000000002</v>
      </c>
      <c r="PR36" s="22">
        <f t="shared" ref="PR36" si="2084">SUM(PR37:PR41)</f>
        <v>1110400.0000000002</v>
      </c>
      <c r="PS36" s="22">
        <f t="shared" ref="PS36" si="2085">SUM(PS37:PS41)</f>
        <v>1110400.0000000002</v>
      </c>
      <c r="PT36" s="22">
        <f t="shared" ref="PT36" si="2086">SUM(PT37:PT41)</f>
        <v>1110400.0000000002</v>
      </c>
      <c r="PU36" s="22">
        <f t="shared" ref="PU36" si="2087">SUM(PU37:PU41)</f>
        <v>1110400.0000000002</v>
      </c>
      <c r="PV36" s="22">
        <f t="shared" ref="PV36" si="2088">SUM(PV37:PV41)</f>
        <v>1110400.0000000002</v>
      </c>
      <c r="PW36" s="22">
        <f t="shared" ref="PW36" si="2089">SUM(PW37:PW41)</f>
        <v>1110400.0000000002</v>
      </c>
      <c r="PX36" s="22">
        <f t="shared" ref="PX36" si="2090">SUM(PX37:PX41)</f>
        <v>1110400.0000000002</v>
      </c>
      <c r="PY36" s="22">
        <f t="shared" ref="PY36" si="2091">SUM(PY37:PY41)</f>
        <v>1110400.0000000002</v>
      </c>
      <c r="PZ36" s="22">
        <f t="shared" ref="PZ36" si="2092">SUM(PZ37:PZ41)</f>
        <v>1110400.0000000002</v>
      </c>
      <c r="QA36" s="22">
        <f t="shared" ref="QA36" si="2093">SUM(QA37:QA41)</f>
        <v>1110400.0000000002</v>
      </c>
      <c r="QB36" s="22">
        <f t="shared" ref="QB36" si="2094">SUM(QB37:QB41)</f>
        <v>1110400.0000000002</v>
      </c>
      <c r="QC36" s="22">
        <f t="shared" ref="QC36" si="2095">SUM(QC37:QC41)</f>
        <v>1744200.0000000002</v>
      </c>
      <c r="QD36" s="22">
        <f t="shared" ref="QD36" si="2096">SUM(QD37:QD41)</f>
        <v>1744200.0000000002</v>
      </c>
      <c r="QE36" s="22">
        <f t="shared" ref="QE36" si="2097">SUM(QE37:QE41)</f>
        <v>1744200.0000000002</v>
      </c>
      <c r="QF36" s="22">
        <f t="shared" ref="QF36" si="2098">SUM(QF37:QF41)</f>
        <v>1744200.0000000002</v>
      </c>
      <c r="QG36" s="22">
        <f t="shared" ref="QG36" si="2099">SUM(QG37:QG41)</f>
        <v>1744200.0000000002</v>
      </c>
      <c r="QH36" s="22">
        <f t="shared" ref="QH36" si="2100">SUM(QH37:QH41)</f>
        <v>1744200.0000000002</v>
      </c>
      <c r="QI36" s="22">
        <f t="shared" ref="QI36" si="2101">SUM(QI37:QI41)</f>
        <v>1744200.0000000002</v>
      </c>
      <c r="QJ36" s="22">
        <f t="shared" ref="QJ36" si="2102">SUM(QJ37:QJ41)</f>
        <v>1744200.0000000002</v>
      </c>
      <c r="QK36" s="22">
        <f t="shared" ref="QK36" si="2103">SUM(QK37:QK41)</f>
        <v>1744200.0000000002</v>
      </c>
      <c r="QL36" s="22">
        <f t="shared" ref="QL36" si="2104">SUM(QL37:QL41)</f>
        <v>1744200.0000000002</v>
      </c>
      <c r="QM36" s="22">
        <f t="shared" ref="QM36" si="2105">SUM(QM37:QM41)</f>
        <v>1744200.0000000002</v>
      </c>
      <c r="QN36" s="22">
        <f t="shared" ref="QN36" si="2106">SUM(QN37:QN41)</f>
        <v>1744200.0000000002</v>
      </c>
      <c r="QO36" s="22">
        <f t="shared" ref="QO36" si="2107">SUM(QO37:QO41)</f>
        <v>1744200.0000000002</v>
      </c>
      <c r="QP36" s="22">
        <f t="shared" ref="QP36" si="2108">SUM(QP37:QP41)</f>
        <v>1744200.0000000002</v>
      </c>
      <c r="QQ36" s="22">
        <f t="shared" ref="QQ36" si="2109">SUM(QQ37:QQ41)</f>
        <v>1744200.0000000002</v>
      </c>
      <c r="QR36" s="22">
        <f t="shared" ref="QR36" si="2110">SUM(QR37:QR41)</f>
        <v>1744200.0000000002</v>
      </c>
      <c r="QS36" s="22">
        <f t="shared" ref="QS36" si="2111">SUM(QS37:QS41)</f>
        <v>1744200.0000000002</v>
      </c>
      <c r="QT36" s="22">
        <f t="shared" ref="QT36" si="2112">SUM(QT37:QT41)</f>
        <v>1744200.0000000002</v>
      </c>
      <c r="QU36" s="22">
        <f t="shared" ref="QU36" si="2113">SUM(QU37:QU41)</f>
        <v>1744200.0000000002</v>
      </c>
      <c r="QV36" s="22">
        <f t="shared" ref="QV36" si="2114">SUM(QV37:QV41)</f>
        <v>1744200.0000000002</v>
      </c>
      <c r="QW36" s="22">
        <f t="shared" ref="QW36" si="2115">SUM(QW37:QW41)</f>
        <v>1744200.0000000002</v>
      </c>
      <c r="QX36" s="22">
        <f t="shared" ref="QX36" si="2116">SUM(QX37:QX41)</f>
        <v>1744200.0000000002</v>
      </c>
      <c r="QY36" s="22">
        <f t="shared" ref="QY36" si="2117">SUM(QY37:QY41)</f>
        <v>1744200.0000000002</v>
      </c>
      <c r="QZ36" s="22">
        <f t="shared" ref="QZ36" si="2118">SUM(QZ37:QZ41)</f>
        <v>1744200.0000000002</v>
      </c>
      <c r="RA36" s="22">
        <f t="shared" ref="RA36" si="2119">SUM(RA37:RA41)</f>
        <v>1744200.0000000002</v>
      </c>
      <c r="RB36" s="22">
        <f t="shared" ref="RB36" si="2120">SUM(RB37:RB41)</f>
        <v>1744200.0000000002</v>
      </c>
      <c r="RC36" s="22">
        <f t="shared" ref="RC36" si="2121">SUM(RC37:RC41)</f>
        <v>1744200.0000000002</v>
      </c>
      <c r="RD36" s="22">
        <f t="shared" ref="RD36" si="2122">SUM(RD37:RD41)</f>
        <v>1744200.0000000002</v>
      </c>
      <c r="RE36" s="22">
        <f t="shared" ref="RE36" si="2123">SUM(RE37:RE41)</f>
        <v>1744200.0000000002</v>
      </c>
      <c r="RF36" s="22">
        <f t="shared" ref="RF36" si="2124">SUM(RF37:RF41)</f>
        <v>1744200.0000000002</v>
      </c>
      <c r="RG36" s="22">
        <f t="shared" ref="RG36" si="2125">SUM(RG37:RG41)</f>
        <v>1978800</v>
      </c>
      <c r="RH36" s="22">
        <f t="shared" ref="RH36" si="2126">SUM(RH37:RH41)</f>
        <v>1978800</v>
      </c>
      <c r="RI36" s="22">
        <f t="shared" ref="RI36" si="2127">SUM(RI37:RI41)</f>
        <v>1978800</v>
      </c>
      <c r="RJ36" s="22">
        <f t="shared" ref="RJ36" si="2128">SUM(RJ37:RJ41)</f>
        <v>1978800</v>
      </c>
      <c r="RK36" s="22">
        <f t="shared" ref="RK36" si="2129">SUM(RK37:RK41)</f>
        <v>1978800</v>
      </c>
      <c r="RL36" s="22">
        <f t="shared" ref="RL36" si="2130">SUM(RL37:RL41)</f>
        <v>1978800</v>
      </c>
      <c r="RM36" s="22">
        <f t="shared" ref="RM36" si="2131">SUM(RM37:RM41)</f>
        <v>1978800</v>
      </c>
      <c r="RN36" s="22">
        <f t="shared" ref="RN36" si="2132">SUM(RN37:RN41)</f>
        <v>1978800</v>
      </c>
      <c r="RO36" s="22">
        <f t="shared" ref="RO36" si="2133">SUM(RO37:RO41)</f>
        <v>1978800</v>
      </c>
      <c r="RP36" s="22">
        <f t="shared" ref="RP36" si="2134">SUM(RP37:RP41)</f>
        <v>1978800</v>
      </c>
      <c r="RQ36" s="22">
        <f t="shared" ref="RQ36" si="2135">SUM(RQ37:RQ41)</f>
        <v>1978800</v>
      </c>
      <c r="RR36" s="22">
        <f t="shared" ref="RR36" si="2136">SUM(RR37:RR41)</f>
        <v>1978800</v>
      </c>
      <c r="RS36" s="22">
        <f t="shared" ref="RS36" si="2137">SUM(RS37:RS41)</f>
        <v>1978800</v>
      </c>
      <c r="RT36" s="22">
        <f t="shared" ref="RT36" si="2138">SUM(RT37:RT41)</f>
        <v>1978800</v>
      </c>
      <c r="RU36" s="22">
        <f t="shared" ref="RU36" si="2139">SUM(RU37:RU41)</f>
        <v>1978800</v>
      </c>
      <c r="RV36" s="22">
        <f t="shared" ref="RV36" si="2140">SUM(RV37:RV41)</f>
        <v>1978800</v>
      </c>
      <c r="RW36" s="22">
        <f t="shared" ref="RW36" si="2141">SUM(RW37:RW41)</f>
        <v>1978800</v>
      </c>
      <c r="RX36" s="22">
        <f t="shared" ref="RX36" si="2142">SUM(RX37:RX41)</f>
        <v>1978800</v>
      </c>
      <c r="RY36" s="22">
        <f t="shared" ref="RY36" si="2143">SUM(RY37:RY41)</f>
        <v>1978800</v>
      </c>
      <c r="RZ36" s="22">
        <f t="shared" ref="RZ36" si="2144">SUM(RZ37:RZ41)</f>
        <v>1978800</v>
      </c>
      <c r="SA36" s="22">
        <f t="shared" ref="SA36" si="2145">SUM(SA37:SA41)</f>
        <v>1978800</v>
      </c>
      <c r="SB36" s="22">
        <f t="shared" ref="SB36" si="2146">SUM(SB37:SB41)</f>
        <v>1978800</v>
      </c>
      <c r="SC36" s="22">
        <f t="shared" ref="SC36" si="2147">SUM(SC37:SC41)</f>
        <v>1978800</v>
      </c>
      <c r="SD36" s="22">
        <f t="shared" ref="SD36" si="2148">SUM(SD37:SD41)</f>
        <v>1978800</v>
      </c>
      <c r="SE36" s="22">
        <f t="shared" ref="SE36" si="2149">SUM(SE37:SE41)</f>
        <v>1978800</v>
      </c>
      <c r="SF36" s="22">
        <f t="shared" ref="SF36" si="2150">SUM(SF37:SF41)</f>
        <v>1978800</v>
      </c>
      <c r="SG36" s="22">
        <f t="shared" ref="SG36" si="2151">SUM(SG37:SG41)</f>
        <v>1978800</v>
      </c>
      <c r="SH36" s="22">
        <f t="shared" ref="SH36" si="2152">SUM(SH37:SH41)</f>
        <v>1978800</v>
      </c>
      <c r="SI36" s="22">
        <f t="shared" ref="SI36" si="2153">SUM(SI37:SI41)</f>
        <v>1978800</v>
      </c>
      <c r="SJ36" s="22">
        <f t="shared" ref="SJ36" si="2154">SUM(SJ37:SJ41)</f>
        <v>1978800</v>
      </c>
      <c r="SK36" s="22">
        <f t="shared" ref="SK36" si="2155">SUM(SK37:SK41)</f>
        <v>1978800</v>
      </c>
      <c r="SL36" s="22">
        <f t="shared" ref="SL36" si="2156">SUM(SL37:SL41)</f>
        <v>1350800</v>
      </c>
      <c r="SM36" s="22">
        <f t="shared" ref="SM36" si="2157">SUM(SM37:SM41)</f>
        <v>1350800</v>
      </c>
      <c r="SN36" s="22">
        <f t="shared" ref="SN36" si="2158">SUM(SN37:SN41)</f>
        <v>1350800</v>
      </c>
      <c r="SO36" s="22">
        <f t="shared" ref="SO36" si="2159">SUM(SO37:SO41)</f>
        <v>1350800</v>
      </c>
      <c r="SP36" s="22">
        <f t="shared" ref="SP36" si="2160">SUM(SP37:SP41)</f>
        <v>1350800</v>
      </c>
      <c r="SQ36" s="22">
        <f t="shared" ref="SQ36" si="2161">SUM(SQ37:SQ41)</f>
        <v>1350800</v>
      </c>
      <c r="SR36" s="22">
        <f t="shared" ref="SR36" si="2162">SUM(SR37:SR41)</f>
        <v>1350800</v>
      </c>
      <c r="SS36" s="22">
        <f t="shared" ref="SS36" si="2163">SUM(SS37:SS41)</f>
        <v>1350800</v>
      </c>
      <c r="ST36" s="22">
        <f t="shared" ref="ST36" si="2164">SUM(ST37:ST41)</f>
        <v>1350800</v>
      </c>
      <c r="SU36" s="22">
        <f t="shared" ref="SU36" si="2165">SUM(SU37:SU41)</f>
        <v>1350800</v>
      </c>
      <c r="SV36" s="22">
        <f t="shared" ref="SV36" si="2166">SUM(SV37:SV41)</f>
        <v>1350800</v>
      </c>
      <c r="SW36" s="22">
        <f t="shared" ref="SW36" si="2167">SUM(SW37:SW41)</f>
        <v>1350800</v>
      </c>
      <c r="SX36" s="22">
        <f t="shared" ref="SX36" si="2168">SUM(SX37:SX41)</f>
        <v>1350800</v>
      </c>
      <c r="SY36" s="22">
        <f t="shared" ref="SY36" si="2169">SUM(SY37:SY41)</f>
        <v>1350800</v>
      </c>
      <c r="SZ36" s="22">
        <f t="shared" ref="SZ36" si="2170">SUM(SZ37:SZ41)</f>
        <v>1350800</v>
      </c>
      <c r="TA36" s="22">
        <f t="shared" ref="TA36" si="2171">SUM(TA37:TA41)</f>
        <v>1350800</v>
      </c>
      <c r="TB36" s="22">
        <f t="shared" ref="TB36" si="2172">SUM(TB37:TB41)</f>
        <v>1350800</v>
      </c>
      <c r="TC36" s="22">
        <f t="shared" ref="TC36" si="2173">SUM(TC37:TC41)</f>
        <v>1350800</v>
      </c>
      <c r="TD36" s="22">
        <f t="shared" ref="TD36" si="2174">SUM(TD37:TD41)</f>
        <v>1350800</v>
      </c>
      <c r="TE36" s="22">
        <f t="shared" ref="TE36" si="2175">SUM(TE37:TE41)</f>
        <v>1350800</v>
      </c>
      <c r="TF36" s="22">
        <f t="shared" ref="TF36" si="2176">SUM(TF37:TF41)</f>
        <v>1350800</v>
      </c>
      <c r="TG36" s="22">
        <f t="shared" ref="TG36" si="2177">SUM(TG37:TG41)</f>
        <v>1350800</v>
      </c>
      <c r="TH36" s="22">
        <f t="shared" ref="TH36" si="2178">SUM(TH37:TH41)</f>
        <v>1350800</v>
      </c>
      <c r="TI36" s="22">
        <f t="shared" ref="TI36" si="2179">SUM(TI37:TI41)</f>
        <v>1350800</v>
      </c>
      <c r="TJ36" s="22">
        <f t="shared" ref="TJ36" si="2180">SUM(TJ37:TJ41)</f>
        <v>1350800</v>
      </c>
      <c r="TK36" s="22">
        <f t="shared" ref="TK36" si="2181">SUM(TK37:TK41)</f>
        <v>1350800</v>
      </c>
      <c r="TL36" s="22">
        <f t="shared" ref="TL36" si="2182">SUM(TL37:TL41)</f>
        <v>1350800</v>
      </c>
      <c r="TM36" s="22">
        <f t="shared" ref="TM36" si="2183">SUM(TM37:TM41)</f>
        <v>1350800</v>
      </c>
      <c r="TN36" s="22">
        <f t="shared" ref="TN36" si="2184">SUM(TN37:TN41)</f>
        <v>1350800</v>
      </c>
      <c r="TO36" s="22">
        <f t="shared" ref="TO36" si="2185">SUM(TO37:TO41)</f>
        <v>1350800</v>
      </c>
      <c r="TP36" s="22">
        <f t="shared" ref="TP36" si="2186">SUM(TP37:TP41)</f>
        <v>1382400</v>
      </c>
      <c r="TQ36" s="22">
        <f t="shared" ref="TQ36" si="2187">SUM(TQ37:TQ41)</f>
        <v>1382400</v>
      </c>
      <c r="TR36" s="22">
        <f t="shared" ref="TR36" si="2188">SUM(TR37:TR41)</f>
        <v>1382400</v>
      </c>
      <c r="TS36" s="22">
        <f t="shared" ref="TS36" si="2189">SUM(TS37:TS41)</f>
        <v>1382400</v>
      </c>
      <c r="TT36" s="22">
        <f t="shared" ref="TT36" si="2190">SUM(TT37:TT41)</f>
        <v>1382400</v>
      </c>
      <c r="TU36" s="22">
        <f t="shared" ref="TU36" si="2191">SUM(TU37:TU41)</f>
        <v>1382400</v>
      </c>
      <c r="TV36" s="22">
        <f t="shared" ref="TV36" si="2192">SUM(TV37:TV41)</f>
        <v>1382400</v>
      </c>
      <c r="TW36" s="22">
        <f t="shared" ref="TW36" si="2193">SUM(TW37:TW41)</f>
        <v>1382400</v>
      </c>
      <c r="TX36" s="22">
        <f t="shared" ref="TX36" si="2194">SUM(TX37:TX41)</f>
        <v>1382400</v>
      </c>
      <c r="TY36" s="22">
        <f t="shared" ref="TY36" si="2195">SUM(TY37:TY41)</f>
        <v>1382400</v>
      </c>
      <c r="TZ36" s="22">
        <f t="shared" ref="TZ36" si="2196">SUM(TZ37:TZ41)</f>
        <v>1382400</v>
      </c>
      <c r="UA36" s="22">
        <f t="shared" ref="UA36" si="2197">SUM(UA37:UA41)</f>
        <v>1382400</v>
      </c>
      <c r="UB36" s="22">
        <f t="shared" ref="UB36" si="2198">SUM(UB37:UB41)</f>
        <v>1382400</v>
      </c>
      <c r="UC36" s="22">
        <f t="shared" ref="UC36" si="2199">SUM(UC37:UC41)</f>
        <v>1382400</v>
      </c>
      <c r="UD36" s="22">
        <f t="shared" ref="UD36" si="2200">SUM(UD37:UD41)</f>
        <v>1382400</v>
      </c>
      <c r="UE36" s="22">
        <f t="shared" ref="UE36" si="2201">SUM(UE37:UE41)</f>
        <v>1382400</v>
      </c>
      <c r="UF36" s="22">
        <f t="shared" ref="UF36" si="2202">SUM(UF37:UF41)</f>
        <v>1382400</v>
      </c>
      <c r="UG36" s="22">
        <f t="shared" ref="UG36" si="2203">SUM(UG37:UG41)</f>
        <v>1382400</v>
      </c>
      <c r="UH36" s="22">
        <f t="shared" ref="UH36" si="2204">SUM(UH37:UH41)</f>
        <v>1382400</v>
      </c>
      <c r="UI36" s="22">
        <f t="shared" ref="UI36" si="2205">SUM(UI37:UI41)</f>
        <v>1382400</v>
      </c>
      <c r="UJ36" s="22">
        <f t="shared" ref="UJ36" si="2206">SUM(UJ37:UJ41)</f>
        <v>1382400</v>
      </c>
      <c r="UK36" s="22">
        <f t="shared" ref="UK36" si="2207">SUM(UK37:UK41)</f>
        <v>1382400</v>
      </c>
      <c r="UL36" s="22">
        <f t="shared" ref="UL36" si="2208">SUM(UL37:UL41)</f>
        <v>1382400</v>
      </c>
      <c r="UM36" s="22">
        <f t="shared" ref="UM36" si="2209">SUM(UM37:UM41)</f>
        <v>1382400</v>
      </c>
      <c r="UN36" s="22">
        <f t="shared" ref="UN36" si="2210">SUM(UN37:UN41)</f>
        <v>1382400</v>
      </c>
      <c r="UO36" s="22">
        <f t="shared" ref="UO36" si="2211">SUM(UO37:UO41)</f>
        <v>1382400</v>
      </c>
      <c r="UP36" s="22">
        <f t="shared" ref="UP36" si="2212">SUM(UP37:UP41)</f>
        <v>1382400</v>
      </c>
      <c r="UQ36" s="22">
        <f t="shared" ref="UQ36" si="2213">SUM(UQ37:UQ41)</f>
        <v>1382400</v>
      </c>
      <c r="UR36" s="22">
        <f t="shared" ref="UR36" si="2214">SUM(UR37:UR41)</f>
        <v>1382400</v>
      </c>
      <c r="US36" s="22">
        <f t="shared" ref="US36" si="2215">SUM(US37:US41)</f>
        <v>1382400</v>
      </c>
      <c r="UT36" s="22">
        <f t="shared" ref="UT36" si="2216">SUM(UT37:UT41)</f>
        <v>1382400</v>
      </c>
      <c r="UU36" s="22">
        <f t="shared" ref="UU36" si="2217">SUM(UU37:UU41)</f>
        <v>1572000.0000000002</v>
      </c>
      <c r="UV36" s="22">
        <f t="shared" ref="UV36" si="2218">SUM(UV37:UV41)</f>
        <v>1572000.0000000002</v>
      </c>
      <c r="UW36" s="22">
        <f t="shared" ref="UW36" si="2219">SUM(UW37:UW41)</f>
        <v>1572000.0000000002</v>
      </c>
      <c r="UX36" s="22">
        <f t="shared" ref="UX36" si="2220">SUM(UX37:UX41)</f>
        <v>1572000.0000000002</v>
      </c>
      <c r="UY36" s="22">
        <f t="shared" ref="UY36" si="2221">SUM(UY37:UY41)</f>
        <v>1572000.0000000002</v>
      </c>
      <c r="UZ36" s="22">
        <f t="shared" ref="UZ36" si="2222">SUM(UZ37:UZ41)</f>
        <v>1572000.0000000002</v>
      </c>
      <c r="VA36" s="22">
        <f t="shared" ref="VA36" si="2223">SUM(VA37:VA41)</f>
        <v>1572000.0000000002</v>
      </c>
      <c r="VB36" s="22">
        <f t="shared" ref="VB36" si="2224">SUM(VB37:VB41)</f>
        <v>1572000.0000000002</v>
      </c>
      <c r="VC36" s="22">
        <f t="shared" ref="VC36" si="2225">SUM(VC37:VC41)</f>
        <v>1572000.0000000002</v>
      </c>
      <c r="VD36" s="22">
        <f t="shared" ref="VD36" si="2226">SUM(VD37:VD41)</f>
        <v>1572000.0000000002</v>
      </c>
      <c r="VE36" s="22">
        <f t="shared" ref="VE36" si="2227">SUM(VE37:VE41)</f>
        <v>1572000.0000000002</v>
      </c>
      <c r="VF36" s="22">
        <f t="shared" ref="VF36" si="2228">SUM(VF37:VF41)</f>
        <v>1572000.0000000002</v>
      </c>
      <c r="VG36" s="22">
        <f t="shared" ref="VG36" si="2229">SUM(VG37:VG41)</f>
        <v>1572000.0000000002</v>
      </c>
      <c r="VH36" s="22">
        <f t="shared" ref="VH36" si="2230">SUM(VH37:VH41)</f>
        <v>1572000.0000000002</v>
      </c>
      <c r="VI36" s="22">
        <f t="shared" ref="VI36" si="2231">SUM(VI37:VI41)</f>
        <v>1572000.0000000002</v>
      </c>
      <c r="VJ36" s="22">
        <f t="shared" ref="VJ36" si="2232">SUM(VJ37:VJ41)</f>
        <v>1572000.0000000002</v>
      </c>
      <c r="VK36" s="22">
        <f t="shared" ref="VK36" si="2233">SUM(VK37:VK41)</f>
        <v>1572000.0000000002</v>
      </c>
      <c r="VL36" s="22">
        <f t="shared" ref="VL36" si="2234">SUM(VL37:VL41)</f>
        <v>1572000.0000000002</v>
      </c>
      <c r="VM36" s="22">
        <f t="shared" ref="VM36" si="2235">SUM(VM37:VM41)</f>
        <v>1572000.0000000002</v>
      </c>
      <c r="VN36" s="22">
        <f t="shared" ref="VN36" si="2236">SUM(VN37:VN41)</f>
        <v>1572000.0000000002</v>
      </c>
      <c r="VO36" s="22">
        <f t="shared" ref="VO36" si="2237">SUM(VO37:VO41)</f>
        <v>1572000.0000000002</v>
      </c>
      <c r="VP36" s="22">
        <f t="shared" ref="VP36" si="2238">SUM(VP37:VP41)</f>
        <v>1572000.0000000002</v>
      </c>
      <c r="VQ36" s="22">
        <f t="shared" ref="VQ36" si="2239">SUM(VQ37:VQ41)</f>
        <v>1572000.0000000002</v>
      </c>
      <c r="VR36" s="22">
        <f t="shared" ref="VR36" si="2240">SUM(VR37:VR41)</f>
        <v>1572000.0000000002</v>
      </c>
      <c r="VS36" s="22">
        <f t="shared" ref="VS36" si="2241">SUM(VS37:VS41)</f>
        <v>1572000.0000000002</v>
      </c>
      <c r="VT36" s="22">
        <f t="shared" ref="VT36" si="2242">SUM(VT37:VT41)</f>
        <v>1572000.0000000002</v>
      </c>
      <c r="VU36" s="22">
        <f t="shared" ref="VU36" si="2243">SUM(VU37:VU41)</f>
        <v>1572000.0000000002</v>
      </c>
      <c r="VV36" s="22">
        <f t="shared" ref="VV36" si="2244">SUM(VV37:VV41)</f>
        <v>1572000.0000000002</v>
      </c>
      <c r="VW36" s="22">
        <f t="shared" ref="VW36" si="2245">SUM(VW37:VW41)</f>
        <v>1572000.0000000002</v>
      </c>
      <c r="VX36" s="22">
        <f t="shared" ref="VX36" si="2246">SUM(VX37:VX41)</f>
        <v>1572000.0000000002</v>
      </c>
      <c r="VY36" s="22">
        <f t="shared" ref="VY36" si="2247">SUM(VY37:VY41)</f>
        <v>1572000.0000000002</v>
      </c>
      <c r="VZ36" s="22">
        <f t="shared" ref="VZ36" si="2248">SUM(VZ37:VZ41)</f>
        <v>1613600.0000000002</v>
      </c>
      <c r="WA36" s="22">
        <f t="shared" ref="WA36" si="2249">SUM(WA37:WA41)</f>
        <v>1613600.0000000002</v>
      </c>
      <c r="WB36" s="22">
        <f t="shared" ref="WB36" si="2250">SUM(WB37:WB41)</f>
        <v>1613600.0000000002</v>
      </c>
      <c r="WC36" s="22">
        <f t="shared" ref="WC36" si="2251">SUM(WC37:WC41)</f>
        <v>1613600.0000000002</v>
      </c>
      <c r="WD36" s="22">
        <f t="shared" ref="WD36" si="2252">SUM(WD37:WD41)</f>
        <v>1613600.0000000002</v>
      </c>
      <c r="WE36" s="22">
        <f t="shared" ref="WE36" si="2253">SUM(WE37:WE41)</f>
        <v>1613600.0000000002</v>
      </c>
      <c r="WF36" s="22">
        <f t="shared" ref="WF36" si="2254">SUM(WF37:WF41)</f>
        <v>1613600.0000000002</v>
      </c>
      <c r="WG36" s="22">
        <f t="shared" ref="WG36" si="2255">SUM(WG37:WG41)</f>
        <v>1613600.0000000002</v>
      </c>
      <c r="WH36" s="22">
        <f t="shared" ref="WH36" si="2256">SUM(WH37:WH41)</f>
        <v>1613600.0000000002</v>
      </c>
      <c r="WI36" s="22">
        <f t="shared" ref="WI36" si="2257">SUM(WI37:WI41)</f>
        <v>1613600.0000000002</v>
      </c>
      <c r="WJ36" s="22">
        <f t="shared" ref="WJ36" si="2258">SUM(WJ37:WJ41)</f>
        <v>1613600.0000000002</v>
      </c>
      <c r="WK36" s="22">
        <f t="shared" ref="WK36" si="2259">SUM(WK37:WK41)</f>
        <v>1613600.0000000002</v>
      </c>
      <c r="WL36" s="22">
        <f t="shared" ref="WL36" si="2260">SUM(WL37:WL41)</f>
        <v>1613600.0000000002</v>
      </c>
      <c r="WM36" s="22">
        <f t="shared" ref="WM36" si="2261">SUM(WM37:WM41)</f>
        <v>1613600.0000000002</v>
      </c>
      <c r="WN36" s="22">
        <f t="shared" ref="WN36" si="2262">SUM(WN37:WN41)</f>
        <v>1613600.0000000002</v>
      </c>
      <c r="WO36" s="22">
        <f t="shared" ref="WO36" si="2263">SUM(WO37:WO41)</f>
        <v>1613600.0000000002</v>
      </c>
      <c r="WP36" s="22">
        <f t="shared" ref="WP36" si="2264">SUM(WP37:WP41)</f>
        <v>1613600.0000000002</v>
      </c>
      <c r="WQ36" s="22">
        <f t="shared" ref="WQ36" si="2265">SUM(WQ37:WQ41)</f>
        <v>1613600.0000000002</v>
      </c>
      <c r="WR36" s="22">
        <f t="shared" ref="WR36" si="2266">SUM(WR37:WR41)</f>
        <v>1613600.0000000002</v>
      </c>
      <c r="WS36" s="22">
        <f t="shared" ref="WS36" si="2267">SUM(WS37:WS41)</f>
        <v>1613600.0000000002</v>
      </c>
      <c r="WT36" s="22">
        <f t="shared" ref="WT36" si="2268">SUM(WT37:WT41)</f>
        <v>1613600.0000000002</v>
      </c>
      <c r="WU36" s="22">
        <f t="shared" ref="WU36" si="2269">SUM(WU37:WU41)</f>
        <v>1613600.0000000002</v>
      </c>
      <c r="WV36" s="22">
        <f t="shared" ref="WV36" si="2270">SUM(WV37:WV41)</f>
        <v>1613600.0000000002</v>
      </c>
      <c r="WW36" s="22">
        <f t="shared" ref="WW36" si="2271">SUM(WW37:WW41)</f>
        <v>1613600.0000000002</v>
      </c>
      <c r="WX36" s="22">
        <f t="shared" ref="WX36" si="2272">SUM(WX37:WX41)</f>
        <v>1613600.0000000002</v>
      </c>
      <c r="WY36" s="22">
        <f t="shared" ref="WY36" si="2273">SUM(WY37:WY41)</f>
        <v>1613600.0000000002</v>
      </c>
      <c r="WZ36" s="22">
        <f t="shared" ref="WZ36" si="2274">SUM(WZ37:WZ41)</f>
        <v>1613600.0000000002</v>
      </c>
      <c r="XA36" s="22">
        <f t="shared" ref="XA36" si="2275">SUM(XA37:XA41)</f>
        <v>1613600.0000000002</v>
      </c>
      <c r="XB36" s="22">
        <f t="shared" ref="XB36" si="2276">SUM(XB37:XB41)</f>
        <v>1210200</v>
      </c>
      <c r="XC36" s="22">
        <f t="shared" ref="XC36" si="2277">SUM(XC37:XC41)</f>
        <v>1210200</v>
      </c>
      <c r="XD36" s="22">
        <f t="shared" ref="XD36" si="2278">SUM(XD37:XD41)</f>
        <v>1210200</v>
      </c>
      <c r="XE36" s="22">
        <f t="shared" ref="XE36" si="2279">SUM(XE37:XE41)</f>
        <v>1210200</v>
      </c>
      <c r="XF36" s="22">
        <f t="shared" ref="XF36" si="2280">SUM(XF37:XF41)</f>
        <v>1210200</v>
      </c>
      <c r="XG36" s="22">
        <f t="shared" ref="XG36" si="2281">SUM(XG37:XG41)</f>
        <v>1210200</v>
      </c>
      <c r="XH36" s="22">
        <f t="shared" ref="XH36" si="2282">SUM(XH37:XH41)</f>
        <v>1210200</v>
      </c>
      <c r="XI36" s="22">
        <f t="shared" ref="XI36" si="2283">SUM(XI37:XI41)</f>
        <v>1210200</v>
      </c>
      <c r="XJ36" s="22">
        <f t="shared" ref="XJ36" si="2284">SUM(XJ37:XJ41)</f>
        <v>1210200</v>
      </c>
      <c r="XK36" s="22">
        <f t="shared" ref="XK36" si="2285">SUM(XK37:XK41)</f>
        <v>1210200</v>
      </c>
      <c r="XL36" s="22">
        <f t="shared" ref="XL36" si="2286">SUM(XL37:XL41)</f>
        <v>1210200</v>
      </c>
      <c r="XM36" s="22">
        <f t="shared" ref="XM36" si="2287">SUM(XM37:XM41)</f>
        <v>1210200</v>
      </c>
      <c r="XN36" s="22">
        <f t="shared" ref="XN36" si="2288">SUM(XN37:XN41)</f>
        <v>1210200</v>
      </c>
      <c r="XO36" s="22">
        <f t="shared" ref="XO36" si="2289">SUM(XO37:XO41)</f>
        <v>1210200</v>
      </c>
      <c r="XP36" s="22">
        <f t="shared" ref="XP36" si="2290">SUM(XP37:XP41)</f>
        <v>1210200</v>
      </c>
      <c r="XQ36" s="22">
        <f t="shared" ref="XQ36" si="2291">SUM(XQ37:XQ41)</f>
        <v>1210200</v>
      </c>
      <c r="XR36" s="22">
        <f t="shared" ref="XR36" si="2292">SUM(XR37:XR41)</f>
        <v>1210200</v>
      </c>
      <c r="XS36" s="22">
        <f t="shared" ref="XS36" si="2293">SUM(XS37:XS41)</f>
        <v>1210200</v>
      </c>
      <c r="XT36" s="22">
        <f t="shared" ref="XT36" si="2294">SUM(XT37:XT41)</f>
        <v>1210200</v>
      </c>
      <c r="XU36" s="22">
        <f t="shared" ref="XU36" si="2295">SUM(XU37:XU41)</f>
        <v>1210200</v>
      </c>
      <c r="XV36" s="22">
        <f t="shared" ref="XV36" si="2296">SUM(XV37:XV41)</f>
        <v>1210200</v>
      </c>
      <c r="XW36" s="22">
        <f t="shared" ref="XW36" si="2297">SUM(XW37:XW41)</f>
        <v>1210200</v>
      </c>
      <c r="XX36" s="22">
        <f t="shared" ref="XX36" si="2298">SUM(XX37:XX41)</f>
        <v>1210200</v>
      </c>
      <c r="XY36" s="22">
        <f t="shared" ref="XY36" si="2299">SUM(XY37:XY41)</f>
        <v>1210200</v>
      </c>
      <c r="XZ36" s="22">
        <f t="shared" ref="XZ36" si="2300">SUM(XZ37:XZ41)</f>
        <v>1210200</v>
      </c>
      <c r="YA36" s="22">
        <f t="shared" ref="YA36" si="2301">SUM(YA37:YA41)</f>
        <v>1210200</v>
      </c>
      <c r="YB36" s="22">
        <f t="shared" ref="YB36" si="2302">SUM(YB37:YB41)</f>
        <v>1210200</v>
      </c>
      <c r="YC36" s="22">
        <f t="shared" ref="YC36" si="2303">SUM(YC37:YC41)</f>
        <v>1210200</v>
      </c>
      <c r="YD36" s="22">
        <f t="shared" ref="YD36" si="2304">SUM(YD37:YD41)</f>
        <v>1210200</v>
      </c>
      <c r="YE36" s="22">
        <f t="shared" ref="YE36" si="2305">SUM(YE37:YE41)</f>
        <v>1210200</v>
      </c>
      <c r="YF36" s="22">
        <f t="shared" ref="YF36" si="2306">SUM(YF37:YF41)</f>
        <v>1210200</v>
      </c>
      <c r="YG36" s="22">
        <f t="shared" ref="YG36" si="2307">SUM(YG37:YG41)</f>
        <v>1241400</v>
      </c>
      <c r="YH36" s="22">
        <f t="shared" ref="YH36" si="2308">SUM(YH37:YH41)</f>
        <v>1241400</v>
      </c>
      <c r="YI36" s="22">
        <f t="shared" ref="YI36" si="2309">SUM(YI37:YI41)</f>
        <v>1241400</v>
      </c>
      <c r="YJ36" s="22">
        <f t="shared" ref="YJ36" si="2310">SUM(YJ37:YJ41)</f>
        <v>1241400</v>
      </c>
      <c r="YK36" s="22">
        <f t="shared" ref="YK36" si="2311">SUM(YK37:YK41)</f>
        <v>1241400</v>
      </c>
      <c r="YL36" s="22">
        <f t="shared" ref="YL36" si="2312">SUM(YL37:YL41)</f>
        <v>1241400</v>
      </c>
      <c r="YM36" s="22">
        <f t="shared" ref="YM36" si="2313">SUM(YM37:YM41)</f>
        <v>1241400</v>
      </c>
      <c r="YN36" s="22">
        <f t="shared" ref="YN36" si="2314">SUM(YN37:YN41)</f>
        <v>1241400</v>
      </c>
      <c r="YO36" s="22">
        <f t="shared" ref="YO36" si="2315">SUM(YO37:YO41)</f>
        <v>1241400</v>
      </c>
      <c r="YP36" s="22">
        <f t="shared" ref="YP36" si="2316">SUM(YP37:YP41)</f>
        <v>1241400</v>
      </c>
      <c r="YQ36" s="22">
        <f t="shared" ref="YQ36" si="2317">SUM(YQ37:YQ41)</f>
        <v>1241400</v>
      </c>
      <c r="YR36" s="22">
        <f t="shared" ref="YR36" si="2318">SUM(YR37:YR41)</f>
        <v>1241400</v>
      </c>
      <c r="YS36" s="22">
        <f t="shared" ref="YS36" si="2319">SUM(YS37:YS41)</f>
        <v>1241400</v>
      </c>
      <c r="YT36" s="22">
        <f t="shared" ref="YT36" si="2320">SUM(YT37:YT41)</f>
        <v>1241400</v>
      </c>
      <c r="YU36" s="22">
        <f t="shared" ref="YU36" si="2321">SUM(YU37:YU41)</f>
        <v>1241400</v>
      </c>
      <c r="YV36" s="22">
        <f t="shared" ref="YV36" si="2322">SUM(YV37:YV41)</f>
        <v>1241400</v>
      </c>
      <c r="YW36" s="22">
        <f t="shared" ref="YW36" si="2323">SUM(YW37:YW41)</f>
        <v>1241400</v>
      </c>
      <c r="YX36" s="22">
        <f t="shared" ref="YX36" si="2324">SUM(YX37:YX41)</f>
        <v>1241400</v>
      </c>
      <c r="YY36" s="22">
        <f t="shared" ref="YY36" si="2325">SUM(YY37:YY41)</f>
        <v>1241400</v>
      </c>
      <c r="YZ36" s="22">
        <f t="shared" ref="YZ36" si="2326">SUM(YZ37:YZ41)</f>
        <v>1241400</v>
      </c>
      <c r="ZA36" s="22">
        <f t="shared" ref="ZA36" si="2327">SUM(ZA37:ZA41)</f>
        <v>1241400</v>
      </c>
      <c r="ZB36" s="22">
        <f t="shared" ref="ZB36" si="2328">SUM(ZB37:ZB41)</f>
        <v>1241400</v>
      </c>
      <c r="ZC36" s="22">
        <f t="shared" ref="ZC36" si="2329">SUM(ZC37:ZC41)</f>
        <v>1241400</v>
      </c>
      <c r="ZD36" s="22">
        <f t="shared" ref="ZD36" si="2330">SUM(ZD37:ZD41)</f>
        <v>1241400</v>
      </c>
      <c r="ZE36" s="22">
        <f t="shared" ref="ZE36" si="2331">SUM(ZE37:ZE41)</f>
        <v>1241400</v>
      </c>
      <c r="ZF36" s="22">
        <f t="shared" ref="ZF36" si="2332">SUM(ZF37:ZF41)</f>
        <v>1241400</v>
      </c>
      <c r="ZG36" s="22">
        <f t="shared" ref="ZG36" si="2333">SUM(ZG37:ZG41)</f>
        <v>1241400</v>
      </c>
      <c r="ZH36" s="22">
        <f t="shared" ref="ZH36" si="2334">SUM(ZH37:ZH41)</f>
        <v>1241400</v>
      </c>
      <c r="ZI36" s="22">
        <f t="shared" ref="ZI36" si="2335">SUM(ZI37:ZI41)</f>
        <v>1241400</v>
      </c>
      <c r="ZJ36" s="22">
        <f t="shared" ref="ZJ36" si="2336">SUM(ZJ37:ZJ41)</f>
        <v>1241400</v>
      </c>
      <c r="ZK36" s="22">
        <f t="shared" ref="ZK36" si="2337">SUM(ZK37:ZK41)</f>
        <v>1718400.0000000002</v>
      </c>
      <c r="ZL36" s="22">
        <f t="shared" ref="ZL36" si="2338">SUM(ZL37:ZL41)</f>
        <v>1718400.0000000002</v>
      </c>
      <c r="ZM36" s="22">
        <f t="shared" ref="ZM36" si="2339">SUM(ZM37:ZM41)</f>
        <v>1718400.0000000002</v>
      </c>
      <c r="ZN36" s="22">
        <f t="shared" ref="ZN36" si="2340">SUM(ZN37:ZN41)</f>
        <v>1718400.0000000002</v>
      </c>
      <c r="ZO36" s="22">
        <f t="shared" ref="ZO36" si="2341">SUM(ZO37:ZO41)</f>
        <v>1718400.0000000002</v>
      </c>
      <c r="ZP36" s="22">
        <f t="shared" ref="ZP36" si="2342">SUM(ZP37:ZP41)</f>
        <v>1718400.0000000002</v>
      </c>
      <c r="ZQ36" s="22">
        <f t="shared" ref="ZQ36" si="2343">SUM(ZQ37:ZQ41)</f>
        <v>1718400.0000000002</v>
      </c>
      <c r="ZR36" s="22">
        <f t="shared" ref="ZR36" si="2344">SUM(ZR37:ZR41)</f>
        <v>1718400.0000000002</v>
      </c>
      <c r="ZS36" s="22">
        <f t="shared" ref="ZS36" si="2345">SUM(ZS37:ZS41)</f>
        <v>1718400.0000000002</v>
      </c>
      <c r="ZT36" s="22">
        <f t="shared" ref="ZT36" si="2346">SUM(ZT37:ZT41)</f>
        <v>1718400.0000000002</v>
      </c>
      <c r="ZU36" s="22">
        <f t="shared" ref="ZU36" si="2347">SUM(ZU37:ZU41)</f>
        <v>1718400.0000000002</v>
      </c>
      <c r="ZV36" s="22">
        <f t="shared" ref="ZV36" si="2348">SUM(ZV37:ZV41)</f>
        <v>1718400.0000000002</v>
      </c>
      <c r="ZW36" s="22">
        <f t="shared" ref="ZW36" si="2349">SUM(ZW37:ZW41)</f>
        <v>1718400.0000000002</v>
      </c>
      <c r="ZX36" s="22">
        <f t="shared" ref="ZX36" si="2350">SUM(ZX37:ZX41)</f>
        <v>1718400.0000000002</v>
      </c>
      <c r="ZY36" s="22">
        <f t="shared" ref="ZY36" si="2351">SUM(ZY37:ZY41)</f>
        <v>1718400.0000000002</v>
      </c>
      <c r="ZZ36" s="22">
        <f t="shared" ref="ZZ36" si="2352">SUM(ZZ37:ZZ41)</f>
        <v>1718400.0000000002</v>
      </c>
      <c r="AAA36" s="22">
        <f t="shared" ref="AAA36" si="2353">SUM(AAA37:AAA41)</f>
        <v>1718400.0000000002</v>
      </c>
      <c r="AAB36" s="22">
        <f t="shared" ref="AAB36" si="2354">SUM(AAB37:AAB41)</f>
        <v>1718400.0000000002</v>
      </c>
      <c r="AAC36" s="22">
        <f t="shared" ref="AAC36" si="2355">SUM(AAC37:AAC41)</f>
        <v>1718400.0000000002</v>
      </c>
      <c r="AAD36" s="22">
        <f t="shared" ref="AAD36" si="2356">SUM(AAD37:AAD41)</f>
        <v>1718400.0000000002</v>
      </c>
      <c r="AAE36" s="22">
        <f t="shared" ref="AAE36" si="2357">SUM(AAE37:AAE41)</f>
        <v>1718400.0000000002</v>
      </c>
      <c r="AAF36" s="22">
        <f t="shared" ref="AAF36" si="2358">SUM(AAF37:AAF41)</f>
        <v>1718400.0000000002</v>
      </c>
      <c r="AAG36" s="22">
        <f t="shared" ref="AAG36" si="2359">SUM(AAG37:AAG41)</f>
        <v>1718400.0000000002</v>
      </c>
      <c r="AAH36" s="22">
        <f t="shared" ref="AAH36" si="2360">SUM(AAH37:AAH41)</f>
        <v>1718400.0000000002</v>
      </c>
      <c r="AAI36" s="22">
        <f t="shared" ref="AAI36" si="2361">SUM(AAI37:AAI41)</f>
        <v>1718400.0000000002</v>
      </c>
      <c r="AAJ36" s="22">
        <f t="shared" ref="AAJ36" si="2362">SUM(AAJ37:AAJ41)</f>
        <v>1718400.0000000002</v>
      </c>
      <c r="AAK36" s="22">
        <f t="shared" ref="AAK36" si="2363">SUM(AAK37:AAK41)</f>
        <v>1718400.0000000002</v>
      </c>
      <c r="AAL36" s="22">
        <f t="shared" ref="AAL36" si="2364">SUM(AAL37:AAL41)</f>
        <v>1718400.0000000002</v>
      </c>
      <c r="AAM36" s="22">
        <f t="shared" ref="AAM36" si="2365">SUM(AAM37:AAM41)</f>
        <v>1718400.0000000002</v>
      </c>
      <c r="AAN36" s="22">
        <f t="shared" ref="AAN36" si="2366">SUM(AAN37:AAN41)</f>
        <v>1718400.0000000002</v>
      </c>
      <c r="AAO36" s="22">
        <f t="shared" ref="AAO36" si="2367">SUM(AAO37:AAO41)</f>
        <v>1718400.0000000002</v>
      </c>
      <c r="AAP36" s="22">
        <f t="shared" ref="AAP36" si="2368">SUM(AAP37:AAP41)</f>
        <v>1718400.0000000002</v>
      </c>
      <c r="AAQ36" s="22">
        <f t="shared" ref="AAQ36" si="2369">SUM(AAQ37:AAQ41)</f>
        <v>1718400.0000000002</v>
      </c>
      <c r="AAR36" s="22">
        <f t="shared" ref="AAR36" si="2370">SUM(AAR37:AAR41)</f>
        <v>1718400.0000000002</v>
      </c>
      <c r="AAS36" s="22">
        <f t="shared" ref="AAS36" si="2371">SUM(AAS37:AAS41)</f>
        <v>1718400.0000000002</v>
      </c>
      <c r="AAT36" s="22">
        <f t="shared" ref="AAT36" si="2372">SUM(AAT37:AAT41)</f>
        <v>1718400.0000000002</v>
      </c>
      <c r="AAU36" s="22">
        <f t="shared" ref="AAU36" si="2373">SUM(AAU37:AAU41)</f>
        <v>1718400.0000000002</v>
      </c>
      <c r="AAV36" s="22">
        <f t="shared" ref="AAV36" si="2374">SUM(AAV37:AAV41)</f>
        <v>1718400.0000000002</v>
      </c>
      <c r="AAW36" s="22">
        <f t="shared" ref="AAW36" si="2375">SUM(AAW37:AAW41)</f>
        <v>1718400.0000000002</v>
      </c>
      <c r="AAX36" s="22">
        <f t="shared" ref="AAX36" si="2376">SUM(AAX37:AAX41)</f>
        <v>1718400.0000000002</v>
      </c>
      <c r="AAY36" s="22">
        <f t="shared" ref="AAY36" si="2377">SUM(AAY37:AAY41)</f>
        <v>1718400.0000000002</v>
      </c>
      <c r="AAZ36" s="22">
        <f t="shared" ref="AAZ36" si="2378">SUM(AAZ37:AAZ41)</f>
        <v>1718400.0000000002</v>
      </c>
      <c r="ABA36" s="22">
        <f t="shared" ref="ABA36" si="2379">SUM(ABA37:ABA41)</f>
        <v>1718400.0000000002</v>
      </c>
      <c r="ABB36" s="22">
        <f t="shared" ref="ABB36" si="2380">SUM(ABB37:ABB41)</f>
        <v>1718400.0000000002</v>
      </c>
      <c r="ABC36" s="22">
        <f t="shared" ref="ABC36" si="2381">SUM(ABC37:ABC41)</f>
        <v>1718400.0000000002</v>
      </c>
      <c r="ABD36" s="22">
        <f t="shared" ref="ABD36" si="2382">SUM(ABD37:ABD41)</f>
        <v>1718400.0000000002</v>
      </c>
      <c r="ABE36" s="22">
        <f t="shared" ref="ABE36" si="2383">SUM(ABE37:ABE41)</f>
        <v>1718400.0000000002</v>
      </c>
      <c r="ABF36" s="22">
        <f t="shared" ref="ABF36" si="2384">SUM(ABF37:ABF41)</f>
        <v>1718400.0000000002</v>
      </c>
      <c r="ABG36" s="22">
        <f t="shared" ref="ABG36" si="2385">SUM(ABG37:ABG41)</f>
        <v>1718400.0000000002</v>
      </c>
      <c r="ABH36" s="22">
        <f t="shared" ref="ABH36" si="2386">SUM(ABH37:ABH41)</f>
        <v>1718400.0000000002</v>
      </c>
      <c r="ABI36" s="22">
        <f t="shared" ref="ABI36" si="2387">SUM(ABI37:ABI41)</f>
        <v>1718400.0000000002</v>
      </c>
      <c r="ABJ36" s="22">
        <f t="shared" ref="ABJ36" si="2388">SUM(ABJ37:ABJ41)</f>
        <v>1718400.0000000002</v>
      </c>
      <c r="ABK36" s="22">
        <f t="shared" ref="ABK36" si="2389">SUM(ABK37:ABK41)</f>
        <v>1718400.0000000002</v>
      </c>
      <c r="ABL36" s="22">
        <f t="shared" ref="ABL36" si="2390">SUM(ABL37:ABL41)</f>
        <v>1718400.0000000002</v>
      </c>
      <c r="ABM36" s="22">
        <f t="shared" ref="ABM36" si="2391">SUM(ABM37:ABM41)</f>
        <v>1718400.0000000002</v>
      </c>
      <c r="ABN36" s="22">
        <f t="shared" ref="ABN36" si="2392">SUM(ABN37:ABN41)</f>
        <v>1718400.0000000002</v>
      </c>
      <c r="ABO36" s="22">
        <f t="shared" ref="ABO36" si="2393">SUM(ABO37:ABO41)</f>
        <v>1718400.0000000002</v>
      </c>
      <c r="ABP36" s="22">
        <f t="shared" ref="ABP36" si="2394">SUM(ABP37:ABP41)</f>
        <v>1718400.0000000002</v>
      </c>
      <c r="ABQ36" s="22">
        <f t="shared" ref="ABQ36" si="2395">SUM(ABQ37:ABQ41)</f>
        <v>1718400.0000000002</v>
      </c>
      <c r="ABR36" s="22">
        <f t="shared" ref="ABR36" si="2396">SUM(ABR37:ABR41)</f>
        <v>1718400.0000000002</v>
      </c>
      <c r="ABS36" s="22">
        <f t="shared" ref="ABS36" si="2397">SUM(ABS37:ABS41)</f>
        <v>1718400.0000000002</v>
      </c>
      <c r="ABT36" s="22">
        <f t="shared" ref="ABT36" si="2398">SUM(ABT37:ABT41)</f>
        <v>1823200.0000000002</v>
      </c>
      <c r="ABU36" s="22">
        <f t="shared" ref="ABU36" si="2399">SUM(ABU37:ABU41)</f>
        <v>1823200.0000000002</v>
      </c>
      <c r="ABV36" s="22">
        <f t="shared" ref="ABV36" si="2400">SUM(ABV37:ABV41)</f>
        <v>1823200.0000000002</v>
      </c>
      <c r="ABW36" s="22">
        <f t="shared" ref="ABW36" si="2401">SUM(ABW37:ABW41)</f>
        <v>1823200.0000000002</v>
      </c>
      <c r="ABX36" s="22">
        <f t="shared" ref="ABX36" si="2402">SUM(ABX37:ABX41)</f>
        <v>1823200.0000000002</v>
      </c>
      <c r="ABY36" s="22">
        <f t="shared" ref="ABY36" si="2403">SUM(ABY37:ABY41)</f>
        <v>1823200.0000000002</v>
      </c>
      <c r="ABZ36" s="22">
        <f t="shared" ref="ABZ36" si="2404">SUM(ABZ37:ABZ41)</f>
        <v>1823200.0000000002</v>
      </c>
      <c r="ACA36" s="22">
        <f t="shared" ref="ACA36" si="2405">SUM(ACA37:ACA41)</f>
        <v>1823200.0000000002</v>
      </c>
      <c r="ACB36" s="22">
        <f t="shared" ref="ACB36" si="2406">SUM(ACB37:ACB41)</f>
        <v>1823200.0000000002</v>
      </c>
      <c r="ACC36" s="22">
        <f t="shared" ref="ACC36" si="2407">SUM(ACC37:ACC41)</f>
        <v>1823200.0000000002</v>
      </c>
      <c r="ACD36" s="22">
        <f t="shared" ref="ACD36" si="2408">SUM(ACD37:ACD41)</f>
        <v>1823200.0000000002</v>
      </c>
      <c r="ACE36" s="22">
        <f t="shared" ref="ACE36" si="2409">SUM(ACE37:ACE41)</f>
        <v>1823200.0000000002</v>
      </c>
      <c r="ACF36" s="22">
        <f t="shared" ref="ACF36" si="2410">SUM(ACF37:ACF41)</f>
        <v>1823200.0000000002</v>
      </c>
      <c r="ACG36" s="22">
        <f t="shared" ref="ACG36" si="2411">SUM(ACG37:ACG41)</f>
        <v>1823200.0000000002</v>
      </c>
      <c r="ACH36" s="22">
        <f t="shared" ref="ACH36" si="2412">SUM(ACH37:ACH41)</f>
        <v>1823200.0000000002</v>
      </c>
      <c r="ACI36" s="22">
        <f t="shared" ref="ACI36" si="2413">SUM(ACI37:ACI41)</f>
        <v>1823200.0000000002</v>
      </c>
      <c r="ACJ36" s="22">
        <f t="shared" ref="ACJ36" si="2414">SUM(ACJ37:ACJ41)</f>
        <v>1823200.0000000002</v>
      </c>
      <c r="ACK36" s="22">
        <f t="shared" ref="ACK36" si="2415">SUM(ACK37:ACK41)</f>
        <v>1823200.0000000002</v>
      </c>
      <c r="ACL36" s="22">
        <f t="shared" ref="ACL36" si="2416">SUM(ACL37:ACL41)</f>
        <v>1823200.0000000002</v>
      </c>
      <c r="ACM36" s="22">
        <f t="shared" ref="ACM36" si="2417">SUM(ACM37:ACM41)</f>
        <v>1823200.0000000002</v>
      </c>
      <c r="ACN36" s="22">
        <f t="shared" ref="ACN36" si="2418">SUM(ACN37:ACN41)</f>
        <v>1823200.0000000002</v>
      </c>
      <c r="ACO36" s="22">
        <f t="shared" ref="ACO36" si="2419">SUM(ACO37:ACO41)</f>
        <v>1823200.0000000002</v>
      </c>
      <c r="ACP36" s="22">
        <f t="shared" ref="ACP36" si="2420">SUM(ACP37:ACP41)</f>
        <v>1823200.0000000002</v>
      </c>
      <c r="ACQ36" s="22">
        <f t="shared" ref="ACQ36" si="2421">SUM(ACQ37:ACQ41)</f>
        <v>1823200.0000000002</v>
      </c>
      <c r="ACR36" s="22">
        <f t="shared" ref="ACR36" si="2422">SUM(ACR37:ACR41)</f>
        <v>1823200.0000000002</v>
      </c>
      <c r="ACS36" s="22">
        <f t="shared" ref="ACS36" si="2423">SUM(ACS37:ACS41)</f>
        <v>1823200.0000000002</v>
      </c>
      <c r="ACT36" s="22">
        <f t="shared" ref="ACT36" si="2424">SUM(ACT37:ACT41)</f>
        <v>1823200.0000000002</v>
      </c>
      <c r="ACU36" s="22">
        <f t="shared" ref="ACU36" si="2425">SUM(ACU37:ACU41)</f>
        <v>1823200.0000000002</v>
      </c>
      <c r="ACV36" s="22">
        <f t="shared" ref="ACV36" si="2426">SUM(ACV37:ACV41)</f>
        <v>1823200.0000000002</v>
      </c>
      <c r="ACW36" s="22">
        <f t="shared" ref="ACW36" si="2427">SUM(ACW37:ACW41)</f>
        <v>1823200.0000000002</v>
      </c>
      <c r="ACX36" s="22">
        <f t="shared" ref="ACX36" si="2428">SUM(ACX37:ACX41)</f>
        <v>1823200.0000000002</v>
      </c>
      <c r="ACY36" s="22">
        <f t="shared" ref="ACY36" si="2429">SUM(ACY37:ACY41)</f>
        <v>1864800.0000000002</v>
      </c>
      <c r="ACZ36" s="22">
        <f t="shared" ref="ACZ36" si="2430">SUM(ACZ37:ACZ41)</f>
        <v>1864800.0000000002</v>
      </c>
      <c r="ADA36" s="22">
        <f t="shared" ref="ADA36" si="2431">SUM(ADA37:ADA41)</f>
        <v>1864800.0000000002</v>
      </c>
      <c r="ADB36" s="22">
        <f t="shared" ref="ADB36" si="2432">SUM(ADB37:ADB41)</f>
        <v>1864800.0000000002</v>
      </c>
      <c r="ADC36" s="22">
        <f t="shared" ref="ADC36" si="2433">SUM(ADC37:ADC41)</f>
        <v>1864800.0000000002</v>
      </c>
      <c r="ADD36" s="22">
        <f t="shared" ref="ADD36" si="2434">SUM(ADD37:ADD41)</f>
        <v>1864800.0000000002</v>
      </c>
      <c r="ADE36" s="22">
        <f t="shared" ref="ADE36" si="2435">SUM(ADE37:ADE41)</f>
        <v>1864800.0000000002</v>
      </c>
      <c r="ADF36" s="22">
        <f t="shared" ref="ADF36" si="2436">SUM(ADF37:ADF41)</f>
        <v>1864800.0000000002</v>
      </c>
      <c r="ADG36" s="22">
        <f t="shared" ref="ADG36" si="2437">SUM(ADG37:ADG41)</f>
        <v>1864800.0000000002</v>
      </c>
      <c r="ADH36" s="22">
        <f t="shared" ref="ADH36" si="2438">SUM(ADH37:ADH41)</f>
        <v>1864800.0000000002</v>
      </c>
      <c r="ADI36" s="22">
        <f t="shared" ref="ADI36" si="2439">SUM(ADI37:ADI41)</f>
        <v>1864800.0000000002</v>
      </c>
      <c r="ADJ36" s="22">
        <f t="shared" ref="ADJ36" si="2440">SUM(ADJ37:ADJ41)</f>
        <v>1864800.0000000002</v>
      </c>
      <c r="ADK36" s="22">
        <f t="shared" ref="ADK36" si="2441">SUM(ADK37:ADK41)</f>
        <v>1864800.0000000002</v>
      </c>
      <c r="ADL36" s="22">
        <f t="shared" ref="ADL36" si="2442">SUM(ADL37:ADL41)</f>
        <v>1864800.0000000002</v>
      </c>
      <c r="ADM36" s="22">
        <f t="shared" ref="ADM36" si="2443">SUM(ADM37:ADM41)</f>
        <v>1864800.0000000002</v>
      </c>
      <c r="ADN36" s="22">
        <f t="shared" ref="ADN36" si="2444">SUM(ADN37:ADN41)</f>
        <v>1864800.0000000002</v>
      </c>
      <c r="ADO36" s="22">
        <f t="shared" ref="ADO36" si="2445">SUM(ADO37:ADO41)</f>
        <v>1864800.0000000002</v>
      </c>
      <c r="ADP36" s="22">
        <f t="shared" ref="ADP36" si="2446">SUM(ADP37:ADP41)</f>
        <v>1864800.0000000002</v>
      </c>
      <c r="ADQ36" s="22">
        <f t="shared" ref="ADQ36" si="2447">SUM(ADQ37:ADQ41)</f>
        <v>1864800.0000000002</v>
      </c>
      <c r="ADR36" s="22">
        <f t="shared" ref="ADR36" si="2448">SUM(ADR37:ADR41)</f>
        <v>1864800.0000000002</v>
      </c>
      <c r="ADS36" s="22">
        <f t="shared" ref="ADS36" si="2449">SUM(ADS37:ADS41)</f>
        <v>1864800.0000000002</v>
      </c>
      <c r="ADT36" s="22">
        <f t="shared" ref="ADT36" si="2450">SUM(ADT37:ADT41)</f>
        <v>1864800.0000000002</v>
      </c>
      <c r="ADU36" s="22">
        <f t="shared" ref="ADU36" si="2451">SUM(ADU37:ADU41)</f>
        <v>1864800.0000000002</v>
      </c>
      <c r="ADV36" s="22">
        <f t="shared" ref="ADV36" si="2452">SUM(ADV37:ADV41)</f>
        <v>1864800.0000000002</v>
      </c>
      <c r="ADW36" s="22">
        <f t="shared" ref="ADW36" si="2453">SUM(ADW37:ADW41)</f>
        <v>1864800.0000000002</v>
      </c>
      <c r="ADX36" s="22">
        <f t="shared" ref="ADX36" si="2454">SUM(ADX37:ADX41)</f>
        <v>1864800.0000000002</v>
      </c>
      <c r="ADY36" s="22">
        <f t="shared" ref="ADY36" si="2455">SUM(ADY37:ADY41)</f>
        <v>1864800.0000000002</v>
      </c>
      <c r="ADZ36" s="22">
        <f t="shared" ref="ADZ36" si="2456">SUM(ADZ37:ADZ41)</f>
        <v>1864800.0000000002</v>
      </c>
      <c r="AEA36" s="22">
        <f t="shared" ref="AEA36" si="2457">SUM(AEA37:AEA41)</f>
        <v>1864800.0000000002</v>
      </c>
      <c r="AEB36" s="22">
        <f t="shared" ref="AEB36" si="2458">SUM(AEB37:AEB41)</f>
        <v>1864800.0000000002</v>
      </c>
      <c r="AEC36" s="22">
        <f t="shared" ref="AEC36" si="2459">SUM(AEC37:AEC41)</f>
        <v>1864800.0000000002</v>
      </c>
      <c r="AED36" s="22">
        <f t="shared" ref="AED36" si="2460">SUM(AED37:AED41)</f>
        <v>2859600</v>
      </c>
      <c r="AEE36" s="22">
        <f t="shared" ref="AEE36" si="2461">SUM(AEE37:AEE41)</f>
        <v>2859600</v>
      </c>
      <c r="AEF36" s="22">
        <f t="shared" ref="AEF36" si="2462">SUM(AEF37:AEF41)</f>
        <v>2859600</v>
      </c>
      <c r="AEG36" s="22">
        <f t="shared" ref="AEG36" si="2463">SUM(AEG37:AEG41)</f>
        <v>2859600</v>
      </c>
      <c r="AEH36" s="22">
        <f t="shared" ref="AEH36" si="2464">SUM(AEH37:AEH41)</f>
        <v>2859600</v>
      </c>
      <c r="AEI36" s="22">
        <f t="shared" ref="AEI36" si="2465">SUM(AEI37:AEI41)</f>
        <v>2859600</v>
      </c>
      <c r="AEJ36" s="22">
        <f t="shared" ref="AEJ36" si="2466">SUM(AEJ37:AEJ41)</f>
        <v>2859600</v>
      </c>
      <c r="AEK36" s="22">
        <f t="shared" ref="AEK36" si="2467">SUM(AEK37:AEK41)</f>
        <v>2859600</v>
      </c>
      <c r="AEL36" s="22">
        <f t="shared" ref="AEL36" si="2468">SUM(AEL37:AEL41)</f>
        <v>2859600</v>
      </c>
      <c r="AEM36" s="22">
        <f t="shared" ref="AEM36" si="2469">SUM(AEM37:AEM41)</f>
        <v>2859600</v>
      </c>
      <c r="AEN36" s="22">
        <f t="shared" ref="AEN36" si="2470">SUM(AEN37:AEN41)</f>
        <v>2859600</v>
      </c>
      <c r="AEO36" s="22">
        <f t="shared" ref="AEO36" si="2471">SUM(AEO37:AEO41)</f>
        <v>2859600</v>
      </c>
      <c r="AEP36" s="22">
        <f t="shared" ref="AEP36" si="2472">SUM(AEP37:AEP41)</f>
        <v>2859600</v>
      </c>
      <c r="AEQ36" s="22">
        <f t="shared" ref="AEQ36" si="2473">SUM(AEQ37:AEQ41)</f>
        <v>2859600</v>
      </c>
      <c r="AER36" s="22">
        <f t="shared" ref="AER36" si="2474">SUM(AER37:AER41)</f>
        <v>2859600</v>
      </c>
      <c r="AES36" s="22">
        <f t="shared" ref="AES36" si="2475">SUM(AES37:AES41)</f>
        <v>2859600</v>
      </c>
      <c r="AET36" s="22">
        <f t="shared" ref="AET36" si="2476">SUM(AET37:AET41)</f>
        <v>2859600</v>
      </c>
      <c r="AEU36" s="22">
        <f t="shared" ref="AEU36" si="2477">SUM(AEU37:AEU41)</f>
        <v>2859600</v>
      </c>
      <c r="AEV36" s="22">
        <f t="shared" ref="AEV36" si="2478">SUM(AEV37:AEV41)</f>
        <v>2859600</v>
      </c>
      <c r="AEW36" s="22">
        <f t="shared" ref="AEW36" si="2479">SUM(AEW37:AEW41)</f>
        <v>2859600</v>
      </c>
      <c r="AEX36" s="22">
        <f t="shared" ref="AEX36" si="2480">SUM(AEX37:AEX41)</f>
        <v>2859600</v>
      </c>
      <c r="AEY36" s="22">
        <f t="shared" ref="AEY36" si="2481">SUM(AEY37:AEY41)</f>
        <v>2859600</v>
      </c>
      <c r="AEZ36" s="22">
        <f t="shared" ref="AEZ36" si="2482">SUM(AEZ37:AEZ41)</f>
        <v>2859600</v>
      </c>
      <c r="AFA36" s="22">
        <f t="shared" ref="AFA36" si="2483">SUM(AFA37:AFA41)</f>
        <v>2859600</v>
      </c>
      <c r="AFB36" s="22">
        <f t="shared" ref="AFB36" si="2484">SUM(AFB37:AFB41)</f>
        <v>2859600</v>
      </c>
      <c r="AFC36" s="22">
        <f t="shared" ref="AFC36" si="2485">SUM(AFC37:AFC41)</f>
        <v>2859600</v>
      </c>
      <c r="AFD36" s="22">
        <f t="shared" ref="AFD36" si="2486">SUM(AFD37:AFD41)</f>
        <v>2859600</v>
      </c>
      <c r="AFE36" s="22">
        <f t="shared" ref="AFE36" si="2487">SUM(AFE37:AFE41)</f>
        <v>2859600</v>
      </c>
      <c r="AFF36" s="22">
        <f t="shared" ref="AFF36" si="2488">SUM(AFF37:AFF41)</f>
        <v>2859600</v>
      </c>
      <c r="AFG36" s="22">
        <f t="shared" ref="AFG36" si="2489">SUM(AFG37:AFG41)</f>
        <v>2859600</v>
      </c>
    </row>
    <row r="37" spans="1:839" s="44" customFormat="1" x14ac:dyDescent="0.25">
      <c r="A37" s="43"/>
      <c r="B37" s="43"/>
      <c r="C37" s="43"/>
      <c r="D37" s="48"/>
      <c r="E37" s="43"/>
      <c r="F37" s="43"/>
      <c r="G37" s="43"/>
      <c r="H37" s="43"/>
      <c r="I37" s="43"/>
      <c r="J37" s="43"/>
      <c r="K37" s="41"/>
      <c r="L37" s="43" t="str">
        <f>структура!$M$11</f>
        <v>контроль</v>
      </c>
      <c r="M37" s="43">
        <f>SUM($Q36:$AFH36)-SUM($Q38:$AFH41)</f>
        <v>2.9802322387695313E-6</v>
      </c>
      <c r="N37" s="43"/>
      <c r="O37" s="43"/>
      <c r="P37" s="43"/>
      <c r="Q37" s="41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43"/>
      <c r="RJ37" s="43"/>
      <c r="RK37" s="43"/>
      <c r="RL37" s="43"/>
      <c r="RM37" s="43"/>
      <c r="RN37" s="43"/>
      <c r="RO37" s="43"/>
      <c r="RP37" s="43"/>
      <c r="RQ37" s="43"/>
      <c r="RR37" s="43"/>
      <c r="RS37" s="43"/>
      <c r="RT37" s="43"/>
      <c r="RU37" s="43"/>
      <c r="RV37" s="43"/>
      <c r="RW37" s="43"/>
      <c r="RX37" s="43"/>
      <c r="RY37" s="43"/>
      <c r="RZ37" s="43"/>
      <c r="SA37" s="43"/>
      <c r="SB37" s="43"/>
      <c r="SC37" s="43"/>
      <c r="SD37" s="43"/>
      <c r="SE37" s="43"/>
      <c r="SF37" s="43"/>
      <c r="SG37" s="43"/>
      <c r="SH37" s="43"/>
      <c r="SI37" s="43"/>
      <c r="SJ37" s="43"/>
      <c r="SK37" s="43"/>
      <c r="SL37" s="43"/>
      <c r="SM37" s="43"/>
      <c r="SN37" s="43"/>
      <c r="SO37" s="43"/>
      <c r="SP37" s="43"/>
      <c r="SQ37" s="43"/>
      <c r="SR37" s="43"/>
      <c r="SS37" s="43"/>
      <c r="ST37" s="43"/>
      <c r="SU37" s="43"/>
      <c r="SV37" s="43"/>
      <c r="SW37" s="43"/>
      <c r="SX37" s="43"/>
      <c r="SY37" s="43"/>
      <c r="SZ37" s="43"/>
      <c r="TA37" s="43"/>
      <c r="TB37" s="43"/>
      <c r="TC37" s="43"/>
      <c r="TD37" s="43"/>
      <c r="TE37" s="43"/>
      <c r="TF37" s="43"/>
      <c r="TG37" s="43"/>
      <c r="TH37" s="43"/>
      <c r="TI37" s="43"/>
      <c r="TJ37" s="43"/>
      <c r="TK37" s="43"/>
      <c r="TL37" s="43"/>
      <c r="TM37" s="43"/>
      <c r="TN37" s="43"/>
      <c r="TO37" s="43"/>
      <c r="TP37" s="43"/>
      <c r="TQ37" s="43"/>
      <c r="TR37" s="43"/>
      <c r="TS37" s="43"/>
      <c r="TT37" s="43"/>
      <c r="TU37" s="43"/>
      <c r="TV37" s="43"/>
      <c r="TW37" s="43"/>
      <c r="TX37" s="43"/>
      <c r="TY37" s="43"/>
      <c r="TZ37" s="43"/>
      <c r="UA37" s="43"/>
      <c r="UB37" s="43"/>
      <c r="UC37" s="43"/>
      <c r="UD37" s="43"/>
      <c r="UE37" s="43"/>
      <c r="UF37" s="43"/>
      <c r="UG37" s="43"/>
      <c r="UH37" s="43"/>
      <c r="UI37" s="43"/>
      <c r="UJ37" s="43"/>
      <c r="UK37" s="43"/>
      <c r="UL37" s="43"/>
      <c r="UM37" s="43"/>
      <c r="UN37" s="43"/>
      <c r="UO37" s="43"/>
      <c r="UP37" s="43"/>
      <c r="UQ37" s="43"/>
      <c r="UR37" s="43"/>
      <c r="US37" s="43"/>
      <c r="UT37" s="43"/>
      <c r="UU37" s="43"/>
      <c r="UV37" s="43"/>
      <c r="UW37" s="43"/>
      <c r="UX37" s="43"/>
      <c r="UY37" s="43"/>
      <c r="UZ37" s="43"/>
      <c r="VA37" s="43"/>
      <c r="VB37" s="43"/>
      <c r="VC37" s="43"/>
      <c r="VD37" s="43"/>
      <c r="VE37" s="43"/>
      <c r="VF37" s="43"/>
      <c r="VG37" s="43"/>
      <c r="VH37" s="43"/>
      <c r="VI37" s="43"/>
      <c r="VJ37" s="43"/>
      <c r="VK37" s="43"/>
      <c r="VL37" s="43"/>
      <c r="VM37" s="43"/>
      <c r="VN37" s="43"/>
      <c r="VO37" s="43"/>
      <c r="VP37" s="43"/>
      <c r="VQ37" s="43"/>
      <c r="VR37" s="43"/>
      <c r="VS37" s="43"/>
      <c r="VT37" s="43"/>
      <c r="VU37" s="43"/>
      <c r="VV37" s="43"/>
      <c r="VW37" s="43"/>
      <c r="VX37" s="43"/>
      <c r="VY37" s="43"/>
      <c r="VZ37" s="43"/>
      <c r="WA37" s="43"/>
      <c r="WB37" s="43"/>
      <c r="WC37" s="43"/>
      <c r="WD37" s="43"/>
      <c r="WE37" s="43"/>
      <c r="WF37" s="43"/>
      <c r="WG37" s="43"/>
      <c r="WH37" s="43"/>
      <c r="WI37" s="43"/>
      <c r="WJ37" s="43"/>
      <c r="WK37" s="43"/>
      <c r="WL37" s="43"/>
      <c r="WM37" s="43"/>
      <c r="WN37" s="43"/>
      <c r="WO37" s="43"/>
      <c r="WP37" s="43"/>
      <c r="WQ37" s="43"/>
      <c r="WR37" s="43"/>
      <c r="WS37" s="43"/>
      <c r="WT37" s="43"/>
      <c r="WU37" s="43"/>
      <c r="WV37" s="43"/>
      <c r="WW37" s="43"/>
      <c r="WX37" s="43"/>
      <c r="WY37" s="43"/>
      <c r="WZ37" s="43"/>
      <c r="XA37" s="43"/>
      <c r="XB37" s="43"/>
      <c r="XC37" s="43"/>
      <c r="XD37" s="43"/>
      <c r="XE37" s="43"/>
      <c r="XF37" s="43"/>
      <c r="XG37" s="43"/>
      <c r="XH37" s="43"/>
      <c r="XI37" s="43"/>
      <c r="XJ37" s="43"/>
      <c r="XK37" s="43"/>
      <c r="XL37" s="43"/>
      <c r="XM37" s="43"/>
      <c r="XN37" s="43"/>
      <c r="XO37" s="43"/>
      <c r="XP37" s="43"/>
      <c r="XQ37" s="43"/>
      <c r="XR37" s="43"/>
      <c r="XS37" s="43"/>
      <c r="XT37" s="43"/>
      <c r="XU37" s="43"/>
      <c r="XV37" s="43"/>
      <c r="XW37" s="43"/>
      <c r="XX37" s="43"/>
      <c r="XY37" s="43"/>
      <c r="XZ37" s="43"/>
      <c r="YA37" s="43"/>
      <c r="YB37" s="43"/>
      <c r="YC37" s="43"/>
      <c r="YD37" s="43"/>
      <c r="YE37" s="43"/>
      <c r="YF37" s="43"/>
      <c r="YG37" s="43"/>
      <c r="YH37" s="43"/>
      <c r="YI37" s="43"/>
      <c r="YJ37" s="43"/>
      <c r="YK37" s="43"/>
      <c r="YL37" s="43"/>
      <c r="YM37" s="43"/>
      <c r="YN37" s="43"/>
      <c r="YO37" s="43"/>
      <c r="YP37" s="43"/>
      <c r="YQ37" s="43"/>
      <c r="YR37" s="43"/>
      <c r="YS37" s="43"/>
      <c r="YT37" s="43"/>
      <c r="YU37" s="43"/>
      <c r="YV37" s="43"/>
      <c r="YW37" s="43"/>
      <c r="YX37" s="43"/>
      <c r="YY37" s="43"/>
      <c r="YZ37" s="43"/>
      <c r="ZA37" s="43"/>
      <c r="ZB37" s="43"/>
      <c r="ZC37" s="43"/>
      <c r="ZD37" s="43"/>
      <c r="ZE37" s="43"/>
      <c r="ZF37" s="43"/>
      <c r="ZG37" s="43"/>
      <c r="ZH37" s="43"/>
      <c r="ZI37" s="43"/>
      <c r="ZJ37" s="43"/>
      <c r="ZK37" s="43"/>
      <c r="ZL37" s="43"/>
      <c r="ZM37" s="43"/>
      <c r="ZN37" s="43"/>
      <c r="ZO37" s="43"/>
      <c r="ZP37" s="43"/>
      <c r="ZQ37" s="43"/>
      <c r="ZR37" s="43"/>
      <c r="ZS37" s="43"/>
      <c r="ZT37" s="43"/>
      <c r="ZU37" s="43"/>
      <c r="ZV37" s="43"/>
      <c r="ZW37" s="43"/>
      <c r="ZX37" s="43"/>
      <c r="ZY37" s="43"/>
      <c r="ZZ37" s="43"/>
      <c r="AAA37" s="43"/>
      <c r="AAB37" s="43"/>
      <c r="AAC37" s="43"/>
      <c r="AAD37" s="43"/>
      <c r="AAE37" s="43"/>
      <c r="AAF37" s="43"/>
      <c r="AAG37" s="43"/>
      <c r="AAH37" s="43"/>
      <c r="AAI37" s="43"/>
      <c r="AAJ37" s="43"/>
      <c r="AAK37" s="43"/>
      <c r="AAL37" s="43"/>
      <c r="AAM37" s="43"/>
      <c r="AAN37" s="43"/>
      <c r="AAO37" s="43"/>
      <c r="AAP37" s="43"/>
      <c r="AAQ37" s="43"/>
      <c r="AAR37" s="43"/>
      <c r="AAS37" s="43"/>
      <c r="AAT37" s="43"/>
      <c r="AAU37" s="43"/>
      <c r="AAV37" s="43"/>
      <c r="AAW37" s="43"/>
      <c r="AAX37" s="43"/>
      <c r="AAY37" s="43"/>
      <c r="AAZ37" s="43"/>
      <c r="ABA37" s="43"/>
      <c r="ABB37" s="43"/>
      <c r="ABC37" s="43"/>
      <c r="ABD37" s="43"/>
      <c r="ABE37" s="43"/>
      <c r="ABF37" s="43"/>
      <c r="ABG37" s="43"/>
      <c r="ABH37" s="43"/>
      <c r="ABI37" s="43"/>
      <c r="ABJ37" s="43"/>
      <c r="ABK37" s="43"/>
      <c r="ABL37" s="43"/>
      <c r="ABM37" s="43"/>
      <c r="ABN37" s="43"/>
      <c r="ABO37" s="43"/>
      <c r="ABP37" s="43"/>
      <c r="ABQ37" s="43"/>
      <c r="ABR37" s="43"/>
      <c r="ABS37" s="43"/>
      <c r="ABT37" s="43"/>
      <c r="ABU37" s="43"/>
      <c r="ABV37" s="43"/>
      <c r="ABW37" s="43"/>
      <c r="ABX37" s="43"/>
      <c r="ABY37" s="43"/>
      <c r="ABZ37" s="43"/>
      <c r="ACA37" s="43"/>
      <c r="ACB37" s="43"/>
      <c r="ACC37" s="43"/>
      <c r="ACD37" s="43"/>
      <c r="ACE37" s="43"/>
      <c r="ACF37" s="43"/>
      <c r="ACG37" s="43"/>
      <c r="ACH37" s="43"/>
      <c r="ACI37" s="43"/>
      <c r="ACJ37" s="43"/>
      <c r="ACK37" s="43"/>
      <c r="ACL37" s="43"/>
      <c r="ACM37" s="43"/>
      <c r="ACN37" s="43"/>
      <c r="ACO37" s="43"/>
      <c r="ACP37" s="43"/>
      <c r="ACQ37" s="43"/>
      <c r="ACR37" s="43"/>
      <c r="ACS37" s="43"/>
      <c r="ACT37" s="43"/>
      <c r="ACU37" s="43"/>
      <c r="ACV37" s="43"/>
      <c r="ACW37" s="43"/>
      <c r="ACX37" s="43"/>
      <c r="ACY37" s="43"/>
      <c r="ACZ37" s="43"/>
      <c r="ADA37" s="43"/>
      <c r="ADB37" s="43"/>
      <c r="ADC37" s="43"/>
      <c r="ADD37" s="43"/>
      <c r="ADE37" s="43"/>
      <c r="ADF37" s="43"/>
      <c r="ADG37" s="43"/>
      <c r="ADH37" s="43"/>
      <c r="ADI37" s="43"/>
      <c r="ADJ37" s="43"/>
      <c r="ADK37" s="43"/>
      <c r="ADL37" s="43"/>
      <c r="ADM37" s="43"/>
      <c r="ADN37" s="43"/>
      <c r="ADO37" s="43"/>
      <c r="ADP37" s="43"/>
      <c r="ADQ37" s="43"/>
      <c r="ADR37" s="43"/>
      <c r="ADS37" s="43"/>
      <c r="ADT37" s="43"/>
      <c r="ADU37" s="43"/>
      <c r="ADV37" s="43"/>
      <c r="ADW37" s="43"/>
      <c r="ADX37" s="43"/>
      <c r="ADY37" s="43"/>
      <c r="ADZ37" s="43"/>
      <c r="AEA37" s="43"/>
      <c r="AEB37" s="43"/>
      <c r="AEC37" s="43"/>
      <c r="AED37" s="43"/>
      <c r="AEE37" s="43"/>
      <c r="AEF37" s="43"/>
      <c r="AEG37" s="43"/>
      <c r="AEH37" s="43"/>
      <c r="AEI37" s="43"/>
      <c r="AEJ37" s="43"/>
      <c r="AEK37" s="43"/>
      <c r="AEL37" s="43"/>
      <c r="AEM37" s="43"/>
      <c r="AEN37" s="43"/>
      <c r="AEO37" s="43"/>
      <c r="AEP37" s="43"/>
      <c r="AEQ37" s="43"/>
      <c r="AER37" s="43"/>
      <c r="AES37" s="43"/>
      <c r="AET37" s="43"/>
      <c r="AEU37" s="43"/>
      <c r="AEV37" s="43"/>
      <c r="AEW37" s="43"/>
      <c r="AEX37" s="43"/>
      <c r="AEY37" s="43"/>
      <c r="AEZ37" s="43"/>
      <c r="AFA37" s="43"/>
      <c r="AFB37" s="43"/>
      <c r="AFC37" s="43"/>
      <c r="AFD37" s="43"/>
      <c r="AFE37" s="43"/>
      <c r="AFF37" s="43"/>
      <c r="AFG37" s="43"/>
    </row>
    <row r="38" spans="1:839" s="42" customFormat="1" x14ac:dyDescent="0.25">
      <c r="A38" s="21"/>
      <c r="B38" s="21"/>
      <c r="C38" s="21"/>
      <c r="D38" s="49"/>
      <c r="E38" s="21" t="str">
        <f>структура!$G$30</f>
        <v>займы в срок</v>
      </c>
      <c r="F38" s="21"/>
      <c r="G38" s="21" t="str">
        <f>структура!$J$10</f>
        <v>повторный заем</v>
      </c>
      <c r="H38" s="21"/>
      <c r="I38" s="21" t="str">
        <f>IF($E38="","",INDEX(структура!$H$10:$H$153,SUMIFS(структура!$C$10:$C$153,структура!$G$10:$G$153,$E38)))</f>
        <v>руб</v>
      </c>
      <c r="J38" s="21"/>
      <c r="K38" s="41"/>
      <c r="L38" s="21"/>
      <c r="M38" s="21"/>
      <c r="N38" s="21"/>
      <c r="O38" s="21"/>
      <c r="P38" s="21"/>
      <c r="Q38" s="41"/>
      <c r="R38" s="21">
        <f>IF(R$8="",0,R25*SUMIFS(условия!75:75,условия!$7:$7,"&lt;="&amp;R$8,условия!$8:$8,"&gt;="&amp;R$8))</f>
        <v>42000.000000000007</v>
      </c>
      <c r="S38" s="21">
        <f>IF(S$8="",0,S25*SUMIFS(условия!75:75,условия!$7:$7,"&lt;="&amp;S$8,условия!$8:$8,"&gt;="&amp;S$8))</f>
        <v>42000.000000000007</v>
      </c>
      <c r="T38" s="21">
        <f>IF(T$8="",0,T25*SUMIFS(условия!75:75,условия!$7:$7,"&lt;="&amp;T$8,условия!$8:$8,"&gt;="&amp;T$8))</f>
        <v>42000.000000000007</v>
      </c>
      <c r="U38" s="21">
        <f>IF(U$8="",0,U25*SUMIFS(условия!75:75,условия!$7:$7,"&lt;="&amp;U$8,условия!$8:$8,"&gt;="&amp;U$8))</f>
        <v>42000.000000000007</v>
      </c>
      <c r="V38" s="21">
        <f>IF(V$8="",0,V25*SUMIFS(условия!75:75,условия!$7:$7,"&lt;="&amp;V$8,условия!$8:$8,"&gt;="&amp;V$8))</f>
        <v>42000.000000000007</v>
      </c>
      <c r="W38" s="21">
        <f>IF(W$8="",0,W25*SUMIFS(условия!75:75,условия!$7:$7,"&lt;="&amp;W$8,условия!$8:$8,"&gt;="&amp;W$8))</f>
        <v>42000.000000000007</v>
      </c>
      <c r="X38" s="21">
        <f>IF(X$8="",0,X25*SUMIFS(условия!75:75,условия!$7:$7,"&lt;="&amp;X$8,условия!$8:$8,"&gt;="&amp;X$8))</f>
        <v>42000.000000000007</v>
      </c>
      <c r="Y38" s="21">
        <f>IF(Y$8="",0,Y25*SUMIFS(условия!75:75,условия!$7:$7,"&lt;="&amp;Y$8,условия!$8:$8,"&gt;="&amp;Y$8))</f>
        <v>42000.000000000007</v>
      </c>
      <c r="Z38" s="21">
        <f>IF(Z$8="",0,Z25*SUMIFS(условия!75:75,условия!$7:$7,"&lt;="&amp;Z$8,условия!$8:$8,"&gt;="&amp;Z$8))</f>
        <v>42000.000000000007</v>
      </c>
      <c r="AA38" s="21">
        <f>IF(AA$8="",0,AA25*SUMIFS(условия!75:75,условия!$7:$7,"&lt;="&amp;AA$8,условия!$8:$8,"&gt;="&amp;AA$8))</f>
        <v>42000.000000000007</v>
      </c>
      <c r="AB38" s="21">
        <f>IF(AB$8="",0,AB25*SUMIFS(условия!75:75,условия!$7:$7,"&lt;="&amp;AB$8,условия!$8:$8,"&gt;="&amp;AB$8))</f>
        <v>42000.000000000007</v>
      </c>
      <c r="AC38" s="21">
        <f>IF(AC$8="",0,AC25*SUMIFS(условия!75:75,условия!$7:$7,"&lt;="&amp;AC$8,условия!$8:$8,"&gt;="&amp;AC$8))</f>
        <v>42000.000000000007</v>
      </c>
      <c r="AD38" s="21">
        <f>IF(AD$8="",0,AD25*SUMIFS(условия!75:75,условия!$7:$7,"&lt;="&amp;AD$8,условия!$8:$8,"&gt;="&amp;AD$8))</f>
        <v>42000.000000000007</v>
      </c>
      <c r="AE38" s="21">
        <f>IF(AE$8="",0,AE25*SUMIFS(условия!75:75,условия!$7:$7,"&lt;="&amp;AE$8,условия!$8:$8,"&gt;="&amp;AE$8))</f>
        <v>42000.000000000007</v>
      </c>
      <c r="AF38" s="21">
        <f>IF(AF$8="",0,AF25*SUMIFS(условия!75:75,условия!$7:$7,"&lt;="&amp;AF$8,условия!$8:$8,"&gt;="&amp;AF$8))</f>
        <v>42000.000000000007</v>
      </c>
      <c r="AG38" s="21">
        <f>IF(AG$8="",0,AG25*SUMIFS(условия!75:75,условия!$7:$7,"&lt;="&amp;AG$8,условия!$8:$8,"&gt;="&amp;AG$8))</f>
        <v>42000.000000000007</v>
      </c>
      <c r="AH38" s="21">
        <f>IF(AH$8="",0,AH25*SUMIFS(условия!75:75,условия!$7:$7,"&lt;="&amp;AH$8,условия!$8:$8,"&gt;="&amp;AH$8))</f>
        <v>42000.000000000007</v>
      </c>
      <c r="AI38" s="21">
        <f>IF(AI$8="",0,AI25*SUMIFS(условия!75:75,условия!$7:$7,"&lt;="&amp;AI$8,условия!$8:$8,"&gt;="&amp;AI$8))</f>
        <v>42000.000000000007</v>
      </c>
      <c r="AJ38" s="21">
        <f>IF(AJ$8="",0,AJ25*SUMIFS(условия!75:75,условия!$7:$7,"&lt;="&amp;AJ$8,условия!$8:$8,"&gt;="&amp;AJ$8))</f>
        <v>42000.000000000007</v>
      </c>
      <c r="AK38" s="21">
        <f>IF(AK$8="",0,AK25*SUMIFS(условия!75:75,условия!$7:$7,"&lt;="&amp;AK$8,условия!$8:$8,"&gt;="&amp;AK$8))</f>
        <v>42000.000000000007</v>
      </c>
      <c r="AL38" s="21">
        <f>IF(AL$8="",0,AL25*SUMIFS(условия!75:75,условия!$7:$7,"&lt;="&amp;AL$8,условия!$8:$8,"&gt;="&amp;AL$8))</f>
        <v>42000.000000000007</v>
      </c>
      <c r="AM38" s="21">
        <f>IF(AM$8="",0,AM25*SUMIFS(условия!75:75,условия!$7:$7,"&lt;="&amp;AM$8,условия!$8:$8,"&gt;="&amp;AM$8))</f>
        <v>42000.000000000007</v>
      </c>
      <c r="AN38" s="21">
        <f>IF(AN$8="",0,AN25*SUMIFS(условия!75:75,условия!$7:$7,"&lt;="&amp;AN$8,условия!$8:$8,"&gt;="&amp;AN$8))</f>
        <v>42000.000000000007</v>
      </c>
      <c r="AO38" s="21">
        <f>IF(AO$8="",0,AO25*SUMIFS(условия!75:75,условия!$7:$7,"&lt;="&amp;AO$8,условия!$8:$8,"&gt;="&amp;AO$8))</f>
        <v>42000.000000000007</v>
      </c>
      <c r="AP38" s="21">
        <f>IF(AP$8="",0,AP25*SUMIFS(условия!75:75,условия!$7:$7,"&lt;="&amp;AP$8,условия!$8:$8,"&gt;="&amp;AP$8))</f>
        <v>42000.000000000007</v>
      </c>
      <c r="AQ38" s="21">
        <f>IF(AQ$8="",0,AQ25*SUMIFS(условия!75:75,условия!$7:$7,"&lt;="&amp;AQ$8,условия!$8:$8,"&gt;="&amp;AQ$8))</f>
        <v>42000.000000000007</v>
      </c>
      <c r="AR38" s="21">
        <f>IF(AR$8="",0,AR25*SUMIFS(условия!75:75,условия!$7:$7,"&lt;="&amp;AR$8,условия!$8:$8,"&gt;="&amp;AR$8))</f>
        <v>42000.000000000007</v>
      </c>
      <c r="AS38" s="21">
        <f>IF(AS$8="",0,AS25*SUMIFS(условия!75:75,условия!$7:$7,"&lt;="&amp;AS$8,условия!$8:$8,"&gt;="&amp;AS$8))</f>
        <v>42000.000000000007</v>
      </c>
      <c r="AT38" s="21">
        <f>IF(AT$8="",0,AT25*SUMIFS(условия!75:75,условия!$7:$7,"&lt;="&amp;AT$8,условия!$8:$8,"&gt;="&amp;AT$8))</f>
        <v>42000.000000000007</v>
      </c>
      <c r="AU38" s="21">
        <f>IF(AU$8="",0,AU25*SUMIFS(условия!75:75,условия!$7:$7,"&lt;="&amp;AU$8,условия!$8:$8,"&gt;="&amp;AU$8))</f>
        <v>42000.000000000007</v>
      </c>
      <c r="AV38" s="21">
        <f>IF(AV$8="",0,AV25*SUMIFS(условия!75:75,условия!$7:$7,"&lt;="&amp;AV$8,условия!$8:$8,"&gt;="&amp;AV$8))</f>
        <v>42000.000000000007</v>
      </c>
      <c r="AW38" s="21">
        <f>IF(AW$8="",0,AW25*SUMIFS(условия!75:75,условия!$7:$7,"&lt;="&amp;AW$8,условия!$8:$8,"&gt;="&amp;AW$8))</f>
        <v>84000.000000000015</v>
      </c>
      <c r="AX38" s="21">
        <f>IF(AX$8="",0,AX25*SUMIFS(условия!75:75,условия!$7:$7,"&lt;="&amp;AX$8,условия!$8:$8,"&gt;="&amp;AX$8))</f>
        <v>84000.000000000015</v>
      </c>
      <c r="AY38" s="21">
        <f>IF(AY$8="",0,AY25*SUMIFS(условия!75:75,условия!$7:$7,"&lt;="&amp;AY$8,условия!$8:$8,"&gt;="&amp;AY$8))</f>
        <v>84000.000000000015</v>
      </c>
      <c r="AZ38" s="21">
        <f>IF(AZ$8="",0,AZ25*SUMIFS(условия!75:75,условия!$7:$7,"&lt;="&amp;AZ$8,условия!$8:$8,"&gt;="&amp;AZ$8))</f>
        <v>84000.000000000015</v>
      </c>
      <c r="BA38" s="21">
        <f>IF(BA$8="",0,BA25*SUMIFS(условия!75:75,условия!$7:$7,"&lt;="&amp;BA$8,условия!$8:$8,"&gt;="&amp;BA$8))</f>
        <v>84000.000000000015</v>
      </c>
      <c r="BB38" s="21">
        <f>IF(BB$8="",0,BB25*SUMIFS(условия!75:75,условия!$7:$7,"&lt;="&amp;BB$8,условия!$8:$8,"&gt;="&amp;BB$8))</f>
        <v>84000.000000000015</v>
      </c>
      <c r="BC38" s="21">
        <f>IF(BC$8="",0,BC25*SUMIFS(условия!75:75,условия!$7:$7,"&lt;="&amp;BC$8,условия!$8:$8,"&gt;="&amp;BC$8))</f>
        <v>84000.000000000015</v>
      </c>
      <c r="BD38" s="21">
        <f>IF(BD$8="",0,BD25*SUMIFS(условия!75:75,условия!$7:$7,"&lt;="&amp;BD$8,условия!$8:$8,"&gt;="&amp;BD$8))</f>
        <v>84000.000000000015</v>
      </c>
      <c r="BE38" s="21">
        <f>IF(BE$8="",0,BE25*SUMIFS(условия!75:75,условия!$7:$7,"&lt;="&amp;BE$8,условия!$8:$8,"&gt;="&amp;BE$8))</f>
        <v>84000.000000000015</v>
      </c>
      <c r="BF38" s="21">
        <f>IF(BF$8="",0,BF25*SUMIFS(условия!75:75,условия!$7:$7,"&lt;="&amp;BF$8,условия!$8:$8,"&gt;="&amp;BF$8))</f>
        <v>84000.000000000015</v>
      </c>
      <c r="BG38" s="21">
        <f>IF(BG$8="",0,BG25*SUMIFS(условия!75:75,условия!$7:$7,"&lt;="&amp;BG$8,условия!$8:$8,"&gt;="&amp;BG$8))</f>
        <v>84000.000000000015</v>
      </c>
      <c r="BH38" s="21">
        <f>IF(BH$8="",0,BH25*SUMIFS(условия!75:75,условия!$7:$7,"&lt;="&amp;BH$8,условия!$8:$8,"&gt;="&amp;BH$8))</f>
        <v>84000.000000000015</v>
      </c>
      <c r="BI38" s="21">
        <f>IF(BI$8="",0,BI25*SUMIFS(условия!75:75,условия!$7:$7,"&lt;="&amp;BI$8,условия!$8:$8,"&gt;="&amp;BI$8))</f>
        <v>84000.000000000015</v>
      </c>
      <c r="BJ38" s="21">
        <f>IF(BJ$8="",0,BJ25*SUMIFS(условия!75:75,условия!$7:$7,"&lt;="&amp;BJ$8,условия!$8:$8,"&gt;="&amp;BJ$8))</f>
        <v>84000.000000000015</v>
      </c>
      <c r="BK38" s="21">
        <f>IF(BK$8="",0,BK25*SUMIFS(условия!75:75,условия!$7:$7,"&lt;="&amp;BK$8,условия!$8:$8,"&gt;="&amp;BK$8))</f>
        <v>84000.000000000015</v>
      </c>
      <c r="BL38" s="21">
        <f>IF(BL$8="",0,BL25*SUMIFS(условия!75:75,условия!$7:$7,"&lt;="&amp;BL$8,условия!$8:$8,"&gt;="&amp;BL$8))</f>
        <v>84000.000000000015</v>
      </c>
      <c r="BM38" s="21">
        <f>IF(BM$8="",0,BM25*SUMIFS(условия!75:75,условия!$7:$7,"&lt;="&amp;BM$8,условия!$8:$8,"&gt;="&amp;BM$8))</f>
        <v>84000.000000000015</v>
      </c>
      <c r="BN38" s="21">
        <f>IF(BN$8="",0,BN25*SUMIFS(условия!75:75,условия!$7:$7,"&lt;="&amp;BN$8,условия!$8:$8,"&gt;="&amp;BN$8))</f>
        <v>84000.000000000015</v>
      </c>
      <c r="BO38" s="21">
        <f>IF(BO$8="",0,BO25*SUMIFS(условия!75:75,условия!$7:$7,"&lt;="&amp;BO$8,условия!$8:$8,"&gt;="&amp;BO$8))</f>
        <v>84000.000000000015</v>
      </c>
      <c r="BP38" s="21">
        <f>IF(BP$8="",0,BP25*SUMIFS(условия!75:75,условия!$7:$7,"&lt;="&amp;BP$8,условия!$8:$8,"&gt;="&amp;BP$8))</f>
        <v>84000.000000000015</v>
      </c>
      <c r="BQ38" s="21">
        <f>IF(BQ$8="",0,BQ25*SUMIFS(условия!75:75,условия!$7:$7,"&lt;="&amp;BQ$8,условия!$8:$8,"&gt;="&amp;BQ$8))</f>
        <v>84000.000000000015</v>
      </c>
      <c r="BR38" s="21">
        <f>IF(BR$8="",0,BR25*SUMIFS(условия!75:75,условия!$7:$7,"&lt;="&amp;BR$8,условия!$8:$8,"&gt;="&amp;BR$8))</f>
        <v>84000.000000000015</v>
      </c>
      <c r="BS38" s="21">
        <f>IF(BS$8="",0,BS25*SUMIFS(условия!75:75,условия!$7:$7,"&lt;="&amp;BS$8,условия!$8:$8,"&gt;="&amp;BS$8))</f>
        <v>84000.000000000015</v>
      </c>
      <c r="BT38" s="21">
        <f>IF(BT$8="",0,BT25*SUMIFS(условия!75:75,условия!$7:$7,"&lt;="&amp;BT$8,условия!$8:$8,"&gt;="&amp;BT$8))</f>
        <v>84000.000000000015</v>
      </c>
      <c r="BU38" s="21">
        <f>IF(BU$8="",0,BU25*SUMIFS(условия!75:75,условия!$7:$7,"&lt;="&amp;BU$8,условия!$8:$8,"&gt;="&amp;BU$8))</f>
        <v>84000.000000000015</v>
      </c>
      <c r="BV38" s="21">
        <f>IF(BV$8="",0,BV25*SUMIFS(условия!75:75,условия!$7:$7,"&lt;="&amp;BV$8,условия!$8:$8,"&gt;="&amp;BV$8))</f>
        <v>84000.000000000015</v>
      </c>
      <c r="BW38" s="21">
        <f>IF(BW$8="",0,BW25*SUMIFS(условия!75:75,условия!$7:$7,"&lt;="&amp;BW$8,условия!$8:$8,"&gt;="&amp;BW$8))</f>
        <v>84000.000000000015</v>
      </c>
      <c r="BX38" s="21">
        <f>IF(BX$8="",0,BX25*SUMIFS(условия!75:75,условия!$7:$7,"&lt;="&amp;BX$8,условия!$8:$8,"&gt;="&amp;BX$8))</f>
        <v>84000.000000000015</v>
      </c>
      <c r="BY38" s="21">
        <f>IF(BY$8="",0,BY25*SUMIFS(условия!75:75,условия!$7:$7,"&lt;="&amp;BY$8,условия!$8:$8,"&gt;="&amp;BY$8))</f>
        <v>84000.000000000015</v>
      </c>
      <c r="BZ38" s="21">
        <f>IF(BZ$8="",0,BZ25*SUMIFS(условия!75:75,условия!$7:$7,"&lt;="&amp;BZ$8,условия!$8:$8,"&gt;="&amp;BZ$8))</f>
        <v>84000.000000000015</v>
      </c>
      <c r="CA38" s="21">
        <f>IF(CA$8="",0,CA25*SUMIFS(условия!75:75,условия!$7:$7,"&lt;="&amp;CA$8,условия!$8:$8,"&gt;="&amp;CA$8))</f>
        <v>84000.000000000015</v>
      </c>
      <c r="CB38" s="21">
        <f>IF(CB$8="",0,CB25*SUMIFS(условия!75:75,условия!$7:$7,"&lt;="&amp;CB$8,условия!$8:$8,"&gt;="&amp;CB$8))</f>
        <v>315000</v>
      </c>
      <c r="CC38" s="21">
        <f>IF(CC$8="",0,CC25*SUMIFS(условия!75:75,условия!$7:$7,"&lt;="&amp;CC$8,условия!$8:$8,"&gt;="&amp;CC$8))</f>
        <v>315000</v>
      </c>
      <c r="CD38" s="21">
        <f>IF(CD$8="",0,CD25*SUMIFS(условия!75:75,условия!$7:$7,"&lt;="&amp;CD$8,условия!$8:$8,"&gt;="&amp;CD$8))</f>
        <v>315000</v>
      </c>
      <c r="CE38" s="21">
        <f>IF(CE$8="",0,CE25*SUMIFS(условия!75:75,условия!$7:$7,"&lt;="&amp;CE$8,условия!$8:$8,"&gt;="&amp;CE$8))</f>
        <v>315000</v>
      </c>
      <c r="CF38" s="21">
        <f>IF(CF$8="",0,CF25*SUMIFS(условия!75:75,условия!$7:$7,"&lt;="&amp;CF$8,условия!$8:$8,"&gt;="&amp;CF$8))</f>
        <v>315000</v>
      </c>
      <c r="CG38" s="21">
        <f>IF(CG$8="",0,CG25*SUMIFS(условия!75:75,условия!$7:$7,"&lt;="&amp;CG$8,условия!$8:$8,"&gt;="&amp;CG$8))</f>
        <v>315000</v>
      </c>
      <c r="CH38" s="21">
        <f>IF(CH$8="",0,CH25*SUMIFS(условия!75:75,условия!$7:$7,"&lt;="&amp;CH$8,условия!$8:$8,"&gt;="&amp;CH$8))</f>
        <v>315000</v>
      </c>
      <c r="CI38" s="21">
        <f>IF(CI$8="",0,CI25*SUMIFS(условия!75:75,условия!$7:$7,"&lt;="&amp;CI$8,условия!$8:$8,"&gt;="&amp;CI$8))</f>
        <v>315000</v>
      </c>
      <c r="CJ38" s="21">
        <f>IF(CJ$8="",0,CJ25*SUMIFS(условия!75:75,условия!$7:$7,"&lt;="&amp;CJ$8,условия!$8:$8,"&gt;="&amp;CJ$8))</f>
        <v>315000</v>
      </c>
      <c r="CK38" s="21">
        <f>IF(CK$8="",0,CK25*SUMIFS(условия!75:75,условия!$7:$7,"&lt;="&amp;CK$8,условия!$8:$8,"&gt;="&amp;CK$8))</f>
        <v>315000</v>
      </c>
      <c r="CL38" s="21">
        <f>IF(CL$8="",0,CL25*SUMIFS(условия!75:75,условия!$7:$7,"&lt;="&amp;CL$8,условия!$8:$8,"&gt;="&amp;CL$8))</f>
        <v>315000</v>
      </c>
      <c r="CM38" s="21">
        <f>IF(CM$8="",0,CM25*SUMIFS(условия!75:75,условия!$7:$7,"&lt;="&amp;CM$8,условия!$8:$8,"&gt;="&amp;CM$8))</f>
        <v>315000</v>
      </c>
      <c r="CN38" s="21">
        <f>IF(CN$8="",0,CN25*SUMIFS(условия!75:75,условия!$7:$7,"&lt;="&amp;CN$8,условия!$8:$8,"&gt;="&amp;CN$8))</f>
        <v>315000</v>
      </c>
      <c r="CO38" s="21">
        <f>IF(CO$8="",0,CO25*SUMIFS(условия!75:75,условия!$7:$7,"&lt;="&amp;CO$8,условия!$8:$8,"&gt;="&amp;CO$8))</f>
        <v>315000</v>
      </c>
      <c r="CP38" s="21">
        <f>IF(CP$8="",0,CP25*SUMIFS(условия!75:75,условия!$7:$7,"&lt;="&amp;CP$8,условия!$8:$8,"&gt;="&amp;CP$8))</f>
        <v>315000</v>
      </c>
      <c r="CQ38" s="21">
        <f>IF(CQ$8="",0,CQ25*SUMIFS(условия!75:75,условия!$7:$7,"&lt;="&amp;CQ$8,условия!$8:$8,"&gt;="&amp;CQ$8))</f>
        <v>315000</v>
      </c>
      <c r="CR38" s="21">
        <f>IF(CR$8="",0,CR25*SUMIFS(условия!75:75,условия!$7:$7,"&lt;="&amp;CR$8,условия!$8:$8,"&gt;="&amp;CR$8))</f>
        <v>315000</v>
      </c>
      <c r="CS38" s="21">
        <f>IF(CS$8="",0,CS25*SUMIFS(условия!75:75,условия!$7:$7,"&lt;="&amp;CS$8,условия!$8:$8,"&gt;="&amp;CS$8))</f>
        <v>315000</v>
      </c>
      <c r="CT38" s="21">
        <f>IF(CT$8="",0,CT25*SUMIFS(условия!75:75,условия!$7:$7,"&lt;="&amp;CT$8,условия!$8:$8,"&gt;="&amp;CT$8))</f>
        <v>315000</v>
      </c>
      <c r="CU38" s="21">
        <f>IF(CU$8="",0,CU25*SUMIFS(условия!75:75,условия!$7:$7,"&lt;="&amp;CU$8,условия!$8:$8,"&gt;="&amp;CU$8))</f>
        <v>315000</v>
      </c>
      <c r="CV38" s="21">
        <f>IF(CV$8="",0,CV25*SUMIFS(условия!75:75,условия!$7:$7,"&lt;="&amp;CV$8,условия!$8:$8,"&gt;="&amp;CV$8))</f>
        <v>315000</v>
      </c>
      <c r="CW38" s="21">
        <f>IF(CW$8="",0,CW25*SUMIFS(условия!75:75,условия!$7:$7,"&lt;="&amp;CW$8,условия!$8:$8,"&gt;="&amp;CW$8))</f>
        <v>315000</v>
      </c>
      <c r="CX38" s="21">
        <f>IF(CX$8="",0,CX25*SUMIFS(условия!75:75,условия!$7:$7,"&lt;="&amp;CX$8,условия!$8:$8,"&gt;="&amp;CX$8))</f>
        <v>315000</v>
      </c>
      <c r="CY38" s="21">
        <f>IF(CY$8="",0,CY25*SUMIFS(условия!75:75,условия!$7:$7,"&lt;="&amp;CY$8,условия!$8:$8,"&gt;="&amp;CY$8))</f>
        <v>315000</v>
      </c>
      <c r="CZ38" s="21">
        <f>IF(CZ$8="",0,CZ25*SUMIFS(условия!75:75,условия!$7:$7,"&lt;="&amp;CZ$8,условия!$8:$8,"&gt;="&amp;CZ$8))</f>
        <v>315000</v>
      </c>
      <c r="DA38" s="21">
        <f>IF(DA$8="",0,DA25*SUMIFS(условия!75:75,условия!$7:$7,"&lt;="&amp;DA$8,условия!$8:$8,"&gt;="&amp;DA$8))</f>
        <v>315000</v>
      </c>
      <c r="DB38" s="21">
        <f>IF(DB$8="",0,DB25*SUMIFS(условия!75:75,условия!$7:$7,"&lt;="&amp;DB$8,условия!$8:$8,"&gt;="&amp;DB$8))</f>
        <v>315000</v>
      </c>
      <c r="DC38" s="21">
        <f>IF(DC$8="",0,DC25*SUMIFS(условия!75:75,условия!$7:$7,"&lt;="&amp;DC$8,условия!$8:$8,"&gt;="&amp;DC$8))</f>
        <v>315000</v>
      </c>
      <c r="DD38" s="21">
        <f>IF(DD$8="",0,DD25*SUMIFS(условия!75:75,условия!$7:$7,"&lt;="&amp;DD$8,условия!$8:$8,"&gt;="&amp;DD$8))</f>
        <v>315000</v>
      </c>
      <c r="DE38" s="21">
        <f>IF(DE$8="",0,DE25*SUMIFS(условия!75:75,условия!$7:$7,"&lt;="&amp;DE$8,условия!$8:$8,"&gt;="&amp;DE$8))</f>
        <v>315000</v>
      </c>
      <c r="DF38" s="21">
        <f>IF(DF$8="",0,DF25*SUMIFS(условия!75:75,условия!$7:$7,"&lt;="&amp;DF$8,условия!$8:$8,"&gt;="&amp;DF$8))</f>
        <v>315000</v>
      </c>
      <c r="DG38" s="21">
        <f>IF(DG$8="",0,DG25*SUMIFS(условия!75:75,условия!$7:$7,"&lt;="&amp;DG$8,условия!$8:$8,"&gt;="&amp;DG$8))</f>
        <v>315000</v>
      </c>
      <c r="DH38" s="21">
        <f>IF(DH$8="",0,DH25*SUMIFS(условия!75:75,условия!$7:$7,"&lt;="&amp;DH$8,условия!$8:$8,"&gt;="&amp;DH$8))</f>
        <v>315000</v>
      </c>
      <c r="DI38" s="21">
        <f>IF(DI$8="",0,DI25*SUMIFS(условия!75:75,условия!$7:$7,"&lt;="&amp;DI$8,условия!$8:$8,"&gt;="&amp;DI$8))</f>
        <v>315000</v>
      </c>
      <c r="DJ38" s="21">
        <f>IF(DJ$8="",0,DJ25*SUMIFS(условия!75:75,условия!$7:$7,"&lt;="&amp;DJ$8,условия!$8:$8,"&gt;="&amp;DJ$8))</f>
        <v>315000</v>
      </c>
      <c r="DK38" s="21">
        <f>IF(DK$8="",0,DK25*SUMIFS(условия!75:75,условия!$7:$7,"&lt;="&amp;DK$8,условия!$8:$8,"&gt;="&amp;DK$8))</f>
        <v>315000</v>
      </c>
      <c r="DL38" s="21">
        <f>IF(DL$8="",0,DL25*SUMIFS(условия!75:75,условия!$7:$7,"&lt;="&amp;DL$8,условия!$8:$8,"&gt;="&amp;DL$8))</f>
        <v>315000</v>
      </c>
      <c r="DM38" s="21">
        <f>IF(DM$8="",0,DM25*SUMIFS(условия!75:75,условия!$7:$7,"&lt;="&amp;DM$8,условия!$8:$8,"&gt;="&amp;DM$8))</f>
        <v>315000</v>
      </c>
      <c r="DN38" s="21">
        <f>IF(DN$8="",0,DN25*SUMIFS(условия!75:75,условия!$7:$7,"&lt;="&amp;DN$8,условия!$8:$8,"&gt;="&amp;DN$8))</f>
        <v>315000</v>
      </c>
      <c r="DO38" s="21">
        <f>IF(DO$8="",0,DO25*SUMIFS(условия!75:75,условия!$7:$7,"&lt;="&amp;DO$8,условия!$8:$8,"&gt;="&amp;DO$8))</f>
        <v>315000</v>
      </c>
      <c r="DP38" s="21">
        <f>IF(DP$8="",0,DP25*SUMIFS(условия!75:75,условия!$7:$7,"&lt;="&amp;DP$8,условия!$8:$8,"&gt;="&amp;DP$8))</f>
        <v>315000</v>
      </c>
      <c r="DQ38" s="21">
        <f>IF(DQ$8="",0,DQ25*SUMIFS(условия!75:75,условия!$7:$7,"&lt;="&amp;DQ$8,условия!$8:$8,"&gt;="&amp;DQ$8))</f>
        <v>315000</v>
      </c>
      <c r="DR38" s="21">
        <f>IF(DR$8="",0,DR25*SUMIFS(условия!75:75,условия!$7:$7,"&lt;="&amp;DR$8,условия!$8:$8,"&gt;="&amp;DR$8))</f>
        <v>315000</v>
      </c>
      <c r="DS38" s="21">
        <f>IF(DS$8="",0,DS25*SUMIFS(условия!75:75,условия!$7:$7,"&lt;="&amp;DS$8,условия!$8:$8,"&gt;="&amp;DS$8))</f>
        <v>315000</v>
      </c>
      <c r="DT38" s="21">
        <f>IF(DT$8="",0,DT25*SUMIFS(условия!75:75,условия!$7:$7,"&lt;="&amp;DT$8,условия!$8:$8,"&gt;="&amp;DT$8))</f>
        <v>315000</v>
      </c>
      <c r="DU38" s="21">
        <f>IF(DU$8="",0,DU25*SUMIFS(условия!75:75,условия!$7:$7,"&lt;="&amp;DU$8,условия!$8:$8,"&gt;="&amp;DU$8))</f>
        <v>315000</v>
      </c>
      <c r="DV38" s="21">
        <f>IF(DV$8="",0,DV25*SUMIFS(условия!75:75,условия!$7:$7,"&lt;="&amp;DV$8,условия!$8:$8,"&gt;="&amp;DV$8))</f>
        <v>315000</v>
      </c>
      <c r="DW38" s="21">
        <f>IF(DW$8="",0,DW25*SUMIFS(условия!75:75,условия!$7:$7,"&lt;="&amp;DW$8,условия!$8:$8,"&gt;="&amp;DW$8))</f>
        <v>315000</v>
      </c>
      <c r="DX38" s="21">
        <f>IF(DX$8="",0,DX25*SUMIFS(условия!75:75,условия!$7:$7,"&lt;="&amp;DX$8,условия!$8:$8,"&gt;="&amp;DX$8))</f>
        <v>315000</v>
      </c>
      <c r="DY38" s="21">
        <f>IF(DY$8="",0,DY25*SUMIFS(условия!75:75,условия!$7:$7,"&lt;="&amp;DY$8,условия!$8:$8,"&gt;="&amp;DY$8))</f>
        <v>315000</v>
      </c>
      <c r="DZ38" s="21">
        <f>IF(DZ$8="",0,DZ25*SUMIFS(условия!75:75,условия!$7:$7,"&lt;="&amp;DZ$8,условия!$8:$8,"&gt;="&amp;DZ$8))</f>
        <v>315000</v>
      </c>
      <c r="EA38" s="21">
        <f>IF(EA$8="",0,EA25*SUMIFS(условия!75:75,условия!$7:$7,"&lt;="&amp;EA$8,условия!$8:$8,"&gt;="&amp;EA$8))</f>
        <v>315000</v>
      </c>
      <c r="EB38" s="21">
        <f>IF(EB$8="",0,EB25*SUMIFS(условия!75:75,условия!$7:$7,"&lt;="&amp;EB$8,условия!$8:$8,"&gt;="&amp;EB$8))</f>
        <v>315000</v>
      </c>
      <c r="EC38" s="21">
        <f>IF(EC$8="",0,EC25*SUMIFS(условия!75:75,условия!$7:$7,"&lt;="&amp;EC$8,условия!$8:$8,"&gt;="&amp;EC$8))</f>
        <v>315000</v>
      </c>
      <c r="ED38" s="21">
        <f>IF(ED$8="",0,ED25*SUMIFS(условия!75:75,условия!$7:$7,"&lt;="&amp;ED$8,условия!$8:$8,"&gt;="&amp;ED$8))</f>
        <v>315000</v>
      </c>
      <c r="EE38" s="21">
        <f>IF(EE$8="",0,EE25*SUMIFS(условия!75:75,условия!$7:$7,"&lt;="&amp;EE$8,условия!$8:$8,"&gt;="&amp;EE$8))</f>
        <v>315000</v>
      </c>
      <c r="EF38" s="21">
        <f>IF(EF$8="",0,EF25*SUMIFS(условия!75:75,условия!$7:$7,"&lt;="&amp;EF$8,условия!$8:$8,"&gt;="&amp;EF$8))</f>
        <v>315000</v>
      </c>
      <c r="EG38" s="21">
        <f>IF(EG$8="",0,EG25*SUMIFS(условия!75:75,условия!$7:$7,"&lt;="&amp;EG$8,условия!$8:$8,"&gt;="&amp;EG$8))</f>
        <v>315000</v>
      </c>
      <c r="EH38" s="21">
        <f>IF(EH$8="",0,EH25*SUMIFS(условия!75:75,условия!$7:$7,"&lt;="&amp;EH$8,условия!$8:$8,"&gt;="&amp;EH$8))</f>
        <v>315000</v>
      </c>
      <c r="EI38" s="21">
        <f>IF(EI$8="",0,EI25*SUMIFS(условия!75:75,условия!$7:$7,"&lt;="&amp;EI$8,условия!$8:$8,"&gt;="&amp;EI$8))</f>
        <v>315000</v>
      </c>
      <c r="EJ38" s="21">
        <f>IF(EJ$8="",0,EJ25*SUMIFS(условия!75:75,условия!$7:$7,"&lt;="&amp;EJ$8,условия!$8:$8,"&gt;="&amp;EJ$8))</f>
        <v>315000</v>
      </c>
      <c r="EK38" s="21">
        <f>IF(EK$8="",0,EK25*SUMIFS(условия!75:75,условия!$7:$7,"&lt;="&amp;EK$8,условия!$8:$8,"&gt;="&amp;EK$8))</f>
        <v>210000.00000000003</v>
      </c>
      <c r="EL38" s="21">
        <f>IF(EL$8="",0,EL25*SUMIFS(условия!75:75,условия!$7:$7,"&lt;="&amp;EL$8,условия!$8:$8,"&gt;="&amp;EL$8))</f>
        <v>210000.00000000003</v>
      </c>
      <c r="EM38" s="21">
        <f>IF(EM$8="",0,EM25*SUMIFS(условия!75:75,условия!$7:$7,"&lt;="&amp;EM$8,условия!$8:$8,"&gt;="&amp;EM$8))</f>
        <v>210000.00000000003</v>
      </c>
      <c r="EN38" s="21">
        <f>IF(EN$8="",0,EN25*SUMIFS(условия!75:75,условия!$7:$7,"&lt;="&amp;EN$8,условия!$8:$8,"&gt;="&amp;EN$8))</f>
        <v>210000.00000000003</v>
      </c>
      <c r="EO38" s="21">
        <f>IF(EO$8="",0,EO25*SUMIFS(условия!75:75,условия!$7:$7,"&lt;="&amp;EO$8,условия!$8:$8,"&gt;="&amp;EO$8))</f>
        <v>210000.00000000003</v>
      </c>
      <c r="EP38" s="21">
        <f>IF(EP$8="",0,EP25*SUMIFS(условия!75:75,условия!$7:$7,"&lt;="&amp;EP$8,условия!$8:$8,"&gt;="&amp;EP$8))</f>
        <v>210000.00000000003</v>
      </c>
      <c r="EQ38" s="21">
        <f>IF(EQ$8="",0,EQ25*SUMIFS(условия!75:75,условия!$7:$7,"&lt;="&amp;EQ$8,условия!$8:$8,"&gt;="&amp;EQ$8))</f>
        <v>210000.00000000003</v>
      </c>
      <c r="ER38" s="21">
        <f>IF(ER$8="",0,ER25*SUMIFS(условия!75:75,условия!$7:$7,"&lt;="&amp;ER$8,условия!$8:$8,"&gt;="&amp;ER$8))</f>
        <v>210000.00000000003</v>
      </c>
      <c r="ES38" s="21">
        <f>IF(ES$8="",0,ES25*SUMIFS(условия!75:75,условия!$7:$7,"&lt;="&amp;ES$8,условия!$8:$8,"&gt;="&amp;ES$8))</f>
        <v>210000.00000000003</v>
      </c>
      <c r="ET38" s="21">
        <f>IF(ET$8="",0,ET25*SUMIFS(условия!75:75,условия!$7:$7,"&lt;="&amp;ET$8,условия!$8:$8,"&gt;="&amp;ET$8))</f>
        <v>210000.00000000003</v>
      </c>
      <c r="EU38" s="21">
        <f>IF(EU$8="",0,EU25*SUMIFS(условия!75:75,условия!$7:$7,"&lt;="&amp;EU$8,условия!$8:$8,"&gt;="&amp;EU$8))</f>
        <v>210000.00000000003</v>
      </c>
      <c r="EV38" s="21">
        <f>IF(EV$8="",0,EV25*SUMIFS(условия!75:75,условия!$7:$7,"&lt;="&amp;EV$8,условия!$8:$8,"&gt;="&amp;EV$8))</f>
        <v>210000.00000000003</v>
      </c>
      <c r="EW38" s="21">
        <f>IF(EW$8="",0,EW25*SUMIFS(условия!75:75,условия!$7:$7,"&lt;="&amp;EW$8,условия!$8:$8,"&gt;="&amp;EW$8))</f>
        <v>210000.00000000003</v>
      </c>
      <c r="EX38" s="21">
        <f>IF(EX$8="",0,EX25*SUMIFS(условия!75:75,условия!$7:$7,"&lt;="&amp;EX$8,условия!$8:$8,"&gt;="&amp;EX$8))</f>
        <v>210000.00000000003</v>
      </c>
      <c r="EY38" s="21">
        <f>IF(EY$8="",0,EY25*SUMIFS(условия!75:75,условия!$7:$7,"&lt;="&amp;EY$8,условия!$8:$8,"&gt;="&amp;EY$8))</f>
        <v>210000.00000000003</v>
      </c>
      <c r="EZ38" s="21">
        <f>IF(EZ$8="",0,EZ25*SUMIFS(условия!75:75,условия!$7:$7,"&lt;="&amp;EZ$8,условия!$8:$8,"&gt;="&amp;EZ$8))</f>
        <v>210000.00000000003</v>
      </c>
      <c r="FA38" s="21">
        <f>IF(FA$8="",0,FA25*SUMIFS(условия!75:75,условия!$7:$7,"&lt;="&amp;FA$8,условия!$8:$8,"&gt;="&amp;FA$8))</f>
        <v>210000.00000000003</v>
      </c>
      <c r="FB38" s="21">
        <f>IF(FB$8="",0,FB25*SUMIFS(условия!75:75,условия!$7:$7,"&lt;="&amp;FB$8,условия!$8:$8,"&gt;="&amp;FB$8))</f>
        <v>210000.00000000003</v>
      </c>
      <c r="FC38" s="21">
        <f>IF(FC$8="",0,FC25*SUMIFS(условия!75:75,условия!$7:$7,"&lt;="&amp;FC$8,условия!$8:$8,"&gt;="&amp;FC$8))</f>
        <v>210000.00000000003</v>
      </c>
      <c r="FD38" s="21">
        <f>IF(FD$8="",0,FD25*SUMIFS(условия!75:75,условия!$7:$7,"&lt;="&amp;FD$8,условия!$8:$8,"&gt;="&amp;FD$8))</f>
        <v>210000.00000000003</v>
      </c>
      <c r="FE38" s="21">
        <f>IF(FE$8="",0,FE25*SUMIFS(условия!75:75,условия!$7:$7,"&lt;="&amp;FE$8,условия!$8:$8,"&gt;="&amp;FE$8))</f>
        <v>210000.00000000003</v>
      </c>
      <c r="FF38" s="21">
        <f>IF(FF$8="",0,FF25*SUMIFS(условия!75:75,условия!$7:$7,"&lt;="&amp;FF$8,условия!$8:$8,"&gt;="&amp;FF$8))</f>
        <v>210000.00000000003</v>
      </c>
      <c r="FG38" s="21">
        <f>IF(FG$8="",0,FG25*SUMIFS(условия!75:75,условия!$7:$7,"&lt;="&amp;FG$8,условия!$8:$8,"&gt;="&amp;FG$8))</f>
        <v>210000.00000000003</v>
      </c>
      <c r="FH38" s="21">
        <f>IF(FH$8="",0,FH25*SUMIFS(условия!75:75,условия!$7:$7,"&lt;="&amp;FH$8,условия!$8:$8,"&gt;="&amp;FH$8))</f>
        <v>210000.00000000003</v>
      </c>
      <c r="FI38" s="21">
        <f>IF(FI$8="",0,FI25*SUMIFS(условия!75:75,условия!$7:$7,"&lt;="&amp;FI$8,условия!$8:$8,"&gt;="&amp;FI$8))</f>
        <v>210000.00000000003</v>
      </c>
      <c r="FJ38" s="21">
        <f>IF(FJ$8="",0,FJ25*SUMIFS(условия!75:75,условия!$7:$7,"&lt;="&amp;FJ$8,условия!$8:$8,"&gt;="&amp;FJ$8))</f>
        <v>210000.00000000003</v>
      </c>
      <c r="FK38" s="21">
        <f>IF(FK$8="",0,FK25*SUMIFS(условия!75:75,условия!$7:$7,"&lt;="&amp;FK$8,условия!$8:$8,"&gt;="&amp;FK$8))</f>
        <v>210000.00000000003</v>
      </c>
      <c r="FL38" s="21">
        <f>IF(FL$8="",0,FL25*SUMIFS(условия!75:75,условия!$7:$7,"&lt;="&amp;FL$8,условия!$8:$8,"&gt;="&amp;FL$8))</f>
        <v>210000.00000000003</v>
      </c>
      <c r="FM38" s="21">
        <f>IF(FM$8="",0,FM25*SUMIFS(условия!75:75,условия!$7:$7,"&lt;="&amp;FM$8,условия!$8:$8,"&gt;="&amp;FM$8))</f>
        <v>210000.00000000003</v>
      </c>
      <c r="FN38" s="21">
        <f>IF(FN$8="",0,FN25*SUMIFS(условия!75:75,условия!$7:$7,"&lt;="&amp;FN$8,условия!$8:$8,"&gt;="&amp;FN$8))</f>
        <v>210000.00000000003</v>
      </c>
      <c r="FO38" s="21">
        <f>IF(FO$8="",0,FO25*SUMIFS(условия!75:75,условия!$7:$7,"&lt;="&amp;FO$8,условия!$8:$8,"&gt;="&amp;FO$8))</f>
        <v>350000</v>
      </c>
      <c r="FP38" s="21">
        <f>IF(FP$8="",0,FP25*SUMIFS(условия!75:75,условия!$7:$7,"&lt;="&amp;FP$8,условия!$8:$8,"&gt;="&amp;FP$8))</f>
        <v>350000</v>
      </c>
      <c r="FQ38" s="21">
        <f>IF(FQ$8="",0,FQ25*SUMIFS(условия!75:75,условия!$7:$7,"&lt;="&amp;FQ$8,условия!$8:$8,"&gt;="&amp;FQ$8))</f>
        <v>350000</v>
      </c>
      <c r="FR38" s="21">
        <f>IF(FR$8="",0,FR25*SUMIFS(условия!75:75,условия!$7:$7,"&lt;="&amp;FR$8,условия!$8:$8,"&gt;="&amp;FR$8))</f>
        <v>350000</v>
      </c>
      <c r="FS38" s="21">
        <f>IF(FS$8="",0,FS25*SUMIFS(условия!75:75,условия!$7:$7,"&lt;="&amp;FS$8,условия!$8:$8,"&gt;="&amp;FS$8))</f>
        <v>350000</v>
      </c>
      <c r="FT38" s="21">
        <f>IF(FT$8="",0,FT25*SUMIFS(условия!75:75,условия!$7:$7,"&lt;="&amp;FT$8,условия!$8:$8,"&gt;="&amp;FT$8))</f>
        <v>350000</v>
      </c>
      <c r="FU38" s="21">
        <f>IF(FU$8="",0,FU25*SUMIFS(условия!75:75,условия!$7:$7,"&lt;="&amp;FU$8,условия!$8:$8,"&gt;="&amp;FU$8))</f>
        <v>350000</v>
      </c>
      <c r="FV38" s="21">
        <f>IF(FV$8="",0,FV25*SUMIFS(условия!75:75,условия!$7:$7,"&lt;="&amp;FV$8,условия!$8:$8,"&gt;="&amp;FV$8))</f>
        <v>350000</v>
      </c>
      <c r="FW38" s="21">
        <f>IF(FW$8="",0,FW25*SUMIFS(условия!75:75,условия!$7:$7,"&lt;="&amp;FW$8,условия!$8:$8,"&gt;="&amp;FW$8))</f>
        <v>350000</v>
      </c>
      <c r="FX38" s="21">
        <f>IF(FX$8="",0,FX25*SUMIFS(условия!75:75,условия!$7:$7,"&lt;="&amp;FX$8,условия!$8:$8,"&gt;="&amp;FX$8))</f>
        <v>350000</v>
      </c>
      <c r="FY38" s="21">
        <f>IF(FY$8="",0,FY25*SUMIFS(условия!75:75,условия!$7:$7,"&lt;="&amp;FY$8,условия!$8:$8,"&gt;="&amp;FY$8))</f>
        <v>350000</v>
      </c>
      <c r="FZ38" s="21">
        <f>IF(FZ$8="",0,FZ25*SUMIFS(условия!75:75,условия!$7:$7,"&lt;="&amp;FZ$8,условия!$8:$8,"&gt;="&amp;FZ$8))</f>
        <v>350000</v>
      </c>
      <c r="GA38" s="21">
        <f>IF(GA$8="",0,GA25*SUMIFS(условия!75:75,условия!$7:$7,"&lt;="&amp;GA$8,условия!$8:$8,"&gt;="&amp;GA$8))</f>
        <v>350000</v>
      </c>
      <c r="GB38" s="21">
        <f>IF(GB$8="",0,GB25*SUMIFS(условия!75:75,условия!$7:$7,"&lt;="&amp;GB$8,условия!$8:$8,"&gt;="&amp;GB$8))</f>
        <v>350000</v>
      </c>
      <c r="GC38" s="21">
        <f>IF(GC$8="",0,GC25*SUMIFS(условия!75:75,условия!$7:$7,"&lt;="&amp;GC$8,условия!$8:$8,"&gt;="&amp;GC$8))</f>
        <v>350000</v>
      </c>
      <c r="GD38" s="21">
        <f>IF(GD$8="",0,GD25*SUMIFS(условия!75:75,условия!$7:$7,"&lt;="&amp;GD$8,условия!$8:$8,"&gt;="&amp;GD$8))</f>
        <v>350000</v>
      </c>
      <c r="GE38" s="21">
        <f>IF(GE$8="",0,GE25*SUMIFS(условия!75:75,условия!$7:$7,"&lt;="&amp;GE$8,условия!$8:$8,"&gt;="&amp;GE$8))</f>
        <v>350000</v>
      </c>
      <c r="GF38" s="21">
        <f>IF(GF$8="",0,GF25*SUMIFS(условия!75:75,условия!$7:$7,"&lt;="&amp;GF$8,условия!$8:$8,"&gt;="&amp;GF$8))</f>
        <v>350000</v>
      </c>
      <c r="GG38" s="21">
        <f>IF(GG$8="",0,GG25*SUMIFS(условия!75:75,условия!$7:$7,"&lt;="&amp;GG$8,условия!$8:$8,"&gt;="&amp;GG$8))</f>
        <v>350000</v>
      </c>
      <c r="GH38" s="21">
        <f>IF(GH$8="",0,GH25*SUMIFS(условия!75:75,условия!$7:$7,"&lt;="&amp;GH$8,условия!$8:$8,"&gt;="&amp;GH$8))</f>
        <v>350000</v>
      </c>
      <c r="GI38" s="21">
        <f>IF(GI$8="",0,GI25*SUMIFS(условия!75:75,условия!$7:$7,"&lt;="&amp;GI$8,условия!$8:$8,"&gt;="&amp;GI$8))</f>
        <v>350000</v>
      </c>
      <c r="GJ38" s="21">
        <f>IF(GJ$8="",0,GJ25*SUMIFS(условия!75:75,условия!$7:$7,"&lt;="&amp;GJ$8,условия!$8:$8,"&gt;="&amp;GJ$8))</f>
        <v>350000</v>
      </c>
      <c r="GK38" s="21">
        <f>IF(GK$8="",0,GK25*SUMIFS(условия!75:75,условия!$7:$7,"&lt;="&amp;GK$8,условия!$8:$8,"&gt;="&amp;GK$8))</f>
        <v>350000</v>
      </c>
      <c r="GL38" s="21">
        <f>IF(GL$8="",0,GL25*SUMIFS(условия!75:75,условия!$7:$7,"&lt;="&amp;GL$8,условия!$8:$8,"&gt;="&amp;GL$8))</f>
        <v>350000</v>
      </c>
      <c r="GM38" s="21">
        <f>IF(GM$8="",0,GM25*SUMIFS(условия!75:75,условия!$7:$7,"&lt;="&amp;GM$8,условия!$8:$8,"&gt;="&amp;GM$8))</f>
        <v>350000</v>
      </c>
      <c r="GN38" s="21">
        <f>IF(GN$8="",0,GN25*SUMIFS(условия!75:75,условия!$7:$7,"&lt;="&amp;GN$8,условия!$8:$8,"&gt;="&amp;GN$8))</f>
        <v>350000</v>
      </c>
      <c r="GO38" s="21">
        <f>IF(GO$8="",0,GO25*SUMIFS(условия!75:75,условия!$7:$7,"&lt;="&amp;GO$8,условия!$8:$8,"&gt;="&amp;GO$8))</f>
        <v>350000</v>
      </c>
      <c r="GP38" s="21">
        <f>IF(GP$8="",0,GP25*SUMIFS(условия!75:75,условия!$7:$7,"&lt;="&amp;GP$8,условия!$8:$8,"&gt;="&amp;GP$8))</f>
        <v>350000</v>
      </c>
      <c r="GQ38" s="21">
        <f>IF(GQ$8="",0,GQ25*SUMIFS(условия!75:75,условия!$7:$7,"&lt;="&amp;GQ$8,условия!$8:$8,"&gt;="&amp;GQ$8))</f>
        <v>350000</v>
      </c>
      <c r="GR38" s="21">
        <f>IF(GR$8="",0,GR25*SUMIFS(условия!75:75,условия!$7:$7,"&lt;="&amp;GR$8,условия!$8:$8,"&gt;="&amp;GR$8))</f>
        <v>350000</v>
      </c>
      <c r="GS38" s="21">
        <f>IF(GS$8="",0,GS25*SUMIFS(условия!75:75,условия!$7:$7,"&lt;="&amp;GS$8,условия!$8:$8,"&gt;="&amp;GS$8))</f>
        <v>350000</v>
      </c>
      <c r="GT38" s="21">
        <f>IF(GT$8="",0,GT25*SUMIFS(условия!75:75,условия!$7:$7,"&lt;="&amp;GT$8,условия!$8:$8,"&gt;="&amp;GT$8))</f>
        <v>350000</v>
      </c>
      <c r="GU38" s="21">
        <f>IF(GU$8="",0,GU25*SUMIFS(условия!75:75,условия!$7:$7,"&lt;="&amp;GU$8,условия!$8:$8,"&gt;="&amp;GU$8))</f>
        <v>350000</v>
      </c>
      <c r="GV38" s="21">
        <f>IF(GV$8="",0,GV25*SUMIFS(условия!75:75,условия!$7:$7,"&lt;="&amp;GV$8,условия!$8:$8,"&gt;="&amp;GV$8))</f>
        <v>350000</v>
      </c>
      <c r="GW38" s="21">
        <f>IF(GW$8="",0,GW25*SUMIFS(условия!75:75,условия!$7:$7,"&lt;="&amp;GW$8,условия!$8:$8,"&gt;="&amp;GW$8))</f>
        <v>350000</v>
      </c>
      <c r="GX38" s="21">
        <f>IF(GX$8="",0,GX25*SUMIFS(условия!75:75,условия!$7:$7,"&lt;="&amp;GX$8,условия!$8:$8,"&gt;="&amp;GX$8))</f>
        <v>350000</v>
      </c>
      <c r="GY38" s="21">
        <f>IF(GY$8="",0,GY25*SUMIFS(условия!75:75,условия!$7:$7,"&lt;="&amp;GY$8,условия!$8:$8,"&gt;="&amp;GY$8))</f>
        <v>350000</v>
      </c>
      <c r="GZ38" s="21">
        <f>IF(GZ$8="",0,GZ25*SUMIFS(условия!75:75,условия!$7:$7,"&lt;="&amp;GZ$8,условия!$8:$8,"&gt;="&amp;GZ$8))</f>
        <v>350000</v>
      </c>
      <c r="HA38" s="21">
        <f>IF(HA$8="",0,HA25*SUMIFS(условия!75:75,условия!$7:$7,"&lt;="&amp;HA$8,условия!$8:$8,"&gt;="&amp;HA$8))</f>
        <v>350000</v>
      </c>
      <c r="HB38" s="21">
        <f>IF(HB$8="",0,HB25*SUMIFS(условия!75:75,условия!$7:$7,"&lt;="&amp;HB$8,условия!$8:$8,"&gt;="&amp;HB$8))</f>
        <v>350000</v>
      </c>
      <c r="HC38" s="21">
        <f>IF(HC$8="",0,HC25*SUMIFS(условия!75:75,условия!$7:$7,"&lt;="&amp;HC$8,условия!$8:$8,"&gt;="&amp;HC$8))</f>
        <v>350000</v>
      </c>
      <c r="HD38" s="21">
        <f>IF(HD$8="",0,HD25*SUMIFS(условия!75:75,условия!$7:$7,"&lt;="&amp;HD$8,условия!$8:$8,"&gt;="&amp;HD$8))</f>
        <v>350000</v>
      </c>
      <c r="HE38" s="21">
        <f>IF(HE$8="",0,HE25*SUMIFS(условия!75:75,условия!$7:$7,"&lt;="&amp;HE$8,условия!$8:$8,"&gt;="&amp;HE$8))</f>
        <v>350000</v>
      </c>
      <c r="HF38" s="21">
        <f>IF(HF$8="",0,HF25*SUMIFS(условия!75:75,условия!$7:$7,"&lt;="&amp;HF$8,условия!$8:$8,"&gt;="&amp;HF$8))</f>
        <v>350000</v>
      </c>
      <c r="HG38" s="21">
        <f>IF(HG$8="",0,HG25*SUMIFS(условия!75:75,условия!$7:$7,"&lt;="&amp;HG$8,условия!$8:$8,"&gt;="&amp;HG$8))</f>
        <v>350000</v>
      </c>
      <c r="HH38" s="21">
        <f>IF(HH$8="",0,HH25*SUMIFS(условия!75:75,условия!$7:$7,"&lt;="&amp;HH$8,условия!$8:$8,"&gt;="&amp;HH$8))</f>
        <v>350000</v>
      </c>
      <c r="HI38" s="21">
        <f>IF(HI$8="",0,HI25*SUMIFS(условия!75:75,условия!$7:$7,"&lt;="&amp;HI$8,условия!$8:$8,"&gt;="&amp;HI$8))</f>
        <v>350000</v>
      </c>
      <c r="HJ38" s="21">
        <f>IF(HJ$8="",0,HJ25*SUMIFS(условия!75:75,условия!$7:$7,"&lt;="&amp;HJ$8,условия!$8:$8,"&gt;="&amp;HJ$8))</f>
        <v>350000</v>
      </c>
      <c r="HK38" s="21">
        <f>IF(HK$8="",0,HK25*SUMIFS(условия!75:75,условия!$7:$7,"&lt;="&amp;HK$8,условия!$8:$8,"&gt;="&amp;HK$8))</f>
        <v>350000</v>
      </c>
      <c r="HL38" s="21">
        <f>IF(HL$8="",0,HL25*SUMIFS(условия!75:75,условия!$7:$7,"&lt;="&amp;HL$8,условия!$8:$8,"&gt;="&amp;HL$8))</f>
        <v>350000</v>
      </c>
      <c r="HM38" s="21">
        <f>IF(HM$8="",0,HM25*SUMIFS(условия!75:75,условия!$7:$7,"&lt;="&amp;HM$8,условия!$8:$8,"&gt;="&amp;HM$8))</f>
        <v>350000</v>
      </c>
      <c r="HN38" s="21">
        <f>IF(HN$8="",0,HN25*SUMIFS(условия!75:75,условия!$7:$7,"&lt;="&amp;HN$8,условия!$8:$8,"&gt;="&amp;HN$8))</f>
        <v>350000</v>
      </c>
      <c r="HO38" s="21">
        <f>IF(HO$8="",0,HO25*SUMIFS(условия!75:75,условия!$7:$7,"&lt;="&amp;HO$8,условия!$8:$8,"&gt;="&amp;HO$8))</f>
        <v>350000</v>
      </c>
      <c r="HP38" s="21">
        <f>IF(HP$8="",0,HP25*SUMIFS(условия!75:75,условия!$7:$7,"&lt;="&amp;HP$8,условия!$8:$8,"&gt;="&amp;HP$8))</f>
        <v>350000</v>
      </c>
      <c r="HQ38" s="21">
        <f>IF(HQ$8="",0,HQ25*SUMIFS(условия!75:75,условия!$7:$7,"&lt;="&amp;HQ$8,условия!$8:$8,"&gt;="&amp;HQ$8))</f>
        <v>350000</v>
      </c>
      <c r="HR38" s="21">
        <f>IF(HR$8="",0,HR25*SUMIFS(условия!75:75,условия!$7:$7,"&lt;="&amp;HR$8,условия!$8:$8,"&gt;="&amp;HR$8))</f>
        <v>350000</v>
      </c>
      <c r="HS38" s="21">
        <f>IF(HS$8="",0,HS25*SUMIFS(условия!75:75,условия!$7:$7,"&lt;="&amp;HS$8,условия!$8:$8,"&gt;="&amp;HS$8))</f>
        <v>350000</v>
      </c>
      <c r="HT38" s="21">
        <f>IF(HT$8="",0,HT25*SUMIFS(условия!75:75,условия!$7:$7,"&lt;="&amp;HT$8,условия!$8:$8,"&gt;="&amp;HT$8))</f>
        <v>350000</v>
      </c>
      <c r="HU38" s="21">
        <f>IF(HU$8="",0,HU25*SUMIFS(условия!75:75,условия!$7:$7,"&lt;="&amp;HU$8,условия!$8:$8,"&gt;="&amp;HU$8))</f>
        <v>350000</v>
      </c>
      <c r="HV38" s="21">
        <f>IF(HV$8="",0,HV25*SUMIFS(условия!75:75,условия!$7:$7,"&lt;="&amp;HV$8,условия!$8:$8,"&gt;="&amp;HV$8))</f>
        <v>350000</v>
      </c>
      <c r="HW38" s="21">
        <f>IF(HW$8="",0,HW25*SUMIFS(условия!75:75,условия!$7:$7,"&lt;="&amp;HW$8,условия!$8:$8,"&gt;="&amp;HW$8))</f>
        <v>350000</v>
      </c>
      <c r="HX38" s="21">
        <f>IF(HX$8="",0,HX25*SUMIFS(условия!75:75,условия!$7:$7,"&lt;="&amp;HX$8,условия!$8:$8,"&gt;="&amp;HX$8))</f>
        <v>350000</v>
      </c>
      <c r="HY38" s="21">
        <f>IF(HY$8="",0,HY25*SUMIFS(условия!75:75,условия!$7:$7,"&lt;="&amp;HY$8,условия!$8:$8,"&gt;="&amp;HY$8))</f>
        <v>350000</v>
      </c>
      <c r="HZ38" s="21">
        <f>IF(HZ$8="",0,HZ25*SUMIFS(условия!75:75,условия!$7:$7,"&lt;="&amp;HZ$8,условия!$8:$8,"&gt;="&amp;HZ$8))</f>
        <v>350000</v>
      </c>
      <c r="IA38" s="21">
        <f>IF(IA$8="",0,IA25*SUMIFS(условия!75:75,условия!$7:$7,"&lt;="&amp;IA$8,условия!$8:$8,"&gt;="&amp;IA$8))</f>
        <v>350000</v>
      </c>
      <c r="IB38" s="21">
        <f>IF(IB$8="",0,IB25*SUMIFS(условия!75:75,условия!$7:$7,"&lt;="&amp;IB$8,условия!$8:$8,"&gt;="&amp;IB$8))</f>
        <v>350000</v>
      </c>
      <c r="IC38" s="21">
        <f>IF(IC$8="",0,IC25*SUMIFS(условия!75:75,условия!$7:$7,"&lt;="&amp;IC$8,условия!$8:$8,"&gt;="&amp;IC$8))</f>
        <v>350000</v>
      </c>
      <c r="ID38" s="21">
        <f>IF(ID$8="",0,ID25*SUMIFS(условия!75:75,условия!$7:$7,"&lt;="&amp;ID$8,условия!$8:$8,"&gt;="&amp;ID$8))</f>
        <v>350000</v>
      </c>
      <c r="IE38" s="21">
        <f>IF(IE$8="",0,IE25*SUMIFS(условия!75:75,условия!$7:$7,"&lt;="&amp;IE$8,условия!$8:$8,"&gt;="&amp;IE$8))</f>
        <v>350000</v>
      </c>
      <c r="IF38" s="21">
        <f>IF(IF$8="",0,IF25*SUMIFS(условия!75:75,условия!$7:$7,"&lt;="&amp;IF$8,условия!$8:$8,"&gt;="&amp;IF$8))</f>
        <v>350000</v>
      </c>
      <c r="IG38" s="21">
        <f>IF(IG$8="",0,IG25*SUMIFS(условия!75:75,условия!$7:$7,"&lt;="&amp;IG$8,условия!$8:$8,"&gt;="&amp;IG$8))</f>
        <v>350000</v>
      </c>
      <c r="IH38" s="21">
        <f>IF(IH$8="",0,IH25*SUMIFS(условия!75:75,условия!$7:$7,"&lt;="&amp;IH$8,условия!$8:$8,"&gt;="&amp;IH$8))</f>
        <v>350000</v>
      </c>
      <c r="II38" s="21">
        <f>IF(II$8="",0,II25*SUMIFS(условия!75:75,условия!$7:$7,"&lt;="&amp;II$8,условия!$8:$8,"&gt;="&amp;II$8))</f>
        <v>350000</v>
      </c>
      <c r="IJ38" s="21">
        <f>IF(IJ$8="",0,IJ25*SUMIFS(условия!75:75,условия!$7:$7,"&lt;="&amp;IJ$8,условия!$8:$8,"&gt;="&amp;IJ$8))</f>
        <v>350000</v>
      </c>
      <c r="IK38" s="21">
        <f>IF(IK$8="",0,IK25*SUMIFS(условия!75:75,условия!$7:$7,"&lt;="&amp;IK$8,условия!$8:$8,"&gt;="&amp;IK$8))</f>
        <v>350000</v>
      </c>
      <c r="IL38" s="21">
        <f>IF(IL$8="",0,IL25*SUMIFS(условия!75:75,условия!$7:$7,"&lt;="&amp;IL$8,условия!$8:$8,"&gt;="&amp;IL$8))</f>
        <v>350000</v>
      </c>
      <c r="IM38" s="21">
        <f>IF(IM$8="",0,IM25*SUMIFS(условия!75:75,условия!$7:$7,"&lt;="&amp;IM$8,условия!$8:$8,"&gt;="&amp;IM$8))</f>
        <v>350000</v>
      </c>
      <c r="IN38" s="21">
        <f>IF(IN$8="",0,IN25*SUMIFS(условия!75:75,условия!$7:$7,"&lt;="&amp;IN$8,условия!$8:$8,"&gt;="&amp;IN$8))</f>
        <v>350000</v>
      </c>
      <c r="IO38" s="21">
        <f>IF(IO$8="",0,IO25*SUMIFS(условия!75:75,условия!$7:$7,"&lt;="&amp;IO$8,условия!$8:$8,"&gt;="&amp;IO$8))</f>
        <v>350000</v>
      </c>
      <c r="IP38" s="21">
        <f>IF(IP$8="",0,IP25*SUMIFS(условия!75:75,условия!$7:$7,"&lt;="&amp;IP$8,условия!$8:$8,"&gt;="&amp;IP$8))</f>
        <v>350000</v>
      </c>
      <c r="IQ38" s="21">
        <f>IF(IQ$8="",0,IQ25*SUMIFS(условия!75:75,условия!$7:$7,"&lt;="&amp;IQ$8,условия!$8:$8,"&gt;="&amp;IQ$8))</f>
        <v>350000</v>
      </c>
      <c r="IR38" s="21">
        <f>IF(IR$8="",0,IR25*SUMIFS(условия!75:75,условия!$7:$7,"&lt;="&amp;IR$8,условия!$8:$8,"&gt;="&amp;IR$8))</f>
        <v>350000</v>
      </c>
      <c r="IS38" s="21">
        <f>IF(IS$8="",0,IS25*SUMIFS(условия!75:75,условия!$7:$7,"&lt;="&amp;IS$8,условия!$8:$8,"&gt;="&amp;IS$8))</f>
        <v>350000</v>
      </c>
      <c r="IT38" s="21">
        <f>IF(IT$8="",0,IT25*SUMIFS(условия!75:75,условия!$7:$7,"&lt;="&amp;IT$8,условия!$8:$8,"&gt;="&amp;IT$8))</f>
        <v>350000</v>
      </c>
      <c r="IU38" s="21">
        <f>IF(IU$8="",0,IU25*SUMIFS(условия!75:75,условия!$7:$7,"&lt;="&amp;IU$8,условия!$8:$8,"&gt;="&amp;IU$8))</f>
        <v>350000</v>
      </c>
      <c r="IV38" s="21">
        <f>IF(IV$8="",0,IV25*SUMIFS(условия!75:75,условия!$7:$7,"&lt;="&amp;IV$8,условия!$8:$8,"&gt;="&amp;IV$8))</f>
        <v>350000</v>
      </c>
      <c r="IW38" s="21">
        <f>IF(IW$8="",0,IW25*SUMIFS(условия!75:75,условия!$7:$7,"&lt;="&amp;IW$8,условия!$8:$8,"&gt;="&amp;IW$8))</f>
        <v>350000</v>
      </c>
      <c r="IX38" s="21">
        <f>IF(IX$8="",0,IX25*SUMIFS(условия!75:75,условия!$7:$7,"&lt;="&amp;IX$8,условия!$8:$8,"&gt;="&amp;IX$8))</f>
        <v>350000</v>
      </c>
      <c r="IY38" s="21">
        <f>IF(IY$8="",0,IY25*SUMIFS(условия!75:75,условия!$7:$7,"&lt;="&amp;IY$8,условия!$8:$8,"&gt;="&amp;IY$8))</f>
        <v>350000</v>
      </c>
      <c r="IZ38" s="21">
        <f>IF(IZ$8="",0,IZ25*SUMIFS(условия!75:75,условия!$7:$7,"&lt;="&amp;IZ$8,условия!$8:$8,"&gt;="&amp;IZ$8))</f>
        <v>350000</v>
      </c>
      <c r="JA38" s="21">
        <f>IF(JA$8="",0,JA25*SUMIFS(условия!75:75,условия!$7:$7,"&lt;="&amp;JA$8,условия!$8:$8,"&gt;="&amp;JA$8))</f>
        <v>735000.00000000012</v>
      </c>
      <c r="JB38" s="21">
        <f>IF(JB$8="",0,JB25*SUMIFS(условия!75:75,условия!$7:$7,"&lt;="&amp;JB$8,условия!$8:$8,"&gt;="&amp;JB$8))</f>
        <v>735000.00000000012</v>
      </c>
      <c r="JC38" s="21">
        <f>IF(JC$8="",0,JC25*SUMIFS(условия!75:75,условия!$7:$7,"&lt;="&amp;JC$8,условия!$8:$8,"&gt;="&amp;JC$8))</f>
        <v>735000.00000000012</v>
      </c>
      <c r="JD38" s="21">
        <f>IF(JD$8="",0,JD25*SUMIFS(условия!75:75,условия!$7:$7,"&lt;="&amp;JD$8,условия!$8:$8,"&gt;="&amp;JD$8))</f>
        <v>735000.00000000012</v>
      </c>
      <c r="JE38" s="21">
        <f>IF(JE$8="",0,JE25*SUMIFS(условия!75:75,условия!$7:$7,"&lt;="&amp;JE$8,условия!$8:$8,"&gt;="&amp;JE$8))</f>
        <v>735000.00000000012</v>
      </c>
      <c r="JF38" s="21">
        <f>IF(JF$8="",0,JF25*SUMIFS(условия!75:75,условия!$7:$7,"&lt;="&amp;JF$8,условия!$8:$8,"&gt;="&amp;JF$8))</f>
        <v>735000.00000000012</v>
      </c>
      <c r="JG38" s="21">
        <f>IF(JG$8="",0,JG25*SUMIFS(условия!75:75,условия!$7:$7,"&lt;="&amp;JG$8,условия!$8:$8,"&gt;="&amp;JG$8))</f>
        <v>735000.00000000012</v>
      </c>
      <c r="JH38" s="21">
        <f>IF(JH$8="",0,JH25*SUMIFS(условия!75:75,условия!$7:$7,"&lt;="&amp;JH$8,условия!$8:$8,"&gt;="&amp;JH$8))</f>
        <v>735000.00000000012</v>
      </c>
      <c r="JI38" s="21">
        <f>IF(JI$8="",0,JI25*SUMIFS(условия!75:75,условия!$7:$7,"&lt;="&amp;JI$8,условия!$8:$8,"&gt;="&amp;JI$8))</f>
        <v>735000.00000000012</v>
      </c>
      <c r="JJ38" s="21">
        <f>IF(JJ$8="",0,JJ25*SUMIFS(условия!75:75,условия!$7:$7,"&lt;="&amp;JJ$8,условия!$8:$8,"&gt;="&amp;JJ$8))</f>
        <v>735000.00000000012</v>
      </c>
      <c r="JK38" s="21">
        <f>IF(JK$8="",0,JK25*SUMIFS(условия!75:75,условия!$7:$7,"&lt;="&amp;JK$8,условия!$8:$8,"&gt;="&amp;JK$8))</f>
        <v>735000.00000000012</v>
      </c>
      <c r="JL38" s="21">
        <f>IF(JL$8="",0,JL25*SUMIFS(условия!75:75,условия!$7:$7,"&lt;="&amp;JL$8,условия!$8:$8,"&gt;="&amp;JL$8))</f>
        <v>735000.00000000012</v>
      </c>
      <c r="JM38" s="21">
        <f>IF(JM$8="",0,JM25*SUMIFS(условия!75:75,условия!$7:$7,"&lt;="&amp;JM$8,условия!$8:$8,"&gt;="&amp;JM$8))</f>
        <v>735000.00000000012</v>
      </c>
      <c r="JN38" s="21">
        <f>IF(JN$8="",0,JN25*SUMIFS(условия!75:75,условия!$7:$7,"&lt;="&amp;JN$8,условия!$8:$8,"&gt;="&amp;JN$8))</f>
        <v>735000.00000000012</v>
      </c>
      <c r="JO38" s="21">
        <f>IF(JO$8="",0,JO25*SUMIFS(условия!75:75,условия!$7:$7,"&lt;="&amp;JO$8,условия!$8:$8,"&gt;="&amp;JO$8))</f>
        <v>735000.00000000012</v>
      </c>
      <c r="JP38" s="21">
        <f>IF(JP$8="",0,JP25*SUMIFS(условия!75:75,условия!$7:$7,"&lt;="&amp;JP$8,условия!$8:$8,"&gt;="&amp;JP$8))</f>
        <v>735000.00000000012</v>
      </c>
      <c r="JQ38" s="21">
        <f>IF(JQ$8="",0,JQ25*SUMIFS(условия!75:75,условия!$7:$7,"&lt;="&amp;JQ$8,условия!$8:$8,"&gt;="&amp;JQ$8))</f>
        <v>735000.00000000012</v>
      </c>
      <c r="JR38" s="21">
        <f>IF(JR$8="",0,JR25*SUMIFS(условия!75:75,условия!$7:$7,"&lt;="&amp;JR$8,условия!$8:$8,"&gt;="&amp;JR$8))</f>
        <v>735000.00000000012</v>
      </c>
      <c r="JS38" s="21">
        <f>IF(JS$8="",0,JS25*SUMIFS(условия!75:75,условия!$7:$7,"&lt;="&amp;JS$8,условия!$8:$8,"&gt;="&amp;JS$8))</f>
        <v>735000.00000000012</v>
      </c>
      <c r="JT38" s="21">
        <f>IF(JT$8="",0,JT25*SUMIFS(условия!75:75,условия!$7:$7,"&lt;="&amp;JT$8,условия!$8:$8,"&gt;="&amp;JT$8))</f>
        <v>735000.00000000012</v>
      </c>
      <c r="JU38" s="21">
        <f>IF(JU$8="",0,JU25*SUMIFS(условия!75:75,условия!$7:$7,"&lt;="&amp;JU$8,условия!$8:$8,"&gt;="&amp;JU$8))</f>
        <v>735000.00000000012</v>
      </c>
      <c r="JV38" s="21">
        <f>IF(JV$8="",0,JV25*SUMIFS(условия!75:75,условия!$7:$7,"&lt;="&amp;JV$8,условия!$8:$8,"&gt;="&amp;JV$8))</f>
        <v>735000.00000000012</v>
      </c>
      <c r="JW38" s="21">
        <f>IF(JW$8="",0,JW25*SUMIFS(условия!75:75,условия!$7:$7,"&lt;="&amp;JW$8,условия!$8:$8,"&gt;="&amp;JW$8))</f>
        <v>735000.00000000012</v>
      </c>
      <c r="JX38" s="21">
        <f>IF(JX$8="",0,JX25*SUMIFS(условия!75:75,условия!$7:$7,"&lt;="&amp;JX$8,условия!$8:$8,"&gt;="&amp;JX$8))</f>
        <v>735000.00000000012</v>
      </c>
      <c r="JY38" s="21">
        <f>IF(JY$8="",0,JY25*SUMIFS(условия!75:75,условия!$7:$7,"&lt;="&amp;JY$8,условия!$8:$8,"&gt;="&amp;JY$8))</f>
        <v>735000.00000000012</v>
      </c>
      <c r="JZ38" s="21">
        <f>IF(JZ$8="",0,JZ25*SUMIFS(условия!75:75,условия!$7:$7,"&lt;="&amp;JZ$8,условия!$8:$8,"&gt;="&amp;JZ$8))</f>
        <v>735000.00000000012</v>
      </c>
      <c r="KA38" s="21">
        <f>IF(KA$8="",0,KA25*SUMIFS(условия!75:75,условия!$7:$7,"&lt;="&amp;KA$8,условия!$8:$8,"&gt;="&amp;KA$8))</f>
        <v>735000.00000000012</v>
      </c>
      <c r="KB38" s="21">
        <f>IF(KB$8="",0,KB25*SUMIFS(условия!75:75,условия!$7:$7,"&lt;="&amp;KB$8,условия!$8:$8,"&gt;="&amp;KB$8))</f>
        <v>735000.00000000012</v>
      </c>
      <c r="KC38" s="21">
        <f>IF(KC$8="",0,KC25*SUMIFS(условия!75:75,условия!$7:$7,"&lt;="&amp;KC$8,условия!$8:$8,"&gt;="&amp;KC$8))</f>
        <v>735000.00000000012</v>
      </c>
      <c r="KD38" s="21">
        <f>IF(KD$8="",0,KD25*SUMIFS(условия!75:75,условия!$7:$7,"&lt;="&amp;KD$8,условия!$8:$8,"&gt;="&amp;KD$8))</f>
        <v>735000.00000000012</v>
      </c>
      <c r="KE38" s="21">
        <f>IF(KE$8="",0,KE25*SUMIFS(условия!75:75,условия!$7:$7,"&lt;="&amp;KE$8,условия!$8:$8,"&gt;="&amp;KE$8))</f>
        <v>735000.00000000012</v>
      </c>
      <c r="KF38" s="21">
        <f>IF(KF$8="",0,KF25*SUMIFS(условия!75:75,условия!$7:$7,"&lt;="&amp;KF$8,условия!$8:$8,"&gt;="&amp;KF$8))</f>
        <v>840000.00000000012</v>
      </c>
      <c r="KG38" s="21">
        <f>IF(KG$8="",0,KG25*SUMIFS(условия!75:75,условия!$7:$7,"&lt;="&amp;KG$8,условия!$8:$8,"&gt;="&amp;KG$8))</f>
        <v>840000.00000000012</v>
      </c>
      <c r="KH38" s="21">
        <f>IF(KH$8="",0,KH25*SUMIFS(условия!75:75,условия!$7:$7,"&lt;="&amp;KH$8,условия!$8:$8,"&gt;="&amp;KH$8))</f>
        <v>840000.00000000012</v>
      </c>
      <c r="KI38" s="21">
        <f>IF(KI$8="",0,KI25*SUMIFS(условия!75:75,условия!$7:$7,"&lt;="&amp;KI$8,условия!$8:$8,"&gt;="&amp;KI$8))</f>
        <v>840000.00000000012</v>
      </c>
      <c r="KJ38" s="21">
        <f>IF(KJ$8="",0,KJ25*SUMIFS(условия!75:75,условия!$7:$7,"&lt;="&amp;KJ$8,условия!$8:$8,"&gt;="&amp;KJ$8))</f>
        <v>840000.00000000012</v>
      </c>
      <c r="KK38" s="21">
        <f>IF(KK$8="",0,KK25*SUMIFS(условия!75:75,условия!$7:$7,"&lt;="&amp;KK$8,условия!$8:$8,"&gt;="&amp;KK$8))</f>
        <v>840000.00000000012</v>
      </c>
      <c r="KL38" s="21">
        <f>IF(KL$8="",0,KL25*SUMIFS(условия!75:75,условия!$7:$7,"&lt;="&amp;KL$8,условия!$8:$8,"&gt;="&amp;KL$8))</f>
        <v>840000.00000000012</v>
      </c>
      <c r="KM38" s="21">
        <f>IF(KM$8="",0,KM25*SUMIFS(условия!75:75,условия!$7:$7,"&lt;="&amp;KM$8,условия!$8:$8,"&gt;="&amp;KM$8))</f>
        <v>840000.00000000012</v>
      </c>
      <c r="KN38" s="21">
        <f>IF(KN$8="",0,KN25*SUMIFS(условия!75:75,условия!$7:$7,"&lt;="&amp;KN$8,условия!$8:$8,"&gt;="&amp;KN$8))</f>
        <v>840000.00000000012</v>
      </c>
      <c r="KO38" s="21">
        <f>IF(KO$8="",0,KO25*SUMIFS(условия!75:75,условия!$7:$7,"&lt;="&amp;KO$8,условия!$8:$8,"&gt;="&amp;KO$8))</f>
        <v>840000.00000000012</v>
      </c>
      <c r="KP38" s="21">
        <f>IF(KP$8="",0,KP25*SUMIFS(условия!75:75,условия!$7:$7,"&lt;="&amp;KP$8,условия!$8:$8,"&gt;="&amp;KP$8))</f>
        <v>840000.00000000012</v>
      </c>
      <c r="KQ38" s="21">
        <f>IF(KQ$8="",0,KQ25*SUMIFS(условия!75:75,условия!$7:$7,"&lt;="&amp;KQ$8,условия!$8:$8,"&gt;="&amp;KQ$8))</f>
        <v>840000.00000000012</v>
      </c>
      <c r="KR38" s="21">
        <f>IF(KR$8="",0,KR25*SUMIFS(условия!75:75,условия!$7:$7,"&lt;="&amp;KR$8,условия!$8:$8,"&gt;="&amp;KR$8))</f>
        <v>840000.00000000012</v>
      </c>
      <c r="KS38" s="21">
        <f>IF(KS$8="",0,KS25*SUMIFS(условия!75:75,условия!$7:$7,"&lt;="&amp;KS$8,условия!$8:$8,"&gt;="&amp;KS$8))</f>
        <v>840000.00000000012</v>
      </c>
      <c r="KT38" s="21">
        <f>IF(KT$8="",0,KT25*SUMIFS(условия!75:75,условия!$7:$7,"&lt;="&amp;KT$8,условия!$8:$8,"&gt;="&amp;KT$8))</f>
        <v>840000.00000000012</v>
      </c>
      <c r="KU38" s="21">
        <f>IF(KU$8="",0,KU25*SUMIFS(условия!75:75,условия!$7:$7,"&lt;="&amp;KU$8,условия!$8:$8,"&gt;="&amp;KU$8))</f>
        <v>840000.00000000012</v>
      </c>
      <c r="KV38" s="21">
        <f>IF(KV$8="",0,KV25*SUMIFS(условия!75:75,условия!$7:$7,"&lt;="&amp;KV$8,условия!$8:$8,"&gt;="&amp;KV$8))</f>
        <v>840000.00000000012</v>
      </c>
      <c r="KW38" s="21">
        <f>IF(KW$8="",0,KW25*SUMIFS(условия!75:75,условия!$7:$7,"&lt;="&amp;KW$8,условия!$8:$8,"&gt;="&amp;KW$8))</f>
        <v>840000.00000000012</v>
      </c>
      <c r="KX38" s="21">
        <f>IF(KX$8="",0,KX25*SUMIFS(условия!75:75,условия!$7:$7,"&lt;="&amp;KX$8,условия!$8:$8,"&gt;="&amp;KX$8))</f>
        <v>840000.00000000012</v>
      </c>
      <c r="KY38" s="21">
        <f>IF(KY$8="",0,KY25*SUMIFS(условия!75:75,условия!$7:$7,"&lt;="&amp;KY$8,условия!$8:$8,"&gt;="&amp;KY$8))</f>
        <v>840000.00000000012</v>
      </c>
      <c r="KZ38" s="21">
        <f>IF(KZ$8="",0,KZ25*SUMIFS(условия!75:75,условия!$7:$7,"&lt;="&amp;KZ$8,условия!$8:$8,"&gt;="&amp;KZ$8))</f>
        <v>840000.00000000012</v>
      </c>
      <c r="LA38" s="21">
        <f>IF(LA$8="",0,LA25*SUMIFS(условия!75:75,условия!$7:$7,"&lt;="&amp;LA$8,условия!$8:$8,"&gt;="&amp;LA$8))</f>
        <v>840000.00000000012</v>
      </c>
      <c r="LB38" s="21">
        <f>IF(LB$8="",0,LB25*SUMIFS(условия!75:75,условия!$7:$7,"&lt;="&amp;LB$8,условия!$8:$8,"&gt;="&amp;LB$8))</f>
        <v>840000.00000000012</v>
      </c>
      <c r="LC38" s="21">
        <f>IF(LC$8="",0,LC25*SUMIFS(условия!75:75,условия!$7:$7,"&lt;="&amp;LC$8,условия!$8:$8,"&gt;="&amp;LC$8))</f>
        <v>840000.00000000012</v>
      </c>
      <c r="LD38" s="21">
        <f>IF(LD$8="",0,LD25*SUMIFS(условия!75:75,условия!$7:$7,"&lt;="&amp;LD$8,условия!$8:$8,"&gt;="&amp;LD$8))</f>
        <v>840000.00000000012</v>
      </c>
      <c r="LE38" s="21">
        <f>IF(LE$8="",0,LE25*SUMIFS(условия!75:75,условия!$7:$7,"&lt;="&amp;LE$8,условия!$8:$8,"&gt;="&amp;LE$8))</f>
        <v>840000.00000000012</v>
      </c>
      <c r="LF38" s="21">
        <f>IF(LF$8="",0,LF25*SUMIFS(условия!75:75,условия!$7:$7,"&lt;="&amp;LF$8,условия!$8:$8,"&gt;="&amp;LF$8))</f>
        <v>840000.00000000012</v>
      </c>
      <c r="LG38" s="21">
        <f>IF(LG$8="",0,LG25*SUMIFS(условия!75:75,условия!$7:$7,"&lt;="&amp;LG$8,условия!$8:$8,"&gt;="&amp;LG$8))</f>
        <v>840000.00000000012</v>
      </c>
      <c r="LH38" s="21">
        <f>IF(LH$8="",0,LH25*SUMIFS(условия!75:75,условия!$7:$7,"&lt;="&amp;LH$8,условия!$8:$8,"&gt;="&amp;LH$8))</f>
        <v>840000.00000000012</v>
      </c>
      <c r="LI38" s="21">
        <f>IF(LI$8="",0,LI25*SUMIFS(условия!75:75,условия!$7:$7,"&lt;="&amp;LI$8,условия!$8:$8,"&gt;="&amp;LI$8))</f>
        <v>840000.00000000012</v>
      </c>
      <c r="LJ38" s="21">
        <f>IF(LJ$8="",0,LJ25*SUMIFS(условия!75:75,условия!$7:$7,"&lt;="&amp;LJ$8,условия!$8:$8,"&gt;="&amp;LJ$8))</f>
        <v>700000.00000000012</v>
      </c>
      <c r="LK38" s="21">
        <f>IF(LK$8="",0,LK25*SUMIFS(условия!75:75,условия!$7:$7,"&lt;="&amp;LK$8,условия!$8:$8,"&gt;="&amp;LK$8))</f>
        <v>700000.00000000012</v>
      </c>
      <c r="LL38" s="21">
        <f>IF(LL$8="",0,LL25*SUMIFS(условия!75:75,условия!$7:$7,"&lt;="&amp;LL$8,условия!$8:$8,"&gt;="&amp;LL$8))</f>
        <v>700000.00000000012</v>
      </c>
      <c r="LM38" s="21">
        <f>IF(LM$8="",0,LM25*SUMIFS(условия!75:75,условия!$7:$7,"&lt;="&amp;LM$8,условия!$8:$8,"&gt;="&amp;LM$8))</f>
        <v>700000.00000000012</v>
      </c>
      <c r="LN38" s="21">
        <f>IF(LN$8="",0,LN25*SUMIFS(условия!75:75,условия!$7:$7,"&lt;="&amp;LN$8,условия!$8:$8,"&gt;="&amp;LN$8))</f>
        <v>700000.00000000012</v>
      </c>
      <c r="LO38" s="21">
        <f>IF(LO$8="",0,LO25*SUMIFS(условия!75:75,условия!$7:$7,"&lt;="&amp;LO$8,условия!$8:$8,"&gt;="&amp;LO$8))</f>
        <v>700000.00000000012</v>
      </c>
      <c r="LP38" s="21">
        <f>IF(LP$8="",0,LP25*SUMIFS(условия!75:75,условия!$7:$7,"&lt;="&amp;LP$8,условия!$8:$8,"&gt;="&amp;LP$8))</f>
        <v>700000.00000000012</v>
      </c>
      <c r="LQ38" s="21">
        <f>IF(LQ$8="",0,LQ25*SUMIFS(условия!75:75,условия!$7:$7,"&lt;="&amp;LQ$8,условия!$8:$8,"&gt;="&amp;LQ$8))</f>
        <v>700000.00000000012</v>
      </c>
      <c r="LR38" s="21">
        <f>IF(LR$8="",0,LR25*SUMIFS(условия!75:75,условия!$7:$7,"&lt;="&amp;LR$8,условия!$8:$8,"&gt;="&amp;LR$8))</f>
        <v>700000.00000000012</v>
      </c>
      <c r="LS38" s="21">
        <f>IF(LS$8="",0,LS25*SUMIFS(условия!75:75,условия!$7:$7,"&lt;="&amp;LS$8,условия!$8:$8,"&gt;="&amp;LS$8))</f>
        <v>700000.00000000012</v>
      </c>
      <c r="LT38" s="21">
        <f>IF(LT$8="",0,LT25*SUMIFS(условия!75:75,условия!$7:$7,"&lt;="&amp;LT$8,условия!$8:$8,"&gt;="&amp;LT$8))</f>
        <v>700000.00000000012</v>
      </c>
      <c r="LU38" s="21">
        <f>IF(LU$8="",0,LU25*SUMIFS(условия!75:75,условия!$7:$7,"&lt;="&amp;LU$8,условия!$8:$8,"&gt;="&amp;LU$8))</f>
        <v>700000.00000000012</v>
      </c>
      <c r="LV38" s="21">
        <f>IF(LV$8="",0,LV25*SUMIFS(условия!75:75,условия!$7:$7,"&lt;="&amp;LV$8,условия!$8:$8,"&gt;="&amp;LV$8))</f>
        <v>700000.00000000012</v>
      </c>
      <c r="LW38" s="21">
        <f>IF(LW$8="",0,LW25*SUMIFS(условия!75:75,условия!$7:$7,"&lt;="&amp;LW$8,условия!$8:$8,"&gt;="&amp;LW$8))</f>
        <v>700000.00000000012</v>
      </c>
      <c r="LX38" s="21">
        <f>IF(LX$8="",0,LX25*SUMIFS(условия!75:75,условия!$7:$7,"&lt;="&amp;LX$8,условия!$8:$8,"&gt;="&amp;LX$8))</f>
        <v>700000.00000000012</v>
      </c>
      <c r="LY38" s="21">
        <f>IF(LY$8="",0,LY25*SUMIFS(условия!75:75,условия!$7:$7,"&lt;="&amp;LY$8,условия!$8:$8,"&gt;="&amp;LY$8))</f>
        <v>700000.00000000012</v>
      </c>
      <c r="LZ38" s="21">
        <f>IF(LZ$8="",0,LZ25*SUMIFS(условия!75:75,условия!$7:$7,"&lt;="&amp;LZ$8,условия!$8:$8,"&gt;="&amp;LZ$8))</f>
        <v>700000.00000000012</v>
      </c>
      <c r="MA38" s="21">
        <f>IF(MA$8="",0,MA25*SUMIFS(условия!75:75,условия!$7:$7,"&lt;="&amp;MA$8,условия!$8:$8,"&gt;="&amp;MA$8))</f>
        <v>700000.00000000012</v>
      </c>
      <c r="MB38" s="21">
        <f>IF(MB$8="",0,MB25*SUMIFS(условия!75:75,условия!$7:$7,"&lt;="&amp;MB$8,условия!$8:$8,"&gt;="&amp;MB$8))</f>
        <v>700000.00000000012</v>
      </c>
      <c r="MC38" s="21">
        <f>IF(MC$8="",0,MC25*SUMIFS(условия!75:75,условия!$7:$7,"&lt;="&amp;MC$8,условия!$8:$8,"&gt;="&amp;MC$8))</f>
        <v>700000.00000000012</v>
      </c>
      <c r="MD38" s="21">
        <f>IF(MD$8="",0,MD25*SUMIFS(условия!75:75,условия!$7:$7,"&lt;="&amp;MD$8,условия!$8:$8,"&gt;="&amp;MD$8))</f>
        <v>700000.00000000012</v>
      </c>
      <c r="ME38" s="21">
        <f>IF(ME$8="",0,ME25*SUMIFS(условия!75:75,условия!$7:$7,"&lt;="&amp;ME$8,условия!$8:$8,"&gt;="&amp;ME$8))</f>
        <v>700000.00000000012</v>
      </c>
      <c r="MF38" s="21">
        <f>IF(MF$8="",0,MF25*SUMIFS(условия!75:75,условия!$7:$7,"&lt;="&amp;MF$8,условия!$8:$8,"&gt;="&amp;MF$8))</f>
        <v>700000.00000000012</v>
      </c>
      <c r="MG38" s="21">
        <f>IF(MG$8="",0,MG25*SUMIFS(условия!75:75,условия!$7:$7,"&lt;="&amp;MG$8,условия!$8:$8,"&gt;="&amp;MG$8))</f>
        <v>700000.00000000012</v>
      </c>
      <c r="MH38" s="21">
        <f>IF(MH$8="",0,MH25*SUMIFS(условия!75:75,условия!$7:$7,"&lt;="&amp;MH$8,условия!$8:$8,"&gt;="&amp;MH$8))</f>
        <v>700000.00000000012</v>
      </c>
      <c r="MI38" s="21">
        <f>IF(MI$8="",0,MI25*SUMIFS(условия!75:75,условия!$7:$7,"&lt;="&amp;MI$8,условия!$8:$8,"&gt;="&amp;MI$8))</f>
        <v>700000.00000000012</v>
      </c>
      <c r="MJ38" s="21">
        <f>IF(MJ$8="",0,MJ25*SUMIFS(условия!75:75,условия!$7:$7,"&lt;="&amp;MJ$8,условия!$8:$8,"&gt;="&amp;MJ$8))</f>
        <v>700000.00000000012</v>
      </c>
      <c r="MK38" s="21">
        <f>IF(MK$8="",0,MK25*SUMIFS(условия!75:75,условия!$7:$7,"&lt;="&amp;MK$8,условия!$8:$8,"&gt;="&amp;MK$8))</f>
        <v>700000.00000000012</v>
      </c>
      <c r="ML38" s="21">
        <f>IF(ML$8="",0,ML25*SUMIFS(условия!75:75,условия!$7:$7,"&lt;="&amp;ML$8,условия!$8:$8,"&gt;="&amp;ML$8))</f>
        <v>700000.00000000012</v>
      </c>
      <c r="MM38" s="21">
        <f>IF(MM$8="",0,MM25*SUMIFS(условия!75:75,условия!$7:$7,"&lt;="&amp;MM$8,условия!$8:$8,"&gt;="&amp;MM$8))</f>
        <v>700000.00000000012</v>
      </c>
      <c r="MN38" s="21">
        <f>IF(MN$8="",0,MN25*SUMIFS(условия!75:75,условия!$7:$7,"&lt;="&amp;MN$8,условия!$8:$8,"&gt;="&amp;MN$8))</f>
        <v>700000.00000000012</v>
      </c>
      <c r="MO38" s="21">
        <f>IF(MO$8="",0,MO25*SUMIFS(условия!75:75,условия!$7:$7,"&lt;="&amp;MO$8,условия!$8:$8,"&gt;="&amp;MO$8))</f>
        <v>700000</v>
      </c>
      <c r="MP38" s="21">
        <f>IF(MP$8="",0,MP25*SUMIFS(условия!75:75,условия!$7:$7,"&lt;="&amp;MP$8,условия!$8:$8,"&gt;="&amp;MP$8))</f>
        <v>700000</v>
      </c>
      <c r="MQ38" s="21">
        <f>IF(MQ$8="",0,MQ25*SUMIFS(условия!75:75,условия!$7:$7,"&lt;="&amp;MQ$8,условия!$8:$8,"&gt;="&amp;MQ$8))</f>
        <v>700000</v>
      </c>
      <c r="MR38" s="21">
        <f>IF(MR$8="",0,MR25*SUMIFS(условия!75:75,условия!$7:$7,"&lt;="&amp;MR$8,условия!$8:$8,"&gt;="&amp;MR$8))</f>
        <v>700000</v>
      </c>
      <c r="MS38" s="21">
        <f>IF(MS$8="",0,MS25*SUMIFS(условия!75:75,условия!$7:$7,"&lt;="&amp;MS$8,условия!$8:$8,"&gt;="&amp;MS$8))</f>
        <v>700000</v>
      </c>
      <c r="MT38" s="21">
        <f>IF(MT$8="",0,MT25*SUMIFS(условия!75:75,условия!$7:$7,"&lt;="&amp;MT$8,условия!$8:$8,"&gt;="&amp;MT$8))</f>
        <v>700000</v>
      </c>
      <c r="MU38" s="21">
        <f>IF(MU$8="",0,MU25*SUMIFS(условия!75:75,условия!$7:$7,"&lt;="&amp;MU$8,условия!$8:$8,"&gt;="&amp;MU$8))</f>
        <v>700000</v>
      </c>
      <c r="MV38" s="21">
        <f>IF(MV$8="",0,MV25*SUMIFS(условия!75:75,условия!$7:$7,"&lt;="&amp;MV$8,условия!$8:$8,"&gt;="&amp;MV$8))</f>
        <v>700000</v>
      </c>
      <c r="MW38" s="21">
        <f>IF(MW$8="",0,MW25*SUMIFS(условия!75:75,условия!$7:$7,"&lt;="&amp;MW$8,условия!$8:$8,"&gt;="&amp;MW$8))</f>
        <v>700000</v>
      </c>
      <c r="MX38" s="21">
        <f>IF(MX$8="",0,MX25*SUMIFS(условия!75:75,условия!$7:$7,"&lt;="&amp;MX$8,условия!$8:$8,"&gt;="&amp;MX$8))</f>
        <v>700000</v>
      </c>
      <c r="MY38" s="21">
        <f>IF(MY$8="",0,MY25*SUMIFS(условия!75:75,условия!$7:$7,"&lt;="&amp;MY$8,условия!$8:$8,"&gt;="&amp;MY$8))</f>
        <v>700000</v>
      </c>
      <c r="MZ38" s="21">
        <f>IF(MZ$8="",0,MZ25*SUMIFS(условия!75:75,условия!$7:$7,"&lt;="&amp;MZ$8,условия!$8:$8,"&gt;="&amp;MZ$8))</f>
        <v>700000</v>
      </c>
      <c r="NA38" s="21">
        <f>IF(NA$8="",0,NA25*SUMIFS(условия!75:75,условия!$7:$7,"&lt;="&amp;NA$8,условия!$8:$8,"&gt;="&amp;NA$8))</f>
        <v>700000</v>
      </c>
      <c r="NB38" s="21">
        <f>IF(NB$8="",0,NB25*SUMIFS(условия!75:75,условия!$7:$7,"&lt;="&amp;NB$8,условия!$8:$8,"&gt;="&amp;NB$8))</f>
        <v>700000</v>
      </c>
      <c r="NC38" s="21">
        <f>IF(NC$8="",0,NC25*SUMIFS(условия!75:75,условия!$7:$7,"&lt;="&amp;NC$8,условия!$8:$8,"&gt;="&amp;NC$8))</f>
        <v>700000</v>
      </c>
      <c r="ND38" s="21">
        <f>IF(ND$8="",0,ND25*SUMIFS(условия!75:75,условия!$7:$7,"&lt;="&amp;ND$8,условия!$8:$8,"&gt;="&amp;ND$8))</f>
        <v>700000</v>
      </c>
      <c r="NE38" s="21">
        <f>IF(NE$8="",0,NE25*SUMIFS(условия!75:75,условия!$7:$7,"&lt;="&amp;NE$8,условия!$8:$8,"&gt;="&amp;NE$8))</f>
        <v>700000</v>
      </c>
      <c r="NF38" s="21">
        <f>IF(NF$8="",0,NF25*SUMIFS(условия!75:75,условия!$7:$7,"&lt;="&amp;NF$8,условия!$8:$8,"&gt;="&amp;NF$8))</f>
        <v>700000</v>
      </c>
      <c r="NG38" s="21">
        <f>IF(NG$8="",0,NG25*SUMIFS(условия!75:75,условия!$7:$7,"&lt;="&amp;NG$8,условия!$8:$8,"&gt;="&amp;NG$8))</f>
        <v>700000</v>
      </c>
      <c r="NH38" s="21">
        <f>IF(NH$8="",0,NH25*SUMIFS(условия!75:75,условия!$7:$7,"&lt;="&amp;NH$8,условия!$8:$8,"&gt;="&amp;NH$8))</f>
        <v>700000</v>
      </c>
      <c r="NI38" s="21">
        <f>IF(NI$8="",0,NI25*SUMIFS(условия!75:75,условия!$7:$7,"&lt;="&amp;NI$8,условия!$8:$8,"&gt;="&amp;NI$8))</f>
        <v>700000</v>
      </c>
      <c r="NJ38" s="21">
        <f>IF(NJ$8="",0,NJ25*SUMIFS(условия!75:75,условия!$7:$7,"&lt;="&amp;NJ$8,условия!$8:$8,"&gt;="&amp;NJ$8))</f>
        <v>700000</v>
      </c>
      <c r="NK38" s="21">
        <f>IF(NK$8="",0,NK25*SUMIFS(условия!75:75,условия!$7:$7,"&lt;="&amp;NK$8,условия!$8:$8,"&gt;="&amp;NK$8))</f>
        <v>700000</v>
      </c>
      <c r="NL38" s="21">
        <f>IF(NL$8="",0,NL25*SUMIFS(условия!75:75,условия!$7:$7,"&lt;="&amp;NL$8,условия!$8:$8,"&gt;="&amp;NL$8))</f>
        <v>700000</v>
      </c>
      <c r="NM38" s="21">
        <f>IF(NM$8="",0,NM25*SUMIFS(условия!75:75,условия!$7:$7,"&lt;="&amp;NM$8,условия!$8:$8,"&gt;="&amp;NM$8))</f>
        <v>700000</v>
      </c>
      <c r="NN38" s="21">
        <f>IF(NN$8="",0,NN25*SUMIFS(условия!75:75,условия!$7:$7,"&lt;="&amp;NN$8,условия!$8:$8,"&gt;="&amp;NN$8))</f>
        <v>700000</v>
      </c>
      <c r="NO38" s="21">
        <f>IF(NO$8="",0,NO25*SUMIFS(условия!75:75,условия!$7:$7,"&lt;="&amp;NO$8,условия!$8:$8,"&gt;="&amp;NO$8))</f>
        <v>700000</v>
      </c>
      <c r="NP38" s="21">
        <f>IF(NP$8="",0,NP25*SUMIFS(условия!75:75,условия!$7:$7,"&lt;="&amp;NP$8,условия!$8:$8,"&gt;="&amp;NP$8))</f>
        <v>700000</v>
      </c>
      <c r="NQ38" s="21">
        <f>IF(NQ$8="",0,NQ25*SUMIFS(условия!75:75,условия!$7:$7,"&lt;="&amp;NQ$8,условия!$8:$8,"&gt;="&amp;NQ$8))</f>
        <v>700000</v>
      </c>
      <c r="NR38" s="21">
        <f>IF(NR$8="",0,NR25*SUMIFS(условия!75:75,условия!$7:$7,"&lt;="&amp;NR$8,условия!$8:$8,"&gt;="&amp;NR$8))</f>
        <v>700000</v>
      </c>
      <c r="NS38" s="21">
        <f>IF(NS$8="",0,NS25*SUMIFS(условия!75:75,условия!$7:$7,"&lt;="&amp;NS$8,условия!$8:$8,"&gt;="&amp;NS$8))</f>
        <v>700000.00000000012</v>
      </c>
      <c r="NT38" s="21">
        <f>IF(NT$8="",0,NT25*SUMIFS(условия!75:75,условия!$7:$7,"&lt;="&amp;NT$8,условия!$8:$8,"&gt;="&amp;NT$8))</f>
        <v>700000.00000000012</v>
      </c>
      <c r="NU38" s="21">
        <f>IF(NU$8="",0,NU25*SUMIFS(условия!75:75,условия!$7:$7,"&lt;="&amp;NU$8,условия!$8:$8,"&gt;="&amp;NU$8))</f>
        <v>700000.00000000012</v>
      </c>
      <c r="NV38" s="21">
        <f>IF(NV$8="",0,NV25*SUMIFS(условия!75:75,условия!$7:$7,"&lt;="&amp;NV$8,условия!$8:$8,"&gt;="&amp;NV$8))</f>
        <v>700000.00000000012</v>
      </c>
      <c r="NW38" s="21">
        <f>IF(NW$8="",0,NW25*SUMIFS(условия!75:75,условия!$7:$7,"&lt;="&amp;NW$8,условия!$8:$8,"&gt;="&amp;NW$8))</f>
        <v>700000.00000000012</v>
      </c>
      <c r="NX38" s="21">
        <f>IF(NX$8="",0,NX25*SUMIFS(условия!75:75,условия!$7:$7,"&lt;="&amp;NX$8,условия!$8:$8,"&gt;="&amp;NX$8))</f>
        <v>700000.00000000012</v>
      </c>
      <c r="NY38" s="21">
        <f>IF(NY$8="",0,NY25*SUMIFS(условия!75:75,условия!$7:$7,"&lt;="&amp;NY$8,условия!$8:$8,"&gt;="&amp;NY$8))</f>
        <v>700000.00000000012</v>
      </c>
      <c r="NZ38" s="21">
        <f>IF(NZ$8="",0,NZ25*SUMIFS(условия!75:75,условия!$7:$7,"&lt;="&amp;NZ$8,условия!$8:$8,"&gt;="&amp;NZ$8))</f>
        <v>700000.00000000012</v>
      </c>
      <c r="OA38" s="21">
        <f>IF(OA$8="",0,OA25*SUMIFS(условия!75:75,условия!$7:$7,"&lt;="&amp;OA$8,условия!$8:$8,"&gt;="&amp;OA$8))</f>
        <v>700000.00000000012</v>
      </c>
      <c r="OB38" s="21">
        <f>IF(OB$8="",0,OB25*SUMIFS(условия!75:75,условия!$7:$7,"&lt;="&amp;OB$8,условия!$8:$8,"&gt;="&amp;OB$8))</f>
        <v>700000.00000000012</v>
      </c>
      <c r="OC38" s="21">
        <f>IF(OC$8="",0,OC25*SUMIFS(условия!75:75,условия!$7:$7,"&lt;="&amp;OC$8,условия!$8:$8,"&gt;="&amp;OC$8))</f>
        <v>700000.00000000012</v>
      </c>
      <c r="OD38" s="21">
        <f>IF(OD$8="",0,OD25*SUMIFS(условия!75:75,условия!$7:$7,"&lt;="&amp;OD$8,условия!$8:$8,"&gt;="&amp;OD$8))</f>
        <v>700000.00000000012</v>
      </c>
      <c r="OE38" s="21">
        <f>IF(OE$8="",0,OE25*SUMIFS(условия!75:75,условия!$7:$7,"&lt;="&amp;OE$8,условия!$8:$8,"&gt;="&amp;OE$8))</f>
        <v>700000.00000000012</v>
      </c>
      <c r="OF38" s="21">
        <f>IF(OF$8="",0,OF25*SUMIFS(условия!75:75,условия!$7:$7,"&lt;="&amp;OF$8,условия!$8:$8,"&gt;="&amp;OF$8))</f>
        <v>700000.00000000012</v>
      </c>
      <c r="OG38" s="21">
        <f>IF(OG$8="",0,OG25*SUMIFS(условия!75:75,условия!$7:$7,"&lt;="&amp;OG$8,условия!$8:$8,"&gt;="&amp;OG$8))</f>
        <v>700000.00000000012</v>
      </c>
      <c r="OH38" s="21">
        <f>IF(OH$8="",0,OH25*SUMIFS(условия!75:75,условия!$7:$7,"&lt;="&amp;OH$8,условия!$8:$8,"&gt;="&amp;OH$8))</f>
        <v>700000.00000000012</v>
      </c>
      <c r="OI38" s="21">
        <f>IF(OI$8="",0,OI25*SUMIFS(условия!75:75,условия!$7:$7,"&lt;="&amp;OI$8,условия!$8:$8,"&gt;="&amp;OI$8))</f>
        <v>700000.00000000012</v>
      </c>
      <c r="OJ38" s="21">
        <f>IF(OJ$8="",0,OJ25*SUMIFS(условия!75:75,условия!$7:$7,"&lt;="&amp;OJ$8,условия!$8:$8,"&gt;="&amp;OJ$8))</f>
        <v>700000.00000000012</v>
      </c>
      <c r="OK38" s="21">
        <f>IF(OK$8="",0,OK25*SUMIFS(условия!75:75,условия!$7:$7,"&lt;="&amp;OK$8,условия!$8:$8,"&gt;="&amp;OK$8))</f>
        <v>700000.00000000012</v>
      </c>
      <c r="OL38" s="21">
        <f>IF(OL$8="",0,OL25*SUMIFS(условия!75:75,условия!$7:$7,"&lt;="&amp;OL$8,условия!$8:$8,"&gt;="&amp;OL$8))</f>
        <v>700000.00000000012</v>
      </c>
      <c r="OM38" s="21">
        <f>IF(OM$8="",0,OM25*SUMIFS(условия!75:75,условия!$7:$7,"&lt;="&amp;OM$8,условия!$8:$8,"&gt;="&amp;OM$8))</f>
        <v>700000.00000000012</v>
      </c>
      <c r="ON38" s="21">
        <f>IF(ON$8="",0,ON25*SUMIFS(условия!75:75,условия!$7:$7,"&lt;="&amp;ON$8,условия!$8:$8,"&gt;="&amp;ON$8))</f>
        <v>700000.00000000012</v>
      </c>
      <c r="OO38" s="21">
        <f>IF(OO$8="",0,OO25*SUMIFS(условия!75:75,условия!$7:$7,"&lt;="&amp;OO$8,условия!$8:$8,"&gt;="&amp;OO$8))</f>
        <v>700000.00000000012</v>
      </c>
      <c r="OP38" s="21">
        <f>IF(OP$8="",0,OP25*SUMIFS(условия!75:75,условия!$7:$7,"&lt;="&amp;OP$8,условия!$8:$8,"&gt;="&amp;OP$8))</f>
        <v>700000.00000000012</v>
      </c>
      <c r="OQ38" s="21">
        <f>IF(OQ$8="",0,OQ25*SUMIFS(условия!75:75,условия!$7:$7,"&lt;="&amp;OQ$8,условия!$8:$8,"&gt;="&amp;OQ$8))</f>
        <v>700000.00000000012</v>
      </c>
      <c r="OR38" s="21">
        <f>IF(OR$8="",0,OR25*SUMIFS(условия!75:75,условия!$7:$7,"&lt;="&amp;OR$8,условия!$8:$8,"&gt;="&amp;OR$8))</f>
        <v>700000.00000000012</v>
      </c>
      <c r="OS38" s="21">
        <f>IF(OS$8="",0,OS25*SUMIFS(условия!75:75,условия!$7:$7,"&lt;="&amp;OS$8,условия!$8:$8,"&gt;="&amp;OS$8))</f>
        <v>700000.00000000012</v>
      </c>
      <c r="OT38" s="21">
        <f>IF(OT$8="",0,OT25*SUMIFS(условия!75:75,условия!$7:$7,"&lt;="&amp;OT$8,условия!$8:$8,"&gt;="&amp;OT$8))</f>
        <v>700000.00000000012</v>
      </c>
      <c r="OU38" s="21">
        <f>IF(OU$8="",0,OU25*SUMIFS(условия!75:75,условия!$7:$7,"&lt;="&amp;OU$8,условия!$8:$8,"&gt;="&amp;OU$8))</f>
        <v>700000.00000000012</v>
      </c>
      <c r="OV38" s="21">
        <f>IF(OV$8="",0,OV25*SUMIFS(условия!75:75,условия!$7:$7,"&lt;="&amp;OV$8,условия!$8:$8,"&gt;="&amp;OV$8))</f>
        <v>700000.00000000012</v>
      </c>
      <c r="OW38" s="21">
        <f>IF(OW$8="",0,OW25*SUMIFS(условия!75:75,условия!$7:$7,"&lt;="&amp;OW$8,условия!$8:$8,"&gt;="&amp;OW$8))</f>
        <v>700000.00000000012</v>
      </c>
      <c r="OX38" s="21">
        <f>IF(OX$8="",0,OX25*SUMIFS(условия!75:75,условия!$7:$7,"&lt;="&amp;OX$8,условия!$8:$8,"&gt;="&amp;OX$8))</f>
        <v>840000.00000000012</v>
      </c>
      <c r="OY38" s="21">
        <f>IF(OY$8="",0,OY25*SUMIFS(условия!75:75,условия!$7:$7,"&lt;="&amp;OY$8,условия!$8:$8,"&gt;="&amp;OY$8))</f>
        <v>840000.00000000012</v>
      </c>
      <c r="OZ38" s="21">
        <f>IF(OZ$8="",0,OZ25*SUMIFS(условия!75:75,условия!$7:$7,"&lt;="&amp;OZ$8,условия!$8:$8,"&gt;="&amp;OZ$8))</f>
        <v>840000.00000000012</v>
      </c>
      <c r="PA38" s="21">
        <f>IF(PA$8="",0,PA25*SUMIFS(условия!75:75,условия!$7:$7,"&lt;="&amp;PA$8,условия!$8:$8,"&gt;="&amp;PA$8))</f>
        <v>840000.00000000012</v>
      </c>
      <c r="PB38" s="21">
        <f>IF(PB$8="",0,PB25*SUMIFS(условия!75:75,условия!$7:$7,"&lt;="&amp;PB$8,условия!$8:$8,"&gt;="&amp;PB$8))</f>
        <v>840000.00000000012</v>
      </c>
      <c r="PC38" s="21">
        <f>IF(PC$8="",0,PC25*SUMIFS(условия!75:75,условия!$7:$7,"&lt;="&amp;PC$8,условия!$8:$8,"&gt;="&amp;PC$8))</f>
        <v>840000.00000000012</v>
      </c>
      <c r="PD38" s="21">
        <f>IF(PD$8="",0,PD25*SUMIFS(условия!75:75,условия!$7:$7,"&lt;="&amp;PD$8,условия!$8:$8,"&gt;="&amp;PD$8))</f>
        <v>840000.00000000012</v>
      </c>
      <c r="PE38" s="21">
        <f>IF(PE$8="",0,PE25*SUMIFS(условия!75:75,условия!$7:$7,"&lt;="&amp;PE$8,условия!$8:$8,"&gt;="&amp;PE$8))</f>
        <v>840000.00000000012</v>
      </c>
      <c r="PF38" s="21">
        <f>IF(PF$8="",0,PF25*SUMIFS(условия!75:75,условия!$7:$7,"&lt;="&amp;PF$8,условия!$8:$8,"&gt;="&amp;PF$8))</f>
        <v>840000.00000000012</v>
      </c>
      <c r="PG38" s="21">
        <f>IF(PG$8="",0,PG25*SUMIFS(условия!75:75,условия!$7:$7,"&lt;="&amp;PG$8,условия!$8:$8,"&gt;="&amp;PG$8))</f>
        <v>840000.00000000012</v>
      </c>
      <c r="PH38" s="21">
        <f>IF(PH$8="",0,PH25*SUMIFS(условия!75:75,условия!$7:$7,"&lt;="&amp;PH$8,условия!$8:$8,"&gt;="&amp;PH$8))</f>
        <v>840000.00000000012</v>
      </c>
      <c r="PI38" s="21">
        <f>IF(PI$8="",0,PI25*SUMIFS(условия!75:75,условия!$7:$7,"&lt;="&amp;PI$8,условия!$8:$8,"&gt;="&amp;PI$8))</f>
        <v>840000.00000000012</v>
      </c>
      <c r="PJ38" s="21">
        <f>IF(PJ$8="",0,PJ25*SUMIFS(условия!75:75,условия!$7:$7,"&lt;="&amp;PJ$8,условия!$8:$8,"&gt;="&amp;PJ$8))</f>
        <v>840000.00000000012</v>
      </c>
      <c r="PK38" s="21">
        <f>IF(PK$8="",0,PK25*SUMIFS(условия!75:75,условия!$7:$7,"&lt;="&amp;PK$8,условия!$8:$8,"&gt;="&amp;PK$8))</f>
        <v>840000.00000000012</v>
      </c>
      <c r="PL38" s="21">
        <f>IF(PL$8="",0,PL25*SUMIFS(условия!75:75,условия!$7:$7,"&lt;="&amp;PL$8,условия!$8:$8,"&gt;="&amp;PL$8))</f>
        <v>840000.00000000012</v>
      </c>
      <c r="PM38" s="21">
        <f>IF(PM$8="",0,PM25*SUMIFS(условия!75:75,условия!$7:$7,"&lt;="&amp;PM$8,условия!$8:$8,"&gt;="&amp;PM$8))</f>
        <v>840000.00000000012</v>
      </c>
      <c r="PN38" s="21">
        <f>IF(PN$8="",0,PN25*SUMIFS(условия!75:75,условия!$7:$7,"&lt;="&amp;PN$8,условия!$8:$8,"&gt;="&amp;PN$8))</f>
        <v>840000.00000000012</v>
      </c>
      <c r="PO38" s="21">
        <f>IF(PO$8="",0,PO25*SUMIFS(условия!75:75,условия!$7:$7,"&lt;="&amp;PO$8,условия!$8:$8,"&gt;="&amp;PO$8))</f>
        <v>840000.00000000012</v>
      </c>
      <c r="PP38" s="21">
        <f>IF(PP$8="",0,PP25*SUMIFS(условия!75:75,условия!$7:$7,"&lt;="&amp;PP$8,условия!$8:$8,"&gt;="&amp;PP$8))</f>
        <v>840000.00000000012</v>
      </c>
      <c r="PQ38" s="21">
        <f>IF(PQ$8="",0,PQ25*SUMIFS(условия!75:75,условия!$7:$7,"&lt;="&amp;PQ$8,условия!$8:$8,"&gt;="&amp;PQ$8))</f>
        <v>840000.00000000012</v>
      </c>
      <c r="PR38" s="21">
        <f>IF(PR$8="",0,PR25*SUMIFS(условия!75:75,условия!$7:$7,"&lt;="&amp;PR$8,условия!$8:$8,"&gt;="&amp;PR$8))</f>
        <v>840000.00000000012</v>
      </c>
      <c r="PS38" s="21">
        <f>IF(PS$8="",0,PS25*SUMIFS(условия!75:75,условия!$7:$7,"&lt;="&amp;PS$8,условия!$8:$8,"&gt;="&amp;PS$8))</f>
        <v>840000.00000000012</v>
      </c>
      <c r="PT38" s="21">
        <f>IF(PT$8="",0,PT25*SUMIFS(условия!75:75,условия!$7:$7,"&lt;="&amp;PT$8,условия!$8:$8,"&gt;="&amp;PT$8))</f>
        <v>840000.00000000012</v>
      </c>
      <c r="PU38" s="21">
        <f>IF(PU$8="",0,PU25*SUMIFS(условия!75:75,условия!$7:$7,"&lt;="&amp;PU$8,условия!$8:$8,"&gt;="&amp;PU$8))</f>
        <v>840000.00000000012</v>
      </c>
      <c r="PV38" s="21">
        <f>IF(PV$8="",0,PV25*SUMIFS(условия!75:75,условия!$7:$7,"&lt;="&amp;PV$8,условия!$8:$8,"&gt;="&amp;PV$8))</f>
        <v>840000.00000000012</v>
      </c>
      <c r="PW38" s="21">
        <f>IF(PW$8="",0,PW25*SUMIFS(условия!75:75,условия!$7:$7,"&lt;="&amp;PW$8,условия!$8:$8,"&gt;="&amp;PW$8))</f>
        <v>840000.00000000012</v>
      </c>
      <c r="PX38" s="21">
        <f>IF(PX$8="",0,PX25*SUMIFS(условия!75:75,условия!$7:$7,"&lt;="&amp;PX$8,условия!$8:$8,"&gt;="&amp;PX$8))</f>
        <v>840000.00000000012</v>
      </c>
      <c r="PY38" s="21">
        <f>IF(PY$8="",0,PY25*SUMIFS(условия!75:75,условия!$7:$7,"&lt;="&amp;PY$8,условия!$8:$8,"&gt;="&amp;PY$8))</f>
        <v>840000.00000000012</v>
      </c>
      <c r="PZ38" s="21">
        <f>IF(PZ$8="",0,PZ25*SUMIFS(условия!75:75,условия!$7:$7,"&lt;="&amp;PZ$8,условия!$8:$8,"&gt;="&amp;PZ$8))</f>
        <v>840000.00000000012</v>
      </c>
      <c r="QA38" s="21">
        <f>IF(QA$8="",0,QA25*SUMIFS(условия!75:75,условия!$7:$7,"&lt;="&amp;QA$8,условия!$8:$8,"&gt;="&amp;QA$8))</f>
        <v>840000.00000000012</v>
      </c>
      <c r="QB38" s="21">
        <f>IF(QB$8="",0,QB25*SUMIFS(условия!75:75,условия!$7:$7,"&lt;="&amp;QB$8,условия!$8:$8,"&gt;="&amp;QB$8))</f>
        <v>840000.00000000012</v>
      </c>
      <c r="QC38" s="21">
        <f>IF(QC$8="",0,QC25*SUMIFS(условия!75:75,условия!$7:$7,"&lt;="&amp;QC$8,условия!$8:$8,"&gt;="&amp;QC$8))</f>
        <v>1323000.0000000002</v>
      </c>
      <c r="QD38" s="21">
        <f>IF(QD$8="",0,QD25*SUMIFS(условия!75:75,условия!$7:$7,"&lt;="&amp;QD$8,условия!$8:$8,"&gt;="&amp;QD$8))</f>
        <v>1323000.0000000002</v>
      </c>
      <c r="QE38" s="21">
        <f>IF(QE$8="",0,QE25*SUMIFS(условия!75:75,условия!$7:$7,"&lt;="&amp;QE$8,условия!$8:$8,"&gt;="&amp;QE$8))</f>
        <v>1323000.0000000002</v>
      </c>
      <c r="QF38" s="21">
        <f>IF(QF$8="",0,QF25*SUMIFS(условия!75:75,условия!$7:$7,"&lt;="&amp;QF$8,условия!$8:$8,"&gt;="&amp;QF$8))</f>
        <v>1323000.0000000002</v>
      </c>
      <c r="QG38" s="21">
        <f>IF(QG$8="",0,QG25*SUMIFS(условия!75:75,условия!$7:$7,"&lt;="&amp;QG$8,условия!$8:$8,"&gt;="&amp;QG$8))</f>
        <v>1323000.0000000002</v>
      </c>
      <c r="QH38" s="21">
        <f>IF(QH$8="",0,QH25*SUMIFS(условия!75:75,условия!$7:$7,"&lt;="&amp;QH$8,условия!$8:$8,"&gt;="&amp;QH$8))</f>
        <v>1323000.0000000002</v>
      </c>
      <c r="QI38" s="21">
        <f>IF(QI$8="",0,QI25*SUMIFS(условия!75:75,условия!$7:$7,"&lt;="&amp;QI$8,условия!$8:$8,"&gt;="&amp;QI$8))</f>
        <v>1323000.0000000002</v>
      </c>
      <c r="QJ38" s="21">
        <f>IF(QJ$8="",0,QJ25*SUMIFS(условия!75:75,условия!$7:$7,"&lt;="&amp;QJ$8,условия!$8:$8,"&gt;="&amp;QJ$8))</f>
        <v>1323000.0000000002</v>
      </c>
      <c r="QK38" s="21">
        <f>IF(QK$8="",0,QK25*SUMIFS(условия!75:75,условия!$7:$7,"&lt;="&amp;QK$8,условия!$8:$8,"&gt;="&amp;QK$8))</f>
        <v>1323000.0000000002</v>
      </c>
      <c r="QL38" s="21">
        <f>IF(QL$8="",0,QL25*SUMIFS(условия!75:75,условия!$7:$7,"&lt;="&amp;QL$8,условия!$8:$8,"&gt;="&amp;QL$8))</f>
        <v>1323000.0000000002</v>
      </c>
      <c r="QM38" s="21">
        <f>IF(QM$8="",0,QM25*SUMIFS(условия!75:75,условия!$7:$7,"&lt;="&amp;QM$8,условия!$8:$8,"&gt;="&amp;QM$8))</f>
        <v>1323000.0000000002</v>
      </c>
      <c r="QN38" s="21">
        <f>IF(QN$8="",0,QN25*SUMIFS(условия!75:75,условия!$7:$7,"&lt;="&amp;QN$8,условия!$8:$8,"&gt;="&amp;QN$8))</f>
        <v>1323000.0000000002</v>
      </c>
      <c r="QO38" s="21">
        <f>IF(QO$8="",0,QO25*SUMIFS(условия!75:75,условия!$7:$7,"&lt;="&amp;QO$8,условия!$8:$8,"&gt;="&amp;QO$8))</f>
        <v>1323000.0000000002</v>
      </c>
      <c r="QP38" s="21">
        <f>IF(QP$8="",0,QP25*SUMIFS(условия!75:75,условия!$7:$7,"&lt;="&amp;QP$8,условия!$8:$8,"&gt;="&amp;QP$8))</f>
        <v>1323000.0000000002</v>
      </c>
      <c r="QQ38" s="21">
        <f>IF(QQ$8="",0,QQ25*SUMIFS(условия!75:75,условия!$7:$7,"&lt;="&amp;QQ$8,условия!$8:$8,"&gt;="&amp;QQ$8))</f>
        <v>1323000.0000000002</v>
      </c>
      <c r="QR38" s="21">
        <f>IF(QR$8="",0,QR25*SUMIFS(условия!75:75,условия!$7:$7,"&lt;="&amp;QR$8,условия!$8:$8,"&gt;="&amp;QR$8))</f>
        <v>1323000.0000000002</v>
      </c>
      <c r="QS38" s="21">
        <f>IF(QS$8="",0,QS25*SUMIFS(условия!75:75,условия!$7:$7,"&lt;="&amp;QS$8,условия!$8:$8,"&gt;="&amp;QS$8))</f>
        <v>1323000.0000000002</v>
      </c>
      <c r="QT38" s="21">
        <f>IF(QT$8="",0,QT25*SUMIFS(условия!75:75,условия!$7:$7,"&lt;="&amp;QT$8,условия!$8:$8,"&gt;="&amp;QT$8))</f>
        <v>1323000.0000000002</v>
      </c>
      <c r="QU38" s="21">
        <f>IF(QU$8="",0,QU25*SUMIFS(условия!75:75,условия!$7:$7,"&lt;="&amp;QU$8,условия!$8:$8,"&gt;="&amp;QU$8))</f>
        <v>1323000.0000000002</v>
      </c>
      <c r="QV38" s="21">
        <f>IF(QV$8="",0,QV25*SUMIFS(условия!75:75,условия!$7:$7,"&lt;="&amp;QV$8,условия!$8:$8,"&gt;="&amp;QV$8))</f>
        <v>1323000.0000000002</v>
      </c>
      <c r="QW38" s="21">
        <f>IF(QW$8="",0,QW25*SUMIFS(условия!75:75,условия!$7:$7,"&lt;="&amp;QW$8,условия!$8:$8,"&gt;="&amp;QW$8))</f>
        <v>1323000.0000000002</v>
      </c>
      <c r="QX38" s="21">
        <f>IF(QX$8="",0,QX25*SUMIFS(условия!75:75,условия!$7:$7,"&lt;="&amp;QX$8,условия!$8:$8,"&gt;="&amp;QX$8))</f>
        <v>1323000.0000000002</v>
      </c>
      <c r="QY38" s="21">
        <f>IF(QY$8="",0,QY25*SUMIFS(условия!75:75,условия!$7:$7,"&lt;="&amp;QY$8,условия!$8:$8,"&gt;="&amp;QY$8))</f>
        <v>1323000.0000000002</v>
      </c>
      <c r="QZ38" s="21">
        <f>IF(QZ$8="",0,QZ25*SUMIFS(условия!75:75,условия!$7:$7,"&lt;="&amp;QZ$8,условия!$8:$8,"&gt;="&amp;QZ$8))</f>
        <v>1323000.0000000002</v>
      </c>
      <c r="RA38" s="21">
        <f>IF(RA$8="",0,RA25*SUMIFS(условия!75:75,условия!$7:$7,"&lt;="&amp;RA$8,условия!$8:$8,"&gt;="&amp;RA$8))</f>
        <v>1323000.0000000002</v>
      </c>
      <c r="RB38" s="21">
        <f>IF(RB$8="",0,RB25*SUMIFS(условия!75:75,условия!$7:$7,"&lt;="&amp;RB$8,условия!$8:$8,"&gt;="&amp;RB$8))</f>
        <v>1323000.0000000002</v>
      </c>
      <c r="RC38" s="21">
        <f>IF(RC$8="",0,RC25*SUMIFS(условия!75:75,условия!$7:$7,"&lt;="&amp;RC$8,условия!$8:$8,"&gt;="&amp;RC$8))</f>
        <v>1323000.0000000002</v>
      </c>
      <c r="RD38" s="21">
        <f>IF(RD$8="",0,RD25*SUMIFS(условия!75:75,условия!$7:$7,"&lt;="&amp;RD$8,условия!$8:$8,"&gt;="&amp;RD$8))</f>
        <v>1323000.0000000002</v>
      </c>
      <c r="RE38" s="21">
        <f>IF(RE$8="",0,RE25*SUMIFS(условия!75:75,условия!$7:$7,"&lt;="&amp;RE$8,условия!$8:$8,"&gt;="&amp;RE$8))</f>
        <v>1323000.0000000002</v>
      </c>
      <c r="RF38" s="21">
        <f>IF(RF$8="",0,RF25*SUMIFS(условия!75:75,условия!$7:$7,"&lt;="&amp;RF$8,условия!$8:$8,"&gt;="&amp;RF$8))</f>
        <v>1323000.0000000002</v>
      </c>
      <c r="RG38" s="21">
        <f>IF(RG$8="",0,RG25*SUMIFS(условия!75:75,условия!$7:$7,"&lt;="&amp;RG$8,условия!$8:$8,"&gt;="&amp;RG$8))</f>
        <v>1386000</v>
      </c>
      <c r="RH38" s="21">
        <f>IF(RH$8="",0,RH25*SUMIFS(условия!75:75,условия!$7:$7,"&lt;="&amp;RH$8,условия!$8:$8,"&gt;="&amp;RH$8))</f>
        <v>1386000</v>
      </c>
      <c r="RI38" s="21">
        <f>IF(RI$8="",0,RI25*SUMIFS(условия!75:75,условия!$7:$7,"&lt;="&amp;RI$8,условия!$8:$8,"&gt;="&amp;RI$8))</f>
        <v>1386000</v>
      </c>
      <c r="RJ38" s="21">
        <f>IF(RJ$8="",0,RJ25*SUMIFS(условия!75:75,условия!$7:$7,"&lt;="&amp;RJ$8,условия!$8:$8,"&gt;="&amp;RJ$8))</f>
        <v>1386000</v>
      </c>
      <c r="RK38" s="21">
        <f>IF(RK$8="",0,RK25*SUMIFS(условия!75:75,условия!$7:$7,"&lt;="&amp;RK$8,условия!$8:$8,"&gt;="&amp;RK$8))</f>
        <v>1386000</v>
      </c>
      <c r="RL38" s="21">
        <f>IF(RL$8="",0,RL25*SUMIFS(условия!75:75,условия!$7:$7,"&lt;="&amp;RL$8,условия!$8:$8,"&gt;="&amp;RL$8))</f>
        <v>1386000</v>
      </c>
      <c r="RM38" s="21">
        <f>IF(RM$8="",0,RM25*SUMIFS(условия!75:75,условия!$7:$7,"&lt;="&amp;RM$8,условия!$8:$8,"&gt;="&amp;RM$8))</f>
        <v>1386000</v>
      </c>
      <c r="RN38" s="21">
        <f>IF(RN$8="",0,RN25*SUMIFS(условия!75:75,условия!$7:$7,"&lt;="&amp;RN$8,условия!$8:$8,"&gt;="&amp;RN$8))</f>
        <v>1386000</v>
      </c>
      <c r="RO38" s="21">
        <f>IF(RO$8="",0,RO25*SUMIFS(условия!75:75,условия!$7:$7,"&lt;="&amp;RO$8,условия!$8:$8,"&gt;="&amp;RO$8))</f>
        <v>1386000</v>
      </c>
      <c r="RP38" s="21">
        <f>IF(RP$8="",0,RP25*SUMIFS(условия!75:75,условия!$7:$7,"&lt;="&amp;RP$8,условия!$8:$8,"&gt;="&amp;RP$8))</f>
        <v>1386000</v>
      </c>
      <c r="RQ38" s="21">
        <f>IF(RQ$8="",0,RQ25*SUMIFS(условия!75:75,условия!$7:$7,"&lt;="&amp;RQ$8,условия!$8:$8,"&gt;="&amp;RQ$8))</f>
        <v>1386000</v>
      </c>
      <c r="RR38" s="21">
        <f>IF(RR$8="",0,RR25*SUMIFS(условия!75:75,условия!$7:$7,"&lt;="&amp;RR$8,условия!$8:$8,"&gt;="&amp;RR$8))</f>
        <v>1386000</v>
      </c>
      <c r="RS38" s="21">
        <f>IF(RS$8="",0,RS25*SUMIFS(условия!75:75,условия!$7:$7,"&lt;="&amp;RS$8,условия!$8:$8,"&gt;="&amp;RS$8))</f>
        <v>1386000</v>
      </c>
      <c r="RT38" s="21">
        <f>IF(RT$8="",0,RT25*SUMIFS(условия!75:75,условия!$7:$7,"&lt;="&amp;RT$8,условия!$8:$8,"&gt;="&amp;RT$8))</f>
        <v>1386000</v>
      </c>
      <c r="RU38" s="21">
        <f>IF(RU$8="",0,RU25*SUMIFS(условия!75:75,условия!$7:$7,"&lt;="&amp;RU$8,условия!$8:$8,"&gt;="&amp;RU$8))</f>
        <v>1386000</v>
      </c>
      <c r="RV38" s="21">
        <f>IF(RV$8="",0,RV25*SUMIFS(условия!75:75,условия!$7:$7,"&lt;="&amp;RV$8,условия!$8:$8,"&gt;="&amp;RV$8))</f>
        <v>1386000</v>
      </c>
      <c r="RW38" s="21">
        <f>IF(RW$8="",0,RW25*SUMIFS(условия!75:75,условия!$7:$7,"&lt;="&amp;RW$8,условия!$8:$8,"&gt;="&amp;RW$8))</f>
        <v>1386000</v>
      </c>
      <c r="RX38" s="21">
        <f>IF(RX$8="",0,RX25*SUMIFS(условия!75:75,условия!$7:$7,"&lt;="&amp;RX$8,условия!$8:$8,"&gt;="&amp;RX$8))</f>
        <v>1386000</v>
      </c>
      <c r="RY38" s="21">
        <f>IF(RY$8="",0,RY25*SUMIFS(условия!75:75,условия!$7:$7,"&lt;="&amp;RY$8,условия!$8:$8,"&gt;="&amp;RY$8))</f>
        <v>1386000</v>
      </c>
      <c r="RZ38" s="21">
        <f>IF(RZ$8="",0,RZ25*SUMIFS(условия!75:75,условия!$7:$7,"&lt;="&amp;RZ$8,условия!$8:$8,"&gt;="&amp;RZ$8))</f>
        <v>1386000</v>
      </c>
      <c r="SA38" s="21">
        <f>IF(SA$8="",0,SA25*SUMIFS(условия!75:75,условия!$7:$7,"&lt;="&amp;SA$8,условия!$8:$8,"&gt;="&amp;SA$8))</f>
        <v>1386000</v>
      </c>
      <c r="SB38" s="21">
        <f>IF(SB$8="",0,SB25*SUMIFS(условия!75:75,условия!$7:$7,"&lt;="&amp;SB$8,условия!$8:$8,"&gt;="&amp;SB$8))</f>
        <v>1386000</v>
      </c>
      <c r="SC38" s="21">
        <f>IF(SC$8="",0,SC25*SUMIFS(условия!75:75,условия!$7:$7,"&lt;="&amp;SC$8,условия!$8:$8,"&gt;="&amp;SC$8))</f>
        <v>1386000</v>
      </c>
      <c r="SD38" s="21">
        <f>IF(SD$8="",0,SD25*SUMIFS(условия!75:75,условия!$7:$7,"&lt;="&amp;SD$8,условия!$8:$8,"&gt;="&amp;SD$8))</f>
        <v>1386000</v>
      </c>
      <c r="SE38" s="21">
        <f>IF(SE$8="",0,SE25*SUMIFS(условия!75:75,условия!$7:$7,"&lt;="&amp;SE$8,условия!$8:$8,"&gt;="&amp;SE$8))</f>
        <v>1386000</v>
      </c>
      <c r="SF38" s="21">
        <f>IF(SF$8="",0,SF25*SUMIFS(условия!75:75,условия!$7:$7,"&lt;="&amp;SF$8,условия!$8:$8,"&gt;="&amp;SF$8))</f>
        <v>1386000</v>
      </c>
      <c r="SG38" s="21">
        <f>IF(SG$8="",0,SG25*SUMIFS(условия!75:75,условия!$7:$7,"&lt;="&amp;SG$8,условия!$8:$8,"&gt;="&amp;SG$8))</f>
        <v>1386000</v>
      </c>
      <c r="SH38" s="21">
        <f>IF(SH$8="",0,SH25*SUMIFS(условия!75:75,условия!$7:$7,"&lt;="&amp;SH$8,условия!$8:$8,"&gt;="&amp;SH$8))</f>
        <v>1386000</v>
      </c>
      <c r="SI38" s="21">
        <f>IF(SI$8="",0,SI25*SUMIFS(условия!75:75,условия!$7:$7,"&lt;="&amp;SI$8,условия!$8:$8,"&gt;="&amp;SI$8))</f>
        <v>1386000</v>
      </c>
      <c r="SJ38" s="21">
        <f>IF(SJ$8="",0,SJ25*SUMIFS(условия!75:75,условия!$7:$7,"&lt;="&amp;SJ$8,условия!$8:$8,"&gt;="&amp;SJ$8))</f>
        <v>1386000</v>
      </c>
      <c r="SK38" s="21">
        <f>IF(SK$8="",0,SK25*SUMIFS(условия!75:75,условия!$7:$7,"&lt;="&amp;SK$8,условия!$8:$8,"&gt;="&amp;SK$8))</f>
        <v>1386000</v>
      </c>
      <c r="SL38" s="21">
        <f>IF(SL$8="",0,SL25*SUMIFS(условия!75:75,условия!$7:$7,"&lt;="&amp;SL$8,условия!$8:$8,"&gt;="&amp;SL$8))</f>
        <v>966000.00000000012</v>
      </c>
      <c r="SM38" s="21">
        <f>IF(SM$8="",0,SM25*SUMIFS(условия!75:75,условия!$7:$7,"&lt;="&amp;SM$8,условия!$8:$8,"&gt;="&amp;SM$8))</f>
        <v>966000.00000000012</v>
      </c>
      <c r="SN38" s="21">
        <f>IF(SN$8="",0,SN25*SUMIFS(условия!75:75,условия!$7:$7,"&lt;="&amp;SN$8,условия!$8:$8,"&gt;="&amp;SN$8))</f>
        <v>966000.00000000012</v>
      </c>
      <c r="SO38" s="21">
        <f>IF(SO$8="",0,SO25*SUMIFS(условия!75:75,условия!$7:$7,"&lt;="&amp;SO$8,условия!$8:$8,"&gt;="&amp;SO$8))</f>
        <v>966000.00000000012</v>
      </c>
      <c r="SP38" s="21">
        <f>IF(SP$8="",0,SP25*SUMIFS(условия!75:75,условия!$7:$7,"&lt;="&amp;SP$8,условия!$8:$8,"&gt;="&amp;SP$8))</f>
        <v>966000.00000000012</v>
      </c>
      <c r="SQ38" s="21">
        <f>IF(SQ$8="",0,SQ25*SUMIFS(условия!75:75,условия!$7:$7,"&lt;="&amp;SQ$8,условия!$8:$8,"&gt;="&amp;SQ$8))</f>
        <v>966000.00000000012</v>
      </c>
      <c r="SR38" s="21">
        <f>IF(SR$8="",0,SR25*SUMIFS(условия!75:75,условия!$7:$7,"&lt;="&amp;SR$8,условия!$8:$8,"&gt;="&amp;SR$8))</f>
        <v>966000.00000000012</v>
      </c>
      <c r="SS38" s="21">
        <f>IF(SS$8="",0,SS25*SUMIFS(условия!75:75,условия!$7:$7,"&lt;="&amp;SS$8,условия!$8:$8,"&gt;="&amp;SS$8))</f>
        <v>966000.00000000012</v>
      </c>
      <c r="ST38" s="21">
        <f>IF(ST$8="",0,ST25*SUMIFS(условия!75:75,условия!$7:$7,"&lt;="&amp;ST$8,условия!$8:$8,"&gt;="&amp;ST$8))</f>
        <v>966000.00000000012</v>
      </c>
      <c r="SU38" s="21">
        <f>IF(SU$8="",0,SU25*SUMIFS(условия!75:75,условия!$7:$7,"&lt;="&amp;SU$8,условия!$8:$8,"&gt;="&amp;SU$8))</f>
        <v>966000.00000000012</v>
      </c>
      <c r="SV38" s="21">
        <f>IF(SV$8="",0,SV25*SUMIFS(условия!75:75,условия!$7:$7,"&lt;="&amp;SV$8,условия!$8:$8,"&gt;="&amp;SV$8))</f>
        <v>966000.00000000012</v>
      </c>
      <c r="SW38" s="21">
        <f>IF(SW$8="",0,SW25*SUMIFS(условия!75:75,условия!$7:$7,"&lt;="&amp;SW$8,условия!$8:$8,"&gt;="&amp;SW$8))</f>
        <v>966000.00000000012</v>
      </c>
      <c r="SX38" s="21">
        <f>IF(SX$8="",0,SX25*SUMIFS(условия!75:75,условия!$7:$7,"&lt;="&amp;SX$8,условия!$8:$8,"&gt;="&amp;SX$8))</f>
        <v>966000.00000000012</v>
      </c>
      <c r="SY38" s="21">
        <f>IF(SY$8="",0,SY25*SUMIFS(условия!75:75,условия!$7:$7,"&lt;="&amp;SY$8,условия!$8:$8,"&gt;="&amp;SY$8))</f>
        <v>966000.00000000012</v>
      </c>
      <c r="SZ38" s="21">
        <f>IF(SZ$8="",0,SZ25*SUMIFS(условия!75:75,условия!$7:$7,"&lt;="&amp;SZ$8,условия!$8:$8,"&gt;="&amp;SZ$8))</f>
        <v>966000.00000000012</v>
      </c>
      <c r="TA38" s="21">
        <f>IF(TA$8="",0,TA25*SUMIFS(условия!75:75,условия!$7:$7,"&lt;="&amp;TA$8,условия!$8:$8,"&gt;="&amp;TA$8))</f>
        <v>966000.00000000012</v>
      </c>
      <c r="TB38" s="21">
        <f>IF(TB$8="",0,TB25*SUMIFS(условия!75:75,условия!$7:$7,"&lt;="&amp;TB$8,условия!$8:$8,"&gt;="&amp;TB$8))</f>
        <v>966000.00000000012</v>
      </c>
      <c r="TC38" s="21">
        <f>IF(TC$8="",0,TC25*SUMIFS(условия!75:75,условия!$7:$7,"&lt;="&amp;TC$8,условия!$8:$8,"&gt;="&amp;TC$8))</f>
        <v>966000.00000000012</v>
      </c>
      <c r="TD38" s="21">
        <f>IF(TD$8="",0,TD25*SUMIFS(условия!75:75,условия!$7:$7,"&lt;="&amp;TD$8,условия!$8:$8,"&gt;="&amp;TD$8))</f>
        <v>966000.00000000012</v>
      </c>
      <c r="TE38" s="21">
        <f>IF(TE$8="",0,TE25*SUMIFS(условия!75:75,условия!$7:$7,"&lt;="&amp;TE$8,условия!$8:$8,"&gt;="&amp;TE$8))</f>
        <v>966000.00000000012</v>
      </c>
      <c r="TF38" s="21">
        <f>IF(TF$8="",0,TF25*SUMIFS(условия!75:75,условия!$7:$7,"&lt;="&amp;TF$8,условия!$8:$8,"&gt;="&amp;TF$8))</f>
        <v>966000.00000000012</v>
      </c>
      <c r="TG38" s="21">
        <f>IF(TG$8="",0,TG25*SUMIFS(условия!75:75,условия!$7:$7,"&lt;="&amp;TG$8,условия!$8:$8,"&gt;="&amp;TG$8))</f>
        <v>966000.00000000012</v>
      </c>
      <c r="TH38" s="21">
        <f>IF(TH$8="",0,TH25*SUMIFS(условия!75:75,условия!$7:$7,"&lt;="&amp;TH$8,условия!$8:$8,"&gt;="&amp;TH$8))</f>
        <v>966000.00000000012</v>
      </c>
      <c r="TI38" s="21">
        <f>IF(TI$8="",0,TI25*SUMIFS(условия!75:75,условия!$7:$7,"&lt;="&amp;TI$8,условия!$8:$8,"&gt;="&amp;TI$8))</f>
        <v>966000.00000000012</v>
      </c>
      <c r="TJ38" s="21">
        <f>IF(TJ$8="",0,TJ25*SUMIFS(условия!75:75,условия!$7:$7,"&lt;="&amp;TJ$8,условия!$8:$8,"&gt;="&amp;TJ$8))</f>
        <v>966000.00000000012</v>
      </c>
      <c r="TK38" s="21">
        <f>IF(TK$8="",0,TK25*SUMIFS(условия!75:75,условия!$7:$7,"&lt;="&amp;TK$8,условия!$8:$8,"&gt;="&amp;TK$8))</f>
        <v>966000.00000000012</v>
      </c>
      <c r="TL38" s="21">
        <f>IF(TL$8="",0,TL25*SUMIFS(условия!75:75,условия!$7:$7,"&lt;="&amp;TL$8,условия!$8:$8,"&gt;="&amp;TL$8))</f>
        <v>966000.00000000012</v>
      </c>
      <c r="TM38" s="21">
        <f>IF(TM$8="",0,TM25*SUMIFS(условия!75:75,условия!$7:$7,"&lt;="&amp;TM$8,условия!$8:$8,"&gt;="&amp;TM$8))</f>
        <v>966000.00000000012</v>
      </c>
      <c r="TN38" s="21">
        <f>IF(TN$8="",0,TN25*SUMIFS(условия!75:75,условия!$7:$7,"&lt;="&amp;TN$8,условия!$8:$8,"&gt;="&amp;TN$8))</f>
        <v>966000.00000000012</v>
      </c>
      <c r="TO38" s="21">
        <f>IF(TO$8="",0,TO25*SUMIFS(условия!75:75,условия!$7:$7,"&lt;="&amp;TO$8,условия!$8:$8,"&gt;="&amp;TO$8))</f>
        <v>966000.00000000012</v>
      </c>
      <c r="TP38" s="21">
        <f>IF(TP$8="",0,TP25*SUMIFS(условия!75:75,условия!$7:$7,"&lt;="&amp;TP$8,условия!$8:$8,"&gt;="&amp;TP$8))</f>
        <v>1008000.0000000001</v>
      </c>
      <c r="TQ38" s="21">
        <f>IF(TQ$8="",0,TQ25*SUMIFS(условия!75:75,условия!$7:$7,"&lt;="&amp;TQ$8,условия!$8:$8,"&gt;="&amp;TQ$8))</f>
        <v>1008000.0000000001</v>
      </c>
      <c r="TR38" s="21">
        <f>IF(TR$8="",0,TR25*SUMIFS(условия!75:75,условия!$7:$7,"&lt;="&amp;TR$8,условия!$8:$8,"&gt;="&amp;TR$8))</f>
        <v>1008000.0000000001</v>
      </c>
      <c r="TS38" s="21">
        <f>IF(TS$8="",0,TS25*SUMIFS(условия!75:75,условия!$7:$7,"&lt;="&amp;TS$8,условия!$8:$8,"&gt;="&amp;TS$8))</f>
        <v>1008000.0000000001</v>
      </c>
      <c r="TT38" s="21">
        <f>IF(TT$8="",0,TT25*SUMIFS(условия!75:75,условия!$7:$7,"&lt;="&amp;TT$8,условия!$8:$8,"&gt;="&amp;TT$8))</f>
        <v>1008000.0000000001</v>
      </c>
      <c r="TU38" s="21">
        <f>IF(TU$8="",0,TU25*SUMIFS(условия!75:75,условия!$7:$7,"&lt;="&amp;TU$8,условия!$8:$8,"&gt;="&amp;TU$8))</f>
        <v>1008000.0000000001</v>
      </c>
      <c r="TV38" s="21">
        <f>IF(TV$8="",0,TV25*SUMIFS(условия!75:75,условия!$7:$7,"&lt;="&amp;TV$8,условия!$8:$8,"&gt;="&amp;TV$8))</f>
        <v>1008000.0000000001</v>
      </c>
      <c r="TW38" s="21">
        <f>IF(TW$8="",0,TW25*SUMIFS(условия!75:75,условия!$7:$7,"&lt;="&amp;TW$8,условия!$8:$8,"&gt;="&amp;TW$8))</f>
        <v>1008000.0000000001</v>
      </c>
      <c r="TX38" s="21">
        <f>IF(TX$8="",0,TX25*SUMIFS(условия!75:75,условия!$7:$7,"&lt;="&amp;TX$8,условия!$8:$8,"&gt;="&amp;TX$8))</f>
        <v>1008000.0000000001</v>
      </c>
      <c r="TY38" s="21">
        <f>IF(TY$8="",0,TY25*SUMIFS(условия!75:75,условия!$7:$7,"&lt;="&amp;TY$8,условия!$8:$8,"&gt;="&amp;TY$8))</f>
        <v>1008000.0000000001</v>
      </c>
      <c r="TZ38" s="21">
        <f>IF(TZ$8="",0,TZ25*SUMIFS(условия!75:75,условия!$7:$7,"&lt;="&amp;TZ$8,условия!$8:$8,"&gt;="&amp;TZ$8))</f>
        <v>1008000.0000000001</v>
      </c>
      <c r="UA38" s="21">
        <f>IF(UA$8="",0,UA25*SUMIFS(условия!75:75,условия!$7:$7,"&lt;="&amp;UA$8,условия!$8:$8,"&gt;="&amp;UA$8))</f>
        <v>1008000.0000000001</v>
      </c>
      <c r="UB38" s="21">
        <f>IF(UB$8="",0,UB25*SUMIFS(условия!75:75,условия!$7:$7,"&lt;="&amp;UB$8,условия!$8:$8,"&gt;="&amp;UB$8))</f>
        <v>1008000.0000000001</v>
      </c>
      <c r="UC38" s="21">
        <f>IF(UC$8="",0,UC25*SUMIFS(условия!75:75,условия!$7:$7,"&lt;="&amp;UC$8,условия!$8:$8,"&gt;="&amp;UC$8))</f>
        <v>1008000.0000000001</v>
      </c>
      <c r="UD38" s="21">
        <f>IF(UD$8="",0,UD25*SUMIFS(условия!75:75,условия!$7:$7,"&lt;="&amp;UD$8,условия!$8:$8,"&gt;="&amp;UD$8))</f>
        <v>1008000.0000000001</v>
      </c>
      <c r="UE38" s="21">
        <f>IF(UE$8="",0,UE25*SUMIFS(условия!75:75,условия!$7:$7,"&lt;="&amp;UE$8,условия!$8:$8,"&gt;="&amp;UE$8))</f>
        <v>1008000.0000000001</v>
      </c>
      <c r="UF38" s="21">
        <f>IF(UF$8="",0,UF25*SUMIFS(условия!75:75,условия!$7:$7,"&lt;="&amp;UF$8,условия!$8:$8,"&gt;="&amp;UF$8))</f>
        <v>1008000.0000000001</v>
      </c>
      <c r="UG38" s="21">
        <f>IF(UG$8="",0,UG25*SUMIFS(условия!75:75,условия!$7:$7,"&lt;="&amp;UG$8,условия!$8:$8,"&gt;="&amp;UG$8))</f>
        <v>1008000.0000000001</v>
      </c>
      <c r="UH38" s="21">
        <f>IF(UH$8="",0,UH25*SUMIFS(условия!75:75,условия!$7:$7,"&lt;="&amp;UH$8,условия!$8:$8,"&gt;="&amp;UH$8))</f>
        <v>1008000.0000000001</v>
      </c>
      <c r="UI38" s="21">
        <f>IF(UI$8="",0,UI25*SUMIFS(условия!75:75,условия!$7:$7,"&lt;="&amp;UI$8,условия!$8:$8,"&gt;="&amp;UI$8))</f>
        <v>1008000.0000000001</v>
      </c>
      <c r="UJ38" s="21">
        <f>IF(UJ$8="",0,UJ25*SUMIFS(условия!75:75,условия!$7:$7,"&lt;="&amp;UJ$8,условия!$8:$8,"&gt;="&amp;UJ$8))</f>
        <v>1008000.0000000001</v>
      </c>
      <c r="UK38" s="21">
        <f>IF(UK$8="",0,UK25*SUMIFS(условия!75:75,условия!$7:$7,"&lt;="&amp;UK$8,условия!$8:$8,"&gt;="&amp;UK$8))</f>
        <v>1008000.0000000001</v>
      </c>
      <c r="UL38" s="21">
        <f>IF(UL$8="",0,UL25*SUMIFS(условия!75:75,условия!$7:$7,"&lt;="&amp;UL$8,условия!$8:$8,"&gt;="&amp;UL$8))</f>
        <v>1008000.0000000001</v>
      </c>
      <c r="UM38" s="21">
        <f>IF(UM$8="",0,UM25*SUMIFS(условия!75:75,условия!$7:$7,"&lt;="&amp;UM$8,условия!$8:$8,"&gt;="&amp;UM$8))</f>
        <v>1008000.0000000001</v>
      </c>
      <c r="UN38" s="21">
        <f>IF(UN$8="",0,UN25*SUMIFS(условия!75:75,условия!$7:$7,"&lt;="&amp;UN$8,условия!$8:$8,"&gt;="&amp;UN$8))</f>
        <v>1008000.0000000001</v>
      </c>
      <c r="UO38" s="21">
        <f>IF(UO$8="",0,UO25*SUMIFS(условия!75:75,условия!$7:$7,"&lt;="&amp;UO$8,условия!$8:$8,"&gt;="&amp;UO$8))</f>
        <v>1008000.0000000001</v>
      </c>
      <c r="UP38" s="21">
        <f>IF(UP$8="",0,UP25*SUMIFS(условия!75:75,условия!$7:$7,"&lt;="&amp;UP$8,условия!$8:$8,"&gt;="&amp;UP$8))</f>
        <v>1008000.0000000001</v>
      </c>
      <c r="UQ38" s="21">
        <f>IF(UQ$8="",0,UQ25*SUMIFS(условия!75:75,условия!$7:$7,"&lt;="&amp;UQ$8,условия!$8:$8,"&gt;="&amp;UQ$8))</f>
        <v>1008000.0000000001</v>
      </c>
      <c r="UR38" s="21">
        <f>IF(UR$8="",0,UR25*SUMIFS(условия!75:75,условия!$7:$7,"&lt;="&amp;UR$8,условия!$8:$8,"&gt;="&amp;UR$8))</f>
        <v>1008000.0000000001</v>
      </c>
      <c r="US38" s="21">
        <f>IF(US$8="",0,US25*SUMIFS(условия!75:75,условия!$7:$7,"&lt;="&amp;US$8,условия!$8:$8,"&gt;="&amp;US$8))</f>
        <v>1008000.0000000001</v>
      </c>
      <c r="UT38" s="21">
        <f>IF(UT$8="",0,UT25*SUMIFS(условия!75:75,условия!$7:$7,"&lt;="&amp;UT$8,условия!$8:$8,"&gt;="&amp;UT$8))</f>
        <v>1008000.0000000001</v>
      </c>
      <c r="UU38" s="21">
        <f>IF(UU$8="",0,UU25*SUMIFS(условия!75:75,условия!$7:$7,"&lt;="&amp;UU$8,условия!$8:$8,"&gt;="&amp;UU$8))</f>
        <v>1260000.0000000002</v>
      </c>
      <c r="UV38" s="21">
        <f>IF(UV$8="",0,UV25*SUMIFS(условия!75:75,условия!$7:$7,"&lt;="&amp;UV$8,условия!$8:$8,"&gt;="&amp;UV$8))</f>
        <v>1260000.0000000002</v>
      </c>
      <c r="UW38" s="21">
        <f>IF(UW$8="",0,UW25*SUMIFS(условия!75:75,условия!$7:$7,"&lt;="&amp;UW$8,условия!$8:$8,"&gt;="&amp;UW$8))</f>
        <v>1260000.0000000002</v>
      </c>
      <c r="UX38" s="21">
        <f>IF(UX$8="",0,UX25*SUMIFS(условия!75:75,условия!$7:$7,"&lt;="&amp;UX$8,условия!$8:$8,"&gt;="&amp;UX$8))</f>
        <v>1260000.0000000002</v>
      </c>
      <c r="UY38" s="21">
        <f>IF(UY$8="",0,UY25*SUMIFS(условия!75:75,условия!$7:$7,"&lt;="&amp;UY$8,условия!$8:$8,"&gt;="&amp;UY$8))</f>
        <v>1260000.0000000002</v>
      </c>
      <c r="UZ38" s="21">
        <f>IF(UZ$8="",0,UZ25*SUMIFS(условия!75:75,условия!$7:$7,"&lt;="&amp;UZ$8,условия!$8:$8,"&gt;="&amp;UZ$8))</f>
        <v>1260000.0000000002</v>
      </c>
      <c r="VA38" s="21">
        <f>IF(VA$8="",0,VA25*SUMIFS(условия!75:75,условия!$7:$7,"&lt;="&amp;VA$8,условия!$8:$8,"&gt;="&amp;VA$8))</f>
        <v>1260000.0000000002</v>
      </c>
      <c r="VB38" s="21">
        <f>IF(VB$8="",0,VB25*SUMIFS(условия!75:75,условия!$7:$7,"&lt;="&amp;VB$8,условия!$8:$8,"&gt;="&amp;VB$8))</f>
        <v>1260000.0000000002</v>
      </c>
      <c r="VC38" s="21">
        <f>IF(VC$8="",0,VC25*SUMIFS(условия!75:75,условия!$7:$7,"&lt;="&amp;VC$8,условия!$8:$8,"&gt;="&amp;VC$8))</f>
        <v>1260000.0000000002</v>
      </c>
      <c r="VD38" s="21">
        <f>IF(VD$8="",0,VD25*SUMIFS(условия!75:75,условия!$7:$7,"&lt;="&amp;VD$8,условия!$8:$8,"&gt;="&amp;VD$8))</f>
        <v>1260000.0000000002</v>
      </c>
      <c r="VE38" s="21">
        <f>IF(VE$8="",0,VE25*SUMIFS(условия!75:75,условия!$7:$7,"&lt;="&amp;VE$8,условия!$8:$8,"&gt;="&amp;VE$8))</f>
        <v>1260000.0000000002</v>
      </c>
      <c r="VF38" s="21">
        <f>IF(VF$8="",0,VF25*SUMIFS(условия!75:75,условия!$7:$7,"&lt;="&amp;VF$8,условия!$8:$8,"&gt;="&amp;VF$8))</f>
        <v>1260000.0000000002</v>
      </c>
      <c r="VG38" s="21">
        <f>IF(VG$8="",0,VG25*SUMIFS(условия!75:75,условия!$7:$7,"&lt;="&amp;VG$8,условия!$8:$8,"&gt;="&amp;VG$8))</f>
        <v>1260000.0000000002</v>
      </c>
      <c r="VH38" s="21">
        <f>IF(VH$8="",0,VH25*SUMIFS(условия!75:75,условия!$7:$7,"&lt;="&amp;VH$8,условия!$8:$8,"&gt;="&amp;VH$8))</f>
        <v>1260000.0000000002</v>
      </c>
      <c r="VI38" s="21">
        <f>IF(VI$8="",0,VI25*SUMIFS(условия!75:75,условия!$7:$7,"&lt;="&amp;VI$8,условия!$8:$8,"&gt;="&amp;VI$8))</f>
        <v>1260000.0000000002</v>
      </c>
      <c r="VJ38" s="21">
        <f>IF(VJ$8="",0,VJ25*SUMIFS(условия!75:75,условия!$7:$7,"&lt;="&amp;VJ$8,условия!$8:$8,"&gt;="&amp;VJ$8))</f>
        <v>1260000.0000000002</v>
      </c>
      <c r="VK38" s="21">
        <f>IF(VK$8="",0,VK25*SUMIFS(условия!75:75,условия!$7:$7,"&lt;="&amp;VK$8,условия!$8:$8,"&gt;="&amp;VK$8))</f>
        <v>1260000.0000000002</v>
      </c>
      <c r="VL38" s="21">
        <f>IF(VL$8="",0,VL25*SUMIFS(условия!75:75,условия!$7:$7,"&lt;="&amp;VL$8,условия!$8:$8,"&gt;="&amp;VL$8))</f>
        <v>1260000.0000000002</v>
      </c>
      <c r="VM38" s="21">
        <f>IF(VM$8="",0,VM25*SUMIFS(условия!75:75,условия!$7:$7,"&lt;="&amp;VM$8,условия!$8:$8,"&gt;="&amp;VM$8))</f>
        <v>1260000.0000000002</v>
      </c>
      <c r="VN38" s="21">
        <f>IF(VN$8="",0,VN25*SUMIFS(условия!75:75,условия!$7:$7,"&lt;="&amp;VN$8,условия!$8:$8,"&gt;="&amp;VN$8))</f>
        <v>1260000.0000000002</v>
      </c>
      <c r="VO38" s="21">
        <f>IF(VO$8="",0,VO25*SUMIFS(условия!75:75,условия!$7:$7,"&lt;="&amp;VO$8,условия!$8:$8,"&gt;="&amp;VO$8))</f>
        <v>1260000.0000000002</v>
      </c>
      <c r="VP38" s="21">
        <f>IF(VP$8="",0,VP25*SUMIFS(условия!75:75,условия!$7:$7,"&lt;="&amp;VP$8,условия!$8:$8,"&gt;="&amp;VP$8))</f>
        <v>1260000.0000000002</v>
      </c>
      <c r="VQ38" s="21">
        <f>IF(VQ$8="",0,VQ25*SUMIFS(условия!75:75,условия!$7:$7,"&lt;="&amp;VQ$8,условия!$8:$8,"&gt;="&amp;VQ$8))</f>
        <v>1260000.0000000002</v>
      </c>
      <c r="VR38" s="21">
        <f>IF(VR$8="",0,VR25*SUMIFS(условия!75:75,условия!$7:$7,"&lt;="&amp;VR$8,условия!$8:$8,"&gt;="&amp;VR$8))</f>
        <v>1260000.0000000002</v>
      </c>
      <c r="VS38" s="21">
        <f>IF(VS$8="",0,VS25*SUMIFS(условия!75:75,условия!$7:$7,"&lt;="&amp;VS$8,условия!$8:$8,"&gt;="&amp;VS$8))</f>
        <v>1260000.0000000002</v>
      </c>
      <c r="VT38" s="21">
        <f>IF(VT$8="",0,VT25*SUMIFS(условия!75:75,условия!$7:$7,"&lt;="&amp;VT$8,условия!$8:$8,"&gt;="&amp;VT$8))</f>
        <v>1260000.0000000002</v>
      </c>
      <c r="VU38" s="21">
        <f>IF(VU$8="",0,VU25*SUMIFS(условия!75:75,условия!$7:$7,"&lt;="&amp;VU$8,условия!$8:$8,"&gt;="&amp;VU$8))</f>
        <v>1260000.0000000002</v>
      </c>
      <c r="VV38" s="21">
        <f>IF(VV$8="",0,VV25*SUMIFS(условия!75:75,условия!$7:$7,"&lt;="&amp;VV$8,условия!$8:$8,"&gt;="&amp;VV$8))</f>
        <v>1260000.0000000002</v>
      </c>
      <c r="VW38" s="21">
        <f>IF(VW$8="",0,VW25*SUMIFS(условия!75:75,условия!$7:$7,"&lt;="&amp;VW$8,условия!$8:$8,"&gt;="&amp;VW$8))</f>
        <v>1260000.0000000002</v>
      </c>
      <c r="VX38" s="21">
        <f>IF(VX$8="",0,VX25*SUMIFS(условия!75:75,условия!$7:$7,"&lt;="&amp;VX$8,условия!$8:$8,"&gt;="&amp;VX$8))</f>
        <v>1260000.0000000002</v>
      </c>
      <c r="VY38" s="21">
        <f>IF(VY$8="",0,VY25*SUMIFS(условия!75:75,условия!$7:$7,"&lt;="&amp;VY$8,условия!$8:$8,"&gt;="&amp;VY$8))</f>
        <v>1260000.0000000002</v>
      </c>
      <c r="VZ38" s="21">
        <f>IF(VZ$8="",0,VZ25*SUMIFS(условия!75:75,условия!$7:$7,"&lt;="&amp;VZ$8,условия!$8:$8,"&gt;="&amp;VZ$8))</f>
        <v>1260000.0000000002</v>
      </c>
      <c r="WA38" s="21">
        <f>IF(WA$8="",0,WA25*SUMIFS(условия!75:75,условия!$7:$7,"&lt;="&amp;WA$8,условия!$8:$8,"&gt;="&amp;WA$8))</f>
        <v>1260000.0000000002</v>
      </c>
      <c r="WB38" s="21">
        <f>IF(WB$8="",0,WB25*SUMIFS(условия!75:75,условия!$7:$7,"&lt;="&amp;WB$8,условия!$8:$8,"&gt;="&amp;WB$8))</f>
        <v>1260000.0000000002</v>
      </c>
      <c r="WC38" s="21">
        <f>IF(WC$8="",0,WC25*SUMIFS(условия!75:75,условия!$7:$7,"&lt;="&amp;WC$8,условия!$8:$8,"&gt;="&amp;WC$8))</f>
        <v>1260000.0000000002</v>
      </c>
      <c r="WD38" s="21">
        <f>IF(WD$8="",0,WD25*SUMIFS(условия!75:75,условия!$7:$7,"&lt;="&amp;WD$8,условия!$8:$8,"&gt;="&amp;WD$8))</f>
        <v>1260000.0000000002</v>
      </c>
      <c r="WE38" s="21">
        <f>IF(WE$8="",0,WE25*SUMIFS(условия!75:75,условия!$7:$7,"&lt;="&amp;WE$8,условия!$8:$8,"&gt;="&amp;WE$8))</f>
        <v>1260000.0000000002</v>
      </c>
      <c r="WF38" s="21">
        <f>IF(WF$8="",0,WF25*SUMIFS(условия!75:75,условия!$7:$7,"&lt;="&amp;WF$8,условия!$8:$8,"&gt;="&amp;WF$8))</f>
        <v>1260000.0000000002</v>
      </c>
      <c r="WG38" s="21">
        <f>IF(WG$8="",0,WG25*SUMIFS(условия!75:75,условия!$7:$7,"&lt;="&amp;WG$8,условия!$8:$8,"&gt;="&amp;WG$8))</f>
        <v>1260000.0000000002</v>
      </c>
      <c r="WH38" s="21">
        <f>IF(WH$8="",0,WH25*SUMIFS(условия!75:75,условия!$7:$7,"&lt;="&amp;WH$8,условия!$8:$8,"&gt;="&amp;WH$8))</f>
        <v>1260000.0000000002</v>
      </c>
      <c r="WI38" s="21">
        <f>IF(WI$8="",0,WI25*SUMIFS(условия!75:75,условия!$7:$7,"&lt;="&amp;WI$8,условия!$8:$8,"&gt;="&amp;WI$8))</f>
        <v>1260000.0000000002</v>
      </c>
      <c r="WJ38" s="21">
        <f>IF(WJ$8="",0,WJ25*SUMIFS(условия!75:75,условия!$7:$7,"&lt;="&amp;WJ$8,условия!$8:$8,"&gt;="&amp;WJ$8))</f>
        <v>1260000.0000000002</v>
      </c>
      <c r="WK38" s="21">
        <f>IF(WK$8="",0,WK25*SUMIFS(условия!75:75,условия!$7:$7,"&lt;="&amp;WK$8,условия!$8:$8,"&gt;="&amp;WK$8))</f>
        <v>1260000.0000000002</v>
      </c>
      <c r="WL38" s="21">
        <f>IF(WL$8="",0,WL25*SUMIFS(условия!75:75,условия!$7:$7,"&lt;="&amp;WL$8,условия!$8:$8,"&gt;="&amp;WL$8))</f>
        <v>1260000.0000000002</v>
      </c>
      <c r="WM38" s="21">
        <f>IF(WM$8="",0,WM25*SUMIFS(условия!75:75,условия!$7:$7,"&lt;="&amp;WM$8,условия!$8:$8,"&gt;="&amp;WM$8))</f>
        <v>1260000.0000000002</v>
      </c>
      <c r="WN38" s="21">
        <f>IF(WN$8="",0,WN25*SUMIFS(условия!75:75,условия!$7:$7,"&lt;="&amp;WN$8,условия!$8:$8,"&gt;="&amp;WN$8))</f>
        <v>1260000.0000000002</v>
      </c>
      <c r="WO38" s="21">
        <f>IF(WO$8="",0,WO25*SUMIFS(условия!75:75,условия!$7:$7,"&lt;="&amp;WO$8,условия!$8:$8,"&gt;="&amp;WO$8))</f>
        <v>1260000.0000000002</v>
      </c>
      <c r="WP38" s="21">
        <f>IF(WP$8="",0,WP25*SUMIFS(условия!75:75,условия!$7:$7,"&lt;="&amp;WP$8,условия!$8:$8,"&gt;="&amp;WP$8))</f>
        <v>1260000.0000000002</v>
      </c>
      <c r="WQ38" s="21">
        <f>IF(WQ$8="",0,WQ25*SUMIFS(условия!75:75,условия!$7:$7,"&lt;="&amp;WQ$8,условия!$8:$8,"&gt;="&amp;WQ$8))</f>
        <v>1260000.0000000002</v>
      </c>
      <c r="WR38" s="21">
        <f>IF(WR$8="",0,WR25*SUMIFS(условия!75:75,условия!$7:$7,"&lt;="&amp;WR$8,условия!$8:$8,"&gt;="&amp;WR$8))</f>
        <v>1260000.0000000002</v>
      </c>
      <c r="WS38" s="21">
        <f>IF(WS$8="",0,WS25*SUMIFS(условия!75:75,условия!$7:$7,"&lt;="&amp;WS$8,условия!$8:$8,"&gt;="&amp;WS$8))</f>
        <v>1260000.0000000002</v>
      </c>
      <c r="WT38" s="21">
        <f>IF(WT$8="",0,WT25*SUMIFS(условия!75:75,условия!$7:$7,"&lt;="&amp;WT$8,условия!$8:$8,"&gt;="&amp;WT$8))</f>
        <v>1260000.0000000002</v>
      </c>
      <c r="WU38" s="21">
        <f>IF(WU$8="",0,WU25*SUMIFS(условия!75:75,условия!$7:$7,"&lt;="&amp;WU$8,условия!$8:$8,"&gt;="&amp;WU$8))</f>
        <v>1260000.0000000002</v>
      </c>
      <c r="WV38" s="21">
        <f>IF(WV$8="",0,WV25*SUMIFS(условия!75:75,условия!$7:$7,"&lt;="&amp;WV$8,условия!$8:$8,"&gt;="&amp;WV$8))</f>
        <v>1260000.0000000002</v>
      </c>
      <c r="WW38" s="21">
        <f>IF(WW$8="",0,WW25*SUMIFS(условия!75:75,условия!$7:$7,"&lt;="&amp;WW$8,условия!$8:$8,"&gt;="&amp;WW$8))</f>
        <v>1260000.0000000002</v>
      </c>
      <c r="WX38" s="21">
        <f>IF(WX$8="",0,WX25*SUMIFS(условия!75:75,условия!$7:$7,"&lt;="&amp;WX$8,условия!$8:$8,"&gt;="&amp;WX$8))</f>
        <v>1260000.0000000002</v>
      </c>
      <c r="WY38" s="21">
        <f>IF(WY$8="",0,WY25*SUMIFS(условия!75:75,условия!$7:$7,"&lt;="&amp;WY$8,условия!$8:$8,"&gt;="&amp;WY$8))</f>
        <v>1260000.0000000002</v>
      </c>
      <c r="WZ38" s="21">
        <f>IF(WZ$8="",0,WZ25*SUMIFS(условия!75:75,условия!$7:$7,"&lt;="&amp;WZ$8,условия!$8:$8,"&gt;="&amp;WZ$8))</f>
        <v>1260000.0000000002</v>
      </c>
      <c r="XA38" s="21">
        <f>IF(XA$8="",0,XA25*SUMIFS(условия!75:75,условия!$7:$7,"&lt;="&amp;XA$8,условия!$8:$8,"&gt;="&amp;XA$8))</f>
        <v>1260000.0000000002</v>
      </c>
      <c r="XB38" s="21">
        <f>IF(XB$8="",0,XB25*SUMIFS(условия!75:75,условия!$7:$7,"&lt;="&amp;XB$8,условия!$8:$8,"&gt;="&amp;XB$8))</f>
        <v>945000.00000000012</v>
      </c>
      <c r="XC38" s="21">
        <f>IF(XC$8="",0,XC25*SUMIFS(условия!75:75,условия!$7:$7,"&lt;="&amp;XC$8,условия!$8:$8,"&gt;="&amp;XC$8))</f>
        <v>945000.00000000012</v>
      </c>
      <c r="XD38" s="21">
        <f>IF(XD$8="",0,XD25*SUMIFS(условия!75:75,условия!$7:$7,"&lt;="&amp;XD$8,условия!$8:$8,"&gt;="&amp;XD$8))</f>
        <v>945000.00000000012</v>
      </c>
      <c r="XE38" s="21">
        <f>IF(XE$8="",0,XE25*SUMIFS(условия!75:75,условия!$7:$7,"&lt;="&amp;XE$8,условия!$8:$8,"&gt;="&amp;XE$8))</f>
        <v>945000.00000000012</v>
      </c>
      <c r="XF38" s="21">
        <f>IF(XF$8="",0,XF25*SUMIFS(условия!75:75,условия!$7:$7,"&lt;="&amp;XF$8,условия!$8:$8,"&gt;="&amp;XF$8))</f>
        <v>945000.00000000012</v>
      </c>
      <c r="XG38" s="21">
        <f>IF(XG$8="",0,XG25*SUMIFS(условия!75:75,условия!$7:$7,"&lt;="&amp;XG$8,условия!$8:$8,"&gt;="&amp;XG$8))</f>
        <v>945000.00000000012</v>
      </c>
      <c r="XH38" s="21">
        <f>IF(XH$8="",0,XH25*SUMIFS(условия!75:75,условия!$7:$7,"&lt;="&amp;XH$8,условия!$8:$8,"&gt;="&amp;XH$8))</f>
        <v>945000.00000000012</v>
      </c>
      <c r="XI38" s="21">
        <f>IF(XI$8="",0,XI25*SUMIFS(условия!75:75,условия!$7:$7,"&lt;="&amp;XI$8,условия!$8:$8,"&gt;="&amp;XI$8))</f>
        <v>945000.00000000012</v>
      </c>
      <c r="XJ38" s="21">
        <f>IF(XJ$8="",0,XJ25*SUMIFS(условия!75:75,условия!$7:$7,"&lt;="&amp;XJ$8,условия!$8:$8,"&gt;="&amp;XJ$8))</f>
        <v>945000.00000000012</v>
      </c>
      <c r="XK38" s="21">
        <f>IF(XK$8="",0,XK25*SUMIFS(условия!75:75,условия!$7:$7,"&lt;="&amp;XK$8,условия!$8:$8,"&gt;="&amp;XK$8))</f>
        <v>945000.00000000012</v>
      </c>
      <c r="XL38" s="21">
        <f>IF(XL$8="",0,XL25*SUMIFS(условия!75:75,условия!$7:$7,"&lt;="&amp;XL$8,условия!$8:$8,"&gt;="&amp;XL$8))</f>
        <v>945000.00000000012</v>
      </c>
      <c r="XM38" s="21">
        <f>IF(XM$8="",0,XM25*SUMIFS(условия!75:75,условия!$7:$7,"&lt;="&amp;XM$8,условия!$8:$8,"&gt;="&amp;XM$8))</f>
        <v>945000.00000000012</v>
      </c>
      <c r="XN38" s="21">
        <f>IF(XN$8="",0,XN25*SUMIFS(условия!75:75,условия!$7:$7,"&lt;="&amp;XN$8,условия!$8:$8,"&gt;="&amp;XN$8))</f>
        <v>945000.00000000012</v>
      </c>
      <c r="XO38" s="21">
        <f>IF(XO$8="",0,XO25*SUMIFS(условия!75:75,условия!$7:$7,"&lt;="&amp;XO$8,условия!$8:$8,"&gt;="&amp;XO$8))</f>
        <v>945000.00000000012</v>
      </c>
      <c r="XP38" s="21">
        <f>IF(XP$8="",0,XP25*SUMIFS(условия!75:75,условия!$7:$7,"&lt;="&amp;XP$8,условия!$8:$8,"&gt;="&amp;XP$8))</f>
        <v>945000.00000000012</v>
      </c>
      <c r="XQ38" s="21">
        <f>IF(XQ$8="",0,XQ25*SUMIFS(условия!75:75,условия!$7:$7,"&lt;="&amp;XQ$8,условия!$8:$8,"&gt;="&amp;XQ$8))</f>
        <v>945000.00000000012</v>
      </c>
      <c r="XR38" s="21">
        <f>IF(XR$8="",0,XR25*SUMIFS(условия!75:75,условия!$7:$7,"&lt;="&amp;XR$8,условия!$8:$8,"&gt;="&amp;XR$8))</f>
        <v>945000.00000000012</v>
      </c>
      <c r="XS38" s="21">
        <f>IF(XS$8="",0,XS25*SUMIFS(условия!75:75,условия!$7:$7,"&lt;="&amp;XS$8,условия!$8:$8,"&gt;="&amp;XS$8))</f>
        <v>945000.00000000012</v>
      </c>
      <c r="XT38" s="21">
        <f>IF(XT$8="",0,XT25*SUMIFS(условия!75:75,условия!$7:$7,"&lt;="&amp;XT$8,условия!$8:$8,"&gt;="&amp;XT$8))</f>
        <v>945000.00000000012</v>
      </c>
      <c r="XU38" s="21">
        <f>IF(XU$8="",0,XU25*SUMIFS(условия!75:75,условия!$7:$7,"&lt;="&amp;XU$8,условия!$8:$8,"&gt;="&amp;XU$8))</f>
        <v>945000.00000000012</v>
      </c>
      <c r="XV38" s="21">
        <f>IF(XV$8="",0,XV25*SUMIFS(условия!75:75,условия!$7:$7,"&lt;="&amp;XV$8,условия!$8:$8,"&gt;="&amp;XV$8))</f>
        <v>945000.00000000012</v>
      </c>
      <c r="XW38" s="21">
        <f>IF(XW$8="",0,XW25*SUMIFS(условия!75:75,условия!$7:$7,"&lt;="&amp;XW$8,условия!$8:$8,"&gt;="&amp;XW$8))</f>
        <v>945000.00000000012</v>
      </c>
      <c r="XX38" s="21">
        <f>IF(XX$8="",0,XX25*SUMIFS(условия!75:75,условия!$7:$7,"&lt;="&amp;XX$8,условия!$8:$8,"&gt;="&amp;XX$8))</f>
        <v>945000.00000000012</v>
      </c>
      <c r="XY38" s="21">
        <f>IF(XY$8="",0,XY25*SUMIFS(условия!75:75,условия!$7:$7,"&lt;="&amp;XY$8,условия!$8:$8,"&gt;="&amp;XY$8))</f>
        <v>945000.00000000012</v>
      </c>
      <c r="XZ38" s="21">
        <f>IF(XZ$8="",0,XZ25*SUMIFS(условия!75:75,условия!$7:$7,"&lt;="&amp;XZ$8,условия!$8:$8,"&gt;="&amp;XZ$8))</f>
        <v>945000.00000000012</v>
      </c>
      <c r="YA38" s="21">
        <f>IF(YA$8="",0,YA25*SUMIFS(условия!75:75,условия!$7:$7,"&lt;="&amp;YA$8,условия!$8:$8,"&gt;="&amp;YA$8))</f>
        <v>945000.00000000012</v>
      </c>
      <c r="YB38" s="21">
        <f>IF(YB$8="",0,YB25*SUMIFS(условия!75:75,условия!$7:$7,"&lt;="&amp;YB$8,условия!$8:$8,"&gt;="&amp;YB$8))</f>
        <v>945000.00000000012</v>
      </c>
      <c r="YC38" s="21">
        <f>IF(YC$8="",0,YC25*SUMIFS(условия!75:75,условия!$7:$7,"&lt;="&amp;YC$8,условия!$8:$8,"&gt;="&amp;YC$8))</f>
        <v>945000.00000000012</v>
      </c>
      <c r="YD38" s="21">
        <f>IF(YD$8="",0,YD25*SUMIFS(условия!75:75,условия!$7:$7,"&lt;="&amp;YD$8,условия!$8:$8,"&gt;="&amp;YD$8))</f>
        <v>945000.00000000012</v>
      </c>
      <c r="YE38" s="21">
        <f>IF(YE$8="",0,YE25*SUMIFS(условия!75:75,условия!$7:$7,"&lt;="&amp;YE$8,условия!$8:$8,"&gt;="&amp;YE$8))</f>
        <v>945000.00000000012</v>
      </c>
      <c r="YF38" s="21">
        <f>IF(YF$8="",0,YF25*SUMIFS(условия!75:75,условия!$7:$7,"&lt;="&amp;YF$8,условия!$8:$8,"&gt;="&amp;YF$8))</f>
        <v>945000.00000000012</v>
      </c>
      <c r="YG38" s="21">
        <f>IF(YG$8="",0,YG25*SUMIFS(условия!75:75,условия!$7:$7,"&lt;="&amp;YG$8,условия!$8:$8,"&gt;="&amp;YG$8))</f>
        <v>945000.00000000012</v>
      </c>
      <c r="YH38" s="21">
        <f>IF(YH$8="",0,YH25*SUMIFS(условия!75:75,условия!$7:$7,"&lt;="&amp;YH$8,условия!$8:$8,"&gt;="&amp;YH$8))</f>
        <v>945000.00000000012</v>
      </c>
      <c r="YI38" s="21">
        <f>IF(YI$8="",0,YI25*SUMIFS(условия!75:75,условия!$7:$7,"&lt;="&amp;YI$8,условия!$8:$8,"&gt;="&amp;YI$8))</f>
        <v>945000.00000000012</v>
      </c>
      <c r="YJ38" s="21">
        <f>IF(YJ$8="",0,YJ25*SUMIFS(условия!75:75,условия!$7:$7,"&lt;="&amp;YJ$8,условия!$8:$8,"&gt;="&amp;YJ$8))</f>
        <v>945000.00000000012</v>
      </c>
      <c r="YK38" s="21">
        <f>IF(YK$8="",0,YK25*SUMIFS(условия!75:75,условия!$7:$7,"&lt;="&amp;YK$8,условия!$8:$8,"&gt;="&amp;YK$8))</f>
        <v>945000.00000000012</v>
      </c>
      <c r="YL38" s="21">
        <f>IF(YL$8="",0,YL25*SUMIFS(условия!75:75,условия!$7:$7,"&lt;="&amp;YL$8,условия!$8:$8,"&gt;="&amp;YL$8))</f>
        <v>945000.00000000012</v>
      </c>
      <c r="YM38" s="21">
        <f>IF(YM$8="",0,YM25*SUMIFS(условия!75:75,условия!$7:$7,"&lt;="&amp;YM$8,условия!$8:$8,"&gt;="&amp;YM$8))</f>
        <v>945000.00000000012</v>
      </c>
      <c r="YN38" s="21">
        <f>IF(YN$8="",0,YN25*SUMIFS(условия!75:75,условия!$7:$7,"&lt;="&amp;YN$8,условия!$8:$8,"&gt;="&amp;YN$8))</f>
        <v>945000.00000000012</v>
      </c>
      <c r="YO38" s="21">
        <f>IF(YO$8="",0,YO25*SUMIFS(условия!75:75,условия!$7:$7,"&lt;="&amp;YO$8,условия!$8:$8,"&gt;="&amp;YO$8))</f>
        <v>945000.00000000012</v>
      </c>
      <c r="YP38" s="21">
        <f>IF(YP$8="",0,YP25*SUMIFS(условия!75:75,условия!$7:$7,"&lt;="&amp;YP$8,условия!$8:$8,"&gt;="&amp;YP$8))</f>
        <v>945000.00000000012</v>
      </c>
      <c r="YQ38" s="21">
        <f>IF(YQ$8="",0,YQ25*SUMIFS(условия!75:75,условия!$7:$7,"&lt;="&amp;YQ$8,условия!$8:$8,"&gt;="&amp;YQ$8))</f>
        <v>945000.00000000012</v>
      </c>
      <c r="YR38" s="21">
        <f>IF(YR$8="",0,YR25*SUMIFS(условия!75:75,условия!$7:$7,"&lt;="&amp;YR$8,условия!$8:$8,"&gt;="&amp;YR$8))</f>
        <v>945000.00000000012</v>
      </c>
      <c r="YS38" s="21">
        <f>IF(YS$8="",0,YS25*SUMIFS(условия!75:75,условия!$7:$7,"&lt;="&amp;YS$8,условия!$8:$8,"&gt;="&amp;YS$8))</f>
        <v>945000.00000000012</v>
      </c>
      <c r="YT38" s="21">
        <f>IF(YT$8="",0,YT25*SUMIFS(условия!75:75,условия!$7:$7,"&lt;="&amp;YT$8,условия!$8:$8,"&gt;="&amp;YT$8))</f>
        <v>945000.00000000012</v>
      </c>
      <c r="YU38" s="21">
        <f>IF(YU$8="",0,YU25*SUMIFS(условия!75:75,условия!$7:$7,"&lt;="&amp;YU$8,условия!$8:$8,"&gt;="&amp;YU$8))</f>
        <v>945000.00000000012</v>
      </c>
      <c r="YV38" s="21">
        <f>IF(YV$8="",0,YV25*SUMIFS(условия!75:75,условия!$7:$7,"&lt;="&amp;YV$8,условия!$8:$8,"&gt;="&amp;YV$8))</f>
        <v>945000.00000000012</v>
      </c>
      <c r="YW38" s="21">
        <f>IF(YW$8="",0,YW25*SUMIFS(условия!75:75,условия!$7:$7,"&lt;="&amp;YW$8,условия!$8:$8,"&gt;="&amp;YW$8))</f>
        <v>945000.00000000012</v>
      </c>
      <c r="YX38" s="21">
        <f>IF(YX$8="",0,YX25*SUMIFS(условия!75:75,условия!$7:$7,"&lt;="&amp;YX$8,условия!$8:$8,"&gt;="&amp;YX$8))</f>
        <v>945000.00000000012</v>
      </c>
      <c r="YY38" s="21">
        <f>IF(YY$8="",0,YY25*SUMIFS(условия!75:75,условия!$7:$7,"&lt;="&amp;YY$8,условия!$8:$8,"&gt;="&amp;YY$8))</f>
        <v>945000.00000000012</v>
      </c>
      <c r="YZ38" s="21">
        <f>IF(YZ$8="",0,YZ25*SUMIFS(условия!75:75,условия!$7:$7,"&lt;="&amp;YZ$8,условия!$8:$8,"&gt;="&amp;YZ$8))</f>
        <v>945000.00000000012</v>
      </c>
      <c r="ZA38" s="21">
        <f>IF(ZA$8="",0,ZA25*SUMIFS(условия!75:75,условия!$7:$7,"&lt;="&amp;ZA$8,условия!$8:$8,"&gt;="&amp;ZA$8))</f>
        <v>945000.00000000012</v>
      </c>
      <c r="ZB38" s="21">
        <f>IF(ZB$8="",0,ZB25*SUMIFS(условия!75:75,условия!$7:$7,"&lt;="&amp;ZB$8,условия!$8:$8,"&gt;="&amp;ZB$8))</f>
        <v>945000.00000000012</v>
      </c>
      <c r="ZC38" s="21">
        <f>IF(ZC$8="",0,ZC25*SUMIFS(условия!75:75,условия!$7:$7,"&lt;="&amp;ZC$8,условия!$8:$8,"&gt;="&amp;ZC$8))</f>
        <v>945000.00000000012</v>
      </c>
      <c r="ZD38" s="21">
        <f>IF(ZD$8="",0,ZD25*SUMIFS(условия!75:75,условия!$7:$7,"&lt;="&amp;ZD$8,условия!$8:$8,"&gt;="&amp;ZD$8))</f>
        <v>945000.00000000012</v>
      </c>
      <c r="ZE38" s="21">
        <f>IF(ZE$8="",0,ZE25*SUMIFS(условия!75:75,условия!$7:$7,"&lt;="&amp;ZE$8,условия!$8:$8,"&gt;="&amp;ZE$8))</f>
        <v>945000.00000000012</v>
      </c>
      <c r="ZF38" s="21">
        <f>IF(ZF$8="",0,ZF25*SUMIFS(условия!75:75,условия!$7:$7,"&lt;="&amp;ZF$8,условия!$8:$8,"&gt;="&amp;ZF$8))</f>
        <v>945000.00000000012</v>
      </c>
      <c r="ZG38" s="21">
        <f>IF(ZG$8="",0,ZG25*SUMIFS(условия!75:75,условия!$7:$7,"&lt;="&amp;ZG$8,условия!$8:$8,"&gt;="&amp;ZG$8))</f>
        <v>945000.00000000012</v>
      </c>
      <c r="ZH38" s="21">
        <f>IF(ZH$8="",0,ZH25*SUMIFS(условия!75:75,условия!$7:$7,"&lt;="&amp;ZH$8,условия!$8:$8,"&gt;="&amp;ZH$8))</f>
        <v>945000.00000000012</v>
      </c>
      <c r="ZI38" s="21">
        <f>IF(ZI$8="",0,ZI25*SUMIFS(условия!75:75,условия!$7:$7,"&lt;="&amp;ZI$8,условия!$8:$8,"&gt;="&amp;ZI$8))</f>
        <v>945000.00000000012</v>
      </c>
      <c r="ZJ38" s="21">
        <f>IF(ZJ$8="",0,ZJ25*SUMIFS(условия!75:75,условия!$7:$7,"&lt;="&amp;ZJ$8,условия!$8:$8,"&gt;="&amp;ZJ$8))</f>
        <v>945000.00000000012</v>
      </c>
      <c r="ZK38" s="21">
        <f>IF(ZK$8="",0,ZK25*SUMIFS(условия!75:75,условия!$7:$7,"&lt;="&amp;ZK$8,условия!$8:$8,"&gt;="&amp;ZK$8))</f>
        <v>1344000.0000000002</v>
      </c>
      <c r="ZL38" s="21">
        <f>IF(ZL$8="",0,ZL25*SUMIFS(условия!75:75,условия!$7:$7,"&lt;="&amp;ZL$8,условия!$8:$8,"&gt;="&amp;ZL$8))</f>
        <v>1344000.0000000002</v>
      </c>
      <c r="ZM38" s="21">
        <f>IF(ZM$8="",0,ZM25*SUMIFS(условия!75:75,условия!$7:$7,"&lt;="&amp;ZM$8,условия!$8:$8,"&gt;="&amp;ZM$8))</f>
        <v>1344000.0000000002</v>
      </c>
      <c r="ZN38" s="21">
        <f>IF(ZN$8="",0,ZN25*SUMIFS(условия!75:75,условия!$7:$7,"&lt;="&amp;ZN$8,условия!$8:$8,"&gt;="&amp;ZN$8))</f>
        <v>1344000.0000000002</v>
      </c>
      <c r="ZO38" s="21">
        <f>IF(ZO$8="",0,ZO25*SUMIFS(условия!75:75,условия!$7:$7,"&lt;="&amp;ZO$8,условия!$8:$8,"&gt;="&amp;ZO$8))</f>
        <v>1344000.0000000002</v>
      </c>
      <c r="ZP38" s="21">
        <f>IF(ZP$8="",0,ZP25*SUMIFS(условия!75:75,условия!$7:$7,"&lt;="&amp;ZP$8,условия!$8:$8,"&gt;="&amp;ZP$8))</f>
        <v>1344000.0000000002</v>
      </c>
      <c r="ZQ38" s="21">
        <f>IF(ZQ$8="",0,ZQ25*SUMIFS(условия!75:75,условия!$7:$7,"&lt;="&amp;ZQ$8,условия!$8:$8,"&gt;="&amp;ZQ$8))</f>
        <v>1344000.0000000002</v>
      </c>
      <c r="ZR38" s="21">
        <f>IF(ZR$8="",0,ZR25*SUMIFS(условия!75:75,условия!$7:$7,"&lt;="&amp;ZR$8,условия!$8:$8,"&gt;="&amp;ZR$8))</f>
        <v>1344000.0000000002</v>
      </c>
      <c r="ZS38" s="21">
        <f>IF(ZS$8="",0,ZS25*SUMIFS(условия!75:75,условия!$7:$7,"&lt;="&amp;ZS$8,условия!$8:$8,"&gt;="&amp;ZS$8))</f>
        <v>1344000.0000000002</v>
      </c>
      <c r="ZT38" s="21">
        <f>IF(ZT$8="",0,ZT25*SUMIFS(условия!75:75,условия!$7:$7,"&lt;="&amp;ZT$8,условия!$8:$8,"&gt;="&amp;ZT$8))</f>
        <v>1344000.0000000002</v>
      </c>
      <c r="ZU38" s="21">
        <f>IF(ZU$8="",0,ZU25*SUMIFS(условия!75:75,условия!$7:$7,"&lt;="&amp;ZU$8,условия!$8:$8,"&gt;="&amp;ZU$8))</f>
        <v>1344000.0000000002</v>
      </c>
      <c r="ZV38" s="21">
        <f>IF(ZV$8="",0,ZV25*SUMIFS(условия!75:75,условия!$7:$7,"&lt;="&amp;ZV$8,условия!$8:$8,"&gt;="&amp;ZV$8))</f>
        <v>1344000.0000000002</v>
      </c>
      <c r="ZW38" s="21">
        <f>IF(ZW$8="",0,ZW25*SUMIFS(условия!75:75,условия!$7:$7,"&lt;="&amp;ZW$8,условия!$8:$8,"&gt;="&amp;ZW$8))</f>
        <v>1344000.0000000002</v>
      </c>
      <c r="ZX38" s="21">
        <f>IF(ZX$8="",0,ZX25*SUMIFS(условия!75:75,условия!$7:$7,"&lt;="&amp;ZX$8,условия!$8:$8,"&gt;="&amp;ZX$8))</f>
        <v>1344000.0000000002</v>
      </c>
      <c r="ZY38" s="21">
        <f>IF(ZY$8="",0,ZY25*SUMIFS(условия!75:75,условия!$7:$7,"&lt;="&amp;ZY$8,условия!$8:$8,"&gt;="&amp;ZY$8))</f>
        <v>1344000.0000000002</v>
      </c>
      <c r="ZZ38" s="21">
        <f>IF(ZZ$8="",0,ZZ25*SUMIFS(условия!75:75,условия!$7:$7,"&lt;="&amp;ZZ$8,условия!$8:$8,"&gt;="&amp;ZZ$8))</f>
        <v>1344000.0000000002</v>
      </c>
      <c r="AAA38" s="21">
        <f>IF(AAA$8="",0,AAA25*SUMIFS(условия!75:75,условия!$7:$7,"&lt;="&amp;AAA$8,условия!$8:$8,"&gt;="&amp;AAA$8))</f>
        <v>1344000.0000000002</v>
      </c>
      <c r="AAB38" s="21">
        <f>IF(AAB$8="",0,AAB25*SUMIFS(условия!75:75,условия!$7:$7,"&lt;="&amp;AAB$8,условия!$8:$8,"&gt;="&amp;AAB$8))</f>
        <v>1344000.0000000002</v>
      </c>
      <c r="AAC38" s="21">
        <f>IF(AAC$8="",0,AAC25*SUMIFS(условия!75:75,условия!$7:$7,"&lt;="&amp;AAC$8,условия!$8:$8,"&gt;="&amp;AAC$8))</f>
        <v>1344000.0000000002</v>
      </c>
      <c r="AAD38" s="21">
        <f>IF(AAD$8="",0,AAD25*SUMIFS(условия!75:75,условия!$7:$7,"&lt;="&amp;AAD$8,условия!$8:$8,"&gt;="&amp;AAD$8))</f>
        <v>1344000.0000000002</v>
      </c>
      <c r="AAE38" s="21">
        <f>IF(AAE$8="",0,AAE25*SUMIFS(условия!75:75,условия!$7:$7,"&lt;="&amp;AAE$8,условия!$8:$8,"&gt;="&amp;AAE$8))</f>
        <v>1344000.0000000002</v>
      </c>
      <c r="AAF38" s="21">
        <f>IF(AAF$8="",0,AAF25*SUMIFS(условия!75:75,условия!$7:$7,"&lt;="&amp;AAF$8,условия!$8:$8,"&gt;="&amp;AAF$8))</f>
        <v>1344000.0000000002</v>
      </c>
      <c r="AAG38" s="21">
        <f>IF(AAG$8="",0,AAG25*SUMIFS(условия!75:75,условия!$7:$7,"&lt;="&amp;AAG$8,условия!$8:$8,"&gt;="&amp;AAG$8))</f>
        <v>1344000.0000000002</v>
      </c>
      <c r="AAH38" s="21">
        <f>IF(AAH$8="",0,AAH25*SUMIFS(условия!75:75,условия!$7:$7,"&lt;="&amp;AAH$8,условия!$8:$8,"&gt;="&amp;AAH$8))</f>
        <v>1344000.0000000002</v>
      </c>
      <c r="AAI38" s="21">
        <f>IF(AAI$8="",0,AAI25*SUMIFS(условия!75:75,условия!$7:$7,"&lt;="&amp;AAI$8,условия!$8:$8,"&gt;="&amp;AAI$8))</f>
        <v>1344000.0000000002</v>
      </c>
      <c r="AAJ38" s="21">
        <f>IF(AAJ$8="",0,AAJ25*SUMIFS(условия!75:75,условия!$7:$7,"&lt;="&amp;AAJ$8,условия!$8:$8,"&gt;="&amp;AAJ$8))</f>
        <v>1344000.0000000002</v>
      </c>
      <c r="AAK38" s="21">
        <f>IF(AAK$8="",0,AAK25*SUMIFS(условия!75:75,условия!$7:$7,"&lt;="&amp;AAK$8,условия!$8:$8,"&gt;="&amp;AAK$8))</f>
        <v>1344000.0000000002</v>
      </c>
      <c r="AAL38" s="21">
        <f>IF(AAL$8="",0,AAL25*SUMIFS(условия!75:75,условия!$7:$7,"&lt;="&amp;AAL$8,условия!$8:$8,"&gt;="&amp;AAL$8))</f>
        <v>1344000.0000000002</v>
      </c>
      <c r="AAM38" s="21">
        <f>IF(AAM$8="",0,AAM25*SUMIFS(условия!75:75,условия!$7:$7,"&lt;="&amp;AAM$8,условия!$8:$8,"&gt;="&amp;AAM$8))</f>
        <v>1344000.0000000002</v>
      </c>
      <c r="AAN38" s="21">
        <f>IF(AAN$8="",0,AAN25*SUMIFS(условия!75:75,условия!$7:$7,"&lt;="&amp;AAN$8,условия!$8:$8,"&gt;="&amp;AAN$8))</f>
        <v>1344000.0000000002</v>
      </c>
      <c r="AAO38" s="21">
        <f>IF(AAO$8="",0,AAO25*SUMIFS(условия!75:75,условия!$7:$7,"&lt;="&amp;AAO$8,условия!$8:$8,"&gt;="&amp;AAO$8))</f>
        <v>1344000.0000000002</v>
      </c>
      <c r="AAP38" s="21">
        <f>IF(AAP$8="",0,AAP25*SUMIFS(условия!75:75,условия!$7:$7,"&lt;="&amp;AAP$8,условия!$8:$8,"&gt;="&amp;AAP$8))</f>
        <v>1344000.0000000002</v>
      </c>
      <c r="AAQ38" s="21">
        <f>IF(AAQ$8="",0,AAQ25*SUMIFS(условия!75:75,условия!$7:$7,"&lt;="&amp;AAQ$8,условия!$8:$8,"&gt;="&amp;AAQ$8))</f>
        <v>1344000.0000000002</v>
      </c>
      <c r="AAR38" s="21">
        <f>IF(AAR$8="",0,AAR25*SUMIFS(условия!75:75,условия!$7:$7,"&lt;="&amp;AAR$8,условия!$8:$8,"&gt;="&amp;AAR$8))</f>
        <v>1344000.0000000002</v>
      </c>
      <c r="AAS38" s="21">
        <f>IF(AAS$8="",0,AAS25*SUMIFS(условия!75:75,условия!$7:$7,"&lt;="&amp;AAS$8,условия!$8:$8,"&gt;="&amp;AAS$8))</f>
        <v>1344000.0000000002</v>
      </c>
      <c r="AAT38" s="21">
        <f>IF(AAT$8="",0,AAT25*SUMIFS(условия!75:75,условия!$7:$7,"&lt;="&amp;AAT$8,условия!$8:$8,"&gt;="&amp;AAT$8))</f>
        <v>1344000.0000000002</v>
      </c>
      <c r="AAU38" s="21">
        <f>IF(AAU$8="",0,AAU25*SUMIFS(условия!75:75,условия!$7:$7,"&lt;="&amp;AAU$8,условия!$8:$8,"&gt;="&amp;AAU$8))</f>
        <v>1344000.0000000002</v>
      </c>
      <c r="AAV38" s="21">
        <f>IF(AAV$8="",0,AAV25*SUMIFS(условия!75:75,условия!$7:$7,"&lt;="&amp;AAV$8,условия!$8:$8,"&gt;="&amp;AAV$8))</f>
        <v>1344000.0000000002</v>
      </c>
      <c r="AAW38" s="21">
        <f>IF(AAW$8="",0,AAW25*SUMIFS(условия!75:75,условия!$7:$7,"&lt;="&amp;AAW$8,условия!$8:$8,"&gt;="&amp;AAW$8))</f>
        <v>1344000.0000000002</v>
      </c>
      <c r="AAX38" s="21">
        <f>IF(AAX$8="",0,AAX25*SUMIFS(условия!75:75,условия!$7:$7,"&lt;="&amp;AAX$8,условия!$8:$8,"&gt;="&amp;AAX$8))</f>
        <v>1344000.0000000002</v>
      </c>
      <c r="AAY38" s="21">
        <f>IF(AAY$8="",0,AAY25*SUMIFS(условия!75:75,условия!$7:$7,"&lt;="&amp;AAY$8,условия!$8:$8,"&gt;="&amp;AAY$8))</f>
        <v>1344000.0000000002</v>
      </c>
      <c r="AAZ38" s="21">
        <f>IF(AAZ$8="",0,AAZ25*SUMIFS(условия!75:75,условия!$7:$7,"&lt;="&amp;AAZ$8,условия!$8:$8,"&gt;="&amp;AAZ$8))</f>
        <v>1344000.0000000002</v>
      </c>
      <c r="ABA38" s="21">
        <f>IF(ABA$8="",0,ABA25*SUMIFS(условия!75:75,условия!$7:$7,"&lt;="&amp;ABA$8,условия!$8:$8,"&gt;="&amp;ABA$8))</f>
        <v>1344000.0000000002</v>
      </c>
      <c r="ABB38" s="21">
        <f>IF(ABB$8="",0,ABB25*SUMIFS(условия!75:75,условия!$7:$7,"&lt;="&amp;ABB$8,условия!$8:$8,"&gt;="&amp;ABB$8))</f>
        <v>1344000.0000000002</v>
      </c>
      <c r="ABC38" s="21">
        <f>IF(ABC$8="",0,ABC25*SUMIFS(условия!75:75,условия!$7:$7,"&lt;="&amp;ABC$8,условия!$8:$8,"&gt;="&amp;ABC$8))</f>
        <v>1344000.0000000002</v>
      </c>
      <c r="ABD38" s="21">
        <f>IF(ABD$8="",0,ABD25*SUMIFS(условия!75:75,условия!$7:$7,"&lt;="&amp;ABD$8,условия!$8:$8,"&gt;="&amp;ABD$8))</f>
        <v>1344000.0000000002</v>
      </c>
      <c r="ABE38" s="21">
        <f>IF(ABE$8="",0,ABE25*SUMIFS(условия!75:75,условия!$7:$7,"&lt;="&amp;ABE$8,условия!$8:$8,"&gt;="&amp;ABE$8))</f>
        <v>1344000.0000000002</v>
      </c>
      <c r="ABF38" s="21">
        <f>IF(ABF$8="",0,ABF25*SUMIFS(условия!75:75,условия!$7:$7,"&lt;="&amp;ABF$8,условия!$8:$8,"&gt;="&amp;ABF$8))</f>
        <v>1344000.0000000002</v>
      </c>
      <c r="ABG38" s="21">
        <f>IF(ABG$8="",0,ABG25*SUMIFS(условия!75:75,условия!$7:$7,"&lt;="&amp;ABG$8,условия!$8:$8,"&gt;="&amp;ABG$8))</f>
        <v>1344000.0000000002</v>
      </c>
      <c r="ABH38" s="21">
        <f>IF(ABH$8="",0,ABH25*SUMIFS(условия!75:75,условия!$7:$7,"&lt;="&amp;ABH$8,условия!$8:$8,"&gt;="&amp;ABH$8))</f>
        <v>1344000.0000000002</v>
      </c>
      <c r="ABI38" s="21">
        <f>IF(ABI$8="",0,ABI25*SUMIFS(условия!75:75,условия!$7:$7,"&lt;="&amp;ABI$8,условия!$8:$8,"&gt;="&amp;ABI$8))</f>
        <v>1344000.0000000002</v>
      </c>
      <c r="ABJ38" s="21">
        <f>IF(ABJ$8="",0,ABJ25*SUMIFS(условия!75:75,условия!$7:$7,"&lt;="&amp;ABJ$8,условия!$8:$8,"&gt;="&amp;ABJ$8))</f>
        <v>1344000.0000000002</v>
      </c>
      <c r="ABK38" s="21">
        <f>IF(ABK$8="",0,ABK25*SUMIFS(условия!75:75,условия!$7:$7,"&lt;="&amp;ABK$8,условия!$8:$8,"&gt;="&amp;ABK$8))</f>
        <v>1344000.0000000002</v>
      </c>
      <c r="ABL38" s="21">
        <f>IF(ABL$8="",0,ABL25*SUMIFS(условия!75:75,условия!$7:$7,"&lt;="&amp;ABL$8,условия!$8:$8,"&gt;="&amp;ABL$8))</f>
        <v>1344000.0000000002</v>
      </c>
      <c r="ABM38" s="21">
        <f>IF(ABM$8="",0,ABM25*SUMIFS(условия!75:75,условия!$7:$7,"&lt;="&amp;ABM$8,условия!$8:$8,"&gt;="&amp;ABM$8))</f>
        <v>1344000.0000000002</v>
      </c>
      <c r="ABN38" s="21">
        <f>IF(ABN$8="",0,ABN25*SUMIFS(условия!75:75,условия!$7:$7,"&lt;="&amp;ABN$8,условия!$8:$8,"&gt;="&amp;ABN$8))</f>
        <v>1344000.0000000002</v>
      </c>
      <c r="ABO38" s="21">
        <f>IF(ABO$8="",0,ABO25*SUMIFS(условия!75:75,условия!$7:$7,"&lt;="&amp;ABO$8,условия!$8:$8,"&gt;="&amp;ABO$8))</f>
        <v>1344000.0000000002</v>
      </c>
      <c r="ABP38" s="21">
        <f>IF(ABP$8="",0,ABP25*SUMIFS(условия!75:75,условия!$7:$7,"&lt;="&amp;ABP$8,условия!$8:$8,"&gt;="&amp;ABP$8))</f>
        <v>1344000.0000000002</v>
      </c>
      <c r="ABQ38" s="21">
        <f>IF(ABQ$8="",0,ABQ25*SUMIFS(условия!75:75,условия!$7:$7,"&lt;="&amp;ABQ$8,условия!$8:$8,"&gt;="&amp;ABQ$8))</f>
        <v>1344000.0000000002</v>
      </c>
      <c r="ABR38" s="21">
        <f>IF(ABR$8="",0,ABR25*SUMIFS(условия!75:75,условия!$7:$7,"&lt;="&amp;ABR$8,условия!$8:$8,"&gt;="&amp;ABR$8))</f>
        <v>1344000.0000000002</v>
      </c>
      <c r="ABS38" s="21">
        <f>IF(ABS$8="",0,ABS25*SUMIFS(условия!75:75,условия!$7:$7,"&lt;="&amp;ABS$8,условия!$8:$8,"&gt;="&amp;ABS$8))</f>
        <v>1344000.0000000002</v>
      </c>
      <c r="ABT38" s="21">
        <f>IF(ABT$8="",0,ABT25*SUMIFS(условия!75:75,условия!$7:$7,"&lt;="&amp;ABT$8,условия!$8:$8,"&gt;="&amp;ABT$8))</f>
        <v>1428000.0000000002</v>
      </c>
      <c r="ABU38" s="21">
        <f>IF(ABU$8="",0,ABU25*SUMIFS(условия!75:75,условия!$7:$7,"&lt;="&amp;ABU$8,условия!$8:$8,"&gt;="&amp;ABU$8))</f>
        <v>1428000.0000000002</v>
      </c>
      <c r="ABV38" s="21">
        <f>IF(ABV$8="",0,ABV25*SUMIFS(условия!75:75,условия!$7:$7,"&lt;="&amp;ABV$8,условия!$8:$8,"&gt;="&amp;ABV$8))</f>
        <v>1428000.0000000002</v>
      </c>
      <c r="ABW38" s="21">
        <f>IF(ABW$8="",0,ABW25*SUMIFS(условия!75:75,условия!$7:$7,"&lt;="&amp;ABW$8,условия!$8:$8,"&gt;="&amp;ABW$8))</f>
        <v>1428000.0000000002</v>
      </c>
      <c r="ABX38" s="21">
        <f>IF(ABX$8="",0,ABX25*SUMIFS(условия!75:75,условия!$7:$7,"&lt;="&amp;ABX$8,условия!$8:$8,"&gt;="&amp;ABX$8))</f>
        <v>1428000.0000000002</v>
      </c>
      <c r="ABY38" s="21">
        <f>IF(ABY$8="",0,ABY25*SUMIFS(условия!75:75,условия!$7:$7,"&lt;="&amp;ABY$8,условия!$8:$8,"&gt;="&amp;ABY$8))</f>
        <v>1428000.0000000002</v>
      </c>
      <c r="ABZ38" s="21">
        <f>IF(ABZ$8="",0,ABZ25*SUMIFS(условия!75:75,условия!$7:$7,"&lt;="&amp;ABZ$8,условия!$8:$8,"&gt;="&amp;ABZ$8))</f>
        <v>1428000.0000000002</v>
      </c>
      <c r="ACA38" s="21">
        <f>IF(ACA$8="",0,ACA25*SUMIFS(условия!75:75,условия!$7:$7,"&lt;="&amp;ACA$8,условия!$8:$8,"&gt;="&amp;ACA$8))</f>
        <v>1428000.0000000002</v>
      </c>
      <c r="ACB38" s="21">
        <f>IF(ACB$8="",0,ACB25*SUMIFS(условия!75:75,условия!$7:$7,"&lt;="&amp;ACB$8,условия!$8:$8,"&gt;="&amp;ACB$8))</f>
        <v>1428000.0000000002</v>
      </c>
      <c r="ACC38" s="21">
        <f>IF(ACC$8="",0,ACC25*SUMIFS(условия!75:75,условия!$7:$7,"&lt;="&amp;ACC$8,условия!$8:$8,"&gt;="&amp;ACC$8))</f>
        <v>1428000.0000000002</v>
      </c>
      <c r="ACD38" s="21">
        <f>IF(ACD$8="",0,ACD25*SUMIFS(условия!75:75,условия!$7:$7,"&lt;="&amp;ACD$8,условия!$8:$8,"&gt;="&amp;ACD$8))</f>
        <v>1428000.0000000002</v>
      </c>
      <c r="ACE38" s="21">
        <f>IF(ACE$8="",0,ACE25*SUMIFS(условия!75:75,условия!$7:$7,"&lt;="&amp;ACE$8,условия!$8:$8,"&gt;="&amp;ACE$8))</f>
        <v>1428000.0000000002</v>
      </c>
      <c r="ACF38" s="21">
        <f>IF(ACF$8="",0,ACF25*SUMIFS(условия!75:75,условия!$7:$7,"&lt;="&amp;ACF$8,условия!$8:$8,"&gt;="&amp;ACF$8))</f>
        <v>1428000.0000000002</v>
      </c>
      <c r="ACG38" s="21">
        <f>IF(ACG$8="",0,ACG25*SUMIFS(условия!75:75,условия!$7:$7,"&lt;="&amp;ACG$8,условия!$8:$8,"&gt;="&amp;ACG$8))</f>
        <v>1428000.0000000002</v>
      </c>
      <c r="ACH38" s="21">
        <f>IF(ACH$8="",0,ACH25*SUMIFS(условия!75:75,условия!$7:$7,"&lt;="&amp;ACH$8,условия!$8:$8,"&gt;="&amp;ACH$8))</f>
        <v>1428000.0000000002</v>
      </c>
      <c r="ACI38" s="21">
        <f>IF(ACI$8="",0,ACI25*SUMIFS(условия!75:75,условия!$7:$7,"&lt;="&amp;ACI$8,условия!$8:$8,"&gt;="&amp;ACI$8))</f>
        <v>1428000.0000000002</v>
      </c>
      <c r="ACJ38" s="21">
        <f>IF(ACJ$8="",0,ACJ25*SUMIFS(условия!75:75,условия!$7:$7,"&lt;="&amp;ACJ$8,условия!$8:$8,"&gt;="&amp;ACJ$8))</f>
        <v>1428000.0000000002</v>
      </c>
      <c r="ACK38" s="21">
        <f>IF(ACK$8="",0,ACK25*SUMIFS(условия!75:75,условия!$7:$7,"&lt;="&amp;ACK$8,условия!$8:$8,"&gt;="&amp;ACK$8))</f>
        <v>1428000.0000000002</v>
      </c>
      <c r="ACL38" s="21">
        <f>IF(ACL$8="",0,ACL25*SUMIFS(условия!75:75,условия!$7:$7,"&lt;="&amp;ACL$8,условия!$8:$8,"&gt;="&amp;ACL$8))</f>
        <v>1428000.0000000002</v>
      </c>
      <c r="ACM38" s="21">
        <f>IF(ACM$8="",0,ACM25*SUMIFS(условия!75:75,условия!$7:$7,"&lt;="&amp;ACM$8,условия!$8:$8,"&gt;="&amp;ACM$8))</f>
        <v>1428000.0000000002</v>
      </c>
      <c r="ACN38" s="21">
        <f>IF(ACN$8="",0,ACN25*SUMIFS(условия!75:75,условия!$7:$7,"&lt;="&amp;ACN$8,условия!$8:$8,"&gt;="&amp;ACN$8))</f>
        <v>1428000.0000000002</v>
      </c>
      <c r="ACO38" s="21">
        <f>IF(ACO$8="",0,ACO25*SUMIFS(условия!75:75,условия!$7:$7,"&lt;="&amp;ACO$8,условия!$8:$8,"&gt;="&amp;ACO$8))</f>
        <v>1428000.0000000002</v>
      </c>
      <c r="ACP38" s="21">
        <f>IF(ACP$8="",0,ACP25*SUMIFS(условия!75:75,условия!$7:$7,"&lt;="&amp;ACP$8,условия!$8:$8,"&gt;="&amp;ACP$8))</f>
        <v>1428000.0000000002</v>
      </c>
      <c r="ACQ38" s="21">
        <f>IF(ACQ$8="",0,ACQ25*SUMIFS(условия!75:75,условия!$7:$7,"&lt;="&amp;ACQ$8,условия!$8:$8,"&gt;="&amp;ACQ$8))</f>
        <v>1428000.0000000002</v>
      </c>
      <c r="ACR38" s="21">
        <f>IF(ACR$8="",0,ACR25*SUMIFS(условия!75:75,условия!$7:$7,"&lt;="&amp;ACR$8,условия!$8:$8,"&gt;="&amp;ACR$8))</f>
        <v>1428000.0000000002</v>
      </c>
      <c r="ACS38" s="21">
        <f>IF(ACS$8="",0,ACS25*SUMIFS(условия!75:75,условия!$7:$7,"&lt;="&amp;ACS$8,условия!$8:$8,"&gt;="&amp;ACS$8))</f>
        <v>1428000.0000000002</v>
      </c>
      <c r="ACT38" s="21">
        <f>IF(ACT$8="",0,ACT25*SUMIFS(условия!75:75,условия!$7:$7,"&lt;="&amp;ACT$8,условия!$8:$8,"&gt;="&amp;ACT$8))</f>
        <v>1428000.0000000002</v>
      </c>
      <c r="ACU38" s="21">
        <f>IF(ACU$8="",0,ACU25*SUMIFS(условия!75:75,условия!$7:$7,"&lt;="&amp;ACU$8,условия!$8:$8,"&gt;="&amp;ACU$8))</f>
        <v>1428000.0000000002</v>
      </c>
      <c r="ACV38" s="21">
        <f>IF(ACV$8="",0,ACV25*SUMIFS(условия!75:75,условия!$7:$7,"&lt;="&amp;ACV$8,условия!$8:$8,"&gt;="&amp;ACV$8))</f>
        <v>1428000.0000000002</v>
      </c>
      <c r="ACW38" s="21">
        <f>IF(ACW$8="",0,ACW25*SUMIFS(условия!75:75,условия!$7:$7,"&lt;="&amp;ACW$8,условия!$8:$8,"&gt;="&amp;ACW$8))</f>
        <v>1428000.0000000002</v>
      </c>
      <c r="ACX38" s="21">
        <f>IF(ACX$8="",0,ACX25*SUMIFS(условия!75:75,условия!$7:$7,"&lt;="&amp;ACX$8,условия!$8:$8,"&gt;="&amp;ACX$8))</f>
        <v>1428000.0000000002</v>
      </c>
      <c r="ACY38" s="21">
        <f>IF(ACY$8="",0,ACY25*SUMIFS(условия!75:75,условия!$7:$7,"&lt;="&amp;ACY$8,условия!$8:$8,"&gt;="&amp;ACY$8))</f>
        <v>1428000.0000000002</v>
      </c>
      <c r="ACZ38" s="21">
        <f>IF(ACZ$8="",0,ACZ25*SUMIFS(условия!75:75,условия!$7:$7,"&lt;="&amp;ACZ$8,условия!$8:$8,"&gt;="&amp;ACZ$8))</f>
        <v>1428000.0000000002</v>
      </c>
      <c r="ADA38" s="21">
        <f>IF(ADA$8="",0,ADA25*SUMIFS(условия!75:75,условия!$7:$7,"&lt;="&amp;ADA$8,условия!$8:$8,"&gt;="&amp;ADA$8))</f>
        <v>1428000.0000000002</v>
      </c>
      <c r="ADB38" s="21">
        <f>IF(ADB$8="",0,ADB25*SUMIFS(условия!75:75,условия!$7:$7,"&lt;="&amp;ADB$8,условия!$8:$8,"&gt;="&amp;ADB$8))</f>
        <v>1428000.0000000002</v>
      </c>
      <c r="ADC38" s="21">
        <f>IF(ADC$8="",0,ADC25*SUMIFS(условия!75:75,условия!$7:$7,"&lt;="&amp;ADC$8,условия!$8:$8,"&gt;="&amp;ADC$8))</f>
        <v>1428000.0000000002</v>
      </c>
      <c r="ADD38" s="21">
        <f>IF(ADD$8="",0,ADD25*SUMIFS(условия!75:75,условия!$7:$7,"&lt;="&amp;ADD$8,условия!$8:$8,"&gt;="&amp;ADD$8))</f>
        <v>1428000.0000000002</v>
      </c>
      <c r="ADE38" s="21">
        <f>IF(ADE$8="",0,ADE25*SUMIFS(условия!75:75,условия!$7:$7,"&lt;="&amp;ADE$8,условия!$8:$8,"&gt;="&amp;ADE$8))</f>
        <v>1428000.0000000002</v>
      </c>
      <c r="ADF38" s="21">
        <f>IF(ADF$8="",0,ADF25*SUMIFS(условия!75:75,условия!$7:$7,"&lt;="&amp;ADF$8,условия!$8:$8,"&gt;="&amp;ADF$8))</f>
        <v>1428000.0000000002</v>
      </c>
      <c r="ADG38" s="21">
        <f>IF(ADG$8="",0,ADG25*SUMIFS(условия!75:75,условия!$7:$7,"&lt;="&amp;ADG$8,условия!$8:$8,"&gt;="&amp;ADG$8))</f>
        <v>1428000.0000000002</v>
      </c>
      <c r="ADH38" s="21">
        <f>IF(ADH$8="",0,ADH25*SUMIFS(условия!75:75,условия!$7:$7,"&lt;="&amp;ADH$8,условия!$8:$8,"&gt;="&amp;ADH$8))</f>
        <v>1428000.0000000002</v>
      </c>
      <c r="ADI38" s="21">
        <f>IF(ADI$8="",0,ADI25*SUMIFS(условия!75:75,условия!$7:$7,"&lt;="&amp;ADI$8,условия!$8:$8,"&gt;="&amp;ADI$8))</f>
        <v>1428000.0000000002</v>
      </c>
      <c r="ADJ38" s="21">
        <f>IF(ADJ$8="",0,ADJ25*SUMIFS(условия!75:75,условия!$7:$7,"&lt;="&amp;ADJ$8,условия!$8:$8,"&gt;="&amp;ADJ$8))</f>
        <v>1428000.0000000002</v>
      </c>
      <c r="ADK38" s="21">
        <f>IF(ADK$8="",0,ADK25*SUMIFS(условия!75:75,условия!$7:$7,"&lt;="&amp;ADK$8,условия!$8:$8,"&gt;="&amp;ADK$8))</f>
        <v>1428000.0000000002</v>
      </c>
      <c r="ADL38" s="21">
        <f>IF(ADL$8="",0,ADL25*SUMIFS(условия!75:75,условия!$7:$7,"&lt;="&amp;ADL$8,условия!$8:$8,"&gt;="&amp;ADL$8))</f>
        <v>1428000.0000000002</v>
      </c>
      <c r="ADM38" s="21">
        <f>IF(ADM$8="",0,ADM25*SUMIFS(условия!75:75,условия!$7:$7,"&lt;="&amp;ADM$8,условия!$8:$8,"&gt;="&amp;ADM$8))</f>
        <v>1428000.0000000002</v>
      </c>
      <c r="ADN38" s="21">
        <f>IF(ADN$8="",0,ADN25*SUMIFS(условия!75:75,условия!$7:$7,"&lt;="&amp;ADN$8,условия!$8:$8,"&gt;="&amp;ADN$8))</f>
        <v>1428000.0000000002</v>
      </c>
      <c r="ADO38" s="21">
        <f>IF(ADO$8="",0,ADO25*SUMIFS(условия!75:75,условия!$7:$7,"&lt;="&amp;ADO$8,условия!$8:$8,"&gt;="&amp;ADO$8))</f>
        <v>1428000.0000000002</v>
      </c>
      <c r="ADP38" s="21">
        <f>IF(ADP$8="",0,ADP25*SUMIFS(условия!75:75,условия!$7:$7,"&lt;="&amp;ADP$8,условия!$8:$8,"&gt;="&amp;ADP$8))</f>
        <v>1428000.0000000002</v>
      </c>
      <c r="ADQ38" s="21">
        <f>IF(ADQ$8="",0,ADQ25*SUMIFS(условия!75:75,условия!$7:$7,"&lt;="&amp;ADQ$8,условия!$8:$8,"&gt;="&amp;ADQ$8))</f>
        <v>1428000.0000000002</v>
      </c>
      <c r="ADR38" s="21">
        <f>IF(ADR$8="",0,ADR25*SUMIFS(условия!75:75,условия!$7:$7,"&lt;="&amp;ADR$8,условия!$8:$8,"&gt;="&amp;ADR$8))</f>
        <v>1428000.0000000002</v>
      </c>
      <c r="ADS38" s="21">
        <f>IF(ADS$8="",0,ADS25*SUMIFS(условия!75:75,условия!$7:$7,"&lt;="&amp;ADS$8,условия!$8:$8,"&gt;="&amp;ADS$8))</f>
        <v>1428000.0000000002</v>
      </c>
      <c r="ADT38" s="21">
        <f>IF(ADT$8="",0,ADT25*SUMIFS(условия!75:75,условия!$7:$7,"&lt;="&amp;ADT$8,условия!$8:$8,"&gt;="&amp;ADT$8))</f>
        <v>1428000.0000000002</v>
      </c>
      <c r="ADU38" s="21">
        <f>IF(ADU$8="",0,ADU25*SUMIFS(условия!75:75,условия!$7:$7,"&lt;="&amp;ADU$8,условия!$8:$8,"&gt;="&amp;ADU$8))</f>
        <v>1428000.0000000002</v>
      </c>
      <c r="ADV38" s="21">
        <f>IF(ADV$8="",0,ADV25*SUMIFS(условия!75:75,условия!$7:$7,"&lt;="&amp;ADV$8,условия!$8:$8,"&gt;="&amp;ADV$8))</f>
        <v>1428000.0000000002</v>
      </c>
      <c r="ADW38" s="21">
        <f>IF(ADW$8="",0,ADW25*SUMIFS(условия!75:75,условия!$7:$7,"&lt;="&amp;ADW$8,условия!$8:$8,"&gt;="&amp;ADW$8))</f>
        <v>1428000.0000000002</v>
      </c>
      <c r="ADX38" s="21">
        <f>IF(ADX$8="",0,ADX25*SUMIFS(условия!75:75,условия!$7:$7,"&lt;="&amp;ADX$8,условия!$8:$8,"&gt;="&amp;ADX$8))</f>
        <v>1428000.0000000002</v>
      </c>
      <c r="ADY38" s="21">
        <f>IF(ADY$8="",0,ADY25*SUMIFS(условия!75:75,условия!$7:$7,"&lt;="&amp;ADY$8,условия!$8:$8,"&gt;="&amp;ADY$8))</f>
        <v>1428000.0000000002</v>
      </c>
      <c r="ADZ38" s="21">
        <f>IF(ADZ$8="",0,ADZ25*SUMIFS(условия!75:75,условия!$7:$7,"&lt;="&amp;ADZ$8,условия!$8:$8,"&gt;="&amp;ADZ$8))</f>
        <v>1428000.0000000002</v>
      </c>
      <c r="AEA38" s="21">
        <f>IF(AEA$8="",0,AEA25*SUMIFS(условия!75:75,условия!$7:$7,"&lt;="&amp;AEA$8,условия!$8:$8,"&gt;="&amp;AEA$8))</f>
        <v>1428000.0000000002</v>
      </c>
      <c r="AEB38" s="21">
        <f>IF(AEB$8="",0,AEB25*SUMIFS(условия!75:75,условия!$7:$7,"&lt;="&amp;AEB$8,условия!$8:$8,"&gt;="&amp;AEB$8))</f>
        <v>1428000.0000000002</v>
      </c>
      <c r="AEC38" s="21">
        <f>IF(AEC$8="",0,AEC25*SUMIFS(условия!75:75,условия!$7:$7,"&lt;="&amp;AEC$8,условия!$8:$8,"&gt;="&amp;AEC$8))</f>
        <v>1428000.0000000002</v>
      </c>
      <c r="AED38" s="21">
        <f>IF(AED$8="",0,AED25*SUMIFS(условия!75:75,условия!$7:$7,"&lt;="&amp;AED$8,условия!$8:$8,"&gt;="&amp;AED$8))</f>
        <v>2142000</v>
      </c>
      <c r="AEE38" s="21">
        <f>IF(AEE$8="",0,AEE25*SUMIFS(условия!75:75,условия!$7:$7,"&lt;="&amp;AEE$8,условия!$8:$8,"&gt;="&amp;AEE$8))</f>
        <v>2142000</v>
      </c>
      <c r="AEF38" s="21">
        <f>IF(AEF$8="",0,AEF25*SUMIFS(условия!75:75,условия!$7:$7,"&lt;="&amp;AEF$8,условия!$8:$8,"&gt;="&amp;AEF$8))</f>
        <v>2142000</v>
      </c>
      <c r="AEG38" s="21">
        <f>IF(AEG$8="",0,AEG25*SUMIFS(условия!75:75,условия!$7:$7,"&lt;="&amp;AEG$8,условия!$8:$8,"&gt;="&amp;AEG$8))</f>
        <v>2142000</v>
      </c>
      <c r="AEH38" s="21">
        <f>IF(AEH$8="",0,AEH25*SUMIFS(условия!75:75,условия!$7:$7,"&lt;="&amp;AEH$8,условия!$8:$8,"&gt;="&amp;AEH$8))</f>
        <v>2142000</v>
      </c>
      <c r="AEI38" s="21">
        <f>IF(AEI$8="",0,AEI25*SUMIFS(условия!75:75,условия!$7:$7,"&lt;="&amp;AEI$8,условия!$8:$8,"&gt;="&amp;AEI$8))</f>
        <v>2142000</v>
      </c>
      <c r="AEJ38" s="21">
        <f>IF(AEJ$8="",0,AEJ25*SUMIFS(условия!75:75,условия!$7:$7,"&lt;="&amp;AEJ$8,условия!$8:$8,"&gt;="&amp;AEJ$8))</f>
        <v>2142000</v>
      </c>
      <c r="AEK38" s="21">
        <f>IF(AEK$8="",0,AEK25*SUMIFS(условия!75:75,условия!$7:$7,"&lt;="&amp;AEK$8,условия!$8:$8,"&gt;="&amp;AEK$8))</f>
        <v>2142000</v>
      </c>
      <c r="AEL38" s="21">
        <f>IF(AEL$8="",0,AEL25*SUMIFS(условия!75:75,условия!$7:$7,"&lt;="&amp;AEL$8,условия!$8:$8,"&gt;="&amp;AEL$8))</f>
        <v>2142000</v>
      </c>
      <c r="AEM38" s="21">
        <f>IF(AEM$8="",0,AEM25*SUMIFS(условия!75:75,условия!$7:$7,"&lt;="&amp;AEM$8,условия!$8:$8,"&gt;="&amp;AEM$8))</f>
        <v>2142000</v>
      </c>
      <c r="AEN38" s="21">
        <f>IF(AEN$8="",0,AEN25*SUMIFS(условия!75:75,условия!$7:$7,"&lt;="&amp;AEN$8,условия!$8:$8,"&gt;="&amp;AEN$8))</f>
        <v>2142000</v>
      </c>
      <c r="AEO38" s="21">
        <f>IF(AEO$8="",0,AEO25*SUMIFS(условия!75:75,условия!$7:$7,"&lt;="&amp;AEO$8,условия!$8:$8,"&gt;="&amp;AEO$8))</f>
        <v>2142000</v>
      </c>
      <c r="AEP38" s="21">
        <f>IF(AEP$8="",0,AEP25*SUMIFS(условия!75:75,условия!$7:$7,"&lt;="&amp;AEP$8,условия!$8:$8,"&gt;="&amp;AEP$8))</f>
        <v>2142000</v>
      </c>
      <c r="AEQ38" s="21">
        <f>IF(AEQ$8="",0,AEQ25*SUMIFS(условия!75:75,условия!$7:$7,"&lt;="&amp;AEQ$8,условия!$8:$8,"&gt;="&amp;AEQ$8))</f>
        <v>2142000</v>
      </c>
      <c r="AER38" s="21">
        <f>IF(AER$8="",0,AER25*SUMIFS(условия!75:75,условия!$7:$7,"&lt;="&amp;AER$8,условия!$8:$8,"&gt;="&amp;AER$8))</f>
        <v>2142000</v>
      </c>
      <c r="AES38" s="21">
        <f>IF(AES$8="",0,AES25*SUMIFS(условия!75:75,условия!$7:$7,"&lt;="&amp;AES$8,условия!$8:$8,"&gt;="&amp;AES$8))</f>
        <v>2142000</v>
      </c>
      <c r="AET38" s="21">
        <f>IF(AET$8="",0,AET25*SUMIFS(условия!75:75,условия!$7:$7,"&lt;="&amp;AET$8,условия!$8:$8,"&gt;="&amp;AET$8))</f>
        <v>2142000</v>
      </c>
      <c r="AEU38" s="21">
        <f>IF(AEU$8="",0,AEU25*SUMIFS(условия!75:75,условия!$7:$7,"&lt;="&amp;AEU$8,условия!$8:$8,"&gt;="&amp;AEU$8))</f>
        <v>2142000</v>
      </c>
      <c r="AEV38" s="21">
        <f>IF(AEV$8="",0,AEV25*SUMIFS(условия!75:75,условия!$7:$7,"&lt;="&amp;AEV$8,условия!$8:$8,"&gt;="&amp;AEV$8))</f>
        <v>2142000</v>
      </c>
      <c r="AEW38" s="21">
        <f>IF(AEW$8="",0,AEW25*SUMIFS(условия!75:75,условия!$7:$7,"&lt;="&amp;AEW$8,условия!$8:$8,"&gt;="&amp;AEW$8))</f>
        <v>2142000</v>
      </c>
      <c r="AEX38" s="21">
        <f>IF(AEX$8="",0,AEX25*SUMIFS(условия!75:75,условия!$7:$7,"&lt;="&amp;AEX$8,условия!$8:$8,"&gt;="&amp;AEX$8))</f>
        <v>2142000</v>
      </c>
      <c r="AEY38" s="21">
        <f>IF(AEY$8="",0,AEY25*SUMIFS(условия!75:75,условия!$7:$7,"&lt;="&amp;AEY$8,условия!$8:$8,"&gt;="&amp;AEY$8))</f>
        <v>2142000</v>
      </c>
      <c r="AEZ38" s="21">
        <f>IF(AEZ$8="",0,AEZ25*SUMIFS(условия!75:75,условия!$7:$7,"&lt;="&amp;AEZ$8,условия!$8:$8,"&gt;="&amp;AEZ$8))</f>
        <v>2142000</v>
      </c>
      <c r="AFA38" s="21">
        <f>IF(AFA$8="",0,AFA25*SUMIFS(условия!75:75,условия!$7:$7,"&lt;="&amp;AFA$8,условия!$8:$8,"&gt;="&amp;AFA$8))</f>
        <v>2142000</v>
      </c>
      <c r="AFB38" s="21">
        <f>IF(AFB$8="",0,AFB25*SUMIFS(условия!75:75,условия!$7:$7,"&lt;="&amp;AFB$8,условия!$8:$8,"&gt;="&amp;AFB$8))</f>
        <v>2142000</v>
      </c>
      <c r="AFC38" s="21">
        <f>IF(AFC$8="",0,AFC25*SUMIFS(условия!75:75,условия!$7:$7,"&lt;="&amp;AFC$8,условия!$8:$8,"&gt;="&amp;AFC$8))</f>
        <v>2142000</v>
      </c>
      <c r="AFD38" s="21">
        <f>IF(AFD$8="",0,AFD25*SUMIFS(условия!75:75,условия!$7:$7,"&lt;="&amp;AFD$8,условия!$8:$8,"&gt;="&amp;AFD$8))</f>
        <v>2142000</v>
      </c>
      <c r="AFE38" s="21">
        <f>IF(AFE$8="",0,AFE25*SUMIFS(условия!75:75,условия!$7:$7,"&lt;="&amp;AFE$8,условия!$8:$8,"&gt;="&amp;AFE$8))</f>
        <v>2142000</v>
      </c>
      <c r="AFF38" s="21">
        <f>IF(AFF$8="",0,AFF25*SUMIFS(условия!75:75,условия!$7:$7,"&lt;="&amp;AFF$8,условия!$8:$8,"&gt;="&amp;AFF$8))</f>
        <v>2142000</v>
      </c>
      <c r="AFG38" s="21">
        <f>IF(AFG$8="",0,AFG25*SUMIFS(условия!75:75,условия!$7:$7,"&lt;="&amp;AFG$8,условия!$8:$8,"&gt;="&amp;AFG$8))</f>
        <v>2142000</v>
      </c>
    </row>
    <row r="39" spans="1:839" s="42" customFormat="1" x14ac:dyDescent="0.25">
      <c r="A39" s="21"/>
      <c r="B39" s="21"/>
      <c r="C39" s="21"/>
      <c r="D39" s="49"/>
      <c r="E39" s="21" t="str">
        <f>структура!$G$30</f>
        <v>займы в срок</v>
      </c>
      <c r="F39" s="21"/>
      <c r="G39" s="21" t="str">
        <f>структура!$J$11</f>
        <v>экспресс заем</v>
      </c>
      <c r="H39" s="21"/>
      <c r="I39" s="21" t="str">
        <f>IF($E39="","",INDEX(структура!$H$10:$H$153,SUMIFS(структура!$C$10:$C$153,структура!$G$10:$G$153,$E39)))</f>
        <v>руб</v>
      </c>
      <c r="J39" s="21"/>
      <c r="K39" s="41"/>
      <c r="L39" s="21"/>
      <c r="M39" s="21"/>
      <c r="N39" s="21"/>
      <c r="O39" s="21"/>
      <c r="P39" s="21"/>
      <c r="Q39" s="41"/>
      <c r="R39" s="21">
        <f>IF(R$8="",0,R26*SUMIFS(условия!76:76,условия!$7:$7,"&lt;="&amp;R$8,условия!$8:$8,"&gt;="&amp;R$8))</f>
        <v>72000</v>
      </c>
      <c r="S39" s="21">
        <f>IF(S$8="",0,S26*SUMIFS(условия!76:76,условия!$7:$7,"&lt;="&amp;S$8,условия!$8:$8,"&gt;="&amp;S$8))</f>
        <v>72000</v>
      </c>
      <c r="T39" s="21">
        <f>IF(T$8="",0,T26*SUMIFS(условия!76:76,условия!$7:$7,"&lt;="&amp;T$8,условия!$8:$8,"&gt;="&amp;T$8))</f>
        <v>72000</v>
      </c>
      <c r="U39" s="21">
        <f>IF(U$8="",0,U26*SUMIFS(условия!76:76,условия!$7:$7,"&lt;="&amp;U$8,условия!$8:$8,"&gt;="&amp;U$8))</f>
        <v>72000</v>
      </c>
      <c r="V39" s="21">
        <f>IF(V$8="",0,V26*SUMIFS(условия!76:76,условия!$7:$7,"&lt;="&amp;V$8,условия!$8:$8,"&gt;="&amp;V$8))</f>
        <v>72000</v>
      </c>
      <c r="W39" s="21">
        <f>IF(W$8="",0,W26*SUMIFS(условия!76:76,условия!$7:$7,"&lt;="&amp;W$8,условия!$8:$8,"&gt;="&amp;W$8))</f>
        <v>72000</v>
      </c>
      <c r="X39" s="21">
        <f>IF(X$8="",0,X26*SUMIFS(условия!76:76,условия!$7:$7,"&lt;="&amp;X$8,условия!$8:$8,"&gt;="&amp;X$8))</f>
        <v>72000</v>
      </c>
      <c r="Y39" s="21">
        <f>IF(Y$8="",0,Y26*SUMIFS(условия!76:76,условия!$7:$7,"&lt;="&amp;Y$8,условия!$8:$8,"&gt;="&amp;Y$8))</f>
        <v>72000</v>
      </c>
      <c r="Z39" s="21">
        <f>IF(Z$8="",0,Z26*SUMIFS(условия!76:76,условия!$7:$7,"&lt;="&amp;Z$8,условия!$8:$8,"&gt;="&amp;Z$8))</f>
        <v>72000</v>
      </c>
      <c r="AA39" s="21">
        <f>IF(AA$8="",0,AA26*SUMIFS(условия!76:76,условия!$7:$7,"&lt;="&amp;AA$8,условия!$8:$8,"&gt;="&amp;AA$8))</f>
        <v>72000</v>
      </c>
      <c r="AB39" s="21">
        <f>IF(AB$8="",0,AB26*SUMIFS(условия!76:76,условия!$7:$7,"&lt;="&amp;AB$8,условия!$8:$8,"&gt;="&amp;AB$8))</f>
        <v>72000</v>
      </c>
      <c r="AC39" s="21">
        <f>IF(AC$8="",0,AC26*SUMIFS(условия!76:76,условия!$7:$7,"&lt;="&amp;AC$8,условия!$8:$8,"&gt;="&amp;AC$8))</f>
        <v>72000</v>
      </c>
      <c r="AD39" s="21">
        <f>IF(AD$8="",0,AD26*SUMIFS(условия!76:76,условия!$7:$7,"&lt;="&amp;AD$8,условия!$8:$8,"&gt;="&amp;AD$8))</f>
        <v>72000</v>
      </c>
      <c r="AE39" s="21">
        <f>IF(AE$8="",0,AE26*SUMIFS(условия!76:76,условия!$7:$7,"&lt;="&amp;AE$8,условия!$8:$8,"&gt;="&amp;AE$8))</f>
        <v>72000</v>
      </c>
      <c r="AF39" s="21">
        <f>IF(AF$8="",0,AF26*SUMIFS(условия!76:76,условия!$7:$7,"&lt;="&amp;AF$8,условия!$8:$8,"&gt;="&amp;AF$8))</f>
        <v>72000</v>
      </c>
      <c r="AG39" s="21">
        <f>IF(AG$8="",0,AG26*SUMIFS(условия!76:76,условия!$7:$7,"&lt;="&amp;AG$8,условия!$8:$8,"&gt;="&amp;AG$8))</f>
        <v>72000</v>
      </c>
      <c r="AH39" s="21">
        <f>IF(AH$8="",0,AH26*SUMIFS(условия!76:76,условия!$7:$7,"&lt;="&amp;AH$8,условия!$8:$8,"&gt;="&amp;AH$8))</f>
        <v>72000</v>
      </c>
      <c r="AI39" s="21">
        <f>IF(AI$8="",0,AI26*SUMIFS(условия!76:76,условия!$7:$7,"&lt;="&amp;AI$8,условия!$8:$8,"&gt;="&amp;AI$8))</f>
        <v>72000</v>
      </c>
      <c r="AJ39" s="21">
        <f>IF(AJ$8="",0,AJ26*SUMIFS(условия!76:76,условия!$7:$7,"&lt;="&amp;AJ$8,условия!$8:$8,"&gt;="&amp;AJ$8))</f>
        <v>72000</v>
      </c>
      <c r="AK39" s="21">
        <f>IF(AK$8="",0,AK26*SUMIFS(условия!76:76,условия!$7:$7,"&lt;="&amp;AK$8,условия!$8:$8,"&gt;="&amp;AK$8))</f>
        <v>72000</v>
      </c>
      <c r="AL39" s="21">
        <f>IF(AL$8="",0,AL26*SUMIFS(условия!76:76,условия!$7:$7,"&lt;="&amp;AL$8,условия!$8:$8,"&gt;="&amp;AL$8))</f>
        <v>72000</v>
      </c>
      <c r="AM39" s="21">
        <f>IF(AM$8="",0,AM26*SUMIFS(условия!76:76,условия!$7:$7,"&lt;="&amp;AM$8,условия!$8:$8,"&gt;="&amp;AM$8))</f>
        <v>72000</v>
      </c>
      <c r="AN39" s="21">
        <f>IF(AN$8="",0,AN26*SUMIFS(условия!76:76,условия!$7:$7,"&lt;="&amp;AN$8,условия!$8:$8,"&gt;="&amp;AN$8))</f>
        <v>72000</v>
      </c>
      <c r="AO39" s="21">
        <f>IF(AO$8="",0,AO26*SUMIFS(условия!76:76,условия!$7:$7,"&lt;="&amp;AO$8,условия!$8:$8,"&gt;="&amp;AO$8))</f>
        <v>72000</v>
      </c>
      <c r="AP39" s="21">
        <f>IF(AP$8="",0,AP26*SUMIFS(условия!76:76,условия!$7:$7,"&lt;="&amp;AP$8,условия!$8:$8,"&gt;="&amp;AP$8))</f>
        <v>72000</v>
      </c>
      <c r="AQ39" s="21">
        <f>IF(AQ$8="",0,AQ26*SUMIFS(условия!76:76,условия!$7:$7,"&lt;="&amp;AQ$8,условия!$8:$8,"&gt;="&amp;AQ$8))</f>
        <v>72000</v>
      </c>
      <c r="AR39" s="21">
        <f>IF(AR$8="",0,AR26*SUMIFS(условия!76:76,условия!$7:$7,"&lt;="&amp;AR$8,условия!$8:$8,"&gt;="&amp;AR$8))</f>
        <v>72000</v>
      </c>
      <c r="AS39" s="21">
        <f>IF(AS$8="",0,AS26*SUMIFS(условия!76:76,условия!$7:$7,"&lt;="&amp;AS$8,условия!$8:$8,"&gt;="&amp;AS$8))</f>
        <v>72000</v>
      </c>
      <c r="AT39" s="21">
        <f>IF(AT$8="",0,AT26*SUMIFS(условия!76:76,условия!$7:$7,"&lt;="&amp;AT$8,условия!$8:$8,"&gt;="&amp;AT$8))</f>
        <v>72000</v>
      </c>
      <c r="AU39" s="21">
        <f>IF(AU$8="",0,AU26*SUMIFS(условия!76:76,условия!$7:$7,"&lt;="&amp;AU$8,условия!$8:$8,"&gt;="&amp;AU$8))</f>
        <v>72000</v>
      </c>
      <c r="AV39" s="21">
        <f>IF(AV$8="",0,AV26*SUMIFS(условия!76:76,условия!$7:$7,"&lt;="&amp;AV$8,условия!$8:$8,"&gt;="&amp;AV$8))</f>
        <v>72000</v>
      </c>
      <c r="AW39" s="21">
        <f>IF(AW$8="",0,AW26*SUMIFS(условия!76:76,условия!$7:$7,"&lt;="&amp;AW$8,условия!$8:$8,"&gt;="&amp;AW$8))</f>
        <v>64000.000000000007</v>
      </c>
      <c r="AX39" s="21">
        <f>IF(AX$8="",0,AX26*SUMIFS(условия!76:76,условия!$7:$7,"&lt;="&amp;AX$8,условия!$8:$8,"&gt;="&amp;AX$8))</f>
        <v>64000.000000000007</v>
      </c>
      <c r="AY39" s="21">
        <f>IF(AY$8="",0,AY26*SUMIFS(условия!76:76,условия!$7:$7,"&lt;="&amp;AY$8,условия!$8:$8,"&gt;="&amp;AY$8))</f>
        <v>64000.000000000007</v>
      </c>
      <c r="AZ39" s="21">
        <f>IF(AZ$8="",0,AZ26*SUMIFS(условия!76:76,условия!$7:$7,"&lt;="&amp;AZ$8,условия!$8:$8,"&gt;="&amp;AZ$8))</f>
        <v>64000.000000000007</v>
      </c>
      <c r="BA39" s="21">
        <f>IF(BA$8="",0,BA26*SUMIFS(условия!76:76,условия!$7:$7,"&lt;="&amp;BA$8,условия!$8:$8,"&gt;="&amp;BA$8))</f>
        <v>64000.000000000007</v>
      </c>
      <c r="BB39" s="21">
        <f>IF(BB$8="",0,BB26*SUMIFS(условия!76:76,условия!$7:$7,"&lt;="&amp;BB$8,условия!$8:$8,"&gt;="&amp;BB$8))</f>
        <v>64000.000000000007</v>
      </c>
      <c r="BC39" s="21">
        <f>IF(BC$8="",0,BC26*SUMIFS(условия!76:76,условия!$7:$7,"&lt;="&amp;BC$8,условия!$8:$8,"&gt;="&amp;BC$8))</f>
        <v>64000.000000000007</v>
      </c>
      <c r="BD39" s="21">
        <f>IF(BD$8="",0,BD26*SUMIFS(условия!76:76,условия!$7:$7,"&lt;="&amp;BD$8,условия!$8:$8,"&gt;="&amp;BD$8))</f>
        <v>64000.000000000007</v>
      </c>
      <c r="BE39" s="21">
        <f>IF(BE$8="",0,BE26*SUMIFS(условия!76:76,условия!$7:$7,"&lt;="&amp;BE$8,условия!$8:$8,"&gt;="&amp;BE$8))</f>
        <v>64000.000000000007</v>
      </c>
      <c r="BF39" s="21">
        <f>IF(BF$8="",0,BF26*SUMIFS(условия!76:76,условия!$7:$7,"&lt;="&amp;BF$8,условия!$8:$8,"&gt;="&amp;BF$8))</f>
        <v>64000.000000000007</v>
      </c>
      <c r="BG39" s="21">
        <f>IF(BG$8="",0,BG26*SUMIFS(условия!76:76,условия!$7:$7,"&lt;="&amp;BG$8,условия!$8:$8,"&gt;="&amp;BG$8))</f>
        <v>64000.000000000007</v>
      </c>
      <c r="BH39" s="21">
        <f>IF(BH$8="",0,BH26*SUMIFS(условия!76:76,условия!$7:$7,"&lt;="&amp;BH$8,условия!$8:$8,"&gt;="&amp;BH$8))</f>
        <v>64000.000000000007</v>
      </c>
      <c r="BI39" s="21">
        <f>IF(BI$8="",0,BI26*SUMIFS(условия!76:76,условия!$7:$7,"&lt;="&amp;BI$8,условия!$8:$8,"&gt;="&amp;BI$8))</f>
        <v>64000.000000000007</v>
      </c>
      <c r="BJ39" s="21">
        <f>IF(BJ$8="",0,BJ26*SUMIFS(условия!76:76,условия!$7:$7,"&lt;="&amp;BJ$8,условия!$8:$8,"&gt;="&amp;BJ$8))</f>
        <v>64000.000000000007</v>
      </c>
      <c r="BK39" s="21">
        <f>IF(BK$8="",0,BK26*SUMIFS(условия!76:76,условия!$7:$7,"&lt;="&amp;BK$8,условия!$8:$8,"&gt;="&amp;BK$8))</f>
        <v>64000.000000000007</v>
      </c>
      <c r="BL39" s="21">
        <f>IF(BL$8="",0,BL26*SUMIFS(условия!76:76,условия!$7:$7,"&lt;="&amp;BL$8,условия!$8:$8,"&gt;="&amp;BL$8))</f>
        <v>64000.000000000007</v>
      </c>
      <c r="BM39" s="21">
        <f>IF(BM$8="",0,BM26*SUMIFS(условия!76:76,условия!$7:$7,"&lt;="&amp;BM$8,условия!$8:$8,"&gt;="&amp;BM$8))</f>
        <v>64000.000000000007</v>
      </c>
      <c r="BN39" s="21">
        <f>IF(BN$8="",0,BN26*SUMIFS(условия!76:76,условия!$7:$7,"&lt;="&amp;BN$8,условия!$8:$8,"&gt;="&amp;BN$8))</f>
        <v>64000.000000000007</v>
      </c>
      <c r="BO39" s="21">
        <f>IF(BO$8="",0,BO26*SUMIFS(условия!76:76,условия!$7:$7,"&lt;="&amp;BO$8,условия!$8:$8,"&gt;="&amp;BO$8))</f>
        <v>64000.000000000007</v>
      </c>
      <c r="BP39" s="21">
        <f>IF(BP$8="",0,BP26*SUMIFS(условия!76:76,условия!$7:$7,"&lt;="&amp;BP$8,условия!$8:$8,"&gt;="&amp;BP$8))</f>
        <v>64000.000000000007</v>
      </c>
      <c r="BQ39" s="21">
        <f>IF(BQ$8="",0,BQ26*SUMIFS(условия!76:76,условия!$7:$7,"&lt;="&amp;BQ$8,условия!$8:$8,"&gt;="&amp;BQ$8))</f>
        <v>64000.000000000007</v>
      </c>
      <c r="BR39" s="21">
        <f>IF(BR$8="",0,BR26*SUMIFS(условия!76:76,условия!$7:$7,"&lt;="&amp;BR$8,условия!$8:$8,"&gt;="&amp;BR$8))</f>
        <v>64000.000000000007</v>
      </c>
      <c r="BS39" s="21">
        <f>IF(BS$8="",0,BS26*SUMIFS(условия!76:76,условия!$7:$7,"&lt;="&amp;BS$8,условия!$8:$8,"&gt;="&amp;BS$8))</f>
        <v>64000.000000000007</v>
      </c>
      <c r="BT39" s="21">
        <f>IF(BT$8="",0,BT26*SUMIFS(условия!76:76,условия!$7:$7,"&lt;="&amp;BT$8,условия!$8:$8,"&gt;="&amp;BT$8))</f>
        <v>64000.000000000007</v>
      </c>
      <c r="BU39" s="21">
        <f>IF(BU$8="",0,BU26*SUMIFS(условия!76:76,условия!$7:$7,"&lt;="&amp;BU$8,условия!$8:$8,"&gt;="&amp;BU$8))</f>
        <v>64000.000000000007</v>
      </c>
      <c r="BV39" s="21">
        <f>IF(BV$8="",0,BV26*SUMIFS(условия!76:76,условия!$7:$7,"&lt;="&amp;BV$8,условия!$8:$8,"&gt;="&amp;BV$8))</f>
        <v>64000.000000000007</v>
      </c>
      <c r="BW39" s="21">
        <f>IF(BW$8="",0,BW26*SUMIFS(условия!76:76,условия!$7:$7,"&lt;="&amp;BW$8,условия!$8:$8,"&gt;="&amp;BW$8))</f>
        <v>64000.000000000007</v>
      </c>
      <c r="BX39" s="21">
        <f>IF(BX$8="",0,BX26*SUMIFS(условия!76:76,условия!$7:$7,"&lt;="&amp;BX$8,условия!$8:$8,"&gt;="&amp;BX$8))</f>
        <v>64000.000000000007</v>
      </c>
      <c r="BY39" s="21">
        <f>IF(BY$8="",0,BY26*SUMIFS(условия!76:76,условия!$7:$7,"&lt;="&amp;BY$8,условия!$8:$8,"&gt;="&amp;BY$8))</f>
        <v>64000.000000000007</v>
      </c>
      <c r="BZ39" s="21">
        <f>IF(BZ$8="",0,BZ26*SUMIFS(условия!76:76,условия!$7:$7,"&lt;="&amp;BZ$8,условия!$8:$8,"&gt;="&amp;BZ$8))</f>
        <v>64000.000000000007</v>
      </c>
      <c r="CA39" s="21">
        <f>IF(CA$8="",0,CA26*SUMIFS(условия!76:76,условия!$7:$7,"&lt;="&amp;CA$8,условия!$8:$8,"&gt;="&amp;CA$8))</f>
        <v>64000.000000000007</v>
      </c>
      <c r="CB39" s="21">
        <f>IF(CB$8="",0,CB26*SUMIFS(условия!76:76,условия!$7:$7,"&lt;="&amp;CB$8,условия!$8:$8,"&gt;="&amp;CB$8))</f>
        <v>139999.99999999997</v>
      </c>
      <c r="CC39" s="21">
        <f>IF(CC$8="",0,CC26*SUMIFS(условия!76:76,условия!$7:$7,"&lt;="&amp;CC$8,условия!$8:$8,"&gt;="&amp;CC$8))</f>
        <v>139999.99999999997</v>
      </c>
      <c r="CD39" s="21">
        <f>IF(CD$8="",0,CD26*SUMIFS(условия!76:76,условия!$7:$7,"&lt;="&amp;CD$8,условия!$8:$8,"&gt;="&amp;CD$8))</f>
        <v>139999.99999999997</v>
      </c>
      <c r="CE39" s="21">
        <f>IF(CE$8="",0,CE26*SUMIFS(условия!76:76,условия!$7:$7,"&lt;="&amp;CE$8,условия!$8:$8,"&gt;="&amp;CE$8))</f>
        <v>139999.99999999997</v>
      </c>
      <c r="CF39" s="21">
        <f>IF(CF$8="",0,CF26*SUMIFS(условия!76:76,условия!$7:$7,"&lt;="&amp;CF$8,условия!$8:$8,"&gt;="&amp;CF$8))</f>
        <v>139999.99999999997</v>
      </c>
      <c r="CG39" s="21">
        <f>IF(CG$8="",0,CG26*SUMIFS(условия!76:76,условия!$7:$7,"&lt;="&amp;CG$8,условия!$8:$8,"&gt;="&amp;CG$8))</f>
        <v>139999.99999999997</v>
      </c>
      <c r="CH39" s="21">
        <f>IF(CH$8="",0,CH26*SUMIFS(условия!76:76,условия!$7:$7,"&lt;="&amp;CH$8,условия!$8:$8,"&gt;="&amp;CH$8))</f>
        <v>139999.99999999997</v>
      </c>
      <c r="CI39" s="21">
        <f>IF(CI$8="",0,CI26*SUMIFS(условия!76:76,условия!$7:$7,"&lt;="&amp;CI$8,условия!$8:$8,"&gt;="&amp;CI$8))</f>
        <v>139999.99999999997</v>
      </c>
      <c r="CJ39" s="21">
        <f>IF(CJ$8="",0,CJ26*SUMIFS(условия!76:76,условия!$7:$7,"&lt;="&amp;CJ$8,условия!$8:$8,"&gt;="&amp;CJ$8))</f>
        <v>139999.99999999997</v>
      </c>
      <c r="CK39" s="21">
        <f>IF(CK$8="",0,CK26*SUMIFS(условия!76:76,условия!$7:$7,"&lt;="&amp;CK$8,условия!$8:$8,"&gt;="&amp;CK$8))</f>
        <v>139999.99999999997</v>
      </c>
      <c r="CL39" s="21">
        <f>IF(CL$8="",0,CL26*SUMIFS(условия!76:76,условия!$7:$7,"&lt;="&amp;CL$8,условия!$8:$8,"&gt;="&amp;CL$8))</f>
        <v>139999.99999999997</v>
      </c>
      <c r="CM39" s="21">
        <f>IF(CM$8="",0,CM26*SUMIFS(условия!76:76,условия!$7:$7,"&lt;="&amp;CM$8,условия!$8:$8,"&gt;="&amp;CM$8))</f>
        <v>139999.99999999997</v>
      </c>
      <c r="CN39" s="21">
        <f>IF(CN$8="",0,CN26*SUMIFS(условия!76:76,условия!$7:$7,"&lt;="&amp;CN$8,условия!$8:$8,"&gt;="&amp;CN$8))</f>
        <v>139999.99999999997</v>
      </c>
      <c r="CO39" s="21">
        <f>IF(CO$8="",0,CO26*SUMIFS(условия!76:76,условия!$7:$7,"&lt;="&amp;CO$8,условия!$8:$8,"&gt;="&amp;CO$8))</f>
        <v>139999.99999999997</v>
      </c>
      <c r="CP39" s="21">
        <f>IF(CP$8="",0,CP26*SUMIFS(условия!76:76,условия!$7:$7,"&lt;="&amp;CP$8,условия!$8:$8,"&gt;="&amp;CP$8))</f>
        <v>139999.99999999997</v>
      </c>
      <c r="CQ39" s="21">
        <f>IF(CQ$8="",0,CQ26*SUMIFS(условия!76:76,условия!$7:$7,"&lt;="&amp;CQ$8,условия!$8:$8,"&gt;="&amp;CQ$8))</f>
        <v>139999.99999999997</v>
      </c>
      <c r="CR39" s="21">
        <f>IF(CR$8="",0,CR26*SUMIFS(условия!76:76,условия!$7:$7,"&lt;="&amp;CR$8,условия!$8:$8,"&gt;="&amp;CR$8))</f>
        <v>139999.99999999997</v>
      </c>
      <c r="CS39" s="21">
        <f>IF(CS$8="",0,CS26*SUMIFS(условия!76:76,условия!$7:$7,"&lt;="&amp;CS$8,условия!$8:$8,"&gt;="&amp;CS$8))</f>
        <v>139999.99999999997</v>
      </c>
      <c r="CT39" s="21">
        <f>IF(CT$8="",0,CT26*SUMIFS(условия!76:76,условия!$7:$7,"&lt;="&amp;CT$8,условия!$8:$8,"&gt;="&amp;CT$8))</f>
        <v>139999.99999999997</v>
      </c>
      <c r="CU39" s="21">
        <f>IF(CU$8="",0,CU26*SUMIFS(условия!76:76,условия!$7:$7,"&lt;="&amp;CU$8,условия!$8:$8,"&gt;="&amp;CU$8))</f>
        <v>139999.99999999997</v>
      </c>
      <c r="CV39" s="21">
        <f>IF(CV$8="",0,CV26*SUMIFS(условия!76:76,условия!$7:$7,"&lt;="&amp;CV$8,условия!$8:$8,"&gt;="&amp;CV$8))</f>
        <v>139999.99999999997</v>
      </c>
      <c r="CW39" s="21">
        <f>IF(CW$8="",0,CW26*SUMIFS(условия!76:76,условия!$7:$7,"&lt;="&amp;CW$8,условия!$8:$8,"&gt;="&amp;CW$8))</f>
        <v>139999.99999999997</v>
      </c>
      <c r="CX39" s="21">
        <f>IF(CX$8="",0,CX26*SUMIFS(условия!76:76,условия!$7:$7,"&lt;="&amp;CX$8,условия!$8:$8,"&gt;="&amp;CX$8))</f>
        <v>139999.99999999997</v>
      </c>
      <c r="CY39" s="21">
        <f>IF(CY$8="",0,CY26*SUMIFS(условия!76:76,условия!$7:$7,"&lt;="&amp;CY$8,условия!$8:$8,"&gt;="&amp;CY$8))</f>
        <v>139999.99999999997</v>
      </c>
      <c r="CZ39" s="21">
        <f>IF(CZ$8="",0,CZ26*SUMIFS(условия!76:76,условия!$7:$7,"&lt;="&amp;CZ$8,условия!$8:$8,"&gt;="&amp;CZ$8))</f>
        <v>139999.99999999997</v>
      </c>
      <c r="DA39" s="21">
        <f>IF(DA$8="",0,DA26*SUMIFS(условия!76:76,условия!$7:$7,"&lt;="&amp;DA$8,условия!$8:$8,"&gt;="&amp;DA$8))</f>
        <v>139999.99999999997</v>
      </c>
      <c r="DB39" s="21">
        <f>IF(DB$8="",0,DB26*SUMIFS(условия!76:76,условия!$7:$7,"&lt;="&amp;DB$8,условия!$8:$8,"&gt;="&amp;DB$8))</f>
        <v>139999.99999999997</v>
      </c>
      <c r="DC39" s="21">
        <f>IF(DC$8="",0,DC26*SUMIFS(условия!76:76,условия!$7:$7,"&lt;="&amp;DC$8,условия!$8:$8,"&gt;="&amp;DC$8))</f>
        <v>139999.99999999997</v>
      </c>
      <c r="DD39" s="21">
        <f>IF(DD$8="",0,DD26*SUMIFS(условия!76:76,условия!$7:$7,"&lt;="&amp;DD$8,условия!$8:$8,"&gt;="&amp;DD$8))</f>
        <v>139999.99999999997</v>
      </c>
      <c r="DE39" s="21">
        <f>IF(DE$8="",0,DE26*SUMIFS(условия!76:76,условия!$7:$7,"&lt;="&amp;DE$8,условия!$8:$8,"&gt;="&amp;DE$8))</f>
        <v>139999.99999999997</v>
      </c>
      <c r="DF39" s="21">
        <f>IF(DF$8="",0,DF26*SUMIFS(условия!76:76,условия!$7:$7,"&lt;="&amp;DF$8,условия!$8:$8,"&gt;="&amp;DF$8))</f>
        <v>139999.99999999997</v>
      </c>
      <c r="DG39" s="21">
        <f>IF(DG$8="",0,DG26*SUMIFS(условия!76:76,условия!$7:$7,"&lt;="&amp;DG$8,условия!$8:$8,"&gt;="&amp;DG$8))</f>
        <v>139999.99999999997</v>
      </c>
      <c r="DH39" s="21">
        <f>IF(DH$8="",0,DH26*SUMIFS(условия!76:76,условия!$7:$7,"&lt;="&amp;DH$8,условия!$8:$8,"&gt;="&amp;DH$8))</f>
        <v>139999.99999999997</v>
      </c>
      <c r="DI39" s="21">
        <f>IF(DI$8="",0,DI26*SUMIFS(условия!76:76,условия!$7:$7,"&lt;="&amp;DI$8,условия!$8:$8,"&gt;="&amp;DI$8))</f>
        <v>139999.99999999997</v>
      </c>
      <c r="DJ39" s="21">
        <f>IF(DJ$8="",0,DJ26*SUMIFS(условия!76:76,условия!$7:$7,"&lt;="&amp;DJ$8,условия!$8:$8,"&gt;="&amp;DJ$8))</f>
        <v>139999.99999999997</v>
      </c>
      <c r="DK39" s="21">
        <f>IF(DK$8="",0,DK26*SUMIFS(условия!76:76,условия!$7:$7,"&lt;="&amp;DK$8,условия!$8:$8,"&gt;="&amp;DK$8))</f>
        <v>139999.99999999997</v>
      </c>
      <c r="DL39" s="21">
        <f>IF(DL$8="",0,DL26*SUMIFS(условия!76:76,условия!$7:$7,"&lt;="&amp;DL$8,условия!$8:$8,"&gt;="&amp;DL$8))</f>
        <v>139999.99999999997</v>
      </c>
      <c r="DM39" s="21">
        <f>IF(DM$8="",0,DM26*SUMIFS(условия!76:76,условия!$7:$7,"&lt;="&amp;DM$8,условия!$8:$8,"&gt;="&amp;DM$8))</f>
        <v>139999.99999999997</v>
      </c>
      <c r="DN39" s="21">
        <f>IF(DN$8="",0,DN26*SUMIFS(условия!76:76,условия!$7:$7,"&lt;="&amp;DN$8,условия!$8:$8,"&gt;="&amp;DN$8))</f>
        <v>139999.99999999997</v>
      </c>
      <c r="DO39" s="21">
        <f>IF(DO$8="",0,DO26*SUMIFS(условия!76:76,условия!$7:$7,"&lt;="&amp;DO$8,условия!$8:$8,"&gt;="&amp;DO$8))</f>
        <v>139999.99999999997</v>
      </c>
      <c r="DP39" s="21">
        <f>IF(DP$8="",0,DP26*SUMIFS(условия!76:76,условия!$7:$7,"&lt;="&amp;DP$8,условия!$8:$8,"&gt;="&amp;DP$8))</f>
        <v>139999.99999999997</v>
      </c>
      <c r="DQ39" s="21">
        <f>IF(DQ$8="",0,DQ26*SUMIFS(условия!76:76,условия!$7:$7,"&lt;="&amp;DQ$8,условия!$8:$8,"&gt;="&amp;DQ$8))</f>
        <v>139999.99999999997</v>
      </c>
      <c r="DR39" s="21">
        <f>IF(DR$8="",0,DR26*SUMIFS(условия!76:76,условия!$7:$7,"&lt;="&amp;DR$8,условия!$8:$8,"&gt;="&amp;DR$8))</f>
        <v>139999.99999999997</v>
      </c>
      <c r="DS39" s="21">
        <f>IF(DS$8="",0,DS26*SUMIFS(условия!76:76,условия!$7:$7,"&lt;="&amp;DS$8,условия!$8:$8,"&gt;="&amp;DS$8))</f>
        <v>139999.99999999997</v>
      </c>
      <c r="DT39" s="21">
        <f>IF(DT$8="",0,DT26*SUMIFS(условия!76:76,условия!$7:$7,"&lt;="&amp;DT$8,условия!$8:$8,"&gt;="&amp;DT$8))</f>
        <v>139999.99999999997</v>
      </c>
      <c r="DU39" s="21">
        <f>IF(DU$8="",0,DU26*SUMIFS(условия!76:76,условия!$7:$7,"&lt;="&amp;DU$8,условия!$8:$8,"&gt;="&amp;DU$8))</f>
        <v>139999.99999999997</v>
      </c>
      <c r="DV39" s="21">
        <f>IF(DV$8="",0,DV26*SUMIFS(условия!76:76,условия!$7:$7,"&lt;="&amp;DV$8,условия!$8:$8,"&gt;="&amp;DV$8))</f>
        <v>139999.99999999997</v>
      </c>
      <c r="DW39" s="21">
        <f>IF(DW$8="",0,DW26*SUMIFS(условия!76:76,условия!$7:$7,"&lt;="&amp;DW$8,условия!$8:$8,"&gt;="&amp;DW$8))</f>
        <v>139999.99999999997</v>
      </c>
      <c r="DX39" s="21">
        <f>IF(DX$8="",0,DX26*SUMIFS(условия!76:76,условия!$7:$7,"&lt;="&amp;DX$8,условия!$8:$8,"&gt;="&amp;DX$8))</f>
        <v>139999.99999999997</v>
      </c>
      <c r="DY39" s="21">
        <f>IF(DY$8="",0,DY26*SUMIFS(условия!76:76,условия!$7:$7,"&lt;="&amp;DY$8,условия!$8:$8,"&gt;="&amp;DY$8))</f>
        <v>139999.99999999997</v>
      </c>
      <c r="DZ39" s="21">
        <f>IF(DZ$8="",0,DZ26*SUMIFS(условия!76:76,условия!$7:$7,"&lt;="&amp;DZ$8,условия!$8:$8,"&gt;="&amp;DZ$8))</f>
        <v>139999.99999999997</v>
      </c>
      <c r="EA39" s="21">
        <f>IF(EA$8="",0,EA26*SUMIFS(условия!76:76,условия!$7:$7,"&lt;="&amp;EA$8,условия!$8:$8,"&gt;="&amp;EA$8))</f>
        <v>139999.99999999997</v>
      </c>
      <c r="EB39" s="21">
        <f>IF(EB$8="",0,EB26*SUMIFS(условия!76:76,условия!$7:$7,"&lt;="&amp;EB$8,условия!$8:$8,"&gt;="&amp;EB$8))</f>
        <v>139999.99999999997</v>
      </c>
      <c r="EC39" s="21">
        <f>IF(EC$8="",0,EC26*SUMIFS(условия!76:76,условия!$7:$7,"&lt;="&amp;EC$8,условия!$8:$8,"&gt;="&amp;EC$8))</f>
        <v>139999.99999999997</v>
      </c>
      <c r="ED39" s="21">
        <f>IF(ED$8="",0,ED26*SUMIFS(условия!76:76,условия!$7:$7,"&lt;="&amp;ED$8,условия!$8:$8,"&gt;="&amp;ED$8))</f>
        <v>139999.99999999997</v>
      </c>
      <c r="EE39" s="21">
        <f>IF(EE$8="",0,EE26*SUMIFS(условия!76:76,условия!$7:$7,"&lt;="&amp;EE$8,условия!$8:$8,"&gt;="&amp;EE$8))</f>
        <v>139999.99999999997</v>
      </c>
      <c r="EF39" s="21">
        <f>IF(EF$8="",0,EF26*SUMIFS(условия!76:76,условия!$7:$7,"&lt;="&amp;EF$8,условия!$8:$8,"&gt;="&amp;EF$8))</f>
        <v>139999.99999999997</v>
      </c>
      <c r="EG39" s="21">
        <f>IF(EG$8="",0,EG26*SUMIFS(условия!76:76,условия!$7:$7,"&lt;="&amp;EG$8,условия!$8:$8,"&gt;="&amp;EG$8))</f>
        <v>139999.99999999997</v>
      </c>
      <c r="EH39" s="21">
        <f>IF(EH$8="",0,EH26*SUMIFS(условия!76:76,условия!$7:$7,"&lt;="&amp;EH$8,условия!$8:$8,"&gt;="&amp;EH$8))</f>
        <v>139999.99999999997</v>
      </c>
      <c r="EI39" s="21">
        <f>IF(EI$8="",0,EI26*SUMIFS(условия!76:76,условия!$7:$7,"&lt;="&amp;EI$8,условия!$8:$8,"&gt;="&amp;EI$8))</f>
        <v>139999.99999999997</v>
      </c>
      <c r="EJ39" s="21">
        <f>IF(EJ$8="",0,EJ26*SUMIFS(условия!76:76,условия!$7:$7,"&lt;="&amp;EJ$8,условия!$8:$8,"&gt;="&amp;EJ$8))</f>
        <v>139999.99999999997</v>
      </c>
      <c r="EK39" s="21">
        <f>IF(EK$8="",0,EK26*SUMIFS(условия!76:76,условия!$7:$7,"&lt;="&amp;EK$8,условия!$8:$8,"&gt;="&amp;EK$8))</f>
        <v>93333.333333333314</v>
      </c>
      <c r="EL39" s="21">
        <f>IF(EL$8="",0,EL26*SUMIFS(условия!76:76,условия!$7:$7,"&lt;="&amp;EL$8,условия!$8:$8,"&gt;="&amp;EL$8))</f>
        <v>93333.333333333314</v>
      </c>
      <c r="EM39" s="21">
        <f>IF(EM$8="",0,EM26*SUMIFS(условия!76:76,условия!$7:$7,"&lt;="&amp;EM$8,условия!$8:$8,"&gt;="&amp;EM$8))</f>
        <v>93333.333333333314</v>
      </c>
      <c r="EN39" s="21">
        <f>IF(EN$8="",0,EN26*SUMIFS(условия!76:76,условия!$7:$7,"&lt;="&amp;EN$8,условия!$8:$8,"&gt;="&amp;EN$8))</f>
        <v>93333.333333333314</v>
      </c>
      <c r="EO39" s="21">
        <f>IF(EO$8="",0,EO26*SUMIFS(условия!76:76,условия!$7:$7,"&lt;="&amp;EO$8,условия!$8:$8,"&gt;="&amp;EO$8))</f>
        <v>93333.333333333314</v>
      </c>
      <c r="EP39" s="21">
        <f>IF(EP$8="",0,EP26*SUMIFS(условия!76:76,условия!$7:$7,"&lt;="&amp;EP$8,условия!$8:$8,"&gt;="&amp;EP$8))</f>
        <v>93333.333333333314</v>
      </c>
      <c r="EQ39" s="21">
        <f>IF(EQ$8="",0,EQ26*SUMIFS(условия!76:76,условия!$7:$7,"&lt;="&amp;EQ$8,условия!$8:$8,"&gt;="&amp;EQ$8))</f>
        <v>93333.333333333314</v>
      </c>
      <c r="ER39" s="21">
        <f>IF(ER$8="",0,ER26*SUMIFS(условия!76:76,условия!$7:$7,"&lt;="&amp;ER$8,условия!$8:$8,"&gt;="&amp;ER$8))</f>
        <v>93333.333333333314</v>
      </c>
      <c r="ES39" s="21">
        <f>IF(ES$8="",0,ES26*SUMIFS(условия!76:76,условия!$7:$7,"&lt;="&amp;ES$8,условия!$8:$8,"&gt;="&amp;ES$8))</f>
        <v>93333.333333333314</v>
      </c>
      <c r="ET39" s="21">
        <f>IF(ET$8="",0,ET26*SUMIFS(условия!76:76,условия!$7:$7,"&lt;="&amp;ET$8,условия!$8:$8,"&gt;="&amp;ET$8))</f>
        <v>93333.333333333314</v>
      </c>
      <c r="EU39" s="21">
        <f>IF(EU$8="",0,EU26*SUMIFS(условия!76:76,условия!$7:$7,"&lt;="&amp;EU$8,условия!$8:$8,"&gt;="&amp;EU$8))</f>
        <v>93333.333333333314</v>
      </c>
      <c r="EV39" s="21">
        <f>IF(EV$8="",0,EV26*SUMIFS(условия!76:76,условия!$7:$7,"&lt;="&amp;EV$8,условия!$8:$8,"&gt;="&amp;EV$8))</f>
        <v>93333.333333333314</v>
      </c>
      <c r="EW39" s="21">
        <f>IF(EW$8="",0,EW26*SUMIFS(условия!76:76,условия!$7:$7,"&lt;="&amp;EW$8,условия!$8:$8,"&gt;="&amp;EW$8))</f>
        <v>93333.333333333314</v>
      </c>
      <c r="EX39" s="21">
        <f>IF(EX$8="",0,EX26*SUMIFS(условия!76:76,условия!$7:$7,"&lt;="&amp;EX$8,условия!$8:$8,"&gt;="&amp;EX$8))</f>
        <v>93333.333333333314</v>
      </c>
      <c r="EY39" s="21">
        <f>IF(EY$8="",0,EY26*SUMIFS(условия!76:76,условия!$7:$7,"&lt;="&amp;EY$8,условия!$8:$8,"&gt;="&amp;EY$8))</f>
        <v>93333.333333333314</v>
      </c>
      <c r="EZ39" s="21">
        <f>IF(EZ$8="",0,EZ26*SUMIFS(условия!76:76,условия!$7:$7,"&lt;="&amp;EZ$8,условия!$8:$8,"&gt;="&amp;EZ$8))</f>
        <v>93333.333333333314</v>
      </c>
      <c r="FA39" s="21">
        <f>IF(FA$8="",0,FA26*SUMIFS(условия!76:76,условия!$7:$7,"&lt;="&amp;FA$8,условия!$8:$8,"&gt;="&amp;FA$8))</f>
        <v>93333.333333333314</v>
      </c>
      <c r="FB39" s="21">
        <f>IF(FB$8="",0,FB26*SUMIFS(условия!76:76,условия!$7:$7,"&lt;="&amp;FB$8,условия!$8:$8,"&gt;="&amp;FB$8))</f>
        <v>93333.333333333314</v>
      </c>
      <c r="FC39" s="21">
        <f>IF(FC$8="",0,FC26*SUMIFS(условия!76:76,условия!$7:$7,"&lt;="&amp;FC$8,условия!$8:$8,"&gt;="&amp;FC$8))</f>
        <v>93333.333333333314</v>
      </c>
      <c r="FD39" s="21">
        <f>IF(FD$8="",0,FD26*SUMIFS(условия!76:76,условия!$7:$7,"&lt;="&amp;FD$8,условия!$8:$8,"&gt;="&amp;FD$8))</f>
        <v>93333.333333333314</v>
      </c>
      <c r="FE39" s="21">
        <f>IF(FE$8="",0,FE26*SUMIFS(условия!76:76,условия!$7:$7,"&lt;="&amp;FE$8,условия!$8:$8,"&gt;="&amp;FE$8))</f>
        <v>93333.333333333314</v>
      </c>
      <c r="FF39" s="21">
        <f>IF(FF$8="",0,FF26*SUMIFS(условия!76:76,условия!$7:$7,"&lt;="&amp;FF$8,условия!$8:$8,"&gt;="&amp;FF$8))</f>
        <v>93333.333333333314</v>
      </c>
      <c r="FG39" s="21">
        <f>IF(FG$8="",0,FG26*SUMIFS(условия!76:76,условия!$7:$7,"&lt;="&amp;FG$8,условия!$8:$8,"&gt;="&amp;FG$8))</f>
        <v>93333.333333333314</v>
      </c>
      <c r="FH39" s="21">
        <f>IF(FH$8="",0,FH26*SUMIFS(условия!76:76,условия!$7:$7,"&lt;="&amp;FH$8,условия!$8:$8,"&gt;="&amp;FH$8))</f>
        <v>93333.333333333314</v>
      </c>
      <c r="FI39" s="21">
        <f>IF(FI$8="",0,FI26*SUMIFS(условия!76:76,условия!$7:$7,"&lt;="&amp;FI$8,условия!$8:$8,"&gt;="&amp;FI$8))</f>
        <v>93333.333333333314</v>
      </c>
      <c r="FJ39" s="21">
        <f>IF(FJ$8="",0,FJ26*SUMIFS(условия!76:76,условия!$7:$7,"&lt;="&amp;FJ$8,условия!$8:$8,"&gt;="&amp;FJ$8))</f>
        <v>93333.333333333314</v>
      </c>
      <c r="FK39" s="21">
        <f>IF(FK$8="",0,FK26*SUMIFS(условия!76:76,условия!$7:$7,"&lt;="&amp;FK$8,условия!$8:$8,"&gt;="&amp;FK$8))</f>
        <v>93333.333333333314</v>
      </c>
      <c r="FL39" s="21">
        <f>IF(FL$8="",0,FL26*SUMIFS(условия!76:76,условия!$7:$7,"&lt;="&amp;FL$8,условия!$8:$8,"&gt;="&amp;FL$8))</f>
        <v>93333.333333333314</v>
      </c>
      <c r="FM39" s="21">
        <f>IF(FM$8="",0,FM26*SUMIFS(условия!76:76,условия!$7:$7,"&lt;="&amp;FM$8,условия!$8:$8,"&gt;="&amp;FM$8))</f>
        <v>93333.333333333314</v>
      </c>
      <c r="FN39" s="21">
        <f>IF(FN$8="",0,FN26*SUMIFS(условия!76:76,условия!$7:$7,"&lt;="&amp;FN$8,условия!$8:$8,"&gt;="&amp;FN$8))</f>
        <v>93333.333333333314</v>
      </c>
      <c r="FO39" s="21">
        <f>IF(FO$8="",0,FO26*SUMIFS(условия!76:76,условия!$7:$7,"&lt;="&amp;FO$8,условия!$8:$8,"&gt;="&amp;FO$8))</f>
        <v>120000.00000000001</v>
      </c>
      <c r="FP39" s="21">
        <f>IF(FP$8="",0,FP26*SUMIFS(условия!76:76,условия!$7:$7,"&lt;="&amp;FP$8,условия!$8:$8,"&gt;="&amp;FP$8))</f>
        <v>120000.00000000001</v>
      </c>
      <c r="FQ39" s="21">
        <f>IF(FQ$8="",0,FQ26*SUMIFS(условия!76:76,условия!$7:$7,"&lt;="&amp;FQ$8,условия!$8:$8,"&gt;="&amp;FQ$8))</f>
        <v>120000.00000000001</v>
      </c>
      <c r="FR39" s="21">
        <f>IF(FR$8="",0,FR26*SUMIFS(условия!76:76,условия!$7:$7,"&lt;="&amp;FR$8,условия!$8:$8,"&gt;="&amp;FR$8))</f>
        <v>120000.00000000001</v>
      </c>
      <c r="FS39" s="21">
        <f>IF(FS$8="",0,FS26*SUMIFS(условия!76:76,условия!$7:$7,"&lt;="&amp;FS$8,условия!$8:$8,"&gt;="&amp;FS$8))</f>
        <v>120000.00000000001</v>
      </c>
      <c r="FT39" s="21">
        <f>IF(FT$8="",0,FT26*SUMIFS(условия!76:76,условия!$7:$7,"&lt;="&amp;FT$8,условия!$8:$8,"&gt;="&amp;FT$8))</f>
        <v>120000.00000000001</v>
      </c>
      <c r="FU39" s="21">
        <f>IF(FU$8="",0,FU26*SUMIFS(условия!76:76,условия!$7:$7,"&lt;="&amp;FU$8,условия!$8:$8,"&gt;="&amp;FU$8))</f>
        <v>120000.00000000001</v>
      </c>
      <c r="FV39" s="21">
        <f>IF(FV$8="",0,FV26*SUMIFS(условия!76:76,условия!$7:$7,"&lt;="&amp;FV$8,условия!$8:$8,"&gt;="&amp;FV$8))</f>
        <v>120000.00000000001</v>
      </c>
      <c r="FW39" s="21">
        <f>IF(FW$8="",0,FW26*SUMIFS(условия!76:76,условия!$7:$7,"&lt;="&amp;FW$8,условия!$8:$8,"&gt;="&amp;FW$8))</f>
        <v>120000.00000000001</v>
      </c>
      <c r="FX39" s="21">
        <f>IF(FX$8="",0,FX26*SUMIFS(условия!76:76,условия!$7:$7,"&lt;="&amp;FX$8,условия!$8:$8,"&gt;="&amp;FX$8))</f>
        <v>120000.00000000001</v>
      </c>
      <c r="FY39" s="21">
        <f>IF(FY$8="",0,FY26*SUMIFS(условия!76:76,условия!$7:$7,"&lt;="&amp;FY$8,условия!$8:$8,"&gt;="&amp;FY$8))</f>
        <v>120000.00000000001</v>
      </c>
      <c r="FZ39" s="21">
        <f>IF(FZ$8="",0,FZ26*SUMIFS(условия!76:76,условия!$7:$7,"&lt;="&amp;FZ$8,условия!$8:$8,"&gt;="&amp;FZ$8))</f>
        <v>120000.00000000001</v>
      </c>
      <c r="GA39" s="21">
        <f>IF(GA$8="",0,GA26*SUMIFS(условия!76:76,условия!$7:$7,"&lt;="&amp;GA$8,условия!$8:$8,"&gt;="&amp;GA$8))</f>
        <v>120000.00000000001</v>
      </c>
      <c r="GB39" s="21">
        <f>IF(GB$8="",0,GB26*SUMIFS(условия!76:76,условия!$7:$7,"&lt;="&amp;GB$8,условия!$8:$8,"&gt;="&amp;GB$8))</f>
        <v>120000.00000000001</v>
      </c>
      <c r="GC39" s="21">
        <f>IF(GC$8="",0,GC26*SUMIFS(условия!76:76,условия!$7:$7,"&lt;="&amp;GC$8,условия!$8:$8,"&gt;="&amp;GC$8))</f>
        <v>120000.00000000001</v>
      </c>
      <c r="GD39" s="21">
        <f>IF(GD$8="",0,GD26*SUMIFS(условия!76:76,условия!$7:$7,"&lt;="&amp;GD$8,условия!$8:$8,"&gt;="&amp;GD$8))</f>
        <v>120000.00000000001</v>
      </c>
      <c r="GE39" s="21">
        <f>IF(GE$8="",0,GE26*SUMIFS(условия!76:76,условия!$7:$7,"&lt;="&amp;GE$8,условия!$8:$8,"&gt;="&amp;GE$8))</f>
        <v>120000.00000000001</v>
      </c>
      <c r="GF39" s="21">
        <f>IF(GF$8="",0,GF26*SUMIFS(условия!76:76,условия!$7:$7,"&lt;="&amp;GF$8,условия!$8:$8,"&gt;="&amp;GF$8))</f>
        <v>120000.00000000001</v>
      </c>
      <c r="GG39" s="21">
        <f>IF(GG$8="",0,GG26*SUMIFS(условия!76:76,условия!$7:$7,"&lt;="&amp;GG$8,условия!$8:$8,"&gt;="&amp;GG$8))</f>
        <v>120000.00000000001</v>
      </c>
      <c r="GH39" s="21">
        <f>IF(GH$8="",0,GH26*SUMIFS(условия!76:76,условия!$7:$7,"&lt;="&amp;GH$8,условия!$8:$8,"&gt;="&amp;GH$8))</f>
        <v>120000.00000000001</v>
      </c>
      <c r="GI39" s="21">
        <f>IF(GI$8="",0,GI26*SUMIFS(условия!76:76,условия!$7:$7,"&lt;="&amp;GI$8,условия!$8:$8,"&gt;="&amp;GI$8))</f>
        <v>120000.00000000001</v>
      </c>
      <c r="GJ39" s="21">
        <f>IF(GJ$8="",0,GJ26*SUMIFS(условия!76:76,условия!$7:$7,"&lt;="&amp;GJ$8,условия!$8:$8,"&gt;="&amp;GJ$8))</f>
        <v>120000.00000000001</v>
      </c>
      <c r="GK39" s="21">
        <f>IF(GK$8="",0,GK26*SUMIFS(условия!76:76,условия!$7:$7,"&lt;="&amp;GK$8,условия!$8:$8,"&gt;="&amp;GK$8))</f>
        <v>120000.00000000001</v>
      </c>
      <c r="GL39" s="21">
        <f>IF(GL$8="",0,GL26*SUMIFS(условия!76:76,условия!$7:$7,"&lt;="&amp;GL$8,условия!$8:$8,"&gt;="&amp;GL$8))</f>
        <v>120000.00000000001</v>
      </c>
      <c r="GM39" s="21">
        <f>IF(GM$8="",0,GM26*SUMIFS(условия!76:76,условия!$7:$7,"&lt;="&amp;GM$8,условия!$8:$8,"&gt;="&amp;GM$8))</f>
        <v>120000.00000000001</v>
      </c>
      <c r="GN39" s="21">
        <f>IF(GN$8="",0,GN26*SUMIFS(условия!76:76,условия!$7:$7,"&lt;="&amp;GN$8,условия!$8:$8,"&gt;="&amp;GN$8))</f>
        <v>120000.00000000001</v>
      </c>
      <c r="GO39" s="21">
        <f>IF(GO$8="",0,GO26*SUMIFS(условия!76:76,условия!$7:$7,"&lt;="&amp;GO$8,условия!$8:$8,"&gt;="&amp;GO$8))</f>
        <v>120000.00000000001</v>
      </c>
      <c r="GP39" s="21">
        <f>IF(GP$8="",0,GP26*SUMIFS(условия!76:76,условия!$7:$7,"&lt;="&amp;GP$8,условия!$8:$8,"&gt;="&amp;GP$8))</f>
        <v>120000.00000000001</v>
      </c>
      <c r="GQ39" s="21">
        <f>IF(GQ$8="",0,GQ26*SUMIFS(условия!76:76,условия!$7:$7,"&lt;="&amp;GQ$8,условия!$8:$8,"&gt;="&amp;GQ$8))</f>
        <v>120000.00000000001</v>
      </c>
      <c r="GR39" s="21">
        <f>IF(GR$8="",0,GR26*SUMIFS(условия!76:76,условия!$7:$7,"&lt;="&amp;GR$8,условия!$8:$8,"&gt;="&amp;GR$8))</f>
        <v>120000.00000000001</v>
      </c>
      <c r="GS39" s="21">
        <f>IF(GS$8="",0,GS26*SUMIFS(условия!76:76,условия!$7:$7,"&lt;="&amp;GS$8,условия!$8:$8,"&gt;="&amp;GS$8))</f>
        <v>120000.00000000001</v>
      </c>
      <c r="GT39" s="21">
        <f>IF(GT$8="",0,GT26*SUMIFS(условия!76:76,условия!$7:$7,"&lt;="&amp;GT$8,условия!$8:$8,"&gt;="&amp;GT$8))</f>
        <v>146666.66666666666</v>
      </c>
      <c r="GU39" s="21">
        <f>IF(GU$8="",0,GU26*SUMIFS(условия!76:76,условия!$7:$7,"&lt;="&amp;GU$8,условия!$8:$8,"&gt;="&amp;GU$8))</f>
        <v>146666.66666666666</v>
      </c>
      <c r="GV39" s="21">
        <f>IF(GV$8="",0,GV26*SUMIFS(условия!76:76,условия!$7:$7,"&lt;="&amp;GV$8,условия!$8:$8,"&gt;="&amp;GV$8))</f>
        <v>146666.66666666666</v>
      </c>
      <c r="GW39" s="21">
        <f>IF(GW$8="",0,GW26*SUMIFS(условия!76:76,условия!$7:$7,"&lt;="&amp;GW$8,условия!$8:$8,"&gt;="&amp;GW$8))</f>
        <v>146666.66666666666</v>
      </c>
      <c r="GX39" s="21">
        <f>IF(GX$8="",0,GX26*SUMIFS(условия!76:76,условия!$7:$7,"&lt;="&amp;GX$8,условия!$8:$8,"&gt;="&amp;GX$8))</f>
        <v>146666.66666666666</v>
      </c>
      <c r="GY39" s="21">
        <f>IF(GY$8="",0,GY26*SUMIFS(условия!76:76,условия!$7:$7,"&lt;="&amp;GY$8,условия!$8:$8,"&gt;="&amp;GY$8))</f>
        <v>146666.66666666666</v>
      </c>
      <c r="GZ39" s="21">
        <f>IF(GZ$8="",0,GZ26*SUMIFS(условия!76:76,условия!$7:$7,"&lt;="&amp;GZ$8,условия!$8:$8,"&gt;="&amp;GZ$8))</f>
        <v>146666.66666666666</v>
      </c>
      <c r="HA39" s="21">
        <f>IF(HA$8="",0,HA26*SUMIFS(условия!76:76,условия!$7:$7,"&lt;="&amp;HA$8,условия!$8:$8,"&gt;="&amp;HA$8))</f>
        <v>146666.66666666666</v>
      </c>
      <c r="HB39" s="21">
        <f>IF(HB$8="",0,HB26*SUMIFS(условия!76:76,условия!$7:$7,"&lt;="&amp;HB$8,условия!$8:$8,"&gt;="&amp;HB$8))</f>
        <v>146666.66666666666</v>
      </c>
      <c r="HC39" s="21">
        <f>IF(HC$8="",0,HC26*SUMIFS(условия!76:76,условия!$7:$7,"&lt;="&amp;HC$8,условия!$8:$8,"&gt;="&amp;HC$8))</f>
        <v>146666.66666666666</v>
      </c>
      <c r="HD39" s="21">
        <f>IF(HD$8="",0,HD26*SUMIFS(условия!76:76,условия!$7:$7,"&lt;="&amp;HD$8,условия!$8:$8,"&gt;="&amp;HD$8))</f>
        <v>146666.66666666666</v>
      </c>
      <c r="HE39" s="21">
        <f>IF(HE$8="",0,HE26*SUMIFS(условия!76:76,условия!$7:$7,"&lt;="&amp;HE$8,условия!$8:$8,"&gt;="&amp;HE$8))</f>
        <v>146666.66666666666</v>
      </c>
      <c r="HF39" s="21">
        <f>IF(HF$8="",0,HF26*SUMIFS(условия!76:76,условия!$7:$7,"&lt;="&amp;HF$8,условия!$8:$8,"&gt;="&amp;HF$8))</f>
        <v>146666.66666666666</v>
      </c>
      <c r="HG39" s="21">
        <f>IF(HG$8="",0,HG26*SUMIFS(условия!76:76,условия!$7:$7,"&lt;="&amp;HG$8,условия!$8:$8,"&gt;="&amp;HG$8))</f>
        <v>146666.66666666666</v>
      </c>
      <c r="HH39" s="21">
        <f>IF(HH$8="",0,HH26*SUMIFS(условия!76:76,условия!$7:$7,"&lt;="&amp;HH$8,условия!$8:$8,"&gt;="&amp;HH$8))</f>
        <v>146666.66666666666</v>
      </c>
      <c r="HI39" s="21">
        <f>IF(HI$8="",0,HI26*SUMIFS(условия!76:76,условия!$7:$7,"&lt;="&amp;HI$8,условия!$8:$8,"&gt;="&amp;HI$8))</f>
        <v>146666.66666666666</v>
      </c>
      <c r="HJ39" s="21">
        <f>IF(HJ$8="",0,HJ26*SUMIFS(условия!76:76,условия!$7:$7,"&lt;="&amp;HJ$8,условия!$8:$8,"&gt;="&amp;HJ$8))</f>
        <v>146666.66666666666</v>
      </c>
      <c r="HK39" s="21">
        <f>IF(HK$8="",0,HK26*SUMIFS(условия!76:76,условия!$7:$7,"&lt;="&amp;HK$8,условия!$8:$8,"&gt;="&amp;HK$8))</f>
        <v>146666.66666666666</v>
      </c>
      <c r="HL39" s="21">
        <f>IF(HL$8="",0,HL26*SUMIFS(условия!76:76,условия!$7:$7,"&lt;="&amp;HL$8,условия!$8:$8,"&gt;="&amp;HL$8))</f>
        <v>146666.66666666666</v>
      </c>
      <c r="HM39" s="21">
        <f>IF(HM$8="",0,HM26*SUMIFS(условия!76:76,условия!$7:$7,"&lt;="&amp;HM$8,условия!$8:$8,"&gt;="&amp;HM$8))</f>
        <v>146666.66666666666</v>
      </c>
      <c r="HN39" s="21">
        <f>IF(HN$8="",0,HN26*SUMIFS(условия!76:76,условия!$7:$7,"&lt;="&amp;HN$8,условия!$8:$8,"&gt;="&amp;HN$8))</f>
        <v>146666.66666666666</v>
      </c>
      <c r="HO39" s="21">
        <f>IF(HO$8="",0,HO26*SUMIFS(условия!76:76,условия!$7:$7,"&lt;="&amp;HO$8,условия!$8:$8,"&gt;="&amp;HO$8))</f>
        <v>146666.66666666666</v>
      </c>
      <c r="HP39" s="21">
        <f>IF(HP$8="",0,HP26*SUMIFS(условия!76:76,условия!$7:$7,"&lt;="&amp;HP$8,условия!$8:$8,"&gt;="&amp;HP$8))</f>
        <v>146666.66666666666</v>
      </c>
      <c r="HQ39" s="21">
        <f>IF(HQ$8="",0,HQ26*SUMIFS(условия!76:76,условия!$7:$7,"&lt;="&amp;HQ$8,условия!$8:$8,"&gt;="&amp;HQ$8))</f>
        <v>146666.66666666666</v>
      </c>
      <c r="HR39" s="21">
        <f>IF(HR$8="",0,HR26*SUMIFS(условия!76:76,условия!$7:$7,"&lt;="&amp;HR$8,условия!$8:$8,"&gt;="&amp;HR$8))</f>
        <v>146666.66666666666</v>
      </c>
      <c r="HS39" s="21">
        <f>IF(HS$8="",0,HS26*SUMIFS(условия!76:76,условия!$7:$7,"&lt;="&amp;HS$8,условия!$8:$8,"&gt;="&amp;HS$8))</f>
        <v>146666.66666666666</v>
      </c>
      <c r="HT39" s="21">
        <f>IF(HT$8="",0,HT26*SUMIFS(условия!76:76,условия!$7:$7,"&lt;="&amp;HT$8,условия!$8:$8,"&gt;="&amp;HT$8))</f>
        <v>146666.66666666666</v>
      </c>
      <c r="HU39" s="21">
        <f>IF(HU$8="",0,HU26*SUMIFS(условия!76:76,условия!$7:$7,"&lt;="&amp;HU$8,условия!$8:$8,"&gt;="&amp;HU$8))</f>
        <v>146666.66666666666</v>
      </c>
      <c r="HV39" s="21">
        <f>IF(HV$8="",0,HV26*SUMIFS(условия!76:76,условия!$7:$7,"&lt;="&amp;HV$8,условия!$8:$8,"&gt;="&amp;HV$8))</f>
        <v>146666.66666666666</v>
      </c>
      <c r="HW39" s="21">
        <f>IF(HW$8="",0,HW26*SUMIFS(условия!76:76,условия!$7:$7,"&lt;="&amp;HW$8,условия!$8:$8,"&gt;="&amp;HW$8))</f>
        <v>146666.66666666666</v>
      </c>
      <c r="HX39" s="21">
        <f>IF(HX$8="",0,HX26*SUMIFS(условия!76:76,условия!$7:$7,"&lt;="&amp;HX$8,условия!$8:$8,"&gt;="&amp;HX$8))</f>
        <v>146666.66666666666</v>
      </c>
      <c r="HY39" s="21">
        <f>IF(HY$8="",0,HY26*SUMIFS(условия!76:76,условия!$7:$7,"&lt;="&amp;HY$8,условия!$8:$8,"&gt;="&amp;HY$8))</f>
        <v>200000</v>
      </c>
      <c r="HZ39" s="21">
        <f>IF(HZ$8="",0,HZ26*SUMIFS(условия!76:76,условия!$7:$7,"&lt;="&amp;HZ$8,условия!$8:$8,"&gt;="&amp;HZ$8))</f>
        <v>200000</v>
      </c>
      <c r="IA39" s="21">
        <f>IF(IA$8="",0,IA26*SUMIFS(условия!76:76,условия!$7:$7,"&lt;="&amp;IA$8,условия!$8:$8,"&gt;="&amp;IA$8))</f>
        <v>200000</v>
      </c>
      <c r="IB39" s="21">
        <f>IF(IB$8="",0,IB26*SUMIFS(условия!76:76,условия!$7:$7,"&lt;="&amp;IB$8,условия!$8:$8,"&gt;="&amp;IB$8))</f>
        <v>200000</v>
      </c>
      <c r="IC39" s="21">
        <f>IF(IC$8="",0,IC26*SUMIFS(условия!76:76,условия!$7:$7,"&lt;="&amp;IC$8,условия!$8:$8,"&gt;="&amp;IC$8))</f>
        <v>200000</v>
      </c>
      <c r="ID39" s="21">
        <f>IF(ID$8="",0,ID26*SUMIFS(условия!76:76,условия!$7:$7,"&lt;="&amp;ID$8,условия!$8:$8,"&gt;="&amp;ID$8))</f>
        <v>200000</v>
      </c>
      <c r="IE39" s="21">
        <f>IF(IE$8="",0,IE26*SUMIFS(условия!76:76,условия!$7:$7,"&lt;="&amp;IE$8,условия!$8:$8,"&gt;="&amp;IE$8))</f>
        <v>200000</v>
      </c>
      <c r="IF39" s="21">
        <f>IF(IF$8="",0,IF26*SUMIFS(условия!76:76,условия!$7:$7,"&lt;="&amp;IF$8,условия!$8:$8,"&gt;="&amp;IF$8))</f>
        <v>200000</v>
      </c>
      <c r="IG39" s="21">
        <f>IF(IG$8="",0,IG26*SUMIFS(условия!76:76,условия!$7:$7,"&lt;="&amp;IG$8,условия!$8:$8,"&gt;="&amp;IG$8))</f>
        <v>200000</v>
      </c>
      <c r="IH39" s="21">
        <f>IF(IH$8="",0,IH26*SUMIFS(условия!76:76,условия!$7:$7,"&lt;="&amp;IH$8,условия!$8:$8,"&gt;="&amp;IH$8))</f>
        <v>200000</v>
      </c>
      <c r="II39" s="21">
        <f>IF(II$8="",0,II26*SUMIFS(условия!76:76,условия!$7:$7,"&lt;="&amp;II$8,условия!$8:$8,"&gt;="&amp;II$8))</f>
        <v>200000</v>
      </c>
      <c r="IJ39" s="21">
        <f>IF(IJ$8="",0,IJ26*SUMIFS(условия!76:76,условия!$7:$7,"&lt;="&amp;IJ$8,условия!$8:$8,"&gt;="&amp;IJ$8))</f>
        <v>200000</v>
      </c>
      <c r="IK39" s="21">
        <f>IF(IK$8="",0,IK26*SUMIFS(условия!76:76,условия!$7:$7,"&lt;="&amp;IK$8,условия!$8:$8,"&gt;="&amp;IK$8))</f>
        <v>200000</v>
      </c>
      <c r="IL39" s="21">
        <f>IF(IL$8="",0,IL26*SUMIFS(условия!76:76,условия!$7:$7,"&lt;="&amp;IL$8,условия!$8:$8,"&gt;="&amp;IL$8))</f>
        <v>200000</v>
      </c>
      <c r="IM39" s="21">
        <f>IF(IM$8="",0,IM26*SUMIFS(условия!76:76,условия!$7:$7,"&lt;="&amp;IM$8,условия!$8:$8,"&gt;="&amp;IM$8))</f>
        <v>200000</v>
      </c>
      <c r="IN39" s="21">
        <f>IF(IN$8="",0,IN26*SUMIFS(условия!76:76,условия!$7:$7,"&lt;="&amp;IN$8,условия!$8:$8,"&gt;="&amp;IN$8))</f>
        <v>200000</v>
      </c>
      <c r="IO39" s="21">
        <f>IF(IO$8="",0,IO26*SUMIFS(условия!76:76,условия!$7:$7,"&lt;="&amp;IO$8,условия!$8:$8,"&gt;="&amp;IO$8))</f>
        <v>200000</v>
      </c>
      <c r="IP39" s="21">
        <f>IF(IP$8="",0,IP26*SUMIFS(условия!76:76,условия!$7:$7,"&lt;="&amp;IP$8,условия!$8:$8,"&gt;="&amp;IP$8))</f>
        <v>200000</v>
      </c>
      <c r="IQ39" s="21">
        <f>IF(IQ$8="",0,IQ26*SUMIFS(условия!76:76,условия!$7:$7,"&lt;="&amp;IQ$8,условия!$8:$8,"&gt;="&amp;IQ$8))</f>
        <v>200000</v>
      </c>
      <c r="IR39" s="21">
        <f>IF(IR$8="",0,IR26*SUMIFS(условия!76:76,условия!$7:$7,"&lt;="&amp;IR$8,условия!$8:$8,"&gt;="&amp;IR$8))</f>
        <v>200000</v>
      </c>
      <c r="IS39" s="21">
        <f>IF(IS$8="",0,IS26*SUMIFS(условия!76:76,условия!$7:$7,"&lt;="&amp;IS$8,условия!$8:$8,"&gt;="&amp;IS$8))</f>
        <v>200000</v>
      </c>
      <c r="IT39" s="21">
        <f>IF(IT$8="",0,IT26*SUMIFS(условия!76:76,условия!$7:$7,"&lt;="&amp;IT$8,условия!$8:$8,"&gt;="&amp;IT$8))</f>
        <v>200000</v>
      </c>
      <c r="IU39" s="21">
        <f>IF(IU$8="",0,IU26*SUMIFS(условия!76:76,условия!$7:$7,"&lt;="&amp;IU$8,условия!$8:$8,"&gt;="&amp;IU$8))</f>
        <v>200000</v>
      </c>
      <c r="IV39" s="21">
        <f>IF(IV$8="",0,IV26*SUMIFS(условия!76:76,условия!$7:$7,"&lt;="&amp;IV$8,условия!$8:$8,"&gt;="&amp;IV$8))</f>
        <v>200000</v>
      </c>
      <c r="IW39" s="21">
        <f>IF(IW$8="",0,IW26*SUMIFS(условия!76:76,условия!$7:$7,"&lt;="&amp;IW$8,условия!$8:$8,"&gt;="&amp;IW$8))</f>
        <v>200000</v>
      </c>
      <c r="IX39" s="21">
        <f>IF(IX$8="",0,IX26*SUMIFS(условия!76:76,условия!$7:$7,"&lt;="&amp;IX$8,условия!$8:$8,"&gt;="&amp;IX$8))</f>
        <v>200000</v>
      </c>
      <c r="IY39" s="21">
        <f>IF(IY$8="",0,IY26*SUMIFS(условия!76:76,условия!$7:$7,"&lt;="&amp;IY$8,условия!$8:$8,"&gt;="&amp;IY$8))</f>
        <v>200000</v>
      </c>
      <c r="IZ39" s="21">
        <f>IF(IZ$8="",0,IZ26*SUMIFS(условия!76:76,условия!$7:$7,"&lt;="&amp;IZ$8,условия!$8:$8,"&gt;="&amp;IZ$8))</f>
        <v>200000</v>
      </c>
      <c r="JA39" s="21">
        <f>IF(JA$8="",0,JA26*SUMIFS(условия!76:76,условия!$7:$7,"&lt;="&amp;JA$8,условия!$8:$8,"&gt;="&amp;JA$8))</f>
        <v>259999.99999999988</v>
      </c>
      <c r="JB39" s="21">
        <f>IF(JB$8="",0,JB26*SUMIFS(условия!76:76,условия!$7:$7,"&lt;="&amp;JB$8,условия!$8:$8,"&gt;="&amp;JB$8))</f>
        <v>259999.99999999988</v>
      </c>
      <c r="JC39" s="21">
        <f>IF(JC$8="",0,JC26*SUMIFS(условия!76:76,условия!$7:$7,"&lt;="&amp;JC$8,условия!$8:$8,"&gt;="&amp;JC$8))</f>
        <v>259999.99999999988</v>
      </c>
      <c r="JD39" s="21">
        <f>IF(JD$8="",0,JD26*SUMIFS(условия!76:76,условия!$7:$7,"&lt;="&amp;JD$8,условия!$8:$8,"&gt;="&amp;JD$8))</f>
        <v>259999.99999999988</v>
      </c>
      <c r="JE39" s="21">
        <f>IF(JE$8="",0,JE26*SUMIFS(условия!76:76,условия!$7:$7,"&lt;="&amp;JE$8,условия!$8:$8,"&gt;="&amp;JE$8))</f>
        <v>259999.99999999988</v>
      </c>
      <c r="JF39" s="21">
        <f>IF(JF$8="",0,JF26*SUMIFS(условия!76:76,условия!$7:$7,"&lt;="&amp;JF$8,условия!$8:$8,"&gt;="&amp;JF$8))</f>
        <v>259999.99999999988</v>
      </c>
      <c r="JG39" s="21">
        <f>IF(JG$8="",0,JG26*SUMIFS(условия!76:76,условия!$7:$7,"&lt;="&amp;JG$8,условия!$8:$8,"&gt;="&amp;JG$8))</f>
        <v>259999.99999999988</v>
      </c>
      <c r="JH39" s="21">
        <f>IF(JH$8="",0,JH26*SUMIFS(условия!76:76,условия!$7:$7,"&lt;="&amp;JH$8,условия!$8:$8,"&gt;="&amp;JH$8))</f>
        <v>259999.99999999988</v>
      </c>
      <c r="JI39" s="21">
        <f>IF(JI$8="",0,JI26*SUMIFS(условия!76:76,условия!$7:$7,"&lt;="&amp;JI$8,условия!$8:$8,"&gt;="&amp;JI$8))</f>
        <v>259999.99999999988</v>
      </c>
      <c r="JJ39" s="21">
        <f>IF(JJ$8="",0,JJ26*SUMIFS(условия!76:76,условия!$7:$7,"&lt;="&amp;JJ$8,условия!$8:$8,"&gt;="&amp;JJ$8))</f>
        <v>259999.99999999988</v>
      </c>
      <c r="JK39" s="21">
        <f>IF(JK$8="",0,JK26*SUMIFS(условия!76:76,условия!$7:$7,"&lt;="&amp;JK$8,условия!$8:$8,"&gt;="&amp;JK$8))</f>
        <v>259999.99999999988</v>
      </c>
      <c r="JL39" s="21">
        <f>IF(JL$8="",0,JL26*SUMIFS(условия!76:76,условия!$7:$7,"&lt;="&amp;JL$8,условия!$8:$8,"&gt;="&amp;JL$8))</f>
        <v>259999.99999999988</v>
      </c>
      <c r="JM39" s="21">
        <f>IF(JM$8="",0,JM26*SUMIFS(условия!76:76,условия!$7:$7,"&lt;="&amp;JM$8,условия!$8:$8,"&gt;="&amp;JM$8))</f>
        <v>259999.99999999988</v>
      </c>
      <c r="JN39" s="21">
        <f>IF(JN$8="",0,JN26*SUMIFS(условия!76:76,условия!$7:$7,"&lt;="&amp;JN$8,условия!$8:$8,"&gt;="&amp;JN$8))</f>
        <v>259999.99999999988</v>
      </c>
      <c r="JO39" s="21">
        <f>IF(JO$8="",0,JO26*SUMIFS(условия!76:76,условия!$7:$7,"&lt;="&amp;JO$8,условия!$8:$8,"&gt;="&amp;JO$8))</f>
        <v>259999.99999999988</v>
      </c>
      <c r="JP39" s="21">
        <f>IF(JP$8="",0,JP26*SUMIFS(условия!76:76,условия!$7:$7,"&lt;="&amp;JP$8,условия!$8:$8,"&gt;="&amp;JP$8))</f>
        <v>259999.99999999988</v>
      </c>
      <c r="JQ39" s="21">
        <f>IF(JQ$8="",0,JQ26*SUMIFS(условия!76:76,условия!$7:$7,"&lt;="&amp;JQ$8,условия!$8:$8,"&gt;="&amp;JQ$8))</f>
        <v>259999.99999999988</v>
      </c>
      <c r="JR39" s="21">
        <f>IF(JR$8="",0,JR26*SUMIFS(условия!76:76,условия!$7:$7,"&lt;="&amp;JR$8,условия!$8:$8,"&gt;="&amp;JR$8))</f>
        <v>259999.99999999988</v>
      </c>
      <c r="JS39" s="21">
        <f>IF(JS$8="",0,JS26*SUMIFS(условия!76:76,условия!$7:$7,"&lt;="&amp;JS$8,условия!$8:$8,"&gt;="&amp;JS$8))</f>
        <v>259999.99999999988</v>
      </c>
      <c r="JT39" s="21">
        <f>IF(JT$8="",0,JT26*SUMIFS(условия!76:76,условия!$7:$7,"&lt;="&amp;JT$8,условия!$8:$8,"&gt;="&amp;JT$8))</f>
        <v>259999.99999999988</v>
      </c>
      <c r="JU39" s="21">
        <f>IF(JU$8="",0,JU26*SUMIFS(условия!76:76,условия!$7:$7,"&lt;="&amp;JU$8,условия!$8:$8,"&gt;="&amp;JU$8))</f>
        <v>259999.99999999988</v>
      </c>
      <c r="JV39" s="21">
        <f>IF(JV$8="",0,JV26*SUMIFS(условия!76:76,условия!$7:$7,"&lt;="&amp;JV$8,условия!$8:$8,"&gt;="&amp;JV$8))</f>
        <v>259999.99999999988</v>
      </c>
      <c r="JW39" s="21">
        <f>IF(JW$8="",0,JW26*SUMIFS(условия!76:76,условия!$7:$7,"&lt;="&amp;JW$8,условия!$8:$8,"&gt;="&amp;JW$8))</f>
        <v>259999.99999999988</v>
      </c>
      <c r="JX39" s="21">
        <f>IF(JX$8="",0,JX26*SUMIFS(условия!76:76,условия!$7:$7,"&lt;="&amp;JX$8,условия!$8:$8,"&gt;="&amp;JX$8))</f>
        <v>259999.99999999988</v>
      </c>
      <c r="JY39" s="21">
        <f>IF(JY$8="",0,JY26*SUMIFS(условия!76:76,условия!$7:$7,"&lt;="&amp;JY$8,условия!$8:$8,"&gt;="&amp;JY$8))</f>
        <v>259999.99999999988</v>
      </c>
      <c r="JZ39" s="21">
        <f>IF(JZ$8="",0,JZ26*SUMIFS(условия!76:76,условия!$7:$7,"&lt;="&amp;JZ$8,условия!$8:$8,"&gt;="&amp;JZ$8))</f>
        <v>259999.99999999988</v>
      </c>
      <c r="KA39" s="21">
        <f>IF(KA$8="",0,KA26*SUMIFS(условия!76:76,условия!$7:$7,"&lt;="&amp;KA$8,условия!$8:$8,"&gt;="&amp;KA$8))</f>
        <v>259999.99999999988</v>
      </c>
      <c r="KB39" s="21">
        <f>IF(KB$8="",0,KB26*SUMIFS(условия!76:76,условия!$7:$7,"&lt;="&amp;KB$8,условия!$8:$8,"&gt;="&amp;KB$8))</f>
        <v>259999.99999999988</v>
      </c>
      <c r="KC39" s="21">
        <f>IF(KC$8="",0,KC26*SUMIFS(условия!76:76,условия!$7:$7,"&lt;="&amp;KC$8,условия!$8:$8,"&gt;="&amp;KC$8))</f>
        <v>259999.99999999988</v>
      </c>
      <c r="KD39" s="21">
        <f>IF(KD$8="",0,KD26*SUMIFS(условия!76:76,условия!$7:$7,"&lt;="&amp;KD$8,условия!$8:$8,"&gt;="&amp;KD$8))</f>
        <v>259999.99999999988</v>
      </c>
      <c r="KE39" s="21">
        <f>IF(KE$8="",0,KE26*SUMIFS(условия!76:76,условия!$7:$7,"&lt;="&amp;KE$8,условия!$8:$8,"&gt;="&amp;KE$8))</f>
        <v>259999.99999999988</v>
      </c>
      <c r="KF39" s="21">
        <f>IF(KF$8="",0,KF26*SUMIFS(условия!76:76,условия!$7:$7,"&lt;="&amp;KF$8,условия!$8:$8,"&gt;="&amp;KF$8))</f>
        <v>239999.99999999994</v>
      </c>
      <c r="KG39" s="21">
        <f>IF(KG$8="",0,KG26*SUMIFS(условия!76:76,условия!$7:$7,"&lt;="&amp;KG$8,условия!$8:$8,"&gt;="&amp;KG$8))</f>
        <v>239999.99999999994</v>
      </c>
      <c r="KH39" s="21">
        <f>IF(KH$8="",0,KH26*SUMIFS(условия!76:76,условия!$7:$7,"&lt;="&amp;KH$8,условия!$8:$8,"&gt;="&amp;KH$8))</f>
        <v>239999.99999999994</v>
      </c>
      <c r="KI39" s="21">
        <f>IF(KI$8="",0,KI26*SUMIFS(условия!76:76,условия!$7:$7,"&lt;="&amp;KI$8,условия!$8:$8,"&gt;="&amp;KI$8))</f>
        <v>239999.99999999994</v>
      </c>
      <c r="KJ39" s="21">
        <f>IF(KJ$8="",0,KJ26*SUMIFS(условия!76:76,условия!$7:$7,"&lt;="&amp;KJ$8,условия!$8:$8,"&gt;="&amp;KJ$8))</f>
        <v>239999.99999999994</v>
      </c>
      <c r="KK39" s="21">
        <f>IF(KK$8="",0,KK26*SUMIFS(условия!76:76,условия!$7:$7,"&lt;="&amp;KK$8,условия!$8:$8,"&gt;="&amp;KK$8))</f>
        <v>239999.99999999994</v>
      </c>
      <c r="KL39" s="21">
        <f>IF(KL$8="",0,KL26*SUMIFS(условия!76:76,условия!$7:$7,"&lt;="&amp;KL$8,условия!$8:$8,"&gt;="&amp;KL$8))</f>
        <v>239999.99999999994</v>
      </c>
      <c r="KM39" s="21">
        <f>IF(KM$8="",0,KM26*SUMIFS(условия!76:76,условия!$7:$7,"&lt;="&amp;KM$8,условия!$8:$8,"&gt;="&amp;KM$8))</f>
        <v>239999.99999999994</v>
      </c>
      <c r="KN39" s="21">
        <f>IF(KN$8="",0,KN26*SUMIFS(условия!76:76,условия!$7:$7,"&lt;="&amp;KN$8,условия!$8:$8,"&gt;="&amp;KN$8))</f>
        <v>239999.99999999994</v>
      </c>
      <c r="KO39" s="21">
        <f>IF(KO$8="",0,KO26*SUMIFS(условия!76:76,условия!$7:$7,"&lt;="&amp;KO$8,условия!$8:$8,"&gt;="&amp;KO$8))</f>
        <v>239999.99999999994</v>
      </c>
      <c r="KP39" s="21">
        <f>IF(KP$8="",0,KP26*SUMIFS(условия!76:76,условия!$7:$7,"&lt;="&amp;KP$8,условия!$8:$8,"&gt;="&amp;KP$8))</f>
        <v>239999.99999999994</v>
      </c>
      <c r="KQ39" s="21">
        <f>IF(KQ$8="",0,KQ26*SUMIFS(условия!76:76,условия!$7:$7,"&lt;="&amp;KQ$8,условия!$8:$8,"&gt;="&amp;KQ$8))</f>
        <v>239999.99999999994</v>
      </c>
      <c r="KR39" s="21">
        <f>IF(KR$8="",0,KR26*SUMIFS(условия!76:76,условия!$7:$7,"&lt;="&amp;KR$8,условия!$8:$8,"&gt;="&amp;KR$8))</f>
        <v>239999.99999999994</v>
      </c>
      <c r="KS39" s="21">
        <f>IF(KS$8="",0,KS26*SUMIFS(условия!76:76,условия!$7:$7,"&lt;="&amp;KS$8,условия!$8:$8,"&gt;="&amp;KS$8))</f>
        <v>239999.99999999994</v>
      </c>
      <c r="KT39" s="21">
        <f>IF(KT$8="",0,KT26*SUMIFS(условия!76:76,условия!$7:$7,"&lt;="&amp;KT$8,условия!$8:$8,"&gt;="&amp;KT$8))</f>
        <v>239999.99999999994</v>
      </c>
      <c r="KU39" s="21">
        <f>IF(KU$8="",0,KU26*SUMIFS(условия!76:76,условия!$7:$7,"&lt;="&amp;KU$8,условия!$8:$8,"&gt;="&amp;KU$8))</f>
        <v>239999.99999999994</v>
      </c>
      <c r="KV39" s="21">
        <f>IF(KV$8="",0,KV26*SUMIFS(условия!76:76,условия!$7:$7,"&lt;="&amp;KV$8,условия!$8:$8,"&gt;="&amp;KV$8))</f>
        <v>239999.99999999994</v>
      </c>
      <c r="KW39" s="21">
        <f>IF(KW$8="",0,KW26*SUMIFS(условия!76:76,условия!$7:$7,"&lt;="&amp;KW$8,условия!$8:$8,"&gt;="&amp;KW$8))</f>
        <v>239999.99999999994</v>
      </c>
      <c r="KX39" s="21">
        <f>IF(KX$8="",0,KX26*SUMIFS(условия!76:76,условия!$7:$7,"&lt;="&amp;KX$8,условия!$8:$8,"&gt;="&amp;KX$8))</f>
        <v>239999.99999999994</v>
      </c>
      <c r="KY39" s="21">
        <f>IF(KY$8="",0,KY26*SUMIFS(условия!76:76,условия!$7:$7,"&lt;="&amp;KY$8,условия!$8:$8,"&gt;="&amp;KY$8))</f>
        <v>239999.99999999994</v>
      </c>
      <c r="KZ39" s="21">
        <f>IF(KZ$8="",0,KZ26*SUMIFS(условия!76:76,условия!$7:$7,"&lt;="&amp;KZ$8,условия!$8:$8,"&gt;="&amp;KZ$8))</f>
        <v>239999.99999999994</v>
      </c>
      <c r="LA39" s="21">
        <f>IF(LA$8="",0,LA26*SUMIFS(условия!76:76,условия!$7:$7,"&lt;="&amp;LA$8,условия!$8:$8,"&gt;="&amp;LA$8))</f>
        <v>239999.99999999994</v>
      </c>
      <c r="LB39" s="21">
        <f>IF(LB$8="",0,LB26*SUMIFS(условия!76:76,условия!$7:$7,"&lt;="&amp;LB$8,условия!$8:$8,"&gt;="&amp;LB$8))</f>
        <v>239999.99999999994</v>
      </c>
      <c r="LC39" s="21">
        <f>IF(LC$8="",0,LC26*SUMIFS(условия!76:76,условия!$7:$7,"&lt;="&amp;LC$8,условия!$8:$8,"&gt;="&amp;LC$8))</f>
        <v>239999.99999999994</v>
      </c>
      <c r="LD39" s="21">
        <f>IF(LD$8="",0,LD26*SUMIFS(условия!76:76,условия!$7:$7,"&lt;="&amp;LD$8,условия!$8:$8,"&gt;="&amp;LD$8))</f>
        <v>239999.99999999994</v>
      </c>
      <c r="LE39" s="21">
        <f>IF(LE$8="",0,LE26*SUMIFS(условия!76:76,условия!$7:$7,"&lt;="&amp;LE$8,условия!$8:$8,"&gt;="&amp;LE$8))</f>
        <v>239999.99999999994</v>
      </c>
      <c r="LF39" s="21">
        <f>IF(LF$8="",0,LF26*SUMIFS(условия!76:76,условия!$7:$7,"&lt;="&amp;LF$8,условия!$8:$8,"&gt;="&amp;LF$8))</f>
        <v>239999.99999999994</v>
      </c>
      <c r="LG39" s="21">
        <f>IF(LG$8="",0,LG26*SUMIFS(условия!76:76,условия!$7:$7,"&lt;="&amp;LG$8,условия!$8:$8,"&gt;="&amp;LG$8))</f>
        <v>239999.99999999994</v>
      </c>
      <c r="LH39" s="21">
        <f>IF(LH$8="",0,LH26*SUMIFS(условия!76:76,условия!$7:$7,"&lt;="&amp;LH$8,условия!$8:$8,"&gt;="&amp;LH$8))</f>
        <v>239999.99999999994</v>
      </c>
      <c r="LI39" s="21">
        <f>IF(LI$8="",0,LI26*SUMIFS(условия!76:76,условия!$7:$7,"&lt;="&amp;LI$8,условия!$8:$8,"&gt;="&amp;LI$8))</f>
        <v>239999.99999999994</v>
      </c>
      <c r="LJ39" s="21">
        <f>IF(LJ$8="",0,LJ26*SUMIFS(условия!76:76,условия!$7:$7,"&lt;="&amp;LJ$8,условия!$8:$8,"&gt;="&amp;LJ$8))</f>
        <v>186666.66666666666</v>
      </c>
      <c r="LK39" s="21">
        <f>IF(LK$8="",0,LK26*SUMIFS(условия!76:76,условия!$7:$7,"&lt;="&amp;LK$8,условия!$8:$8,"&gt;="&amp;LK$8))</f>
        <v>186666.66666666666</v>
      </c>
      <c r="LL39" s="21">
        <f>IF(LL$8="",0,LL26*SUMIFS(условия!76:76,условия!$7:$7,"&lt;="&amp;LL$8,условия!$8:$8,"&gt;="&amp;LL$8))</f>
        <v>186666.66666666666</v>
      </c>
      <c r="LM39" s="21">
        <f>IF(LM$8="",0,LM26*SUMIFS(условия!76:76,условия!$7:$7,"&lt;="&amp;LM$8,условия!$8:$8,"&gt;="&amp;LM$8))</f>
        <v>186666.66666666666</v>
      </c>
      <c r="LN39" s="21">
        <f>IF(LN$8="",0,LN26*SUMIFS(условия!76:76,условия!$7:$7,"&lt;="&amp;LN$8,условия!$8:$8,"&gt;="&amp;LN$8))</f>
        <v>186666.66666666666</v>
      </c>
      <c r="LO39" s="21">
        <f>IF(LO$8="",0,LO26*SUMIFS(условия!76:76,условия!$7:$7,"&lt;="&amp;LO$8,условия!$8:$8,"&gt;="&amp;LO$8))</f>
        <v>186666.66666666666</v>
      </c>
      <c r="LP39" s="21">
        <f>IF(LP$8="",0,LP26*SUMIFS(условия!76:76,условия!$7:$7,"&lt;="&amp;LP$8,условия!$8:$8,"&gt;="&amp;LP$8))</f>
        <v>186666.66666666666</v>
      </c>
      <c r="LQ39" s="21">
        <f>IF(LQ$8="",0,LQ26*SUMIFS(условия!76:76,условия!$7:$7,"&lt;="&amp;LQ$8,условия!$8:$8,"&gt;="&amp;LQ$8))</f>
        <v>186666.66666666666</v>
      </c>
      <c r="LR39" s="21">
        <f>IF(LR$8="",0,LR26*SUMIFS(условия!76:76,условия!$7:$7,"&lt;="&amp;LR$8,условия!$8:$8,"&gt;="&amp;LR$8))</f>
        <v>186666.66666666666</v>
      </c>
      <c r="LS39" s="21">
        <f>IF(LS$8="",0,LS26*SUMIFS(условия!76:76,условия!$7:$7,"&lt;="&amp;LS$8,условия!$8:$8,"&gt;="&amp;LS$8))</f>
        <v>186666.66666666666</v>
      </c>
      <c r="LT39" s="21">
        <f>IF(LT$8="",0,LT26*SUMIFS(условия!76:76,условия!$7:$7,"&lt;="&amp;LT$8,условия!$8:$8,"&gt;="&amp;LT$8))</f>
        <v>186666.66666666666</v>
      </c>
      <c r="LU39" s="21">
        <f>IF(LU$8="",0,LU26*SUMIFS(условия!76:76,условия!$7:$7,"&lt;="&amp;LU$8,условия!$8:$8,"&gt;="&amp;LU$8))</f>
        <v>186666.66666666666</v>
      </c>
      <c r="LV39" s="21">
        <f>IF(LV$8="",0,LV26*SUMIFS(условия!76:76,условия!$7:$7,"&lt;="&amp;LV$8,условия!$8:$8,"&gt;="&amp;LV$8))</f>
        <v>186666.66666666666</v>
      </c>
      <c r="LW39" s="21">
        <f>IF(LW$8="",0,LW26*SUMIFS(условия!76:76,условия!$7:$7,"&lt;="&amp;LW$8,условия!$8:$8,"&gt;="&amp;LW$8))</f>
        <v>186666.66666666666</v>
      </c>
      <c r="LX39" s="21">
        <f>IF(LX$8="",0,LX26*SUMIFS(условия!76:76,условия!$7:$7,"&lt;="&amp;LX$8,условия!$8:$8,"&gt;="&amp;LX$8))</f>
        <v>186666.66666666666</v>
      </c>
      <c r="LY39" s="21">
        <f>IF(LY$8="",0,LY26*SUMIFS(условия!76:76,условия!$7:$7,"&lt;="&amp;LY$8,условия!$8:$8,"&gt;="&amp;LY$8))</f>
        <v>186666.66666666666</v>
      </c>
      <c r="LZ39" s="21">
        <f>IF(LZ$8="",0,LZ26*SUMIFS(условия!76:76,условия!$7:$7,"&lt;="&amp;LZ$8,условия!$8:$8,"&gt;="&amp;LZ$8))</f>
        <v>186666.66666666666</v>
      </c>
      <c r="MA39" s="21">
        <f>IF(MA$8="",0,MA26*SUMIFS(условия!76:76,условия!$7:$7,"&lt;="&amp;MA$8,условия!$8:$8,"&gt;="&amp;MA$8))</f>
        <v>186666.66666666666</v>
      </c>
      <c r="MB39" s="21">
        <f>IF(MB$8="",0,MB26*SUMIFS(условия!76:76,условия!$7:$7,"&lt;="&amp;MB$8,условия!$8:$8,"&gt;="&amp;MB$8))</f>
        <v>186666.66666666666</v>
      </c>
      <c r="MC39" s="21">
        <f>IF(MC$8="",0,MC26*SUMIFS(условия!76:76,условия!$7:$7,"&lt;="&amp;MC$8,условия!$8:$8,"&gt;="&amp;MC$8))</f>
        <v>186666.66666666666</v>
      </c>
      <c r="MD39" s="21">
        <f>IF(MD$8="",0,MD26*SUMIFS(условия!76:76,условия!$7:$7,"&lt;="&amp;MD$8,условия!$8:$8,"&gt;="&amp;MD$8))</f>
        <v>186666.66666666666</v>
      </c>
      <c r="ME39" s="21">
        <f>IF(ME$8="",0,ME26*SUMIFS(условия!76:76,условия!$7:$7,"&lt;="&amp;ME$8,условия!$8:$8,"&gt;="&amp;ME$8))</f>
        <v>186666.66666666666</v>
      </c>
      <c r="MF39" s="21">
        <f>IF(MF$8="",0,MF26*SUMIFS(условия!76:76,условия!$7:$7,"&lt;="&amp;MF$8,условия!$8:$8,"&gt;="&amp;MF$8))</f>
        <v>186666.66666666666</v>
      </c>
      <c r="MG39" s="21">
        <f>IF(MG$8="",0,MG26*SUMIFS(условия!76:76,условия!$7:$7,"&lt;="&amp;MG$8,условия!$8:$8,"&gt;="&amp;MG$8))</f>
        <v>186666.66666666666</v>
      </c>
      <c r="MH39" s="21">
        <f>IF(MH$8="",0,MH26*SUMIFS(условия!76:76,условия!$7:$7,"&lt;="&amp;MH$8,условия!$8:$8,"&gt;="&amp;MH$8))</f>
        <v>186666.66666666666</v>
      </c>
      <c r="MI39" s="21">
        <f>IF(MI$8="",0,MI26*SUMIFS(условия!76:76,условия!$7:$7,"&lt;="&amp;MI$8,условия!$8:$8,"&gt;="&amp;MI$8))</f>
        <v>186666.66666666666</v>
      </c>
      <c r="MJ39" s="21">
        <f>IF(MJ$8="",0,MJ26*SUMIFS(условия!76:76,условия!$7:$7,"&lt;="&amp;MJ$8,условия!$8:$8,"&gt;="&amp;MJ$8))</f>
        <v>186666.66666666666</v>
      </c>
      <c r="MK39" s="21">
        <f>IF(MK$8="",0,MK26*SUMIFS(условия!76:76,условия!$7:$7,"&lt;="&amp;MK$8,условия!$8:$8,"&gt;="&amp;MK$8))</f>
        <v>186666.66666666666</v>
      </c>
      <c r="ML39" s="21">
        <f>IF(ML$8="",0,ML26*SUMIFS(условия!76:76,условия!$7:$7,"&lt;="&amp;ML$8,условия!$8:$8,"&gt;="&amp;ML$8))</f>
        <v>186666.66666666666</v>
      </c>
      <c r="MM39" s="21">
        <f>IF(MM$8="",0,MM26*SUMIFS(условия!76:76,условия!$7:$7,"&lt;="&amp;MM$8,условия!$8:$8,"&gt;="&amp;MM$8))</f>
        <v>186666.66666666666</v>
      </c>
      <c r="MN39" s="21">
        <f>IF(MN$8="",0,MN26*SUMIFS(условия!76:76,условия!$7:$7,"&lt;="&amp;MN$8,условия!$8:$8,"&gt;="&amp;MN$8))</f>
        <v>186666.66666666666</v>
      </c>
      <c r="MO39" s="21">
        <f>IF(MO$8="",0,MO26*SUMIFS(условия!76:76,условия!$7:$7,"&lt;="&amp;MO$8,условия!$8:$8,"&gt;="&amp;MO$8))</f>
        <v>202666.66666666672</v>
      </c>
      <c r="MP39" s="21">
        <f>IF(MP$8="",0,MP26*SUMIFS(условия!76:76,условия!$7:$7,"&lt;="&amp;MP$8,условия!$8:$8,"&gt;="&amp;MP$8))</f>
        <v>202666.66666666672</v>
      </c>
      <c r="MQ39" s="21">
        <f>IF(MQ$8="",0,MQ26*SUMIFS(условия!76:76,условия!$7:$7,"&lt;="&amp;MQ$8,условия!$8:$8,"&gt;="&amp;MQ$8))</f>
        <v>202666.66666666672</v>
      </c>
      <c r="MR39" s="21">
        <f>IF(MR$8="",0,MR26*SUMIFS(условия!76:76,условия!$7:$7,"&lt;="&amp;MR$8,условия!$8:$8,"&gt;="&amp;MR$8))</f>
        <v>202666.66666666672</v>
      </c>
      <c r="MS39" s="21">
        <f>IF(MS$8="",0,MS26*SUMIFS(условия!76:76,условия!$7:$7,"&lt;="&amp;MS$8,условия!$8:$8,"&gt;="&amp;MS$8))</f>
        <v>202666.66666666672</v>
      </c>
      <c r="MT39" s="21">
        <f>IF(MT$8="",0,MT26*SUMIFS(условия!76:76,условия!$7:$7,"&lt;="&amp;MT$8,условия!$8:$8,"&gt;="&amp;MT$8))</f>
        <v>202666.66666666672</v>
      </c>
      <c r="MU39" s="21">
        <f>IF(MU$8="",0,MU26*SUMIFS(условия!76:76,условия!$7:$7,"&lt;="&amp;MU$8,условия!$8:$8,"&gt;="&amp;MU$8))</f>
        <v>202666.66666666672</v>
      </c>
      <c r="MV39" s="21">
        <f>IF(MV$8="",0,MV26*SUMIFS(условия!76:76,условия!$7:$7,"&lt;="&amp;MV$8,условия!$8:$8,"&gt;="&amp;MV$8))</f>
        <v>202666.66666666672</v>
      </c>
      <c r="MW39" s="21">
        <f>IF(MW$8="",0,MW26*SUMIFS(условия!76:76,условия!$7:$7,"&lt;="&amp;MW$8,условия!$8:$8,"&gt;="&amp;MW$8))</f>
        <v>202666.66666666672</v>
      </c>
      <c r="MX39" s="21">
        <f>IF(MX$8="",0,MX26*SUMIFS(условия!76:76,условия!$7:$7,"&lt;="&amp;MX$8,условия!$8:$8,"&gt;="&amp;MX$8))</f>
        <v>202666.66666666672</v>
      </c>
      <c r="MY39" s="21">
        <f>IF(MY$8="",0,MY26*SUMIFS(условия!76:76,условия!$7:$7,"&lt;="&amp;MY$8,условия!$8:$8,"&gt;="&amp;MY$8))</f>
        <v>202666.66666666672</v>
      </c>
      <c r="MZ39" s="21">
        <f>IF(MZ$8="",0,MZ26*SUMIFS(условия!76:76,условия!$7:$7,"&lt;="&amp;MZ$8,условия!$8:$8,"&gt;="&amp;MZ$8))</f>
        <v>202666.66666666672</v>
      </c>
      <c r="NA39" s="21">
        <f>IF(NA$8="",0,NA26*SUMIFS(условия!76:76,условия!$7:$7,"&lt;="&amp;NA$8,условия!$8:$8,"&gt;="&amp;NA$8))</f>
        <v>202666.66666666672</v>
      </c>
      <c r="NB39" s="21">
        <f>IF(NB$8="",0,NB26*SUMIFS(условия!76:76,условия!$7:$7,"&lt;="&amp;NB$8,условия!$8:$8,"&gt;="&amp;NB$8))</f>
        <v>202666.66666666672</v>
      </c>
      <c r="NC39" s="21">
        <f>IF(NC$8="",0,NC26*SUMIFS(условия!76:76,условия!$7:$7,"&lt;="&amp;NC$8,условия!$8:$8,"&gt;="&amp;NC$8))</f>
        <v>202666.66666666672</v>
      </c>
      <c r="ND39" s="21">
        <f>IF(ND$8="",0,ND26*SUMIFS(условия!76:76,условия!$7:$7,"&lt;="&amp;ND$8,условия!$8:$8,"&gt;="&amp;ND$8))</f>
        <v>202666.66666666672</v>
      </c>
      <c r="NE39" s="21">
        <f>IF(NE$8="",0,NE26*SUMIFS(условия!76:76,условия!$7:$7,"&lt;="&amp;NE$8,условия!$8:$8,"&gt;="&amp;NE$8))</f>
        <v>202666.66666666672</v>
      </c>
      <c r="NF39" s="21">
        <f>IF(NF$8="",0,NF26*SUMIFS(условия!76:76,условия!$7:$7,"&lt;="&amp;NF$8,условия!$8:$8,"&gt;="&amp;NF$8))</f>
        <v>202666.66666666672</v>
      </c>
      <c r="NG39" s="21">
        <f>IF(NG$8="",0,NG26*SUMIFS(условия!76:76,условия!$7:$7,"&lt;="&amp;NG$8,условия!$8:$8,"&gt;="&amp;NG$8))</f>
        <v>202666.66666666672</v>
      </c>
      <c r="NH39" s="21">
        <f>IF(NH$8="",0,NH26*SUMIFS(условия!76:76,условия!$7:$7,"&lt;="&amp;NH$8,условия!$8:$8,"&gt;="&amp;NH$8))</f>
        <v>202666.66666666672</v>
      </c>
      <c r="NI39" s="21">
        <f>IF(NI$8="",0,NI26*SUMIFS(условия!76:76,условия!$7:$7,"&lt;="&amp;NI$8,условия!$8:$8,"&gt;="&amp;NI$8))</f>
        <v>202666.66666666672</v>
      </c>
      <c r="NJ39" s="21">
        <f>IF(NJ$8="",0,NJ26*SUMIFS(условия!76:76,условия!$7:$7,"&lt;="&amp;NJ$8,условия!$8:$8,"&gt;="&amp;NJ$8))</f>
        <v>202666.66666666672</v>
      </c>
      <c r="NK39" s="21">
        <f>IF(NK$8="",0,NK26*SUMIFS(условия!76:76,условия!$7:$7,"&lt;="&amp;NK$8,условия!$8:$8,"&gt;="&amp;NK$8))</f>
        <v>202666.66666666672</v>
      </c>
      <c r="NL39" s="21">
        <f>IF(NL$8="",0,NL26*SUMIFS(условия!76:76,условия!$7:$7,"&lt;="&amp;NL$8,условия!$8:$8,"&gt;="&amp;NL$8))</f>
        <v>202666.66666666672</v>
      </c>
      <c r="NM39" s="21">
        <f>IF(NM$8="",0,NM26*SUMIFS(условия!76:76,условия!$7:$7,"&lt;="&amp;NM$8,условия!$8:$8,"&gt;="&amp;NM$8))</f>
        <v>202666.66666666672</v>
      </c>
      <c r="NN39" s="21">
        <f>IF(NN$8="",0,NN26*SUMIFS(условия!76:76,условия!$7:$7,"&lt;="&amp;NN$8,условия!$8:$8,"&gt;="&amp;NN$8))</f>
        <v>202666.66666666672</v>
      </c>
      <c r="NO39" s="21">
        <f>IF(NO$8="",0,NO26*SUMIFS(условия!76:76,условия!$7:$7,"&lt;="&amp;NO$8,условия!$8:$8,"&gt;="&amp;NO$8))</f>
        <v>202666.66666666672</v>
      </c>
      <c r="NP39" s="21">
        <f>IF(NP$8="",0,NP26*SUMIFS(условия!76:76,условия!$7:$7,"&lt;="&amp;NP$8,условия!$8:$8,"&gt;="&amp;NP$8))</f>
        <v>202666.66666666672</v>
      </c>
      <c r="NQ39" s="21">
        <f>IF(NQ$8="",0,NQ26*SUMIFS(условия!76:76,условия!$7:$7,"&lt;="&amp;NQ$8,условия!$8:$8,"&gt;="&amp;NQ$8))</f>
        <v>202666.66666666672</v>
      </c>
      <c r="NR39" s="21">
        <f>IF(NR$8="",0,NR26*SUMIFS(условия!76:76,условия!$7:$7,"&lt;="&amp;NR$8,условия!$8:$8,"&gt;="&amp;NR$8))</f>
        <v>202666.66666666672</v>
      </c>
      <c r="NS39" s="21">
        <f>IF(NS$8="",0,NS26*SUMIFS(условия!76:76,условия!$7:$7,"&lt;="&amp;NS$8,условия!$8:$8,"&gt;="&amp;NS$8))</f>
        <v>218666.66666666669</v>
      </c>
      <c r="NT39" s="21">
        <f>IF(NT$8="",0,NT26*SUMIFS(условия!76:76,условия!$7:$7,"&lt;="&amp;NT$8,условия!$8:$8,"&gt;="&amp;NT$8))</f>
        <v>218666.66666666669</v>
      </c>
      <c r="NU39" s="21">
        <f>IF(NU$8="",0,NU26*SUMIFS(условия!76:76,условия!$7:$7,"&lt;="&amp;NU$8,условия!$8:$8,"&gt;="&amp;NU$8))</f>
        <v>218666.66666666669</v>
      </c>
      <c r="NV39" s="21">
        <f>IF(NV$8="",0,NV26*SUMIFS(условия!76:76,условия!$7:$7,"&lt;="&amp;NV$8,условия!$8:$8,"&gt;="&amp;NV$8))</f>
        <v>218666.66666666669</v>
      </c>
      <c r="NW39" s="21">
        <f>IF(NW$8="",0,NW26*SUMIFS(условия!76:76,условия!$7:$7,"&lt;="&amp;NW$8,условия!$8:$8,"&gt;="&amp;NW$8))</f>
        <v>218666.66666666669</v>
      </c>
      <c r="NX39" s="21">
        <f>IF(NX$8="",0,NX26*SUMIFS(условия!76:76,условия!$7:$7,"&lt;="&amp;NX$8,условия!$8:$8,"&gt;="&amp;NX$8))</f>
        <v>218666.66666666669</v>
      </c>
      <c r="NY39" s="21">
        <f>IF(NY$8="",0,NY26*SUMIFS(условия!76:76,условия!$7:$7,"&lt;="&amp;NY$8,условия!$8:$8,"&gt;="&amp;NY$8))</f>
        <v>218666.66666666669</v>
      </c>
      <c r="NZ39" s="21">
        <f>IF(NZ$8="",0,NZ26*SUMIFS(условия!76:76,условия!$7:$7,"&lt;="&amp;NZ$8,условия!$8:$8,"&gt;="&amp;NZ$8))</f>
        <v>218666.66666666669</v>
      </c>
      <c r="OA39" s="21">
        <f>IF(OA$8="",0,OA26*SUMIFS(условия!76:76,условия!$7:$7,"&lt;="&amp;OA$8,условия!$8:$8,"&gt;="&amp;OA$8))</f>
        <v>218666.66666666669</v>
      </c>
      <c r="OB39" s="21">
        <f>IF(OB$8="",0,OB26*SUMIFS(условия!76:76,условия!$7:$7,"&lt;="&amp;OB$8,условия!$8:$8,"&gt;="&amp;OB$8))</f>
        <v>218666.66666666669</v>
      </c>
      <c r="OC39" s="21">
        <f>IF(OC$8="",0,OC26*SUMIFS(условия!76:76,условия!$7:$7,"&lt;="&amp;OC$8,условия!$8:$8,"&gt;="&amp;OC$8))</f>
        <v>218666.66666666669</v>
      </c>
      <c r="OD39" s="21">
        <f>IF(OD$8="",0,OD26*SUMIFS(условия!76:76,условия!$7:$7,"&lt;="&amp;OD$8,условия!$8:$8,"&gt;="&amp;OD$8))</f>
        <v>218666.66666666669</v>
      </c>
      <c r="OE39" s="21">
        <f>IF(OE$8="",0,OE26*SUMIFS(условия!76:76,условия!$7:$7,"&lt;="&amp;OE$8,условия!$8:$8,"&gt;="&amp;OE$8))</f>
        <v>218666.66666666669</v>
      </c>
      <c r="OF39" s="21">
        <f>IF(OF$8="",0,OF26*SUMIFS(условия!76:76,условия!$7:$7,"&lt;="&amp;OF$8,условия!$8:$8,"&gt;="&amp;OF$8))</f>
        <v>218666.66666666669</v>
      </c>
      <c r="OG39" s="21">
        <f>IF(OG$8="",0,OG26*SUMIFS(условия!76:76,условия!$7:$7,"&lt;="&amp;OG$8,условия!$8:$8,"&gt;="&amp;OG$8))</f>
        <v>218666.66666666669</v>
      </c>
      <c r="OH39" s="21">
        <f>IF(OH$8="",0,OH26*SUMIFS(условия!76:76,условия!$7:$7,"&lt;="&amp;OH$8,условия!$8:$8,"&gt;="&amp;OH$8))</f>
        <v>218666.66666666669</v>
      </c>
      <c r="OI39" s="21">
        <f>IF(OI$8="",0,OI26*SUMIFS(условия!76:76,условия!$7:$7,"&lt;="&amp;OI$8,условия!$8:$8,"&gt;="&amp;OI$8))</f>
        <v>218666.66666666669</v>
      </c>
      <c r="OJ39" s="21">
        <f>IF(OJ$8="",0,OJ26*SUMIFS(условия!76:76,условия!$7:$7,"&lt;="&amp;OJ$8,условия!$8:$8,"&gt;="&amp;OJ$8))</f>
        <v>218666.66666666669</v>
      </c>
      <c r="OK39" s="21">
        <f>IF(OK$8="",0,OK26*SUMIFS(условия!76:76,условия!$7:$7,"&lt;="&amp;OK$8,условия!$8:$8,"&gt;="&amp;OK$8))</f>
        <v>218666.66666666669</v>
      </c>
      <c r="OL39" s="21">
        <f>IF(OL$8="",0,OL26*SUMIFS(условия!76:76,условия!$7:$7,"&lt;="&amp;OL$8,условия!$8:$8,"&gt;="&amp;OL$8))</f>
        <v>218666.66666666669</v>
      </c>
      <c r="OM39" s="21">
        <f>IF(OM$8="",0,OM26*SUMIFS(условия!76:76,условия!$7:$7,"&lt;="&amp;OM$8,условия!$8:$8,"&gt;="&amp;OM$8))</f>
        <v>218666.66666666669</v>
      </c>
      <c r="ON39" s="21">
        <f>IF(ON$8="",0,ON26*SUMIFS(условия!76:76,условия!$7:$7,"&lt;="&amp;ON$8,условия!$8:$8,"&gt;="&amp;ON$8))</f>
        <v>218666.66666666669</v>
      </c>
      <c r="OO39" s="21">
        <f>IF(OO$8="",0,OO26*SUMIFS(условия!76:76,условия!$7:$7,"&lt;="&amp;OO$8,условия!$8:$8,"&gt;="&amp;OO$8))</f>
        <v>218666.66666666669</v>
      </c>
      <c r="OP39" s="21">
        <f>IF(OP$8="",0,OP26*SUMIFS(условия!76:76,условия!$7:$7,"&lt;="&amp;OP$8,условия!$8:$8,"&gt;="&amp;OP$8))</f>
        <v>218666.66666666669</v>
      </c>
      <c r="OQ39" s="21">
        <f>IF(OQ$8="",0,OQ26*SUMIFS(условия!76:76,условия!$7:$7,"&lt;="&amp;OQ$8,условия!$8:$8,"&gt;="&amp;OQ$8))</f>
        <v>218666.66666666669</v>
      </c>
      <c r="OR39" s="21">
        <f>IF(OR$8="",0,OR26*SUMIFS(условия!76:76,условия!$7:$7,"&lt;="&amp;OR$8,условия!$8:$8,"&gt;="&amp;OR$8))</f>
        <v>218666.66666666669</v>
      </c>
      <c r="OS39" s="21">
        <f>IF(OS$8="",0,OS26*SUMIFS(условия!76:76,условия!$7:$7,"&lt;="&amp;OS$8,условия!$8:$8,"&gt;="&amp;OS$8))</f>
        <v>218666.66666666669</v>
      </c>
      <c r="OT39" s="21">
        <f>IF(OT$8="",0,OT26*SUMIFS(условия!76:76,условия!$7:$7,"&lt;="&amp;OT$8,условия!$8:$8,"&gt;="&amp;OT$8))</f>
        <v>218666.66666666669</v>
      </c>
      <c r="OU39" s="21">
        <f>IF(OU$8="",0,OU26*SUMIFS(условия!76:76,условия!$7:$7,"&lt;="&amp;OU$8,условия!$8:$8,"&gt;="&amp;OU$8))</f>
        <v>218666.66666666669</v>
      </c>
      <c r="OV39" s="21">
        <f>IF(OV$8="",0,OV26*SUMIFS(условия!76:76,условия!$7:$7,"&lt;="&amp;OV$8,условия!$8:$8,"&gt;="&amp;OV$8))</f>
        <v>218666.66666666669</v>
      </c>
      <c r="OW39" s="21">
        <f>IF(OW$8="",0,OW26*SUMIFS(условия!76:76,условия!$7:$7,"&lt;="&amp;OW$8,условия!$8:$8,"&gt;="&amp;OW$8))</f>
        <v>218666.66666666669</v>
      </c>
      <c r="OX39" s="21">
        <f>IF(OX$8="",0,OX26*SUMIFS(условия!76:76,условия!$7:$7,"&lt;="&amp;OX$8,условия!$8:$8,"&gt;="&amp;OX$8))</f>
        <v>208000</v>
      </c>
      <c r="OY39" s="21">
        <f>IF(OY$8="",0,OY26*SUMIFS(условия!76:76,условия!$7:$7,"&lt;="&amp;OY$8,условия!$8:$8,"&gt;="&amp;OY$8))</f>
        <v>208000</v>
      </c>
      <c r="OZ39" s="21">
        <f>IF(OZ$8="",0,OZ26*SUMIFS(условия!76:76,условия!$7:$7,"&lt;="&amp;OZ$8,условия!$8:$8,"&gt;="&amp;OZ$8))</f>
        <v>208000</v>
      </c>
      <c r="PA39" s="21">
        <f>IF(PA$8="",0,PA26*SUMIFS(условия!76:76,условия!$7:$7,"&lt;="&amp;PA$8,условия!$8:$8,"&gt;="&amp;PA$8))</f>
        <v>208000</v>
      </c>
      <c r="PB39" s="21">
        <f>IF(PB$8="",0,PB26*SUMIFS(условия!76:76,условия!$7:$7,"&lt;="&amp;PB$8,условия!$8:$8,"&gt;="&amp;PB$8))</f>
        <v>208000</v>
      </c>
      <c r="PC39" s="21">
        <f>IF(PC$8="",0,PC26*SUMIFS(условия!76:76,условия!$7:$7,"&lt;="&amp;PC$8,условия!$8:$8,"&gt;="&amp;PC$8))</f>
        <v>208000</v>
      </c>
      <c r="PD39" s="21">
        <f>IF(PD$8="",0,PD26*SUMIFS(условия!76:76,условия!$7:$7,"&lt;="&amp;PD$8,условия!$8:$8,"&gt;="&amp;PD$8))</f>
        <v>208000</v>
      </c>
      <c r="PE39" s="21">
        <f>IF(PE$8="",0,PE26*SUMIFS(условия!76:76,условия!$7:$7,"&lt;="&amp;PE$8,условия!$8:$8,"&gt;="&amp;PE$8))</f>
        <v>208000</v>
      </c>
      <c r="PF39" s="21">
        <f>IF(PF$8="",0,PF26*SUMIFS(условия!76:76,условия!$7:$7,"&lt;="&amp;PF$8,условия!$8:$8,"&gt;="&amp;PF$8))</f>
        <v>208000</v>
      </c>
      <c r="PG39" s="21">
        <f>IF(PG$8="",0,PG26*SUMIFS(условия!76:76,условия!$7:$7,"&lt;="&amp;PG$8,условия!$8:$8,"&gt;="&amp;PG$8))</f>
        <v>208000</v>
      </c>
      <c r="PH39" s="21">
        <f>IF(PH$8="",0,PH26*SUMIFS(условия!76:76,условия!$7:$7,"&lt;="&amp;PH$8,условия!$8:$8,"&gt;="&amp;PH$8))</f>
        <v>208000</v>
      </c>
      <c r="PI39" s="21">
        <f>IF(PI$8="",0,PI26*SUMIFS(условия!76:76,условия!$7:$7,"&lt;="&amp;PI$8,условия!$8:$8,"&gt;="&amp;PI$8))</f>
        <v>208000</v>
      </c>
      <c r="PJ39" s="21">
        <f>IF(PJ$8="",0,PJ26*SUMIFS(условия!76:76,условия!$7:$7,"&lt;="&amp;PJ$8,условия!$8:$8,"&gt;="&amp;PJ$8))</f>
        <v>208000</v>
      </c>
      <c r="PK39" s="21">
        <f>IF(PK$8="",0,PK26*SUMIFS(условия!76:76,условия!$7:$7,"&lt;="&amp;PK$8,условия!$8:$8,"&gt;="&amp;PK$8))</f>
        <v>208000</v>
      </c>
      <c r="PL39" s="21">
        <f>IF(PL$8="",0,PL26*SUMIFS(условия!76:76,условия!$7:$7,"&lt;="&amp;PL$8,условия!$8:$8,"&gt;="&amp;PL$8))</f>
        <v>208000</v>
      </c>
      <c r="PM39" s="21">
        <f>IF(PM$8="",0,PM26*SUMIFS(условия!76:76,условия!$7:$7,"&lt;="&amp;PM$8,условия!$8:$8,"&gt;="&amp;PM$8))</f>
        <v>208000</v>
      </c>
      <c r="PN39" s="21">
        <f>IF(PN$8="",0,PN26*SUMIFS(условия!76:76,условия!$7:$7,"&lt;="&amp;PN$8,условия!$8:$8,"&gt;="&amp;PN$8))</f>
        <v>208000</v>
      </c>
      <c r="PO39" s="21">
        <f>IF(PO$8="",0,PO26*SUMIFS(условия!76:76,условия!$7:$7,"&lt;="&amp;PO$8,условия!$8:$8,"&gt;="&amp;PO$8))</f>
        <v>208000</v>
      </c>
      <c r="PP39" s="21">
        <f>IF(PP$8="",0,PP26*SUMIFS(условия!76:76,условия!$7:$7,"&lt;="&amp;PP$8,условия!$8:$8,"&gt;="&amp;PP$8))</f>
        <v>208000</v>
      </c>
      <c r="PQ39" s="21">
        <f>IF(PQ$8="",0,PQ26*SUMIFS(условия!76:76,условия!$7:$7,"&lt;="&amp;PQ$8,условия!$8:$8,"&gt;="&amp;PQ$8))</f>
        <v>208000</v>
      </c>
      <c r="PR39" s="21">
        <f>IF(PR$8="",0,PR26*SUMIFS(условия!76:76,условия!$7:$7,"&lt;="&amp;PR$8,условия!$8:$8,"&gt;="&amp;PR$8))</f>
        <v>208000</v>
      </c>
      <c r="PS39" s="21">
        <f>IF(PS$8="",0,PS26*SUMIFS(условия!76:76,условия!$7:$7,"&lt;="&amp;PS$8,условия!$8:$8,"&gt;="&amp;PS$8))</f>
        <v>208000</v>
      </c>
      <c r="PT39" s="21">
        <f>IF(PT$8="",0,PT26*SUMIFS(условия!76:76,условия!$7:$7,"&lt;="&amp;PT$8,условия!$8:$8,"&gt;="&amp;PT$8))</f>
        <v>208000</v>
      </c>
      <c r="PU39" s="21">
        <f>IF(PU$8="",0,PU26*SUMIFS(условия!76:76,условия!$7:$7,"&lt;="&amp;PU$8,условия!$8:$8,"&gt;="&amp;PU$8))</f>
        <v>208000</v>
      </c>
      <c r="PV39" s="21">
        <f>IF(PV$8="",0,PV26*SUMIFS(условия!76:76,условия!$7:$7,"&lt;="&amp;PV$8,условия!$8:$8,"&gt;="&amp;PV$8))</f>
        <v>208000</v>
      </c>
      <c r="PW39" s="21">
        <f>IF(PW$8="",0,PW26*SUMIFS(условия!76:76,условия!$7:$7,"&lt;="&amp;PW$8,условия!$8:$8,"&gt;="&amp;PW$8))</f>
        <v>208000</v>
      </c>
      <c r="PX39" s="21">
        <f>IF(PX$8="",0,PX26*SUMIFS(условия!76:76,условия!$7:$7,"&lt;="&amp;PX$8,условия!$8:$8,"&gt;="&amp;PX$8))</f>
        <v>208000</v>
      </c>
      <c r="PY39" s="21">
        <f>IF(PY$8="",0,PY26*SUMIFS(условия!76:76,условия!$7:$7,"&lt;="&amp;PY$8,условия!$8:$8,"&gt;="&amp;PY$8))</f>
        <v>208000</v>
      </c>
      <c r="PZ39" s="21">
        <f>IF(PZ$8="",0,PZ26*SUMIFS(условия!76:76,условия!$7:$7,"&lt;="&amp;PZ$8,условия!$8:$8,"&gt;="&amp;PZ$8))</f>
        <v>208000</v>
      </c>
      <c r="QA39" s="21">
        <f>IF(QA$8="",0,QA26*SUMIFS(условия!76:76,условия!$7:$7,"&lt;="&amp;QA$8,условия!$8:$8,"&gt;="&amp;QA$8))</f>
        <v>208000</v>
      </c>
      <c r="QB39" s="21">
        <f>IF(QB$8="",0,QB26*SUMIFS(условия!76:76,условия!$7:$7,"&lt;="&amp;QB$8,условия!$8:$8,"&gt;="&amp;QB$8))</f>
        <v>208000</v>
      </c>
      <c r="QC39" s="21">
        <f>IF(QC$8="",0,QC26*SUMIFS(условия!76:76,условия!$7:$7,"&lt;="&amp;QC$8,условия!$8:$8,"&gt;="&amp;QC$8))</f>
        <v>324000</v>
      </c>
      <c r="QD39" s="21">
        <f>IF(QD$8="",0,QD26*SUMIFS(условия!76:76,условия!$7:$7,"&lt;="&amp;QD$8,условия!$8:$8,"&gt;="&amp;QD$8))</f>
        <v>324000</v>
      </c>
      <c r="QE39" s="21">
        <f>IF(QE$8="",0,QE26*SUMIFS(условия!76:76,условия!$7:$7,"&lt;="&amp;QE$8,условия!$8:$8,"&gt;="&amp;QE$8))</f>
        <v>324000</v>
      </c>
      <c r="QF39" s="21">
        <f>IF(QF$8="",0,QF26*SUMIFS(условия!76:76,условия!$7:$7,"&lt;="&amp;QF$8,условия!$8:$8,"&gt;="&amp;QF$8))</f>
        <v>324000</v>
      </c>
      <c r="QG39" s="21">
        <f>IF(QG$8="",0,QG26*SUMIFS(условия!76:76,условия!$7:$7,"&lt;="&amp;QG$8,условия!$8:$8,"&gt;="&amp;QG$8))</f>
        <v>324000</v>
      </c>
      <c r="QH39" s="21">
        <f>IF(QH$8="",0,QH26*SUMIFS(условия!76:76,условия!$7:$7,"&lt;="&amp;QH$8,условия!$8:$8,"&gt;="&amp;QH$8))</f>
        <v>324000</v>
      </c>
      <c r="QI39" s="21">
        <f>IF(QI$8="",0,QI26*SUMIFS(условия!76:76,условия!$7:$7,"&lt;="&amp;QI$8,условия!$8:$8,"&gt;="&amp;QI$8))</f>
        <v>324000</v>
      </c>
      <c r="QJ39" s="21">
        <f>IF(QJ$8="",0,QJ26*SUMIFS(условия!76:76,условия!$7:$7,"&lt;="&amp;QJ$8,условия!$8:$8,"&gt;="&amp;QJ$8))</f>
        <v>324000</v>
      </c>
      <c r="QK39" s="21">
        <f>IF(QK$8="",0,QK26*SUMIFS(условия!76:76,условия!$7:$7,"&lt;="&amp;QK$8,условия!$8:$8,"&gt;="&amp;QK$8))</f>
        <v>324000</v>
      </c>
      <c r="QL39" s="21">
        <f>IF(QL$8="",0,QL26*SUMIFS(условия!76:76,условия!$7:$7,"&lt;="&amp;QL$8,условия!$8:$8,"&gt;="&amp;QL$8))</f>
        <v>324000</v>
      </c>
      <c r="QM39" s="21">
        <f>IF(QM$8="",0,QM26*SUMIFS(условия!76:76,условия!$7:$7,"&lt;="&amp;QM$8,условия!$8:$8,"&gt;="&amp;QM$8))</f>
        <v>324000</v>
      </c>
      <c r="QN39" s="21">
        <f>IF(QN$8="",0,QN26*SUMIFS(условия!76:76,условия!$7:$7,"&lt;="&amp;QN$8,условия!$8:$8,"&gt;="&amp;QN$8))</f>
        <v>324000</v>
      </c>
      <c r="QO39" s="21">
        <f>IF(QO$8="",0,QO26*SUMIFS(условия!76:76,условия!$7:$7,"&lt;="&amp;QO$8,условия!$8:$8,"&gt;="&amp;QO$8))</f>
        <v>324000</v>
      </c>
      <c r="QP39" s="21">
        <f>IF(QP$8="",0,QP26*SUMIFS(условия!76:76,условия!$7:$7,"&lt;="&amp;QP$8,условия!$8:$8,"&gt;="&amp;QP$8))</f>
        <v>324000</v>
      </c>
      <c r="QQ39" s="21">
        <f>IF(QQ$8="",0,QQ26*SUMIFS(условия!76:76,условия!$7:$7,"&lt;="&amp;QQ$8,условия!$8:$8,"&gt;="&amp;QQ$8))</f>
        <v>324000</v>
      </c>
      <c r="QR39" s="21">
        <f>IF(QR$8="",0,QR26*SUMIFS(условия!76:76,условия!$7:$7,"&lt;="&amp;QR$8,условия!$8:$8,"&gt;="&amp;QR$8))</f>
        <v>324000</v>
      </c>
      <c r="QS39" s="21">
        <f>IF(QS$8="",0,QS26*SUMIFS(условия!76:76,условия!$7:$7,"&lt;="&amp;QS$8,условия!$8:$8,"&gt;="&amp;QS$8))</f>
        <v>324000</v>
      </c>
      <c r="QT39" s="21">
        <f>IF(QT$8="",0,QT26*SUMIFS(условия!76:76,условия!$7:$7,"&lt;="&amp;QT$8,условия!$8:$8,"&gt;="&amp;QT$8))</f>
        <v>324000</v>
      </c>
      <c r="QU39" s="21">
        <f>IF(QU$8="",0,QU26*SUMIFS(условия!76:76,условия!$7:$7,"&lt;="&amp;QU$8,условия!$8:$8,"&gt;="&amp;QU$8))</f>
        <v>324000</v>
      </c>
      <c r="QV39" s="21">
        <f>IF(QV$8="",0,QV26*SUMIFS(условия!76:76,условия!$7:$7,"&lt;="&amp;QV$8,условия!$8:$8,"&gt;="&amp;QV$8))</f>
        <v>324000</v>
      </c>
      <c r="QW39" s="21">
        <f>IF(QW$8="",0,QW26*SUMIFS(условия!76:76,условия!$7:$7,"&lt;="&amp;QW$8,условия!$8:$8,"&gt;="&amp;QW$8))</f>
        <v>324000</v>
      </c>
      <c r="QX39" s="21">
        <f>IF(QX$8="",0,QX26*SUMIFS(условия!76:76,условия!$7:$7,"&lt;="&amp;QX$8,условия!$8:$8,"&gt;="&amp;QX$8))</f>
        <v>324000</v>
      </c>
      <c r="QY39" s="21">
        <f>IF(QY$8="",0,QY26*SUMIFS(условия!76:76,условия!$7:$7,"&lt;="&amp;QY$8,условия!$8:$8,"&gt;="&amp;QY$8))</f>
        <v>324000</v>
      </c>
      <c r="QZ39" s="21">
        <f>IF(QZ$8="",0,QZ26*SUMIFS(условия!76:76,условия!$7:$7,"&lt;="&amp;QZ$8,условия!$8:$8,"&gt;="&amp;QZ$8))</f>
        <v>324000</v>
      </c>
      <c r="RA39" s="21">
        <f>IF(RA$8="",0,RA26*SUMIFS(условия!76:76,условия!$7:$7,"&lt;="&amp;RA$8,условия!$8:$8,"&gt;="&amp;RA$8))</f>
        <v>324000</v>
      </c>
      <c r="RB39" s="21">
        <f>IF(RB$8="",0,RB26*SUMIFS(условия!76:76,условия!$7:$7,"&lt;="&amp;RB$8,условия!$8:$8,"&gt;="&amp;RB$8))</f>
        <v>324000</v>
      </c>
      <c r="RC39" s="21">
        <f>IF(RC$8="",0,RC26*SUMIFS(условия!76:76,условия!$7:$7,"&lt;="&amp;RC$8,условия!$8:$8,"&gt;="&amp;RC$8))</f>
        <v>324000</v>
      </c>
      <c r="RD39" s="21">
        <f>IF(RD$8="",0,RD26*SUMIFS(условия!76:76,условия!$7:$7,"&lt;="&amp;RD$8,условия!$8:$8,"&gt;="&amp;RD$8))</f>
        <v>324000</v>
      </c>
      <c r="RE39" s="21">
        <f>IF(RE$8="",0,RE26*SUMIFS(условия!76:76,условия!$7:$7,"&lt;="&amp;RE$8,условия!$8:$8,"&gt;="&amp;RE$8))</f>
        <v>324000</v>
      </c>
      <c r="RF39" s="21">
        <f>IF(RF$8="",0,RF26*SUMIFS(условия!76:76,условия!$7:$7,"&lt;="&amp;RF$8,условия!$8:$8,"&gt;="&amp;RF$8))</f>
        <v>324000</v>
      </c>
      <c r="RG39" s="21">
        <f>IF(RG$8="",0,RG26*SUMIFS(условия!76:76,условия!$7:$7,"&lt;="&amp;RG$8,условия!$8:$8,"&gt;="&amp;RG$8))</f>
        <v>455999.99999999988</v>
      </c>
      <c r="RH39" s="21">
        <f>IF(RH$8="",0,RH26*SUMIFS(условия!76:76,условия!$7:$7,"&lt;="&amp;RH$8,условия!$8:$8,"&gt;="&amp;RH$8))</f>
        <v>455999.99999999988</v>
      </c>
      <c r="RI39" s="21">
        <f>IF(RI$8="",0,RI26*SUMIFS(условия!76:76,условия!$7:$7,"&lt;="&amp;RI$8,условия!$8:$8,"&gt;="&amp;RI$8))</f>
        <v>455999.99999999988</v>
      </c>
      <c r="RJ39" s="21">
        <f>IF(RJ$8="",0,RJ26*SUMIFS(условия!76:76,условия!$7:$7,"&lt;="&amp;RJ$8,условия!$8:$8,"&gt;="&amp;RJ$8))</f>
        <v>455999.99999999988</v>
      </c>
      <c r="RK39" s="21">
        <f>IF(RK$8="",0,RK26*SUMIFS(условия!76:76,условия!$7:$7,"&lt;="&amp;RK$8,условия!$8:$8,"&gt;="&amp;RK$8))</f>
        <v>455999.99999999988</v>
      </c>
      <c r="RL39" s="21">
        <f>IF(RL$8="",0,RL26*SUMIFS(условия!76:76,условия!$7:$7,"&lt;="&amp;RL$8,условия!$8:$8,"&gt;="&amp;RL$8))</f>
        <v>455999.99999999988</v>
      </c>
      <c r="RM39" s="21">
        <f>IF(RM$8="",0,RM26*SUMIFS(условия!76:76,условия!$7:$7,"&lt;="&amp;RM$8,условия!$8:$8,"&gt;="&amp;RM$8))</f>
        <v>455999.99999999988</v>
      </c>
      <c r="RN39" s="21">
        <f>IF(RN$8="",0,RN26*SUMIFS(условия!76:76,условия!$7:$7,"&lt;="&amp;RN$8,условия!$8:$8,"&gt;="&amp;RN$8))</f>
        <v>455999.99999999988</v>
      </c>
      <c r="RO39" s="21">
        <f>IF(RO$8="",0,RO26*SUMIFS(условия!76:76,условия!$7:$7,"&lt;="&amp;RO$8,условия!$8:$8,"&gt;="&amp;RO$8))</f>
        <v>455999.99999999988</v>
      </c>
      <c r="RP39" s="21">
        <f>IF(RP$8="",0,RP26*SUMIFS(условия!76:76,условия!$7:$7,"&lt;="&amp;RP$8,условия!$8:$8,"&gt;="&amp;RP$8))</f>
        <v>455999.99999999988</v>
      </c>
      <c r="RQ39" s="21">
        <f>IF(RQ$8="",0,RQ26*SUMIFS(условия!76:76,условия!$7:$7,"&lt;="&amp;RQ$8,условия!$8:$8,"&gt;="&amp;RQ$8))</f>
        <v>455999.99999999988</v>
      </c>
      <c r="RR39" s="21">
        <f>IF(RR$8="",0,RR26*SUMIFS(условия!76:76,условия!$7:$7,"&lt;="&amp;RR$8,условия!$8:$8,"&gt;="&amp;RR$8))</f>
        <v>455999.99999999988</v>
      </c>
      <c r="RS39" s="21">
        <f>IF(RS$8="",0,RS26*SUMIFS(условия!76:76,условия!$7:$7,"&lt;="&amp;RS$8,условия!$8:$8,"&gt;="&amp;RS$8))</f>
        <v>455999.99999999988</v>
      </c>
      <c r="RT39" s="21">
        <f>IF(RT$8="",0,RT26*SUMIFS(условия!76:76,условия!$7:$7,"&lt;="&amp;RT$8,условия!$8:$8,"&gt;="&amp;RT$8))</f>
        <v>455999.99999999988</v>
      </c>
      <c r="RU39" s="21">
        <f>IF(RU$8="",0,RU26*SUMIFS(условия!76:76,условия!$7:$7,"&lt;="&amp;RU$8,условия!$8:$8,"&gt;="&amp;RU$8))</f>
        <v>455999.99999999988</v>
      </c>
      <c r="RV39" s="21">
        <f>IF(RV$8="",0,RV26*SUMIFS(условия!76:76,условия!$7:$7,"&lt;="&amp;RV$8,условия!$8:$8,"&gt;="&amp;RV$8))</f>
        <v>455999.99999999988</v>
      </c>
      <c r="RW39" s="21">
        <f>IF(RW$8="",0,RW26*SUMIFS(условия!76:76,условия!$7:$7,"&lt;="&amp;RW$8,условия!$8:$8,"&gt;="&amp;RW$8))</f>
        <v>455999.99999999988</v>
      </c>
      <c r="RX39" s="21">
        <f>IF(RX$8="",0,RX26*SUMIFS(условия!76:76,условия!$7:$7,"&lt;="&amp;RX$8,условия!$8:$8,"&gt;="&amp;RX$8))</f>
        <v>455999.99999999988</v>
      </c>
      <c r="RY39" s="21">
        <f>IF(RY$8="",0,RY26*SUMIFS(условия!76:76,условия!$7:$7,"&lt;="&amp;RY$8,условия!$8:$8,"&gt;="&amp;RY$8))</f>
        <v>455999.99999999988</v>
      </c>
      <c r="RZ39" s="21">
        <f>IF(RZ$8="",0,RZ26*SUMIFS(условия!76:76,условия!$7:$7,"&lt;="&amp;RZ$8,условия!$8:$8,"&gt;="&amp;RZ$8))</f>
        <v>455999.99999999988</v>
      </c>
      <c r="SA39" s="21">
        <f>IF(SA$8="",0,SA26*SUMIFS(условия!76:76,условия!$7:$7,"&lt;="&amp;SA$8,условия!$8:$8,"&gt;="&amp;SA$8))</f>
        <v>455999.99999999988</v>
      </c>
      <c r="SB39" s="21">
        <f>IF(SB$8="",0,SB26*SUMIFS(условия!76:76,условия!$7:$7,"&lt;="&amp;SB$8,условия!$8:$8,"&gt;="&amp;SB$8))</f>
        <v>455999.99999999988</v>
      </c>
      <c r="SC39" s="21">
        <f>IF(SC$8="",0,SC26*SUMIFS(условия!76:76,условия!$7:$7,"&lt;="&amp;SC$8,условия!$8:$8,"&gt;="&amp;SC$8))</f>
        <v>455999.99999999988</v>
      </c>
      <c r="SD39" s="21">
        <f>IF(SD$8="",0,SD26*SUMIFS(условия!76:76,условия!$7:$7,"&lt;="&amp;SD$8,условия!$8:$8,"&gt;="&amp;SD$8))</f>
        <v>455999.99999999988</v>
      </c>
      <c r="SE39" s="21">
        <f>IF(SE$8="",0,SE26*SUMIFS(условия!76:76,условия!$7:$7,"&lt;="&amp;SE$8,условия!$8:$8,"&gt;="&amp;SE$8))</f>
        <v>455999.99999999988</v>
      </c>
      <c r="SF39" s="21">
        <f>IF(SF$8="",0,SF26*SUMIFS(условия!76:76,условия!$7:$7,"&lt;="&amp;SF$8,условия!$8:$8,"&gt;="&amp;SF$8))</f>
        <v>455999.99999999988</v>
      </c>
      <c r="SG39" s="21">
        <f>IF(SG$8="",0,SG26*SUMIFS(условия!76:76,условия!$7:$7,"&lt;="&amp;SG$8,условия!$8:$8,"&gt;="&amp;SG$8))</f>
        <v>455999.99999999988</v>
      </c>
      <c r="SH39" s="21">
        <f>IF(SH$8="",0,SH26*SUMIFS(условия!76:76,условия!$7:$7,"&lt;="&amp;SH$8,условия!$8:$8,"&gt;="&amp;SH$8))</f>
        <v>455999.99999999988</v>
      </c>
      <c r="SI39" s="21">
        <f>IF(SI$8="",0,SI26*SUMIFS(условия!76:76,условия!$7:$7,"&lt;="&amp;SI$8,условия!$8:$8,"&gt;="&amp;SI$8))</f>
        <v>455999.99999999988</v>
      </c>
      <c r="SJ39" s="21">
        <f>IF(SJ$8="",0,SJ26*SUMIFS(условия!76:76,условия!$7:$7,"&lt;="&amp;SJ$8,условия!$8:$8,"&gt;="&amp;SJ$8))</f>
        <v>455999.99999999988</v>
      </c>
      <c r="SK39" s="21">
        <f>IF(SK$8="",0,SK26*SUMIFS(условия!76:76,условия!$7:$7,"&lt;="&amp;SK$8,условия!$8:$8,"&gt;="&amp;SK$8))</f>
        <v>455999.99999999988</v>
      </c>
      <c r="SL39" s="21">
        <f>IF(SL$8="",0,SL26*SUMIFS(условия!76:76,условия!$7:$7,"&lt;="&amp;SL$8,условия!$8:$8,"&gt;="&amp;SL$8))</f>
        <v>296000</v>
      </c>
      <c r="SM39" s="21">
        <f>IF(SM$8="",0,SM26*SUMIFS(условия!76:76,условия!$7:$7,"&lt;="&amp;SM$8,условия!$8:$8,"&gt;="&amp;SM$8))</f>
        <v>296000</v>
      </c>
      <c r="SN39" s="21">
        <f>IF(SN$8="",0,SN26*SUMIFS(условия!76:76,условия!$7:$7,"&lt;="&amp;SN$8,условия!$8:$8,"&gt;="&amp;SN$8))</f>
        <v>296000</v>
      </c>
      <c r="SO39" s="21">
        <f>IF(SO$8="",0,SO26*SUMIFS(условия!76:76,условия!$7:$7,"&lt;="&amp;SO$8,условия!$8:$8,"&gt;="&amp;SO$8))</f>
        <v>296000</v>
      </c>
      <c r="SP39" s="21">
        <f>IF(SP$8="",0,SP26*SUMIFS(условия!76:76,условия!$7:$7,"&lt;="&amp;SP$8,условия!$8:$8,"&gt;="&amp;SP$8))</f>
        <v>296000</v>
      </c>
      <c r="SQ39" s="21">
        <f>IF(SQ$8="",0,SQ26*SUMIFS(условия!76:76,условия!$7:$7,"&lt;="&amp;SQ$8,условия!$8:$8,"&gt;="&amp;SQ$8))</f>
        <v>296000</v>
      </c>
      <c r="SR39" s="21">
        <f>IF(SR$8="",0,SR26*SUMIFS(условия!76:76,условия!$7:$7,"&lt;="&amp;SR$8,условия!$8:$8,"&gt;="&amp;SR$8))</f>
        <v>296000</v>
      </c>
      <c r="SS39" s="21">
        <f>IF(SS$8="",0,SS26*SUMIFS(условия!76:76,условия!$7:$7,"&lt;="&amp;SS$8,условия!$8:$8,"&gt;="&amp;SS$8))</f>
        <v>296000</v>
      </c>
      <c r="ST39" s="21">
        <f>IF(ST$8="",0,ST26*SUMIFS(условия!76:76,условия!$7:$7,"&lt;="&amp;ST$8,условия!$8:$8,"&gt;="&amp;ST$8))</f>
        <v>296000</v>
      </c>
      <c r="SU39" s="21">
        <f>IF(SU$8="",0,SU26*SUMIFS(условия!76:76,условия!$7:$7,"&lt;="&amp;SU$8,условия!$8:$8,"&gt;="&amp;SU$8))</f>
        <v>296000</v>
      </c>
      <c r="SV39" s="21">
        <f>IF(SV$8="",0,SV26*SUMIFS(условия!76:76,условия!$7:$7,"&lt;="&amp;SV$8,условия!$8:$8,"&gt;="&amp;SV$8))</f>
        <v>296000</v>
      </c>
      <c r="SW39" s="21">
        <f>IF(SW$8="",0,SW26*SUMIFS(условия!76:76,условия!$7:$7,"&lt;="&amp;SW$8,условия!$8:$8,"&gt;="&amp;SW$8))</f>
        <v>296000</v>
      </c>
      <c r="SX39" s="21">
        <f>IF(SX$8="",0,SX26*SUMIFS(условия!76:76,условия!$7:$7,"&lt;="&amp;SX$8,условия!$8:$8,"&gt;="&amp;SX$8))</f>
        <v>296000</v>
      </c>
      <c r="SY39" s="21">
        <f>IF(SY$8="",0,SY26*SUMIFS(условия!76:76,условия!$7:$7,"&lt;="&amp;SY$8,условия!$8:$8,"&gt;="&amp;SY$8))</f>
        <v>296000</v>
      </c>
      <c r="SZ39" s="21">
        <f>IF(SZ$8="",0,SZ26*SUMIFS(условия!76:76,условия!$7:$7,"&lt;="&amp;SZ$8,условия!$8:$8,"&gt;="&amp;SZ$8))</f>
        <v>296000</v>
      </c>
      <c r="TA39" s="21">
        <f>IF(TA$8="",0,TA26*SUMIFS(условия!76:76,условия!$7:$7,"&lt;="&amp;TA$8,условия!$8:$8,"&gt;="&amp;TA$8))</f>
        <v>296000</v>
      </c>
      <c r="TB39" s="21">
        <f>IF(TB$8="",0,TB26*SUMIFS(условия!76:76,условия!$7:$7,"&lt;="&amp;TB$8,условия!$8:$8,"&gt;="&amp;TB$8))</f>
        <v>296000</v>
      </c>
      <c r="TC39" s="21">
        <f>IF(TC$8="",0,TC26*SUMIFS(условия!76:76,условия!$7:$7,"&lt;="&amp;TC$8,условия!$8:$8,"&gt;="&amp;TC$8))</f>
        <v>296000</v>
      </c>
      <c r="TD39" s="21">
        <f>IF(TD$8="",0,TD26*SUMIFS(условия!76:76,условия!$7:$7,"&lt;="&amp;TD$8,условия!$8:$8,"&gt;="&amp;TD$8))</f>
        <v>296000</v>
      </c>
      <c r="TE39" s="21">
        <f>IF(TE$8="",0,TE26*SUMIFS(условия!76:76,условия!$7:$7,"&lt;="&amp;TE$8,условия!$8:$8,"&gt;="&amp;TE$8))</f>
        <v>296000</v>
      </c>
      <c r="TF39" s="21">
        <f>IF(TF$8="",0,TF26*SUMIFS(условия!76:76,условия!$7:$7,"&lt;="&amp;TF$8,условия!$8:$8,"&gt;="&amp;TF$8))</f>
        <v>296000</v>
      </c>
      <c r="TG39" s="21">
        <f>IF(TG$8="",0,TG26*SUMIFS(условия!76:76,условия!$7:$7,"&lt;="&amp;TG$8,условия!$8:$8,"&gt;="&amp;TG$8))</f>
        <v>296000</v>
      </c>
      <c r="TH39" s="21">
        <f>IF(TH$8="",0,TH26*SUMIFS(условия!76:76,условия!$7:$7,"&lt;="&amp;TH$8,условия!$8:$8,"&gt;="&amp;TH$8))</f>
        <v>296000</v>
      </c>
      <c r="TI39" s="21">
        <f>IF(TI$8="",0,TI26*SUMIFS(условия!76:76,условия!$7:$7,"&lt;="&amp;TI$8,условия!$8:$8,"&gt;="&amp;TI$8))</f>
        <v>296000</v>
      </c>
      <c r="TJ39" s="21">
        <f>IF(TJ$8="",0,TJ26*SUMIFS(условия!76:76,условия!$7:$7,"&lt;="&amp;TJ$8,условия!$8:$8,"&gt;="&amp;TJ$8))</f>
        <v>296000</v>
      </c>
      <c r="TK39" s="21">
        <f>IF(TK$8="",0,TK26*SUMIFS(условия!76:76,условия!$7:$7,"&lt;="&amp;TK$8,условия!$8:$8,"&gt;="&amp;TK$8))</f>
        <v>296000</v>
      </c>
      <c r="TL39" s="21">
        <f>IF(TL$8="",0,TL26*SUMIFS(условия!76:76,условия!$7:$7,"&lt;="&amp;TL$8,условия!$8:$8,"&gt;="&amp;TL$8))</f>
        <v>296000</v>
      </c>
      <c r="TM39" s="21">
        <f>IF(TM$8="",0,TM26*SUMIFS(условия!76:76,условия!$7:$7,"&lt;="&amp;TM$8,условия!$8:$8,"&gt;="&amp;TM$8))</f>
        <v>296000</v>
      </c>
      <c r="TN39" s="21">
        <f>IF(TN$8="",0,TN26*SUMIFS(условия!76:76,условия!$7:$7,"&lt;="&amp;TN$8,условия!$8:$8,"&gt;="&amp;TN$8))</f>
        <v>296000</v>
      </c>
      <c r="TO39" s="21">
        <f>IF(TO$8="",0,TO26*SUMIFS(условия!76:76,условия!$7:$7,"&lt;="&amp;TO$8,условия!$8:$8,"&gt;="&amp;TO$8))</f>
        <v>296000</v>
      </c>
      <c r="TP39" s="21">
        <f>IF(TP$8="",0,TP26*SUMIFS(условия!76:76,условия!$7:$7,"&lt;="&amp;TP$8,условия!$8:$8,"&gt;="&amp;TP$8))</f>
        <v>288000</v>
      </c>
      <c r="TQ39" s="21">
        <f>IF(TQ$8="",0,TQ26*SUMIFS(условия!76:76,условия!$7:$7,"&lt;="&amp;TQ$8,условия!$8:$8,"&gt;="&amp;TQ$8))</f>
        <v>288000</v>
      </c>
      <c r="TR39" s="21">
        <f>IF(TR$8="",0,TR26*SUMIFS(условия!76:76,условия!$7:$7,"&lt;="&amp;TR$8,условия!$8:$8,"&gt;="&amp;TR$8))</f>
        <v>288000</v>
      </c>
      <c r="TS39" s="21">
        <f>IF(TS$8="",0,TS26*SUMIFS(условия!76:76,условия!$7:$7,"&lt;="&amp;TS$8,условия!$8:$8,"&gt;="&amp;TS$8))</f>
        <v>288000</v>
      </c>
      <c r="TT39" s="21">
        <f>IF(TT$8="",0,TT26*SUMIFS(условия!76:76,условия!$7:$7,"&lt;="&amp;TT$8,условия!$8:$8,"&gt;="&amp;TT$8))</f>
        <v>288000</v>
      </c>
      <c r="TU39" s="21">
        <f>IF(TU$8="",0,TU26*SUMIFS(условия!76:76,условия!$7:$7,"&lt;="&amp;TU$8,условия!$8:$8,"&gt;="&amp;TU$8))</f>
        <v>288000</v>
      </c>
      <c r="TV39" s="21">
        <f>IF(TV$8="",0,TV26*SUMIFS(условия!76:76,условия!$7:$7,"&lt;="&amp;TV$8,условия!$8:$8,"&gt;="&amp;TV$8))</f>
        <v>288000</v>
      </c>
      <c r="TW39" s="21">
        <f>IF(TW$8="",0,TW26*SUMIFS(условия!76:76,условия!$7:$7,"&lt;="&amp;TW$8,условия!$8:$8,"&gt;="&amp;TW$8))</f>
        <v>288000</v>
      </c>
      <c r="TX39" s="21">
        <f>IF(TX$8="",0,TX26*SUMIFS(условия!76:76,условия!$7:$7,"&lt;="&amp;TX$8,условия!$8:$8,"&gt;="&amp;TX$8))</f>
        <v>288000</v>
      </c>
      <c r="TY39" s="21">
        <f>IF(TY$8="",0,TY26*SUMIFS(условия!76:76,условия!$7:$7,"&lt;="&amp;TY$8,условия!$8:$8,"&gt;="&amp;TY$8))</f>
        <v>288000</v>
      </c>
      <c r="TZ39" s="21">
        <f>IF(TZ$8="",0,TZ26*SUMIFS(условия!76:76,условия!$7:$7,"&lt;="&amp;TZ$8,условия!$8:$8,"&gt;="&amp;TZ$8))</f>
        <v>288000</v>
      </c>
      <c r="UA39" s="21">
        <f>IF(UA$8="",0,UA26*SUMIFS(условия!76:76,условия!$7:$7,"&lt;="&amp;UA$8,условия!$8:$8,"&gt;="&amp;UA$8))</f>
        <v>288000</v>
      </c>
      <c r="UB39" s="21">
        <f>IF(UB$8="",0,UB26*SUMIFS(условия!76:76,условия!$7:$7,"&lt;="&amp;UB$8,условия!$8:$8,"&gt;="&amp;UB$8))</f>
        <v>288000</v>
      </c>
      <c r="UC39" s="21">
        <f>IF(UC$8="",0,UC26*SUMIFS(условия!76:76,условия!$7:$7,"&lt;="&amp;UC$8,условия!$8:$8,"&gt;="&amp;UC$8))</f>
        <v>288000</v>
      </c>
      <c r="UD39" s="21">
        <f>IF(UD$8="",0,UD26*SUMIFS(условия!76:76,условия!$7:$7,"&lt;="&amp;UD$8,условия!$8:$8,"&gt;="&amp;UD$8))</f>
        <v>288000</v>
      </c>
      <c r="UE39" s="21">
        <f>IF(UE$8="",0,UE26*SUMIFS(условия!76:76,условия!$7:$7,"&lt;="&amp;UE$8,условия!$8:$8,"&gt;="&amp;UE$8))</f>
        <v>288000</v>
      </c>
      <c r="UF39" s="21">
        <f>IF(UF$8="",0,UF26*SUMIFS(условия!76:76,условия!$7:$7,"&lt;="&amp;UF$8,условия!$8:$8,"&gt;="&amp;UF$8))</f>
        <v>288000</v>
      </c>
      <c r="UG39" s="21">
        <f>IF(UG$8="",0,UG26*SUMIFS(условия!76:76,условия!$7:$7,"&lt;="&amp;UG$8,условия!$8:$8,"&gt;="&amp;UG$8))</f>
        <v>288000</v>
      </c>
      <c r="UH39" s="21">
        <f>IF(UH$8="",0,UH26*SUMIFS(условия!76:76,условия!$7:$7,"&lt;="&amp;UH$8,условия!$8:$8,"&gt;="&amp;UH$8))</f>
        <v>288000</v>
      </c>
      <c r="UI39" s="21">
        <f>IF(UI$8="",0,UI26*SUMIFS(условия!76:76,условия!$7:$7,"&lt;="&amp;UI$8,условия!$8:$8,"&gt;="&amp;UI$8))</f>
        <v>288000</v>
      </c>
      <c r="UJ39" s="21">
        <f>IF(UJ$8="",0,UJ26*SUMIFS(условия!76:76,условия!$7:$7,"&lt;="&amp;UJ$8,условия!$8:$8,"&gt;="&amp;UJ$8))</f>
        <v>288000</v>
      </c>
      <c r="UK39" s="21">
        <f>IF(UK$8="",0,UK26*SUMIFS(условия!76:76,условия!$7:$7,"&lt;="&amp;UK$8,условия!$8:$8,"&gt;="&amp;UK$8))</f>
        <v>288000</v>
      </c>
      <c r="UL39" s="21">
        <f>IF(UL$8="",0,UL26*SUMIFS(условия!76:76,условия!$7:$7,"&lt;="&amp;UL$8,условия!$8:$8,"&gt;="&amp;UL$8))</f>
        <v>288000</v>
      </c>
      <c r="UM39" s="21">
        <f>IF(UM$8="",0,UM26*SUMIFS(условия!76:76,условия!$7:$7,"&lt;="&amp;UM$8,условия!$8:$8,"&gt;="&amp;UM$8))</f>
        <v>288000</v>
      </c>
      <c r="UN39" s="21">
        <f>IF(UN$8="",0,UN26*SUMIFS(условия!76:76,условия!$7:$7,"&lt;="&amp;UN$8,условия!$8:$8,"&gt;="&amp;UN$8))</f>
        <v>288000</v>
      </c>
      <c r="UO39" s="21">
        <f>IF(UO$8="",0,UO26*SUMIFS(условия!76:76,условия!$7:$7,"&lt;="&amp;UO$8,условия!$8:$8,"&gt;="&amp;UO$8))</f>
        <v>288000</v>
      </c>
      <c r="UP39" s="21">
        <f>IF(UP$8="",0,UP26*SUMIFS(условия!76:76,условия!$7:$7,"&lt;="&amp;UP$8,условия!$8:$8,"&gt;="&amp;UP$8))</f>
        <v>288000</v>
      </c>
      <c r="UQ39" s="21">
        <f>IF(UQ$8="",0,UQ26*SUMIFS(условия!76:76,условия!$7:$7,"&lt;="&amp;UQ$8,условия!$8:$8,"&gt;="&amp;UQ$8))</f>
        <v>288000</v>
      </c>
      <c r="UR39" s="21">
        <f>IF(UR$8="",0,UR26*SUMIFS(условия!76:76,условия!$7:$7,"&lt;="&amp;UR$8,условия!$8:$8,"&gt;="&amp;UR$8))</f>
        <v>288000</v>
      </c>
      <c r="US39" s="21">
        <f>IF(US$8="",0,US26*SUMIFS(условия!76:76,условия!$7:$7,"&lt;="&amp;US$8,условия!$8:$8,"&gt;="&amp;US$8))</f>
        <v>288000</v>
      </c>
      <c r="UT39" s="21">
        <f>IF(UT$8="",0,UT26*SUMIFS(условия!76:76,условия!$7:$7,"&lt;="&amp;UT$8,условия!$8:$8,"&gt;="&amp;UT$8))</f>
        <v>288000</v>
      </c>
      <c r="UU39" s="21">
        <f>IF(UU$8="",0,UU26*SUMIFS(условия!76:76,условия!$7:$7,"&lt;="&amp;UU$8,условия!$8:$8,"&gt;="&amp;UU$8))</f>
        <v>239999.99999999997</v>
      </c>
      <c r="UV39" s="21">
        <f>IF(UV$8="",0,UV26*SUMIFS(условия!76:76,условия!$7:$7,"&lt;="&amp;UV$8,условия!$8:$8,"&gt;="&amp;UV$8))</f>
        <v>239999.99999999997</v>
      </c>
      <c r="UW39" s="21">
        <f>IF(UW$8="",0,UW26*SUMIFS(условия!76:76,условия!$7:$7,"&lt;="&amp;UW$8,условия!$8:$8,"&gt;="&amp;UW$8))</f>
        <v>239999.99999999997</v>
      </c>
      <c r="UX39" s="21">
        <f>IF(UX$8="",0,UX26*SUMIFS(условия!76:76,условия!$7:$7,"&lt;="&amp;UX$8,условия!$8:$8,"&gt;="&amp;UX$8))</f>
        <v>239999.99999999997</v>
      </c>
      <c r="UY39" s="21">
        <f>IF(UY$8="",0,UY26*SUMIFS(условия!76:76,условия!$7:$7,"&lt;="&amp;UY$8,условия!$8:$8,"&gt;="&amp;UY$8))</f>
        <v>239999.99999999997</v>
      </c>
      <c r="UZ39" s="21">
        <f>IF(UZ$8="",0,UZ26*SUMIFS(условия!76:76,условия!$7:$7,"&lt;="&amp;UZ$8,условия!$8:$8,"&gt;="&amp;UZ$8))</f>
        <v>239999.99999999997</v>
      </c>
      <c r="VA39" s="21">
        <f>IF(VA$8="",0,VA26*SUMIFS(условия!76:76,условия!$7:$7,"&lt;="&amp;VA$8,условия!$8:$8,"&gt;="&amp;VA$8))</f>
        <v>239999.99999999997</v>
      </c>
      <c r="VB39" s="21">
        <f>IF(VB$8="",0,VB26*SUMIFS(условия!76:76,условия!$7:$7,"&lt;="&amp;VB$8,условия!$8:$8,"&gt;="&amp;VB$8))</f>
        <v>239999.99999999997</v>
      </c>
      <c r="VC39" s="21">
        <f>IF(VC$8="",0,VC26*SUMIFS(условия!76:76,условия!$7:$7,"&lt;="&amp;VC$8,условия!$8:$8,"&gt;="&amp;VC$8))</f>
        <v>239999.99999999997</v>
      </c>
      <c r="VD39" s="21">
        <f>IF(VD$8="",0,VD26*SUMIFS(условия!76:76,условия!$7:$7,"&lt;="&amp;VD$8,условия!$8:$8,"&gt;="&amp;VD$8))</f>
        <v>239999.99999999997</v>
      </c>
      <c r="VE39" s="21">
        <f>IF(VE$8="",0,VE26*SUMIFS(условия!76:76,условия!$7:$7,"&lt;="&amp;VE$8,условия!$8:$8,"&gt;="&amp;VE$8))</f>
        <v>239999.99999999997</v>
      </c>
      <c r="VF39" s="21">
        <f>IF(VF$8="",0,VF26*SUMIFS(условия!76:76,условия!$7:$7,"&lt;="&amp;VF$8,условия!$8:$8,"&gt;="&amp;VF$8))</f>
        <v>239999.99999999997</v>
      </c>
      <c r="VG39" s="21">
        <f>IF(VG$8="",0,VG26*SUMIFS(условия!76:76,условия!$7:$7,"&lt;="&amp;VG$8,условия!$8:$8,"&gt;="&amp;VG$8))</f>
        <v>239999.99999999997</v>
      </c>
      <c r="VH39" s="21">
        <f>IF(VH$8="",0,VH26*SUMIFS(условия!76:76,условия!$7:$7,"&lt;="&amp;VH$8,условия!$8:$8,"&gt;="&amp;VH$8))</f>
        <v>239999.99999999997</v>
      </c>
      <c r="VI39" s="21">
        <f>IF(VI$8="",0,VI26*SUMIFS(условия!76:76,условия!$7:$7,"&lt;="&amp;VI$8,условия!$8:$8,"&gt;="&amp;VI$8))</f>
        <v>239999.99999999997</v>
      </c>
      <c r="VJ39" s="21">
        <f>IF(VJ$8="",0,VJ26*SUMIFS(условия!76:76,условия!$7:$7,"&lt;="&amp;VJ$8,условия!$8:$8,"&gt;="&amp;VJ$8))</f>
        <v>239999.99999999997</v>
      </c>
      <c r="VK39" s="21">
        <f>IF(VK$8="",0,VK26*SUMIFS(условия!76:76,условия!$7:$7,"&lt;="&amp;VK$8,условия!$8:$8,"&gt;="&amp;VK$8))</f>
        <v>239999.99999999997</v>
      </c>
      <c r="VL39" s="21">
        <f>IF(VL$8="",0,VL26*SUMIFS(условия!76:76,условия!$7:$7,"&lt;="&amp;VL$8,условия!$8:$8,"&gt;="&amp;VL$8))</f>
        <v>239999.99999999997</v>
      </c>
      <c r="VM39" s="21">
        <f>IF(VM$8="",0,VM26*SUMIFS(условия!76:76,условия!$7:$7,"&lt;="&amp;VM$8,условия!$8:$8,"&gt;="&amp;VM$8))</f>
        <v>239999.99999999997</v>
      </c>
      <c r="VN39" s="21">
        <f>IF(VN$8="",0,VN26*SUMIFS(условия!76:76,условия!$7:$7,"&lt;="&amp;VN$8,условия!$8:$8,"&gt;="&amp;VN$8))</f>
        <v>239999.99999999997</v>
      </c>
      <c r="VO39" s="21">
        <f>IF(VO$8="",0,VO26*SUMIFS(условия!76:76,условия!$7:$7,"&lt;="&amp;VO$8,условия!$8:$8,"&gt;="&amp;VO$8))</f>
        <v>239999.99999999997</v>
      </c>
      <c r="VP39" s="21">
        <f>IF(VP$8="",0,VP26*SUMIFS(условия!76:76,условия!$7:$7,"&lt;="&amp;VP$8,условия!$8:$8,"&gt;="&amp;VP$8))</f>
        <v>239999.99999999997</v>
      </c>
      <c r="VQ39" s="21">
        <f>IF(VQ$8="",0,VQ26*SUMIFS(условия!76:76,условия!$7:$7,"&lt;="&amp;VQ$8,условия!$8:$8,"&gt;="&amp;VQ$8))</f>
        <v>239999.99999999997</v>
      </c>
      <c r="VR39" s="21">
        <f>IF(VR$8="",0,VR26*SUMIFS(условия!76:76,условия!$7:$7,"&lt;="&amp;VR$8,условия!$8:$8,"&gt;="&amp;VR$8))</f>
        <v>239999.99999999997</v>
      </c>
      <c r="VS39" s="21">
        <f>IF(VS$8="",0,VS26*SUMIFS(условия!76:76,условия!$7:$7,"&lt;="&amp;VS$8,условия!$8:$8,"&gt;="&amp;VS$8))</f>
        <v>239999.99999999997</v>
      </c>
      <c r="VT39" s="21">
        <f>IF(VT$8="",0,VT26*SUMIFS(условия!76:76,условия!$7:$7,"&lt;="&amp;VT$8,условия!$8:$8,"&gt;="&amp;VT$8))</f>
        <v>239999.99999999997</v>
      </c>
      <c r="VU39" s="21">
        <f>IF(VU$8="",0,VU26*SUMIFS(условия!76:76,условия!$7:$7,"&lt;="&amp;VU$8,условия!$8:$8,"&gt;="&amp;VU$8))</f>
        <v>239999.99999999997</v>
      </c>
      <c r="VV39" s="21">
        <f>IF(VV$8="",0,VV26*SUMIFS(условия!76:76,условия!$7:$7,"&lt;="&amp;VV$8,условия!$8:$8,"&gt;="&amp;VV$8))</f>
        <v>239999.99999999997</v>
      </c>
      <c r="VW39" s="21">
        <f>IF(VW$8="",0,VW26*SUMIFS(условия!76:76,условия!$7:$7,"&lt;="&amp;VW$8,условия!$8:$8,"&gt;="&amp;VW$8))</f>
        <v>239999.99999999997</v>
      </c>
      <c r="VX39" s="21">
        <f>IF(VX$8="",0,VX26*SUMIFS(условия!76:76,условия!$7:$7,"&lt;="&amp;VX$8,условия!$8:$8,"&gt;="&amp;VX$8))</f>
        <v>239999.99999999997</v>
      </c>
      <c r="VY39" s="21">
        <f>IF(VY$8="",0,VY26*SUMIFS(условия!76:76,условия!$7:$7,"&lt;="&amp;VY$8,условия!$8:$8,"&gt;="&amp;VY$8))</f>
        <v>239999.99999999997</v>
      </c>
      <c r="VZ39" s="21">
        <f>IF(VZ$8="",0,VZ26*SUMIFS(условия!76:76,условия!$7:$7,"&lt;="&amp;VZ$8,условия!$8:$8,"&gt;="&amp;VZ$8))</f>
        <v>272000</v>
      </c>
      <c r="WA39" s="21">
        <f>IF(WA$8="",0,WA26*SUMIFS(условия!76:76,условия!$7:$7,"&lt;="&amp;WA$8,условия!$8:$8,"&gt;="&amp;WA$8))</f>
        <v>272000</v>
      </c>
      <c r="WB39" s="21">
        <f>IF(WB$8="",0,WB26*SUMIFS(условия!76:76,условия!$7:$7,"&lt;="&amp;WB$8,условия!$8:$8,"&gt;="&amp;WB$8))</f>
        <v>272000</v>
      </c>
      <c r="WC39" s="21">
        <f>IF(WC$8="",0,WC26*SUMIFS(условия!76:76,условия!$7:$7,"&lt;="&amp;WC$8,условия!$8:$8,"&gt;="&amp;WC$8))</f>
        <v>272000</v>
      </c>
      <c r="WD39" s="21">
        <f>IF(WD$8="",0,WD26*SUMIFS(условия!76:76,условия!$7:$7,"&lt;="&amp;WD$8,условия!$8:$8,"&gt;="&amp;WD$8))</f>
        <v>272000</v>
      </c>
      <c r="WE39" s="21">
        <f>IF(WE$8="",0,WE26*SUMIFS(условия!76:76,условия!$7:$7,"&lt;="&amp;WE$8,условия!$8:$8,"&gt;="&amp;WE$8))</f>
        <v>272000</v>
      </c>
      <c r="WF39" s="21">
        <f>IF(WF$8="",0,WF26*SUMIFS(условия!76:76,условия!$7:$7,"&lt;="&amp;WF$8,условия!$8:$8,"&gt;="&amp;WF$8))</f>
        <v>272000</v>
      </c>
      <c r="WG39" s="21">
        <f>IF(WG$8="",0,WG26*SUMIFS(условия!76:76,условия!$7:$7,"&lt;="&amp;WG$8,условия!$8:$8,"&gt;="&amp;WG$8))</f>
        <v>272000</v>
      </c>
      <c r="WH39" s="21">
        <f>IF(WH$8="",0,WH26*SUMIFS(условия!76:76,условия!$7:$7,"&lt;="&amp;WH$8,условия!$8:$8,"&gt;="&amp;WH$8))</f>
        <v>272000</v>
      </c>
      <c r="WI39" s="21">
        <f>IF(WI$8="",0,WI26*SUMIFS(условия!76:76,условия!$7:$7,"&lt;="&amp;WI$8,условия!$8:$8,"&gt;="&amp;WI$8))</f>
        <v>272000</v>
      </c>
      <c r="WJ39" s="21">
        <f>IF(WJ$8="",0,WJ26*SUMIFS(условия!76:76,условия!$7:$7,"&lt;="&amp;WJ$8,условия!$8:$8,"&gt;="&amp;WJ$8))</f>
        <v>272000</v>
      </c>
      <c r="WK39" s="21">
        <f>IF(WK$8="",0,WK26*SUMIFS(условия!76:76,условия!$7:$7,"&lt;="&amp;WK$8,условия!$8:$8,"&gt;="&amp;WK$8))</f>
        <v>272000</v>
      </c>
      <c r="WL39" s="21">
        <f>IF(WL$8="",0,WL26*SUMIFS(условия!76:76,условия!$7:$7,"&lt;="&amp;WL$8,условия!$8:$8,"&gt;="&amp;WL$8))</f>
        <v>272000</v>
      </c>
      <c r="WM39" s="21">
        <f>IF(WM$8="",0,WM26*SUMIFS(условия!76:76,условия!$7:$7,"&lt;="&amp;WM$8,условия!$8:$8,"&gt;="&amp;WM$8))</f>
        <v>272000</v>
      </c>
      <c r="WN39" s="21">
        <f>IF(WN$8="",0,WN26*SUMIFS(условия!76:76,условия!$7:$7,"&lt;="&amp;WN$8,условия!$8:$8,"&gt;="&amp;WN$8))</f>
        <v>272000</v>
      </c>
      <c r="WO39" s="21">
        <f>IF(WO$8="",0,WO26*SUMIFS(условия!76:76,условия!$7:$7,"&lt;="&amp;WO$8,условия!$8:$8,"&gt;="&amp;WO$8))</f>
        <v>272000</v>
      </c>
      <c r="WP39" s="21">
        <f>IF(WP$8="",0,WP26*SUMIFS(условия!76:76,условия!$7:$7,"&lt;="&amp;WP$8,условия!$8:$8,"&gt;="&amp;WP$8))</f>
        <v>272000</v>
      </c>
      <c r="WQ39" s="21">
        <f>IF(WQ$8="",0,WQ26*SUMIFS(условия!76:76,условия!$7:$7,"&lt;="&amp;WQ$8,условия!$8:$8,"&gt;="&amp;WQ$8))</f>
        <v>272000</v>
      </c>
      <c r="WR39" s="21">
        <f>IF(WR$8="",0,WR26*SUMIFS(условия!76:76,условия!$7:$7,"&lt;="&amp;WR$8,условия!$8:$8,"&gt;="&amp;WR$8))</f>
        <v>272000</v>
      </c>
      <c r="WS39" s="21">
        <f>IF(WS$8="",0,WS26*SUMIFS(условия!76:76,условия!$7:$7,"&lt;="&amp;WS$8,условия!$8:$8,"&gt;="&amp;WS$8))</f>
        <v>272000</v>
      </c>
      <c r="WT39" s="21">
        <f>IF(WT$8="",0,WT26*SUMIFS(условия!76:76,условия!$7:$7,"&lt;="&amp;WT$8,условия!$8:$8,"&gt;="&amp;WT$8))</f>
        <v>272000</v>
      </c>
      <c r="WU39" s="21">
        <f>IF(WU$8="",0,WU26*SUMIFS(условия!76:76,условия!$7:$7,"&lt;="&amp;WU$8,условия!$8:$8,"&gt;="&amp;WU$8))</f>
        <v>272000</v>
      </c>
      <c r="WV39" s="21">
        <f>IF(WV$8="",0,WV26*SUMIFS(условия!76:76,условия!$7:$7,"&lt;="&amp;WV$8,условия!$8:$8,"&gt;="&amp;WV$8))</f>
        <v>272000</v>
      </c>
      <c r="WW39" s="21">
        <f>IF(WW$8="",0,WW26*SUMIFS(условия!76:76,условия!$7:$7,"&lt;="&amp;WW$8,условия!$8:$8,"&gt;="&amp;WW$8))</f>
        <v>272000</v>
      </c>
      <c r="WX39" s="21">
        <f>IF(WX$8="",0,WX26*SUMIFS(условия!76:76,условия!$7:$7,"&lt;="&amp;WX$8,условия!$8:$8,"&gt;="&amp;WX$8))</f>
        <v>272000</v>
      </c>
      <c r="WY39" s="21">
        <f>IF(WY$8="",0,WY26*SUMIFS(условия!76:76,условия!$7:$7,"&lt;="&amp;WY$8,условия!$8:$8,"&gt;="&amp;WY$8))</f>
        <v>272000</v>
      </c>
      <c r="WZ39" s="21">
        <f>IF(WZ$8="",0,WZ26*SUMIFS(условия!76:76,условия!$7:$7,"&lt;="&amp;WZ$8,условия!$8:$8,"&gt;="&amp;WZ$8))</f>
        <v>272000</v>
      </c>
      <c r="XA39" s="21">
        <f>IF(XA$8="",0,XA26*SUMIFS(условия!76:76,условия!$7:$7,"&lt;="&amp;XA$8,условия!$8:$8,"&gt;="&amp;XA$8))</f>
        <v>272000</v>
      </c>
      <c r="XB39" s="21">
        <f>IF(XB$8="",0,XB26*SUMIFS(условия!76:76,условия!$7:$7,"&lt;="&amp;XB$8,условия!$8:$8,"&gt;="&amp;XB$8))</f>
        <v>203999.99999999997</v>
      </c>
      <c r="XC39" s="21">
        <f>IF(XC$8="",0,XC26*SUMIFS(условия!76:76,условия!$7:$7,"&lt;="&amp;XC$8,условия!$8:$8,"&gt;="&amp;XC$8))</f>
        <v>203999.99999999997</v>
      </c>
      <c r="XD39" s="21">
        <f>IF(XD$8="",0,XD26*SUMIFS(условия!76:76,условия!$7:$7,"&lt;="&amp;XD$8,условия!$8:$8,"&gt;="&amp;XD$8))</f>
        <v>203999.99999999997</v>
      </c>
      <c r="XE39" s="21">
        <f>IF(XE$8="",0,XE26*SUMIFS(условия!76:76,условия!$7:$7,"&lt;="&amp;XE$8,условия!$8:$8,"&gt;="&amp;XE$8))</f>
        <v>203999.99999999997</v>
      </c>
      <c r="XF39" s="21">
        <f>IF(XF$8="",0,XF26*SUMIFS(условия!76:76,условия!$7:$7,"&lt;="&amp;XF$8,условия!$8:$8,"&gt;="&amp;XF$8))</f>
        <v>203999.99999999997</v>
      </c>
      <c r="XG39" s="21">
        <f>IF(XG$8="",0,XG26*SUMIFS(условия!76:76,условия!$7:$7,"&lt;="&amp;XG$8,условия!$8:$8,"&gt;="&amp;XG$8))</f>
        <v>203999.99999999997</v>
      </c>
      <c r="XH39" s="21">
        <f>IF(XH$8="",0,XH26*SUMIFS(условия!76:76,условия!$7:$7,"&lt;="&amp;XH$8,условия!$8:$8,"&gt;="&amp;XH$8))</f>
        <v>203999.99999999997</v>
      </c>
      <c r="XI39" s="21">
        <f>IF(XI$8="",0,XI26*SUMIFS(условия!76:76,условия!$7:$7,"&lt;="&amp;XI$8,условия!$8:$8,"&gt;="&amp;XI$8))</f>
        <v>203999.99999999997</v>
      </c>
      <c r="XJ39" s="21">
        <f>IF(XJ$8="",0,XJ26*SUMIFS(условия!76:76,условия!$7:$7,"&lt;="&amp;XJ$8,условия!$8:$8,"&gt;="&amp;XJ$8))</f>
        <v>203999.99999999997</v>
      </c>
      <c r="XK39" s="21">
        <f>IF(XK$8="",0,XK26*SUMIFS(условия!76:76,условия!$7:$7,"&lt;="&amp;XK$8,условия!$8:$8,"&gt;="&amp;XK$8))</f>
        <v>203999.99999999997</v>
      </c>
      <c r="XL39" s="21">
        <f>IF(XL$8="",0,XL26*SUMIFS(условия!76:76,условия!$7:$7,"&lt;="&amp;XL$8,условия!$8:$8,"&gt;="&amp;XL$8))</f>
        <v>203999.99999999997</v>
      </c>
      <c r="XM39" s="21">
        <f>IF(XM$8="",0,XM26*SUMIFS(условия!76:76,условия!$7:$7,"&lt;="&amp;XM$8,условия!$8:$8,"&gt;="&amp;XM$8))</f>
        <v>203999.99999999997</v>
      </c>
      <c r="XN39" s="21">
        <f>IF(XN$8="",0,XN26*SUMIFS(условия!76:76,условия!$7:$7,"&lt;="&amp;XN$8,условия!$8:$8,"&gt;="&amp;XN$8))</f>
        <v>203999.99999999997</v>
      </c>
      <c r="XO39" s="21">
        <f>IF(XO$8="",0,XO26*SUMIFS(условия!76:76,условия!$7:$7,"&lt;="&amp;XO$8,условия!$8:$8,"&gt;="&amp;XO$8))</f>
        <v>203999.99999999997</v>
      </c>
      <c r="XP39" s="21">
        <f>IF(XP$8="",0,XP26*SUMIFS(условия!76:76,условия!$7:$7,"&lt;="&amp;XP$8,условия!$8:$8,"&gt;="&amp;XP$8))</f>
        <v>203999.99999999997</v>
      </c>
      <c r="XQ39" s="21">
        <f>IF(XQ$8="",0,XQ26*SUMIFS(условия!76:76,условия!$7:$7,"&lt;="&amp;XQ$8,условия!$8:$8,"&gt;="&amp;XQ$8))</f>
        <v>203999.99999999997</v>
      </c>
      <c r="XR39" s="21">
        <f>IF(XR$8="",0,XR26*SUMIFS(условия!76:76,условия!$7:$7,"&lt;="&amp;XR$8,условия!$8:$8,"&gt;="&amp;XR$8))</f>
        <v>203999.99999999997</v>
      </c>
      <c r="XS39" s="21">
        <f>IF(XS$8="",0,XS26*SUMIFS(условия!76:76,условия!$7:$7,"&lt;="&amp;XS$8,условия!$8:$8,"&gt;="&amp;XS$8))</f>
        <v>203999.99999999997</v>
      </c>
      <c r="XT39" s="21">
        <f>IF(XT$8="",0,XT26*SUMIFS(условия!76:76,условия!$7:$7,"&lt;="&amp;XT$8,условия!$8:$8,"&gt;="&amp;XT$8))</f>
        <v>203999.99999999997</v>
      </c>
      <c r="XU39" s="21">
        <f>IF(XU$8="",0,XU26*SUMIFS(условия!76:76,условия!$7:$7,"&lt;="&amp;XU$8,условия!$8:$8,"&gt;="&amp;XU$8))</f>
        <v>203999.99999999997</v>
      </c>
      <c r="XV39" s="21">
        <f>IF(XV$8="",0,XV26*SUMIFS(условия!76:76,условия!$7:$7,"&lt;="&amp;XV$8,условия!$8:$8,"&gt;="&amp;XV$8))</f>
        <v>203999.99999999997</v>
      </c>
      <c r="XW39" s="21">
        <f>IF(XW$8="",0,XW26*SUMIFS(условия!76:76,условия!$7:$7,"&lt;="&amp;XW$8,условия!$8:$8,"&gt;="&amp;XW$8))</f>
        <v>203999.99999999997</v>
      </c>
      <c r="XX39" s="21">
        <f>IF(XX$8="",0,XX26*SUMIFS(условия!76:76,условия!$7:$7,"&lt;="&amp;XX$8,условия!$8:$8,"&gt;="&amp;XX$8))</f>
        <v>203999.99999999997</v>
      </c>
      <c r="XY39" s="21">
        <f>IF(XY$8="",0,XY26*SUMIFS(условия!76:76,условия!$7:$7,"&lt;="&amp;XY$8,условия!$8:$8,"&gt;="&amp;XY$8))</f>
        <v>203999.99999999997</v>
      </c>
      <c r="XZ39" s="21">
        <f>IF(XZ$8="",0,XZ26*SUMIFS(условия!76:76,условия!$7:$7,"&lt;="&amp;XZ$8,условия!$8:$8,"&gt;="&amp;XZ$8))</f>
        <v>203999.99999999997</v>
      </c>
      <c r="YA39" s="21">
        <f>IF(YA$8="",0,YA26*SUMIFS(условия!76:76,условия!$7:$7,"&lt;="&amp;YA$8,условия!$8:$8,"&gt;="&amp;YA$8))</f>
        <v>203999.99999999997</v>
      </c>
      <c r="YB39" s="21">
        <f>IF(YB$8="",0,YB26*SUMIFS(условия!76:76,условия!$7:$7,"&lt;="&amp;YB$8,условия!$8:$8,"&gt;="&amp;YB$8))</f>
        <v>203999.99999999997</v>
      </c>
      <c r="YC39" s="21">
        <f>IF(YC$8="",0,YC26*SUMIFS(условия!76:76,условия!$7:$7,"&lt;="&amp;YC$8,условия!$8:$8,"&gt;="&amp;YC$8))</f>
        <v>203999.99999999997</v>
      </c>
      <c r="YD39" s="21">
        <f>IF(YD$8="",0,YD26*SUMIFS(условия!76:76,условия!$7:$7,"&lt;="&amp;YD$8,условия!$8:$8,"&gt;="&amp;YD$8))</f>
        <v>203999.99999999997</v>
      </c>
      <c r="YE39" s="21">
        <f>IF(YE$8="",0,YE26*SUMIFS(условия!76:76,условия!$7:$7,"&lt;="&amp;YE$8,условия!$8:$8,"&gt;="&amp;YE$8))</f>
        <v>203999.99999999997</v>
      </c>
      <c r="YF39" s="21">
        <f>IF(YF$8="",0,YF26*SUMIFS(условия!76:76,условия!$7:$7,"&lt;="&amp;YF$8,условия!$8:$8,"&gt;="&amp;YF$8))</f>
        <v>203999.99999999997</v>
      </c>
      <c r="YG39" s="21">
        <f>IF(YG$8="",0,YG26*SUMIFS(условия!76:76,условия!$7:$7,"&lt;="&amp;YG$8,условия!$8:$8,"&gt;="&amp;YG$8))</f>
        <v>227999.99999999997</v>
      </c>
      <c r="YH39" s="21">
        <f>IF(YH$8="",0,YH26*SUMIFS(условия!76:76,условия!$7:$7,"&lt;="&amp;YH$8,условия!$8:$8,"&gt;="&amp;YH$8))</f>
        <v>227999.99999999997</v>
      </c>
      <c r="YI39" s="21">
        <f>IF(YI$8="",0,YI26*SUMIFS(условия!76:76,условия!$7:$7,"&lt;="&amp;YI$8,условия!$8:$8,"&gt;="&amp;YI$8))</f>
        <v>227999.99999999997</v>
      </c>
      <c r="YJ39" s="21">
        <f>IF(YJ$8="",0,YJ26*SUMIFS(условия!76:76,условия!$7:$7,"&lt;="&amp;YJ$8,условия!$8:$8,"&gt;="&amp;YJ$8))</f>
        <v>227999.99999999997</v>
      </c>
      <c r="YK39" s="21">
        <f>IF(YK$8="",0,YK26*SUMIFS(условия!76:76,условия!$7:$7,"&lt;="&amp;YK$8,условия!$8:$8,"&gt;="&amp;YK$8))</f>
        <v>227999.99999999997</v>
      </c>
      <c r="YL39" s="21">
        <f>IF(YL$8="",0,YL26*SUMIFS(условия!76:76,условия!$7:$7,"&lt;="&amp;YL$8,условия!$8:$8,"&gt;="&amp;YL$8))</f>
        <v>227999.99999999997</v>
      </c>
      <c r="YM39" s="21">
        <f>IF(YM$8="",0,YM26*SUMIFS(условия!76:76,условия!$7:$7,"&lt;="&amp;YM$8,условия!$8:$8,"&gt;="&amp;YM$8))</f>
        <v>227999.99999999997</v>
      </c>
      <c r="YN39" s="21">
        <f>IF(YN$8="",0,YN26*SUMIFS(условия!76:76,условия!$7:$7,"&lt;="&amp;YN$8,условия!$8:$8,"&gt;="&amp;YN$8))</f>
        <v>227999.99999999997</v>
      </c>
      <c r="YO39" s="21">
        <f>IF(YO$8="",0,YO26*SUMIFS(условия!76:76,условия!$7:$7,"&lt;="&amp;YO$8,условия!$8:$8,"&gt;="&amp;YO$8))</f>
        <v>227999.99999999997</v>
      </c>
      <c r="YP39" s="21">
        <f>IF(YP$8="",0,YP26*SUMIFS(условия!76:76,условия!$7:$7,"&lt;="&amp;YP$8,условия!$8:$8,"&gt;="&amp;YP$8))</f>
        <v>227999.99999999997</v>
      </c>
      <c r="YQ39" s="21">
        <f>IF(YQ$8="",0,YQ26*SUMIFS(условия!76:76,условия!$7:$7,"&lt;="&amp;YQ$8,условия!$8:$8,"&gt;="&amp;YQ$8))</f>
        <v>227999.99999999997</v>
      </c>
      <c r="YR39" s="21">
        <f>IF(YR$8="",0,YR26*SUMIFS(условия!76:76,условия!$7:$7,"&lt;="&amp;YR$8,условия!$8:$8,"&gt;="&amp;YR$8))</f>
        <v>227999.99999999997</v>
      </c>
      <c r="YS39" s="21">
        <f>IF(YS$8="",0,YS26*SUMIFS(условия!76:76,условия!$7:$7,"&lt;="&amp;YS$8,условия!$8:$8,"&gt;="&amp;YS$8))</f>
        <v>227999.99999999997</v>
      </c>
      <c r="YT39" s="21">
        <f>IF(YT$8="",0,YT26*SUMIFS(условия!76:76,условия!$7:$7,"&lt;="&amp;YT$8,условия!$8:$8,"&gt;="&amp;YT$8))</f>
        <v>227999.99999999997</v>
      </c>
      <c r="YU39" s="21">
        <f>IF(YU$8="",0,YU26*SUMIFS(условия!76:76,условия!$7:$7,"&lt;="&amp;YU$8,условия!$8:$8,"&gt;="&amp;YU$8))</f>
        <v>227999.99999999997</v>
      </c>
      <c r="YV39" s="21">
        <f>IF(YV$8="",0,YV26*SUMIFS(условия!76:76,условия!$7:$7,"&lt;="&amp;YV$8,условия!$8:$8,"&gt;="&amp;YV$8))</f>
        <v>227999.99999999997</v>
      </c>
      <c r="YW39" s="21">
        <f>IF(YW$8="",0,YW26*SUMIFS(условия!76:76,условия!$7:$7,"&lt;="&amp;YW$8,условия!$8:$8,"&gt;="&amp;YW$8))</f>
        <v>227999.99999999997</v>
      </c>
      <c r="YX39" s="21">
        <f>IF(YX$8="",0,YX26*SUMIFS(условия!76:76,условия!$7:$7,"&lt;="&amp;YX$8,условия!$8:$8,"&gt;="&amp;YX$8))</f>
        <v>227999.99999999997</v>
      </c>
      <c r="YY39" s="21">
        <f>IF(YY$8="",0,YY26*SUMIFS(условия!76:76,условия!$7:$7,"&lt;="&amp;YY$8,условия!$8:$8,"&gt;="&amp;YY$8))</f>
        <v>227999.99999999997</v>
      </c>
      <c r="YZ39" s="21">
        <f>IF(YZ$8="",0,YZ26*SUMIFS(условия!76:76,условия!$7:$7,"&lt;="&amp;YZ$8,условия!$8:$8,"&gt;="&amp;YZ$8))</f>
        <v>227999.99999999997</v>
      </c>
      <c r="ZA39" s="21">
        <f>IF(ZA$8="",0,ZA26*SUMIFS(условия!76:76,условия!$7:$7,"&lt;="&amp;ZA$8,условия!$8:$8,"&gt;="&amp;ZA$8))</f>
        <v>227999.99999999997</v>
      </c>
      <c r="ZB39" s="21">
        <f>IF(ZB$8="",0,ZB26*SUMIFS(условия!76:76,условия!$7:$7,"&lt;="&amp;ZB$8,условия!$8:$8,"&gt;="&amp;ZB$8))</f>
        <v>227999.99999999997</v>
      </c>
      <c r="ZC39" s="21">
        <f>IF(ZC$8="",0,ZC26*SUMIFS(условия!76:76,условия!$7:$7,"&lt;="&amp;ZC$8,условия!$8:$8,"&gt;="&amp;ZC$8))</f>
        <v>227999.99999999997</v>
      </c>
      <c r="ZD39" s="21">
        <f>IF(ZD$8="",0,ZD26*SUMIFS(условия!76:76,условия!$7:$7,"&lt;="&amp;ZD$8,условия!$8:$8,"&gt;="&amp;ZD$8))</f>
        <v>227999.99999999997</v>
      </c>
      <c r="ZE39" s="21">
        <f>IF(ZE$8="",0,ZE26*SUMIFS(условия!76:76,условия!$7:$7,"&lt;="&amp;ZE$8,условия!$8:$8,"&gt;="&amp;ZE$8))</f>
        <v>227999.99999999997</v>
      </c>
      <c r="ZF39" s="21">
        <f>IF(ZF$8="",0,ZF26*SUMIFS(условия!76:76,условия!$7:$7,"&lt;="&amp;ZF$8,условия!$8:$8,"&gt;="&amp;ZF$8))</f>
        <v>227999.99999999997</v>
      </c>
      <c r="ZG39" s="21">
        <f>IF(ZG$8="",0,ZG26*SUMIFS(условия!76:76,условия!$7:$7,"&lt;="&amp;ZG$8,условия!$8:$8,"&gt;="&amp;ZG$8))</f>
        <v>227999.99999999997</v>
      </c>
      <c r="ZH39" s="21">
        <f>IF(ZH$8="",0,ZH26*SUMIFS(условия!76:76,условия!$7:$7,"&lt;="&amp;ZH$8,условия!$8:$8,"&gt;="&amp;ZH$8))</f>
        <v>227999.99999999997</v>
      </c>
      <c r="ZI39" s="21">
        <f>IF(ZI$8="",0,ZI26*SUMIFS(условия!76:76,условия!$7:$7,"&lt;="&amp;ZI$8,условия!$8:$8,"&gt;="&amp;ZI$8))</f>
        <v>227999.99999999997</v>
      </c>
      <c r="ZJ39" s="21">
        <f>IF(ZJ$8="",0,ZJ26*SUMIFS(условия!76:76,условия!$7:$7,"&lt;="&amp;ZJ$8,условия!$8:$8,"&gt;="&amp;ZJ$8))</f>
        <v>227999.99999999997</v>
      </c>
      <c r="ZK39" s="21">
        <f>IF(ZK$8="",0,ZK26*SUMIFS(условия!76:76,условия!$7:$7,"&lt;="&amp;ZK$8,условия!$8:$8,"&gt;="&amp;ZK$8))</f>
        <v>288000</v>
      </c>
      <c r="ZL39" s="21">
        <f>IF(ZL$8="",0,ZL26*SUMIFS(условия!76:76,условия!$7:$7,"&lt;="&amp;ZL$8,условия!$8:$8,"&gt;="&amp;ZL$8))</f>
        <v>288000</v>
      </c>
      <c r="ZM39" s="21">
        <f>IF(ZM$8="",0,ZM26*SUMIFS(условия!76:76,условия!$7:$7,"&lt;="&amp;ZM$8,условия!$8:$8,"&gt;="&amp;ZM$8))</f>
        <v>288000</v>
      </c>
      <c r="ZN39" s="21">
        <f>IF(ZN$8="",0,ZN26*SUMIFS(условия!76:76,условия!$7:$7,"&lt;="&amp;ZN$8,условия!$8:$8,"&gt;="&amp;ZN$8))</f>
        <v>288000</v>
      </c>
      <c r="ZO39" s="21">
        <f>IF(ZO$8="",0,ZO26*SUMIFS(условия!76:76,условия!$7:$7,"&lt;="&amp;ZO$8,условия!$8:$8,"&gt;="&amp;ZO$8))</f>
        <v>288000</v>
      </c>
      <c r="ZP39" s="21">
        <f>IF(ZP$8="",0,ZP26*SUMIFS(условия!76:76,условия!$7:$7,"&lt;="&amp;ZP$8,условия!$8:$8,"&gt;="&amp;ZP$8))</f>
        <v>288000</v>
      </c>
      <c r="ZQ39" s="21">
        <f>IF(ZQ$8="",0,ZQ26*SUMIFS(условия!76:76,условия!$7:$7,"&lt;="&amp;ZQ$8,условия!$8:$8,"&gt;="&amp;ZQ$8))</f>
        <v>288000</v>
      </c>
      <c r="ZR39" s="21">
        <f>IF(ZR$8="",0,ZR26*SUMIFS(условия!76:76,условия!$7:$7,"&lt;="&amp;ZR$8,условия!$8:$8,"&gt;="&amp;ZR$8))</f>
        <v>288000</v>
      </c>
      <c r="ZS39" s="21">
        <f>IF(ZS$8="",0,ZS26*SUMIFS(условия!76:76,условия!$7:$7,"&lt;="&amp;ZS$8,условия!$8:$8,"&gt;="&amp;ZS$8))</f>
        <v>288000</v>
      </c>
      <c r="ZT39" s="21">
        <f>IF(ZT$8="",0,ZT26*SUMIFS(условия!76:76,условия!$7:$7,"&lt;="&amp;ZT$8,условия!$8:$8,"&gt;="&amp;ZT$8))</f>
        <v>288000</v>
      </c>
      <c r="ZU39" s="21">
        <f>IF(ZU$8="",0,ZU26*SUMIFS(условия!76:76,условия!$7:$7,"&lt;="&amp;ZU$8,условия!$8:$8,"&gt;="&amp;ZU$8))</f>
        <v>288000</v>
      </c>
      <c r="ZV39" s="21">
        <f>IF(ZV$8="",0,ZV26*SUMIFS(условия!76:76,условия!$7:$7,"&lt;="&amp;ZV$8,условия!$8:$8,"&gt;="&amp;ZV$8))</f>
        <v>288000</v>
      </c>
      <c r="ZW39" s="21">
        <f>IF(ZW$8="",0,ZW26*SUMIFS(условия!76:76,условия!$7:$7,"&lt;="&amp;ZW$8,условия!$8:$8,"&gt;="&amp;ZW$8))</f>
        <v>288000</v>
      </c>
      <c r="ZX39" s="21">
        <f>IF(ZX$8="",0,ZX26*SUMIFS(условия!76:76,условия!$7:$7,"&lt;="&amp;ZX$8,условия!$8:$8,"&gt;="&amp;ZX$8))</f>
        <v>288000</v>
      </c>
      <c r="ZY39" s="21">
        <f>IF(ZY$8="",0,ZY26*SUMIFS(условия!76:76,условия!$7:$7,"&lt;="&amp;ZY$8,условия!$8:$8,"&gt;="&amp;ZY$8))</f>
        <v>288000</v>
      </c>
      <c r="ZZ39" s="21">
        <f>IF(ZZ$8="",0,ZZ26*SUMIFS(условия!76:76,условия!$7:$7,"&lt;="&amp;ZZ$8,условия!$8:$8,"&gt;="&amp;ZZ$8))</f>
        <v>288000</v>
      </c>
      <c r="AAA39" s="21">
        <f>IF(AAA$8="",0,AAA26*SUMIFS(условия!76:76,условия!$7:$7,"&lt;="&amp;AAA$8,условия!$8:$8,"&gt;="&amp;AAA$8))</f>
        <v>288000</v>
      </c>
      <c r="AAB39" s="21">
        <f>IF(AAB$8="",0,AAB26*SUMIFS(условия!76:76,условия!$7:$7,"&lt;="&amp;AAB$8,условия!$8:$8,"&gt;="&amp;AAB$8))</f>
        <v>288000</v>
      </c>
      <c r="AAC39" s="21">
        <f>IF(AAC$8="",0,AAC26*SUMIFS(условия!76:76,условия!$7:$7,"&lt;="&amp;AAC$8,условия!$8:$8,"&gt;="&amp;AAC$8))</f>
        <v>288000</v>
      </c>
      <c r="AAD39" s="21">
        <f>IF(AAD$8="",0,AAD26*SUMIFS(условия!76:76,условия!$7:$7,"&lt;="&amp;AAD$8,условия!$8:$8,"&gt;="&amp;AAD$8))</f>
        <v>288000</v>
      </c>
      <c r="AAE39" s="21">
        <f>IF(AAE$8="",0,AAE26*SUMIFS(условия!76:76,условия!$7:$7,"&lt;="&amp;AAE$8,условия!$8:$8,"&gt;="&amp;AAE$8))</f>
        <v>288000</v>
      </c>
      <c r="AAF39" s="21">
        <f>IF(AAF$8="",0,AAF26*SUMIFS(условия!76:76,условия!$7:$7,"&lt;="&amp;AAF$8,условия!$8:$8,"&gt;="&amp;AAF$8))</f>
        <v>288000</v>
      </c>
      <c r="AAG39" s="21">
        <f>IF(AAG$8="",0,AAG26*SUMIFS(условия!76:76,условия!$7:$7,"&lt;="&amp;AAG$8,условия!$8:$8,"&gt;="&amp;AAG$8))</f>
        <v>288000</v>
      </c>
      <c r="AAH39" s="21">
        <f>IF(AAH$8="",0,AAH26*SUMIFS(условия!76:76,условия!$7:$7,"&lt;="&amp;AAH$8,условия!$8:$8,"&gt;="&amp;AAH$8))</f>
        <v>288000</v>
      </c>
      <c r="AAI39" s="21">
        <f>IF(AAI$8="",0,AAI26*SUMIFS(условия!76:76,условия!$7:$7,"&lt;="&amp;AAI$8,условия!$8:$8,"&gt;="&amp;AAI$8))</f>
        <v>288000</v>
      </c>
      <c r="AAJ39" s="21">
        <f>IF(AAJ$8="",0,AAJ26*SUMIFS(условия!76:76,условия!$7:$7,"&lt;="&amp;AAJ$8,условия!$8:$8,"&gt;="&amp;AAJ$8))</f>
        <v>288000</v>
      </c>
      <c r="AAK39" s="21">
        <f>IF(AAK$8="",0,AAK26*SUMIFS(условия!76:76,условия!$7:$7,"&lt;="&amp;AAK$8,условия!$8:$8,"&gt;="&amp;AAK$8))</f>
        <v>288000</v>
      </c>
      <c r="AAL39" s="21">
        <f>IF(AAL$8="",0,AAL26*SUMIFS(условия!76:76,условия!$7:$7,"&lt;="&amp;AAL$8,условия!$8:$8,"&gt;="&amp;AAL$8))</f>
        <v>288000</v>
      </c>
      <c r="AAM39" s="21">
        <f>IF(AAM$8="",0,AAM26*SUMIFS(условия!76:76,условия!$7:$7,"&lt;="&amp;AAM$8,условия!$8:$8,"&gt;="&amp;AAM$8))</f>
        <v>288000</v>
      </c>
      <c r="AAN39" s="21">
        <f>IF(AAN$8="",0,AAN26*SUMIFS(условия!76:76,условия!$7:$7,"&lt;="&amp;AAN$8,условия!$8:$8,"&gt;="&amp;AAN$8))</f>
        <v>288000</v>
      </c>
      <c r="AAO39" s="21">
        <f>IF(AAO$8="",0,AAO26*SUMIFS(условия!76:76,условия!$7:$7,"&lt;="&amp;AAO$8,условия!$8:$8,"&gt;="&amp;AAO$8))</f>
        <v>288000</v>
      </c>
      <c r="AAP39" s="21">
        <f>IF(AAP$8="",0,AAP26*SUMIFS(условия!76:76,условия!$7:$7,"&lt;="&amp;AAP$8,условия!$8:$8,"&gt;="&amp;AAP$8))</f>
        <v>288000</v>
      </c>
      <c r="AAQ39" s="21">
        <f>IF(AAQ$8="",0,AAQ26*SUMIFS(условия!76:76,условия!$7:$7,"&lt;="&amp;AAQ$8,условия!$8:$8,"&gt;="&amp;AAQ$8))</f>
        <v>288000</v>
      </c>
      <c r="AAR39" s="21">
        <f>IF(AAR$8="",0,AAR26*SUMIFS(условия!76:76,условия!$7:$7,"&lt;="&amp;AAR$8,условия!$8:$8,"&gt;="&amp;AAR$8))</f>
        <v>288000</v>
      </c>
      <c r="AAS39" s="21">
        <f>IF(AAS$8="",0,AAS26*SUMIFS(условия!76:76,условия!$7:$7,"&lt;="&amp;AAS$8,условия!$8:$8,"&gt;="&amp;AAS$8))</f>
        <v>288000</v>
      </c>
      <c r="AAT39" s="21">
        <f>IF(AAT$8="",0,AAT26*SUMIFS(условия!76:76,условия!$7:$7,"&lt;="&amp;AAT$8,условия!$8:$8,"&gt;="&amp;AAT$8))</f>
        <v>288000</v>
      </c>
      <c r="AAU39" s="21">
        <f>IF(AAU$8="",0,AAU26*SUMIFS(условия!76:76,условия!$7:$7,"&lt;="&amp;AAU$8,условия!$8:$8,"&gt;="&amp;AAU$8))</f>
        <v>288000</v>
      </c>
      <c r="AAV39" s="21">
        <f>IF(AAV$8="",0,AAV26*SUMIFS(условия!76:76,условия!$7:$7,"&lt;="&amp;AAV$8,условия!$8:$8,"&gt;="&amp;AAV$8))</f>
        <v>288000</v>
      </c>
      <c r="AAW39" s="21">
        <f>IF(AAW$8="",0,AAW26*SUMIFS(условия!76:76,условия!$7:$7,"&lt;="&amp;AAW$8,условия!$8:$8,"&gt;="&amp;AAW$8))</f>
        <v>288000</v>
      </c>
      <c r="AAX39" s="21">
        <f>IF(AAX$8="",0,AAX26*SUMIFS(условия!76:76,условия!$7:$7,"&lt;="&amp;AAX$8,условия!$8:$8,"&gt;="&amp;AAX$8))</f>
        <v>288000</v>
      </c>
      <c r="AAY39" s="21">
        <f>IF(AAY$8="",0,AAY26*SUMIFS(условия!76:76,условия!$7:$7,"&lt;="&amp;AAY$8,условия!$8:$8,"&gt;="&amp;AAY$8))</f>
        <v>288000</v>
      </c>
      <c r="AAZ39" s="21">
        <f>IF(AAZ$8="",0,AAZ26*SUMIFS(условия!76:76,условия!$7:$7,"&lt;="&amp;AAZ$8,условия!$8:$8,"&gt;="&amp;AAZ$8))</f>
        <v>288000</v>
      </c>
      <c r="ABA39" s="21">
        <f>IF(ABA$8="",0,ABA26*SUMIFS(условия!76:76,условия!$7:$7,"&lt;="&amp;ABA$8,условия!$8:$8,"&gt;="&amp;ABA$8))</f>
        <v>288000</v>
      </c>
      <c r="ABB39" s="21">
        <f>IF(ABB$8="",0,ABB26*SUMIFS(условия!76:76,условия!$7:$7,"&lt;="&amp;ABB$8,условия!$8:$8,"&gt;="&amp;ABB$8))</f>
        <v>288000</v>
      </c>
      <c r="ABC39" s="21">
        <f>IF(ABC$8="",0,ABC26*SUMIFS(условия!76:76,условия!$7:$7,"&lt;="&amp;ABC$8,условия!$8:$8,"&gt;="&amp;ABC$8))</f>
        <v>288000</v>
      </c>
      <c r="ABD39" s="21">
        <f>IF(ABD$8="",0,ABD26*SUMIFS(условия!76:76,условия!$7:$7,"&lt;="&amp;ABD$8,условия!$8:$8,"&gt;="&amp;ABD$8))</f>
        <v>288000</v>
      </c>
      <c r="ABE39" s="21">
        <f>IF(ABE$8="",0,ABE26*SUMIFS(условия!76:76,условия!$7:$7,"&lt;="&amp;ABE$8,условия!$8:$8,"&gt;="&amp;ABE$8))</f>
        <v>288000</v>
      </c>
      <c r="ABF39" s="21">
        <f>IF(ABF$8="",0,ABF26*SUMIFS(условия!76:76,условия!$7:$7,"&lt;="&amp;ABF$8,условия!$8:$8,"&gt;="&amp;ABF$8))</f>
        <v>288000</v>
      </c>
      <c r="ABG39" s="21">
        <f>IF(ABG$8="",0,ABG26*SUMIFS(условия!76:76,условия!$7:$7,"&lt;="&amp;ABG$8,условия!$8:$8,"&gt;="&amp;ABG$8))</f>
        <v>288000</v>
      </c>
      <c r="ABH39" s="21">
        <f>IF(ABH$8="",0,ABH26*SUMIFS(условия!76:76,условия!$7:$7,"&lt;="&amp;ABH$8,условия!$8:$8,"&gt;="&amp;ABH$8))</f>
        <v>288000</v>
      </c>
      <c r="ABI39" s="21">
        <f>IF(ABI$8="",0,ABI26*SUMIFS(условия!76:76,условия!$7:$7,"&lt;="&amp;ABI$8,условия!$8:$8,"&gt;="&amp;ABI$8))</f>
        <v>288000</v>
      </c>
      <c r="ABJ39" s="21">
        <f>IF(ABJ$8="",0,ABJ26*SUMIFS(условия!76:76,условия!$7:$7,"&lt;="&amp;ABJ$8,условия!$8:$8,"&gt;="&amp;ABJ$8))</f>
        <v>288000</v>
      </c>
      <c r="ABK39" s="21">
        <f>IF(ABK$8="",0,ABK26*SUMIFS(условия!76:76,условия!$7:$7,"&lt;="&amp;ABK$8,условия!$8:$8,"&gt;="&amp;ABK$8))</f>
        <v>288000</v>
      </c>
      <c r="ABL39" s="21">
        <f>IF(ABL$8="",0,ABL26*SUMIFS(условия!76:76,условия!$7:$7,"&lt;="&amp;ABL$8,условия!$8:$8,"&gt;="&amp;ABL$8))</f>
        <v>288000</v>
      </c>
      <c r="ABM39" s="21">
        <f>IF(ABM$8="",0,ABM26*SUMIFS(условия!76:76,условия!$7:$7,"&lt;="&amp;ABM$8,условия!$8:$8,"&gt;="&amp;ABM$8))</f>
        <v>288000</v>
      </c>
      <c r="ABN39" s="21">
        <f>IF(ABN$8="",0,ABN26*SUMIFS(условия!76:76,условия!$7:$7,"&lt;="&amp;ABN$8,условия!$8:$8,"&gt;="&amp;ABN$8))</f>
        <v>288000</v>
      </c>
      <c r="ABO39" s="21">
        <f>IF(ABO$8="",0,ABO26*SUMIFS(условия!76:76,условия!$7:$7,"&lt;="&amp;ABO$8,условия!$8:$8,"&gt;="&amp;ABO$8))</f>
        <v>288000</v>
      </c>
      <c r="ABP39" s="21">
        <f>IF(ABP$8="",0,ABP26*SUMIFS(условия!76:76,условия!$7:$7,"&lt;="&amp;ABP$8,условия!$8:$8,"&gt;="&amp;ABP$8))</f>
        <v>288000</v>
      </c>
      <c r="ABQ39" s="21">
        <f>IF(ABQ$8="",0,ABQ26*SUMIFS(условия!76:76,условия!$7:$7,"&lt;="&amp;ABQ$8,условия!$8:$8,"&gt;="&amp;ABQ$8))</f>
        <v>288000</v>
      </c>
      <c r="ABR39" s="21">
        <f>IF(ABR$8="",0,ABR26*SUMIFS(условия!76:76,условия!$7:$7,"&lt;="&amp;ABR$8,условия!$8:$8,"&gt;="&amp;ABR$8))</f>
        <v>288000</v>
      </c>
      <c r="ABS39" s="21">
        <f>IF(ABS$8="",0,ABS26*SUMIFS(условия!76:76,условия!$7:$7,"&lt;="&amp;ABS$8,условия!$8:$8,"&gt;="&amp;ABS$8))</f>
        <v>288000</v>
      </c>
      <c r="ABT39" s="21">
        <f>IF(ABT$8="",0,ABT26*SUMIFS(условия!76:76,условия!$7:$7,"&lt;="&amp;ABT$8,условия!$8:$8,"&gt;="&amp;ABT$8))</f>
        <v>304000</v>
      </c>
      <c r="ABU39" s="21">
        <f>IF(ABU$8="",0,ABU26*SUMIFS(условия!76:76,условия!$7:$7,"&lt;="&amp;ABU$8,условия!$8:$8,"&gt;="&amp;ABU$8))</f>
        <v>304000</v>
      </c>
      <c r="ABV39" s="21">
        <f>IF(ABV$8="",0,ABV26*SUMIFS(условия!76:76,условия!$7:$7,"&lt;="&amp;ABV$8,условия!$8:$8,"&gt;="&amp;ABV$8))</f>
        <v>304000</v>
      </c>
      <c r="ABW39" s="21">
        <f>IF(ABW$8="",0,ABW26*SUMIFS(условия!76:76,условия!$7:$7,"&lt;="&amp;ABW$8,условия!$8:$8,"&gt;="&amp;ABW$8))</f>
        <v>304000</v>
      </c>
      <c r="ABX39" s="21">
        <f>IF(ABX$8="",0,ABX26*SUMIFS(условия!76:76,условия!$7:$7,"&lt;="&amp;ABX$8,условия!$8:$8,"&gt;="&amp;ABX$8))</f>
        <v>304000</v>
      </c>
      <c r="ABY39" s="21">
        <f>IF(ABY$8="",0,ABY26*SUMIFS(условия!76:76,условия!$7:$7,"&lt;="&amp;ABY$8,условия!$8:$8,"&gt;="&amp;ABY$8))</f>
        <v>304000</v>
      </c>
      <c r="ABZ39" s="21">
        <f>IF(ABZ$8="",0,ABZ26*SUMIFS(условия!76:76,условия!$7:$7,"&lt;="&amp;ABZ$8,условия!$8:$8,"&gt;="&amp;ABZ$8))</f>
        <v>304000</v>
      </c>
      <c r="ACA39" s="21">
        <f>IF(ACA$8="",0,ACA26*SUMIFS(условия!76:76,условия!$7:$7,"&lt;="&amp;ACA$8,условия!$8:$8,"&gt;="&amp;ACA$8))</f>
        <v>304000</v>
      </c>
      <c r="ACB39" s="21">
        <f>IF(ACB$8="",0,ACB26*SUMIFS(условия!76:76,условия!$7:$7,"&lt;="&amp;ACB$8,условия!$8:$8,"&gt;="&amp;ACB$8))</f>
        <v>304000</v>
      </c>
      <c r="ACC39" s="21">
        <f>IF(ACC$8="",0,ACC26*SUMIFS(условия!76:76,условия!$7:$7,"&lt;="&amp;ACC$8,условия!$8:$8,"&gt;="&amp;ACC$8))</f>
        <v>304000</v>
      </c>
      <c r="ACD39" s="21">
        <f>IF(ACD$8="",0,ACD26*SUMIFS(условия!76:76,условия!$7:$7,"&lt;="&amp;ACD$8,условия!$8:$8,"&gt;="&amp;ACD$8))</f>
        <v>304000</v>
      </c>
      <c r="ACE39" s="21">
        <f>IF(ACE$8="",0,ACE26*SUMIFS(условия!76:76,условия!$7:$7,"&lt;="&amp;ACE$8,условия!$8:$8,"&gt;="&amp;ACE$8))</f>
        <v>304000</v>
      </c>
      <c r="ACF39" s="21">
        <f>IF(ACF$8="",0,ACF26*SUMIFS(условия!76:76,условия!$7:$7,"&lt;="&amp;ACF$8,условия!$8:$8,"&gt;="&amp;ACF$8))</f>
        <v>304000</v>
      </c>
      <c r="ACG39" s="21">
        <f>IF(ACG$8="",0,ACG26*SUMIFS(условия!76:76,условия!$7:$7,"&lt;="&amp;ACG$8,условия!$8:$8,"&gt;="&amp;ACG$8))</f>
        <v>304000</v>
      </c>
      <c r="ACH39" s="21">
        <f>IF(ACH$8="",0,ACH26*SUMIFS(условия!76:76,условия!$7:$7,"&lt;="&amp;ACH$8,условия!$8:$8,"&gt;="&amp;ACH$8))</f>
        <v>304000</v>
      </c>
      <c r="ACI39" s="21">
        <f>IF(ACI$8="",0,ACI26*SUMIFS(условия!76:76,условия!$7:$7,"&lt;="&amp;ACI$8,условия!$8:$8,"&gt;="&amp;ACI$8))</f>
        <v>304000</v>
      </c>
      <c r="ACJ39" s="21">
        <f>IF(ACJ$8="",0,ACJ26*SUMIFS(условия!76:76,условия!$7:$7,"&lt;="&amp;ACJ$8,условия!$8:$8,"&gt;="&amp;ACJ$8))</f>
        <v>304000</v>
      </c>
      <c r="ACK39" s="21">
        <f>IF(ACK$8="",0,ACK26*SUMIFS(условия!76:76,условия!$7:$7,"&lt;="&amp;ACK$8,условия!$8:$8,"&gt;="&amp;ACK$8))</f>
        <v>304000</v>
      </c>
      <c r="ACL39" s="21">
        <f>IF(ACL$8="",0,ACL26*SUMIFS(условия!76:76,условия!$7:$7,"&lt;="&amp;ACL$8,условия!$8:$8,"&gt;="&amp;ACL$8))</f>
        <v>304000</v>
      </c>
      <c r="ACM39" s="21">
        <f>IF(ACM$8="",0,ACM26*SUMIFS(условия!76:76,условия!$7:$7,"&lt;="&amp;ACM$8,условия!$8:$8,"&gt;="&amp;ACM$8))</f>
        <v>304000</v>
      </c>
      <c r="ACN39" s="21">
        <f>IF(ACN$8="",0,ACN26*SUMIFS(условия!76:76,условия!$7:$7,"&lt;="&amp;ACN$8,условия!$8:$8,"&gt;="&amp;ACN$8))</f>
        <v>304000</v>
      </c>
      <c r="ACO39" s="21">
        <f>IF(ACO$8="",0,ACO26*SUMIFS(условия!76:76,условия!$7:$7,"&lt;="&amp;ACO$8,условия!$8:$8,"&gt;="&amp;ACO$8))</f>
        <v>304000</v>
      </c>
      <c r="ACP39" s="21">
        <f>IF(ACP$8="",0,ACP26*SUMIFS(условия!76:76,условия!$7:$7,"&lt;="&amp;ACP$8,условия!$8:$8,"&gt;="&amp;ACP$8))</f>
        <v>304000</v>
      </c>
      <c r="ACQ39" s="21">
        <f>IF(ACQ$8="",0,ACQ26*SUMIFS(условия!76:76,условия!$7:$7,"&lt;="&amp;ACQ$8,условия!$8:$8,"&gt;="&amp;ACQ$8))</f>
        <v>304000</v>
      </c>
      <c r="ACR39" s="21">
        <f>IF(ACR$8="",0,ACR26*SUMIFS(условия!76:76,условия!$7:$7,"&lt;="&amp;ACR$8,условия!$8:$8,"&gt;="&amp;ACR$8))</f>
        <v>304000</v>
      </c>
      <c r="ACS39" s="21">
        <f>IF(ACS$8="",0,ACS26*SUMIFS(условия!76:76,условия!$7:$7,"&lt;="&amp;ACS$8,условия!$8:$8,"&gt;="&amp;ACS$8))</f>
        <v>304000</v>
      </c>
      <c r="ACT39" s="21">
        <f>IF(ACT$8="",0,ACT26*SUMIFS(условия!76:76,условия!$7:$7,"&lt;="&amp;ACT$8,условия!$8:$8,"&gt;="&amp;ACT$8))</f>
        <v>304000</v>
      </c>
      <c r="ACU39" s="21">
        <f>IF(ACU$8="",0,ACU26*SUMIFS(условия!76:76,условия!$7:$7,"&lt;="&amp;ACU$8,условия!$8:$8,"&gt;="&amp;ACU$8))</f>
        <v>304000</v>
      </c>
      <c r="ACV39" s="21">
        <f>IF(ACV$8="",0,ACV26*SUMIFS(условия!76:76,условия!$7:$7,"&lt;="&amp;ACV$8,условия!$8:$8,"&gt;="&amp;ACV$8))</f>
        <v>304000</v>
      </c>
      <c r="ACW39" s="21">
        <f>IF(ACW$8="",0,ACW26*SUMIFS(условия!76:76,условия!$7:$7,"&lt;="&amp;ACW$8,условия!$8:$8,"&gt;="&amp;ACW$8))</f>
        <v>304000</v>
      </c>
      <c r="ACX39" s="21">
        <f>IF(ACX$8="",0,ACX26*SUMIFS(условия!76:76,условия!$7:$7,"&lt;="&amp;ACX$8,условия!$8:$8,"&gt;="&amp;ACX$8))</f>
        <v>304000</v>
      </c>
      <c r="ACY39" s="21">
        <f>IF(ACY$8="",0,ACY26*SUMIFS(условия!76:76,условия!$7:$7,"&lt;="&amp;ACY$8,условия!$8:$8,"&gt;="&amp;ACY$8))</f>
        <v>335999.99999999994</v>
      </c>
      <c r="ACZ39" s="21">
        <f>IF(ACZ$8="",0,ACZ26*SUMIFS(условия!76:76,условия!$7:$7,"&lt;="&amp;ACZ$8,условия!$8:$8,"&gt;="&amp;ACZ$8))</f>
        <v>335999.99999999994</v>
      </c>
      <c r="ADA39" s="21">
        <f>IF(ADA$8="",0,ADA26*SUMIFS(условия!76:76,условия!$7:$7,"&lt;="&amp;ADA$8,условия!$8:$8,"&gt;="&amp;ADA$8))</f>
        <v>335999.99999999994</v>
      </c>
      <c r="ADB39" s="21">
        <f>IF(ADB$8="",0,ADB26*SUMIFS(условия!76:76,условия!$7:$7,"&lt;="&amp;ADB$8,условия!$8:$8,"&gt;="&amp;ADB$8))</f>
        <v>335999.99999999994</v>
      </c>
      <c r="ADC39" s="21">
        <f>IF(ADC$8="",0,ADC26*SUMIFS(условия!76:76,условия!$7:$7,"&lt;="&amp;ADC$8,условия!$8:$8,"&gt;="&amp;ADC$8))</f>
        <v>335999.99999999994</v>
      </c>
      <c r="ADD39" s="21">
        <f>IF(ADD$8="",0,ADD26*SUMIFS(условия!76:76,условия!$7:$7,"&lt;="&amp;ADD$8,условия!$8:$8,"&gt;="&amp;ADD$8))</f>
        <v>335999.99999999994</v>
      </c>
      <c r="ADE39" s="21">
        <f>IF(ADE$8="",0,ADE26*SUMIFS(условия!76:76,условия!$7:$7,"&lt;="&amp;ADE$8,условия!$8:$8,"&gt;="&amp;ADE$8))</f>
        <v>335999.99999999994</v>
      </c>
      <c r="ADF39" s="21">
        <f>IF(ADF$8="",0,ADF26*SUMIFS(условия!76:76,условия!$7:$7,"&lt;="&amp;ADF$8,условия!$8:$8,"&gt;="&amp;ADF$8))</f>
        <v>335999.99999999994</v>
      </c>
      <c r="ADG39" s="21">
        <f>IF(ADG$8="",0,ADG26*SUMIFS(условия!76:76,условия!$7:$7,"&lt;="&amp;ADG$8,условия!$8:$8,"&gt;="&amp;ADG$8))</f>
        <v>335999.99999999994</v>
      </c>
      <c r="ADH39" s="21">
        <f>IF(ADH$8="",0,ADH26*SUMIFS(условия!76:76,условия!$7:$7,"&lt;="&amp;ADH$8,условия!$8:$8,"&gt;="&amp;ADH$8))</f>
        <v>335999.99999999994</v>
      </c>
      <c r="ADI39" s="21">
        <f>IF(ADI$8="",0,ADI26*SUMIFS(условия!76:76,условия!$7:$7,"&lt;="&amp;ADI$8,условия!$8:$8,"&gt;="&amp;ADI$8))</f>
        <v>335999.99999999994</v>
      </c>
      <c r="ADJ39" s="21">
        <f>IF(ADJ$8="",0,ADJ26*SUMIFS(условия!76:76,условия!$7:$7,"&lt;="&amp;ADJ$8,условия!$8:$8,"&gt;="&amp;ADJ$8))</f>
        <v>335999.99999999994</v>
      </c>
      <c r="ADK39" s="21">
        <f>IF(ADK$8="",0,ADK26*SUMIFS(условия!76:76,условия!$7:$7,"&lt;="&amp;ADK$8,условия!$8:$8,"&gt;="&amp;ADK$8))</f>
        <v>335999.99999999994</v>
      </c>
      <c r="ADL39" s="21">
        <f>IF(ADL$8="",0,ADL26*SUMIFS(условия!76:76,условия!$7:$7,"&lt;="&amp;ADL$8,условия!$8:$8,"&gt;="&amp;ADL$8))</f>
        <v>335999.99999999994</v>
      </c>
      <c r="ADM39" s="21">
        <f>IF(ADM$8="",0,ADM26*SUMIFS(условия!76:76,условия!$7:$7,"&lt;="&amp;ADM$8,условия!$8:$8,"&gt;="&amp;ADM$8))</f>
        <v>335999.99999999994</v>
      </c>
      <c r="ADN39" s="21">
        <f>IF(ADN$8="",0,ADN26*SUMIFS(условия!76:76,условия!$7:$7,"&lt;="&amp;ADN$8,условия!$8:$8,"&gt;="&amp;ADN$8))</f>
        <v>335999.99999999994</v>
      </c>
      <c r="ADO39" s="21">
        <f>IF(ADO$8="",0,ADO26*SUMIFS(условия!76:76,условия!$7:$7,"&lt;="&amp;ADO$8,условия!$8:$8,"&gt;="&amp;ADO$8))</f>
        <v>335999.99999999994</v>
      </c>
      <c r="ADP39" s="21">
        <f>IF(ADP$8="",0,ADP26*SUMIFS(условия!76:76,условия!$7:$7,"&lt;="&amp;ADP$8,условия!$8:$8,"&gt;="&amp;ADP$8))</f>
        <v>335999.99999999994</v>
      </c>
      <c r="ADQ39" s="21">
        <f>IF(ADQ$8="",0,ADQ26*SUMIFS(условия!76:76,условия!$7:$7,"&lt;="&amp;ADQ$8,условия!$8:$8,"&gt;="&amp;ADQ$8))</f>
        <v>335999.99999999994</v>
      </c>
      <c r="ADR39" s="21">
        <f>IF(ADR$8="",0,ADR26*SUMIFS(условия!76:76,условия!$7:$7,"&lt;="&amp;ADR$8,условия!$8:$8,"&gt;="&amp;ADR$8))</f>
        <v>335999.99999999994</v>
      </c>
      <c r="ADS39" s="21">
        <f>IF(ADS$8="",0,ADS26*SUMIFS(условия!76:76,условия!$7:$7,"&lt;="&amp;ADS$8,условия!$8:$8,"&gt;="&amp;ADS$8))</f>
        <v>335999.99999999994</v>
      </c>
      <c r="ADT39" s="21">
        <f>IF(ADT$8="",0,ADT26*SUMIFS(условия!76:76,условия!$7:$7,"&lt;="&amp;ADT$8,условия!$8:$8,"&gt;="&amp;ADT$8))</f>
        <v>335999.99999999994</v>
      </c>
      <c r="ADU39" s="21">
        <f>IF(ADU$8="",0,ADU26*SUMIFS(условия!76:76,условия!$7:$7,"&lt;="&amp;ADU$8,условия!$8:$8,"&gt;="&amp;ADU$8))</f>
        <v>335999.99999999994</v>
      </c>
      <c r="ADV39" s="21">
        <f>IF(ADV$8="",0,ADV26*SUMIFS(условия!76:76,условия!$7:$7,"&lt;="&amp;ADV$8,условия!$8:$8,"&gt;="&amp;ADV$8))</f>
        <v>335999.99999999994</v>
      </c>
      <c r="ADW39" s="21">
        <f>IF(ADW$8="",0,ADW26*SUMIFS(условия!76:76,условия!$7:$7,"&lt;="&amp;ADW$8,условия!$8:$8,"&gt;="&amp;ADW$8))</f>
        <v>335999.99999999994</v>
      </c>
      <c r="ADX39" s="21">
        <f>IF(ADX$8="",0,ADX26*SUMIFS(условия!76:76,условия!$7:$7,"&lt;="&amp;ADX$8,условия!$8:$8,"&gt;="&amp;ADX$8))</f>
        <v>335999.99999999994</v>
      </c>
      <c r="ADY39" s="21">
        <f>IF(ADY$8="",0,ADY26*SUMIFS(условия!76:76,условия!$7:$7,"&lt;="&amp;ADY$8,условия!$8:$8,"&gt;="&amp;ADY$8))</f>
        <v>335999.99999999994</v>
      </c>
      <c r="ADZ39" s="21">
        <f>IF(ADZ$8="",0,ADZ26*SUMIFS(условия!76:76,условия!$7:$7,"&lt;="&amp;ADZ$8,условия!$8:$8,"&gt;="&amp;ADZ$8))</f>
        <v>335999.99999999994</v>
      </c>
      <c r="AEA39" s="21">
        <f>IF(AEA$8="",0,AEA26*SUMIFS(условия!76:76,условия!$7:$7,"&lt;="&amp;AEA$8,условия!$8:$8,"&gt;="&amp;AEA$8))</f>
        <v>335999.99999999994</v>
      </c>
      <c r="AEB39" s="21">
        <f>IF(AEB$8="",0,AEB26*SUMIFS(условия!76:76,условия!$7:$7,"&lt;="&amp;AEB$8,условия!$8:$8,"&gt;="&amp;AEB$8))</f>
        <v>335999.99999999994</v>
      </c>
      <c r="AEC39" s="21">
        <f>IF(AEC$8="",0,AEC26*SUMIFS(условия!76:76,условия!$7:$7,"&lt;="&amp;AEC$8,условия!$8:$8,"&gt;="&amp;AEC$8))</f>
        <v>335999.99999999994</v>
      </c>
      <c r="AED39" s="21">
        <f>IF(AED$8="",0,AED26*SUMIFS(условия!76:76,условия!$7:$7,"&lt;="&amp;AED$8,условия!$8:$8,"&gt;="&amp;AED$8))</f>
        <v>552000</v>
      </c>
      <c r="AEE39" s="21">
        <f>IF(AEE$8="",0,AEE26*SUMIFS(условия!76:76,условия!$7:$7,"&lt;="&amp;AEE$8,условия!$8:$8,"&gt;="&amp;AEE$8))</f>
        <v>552000</v>
      </c>
      <c r="AEF39" s="21">
        <f>IF(AEF$8="",0,AEF26*SUMIFS(условия!76:76,условия!$7:$7,"&lt;="&amp;AEF$8,условия!$8:$8,"&gt;="&amp;AEF$8))</f>
        <v>552000</v>
      </c>
      <c r="AEG39" s="21">
        <f>IF(AEG$8="",0,AEG26*SUMIFS(условия!76:76,условия!$7:$7,"&lt;="&amp;AEG$8,условия!$8:$8,"&gt;="&amp;AEG$8))</f>
        <v>552000</v>
      </c>
      <c r="AEH39" s="21">
        <f>IF(AEH$8="",0,AEH26*SUMIFS(условия!76:76,условия!$7:$7,"&lt;="&amp;AEH$8,условия!$8:$8,"&gt;="&amp;AEH$8))</f>
        <v>552000</v>
      </c>
      <c r="AEI39" s="21">
        <f>IF(AEI$8="",0,AEI26*SUMIFS(условия!76:76,условия!$7:$7,"&lt;="&amp;AEI$8,условия!$8:$8,"&gt;="&amp;AEI$8))</f>
        <v>552000</v>
      </c>
      <c r="AEJ39" s="21">
        <f>IF(AEJ$8="",0,AEJ26*SUMIFS(условия!76:76,условия!$7:$7,"&lt;="&amp;AEJ$8,условия!$8:$8,"&gt;="&amp;AEJ$8))</f>
        <v>552000</v>
      </c>
      <c r="AEK39" s="21">
        <f>IF(AEK$8="",0,AEK26*SUMIFS(условия!76:76,условия!$7:$7,"&lt;="&amp;AEK$8,условия!$8:$8,"&gt;="&amp;AEK$8))</f>
        <v>552000</v>
      </c>
      <c r="AEL39" s="21">
        <f>IF(AEL$8="",0,AEL26*SUMIFS(условия!76:76,условия!$7:$7,"&lt;="&amp;AEL$8,условия!$8:$8,"&gt;="&amp;AEL$8))</f>
        <v>552000</v>
      </c>
      <c r="AEM39" s="21">
        <f>IF(AEM$8="",0,AEM26*SUMIFS(условия!76:76,условия!$7:$7,"&lt;="&amp;AEM$8,условия!$8:$8,"&gt;="&amp;AEM$8))</f>
        <v>552000</v>
      </c>
      <c r="AEN39" s="21">
        <f>IF(AEN$8="",0,AEN26*SUMIFS(условия!76:76,условия!$7:$7,"&lt;="&amp;AEN$8,условия!$8:$8,"&gt;="&amp;AEN$8))</f>
        <v>552000</v>
      </c>
      <c r="AEO39" s="21">
        <f>IF(AEO$8="",0,AEO26*SUMIFS(условия!76:76,условия!$7:$7,"&lt;="&amp;AEO$8,условия!$8:$8,"&gt;="&amp;AEO$8))</f>
        <v>552000</v>
      </c>
      <c r="AEP39" s="21">
        <f>IF(AEP$8="",0,AEP26*SUMIFS(условия!76:76,условия!$7:$7,"&lt;="&amp;AEP$8,условия!$8:$8,"&gt;="&amp;AEP$8))</f>
        <v>552000</v>
      </c>
      <c r="AEQ39" s="21">
        <f>IF(AEQ$8="",0,AEQ26*SUMIFS(условия!76:76,условия!$7:$7,"&lt;="&amp;AEQ$8,условия!$8:$8,"&gt;="&amp;AEQ$8))</f>
        <v>552000</v>
      </c>
      <c r="AER39" s="21">
        <f>IF(AER$8="",0,AER26*SUMIFS(условия!76:76,условия!$7:$7,"&lt;="&amp;AER$8,условия!$8:$8,"&gt;="&amp;AER$8))</f>
        <v>552000</v>
      </c>
      <c r="AES39" s="21">
        <f>IF(AES$8="",0,AES26*SUMIFS(условия!76:76,условия!$7:$7,"&lt;="&amp;AES$8,условия!$8:$8,"&gt;="&amp;AES$8))</f>
        <v>552000</v>
      </c>
      <c r="AET39" s="21">
        <f>IF(AET$8="",0,AET26*SUMIFS(условия!76:76,условия!$7:$7,"&lt;="&amp;AET$8,условия!$8:$8,"&gt;="&amp;AET$8))</f>
        <v>552000</v>
      </c>
      <c r="AEU39" s="21">
        <f>IF(AEU$8="",0,AEU26*SUMIFS(условия!76:76,условия!$7:$7,"&lt;="&amp;AEU$8,условия!$8:$8,"&gt;="&amp;AEU$8))</f>
        <v>552000</v>
      </c>
      <c r="AEV39" s="21">
        <f>IF(AEV$8="",0,AEV26*SUMIFS(условия!76:76,условия!$7:$7,"&lt;="&amp;AEV$8,условия!$8:$8,"&gt;="&amp;AEV$8))</f>
        <v>552000</v>
      </c>
      <c r="AEW39" s="21">
        <f>IF(AEW$8="",0,AEW26*SUMIFS(условия!76:76,условия!$7:$7,"&lt;="&amp;AEW$8,условия!$8:$8,"&gt;="&amp;AEW$8))</f>
        <v>552000</v>
      </c>
      <c r="AEX39" s="21">
        <f>IF(AEX$8="",0,AEX26*SUMIFS(условия!76:76,условия!$7:$7,"&lt;="&amp;AEX$8,условия!$8:$8,"&gt;="&amp;AEX$8))</f>
        <v>552000</v>
      </c>
      <c r="AEY39" s="21">
        <f>IF(AEY$8="",0,AEY26*SUMIFS(условия!76:76,условия!$7:$7,"&lt;="&amp;AEY$8,условия!$8:$8,"&gt;="&amp;AEY$8))</f>
        <v>552000</v>
      </c>
      <c r="AEZ39" s="21">
        <f>IF(AEZ$8="",0,AEZ26*SUMIFS(условия!76:76,условия!$7:$7,"&lt;="&amp;AEZ$8,условия!$8:$8,"&gt;="&amp;AEZ$8))</f>
        <v>552000</v>
      </c>
      <c r="AFA39" s="21">
        <f>IF(AFA$8="",0,AFA26*SUMIFS(условия!76:76,условия!$7:$7,"&lt;="&amp;AFA$8,условия!$8:$8,"&gt;="&amp;AFA$8))</f>
        <v>552000</v>
      </c>
      <c r="AFB39" s="21">
        <f>IF(AFB$8="",0,AFB26*SUMIFS(условия!76:76,условия!$7:$7,"&lt;="&amp;AFB$8,условия!$8:$8,"&gt;="&amp;AFB$8))</f>
        <v>552000</v>
      </c>
      <c r="AFC39" s="21">
        <f>IF(AFC$8="",0,AFC26*SUMIFS(условия!76:76,условия!$7:$7,"&lt;="&amp;AFC$8,условия!$8:$8,"&gt;="&amp;AFC$8))</f>
        <v>552000</v>
      </c>
      <c r="AFD39" s="21">
        <f>IF(AFD$8="",0,AFD26*SUMIFS(условия!76:76,условия!$7:$7,"&lt;="&amp;AFD$8,условия!$8:$8,"&gt;="&amp;AFD$8))</f>
        <v>552000</v>
      </c>
      <c r="AFE39" s="21">
        <f>IF(AFE$8="",0,AFE26*SUMIFS(условия!76:76,условия!$7:$7,"&lt;="&amp;AFE$8,условия!$8:$8,"&gt;="&amp;AFE$8))</f>
        <v>552000</v>
      </c>
      <c r="AFF39" s="21">
        <f>IF(AFF$8="",0,AFF26*SUMIFS(условия!76:76,условия!$7:$7,"&lt;="&amp;AFF$8,условия!$8:$8,"&gt;="&amp;AFF$8))</f>
        <v>552000</v>
      </c>
      <c r="AFG39" s="21">
        <f>IF(AFG$8="",0,AFG26*SUMIFS(условия!76:76,условия!$7:$7,"&lt;="&amp;AFG$8,условия!$8:$8,"&gt;="&amp;AFG$8))</f>
        <v>552000</v>
      </c>
    </row>
    <row r="40" spans="1:839" s="42" customFormat="1" x14ac:dyDescent="0.25">
      <c r="A40" s="21"/>
      <c r="B40" s="21"/>
      <c r="C40" s="21"/>
      <c r="D40" s="49"/>
      <c r="E40" s="21" t="str">
        <f>структура!$G$30</f>
        <v>займы в срок</v>
      </c>
      <c r="F40" s="21"/>
      <c r="G40" s="21" t="str">
        <f>структура!$J$12</f>
        <v>спец. заем</v>
      </c>
      <c r="H40" s="21"/>
      <c r="I40" s="21" t="str">
        <f>IF($E40="","",INDEX(структура!$H$10:$H$153,SUMIFS(структура!$C$10:$C$153,структура!$G$10:$G$153,$E40)))</f>
        <v>руб</v>
      </c>
      <c r="J40" s="21"/>
      <c r="K40" s="41"/>
      <c r="L40" s="21"/>
      <c r="M40" s="21"/>
      <c r="N40" s="21"/>
      <c r="O40" s="21"/>
      <c r="P40" s="21"/>
      <c r="Q40" s="41"/>
      <c r="R40" s="21">
        <f>IF(R$8="",0,R27*SUMIFS(условия!77:77,условия!$7:$7,"&lt;="&amp;R$8,условия!$8:$8,"&gt;="&amp;R$8))</f>
        <v>21600.000000000007</v>
      </c>
      <c r="S40" s="21">
        <f>IF(S$8="",0,S27*SUMIFS(условия!77:77,условия!$7:$7,"&lt;="&amp;S$8,условия!$8:$8,"&gt;="&amp;S$8))</f>
        <v>21600.000000000007</v>
      </c>
      <c r="T40" s="21">
        <f>IF(T$8="",0,T27*SUMIFS(условия!77:77,условия!$7:$7,"&lt;="&amp;T$8,условия!$8:$8,"&gt;="&amp;T$8))</f>
        <v>21600.000000000007</v>
      </c>
      <c r="U40" s="21">
        <f>IF(U$8="",0,U27*SUMIFS(условия!77:77,условия!$7:$7,"&lt;="&amp;U$8,условия!$8:$8,"&gt;="&amp;U$8))</f>
        <v>21600.000000000007</v>
      </c>
      <c r="V40" s="21">
        <f>IF(V$8="",0,V27*SUMIFS(условия!77:77,условия!$7:$7,"&lt;="&amp;V$8,условия!$8:$8,"&gt;="&amp;V$8))</f>
        <v>21600.000000000007</v>
      </c>
      <c r="W40" s="21">
        <f>IF(W$8="",0,W27*SUMIFS(условия!77:77,условия!$7:$7,"&lt;="&amp;W$8,условия!$8:$8,"&gt;="&amp;W$8))</f>
        <v>21600.000000000007</v>
      </c>
      <c r="X40" s="21">
        <f>IF(X$8="",0,X27*SUMIFS(условия!77:77,условия!$7:$7,"&lt;="&amp;X$8,условия!$8:$8,"&gt;="&amp;X$8))</f>
        <v>21600.000000000007</v>
      </c>
      <c r="Y40" s="21">
        <f>IF(Y$8="",0,Y27*SUMIFS(условия!77:77,условия!$7:$7,"&lt;="&amp;Y$8,условия!$8:$8,"&gt;="&amp;Y$8))</f>
        <v>21600.000000000007</v>
      </c>
      <c r="Z40" s="21">
        <f>IF(Z$8="",0,Z27*SUMIFS(условия!77:77,условия!$7:$7,"&lt;="&amp;Z$8,условия!$8:$8,"&gt;="&amp;Z$8))</f>
        <v>21600.000000000007</v>
      </c>
      <c r="AA40" s="21">
        <f>IF(AA$8="",0,AA27*SUMIFS(условия!77:77,условия!$7:$7,"&lt;="&amp;AA$8,условия!$8:$8,"&gt;="&amp;AA$8))</f>
        <v>21600.000000000007</v>
      </c>
      <c r="AB40" s="21">
        <f>IF(AB$8="",0,AB27*SUMIFS(условия!77:77,условия!$7:$7,"&lt;="&amp;AB$8,условия!$8:$8,"&gt;="&amp;AB$8))</f>
        <v>21600.000000000007</v>
      </c>
      <c r="AC40" s="21">
        <f>IF(AC$8="",0,AC27*SUMIFS(условия!77:77,условия!$7:$7,"&lt;="&amp;AC$8,условия!$8:$8,"&gt;="&amp;AC$8))</f>
        <v>21600.000000000007</v>
      </c>
      <c r="AD40" s="21">
        <f>IF(AD$8="",0,AD27*SUMIFS(условия!77:77,условия!$7:$7,"&lt;="&amp;AD$8,условия!$8:$8,"&gt;="&amp;AD$8))</f>
        <v>21600.000000000007</v>
      </c>
      <c r="AE40" s="21">
        <f>IF(AE$8="",0,AE27*SUMIFS(условия!77:77,условия!$7:$7,"&lt;="&amp;AE$8,условия!$8:$8,"&gt;="&amp;AE$8))</f>
        <v>21600.000000000007</v>
      </c>
      <c r="AF40" s="21">
        <f>IF(AF$8="",0,AF27*SUMIFS(условия!77:77,условия!$7:$7,"&lt;="&amp;AF$8,условия!$8:$8,"&gt;="&amp;AF$8))</f>
        <v>21600.000000000007</v>
      </c>
      <c r="AG40" s="21">
        <f>IF(AG$8="",0,AG27*SUMIFS(условия!77:77,условия!$7:$7,"&lt;="&amp;AG$8,условия!$8:$8,"&gt;="&amp;AG$8))</f>
        <v>21600.000000000007</v>
      </c>
      <c r="AH40" s="21">
        <f>IF(AH$8="",0,AH27*SUMIFS(условия!77:77,условия!$7:$7,"&lt;="&amp;AH$8,условия!$8:$8,"&gt;="&amp;AH$8))</f>
        <v>21600.000000000007</v>
      </c>
      <c r="AI40" s="21">
        <f>IF(AI$8="",0,AI27*SUMIFS(условия!77:77,условия!$7:$7,"&lt;="&amp;AI$8,условия!$8:$8,"&gt;="&amp;AI$8))</f>
        <v>21600.000000000007</v>
      </c>
      <c r="AJ40" s="21">
        <f>IF(AJ$8="",0,AJ27*SUMIFS(условия!77:77,условия!$7:$7,"&lt;="&amp;AJ$8,условия!$8:$8,"&gt;="&amp;AJ$8))</f>
        <v>21600.000000000007</v>
      </c>
      <c r="AK40" s="21">
        <f>IF(AK$8="",0,AK27*SUMIFS(условия!77:77,условия!$7:$7,"&lt;="&amp;AK$8,условия!$8:$8,"&gt;="&amp;AK$8))</f>
        <v>21600.000000000007</v>
      </c>
      <c r="AL40" s="21">
        <f>IF(AL$8="",0,AL27*SUMIFS(условия!77:77,условия!$7:$7,"&lt;="&amp;AL$8,условия!$8:$8,"&gt;="&amp;AL$8))</f>
        <v>21600.000000000007</v>
      </c>
      <c r="AM40" s="21">
        <f>IF(AM$8="",0,AM27*SUMIFS(условия!77:77,условия!$7:$7,"&lt;="&amp;AM$8,условия!$8:$8,"&gt;="&amp;AM$8))</f>
        <v>21600.000000000007</v>
      </c>
      <c r="AN40" s="21">
        <f>IF(AN$8="",0,AN27*SUMIFS(условия!77:77,условия!$7:$7,"&lt;="&amp;AN$8,условия!$8:$8,"&gt;="&amp;AN$8))</f>
        <v>21600.000000000007</v>
      </c>
      <c r="AO40" s="21">
        <f>IF(AO$8="",0,AO27*SUMIFS(условия!77:77,условия!$7:$7,"&lt;="&amp;AO$8,условия!$8:$8,"&gt;="&amp;AO$8))</f>
        <v>21600.000000000007</v>
      </c>
      <c r="AP40" s="21">
        <f>IF(AP$8="",0,AP27*SUMIFS(условия!77:77,условия!$7:$7,"&lt;="&amp;AP$8,условия!$8:$8,"&gt;="&amp;AP$8))</f>
        <v>21600.000000000007</v>
      </c>
      <c r="AQ40" s="21">
        <f>IF(AQ$8="",0,AQ27*SUMIFS(условия!77:77,условия!$7:$7,"&lt;="&amp;AQ$8,условия!$8:$8,"&gt;="&amp;AQ$8))</f>
        <v>21600.000000000007</v>
      </c>
      <c r="AR40" s="21">
        <f>IF(AR$8="",0,AR27*SUMIFS(условия!77:77,условия!$7:$7,"&lt;="&amp;AR$8,условия!$8:$8,"&gt;="&amp;AR$8))</f>
        <v>21600.000000000007</v>
      </c>
      <c r="AS40" s="21">
        <f>IF(AS$8="",0,AS27*SUMIFS(условия!77:77,условия!$7:$7,"&lt;="&amp;AS$8,условия!$8:$8,"&gt;="&amp;AS$8))</f>
        <v>21600.000000000007</v>
      </c>
      <c r="AT40" s="21">
        <f>IF(AT$8="",0,AT27*SUMIFS(условия!77:77,условия!$7:$7,"&lt;="&amp;AT$8,условия!$8:$8,"&gt;="&amp;AT$8))</f>
        <v>21600.000000000007</v>
      </c>
      <c r="AU40" s="21">
        <f>IF(AU$8="",0,AU27*SUMIFS(условия!77:77,условия!$7:$7,"&lt;="&amp;AU$8,условия!$8:$8,"&gt;="&amp;AU$8))</f>
        <v>21600.000000000007</v>
      </c>
      <c r="AV40" s="21">
        <f>IF(AV$8="",0,AV27*SUMIFS(условия!77:77,условия!$7:$7,"&lt;="&amp;AV$8,условия!$8:$8,"&gt;="&amp;AV$8))</f>
        <v>21600.000000000007</v>
      </c>
      <c r="AW40" s="21">
        <f>IF(AW$8="",0,AW27*SUMIFS(условия!77:77,условия!$7:$7,"&lt;="&amp;AW$8,условия!$8:$8,"&gt;="&amp;AW$8))</f>
        <v>19200.000000000007</v>
      </c>
      <c r="AX40" s="21">
        <f>IF(AX$8="",0,AX27*SUMIFS(условия!77:77,условия!$7:$7,"&lt;="&amp;AX$8,условия!$8:$8,"&gt;="&amp;AX$8))</f>
        <v>19200.000000000007</v>
      </c>
      <c r="AY40" s="21">
        <f>IF(AY$8="",0,AY27*SUMIFS(условия!77:77,условия!$7:$7,"&lt;="&amp;AY$8,условия!$8:$8,"&gt;="&amp;AY$8))</f>
        <v>19200.000000000007</v>
      </c>
      <c r="AZ40" s="21">
        <f>IF(AZ$8="",0,AZ27*SUMIFS(условия!77:77,условия!$7:$7,"&lt;="&amp;AZ$8,условия!$8:$8,"&gt;="&amp;AZ$8))</f>
        <v>19200.000000000007</v>
      </c>
      <c r="BA40" s="21">
        <f>IF(BA$8="",0,BA27*SUMIFS(условия!77:77,условия!$7:$7,"&lt;="&amp;BA$8,условия!$8:$8,"&gt;="&amp;BA$8))</f>
        <v>19200.000000000007</v>
      </c>
      <c r="BB40" s="21">
        <f>IF(BB$8="",0,BB27*SUMIFS(условия!77:77,условия!$7:$7,"&lt;="&amp;BB$8,условия!$8:$8,"&gt;="&amp;BB$8))</f>
        <v>19200.000000000007</v>
      </c>
      <c r="BC40" s="21">
        <f>IF(BC$8="",0,BC27*SUMIFS(условия!77:77,условия!$7:$7,"&lt;="&amp;BC$8,условия!$8:$8,"&gt;="&amp;BC$8))</f>
        <v>19200.000000000007</v>
      </c>
      <c r="BD40" s="21">
        <f>IF(BD$8="",0,BD27*SUMIFS(условия!77:77,условия!$7:$7,"&lt;="&amp;BD$8,условия!$8:$8,"&gt;="&amp;BD$8))</f>
        <v>19200.000000000007</v>
      </c>
      <c r="BE40" s="21">
        <f>IF(BE$8="",0,BE27*SUMIFS(условия!77:77,условия!$7:$7,"&lt;="&amp;BE$8,условия!$8:$8,"&gt;="&amp;BE$8))</f>
        <v>19200.000000000007</v>
      </c>
      <c r="BF40" s="21">
        <f>IF(BF$8="",0,BF27*SUMIFS(условия!77:77,условия!$7:$7,"&lt;="&amp;BF$8,условия!$8:$8,"&gt;="&amp;BF$8))</f>
        <v>19200.000000000007</v>
      </c>
      <c r="BG40" s="21">
        <f>IF(BG$8="",0,BG27*SUMIFS(условия!77:77,условия!$7:$7,"&lt;="&amp;BG$8,условия!$8:$8,"&gt;="&amp;BG$8))</f>
        <v>19200.000000000007</v>
      </c>
      <c r="BH40" s="21">
        <f>IF(BH$8="",0,BH27*SUMIFS(условия!77:77,условия!$7:$7,"&lt;="&amp;BH$8,условия!$8:$8,"&gt;="&amp;BH$8))</f>
        <v>19200.000000000007</v>
      </c>
      <c r="BI40" s="21">
        <f>IF(BI$8="",0,BI27*SUMIFS(условия!77:77,условия!$7:$7,"&lt;="&amp;BI$8,условия!$8:$8,"&gt;="&amp;BI$8))</f>
        <v>19200.000000000007</v>
      </c>
      <c r="BJ40" s="21">
        <f>IF(BJ$8="",0,BJ27*SUMIFS(условия!77:77,условия!$7:$7,"&lt;="&amp;BJ$8,условия!$8:$8,"&gt;="&amp;BJ$8))</f>
        <v>19200.000000000007</v>
      </c>
      <c r="BK40" s="21">
        <f>IF(BK$8="",0,BK27*SUMIFS(условия!77:77,условия!$7:$7,"&lt;="&amp;BK$8,условия!$8:$8,"&gt;="&amp;BK$8))</f>
        <v>19200.000000000007</v>
      </c>
      <c r="BL40" s="21">
        <f>IF(BL$8="",0,BL27*SUMIFS(условия!77:77,условия!$7:$7,"&lt;="&amp;BL$8,условия!$8:$8,"&gt;="&amp;BL$8))</f>
        <v>19200.000000000007</v>
      </c>
      <c r="BM40" s="21">
        <f>IF(BM$8="",0,BM27*SUMIFS(условия!77:77,условия!$7:$7,"&lt;="&amp;BM$8,условия!$8:$8,"&gt;="&amp;BM$8))</f>
        <v>19200.000000000007</v>
      </c>
      <c r="BN40" s="21">
        <f>IF(BN$8="",0,BN27*SUMIFS(условия!77:77,условия!$7:$7,"&lt;="&amp;BN$8,условия!$8:$8,"&gt;="&amp;BN$8))</f>
        <v>19200.000000000007</v>
      </c>
      <c r="BO40" s="21">
        <f>IF(BO$8="",0,BO27*SUMIFS(условия!77:77,условия!$7:$7,"&lt;="&amp;BO$8,условия!$8:$8,"&gt;="&amp;BO$8))</f>
        <v>19200.000000000007</v>
      </c>
      <c r="BP40" s="21">
        <f>IF(BP$8="",0,BP27*SUMIFS(условия!77:77,условия!$7:$7,"&lt;="&amp;BP$8,условия!$8:$8,"&gt;="&amp;BP$8))</f>
        <v>19200.000000000007</v>
      </c>
      <c r="BQ40" s="21">
        <f>IF(BQ$8="",0,BQ27*SUMIFS(условия!77:77,условия!$7:$7,"&lt;="&amp;BQ$8,условия!$8:$8,"&gt;="&amp;BQ$8))</f>
        <v>19200.000000000007</v>
      </c>
      <c r="BR40" s="21">
        <f>IF(BR$8="",0,BR27*SUMIFS(условия!77:77,условия!$7:$7,"&lt;="&amp;BR$8,условия!$8:$8,"&gt;="&amp;BR$8))</f>
        <v>19200.000000000007</v>
      </c>
      <c r="BS40" s="21">
        <f>IF(BS$8="",0,BS27*SUMIFS(условия!77:77,условия!$7:$7,"&lt;="&amp;BS$8,условия!$8:$8,"&gt;="&amp;BS$8))</f>
        <v>19200.000000000007</v>
      </c>
      <c r="BT40" s="21">
        <f>IF(BT$8="",0,BT27*SUMIFS(условия!77:77,условия!$7:$7,"&lt;="&amp;BT$8,условия!$8:$8,"&gt;="&amp;BT$8))</f>
        <v>19200.000000000007</v>
      </c>
      <c r="BU40" s="21">
        <f>IF(BU$8="",0,BU27*SUMIFS(условия!77:77,условия!$7:$7,"&lt;="&amp;BU$8,условия!$8:$8,"&gt;="&amp;BU$8))</f>
        <v>19200.000000000007</v>
      </c>
      <c r="BV40" s="21">
        <f>IF(BV$8="",0,BV27*SUMIFS(условия!77:77,условия!$7:$7,"&lt;="&amp;BV$8,условия!$8:$8,"&gt;="&amp;BV$8))</f>
        <v>19200.000000000007</v>
      </c>
      <c r="BW40" s="21">
        <f>IF(BW$8="",0,BW27*SUMIFS(условия!77:77,условия!$7:$7,"&lt;="&amp;BW$8,условия!$8:$8,"&gt;="&amp;BW$8))</f>
        <v>19200.000000000007</v>
      </c>
      <c r="BX40" s="21">
        <f>IF(BX$8="",0,BX27*SUMIFS(условия!77:77,условия!$7:$7,"&lt;="&amp;BX$8,условия!$8:$8,"&gt;="&amp;BX$8))</f>
        <v>19200.000000000007</v>
      </c>
      <c r="BY40" s="21">
        <f>IF(BY$8="",0,BY27*SUMIFS(условия!77:77,условия!$7:$7,"&lt;="&amp;BY$8,условия!$8:$8,"&gt;="&amp;BY$8))</f>
        <v>19200.000000000007</v>
      </c>
      <c r="BZ40" s="21">
        <f>IF(BZ$8="",0,BZ27*SUMIFS(условия!77:77,условия!$7:$7,"&lt;="&amp;BZ$8,условия!$8:$8,"&gt;="&amp;BZ$8))</f>
        <v>19200.000000000007</v>
      </c>
      <c r="CA40" s="21">
        <f>IF(CA$8="",0,CA27*SUMIFS(условия!77:77,условия!$7:$7,"&lt;="&amp;CA$8,условия!$8:$8,"&gt;="&amp;CA$8))</f>
        <v>19200.000000000007</v>
      </c>
      <c r="CB40" s="21">
        <f>IF(CB$8="",0,CB27*SUMIFS(условия!77:77,условия!$7:$7,"&lt;="&amp;CB$8,условия!$8:$8,"&gt;="&amp;CB$8))</f>
        <v>42000.000000000015</v>
      </c>
      <c r="CC40" s="21">
        <f>IF(CC$8="",0,CC27*SUMIFS(условия!77:77,условия!$7:$7,"&lt;="&amp;CC$8,условия!$8:$8,"&gt;="&amp;CC$8))</f>
        <v>42000.000000000015</v>
      </c>
      <c r="CD40" s="21">
        <f>IF(CD$8="",0,CD27*SUMIFS(условия!77:77,условия!$7:$7,"&lt;="&amp;CD$8,условия!$8:$8,"&gt;="&amp;CD$8))</f>
        <v>42000.000000000015</v>
      </c>
      <c r="CE40" s="21">
        <f>IF(CE$8="",0,CE27*SUMIFS(условия!77:77,условия!$7:$7,"&lt;="&amp;CE$8,условия!$8:$8,"&gt;="&amp;CE$8))</f>
        <v>42000.000000000015</v>
      </c>
      <c r="CF40" s="21">
        <f>IF(CF$8="",0,CF27*SUMIFS(условия!77:77,условия!$7:$7,"&lt;="&amp;CF$8,условия!$8:$8,"&gt;="&amp;CF$8))</f>
        <v>42000.000000000015</v>
      </c>
      <c r="CG40" s="21">
        <f>IF(CG$8="",0,CG27*SUMIFS(условия!77:77,условия!$7:$7,"&lt;="&amp;CG$8,условия!$8:$8,"&gt;="&amp;CG$8))</f>
        <v>42000.000000000015</v>
      </c>
      <c r="CH40" s="21">
        <f>IF(CH$8="",0,CH27*SUMIFS(условия!77:77,условия!$7:$7,"&lt;="&amp;CH$8,условия!$8:$8,"&gt;="&amp;CH$8))</f>
        <v>42000.000000000015</v>
      </c>
      <c r="CI40" s="21">
        <f>IF(CI$8="",0,CI27*SUMIFS(условия!77:77,условия!$7:$7,"&lt;="&amp;CI$8,условия!$8:$8,"&gt;="&amp;CI$8))</f>
        <v>42000.000000000015</v>
      </c>
      <c r="CJ40" s="21">
        <f>IF(CJ$8="",0,CJ27*SUMIFS(условия!77:77,условия!$7:$7,"&lt;="&amp;CJ$8,условия!$8:$8,"&gt;="&amp;CJ$8))</f>
        <v>42000.000000000015</v>
      </c>
      <c r="CK40" s="21">
        <f>IF(CK$8="",0,CK27*SUMIFS(условия!77:77,условия!$7:$7,"&lt;="&amp;CK$8,условия!$8:$8,"&gt;="&amp;CK$8))</f>
        <v>42000.000000000015</v>
      </c>
      <c r="CL40" s="21">
        <f>IF(CL$8="",0,CL27*SUMIFS(условия!77:77,условия!$7:$7,"&lt;="&amp;CL$8,условия!$8:$8,"&gt;="&amp;CL$8))</f>
        <v>42000.000000000015</v>
      </c>
      <c r="CM40" s="21">
        <f>IF(CM$8="",0,CM27*SUMIFS(условия!77:77,условия!$7:$7,"&lt;="&amp;CM$8,условия!$8:$8,"&gt;="&amp;CM$8))</f>
        <v>42000.000000000015</v>
      </c>
      <c r="CN40" s="21">
        <f>IF(CN$8="",0,CN27*SUMIFS(условия!77:77,условия!$7:$7,"&lt;="&amp;CN$8,условия!$8:$8,"&gt;="&amp;CN$8))</f>
        <v>42000.000000000015</v>
      </c>
      <c r="CO40" s="21">
        <f>IF(CO$8="",0,CO27*SUMIFS(условия!77:77,условия!$7:$7,"&lt;="&amp;CO$8,условия!$8:$8,"&gt;="&amp;CO$8))</f>
        <v>42000.000000000015</v>
      </c>
      <c r="CP40" s="21">
        <f>IF(CP$8="",0,CP27*SUMIFS(условия!77:77,условия!$7:$7,"&lt;="&amp;CP$8,условия!$8:$8,"&gt;="&amp;CP$8))</f>
        <v>42000.000000000015</v>
      </c>
      <c r="CQ40" s="21">
        <f>IF(CQ$8="",0,CQ27*SUMIFS(условия!77:77,условия!$7:$7,"&lt;="&amp;CQ$8,условия!$8:$8,"&gt;="&amp;CQ$8))</f>
        <v>42000.000000000015</v>
      </c>
      <c r="CR40" s="21">
        <f>IF(CR$8="",0,CR27*SUMIFS(условия!77:77,условия!$7:$7,"&lt;="&amp;CR$8,условия!$8:$8,"&gt;="&amp;CR$8))</f>
        <v>42000.000000000015</v>
      </c>
      <c r="CS40" s="21">
        <f>IF(CS$8="",0,CS27*SUMIFS(условия!77:77,условия!$7:$7,"&lt;="&amp;CS$8,условия!$8:$8,"&gt;="&amp;CS$8))</f>
        <v>42000.000000000015</v>
      </c>
      <c r="CT40" s="21">
        <f>IF(CT$8="",0,CT27*SUMIFS(условия!77:77,условия!$7:$7,"&lt;="&amp;CT$8,условия!$8:$8,"&gt;="&amp;CT$8))</f>
        <v>42000.000000000015</v>
      </c>
      <c r="CU40" s="21">
        <f>IF(CU$8="",0,CU27*SUMIFS(условия!77:77,условия!$7:$7,"&lt;="&amp;CU$8,условия!$8:$8,"&gt;="&amp;CU$8))</f>
        <v>42000.000000000015</v>
      </c>
      <c r="CV40" s="21">
        <f>IF(CV$8="",0,CV27*SUMIFS(условия!77:77,условия!$7:$7,"&lt;="&amp;CV$8,условия!$8:$8,"&gt;="&amp;CV$8))</f>
        <v>42000.000000000015</v>
      </c>
      <c r="CW40" s="21">
        <f>IF(CW$8="",0,CW27*SUMIFS(условия!77:77,условия!$7:$7,"&lt;="&amp;CW$8,условия!$8:$8,"&gt;="&amp;CW$8))</f>
        <v>42000.000000000015</v>
      </c>
      <c r="CX40" s="21">
        <f>IF(CX$8="",0,CX27*SUMIFS(условия!77:77,условия!$7:$7,"&lt;="&amp;CX$8,условия!$8:$8,"&gt;="&amp;CX$8))</f>
        <v>42000.000000000015</v>
      </c>
      <c r="CY40" s="21">
        <f>IF(CY$8="",0,CY27*SUMIFS(условия!77:77,условия!$7:$7,"&lt;="&amp;CY$8,условия!$8:$8,"&gt;="&amp;CY$8))</f>
        <v>42000.000000000015</v>
      </c>
      <c r="CZ40" s="21">
        <f>IF(CZ$8="",0,CZ27*SUMIFS(условия!77:77,условия!$7:$7,"&lt;="&amp;CZ$8,условия!$8:$8,"&gt;="&amp;CZ$8))</f>
        <v>42000.000000000015</v>
      </c>
      <c r="DA40" s="21">
        <f>IF(DA$8="",0,DA27*SUMIFS(условия!77:77,условия!$7:$7,"&lt;="&amp;DA$8,условия!$8:$8,"&gt;="&amp;DA$8))</f>
        <v>42000.000000000015</v>
      </c>
      <c r="DB40" s="21">
        <f>IF(DB$8="",0,DB27*SUMIFS(условия!77:77,условия!$7:$7,"&lt;="&amp;DB$8,условия!$8:$8,"&gt;="&amp;DB$8))</f>
        <v>42000.000000000015</v>
      </c>
      <c r="DC40" s="21">
        <f>IF(DC$8="",0,DC27*SUMIFS(условия!77:77,условия!$7:$7,"&lt;="&amp;DC$8,условия!$8:$8,"&gt;="&amp;DC$8))</f>
        <v>42000.000000000015</v>
      </c>
      <c r="DD40" s="21">
        <f>IF(DD$8="",0,DD27*SUMIFS(условия!77:77,условия!$7:$7,"&lt;="&amp;DD$8,условия!$8:$8,"&gt;="&amp;DD$8))</f>
        <v>42000.000000000015</v>
      </c>
      <c r="DE40" s="21">
        <f>IF(DE$8="",0,DE27*SUMIFS(условия!77:77,условия!$7:$7,"&lt;="&amp;DE$8,условия!$8:$8,"&gt;="&amp;DE$8))</f>
        <v>42000.000000000015</v>
      </c>
      <c r="DF40" s="21">
        <f>IF(DF$8="",0,DF27*SUMIFS(условия!77:77,условия!$7:$7,"&lt;="&amp;DF$8,условия!$8:$8,"&gt;="&amp;DF$8))</f>
        <v>42000.000000000015</v>
      </c>
      <c r="DG40" s="21">
        <f>IF(DG$8="",0,DG27*SUMIFS(условия!77:77,условия!$7:$7,"&lt;="&amp;DG$8,условия!$8:$8,"&gt;="&amp;DG$8))</f>
        <v>42000.000000000015</v>
      </c>
      <c r="DH40" s="21">
        <f>IF(DH$8="",0,DH27*SUMIFS(условия!77:77,условия!$7:$7,"&lt;="&amp;DH$8,условия!$8:$8,"&gt;="&amp;DH$8))</f>
        <v>42000.000000000015</v>
      </c>
      <c r="DI40" s="21">
        <f>IF(DI$8="",0,DI27*SUMIFS(условия!77:77,условия!$7:$7,"&lt;="&amp;DI$8,условия!$8:$8,"&gt;="&amp;DI$8))</f>
        <v>42000.000000000015</v>
      </c>
      <c r="DJ40" s="21">
        <f>IF(DJ$8="",0,DJ27*SUMIFS(условия!77:77,условия!$7:$7,"&lt;="&amp;DJ$8,условия!$8:$8,"&gt;="&amp;DJ$8))</f>
        <v>42000.000000000015</v>
      </c>
      <c r="DK40" s="21">
        <f>IF(DK$8="",0,DK27*SUMIFS(условия!77:77,условия!$7:$7,"&lt;="&amp;DK$8,условия!$8:$8,"&gt;="&amp;DK$8))</f>
        <v>42000.000000000015</v>
      </c>
      <c r="DL40" s="21">
        <f>IF(DL$8="",0,DL27*SUMIFS(условия!77:77,условия!$7:$7,"&lt;="&amp;DL$8,условия!$8:$8,"&gt;="&amp;DL$8))</f>
        <v>42000.000000000015</v>
      </c>
      <c r="DM40" s="21">
        <f>IF(DM$8="",0,DM27*SUMIFS(условия!77:77,условия!$7:$7,"&lt;="&amp;DM$8,условия!$8:$8,"&gt;="&amp;DM$8))</f>
        <v>42000.000000000015</v>
      </c>
      <c r="DN40" s="21">
        <f>IF(DN$8="",0,DN27*SUMIFS(условия!77:77,условия!$7:$7,"&lt;="&amp;DN$8,условия!$8:$8,"&gt;="&amp;DN$8))</f>
        <v>42000.000000000015</v>
      </c>
      <c r="DO40" s="21">
        <f>IF(DO$8="",0,DO27*SUMIFS(условия!77:77,условия!$7:$7,"&lt;="&amp;DO$8,условия!$8:$8,"&gt;="&amp;DO$8))</f>
        <v>42000.000000000015</v>
      </c>
      <c r="DP40" s="21">
        <f>IF(DP$8="",0,DP27*SUMIFS(условия!77:77,условия!$7:$7,"&lt;="&amp;DP$8,условия!$8:$8,"&gt;="&amp;DP$8))</f>
        <v>42000.000000000015</v>
      </c>
      <c r="DQ40" s="21">
        <f>IF(DQ$8="",0,DQ27*SUMIFS(условия!77:77,условия!$7:$7,"&lt;="&amp;DQ$8,условия!$8:$8,"&gt;="&amp;DQ$8))</f>
        <v>42000.000000000015</v>
      </c>
      <c r="DR40" s="21">
        <f>IF(DR$8="",0,DR27*SUMIFS(условия!77:77,условия!$7:$7,"&lt;="&amp;DR$8,условия!$8:$8,"&gt;="&amp;DR$8))</f>
        <v>42000.000000000015</v>
      </c>
      <c r="DS40" s="21">
        <f>IF(DS$8="",0,DS27*SUMIFS(условия!77:77,условия!$7:$7,"&lt;="&amp;DS$8,условия!$8:$8,"&gt;="&amp;DS$8))</f>
        <v>42000.000000000015</v>
      </c>
      <c r="DT40" s="21">
        <f>IF(DT$8="",0,DT27*SUMIFS(условия!77:77,условия!$7:$7,"&lt;="&amp;DT$8,условия!$8:$8,"&gt;="&amp;DT$8))</f>
        <v>42000.000000000015</v>
      </c>
      <c r="DU40" s="21">
        <f>IF(DU$8="",0,DU27*SUMIFS(условия!77:77,условия!$7:$7,"&lt;="&amp;DU$8,условия!$8:$8,"&gt;="&amp;DU$8))</f>
        <v>42000.000000000015</v>
      </c>
      <c r="DV40" s="21">
        <f>IF(DV$8="",0,DV27*SUMIFS(условия!77:77,условия!$7:$7,"&lt;="&amp;DV$8,условия!$8:$8,"&gt;="&amp;DV$8))</f>
        <v>42000.000000000015</v>
      </c>
      <c r="DW40" s="21">
        <f>IF(DW$8="",0,DW27*SUMIFS(условия!77:77,условия!$7:$7,"&lt;="&amp;DW$8,условия!$8:$8,"&gt;="&amp;DW$8))</f>
        <v>42000.000000000015</v>
      </c>
      <c r="DX40" s="21">
        <f>IF(DX$8="",0,DX27*SUMIFS(условия!77:77,условия!$7:$7,"&lt;="&amp;DX$8,условия!$8:$8,"&gt;="&amp;DX$8))</f>
        <v>42000.000000000015</v>
      </c>
      <c r="DY40" s="21">
        <f>IF(DY$8="",0,DY27*SUMIFS(условия!77:77,условия!$7:$7,"&lt;="&amp;DY$8,условия!$8:$8,"&gt;="&amp;DY$8))</f>
        <v>42000.000000000015</v>
      </c>
      <c r="DZ40" s="21">
        <f>IF(DZ$8="",0,DZ27*SUMIFS(условия!77:77,условия!$7:$7,"&lt;="&amp;DZ$8,условия!$8:$8,"&gt;="&amp;DZ$8))</f>
        <v>42000.000000000015</v>
      </c>
      <c r="EA40" s="21">
        <f>IF(EA$8="",0,EA27*SUMIFS(условия!77:77,условия!$7:$7,"&lt;="&amp;EA$8,условия!$8:$8,"&gt;="&amp;EA$8))</f>
        <v>42000.000000000015</v>
      </c>
      <c r="EB40" s="21">
        <f>IF(EB$8="",0,EB27*SUMIFS(условия!77:77,условия!$7:$7,"&lt;="&amp;EB$8,условия!$8:$8,"&gt;="&amp;EB$8))</f>
        <v>42000.000000000015</v>
      </c>
      <c r="EC40" s="21">
        <f>IF(EC$8="",0,EC27*SUMIFS(условия!77:77,условия!$7:$7,"&lt;="&amp;EC$8,условия!$8:$8,"&gt;="&amp;EC$8))</f>
        <v>42000.000000000015</v>
      </c>
      <c r="ED40" s="21">
        <f>IF(ED$8="",0,ED27*SUMIFS(условия!77:77,условия!$7:$7,"&lt;="&amp;ED$8,условия!$8:$8,"&gt;="&amp;ED$8))</f>
        <v>42000.000000000015</v>
      </c>
      <c r="EE40" s="21">
        <f>IF(EE$8="",0,EE27*SUMIFS(условия!77:77,условия!$7:$7,"&lt;="&amp;EE$8,условия!$8:$8,"&gt;="&amp;EE$8))</f>
        <v>42000.000000000015</v>
      </c>
      <c r="EF40" s="21">
        <f>IF(EF$8="",0,EF27*SUMIFS(условия!77:77,условия!$7:$7,"&lt;="&amp;EF$8,условия!$8:$8,"&gt;="&amp;EF$8))</f>
        <v>42000.000000000015</v>
      </c>
      <c r="EG40" s="21">
        <f>IF(EG$8="",0,EG27*SUMIFS(условия!77:77,условия!$7:$7,"&lt;="&amp;EG$8,условия!$8:$8,"&gt;="&amp;EG$8))</f>
        <v>42000.000000000015</v>
      </c>
      <c r="EH40" s="21">
        <f>IF(EH$8="",0,EH27*SUMIFS(условия!77:77,условия!$7:$7,"&lt;="&amp;EH$8,условия!$8:$8,"&gt;="&amp;EH$8))</f>
        <v>42000.000000000015</v>
      </c>
      <c r="EI40" s="21">
        <f>IF(EI$8="",0,EI27*SUMIFS(условия!77:77,условия!$7:$7,"&lt;="&amp;EI$8,условия!$8:$8,"&gt;="&amp;EI$8))</f>
        <v>42000.000000000015</v>
      </c>
      <c r="EJ40" s="21">
        <f>IF(EJ$8="",0,EJ27*SUMIFS(условия!77:77,условия!$7:$7,"&lt;="&amp;EJ$8,условия!$8:$8,"&gt;="&amp;EJ$8))</f>
        <v>42000.000000000015</v>
      </c>
      <c r="EK40" s="21">
        <f>IF(EK$8="",0,EK27*SUMIFS(условия!77:77,условия!$7:$7,"&lt;="&amp;EK$8,условия!$8:$8,"&gt;="&amp;EK$8))</f>
        <v>28000.000000000007</v>
      </c>
      <c r="EL40" s="21">
        <f>IF(EL$8="",0,EL27*SUMIFS(условия!77:77,условия!$7:$7,"&lt;="&amp;EL$8,условия!$8:$8,"&gt;="&amp;EL$8))</f>
        <v>28000.000000000007</v>
      </c>
      <c r="EM40" s="21">
        <f>IF(EM$8="",0,EM27*SUMIFS(условия!77:77,условия!$7:$7,"&lt;="&amp;EM$8,условия!$8:$8,"&gt;="&amp;EM$8))</f>
        <v>28000.000000000007</v>
      </c>
      <c r="EN40" s="21">
        <f>IF(EN$8="",0,EN27*SUMIFS(условия!77:77,условия!$7:$7,"&lt;="&amp;EN$8,условия!$8:$8,"&gt;="&amp;EN$8))</f>
        <v>28000.000000000007</v>
      </c>
      <c r="EO40" s="21">
        <f>IF(EO$8="",0,EO27*SUMIFS(условия!77:77,условия!$7:$7,"&lt;="&amp;EO$8,условия!$8:$8,"&gt;="&amp;EO$8))</f>
        <v>28000.000000000007</v>
      </c>
      <c r="EP40" s="21">
        <f>IF(EP$8="",0,EP27*SUMIFS(условия!77:77,условия!$7:$7,"&lt;="&amp;EP$8,условия!$8:$8,"&gt;="&amp;EP$8))</f>
        <v>28000.000000000007</v>
      </c>
      <c r="EQ40" s="21">
        <f>IF(EQ$8="",0,EQ27*SUMIFS(условия!77:77,условия!$7:$7,"&lt;="&amp;EQ$8,условия!$8:$8,"&gt;="&amp;EQ$8))</f>
        <v>28000.000000000007</v>
      </c>
      <c r="ER40" s="21">
        <f>IF(ER$8="",0,ER27*SUMIFS(условия!77:77,условия!$7:$7,"&lt;="&amp;ER$8,условия!$8:$8,"&gt;="&amp;ER$8))</f>
        <v>28000.000000000007</v>
      </c>
      <c r="ES40" s="21">
        <f>IF(ES$8="",0,ES27*SUMIFS(условия!77:77,условия!$7:$7,"&lt;="&amp;ES$8,условия!$8:$8,"&gt;="&amp;ES$8))</f>
        <v>28000.000000000007</v>
      </c>
      <c r="ET40" s="21">
        <f>IF(ET$8="",0,ET27*SUMIFS(условия!77:77,условия!$7:$7,"&lt;="&amp;ET$8,условия!$8:$8,"&gt;="&amp;ET$8))</f>
        <v>28000.000000000007</v>
      </c>
      <c r="EU40" s="21">
        <f>IF(EU$8="",0,EU27*SUMIFS(условия!77:77,условия!$7:$7,"&lt;="&amp;EU$8,условия!$8:$8,"&gt;="&amp;EU$8))</f>
        <v>28000.000000000007</v>
      </c>
      <c r="EV40" s="21">
        <f>IF(EV$8="",0,EV27*SUMIFS(условия!77:77,условия!$7:$7,"&lt;="&amp;EV$8,условия!$8:$8,"&gt;="&amp;EV$8))</f>
        <v>28000.000000000007</v>
      </c>
      <c r="EW40" s="21">
        <f>IF(EW$8="",0,EW27*SUMIFS(условия!77:77,условия!$7:$7,"&lt;="&amp;EW$8,условия!$8:$8,"&gt;="&amp;EW$8))</f>
        <v>28000.000000000007</v>
      </c>
      <c r="EX40" s="21">
        <f>IF(EX$8="",0,EX27*SUMIFS(условия!77:77,условия!$7:$7,"&lt;="&amp;EX$8,условия!$8:$8,"&gt;="&amp;EX$8))</f>
        <v>28000.000000000007</v>
      </c>
      <c r="EY40" s="21">
        <f>IF(EY$8="",0,EY27*SUMIFS(условия!77:77,условия!$7:$7,"&lt;="&amp;EY$8,условия!$8:$8,"&gt;="&amp;EY$8))</f>
        <v>28000.000000000007</v>
      </c>
      <c r="EZ40" s="21">
        <f>IF(EZ$8="",0,EZ27*SUMIFS(условия!77:77,условия!$7:$7,"&lt;="&amp;EZ$8,условия!$8:$8,"&gt;="&amp;EZ$8))</f>
        <v>28000.000000000007</v>
      </c>
      <c r="FA40" s="21">
        <f>IF(FA$8="",0,FA27*SUMIFS(условия!77:77,условия!$7:$7,"&lt;="&amp;FA$8,условия!$8:$8,"&gt;="&amp;FA$8))</f>
        <v>28000.000000000007</v>
      </c>
      <c r="FB40" s="21">
        <f>IF(FB$8="",0,FB27*SUMIFS(условия!77:77,условия!$7:$7,"&lt;="&amp;FB$8,условия!$8:$8,"&gt;="&amp;FB$8))</f>
        <v>28000.000000000007</v>
      </c>
      <c r="FC40" s="21">
        <f>IF(FC$8="",0,FC27*SUMIFS(условия!77:77,условия!$7:$7,"&lt;="&amp;FC$8,условия!$8:$8,"&gt;="&amp;FC$8))</f>
        <v>28000.000000000007</v>
      </c>
      <c r="FD40" s="21">
        <f>IF(FD$8="",0,FD27*SUMIFS(условия!77:77,условия!$7:$7,"&lt;="&amp;FD$8,условия!$8:$8,"&gt;="&amp;FD$8))</f>
        <v>28000.000000000007</v>
      </c>
      <c r="FE40" s="21">
        <f>IF(FE$8="",0,FE27*SUMIFS(условия!77:77,условия!$7:$7,"&lt;="&amp;FE$8,условия!$8:$8,"&gt;="&amp;FE$8))</f>
        <v>28000.000000000007</v>
      </c>
      <c r="FF40" s="21">
        <f>IF(FF$8="",0,FF27*SUMIFS(условия!77:77,условия!$7:$7,"&lt;="&amp;FF$8,условия!$8:$8,"&gt;="&amp;FF$8))</f>
        <v>28000.000000000007</v>
      </c>
      <c r="FG40" s="21">
        <f>IF(FG$8="",0,FG27*SUMIFS(условия!77:77,условия!$7:$7,"&lt;="&amp;FG$8,условия!$8:$8,"&gt;="&amp;FG$8))</f>
        <v>28000.000000000007</v>
      </c>
      <c r="FH40" s="21">
        <f>IF(FH$8="",0,FH27*SUMIFS(условия!77:77,условия!$7:$7,"&lt;="&amp;FH$8,условия!$8:$8,"&gt;="&amp;FH$8))</f>
        <v>28000.000000000007</v>
      </c>
      <c r="FI40" s="21">
        <f>IF(FI$8="",0,FI27*SUMIFS(условия!77:77,условия!$7:$7,"&lt;="&amp;FI$8,условия!$8:$8,"&gt;="&amp;FI$8))</f>
        <v>28000.000000000007</v>
      </c>
      <c r="FJ40" s="21">
        <f>IF(FJ$8="",0,FJ27*SUMIFS(условия!77:77,условия!$7:$7,"&lt;="&amp;FJ$8,условия!$8:$8,"&gt;="&amp;FJ$8))</f>
        <v>28000.000000000007</v>
      </c>
      <c r="FK40" s="21">
        <f>IF(FK$8="",0,FK27*SUMIFS(условия!77:77,условия!$7:$7,"&lt;="&amp;FK$8,условия!$8:$8,"&gt;="&amp;FK$8))</f>
        <v>28000.000000000007</v>
      </c>
      <c r="FL40" s="21">
        <f>IF(FL$8="",0,FL27*SUMIFS(условия!77:77,условия!$7:$7,"&lt;="&amp;FL$8,условия!$8:$8,"&gt;="&amp;FL$8))</f>
        <v>28000.000000000007</v>
      </c>
      <c r="FM40" s="21">
        <f>IF(FM$8="",0,FM27*SUMIFS(условия!77:77,условия!$7:$7,"&lt;="&amp;FM$8,условия!$8:$8,"&gt;="&amp;FM$8))</f>
        <v>28000.000000000007</v>
      </c>
      <c r="FN40" s="21">
        <f>IF(FN$8="",0,FN27*SUMIFS(условия!77:77,условия!$7:$7,"&lt;="&amp;FN$8,условия!$8:$8,"&gt;="&amp;FN$8))</f>
        <v>28000.000000000007</v>
      </c>
      <c r="FO40" s="21">
        <f>IF(FO$8="",0,FO27*SUMIFS(условия!77:77,условия!$7:$7,"&lt;="&amp;FO$8,условия!$8:$8,"&gt;="&amp;FO$8))</f>
        <v>36000.000000000007</v>
      </c>
      <c r="FP40" s="21">
        <f>IF(FP$8="",0,FP27*SUMIFS(условия!77:77,условия!$7:$7,"&lt;="&amp;FP$8,условия!$8:$8,"&gt;="&amp;FP$8))</f>
        <v>36000.000000000007</v>
      </c>
      <c r="FQ40" s="21">
        <f>IF(FQ$8="",0,FQ27*SUMIFS(условия!77:77,условия!$7:$7,"&lt;="&amp;FQ$8,условия!$8:$8,"&gt;="&amp;FQ$8))</f>
        <v>36000.000000000007</v>
      </c>
      <c r="FR40" s="21">
        <f>IF(FR$8="",0,FR27*SUMIFS(условия!77:77,условия!$7:$7,"&lt;="&amp;FR$8,условия!$8:$8,"&gt;="&amp;FR$8))</f>
        <v>36000.000000000007</v>
      </c>
      <c r="FS40" s="21">
        <f>IF(FS$8="",0,FS27*SUMIFS(условия!77:77,условия!$7:$7,"&lt;="&amp;FS$8,условия!$8:$8,"&gt;="&amp;FS$8))</f>
        <v>36000.000000000007</v>
      </c>
      <c r="FT40" s="21">
        <f>IF(FT$8="",0,FT27*SUMIFS(условия!77:77,условия!$7:$7,"&lt;="&amp;FT$8,условия!$8:$8,"&gt;="&amp;FT$8))</f>
        <v>36000.000000000007</v>
      </c>
      <c r="FU40" s="21">
        <f>IF(FU$8="",0,FU27*SUMIFS(условия!77:77,условия!$7:$7,"&lt;="&amp;FU$8,условия!$8:$8,"&gt;="&amp;FU$8))</f>
        <v>36000.000000000007</v>
      </c>
      <c r="FV40" s="21">
        <f>IF(FV$8="",0,FV27*SUMIFS(условия!77:77,условия!$7:$7,"&lt;="&amp;FV$8,условия!$8:$8,"&gt;="&amp;FV$8))</f>
        <v>36000.000000000007</v>
      </c>
      <c r="FW40" s="21">
        <f>IF(FW$8="",0,FW27*SUMIFS(условия!77:77,условия!$7:$7,"&lt;="&amp;FW$8,условия!$8:$8,"&gt;="&amp;FW$8))</f>
        <v>36000.000000000007</v>
      </c>
      <c r="FX40" s="21">
        <f>IF(FX$8="",0,FX27*SUMIFS(условия!77:77,условия!$7:$7,"&lt;="&amp;FX$8,условия!$8:$8,"&gt;="&amp;FX$8))</f>
        <v>36000.000000000007</v>
      </c>
      <c r="FY40" s="21">
        <f>IF(FY$8="",0,FY27*SUMIFS(условия!77:77,условия!$7:$7,"&lt;="&amp;FY$8,условия!$8:$8,"&gt;="&amp;FY$8))</f>
        <v>36000.000000000007</v>
      </c>
      <c r="FZ40" s="21">
        <f>IF(FZ$8="",0,FZ27*SUMIFS(условия!77:77,условия!$7:$7,"&lt;="&amp;FZ$8,условия!$8:$8,"&gt;="&amp;FZ$8))</f>
        <v>36000.000000000007</v>
      </c>
      <c r="GA40" s="21">
        <f>IF(GA$8="",0,GA27*SUMIFS(условия!77:77,условия!$7:$7,"&lt;="&amp;GA$8,условия!$8:$8,"&gt;="&amp;GA$8))</f>
        <v>36000.000000000007</v>
      </c>
      <c r="GB40" s="21">
        <f>IF(GB$8="",0,GB27*SUMIFS(условия!77:77,условия!$7:$7,"&lt;="&amp;GB$8,условия!$8:$8,"&gt;="&amp;GB$8))</f>
        <v>36000.000000000007</v>
      </c>
      <c r="GC40" s="21">
        <f>IF(GC$8="",0,GC27*SUMIFS(условия!77:77,условия!$7:$7,"&lt;="&amp;GC$8,условия!$8:$8,"&gt;="&amp;GC$8))</f>
        <v>36000.000000000007</v>
      </c>
      <c r="GD40" s="21">
        <f>IF(GD$8="",0,GD27*SUMIFS(условия!77:77,условия!$7:$7,"&lt;="&amp;GD$8,условия!$8:$8,"&gt;="&amp;GD$8))</f>
        <v>36000.000000000007</v>
      </c>
      <c r="GE40" s="21">
        <f>IF(GE$8="",0,GE27*SUMIFS(условия!77:77,условия!$7:$7,"&lt;="&amp;GE$8,условия!$8:$8,"&gt;="&amp;GE$8))</f>
        <v>36000.000000000007</v>
      </c>
      <c r="GF40" s="21">
        <f>IF(GF$8="",0,GF27*SUMIFS(условия!77:77,условия!$7:$7,"&lt;="&amp;GF$8,условия!$8:$8,"&gt;="&amp;GF$8))</f>
        <v>36000.000000000007</v>
      </c>
      <c r="GG40" s="21">
        <f>IF(GG$8="",0,GG27*SUMIFS(условия!77:77,условия!$7:$7,"&lt;="&amp;GG$8,условия!$8:$8,"&gt;="&amp;GG$8))</f>
        <v>36000.000000000007</v>
      </c>
      <c r="GH40" s="21">
        <f>IF(GH$8="",0,GH27*SUMIFS(условия!77:77,условия!$7:$7,"&lt;="&amp;GH$8,условия!$8:$8,"&gt;="&amp;GH$8))</f>
        <v>36000.000000000007</v>
      </c>
      <c r="GI40" s="21">
        <f>IF(GI$8="",0,GI27*SUMIFS(условия!77:77,условия!$7:$7,"&lt;="&amp;GI$8,условия!$8:$8,"&gt;="&amp;GI$8))</f>
        <v>36000.000000000007</v>
      </c>
      <c r="GJ40" s="21">
        <f>IF(GJ$8="",0,GJ27*SUMIFS(условия!77:77,условия!$7:$7,"&lt;="&amp;GJ$8,условия!$8:$8,"&gt;="&amp;GJ$8))</f>
        <v>36000.000000000007</v>
      </c>
      <c r="GK40" s="21">
        <f>IF(GK$8="",0,GK27*SUMIFS(условия!77:77,условия!$7:$7,"&lt;="&amp;GK$8,условия!$8:$8,"&gt;="&amp;GK$8))</f>
        <v>36000.000000000007</v>
      </c>
      <c r="GL40" s="21">
        <f>IF(GL$8="",0,GL27*SUMIFS(условия!77:77,условия!$7:$7,"&lt;="&amp;GL$8,условия!$8:$8,"&gt;="&amp;GL$8))</f>
        <v>36000.000000000007</v>
      </c>
      <c r="GM40" s="21">
        <f>IF(GM$8="",0,GM27*SUMIFS(условия!77:77,условия!$7:$7,"&lt;="&amp;GM$8,условия!$8:$8,"&gt;="&amp;GM$8))</f>
        <v>36000.000000000007</v>
      </c>
      <c r="GN40" s="21">
        <f>IF(GN$8="",0,GN27*SUMIFS(условия!77:77,условия!$7:$7,"&lt;="&amp;GN$8,условия!$8:$8,"&gt;="&amp;GN$8))</f>
        <v>36000.000000000007</v>
      </c>
      <c r="GO40" s="21">
        <f>IF(GO$8="",0,GO27*SUMIFS(условия!77:77,условия!$7:$7,"&lt;="&amp;GO$8,условия!$8:$8,"&gt;="&amp;GO$8))</f>
        <v>36000.000000000007</v>
      </c>
      <c r="GP40" s="21">
        <f>IF(GP$8="",0,GP27*SUMIFS(условия!77:77,условия!$7:$7,"&lt;="&amp;GP$8,условия!$8:$8,"&gt;="&amp;GP$8))</f>
        <v>36000.000000000007</v>
      </c>
      <c r="GQ40" s="21">
        <f>IF(GQ$8="",0,GQ27*SUMIFS(условия!77:77,условия!$7:$7,"&lt;="&amp;GQ$8,условия!$8:$8,"&gt;="&amp;GQ$8))</f>
        <v>36000.000000000007</v>
      </c>
      <c r="GR40" s="21">
        <f>IF(GR$8="",0,GR27*SUMIFS(условия!77:77,условия!$7:$7,"&lt;="&amp;GR$8,условия!$8:$8,"&gt;="&amp;GR$8))</f>
        <v>36000.000000000007</v>
      </c>
      <c r="GS40" s="21">
        <f>IF(GS$8="",0,GS27*SUMIFS(условия!77:77,условия!$7:$7,"&lt;="&amp;GS$8,условия!$8:$8,"&gt;="&amp;GS$8))</f>
        <v>36000.000000000007</v>
      </c>
      <c r="GT40" s="21">
        <f>IF(GT$8="",0,GT27*SUMIFS(условия!77:77,условия!$7:$7,"&lt;="&amp;GT$8,условия!$8:$8,"&gt;="&amp;GT$8))</f>
        <v>43999.999999999985</v>
      </c>
      <c r="GU40" s="21">
        <f>IF(GU$8="",0,GU27*SUMIFS(условия!77:77,условия!$7:$7,"&lt;="&amp;GU$8,условия!$8:$8,"&gt;="&amp;GU$8))</f>
        <v>43999.999999999985</v>
      </c>
      <c r="GV40" s="21">
        <f>IF(GV$8="",0,GV27*SUMIFS(условия!77:77,условия!$7:$7,"&lt;="&amp;GV$8,условия!$8:$8,"&gt;="&amp;GV$8))</f>
        <v>43999.999999999985</v>
      </c>
      <c r="GW40" s="21">
        <f>IF(GW$8="",0,GW27*SUMIFS(условия!77:77,условия!$7:$7,"&lt;="&amp;GW$8,условия!$8:$8,"&gt;="&amp;GW$8))</f>
        <v>43999.999999999985</v>
      </c>
      <c r="GX40" s="21">
        <f>IF(GX$8="",0,GX27*SUMIFS(условия!77:77,условия!$7:$7,"&lt;="&amp;GX$8,условия!$8:$8,"&gt;="&amp;GX$8))</f>
        <v>43999.999999999985</v>
      </c>
      <c r="GY40" s="21">
        <f>IF(GY$8="",0,GY27*SUMIFS(условия!77:77,условия!$7:$7,"&lt;="&amp;GY$8,условия!$8:$8,"&gt;="&amp;GY$8))</f>
        <v>43999.999999999985</v>
      </c>
      <c r="GZ40" s="21">
        <f>IF(GZ$8="",0,GZ27*SUMIFS(условия!77:77,условия!$7:$7,"&lt;="&amp;GZ$8,условия!$8:$8,"&gt;="&amp;GZ$8))</f>
        <v>43999.999999999985</v>
      </c>
      <c r="HA40" s="21">
        <f>IF(HA$8="",0,HA27*SUMIFS(условия!77:77,условия!$7:$7,"&lt;="&amp;HA$8,условия!$8:$8,"&gt;="&amp;HA$8))</f>
        <v>43999.999999999985</v>
      </c>
      <c r="HB40" s="21">
        <f>IF(HB$8="",0,HB27*SUMIFS(условия!77:77,условия!$7:$7,"&lt;="&amp;HB$8,условия!$8:$8,"&gt;="&amp;HB$8))</f>
        <v>43999.999999999985</v>
      </c>
      <c r="HC40" s="21">
        <f>IF(HC$8="",0,HC27*SUMIFS(условия!77:77,условия!$7:$7,"&lt;="&amp;HC$8,условия!$8:$8,"&gt;="&amp;HC$8))</f>
        <v>43999.999999999985</v>
      </c>
      <c r="HD40" s="21">
        <f>IF(HD$8="",0,HD27*SUMIFS(условия!77:77,условия!$7:$7,"&lt;="&amp;HD$8,условия!$8:$8,"&gt;="&amp;HD$8))</f>
        <v>43999.999999999985</v>
      </c>
      <c r="HE40" s="21">
        <f>IF(HE$8="",0,HE27*SUMIFS(условия!77:77,условия!$7:$7,"&lt;="&amp;HE$8,условия!$8:$8,"&gt;="&amp;HE$8))</f>
        <v>43999.999999999985</v>
      </c>
      <c r="HF40" s="21">
        <f>IF(HF$8="",0,HF27*SUMIFS(условия!77:77,условия!$7:$7,"&lt;="&amp;HF$8,условия!$8:$8,"&gt;="&amp;HF$8))</f>
        <v>43999.999999999985</v>
      </c>
      <c r="HG40" s="21">
        <f>IF(HG$8="",0,HG27*SUMIFS(условия!77:77,условия!$7:$7,"&lt;="&amp;HG$8,условия!$8:$8,"&gt;="&amp;HG$8))</f>
        <v>43999.999999999985</v>
      </c>
      <c r="HH40" s="21">
        <f>IF(HH$8="",0,HH27*SUMIFS(условия!77:77,условия!$7:$7,"&lt;="&amp;HH$8,условия!$8:$8,"&gt;="&amp;HH$8))</f>
        <v>43999.999999999985</v>
      </c>
      <c r="HI40" s="21">
        <f>IF(HI$8="",0,HI27*SUMIFS(условия!77:77,условия!$7:$7,"&lt;="&amp;HI$8,условия!$8:$8,"&gt;="&amp;HI$8))</f>
        <v>43999.999999999985</v>
      </c>
      <c r="HJ40" s="21">
        <f>IF(HJ$8="",0,HJ27*SUMIFS(условия!77:77,условия!$7:$7,"&lt;="&amp;HJ$8,условия!$8:$8,"&gt;="&amp;HJ$8))</f>
        <v>43999.999999999985</v>
      </c>
      <c r="HK40" s="21">
        <f>IF(HK$8="",0,HK27*SUMIFS(условия!77:77,условия!$7:$7,"&lt;="&amp;HK$8,условия!$8:$8,"&gt;="&amp;HK$8))</f>
        <v>43999.999999999985</v>
      </c>
      <c r="HL40" s="21">
        <f>IF(HL$8="",0,HL27*SUMIFS(условия!77:77,условия!$7:$7,"&lt;="&amp;HL$8,условия!$8:$8,"&gt;="&amp;HL$8))</f>
        <v>43999.999999999985</v>
      </c>
      <c r="HM40" s="21">
        <f>IF(HM$8="",0,HM27*SUMIFS(условия!77:77,условия!$7:$7,"&lt;="&amp;HM$8,условия!$8:$8,"&gt;="&amp;HM$8))</f>
        <v>43999.999999999985</v>
      </c>
      <c r="HN40" s="21">
        <f>IF(HN$8="",0,HN27*SUMIFS(условия!77:77,условия!$7:$7,"&lt;="&amp;HN$8,условия!$8:$8,"&gt;="&amp;HN$8))</f>
        <v>43999.999999999985</v>
      </c>
      <c r="HO40" s="21">
        <f>IF(HO$8="",0,HO27*SUMIFS(условия!77:77,условия!$7:$7,"&lt;="&amp;HO$8,условия!$8:$8,"&gt;="&amp;HO$8))</f>
        <v>43999.999999999985</v>
      </c>
      <c r="HP40" s="21">
        <f>IF(HP$8="",0,HP27*SUMIFS(условия!77:77,условия!$7:$7,"&lt;="&amp;HP$8,условия!$8:$8,"&gt;="&amp;HP$8))</f>
        <v>43999.999999999985</v>
      </c>
      <c r="HQ40" s="21">
        <f>IF(HQ$8="",0,HQ27*SUMIFS(условия!77:77,условия!$7:$7,"&lt;="&amp;HQ$8,условия!$8:$8,"&gt;="&amp;HQ$8))</f>
        <v>43999.999999999985</v>
      </c>
      <c r="HR40" s="21">
        <f>IF(HR$8="",0,HR27*SUMIFS(условия!77:77,условия!$7:$7,"&lt;="&amp;HR$8,условия!$8:$8,"&gt;="&amp;HR$8))</f>
        <v>43999.999999999985</v>
      </c>
      <c r="HS40" s="21">
        <f>IF(HS$8="",0,HS27*SUMIFS(условия!77:77,условия!$7:$7,"&lt;="&amp;HS$8,условия!$8:$8,"&gt;="&amp;HS$8))</f>
        <v>43999.999999999985</v>
      </c>
      <c r="HT40" s="21">
        <f>IF(HT$8="",0,HT27*SUMIFS(условия!77:77,условия!$7:$7,"&lt;="&amp;HT$8,условия!$8:$8,"&gt;="&amp;HT$8))</f>
        <v>43999.999999999985</v>
      </c>
      <c r="HU40" s="21">
        <f>IF(HU$8="",0,HU27*SUMIFS(условия!77:77,условия!$7:$7,"&lt;="&amp;HU$8,условия!$8:$8,"&gt;="&amp;HU$8))</f>
        <v>43999.999999999985</v>
      </c>
      <c r="HV40" s="21">
        <f>IF(HV$8="",0,HV27*SUMIFS(условия!77:77,условия!$7:$7,"&lt;="&amp;HV$8,условия!$8:$8,"&gt;="&amp;HV$8))</f>
        <v>43999.999999999985</v>
      </c>
      <c r="HW40" s="21">
        <f>IF(HW$8="",0,HW27*SUMIFS(условия!77:77,условия!$7:$7,"&lt;="&amp;HW$8,условия!$8:$8,"&gt;="&amp;HW$8))</f>
        <v>43999.999999999985</v>
      </c>
      <c r="HX40" s="21">
        <f>IF(HX$8="",0,HX27*SUMIFS(условия!77:77,условия!$7:$7,"&lt;="&amp;HX$8,условия!$8:$8,"&gt;="&amp;HX$8))</f>
        <v>43999.999999999985</v>
      </c>
      <c r="HY40" s="21">
        <f>IF(HY$8="",0,HY27*SUMIFS(условия!77:77,условия!$7:$7,"&lt;="&amp;HY$8,условия!$8:$8,"&gt;="&amp;HY$8))</f>
        <v>60000.000000000007</v>
      </c>
      <c r="HZ40" s="21">
        <f>IF(HZ$8="",0,HZ27*SUMIFS(условия!77:77,условия!$7:$7,"&lt;="&amp;HZ$8,условия!$8:$8,"&gt;="&amp;HZ$8))</f>
        <v>60000.000000000007</v>
      </c>
      <c r="IA40" s="21">
        <f>IF(IA$8="",0,IA27*SUMIFS(условия!77:77,условия!$7:$7,"&lt;="&amp;IA$8,условия!$8:$8,"&gt;="&amp;IA$8))</f>
        <v>60000.000000000007</v>
      </c>
      <c r="IB40" s="21">
        <f>IF(IB$8="",0,IB27*SUMIFS(условия!77:77,условия!$7:$7,"&lt;="&amp;IB$8,условия!$8:$8,"&gt;="&amp;IB$8))</f>
        <v>60000.000000000007</v>
      </c>
      <c r="IC40" s="21">
        <f>IF(IC$8="",0,IC27*SUMIFS(условия!77:77,условия!$7:$7,"&lt;="&amp;IC$8,условия!$8:$8,"&gt;="&amp;IC$8))</f>
        <v>60000.000000000007</v>
      </c>
      <c r="ID40" s="21">
        <f>IF(ID$8="",0,ID27*SUMIFS(условия!77:77,условия!$7:$7,"&lt;="&amp;ID$8,условия!$8:$8,"&gt;="&amp;ID$8))</f>
        <v>60000.000000000007</v>
      </c>
      <c r="IE40" s="21">
        <f>IF(IE$8="",0,IE27*SUMIFS(условия!77:77,условия!$7:$7,"&lt;="&amp;IE$8,условия!$8:$8,"&gt;="&amp;IE$8))</f>
        <v>60000.000000000007</v>
      </c>
      <c r="IF40" s="21">
        <f>IF(IF$8="",0,IF27*SUMIFS(условия!77:77,условия!$7:$7,"&lt;="&amp;IF$8,условия!$8:$8,"&gt;="&amp;IF$8))</f>
        <v>60000.000000000007</v>
      </c>
      <c r="IG40" s="21">
        <f>IF(IG$8="",0,IG27*SUMIFS(условия!77:77,условия!$7:$7,"&lt;="&amp;IG$8,условия!$8:$8,"&gt;="&amp;IG$8))</f>
        <v>60000.000000000007</v>
      </c>
      <c r="IH40" s="21">
        <f>IF(IH$8="",0,IH27*SUMIFS(условия!77:77,условия!$7:$7,"&lt;="&amp;IH$8,условия!$8:$8,"&gt;="&amp;IH$8))</f>
        <v>60000.000000000007</v>
      </c>
      <c r="II40" s="21">
        <f>IF(II$8="",0,II27*SUMIFS(условия!77:77,условия!$7:$7,"&lt;="&amp;II$8,условия!$8:$8,"&gt;="&amp;II$8))</f>
        <v>60000.000000000007</v>
      </c>
      <c r="IJ40" s="21">
        <f>IF(IJ$8="",0,IJ27*SUMIFS(условия!77:77,условия!$7:$7,"&lt;="&amp;IJ$8,условия!$8:$8,"&gt;="&amp;IJ$8))</f>
        <v>60000.000000000007</v>
      </c>
      <c r="IK40" s="21">
        <f>IF(IK$8="",0,IK27*SUMIFS(условия!77:77,условия!$7:$7,"&lt;="&amp;IK$8,условия!$8:$8,"&gt;="&amp;IK$8))</f>
        <v>60000.000000000007</v>
      </c>
      <c r="IL40" s="21">
        <f>IF(IL$8="",0,IL27*SUMIFS(условия!77:77,условия!$7:$7,"&lt;="&amp;IL$8,условия!$8:$8,"&gt;="&amp;IL$8))</f>
        <v>60000.000000000007</v>
      </c>
      <c r="IM40" s="21">
        <f>IF(IM$8="",0,IM27*SUMIFS(условия!77:77,условия!$7:$7,"&lt;="&amp;IM$8,условия!$8:$8,"&gt;="&amp;IM$8))</f>
        <v>60000.000000000007</v>
      </c>
      <c r="IN40" s="21">
        <f>IF(IN$8="",0,IN27*SUMIFS(условия!77:77,условия!$7:$7,"&lt;="&amp;IN$8,условия!$8:$8,"&gt;="&amp;IN$8))</f>
        <v>60000.000000000007</v>
      </c>
      <c r="IO40" s="21">
        <f>IF(IO$8="",0,IO27*SUMIFS(условия!77:77,условия!$7:$7,"&lt;="&amp;IO$8,условия!$8:$8,"&gt;="&amp;IO$8))</f>
        <v>60000.000000000007</v>
      </c>
      <c r="IP40" s="21">
        <f>IF(IP$8="",0,IP27*SUMIFS(условия!77:77,условия!$7:$7,"&lt;="&amp;IP$8,условия!$8:$8,"&gt;="&amp;IP$8))</f>
        <v>60000.000000000007</v>
      </c>
      <c r="IQ40" s="21">
        <f>IF(IQ$8="",0,IQ27*SUMIFS(условия!77:77,условия!$7:$7,"&lt;="&amp;IQ$8,условия!$8:$8,"&gt;="&amp;IQ$8))</f>
        <v>60000.000000000007</v>
      </c>
      <c r="IR40" s="21">
        <f>IF(IR$8="",0,IR27*SUMIFS(условия!77:77,условия!$7:$7,"&lt;="&amp;IR$8,условия!$8:$8,"&gt;="&amp;IR$8))</f>
        <v>60000.000000000007</v>
      </c>
      <c r="IS40" s="21">
        <f>IF(IS$8="",0,IS27*SUMIFS(условия!77:77,условия!$7:$7,"&lt;="&amp;IS$8,условия!$8:$8,"&gt;="&amp;IS$8))</f>
        <v>60000.000000000007</v>
      </c>
      <c r="IT40" s="21">
        <f>IF(IT$8="",0,IT27*SUMIFS(условия!77:77,условия!$7:$7,"&lt;="&amp;IT$8,условия!$8:$8,"&gt;="&amp;IT$8))</f>
        <v>60000.000000000007</v>
      </c>
      <c r="IU40" s="21">
        <f>IF(IU$8="",0,IU27*SUMIFS(условия!77:77,условия!$7:$7,"&lt;="&amp;IU$8,условия!$8:$8,"&gt;="&amp;IU$8))</f>
        <v>60000.000000000007</v>
      </c>
      <c r="IV40" s="21">
        <f>IF(IV$8="",0,IV27*SUMIFS(условия!77:77,условия!$7:$7,"&lt;="&amp;IV$8,условия!$8:$8,"&gt;="&amp;IV$8))</f>
        <v>60000.000000000007</v>
      </c>
      <c r="IW40" s="21">
        <f>IF(IW$8="",0,IW27*SUMIFS(условия!77:77,условия!$7:$7,"&lt;="&amp;IW$8,условия!$8:$8,"&gt;="&amp;IW$8))</f>
        <v>60000.000000000007</v>
      </c>
      <c r="IX40" s="21">
        <f>IF(IX$8="",0,IX27*SUMIFS(условия!77:77,условия!$7:$7,"&lt;="&amp;IX$8,условия!$8:$8,"&gt;="&amp;IX$8))</f>
        <v>60000.000000000007</v>
      </c>
      <c r="IY40" s="21">
        <f>IF(IY$8="",0,IY27*SUMIFS(условия!77:77,условия!$7:$7,"&lt;="&amp;IY$8,условия!$8:$8,"&gt;="&amp;IY$8))</f>
        <v>60000.000000000007</v>
      </c>
      <c r="IZ40" s="21">
        <f>IF(IZ$8="",0,IZ27*SUMIFS(условия!77:77,условия!$7:$7,"&lt;="&amp;IZ$8,условия!$8:$8,"&gt;="&amp;IZ$8))</f>
        <v>60000.000000000007</v>
      </c>
      <c r="JA40" s="21">
        <f>IF(JA$8="",0,JA27*SUMIFS(условия!77:77,условия!$7:$7,"&lt;="&amp;JA$8,условия!$8:$8,"&gt;="&amp;JA$8))</f>
        <v>78000.000000000015</v>
      </c>
      <c r="JB40" s="21">
        <f>IF(JB$8="",0,JB27*SUMIFS(условия!77:77,условия!$7:$7,"&lt;="&amp;JB$8,условия!$8:$8,"&gt;="&amp;JB$8))</f>
        <v>78000.000000000015</v>
      </c>
      <c r="JC40" s="21">
        <f>IF(JC$8="",0,JC27*SUMIFS(условия!77:77,условия!$7:$7,"&lt;="&amp;JC$8,условия!$8:$8,"&gt;="&amp;JC$8))</f>
        <v>78000.000000000015</v>
      </c>
      <c r="JD40" s="21">
        <f>IF(JD$8="",0,JD27*SUMIFS(условия!77:77,условия!$7:$7,"&lt;="&amp;JD$8,условия!$8:$8,"&gt;="&amp;JD$8))</f>
        <v>78000.000000000015</v>
      </c>
      <c r="JE40" s="21">
        <f>IF(JE$8="",0,JE27*SUMIFS(условия!77:77,условия!$7:$7,"&lt;="&amp;JE$8,условия!$8:$8,"&gt;="&amp;JE$8))</f>
        <v>78000.000000000015</v>
      </c>
      <c r="JF40" s="21">
        <f>IF(JF$8="",0,JF27*SUMIFS(условия!77:77,условия!$7:$7,"&lt;="&amp;JF$8,условия!$8:$8,"&gt;="&amp;JF$8))</f>
        <v>78000.000000000015</v>
      </c>
      <c r="JG40" s="21">
        <f>IF(JG$8="",0,JG27*SUMIFS(условия!77:77,условия!$7:$7,"&lt;="&amp;JG$8,условия!$8:$8,"&gt;="&amp;JG$8))</f>
        <v>78000.000000000015</v>
      </c>
      <c r="JH40" s="21">
        <f>IF(JH$8="",0,JH27*SUMIFS(условия!77:77,условия!$7:$7,"&lt;="&amp;JH$8,условия!$8:$8,"&gt;="&amp;JH$8))</f>
        <v>78000.000000000015</v>
      </c>
      <c r="JI40" s="21">
        <f>IF(JI$8="",0,JI27*SUMIFS(условия!77:77,условия!$7:$7,"&lt;="&amp;JI$8,условия!$8:$8,"&gt;="&amp;JI$8))</f>
        <v>78000.000000000015</v>
      </c>
      <c r="JJ40" s="21">
        <f>IF(JJ$8="",0,JJ27*SUMIFS(условия!77:77,условия!$7:$7,"&lt;="&amp;JJ$8,условия!$8:$8,"&gt;="&amp;JJ$8))</f>
        <v>78000.000000000015</v>
      </c>
      <c r="JK40" s="21">
        <f>IF(JK$8="",0,JK27*SUMIFS(условия!77:77,условия!$7:$7,"&lt;="&amp;JK$8,условия!$8:$8,"&gt;="&amp;JK$8))</f>
        <v>78000.000000000015</v>
      </c>
      <c r="JL40" s="21">
        <f>IF(JL$8="",0,JL27*SUMIFS(условия!77:77,условия!$7:$7,"&lt;="&amp;JL$8,условия!$8:$8,"&gt;="&amp;JL$8))</f>
        <v>78000.000000000015</v>
      </c>
      <c r="JM40" s="21">
        <f>IF(JM$8="",0,JM27*SUMIFS(условия!77:77,условия!$7:$7,"&lt;="&amp;JM$8,условия!$8:$8,"&gt;="&amp;JM$8))</f>
        <v>78000.000000000015</v>
      </c>
      <c r="JN40" s="21">
        <f>IF(JN$8="",0,JN27*SUMIFS(условия!77:77,условия!$7:$7,"&lt;="&amp;JN$8,условия!$8:$8,"&gt;="&amp;JN$8))</f>
        <v>78000.000000000015</v>
      </c>
      <c r="JO40" s="21">
        <f>IF(JO$8="",0,JO27*SUMIFS(условия!77:77,условия!$7:$7,"&lt;="&amp;JO$8,условия!$8:$8,"&gt;="&amp;JO$8))</f>
        <v>78000.000000000015</v>
      </c>
      <c r="JP40" s="21">
        <f>IF(JP$8="",0,JP27*SUMIFS(условия!77:77,условия!$7:$7,"&lt;="&amp;JP$8,условия!$8:$8,"&gt;="&amp;JP$8))</f>
        <v>78000.000000000015</v>
      </c>
      <c r="JQ40" s="21">
        <f>IF(JQ$8="",0,JQ27*SUMIFS(условия!77:77,условия!$7:$7,"&lt;="&amp;JQ$8,условия!$8:$8,"&gt;="&amp;JQ$8))</f>
        <v>78000.000000000015</v>
      </c>
      <c r="JR40" s="21">
        <f>IF(JR$8="",0,JR27*SUMIFS(условия!77:77,условия!$7:$7,"&lt;="&amp;JR$8,условия!$8:$8,"&gt;="&amp;JR$8))</f>
        <v>78000.000000000015</v>
      </c>
      <c r="JS40" s="21">
        <f>IF(JS$8="",0,JS27*SUMIFS(условия!77:77,условия!$7:$7,"&lt;="&amp;JS$8,условия!$8:$8,"&gt;="&amp;JS$8))</f>
        <v>78000.000000000015</v>
      </c>
      <c r="JT40" s="21">
        <f>IF(JT$8="",0,JT27*SUMIFS(условия!77:77,условия!$7:$7,"&lt;="&amp;JT$8,условия!$8:$8,"&gt;="&amp;JT$8))</f>
        <v>78000.000000000015</v>
      </c>
      <c r="JU40" s="21">
        <f>IF(JU$8="",0,JU27*SUMIFS(условия!77:77,условия!$7:$7,"&lt;="&amp;JU$8,условия!$8:$8,"&gt;="&amp;JU$8))</f>
        <v>78000.000000000015</v>
      </c>
      <c r="JV40" s="21">
        <f>IF(JV$8="",0,JV27*SUMIFS(условия!77:77,условия!$7:$7,"&lt;="&amp;JV$8,условия!$8:$8,"&gt;="&amp;JV$8))</f>
        <v>78000.000000000015</v>
      </c>
      <c r="JW40" s="21">
        <f>IF(JW$8="",0,JW27*SUMIFS(условия!77:77,условия!$7:$7,"&lt;="&amp;JW$8,условия!$8:$8,"&gt;="&amp;JW$8))</f>
        <v>78000.000000000015</v>
      </c>
      <c r="JX40" s="21">
        <f>IF(JX$8="",0,JX27*SUMIFS(условия!77:77,условия!$7:$7,"&lt;="&amp;JX$8,условия!$8:$8,"&gt;="&amp;JX$8))</f>
        <v>78000.000000000015</v>
      </c>
      <c r="JY40" s="21">
        <f>IF(JY$8="",0,JY27*SUMIFS(условия!77:77,условия!$7:$7,"&lt;="&amp;JY$8,условия!$8:$8,"&gt;="&amp;JY$8))</f>
        <v>78000.000000000015</v>
      </c>
      <c r="JZ40" s="21">
        <f>IF(JZ$8="",0,JZ27*SUMIFS(условия!77:77,условия!$7:$7,"&lt;="&amp;JZ$8,условия!$8:$8,"&gt;="&amp;JZ$8))</f>
        <v>78000.000000000015</v>
      </c>
      <c r="KA40" s="21">
        <f>IF(KA$8="",0,KA27*SUMIFS(условия!77:77,условия!$7:$7,"&lt;="&amp;KA$8,условия!$8:$8,"&gt;="&amp;KA$8))</f>
        <v>78000.000000000015</v>
      </c>
      <c r="KB40" s="21">
        <f>IF(KB$8="",0,KB27*SUMIFS(условия!77:77,условия!$7:$7,"&lt;="&amp;KB$8,условия!$8:$8,"&gt;="&amp;KB$8))</f>
        <v>78000.000000000015</v>
      </c>
      <c r="KC40" s="21">
        <f>IF(KC$8="",0,KC27*SUMIFS(условия!77:77,условия!$7:$7,"&lt;="&amp;KC$8,условия!$8:$8,"&gt;="&amp;KC$8))</f>
        <v>78000.000000000015</v>
      </c>
      <c r="KD40" s="21">
        <f>IF(KD$8="",0,KD27*SUMIFS(условия!77:77,условия!$7:$7,"&lt;="&amp;KD$8,условия!$8:$8,"&gt;="&amp;KD$8))</f>
        <v>78000.000000000015</v>
      </c>
      <c r="KE40" s="21">
        <f>IF(KE$8="",0,KE27*SUMIFS(условия!77:77,условия!$7:$7,"&lt;="&amp;KE$8,условия!$8:$8,"&gt;="&amp;KE$8))</f>
        <v>78000.000000000015</v>
      </c>
      <c r="KF40" s="21">
        <f>IF(KF$8="",0,KF27*SUMIFS(условия!77:77,условия!$7:$7,"&lt;="&amp;KF$8,условия!$8:$8,"&gt;="&amp;KF$8))</f>
        <v>72000</v>
      </c>
      <c r="KG40" s="21">
        <f>IF(KG$8="",0,KG27*SUMIFS(условия!77:77,условия!$7:$7,"&lt;="&amp;KG$8,условия!$8:$8,"&gt;="&amp;KG$8))</f>
        <v>72000</v>
      </c>
      <c r="KH40" s="21">
        <f>IF(KH$8="",0,KH27*SUMIFS(условия!77:77,условия!$7:$7,"&lt;="&amp;KH$8,условия!$8:$8,"&gt;="&amp;KH$8))</f>
        <v>72000</v>
      </c>
      <c r="KI40" s="21">
        <f>IF(KI$8="",0,KI27*SUMIFS(условия!77:77,условия!$7:$7,"&lt;="&amp;KI$8,условия!$8:$8,"&gt;="&amp;KI$8))</f>
        <v>72000</v>
      </c>
      <c r="KJ40" s="21">
        <f>IF(KJ$8="",0,KJ27*SUMIFS(условия!77:77,условия!$7:$7,"&lt;="&amp;KJ$8,условия!$8:$8,"&gt;="&amp;KJ$8))</f>
        <v>72000</v>
      </c>
      <c r="KK40" s="21">
        <f>IF(KK$8="",0,KK27*SUMIFS(условия!77:77,условия!$7:$7,"&lt;="&amp;KK$8,условия!$8:$8,"&gt;="&amp;KK$8))</f>
        <v>72000</v>
      </c>
      <c r="KL40" s="21">
        <f>IF(KL$8="",0,KL27*SUMIFS(условия!77:77,условия!$7:$7,"&lt;="&amp;KL$8,условия!$8:$8,"&gt;="&amp;KL$8))</f>
        <v>72000</v>
      </c>
      <c r="KM40" s="21">
        <f>IF(KM$8="",0,KM27*SUMIFS(условия!77:77,условия!$7:$7,"&lt;="&amp;KM$8,условия!$8:$8,"&gt;="&amp;KM$8))</f>
        <v>72000</v>
      </c>
      <c r="KN40" s="21">
        <f>IF(KN$8="",0,KN27*SUMIFS(условия!77:77,условия!$7:$7,"&lt;="&amp;KN$8,условия!$8:$8,"&gt;="&amp;KN$8))</f>
        <v>72000</v>
      </c>
      <c r="KO40" s="21">
        <f>IF(KO$8="",0,KO27*SUMIFS(условия!77:77,условия!$7:$7,"&lt;="&amp;KO$8,условия!$8:$8,"&gt;="&amp;KO$8))</f>
        <v>72000</v>
      </c>
      <c r="KP40" s="21">
        <f>IF(KP$8="",0,KP27*SUMIFS(условия!77:77,условия!$7:$7,"&lt;="&amp;KP$8,условия!$8:$8,"&gt;="&amp;KP$8))</f>
        <v>72000</v>
      </c>
      <c r="KQ40" s="21">
        <f>IF(KQ$8="",0,KQ27*SUMIFS(условия!77:77,условия!$7:$7,"&lt;="&amp;KQ$8,условия!$8:$8,"&gt;="&amp;KQ$8))</f>
        <v>72000</v>
      </c>
      <c r="KR40" s="21">
        <f>IF(KR$8="",0,KR27*SUMIFS(условия!77:77,условия!$7:$7,"&lt;="&amp;KR$8,условия!$8:$8,"&gt;="&amp;KR$8))</f>
        <v>72000</v>
      </c>
      <c r="KS40" s="21">
        <f>IF(KS$8="",0,KS27*SUMIFS(условия!77:77,условия!$7:$7,"&lt;="&amp;KS$8,условия!$8:$8,"&gt;="&amp;KS$8))</f>
        <v>72000</v>
      </c>
      <c r="KT40" s="21">
        <f>IF(KT$8="",0,KT27*SUMIFS(условия!77:77,условия!$7:$7,"&lt;="&amp;KT$8,условия!$8:$8,"&gt;="&amp;KT$8))</f>
        <v>72000</v>
      </c>
      <c r="KU40" s="21">
        <f>IF(KU$8="",0,KU27*SUMIFS(условия!77:77,условия!$7:$7,"&lt;="&amp;KU$8,условия!$8:$8,"&gt;="&amp;KU$8))</f>
        <v>72000</v>
      </c>
      <c r="KV40" s="21">
        <f>IF(KV$8="",0,KV27*SUMIFS(условия!77:77,условия!$7:$7,"&lt;="&amp;KV$8,условия!$8:$8,"&gt;="&amp;KV$8))</f>
        <v>72000</v>
      </c>
      <c r="KW40" s="21">
        <f>IF(KW$8="",0,KW27*SUMIFS(условия!77:77,условия!$7:$7,"&lt;="&amp;KW$8,условия!$8:$8,"&gt;="&amp;KW$8))</f>
        <v>72000</v>
      </c>
      <c r="KX40" s="21">
        <f>IF(KX$8="",0,KX27*SUMIFS(условия!77:77,условия!$7:$7,"&lt;="&amp;KX$8,условия!$8:$8,"&gt;="&amp;KX$8))</f>
        <v>72000</v>
      </c>
      <c r="KY40" s="21">
        <f>IF(KY$8="",0,KY27*SUMIFS(условия!77:77,условия!$7:$7,"&lt;="&amp;KY$8,условия!$8:$8,"&gt;="&amp;KY$8))</f>
        <v>72000</v>
      </c>
      <c r="KZ40" s="21">
        <f>IF(KZ$8="",0,KZ27*SUMIFS(условия!77:77,условия!$7:$7,"&lt;="&amp;KZ$8,условия!$8:$8,"&gt;="&amp;KZ$8))</f>
        <v>72000</v>
      </c>
      <c r="LA40" s="21">
        <f>IF(LA$8="",0,LA27*SUMIFS(условия!77:77,условия!$7:$7,"&lt;="&amp;LA$8,условия!$8:$8,"&gt;="&amp;LA$8))</f>
        <v>72000</v>
      </c>
      <c r="LB40" s="21">
        <f>IF(LB$8="",0,LB27*SUMIFS(условия!77:77,условия!$7:$7,"&lt;="&amp;LB$8,условия!$8:$8,"&gt;="&amp;LB$8))</f>
        <v>72000</v>
      </c>
      <c r="LC40" s="21">
        <f>IF(LC$8="",0,LC27*SUMIFS(условия!77:77,условия!$7:$7,"&lt;="&amp;LC$8,условия!$8:$8,"&gt;="&amp;LC$8))</f>
        <v>72000</v>
      </c>
      <c r="LD40" s="21">
        <f>IF(LD$8="",0,LD27*SUMIFS(условия!77:77,условия!$7:$7,"&lt;="&amp;LD$8,условия!$8:$8,"&gt;="&amp;LD$8))</f>
        <v>72000</v>
      </c>
      <c r="LE40" s="21">
        <f>IF(LE$8="",0,LE27*SUMIFS(условия!77:77,условия!$7:$7,"&lt;="&amp;LE$8,условия!$8:$8,"&gt;="&amp;LE$8))</f>
        <v>72000</v>
      </c>
      <c r="LF40" s="21">
        <f>IF(LF$8="",0,LF27*SUMIFS(условия!77:77,условия!$7:$7,"&lt;="&amp;LF$8,условия!$8:$8,"&gt;="&amp;LF$8))</f>
        <v>72000</v>
      </c>
      <c r="LG40" s="21">
        <f>IF(LG$8="",0,LG27*SUMIFS(условия!77:77,условия!$7:$7,"&lt;="&amp;LG$8,условия!$8:$8,"&gt;="&amp;LG$8))</f>
        <v>72000</v>
      </c>
      <c r="LH40" s="21">
        <f>IF(LH$8="",0,LH27*SUMIFS(условия!77:77,условия!$7:$7,"&lt;="&amp;LH$8,условия!$8:$8,"&gt;="&amp;LH$8))</f>
        <v>72000</v>
      </c>
      <c r="LI40" s="21">
        <f>IF(LI$8="",0,LI27*SUMIFS(условия!77:77,условия!$7:$7,"&lt;="&amp;LI$8,условия!$8:$8,"&gt;="&amp;LI$8))</f>
        <v>72000</v>
      </c>
      <c r="LJ40" s="21">
        <f>IF(LJ$8="",0,LJ27*SUMIFS(условия!77:77,условия!$7:$7,"&lt;="&amp;LJ$8,условия!$8:$8,"&gt;="&amp;LJ$8))</f>
        <v>56000.000000000007</v>
      </c>
      <c r="LK40" s="21">
        <f>IF(LK$8="",0,LK27*SUMIFS(условия!77:77,условия!$7:$7,"&lt;="&amp;LK$8,условия!$8:$8,"&gt;="&amp;LK$8))</f>
        <v>56000.000000000007</v>
      </c>
      <c r="LL40" s="21">
        <f>IF(LL$8="",0,LL27*SUMIFS(условия!77:77,условия!$7:$7,"&lt;="&amp;LL$8,условия!$8:$8,"&gt;="&amp;LL$8))</f>
        <v>56000.000000000007</v>
      </c>
      <c r="LM40" s="21">
        <f>IF(LM$8="",0,LM27*SUMIFS(условия!77:77,условия!$7:$7,"&lt;="&amp;LM$8,условия!$8:$8,"&gt;="&amp;LM$8))</f>
        <v>56000.000000000007</v>
      </c>
      <c r="LN40" s="21">
        <f>IF(LN$8="",0,LN27*SUMIFS(условия!77:77,условия!$7:$7,"&lt;="&amp;LN$8,условия!$8:$8,"&gt;="&amp;LN$8))</f>
        <v>56000.000000000007</v>
      </c>
      <c r="LO40" s="21">
        <f>IF(LO$8="",0,LO27*SUMIFS(условия!77:77,условия!$7:$7,"&lt;="&amp;LO$8,условия!$8:$8,"&gt;="&amp;LO$8))</f>
        <v>56000.000000000007</v>
      </c>
      <c r="LP40" s="21">
        <f>IF(LP$8="",0,LP27*SUMIFS(условия!77:77,условия!$7:$7,"&lt;="&amp;LP$8,условия!$8:$8,"&gt;="&amp;LP$8))</f>
        <v>56000.000000000007</v>
      </c>
      <c r="LQ40" s="21">
        <f>IF(LQ$8="",0,LQ27*SUMIFS(условия!77:77,условия!$7:$7,"&lt;="&amp;LQ$8,условия!$8:$8,"&gt;="&amp;LQ$8))</f>
        <v>56000.000000000007</v>
      </c>
      <c r="LR40" s="21">
        <f>IF(LR$8="",0,LR27*SUMIFS(условия!77:77,условия!$7:$7,"&lt;="&amp;LR$8,условия!$8:$8,"&gt;="&amp;LR$8))</f>
        <v>56000.000000000007</v>
      </c>
      <c r="LS40" s="21">
        <f>IF(LS$8="",0,LS27*SUMIFS(условия!77:77,условия!$7:$7,"&lt;="&amp;LS$8,условия!$8:$8,"&gt;="&amp;LS$8))</f>
        <v>56000.000000000007</v>
      </c>
      <c r="LT40" s="21">
        <f>IF(LT$8="",0,LT27*SUMIFS(условия!77:77,условия!$7:$7,"&lt;="&amp;LT$8,условия!$8:$8,"&gt;="&amp;LT$8))</f>
        <v>56000.000000000007</v>
      </c>
      <c r="LU40" s="21">
        <f>IF(LU$8="",0,LU27*SUMIFS(условия!77:77,условия!$7:$7,"&lt;="&amp;LU$8,условия!$8:$8,"&gt;="&amp;LU$8))</f>
        <v>56000.000000000007</v>
      </c>
      <c r="LV40" s="21">
        <f>IF(LV$8="",0,LV27*SUMIFS(условия!77:77,условия!$7:$7,"&lt;="&amp;LV$8,условия!$8:$8,"&gt;="&amp;LV$8))</f>
        <v>56000.000000000007</v>
      </c>
      <c r="LW40" s="21">
        <f>IF(LW$8="",0,LW27*SUMIFS(условия!77:77,условия!$7:$7,"&lt;="&amp;LW$8,условия!$8:$8,"&gt;="&amp;LW$8))</f>
        <v>56000.000000000007</v>
      </c>
      <c r="LX40" s="21">
        <f>IF(LX$8="",0,LX27*SUMIFS(условия!77:77,условия!$7:$7,"&lt;="&amp;LX$8,условия!$8:$8,"&gt;="&amp;LX$8))</f>
        <v>56000.000000000007</v>
      </c>
      <c r="LY40" s="21">
        <f>IF(LY$8="",0,LY27*SUMIFS(условия!77:77,условия!$7:$7,"&lt;="&amp;LY$8,условия!$8:$8,"&gt;="&amp;LY$8))</f>
        <v>56000.000000000007</v>
      </c>
      <c r="LZ40" s="21">
        <f>IF(LZ$8="",0,LZ27*SUMIFS(условия!77:77,условия!$7:$7,"&lt;="&amp;LZ$8,условия!$8:$8,"&gt;="&amp;LZ$8))</f>
        <v>56000.000000000007</v>
      </c>
      <c r="MA40" s="21">
        <f>IF(MA$8="",0,MA27*SUMIFS(условия!77:77,условия!$7:$7,"&lt;="&amp;MA$8,условия!$8:$8,"&gt;="&amp;MA$8))</f>
        <v>56000.000000000007</v>
      </c>
      <c r="MB40" s="21">
        <f>IF(MB$8="",0,MB27*SUMIFS(условия!77:77,условия!$7:$7,"&lt;="&amp;MB$8,условия!$8:$8,"&gt;="&amp;MB$8))</f>
        <v>56000.000000000007</v>
      </c>
      <c r="MC40" s="21">
        <f>IF(MC$8="",0,MC27*SUMIFS(условия!77:77,условия!$7:$7,"&lt;="&amp;MC$8,условия!$8:$8,"&gt;="&amp;MC$8))</f>
        <v>56000.000000000007</v>
      </c>
      <c r="MD40" s="21">
        <f>IF(MD$8="",0,MD27*SUMIFS(условия!77:77,условия!$7:$7,"&lt;="&amp;MD$8,условия!$8:$8,"&gt;="&amp;MD$8))</f>
        <v>56000.000000000007</v>
      </c>
      <c r="ME40" s="21">
        <f>IF(ME$8="",0,ME27*SUMIFS(условия!77:77,условия!$7:$7,"&lt;="&amp;ME$8,условия!$8:$8,"&gt;="&amp;ME$8))</f>
        <v>56000.000000000007</v>
      </c>
      <c r="MF40" s="21">
        <f>IF(MF$8="",0,MF27*SUMIFS(условия!77:77,условия!$7:$7,"&lt;="&amp;MF$8,условия!$8:$8,"&gt;="&amp;MF$8))</f>
        <v>56000.000000000007</v>
      </c>
      <c r="MG40" s="21">
        <f>IF(MG$8="",0,MG27*SUMIFS(условия!77:77,условия!$7:$7,"&lt;="&amp;MG$8,условия!$8:$8,"&gt;="&amp;MG$8))</f>
        <v>56000.000000000007</v>
      </c>
      <c r="MH40" s="21">
        <f>IF(MH$8="",0,MH27*SUMIFS(условия!77:77,условия!$7:$7,"&lt;="&amp;MH$8,условия!$8:$8,"&gt;="&amp;MH$8))</f>
        <v>56000.000000000007</v>
      </c>
      <c r="MI40" s="21">
        <f>IF(MI$8="",0,MI27*SUMIFS(условия!77:77,условия!$7:$7,"&lt;="&amp;MI$8,условия!$8:$8,"&gt;="&amp;MI$8))</f>
        <v>56000.000000000007</v>
      </c>
      <c r="MJ40" s="21">
        <f>IF(MJ$8="",0,MJ27*SUMIFS(условия!77:77,условия!$7:$7,"&lt;="&amp;MJ$8,условия!$8:$8,"&gt;="&amp;MJ$8))</f>
        <v>56000.000000000007</v>
      </c>
      <c r="MK40" s="21">
        <f>IF(MK$8="",0,MK27*SUMIFS(условия!77:77,условия!$7:$7,"&lt;="&amp;MK$8,условия!$8:$8,"&gt;="&amp;MK$8))</f>
        <v>56000.000000000007</v>
      </c>
      <c r="ML40" s="21">
        <f>IF(ML$8="",0,ML27*SUMIFS(условия!77:77,условия!$7:$7,"&lt;="&amp;ML$8,условия!$8:$8,"&gt;="&amp;ML$8))</f>
        <v>56000.000000000007</v>
      </c>
      <c r="MM40" s="21">
        <f>IF(MM$8="",0,MM27*SUMIFS(условия!77:77,условия!$7:$7,"&lt;="&amp;MM$8,условия!$8:$8,"&gt;="&amp;MM$8))</f>
        <v>56000.000000000007</v>
      </c>
      <c r="MN40" s="21">
        <f>IF(MN$8="",0,MN27*SUMIFS(условия!77:77,условия!$7:$7,"&lt;="&amp;MN$8,условия!$8:$8,"&gt;="&amp;MN$8))</f>
        <v>56000.000000000007</v>
      </c>
      <c r="MO40" s="21">
        <f>IF(MO$8="",0,MO27*SUMIFS(условия!77:77,условия!$7:$7,"&lt;="&amp;MO$8,условия!$8:$8,"&gt;="&amp;MO$8))</f>
        <v>60800.000000000015</v>
      </c>
      <c r="MP40" s="21">
        <f>IF(MP$8="",0,MP27*SUMIFS(условия!77:77,условия!$7:$7,"&lt;="&amp;MP$8,условия!$8:$8,"&gt;="&amp;MP$8))</f>
        <v>60800.000000000015</v>
      </c>
      <c r="MQ40" s="21">
        <f>IF(MQ$8="",0,MQ27*SUMIFS(условия!77:77,условия!$7:$7,"&lt;="&amp;MQ$8,условия!$8:$8,"&gt;="&amp;MQ$8))</f>
        <v>60800.000000000015</v>
      </c>
      <c r="MR40" s="21">
        <f>IF(MR$8="",0,MR27*SUMIFS(условия!77:77,условия!$7:$7,"&lt;="&amp;MR$8,условия!$8:$8,"&gt;="&amp;MR$8))</f>
        <v>60800.000000000015</v>
      </c>
      <c r="MS40" s="21">
        <f>IF(MS$8="",0,MS27*SUMIFS(условия!77:77,условия!$7:$7,"&lt;="&amp;MS$8,условия!$8:$8,"&gt;="&amp;MS$8))</f>
        <v>60800.000000000015</v>
      </c>
      <c r="MT40" s="21">
        <f>IF(MT$8="",0,MT27*SUMIFS(условия!77:77,условия!$7:$7,"&lt;="&amp;MT$8,условия!$8:$8,"&gt;="&amp;MT$8))</f>
        <v>60800.000000000015</v>
      </c>
      <c r="MU40" s="21">
        <f>IF(MU$8="",0,MU27*SUMIFS(условия!77:77,условия!$7:$7,"&lt;="&amp;MU$8,условия!$8:$8,"&gt;="&amp;MU$8))</f>
        <v>60800.000000000015</v>
      </c>
      <c r="MV40" s="21">
        <f>IF(MV$8="",0,MV27*SUMIFS(условия!77:77,условия!$7:$7,"&lt;="&amp;MV$8,условия!$8:$8,"&gt;="&amp;MV$8))</f>
        <v>60800.000000000015</v>
      </c>
      <c r="MW40" s="21">
        <f>IF(MW$8="",0,MW27*SUMIFS(условия!77:77,условия!$7:$7,"&lt;="&amp;MW$8,условия!$8:$8,"&gt;="&amp;MW$8))</f>
        <v>60800.000000000015</v>
      </c>
      <c r="MX40" s="21">
        <f>IF(MX$8="",0,MX27*SUMIFS(условия!77:77,условия!$7:$7,"&lt;="&amp;MX$8,условия!$8:$8,"&gt;="&amp;MX$8))</f>
        <v>60800.000000000015</v>
      </c>
      <c r="MY40" s="21">
        <f>IF(MY$8="",0,MY27*SUMIFS(условия!77:77,условия!$7:$7,"&lt;="&amp;MY$8,условия!$8:$8,"&gt;="&amp;MY$8))</f>
        <v>60800.000000000015</v>
      </c>
      <c r="MZ40" s="21">
        <f>IF(MZ$8="",0,MZ27*SUMIFS(условия!77:77,условия!$7:$7,"&lt;="&amp;MZ$8,условия!$8:$8,"&gt;="&amp;MZ$8))</f>
        <v>60800.000000000015</v>
      </c>
      <c r="NA40" s="21">
        <f>IF(NA$8="",0,NA27*SUMIFS(условия!77:77,условия!$7:$7,"&lt;="&amp;NA$8,условия!$8:$8,"&gt;="&amp;NA$8))</f>
        <v>60800.000000000015</v>
      </c>
      <c r="NB40" s="21">
        <f>IF(NB$8="",0,NB27*SUMIFS(условия!77:77,условия!$7:$7,"&lt;="&amp;NB$8,условия!$8:$8,"&gt;="&amp;NB$8))</f>
        <v>60800.000000000015</v>
      </c>
      <c r="NC40" s="21">
        <f>IF(NC$8="",0,NC27*SUMIFS(условия!77:77,условия!$7:$7,"&lt;="&amp;NC$8,условия!$8:$8,"&gt;="&amp;NC$8))</f>
        <v>60800.000000000015</v>
      </c>
      <c r="ND40" s="21">
        <f>IF(ND$8="",0,ND27*SUMIFS(условия!77:77,условия!$7:$7,"&lt;="&amp;ND$8,условия!$8:$8,"&gt;="&amp;ND$8))</f>
        <v>60800.000000000015</v>
      </c>
      <c r="NE40" s="21">
        <f>IF(NE$8="",0,NE27*SUMIFS(условия!77:77,условия!$7:$7,"&lt;="&amp;NE$8,условия!$8:$8,"&gt;="&amp;NE$8))</f>
        <v>60800.000000000015</v>
      </c>
      <c r="NF40" s="21">
        <f>IF(NF$8="",0,NF27*SUMIFS(условия!77:77,условия!$7:$7,"&lt;="&amp;NF$8,условия!$8:$8,"&gt;="&amp;NF$8))</f>
        <v>60800.000000000015</v>
      </c>
      <c r="NG40" s="21">
        <f>IF(NG$8="",0,NG27*SUMIFS(условия!77:77,условия!$7:$7,"&lt;="&amp;NG$8,условия!$8:$8,"&gt;="&amp;NG$8))</f>
        <v>60800.000000000015</v>
      </c>
      <c r="NH40" s="21">
        <f>IF(NH$8="",0,NH27*SUMIFS(условия!77:77,условия!$7:$7,"&lt;="&amp;NH$8,условия!$8:$8,"&gt;="&amp;NH$8))</f>
        <v>60800.000000000015</v>
      </c>
      <c r="NI40" s="21">
        <f>IF(NI$8="",0,NI27*SUMIFS(условия!77:77,условия!$7:$7,"&lt;="&amp;NI$8,условия!$8:$8,"&gt;="&amp;NI$8))</f>
        <v>60800.000000000015</v>
      </c>
      <c r="NJ40" s="21">
        <f>IF(NJ$8="",0,NJ27*SUMIFS(условия!77:77,условия!$7:$7,"&lt;="&amp;NJ$8,условия!$8:$8,"&gt;="&amp;NJ$8))</f>
        <v>60800.000000000015</v>
      </c>
      <c r="NK40" s="21">
        <f>IF(NK$8="",0,NK27*SUMIFS(условия!77:77,условия!$7:$7,"&lt;="&amp;NK$8,условия!$8:$8,"&gt;="&amp;NK$8))</f>
        <v>60800.000000000015</v>
      </c>
      <c r="NL40" s="21">
        <f>IF(NL$8="",0,NL27*SUMIFS(условия!77:77,условия!$7:$7,"&lt;="&amp;NL$8,условия!$8:$8,"&gt;="&amp;NL$8))</f>
        <v>60800.000000000015</v>
      </c>
      <c r="NM40" s="21">
        <f>IF(NM$8="",0,NM27*SUMIFS(условия!77:77,условия!$7:$7,"&lt;="&amp;NM$8,условия!$8:$8,"&gt;="&amp;NM$8))</f>
        <v>60800.000000000015</v>
      </c>
      <c r="NN40" s="21">
        <f>IF(NN$8="",0,NN27*SUMIFS(условия!77:77,условия!$7:$7,"&lt;="&amp;NN$8,условия!$8:$8,"&gt;="&amp;NN$8))</f>
        <v>60800.000000000015</v>
      </c>
      <c r="NO40" s="21">
        <f>IF(NO$8="",0,NO27*SUMIFS(условия!77:77,условия!$7:$7,"&lt;="&amp;NO$8,условия!$8:$8,"&gt;="&amp;NO$8))</f>
        <v>60800.000000000015</v>
      </c>
      <c r="NP40" s="21">
        <f>IF(NP$8="",0,NP27*SUMIFS(условия!77:77,условия!$7:$7,"&lt;="&amp;NP$8,условия!$8:$8,"&gt;="&amp;NP$8))</f>
        <v>60800.000000000015</v>
      </c>
      <c r="NQ40" s="21">
        <f>IF(NQ$8="",0,NQ27*SUMIFS(условия!77:77,условия!$7:$7,"&lt;="&amp;NQ$8,условия!$8:$8,"&gt;="&amp;NQ$8))</f>
        <v>60800.000000000015</v>
      </c>
      <c r="NR40" s="21">
        <f>IF(NR$8="",0,NR27*SUMIFS(условия!77:77,условия!$7:$7,"&lt;="&amp;NR$8,условия!$8:$8,"&gt;="&amp;NR$8))</f>
        <v>60800.000000000015</v>
      </c>
      <c r="NS40" s="21">
        <f>IF(NS$8="",0,NS27*SUMIFS(условия!77:77,условия!$7:$7,"&lt;="&amp;NS$8,условия!$8:$8,"&gt;="&amp;NS$8))</f>
        <v>65600.000000000029</v>
      </c>
      <c r="NT40" s="21">
        <f>IF(NT$8="",0,NT27*SUMIFS(условия!77:77,условия!$7:$7,"&lt;="&amp;NT$8,условия!$8:$8,"&gt;="&amp;NT$8))</f>
        <v>65600.000000000029</v>
      </c>
      <c r="NU40" s="21">
        <f>IF(NU$8="",0,NU27*SUMIFS(условия!77:77,условия!$7:$7,"&lt;="&amp;NU$8,условия!$8:$8,"&gt;="&amp;NU$8))</f>
        <v>65600.000000000029</v>
      </c>
      <c r="NV40" s="21">
        <f>IF(NV$8="",0,NV27*SUMIFS(условия!77:77,условия!$7:$7,"&lt;="&amp;NV$8,условия!$8:$8,"&gt;="&amp;NV$8))</f>
        <v>65600.000000000029</v>
      </c>
      <c r="NW40" s="21">
        <f>IF(NW$8="",0,NW27*SUMIFS(условия!77:77,условия!$7:$7,"&lt;="&amp;NW$8,условия!$8:$8,"&gt;="&amp;NW$8))</f>
        <v>65600.000000000029</v>
      </c>
      <c r="NX40" s="21">
        <f>IF(NX$8="",0,NX27*SUMIFS(условия!77:77,условия!$7:$7,"&lt;="&amp;NX$8,условия!$8:$8,"&gt;="&amp;NX$8))</f>
        <v>65600.000000000029</v>
      </c>
      <c r="NY40" s="21">
        <f>IF(NY$8="",0,NY27*SUMIFS(условия!77:77,условия!$7:$7,"&lt;="&amp;NY$8,условия!$8:$8,"&gt;="&amp;NY$8))</f>
        <v>65600.000000000029</v>
      </c>
      <c r="NZ40" s="21">
        <f>IF(NZ$8="",0,NZ27*SUMIFS(условия!77:77,условия!$7:$7,"&lt;="&amp;NZ$8,условия!$8:$8,"&gt;="&amp;NZ$8))</f>
        <v>65600.000000000029</v>
      </c>
      <c r="OA40" s="21">
        <f>IF(OA$8="",0,OA27*SUMIFS(условия!77:77,условия!$7:$7,"&lt;="&amp;OA$8,условия!$8:$8,"&gt;="&amp;OA$8))</f>
        <v>65600.000000000029</v>
      </c>
      <c r="OB40" s="21">
        <f>IF(OB$8="",0,OB27*SUMIFS(условия!77:77,условия!$7:$7,"&lt;="&amp;OB$8,условия!$8:$8,"&gt;="&amp;OB$8))</f>
        <v>65600.000000000029</v>
      </c>
      <c r="OC40" s="21">
        <f>IF(OC$8="",0,OC27*SUMIFS(условия!77:77,условия!$7:$7,"&lt;="&amp;OC$8,условия!$8:$8,"&gt;="&amp;OC$8))</f>
        <v>65600.000000000029</v>
      </c>
      <c r="OD40" s="21">
        <f>IF(OD$8="",0,OD27*SUMIFS(условия!77:77,условия!$7:$7,"&lt;="&amp;OD$8,условия!$8:$8,"&gt;="&amp;OD$8))</f>
        <v>65600.000000000029</v>
      </c>
      <c r="OE40" s="21">
        <f>IF(OE$8="",0,OE27*SUMIFS(условия!77:77,условия!$7:$7,"&lt;="&amp;OE$8,условия!$8:$8,"&gt;="&amp;OE$8))</f>
        <v>65600.000000000029</v>
      </c>
      <c r="OF40" s="21">
        <f>IF(OF$8="",0,OF27*SUMIFS(условия!77:77,условия!$7:$7,"&lt;="&amp;OF$8,условия!$8:$8,"&gt;="&amp;OF$8))</f>
        <v>65600.000000000029</v>
      </c>
      <c r="OG40" s="21">
        <f>IF(OG$8="",0,OG27*SUMIFS(условия!77:77,условия!$7:$7,"&lt;="&amp;OG$8,условия!$8:$8,"&gt;="&amp;OG$8))</f>
        <v>65600.000000000029</v>
      </c>
      <c r="OH40" s="21">
        <f>IF(OH$8="",0,OH27*SUMIFS(условия!77:77,условия!$7:$7,"&lt;="&amp;OH$8,условия!$8:$8,"&gt;="&amp;OH$8))</f>
        <v>65600.000000000029</v>
      </c>
      <c r="OI40" s="21">
        <f>IF(OI$8="",0,OI27*SUMIFS(условия!77:77,условия!$7:$7,"&lt;="&amp;OI$8,условия!$8:$8,"&gt;="&amp;OI$8))</f>
        <v>65600.000000000029</v>
      </c>
      <c r="OJ40" s="21">
        <f>IF(OJ$8="",0,OJ27*SUMIFS(условия!77:77,условия!$7:$7,"&lt;="&amp;OJ$8,условия!$8:$8,"&gt;="&amp;OJ$8))</f>
        <v>65600.000000000029</v>
      </c>
      <c r="OK40" s="21">
        <f>IF(OK$8="",0,OK27*SUMIFS(условия!77:77,условия!$7:$7,"&lt;="&amp;OK$8,условия!$8:$8,"&gt;="&amp;OK$8))</f>
        <v>65600.000000000029</v>
      </c>
      <c r="OL40" s="21">
        <f>IF(OL$8="",0,OL27*SUMIFS(условия!77:77,условия!$7:$7,"&lt;="&amp;OL$8,условия!$8:$8,"&gt;="&amp;OL$8))</f>
        <v>65600.000000000029</v>
      </c>
      <c r="OM40" s="21">
        <f>IF(OM$8="",0,OM27*SUMIFS(условия!77:77,условия!$7:$7,"&lt;="&amp;OM$8,условия!$8:$8,"&gt;="&amp;OM$8))</f>
        <v>65600.000000000029</v>
      </c>
      <c r="ON40" s="21">
        <f>IF(ON$8="",0,ON27*SUMIFS(условия!77:77,условия!$7:$7,"&lt;="&amp;ON$8,условия!$8:$8,"&gt;="&amp;ON$8))</f>
        <v>65600.000000000029</v>
      </c>
      <c r="OO40" s="21">
        <f>IF(OO$8="",0,OO27*SUMIFS(условия!77:77,условия!$7:$7,"&lt;="&amp;OO$8,условия!$8:$8,"&gt;="&amp;OO$8))</f>
        <v>65600.000000000029</v>
      </c>
      <c r="OP40" s="21">
        <f>IF(OP$8="",0,OP27*SUMIFS(условия!77:77,условия!$7:$7,"&lt;="&amp;OP$8,условия!$8:$8,"&gt;="&amp;OP$8))</f>
        <v>65600.000000000029</v>
      </c>
      <c r="OQ40" s="21">
        <f>IF(OQ$8="",0,OQ27*SUMIFS(условия!77:77,условия!$7:$7,"&lt;="&amp;OQ$8,условия!$8:$8,"&gt;="&amp;OQ$8))</f>
        <v>65600.000000000029</v>
      </c>
      <c r="OR40" s="21">
        <f>IF(OR$8="",0,OR27*SUMIFS(условия!77:77,условия!$7:$7,"&lt;="&amp;OR$8,условия!$8:$8,"&gt;="&amp;OR$8))</f>
        <v>65600.000000000029</v>
      </c>
      <c r="OS40" s="21">
        <f>IF(OS$8="",0,OS27*SUMIFS(условия!77:77,условия!$7:$7,"&lt;="&amp;OS$8,условия!$8:$8,"&gt;="&amp;OS$8))</f>
        <v>65600.000000000029</v>
      </c>
      <c r="OT40" s="21">
        <f>IF(OT$8="",0,OT27*SUMIFS(условия!77:77,условия!$7:$7,"&lt;="&amp;OT$8,условия!$8:$8,"&gt;="&amp;OT$8))</f>
        <v>65600.000000000029</v>
      </c>
      <c r="OU40" s="21">
        <f>IF(OU$8="",0,OU27*SUMIFS(условия!77:77,условия!$7:$7,"&lt;="&amp;OU$8,условия!$8:$8,"&gt;="&amp;OU$8))</f>
        <v>65600.000000000029</v>
      </c>
      <c r="OV40" s="21">
        <f>IF(OV$8="",0,OV27*SUMIFS(условия!77:77,условия!$7:$7,"&lt;="&amp;OV$8,условия!$8:$8,"&gt;="&amp;OV$8))</f>
        <v>65600.000000000029</v>
      </c>
      <c r="OW40" s="21">
        <f>IF(OW$8="",0,OW27*SUMIFS(условия!77:77,условия!$7:$7,"&lt;="&amp;OW$8,условия!$8:$8,"&gt;="&amp;OW$8))</f>
        <v>65600.000000000029</v>
      </c>
      <c r="OX40" s="21">
        <f>IF(OX$8="",0,OX27*SUMIFS(условия!77:77,условия!$7:$7,"&lt;="&amp;OX$8,условия!$8:$8,"&gt;="&amp;OX$8))</f>
        <v>62400.000000000007</v>
      </c>
      <c r="OY40" s="21">
        <f>IF(OY$8="",0,OY27*SUMIFS(условия!77:77,условия!$7:$7,"&lt;="&amp;OY$8,условия!$8:$8,"&gt;="&amp;OY$8))</f>
        <v>62400.000000000007</v>
      </c>
      <c r="OZ40" s="21">
        <f>IF(OZ$8="",0,OZ27*SUMIFS(условия!77:77,условия!$7:$7,"&lt;="&amp;OZ$8,условия!$8:$8,"&gt;="&amp;OZ$8))</f>
        <v>62400.000000000007</v>
      </c>
      <c r="PA40" s="21">
        <f>IF(PA$8="",0,PA27*SUMIFS(условия!77:77,условия!$7:$7,"&lt;="&amp;PA$8,условия!$8:$8,"&gt;="&amp;PA$8))</f>
        <v>62400.000000000007</v>
      </c>
      <c r="PB40" s="21">
        <f>IF(PB$8="",0,PB27*SUMIFS(условия!77:77,условия!$7:$7,"&lt;="&amp;PB$8,условия!$8:$8,"&gt;="&amp;PB$8))</f>
        <v>62400.000000000007</v>
      </c>
      <c r="PC40" s="21">
        <f>IF(PC$8="",0,PC27*SUMIFS(условия!77:77,условия!$7:$7,"&lt;="&amp;PC$8,условия!$8:$8,"&gt;="&amp;PC$8))</f>
        <v>62400.000000000007</v>
      </c>
      <c r="PD40" s="21">
        <f>IF(PD$8="",0,PD27*SUMIFS(условия!77:77,условия!$7:$7,"&lt;="&amp;PD$8,условия!$8:$8,"&gt;="&amp;PD$8))</f>
        <v>62400.000000000007</v>
      </c>
      <c r="PE40" s="21">
        <f>IF(PE$8="",0,PE27*SUMIFS(условия!77:77,условия!$7:$7,"&lt;="&amp;PE$8,условия!$8:$8,"&gt;="&amp;PE$8))</f>
        <v>62400.000000000007</v>
      </c>
      <c r="PF40" s="21">
        <f>IF(PF$8="",0,PF27*SUMIFS(условия!77:77,условия!$7:$7,"&lt;="&amp;PF$8,условия!$8:$8,"&gt;="&amp;PF$8))</f>
        <v>62400.000000000007</v>
      </c>
      <c r="PG40" s="21">
        <f>IF(PG$8="",0,PG27*SUMIFS(условия!77:77,условия!$7:$7,"&lt;="&amp;PG$8,условия!$8:$8,"&gt;="&amp;PG$8))</f>
        <v>62400.000000000007</v>
      </c>
      <c r="PH40" s="21">
        <f>IF(PH$8="",0,PH27*SUMIFS(условия!77:77,условия!$7:$7,"&lt;="&amp;PH$8,условия!$8:$8,"&gt;="&amp;PH$8))</f>
        <v>62400.000000000007</v>
      </c>
      <c r="PI40" s="21">
        <f>IF(PI$8="",0,PI27*SUMIFS(условия!77:77,условия!$7:$7,"&lt;="&amp;PI$8,условия!$8:$8,"&gt;="&amp;PI$8))</f>
        <v>62400.000000000007</v>
      </c>
      <c r="PJ40" s="21">
        <f>IF(PJ$8="",0,PJ27*SUMIFS(условия!77:77,условия!$7:$7,"&lt;="&amp;PJ$8,условия!$8:$8,"&gt;="&amp;PJ$8))</f>
        <v>62400.000000000007</v>
      </c>
      <c r="PK40" s="21">
        <f>IF(PK$8="",0,PK27*SUMIFS(условия!77:77,условия!$7:$7,"&lt;="&amp;PK$8,условия!$8:$8,"&gt;="&amp;PK$8))</f>
        <v>62400.000000000007</v>
      </c>
      <c r="PL40" s="21">
        <f>IF(PL$8="",0,PL27*SUMIFS(условия!77:77,условия!$7:$7,"&lt;="&amp;PL$8,условия!$8:$8,"&gt;="&amp;PL$8))</f>
        <v>62400.000000000007</v>
      </c>
      <c r="PM40" s="21">
        <f>IF(PM$8="",0,PM27*SUMIFS(условия!77:77,условия!$7:$7,"&lt;="&amp;PM$8,условия!$8:$8,"&gt;="&amp;PM$8))</f>
        <v>62400.000000000007</v>
      </c>
      <c r="PN40" s="21">
        <f>IF(PN$8="",0,PN27*SUMIFS(условия!77:77,условия!$7:$7,"&lt;="&amp;PN$8,условия!$8:$8,"&gt;="&amp;PN$8))</f>
        <v>62400.000000000007</v>
      </c>
      <c r="PO40" s="21">
        <f>IF(PO$8="",0,PO27*SUMIFS(условия!77:77,условия!$7:$7,"&lt;="&amp;PO$8,условия!$8:$8,"&gt;="&amp;PO$8))</f>
        <v>62400.000000000007</v>
      </c>
      <c r="PP40" s="21">
        <f>IF(PP$8="",0,PP27*SUMIFS(условия!77:77,условия!$7:$7,"&lt;="&amp;PP$8,условия!$8:$8,"&gt;="&amp;PP$8))</f>
        <v>62400.000000000007</v>
      </c>
      <c r="PQ40" s="21">
        <f>IF(PQ$8="",0,PQ27*SUMIFS(условия!77:77,условия!$7:$7,"&lt;="&amp;PQ$8,условия!$8:$8,"&gt;="&amp;PQ$8))</f>
        <v>62400.000000000007</v>
      </c>
      <c r="PR40" s="21">
        <f>IF(PR$8="",0,PR27*SUMIFS(условия!77:77,условия!$7:$7,"&lt;="&amp;PR$8,условия!$8:$8,"&gt;="&amp;PR$8))</f>
        <v>62400.000000000007</v>
      </c>
      <c r="PS40" s="21">
        <f>IF(PS$8="",0,PS27*SUMIFS(условия!77:77,условия!$7:$7,"&lt;="&amp;PS$8,условия!$8:$8,"&gt;="&amp;PS$8))</f>
        <v>62400.000000000007</v>
      </c>
      <c r="PT40" s="21">
        <f>IF(PT$8="",0,PT27*SUMIFS(условия!77:77,условия!$7:$7,"&lt;="&amp;PT$8,условия!$8:$8,"&gt;="&amp;PT$8))</f>
        <v>62400.000000000007</v>
      </c>
      <c r="PU40" s="21">
        <f>IF(PU$8="",0,PU27*SUMIFS(условия!77:77,условия!$7:$7,"&lt;="&amp;PU$8,условия!$8:$8,"&gt;="&amp;PU$8))</f>
        <v>62400.000000000007</v>
      </c>
      <c r="PV40" s="21">
        <f>IF(PV$8="",0,PV27*SUMIFS(условия!77:77,условия!$7:$7,"&lt;="&amp;PV$8,условия!$8:$8,"&gt;="&amp;PV$8))</f>
        <v>62400.000000000007</v>
      </c>
      <c r="PW40" s="21">
        <f>IF(PW$8="",0,PW27*SUMIFS(условия!77:77,условия!$7:$7,"&lt;="&amp;PW$8,условия!$8:$8,"&gt;="&amp;PW$8))</f>
        <v>62400.000000000007</v>
      </c>
      <c r="PX40" s="21">
        <f>IF(PX$8="",0,PX27*SUMIFS(условия!77:77,условия!$7:$7,"&lt;="&amp;PX$8,условия!$8:$8,"&gt;="&amp;PX$8))</f>
        <v>62400.000000000007</v>
      </c>
      <c r="PY40" s="21">
        <f>IF(PY$8="",0,PY27*SUMIFS(условия!77:77,условия!$7:$7,"&lt;="&amp;PY$8,условия!$8:$8,"&gt;="&amp;PY$8))</f>
        <v>62400.000000000007</v>
      </c>
      <c r="PZ40" s="21">
        <f>IF(PZ$8="",0,PZ27*SUMIFS(условия!77:77,условия!$7:$7,"&lt;="&amp;PZ$8,условия!$8:$8,"&gt;="&amp;PZ$8))</f>
        <v>62400.000000000007</v>
      </c>
      <c r="QA40" s="21">
        <f>IF(QA$8="",0,QA27*SUMIFS(условия!77:77,условия!$7:$7,"&lt;="&amp;QA$8,условия!$8:$8,"&gt;="&amp;QA$8))</f>
        <v>62400.000000000007</v>
      </c>
      <c r="QB40" s="21">
        <f>IF(QB$8="",0,QB27*SUMIFS(условия!77:77,условия!$7:$7,"&lt;="&amp;QB$8,условия!$8:$8,"&gt;="&amp;QB$8))</f>
        <v>62400.000000000007</v>
      </c>
      <c r="QC40" s="21">
        <f>IF(QC$8="",0,QC27*SUMIFS(условия!77:77,условия!$7:$7,"&lt;="&amp;QC$8,условия!$8:$8,"&gt;="&amp;QC$8))</f>
        <v>97200</v>
      </c>
      <c r="QD40" s="21">
        <f>IF(QD$8="",0,QD27*SUMIFS(условия!77:77,условия!$7:$7,"&lt;="&amp;QD$8,условия!$8:$8,"&gt;="&amp;QD$8))</f>
        <v>97200</v>
      </c>
      <c r="QE40" s="21">
        <f>IF(QE$8="",0,QE27*SUMIFS(условия!77:77,условия!$7:$7,"&lt;="&amp;QE$8,условия!$8:$8,"&gt;="&amp;QE$8))</f>
        <v>97200</v>
      </c>
      <c r="QF40" s="21">
        <f>IF(QF$8="",0,QF27*SUMIFS(условия!77:77,условия!$7:$7,"&lt;="&amp;QF$8,условия!$8:$8,"&gt;="&amp;QF$8))</f>
        <v>97200</v>
      </c>
      <c r="QG40" s="21">
        <f>IF(QG$8="",0,QG27*SUMIFS(условия!77:77,условия!$7:$7,"&lt;="&amp;QG$8,условия!$8:$8,"&gt;="&amp;QG$8))</f>
        <v>97200</v>
      </c>
      <c r="QH40" s="21">
        <f>IF(QH$8="",0,QH27*SUMIFS(условия!77:77,условия!$7:$7,"&lt;="&amp;QH$8,условия!$8:$8,"&gt;="&amp;QH$8))</f>
        <v>97200</v>
      </c>
      <c r="QI40" s="21">
        <f>IF(QI$8="",0,QI27*SUMIFS(условия!77:77,условия!$7:$7,"&lt;="&amp;QI$8,условия!$8:$8,"&gt;="&amp;QI$8))</f>
        <v>97200</v>
      </c>
      <c r="QJ40" s="21">
        <f>IF(QJ$8="",0,QJ27*SUMIFS(условия!77:77,условия!$7:$7,"&lt;="&amp;QJ$8,условия!$8:$8,"&gt;="&amp;QJ$8))</f>
        <v>97200</v>
      </c>
      <c r="QK40" s="21">
        <f>IF(QK$8="",0,QK27*SUMIFS(условия!77:77,условия!$7:$7,"&lt;="&amp;QK$8,условия!$8:$8,"&gt;="&amp;QK$8))</f>
        <v>97200</v>
      </c>
      <c r="QL40" s="21">
        <f>IF(QL$8="",0,QL27*SUMIFS(условия!77:77,условия!$7:$7,"&lt;="&amp;QL$8,условия!$8:$8,"&gt;="&amp;QL$8))</f>
        <v>97200</v>
      </c>
      <c r="QM40" s="21">
        <f>IF(QM$8="",0,QM27*SUMIFS(условия!77:77,условия!$7:$7,"&lt;="&amp;QM$8,условия!$8:$8,"&gt;="&amp;QM$8))</f>
        <v>97200</v>
      </c>
      <c r="QN40" s="21">
        <f>IF(QN$8="",0,QN27*SUMIFS(условия!77:77,условия!$7:$7,"&lt;="&amp;QN$8,условия!$8:$8,"&gt;="&amp;QN$8))</f>
        <v>97200</v>
      </c>
      <c r="QO40" s="21">
        <f>IF(QO$8="",0,QO27*SUMIFS(условия!77:77,условия!$7:$7,"&lt;="&amp;QO$8,условия!$8:$8,"&gt;="&amp;QO$8))</f>
        <v>97200</v>
      </c>
      <c r="QP40" s="21">
        <f>IF(QP$8="",0,QP27*SUMIFS(условия!77:77,условия!$7:$7,"&lt;="&amp;QP$8,условия!$8:$8,"&gt;="&amp;QP$8))</f>
        <v>97200</v>
      </c>
      <c r="QQ40" s="21">
        <f>IF(QQ$8="",0,QQ27*SUMIFS(условия!77:77,условия!$7:$7,"&lt;="&amp;QQ$8,условия!$8:$8,"&gt;="&amp;QQ$8))</f>
        <v>97200</v>
      </c>
      <c r="QR40" s="21">
        <f>IF(QR$8="",0,QR27*SUMIFS(условия!77:77,условия!$7:$7,"&lt;="&amp;QR$8,условия!$8:$8,"&gt;="&amp;QR$8))</f>
        <v>97200</v>
      </c>
      <c r="QS40" s="21">
        <f>IF(QS$8="",0,QS27*SUMIFS(условия!77:77,условия!$7:$7,"&lt;="&amp;QS$8,условия!$8:$8,"&gt;="&amp;QS$8))</f>
        <v>97200</v>
      </c>
      <c r="QT40" s="21">
        <f>IF(QT$8="",0,QT27*SUMIFS(условия!77:77,условия!$7:$7,"&lt;="&amp;QT$8,условия!$8:$8,"&gt;="&amp;QT$8))</f>
        <v>97200</v>
      </c>
      <c r="QU40" s="21">
        <f>IF(QU$8="",0,QU27*SUMIFS(условия!77:77,условия!$7:$7,"&lt;="&amp;QU$8,условия!$8:$8,"&gt;="&amp;QU$8))</f>
        <v>97200</v>
      </c>
      <c r="QV40" s="21">
        <f>IF(QV$8="",0,QV27*SUMIFS(условия!77:77,условия!$7:$7,"&lt;="&amp;QV$8,условия!$8:$8,"&gt;="&amp;QV$8))</f>
        <v>97200</v>
      </c>
      <c r="QW40" s="21">
        <f>IF(QW$8="",0,QW27*SUMIFS(условия!77:77,условия!$7:$7,"&lt;="&amp;QW$8,условия!$8:$8,"&gt;="&amp;QW$8))</f>
        <v>97200</v>
      </c>
      <c r="QX40" s="21">
        <f>IF(QX$8="",0,QX27*SUMIFS(условия!77:77,условия!$7:$7,"&lt;="&amp;QX$8,условия!$8:$8,"&gt;="&amp;QX$8))</f>
        <v>97200</v>
      </c>
      <c r="QY40" s="21">
        <f>IF(QY$8="",0,QY27*SUMIFS(условия!77:77,условия!$7:$7,"&lt;="&amp;QY$8,условия!$8:$8,"&gt;="&amp;QY$8))</f>
        <v>97200</v>
      </c>
      <c r="QZ40" s="21">
        <f>IF(QZ$8="",0,QZ27*SUMIFS(условия!77:77,условия!$7:$7,"&lt;="&amp;QZ$8,условия!$8:$8,"&gt;="&amp;QZ$8))</f>
        <v>97200</v>
      </c>
      <c r="RA40" s="21">
        <f>IF(RA$8="",0,RA27*SUMIFS(условия!77:77,условия!$7:$7,"&lt;="&amp;RA$8,условия!$8:$8,"&gt;="&amp;RA$8))</f>
        <v>97200</v>
      </c>
      <c r="RB40" s="21">
        <f>IF(RB$8="",0,RB27*SUMIFS(условия!77:77,условия!$7:$7,"&lt;="&amp;RB$8,условия!$8:$8,"&gt;="&amp;RB$8))</f>
        <v>97200</v>
      </c>
      <c r="RC40" s="21">
        <f>IF(RC$8="",0,RC27*SUMIFS(условия!77:77,условия!$7:$7,"&lt;="&amp;RC$8,условия!$8:$8,"&gt;="&amp;RC$8))</f>
        <v>97200</v>
      </c>
      <c r="RD40" s="21">
        <f>IF(RD$8="",0,RD27*SUMIFS(условия!77:77,условия!$7:$7,"&lt;="&amp;RD$8,условия!$8:$8,"&gt;="&amp;RD$8))</f>
        <v>97200</v>
      </c>
      <c r="RE40" s="21">
        <f>IF(RE$8="",0,RE27*SUMIFS(условия!77:77,условия!$7:$7,"&lt;="&amp;RE$8,условия!$8:$8,"&gt;="&amp;RE$8))</f>
        <v>97200</v>
      </c>
      <c r="RF40" s="21">
        <f>IF(RF$8="",0,RF27*SUMIFS(условия!77:77,условия!$7:$7,"&lt;="&amp;RF$8,условия!$8:$8,"&gt;="&amp;RF$8))</f>
        <v>97200</v>
      </c>
      <c r="RG40" s="21">
        <f>IF(RG$8="",0,RG27*SUMIFS(условия!77:77,условия!$7:$7,"&lt;="&amp;RG$8,условия!$8:$8,"&gt;="&amp;RG$8))</f>
        <v>136800.00000000006</v>
      </c>
      <c r="RH40" s="21">
        <f>IF(RH$8="",0,RH27*SUMIFS(условия!77:77,условия!$7:$7,"&lt;="&amp;RH$8,условия!$8:$8,"&gt;="&amp;RH$8))</f>
        <v>136800.00000000006</v>
      </c>
      <c r="RI40" s="21">
        <f>IF(RI$8="",0,RI27*SUMIFS(условия!77:77,условия!$7:$7,"&lt;="&amp;RI$8,условия!$8:$8,"&gt;="&amp;RI$8))</f>
        <v>136800.00000000006</v>
      </c>
      <c r="RJ40" s="21">
        <f>IF(RJ$8="",0,RJ27*SUMIFS(условия!77:77,условия!$7:$7,"&lt;="&amp;RJ$8,условия!$8:$8,"&gt;="&amp;RJ$8))</f>
        <v>136800.00000000006</v>
      </c>
      <c r="RK40" s="21">
        <f>IF(RK$8="",0,RK27*SUMIFS(условия!77:77,условия!$7:$7,"&lt;="&amp;RK$8,условия!$8:$8,"&gt;="&amp;RK$8))</f>
        <v>136800.00000000006</v>
      </c>
      <c r="RL40" s="21">
        <f>IF(RL$8="",0,RL27*SUMIFS(условия!77:77,условия!$7:$7,"&lt;="&amp;RL$8,условия!$8:$8,"&gt;="&amp;RL$8))</f>
        <v>136800.00000000006</v>
      </c>
      <c r="RM40" s="21">
        <f>IF(RM$8="",0,RM27*SUMIFS(условия!77:77,условия!$7:$7,"&lt;="&amp;RM$8,условия!$8:$8,"&gt;="&amp;RM$8))</f>
        <v>136800.00000000006</v>
      </c>
      <c r="RN40" s="21">
        <f>IF(RN$8="",0,RN27*SUMIFS(условия!77:77,условия!$7:$7,"&lt;="&amp;RN$8,условия!$8:$8,"&gt;="&amp;RN$8))</f>
        <v>136800.00000000006</v>
      </c>
      <c r="RO40" s="21">
        <f>IF(RO$8="",0,RO27*SUMIFS(условия!77:77,условия!$7:$7,"&lt;="&amp;RO$8,условия!$8:$8,"&gt;="&amp;RO$8))</f>
        <v>136800.00000000006</v>
      </c>
      <c r="RP40" s="21">
        <f>IF(RP$8="",0,RP27*SUMIFS(условия!77:77,условия!$7:$7,"&lt;="&amp;RP$8,условия!$8:$8,"&gt;="&amp;RP$8))</f>
        <v>136800.00000000006</v>
      </c>
      <c r="RQ40" s="21">
        <f>IF(RQ$8="",0,RQ27*SUMIFS(условия!77:77,условия!$7:$7,"&lt;="&amp;RQ$8,условия!$8:$8,"&gt;="&amp;RQ$8))</f>
        <v>136800.00000000006</v>
      </c>
      <c r="RR40" s="21">
        <f>IF(RR$8="",0,RR27*SUMIFS(условия!77:77,условия!$7:$7,"&lt;="&amp;RR$8,условия!$8:$8,"&gt;="&amp;RR$8))</f>
        <v>136800.00000000006</v>
      </c>
      <c r="RS40" s="21">
        <f>IF(RS$8="",0,RS27*SUMIFS(условия!77:77,условия!$7:$7,"&lt;="&amp;RS$8,условия!$8:$8,"&gt;="&amp;RS$8))</f>
        <v>136800.00000000006</v>
      </c>
      <c r="RT40" s="21">
        <f>IF(RT$8="",0,RT27*SUMIFS(условия!77:77,условия!$7:$7,"&lt;="&amp;RT$8,условия!$8:$8,"&gt;="&amp;RT$8))</f>
        <v>136800.00000000006</v>
      </c>
      <c r="RU40" s="21">
        <f>IF(RU$8="",0,RU27*SUMIFS(условия!77:77,условия!$7:$7,"&lt;="&amp;RU$8,условия!$8:$8,"&gt;="&amp;RU$8))</f>
        <v>136800.00000000006</v>
      </c>
      <c r="RV40" s="21">
        <f>IF(RV$8="",0,RV27*SUMIFS(условия!77:77,условия!$7:$7,"&lt;="&amp;RV$8,условия!$8:$8,"&gt;="&amp;RV$8))</f>
        <v>136800.00000000006</v>
      </c>
      <c r="RW40" s="21">
        <f>IF(RW$8="",0,RW27*SUMIFS(условия!77:77,условия!$7:$7,"&lt;="&amp;RW$8,условия!$8:$8,"&gt;="&amp;RW$8))</f>
        <v>136800.00000000006</v>
      </c>
      <c r="RX40" s="21">
        <f>IF(RX$8="",0,RX27*SUMIFS(условия!77:77,условия!$7:$7,"&lt;="&amp;RX$8,условия!$8:$8,"&gt;="&amp;RX$8))</f>
        <v>136800.00000000006</v>
      </c>
      <c r="RY40" s="21">
        <f>IF(RY$8="",0,RY27*SUMIFS(условия!77:77,условия!$7:$7,"&lt;="&amp;RY$8,условия!$8:$8,"&gt;="&amp;RY$8))</f>
        <v>136800.00000000006</v>
      </c>
      <c r="RZ40" s="21">
        <f>IF(RZ$8="",0,RZ27*SUMIFS(условия!77:77,условия!$7:$7,"&lt;="&amp;RZ$8,условия!$8:$8,"&gt;="&amp;RZ$8))</f>
        <v>136800.00000000006</v>
      </c>
      <c r="SA40" s="21">
        <f>IF(SA$8="",0,SA27*SUMIFS(условия!77:77,условия!$7:$7,"&lt;="&amp;SA$8,условия!$8:$8,"&gt;="&amp;SA$8))</f>
        <v>136800.00000000006</v>
      </c>
      <c r="SB40" s="21">
        <f>IF(SB$8="",0,SB27*SUMIFS(условия!77:77,условия!$7:$7,"&lt;="&amp;SB$8,условия!$8:$8,"&gt;="&amp;SB$8))</f>
        <v>136800.00000000006</v>
      </c>
      <c r="SC40" s="21">
        <f>IF(SC$8="",0,SC27*SUMIFS(условия!77:77,условия!$7:$7,"&lt;="&amp;SC$8,условия!$8:$8,"&gt;="&amp;SC$8))</f>
        <v>136800.00000000006</v>
      </c>
      <c r="SD40" s="21">
        <f>IF(SD$8="",0,SD27*SUMIFS(условия!77:77,условия!$7:$7,"&lt;="&amp;SD$8,условия!$8:$8,"&gt;="&amp;SD$8))</f>
        <v>136800.00000000006</v>
      </c>
      <c r="SE40" s="21">
        <f>IF(SE$8="",0,SE27*SUMIFS(условия!77:77,условия!$7:$7,"&lt;="&amp;SE$8,условия!$8:$8,"&gt;="&amp;SE$8))</f>
        <v>136800.00000000006</v>
      </c>
      <c r="SF40" s="21">
        <f>IF(SF$8="",0,SF27*SUMIFS(условия!77:77,условия!$7:$7,"&lt;="&amp;SF$8,условия!$8:$8,"&gt;="&amp;SF$8))</f>
        <v>136800.00000000006</v>
      </c>
      <c r="SG40" s="21">
        <f>IF(SG$8="",0,SG27*SUMIFS(условия!77:77,условия!$7:$7,"&lt;="&amp;SG$8,условия!$8:$8,"&gt;="&amp;SG$8))</f>
        <v>136800.00000000006</v>
      </c>
      <c r="SH40" s="21">
        <f>IF(SH$8="",0,SH27*SUMIFS(условия!77:77,условия!$7:$7,"&lt;="&amp;SH$8,условия!$8:$8,"&gt;="&amp;SH$8))</f>
        <v>136800.00000000006</v>
      </c>
      <c r="SI40" s="21">
        <f>IF(SI$8="",0,SI27*SUMIFS(условия!77:77,условия!$7:$7,"&lt;="&amp;SI$8,условия!$8:$8,"&gt;="&amp;SI$8))</f>
        <v>136800.00000000006</v>
      </c>
      <c r="SJ40" s="21">
        <f>IF(SJ$8="",0,SJ27*SUMIFS(условия!77:77,условия!$7:$7,"&lt;="&amp;SJ$8,условия!$8:$8,"&gt;="&amp;SJ$8))</f>
        <v>136800.00000000006</v>
      </c>
      <c r="SK40" s="21">
        <f>IF(SK$8="",0,SK27*SUMIFS(условия!77:77,условия!$7:$7,"&lt;="&amp;SK$8,условия!$8:$8,"&gt;="&amp;SK$8))</f>
        <v>136800.00000000006</v>
      </c>
      <c r="SL40" s="21">
        <f>IF(SL$8="",0,SL27*SUMIFS(условия!77:77,условия!$7:$7,"&lt;="&amp;SL$8,условия!$8:$8,"&gt;="&amp;SL$8))</f>
        <v>88800.000000000029</v>
      </c>
      <c r="SM40" s="21">
        <f>IF(SM$8="",0,SM27*SUMIFS(условия!77:77,условия!$7:$7,"&lt;="&amp;SM$8,условия!$8:$8,"&gt;="&amp;SM$8))</f>
        <v>88800.000000000029</v>
      </c>
      <c r="SN40" s="21">
        <f>IF(SN$8="",0,SN27*SUMIFS(условия!77:77,условия!$7:$7,"&lt;="&amp;SN$8,условия!$8:$8,"&gt;="&amp;SN$8))</f>
        <v>88800.000000000029</v>
      </c>
      <c r="SO40" s="21">
        <f>IF(SO$8="",0,SO27*SUMIFS(условия!77:77,условия!$7:$7,"&lt;="&amp;SO$8,условия!$8:$8,"&gt;="&amp;SO$8))</f>
        <v>88800.000000000029</v>
      </c>
      <c r="SP40" s="21">
        <f>IF(SP$8="",0,SP27*SUMIFS(условия!77:77,условия!$7:$7,"&lt;="&amp;SP$8,условия!$8:$8,"&gt;="&amp;SP$8))</f>
        <v>88800.000000000029</v>
      </c>
      <c r="SQ40" s="21">
        <f>IF(SQ$8="",0,SQ27*SUMIFS(условия!77:77,условия!$7:$7,"&lt;="&amp;SQ$8,условия!$8:$8,"&gt;="&amp;SQ$8))</f>
        <v>88800.000000000029</v>
      </c>
      <c r="SR40" s="21">
        <f>IF(SR$8="",0,SR27*SUMIFS(условия!77:77,условия!$7:$7,"&lt;="&amp;SR$8,условия!$8:$8,"&gt;="&amp;SR$8))</f>
        <v>88800.000000000029</v>
      </c>
      <c r="SS40" s="21">
        <f>IF(SS$8="",0,SS27*SUMIFS(условия!77:77,условия!$7:$7,"&lt;="&amp;SS$8,условия!$8:$8,"&gt;="&amp;SS$8))</f>
        <v>88800.000000000029</v>
      </c>
      <c r="ST40" s="21">
        <f>IF(ST$8="",0,ST27*SUMIFS(условия!77:77,условия!$7:$7,"&lt;="&amp;ST$8,условия!$8:$8,"&gt;="&amp;ST$8))</f>
        <v>88800.000000000029</v>
      </c>
      <c r="SU40" s="21">
        <f>IF(SU$8="",0,SU27*SUMIFS(условия!77:77,условия!$7:$7,"&lt;="&amp;SU$8,условия!$8:$8,"&gt;="&amp;SU$8))</f>
        <v>88800.000000000029</v>
      </c>
      <c r="SV40" s="21">
        <f>IF(SV$8="",0,SV27*SUMIFS(условия!77:77,условия!$7:$7,"&lt;="&amp;SV$8,условия!$8:$8,"&gt;="&amp;SV$8))</f>
        <v>88800.000000000029</v>
      </c>
      <c r="SW40" s="21">
        <f>IF(SW$8="",0,SW27*SUMIFS(условия!77:77,условия!$7:$7,"&lt;="&amp;SW$8,условия!$8:$8,"&gt;="&amp;SW$8))</f>
        <v>88800.000000000029</v>
      </c>
      <c r="SX40" s="21">
        <f>IF(SX$8="",0,SX27*SUMIFS(условия!77:77,условия!$7:$7,"&lt;="&amp;SX$8,условия!$8:$8,"&gt;="&amp;SX$8))</f>
        <v>88800.000000000029</v>
      </c>
      <c r="SY40" s="21">
        <f>IF(SY$8="",0,SY27*SUMIFS(условия!77:77,условия!$7:$7,"&lt;="&amp;SY$8,условия!$8:$8,"&gt;="&amp;SY$8))</f>
        <v>88800.000000000029</v>
      </c>
      <c r="SZ40" s="21">
        <f>IF(SZ$8="",0,SZ27*SUMIFS(условия!77:77,условия!$7:$7,"&lt;="&amp;SZ$8,условия!$8:$8,"&gt;="&amp;SZ$8))</f>
        <v>88800.000000000029</v>
      </c>
      <c r="TA40" s="21">
        <f>IF(TA$8="",0,TA27*SUMIFS(условия!77:77,условия!$7:$7,"&lt;="&amp;TA$8,условия!$8:$8,"&gt;="&amp;TA$8))</f>
        <v>88800.000000000029</v>
      </c>
      <c r="TB40" s="21">
        <f>IF(TB$8="",0,TB27*SUMIFS(условия!77:77,условия!$7:$7,"&lt;="&amp;TB$8,условия!$8:$8,"&gt;="&amp;TB$8))</f>
        <v>88800.000000000029</v>
      </c>
      <c r="TC40" s="21">
        <f>IF(TC$8="",0,TC27*SUMIFS(условия!77:77,условия!$7:$7,"&lt;="&amp;TC$8,условия!$8:$8,"&gt;="&amp;TC$8))</f>
        <v>88800.000000000029</v>
      </c>
      <c r="TD40" s="21">
        <f>IF(TD$8="",0,TD27*SUMIFS(условия!77:77,условия!$7:$7,"&lt;="&amp;TD$8,условия!$8:$8,"&gt;="&amp;TD$8))</f>
        <v>88800.000000000029</v>
      </c>
      <c r="TE40" s="21">
        <f>IF(TE$8="",0,TE27*SUMIFS(условия!77:77,условия!$7:$7,"&lt;="&amp;TE$8,условия!$8:$8,"&gt;="&amp;TE$8))</f>
        <v>88800.000000000029</v>
      </c>
      <c r="TF40" s="21">
        <f>IF(TF$8="",0,TF27*SUMIFS(условия!77:77,условия!$7:$7,"&lt;="&amp;TF$8,условия!$8:$8,"&gt;="&amp;TF$8))</f>
        <v>88800.000000000029</v>
      </c>
      <c r="TG40" s="21">
        <f>IF(TG$8="",0,TG27*SUMIFS(условия!77:77,условия!$7:$7,"&lt;="&amp;TG$8,условия!$8:$8,"&gt;="&amp;TG$8))</f>
        <v>88800.000000000029</v>
      </c>
      <c r="TH40" s="21">
        <f>IF(TH$8="",0,TH27*SUMIFS(условия!77:77,условия!$7:$7,"&lt;="&amp;TH$8,условия!$8:$8,"&gt;="&amp;TH$8))</f>
        <v>88800.000000000029</v>
      </c>
      <c r="TI40" s="21">
        <f>IF(TI$8="",0,TI27*SUMIFS(условия!77:77,условия!$7:$7,"&lt;="&amp;TI$8,условия!$8:$8,"&gt;="&amp;TI$8))</f>
        <v>88800.000000000029</v>
      </c>
      <c r="TJ40" s="21">
        <f>IF(TJ$8="",0,TJ27*SUMIFS(условия!77:77,условия!$7:$7,"&lt;="&amp;TJ$8,условия!$8:$8,"&gt;="&amp;TJ$8))</f>
        <v>88800.000000000029</v>
      </c>
      <c r="TK40" s="21">
        <f>IF(TK$8="",0,TK27*SUMIFS(условия!77:77,условия!$7:$7,"&lt;="&amp;TK$8,условия!$8:$8,"&gt;="&amp;TK$8))</f>
        <v>88800.000000000029</v>
      </c>
      <c r="TL40" s="21">
        <f>IF(TL$8="",0,TL27*SUMIFS(условия!77:77,условия!$7:$7,"&lt;="&amp;TL$8,условия!$8:$8,"&gt;="&amp;TL$8))</f>
        <v>88800.000000000029</v>
      </c>
      <c r="TM40" s="21">
        <f>IF(TM$8="",0,TM27*SUMIFS(условия!77:77,условия!$7:$7,"&lt;="&amp;TM$8,условия!$8:$8,"&gt;="&amp;TM$8))</f>
        <v>88800.000000000029</v>
      </c>
      <c r="TN40" s="21">
        <f>IF(TN$8="",0,TN27*SUMIFS(условия!77:77,условия!$7:$7,"&lt;="&amp;TN$8,условия!$8:$8,"&gt;="&amp;TN$8))</f>
        <v>88800.000000000029</v>
      </c>
      <c r="TO40" s="21">
        <f>IF(TO$8="",0,TO27*SUMIFS(условия!77:77,условия!$7:$7,"&lt;="&amp;TO$8,условия!$8:$8,"&gt;="&amp;TO$8))</f>
        <v>88800.000000000029</v>
      </c>
      <c r="TP40" s="21">
        <f>IF(TP$8="",0,TP27*SUMIFS(условия!77:77,условия!$7:$7,"&lt;="&amp;TP$8,условия!$8:$8,"&gt;="&amp;TP$8))</f>
        <v>86400.000000000015</v>
      </c>
      <c r="TQ40" s="21">
        <f>IF(TQ$8="",0,TQ27*SUMIFS(условия!77:77,условия!$7:$7,"&lt;="&amp;TQ$8,условия!$8:$8,"&gt;="&amp;TQ$8))</f>
        <v>86400.000000000015</v>
      </c>
      <c r="TR40" s="21">
        <f>IF(TR$8="",0,TR27*SUMIFS(условия!77:77,условия!$7:$7,"&lt;="&amp;TR$8,условия!$8:$8,"&gt;="&amp;TR$8))</f>
        <v>86400.000000000015</v>
      </c>
      <c r="TS40" s="21">
        <f>IF(TS$8="",0,TS27*SUMIFS(условия!77:77,условия!$7:$7,"&lt;="&amp;TS$8,условия!$8:$8,"&gt;="&amp;TS$8))</f>
        <v>86400.000000000015</v>
      </c>
      <c r="TT40" s="21">
        <f>IF(TT$8="",0,TT27*SUMIFS(условия!77:77,условия!$7:$7,"&lt;="&amp;TT$8,условия!$8:$8,"&gt;="&amp;TT$8))</f>
        <v>86400.000000000015</v>
      </c>
      <c r="TU40" s="21">
        <f>IF(TU$8="",0,TU27*SUMIFS(условия!77:77,условия!$7:$7,"&lt;="&amp;TU$8,условия!$8:$8,"&gt;="&amp;TU$8))</f>
        <v>86400.000000000015</v>
      </c>
      <c r="TV40" s="21">
        <f>IF(TV$8="",0,TV27*SUMIFS(условия!77:77,условия!$7:$7,"&lt;="&amp;TV$8,условия!$8:$8,"&gt;="&amp;TV$8))</f>
        <v>86400.000000000015</v>
      </c>
      <c r="TW40" s="21">
        <f>IF(TW$8="",0,TW27*SUMIFS(условия!77:77,условия!$7:$7,"&lt;="&amp;TW$8,условия!$8:$8,"&gt;="&amp;TW$8))</f>
        <v>86400.000000000015</v>
      </c>
      <c r="TX40" s="21">
        <f>IF(TX$8="",0,TX27*SUMIFS(условия!77:77,условия!$7:$7,"&lt;="&amp;TX$8,условия!$8:$8,"&gt;="&amp;TX$8))</f>
        <v>86400.000000000015</v>
      </c>
      <c r="TY40" s="21">
        <f>IF(TY$8="",0,TY27*SUMIFS(условия!77:77,условия!$7:$7,"&lt;="&amp;TY$8,условия!$8:$8,"&gt;="&amp;TY$8))</f>
        <v>86400.000000000015</v>
      </c>
      <c r="TZ40" s="21">
        <f>IF(TZ$8="",0,TZ27*SUMIFS(условия!77:77,условия!$7:$7,"&lt;="&amp;TZ$8,условия!$8:$8,"&gt;="&amp;TZ$8))</f>
        <v>86400.000000000015</v>
      </c>
      <c r="UA40" s="21">
        <f>IF(UA$8="",0,UA27*SUMIFS(условия!77:77,условия!$7:$7,"&lt;="&amp;UA$8,условия!$8:$8,"&gt;="&amp;UA$8))</f>
        <v>86400.000000000015</v>
      </c>
      <c r="UB40" s="21">
        <f>IF(UB$8="",0,UB27*SUMIFS(условия!77:77,условия!$7:$7,"&lt;="&amp;UB$8,условия!$8:$8,"&gt;="&amp;UB$8))</f>
        <v>86400.000000000015</v>
      </c>
      <c r="UC40" s="21">
        <f>IF(UC$8="",0,UC27*SUMIFS(условия!77:77,условия!$7:$7,"&lt;="&amp;UC$8,условия!$8:$8,"&gt;="&amp;UC$8))</f>
        <v>86400.000000000015</v>
      </c>
      <c r="UD40" s="21">
        <f>IF(UD$8="",0,UD27*SUMIFS(условия!77:77,условия!$7:$7,"&lt;="&amp;UD$8,условия!$8:$8,"&gt;="&amp;UD$8))</f>
        <v>86400.000000000015</v>
      </c>
      <c r="UE40" s="21">
        <f>IF(UE$8="",0,UE27*SUMIFS(условия!77:77,условия!$7:$7,"&lt;="&amp;UE$8,условия!$8:$8,"&gt;="&amp;UE$8))</f>
        <v>86400.000000000015</v>
      </c>
      <c r="UF40" s="21">
        <f>IF(UF$8="",0,UF27*SUMIFS(условия!77:77,условия!$7:$7,"&lt;="&amp;UF$8,условия!$8:$8,"&gt;="&amp;UF$8))</f>
        <v>86400.000000000015</v>
      </c>
      <c r="UG40" s="21">
        <f>IF(UG$8="",0,UG27*SUMIFS(условия!77:77,условия!$7:$7,"&lt;="&amp;UG$8,условия!$8:$8,"&gt;="&amp;UG$8))</f>
        <v>86400.000000000015</v>
      </c>
      <c r="UH40" s="21">
        <f>IF(UH$8="",0,UH27*SUMIFS(условия!77:77,условия!$7:$7,"&lt;="&amp;UH$8,условия!$8:$8,"&gt;="&amp;UH$8))</f>
        <v>86400.000000000015</v>
      </c>
      <c r="UI40" s="21">
        <f>IF(UI$8="",0,UI27*SUMIFS(условия!77:77,условия!$7:$7,"&lt;="&amp;UI$8,условия!$8:$8,"&gt;="&amp;UI$8))</f>
        <v>86400.000000000015</v>
      </c>
      <c r="UJ40" s="21">
        <f>IF(UJ$8="",0,UJ27*SUMIFS(условия!77:77,условия!$7:$7,"&lt;="&amp;UJ$8,условия!$8:$8,"&gt;="&amp;UJ$8))</f>
        <v>86400.000000000015</v>
      </c>
      <c r="UK40" s="21">
        <f>IF(UK$8="",0,UK27*SUMIFS(условия!77:77,условия!$7:$7,"&lt;="&amp;UK$8,условия!$8:$8,"&gt;="&amp;UK$8))</f>
        <v>86400.000000000015</v>
      </c>
      <c r="UL40" s="21">
        <f>IF(UL$8="",0,UL27*SUMIFS(условия!77:77,условия!$7:$7,"&lt;="&amp;UL$8,условия!$8:$8,"&gt;="&amp;UL$8))</f>
        <v>86400.000000000015</v>
      </c>
      <c r="UM40" s="21">
        <f>IF(UM$8="",0,UM27*SUMIFS(условия!77:77,условия!$7:$7,"&lt;="&amp;UM$8,условия!$8:$8,"&gt;="&amp;UM$8))</f>
        <v>86400.000000000015</v>
      </c>
      <c r="UN40" s="21">
        <f>IF(UN$8="",0,UN27*SUMIFS(условия!77:77,условия!$7:$7,"&lt;="&amp;UN$8,условия!$8:$8,"&gt;="&amp;UN$8))</f>
        <v>86400.000000000015</v>
      </c>
      <c r="UO40" s="21">
        <f>IF(UO$8="",0,UO27*SUMIFS(условия!77:77,условия!$7:$7,"&lt;="&amp;UO$8,условия!$8:$8,"&gt;="&amp;UO$8))</f>
        <v>86400.000000000015</v>
      </c>
      <c r="UP40" s="21">
        <f>IF(UP$8="",0,UP27*SUMIFS(условия!77:77,условия!$7:$7,"&lt;="&amp;UP$8,условия!$8:$8,"&gt;="&amp;UP$8))</f>
        <v>86400.000000000015</v>
      </c>
      <c r="UQ40" s="21">
        <f>IF(UQ$8="",0,UQ27*SUMIFS(условия!77:77,условия!$7:$7,"&lt;="&amp;UQ$8,условия!$8:$8,"&gt;="&amp;UQ$8))</f>
        <v>86400.000000000015</v>
      </c>
      <c r="UR40" s="21">
        <f>IF(UR$8="",0,UR27*SUMIFS(условия!77:77,условия!$7:$7,"&lt;="&amp;UR$8,условия!$8:$8,"&gt;="&amp;UR$8))</f>
        <v>86400.000000000015</v>
      </c>
      <c r="US40" s="21">
        <f>IF(US$8="",0,US27*SUMIFS(условия!77:77,условия!$7:$7,"&lt;="&amp;US$8,условия!$8:$8,"&gt;="&amp;US$8))</f>
        <v>86400.000000000015</v>
      </c>
      <c r="UT40" s="21">
        <f>IF(UT$8="",0,UT27*SUMIFS(условия!77:77,условия!$7:$7,"&lt;="&amp;UT$8,условия!$8:$8,"&gt;="&amp;UT$8))</f>
        <v>86400.000000000015</v>
      </c>
      <c r="UU40" s="21">
        <f>IF(UU$8="",0,UU27*SUMIFS(условия!77:77,условия!$7:$7,"&lt;="&amp;UU$8,условия!$8:$8,"&gt;="&amp;UU$8))</f>
        <v>72000</v>
      </c>
      <c r="UV40" s="21">
        <f>IF(UV$8="",0,UV27*SUMIFS(условия!77:77,условия!$7:$7,"&lt;="&amp;UV$8,условия!$8:$8,"&gt;="&amp;UV$8))</f>
        <v>72000</v>
      </c>
      <c r="UW40" s="21">
        <f>IF(UW$8="",0,UW27*SUMIFS(условия!77:77,условия!$7:$7,"&lt;="&amp;UW$8,условия!$8:$8,"&gt;="&amp;UW$8))</f>
        <v>72000</v>
      </c>
      <c r="UX40" s="21">
        <f>IF(UX$8="",0,UX27*SUMIFS(условия!77:77,условия!$7:$7,"&lt;="&amp;UX$8,условия!$8:$8,"&gt;="&amp;UX$8))</f>
        <v>72000</v>
      </c>
      <c r="UY40" s="21">
        <f>IF(UY$8="",0,UY27*SUMIFS(условия!77:77,условия!$7:$7,"&lt;="&amp;UY$8,условия!$8:$8,"&gt;="&amp;UY$8))</f>
        <v>72000</v>
      </c>
      <c r="UZ40" s="21">
        <f>IF(UZ$8="",0,UZ27*SUMIFS(условия!77:77,условия!$7:$7,"&lt;="&amp;UZ$8,условия!$8:$8,"&gt;="&amp;UZ$8))</f>
        <v>72000</v>
      </c>
      <c r="VA40" s="21">
        <f>IF(VA$8="",0,VA27*SUMIFS(условия!77:77,условия!$7:$7,"&lt;="&amp;VA$8,условия!$8:$8,"&gt;="&amp;VA$8))</f>
        <v>72000</v>
      </c>
      <c r="VB40" s="21">
        <f>IF(VB$8="",0,VB27*SUMIFS(условия!77:77,условия!$7:$7,"&lt;="&amp;VB$8,условия!$8:$8,"&gt;="&amp;VB$8))</f>
        <v>72000</v>
      </c>
      <c r="VC40" s="21">
        <f>IF(VC$8="",0,VC27*SUMIFS(условия!77:77,условия!$7:$7,"&lt;="&amp;VC$8,условия!$8:$8,"&gt;="&amp;VC$8))</f>
        <v>72000</v>
      </c>
      <c r="VD40" s="21">
        <f>IF(VD$8="",0,VD27*SUMIFS(условия!77:77,условия!$7:$7,"&lt;="&amp;VD$8,условия!$8:$8,"&gt;="&amp;VD$8))</f>
        <v>72000</v>
      </c>
      <c r="VE40" s="21">
        <f>IF(VE$8="",0,VE27*SUMIFS(условия!77:77,условия!$7:$7,"&lt;="&amp;VE$8,условия!$8:$8,"&gt;="&amp;VE$8))</f>
        <v>72000</v>
      </c>
      <c r="VF40" s="21">
        <f>IF(VF$8="",0,VF27*SUMIFS(условия!77:77,условия!$7:$7,"&lt;="&amp;VF$8,условия!$8:$8,"&gt;="&amp;VF$8))</f>
        <v>72000</v>
      </c>
      <c r="VG40" s="21">
        <f>IF(VG$8="",0,VG27*SUMIFS(условия!77:77,условия!$7:$7,"&lt;="&amp;VG$8,условия!$8:$8,"&gt;="&amp;VG$8))</f>
        <v>72000</v>
      </c>
      <c r="VH40" s="21">
        <f>IF(VH$8="",0,VH27*SUMIFS(условия!77:77,условия!$7:$7,"&lt;="&amp;VH$8,условия!$8:$8,"&gt;="&amp;VH$8))</f>
        <v>72000</v>
      </c>
      <c r="VI40" s="21">
        <f>IF(VI$8="",0,VI27*SUMIFS(условия!77:77,условия!$7:$7,"&lt;="&amp;VI$8,условия!$8:$8,"&gt;="&amp;VI$8))</f>
        <v>72000</v>
      </c>
      <c r="VJ40" s="21">
        <f>IF(VJ$8="",0,VJ27*SUMIFS(условия!77:77,условия!$7:$7,"&lt;="&amp;VJ$8,условия!$8:$8,"&gt;="&amp;VJ$8))</f>
        <v>72000</v>
      </c>
      <c r="VK40" s="21">
        <f>IF(VK$8="",0,VK27*SUMIFS(условия!77:77,условия!$7:$7,"&lt;="&amp;VK$8,условия!$8:$8,"&gt;="&amp;VK$8))</f>
        <v>72000</v>
      </c>
      <c r="VL40" s="21">
        <f>IF(VL$8="",0,VL27*SUMIFS(условия!77:77,условия!$7:$7,"&lt;="&amp;VL$8,условия!$8:$8,"&gt;="&amp;VL$8))</f>
        <v>72000</v>
      </c>
      <c r="VM40" s="21">
        <f>IF(VM$8="",0,VM27*SUMIFS(условия!77:77,условия!$7:$7,"&lt;="&amp;VM$8,условия!$8:$8,"&gt;="&amp;VM$8))</f>
        <v>72000</v>
      </c>
      <c r="VN40" s="21">
        <f>IF(VN$8="",0,VN27*SUMIFS(условия!77:77,условия!$7:$7,"&lt;="&amp;VN$8,условия!$8:$8,"&gt;="&amp;VN$8))</f>
        <v>72000</v>
      </c>
      <c r="VO40" s="21">
        <f>IF(VO$8="",0,VO27*SUMIFS(условия!77:77,условия!$7:$7,"&lt;="&amp;VO$8,условия!$8:$8,"&gt;="&amp;VO$8))</f>
        <v>72000</v>
      </c>
      <c r="VP40" s="21">
        <f>IF(VP$8="",0,VP27*SUMIFS(условия!77:77,условия!$7:$7,"&lt;="&amp;VP$8,условия!$8:$8,"&gt;="&amp;VP$8))</f>
        <v>72000</v>
      </c>
      <c r="VQ40" s="21">
        <f>IF(VQ$8="",0,VQ27*SUMIFS(условия!77:77,условия!$7:$7,"&lt;="&amp;VQ$8,условия!$8:$8,"&gt;="&amp;VQ$8))</f>
        <v>72000</v>
      </c>
      <c r="VR40" s="21">
        <f>IF(VR$8="",0,VR27*SUMIFS(условия!77:77,условия!$7:$7,"&lt;="&amp;VR$8,условия!$8:$8,"&gt;="&amp;VR$8))</f>
        <v>72000</v>
      </c>
      <c r="VS40" s="21">
        <f>IF(VS$8="",0,VS27*SUMIFS(условия!77:77,условия!$7:$7,"&lt;="&amp;VS$8,условия!$8:$8,"&gt;="&amp;VS$8))</f>
        <v>72000</v>
      </c>
      <c r="VT40" s="21">
        <f>IF(VT$8="",0,VT27*SUMIFS(условия!77:77,условия!$7:$7,"&lt;="&amp;VT$8,условия!$8:$8,"&gt;="&amp;VT$8))</f>
        <v>72000</v>
      </c>
      <c r="VU40" s="21">
        <f>IF(VU$8="",0,VU27*SUMIFS(условия!77:77,условия!$7:$7,"&lt;="&amp;VU$8,условия!$8:$8,"&gt;="&amp;VU$8))</f>
        <v>72000</v>
      </c>
      <c r="VV40" s="21">
        <f>IF(VV$8="",0,VV27*SUMIFS(условия!77:77,условия!$7:$7,"&lt;="&amp;VV$8,условия!$8:$8,"&gt;="&amp;VV$8))</f>
        <v>72000</v>
      </c>
      <c r="VW40" s="21">
        <f>IF(VW$8="",0,VW27*SUMIFS(условия!77:77,условия!$7:$7,"&lt;="&amp;VW$8,условия!$8:$8,"&gt;="&amp;VW$8))</f>
        <v>72000</v>
      </c>
      <c r="VX40" s="21">
        <f>IF(VX$8="",0,VX27*SUMIFS(условия!77:77,условия!$7:$7,"&lt;="&amp;VX$8,условия!$8:$8,"&gt;="&amp;VX$8))</f>
        <v>72000</v>
      </c>
      <c r="VY40" s="21">
        <f>IF(VY$8="",0,VY27*SUMIFS(условия!77:77,условия!$7:$7,"&lt;="&amp;VY$8,условия!$8:$8,"&gt;="&amp;VY$8))</f>
        <v>72000</v>
      </c>
      <c r="VZ40" s="21">
        <f>IF(VZ$8="",0,VZ27*SUMIFS(условия!77:77,условия!$7:$7,"&lt;="&amp;VZ$8,условия!$8:$8,"&gt;="&amp;VZ$8))</f>
        <v>81600.000000000029</v>
      </c>
      <c r="WA40" s="21">
        <f>IF(WA$8="",0,WA27*SUMIFS(условия!77:77,условия!$7:$7,"&lt;="&amp;WA$8,условия!$8:$8,"&gt;="&amp;WA$8))</f>
        <v>81600.000000000029</v>
      </c>
      <c r="WB40" s="21">
        <f>IF(WB$8="",0,WB27*SUMIFS(условия!77:77,условия!$7:$7,"&lt;="&amp;WB$8,условия!$8:$8,"&gt;="&amp;WB$8))</f>
        <v>81600.000000000029</v>
      </c>
      <c r="WC40" s="21">
        <f>IF(WC$8="",0,WC27*SUMIFS(условия!77:77,условия!$7:$7,"&lt;="&amp;WC$8,условия!$8:$8,"&gt;="&amp;WC$8))</f>
        <v>81600.000000000029</v>
      </c>
      <c r="WD40" s="21">
        <f>IF(WD$8="",0,WD27*SUMIFS(условия!77:77,условия!$7:$7,"&lt;="&amp;WD$8,условия!$8:$8,"&gt;="&amp;WD$8))</f>
        <v>81600.000000000029</v>
      </c>
      <c r="WE40" s="21">
        <f>IF(WE$8="",0,WE27*SUMIFS(условия!77:77,условия!$7:$7,"&lt;="&amp;WE$8,условия!$8:$8,"&gt;="&amp;WE$8))</f>
        <v>81600.000000000029</v>
      </c>
      <c r="WF40" s="21">
        <f>IF(WF$8="",0,WF27*SUMIFS(условия!77:77,условия!$7:$7,"&lt;="&amp;WF$8,условия!$8:$8,"&gt;="&amp;WF$8))</f>
        <v>81600.000000000029</v>
      </c>
      <c r="WG40" s="21">
        <f>IF(WG$8="",0,WG27*SUMIFS(условия!77:77,условия!$7:$7,"&lt;="&amp;WG$8,условия!$8:$8,"&gt;="&amp;WG$8))</f>
        <v>81600.000000000029</v>
      </c>
      <c r="WH40" s="21">
        <f>IF(WH$8="",0,WH27*SUMIFS(условия!77:77,условия!$7:$7,"&lt;="&amp;WH$8,условия!$8:$8,"&gt;="&amp;WH$8))</f>
        <v>81600.000000000029</v>
      </c>
      <c r="WI40" s="21">
        <f>IF(WI$8="",0,WI27*SUMIFS(условия!77:77,условия!$7:$7,"&lt;="&amp;WI$8,условия!$8:$8,"&gt;="&amp;WI$8))</f>
        <v>81600.000000000029</v>
      </c>
      <c r="WJ40" s="21">
        <f>IF(WJ$8="",0,WJ27*SUMIFS(условия!77:77,условия!$7:$7,"&lt;="&amp;WJ$8,условия!$8:$8,"&gt;="&amp;WJ$8))</f>
        <v>81600.000000000029</v>
      </c>
      <c r="WK40" s="21">
        <f>IF(WK$8="",0,WK27*SUMIFS(условия!77:77,условия!$7:$7,"&lt;="&amp;WK$8,условия!$8:$8,"&gt;="&amp;WK$8))</f>
        <v>81600.000000000029</v>
      </c>
      <c r="WL40" s="21">
        <f>IF(WL$8="",0,WL27*SUMIFS(условия!77:77,условия!$7:$7,"&lt;="&amp;WL$8,условия!$8:$8,"&gt;="&amp;WL$8))</f>
        <v>81600.000000000029</v>
      </c>
      <c r="WM40" s="21">
        <f>IF(WM$8="",0,WM27*SUMIFS(условия!77:77,условия!$7:$7,"&lt;="&amp;WM$8,условия!$8:$8,"&gt;="&amp;WM$8))</f>
        <v>81600.000000000029</v>
      </c>
      <c r="WN40" s="21">
        <f>IF(WN$8="",0,WN27*SUMIFS(условия!77:77,условия!$7:$7,"&lt;="&amp;WN$8,условия!$8:$8,"&gt;="&amp;WN$8))</f>
        <v>81600.000000000029</v>
      </c>
      <c r="WO40" s="21">
        <f>IF(WO$8="",0,WO27*SUMIFS(условия!77:77,условия!$7:$7,"&lt;="&amp;WO$8,условия!$8:$8,"&gt;="&amp;WO$8))</f>
        <v>81600.000000000029</v>
      </c>
      <c r="WP40" s="21">
        <f>IF(WP$8="",0,WP27*SUMIFS(условия!77:77,условия!$7:$7,"&lt;="&amp;WP$8,условия!$8:$8,"&gt;="&amp;WP$8))</f>
        <v>81600.000000000029</v>
      </c>
      <c r="WQ40" s="21">
        <f>IF(WQ$8="",0,WQ27*SUMIFS(условия!77:77,условия!$7:$7,"&lt;="&amp;WQ$8,условия!$8:$8,"&gt;="&amp;WQ$8))</f>
        <v>81600.000000000029</v>
      </c>
      <c r="WR40" s="21">
        <f>IF(WR$8="",0,WR27*SUMIFS(условия!77:77,условия!$7:$7,"&lt;="&amp;WR$8,условия!$8:$8,"&gt;="&amp;WR$8))</f>
        <v>81600.000000000029</v>
      </c>
      <c r="WS40" s="21">
        <f>IF(WS$8="",0,WS27*SUMIFS(условия!77:77,условия!$7:$7,"&lt;="&amp;WS$8,условия!$8:$8,"&gt;="&amp;WS$8))</f>
        <v>81600.000000000029</v>
      </c>
      <c r="WT40" s="21">
        <f>IF(WT$8="",0,WT27*SUMIFS(условия!77:77,условия!$7:$7,"&lt;="&amp;WT$8,условия!$8:$8,"&gt;="&amp;WT$8))</f>
        <v>81600.000000000029</v>
      </c>
      <c r="WU40" s="21">
        <f>IF(WU$8="",0,WU27*SUMIFS(условия!77:77,условия!$7:$7,"&lt;="&amp;WU$8,условия!$8:$8,"&gt;="&amp;WU$8))</f>
        <v>81600.000000000029</v>
      </c>
      <c r="WV40" s="21">
        <f>IF(WV$8="",0,WV27*SUMIFS(условия!77:77,условия!$7:$7,"&lt;="&amp;WV$8,условия!$8:$8,"&gt;="&amp;WV$8))</f>
        <v>81600.000000000029</v>
      </c>
      <c r="WW40" s="21">
        <f>IF(WW$8="",0,WW27*SUMIFS(условия!77:77,условия!$7:$7,"&lt;="&amp;WW$8,условия!$8:$8,"&gt;="&amp;WW$8))</f>
        <v>81600.000000000029</v>
      </c>
      <c r="WX40" s="21">
        <f>IF(WX$8="",0,WX27*SUMIFS(условия!77:77,условия!$7:$7,"&lt;="&amp;WX$8,условия!$8:$8,"&gt;="&amp;WX$8))</f>
        <v>81600.000000000029</v>
      </c>
      <c r="WY40" s="21">
        <f>IF(WY$8="",0,WY27*SUMIFS(условия!77:77,условия!$7:$7,"&lt;="&amp;WY$8,условия!$8:$8,"&gt;="&amp;WY$8))</f>
        <v>81600.000000000029</v>
      </c>
      <c r="WZ40" s="21">
        <f>IF(WZ$8="",0,WZ27*SUMIFS(условия!77:77,условия!$7:$7,"&lt;="&amp;WZ$8,условия!$8:$8,"&gt;="&amp;WZ$8))</f>
        <v>81600.000000000029</v>
      </c>
      <c r="XA40" s="21">
        <f>IF(XA$8="",0,XA27*SUMIFS(условия!77:77,условия!$7:$7,"&lt;="&amp;XA$8,условия!$8:$8,"&gt;="&amp;XA$8))</f>
        <v>81600.000000000029</v>
      </c>
      <c r="XB40" s="21">
        <f>IF(XB$8="",0,XB27*SUMIFS(условия!77:77,условия!$7:$7,"&lt;="&amp;XB$8,условия!$8:$8,"&gt;="&amp;XB$8))</f>
        <v>61200.000000000007</v>
      </c>
      <c r="XC40" s="21">
        <f>IF(XC$8="",0,XC27*SUMIFS(условия!77:77,условия!$7:$7,"&lt;="&amp;XC$8,условия!$8:$8,"&gt;="&amp;XC$8))</f>
        <v>61200.000000000007</v>
      </c>
      <c r="XD40" s="21">
        <f>IF(XD$8="",0,XD27*SUMIFS(условия!77:77,условия!$7:$7,"&lt;="&amp;XD$8,условия!$8:$8,"&gt;="&amp;XD$8))</f>
        <v>61200.000000000007</v>
      </c>
      <c r="XE40" s="21">
        <f>IF(XE$8="",0,XE27*SUMIFS(условия!77:77,условия!$7:$7,"&lt;="&amp;XE$8,условия!$8:$8,"&gt;="&amp;XE$8))</f>
        <v>61200.000000000007</v>
      </c>
      <c r="XF40" s="21">
        <f>IF(XF$8="",0,XF27*SUMIFS(условия!77:77,условия!$7:$7,"&lt;="&amp;XF$8,условия!$8:$8,"&gt;="&amp;XF$8))</f>
        <v>61200.000000000007</v>
      </c>
      <c r="XG40" s="21">
        <f>IF(XG$8="",0,XG27*SUMIFS(условия!77:77,условия!$7:$7,"&lt;="&amp;XG$8,условия!$8:$8,"&gt;="&amp;XG$8))</f>
        <v>61200.000000000007</v>
      </c>
      <c r="XH40" s="21">
        <f>IF(XH$8="",0,XH27*SUMIFS(условия!77:77,условия!$7:$7,"&lt;="&amp;XH$8,условия!$8:$8,"&gt;="&amp;XH$8))</f>
        <v>61200.000000000007</v>
      </c>
      <c r="XI40" s="21">
        <f>IF(XI$8="",0,XI27*SUMIFS(условия!77:77,условия!$7:$7,"&lt;="&amp;XI$8,условия!$8:$8,"&gt;="&amp;XI$8))</f>
        <v>61200.000000000007</v>
      </c>
      <c r="XJ40" s="21">
        <f>IF(XJ$8="",0,XJ27*SUMIFS(условия!77:77,условия!$7:$7,"&lt;="&amp;XJ$8,условия!$8:$8,"&gt;="&amp;XJ$8))</f>
        <v>61200.000000000007</v>
      </c>
      <c r="XK40" s="21">
        <f>IF(XK$8="",0,XK27*SUMIFS(условия!77:77,условия!$7:$7,"&lt;="&amp;XK$8,условия!$8:$8,"&gt;="&amp;XK$8))</f>
        <v>61200.000000000007</v>
      </c>
      <c r="XL40" s="21">
        <f>IF(XL$8="",0,XL27*SUMIFS(условия!77:77,условия!$7:$7,"&lt;="&amp;XL$8,условия!$8:$8,"&gt;="&amp;XL$8))</f>
        <v>61200.000000000007</v>
      </c>
      <c r="XM40" s="21">
        <f>IF(XM$8="",0,XM27*SUMIFS(условия!77:77,условия!$7:$7,"&lt;="&amp;XM$8,условия!$8:$8,"&gt;="&amp;XM$8))</f>
        <v>61200.000000000007</v>
      </c>
      <c r="XN40" s="21">
        <f>IF(XN$8="",0,XN27*SUMIFS(условия!77:77,условия!$7:$7,"&lt;="&amp;XN$8,условия!$8:$8,"&gt;="&amp;XN$8))</f>
        <v>61200.000000000007</v>
      </c>
      <c r="XO40" s="21">
        <f>IF(XO$8="",0,XO27*SUMIFS(условия!77:77,условия!$7:$7,"&lt;="&amp;XO$8,условия!$8:$8,"&gt;="&amp;XO$8))</f>
        <v>61200.000000000007</v>
      </c>
      <c r="XP40" s="21">
        <f>IF(XP$8="",0,XP27*SUMIFS(условия!77:77,условия!$7:$7,"&lt;="&amp;XP$8,условия!$8:$8,"&gt;="&amp;XP$8))</f>
        <v>61200.000000000007</v>
      </c>
      <c r="XQ40" s="21">
        <f>IF(XQ$8="",0,XQ27*SUMIFS(условия!77:77,условия!$7:$7,"&lt;="&amp;XQ$8,условия!$8:$8,"&gt;="&amp;XQ$8))</f>
        <v>61200.000000000007</v>
      </c>
      <c r="XR40" s="21">
        <f>IF(XR$8="",0,XR27*SUMIFS(условия!77:77,условия!$7:$7,"&lt;="&amp;XR$8,условия!$8:$8,"&gt;="&amp;XR$8))</f>
        <v>61200.000000000007</v>
      </c>
      <c r="XS40" s="21">
        <f>IF(XS$8="",0,XS27*SUMIFS(условия!77:77,условия!$7:$7,"&lt;="&amp;XS$8,условия!$8:$8,"&gt;="&amp;XS$8))</f>
        <v>61200.000000000007</v>
      </c>
      <c r="XT40" s="21">
        <f>IF(XT$8="",0,XT27*SUMIFS(условия!77:77,условия!$7:$7,"&lt;="&amp;XT$8,условия!$8:$8,"&gt;="&amp;XT$8))</f>
        <v>61200.000000000007</v>
      </c>
      <c r="XU40" s="21">
        <f>IF(XU$8="",0,XU27*SUMIFS(условия!77:77,условия!$7:$7,"&lt;="&amp;XU$8,условия!$8:$8,"&gt;="&amp;XU$8))</f>
        <v>61200.000000000007</v>
      </c>
      <c r="XV40" s="21">
        <f>IF(XV$8="",0,XV27*SUMIFS(условия!77:77,условия!$7:$7,"&lt;="&amp;XV$8,условия!$8:$8,"&gt;="&amp;XV$8))</f>
        <v>61200.000000000007</v>
      </c>
      <c r="XW40" s="21">
        <f>IF(XW$8="",0,XW27*SUMIFS(условия!77:77,условия!$7:$7,"&lt;="&amp;XW$8,условия!$8:$8,"&gt;="&amp;XW$8))</f>
        <v>61200.000000000007</v>
      </c>
      <c r="XX40" s="21">
        <f>IF(XX$8="",0,XX27*SUMIFS(условия!77:77,условия!$7:$7,"&lt;="&amp;XX$8,условия!$8:$8,"&gt;="&amp;XX$8))</f>
        <v>61200.000000000007</v>
      </c>
      <c r="XY40" s="21">
        <f>IF(XY$8="",0,XY27*SUMIFS(условия!77:77,условия!$7:$7,"&lt;="&amp;XY$8,условия!$8:$8,"&gt;="&amp;XY$8))</f>
        <v>61200.000000000007</v>
      </c>
      <c r="XZ40" s="21">
        <f>IF(XZ$8="",0,XZ27*SUMIFS(условия!77:77,условия!$7:$7,"&lt;="&amp;XZ$8,условия!$8:$8,"&gt;="&amp;XZ$8))</f>
        <v>61200.000000000007</v>
      </c>
      <c r="YA40" s="21">
        <f>IF(YA$8="",0,YA27*SUMIFS(условия!77:77,условия!$7:$7,"&lt;="&amp;YA$8,условия!$8:$8,"&gt;="&amp;YA$8))</f>
        <v>61200.000000000007</v>
      </c>
      <c r="YB40" s="21">
        <f>IF(YB$8="",0,YB27*SUMIFS(условия!77:77,условия!$7:$7,"&lt;="&amp;YB$8,условия!$8:$8,"&gt;="&amp;YB$8))</f>
        <v>61200.000000000007</v>
      </c>
      <c r="YC40" s="21">
        <f>IF(YC$8="",0,YC27*SUMIFS(условия!77:77,условия!$7:$7,"&lt;="&amp;YC$8,условия!$8:$8,"&gt;="&amp;YC$8))</f>
        <v>61200.000000000007</v>
      </c>
      <c r="YD40" s="21">
        <f>IF(YD$8="",0,YD27*SUMIFS(условия!77:77,условия!$7:$7,"&lt;="&amp;YD$8,условия!$8:$8,"&gt;="&amp;YD$8))</f>
        <v>61200.000000000007</v>
      </c>
      <c r="YE40" s="21">
        <f>IF(YE$8="",0,YE27*SUMIFS(условия!77:77,условия!$7:$7,"&lt;="&amp;YE$8,условия!$8:$8,"&gt;="&amp;YE$8))</f>
        <v>61200.000000000007</v>
      </c>
      <c r="YF40" s="21">
        <f>IF(YF$8="",0,YF27*SUMIFS(условия!77:77,условия!$7:$7,"&lt;="&amp;YF$8,условия!$8:$8,"&gt;="&amp;YF$8))</f>
        <v>61200.000000000007</v>
      </c>
      <c r="YG40" s="21">
        <f>IF(YG$8="",0,YG27*SUMIFS(условия!77:77,условия!$7:$7,"&lt;="&amp;YG$8,условия!$8:$8,"&gt;="&amp;YG$8))</f>
        <v>68400.000000000015</v>
      </c>
      <c r="YH40" s="21">
        <f>IF(YH$8="",0,YH27*SUMIFS(условия!77:77,условия!$7:$7,"&lt;="&amp;YH$8,условия!$8:$8,"&gt;="&amp;YH$8))</f>
        <v>68400.000000000015</v>
      </c>
      <c r="YI40" s="21">
        <f>IF(YI$8="",0,YI27*SUMIFS(условия!77:77,условия!$7:$7,"&lt;="&amp;YI$8,условия!$8:$8,"&gt;="&amp;YI$8))</f>
        <v>68400.000000000015</v>
      </c>
      <c r="YJ40" s="21">
        <f>IF(YJ$8="",0,YJ27*SUMIFS(условия!77:77,условия!$7:$7,"&lt;="&amp;YJ$8,условия!$8:$8,"&gt;="&amp;YJ$8))</f>
        <v>68400.000000000015</v>
      </c>
      <c r="YK40" s="21">
        <f>IF(YK$8="",0,YK27*SUMIFS(условия!77:77,условия!$7:$7,"&lt;="&amp;YK$8,условия!$8:$8,"&gt;="&amp;YK$8))</f>
        <v>68400.000000000015</v>
      </c>
      <c r="YL40" s="21">
        <f>IF(YL$8="",0,YL27*SUMIFS(условия!77:77,условия!$7:$7,"&lt;="&amp;YL$8,условия!$8:$8,"&gt;="&amp;YL$8))</f>
        <v>68400.000000000015</v>
      </c>
      <c r="YM40" s="21">
        <f>IF(YM$8="",0,YM27*SUMIFS(условия!77:77,условия!$7:$7,"&lt;="&amp;YM$8,условия!$8:$8,"&gt;="&amp;YM$8))</f>
        <v>68400.000000000015</v>
      </c>
      <c r="YN40" s="21">
        <f>IF(YN$8="",0,YN27*SUMIFS(условия!77:77,условия!$7:$7,"&lt;="&amp;YN$8,условия!$8:$8,"&gt;="&amp;YN$8))</f>
        <v>68400.000000000015</v>
      </c>
      <c r="YO40" s="21">
        <f>IF(YO$8="",0,YO27*SUMIFS(условия!77:77,условия!$7:$7,"&lt;="&amp;YO$8,условия!$8:$8,"&gt;="&amp;YO$8))</f>
        <v>68400.000000000015</v>
      </c>
      <c r="YP40" s="21">
        <f>IF(YP$8="",0,YP27*SUMIFS(условия!77:77,условия!$7:$7,"&lt;="&amp;YP$8,условия!$8:$8,"&gt;="&amp;YP$8))</f>
        <v>68400.000000000015</v>
      </c>
      <c r="YQ40" s="21">
        <f>IF(YQ$8="",0,YQ27*SUMIFS(условия!77:77,условия!$7:$7,"&lt;="&amp;YQ$8,условия!$8:$8,"&gt;="&amp;YQ$8))</f>
        <v>68400.000000000015</v>
      </c>
      <c r="YR40" s="21">
        <f>IF(YR$8="",0,YR27*SUMIFS(условия!77:77,условия!$7:$7,"&lt;="&amp;YR$8,условия!$8:$8,"&gt;="&amp;YR$8))</f>
        <v>68400.000000000015</v>
      </c>
      <c r="YS40" s="21">
        <f>IF(YS$8="",0,YS27*SUMIFS(условия!77:77,условия!$7:$7,"&lt;="&amp;YS$8,условия!$8:$8,"&gt;="&amp;YS$8))</f>
        <v>68400.000000000015</v>
      </c>
      <c r="YT40" s="21">
        <f>IF(YT$8="",0,YT27*SUMIFS(условия!77:77,условия!$7:$7,"&lt;="&amp;YT$8,условия!$8:$8,"&gt;="&amp;YT$8))</f>
        <v>68400.000000000015</v>
      </c>
      <c r="YU40" s="21">
        <f>IF(YU$8="",0,YU27*SUMIFS(условия!77:77,условия!$7:$7,"&lt;="&amp;YU$8,условия!$8:$8,"&gt;="&amp;YU$8))</f>
        <v>68400.000000000015</v>
      </c>
      <c r="YV40" s="21">
        <f>IF(YV$8="",0,YV27*SUMIFS(условия!77:77,условия!$7:$7,"&lt;="&amp;YV$8,условия!$8:$8,"&gt;="&amp;YV$8))</f>
        <v>68400.000000000015</v>
      </c>
      <c r="YW40" s="21">
        <f>IF(YW$8="",0,YW27*SUMIFS(условия!77:77,условия!$7:$7,"&lt;="&amp;YW$8,условия!$8:$8,"&gt;="&amp;YW$8))</f>
        <v>68400.000000000015</v>
      </c>
      <c r="YX40" s="21">
        <f>IF(YX$8="",0,YX27*SUMIFS(условия!77:77,условия!$7:$7,"&lt;="&amp;YX$8,условия!$8:$8,"&gt;="&amp;YX$8))</f>
        <v>68400.000000000015</v>
      </c>
      <c r="YY40" s="21">
        <f>IF(YY$8="",0,YY27*SUMIFS(условия!77:77,условия!$7:$7,"&lt;="&amp;YY$8,условия!$8:$8,"&gt;="&amp;YY$8))</f>
        <v>68400.000000000015</v>
      </c>
      <c r="YZ40" s="21">
        <f>IF(YZ$8="",0,YZ27*SUMIFS(условия!77:77,условия!$7:$7,"&lt;="&amp;YZ$8,условия!$8:$8,"&gt;="&amp;YZ$8))</f>
        <v>68400.000000000015</v>
      </c>
      <c r="ZA40" s="21">
        <f>IF(ZA$8="",0,ZA27*SUMIFS(условия!77:77,условия!$7:$7,"&lt;="&amp;ZA$8,условия!$8:$8,"&gt;="&amp;ZA$8))</f>
        <v>68400.000000000015</v>
      </c>
      <c r="ZB40" s="21">
        <f>IF(ZB$8="",0,ZB27*SUMIFS(условия!77:77,условия!$7:$7,"&lt;="&amp;ZB$8,условия!$8:$8,"&gt;="&amp;ZB$8))</f>
        <v>68400.000000000015</v>
      </c>
      <c r="ZC40" s="21">
        <f>IF(ZC$8="",0,ZC27*SUMIFS(условия!77:77,условия!$7:$7,"&lt;="&amp;ZC$8,условия!$8:$8,"&gt;="&amp;ZC$8))</f>
        <v>68400.000000000015</v>
      </c>
      <c r="ZD40" s="21">
        <f>IF(ZD$8="",0,ZD27*SUMIFS(условия!77:77,условия!$7:$7,"&lt;="&amp;ZD$8,условия!$8:$8,"&gt;="&amp;ZD$8))</f>
        <v>68400.000000000015</v>
      </c>
      <c r="ZE40" s="21">
        <f>IF(ZE$8="",0,ZE27*SUMIFS(условия!77:77,условия!$7:$7,"&lt;="&amp;ZE$8,условия!$8:$8,"&gt;="&amp;ZE$8))</f>
        <v>68400.000000000015</v>
      </c>
      <c r="ZF40" s="21">
        <f>IF(ZF$8="",0,ZF27*SUMIFS(условия!77:77,условия!$7:$7,"&lt;="&amp;ZF$8,условия!$8:$8,"&gt;="&amp;ZF$8))</f>
        <v>68400.000000000015</v>
      </c>
      <c r="ZG40" s="21">
        <f>IF(ZG$8="",0,ZG27*SUMIFS(условия!77:77,условия!$7:$7,"&lt;="&amp;ZG$8,условия!$8:$8,"&gt;="&amp;ZG$8))</f>
        <v>68400.000000000015</v>
      </c>
      <c r="ZH40" s="21">
        <f>IF(ZH$8="",0,ZH27*SUMIFS(условия!77:77,условия!$7:$7,"&lt;="&amp;ZH$8,условия!$8:$8,"&gt;="&amp;ZH$8))</f>
        <v>68400.000000000015</v>
      </c>
      <c r="ZI40" s="21">
        <f>IF(ZI$8="",0,ZI27*SUMIFS(условия!77:77,условия!$7:$7,"&lt;="&amp;ZI$8,условия!$8:$8,"&gt;="&amp;ZI$8))</f>
        <v>68400.000000000015</v>
      </c>
      <c r="ZJ40" s="21">
        <f>IF(ZJ$8="",0,ZJ27*SUMIFS(условия!77:77,условия!$7:$7,"&lt;="&amp;ZJ$8,условия!$8:$8,"&gt;="&amp;ZJ$8))</f>
        <v>68400.000000000015</v>
      </c>
      <c r="ZK40" s="21">
        <f>IF(ZK$8="",0,ZK27*SUMIFS(условия!77:77,условия!$7:$7,"&lt;="&amp;ZK$8,условия!$8:$8,"&gt;="&amp;ZK$8))</f>
        <v>86400.000000000029</v>
      </c>
      <c r="ZL40" s="21">
        <f>IF(ZL$8="",0,ZL27*SUMIFS(условия!77:77,условия!$7:$7,"&lt;="&amp;ZL$8,условия!$8:$8,"&gt;="&amp;ZL$8))</f>
        <v>86400.000000000029</v>
      </c>
      <c r="ZM40" s="21">
        <f>IF(ZM$8="",0,ZM27*SUMIFS(условия!77:77,условия!$7:$7,"&lt;="&amp;ZM$8,условия!$8:$8,"&gt;="&amp;ZM$8))</f>
        <v>86400.000000000029</v>
      </c>
      <c r="ZN40" s="21">
        <f>IF(ZN$8="",0,ZN27*SUMIFS(условия!77:77,условия!$7:$7,"&lt;="&amp;ZN$8,условия!$8:$8,"&gt;="&amp;ZN$8))</f>
        <v>86400.000000000029</v>
      </c>
      <c r="ZO40" s="21">
        <f>IF(ZO$8="",0,ZO27*SUMIFS(условия!77:77,условия!$7:$7,"&lt;="&amp;ZO$8,условия!$8:$8,"&gt;="&amp;ZO$8))</f>
        <v>86400.000000000029</v>
      </c>
      <c r="ZP40" s="21">
        <f>IF(ZP$8="",0,ZP27*SUMIFS(условия!77:77,условия!$7:$7,"&lt;="&amp;ZP$8,условия!$8:$8,"&gt;="&amp;ZP$8))</f>
        <v>86400.000000000029</v>
      </c>
      <c r="ZQ40" s="21">
        <f>IF(ZQ$8="",0,ZQ27*SUMIFS(условия!77:77,условия!$7:$7,"&lt;="&amp;ZQ$8,условия!$8:$8,"&gt;="&amp;ZQ$8))</f>
        <v>86400.000000000029</v>
      </c>
      <c r="ZR40" s="21">
        <f>IF(ZR$8="",0,ZR27*SUMIFS(условия!77:77,условия!$7:$7,"&lt;="&amp;ZR$8,условия!$8:$8,"&gt;="&amp;ZR$8))</f>
        <v>86400.000000000029</v>
      </c>
      <c r="ZS40" s="21">
        <f>IF(ZS$8="",0,ZS27*SUMIFS(условия!77:77,условия!$7:$7,"&lt;="&amp;ZS$8,условия!$8:$8,"&gt;="&amp;ZS$8))</f>
        <v>86400.000000000029</v>
      </c>
      <c r="ZT40" s="21">
        <f>IF(ZT$8="",0,ZT27*SUMIFS(условия!77:77,условия!$7:$7,"&lt;="&amp;ZT$8,условия!$8:$8,"&gt;="&amp;ZT$8))</f>
        <v>86400.000000000029</v>
      </c>
      <c r="ZU40" s="21">
        <f>IF(ZU$8="",0,ZU27*SUMIFS(условия!77:77,условия!$7:$7,"&lt;="&amp;ZU$8,условия!$8:$8,"&gt;="&amp;ZU$8))</f>
        <v>86400.000000000029</v>
      </c>
      <c r="ZV40" s="21">
        <f>IF(ZV$8="",0,ZV27*SUMIFS(условия!77:77,условия!$7:$7,"&lt;="&amp;ZV$8,условия!$8:$8,"&gt;="&amp;ZV$8))</f>
        <v>86400.000000000029</v>
      </c>
      <c r="ZW40" s="21">
        <f>IF(ZW$8="",0,ZW27*SUMIFS(условия!77:77,условия!$7:$7,"&lt;="&amp;ZW$8,условия!$8:$8,"&gt;="&amp;ZW$8))</f>
        <v>86400.000000000029</v>
      </c>
      <c r="ZX40" s="21">
        <f>IF(ZX$8="",0,ZX27*SUMIFS(условия!77:77,условия!$7:$7,"&lt;="&amp;ZX$8,условия!$8:$8,"&gt;="&amp;ZX$8))</f>
        <v>86400.000000000029</v>
      </c>
      <c r="ZY40" s="21">
        <f>IF(ZY$8="",0,ZY27*SUMIFS(условия!77:77,условия!$7:$7,"&lt;="&amp;ZY$8,условия!$8:$8,"&gt;="&amp;ZY$8))</f>
        <v>86400.000000000029</v>
      </c>
      <c r="ZZ40" s="21">
        <f>IF(ZZ$8="",0,ZZ27*SUMIFS(условия!77:77,условия!$7:$7,"&lt;="&amp;ZZ$8,условия!$8:$8,"&gt;="&amp;ZZ$8))</f>
        <v>86400.000000000029</v>
      </c>
      <c r="AAA40" s="21">
        <f>IF(AAA$8="",0,AAA27*SUMIFS(условия!77:77,условия!$7:$7,"&lt;="&amp;AAA$8,условия!$8:$8,"&gt;="&amp;AAA$8))</f>
        <v>86400.000000000029</v>
      </c>
      <c r="AAB40" s="21">
        <f>IF(AAB$8="",0,AAB27*SUMIFS(условия!77:77,условия!$7:$7,"&lt;="&amp;AAB$8,условия!$8:$8,"&gt;="&amp;AAB$8))</f>
        <v>86400.000000000029</v>
      </c>
      <c r="AAC40" s="21">
        <f>IF(AAC$8="",0,AAC27*SUMIFS(условия!77:77,условия!$7:$7,"&lt;="&amp;AAC$8,условия!$8:$8,"&gt;="&amp;AAC$8))</f>
        <v>86400.000000000029</v>
      </c>
      <c r="AAD40" s="21">
        <f>IF(AAD$8="",0,AAD27*SUMIFS(условия!77:77,условия!$7:$7,"&lt;="&amp;AAD$8,условия!$8:$8,"&gt;="&amp;AAD$8))</f>
        <v>86400.000000000029</v>
      </c>
      <c r="AAE40" s="21">
        <f>IF(AAE$8="",0,AAE27*SUMIFS(условия!77:77,условия!$7:$7,"&lt;="&amp;AAE$8,условия!$8:$8,"&gt;="&amp;AAE$8))</f>
        <v>86400.000000000029</v>
      </c>
      <c r="AAF40" s="21">
        <f>IF(AAF$8="",0,AAF27*SUMIFS(условия!77:77,условия!$7:$7,"&lt;="&amp;AAF$8,условия!$8:$8,"&gt;="&amp;AAF$8))</f>
        <v>86400.000000000029</v>
      </c>
      <c r="AAG40" s="21">
        <f>IF(AAG$8="",0,AAG27*SUMIFS(условия!77:77,условия!$7:$7,"&lt;="&amp;AAG$8,условия!$8:$8,"&gt;="&amp;AAG$8))</f>
        <v>86400.000000000029</v>
      </c>
      <c r="AAH40" s="21">
        <f>IF(AAH$8="",0,AAH27*SUMIFS(условия!77:77,условия!$7:$7,"&lt;="&amp;AAH$8,условия!$8:$8,"&gt;="&amp;AAH$8))</f>
        <v>86400.000000000029</v>
      </c>
      <c r="AAI40" s="21">
        <f>IF(AAI$8="",0,AAI27*SUMIFS(условия!77:77,условия!$7:$7,"&lt;="&amp;AAI$8,условия!$8:$8,"&gt;="&amp;AAI$8))</f>
        <v>86400.000000000029</v>
      </c>
      <c r="AAJ40" s="21">
        <f>IF(AAJ$8="",0,AAJ27*SUMIFS(условия!77:77,условия!$7:$7,"&lt;="&amp;AAJ$8,условия!$8:$8,"&gt;="&amp;AAJ$8))</f>
        <v>86400.000000000029</v>
      </c>
      <c r="AAK40" s="21">
        <f>IF(AAK$8="",0,AAK27*SUMIFS(условия!77:77,условия!$7:$7,"&lt;="&amp;AAK$8,условия!$8:$8,"&gt;="&amp;AAK$8))</f>
        <v>86400.000000000029</v>
      </c>
      <c r="AAL40" s="21">
        <f>IF(AAL$8="",0,AAL27*SUMIFS(условия!77:77,условия!$7:$7,"&lt;="&amp;AAL$8,условия!$8:$8,"&gt;="&amp;AAL$8))</f>
        <v>86400.000000000029</v>
      </c>
      <c r="AAM40" s="21">
        <f>IF(AAM$8="",0,AAM27*SUMIFS(условия!77:77,условия!$7:$7,"&lt;="&amp;AAM$8,условия!$8:$8,"&gt;="&amp;AAM$8))</f>
        <v>86400.000000000029</v>
      </c>
      <c r="AAN40" s="21">
        <f>IF(AAN$8="",0,AAN27*SUMIFS(условия!77:77,условия!$7:$7,"&lt;="&amp;AAN$8,условия!$8:$8,"&gt;="&amp;AAN$8))</f>
        <v>86400.000000000029</v>
      </c>
      <c r="AAO40" s="21">
        <f>IF(AAO$8="",0,AAO27*SUMIFS(условия!77:77,условия!$7:$7,"&lt;="&amp;AAO$8,условия!$8:$8,"&gt;="&amp;AAO$8))</f>
        <v>86400.000000000029</v>
      </c>
      <c r="AAP40" s="21">
        <f>IF(AAP$8="",0,AAP27*SUMIFS(условия!77:77,условия!$7:$7,"&lt;="&amp;AAP$8,условия!$8:$8,"&gt;="&amp;AAP$8))</f>
        <v>86400.000000000029</v>
      </c>
      <c r="AAQ40" s="21">
        <f>IF(AAQ$8="",0,AAQ27*SUMIFS(условия!77:77,условия!$7:$7,"&lt;="&amp;AAQ$8,условия!$8:$8,"&gt;="&amp;AAQ$8))</f>
        <v>86400.000000000029</v>
      </c>
      <c r="AAR40" s="21">
        <f>IF(AAR$8="",0,AAR27*SUMIFS(условия!77:77,условия!$7:$7,"&lt;="&amp;AAR$8,условия!$8:$8,"&gt;="&amp;AAR$8))</f>
        <v>86400.000000000029</v>
      </c>
      <c r="AAS40" s="21">
        <f>IF(AAS$8="",0,AAS27*SUMIFS(условия!77:77,условия!$7:$7,"&lt;="&amp;AAS$8,условия!$8:$8,"&gt;="&amp;AAS$8))</f>
        <v>86400.000000000029</v>
      </c>
      <c r="AAT40" s="21">
        <f>IF(AAT$8="",0,AAT27*SUMIFS(условия!77:77,условия!$7:$7,"&lt;="&amp;AAT$8,условия!$8:$8,"&gt;="&amp;AAT$8))</f>
        <v>86400.000000000029</v>
      </c>
      <c r="AAU40" s="21">
        <f>IF(AAU$8="",0,AAU27*SUMIFS(условия!77:77,условия!$7:$7,"&lt;="&amp;AAU$8,условия!$8:$8,"&gt;="&amp;AAU$8))</f>
        <v>86400.000000000029</v>
      </c>
      <c r="AAV40" s="21">
        <f>IF(AAV$8="",0,AAV27*SUMIFS(условия!77:77,условия!$7:$7,"&lt;="&amp;AAV$8,условия!$8:$8,"&gt;="&amp;AAV$8))</f>
        <v>86400.000000000029</v>
      </c>
      <c r="AAW40" s="21">
        <f>IF(AAW$8="",0,AAW27*SUMIFS(условия!77:77,условия!$7:$7,"&lt;="&amp;AAW$8,условия!$8:$8,"&gt;="&amp;AAW$8))</f>
        <v>86400.000000000029</v>
      </c>
      <c r="AAX40" s="21">
        <f>IF(AAX$8="",0,AAX27*SUMIFS(условия!77:77,условия!$7:$7,"&lt;="&amp;AAX$8,условия!$8:$8,"&gt;="&amp;AAX$8))</f>
        <v>86400.000000000029</v>
      </c>
      <c r="AAY40" s="21">
        <f>IF(AAY$8="",0,AAY27*SUMIFS(условия!77:77,условия!$7:$7,"&lt;="&amp;AAY$8,условия!$8:$8,"&gt;="&amp;AAY$8))</f>
        <v>86400.000000000029</v>
      </c>
      <c r="AAZ40" s="21">
        <f>IF(AAZ$8="",0,AAZ27*SUMIFS(условия!77:77,условия!$7:$7,"&lt;="&amp;AAZ$8,условия!$8:$8,"&gt;="&amp;AAZ$8))</f>
        <v>86400.000000000029</v>
      </c>
      <c r="ABA40" s="21">
        <f>IF(ABA$8="",0,ABA27*SUMIFS(условия!77:77,условия!$7:$7,"&lt;="&amp;ABA$8,условия!$8:$8,"&gt;="&amp;ABA$8))</f>
        <v>86400.000000000029</v>
      </c>
      <c r="ABB40" s="21">
        <f>IF(ABB$8="",0,ABB27*SUMIFS(условия!77:77,условия!$7:$7,"&lt;="&amp;ABB$8,условия!$8:$8,"&gt;="&amp;ABB$8))</f>
        <v>86400.000000000029</v>
      </c>
      <c r="ABC40" s="21">
        <f>IF(ABC$8="",0,ABC27*SUMIFS(условия!77:77,условия!$7:$7,"&lt;="&amp;ABC$8,условия!$8:$8,"&gt;="&amp;ABC$8))</f>
        <v>86400.000000000029</v>
      </c>
      <c r="ABD40" s="21">
        <f>IF(ABD$8="",0,ABD27*SUMIFS(условия!77:77,условия!$7:$7,"&lt;="&amp;ABD$8,условия!$8:$8,"&gt;="&amp;ABD$8))</f>
        <v>86400.000000000029</v>
      </c>
      <c r="ABE40" s="21">
        <f>IF(ABE$8="",0,ABE27*SUMIFS(условия!77:77,условия!$7:$7,"&lt;="&amp;ABE$8,условия!$8:$8,"&gt;="&amp;ABE$8))</f>
        <v>86400.000000000029</v>
      </c>
      <c r="ABF40" s="21">
        <f>IF(ABF$8="",0,ABF27*SUMIFS(условия!77:77,условия!$7:$7,"&lt;="&amp;ABF$8,условия!$8:$8,"&gt;="&amp;ABF$8))</f>
        <v>86400.000000000029</v>
      </c>
      <c r="ABG40" s="21">
        <f>IF(ABG$8="",0,ABG27*SUMIFS(условия!77:77,условия!$7:$7,"&lt;="&amp;ABG$8,условия!$8:$8,"&gt;="&amp;ABG$8))</f>
        <v>86400.000000000029</v>
      </c>
      <c r="ABH40" s="21">
        <f>IF(ABH$8="",0,ABH27*SUMIFS(условия!77:77,условия!$7:$7,"&lt;="&amp;ABH$8,условия!$8:$8,"&gt;="&amp;ABH$8))</f>
        <v>86400.000000000029</v>
      </c>
      <c r="ABI40" s="21">
        <f>IF(ABI$8="",0,ABI27*SUMIFS(условия!77:77,условия!$7:$7,"&lt;="&amp;ABI$8,условия!$8:$8,"&gt;="&amp;ABI$8))</f>
        <v>86400.000000000029</v>
      </c>
      <c r="ABJ40" s="21">
        <f>IF(ABJ$8="",0,ABJ27*SUMIFS(условия!77:77,условия!$7:$7,"&lt;="&amp;ABJ$8,условия!$8:$8,"&gt;="&amp;ABJ$8))</f>
        <v>86400.000000000029</v>
      </c>
      <c r="ABK40" s="21">
        <f>IF(ABK$8="",0,ABK27*SUMIFS(условия!77:77,условия!$7:$7,"&lt;="&amp;ABK$8,условия!$8:$8,"&gt;="&amp;ABK$8))</f>
        <v>86400.000000000029</v>
      </c>
      <c r="ABL40" s="21">
        <f>IF(ABL$8="",0,ABL27*SUMIFS(условия!77:77,условия!$7:$7,"&lt;="&amp;ABL$8,условия!$8:$8,"&gt;="&amp;ABL$8))</f>
        <v>86400.000000000029</v>
      </c>
      <c r="ABM40" s="21">
        <f>IF(ABM$8="",0,ABM27*SUMIFS(условия!77:77,условия!$7:$7,"&lt;="&amp;ABM$8,условия!$8:$8,"&gt;="&amp;ABM$8))</f>
        <v>86400.000000000029</v>
      </c>
      <c r="ABN40" s="21">
        <f>IF(ABN$8="",0,ABN27*SUMIFS(условия!77:77,условия!$7:$7,"&lt;="&amp;ABN$8,условия!$8:$8,"&gt;="&amp;ABN$8))</f>
        <v>86400.000000000029</v>
      </c>
      <c r="ABO40" s="21">
        <f>IF(ABO$8="",0,ABO27*SUMIFS(условия!77:77,условия!$7:$7,"&lt;="&amp;ABO$8,условия!$8:$8,"&gt;="&amp;ABO$8))</f>
        <v>86400.000000000029</v>
      </c>
      <c r="ABP40" s="21">
        <f>IF(ABP$8="",0,ABP27*SUMIFS(условия!77:77,условия!$7:$7,"&lt;="&amp;ABP$8,условия!$8:$8,"&gt;="&amp;ABP$8))</f>
        <v>86400.000000000029</v>
      </c>
      <c r="ABQ40" s="21">
        <f>IF(ABQ$8="",0,ABQ27*SUMIFS(условия!77:77,условия!$7:$7,"&lt;="&amp;ABQ$8,условия!$8:$8,"&gt;="&amp;ABQ$8))</f>
        <v>86400.000000000029</v>
      </c>
      <c r="ABR40" s="21">
        <f>IF(ABR$8="",0,ABR27*SUMIFS(условия!77:77,условия!$7:$7,"&lt;="&amp;ABR$8,условия!$8:$8,"&gt;="&amp;ABR$8))</f>
        <v>86400.000000000029</v>
      </c>
      <c r="ABS40" s="21">
        <f>IF(ABS$8="",0,ABS27*SUMIFS(условия!77:77,условия!$7:$7,"&lt;="&amp;ABS$8,условия!$8:$8,"&gt;="&amp;ABS$8))</f>
        <v>86400.000000000029</v>
      </c>
      <c r="ABT40" s="21">
        <f>IF(ABT$8="",0,ABT27*SUMIFS(условия!77:77,условия!$7:$7,"&lt;="&amp;ABT$8,условия!$8:$8,"&gt;="&amp;ABT$8))</f>
        <v>91200.000000000015</v>
      </c>
      <c r="ABU40" s="21">
        <f>IF(ABU$8="",0,ABU27*SUMIFS(условия!77:77,условия!$7:$7,"&lt;="&amp;ABU$8,условия!$8:$8,"&gt;="&amp;ABU$8))</f>
        <v>91200.000000000015</v>
      </c>
      <c r="ABV40" s="21">
        <f>IF(ABV$8="",0,ABV27*SUMIFS(условия!77:77,условия!$7:$7,"&lt;="&amp;ABV$8,условия!$8:$8,"&gt;="&amp;ABV$8))</f>
        <v>91200.000000000015</v>
      </c>
      <c r="ABW40" s="21">
        <f>IF(ABW$8="",0,ABW27*SUMIFS(условия!77:77,условия!$7:$7,"&lt;="&amp;ABW$8,условия!$8:$8,"&gt;="&amp;ABW$8))</f>
        <v>91200.000000000015</v>
      </c>
      <c r="ABX40" s="21">
        <f>IF(ABX$8="",0,ABX27*SUMIFS(условия!77:77,условия!$7:$7,"&lt;="&amp;ABX$8,условия!$8:$8,"&gt;="&amp;ABX$8))</f>
        <v>91200.000000000015</v>
      </c>
      <c r="ABY40" s="21">
        <f>IF(ABY$8="",0,ABY27*SUMIFS(условия!77:77,условия!$7:$7,"&lt;="&amp;ABY$8,условия!$8:$8,"&gt;="&amp;ABY$8))</f>
        <v>91200.000000000015</v>
      </c>
      <c r="ABZ40" s="21">
        <f>IF(ABZ$8="",0,ABZ27*SUMIFS(условия!77:77,условия!$7:$7,"&lt;="&amp;ABZ$8,условия!$8:$8,"&gt;="&amp;ABZ$8))</f>
        <v>91200.000000000015</v>
      </c>
      <c r="ACA40" s="21">
        <f>IF(ACA$8="",0,ACA27*SUMIFS(условия!77:77,условия!$7:$7,"&lt;="&amp;ACA$8,условия!$8:$8,"&gt;="&amp;ACA$8))</f>
        <v>91200.000000000015</v>
      </c>
      <c r="ACB40" s="21">
        <f>IF(ACB$8="",0,ACB27*SUMIFS(условия!77:77,условия!$7:$7,"&lt;="&amp;ACB$8,условия!$8:$8,"&gt;="&amp;ACB$8))</f>
        <v>91200.000000000015</v>
      </c>
      <c r="ACC40" s="21">
        <f>IF(ACC$8="",0,ACC27*SUMIFS(условия!77:77,условия!$7:$7,"&lt;="&amp;ACC$8,условия!$8:$8,"&gt;="&amp;ACC$8))</f>
        <v>91200.000000000015</v>
      </c>
      <c r="ACD40" s="21">
        <f>IF(ACD$8="",0,ACD27*SUMIFS(условия!77:77,условия!$7:$7,"&lt;="&amp;ACD$8,условия!$8:$8,"&gt;="&amp;ACD$8))</f>
        <v>91200.000000000015</v>
      </c>
      <c r="ACE40" s="21">
        <f>IF(ACE$8="",0,ACE27*SUMIFS(условия!77:77,условия!$7:$7,"&lt;="&amp;ACE$8,условия!$8:$8,"&gt;="&amp;ACE$8))</f>
        <v>91200.000000000015</v>
      </c>
      <c r="ACF40" s="21">
        <f>IF(ACF$8="",0,ACF27*SUMIFS(условия!77:77,условия!$7:$7,"&lt;="&amp;ACF$8,условия!$8:$8,"&gt;="&amp;ACF$8))</f>
        <v>91200.000000000015</v>
      </c>
      <c r="ACG40" s="21">
        <f>IF(ACG$8="",0,ACG27*SUMIFS(условия!77:77,условия!$7:$7,"&lt;="&amp;ACG$8,условия!$8:$8,"&gt;="&amp;ACG$8))</f>
        <v>91200.000000000015</v>
      </c>
      <c r="ACH40" s="21">
        <f>IF(ACH$8="",0,ACH27*SUMIFS(условия!77:77,условия!$7:$7,"&lt;="&amp;ACH$8,условия!$8:$8,"&gt;="&amp;ACH$8))</f>
        <v>91200.000000000015</v>
      </c>
      <c r="ACI40" s="21">
        <f>IF(ACI$8="",0,ACI27*SUMIFS(условия!77:77,условия!$7:$7,"&lt;="&amp;ACI$8,условия!$8:$8,"&gt;="&amp;ACI$8))</f>
        <v>91200.000000000015</v>
      </c>
      <c r="ACJ40" s="21">
        <f>IF(ACJ$8="",0,ACJ27*SUMIFS(условия!77:77,условия!$7:$7,"&lt;="&amp;ACJ$8,условия!$8:$8,"&gt;="&amp;ACJ$8))</f>
        <v>91200.000000000015</v>
      </c>
      <c r="ACK40" s="21">
        <f>IF(ACK$8="",0,ACK27*SUMIFS(условия!77:77,условия!$7:$7,"&lt;="&amp;ACK$8,условия!$8:$8,"&gt;="&amp;ACK$8))</f>
        <v>91200.000000000015</v>
      </c>
      <c r="ACL40" s="21">
        <f>IF(ACL$8="",0,ACL27*SUMIFS(условия!77:77,условия!$7:$7,"&lt;="&amp;ACL$8,условия!$8:$8,"&gt;="&amp;ACL$8))</f>
        <v>91200.000000000015</v>
      </c>
      <c r="ACM40" s="21">
        <f>IF(ACM$8="",0,ACM27*SUMIFS(условия!77:77,условия!$7:$7,"&lt;="&amp;ACM$8,условия!$8:$8,"&gt;="&amp;ACM$8))</f>
        <v>91200.000000000015</v>
      </c>
      <c r="ACN40" s="21">
        <f>IF(ACN$8="",0,ACN27*SUMIFS(условия!77:77,условия!$7:$7,"&lt;="&amp;ACN$8,условия!$8:$8,"&gt;="&amp;ACN$8))</f>
        <v>91200.000000000015</v>
      </c>
      <c r="ACO40" s="21">
        <f>IF(ACO$8="",0,ACO27*SUMIFS(условия!77:77,условия!$7:$7,"&lt;="&amp;ACO$8,условия!$8:$8,"&gt;="&amp;ACO$8))</f>
        <v>91200.000000000015</v>
      </c>
      <c r="ACP40" s="21">
        <f>IF(ACP$8="",0,ACP27*SUMIFS(условия!77:77,условия!$7:$7,"&lt;="&amp;ACP$8,условия!$8:$8,"&gt;="&amp;ACP$8))</f>
        <v>91200.000000000015</v>
      </c>
      <c r="ACQ40" s="21">
        <f>IF(ACQ$8="",0,ACQ27*SUMIFS(условия!77:77,условия!$7:$7,"&lt;="&amp;ACQ$8,условия!$8:$8,"&gt;="&amp;ACQ$8))</f>
        <v>91200.000000000015</v>
      </c>
      <c r="ACR40" s="21">
        <f>IF(ACR$8="",0,ACR27*SUMIFS(условия!77:77,условия!$7:$7,"&lt;="&amp;ACR$8,условия!$8:$8,"&gt;="&amp;ACR$8))</f>
        <v>91200.000000000015</v>
      </c>
      <c r="ACS40" s="21">
        <f>IF(ACS$8="",0,ACS27*SUMIFS(условия!77:77,условия!$7:$7,"&lt;="&amp;ACS$8,условия!$8:$8,"&gt;="&amp;ACS$8))</f>
        <v>91200.000000000015</v>
      </c>
      <c r="ACT40" s="21">
        <f>IF(ACT$8="",0,ACT27*SUMIFS(условия!77:77,условия!$7:$7,"&lt;="&amp;ACT$8,условия!$8:$8,"&gt;="&amp;ACT$8))</f>
        <v>91200.000000000015</v>
      </c>
      <c r="ACU40" s="21">
        <f>IF(ACU$8="",0,ACU27*SUMIFS(условия!77:77,условия!$7:$7,"&lt;="&amp;ACU$8,условия!$8:$8,"&gt;="&amp;ACU$8))</f>
        <v>91200.000000000015</v>
      </c>
      <c r="ACV40" s="21">
        <f>IF(ACV$8="",0,ACV27*SUMIFS(условия!77:77,условия!$7:$7,"&lt;="&amp;ACV$8,условия!$8:$8,"&gt;="&amp;ACV$8))</f>
        <v>91200.000000000015</v>
      </c>
      <c r="ACW40" s="21">
        <f>IF(ACW$8="",0,ACW27*SUMIFS(условия!77:77,условия!$7:$7,"&lt;="&amp;ACW$8,условия!$8:$8,"&gt;="&amp;ACW$8))</f>
        <v>91200.000000000015</v>
      </c>
      <c r="ACX40" s="21">
        <f>IF(ACX$8="",0,ACX27*SUMIFS(условия!77:77,условия!$7:$7,"&lt;="&amp;ACX$8,условия!$8:$8,"&gt;="&amp;ACX$8))</f>
        <v>91200.000000000015</v>
      </c>
      <c r="ACY40" s="21">
        <f>IF(ACY$8="",0,ACY27*SUMIFS(условия!77:77,условия!$7:$7,"&lt;="&amp;ACY$8,условия!$8:$8,"&gt;="&amp;ACY$8))</f>
        <v>100800.00000000001</v>
      </c>
      <c r="ACZ40" s="21">
        <f>IF(ACZ$8="",0,ACZ27*SUMIFS(условия!77:77,условия!$7:$7,"&lt;="&amp;ACZ$8,условия!$8:$8,"&gt;="&amp;ACZ$8))</f>
        <v>100800.00000000001</v>
      </c>
      <c r="ADA40" s="21">
        <f>IF(ADA$8="",0,ADA27*SUMIFS(условия!77:77,условия!$7:$7,"&lt;="&amp;ADA$8,условия!$8:$8,"&gt;="&amp;ADA$8))</f>
        <v>100800.00000000001</v>
      </c>
      <c r="ADB40" s="21">
        <f>IF(ADB$8="",0,ADB27*SUMIFS(условия!77:77,условия!$7:$7,"&lt;="&amp;ADB$8,условия!$8:$8,"&gt;="&amp;ADB$8))</f>
        <v>100800.00000000001</v>
      </c>
      <c r="ADC40" s="21">
        <f>IF(ADC$8="",0,ADC27*SUMIFS(условия!77:77,условия!$7:$7,"&lt;="&amp;ADC$8,условия!$8:$8,"&gt;="&amp;ADC$8))</f>
        <v>100800.00000000001</v>
      </c>
      <c r="ADD40" s="21">
        <f>IF(ADD$8="",0,ADD27*SUMIFS(условия!77:77,условия!$7:$7,"&lt;="&amp;ADD$8,условия!$8:$8,"&gt;="&amp;ADD$8))</f>
        <v>100800.00000000001</v>
      </c>
      <c r="ADE40" s="21">
        <f>IF(ADE$8="",0,ADE27*SUMIFS(условия!77:77,условия!$7:$7,"&lt;="&amp;ADE$8,условия!$8:$8,"&gt;="&amp;ADE$8))</f>
        <v>100800.00000000001</v>
      </c>
      <c r="ADF40" s="21">
        <f>IF(ADF$8="",0,ADF27*SUMIFS(условия!77:77,условия!$7:$7,"&lt;="&amp;ADF$8,условия!$8:$8,"&gt;="&amp;ADF$8))</f>
        <v>100800.00000000001</v>
      </c>
      <c r="ADG40" s="21">
        <f>IF(ADG$8="",0,ADG27*SUMIFS(условия!77:77,условия!$7:$7,"&lt;="&amp;ADG$8,условия!$8:$8,"&gt;="&amp;ADG$8))</f>
        <v>100800.00000000001</v>
      </c>
      <c r="ADH40" s="21">
        <f>IF(ADH$8="",0,ADH27*SUMIFS(условия!77:77,условия!$7:$7,"&lt;="&amp;ADH$8,условия!$8:$8,"&gt;="&amp;ADH$8))</f>
        <v>100800.00000000001</v>
      </c>
      <c r="ADI40" s="21">
        <f>IF(ADI$8="",0,ADI27*SUMIFS(условия!77:77,условия!$7:$7,"&lt;="&amp;ADI$8,условия!$8:$8,"&gt;="&amp;ADI$8))</f>
        <v>100800.00000000001</v>
      </c>
      <c r="ADJ40" s="21">
        <f>IF(ADJ$8="",0,ADJ27*SUMIFS(условия!77:77,условия!$7:$7,"&lt;="&amp;ADJ$8,условия!$8:$8,"&gt;="&amp;ADJ$8))</f>
        <v>100800.00000000001</v>
      </c>
      <c r="ADK40" s="21">
        <f>IF(ADK$8="",0,ADK27*SUMIFS(условия!77:77,условия!$7:$7,"&lt;="&amp;ADK$8,условия!$8:$8,"&gt;="&amp;ADK$8))</f>
        <v>100800.00000000001</v>
      </c>
      <c r="ADL40" s="21">
        <f>IF(ADL$8="",0,ADL27*SUMIFS(условия!77:77,условия!$7:$7,"&lt;="&amp;ADL$8,условия!$8:$8,"&gt;="&amp;ADL$8))</f>
        <v>100800.00000000001</v>
      </c>
      <c r="ADM40" s="21">
        <f>IF(ADM$8="",0,ADM27*SUMIFS(условия!77:77,условия!$7:$7,"&lt;="&amp;ADM$8,условия!$8:$8,"&gt;="&amp;ADM$8))</f>
        <v>100800.00000000001</v>
      </c>
      <c r="ADN40" s="21">
        <f>IF(ADN$8="",0,ADN27*SUMIFS(условия!77:77,условия!$7:$7,"&lt;="&amp;ADN$8,условия!$8:$8,"&gt;="&amp;ADN$8))</f>
        <v>100800.00000000001</v>
      </c>
      <c r="ADO40" s="21">
        <f>IF(ADO$8="",0,ADO27*SUMIFS(условия!77:77,условия!$7:$7,"&lt;="&amp;ADO$8,условия!$8:$8,"&gt;="&amp;ADO$8))</f>
        <v>100800.00000000001</v>
      </c>
      <c r="ADP40" s="21">
        <f>IF(ADP$8="",0,ADP27*SUMIFS(условия!77:77,условия!$7:$7,"&lt;="&amp;ADP$8,условия!$8:$8,"&gt;="&amp;ADP$8))</f>
        <v>100800.00000000001</v>
      </c>
      <c r="ADQ40" s="21">
        <f>IF(ADQ$8="",0,ADQ27*SUMIFS(условия!77:77,условия!$7:$7,"&lt;="&amp;ADQ$8,условия!$8:$8,"&gt;="&amp;ADQ$8))</f>
        <v>100800.00000000001</v>
      </c>
      <c r="ADR40" s="21">
        <f>IF(ADR$8="",0,ADR27*SUMIFS(условия!77:77,условия!$7:$7,"&lt;="&amp;ADR$8,условия!$8:$8,"&gt;="&amp;ADR$8))</f>
        <v>100800.00000000001</v>
      </c>
      <c r="ADS40" s="21">
        <f>IF(ADS$8="",0,ADS27*SUMIFS(условия!77:77,условия!$7:$7,"&lt;="&amp;ADS$8,условия!$8:$8,"&gt;="&amp;ADS$8))</f>
        <v>100800.00000000001</v>
      </c>
      <c r="ADT40" s="21">
        <f>IF(ADT$8="",0,ADT27*SUMIFS(условия!77:77,условия!$7:$7,"&lt;="&amp;ADT$8,условия!$8:$8,"&gt;="&amp;ADT$8))</f>
        <v>100800.00000000001</v>
      </c>
      <c r="ADU40" s="21">
        <f>IF(ADU$8="",0,ADU27*SUMIFS(условия!77:77,условия!$7:$7,"&lt;="&amp;ADU$8,условия!$8:$8,"&gt;="&amp;ADU$8))</f>
        <v>100800.00000000001</v>
      </c>
      <c r="ADV40" s="21">
        <f>IF(ADV$8="",0,ADV27*SUMIFS(условия!77:77,условия!$7:$7,"&lt;="&amp;ADV$8,условия!$8:$8,"&gt;="&amp;ADV$8))</f>
        <v>100800.00000000001</v>
      </c>
      <c r="ADW40" s="21">
        <f>IF(ADW$8="",0,ADW27*SUMIFS(условия!77:77,условия!$7:$7,"&lt;="&amp;ADW$8,условия!$8:$8,"&gt;="&amp;ADW$8))</f>
        <v>100800.00000000001</v>
      </c>
      <c r="ADX40" s="21">
        <f>IF(ADX$8="",0,ADX27*SUMIFS(условия!77:77,условия!$7:$7,"&lt;="&amp;ADX$8,условия!$8:$8,"&gt;="&amp;ADX$8))</f>
        <v>100800.00000000001</v>
      </c>
      <c r="ADY40" s="21">
        <f>IF(ADY$8="",0,ADY27*SUMIFS(условия!77:77,условия!$7:$7,"&lt;="&amp;ADY$8,условия!$8:$8,"&gt;="&amp;ADY$8))</f>
        <v>100800.00000000001</v>
      </c>
      <c r="ADZ40" s="21">
        <f>IF(ADZ$8="",0,ADZ27*SUMIFS(условия!77:77,условия!$7:$7,"&lt;="&amp;ADZ$8,условия!$8:$8,"&gt;="&amp;ADZ$8))</f>
        <v>100800.00000000001</v>
      </c>
      <c r="AEA40" s="21">
        <f>IF(AEA$8="",0,AEA27*SUMIFS(условия!77:77,условия!$7:$7,"&lt;="&amp;AEA$8,условия!$8:$8,"&gt;="&amp;AEA$8))</f>
        <v>100800.00000000001</v>
      </c>
      <c r="AEB40" s="21">
        <f>IF(AEB$8="",0,AEB27*SUMIFS(условия!77:77,условия!$7:$7,"&lt;="&amp;AEB$8,условия!$8:$8,"&gt;="&amp;AEB$8))</f>
        <v>100800.00000000001</v>
      </c>
      <c r="AEC40" s="21">
        <f>IF(AEC$8="",0,AEC27*SUMIFS(условия!77:77,условия!$7:$7,"&lt;="&amp;AEC$8,условия!$8:$8,"&gt;="&amp;AEC$8))</f>
        <v>100800.00000000001</v>
      </c>
      <c r="AED40" s="21">
        <f>IF(AED$8="",0,AED27*SUMIFS(условия!77:77,условия!$7:$7,"&lt;="&amp;AED$8,условия!$8:$8,"&gt;="&amp;AED$8))</f>
        <v>165600.00000000003</v>
      </c>
      <c r="AEE40" s="21">
        <f>IF(AEE$8="",0,AEE27*SUMIFS(условия!77:77,условия!$7:$7,"&lt;="&amp;AEE$8,условия!$8:$8,"&gt;="&amp;AEE$8))</f>
        <v>165600.00000000003</v>
      </c>
      <c r="AEF40" s="21">
        <f>IF(AEF$8="",0,AEF27*SUMIFS(условия!77:77,условия!$7:$7,"&lt;="&amp;AEF$8,условия!$8:$8,"&gt;="&amp;AEF$8))</f>
        <v>165600.00000000003</v>
      </c>
      <c r="AEG40" s="21">
        <f>IF(AEG$8="",0,AEG27*SUMIFS(условия!77:77,условия!$7:$7,"&lt;="&amp;AEG$8,условия!$8:$8,"&gt;="&amp;AEG$8))</f>
        <v>165600.00000000003</v>
      </c>
      <c r="AEH40" s="21">
        <f>IF(AEH$8="",0,AEH27*SUMIFS(условия!77:77,условия!$7:$7,"&lt;="&amp;AEH$8,условия!$8:$8,"&gt;="&amp;AEH$8))</f>
        <v>165600.00000000003</v>
      </c>
      <c r="AEI40" s="21">
        <f>IF(AEI$8="",0,AEI27*SUMIFS(условия!77:77,условия!$7:$7,"&lt;="&amp;AEI$8,условия!$8:$8,"&gt;="&amp;AEI$8))</f>
        <v>165600.00000000003</v>
      </c>
      <c r="AEJ40" s="21">
        <f>IF(AEJ$8="",0,AEJ27*SUMIFS(условия!77:77,условия!$7:$7,"&lt;="&amp;AEJ$8,условия!$8:$8,"&gt;="&amp;AEJ$8))</f>
        <v>165600.00000000003</v>
      </c>
      <c r="AEK40" s="21">
        <f>IF(AEK$8="",0,AEK27*SUMIFS(условия!77:77,условия!$7:$7,"&lt;="&amp;AEK$8,условия!$8:$8,"&gt;="&amp;AEK$8))</f>
        <v>165600.00000000003</v>
      </c>
      <c r="AEL40" s="21">
        <f>IF(AEL$8="",0,AEL27*SUMIFS(условия!77:77,условия!$7:$7,"&lt;="&amp;AEL$8,условия!$8:$8,"&gt;="&amp;AEL$8))</f>
        <v>165600.00000000003</v>
      </c>
      <c r="AEM40" s="21">
        <f>IF(AEM$8="",0,AEM27*SUMIFS(условия!77:77,условия!$7:$7,"&lt;="&amp;AEM$8,условия!$8:$8,"&gt;="&amp;AEM$8))</f>
        <v>165600.00000000003</v>
      </c>
      <c r="AEN40" s="21">
        <f>IF(AEN$8="",0,AEN27*SUMIFS(условия!77:77,условия!$7:$7,"&lt;="&amp;AEN$8,условия!$8:$8,"&gt;="&amp;AEN$8))</f>
        <v>165600.00000000003</v>
      </c>
      <c r="AEO40" s="21">
        <f>IF(AEO$8="",0,AEO27*SUMIFS(условия!77:77,условия!$7:$7,"&lt;="&amp;AEO$8,условия!$8:$8,"&gt;="&amp;AEO$8))</f>
        <v>165600.00000000003</v>
      </c>
      <c r="AEP40" s="21">
        <f>IF(AEP$8="",0,AEP27*SUMIFS(условия!77:77,условия!$7:$7,"&lt;="&amp;AEP$8,условия!$8:$8,"&gt;="&amp;AEP$8))</f>
        <v>165600.00000000003</v>
      </c>
      <c r="AEQ40" s="21">
        <f>IF(AEQ$8="",0,AEQ27*SUMIFS(условия!77:77,условия!$7:$7,"&lt;="&amp;AEQ$8,условия!$8:$8,"&gt;="&amp;AEQ$8))</f>
        <v>165600.00000000003</v>
      </c>
      <c r="AER40" s="21">
        <f>IF(AER$8="",0,AER27*SUMIFS(условия!77:77,условия!$7:$7,"&lt;="&amp;AER$8,условия!$8:$8,"&gt;="&amp;AER$8))</f>
        <v>165600.00000000003</v>
      </c>
      <c r="AES40" s="21">
        <f>IF(AES$8="",0,AES27*SUMIFS(условия!77:77,условия!$7:$7,"&lt;="&amp;AES$8,условия!$8:$8,"&gt;="&amp;AES$8))</f>
        <v>165600.00000000003</v>
      </c>
      <c r="AET40" s="21">
        <f>IF(AET$8="",0,AET27*SUMIFS(условия!77:77,условия!$7:$7,"&lt;="&amp;AET$8,условия!$8:$8,"&gt;="&amp;AET$8))</f>
        <v>165600.00000000003</v>
      </c>
      <c r="AEU40" s="21">
        <f>IF(AEU$8="",0,AEU27*SUMIFS(условия!77:77,условия!$7:$7,"&lt;="&amp;AEU$8,условия!$8:$8,"&gt;="&amp;AEU$8))</f>
        <v>165600.00000000003</v>
      </c>
      <c r="AEV40" s="21">
        <f>IF(AEV$8="",0,AEV27*SUMIFS(условия!77:77,условия!$7:$7,"&lt;="&amp;AEV$8,условия!$8:$8,"&gt;="&amp;AEV$8))</f>
        <v>165600.00000000003</v>
      </c>
      <c r="AEW40" s="21">
        <f>IF(AEW$8="",0,AEW27*SUMIFS(условия!77:77,условия!$7:$7,"&lt;="&amp;AEW$8,условия!$8:$8,"&gt;="&amp;AEW$8))</f>
        <v>165600.00000000003</v>
      </c>
      <c r="AEX40" s="21">
        <f>IF(AEX$8="",0,AEX27*SUMIFS(условия!77:77,условия!$7:$7,"&lt;="&amp;AEX$8,условия!$8:$8,"&gt;="&amp;AEX$8))</f>
        <v>165600.00000000003</v>
      </c>
      <c r="AEY40" s="21">
        <f>IF(AEY$8="",0,AEY27*SUMIFS(условия!77:77,условия!$7:$7,"&lt;="&amp;AEY$8,условия!$8:$8,"&gt;="&amp;AEY$8))</f>
        <v>165600.00000000003</v>
      </c>
      <c r="AEZ40" s="21">
        <f>IF(AEZ$8="",0,AEZ27*SUMIFS(условия!77:77,условия!$7:$7,"&lt;="&amp;AEZ$8,условия!$8:$8,"&gt;="&amp;AEZ$8))</f>
        <v>165600.00000000003</v>
      </c>
      <c r="AFA40" s="21">
        <f>IF(AFA$8="",0,AFA27*SUMIFS(условия!77:77,условия!$7:$7,"&lt;="&amp;AFA$8,условия!$8:$8,"&gt;="&amp;AFA$8))</f>
        <v>165600.00000000003</v>
      </c>
      <c r="AFB40" s="21">
        <f>IF(AFB$8="",0,AFB27*SUMIFS(условия!77:77,условия!$7:$7,"&lt;="&amp;AFB$8,условия!$8:$8,"&gt;="&amp;AFB$8))</f>
        <v>165600.00000000003</v>
      </c>
      <c r="AFC40" s="21">
        <f>IF(AFC$8="",0,AFC27*SUMIFS(условия!77:77,условия!$7:$7,"&lt;="&amp;AFC$8,условия!$8:$8,"&gt;="&amp;AFC$8))</f>
        <v>165600.00000000003</v>
      </c>
      <c r="AFD40" s="21">
        <f>IF(AFD$8="",0,AFD27*SUMIFS(условия!77:77,условия!$7:$7,"&lt;="&amp;AFD$8,условия!$8:$8,"&gt;="&amp;AFD$8))</f>
        <v>165600.00000000003</v>
      </c>
      <c r="AFE40" s="21">
        <f>IF(AFE$8="",0,AFE27*SUMIFS(условия!77:77,условия!$7:$7,"&lt;="&amp;AFE$8,условия!$8:$8,"&gt;="&amp;AFE$8))</f>
        <v>165600.00000000003</v>
      </c>
      <c r="AFF40" s="21">
        <f>IF(AFF$8="",0,AFF27*SUMIFS(условия!77:77,условия!$7:$7,"&lt;="&amp;AFF$8,условия!$8:$8,"&gt;="&amp;AFF$8))</f>
        <v>165600.00000000003</v>
      </c>
      <c r="AFG40" s="21">
        <f>IF(AFG$8="",0,AFG27*SUMIFS(условия!77:77,условия!$7:$7,"&lt;="&amp;AFG$8,условия!$8:$8,"&gt;="&amp;AFG$8))</f>
        <v>165600.00000000003</v>
      </c>
    </row>
    <row r="41" spans="1:839" s="42" customFormat="1" ht="6" customHeight="1" x14ac:dyDescent="0.25">
      <c r="A41" s="21"/>
      <c r="B41" s="21"/>
      <c r="C41" s="21"/>
      <c r="D41" s="49"/>
      <c r="E41" s="21"/>
      <c r="F41" s="21"/>
      <c r="G41" s="21"/>
      <c r="H41" s="21"/>
      <c r="I41" s="21"/>
      <c r="J41" s="21"/>
      <c r="K41" s="41"/>
      <c r="L41" s="21"/>
      <c r="M41" s="21"/>
      <c r="N41" s="21"/>
      <c r="O41" s="21"/>
      <c r="P41" s="21"/>
      <c r="Q41" s="4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</row>
    <row r="42" spans="1:839" s="42" customFormat="1" x14ac:dyDescent="0.25">
      <c r="A42" s="21"/>
      <c r="B42" s="21"/>
      <c r="C42" s="21"/>
      <c r="D42" s="49"/>
      <c r="E42" s="21" t="str">
        <f>структура!$G$31</f>
        <v>расчет процентов по займам в срок</v>
      </c>
      <c r="F42" s="21"/>
      <c r="G42" s="21" t="str">
        <f>структура!$J$10</f>
        <v>повторный заем</v>
      </c>
      <c r="H42" s="21"/>
      <c r="I42" s="21" t="str">
        <f>IF($E42="","",INDEX(структура!$H$10:$H$153,SUMIFS(структура!$C$10:$C$153,структура!$G$10:$G$153,$E42)))</f>
        <v>руб</v>
      </c>
      <c r="J42" s="21"/>
      <c r="K42" s="41"/>
      <c r="L42" s="21"/>
      <c r="M42" s="21"/>
      <c r="N42" s="21"/>
      <c r="O42" s="21"/>
      <c r="P42" s="21"/>
      <c r="Q42" s="41"/>
      <c r="R42" s="21">
        <f>IF(R$8="",0,R38*условия!$R59*SUMIFS(условия!55:55,условия!$7:$7,"&lt;="&amp;R$8,условия!$8:$8,"&gt;="&amp;R$8))</f>
        <v>14280.000000000004</v>
      </c>
      <c r="S42" s="21">
        <f>IF(S$8="",0,S38*условия!$R59*SUMIFS(условия!55:55,условия!$7:$7,"&lt;="&amp;S$8,условия!$8:$8,"&gt;="&amp;S$8))</f>
        <v>14280.000000000004</v>
      </c>
      <c r="T42" s="21">
        <f>IF(T$8="",0,T38*условия!$R59*SUMIFS(условия!55:55,условия!$7:$7,"&lt;="&amp;T$8,условия!$8:$8,"&gt;="&amp;T$8))</f>
        <v>14280.000000000004</v>
      </c>
      <c r="U42" s="21">
        <f>IF(U$8="",0,U38*условия!$R59*SUMIFS(условия!55:55,условия!$7:$7,"&lt;="&amp;U$8,условия!$8:$8,"&gt;="&amp;U$8))</f>
        <v>14280.000000000004</v>
      </c>
      <c r="V42" s="21">
        <f>IF(V$8="",0,V38*условия!$R59*SUMIFS(условия!55:55,условия!$7:$7,"&lt;="&amp;V$8,условия!$8:$8,"&gt;="&amp;V$8))</f>
        <v>14280.000000000004</v>
      </c>
      <c r="W42" s="21">
        <f>IF(W$8="",0,W38*условия!$R59*SUMIFS(условия!55:55,условия!$7:$7,"&lt;="&amp;W$8,условия!$8:$8,"&gt;="&amp;W$8))</f>
        <v>14280.000000000004</v>
      </c>
      <c r="X42" s="21">
        <f>IF(X$8="",0,X38*условия!$R59*SUMIFS(условия!55:55,условия!$7:$7,"&lt;="&amp;X$8,условия!$8:$8,"&gt;="&amp;X$8))</f>
        <v>14280.000000000004</v>
      </c>
      <c r="Y42" s="21">
        <f>IF(Y$8="",0,Y38*условия!$R59*SUMIFS(условия!55:55,условия!$7:$7,"&lt;="&amp;Y$8,условия!$8:$8,"&gt;="&amp;Y$8))</f>
        <v>14280.000000000004</v>
      </c>
      <c r="Z42" s="21">
        <f>IF(Z$8="",0,Z38*условия!$R59*SUMIFS(условия!55:55,условия!$7:$7,"&lt;="&amp;Z$8,условия!$8:$8,"&gt;="&amp;Z$8))</f>
        <v>14280.000000000004</v>
      </c>
      <c r="AA42" s="21">
        <f>IF(AA$8="",0,AA38*условия!$R59*SUMIFS(условия!55:55,условия!$7:$7,"&lt;="&amp;AA$8,условия!$8:$8,"&gt;="&amp;AA$8))</f>
        <v>14280.000000000004</v>
      </c>
      <c r="AB42" s="21">
        <f>IF(AB$8="",0,AB38*условия!$R59*SUMIFS(условия!55:55,условия!$7:$7,"&lt;="&amp;AB$8,условия!$8:$8,"&gt;="&amp;AB$8))</f>
        <v>14280.000000000004</v>
      </c>
      <c r="AC42" s="21">
        <f>IF(AC$8="",0,AC38*условия!$R59*SUMIFS(условия!55:55,условия!$7:$7,"&lt;="&amp;AC$8,условия!$8:$8,"&gt;="&amp;AC$8))</f>
        <v>14280.000000000004</v>
      </c>
      <c r="AD42" s="21">
        <f>IF(AD$8="",0,AD38*условия!$R59*SUMIFS(условия!55:55,условия!$7:$7,"&lt;="&amp;AD$8,условия!$8:$8,"&gt;="&amp;AD$8))</f>
        <v>14280.000000000004</v>
      </c>
      <c r="AE42" s="21">
        <f>IF(AE$8="",0,AE38*условия!$R59*SUMIFS(условия!55:55,условия!$7:$7,"&lt;="&amp;AE$8,условия!$8:$8,"&gt;="&amp;AE$8))</f>
        <v>14280.000000000004</v>
      </c>
      <c r="AF42" s="21">
        <f>IF(AF$8="",0,AF38*условия!$R59*SUMIFS(условия!55:55,условия!$7:$7,"&lt;="&amp;AF$8,условия!$8:$8,"&gt;="&amp;AF$8))</f>
        <v>14280.000000000004</v>
      </c>
      <c r="AG42" s="21">
        <f>IF(AG$8="",0,AG38*условия!$R59*SUMIFS(условия!55:55,условия!$7:$7,"&lt;="&amp;AG$8,условия!$8:$8,"&gt;="&amp;AG$8))</f>
        <v>14280.000000000004</v>
      </c>
      <c r="AH42" s="21">
        <f>IF(AH$8="",0,AH38*условия!$R59*SUMIFS(условия!55:55,условия!$7:$7,"&lt;="&amp;AH$8,условия!$8:$8,"&gt;="&amp;AH$8))</f>
        <v>14280.000000000004</v>
      </c>
      <c r="AI42" s="21">
        <f>IF(AI$8="",0,AI38*условия!$R59*SUMIFS(условия!55:55,условия!$7:$7,"&lt;="&amp;AI$8,условия!$8:$8,"&gt;="&amp;AI$8))</f>
        <v>14280.000000000004</v>
      </c>
      <c r="AJ42" s="21">
        <f>IF(AJ$8="",0,AJ38*условия!$R59*SUMIFS(условия!55:55,условия!$7:$7,"&lt;="&amp;AJ$8,условия!$8:$8,"&gt;="&amp;AJ$8))</f>
        <v>14280.000000000004</v>
      </c>
      <c r="AK42" s="21">
        <f>IF(AK$8="",0,AK38*условия!$R59*SUMIFS(условия!55:55,условия!$7:$7,"&lt;="&amp;AK$8,условия!$8:$8,"&gt;="&amp;AK$8))</f>
        <v>14280.000000000004</v>
      </c>
      <c r="AL42" s="21">
        <f>IF(AL$8="",0,AL38*условия!$R59*SUMIFS(условия!55:55,условия!$7:$7,"&lt;="&amp;AL$8,условия!$8:$8,"&gt;="&amp;AL$8))</f>
        <v>14280.000000000004</v>
      </c>
      <c r="AM42" s="21">
        <f>IF(AM$8="",0,AM38*условия!$R59*SUMIFS(условия!55:55,условия!$7:$7,"&lt;="&amp;AM$8,условия!$8:$8,"&gt;="&amp;AM$8))</f>
        <v>14280.000000000004</v>
      </c>
      <c r="AN42" s="21">
        <f>IF(AN$8="",0,AN38*условия!$R59*SUMIFS(условия!55:55,условия!$7:$7,"&lt;="&amp;AN$8,условия!$8:$8,"&gt;="&amp;AN$8))</f>
        <v>14280.000000000004</v>
      </c>
      <c r="AO42" s="21">
        <f>IF(AO$8="",0,AO38*условия!$R59*SUMIFS(условия!55:55,условия!$7:$7,"&lt;="&amp;AO$8,условия!$8:$8,"&gt;="&amp;AO$8))</f>
        <v>14280.000000000004</v>
      </c>
      <c r="AP42" s="21">
        <f>IF(AP$8="",0,AP38*условия!$R59*SUMIFS(условия!55:55,условия!$7:$7,"&lt;="&amp;AP$8,условия!$8:$8,"&gt;="&amp;AP$8))</f>
        <v>14280.000000000004</v>
      </c>
      <c r="AQ42" s="21">
        <f>IF(AQ$8="",0,AQ38*условия!$R59*SUMIFS(условия!55:55,условия!$7:$7,"&lt;="&amp;AQ$8,условия!$8:$8,"&gt;="&amp;AQ$8))</f>
        <v>14280.000000000004</v>
      </c>
      <c r="AR42" s="21">
        <f>IF(AR$8="",0,AR38*условия!$R59*SUMIFS(условия!55:55,условия!$7:$7,"&lt;="&amp;AR$8,условия!$8:$8,"&gt;="&amp;AR$8))</f>
        <v>14280.000000000004</v>
      </c>
      <c r="AS42" s="21">
        <f>IF(AS$8="",0,AS38*условия!$R59*SUMIFS(условия!55:55,условия!$7:$7,"&lt;="&amp;AS$8,условия!$8:$8,"&gt;="&amp;AS$8))</f>
        <v>14280.000000000004</v>
      </c>
      <c r="AT42" s="21">
        <f>IF(AT$8="",0,AT38*условия!$R59*SUMIFS(условия!55:55,условия!$7:$7,"&lt;="&amp;AT$8,условия!$8:$8,"&gt;="&amp;AT$8))</f>
        <v>14280.000000000004</v>
      </c>
      <c r="AU42" s="21">
        <f>IF(AU$8="",0,AU38*условия!$R59*SUMIFS(условия!55:55,условия!$7:$7,"&lt;="&amp;AU$8,условия!$8:$8,"&gt;="&amp;AU$8))</f>
        <v>14280.000000000004</v>
      </c>
      <c r="AV42" s="21">
        <f>IF(AV$8="",0,AV38*условия!$R59*SUMIFS(условия!55:55,условия!$7:$7,"&lt;="&amp;AV$8,условия!$8:$8,"&gt;="&amp;AV$8))</f>
        <v>14280.000000000004</v>
      </c>
      <c r="AW42" s="21">
        <f>IF(AW$8="",0,AW38*условия!$R59*SUMIFS(условия!55:55,условия!$7:$7,"&lt;="&amp;AW$8,условия!$8:$8,"&gt;="&amp;AW$8))</f>
        <v>28560.000000000007</v>
      </c>
      <c r="AX42" s="21">
        <f>IF(AX$8="",0,AX38*условия!$R59*SUMIFS(условия!55:55,условия!$7:$7,"&lt;="&amp;AX$8,условия!$8:$8,"&gt;="&amp;AX$8))</f>
        <v>28560.000000000007</v>
      </c>
      <c r="AY42" s="21">
        <f>IF(AY$8="",0,AY38*условия!$R59*SUMIFS(условия!55:55,условия!$7:$7,"&lt;="&amp;AY$8,условия!$8:$8,"&gt;="&amp;AY$8))</f>
        <v>28560.000000000007</v>
      </c>
      <c r="AZ42" s="21">
        <f>IF(AZ$8="",0,AZ38*условия!$R59*SUMIFS(условия!55:55,условия!$7:$7,"&lt;="&amp;AZ$8,условия!$8:$8,"&gt;="&amp;AZ$8))</f>
        <v>28560.000000000007</v>
      </c>
      <c r="BA42" s="21">
        <f>IF(BA$8="",0,BA38*условия!$R59*SUMIFS(условия!55:55,условия!$7:$7,"&lt;="&amp;BA$8,условия!$8:$8,"&gt;="&amp;BA$8))</f>
        <v>28560.000000000007</v>
      </c>
      <c r="BB42" s="21">
        <f>IF(BB$8="",0,BB38*условия!$R59*SUMIFS(условия!55:55,условия!$7:$7,"&lt;="&amp;BB$8,условия!$8:$8,"&gt;="&amp;BB$8))</f>
        <v>28560.000000000007</v>
      </c>
      <c r="BC42" s="21">
        <f>IF(BC$8="",0,BC38*условия!$R59*SUMIFS(условия!55:55,условия!$7:$7,"&lt;="&amp;BC$8,условия!$8:$8,"&gt;="&amp;BC$8))</f>
        <v>28560.000000000007</v>
      </c>
      <c r="BD42" s="21">
        <f>IF(BD$8="",0,BD38*условия!$R59*SUMIFS(условия!55:55,условия!$7:$7,"&lt;="&amp;BD$8,условия!$8:$8,"&gt;="&amp;BD$8))</f>
        <v>28560.000000000007</v>
      </c>
      <c r="BE42" s="21">
        <f>IF(BE$8="",0,BE38*условия!$R59*SUMIFS(условия!55:55,условия!$7:$7,"&lt;="&amp;BE$8,условия!$8:$8,"&gt;="&amp;BE$8))</f>
        <v>28560.000000000007</v>
      </c>
      <c r="BF42" s="21">
        <f>IF(BF$8="",0,BF38*условия!$R59*SUMIFS(условия!55:55,условия!$7:$7,"&lt;="&amp;BF$8,условия!$8:$8,"&gt;="&amp;BF$8))</f>
        <v>28560.000000000007</v>
      </c>
      <c r="BG42" s="21">
        <f>IF(BG$8="",0,BG38*условия!$R59*SUMIFS(условия!55:55,условия!$7:$7,"&lt;="&amp;BG$8,условия!$8:$8,"&gt;="&amp;BG$8))</f>
        <v>28560.000000000007</v>
      </c>
      <c r="BH42" s="21">
        <f>IF(BH$8="",0,BH38*условия!$R59*SUMIFS(условия!55:55,условия!$7:$7,"&lt;="&amp;BH$8,условия!$8:$8,"&gt;="&amp;BH$8))</f>
        <v>28560.000000000007</v>
      </c>
      <c r="BI42" s="21">
        <f>IF(BI$8="",0,BI38*условия!$R59*SUMIFS(условия!55:55,условия!$7:$7,"&lt;="&amp;BI$8,условия!$8:$8,"&gt;="&amp;BI$8))</f>
        <v>28560.000000000007</v>
      </c>
      <c r="BJ42" s="21">
        <f>IF(BJ$8="",0,BJ38*условия!$R59*SUMIFS(условия!55:55,условия!$7:$7,"&lt;="&amp;BJ$8,условия!$8:$8,"&gt;="&amp;BJ$8))</f>
        <v>28560.000000000007</v>
      </c>
      <c r="BK42" s="21">
        <f>IF(BK$8="",0,BK38*условия!$R59*SUMIFS(условия!55:55,условия!$7:$7,"&lt;="&amp;BK$8,условия!$8:$8,"&gt;="&amp;BK$8))</f>
        <v>28560.000000000007</v>
      </c>
      <c r="BL42" s="21">
        <f>IF(BL$8="",0,BL38*условия!$R59*SUMIFS(условия!55:55,условия!$7:$7,"&lt;="&amp;BL$8,условия!$8:$8,"&gt;="&amp;BL$8))</f>
        <v>28560.000000000007</v>
      </c>
      <c r="BM42" s="21">
        <f>IF(BM$8="",0,BM38*условия!$R59*SUMIFS(условия!55:55,условия!$7:$7,"&lt;="&amp;BM$8,условия!$8:$8,"&gt;="&amp;BM$8))</f>
        <v>28560.000000000007</v>
      </c>
      <c r="BN42" s="21">
        <f>IF(BN$8="",0,BN38*условия!$R59*SUMIFS(условия!55:55,условия!$7:$7,"&lt;="&amp;BN$8,условия!$8:$8,"&gt;="&amp;BN$8))</f>
        <v>28560.000000000007</v>
      </c>
      <c r="BO42" s="21">
        <f>IF(BO$8="",0,BO38*условия!$R59*SUMIFS(условия!55:55,условия!$7:$7,"&lt;="&amp;BO$8,условия!$8:$8,"&gt;="&amp;BO$8))</f>
        <v>28560.000000000007</v>
      </c>
      <c r="BP42" s="21">
        <f>IF(BP$8="",0,BP38*условия!$R59*SUMIFS(условия!55:55,условия!$7:$7,"&lt;="&amp;BP$8,условия!$8:$8,"&gt;="&amp;BP$8))</f>
        <v>28560.000000000007</v>
      </c>
      <c r="BQ42" s="21">
        <f>IF(BQ$8="",0,BQ38*условия!$R59*SUMIFS(условия!55:55,условия!$7:$7,"&lt;="&amp;BQ$8,условия!$8:$8,"&gt;="&amp;BQ$8))</f>
        <v>28560.000000000007</v>
      </c>
      <c r="BR42" s="21">
        <f>IF(BR$8="",0,BR38*условия!$R59*SUMIFS(условия!55:55,условия!$7:$7,"&lt;="&amp;BR$8,условия!$8:$8,"&gt;="&amp;BR$8))</f>
        <v>28560.000000000007</v>
      </c>
      <c r="BS42" s="21">
        <f>IF(BS$8="",0,BS38*условия!$R59*SUMIFS(условия!55:55,условия!$7:$7,"&lt;="&amp;BS$8,условия!$8:$8,"&gt;="&amp;BS$8))</f>
        <v>28560.000000000007</v>
      </c>
      <c r="BT42" s="21">
        <f>IF(BT$8="",0,BT38*условия!$R59*SUMIFS(условия!55:55,условия!$7:$7,"&lt;="&amp;BT$8,условия!$8:$8,"&gt;="&amp;BT$8))</f>
        <v>28560.000000000007</v>
      </c>
      <c r="BU42" s="21">
        <f>IF(BU$8="",0,BU38*условия!$R59*SUMIFS(условия!55:55,условия!$7:$7,"&lt;="&amp;BU$8,условия!$8:$8,"&gt;="&amp;BU$8))</f>
        <v>28560.000000000007</v>
      </c>
      <c r="BV42" s="21">
        <f>IF(BV$8="",0,BV38*условия!$R59*SUMIFS(условия!55:55,условия!$7:$7,"&lt;="&amp;BV$8,условия!$8:$8,"&gt;="&amp;BV$8))</f>
        <v>28560.000000000007</v>
      </c>
      <c r="BW42" s="21">
        <f>IF(BW$8="",0,BW38*условия!$R59*SUMIFS(условия!55:55,условия!$7:$7,"&lt;="&amp;BW$8,условия!$8:$8,"&gt;="&amp;BW$8))</f>
        <v>28560.000000000007</v>
      </c>
      <c r="BX42" s="21">
        <f>IF(BX$8="",0,BX38*условия!$R59*SUMIFS(условия!55:55,условия!$7:$7,"&lt;="&amp;BX$8,условия!$8:$8,"&gt;="&amp;BX$8))</f>
        <v>28560.000000000007</v>
      </c>
      <c r="BY42" s="21">
        <f>IF(BY$8="",0,BY38*условия!$R59*SUMIFS(условия!55:55,условия!$7:$7,"&lt;="&amp;BY$8,условия!$8:$8,"&gt;="&amp;BY$8))</f>
        <v>28560.000000000007</v>
      </c>
      <c r="BZ42" s="21">
        <f>IF(BZ$8="",0,BZ38*условия!$R59*SUMIFS(условия!55:55,условия!$7:$7,"&lt;="&amp;BZ$8,условия!$8:$8,"&gt;="&amp;BZ$8))</f>
        <v>28560.000000000007</v>
      </c>
      <c r="CA42" s="21">
        <f>IF(CA$8="",0,CA38*условия!$R59*SUMIFS(условия!55:55,условия!$7:$7,"&lt;="&amp;CA$8,условия!$8:$8,"&gt;="&amp;CA$8))</f>
        <v>28560.000000000007</v>
      </c>
      <c r="CB42" s="21">
        <f>IF(CB$8="",0,CB38*условия!$R59*SUMIFS(условия!55:55,условия!$7:$7,"&lt;="&amp;CB$8,условия!$8:$8,"&gt;="&amp;CB$8))</f>
        <v>107100</v>
      </c>
      <c r="CC42" s="21">
        <f>IF(CC$8="",0,CC38*условия!$R59*SUMIFS(условия!55:55,условия!$7:$7,"&lt;="&amp;CC$8,условия!$8:$8,"&gt;="&amp;CC$8))</f>
        <v>107100</v>
      </c>
      <c r="CD42" s="21">
        <f>IF(CD$8="",0,CD38*условия!$R59*SUMIFS(условия!55:55,условия!$7:$7,"&lt;="&amp;CD$8,условия!$8:$8,"&gt;="&amp;CD$8))</f>
        <v>107100</v>
      </c>
      <c r="CE42" s="21">
        <f>IF(CE$8="",0,CE38*условия!$R59*SUMIFS(условия!55:55,условия!$7:$7,"&lt;="&amp;CE$8,условия!$8:$8,"&gt;="&amp;CE$8))</f>
        <v>107100</v>
      </c>
      <c r="CF42" s="21">
        <f>IF(CF$8="",0,CF38*условия!$R59*SUMIFS(условия!55:55,условия!$7:$7,"&lt;="&amp;CF$8,условия!$8:$8,"&gt;="&amp;CF$8))</f>
        <v>107100</v>
      </c>
      <c r="CG42" s="21">
        <f>IF(CG$8="",0,CG38*условия!$R59*SUMIFS(условия!55:55,условия!$7:$7,"&lt;="&amp;CG$8,условия!$8:$8,"&gt;="&amp;CG$8))</f>
        <v>107100</v>
      </c>
      <c r="CH42" s="21">
        <f>IF(CH$8="",0,CH38*условия!$R59*SUMIFS(условия!55:55,условия!$7:$7,"&lt;="&amp;CH$8,условия!$8:$8,"&gt;="&amp;CH$8))</f>
        <v>107100</v>
      </c>
      <c r="CI42" s="21">
        <f>IF(CI$8="",0,CI38*условия!$R59*SUMIFS(условия!55:55,условия!$7:$7,"&lt;="&amp;CI$8,условия!$8:$8,"&gt;="&amp;CI$8))</f>
        <v>107100</v>
      </c>
      <c r="CJ42" s="21">
        <f>IF(CJ$8="",0,CJ38*условия!$R59*SUMIFS(условия!55:55,условия!$7:$7,"&lt;="&amp;CJ$8,условия!$8:$8,"&gt;="&amp;CJ$8))</f>
        <v>107100</v>
      </c>
      <c r="CK42" s="21">
        <f>IF(CK$8="",0,CK38*условия!$R59*SUMIFS(условия!55:55,условия!$7:$7,"&lt;="&amp;CK$8,условия!$8:$8,"&gt;="&amp;CK$8))</f>
        <v>107100</v>
      </c>
      <c r="CL42" s="21">
        <f>IF(CL$8="",0,CL38*условия!$R59*SUMIFS(условия!55:55,условия!$7:$7,"&lt;="&amp;CL$8,условия!$8:$8,"&gt;="&amp;CL$8))</f>
        <v>107100</v>
      </c>
      <c r="CM42" s="21">
        <f>IF(CM$8="",0,CM38*условия!$R59*SUMIFS(условия!55:55,условия!$7:$7,"&lt;="&amp;CM$8,условия!$8:$8,"&gt;="&amp;CM$8))</f>
        <v>107100</v>
      </c>
      <c r="CN42" s="21">
        <f>IF(CN$8="",0,CN38*условия!$R59*SUMIFS(условия!55:55,условия!$7:$7,"&lt;="&amp;CN$8,условия!$8:$8,"&gt;="&amp;CN$8))</f>
        <v>107100</v>
      </c>
      <c r="CO42" s="21">
        <f>IF(CO$8="",0,CO38*условия!$R59*SUMIFS(условия!55:55,условия!$7:$7,"&lt;="&amp;CO$8,условия!$8:$8,"&gt;="&amp;CO$8))</f>
        <v>107100</v>
      </c>
      <c r="CP42" s="21">
        <f>IF(CP$8="",0,CP38*условия!$R59*SUMIFS(условия!55:55,условия!$7:$7,"&lt;="&amp;CP$8,условия!$8:$8,"&gt;="&amp;CP$8))</f>
        <v>107100</v>
      </c>
      <c r="CQ42" s="21">
        <f>IF(CQ$8="",0,CQ38*условия!$R59*SUMIFS(условия!55:55,условия!$7:$7,"&lt;="&amp;CQ$8,условия!$8:$8,"&gt;="&amp;CQ$8))</f>
        <v>107100</v>
      </c>
      <c r="CR42" s="21">
        <f>IF(CR$8="",0,CR38*условия!$R59*SUMIFS(условия!55:55,условия!$7:$7,"&lt;="&amp;CR$8,условия!$8:$8,"&gt;="&amp;CR$8))</f>
        <v>107100</v>
      </c>
      <c r="CS42" s="21">
        <f>IF(CS$8="",0,CS38*условия!$R59*SUMIFS(условия!55:55,условия!$7:$7,"&lt;="&amp;CS$8,условия!$8:$8,"&gt;="&amp;CS$8))</f>
        <v>107100</v>
      </c>
      <c r="CT42" s="21">
        <f>IF(CT$8="",0,CT38*условия!$R59*SUMIFS(условия!55:55,условия!$7:$7,"&lt;="&amp;CT$8,условия!$8:$8,"&gt;="&amp;CT$8))</f>
        <v>107100</v>
      </c>
      <c r="CU42" s="21">
        <f>IF(CU$8="",0,CU38*условия!$R59*SUMIFS(условия!55:55,условия!$7:$7,"&lt;="&amp;CU$8,условия!$8:$8,"&gt;="&amp;CU$8))</f>
        <v>107100</v>
      </c>
      <c r="CV42" s="21">
        <f>IF(CV$8="",0,CV38*условия!$R59*SUMIFS(условия!55:55,условия!$7:$7,"&lt;="&amp;CV$8,условия!$8:$8,"&gt;="&amp;CV$8))</f>
        <v>107100</v>
      </c>
      <c r="CW42" s="21">
        <f>IF(CW$8="",0,CW38*условия!$R59*SUMIFS(условия!55:55,условия!$7:$7,"&lt;="&amp;CW$8,условия!$8:$8,"&gt;="&amp;CW$8))</f>
        <v>107100</v>
      </c>
      <c r="CX42" s="21">
        <f>IF(CX$8="",0,CX38*условия!$R59*SUMIFS(условия!55:55,условия!$7:$7,"&lt;="&amp;CX$8,условия!$8:$8,"&gt;="&amp;CX$8))</f>
        <v>107100</v>
      </c>
      <c r="CY42" s="21">
        <f>IF(CY$8="",0,CY38*условия!$R59*SUMIFS(условия!55:55,условия!$7:$7,"&lt;="&amp;CY$8,условия!$8:$8,"&gt;="&amp;CY$8))</f>
        <v>107100</v>
      </c>
      <c r="CZ42" s="21">
        <f>IF(CZ$8="",0,CZ38*условия!$R59*SUMIFS(условия!55:55,условия!$7:$7,"&lt;="&amp;CZ$8,условия!$8:$8,"&gt;="&amp;CZ$8))</f>
        <v>107100</v>
      </c>
      <c r="DA42" s="21">
        <f>IF(DA$8="",0,DA38*условия!$R59*SUMIFS(условия!55:55,условия!$7:$7,"&lt;="&amp;DA$8,условия!$8:$8,"&gt;="&amp;DA$8))</f>
        <v>107100</v>
      </c>
      <c r="DB42" s="21">
        <f>IF(DB$8="",0,DB38*условия!$R59*SUMIFS(условия!55:55,условия!$7:$7,"&lt;="&amp;DB$8,условия!$8:$8,"&gt;="&amp;DB$8))</f>
        <v>107100</v>
      </c>
      <c r="DC42" s="21">
        <f>IF(DC$8="",0,DC38*условия!$R59*SUMIFS(условия!55:55,условия!$7:$7,"&lt;="&amp;DC$8,условия!$8:$8,"&gt;="&amp;DC$8))</f>
        <v>107100</v>
      </c>
      <c r="DD42" s="21">
        <f>IF(DD$8="",0,DD38*условия!$R59*SUMIFS(условия!55:55,условия!$7:$7,"&lt;="&amp;DD$8,условия!$8:$8,"&gt;="&amp;DD$8))</f>
        <v>107100</v>
      </c>
      <c r="DE42" s="21">
        <f>IF(DE$8="",0,DE38*условия!$R59*SUMIFS(условия!55:55,условия!$7:$7,"&lt;="&amp;DE$8,условия!$8:$8,"&gt;="&amp;DE$8))</f>
        <v>107100</v>
      </c>
      <c r="DF42" s="21">
        <f>IF(DF$8="",0,DF38*условия!$R59*SUMIFS(условия!55:55,условия!$7:$7,"&lt;="&amp;DF$8,условия!$8:$8,"&gt;="&amp;DF$8))</f>
        <v>133875</v>
      </c>
      <c r="DG42" s="21">
        <f>IF(DG$8="",0,DG38*условия!$R59*SUMIFS(условия!55:55,условия!$7:$7,"&lt;="&amp;DG$8,условия!$8:$8,"&gt;="&amp;DG$8))</f>
        <v>133875</v>
      </c>
      <c r="DH42" s="21">
        <f>IF(DH$8="",0,DH38*условия!$R59*SUMIFS(условия!55:55,условия!$7:$7,"&lt;="&amp;DH$8,условия!$8:$8,"&gt;="&amp;DH$8))</f>
        <v>133875</v>
      </c>
      <c r="DI42" s="21">
        <f>IF(DI$8="",0,DI38*условия!$R59*SUMIFS(условия!55:55,условия!$7:$7,"&lt;="&amp;DI$8,условия!$8:$8,"&gt;="&amp;DI$8))</f>
        <v>133875</v>
      </c>
      <c r="DJ42" s="21">
        <f>IF(DJ$8="",0,DJ38*условия!$R59*SUMIFS(условия!55:55,условия!$7:$7,"&lt;="&amp;DJ$8,условия!$8:$8,"&gt;="&amp;DJ$8))</f>
        <v>133875</v>
      </c>
      <c r="DK42" s="21">
        <f>IF(DK$8="",0,DK38*условия!$R59*SUMIFS(условия!55:55,условия!$7:$7,"&lt;="&amp;DK$8,условия!$8:$8,"&gt;="&amp;DK$8))</f>
        <v>133875</v>
      </c>
      <c r="DL42" s="21">
        <f>IF(DL$8="",0,DL38*условия!$R59*SUMIFS(условия!55:55,условия!$7:$7,"&lt;="&amp;DL$8,условия!$8:$8,"&gt;="&amp;DL$8))</f>
        <v>133875</v>
      </c>
      <c r="DM42" s="21">
        <f>IF(DM$8="",0,DM38*условия!$R59*SUMIFS(условия!55:55,условия!$7:$7,"&lt;="&amp;DM$8,условия!$8:$8,"&gt;="&amp;DM$8))</f>
        <v>133875</v>
      </c>
      <c r="DN42" s="21">
        <f>IF(DN$8="",0,DN38*условия!$R59*SUMIFS(условия!55:55,условия!$7:$7,"&lt;="&amp;DN$8,условия!$8:$8,"&gt;="&amp;DN$8))</f>
        <v>133875</v>
      </c>
      <c r="DO42" s="21">
        <f>IF(DO$8="",0,DO38*условия!$R59*SUMIFS(условия!55:55,условия!$7:$7,"&lt;="&amp;DO$8,условия!$8:$8,"&gt;="&amp;DO$8))</f>
        <v>133875</v>
      </c>
      <c r="DP42" s="21">
        <f>IF(DP$8="",0,DP38*условия!$R59*SUMIFS(условия!55:55,условия!$7:$7,"&lt;="&amp;DP$8,условия!$8:$8,"&gt;="&amp;DP$8))</f>
        <v>133875</v>
      </c>
      <c r="DQ42" s="21">
        <f>IF(DQ$8="",0,DQ38*условия!$R59*SUMIFS(условия!55:55,условия!$7:$7,"&lt;="&amp;DQ$8,условия!$8:$8,"&gt;="&amp;DQ$8))</f>
        <v>133875</v>
      </c>
      <c r="DR42" s="21">
        <f>IF(DR$8="",0,DR38*условия!$R59*SUMIFS(условия!55:55,условия!$7:$7,"&lt;="&amp;DR$8,условия!$8:$8,"&gt;="&amp;DR$8))</f>
        <v>133875</v>
      </c>
      <c r="DS42" s="21">
        <f>IF(DS$8="",0,DS38*условия!$R59*SUMIFS(условия!55:55,условия!$7:$7,"&lt;="&amp;DS$8,условия!$8:$8,"&gt;="&amp;DS$8))</f>
        <v>133875</v>
      </c>
      <c r="DT42" s="21">
        <f>IF(DT$8="",0,DT38*условия!$R59*SUMIFS(условия!55:55,условия!$7:$7,"&lt;="&amp;DT$8,условия!$8:$8,"&gt;="&amp;DT$8))</f>
        <v>133875</v>
      </c>
      <c r="DU42" s="21">
        <f>IF(DU$8="",0,DU38*условия!$R59*SUMIFS(условия!55:55,условия!$7:$7,"&lt;="&amp;DU$8,условия!$8:$8,"&gt;="&amp;DU$8))</f>
        <v>133875</v>
      </c>
      <c r="DV42" s="21">
        <f>IF(DV$8="",0,DV38*условия!$R59*SUMIFS(условия!55:55,условия!$7:$7,"&lt;="&amp;DV$8,условия!$8:$8,"&gt;="&amp;DV$8))</f>
        <v>133875</v>
      </c>
      <c r="DW42" s="21">
        <f>IF(DW$8="",0,DW38*условия!$R59*SUMIFS(условия!55:55,условия!$7:$7,"&lt;="&amp;DW$8,условия!$8:$8,"&gt;="&amp;DW$8))</f>
        <v>133875</v>
      </c>
      <c r="DX42" s="21">
        <f>IF(DX$8="",0,DX38*условия!$R59*SUMIFS(условия!55:55,условия!$7:$7,"&lt;="&amp;DX$8,условия!$8:$8,"&gt;="&amp;DX$8))</f>
        <v>133875</v>
      </c>
      <c r="DY42" s="21">
        <f>IF(DY$8="",0,DY38*условия!$R59*SUMIFS(условия!55:55,условия!$7:$7,"&lt;="&amp;DY$8,условия!$8:$8,"&gt;="&amp;DY$8))</f>
        <v>133875</v>
      </c>
      <c r="DZ42" s="21">
        <f>IF(DZ$8="",0,DZ38*условия!$R59*SUMIFS(условия!55:55,условия!$7:$7,"&lt;="&amp;DZ$8,условия!$8:$8,"&gt;="&amp;DZ$8))</f>
        <v>133875</v>
      </c>
      <c r="EA42" s="21">
        <f>IF(EA$8="",0,EA38*условия!$R59*SUMIFS(условия!55:55,условия!$7:$7,"&lt;="&amp;EA$8,условия!$8:$8,"&gt;="&amp;EA$8))</f>
        <v>133875</v>
      </c>
      <c r="EB42" s="21">
        <f>IF(EB$8="",0,EB38*условия!$R59*SUMIFS(условия!55:55,условия!$7:$7,"&lt;="&amp;EB$8,условия!$8:$8,"&gt;="&amp;EB$8))</f>
        <v>133875</v>
      </c>
      <c r="EC42" s="21">
        <f>IF(EC$8="",0,EC38*условия!$R59*SUMIFS(условия!55:55,условия!$7:$7,"&lt;="&amp;EC$8,условия!$8:$8,"&gt;="&amp;EC$8))</f>
        <v>133875</v>
      </c>
      <c r="ED42" s="21">
        <f>IF(ED$8="",0,ED38*условия!$R59*SUMIFS(условия!55:55,условия!$7:$7,"&lt;="&amp;ED$8,условия!$8:$8,"&gt;="&amp;ED$8))</f>
        <v>133875</v>
      </c>
      <c r="EE42" s="21">
        <f>IF(EE$8="",0,EE38*условия!$R59*SUMIFS(условия!55:55,условия!$7:$7,"&lt;="&amp;EE$8,условия!$8:$8,"&gt;="&amp;EE$8))</f>
        <v>133875</v>
      </c>
      <c r="EF42" s="21">
        <f>IF(EF$8="",0,EF38*условия!$R59*SUMIFS(условия!55:55,условия!$7:$7,"&lt;="&amp;EF$8,условия!$8:$8,"&gt;="&amp;EF$8))</f>
        <v>133875</v>
      </c>
      <c r="EG42" s="21">
        <f>IF(EG$8="",0,EG38*условия!$R59*SUMIFS(условия!55:55,условия!$7:$7,"&lt;="&amp;EG$8,условия!$8:$8,"&gt;="&amp;EG$8))</f>
        <v>133875</v>
      </c>
      <c r="EH42" s="21">
        <f>IF(EH$8="",0,EH38*условия!$R59*SUMIFS(условия!55:55,условия!$7:$7,"&lt;="&amp;EH$8,условия!$8:$8,"&gt;="&amp;EH$8))</f>
        <v>133875</v>
      </c>
      <c r="EI42" s="21">
        <f>IF(EI$8="",0,EI38*условия!$R59*SUMIFS(условия!55:55,условия!$7:$7,"&lt;="&amp;EI$8,условия!$8:$8,"&gt;="&amp;EI$8))</f>
        <v>133875</v>
      </c>
      <c r="EJ42" s="21">
        <f>IF(EJ$8="",0,EJ38*условия!$R59*SUMIFS(условия!55:55,условия!$7:$7,"&lt;="&amp;EJ$8,условия!$8:$8,"&gt;="&amp;EJ$8))</f>
        <v>133875</v>
      </c>
      <c r="EK42" s="21">
        <f>IF(EK$8="",0,EK38*условия!$R59*SUMIFS(условия!55:55,условия!$7:$7,"&lt;="&amp;EK$8,условия!$8:$8,"&gt;="&amp;EK$8))</f>
        <v>89250.000000000029</v>
      </c>
      <c r="EL42" s="21">
        <f>IF(EL$8="",0,EL38*условия!$R59*SUMIFS(условия!55:55,условия!$7:$7,"&lt;="&amp;EL$8,условия!$8:$8,"&gt;="&amp;EL$8))</f>
        <v>89250.000000000029</v>
      </c>
      <c r="EM42" s="21">
        <f>IF(EM$8="",0,EM38*условия!$R59*SUMIFS(условия!55:55,условия!$7:$7,"&lt;="&amp;EM$8,условия!$8:$8,"&gt;="&amp;EM$8))</f>
        <v>89250.000000000029</v>
      </c>
      <c r="EN42" s="21">
        <f>IF(EN$8="",0,EN38*условия!$R59*SUMIFS(условия!55:55,условия!$7:$7,"&lt;="&amp;EN$8,условия!$8:$8,"&gt;="&amp;EN$8))</f>
        <v>89250.000000000029</v>
      </c>
      <c r="EO42" s="21">
        <f>IF(EO$8="",0,EO38*условия!$R59*SUMIFS(условия!55:55,условия!$7:$7,"&lt;="&amp;EO$8,условия!$8:$8,"&gt;="&amp;EO$8))</f>
        <v>89250.000000000029</v>
      </c>
      <c r="EP42" s="21">
        <f>IF(EP$8="",0,EP38*условия!$R59*SUMIFS(условия!55:55,условия!$7:$7,"&lt;="&amp;EP$8,условия!$8:$8,"&gt;="&amp;EP$8))</f>
        <v>89250.000000000029</v>
      </c>
      <c r="EQ42" s="21">
        <f>IF(EQ$8="",0,EQ38*условия!$R59*SUMIFS(условия!55:55,условия!$7:$7,"&lt;="&amp;EQ$8,условия!$8:$8,"&gt;="&amp;EQ$8))</f>
        <v>89250.000000000029</v>
      </c>
      <c r="ER42" s="21">
        <f>IF(ER$8="",0,ER38*условия!$R59*SUMIFS(условия!55:55,условия!$7:$7,"&lt;="&amp;ER$8,условия!$8:$8,"&gt;="&amp;ER$8))</f>
        <v>89250.000000000029</v>
      </c>
      <c r="ES42" s="21">
        <f>IF(ES$8="",0,ES38*условия!$R59*SUMIFS(условия!55:55,условия!$7:$7,"&lt;="&amp;ES$8,условия!$8:$8,"&gt;="&amp;ES$8))</f>
        <v>89250.000000000029</v>
      </c>
      <c r="ET42" s="21">
        <f>IF(ET$8="",0,ET38*условия!$R59*SUMIFS(условия!55:55,условия!$7:$7,"&lt;="&amp;ET$8,условия!$8:$8,"&gt;="&amp;ET$8))</f>
        <v>89250.000000000029</v>
      </c>
      <c r="EU42" s="21">
        <f>IF(EU$8="",0,EU38*условия!$R59*SUMIFS(условия!55:55,условия!$7:$7,"&lt;="&amp;EU$8,условия!$8:$8,"&gt;="&amp;EU$8))</f>
        <v>89250.000000000029</v>
      </c>
      <c r="EV42" s="21">
        <f>IF(EV$8="",0,EV38*условия!$R59*SUMIFS(условия!55:55,условия!$7:$7,"&lt;="&amp;EV$8,условия!$8:$8,"&gt;="&amp;EV$8))</f>
        <v>89250.000000000029</v>
      </c>
      <c r="EW42" s="21">
        <f>IF(EW$8="",0,EW38*условия!$R59*SUMIFS(условия!55:55,условия!$7:$7,"&lt;="&amp;EW$8,условия!$8:$8,"&gt;="&amp;EW$8))</f>
        <v>89250.000000000029</v>
      </c>
      <c r="EX42" s="21">
        <f>IF(EX$8="",0,EX38*условия!$R59*SUMIFS(условия!55:55,условия!$7:$7,"&lt;="&amp;EX$8,условия!$8:$8,"&gt;="&amp;EX$8))</f>
        <v>89250.000000000029</v>
      </c>
      <c r="EY42" s="21">
        <f>IF(EY$8="",0,EY38*условия!$R59*SUMIFS(условия!55:55,условия!$7:$7,"&lt;="&amp;EY$8,условия!$8:$8,"&gt;="&amp;EY$8))</f>
        <v>89250.000000000029</v>
      </c>
      <c r="EZ42" s="21">
        <f>IF(EZ$8="",0,EZ38*условия!$R59*SUMIFS(условия!55:55,условия!$7:$7,"&lt;="&amp;EZ$8,условия!$8:$8,"&gt;="&amp;EZ$8))</f>
        <v>89250.000000000029</v>
      </c>
      <c r="FA42" s="21">
        <f>IF(FA$8="",0,FA38*условия!$R59*SUMIFS(условия!55:55,условия!$7:$7,"&lt;="&amp;FA$8,условия!$8:$8,"&gt;="&amp;FA$8))</f>
        <v>89250.000000000029</v>
      </c>
      <c r="FB42" s="21">
        <f>IF(FB$8="",0,FB38*условия!$R59*SUMIFS(условия!55:55,условия!$7:$7,"&lt;="&amp;FB$8,условия!$8:$8,"&gt;="&amp;FB$8))</f>
        <v>89250.000000000029</v>
      </c>
      <c r="FC42" s="21">
        <f>IF(FC$8="",0,FC38*условия!$R59*SUMIFS(условия!55:55,условия!$7:$7,"&lt;="&amp;FC$8,условия!$8:$8,"&gt;="&amp;FC$8))</f>
        <v>89250.000000000029</v>
      </c>
      <c r="FD42" s="21">
        <f>IF(FD$8="",0,FD38*условия!$R59*SUMIFS(условия!55:55,условия!$7:$7,"&lt;="&amp;FD$8,условия!$8:$8,"&gt;="&amp;FD$8))</f>
        <v>89250.000000000029</v>
      </c>
      <c r="FE42" s="21">
        <f>IF(FE$8="",0,FE38*условия!$R59*SUMIFS(условия!55:55,условия!$7:$7,"&lt;="&amp;FE$8,условия!$8:$8,"&gt;="&amp;FE$8))</f>
        <v>89250.000000000029</v>
      </c>
      <c r="FF42" s="21">
        <f>IF(FF$8="",0,FF38*условия!$R59*SUMIFS(условия!55:55,условия!$7:$7,"&lt;="&amp;FF$8,условия!$8:$8,"&gt;="&amp;FF$8))</f>
        <v>89250.000000000029</v>
      </c>
      <c r="FG42" s="21">
        <f>IF(FG$8="",0,FG38*условия!$R59*SUMIFS(условия!55:55,условия!$7:$7,"&lt;="&amp;FG$8,условия!$8:$8,"&gt;="&amp;FG$8))</f>
        <v>89250.000000000029</v>
      </c>
      <c r="FH42" s="21">
        <f>IF(FH$8="",0,FH38*условия!$R59*SUMIFS(условия!55:55,условия!$7:$7,"&lt;="&amp;FH$8,условия!$8:$8,"&gt;="&amp;FH$8))</f>
        <v>89250.000000000029</v>
      </c>
      <c r="FI42" s="21">
        <f>IF(FI$8="",0,FI38*условия!$R59*SUMIFS(условия!55:55,условия!$7:$7,"&lt;="&amp;FI$8,условия!$8:$8,"&gt;="&amp;FI$8))</f>
        <v>89250.000000000029</v>
      </c>
      <c r="FJ42" s="21">
        <f>IF(FJ$8="",0,FJ38*условия!$R59*SUMIFS(условия!55:55,условия!$7:$7,"&lt;="&amp;FJ$8,условия!$8:$8,"&gt;="&amp;FJ$8))</f>
        <v>89250.000000000029</v>
      </c>
      <c r="FK42" s="21">
        <f>IF(FK$8="",0,FK38*условия!$R59*SUMIFS(условия!55:55,условия!$7:$7,"&lt;="&amp;FK$8,условия!$8:$8,"&gt;="&amp;FK$8))</f>
        <v>89250.000000000029</v>
      </c>
      <c r="FL42" s="21">
        <f>IF(FL$8="",0,FL38*условия!$R59*SUMIFS(условия!55:55,условия!$7:$7,"&lt;="&amp;FL$8,условия!$8:$8,"&gt;="&amp;FL$8))</f>
        <v>89250.000000000029</v>
      </c>
      <c r="FM42" s="21">
        <f>IF(FM$8="",0,FM38*условия!$R59*SUMIFS(условия!55:55,условия!$7:$7,"&lt;="&amp;FM$8,условия!$8:$8,"&gt;="&amp;FM$8))</f>
        <v>89250.000000000029</v>
      </c>
      <c r="FN42" s="21">
        <f>IF(FN$8="",0,FN38*условия!$R59*SUMIFS(условия!55:55,условия!$7:$7,"&lt;="&amp;FN$8,условия!$8:$8,"&gt;="&amp;FN$8))</f>
        <v>89250.000000000029</v>
      </c>
      <c r="FO42" s="21">
        <f>IF(FO$8="",0,FO38*условия!$R59*SUMIFS(условия!55:55,условия!$7:$7,"&lt;="&amp;FO$8,условия!$8:$8,"&gt;="&amp;FO$8))</f>
        <v>148750</v>
      </c>
      <c r="FP42" s="21">
        <f>IF(FP$8="",0,FP38*условия!$R59*SUMIFS(условия!55:55,условия!$7:$7,"&lt;="&amp;FP$8,условия!$8:$8,"&gt;="&amp;FP$8))</f>
        <v>148750</v>
      </c>
      <c r="FQ42" s="21">
        <f>IF(FQ$8="",0,FQ38*условия!$R59*SUMIFS(условия!55:55,условия!$7:$7,"&lt;="&amp;FQ$8,условия!$8:$8,"&gt;="&amp;FQ$8))</f>
        <v>148750</v>
      </c>
      <c r="FR42" s="21">
        <f>IF(FR$8="",0,FR38*условия!$R59*SUMIFS(условия!55:55,условия!$7:$7,"&lt;="&amp;FR$8,условия!$8:$8,"&gt;="&amp;FR$8))</f>
        <v>148750</v>
      </c>
      <c r="FS42" s="21">
        <f>IF(FS$8="",0,FS38*условия!$R59*SUMIFS(условия!55:55,условия!$7:$7,"&lt;="&amp;FS$8,условия!$8:$8,"&gt;="&amp;FS$8))</f>
        <v>148750</v>
      </c>
      <c r="FT42" s="21">
        <f>IF(FT$8="",0,FT38*условия!$R59*SUMIFS(условия!55:55,условия!$7:$7,"&lt;="&amp;FT$8,условия!$8:$8,"&gt;="&amp;FT$8))</f>
        <v>148750</v>
      </c>
      <c r="FU42" s="21">
        <f>IF(FU$8="",0,FU38*условия!$R59*SUMIFS(условия!55:55,условия!$7:$7,"&lt;="&amp;FU$8,условия!$8:$8,"&gt;="&amp;FU$8))</f>
        <v>148750</v>
      </c>
      <c r="FV42" s="21">
        <f>IF(FV$8="",0,FV38*условия!$R59*SUMIFS(условия!55:55,условия!$7:$7,"&lt;="&amp;FV$8,условия!$8:$8,"&gt;="&amp;FV$8))</f>
        <v>148750</v>
      </c>
      <c r="FW42" s="21">
        <f>IF(FW$8="",0,FW38*условия!$R59*SUMIFS(условия!55:55,условия!$7:$7,"&lt;="&amp;FW$8,условия!$8:$8,"&gt;="&amp;FW$8))</f>
        <v>148750</v>
      </c>
      <c r="FX42" s="21">
        <f>IF(FX$8="",0,FX38*условия!$R59*SUMIFS(условия!55:55,условия!$7:$7,"&lt;="&amp;FX$8,условия!$8:$8,"&gt;="&amp;FX$8))</f>
        <v>148750</v>
      </c>
      <c r="FY42" s="21">
        <f>IF(FY$8="",0,FY38*условия!$R59*SUMIFS(условия!55:55,условия!$7:$7,"&lt;="&amp;FY$8,условия!$8:$8,"&gt;="&amp;FY$8))</f>
        <v>148750</v>
      </c>
      <c r="FZ42" s="21">
        <f>IF(FZ$8="",0,FZ38*условия!$R59*SUMIFS(условия!55:55,условия!$7:$7,"&lt;="&amp;FZ$8,условия!$8:$8,"&gt;="&amp;FZ$8))</f>
        <v>148750</v>
      </c>
      <c r="GA42" s="21">
        <f>IF(GA$8="",0,GA38*условия!$R59*SUMIFS(условия!55:55,условия!$7:$7,"&lt;="&amp;GA$8,условия!$8:$8,"&gt;="&amp;GA$8))</f>
        <v>148750</v>
      </c>
      <c r="GB42" s="21">
        <f>IF(GB$8="",0,GB38*условия!$R59*SUMIFS(условия!55:55,условия!$7:$7,"&lt;="&amp;GB$8,условия!$8:$8,"&gt;="&amp;GB$8))</f>
        <v>148750</v>
      </c>
      <c r="GC42" s="21">
        <f>IF(GC$8="",0,GC38*условия!$R59*SUMIFS(условия!55:55,условия!$7:$7,"&lt;="&amp;GC$8,условия!$8:$8,"&gt;="&amp;GC$8))</f>
        <v>148750</v>
      </c>
      <c r="GD42" s="21">
        <f>IF(GD$8="",0,GD38*условия!$R59*SUMIFS(условия!55:55,условия!$7:$7,"&lt;="&amp;GD$8,условия!$8:$8,"&gt;="&amp;GD$8))</f>
        <v>148750</v>
      </c>
      <c r="GE42" s="21">
        <f>IF(GE$8="",0,GE38*условия!$R59*SUMIFS(условия!55:55,условия!$7:$7,"&lt;="&amp;GE$8,условия!$8:$8,"&gt;="&amp;GE$8))</f>
        <v>148750</v>
      </c>
      <c r="GF42" s="21">
        <f>IF(GF$8="",0,GF38*условия!$R59*SUMIFS(условия!55:55,условия!$7:$7,"&lt;="&amp;GF$8,условия!$8:$8,"&gt;="&amp;GF$8))</f>
        <v>148750</v>
      </c>
      <c r="GG42" s="21">
        <f>IF(GG$8="",0,GG38*условия!$R59*SUMIFS(условия!55:55,условия!$7:$7,"&lt;="&amp;GG$8,условия!$8:$8,"&gt;="&amp;GG$8))</f>
        <v>148750</v>
      </c>
      <c r="GH42" s="21">
        <f>IF(GH$8="",0,GH38*условия!$R59*SUMIFS(условия!55:55,условия!$7:$7,"&lt;="&amp;GH$8,условия!$8:$8,"&gt;="&amp;GH$8))</f>
        <v>148750</v>
      </c>
      <c r="GI42" s="21">
        <f>IF(GI$8="",0,GI38*условия!$R59*SUMIFS(условия!55:55,условия!$7:$7,"&lt;="&amp;GI$8,условия!$8:$8,"&gt;="&amp;GI$8))</f>
        <v>148750</v>
      </c>
      <c r="GJ42" s="21">
        <f>IF(GJ$8="",0,GJ38*условия!$R59*SUMIFS(условия!55:55,условия!$7:$7,"&lt;="&amp;GJ$8,условия!$8:$8,"&gt;="&amp;GJ$8))</f>
        <v>148750</v>
      </c>
      <c r="GK42" s="21">
        <f>IF(GK$8="",0,GK38*условия!$R59*SUMIFS(условия!55:55,условия!$7:$7,"&lt;="&amp;GK$8,условия!$8:$8,"&gt;="&amp;GK$8))</f>
        <v>148750</v>
      </c>
      <c r="GL42" s="21">
        <f>IF(GL$8="",0,GL38*условия!$R59*SUMIFS(условия!55:55,условия!$7:$7,"&lt;="&amp;GL$8,условия!$8:$8,"&gt;="&amp;GL$8))</f>
        <v>148750</v>
      </c>
      <c r="GM42" s="21">
        <f>IF(GM$8="",0,GM38*условия!$R59*SUMIFS(условия!55:55,условия!$7:$7,"&lt;="&amp;GM$8,условия!$8:$8,"&gt;="&amp;GM$8))</f>
        <v>148750</v>
      </c>
      <c r="GN42" s="21">
        <f>IF(GN$8="",0,GN38*условия!$R59*SUMIFS(условия!55:55,условия!$7:$7,"&lt;="&amp;GN$8,условия!$8:$8,"&gt;="&amp;GN$8))</f>
        <v>148750</v>
      </c>
      <c r="GO42" s="21">
        <f>IF(GO$8="",0,GO38*условия!$R59*SUMIFS(условия!55:55,условия!$7:$7,"&lt;="&amp;GO$8,условия!$8:$8,"&gt;="&amp;GO$8))</f>
        <v>148750</v>
      </c>
      <c r="GP42" s="21">
        <f>IF(GP$8="",0,GP38*условия!$R59*SUMIFS(условия!55:55,условия!$7:$7,"&lt;="&amp;GP$8,условия!$8:$8,"&gt;="&amp;GP$8))</f>
        <v>148750</v>
      </c>
      <c r="GQ42" s="21">
        <f>IF(GQ$8="",0,GQ38*условия!$R59*SUMIFS(условия!55:55,условия!$7:$7,"&lt;="&amp;GQ$8,условия!$8:$8,"&gt;="&amp;GQ$8))</f>
        <v>148750</v>
      </c>
      <c r="GR42" s="21">
        <f>IF(GR$8="",0,GR38*условия!$R59*SUMIFS(условия!55:55,условия!$7:$7,"&lt;="&amp;GR$8,условия!$8:$8,"&gt;="&amp;GR$8))</f>
        <v>148750</v>
      </c>
      <c r="GS42" s="21">
        <f>IF(GS$8="",0,GS38*условия!$R59*SUMIFS(условия!55:55,условия!$7:$7,"&lt;="&amp;GS$8,условия!$8:$8,"&gt;="&amp;GS$8))</f>
        <v>148750</v>
      </c>
      <c r="GT42" s="21">
        <f>IF(GT$8="",0,GT38*условия!$R59*SUMIFS(условия!55:55,условия!$7:$7,"&lt;="&amp;GT$8,условия!$8:$8,"&gt;="&amp;GT$8))</f>
        <v>148750</v>
      </c>
      <c r="GU42" s="21">
        <f>IF(GU$8="",0,GU38*условия!$R59*SUMIFS(условия!55:55,условия!$7:$7,"&lt;="&amp;GU$8,условия!$8:$8,"&gt;="&amp;GU$8))</f>
        <v>148750</v>
      </c>
      <c r="GV42" s="21">
        <f>IF(GV$8="",0,GV38*условия!$R59*SUMIFS(условия!55:55,условия!$7:$7,"&lt;="&amp;GV$8,условия!$8:$8,"&gt;="&amp;GV$8))</f>
        <v>148750</v>
      </c>
      <c r="GW42" s="21">
        <f>IF(GW$8="",0,GW38*условия!$R59*SUMIFS(условия!55:55,условия!$7:$7,"&lt;="&amp;GW$8,условия!$8:$8,"&gt;="&amp;GW$8))</f>
        <v>148750</v>
      </c>
      <c r="GX42" s="21">
        <f>IF(GX$8="",0,GX38*условия!$R59*SUMIFS(условия!55:55,условия!$7:$7,"&lt;="&amp;GX$8,условия!$8:$8,"&gt;="&amp;GX$8))</f>
        <v>148750</v>
      </c>
      <c r="GY42" s="21">
        <f>IF(GY$8="",0,GY38*условия!$R59*SUMIFS(условия!55:55,условия!$7:$7,"&lt;="&amp;GY$8,условия!$8:$8,"&gt;="&amp;GY$8))</f>
        <v>148750</v>
      </c>
      <c r="GZ42" s="21">
        <f>IF(GZ$8="",0,GZ38*условия!$R59*SUMIFS(условия!55:55,условия!$7:$7,"&lt;="&amp;GZ$8,условия!$8:$8,"&gt;="&amp;GZ$8))</f>
        <v>148750</v>
      </c>
      <c r="HA42" s="21">
        <f>IF(HA$8="",0,HA38*условия!$R59*SUMIFS(условия!55:55,условия!$7:$7,"&lt;="&amp;HA$8,условия!$8:$8,"&gt;="&amp;HA$8))</f>
        <v>148750</v>
      </c>
      <c r="HB42" s="21">
        <f>IF(HB$8="",0,HB38*условия!$R59*SUMIFS(условия!55:55,условия!$7:$7,"&lt;="&amp;HB$8,условия!$8:$8,"&gt;="&amp;HB$8))</f>
        <v>148750</v>
      </c>
      <c r="HC42" s="21">
        <f>IF(HC$8="",0,HC38*условия!$R59*SUMIFS(условия!55:55,условия!$7:$7,"&lt;="&amp;HC$8,условия!$8:$8,"&gt;="&amp;HC$8))</f>
        <v>148750</v>
      </c>
      <c r="HD42" s="21">
        <f>IF(HD$8="",0,HD38*условия!$R59*SUMIFS(условия!55:55,условия!$7:$7,"&lt;="&amp;HD$8,условия!$8:$8,"&gt;="&amp;HD$8))</f>
        <v>148750</v>
      </c>
      <c r="HE42" s="21">
        <f>IF(HE$8="",0,HE38*условия!$R59*SUMIFS(условия!55:55,условия!$7:$7,"&lt;="&amp;HE$8,условия!$8:$8,"&gt;="&amp;HE$8))</f>
        <v>148750</v>
      </c>
      <c r="HF42" s="21">
        <f>IF(HF$8="",0,HF38*условия!$R59*SUMIFS(условия!55:55,условия!$7:$7,"&lt;="&amp;HF$8,условия!$8:$8,"&gt;="&amp;HF$8))</f>
        <v>148750</v>
      </c>
      <c r="HG42" s="21">
        <f>IF(HG$8="",0,HG38*условия!$R59*SUMIFS(условия!55:55,условия!$7:$7,"&lt;="&amp;HG$8,условия!$8:$8,"&gt;="&amp;HG$8))</f>
        <v>148750</v>
      </c>
      <c r="HH42" s="21">
        <f>IF(HH$8="",0,HH38*условия!$R59*SUMIFS(условия!55:55,условия!$7:$7,"&lt;="&amp;HH$8,условия!$8:$8,"&gt;="&amp;HH$8))</f>
        <v>148750</v>
      </c>
      <c r="HI42" s="21">
        <f>IF(HI$8="",0,HI38*условия!$R59*SUMIFS(условия!55:55,условия!$7:$7,"&lt;="&amp;HI$8,условия!$8:$8,"&gt;="&amp;HI$8))</f>
        <v>148750</v>
      </c>
      <c r="HJ42" s="21">
        <f>IF(HJ$8="",0,HJ38*условия!$R59*SUMIFS(условия!55:55,условия!$7:$7,"&lt;="&amp;HJ$8,условия!$8:$8,"&gt;="&amp;HJ$8))</f>
        <v>148750</v>
      </c>
      <c r="HK42" s="21">
        <f>IF(HK$8="",0,HK38*условия!$R59*SUMIFS(условия!55:55,условия!$7:$7,"&lt;="&amp;HK$8,условия!$8:$8,"&gt;="&amp;HK$8))</f>
        <v>148750</v>
      </c>
      <c r="HL42" s="21">
        <f>IF(HL$8="",0,HL38*условия!$R59*SUMIFS(условия!55:55,условия!$7:$7,"&lt;="&amp;HL$8,условия!$8:$8,"&gt;="&amp;HL$8))</f>
        <v>148750</v>
      </c>
      <c r="HM42" s="21">
        <f>IF(HM$8="",0,HM38*условия!$R59*SUMIFS(условия!55:55,условия!$7:$7,"&lt;="&amp;HM$8,условия!$8:$8,"&gt;="&amp;HM$8))</f>
        <v>148750</v>
      </c>
      <c r="HN42" s="21">
        <f>IF(HN$8="",0,HN38*условия!$R59*SUMIFS(условия!55:55,условия!$7:$7,"&lt;="&amp;HN$8,условия!$8:$8,"&gt;="&amp;HN$8))</f>
        <v>148750</v>
      </c>
      <c r="HO42" s="21">
        <f>IF(HO$8="",0,HO38*условия!$R59*SUMIFS(условия!55:55,условия!$7:$7,"&lt;="&amp;HO$8,условия!$8:$8,"&gt;="&amp;HO$8))</f>
        <v>148750</v>
      </c>
      <c r="HP42" s="21">
        <f>IF(HP$8="",0,HP38*условия!$R59*SUMIFS(условия!55:55,условия!$7:$7,"&lt;="&amp;HP$8,условия!$8:$8,"&gt;="&amp;HP$8))</f>
        <v>148750</v>
      </c>
      <c r="HQ42" s="21">
        <f>IF(HQ$8="",0,HQ38*условия!$R59*SUMIFS(условия!55:55,условия!$7:$7,"&lt;="&amp;HQ$8,условия!$8:$8,"&gt;="&amp;HQ$8))</f>
        <v>148750</v>
      </c>
      <c r="HR42" s="21">
        <f>IF(HR$8="",0,HR38*условия!$R59*SUMIFS(условия!55:55,условия!$7:$7,"&lt;="&amp;HR$8,условия!$8:$8,"&gt;="&amp;HR$8))</f>
        <v>148750</v>
      </c>
      <c r="HS42" s="21">
        <f>IF(HS$8="",0,HS38*условия!$R59*SUMIFS(условия!55:55,условия!$7:$7,"&lt;="&amp;HS$8,условия!$8:$8,"&gt;="&amp;HS$8))</f>
        <v>148750</v>
      </c>
      <c r="HT42" s="21">
        <f>IF(HT$8="",0,HT38*условия!$R59*SUMIFS(условия!55:55,условия!$7:$7,"&lt;="&amp;HT$8,условия!$8:$8,"&gt;="&amp;HT$8))</f>
        <v>148750</v>
      </c>
      <c r="HU42" s="21">
        <f>IF(HU$8="",0,HU38*условия!$R59*SUMIFS(условия!55:55,условия!$7:$7,"&lt;="&amp;HU$8,условия!$8:$8,"&gt;="&amp;HU$8))</f>
        <v>148750</v>
      </c>
      <c r="HV42" s="21">
        <f>IF(HV$8="",0,HV38*условия!$R59*SUMIFS(условия!55:55,условия!$7:$7,"&lt;="&amp;HV$8,условия!$8:$8,"&gt;="&amp;HV$8))</f>
        <v>148750</v>
      </c>
      <c r="HW42" s="21">
        <f>IF(HW$8="",0,HW38*условия!$R59*SUMIFS(условия!55:55,условия!$7:$7,"&lt;="&amp;HW$8,условия!$8:$8,"&gt;="&amp;HW$8))</f>
        <v>148750</v>
      </c>
      <c r="HX42" s="21">
        <f>IF(HX$8="",0,HX38*условия!$R59*SUMIFS(условия!55:55,условия!$7:$7,"&lt;="&amp;HX$8,условия!$8:$8,"&gt;="&amp;HX$8))</f>
        <v>148750</v>
      </c>
      <c r="HY42" s="21">
        <f>IF(HY$8="",0,HY38*условия!$R59*SUMIFS(условия!55:55,условия!$7:$7,"&lt;="&amp;HY$8,условия!$8:$8,"&gt;="&amp;HY$8))</f>
        <v>178500</v>
      </c>
      <c r="HZ42" s="21">
        <f>IF(HZ$8="",0,HZ38*условия!$R59*SUMIFS(условия!55:55,условия!$7:$7,"&lt;="&amp;HZ$8,условия!$8:$8,"&gt;="&amp;HZ$8))</f>
        <v>178500</v>
      </c>
      <c r="IA42" s="21">
        <f>IF(IA$8="",0,IA38*условия!$R59*SUMIFS(условия!55:55,условия!$7:$7,"&lt;="&amp;IA$8,условия!$8:$8,"&gt;="&amp;IA$8))</f>
        <v>178500</v>
      </c>
      <c r="IB42" s="21">
        <f>IF(IB$8="",0,IB38*условия!$R59*SUMIFS(условия!55:55,условия!$7:$7,"&lt;="&amp;IB$8,условия!$8:$8,"&gt;="&amp;IB$8))</f>
        <v>178500</v>
      </c>
      <c r="IC42" s="21">
        <f>IF(IC$8="",0,IC38*условия!$R59*SUMIFS(условия!55:55,условия!$7:$7,"&lt;="&amp;IC$8,условия!$8:$8,"&gt;="&amp;IC$8))</f>
        <v>178500</v>
      </c>
      <c r="ID42" s="21">
        <f>IF(ID$8="",0,ID38*условия!$R59*SUMIFS(условия!55:55,условия!$7:$7,"&lt;="&amp;ID$8,условия!$8:$8,"&gt;="&amp;ID$8))</f>
        <v>178500</v>
      </c>
      <c r="IE42" s="21">
        <f>IF(IE$8="",0,IE38*условия!$R59*SUMIFS(условия!55:55,условия!$7:$7,"&lt;="&amp;IE$8,условия!$8:$8,"&gt;="&amp;IE$8))</f>
        <v>178500</v>
      </c>
      <c r="IF42" s="21">
        <f>IF(IF$8="",0,IF38*условия!$R59*SUMIFS(условия!55:55,условия!$7:$7,"&lt;="&amp;IF$8,условия!$8:$8,"&gt;="&amp;IF$8))</f>
        <v>178500</v>
      </c>
      <c r="IG42" s="21">
        <f>IF(IG$8="",0,IG38*условия!$R59*SUMIFS(условия!55:55,условия!$7:$7,"&lt;="&amp;IG$8,условия!$8:$8,"&gt;="&amp;IG$8))</f>
        <v>178500</v>
      </c>
      <c r="IH42" s="21">
        <f>IF(IH$8="",0,IH38*условия!$R59*SUMIFS(условия!55:55,условия!$7:$7,"&lt;="&amp;IH$8,условия!$8:$8,"&gt;="&amp;IH$8))</f>
        <v>178500</v>
      </c>
      <c r="II42" s="21">
        <f>IF(II$8="",0,II38*условия!$R59*SUMIFS(условия!55:55,условия!$7:$7,"&lt;="&amp;II$8,условия!$8:$8,"&gt;="&amp;II$8))</f>
        <v>178500</v>
      </c>
      <c r="IJ42" s="21">
        <f>IF(IJ$8="",0,IJ38*условия!$R59*SUMIFS(условия!55:55,условия!$7:$7,"&lt;="&amp;IJ$8,условия!$8:$8,"&gt;="&amp;IJ$8))</f>
        <v>178500</v>
      </c>
      <c r="IK42" s="21">
        <f>IF(IK$8="",0,IK38*условия!$R59*SUMIFS(условия!55:55,условия!$7:$7,"&lt;="&amp;IK$8,условия!$8:$8,"&gt;="&amp;IK$8))</f>
        <v>178500</v>
      </c>
      <c r="IL42" s="21">
        <f>IF(IL$8="",0,IL38*условия!$R59*SUMIFS(условия!55:55,условия!$7:$7,"&lt;="&amp;IL$8,условия!$8:$8,"&gt;="&amp;IL$8))</f>
        <v>178500</v>
      </c>
      <c r="IM42" s="21">
        <f>IF(IM$8="",0,IM38*условия!$R59*SUMIFS(условия!55:55,условия!$7:$7,"&lt;="&amp;IM$8,условия!$8:$8,"&gt;="&amp;IM$8))</f>
        <v>178500</v>
      </c>
      <c r="IN42" s="21">
        <f>IF(IN$8="",0,IN38*условия!$R59*SUMIFS(условия!55:55,условия!$7:$7,"&lt;="&amp;IN$8,условия!$8:$8,"&gt;="&amp;IN$8))</f>
        <v>178500</v>
      </c>
      <c r="IO42" s="21">
        <f>IF(IO$8="",0,IO38*условия!$R59*SUMIFS(условия!55:55,условия!$7:$7,"&lt;="&amp;IO$8,условия!$8:$8,"&gt;="&amp;IO$8))</f>
        <v>178500</v>
      </c>
      <c r="IP42" s="21">
        <f>IF(IP$8="",0,IP38*условия!$R59*SUMIFS(условия!55:55,условия!$7:$7,"&lt;="&amp;IP$8,условия!$8:$8,"&gt;="&amp;IP$8))</f>
        <v>178500</v>
      </c>
      <c r="IQ42" s="21">
        <f>IF(IQ$8="",0,IQ38*условия!$R59*SUMIFS(условия!55:55,условия!$7:$7,"&lt;="&amp;IQ$8,условия!$8:$8,"&gt;="&amp;IQ$8))</f>
        <v>178500</v>
      </c>
      <c r="IR42" s="21">
        <f>IF(IR$8="",0,IR38*условия!$R59*SUMIFS(условия!55:55,условия!$7:$7,"&lt;="&amp;IR$8,условия!$8:$8,"&gt;="&amp;IR$8))</f>
        <v>178500</v>
      </c>
      <c r="IS42" s="21">
        <f>IF(IS$8="",0,IS38*условия!$R59*SUMIFS(условия!55:55,условия!$7:$7,"&lt;="&amp;IS$8,условия!$8:$8,"&gt;="&amp;IS$8))</f>
        <v>178500</v>
      </c>
      <c r="IT42" s="21">
        <f>IF(IT$8="",0,IT38*условия!$R59*SUMIFS(условия!55:55,условия!$7:$7,"&lt;="&amp;IT$8,условия!$8:$8,"&gt;="&amp;IT$8))</f>
        <v>178500</v>
      </c>
      <c r="IU42" s="21">
        <f>IF(IU$8="",0,IU38*условия!$R59*SUMIFS(условия!55:55,условия!$7:$7,"&lt;="&amp;IU$8,условия!$8:$8,"&gt;="&amp;IU$8))</f>
        <v>178500</v>
      </c>
      <c r="IV42" s="21">
        <f>IF(IV$8="",0,IV38*условия!$R59*SUMIFS(условия!55:55,условия!$7:$7,"&lt;="&amp;IV$8,условия!$8:$8,"&gt;="&amp;IV$8))</f>
        <v>178500</v>
      </c>
      <c r="IW42" s="21">
        <f>IF(IW$8="",0,IW38*условия!$R59*SUMIFS(условия!55:55,условия!$7:$7,"&lt;="&amp;IW$8,условия!$8:$8,"&gt;="&amp;IW$8))</f>
        <v>178500</v>
      </c>
      <c r="IX42" s="21">
        <f>IF(IX$8="",0,IX38*условия!$R59*SUMIFS(условия!55:55,условия!$7:$7,"&lt;="&amp;IX$8,условия!$8:$8,"&gt;="&amp;IX$8))</f>
        <v>178500</v>
      </c>
      <c r="IY42" s="21">
        <f>IF(IY$8="",0,IY38*условия!$R59*SUMIFS(условия!55:55,условия!$7:$7,"&lt;="&amp;IY$8,условия!$8:$8,"&gt;="&amp;IY$8))</f>
        <v>178500</v>
      </c>
      <c r="IZ42" s="21">
        <f>IF(IZ$8="",0,IZ38*условия!$R59*SUMIFS(условия!55:55,условия!$7:$7,"&lt;="&amp;IZ$8,условия!$8:$8,"&gt;="&amp;IZ$8))</f>
        <v>178500</v>
      </c>
      <c r="JA42" s="21">
        <f>IF(JA$8="",0,JA38*условия!$R59*SUMIFS(условия!55:55,условия!$7:$7,"&lt;="&amp;JA$8,условия!$8:$8,"&gt;="&amp;JA$8))</f>
        <v>374850.00000000012</v>
      </c>
      <c r="JB42" s="21">
        <f>IF(JB$8="",0,JB38*условия!$R59*SUMIFS(условия!55:55,условия!$7:$7,"&lt;="&amp;JB$8,условия!$8:$8,"&gt;="&amp;JB$8))</f>
        <v>374850.00000000012</v>
      </c>
      <c r="JC42" s="21">
        <f>IF(JC$8="",0,JC38*условия!$R59*SUMIFS(условия!55:55,условия!$7:$7,"&lt;="&amp;JC$8,условия!$8:$8,"&gt;="&amp;JC$8))</f>
        <v>374850.00000000012</v>
      </c>
      <c r="JD42" s="21">
        <f>IF(JD$8="",0,JD38*условия!$R59*SUMIFS(условия!55:55,условия!$7:$7,"&lt;="&amp;JD$8,условия!$8:$8,"&gt;="&amp;JD$8))</f>
        <v>374850.00000000012</v>
      </c>
      <c r="JE42" s="21">
        <f>IF(JE$8="",0,JE38*условия!$R59*SUMIFS(условия!55:55,условия!$7:$7,"&lt;="&amp;JE$8,условия!$8:$8,"&gt;="&amp;JE$8))</f>
        <v>374850.00000000012</v>
      </c>
      <c r="JF42" s="21">
        <f>IF(JF$8="",0,JF38*условия!$R59*SUMIFS(условия!55:55,условия!$7:$7,"&lt;="&amp;JF$8,условия!$8:$8,"&gt;="&amp;JF$8))</f>
        <v>374850.00000000012</v>
      </c>
      <c r="JG42" s="21">
        <f>IF(JG$8="",0,JG38*условия!$R59*SUMIFS(условия!55:55,условия!$7:$7,"&lt;="&amp;JG$8,условия!$8:$8,"&gt;="&amp;JG$8))</f>
        <v>374850.00000000012</v>
      </c>
      <c r="JH42" s="21">
        <f>IF(JH$8="",0,JH38*условия!$R59*SUMIFS(условия!55:55,условия!$7:$7,"&lt;="&amp;JH$8,условия!$8:$8,"&gt;="&amp;JH$8))</f>
        <v>374850.00000000012</v>
      </c>
      <c r="JI42" s="21">
        <f>IF(JI$8="",0,JI38*условия!$R59*SUMIFS(условия!55:55,условия!$7:$7,"&lt;="&amp;JI$8,условия!$8:$8,"&gt;="&amp;JI$8))</f>
        <v>374850.00000000012</v>
      </c>
      <c r="JJ42" s="21">
        <f>IF(JJ$8="",0,JJ38*условия!$R59*SUMIFS(условия!55:55,условия!$7:$7,"&lt;="&amp;JJ$8,условия!$8:$8,"&gt;="&amp;JJ$8))</f>
        <v>374850.00000000012</v>
      </c>
      <c r="JK42" s="21">
        <f>IF(JK$8="",0,JK38*условия!$R59*SUMIFS(условия!55:55,условия!$7:$7,"&lt;="&amp;JK$8,условия!$8:$8,"&gt;="&amp;JK$8))</f>
        <v>374850.00000000012</v>
      </c>
      <c r="JL42" s="21">
        <f>IF(JL$8="",0,JL38*условия!$R59*SUMIFS(условия!55:55,условия!$7:$7,"&lt;="&amp;JL$8,условия!$8:$8,"&gt;="&amp;JL$8))</f>
        <v>374850.00000000012</v>
      </c>
      <c r="JM42" s="21">
        <f>IF(JM$8="",0,JM38*условия!$R59*SUMIFS(условия!55:55,условия!$7:$7,"&lt;="&amp;JM$8,условия!$8:$8,"&gt;="&amp;JM$8))</f>
        <v>374850.00000000012</v>
      </c>
      <c r="JN42" s="21">
        <f>IF(JN$8="",0,JN38*условия!$R59*SUMIFS(условия!55:55,условия!$7:$7,"&lt;="&amp;JN$8,условия!$8:$8,"&gt;="&amp;JN$8))</f>
        <v>374850.00000000012</v>
      </c>
      <c r="JO42" s="21">
        <f>IF(JO$8="",0,JO38*условия!$R59*SUMIFS(условия!55:55,условия!$7:$7,"&lt;="&amp;JO$8,условия!$8:$8,"&gt;="&amp;JO$8))</f>
        <v>374850.00000000012</v>
      </c>
      <c r="JP42" s="21">
        <f>IF(JP$8="",0,JP38*условия!$R59*SUMIFS(условия!55:55,условия!$7:$7,"&lt;="&amp;JP$8,условия!$8:$8,"&gt;="&amp;JP$8))</f>
        <v>374850.00000000012</v>
      </c>
      <c r="JQ42" s="21">
        <f>IF(JQ$8="",0,JQ38*условия!$R59*SUMIFS(условия!55:55,условия!$7:$7,"&lt;="&amp;JQ$8,условия!$8:$8,"&gt;="&amp;JQ$8))</f>
        <v>374850.00000000012</v>
      </c>
      <c r="JR42" s="21">
        <f>IF(JR$8="",0,JR38*условия!$R59*SUMIFS(условия!55:55,условия!$7:$7,"&lt;="&amp;JR$8,условия!$8:$8,"&gt;="&amp;JR$8))</f>
        <v>374850.00000000012</v>
      </c>
      <c r="JS42" s="21">
        <f>IF(JS$8="",0,JS38*условия!$R59*SUMIFS(условия!55:55,условия!$7:$7,"&lt;="&amp;JS$8,условия!$8:$8,"&gt;="&amp;JS$8))</f>
        <v>374850.00000000012</v>
      </c>
      <c r="JT42" s="21">
        <f>IF(JT$8="",0,JT38*условия!$R59*SUMIFS(условия!55:55,условия!$7:$7,"&lt;="&amp;JT$8,условия!$8:$8,"&gt;="&amp;JT$8))</f>
        <v>374850.00000000012</v>
      </c>
      <c r="JU42" s="21">
        <f>IF(JU$8="",0,JU38*условия!$R59*SUMIFS(условия!55:55,условия!$7:$7,"&lt;="&amp;JU$8,условия!$8:$8,"&gt;="&amp;JU$8))</f>
        <v>374850.00000000012</v>
      </c>
      <c r="JV42" s="21">
        <f>IF(JV$8="",0,JV38*условия!$R59*SUMIFS(условия!55:55,условия!$7:$7,"&lt;="&amp;JV$8,условия!$8:$8,"&gt;="&amp;JV$8))</f>
        <v>374850.00000000012</v>
      </c>
      <c r="JW42" s="21">
        <f>IF(JW$8="",0,JW38*условия!$R59*SUMIFS(условия!55:55,условия!$7:$7,"&lt;="&amp;JW$8,условия!$8:$8,"&gt;="&amp;JW$8))</f>
        <v>374850.00000000012</v>
      </c>
      <c r="JX42" s="21">
        <f>IF(JX$8="",0,JX38*условия!$R59*SUMIFS(условия!55:55,условия!$7:$7,"&lt;="&amp;JX$8,условия!$8:$8,"&gt;="&amp;JX$8))</f>
        <v>374850.00000000012</v>
      </c>
      <c r="JY42" s="21">
        <f>IF(JY$8="",0,JY38*условия!$R59*SUMIFS(условия!55:55,условия!$7:$7,"&lt;="&amp;JY$8,условия!$8:$8,"&gt;="&amp;JY$8))</f>
        <v>374850.00000000012</v>
      </c>
      <c r="JZ42" s="21">
        <f>IF(JZ$8="",0,JZ38*условия!$R59*SUMIFS(условия!55:55,условия!$7:$7,"&lt;="&amp;JZ$8,условия!$8:$8,"&gt;="&amp;JZ$8))</f>
        <v>374850.00000000012</v>
      </c>
      <c r="KA42" s="21">
        <f>IF(KA$8="",0,KA38*условия!$R59*SUMIFS(условия!55:55,условия!$7:$7,"&lt;="&amp;KA$8,условия!$8:$8,"&gt;="&amp;KA$8))</f>
        <v>374850.00000000012</v>
      </c>
      <c r="KB42" s="21">
        <f>IF(KB$8="",0,KB38*условия!$R59*SUMIFS(условия!55:55,условия!$7:$7,"&lt;="&amp;KB$8,условия!$8:$8,"&gt;="&amp;KB$8))</f>
        <v>374850.00000000012</v>
      </c>
      <c r="KC42" s="21">
        <f>IF(KC$8="",0,KC38*условия!$R59*SUMIFS(условия!55:55,условия!$7:$7,"&lt;="&amp;KC$8,условия!$8:$8,"&gt;="&amp;KC$8))</f>
        <v>374850.00000000012</v>
      </c>
      <c r="KD42" s="21">
        <f>IF(KD$8="",0,KD38*условия!$R59*SUMIFS(условия!55:55,условия!$7:$7,"&lt;="&amp;KD$8,условия!$8:$8,"&gt;="&amp;KD$8))</f>
        <v>374850.00000000012</v>
      </c>
      <c r="KE42" s="21">
        <f>IF(KE$8="",0,KE38*условия!$R59*SUMIFS(условия!55:55,условия!$7:$7,"&lt;="&amp;KE$8,условия!$8:$8,"&gt;="&amp;KE$8))</f>
        <v>374850.00000000012</v>
      </c>
      <c r="KF42" s="21">
        <f>IF(KF$8="",0,KF38*условия!$R59*SUMIFS(условия!55:55,условия!$7:$7,"&lt;="&amp;KF$8,условия!$8:$8,"&gt;="&amp;KF$8))</f>
        <v>428400.00000000012</v>
      </c>
      <c r="KG42" s="21">
        <f>IF(KG$8="",0,KG38*условия!$R59*SUMIFS(условия!55:55,условия!$7:$7,"&lt;="&amp;KG$8,условия!$8:$8,"&gt;="&amp;KG$8))</f>
        <v>428400.00000000012</v>
      </c>
      <c r="KH42" s="21">
        <f>IF(KH$8="",0,KH38*условия!$R59*SUMIFS(условия!55:55,условия!$7:$7,"&lt;="&amp;KH$8,условия!$8:$8,"&gt;="&amp;KH$8))</f>
        <v>428400.00000000012</v>
      </c>
      <c r="KI42" s="21">
        <f>IF(KI$8="",0,KI38*условия!$R59*SUMIFS(условия!55:55,условия!$7:$7,"&lt;="&amp;KI$8,условия!$8:$8,"&gt;="&amp;KI$8))</f>
        <v>428400.00000000012</v>
      </c>
      <c r="KJ42" s="21">
        <f>IF(KJ$8="",0,KJ38*условия!$R59*SUMIFS(условия!55:55,условия!$7:$7,"&lt;="&amp;KJ$8,условия!$8:$8,"&gt;="&amp;KJ$8))</f>
        <v>428400.00000000012</v>
      </c>
      <c r="KK42" s="21">
        <f>IF(KK$8="",0,KK38*условия!$R59*SUMIFS(условия!55:55,условия!$7:$7,"&lt;="&amp;KK$8,условия!$8:$8,"&gt;="&amp;KK$8))</f>
        <v>428400.00000000012</v>
      </c>
      <c r="KL42" s="21">
        <f>IF(KL$8="",0,KL38*условия!$R59*SUMIFS(условия!55:55,условия!$7:$7,"&lt;="&amp;KL$8,условия!$8:$8,"&gt;="&amp;KL$8))</f>
        <v>428400.00000000012</v>
      </c>
      <c r="KM42" s="21">
        <f>IF(KM$8="",0,KM38*условия!$R59*SUMIFS(условия!55:55,условия!$7:$7,"&lt;="&amp;KM$8,условия!$8:$8,"&gt;="&amp;KM$8))</f>
        <v>428400.00000000012</v>
      </c>
      <c r="KN42" s="21">
        <f>IF(KN$8="",0,KN38*условия!$R59*SUMIFS(условия!55:55,условия!$7:$7,"&lt;="&amp;KN$8,условия!$8:$8,"&gt;="&amp;KN$8))</f>
        <v>428400.00000000012</v>
      </c>
      <c r="KO42" s="21">
        <f>IF(KO$8="",0,KO38*условия!$R59*SUMIFS(условия!55:55,условия!$7:$7,"&lt;="&amp;KO$8,условия!$8:$8,"&gt;="&amp;KO$8))</f>
        <v>428400.00000000012</v>
      </c>
      <c r="KP42" s="21">
        <f>IF(KP$8="",0,KP38*условия!$R59*SUMIFS(условия!55:55,условия!$7:$7,"&lt;="&amp;KP$8,условия!$8:$8,"&gt;="&amp;KP$8))</f>
        <v>428400.00000000012</v>
      </c>
      <c r="KQ42" s="21">
        <f>IF(KQ$8="",0,KQ38*условия!$R59*SUMIFS(условия!55:55,условия!$7:$7,"&lt;="&amp;KQ$8,условия!$8:$8,"&gt;="&amp;KQ$8))</f>
        <v>428400.00000000012</v>
      </c>
      <c r="KR42" s="21">
        <f>IF(KR$8="",0,KR38*условия!$R59*SUMIFS(условия!55:55,условия!$7:$7,"&lt;="&amp;KR$8,условия!$8:$8,"&gt;="&amp;KR$8))</f>
        <v>428400.00000000012</v>
      </c>
      <c r="KS42" s="21">
        <f>IF(KS$8="",0,KS38*условия!$R59*SUMIFS(условия!55:55,условия!$7:$7,"&lt;="&amp;KS$8,условия!$8:$8,"&gt;="&amp;KS$8))</f>
        <v>428400.00000000012</v>
      </c>
      <c r="KT42" s="21">
        <f>IF(KT$8="",0,KT38*условия!$R59*SUMIFS(условия!55:55,условия!$7:$7,"&lt;="&amp;KT$8,условия!$8:$8,"&gt;="&amp;KT$8))</f>
        <v>428400.00000000012</v>
      </c>
      <c r="KU42" s="21">
        <f>IF(KU$8="",0,KU38*условия!$R59*SUMIFS(условия!55:55,условия!$7:$7,"&lt;="&amp;KU$8,условия!$8:$8,"&gt;="&amp;KU$8))</f>
        <v>428400.00000000012</v>
      </c>
      <c r="KV42" s="21">
        <f>IF(KV$8="",0,KV38*условия!$R59*SUMIFS(условия!55:55,условия!$7:$7,"&lt;="&amp;KV$8,условия!$8:$8,"&gt;="&amp;KV$8))</f>
        <v>428400.00000000012</v>
      </c>
      <c r="KW42" s="21">
        <f>IF(KW$8="",0,KW38*условия!$R59*SUMIFS(условия!55:55,условия!$7:$7,"&lt;="&amp;KW$8,условия!$8:$8,"&gt;="&amp;KW$8))</f>
        <v>428400.00000000012</v>
      </c>
      <c r="KX42" s="21">
        <f>IF(KX$8="",0,KX38*условия!$R59*SUMIFS(условия!55:55,условия!$7:$7,"&lt;="&amp;KX$8,условия!$8:$8,"&gt;="&amp;KX$8))</f>
        <v>428400.00000000012</v>
      </c>
      <c r="KY42" s="21">
        <f>IF(KY$8="",0,KY38*условия!$R59*SUMIFS(условия!55:55,условия!$7:$7,"&lt;="&amp;KY$8,условия!$8:$8,"&gt;="&amp;KY$8))</f>
        <v>428400.00000000012</v>
      </c>
      <c r="KZ42" s="21">
        <f>IF(KZ$8="",0,KZ38*условия!$R59*SUMIFS(условия!55:55,условия!$7:$7,"&lt;="&amp;KZ$8,условия!$8:$8,"&gt;="&amp;KZ$8))</f>
        <v>428400.00000000012</v>
      </c>
      <c r="LA42" s="21">
        <f>IF(LA$8="",0,LA38*условия!$R59*SUMIFS(условия!55:55,условия!$7:$7,"&lt;="&amp;LA$8,условия!$8:$8,"&gt;="&amp;LA$8))</f>
        <v>428400.00000000012</v>
      </c>
      <c r="LB42" s="21">
        <f>IF(LB$8="",0,LB38*условия!$R59*SUMIFS(условия!55:55,условия!$7:$7,"&lt;="&amp;LB$8,условия!$8:$8,"&gt;="&amp;LB$8))</f>
        <v>428400.00000000012</v>
      </c>
      <c r="LC42" s="21">
        <f>IF(LC$8="",0,LC38*условия!$R59*SUMIFS(условия!55:55,условия!$7:$7,"&lt;="&amp;LC$8,условия!$8:$8,"&gt;="&amp;LC$8))</f>
        <v>428400.00000000012</v>
      </c>
      <c r="LD42" s="21">
        <f>IF(LD$8="",0,LD38*условия!$R59*SUMIFS(условия!55:55,условия!$7:$7,"&lt;="&amp;LD$8,условия!$8:$8,"&gt;="&amp;LD$8))</f>
        <v>428400.00000000012</v>
      </c>
      <c r="LE42" s="21">
        <f>IF(LE$8="",0,LE38*условия!$R59*SUMIFS(условия!55:55,условия!$7:$7,"&lt;="&amp;LE$8,условия!$8:$8,"&gt;="&amp;LE$8))</f>
        <v>428400.00000000012</v>
      </c>
      <c r="LF42" s="21">
        <f>IF(LF$8="",0,LF38*условия!$R59*SUMIFS(условия!55:55,условия!$7:$7,"&lt;="&amp;LF$8,условия!$8:$8,"&gt;="&amp;LF$8))</f>
        <v>428400.00000000012</v>
      </c>
      <c r="LG42" s="21">
        <f>IF(LG$8="",0,LG38*условия!$R59*SUMIFS(условия!55:55,условия!$7:$7,"&lt;="&amp;LG$8,условия!$8:$8,"&gt;="&amp;LG$8))</f>
        <v>428400.00000000012</v>
      </c>
      <c r="LH42" s="21">
        <f>IF(LH$8="",0,LH38*условия!$R59*SUMIFS(условия!55:55,условия!$7:$7,"&lt;="&amp;LH$8,условия!$8:$8,"&gt;="&amp;LH$8))</f>
        <v>428400.00000000012</v>
      </c>
      <c r="LI42" s="21">
        <f>IF(LI$8="",0,LI38*условия!$R59*SUMIFS(условия!55:55,условия!$7:$7,"&lt;="&amp;LI$8,условия!$8:$8,"&gt;="&amp;LI$8))</f>
        <v>428400.00000000012</v>
      </c>
      <c r="LJ42" s="21">
        <f>IF(LJ$8="",0,LJ38*условия!$R59*SUMIFS(условия!55:55,условия!$7:$7,"&lt;="&amp;LJ$8,условия!$8:$8,"&gt;="&amp;LJ$8))</f>
        <v>357000.00000000012</v>
      </c>
      <c r="LK42" s="21">
        <f>IF(LK$8="",0,LK38*условия!$R59*SUMIFS(условия!55:55,условия!$7:$7,"&lt;="&amp;LK$8,условия!$8:$8,"&gt;="&amp;LK$8))</f>
        <v>357000.00000000012</v>
      </c>
      <c r="LL42" s="21">
        <f>IF(LL$8="",0,LL38*условия!$R59*SUMIFS(условия!55:55,условия!$7:$7,"&lt;="&amp;LL$8,условия!$8:$8,"&gt;="&amp;LL$8))</f>
        <v>357000.00000000012</v>
      </c>
      <c r="LM42" s="21">
        <f>IF(LM$8="",0,LM38*условия!$R59*SUMIFS(условия!55:55,условия!$7:$7,"&lt;="&amp;LM$8,условия!$8:$8,"&gt;="&amp;LM$8))</f>
        <v>357000.00000000012</v>
      </c>
      <c r="LN42" s="21">
        <f>IF(LN$8="",0,LN38*условия!$R59*SUMIFS(условия!55:55,условия!$7:$7,"&lt;="&amp;LN$8,условия!$8:$8,"&gt;="&amp;LN$8))</f>
        <v>357000.00000000012</v>
      </c>
      <c r="LO42" s="21">
        <f>IF(LO$8="",0,LO38*условия!$R59*SUMIFS(условия!55:55,условия!$7:$7,"&lt;="&amp;LO$8,условия!$8:$8,"&gt;="&amp;LO$8))</f>
        <v>357000.00000000012</v>
      </c>
      <c r="LP42" s="21">
        <f>IF(LP$8="",0,LP38*условия!$R59*SUMIFS(условия!55:55,условия!$7:$7,"&lt;="&amp;LP$8,условия!$8:$8,"&gt;="&amp;LP$8))</f>
        <v>357000.00000000012</v>
      </c>
      <c r="LQ42" s="21">
        <f>IF(LQ$8="",0,LQ38*условия!$R59*SUMIFS(условия!55:55,условия!$7:$7,"&lt;="&amp;LQ$8,условия!$8:$8,"&gt;="&amp;LQ$8))</f>
        <v>357000.00000000012</v>
      </c>
      <c r="LR42" s="21">
        <f>IF(LR$8="",0,LR38*условия!$R59*SUMIFS(условия!55:55,условия!$7:$7,"&lt;="&amp;LR$8,условия!$8:$8,"&gt;="&amp;LR$8))</f>
        <v>357000.00000000012</v>
      </c>
      <c r="LS42" s="21">
        <f>IF(LS$8="",0,LS38*условия!$R59*SUMIFS(условия!55:55,условия!$7:$7,"&lt;="&amp;LS$8,условия!$8:$8,"&gt;="&amp;LS$8))</f>
        <v>357000.00000000012</v>
      </c>
      <c r="LT42" s="21">
        <f>IF(LT$8="",0,LT38*условия!$R59*SUMIFS(условия!55:55,условия!$7:$7,"&lt;="&amp;LT$8,условия!$8:$8,"&gt;="&amp;LT$8))</f>
        <v>357000.00000000012</v>
      </c>
      <c r="LU42" s="21">
        <f>IF(LU$8="",0,LU38*условия!$R59*SUMIFS(условия!55:55,условия!$7:$7,"&lt;="&amp;LU$8,условия!$8:$8,"&gt;="&amp;LU$8))</f>
        <v>357000.00000000012</v>
      </c>
      <c r="LV42" s="21">
        <f>IF(LV$8="",0,LV38*условия!$R59*SUMIFS(условия!55:55,условия!$7:$7,"&lt;="&amp;LV$8,условия!$8:$8,"&gt;="&amp;LV$8))</f>
        <v>357000.00000000012</v>
      </c>
      <c r="LW42" s="21">
        <f>IF(LW$8="",0,LW38*условия!$R59*SUMIFS(условия!55:55,условия!$7:$7,"&lt;="&amp;LW$8,условия!$8:$8,"&gt;="&amp;LW$8))</f>
        <v>357000.00000000012</v>
      </c>
      <c r="LX42" s="21">
        <f>IF(LX$8="",0,LX38*условия!$R59*SUMIFS(условия!55:55,условия!$7:$7,"&lt;="&amp;LX$8,условия!$8:$8,"&gt;="&amp;LX$8))</f>
        <v>357000.00000000012</v>
      </c>
      <c r="LY42" s="21">
        <f>IF(LY$8="",0,LY38*условия!$R59*SUMIFS(условия!55:55,условия!$7:$7,"&lt;="&amp;LY$8,условия!$8:$8,"&gt;="&amp;LY$8))</f>
        <v>357000.00000000012</v>
      </c>
      <c r="LZ42" s="21">
        <f>IF(LZ$8="",0,LZ38*условия!$R59*SUMIFS(условия!55:55,условия!$7:$7,"&lt;="&amp;LZ$8,условия!$8:$8,"&gt;="&amp;LZ$8))</f>
        <v>357000.00000000012</v>
      </c>
      <c r="MA42" s="21">
        <f>IF(MA$8="",0,MA38*условия!$R59*SUMIFS(условия!55:55,условия!$7:$7,"&lt;="&amp;MA$8,условия!$8:$8,"&gt;="&amp;MA$8))</f>
        <v>357000.00000000012</v>
      </c>
      <c r="MB42" s="21">
        <f>IF(MB$8="",0,MB38*условия!$R59*SUMIFS(условия!55:55,условия!$7:$7,"&lt;="&amp;MB$8,условия!$8:$8,"&gt;="&amp;MB$8))</f>
        <v>357000.00000000012</v>
      </c>
      <c r="MC42" s="21">
        <f>IF(MC$8="",0,MC38*условия!$R59*SUMIFS(условия!55:55,условия!$7:$7,"&lt;="&amp;MC$8,условия!$8:$8,"&gt;="&amp;MC$8))</f>
        <v>357000.00000000012</v>
      </c>
      <c r="MD42" s="21">
        <f>IF(MD$8="",0,MD38*условия!$R59*SUMIFS(условия!55:55,условия!$7:$7,"&lt;="&amp;MD$8,условия!$8:$8,"&gt;="&amp;MD$8))</f>
        <v>357000.00000000012</v>
      </c>
      <c r="ME42" s="21">
        <f>IF(ME$8="",0,ME38*условия!$R59*SUMIFS(условия!55:55,условия!$7:$7,"&lt;="&amp;ME$8,условия!$8:$8,"&gt;="&amp;ME$8))</f>
        <v>357000.00000000012</v>
      </c>
      <c r="MF42" s="21">
        <f>IF(MF$8="",0,MF38*условия!$R59*SUMIFS(условия!55:55,условия!$7:$7,"&lt;="&amp;MF$8,условия!$8:$8,"&gt;="&amp;MF$8))</f>
        <v>357000.00000000012</v>
      </c>
      <c r="MG42" s="21">
        <f>IF(MG$8="",0,MG38*условия!$R59*SUMIFS(условия!55:55,условия!$7:$7,"&lt;="&amp;MG$8,условия!$8:$8,"&gt;="&amp;MG$8))</f>
        <v>357000.00000000012</v>
      </c>
      <c r="MH42" s="21">
        <f>IF(MH$8="",0,MH38*условия!$R59*SUMIFS(условия!55:55,условия!$7:$7,"&lt;="&amp;MH$8,условия!$8:$8,"&gt;="&amp;MH$8))</f>
        <v>357000.00000000012</v>
      </c>
      <c r="MI42" s="21">
        <f>IF(MI$8="",0,MI38*условия!$R59*SUMIFS(условия!55:55,условия!$7:$7,"&lt;="&amp;MI$8,условия!$8:$8,"&gt;="&amp;MI$8))</f>
        <v>357000.00000000012</v>
      </c>
      <c r="MJ42" s="21">
        <f>IF(MJ$8="",0,MJ38*условия!$R59*SUMIFS(условия!55:55,условия!$7:$7,"&lt;="&amp;MJ$8,условия!$8:$8,"&gt;="&amp;MJ$8))</f>
        <v>357000.00000000012</v>
      </c>
      <c r="MK42" s="21">
        <f>IF(MK$8="",0,MK38*условия!$R59*SUMIFS(условия!55:55,условия!$7:$7,"&lt;="&amp;MK$8,условия!$8:$8,"&gt;="&amp;MK$8))</f>
        <v>357000.00000000012</v>
      </c>
      <c r="ML42" s="21">
        <f>IF(ML$8="",0,ML38*условия!$R59*SUMIFS(условия!55:55,условия!$7:$7,"&lt;="&amp;ML$8,условия!$8:$8,"&gt;="&amp;ML$8))</f>
        <v>357000.00000000012</v>
      </c>
      <c r="MM42" s="21">
        <f>IF(MM$8="",0,MM38*условия!$R59*SUMIFS(условия!55:55,условия!$7:$7,"&lt;="&amp;MM$8,условия!$8:$8,"&gt;="&amp;MM$8))</f>
        <v>357000.00000000012</v>
      </c>
      <c r="MN42" s="21">
        <f>IF(MN$8="",0,MN38*условия!$R59*SUMIFS(условия!55:55,условия!$7:$7,"&lt;="&amp;MN$8,условия!$8:$8,"&gt;="&amp;MN$8))</f>
        <v>357000.00000000012</v>
      </c>
      <c r="MO42" s="21">
        <f>IF(MO$8="",0,MO38*условия!$R59*SUMIFS(условия!55:55,условия!$7:$7,"&lt;="&amp;MO$8,условия!$8:$8,"&gt;="&amp;MO$8))</f>
        <v>357000</v>
      </c>
      <c r="MP42" s="21">
        <f>IF(MP$8="",0,MP38*условия!$R59*SUMIFS(условия!55:55,условия!$7:$7,"&lt;="&amp;MP$8,условия!$8:$8,"&gt;="&amp;MP$8))</f>
        <v>357000</v>
      </c>
      <c r="MQ42" s="21">
        <f>IF(MQ$8="",0,MQ38*условия!$R59*SUMIFS(условия!55:55,условия!$7:$7,"&lt;="&amp;MQ$8,условия!$8:$8,"&gt;="&amp;MQ$8))</f>
        <v>357000</v>
      </c>
      <c r="MR42" s="21">
        <f>IF(MR$8="",0,MR38*условия!$R59*SUMIFS(условия!55:55,условия!$7:$7,"&lt;="&amp;MR$8,условия!$8:$8,"&gt;="&amp;MR$8))</f>
        <v>357000</v>
      </c>
      <c r="MS42" s="21">
        <f>IF(MS$8="",0,MS38*условия!$R59*SUMIFS(условия!55:55,условия!$7:$7,"&lt;="&amp;MS$8,условия!$8:$8,"&gt;="&amp;MS$8))</f>
        <v>357000</v>
      </c>
      <c r="MT42" s="21">
        <f>IF(MT$8="",0,MT38*условия!$R59*SUMIFS(условия!55:55,условия!$7:$7,"&lt;="&amp;MT$8,условия!$8:$8,"&gt;="&amp;MT$8))</f>
        <v>357000</v>
      </c>
      <c r="MU42" s="21">
        <f>IF(MU$8="",0,MU38*условия!$R59*SUMIFS(условия!55:55,условия!$7:$7,"&lt;="&amp;MU$8,условия!$8:$8,"&gt;="&amp;MU$8))</f>
        <v>357000</v>
      </c>
      <c r="MV42" s="21">
        <f>IF(MV$8="",0,MV38*условия!$R59*SUMIFS(условия!55:55,условия!$7:$7,"&lt;="&amp;MV$8,условия!$8:$8,"&gt;="&amp;MV$8))</f>
        <v>357000</v>
      </c>
      <c r="MW42" s="21">
        <f>IF(MW$8="",0,MW38*условия!$R59*SUMIFS(условия!55:55,условия!$7:$7,"&lt;="&amp;MW$8,условия!$8:$8,"&gt;="&amp;MW$8))</f>
        <v>357000</v>
      </c>
      <c r="MX42" s="21">
        <f>IF(MX$8="",0,MX38*условия!$R59*SUMIFS(условия!55:55,условия!$7:$7,"&lt;="&amp;MX$8,условия!$8:$8,"&gt;="&amp;MX$8))</f>
        <v>357000</v>
      </c>
      <c r="MY42" s="21">
        <f>IF(MY$8="",0,MY38*условия!$R59*SUMIFS(условия!55:55,условия!$7:$7,"&lt;="&amp;MY$8,условия!$8:$8,"&gt;="&amp;MY$8))</f>
        <v>357000</v>
      </c>
      <c r="MZ42" s="21">
        <f>IF(MZ$8="",0,MZ38*условия!$R59*SUMIFS(условия!55:55,условия!$7:$7,"&lt;="&amp;MZ$8,условия!$8:$8,"&gt;="&amp;MZ$8))</f>
        <v>357000</v>
      </c>
      <c r="NA42" s="21">
        <f>IF(NA$8="",0,NA38*условия!$R59*SUMIFS(условия!55:55,условия!$7:$7,"&lt;="&amp;NA$8,условия!$8:$8,"&gt;="&amp;NA$8))</f>
        <v>357000</v>
      </c>
      <c r="NB42" s="21">
        <f>IF(NB$8="",0,NB38*условия!$R59*SUMIFS(условия!55:55,условия!$7:$7,"&lt;="&amp;NB$8,условия!$8:$8,"&gt;="&amp;NB$8))</f>
        <v>357000</v>
      </c>
      <c r="NC42" s="21">
        <f>IF(NC$8="",0,NC38*условия!$R59*SUMIFS(условия!55:55,условия!$7:$7,"&lt;="&amp;NC$8,условия!$8:$8,"&gt;="&amp;NC$8))</f>
        <v>357000</v>
      </c>
      <c r="ND42" s="21">
        <f>IF(ND$8="",0,ND38*условия!$R59*SUMIFS(условия!55:55,условия!$7:$7,"&lt;="&amp;ND$8,условия!$8:$8,"&gt;="&amp;ND$8))</f>
        <v>357000</v>
      </c>
      <c r="NE42" s="21">
        <f>IF(NE$8="",0,NE38*условия!$R59*SUMIFS(условия!55:55,условия!$7:$7,"&lt;="&amp;NE$8,условия!$8:$8,"&gt;="&amp;NE$8))</f>
        <v>357000</v>
      </c>
      <c r="NF42" s="21">
        <f>IF(NF$8="",0,NF38*условия!$R59*SUMIFS(условия!55:55,условия!$7:$7,"&lt;="&amp;NF$8,условия!$8:$8,"&gt;="&amp;NF$8))</f>
        <v>357000</v>
      </c>
      <c r="NG42" s="21">
        <f>IF(NG$8="",0,NG38*условия!$R59*SUMIFS(условия!55:55,условия!$7:$7,"&lt;="&amp;NG$8,условия!$8:$8,"&gt;="&amp;NG$8))</f>
        <v>357000</v>
      </c>
      <c r="NH42" s="21">
        <f>IF(NH$8="",0,NH38*условия!$R59*SUMIFS(условия!55:55,условия!$7:$7,"&lt;="&amp;NH$8,условия!$8:$8,"&gt;="&amp;NH$8))</f>
        <v>357000</v>
      </c>
      <c r="NI42" s="21">
        <f>IF(NI$8="",0,NI38*условия!$R59*SUMIFS(условия!55:55,условия!$7:$7,"&lt;="&amp;NI$8,условия!$8:$8,"&gt;="&amp;NI$8))</f>
        <v>357000</v>
      </c>
      <c r="NJ42" s="21">
        <f>IF(NJ$8="",0,NJ38*условия!$R59*SUMIFS(условия!55:55,условия!$7:$7,"&lt;="&amp;NJ$8,условия!$8:$8,"&gt;="&amp;NJ$8))</f>
        <v>357000</v>
      </c>
      <c r="NK42" s="21">
        <f>IF(NK$8="",0,NK38*условия!$R59*SUMIFS(условия!55:55,условия!$7:$7,"&lt;="&amp;NK$8,условия!$8:$8,"&gt;="&amp;NK$8))</f>
        <v>357000</v>
      </c>
      <c r="NL42" s="21">
        <f>IF(NL$8="",0,NL38*условия!$R59*SUMIFS(условия!55:55,условия!$7:$7,"&lt;="&amp;NL$8,условия!$8:$8,"&gt;="&amp;NL$8))</f>
        <v>357000</v>
      </c>
      <c r="NM42" s="21">
        <f>IF(NM$8="",0,NM38*условия!$R59*SUMIFS(условия!55:55,условия!$7:$7,"&lt;="&amp;NM$8,условия!$8:$8,"&gt;="&amp;NM$8))</f>
        <v>357000</v>
      </c>
      <c r="NN42" s="21">
        <f>IF(NN$8="",0,NN38*условия!$R59*SUMIFS(условия!55:55,условия!$7:$7,"&lt;="&amp;NN$8,условия!$8:$8,"&gt;="&amp;NN$8))</f>
        <v>357000</v>
      </c>
      <c r="NO42" s="21">
        <f>IF(NO$8="",0,NO38*условия!$R59*SUMIFS(условия!55:55,условия!$7:$7,"&lt;="&amp;NO$8,условия!$8:$8,"&gt;="&amp;NO$8))</f>
        <v>357000</v>
      </c>
      <c r="NP42" s="21">
        <f>IF(NP$8="",0,NP38*условия!$R59*SUMIFS(условия!55:55,условия!$7:$7,"&lt;="&amp;NP$8,условия!$8:$8,"&gt;="&amp;NP$8))</f>
        <v>357000</v>
      </c>
      <c r="NQ42" s="21">
        <f>IF(NQ$8="",0,NQ38*условия!$R59*SUMIFS(условия!55:55,условия!$7:$7,"&lt;="&amp;NQ$8,условия!$8:$8,"&gt;="&amp;NQ$8))</f>
        <v>357000</v>
      </c>
      <c r="NR42" s="21">
        <f>IF(NR$8="",0,NR38*условия!$R59*SUMIFS(условия!55:55,условия!$7:$7,"&lt;="&amp;NR$8,условия!$8:$8,"&gt;="&amp;NR$8))</f>
        <v>357000</v>
      </c>
      <c r="NS42" s="21">
        <f>IF(NS$8="",0,NS38*условия!$R59*SUMIFS(условия!55:55,условия!$7:$7,"&lt;="&amp;NS$8,условия!$8:$8,"&gt;="&amp;NS$8))</f>
        <v>357000.00000000012</v>
      </c>
      <c r="NT42" s="21">
        <f>IF(NT$8="",0,NT38*условия!$R59*SUMIFS(условия!55:55,условия!$7:$7,"&lt;="&amp;NT$8,условия!$8:$8,"&gt;="&amp;NT$8))</f>
        <v>357000.00000000012</v>
      </c>
      <c r="NU42" s="21">
        <f>IF(NU$8="",0,NU38*условия!$R59*SUMIFS(условия!55:55,условия!$7:$7,"&lt;="&amp;NU$8,условия!$8:$8,"&gt;="&amp;NU$8))</f>
        <v>357000.00000000012</v>
      </c>
      <c r="NV42" s="21">
        <f>IF(NV$8="",0,NV38*условия!$R59*SUMIFS(условия!55:55,условия!$7:$7,"&lt;="&amp;NV$8,условия!$8:$8,"&gt;="&amp;NV$8))</f>
        <v>357000.00000000012</v>
      </c>
      <c r="NW42" s="21">
        <f>IF(NW$8="",0,NW38*условия!$R59*SUMIFS(условия!55:55,условия!$7:$7,"&lt;="&amp;NW$8,условия!$8:$8,"&gt;="&amp;NW$8))</f>
        <v>357000.00000000012</v>
      </c>
      <c r="NX42" s="21">
        <f>IF(NX$8="",0,NX38*условия!$R59*SUMIFS(условия!55:55,условия!$7:$7,"&lt;="&amp;NX$8,условия!$8:$8,"&gt;="&amp;NX$8))</f>
        <v>357000.00000000012</v>
      </c>
      <c r="NY42" s="21">
        <f>IF(NY$8="",0,NY38*условия!$R59*SUMIFS(условия!55:55,условия!$7:$7,"&lt;="&amp;NY$8,условия!$8:$8,"&gt;="&amp;NY$8))</f>
        <v>357000.00000000012</v>
      </c>
      <c r="NZ42" s="21">
        <f>IF(NZ$8="",0,NZ38*условия!$R59*SUMIFS(условия!55:55,условия!$7:$7,"&lt;="&amp;NZ$8,условия!$8:$8,"&gt;="&amp;NZ$8))</f>
        <v>357000.00000000012</v>
      </c>
      <c r="OA42" s="21">
        <f>IF(OA$8="",0,OA38*условия!$R59*SUMIFS(условия!55:55,условия!$7:$7,"&lt;="&amp;OA$8,условия!$8:$8,"&gt;="&amp;OA$8))</f>
        <v>357000.00000000012</v>
      </c>
      <c r="OB42" s="21">
        <f>IF(OB$8="",0,OB38*условия!$R59*SUMIFS(условия!55:55,условия!$7:$7,"&lt;="&amp;OB$8,условия!$8:$8,"&gt;="&amp;OB$8))</f>
        <v>357000.00000000012</v>
      </c>
      <c r="OC42" s="21">
        <f>IF(OC$8="",0,OC38*условия!$R59*SUMIFS(условия!55:55,условия!$7:$7,"&lt;="&amp;OC$8,условия!$8:$8,"&gt;="&amp;OC$8))</f>
        <v>357000.00000000012</v>
      </c>
      <c r="OD42" s="21">
        <f>IF(OD$8="",0,OD38*условия!$R59*SUMIFS(условия!55:55,условия!$7:$7,"&lt;="&amp;OD$8,условия!$8:$8,"&gt;="&amp;OD$8))</f>
        <v>357000.00000000012</v>
      </c>
      <c r="OE42" s="21">
        <f>IF(OE$8="",0,OE38*условия!$R59*SUMIFS(условия!55:55,условия!$7:$7,"&lt;="&amp;OE$8,условия!$8:$8,"&gt;="&amp;OE$8))</f>
        <v>357000.00000000012</v>
      </c>
      <c r="OF42" s="21">
        <f>IF(OF$8="",0,OF38*условия!$R59*SUMIFS(условия!55:55,условия!$7:$7,"&lt;="&amp;OF$8,условия!$8:$8,"&gt;="&amp;OF$8))</f>
        <v>357000.00000000012</v>
      </c>
      <c r="OG42" s="21">
        <f>IF(OG$8="",0,OG38*условия!$R59*SUMIFS(условия!55:55,условия!$7:$7,"&lt;="&amp;OG$8,условия!$8:$8,"&gt;="&amp;OG$8))</f>
        <v>357000.00000000012</v>
      </c>
      <c r="OH42" s="21">
        <f>IF(OH$8="",0,OH38*условия!$R59*SUMIFS(условия!55:55,условия!$7:$7,"&lt;="&amp;OH$8,условия!$8:$8,"&gt;="&amp;OH$8))</f>
        <v>357000.00000000012</v>
      </c>
      <c r="OI42" s="21">
        <f>IF(OI$8="",0,OI38*условия!$R59*SUMIFS(условия!55:55,условия!$7:$7,"&lt;="&amp;OI$8,условия!$8:$8,"&gt;="&amp;OI$8))</f>
        <v>357000.00000000012</v>
      </c>
      <c r="OJ42" s="21">
        <f>IF(OJ$8="",0,OJ38*условия!$R59*SUMIFS(условия!55:55,условия!$7:$7,"&lt;="&amp;OJ$8,условия!$8:$8,"&gt;="&amp;OJ$8))</f>
        <v>357000.00000000012</v>
      </c>
      <c r="OK42" s="21">
        <f>IF(OK$8="",0,OK38*условия!$R59*SUMIFS(условия!55:55,условия!$7:$7,"&lt;="&amp;OK$8,условия!$8:$8,"&gt;="&amp;OK$8))</f>
        <v>357000.00000000012</v>
      </c>
      <c r="OL42" s="21">
        <f>IF(OL$8="",0,OL38*условия!$R59*SUMIFS(условия!55:55,условия!$7:$7,"&lt;="&amp;OL$8,условия!$8:$8,"&gt;="&amp;OL$8))</f>
        <v>357000.00000000012</v>
      </c>
      <c r="OM42" s="21">
        <f>IF(OM$8="",0,OM38*условия!$R59*SUMIFS(условия!55:55,условия!$7:$7,"&lt;="&amp;OM$8,условия!$8:$8,"&gt;="&amp;OM$8))</f>
        <v>357000.00000000012</v>
      </c>
      <c r="ON42" s="21">
        <f>IF(ON$8="",0,ON38*условия!$R59*SUMIFS(условия!55:55,условия!$7:$7,"&lt;="&amp;ON$8,условия!$8:$8,"&gt;="&amp;ON$8))</f>
        <v>357000.00000000012</v>
      </c>
      <c r="OO42" s="21">
        <f>IF(OO$8="",0,OO38*условия!$R59*SUMIFS(условия!55:55,условия!$7:$7,"&lt;="&amp;OO$8,условия!$8:$8,"&gt;="&amp;OO$8))</f>
        <v>357000.00000000012</v>
      </c>
      <c r="OP42" s="21">
        <f>IF(OP$8="",0,OP38*условия!$R59*SUMIFS(условия!55:55,условия!$7:$7,"&lt;="&amp;OP$8,условия!$8:$8,"&gt;="&amp;OP$8))</f>
        <v>357000.00000000012</v>
      </c>
      <c r="OQ42" s="21">
        <f>IF(OQ$8="",0,OQ38*условия!$R59*SUMIFS(условия!55:55,условия!$7:$7,"&lt;="&amp;OQ$8,условия!$8:$8,"&gt;="&amp;OQ$8))</f>
        <v>357000.00000000012</v>
      </c>
      <c r="OR42" s="21">
        <f>IF(OR$8="",0,OR38*условия!$R59*SUMIFS(условия!55:55,условия!$7:$7,"&lt;="&amp;OR$8,условия!$8:$8,"&gt;="&amp;OR$8))</f>
        <v>357000.00000000012</v>
      </c>
      <c r="OS42" s="21">
        <f>IF(OS$8="",0,OS38*условия!$R59*SUMIFS(условия!55:55,условия!$7:$7,"&lt;="&amp;OS$8,условия!$8:$8,"&gt;="&amp;OS$8))</f>
        <v>357000.00000000012</v>
      </c>
      <c r="OT42" s="21">
        <f>IF(OT$8="",0,OT38*условия!$R59*SUMIFS(условия!55:55,условия!$7:$7,"&lt;="&amp;OT$8,условия!$8:$8,"&gt;="&amp;OT$8))</f>
        <v>357000.00000000012</v>
      </c>
      <c r="OU42" s="21">
        <f>IF(OU$8="",0,OU38*условия!$R59*SUMIFS(условия!55:55,условия!$7:$7,"&lt;="&amp;OU$8,условия!$8:$8,"&gt;="&amp;OU$8))</f>
        <v>357000.00000000012</v>
      </c>
      <c r="OV42" s="21">
        <f>IF(OV$8="",0,OV38*условия!$R59*SUMIFS(условия!55:55,условия!$7:$7,"&lt;="&amp;OV$8,условия!$8:$8,"&gt;="&amp;OV$8))</f>
        <v>357000.00000000012</v>
      </c>
      <c r="OW42" s="21">
        <f>IF(OW$8="",0,OW38*условия!$R59*SUMIFS(условия!55:55,условия!$7:$7,"&lt;="&amp;OW$8,условия!$8:$8,"&gt;="&amp;OW$8))</f>
        <v>357000.00000000012</v>
      </c>
      <c r="OX42" s="21">
        <f>IF(OX$8="",0,OX38*условия!$R59*SUMIFS(условия!55:55,условия!$7:$7,"&lt;="&amp;OX$8,условия!$8:$8,"&gt;="&amp;OX$8))</f>
        <v>428400.00000000012</v>
      </c>
      <c r="OY42" s="21">
        <f>IF(OY$8="",0,OY38*условия!$R59*SUMIFS(условия!55:55,условия!$7:$7,"&lt;="&amp;OY$8,условия!$8:$8,"&gt;="&amp;OY$8))</f>
        <v>428400.00000000012</v>
      </c>
      <c r="OZ42" s="21">
        <f>IF(OZ$8="",0,OZ38*условия!$R59*SUMIFS(условия!55:55,условия!$7:$7,"&lt;="&amp;OZ$8,условия!$8:$8,"&gt;="&amp;OZ$8))</f>
        <v>428400.00000000012</v>
      </c>
      <c r="PA42" s="21">
        <f>IF(PA$8="",0,PA38*условия!$R59*SUMIFS(условия!55:55,условия!$7:$7,"&lt;="&amp;PA$8,условия!$8:$8,"&gt;="&amp;PA$8))</f>
        <v>428400.00000000012</v>
      </c>
      <c r="PB42" s="21">
        <f>IF(PB$8="",0,PB38*условия!$R59*SUMIFS(условия!55:55,условия!$7:$7,"&lt;="&amp;PB$8,условия!$8:$8,"&gt;="&amp;PB$8))</f>
        <v>428400.00000000012</v>
      </c>
      <c r="PC42" s="21">
        <f>IF(PC$8="",0,PC38*условия!$R59*SUMIFS(условия!55:55,условия!$7:$7,"&lt;="&amp;PC$8,условия!$8:$8,"&gt;="&amp;PC$8))</f>
        <v>428400.00000000012</v>
      </c>
      <c r="PD42" s="21">
        <f>IF(PD$8="",0,PD38*условия!$R59*SUMIFS(условия!55:55,условия!$7:$7,"&lt;="&amp;PD$8,условия!$8:$8,"&gt;="&amp;PD$8))</f>
        <v>428400.00000000012</v>
      </c>
      <c r="PE42" s="21">
        <f>IF(PE$8="",0,PE38*условия!$R59*SUMIFS(условия!55:55,условия!$7:$7,"&lt;="&amp;PE$8,условия!$8:$8,"&gt;="&amp;PE$8))</f>
        <v>428400.00000000012</v>
      </c>
      <c r="PF42" s="21">
        <f>IF(PF$8="",0,PF38*условия!$R59*SUMIFS(условия!55:55,условия!$7:$7,"&lt;="&amp;PF$8,условия!$8:$8,"&gt;="&amp;PF$8))</f>
        <v>428400.00000000012</v>
      </c>
      <c r="PG42" s="21">
        <f>IF(PG$8="",0,PG38*условия!$R59*SUMIFS(условия!55:55,условия!$7:$7,"&lt;="&amp;PG$8,условия!$8:$8,"&gt;="&amp;PG$8))</f>
        <v>428400.00000000012</v>
      </c>
      <c r="PH42" s="21">
        <f>IF(PH$8="",0,PH38*условия!$R59*SUMIFS(условия!55:55,условия!$7:$7,"&lt;="&amp;PH$8,условия!$8:$8,"&gt;="&amp;PH$8))</f>
        <v>428400.00000000012</v>
      </c>
      <c r="PI42" s="21">
        <f>IF(PI$8="",0,PI38*условия!$R59*SUMIFS(условия!55:55,условия!$7:$7,"&lt;="&amp;PI$8,условия!$8:$8,"&gt;="&amp;PI$8))</f>
        <v>428400.00000000012</v>
      </c>
      <c r="PJ42" s="21">
        <f>IF(PJ$8="",0,PJ38*условия!$R59*SUMIFS(условия!55:55,условия!$7:$7,"&lt;="&amp;PJ$8,условия!$8:$8,"&gt;="&amp;PJ$8))</f>
        <v>428400.00000000012</v>
      </c>
      <c r="PK42" s="21">
        <f>IF(PK$8="",0,PK38*условия!$R59*SUMIFS(условия!55:55,условия!$7:$7,"&lt;="&amp;PK$8,условия!$8:$8,"&gt;="&amp;PK$8))</f>
        <v>428400.00000000012</v>
      </c>
      <c r="PL42" s="21">
        <f>IF(PL$8="",0,PL38*условия!$R59*SUMIFS(условия!55:55,условия!$7:$7,"&lt;="&amp;PL$8,условия!$8:$8,"&gt;="&amp;PL$8))</f>
        <v>428400.00000000012</v>
      </c>
      <c r="PM42" s="21">
        <f>IF(PM$8="",0,PM38*условия!$R59*SUMIFS(условия!55:55,условия!$7:$7,"&lt;="&amp;PM$8,условия!$8:$8,"&gt;="&amp;PM$8))</f>
        <v>428400.00000000012</v>
      </c>
      <c r="PN42" s="21">
        <f>IF(PN$8="",0,PN38*условия!$R59*SUMIFS(условия!55:55,условия!$7:$7,"&lt;="&amp;PN$8,условия!$8:$8,"&gt;="&amp;PN$8))</f>
        <v>428400.00000000012</v>
      </c>
      <c r="PO42" s="21">
        <f>IF(PO$8="",0,PO38*условия!$R59*SUMIFS(условия!55:55,условия!$7:$7,"&lt;="&amp;PO$8,условия!$8:$8,"&gt;="&amp;PO$8))</f>
        <v>428400.00000000012</v>
      </c>
      <c r="PP42" s="21">
        <f>IF(PP$8="",0,PP38*условия!$R59*SUMIFS(условия!55:55,условия!$7:$7,"&lt;="&amp;PP$8,условия!$8:$8,"&gt;="&amp;PP$8))</f>
        <v>428400.00000000012</v>
      </c>
      <c r="PQ42" s="21">
        <f>IF(PQ$8="",0,PQ38*условия!$R59*SUMIFS(условия!55:55,условия!$7:$7,"&lt;="&amp;PQ$8,условия!$8:$8,"&gt;="&amp;PQ$8))</f>
        <v>428400.00000000012</v>
      </c>
      <c r="PR42" s="21">
        <f>IF(PR$8="",0,PR38*условия!$R59*SUMIFS(условия!55:55,условия!$7:$7,"&lt;="&amp;PR$8,условия!$8:$8,"&gt;="&amp;PR$8))</f>
        <v>428400.00000000012</v>
      </c>
      <c r="PS42" s="21">
        <f>IF(PS$8="",0,PS38*условия!$R59*SUMIFS(условия!55:55,условия!$7:$7,"&lt;="&amp;PS$8,условия!$8:$8,"&gt;="&amp;PS$8))</f>
        <v>428400.00000000012</v>
      </c>
      <c r="PT42" s="21">
        <f>IF(PT$8="",0,PT38*условия!$R59*SUMIFS(условия!55:55,условия!$7:$7,"&lt;="&amp;PT$8,условия!$8:$8,"&gt;="&amp;PT$8))</f>
        <v>428400.00000000012</v>
      </c>
      <c r="PU42" s="21">
        <f>IF(PU$8="",0,PU38*условия!$R59*SUMIFS(условия!55:55,условия!$7:$7,"&lt;="&amp;PU$8,условия!$8:$8,"&gt;="&amp;PU$8))</f>
        <v>428400.00000000012</v>
      </c>
      <c r="PV42" s="21">
        <f>IF(PV$8="",0,PV38*условия!$R59*SUMIFS(условия!55:55,условия!$7:$7,"&lt;="&amp;PV$8,условия!$8:$8,"&gt;="&amp;PV$8))</f>
        <v>428400.00000000012</v>
      </c>
      <c r="PW42" s="21">
        <f>IF(PW$8="",0,PW38*условия!$R59*SUMIFS(условия!55:55,условия!$7:$7,"&lt;="&amp;PW$8,условия!$8:$8,"&gt;="&amp;PW$8))</f>
        <v>428400.00000000012</v>
      </c>
      <c r="PX42" s="21">
        <f>IF(PX$8="",0,PX38*условия!$R59*SUMIFS(условия!55:55,условия!$7:$7,"&lt;="&amp;PX$8,условия!$8:$8,"&gt;="&amp;PX$8))</f>
        <v>428400.00000000012</v>
      </c>
      <c r="PY42" s="21">
        <f>IF(PY$8="",0,PY38*условия!$R59*SUMIFS(условия!55:55,условия!$7:$7,"&lt;="&amp;PY$8,условия!$8:$8,"&gt;="&amp;PY$8))</f>
        <v>428400.00000000012</v>
      </c>
      <c r="PZ42" s="21">
        <f>IF(PZ$8="",0,PZ38*условия!$R59*SUMIFS(условия!55:55,условия!$7:$7,"&lt;="&amp;PZ$8,условия!$8:$8,"&gt;="&amp;PZ$8))</f>
        <v>428400.00000000012</v>
      </c>
      <c r="QA42" s="21">
        <f>IF(QA$8="",0,QA38*условия!$R59*SUMIFS(условия!55:55,условия!$7:$7,"&lt;="&amp;QA$8,условия!$8:$8,"&gt;="&amp;QA$8))</f>
        <v>428400.00000000012</v>
      </c>
      <c r="QB42" s="21">
        <f>IF(QB$8="",0,QB38*условия!$R59*SUMIFS(условия!55:55,условия!$7:$7,"&lt;="&amp;QB$8,условия!$8:$8,"&gt;="&amp;QB$8))</f>
        <v>428400.00000000012</v>
      </c>
      <c r="QC42" s="21">
        <f>IF(QC$8="",0,QC38*условия!$R59*SUMIFS(условия!55:55,условия!$7:$7,"&lt;="&amp;QC$8,условия!$8:$8,"&gt;="&amp;QC$8))</f>
        <v>674730.00000000023</v>
      </c>
      <c r="QD42" s="21">
        <f>IF(QD$8="",0,QD38*условия!$R59*SUMIFS(условия!55:55,условия!$7:$7,"&lt;="&amp;QD$8,условия!$8:$8,"&gt;="&amp;QD$8))</f>
        <v>674730.00000000023</v>
      </c>
      <c r="QE42" s="21">
        <f>IF(QE$8="",0,QE38*условия!$R59*SUMIFS(условия!55:55,условия!$7:$7,"&lt;="&amp;QE$8,условия!$8:$8,"&gt;="&amp;QE$8))</f>
        <v>674730.00000000023</v>
      </c>
      <c r="QF42" s="21">
        <f>IF(QF$8="",0,QF38*условия!$R59*SUMIFS(условия!55:55,условия!$7:$7,"&lt;="&amp;QF$8,условия!$8:$8,"&gt;="&amp;QF$8))</f>
        <v>674730.00000000023</v>
      </c>
      <c r="QG42" s="21">
        <f>IF(QG$8="",0,QG38*условия!$R59*SUMIFS(условия!55:55,условия!$7:$7,"&lt;="&amp;QG$8,условия!$8:$8,"&gt;="&amp;QG$8))</f>
        <v>674730.00000000023</v>
      </c>
      <c r="QH42" s="21">
        <f>IF(QH$8="",0,QH38*условия!$R59*SUMIFS(условия!55:55,условия!$7:$7,"&lt;="&amp;QH$8,условия!$8:$8,"&gt;="&amp;QH$8))</f>
        <v>674730.00000000023</v>
      </c>
      <c r="QI42" s="21">
        <f>IF(QI$8="",0,QI38*условия!$R59*SUMIFS(условия!55:55,условия!$7:$7,"&lt;="&amp;QI$8,условия!$8:$8,"&gt;="&amp;QI$8))</f>
        <v>674730.00000000023</v>
      </c>
      <c r="QJ42" s="21">
        <f>IF(QJ$8="",0,QJ38*условия!$R59*SUMIFS(условия!55:55,условия!$7:$7,"&lt;="&amp;QJ$8,условия!$8:$8,"&gt;="&amp;QJ$8))</f>
        <v>674730.00000000023</v>
      </c>
      <c r="QK42" s="21">
        <f>IF(QK$8="",0,QK38*условия!$R59*SUMIFS(условия!55:55,условия!$7:$7,"&lt;="&amp;QK$8,условия!$8:$8,"&gt;="&amp;QK$8))</f>
        <v>674730.00000000023</v>
      </c>
      <c r="QL42" s="21">
        <f>IF(QL$8="",0,QL38*условия!$R59*SUMIFS(условия!55:55,условия!$7:$7,"&lt;="&amp;QL$8,условия!$8:$8,"&gt;="&amp;QL$8))</f>
        <v>674730.00000000023</v>
      </c>
      <c r="QM42" s="21">
        <f>IF(QM$8="",0,QM38*условия!$R59*SUMIFS(условия!55:55,условия!$7:$7,"&lt;="&amp;QM$8,условия!$8:$8,"&gt;="&amp;QM$8))</f>
        <v>674730.00000000023</v>
      </c>
      <c r="QN42" s="21">
        <f>IF(QN$8="",0,QN38*условия!$R59*SUMIFS(условия!55:55,условия!$7:$7,"&lt;="&amp;QN$8,условия!$8:$8,"&gt;="&amp;QN$8))</f>
        <v>674730.00000000023</v>
      </c>
      <c r="QO42" s="21">
        <f>IF(QO$8="",0,QO38*условия!$R59*SUMIFS(условия!55:55,условия!$7:$7,"&lt;="&amp;QO$8,условия!$8:$8,"&gt;="&amp;QO$8))</f>
        <v>674730.00000000023</v>
      </c>
      <c r="QP42" s="21">
        <f>IF(QP$8="",0,QP38*условия!$R59*SUMIFS(условия!55:55,условия!$7:$7,"&lt;="&amp;QP$8,условия!$8:$8,"&gt;="&amp;QP$8))</f>
        <v>674730.00000000023</v>
      </c>
      <c r="QQ42" s="21">
        <f>IF(QQ$8="",0,QQ38*условия!$R59*SUMIFS(условия!55:55,условия!$7:$7,"&lt;="&amp;QQ$8,условия!$8:$8,"&gt;="&amp;QQ$8))</f>
        <v>674730.00000000023</v>
      </c>
      <c r="QR42" s="21">
        <f>IF(QR$8="",0,QR38*условия!$R59*SUMIFS(условия!55:55,условия!$7:$7,"&lt;="&amp;QR$8,условия!$8:$8,"&gt;="&amp;QR$8))</f>
        <v>674730.00000000023</v>
      </c>
      <c r="QS42" s="21">
        <f>IF(QS$8="",0,QS38*условия!$R59*SUMIFS(условия!55:55,условия!$7:$7,"&lt;="&amp;QS$8,условия!$8:$8,"&gt;="&amp;QS$8))</f>
        <v>674730.00000000023</v>
      </c>
      <c r="QT42" s="21">
        <f>IF(QT$8="",0,QT38*условия!$R59*SUMIFS(условия!55:55,условия!$7:$7,"&lt;="&amp;QT$8,условия!$8:$8,"&gt;="&amp;QT$8))</f>
        <v>674730.00000000023</v>
      </c>
      <c r="QU42" s="21">
        <f>IF(QU$8="",0,QU38*условия!$R59*SUMIFS(условия!55:55,условия!$7:$7,"&lt;="&amp;QU$8,условия!$8:$8,"&gt;="&amp;QU$8))</f>
        <v>674730.00000000023</v>
      </c>
      <c r="QV42" s="21">
        <f>IF(QV$8="",0,QV38*условия!$R59*SUMIFS(условия!55:55,условия!$7:$7,"&lt;="&amp;QV$8,условия!$8:$8,"&gt;="&amp;QV$8))</f>
        <v>674730.00000000023</v>
      </c>
      <c r="QW42" s="21">
        <f>IF(QW$8="",0,QW38*условия!$R59*SUMIFS(условия!55:55,условия!$7:$7,"&lt;="&amp;QW$8,условия!$8:$8,"&gt;="&amp;QW$8))</f>
        <v>674730.00000000023</v>
      </c>
      <c r="QX42" s="21">
        <f>IF(QX$8="",0,QX38*условия!$R59*SUMIFS(условия!55:55,условия!$7:$7,"&lt;="&amp;QX$8,условия!$8:$8,"&gt;="&amp;QX$8))</f>
        <v>674730.00000000023</v>
      </c>
      <c r="QY42" s="21">
        <f>IF(QY$8="",0,QY38*условия!$R59*SUMIFS(условия!55:55,условия!$7:$7,"&lt;="&amp;QY$8,условия!$8:$8,"&gt;="&amp;QY$8))</f>
        <v>674730.00000000023</v>
      </c>
      <c r="QZ42" s="21">
        <f>IF(QZ$8="",0,QZ38*условия!$R59*SUMIFS(условия!55:55,условия!$7:$7,"&lt;="&amp;QZ$8,условия!$8:$8,"&gt;="&amp;QZ$8))</f>
        <v>674730.00000000023</v>
      </c>
      <c r="RA42" s="21">
        <f>IF(RA$8="",0,RA38*условия!$R59*SUMIFS(условия!55:55,условия!$7:$7,"&lt;="&amp;RA$8,условия!$8:$8,"&gt;="&amp;RA$8))</f>
        <v>674730.00000000023</v>
      </c>
      <c r="RB42" s="21">
        <f>IF(RB$8="",0,RB38*условия!$R59*SUMIFS(условия!55:55,условия!$7:$7,"&lt;="&amp;RB$8,условия!$8:$8,"&gt;="&amp;RB$8))</f>
        <v>674730.00000000023</v>
      </c>
      <c r="RC42" s="21">
        <f>IF(RC$8="",0,RC38*условия!$R59*SUMIFS(условия!55:55,условия!$7:$7,"&lt;="&amp;RC$8,условия!$8:$8,"&gt;="&amp;RC$8))</f>
        <v>674730.00000000023</v>
      </c>
      <c r="RD42" s="21">
        <f>IF(RD$8="",0,RD38*условия!$R59*SUMIFS(условия!55:55,условия!$7:$7,"&lt;="&amp;RD$8,условия!$8:$8,"&gt;="&amp;RD$8))</f>
        <v>674730.00000000023</v>
      </c>
      <c r="RE42" s="21">
        <f>IF(RE$8="",0,RE38*условия!$R59*SUMIFS(условия!55:55,условия!$7:$7,"&lt;="&amp;RE$8,условия!$8:$8,"&gt;="&amp;RE$8))</f>
        <v>674730.00000000023</v>
      </c>
      <c r="RF42" s="21">
        <f>IF(RF$8="",0,RF38*условия!$R59*SUMIFS(условия!55:55,условия!$7:$7,"&lt;="&amp;RF$8,условия!$8:$8,"&gt;="&amp;RF$8))</f>
        <v>674730.00000000023</v>
      </c>
      <c r="RG42" s="21">
        <f>IF(RG$8="",0,RG38*условия!$R59*SUMIFS(условия!55:55,условия!$7:$7,"&lt;="&amp;RG$8,условия!$8:$8,"&gt;="&amp;RG$8))</f>
        <v>706860</v>
      </c>
      <c r="RH42" s="21">
        <f>IF(RH$8="",0,RH38*условия!$R59*SUMIFS(условия!55:55,условия!$7:$7,"&lt;="&amp;RH$8,условия!$8:$8,"&gt;="&amp;RH$8))</f>
        <v>706860</v>
      </c>
      <c r="RI42" s="21">
        <f>IF(RI$8="",0,RI38*условия!$R59*SUMIFS(условия!55:55,условия!$7:$7,"&lt;="&amp;RI$8,условия!$8:$8,"&gt;="&amp;RI$8))</f>
        <v>706860</v>
      </c>
      <c r="RJ42" s="21">
        <f>IF(RJ$8="",0,RJ38*условия!$R59*SUMIFS(условия!55:55,условия!$7:$7,"&lt;="&amp;RJ$8,условия!$8:$8,"&gt;="&amp;RJ$8))</f>
        <v>706860</v>
      </c>
      <c r="RK42" s="21">
        <f>IF(RK$8="",0,RK38*условия!$R59*SUMIFS(условия!55:55,условия!$7:$7,"&lt;="&amp;RK$8,условия!$8:$8,"&gt;="&amp;RK$8))</f>
        <v>706860</v>
      </c>
      <c r="RL42" s="21">
        <f>IF(RL$8="",0,RL38*условия!$R59*SUMIFS(условия!55:55,условия!$7:$7,"&lt;="&amp;RL$8,условия!$8:$8,"&gt;="&amp;RL$8))</f>
        <v>706860</v>
      </c>
      <c r="RM42" s="21">
        <f>IF(RM$8="",0,RM38*условия!$R59*SUMIFS(условия!55:55,условия!$7:$7,"&lt;="&amp;RM$8,условия!$8:$8,"&gt;="&amp;RM$8))</f>
        <v>706860</v>
      </c>
      <c r="RN42" s="21">
        <f>IF(RN$8="",0,RN38*условия!$R59*SUMIFS(условия!55:55,условия!$7:$7,"&lt;="&amp;RN$8,условия!$8:$8,"&gt;="&amp;RN$8))</f>
        <v>706860</v>
      </c>
      <c r="RO42" s="21">
        <f>IF(RO$8="",0,RO38*условия!$R59*SUMIFS(условия!55:55,условия!$7:$7,"&lt;="&amp;RO$8,условия!$8:$8,"&gt;="&amp;RO$8))</f>
        <v>706860</v>
      </c>
      <c r="RP42" s="21">
        <f>IF(RP$8="",0,RP38*условия!$R59*SUMIFS(условия!55:55,условия!$7:$7,"&lt;="&amp;RP$8,условия!$8:$8,"&gt;="&amp;RP$8))</f>
        <v>706860</v>
      </c>
      <c r="RQ42" s="21">
        <f>IF(RQ$8="",0,RQ38*условия!$R59*SUMIFS(условия!55:55,условия!$7:$7,"&lt;="&amp;RQ$8,условия!$8:$8,"&gt;="&amp;RQ$8))</f>
        <v>706860</v>
      </c>
      <c r="RR42" s="21">
        <f>IF(RR$8="",0,RR38*условия!$R59*SUMIFS(условия!55:55,условия!$7:$7,"&lt;="&amp;RR$8,условия!$8:$8,"&gt;="&amp;RR$8))</f>
        <v>706860</v>
      </c>
      <c r="RS42" s="21">
        <f>IF(RS$8="",0,RS38*условия!$R59*SUMIFS(условия!55:55,условия!$7:$7,"&lt;="&amp;RS$8,условия!$8:$8,"&gt;="&amp;RS$8))</f>
        <v>706860</v>
      </c>
      <c r="RT42" s="21">
        <f>IF(RT$8="",0,RT38*условия!$R59*SUMIFS(условия!55:55,условия!$7:$7,"&lt;="&amp;RT$8,условия!$8:$8,"&gt;="&amp;RT$8))</f>
        <v>706860</v>
      </c>
      <c r="RU42" s="21">
        <f>IF(RU$8="",0,RU38*условия!$R59*SUMIFS(условия!55:55,условия!$7:$7,"&lt;="&amp;RU$8,условия!$8:$8,"&gt;="&amp;RU$8))</f>
        <v>706860</v>
      </c>
      <c r="RV42" s="21">
        <f>IF(RV$8="",0,RV38*условия!$R59*SUMIFS(условия!55:55,условия!$7:$7,"&lt;="&amp;RV$8,условия!$8:$8,"&gt;="&amp;RV$8))</f>
        <v>706860</v>
      </c>
      <c r="RW42" s="21">
        <f>IF(RW$8="",0,RW38*условия!$R59*SUMIFS(условия!55:55,условия!$7:$7,"&lt;="&amp;RW$8,условия!$8:$8,"&gt;="&amp;RW$8))</f>
        <v>706860</v>
      </c>
      <c r="RX42" s="21">
        <f>IF(RX$8="",0,RX38*условия!$R59*SUMIFS(условия!55:55,условия!$7:$7,"&lt;="&amp;RX$8,условия!$8:$8,"&gt;="&amp;RX$8))</f>
        <v>706860</v>
      </c>
      <c r="RY42" s="21">
        <f>IF(RY$8="",0,RY38*условия!$R59*SUMIFS(условия!55:55,условия!$7:$7,"&lt;="&amp;RY$8,условия!$8:$8,"&gt;="&amp;RY$8))</f>
        <v>706860</v>
      </c>
      <c r="RZ42" s="21">
        <f>IF(RZ$8="",0,RZ38*условия!$R59*SUMIFS(условия!55:55,условия!$7:$7,"&lt;="&amp;RZ$8,условия!$8:$8,"&gt;="&amp;RZ$8))</f>
        <v>706860</v>
      </c>
      <c r="SA42" s="21">
        <f>IF(SA$8="",0,SA38*условия!$R59*SUMIFS(условия!55:55,условия!$7:$7,"&lt;="&amp;SA$8,условия!$8:$8,"&gt;="&amp;SA$8))</f>
        <v>706860</v>
      </c>
      <c r="SB42" s="21">
        <f>IF(SB$8="",0,SB38*условия!$R59*SUMIFS(условия!55:55,условия!$7:$7,"&lt;="&amp;SB$8,условия!$8:$8,"&gt;="&amp;SB$8))</f>
        <v>706860</v>
      </c>
      <c r="SC42" s="21">
        <f>IF(SC$8="",0,SC38*условия!$R59*SUMIFS(условия!55:55,условия!$7:$7,"&lt;="&amp;SC$8,условия!$8:$8,"&gt;="&amp;SC$8))</f>
        <v>706860</v>
      </c>
      <c r="SD42" s="21">
        <f>IF(SD$8="",0,SD38*условия!$R59*SUMIFS(условия!55:55,условия!$7:$7,"&lt;="&amp;SD$8,условия!$8:$8,"&gt;="&amp;SD$8))</f>
        <v>706860</v>
      </c>
      <c r="SE42" s="21">
        <f>IF(SE$8="",0,SE38*условия!$R59*SUMIFS(условия!55:55,условия!$7:$7,"&lt;="&amp;SE$8,условия!$8:$8,"&gt;="&amp;SE$8))</f>
        <v>706860</v>
      </c>
      <c r="SF42" s="21">
        <f>IF(SF$8="",0,SF38*условия!$R59*SUMIFS(условия!55:55,условия!$7:$7,"&lt;="&amp;SF$8,условия!$8:$8,"&gt;="&amp;SF$8))</f>
        <v>706860</v>
      </c>
      <c r="SG42" s="21">
        <f>IF(SG$8="",0,SG38*условия!$R59*SUMIFS(условия!55:55,условия!$7:$7,"&lt;="&amp;SG$8,условия!$8:$8,"&gt;="&amp;SG$8))</f>
        <v>706860</v>
      </c>
      <c r="SH42" s="21">
        <f>IF(SH$8="",0,SH38*условия!$R59*SUMIFS(условия!55:55,условия!$7:$7,"&lt;="&amp;SH$8,условия!$8:$8,"&gt;="&amp;SH$8))</f>
        <v>706860</v>
      </c>
      <c r="SI42" s="21">
        <f>IF(SI$8="",0,SI38*условия!$R59*SUMIFS(условия!55:55,условия!$7:$7,"&lt;="&amp;SI$8,условия!$8:$8,"&gt;="&amp;SI$8))</f>
        <v>706860</v>
      </c>
      <c r="SJ42" s="21">
        <f>IF(SJ$8="",0,SJ38*условия!$R59*SUMIFS(условия!55:55,условия!$7:$7,"&lt;="&amp;SJ$8,условия!$8:$8,"&gt;="&amp;SJ$8))</f>
        <v>706860</v>
      </c>
      <c r="SK42" s="21">
        <f>IF(SK$8="",0,SK38*условия!$R59*SUMIFS(условия!55:55,условия!$7:$7,"&lt;="&amp;SK$8,условия!$8:$8,"&gt;="&amp;SK$8))</f>
        <v>706860</v>
      </c>
      <c r="SL42" s="21">
        <f>IF(SL$8="",0,SL38*условия!$R59*SUMIFS(условия!55:55,условия!$7:$7,"&lt;="&amp;SL$8,условия!$8:$8,"&gt;="&amp;SL$8))</f>
        <v>492660.00000000012</v>
      </c>
      <c r="SM42" s="21">
        <f>IF(SM$8="",0,SM38*условия!$R59*SUMIFS(условия!55:55,условия!$7:$7,"&lt;="&amp;SM$8,условия!$8:$8,"&gt;="&amp;SM$8))</f>
        <v>492660.00000000012</v>
      </c>
      <c r="SN42" s="21">
        <f>IF(SN$8="",0,SN38*условия!$R59*SUMIFS(условия!55:55,условия!$7:$7,"&lt;="&amp;SN$8,условия!$8:$8,"&gt;="&amp;SN$8))</f>
        <v>492660.00000000012</v>
      </c>
      <c r="SO42" s="21">
        <f>IF(SO$8="",0,SO38*условия!$R59*SUMIFS(условия!55:55,условия!$7:$7,"&lt;="&amp;SO$8,условия!$8:$8,"&gt;="&amp;SO$8))</f>
        <v>492660.00000000012</v>
      </c>
      <c r="SP42" s="21">
        <f>IF(SP$8="",0,SP38*условия!$R59*SUMIFS(условия!55:55,условия!$7:$7,"&lt;="&amp;SP$8,условия!$8:$8,"&gt;="&amp;SP$8))</f>
        <v>492660.00000000012</v>
      </c>
      <c r="SQ42" s="21">
        <f>IF(SQ$8="",0,SQ38*условия!$R59*SUMIFS(условия!55:55,условия!$7:$7,"&lt;="&amp;SQ$8,условия!$8:$8,"&gt;="&amp;SQ$8))</f>
        <v>492660.00000000012</v>
      </c>
      <c r="SR42" s="21">
        <f>IF(SR$8="",0,SR38*условия!$R59*SUMIFS(условия!55:55,условия!$7:$7,"&lt;="&amp;SR$8,условия!$8:$8,"&gt;="&amp;SR$8))</f>
        <v>492660.00000000012</v>
      </c>
      <c r="SS42" s="21">
        <f>IF(SS$8="",0,SS38*условия!$R59*SUMIFS(условия!55:55,условия!$7:$7,"&lt;="&amp;SS$8,условия!$8:$8,"&gt;="&amp;SS$8))</f>
        <v>492660.00000000012</v>
      </c>
      <c r="ST42" s="21">
        <f>IF(ST$8="",0,ST38*условия!$R59*SUMIFS(условия!55:55,условия!$7:$7,"&lt;="&amp;ST$8,условия!$8:$8,"&gt;="&amp;ST$8))</f>
        <v>492660.00000000012</v>
      </c>
      <c r="SU42" s="21">
        <f>IF(SU$8="",0,SU38*условия!$R59*SUMIFS(условия!55:55,условия!$7:$7,"&lt;="&amp;SU$8,условия!$8:$8,"&gt;="&amp;SU$8))</f>
        <v>492660.00000000012</v>
      </c>
      <c r="SV42" s="21">
        <f>IF(SV$8="",0,SV38*условия!$R59*SUMIFS(условия!55:55,условия!$7:$7,"&lt;="&amp;SV$8,условия!$8:$8,"&gt;="&amp;SV$8))</f>
        <v>492660.00000000012</v>
      </c>
      <c r="SW42" s="21">
        <f>IF(SW$8="",0,SW38*условия!$R59*SUMIFS(условия!55:55,условия!$7:$7,"&lt;="&amp;SW$8,условия!$8:$8,"&gt;="&amp;SW$8))</f>
        <v>492660.00000000012</v>
      </c>
      <c r="SX42" s="21">
        <f>IF(SX$8="",0,SX38*условия!$R59*SUMIFS(условия!55:55,условия!$7:$7,"&lt;="&amp;SX$8,условия!$8:$8,"&gt;="&amp;SX$8))</f>
        <v>492660.00000000012</v>
      </c>
      <c r="SY42" s="21">
        <f>IF(SY$8="",0,SY38*условия!$R59*SUMIFS(условия!55:55,условия!$7:$7,"&lt;="&amp;SY$8,условия!$8:$8,"&gt;="&amp;SY$8))</f>
        <v>492660.00000000012</v>
      </c>
      <c r="SZ42" s="21">
        <f>IF(SZ$8="",0,SZ38*условия!$R59*SUMIFS(условия!55:55,условия!$7:$7,"&lt;="&amp;SZ$8,условия!$8:$8,"&gt;="&amp;SZ$8))</f>
        <v>492660.00000000012</v>
      </c>
      <c r="TA42" s="21">
        <f>IF(TA$8="",0,TA38*условия!$R59*SUMIFS(условия!55:55,условия!$7:$7,"&lt;="&amp;TA$8,условия!$8:$8,"&gt;="&amp;TA$8))</f>
        <v>492660.00000000012</v>
      </c>
      <c r="TB42" s="21">
        <f>IF(TB$8="",0,TB38*условия!$R59*SUMIFS(условия!55:55,условия!$7:$7,"&lt;="&amp;TB$8,условия!$8:$8,"&gt;="&amp;TB$8))</f>
        <v>492660.00000000012</v>
      </c>
      <c r="TC42" s="21">
        <f>IF(TC$8="",0,TC38*условия!$R59*SUMIFS(условия!55:55,условия!$7:$7,"&lt;="&amp;TC$8,условия!$8:$8,"&gt;="&amp;TC$8))</f>
        <v>492660.00000000012</v>
      </c>
      <c r="TD42" s="21">
        <f>IF(TD$8="",0,TD38*условия!$R59*SUMIFS(условия!55:55,условия!$7:$7,"&lt;="&amp;TD$8,условия!$8:$8,"&gt;="&amp;TD$8))</f>
        <v>492660.00000000012</v>
      </c>
      <c r="TE42" s="21">
        <f>IF(TE$8="",0,TE38*условия!$R59*SUMIFS(условия!55:55,условия!$7:$7,"&lt;="&amp;TE$8,условия!$8:$8,"&gt;="&amp;TE$8))</f>
        <v>492660.00000000012</v>
      </c>
      <c r="TF42" s="21">
        <f>IF(TF$8="",0,TF38*условия!$R59*SUMIFS(условия!55:55,условия!$7:$7,"&lt;="&amp;TF$8,условия!$8:$8,"&gt;="&amp;TF$8))</f>
        <v>492660.00000000012</v>
      </c>
      <c r="TG42" s="21">
        <f>IF(TG$8="",0,TG38*условия!$R59*SUMIFS(условия!55:55,условия!$7:$7,"&lt;="&amp;TG$8,условия!$8:$8,"&gt;="&amp;TG$8))</f>
        <v>492660.00000000012</v>
      </c>
      <c r="TH42" s="21">
        <f>IF(TH$8="",0,TH38*условия!$R59*SUMIFS(условия!55:55,условия!$7:$7,"&lt;="&amp;TH$8,условия!$8:$8,"&gt;="&amp;TH$8))</f>
        <v>492660.00000000012</v>
      </c>
      <c r="TI42" s="21">
        <f>IF(TI$8="",0,TI38*условия!$R59*SUMIFS(условия!55:55,условия!$7:$7,"&lt;="&amp;TI$8,условия!$8:$8,"&gt;="&amp;TI$8))</f>
        <v>492660.00000000012</v>
      </c>
      <c r="TJ42" s="21">
        <f>IF(TJ$8="",0,TJ38*условия!$R59*SUMIFS(условия!55:55,условия!$7:$7,"&lt;="&amp;TJ$8,условия!$8:$8,"&gt;="&amp;TJ$8))</f>
        <v>492660.00000000012</v>
      </c>
      <c r="TK42" s="21">
        <f>IF(TK$8="",0,TK38*условия!$R59*SUMIFS(условия!55:55,условия!$7:$7,"&lt;="&amp;TK$8,условия!$8:$8,"&gt;="&amp;TK$8))</f>
        <v>492660.00000000012</v>
      </c>
      <c r="TL42" s="21">
        <f>IF(TL$8="",0,TL38*условия!$R59*SUMIFS(условия!55:55,условия!$7:$7,"&lt;="&amp;TL$8,условия!$8:$8,"&gt;="&amp;TL$8))</f>
        <v>492660.00000000012</v>
      </c>
      <c r="TM42" s="21">
        <f>IF(TM$8="",0,TM38*условия!$R59*SUMIFS(условия!55:55,условия!$7:$7,"&lt;="&amp;TM$8,условия!$8:$8,"&gt;="&amp;TM$8))</f>
        <v>492660.00000000012</v>
      </c>
      <c r="TN42" s="21">
        <f>IF(TN$8="",0,TN38*условия!$R59*SUMIFS(условия!55:55,условия!$7:$7,"&lt;="&amp;TN$8,условия!$8:$8,"&gt;="&amp;TN$8))</f>
        <v>492660.00000000012</v>
      </c>
      <c r="TO42" s="21">
        <f>IF(TO$8="",0,TO38*условия!$R59*SUMIFS(условия!55:55,условия!$7:$7,"&lt;="&amp;TO$8,условия!$8:$8,"&gt;="&amp;TO$8))</f>
        <v>492660.00000000012</v>
      </c>
      <c r="TP42" s="21">
        <f>IF(TP$8="",0,TP38*условия!$R59*SUMIFS(условия!55:55,условия!$7:$7,"&lt;="&amp;TP$8,условия!$8:$8,"&gt;="&amp;TP$8))</f>
        <v>514080.00000000012</v>
      </c>
      <c r="TQ42" s="21">
        <f>IF(TQ$8="",0,TQ38*условия!$R59*SUMIFS(условия!55:55,условия!$7:$7,"&lt;="&amp;TQ$8,условия!$8:$8,"&gt;="&amp;TQ$8))</f>
        <v>514080.00000000012</v>
      </c>
      <c r="TR42" s="21">
        <f>IF(TR$8="",0,TR38*условия!$R59*SUMIFS(условия!55:55,условия!$7:$7,"&lt;="&amp;TR$8,условия!$8:$8,"&gt;="&amp;TR$8))</f>
        <v>514080.00000000012</v>
      </c>
      <c r="TS42" s="21">
        <f>IF(TS$8="",0,TS38*условия!$R59*SUMIFS(условия!55:55,условия!$7:$7,"&lt;="&amp;TS$8,условия!$8:$8,"&gt;="&amp;TS$8))</f>
        <v>514080.00000000012</v>
      </c>
      <c r="TT42" s="21">
        <f>IF(TT$8="",0,TT38*условия!$R59*SUMIFS(условия!55:55,условия!$7:$7,"&lt;="&amp;TT$8,условия!$8:$8,"&gt;="&amp;TT$8))</f>
        <v>514080.00000000012</v>
      </c>
      <c r="TU42" s="21">
        <f>IF(TU$8="",0,TU38*условия!$R59*SUMIFS(условия!55:55,условия!$7:$7,"&lt;="&amp;TU$8,условия!$8:$8,"&gt;="&amp;TU$8))</f>
        <v>514080.00000000012</v>
      </c>
      <c r="TV42" s="21">
        <f>IF(TV$8="",0,TV38*условия!$R59*SUMIFS(условия!55:55,условия!$7:$7,"&lt;="&amp;TV$8,условия!$8:$8,"&gt;="&amp;TV$8))</f>
        <v>514080.00000000012</v>
      </c>
      <c r="TW42" s="21">
        <f>IF(TW$8="",0,TW38*условия!$R59*SUMIFS(условия!55:55,условия!$7:$7,"&lt;="&amp;TW$8,условия!$8:$8,"&gt;="&amp;TW$8))</f>
        <v>514080.00000000012</v>
      </c>
      <c r="TX42" s="21">
        <f>IF(TX$8="",0,TX38*условия!$R59*SUMIFS(условия!55:55,условия!$7:$7,"&lt;="&amp;TX$8,условия!$8:$8,"&gt;="&amp;TX$8))</f>
        <v>514080.00000000012</v>
      </c>
      <c r="TY42" s="21">
        <f>IF(TY$8="",0,TY38*условия!$R59*SUMIFS(условия!55:55,условия!$7:$7,"&lt;="&amp;TY$8,условия!$8:$8,"&gt;="&amp;TY$8))</f>
        <v>514080.00000000012</v>
      </c>
      <c r="TZ42" s="21">
        <f>IF(TZ$8="",0,TZ38*условия!$R59*SUMIFS(условия!55:55,условия!$7:$7,"&lt;="&amp;TZ$8,условия!$8:$8,"&gt;="&amp;TZ$8))</f>
        <v>514080.00000000012</v>
      </c>
      <c r="UA42" s="21">
        <f>IF(UA$8="",0,UA38*условия!$R59*SUMIFS(условия!55:55,условия!$7:$7,"&lt;="&amp;UA$8,условия!$8:$8,"&gt;="&amp;UA$8))</f>
        <v>514080.00000000012</v>
      </c>
      <c r="UB42" s="21">
        <f>IF(UB$8="",0,UB38*условия!$R59*SUMIFS(условия!55:55,условия!$7:$7,"&lt;="&amp;UB$8,условия!$8:$8,"&gt;="&amp;UB$8))</f>
        <v>514080.00000000012</v>
      </c>
      <c r="UC42" s="21">
        <f>IF(UC$8="",0,UC38*условия!$R59*SUMIFS(условия!55:55,условия!$7:$7,"&lt;="&amp;UC$8,условия!$8:$8,"&gt;="&amp;UC$8))</f>
        <v>514080.00000000012</v>
      </c>
      <c r="UD42" s="21">
        <f>IF(UD$8="",0,UD38*условия!$R59*SUMIFS(условия!55:55,условия!$7:$7,"&lt;="&amp;UD$8,условия!$8:$8,"&gt;="&amp;UD$8))</f>
        <v>514080.00000000012</v>
      </c>
      <c r="UE42" s="21">
        <f>IF(UE$8="",0,UE38*условия!$R59*SUMIFS(условия!55:55,условия!$7:$7,"&lt;="&amp;UE$8,условия!$8:$8,"&gt;="&amp;UE$8))</f>
        <v>514080.00000000012</v>
      </c>
      <c r="UF42" s="21">
        <f>IF(UF$8="",0,UF38*условия!$R59*SUMIFS(условия!55:55,условия!$7:$7,"&lt;="&amp;UF$8,условия!$8:$8,"&gt;="&amp;UF$8))</f>
        <v>514080.00000000012</v>
      </c>
      <c r="UG42" s="21">
        <f>IF(UG$8="",0,UG38*условия!$R59*SUMIFS(условия!55:55,условия!$7:$7,"&lt;="&amp;UG$8,условия!$8:$8,"&gt;="&amp;UG$8))</f>
        <v>514080.00000000012</v>
      </c>
      <c r="UH42" s="21">
        <f>IF(UH$8="",0,UH38*условия!$R59*SUMIFS(условия!55:55,условия!$7:$7,"&lt;="&amp;UH$8,условия!$8:$8,"&gt;="&amp;UH$8))</f>
        <v>514080.00000000012</v>
      </c>
      <c r="UI42" s="21">
        <f>IF(UI$8="",0,UI38*условия!$R59*SUMIFS(условия!55:55,условия!$7:$7,"&lt;="&amp;UI$8,условия!$8:$8,"&gt;="&amp;UI$8))</f>
        <v>514080.00000000012</v>
      </c>
      <c r="UJ42" s="21">
        <f>IF(UJ$8="",0,UJ38*условия!$R59*SUMIFS(условия!55:55,условия!$7:$7,"&lt;="&amp;UJ$8,условия!$8:$8,"&gt;="&amp;UJ$8))</f>
        <v>514080.00000000012</v>
      </c>
      <c r="UK42" s="21">
        <f>IF(UK$8="",0,UK38*условия!$R59*SUMIFS(условия!55:55,условия!$7:$7,"&lt;="&amp;UK$8,условия!$8:$8,"&gt;="&amp;UK$8))</f>
        <v>514080.00000000012</v>
      </c>
      <c r="UL42" s="21">
        <f>IF(UL$8="",0,UL38*условия!$R59*SUMIFS(условия!55:55,условия!$7:$7,"&lt;="&amp;UL$8,условия!$8:$8,"&gt;="&amp;UL$8))</f>
        <v>514080.00000000012</v>
      </c>
      <c r="UM42" s="21">
        <f>IF(UM$8="",0,UM38*условия!$R59*SUMIFS(условия!55:55,условия!$7:$7,"&lt;="&amp;UM$8,условия!$8:$8,"&gt;="&amp;UM$8))</f>
        <v>514080.00000000012</v>
      </c>
      <c r="UN42" s="21">
        <f>IF(UN$8="",0,UN38*условия!$R59*SUMIFS(условия!55:55,условия!$7:$7,"&lt;="&amp;UN$8,условия!$8:$8,"&gt;="&amp;UN$8))</f>
        <v>514080.00000000012</v>
      </c>
      <c r="UO42" s="21">
        <f>IF(UO$8="",0,UO38*условия!$R59*SUMIFS(условия!55:55,условия!$7:$7,"&lt;="&amp;UO$8,условия!$8:$8,"&gt;="&amp;UO$8))</f>
        <v>514080.00000000012</v>
      </c>
      <c r="UP42" s="21">
        <f>IF(UP$8="",0,UP38*условия!$R59*SUMIFS(условия!55:55,условия!$7:$7,"&lt;="&amp;UP$8,условия!$8:$8,"&gt;="&amp;UP$8))</f>
        <v>514080.00000000012</v>
      </c>
      <c r="UQ42" s="21">
        <f>IF(UQ$8="",0,UQ38*условия!$R59*SUMIFS(условия!55:55,условия!$7:$7,"&lt;="&amp;UQ$8,условия!$8:$8,"&gt;="&amp;UQ$8))</f>
        <v>514080.00000000012</v>
      </c>
      <c r="UR42" s="21">
        <f>IF(UR$8="",0,UR38*условия!$R59*SUMIFS(условия!55:55,условия!$7:$7,"&lt;="&amp;UR$8,условия!$8:$8,"&gt;="&amp;UR$8))</f>
        <v>514080.00000000012</v>
      </c>
      <c r="US42" s="21">
        <f>IF(US$8="",0,US38*условия!$R59*SUMIFS(условия!55:55,условия!$7:$7,"&lt;="&amp;US$8,условия!$8:$8,"&gt;="&amp;US$8))</f>
        <v>514080.00000000012</v>
      </c>
      <c r="UT42" s="21">
        <f>IF(UT$8="",0,UT38*условия!$R59*SUMIFS(условия!55:55,условия!$7:$7,"&lt;="&amp;UT$8,условия!$8:$8,"&gt;="&amp;UT$8))</f>
        <v>514080.00000000012</v>
      </c>
      <c r="UU42" s="21">
        <f>IF(UU$8="",0,UU38*условия!$R59*SUMIFS(условия!55:55,условия!$7:$7,"&lt;="&amp;UU$8,условия!$8:$8,"&gt;="&amp;UU$8))</f>
        <v>642600.00000000023</v>
      </c>
      <c r="UV42" s="21">
        <f>IF(UV$8="",0,UV38*условия!$R59*SUMIFS(условия!55:55,условия!$7:$7,"&lt;="&amp;UV$8,условия!$8:$8,"&gt;="&amp;UV$8))</f>
        <v>642600.00000000023</v>
      </c>
      <c r="UW42" s="21">
        <f>IF(UW$8="",0,UW38*условия!$R59*SUMIFS(условия!55:55,условия!$7:$7,"&lt;="&amp;UW$8,условия!$8:$8,"&gt;="&amp;UW$8))</f>
        <v>642600.00000000023</v>
      </c>
      <c r="UX42" s="21">
        <f>IF(UX$8="",0,UX38*условия!$R59*SUMIFS(условия!55:55,условия!$7:$7,"&lt;="&amp;UX$8,условия!$8:$8,"&gt;="&amp;UX$8))</f>
        <v>642600.00000000023</v>
      </c>
      <c r="UY42" s="21">
        <f>IF(UY$8="",0,UY38*условия!$R59*SUMIFS(условия!55:55,условия!$7:$7,"&lt;="&amp;UY$8,условия!$8:$8,"&gt;="&amp;UY$8))</f>
        <v>642600.00000000023</v>
      </c>
      <c r="UZ42" s="21">
        <f>IF(UZ$8="",0,UZ38*условия!$R59*SUMIFS(условия!55:55,условия!$7:$7,"&lt;="&amp;UZ$8,условия!$8:$8,"&gt;="&amp;UZ$8))</f>
        <v>642600.00000000023</v>
      </c>
      <c r="VA42" s="21">
        <f>IF(VA$8="",0,VA38*условия!$R59*SUMIFS(условия!55:55,условия!$7:$7,"&lt;="&amp;VA$8,условия!$8:$8,"&gt;="&amp;VA$8))</f>
        <v>642600.00000000023</v>
      </c>
      <c r="VB42" s="21">
        <f>IF(VB$8="",0,VB38*условия!$R59*SUMIFS(условия!55:55,условия!$7:$7,"&lt;="&amp;VB$8,условия!$8:$8,"&gt;="&amp;VB$8))</f>
        <v>642600.00000000023</v>
      </c>
      <c r="VC42" s="21">
        <f>IF(VC$8="",0,VC38*условия!$R59*SUMIFS(условия!55:55,условия!$7:$7,"&lt;="&amp;VC$8,условия!$8:$8,"&gt;="&amp;VC$8))</f>
        <v>642600.00000000023</v>
      </c>
      <c r="VD42" s="21">
        <f>IF(VD$8="",0,VD38*условия!$R59*SUMIFS(условия!55:55,условия!$7:$7,"&lt;="&amp;VD$8,условия!$8:$8,"&gt;="&amp;VD$8))</f>
        <v>642600.00000000023</v>
      </c>
      <c r="VE42" s="21">
        <f>IF(VE$8="",0,VE38*условия!$R59*SUMIFS(условия!55:55,условия!$7:$7,"&lt;="&amp;VE$8,условия!$8:$8,"&gt;="&amp;VE$8))</f>
        <v>642600.00000000023</v>
      </c>
      <c r="VF42" s="21">
        <f>IF(VF$8="",0,VF38*условия!$R59*SUMIFS(условия!55:55,условия!$7:$7,"&lt;="&amp;VF$8,условия!$8:$8,"&gt;="&amp;VF$8))</f>
        <v>642600.00000000023</v>
      </c>
      <c r="VG42" s="21">
        <f>IF(VG$8="",0,VG38*условия!$R59*SUMIFS(условия!55:55,условия!$7:$7,"&lt;="&amp;VG$8,условия!$8:$8,"&gt;="&amp;VG$8))</f>
        <v>642600.00000000023</v>
      </c>
      <c r="VH42" s="21">
        <f>IF(VH$8="",0,VH38*условия!$R59*SUMIFS(условия!55:55,условия!$7:$7,"&lt;="&amp;VH$8,условия!$8:$8,"&gt;="&amp;VH$8))</f>
        <v>642600.00000000023</v>
      </c>
      <c r="VI42" s="21">
        <f>IF(VI$8="",0,VI38*условия!$R59*SUMIFS(условия!55:55,условия!$7:$7,"&lt;="&amp;VI$8,условия!$8:$8,"&gt;="&amp;VI$8))</f>
        <v>642600.00000000023</v>
      </c>
      <c r="VJ42" s="21">
        <f>IF(VJ$8="",0,VJ38*условия!$R59*SUMIFS(условия!55:55,условия!$7:$7,"&lt;="&amp;VJ$8,условия!$8:$8,"&gt;="&amp;VJ$8))</f>
        <v>642600.00000000023</v>
      </c>
      <c r="VK42" s="21">
        <f>IF(VK$8="",0,VK38*условия!$R59*SUMIFS(условия!55:55,условия!$7:$7,"&lt;="&amp;VK$8,условия!$8:$8,"&gt;="&amp;VK$8))</f>
        <v>642600.00000000023</v>
      </c>
      <c r="VL42" s="21">
        <f>IF(VL$8="",0,VL38*условия!$R59*SUMIFS(условия!55:55,условия!$7:$7,"&lt;="&amp;VL$8,условия!$8:$8,"&gt;="&amp;VL$8))</f>
        <v>642600.00000000023</v>
      </c>
      <c r="VM42" s="21">
        <f>IF(VM$8="",0,VM38*условия!$R59*SUMIFS(условия!55:55,условия!$7:$7,"&lt;="&amp;VM$8,условия!$8:$8,"&gt;="&amp;VM$8))</f>
        <v>642600.00000000023</v>
      </c>
      <c r="VN42" s="21">
        <f>IF(VN$8="",0,VN38*условия!$R59*SUMIFS(условия!55:55,условия!$7:$7,"&lt;="&amp;VN$8,условия!$8:$8,"&gt;="&amp;VN$8))</f>
        <v>642600.00000000023</v>
      </c>
      <c r="VO42" s="21">
        <f>IF(VO$8="",0,VO38*условия!$R59*SUMIFS(условия!55:55,условия!$7:$7,"&lt;="&amp;VO$8,условия!$8:$8,"&gt;="&amp;VO$8))</f>
        <v>642600.00000000023</v>
      </c>
      <c r="VP42" s="21">
        <f>IF(VP$8="",0,VP38*условия!$R59*SUMIFS(условия!55:55,условия!$7:$7,"&lt;="&amp;VP$8,условия!$8:$8,"&gt;="&amp;VP$8))</f>
        <v>642600.00000000023</v>
      </c>
      <c r="VQ42" s="21">
        <f>IF(VQ$8="",0,VQ38*условия!$R59*SUMIFS(условия!55:55,условия!$7:$7,"&lt;="&amp;VQ$8,условия!$8:$8,"&gt;="&amp;VQ$8))</f>
        <v>642600.00000000023</v>
      </c>
      <c r="VR42" s="21">
        <f>IF(VR$8="",0,VR38*условия!$R59*SUMIFS(условия!55:55,условия!$7:$7,"&lt;="&amp;VR$8,условия!$8:$8,"&gt;="&amp;VR$8))</f>
        <v>642600.00000000023</v>
      </c>
      <c r="VS42" s="21">
        <f>IF(VS$8="",0,VS38*условия!$R59*SUMIFS(условия!55:55,условия!$7:$7,"&lt;="&amp;VS$8,условия!$8:$8,"&gt;="&amp;VS$8))</f>
        <v>642600.00000000023</v>
      </c>
      <c r="VT42" s="21">
        <f>IF(VT$8="",0,VT38*условия!$R59*SUMIFS(условия!55:55,условия!$7:$7,"&lt;="&amp;VT$8,условия!$8:$8,"&gt;="&amp;VT$8))</f>
        <v>642600.00000000023</v>
      </c>
      <c r="VU42" s="21">
        <f>IF(VU$8="",0,VU38*условия!$R59*SUMIFS(условия!55:55,условия!$7:$7,"&lt;="&amp;VU$8,условия!$8:$8,"&gt;="&amp;VU$8))</f>
        <v>642600.00000000023</v>
      </c>
      <c r="VV42" s="21">
        <f>IF(VV$8="",0,VV38*условия!$R59*SUMIFS(условия!55:55,условия!$7:$7,"&lt;="&amp;VV$8,условия!$8:$8,"&gt;="&amp;VV$8))</f>
        <v>642600.00000000023</v>
      </c>
      <c r="VW42" s="21">
        <f>IF(VW$8="",0,VW38*условия!$R59*SUMIFS(условия!55:55,условия!$7:$7,"&lt;="&amp;VW$8,условия!$8:$8,"&gt;="&amp;VW$8))</f>
        <v>642600.00000000023</v>
      </c>
      <c r="VX42" s="21">
        <f>IF(VX$8="",0,VX38*условия!$R59*SUMIFS(условия!55:55,условия!$7:$7,"&lt;="&amp;VX$8,условия!$8:$8,"&gt;="&amp;VX$8))</f>
        <v>642600.00000000023</v>
      </c>
      <c r="VY42" s="21">
        <f>IF(VY$8="",0,VY38*условия!$R59*SUMIFS(условия!55:55,условия!$7:$7,"&lt;="&amp;VY$8,условия!$8:$8,"&gt;="&amp;VY$8))</f>
        <v>642600.00000000023</v>
      </c>
      <c r="VZ42" s="21">
        <f>IF(VZ$8="",0,VZ38*условия!$R59*SUMIFS(условия!55:55,условия!$7:$7,"&lt;="&amp;VZ$8,условия!$8:$8,"&gt;="&amp;VZ$8))</f>
        <v>642600.00000000023</v>
      </c>
      <c r="WA42" s="21">
        <f>IF(WA$8="",0,WA38*условия!$R59*SUMIFS(условия!55:55,условия!$7:$7,"&lt;="&amp;WA$8,условия!$8:$8,"&gt;="&amp;WA$8))</f>
        <v>642600.00000000023</v>
      </c>
      <c r="WB42" s="21">
        <f>IF(WB$8="",0,WB38*условия!$R59*SUMIFS(условия!55:55,условия!$7:$7,"&lt;="&amp;WB$8,условия!$8:$8,"&gt;="&amp;WB$8))</f>
        <v>642600.00000000023</v>
      </c>
      <c r="WC42" s="21">
        <f>IF(WC$8="",0,WC38*условия!$R59*SUMIFS(условия!55:55,условия!$7:$7,"&lt;="&amp;WC$8,условия!$8:$8,"&gt;="&amp;WC$8))</f>
        <v>642600.00000000023</v>
      </c>
      <c r="WD42" s="21">
        <f>IF(WD$8="",0,WD38*условия!$R59*SUMIFS(условия!55:55,условия!$7:$7,"&lt;="&amp;WD$8,условия!$8:$8,"&gt;="&amp;WD$8))</f>
        <v>642600.00000000023</v>
      </c>
      <c r="WE42" s="21">
        <f>IF(WE$8="",0,WE38*условия!$R59*SUMIFS(условия!55:55,условия!$7:$7,"&lt;="&amp;WE$8,условия!$8:$8,"&gt;="&amp;WE$8))</f>
        <v>642600.00000000023</v>
      </c>
      <c r="WF42" s="21">
        <f>IF(WF$8="",0,WF38*условия!$R59*SUMIFS(условия!55:55,условия!$7:$7,"&lt;="&amp;WF$8,условия!$8:$8,"&gt;="&amp;WF$8))</f>
        <v>642600.00000000023</v>
      </c>
      <c r="WG42" s="21">
        <f>IF(WG$8="",0,WG38*условия!$R59*SUMIFS(условия!55:55,условия!$7:$7,"&lt;="&amp;WG$8,условия!$8:$8,"&gt;="&amp;WG$8))</f>
        <v>642600.00000000023</v>
      </c>
      <c r="WH42" s="21">
        <f>IF(WH$8="",0,WH38*условия!$R59*SUMIFS(условия!55:55,условия!$7:$7,"&lt;="&amp;WH$8,условия!$8:$8,"&gt;="&amp;WH$8))</f>
        <v>642600.00000000023</v>
      </c>
      <c r="WI42" s="21">
        <f>IF(WI$8="",0,WI38*условия!$R59*SUMIFS(условия!55:55,условия!$7:$7,"&lt;="&amp;WI$8,условия!$8:$8,"&gt;="&amp;WI$8))</f>
        <v>642600.00000000023</v>
      </c>
      <c r="WJ42" s="21">
        <f>IF(WJ$8="",0,WJ38*условия!$R59*SUMIFS(условия!55:55,условия!$7:$7,"&lt;="&amp;WJ$8,условия!$8:$8,"&gt;="&amp;WJ$8))</f>
        <v>642600.00000000023</v>
      </c>
      <c r="WK42" s="21">
        <f>IF(WK$8="",0,WK38*условия!$R59*SUMIFS(условия!55:55,условия!$7:$7,"&lt;="&amp;WK$8,условия!$8:$8,"&gt;="&amp;WK$8))</f>
        <v>642600.00000000023</v>
      </c>
      <c r="WL42" s="21">
        <f>IF(WL$8="",0,WL38*условия!$R59*SUMIFS(условия!55:55,условия!$7:$7,"&lt;="&amp;WL$8,условия!$8:$8,"&gt;="&amp;WL$8))</f>
        <v>642600.00000000023</v>
      </c>
      <c r="WM42" s="21">
        <f>IF(WM$8="",0,WM38*условия!$R59*SUMIFS(условия!55:55,условия!$7:$7,"&lt;="&amp;WM$8,условия!$8:$8,"&gt;="&amp;WM$8))</f>
        <v>642600.00000000023</v>
      </c>
      <c r="WN42" s="21">
        <f>IF(WN$8="",0,WN38*условия!$R59*SUMIFS(условия!55:55,условия!$7:$7,"&lt;="&amp;WN$8,условия!$8:$8,"&gt;="&amp;WN$8))</f>
        <v>642600.00000000023</v>
      </c>
      <c r="WO42" s="21">
        <f>IF(WO$8="",0,WO38*условия!$R59*SUMIFS(условия!55:55,условия!$7:$7,"&lt;="&amp;WO$8,условия!$8:$8,"&gt;="&amp;WO$8))</f>
        <v>642600.00000000023</v>
      </c>
      <c r="WP42" s="21">
        <f>IF(WP$8="",0,WP38*условия!$R59*SUMIFS(условия!55:55,условия!$7:$7,"&lt;="&amp;WP$8,условия!$8:$8,"&gt;="&amp;WP$8))</f>
        <v>642600.00000000023</v>
      </c>
      <c r="WQ42" s="21">
        <f>IF(WQ$8="",0,WQ38*условия!$R59*SUMIFS(условия!55:55,условия!$7:$7,"&lt;="&amp;WQ$8,условия!$8:$8,"&gt;="&amp;WQ$8))</f>
        <v>642600.00000000023</v>
      </c>
      <c r="WR42" s="21">
        <f>IF(WR$8="",0,WR38*условия!$R59*SUMIFS(условия!55:55,условия!$7:$7,"&lt;="&amp;WR$8,условия!$8:$8,"&gt;="&amp;WR$8))</f>
        <v>642600.00000000023</v>
      </c>
      <c r="WS42" s="21">
        <f>IF(WS$8="",0,WS38*условия!$R59*SUMIFS(условия!55:55,условия!$7:$7,"&lt;="&amp;WS$8,условия!$8:$8,"&gt;="&amp;WS$8))</f>
        <v>642600.00000000023</v>
      </c>
      <c r="WT42" s="21">
        <f>IF(WT$8="",0,WT38*условия!$R59*SUMIFS(условия!55:55,условия!$7:$7,"&lt;="&amp;WT$8,условия!$8:$8,"&gt;="&amp;WT$8))</f>
        <v>642600.00000000023</v>
      </c>
      <c r="WU42" s="21">
        <f>IF(WU$8="",0,WU38*условия!$R59*SUMIFS(условия!55:55,условия!$7:$7,"&lt;="&amp;WU$8,условия!$8:$8,"&gt;="&amp;WU$8))</f>
        <v>642600.00000000023</v>
      </c>
      <c r="WV42" s="21">
        <f>IF(WV$8="",0,WV38*условия!$R59*SUMIFS(условия!55:55,условия!$7:$7,"&lt;="&amp;WV$8,условия!$8:$8,"&gt;="&amp;WV$8))</f>
        <v>642600.00000000023</v>
      </c>
      <c r="WW42" s="21">
        <f>IF(WW$8="",0,WW38*условия!$R59*SUMIFS(условия!55:55,условия!$7:$7,"&lt;="&amp;WW$8,условия!$8:$8,"&gt;="&amp;WW$8))</f>
        <v>642600.00000000023</v>
      </c>
      <c r="WX42" s="21">
        <f>IF(WX$8="",0,WX38*условия!$R59*SUMIFS(условия!55:55,условия!$7:$7,"&lt;="&amp;WX$8,условия!$8:$8,"&gt;="&amp;WX$8))</f>
        <v>642600.00000000023</v>
      </c>
      <c r="WY42" s="21">
        <f>IF(WY$8="",0,WY38*условия!$R59*SUMIFS(условия!55:55,условия!$7:$7,"&lt;="&amp;WY$8,условия!$8:$8,"&gt;="&amp;WY$8))</f>
        <v>642600.00000000023</v>
      </c>
      <c r="WZ42" s="21">
        <f>IF(WZ$8="",0,WZ38*условия!$R59*SUMIFS(условия!55:55,условия!$7:$7,"&lt;="&amp;WZ$8,условия!$8:$8,"&gt;="&amp;WZ$8))</f>
        <v>642600.00000000023</v>
      </c>
      <c r="XA42" s="21">
        <f>IF(XA$8="",0,XA38*условия!$R59*SUMIFS(условия!55:55,условия!$7:$7,"&lt;="&amp;XA$8,условия!$8:$8,"&gt;="&amp;XA$8))</f>
        <v>642600.00000000023</v>
      </c>
      <c r="XB42" s="21">
        <f>IF(XB$8="",0,XB38*условия!$R59*SUMIFS(условия!55:55,условия!$7:$7,"&lt;="&amp;XB$8,условия!$8:$8,"&gt;="&amp;XB$8))</f>
        <v>481950.00000000012</v>
      </c>
      <c r="XC42" s="21">
        <f>IF(XC$8="",0,XC38*условия!$R59*SUMIFS(условия!55:55,условия!$7:$7,"&lt;="&amp;XC$8,условия!$8:$8,"&gt;="&amp;XC$8))</f>
        <v>481950.00000000012</v>
      </c>
      <c r="XD42" s="21">
        <f>IF(XD$8="",0,XD38*условия!$R59*SUMIFS(условия!55:55,условия!$7:$7,"&lt;="&amp;XD$8,условия!$8:$8,"&gt;="&amp;XD$8))</f>
        <v>481950.00000000012</v>
      </c>
      <c r="XE42" s="21">
        <f>IF(XE$8="",0,XE38*условия!$R59*SUMIFS(условия!55:55,условия!$7:$7,"&lt;="&amp;XE$8,условия!$8:$8,"&gt;="&amp;XE$8))</f>
        <v>481950.00000000012</v>
      </c>
      <c r="XF42" s="21">
        <f>IF(XF$8="",0,XF38*условия!$R59*SUMIFS(условия!55:55,условия!$7:$7,"&lt;="&amp;XF$8,условия!$8:$8,"&gt;="&amp;XF$8))</f>
        <v>481950.00000000012</v>
      </c>
      <c r="XG42" s="21">
        <f>IF(XG$8="",0,XG38*условия!$R59*SUMIFS(условия!55:55,условия!$7:$7,"&lt;="&amp;XG$8,условия!$8:$8,"&gt;="&amp;XG$8))</f>
        <v>481950.00000000012</v>
      </c>
      <c r="XH42" s="21">
        <f>IF(XH$8="",0,XH38*условия!$R59*SUMIFS(условия!55:55,условия!$7:$7,"&lt;="&amp;XH$8,условия!$8:$8,"&gt;="&amp;XH$8))</f>
        <v>481950.00000000012</v>
      </c>
      <c r="XI42" s="21">
        <f>IF(XI$8="",0,XI38*условия!$R59*SUMIFS(условия!55:55,условия!$7:$7,"&lt;="&amp;XI$8,условия!$8:$8,"&gt;="&amp;XI$8))</f>
        <v>481950.00000000012</v>
      </c>
      <c r="XJ42" s="21">
        <f>IF(XJ$8="",0,XJ38*условия!$R59*SUMIFS(условия!55:55,условия!$7:$7,"&lt;="&amp;XJ$8,условия!$8:$8,"&gt;="&amp;XJ$8))</f>
        <v>481950.00000000012</v>
      </c>
      <c r="XK42" s="21">
        <f>IF(XK$8="",0,XK38*условия!$R59*SUMIFS(условия!55:55,условия!$7:$7,"&lt;="&amp;XK$8,условия!$8:$8,"&gt;="&amp;XK$8))</f>
        <v>481950.00000000012</v>
      </c>
      <c r="XL42" s="21">
        <f>IF(XL$8="",0,XL38*условия!$R59*SUMIFS(условия!55:55,условия!$7:$7,"&lt;="&amp;XL$8,условия!$8:$8,"&gt;="&amp;XL$8))</f>
        <v>481950.00000000012</v>
      </c>
      <c r="XM42" s="21">
        <f>IF(XM$8="",0,XM38*условия!$R59*SUMIFS(условия!55:55,условия!$7:$7,"&lt;="&amp;XM$8,условия!$8:$8,"&gt;="&amp;XM$8))</f>
        <v>481950.00000000012</v>
      </c>
      <c r="XN42" s="21">
        <f>IF(XN$8="",0,XN38*условия!$R59*SUMIFS(условия!55:55,условия!$7:$7,"&lt;="&amp;XN$8,условия!$8:$8,"&gt;="&amp;XN$8))</f>
        <v>481950.00000000012</v>
      </c>
      <c r="XO42" s="21">
        <f>IF(XO$8="",0,XO38*условия!$R59*SUMIFS(условия!55:55,условия!$7:$7,"&lt;="&amp;XO$8,условия!$8:$8,"&gt;="&amp;XO$8))</f>
        <v>481950.00000000012</v>
      </c>
      <c r="XP42" s="21">
        <f>IF(XP$8="",0,XP38*условия!$R59*SUMIFS(условия!55:55,условия!$7:$7,"&lt;="&amp;XP$8,условия!$8:$8,"&gt;="&amp;XP$8))</f>
        <v>481950.00000000012</v>
      </c>
      <c r="XQ42" s="21">
        <f>IF(XQ$8="",0,XQ38*условия!$R59*SUMIFS(условия!55:55,условия!$7:$7,"&lt;="&amp;XQ$8,условия!$8:$8,"&gt;="&amp;XQ$8))</f>
        <v>481950.00000000012</v>
      </c>
      <c r="XR42" s="21">
        <f>IF(XR$8="",0,XR38*условия!$R59*SUMIFS(условия!55:55,условия!$7:$7,"&lt;="&amp;XR$8,условия!$8:$8,"&gt;="&amp;XR$8))</f>
        <v>481950.00000000012</v>
      </c>
      <c r="XS42" s="21">
        <f>IF(XS$8="",0,XS38*условия!$R59*SUMIFS(условия!55:55,условия!$7:$7,"&lt;="&amp;XS$8,условия!$8:$8,"&gt;="&amp;XS$8))</f>
        <v>481950.00000000012</v>
      </c>
      <c r="XT42" s="21">
        <f>IF(XT$8="",0,XT38*условия!$R59*SUMIFS(условия!55:55,условия!$7:$7,"&lt;="&amp;XT$8,условия!$8:$8,"&gt;="&amp;XT$8))</f>
        <v>481950.00000000012</v>
      </c>
      <c r="XU42" s="21">
        <f>IF(XU$8="",0,XU38*условия!$R59*SUMIFS(условия!55:55,условия!$7:$7,"&lt;="&amp;XU$8,условия!$8:$8,"&gt;="&amp;XU$8))</f>
        <v>481950.00000000012</v>
      </c>
      <c r="XV42" s="21">
        <f>IF(XV$8="",0,XV38*условия!$R59*SUMIFS(условия!55:55,условия!$7:$7,"&lt;="&amp;XV$8,условия!$8:$8,"&gt;="&amp;XV$8))</f>
        <v>481950.00000000012</v>
      </c>
      <c r="XW42" s="21">
        <f>IF(XW$8="",0,XW38*условия!$R59*SUMIFS(условия!55:55,условия!$7:$7,"&lt;="&amp;XW$8,условия!$8:$8,"&gt;="&amp;XW$8))</f>
        <v>481950.00000000012</v>
      </c>
      <c r="XX42" s="21">
        <f>IF(XX$8="",0,XX38*условия!$R59*SUMIFS(условия!55:55,условия!$7:$7,"&lt;="&amp;XX$8,условия!$8:$8,"&gt;="&amp;XX$8))</f>
        <v>481950.00000000012</v>
      </c>
      <c r="XY42" s="21">
        <f>IF(XY$8="",0,XY38*условия!$R59*SUMIFS(условия!55:55,условия!$7:$7,"&lt;="&amp;XY$8,условия!$8:$8,"&gt;="&amp;XY$8))</f>
        <v>481950.00000000012</v>
      </c>
      <c r="XZ42" s="21">
        <f>IF(XZ$8="",0,XZ38*условия!$R59*SUMIFS(условия!55:55,условия!$7:$7,"&lt;="&amp;XZ$8,условия!$8:$8,"&gt;="&amp;XZ$8))</f>
        <v>481950.00000000012</v>
      </c>
      <c r="YA42" s="21">
        <f>IF(YA$8="",0,YA38*условия!$R59*SUMIFS(условия!55:55,условия!$7:$7,"&lt;="&amp;YA$8,условия!$8:$8,"&gt;="&amp;YA$8))</f>
        <v>481950.00000000012</v>
      </c>
      <c r="YB42" s="21">
        <f>IF(YB$8="",0,YB38*условия!$R59*SUMIFS(условия!55:55,условия!$7:$7,"&lt;="&amp;YB$8,условия!$8:$8,"&gt;="&amp;YB$8))</f>
        <v>481950.00000000012</v>
      </c>
      <c r="YC42" s="21">
        <f>IF(YC$8="",0,YC38*условия!$R59*SUMIFS(условия!55:55,условия!$7:$7,"&lt;="&amp;YC$8,условия!$8:$8,"&gt;="&amp;YC$8))</f>
        <v>481950.00000000012</v>
      </c>
      <c r="YD42" s="21">
        <f>IF(YD$8="",0,YD38*условия!$R59*SUMIFS(условия!55:55,условия!$7:$7,"&lt;="&amp;YD$8,условия!$8:$8,"&gt;="&amp;YD$8))</f>
        <v>481950.00000000012</v>
      </c>
      <c r="YE42" s="21">
        <f>IF(YE$8="",0,YE38*условия!$R59*SUMIFS(условия!55:55,условия!$7:$7,"&lt;="&amp;YE$8,условия!$8:$8,"&gt;="&amp;YE$8))</f>
        <v>481950.00000000012</v>
      </c>
      <c r="YF42" s="21">
        <f>IF(YF$8="",0,YF38*условия!$R59*SUMIFS(условия!55:55,условия!$7:$7,"&lt;="&amp;YF$8,условия!$8:$8,"&gt;="&amp;YF$8))</f>
        <v>481950.00000000012</v>
      </c>
      <c r="YG42" s="21">
        <f>IF(YG$8="",0,YG38*условия!$R59*SUMIFS(условия!55:55,условия!$7:$7,"&lt;="&amp;YG$8,условия!$8:$8,"&gt;="&amp;YG$8))</f>
        <v>481950.00000000012</v>
      </c>
      <c r="YH42" s="21">
        <f>IF(YH$8="",0,YH38*условия!$R59*SUMIFS(условия!55:55,условия!$7:$7,"&lt;="&amp;YH$8,условия!$8:$8,"&gt;="&amp;YH$8))</f>
        <v>481950.00000000012</v>
      </c>
      <c r="YI42" s="21">
        <f>IF(YI$8="",0,YI38*условия!$R59*SUMIFS(условия!55:55,условия!$7:$7,"&lt;="&amp;YI$8,условия!$8:$8,"&gt;="&amp;YI$8))</f>
        <v>481950.00000000012</v>
      </c>
      <c r="YJ42" s="21">
        <f>IF(YJ$8="",0,YJ38*условия!$R59*SUMIFS(условия!55:55,условия!$7:$7,"&lt;="&amp;YJ$8,условия!$8:$8,"&gt;="&amp;YJ$8))</f>
        <v>481950.00000000012</v>
      </c>
      <c r="YK42" s="21">
        <f>IF(YK$8="",0,YK38*условия!$R59*SUMIFS(условия!55:55,условия!$7:$7,"&lt;="&amp;YK$8,условия!$8:$8,"&gt;="&amp;YK$8))</f>
        <v>481950.00000000012</v>
      </c>
      <c r="YL42" s="21">
        <f>IF(YL$8="",0,YL38*условия!$R59*SUMIFS(условия!55:55,условия!$7:$7,"&lt;="&amp;YL$8,условия!$8:$8,"&gt;="&amp;YL$8))</f>
        <v>481950.00000000012</v>
      </c>
      <c r="YM42" s="21">
        <f>IF(YM$8="",0,YM38*условия!$R59*SUMIFS(условия!55:55,условия!$7:$7,"&lt;="&amp;YM$8,условия!$8:$8,"&gt;="&amp;YM$8))</f>
        <v>481950.00000000012</v>
      </c>
      <c r="YN42" s="21">
        <f>IF(YN$8="",0,YN38*условия!$R59*SUMIFS(условия!55:55,условия!$7:$7,"&lt;="&amp;YN$8,условия!$8:$8,"&gt;="&amp;YN$8))</f>
        <v>481950.00000000012</v>
      </c>
      <c r="YO42" s="21">
        <f>IF(YO$8="",0,YO38*условия!$R59*SUMIFS(условия!55:55,условия!$7:$7,"&lt;="&amp;YO$8,условия!$8:$8,"&gt;="&amp;YO$8))</f>
        <v>481950.00000000012</v>
      </c>
      <c r="YP42" s="21">
        <f>IF(YP$8="",0,YP38*условия!$R59*SUMIFS(условия!55:55,условия!$7:$7,"&lt;="&amp;YP$8,условия!$8:$8,"&gt;="&amp;YP$8))</f>
        <v>481950.00000000012</v>
      </c>
      <c r="YQ42" s="21">
        <f>IF(YQ$8="",0,YQ38*условия!$R59*SUMIFS(условия!55:55,условия!$7:$7,"&lt;="&amp;YQ$8,условия!$8:$8,"&gt;="&amp;YQ$8))</f>
        <v>481950.00000000012</v>
      </c>
      <c r="YR42" s="21">
        <f>IF(YR$8="",0,YR38*условия!$R59*SUMIFS(условия!55:55,условия!$7:$7,"&lt;="&amp;YR$8,условия!$8:$8,"&gt;="&amp;YR$8))</f>
        <v>481950.00000000012</v>
      </c>
      <c r="YS42" s="21">
        <f>IF(YS$8="",0,YS38*условия!$R59*SUMIFS(условия!55:55,условия!$7:$7,"&lt;="&amp;YS$8,условия!$8:$8,"&gt;="&amp;YS$8))</f>
        <v>481950.00000000012</v>
      </c>
      <c r="YT42" s="21">
        <f>IF(YT$8="",0,YT38*условия!$R59*SUMIFS(условия!55:55,условия!$7:$7,"&lt;="&amp;YT$8,условия!$8:$8,"&gt;="&amp;YT$8))</f>
        <v>481950.00000000012</v>
      </c>
      <c r="YU42" s="21">
        <f>IF(YU$8="",0,YU38*условия!$R59*SUMIFS(условия!55:55,условия!$7:$7,"&lt;="&amp;YU$8,условия!$8:$8,"&gt;="&amp;YU$8))</f>
        <v>481950.00000000012</v>
      </c>
      <c r="YV42" s="21">
        <f>IF(YV$8="",0,YV38*условия!$R59*SUMIFS(условия!55:55,условия!$7:$7,"&lt;="&amp;YV$8,условия!$8:$8,"&gt;="&amp;YV$8))</f>
        <v>481950.00000000012</v>
      </c>
      <c r="YW42" s="21">
        <f>IF(YW$8="",0,YW38*условия!$R59*SUMIFS(условия!55:55,условия!$7:$7,"&lt;="&amp;YW$8,условия!$8:$8,"&gt;="&amp;YW$8))</f>
        <v>481950.00000000012</v>
      </c>
      <c r="YX42" s="21">
        <f>IF(YX$8="",0,YX38*условия!$R59*SUMIFS(условия!55:55,условия!$7:$7,"&lt;="&amp;YX$8,условия!$8:$8,"&gt;="&amp;YX$8))</f>
        <v>481950.00000000012</v>
      </c>
      <c r="YY42" s="21">
        <f>IF(YY$8="",0,YY38*условия!$R59*SUMIFS(условия!55:55,условия!$7:$7,"&lt;="&amp;YY$8,условия!$8:$8,"&gt;="&amp;YY$8))</f>
        <v>481950.00000000012</v>
      </c>
      <c r="YZ42" s="21">
        <f>IF(YZ$8="",0,YZ38*условия!$R59*SUMIFS(условия!55:55,условия!$7:$7,"&lt;="&amp;YZ$8,условия!$8:$8,"&gt;="&amp;YZ$8))</f>
        <v>481950.00000000012</v>
      </c>
      <c r="ZA42" s="21">
        <f>IF(ZA$8="",0,ZA38*условия!$R59*SUMIFS(условия!55:55,условия!$7:$7,"&lt;="&amp;ZA$8,условия!$8:$8,"&gt;="&amp;ZA$8))</f>
        <v>481950.00000000012</v>
      </c>
      <c r="ZB42" s="21">
        <f>IF(ZB$8="",0,ZB38*условия!$R59*SUMIFS(условия!55:55,условия!$7:$7,"&lt;="&amp;ZB$8,условия!$8:$8,"&gt;="&amp;ZB$8))</f>
        <v>481950.00000000012</v>
      </c>
      <c r="ZC42" s="21">
        <f>IF(ZC$8="",0,ZC38*условия!$R59*SUMIFS(условия!55:55,условия!$7:$7,"&lt;="&amp;ZC$8,условия!$8:$8,"&gt;="&amp;ZC$8))</f>
        <v>481950.00000000012</v>
      </c>
      <c r="ZD42" s="21">
        <f>IF(ZD$8="",0,ZD38*условия!$R59*SUMIFS(условия!55:55,условия!$7:$7,"&lt;="&amp;ZD$8,условия!$8:$8,"&gt;="&amp;ZD$8))</f>
        <v>481950.00000000012</v>
      </c>
      <c r="ZE42" s="21">
        <f>IF(ZE$8="",0,ZE38*условия!$R59*SUMIFS(условия!55:55,условия!$7:$7,"&lt;="&amp;ZE$8,условия!$8:$8,"&gt;="&amp;ZE$8))</f>
        <v>481950.00000000012</v>
      </c>
      <c r="ZF42" s="21">
        <f>IF(ZF$8="",0,ZF38*условия!$R59*SUMIFS(условия!55:55,условия!$7:$7,"&lt;="&amp;ZF$8,условия!$8:$8,"&gt;="&amp;ZF$8))</f>
        <v>481950.00000000012</v>
      </c>
      <c r="ZG42" s="21">
        <f>IF(ZG$8="",0,ZG38*условия!$R59*SUMIFS(условия!55:55,условия!$7:$7,"&lt;="&amp;ZG$8,условия!$8:$8,"&gt;="&amp;ZG$8))</f>
        <v>481950.00000000012</v>
      </c>
      <c r="ZH42" s="21">
        <f>IF(ZH$8="",0,ZH38*условия!$R59*SUMIFS(условия!55:55,условия!$7:$7,"&lt;="&amp;ZH$8,условия!$8:$8,"&gt;="&amp;ZH$8))</f>
        <v>481950.00000000012</v>
      </c>
      <c r="ZI42" s="21">
        <f>IF(ZI$8="",0,ZI38*условия!$R59*SUMIFS(условия!55:55,условия!$7:$7,"&lt;="&amp;ZI$8,условия!$8:$8,"&gt;="&amp;ZI$8))</f>
        <v>481950.00000000012</v>
      </c>
      <c r="ZJ42" s="21">
        <f>IF(ZJ$8="",0,ZJ38*условия!$R59*SUMIFS(условия!55:55,условия!$7:$7,"&lt;="&amp;ZJ$8,условия!$8:$8,"&gt;="&amp;ZJ$8))</f>
        <v>481950.00000000012</v>
      </c>
      <c r="ZK42" s="21">
        <f>IF(ZK$8="",0,ZK38*условия!$R59*SUMIFS(условия!55:55,условия!$7:$7,"&lt;="&amp;ZK$8,условия!$8:$8,"&gt;="&amp;ZK$8))</f>
        <v>685440.00000000023</v>
      </c>
      <c r="ZL42" s="21">
        <f>IF(ZL$8="",0,ZL38*условия!$R59*SUMIFS(условия!55:55,условия!$7:$7,"&lt;="&amp;ZL$8,условия!$8:$8,"&gt;="&amp;ZL$8))</f>
        <v>685440.00000000023</v>
      </c>
      <c r="ZM42" s="21">
        <f>IF(ZM$8="",0,ZM38*условия!$R59*SUMIFS(условия!55:55,условия!$7:$7,"&lt;="&amp;ZM$8,условия!$8:$8,"&gt;="&amp;ZM$8))</f>
        <v>685440.00000000023</v>
      </c>
      <c r="ZN42" s="21">
        <f>IF(ZN$8="",0,ZN38*условия!$R59*SUMIFS(условия!55:55,условия!$7:$7,"&lt;="&amp;ZN$8,условия!$8:$8,"&gt;="&amp;ZN$8))</f>
        <v>685440.00000000023</v>
      </c>
      <c r="ZO42" s="21">
        <f>IF(ZO$8="",0,ZO38*условия!$R59*SUMIFS(условия!55:55,условия!$7:$7,"&lt;="&amp;ZO$8,условия!$8:$8,"&gt;="&amp;ZO$8))</f>
        <v>685440.00000000023</v>
      </c>
      <c r="ZP42" s="21">
        <f>IF(ZP$8="",0,ZP38*условия!$R59*SUMIFS(условия!55:55,условия!$7:$7,"&lt;="&amp;ZP$8,условия!$8:$8,"&gt;="&amp;ZP$8))</f>
        <v>685440.00000000023</v>
      </c>
      <c r="ZQ42" s="21">
        <f>IF(ZQ$8="",0,ZQ38*условия!$R59*SUMIFS(условия!55:55,условия!$7:$7,"&lt;="&amp;ZQ$8,условия!$8:$8,"&gt;="&amp;ZQ$8))</f>
        <v>685440.00000000023</v>
      </c>
      <c r="ZR42" s="21">
        <f>IF(ZR$8="",0,ZR38*условия!$R59*SUMIFS(условия!55:55,условия!$7:$7,"&lt;="&amp;ZR$8,условия!$8:$8,"&gt;="&amp;ZR$8))</f>
        <v>685440.00000000023</v>
      </c>
      <c r="ZS42" s="21">
        <f>IF(ZS$8="",0,ZS38*условия!$R59*SUMIFS(условия!55:55,условия!$7:$7,"&lt;="&amp;ZS$8,условия!$8:$8,"&gt;="&amp;ZS$8))</f>
        <v>685440.00000000023</v>
      </c>
      <c r="ZT42" s="21">
        <f>IF(ZT$8="",0,ZT38*условия!$R59*SUMIFS(условия!55:55,условия!$7:$7,"&lt;="&amp;ZT$8,условия!$8:$8,"&gt;="&amp;ZT$8))</f>
        <v>685440.00000000023</v>
      </c>
      <c r="ZU42" s="21">
        <f>IF(ZU$8="",0,ZU38*условия!$R59*SUMIFS(условия!55:55,условия!$7:$7,"&lt;="&amp;ZU$8,условия!$8:$8,"&gt;="&amp;ZU$8))</f>
        <v>685440.00000000023</v>
      </c>
      <c r="ZV42" s="21">
        <f>IF(ZV$8="",0,ZV38*условия!$R59*SUMIFS(условия!55:55,условия!$7:$7,"&lt;="&amp;ZV$8,условия!$8:$8,"&gt;="&amp;ZV$8))</f>
        <v>685440.00000000023</v>
      </c>
      <c r="ZW42" s="21">
        <f>IF(ZW$8="",0,ZW38*условия!$R59*SUMIFS(условия!55:55,условия!$7:$7,"&lt;="&amp;ZW$8,условия!$8:$8,"&gt;="&amp;ZW$8))</f>
        <v>685440.00000000023</v>
      </c>
      <c r="ZX42" s="21">
        <f>IF(ZX$8="",0,ZX38*условия!$R59*SUMIFS(условия!55:55,условия!$7:$7,"&lt;="&amp;ZX$8,условия!$8:$8,"&gt;="&amp;ZX$8))</f>
        <v>685440.00000000023</v>
      </c>
      <c r="ZY42" s="21">
        <f>IF(ZY$8="",0,ZY38*условия!$R59*SUMIFS(условия!55:55,условия!$7:$7,"&lt;="&amp;ZY$8,условия!$8:$8,"&gt;="&amp;ZY$8))</f>
        <v>685440.00000000023</v>
      </c>
      <c r="ZZ42" s="21">
        <f>IF(ZZ$8="",0,ZZ38*условия!$R59*SUMIFS(условия!55:55,условия!$7:$7,"&lt;="&amp;ZZ$8,условия!$8:$8,"&gt;="&amp;ZZ$8))</f>
        <v>685440.00000000023</v>
      </c>
      <c r="AAA42" s="21">
        <f>IF(AAA$8="",0,AAA38*условия!$R59*SUMIFS(условия!55:55,условия!$7:$7,"&lt;="&amp;AAA$8,условия!$8:$8,"&gt;="&amp;AAA$8))</f>
        <v>685440.00000000023</v>
      </c>
      <c r="AAB42" s="21">
        <f>IF(AAB$8="",0,AAB38*условия!$R59*SUMIFS(условия!55:55,условия!$7:$7,"&lt;="&amp;AAB$8,условия!$8:$8,"&gt;="&amp;AAB$8))</f>
        <v>685440.00000000023</v>
      </c>
      <c r="AAC42" s="21">
        <f>IF(AAC$8="",0,AAC38*условия!$R59*SUMIFS(условия!55:55,условия!$7:$7,"&lt;="&amp;AAC$8,условия!$8:$8,"&gt;="&amp;AAC$8))</f>
        <v>685440.00000000023</v>
      </c>
      <c r="AAD42" s="21">
        <f>IF(AAD$8="",0,AAD38*условия!$R59*SUMIFS(условия!55:55,условия!$7:$7,"&lt;="&amp;AAD$8,условия!$8:$8,"&gt;="&amp;AAD$8))</f>
        <v>685440.00000000023</v>
      </c>
      <c r="AAE42" s="21">
        <f>IF(AAE$8="",0,AAE38*условия!$R59*SUMIFS(условия!55:55,условия!$7:$7,"&lt;="&amp;AAE$8,условия!$8:$8,"&gt;="&amp;AAE$8))</f>
        <v>685440.00000000023</v>
      </c>
      <c r="AAF42" s="21">
        <f>IF(AAF$8="",0,AAF38*условия!$R59*SUMIFS(условия!55:55,условия!$7:$7,"&lt;="&amp;AAF$8,условия!$8:$8,"&gt;="&amp;AAF$8))</f>
        <v>685440.00000000023</v>
      </c>
      <c r="AAG42" s="21">
        <f>IF(AAG$8="",0,AAG38*условия!$R59*SUMIFS(условия!55:55,условия!$7:$7,"&lt;="&amp;AAG$8,условия!$8:$8,"&gt;="&amp;AAG$8))</f>
        <v>685440.00000000023</v>
      </c>
      <c r="AAH42" s="21">
        <f>IF(AAH$8="",0,AAH38*условия!$R59*SUMIFS(условия!55:55,условия!$7:$7,"&lt;="&amp;AAH$8,условия!$8:$8,"&gt;="&amp;AAH$8))</f>
        <v>685440.00000000023</v>
      </c>
      <c r="AAI42" s="21">
        <f>IF(AAI$8="",0,AAI38*условия!$R59*SUMIFS(условия!55:55,условия!$7:$7,"&lt;="&amp;AAI$8,условия!$8:$8,"&gt;="&amp;AAI$8))</f>
        <v>685440.00000000023</v>
      </c>
      <c r="AAJ42" s="21">
        <f>IF(AAJ$8="",0,AAJ38*условия!$R59*SUMIFS(условия!55:55,условия!$7:$7,"&lt;="&amp;AAJ$8,условия!$8:$8,"&gt;="&amp;AAJ$8))</f>
        <v>685440.00000000023</v>
      </c>
      <c r="AAK42" s="21">
        <f>IF(AAK$8="",0,AAK38*условия!$R59*SUMIFS(условия!55:55,условия!$7:$7,"&lt;="&amp;AAK$8,условия!$8:$8,"&gt;="&amp;AAK$8))</f>
        <v>685440.00000000023</v>
      </c>
      <c r="AAL42" s="21">
        <f>IF(AAL$8="",0,AAL38*условия!$R59*SUMIFS(условия!55:55,условия!$7:$7,"&lt;="&amp;AAL$8,условия!$8:$8,"&gt;="&amp;AAL$8))</f>
        <v>685440.00000000023</v>
      </c>
      <c r="AAM42" s="21">
        <f>IF(AAM$8="",0,AAM38*условия!$R59*SUMIFS(условия!55:55,условия!$7:$7,"&lt;="&amp;AAM$8,условия!$8:$8,"&gt;="&amp;AAM$8))</f>
        <v>685440.00000000023</v>
      </c>
      <c r="AAN42" s="21">
        <f>IF(AAN$8="",0,AAN38*условия!$R59*SUMIFS(условия!55:55,условия!$7:$7,"&lt;="&amp;AAN$8,условия!$8:$8,"&gt;="&amp;AAN$8))</f>
        <v>685440.00000000023</v>
      </c>
      <c r="AAO42" s="21">
        <f>IF(AAO$8="",0,AAO38*условия!$R59*SUMIFS(условия!55:55,условия!$7:$7,"&lt;="&amp;AAO$8,условия!$8:$8,"&gt;="&amp;AAO$8))</f>
        <v>685440.00000000023</v>
      </c>
      <c r="AAP42" s="21">
        <f>IF(AAP$8="",0,AAP38*условия!$R59*SUMIFS(условия!55:55,условия!$7:$7,"&lt;="&amp;AAP$8,условия!$8:$8,"&gt;="&amp;AAP$8))</f>
        <v>685440.00000000023</v>
      </c>
      <c r="AAQ42" s="21">
        <f>IF(AAQ$8="",0,AAQ38*условия!$R59*SUMIFS(условия!55:55,условия!$7:$7,"&lt;="&amp;AAQ$8,условия!$8:$8,"&gt;="&amp;AAQ$8))</f>
        <v>685440.00000000023</v>
      </c>
      <c r="AAR42" s="21">
        <f>IF(AAR$8="",0,AAR38*условия!$R59*SUMIFS(условия!55:55,условия!$7:$7,"&lt;="&amp;AAR$8,условия!$8:$8,"&gt;="&amp;AAR$8))</f>
        <v>685440.00000000023</v>
      </c>
      <c r="AAS42" s="21">
        <f>IF(AAS$8="",0,AAS38*условия!$R59*SUMIFS(условия!55:55,условия!$7:$7,"&lt;="&amp;AAS$8,условия!$8:$8,"&gt;="&amp;AAS$8))</f>
        <v>685440.00000000023</v>
      </c>
      <c r="AAT42" s="21">
        <f>IF(AAT$8="",0,AAT38*условия!$R59*SUMIFS(условия!55:55,условия!$7:$7,"&lt;="&amp;AAT$8,условия!$8:$8,"&gt;="&amp;AAT$8))</f>
        <v>685440.00000000023</v>
      </c>
      <c r="AAU42" s="21">
        <f>IF(AAU$8="",0,AAU38*условия!$R59*SUMIFS(условия!55:55,условия!$7:$7,"&lt;="&amp;AAU$8,условия!$8:$8,"&gt;="&amp;AAU$8))</f>
        <v>685440.00000000023</v>
      </c>
      <c r="AAV42" s="21">
        <f>IF(AAV$8="",0,AAV38*условия!$R59*SUMIFS(условия!55:55,условия!$7:$7,"&lt;="&amp;AAV$8,условия!$8:$8,"&gt;="&amp;AAV$8))</f>
        <v>685440.00000000023</v>
      </c>
      <c r="AAW42" s="21">
        <f>IF(AAW$8="",0,AAW38*условия!$R59*SUMIFS(условия!55:55,условия!$7:$7,"&lt;="&amp;AAW$8,условия!$8:$8,"&gt;="&amp;AAW$8))</f>
        <v>685440.00000000023</v>
      </c>
      <c r="AAX42" s="21">
        <f>IF(AAX$8="",0,AAX38*условия!$R59*SUMIFS(условия!55:55,условия!$7:$7,"&lt;="&amp;AAX$8,условия!$8:$8,"&gt;="&amp;AAX$8))</f>
        <v>685440.00000000023</v>
      </c>
      <c r="AAY42" s="21">
        <f>IF(AAY$8="",0,AAY38*условия!$R59*SUMIFS(условия!55:55,условия!$7:$7,"&lt;="&amp;AAY$8,условия!$8:$8,"&gt;="&amp;AAY$8))</f>
        <v>685440.00000000023</v>
      </c>
      <c r="AAZ42" s="21">
        <f>IF(AAZ$8="",0,AAZ38*условия!$R59*SUMIFS(условия!55:55,условия!$7:$7,"&lt;="&amp;AAZ$8,условия!$8:$8,"&gt;="&amp;AAZ$8))</f>
        <v>685440.00000000023</v>
      </c>
      <c r="ABA42" s="21">
        <f>IF(ABA$8="",0,ABA38*условия!$R59*SUMIFS(условия!55:55,условия!$7:$7,"&lt;="&amp;ABA$8,условия!$8:$8,"&gt;="&amp;ABA$8))</f>
        <v>685440.00000000023</v>
      </c>
      <c r="ABB42" s="21">
        <f>IF(ABB$8="",0,ABB38*условия!$R59*SUMIFS(условия!55:55,условия!$7:$7,"&lt;="&amp;ABB$8,условия!$8:$8,"&gt;="&amp;ABB$8))</f>
        <v>685440.00000000023</v>
      </c>
      <c r="ABC42" s="21">
        <f>IF(ABC$8="",0,ABC38*условия!$R59*SUMIFS(условия!55:55,условия!$7:$7,"&lt;="&amp;ABC$8,условия!$8:$8,"&gt;="&amp;ABC$8))</f>
        <v>685440.00000000023</v>
      </c>
      <c r="ABD42" s="21">
        <f>IF(ABD$8="",0,ABD38*условия!$R59*SUMIFS(условия!55:55,условия!$7:$7,"&lt;="&amp;ABD$8,условия!$8:$8,"&gt;="&amp;ABD$8))</f>
        <v>685440.00000000023</v>
      </c>
      <c r="ABE42" s="21">
        <f>IF(ABE$8="",0,ABE38*условия!$R59*SUMIFS(условия!55:55,условия!$7:$7,"&lt;="&amp;ABE$8,условия!$8:$8,"&gt;="&amp;ABE$8))</f>
        <v>685440.00000000023</v>
      </c>
      <c r="ABF42" s="21">
        <f>IF(ABF$8="",0,ABF38*условия!$R59*SUMIFS(условия!55:55,условия!$7:$7,"&lt;="&amp;ABF$8,условия!$8:$8,"&gt;="&amp;ABF$8))</f>
        <v>685440.00000000023</v>
      </c>
      <c r="ABG42" s="21">
        <f>IF(ABG$8="",0,ABG38*условия!$R59*SUMIFS(условия!55:55,условия!$7:$7,"&lt;="&amp;ABG$8,условия!$8:$8,"&gt;="&amp;ABG$8))</f>
        <v>685440.00000000023</v>
      </c>
      <c r="ABH42" s="21">
        <f>IF(ABH$8="",0,ABH38*условия!$R59*SUMIFS(условия!55:55,условия!$7:$7,"&lt;="&amp;ABH$8,условия!$8:$8,"&gt;="&amp;ABH$8))</f>
        <v>685440.00000000023</v>
      </c>
      <c r="ABI42" s="21">
        <f>IF(ABI$8="",0,ABI38*условия!$R59*SUMIFS(условия!55:55,условия!$7:$7,"&lt;="&amp;ABI$8,условия!$8:$8,"&gt;="&amp;ABI$8))</f>
        <v>685440.00000000023</v>
      </c>
      <c r="ABJ42" s="21">
        <f>IF(ABJ$8="",0,ABJ38*условия!$R59*SUMIFS(условия!55:55,условия!$7:$7,"&lt;="&amp;ABJ$8,условия!$8:$8,"&gt;="&amp;ABJ$8))</f>
        <v>685440.00000000023</v>
      </c>
      <c r="ABK42" s="21">
        <f>IF(ABK$8="",0,ABK38*условия!$R59*SUMIFS(условия!55:55,условия!$7:$7,"&lt;="&amp;ABK$8,условия!$8:$8,"&gt;="&amp;ABK$8))</f>
        <v>685440.00000000023</v>
      </c>
      <c r="ABL42" s="21">
        <f>IF(ABL$8="",0,ABL38*условия!$R59*SUMIFS(условия!55:55,условия!$7:$7,"&lt;="&amp;ABL$8,условия!$8:$8,"&gt;="&amp;ABL$8))</f>
        <v>685440.00000000023</v>
      </c>
      <c r="ABM42" s="21">
        <f>IF(ABM$8="",0,ABM38*условия!$R59*SUMIFS(условия!55:55,условия!$7:$7,"&lt;="&amp;ABM$8,условия!$8:$8,"&gt;="&amp;ABM$8))</f>
        <v>685440.00000000023</v>
      </c>
      <c r="ABN42" s="21">
        <f>IF(ABN$8="",0,ABN38*условия!$R59*SUMIFS(условия!55:55,условия!$7:$7,"&lt;="&amp;ABN$8,условия!$8:$8,"&gt;="&amp;ABN$8))</f>
        <v>685440.00000000023</v>
      </c>
      <c r="ABO42" s="21">
        <f>IF(ABO$8="",0,ABO38*условия!$R59*SUMIFS(условия!55:55,условия!$7:$7,"&lt;="&amp;ABO$8,условия!$8:$8,"&gt;="&amp;ABO$8))</f>
        <v>685440.00000000023</v>
      </c>
      <c r="ABP42" s="21">
        <f>IF(ABP$8="",0,ABP38*условия!$R59*SUMIFS(условия!55:55,условия!$7:$7,"&lt;="&amp;ABP$8,условия!$8:$8,"&gt;="&amp;ABP$8))</f>
        <v>685440.00000000023</v>
      </c>
      <c r="ABQ42" s="21">
        <f>IF(ABQ$8="",0,ABQ38*условия!$R59*SUMIFS(условия!55:55,условия!$7:$7,"&lt;="&amp;ABQ$8,условия!$8:$8,"&gt;="&amp;ABQ$8))</f>
        <v>685440.00000000023</v>
      </c>
      <c r="ABR42" s="21">
        <f>IF(ABR$8="",0,ABR38*условия!$R59*SUMIFS(условия!55:55,условия!$7:$7,"&lt;="&amp;ABR$8,условия!$8:$8,"&gt;="&amp;ABR$8))</f>
        <v>685440.00000000023</v>
      </c>
      <c r="ABS42" s="21">
        <f>IF(ABS$8="",0,ABS38*условия!$R59*SUMIFS(условия!55:55,условия!$7:$7,"&lt;="&amp;ABS$8,условия!$8:$8,"&gt;="&amp;ABS$8))</f>
        <v>685440.00000000023</v>
      </c>
      <c r="ABT42" s="21">
        <f>IF(ABT$8="",0,ABT38*условия!$R59*SUMIFS(условия!55:55,условия!$7:$7,"&lt;="&amp;ABT$8,условия!$8:$8,"&gt;="&amp;ABT$8))</f>
        <v>728280.00000000023</v>
      </c>
      <c r="ABU42" s="21">
        <f>IF(ABU$8="",0,ABU38*условия!$R59*SUMIFS(условия!55:55,условия!$7:$7,"&lt;="&amp;ABU$8,условия!$8:$8,"&gt;="&amp;ABU$8))</f>
        <v>728280.00000000023</v>
      </c>
      <c r="ABV42" s="21">
        <f>IF(ABV$8="",0,ABV38*условия!$R59*SUMIFS(условия!55:55,условия!$7:$7,"&lt;="&amp;ABV$8,условия!$8:$8,"&gt;="&amp;ABV$8))</f>
        <v>728280.00000000023</v>
      </c>
      <c r="ABW42" s="21">
        <f>IF(ABW$8="",0,ABW38*условия!$R59*SUMIFS(условия!55:55,условия!$7:$7,"&lt;="&amp;ABW$8,условия!$8:$8,"&gt;="&amp;ABW$8))</f>
        <v>728280.00000000023</v>
      </c>
      <c r="ABX42" s="21">
        <f>IF(ABX$8="",0,ABX38*условия!$R59*SUMIFS(условия!55:55,условия!$7:$7,"&lt;="&amp;ABX$8,условия!$8:$8,"&gt;="&amp;ABX$8))</f>
        <v>728280.00000000023</v>
      </c>
      <c r="ABY42" s="21">
        <f>IF(ABY$8="",0,ABY38*условия!$R59*SUMIFS(условия!55:55,условия!$7:$7,"&lt;="&amp;ABY$8,условия!$8:$8,"&gt;="&amp;ABY$8))</f>
        <v>728280.00000000023</v>
      </c>
      <c r="ABZ42" s="21">
        <f>IF(ABZ$8="",0,ABZ38*условия!$R59*SUMIFS(условия!55:55,условия!$7:$7,"&lt;="&amp;ABZ$8,условия!$8:$8,"&gt;="&amp;ABZ$8))</f>
        <v>728280.00000000023</v>
      </c>
      <c r="ACA42" s="21">
        <f>IF(ACA$8="",0,ACA38*условия!$R59*SUMIFS(условия!55:55,условия!$7:$7,"&lt;="&amp;ACA$8,условия!$8:$8,"&gt;="&amp;ACA$8))</f>
        <v>728280.00000000023</v>
      </c>
      <c r="ACB42" s="21">
        <f>IF(ACB$8="",0,ACB38*условия!$R59*SUMIFS(условия!55:55,условия!$7:$7,"&lt;="&amp;ACB$8,условия!$8:$8,"&gt;="&amp;ACB$8))</f>
        <v>728280.00000000023</v>
      </c>
      <c r="ACC42" s="21">
        <f>IF(ACC$8="",0,ACC38*условия!$R59*SUMIFS(условия!55:55,условия!$7:$7,"&lt;="&amp;ACC$8,условия!$8:$8,"&gt;="&amp;ACC$8))</f>
        <v>728280.00000000023</v>
      </c>
      <c r="ACD42" s="21">
        <f>IF(ACD$8="",0,ACD38*условия!$R59*SUMIFS(условия!55:55,условия!$7:$7,"&lt;="&amp;ACD$8,условия!$8:$8,"&gt;="&amp;ACD$8))</f>
        <v>728280.00000000023</v>
      </c>
      <c r="ACE42" s="21">
        <f>IF(ACE$8="",0,ACE38*условия!$R59*SUMIFS(условия!55:55,условия!$7:$7,"&lt;="&amp;ACE$8,условия!$8:$8,"&gt;="&amp;ACE$8))</f>
        <v>728280.00000000023</v>
      </c>
      <c r="ACF42" s="21">
        <f>IF(ACF$8="",0,ACF38*условия!$R59*SUMIFS(условия!55:55,условия!$7:$7,"&lt;="&amp;ACF$8,условия!$8:$8,"&gt;="&amp;ACF$8))</f>
        <v>728280.00000000023</v>
      </c>
      <c r="ACG42" s="21">
        <f>IF(ACG$8="",0,ACG38*условия!$R59*SUMIFS(условия!55:55,условия!$7:$7,"&lt;="&amp;ACG$8,условия!$8:$8,"&gt;="&amp;ACG$8))</f>
        <v>728280.00000000023</v>
      </c>
      <c r="ACH42" s="21">
        <f>IF(ACH$8="",0,ACH38*условия!$R59*SUMIFS(условия!55:55,условия!$7:$7,"&lt;="&amp;ACH$8,условия!$8:$8,"&gt;="&amp;ACH$8))</f>
        <v>728280.00000000023</v>
      </c>
      <c r="ACI42" s="21">
        <f>IF(ACI$8="",0,ACI38*условия!$R59*SUMIFS(условия!55:55,условия!$7:$7,"&lt;="&amp;ACI$8,условия!$8:$8,"&gt;="&amp;ACI$8))</f>
        <v>728280.00000000023</v>
      </c>
      <c r="ACJ42" s="21">
        <f>IF(ACJ$8="",0,ACJ38*условия!$R59*SUMIFS(условия!55:55,условия!$7:$7,"&lt;="&amp;ACJ$8,условия!$8:$8,"&gt;="&amp;ACJ$8))</f>
        <v>728280.00000000023</v>
      </c>
      <c r="ACK42" s="21">
        <f>IF(ACK$8="",0,ACK38*условия!$R59*SUMIFS(условия!55:55,условия!$7:$7,"&lt;="&amp;ACK$8,условия!$8:$8,"&gt;="&amp;ACK$8))</f>
        <v>728280.00000000023</v>
      </c>
      <c r="ACL42" s="21">
        <f>IF(ACL$8="",0,ACL38*условия!$R59*SUMIFS(условия!55:55,условия!$7:$7,"&lt;="&amp;ACL$8,условия!$8:$8,"&gt;="&amp;ACL$8))</f>
        <v>728280.00000000023</v>
      </c>
      <c r="ACM42" s="21">
        <f>IF(ACM$8="",0,ACM38*условия!$R59*SUMIFS(условия!55:55,условия!$7:$7,"&lt;="&amp;ACM$8,условия!$8:$8,"&gt;="&amp;ACM$8))</f>
        <v>728280.00000000023</v>
      </c>
      <c r="ACN42" s="21">
        <f>IF(ACN$8="",0,ACN38*условия!$R59*SUMIFS(условия!55:55,условия!$7:$7,"&lt;="&amp;ACN$8,условия!$8:$8,"&gt;="&amp;ACN$8))</f>
        <v>728280.00000000023</v>
      </c>
      <c r="ACO42" s="21">
        <f>IF(ACO$8="",0,ACO38*условия!$R59*SUMIFS(условия!55:55,условия!$7:$7,"&lt;="&amp;ACO$8,условия!$8:$8,"&gt;="&amp;ACO$8))</f>
        <v>728280.00000000023</v>
      </c>
      <c r="ACP42" s="21">
        <f>IF(ACP$8="",0,ACP38*условия!$R59*SUMIFS(условия!55:55,условия!$7:$7,"&lt;="&amp;ACP$8,условия!$8:$8,"&gt;="&amp;ACP$8))</f>
        <v>728280.00000000023</v>
      </c>
      <c r="ACQ42" s="21">
        <f>IF(ACQ$8="",0,ACQ38*условия!$R59*SUMIFS(условия!55:55,условия!$7:$7,"&lt;="&amp;ACQ$8,условия!$8:$8,"&gt;="&amp;ACQ$8))</f>
        <v>728280.00000000023</v>
      </c>
      <c r="ACR42" s="21">
        <f>IF(ACR$8="",0,ACR38*условия!$R59*SUMIFS(условия!55:55,условия!$7:$7,"&lt;="&amp;ACR$8,условия!$8:$8,"&gt;="&amp;ACR$8))</f>
        <v>728280.00000000023</v>
      </c>
      <c r="ACS42" s="21">
        <f>IF(ACS$8="",0,ACS38*условия!$R59*SUMIFS(условия!55:55,условия!$7:$7,"&lt;="&amp;ACS$8,условия!$8:$8,"&gt;="&amp;ACS$8))</f>
        <v>728280.00000000023</v>
      </c>
      <c r="ACT42" s="21">
        <f>IF(ACT$8="",0,ACT38*условия!$R59*SUMIFS(условия!55:55,условия!$7:$7,"&lt;="&amp;ACT$8,условия!$8:$8,"&gt;="&amp;ACT$8))</f>
        <v>728280.00000000023</v>
      </c>
      <c r="ACU42" s="21">
        <f>IF(ACU$8="",0,ACU38*условия!$R59*SUMIFS(условия!55:55,условия!$7:$7,"&lt;="&amp;ACU$8,условия!$8:$8,"&gt;="&amp;ACU$8))</f>
        <v>728280.00000000023</v>
      </c>
      <c r="ACV42" s="21">
        <f>IF(ACV$8="",0,ACV38*условия!$R59*SUMIFS(условия!55:55,условия!$7:$7,"&lt;="&amp;ACV$8,условия!$8:$8,"&gt;="&amp;ACV$8))</f>
        <v>728280.00000000023</v>
      </c>
      <c r="ACW42" s="21">
        <f>IF(ACW$8="",0,ACW38*условия!$R59*SUMIFS(условия!55:55,условия!$7:$7,"&lt;="&amp;ACW$8,условия!$8:$8,"&gt;="&amp;ACW$8))</f>
        <v>728280.00000000023</v>
      </c>
      <c r="ACX42" s="21">
        <f>IF(ACX$8="",0,ACX38*условия!$R59*SUMIFS(условия!55:55,условия!$7:$7,"&lt;="&amp;ACX$8,условия!$8:$8,"&gt;="&amp;ACX$8))</f>
        <v>728280.00000000023</v>
      </c>
      <c r="ACY42" s="21">
        <f>IF(ACY$8="",0,ACY38*условия!$R59*SUMIFS(условия!55:55,условия!$7:$7,"&lt;="&amp;ACY$8,условия!$8:$8,"&gt;="&amp;ACY$8))</f>
        <v>728280.00000000023</v>
      </c>
      <c r="ACZ42" s="21">
        <f>IF(ACZ$8="",0,ACZ38*условия!$R59*SUMIFS(условия!55:55,условия!$7:$7,"&lt;="&amp;ACZ$8,условия!$8:$8,"&gt;="&amp;ACZ$8))</f>
        <v>728280.00000000023</v>
      </c>
      <c r="ADA42" s="21">
        <f>IF(ADA$8="",0,ADA38*условия!$R59*SUMIFS(условия!55:55,условия!$7:$7,"&lt;="&amp;ADA$8,условия!$8:$8,"&gt;="&amp;ADA$8))</f>
        <v>728280.00000000023</v>
      </c>
      <c r="ADB42" s="21">
        <f>IF(ADB$8="",0,ADB38*условия!$R59*SUMIFS(условия!55:55,условия!$7:$7,"&lt;="&amp;ADB$8,условия!$8:$8,"&gt;="&amp;ADB$8))</f>
        <v>728280.00000000023</v>
      </c>
      <c r="ADC42" s="21">
        <f>IF(ADC$8="",0,ADC38*условия!$R59*SUMIFS(условия!55:55,условия!$7:$7,"&lt;="&amp;ADC$8,условия!$8:$8,"&gt;="&amp;ADC$8))</f>
        <v>728280.00000000023</v>
      </c>
      <c r="ADD42" s="21">
        <f>IF(ADD$8="",0,ADD38*условия!$R59*SUMIFS(условия!55:55,условия!$7:$7,"&lt;="&amp;ADD$8,условия!$8:$8,"&gt;="&amp;ADD$8))</f>
        <v>728280.00000000023</v>
      </c>
      <c r="ADE42" s="21">
        <f>IF(ADE$8="",0,ADE38*условия!$R59*SUMIFS(условия!55:55,условия!$7:$7,"&lt;="&amp;ADE$8,условия!$8:$8,"&gt;="&amp;ADE$8))</f>
        <v>728280.00000000023</v>
      </c>
      <c r="ADF42" s="21">
        <f>IF(ADF$8="",0,ADF38*условия!$R59*SUMIFS(условия!55:55,условия!$7:$7,"&lt;="&amp;ADF$8,условия!$8:$8,"&gt;="&amp;ADF$8))</f>
        <v>728280.00000000023</v>
      </c>
      <c r="ADG42" s="21">
        <f>IF(ADG$8="",0,ADG38*условия!$R59*SUMIFS(условия!55:55,условия!$7:$7,"&lt;="&amp;ADG$8,условия!$8:$8,"&gt;="&amp;ADG$8))</f>
        <v>728280.00000000023</v>
      </c>
      <c r="ADH42" s="21">
        <f>IF(ADH$8="",0,ADH38*условия!$R59*SUMIFS(условия!55:55,условия!$7:$7,"&lt;="&amp;ADH$8,условия!$8:$8,"&gt;="&amp;ADH$8))</f>
        <v>728280.00000000023</v>
      </c>
      <c r="ADI42" s="21">
        <f>IF(ADI$8="",0,ADI38*условия!$R59*SUMIFS(условия!55:55,условия!$7:$7,"&lt;="&amp;ADI$8,условия!$8:$8,"&gt;="&amp;ADI$8))</f>
        <v>728280.00000000023</v>
      </c>
      <c r="ADJ42" s="21">
        <f>IF(ADJ$8="",0,ADJ38*условия!$R59*SUMIFS(условия!55:55,условия!$7:$7,"&lt;="&amp;ADJ$8,условия!$8:$8,"&gt;="&amp;ADJ$8))</f>
        <v>728280.00000000023</v>
      </c>
      <c r="ADK42" s="21">
        <f>IF(ADK$8="",0,ADK38*условия!$R59*SUMIFS(условия!55:55,условия!$7:$7,"&lt;="&amp;ADK$8,условия!$8:$8,"&gt;="&amp;ADK$8))</f>
        <v>728280.00000000023</v>
      </c>
      <c r="ADL42" s="21">
        <f>IF(ADL$8="",0,ADL38*условия!$R59*SUMIFS(условия!55:55,условия!$7:$7,"&lt;="&amp;ADL$8,условия!$8:$8,"&gt;="&amp;ADL$8))</f>
        <v>728280.00000000023</v>
      </c>
      <c r="ADM42" s="21">
        <f>IF(ADM$8="",0,ADM38*условия!$R59*SUMIFS(условия!55:55,условия!$7:$7,"&lt;="&amp;ADM$8,условия!$8:$8,"&gt;="&amp;ADM$8))</f>
        <v>728280.00000000023</v>
      </c>
      <c r="ADN42" s="21">
        <f>IF(ADN$8="",0,ADN38*условия!$R59*SUMIFS(условия!55:55,условия!$7:$7,"&lt;="&amp;ADN$8,условия!$8:$8,"&gt;="&amp;ADN$8))</f>
        <v>728280.00000000023</v>
      </c>
      <c r="ADO42" s="21">
        <f>IF(ADO$8="",0,ADO38*условия!$R59*SUMIFS(условия!55:55,условия!$7:$7,"&lt;="&amp;ADO$8,условия!$8:$8,"&gt;="&amp;ADO$8))</f>
        <v>728280.00000000023</v>
      </c>
      <c r="ADP42" s="21">
        <f>IF(ADP$8="",0,ADP38*условия!$R59*SUMIFS(условия!55:55,условия!$7:$7,"&lt;="&amp;ADP$8,условия!$8:$8,"&gt;="&amp;ADP$8))</f>
        <v>728280.00000000023</v>
      </c>
      <c r="ADQ42" s="21">
        <f>IF(ADQ$8="",0,ADQ38*условия!$R59*SUMIFS(условия!55:55,условия!$7:$7,"&lt;="&amp;ADQ$8,условия!$8:$8,"&gt;="&amp;ADQ$8))</f>
        <v>728280.00000000023</v>
      </c>
      <c r="ADR42" s="21">
        <f>IF(ADR$8="",0,ADR38*условия!$R59*SUMIFS(условия!55:55,условия!$7:$7,"&lt;="&amp;ADR$8,условия!$8:$8,"&gt;="&amp;ADR$8))</f>
        <v>728280.00000000023</v>
      </c>
      <c r="ADS42" s="21">
        <f>IF(ADS$8="",0,ADS38*условия!$R59*SUMIFS(условия!55:55,условия!$7:$7,"&lt;="&amp;ADS$8,условия!$8:$8,"&gt;="&amp;ADS$8))</f>
        <v>728280.00000000023</v>
      </c>
      <c r="ADT42" s="21">
        <f>IF(ADT$8="",0,ADT38*условия!$R59*SUMIFS(условия!55:55,условия!$7:$7,"&lt;="&amp;ADT$8,условия!$8:$8,"&gt;="&amp;ADT$8))</f>
        <v>728280.00000000023</v>
      </c>
      <c r="ADU42" s="21">
        <f>IF(ADU$8="",0,ADU38*условия!$R59*SUMIFS(условия!55:55,условия!$7:$7,"&lt;="&amp;ADU$8,условия!$8:$8,"&gt;="&amp;ADU$8))</f>
        <v>728280.00000000023</v>
      </c>
      <c r="ADV42" s="21">
        <f>IF(ADV$8="",0,ADV38*условия!$R59*SUMIFS(условия!55:55,условия!$7:$7,"&lt;="&amp;ADV$8,условия!$8:$8,"&gt;="&amp;ADV$8))</f>
        <v>728280.00000000023</v>
      </c>
      <c r="ADW42" s="21">
        <f>IF(ADW$8="",0,ADW38*условия!$R59*SUMIFS(условия!55:55,условия!$7:$7,"&lt;="&amp;ADW$8,условия!$8:$8,"&gt;="&amp;ADW$8))</f>
        <v>728280.00000000023</v>
      </c>
      <c r="ADX42" s="21">
        <f>IF(ADX$8="",0,ADX38*условия!$R59*SUMIFS(условия!55:55,условия!$7:$7,"&lt;="&amp;ADX$8,условия!$8:$8,"&gt;="&amp;ADX$8))</f>
        <v>728280.00000000023</v>
      </c>
      <c r="ADY42" s="21">
        <f>IF(ADY$8="",0,ADY38*условия!$R59*SUMIFS(условия!55:55,условия!$7:$7,"&lt;="&amp;ADY$8,условия!$8:$8,"&gt;="&amp;ADY$8))</f>
        <v>728280.00000000023</v>
      </c>
      <c r="ADZ42" s="21">
        <f>IF(ADZ$8="",0,ADZ38*условия!$R59*SUMIFS(условия!55:55,условия!$7:$7,"&lt;="&amp;ADZ$8,условия!$8:$8,"&gt;="&amp;ADZ$8))</f>
        <v>728280.00000000023</v>
      </c>
      <c r="AEA42" s="21">
        <f>IF(AEA$8="",0,AEA38*условия!$R59*SUMIFS(условия!55:55,условия!$7:$7,"&lt;="&amp;AEA$8,условия!$8:$8,"&gt;="&amp;AEA$8))</f>
        <v>728280.00000000023</v>
      </c>
      <c r="AEB42" s="21">
        <f>IF(AEB$8="",0,AEB38*условия!$R59*SUMIFS(условия!55:55,условия!$7:$7,"&lt;="&amp;AEB$8,условия!$8:$8,"&gt;="&amp;AEB$8))</f>
        <v>728280.00000000023</v>
      </c>
      <c r="AEC42" s="21">
        <f>IF(AEC$8="",0,AEC38*условия!$R59*SUMIFS(условия!55:55,условия!$7:$7,"&lt;="&amp;AEC$8,условия!$8:$8,"&gt;="&amp;AEC$8))</f>
        <v>728280.00000000023</v>
      </c>
      <c r="AED42" s="21">
        <f>IF(AED$8="",0,AED38*условия!$R59*SUMIFS(условия!55:55,условия!$7:$7,"&lt;="&amp;AED$8,условия!$8:$8,"&gt;="&amp;AED$8))</f>
        <v>1092420</v>
      </c>
      <c r="AEE42" s="21">
        <f>IF(AEE$8="",0,AEE38*условия!$R59*SUMIFS(условия!55:55,условия!$7:$7,"&lt;="&amp;AEE$8,условия!$8:$8,"&gt;="&amp;AEE$8))</f>
        <v>1092420</v>
      </c>
      <c r="AEF42" s="21">
        <f>IF(AEF$8="",0,AEF38*условия!$R59*SUMIFS(условия!55:55,условия!$7:$7,"&lt;="&amp;AEF$8,условия!$8:$8,"&gt;="&amp;AEF$8))</f>
        <v>1092420</v>
      </c>
      <c r="AEG42" s="21">
        <f>IF(AEG$8="",0,AEG38*условия!$R59*SUMIFS(условия!55:55,условия!$7:$7,"&lt;="&amp;AEG$8,условия!$8:$8,"&gt;="&amp;AEG$8))</f>
        <v>1092420</v>
      </c>
      <c r="AEH42" s="21">
        <f>IF(AEH$8="",0,AEH38*условия!$R59*SUMIFS(условия!55:55,условия!$7:$7,"&lt;="&amp;AEH$8,условия!$8:$8,"&gt;="&amp;AEH$8))</f>
        <v>1092420</v>
      </c>
      <c r="AEI42" s="21">
        <f>IF(AEI$8="",0,AEI38*условия!$R59*SUMIFS(условия!55:55,условия!$7:$7,"&lt;="&amp;AEI$8,условия!$8:$8,"&gt;="&amp;AEI$8))</f>
        <v>1092420</v>
      </c>
      <c r="AEJ42" s="21">
        <f>IF(AEJ$8="",0,AEJ38*условия!$R59*SUMIFS(условия!55:55,условия!$7:$7,"&lt;="&amp;AEJ$8,условия!$8:$8,"&gt;="&amp;AEJ$8))</f>
        <v>1092420</v>
      </c>
      <c r="AEK42" s="21">
        <f>IF(AEK$8="",0,AEK38*условия!$R59*SUMIFS(условия!55:55,условия!$7:$7,"&lt;="&amp;AEK$8,условия!$8:$8,"&gt;="&amp;AEK$8))</f>
        <v>1092420</v>
      </c>
      <c r="AEL42" s="21">
        <f>IF(AEL$8="",0,AEL38*условия!$R59*SUMIFS(условия!55:55,условия!$7:$7,"&lt;="&amp;AEL$8,условия!$8:$8,"&gt;="&amp;AEL$8))</f>
        <v>1092420</v>
      </c>
      <c r="AEM42" s="21">
        <f>IF(AEM$8="",0,AEM38*условия!$R59*SUMIFS(условия!55:55,условия!$7:$7,"&lt;="&amp;AEM$8,условия!$8:$8,"&gt;="&amp;AEM$8))</f>
        <v>1092420</v>
      </c>
      <c r="AEN42" s="21">
        <f>IF(AEN$8="",0,AEN38*условия!$R59*SUMIFS(условия!55:55,условия!$7:$7,"&lt;="&amp;AEN$8,условия!$8:$8,"&gt;="&amp;AEN$8))</f>
        <v>1092420</v>
      </c>
      <c r="AEO42" s="21">
        <f>IF(AEO$8="",0,AEO38*условия!$R59*SUMIFS(условия!55:55,условия!$7:$7,"&lt;="&amp;AEO$8,условия!$8:$8,"&gt;="&amp;AEO$8))</f>
        <v>1092420</v>
      </c>
      <c r="AEP42" s="21">
        <f>IF(AEP$8="",0,AEP38*условия!$R59*SUMIFS(условия!55:55,условия!$7:$7,"&lt;="&amp;AEP$8,условия!$8:$8,"&gt;="&amp;AEP$8))</f>
        <v>1092420</v>
      </c>
      <c r="AEQ42" s="21">
        <f>IF(AEQ$8="",0,AEQ38*условия!$R59*SUMIFS(условия!55:55,условия!$7:$7,"&lt;="&amp;AEQ$8,условия!$8:$8,"&gt;="&amp;AEQ$8))</f>
        <v>1092420</v>
      </c>
      <c r="AER42" s="21">
        <f>IF(AER$8="",0,AER38*условия!$R59*SUMIFS(условия!55:55,условия!$7:$7,"&lt;="&amp;AER$8,условия!$8:$8,"&gt;="&amp;AER$8))</f>
        <v>1092420</v>
      </c>
      <c r="AES42" s="21">
        <f>IF(AES$8="",0,AES38*условия!$R59*SUMIFS(условия!55:55,условия!$7:$7,"&lt;="&amp;AES$8,условия!$8:$8,"&gt;="&amp;AES$8))</f>
        <v>1092420</v>
      </c>
      <c r="AET42" s="21">
        <f>IF(AET$8="",0,AET38*условия!$R59*SUMIFS(условия!55:55,условия!$7:$7,"&lt;="&amp;AET$8,условия!$8:$8,"&gt;="&amp;AET$8))</f>
        <v>1092420</v>
      </c>
      <c r="AEU42" s="21">
        <f>IF(AEU$8="",0,AEU38*условия!$R59*SUMIFS(условия!55:55,условия!$7:$7,"&lt;="&amp;AEU$8,условия!$8:$8,"&gt;="&amp;AEU$8))</f>
        <v>1092420</v>
      </c>
      <c r="AEV42" s="21">
        <f>IF(AEV$8="",0,AEV38*условия!$R59*SUMIFS(условия!55:55,условия!$7:$7,"&lt;="&amp;AEV$8,условия!$8:$8,"&gt;="&amp;AEV$8))</f>
        <v>1092420</v>
      </c>
      <c r="AEW42" s="21">
        <f>IF(AEW$8="",0,AEW38*условия!$R59*SUMIFS(условия!55:55,условия!$7:$7,"&lt;="&amp;AEW$8,условия!$8:$8,"&gt;="&amp;AEW$8))</f>
        <v>1092420</v>
      </c>
      <c r="AEX42" s="21">
        <f>IF(AEX$8="",0,AEX38*условия!$R59*SUMIFS(условия!55:55,условия!$7:$7,"&lt;="&amp;AEX$8,условия!$8:$8,"&gt;="&amp;AEX$8))</f>
        <v>1092420</v>
      </c>
      <c r="AEY42" s="21">
        <f>IF(AEY$8="",0,AEY38*условия!$R59*SUMIFS(условия!55:55,условия!$7:$7,"&lt;="&amp;AEY$8,условия!$8:$8,"&gt;="&amp;AEY$8))</f>
        <v>1092420</v>
      </c>
      <c r="AEZ42" s="21">
        <f>IF(AEZ$8="",0,AEZ38*условия!$R59*SUMIFS(условия!55:55,условия!$7:$7,"&lt;="&amp;AEZ$8,условия!$8:$8,"&gt;="&amp;AEZ$8))</f>
        <v>1092420</v>
      </c>
      <c r="AFA42" s="21">
        <f>IF(AFA$8="",0,AFA38*условия!$R59*SUMIFS(условия!55:55,условия!$7:$7,"&lt;="&amp;AFA$8,условия!$8:$8,"&gt;="&amp;AFA$8))</f>
        <v>1092420</v>
      </c>
      <c r="AFB42" s="21">
        <f>IF(AFB$8="",0,AFB38*условия!$R59*SUMIFS(условия!55:55,условия!$7:$7,"&lt;="&amp;AFB$8,условия!$8:$8,"&gt;="&amp;AFB$8))</f>
        <v>1092420</v>
      </c>
      <c r="AFC42" s="21">
        <f>IF(AFC$8="",0,AFC38*условия!$R59*SUMIFS(условия!55:55,условия!$7:$7,"&lt;="&amp;AFC$8,условия!$8:$8,"&gt;="&amp;AFC$8))</f>
        <v>1092420</v>
      </c>
      <c r="AFD42" s="21">
        <f>IF(AFD$8="",0,AFD38*условия!$R59*SUMIFS(условия!55:55,условия!$7:$7,"&lt;="&amp;AFD$8,условия!$8:$8,"&gt;="&amp;AFD$8))</f>
        <v>1092420</v>
      </c>
      <c r="AFE42" s="21">
        <f>IF(AFE$8="",0,AFE38*условия!$R59*SUMIFS(условия!55:55,условия!$7:$7,"&lt;="&amp;AFE$8,условия!$8:$8,"&gt;="&amp;AFE$8))</f>
        <v>1092420</v>
      </c>
      <c r="AFF42" s="21">
        <f>IF(AFF$8="",0,AFF38*условия!$R59*SUMIFS(условия!55:55,условия!$7:$7,"&lt;="&amp;AFF$8,условия!$8:$8,"&gt;="&amp;AFF$8))</f>
        <v>1092420</v>
      </c>
      <c r="AFG42" s="21">
        <f>IF(AFG$8="",0,AFG38*условия!$R59*SUMIFS(условия!55:55,условия!$7:$7,"&lt;="&amp;AFG$8,условия!$8:$8,"&gt;="&amp;AFG$8))</f>
        <v>1092420</v>
      </c>
    </row>
    <row r="43" spans="1:839" s="42" customFormat="1" x14ac:dyDescent="0.25">
      <c r="A43" s="21"/>
      <c r="B43" s="21"/>
      <c r="C43" s="21"/>
      <c r="D43" s="49"/>
      <c r="E43" s="21" t="str">
        <f>структура!$G$31</f>
        <v>расчет процентов по займам в срок</v>
      </c>
      <c r="F43" s="21"/>
      <c r="G43" s="21" t="str">
        <f>структура!$J$11</f>
        <v>экспресс заем</v>
      </c>
      <c r="H43" s="21"/>
      <c r="I43" s="21" t="str">
        <f>IF($E43="","",INDEX(структура!$H$10:$H$153,SUMIFS(структура!$C$10:$C$153,структура!$G$10:$G$153,$E43)))</f>
        <v>руб</v>
      </c>
      <c r="J43" s="21"/>
      <c r="K43" s="41"/>
      <c r="L43" s="21"/>
      <c r="M43" s="21"/>
      <c r="N43" s="21"/>
      <c r="O43" s="21"/>
      <c r="P43" s="21"/>
      <c r="Q43" s="41"/>
      <c r="R43" s="21">
        <f>IF(R$8="",0,R39*условия!$R60*SUMIFS(условия!56:56,условия!$7:$7,"&lt;="&amp;R$8,условия!$8:$8,"&gt;="&amp;R$8))</f>
        <v>14400</v>
      </c>
      <c r="S43" s="21">
        <f>IF(S$8="",0,S39*условия!$R60*SUMIFS(условия!56:56,условия!$7:$7,"&lt;="&amp;S$8,условия!$8:$8,"&gt;="&amp;S$8))</f>
        <v>14400</v>
      </c>
      <c r="T43" s="21">
        <f>IF(T$8="",0,T39*условия!$R60*SUMIFS(условия!56:56,условия!$7:$7,"&lt;="&amp;T$8,условия!$8:$8,"&gt;="&amp;T$8))</f>
        <v>14400</v>
      </c>
      <c r="U43" s="21">
        <f>IF(U$8="",0,U39*условия!$R60*SUMIFS(условия!56:56,условия!$7:$7,"&lt;="&amp;U$8,условия!$8:$8,"&gt;="&amp;U$8))</f>
        <v>14400</v>
      </c>
      <c r="V43" s="21">
        <f>IF(V$8="",0,V39*условия!$R60*SUMIFS(условия!56:56,условия!$7:$7,"&lt;="&amp;V$8,условия!$8:$8,"&gt;="&amp;V$8))</f>
        <v>14400</v>
      </c>
      <c r="W43" s="21">
        <f>IF(W$8="",0,W39*условия!$R60*SUMIFS(условия!56:56,условия!$7:$7,"&lt;="&amp;W$8,условия!$8:$8,"&gt;="&amp;W$8))</f>
        <v>14400</v>
      </c>
      <c r="X43" s="21">
        <f>IF(X$8="",0,X39*условия!$R60*SUMIFS(условия!56:56,условия!$7:$7,"&lt;="&amp;X$8,условия!$8:$8,"&gt;="&amp;X$8))</f>
        <v>14400</v>
      </c>
      <c r="Y43" s="21">
        <f>IF(Y$8="",0,Y39*условия!$R60*SUMIFS(условия!56:56,условия!$7:$7,"&lt;="&amp;Y$8,условия!$8:$8,"&gt;="&amp;Y$8))</f>
        <v>14400</v>
      </c>
      <c r="Z43" s="21">
        <f>IF(Z$8="",0,Z39*условия!$R60*SUMIFS(условия!56:56,условия!$7:$7,"&lt;="&amp;Z$8,условия!$8:$8,"&gt;="&amp;Z$8))</f>
        <v>14400</v>
      </c>
      <c r="AA43" s="21">
        <f>IF(AA$8="",0,AA39*условия!$R60*SUMIFS(условия!56:56,условия!$7:$7,"&lt;="&amp;AA$8,условия!$8:$8,"&gt;="&amp;AA$8))</f>
        <v>14400</v>
      </c>
      <c r="AB43" s="21">
        <f>IF(AB$8="",0,AB39*условия!$R60*SUMIFS(условия!56:56,условия!$7:$7,"&lt;="&amp;AB$8,условия!$8:$8,"&gt;="&amp;AB$8))</f>
        <v>14400</v>
      </c>
      <c r="AC43" s="21">
        <f>IF(AC$8="",0,AC39*условия!$R60*SUMIFS(условия!56:56,условия!$7:$7,"&lt;="&amp;AC$8,условия!$8:$8,"&gt;="&amp;AC$8))</f>
        <v>14400</v>
      </c>
      <c r="AD43" s="21">
        <f>IF(AD$8="",0,AD39*условия!$R60*SUMIFS(условия!56:56,условия!$7:$7,"&lt;="&amp;AD$8,условия!$8:$8,"&gt;="&amp;AD$8))</f>
        <v>14400</v>
      </c>
      <c r="AE43" s="21">
        <f>IF(AE$8="",0,AE39*условия!$R60*SUMIFS(условия!56:56,условия!$7:$7,"&lt;="&amp;AE$8,условия!$8:$8,"&gt;="&amp;AE$8))</f>
        <v>14400</v>
      </c>
      <c r="AF43" s="21">
        <f>IF(AF$8="",0,AF39*условия!$R60*SUMIFS(условия!56:56,условия!$7:$7,"&lt;="&amp;AF$8,условия!$8:$8,"&gt;="&amp;AF$8))</f>
        <v>14400</v>
      </c>
      <c r="AG43" s="21">
        <f>IF(AG$8="",0,AG39*условия!$R60*SUMIFS(условия!56:56,условия!$7:$7,"&lt;="&amp;AG$8,условия!$8:$8,"&gt;="&amp;AG$8))</f>
        <v>14400</v>
      </c>
      <c r="AH43" s="21">
        <f>IF(AH$8="",0,AH39*условия!$R60*SUMIFS(условия!56:56,условия!$7:$7,"&lt;="&amp;AH$8,условия!$8:$8,"&gt;="&amp;AH$8))</f>
        <v>14400</v>
      </c>
      <c r="AI43" s="21">
        <f>IF(AI$8="",0,AI39*условия!$R60*SUMIFS(условия!56:56,условия!$7:$7,"&lt;="&amp;AI$8,условия!$8:$8,"&gt;="&amp;AI$8))</f>
        <v>14400</v>
      </c>
      <c r="AJ43" s="21">
        <f>IF(AJ$8="",0,AJ39*условия!$R60*SUMIFS(условия!56:56,условия!$7:$7,"&lt;="&amp;AJ$8,условия!$8:$8,"&gt;="&amp;AJ$8))</f>
        <v>14400</v>
      </c>
      <c r="AK43" s="21">
        <f>IF(AK$8="",0,AK39*условия!$R60*SUMIFS(условия!56:56,условия!$7:$7,"&lt;="&amp;AK$8,условия!$8:$8,"&gt;="&amp;AK$8))</f>
        <v>14400</v>
      </c>
      <c r="AL43" s="21">
        <f>IF(AL$8="",0,AL39*условия!$R60*SUMIFS(условия!56:56,условия!$7:$7,"&lt;="&amp;AL$8,условия!$8:$8,"&gt;="&amp;AL$8))</f>
        <v>14400</v>
      </c>
      <c r="AM43" s="21">
        <f>IF(AM$8="",0,AM39*условия!$R60*SUMIFS(условия!56:56,условия!$7:$7,"&lt;="&amp;AM$8,условия!$8:$8,"&gt;="&amp;AM$8))</f>
        <v>14400</v>
      </c>
      <c r="AN43" s="21">
        <f>IF(AN$8="",0,AN39*условия!$R60*SUMIFS(условия!56:56,условия!$7:$7,"&lt;="&amp;AN$8,условия!$8:$8,"&gt;="&amp;AN$8))</f>
        <v>14400</v>
      </c>
      <c r="AO43" s="21">
        <f>IF(AO$8="",0,AO39*условия!$R60*SUMIFS(условия!56:56,условия!$7:$7,"&lt;="&amp;AO$8,условия!$8:$8,"&gt;="&amp;AO$8))</f>
        <v>14400</v>
      </c>
      <c r="AP43" s="21">
        <f>IF(AP$8="",0,AP39*условия!$R60*SUMIFS(условия!56:56,условия!$7:$7,"&lt;="&amp;AP$8,условия!$8:$8,"&gt;="&amp;AP$8))</f>
        <v>14400</v>
      </c>
      <c r="AQ43" s="21">
        <f>IF(AQ$8="",0,AQ39*условия!$R60*SUMIFS(условия!56:56,условия!$7:$7,"&lt;="&amp;AQ$8,условия!$8:$8,"&gt;="&amp;AQ$8))</f>
        <v>14400</v>
      </c>
      <c r="AR43" s="21">
        <f>IF(AR$8="",0,AR39*условия!$R60*SUMIFS(условия!56:56,условия!$7:$7,"&lt;="&amp;AR$8,условия!$8:$8,"&gt;="&amp;AR$8))</f>
        <v>14400</v>
      </c>
      <c r="AS43" s="21">
        <f>IF(AS$8="",0,AS39*условия!$R60*SUMIFS(условия!56:56,условия!$7:$7,"&lt;="&amp;AS$8,условия!$8:$8,"&gt;="&amp;AS$8))</f>
        <v>14400</v>
      </c>
      <c r="AT43" s="21">
        <f>IF(AT$8="",0,AT39*условия!$R60*SUMIFS(условия!56:56,условия!$7:$7,"&lt;="&amp;AT$8,условия!$8:$8,"&gt;="&amp;AT$8))</f>
        <v>14400</v>
      </c>
      <c r="AU43" s="21">
        <f>IF(AU$8="",0,AU39*условия!$R60*SUMIFS(условия!56:56,условия!$7:$7,"&lt;="&amp;AU$8,условия!$8:$8,"&gt;="&amp;AU$8))</f>
        <v>14400</v>
      </c>
      <c r="AV43" s="21">
        <f>IF(AV$8="",0,AV39*условия!$R60*SUMIFS(условия!56:56,условия!$7:$7,"&lt;="&amp;AV$8,условия!$8:$8,"&gt;="&amp;AV$8))</f>
        <v>14400</v>
      </c>
      <c r="AW43" s="21">
        <f>IF(AW$8="",0,AW39*условия!$R60*SUMIFS(условия!56:56,условия!$7:$7,"&lt;="&amp;AW$8,условия!$8:$8,"&gt;="&amp;AW$8))</f>
        <v>12800.000000000002</v>
      </c>
      <c r="AX43" s="21">
        <f>IF(AX$8="",0,AX39*условия!$R60*SUMIFS(условия!56:56,условия!$7:$7,"&lt;="&amp;AX$8,условия!$8:$8,"&gt;="&amp;AX$8))</f>
        <v>12800.000000000002</v>
      </c>
      <c r="AY43" s="21">
        <f>IF(AY$8="",0,AY39*условия!$R60*SUMIFS(условия!56:56,условия!$7:$7,"&lt;="&amp;AY$8,условия!$8:$8,"&gt;="&amp;AY$8))</f>
        <v>12800.000000000002</v>
      </c>
      <c r="AZ43" s="21">
        <f>IF(AZ$8="",0,AZ39*условия!$R60*SUMIFS(условия!56:56,условия!$7:$7,"&lt;="&amp;AZ$8,условия!$8:$8,"&gt;="&amp;AZ$8))</f>
        <v>12800.000000000002</v>
      </c>
      <c r="BA43" s="21">
        <f>IF(BA$8="",0,BA39*условия!$R60*SUMIFS(условия!56:56,условия!$7:$7,"&lt;="&amp;BA$8,условия!$8:$8,"&gt;="&amp;BA$8))</f>
        <v>12800.000000000002</v>
      </c>
      <c r="BB43" s="21">
        <f>IF(BB$8="",0,BB39*условия!$R60*SUMIFS(условия!56:56,условия!$7:$7,"&lt;="&amp;BB$8,условия!$8:$8,"&gt;="&amp;BB$8))</f>
        <v>12800.000000000002</v>
      </c>
      <c r="BC43" s="21">
        <f>IF(BC$8="",0,BC39*условия!$R60*SUMIFS(условия!56:56,условия!$7:$7,"&lt;="&amp;BC$8,условия!$8:$8,"&gt;="&amp;BC$8))</f>
        <v>12800.000000000002</v>
      </c>
      <c r="BD43" s="21">
        <f>IF(BD$8="",0,BD39*условия!$R60*SUMIFS(условия!56:56,условия!$7:$7,"&lt;="&amp;BD$8,условия!$8:$8,"&gt;="&amp;BD$8))</f>
        <v>12800.000000000002</v>
      </c>
      <c r="BE43" s="21">
        <f>IF(BE$8="",0,BE39*условия!$R60*SUMIFS(условия!56:56,условия!$7:$7,"&lt;="&amp;BE$8,условия!$8:$8,"&gt;="&amp;BE$8))</f>
        <v>12800.000000000002</v>
      </c>
      <c r="BF43" s="21">
        <f>IF(BF$8="",0,BF39*условия!$R60*SUMIFS(условия!56:56,условия!$7:$7,"&lt;="&amp;BF$8,условия!$8:$8,"&gt;="&amp;BF$8))</f>
        <v>12800.000000000002</v>
      </c>
      <c r="BG43" s="21">
        <f>IF(BG$8="",0,BG39*условия!$R60*SUMIFS(условия!56:56,условия!$7:$7,"&lt;="&amp;BG$8,условия!$8:$8,"&gt;="&amp;BG$8))</f>
        <v>12800.000000000002</v>
      </c>
      <c r="BH43" s="21">
        <f>IF(BH$8="",0,BH39*условия!$R60*SUMIFS(условия!56:56,условия!$7:$7,"&lt;="&amp;BH$8,условия!$8:$8,"&gt;="&amp;BH$8))</f>
        <v>12800.000000000002</v>
      </c>
      <c r="BI43" s="21">
        <f>IF(BI$8="",0,BI39*условия!$R60*SUMIFS(условия!56:56,условия!$7:$7,"&lt;="&amp;BI$8,условия!$8:$8,"&gt;="&amp;BI$8))</f>
        <v>12800.000000000002</v>
      </c>
      <c r="BJ43" s="21">
        <f>IF(BJ$8="",0,BJ39*условия!$R60*SUMIFS(условия!56:56,условия!$7:$7,"&lt;="&amp;BJ$8,условия!$8:$8,"&gt;="&amp;BJ$8))</f>
        <v>12800.000000000002</v>
      </c>
      <c r="BK43" s="21">
        <f>IF(BK$8="",0,BK39*условия!$R60*SUMIFS(условия!56:56,условия!$7:$7,"&lt;="&amp;BK$8,условия!$8:$8,"&gt;="&amp;BK$8))</f>
        <v>12800.000000000002</v>
      </c>
      <c r="BL43" s="21">
        <f>IF(BL$8="",0,BL39*условия!$R60*SUMIFS(условия!56:56,условия!$7:$7,"&lt;="&amp;BL$8,условия!$8:$8,"&gt;="&amp;BL$8))</f>
        <v>12800.000000000002</v>
      </c>
      <c r="BM43" s="21">
        <f>IF(BM$8="",0,BM39*условия!$R60*SUMIFS(условия!56:56,условия!$7:$7,"&lt;="&amp;BM$8,условия!$8:$8,"&gt;="&amp;BM$8))</f>
        <v>12800.000000000002</v>
      </c>
      <c r="BN43" s="21">
        <f>IF(BN$8="",0,BN39*условия!$R60*SUMIFS(условия!56:56,условия!$7:$7,"&lt;="&amp;BN$8,условия!$8:$8,"&gt;="&amp;BN$8))</f>
        <v>12800.000000000002</v>
      </c>
      <c r="BO43" s="21">
        <f>IF(BO$8="",0,BO39*условия!$R60*SUMIFS(условия!56:56,условия!$7:$7,"&lt;="&amp;BO$8,условия!$8:$8,"&gt;="&amp;BO$8))</f>
        <v>12800.000000000002</v>
      </c>
      <c r="BP43" s="21">
        <f>IF(BP$8="",0,BP39*условия!$R60*SUMIFS(условия!56:56,условия!$7:$7,"&lt;="&amp;BP$8,условия!$8:$8,"&gt;="&amp;BP$8))</f>
        <v>12800.000000000002</v>
      </c>
      <c r="BQ43" s="21">
        <f>IF(BQ$8="",0,BQ39*условия!$R60*SUMIFS(условия!56:56,условия!$7:$7,"&lt;="&amp;BQ$8,условия!$8:$8,"&gt;="&amp;BQ$8))</f>
        <v>12800.000000000002</v>
      </c>
      <c r="BR43" s="21">
        <f>IF(BR$8="",0,BR39*условия!$R60*SUMIFS(условия!56:56,условия!$7:$7,"&lt;="&amp;BR$8,условия!$8:$8,"&gt;="&amp;BR$8))</f>
        <v>12800.000000000002</v>
      </c>
      <c r="BS43" s="21">
        <f>IF(BS$8="",0,BS39*условия!$R60*SUMIFS(условия!56:56,условия!$7:$7,"&lt;="&amp;BS$8,условия!$8:$8,"&gt;="&amp;BS$8))</f>
        <v>12800.000000000002</v>
      </c>
      <c r="BT43" s="21">
        <f>IF(BT$8="",0,BT39*условия!$R60*SUMIFS(условия!56:56,условия!$7:$7,"&lt;="&amp;BT$8,условия!$8:$8,"&gt;="&amp;BT$8))</f>
        <v>12800.000000000002</v>
      </c>
      <c r="BU43" s="21">
        <f>IF(BU$8="",0,BU39*условия!$R60*SUMIFS(условия!56:56,условия!$7:$7,"&lt;="&amp;BU$8,условия!$8:$8,"&gt;="&amp;BU$8))</f>
        <v>12800.000000000002</v>
      </c>
      <c r="BV43" s="21">
        <f>IF(BV$8="",0,BV39*условия!$R60*SUMIFS(условия!56:56,условия!$7:$7,"&lt;="&amp;BV$8,условия!$8:$8,"&gt;="&amp;BV$8))</f>
        <v>12800.000000000002</v>
      </c>
      <c r="BW43" s="21">
        <f>IF(BW$8="",0,BW39*условия!$R60*SUMIFS(условия!56:56,условия!$7:$7,"&lt;="&amp;BW$8,условия!$8:$8,"&gt;="&amp;BW$8))</f>
        <v>12800.000000000002</v>
      </c>
      <c r="BX43" s="21">
        <f>IF(BX$8="",0,BX39*условия!$R60*SUMIFS(условия!56:56,условия!$7:$7,"&lt;="&amp;BX$8,условия!$8:$8,"&gt;="&amp;BX$8))</f>
        <v>12800.000000000002</v>
      </c>
      <c r="BY43" s="21">
        <f>IF(BY$8="",0,BY39*условия!$R60*SUMIFS(условия!56:56,условия!$7:$7,"&lt;="&amp;BY$8,условия!$8:$8,"&gt;="&amp;BY$8))</f>
        <v>12800.000000000002</v>
      </c>
      <c r="BZ43" s="21">
        <f>IF(BZ$8="",0,BZ39*условия!$R60*SUMIFS(условия!56:56,условия!$7:$7,"&lt;="&amp;BZ$8,условия!$8:$8,"&gt;="&amp;BZ$8))</f>
        <v>12800.000000000002</v>
      </c>
      <c r="CA43" s="21">
        <f>IF(CA$8="",0,CA39*условия!$R60*SUMIFS(условия!56:56,условия!$7:$7,"&lt;="&amp;CA$8,условия!$8:$8,"&gt;="&amp;CA$8))</f>
        <v>12800.000000000002</v>
      </c>
      <c r="CB43" s="21">
        <f>IF(CB$8="",0,CB39*условия!$R60*SUMIFS(условия!56:56,условия!$7:$7,"&lt;="&amp;CB$8,условия!$8:$8,"&gt;="&amp;CB$8))</f>
        <v>27999.999999999996</v>
      </c>
      <c r="CC43" s="21">
        <f>IF(CC$8="",0,CC39*условия!$R60*SUMIFS(условия!56:56,условия!$7:$7,"&lt;="&amp;CC$8,условия!$8:$8,"&gt;="&amp;CC$8))</f>
        <v>27999.999999999996</v>
      </c>
      <c r="CD43" s="21">
        <f>IF(CD$8="",0,CD39*условия!$R60*SUMIFS(условия!56:56,условия!$7:$7,"&lt;="&amp;CD$8,условия!$8:$8,"&gt;="&amp;CD$8))</f>
        <v>27999.999999999996</v>
      </c>
      <c r="CE43" s="21">
        <f>IF(CE$8="",0,CE39*условия!$R60*SUMIFS(условия!56:56,условия!$7:$7,"&lt;="&amp;CE$8,условия!$8:$8,"&gt;="&amp;CE$8))</f>
        <v>27999.999999999996</v>
      </c>
      <c r="CF43" s="21">
        <f>IF(CF$8="",0,CF39*условия!$R60*SUMIFS(условия!56:56,условия!$7:$7,"&lt;="&amp;CF$8,условия!$8:$8,"&gt;="&amp;CF$8))</f>
        <v>27999.999999999996</v>
      </c>
      <c r="CG43" s="21">
        <f>IF(CG$8="",0,CG39*условия!$R60*SUMIFS(условия!56:56,условия!$7:$7,"&lt;="&amp;CG$8,условия!$8:$8,"&gt;="&amp;CG$8))</f>
        <v>27999.999999999996</v>
      </c>
      <c r="CH43" s="21">
        <f>IF(CH$8="",0,CH39*условия!$R60*SUMIFS(условия!56:56,условия!$7:$7,"&lt;="&amp;CH$8,условия!$8:$8,"&gt;="&amp;CH$8))</f>
        <v>27999.999999999996</v>
      </c>
      <c r="CI43" s="21">
        <f>IF(CI$8="",0,CI39*условия!$R60*SUMIFS(условия!56:56,условия!$7:$7,"&lt;="&amp;CI$8,условия!$8:$8,"&gt;="&amp;CI$8))</f>
        <v>27999.999999999996</v>
      </c>
      <c r="CJ43" s="21">
        <f>IF(CJ$8="",0,CJ39*условия!$R60*SUMIFS(условия!56:56,условия!$7:$7,"&lt;="&amp;CJ$8,условия!$8:$8,"&gt;="&amp;CJ$8))</f>
        <v>27999.999999999996</v>
      </c>
      <c r="CK43" s="21">
        <f>IF(CK$8="",0,CK39*условия!$R60*SUMIFS(условия!56:56,условия!$7:$7,"&lt;="&amp;CK$8,условия!$8:$8,"&gt;="&amp;CK$8))</f>
        <v>27999.999999999996</v>
      </c>
      <c r="CL43" s="21">
        <f>IF(CL$8="",0,CL39*условия!$R60*SUMIFS(условия!56:56,условия!$7:$7,"&lt;="&amp;CL$8,условия!$8:$8,"&gt;="&amp;CL$8))</f>
        <v>27999.999999999996</v>
      </c>
      <c r="CM43" s="21">
        <f>IF(CM$8="",0,CM39*условия!$R60*SUMIFS(условия!56:56,условия!$7:$7,"&lt;="&amp;CM$8,условия!$8:$8,"&gt;="&amp;CM$8))</f>
        <v>27999.999999999996</v>
      </c>
      <c r="CN43" s="21">
        <f>IF(CN$8="",0,CN39*условия!$R60*SUMIFS(условия!56:56,условия!$7:$7,"&lt;="&amp;CN$8,условия!$8:$8,"&gt;="&amp;CN$8))</f>
        <v>27999.999999999996</v>
      </c>
      <c r="CO43" s="21">
        <f>IF(CO$8="",0,CO39*условия!$R60*SUMIFS(условия!56:56,условия!$7:$7,"&lt;="&amp;CO$8,условия!$8:$8,"&gt;="&amp;CO$8))</f>
        <v>27999.999999999996</v>
      </c>
      <c r="CP43" s="21">
        <f>IF(CP$8="",0,CP39*условия!$R60*SUMIFS(условия!56:56,условия!$7:$7,"&lt;="&amp;CP$8,условия!$8:$8,"&gt;="&amp;CP$8))</f>
        <v>27999.999999999996</v>
      </c>
      <c r="CQ43" s="21">
        <f>IF(CQ$8="",0,CQ39*условия!$R60*SUMIFS(условия!56:56,условия!$7:$7,"&lt;="&amp;CQ$8,условия!$8:$8,"&gt;="&amp;CQ$8))</f>
        <v>27999.999999999996</v>
      </c>
      <c r="CR43" s="21">
        <f>IF(CR$8="",0,CR39*условия!$R60*SUMIFS(условия!56:56,условия!$7:$7,"&lt;="&amp;CR$8,условия!$8:$8,"&gt;="&amp;CR$8))</f>
        <v>27999.999999999996</v>
      </c>
      <c r="CS43" s="21">
        <f>IF(CS$8="",0,CS39*условия!$R60*SUMIFS(условия!56:56,условия!$7:$7,"&lt;="&amp;CS$8,условия!$8:$8,"&gt;="&amp;CS$8))</f>
        <v>27999.999999999996</v>
      </c>
      <c r="CT43" s="21">
        <f>IF(CT$8="",0,CT39*условия!$R60*SUMIFS(условия!56:56,условия!$7:$7,"&lt;="&amp;CT$8,условия!$8:$8,"&gt;="&amp;CT$8))</f>
        <v>27999.999999999996</v>
      </c>
      <c r="CU43" s="21">
        <f>IF(CU$8="",0,CU39*условия!$R60*SUMIFS(условия!56:56,условия!$7:$7,"&lt;="&amp;CU$8,условия!$8:$8,"&gt;="&amp;CU$8))</f>
        <v>27999.999999999996</v>
      </c>
      <c r="CV43" s="21">
        <f>IF(CV$8="",0,CV39*условия!$R60*SUMIFS(условия!56:56,условия!$7:$7,"&lt;="&amp;CV$8,условия!$8:$8,"&gt;="&amp;CV$8))</f>
        <v>27999.999999999996</v>
      </c>
      <c r="CW43" s="21">
        <f>IF(CW$8="",0,CW39*условия!$R60*SUMIFS(условия!56:56,условия!$7:$7,"&lt;="&amp;CW$8,условия!$8:$8,"&gt;="&amp;CW$8))</f>
        <v>27999.999999999996</v>
      </c>
      <c r="CX43" s="21">
        <f>IF(CX$8="",0,CX39*условия!$R60*SUMIFS(условия!56:56,условия!$7:$7,"&lt;="&amp;CX$8,условия!$8:$8,"&gt;="&amp;CX$8))</f>
        <v>27999.999999999996</v>
      </c>
      <c r="CY43" s="21">
        <f>IF(CY$8="",0,CY39*условия!$R60*SUMIFS(условия!56:56,условия!$7:$7,"&lt;="&amp;CY$8,условия!$8:$8,"&gt;="&amp;CY$8))</f>
        <v>27999.999999999996</v>
      </c>
      <c r="CZ43" s="21">
        <f>IF(CZ$8="",0,CZ39*условия!$R60*SUMIFS(условия!56:56,условия!$7:$7,"&lt;="&amp;CZ$8,условия!$8:$8,"&gt;="&amp;CZ$8))</f>
        <v>27999.999999999996</v>
      </c>
      <c r="DA43" s="21">
        <f>IF(DA$8="",0,DA39*условия!$R60*SUMIFS(условия!56:56,условия!$7:$7,"&lt;="&amp;DA$8,условия!$8:$8,"&gt;="&amp;DA$8))</f>
        <v>27999.999999999996</v>
      </c>
      <c r="DB43" s="21">
        <f>IF(DB$8="",0,DB39*условия!$R60*SUMIFS(условия!56:56,условия!$7:$7,"&lt;="&amp;DB$8,условия!$8:$8,"&gt;="&amp;DB$8))</f>
        <v>27999.999999999996</v>
      </c>
      <c r="DC43" s="21">
        <f>IF(DC$8="",0,DC39*условия!$R60*SUMIFS(условия!56:56,условия!$7:$7,"&lt;="&amp;DC$8,условия!$8:$8,"&gt;="&amp;DC$8))</f>
        <v>27999.999999999996</v>
      </c>
      <c r="DD43" s="21">
        <f>IF(DD$8="",0,DD39*условия!$R60*SUMIFS(условия!56:56,условия!$7:$7,"&lt;="&amp;DD$8,условия!$8:$8,"&gt;="&amp;DD$8))</f>
        <v>27999.999999999996</v>
      </c>
      <c r="DE43" s="21">
        <f>IF(DE$8="",0,DE39*условия!$R60*SUMIFS(условия!56:56,условия!$7:$7,"&lt;="&amp;DE$8,условия!$8:$8,"&gt;="&amp;DE$8))</f>
        <v>27999.999999999996</v>
      </c>
      <c r="DF43" s="21">
        <f>IF(DF$8="",0,DF39*условия!$R60*SUMIFS(условия!56:56,условия!$7:$7,"&lt;="&amp;DF$8,условия!$8:$8,"&gt;="&amp;DF$8))</f>
        <v>41999.999999999993</v>
      </c>
      <c r="DG43" s="21">
        <f>IF(DG$8="",0,DG39*условия!$R60*SUMIFS(условия!56:56,условия!$7:$7,"&lt;="&amp;DG$8,условия!$8:$8,"&gt;="&amp;DG$8))</f>
        <v>41999.999999999993</v>
      </c>
      <c r="DH43" s="21">
        <f>IF(DH$8="",0,DH39*условия!$R60*SUMIFS(условия!56:56,условия!$7:$7,"&lt;="&amp;DH$8,условия!$8:$8,"&gt;="&amp;DH$8))</f>
        <v>41999.999999999993</v>
      </c>
      <c r="DI43" s="21">
        <f>IF(DI$8="",0,DI39*условия!$R60*SUMIFS(условия!56:56,условия!$7:$7,"&lt;="&amp;DI$8,условия!$8:$8,"&gt;="&amp;DI$8))</f>
        <v>41999.999999999993</v>
      </c>
      <c r="DJ43" s="21">
        <f>IF(DJ$8="",0,DJ39*условия!$R60*SUMIFS(условия!56:56,условия!$7:$7,"&lt;="&amp;DJ$8,условия!$8:$8,"&gt;="&amp;DJ$8))</f>
        <v>41999.999999999993</v>
      </c>
      <c r="DK43" s="21">
        <f>IF(DK$8="",0,DK39*условия!$R60*SUMIFS(условия!56:56,условия!$7:$7,"&lt;="&amp;DK$8,условия!$8:$8,"&gt;="&amp;DK$8))</f>
        <v>41999.999999999993</v>
      </c>
      <c r="DL43" s="21">
        <f>IF(DL$8="",0,DL39*условия!$R60*SUMIFS(условия!56:56,условия!$7:$7,"&lt;="&amp;DL$8,условия!$8:$8,"&gt;="&amp;DL$8))</f>
        <v>41999.999999999993</v>
      </c>
      <c r="DM43" s="21">
        <f>IF(DM$8="",0,DM39*условия!$R60*SUMIFS(условия!56:56,условия!$7:$7,"&lt;="&amp;DM$8,условия!$8:$8,"&gt;="&amp;DM$8))</f>
        <v>41999.999999999993</v>
      </c>
      <c r="DN43" s="21">
        <f>IF(DN$8="",0,DN39*условия!$R60*SUMIFS(условия!56:56,условия!$7:$7,"&lt;="&amp;DN$8,условия!$8:$8,"&gt;="&amp;DN$8))</f>
        <v>41999.999999999993</v>
      </c>
      <c r="DO43" s="21">
        <f>IF(DO$8="",0,DO39*условия!$R60*SUMIFS(условия!56:56,условия!$7:$7,"&lt;="&amp;DO$8,условия!$8:$8,"&gt;="&amp;DO$8))</f>
        <v>41999.999999999993</v>
      </c>
      <c r="DP43" s="21">
        <f>IF(DP$8="",0,DP39*условия!$R60*SUMIFS(условия!56:56,условия!$7:$7,"&lt;="&amp;DP$8,условия!$8:$8,"&gt;="&amp;DP$8))</f>
        <v>41999.999999999993</v>
      </c>
      <c r="DQ43" s="21">
        <f>IF(DQ$8="",0,DQ39*условия!$R60*SUMIFS(условия!56:56,условия!$7:$7,"&lt;="&amp;DQ$8,условия!$8:$8,"&gt;="&amp;DQ$8))</f>
        <v>41999.999999999993</v>
      </c>
      <c r="DR43" s="21">
        <f>IF(DR$8="",0,DR39*условия!$R60*SUMIFS(условия!56:56,условия!$7:$7,"&lt;="&amp;DR$8,условия!$8:$8,"&gt;="&amp;DR$8))</f>
        <v>41999.999999999993</v>
      </c>
      <c r="DS43" s="21">
        <f>IF(DS$8="",0,DS39*условия!$R60*SUMIFS(условия!56:56,условия!$7:$7,"&lt;="&amp;DS$8,условия!$8:$8,"&gt;="&amp;DS$8))</f>
        <v>41999.999999999993</v>
      </c>
      <c r="DT43" s="21">
        <f>IF(DT$8="",0,DT39*условия!$R60*SUMIFS(условия!56:56,условия!$7:$7,"&lt;="&amp;DT$8,условия!$8:$8,"&gt;="&amp;DT$8))</f>
        <v>41999.999999999993</v>
      </c>
      <c r="DU43" s="21">
        <f>IF(DU$8="",0,DU39*условия!$R60*SUMIFS(условия!56:56,условия!$7:$7,"&lt;="&amp;DU$8,условия!$8:$8,"&gt;="&amp;DU$8))</f>
        <v>41999.999999999993</v>
      </c>
      <c r="DV43" s="21">
        <f>IF(DV$8="",0,DV39*условия!$R60*SUMIFS(условия!56:56,условия!$7:$7,"&lt;="&amp;DV$8,условия!$8:$8,"&gt;="&amp;DV$8))</f>
        <v>41999.999999999993</v>
      </c>
      <c r="DW43" s="21">
        <f>IF(DW$8="",0,DW39*условия!$R60*SUMIFS(условия!56:56,условия!$7:$7,"&lt;="&amp;DW$8,условия!$8:$8,"&gt;="&amp;DW$8))</f>
        <v>41999.999999999993</v>
      </c>
      <c r="DX43" s="21">
        <f>IF(DX$8="",0,DX39*условия!$R60*SUMIFS(условия!56:56,условия!$7:$7,"&lt;="&amp;DX$8,условия!$8:$8,"&gt;="&amp;DX$8))</f>
        <v>41999.999999999993</v>
      </c>
      <c r="DY43" s="21">
        <f>IF(DY$8="",0,DY39*условия!$R60*SUMIFS(условия!56:56,условия!$7:$7,"&lt;="&amp;DY$8,условия!$8:$8,"&gt;="&amp;DY$8))</f>
        <v>41999.999999999993</v>
      </c>
      <c r="DZ43" s="21">
        <f>IF(DZ$8="",0,DZ39*условия!$R60*SUMIFS(условия!56:56,условия!$7:$7,"&lt;="&amp;DZ$8,условия!$8:$8,"&gt;="&amp;DZ$8))</f>
        <v>41999.999999999993</v>
      </c>
      <c r="EA43" s="21">
        <f>IF(EA$8="",0,EA39*условия!$R60*SUMIFS(условия!56:56,условия!$7:$7,"&lt;="&amp;EA$8,условия!$8:$8,"&gt;="&amp;EA$8))</f>
        <v>41999.999999999993</v>
      </c>
      <c r="EB43" s="21">
        <f>IF(EB$8="",0,EB39*условия!$R60*SUMIFS(условия!56:56,условия!$7:$7,"&lt;="&amp;EB$8,условия!$8:$8,"&gt;="&amp;EB$8))</f>
        <v>41999.999999999993</v>
      </c>
      <c r="EC43" s="21">
        <f>IF(EC$8="",0,EC39*условия!$R60*SUMIFS(условия!56:56,условия!$7:$7,"&lt;="&amp;EC$8,условия!$8:$8,"&gt;="&amp;EC$8))</f>
        <v>41999.999999999993</v>
      </c>
      <c r="ED43" s="21">
        <f>IF(ED$8="",0,ED39*условия!$R60*SUMIFS(условия!56:56,условия!$7:$7,"&lt;="&amp;ED$8,условия!$8:$8,"&gt;="&amp;ED$8))</f>
        <v>41999.999999999993</v>
      </c>
      <c r="EE43" s="21">
        <f>IF(EE$8="",0,EE39*условия!$R60*SUMIFS(условия!56:56,условия!$7:$7,"&lt;="&amp;EE$8,условия!$8:$8,"&gt;="&amp;EE$8))</f>
        <v>41999.999999999993</v>
      </c>
      <c r="EF43" s="21">
        <f>IF(EF$8="",0,EF39*условия!$R60*SUMIFS(условия!56:56,условия!$7:$7,"&lt;="&amp;EF$8,условия!$8:$8,"&gt;="&amp;EF$8))</f>
        <v>41999.999999999993</v>
      </c>
      <c r="EG43" s="21">
        <f>IF(EG$8="",0,EG39*условия!$R60*SUMIFS(условия!56:56,условия!$7:$7,"&lt;="&amp;EG$8,условия!$8:$8,"&gt;="&amp;EG$8))</f>
        <v>41999.999999999993</v>
      </c>
      <c r="EH43" s="21">
        <f>IF(EH$8="",0,EH39*условия!$R60*SUMIFS(условия!56:56,условия!$7:$7,"&lt;="&amp;EH$8,условия!$8:$8,"&gt;="&amp;EH$8))</f>
        <v>41999.999999999993</v>
      </c>
      <c r="EI43" s="21">
        <f>IF(EI$8="",0,EI39*условия!$R60*SUMIFS(условия!56:56,условия!$7:$7,"&lt;="&amp;EI$8,условия!$8:$8,"&gt;="&amp;EI$8))</f>
        <v>41999.999999999993</v>
      </c>
      <c r="EJ43" s="21">
        <f>IF(EJ$8="",0,EJ39*условия!$R60*SUMIFS(условия!56:56,условия!$7:$7,"&lt;="&amp;EJ$8,условия!$8:$8,"&gt;="&amp;EJ$8))</f>
        <v>41999.999999999993</v>
      </c>
      <c r="EK43" s="21">
        <f>IF(EK$8="",0,EK39*условия!$R60*SUMIFS(условия!56:56,условия!$7:$7,"&lt;="&amp;EK$8,условия!$8:$8,"&gt;="&amp;EK$8))</f>
        <v>27999.999999999993</v>
      </c>
      <c r="EL43" s="21">
        <f>IF(EL$8="",0,EL39*условия!$R60*SUMIFS(условия!56:56,условия!$7:$7,"&lt;="&amp;EL$8,условия!$8:$8,"&gt;="&amp;EL$8))</f>
        <v>27999.999999999993</v>
      </c>
      <c r="EM43" s="21">
        <f>IF(EM$8="",0,EM39*условия!$R60*SUMIFS(условия!56:56,условия!$7:$7,"&lt;="&amp;EM$8,условия!$8:$8,"&gt;="&amp;EM$8))</f>
        <v>27999.999999999993</v>
      </c>
      <c r="EN43" s="21">
        <f>IF(EN$8="",0,EN39*условия!$R60*SUMIFS(условия!56:56,условия!$7:$7,"&lt;="&amp;EN$8,условия!$8:$8,"&gt;="&amp;EN$8))</f>
        <v>27999.999999999993</v>
      </c>
      <c r="EO43" s="21">
        <f>IF(EO$8="",0,EO39*условия!$R60*SUMIFS(условия!56:56,условия!$7:$7,"&lt;="&amp;EO$8,условия!$8:$8,"&gt;="&amp;EO$8))</f>
        <v>27999.999999999993</v>
      </c>
      <c r="EP43" s="21">
        <f>IF(EP$8="",0,EP39*условия!$R60*SUMIFS(условия!56:56,условия!$7:$7,"&lt;="&amp;EP$8,условия!$8:$8,"&gt;="&amp;EP$8))</f>
        <v>27999.999999999993</v>
      </c>
      <c r="EQ43" s="21">
        <f>IF(EQ$8="",0,EQ39*условия!$R60*SUMIFS(условия!56:56,условия!$7:$7,"&lt;="&amp;EQ$8,условия!$8:$8,"&gt;="&amp;EQ$8))</f>
        <v>27999.999999999993</v>
      </c>
      <c r="ER43" s="21">
        <f>IF(ER$8="",0,ER39*условия!$R60*SUMIFS(условия!56:56,условия!$7:$7,"&lt;="&amp;ER$8,условия!$8:$8,"&gt;="&amp;ER$8))</f>
        <v>27999.999999999993</v>
      </c>
      <c r="ES43" s="21">
        <f>IF(ES$8="",0,ES39*условия!$R60*SUMIFS(условия!56:56,условия!$7:$7,"&lt;="&amp;ES$8,условия!$8:$8,"&gt;="&amp;ES$8))</f>
        <v>27999.999999999993</v>
      </c>
      <c r="ET43" s="21">
        <f>IF(ET$8="",0,ET39*условия!$R60*SUMIFS(условия!56:56,условия!$7:$7,"&lt;="&amp;ET$8,условия!$8:$8,"&gt;="&amp;ET$8))</f>
        <v>27999.999999999993</v>
      </c>
      <c r="EU43" s="21">
        <f>IF(EU$8="",0,EU39*условия!$R60*SUMIFS(условия!56:56,условия!$7:$7,"&lt;="&amp;EU$8,условия!$8:$8,"&gt;="&amp;EU$8))</f>
        <v>27999.999999999993</v>
      </c>
      <c r="EV43" s="21">
        <f>IF(EV$8="",0,EV39*условия!$R60*SUMIFS(условия!56:56,условия!$7:$7,"&lt;="&amp;EV$8,условия!$8:$8,"&gt;="&amp;EV$8))</f>
        <v>27999.999999999993</v>
      </c>
      <c r="EW43" s="21">
        <f>IF(EW$8="",0,EW39*условия!$R60*SUMIFS(условия!56:56,условия!$7:$7,"&lt;="&amp;EW$8,условия!$8:$8,"&gt;="&amp;EW$8))</f>
        <v>27999.999999999993</v>
      </c>
      <c r="EX43" s="21">
        <f>IF(EX$8="",0,EX39*условия!$R60*SUMIFS(условия!56:56,условия!$7:$7,"&lt;="&amp;EX$8,условия!$8:$8,"&gt;="&amp;EX$8))</f>
        <v>27999.999999999993</v>
      </c>
      <c r="EY43" s="21">
        <f>IF(EY$8="",0,EY39*условия!$R60*SUMIFS(условия!56:56,условия!$7:$7,"&lt;="&amp;EY$8,условия!$8:$8,"&gt;="&amp;EY$8))</f>
        <v>27999.999999999993</v>
      </c>
      <c r="EZ43" s="21">
        <f>IF(EZ$8="",0,EZ39*условия!$R60*SUMIFS(условия!56:56,условия!$7:$7,"&lt;="&amp;EZ$8,условия!$8:$8,"&gt;="&amp;EZ$8))</f>
        <v>27999.999999999993</v>
      </c>
      <c r="FA43" s="21">
        <f>IF(FA$8="",0,FA39*условия!$R60*SUMIFS(условия!56:56,условия!$7:$7,"&lt;="&amp;FA$8,условия!$8:$8,"&gt;="&amp;FA$8))</f>
        <v>27999.999999999993</v>
      </c>
      <c r="FB43" s="21">
        <f>IF(FB$8="",0,FB39*условия!$R60*SUMIFS(условия!56:56,условия!$7:$7,"&lt;="&amp;FB$8,условия!$8:$8,"&gt;="&amp;FB$8))</f>
        <v>27999.999999999993</v>
      </c>
      <c r="FC43" s="21">
        <f>IF(FC$8="",0,FC39*условия!$R60*SUMIFS(условия!56:56,условия!$7:$7,"&lt;="&amp;FC$8,условия!$8:$8,"&gt;="&amp;FC$8))</f>
        <v>27999.999999999993</v>
      </c>
      <c r="FD43" s="21">
        <f>IF(FD$8="",0,FD39*условия!$R60*SUMIFS(условия!56:56,условия!$7:$7,"&lt;="&amp;FD$8,условия!$8:$8,"&gt;="&amp;FD$8))</f>
        <v>27999.999999999993</v>
      </c>
      <c r="FE43" s="21">
        <f>IF(FE$8="",0,FE39*условия!$R60*SUMIFS(условия!56:56,условия!$7:$7,"&lt;="&amp;FE$8,условия!$8:$8,"&gt;="&amp;FE$8))</f>
        <v>27999.999999999993</v>
      </c>
      <c r="FF43" s="21">
        <f>IF(FF$8="",0,FF39*условия!$R60*SUMIFS(условия!56:56,условия!$7:$7,"&lt;="&amp;FF$8,условия!$8:$8,"&gt;="&amp;FF$8))</f>
        <v>27999.999999999993</v>
      </c>
      <c r="FG43" s="21">
        <f>IF(FG$8="",0,FG39*условия!$R60*SUMIFS(условия!56:56,условия!$7:$7,"&lt;="&amp;FG$8,условия!$8:$8,"&gt;="&amp;FG$8))</f>
        <v>27999.999999999993</v>
      </c>
      <c r="FH43" s="21">
        <f>IF(FH$8="",0,FH39*условия!$R60*SUMIFS(условия!56:56,условия!$7:$7,"&lt;="&amp;FH$8,условия!$8:$8,"&gt;="&amp;FH$8))</f>
        <v>27999.999999999993</v>
      </c>
      <c r="FI43" s="21">
        <f>IF(FI$8="",0,FI39*условия!$R60*SUMIFS(условия!56:56,условия!$7:$7,"&lt;="&amp;FI$8,условия!$8:$8,"&gt;="&amp;FI$8))</f>
        <v>27999.999999999993</v>
      </c>
      <c r="FJ43" s="21">
        <f>IF(FJ$8="",0,FJ39*условия!$R60*SUMIFS(условия!56:56,условия!$7:$7,"&lt;="&amp;FJ$8,условия!$8:$8,"&gt;="&amp;FJ$8))</f>
        <v>27999.999999999993</v>
      </c>
      <c r="FK43" s="21">
        <f>IF(FK$8="",0,FK39*условия!$R60*SUMIFS(условия!56:56,условия!$7:$7,"&lt;="&amp;FK$8,условия!$8:$8,"&gt;="&amp;FK$8))</f>
        <v>27999.999999999993</v>
      </c>
      <c r="FL43" s="21">
        <f>IF(FL$8="",0,FL39*условия!$R60*SUMIFS(условия!56:56,условия!$7:$7,"&lt;="&amp;FL$8,условия!$8:$8,"&gt;="&amp;FL$8))</f>
        <v>27999.999999999993</v>
      </c>
      <c r="FM43" s="21">
        <f>IF(FM$8="",0,FM39*условия!$R60*SUMIFS(условия!56:56,условия!$7:$7,"&lt;="&amp;FM$8,условия!$8:$8,"&gt;="&amp;FM$8))</f>
        <v>27999.999999999993</v>
      </c>
      <c r="FN43" s="21">
        <f>IF(FN$8="",0,FN39*условия!$R60*SUMIFS(условия!56:56,условия!$7:$7,"&lt;="&amp;FN$8,условия!$8:$8,"&gt;="&amp;FN$8))</f>
        <v>27999.999999999993</v>
      </c>
      <c r="FO43" s="21">
        <f>IF(FO$8="",0,FO39*условия!$R60*SUMIFS(условия!56:56,условия!$7:$7,"&lt;="&amp;FO$8,условия!$8:$8,"&gt;="&amp;FO$8))</f>
        <v>36000.000000000007</v>
      </c>
      <c r="FP43" s="21">
        <f>IF(FP$8="",0,FP39*условия!$R60*SUMIFS(условия!56:56,условия!$7:$7,"&lt;="&amp;FP$8,условия!$8:$8,"&gt;="&amp;FP$8))</f>
        <v>36000.000000000007</v>
      </c>
      <c r="FQ43" s="21">
        <f>IF(FQ$8="",0,FQ39*условия!$R60*SUMIFS(условия!56:56,условия!$7:$7,"&lt;="&amp;FQ$8,условия!$8:$8,"&gt;="&amp;FQ$8))</f>
        <v>36000.000000000007</v>
      </c>
      <c r="FR43" s="21">
        <f>IF(FR$8="",0,FR39*условия!$R60*SUMIFS(условия!56:56,условия!$7:$7,"&lt;="&amp;FR$8,условия!$8:$8,"&gt;="&amp;FR$8))</f>
        <v>36000.000000000007</v>
      </c>
      <c r="FS43" s="21">
        <f>IF(FS$8="",0,FS39*условия!$R60*SUMIFS(условия!56:56,условия!$7:$7,"&lt;="&amp;FS$8,условия!$8:$8,"&gt;="&amp;FS$8))</f>
        <v>36000.000000000007</v>
      </c>
      <c r="FT43" s="21">
        <f>IF(FT$8="",0,FT39*условия!$R60*SUMIFS(условия!56:56,условия!$7:$7,"&lt;="&amp;FT$8,условия!$8:$8,"&gt;="&amp;FT$8))</f>
        <v>36000.000000000007</v>
      </c>
      <c r="FU43" s="21">
        <f>IF(FU$8="",0,FU39*условия!$R60*SUMIFS(условия!56:56,условия!$7:$7,"&lt;="&amp;FU$8,условия!$8:$8,"&gt;="&amp;FU$8))</f>
        <v>36000.000000000007</v>
      </c>
      <c r="FV43" s="21">
        <f>IF(FV$8="",0,FV39*условия!$R60*SUMIFS(условия!56:56,условия!$7:$7,"&lt;="&amp;FV$8,условия!$8:$8,"&gt;="&amp;FV$8))</f>
        <v>36000.000000000007</v>
      </c>
      <c r="FW43" s="21">
        <f>IF(FW$8="",0,FW39*условия!$R60*SUMIFS(условия!56:56,условия!$7:$7,"&lt;="&amp;FW$8,условия!$8:$8,"&gt;="&amp;FW$8))</f>
        <v>36000.000000000007</v>
      </c>
      <c r="FX43" s="21">
        <f>IF(FX$8="",0,FX39*условия!$R60*SUMIFS(условия!56:56,условия!$7:$7,"&lt;="&amp;FX$8,условия!$8:$8,"&gt;="&amp;FX$8))</f>
        <v>36000.000000000007</v>
      </c>
      <c r="FY43" s="21">
        <f>IF(FY$8="",0,FY39*условия!$R60*SUMIFS(условия!56:56,условия!$7:$7,"&lt;="&amp;FY$8,условия!$8:$8,"&gt;="&amp;FY$8))</f>
        <v>36000.000000000007</v>
      </c>
      <c r="FZ43" s="21">
        <f>IF(FZ$8="",0,FZ39*условия!$R60*SUMIFS(условия!56:56,условия!$7:$7,"&lt;="&amp;FZ$8,условия!$8:$8,"&gt;="&amp;FZ$8))</f>
        <v>36000.000000000007</v>
      </c>
      <c r="GA43" s="21">
        <f>IF(GA$8="",0,GA39*условия!$R60*SUMIFS(условия!56:56,условия!$7:$7,"&lt;="&amp;GA$8,условия!$8:$8,"&gt;="&amp;GA$8))</f>
        <v>36000.000000000007</v>
      </c>
      <c r="GB43" s="21">
        <f>IF(GB$8="",0,GB39*условия!$R60*SUMIFS(условия!56:56,условия!$7:$7,"&lt;="&amp;GB$8,условия!$8:$8,"&gt;="&amp;GB$8))</f>
        <v>36000.000000000007</v>
      </c>
      <c r="GC43" s="21">
        <f>IF(GC$8="",0,GC39*условия!$R60*SUMIFS(условия!56:56,условия!$7:$7,"&lt;="&amp;GC$8,условия!$8:$8,"&gt;="&amp;GC$8))</f>
        <v>36000.000000000007</v>
      </c>
      <c r="GD43" s="21">
        <f>IF(GD$8="",0,GD39*условия!$R60*SUMIFS(условия!56:56,условия!$7:$7,"&lt;="&amp;GD$8,условия!$8:$8,"&gt;="&amp;GD$8))</f>
        <v>36000.000000000007</v>
      </c>
      <c r="GE43" s="21">
        <f>IF(GE$8="",0,GE39*условия!$R60*SUMIFS(условия!56:56,условия!$7:$7,"&lt;="&amp;GE$8,условия!$8:$8,"&gt;="&amp;GE$8))</f>
        <v>36000.000000000007</v>
      </c>
      <c r="GF43" s="21">
        <f>IF(GF$8="",0,GF39*условия!$R60*SUMIFS(условия!56:56,условия!$7:$7,"&lt;="&amp;GF$8,условия!$8:$8,"&gt;="&amp;GF$8))</f>
        <v>36000.000000000007</v>
      </c>
      <c r="GG43" s="21">
        <f>IF(GG$8="",0,GG39*условия!$R60*SUMIFS(условия!56:56,условия!$7:$7,"&lt;="&amp;GG$8,условия!$8:$8,"&gt;="&amp;GG$8))</f>
        <v>36000.000000000007</v>
      </c>
      <c r="GH43" s="21">
        <f>IF(GH$8="",0,GH39*условия!$R60*SUMIFS(условия!56:56,условия!$7:$7,"&lt;="&amp;GH$8,условия!$8:$8,"&gt;="&amp;GH$8))</f>
        <v>36000.000000000007</v>
      </c>
      <c r="GI43" s="21">
        <f>IF(GI$8="",0,GI39*условия!$R60*SUMIFS(условия!56:56,условия!$7:$7,"&lt;="&amp;GI$8,условия!$8:$8,"&gt;="&amp;GI$8))</f>
        <v>36000.000000000007</v>
      </c>
      <c r="GJ43" s="21">
        <f>IF(GJ$8="",0,GJ39*условия!$R60*SUMIFS(условия!56:56,условия!$7:$7,"&lt;="&amp;GJ$8,условия!$8:$8,"&gt;="&amp;GJ$8))</f>
        <v>36000.000000000007</v>
      </c>
      <c r="GK43" s="21">
        <f>IF(GK$8="",0,GK39*условия!$R60*SUMIFS(условия!56:56,условия!$7:$7,"&lt;="&amp;GK$8,условия!$8:$8,"&gt;="&amp;GK$8))</f>
        <v>36000.000000000007</v>
      </c>
      <c r="GL43" s="21">
        <f>IF(GL$8="",0,GL39*условия!$R60*SUMIFS(условия!56:56,условия!$7:$7,"&lt;="&amp;GL$8,условия!$8:$8,"&gt;="&amp;GL$8))</f>
        <v>36000.000000000007</v>
      </c>
      <c r="GM43" s="21">
        <f>IF(GM$8="",0,GM39*условия!$R60*SUMIFS(условия!56:56,условия!$7:$7,"&lt;="&amp;GM$8,условия!$8:$8,"&gt;="&amp;GM$8))</f>
        <v>36000.000000000007</v>
      </c>
      <c r="GN43" s="21">
        <f>IF(GN$8="",0,GN39*условия!$R60*SUMIFS(условия!56:56,условия!$7:$7,"&lt;="&amp;GN$8,условия!$8:$8,"&gt;="&amp;GN$8))</f>
        <v>36000.000000000007</v>
      </c>
      <c r="GO43" s="21">
        <f>IF(GO$8="",0,GO39*условия!$R60*SUMIFS(условия!56:56,условия!$7:$7,"&lt;="&amp;GO$8,условия!$8:$8,"&gt;="&amp;GO$8))</f>
        <v>36000.000000000007</v>
      </c>
      <c r="GP43" s="21">
        <f>IF(GP$8="",0,GP39*условия!$R60*SUMIFS(условия!56:56,условия!$7:$7,"&lt;="&amp;GP$8,условия!$8:$8,"&gt;="&amp;GP$8))</f>
        <v>36000.000000000007</v>
      </c>
      <c r="GQ43" s="21">
        <f>IF(GQ$8="",0,GQ39*условия!$R60*SUMIFS(условия!56:56,условия!$7:$7,"&lt;="&amp;GQ$8,условия!$8:$8,"&gt;="&amp;GQ$8))</f>
        <v>36000.000000000007</v>
      </c>
      <c r="GR43" s="21">
        <f>IF(GR$8="",0,GR39*условия!$R60*SUMIFS(условия!56:56,условия!$7:$7,"&lt;="&amp;GR$8,условия!$8:$8,"&gt;="&amp;GR$8))</f>
        <v>36000.000000000007</v>
      </c>
      <c r="GS43" s="21">
        <f>IF(GS$8="",0,GS39*условия!$R60*SUMIFS(условия!56:56,условия!$7:$7,"&lt;="&amp;GS$8,условия!$8:$8,"&gt;="&amp;GS$8))</f>
        <v>36000.000000000007</v>
      </c>
      <c r="GT43" s="21">
        <f>IF(GT$8="",0,GT39*условия!$R60*SUMIFS(условия!56:56,условия!$7:$7,"&lt;="&amp;GT$8,условия!$8:$8,"&gt;="&amp;GT$8))</f>
        <v>43999.999999999993</v>
      </c>
      <c r="GU43" s="21">
        <f>IF(GU$8="",0,GU39*условия!$R60*SUMIFS(условия!56:56,условия!$7:$7,"&lt;="&amp;GU$8,условия!$8:$8,"&gt;="&amp;GU$8))</f>
        <v>43999.999999999993</v>
      </c>
      <c r="GV43" s="21">
        <f>IF(GV$8="",0,GV39*условия!$R60*SUMIFS(условия!56:56,условия!$7:$7,"&lt;="&amp;GV$8,условия!$8:$8,"&gt;="&amp;GV$8))</f>
        <v>43999.999999999993</v>
      </c>
      <c r="GW43" s="21">
        <f>IF(GW$8="",0,GW39*условия!$R60*SUMIFS(условия!56:56,условия!$7:$7,"&lt;="&amp;GW$8,условия!$8:$8,"&gt;="&amp;GW$8))</f>
        <v>43999.999999999993</v>
      </c>
      <c r="GX43" s="21">
        <f>IF(GX$8="",0,GX39*условия!$R60*SUMIFS(условия!56:56,условия!$7:$7,"&lt;="&amp;GX$8,условия!$8:$8,"&gt;="&amp;GX$8))</f>
        <v>43999.999999999993</v>
      </c>
      <c r="GY43" s="21">
        <f>IF(GY$8="",0,GY39*условия!$R60*SUMIFS(условия!56:56,условия!$7:$7,"&lt;="&amp;GY$8,условия!$8:$8,"&gt;="&amp;GY$8))</f>
        <v>43999.999999999993</v>
      </c>
      <c r="GZ43" s="21">
        <f>IF(GZ$8="",0,GZ39*условия!$R60*SUMIFS(условия!56:56,условия!$7:$7,"&lt;="&amp;GZ$8,условия!$8:$8,"&gt;="&amp;GZ$8))</f>
        <v>43999.999999999993</v>
      </c>
      <c r="HA43" s="21">
        <f>IF(HA$8="",0,HA39*условия!$R60*SUMIFS(условия!56:56,условия!$7:$7,"&lt;="&amp;HA$8,условия!$8:$8,"&gt;="&amp;HA$8))</f>
        <v>43999.999999999993</v>
      </c>
      <c r="HB43" s="21">
        <f>IF(HB$8="",0,HB39*условия!$R60*SUMIFS(условия!56:56,условия!$7:$7,"&lt;="&amp;HB$8,условия!$8:$8,"&gt;="&amp;HB$8))</f>
        <v>43999.999999999993</v>
      </c>
      <c r="HC43" s="21">
        <f>IF(HC$8="",0,HC39*условия!$R60*SUMIFS(условия!56:56,условия!$7:$7,"&lt;="&amp;HC$8,условия!$8:$8,"&gt;="&amp;HC$8))</f>
        <v>43999.999999999993</v>
      </c>
      <c r="HD43" s="21">
        <f>IF(HD$8="",0,HD39*условия!$R60*SUMIFS(условия!56:56,условия!$7:$7,"&lt;="&amp;HD$8,условия!$8:$8,"&gt;="&amp;HD$8))</f>
        <v>43999.999999999993</v>
      </c>
      <c r="HE43" s="21">
        <f>IF(HE$8="",0,HE39*условия!$R60*SUMIFS(условия!56:56,условия!$7:$7,"&lt;="&amp;HE$8,условия!$8:$8,"&gt;="&amp;HE$8))</f>
        <v>43999.999999999993</v>
      </c>
      <c r="HF43" s="21">
        <f>IF(HF$8="",0,HF39*условия!$R60*SUMIFS(условия!56:56,условия!$7:$7,"&lt;="&amp;HF$8,условия!$8:$8,"&gt;="&amp;HF$8))</f>
        <v>43999.999999999993</v>
      </c>
      <c r="HG43" s="21">
        <f>IF(HG$8="",0,HG39*условия!$R60*SUMIFS(условия!56:56,условия!$7:$7,"&lt;="&amp;HG$8,условия!$8:$8,"&gt;="&amp;HG$8))</f>
        <v>43999.999999999993</v>
      </c>
      <c r="HH43" s="21">
        <f>IF(HH$8="",0,HH39*условия!$R60*SUMIFS(условия!56:56,условия!$7:$7,"&lt;="&amp;HH$8,условия!$8:$8,"&gt;="&amp;HH$8))</f>
        <v>43999.999999999993</v>
      </c>
      <c r="HI43" s="21">
        <f>IF(HI$8="",0,HI39*условия!$R60*SUMIFS(условия!56:56,условия!$7:$7,"&lt;="&amp;HI$8,условия!$8:$8,"&gt;="&amp;HI$8))</f>
        <v>43999.999999999993</v>
      </c>
      <c r="HJ43" s="21">
        <f>IF(HJ$8="",0,HJ39*условия!$R60*SUMIFS(условия!56:56,условия!$7:$7,"&lt;="&amp;HJ$8,условия!$8:$8,"&gt;="&amp;HJ$8))</f>
        <v>43999.999999999993</v>
      </c>
      <c r="HK43" s="21">
        <f>IF(HK$8="",0,HK39*условия!$R60*SUMIFS(условия!56:56,условия!$7:$7,"&lt;="&amp;HK$8,условия!$8:$8,"&gt;="&amp;HK$8))</f>
        <v>43999.999999999993</v>
      </c>
      <c r="HL43" s="21">
        <f>IF(HL$8="",0,HL39*условия!$R60*SUMIFS(условия!56:56,условия!$7:$7,"&lt;="&amp;HL$8,условия!$8:$8,"&gt;="&amp;HL$8))</f>
        <v>43999.999999999993</v>
      </c>
      <c r="HM43" s="21">
        <f>IF(HM$8="",0,HM39*условия!$R60*SUMIFS(условия!56:56,условия!$7:$7,"&lt;="&amp;HM$8,условия!$8:$8,"&gt;="&amp;HM$8))</f>
        <v>43999.999999999993</v>
      </c>
      <c r="HN43" s="21">
        <f>IF(HN$8="",0,HN39*условия!$R60*SUMIFS(условия!56:56,условия!$7:$7,"&lt;="&amp;HN$8,условия!$8:$8,"&gt;="&amp;HN$8))</f>
        <v>43999.999999999993</v>
      </c>
      <c r="HO43" s="21">
        <f>IF(HO$8="",0,HO39*условия!$R60*SUMIFS(условия!56:56,условия!$7:$7,"&lt;="&amp;HO$8,условия!$8:$8,"&gt;="&amp;HO$8))</f>
        <v>43999.999999999993</v>
      </c>
      <c r="HP43" s="21">
        <f>IF(HP$8="",0,HP39*условия!$R60*SUMIFS(условия!56:56,условия!$7:$7,"&lt;="&amp;HP$8,условия!$8:$8,"&gt;="&amp;HP$8))</f>
        <v>43999.999999999993</v>
      </c>
      <c r="HQ43" s="21">
        <f>IF(HQ$8="",0,HQ39*условия!$R60*SUMIFS(условия!56:56,условия!$7:$7,"&lt;="&amp;HQ$8,условия!$8:$8,"&gt;="&amp;HQ$8))</f>
        <v>43999.999999999993</v>
      </c>
      <c r="HR43" s="21">
        <f>IF(HR$8="",0,HR39*условия!$R60*SUMIFS(условия!56:56,условия!$7:$7,"&lt;="&amp;HR$8,условия!$8:$8,"&gt;="&amp;HR$8))</f>
        <v>43999.999999999993</v>
      </c>
      <c r="HS43" s="21">
        <f>IF(HS$8="",0,HS39*условия!$R60*SUMIFS(условия!56:56,условия!$7:$7,"&lt;="&amp;HS$8,условия!$8:$8,"&gt;="&amp;HS$8))</f>
        <v>43999.999999999993</v>
      </c>
      <c r="HT43" s="21">
        <f>IF(HT$8="",0,HT39*условия!$R60*SUMIFS(условия!56:56,условия!$7:$7,"&lt;="&amp;HT$8,условия!$8:$8,"&gt;="&amp;HT$8))</f>
        <v>43999.999999999993</v>
      </c>
      <c r="HU43" s="21">
        <f>IF(HU$8="",0,HU39*условия!$R60*SUMIFS(условия!56:56,условия!$7:$7,"&lt;="&amp;HU$8,условия!$8:$8,"&gt;="&amp;HU$8))</f>
        <v>43999.999999999993</v>
      </c>
      <c r="HV43" s="21">
        <f>IF(HV$8="",0,HV39*условия!$R60*SUMIFS(условия!56:56,условия!$7:$7,"&lt;="&amp;HV$8,условия!$8:$8,"&gt;="&amp;HV$8))</f>
        <v>43999.999999999993</v>
      </c>
      <c r="HW43" s="21">
        <f>IF(HW$8="",0,HW39*условия!$R60*SUMIFS(условия!56:56,условия!$7:$7,"&lt;="&amp;HW$8,условия!$8:$8,"&gt;="&amp;HW$8))</f>
        <v>43999.999999999993</v>
      </c>
      <c r="HX43" s="21">
        <f>IF(HX$8="",0,HX39*условия!$R60*SUMIFS(условия!56:56,условия!$7:$7,"&lt;="&amp;HX$8,условия!$8:$8,"&gt;="&amp;HX$8))</f>
        <v>43999.999999999993</v>
      </c>
      <c r="HY43" s="21">
        <f>IF(HY$8="",0,HY39*условия!$R60*SUMIFS(условия!56:56,условия!$7:$7,"&lt;="&amp;HY$8,условия!$8:$8,"&gt;="&amp;HY$8))</f>
        <v>68000</v>
      </c>
      <c r="HZ43" s="21">
        <f>IF(HZ$8="",0,HZ39*условия!$R60*SUMIFS(условия!56:56,условия!$7:$7,"&lt;="&amp;HZ$8,условия!$8:$8,"&gt;="&amp;HZ$8))</f>
        <v>68000</v>
      </c>
      <c r="IA43" s="21">
        <f>IF(IA$8="",0,IA39*условия!$R60*SUMIFS(условия!56:56,условия!$7:$7,"&lt;="&amp;IA$8,условия!$8:$8,"&gt;="&amp;IA$8))</f>
        <v>68000</v>
      </c>
      <c r="IB43" s="21">
        <f>IF(IB$8="",0,IB39*условия!$R60*SUMIFS(условия!56:56,условия!$7:$7,"&lt;="&amp;IB$8,условия!$8:$8,"&gt;="&amp;IB$8))</f>
        <v>68000</v>
      </c>
      <c r="IC43" s="21">
        <f>IF(IC$8="",0,IC39*условия!$R60*SUMIFS(условия!56:56,условия!$7:$7,"&lt;="&amp;IC$8,условия!$8:$8,"&gt;="&amp;IC$8))</f>
        <v>68000</v>
      </c>
      <c r="ID43" s="21">
        <f>IF(ID$8="",0,ID39*условия!$R60*SUMIFS(условия!56:56,условия!$7:$7,"&lt;="&amp;ID$8,условия!$8:$8,"&gt;="&amp;ID$8))</f>
        <v>68000</v>
      </c>
      <c r="IE43" s="21">
        <f>IF(IE$8="",0,IE39*условия!$R60*SUMIFS(условия!56:56,условия!$7:$7,"&lt;="&amp;IE$8,условия!$8:$8,"&gt;="&amp;IE$8))</f>
        <v>68000</v>
      </c>
      <c r="IF43" s="21">
        <f>IF(IF$8="",0,IF39*условия!$R60*SUMIFS(условия!56:56,условия!$7:$7,"&lt;="&amp;IF$8,условия!$8:$8,"&gt;="&amp;IF$8))</f>
        <v>68000</v>
      </c>
      <c r="IG43" s="21">
        <f>IF(IG$8="",0,IG39*условия!$R60*SUMIFS(условия!56:56,условия!$7:$7,"&lt;="&amp;IG$8,условия!$8:$8,"&gt;="&amp;IG$8))</f>
        <v>68000</v>
      </c>
      <c r="IH43" s="21">
        <f>IF(IH$8="",0,IH39*условия!$R60*SUMIFS(условия!56:56,условия!$7:$7,"&lt;="&amp;IH$8,условия!$8:$8,"&gt;="&amp;IH$8))</f>
        <v>68000</v>
      </c>
      <c r="II43" s="21">
        <f>IF(II$8="",0,II39*условия!$R60*SUMIFS(условия!56:56,условия!$7:$7,"&lt;="&amp;II$8,условия!$8:$8,"&gt;="&amp;II$8))</f>
        <v>68000</v>
      </c>
      <c r="IJ43" s="21">
        <f>IF(IJ$8="",0,IJ39*условия!$R60*SUMIFS(условия!56:56,условия!$7:$7,"&lt;="&amp;IJ$8,условия!$8:$8,"&gt;="&amp;IJ$8))</f>
        <v>68000</v>
      </c>
      <c r="IK43" s="21">
        <f>IF(IK$8="",0,IK39*условия!$R60*SUMIFS(условия!56:56,условия!$7:$7,"&lt;="&amp;IK$8,условия!$8:$8,"&gt;="&amp;IK$8))</f>
        <v>68000</v>
      </c>
      <c r="IL43" s="21">
        <f>IF(IL$8="",0,IL39*условия!$R60*SUMIFS(условия!56:56,условия!$7:$7,"&lt;="&amp;IL$8,условия!$8:$8,"&gt;="&amp;IL$8))</f>
        <v>68000</v>
      </c>
      <c r="IM43" s="21">
        <f>IF(IM$8="",0,IM39*условия!$R60*SUMIFS(условия!56:56,условия!$7:$7,"&lt;="&amp;IM$8,условия!$8:$8,"&gt;="&amp;IM$8))</f>
        <v>68000</v>
      </c>
      <c r="IN43" s="21">
        <f>IF(IN$8="",0,IN39*условия!$R60*SUMIFS(условия!56:56,условия!$7:$7,"&lt;="&amp;IN$8,условия!$8:$8,"&gt;="&amp;IN$8))</f>
        <v>68000</v>
      </c>
      <c r="IO43" s="21">
        <f>IF(IO$8="",0,IO39*условия!$R60*SUMIFS(условия!56:56,условия!$7:$7,"&lt;="&amp;IO$8,условия!$8:$8,"&gt;="&amp;IO$8))</f>
        <v>68000</v>
      </c>
      <c r="IP43" s="21">
        <f>IF(IP$8="",0,IP39*условия!$R60*SUMIFS(условия!56:56,условия!$7:$7,"&lt;="&amp;IP$8,условия!$8:$8,"&gt;="&amp;IP$8))</f>
        <v>68000</v>
      </c>
      <c r="IQ43" s="21">
        <f>IF(IQ$8="",0,IQ39*условия!$R60*SUMIFS(условия!56:56,условия!$7:$7,"&lt;="&amp;IQ$8,условия!$8:$8,"&gt;="&amp;IQ$8))</f>
        <v>68000</v>
      </c>
      <c r="IR43" s="21">
        <f>IF(IR$8="",0,IR39*условия!$R60*SUMIFS(условия!56:56,условия!$7:$7,"&lt;="&amp;IR$8,условия!$8:$8,"&gt;="&amp;IR$8))</f>
        <v>68000</v>
      </c>
      <c r="IS43" s="21">
        <f>IF(IS$8="",0,IS39*условия!$R60*SUMIFS(условия!56:56,условия!$7:$7,"&lt;="&amp;IS$8,условия!$8:$8,"&gt;="&amp;IS$8))</f>
        <v>68000</v>
      </c>
      <c r="IT43" s="21">
        <f>IF(IT$8="",0,IT39*условия!$R60*SUMIFS(условия!56:56,условия!$7:$7,"&lt;="&amp;IT$8,условия!$8:$8,"&gt;="&amp;IT$8))</f>
        <v>68000</v>
      </c>
      <c r="IU43" s="21">
        <f>IF(IU$8="",0,IU39*условия!$R60*SUMIFS(условия!56:56,условия!$7:$7,"&lt;="&amp;IU$8,условия!$8:$8,"&gt;="&amp;IU$8))</f>
        <v>68000</v>
      </c>
      <c r="IV43" s="21">
        <f>IF(IV$8="",0,IV39*условия!$R60*SUMIFS(условия!56:56,условия!$7:$7,"&lt;="&amp;IV$8,условия!$8:$8,"&gt;="&amp;IV$8))</f>
        <v>68000</v>
      </c>
      <c r="IW43" s="21">
        <f>IF(IW$8="",0,IW39*условия!$R60*SUMIFS(условия!56:56,условия!$7:$7,"&lt;="&amp;IW$8,условия!$8:$8,"&gt;="&amp;IW$8))</f>
        <v>68000</v>
      </c>
      <c r="IX43" s="21">
        <f>IF(IX$8="",0,IX39*условия!$R60*SUMIFS(условия!56:56,условия!$7:$7,"&lt;="&amp;IX$8,условия!$8:$8,"&gt;="&amp;IX$8))</f>
        <v>68000</v>
      </c>
      <c r="IY43" s="21">
        <f>IF(IY$8="",0,IY39*условия!$R60*SUMIFS(условия!56:56,условия!$7:$7,"&lt;="&amp;IY$8,условия!$8:$8,"&gt;="&amp;IY$8))</f>
        <v>68000</v>
      </c>
      <c r="IZ43" s="21">
        <f>IF(IZ$8="",0,IZ39*условия!$R60*SUMIFS(условия!56:56,условия!$7:$7,"&lt;="&amp;IZ$8,условия!$8:$8,"&gt;="&amp;IZ$8))</f>
        <v>68000</v>
      </c>
      <c r="JA43" s="21">
        <f>IF(JA$8="",0,JA39*условия!$R60*SUMIFS(условия!56:56,условия!$7:$7,"&lt;="&amp;JA$8,условия!$8:$8,"&gt;="&amp;JA$8))</f>
        <v>88399.999999999971</v>
      </c>
      <c r="JB43" s="21">
        <f>IF(JB$8="",0,JB39*условия!$R60*SUMIFS(условия!56:56,условия!$7:$7,"&lt;="&amp;JB$8,условия!$8:$8,"&gt;="&amp;JB$8))</f>
        <v>88399.999999999971</v>
      </c>
      <c r="JC43" s="21">
        <f>IF(JC$8="",0,JC39*условия!$R60*SUMIFS(условия!56:56,условия!$7:$7,"&lt;="&amp;JC$8,условия!$8:$8,"&gt;="&amp;JC$8))</f>
        <v>88399.999999999971</v>
      </c>
      <c r="JD43" s="21">
        <f>IF(JD$8="",0,JD39*условия!$R60*SUMIFS(условия!56:56,условия!$7:$7,"&lt;="&amp;JD$8,условия!$8:$8,"&gt;="&amp;JD$8))</f>
        <v>88399.999999999971</v>
      </c>
      <c r="JE43" s="21">
        <f>IF(JE$8="",0,JE39*условия!$R60*SUMIFS(условия!56:56,условия!$7:$7,"&lt;="&amp;JE$8,условия!$8:$8,"&gt;="&amp;JE$8))</f>
        <v>88399.999999999971</v>
      </c>
      <c r="JF43" s="21">
        <f>IF(JF$8="",0,JF39*условия!$R60*SUMIFS(условия!56:56,условия!$7:$7,"&lt;="&amp;JF$8,условия!$8:$8,"&gt;="&amp;JF$8))</f>
        <v>88399.999999999971</v>
      </c>
      <c r="JG43" s="21">
        <f>IF(JG$8="",0,JG39*условия!$R60*SUMIFS(условия!56:56,условия!$7:$7,"&lt;="&amp;JG$8,условия!$8:$8,"&gt;="&amp;JG$8))</f>
        <v>88399.999999999971</v>
      </c>
      <c r="JH43" s="21">
        <f>IF(JH$8="",0,JH39*условия!$R60*SUMIFS(условия!56:56,условия!$7:$7,"&lt;="&amp;JH$8,условия!$8:$8,"&gt;="&amp;JH$8))</f>
        <v>88399.999999999971</v>
      </c>
      <c r="JI43" s="21">
        <f>IF(JI$8="",0,JI39*условия!$R60*SUMIFS(условия!56:56,условия!$7:$7,"&lt;="&amp;JI$8,условия!$8:$8,"&gt;="&amp;JI$8))</f>
        <v>88399.999999999971</v>
      </c>
      <c r="JJ43" s="21">
        <f>IF(JJ$8="",0,JJ39*условия!$R60*SUMIFS(условия!56:56,условия!$7:$7,"&lt;="&amp;JJ$8,условия!$8:$8,"&gt;="&amp;JJ$8))</f>
        <v>88399.999999999971</v>
      </c>
      <c r="JK43" s="21">
        <f>IF(JK$8="",0,JK39*условия!$R60*SUMIFS(условия!56:56,условия!$7:$7,"&lt;="&amp;JK$8,условия!$8:$8,"&gt;="&amp;JK$8))</f>
        <v>88399.999999999971</v>
      </c>
      <c r="JL43" s="21">
        <f>IF(JL$8="",0,JL39*условия!$R60*SUMIFS(условия!56:56,условия!$7:$7,"&lt;="&amp;JL$8,условия!$8:$8,"&gt;="&amp;JL$8))</f>
        <v>88399.999999999971</v>
      </c>
      <c r="JM43" s="21">
        <f>IF(JM$8="",0,JM39*условия!$R60*SUMIFS(условия!56:56,условия!$7:$7,"&lt;="&amp;JM$8,условия!$8:$8,"&gt;="&amp;JM$8))</f>
        <v>88399.999999999971</v>
      </c>
      <c r="JN43" s="21">
        <f>IF(JN$8="",0,JN39*условия!$R60*SUMIFS(условия!56:56,условия!$7:$7,"&lt;="&amp;JN$8,условия!$8:$8,"&gt;="&amp;JN$8))</f>
        <v>88399.999999999971</v>
      </c>
      <c r="JO43" s="21">
        <f>IF(JO$8="",0,JO39*условия!$R60*SUMIFS(условия!56:56,условия!$7:$7,"&lt;="&amp;JO$8,условия!$8:$8,"&gt;="&amp;JO$8))</f>
        <v>88399.999999999971</v>
      </c>
      <c r="JP43" s="21">
        <f>IF(JP$8="",0,JP39*условия!$R60*SUMIFS(условия!56:56,условия!$7:$7,"&lt;="&amp;JP$8,условия!$8:$8,"&gt;="&amp;JP$8))</f>
        <v>88399.999999999971</v>
      </c>
      <c r="JQ43" s="21">
        <f>IF(JQ$8="",0,JQ39*условия!$R60*SUMIFS(условия!56:56,условия!$7:$7,"&lt;="&amp;JQ$8,условия!$8:$8,"&gt;="&amp;JQ$8))</f>
        <v>88399.999999999971</v>
      </c>
      <c r="JR43" s="21">
        <f>IF(JR$8="",0,JR39*условия!$R60*SUMIFS(условия!56:56,условия!$7:$7,"&lt;="&amp;JR$8,условия!$8:$8,"&gt;="&amp;JR$8))</f>
        <v>88399.999999999971</v>
      </c>
      <c r="JS43" s="21">
        <f>IF(JS$8="",0,JS39*условия!$R60*SUMIFS(условия!56:56,условия!$7:$7,"&lt;="&amp;JS$8,условия!$8:$8,"&gt;="&amp;JS$8))</f>
        <v>88399.999999999971</v>
      </c>
      <c r="JT43" s="21">
        <f>IF(JT$8="",0,JT39*условия!$R60*SUMIFS(условия!56:56,условия!$7:$7,"&lt;="&amp;JT$8,условия!$8:$8,"&gt;="&amp;JT$8))</f>
        <v>88399.999999999971</v>
      </c>
      <c r="JU43" s="21">
        <f>IF(JU$8="",0,JU39*условия!$R60*SUMIFS(условия!56:56,условия!$7:$7,"&lt;="&amp;JU$8,условия!$8:$8,"&gt;="&amp;JU$8))</f>
        <v>88399.999999999971</v>
      </c>
      <c r="JV43" s="21">
        <f>IF(JV$8="",0,JV39*условия!$R60*SUMIFS(условия!56:56,условия!$7:$7,"&lt;="&amp;JV$8,условия!$8:$8,"&gt;="&amp;JV$8))</f>
        <v>88399.999999999971</v>
      </c>
      <c r="JW43" s="21">
        <f>IF(JW$8="",0,JW39*условия!$R60*SUMIFS(условия!56:56,условия!$7:$7,"&lt;="&amp;JW$8,условия!$8:$8,"&gt;="&amp;JW$8))</f>
        <v>88399.999999999971</v>
      </c>
      <c r="JX43" s="21">
        <f>IF(JX$8="",0,JX39*условия!$R60*SUMIFS(условия!56:56,условия!$7:$7,"&lt;="&amp;JX$8,условия!$8:$8,"&gt;="&amp;JX$8))</f>
        <v>88399.999999999971</v>
      </c>
      <c r="JY43" s="21">
        <f>IF(JY$8="",0,JY39*условия!$R60*SUMIFS(условия!56:56,условия!$7:$7,"&lt;="&amp;JY$8,условия!$8:$8,"&gt;="&amp;JY$8))</f>
        <v>88399.999999999971</v>
      </c>
      <c r="JZ43" s="21">
        <f>IF(JZ$8="",0,JZ39*условия!$R60*SUMIFS(условия!56:56,условия!$7:$7,"&lt;="&amp;JZ$8,условия!$8:$8,"&gt;="&amp;JZ$8))</f>
        <v>88399.999999999971</v>
      </c>
      <c r="KA43" s="21">
        <f>IF(KA$8="",0,KA39*условия!$R60*SUMIFS(условия!56:56,условия!$7:$7,"&lt;="&amp;KA$8,условия!$8:$8,"&gt;="&amp;KA$8))</f>
        <v>88399.999999999971</v>
      </c>
      <c r="KB43" s="21">
        <f>IF(KB$8="",0,KB39*условия!$R60*SUMIFS(условия!56:56,условия!$7:$7,"&lt;="&amp;KB$8,условия!$8:$8,"&gt;="&amp;KB$8))</f>
        <v>88399.999999999971</v>
      </c>
      <c r="KC43" s="21">
        <f>IF(KC$8="",0,KC39*условия!$R60*SUMIFS(условия!56:56,условия!$7:$7,"&lt;="&amp;KC$8,условия!$8:$8,"&gt;="&amp;KC$8))</f>
        <v>88399.999999999971</v>
      </c>
      <c r="KD43" s="21">
        <f>IF(KD$8="",0,KD39*условия!$R60*SUMIFS(условия!56:56,условия!$7:$7,"&lt;="&amp;KD$8,условия!$8:$8,"&gt;="&amp;KD$8))</f>
        <v>88399.999999999971</v>
      </c>
      <c r="KE43" s="21">
        <f>IF(KE$8="",0,KE39*условия!$R60*SUMIFS(условия!56:56,условия!$7:$7,"&lt;="&amp;KE$8,условия!$8:$8,"&gt;="&amp;KE$8))</f>
        <v>88399.999999999971</v>
      </c>
      <c r="KF43" s="21">
        <f>IF(KF$8="",0,KF39*условия!$R60*SUMIFS(условия!56:56,условия!$7:$7,"&lt;="&amp;KF$8,условия!$8:$8,"&gt;="&amp;KF$8))</f>
        <v>81599.999999999985</v>
      </c>
      <c r="KG43" s="21">
        <f>IF(KG$8="",0,KG39*условия!$R60*SUMIFS(условия!56:56,условия!$7:$7,"&lt;="&amp;KG$8,условия!$8:$8,"&gt;="&amp;KG$8))</f>
        <v>81599.999999999985</v>
      </c>
      <c r="KH43" s="21">
        <f>IF(KH$8="",0,KH39*условия!$R60*SUMIFS(условия!56:56,условия!$7:$7,"&lt;="&amp;KH$8,условия!$8:$8,"&gt;="&amp;KH$8))</f>
        <v>81599.999999999985</v>
      </c>
      <c r="KI43" s="21">
        <f>IF(KI$8="",0,KI39*условия!$R60*SUMIFS(условия!56:56,условия!$7:$7,"&lt;="&amp;KI$8,условия!$8:$8,"&gt;="&amp;KI$8))</f>
        <v>81599.999999999985</v>
      </c>
      <c r="KJ43" s="21">
        <f>IF(KJ$8="",0,KJ39*условия!$R60*SUMIFS(условия!56:56,условия!$7:$7,"&lt;="&amp;KJ$8,условия!$8:$8,"&gt;="&amp;KJ$8))</f>
        <v>81599.999999999985</v>
      </c>
      <c r="KK43" s="21">
        <f>IF(KK$8="",0,KK39*условия!$R60*SUMIFS(условия!56:56,условия!$7:$7,"&lt;="&amp;KK$8,условия!$8:$8,"&gt;="&amp;KK$8))</f>
        <v>81599.999999999985</v>
      </c>
      <c r="KL43" s="21">
        <f>IF(KL$8="",0,KL39*условия!$R60*SUMIFS(условия!56:56,условия!$7:$7,"&lt;="&amp;KL$8,условия!$8:$8,"&gt;="&amp;KL$8))</f>
        <v>81599.999999999985</v>
      </c>
      <c r="KM43" s="21">
        <f>IF(KM$8="",0,KM39*условия!$R60*SUMIFS(условия!56:56,условия!$7:$7,"&lt;="&amp;KM$8,условия!$8:$8,"&gt;="&amp;KM$8))</f>
        <v>81599.999999999985</v>
      </c>
      <c r="KN43" s="21">
        <f>IF(KN$8="",0,KN39*условия!$R60*SUMIFS(условия!56:56,условия!$7:$7,"&lt;="&amp;KN$8,условия!$8:$8,"&gt;="&amp;KN$8))</f>
        <v>81599.999999999985</v>
      </c>
      <c r="KO43" s="21">
        <f>IF(KO$8="",0,KO39*условия!$R60*SUMIFS(условия!56:56,условия!$7:$7,"&lt;="&amp;KO$8,условия!$8:$8,"&gt;="&amp;KO$8))</f>
        <v>81599.999999999985</v>
      </c>
      <c r="KP43" s="21">
        <f>IF(KP$8="",0,KP39*условия!$R60*SUMIFS(условия!56:56,условия!$7:$7,"&lt;="&amp;KP$8,условия!$8:$8,"&gt;="&amp;KP$8))</f>
        <v>81599.999999999985</v>
      </c>
      <c r="KQ43" s="21">
        <f>IF(KQ$8="",0,KQ39*условия!$R60*SUMIFS(условия!56:56,условия!$7:$7,"&lt;="&amp;KQ$8,условия!$8:$8,"&gt;="&amp;KQ$8))</f>
        <v>81599.999999999985</v>
      </c>
      <c r="KR43" s="21">
        <f>IF(KR$8="",0,KR39*условия!$R60*SUMIFS(условия!56:56,условия!$7:$7,"&lt;="&amp;KR$8,условия!$8:$8,"&gt;="&amp;KR$8))</f>
        <v>81599.999999999985</v>
      </c>
      <c r="KS43" s="21">
        <f>IF(KS$8="",0,KS39*условия!$R60*SUMIFS(условия!56:56,условия!$7:$7,"&lt;="&amp;KS$8,условия!$8:$8,"&gt;="&amp;KS$8))</f>
        <v>81599.999999999985</v>
      </c>
      <c r="KT43" s="21">
        <f>IF(KT$8="",0,KT39*условия!$R60*SUMIFS(условия!56:56,условия!$7:$7,"&lt;="&amp;KT$8,условия!$8:$8,"&gt;="&amp;KT$8))</f>
        <v>81599.999999999985</v>
      </c>
      <c r="KU43" s="21">
        <f>IF(KU$8="",0,KU39*условия!$R60*SUMIFS(условия!56:56,условия!$7:$7,"&lt;="&amp;KU$8,условия!$8:$8,"&gt;="&amp;KU$8))</f>
        <v>81599.999999999985</v>
      </c>
      <c r="KV43" s="21">
        <f>IF(KV$8="",0,KV39*условия!$R60*SUMIFS(условия!56:56,условия!$7:$7,"&lt;="&amp;KV$8,условия!$8:$8,"&gt;="&amp;KV$8))</f>
        <v>81599.999999999985</v>
      </c>
      <c r="KW43" s="21">
        <f>IF(KW$8="",0,KW39*условия!$R60*SUMIFS(условия!56:56,условия!$7:$7,"&lt;="&amp;KW$8,условия!$8:$8,"&gt;="&amp;KW$8))</f>
        <v>81599.999999999985</v>
      </c>
      <c r="KX43" s="21">
        <f>IF(KX$8="",0,KX39*условия!$R60*SUMIFS(условия!56:56,условия!$7:$7,"&lt;="&amp;KX$8,условия!$8:$8,"&gt;="&amp;KX$8))</f>
        <v>81599.999999999985</v>
      </c>
      <c r="KY43" s="21">
        <f>IF(KY$8="",0,KY39*условия!$R60*SUMIFS(условия!56:56,условия!$7:$7,"&lt;="&amp;KY$8,условия!$8:$8,"&gt;="&amp;KY$8))</f>
        <v>81599.999999999985</v>
      </c>
      <c r="KZ43" s="21">
        <f>IF(KZ$8="",0,KZ39*условия!$R60*SUMIFS(условия!56:56,условия!$7:$7,"&lt;="&amp;KZ$8,условия!$8:$8,"&gt;="&amp;KZ$8))</f>
        <v>81599.999999999985</v>
      </c>
      <c r="LA43" s="21">
        <f>IF(LA$8="",0,LA39*условия!$R60*SUMIFS(условия!56:56,условия!$7:$7,"&lt;="&amp;LA$8,условия!$8:$8,"&gt;="&amp;LA$8))</f>
        <v>81599.999999999985</v>
      </c>
      <c r="LB43" s="21">
        <f>IF(LB$8="",0,LB39*условия!$R60*SUMIFS(условия!56:56,условия!$7:$7,"&lt;="&amp;LB$8,условия!$8:$8,"&gt;="&amp;LB$8))</f>
        <v>81599.999999999985</v>
      </c>
      <c r="LC43" s="21">
        <f>IF(LC$8="",0,LC39*условия!$R60*SUMIFS(условия!56:56,условия!$7:$7,"&lt;="&amp;LC$8,условия!$8:$8,"&gt;="&amp;LC$8))</f>
        <v>81599.999999999985</v>
      </c>
      <c r="LD43" s="21">
        <f>IF(LD$8="",0,LD39*условия!$R60*SUMIFS(условия!56:56,условия!$7:$7,"&lt;="&amp;LD$8,условия!$8:$8,"&gt;="&amp;LD$8))</f>
        <v>81599.999999999985</v>
      </c>
      <c r="LE43" s="21">
        <f>IF(LE$8="",0,LE39*условия!$R60*SUMIFS(условия!56:56,условия!$7:$7,"&lt;="&amp;LE$8,условия!$8:$8,"&gt;="&amp;LE$8))</f>
        <v>81599.999999999985</v>
      </c>
      <c r="LF43" s="21">
        <f>IF(LF$8="",0,LF39*условия!$R60*SUMIFS(условия!56:56,условия!$7:$7,"&lt;="&amp;LF$8,условия!$8:$8,"&gt;="&amp;LF$8))</f>
        <v>81599.999999999985</v>
      </c>
      <c r="LG43" s="21">
        <f>IF(LG$8="",0,LG39*условия!$R60*SUMIFS(условия!56:56,условия!$7:$7,"&lt;="&amp;LG$8,условия!$8:$8,"&gt;="&amp;LG$8))</f>
        <v>81599.999999999985</v>
      </c>
      <c r="LH43" s="21">
        <f>IF(LH$8="",0,LH39*условия!$R60*SUMIFS(условия!56:56,условия!$7:$7,"&lt;="&amp;LH$8,условия!$8:$8,"&gt;="&amp;LH$8))</f>
        <v>81599.999999999985</v>
      </c>
      <c r="LI43" s="21">
        <f>IF(LI$8="",0,LI39*условия!$R60*SUMIFS(условия!56:56,условия!$7:$7,"&lt;="&amp;LI$8,условия!$8:$8,"&gt;="&amp;LI$8))</f>
        <v>81599.999999999985</v>
      </c>
      <c r="LJ43" s="21">
        <f>IF(LJ$8="",0,LJ39*условия!$R60*SUMIFS(условия!56:56,условия!$7:$7,"&lt;="&amp;LJ$8,условия!$8:$8,"&gt;="&amp;LJ$8))</f>
        <v>63466.666666666664</v>
      </c>
      <c r="LK43" s="21">
        <f>IF(LK$8="",0,LK39*условия!$R60*SUMIFS(условия!56:56,условия!$7:$7,"&lt;="&amp;LK$8,условия!$8:$8,"&gt;="&amp;LK$8))</f>
        <v>63466.666666666664</v>
      </c>
      <c r="LL43" s="21">
        <f>IF(LL$8="",0,LL39*условия!$R60*SUMIFS(условия!56:56,условия!$7:$7,"&lt;="&amp;LL$8,условия!$8:$8,"&gt;="&amp;LL$8))</f>
        <v>63466.666666666664</v>
      </c>
      <c r="LM43" s="21">
        <f>IF(LM$8="",0,LM39*условия!$R60*SUMIFS(условия!56:56,условия!$7:$7,"&lt;="&amp;LM$8,условия!$8:$8,"&gt;="&amp;LM$8))</f>
        <v>63466.666666666664</v>
      </c>
      <c r="LN43" s="21">
        <f>IF(LN$8="",0,LN39*условия!$R60*SUMIFS(условия!56:56,условия!$7:$7,"&lt;="&amp;LN$8,условия!$8:$8,"&gt;="&amp;LN$8))</f>
        <v>63466.666666666664</v>
      </c>
      <c r="LO43" s="21">
        <f>IF(LO$8="",0,LO39*условия!$R60*SUMIFS(условия!56:56,условия!$7:$7,"&lt;="&amp;LO$8,условия!$8:$8,"&gt;="&amp;LO$8))</f>
        <v>63466.666666666664</v>
      </c>
      <c r="LP43" s="21">
        <f>IF(LP$8="",0,LP39*условия!$R60*SUMIFS(условия!56:56,условия!$7:$7,"&lt;="&amp;LP$8,условия!$8:$8,"&gt;="&amp;LP$8))</f>
        <v>63466.666666666664</v>
      </c>
      <c r="LQ43" s="21">
        <f>IF(LQ$8="",0,LQ39*условия!$R60*SUMIFS(условия!56:56,условия!$7:$7,"&lt;="&amp;LQ$8,условия!$8:$8,"&gt;="&amp;LQ$8))</f>
        <v>63466.666666666664</v>
      </c>
      <c r="LR43" s="21">
        <f>IF(LR$8="",0,LR39*условия!$R60*SUMIFS(условия!56:56,условия!$7:$7,"&lt;="&amp;LR$8,условия!$8:$8,"&gt;="&amp;LR$8))</f>
        <v>63466.666666666664</v>
      </c>
      <c r="LS43" s="21">
        <f>IF(LS$8="",0,LS39*условия!$R60*SUMIFS(условия!56:56,условия!$7:$7,"&lt;="&amp;LS$8,условия!$8:$8,"&gt;="&amp;LS$8))</f>
        <v>63466.666666666664</v>
      </c>
      <c r="LT43" s="21">
        <f>IF(LT$8="",0,LT39*условия!$R60*SUMIFS(условия!56:56,условия!$7:$7,"&lt;="&amp;LT$8,условия!$8:$8,"&gt;="&amp;LT$8))</f>
        <v>63466.666666666664</v>
      </c>
      <c r="LU43" s="21">
        <f>IF(LU$8="",0,LU39*условия!$R60*SUMIFS(условия!56:56,условия!$7:$7,"&lt;="&amp;LU$8,условия!$8:$8,"&gt;="&amp;LU$8))</f>
        <v>63466.666666666664</v>
      </c>
      <c r="LV43" s="21">
        <f>IF(LV$8="",0,LV39*условия!$R60*SUMIFS(условия!56:56,условия!$7:$7,"&lt;="&amp;LV$8,условия!$8:$8,"&gt;="&amp;LV$8))</f>
        <v>63466.666666666664</v>
      </c>
      <c r="LW43" s="21">
        <f>IF(LW$8="",0,LW39*условия!$R60*SUMIFS(условия!56:56,условия!$7:$7,"&lt;="&amp;LW$8,условия!$8:$8,"&gt;="&amp;LW$8))</f>
        <v>63466.666666666664</v>
      </c>
      <c r="LX43" s="21">
        <f>IF(LX$8="",0,LX39*условия!$R60*SUMIFS(условия!56:56,условия!$7:$7,"&lt;="&amp;LX$8,условия!$8:$8,"&gt;="&amp;LX$8))</f>
        <v>63466.666666666664</v>
      </c>
      <c r="LY43" s="21">
        <f>IF(LY$8="",0,LY39*условия!$R60*SUMIFS(условия!56:56,условия!$7:$7,"&lt;="&amp;LY$8,условия!$8:$8,"&gt;="&amp;LY$8))</f>
        <v>63466.666666666664</v>
      </c>
      <c r="LZ43" s="21">
        <f>IF(LZ$8="",0,LZ39*условия!$R60*SUMIFS(условия!56:56,условия!$7:$7,"&lt;="&amp;LZ$8,условия!$8:$8,"&gt;="&amp;LZ$8))</f>
        <v>63466.666666666664</v>
      </c>
      <c r="MA43" s="21">
        <f>IF(MA$8="",0,MA39*условия!$R60*SUMIFS(условия!56:56,условия!$7:$7,"&lt;="&amp;MA$8,условия!$8:$8,"&gt;="&amp;MA$8))</f>
        <v>63466.666666666664</v>
      </c>
      <c r="MB43" s="21">
        <f>IF(MB$8="",0,MB39*условия!$R60*SUMIFS(условия!56:56,условия!$7:$7,"&lt;="&amp;MB$8,условия!$8:$8,"&gt;="&amp;MB$8))</f>
        <v>63466.666666666664</v>
      </c>
      <c r="MC43" s="21">
        <f>IF(MC$8="",0,MC39*условия!$R60*SUMIFS(условия!56:56,условия!$7:$7,"&lt;="&amp;MC$8,условия!$8:$8,"&gt;="&amp;MC$8))</f>
        <v>63466.666666666664</v>
      </c>
      <c r="MD43" s="21">
        <f>IF(MD$8="",0,MD39*условия!$R60*SUMIFS(условия!56:56,условия!$7:$7,"&lt;="&amp;MD$8,условия!$8:$8,"&gt;="&amp;MD$8))</f>
        <v>63466.666666666664</v>
      </c>
      <c r="ME43" s="21">
        <f>IF(ME$8="",0,ME39*условия!$R60*SUMIFS(условия!56:56,условия!$7:$7,"&lt;="&amp;ME$8,условия!$8:$8,"&gt;="&amp;ME$8))</f>
        <v>63466.666666666664</v>
      </c>
      <c r="MF43" s="21">
        <f>IF(MF$8="",0,MF39*условия!$R60*SUMIFS(условия!56:56,условия!$7:$7,"&lt;="&amp;MF$8,условия!$8:$8,"&gt;="&amp;MF$8))</f>
        <v>63466.666666666664</v>
      </c>
      <c r="MG43" s="21">
        <f>IF(MG$8="",0,MG39*условия!$R60*SUMIFS(условия!56:56,условия!$7:$7,"&lt;="&amp;MG$8,условия!$8:$8,"&gt;="&amp;MG$8))</f>
        <v>63466.666666666664</v>
      </c>
      <c r="MH43" s="21">
        <f>IF(MH$8="",0,MH39*условия!$R60*SUMIFS(условия!56:56,условия!$7:$7,"&lt;="&amp;MH$8,условия!$8:$8,"&gt;="&amp;MH$8))</f>
        <v>63466.666666666664</v>
      </c>
      <c r="MI43" s="21">
        <f>IF(MI$8="",0,MI39*условия!$R60*SUMIFS(условия!56:56,условия!$7:$7,"&lt;="&amp;MI$8,условия!$8:$8,"&gt;="&amp;MI$8))</f>
        <v>63466.666666666664</v>
      </c>
      <c r="MJ43" s="21">
        <f>IF(MJ$8="",0,MJ39*условия!$R60*SUMIFS(условия!56:56,условия!$7:$7,"&lt;="&amp;MJ$8,условия!$8:$8,"&gt;="&amp;MJ$8))</f>
        <v>63466.666666666664</v>
      </c>
      <c r="MK43" s="21">
        <f>IF(MK$8="",0,MK39*условия!$R60*SUMIFS(условия!56:56,условия!$7:$7,"&lt;="&amp;MK$8,условия!$8:$8,"&gt;="&amp;MK$8))</f>
        <v>63466.666666666664</v>
      </c>
      <c r="ML43" s="21">
        <f>IF(ML$8="",0,ML39*условия!$R60*SUMIFS(условия!56:56,условия!$7:$7,"&lt;="&amp;ML$8,условия!$8:$8,"&gt;="&amp;ML$8))</f>
        <v>63466.666666666664</v>
      </c>
      <c r="MM43" s="21">
        <f>IF(MM$8="",0,MM39*условия!$R60*SUMIFS(условия!56:56,условия!$7:$7,"&lt;="&amp;MM$8,условия!$8:$8,"&gt;="&amp;MM$8))</f>
        <v>63466.666666666664</v>
      </c>
      <c r="MN43" s="21">
        <f>IF(MN$8="",0,MN39*условия!$R60*SUMIFS(условия!56:56,условия!$7:$7,"&lt;="&amp;MN$8,условия!$8:$8,"&gt;="&amp;MN$8))</f>
        <v>63466.666666666664</v>
      </c>
      <c r="MO43" s="21">
        <f>IF(MO$8="",0,MO39*условия!$R60*SUMIFS(условия!56:56,условия!$7:$7,"&lt;="&amp;MO$8,условия!$8:$8,"&gt;="&amp;MO$8))</f>
        <v>68906.666666666686</v>
      </c>
      <c r="MP43" s="21">
        <f>IF(MP$8="",0,MP39*условия!$R60*SUMIFS(условия!56:56,условия!$7:$7,"&lt;="&amp;MP$8,условия!$8:$8,"&gt;="&amp;MP$8))</f>
        <v>68906.666666666686</v>
      </c>
      <c r="MQ43" s="21">
        <f>IF(MQ$8="",0,MQ39*условия!$R60*SUMIFS(условия!56:56,условия!$7:$7,"&lt;="&amp;MQ$8,условия!$8:$8,"&gt;="&amp;MQ$8))</f>
        <v>68906.666666666686</v>
      </c>
      <c r="MR43" s="21">
        <f>IF(MR$8="",0,MR39*условия!$R60*SUMIFS(условия!56:56,условия!$7:$7,"&lt;="&amp;MR$8,условия!$8:$8,"&gt;="&amp;MR$8))</f>
        <v>68906.666666666686</v>
      </c>
      <c r="MS43" s="21">
        <f>IF(MS$8="",0,MS39*условия!$R60*SUMIFS(условия!56:56,условия!$7:$7,"&lt;="&amp;MS$8,условия!$8:$8,"&gt;="&amp;MS$8))</f>
        <v>68906.666666666686</v>
      </c>
      <c r="MT43" s="21">
        <f>IF(MT$8="",0,MT39*условия!$R60*SUMIFS(условия!56:56,условия!$7:$7,"&lt;="&amp;MT$8,условия!$8:$8,"&gt;="&amp;MT$8))</f>
        <v>68906.666666666686</v>
      </c>
      <c r="MU43" s="21">
        <f>IF(MU$8="",0,MU39*условия!$R60*SUMIFS(условия!56:56,условия!$7:$7,"&lt;="&amp;MU$8,условия!$8:$8,"&gt;="&amp;MU$8))</f>
        <v>68906.666666666686</v>
      </c>
      <c r="MV43" s="21">
        <f>IF(MV$8="",0,MV39*условия!$R60*SUMIFS(условия!56:56,условия!$7:$7,"&lt;="&amp;MV$8,условия!$8:$8,"&gt;="&amp;MV$8))</f>
        <v>68906.666666666686</v>
      </c>
      <c r="MW43" s="21">
        <f>IF(MW$8="",0,MW39*условия!$R60*SUMIFS(условия!56:56,условия!$7:$7,"&lt;="&amp;MW$8,условия!$8:$8,"&gt;="&amp;MW$8))</f>
        <v>68906.666666666686</v>
      </c>
      <c r="MX43" s="21">
        <f>IF(MX$8="",0,MX39*условия!$R60*SUMIFS(условия!56:56,условия!$7:$7,"&lt;="&amp;MX$8,условия!$8:$8,"&gt;="&amp;MX$8))</f>
        <v>68906.666666666686</v>
      </c>
      <c r="MY43" s="21">
        <f>IF(MY$8="",0,MY39*условия!$R60*SUMIFS(условия!56:56,условия!$7:$7,"&lt;="&amp;MY$8,условия!$8:$8,"&gt;="&amp;MY$8))</f>
        <v>68906.666666666686</v>
      </c>
      <c r="MZ43" s="21">
        <f>IF(MZ$8="",0,MZ39*условия!$R60*SUMIFS(условия!56:56,условия!$7:$7,"&lt;="&amp;MZ$8,условия!$8:$8,"&gt;="&amp;MZ$8))</f>
        <v>68906.666666666686</v>
      </c>
      <c r="NA43" s="21">
        <f>IF(NA$8="",0,NA39*условия!$R60*SUMIFS(условия!56:56,условия!$7:$7,"&lt;="&amp;NA$8,условия!$8:$8,"&gt;="&amp;NA$8))</f>
        <v>68906.666666666686</v>
      </c>
      <c r="NB43" s="21">
        <f>IF(NB$8="",0,NB39*условия!$R60*SUMIFS(условия!56:56,условия!$7:$7,"&lt;="&amp;NB$8,условия!$8:$8,"&gt;="&amp;NB$8))</f>
        <v>68906.666666666686</v>
      </c>
      <c r="NC43" s="21">
        <f>IF(NC$8="",0,NC39*условия!$R60*SUMIFS(условия!56:56,условия!$7:$7,"&lt;="&amp;NC$8,условия!$8:$8,"&gt;="&amp;NC$8))</f>
        <v>68906.666666666686</v>
      </c>
      <c r="ND43" s="21">
        <f>IF(ND$8="",0,ND39*условия!$R60*SUMIFS(условия!56:56,условия!$7:$7,"&lt;="&amp;ND$8,условия!$8:$8,"&gt;="&amp;ND$8))</f>
        <v>68906.666666666686</v>
      </c>
      <c r="NE43" s="21">
        <f>IF(NE$8="",0,NE39*условия!$R60*SUMIFS(условия!56:56,условия!$7:$7,"&lt;="&amp;NE$8,условия!$8:$8,"&gt;="&amp;NE$8))</f>
        <v>68906.666666666686</v>
      </c>
      <c r="NF43" s="21">
        <f>IF(NF$8="",0,NF39*условия!$R60*SUMIFS(условия!56:56,условия!$7:$7,"&lt;="&amp;NF$8,условия!$8:$8,"&gt;="&amp;NF$8))</f>
        <v>68906.666666666686</v>
      </c>
      <c r="NG43" s="21">
        <f>IF(NG$8="",0,NG39*условия!$R60*SUMIFS(условия!56:56,условия!$7:$7,"&lt;="&amp;NG$8,условия!$8:$8,"&gt;="&amp;NG$8))</f>
        <v>68906.666666666686</v>
      </c>
      <c r="NH43" s="21">
        <f>IF(NH$8="",0,NH39*условия!$R60*SUMIFS(условия!56:56,условия!$7:$7,"&lt;="&amp;NH$8,условия!$8:$8,"&gt;="&amp;NH$8))</f>
        <v>68906.666666666686</v>
      </c>
      <c r="NI43" s="21">
        <f>IF(NI$8="",0,NI39*условия!$R60*SUMIFS(условия!56:56,условия!$7:$7,"&lt;="&amp;NI$8,условия!$8:$8,"&gt;="&amp;NI$8))</f>
        <v>68906.666666666686</v>
      </c>
      <c r="NJ43" s="21">
        <f>IF(NJ$8="",0,NJ39*условия!$R60*SUMIFS(условия!56:56,условия!$7:$7,"&lt;="&amp;NJ$8,условия!$8:$8,"&gt;="&amp;NJ$8))</f>
        <v>68906.666666666686</v>
      </c>
      <c r="NK43" s="21">
        <f>IF(NK$8="",0,NK39*условия!$R60*SUMIFS(условия!56:56,условия!$7:$7,"&lt;="&amp;NK$8,условия!$8:$8,"&gt;="&amp;NK$8))</f>
        <v>68906.666666666686</v>
      </c>
      <c r="NL43" s="21">
        <f>IF(NL$8="",0,NL39*условия!$R60*SUMIFS(условия!56:56,условия!$7:$7,"&lt;="&amp;NL$8,условия!$8:$8,"&gt;="&amp;NL$8))</f>
        <v>68906.666666666686</v>
      </c>
      <c r="NM43" s="21">
        <f>IF(NM$8="",0,NM39*условия!$R60*SUMIFS(условия!56:56,условия!$7:$7,"&lt;="&amp;NM$8,условия!$8:$8,"&gt;="&amp;NM$8))</f>
        <v>68906.666666666686</v>
      </c>
      <c r="NN43" s="21">
        <f>IF(NN$8="",0,NN39*условия!$R60*SUMIFS(условия!56:56,условия!$7:$7,"&lt;="&amp;NN$8,условия!$8:$8,"&gt;="&amp;NN$8))</f>
        <v>68906.666666666686</v>
      </c>
      <c r="NO43" s="21">
        <f>IF(NO$8="",0,NO39*условия!$R60*SUMIFS(условия!56:56,условия!$7:$7,"&lt;="&amp;NO$8,условия!$8:$8,"&gt;="&amp;NO$8))</f>
        <v>68906.666666666686</v>
      </c>
      <c r="NP43" s="21">
        <f>IF(NP$8="",0,NP39*условия!$R60*SUMIFS(условия!56:56,условия!$7:$7,"&lt;="&amp;NP$8,условия!$8:$8,"&gt;="&amp;NP$8))</f>
        <v>68906.666666666686</v>
      </c>
      <c r="NQ43" s="21">
        <f>IF(NQ$8="",0,NQ39*условия!$R60*SUMIFS(условия!56:56,условия!$7:$7,"&lt;="&amp;NQ$8,условия!$8:$8,"&gt;="&amp;NQ$8))</f>
        <v>68906.666666666686</v>
      </c>
      <c r="NR43" s="21">
        <f>IF(NR$8="",0,NR39*условия!$R60*SUMIFS(условия!56:56,условия!$7:$7,"&lt;="&amp;NR$8,условия!$8:$8,"&gt;="&amp;NR$8))</f>
        <v>68906.666666666686</v>
      </c>
      <c r="NS43" s="21">
        <f>IF(NS$8="",0,NS39*условия!$R60*SUMIFS(условия!56:56,условия!$7:$7,"&lt;="&amp;NS$8,условия!$8:$8,"&gt;="&amp;NS$8))</f>
        <v>74346.666666666672</v>
      </c>
      <c r="NT43" s="21">
        <f>IF(NT$8="",0,NT39*условия!$R60*SUMIFS(условия!56:56,условия!$7:$7,"&lt;="&amp;NT$8,условия!$8:$8,"&gt;="&amp;NT$8))</f>
        <v>74346.666666666672</v>
      </c>
      <c r="NU43" s="21">
        <f>IF(NU$8="",0,NU39*условия!$R60*SUMIFS(условия!56:56,условия!$7:$7,"&lt;="&amp;NU$8,условия!$8:$8,"&gt;="&amp;NU$8))</f>
        <v>74346.666666666672</v>
      </c>
      <c r="NV43" s="21">
        <f>IF(NV$8="",0,NV39*условия!$R60*SUMIFS(условия!56:56,условия!$7:$7,"&lt;="&amp;NV$8,условия!$8:$8,"&gt;="&amp;NV$8))</f>
        <v>74346.666666666672</v>
      </c>
      <c r="NW43" s="21">
        <f>IF(NW$8="",0,NW39*условия!$R60*SUMIFS(условия!56:56,условия!$7:$7,"&lt;="&amp;NW$8,условия!$8:$8,"&gt;="&amp;NW$8))</f>
        <v>74346.666666666672</v>
      </c>
      <c r="NX43" s="21">
        <f>IF(NX$8="",0,NX39*условия!$R60*SUMIFS(условия!56:56,условия!$7:$7,"&lt;="&amp;NX$8,условия!$8:$8,"&gt;="&amp;NX$8))</f>
        <v>74346.666666666672</v>
      </c>
      <c r="NY43" s="21">
        <f>IF(NY$8="",0,NY39*условия!$R60*SUMIFS(условия!56:56,условия!$7:$7,"&lt;="&amp;NY$8,условия!$8:$8,"&gt;="&amp;NY$8))</f>
        <v>74346.666666666672</v>
      </c>
      <c r="NZ43" s="21">
        <f>IF(NZ$8="",0,NZ39*условия!$R60*SUMIFS(условия!56:56,условия!$7:$7,"&lt;="&amp;NZ$8,условия!$8:$8,"&gt;="&amp;NZ$8))</f>
        <v>74346.666666666672</v>
      </c>
      <c r="OA43" s="21">
        <f>IF(OA$8="",0,OA39*условия!$R60*SUMIFS(условия!56:56,условия!$7:$7,"&lt;="&amp;OA$8,условия!$8:$8,"&gt;="&amp;OA$8))</f>
        <v>74346.666666666672</v>
      </c>
      <c r="OB43" s="21">
        <f>IF(OB$8="",0,OB39*условия!$R60*SUMIFS(условия!56:56,условия!$7:$7,"&lt;="&amp;OB$8,условия!$8:$8,"&gt;="&amp;OB$8))</f>
        <v>74346.666666666672</v>
      </c>
      <c r="OC43" s="21">
        <f>IF(OC$8="",0,OC39*условия!$R60*SUMIFS(условия!56:56,условия!$7:$7,"&lt;="&amp;OC$8,условия!$8:$8,"&gt;="&amp;OC$8))</f>
        <v>74346.666666666672</v>
      </c>
      <c r="OD43" s="21">
        <f>IF(OD$8="",0,OD39*условия!$R60*SUMIFS(условия!56:56,условия!$7:$7,"&lt;="&amp;OD$8,условия!$8:$8,"&gt;="&amp;OD$8))</f>
        <v>74346.666666666672</v>
      </c>
      <c r="OE43" s="21">
        <f>IF(OE$8="",0,OE39*условия!$R60*SUMIFS(условия!56:56,условия!$7:$7,"&lt;="&amp;OE$8,условия!$8:$8,"&gt;="&amp;OE$8))</f>
        <v>74346.666666666672</v>
      </c>
      <c r="OF43" s="21">
        <f>IF(OF$8="",0,OF39*условия!$R60*SUMIFS(условия!56:56,условия!$7:$7,"&lt;="&amp;OF$8,условия!$8:$8,"&gt;="&amp;OF$8))</f>
        <v>74346.666666666672</v>
      </c>
      <c r="OG43" s="21">
        <f>IF(OG$8="",0,OG39*условия!$R60*SUMIFS(условия!56:56,условия!$7:$7,"&lt;="&amp;OG$8,условия!$8:$8,"&gt;="&amp;OG$8))</f>
        <v>74346.666666666672</v>
      </c>
      <c r="OH43" s="21">
        <f>IF(OH$8="",0,OH39*условия!$R60*SUMIFS(условия!56:56,условия!$7:$7,"&lt;="&amp;OH$8,условия!$8:$8,"&gt;="&amp;OH$8))</f>
        <v>74346.666666666672</v>
      </c>
      <c r="OI43" s="21">
        <f>IF(OI$8="",0,OI39*условия!$R60*SUMIFS(условия!56:56,условия!$7:$7,"&lt;="&amp;OI$8,условия!$8:$8,"&gt;="&amp;OI$8))</f>
        <v>74346.666666666672</v>
      </c>
      <c r="OJ43" s="21">
        <f>IF(OJ$8="",0,OJ39*условия!$R60*SUMIFS(условия!56:56,условия!$7:$7,"&lt;="&amp;OJ$8,условия!$8:$8,"&gt;="&amp;OJ$8))</f>
        <v>74346.666666666672</v>
      </c>
      <c r="OK43" s="21">
        <f>IF(OK$8="",0,OK39*условия!$R60*SUMIFS(условия!56:56,условия!$7:$7,"&lt;="&amp;OK$8,условия!$8:$8,"&gt;="&amp;OK$8))</f>
        <v>74346.666666666672</v>
      </c>
      <c r="OL43" s="21">
        <f>IF(OL$8="",0,OL39*условия!$R60*SUMIFS(условия!56:56,условия!$7:$7,"&lt;="&amp;OL$8,условия!$8:$8,"&gt;="&amp;OL$8))</f>
        <v>74346.666666666672</v>
      </c>
      <c r="OM43" s="21">
        <f>IF(OM$8="",0,OM39*условия!$R60*SUMIFS(условия!56:56,условия!$7:$7,"&lt;="&amp;OM$8,условия!$8:$8,"&gt;="&amp;OM$8))</f>
        <v>74346.666666666672</v>
      </c>
      <c r="ON43" s="21">
        <f>IF(ON$8="",0,ON39*условия!$R60*SUMIFS(условия!56:56,условия!$7:$7,"&lt;="&amp;ON$8,условия!$8:$8,"&gt;="&amp;ON$8))</f>
        <v>74346.666666666672</v>
      </c>
      <c r="OO43" s="21">
        <f>IF(OO$8="",0,OO39*условия!$R60*SUMIFS(условия!56:56,условия!$7:$7,"&lt;="&amp;OO$8,условия!$8:$8,"&gt;="&amp;OO$8))</f>
        <v>74346.666666666672</v>
      </c>
      <c r="OP43" s="21">
        <f>IF(OP$8="",0,OP39*условия!$R60*SUMIFS(условия!56:56,условия!$7:$7,"&lt;="&amp;OP$8,условия!$8:$8,"&gt;="&amp;OP$8))</f>
        <v>74346.666666666672</v>
      </c>
      <c r="OQ43" s="21">
        <f>IF(OQ$8="",0,OQ39*условия!$R60*SUMIFS(условия!56:56,условия!$7:$7,"&lt;="&amp;OQ$8,условия!$8:$8,"&gt;="&amp;OQ$8))</f>
        <v>74346.666666666672</v>
      </c>
      <c r="OR43" s="21">
        <f>IF(OR$8="",0,OR39*условия!$R60*SUMIFS(условия!56:56,условия!$7:$7,"&lt;="&amp;OR$8,условия!$8:$8,"&gt;="&amp;OR$8))</f>
        <v>74346.666666666672</v>
      </c>
      <c r="OS43" s="21">
        <f>IF(OS$8="",0,OS39*условия!$R60*SUMIFS(условия!56:56,условия!$7:$7,"&lt;="&amp;OS$8,условия!$8:$8,"&gt;="&amp;OS$8))</f>
        <v>74346.666666666672</v>
      </c>
      <c r="OT43" s="21">
        <f>IF(OT$8="",0,OT39*условия!$R60*SUMIFS(условия!56:56,условия!$7:$7,"&lt;="&amp;OT$8,условия!$8:$8,"&gt;="&amp;OT$8))</f>
        <v>74346.666666666672</v>
      </c>
      <c r="OU43" s="21">
        <f>IF(OU$8="",0,OU39*условия!$R60*SUMIFS(условия!56:56,условия!$7:$7,"&lt;="&amp;OU$8,условия!$8:$8,"&gt;="&amp;OU$8))</f>
        <v>74346.666666666672</v>
      </c>
      <c r="OV43" s="21">
        <f>IF(OV$8="",0,OV39*условия!$R60*SUMIFS(условия!56:56,условия!$7:$7,"&lt;="&amp;OV$8,условия!$8:$8,"&gt;="&amp;OV$8))</f>
        <v>74346.666666666672</v>
      </c>
      <c r="OW43" s="21">
        <f>IF(OW$8="",0,OW39*условия!$R60*SUMIFS(условия!56:56,условия!$7:$7,"&lt;="&amp;OW$8,условия!$8:$8,"&gt;="&amp;OW$8))</f>
        <v>74346.666666666672</v>
      </c>
      <c r="OX43" s="21">
        <f>IF(OX$8="",0,OX39*условия!$R60*SUMIFS(условия!56:56,условия!$7:$7,"&lt;="&amp;OX$8,условия!$8:$8,"&gt;="&amp;OX$8))</f>
        <v>70720</v>
      </c>
      <c r="OY43" s="21">
        <f>IF(OY$8="",0,OY39*условия!$R60*SUMIFS(условия!56:56,условия!$7:$7,"&lt;="&amp;OY$8,условия!$8:$8,"&gt;="&amp;OY$8))</f>
        <v>70720</v>
      </c>
      <c r="OZ43" s="21">
        <f>IF(OZ$8="",0,OZ39*условия!$R60*SUMIFS(условия!56:56,условия!$7:$7,"&lt;="&amp;OZ$8,условия!$8:$8,"&gt;="&amp;OZ$8))</f>
        <v>70720</v>
      </c>
      <c r="PA43" s="21">
        <f>IF(PA$8="",0,PA39*условия!$R60*SUMIFS(условия!56:56,условия!$7:$7,"&lt;="&amp;PA$8,условия!$8:$8,"&gt;="&amp;PA$8))</f>
        <v>70720</v>
      </c>
      <c r="PB43" s="21">
        <f>IF(PB$8="",0,PB39*условия!$R60*SUMIFS(условия!56:56,условия!$7:$7,"&lt;="&amp;PB$8,условия!$8:$8,"&gt;="&amp;PB$8))</f>
        <v>70720</v>
      </c>
      <c r="PC43" s="21">
        <f>IF(PC$8="",0,PC39*условия!$R60*SUMIFS(условия!56:56,условия!$7:$7,"&lt;="&amp;PC$8,условия!$8:$8,"&gt;="&amp;PC$8))</f>
        <v>70720</v>
      </c>
      <c r="PD43" s="21">
        <f>IF(PD$8="",0,PD39*условия!$R60*SUMIFS(условия!56:56,условия!$7:$7,"&lt;="&amp;PD$8,условия!$8:$8,"&gt;="&amp;PD$8))</f>
        <v>70720</v>
      </c>
      <c r="PE43" s="21">
        <f>IF(PE$8="",0,PE39*условия!$R60*SUMIFS(условия!56:56,условия!$7:$7,"&lt;="&amp;PE$8,условия!$8:$8,"&gt;="&amp;PE$8))</f>
        <v>70720</v>
      </c>
      <c r="PF43" s="21">
        <f>IF(PF$8="",0,PF39*условия!$R60*SUMIFS(условия!56:56,условия!$7:$7,"&lt;="&amp;PF$8,условия!$8:$8,"&gt;="&amp;PF$8))</f>
        <v>70720</v>
      </c>
      <c r="PG43" s="21">
        <f>IF(PG$8="",0,PG39*условия!$R60*SUMIFS(условия!56:56,условия!$7:$7,"&lt;="&amp;PG$8,условия!$8:$8,"&gt;="&amp;PG$8))</f>
        <v>70720</v>
      </c>
      <c r="PH43" s="21">
        <f>IF(PH$8="",0,PH39*условия!$R60*SUMIFS(условия!56:56,условия!$7:$7,"&lt;="&amp;PH$8,условия!$8:$8,"&gt;="&amp;PH$8))</f>
        <v>70720</v>
      </c>
      <c r="PI43" s="21">
        <f>IF(PI$8="",0,PI39*условия!$R60*SUMIFS(условия!56:56,условия!$7:$7,"&lt;="&amp;PI$8,условия!$8:$8,"&gt;="&amp;PI$8))</f>
        <v>70720</v>
      </c>
      <c r="PJ43" s="21">
        <f>IF(PJ$8="",0,PJ39*условия!$R60*SUMIFS(условия!56:56,условия!$7:$7,"&lt;="&amp;PJ$8,условия!$8:$8,"&gt;="&amp;PJ$8))</f>
        <v>70720</v>
      </c>
      <c r="PK43" s="21">
        <f>IF(PK$8="",0,PK39*условия!$R60*SUMIFS(условия!56:56,условия!$7:$7,"&lt;="&amp;PK$8,условия!$8:$8,"&gt;="&amp;PK$8))</f>
        <v>70720</v>
      </c>
      <c r="PL43" s="21">
        <f>IF(PL$8="",0,PL39*условия!$R60*SUMIFS(условия!56:56,условия!$7:$7,"&lt;="&amp;PL$8,условия!$8:$8,"&gt;="&amp;PL$8))</f>
        <v>70720</v>
      </c>
      <c r="PM43" s="21">
        <f>IF(PM$8="",0,PM39*условия!$R60*SUMIFS(условия!56:56,условия!$7:$7,"&lt;="&amp;PM$8,условия!$8:$8,"&gt;="&amp;PM$8))</f>
        <v>70720</v>
      </c>
      <c r="PN43" s="21">
        <f>IF(PN$8="",0,PN39*условия!$R60*SUMIFS(условия!56:56,условия!$7:$7,"&lt;="&amp;PN$8,условия!$8:$8,"&gt;="&amp;PN$8))</f>
        <v>70720</v>
      </c>
      <c r="PO43" s="21">
        <f>IF(PO$8="",0,PO39*условия!$R60*SUMIFS(условия!56:56,условия!$7:$7,"&lt;="&amp;PO$8,условия!$8:$8,"&gt;="&amp;PO$8))</f>
        <v>70720</v>
      </c>
      <c r="PP43" s="21">
        <f>IF(PP$8="",0,PP39*условия!$R60*SUMIFS(условия!56:56,условия!$7:$7,"&lt;="&amp;PP$8,условия!$8:$8,"&gt;="&amp;PP$8))</f>
        <v>70720</v>
      </c>
      <c r="PQ43" s="21">
        <f>IF(PQ$8="",0,PQ39*условия!$R60*SUMIFS(условия!56:56,условия!$7:$7,"&lt;="&amp;PQ$8,условия!$8:$8,"&gt;="&amp;PQ$8))</f>
        <v>70720</v>
      </c>
      <c r="PR43" s="21">
        <f>IF(PR$8="",0,PR39*условия!$R60*SUMIFS(условия!56:56,условия!$7:$7,"&lt;="&amp;PR$8,условия!$8:$8,"&gt;="&amp;PR$8))</f>
        <v>70720</v>
      </c>
      <c r="PS43" s="21">
        <f>IF(PS$8="",0,PS39*условия!$R60*SUMIFS(условия!56:56,условия!$7:$7,"&lt;="&amp;PS$8,условия!$8:$8,"&gt;="&amp;PS$8))</f>
        <v>70720</v>
      </c>
      <c r="PT43" s="21">
        <f>IF(PT$8="",0,PT39*условия!$R60*SUMIFS(условия!56:56,условия!$7:$7,"&lt;="&amp;PT$8,условия!$8:$8,"&gt;="&amp;PT$8))</f>
        <v>70720</v>
      </c>
      <c r="PU43" s="21">
        <f>IF(PU$8="",0,PU39*условия!$R60*SUMIFS(условия!56:56,условия!$7:$7,"&lt;="&amp;PU$8,условия!$8:$8,"&gt;="&amp;PU$8))</f>
        <v>70720</v>
      </c>
      <c r="PV43" s="21">
        <f>IF(PV$8="",0,PV39*условия!$R60*SUMIFS(условия!56:56,условия!$7:$7,"&lt;="&amp;PV$8,условия!$8:$8,"&gt;="&amp;PV$8))</f>
        <v>70720</v>
      </c>
      <c r="PW43" s="21">
        <f>IF(PW$8="",0,PW39*условия!$R60*SUMIFS(условия!56:56,условия!$7:$7,"&lt;="&amp;PW$8,условия!$8:$8,"&gt;="&amp;PW$8))</f>
        <v>70720</v>
      </c>
      <c r="PX43" s="21">
        <f>IF(PX$8="",0,PX39*условия!$R60*SUMIFS(условия!56:56,условия!$7:$7,"&lt;="&amp;PX$8,условия!$8:$8,"&gt;="&amp;PX$8))</f>
        <v>70720</v>
      </c>
      <c r="PY43" s="21">
        <f>IF(PY$8="",0,PY39*условия!$R60*SUMIFS(условия!56:56,условия!$7:$7,"&lt;="&amp;PY$8,условия!$8:$8,"&gt;="&amp;PY$8))</f>
        <v>70720</v>
      </c>
      <c r="PZ43" s="21">
        <f>IF(PZ$8="",0,PZ39*условия!$R60*SUMIFS(условия!56:56,условия!$7:$7,"&lt;="&amp;PZ$8,условия!$8:$8,"&gt;="&amp;PZ$8))</f>
        <v>70720</v>
      </c>
      <c r="QA43" s="21">
        <f>IF(QA$8="",0,QA39*условия!$R60*SUMIFS(условия!56:56,условия!$7:$7,"&lt;="&amp;QA$8,условия!$8:$8,"&gt;="&amp;QA$8))</f>
        <v>70720</v>
      </c>
      <c r="QB43" s="21">
        <f>IF(QB$8="",0,QB39*условия!$R60*SUMIFS(условия!56:56,условия!$7:$7,"&lt;="&amp;QB$8,условия!$8:$8,"&gt;="&amp;QB$8))</f>
        <v>70720</v>
      </c>
      <c r="QC43" s="21">
        <f>IF(QC$8="",0,QC39*условия!$R60*SUMIFS(условия!56:56,условия!$7:$7,"&lt;="&amp;QC$8,условия!$8:$8,"&gt;="&amp;QC$8))</f>
        <v>110160</v>
      </c>
      <c r="QD43" s="21">
        <f>IF(QD$8="",0,QD39*условия!$R60*SUMIFS(условия!56:56,условия!$7:$7,"&lt;="&amp;QD$8,условия!$8:$8,"&gt;="&amp;QD$8))</f>
        <v>110160</v>
      </c>
      <c r="QE43" s="21">
        <f>IF(QE$8="",0,QE39*условия!$R60*SUMIFS(условия!56:56,условия!$7:$7,"&lt;="&amp;QE$8,условия!$8:$8,"&gt;="&amp;QE$8))</f>
        <v>110160</v>
      </c>
      <c r="QF43" s="21">
        <f>IF(QF$8="",0,QF39*условия!$R60*SUMIFS(условия!56:56,условия!$7:$7,"&lt;="&amp;QF$8,условия!$8:$8,"&gt;="&amp;QF$8))</f>
        <v>110160</v>
      </c>
      <c r="QG43" s="21">
        <f>IF(QG$8="",0,QG39*условия!$R60*SUMIFS(условия!56:56,условия!$7:$7,"&lt;="&amp;QG$8,условия!$8:$8,"&gt;="&amp;QG$8))</f>
        <v>110160</v>
      </c>
      <c r="QH43" s="21">
        <f>IF(QH$8="",0,QH39*условия!$R60*SUMIFS(условия!56:56,условия!$7:$7,"&lt;="&amp;QH$8,условия!$8:$8,"&gt;="&amp;QH$8))</f>
        <v>110160</v>
      </c>
      <c r="QI43" s="21">
        <f>IF(QI$8="",0,QI39*условия!$R60*SUMIFS(условия!56:56,условия!$7:$7,"&lt;="&amp;QI$8,условия!$8:$8,"&gt;="&amp;QI$8))</f>
        <v>110160</v>
      </c>
      <c r="QJ43" s="21">
        <f>IF(QJ$8="",0,QJ39*условия!$R60*SUMIFS(условия!56:56,условия!$7:$7,"&lt;="&amp;QJ$8,условия!$8:$8,"&gt;="&amp;QJ$8))</f>
        <v>110160</v>
      </c>
      <c r="QK43" s="21">
        <f>IF(QK$8="",0,QK39*условия!$R60*SUMIFS(условия!56:56,условия!$7:$7,"&lt;="&amp;QK$8,условия!$8:$8,"&gt;="&amp;QK$8))</f>
        <v>110160</v>
      </c>
      <c r="QL43" s="21">
        <f>IF(QL$8="",0,QL39*условия!$R60*SUMIFS(условия!56:56,условия!$7:$7,"&lt;="&amp;QL$8,условия!$8:$8,"&gt;="&amp;QL$8))</f>
        <v>110160</v>
      </c>
      <c r="QM43" s="21">
        <f>IF(QM$8="",0,QM39*условия!$R60*SUMIFS(условия!56:56,условия!$7:$7,"&lt;="&amp;QM$8,условия!$8:$8,"&gt;="&amp;QM$8))</f>
        <v>110160</v>
      </c>
      <c r="QN43" s="21">
        <f>IF(QN$8="",0,QN39*условия!$R60*SUMIFS(условия!56:56,условия!$7:$7,"&lt;="&amp;QN$8,условия!$8:$8,"&gt;="&amp;QN$8))</f>
        <v>110160</v>
      </c>
      <c r="QO43" s="21">
        <f>IF(QO$8="",0,QO39*условия!$R60*SUMIFS(условия!56:56,условия!$7:$7,"&lt;="&amp;QO$8,условия!$8:$8,"&gt;="&amp;QO$8))</f>
        <v>110160</v>
      </c>
      <c r="QP43" s="21">
        <f>IF(QP$8="",0,QP39*условия!$R60*SUMIFS(условия!56:56,условия!$7:$7,"&lt;="&amp;QP$8,условия!$8:$8,"&gt;="&amp;QP$8))</f>
        <v>110160</v>
      </c>
      <c r="QQ43" s="21">
        <f>IF(QQ$8="",0,QQ39*условия!$R60*SUMIFS(условия!56:56,условия!$7:$7,"&lt;="&amp;QQ$8,условия!$8:$8,"&gt;="&amp;QQ$8))</f>
        <v>110160</v>
      </c>
      <c r="QR43" s="21">
        <f>IF(QR$8="",0,QR39*условия!$R60*SUMIFS(условия!56:56,условия!$7:$7,"&lt;="&amp;QR$8,условия!$8:$8,"&gt;="&amp;QR$8))</f>
        <v>110160</v>
      </c>
      <c r="QS43" s="21">
        <f>IF(QS$8="",0,QS39*условия!$R60*SUMIFS(условия!56:56,условия!$7:$7,"&lt;="&amp;QS$8,условия!$8:$8,"&gt;="&amp;QS$8))</f>
        <v>110160</v>
      </c>
      <c r="QT43" s="21">
        <f>IF(QT$8="",0,QT39*условия!$R60*SUMIFS(условия!56:56,условия!$7:$7,"&lt;="&amp;QT$8,условия!$8:$8,"&gt;="&amp;QT$8))</f>
        <v>110160</v>
      </c>
      <c r="QU43" s="21">
        <f>IF(QU$8="",0,QU39*условия!$R60*SUMIFS(условия!56:56,условия!$7:$7,"&lt;="&amp;QU$8,условия!$8:$8,"&gt;="&amp;QU$8))</f>
        <v>110160</v>
      </c>
      <c r="QV43" s="21">
        <f>IF(QV$8="",0,QV39*условия!$R60*SUMIFS(условия!56:56,условия!$7:$7,"&lt;="&amp;QV$8,условия!$8:$8,"&gt;="&amp;QV$8))</f>
        <v>110160</v>
      </c>
      <c r="QW43" s="21">
        <f>IF(QW$8="",0,QW39*условия!$R60*SUMIFS(условия!56:56,условия!$7:$7,"&lt;="&amp;QW$8,условия!$8:$8,"&gt;="&amp;QW$8))</f>
        <v>110160</v>
      </c>
      <c r="QX43" s="21">
        <f>IF(QX$8="",0,QX39*условия!$R60*SUMIFS(условия!56:56,условия!$7:$7,"&lt;="&amp;QX$8,условия!$8:$8,"&gt;="&amp;QX$8))</f>
        <v>110160</v>
      </c>
      <c r="QY43" s="21">
        <f>IF(QY$8="",0,QY39*условия!$R60*SUMIFS(условия!56:56,условия!$7:$7,"&lt;="&amp;QY$8,условия!$8:$8,"&gt;="&amp;QY$8))</f>
        <v>110160</v>
      </c>
      <c r="QZ43" s="21">
        <f>IF(QZ$8="",0,QZ39*условия!$R60*SUMIFS(условия!56:56,условия!$7:$7,"&lt;="&amp;QZ$8,условия!$8:$8,"&gt;="&amp;QZ$8))</f>
        <v>110160</v>
      </c>
      <c r="RA43" s="21">
        <f>IF(RA$8="",0,RA39*условия!$R60*SUMIFS(условия!56:56,условия!$7:$7,"&lt;="&amp;RA$8,условия!$8:$8,"&gt;="&amp;RA$8))</f>
        <v>110160</v>
      </c>
      <c r="RB43" s="21">
        <f>IF(RB$8="",0,RB39*условия!$R60*SUMIFS(условия!56:56,условия!$7:$7,"&lt;="&amp;RB$8,условия!$8:$8,"&gt;="&amp;RB$8))</f>
        <v>110160</v>
      </c>
      <c r="RC43" s="21">
        <f>IF(RC$8="",0,RC39*условия!$R60*SUMIFS(условия!56:56,условия!$7:$7,"&lt;="&amp;RC$8,условия!$8:$8,"&gt;="&amp;RC$8))</f>
        <v>110160</v>
      </c>
      <c r="RD43" s="21">
        <f>IF(RD$8="",0,RD39*условия!$R60*SUMIFS(условия!56:56,условия!$7:$7,"&lt;="&amp;RD$8,условия!$8:$8,"&gt;="&amp;RD$8))</f>
        <v>110160</v>
      </c>
      <c r="RE43" s="21">
        <f>IF(RE$8="",0,RE39*условия!$R60*SUMIFS(условия!56:56,условия!$7:$7,"&lt;="&amp;RE$8,условия!$8:$8,"&gt;="&amp;RE$8))</f>
        <v>110160</v>
      </c>
      <c r="RF43" s="21">
        <f>IF(RF$8="",0,RF39*условия!$R60*SUMIFS(условия!56:56,условия!$7:$7,"&lt;="&amp;RF$8,условия!$8:$8,"&gt;="&amp;RF$8))</f>
        <v>110160</v>
      </c>
      <c r="RG43" s="21">
        <f>IF(RG$8="",0,RG39*условия!$R60*SUMIFS(условия!56:56,условия!$7:$7,"&lt;="&amp;RG$8,условия!$8:$8,"&gt;="&amp;RG$8))</f>
        <v>155039.99999999997</v>
      </c>
      <c r="RH43" s="21">
        <f>IF(RH$8="",0,RH39*условия!$R60*SUMIFS(условия!56:56,условия!$7:$7,"&lt;="&amp;RH$8,условия!$8:$8,"&gt;="&amp;RH$8))</f>
        <v>155039.99999999997</v>
      </c>
      <c r="RI43" s="21">
        <f>IF(RI$8="",0,RI39*условия!$R60*SUMIFS(условия!56:56,условия!$7:$7,"&lt;="&amp;RI$8,условия!$8:$8,"&gt;="&amp;RI$8))</f>
        <v>155039.99999999997</v>
      </c>
      <c r="RJ43" s="21">
        <f>IF(RJ$8="",0,RJ39*условия!$R60*SUMIFS(условия!56:56,условия!$7:$7,"&lt;="&amp;RJ$8,условия!$8:$8,"&gt;="&amp;RJ$8))</f>
        <v>155039.99999999997</v>
      </c>
      <c r="RK43" s="21">
        <f>IF(RK$8="",0,RK39*условия!$R60*SUMIFS(условия!56:56,условия!$7:$7,"&lt;="&amp;RK$8,условия!$8:$8,"&gt;="&amp;RK$8))</f>
        <v>155039.99999999997</v>
      </c>
      <c r="RL43" s="21">
        <f>IF(RL$8="",0,RL39*условия!$R60*SUMIFS(условия!56:56,условия!$7:$7,"&lt;="&amp;RL$8,условия!$8:$8,"&gt;="&amp;RL$8))</f>
        <v>155039.99999999997</v>
      </c>
      <c r="RM43" s="21">
        <f>IF(RM$8="",0,RM39*условия!$R60*SUMIFS(условия!56:56,условия!$7:$7,"&lt;="&amp;RM$8,условия!$8:$8,"&gt;="&amp;RM$8))</f>
        <v>155039.99999999997</v>
      </c>
      <c r="RN43" s="21">
        <f>IF(RN$8="",0,RN39*условия!$R60*SUMIFS(условия!56:56,условия!$7:$7,"&lt;="&amp;RN$8,условия!$8:$8,"&gt;="&amp;RN$8))</f>
        <v>155039.99999999997</v>
      </c>
      <c r="RO43" s="21">
        <f>IF(RO$8="",0,RO39*условия!$R60*SUMIFS(условия!56:56,условия!$7:$7,"&lt;="&amp;RO$8,условия!$8:$8,"&gt;="&amp;RO$8))</f>
        <v>155039.99999999997</v>
      </c>
      <c r="RP43" s="21">
        <f>IF(RP$8="",0,RP39*условия!$R60*SUMIFS(условия!56:56,условия!$7:$7,"&lt;="&amp;RP$8,условия!$8:$8,"&gt;="&amp;RP$8))</f>
        <v>155039.99999999997</v>
      </c>
      <c r="RQ43" s="21">
        <f>IF(RQ$8="",0,RQ39*условия!$R60*SUMIFS(условия!56:56,условия!$7:$7,"&lt;="&amp;RQ$8,условия!$8:$8,"&gt;="&amp;RQ$8))</f>
        <v>155039.99999999997</v>
      </c>
      <c r="RR43" s="21">
        <f>IF(RR$8="",0,RR39*условия!$R60*SUMIFS(условия!56:56,условия!$7:$7,"&lt;="&amp;RR$8,условия!$8:$8,"&gt;="&amp;RR$8))</f>
        <v>155039.99999999997</v>
      </c>
      <c r="RS43" s="21">
        <f>IF(RS$8="",0,RS39*условия!$R60*SUMIFS(условия!56:56,условия!$7:$7,"&lt;="&amp;RS$8,условия!$8:$8,"&gt;="&amp;RS$8))</f>
        <v>155039.99999999997</v>
      </c>
      <c r="RT43" s="21">
        <f>IF(RT$8="",0,RT39*условия!$R60*SUMIFS(условия!56:56,условия!$7:$7,"&lt;="&amp;RT$8,условия!$8:$8,"&gt;="&amp;RT$8))</f>
        <v>155039.99999999997</v>
      </c>
      <c r="RU43" s="21">
        <f>IF(RU$8="",0,RU39*условия!$R60*SUMIFS(условия!56:56,условия!$7:$7,"&lt;="&amp;RU$8,условия!$8:$8,"&gt;="&amp;RU$8))</f>
        <v>155039.99999999997</v>
      </c>
      <c r="RV43" s="21">
        <f>IF(RV$8="",0,RV39*условия!$R60*SUMIFS(условия!56:56,условия!$7:$7,"&lt;="&amp;RV$8,условия!$8:$8,"&gt;="&amp;RV$8))</f>
        <v>155039.99999999997</v>
      </c>
      <c r="RW43" s="21">
        <f>IF(RW$8="",0,RW39*условия!$R60*SUMIFS(условия!56:56,условия!$7:$7,"&lt;="&amp;RW$8,условия!$8:$8,"&gt;="&amp;RW$8))</f>
        <v>155039.99999999997</v>
      </c>
      <c r="RX43" s="21">
        <f>IF(RX$8="",0,RX39*условия!$R60*SUMIFS(условия!56:56,условия!$7:$7,"&lt;="&amp;RX$8,условия!$8:$8,"&gt;="&amp;RX$8))</f>
        <v>155039.99999999997</v>
      </c>
      <c r="RY43" s="21">
        <f>IF(RY$8="",0,RY39*условия!$R60*SUMIFS(условия!56:56,условия!$7:$7,"&lt;="&amp;RY$8,условия!$8:$8,"&gt;="&amp;RY$8))</f>
        <v>155039.99999999997</v>
      </c>
      <c r="RZ43" s="21">
        <f>IF(RZ$8="",0,RZ39*условия!$R60*SUMIFS(условия!56:56,условия!$7:$7,"&lt;="&amp;RZ$8,условия!$8:$8,"&gt;="&amp;RZ$8))</f>
        <v>155039.99999999997</v>
      </c>
      <c r="SA43" s="21">
        <f>IF(SA$8="",0,SA39*условия!$R60*SUMIFS(условия!56:56,условия!$7:$7,"&lt;="&amp;SA$8,условия!$8:$8,"&gt;="&amp;SA$8))</f>
        <v>155039.99999999997</v>
      </c>
      <c r="SB43" s="21">
        <f>IF(SB$8="",0,SB39*условия!$R60*SUMIFS(условия!56:56,условия!$7:$7,"&lt;="&amp;SB$8,условия!$8:$8,"&gt;="&amp;SB$8))</f>
        <v>155039.99999999997</v>
      </c>
      <c r="SC43" s="21">
        <f>IF(SC$8="",0,SC39*условия!$R60*SUMIFS(условия!56:56,условия!$7:$7,"&lt;="&amp;SC$8,условия!$8:$8,"&gt;="&amp;SC$8))</f>
        <v>155039.99999999997</v>
      </c>
      <c r="SD43" s="21">
        <f>IF(SD$8="",0,SD39*условия!$R60*SUMIFS(условия!56:56,условия!$7:$7,"&lt;="&amp;SD$8,условия!$8:$8,"&gt;="&amp;SD$8))</f>
        <v>155039.99999999997</v>
      </c>
      <c r="SE43" s="21">
        <f>IF(SE$8="",0,SE39*условия!$R60*SUMIFS(условия!56:56,условия!$7:$7,"&lt;="&amp;SE$8,условия!$8:$8,"&gt;="&amp;SE$8))</f>
        <v>155039.99999999997</v>
      </c>
      <c r="SF43" s="21">
        <f>IF(SF$8="",0,SF39*условия!$R60*SUMIFS(условия!56:56,условия!$7:$7,"&lt;="&amp;SF$8,условия!$8:$8,"&gt;="&amp;SF$8))</f>
        <v>155039.99999999997</v>
      </c>
      <c r="SG43" s="21">
        <f>IF(SG$8="",0,SG39*условия!$R60*SUMIFS(условия!56:56,условия!$7:$7,"&lt;="&amp;SG$8,условия!$8:$8,"&gt;="&amp;SG$8))</f>
        <v>155039.99999999997</v>
      </c>
      <c r="SH43" s="21">
        <f>IF(SH$8="",0,SH39*условия!$R60*SUMIFS(условия!56:56,условия!$7:$7,"&lt;="&amp;SH$8,условия!$8:$8,"&gt;="&amp;SH$8))</f>
        <v>155039.99999999997</v>
      </c>
      <c r="SI43" s="21">
        <f>IF(SI$8="",0,SI39*условия!$R60*SUMIFS(условия!56:56,условия!$7:$7,"&lt;="&amp;SI$8,условия!$8:$8,"&gt;="&amp;SI$8))</f>
        <v>155039.99999999997</v>
      </c>
      <c r="SJ43" s="21">
        <f>IF(SJ$8="",0,SJ39*условия!$R60*SUMIFS(условия!56:56,условия!$7:$7,"&lt;="&amp;SJ$8,условия!$8:$8,"&gt;="&amp;SJ$8))</f>
        <v>155039.99999999997</v>
      </c>
      <c r="SK43" s="21">
        <f>IF(SK$8="",0,SK39*условия!$R60*SUMIFS(условия!56:56,условия!$7:$7,"&lt;="&amp;SK$8,условия!$8:$8,"&gt;="&amp;SK$8))</f>
        <v>155039.99999999997</v>
      </c>
      <c r="SL43" s="21">
        <f>IF(SL$8="",0,SL39*условия!$R60*SUMIFS(условия!56:56,условия!$7:$7,"&lt;="&amp;SL$8,условия!$8:$8,"&gt;="&amp;SL$8))</f>
        <v>100640</v>
      </c>
      <c r="SM43" s="21">
        <f>IF(SM$8="",0,SM39*условия!$R60*SUMIFS(условия!56:56,условия!$7:$7,"&lt;="&amp;SM$8,условия!$8:$8,"&gt;="&amp;SM$8))</f>
        <v>100640</v>
      </c>
      <c r="SN43" s="21">
        <f>IF(SN$8="",0,SN39*условия!$R60*SUMIFS(условия!56:56,условия!$7:$7,"&lt;="&amp;SN$8,условия!$8:$8,"&gt;="&amp;SN$8))</f>
        <v>100640</v>
      </c>
      <c r="SO43" s="21">
        <f>IF(SO$8="",0,SO39*условия!$R60*SUMIFS(условия!56:56,условия!$7:$7,"&lt;="&amp;SO$8,условия!$8:$8,"&gt;="&amp;SO$8))</f>
        <v>100640</v>
      </c>
      <c r="SP43" s="21">
        <f>IF(SP$8="",0,SP39*условия!$R60*SUMIFS(условия!56:56,условия!$7:$7,"&lt;="&amp;SP$8,условия!$8:$8,"&gt;="&amp;SP$8))</f>
        <v>100640</v>
      </c>
      <c r="SQ43" s="21">
        <f>IF(SQ$8="",0,SQ39*условия!$R60*SUMIFS(условия!56:56,условия!$7:$7,"&lt;="&amp;SQ$8,условия!$8:$8,"&gt;="&amp;SQ$8))</f>
        <v>100640</v>
      </c>
      <c r="SR43" s="21">
        <f>IF(SR$8="",0,SR39*условия!$R60*SUMIFS(условия!56:56,условия!$7:$7,"&lt;="&amp;SR$8,условия!$8:$8,"&gt;="&amp;SR$8))</f>
        <v>100640</v>
      </c>
      <c r="SS43" s="21">
        <f>IF(SS$8="",0,SS39*условия!$R60*SUMIFS(условия!56:56,условия!$7:$7,"&lt;="&amp;SS$8,условия!$8:$8,"&gt;="&amp;SS$8))</f>
        <v>100640</v>
      </c>
      <c r="ST43" s="21">
        <f>IF(ST$8="",0,ST39*условия!$R60*SUMIFS(условия!56:56,условия!$7:$7,"&lt;="&amp;ST$8,условия!$8:$8,"&gt;="&amp;ST$8))</f>
        <v>100640</v>
      </c>
      <c r="SU43" s="21">
        <f>IF(SU$8="",0,SU39*условия!$R60*SUMIFS(условия!56:56,условия!$7:$7,"&lt;="&amp;SU$8,условия!$8:$8,"&gt;="&amp;SU$8))</f>
        <v>100640</v>
      </c>
      <c r="SV43" s="21">
        <f>IF(SV$8="",0,SV39*условия!$R60*SUMIFS(условия!56:56,условия!$7:$7,"&lt;="&amp;SV$8,условия!$8:$8,"&gt;="&amp;SV$8))</f>
        <v>100640</v>
      </c>
      <c r="SW43" s="21">
        <f>IF(SW$8="",0,SW39*условия!$R60*SUMIFS(условия!56:56,условия!$7:$7,"&lt;="&amp;SW$8,условия!$8:$8,"&gt;="&amp;SW$8))</f>
        <v>100640</v>
      </c>
      <c r="SX43" s="21">
        <f>IF(SX$8="",0,SX39*условия!$R60*SUMIFS(условия!56:56,условия!$7:$7,"&lt;="&amp;SX$8,условия!$8:$8,"&gt;="&amp;SX$8))</f>
        <v>100640</v>
      </c>
      <c r="SY43" s="21">
        <f>IF(SY$8="",0,SY39*условия!$R60*SUMIFS(условия!56:56,условия!$7:$7,"&lt;="&amp;SY$8,условия!$8:$8,"&gt;="&amp;SY$8))</f>
        <v>100640</v>
      </c>
      <c r="SZ43" s="21">
        <f>IF(SZ$8="",0,SZ39*условия!$R60*SUMIFS(условия!56:56,условия!$7:$7,"&lt;="&amp;SZ$8,условия!$8:$8,"&gt;="&amp;SZ$8))</f>
        <v>100640</v>
      </c>
      <c r="TA43" s="21">
        <f>IF(TA$8="",0,TA39*условия!$R60*SUMIFS(условия!56:56,условия!$7:$7,"&lt;="&amp;TA$8,условия!$8:$8,"&gt;="&amp;TA$8))</f>
        <v>100640</v>
      </c>
      <c r="TB43" s="21">
        <f>IF(TB$8="",0,TB39*условия!$R60*SUMIFS(условия!56:56,условия!$7:$7,"&lt;="&amp;TB$8,условия!$8:$8,"&gt;="&amp;TB$8))</f>
        <v>100640</v>
      </c>
      <c r="TC43" s="21">
        <f>IF(TC$8="",0,TC39*условия!$R60*SUMIFS(условия!56:56,условия!$7:$7,"&lt;="&amp;TC$8,условия!$8:$8,"&gt;="&amp;TC$8))</f>
        <v>100640</v>
      </c>
      <c r="TD43" s="21">
        <f>IF(TD$8="",0,TD39*условия!$R60*SUMIFS(условия!56:56,условия!$7:$7,"&lt;="&amp;TD$8,условия!$8:$8,"&gt;="&amp;TD$8))</f>
        <v>100640</v>
      </c>
      <c r="TE43" s="21">
        <f>IF(TE$8="",0,TE39*условия!$R60*SUMIFS(условия!56:56,условия!$7:$7,"&lt;="&amp;TE$8,условия!$8:$8,"&gt;="&amp;TE$8))</f>
        <v>100640</v>
      </c>
      <c r="TF43" s="21">
        <f>IF(TF$8="",0,TF39*условия!$R60*SUMIFS(условия!56:56,условия!$7:$7,"&lt;="&amp;TF$8,условия!$8:$8,"&gt;="&amp;TF$8))</f>
        <v>100640</v>
      </c>
      <c r="TG43" s="21">
        <f>IF(TG$8="",0,TG39*условия!$R60*SUMIFS(условия!56:56,условия!$7:$7,"&lt;="&amp;TG$8,условия!$8:$8,"&gt;="&amp;TG$8))</f>
        <v>100640</v>
      </c>
      <c r="TH43" s="21">
        <f>IF(TH$8="",0,TH39*условия!$R60*SUMIFS(условия!56:56,условия!$7:$7,"&lt;="&amp;TH$8,условия!$8:$8,"&gt;="&amp;TH$8))</f>
        <v>100640</v>
      </c>
      <c r="TI43" s="21">
        <f>IF(TI$8="",0,TI39*условия!$R60*SUMIFS(условия!56:56,условия!$7:$7,"&lt;="&amp;TI$8,условия!$8:$8,"&gt;="&amp;TI$8))</f>
        <v>100640</v>
      </c>
      <c r="TJ43" s="21">
        <f>IF(TJ$8="",0,TJ39*условия!$R60*SUMIFS(условия!56:56,условия!$7:$7,"&lt;="&amp;TJ$8,условия!$8:$8,"&gt;="&amp;TJ$8))</f>
        <v>100640</v>
      </c>
      <c r="TK43" s="21">
        <f>IF(TK$8="",0,TK39*условия!$R60*SUMIFS(условия!56:56,условия!$7:$7,"&lt;="&amp;TK$8,условия!$8:$8,"&gt;="&amp;TK$8))</f>
        <v>100640</v>
      </c>
      <c r="TL43" s="21">
        <f>IF(TL$8="",0,TL39*условия!$R60*SUMIFS(условия!56:56,условия!$7:$7,"&lt;="&amp;TL$8,условия!$8:$8,"&gt;="&amp;TL$8))</f>
        <v>100640</v>
      </c>
      <c r="TM43" s="21">
        <f>IF(TM$8="",0,TM39*условия!$R60*SUMIFS(условия!56:56,условия!$7:$7,"&lt;="&amp;TM$8,условия!$8:$8,"&gt;="&amp;TM$8))</f>
        <v>100640</v>
      </c>
      <c r="TN43" s="21">
        <f>IF(TN$8="",0,TN39*условия!$R60*SUMIFS(условия!56:56,условия!$7:$7,"&lt;="&amp;TN$8,условия!$8:$8,"&gt;="&amp;TN$8))</f>
        <v>100640</v>
      </c>
      <c r="TO43" s="21">
        <f>IF(TO$8="",0,TO39*условия!$R60*SUMIFS(условия!56:56,условия!$7:$7,"&lt;="&amp;TO$8,условия!$8:$8,"&gt;="&amp;TO$8))</f>
        <v>100640</v>
      </c>
      <c r="TP43" s="21">
        <f>IF(TP$8="",0,TP39*условия!$R60*SUMIFS(условия!56:56,условия!$7:$7,"&lt;="&amp;TP$8,условия!$8:$8,"&gt;="&amp;TP$8))</f>
        <v>97920</v>
      </c>
      <c r="TQ43" s="21">
        <f>IF(TQ$8="",0,TQ39*условия!$R60*SUMIFS(условия!56:56,условия!$7:$7,"&lt;="&amp;TQ$8,условия!$8:$8,"&gt;="&amp;TQ$8))</f>
        <v>97920</v>
      </c>
      <c r="TR43" s="21">
        <f>IF(TR$8="",0,TR39*условия!$R60*SUMIFS(условия!56:56,условия!$7:$7,"&lt;="&amp;TR$8,условия!$8:$8,"&gt;="&amp;TR$8))</f>
        <v>97920</v>
      </c>
      <c r="TS43" s="21">
        <f>IF(TS$8="",0,TS39*условия!$R60*SUMIFS(условия!56:56,условия!$7:$7,"&lt;="&amp;TS$8,условия!$8:$8,"&gt;="&amp;TS$8))</f>
        <v>97920</v>
      </c>
      <c r="TT43" s="21">
        <f>IF(TT$8="",0,TT39*условия!$R60*SUMIFS(условия!56:56,условия!$7:$7,"&lt;="&amp;TT$8,условия!$8:$8,"&gt;="&amp;TT$8))</f>
        <v>97920</v>
      </c>
      <c r="TU43" s="21">
        <f>IF(TU$8="",0,TU39*условия!$R60*SUMIFS(условия!56:56,условия!$7:$7,"&lt;="&amp;TU$8,условия!$8:$8,"&gt;="&amp;TU$8))</f>
        <v>97920</v>
      </c>
      <c r="TV43" s="21">
        <f>IF(TV$8="",0,TV39*условия!$R60*SUMIFS(условия!56:56,условия!$7:$7,"&lt;="&amp;TV$8,условия!$8:$8,"&gt;="&amp;TV$8))</f>
        <v>97920</v>
      </c>
      <c r="TW43" s="21">
        <f>IF(TW$8="",0,TW39*условия!$R60*SUMIFS(условия!56:56,условия!$7:$7,"&lt;="&amp;TW$8,условия!$8:$8,"&gt;="&amp;TW$8))</f>
        <v>97920</v>
      </c>
      <c r="TX43" s="21">
        <f>IF(TX$8="",0,TX39*условия!$R60*SUMIFS(условия!56:56,условия!$7:$7,"&lt;="&amp;TX$8,условия!$8:$8,"&gt;="&amp;TX$8))</f>
        <v>97920</v>
      </c>
      <c r="TY43" s="21">
        <f>IF(TY$8="",0,TY39*условия!$R60*SUMIFS(условия!56:56,условия!$7:$7,"&lt;="&amp;TY$8,условия!$8:$8,"&gt;="&amp;TY$8))</f>
        <v>97920</v>
      </c>
      <c r="TZ43" s="21">
        <f>IF(TZ$8="",0,TZ39*условия!$R60*SUMIFS(условия!56:56,условия!$7:$7,"&lt;="&amp;TZ$8,условия!$8:$8,"&gt;="&amp;TZ$8))</f>
        <v>97920</v>
      </c>
      <c r="UA43" s="21">
        <f>IF(UA$8="",0,UA39*условия!$R60*SUMIFS(условия!56:56,условия!$7:$7,"&lt;="&amp;UA$8,условия!$8:$8,"&gt;="&amp;UA$8))</f>
        <v>97920</v>
      </c>
      <c r="UB43" s="21">
        <f>IF(UB$8="",0,UB39*условия!$R60*SUMIFS(условия!56:56,условия!$7:$7,"&lt;="&amp;UB$8,условия!$8:$8,"&gt;="&amp;UB$8))</f>
        <v>97920</v>
      </c>
      <c r="UC43" s="21">
        <f>IF(UC$8="",0,UC39*условия!$R60*SUMIFS(условия!56:56,условия!$7:$7,"&lt;="&amp;UC$8,условия!$8:$8,"&gt;="&amp;UC$8))</f>
        <v>97920</v>
      </c>
      <c r="UD43" s="21">
        <f>IF(UD$8="",0,UD39*условия!$R60*SUMIFS(условия!56:56,условия!$7:$7,"&lt;="&amp;UD$8,условия!$8:$8,"&gt;="&amp;UD$8))</f>
        <v>97920</v>
      </c>
      <c r="UE43" s="21">
        <f>IF(UE$8="",0,UE39*условия!$R60*SUMIFS(условия!56:56,условия!$7:$7,"&lt;="&amp;UE$8,условия!$8:$8,"&gt;="&amp;UE$8))</f>
        <v>97920</v>
      </c>
      <c r="UF43" s="21">
        <f>IF(UF$8="",0,UF39*условия!$R60*SUMIFS(условия!56:56,условия!$7:$7,"&lt;="&amp;UF$8,условия!$8:$8,"&gt;="&amp;UF$8))</f>
        <v>97920</v>
      </c>
      <c r="UG43" s="21">
        <f>IF(UG$8="",0,UG39*условия!$R60*SUMIFS(условия!56:56,условия!$7:$7,"&lt;="&amp;UG$8,условия!$8:$8,"&gt;="&amp;UG$8))</f>
        <v>97920</v>
      </c>
      <c r="UH43" s="21">
        <f>IF(UH$8="",0,UH39*условия!$R60*SUMIFS(условия!56:56,условия!$7:$7,"&lt;="&amp;UH$8,условия!$8:$8,"&gt;="&amp;UH$8))</f>
        <v>97920</v>
      </c>
      <c r="UI43" s="21">
        <f>IF(UI$8="",0,UI39*условия!$R60*SUMIFS(условия!56:56,условия!$7:$7,"&lt;="&amp;UI$8,условия!$8:$8,"&gt;="&amp;UI$8))</f>
        <v>97920</v>
      </c>
      <c r="UJ43" s="21">
        <f>IF(UJ$8="",0,UJ39*условия!$R60*SUMIFS(условия!56:56,условия!$7:$7,"&lt;="&amp;UJ$8,условия!$8:$8,"&gt;="&amp;UJ$8))</f>
        <v>97920</v>
      </c>
      <c r="UK43" s="21">
        <f>IF(UK$8="",0,UK39*условия!$R60*SUMIFS(условия!56:56,условия!$7:$7,"&lt;="&amp;UK$8,условия!$8:$8,"&gt;="&amp;UK$8))</f>
        <v>97920</v>
      </c>
      <c r="UL43" s="21">
        <f>IF(UL$8="",0,UL39*условия!$R60*SUMIFS(условия!56:56,условия!$7:$7,"&lt;="&amp;UL$8,условия!$8:$8,"&gt;="&amp;UL$8))</f>
        <v>97920</v>
      </c>
      <c r="UM43" s="21">
        <f>IF(UM$8="",0,UM39*условия!$R60*SUMIFS(условия!56:56,условия!$7:$7,"&lt;="&amp;UM$8,условия!$8:$8,"&gt;="&amp;UM$8))</f>
        <v>97920</v>
      </c>
      <c r="UN43" s="21">
        <f>IF(UN$8="",0,UN39*условия!$R60*SUMIFS(условия!56:56,условия!$7:$7,"&lt;="&amp;UN$8,условия!$8:$8,"&gt;="&amp;UN$8))</f>
        <v>97920</v>
      </c>
      <c r="UO43" s="21">
        <f>IF(UO$8="",0,UO39*условия!$R60*SUMIFS(условия!56:56,условия!$7:$7,"&lt;="&amp;UO$8,условия!$8:$8,"&gt;="&amp;UO$8))</f>
        <v>97920</v>
      </c>
      <c r="UP43" s="21">
        <f>IF(UP$8="",0,UP39*условия!$R60*SUMIFS(условия!56:56,условия!$7:$7,"&lt;="&amp;UP$8,условия!$8:$8,"&gt;="&amp;UP$8))</f>
        <v>97920</v>
      </c>
      <c r="UQ43" s="21">
        <f>IF(UQ$8="",0,UQ39*условия!$R60*SUMIFS(условия!56:56,условия!$7:$7,"&lt;="&amp;UQ$8,условия!$8:$8,"&gt;="&amp;UQ$8))</f>
        <v>97920</v>
      </c>
      <c r="UR43" s="21">
        <f>IF(UR$8="",0,UR39*условия!$R60*SUMIFS(условия!56:56,условия!$7:$7,"&lt;="&amp;UR$8,условия!$8:$8,"&gt;="&amp;UR$8))</f>
        <v>97920</v>
      </c>
      <c r="US43" s="21">
        <f>IF(US$8="",0,US39*условия!$R60*SUMIFS(условия!56:56,условия!$7:$7,"&lt;="&amp;US$8,условия!$8:$8,"&gt;="&amp;US$8))</f>
        <v>97920</v>
      </c>
      <c r="UT43" s="21">
        <f>IF(UT$8="",0,UT39*условия!$R60*SUMIFS(условия!56:56,условия!$7:$7,"&lt;="&amp;UT$8,условия!$8:$8,"&gt;="&amp;UT$8))</f>
        <v>97920</v>
      </c>
      <c r="UU43" s="21">
        <f>IF(UU$8="",0,UU39*условия!$R60*SUMIFS(условия!56:56,условия!$7:$7,"&lt;="&amp;UU$8,условия!$8:$8,"&gt;="&amp;UU$8))</f>
        <v>81599.999999999985</v>
      </c>
      <c r="UV43" s="21">
        <f>IF(UV$8="",0,UV39*условия!$R60*SUMIFS(условия!56:56,условия!$7:$7,"&lt;="&amp;UV$8,условия!$8:$8,"&gt;="&amp;UV$8))</f>
        <v>81599.999999999985</v>
      </c>
      <c r="UW43" s="21">
        <f>IF(UW$8="",0,UW39*условия!$R60*SUMIFS(условия!56:56,условия!$7:$7,"&lt;="&amp;UW$8,условия!$8:$8,"&gt;="&amp;UW$8))</f>
        <v>81599.999999999985</v>
      </c>
      <c r="UX43" s="21">
        <f>IF(UX$8="",0,UX39*условия!$R60*SUMIFS(условия!56:56,условия!$7:$7,"&lt;="&amp;UX$8,условия!$8:$8,"&gt;="&amp;UX$8))</f>
        <v>81599.999999999985</v>
      </c>
      <c r="UY43" s="21">
        <f>IF(UY$8="",0,UY39*условия!$R60*SUMIFS(условия!56:56,условия!$7:$7,"&lt;="&amp;UY$8,условия!$8:$8,"&gt;="&amp;UY$8))</f>
        <v>81599.999999999985</v>
      </c>
      <c r="UZ43" s="21">
        <f>IF(UZ$8="",0,UZ39*условия!$R60*SUMIFS(условия!56:56,условия!$7:$7,"&lt;="&amp;UZ$8,условия!$8:$8,"&gt;="&amp;UZ$8))</f>
        <v>81599.999999999985</v>
      </c>
      <c r="VA43" s="21">
        <f>IF(VA$8="",0,VA39*условия!$R60*SUMIFS(условия!56:56,условия!$7:$7,"&lt;="&amp;VA$8,условия!$8:$8,"&gt;="&amp;VA$8))</f>
        <v>81599.999999999985</v>
      </c>
      <c r="VB43" s="21">
        <f>IF(VB$8="",0,VB39*условия!$R60*SUMIFS(условия!56:56,условия!$7:$7,"&lt;="&amp;VB$8,условия!$8:$8,"&gt;="&amp;VB$8))</f>
        <v>81599.999999999985</v>
      </c>
      <c r="VC43" s="21">
        <f>IF(VC$8="",0,VC39*условия!$R60*SUMIFS(условия!56:56,условия!$7:$7,"&lt;="&amp;VC$8,условия!$8:$8,"&gt;="&amp;VC$8))</f>
        <v>81599.999999999985</v>
      </c>
      <c r="VD43" s="21">
        <f>IF(VD$8="",0,VD39*условия!$R60*SUMIFS(условия!56:56,условия!$7:$7,"&lt;="&amp;VD$8,условия!$8:$8,"&gt;="&amp;VD$8))</f>
        <v>81599.999999999985</v>
      </c>
      <c r="VE43" s="21">
        <f>IF(VE$8="",0,VE39*условия!$R60*SUMIFS(условия!56:56,условия!$7:$7,"&lt;="&amp;VE$8,условия!$8:$8,"&gt;="&amp;VE$8))</f>
        <v>81599.999999999985</v>
      </c>
      <c r="VF43" s="21">
        <f>IF(VF$8="",0,VF39*условия!$R60*SUMIFS(условия!56:56,условия!$7:$7,"&lt;="&amp;VF$8,условия!$8:$8,"&gt;="&amp;VF$8))</f>
        <v>81599.999999999985</v>
      </c>
      <c r="VG43" s="21">
        <f>IF(VG$8="",0,VG39*условия!$R60*SUMIFS(условия!56:56,условия!$7:$7,"&lt;="&amp;VG$8,условия!$8:$8,"&gt;="&amp;VG$8))</f>
        <v>81599.999999999985</v>
      </c>
      <c r="VH43" s="21">
        <f>IF(VH$8="",0,VH39*условия!$R60*SUMIFS(условия!56:56,условия!$7:$7,"&lt;="&amp;VH$8,условия!$8:$8,"&gt;="&amp;VH$8))</f>
        <v>81599.999999999985</v>
      </c>
      <c r="VI43" s="21">
        <f>IF(VI$8="",0,VI39*условия!$R60*SUMIFS(условия!56:56,условия!$7:$7,"&lt;="&amp;VI$8,условия!$8:$8,"&gt;="&amp;VI$8))</f>
        <v>81599.999999999985</v>
      </c>
      <c r="VJ43" s="21">
        <f>IF(VJ$8="",0,VJ39*условия!$R60*SUMIFS(условия!56:56,условия!$7:$7,"&lt;="&amp;VJ$8,условия!$8:$8,"&gt;="&amp;VJ$8))</f>
        <v>81599.999999999985</v>
      </c>
      <c r="VK43" s="21">
        <f>IF(VK$8="",0,VK39*условия!$R60*SUMIFS(условия!56:56,условия!$7:$7,"&lt;="&amp;VK$8,условия!$8:$8,"&gt;="&amp;VK$8))</f>
        <v>81599.999999999985</v>
      </c>
      <c r="VL43" s="21">
        <f>IF(VL$8="",0,VL39*условия!$R60*SUMIFS(условия!56:56,условия!$7:$7,"&lt;="&amp;VL$8,условия!$8:$8,"&gt;="&amp;VL$8))</f>
        <v>81599.999999999985</v>
      </c>
      <c r="VM43" s="21">
        <f>IF(VM$8="",0,VM39*условия!$R60*SUMIFS(условия!56:56,условия!$7:$7,"&lt;="&amp;VM$8,условия!$8:$8,"&gt;="&amp;VM$8))</f>
        <v>81599.999999999985</v>
      </c>
      <c r="VN43" s="21">
        <f>IF(VN$8="",0,VN39*условия!$R60*SUMIFS(условия!56:56,условия!$7:$7,"&lt;="&amp;VN$8,условия!$8:$8,"&gt;="&amp;VN$8))</f>
        <v>81599.999999999985</v>
      </c>
      <c r="VO43" s="21">
        <f>IF(VO$8="",0,VO39*условия!$R60*SUMIFS(условия!56:56,условия!$7:$7,"&lt;="&amp;VO$8,условия!$8:$8,"&gt;="&amp;VO$8))</f>
        <v>81599.999999999985</v>
      </c>
      <c r="VP43" s="21">
        <f>IF(VP$8="",0,VP39*условия!$R60*SUMIFS(условия!56:56,условия!$7:$7,"&lt;="&amp;VP$8,условия!$8:$8,"&gt;="&amp;VP$8))</f>
        <v>81599.999999999985</v>
      </c>
      <c r="VQ43" s="21">
        <f>IF(VQ$8="",0,VQ39*условия!$R60*SUMIFS(условия!56:56,условия!$7:$7,"&lt;="&amp;VQ$8,условия!$8:$8,"&gt;="&amp;VQ$8))</f>
        <v>81599.999999999985</v>
      </c>
      <c r="VR43" s="21">
        <f>IF(VR$8="",0,VR39*условия!$R60*SUMIFS(условия!56:56,условия!$7:$7,"&lt;="&amp;VR$8,условия!$8:$8,"&gt;="&amp;VR$8))</f>
        <v>81599.999999999985</v>
      </c>
      <c r="VS43" s="21">
        <f>IF(VS$8="",0,VS39*условия!$R60*SUMIFS(условия!56:56,условия!$7:$7,"&lt;="&amp;VS$8,условия!$8:$8,"&gt;="&amp;VS$8))</f>
        <v>81599.999999999985</v>
      </c>
      <c r="VT43" s="21">
        <f>IF(VT$8="",0,VT39*условия!$R60*SUMIFS(условия!56:56,условия!$7:$7,"&lt;="&amp;VT$8,условия!$8:$8,"&gt;="&amp;VT$8))</f>
        <v>81599.999999999985</v>
      </c>
      <c r="VU43" s="21">
        <f>IF(VU$8="",0,VU39*условия!$R60*SUMIFS(условия!56:56,условия!$7:$7,"&lt;="&amp;VU$8,условия!$8:$8,"&gt;="&amp;VU$8))</f>
        <v>81599.999999999985</v>
      </c>
      <c r="VV43" s="21">
        <f>IF(VV$8="",0,VV39*условия!$R60*SUMIFS(условия!56:56,условия!$7:$7,"&lt;="&amp;VV$8,условия!$8:$8,"&gt;="&amp;VV$8))</f>
        <v>81599.999999999985</v>
      </c>
      <c r="VW43" s="21">
        <f>IF(VW$8="",0,VW39*условия!$R60*SUMIFS(условия!56:56,условия!$7:$7,"&lt;="&amp;VW$8,условия!$8:$8,"&gt;="&amp;VW$8))</f>
        <v>81599.999999999985</v>
      </c>
      <c r="VX43" s="21">
        <f>IF(VX$8="",0,VX39*условия!$R60*SUMIFS(условия!56:56,условия!$7:$7,"&lt;="&amp;VX$8,условия!$8:$8,"&gt;="&amp;VX$8))</f>
        <v>81599.999999999985</v>
      </c>
      <c r="VY43" s="21">
        <f>IF(VY$8="",0,VY39*условия!$R60*SUMIFS(условия!56:56,условия!$7:$7,"&lt;="&amp;VY$8,условия!$8:$8,"&gt;="&amp;VY$8))</f>
        <v>81599.999999999985</v>
      </c>
      <c r="VZ43" s="21">
        <f>IF(VZ$8="",0,VZ39*условия!$R60*SUMIFS(условия!56:56,условия!$7:$7,"&lt;="&amp;VZ$8,условия!$8:$8,"&gt;="&amp;VZ$8))</f>
        <v>92480</v>
      </c>
      <c r="WA43" s="21">
        <f>IF(WA$8="",0,WA39*условия!$R60*SUMIFS(условия!56:56,условия!$7:$7,"&lt;="&amp;WA$8,условия!$8:$8,"&gt;="&amp;WA$8))</f>
        <v>92480</v>
      </c>
      <c r="WB43" s="21">
        <f>IF(WB$8="",0,WB39*условия!$R60*SUMIFS(условия!56:56,условия!$7:$7,"&lt;="&amp;WB$8,условия!$8:$8,"&gt;="&amp;WB$8))</f>
        <v>92480</v>
      </c>
      <c r="WC43" s="21">
        <f>IF(WC$8="",0,WC39*условия!$R60*SUMIFS(условия!56:56,условия!$7:$7,"&lt;="&amp;WC$8,условия!$8:$8,"&gt;="&amp;WC$8))</f>
        <v>92480</v>
      </c>
      <c r="WD43" s="21">
        <f>IF(WD$8="",0,WD39*условия!$R60*SUMIFS(условия!56:56,условия!$7:$7,"&lt;="&amp;WD$8,условия!$8:$8,"&gt;="&amp;WD$8))</f>
        <v>92480</v>
      </c>
      <c r="WE43" s="21">
        <f>IF(WE$8="",0,WE39*условия!$R60*SUMIFS(условия!56:56,условия!$7:$7,"&lt;="&amp;WE$8,условия!$8:$8,"&gt;="&amp;WE$8))</f>
        <v>92480</v>
      </c>
      <c r="WF43" s="21">
        <f>IF(WF$8="",0,WF39*условия!$R60*SUMIFS(условия!56:56,условия!$7:$7,"&lt;="&amp;WF$8,условия!$8:$8,"&gt;="&amp;WF$8))</f>
        <v>92480</v>
      </c>
      <c r="WG43" s="21">
        <f>IF(WG$8="",0,WG39*условия!$R60*SUMIFS(условия!56:56,условия!$7:$7,"&lt;="&amp;WG$8,условия!$8:$8,"&gt;="&amp;WG$8))</f>
        <v>92480</v>
      </c>
      <c r="WH43" s="21">
        <f>IF(WH$8="",0,WH39*условия!$R60*SUMIFS(условия!56:56,условия!$7:$7,"&lt;="&amp;WH$8,условия!$8:$8,"&gt;="&amp;WH$8))</f>
        <v>92480</v>
      </c>
      <c r="WI43" s="21">
        <f>IF(WI$8="",0,WI39*условия!$R60*SUMIFS(условия!56:56,условия!$7:$7,"&lt;="&amp;WI$8,условия!$8:$8,"&gt;="&amp;WI$8))</f>
        <v>92480</v>
      </c>
      <c r="WJ43" s="21">
        <f>IF(WJ$8="",0,WJ39*условия!$R60*SUMIFS(условия!56:56,условия!$7:$7,"&lt;="&amp;WJ$8,условия!$8:$8,"&gt;="&amp;WJ$8))</f>
        <v>92480</v>
      </c>
      <c r="WK43" s="21">
        <f>IF(WK$8="",0,WK39*условия!$R60*SUMIFS(условия!56:56,условия!$7:$7,"&lt;="&amp;WK$8,условия!$8:$8,"&gt;="&amp;WK$8))</f>
        <v>92480</v>
      </c>
      <c r="WL43" s="21">
        <f>IF(WL$8="",0,WL39*условия!$R60*SUMIFS(условия!56:56,условия!$7:$7,"&lt;="&amp;WL$8,условия!$8:$8,"&gt;="&amp;WL$8))</f>
        <v>92480</v>
      </c>
      <c r="WM43" s="21">
        <f>IF(WM$8="",0,WM39*условия!$R60*SUMIFS(условия!56:56,условия!$7:$7,"&lt;="&amp;WM$8,условия!$8:$8,"&gt;="&amp;WM$8))</f>
        <v>92480</v>
      </c>
      <c r="WN43" s="21">
        <f>IF(WN$8="",0,WN39*условия!$R60*SUMIFS(условия!56:56,условия!$7:$7,"&lt;="&amp;WN$8,условия!$8:$8,"&gt;="&amp;WN$8))</f>
        <v>92480</v>
      </c>
      <c r="WO43" s="21">
        <f>IF(WO$8="",0,WO39*условия!$R60*SUMIFS(условия!56:56,условия!$7:$7,"&lt;="&amp;WO$8,условия!$8:$8,"&gt;="&amp;WO$8))</f>
        <v>92480</v>
      </c>
      <c r="WP43" s="21">
        <f>IF(WP$8="",0,WP39*условия!$R60*SUMIFS(условия!56:56,условия!$7:$7,"&lt;="&amp;WP$8,условия!$8:$8,"&gt;="&amp;WP$8))</f>
        <v>92480</v>
      </c>
      <c r="WQ43" s="21">
        <f>IF(WQ$8="",0,WQ39*условия!$R60*SUMIFS(условия!56:56,условия!$7:$7,"&lt;="&amp;WQ$8,условия!$8:$8,"&gt;="&amp;WQ$8))</f>
        <v>92480</v>
      </c>
      <c r="WR43" s="21">
        <f>IF(WR$8="",0,WR39*условия!$R60*SUMIFS(условия!56:56,условия!$7:$7,"&lt;="&amp;WR$8,условия!$8:$8,"&gt;="&amp;WR$8))</f>
        <v>92480</v>
      </c>
      <c r="WS43" s="21">
        <f>IF(WS$8="",0,WS39*условия!$R60*SUMIFS(условия!56:56,условия!$7:$7,"&lt;="&amp;WS$8,условия!$8:$8,"&gt;="&amp;WS$8))</f>
        <v>92480</v>
      </c>
      <c r="WT43" s="21">
        <f>IF(WT$8="",0,WT39*условия!$R60*SUMIFS(условия!56:56,условия!$7:$7,"&lt;="&amp;WT$8,условия!$8:$8,"&gt;="&amp;WT$8))</f>
        <v>92480</v>
      </c>
      <c r="WU43" s="21">
        <f>IF(WU$8="",0,WU39*условия!$R60*SUMIFS(условия!56:56,условия!$7:$7,"&lt;="&amp;WU$8,условия!$8:$8,"&gt;="&amp;WU$8))</f>
        <v>92480</v>
      </c>
      <c r="WV43" s="21">
        <f>IF(WV$8="",0,WV39*условия!$R60*SUMIFS(условия!56:56,условия!$7:$7,"&lt;="&amp;WV$8,условия!$8:$8,"&gt;="&amp;WV$8))</f>
        <v>92480</v>
      </c>
      <c r="WW43" s="21">
        <f>IF(WW$8="",0,WW39*условия!$R60*SUMIFS(условия!56:56,условия!$7:$7,"&lt;="&amp;WW$8,условия!$8:$8,"&gt;="&amp;WW$8))</f>
        <v>92480</v>
      </c>
      <c r="WX43" s="21">
        <f>IF(WX$8="",0,WX39*условия!$R60*SUMIFS(условия!56:56,условия!$7:$7,"&lt;="&amp;WX$8,условия!$8:$8,"&gt;="&amp;WX$8))</f>
        <v>92480</v>
      </c>
      <c r="WY43" s="21">
        <f>IF(WY$8="",0,WY39*условия!$R60*SUMIFS(условия!56:56,условия!$7:$7,"&lt;="&amp;WY$8,условия!$8:$8,"&gt;="&amp;WY$8))</f>
        <v>92480</v>
      </c>
      <c r="WZ43" s="21">
        <f>IF(WZ$8="",0,WZ39*условия!$R60*SUMIFS(условия!56:56,условия!$7:$7,"&lt;="&amp;WZ$8,условия!$8:$8,"&gt;="&amp;WZ$8))</f>
        <v>92480</v>
      </c>
      <c r="XA43" s="21">
        <f>IF(XA$8="",0,XA39*условия!$R60*SUMIFS(условия!56:56,условия!$7:$7,"&lt;="&amp;XA$8,условия!$8:$8,"&gt;="&amp;XA$8))</f>
        <v>92480</v>
      </c>
      <c r="XB43" s="21">
        <f>IF(XB$8="",0,XB39*условия!$R60*SUMIFS(условия!56:56,условия!$7:$7,"&lt;="&amp;XB$8,условия!$8:$8,"&gt;="&amp;XB$8))</f>
        <v>69359.999999999985</v>
      </c>
      <c r="XC43" s="21">
        <f>IF(XC$8="",0,XC39*условия!$R60*SUMIFS(условия!56:56,условия!$7:$7,"&lt;="&amp;XC$8,условия!$8:$8,"&gt;="&amp;XC$8))</f>
        <v>69359.999999999985</v>
      </c>
      <c r="XD43" s="21">
        <f>IF(XD$8="",0,XD39*условия!$R60*SUMIFS(условия!56:56,условия!$7:$7,"&lt;="&amp;XD$8,условия!$8:$8,"&gt;="&amp;XD$8))</f>
        <v>69359.999999999985</v>
      </c>
      <c r="XE43" s="21">
        <f>IF(XE$8="",0,XE39*условия!$R60*SUMIFS(условия!56:56,условия!$7:$7,"&lt;="&amp;XE$8,условия!$8:$8,"&gt;="&amp;XE$8))</f>
        <v>69359.999999999985</v>
      </c>
      <c r="XF43" s="21">
        <f>IF(XF$8="",0,XF39*условия!$R60*SUMIFS(условия!56:56,условия!$7:$7,"&lt;="&amp;XF$8,условия!$8:$8,"&gt;="&amp;XF$8))</f>
        <v>69359.999999999985</v>
      </c>
      <c r="XG43" s="21">
        <f>IF(XG$8="",0,XG39*условия!$R60*SUMIFS(условия!56:56,условия!$7:$7,"&lt;="&amp;XG$8,условия!$8:$8,"&gt;="&amp;XG$8))</f>
        <v>69359.999999999985</v>
      </c>
      <c r="XH43" s="21">
        <f>IF(XH$8="",0,XH39*условия!$R60*SUMIFS(условия!56:56,условия!$7:$7,"&lt;="&amp;XH$8,условия!$8:$8,"&gt;="&amp;XH$8))</f>
        <v>69359.999999999985</v>
      </c>
      <c r="XI43" s="21">
        <f>IF(XI$8="",0,XI39*условия!$R60*SUMIFS(условия!56:56,условия!$7:$7,"&lt;="&amp;XI$8,условия!$8:$8,"&gt;="&amp;XI$8))</f>
        <v>69359.999999999985</v>
      </c>
      <c r="XJ43" s="21">
        <f>IF(XJ$8="",0,XJ39*условия!$R60*SUMIFS(условия!56:56,условия!$7:$7,"&lt;="&amp;XJ$8,условия!$8:$8,"&gt;="&amp;XJ$8))</f>
        <v>69359.999999999985</v>
      </c>
      <c r="XK43" s="21">
        <f>IF(XK$8="",0,XK39*условия!$R60*SUMIFS(условия!56:56,условия!$7:$7,"&lt;="&amp;XK$8,условия!$8:$8,"&gt;="&amp;XK$8))</f>
        <v>69359.999999999985</v>
      </c>
      <c r="XL43" s="21">
        <f>IF(XL$8="",0,XL39*условия!$R60*SUMIFS(условия!56:56,условия!$7:$7,"&lt;="&amp;XL$8,условия!$8:$8,"&gt;="&amp;XL$8))</f>
        <v>69359.999999999985</v>
      </c>
      <c r="XM43" s="21">
        <f>IF(XM$8="",0,XM39*условия!$R60*SUMIFS(условия!56:56,условия!$7:$7,"&lt;="&amp;XM$8,условия!$8:$8,"&gt;="&amp;XM$8))</f>
        <v>69359.999999999985</v>
      </c>
      <c r="XN43" s="21">
        <f>IF(XN$8="",0,XN39*условия!$R60*SUMIFS(условия!56:56,условия!$7:$7,"&lt;="&amp;XN$8,условия!$8:$8,"&gt;="&amp;XN$8))</f>
        <v>69359.999999999985</v>
      </c>
      <c r="XO43" s="21">
        <f>IF(XO$8="",0,XO39*условия!$R60*SUMIFS(условия!56:56,условия!$7:$7,"&lt;="&amp;XO$8,условия!$8:$8,"&gt;="&amp;XO$8))</f>
        <v>69359.999999999985</v>
      </c>
      <c r="XP43" s="21">
        <f>IF(XP$8="",0,XP39*условия!$R60*SUMIFS(условия!56:56,условия!$7:$7,"&lt;="&amp;XP$8,условия!$8:$8,"&gt;="&amp;XP$8))</f>
        <v>69359.999999999985</v>
      </c>
      <c r="XQ43" s="21">
        <f>IF(XQ$8="",0,XQ39*условия!$R60*SUMIFS(условия!56:56,условия!$7:$7,"&lt;="&amp;XQ$8,условия!$8:$8,"&gt;="&amp;XQ$8))</f>
        <v>69359.999999999985</v>
      </c>
      <c r="XR43" s="21">
        <f>IF(XR$8="",0,XR39*условия!$R60*SUMIFS(условия!56:56,условия!$7:$7,"&lt;="&amp;XR$8,условия!$8:$8,"&gt;="&amp;XR$8))</f>
        <v>69359.999999999985</v>
      </c>
      <c r="XS43" s="21">
        <f>IF(XS$8="",0,XS39*условия!$R60*SUMIFS(условия!56:56,условия!$7:$7,"&lt;="&amp;XS$8,условия!$8:$8,"&gt;="&amp;XS$8))</f>
        <v>69359.999999999985</v>
      </c>
      <c r="XT43" s="21">
        <f>IF(XT$8="",0,XT39*условия!$R60*SUMIFS(условия!56:56,условия!$7:$7,"&lt;="&amp;XT$8,условия!$8:$8,"&gt;="&amp;XT$8))</f>
        <v>69359.999999999985</v>
      </c>
      <c r="XU43" s="21">
        <f>IF(XU$8="",0,XU39*условия!$R60*SUMIFS(условия!56:56,условия!$7:$7,"&lt;="&amp;XU$8,условия!$8:$8,"&gt;="&amp;XU$8))</f>
        <v>69359.999999999985</v>
      </c>
      <c r="XV43" s="21">
        <f>IF(XV$8="",0,XV39*условия!$R60*SUMIFS(условия!56:56,условия!$7:$7,"&lt;="&amp;XV$8,условия!$8:$8,"&gt;="&amp;XV$8))</f>
        <v>69359.999999999985</v>
      </c>
      <c r="XW43" s="21">
        <f>IF(XW$8="",0,XW39*условия!$R60*SUMIFS(условия!56:56,условия!$7:$7,"&lt;="&amp;XW$8,условия!$8:$8,"&gt;="&amp;XW$8))</f>
        <v>69359.999999999985</v>
      </c>
      <c r="XX43" s="21">
        <f>IF(XX$8="",0,XX39*условия!$R60*SUMIFS(условия!56:56,условия!$7:$7,"&lt;="&amp;XX$8,условия!$8:$8,"&gt;="&amp;XX$8))</f>
        <v>69359.999999999985</v>
      </c>
      <c r="XY43" s="21">
        <f>IF(XY$8="",0,XY39*условия!$R60*SUMIFS(условия!56:56,условия!$7:$7,"&lt;="&amp;XY$8,условия!$8:$8,"&gt;="&amp;XY$8))</f>
        <v>69359.999999999985</v>
      </c>
      <c r="XZ43" s="21">
        <f>IF(XZ$8="",0,XZ39*условия!$R60*SUMIFS(условия!56:56,условия!$7:$7,"&lt;="&amp;XZ$8,условия!$8:$8,"&gt;="&amp;XZ$8))</f>
        <v>69359.999999999985</v>
      </c>
      <c r="YA43" s="21">
        <f>IF(YA$8="",0,YA39*условия!$R60*SUMIFS(условия!56:56,условия!$7:$7,"&lt;="&amp;YA$8,условия!$8:$8,"&gt;="&amp;YA$8))</f>
        <v>69359.999999999985</v>
      </c>
      <c r="YB43" s="21">
        <f>IF(YB$8="",0,YB39*условия!$R60*SUMIFS(условия!56:56,условия!$7:$7,"&lt;="&amp;YB$8,условия!$8:$8,"&gt;="&amp;YB$8))</f>
        <v>69359.999999999985</v>
      </c>
      <c r="YC43" s="21">
        <f>IF(YC$8="",0,YC39*условия!$R60*SUMIFS(условия!56:56,условия!$7:$7,"&lt;="&amp;YC$8,условия!$8:$8,"&gt;="&amp;YC$8))</f>
        <v>69359.999999999985</v>
      </c>
      <c r="YD43" s="21">
        <f>IF(YD$8="",0,YD39*условия!$R60*SUMIFS(условия!56:56,условия!$7:$7,"&lt;="&amp;YD$8,условия!$8:$8,"&gt;="&amp;YD$8))</f>
        <v>69359.999999999985</v>
      </c>
      <c r="YE43" s="21">
        <f>IF(YE$8="",0,YE39*условия!$R60*SUMIFS(условия!56:56,условия!$7:$7,"&lt;="&amp;YE$8,условия!$8:$8,"&gt;="&amp;YE$8))</f>
        <v>69359.999999999985</v>
      </c>
      <c r="YF43" s="21">
        <f>IF(YF$8="",0,YF39*условия!$R60*SUMIFS(условия!56:56,условия!$7:$7,"&lt;="&amp;YF$8,условия!$8:$8,"&gt;="&amp;YF$8))</f>
        <v>69359.999999999985</v>
      </c>
      <c r="YG43" s="21">
        <f>IF(YG$8="",0,YG39*условия!$R60*SUMIFS(условия!56:56,условия!$7:$7,"&lt;="&amp;YG$8,условия!$8:$8,"&gt;="&amp;YG$8))</f>
        <v>77519.999999999985</v>
      </c>
      <c r="YH43" s="21">
        <f>IF(YH$8="",0,YH39*условия!$R60*SUMIFS(условия!56:56,условия!$7:$7,"&lt;="&amp;YH$8,условия!$8:$8,"&gt;="&amp;YH$8))</f>
        <v>77519.999999999985</v>
      </c>
      <c r="YI43" s="21">
        <f>IF(YI$8="",0,YI39*условия!$R60*SUMIFS(условия!56:56,условия!$7:$7,"&lt;="&amp;YI$8,условия!$8:$8,"&gt;="&amp;YI$8))</f>
        <v>77519.999999999985</v>
      </c>
      <c r="YJ43" s="21">
        <f>IF(YJ$8="",0,YJ39*условия!$R60*SUMIFS(условия!56:56,условия!$7:$7,"&lt;="&amp;YJ$8,условия!$8:$8,"&gt;="&amp;YJ$8))</f>
        <v>77519.999999999985</v>
      </c>
      <c r="YK43" s="21">
        <f>IF(YK$8="",0,YK39*условия!$R60*SUMIFS(условия!56:56,условия!$7:$7,"&lt;="&amp;YK$8,условия!$8:$8,"&gt;="&amp;YK$8))</f>
        <v>77519.999999999985</v>
      </c>
      <c r="YL43" s="21">
        <f>IF(YL$8="",0,YL39*условия!$R60*SUMIFS(условия!56:56,условия!$7:$7,"&lt;="&amp;YL$8,условия!$8:$8,"&gt;="&amp;YL$8))</f>
        <v>77519.999999999985</v>
      </c>
      <c r="YM43" s="21">
        <f>IF(YM$8="",0,YM39*условия!$R60*SUMIFS(условия!56:56,условия!$7:$7,"&lt;="&amp;YM$8,условия!$8:$8,"&gt;="&amp;YM$8))</f>
        <v>77519.999999999985</v>
      </c>
      <c r="YN43" s="21">
        <f>IF(YN$8="",0,YN39*условия!$R60*SUMIFS(условия!56:56,условия!$7:$7,"&lt;="&amp;YN$8,условия!$8:$8,"&gt;="&amp;YN$8))</f>
        <v>77519.999999999985</v>
      </c>
      <c r="YO43" s="21">
        <f>IF(YO$8="",0,YO39*условия!$R60*SUMIFS(условия!56:56,условия!$7:$7,"&lt;="&amp;YO$8,условия!$8:$8,"&gt;="&amp;YO$8))</f>
        <v>77519.999999999985</v>
      </c>
      <c r="YP43" s="21">
        <f>IF(YP$8="",0,YP39*условия!$R60*SUMIFS(условия!56:56,условия!$7:$7,"&lt;="&amp;YP$8,условия!$8:$8,"&gt;="&amp;YP$8))</f>
        <v>77519.999999999985</v>
      </c>
      <c r="YQ43" s="21">
        <f>IF(YQ$8="",0,YQ39*условия!$R60*SUMIFS(условия!56:56,условия!$7:$7,"&lt;="&amp;YQ$8,условия!$8:$8,"&gt;="&amp;YQ$8))</f>
        <v>77519.999999999985</v>
      </c>
      <c r="YR43" s="21">
        <f>IF(YR$8="",0,YR39*условия!$R60*SUMIFS(условия!56:56,условия!$7:$7,"&lt;="&amp;YR$8,условия!$8:$8,"&gt;="&amp;YR$8))</f>
        <v>77519.999999999985</v>
      </c>
      <c r="YS43" s="21">
        <f>IF(YS$8="",0,YS39*условия!$R60*SUMIFS(условия!56:56,условия!$7:$7,"&lt;="&amp;YS$8,условия!$8:$8,"&gt;="&amp;YS$8))</f>
        <v>77519.999999999985</v>
      </c>
      <c r="YT43" s="21">
        <f>IF(YT$8="",0,YT39*условия!$R60*SUMIFS(условия!56:56,условия!$7:$7,"&lt;="&amp;YT$8,условия!$8:$8,"&gt;="&amp;YT$8))</f>
        <v>77519.999999999985</v>
      </c>
      <c r="YU43" s="21">
        <f>IF(YU$8="",0,YU39*условия!$R60*SUMIFS(условия!56:56,условия!$7:$7,"&lt;="&amp;YU$8,условия!$8:$8,"&gt;="&amp;YU$8))</f>
        <v>77519.999999999985</v>
      </c>
      <c r="YV43" s="21">
        <f>IF(YV$8="",0,YV39*условия!$R60*SUMIFS(условия!56:56,условия!$7:$7,"&lt;="&amp;YV$8,условия!$8:$8,"&gt;="&amp;YV$8))</f>
        <v>77519.999999999985</v>
      </c>
      <c r="YW43" s="21">
        <f>IF(YW$8="",0,YW39*условия!$R60*SUMIFS(условия!56:56,условия!$7:$7,"&lt;="&amp;YW$8,условия!$8:$8,"&gt;="&amp;YW$8))</f>
        <v>77519.999999999985</v>
      </c>
      <c r="YX43" s="21">
        <f>IF(YX$8="",0,YX39*условия!$R60*SUMIFS(условия!56:56,условия!$7:$7,"&lt;="&amp;YX$8,условия!$8:$8,"&gt;="&amp;YX$8))</f>
        <v>77519.999999999985</v>
      </c>
      <c r="YY43" s="21">
        <f>IF(YY$8="",0,YY39*условия!$R60*SUMIFS(условия!56:56,условия!$7:$7,"&lt;="&amp;YY$8,условия!$8:$8,"&gt;="&amp;YY$8))</f>
        <v>77519.999999999985</v>
      </c>
      <c r="YZ43" s="21">
        <f>IF(YZ$8="",0,YZ39*условия!$R60*SUMIFS(условия!56:56,условия!$7:$7,"&lt;="&amp;YZ$8,условия!$8:$8,"&gt;="&amp;YZ$8))</f>
        <v>77519.999999999985</v>
      </c>
      <c r="ZA43" s="21">
        <f>IF(ZA$8="",0,ZA39*условия!$R60*SUMIFS(условия!56:56,условия!$7:$7,"&lt;="&amp;ZA$8,условия!$8:$8,"&gt;="&amp;ZA$8))</f>
        <v>77519.999999999985</v>
      </c>
      <c r="ZB43" s="21">
        <f>IF(ZB$8="",0,ZB39*условия!$R60*SUMIFS(условия!56:56,условия!$7:$7,"&lt;="&amp;ZB$8,условия!$8:$8,"&gt;="&amp;ZB$8))</f>
        <v>77519.999999999985</v>
      </c>
      <c r="ZC43" s="21">
        <f>IF(ZC$8="",0,ZC39*условия!$R60*SUMIFS(условия!56:56,условия!$7:$7,"&lt;="&amp;ZC$8,условия!$8:$8,"&gt;="&amp;ZC$8))</f>
        <v>77519.999999999985</v>
      </c>
      <c r="ZD43" s="21">
        <f>IF(ZD$8="",0,ZD39*условия!$R60*SUMIFS(условия!56:56,условия!$7:$7,"&lt;="&amp;ZD$8,условия!$8:$8,"&gt;="&amp;ZD$8))</f>
        <v>77519.999999999985</v>
      </c>
      <c r="ZE43" s="21">
        <f>IF(ZE$8="",0,ZE39*условия!$R60*SUMIFS(условия!56:56,условия!$7:$7,"&lt;="&amp;ZE$8,условия!$8:$8,"&gt;="&amp;ZE$8))</f>
        <v>77519.999999999985</v>
      </c>
      <c r="ZF43" s="21">
        <f>IF(ZF$8="",0,ZF39*условия!$R60*SUMIFS(условия!56:56,условия!$7:$7,"&lt;="&amp;ZF$8,условия!$8:$8,"&gt;="&amp;ZF$8))</f>
        <v>77519.999999999985</v>
      </c>
      <c r="ZG43" s="21">
        <f>IF(ZG$8="",0,ZG39*условия!$R60*SUMIFS(условия!56:56,условия!$7:$7,"&lt;="&amp;ZG$8,условия!$8:$8,"&gt;="&amp;ZG$8))</f>
        <v>77519.999999999985</v>
      </c>
      <c r="ZH43" s="21">
        <f>IF(ZH$8="",0,ZH39*условия!$R60*SUMIFS(условия!56:56,условия!$7:$7,"&lt;="&amp;ZH$8,условия!$8:$8,"&gt;="&amp;ZH$8))</f>
        <v>77519.999999999985</v>
      </c>
      <c r="ZI43" s="21">
        <f>IF(ZI$8="",0,ZI39*условия!$R60*SUMIFS(условия!56:56,условия!$7:$7,"&lt;="&amp;ZI$8,условия!$8:$8,"&gt;="&amp;ZI$8))</f>
        <v>77519.999999999985</v>
      </c>
      <c r="ZJ43" s="21">
        <f>IF(ZJ$8="",0,ZJ39*условия!$R60*SUMIFS(условия!56:56,условия!$7:$7,"&lt;="&amp;ZJ$8,условия!$8:$8,"&gt;="&amp;ZJ$8))</f>
        <v>77519.999999999985</v>
      </c>
      <c r="ZK43" s="21">
        <f>IF(ZK$8="",0,ZK39*условия!$R60*SUMIFS(условия!56:56,условия!$7:$7,"&lt;="&amp;ZK$8,условия!$8:$8,"&gt;="&amp;ZK$8))</f>
        <v>97920</v>
      </c>
      <c r="ZL43" s="21">
        <f>IF(ZL$8="",0,ZL39*условия!$R60*SUMIFS(условия!56:56,условия!$7:$7,"&lt;="&amp;ZL$8,условия!$8:$8,"&gt;="&amp;ZL$8))</f>
        <v>97920</v>
      </c>
      <c r="ZM43" s="21">
        <f>IF(ZM$8="",0,ZM39*условия!$R60*SUMIFS(условия!56:56,условия!$7:$7,"&lt;="&amp;ZM$8,условия!$8:$8,"&gt;="&amp;ZM$8))</f>
        <v>97920</v>
      </c>
      <c r="ZN43" s="21">
        <f>IF(ZN$8="",0,ZN39*условия!$R60*SUMIFS(условия!56:56,условия!$7:$7,"&lt;="&amp;ZN$8,условия!$8:$8,"&gt;="&amp;ZN$8))</f>
        <v>97920</v>
      </c>
      <c r="ZO43" s="21">
        <f>IF(ZO$8="",0,ZO39*условия!$R60*SUMIFS(условия!56:56,условия!$7:$7,"&lt;="&amp;ZO$8,условия!$8:$8,"&gt;="&amp;ZO$8))</f>
        <v>97920</v>
      </c>
      <c r="ZP43" s="21">
        <f>IF(ZP$8="",0,ZP39*условия!$R60*SUMIFS(условия!56:56,условия!$7:$7,"&lt;="&amp;ZP$8,условия!$8:$8,"&gt;="&amp;ZP$8))</f>
        <v>97920</v>
      </c>
      <c r="ZQ43" s="21">
        <f>IF(ZQ$8="",0,ZQ39*условия!$R60*SUMIFS(условия!56:56,условия!$7:$7,"&lt;="&amp;ZQ$8,условия!$8:$8,"&gt;="&amp;ZQ$8))</f>
        <v>97920</v>
      </c>
      <c r="ZR43" s="21">
        <f>IF(ZR$8="",0,ZR39*условия!$R60*SUMIFS(условия!56:56,условия!$7:$7,"&lt;="&amp;ZR$8,условия!$8:$8,"&gt;="&amp;ZR$8))</f>
        <v>97920</v>
      </c>
      <c r="ZS43" s="21">
        <f>IF(ZS$8="",0,ZS39*условия!$R60*SUMIFS(условия!56:56,условия!$7:$7,"&lt;="&amp;ZS$8,условия!$8:$8,"&gt;="&amp;ZS$8))</f>
        <v>97920</v>
      </c>
      <c r="ZT43" s="21">
        <f>IF(ZT$8="",0,ZT39*условия!$R60*SUMIFS(условия!56:56,условия!$7:$7,"&lt;="&amp;ZT$8,условия!$8:$8,"&gt;="&amp;ZT$8))</f>
        <v>97920</v>
      </c>
      <c r="ZU43" s="21">
        <f>IF(ZU$8="",0,ZU39*условия!$R60*SUMIFS(условия!56:56,условия!$7:$7,"&lt;="&amp;ZU$8,условия!$8:$8,"&gt;="&amp;ZU$8))</f>
        <v>97920</v>
      </c>
      <c r="ZV43" s="21">
        <f>IF(ZV$8="",0,ZV39*условия!$R60*SUMIFS(условия!56:56,условия!$7:$7,"&lt;="&amp;ZV$8,условия!$8:$8,"&gt;="&amp;ZV$8))</f>
        <v>97920</v>
      </c>
      <c r="ZW43" s="21">
        <f>IF(ZW$8="",0,ZW39*условия!$R60*SUMIFS(условия!56:56,условия!$7:$7,"&lt;="&amp;ZW$8,условия!$8:$8,"&gt;="&amp;ZW$8))</f>
        <v>97920</v>
      </c>
      <c r="ZX43" s="21">
        <f>IF(ZX$8="",0,ZX39*условия!$R60*SUMIFS(условия!56:56,условия!$7:$7,"&lt;="&amp;ZX$8,условия!$8:$8,"&gt;="&amp;ZX$8))</f>
        <v>97920</v>
      </c>
      <c r="ZY43" s="21">
        <f>IF(ZY$8="",0,ZY39*условия!$R60*SUMIFS(условия!56:56,условия!$7:$7,"&lt;="&amp;ZY$8,условия!$8:$8,"&gt;="&amp;ZY$8))</f>
        <v>97920</v>
      </c>
      <c r="ZZ43" s="21">
        <f>IF(ZZ$8="",0,ZZ39*условия!$R60*SUMIFS(условия!56:56,условия!$7:$7,"&lt;="&amp;ZZ$8,условия!$8:$8,"&gt;="&amp;ZZ$8))</f>
        <v>97920</v>
      </c>
      <c r="AAA43" s="21">
        <f>IF(AAA$8="",0,AAA39*условия!$R60*SUMIFS(условия!56:56,условия!$7:$7,"&lt;="&amp;AAA$8,условия!$8:$8,"&gt;="&amp;AAA$8))</f>
        <v>97920</v>
      </c>
      <c r="AAB43" s="21">
        <f>IF(AAB$8="",0,AAB39*условия!$R60*SUMIFS(условия!56:56,условия!$7:$7,"&lt;="&amp;AAB$8,условия!$8:$8,"&gt;="&amp;AAB$8))</f>
        <v>97920</v>
      </c>
      <c r="AAC43" s="21">
        <f>IF(AAC$8="",0,AAC39*условия!$R60*SUMIFS(условия!56:56,условия!$7:$7,"&lt;="&amp;AAC$8,условия!$8:$8,"&gt;="&amp;AAC$8))</f>
        <v>97920</v>
      </c>
      <c r="AAD43" s="21">
        <f>IF(AAD$8="",0,AAD39*условия!$R60*SUMIFS(условия!56:56,условия!$7:$7,"&lt;="&amp;AAD$8,условия!$8:$8,"&gt;="&amp;AAD$8))</f>
        <v>97920</v>
      </c>
      <c r="AAE43" s="21">
        <f>IF(AAE$8="",0,AAE39*условия!$R60*SUMIFS(условия!56:56,условия!$7:$7,"&lt;="&amp;AAE$8,условия!$8:$8,"&gt;="&amp;AAE$8))</f>
        <v>97920</v>
      </c>
      <c r="AAF43" s="21">
        <f>IF(AAF$8="",0,AAF39*условия!$R60*SUMIFS(условия!56:56,условия!$7:$7,"&lt;="&amp;AAF$8,условия!$8:$8,"&gt;="&amp;AAF$8))</f>
        <v>97920</v>
      </c>
      <c r="AAG43" s="21">
        <f>IF(AAG$8="",0,AAG39*условия!$R60*SUMIFS(условия!56:56,условия!$7:$7,"&lt;="&amp;AAG$8,условия!$8:$8,"&gt;="&amp;AAG$8))</f>
        <v>97920</v>
      </c>
      <c r="AAH43" s="21">
        <f>IF(AAH$8="",0,AAH39*условия!$R60*SUMIFS(условия!56:56,условия!$7:$7,"&lt;="&amp;AAH$8,условия!$8:$8,"&gt;="&amp;AAH$8))</f>
        <v>97920</v>
      </c>
      <c r="AAI43" s="21">
        <f>IF(AAI$8="",0,AAI39*условия!$R60*SUMIFS(условия!56:56,условия!$7:$7,"&lt;="&amp;AAI$8,условия!$8:$8,"&gt;="&amp;AAI$8))</f>
        <v>97920</v>
      </c>
      <c r="AAJ43" s="21">
        <f>IF(AAJ$8="",0,AAJ39*условия!$R60*SUMIFS(условия!56:56,условия!$7:$7,"&lt;="&amp;AAJ$8,условия!$8:$8,"&gt;="&amp;AAJ$8))</f>
        <v>97920</v>
      </c>
      <c r="AAK43" s="21">
        <f>IF(AAK$8="",0,AAK39*условия!$R60*SUMIFS(условия!56:56,условия!$7:$7,"&lt;="&amp;AAK$8,условия!$8:$8,"&gt;="&amp;AAK$8))</f>
        <v>97920</v>
      </c>
      <c r="AAL43" s="21">
        <f>IF(AAL$8="",0,AAL39*условия!$R60*SUMIFS(условия!56:56,условия!$7:$7,"&lt;="&amp;AAL$8,условия!$8:$8,"&gt;="&amp;AAL$8))</f>
        <v>97920</v>
      </c>
      <c r="AAM43" s="21">
        <f>IF(AAM$8="",0,AAM39*условия!$R60*SUMIFS(условия!56:56,условия!$7:$7,"&lt;="&amp;AAM$8,условия!$8:$8,"&gt;="&amp;AAM$8))</f>
        <v>97920</v>
      </c>
      <c r="AAN43" s="21">
        <f>IF(AAN$8="",0,AAN39*условия!$R60*SUMIFS(условия!56:56,условия!$7:$7,"&lt;="&amp;AAN$8,условия!$8:$8,"&gt;="&amp;AAN$8))</f>
        <v>97920</v>
      </c>
      <c r="AAO43" s="21">
        <f>IF(AAO$8="",0,AAO39*условия!$R60*SUMIFS(условия!56:56,условия!$7:$7,"&lt;="&amp;AAO$8,условия!$8:$8,"&gt;="&amp;AAO$8))</f>
        <v>97920</v>
      </c>
      <c r="AAP43" s="21">
        <f>IF(AAP$8="",0,AAP39*условия!$R60*SUMIFS(условия!56:56,условия!$7:$7,"&lt;="&amp;AAP$8,условия!$8:$8,"&gt;="&amp;AAP$8))</f>
        <v>97920</v>
      </c>
      <c r="AAQ43" s="21">
        <f>IF(AAQ$8="",0,AAQ39*условия!$R60*SUMIFS(условия!56:56,условия!$7:$7,"&lt;="&amp;AAQ$8,условия!$8:$8,"&gt;="&amp;AAQ$8))</f>
        <v>97920</v>
      </c>
      <c r="AAR43" s="21">
        <f>IF(AAR$8="",0,AAR39*условия!$R60*SUMIFS(условия!56:56,условия!$7:$7,"&lt;="&amp;AAR$8,условия!$8:$8,"&gt;="&amp;AAR$8))</f>
        <v>97920</v>
      </c>
      <c r="AAS43" s="21">
        <f>IF(AAS$8="",0,AAS39*условия!$R60*SUMIFS(условия!56:56,условия!$7:$7,"&lt;="&amp;AAS$8,условия!$8:$8,"&gt;="&amp;AAS$8))</f>
        <v>97920</v>
      </c>
      <c r="AAT43" s="21">
        <f>IF(AAT$8="",0,AAT39*условия!$R60*SUMIFS(условия!56:56,условия!$7:$7,"&lt;="&amp;AAT$8,условия!$8:$8,"&gt;="&amp;AAT$8))</f>
        <v>97920</v>
      </c>
      <c r="AAU43" s="21">
        <f>IF(AAU$8="",0,AAU39*условия!$R60*SUMIFS(условия!56:56,условия!$7:$7,"&lt;="&amp;AAU$8,условия!$8:$8,"&gt;="&amp;AAU$8))</f>
        <v>97920</v>
      </c>
      <c r="AAV43" s="21">
        <f>IF(AAV$8="",0,AAV39*условия!$R60*SUMIFS(условия!56:56,условия!$7:$7,"&lt;="&amp;AAV$8,условия!$8:$8,"&gt;="&amp;AAV$8))</f>
        <v>97920</v>
      </c>
      <c r="AAW43" s="21">
        <f>IF(AAW$8="",0,AAW39*условия!$R60*SUMIFS(условия!56:56,условия!$7:$7,"&lt;="&amp;AAW$8,условия!$8:$8,"&gt;="&amp;AAW$8))</f>
        <v>97920</v>
      </c>
      <c r="AAX43" s="21">
        <f>IF(AAX$8="",0,AAX39*условия!$R60*SUMIFS(условия!56:56,условия!$7:$7,"&lt;="&amp;AAX$8,условия!$8:$8,"&gt;="&amp;AAX$8))</f>
        <v>97920</v>
      </c>
      <c r="AAY43" s="21">
        <f>IF(AAY$8="",0,AAY39*условия!$R60*SUMIFS(условия!56:56,условия!$7:$7,"&lt;="&amp;AAY$8,условия!$8:$8,"&gt;="&amp;AAY$8))</f>
        <v>97920</v>
      </c>
      <c r="AAZ43" s="21">
        <f>IF(AAZ$8="",0,AAZ39*условия!$R60*SUMIFS(условия!56:56,условия!$7:$7,"&lt;="&amp;AAZ$8,условия!$8:$8,"&gt;="&amp;AAZ$8))</f>
        <v>97920</v>
      </c>
      <c r="ABA43" s="21">
        <f>IF(ABA$8="",0,ABA39*условия!$R60*SUMIFS(условия!56:56,условия!$7:$7,"&lt;="&amp;ABA$8,условия!$8:$8,"&gt;="&amp;ABA$8))</f>
        <v>97920</v>
      </c>
      <c r="ABB43" s="21">
        <f>IF(ABB$8="",0,ABB39*условия!$R60*SUMIFS(условия!56:56,условия!$7:$7,"&lt;="&amp;ABB$8,условия!$8:$8,"&gt;="&amp;ABB$8))</f>
        <v>97920</v>
      </c>
      <c r="ABC43" s="21">
        <f>IF(ABC$8="",0,ABC39*условия!$R60*SUMIFS(условия!56:56,условия!$7:$7,"&lt;="&amp;ABC$8,условия!$8:$8,"&gt;="&amp;ABC$8))</f>
        <v>97920</v>
      </c>
      <c r="ABD43" s="21">
        <f>IF(ABD$8="",0,ABD39*условия!$R60*SUMIFS(условия!56:56,условия!$7:$7,"&lt;="&amp;ABD$8,условия!$8:$8,"&gt;="&amp;ABD$8))</f>
        <v>97920</v>
      </c>
      <c r="ABE43" s="21">
        <f>IF(ABE$8="",0,ABE39*условия!$R60*SUMIFS(условия!56:56,условия!$7:$7,"&lt;="&amp;ABE$8,условия!$8:$8,"&gt;="&amp;ABE$8))</f>
        <v>97920</v>
      </c>
      <c r="ABF43" s="21">
        <f>IF(ABF$8="",0,ABF39*условия!$R60*SUMIFS(условия!56:56,условия!$7:$7,"&lt;="&amp;ABF$8,условия!$8:$8,"&gt;="&amp;ABF$8))</f>
        <v>97920</v>
      </c>
      <c r="ABG43" s="21">
        <f>IF(ABG$8="",0,ABG39*условия!$R60*SUMIFS(условия!56:56,условия!$7:$7,"&lt;="&amp;ABG$8,условия!$8:$8,"&gt;="&amp;ABG$8))</f>
        <v>97920</v>
      </c>
      <c r="ABH43" s="21">
        <f>IF(ABH$8="",0,ABH39*условия!$R60*SUMIFS(условия!56:56,условия!$7:$7,"&lt;="&amp;ABH$8,условия!$8:$8,"&gt;="&amp;ABH$8))</f>
        <v>97920</v>
      </c>
      <c r="ABI43" s="21">
        <f>IF(ABI$8="",0,ABI39*условия!$R60*SUMIFS(условия!56:56,условия!$7:$7,"&lt;="&amp;ABI$8,условия!$8:$8,"&gt;="&amp;ABI$8))</f>
        <v>97920</v>
      </c>
      <c r="ABJ43" s="21">
        <f>IF(ABJ$8="",0,ABJ39*условия!$R60*SUMIFS(условия!56:56,условия!$7:$7,"&lt;="&amp;ABJ$8,условия!$8:$8,"&gt;="&amp;ABJ$8))</f>
        <v>97920</v>
      </c>
      <c r="ABK43" s="21">
        <f>IF(ABK$8="",0,ABK39*условия!$R60*SUMIFS(условия!56:56,условия!$7:$7,"&lt;="&amp;ABK$8,условия!$8:$8,"&gt;="&amp;ABK$8))</f>
        <v>97920</v>
      </c>
      <c r="ABL43" s="21">
        <f>IF(ABL$8="",0,ABL39*условия!$R60*SUMIFS(условия!56:56,условия!$7:$7,"&lt;="&amp;ABL$8,условия!$8:$8,"&gt;="&amp;ABL$8))</f>
        <v>97920</v>
      </c>
      <c r="ABM43" s="21">
        <f>IF(ABM$8="",0,ABM39*условия!$R60*SUMIFS(условия!56:56,условия!$7:$7,"&lt;="&amp;ABM$8,условия!$8:$8,"&gt;="&amp;ABM$8))</f>
        <v>97920</v>
      </c>
      <c r="ABN43" s="21">
        <f>IF(ABN$8="",0,ABN39*условия!$R60*SUMIFS(условия!56:56,условия!$7:$7,"&lt;="&amp;ABN$8,условия!$8:$8,"&gt;="&amp;ABN$8))</f>
        <v>97920</v>
      </c>
      <c r="ABO43" s="21">
        <f>IF(ABO$8="",0,ABO39*условия!$R60*SUMIFS(условия!56:56,условия!$7:$7,"&lt;="&amp;ABO$8,условия!$8:$8,"&gt;="&amp;ABO$8))</f>
        <v>97920</v>
      </c>
      <c r="ABP43" s="21">
        <f>IF(ABP$8="",0,ABP39*условия!$R60*SUMIFS(условия!56:56,условия!$7:$7,"&lt;="&amp;ABP$8,условия!$8:$8,"&gt;="&amp;ABP$8))</f>
        <v>97920</v>
      </c>
      <c r="ABQ43" s="21">
        <f>IF(ABQ$8="",0,ABQ39*условия!$R60*SUMIFS(условия!56:56,условия!$7:$7,"&lt;="&amp;ABQ$8,условия!$8:$8,"&gt;="&amp;ABQ$8))</f>
        <v>97920</v>
      </c>
      <c r="ABR43" s="21">
        <f>IF(ABR$8="",0,ABR39*условия!$R60*SUMIFS(условия!56:56,условия!$7:$7,"&lt;="&amp;ABR$8,условия!$8:$8,"&gt;="&amp;ABR$8))</f>
        <v>97920</v>
      </c>
      <c r="ABS43" s="21">
        <f>IF(ABS$8="",0,ABS39*условия!$R60*SUMIFS(условия!56:56,условия!$7:$7,"&lt;="&amp;ABS$8,условия!$8:$8,"&gt;="&amp;ABS$8))</f>
        <v>97920</v>
      </c>
      <c r="ABT43" s="21">
        <f>IF(ABT$8="",0,ABT39*условия!$R60*SUMIFS(условия!56:56,условия!$7:$7,"&lt;="&amp;ABT$8,условия!$8:$8,"&gt;="&amp;ABT$8))</f>
        <v>103360</v>
      </c>
      <c r="ABU43" s="21">
        <f>IF(ABU$8="",0,ABU39*условия!$R60*SUMIFS(условия!56:56,условия!$7:$7,"&lt;="&amp;ABU$8,условия!$8:$8,"&gt;="&amp;ABU$8))</f>
        <v>103360</v>
      </c>
      <c r="ABV43" s="21">
        <f>IF(ABV$8="",0,ABV39*условия!$R60*SUMIFS(условия!56:56,условия!$7:$7,"&lt;="&amp;ABV$8,условия!$8:$8,"&gt;="&amp;ABV$8))</f>
        <v>103360</v>
      </c>
      <c r="ABW43" s="21">
        <f>IF(ABW$8="",0,ABW39*условия!$R60*SUMIFS(условия!56:56,условия!$7:$7,"&lt;="&amp;ABW$8,условия!$8:$8,"&gt;="&amp;ABW$8))</f>
        <v>103360</v>
      </c>
      <c r="ABX43" s="21">
        <f>IF(ABX$8="",0,ABX39*условия!$R60*SUMIFS(условия!56:56,условия!$7:$7,"&lt;="&amp;ABX$8,условия!$8:$8,"&gt;="&amp;ABX$8))</f>
        <v>103360</v>
      </c>
      <c r="ABY43" s="21">
        <f>IF(ABY$8="",0,ABY39*условия!$R60*SUMIFS(условия!56:56,условия!$7:$7,"&lt;="&amp;ABY$8,условия!$8:$8,"&gt;="&amp;ABY$8))</f>
        <v>103360</v>
      </c>
      <c r="ABZ43" s="21">
        <f>IF(ABZ$8="",0,ABZ39*условия!$R60*SUMIFS(условия!56:56,условия!$7:$7,"&lt;="&amp;ABZ$8,условия!$8:$8,"&gt;="&amp;ABZ$8))</f>
        <v>103360</v>
      </c>
      <c r="ACA43" s="21">
        <f>IF(ACA$8="",0,ACA39*условия!$R60*SUMIFS(условия!56:56,условия!$7:$7,"&lt;="&amp;ACA$8,условия!$8:$8,"&gt;="&amp;ACA$8))</f>
        <v>103360</v>
      </c>
      <c r="ACB43" s="21">
        <f>IF(ACB$8="",0,ACB39*условия!$R60*SUMIFS(условия!56:56,условия!$7:$7,"&lt;="&amp;ACB$8,условия!$8:$8,"&gt;="&amp;ACB$8))</f>
        <v>103360</v>
      </c>
      <c r="ACC43" s="21">
        <f>IF(ACC$8="",0,ACC39*условия!$R60*SUMIFS(условия!56:56,условия!$7:$7,"&lt;="&amp;ACC$8,условия!$8:$8,"&gt;="&amp;ACC$8))</f>
        <v>103360</v>
      </c>
      <c r="ACD43" s="21">
        <f>IF(ACD$8="",0,ACD39*условия!$R60*SUMIFS(условия!56:56,условия!$7:$7,"&lt;="&amp;ACD$8,условия!$8:$8,"&gt;="&amp;ACD$8))</f>
        <v>103360</v>
      </c>
      <c r="ACE43" s="21">
        <f>IF(ACE$8="",0,ACE39*условия!$R60*SUMIFS(условия!56:56,условия!$7:$7,"&lt;="&amp;ACE$8,условия!$8:$8,"&gt;="&amp;ACE$8))</f>
        <v>103360</v>
      </c>
      <c r="ACF43" s="21">
        <f>IF(ACF$8="",0,ACF39*условия!$R60*SUMIFS(условия!56:56,условия!$7:$7,"&lt;="&amp;ACF$8,условия!$8:$8,"&gt;="&amp;ACF$8))</f>
        <v>103360</v>
      </c>
      <c r="ACG43" s="21">
        <f>IF(ACG$8="",0,ACG39*условия!$R60*SUMIFS(условия!56:56,условия!$7:$7,"&lt;="&amp;ACG$8,условия!$8:$8,"&gt;="&amp;ACG$8))</f>
        <v>103360</v>
      </c>
      <c r="ACH43" s="21">
        <f>IF(ACH$8="",0,ACH39*условия!$R60*SUMIFS(условия!56:56,условия!$7:$7,"&lt;="&amp;ACH$8,условия!$8:$8,"&gt;="&amp;ACH$8))</f>
        <v>103360</v>
      </c>
      <c r="ACI43" s="21">
        <f>IF(ACI$8="",0,ACI39*условия!$R60*SUMIFS(условия!56:56,условия!$7:$7,"&lt;="&amp;ACI$8,условия!$8:$8,"&gt;="&amp;ACI$8))</f>
        <v>103360</v>
      </c>
      <c r="ACJ43" s="21">
        <f>IF(ACJ$8="",0,ACJ39*условия!$R60*SUMIFS(условия!56:56,условия!$7:$7,"&lt;="&amp;ACJ$8,условия!$8:$8,"&gt;="&amp;ACJ$8))</f>
        <v>103360</v>
      </c>
      <c r="ACK43" s="21">
        <f>IF(ACK$8="",0,ACK39*условия!$R60*SUMIFS(условия!56:56,условия!$7:$7,"&lt;="&amp;ACK$8,условия!$8:$8,"&gt;="&amp;ACK$8))</f>
        <v>103360</v>
      </c>
      <c r="ACL43" s="21">
        <f>IF(ACL$8="",0,ACL39*условия!$R60*SUMIFS(условия!56:56,условия!$7:$7,"&lt;="&amp;ACL$8,условия!$8:$8,"&gt;="&amp;ACL$8))</f>
        <v>103360</v>
      </c>
      <c r="ACM43" s="21">
        <f>IF(ACM$8="",0,ACM39*условия!$R60*SUMIFS(условия!56:56,условия!$7:$7,"&lt;="&amp;ACM$8,условия!$8:$8,"&gt;="&amp;ACM$8))</f>
        <v>103360</v>
      </c>
      <c r="ACN43" s="21">
        <f>IF(ACN$8="",0,ACN39*условия!$R60*SUMIFS(условия!56:56,условия!$7:$7,"&lt;="&amp;ACN$8,условия!$8:$8,"&gt;="&amp;ACN$8))</f>
        <v>103360</v>
      </c>
      <c r="ACO43" s="21">
        <f>IF(ACO$8="",0,ACO39*условия!$R60*SUMIFS(условия!56:56,условия!$7:$7,"&lt;="&amp;ACO$8,условия!$8:$8,"&gt;="&amp;ACO$8))</f>
        <v>103360</v>
      </c>
      <c r="ACP43" s="21">
        <f>IF(ACP$8="",0,ACP39*условия!$R60*SUMIFS(условия!56:56,условия!$7:$7,"&lt;="&amp;ACP$8,условия!$8:$8,"&gt;="&amp;ACP$8))</f>
        <v>103360</v>
      </c>
      <c r="ACQ43" s="21">
        <f>IF(ACQ$8="",0,ACQ39*условия!$R60*SUMIFS(условия!56:56,условия!$7:$7,"&lt;="&amp;ACQ$8,условия!$8:$8,"&gt;="&amp;ACQ$8))</f>
        <v>103360</v>
      </c>
      <c r="ACR43" s="21">
        <f>IF(ACR$8="",0,ACR39*условия!$R60*SUMIFS(условия!56:56,условия!$7:$7,"&lt;="&amp;ACR$8,условия!$8:$8,"&gt;="&amp;ACR$8))</f>
        <v>103360</v>
      </c>
      <c r="ACS43" s="21">
        <f>IF(ACS$8="",0,ACS39*условия!$R60*SUMIFS(условия!56:56,условия!$7:$7,"&lt;="&amp;ACS$8,условия!$8:$8,"&gt;="&amp;ACS$8))</f>
        <v>103360</v>
      </c>
      <c r="ACT43" s="21">
        <f>IF(ACT$8="",0,ACT39*условия!$R60*SUMIFS(условия!56:56,условия!$7:$7,"&lt;="&amp;ACT$8,условия!$8:$8,"&gt;="&amp;ACT$8))</f>
        <v>103360</v>
      </c>
      <c r="ACU43" s="21">
        <f>IF(ACU$8="",0,ACU39*условия!$R60*SUMIFS(условия!56:56,условия!$7:$7,"&lt;="&amp;ACU$8,условия!$8:$8,"&gt;="&amp;ACU$8))</f>
        <v>103360</v>
      </c>
      <c r="ACV43" s="21">
        <f>IF(ACV$8="",0,ACV39*условия!$R60*SUMIFS(условия!56:56,условия!$7:$7,"&lt;="&amp;ACV$8,условия!$8:$8,"&gt;="&amp;ACV$8))</f>
        <v>103360</v>
      </c>
      <c r="ACW43" s="21">
        <f>IF(ACW$8="",0,ACW39*условия!$R60*SUMIFS(условия!56:56,условия!$7:$7,"&lt;="&amp;ACW$8,условия!$8:$8,"&gt;="&amp;ACW$8))</f>
        <v>103360</v>
      </c>
      <c r="ACX43" s="21">
        <f>IF(ACX$8="",0,ACX39*условия!$R60*SUMIFS(условия!56:56,условия!$7:$7,"&lt;="&amp;ACX$8,условия!$8:$8,"&gt;="&amp;ACX$8))</f>
        <v>103360</v>
      </c>
      <c r="ACY43" s="21">
        <f>IF(ACY$8="",0,ACY39*условия!$R60*SUMIFS(условия!56:56,условия!$7:$7,"&lt;="&amp;ACY$8,условия!$8:$8,"&gt;="&amp;ACY$8))</f>
        <v>114239.99999999999</v>
      </c>
      <c r="ACZ43" s="21">
        <f>IF(ACZ$8="",0,ACZ39*условия!$R60*SUMIFS(условия!56:56,условия!$7:$7,"&lt;="&amp;ACZ$8,условия!$8:$8,"&gt;="&amp;ACZ$8))</f>
        <v>114239.99999999999</v>
      </c>
      <c r="ADA43" s="21">
        <f>IF(ADA$8="",0,ADA39*условия!$R60*SUMIFS(условия!56:56,условия!$7:$7,"&lt;="&amp;ADA$8,условия!$8:$8,"&gt;="&amp;ADA$8))</f>
        <v>114239.99999999999</v>
      </c>
      <c r="ADB43" s="21">
        <f>IF(ADB$8="",0,ADB39*условия!$R60*SUMIFS(условия!56:56,условия!$7:$7,"&lt;="&amp;ADB$8,условия!$8:$8,"&gt;="&amp;ADB$8))</f>
        <v>114239.99999999999</v>
      </c>
      <c r="ADC43" s="21">
        <f>IF(ADC$8="",0,ADC39*условия!$R60*SUMIFS(условия!56:56,условия!$7:$7,"&lt;="&amp;ADC$8,условия!$8:$8,"&gt;="&amp;ADC$8))</f>
        <v>114239.99999999999</v>
      </c>
      <c r="ADD43" s="21">
        <f>IF(ADD$8="",0,ADD39*условия!$R60*SUMIFS(условия!56:56,условия!$7:$7,"&lt;="&amp;ADD$8,условия!$8:$8,"&gt;="&amp;ADD$8))</f>
        <v>114239.99999999999</v>
      </c>
      <c r="ADE43" s="21">
        <f>IF(ADE$8="",0,ADE39*условия!$R60*SUMIFS(условия!56:56,условия!$7:$7,"&lt;="&amp;ADE$8,условия!$8:$8,"&gt;="&amp;ADE$8))</f>
        <v>114239.99999999999</v>
      </c>
      <c r="ADF43" s="21">
        <f>IF(ADF$8="",0,ADF39*условия!$R60*SUMIFS(условия!56:56,условия!$7:$7,"&lt;="&amp;ADF$8,условия!$8:$8,"&gt;="&amp;ADF$8))</f>
        <v>114239.99999999999</v>
      </c>
      <c r="ADG43" s="21">
        <f>IF(ADG$8="",0,ADG39*условия!$R60*SUMIFS(условия!56:56,условия!$7:$7,"&lt;="&amp;ADG$8,условия!$8:$8,"&gt;="&amp;ADG$8))</f>
        <v>114239.99999999999</v>
      </c>
      <c r="ADH43" s="21">
        <f>IF(ADH$8="",0,ADH39*условия!$R60*SUMIFS(условия!56:56,условия!$7:$7,"&lt;="&amp;ADH$8,условия!$8:$8,"&gt;="&amp;ADH$8))</f>
        <v>114239.99999999999</v>
      </c>
      <c r="ADI43" s="21">
        <f>IF(ADI$8="",0,ADI39*условия!$R60*SUMIFS(условия!56:56,условия!$7:$7,"&lt;="&amp;ADI$8,условия!$8:$8,"&gt;="&amp;ADI$8))</f>
        <v>114239.99999999999</v>
      </c>
      <c r="ADJ43" s="21">
        <f>IF(ADJ$8="",0,ADJ39*условия!$R60*SUMIFS(условия!56:56,условия!$7:$7,"&lt;="&amp;ADJ$8,условия!$8:$8,"&gt;="&amp;ADJ$8))</f>
        <v>114239.99999999999</v>
      </c>
      <c r="ADK43" s="21">
        <f>IF(ADK$8="",0,ADK39*условия!$R60*SUMIFS(условия!56:56,условия!$7:$7,"&lt;="&amp;ADK$8,условия!$8:$8,"&gt;="&amp;ADK$8))</f>
        <v>114239.99999999999</v>
      </c>
      <c r="ADL43" s="21">
        <f>IF(ADL$8="",0,ADL39*условия!$R60*SUMIFS(условия!56:56,условия!$7:$7,"&lt;="&amp;ADL$8,условия!$8:$8,"&gt;="&amp;ADL$8))</f>
        <v>114239.99999999999</v>
      </c>
      <c r="ADM43" s="21">
        <f>IF(ADM$8="",0,ADM39*условия!$R60*SUMIFS(условия!56:56,условия!$7:$7,"&lt;="&amp;ADM$8,условия!$8:$8,"&gt;="&amp;ADM$8))</f>
        <v>114239.99999999999</v>
      </c>
      <c r="ADN43" s="21">
        <f>IF(ADN$8="",0,ADN39*условия!$R60*SUMIFS(условия!56:56,условия!$7:$7,"&lt;="&amp;ADN$8,условия!$8:$8,"&gt;="&amp;ADN$8))</f>
        <v>114239.99999999999</v>
      </c>
      <c r="ADO43" s="21">
        <f>IF(ADO$8="",0,ADO39*условия!$R60*SUMIFS(условия!56:56,условия!$7:$7,"&lt;="&amp;ADO$8,условия!$8:$8,"&gt;="&amp;ADO$8))</f>
        <v>114239.99999999999</v>
      </c>
      <c r="ADP43" s="21">
        <f>IF(ADP$8="",0,ADP39*условия!$R60*SUMIFS(условия!56:56,условия!$7:$7,"&lt;="&amp;ADP$8,условия!$8:$8,"&gt;="&amp;ADP$8))</f>
        <v>114239.99999999999</v>
      </c>
      <c r="ADQ43" s="21">
        <f>IF(ADQ$8="",0,ADQ39*условия!$R60*SUMIFS(условия!56:56,условия!$7:$7,"&lt;="&amp;ADQ$8,условия!$8:$8,"&gt;="&amp;ADQ$8))</f>
        <v>114239.99999999999</v>
      </c>
      <c r="ADR43" s="21">
        <f>IF(ADR$8="",0,ADR39*условия!$R60*SUMIFS(условия!56:56,условия!$7:$7,"&lt;="&amp;ADR$8,условия!$8:$8,"&gt;="&amp;ADR$8))</f>
        <v>114239.99999999999</v>
      </c>
      <c r="ADS43" s="21">
        <f>IF(ADS$8="",0,ADS39*условия!$R60*SUMIFS(условия!56:56,условия!$7:$7,"&lt;="&amp;ADS$8,условия!$8:$8,"&gt;="&amp;ADS$8))</f>
        <v>114239.99999999999</v>
      </c>
      <c r="ADT43" s="21">
        <f>IF(ADT$8="",0,ADT39*условия!$R60*SUMIFS(условия!56:56,условия!$7:$7,"&lt;="&amp;ADT$8,условия!$8:$8,"&gt;="&amp;ADT$8))</f>
        <v>114239.99999999999</v>
      </c>
      <c r="ADU43" s="21">
        <f>IF(ADU$8="",0,ADU39*условия!$R60*SUMIFS(условия!56:56,условия!$7:$7,"&lt;="&amp;ADU$8,условия!$8:$8,"&gt;="&amp;ADU$8))</f>
        <v>114239.99999999999</v>
      </c>
      <c r="ADV43" s="21">
        <f>IF(ADV$8="",0,ADV39*условия!$R60*SUMIFS(условия!56:56,условия!$7:$7,"&lt;="&amp;ADV$8,условия!$8:$8,"&gt;="&amp;ADV$8))</f>
        <v>114239.99999999999</v>
      </c>
      <c r="ADW43" s="21">
        <f>IF(ADW$8="",0,ADW39*условия!$R60*SUMIFS(условия!56:56,условия!$7:$7,"&lt;="&amp;ADW$8,условия!$8:$8,"&gt;="&amp;ADW$8))</f>
        <v>114239.99999999999</v>
      </c>
      <c r="ADX43" s="21">
        <f>IF(ADX$8="",0,ADX39*условия!$R60*SUMIFS(условия!56:56,условия!$7:$7,"&lt;="&amp;ADX$8,условия!$8:$8,"&gt;="&amp;ADX$8))</f>
        <v>114239.99999999999</v>
      </c>
      <c r="ADY43" s="21">
        <f>IF(ADY$8="",0,ADY39*условия!$R60*SUMIFS(условия!56:56,условия!$7:$7,"&lt;="&amp;ADY$8,условия!$8:$8,"&gt;="&amp;ADY$8))</f>
        <v>114239.99999999999</v>
      </c>
      <c r="ADZ43" s="21">
        <f>IF(ADZ$8="",0,ADZ39*условия!$R60*SUMIFS(условия!56:56,условия!$7:$7,"&lt;="&amp;ADZ$8,условия!$8:$8,"&gt;="&amp;ADZ$8))</f>
        <v>114239.99999999999</v>
      </c>
      <c r="AEA43" s="21">
        <f>IF(AEA$8="",0,AEA39*условия!$R60*SUMIFS(условия!56:56,условия!$7:$7,"&lt;="&amp;AEA$8,условия!$8:$8,"&gt;="&amp;AEA$8))</f>
        <v>114239.99999999999</v>
      </c>
      <c r="AEB43" s="21">
        <f>IF(AEB$8="",0,AEB39*условия!$R60*SUMIFS(условия!56:56,условия!$7:$7,"&lt;="&amp;AEB$8,условия!$8:$8,"&gt;="&amp;AEB$8))</f>
        <v>114239.99999999999</v>
      </c>
      <c r="AEC43" s="21">
        <f>IF(AEC$8="",0,AEC39*условия!$R60*SUMIFS(условия!56:56,условия!$7:$7,"&lt;="&amp;AEC$8,условия!$8:$8,"&gt;="&amp;AEC$8))</f>
        <v>114239.99999999999</v>
      </c>
      <c r="AED43" s="21">
        <f>IF(AED$8="",0,AED39*условия!$R60*SUMIFS(условия!56:56,условия!$7:$7,"&lt;="&amp;AED$8,условия!$8:$8,"&gt;="&amp;AED$8))</f>
        <v>187680</v>
      </c>
      <c r="AEE43" s="21">
        <f>IF(AEE$8="",0,AEE39*условия!$R60*SUMIFS(условия!56:56,условия!$7:$7,"&lt;="&amp;AEE$8,условия!$8:$8,"&gt;="&amp;AEE$8))</f>
        <v>187680</v>
      </c>
      <c r="AEF43" s="21">
        <f>IF(AEF$8="",0,AEF39*условия!$R60*SUMIFS(условия!56:56,условия!$7:$7,"&lt;="&amp;AEF$8,условия!$8:$8,"&gt;="&amp;AEF$8))</f>
        <v>187680</v>
      </c>
      <c r="AEG43" s="21">
        <f>IF(AEG$8="",0,AEG39*условия!$R60*SUMIFS(условия!56:56,условия!$7:$7,"&lt;="&amp;AEG$8,условия!$8:$8,"&gt;="&amp;AEG$8))</f>
        <v>187680</v>
      </c>
      <c r="AEH43" s="21">
        <f>IF(AEH$8="",0,AEH39*условия!$R60*SUMIFS(условия!56:56,условия!$7:$7,"&lt;="&amp;AEH$8,условия!$8:$8,"&gt;="&amp;AEH$8))</f>
        <v>187680</v>
      </c>
      <c r="AEI43" s="21">
        <f>IF(AEI$8="",0,AEI39*условия!$R60*SUMIFS(условия!56:56,условия!$7:$7,"&lt;="&amp;AEI$8,условия!$8:$8,"&gt;="&amp;AEI$8))</f>
        <v>187680</v>
      </c>
      <c r="AEJ43" s="21">
        <f>IF(AEJ$8="",0,AEJ39*условия!$R60*SUMIFS(условия!56:56,условия!$7:$7,"&lt;="&amp;AEJ$8,условия!$8:$8,"&gt;="&amp;AEJ$8))</f>
        <v>187680</v>
      </c>
      <c r="AEK43" s="21">
        <f>IF(AEK$8="",0,AEK39*условия!$R60*SUMIFS(условия!56:56,условия!$7:$7,"&lt;="&amp;AEK$8,условия!$8:$8,"&gt;="&amp;AEK$8))</f>
        <v>187680</v>
      </c>
      <c r="AEL43" s="21">
        <f>IF(AEL$8="",0,AEL39*условия!$R60*SUMIFS(условия!56:56,условия!$7:$7,"&lt;="&amp;AEL$8,условия!$8:$8,"&gt;="&amp;AEL$8))</f>
        <v>187680</v>
      </c>
      <c r="AEM43" s="21">
        <f>IF(AEM$8="",0,AEM39*условия!$R60*SUMIFS(условия!56:56,условия!$7:$7,"&lt;="&amp;AEM$8,условия!$8:$8,"&gt;="&amp;AEM$8))</f>
        <v>187680</v>
      </c>
      <c r="AEN43" s="21">
        <f>IF(AEN$8="",0,AEN39*условия!$R60*SUMIFS(условия!56:56,условия!$7:$7,"&lt;="&amp;AEN$8,условия!$8:$8,"&gt;="&amp;AEN$8))</f>
        <v>187680</v>
      </c>
      <c r="AEO43" s="21">
        <f>IF(AEO$8="",0,AEO39*условия!$R60*SUMIFS(условия!56:56,условия!$7:$7,"&lt;="&amp;AEO$8,условия!$8:$8,"&gt;="&amp;AEO$8))</f>
        <v>187680</v>
      </c>
      <c r="AEP43" s="21">
        <f>IF(AEP$8="",0,AEP39*условия!$R60*SUMIFS(условия!56:56,условия!$7:$7,"&lt;="&amp;AEP$8,условия!$8:$8,"&gt;="&amp;AEP$8))</f>
        <v>187680</v>
      </c>
      <c r="AEQ43" s="21">
        <f>IF(AEQ$8="",0,AEQ39*условия!$R60*SUMIFS(условия!56:56,условия!$7:$7,"&lt;="&amp;AEQ$8,условия!$8:$8,"&gt;="&amp;AEQ$8))</f>
        <v>187680</v>
      </c>
      <c r="AER43" s="21">
        <f>IF(AER$8="",0,AER39*условия!$R60*SUMIFS(условия!56:56,условия!$7:$7,"&lt;="&amp;AER$8,условия!$8:$8,"&gt;="&amp;AER$8))</f>
        <v>187680</v>
      </c>
      <c r="AES43" s="21">
        <f>IF(AES$8="",0,AES39*условия!$R60*SUMIFS(условия!56:56,условия!$7:$7,"&lt;="&amp;AES$8,условия!$8:$8,"&gt;="&amp;AES$8))</f>
        <v>187680</v>
      </c>
      <c r="AET43" s="21">
        <f>IF(AET$8="",0,AET39*условия!$R60*SUMIFS(условия!56:56,условия!$7:$7,"&lt;="&amp;AET$8,условия!$8:$8,"&gt;="&amp;AET$8))</f>
        <v>187680</v>
      </c>
      <c r="AEU43" s="21">
        <f>IF(AEU$8="",0,AEU39*условия!$R60*SUMIFS(условия!56:56,условия!$7:$7,"&lt;="&amp;AEU$8,условия!$8:$8,"&gt;="&amp;AEU$8))</f>
        <v>187680</v>
      </c>
      <c r="AEV43" s="21">
        <f>IF(AEV$8="",0,AEV39*условия!$R60*SUMIFS(условия!56:56,условия!$7:$7,"&lt;="&amp;AEV$8,условия!$8:$8,"&gt;="&amp;AEV$8))</f>
        <v>187680</v>
      </c>
      <c r="AEW43" s="21">
        <f>IF(AEW$8="",0,AEW39*условия!$R60*SUMIFS(условия!56:56,условия!$7:$7,"&lt;="&amp;AEW$8,условия!$8:$8,"&gt;="&amp;AEW$8))</f>
        <v>187680</v>
      </c>
      <c r="AEX43" s="21">
        <f>IF(AEX$8="",0,AEX39*условия!$R60*SUMIFS(условия!56:56,условия!$7:$7,"&lt;="&amp;AEX$8,условия!$8:$8,"&gt;="&amp;AEX$8))</f>
        <v>187680</v>
      </c>
      <c r="AEY43" s="21">
        <f>IF(AEY$8="",0,AEY39*условия!$R60*SUMIFS(условия!56:56,условия!$7:$7,"&lt;="&amp;AEY$8,условия!$8:$8,"&gt;="&amp;AEY$8))</f>
        <v>187680</v>
      </c>
      <c r="AEZ43" s="21">
        <f>IF(AEZ$8="",0,AEZ39*условия!$R60*SUMIFS(условия!56:56,условия!$7:$7,"&lt;="&amp;AEZ$8,условия!$8:$8,"&gt;="&amp;AEZ$8))</f>
        <v>187680</v>
      </c>
      <c r="AFA43" s="21">
        <f>IF(AFA$8="",0,AFA39*условия!$R60*SUMIFS(условия!56:56,условия!$7:$7,"&lt;="&amp;AFA$8,условия!$8:$8,"&gt;="&amp;AFA$8))</f>
        <v>187680</v>
      </c>
      <c r="AFB43" s="21">
        <f>IF(AFB$8="",0,AFB39*условия!$R60*SUMIFS(условия!56:56,условия!$7:$7,"&lt;="&amp;AFB$8,условия!$8:$8,"&gt;="&amp;AFB$8))</f>
        <v>187680</v>
      </c>
      <c r="AFC43" s="21">
        <f>IF(AFC$8="",0,AFC39*условия!$R60*SUMIFS(условия!56:56,условия!$7:$7,"&lt;="&amp;AFC$8,условия!$8:$8,"&gt;="&amp;AFC$8))</f>
        <v>187680</v>
      </c>
      <c r="AFD43" s="21">
        <f>IF(AFD$8="",0,AFD39*условия!$R60*SUMIFS(условия!56:56,условия!$7:$7,"&lt;="&amp;AFD$8,условия!$8:$8,"&gt;="&amp;AFD$8))</f>
        <v>187680</v>
      </c>
      <c r="AFE43" s="21">
        <f>IF(AFE$8="",0,AFE39*условия!$R60*SUMIFS(условия!56:56,условия!$7:$7,"&lt;="&amp;AFE$8,условия!$8:$8,"&gt;="&amp;AFE$8))</f>
        <v>187680</v>
      </c>
      <c r="AFF43" s="21">
        <f>IF(AFF$8="",0,AFF39*условия!$R60*SUMIFS(условия!56:56,условия!$7:$7,"&lt;="&amp;AFF$8,условия!$8:$8,"&gt;="&amp;AFF$8))</f>
        <v>187680</v>
      </c>
      <c r="AFG43" s="21">
        <f>IF(AFG$8="",0,AFG39*условия!$R60*SUMIFS(условия!56:56,условия!$7:$7,"&lt;="&amp;AFG$8,условия!$8:$8,"&gt;="&amp;AFG$8))</f>
        <v>187680</v>
      </c>
    </row>
    <row r="44" spans="1:839" s="42" customFormat="1" x14ac:dyDescent="0.25">
      <c r="A44" s="21"/>
      <c r="B44" s="21"/>
      <c r="C44" s="21"/>
      <c r="D44" s="49"/>
      <c r="E44" s="21" t="str">
        <f>структура!$G$31</f>
        <v>расчет процентов по займам в срок</v>
      </c>
      <c r="F44" s="21"/>
      <c r="G44" s="21" t="str">
        <f>структура!$J$12</f>
        <v>спец. заем</v>
      </c>
      <c r="H44" s="21"/>
      <c r="I44" s="21" t="str">
        <f>IF($E44="","",INDEX(структура!$H$10:$H$153,SUMIFS(структура!$C$10:$C$153,структура!$G$10:$G$153,$E44)))</f>
        <v>руб</v>
      </c>
      <c r="J44" s="21"/>
      <c r="K44" s="41"/>
      <c r="L44" s="21"/>
      <c r="M44" s="21"/>
      <c r="N44" s="21"/>
      <c r="O44" s="21"/>
      <c r="P44" s="21"/>
      <c r="Q44" s="41"/>
      <c r="R44" s="21">
        <f>IF(R$8="",0,R40*условия!$R61*SUMIFS(условия!57:57,условия!$7:$7,"&lt;="&amp;R$8,условия!$8:$8,"&gt;="&amp;R$8))</f>
        <v>4860.0000000000018</v>
      </c>
      <c r="S44" s="21">
        <f>IF(S$8="",0,S40*условия!$R61*SUMIFS(условия!57:57,условия!$7:$7,"&lt;="&amp;S$8,условия!$8:$8,"&gt;="&amp;S$8))</f>
        <v>4860.0000000000018</v>
      </c>
      <c r="T44" s="21">
        <f>IF(T$8="",0,T40*условия!$R61*SUMIFS(условия!57:57,условия!$7:$7,"&lt;="&amp;T$8,условия!$8:$8,"&gt;="&amp;T$8))</f>
        <v>4860.0000000000018</v>
      </c>
      <c r="U44" s="21">
        <f>IF(U$8="",0,U40*условия!$R61*SUMIFS(условия!57:57,условия!$7:$7,"&lt;="&amp;U$8,условия!$8:$8,"&gt;="&amp;U$8))</f>
        <v>4860.0000000000018</v>
      </c>
      <c r="V44" s="21">
        <f>IF(V$8="",0,V40*условия!$R61*SUMIFS(условия!57:57,условия!$7:$7,"&lt;="&amp;V$8,условия!$8:$8,"&gt;="&amp;V$8))</f>
        <v>4860.0000000000018</v>
      </c>
      <c r="W44" s="21">
        <f>IF(W$8="",0,W40*условия!$R61*SUMIFS(условия!57:57,условия!$7:$7,"&lt;="&amp;W$8,условия!$8:$8,"&gt;="&amp;W$8))</f>
        <v>4860.0000000000018</v>
      </c>
      <c r="X44" s="21">
        <f>IF(X$8="",0,X40*условия!$R61*SUMIFS(условия!57:57,условия!$7:$7,"&lt;="&amp;X$8,условия!$8:$8,"&gt;="&amp;X$8))</f>
        <v>4860.0000000000018</v>
      </c>
      <c r="Y44" s="21">
        <f>IF(Y$8="",0,Y40*условия!$R61*SUMIFS(условия!57:57,условия!$7:$7,"&lt;="&amp;Y$8,условия!$8:$8,"&gt;="&amp;Y$8))</f>
        <v>4860.0000000000018</v>
      </c>
      <c r="Z44" s="21">
        <f>IF(Z$8="",0,Z40*условия!$R61*SUMIFS(условия!57:57,условия!$7:$7,"&lt;="&amp;Z$8,условия!$8:$8,"&gt;="&amp;Z$8))</f>
        <v>4860.0000000000018</v>
      </c>
      <c r="AA44" s="21">
        <f>IF(AA$8="",0,AA40*условия!$R61*SUMIFS(условия!57:57,условия!$7:$7,"&lt;="&amp;AA$8,условия!$8:$8,"&gt;="&amp;AA$8))</f>
        <v>4860.0000000000018</v>
      </c>
      <c r="AB44" s="21">
        <f>IF(AB$8="",0,AB40*условия!$R61*SUMIFS(условия!57:57,условия!$7:$7,"&lt;="&amp;AB$8,условия!$8:$8,"&gt;="&amp;AB$8))</f>
        <v>4860.0000000000018</v>
      </c>
      <c r="AC44" s="21">
        <f>IF(AC$8="",0,AC40*условия!$R61*SUMIFS(условия!57:57,условия!$7:$7,"&lt;="&amp;AC$8,условия!$8:$8,"&gt;="&amp;AC$8))</f>
        <v>4860.0000000000018</v>
      </c>
      <c r="AD44" s="21">
        <f>IF(AD$8="",0,AD40*условия!$R61*SUMIFS(условия!57:57,условия!$7:$7,"&lt;="&amp;AD$8,условия!$8:$8,"&gt;="&amp;AD$8))</f>
        <v>4860.0000000000018</v>
      </c>
      <c r="AE44" s="21">
        <f>IF(AE$8="",0,AE40*условия!$R61*SUMIFS(условия!57:57,условия!$7:$7,"&lt;="&amp;AE$8,условия!$8:$8,"&gt;="&amp;AE$8))</f>
        <v>4860.0000000000018</v>
      </c>
      <c r="AF44" s="21">
        <f>IF(AF$8="",0,AF40*условия!$R61*SUMIFS(условия!57:57,условия!$7:$7,"&lt;="&amp;AF$8,условия!$8:$8,"&gt;="&amp;AF$8))</f>
        <v>4860.0000000000018</v>
      </c>
      <c r="AG44" s="21">
        <f>IF(AG$8="",0,AG40*условия!$R61*SUMIFS(условия!57:57,условия!$7:$7,"&lt;="&amp;AG$8,условия!$8:$8,"&gt;="&amp;AG$8))</f>
        <v>4860.0000000000018</v>
      </c>
      <c r="AH44" s="21">
        <f>IF(AH$8="",0,AH40*условия!$R61*SUMIFS(условия!57:57,условия!$7:$7,"&lt;="&amp;AH$8,условия!$8:$8,"&gt;="&amp;AH$8))</f>
        <v>4860.0000000000018</v>
      </c>
      <c r="AI44" s="21">
        <f>IF(AI$8="",0,AI40*условия!$R61*SUMIFS(условия!57:57,условия!$7:$7,"&lt;="&amp;AI$8,условия!$8:$8,"&gt;="&amp;AI$8))</f>
        <v>4860.0000000000018</v>
      </c>
      <c r="AJ44" s="21">
        <f>IF(AJ$8="",0,AJ40*условия!$R61*SUMIFS(условия!57:57,условия!$7:$7,"&lt;="&amp;AJ$8,условия!$8:$8,"&gt;="&amp;AJ$8))</f>
        <v>4860.0000000000018</v>
      </c>
      <c r="AK44" s="21">
        <f>IF(AK$8="",0,AK40*условия!$R61*SUMIFS(условия!57:57,условия!$7:$7,"&lt;="&amp;AK$8,условия!$8:$8,"&gt;="&amp;AK$8))</f>
        <v>4860.0000000000018</v>
      </c>
      <c r="AL44" s="21">
        <f>IF(AL$8="",0,AL40*условия!$R61*SUMIFS(условия!57:57,условия!$7:$7,"&lt;="&amp;AL$8,условия!$8:$8,"&gt;="&amp;AL$8))</f>
        <v>4860.0000000000018</v>
      </c>
      <c r="AM44" s="21">
        <f>IF(AM$8="",0,AM40*условия!$R61*SUMIFS(условия!57:57,условия!$7:$7,"&lt;="&amp;AM$8,условия!$8:$8,"&gt;="&amp;AM$8))</f>
        <v>4860.0000000000018</v>
      </c>
      <c r="AN44" s="21">
        <f>IF(AN$8="",0,AN40*условия!$R61*SUMIFS(условия!57:57,условия!$7:$7,"&lt;="&amp;AN$8,условия!$8:$8,"&gt;="&amp;AN$8))</f>
        <v>4860.0000000000018</v>
      </c>
      <c r="AO44" s="21">
        <f>IF(AO$8="",0,AO40*условия!$R61*SUMIFS(условия!57:57,условия!$7:$7,"&lt;="&amp;AO$8,условия!$8:$8,"&gt;="&amp;AO$8))</f>
        <v>4860.0000000000018</v>
      </c>
      <c r="AP44" s="21">
        <f>IF(AP$8="",0,AP40*условия!$R61*SUMIFS(условия!57:57,условия!$7:$7,"&lt;="&amp;AP$8,условия!$8:$8,"&gt;="&amp;AP$8))</f>
        <v>4860.0000000000018</v>
      </c>
      <c r="AQ44" s="21">
        <f>IF(AQ$8="",0,AQ40*условия!$R61*SUMIFS(условия!57:57,условия!$7:$7,"&lt;="&amp;AQ$8,условия!$8:$8,"&gt;="&amp;AQ$8))</f>
        <v>4860.0000000000018</v>
      </c>
      <c r="AR44" s="21">
        <f>IF(AR$8="",0,AR40*условия!$R61*SUMIFS(условия!57:57,условия!$7:$7,"&lt;="&amp;AR$8,условия!$8:$8,"&gt;="&amp;AR$8))</f>
        <v>4860.0000000000018</v>
      </c>
      <c r="AS44" s="21">
        <f>IF(AS$8="",0,AS40*условия!$R61*SUMIFS(условия!57:57,условия!$7:$7,"&lt;="&amp;AS$8,условия!$8:$8,"&gt;="&amp;AS$8))</f>
        <v>4860.0000000000018</v>
      </c>
      <c r="AT44" s="21">
        <f>IF(AT$8="",0,AT40*условия!$R61*SUMIFS(условия!57:57,условия!$7:$7,"&lt;="&amp;AT$8,условия!$8:$8,"&gt;="&amp;AT$8))</f>
        <v>4860.0000000000018</v>
      </c>
      <c r="AU44" s="21">
        <f>IF(AU$8="",0,AU40*условия!$R61*SUMIFS(условия!57:57,условия!$7:$7,"&lt;="&amp;AU$8,условия!$8:$8,"&gt;="&amp;AU$8))</f>
        <v>4860.0000000000018</v>
      </c>
      <c r="AV44" s="21">
        <f>IF(AV$8="",0,AV40*условия!$R61*SUMIFS(условия!57:57,условия!$7:$7,"&lt;="&amp;AV$8,условия!$8:$8,"&gt;="&amp;AV$8))</f>
        <v>4860.0000000000018</v>
      </c>
      <c r="AW44" s="21">
        <f>IF(AW$8="",0,AW40*условия!$R61*SUMIFS(условия!57:57,условия!$7:$7,"&lt;="&amp;AW$8,условия!$8:$8,"&gt;="&amp;AW$8))</f>
        <v>4320.0000000000018</v>
      </c>
      <c r="AX44" s="21">
        <f>IF(AX$8="",0,AX40*условия!$R61*SUMIFS(условия!57:57,условия!$7:$7,"&lt;="&amp;AX$8,условия!$8:$8,"&gt;="&amp;AX$8))</f>
        <v>4320.0000000000018</v>
      </c>
      <c r="AY44" s="21">
        <f>IF(AY$8="",0,AY40*условия!$R61*SUMIFS(условия!57:57,условия!$7:$7,"&lt;="&amp;AY$8,условия!$8:$8,"&gt;="&amp;AY$8))</f>
        <v>4320.0000000000018</v>
      </c>
      <c r="AZ44" s="21">
        <f>IF(AZ$8="",0,AZ40*условия!$R61*SUMIFS(условия!57:57,условия!$7:$7,"&lt;="&amp;AZ$8,условия!$8:$8,"&gt;="&amp;AZ$8))</f>
        <v>4320.0000000000018</v>
      </c>
      <c r="BA44" s="21">
        <f>IF(BA$8="",0,BA40*условия!$R61*SUMIFS(условия!57:57,условия!$7:$7,"&lt;="&amp;BA$8,условия!$8:$8,"&gt;="&amp;BA$8))</f>
        <v>4320.0000000000018</v>
      </c>
      <c r="BB44" s="21">
        <f>IF(BB$8="",0,BB40*условия!$R61*SUMIFS(условия!57:57,условия!$7:$7,"&lt;="&amp;BB$8,условия!$8:$8,"&gt;="&amp;BB$8))</f>
        <v>4320.0000000000018</v>
      </c>
      <c r="BC44" s="21">
        <f>IF(BC$8="",0,BC40*условия!$R61*SUMIFS(условия!57:57,условия!$7:$7,"&lt;="&amp;BC$8,условия!$8:$8,"&gt;="&amp;BC$8))</f>
        <v>4320.0000000000018</v>
      </c>
      <c r="BD44" s="21">
        <f>IF(BD$8="",0,BD40*условия!$R61*SUMIFS(условия!57:57,условия!$7:$7,"&lt;="&amp;BD$8,условия!$8:$8,"&gt;="&amp;BD$8))</f>
        <v>4320.0000000000018</v>
      </c>
      <c r="BE44" s="21">
        <f>IF(BE$8="",0,BE40*условия!$R61*SUMIFS(условия!57:57,условия!$7:$7,"&lt;="&amp;BE$8,условия!$8:$8,"&gt;="&amp;BE$8))</f>
        <v>4320.0000000000018</v>
      </c>
      <c r="BF44" s="21">
        <f>IF(BF$8="",0,BF40*условия!$R61*SUMIFS(условия!57:57,условия!$7:$7,"&lt;="&amp;BF$8,условия!$8:$8,"&gt;="&amp;BF$8))</f>
        <v>4320.0000000000018</v>
      </c>
      <c r="BG44" s="21">
        <f>IF(BG$8="",0,BG40*условия!$R61*SUMIFS(условия!57:57,условия!$7:$7,"&lt;="&amp;BG$8,условия!$8:$8,"&gt;="&amp;BG$8))</f>
        <v>4320.0000000000018</v>
      </c>
      <c r="BH44" s="21">
        <f>IF(BH$8="",0,BH40*условия!$R61*SUMIFS(условия!57:57,условия!$7:$7,"&lt;="&amp;BH$8,условия!$8:$8,"&gt;="&amp;BH$8))</f>
        <v>4320.0000000000018</v>
      </c>
      <c r="BI44" s="21">
        <f>IF(BI$8="",0,BI40*условия!$R61*SUMIFS(условия!57:57,условия!$7:$7,"&lt;="&amp;BI$8,условия!$8:$8,"&gt;="&amp;BI$8))</f>
        <v>4320.0000000000018</v>
      </c>
      <c r="BJ44" s="21">
        <f>IF(BJ$8="",0,BJ40*условия!$R61*SUMIFS(условия!57:57,условия!$7:$7,"&lt;="&amp;BJ$8,условия!$8:$8,"&gt;="&amp;BJ$8))</f>
        <v>4320.0000000000018</v>
      </c>
      <c r="BK44" s="21">
        <f>IF(BK$8="",0,BK40*условия!$R61*SUMIFS(условия!57:57,условия!$7:$7,"&lt;="&amp;BK$8,условия!$8:$8,"&gt;="&amp;BK$8))</f>
        <v>4320.0000000000018</v>
      </c>
      <c r="BL44" s="21">
        <f>IF(BL$8="",0,BL40*условия!$R61*SUMIFS(условия!57:57,условия!$7:$7,"&lt;="&amp;BL$8,условия!$8:$8,"&gt;="&amp;BL$8))</f>
        <v>4320.0000000000018</v>
      </c>
      <c r="BM44" s="21">
        <f>IF(BM$8="",0,BM40*условия!$R61*SUMIFS(условия!57:57,условия!$7:$7,"&lt;="&amp;BM$8,условия!$8:$8,"&gt;="&amp;BM$8))</f>
        <v>4320.0000000000018</v>
      </c>
      <c r="BN44" s="21">
        <f>IF(BN$8="",0,BN40*условия!$R61*SUMIFS(условия!57:57,условия!$7:$7,"&lt;="&amp;BN$8,условия!$8:$8,"&gt;="&amp;BN$8))</f>
        <v>4320.0000000000018</v>
      </c>
      <c r="BO44" s="21">
        <f>IF(BO$8="",0,BO40*условия!$R61*SUMIFS(условия!57:57,условия!$7:$7,"&lt;="&amp;BO$8,условия!$8:$8,"&gt;="&amp;BO$8))</f>
        <v>4320.0000000000018</v>
      </c>
      <c r="BP44" s="21">
        <f>IF(BP$8="",0,BP40*условия!$R61*SUMIFS(условия!57:57,условия!$7:$7,"&lt;="&amp;BP$8,условия!$8:$8,"&gt;="&amp;BP$8))</f>
        <v>4320.0000000000018</v>
      </c>
      <c r="BQ44" s="21">
        <f>IF(BQ$8="",0,BQ40*условия!$R61*SUMIFS(условия!57:57,условия!$7:$7,"&lt;="&amp;BQ$8,условия!$8:$8,"&gt;="&amp;BQ$8))</f>
        <v>4320.0000000000018</v>
      </c>
      <c r="BR44" s="21">
        <f>IF(BR$8="",0,BR40*условия!$R61*SUMIFS(условия!57:57,условия!$7:$7,"&lt;="&amp;BR$8,условия!$8:$8,"&gt;="&amp;BR$8))</f>
        <v>4320.0000000000018</v>
      </c>
      <c r="BS44" s="21">
        <f>IF(BS$8="",0,BS40*условия!$R61*SUMIFS(условия!57:57,условия!$7:$7,"&lt;="&amp;BS$8,условия!$8:$8,"&gt;="&amp;BS$8))</f>
        <v>4320.0000000000018</v>
      </c>
      <c r="BT44" s="21">
        <f>IF(BT$8="",0,BT40*условия!$R61*SUMIFS(условия!57:57,условия!$7:$7,"&lt;="&amp;BT$8,условия!$8:$8,"&gt;="&amp;BT$8))</f>
        <v>4320.0000000000018</v>
      </c>
      <c r="BU44" s="21">
        <f>IF(BU$8="",0,BU40*условия!$R61*SUMIFS(условия!57:57,условия!$7:$7,"&lt;="&amp;BU$8,условия!$8:$8,"&gt;="&amp;BU$8))</f>
        <v>4320.0000000000018</v>
      </c>
      <c r="BV44" s="21">
        <f>IF(BV$8="",0,BV40*условия!$R61*SUMIFS(условия!57:57,условия!$7:$7,"&lt;="&amp;BV$8,условия!$8:$8,"&gt;="&amp;BV$8))</f>
        <v>4320.0000000000018</v>
      </c>
      <c r="BW44" s="21">
        <f>IF(BW$8="",0,BW40*условия!$R61*SUMIFS(условия!57:57,условия!$7:$7,"&lt;="&amp;BW$8,условия!$8:$8,"&gt;="&amp;BW$8))</f>
        <v>4320.0000000000018</v>
      </c>
      <c r="BX44" s="21">
        <f>IF(BX$8="",0,BX40*условия!$R61*SUMIFS(условия!57:57,условия!$7:$7,"&lt;="&amp;BX$8,условия!$8:$8,"&gt;="&amp;BX$8))</f>
        <v>4320.0000000000018</v>
      </c>
      <c r="BY44" s="21">
        <f>IF(BY$8="",0,BY40*условия!$R61*SUMIFS(условия!57:57,условия!$7:$7,"&lt;="&amp;BY$8,условия!$8:$8,"&gt;="&amp;BY$8))</f>
        <v>4320.0000000000018</v>
      </c>
      <c r="BZ44" s="21">
        <f>IF(BZ$8="",0,BZ40*условия!$R61*SUMIFS(условия!57:57,условия!$7:$7,"&lt;="&amp;BZ$8,условия!$8:$8,"&gt;="&amp;BZ$8))</f>
        <v>4320.0000000000018</v>
      </c>
      <c r="CA44" s="21">
        <f>IF(CA$8="",0,CA40*условия!$R61*SUMIFS(условия!57:57,условия!$7:$7,"&lt;="&amp;CA$8,условия!$8:$8,"&gt;="&amp;CA$8))</f>
        <v>4320.0000000000018</v>
      </c>
      <c r="CB44" s="21">
        <f>IF(CB$8="",0,CB40*условия!$R61*SUMIFS(условия!57:57,условия!$7:$7,"&lt;="&amp;CB$8,условия!$8:$8,"&gt;="&amp;CB$8))</f>
        <v>9450.0000000000036</v>
      </c>
      <c r="CC44" s="21">
        <f>IF(CC$8="",0,CC40*условия!$R61*SUMIFS(условия!57:57,условия!$7:$7,"&lt;="&amp;CC$8,условия!$8:$8,"&gt;="&amp;CC$8))</f>
        <v>9450.0000000000036</v>
      </c>
      <c r="CD44" s="21">
        <f>IF(CD$8="",0,CD40*условия!$R61*SUMIFS(условия!57:57,условия!$7:$7,"&lt;="&amp;CD$8,условия!$8:$8,"&gt;="&amp;CD$8))</f>
        <v>9450.0000000000036</v>
      </c>
      <c r="CE44" s="21">
        <f>IF(CE$8="",0,CE40*условия!$R61*SUMIFS(условия!57:57,условия!$7:$7,"&lt;="&amp;CE$8,условия!$8:$8,"&gt;="&amp;CE$8))</f>
        <v>9450.0000000000036</v>
      </c>
      <c r="CF44" s="21">
        <f>IF(CF$8="",0,CF40*условия!$R61*SUMIFS(условия!57:57,условия!$7:$7,"&lt;="&amp;CF$8,условия!$8:$8,"&gt;="&amp;CF$8))</f>
        <v>9450.0000000000036</v>
      </c>
      <c r="CG44" s="21">
        <f>IF(CG$8="",0,CG40*условия!$R61*SUMIFS(условия!57:57,условия!$7:$7,"&lt;="&amp;CG$8,условия!$8:$8,"&gt;="&amp;CG$8))</f>
        <v>9450.0000000000036</v>
      </c>
      <c r="CH44" s="21">
        <f>IF(CH$8="",0,CH40*условия!$R61*SUMIFS(условия!57:57,условия!$7:$7,"&lt;="&amp;CH$8,условия!$8:$8,"&gt;="&amp;CH$8))</f>
        <v>9450.0000000000036</v>
      </c>
      <c r="CI44" s="21">
        <f>IF(CI$8="",0,CI40*условия!$R61*SUMIFS(условия!57:57,условия!$7:$7,"&lt;="&amp;CI$8,условия!$8:$8,"&gt;="&amp;CI$8))</f>
        <v>9450.0000000000036</v>
      </c>
      <c r="CJ44" s="21">
        <f>IF(CJ$8="",0,CJ40*условия!$R61*SUMIFS(условия!57:57,условия!$7:$7,"&lt;="&amp;CJ$8,условия!$8:$8,"&gt;="&amp;CJ$8))</f>
        <v>9450.0000000000036</v>
      </c>
      <c r="CK44" s="21">
        <f>IF(CK$8="",0,CK40*условия!$R61*SUMIFS(условия!57:57,условия!$7:$7,"&lt;="&amp;CK$8,условия!$8:$8,"&gt;="&amp;CK$8))</f>
        <v>9450.0000000000036</v>
      </c>
      <c r="CL44" s="21">
        <f>IF(CL$8="",0,CL40*условия!$R61*SUMIFS(условия!57:57,условия!$7:$7,"&lt;="&amp;CL$8,условия!$8:$8,"&gt;="&amp;CL$8))</f>
        <v>9450.0000000000036</v>
      </c>
      <c r="CM44" s="21">
        <f>IF(CM$8="",0,CM40*условия!$R61*SUMIFS(условия!57:57,условия!$7:$7,"&lt;="&amp;CM$8,условия!$8:$8,"&gt;="&amp;CM$8))</f>
        <v>9450.0000000000036</v>
      </c>
      <c r="CN44" s="21">
        <f>IF(CN$8="",0,CN40*условия!$R61*SUMIFS(условия!57:57,условия!$7:$7,"&lt;="&amp;CN$8,условия!$8:$8,"&gt;="&amp;CN$8))</f>
        <v>9450.0000000000036</v>
      </c>
      <c r="CO44" s="21">
        <f>IF(CO$8="",0,CO40*условия!$R61*SUMIFS(условия!57:57,условия!$7:$7,"&lt;="&amp;CO$8,условия!$8:$8,"&gt;="&amp;CO$8))</f>
        <v>9450.0000000000036</v>
      </c>
      <c r="CP44" s="21">
        <f>IF(CP$8="",0,CP40*условия!$R61*SUMIFS(условия!57:57,условия!$7:$7,"&lt;="&amp;CP$8,условия!$8:$8,"&gt;="&amp;CP$8))</f>
        <v>9450.0000000000036</v>
      </c>
      <c r="CQ44" s="21">
        <f>IF(CQ$8="",0,CQ40*условия!$R61*SUMIFS(условия!57:57,условия!$7:$7,"&lt;="&amp;CQ$8,условия!$8:$8,"&gt;="&amp;CQ$8))</f>
        <v>9450.0000000000036</v>
      </c>
      <c r="CR44" s="21">
        <f>IF(CR$8="",0,CR40*условия!$R61*SUMIFS(условия!57:57,условия!$7:$7,"&lt;="&amp;CR$8,условия!$8:$8,"&gt;="&amp;CR$8))</f>
        <v>9450.0000000000036</v>
      </c>
      <c r="CS44" s="21">
        <f>IF(CS$8="",0,CS40*условия!$R61*SUMIFS(условия!57:57,условия!$7:$7,"&lt;="&amp;CS$8,условия!$8:$8,"&gt;="&amp;CS$8))</f>
        <v>9450.0000000000036</v>
      </c>
      <c r="CT44" s="21">
        <f>IF(CT$8="",0,CT40*условия!$R61*SUMIFS(условия!57:57,условия!$7:$7,"&lt;="&amp;CT$8,условия!$8:$8,"&gt;="&amp;CT$8))</f>
        <v>9450.0000000000036</v>
      </c>
      <c r="CU44" s="21">
        <f>IF(CU$8="",0,CU40*условия!$R61*SUMIFS(условия!57:57,условия!$7:$7,"&lt;="&amp;CU$8,условия!$8:$8,"&gt;="&amp;CU$8))</f>
        <v>9450.0000000000036</v>
      </c>
      <c r="CV44" s="21">
        <f>IF(CV$8="",0,CV40*условия!$R61*SUMIFS(условия!57:57,условия!$7:$7,"&lt;="&amp;CV$8,условия!$8:$8,"&gt;="&amp;CV$8))</f>
        <v>9450.0000000000036</v>
      </c>
      <c r="CW44" s="21">
        <f>IF(CW$8="",0,CW40*условия!$R61*SUMIFS(условия!57:57,условия!$7:$7,"&lt;="&amp;CW$8,условия!$8:$8,"&gt;="&amp;CW$8))</f>
        <v>9450.0000000000036</v>
      </c>
      <c r="CX44" s="21">
        <f>IF(CX$8="",0,CX40*условия!$R61*SUMIFS(условия!57:57,условия!$7:$7,"&lt;="&amp;CX$8,условия!$8:$8,"&gt;="&amp;CX$8))</f>
        <v>9450.0000000000036</v>
      </c>
      <c r="CY44" s="21">
        <f>IF(CY$8="",0,CY40*условия!$R61*SUMIFS(условия!57:57,условия!$7:$7,"&lt;="&amp;CY$8,условия!$8:$8,"&gt;="&amp;CY$8))</f>
        <v>9450.0000000000036</v>
      </c>
      <c r="CZ44" s="21">
        <f>IF(CZ$8="",0,CZ40*условия!$R61*SUMIFS(условия!57:57,условия!$7:$7,"&lt;="&amp;CZ$8,условия!$8:$8,"&gt;="&amp;CZ$8))</f>
        <v>9450.0000000000036</v>
      </c>
      <c r="DA44" s="21">
        <f>IF(DA$8="",0,DA40*условия!$R61*SUMIFS(условия!57:57,условия!$7:$7,"&lt;="&amp;DA$8,условия!$8:$8,"&gt;="&amp;DA$8))</f>
        <v>9450.0000000000036</v>
      </c>
      <c r="DB44" s="21">
        <f>IF(DB$8="",0,DB40*условия!$R61*SUMIFS(условия!57:57,условия!$7:$7,"&lt;="&amp;DB$8,условия!$8:$8,"&gt;="&amp;DB$8))</f>
        <v>9450.0000000000036</v>
      </c>
      <c r="DC44" s="21">
        <f>IF(DC$8="",0,DC40*условия!$R61*SUMIFS(условия!57:57,условия!$7:$7,"&lt;="&amp;DC$8,условия!$8:$8,"&gt;="&amp;DC$8))</f>
        <v>9450.0000000000036</v>
      </c>
      <c r="DD44" s="21">
        <f>IF(DD$8="",0,DD40*условия!$R61*SUMIFS(условия!57:57,условия!$7:$7,"&lt;="&amp;DD$8,условия!$8:$8,"&gt;="&amp;DD$8))</f>
        <v>9450.0000000000036</v>
      </c>
      <c r="DE44" s="21">
        <f>IF(DE$8="",0,DE40*условия!$R61*SUMIFS(условия!57:57,условия!$7:$7,"&lt;="&amp;DE$8,условия!$8:$8,"&gt;="&amp;DE$8))</f>
        <v>9450.0000000000036</v>
      </c>
      <c r="DF44" s="21">
        <f>IF(DF$8="",0,DF40*условия!$R61*SUMIFS(условия!57:57,условия!$7:$7,"&lt;="&amp;DF$8,условия!$8:$8,"&gt;="&amp;DF$8))</f>
        <v>12600.000000000004</v>
      </c>
      <c r="DG44" s="21">
        <f>IF(DG$8="",0,DG40*условия!$R61*SUMIFS(условия!57:57,условия!$7:$7,"&lt;="&amp;DG$8,условия!$8:$8,"&gt;="&amp;DG$8))</f>
        <v>12600.000000000004</v>
      </c>
      <c r="DH44" s="21">
        <f>IF(DH$8="",0,DH40*условия!$R61*SUMIFS(условия!57:57,условия!$7:$7,"&lt;="&amp;DH$8,условия!$8:$8,"&gt;="&amp;DH$8))</f>
        <v>12600.000000000004</v>
      </c>
      <c r="DI44" s="21">
        <f>IF(DI$8="",0,DI40*условия!$R61*SUMIFS(условия!57:57,условия!$7:$7,"&lt;="&amp;DI$8,условия!$8:$8,"&gt;="&amp;DI$8))</f>
        <v>12600.000000000004</v>
      </c>
      <c r="DJ44" s="21">
        <f>IF(DJ$8="",0,DJ40*условия!$R61*SUMIFS(условия!57:57,условия!$7:$7,"&lt;="&amp;DJ$8,условия!$8:$8,"&gt;="&amp;DJ$8))</f>
        <v>12600.000000000004</v>
      </c>
      <c r="DK44" s="21">
        <f>IF(DK$8="",0,DK40*условия!$R61*SUMIFS(условия!57:57,условия!$7:$7,"&lt;="&amp;DK$8,условия!$8:$8,"&gt;="&amp;DK$8))</f>
        <v>12600.000000000004</v>
      </c>
      <c r="DL44" s="21">
        <f>IF(DL$8="",0,DL40*условия!$R61*SUMIFS(условия!57:57,условия!$7:$7,"&lt;="&amp;DL$8,условия!$8:$8,"&gt;="&amp;DL$8))</f>
        <v>12600.000000000004</v>
      </c>
      <c r="DM44" s="21">
        <f>IF(DM$8="",0,DM40*условия!$R61*SUMIFS(условия!57:57,условия!$7:$7,"&lt;="&amp;DM$8,условия!$8:$8,"&gt;="&amp;DM$8))</f>
        <v>12600.000000000004</v>
      </c>
      <c r="DN44" s="21">
        <f>IF(DN$8="",0,DN40*условия!$R61*SUMIFS(условия!57:57,условия!$7:$7,"&lt;="&amp;DN$8,условия!$8:$8,"&gt;="&amp;DN$8))</f>
        <v>12600.000000000004</v>
      </c>
      <c r="DO44" s="21">
        <f>IF(DO$8="",0,DO40*условия!$R61*SUMIFS(условия!57:57,условия!$7:$7,"&lt;="&amp;DO$8,условия!$8:$8,"&gt;="&amp;DO$8))</f>
        <v>12600.000000000004</v>
      </c>
      <c r="DP44" s="21">
        <f>IF(DP$8="",0,DP40*условия!$R61*SUMIFS(условия!57:57,условия!$7:$7,"&lt;="&amp;DP$8,условия!$8:$8,"&gt;="&amp;DP$8))</f>
        <v>12600.000000000004</v>
      </c>
      <c r="DQ44" s="21">
        <f>IF(DQ$8="",0,DQ40*условия!$R61*SUMIFS(условия!57:57,условия!$7:$7,"&lt;="&amp;DQ$8,условия!$8:$8,"&gt;="&amp;DQ$8))</f>
        <v>12600.000000000004</v>
      </c>
      <c r="DR44" s="21">
        <f>IF(DR$8="",0,DR40*условия!$R61*SUMIFS(условия!57:57,условия!$7:$7,"&lt;="&amp;DR$8,условия!$8:$8,"&gt;="&amp;DR$8))</f>
        <v>12600.000000000004</v>
      </c>
      <c r="DS44" s="21">
        <f>IF(DS$8="",0,DS40*условия!$R61*SUMIFS(условия!57:57,условия!$7:$7,"&lt;="&amp;DS$8,условия!$8:$8,"&gt;="&amp;DS$8))</f>
        <v>12600.000000000004</v>
      </c>
      <c r="DT44" s="21">
        <f>IF(DT$8="",0,DT40*условия!$R61*SUMIFS(условия!57:57,условия!$7:$7,"&lt;="&amp;DT$8,условия!$8:$8,"&gt;="&amp;DT$8))</f>
        <v>12600.000000000004</v>
      </c>
      <c r="DU44" s="21">
        <f>IF(DU$8="",0,DU40*условия!$R61*SUMIFS(условия!57:57,условия!$7:$7,"&lt;="&amp;DU$8,условия!$8:$8,"&gt;="&amp;DU$8))</f>
        <v>12600.000000000004</v>
      </c>
      <c r="DV44" s="21">
        <f>IF(DV$8="",0,DV40*условия!$R61*SUMIFS(условия!57:57,условия!$7:$7,"&lt;="&amp;DV$8,условия!$8:$8,"&gt;="&amp;DV$8))</f>
        <v>12600.000000000004</v>
      </c>
      <c r="DW44" s="21">
        <f>IF(DW$8="",0,DW40*условия!$R61*SUMIFS(условия!57:57,условия!$7:$7,"&lt;="&amp;DW$8,условия!$8:$8,"&gt;="&amp;DW$8))</f>
        <v>12600.000000000004</v>
      </c>
      <c r="DX44" s="21">
        <f>IF(DX$8="",0,DX40*условия!$R61*SUMIFS(условия!57:57,условия!$7:$7,"&lt;="&amp;DX$8,условия!$8:$8,"&gt;="&amp;DX$8))</f>
        <v>12600.000000000004</v>
      </c>
      <c r="DY44" s="21">
        <f>IF(DY$8="",0,DY40*условия!$R61*SUMIFS(условия!57:57,условия!$7:$7,"&lt;="&amp;DY$8,условия!$8:$8,"&gt;="&amp;DY$8))</f>
        <v>12600.000000000004</v>
      </c>
      <c r="DZ44" s="21">
        <f>IF(DZ$8="",0,DZ40*условия!$R61*SUMIFS(условия!57:57,условия!$7:$7,"&lt;="&amp;DZ$8,условия!$8:$8,"&gt;="&amp;DZ$8))</f>
        <v>12600.000000000004</v>
      </c>
      <c r="EA44" s="21">
        <f>IF(EA$8="",0,EA40*условия!$R61*SUMIFS(условия!57:57,условия!$7:$7,"&lt;="&amp;EA$8,условия!$8:$8,"&gt;="&amp;EA$8))</f>
        <v>12600.000000000004</v>
      </c>
      <c r="EB44" s="21">
        <f>IF(EB$8="",0,EB40*условия!$R61*SUMIFS(условия!57:57,условия!$7:$7,"&lt;="&amp;EB$8,условия!$8:$8,"&gt;="&amp;EB$8))</f>
        <v>12600.000000000004</v>
      </c>
      <c r="EC44" s="21">
        <f>IF(EC$8="",0,EC40*условия!$R61*SUMIFS(условия!57:57,условия!$7:$7,"&lt;="&amp;EC$8,условия!$8:$8,"&gt;="&amp;EC$8))</f>
        <v>12600.000000000004</v>
      </c>
      <c r="ED44" s="21">
        <f>IF(ED$8="",0,ED40*условия!$R61*SUMIFS(условия!57:57,условия!$7:$7,"&lt;="&amp;ED$8,условия!$8:$8,"&gt;="&amp;ED$8))</f>
        <v>12600.000000000004</v>
      </c>
      <c r="EE44" s="21">
        <f>IF(EE$8="",0,EE40*условия!$R61*SUMIFS(условия!57:57,условия!$7:$7,"&lt;="&amp;EE$8,условия!$8:$8,"&gt;="&amp;EE$8))</f>
        <v>12600.000000000004</v>
      </c>
      <c r="EF44" s="21">
        <f>IF(EF$8="",0,EF40*условия!$R61*SUMIFS(условия!57:57,условия!$7:$7,"&lt;="&amp;EF$8,условия!$8:$8,"&gt;="&amp;EF$8))</f>
        <v>12600.000000000004</v>
      </c>
      <c r="EG44" s="21">
        <f>IF(EG$8="",0,EG40*условия!$R61*SUMIFS(условия!57:57,условия!$7:$7,"&lt;="&amp;EG$8,условия!$8:$8,"&gt;="&amp;EG$8))</f>
        <v>12600.000000000004</v>
      </c>
      <c r="EH44" s="21">
        <f>IF(EH$8="",0,EH40*условия!$R61*SUMIFS(условия!57:57,условия!$7:$7,"&lt;="&amp;EH$8,условия!$8:$8,"&gt;="&amp;EH$8))</f>
        <v>12600.000000000004</v>
      </c>
      <c r="EI44" s="21">
        <f>IF(EI$8="",0,EI40*условия!$R61*SUMIFS(условия!57:57,условия!$7:$7,"&lt;="&amp;EI$8,условия!$8:$8,"&gt;="&amp;EI$8))</f>
        <v>12600.000000000004</v>
      </c>
      <c r="EJ44" s="21">
        <f>IF(EJ$8="",0,EJ40*условия!$R61*SUMIFS(условия!57:57,условия!$7:$7,"&lt;="&amp;EJ$8,условия!$8:$8,"&gt;="&amp;EJ$8))</f>
        <v>12600.000000000004</v>
      </c>
      <c r="EK44" s="21">
        <f>IF(EK$8="",0,EK40*условия!$R61*SUMIFS(условия!57:57,условия!$7:$7,"&lt;="&amp;EK$8,условия!$8:$8,"&gt;="&amp;EK$8))</f>
        <v>8400.0000000000018</v>
      </c>
      <c r="EL44" s="21">
        <f>IF(EL$8="",0,EL40*условия!$R61*SUMIFS(условия!57:57,условия!$7:$7,"&lt;="&amp;EL$8,условия!$8:$8,"&gt;="&amp;EL$8))</f>
        <v>8400.0000000000018</v>
      </c>
      <c r="EM44" s="21">
        <f>IF(EM$8="",0,EM40*условия!$R61*SUMIFS(условия!57:57,условия!$7:$7,"&lt;="&amp;EM$8,условия!$8:$8,"&gt;="&amp;EM$8))</f>
        <v>8400.0000000000018</v>
      </c>
      <c r="EN44" s="21">
        <f>IF(EN$8="",0,EN40*условия!$R61*SUMIFS(условия!57:57,условия!$7:$7,"&lt;="&amp;EN$8,условия!$8:$8,"&gt;="&amp;EN$8))</f>
        <v>8400.0000000000018</v>
      </c>
      <c r="EO44" s="21">
        <f>IF(EO$8="",0,EO40*условия!$R61*SUMIFS(условия!57:57,условия!$7:$7,"&lt;="&amp;EO$8,условия!$8:$8,"&gt;="&amp;EO$8))</f>
        <v>8400.0000000000018</v>
      </c>
      <c r="EP44" s="21">
        <f>IF(EP$8="",0,EP40*условия!$R61*SUMIFS(условия!57:57,условия!$7:$7,"&lt;="&amp;EP$8,условия!$8:$8,"&gt;="&amp;EP$8))</f>
        <v>8400.0000000000018</v>
      </c>
      <c r="EQ44" s="21">
        <f>IF(EQ$8="",0,EQ40*условия!$R61*SUMIFS(условия!57:57,условия!$7:$7,"&lt;="&amp;EQ$8,условия!$8:$8,"&gt;="&amp;EQ$8))</f>
        <v>8400.0000000000018</v>
      </c>
      <c r="ER44" s="21">
        <f>IF(ER$8="",0,ER40*условия!$R61*SUMIFS(условия!57:57,условия!$7:$7,"&lt;="&amp;ER$8,условия!$8:$8,"&gt;="&amp;ER$8))</f>
        <v>8400.0000000000018</v>
      </c>
      <c r="ES44" s="21">
        <f>IF(ES$8="",0,ES40*условия!$R61*SUMIFS(условия!57:57,условия!$7:$7,"&lt;="&amp;ES$8,условия!$8:$8,"&gt;="&amp;ES$8))</f>
        <v>8400.0000000000018</v>
      </c>
      <c r="ET44" s="21">
        <f>IF(ET$8="",0,ET40*условия!$R61*SUMIFS(условия!57:57,условия!$7:$7,"&lt;="&amp;ET$8,условия!$8:$8,"&gt;="&amp;ET$8))</f>
        <v>8400.0000000000018</v>
      </c>
      <c r="EU44" s="21">
        <f>IF(EU$8="",0,EU40*условия!$R61*SUMIFS(условия!57:57,условия!$7:$7,"&lt;="&amp;EU$8,условия!$8:$8,"&gt;="&amp;EU$8))</f>
        <v>8400.0000000000018</v>
      </c>
      <c r="EV44" s="21">
        <f>IF(EV$8="",0,EV40*условия!$R61*SUMIFS(условия!57:57,условия!$7:$7,"&lt;="&amp;EV$8,условия!$8:$8,"&gt;="&amp;EV$8))</f>
        <v>8400.0000000000018</v>
      </c>
      <c r="EW44" s="21">
        <f>IF(EW$8="",0,EW40*условия!$R61*SUMIFS(условия!57:57,условия!$7:$7,"&lt;="&amp;EW$8,условия!$8:$8,"&gt;="&amp;EW$8))</f>
        <v>8400.0000000000018</v>
      </c>
      <c r="EX44" s="21">
        <f>IF(EX$8="",0,EX40*условия!$R61*SUMIFS(условия!57:57,условия!$7:$7,"&lt;="&amp;EX$8,условия!$8:$8,"&gt;="&amp;EX$8))</f>
        <v>8400.0000000000018</v>
      </c>
      <c r="EY44" s="21">
        <f>IF(EY$8="",0,EY40*условия!$R61*SUMIFS(условия!57:57,условия!$7:$7,"&lt;="&amp;EY$8,условия!$8:$8,"&gt;="&amp;EY$8))</f>
        <v>8400.0000000000018</v>
      </c>
      <c r="EZ44" s="21">
        <f>IF(EZ$8="",0,EZ40*условия!$R61*SUMIFS(условия!57:57,условия!$7:$7,"&lt;="&amp;EZ$8,условия!$8:$8,"&gt;="&amp;EZ$8))</f>
        <v>8400.0000000000018</v>
      </c>
      <c r="FA44" s="21">
        <f>IF(FA$8="",0,FA40*условия!$R61*SUMIFS(условия!57:57,условия!$7:$7,"&lt;="&amp;FA$8,условия!$8:$8,"&gt;="&amp;FA$8))</f>
        <v>8400.0000000000018</v>
      </c>
      <c r="FB44" s="21">
        <f>IF(FB$8="",0,FB40*условия!$R61*SUMIFS(условия!57:57,условия!$7:$7,"&lt;="&amp;FB$8,условия!$8:$8,"&gt;="&amp;FB$8))</f>
        <v>8400.0000000000018</v>
      </c>
      <c r="FC44" s="21">
        <f>IF(FC$8="",0,FC40*условия!$R61*SUMIFS(условия!57:57,условия!$7:$7,"&lt;="&amp;FC$8,условия!$8:$8,"&gt;="&amp;FC$8))</f>
        <v>8400.0000000000018</v>
      </c>
      <c r="FD44" s="21">
        <f>IF(FD$8="",0,FD40*условия!$R61*SUMIFS(условия!57:57,условия!$7:$7,"&lt;="&amp;FD$8,условия!$8:$8,"&gt;="&amp;FD$8))</f>
        <v>8400.0000000000018</v>
      </c>
      <c r="FE44" s="21">
        <f>IF(FE$8="",0,FE40*условия!$R61*SUMIFS(условия!57:57,условия!$7:$7,"&lt;="&amp;FE$8,условия!$8:$8,"&gt;="&amp;FE$8))</f>
        <v>8400.0000000000018</v>
      </c>
      <c r="FF44" s="21">
        <f>IF(FF$8="",0,FF40*условия!$R61*SUMIFS(условия!57:57,условия!$7:$7,"&lt;="&amp;FF$8,условия!$8:$8,"&gt;="&amp;FF$8))</f>
        <v>8400.0000000000018</v>
      </c>
      <c r="FG44" s="21">
        <f>IF(FG$8="",0,FG40*условия!$R61*SUMIFS(условия!57:57,условия!$7:$7,"&lt;="&amp;FG$8,условия!$8:$8,"&gt;="&amp;FG$8))</f>
        <v>8400.0000000000018</v>
      </c>
      <c r="FH44" s="21">
        <f>IF(FH$8="",0,FH40*условия!$R61*SUMIFS(условия!57:57,условия!$7:$7,"&lt;="&amp;FH$8,условия!$8:$8,"&gt;="&amp;FH$8))</f>
        <v>8400.0000000000018</v>
      </c>
      <c r="FI44" s="21">
        <f>IF(FI$8="",0,FI40*условия!$R61*SUMIFS(условия!57:57,условия!$7:$7,"&lt;="&amp;FI$8,условия!$8:$8,"&gt;="&amp;FI$8))</f>
        <v>8400.0000000000018</v>
      </c>
      <c r="FJ44" s="21">
        <f>IF(FJ$8="",0,FJ40*условия!$R61*SUMIFS(условия!57:57,условия!$7:$7,"&lt;="&amp;FJ$8,условия!$8:$8,"&gt;="&amp;FJ$8))</f>
        <v>8400.0000000000018</v>
      </c>
      <c r="FK44" s="21">
        <f>IF(FK$8="",0,FK40*условия!$R61*SUMIFS(условия!57:57,условия!$7:$7,"&lt;="&amp;FK$8,условия!$8:$8,"&gt;="&amp;FK$8))</f>
        <v>8400.0000000000018</v>
      </c>
      <c r="FL44" s="21">
        <f>IF(FL$8="",0,FL40*условия!$R61*SUMIFS(условия!57:57,условия!$7:$7,"&lt;="&amp;FL$8,условия!$8:$8,"&gt;="&amp;FL$8))</f>
        <v>8400.0000000000018</v>
      </c>
      <c r="FM44" s="21">
        <f>IF(FM$8="",0,FM40*условия!$R61*SUMIFS(условия!57:57,условия!$7:$7,"&lt;="&amp;FM$8,условия!$8:$8,"&gt;="&amp;FM$8))</f>
        <v>8400.0000000000018</v>
      </c>
      <c r="FN44" s="21">
        <f>IF(FN$8="",0,FN40*условия!$R61*SUMIFS(условия!57:57,условия!$7:$7,"&lt;="&amp;FN$8,условия!$8:$8,"&gt;="&amp;FN$8))</f>
        <v>8400.0000000000018</v>
      </c>
      <c r="FO44" s="21">
        <f>IF(FO$8="",0,FO40*условия!$R61*SUMIFS(условия!57:57,условия!$7:$7,"&lt;="&amp;FO$8,условия!$8:$8,"&gt;="&amp;FO$8))</f>
        <v>10800.000000000002</v>
      </c>
      <c r="FP44" s="21">
        <f>IF(FP$8="",0,FP40*условия!$R61*SUMIFS(условия!57:57,условия!$7:$7,"&lt;="&amp;FP$8,условия!$8:$8,"&gt;="&amp;FP$8))</f>
        <v>10800.000000000002</v>
      </c>
      <c r="FQ44" s="21">
        <f>IF(FQ$8="",0,FQ40*условия!$R61*SUMIFS(условия!57:57,условия!$7:$7,"&lt;="&amp;FQ$8,условия!$8:$8,"&gt;="&amp;FQ$8))</f>
        <v>10800.000000000002</v>
      </c>
      <c r="FR44" s="21">
        <f>IF(FR$8="",0,FR40*условия!$R61*SUMIFS(условия!57:57,условия!$7:$7,"&lt;="&amp;FR$8,условия!$8:$8,"&gt;="&amp;FR$8))</f>
        <v>10800.000000000002</v>
      </c>
      <c r="FS44" s="21">
        <f>IF(FS$8="",0,FS40*условия!$R61*SUMIFS(условия!57:57,условия!$7:$7,"&lt;="&amp;FS$8,условия!$8:$8,"&gt;="&amp;FS$8))</f>
        <v>10800.000000000002</v>
      </c>
      <c r="FT44" s="21">
        <f>IF(FT$8="",0,FT40*условия!$R61*SUMIFS(условия!57:57,условия!$7:$7,"&lt;="&amp;FT$8,условия!$8:$8,"&gt;="&amp;FT$8))</f>
        <v>10800.000000000002</v>
      </c>
      <c r="FU44" s="21">
        <f>IF(FU$8="",0,FU40*условия!$R61*SUMIFS(условия!57:57,условия!$7:$7,"&lt;="&amp;FU$8,условия!$8:$8,"&gt;="&amp;FU$8))</f>
        <v>10800.000000000002</v>
      </c>
      <c r="FV44" s="21">
        <f>IF(FV$8="",0,FV40*условия!$R61*SUMIFS(условия!57:57,условия!$7:$7,"&lt;="&amp;FV$8,условия!$8:$8,"&gt;="&amp;FV$8))</f>
        <v>10800.000000000002</v>
      </c>
      <c r="FW44" s="21">
        <f>IF(FW$8="",0,FW40*условия!$R61*SUMIFS(условия!57:57,условия!$7:$7,"&lt;="&amp;FW$8,условия!$8:$8,"&gt;="&amp;FW$8))</f>
        <v>10800.000000000002</v>
      </c>
      <c r="FX44" s="21">
        <f>IF(FX$8="",0,FX40*условия!$R61*SUMIFS(условия!57:57,условия!$7:$7,"&lt;="&amp;FX$8,условия!$8:$8,"&gt;="&amp;FX$8))</f>
        <v>10800.000000000002</v>
      </c>
      <c r="FY44" s="21">
        <f>IF(FY$8="",0,FY40*условия!$R61*SUMIFS(условия!57:57,условия!$7:$7,"&lt;="&amp;FY$8,условия!$8:$8,"&gt;="&amp;FY$8))</f>
        <v>10800.000000000002</v>
      </c>
      <c r="FZ44" s="21">
        <f>IF(FZ$8="",0,FZ40*условия!$R61*SUMIFS(условия!57:57,условия!$7:$7,"&lt;="&amp;FZ$8,условия!$8:$8,"&gt;="&amp;FZ$8))</f>
        <v>10800.000000000002</v>
      </c>
      <c r="GA44" s="21">
        <f>IF(GA$8="",0,GA40*условия!$R61*SUMIFS(условия!57:57,условия!$7:$7,"&lt;="&amp;GA$8,условия!$8:$8,"&gt;="&amp;GA$8))</f>
        <v>10800.000000000002</v>
      </c>
      <c r="GB44" s="21">
        <f>IF(GB$8="",0,GB40*условия!$R61*SUMIFS(условия!57:57,условия!$7:$7,"&lt;="&amp;GB$8,условия!$8:$8,"&gt;="&amp;GB$8))</f>
        <v>10800.000000000002</v>
      </c>
      <c r="GC44" s="21">
        <f>IF(GC$8="",0,GC40*условия!$R61*SUMIFS(условия!57:57,условия!$7:$7,"&lt;="&amp;GC$8,условия!$8:$8,"&gt;="&amp;GC$8))</f>
        <v>10800.000000000002</v>
      </c>
      <c r="GD44" s="21">
        <f>IF(GD$8="",0,GD40*условия!$R61*SUMIFS(условия!57:57,условия!$7:$7,"&lt;="&amp;GD$8,условия!$8:$8,"&gt;="&amp;GD$8))</f>
        <v>10800.000000000002</v>
      </c>
      <c r="GE44" s="21">
        <f>IF(GE$8="",0,GE40*условия!$R61*SUMIFS(условия!57:57,условия!$7:$7,"&lt;="&amp;GE$8,условия!$8:$8,"&gt;="&amp;GE$8))</f>
        <v>10800.000000000002</v>
      </c>
      <c r="GF44" s="21">
        <f>IF(GF$8="",0,GF40*условия!$R61*SUMIFS(условия!57:57,условия!$7:$7,"&lt;="&amp;GF$8,условия!$8:$8,"&gt;="&amp;GF$8))</f>
        <v>10800.000000000002</v>
      </c>
      <c r="GG44" s="21">
        <f>IF(GG$8="",0,GG40*условия!$R61*SUMIFS(условия!57:57,условия!$7:$7,"&lt;="&amp;GG$8,условия!$8:$8,"&gt;="&amp;GG$8))</f>
        <v>10800.000000000002</v>
      </c>
      <c r="GH44" s="21">
        <f>IF(GH$8="",0,GH40*условия!$R61*SUMIFS(условия!57:57,условия!$7:$7,"&lt;="&amp;GH$8,условия!$8:$8,"&gt;="&amp;GH$8))</f>
        <v>10800.000000000002</v>
      </c>
      <c r="GI44" s="21">
        <f>IF(GI$8="",0,GI40*условия!$R61*SUMIFS(условия!57:57,условия!$7:$7,"&lt;="&amp;GI$8,условия!$8:$8,"&gt;="&amp;GI$8))</f>
        <v>10800.000000000002</v>
      </c>
      <c r="GJ44" s="21">
        <f>IF(GJ$8="",0,GJ40*условия!$R61*SUMIFS(условия!57:57,условия!$7:$7,"&lt;="&amp;GJ$8,условия!$8:$8,"&gt;="&amp;GJ$8))</f>
        <v>10800.000000000002</v>
      </c>
      <c r="GK44" s="21">
        <f>IF(GK$8="",0,GK40*условия!$R61*SUMIFS(условия!57:57,условия!$7:$7,"&lt;="&amp;GK$8,условия!$8:$8,"&gt;="&amp;GK$8))</f>
        <v>10800.000000000002</v>
      </c>
      <c r="GL44" s="21">
        <f>IF(GL$8="",0,GL40*условия!$R61*SUMIFS(условия!57:57,условия!$7:$7,"&lt;="&amp;GL$8,условия!$8:$8,"&gt;="&amp;GL$8))</f>
        <v>10800.000000000002</v>
      </c>
      <c r="GM44" s="21">
        <f>IF(GM$8="",0,GM40*условия!$R61*SUMIFS(условия!57:57,условия!$7:$7,"&lt;="&amp;GM$8,условия!$8:$8,"&gt;="&amp;GM$8))</f>
        <v>10800.000000000002</v>
      </c>
      <c r="GN44" s="21">
        <f>IF(GN$8="",0,GN40*условия!$R61*SUMIFS(условия!57:57,условия!$7:$7,"&lt;="&amp;GN$8,условия!$8:$8,"&gt;="&amp;GN$8))</f>
        <v>10800.000000000002</v>
      </c>
      <c r="GO44" s="21">
        <f>IF(GO$8="",0,GO40*условия!$R61*SUMIFS(условия!57:57,условия!$7:$7,"&lt;="&amp;GO$8,условия!$8:$8,"&gt;="&amp;GO$8))</f>
        <v>10800.000000000002</v>
      </c>
      <c r="GP44" s="21">
        <f>IF(GP$8="",0,GP40*условия!$R61*SUMIFS(условия!57:57,условия!$7:$7,"&lt;="&amp;GP$8,условия!$8:$8,"&gt;="&amp;GP$8))</f>
        <v>10800.000000000002</v>
      </c>
      <c r="GQ44" s="21">
        <f>IF(GQ$8="",0,GQ40*условия!$R61*SUMIFS(условия!57:57,условия!$7:$7,"&lt;="&amp;GQ$8,условия!$8:$8,"&gt;="&amp;GQ$8))</f>
        <v>10800.000000000002</v>
      </c>
      <c r="GR44" s="21">
        <f>IF(GR$8="",0,GR40*условия!$R61*SUMIFS(условия!57:57,условия!$7:$7,"&lt;="&amp;GR$8,условия!$8:$8,"&gt;="&amp;GR$8))</f>
        <v>10800.000000000002</v>
      </c>
      <c r="GS44" s="21">
        <f>IF(GS$8="",0,GS40*условия!$R61*SUMIFS(условия!57:57,условия!$7:$7,"&lt;="&amp;GS$8,условия!$8:$8,"&gt;="&amp;GS$8))</f>
        <v>10800.000000000002</v>
      </c>
      <c r="GT44" s="21">
        <f>IF(GT$8="",0,GT40*условия!$R61*SUMIFS(условия!57:57,условия!$7:$7,"&lt;="&amp;GT$8,условия!$8:$8,"&gt;="&amp;GT$8))</f>
        <v>13199.999999999996</v>
      </c>
      <c r="GU44" s="21">
        <f>IF(GU$8="",0,GU40*условия!$R61*SUMIFS(условия!57:57,условия!$7:$7,"&lt;="&amp;GU$8,условия!$8:$8,"&gt;="&amp;GU$8))</f>
        <v>13199.999999999996</v>
      </c>
      <c r="GV44" s="21">
        <f>IF(GV$8="",0,GV40*условия!$R61*SUMIFS(условия!57:57,условия!$7:$7,"&lt;="&amp;GV$8,условия!$8:$8,"&gt;="&amp;GV$8))</f>
        <v>13199.999999999996</v>
      </c>
      <c r="GW44" s="21">
        <f>IF(GW$8="",0,GW40*условия!$R61*SUMIFS(условия!57:57,условия!$7:$7,"&lt;="&amp;GW$8,условия!$8:$8,"&gt;="&amp;GW$8))</f>
        <v>13199.999999999996</v>
      </c>
      <c r="GX44" s="21">
        <f>IF(GX$8="",0,GX40*условия!$R61*SUMIFS(условия!57:57,условия!$7:$7,"&lt;="&amp;GX$8,условия!$8:$8,"&gt;="&amp;GX$8))</f>
        <v>13199.999999999996</v>
      </c>
      <c r="GY44" s="21">
        <f>IF(GY$8="",0,GY40*условия!$R61*SUMIFS(условия!57:57,условия!$7:$7,"&lt;="&amp;GY$8,условия!$8:$8,"&gt;="&amp;GY$8))</f>
        <v>13199.999999999996</v>
      </c>
      <c r="GZ44" s="21">
        <f>IF(GZ$8="",0,GZ40*условия!$R61*SUMIFS(условия!57:57,условия!$7:$7,"&lt;="&amp;GZ$8,условия!$8:$8,"&gt;="&amp;GZ$8))</f>
        <v>13199.999999999996</v>
      </c>
      <c r="HA44" s="21">
        <f>IF(HA$8="",0,HA40*условия!$R61*SUMIFS(условия!57:57,условия!$7:$7,"&lt;="&amp;HA$8,условия!$8:$8,"&gt;="&amp;HA$8))</f>
        <v>13199.999999999996</v>
      </c>
      <c r="HB44" s="21">
        <f>IF(HB$8="",0,HB40*условия!$R61*SUMIFS(условия!57:57,условия!$7:$7,"&lt;="&amp;HB$8,условия!$8:$8,"&gt;="&amp;HB$8))</f>
        <v>13199.999999999996</v>
      </c>
      <c r="HC44" s="21">
        <f>IF(HC$8="",0,HC40*условия!$R61*SUMIFS(условия!57:57,условия!$7:$7,"&lt;="&amp;HC$8,условия!$8:$8,"&gt;="&amp;HC$8))</f>
        <v>13199.999999999996</v>
      </c>
      <c r="HD44" s="21">
        <f>IF(HD$8="",0,HD40*условия!$R61*SUMIFS(условия!57:57,условия!$7:$7,"&lt;="&amp;HD$8,условия!$8:$8,"&gt;="&amp;HD$8))</f>
        <v>13199.999999999996</v>
      </c>
      <c r="HE44" s="21">
        <f>IF(HE$8="",0,HE40*условия!$R61*SUMIFS(условия!57:57,условия!$7:$7,"&lt;="&amp;HE$8,условия!$8:$8,"&gt;="&amp;HE$8))</f>
        <v>13199.999999999996</v>
      </c>
      <c r="HF44" s="21">
        <f>IF(HF$8="",0,HF40*условия!$R61*SUMIFS(условия!57:57,условия!$7:$7,"&lt;="&amp;HF$8,условия!$8:$8,"&gt;="&amp;HF$8))</f>
        <v>13199.999999999996</v>
      </c>
      <c r="HG44" s="21">
        <f>IF(HG$8="",0,HG40*условия!$R61*SUMIFS(условия!57:57,условия!$7:$7,"&lt;="&amp;HG$8,условия!$8:$8,"&gt;="&amp;HG$8))</f>
        <v>13199.999999999996</v>
      </c>
      <c r="HH44" s="21">
        <f>IF(HH$8="",0,HH40*условия!$R61*SUMIFS(условия!57:57,условия!$7:$7,"&lt;="&amp;HH$8,условия!$8:$8,"&gt;="&amp;HH$8))</f>
        <v>13199.999999999996</v>
      </c>
      <c r="HI44" s="21">
        <f>IF(HI$8="",0,HI40*условия!$R61*SUMIFS(условия!57:57,условия!$7:$7,"&lt;="&amp;HI$8,условия!$8:$8,"&gt;="&amp;HI$8))</f>
        <v>13199.999999999996</v>
      </c>
      <c r="HJ44" s="21">
        <f>IF(HJ$8="",0,HJ40*условия!$R61*SUMIFS(условия!57:57,условия!$7:$7,"&lt;="&amp;HJ$8,условия!$8:$8,"&gt;="&amp;HJ$8))</f>
        <v>13199.999999999996</v>
      </c>
      <c r="HK44" s="21">
        <f>IF(HK$8="",0,HK40*условия!$R61*SUMIFS(условия!57:57,условия!$7:$7,"&lt;="&amp;HK$8,условия!$8:$8,"&gt;="&amp;HK$8))</f>
        <v>13199.999999999996</v>
      </c>
      <c r="HL44" s="21">
        <f>IF(HL$8="",0,HL40*условия!$R61*SUMIFS(условия!57:57,условия!$7:$7,"&lt;="&amp;HL$8,условия!$8:$8,"&gt;="&amp;HL$8))</f>
        <v>13199.999999999996</v>
      </c>
      <c r="HM44" s="21">
        <f>IF(HM$8="",0,HM40*условия!$R61*SUMIFS(условия!57:57,условия!$7:$7,"&lt;="&amp;HM$8,условия!$8:$8,"&gt;="&amp;HM$8))</f>
        <v>13199.999999999996</v>
      </c>
      <c r="HN44" s="21">
        <f>IF(HN$8="",0,HN40*условия!$R61*SUMIFS(условия!57:57,условия!$7:$7,"&lt;="&amp;HN$8,условия!$8:$8,"&gt;="&amp;HN$8))</f>
        <v>13199.999999999996</v>
      </c>
      <c r="HO44" s="21">
        <f>IF(HO$8="",0,HO40*условия!$R61*SUMIFS(условия!57:57,условия!$7:$7,"&lt;="&amp;HO$8,условия!$8:$8,"&gt;="&amp;HO$8))</f>
        <v>13199.999999999996</v>
      </c>
      <c r="HP44" s="21">
        <f>IF(HP$8="",0,HP40*условия!$R61*SUMIFS(условия!57:57,условия!$7:$7,"&lt;="&amp;HP$8,условия!$8:$8,"&gt;="&amp;HP$8))</f>
        <v>13199.999999999996</v>
      </c>
      <c r="HQ44" s="21">
        <f>IF(HQ$8="",0,HQ40*условия!$R61*SUMIFS(условия!57:57,условия!$7:$7,"&lt;="&amp;HQ$8,условия!$8:$8,"&gt;="&amp;HQ$8))</f>
        <v>13199.999999999996</v>
      </c>
      <c r="HR44" s="21">
        <f>IF(HR$8="",0,HR40*условия!$R61*SUMIFS(условия!57:57,условия!$7:$7,"&lt;="&amp;HR$8,условия!$8:$8,"&gt;="&amp;HR$8))</f>
        <v>13199.999999999996</v>
      </c>
      <c r="HS44" s="21">
        <f>IF(HS$8="",0,HS40*условия!$R61*SUMIFS(условия!57:57,условия!$7:$7,"&lt;="&amp;HS$8,условия!$8:$8,"&gt;="&amp;HS$8))</f>
        <v>13199.999999999996</v>
      </c>
      <c r="HT44" s="21">
        <f>IF(HT$8="",0,HT40*условия!$R61*SUMIFS(условия!57:57,условия!$7:$7,"&lt;="&amp;HT$8,условия!$8:$8,"&gt;="&amp;HT$8))</f>
        <v>13199.999999999996</v>
      </c>
      <c r="HU44" s="21">
        <f>IF(HU$8="",0,HU40*условия!$R61*SUMIFS(условия!57:57,условия!$7:$7,"&lt;="&amp;HU$8,условия!$8:$8,"&gt;="&amp;HU$8))</f>
        <v>13199.999999999996</v>
      </c>
      <c r="HV44" s="21">
        <f>IF(HV$8="",0,HV40*условия!$R61*SUMIFS(условия!57:57,условия!$7:$7,"&lt;="&amp;HV$8,условия!$8:$8,"&gt;="&amp;HV$8))</f>
        <v>13199.999999999996</v>
      </c>
      <c r="HW44" s="21">
        <f>IF(HW$8="",0,HW40*условия!$R61*SUMIFS(условия!57:57,условия!$7:$7,"&lt;="&amp;HW$8,условия!$8:$8,"&gt;="&amp;HW$8))</f>
        <v>13199.999999999996</v>
      </c>
      <c r="HX44" s="21">
        <f>IF(HX$8="",0,HX40*условия!$R61*SUMIFS(условия!57:57,условия!$7:$7,"&lt;="&amp;HX$8,условия!$8:$8,"&gt;="&amp;HX$8))</f>
        <v>13199.999999999996</v>
      </c>
      <c r="HY44" s="21">
        <f>IF(HY$8="",0,HY40*условия!$R61*SUMIFS(условия!57:57,условия!$7:$7,"&lt;="&amp;HY$8,условия!$8:$8,"&gt;="&amp;HY$8))</f>
        <v>18900.000000000004</v>
      </c>
      <c r="HZ44" s="21">
        <f>IF(HZ$8="",0,HZ40*условия!$R61*SUMIFS(условия!57:57,условия!$7:$7,"&lt;="&amp;HZ$8,условия!$8:$8,"&gt;="&amp;HZ$8))</f>
        <v>18900.000000000004</v>
      </c>
      <c r="IA44" s="21">
        <f>IF(IA$8="",0,IA40*условия!$R61*SUMIFS(условия!57:57,условия!$7:$7,"&lt;="&amp;IA$8,условия!$8:$8,"&gt;="&amp;IA$8))</f>
        <v>18900.000000000004</v>
      </c>
      <c r="IB44" s="21">
        <f>IF(IB$8="",0,IB40*условия!$R61*SUMIFS(условия!57:57,условия!$7:$7,"&lt;="&amp;IB$8,условия!$8:$8,"&gt;="&amp;IB$8))</f>
        <v>18900.000000000004</v>
      </c>
      <c r="IC44" s="21">
        <f>IF(IC$8="",0,IC40*условия!$R61*SUMIFS(условия!57:57,условия!$7:$7,"&lt;="&amp;IC$8,условия!$8:$8,"&gt;="&amp;IC$8))</f>
        <v>18900.000000000004</v>
      </c>
      <c r="ID44" s="21">
        <f>IF(ID$8="",0,ID40*условия!$R61*SUMIFS(условия!57:57,условия!$7:$7,"&lt;="&amp;ID$8,условия!$8:$8,"&gt;="&amp;ID$8))</f>
        <v>18900.000000000004</v>
      </c>
      <c r="IE44" s="21">
        <f>IF(IE$8="",0,IE40*условия!$R61*SUMIFS(условия!57:57,условия!$7:$7,"&lt;="&amp;IE$8,условия!$8:$8,"&gt;="&amp;IE$8))</f>
        <v>18900.000000000004</v>
      </c>
      <c r="IF44" s="21">
        <f>IF(IF$8="",0,IF40*условия!$R61*SUMIFS(условия!57:57,условия!$7:$7,"&lt;="&amp;IF$8,условия!$8:$8,"&gt;="&amp;IF$8))</f>
        <v>18900.000000000004</v>
      </c>
      <c r="IG44" s="21">
        <f>IF(IG$8="",0,IG40*условия!$R61*SUMIFS(условия!57:57,условия!$7:$7,"&lt;="&amp;IG$8,условия!$8:$8,"&gt;="&amp;IG$8))</f>
        <v>18900.000000000004</v>
      </c>
      <c r="IH44" s="21">
        <f>IF(IH$8="",0,IH40*условия!$R61*SUMIFS(условия!57:57,условия!$7:$7,"&lt;="&amp;IH$8,условия!$8:$8,"&gt;="&amp;IH$8))</f>
        <v>18900.000000000004</v>
      </c>
      <c r="II44" s="21">
        <f>IF(II$8="",0,II40*условия!$R61*SUMIFS(условия!57:57,условия!$7:$7,"&lt;="&amp;II$8,условия!$8:$8,"&gt;="&amp;II$8))</f>
        <v>18900.000000000004</v>
      </c>
      <c r="IJ44" s="21">
        <f>IF(IJ$8="",0,IJ40*условия!$R61*SUMIFS(условия!57:57,условия!$7:$7,"&lt;="&amp;IJ$8,условия!$8:$8,"&gt;="&amp;IJ$8))</f>
        <v>18900.000000000004</v>
      </c>
      <c r="IK44" s="21">
        <f>IF(IK$8="",0,IK40*условия!$R61*SUMIFS(условия!57:57,условия!$7:$7,"&lt;="&amp;IK$8,условия!$8:$8,"&gt;="&amp;IK$8))</f>
        <v>18900.000000000004</v>
      </c>
      <c r="IL44" s="21">
        <f>IF(IL$8="",0,IL40*условия!$R61*SUMIFS(условия!57:57,условия!$7:$7,"&lt;="&amp;IL$8,условия!$8:$8,"&gt;="&amp;IL$8))</f>
        <v>18900.000000000004</v>
      </c>
      <c r="IM44" s="21">
        <f>IF(IM$8="",0,IM40*условия!$R61*SUMIFS(условия!57:57,условия!$7:$7,"&lt;="&amp;IM$8,условия!$8:$8,"&gt;="&amp;IM$8))</f>
        <v>18900.000000000004</v>
      </c>
      <c r="IN44" s="21">
        <f>IF(IN$8="",0,IN40*условия!$R61*SUMIFS(условия!57:57,условия!$7:$7,"&lt;="&amp;IN$8,условия!$8:$8,"&gt;="&amp;IN$8))</f>
        <v>18900.000000000004</v>
      </c>
      <c r="IO44" s="21">
        <f>IF(IO$8="",0,IO40*условия!$R61*SUMIFS(условия!57:57,условия!$7:$7,"&lt;="&amp;IO$8,условия!$8:$8,"&gt;="&amp;IO$8))</f>
        <v>18900.000000000004</v>
      </c>
      <c r="IP44" s="21">
        <f>IF(IP$8="",0,IP40*условия!$R61*SUMIFS(условия!57:57,условия!$7:$7,"&lt;="&amp;IP$8,условия!$8:$8,"&gt;="&amp;IP$8))</f>
        <v>18900.000000000004</v>
      </c>
      <c r="IQ44" s="21">
        <f>IF(IQ$8="",0,IQ40*условия!$R61*SUMIFS(условия!57:57,условия!$7:$7,"&lt;="&amp;IQ$8,условия!$8:$8,"&gt;="&amp;IQ$8))</f>
        <v>18900.000000000004</v>
      </c>
      <c r="IR44" s="21">
        <f>IF(IR$8="",0,IR40*условия!$R61*SUMIFS(условия!57:57,условия!$7:$7,"&lt;="&amp;IR$8,условия!$8:$8,"&gt;="&amp;IR$8))</f>
        <v>18900.000000000004</v>
      </c>
      <c r="IS44" s="21">
        <f>IF(IS$8="",0,IS40*условия!$R61*SUMIFS(условия!57:57,условия!$7:$7,"&lt;="&amp;IS$8,условия!$8:$8,"&gt;="&amp;IS$8))</f>
        <v>18900.000000000004</v>
      </c>
      <c r="IT44" s="21">
        <f>IF(IT$8="",0,IT40*условия!$R61*SUMIFS(условия!57:57,условия!$7:$7,"&lt;="&amp;IT$8,условия!$8:$8,"&gt;="&amp;IT$8))</f>
        <v>18900.000000000004</v>
      </c>
      <c r="IU44" s="21">
        <f>IF(IU$8="",0,IU40*условия!$R61*SUMIFS(условия!57:57,условия!$7:$7,"&lt;="&amp;IU$8,условия!$8:$8,"&gt;="&amp;IU$8))</f>
        <v>18900.000000000004</v>
      </c>
      <c r="IV44" s="21">
        <f>IF(IV$8="",0,IV40*условия!$R61*SUMIFS(условия!57:57,условия!$7:$7,"&lt;="&amp;IV$8,условия!$8:$8,"&gt;="&amp;IV$8))</f>
        <v>18900.000000000004</v>
      </c>
      <c r="IW44" s="21">
        <f>IF(IW$8="",0,IW40*условия!$R61*SUMIFS(условия!57:57,условия!$7:$7,"&lt;="&amp;IW$8,условия!$8:$8,"&gt;="&amp;IW$8))</f>
        <v>18900.000000000004</v>
      </c>
      <c r="IX44" s="21">
        <f>IF(IX$8="",0,IX40*условия!$R61*SUMIFS(условия!57:57,условия!$7:$7,"&lt;="&amp;IX$8,условия!$8:$8,"&gt;="&amp;IX$8))</f>
        <v>18900.000000000004</v>
      </c>
      <c r="IY44" s="21">
        <f>IF(IY$8="",0,IY40*условия!$R61*SUMIFS(условия!57:57,условия!$7:$7,"&lt;="&amp;IY$8,условия!$8:$8,"&gt;="&amp;IY$8))</f>
        <v>18900.000000000004</v>
      </c>
      <c r="IZ44" s="21">
        <f>IF(IZ$8="",0,IZ40*условия!$R61*SUMIFS(условия!57:57,условия!$7:$7,"&lt;="&amp;IZ$8,условия!$8:$8,"&gt;="&amp;IZ$8))</f>
        <v>18900.000000000004</v>
      </c>
      <c r="JA44" s="21">
        <f>IF(JA$8="",0,JA40*условия!$R61*SUMIFS(условия!57:57,условия!$7:$7,"&lt;="&amp;JA$8,условия!$8:$8,"&gt;="&amp;JA$8))</f>
        <v>24570.000000000004</v>
      </c>
      <c r="JB44" s="21">
        <f>IF(JB$8="",0,JB40*условия!$R61*SUMIFS(условия!57:57,условия!$7:$7,"&lt;="&amp;JB$8,условия!$8:$8,"&gt;="&amp;JB$8))</f>
        <v>24570.000000000004</v>
      </c>
      <c r="JC44" s="21">
        <f>IF(JC$8="",0,JC40*условия!$R61*SUMIFS(условия!57:57,условия!$7:$7,"&lt;="&amp;JC$8,условия!$8:$8,"&gt;="&amp;JC$8))</f>
        <v>24570.000000000004</v>
      </c>
      <c r="JD44" s="21">
        <f>IF(JD$8="",0,JD40*условия!$R61*SUMIFS(условия!57:57,условия!$7:$7,"&lt;="&amp;JD$8,условия!$8:$8,"&gt;="&amp;JD$8))</f>
        <v>24570.000000000004</v>
      </c>
      <c r="JE44" s="21">
        <f>IF(JE$8="",0,JE40*условия!$R61*SUMIFS(условия!57:57,условия!$7:$7,"&lt;="&amp;JE$8,условия!$8:$8,"&gt;="&amp;JE$8))</f>
        <v>24570.000000000004</v>
      </c>
      <c r="JF44" s="21">
        <f>IF(JF$8="",0,JF40*условия!$R61*SUMIFS(условия!57:57,условия!$7:$7,"&lt;="&amp;JF$8,условия!$8:$8,"&gt;="&amp;JF$8))</f>
        <v>24570.000000000004</v>
      </c>
      <c r="JG44" s="21">
        <f>IF(JG$8="",0,JG40*условия!$R61*SUMIFS(условия!57:57,условия!$7:$7,"&lt;="&amp;JG$8,условия!$8:$8,"&gt;="&amp;JG$8))</f>
        <v>24570.000000000004</v>
      </c>
      <c r="JH44" s="21">
        <f>IF(JH$8="",0,JH40*условия!$R61*SUMIFS(условия!57:57,условия!$7:$7,"&lt;="&amp;JH$8,условия!$8:$8,"&gt;="&amp;JH$8))</f>
        <v>24570.000000000004</v>
      </c>
      <c r="JI44" s="21">
        <f>IF(JI$8="",0,JI40*условия!$R61*SUMIFS(условия!57:57,условия!$7:$7,"&lt;="&amp;JI$8,условия!$8:$8,"&gt;="&amp;JI$8))</f>
        <v>24570.000000000004</v>
      </c>
      <c r="JJ44" s="21">
        <f>IF(JJ$8="",0,JJ40*условия!$R61*SUMIFS(условия!57:57,условия!$7:$7,"&lt;="&amp;JJ$8,условия!$8:$8,"&gt;="&amp;JJ$8))</f>
        <v>24570.000000000004</v>
      </c>
      <c r="JK44" s="21">
        <f>IF(JK$8="",0,JK40*условия!$R61*SUMIFS(условия!57:57,условия!$7:$7,"&lt;="&amp;JK$8,условия!$8:$8,"&gt;="&amp;JK$8))</f>
        <v>24570.000000000004</v>
      </c>
      <c r="JL44" s="21">
        <f>IF(JL$8="",0,JL40*условия!$R61*SUMIFS(условия!57:57,условия!$7:$7,"&lt;="&amp;JL$8,условия!$8:$8,"&gt;="&amp;JL$8))</f>
        <v>24570.000000000004</v>
      </c>
      <c r="JM44" s="21">
        <f>IF(JM$8="",0,JM40*условия!$R61*SUMIFS(условия!57:57,условия!$7:$7,"&lt;="&amp;JM$8,условия!$8:$8,"&gt;="&amp;JM$8))</f>
        <v>24570.000000000004</v>
      </c>
      <c r="JN44" s="21">
        <f>IF(JN$8="",0,JN40*условия!$R61*SUMIFS(условия!57:57,условия!$7:$7,"&lt;="&amp;JN$8,условия!$8:$8,"&gt;="&amp;JN$8))</f>
        <v>24570.000000000004</v>
      </c>
      <c r="JO44" s="21">
        <f>IF(JO$8="",0,JO40*условия!$R61*SUMIFS(условия!57:57,условия!$7:$7,"&lt;="&amp;JO$8,условия!$8:$8,"&gt;="&amp;JO$8))</f>
        <v>24570.000000000004</v>
      </c>
      <c r="JP44" s="21">
        <f>IF(JP$8="",0,JP40*условия!$R61*SUMIFS(условия!57:57,условия!$7:$7,"&lt;="&amp;JP$8,условия!$8:$8,"&gt;="&amp;JP$8))</f>
        <v>24570.000000000004</v>
      </c>
      <c r="JQ44" s="21">
        <f>IF(JQ$8="",0,JQ40*условия!$R61*SUMIFS(условия!57:57,условия!$7:$7,"&lt;="&amp;JQ$8,условия!$8:$8,"&gt;="&amp;JQ$8))</f>
        <v>24570.000000000004</v>
      </c>
      <c r="JR44" s="21">
        <f>IF(JR$8="",0,JR40*условия!$R61*SUMIFS(условия!57:57,условия!$7:$7,"&lt;="&amp;JR$8,условия!$8:$8,"&gt;="&amp;JR$8))</f>
        <v>24570.000000000004</v>
      </c>
      <c r="JS44" s="21">
        <f>IF(JS$8="",0,JS40*условия!$R61*SUMIFS(условия!57:57,условия!$7:$7,"&lt;="&amp;JS$8,условия!$8:$8,"&gt;="&amp;JS$8))</f>
        <v>24570.000000000004</v>
      </c>
      <c r="JT44" s="21">
        <f>IF(JT$8="",0,JT40*условия!$R61*SUMIFS(условия!57:57,условия!$7:$7,"&lt;="&amp;JT$8,условия!$8:$8,"&gt;="&amp;JT$8))</f>
        <v>24570.000000000004</v>
      </c>
      <c r="JU44" s="21">
        <f>IF(JU$8="",0,JU40*условия!$R61*SUMIFS(условия!57:57,условия!$7:$7,"&lt;="&amp;JU$8,условия!$8:$8,"&gt;="&amp;JU$8))</f>
        <v>24570.000000000004</v>
      </c>
      <c r="JV44" s="21">
        <f>IF(JV$8="",0,JV40*условия!$R61*SUMIFS(условия!57:57,условия!$7:$7,"&lt;="&amp;JV$8,условия!$8:$8,"&gt;="&amp;JV$8))</f>
        <v>24570.000000000004</v>
      </c>
      <c r="JW44" s="21">
        <f>IF(JW$8="",0,JW40*условия!$R61*SUMIFS(условия!57:57,условия!$7:$7,"&lt;="&amp;JW$8,условия!$8:$8,"&gt;="&amp;JW$8))</f>
        <v>24570.000000000004</v>
      </c>
      <c r="JX44" s="21">
        <f>IF(JX$8="",0,JX40*условия!$R61*SUMIFS(условия!57:57,условия!$7:$7,"&lt;="&amp;JX$8,условия!$8:$8,"&gt;="&amp;JX$8))</f>
        <v>24570.000000000004</v>
      </c>
      <c r="JY44" s="21">
        <f>IF(JY$8="",0,JY40*условия!$R61*SUMIFS(условия!57:57,условия!$7:$7,"&lt;="&amp;JY$8,условия!$8:$8,"&gt;="&amp;JY$8))</f>
        <v>24570.000000000004</v>
      </c>
      <c r="JZ44" s="21">
        <f>IF(JZ$8="",0,JZ40*условия!$R61*SUMIFS(условия!57:57,условия!$7:$7,"&lt;="&amp;JZ$8,условия!$8:$8,"&gt;="&amp;JZ$8))</f>
        <v>24570.000000000004</v>
      </c>
      <c r="KA44" s="21">
        <f>IF(KA$8="",0,KA40*условия!$R61*SUMIFS(условия!57:57,условия!$7:$7,"&lt;="&amp;KA$8,условия!$8:$8,"&gt;="&amp;KA$8))</f>
        <v>24570.000000000004</v>
      </c>
      <c r="KB44" s="21">
        <f>IF(KB$8="",0,KB40*условия!$R61*SUMIFS(условия!57:57,условия!$7:$7,"&lt;="&amp;KB$8,условия!$8:$8,"&gt;="&amp;KB$8))</f>
        <v>24570.000000000004</v>
      </c>
      <c r="KC44" s="21">
        <f>IF(KC$8="",0,KC40*условия!$R61*SUMIFS(условия!57:57,условия!$7:$7,"&lt;="&amp;KC$8,условия!$8:$8,"&gt;="&amp;KC$8))</f>
        <v>24570.000000000004</v>
      </c>
      <c r="KD44" s="21">
        <f>IF(KD$8="",0,KD40*условия!$R61*SUMIFS(условия!57:57,условия!$7:$7,"&lt;="&amp;KD$8,условия!$8:$8,"&gt;="&amp;KD$8))</f>
        <v>24570.000000000004</v>
      </c>
      <c r="KE44" s="21">
        <f>IF(KE$8="",0,KE40*условия!$R61*SUMIFS(условия!57:57,условия!$7:$7,"&lt;="&amp;KE$8,условия!$8:$8,"&gt;="&amp;KE$8))</f>
        <v>24570.000000000004</v>
      </c>
      <c r="KF44" s="21">
        <f>IF(KF$8="",0,KF40*условия!$R61*SUMIFS(условия!57:57,условия!$7:$7,"&lt;="&amp;KF$8,условия!$8:$8,"&gt;="&amp;KF$8))</f>
        <v>22680</v>
      </c>
      <c r="KG44" s="21">
        <f>IF(KG$8="",0,KG40*условия!$R61*SUMIFS(условия!57:57,условия!$7:$7,"&lt;="&amp;KG$8,условия!$8:$8,"&gt;="&amp;KG$8))</f>
        <v>22680</v>
      </c>
      <c r="KH44" s="21">
        <f>IF(KH$8="",0,KH40*условия!$R61*SUMIFS(условия!57:57,условия!$7:$7,"&lt;="&amp;KH$8,условия!$8:$8,"&gt;="&amp;KH$8))</f>
        <v>22680</v>
      </c>
      <c r="KI44" s="21">
        <f>IF(KI$8="",0,KI40*условия!$R61*SUMIFS(условия!57:57,условия!$7:$7,"&lt;="&amp;KI$8,условия!$8:$8,"&gt;="&amp;KI$8))</f>
        <v>22680</v>
      </c>
      <c r="KJ44" s="21">
        <f>IF(KJ$8="",0,KJ40*условия!$R61*SUMIFS(условия!57:57,условия!$7:$7,"&lt;="&amp;KJ$8,условия!$8:$8,"&gt;="&amp;KJ$8))</f>
        <v>22680</v>
      </c>
      <c r="KK44" s="21">
        <f>IF(KK$8="",0,KK40*условия!$R61*SUMIFS(условия!57:57,условия!$7:$7,"&lt;="&amp;KK$8,условия!$8:$8,"&gt;="&amp;KK$8))</f>
        <v>22680</v>
      </c>
      <c r="KL44" s="21">
        <f>IF(KL$8="",0,KL40*условия!$R61*SUMIFS(условия!57:57,условия!$7:$7,"&lt;="&amp;KL$8,условия!$8:$8,"&gt;="&amp;KL$8))</f>
        <v>22680</v>
      </c>
      <c r="KM44" s="21">
        <f>IF(KM$8="",0,KM40*условия!$R61*SUMIFS(условия!57:57,условия!$7:$7,"&lt;="&amp;KM$8,условия!$8:$8,"&gt;="&amp;KM$8))</f>
        <v>22680</v>
      </c>
      <c r="KN44" s="21">
        <f>IF(KN$8="",0,KN40*условия!$R61*SUMIFS(условия!57:57,условия!$7:$7,"&lt;="&amp;KN$8,условия!$8:$8,"&gt;="&amp;KN$8))</f>
        <v>22680</v>
      </c>
      <c r="KO44" s="21">
        <f>IF(KO$8="",0,KO40*условия!$R61*SUMIFS(условия!57:57,условия!$7:$7,"&lt;="&amp;KO$8,условия!$8:$8,"&gt;="&amp;KO$8))</f>
        <v>22680</v>
      </c>
      <c r="KP44" s="21">
        <f>IF(KP$8="",0,KP40*условия!$R61*SUMIFS(условия!57:57,условия!$7:$7,"&lt;="&amp;KP$8,условия!$8:$8,"&gt;="&amp;KP$8))</f>
        <v>22680</v>
      </c>
      <c r="KQ44" s="21">
        <f>IF(KQ$8="",0,KQ40*условия!$R61*SUMIFS(условия!57:57,условия!$7:$7,"&lt;="&amp;KQ$8,условия!$8:$8,"&gt;="&amp;KQ$8))</f>
        <v>22680</v>
      </c>
      <c r="KR44" s="21">
        <f>IF(KR$8="",0,KR40*условия!$R61*SUMIFS(условия!57:57,условия!$7:$7,"&lt;="&amp;KR$8,условия!$8:$8,"&gt;="&amp;KR$8))</f>
        <v>22680</v>
      </c>
      <c r="KS44" s="21">
        <f>IF(KS$8="",0,KS40*условия!$R61*SUMIFS(условия!57:57,условия!$7:$7,"&lt;="&amp;KS$8,условия!$8:$8,"&gt;="&amp;KS$8))</f>
        <v>22680</v>
      </c>
      <c r="KT44" s="21">
        <f>IF(KT$8="",0,KT40*условия!$R61*SUMIFS(условия!57:57,условия!$7:$7,"&lt;="&amp;KT$8,условия!$8:$8,"&gt;="&amp;KT$8))</f>
        <v>22680</v>
      </c>
      <c r="KU44" s="21">
        <f>IF(KU$8="",0,KU40*условия!$R61*SUMIFS(условия!57:57,условия!$7:$7,"&lt;="&amp;KU$8,условия!$8:$8,"&gt;="&amp;KU$8))</f>
        <v>22680</v>
      </c>
      <c r="KV44" s="21">
        <f>IF(KV$8="",0,KV40*условия!$R61*SUMIFS(условия!57:57,условия!$7:$7,"&lt;="&amp;KV$8,условия!$8:$8,"&gt;="&amp;KV$8))</f>
        <v>22680</v>
      </c>
      <c r="KW44" s="21">
        <f>IF(KW$8="",0,KW40*условия!$R61*SUMIFS(условия!57:57,условия!$7:$7,"&lt;="&amp;KW$8,условия!$8:$8,"&gt;="&amp;KW$8))</f>
        <v>22680</v>
      </c>
      <c r="KX44" s="21">
        <f>IF(KX$8="",0,KX40*условия!$R61*SUMIFS(условия!57:57,условия!$7:$7,"&lt;="&amp;KX$8,условия!$8:$8,"&gt;="&amp;KX$8))</f>
        <v>22680</v>
      </c>
      <c r="KY44" s="21">
        <f>IF(KY$8="",0,KY40*условия!$R61*SUMIFS(условия!57:57,условия!$7:$7,"&lt;="&amp;KY$8,условия!$8:$8,"&gt;="&amp;KY$8))</f>
        <v>22680</v>
      </c>
      <c r="KZ44" s="21">
        <f>IF(KZ$8="",0,KZ40*условия!$R61*SUMIFS(условия!57:57,условия!$7:$7,"&lt;="&amp;KZ$8,условия!$8:$8,"&gt;="&amp;KZ$8))</f>
        <v>22680</v>
      </c>
      <c r="LA44" s="21">
        <f>IF(LA$8="",0,LA40*условия!$R61*SUMIFS(условия!57:57,условия!$7:$7,"&lt;="&amp;LA$8,условия!$8:$8,"&gt;="&amp;LA$8))</f>
        <v>22680</v>
      </c>
      <c r="LB44" s="21">
        <f>IF(LB$8="",0,LB40*условия!$R61*SUMIFS(условия!57:57,условия!$7:$7,"&lt;="&amp;LB$8,условия!$8:$8,"&gt;="&amp;LB$8))</f>
        <v>22680</v>
      </c>
      <c r="LC44" s="21">
        <f>IF(LC$8="",0,LC40*условия!$R61*SUMIFS(условия!57:57,условия!$7:$7,"&lt;="&amp;LC$8,условия!$8:$8,"&gt;="&amp;LC$8))</f>
        <v>22680</v>
      </c>
      <c r="LD44" s="21">
        <f>IF(LD$8="",0,LD40*условия!$R61*SUMIFS(условия!57:57,условия!$7:$7,"&lt;="&amp;LD$8,условия!$8:$8,"&gt;="&amp;LD$8))</f>
        <v>22680</v>
      </c>
      <c r="LE44" s="21">
        <f>IF(LE$8="",0,LE40*условия!$R61*SUMIFS(условия!57:57,условия!$7:$7,"&lt;="&amp;LE$8,условия!$8:$8,"&gt;="&amp;LE$8))</f>
        <v>22680</v>
      </c>
      <c r="LF44" s="21">
        <f>IF(LF$8="",0,LF40*условия!$R61*SUMIFS(условия!57:57,условия!$7:$7,"&lt;="&amp;LF$8,условия!$8:$8,"&gt;="&amp;LF$8))</f>
        <v>22680</v>
      </c>
      <c r="LG44" s="21">
        <f>IF(LG$8="",0,LG40*условия!$R61*SUMIFS(условия!57:57,условия!$7:$7,"&lt;="&amp;LG$8,условия!$8:$8,"&gt;="&amp;LG$8))</f>
        <v>22680</v>
      </c>
      <c r="LH44" s="21">
        <f>IF(LH$8="",0,LH40*условия!$R61*SUMIFS(условия!57:57,условия!$7:$7,"&lt;="&amp;LH$8,условия!$8:$8,"&gt;="&amp;LH$8))</f>
        <v>22680</v>
      </c>
      <c r="LI44" s="21">
        <f>IF(LI$8="",0,LI40*условия!$R61*SUMIFS(условия!57:57,условия!$7:$7,"&lt;="&amp;LI$8,условия!$8:$8,"&gt;="&amp;LI$8))</f>
        <v>22680</v>
      </c>
      <c r="LJ44" s="21">
        <f>IF(LJ$8="",0,LJ40*условия!$R61*SUMIFS(условия!57:57,условия!$7:$7,"&lt;="&amp;LJ$8,условия!$8:$8,"&gt;="&amp;LJ$8))</f>
        <v>17640.000000000004</v>
      </c>
      <c r="LK44" s="21">
        <f>IF(LK$8="",0,LK40*условия!$R61*SUMIFS(условия!57:57,условия!$7:$7,"&lt;="&amp;LK$8,условия!$8:$8,"&gt;="&amp;LK$8))</f>
        <v>17640.000000000004</v>
      </c>
      <c r="LL44" s="21">
        <f>IF(LL$8="",0,LL40*условия!$R61*SUMIFS(условия!57:57,условия!$7:$7,"&lt;="&amp;LL$8,условия!$8:$8,"&gt;="&amp;LL$8))</f>
        <v>17640.000000000004</v>
      </c>
      <c r="LM44" s="21">
        <f>IF(LM$8="",0,LM40*условия!$R61*SUMIFS(условия!57:57,условия!$7:$7,"&lt;="&amp;LM$8,условия!$8:$8,"&gt;="&amp;LM$8))</f>
        <v>17640.000000000004</v>
      </c>
      <c r="LN44" s="21">
        <f>IF(LN$8="",0,LN40*условия!$R61*SUMIFS(условия!57:57,условия!$7:$7,"&lt;="&amp;LN$8,условия!$8:$8,"&gt;="&amp;LN$8))</f>
        <v>17640.000000000004</v>
      </c>
      <c r="LO44" s="21">
        <f>IF(LO$8="",0,LO40*условия!$R61*SUMIFS(условия!57:57,условия!$7:$7,"&lt;="&amp;LO$8,условия!$8:$8,"&gt;="&amp;LO$8))</f>
        <v>17640.000000000004</v>
      </c>
      <c r="LP44" s="21">
        <f>IF(LP$8="",0,LP40*условия!$R61*SUMIFS(условия!57:57,условия!$7:$7,"&lt;="&amp;LP$8,условия!$8:$8,"&gt;="&amp;LP$8))</f>
        <v>17640.000000000004</v>
      </c>
      <c r="LQ44" s="21">
        <f>IF(LQ$8="",0,LQ40*условия!$R61*SUMIFS(условия!57:57,условия!$7:$7,"&lt;="&amp;LQ$8,условия!$8:$8,"&gt;="&amp;LQ$8))</f>
        <v>17640.000000000004</v>
      </c>
      <c r="LR44" s="21">
        <f>IF(LR$8="",0,LR40*условия!$R61*SUMIFS(условия!57:57,условия!$7:$7,"&lt;="&amp;LR$8,условия!$8:$8,"&gt;="&amp;LR$8))</f>
        <v>17640.000000000004</v>
      </c>
      <c r="LS44" s="21">
        <f>IF(LS$8="",0,LS40*условия!$R61*SUMIFS(условия!57:57,условия!$7:$7,"&lt;="&amp;LS$8,условия!$8:$8,"&gt;="&amp;LS$8))</f>
        <v>17640.000000000004</v>
      </c>
      <c r="LT44" s="21">
        <f>IF(LT$8="",0,LT40*условия!$R61*SUMIFS(условия!57:57,условия!$7:$7,"&lt;="&amp;LT$8,условия!$8:$8,"&gt;="&amp;LT$8))</f>
        <v>17640.000000000004</v>
      </c>
      <c r="LU44" s="21">
        <f>IF(LU$8="",0,LU40*условия!$R61*SUMIFS(условия!57:57,условия!$7:$7,"&lt;="&amp;LU$8,условия!$8:$8,"&gt;="&amp;LU$8))</f>
        <v>17640.000000000004</v>
      </c>
      <c r="LV44" s="21">
        <f>IF(LV$8="",0,LV40*условия!$R61*SUMIFS(условия!57:57,условия!$7:$7,"&lt;="&amp;LV$8,условия!$8:$8,"&gt;="&amp;LV$8))</f>
        <v>17640.000000000004</v>
      </c>
      <c r="LW44" s="21">
        <f>IF(LW$8="",0,LW40*условия!$R61*SUMIFS(условия!57:57,условия!$7:$7,"&lt;="&amp;LW$8,условия!$8:$8,"&gt;="&amp;LW$8))</f>
        <v>17640.000000000004</v>
      </c>
      <c r="LX44" s="21">
        <f>IF(LX$8="",0,LX40*условия!$R61*SUMIFS(условия!57:57,условия!$7:$7,"&lt;="&amp;LX$8,условия!$8:$8,"&gt;="&amp;LX$8))</f>
        <v>17640.000000000004</v>
      </c>
      <c r="LY44" s="21">
        <f>IF(LY$8="",0,LY40*условия!$R61*SUMIFS(условия!57:57,условия!$7:$7,"&lt;="&amp;LY$8,условия!$8:$8,"&gt;="&amp;LY$8))</f>
        <v>17640.000000000004</v>
      </c>
      <c r="LZ44" s="21">
        <f>IF(LZ$8="",0,LZ40*условия!$R61*SUMIFS(условия!57:57,условия!$7:$7,"&lt;="&amp;LZ$8,условия!$8:$8,"&gt;="&amp;LZ$8))</f>
        <v>17640.000000000004</v>
      </c>
      <c r="MA44" s="21">
        <f>IF(MA$8="",0,MA40*условия!$R61*SUMIFS(условия!57:57,условия!$7:$7,"&lt;="&amp;MA$8,условия!$8:$8,"&gt;="&amp;MA$8))</f>
        <v>17640.000000000004</v>
      </c>
      <c r="MB44" s="21">
        <f>IF(MB$8="",0,MB40*условия!$R61*SUMIFS(условия!57:57,условия!$7:$7,"&lt;="&amp;MB$8,условия!$8:$8,"&gt;="&amp;MB$8))</f>
        <v>17640.000000000004</v>
      </c>
      <c r="MC44" s="21">
        <f>IF(MC$8="",0,MC40*условия!$R61*SUMIFS(условия!57:57,условия!$7:$7,"&lt;="&amp;MC$8,условия!$8:$8,"&gt;="&amp;MC$8))</f>
        <v>17640.000000000004</v>
      </c>
      <c r="MD44" s="21">
        <f>IF(MD$8="",0,MD40*условия!$R61*SUMIFS(условия!57:57,условия!$7:$7,"&lt;="&amp;MD$8,условия!$8:$8,"&gt;="&amp;MD$8))</f>
        <v>17640.000000000004</v>
      </c>
      <c r="ME44" s="21">
        <f>IF(ME$8="",0,ME40*условия!$R61*SUMIFS(условия!57:57,условия!$7:$7,"&lt;="&amp;ME$8,условия!$8:$8,"&gt;="&amp;ME$8))</f>
        <v>17640.000000000004</v>
      </c>
      <c r="MF44" s="21">
        <f>IF(MF$8="",0,MF40*условия!$R61*SUMIFS(условия!57:57,условия!$7:$7,"&lt;="&amp;MF$8,условия!$8:$8,"&gt;="&amp;MF$8))</f>
        <v>17640.000000000004</v>
      </c>
      <c r="MG44" s="21">
        <f>IF(MG$8="",0,MG40*условия!$R61*SUMIFS(условия!57:57,условия!$7:$7,"&lt;="&amp;MG$8,условия!$8:$8,"&gt;="&amp;MG$8))</f>
        <v>17640.000000000004</v>
      </c>
      <c r="MH44" s="21">
        <f>IF(MH$8="",0,MH40*условия!$R61*SUMIFS(условия!57:57,условия!$7:$7,"&lt;="&amp;MH$8,условия!$8:$8,"&gt;="&amp;MH$8))</f>
        <v>17640.000000000004</v>
      </c>
      <c r="MI44" s="21">
        <f>IF(MI$8="",0,MI40*условия!$R61*SUMIFS(условия!57:57,условия!$7:$7,"&lt;="&amp;MI$8,условия!$8:$8,"&gt;="&amp;MI$8))</f>
        <v>17640.000000000004</v>
      </c>
      <c r="MJ44" s="21">
        <f>IF(MJ$8="",0,MJ40*условия!$R61*SUMIFS(условия!57:57,условия!$7:$7,"&lt;="&amp;MJ$8,условия!$8:$8,"&gt;="&amp;MJ$8))</f>
        <v>17640.000000000004</v>
      </c>
      <c r="MK44" s="21">
        <f>IF(MK$8="",0,MK40*условия!$R61*SUMIFS(условия!57:57,условия!$7:$7,"&lt;="&amp;MK$8,условия!$8:$8,"&gt;="&amp;MK$8))</f>
        <v>17640.000000000004</v>
      </c>
      <c r="ML44" s="21">
        <f>IF(ML$8="",0,ML40*условия!$R61*SUMIFS(условия!57:57,условия!$7:$7,"&lt;="&amp;ML$8,условия!$8:$8,"&gt;="&amp;ML$8))</f>
        <v>17640.000000000004</v>
      </c>
      <c r="MM44" s="21">
        <f>IF(MM$8="",0,MM40*условия!$R61*SUMIFS(условия!57:57,условия!$7:$7,"&lt;="&amp;MM$8,условия!$8:$8,"&gt;="&amp;MM$8))</f>
        <v>17640.000000000004</v>
      </c>
      <c r="MN44" s="21">
        <f>IF(MN$8="",0,MN40*условия!$R61*SUMIFS(условия!57:57,условия!$7:$7,"&lt;="&amp;MN$8,условия!$8:$8,"&gt;="&amp;MN$8))</f>
        <v>17640.000000000004</v>
      </c>
      <c r="MO44" s="21">
        <f>IF(MO$8="",0,MO40*условия!$R61*SUMIFS(условия!57:57,условия!$7:$7,"&lt;="&amp;MO$8,условия!$8:$8,"&gt;="&amp;MO$8))</f>
        <v>19152.000000000004</v>
      </c>
      <c r="MP44" s="21">
        <f>IF(MP$8="",0,MP40*условия!$R61*SUMIFS(условия!57:57,условия!$7:$7,"&lt;="&amp;MP$8,условия!$8:$8,"&gt;="&amp;MP$8))</f>
        <v>19152.000000000004</v>
      </c>
      <c r="MQ44" s="21">
        <f>IF(MQ$8="",0,MQ40*условия!$R61*SUMIFS(условия!57:57,условия!$7:$7,"&lt;="&amp;MQ$8,условия!$8:$8,"&gt;="&amp;MQ$8))</f>
        <v>19152.000000000004</v>
      </c>
      <c r="MR44" s="21">
        <f>IF(MR$8="",0,MR40*условия!$R61*SUMIFS(условия!57:57,условия!$7:$7,"&lt;="&amp;MR$8,условия!$8:$8,"&gt;="&amp;MR$8))</f>
        <v>19152.000000000004</v>
      </c>
      <c r="MS44" s="21">
        <f>IF(MS$8="",0,MS40*условия!$R61*SUMIFS(условия!57:57,условия!$7:$7,"&lt;="&amp;MS$8,условия!$8:$8,"&gt;="&amp;MS$8))</f>
        <v>19152.000000000004</v>
      </c>
      <c r="MT44" s="21">
        <f>IF(MT$8="",0,MT40*условия!$R61*SUMIFS(условия!57:57,условия!$7:$7,"&lt;="&amp;MT$8,условия!$8:$8,"&gt;="&amp;MT$8))</f>
        <v>19152.000000000004</v>
      </c>
      <c r="MU44" s="21">
        <f>IF(MU$8="",0,MU40*условия!$R61*SUMIFS(условия!57:57,условия!$7:$7,"&lt;="&amp;MU$8,условия!$8:$8,"&gt;="&amp;MU$8))</f>
        <v>19152.000000000004</v>
      </c>
      <c r="MV44" s="21">
        <f>IF(MV$8="",0,MV40*условия!$R61*SUMIFS(условия!57:57,условия!$7:$7,"&lt;="&amp;MV$8,условия!$8:$8,"&gt;="&amp;MV$8))</f>
        <v>19152.000000000004</v>
      </c>
      <c r="MW44" s="21">
        <f>IF(MW$8="",0,MW40*условия!$R61*SUMIFS(условия!57:57,условия!$7:$7,"&lt;="&amp;MW$8,условия!$8:$8,"&gt;="&amp;MW$8))</f>
        <v>19152.000000000004</v>
      </c>
      <c r="MX44" s="21">
        <f>IF(MX$8="",0,MX40*условия!$R61*SUMIFS(условия!57:57,условия!$7:$7,"&lt;="&amp;MX$8,условия!$8:$8,"&gt;="&amp;MX$8))</f>
        <v>19152.000000000004</v>
      </c>
      <c r="MY44" s="21">
        <f>IF(MY$8="",0,MY40*условия!$R61*SUMIFS(условия!57:57,условия!$7:$7,"&lt;="&amp;MY$8,условия!$8:$8,"&gt;="&amp;MY$8))</f>
        <v>19152.000000000004</v>
      </c>
      <c r="MZ44" s="21">
        <f>IF(MZ$8="",0,MZ40*условия!$R61*SUMIFS(условия!57:57,условия!$7:$7,"&lt;="&amp;MZ$8,условия!$8:$8,"&gt;="&amp;MZ$8))</f>
        <v>19152.000000000004</v>
      </c>
      <c r="NA44" s="21">
        <f>IF(NA$8="",0,NA40*условия!$R61*SUMIFS(условия!57:57,условия!$7:$7,"&lt;="&amp;NA$8,условия!$8:$8,"&gt;="&amp;NA$8))</f>
        <v>19152.000000000004</v>
      </c>
      <c r="NB44" s="21">
        <f>IF(NB$8="",0,NB40*условия!$R61*SUMIFS(условия!57:57,условия!$7:$7,"&lt;="&amp;NB$8,условия!$8:$8,"&gt;="&amp;NB$8))</f>
        <v>19152.000000000004</v>
      </c>
      <c r="NC44" s="21">
        <f>IF(NC$8="",0,NC40*условия!$R61*SUMIFS(условия!57:57,условия!$7:$7,"&lt;="&amp;NC$8,условия!$8:$8,"&gt;="&amp;NC$8))</f>
        <v>19152.000000000004</v>
      </c>
      <c r="ND44" s="21">
        <f>IF(ND$8="",0,ND40*условия!$R61*SUMIFS(условия!57:57,условия!$7:$7,"&lt;="&amp;ND$8,условия!$8:$8,"&gt;="&amp;ND$8))</f>
        <v>19152.000000000004</v>
      </c>
      <c r="NE44" s="21">
        <f>IF(NE$8="",0,NE40*условия!$R61*SUMIFS(условия!57:57,условия!$7:$7,"&lt;="&amp;NE$8,условия!$8:$8,"&gt;="&amp;NE$8))</f>
        <v>19152.000000000004</v>
      </c>
      <c r="NF44" s="21">
        <f>IF(NF$8="",0,NF40*условия!$R61*SUMIFS(условия!57:57,условия!$7:$7,"&lt;="&amp;NF$8,условия!$8:$8,"&gt;="&amp;NF$8))</f>
        <v>19152.000000000004</v>
      </c>
      <c r="NG44" s="21">
        <f>IF(NG$8="",0,NG40*условия!$R61*SUMIFS(условия!57:57,условия!$7:$7,"&lt;="&amp;NG$8,условия!$8:$8,"&gt;="&amp;NG$8))</f>
        <v>19152.000000000004</v>
      </c>
      <c r="NH44" s="21">
        <f>IF(NH$8="",0,NH40*условия!$R61*SUMIFS(условия!57:57,условия!$7:$7,"&lt;="&amp;NH$8,условия!$8:$8,"&gt;="&amp;NH$8))</f>
        <v>19152.000000000004</v>
      </c>
      <c r="NI44" s="21">
        <f>IF(NI$8="",0,NI40*условия!$R61*SUMIFS(условия!57:57,условия!$7:$7,"&lt;="&amp;NI$8,условия!$8:$8,"&gt;="&amp;NI$8))</f>
        <v>19152.000000000004</v>
      </c>
      <c r="NJ44" s="21">
        <f>IF(NJ$8="",0,NJ40*условия!$R61*SUMIFS(условия!57:57,условия!$7:$7,"&lt;="&amp;NJ$8,условия!$8:$8,"&gt;="&amp;NJ$8))</f>
        <v>19152.000000000004</v>
      </c>
      <c r="NK44" s="21">
        <f>IF(NK$8="",0,NK40*условия!$R61*SUMIFS(условия!57:57,условия!$7:$7,"&lt;="&amp;NK$8,условия!$8:$8,"&gt;="&amp;NK$8))</f>
        <v>19152.000000000004</v>
      </c>
      <c r="NL44" s="21">
        <f>IF(NL$8="",0,NL40*условия!$R61*SUMIFS(условия!57:57,условия!$7:$7,"&lt;="&amp;NL$8,условия!$8:$8,"&gt;="&amp;NL$8))</f>
        <v>19152.000000000004</v>
      </c>
      <c r="NM44" s="21">
        <f>IF(NM$8="",0,NM40*условия!$R61*SUMIFS(условия!57:57,условия!$7:$7,"&lt;="&amp;NM$8,условия!$8:$8,"&gt;="&amp;NM$8))</f>
        <v>19152.000000000004</v>
      </c>
      <c r="NN44" s="21">
        <f>IF(NN$8="",0,NN40*условия!$R61*SUMIFS(условия!57:57,условия!$7:$7,"&lt;="&amp;NN$8,условия!$8:$8,"&gt;="&amp;NN$8))</f>
        <v>19152.000000000004</v>
      </c>
      <c r="NO44" s="21">
        <f>IF(NO$8="",0,NO40*условия!$R61*SUMIFS(условия!57:57,условия!$7:$7,"&lt;="&amp;NO$8,условия!$8:$8,"&gt;="&amp;NO$8))</f>
        <v>19152.000000000004</v>
      </c>
      <c r="NP44" s="21">
        <f>IF(NP$8="",0,NP40*условия!$R61*SUMIFS(условия!57:57,условия!$7:$7,"&lt;="&amp;NP$8,условия!$8:$8,"&gt;="&amp;NP$8))</f>
        <v>19152.000000000004</v>
      </c>
      <c r="NQ44" s="21">
        <f>IF(NQ$8="",0,NQ40*условия!$R61*SUMIFS(условия!57:57,условия!$7:$7,"&lt;="&amp;NQ$8,условия!$8:$8,"&gt;="&amp;NQ$8))</f>
        <v>19152.000000000004</v>
      </c>
      <c r="NR44" s="21">
        <f>IF(NR$8="",0,NR40*условия!$R61*SUMIFS(условия!57:57,условия!$7:$7,"&lt;="&amp;NR$8,условия!$8:$8,"&gt;="&amp;NR$8))</f>
        <v>19152.000000000004</v>
      </c>
      <c r="NS44" s="21">
        <f>IF(NS$8="",0,NS40*условия!$R61*SUMIFS(условия!57:57,условия!$7:$7,"&lt;="&amp;NS$8,условия!$8:$8,"&gt;="&amp;NS$8))</f>
        <v>20664.000000000011</v>
      </c>
      <c r="NT44" s="21">
        <f>IF(NT$8="",0,NT40*условия!$R61*SUMIFS(условия!57:57,условия!$7:$7,"&lt;="&amp;NT$8,условия!$8:$8,"&gt;="&amp;NT$8))</f>
        <v>20664.000000000011</v>
      </c>
      <c r="NU44" s="21">
        <f>IF(NU$8="",0,NU40*условия!$R61*SUMIFS(условия!57:57,условия!$7:$7,"&lt;="&amp;NU$8,условия!$8:$8,"&gt;="&amp;NU$8))</f>
        <v>20664.000000000011</v>
      </c>
      <c r="NV44" s="21">
        <f>IF(NV$8="",0,NV40*условия!$R61*SUMIFS(условия!57:57,условия!$7:$7,"&lt;="&amp;NV$8,условия!$8:$8,"&gt;="&amp;NV$8))</f>
        <v>20664.000000000011</v>
      </c>
      <c r="NW44" s="21">
        <f>IF(NW$8="",0,NW40*условия!$R61*SUMIFS(условия!57:57,условия!$7:$7,"&lt;="&amp;NW$8,условия!$8:$8,"&gt;="&amp;NW$8))</f>
        <v>20664.000000000011</v>
      </c>
      <c r="NX44" s="21">
        <f>IF(NX$8="",0,NX40*условия!$R61*SUMIFS(условия!57:57,условия!$7:$7,"&lt;="&amp;NX$8,условия!$8:$8,"&gt;="&amp;NX$8))</f>
        <v>20664.000000000011</v>
      </c>
      <c r="NY44" s="21">
        <f>IF(NY$8="",0,NY40*условия!$R61*SUMIFS(условия!57:57,условия!$7:$7,"&lt;="&amp;NY$8,условия!$8:$8,"&gt;="&amp;NY$8))</f>
        <v>20664.000000000011</v>
      </c>
      <c r="NZ44" s="21">
        <f>IF(NZ$8="",0,NZ40*условия!$R61*SUMIFS(условия!57:57,условия!$7:$7,"&lt;="&amp;NZ$8,условия!$8:$8,"&gt;="&amp;NZ$8))</f>
        <v>20664.000000000011</v>
      </c>
      <c r="OA44" s="21">
        <f>IF(OA$8="",0,OA40*условия!$R61*SUMIFS(условия!57:57,условия!$7:$7,"&lt;="&amp;OA$8,условия!$8:$8,"&gt;="&amp;OA$8))</f>
        <v>20664.000000000011</v>
      </c>
      <c r="OB44" s="21">
        <f>IF(OB$8="",0,OB40*условия!$R61*SUMIFS(условия!57:57,условия!$7:$7,"&lt;="&amp;OB$8,условия!$8:$8,"&gt;="&amp;OB$8))</f>
        <v>20664.000000000011</v>
      </c>
      <c r="OC44" s="21">
        <f>IF(OC$8="",0,OC40*условия!$R61*SUMIFS(условия!57:57,условия!$7:$7,"&lt;="&amp;OC$8,условия!$8:$8,"&gt;="&amp;OC$8))</f>
        <v>20664.000000000011</v>
      </c>
      <c r="OD44" s="21">
        <f>IF(OD$8="",0,OD40*условия!$R61*SUMIFS(условия!57:57,условия!$7:$7,"&lt;="&amp;OD$8,условия!$8:$8,"&gt;="&amp;OD$8))</f>
        <v>20664.000000000011</v>
      </c>
      <c r="OE44" s="21">
        <f>IF(OE$8="",0,OE40*условия!$R61*SUMIFS(условия!57:57,условия!$7:$7,"&lt;="&amp;OE$8,условия!$8:$8,"&gt;="&amp;OE$8))</f>
        <v>20664.000000000011</v>
      </c>
      <c r="OF44" s="21">
        <f>IF(OF$8="",0,OF40*условия!$R61*SUMIFS(условия!57:57,условия!$7:$7,"&lt;="&amp;OF$8,условия!$8:$8,"&gt;="&amp;OF$8))</f>
        <v>20664.000000000011</v>
      </c>
      <c r="OG44" s="21">
        <f>IF(OG$8="",0,OG40*условия!$R61*SUMIFS(условия!57:57,условия!$7:$7,"&lt;="&amp;OG$8,условия!$8:$8,"&gt;="&amp;OG$8))</f>
        <v>20664.000000000011</v>
      </c>
      <c r="OH44" s="21">
        <f>IF(OH$8="",0,OH40*условия!$R61*SUMIFS(условия!57:57,условия!$7:$7,"&lt;="&amp;OH$8,условия!$8:$8,"&gt;="&amp;OH$8))</f>
        <v>20664.000000000011</v>
      </c>
      <c r="OI44" s="21">
        <f>IF(OI$8="",0,OI40*условия!$R61*SUMIFS(условия!57:57,условия!$7:$7,"&lt;="&amp;OI$8,условия!$8:$8,"&gt;="&amp;OI$8))</f>
        <v>20664.000000000011</v>
      </c>
      <c r="OJ44" s="21">
        <f>IF(OJ$8="",0,OJ40*условия!$R61*SUMIFS(условия!57:57,условия!$7:$7,"&lt;="&amp;OJ$8,условия!$8:$8,"&gt;="&amp;OJ$8))</f>
        <v>20664.000000000011</v>
      </c>
      <c r="OK44" s="21">
        <f>IF(OK$8="",0,OK40*условия!$R61*SUMIFS(условия!57:57,условия!$7:$7,"&lt;="&amp;OK$8,условия!$8:$8,"&gt;="&amp;OK$8))</f>
        <v>20664.000000000011</v>
      </c>
      <c r="OL44" s="21">
        <f>IF(OL$8="",0,OL40*условия!$R61*SUMIFS(условия!57:57,условия!$7:$7,"&lt;="&amp;OL$8,условия!$8:$8,"&gt;="&amp;OL$8))</f>
        <v>20664.000000000011</v>
      </c>
      <c r="OM44" s="21">
        <f>IF(OM$8="",0,OM40*условия!$R61*SUMIFS(условия!57:57,условия!$7:$7,"&lt;="&amp;OM$8,условия!$8:$8,"&gt;="&amp;OM$8))</f>
        <v>20664.000000000011</v>
      </c>
      <c r="ON44" s="21">
        <f>IF(ON$8="",0,ON40*условия!$R61*SUMIFS(условия!57:57,условия!$7:$7,"&lt;="&amp;ON$8,условия!$8:$8,"&gt;="&amp;ON$8))</f>
        <v>20664.000000000011</v>
      </c>
      <c r="OO44" s="21">
        <f>IF(OO$8="",0,OO40*условия!$R61*SUMIFS(условия!57:57,условия!$7:$7,"&lt;="&amp;OO$8,условия!$8:$8,"&gt;="&amp;OO$8))</f>
        <v>20664.000000000011</v>
      </c>
      <c r="OP44" s="21">
        <f>IF(OP$8="",0,OP40*условия!$R61*SUMIFS(условия!57:57,условия!$7:$7,"&lt;="&amp;OP$8,условия!$8:$8,"&gt;="&amp;OP$8))</f>
        <v>20664.000000000011</v>
      </c>
      <c r="OQ44" s="21">
        <f>IF(OQ$8="",0,OQ40*условия!$R61*SUMIFS(условия!57:57,условия!$7:$7,"&lt;="&amp;OQ$8,условия!$8:$8,"&gt;="&amp;OQ$8))</f>
        <v>20664.000000000011</v>
      </c>
      <c r="OR44" s="21">
        <f>IF(OR$8="",0,OR40*условия!$R61*SUMIFS(условия!57:57,условия!$7:$7,"&lt;="&amp;OR$8,условия!$8:$8,"&gt;="&amp;OR$8))</f>
        <v>20664.000000000011</v>
      </c>
      <c r="OS44" s="21">
        <f>IF(OS$8="",0,OS40*условия!$R61*SUMIFS(условия!57:57,условия!$7:$7,"&lt;="&amp;OS$8,условия!$8:$8,"&gt;="&amp;OS$8))</f>
        <v>20664.000000000011</v>
      </c>
      <c r="OT44" s="21">
        <f>IF(OT$8="",0,OT40*условия!$R61*SUMIFS(условия!57:57,условия!$7:$7,"&lt;="&amp;OT$8,условия!$8:$8,"&gt;="&amp;OT$8))</f>
        <v>20664.000000000011</v>
      </c>
      <c r="OU44" s="21">
        <f>IF(OU$8="",0,OU40*условия!$R61*SUMIFS(условия!57:57,условия!$7:$7,"&lt;="&amp;OU$8,условия!$8:$8,"&gt;="&amp;OU$8))</f>
        <v>20664.000000000011</v>
      </c>
      <c r="OV44" s="21">
        <f>IF(OV$8="",0,OV40*условия!$R61*SUMIFS(условия!57:57,условия!$7:$7,"&lt;="&amp;OV$8,условия!$8:$8,"&gt;="&amp;OV$8))</f>
        <v>20664.000000000011</v>
      </c>
      <c r="OW44" s="21">
        <f>IF(OW$8="",0,OW40*условия!$R61*SUMIFS(условия!57:57,условия!$7:$7,"&lt;="&amp;OW$8,условия!$8:$8,"&gt;="&amp;OW$8))</f>
        <v>20664.000000000011</v>
      </c>
      <c r="OX44" s="21">
        <f>IF(OX$8="",0,OX40*условия!$R61*SUMIFS(условия!57:57,условия!$7:$7,"&lt;="&amp;OX$8,условия!$8:$8,"&gt;="&amp;OX$8))</f>
        <v>19656.000000000004</v>
      </c>
      <c r="OY44" s="21">
        <f>IF(OY$8="",0,OY40*условия!$R61*SUMIFS(условия!57:57,условия!$7:$7,"&lt;="&amp;OY$8,условия!$8:$8,"&gt;="&amp;OY$8))</f>
        <v>19656.000000000004</v>
      </c>
      <c r="OZ44" s="21">
        <f>IF(OZ$8="",0,OZ40*условия!$R61*SUMIFS(условия!57:57,условия!$7:$7,"&lt;="&amp;OZ$8,условия!$8:$8,"&gt;="&amp;OZ$8))</f>
        <v>19656.000000000004</v>
      </c>
      <c r="PA44" s="21">
        <f>IF(PA$8="",0,PA40*условия!$R61*SUMIFS(условия!57:57,условия!$7:$7,"&lt;="&amp;PA$8,условия!$8:$8,"&gt;="&amp;PA$8))</f>
        <v>19656.000000000004</v>
      </c>
      <c r="PB44" s="21">
        <f>IF(PB$8="",0,PB40*условия!$R61*SUMIFS(условия!57:57,условия!$7:$7,"&lt;="&amp;PB$8,условия!$8:$8,"&gt;="&amp;PB$8))</f>
        <v>19656.000000000004</v>
      </c>
      <c r="PC44" s="21">
        <f>IF(PC$8="",0,PC40*условия!$R61*SUMIFS(условия!57:57,условия!$7:$7,"&lt;="&amp;PC$8,условия!$8:$8,"&gt;="&amp;PC$8))</f>
        <v>19656.000000000004</v>
      </c>
      <c r="PD44" s="21">
        <f>IF(PD$8="",0,PD40*условия!$R61*SUMIFS(условия!57:57,условия!$7:$7,"&lt;="&amp;PD$8,условия!$8:$8,"&gt;="&amp;PD$8))</f>
        <v>19656.000000000004</v>
      </c>
      <c r="PE44" s="21">
        <f>IF(PE$8="",0,PE40*условия!$R61*SUMIFS(условия!57:57,условия!$7:$7,"&lt;="&amp;PE$8,условия!$8:$8,"&gt;="&amp;PE$8))</f>
        <v>19656.000000000004</v>
      </c>
      <c r="PF44" s="21">
        <f>IF(PF$8="",0,PF40*условия!$R61*SUMIFS(условия!57:57,условия!$7:$7,"&lt;="&amp;PF$8,условия!$8:$8,"&gt;="&amp;PF$8))</f>
        <v>19656.000000000004</v>
      </c>
      <c r="PG44" s="21">
        <f>IF(PG$8="",0,PG40*условия!$R61*SUMIFS(условия!57:57,условия!$7:$7,"&lt;="&amp;PG$8,условия!$8:$8,"&gt;="&amp;PG$8))</f>
        <v>19656.000000000004</v>
      </c>
      <c r="PH44" s="21">
        <f>IF(PH$8="",0,PH40*условия!$R61*SUMIFS(условия!57:57,условия!$7:$7,"&lt;="&amp;PH$8,условия!$8:$8,"&gt;="&amp;PH$8))</f>
        <v>19656.000000000004</v>
      </c>
      <c r="PI44" s="21">
        <f>IF(PI$8="",0,PI40*условия!$R61*SUMIFS(условия!57:57,условия!$7:$7,"&lt;="&amp;PI$8,условия!$8:$8,"&gt;="&amp;PI$8))</f>
        <v>19656.000000000004</v>
      </c>
      <c r="PJ44" s="21">
        <f>IF(PJ$8="",0,PJ40*условия!$R61*SUMIFS(условия!57:57,условия!$7:$7,"&lt;="&amp;PJ$8,условия!$8:$8,"&gt;="&amp;PJ$8))</f>
        <v>19656.000000000004</v>
      </c>
      <c r="PK44" s="21">
        <f>IF(PK$8="",0,PK40*условия!$R61*SUMIFS(условия!57:57,условия!$7:$7,"&lt;="&amp;PK$8,условия!$8:$8,"&gt;="&amp;PK$8))</f>
        <v>19656.000000000004</v>
      </c>
      <c r="PL44" s="21">
        <f>IF(PL$8="",0,PL40*условия!$R61*SUMIFS(условия!57:57,условия!$7:$7,"&lt;="&amp;PL$8,условия!$8:$8,"&gt;="&amp;PL$8))</f>
        <v>19656.000000000004</v>
      </c>
      <c r="PM44" s="21">
        <f>IF(PM$8="",0,PM40*условия!$R61*SUMIFS(условия!57:57,условия!$7:$7,"&lt;="&amp;PM$8,условия!$8:$8,"&gt;="&amp;PM$8))</f>
        <v>19656.000000000004</v>
      </c>
      <c r="PN44" s="21">
        <f>IF(PN$8="",0,PN40*условия!$R61*SUMIFS(условия!57:57,условия!$7:$7,"&lt;="&amp;PN$8,условия!$8:$8,"&gt;="&amp;PN$8))</f>
        <v>19656.000000000004</v>
      </c>
      <c r="PO44" s="21">
        <f>IF(PO$8="",0,PO40*условия!$R61*SUMIFS(условия!57:57,условия!$7:$7,"&lt;="&amp;PO$8,условия!$8:$8,"&gt;="&amp;PO$8))</f>
        <v>19656.000000000004</v>
      </c>
      <c r="PP44" s="21">
        <f>IF(PP$8="",0,PP40*условия!$R61*SUMIFS(условия!57:57,условия!$7:$7,"&lt;="&amp;PP$8,условия!$8:$8,"&gt;="&amp;PP$8))</f>
        <v>19656.000000000004</v>
      </c>
      <c r="PQ44" s="21">
        <f>IF(PQ$8="",0,PQ40*условия!$R61*SUMIFS(условия!57:57,условия!$7:$7,"&lt;="&amp;PQ$8,условия!$8:$8,"&gt;="&amp;PQ$8))</f>
        <v>19656.000000000004</v>
      </c>
      <c r="PR44" s="21">
        <f>IF(PR$8="",0,PR40*условия!$R61*SUMIFS(условия!57:57,условия!$7:$7,"&lt;="&amp;PR$8,условия!$8:$8,"&gt;="&amp;PR$8))</f>
        <v>19656.000000000004</v>
      </c>
      <c r="PS44" s="21">
        <f>IF(PS$8="",0,PS40*условия!$R61*SUMIFS(условия!57:57,условия!$7:$7,"&lt;="&amp;PS$8,условия!$8:$8,"&gt;="&amp;PS$8))</f>
        <v>19656.000000000004</v>
      </c>
      <c r="PT44" s="21">
        <f>IF(PT$8="",0,PT40*условия!$R61*SUMIFS(условия!57:57,условия!$7:$7,"&lt;="&amp;PT$8,условия!$8:$8,"&gt;="&amp;PT$8))</f>
        <v>19656.000000000004</v>
      </c>
      <c r="PU44" s="21">
        <f>IF(PU$8="",0,PU40*условия!$R61*SUMIFS(условия!57:57,условия!$7:$7,"&lt;="&amp;PU$8,условия!$8:$8,"&gt;="&amp;PU$8))</f>
        <v>19656.000000000004</v>
      </c>
      <c r="PV44" s="21">
        <f>IF(PV$8="",0,PV40*условия!$R61*SUMIFS(условия!57:57,условия!$7:$7,"&lt;="&amp;PV$8,условия!$8:$8,"&gt;="&amp;PV$8))</f>
        <v>19656.000000000004</v>
      </c>
      <c r="PW44" s="21">
        <f>IF(PW$8="",0,PW40*условия!$R61*SUMIFS(условия!57:57,условия!$7:$7,"&lt;="&amp;PW$8,условия!$8:$8,"&gt;="&amp;PW$8))</f>
        <v>19656.000000000004</v>
      </c>
      <c r="PX44" s="21">
        <f>IF(PX$8="",0,PX40*условия!$R61*SUMIFS(условия!57:57,условия!$7:$7,"&lt;="&amp;PX$8,условия!$8:$8,"&gt;="&amp;PX$8))</f>
        <v>19656.000000000004</v>
      </c>
      <c r="PY44" s="21">
        <f>IF(PY$8="",0,PY40*условия!$R61*SUMIFS(условия!57:57,условия!$7:$7,"&lt;="&amp;PY$8,условия!$8:$8,"&gt;="&amp;PY$8))</f>
        <v>19656.000000000004</v>
      </c>
      <c r="PZ44" s="21">
        <f>IF(PZ$8="",0,PZ40*условия!$R61*SUMIFS(условия!57:57,условия!$7:$7,"&lt;="&amp;PZ$8,условия!$8:$8,"&gt;="&amp;PZ$8))</f>
        <v>19656.000000000004</v>
      </c>
      <c r="QA44" s="21">
        <f>IF(QA$8="",0,QA40*условия!$R61*SUMIFS(условия!57:57,условия!$7:$7,"&lt;="&amp;QA$8,условия!$8:$8,"&gt;="&amp;QA$8))</f>
        <v>19656.000000000004</v>
      </c>
      <c r="QB44" s="21">
        <f>IF(QB$8="",0,QB40*условия!$R61*SUMIFS(условия!57:57,условия!$7:$7,"&lt;="&amp;QB$8,условия!$8:$8,"&gt;="&amp;QB$8))</f>
        <v>19656.000000000004</v>
      </c>
      <c r="QC44" s="21">
        <f>IF(QC$8="",0,QC40*условия!$R61*SUMIFS(условия!57:57,условия!$7:$7,"&lt;="&amp;QC$8,условия!$8:$8,"&gt;="&amp;QC$8))</f>
        <v>30618</v>
      </c>
      <c r="QD44" s="21">
        <f>IF(QD$8="",0,QD40*условия!$R61*SUMIFS(условия!57:57,условия!$7:$7,"&lt;="&amp;QD$8,условия!$8:$8,"&gt;="&amp;QD$8))</f>
        <v>30618</v>
      </c>
      <c r="QE44" s="21">
        <f>IF(QE$8="",0,QE40*условия!$R61*SUMIFS(условия!57:57,условия!$7:$7,"&lt;="&amp;QE$8,условия!$8:$8,"&gt;="&amp;QE$8))</f>
        <v>30618</v>
      </c>
      <c r="QF44" s="21">
        <f>IF(QF$8="",0,QF40*условия!$R61*SUMIFS(условия!57:57,условия!$7:$7,"&lt;="&amp;QF$8,условия!$8:$8,"&gt;="&amp;QF$8))</f>
        <v>30618</v>
      </c>
      <c r="QG44" s="21">
        <f>IF(QG$8="",0,QG40*условия!$R61*SUMIFS(условия!57:57,условия!$7:$7,"&lt;="&amp;QG$8,условия!$8:$8,"&gt;="&amp;QG$8))</f>
        <v>30618</v>
      </c>
      <c r="QH44" s="21">
        <f>IF(QH$8="",0,QH40*условия!$R61*SUMIFS(условия!57:57,условия!$7:$7,"&lt;="&amp;QH$8,условия!$8:$8,"&gt;="&amp;QH$8))</f>
        <v>30618</v>
      </c>
      <c r="QI44" s="21">
        <f>IF(QI$8="",0,QI40*условия!$R61*SUMIFS(условия!57:57,условия!$7:$7,"&lt;="&amp;QI$8,условия!$8:$8,"&gt;="&amp;QI$8))</f>
        <v>30618</v>
      </c>
      <c r="QJ44" s="21">
        <f>IF(QJ$8="",0,QJ40*условия!$R61*SUMIFS(условия!57:57,условия!$7:$7,"&lt;="&amp;QJ$8,условия!$8:$8,"&gt;="&amp;QJ$8))</f>
        <v>30618</v>
      </c>
      <c r="QK44" s="21">
        <f>IF(QK$8="",0,QK40*условия!$R61*SUMIFS(условия!57:57,условия!$7:$7,"&lt;="&amp;QK$8,условия!$8:$8,"&gt;="&amp;QK$8))</f>
        <v>30618</v>
      </c>
      <c r="QL44" s="21">
        <f>IF(QL$8="",0,QL40*условия!$R61*SUMIFS(условия!57:57,условия!$7:$7,"&lt;="&amp;QL$8,условия!$8:$8,"&gt;="&amp;QL$8))</f>
        <v>30618</v>
      </c>
      <c r="QM44" s="21">
        <f>IF(QM$8="",0,QM40*условия!$R61*SUMIFS(условия!57:57,условия!$7:$7,"&lt;="&amp;QM$8,условия!$8:$8,"&gt;="&amp;QM$8))</f>
        <v>30618</v>
      </c>
      <c r="QN44" s="21">
        <f>IF(QN$8="",0,QN40*условия!$R61*SUMIFS(условия!57:57,условия!$7:$7,"&lt;="&amp;QN$8,условия!$8:$8,"&gt;="&amp;QN$8))</f>
        <v>30618</v>
      </c>
      <c r="QO44" s="21">
        <f>IF(QO$8="",0,QO40*условия!$R61*SUMIFS(условия!57:57,условия!$7:$7,"&lt;="&amp;QO$8,условия!$8:$8,"&gt;="&amp;QO$8))</f>
        <v>30618</v>
      </c>
      <c r="QP44" s="21">
        <f>IF(QP$8="",0,QP40*условия!$R61*SUMIFS(условия!57:57,условия!$7:$7,"&lt;="&amp;QP$8,условия!$8:$8,"&gt;="&amp;QP$8))</f>
        <v>30618</v>
      </c>
      <c r="QQ44" s="21">
        <f>IF(QQ$8="",0,QQ40*условия!$R61*SUMIFS(условия!57:57,условия!$7:$7,"&lt;="&amp;QQ$8,условия!$8:$8,"&gt;="&amp;QQ$8))</f>
        <v>30618</v>
      </c>
      <c r="QR44" s="21">
        <f>IF(QR$8="",0,QR40*условия!$R61*SUMIFS(условия!57:57,условия!$7:$7,"&lt;="&amp;QR$8,условия!$8:$8,"&gt;="&amp;QR$8))</f>
        <v>30618</v>
      </c>
      <c r="QS44" s="21">
        <f>IF(QS$8="",0,QS40*условия!$R61*SUMIFS(условия!57:57,условия!$7:$7,"&lt;="&amp;QS$8,условия!$8:$8,"&gt;="&amp;QS$8))</f>
        <v>30618</v>
      </c>
      <c r="QT44" s="21">
        <f>IF(QT$8="",0,QT40*условия!$R61*SUMIFS(условия!57:57,условия!$7:$7,"&lt;="&amp;QT$8,условия!$8:$8,"&gt;="&amp;QT$8))</f>
        <v>30618</v>
      </c>
      <c r="QU44" s="21">
        <f>IF(QU$8="",0,QU40*условия!$R61*SUMIFS(условия!57:57,условия!$7:$7,"&lt;="&amp;QU$8,условия!$8:$8,"&gt;="&amp;QU$8))</f>
        <v>30618</v>
      </c>
      <c r="QV44" s="21">
        <f>IF(QV$8="",0,QV40*условия!$R61*SUMIFS(условия!57:57,условия!$7:$7,"&lt;="&amp;QV$8,условия!$8:$8,"&gt;="&amp;QV$8))</f>
        <v>30618</v>
      </c>
      <c r="QW44" s="21">
        <f>IF(QW$8="",0,QW40*условия!$R61*SUMIFS(условия!57:57,условия!$7:$7,"&lt;="&amp;QW$8,условия!$8:$8,"&gt;="&amp;QW$8))</f>
        <v>30618</v>
      </c>
      <c r="QX44" s="21">
        <f>IF(QX$8="",0,QX40*условия!$R61*SUMIFS(условия!57:57,условия!$7:$7,"&lt;="&amp;QX$8,условия!$8:$8,"&gt;="&amp;QX$8))</f>
        <v>30618</v>
      </c>
      <c r="QY44" s="21">
        <f>IF(QY$8="",0,QY40*условия!$R61*SUMIFS(условия!57:57,условия!$7:$7,"&lt;="&amp;QY$8,условия!$8:$8,"&gt;="&amp;QY$8))</f>
        <v>30618</v>
      </c>
      <c r="QZ44" s="21">
        <f>IF(QZ$8="",0,QZ40*условия!$R61*SUMIFS(условия!57:57,условия!$7:$7,"&lt;="&amp;QZ$8,условия!$8:$8,"&gt;="&amp;QZ$8))</f>
        <v>30618</v>
      </c>
      <c r="RA44" s="21">
        <f>IF(RA$8="",0,RA40*условия!$R61*SUMIFS(условия!57:57,условия!$7:$7,"&lt;="&amp;RA$8,условия!$8:$8,"&gt;="&amp;RA$8))</f>
        <v>30618</v>
      </c>
      <c r="RB44" s="21">
        <f>IF(RB$8="",0,RB40*условия!$R61*SUMIFS(условия!57:57,условия!$7:$7,"&lt;="&amp;RB$8,условия!$8:$8,"&gt;="&amp;RB$8))</f>
        <v>30618</v>
      </c>
      <c r="RC44" s="21">
        <f>IF(RC$8="",0,RC40*условия!$R61*SUMIFS(условия!57:57,условия!$7:$7,"&lt;="&amp;RC$8,условия!$8:$8,"&gt;="&amp;RC$8))</f>
        <v>30618</v>
      </c>
      <c r="RD44" s="21">
        <f>IF(RD$8="",0,RD40*условия!$R61*SUMIFS(условия!57:57,условия!$7:$7,"&lt;="&amp;RD$8,условия!$8:$8,"&gt;="&amp;RD$8))</f>
        <v>30618</v>
      </c>
      <c r="RE44" s="21">
        <f>IF(RE$8="",0,RE40*условия!$R61*SUMIFS(условия!57:57,условия!$7:$7,"&lt;="&amp;RE$8,условия!$8:$8,"&gt;="&amp;RE$8))</f>
        <v>30618</v>
      </c>
      <c r="RF44" s="21">
        <f>IF(RF$8="",0,RF40*условия!$R61*SUMIFS(условия!57:57,условия!$7:$7,"&lt;="&amp;RF$8,условия!$8:$8,"&gt;="&amp;RF$8))</f>
        <v>30618</v>
      </c>
      <c r="RG44" s="21">
        <f>IF(RG$8="",0,RG40*условия!$R61*SUMIFS(условия!57:57,условия!$7:$7,"&lt;="&amp;RG$8,условия!$8:$8,"&gt;="&amp;RG$8))</f>
        <v>43092.000000000022</v>
      </c>
      <c r="RH44" s="21">
        <f>IF(RH$8="",0,RH40*условия!$R61*SUMIFS(условия!57:57,условия!$7:$7,"&lt;="&amp;RH$8,условия!$8:$8,"&gt;="&amp;RH$8))</f>
        <v>43092.000000000022</v>
      </c>
      <c r="RI44" s="21">
        <f>IF(RI$8="",0,RI40*условия!$R61*SUMIFS(условия!57:57,условия!$7:$7,"&lt;="&amp;RI$8,условия!$8:$8,"&gt;="&amp;RI$8))</f>
        <v>43092.000000000022</v>
      </c>
      <c r="RJ44" s="21">
        <f>IF(RJ$8="",0,RJ40*условия!$R61*SUMIFS(условия!57:57,условия!$7:$7,"&lt;="&amp;RJ$8,условия!$8:$8,"&gt;="&amp;RJ$8))</f>
        <v>43092.000000000022</v>
      </c>
      <c r="RK44" s="21">
        <f>IF(RK$8="",0,RK40*условия!$R61*SUMIFS(условия!57:57,условия!$7:$7,"&lt;="&amp;RK$8,условия!$8:$8,"&gt;="&amp;RK$8))</f>
        <v>43092.000000000022</v>
      </c>
      <c r="RL44" s="21">
        <f>IF(RL$8="",0,RL40*условия!$R61*SUMIFS(условия!57:57,условия!$7:$7,"&lt;="&amp;RL$8,условия!$8:$8,"&gt;="&amp;RL$8))</f>
        <v>43092.000000000022</v>
      </c>
      <c r="RM44" s="21">
        <f>IF(RM$8="",0,RM40*условия!$R61*SUMIFS(условия!57:57,условия!$7:$7,"&lt;="&amp;RM$8,условия!$8:$8,"&gt;="&amp;RM$8))</f>
        <v>43092.000000000022</v>
      </c>
      <c r="RN44" s="21">
        <f>IF(RN$8="",0,RN40*условия!$R61*SUMIFS(условия!57:57,условия!$7:$7,"&lt;="&amp;RN$8,условия!$8:$8,"&gt;="&amp;RN$8))</f>
        <v>43092.000000000022</v>
      </c>
      <c r="RO44" s="21">
        <f>IF(RO$8="",0,RO40*условия!$R61*SUMIFS(условия!57:57,условия!$7:$7,"&lt;="&amp;RO$8,условия!$8:$8,"&gt;="&amp;RO$8))</f>
        <v>43092.000000000022</v>
      </c>
      <c r="RP44" s="21">
        <f>IF(RP$8="",0,RP40*условия!$R61*SUMIFS(условия!57:57,условия!$7:$7,"&lt;="&amp;RP$8,условия!$8:$8,"&gt;="&amp;RP$8))</f>
        <v>43092.000000000022</v>
      </c>
      <c r="RQ44" s="21">
        <f>IF(RQ$8="",0,RQ40*условия!$R61*SUMIFS(условия!57:57,условия!$7:$7,"&lt;="&amp;RQ$8,условия!$8:$8,"&gt;="&amp;RQ$8))</f>
        <v>43092.000000000022</v>
      </c>
      <c r="RR44" s="21">
        <f>IF(RR$8="",0,RR40*условия!$R61*SUMIFS(условия!57:57,условия!$7:$7,"&lt;="&amp;RR$8,условия!$8:$8,"&gt;="&amp;RR$8))</f>
        <v>43092.000000000022</v>
      </c>
      <c r="RS44" s="21">
        <f>IF(RS$8="",0,RS40*условия!$R61*SUMIFS(условия!57:57,условия!$7:$7,"&lt;="&amp;RS$8,условия!$8:$8,"&gt;="&amp;RS$8))</f>
        <v>43092.000000000022</v>
      </c>
      <c r="RT44" s="21">
        <f>IF(RT$8="",0,RT40*условия!$R61*SUMIFS(условия!57:57,условия!$7:$7,"&lt;="&amp;RT$8,условия!$8:$8,"&gt;="&amp;RT$8))</f>
        <v>43092.000000000022</v>
      </c>
      <c r="RU44" s="21">
        <f>IF(RU$8="",0,RU40*условия!$R61*SUMIFS(условия!57:57,условия!$7:$7,"&lt;="&amp;RU$8,условия!$8:$8,"&gt;="&amp;RU$8))</f>
        <v>43092.000000000022</v>
      </c>
      <c r="RV44" s="21">
        <f>IF(RV$8="",0,RV40*условия!$R61*SUMIFS(условия!57:57,условия!$7:$7,"&lt;="&amp;RV$8,условия!$8:$8,"&gt;="&amp;RV$8))</f>
        <v>43092.000000000022</v>
      </c>
      <c r="RW44" s="21">
        <f>IF(RW$8="",0,RW40*условия!$R61*SUMIFS(условия!57:57,условия!$7:$7,"&lt;="&amp;RW$8,условия!$8:$8,"&gt;="&amp;RW$8))</f>
        <v>43092.000000000022</v>
      </c>
      <c r="RX44" s="21">
        <f>IF(RX$8="",0,RX40*условия!$R61*SUMIFS(условия!57:57,условия!$7:$7,"&lt;="&amp;RX$8,условия!$8:$8,"&gt;="&amp;RX$8))</f>
        <v>43092.000000000022</v>
      </c>
      <c r="RY44" s="21">
        <f>IF(RY$8="",0,RY40*условия!$R61*SUMIFS(условия!57:57,условия!$7:$7,"&lt;="&amp;RY$8,условия!$8:$8,"&gt;="&amp;RY$8))</f>
        <v>43092.000000000022</v>
      </c>
      <c r="RZ44" s="21">
        <f>IF(RZ$8="",0,RZ40*условия!$R61*SUMIFS(условия!57:57,условия!$7:$7,"&lt;="&amp;RZ$8,условия!$8:$8,"&gt;="&amp;RZ$8))</f>
        <v>43092.000000000022</v>
      </c>
      <c r="SA44" s="21">
        <f>IF(SA$8="",0,SA40*условия!$R61*SUMIFS(условия!57:57,условия!$7:$7,"&lt;="&amp;SA$8,условия!$8:$8,"&gt;="&amp;SA$8))</f>
        <v>43092.000000000022</v>
      </c>
      <c r="SB44" s="21">
        <f>IF(SB$8="",0,SB40*условия!$R61*SUMIFS(условия!57:57,условия!$7:$7,"&lt;="&amp;SB$8,условия!$8:$8,"&gt;="&amp;SB$8))</f>
        <v>43092.000000000022</v>
      </c>
      <c r="SC44" s="21">
        <f>IF(SC$8="",0,SC40*условия!$R61*SUMIFS(условия!57:57,условия!$7:$7,"&lt;="&amp;SC$8,условия!$8:$8,"&gt;="&amp;SC$8))</f>
        <v>43092.000000000022</v>
      </c>
      <c r="SD44" s="21">
        <f>IF(SD$8="",0,SD40*условия!$R61*SUMIFS(условия!57:57,условия!$7:$7,"&lt;="&amp;SD$8,условия!$8:$8,"&gt;="&amp;SD$8))</f>
        <v>43092.000000000022</v>
      </c>
      <c r="SE44" s="21">
        <f>IF(SE$8="",0,SE40*условия!$R61*SUMIFS(условия!57:57,условия!$7:$7,"&lt;="&amp;SE$8,условия!$8:$8,"&gt;="&amp;SE$8))</f>
        <v>43092.000000000022</v>
      </c>
      <c r="SF44" s="21">
        <f>IF(SF$8="",0,SF40*условия!$R61*SUMIFS(условия!57:57,условия!$7:$7,"&lt;="&amp;SF$8,условия!$8:$8,"&gt;="&amp;SF$8))</f>
        <v>43092.000000000022</v>
      </c>
      <c r="SG44" s="21">
        <f>IF(SG$8="",0,SG40*условия!$R61*SUMIFS(условия!57:57,условия!$7:$7,"&lt;="&amp;SG$8,условия!$8:$8,"&gt;="&amp;SG$8))</f>
        <v>43092.000000000022</v>
      </c>
      <c r="SH44" s="21">
        <f>IF(SH$8="",0,SH40*условия!$R61*SUMIFS(условия!57:57,условия!$7:$7,"&lt;="&amp;SH$8,условия!$8:$8,"&gt;="&amp;SH$8))</f>
        <v>43092.000000000022</v>
      </c>
      <c r="SI44" s="21">
        <f>IF(SI$8="",0,SI40*условия!$R61*SUMIFS(условия!57:57,условия!$7:$7,"&lt;="&amp;SI$8,условия!$8:$8,"&gt;="&amp;SI$8))</f>
        <v>43092.000000000022</v>
      </c>
      <c r="SJ44" s="21">
        <f>IF(SJ$8="",0,SJ40*условия!$R61*SUMIFS(условия!57:57,условия!$7:$7,"&lt;="&amp;SJ$8,условия!$8:$8,"&gt;="&amp;SJ$8))</f>
        <v>43092.000000000022</v>
      </c>
      <c r="SK44" s="21">
        <f>IF(SK$8="",0,SK40*условия!$R61*SUMIFS(условия!57:57,условия!$7:$7,"&lt;="&amp;SK$8,условия!$8:$8,"&gt;="&amp;SK$8))</f>
        <v>43092.000000000022</v>
      </c>
      <c r="SL44" s="21">
        <f>IF(SL$8="",0,SL40*условия!$R61*SUMIFS(условия!57:57,условия!$7:$7,"&lt;="&amp;SL$8,условия!$8:$8,"&gt;="&amp;SL$8))</f>
        <v>27972.000000000011</v>
      </c>
      <c r="SM44" s="21">
        <f>IF(SM$8="",0,SM40*условия!$R61*SUMIFS(условия!57:57,условия!$7:$7,"&lt;="&amp;SM$8,условия!$8:$8,"&gt;="&amp;SM$8))</f>
        <v>27972.000000000011</v>
      </c>
      <c r="SN44" s="21">
        <f>IF(SN$8="",0,SN40*условия!$R61*SUMIFS(условия!57:57,условия!$7:$7,"&lt;="&amp;SN$8,условия!$8:$8,"&gt;="&amp;SN$8))</f>
        <v>27972.000000000011</v>
      </c>
      <c r="SO44" s="21">
        <f>IF(SO$8="",0,SO40*условия!$R61*SUMIFS(условия!57:57,условия!$7:$7,"&lt;="&amp;SO$8,условия!$8:$8,"&gt;="&amp;SO$8))</f>
        <v>27972.000000000011</v>
      </c>
      <c r="SP44" s="21">
        <f>IF(SP$8="",0,SP40*условия!$R61*SUMIFS(условия!57:57,условия!$7:$7,"&lt;="&amp;SP$8,условия!$8:$8,"&gt;="&amp;SP$8))</f>
        <v>27972.000000000011</v>
      </c>
      <c r="SQ44" s="21">
        <f>IF(SQ$8="",0,SQ40*условия!$R61*SUMIFS(условия!57:57,условия!$7:$7,"&lt;="&amp;SQ$8,условия!$8:$8,"&gt;="&amp;SQ$8))</f>
        <v>27972.000000000011</v>
      </c>
      <c r="SR44" s="21">
        <f>IF(SR$8="",0,SR40*условия!$R61*SUMIFS(условия!57:57,условия!$7:$7,"&lt;="&amp;SR$8,условия!$8:$8,"&gt;="&amp;SR$8))</f>
        <v>27972.000000000011</v>
      </c>
      <c r="SS44" s="21">
        <f>IF(SS$8="",0,SS40*условия!$R61*SUMIFS(условия!57:57,условия!$7:$7,"&lt;="&amp;SS$8,условия!$8:$8,"&gt;="&amp;SS$8))</f>
        <v>27972.000000000011</v>
      </c>
      <c r="ST44" s="21">
        <f>IF(ST$8="",0,ST40*условия!$R61*SUMIFS(условия!57:57,условия!$7:$7,"&lt;="&amp;ST$8,условия!$8:$8,"&gt;="&amp;ST$8))</f>
        <v>27972.000000000011</v>
      </c>
      <c r="SU44" s="21">
        <f>IF(SU$8="",0,SU40*условия!$R61*SUMIFS(условия!57:57,условия!$7:$7,"&lt;="&amp;SU$8,условия!$8:$8,"&gt;="&amp;SU$8))</f>
        <v>27972.000000000011</v>
      </c>
      <c r="SV44" s="21">
        <f>IF(SV$8="",0,SV40*условия!$R61*SUMIFS(условия!57:57,условия!$7:$7,"&lt;="&amp;SV$8,условия!$8:$8,"&gt;="&amp;SV$8))</f>
        <v>27972.000000000011</v>
      </c>
      <c r="SW44" s="21">
        <f>IF(SW$8="",0,SW40*условия!$R61*SUMIFS(условия!57:57,условия!$7:$7,"&lt;="&amp;SW$8,условия!$8:$8,"&gt;="&amp;SW$8))</f>
        <v>27972.000000000011</v>
      </c>
      <c r="SX44" s="21">
        <f>IF(SX$8="",0,SX40*условия!$R61*SUMIFS(условия!57:57,условия!$7:$7,"&lt;="&amp;SX$8,условия!$8:$8,"&gt;="&amp;SX$8))</f>
        <v>27972.000000000011</v>
      </c>
      <c r="SY44" s="21">
        <f>IF(SY$8="",0,SY40*условия!$R61*SUMIFS(условия!57:57,условия!$7:$7,"&lt;="&amp;SY$8,условия!$8:$8,"&gt;="&amp;SY$8))</f>
        <v>27972.000000000011</v>
      </c>
      <c r="SZ44" s="21">
        <f>IF(SZ$8="",0,SZ40*условия!$R61*SUMIFS(условия!57:57,условия!$7:$7,"&lt;="&amp;SZ$8,условия!$8:$8,"&gt;="&amp;SZ$8))</f>
        <v>27972.000000000011</v>
      </c>
      <c r="TA44" s="21">
        <f>IF(TA$8="",0,TA40*условия!$R61*SUMIFS(условия!57:57,условия!$7:$7,"&lt;="&amp;TA$8,условия!$8:$8,"&gt;="&amp;TA$8))</f>
        <v>27972.000000000011</v>
      </c>
      <c r="TB44" s="21">
        <f>IF(TB$8="",0,TB40*условия!$R61*SUMIFS(условия!57:57,условия!$7:$7,"&lt;="&amp;TB$8,условия!$8:$8,"&gt;="&amp;TB$8))</f>
        <v>27972.000000000011</v>
      </c>
      <c r="TC44" s="21">
        <f>IF(TC$8="",0,TC40*условия!$R61*SUMIFS(условия!57:57,условия!$7:$7,"&lt;="&amp;TC$8,условия!$8:$8,"&gt;="&amp;TC$8))</f>
        <v>27972.000000000011</v>
      </c>
      <c r="TD44" s="21">
        <f>IF(TD$8="",0,TD40*условия!$R61*SUMIFS(условия!57:57,условия!$7:$7,"&lt;="&amp;TD$8,условия!$8:$8,"&gt;="&amp;TD$8))</f>
        <v>27972.000000000011</v>
      </c>
      <c r="TE44" s="21">
        <f>IF(TE$8="",0,TE40*условия!$R61*SUMIFS(условия!57:57,условия!$7:$7,"&lt;="&amp;TE$8,условия!$8:$8,"&gt;="&amp;TE$8))</f>
        <v>27972.000000000011</v>
      </c>
      <c r="TF44" s="21">
        <f>IF(TF$8="",0,TF40*условия!$R61*SUMIFS(условия!57:57,условия!$7:$7,"&lt;="&amp;TF$8,условия!$8:$8,"&gt;="&amp;TF$8))</f>
        <v>27972.000000000011</v>
      </c>
      <c r="TG44" s="21">
        <f>IF(TG$8="",0,TG40*условия!$R61*SUMIFS(условия!57:57,условия!$7:$7,"&lt;="&amp;TG$8,условия!$8:$8,"&gt;="&amp;TG$8))</f>
        <v>27972.000000000011</v>
      </c>
      <c r="TH44" s="21">
        <f>IF(TH$8="",0,TH40*условия!$R61*SUMIFS(условия!57:57,условия!$7:$7,"&lt;="&amp;TH$8,условия!$8:$8,"&gt;="&amp;TH$8))</f>
        <v>27972.000000000011</v>
      </c>
      <c r="TI44" s="21">
        <f>IF(TI$8="",0,TI40*условия!$R61*SUMIFS(условия!57:57,условия!$7:$7,"&lt;="&amp;TI$8,условия!$8:$8,"&gt;="&amp;TI$8))</f>
        <v>27972.000000000011</v>
      </c>
      <c r="TJ44" s="21">
        <f>IF(TJ$8="",0,TJ40*условия!$R61*SUMIFS(условия!57:57,условия!$7:$7,"&lt;="&amp;TJ$8,условия!$8:$8,"&gt;="&amp;TJ$8))</f>
        <v>27972.000000000011</v>
      </c>
      <c r="TK44" s="21">
        <f>IF(TK$8="",0,TK40*условия!$R61*SUMIFS(условия!57:57,условия!$7:$7,"&lt;="&amp;TK$8,условия!$8:$8,"&gt;="&amp;TK$8))</f>
        <v>27972.000000000011</v>
      </c>
      <c r="TL44" s="21">
        <f>IF(TL$8="",0,TL40*условия!$R61*SUMIFS(условия!57:57,условия!$7:$7,"&lt;="&amp;TL$8,условия!$8:$8,"&gt;="&amp;TL$8))</f>
        <v>27972.000000000011</v>
      </c>
      <c r="TM44" s="21">
        <f>IF(TM$8="",0,TM40*условия!$R61*SUMIFS(условия!57:57,условия!$7:$7,"&lt;="&amp;TM$8,условия!$8:$8,"&gt;="&amp;TM$8))</f>
        <v>27972.000000000011</v>
      </c>
      <c r="TN44" s="21">
        <f>IF(TN$8="",0,TN40*условия!$R61*SUMIFS(условия!57:57,условия!$7:$7,"&lt;="&amp;TN$8,условия!$8:$8,"&gt;="&amp;TN$8))</f>
        <v>27972.000000000011</v>
      </c>
      <c r="TO44" s="21">
        <f>IF(TO$8="",0,TO40*условия!$R61*SUMIFS(условия!57:57,условия!$7:$7,"&lt;="&amp;TO$8,условия!$8:$8,"&gt;="&amp;TO$8))</f>
        <v>27972.000000000011</v>
      </c>
      <c r="TP44" s="21">
        <f>IF(TP$8="",0,TP40*условия!$R61*SUMIFS(условия!57:57,условия!$7:$7,"&lt;="&amp;TP$8,условия!$8:$8,"&gt;="&amp;TP$8))</f>
        <v>27216.000000000004</v>
      </c>
      <c r="TQ44" s="21">
        <f>IF(TQ$8="",0,TQ40*условия!$R61*SUMIFS(условия!57:57,условия!$7:$7,"&lt;="&amp;TQ$8,условия!$8:$8,"&gt;="&amp;TQ$8))</f>
        <v>27216.000000000004</v>
      </c>
      <c r="TR44" s="21">
        <f>IF(TR$8="",0,TR40*условия!$R61*SUMIFS(условия!57:57,условия!$7:$7,"&lt;="&amp;TR$8,условия!$8:$8,"&gt;="&amp;TR$8))</f>
        <v>27216.000000000004</v>
      </c>
      <c r="TS44" s="21">
        <f>IF(TS$8="",0,TS40*условия!$R61*SUMIFS(условия!57:57,условия!$7:$7,"&lt;="&amp;TS$8,условия!$8:$8,"&gt;="&amp;TS$8))</f>
        <v>27216.000000000004</v>
      </c>
      <c r="TT44" s="21">
        <f>IF(TT$8="",0,TT40*условия!$R61*SUMIFS(условия!57:57,условия!$7:$7,"&lt;="&amp;TT$8,условия!$8:$8,"&gt;="&amp;TT$8))</f>
        <v>27216.000000000004</v>
      </c>
      <c r="TU44" s="21">
        <f>IF(TU$8="",0,TU40*условия!$R61*SUMIFS(условия!57:57,условия!$7:$7,"&lt;="&amp;TU$8,условия!$8:$8,"&gt;="&amp;TU$8))</f>
        <v>27216.000000000004</v>
      </c>
      <c r="TV44" s="21">
        <f>IF(TV$8="",0,TV40*условия!$R61*SUMIFS(условия!57:57,условия!$7:$7,"&lt;="&amp;TV$8,условия!$8:$8,"&gt;="&amp;TV$8))</f>
        <v>27216.000000000004</v>
      </c>
      <c r="TW44" s="21">
        <f>IF(TW$8="",0,TW40*условия!$R61*SUMIFS(условия!57:57,условия!$7:$7,"&lt;="&amp;TW$8,условия!$8:$8,"&gt;="&amp;TW$8))</f>
        <v>27216.000000000004</v>
      </c>
      <c r="TX44" s="21">
        <f>IF(TX$8="",0,TX40*условия!$R61*SUMIFS(условия!57:57,условия!$7:$7,"&lt;="&amp;TX$8,условия!$8:$8,"&gt;="&amp;TX$8))</f>
        <v>27216.000000000004</v>
      </c>
      <c r="TY44" s="21">
        <f>IF(TY$8="",0,TY40*условия!$R61*SUMIFS(условия!57:57,условия!$7:$7,"&lt;="&amp;TY$8,условия!$8:$8,"&gt;="&amp;TY$8))</f>
        <v>27216.000000000004</v>
      </c>
      <c r="TZ44" s="21">
        <f>IF(TZ$8="",0,TZ40*условия!$R61*SUMIFS(условия!57:57,условия!$7:$7,"&lt;="&amp;TZ$8,условия!$8:$8,"&gt;="&amp;TZ$8))</f>
        <v>27216.000000000004</v>
      </c>
      <c r="UA44" s="21">
        <f>IF(UA$8="",0,UA40*условия!$R61*SUMIFS(условия!57:57,условия!$7:$7,"&lt;="&amp;UA$8,условия!$8:$8,"&gt;="&amp;UA$8))</f>
        <v>27216.000000000004</v>
      </c>
      <c r="UB44" s="21">
        <f>IF(UB$8="",0,UB40*условия!$R61*SUMIFS(условия!57:57,условия!$7:$7,"&lt;="&amp;UB$8,условия!$8:$8,"&gt;="&amp;UB$8))</f>
        <v>27216.000000000004</v>
      </c>
      <c r="UC44" s="21">
        <f>IF(UC$8="",0,UC40*условия!$R61*SUMIFS(условия!57:57,условия!$7:$7,"&lt;="&amp;UC$8,условия!$8:$8,"&gt;="&amp;UC$8))</f>
        <v>27216.000000000004</v>
      </c>
      <c r="UD44" s="21">
        <f>IF(UD$8="",0,UD40*условия!$R61*SUMIFS(условия!57:57,условия!$7:$7,"&lt;="&amp;UD$8,условия!$8:$8,"&gt;="&amp;UD$8))</f>
        <v>27216.000000000004</v>
      </c>
      <c r="UE44" s="21">
        <f>IF(UE$8="",0,UE40*условия!$R61*SUMIFS(условия!57:57,условия!$7:$7,"&lt;="&amp;UE$8,условия!$8:$8,"&gt;="&amp;UE$8))</f>
        <v>27216.000000000004</v>
      </c>
      <c r="UF44" s="21">
        <f>IF(UF$8="",0,UF40*условия!$R61*SUMIFS(условия!57:57,условия!$7:$7,"&lt;="&amp;UF$8,условия!$8:$8,"&gt;="&amp;UF$8))</f>
        <v>27216.000000000004</v>
      </c>
      <c r="UG44" s="21">
        <f>IF(UG$8="",0,UG40*условия!$R61*SUMIFS(условия!57:57,условия!$7:$7,"&lt;="&amp;UG$8,условия!$8:$8,"&gt;="&amp;UG$8))</f>
        <v>27216.000000000004</v>
      </c>
      <c r="UH44" s="21">
        <f>IF(UH$8="",0,UH40*условия!$R61*SUMIFS(условия!57:57,условия!$7:$7,"&lt;="&amp;UH$8,условия!$8:$8,"&gt;="&amp;UH$8))</f>
        <v>27216.000000000004</v>
      </c>
      <c r="UI44" s="21">
        <f>IF(UI$8="",0,UI40*условия!$R61*SUMIFS(условия!57:57,условия!$7:$7,"&lt;="&amp;UI$8,условия!$8:$8,"&gt;="&amp;UI$8))</f>
        <v>27216.000000000004</v>
      </c>
      <c r="UJ44" s="21">
        <f>IF(UJ$8="",0,UJ40*условия!$R61*SUMIFS(условия!57:57,условия!$7:$7,"&lt;="&amp;UJ$8,условия!$8:$8,"&gt;="&amp;UJ$8))</f>
        <v>27216.000000000004</v>
      </c>
      <c r="UK44" s="21">
        <f>IF(UK$8="",0,UK40*условия!$R61*SUMIFS(условия!57:57,условия!$7:$7,"&lt;="&amp;UK$8,условия!$8:$8,"&gt;="&amp;UK$8))</f>
        <v>27216.000000000004</v>
      </c>
      <c r="UL44" s="21">
        <f>IF(UL$8="",0,UL40*условия!$R61*SUMIFS(условия!57:57,условия!$7:$7,"&lt;="&amp;UL$8,условия!$8:$8,"&gt;="&amp;UL$8))</f>
        <v>27216.000000000004</v>
      </c>
      <c r="UM44" s="21">
        <f>IF(UM$8="",0,UM40*условия!$R61*SUMIFS(условия!57:57,условия!$7:$7,"&lt;="&amp;UM$8,условия!$8:$8,"&gt;="&amp;UM$8))</f>
        <v>27216.000000000004</v>
      </c>
      <c r="UN44" s="21">
        <f>IF(UN$8="",0,UN40*условия!$R61*SUMIFS(условия!57:57,условия!$7:$7,"&lt;="&amp;UN$8,условия!$8:$8,"&gt;="&amp;UN$8))</f>
        <v>27216.000000000004</v>
      </c>
      <c r="UO44" s="21">
        <f>IF(UO$8="",0,UO40*условия!$R61*SUMIFS(условия!57:57,условия!$7:$7,"&lt;="&amp;UO$8,условия!$8:$8,"&gt;="&amp;UO$8))</f>
        <v>27216.000000000004</v>
      </c>
      <c r="UP44" s="21">
        <f>IF(UP$8="",0,UP40*условия!$R61*SUMIFS(условия!57:57,условия!$7:$7,"&lt;="&amp;UP$8,условия!$8:$8,"&gt;="&amp;UP$8))</f>
        <v>27216.000000000004</v>
      </c>
      <c r="UQ44" s="21">
        <f>IF(UQ$8="",0,UQ40*условия!$R61*SUMIFS(условия!57:57,условия!$7:$7,"&lt;="&amp;UQ$8,условия!$8:$8,"&gt;="&amp;UQ$8))</f>
        <v>27216.000000000004</v>
      </c>
      <c r="UR44" s="21">
        <f>IF(UR$8="",0,UR40*условия!$R61*SUMIFS(условия!57:57,условия!$7:$7,"&lt;="&amp;UR$8,условия!$8:$8,"&gt;="&amp;UR$8))</f>
        <v>27216.000000000004</v>
      </c>
      <c r="US44" s="21">
        <f>IF(US$8="",0,US40*условия!$R61*SUMIFS(условия!57:57,условия!$7:$7,"&lt;="&amp;US$8,условия!$8:$8,"&gt;="&amp;US$8))</f>
        <v>27216.000000000004</v>
      </c>
      <c r="UT44" s="21">
        <f>IF(UT$8="",0,UT40*условия!$R61*SUMIFS(условия!57:57,условия!$7:$7,"&lt;="&amp;UT$8,условия!$8:$8,"&gt;="&amp;UT$8))</f>
        <v>27216.000000000004</v>
      </c>
      <c r="UU44" s="21">
        <f>IF(UU$8="",0,UU40*условия!$R61*SUMIFS(условия!57:57,условия!$7:$7,"&lt;="&amp;UU$8,условия!$8:$8,"&gt;="&amp;UU$8))</f>
        <v>22680</v>
      </c>
      <c r="UV44" s="21">
        <f>IF(UV$8="",0,UV40*условия!$R61*SUMIFS(условия!57:57,условия!$7:$7,"&lt;="&amp;UV$8,условия!$8:$8,"&gt;="&amp;UV$8))</f>
        <v>22680</v>
      </c>
      <c r="UW44" s="21">
        <f>IF(UW$8="",0,UW40*условия!$R61*SUMIFS(условия!57:57,условия!$7:$7,"&lt;="&amp;UW$8,условия!$8:$8,"&gt;="&amp;UW$8))</f>
        <v>22680</v>
      </c>
      <c r="UX44" s="21">
        <f>IF(UX$8="",0,UX40*условия!$R61*SUMIFS(условия!57:57,условия!$7:$7,"&lt;="&amp;UX$8,условия!$8:$8,"&gt;="&amp;UX$8))</f>
        <v>22680</v>
      </c>
      <c r="UY44" s="21">
        <f>IF(UY$8="",0,UY40*условия!$R61*SUMIFS(условия!57:57,условия!$7:$7,"&lt;="&amp;UY$8,условия!$8:$8,"&gt;="&amp;UY$8))</f>
        <v>22680</v>
      </c>
      <c r="UZ44" s="21">
        <f>IF(UZ$8="",0,UZ40*условия!$R61*SUMIFS(условия!57:57,условия!$7:$7,"&lt;="&amp;UZ$8,условия!$8:$8,"&gt;="&amp;UZ$8))</f>
        <v>22680</v>
      </c>
      <c r="VA44" s="21">
        <f>IF(VA$8="",0,VA40*условия!$R61*SUMIFS(условия!57:57,условия!$7:$7,"&lt;="&amp;VA$8,условия!$8:$8,"&gt;="&amp;VA$8))</f>
        <v>22680</v>
      </c>
      <c r="VB44" s="21">
        <f>IF(VB$8="",0,VB40*условия!$R61*SUMIFS(условия!57:57,условия!$7:$7,"&lt;="&amp;VB$8,условия!$8:$8,"&gt;="&amp;VB$8))</f>
        <v>22680</v>
      </c>
      <c r="VC44" s="21">
        <f>IF(VC$8="",0,VC40*условия!$R61*SUMIFS(условия!57:57,условия!$7:$7,"&lt;="&amp;VC$8,условия!$8:$8,"&gt;="&amp;VC$8))</f>
        <v>22680</v>
      </c>
      <c r="VD44" s="21">
        <f>IF(VD$8="",0,VD40*условия!$R61*SUMIFS(условия!57:57,условия!$7:$7,"&lt;="&amp;VD$8,условия!$8:$8,"&gt;="&amp;VD$8))</f>
        <v>22680</v>
      </c>
      <c r="VE44" s="21">
        <f>IF(VE$8="",0,VE40*условия!$R61*SUMIFS(условия!57:57,условия!$7:$7,"&lt;="&amp;VE$8,условия!$8:$8,"&gt;="&amp;VE$8))</f>
        <v>22680</v>
      </c>
      <c r="VF44" s="21">
        <f>IF(VF$8="",0,VF40*условия!$R61*SUMIFS(условия!57:57,условия!$7:$7,"&lt;="&amp;VF$8,условия!$8:$8,"&gt;="&amp;VF$8))</f>
        <v>22680</v>
      </c>
      <c r="VG44" s="21">
        <f>IF(VG$8="",0,VG40*условия!$R61*SUMIFS(условия!57:57,условия!$7:$7,"&lt;="&amp;VG$8,условия!$8:$8,"&gt;="&amp;VG$8))</f>
        <v>22680</v>
      </c>
      <c r="VH44" s="21">
        <f>IF(VH$8="",0,VH40*условия!$R61*SUMIFS(условия!57:57,условия!$7:$7,"&lt;="&amp;VH$8,условия!$8:$8,"&gt;="&amp;VH$8))</f>
        <v>22680</v>
      </c>
      <c r="VI44" s="21">
        <f>IF(VI$8="",0,VI40*условия!$R61*SUMIFS(условия!57:57,условия!$7:$7,"&lt;="&amp;VI$8,условия!$8:$8,"&gt;="&amp;VI$8))</f>
        <v>22680</v>
      </c>
      <c r="VJ44" s="21">
        <f>IF(VJ$8="",0,VJ40*условия!$R61*SUMIFS(условия!57:57,условия!$7:$7,"&lt;="&amp;VJ$8,условия!$8:$8,"&gt;="&amp;VJ$8))</f>
        <v>22680</v>
      </c>
      <c r="VK44" s="21">
        <f>IF(VK$8="",0,VK40*условия!$R61*SUMIFS(условия!57:57,условия!$7:$7,"&lt;="&amp;VK$8,условия!$8:$8,"&gt;="&amp;VK$8))</f>
        <v>22680</v>
      </c>
      <c r="VL44" s="21">
        <f>IF(VL$8="",0,VL40*условия!$R61*SUMIFS(условия!57:57,условия!$7:$7,"&lt;="&amp;VL$8,условия!$8:$8,"&gt;="&amp;VL$8))</f>
        <v>22680</v>
      </c>
      <c r="VM44" s="21">
        <f>IF(VM$8="",0,VM40*условия!$R61*SUMIFS(условия!57:57,условия!$7:$7,"&lt;="&amp;VM$8,условия!$8:$8,"&gt;="&amp;VM$8))</f>
        <v>22680</v>
      </c>
      <c r="VN44" s="21">
        <f>IF(VN$8="",0,VN40*условия!$R61*SUMIFS(условия!57:57,условия!$7:$7,"&lt;="&amp;VN$8,условия!$8:$8,"&gt;="&amp;VN$8))</f>
        <v>22680</v>
      </c>
      <c r="VO44" s="21">
        <f>IF(VO$8="",0,VO40*условия!$R61*SUMIFS(условия!57:57,условия!$7:$7,"&lt;="&amp;VO$8,условия!$8:$8,"&gt;="&amp;VO$8))</f>
        <v>22680</v>
      </c>
      <c r="VP44" s="21">
        <f>IF(VP$8="",0,VP40*условия!$R61*SUMIFS(условия!57:57,условия!$7:$7,"&lt;="&amp;VP$8,условия!$8:$8,"&gt;="&amp;VP$8))</f>
        <v>22680</v>
      </c>
      <c r="VQ44" s="21">
        <f>IF(VQ$8="",0,VQ40*условия!$R61*SUMIFS(условия!57:57,условия!$7:$7,"&lt;="&amp;VQ$8,условия!$8:$8,"&gt;="&amp;VQ$8))</f>
        <v>22680</v>
      </c>
      <c r="VR44" s="21">
        <f>IF(VR$8="",0,VR40*условия!$R61*SUMIFS(условия!57:57,условия!$7:$7,"&lt;="&amp;VR$8,условия!$8:$8,"&gt;="&amp;VR$8))</f>
        <v>22680</v>
      </c>
      <c r="VS44" s="21">
        <f>IF(VS$8="",0,VS40*условия!$R61*SUMIFS(условия!57:57,условия!$7:$7,"&lt;="&amp;VS$8,условия!$8:$8,"&gt;="&amp;VS$8))</f>
        <v>22680</v>
      </c>
      <c r="VT44" s="21">
        <f>IF(VT$8="",0,VT40*условия!$R61*SUMIFS(условия!57:57,условия!$7:$7,"&lt;="&amp;VT$8,условия!$8:$8,"&gt;="&amp;VT$8))</f>
        <v>22680</v>
      </c>
      <c r="VU44" s="21">
        <f>IF(VU$8="",0,VU40*условия!$R61*SUMIFS(условия!57:57,условия!$7:$7,"&lt;="&amp;VU$8,условия!$8:$8,"&gt;="&amp;VU$8))</f>
        <v>22680</v>
      </c>
      <c r="VV44" s="21">
        <f>IF(VV$8="",0,VV40*условия!$R61*SUMIFS(условия!57:57,условия!$7:$7,"&lt;="&amp;VV$8,условия!$8:$8,"&gt;="&amp;VV$8))</f>
        <v>22680</v>
      </c>
      <c r="VW44" s="21">
        <f>IF(VW$8="",0,VW40*условия!$R61*SUMIFS(условия!57:57,условия!$7:$7,"&lt;="&amp;VW$8,условия!$8:$8,"&gt;="&amp;VW$8))</f>
        <v>22680</v>
      </c>
      <c r="VX44" s="21">
        <f>IF(VX$8="",0,VX40*условия!$R61*SUMIFS(условия!57:57,условия!$7:$7,"&lt;="&amp;VX$8,условия!$8:$8,"&gt;="&amp;VX$8))</f>
        <v>22680</v>
      </c>
      <c r="VY44" s="21">
        <f>IF(VY$8="",0,VY40*условия!$R61*SUMIFS(условия!57:57,условия!$7:$7,"&lt;="&amp;VY$8,условия!$8:$8,"&gt;="&amp;VY$8))</f>
        <v>22680</v>
      </c>
      <c r="VZ44" s="21">
        <f>IF(VZ$8="",0,VZ40*условия!$R61*SUMIFS(условия!57:57,условия!$7:$7,"&lt;="&amp;VZ$8,условия!$8:$8,"&gt;="&amp;VZ$8))</f>
        <v>25704.000000000011</v>
      </c>
      <c r="WA44" s="21">
        <f>IF(WA$8="",0,WA40*условия!$R61*SUMIFS(условия!57:57,условия!$7:$7,"&lt;="&amp;WA$8,условия!$8:$8,"&gt;="&amp;WA$8))</f>
        <v>25704.000000000011</v>
      </c>
      <c r="WB44" s="21">
        <f>IF(WB$8="",0,WB40*условия!$R61*SUMIFS(условия!57:57,условия!$7:$7,"&lt;="&amp;WB$8,условия!$8:$8,"&gt;="&amp;WB$8))</f>
        <v>25704.000000000011</v>
      </c>
      <c r="WC44" s="21">
        <f>IF(WC$8="",0,WC40*условия!$R61*SUMIFS(условия!57:57,условия!$7:$7,"&lt;="&amp;WC$8,условия!$8:$8,"&gt;="&amp;WC$8))</f>
        <v>25704.000000000011</v>
      </c>
      <c r="WD44" s="21">
        <f>IF(WD$8="",0,WD40*условия!$R61*SUMIFS(условия!57:57,условия!$7:$7,"&lt;="&amp;WD$8,условия!$8:$8,"&gt;="&amp;WD$8))</f>
        <v>25704.000000000011</v>
      </c>
      <c r="WE44" s="21">
        <f>IF(WE$8="",0,WE40*условия!$R61*SUMIFS(условия!57:57,условия!$7:$7,"&lt;="&amp;WE$8,условия!$8:$8,"&gt;="&amp;WE$8))</f>
        <v>25704.000000000011</v>
      </c>
      <c r="WF44" s="21">
        <f>IF(WF$8="",0,WF40*условия!$R61*SUMIFS(условия!57:57,условия!$7:$7,"&lt;="&amp;WF$8,условия!$8:$8,"&gt;="&amp;WF$8))</f>
        <v>25704.000000000011</v>
      </c>
      <c r="WG44" s="21">
        <f>IF(WG$8="",0,WG40*условия!$R61*SUMIFS(условия!57:57,условия!$7:$7,"&lt;="&amp;WG$8,условия!$8:$8,"&gt;="&amp;WG$8))</f>
        <v>25704.000000000011</v>
      </c>
      <c r="WH44" s="21">
        <f>IF(WH$8="",0,WH40*условия!$R61*SUMIFS(условия!57:57,условия!$7:$7,"&lt;="&amp;WH$8,условия!$8:$8,"&gt;="&amp;WH$8))</f>
        <v>25704.000000000011</v>
      </c>
      <c r="WI44" s="21">
        <f>IF(WI$8="",0,WI40*условия!$R61*SUMIFS(условия!57:57,условия!$7:$7,"&lt;="&amp;WI$8,условия!$8:$8,"&gt;="&amp;WI$8))</f>
        <v>25704.000000000011</v>
      </c>
      <c r="WJ44" s="21">
        <f>IF(WJ$8="",0,WJ40*условия!$R61*SUMIFS(условия!57:57,условия!$7:$7,"&lt;="&amp;WJ$8,условия!$8:$8,"&gt;="&amp;WJ$8))</f>
        <v>25704.000000000011</v>
      </c>
      <c r="WK44" s="21">
        <f>IF(WK$8="",0,WK40*условия!$R61*SUMIFS(условия!57:57,условия!$7:$7,"&lt;="&amp;WK$8,условия!$8:$8,"&gt;="&amp;WK$8))</f>
        <v>25704.000000000011</v>
      </c>
      <c r="WL44" s="21">
        <f>IF(WL$8="",0,WL40*условия!$R61*SUMIFS(условия!57:57,условия!$7:$7,"&lt;="&amp;WL$8,условия!$8:$8,"&gt;="&amp;WL$8))</f>
        <v>25704.000000000011</v>
      </c>
      <c r="WM44" s="21">
        <f>IF(WM$8="",0,WM40*условия!$R61*SUMIFS(условия!57:57,условия!$7:$7,"&lt;="&amp;WM$8,условия!$8:$8,"&gt;="&amp;WM$8))</f>
        <v>25704.000000000011</v>
      </c>
      <c r="WN44" s="21">
        <f>IF(WN$8="",0,WN40*условия!$R61*SUMIFS(условия!57:57,условия!$7:$7,"&lt;="&amp;WN$8,условия!$8:$8,"&gt;="&amp;WN$8))</f>
        <v>25704.000000000011</v>
      </c>
      <c r="WO44" s="21">
        <f>IF(WO$8="",0,WO40*условия!$R61*SUMIFS(условия!57:57,условия!$7:$7,"&lt;="&amp;WO$8,условия!$8:$8,"&gt;="&amp;WO$8))</f>
        <v>25704.000000000011</v>
      </c>
      <c r="WP44" s="21">
        <f>IF(WP$8="",0,WP40*условия!$R61*SUMIFS(условия!57:57,условия!$7:$7,"&lt;="&amp;WP$8,условия!$8:$8,"&gt;="&amp;WP$8))</f>
        <v>25704.000000000011</v>
      </c>
      <c r="WQ44" s="21">
        <f>IF(WQ$8="",0,WQ40*условия!$R61*SUMIFS(условия!57:57,условия!$7:$7,"&lt;="&amp;WQ$8,условия!$8:$8,"&gt;="&amp;WQ$8))</f>
        <v>25704.000000000011</v>
      </c>
      <c r="WR44" s="21">
        <f>IF(WR$8="",0,WR40*условия!$R61*SUMIFS(условия!57:57,условия!$7:$7,"&lt;="&amp;WR$8,условия!$8:$8,"&gt;="&amp;WR$8))</f>
        <v>25704.000000000011</v>
      </c>
      <c r="WS44" s="21">
        <f>IF(WS$8="",0,WS40*условия!$R61*SUMIFS(условия!57:57,условия!$7:$7,"&lt;="&amp;WS$8,условия!$8:$8,"&gt;="&amp;WS$8))</f>
        <v>25704.000000000011</v>
      </c>
      <c r="WT44" s="21">
        <f>IF(WT$8="",0,WT40*условия!$R61*SUMIFS(условия!57:57,условия!$7:$7,"&lt;="&amp;WT$8,условия!$8:$8,"&gt;="&amp;WT$8))</f>
        <v>25704.000000000011</v>
      </c>
      <c r="WU44" s="21">
        <f>IF(WU$8="",0,WU40*условия!$R61*SUMIFS(условия!57:57,условия!$7:$7,"&lt;="&amp;WU$8,условия!$8:$8,"&gt;="&amp;WU$8))</f>
        <v>25704.000000000011</v>
      </c>
      <c r="WV44" s="21">
        <f>IF(WV$8="",0,WV40*условия!$R61*SUMIFS(условия!57:57,условия!$7:$7,"&lt;="&amp;WV$8,условия!$8:$8,"&gt;="&amp;WV$8))</f>
        <v>25704.000000000011</v>
      </c>
      <c r="WW44" s="21">
        <f>IF(WW$8="",0,WW40*условия!$R61*SUMIFS(условия!57:57,условия!$7:$7,"&lt;="&amp;WW$8,условия!$8:$8,"&gt;="&amp;WW$8))</f>
        <v>25704.000000000011</v>
      </c>
      <c r="WX44" s="21">
        <f>IF(WX$8="",0,WX40*условия!$R61*SUMIFS(условия!57:57,условия!$7:$7,"&lt;="&amp;WX$8,условия!$8:$8,"&gt;="&amp;WX$8))</f>
        <v>25704.000000000011</v>
      </c>
      <c r="WY44" s="21">
        <f>IF(WY$8="",0,WY40*условия!$R61*SUMIFS(условия!57:57,условия!$7:$7,"&lt;="&amp;WY$8,условия!$8:$8,"&gt;="&amp;WY$8))</f>
        <v>25704.000000000011</v>
      </c>
      <c r="WZ44" s="21">
        <f>IF(WZ$8="",0,WZ40*условия!$R61*SUMIFS(условия!57:57,условия!$7:$7,"&lt;="&amp;WZ$8,условия!$8:$8,"&gt;="&amp;WZ$8))</f>
        <v>25704.000000000011</v>
      </c>
      <c r="XA44" s="21">
        <f>IF(XA$8="",0,XA40*условия!$R61*SUMIFS(условия!57:57,условия!$7:$7,"&lt;="&amp;XA$8,условия!$8:$8,"&gt;="&amp;XA$8))</f>
        <v>25704.000000000011</v>
      </c>
      <c r="XB44" s="21">
        <f>IF(XB$8="",0,XB40*условия!$R61*SUMIFS(условия!57:57,условия!$7:$7,"&lt;="&amp;XB$8,условия!$8:$8,"&gt;="&amp;XB$8))</f>
        <v>19278.000000000004</v>
      </c>
      <c r="XC44" s="21">
        <f>IF(XC$8="",0,XC40*условия!$R61*SUMIFS(условия!57:57,условия!$7:$7,"&lt;="&amp;XC$8,условия!$8:$8,"&gt;="&amp;XC$8))</f>
        <v>19278.000000000004</v>
      </c>
      <c r="XD44" s="21">
        <f>IF(XD$8="",0,XD40*условия!$R61*SUMIFS(условия!57:57,условия!$7:$7,"&lt;="&amp;XD$8,условия!$8:$8,"&gt;="&amp;XD$8))</f>
        <v>19278.000000000004</v>
      </c>
      <c r="XE44" s="21">
        <f>IF(XE$8="",0,XE40*условия!$R61*SUMIFS(условия!57:57,условия!$7:$7,"&lt;="&amp;XE$8,условия!$8:$8,"&gt;="&amp;XE$8))</f>
        <v>19278.000000000004</v>
      </c>
      <c r="XF44" s="21">
        <f>IF(XF$8="",0,XF40*условия!$R61*SUMIFS(условия!57:57,условия!$7:$7,"&lt;="&amp;XF$8,условия!$8:$8,"&gt;="&amp;XF$8))</f>
        <v>19278.000000000004</v>
      </c>
      <c r="XG44" s="21">
        <f>IF(XG$8="",0,XG40*условия!$R61*SUMIFS(условия!57:57,условия!$7:$7,"&lt;="&amp;XG$8,условия!$8:$8,"&gt;="&amp;XG$8))</f>
        <v>19278.000000000004</v>
      </c>
      <c r="XH44" s="21">
        <f>IF(XH$8="",0,XH40*условия!$R61*SUMIFS(условия!57:57,условия!$7:$7,"&lt;="&amp;XH$8,условия!$8:$8,"&gt;="&amp;XH$8))</f>
        <v>19278.000000000004</v>
      </c>
      <c r="XI44" s="21">
        <f>IF(XI$8="",0,XI40*условия!$R61*SUMIFS(условия!57:57,условия!$7:$7,"&lt;="&amp;XI$8,условия!$8:$8,"&gt;="&amp;XI$8))</f>
        <v>19278.000000000004</v>
      </c>
      <c r="XJ44" s="21">
        <f>IF(XJ$8="",0,XJ40*условия!$R61*SUMIFS(условия!57:57,условия!$7:$7,"&lt;="&amp;XJ$8,условия!$8:$8,"&gt;="&amp;XJ$8))</f>
        <v>19278.000000000004</v>
      </c>
      <c r="XK44" s="21">
        <f>IF(XK$8="",0,XK40*условия!$R61*SUMIFS(условия!57:57,условия!$7:$7,"&lt;="&amp;XK$8,условия!$8:$8,"&gt;="&amp;XK$8))</f>
        <v>19278.000000000004</v>
      </c>
      <c r="XL44" s="21">
        <f>IF(XL$8="",0,XL40*условия!$R61*SUMIFS(условия!57:57,условия!$7:$7,"&lt;="&amp;XL$8,условия!$8:$8,"&gt;="&amp;XL$8))</f>
        <v>19278.000000000004</v>
      </c>
      <c r="XM44" s="21">
        <f>IF(XM$8="",0,XM40*условия!$R61*SUMIFS(условия!57:57,условия!$7:$7,"&lt;="&amp;XM$8,условия!$8:$8,"&gt;="&amp;XM$8))</f>
        <v>19278.000000000004</v>
      </c>
      <c r="XN44" s="21">
        <f>IF(XN$8="",0,XN40*условия!$R61*SUMIFS(условия!57:57,условия!$7:$7,"&lt;="&amp;XN$8,условия!$8:$8,"&gt;="&amp;XN$8))</f>
        <v>19278.000000000004</v>
      </c>
      <c r="XO44" s="21">
        <f>IF(XO$8="",0,XO40*условия!$R61*SUMIFS(условия!57:57,условия!$7:$7,"&lt;="&amp;XO$8,условия!$8:$8,"&gt;="&amp;XO$8))</f>
        <v>19278.000000000004</v>
      </c>
      <c r="XP44" s="21">
        <f>IF(XP$8="",0,XP40*условия!$R61*SUMIFS(условия!57:57,условия!$7:$7,"&lt;="&amp;XP$8,условия!$8:$8,"&gt;="&amp;XP$8))</f>
        <v>19278.000000000004</v>
      </c>
      <c r="XQ44" s="21">
        <f>IF(XQ$8="",0,XQ40*условия!$R61*SUMIFS(условия!57:57,условия!$7:$7,"&lt;="&amp;XQ$8,условия!$8:$8,"&gt;="&amp;XQ$8))</f>
        <v>19278.000000000004</v>
      </c>
      <c r="XR44" s="21">
        <f>IF(XR$8="",0,XR40*условия!$R61*SUMIFS(условия!57:57,условия!$7:$7,"&lt;="&amp;XR$8,условия!$8:$8,"&gt;="&amp;XR$8))</f>
        <v>19278.000000000004</v>
      </c>
      <c r="XS44" s="21">
        <f>IF(XS$8="",0,XS40*условия!$R61*SUMIFS(условия!57:57,условия!$7:$7,"&lt;="&amp;XS$8,условия!$8:$8,"&gt;="&amp;XS$8))</f>
        <v>19278.000000000004</v>
      </c>
      <c r="XT44" s="21">
        <f>IF(XT$8="",0,XT40*условия!$R61*SUMIFS(условия!57:57,условия!$7:$7,"&lt;="&amp;XT$8,условия!$8:$8,"&gt;="&amp;XT$8))</f>
        <v>19278.000000000004</v>
      </c>
      <c r="XU44" s="21">
        <f>IF(XU$8="",0,XU40*условия!$R61*SUMIFS(условия!57:57,условия!$7:$7,"&lt;="&amp;XU$8,условия!$8:$8,"&gt;="&amp;XU$8))</f>
        <v>19278.000000000004</v>
      </c>
      <c r="XV44" s="21">
        <f>IF(XV$8="",0,XV40*условия!$R61*SUMIFS(условия!57:57,условия!$7:$7,"&lt;="&amp;XV$8,условия!$8:$8,"&gt;="&amp;XV$8))</f>
        <v>19278.000000000004</v>
      </c>
      <c r="XW44" s="21">
        <f>IF(XW$8="",0,XW40*условия!$R61*SUMIFS(условия!57:57,условия!$7:$7,"&lt;="&amp;XW$8,условия!$8:$8,"&gt;="&amp;XW$8))</f>
        <v>19278.000000000004</v>
      </c>
      <c r="XX44" s="21">
        <f>IF(XX$8="",0,XX40*условия!$R61*SUMIFS(условия!57:57,условия!$7:$7,"&lt;="&amp;XX$8,условия!$8:$8,"&gt;="&amp;XX$8))</f>
        <v>19278.000000000004</v>
      </c>
      <c r="XY44" s="21">
        <f>IF(XY$8="",0,XY40*условия!$R61*SUMIFS(условия!57:57,условия!$7:$7,"&lt;="&amp;XY$8,условия!$8:$8,"&gt;="&amp;XY$8))</f>
        <v>19278.000000000004</v>
      </c>
      <c r="XZ44" s="21">
        <f>IF(XZ$8="",0,XZ40*условия!$R61*SUMIFS(условия!57:57,условия!$7:$7,"&lt;="&amp;XZ$8,условия!$8:$8,"&gt;="&amp;XZ$8))</f>
        <v>19278.000000000004</v>
      </c>
      <c r="YA44" s="21">
        <f>IF(YA$8="",0,YA40*условия!$R61*SUMIFS(условия!57:57,условия!$7:$7,"&lt;="&amp;YA$8,условия!$8:$8,"&gt;="&amp;YA$8))</f>
        <v>19278.000000000004</v>
      </c>
      <c r="YB44" s="21">
        <f>IF(YB$8="",0,YB40*условия!$R61*SUMIFS(условия!57:57,условия!$7:$7,"&lt;="&amp;YB$8,условия!$8:$8,"&gt;="&amp;YB$8))</f>
        <v>19278.000000000004</v>
      </c>
      <c r="YC44" s="21">
        <f>IF(YC$8="",0,YC40*условия!$R61*SUMIFS(условия!57:57,условия!$7:$7,"&lt;="&amp;YC$8,условия!$8:$8,"&gt;="&amp;YC$8))</f>
        <v>19278.000000000004</v>
      </c>
      <c r="YD44" s="21">
        <f>IF(YD$8="",0,YD40*условия!$R61*SUMIFS(условия!57:57,условия!$7:$7,"&lt;="&amp;YD$8,условия!$8:$8,"&gt;="&amp;YD$8))</f>
        <v>19278.000000000004</v>
      </c>
      <c r="YE44" s="21">
        <f>IF(YE$8="",0,YE40*условия!$R61*SUMIFS(условия!57:57,условия!$7:$7,"&lt;="&amp;YE$8,условия!$8:$8,"&gt;="&amp;YE$8))</f>
        <v>19278.000000000004</v>
      </c>
      <c r="YF44" s="21">
        <f>IF(YF$8="",0,YF40*условия!$R61*SUMIFS(условия!57:57,условия!$7:$7,"&lt;="&amp;YF$8,условия!$8:$8,"&gt;="&amp;YF$8))</f>
        <v>19278.000000000004</v>
      </c>
      <c r="YG44" s="21">
        <f>IF(YG$8="",0,YG40*условия!$R61*SUMIFS(условия!57:57,условия!$7:$7,"&lt;="&amp;YG$8,условия!$8:$8,"&gt;="&amp;YG$8))</f>
        <v>21546.000000000004</v>
      </c>
      <c r="YH44" s="21">
        <f>IF(YH$8="",0,YH40*условия!$R61*SUMIFS(условия!57:57,условия!$7:$7,"&lt;="&amp;YH$8,условия!$8:$8,"&gt;="&amp;YH$8))</f>
        <v>21546.000000000004</v>
      </c>
      <c r="YI44" s="21">
        <f>IF(YI$8="",0,YI40*условия!$R61*SUMIFS(условия!57:57,условия!$7:$7,"&lt;="&amp;YI$8,условия!$8:$8,"&gt;="&amp;YI$8))</f>
        <v>21546.000000000004</v>
      </c>
      <c r="YJ44" s="21">
        <f>IF(YJ$8="",0,YJ40*условия!$R61*SUMIFS(условия!57:57,условия!$7:$7,"&lt;="&amp;YJ$8,условия!$8:$8,"&gt;="&amp;YJ$8))</f>
        <v>21546.000000000004</v>
      </c>
      <c r="YK44" s="21">
        <f>IF(YK$8="",0,YK40*условия!$R61*SUMIFS(условия!57:57,условия!$7:$7,"&lt;="&amp;YK$8,условия!$8:$8,"&gt;="&amp;YK$8))</f>
        <v>21546.000000000004</v>
      </c>
      <c r="YL44" s="21">
        <f>IF(YL$8="",0,YL40*условия!$R61*SUMIFS(условия!57:57,условия!$7:$7,"&lt;="&amp;YL$8,условия!$8:$8,"&gt;="&amp;YL$8))</f>
        <v>21546.000000000004</v>
      </c>
      <c r="YM44" s="21">
        <f>IF(YM$8="",0,YM40*условия!$R61*SUMIFS(условия!57:57,условия!$7:$7,"&lt;="&amp;YM$8,условия!$8:$8,"&gt;="&amp;YM$8))</f>
        <v>21546.000000000004</v>
      </c>
      <c r="YN44" s="21">
        <f>IF(YN$8="",0,YN40*условия!$R61*SUMIFS(условия!57:57,условия!$7:$7,"&lt;="&amp;YN$8,условия!$8:$8,"&gt;="&amp;YN$8))</f>
        <v>21546.000000000004</v>
      </c>
      <c r="YO44" s="21">
        <f>IF(YO$8="",0,YO40*условия!$R61*SUMIFS(условия!57:57,условия!$7:$7,"&lt;="&amp;YO$8,условия!$8:$8,"&gt;="&amp;YO$8))</f>
        <v>21546.000000000004</v>
      </c>
      <c r="YP44" s="21">
        <f>IF(YP$8="",0,YP40*условия!$R61*SUMIFS(условия!57:57,условия!$7:$7,"&lt;="&amp;YP$8,условия!$8:$8,"&gt;="&amp;YP$8))</f>
        <v>21546.000000000004</v>
      </c>
      <c r="YQ44" s="21">
        <f>IF(YQ$8="",0,YQ40*условия!$R61*SUMIFS(условия!57:57,условия!$7:$7,"&lt;="&amp;YQ$8,условия!$8:$8,"&gt;="&amp;YQ$8))</f>
        <v>21546.000000000004</v>
      </c>
      <c r="YR44" s="21">
        <f>IF(YR$8="",0,YR40*условия!$R61*SUMIFS(условия!57:57,условия!$7:$7,"&lt;="&amp;YR$8,условия!$8:$8,"&gt;="&amp;YR$8))</f>
        <v>21546.000000000004</v>
      </c>
      <c r="YS44" s="21">
        <f>IF(YS$8="",0,YS40*условия!$R61*SUMIFS(условия!57:57,условия!$7:$7,"&lt;="&amp;YS$8,условия!$8:$8,"&gt;="&amp;YS$8))</f>
        <v>21546.000000000004</v>
      </c>
      <c r="YT44" s="21">
        <f>IF(YT$8="",0,YT40*условия!$R61*SUMIFS(условия!57:57,условия!$7:$7,"&lt;="&amp;YT$8,условия!$8:$8,"&gt;="&amp;YT$8))</f>
        <v>21546.000000000004</v>
      </c>
      <c r="YU44" s="21">
        <f>IF(YU$8="",0,YU40*условия!$R61*SUMIFS(условия!57:57,условия!$7:$7,"&lt;="&amp;YU$8,условия!$8:$8,"&gt;="&amp;YU$8))</f>
        <v>21546.000000000004</v>
      </c>
      <c r="YV44" s="21">
        <f>IF(YV$8="",0,YV40*условия!$R61*SUMIFS(условия!57:57,условия!$7:$7,"&lt;="&amp;YV$8,условия!$8:$8,"&gt;="&amp;YV$8))</f>
        <v>21546.000000000004</v>
      </c>
      <c r="YW44" s="21">
        <f>IF(YW$8="",0,YW40*условия!$R61*SUMIFS(условия!57:57,условия!$7:$7,"&lt;="&amp;YW$8,условия!$8:$8,"&gt;="&amp;YW$8))</f>
        <v>21546.000000000004</v>
      </c>
      <c r="YX44" s="21">
        <f>IF(YX$8="",0,YX40*условия!$R61*SUMIFS(условия!57:57,условия!$7:$7,"&lt;="&amp;YX$8,условия!$8:$8,"&gt;="&amp;YX$8))</f>
        <v>21546.000000000004</v>
      </c>
      <c r="YY44" s="21">
        <f>IF(YY$8="",0,YY40*условия!$R61*SUMIFS(условия!57:57,условия!$7:$7,"&lt;="&amp;YY$8,условия!$8:$8,"&gt;="&amp;YY$8))</f>
        <v>21546.000000000004</v>
      </c>
      <c r="YZ44" s="21">
        <f>IF(YZ$8="",0,YZ40*условия!$R61*SUMIFS(условия!57:57,условия!$7:$7,"&lt;="&amp;YZ$8,условия!$8:$8,"&gt;="&amp;YZ$8))</f>
        <v>21546.000000000004</v>
      </c>
      <c r="ZA44" s="21">
        <f>IF(ZA$8="",0,ZA40*условия!$R61*SUMIFS(условия!57:57,условия!$7:$7,"&lt;="&amp;ZA$8,условия!$8:$8,"&gt;="&amp;ZA$8))</f>
        <v>21546.000000000004</v>
      </c>
      <c r="ZB44" s="21">
        <f>IF(ZB$8="",0,ZB40*условия!$R61*SUMIFS(условия!57:57,условия!$7:$7,"&lt;="&amp;ZB$8,условия!$8:$8,"&gt;="&amp;ZB$8))</f>
        <v>21546.000000000004</v>
      </c>
      <c r="ZC44" s="21">
        <f>IF(ZC$8="",0,ZC40*условия!$R61*SUMIFS(условия!57:57,условия!$7:$7,"&lt;="&amp;ZC$8,условия!$8:$8,"&gt;="&amp;ZC$8))</f>
        <v>21546.000000000004</v>
      </c>
      <c r="ZD44" s="21">
        <f>IF(ZD$8="",0,ZD40*условия!$R61*SUMIFS(условия!57:57,условия!$7:$7,"&lt;="&amp;ZD$8,условия!$8:$8,"&gt;="&amp;ZD$8))</f>
        <v>21546.000000000004</v>
      </c>
      <c r="ZE44" s="21">
        <f>IF(ZE$8="",0,ZE40*условия!$R61*SUMIFS(условия!57:57,условия!$7:$7,"&lt;="&amp;ZE$8,условия!$8:$8,"&gt;="&amp;ZE$8))</f>
        <v>21546.000000000004</v>
      </c>
      <c r="ZF44" s="21">
        <f>IF(ZF$8="",0,ZF40*условия!$R61*SUMIFS(условия!57:57,условия!$7:$7,"&lt;="&amp;ZF$8,условия!$8:$8,"&gt;="&amp;ZF$8))</f>
        <v>21546.000000000004</v>
      </c>
      <c r="ZG44" s="21">
        <f>IF(ZG$8="",0,ZG40*условия!$R61*SUMIFS(условия!57:57,условия!$7:$7,"&lt;="&amp;ZG$8,условия!$8:$8,"&gt;="&amp;ZG$8))</f>
        <v>21546.000000000004</v>
      </c>
      <c r="ZH44" s="21">
        <f>IF(ZH$8="",0,ZH40*условия!$R61*SUMIFS(условия!57:57,условия!$7:$7,"&lt;="&amp;ZH$8,условия!$8:$8,"&gt;="&amp;ZH$8))</f>
        <v>21546.000000000004</v>
      </c>
      <c r="ZI44" s="21">
        <f>IF(ZI$8="",0,ZI40*условия!$R61*SUMIFS(условия!57:57,условия!$7:$7,"&lt;="&amp;ZI$8,условия!$8:$8,"&gt;="&amp;ZI$8))</f>
        <v>21546.000000000004</v>
      </c>
      <c r="ZJ44" s="21">
        <f>IF(ZJ$8="",0,ZJ40*условия!$R61*SUMIFS(условия!57:57,условия!$7:$7,"&lt;="&amp;ZJ$8,условия!$8:$8,"&gt;="&amp;ZJ$8))</f>
        <v>21546.000000000004</v>
      </c>
      <c r="ZK44" s="21">
        <f>IF(ZK$8="",0,ZK40*условия!$R61*SUMIFS(условия!57:57,условия!$7:$7,"&lt;="&amp;ZK$8,условия!$8:$8,"&gt;="&amp;ZK$8))</f>
        <v>27216.000000000011</v>
      </c>
      <c r="ZL44" s="21">
        <f>IF(ZL$8="",0,ZL40*условия!$R61*SUMIFS(условия!57:57,условия!$7:$7,"&lt;="&amp;ZL$8,условия!$8:$8,"&gt;="&amp;ZL$8))</f>
        <v>27216.000000000011</v>
      </c>
      <c r="ZM44" s="21">
        <f>IF(ZM$8="",0,ZM40*условия!$R61*SUMIFS(условия!57:57,условия!$7:$7,"&lt;="&amp;ZM$8,условия!$8:$8,"&gt;="&amp;ZM$8))</f>
        <v>27216.000000000011</v>
      </c>
      <c r="ZN44" s="21">
        <f>IF(ZN$8="",0,ZN40*условия!$R61*SUMIFS(условия!57:57,условия!$7:$7,"&lt;="&amp;ZN$8,условия!$8:$8,"&gt;="&amp;ZN$8))</f>
        <v>27216.000000000011</v>
      </c>
      <c r="ZO44" s="21">
        <f>IF(ZO$8="",0,ZO40*условия!$R61*SUMIFS(условия!57:57,условия!$7:$7,"&lt;="&amp;ZO$8,условия!$8:$8,"&gt;="&amp;ZO$8))</f>
        <v>27216.000000000011</v>
      </c>
      <c r="ZP44" s="21">
        <f>IF(ZP$8="",0,ZP40*условия!$R61*SUMIFS(условия!57:57,условия!$7:$7,"&lt;="&amp;ZP$8,условия!$8:$8,"&gt;="&amp;ZP$8))</f>
        <v>27216.000000000011</v>
      </c>
      <c r="ZQ44" s="21">
        <f>IF(ZQ$8="",0,ZQ40*условия!$R61*SUMIFS(условия!57:57,условия!$7:$7,"&lt;="&amp;ZQ$8,условия!$8:$8,"&gt;="&amp;ZQ$8))</f>
        <v>27216.000000000011</v>
      </c>
      <c r="ZR44" s="21">
        <f>IF(ZR$8="",0,ZR40*условия!$R61*SUMIFS(условия!57:57,условия!$7:$7,"&lt;="&amp;ZR$8,условия!$8:$8,"&gt;="&amp;ZR$8))</f>
        <v>27216.000000000011</v>
      </c>
      <c r="ZS44" s="21">
        <f>IF(ZS$8="",0,ZS40*условия!$R61*SUMIFS(условия!57:57,условия!$7:$7,"&lt;="&amp;ZS$8,условия!$8:$8,"&gt;="&amp;ZS$8))</f>
        <v>27216.000000000011</v>
      </c>
      <c r="ZT44" s="21">
        <f>IF(ZT$8="",0,ZT40*условия!$R61*SUMIFS(условия!57:57,условия!$7:$7,"&lt;="&amp;ZT$8,условия!$8:$8,"&gt;="&amp;ZT$8))</f>
        <v>27216.000000000011</v>
      </c>
      <c r="ZU44" s="21">
        <f>IF(ZU$8="",0,ZU40*условия!$R61*SUMIFS(условия!57:57,условия!$7:$7,"&lt;="&amp;ZU$8,условия!$8:$8,"&gt;="&amp;ZU$8))</f>
        <v>27216.000000000011</v>
      </c>
      <c r="ZV44" s="21">
        <f>IF(ZV$8="",0,ZV40*условия!$R61*SUMIFS(условия!57:57,условия!$7:$7,"&lt;="&amp;ZV$8,условия!$8:$8,"&gt;="&amp;ZV$8))</f>
        <v>27216.000000000011</v>
      </c>
      <c r="ZW44" s="21">
        <f>IF(ZW$8="",0,ZW40*условия!$R61*SUMIFS(условия!57:57,условия!$7:$7,"&lt;="&amp;ZW$8,условия!$8:$8,"&gt;="&amp;ZW$8))</f>
        <v>27216.000000000011</v>
      </c>
      <c r="ZX44" s="21">
        <f>IF(ZX$8="",0,ZX40*условия!$R61*SUMIFS(условия!57:57,условия!$7:$7,"&lt;="&amp;ZX$8,условия!$8:$8,"&gt;="&amp;ZX$8))</f>
        <v>27216.000000000011</v>
      </c>
      <c r="ZY44" s="21">
        <f>IF(ZY$8="",0,ZY40*условия!$R61*SUMIFS(условия!57:57,условия!$7:$7,"&lt;="&amp;ZY$8,условия!$8:$8,"&gt;="&amp;ZY$8))</f>
        <v>27216.000000000011</v>
      </c>
      <c r="ZZ44" s="21">
        <f>IF(ZZ$8="",0,ZZ40*условия!$R61*SUMIFS(условия!57:57,условия!$7:$7,"&lt;="&amp;ZZ$8,условия!$8:$8,"&gt;="&amp;ZZ$8))</f>
        <v>27216.000000000011</v>
      </c>
      <c r="AAA44" s="21">
        <f>IF(AAA$8="",0,AAA40*условия!$R61*SUMIFS(условия!57:57,условия!$7:$7,"&lt;="&amp;AAA$8,условия!$8:$8,"&gt;="&amp;AAA$8))</f>
        <v>27216.000000000011</v>
      </c>
      <c r="AAB44" s="21">
        <f>IF(AAB$8="",0,AAB40*условия!$R61*SUMIFS(условия!57:57,условия!$7:$7,"&lt;="&amp;AAB$8,условия!$8:$8,"&gt;="&amp;AAB$8))</f>
        <v>27216.000000000011</v>
      </c>
      <c r="AAC44" s="21">
        <f>IF(AAC$8="",0,AAC40*условия!$R61*SUMIFS(условия!57:57,условия!$7:$7,"&lt;="&amp;AAC$8,условия!$8:$8,"&gt;="&amp;AAC$8))</f>
        <v>27216.000000000011</v>
      </c>
      <c r="AAD44" s="21">
        <f>IF(AAD$8="",0,AAD40*условия!$R61*SUMIFS(условия!57:57,условия!$7:$7,"&lt;="&amp;AAD$8,условия!$8:$8,"&gt;="&amp;AAD$8))</f>
        <v>27216.000000000011</v>
      </c>
      <c r="AAE44" s="21">
        <f>IF(AAE$8="",0,AAE40*условия!$R61*SUMIFS(условия!57:57,условия!$7:$7,"&lt;="&amp;AAE$8,условия!$8:$8,"&gt;="&amp;AAE$8))</f>
        <v>27216.000000000011</v>
      </c>
      <c r="AAF44" s="21">
        <f>IF(AAF$8="",0,AAF40*условия!$R61*SUMIFS(условия!57:57,условия!$7:$7,"&lt;="&amp;AAF$8,условия!$8:$8,"&gt;="&amp;AAF$8))</f>
        <v>27216.000000000011</v>
      </c>
      <c r="AAG44" s="21">
        <f>IF(AAG$8="",0,AAG40*условия!$R61*SUMIFS(условия!57:57,условия!$7:$7,"&lt;="&amp;AAG$8,условия!$8:$8,"&gt;="&amp;AAG$8))</f>
        <v>27216.000000000011</v>
      </c>
      <c r="AAH44" s="21">
        <f>IF(AAH$8="",0,AAH40*условия!$R61*SUMIFS(условия!57:57,условия!$7:$7,"&lt;="&amp;AAH$8,условия!$8:$8,"&gt;="&amp;AAH$8))</f>
        <v>27216.000000000011</v>
      </c>
      <c r="AAI44" s="21">
        <f>IF(AAI$8="",0,AAI40*условия!$R61*SUMIFS(условия!57:57,условия!$7:$7,"&lt;="&amp;AAI$8,условия!$8:$8,"&gt;="&amp;AAI$8))</f>
        <v>27216.000000000011</v>
      </c>
      <c r="AAJ44" s="21">
        <f>IF(AAJ$8="",0,AAJ40*условия!$R61*SUMIFS(условия!57:57,условия!$7:$7,"&lt;="&amp;AAJ$8,условия!$8:$8,"&gt;="&amp;AAJ$8))</f>
        <v>27216.000000000011</v>
      </c>
      <c r="AAK44" s="21">
        <f>IF(AAK$8="",0,AAK40*условия!$R61*SUMIFS(условия!57:57,условия!$7:$7,"&lt;="&amp;AAK$8,условия!$8:$8,"&gt;="&amp;AAK$8))</f>
        <v>27216.000000000011</v>
      </c>
      <c r="AAL44" s="21">
        <f>IF(AAL$8="",0,AAL40*условия!$R61*SUMIFS(условия!57:57,условия!$7:$7,"&lt;="&amp;AAL$8,условия!$8:$8,"&gt;="&amp;AAL$8))</f>
        <v>27216.000000000011</v>
      </c>
      <c r="AAM44" s="21">
        <f>IF(AAM$8="",0,AAM40*условия!$R61*SUMIFS(условия!57:57,условия!$7:$7,"&lt;="&amp;AAM$8,условия!$8:$8,"&gt;="&amp;AAM$8))</f>
        <v>27216.000000000011</v>
      </c>
      <c r="AAN44" s="21">
        <f>IF(AAN$8="",0,AAN40*условия!$R61*SUMIFS(условия!57:57,условия!$7:$7,"&lt;="&amp;AAN$8,условия!$8:$8,"&gt;="&amp;AAN$8))</f>
        <v>27216.000000000011</v>
      </c>
      <c r="AAO44" s="21">
        <f>IF(AAO$8="",0,AAO40*условия!$R61*SUMIFS(условия!57:57,условия!$7:$7,"&lt;="&amp;AAO$8,условия!$8:$8,"&gt;="&amp;AAO$8))</f>
        <v>27216.000000000011</v>
      </c>
      <c r="AAP44" s="21">
        <f>IF(AAP$8="",0,AAP40*условия!$R61*SUMIFS(условия!57:57,условия!$7:$7,"&lt;="&amp;AAP$8,условия!$8:$8,"&gt;="&amp;AAP$8))</f>
        <v>27216.000000000011</v>
      </c>
      <c r="AAQ44" s="21">
        <f>IF(AAQ$8="",0,AAQ40*условия!$R61*SUMIFS(условия!57:57,условия!$7:$7,"&lt;="&amp;AAQ$8,условия!$8:$8,"&gt;="&amp;AAQ$8))</f>
        <v>27216.000000000011</v>
      </c>
      <c r="AAR44" s="21">
        <f>IF(AAR$8="",0,AAR40*условия!$R61*SUMIFS(условия!57:57,условия!$7:$7,"&lt;="&amp;AAR$8,условия!$8:$8,"&gt;="&amp;AAR$8))</f>
        <v>27216.000000000011</v>
      </c>
      <c r="AAS44" s="21">
        <f>IF(AAS$8="",0,AAS40*условия!$R61*SUMIFS(условия!57:57,условия!$7:$7,"&lt;="&amp;AAS$8,условия!$8:$8,"&gt;="&amp;AAS$8))</f>
        <v>27216.000000000011</v>
      </c>
      <c r="AAT44" s="21">
        <f>IF(AAT$8="",0,AAT40*условия!$R61*SUMIFS(условия!57:57,условия!$7:$7,"&lt;="&amp;AAT$8,условия!$8:$8,"&gt;="&amp;AAT$8))</f>
        <v>27216.000000000011</v>
      </c>
      <c r="AAU44" s="21">
        <f>IF(AAU$8="",0,AAU40*условия!$R61*SUMIFS(условия!57:57,условия!$7:$7,"&lt;="&amp;AAU$8,условия!$8:$8,"&gt;="&amp;AAU$8))</f>
        <v>27216.000000000011</v>
      </c>
      <c r="AAV44" s="21">
        <f>IF(AAV$8="",0,AAV40*условия!$R61*SUMIFS(условия!57:57,условия!$7:$7,"&lt;="&amp;AAV$8,условия!$8:$8,"&gt;="&amp;AAV$8))</f>
        <v>27216.000000000011</v>
      </c>
      <c r="AAW44" s="21">
        <f>IF(AAW$8="",0,AAW40*условия!$R61*SUMIFS(условия!57:57,условия!$7:$7,"&lt;="&amp;AAW$8,условия!$8:$8,"&gt;="&amp;AAW$8))</f>
        <v>27216.000000000011</v>
      </c>
      <c r="AAX44" s="21">
        <f>IF(AAX$8="",0,AAX40*условия!$R61*SUMIFS(условия!57:57,условия!$7:$7,"&lt;="&amp;AAX$8,условия!$8:$8,"&gt;="&amp;AAX$8))</f>
        <v>27216.000000000011</v>
      </c>
      <c r="AAY44" s="21">
        <f>IF(AAY$8="",0,AAY40*условия!$R61*SUMIFS(условия!57:57,условия!$7:$7,"&lt;="&amp;AAY$8,условия!$8:$8,"&gt;="&amp;AAY$8))</f>
        <v>27216.000000000011</v>
      </c>
      <c r="AAZ44" s="21">
        <f>IF(AAZ$8="",0,AAZ40*условия!$R61*SUMIFS(условия!57:57,условия!$7:$7,"&lt;="&amp;AAZ$8,условия!$8:$8,"&gt;="&amp;AAZ$8))</f>
        <v>27216.000000000011</v>
      </c>
      <c r="ABA44" s="21">
        <f>IF(ABA$8="",0,ABA40*условия!$R61*SUMIFS(условия!57:57,условия!$7:$7,"&lt;="&amp;ABA$8,условия!$8:$8,"&gt;="&amp;ABA$8))</f>
        <v>27216.000000000011</v>
      </c>
      <c r="ABB44" s="21">
        <f>IF(ABB$8="",0,ABB40*условия!$R61*SUMIFS(условия!57:57,условия!$7:$7,"&lt;="&amp;ABB$8,условия!$8:$8,"&gt;="&amp;ABB$8))</f>
        <v>27216.000000000011</v>
      </c>
      <c r="ABC44" s="21">
        <f>IF(ABC$8="",0,ABC40*условия!$R61*SUMIFS(условия!57:57,условия!$7:$7,"&lt;="&amp;ABC$8,условия!$8:$8,"&gt;="&amp;ABC$8))</f>
        <v>27216.000000000011</v>
      </c>
      <c r="ABD44" s="21">
        <f>IF(ABD$8="",0,ABD40*условия!$R61*SUMIFS(условия!57:57,условия!$7:$7,"&lt;="&amp;ABD$8,условия!$8:$8,"&gt;="&amp;ABD$8))</f>
        <v>27216.000000000011</v>
      </c>
      <c r="ABE44" s="21">
        <f>IF(ABE$8="",0,ABE40*условия!$R61*SUMIFS(условия!57:57,условия!$7:$7,"&lt;="&amp;ABE$8,условия!$8:$8,"&gt;="&amp;ABE$8))</f>
        <v>27216.000000000011</v>
      </c>
      <c r="ABF44" s="21">
        <f>IF(ABF$8="",0,ABF40*условия!$R61*SUMIFS(условия!57:57,условия!$7:$7,"&lt;="&amp;ABF$8,условия!$8:$8,"&gt;="&amp;ABF$8))</f>
        <v>27216.000000000011</v>
      </c>
      <c r="ABG44" s="21">
        <f>IF(ABG$8="",0,ABG40*условия!$R61*SUMIFS(условия!57:57,условия!$7:$7,"&lt;="&amp;ABG$8,условия!$8:$8,"&gt;="&amp;ABG$8))</f>
        <v>27216.000000000011</v>
      </c>
      <c r="ABH44" s="21">
        <f>IF(ABH$8="",0,ABH40*условия!$R61*SUMIFS(условия!57:57,условия!$7:$7,"&lt;="&amp;ABH$8,условия!$8:$8,"&gt;="&amp;ABH$8))</f>
        <v>27216.000000000011</v>
      </c>
      <c r="ABI44" s="21">
        <f>IF(ABI$8="",0,ABI40*условия!$R61*SUMIFS(условия!57:57,условия!$7:$7,"&lt;="&amp;ABI$8,условия!$8:$8,"&gt;="&amp;ABI$8))</f>
        <v>27216.000000000011</v>
      </c>
      <c r="ABJ44" s="21">
        <f>IF(ABJ$8="",0,ABJ40*условия!$R61*SUMIFS(условия!57:57,условия!$7:$7,"&lt;="&amp;ABJ$8,условия!$8:$8,"&gt;="&amp;ABJ$8))</f>
        <v>27216.000000000011</v>
      </c>
      <c r="ABK44" s="21">
        <f>IF(ABK$8="",0,ABK40*условия!$R61*SUMIFS(условия!57:57,условия!$7:$7,"&lt;="&amp;ABK$8,условия!$8:$8,"&gt;="&amp;ABK$8))</f>
        <v>27216.000000000011</v>
      </c>
      <c r="ABL44" s="21">
        <f>IF(ABL$8="",0,ABL40*условия!$R61*SUMIFS(условия!57:57,условия!$7:$7,"&lt;="&amp;ABL$8,условия!$8:$8,"&gt;="&amp;ABL$8))</f>
        <v>27216.000000000011</v>
      </c>
      <c r="ABM44" s="21">
        <f>IF(ABM$8="",0,ABM40*условия!$R61*SUMIFS(условия!57:57,условия!$7:$7,"&lt;="&amp;ABM$8,условия!$8:$8,"&gt;="&amp;ABM$8))</f>
        <v>27216.000000000011</v>
      </c>
      <c r="ABN44" s="21">
        <f>IF(ABN$8="",0,ABN40*условия!$R61*SUMIFS(условия!57:57,условия!$7:$7,"&lt;="&amp;ABN$8,условия!$8:$8,"&gt;="&amp;ABN$8))</f>
        <v>27216.000000000011</v>
      </c>
      <c r="ABO44" s="21">
        <f>IF(ABO$8="",0,ABO40*условия!$R61*SUMIFS(условия!57:57,условия!$7:$7,"&lt;="&amp;ABO$8,условия!$8:$8,"&gt;="&amp;ABO$8))</f>
        <v>27216.000000000011</v>
      </c>
      <c r="ABP44" s="21">
        <f>IF(ABP$8="",0,ABP40*условия!$R61*SUMIFS(условия!57:57,условия!$7:$7,"&lt;="&amp;ABP$8,условия!$8:$8,"&gt;="&amp;ABP$8))</f>
        <v>27216.000000000011</v>
      </c>
      <c r="ABQ44" s="21">
        <f>IF(ABQ$8="",0,ABQ40*условия!$R61*SUMIFS(условия!57:57,условия!$7:$7,"&lt;="&amp;ABQ$8,условия!$8:$8,"&gt;="&amp;ABQ$8))</f>
        <v>27216.000000000011</v>
      </c>
      <c r="ABR44" s="21">
        <f>IF(ABR$8="",0,ABR40*условия!$R61*SUMIFS(условия!57:57,условия!$7:$7,"&lt;="&amp;ABR$8,условия!$8:$8,"&gt;="&amp;ABR$8))</f>
        <v>27216.000000000011</v>
      </c>
      <c r="ABS44" s="21">
        <f>IF(ABS$8="",0,ABS40*условия!$R61*SUMIFS(условия!57:57,условия!$7:$7,"&lt;="&amp;ABS$8,условия!$8:$8,"&gt;="&amp;ABS$8))</f>
        <v>27216.000000000011</v>
      </c>
      <c r="ABT44" s="21">
        <f>IF(ABT$8="",0,ABT40*условия!$R61*SUMIFS(условия!57:57,условия!$7:$7,"&lt;="&amp;ABT$8,условия!$8:$8,"&gt;="&amp;ABT$8))</f>
        <v>28728.000000000004</v>
      </c>
      <c r="ABU44" s="21">
        <f>IF(ABU$8="",0,ABU40*условия!$R61*SUMIFS(условия!57:57,условия!$7:$7,"&lt;="&amp;ABU$8,условия!$8:$8,"&gt;="&amp;ABU$8))</f>
        <v>28728.000000000004</v>
      </c>
      <c r="ABV44" s="21">
        <f>IF(ABV$8="",0,ABV40*условия!$R61*SUMIFS(условия!57:57,условия!$7:$7,"&lt;="&amp;ABV$8,условия!$8:$8,"&gt;="&amp;ABV$8))</f>
        <v>28728.000000000004</v>
      </c>
      <c r="ABW44" s="21">
        <f>IF(ABW$8="",0,ABW40*условия!$R61*SUMIFS(условия!57:57,условия!$7:$7,"&lt;="&amp;ABW$8,условия!$8:$8,"&gt;="&amp;ABW$8))</f>
        <v>28728.000000000004</v>
      </c>
      <c r="ABX44" s="21">
        <f>IF(ABX$8="",0,ABX40*условия!$R61*SUMIFS(условия!57:57,условия!$7:$7,"&lt;="&amp;ABX$8,условия!$8:$8,"&gt;="&amp;ABX$8))</f>
        <v>28728.000000000004</v>
      </c>
      <c r="ABY44" s="21">
        <f>IF(ABY$8="",0,ABY40*условия!$R61*SUMIFS(условия!57:57,условия!$7:$7,"&lt;="&amp;ABY$8,условия!$8:$8,"&gt;="&amp;ABY$8))</f>
        <v>28728.000000000004</v>
      </c>
      <c r="ABZ44" s="21">
        <f>IF(ABZ$8="",0,ABZ40*условия!$R61*SUMIFS(условия!57:57,условия!$7:$7,"&lt;="&amp;ABZ$8,условия!$8:$8,"&gt;="&amp;ABZ$8))</f>
        <v>28728.000000000004</v>
      </c>
      <c r="ACA44" s="21">
        <f>IF(ACA$8="",0,ACA40*условия!$R61*SUMIFS(условия!57:57,условия!$7:$7,"&lt;="&amp;ACA$8,условия!$8:$8,"&gt;="&amp;ACA$8))</f>
        <v>28728.000000000004</v>
      </c>
      <c r="ACB44" s="21">
        <f>IF(ACB$8="",0,ACB40*условия!$R61*SUMIFS(условия!57:57,условия!$7:$7,"&lt;="&amp;ACB$8,условия!$8:$8,"&gt;="&amp;ACB$8))</f>
        <v>28728.000000000004</v>
      </c>
      <c r="ACC44" s="21">
        <f>IF(ACC$8="",0,ACC40*условия!$R61*SUMIFS(условия!57:57,условия!$7:$7,"&lt;="&amp;ACC$8,условия!$8:$8,"&gt;="&amp;ACC$8))</f>
        <v>28728.000000000004</v>
      </c>
      <c r="ACD44" s="21">
        <f>IF(ACD$8="",0,ACD40*условия!$R61*SUMIFS(условия!57:57,условия!$7:$7,"&lt;="&amp;ACD$8,условия!$8:$8,"&gt;="&amp;ACD$8))</f>
        <v>28728.000000000004</v>
      </c>
      <c r="ACE44" s="21">
        <f>IF(ACE$8="",0,ACE40*условия!$R61*SUMIFS(условия!57:57,условия!$7:$7,"&lt;="&amp;ACE$8,условия!$8:$8,"&gt;="&amp;ACE$8))</f>
        <v>28728.000000000004</v>
      </c>
      <c r="ACF44" s="21">
        <f>IF(ACF$8="",0,ACF40*условия!$R61*SUMIFS(условия!57:57,условия!$7:$7,"&lt;="&amp;ACF$8,условия!$8:$8,"&gt;="&amp;ACF$8))</f>
        <v>28728.000000000004</v>
      </c>
      <c r="ACG44" s="21">
        <f>IF(ACG$8="",0,ACG40*условия!$R61*SUMIFS(условия!57:57,условия!$7:$7,"&lt;="&amp;ACG$8,условия!$8:$8,"&gt;="&amp;ACG$8))</f>
        <v>28728.000000000004</v>
      </c>
      <c r="ACH44" s="21">
        <f>IF(ACH$8="",0,ACH40*условия!$R61*SUMIFS(условия!57:57,условия!$7:$7,"&lt;="&amp;ACH$8,условия!$8:$8,"&gt;="&amp;ACH$8))</f>
        <v>28728.000000000004</v>
      </c>
      <c r="ACI44" s="21">
        <f>IF(ACI$8="",0,ACI40*условия!$R61*SUMIFS(условия!57:57,условия!$7:$7,"&lt;="&amp;ACI$8,условия!$8:$8,"&gt;="&amp;ACI$8))</f>
        <v>28728.000000000004</v>
      </c>
      <c r="ACJ44" s="21">
        <f>IF(ACJ$8="",0,ACJ40*условия!$R61*SUMIFS(условия!57:57,условия!$7:$7,"&lt;="&amp;ACJ$8,условия!$8:$8,"&gt;="&amp;ACJ$8))</f>
        <v>28728.000000000004</v>
      </c>
      <c r="ACK44" s="21">
        <f>IF(ACK$8="",0,ACK40*условия!$R61*SUMIFS(условия!57:57,условия!$7:$7,"&lt;="&amp;ACK$8,условия!$8:$8,"&gt;="&amp;ACK$8))</f>
        <v>28728.000000000004</v>
      </c>
      <c r="ACL44" s="21">
        <f>IF(ACL$8="",0,ACL40*условия!$R61*SUMIFS(условия!57:57,условия!$7:$7,"&lt;="&amp;ACL$8,условия!$8:$8,"&gt;="&amp;ACL$8))</f>
        <v>28728.000000000004</v>
      </c>
      <c r="ACM44" s="21">
        <f>IF(ACM$8="",0,ACM40*условия!$R61*SUMIFS(условия!57:57,условия!$7:$7,"&lt;="&amp;ACM$8,условия!$8:$8,"&gt;="&amp;ACM$8))</f>
        <v>28728.000000000004</v>
      </c>
      <c r="ACN44" s="21">
        <f>IF(ACN$8="",0,ACN40*условия!$R61*SUMIFS(условия!57:57,условия!$7:$7,"&lt;="&amp;ACN$8,условия!$8:$8,"&gt;="&amp;ACN$8))</f>
        <v>28728.000000000004</v>
      </c>
      <c r="ACO44" s="21">
        <f>IF(ACO$8="",0,ACO40*условия!$R61*SUMIFS(условия!57:57,условия!$7:$7,"&lt;="&amp;ACO$8,условия!$8:$8,"&gt;="&amp;ACO$8))</f>
        <v>28728.000000000004</v>
      </c>
      <c r="ACP44" s="21">
        <f>IF(ACP$8="",0,ACP40*условия!$R61*SUMIFS(условия!57:57,условия!$7:$7,"&lt;="&amp;ACP$8,условия!$8:$8,"&gt;="&amp;ACP$8))</f>
        <v>28728.000000000004</v>
      </c>
      <c r="ACQ44" s="21">
        <f>IF(ACQ$8="",0,ACQ40*условия!$R61*SUMIFS(условия!57:57,условия!$7:$7,"&lt;="&amp;ACQ$8,условия!$8:$8,"&gt;="&amp;ACQ$8))</f>
        <v>28728.000000000004</v>
      </c>
      <c r="ACR44" s="21">
        <f>IF(ACR$8="",0,ACR40*условия!$R61*SUMIFS(условия!57:57,условия!$7:$7,"&lt;="&amp;ACR$8,условия!$8:$8,"&gt;="&amp;ACR$8))</f>
        <v>28728.000000000004</v>
      </c>
      <c r="ACS44" s="21">
        <f>IF(ACS$8="",0,ACS40*условия!$R61*SUMIFS(условия!57:57,условия!$7:$7,"&lt;="&amp;ACS$8,условия!$8:$8,"&gt;="&amp;ACS$8))</f>
        <v>28728.000000000004</v>
      </c>
      <c r="ACT44" s="21">
        <f>IF(ACT$8="",0,ACT40*условия!$R61*SUMIFS(условия!57:57,условия!$7:$7,"&lt;="&amp;ACT$8,условия!$8:$8,"&gt;="&amp;ACT$8))</f>
        <v>28728.000000000004</v>
      </c>
      <c r="ACU44" s="21">
        <f>IF(ACU$8="",0,ACU40*условия!$R61*SUMIFS(условия!57:57,условия!$7:$7,"&lt;="&amp;ACU$8,условия!$8:$8,"&gt;="&amp;ACU$8))</f>
        <v>28728.000000000004</v>
      </c>
      <c r="ACV44" s="21">
        <f>IF(ACV$8="",0,ACV40*условия!$R61*SUMIFS(условия!57:57,условия!$7:$7,"&lt;="&amp;ACV$8,условия!$8:$8,"&gt;="&amp;ACV$8))</f>
        <v>28728.000000000004</v>
      </c>
      <c r="ACW44" s="21">
        <f>IF(ACW$8="",0,ACW40*условия!$R61*SUMIFS(условия!57:57,условия!$7:$7,"&lt;="&amp;ACW$8,условия!$8:$8,"&gt;="&amp;ACW$8))</f>
        <v>28728.000000000004</v>
      </c>
      <c r="ACX44" s="21">
        <f>IF(ACX$8="",0,ACX40*условия!$R61*SUMIFS(условия!57:57,условия!$7:$7,"&lt;="&amp;ACX$8,условия!$8:$8,"&gt;="&amp;ACX$8))</f>
        <v>28728.000000000004</v>
      </c>
      <c r="ACY44" s="21">
        <f>IF(ACY$8="",0,ACY40*условия!$R61*SUMIFS(условия!57:57,условия!$7:$7,"&lt;="&amp;ACY$8,условия!$8:$8,"&gt;="&amp;ACY$8))</f>
        <v>31752.000000000004</v>
      </c>
      <c r="ACZ44" s="21">
        <f>IF(ACZ$8="",0,ACZ40*условия!$R61*SUMIFS(условия!57:57,условия!$7:$7,"&lt;="&amp;ACZ$8,условия!$8:$8,"&gt;="&amp;ACZ$8))</f>
        <v>31752.000000000004</v>
      </c>
      <c r="ADA44" s="21">
        <f>IF(ADA$8="",0,ADA40*условия!$R61*SUMIFS(условия!57:57,условия!$7:$7,"&lt;="&amp;ADA$8,условия!$8:$8,"&gt;="&amp;ADA$8))</f>
        <v>31752.000000000004</v>
      </c>
      <c r="ADB44" s="21">
        <f>IF(ADB$8="",0,ADB40*условия!$R61*SUMIFS(условия!57:57,условия!$7:$7,"&lt;="&amp;ADB$8,условия!$8:$8,"&gt;="&amp;ADB$8))</f>
        <v>31752.000000000004</v>
      </c>
      <c r="ADC44" s="21">
        <f>IF(ADC$8="",0,ADC40*условия!$R61*SUMIFS(условия!57:57,условия!$7:$7,"&lt;="&amp;ADC$8,условия!$8:$8,"&gt;="&amp;ADC$8))</f>
        <v>31752.000000000004</v>
      </c>
      <c r="ADD44" s="21">
        <f>IF(ADD$8="",0,ADD40*условия!$R61*SUMIFS(условия!57:57,условия!$7:$7,"&lt;="&amp;ADD$8,условия!$8:$8,"&gt;="&amp;ADD$8))</f>
        <v>31752.000000000004</v>
      </c>
      <c r="ADE44" s="21">
        <f>IF(ADE$8="",0,ADE40*условия!$R61*SUMIFS(условия!57:57,условия!$7:$7,"&lt;="&amp;ADE$8,условия!$8:$8,"&gt;="&amp;ADE$8))</f>
        <v>31752.000000000004</v>
      </c>
      <c r="ADF44" s="21">
        <f>IF(ADF$8="",0,ADF40*условия!$R61*SUMIFS(условия!57:57,условия!$7:$7,"&lt;="&amp;ADF$8,условия!$8:$8,"&gt;="&amp;ADF$8))</f>
        <v>31752.000000000004</v>
      </c>
      <c r="ADG44" s="21">
        <f>IF(ADG$8="",0,ADG40*условия!$R61*SUMIFS(условия!57:57,условия!$7:$7,"&lt;="&amp;ADG$8,условия!$8:$8,"&gt;="&amp;ADG$8))</f>
        <v>31752.000000000004</v>
      </c>
      <c r="ADH44" s="21">
        <f>IF(ADH$8="",0,ADH40*условия!$R61*SUMIFS(условия!57:57,условия!$7:$7,"&lt;="&amp;ADH$8,условия!$8:$8,"&gt;="&amp;ADH$8))</f>
        <v>31752.000000000004</v>
      </c>
      <c r="ADI44" s="21">
        <f>IF(ADI$8="",0,ADI40*условия!$R61*SUMIFS(условия!57:57,условия!$7:$7,"&lt;="&amp;ADI$8,условия!$8:$8,"&gt;="&amp;ADI$8))</f>
        <v>31752.000000000004</v>
      </c>
      <c r="ADJ44" s="21">
        <f>IF(ADJ$8="",0,ADJ40*условия!$R61*SUMIFS(условия!57:57,условия!$7:$7,"&lt;="&amp;ADJ$8,условия!$8:$8,"&gt;="&amp;ADJ$8))</f>
        <v>31752.000000000004</v>
      </c>
      <c r="ADK44" s="21">
        <f>IF(ADK$8="",0,ADK40*условия!$R61*SUMIFS(условия!57:57,условия!$7:$7,"&lt;="&amp;ADK$8,условия!$8:$8,"&gt;="&amp;ADK$8))</f>
        <v>31752.000000000004</v>
      </c>
      <c r="ADL44" s="21">
        <f>IF(ADL$8="",0,ADL40*условия!$R61*SUMIFS(условия!57:57,условия!$7:$7,"&lt;="&amp;ADL$8,условия!$8:$8,"&gt;="&amp;ADL$8))</f>
        <v>31752.000000000004</v>
      </c>
      <c r="ADM44" s="21">
        <f>IF(ADM$8="",0,ADM40*условия!$R61*SUMIFS(условия!57:57,условия!$7:$7,"&lt;="&amp;ADM$8,условия!$8:$8,"&gt;="&amp;ADM$8))</f>
        <v>31752.000000000004</v>
      </c>
      <c r="ADN44" s="21">
        <f>IF(ADN$8="",0,ADN40*условия!$R61*SUMIFS(условия!57:57,условия!$7:$7,"&lt;="&amp;ADN$8,условия!$8:$8,"&gt;="&amp;ADN$8))</f>
        <v>31752.000000000004</v>
      </c>
      <c r="ADO44" s="21">
        <f>IF(ADO$8="",0,ADO40*условия!$R61*SUMIFS(условия!57:57,условия!$7:$7,"&lt;="&amp;ADO$8,условия!$8:$8,"&gt;="&amp;ADO$8))</f>
        <v>31752.000000000004</v>
      </c>
      <c r="ADP44" s="21">
        <f>IF(ADP$8="",0,ADP40*условия!$R61*SUMIFS(условия!57:57,условия!$7:$7,"&lt;="&amp;ADP$8,условия!$8:$8,"&gt;="&amp;ADP$8))</f>
        <v>31752.000000000004</v>
      </c>
      <c r="ADQ44" s="21">
        <f>IF(ADQ$8="",0,ADQ40*условия!$R61*SUMIFS(условия!57:57,условия!$7:$7,"&lt;="&amp;ADQ$8,условия!$8:$8,"&gt;="&amp;ADQ$8))</f>
        <v>31752.000000000004</v>
      </c>
      <c r="ADR44" s="21">
        <f>IF(ADR$8="",0,ADR40*условия!$R61*SUMIFS(условия!57:57,условия!$7:$7,"&lt;="&amp;ADR$8,условия!$8:$8,"&gt;="&amp;ADR$8))</f>
        <v>31752.000000000004</v>
      </c>
      <c r="ADS44" s="21">
        <f>IF(ADS$8="",0,ADS40*условия!$R61*SUMIFS(условия!57:57,условия!$7:$7,"&lt;="&amp;ADS$8,условия!$8:$8,"&gt;="&amp;ADS$8))</f>
        <v>31752.000000000004</v>
      </c>
      <c r="ADT44" s="21">
        <f>IF(ADT$8="",0,ADT40*условия!$R61*SUMIFS(условия!57:57,условия!$7:$7,"&lt;="&amp;ADT$8,условия!$8:$8,"&gt;="&amp;ADT$8))</f>
        <v>31752.000000000004</v>
      </c>
      <c r="ADU44" s="21">
        <f>IF(ADU$8="",0,ADU40*условия!$R61*SUMIFS(условия!57:57,условия!$7:$7,"&lt;="&amp;ADU$8,условия!$8:$8,"&gt;="&amp;ADU$8))</f>
        <v>31752.000000000004</v>
      </c>
      <c r="ADV44" s="21">
        <f>IF(ADV$8="",0,ADV40*условия!$R61*SUMIFS(условия!57:57,условия!$7:$7,"&lt;="&amp;ADV$8,условия!$8:$8,"&gt;="&amp;ADV$8))</f>
        <v>31752.000000000004</v>
      </c>
      <c r="ADW44" s="21">
        <f>IF(ADW$8="",0,ADW40*условия!$R61*SUMIFS(условия!57:57,условия!$7:$7,"&lt;="&amp;ADW$8,условия!$8:$8,"&gt;="&amp;ADW$8))</f>
        <v>31752.000000000004</v>
      </c>
      <c r="ADX44" s="21">
        <f>IF(ADX$8="",0,ADX40*условия!$R61*SUMIFS(условия!57:57,условия!$7:$7,"&lt;="&amp;ADX$8,условия!$8:$8,"&gt;="&amp;ADX$8))</f>
        <v>31752.000000000004</v>
      </c>
      <c r="ADY44" s="21">
        <f>IF(ADY$8="",0,ADY40*условия!$R61*SUMIFS(условия!57:57,условия!$7:$7,"&lt;="&amp;ADY$8,условия!$8:$8,"&gt;="&amp;ADY$8))</f>
        <v>31752.000000000004</v>
      </c>
      <c r="ADZ44" s="21">
        <f>IF(ADZ$8="",0,ADZ40*условия!$R61*SUMIFS(условия!57:57,условия!$7:$7,"&lt;="&amp;ADZ$8,условия!$8:$8,"&gt;="&amp;ADZ$8))</f>
        <v>31752.000000000004</v>
      </c>
      <c r="AEA44" s="21">
        <f>IF(AEA$8="",0,AEA40*условия!$R61*SUMIFS(условия!57:57,условия!$7:$7,"&lt;="&amp;AEA$8,условия!$8:$8,"&gt;="&amp;AEA$8))</f>
        <v>31752.000000000004</v>
      </c>
      <c r="AEB44" s="21">
        <f>IF(AEB$8="",0,AEB40*условия!$R61*SUMIFS(условия!57:57,условия!$7:$7,"&lt;="&amp;AEB$8,условия!$8:$8,"&gt;="&amp;AEB$8))</f>
        <v>31752.000000000004</v>
      </c>
      <c r="AEC44" s="21">
        <f>IF(AEC$8="",0,AEC40*условия!$R61*SUMIFS(условия!57:57,условия!$7:$7,"&lt;="&amp;AEC$8,условия!$8:$8,"&gt;="&amp;AEC$8))</f>
        <v>31752.000000000004</v>
      </c>
      <c r="AED44" s="21">
        <f>IF(AED$8="",0,AED40*условия!$R61*SUMIFS(условия!57:57,условия!$7:$7,"&lt;="&amp;AED$8,условия!$8:$8,"&gt;="&amp;AED$8))</f>
        <v>52164.000000000007</v>
      </c>
      <c r="AEE44" s="21">
        <f>IF(AEE$8="",0,AEE40*условия!$R61*SUMIFS(условия!57:57,условия!$7:$7,"&lt;="&amp;AEE$8,условия!$8:$8,"&gt;="&amp;AEE$8))</f>
        <v>52164.000000000007</v>
      </c>
      <c r="AEF44" s="21">
        <f>IF(AEF$8="",0,AEF40*условия!$R61*SUMIFS(условия!57:57,условия!$7:$7,"&lt;="&amp;AEF$8,условия!$8:$8,"&gt;="&amp;AEF$8))</f>
        <v>52164.000000000007</v>
      </c>
      <c r="AEG44" s="21">
        <f>IF(AEG$8="",0,AEG40*условия!$R61*SUMIFS(условия!57:57,условия!$7:$7,"&lt;="&amp;AEG$8,условия!$8:$8,"&gt;="&amp;AEG$8))</f>
        <v>52164.000000000007</v>
      </c>
      <c r="AEH44" s="21">
        <f>IF(AEH$8="",0,AEH40*условия!$R61*SUMIFS(условия!57:57,условия!$7:$7,"&lt;="&amp;AEH$8,условия!$8:$8,"&gt;="&amp;AEH$8))</f>
        <v>52164.000000000007</v>
      </c>
      <c r="AEI44" s="21">
        <f>IF(AEI$8="",0,AEI40*условия!$R61*SUMIFS(условия!57:57,условия!$7:$7,"&lt;="&amp;AEI$8,условия!$8:$8,"&gt;="&amp;AEI$8))</f>
        <v>52164.000000000007</v>
      </c>
      <c r="AEJ44" s="21">
        <f>IF(AEJ$8="",0,AEJ40*условия!$R61*SUMIFS(условия!57:57,условия!$7:$7,"&lt;="&amp;AEJ$8,условия!$8:$8,"&gt;="&amp;AEJ$8))</f>
        <v>52164.000000000007</v>
      </c>
      <c r="AEK44" s="21">
        <f>IF(AEK$8="",0,AEK40*условия!$R61*SUMIFS(условия!57:57,условия!$7:$7,"&lt;="&amp;AEK$8,условия!$8:$8,"&gt;="&amp;AEK$8))</f>
        <v>52164.000000000007</v>
      </c>
      <c r="AEL44" s="21">
        <f>IF(AEL$8="",0,AEL40*условия!$R61*SUMIFS(условия!57:57,условия!$7:$7,"&lt;="&amp;AEL$8,условия!$8:$8,"&gt;="&amp;AEL$8))</f>
        <v>52164.000000000007</v>
      </c>
      <c r="AEM44" s="21">
        <f>IF(AEM$8="",0,AEM40*условия!$R61*SUMIFS(условия!57:57,условия!$7:$7,"&lt;="&amp;AEM$8,условия!$8:$8,"&gt;="&amp;AEM$8))</f>
        <v>52164.000000000007</v>
      </c>
      <c r="AEN44" s="21">
        <f>IF(AEN$8="",0,AEN40*условия!$R61*SUMIFS(условия!57:57,условия!$7:$7,"&lt;="&amp;AEN$8,условия!$8:$8,"&gt;="&amp;AEN$8))</f>
        <v>52164.000000000007</v>
      </c>
      <c r="AEO44" s="21">
        <f>IF(AEO$8="",0,AEO40*условия!$R61*SUMIFS(условия!57:57,условия!$7:$7,"&lt;="&amp;AEO$8,условия!$8:$8,"&gt;="&amp;AEO$8))</f>
        <v>52164.000000000007</v>
      </c>
      <c r="AEP44" s="21">
        <f>IF(AEP$8="",0,AEP40*условия!$R61*SUMIFS(условия!57:57,условия!$7:$7,"&lt;="&amp;AEP$8,условия!$8:$8,"&gt;="&amp;AEP$8))</f>
        <v>52164.000000000007</v>
      </c>
      <c r="AEQ44" s="21">
        <f>IF(AEQ$8="",0,AEQ40*условия!$R61*SUMIFS(условия!57:57,условия!$7:$7,"&lt;="&amp;AEQ$8,условия!$8:$8,"&gt;="&amp;AEQ$8))</f>
        <v>52164.000000000007</v>
      </c>
      <c r="AER44" s="21">
        <f>IF(AER$8="",0,AER40*условия!$R61*SUMIFS(условия!57:57,условия!$7:$7,"&lt;="&amp;AER$8,условия!$8:$8,"&gt;="&amp;AER$8))</f>
        <v>52164.000000000007</v>
      </c>
      <c r="AES44" s="21">
        <f>IF(AES$8="",0,AES40*условия!$R61*SUMIFS(условия!57:57,условия!$7:$7,"&lt;="&amp;AES$8,условия!$8:$8,"&gt;="&amp;AES$8))</f>
        <v>52164.000000000007</v>
      </c>
      <c r="AET44" s="21">
        <f>IF(AET$8="",0,AET40*условия!$R61*SUMIFS(условия!57:57,условия!$7:$7,"&lt;="&amp;AET$8,условия!$8:$8,"&gt;="&amp;AET$8))</f>
        <v>52164.000000000007</v>
      </c>
      <c r="AEU44" s="21">
        <f>IF(AEU$8="",0,AEU40*условия!$R61*SUMIFS(условия!57:57,условия!$7:$7,"&lt;="&amp;AEU$8,условия!$8:$8,"&gt;="&amp;AEU$8))</f>
        <v>52164.000000000007</v>
      </c>
      <c r="AEV44" s="21">
        <f>IF(AEV$8="",0,AEV40*условия!$R61*SUMIFS(условия!57:57,условия!$7:$7,"&lt;="&amp;AEV$8,условия!$8:$8,"&gt;="&amp;AEV$8))</f>
        <v>52164.000000000007</v>
      </c>
      <c r="AEW44" s="21">
        <f>IF(AEW$8="",0,AEW40*условия!$R61*SUMIFS(условия!57:57,условия!$7:$7,"&lt;="&amp;AEW$8,условия!$8:$8,"&gt;="&amp;AEW$8))</f>
        <v>52164.000000000007</v>
      </c>
      <c r="AEX44" s="21">
        <f>IF(AEX$8="",0,AEX40*условия!$R61*SUMIFS(условия!57:57,условия!$7:$7,"&lt;="&amp;AEX$8,условия!$8:$8,"&gt;="&amp;AEX$8))</f>
        <v>52164.000000000007</v>
      </c>
      <c r="AEY44" s="21">
        <f>IF(AEY$8="",0,AEY40*условия!$R61*SUMIFS(условия!57:57,условия!$7:$7,"&lt;="&amp;AEY$8,условия!$8:$8,"&gt;="&amp;AEY$8))</f>
        <v>52164.000000000007</v>
      </c>
      <c r="AEZ44" s="21">
        <f>IF(AEZ$8="",0,AEZ40*условия!$R61*SUMIFS(условия!57:57,условия!$7:$7,"&lt;="&amp;AEZ$8,условия!$8:$8,"&gt;="&amp;AEZ$8))</f>
        <v>52164.000000000007</v>
      </c>
      <c r="AFA44" s="21">
        <f>IF(AFA$8="",0,AFA40*условия!$R61*SUMIFS(условия!57:57,условия!$7:$7,"&lt;="&amp;AFA$8,условия!$8:$8,"&gt;="&amp;AFA$8))</f>
        <v>52164.000000000007</v>
      </c>
      <c r="AFB44" s="21">
        <f>IF(AFB$8="",0,AFB40*условия!$R61*SUMIFS(условия!57:57,условия!$7:$7,"&lt;="&amp;AFB$8,условия!$8:$8,"&gt;="&amp;AFB$8))</f>
        <v>52164.000000000007</v>
      </c>
      <c r="AFC44" s="21">
        <f>IF(AFC$8="",0,AFC40*условия!$R61*SUMIFS(условия!57:57,условия!$7:$7,"&lt;="&amp;AFC$8,условия!$8:$8,"&gt;="&amp;AFC$8))</f>
        <v>52164.000000000007</v>
      </c>
      <c r="AFD44" s="21">
        <f>IF(AFD$8="",0,AFD40*условия!$R61*SUMIFS(условия!57:57,условия!$7:$7,"&lt;="&amp;AFD$8,условия!$8:$8,"&gt;="&amp;AFD$8))</f>
        <v>52164.000000000007</v>
      </c>
      <c r="AFE44" s="21">
        <f>IF(AFE$8="",0,AFE40*условия!$R61*SUMIFS(условия!57:57,условия!$7:$7,"&lt;="&amp;AFE$8,условия!$8:$8,"&gt;="&amp;AFE$8))</f>
        <v>52164.000000000007</v>
      </c>
      <c r="AFF44" s="21">
        <f>IF(AFF$8="",0,AFF40*условия!$R61*SUMIFS(условия!57:57,условия!$7:$7,"&lt;="&amp;AFF$8,условия!$8:$8,"&gt;="&amp;AFF$8))</f>
        <v>52164.000000000007</v>
      </c>
      <c r="AFG44" s="21">
        <f>IF(AFG$8="",0,AFG40*условия!$R61*SUMIFS(условия!57:57,условия!$7:$7,"&lt;="&amp;AFG$8,условия!$8:$8,"&gt;="&amp;AFG$8))</f>
        <v>52164.000000000007</v>
      </c>
    </row>
    <row r="45" spans="1:839" s="42" customFormat="1" ht="6" customHeight="1" x14ac:dyDescent="0.25">
      <c r="A45" s="21"/>
      <c r="B45" s="21"/>
      <c r="C45" s="21"/>
      <c r="D45" s="49"/>
      <c r="E45" s="21"/>
      <c r="F45" s="21"/>
      <c r="G45" s="21"/>
      <c r="H45" s="21"/>
      <c r="I45" s="21"/>
      <c r="J45" s="21"/>
      <c r="K45" s="41"/>
      <c r="L45" s="21"/>
      <c r="M45" s="21"/>
      <c r="N45" s="21"/>
      <c r="O45" s="21"/>
      <c r="P45" s="21"/>
      <c r="Q45" s="4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</row>
    <row r="46" spans="1:839" s="42" customFormat="1" x14ac:dyDescent="0.25">
      <c r="A46" s="21"/>
      <c r="B46" s="21"/>
      <c r="C46" s="21"/>
      <c r="D46" s="49"/>
      <c r="E46" s="21" t="str">
        <f>структура!$G$32</f>
        <v>даты возвратов займов в срок</v>
      </c>
      <c r="F46" s="21"/>
      <c r="G46" s="21" t="str">
        <f>структура!$J$10</f>
        <v>повторный заем</v>
      </c>
      <c r="H46" s="21"/>
      <c r="I46" s="21" t="str">
        <f>IF($E46="","",INDEX(структура!$H$10:$H$153,SUMIFS(структура!$C$10:$C$153,структура!$G$10:$G$153,$E46)))</f>
        <v>дата</v>
      </c>
      <c r="J46" s="21"/>
      <c r="K46" s="41"/>
      <c r="L46" s="21"/>
      <c r="M46" s="21"/>
      <c r="N46" s="21"/>
      <c r="O46" s="21"/>
      <c r="P46" s="21"/>
      <c r="Q46" s="41"/>
      <c r="R46" s="13">
        <f>IF(R$8="",0,R$8+SUMIFS(условия!55:55,условия!$7:$7,"&lt;="&amp;R$8,условия!$8:$8,"&gt;="&amp;R$8))</f>
        <v>44398</v>
      </c>
      <c r="S46" s="13">
        <f>IF(S$8="",0,S$8+SUMIFS(условия!55:55,условия!$7:$7,"&lt;="&amp;S$8,условия!$8:$8,"&gt;="&amp;S$8))</f>
        <v>44399</v>
      </c>
      <c r="T46" s="13">
        <f>IF(T$8="",0,T$8+SUMIFS(условия!55:55,условия!$7:$7,"&lt;="&amp;T$8,условия!$8:$8,"&gt;="&amp;T$8))</f>
        <v>44400</v>
      </c>
      <c r="U46" s="13">
        <f>IF(U$8="",0,U$8+SUMIFS(условия!55:55,условия!$7:$7,"&lt;="&amp;U$8,условия!$8:$8,"&gt;="&amp;U$8))</f>
        <v>44401</v>
      </c>
      <c r="V46" s="13">
        <f>IF(V$8="",0,V$8+SUMIFS(условия!55:55,условия!$7:$7,"&lt;="&amp;V$8,условия!$8:$8,"&gt;="&amp;V$8))</f>
        <v>44402</v>
      </c>
      <c r="W46" s="13">
        <f>IF(W$8="",0,W$8+SUMIFS(условия!55:55,условия!$7:$7,"&lt;="&amp;W$8,условия!$8:$8,"&gt;="&amp;W$8))</f>
        <v>44403</v>
      </c>
      <c r="X46" s="13">
        <f>IF(X$8="",0,X$8+SUMIFS(условия!55:55,условия!$7:$7,"&lt;="&amp;X$8,условия!$8:$8,"&gt;="&amp;X$8))</f>
        <v>44404</v>
      </c>
      <c r="Y46" s="13">
        <f>IF(Y$8="",0,Y$8+SUMIFS(условия!55:55,условия!$7:$7,"&lt;="&amp;Y$8,условия!$8:$8,"&gt;="&amp;Y$8))</f>
        <v>44405</v>
      </c>
      <c r="Z46" s="13">
        <f>IF(Z$8="",0,Z$8+SUMIFS(условия!55:55,условия!$7:$7,"&lt;="&amp;Z$8,условия!$8:$8,"&gt;="&amp;Z$8))</f>
        <v>44406</v>
      </c>
      <c r="AA46" s="13">
        <f>IF(AA$8="",0,AA$8+SUMIFS(условия!55:55,условия!$7:$7,"&lt;="&amp;AA$8,условия!$8:$8,"&gt;="&amp;AA$8))</f>
        <v>44407</v>
      </c>
      <c r="AB46" s="13">
        <f>IF(AB$8="",0,AB$8+SUMIFS(условия!55:55,условия!$7:$7,"&lt;="&amp;AB$8,условия!$8:$8,"&gt;="&amp;AB$8))</f>
        <v>44408</v>
      </c>
      <c r="AC46" s="13">
        <f>IF(AC$8="",0,AC$8+SUMIFS(условия!55:55,условия!$7:$7,"&lt;="&amp;AC$8,условия!$8:$8,"&gt;="&amp;AC$8))</f>
        <v>44409</v>
      </c>
      <c r="AD46" s="13">
        <f>IF(AD$8="",0,AD$8+SUMIFS(условия!55:55,условия!$7:$7,"&lt;="&amp;AD$8,условия!$8:$8,"&gt;="&amp;AD$8))</f>
        <v>44410</v>
      </c>
      <c r="AE46" s="13">
        <f>IF(AE$8="",0,AE$8+SUMIFS(условия!55:55,условия!$7:$7,"&lt;="&amp;AE$8,условия!$8:$8,"&gt;="&amp;AE$8))</f>
        <v>44411</v>
      </c>
      <c r="AF46" s="13">
        <f>IF(AF$8="",0,AF$8+SUMIFS(условия!55:55,условия!$7:$7,"&lt;="&amp;AF$8,условия!$8:$8,"&gt;="&amp;AF$8))</f>
        <v>44412</v>
      </c>
      <c r="AG46" s="13">
        <f>IF(AG$8="",0,AG$8+SUMIFS(условия!55:55,условия!$7:$7,"&lt;="&amp;AG$8,условия!$8:$8,"&gt;="&amp;AG$8))</f>
        <v>44413</v>
      </c>
      <c r="AH46" s="13">
        <f>IF(AH$8="",0,AH$8+SUMIFS(условия!55:55,условия!$7:$7,"&lt;="&amp;AH$8,условия!$8:$8,"&gt;="&amp;AH$8))</f>
        <v>44414</v>
      </c>
      <c r="AI46" s="13">
        <f>IF(AI$8="",0,AI$8+SUMIFS(условия!55:55,условия!$7:$7,"&lt;="&amp;AI$8,условия!$8:$8,"&gt;="&amp;AI$8))</f>
        <v>44415</v>
      </c>
      <c r="AJ46" s="13">
        <f>IF(AJ$8="",0,AJ$8+SUMIFS(условия!55:55,условия!$7:$7,"&lt;="&amp;AJ$8,условия!$8:$8,"&gt;="&amp;AJ$8))</f>
        <v>44416</v>
      </c>
      <c r="AK46" s="13">
        <f>IF(AK$8="",0,AK$8+SUMIFS(условия!55:55,условия!$7:$7,"&lt;="&amp;AK$8,условия!$8:$8,"&gt;="&amp;AK$8))</f>
        <v>44417</v>
      </c>
      <c r="AL46" s="13">
        <f>IF(AL$8="",0,AL$8+SUMIFS(условия!55:55,условия!$7:$7,"&lt;="&amp;AL$8,условия!$8:$8,"&gt;="&amp;AL$8))</f>
        <v>44418</v>
      </c>
      <c r="AM46" s="13">
        <f>IF(AM$8="",0,AM$8+SUMIFS(условия!55:55,условия!$7:$7,"&lt;="&amp;AM$8,условия!$8:$8,"&gt;="&amp;AM$8))</f>
        <v>44419</v>
      </c>
      <c r="AN46" s="13">
        <f>IF(AN$8="",0,AN$8+SUMIFS(условия!55:55,условия!$7:$7,"&lt;="&amp;AN$8,условия!$8:$8,"&gt;="&amp;AN$8))</f>
        <v>44420</v>
      </c>
      <c r="AO46" s="13">
        <f>IF(AO$8="",0,AO$8+SUMIFS(условия!55:55,условия!$7:$7,"&lt;="&amp;AO$8,условия!$8:$8,"&gt;="&amp;AO$8))</f>
        <v>44421</v>
      </c>
      <c r="AP46" s="13">
        <f>IF(AP$8="",0,AP$8+SUMIFS(условия!55:55,условия!$7:$7,"&lt;="&amp;AP$8,условия!$8:$8,"&gt;="&amp;AP$8))</f>
        <v>44422</v>
      </c>
      <c r="AQ46" s="13">
        <f>IF(AQ$8="",0,AQ$8+SUMIFS(условия!55:55,условия!$7:$7,"&lt;="&amp;AQ$8,условия!$8:$8,"&gt;="&amp;AQ$8))</f>
        <v>44423</v>
      </c>
      <c r="AR46" s="13">
        <f>IF(AR$8="",0,AR$8+SUMIFS(условия!55:55,условия!$7:$7,"&lt;="&amp;AR$8,условия!$8:$8,"&gt;="&amp;AR$8))</f>
        <v>44424</v>
      </c>
      <c r="AS46" s="13">
        <f>IF(AS$8="",0,AS$8+SUMIFS(условия!55:55,условия!$7:$7,"&lt;="&amp;AS$8,условия!$8:$8,"&gt;="&amp;AS$8))</f>
        <v>44425</v>
      </c>
      <c r="AT46" s="13">
        <f>IF(AT$8="",0,AT$8+SUMIFS(условия!55:55,условия!$7:$7,"&lt;="&amp;AT$8,условия!$8:$8,"&gt;="&amp;AT$8))</f>
        <v>44426</v>
      </c>
      <c r="AU46" s="13">
        <f>IF(AU$8="",0,AU$8+SUMIFS(условия!55:55,условия!$7:$7,"&lt;="&amp;AU$8,условия!$8:$8,"&gt;="&amp;AU$8))</f>
        <v>44427</v>
      </c>
      <c r="AV46" s="13">
        <f>IF(AV$8="",0,AV$8+SUMIFS(условия!55:55,условия!$7:$7,"&lt;="&amp;AV$8,условия!$8:$8,"&gt;="&amp;AV$8))</f>
        <v>44428</v>
      </c>
      <c r="AW46" s="13">
        <f>IF(AW$8="",0,AW$8+SUMIFS(условия!55:55,условия!$7:$7,"&lt;="&amp;AW$8,условия!$8:$8,"&gt;="&amp;AW$8))</f>
        <v>44429</v>
      </c>
      <c r="AX46" s="13">
        <f>IF(AX$8="",0,AX$8+SUMIFS(условия!55:55,условия!$7:$7,"&lt;="&amp;AX$8,условия!$8:$8,"&gt;="&amp;AX$8))</f>
        <v>44430</v>
      </c>
      <c r="AY46" s="13">
        <f>IF(AY$8="",0,AY$8+SUMIFS(условия!55:55,условия!$7:$7,"&lt;="&amp;AY$8,условия!$8:$8,"&gt;="&amp;AY$8))</f>
        <v>44431</v>
      </c>
      <c r="AZ46" s="13">
        <f>IF(AZ$8="",0,AZ$8+SUMIFS(условия!55:55,условия!$7:$7,"&lt;="&amp;AZ$8,условия!$8:$8,"&gt;="&amp;AZ$8))</f>
        <v>44432</v>
      </c>
      <c r="BA46" s="13">
        <f>IF(BA$8="",0,BA$8+SUMIFS(условия!55:55,условия!$7:$7,"&lt;="&amp;BA$8,условия!$8:$8,"&gt;="&amp;BA$8))</f>
        <v>44433</v>
      </c>
      <c r="BB46" s="13">
        <f>IF(BB$8="",0,BB$8+SUMIFS(условия!55:55,условия!$7:$7,"&lt;="&amp;BB$8,условия!$8:$8,"&gt;="&amp;BB$8))</f>
        <v>44434</v>
      </c>
      <c r="BC46" s="13">
        <f>IF(BC$8="",0,BC$8+SUMIFS(условия!55:55,условия!$7:$7,"&lt;="&amp;BC$8,условия!$8:$8,"&gt;="&amp;BC$8))</f>
        <v>44435</v>
      </c>
      <c r="BD46" s="13">
        <f>IF(BD$8="",0,BD$8+SUMIFS(условия!55:55,условия!$7:$7,"&lt;="&amp;BD$8,условия!$8:$8,"&gt;="&amp;BD$8))</f>
        <v>44436</v>
      </c>
      <c r="BE46" s="13">
        <f>IF(BE$8="",0,BE$8+SUMIFS(условия!55:55,условия!$7:$7,"&lt;="&amp;BE$8,условия!$8:$8,"&gt;="&amp;BE$8))</f>
        <v>44437</v>
      </c>
      <c r="BF46" s="13">
        <f>IF(BF$8="",0,BF$8+SUMIFS(условия!55:55,условия!$7:$7,"&lt;="&amp;BF$8,условия!$8:$8,"&gt;="&amp;BF$8))</f>
        <v>44438</v>
      </c>
      <c r="BG46" s="13">
        <f>IF(BG$8="",0,BG$8+SUMIFS(условия!55:55,условия!$7:$7,"&lt;="&amp;BG$8,условия!$8:$8,"&gt;="&amp;BG$8))</f>
        <v>44439</v>
      </c>
      <c r="BH46" s="13">
        <f>IF(BH$8="",0,BH$8+SUMIFS(условия!55:55,условия!$7:$7,"&lt;="&amp;BH$8,условия!$8:$8,"&gt;="&amp;BH$8))</f>
        <v>44440</v>
      </c>
      <c r="BI46" s="13">
        <f>IF(BI$8="",0,BI$8+SUMIFS(условия!55:55,условия!$7:$7,"&lt;="&amp;BI$8,условия!$8:$8,"&gt;="&amp;BI$8))</f>
        <v>44441</v>
      </c>
      <c r="BJ46" s="13">
        <f>IF(BJ$8="",0,BJ$8+SUMIFS(условия!55:55,условия!$7:$7,"&lt;="&amp;BJ$8,условия!$8:$8,"&gt;="&amp;BJ$8))</f>
        <v>44442</v>
      </c>
      <c r="BK46" s="13">
        <f>IF(BK$8="",0,BK$8+SUMIFS(условия!55:55,условия!$7:$7,"&lt;="&amp;BK$8,условия!$8:$8,"&gt;="&amp;BK$8))</f>
        <v>44443</v>
      </c>
      <c r="BL46" s="13">
        <f>IF(BL$8="",0,BL$8+SUMIFS(условия!55:55,условия!$7:$7,"&lt;="&amp;BL$8,условия!$8:$8,"&gt;="&amp;BL$8))</f>
        <v>44444</v>
      </c>
      <c r="BM46" s="13">
        <f>IF(BM$8="",0,BM$8+SUMIFS(условия!55:55,условия!$7:$7,"&lt;="&amp;BM$8,условия!$8:$8,"&gt;="&amp;BM$8))</f>
        <v>44445</v>
      </c>
      <c r="BN46" s="13">
        <f>IF(BN$8="",0,BN$8+SUMIFS(условия!55:55,условия!$7:$7,"&lt;="&amp;BN$8,условия!$8:$8,"&gt;="&amp;BN$8))</f>
        <v>44446</v>
      </c>
      <c r="BO46" s="13">
        <f>IF(BO$8="",0,BO$8+SUMIFS(условия!55:55,условия!$7:$7,"&lt;="&amp;BO$8,условия!$8:$8,"&gt;="&amp;BO$8))</f>
        <v>44447</v>
      </c>
      <c r="BP46" s="13">
        <f>IF(BP$8="",0,BP$8+SUMIFS(условия!55:55,условия!$7:$7,"&lt;="&amp;BP$8,условия!$8:$8,"&gt;="&amp;BP$8))</f>
        <v>44448</v>
      </c>
      <c r="BQ46" s="13">
        <f>IF(BQ$8="",0,BQ$8+SUMIFS(условия!55:55,условия!$7:$7,"&lt;="&amp;BQ$8,условия!$8:$8,"&gt;="&amp;BQ$8))</f>
        <v>44449</v>
      </c>
      <c r="BR46" s="13">
        <f>IF(BR$8="",0,BR$8+SUMIFS(условия!55:55,условия!$7:$7,"&lt;="&amp;BR$8,условия!$8:$8,"&gt;="&amp;BR$8))</f>
        <v>44450</v>
      </c>
      <c r="BS46" s="13">
        <f>IF(BS$8="",0,BS$8+SUMIFS(условия!55:55,условия!$7:$7,"&lt;="&amp;BS$8,условия!$8:$8,"&gt;="&amp;BS$8))</f>
        <v>44451</v>
      </c>
      <c r="BT46" s="13">
        <f>IF(BT$8="",0,BT$8+SUMIFS(условия!55:55,условия!$7:$7,"&lt;="&amp;BT$8,условия!$8:$8,"&gt;="&amp;BT$8))</f>
        <v>44452</v>
      </c>
      <c r="BU46" s="13">
        <f>IF(BU$8="",0,BU$8+SUMIFS(условия!55:55,условия!$7:$7,"&lt;="&amp;BU$8,условия!$8:$8,"&gt;="&amp;BU$8))</f>
        <v>44453</v>
      </c>
      <c r="BV46" s="13">
        <f>IF(BV$8="",0,BV$8+SUMIFS(условия!55:55,условия!$7:$7,"&lt;="&amp;BV$8,условия!$8:$8,"&gt;="&amp;BV$8))</f>
        <v>44454</v>
      </c>
      <c r="BW46" s="13">
        <f>IF(BW$8="",0,BW$8+SUMIFS(условия!55:55,условия!$7:$7,"&lt;="&amp;BW$8,условия!$8:$8,"&gt;="&amp;BW$8))</f>
        <v>44455</v>
      </c>
      <c r="BX46" s="13">
        <f>IF(BX$8="",0,BX$8+SUMIFS(условия!55:55,условия!$7:$7,"&lt;="&amp;BX$8,условия!$8:$8,"&gt;="&amp;BX$8))</f>
        <v>44456</v>
      </c>
      <c r="BY46" s="13">
        <f>IF(BY$8="",0,BY$8+SUMIFS(условия!55:55,условия!$7:$7,"&lt;="&amp;BY$8,условия!$8:$8,"&gt;="&amp;BY$8))</f>
        <v>44457</v>
      </c>
      <c r="BZ46" s="13">
        <f>IF(BZ$8="",0,BZ$8+SUMIFS(условия!55:55,условия!$7:$7,"&lt;="&amp;BZ$8,условия!$8:$8,"&gt;="&amp;BZ$8))</f>
        <v>44458</v>
      </c>
      <c r="CA46" s="13">
        <f>IF(CA$8="",0,CA$8+SUMIFS(условия!55:55,условия!$7:$7,"&lt;="&amp;CA$8,условия!$8:$8,"&gt;="&amp;CA$8))</f>
        <v>44459</v>
      </c>
      <c r="CB46" s="13">
        <f>IF(CB$8="",0,CB$8+SUMIFS(условия!55:55,условия!$7:$7,"&lt;="&amp;CB$8,условия!$8:$8,"&gt;="&amp;CB$8))</f>
        <v>44460</v>
      </c>
      <c r="CC46" s="13">
        <f>IF(CC$8="",0,CC$8+SUMIFS(условия!55:55,условия!$7:$7,"&lt;="&amp;CC$8,условия!$8:$8,"&gt;="&amp;CC$8))</f>
        <v>44461</v>
      </c>
      <c r="CD46" s="13">
        <f>IF(CD$8="",0,CD$8+SUMIFS(условия!55:55,условия!$7:$7,"&lt;="&amp;CD$8,условия!$8:$8,"&gt;="&amp;CD$8))</f>
        <v>44462</v>
      </c>
      <c r="CE46" s="13">
        <f>IF(CE$8="",0,CE$8+SUMIFS(условия!55:55,условия!$7:$7,"&lt;="&amp;CE$8,условия!$8:$8,"&gt;="&amp;CE$8))</f>
        <v>44463</v>
      </c>
      <c r="CF46" s="13">
        <f>IF(CF$8="",0,CF$8+SUMIFS(условия!55:55,условия!$7:$7,"&lt;="&amp;CF$8,условия!$8:$8,"&gt;="&amp;CF$8))</f>
        <v>44464</v>
      </c>
      <c r="CG46" s="13">
        <f>IF(CG$8="",0,CG$8+SUMIFS(условия!55:55,условия!$7:$7,"&lt;="&amp;CG$8,условия!$8:$8,"&gt;="&amp;CG$8))</f>
        <v>44465</v>
      </c>
      <c r="CH46" s="13">
        <f>IF(CH$8="",0,CH$8+SUMIFS(условия!55:55,условия!$7:$7,"&lt;="&amp;CH$8,условия!$8:$8,"&gt;="&amp;CH$8))</f>
        <v>44466</v>
      </c>
      <c r="CI46" s="13">
        <f>IF(CI$8="",0,CI$8+SUMIFS(условия!55:55,условия!$7:$7,"&lt;="&amp;CI$8,условия!$8:$8,"&gt;="&amp;CI$8))</f>
        <v>44467</v>
      </c>
      <c r="CJ46" s="13">
        <f>IF(CJ$8="",0,CJ$8+SUMIFS(условия!55:55,условия!$7:$7,"&lt;="&amp;CJ$8,условия!$8:$8,"&gt;="&amp;CJ$8))</f>
        <v>44468</v>
      </c>
      <c r="CK46" s="13">
        <f>IF(CK$8="",0,CK$8+SUMIFS(условия!55:55,условия!$7:$7,"&lt;="&amp;CK$8,условия!$8:$8,"&gt;="&amp;CK$8))</f>
        <v>44469</v>
      </c>
      <c r="CL46" s="13">
        <f>IF(CL$8="",0,CL$8+SUMIFS(условия!55:55,условия!$7:$7,"&lt;="&amp;CL$8,условия!$8:$8,"&gt;="&amp;CL$8))</f>
        <v>44470</v>
      </c>
      <c r="CM46" s="13">
        <f>IF(CM$8="",0,CM$8+SUMIFS(условия!55:55,условия!$7:$7,"&lt;="&amp;CM$8,условия!$8:$8,"&gt;="&amp;CM$8))</f>
        <v>44471</v>
      </c>
      <c r="CN46" s="13">
        <f>IF(CN$8="",0,CN$8+SUMIFS(условия!55:55,условия!$7:$7,"&lt;="&amp;CN$8,условия!$8:$8,"&gt;="&amp;CN$8))</f>
        <v>44472</v>
      </c>
      <c r="CO46" s="13">
        <f>IF(CO$8="",0,CO$8+SUMIFS(условия!55:55,условия!$7:$7,"&lt;="&amp;CO$8,условия!$8:$8,"&gt;="&amp;CO$8))</f>
        <v>44473</v>
      </c>
      <c r="CP46" s="13">
        <f>IF(CP$8="",0,CP$8+SUMIFS(условия!55:55,условия!$7:$7,"&lt;="&amp;CP$8,условия!$8:$8,"&gt;="&amp;CP$8))</f>
        <v>44474</v>
      </c>
      <c r="CQ46" s="13">
        <f>IF(CQ$8="",0,CQ$8+SUMIFS(условия!55:55,условия!$7:$7,"&lt;="&amp;CQ$8,условия!$8:$8,"&gt;="&amp;CQ$8))</f>
        <v>44475</v>
      </c>
      <c r="CR46" s="13">
        <f>IF(CR$8="",0,CR$8+SUMIFS(условия!55:55,условия!$7:$7,"&lt;="&amp;CR$8,условия!$8:$8,"&gt;="&amp;CR$8))</f>
        <v>44476</v>
      </c>
      <c r="CS46" s="13">
        <f>IF(CS$8="",0,CS$8+SUMIFS(условия!55:55,условия!$7:$7,"&lt;="&amp;CS$8,условия!$8:$8,"&gt;="&amp;CS$8))</f>
        <v>44477</v>
      </c>
      <c r="CT46" s="13">
        <f>IF(CT$8="",0,CT$8+SUMIFS(условия!55:55,условия!$7:$7,"&lt;="&amp;CT$8,условия!$8:$8,"&gt;="&amp;CT$8))</f>
        <v>44478</v>
      </c>
      <c r="CU46" s="13">
        <f>IF(CU$8="",0,CU$8+SUMIFS(условия!55:55,условия!$7:$7,"&lt;="&amp;CU$8,условия!$8:$8,"&gt;="&amp;CU$8))</f>
        <v>44479</v>
      </c>
      <c r="CV46" s="13">
        <f>IF(CV$8="",0,CV$8+SUMIFS(условия!55:55,условия!$7:$7,"&lt;="&amp;CV$8,условия!$8:$8,"&gt;="&amp;CV$8))</f>
        <v>44480</v>
      </c>
      <c r="CW46" s="13">
        <f>IF(CW$8="",0,CW$8+SUMIFS(условия!55:55,условия!$7:$7,"&lt;="&amp;CW$8,условия!$8:$8,"&gt;="&amp;CW$8))</f>
        <v>44481</v>
      </c>
      <c r="CX46" s="13">
        <f>IF(CX$8="",0,CX$8+SUMIFS(условия!55:55,условия!$7:$7,"&lt;="&amp;CX$8,условия!$8:$8,"&gt;="&amp;CX$8))</f>
        <v>44482</v>
      </c>
      <c r="CY46" s="13">
        <f>IF(CY$8="",0,CY$8+SUMIFS(условия!55:55,условия!$7:$7,"&lt;="&amp;CY$8,условия!$8:$8,"&gt;="&amp;CY$8))</f>
        <v>44483</v>
      </c>
      <c r="CZ46" s="13">
        <f>IF(CZ$8="",0,CZ$8+SUMIFS(условия!55:55,условия!$7:$7,"&lt;="&amp;CZ$8,условия!$8:$8,"&gt;="&amp;CZ$8))</f>
        <v>44484</v>
      </c>
      <c r="DA46" s="13">
        <f>IF(DA$8="",0,DA$8+SUMIFS(условия!55:55,условия!$7:$7,"&lt;="&amp;DA$8,условия!$8:$8,"&gt;="&amp;DA$8))</f>
        <v>44485</v>
      </c>
      <c r="DB46" s="13">
        <f>IF(DB$8="",0,DB$8+SUMIFS(условия!55:55,условия!$7:$7,"&lt;="&amp;DB$8,условия!$8:$8,"&gt;="&amp;DB$8))</f>
        <v>44486</v>
      </c>
      <c r="DC46" s="13">
        <f>IF(DC$8="",0,DC$8+SUMIFS(условия!55:55,условия!$7:$7,"&lt;="&amp;DC$8,условия!$8:$8,"&gt;="&amp;DC$8))</f>
        <v>44487</v>
      </c>
      <c r="DD46" s="13">
        <f>IF(DD$8="",0,DD$8+SUMIFS(условия!55:55,условия!$7:$7,"&lt;="&amp;DD$8,условия!$8:$8,"&gt;="&amp;DD$8))</f>
        <v>44488</v>
      </c>
      <c r="DE46" s="13">
        <f>IF(DE$8="",0,DE$8+SUMIFS(условия!55:55,условия!$7:$7,"&lt;="&amp;DE$8,условия!$8:$8,"&gt;="&amp;DE$8))</f>
        <v>44489</v>
      </c>
      <c r="DF46" s="13">
        <f>IF(DF$8="",0,DF$8+SUMIFS(условия!55:55,условия!$7:$7,"&lt;="&amp;DF$8,условия!$8:$8,"&gt;="&amp;DF$8))</f>
        <v>44495</v>
      </c>
      <c r="DG46" s="13">
        <f>IF(DG$8="",0,DG$8+SUMIFS(условия!55:55,условия!$7:$7,"&lt;="&amp;DG$8,условия!$8:$8,"&gt;="&amp;DG$8))</f>
        <v>44496</v>
      </c>
      <c r="DH46" s="13">
        <f>IF(DH$8="",0,DH$8+SUMIFS(условия!55:55,условия!$7:$7,"&lt;="&amp;DH$8,условия!$8:$8,"&gt;="&amp;DH$8))</f>
        <v>44497</v>
      </c>
      <c r="DI46" s="13">
        <f>IF(DI$8="",0,DI$8+SUMIFS(условия!55:55,условия!$7:$7,"&lt;="&amp;DI$8,условия!$8:$8,"&gt;="&amp;DI$8))</f>
        <v>44498</v>
      </c>
      <c r="DJ46" s="13">
        <f>IF(DJ$8="",0,DJ$8+SUMIFS(условия!55:55,условия!$7:$7,"&lt;="&amp;DJ$8,условия!$8:$8,"&gt;="&amp;DJ$8))</f>
        <v>44499</v>
      </c>
      <c r="DK46" s="13">
        <f>IF(DK$8="",0,DK$8+SUMIFS(условия!55:55,условия!$7:$7,"&lt;="&amp;DK$8,условия!$8:$8,"&gt;="&amp;DK$8))</f>
        <v>44500</v>
      </c>
      <c r="DL46" s="13">
        <f>IF(DL$8="",0,DL$8+SUMIFS(условия!55:55,условия!$7:$7,"&lt;="&amp;DL$8,условия!$8:$8,"&gt;="&amp;DL$8))</f>
        <v>44501</v>
      </c>
      <c r="DM46" s="13">
        <f>IF(DM$8="",0,DM$8+SUMIFS(условия!55:55,условия!$7:$7,"&lt;="&amp;DM$8,условия!$8:$8,"&gt;="&amp;DM$8))</f>
        <v>44502</v>
      </c>
      <c r="DN46" s="13">
        <f>IF(DN$8="",0,DN$8+SUMIFS(условия!55:55,условия!$7:$7,"&lt;="&amp;DN$8,условия!$8:$8,"&gt;="&amp;DN$8))</f>
        <v>44503</v>
      </c>
      <c r="DO46" s="13">
        <f>IF(DO$8="",0,DO$8+SUMIFS(условия!55:55,условия!$7:$7,"&lt;="&amp;DO$8,условия!$8:$8,"&gt;="&amp;DO$8))</f>
        <v>44504</v>
      </c>
      <c r="DP46" s="13">
        <f>IF(DP$8="",0,DP$8+SUMIFS(условия!55:55,условия!$7:$7,"&lt;="&amp;DP$8,условия!$8:$8,"&gt;="&amp;DP$8))</f>
        <v>44505</v>
      </c>
      <c r="DQ46" s="13">
        <f>IF(DQ$8="",0,DQ$8+SUMIFS(условия!55:55,условия!$7:$7,"&lt;="&amp;DQ$8,условия!$8:$8,"&gt;="&amp;DQ$8))</f>
        <v>44506</v>
      </c>
      <c r="DR46" s="13">
        <f>IF(DR$8="",0,DR$8+SUMIFS(условия!55:55,условия!$7:$7,"&lt;="&amp;DR$8,условия!$8:$8,"&gt;="&amp;DR$8))</f>
        <v>44507</v>
      </c>
      <c r="DS46" s="13">
        <f>IF(DS$8="",0,DS$8+SUMIFS(условия!55:55,условия!$7:$7,"&lt;="&amp;DS$8,условия!$8:$8,"&gt;="&amp;DS$8))</f>
        <v>44508</v>
      </c>
      <c r="DT46" s="13">
        <f>IF(DT$8="",0,DT$8+SUMIFS(условия!55:55,условия!$7:$7,"&lt;="&amp;DT$8,условия!$8:$8,"&gt;="&amp;DT$8))</f>
        <v>44509</v>
      </c>
      <c r="DU46" s="13">
        <f>IF(DU$8="",0,DU$8+SUMIFS(условия!55:55,условия!$7:$7,"&lt;="&amp;DU$8,условия!$8:$8,"&gt;="&amp;DU$8))</f>
        <v>44510</v>
      </c>
      <c r="DV46" s="13">
        <f>IF(DV$8="",0,DV$8+SUMIFS(условия!55:55,условия!$7:$7,"&lt;="&amp;DV$8,условия!$8:$8,"&gt;="&amp;DV$8))</f>
        <v>44511</v>
      </c>
      <c r="DW46" s="13">
        <f>IF(DW$8="",0,DW$8+SUMIFS(условия!55:55,условия!$7:$7,"&lt;="&amp;DW$8,условия!$8:$8,"&gt;="&amp;DW$8))</f>
        <v>44512</v>
      </c>
      <c r="DX46" s="13">
        <f>IF(DX$8="",0,DX$8+SUMIFS(условия!55:55,условия!$7:$7,"&lt;="&amp;DX$8,условия!$8:$8,"&gt;="&amp;DX$8))</f>
        <v>44513</v>
      </c>
      <c r="DY46" s="13">
        <f>IF(DY$8="",0,DY$8+SUMIFS(условия!55:55,условия!$7:$7,"&lt;="&amp;DY$8,условия!$8:$8,"&gt;="&amp;DY$8))</f>
        <v>44514</v>
      </c>
      <c r="DZ46" s="13">
        <f>IF(DZ$8="",0,DZ$8+SUMIFS(условия!55:55,условия!$7:$7,"&lt;="&amp;DZ$8,условия!$8:$8,"&gt;="&amp;DZ$8))</f>
        <v>44515</v>
      </c>
      <c r="EA46" s="13">
        <f>IF(EA$8="",0,EA$8+SUMIFS(условия!55:55,условия!$7:$7,"&lt;="&amp;EA$8,условия!$8:$8,"&gt;="&amp;EA$8))</f>
        <v>44516</v>
      </c>
      <c r="EB46" s="13">
        <f>IF(EB$8="",0,EB$8+SUMIFS(условия!55:55,условия!$7:$7,"&lt;="&amp;EB$8,условия!$8:$8,"&gt;="&amp;EB$8))</f>
        <v>44517</v>
      </c>
      <c r="EC46" s="13">
        <f>IF(EC$8="",0,EC$8+SUMIFS(условия!55:55,условия!$7:$7,"&lt;="&amp;EC$8,условия!$8:$8,"&gt;="&amp;EC$8))</f>
        <v>44518</v>
      </c>
      <c r="ED46" s="13">
        <f>IF(ED$8="",0,ED$8+SUMIFS(условия!55:55,условия!$7:$7,"&lt;="&amp;ED$8,условия!$8:$8,"&gt;="&amp;ED$8))</f>
        <v>44519</v>
      </c>
      <c r="EE46" s="13">
        <f>IF(EE$8="",0,EE$8+SUMIFS(условия!55:55,условия!$7:$7,"&lt;="&amp;EE$8,условия!$8:$8,"&gt;="&amp;EE$8))</f>
        <v>44520</v>
      </c>
      <c r="EF46" s="13">
        <f>IF(EF$8="",0,EF$8+SUMIFS(условия!55:55,условия!$7:$7,"&lt;="&amp;EF$8,условия!$8:$8,"&gt;="&amp;EF$8))</f>
        <v>44521</v>
      </c>
      <c r="EG46" s="13">
        <f>IF(EG$8="",0,EG$8+SUMIFS(условия!55:55,условия!$7:$7,"&lt;="&amp;EG$8,условия!$8:$8,"&gt;="&amp;EG$8))</f>
        <v>44522</v>
      </c>
      <c r="EH46" s="13">
        <f>IF(EH$8="",0,EH$8+SUMIFS(условия!55:55,условия!$7:$7,"&lt;="&amp;EH$8,условия!$8:$8,"&gt;="&amp;EH$8))</f>
        <v>44523</v>
      </c>
      <c r="EI46" s="13">
        <f>IF(EI$8="",0,EI$8+SUMIFS(условия!55:55,условия!$7:$7,"&lt;="&amp;EI$8,условия!$8:$8,"&gt;="&amp;EI$8))</f>
        <v>44524</v>
      </c>
      <c r="EJ46" s="13">
        <f>IF(EJ$8="",0,EJ$8+SUMIFS(условия!55:55,условия!$7:$7,"&lt;="&amp;EJ$8,условия!$8:$8,"&gt;="&amp;EJ$8))</f>
        <v>44525</v>
      </c>
      <c r="EK46" s="13">
        <f>IF(EK$8="",0,EK$8+SUMIFS(условия!55:55,условия!$7:$7,"&lt;="&amp;EK$8,условия!$8:$8,"&gt;="&amp;EK$8))</f>
        <v>44526</v>
      </c>
      <c r="EL46" s="13">
        <f>IF(EL$8="",0,EL$8+SUMIFS(условия!55:55,условия!$7:$7,"&lt;="&amp;EL$8,условия!$8:$8,"&gt;="&amp;EL$8))</f>
        <v>44527</v>
      </c>
      <c r="EM46" s="13">
        <f>IF(EM$8="",0,EM$8+SUMIFS(условия!55:55,условия!$7:$7,"&lt;="&amp;EM$8,условия!$8:$8,"&gt;="&amp;EM$8))</f>
        <v>44528</v>
      </c>
      <c r="EN46" s="13">
        <f>IF(EN$8="",0,EN$8+SUMIFS(условия!55:55,условия!$7:$7,"&lt;="&amp;EN$8,условия!$8:$8,"&gt;="&amp;EN$8))</f>
        <v>44529</v>
      </c>
      <c r="EO46" s="13">
        <f>IF(EO$8="",0,EO$8+SUMIFS(условия!55:55,условия!$7:$7,"&lt;="&amp;EO$8,условия!$8:$8,"&gt;="&amp;EO$8))</f>
        <v>44530</v>
      </c>
      <c r="EP46" s="13">
        <f>IF(EP$8="",0,EP$8+SUMIFS(условия!55:55,условия!$7:$7,"&lt;="&amp;EP$8,условия!$8:$8,"&gt;="&amp;EP$8))</f>
        <v>44531</v>
      </c>
      <c r="EQ46" s="13">
        <f>IF(EQ$8="",0,EQ$8+SUMIFS(условия!55:55,условия!$7:$7,"&lt;="&amp;EQ$8,условия!$8:$8,"&gt;="&amp;EQ$8))</f>
        <v>44532</v>
      </c>
      <c r="ER46" s="13">
        <f>IF(ER$8="",0,ER$8+SUMIFS(условия!55:55,условия!$7:$7,"&lt;="&amp;ER$8,условия!$8:$8,"&gt;="&amp;ER$8))</f>
        <v>44533</v>
      </c>
      <c r="ES46" s="13">
        <f>IF(ES$8="",0,ES$8+SUMIFS(условия!55:55,условия!$7:$7,"&lt;="&amp;ES$8,условия!$8:$8,"&gt;="&amp;ES$8))</f>
        <v>44534</v>
      </c>
      <c r="ET46" s="13">
        <f>IF(ET$8="",0,ET$8+SUMIFS(условия!55:55,условия!$7:$7,"&lt;="&amp;ET$8,условия!$8:$8,"&gt;="&amp;ET$8))</f>
        <v>44535</v>
      </c>
      <c r="EU46" s="13">
        <f>IF(EU$8="",0,EU$8+SUMIFS(условия!55:55,условия!$7:$7,"&lt;="&amp;EU$8,условия!$8:$8,"&gt;="&amp;EU$8))</f>
        <v>44536</v>
      </c>
      <c r="EV46" s="13">
        <f>IF(EV$8="",0,EV$8+SUMIFS(условия!55:55,условия!$7:$7,"&lt;="&amp;EV$8,условия!$8:$8,"&gt;="&amp;EV$8))</f>
        <v>44537</v>
      </c>
      <c r="EW46" s="13">
        <f>IF(EW$8="",0,EW$8+SUMIFS(условия!55:55,условия!$7:$7,"&lt;="&amp;EW$8,условия!$8:$8,"&gt;="&amp;EW$8))</f>
        <v>44538</v>
      </c>
      <c r="EX46" s="13">
        <f>IF(EX$8="",0,EX$8+SUMIFS(условия!55:55,условия!$7:$7,"&lt;="&amp;EX$8,условия!$8:$8,"&gt;="&amp;EX$8))</f>
        <v>44539</v>
      </c>
      <c r="EY46" s="13">
        <f>IF(EY$8="",0,EY$8+SUMIFS(условия!55:55,условия!$7:$7,"&lt;="&amp;EY$8,условия!$8:$8,"&gt;="&amp;EY$8))</f>
        <v>44540</v>
      </c>
      <c r="EZ46" s="13">
        <f>IF(EZ$8="",0,EZ$8+SUMIFS(условия!55:55,условия!$7:$7,"&lt;="&amp;EZ$8,условия!$8:$8,"&gt;="&amp;EZ$8))</f>
        <v>44541</v>
      </c>
      <c r="FA46" s="13">
        <f>IF(FA$8="",0,FA$8+SUMIFS(условия!55:55,условия!$7:$7,"&lt;="&amp;FA$8,условия!$8:$8,"&gt;="&amp;FA$8))</f>
        <v>44542</v>
      </c>
      <c r="FB46" s="13">
        <f>IF(FB$8="",0,FB$8+SUMIFS(условия!55:55,условия!$7:$7,"&lt;="&amp;FB$8,условия!$8:$8,"&gt;="&amp;FB$8))</f>
        <v>44543</v>
      </c>
      <c r="FC46" s="13">
        <f>IF(FC$8="",0,FC$8+SUMIFS(условия!55:55,условия!$7:$7,"&lt;="&amp;FC$8,условия!$8:$8,"&gt;="&amp;FC$8))</f>
        <v>44544</v>
      </c>
      <c r="FD46" s="13">
        <f>IF(FD$8="",0,FD$8+SUMIFS(условия!55:55,условия!$7:$7,"&lt;="&amp;FD$8,условия!$8:$8,"&gt;="&amp;FD$8))</f>
        <v>44545</v>
      </c>
      <c r="FE46" s="13">
        <f>IF(FE$8="",0,FE$8+SUMIFS(условия!55:55,условия!$7:$7,"&lt;="&amp;FE$8,условия!$8:$8,"&gt;="&amp;FE$8))</f>
        <v>44546</v>
      </c>
      <c r="FF46" s="13">
        <f>IF(FF$8="",0,FF$8+SUMIFS(условия!55:55,условия!$7:$7,"&lt;="&amp;FF$8,условия!$8:$8,"&gt;="&amp;FF$8))</f>
        <v>44547</v>
      </c>
      <c r="FG46" s="13">
        <f>IF(FG$8="",0,FG$8+SUMIFS(условия!55:55,условия!$7:$7,"&lt;="&amp;FG$8,условия!$8:$8,"&gt;="&amp;FG$8))</f>
        <v>44548</v>
      </c>
      <c r="FH46" s="13">
        <f>IF(FH$8="",0,FH$8+SUMIFS(условия!55:55,условия!$7:$7,"&lt;="&amp;FH$8,условия!$8:$8,"&gt;="&amp;FH$8))</f>
        <v>44549</v>
      </c>
      <c r="FI46" s="13">
        <f>IF(FI$8="",0,FI$8+SUMIFS(условия!55:55,условия!$7:$7,"&lt;="&amp;FI$8,условия!$8:$8,"&gt;="&amp;FI$8))</f>
        <v>44550</v>
      </c>
      <c r="FJ46" s="13">
        <f>IF(FJ$8="",0,FJ$8+SUMIFS(условия!55:55,условия!$7:$7,"&lt;="&amp;FJ$8,условия!$8:$8,"&gt;="&amp;FJ$8))</f>
        <v>44551</v>
      </c>
      <c r="FK46" s="13">
        <f>IF(FK$8="",0,FK$8+SUMIFS(условия!55:55,условия!$7:$7,"&lt;="&amp;FK$8,условия!$8:$8,"&gt;="&amp;FK$8))</f>
        <v>44552</v>
      </c>
      <c r="FL46" s="13">
        <f>IF(FL$8="",0,FL$8+SUMIFS(условия!55:55,условия!$7:$7,"&lt;="&amp;FL$8,условия!$8:$8,"&gt;="&amp;FL$8))</f>
        <v>44553</v>
      </c>
      <c r="FM46" s="13">
        <f>IF(FM$8="",0,FM$8+SUMIFS(условия!55:55,условия!$7:$7,"&lt;="&amp;FM$8,условия!$8:$8,"&gt;="&amp;FM$8))</f>
        <v>44554</v>
      </c>
      <c r="FN46" s="13">
        <f>IF(FN$8="",0,FN$8+SUMIFS(условия!55:55,условия!$7:$7,"&lt;="&amp;FN$8,условия!$8:$8,"&gt;="&amp;FN$8))</f>
        <v>44555</v>
      </c>
      <c r="FO46" s="13">
        <f>IF(FO$8="",0,FO$8+SUMIFS(условия!55:55,условия!$7:$7,"&lt;="&amp;FO$8,условия!$8:$8,"&gt;="&amp;FO$8))</f>
        <v>44556</v>
      </c>
      <c r="FP46" s="13">
        <f>IF(FP$8="",0,FP$8+SUMIFS(условия!55:55,условия!$7:$7,"&lt;="&amp;FP$8,условия!$8:$8,"&gt;="&amp;FP$8))</f>
        <v>44557</v>
      </c>
      <c r="FQ46" s="13">
        <f>IF(FQ$8="",0,FQ$8+SUMIFS(условия!55:55,условия!$7:$7,"&lt;="&amp;FQ$8,условия!$8:$8,"&gt;="&amp;FQ$8))</f>
        <v>44558</v>
      </c>
      <c r="FR46" s="13">
        <f>IF(FR$8="",0,FR$8+SUMIFS(условия!55:55,условия!$7:$7,"&lt;="&amp;FR$8,условия!$8:$8,"&gt;="&amp;FR$8))</f>
        <v>44559</v>
      </c>
      <c r="FS46" s="13">
        <f>IF(FS$8="",0,FS$8+SUMIFS(условия!55:55,условия!$7:$7,"&lt;="&amp;FS$8,условия!$8:$8,"&gt;="&amp;FS$8))</f>
        <v>44560</v>
      </c>
      <c r="FT46" s="13">
        <f>IF(FT$8="",0,FT$8+SUMIFS(условия!55:55,условия!$7:$7,"&lt;="&amp;FT$8,условия!$8:$8,"&gt;="&amp;FT$8))</f>
        <v>44561</v>
      </c>
      <c r="FU46" s="13">
        <f>IF(FU$8="",0,FU$8+SUMIFS(условия!55:55,условия!$7:$7,"&lt;="&amp;FU$8,условия!$8:$8,"&gt;="&amp;FU$8))</f>
        <v>44562</v>
      </c>
      <c r="FV46" s="13">
        <f>IF(FV$8="",0,FV$8+SUMIFS(условия!55:55,условия!$7:$7,"&lt;="&amp;FV$8,условия!$8:$8,"&gt;="&amp;FV$8))</f>
        <v>44563</v>
      </c>
      <c r="FW46" s="13">
        <f>IF(FW$8="",0,FW$8+SUMIFS(условия!55:55,условия!$7:$7,"&lt;="&amp;FW$8,условия!$8:$8,"&gt;="&amp;FW$8))</f>
        <v>44564</v>
      </c>
      <c r="FX46" s="13">
        <f>IF(FX$8="",0,FX$8+SUMIFS(условия!55:55,условия!$7:$7,"&lt;="&amp;FX$8,условия!$8:$8,"&gt;="&amp;FX$8))</f>
        <v>44565</v>
      </c>
      <c r="FY46" s="13">
        <f>IF(FY$8="",0,FY$8+SUMIFS(условия!55:55,условия!$7:$7,"&lt;="&amp;FY$8,условия!$8:$8,"&gt;="&amp;FY$8))</f>
        <v>44566</v>
      </c>
      <c r="FZ46" s="13">
        <f>IF(FZ$8="",0,FZ$8+SUMIFS(условия!55:55,условия!$7:$7,"&lt;="&amp;FZ$8,условия!$8:$8,"&gt;="&amp;FZ$8))</f>
        <v>44567</v>
      </c>
      <c r="GA46" s="13">
        <f>IF(GA$8="",0,GA$8+SUMIFS(условия!55:55,условия!$7:$7,"&lt;="&amp;GA$8,условия!$8:$8,"&gt;="&amp;GA$8))</f>
        <v>44568</v>
      </c>
      <c r="GB46" s="13">
        <f>IF(GB$8="",0,GB$8+SUMIFS(условия!55:55,условия!$7:$7,"&lt;="&amp;GB$8,условия!$8:$8,"&gt;="&amp;GB$8))</f>
        <v>44569</v>
      </c>
      <c r="GC46" s="13">
        <f>IF(GC$8="",0,GC$8+SUMIFS(условия!55:55,условия!$7:$7,"&lt;="&amp;GC$8,условия!$8:$8,"&gt;="&amp;GC$8))</f>
        <v>44570</v>
      </c>
      <c r="GD46" s="13">
        <f>IF(GD$8="",0,GD$8+SUMIFS(условия!55:55,условия!$7:$7,"&lt;="&amp;GD$8,условия!$8:$8,"&gt;="&amp;GD$8))</f>
        <v>44571</v>
      </c>
      <c r="GE46" s="13">
        <f>IF(GE$8="",0,GE$8+SUMIFS(условия!55:55,условия!$7:$7,"&lt;="&amp;GE$8,условия!$8:$8,"&gt;="&amp;GE$8))</f>
        <v>44572</v>
      </c>
      <c r="GF46" s="13">
        <f>IF(GF$8="",0,GF$8+SUMIFS(условия!55:55,условия!$7:$7,"&lt;="&amp;GF$8,условия!$8:$8,"&gt;="&amp;GF$8))</f>
        <v>44573</v>
      </c>
      <c r="GG46" s="13">
        <f>IF(GG$8="",0,GG$8+SUMIFS(условия!55:55,условия!$7:$7,"&lt;="&amp;GG$8,условия!$8:$8,"&gt;="&amp;GG$8))</f>
        <v>44574</v>
      </c>
      <c r="GH46" s="13">
        <f>IF(GH$8="",0,GH$8+SUMIFS(условия!55:55,условия!$7:$7,"&lt;="&amp;GH$8,условия!$8:$8,"&gt;="&amp;GH$8))</f>
        <v>44575</v>
      </c>
      <c r="GI46" s="13">
        <f>IF(GI$8="",0,GI$8+SUMIFS(условия!55:55,условия!$7:$7,"&lt;="&amp;GI$8,условия!$8:$8,"&gt;="&amp;GI$8))</f>
        <v>44576</v>
      </c>
      <c r="GJ46" s="13">
        <f>IF(GJ$8="",0,GJ$8+SUMIFS(условия!55:55,условия!$7:$7,"&lt;="&amp;GJ$8,условия!$8:$8,"&gt;="&amp;GJ$8))</f>
        <v>44577</v>
      </c>
      <c r="GK46" s="13">
        <f>IF(GK$8="",0,GK$8+SUMIFS(условия!55:55,условия!$7:$7,"&lt;="&amp;GK$8,условия!$8:$8,"&gt;="&amp;GK$8))</f>
        <v>44578</v>
      </c>
      <c r="GL46" s="13">
        <f>IF(GL$8="",0,GL$8+SUMIFS(условия!55:55,условия!$7:$7,"&lt;="&amp;GL$8,условия!$8:$8,"&gt;="&amp;GL$8))</f>
        <v>44579</v>
      </c>
      <c r="GM46" s="13">
        <f>IF(GM$8="",0,GM$8+SUMIFS(условия!55:55,условия!$7:$7,"&lt;="&amp;GM$8,условия!$8:$8,"&gt;="&amp;GM$8))</f>
        <v>44580</v>
      </c>
      <c r="GN46" s="13">
        <f>IF(GN$8="",0,GN$8+SUMIFS(условия!55:55,условия!$7:$7,"&lt;="&amp;GN$8,условия!$8:$8,"&gt;="&amp;GN$8))</f>
        <v>44581</v>
      </c>
      <c r="GO46" s="13">
        <f>IF(GO$8="",0,GO$8+SUMIFS(условия!55:55,условия!$7:$7,"&lt;="&amp;GO$8,условия!$8:$8,"&gt;="&amp;GO$8))</f>
        <v>44582</v>
      </c>
      <c r="GP46" s="13">
        <f>IF(GP$8="",0,GP$8+SUMIFS(условия!55:55,условия!$7:$7,"&lt;="&amp;GP$8,условия!$8:$8,"&gt;="&amp;GP$8))</f>
        <v>44583</v>
      </c>
      <c r="GQ46" s="13">
        <f>IF(GQ$8="",0,GQ$8+SUMIFS(условия!55:55,условия!$7:$7,"&lt;="&amp;GQ$8,условия!$8:$8,"&gt;="&amp;GQ$8))</f>
        <v>44584</v>
      </c>
      <c r="GR46" s="13">
        <f>IF(GR$8="",0,GR$8+SUMIFS(условия!55:55,условия!$7:$7,"&lt;="&amp;GR$8,условия!$8:$8,"&gt;="&amp;GR$8))</f>
        <v>44585</v>
      </c>
      <c r="GS46" s="13">
        <f>IF(GS$8="",0,GS$8+SUMIFS(условия!55:55,условия!$7:$7,"&lt;="&amp;GS$8,условия!$8:$8,"&gt;="&amp;GS$8))</f>
        <v>44586</v>
      </c>
      <c r="GT46" s="13">
        <f>IF(GT$8="",0,GT$8+SUMIFS(условия!55:55,условия!$7:$7,"&lt;="&amp;GT$8,условия!$8:$8,"&gt;="&amp;GT$8))</f>
        <v>44587</v>
      </c>
      <c r="GU46" s="13">
        <f>IF(GU$8="",0,GU$8+SUMIFS(условия!55:55,условия!$7:$7,"&lt;="&amp;GU$8,условия!$8:$8,"&gt;="&amp;GU$8))</f>
        <v>44588</v>
      </c>
      <c r="GV46" s="13">
        <f>IF(GV$8="",0,GV$8+SUMIFS(условия!55:55,условия!$7:$7,"&lt;="&amp;GV$8,условия!$8:$8,"&gt;="&amp;GV$8))</f>
        <v>44589</v>
      </c>
      <c r="GW46" s="13">
        <f>IF(GW$8="",0,GW$8+SUMIFS(условия!55:55,условия!$7:$7,"&lt;="&amp;GW$8,условия!$8:$8,"&gt;="&amp;GW$8))</f>
        <v>44590</v>
      </c>
      <c r="GX46" s="13">
        <f>IF(GX$8="",0,GX$8+SUMIFS(условия!55:55,условия!$7:$7,"&lt;="&amp;GX$8,условия!$8:$8,"&gt;="&amp;GX$8))</f>
        <v>44591</v>
      </c>
      <c r="GY46" s="13">
        <f>IF(GY$8="",0,GY$8+SUMIFS(условия!55:55,условия!$7:$7,"&lt;="&amp;GY$8,условия!$8:$8,"&gt;="&amp;GY$8))</f>
        <v>44592</v>
      </c>
      <c r="GZ46" s="13">
        <f>IF(GZ$8="",0,GZ$8+SUMIFS(условия!55:55,условия!$7:$7,"&lt;="&amp;GZ$8,условия!$8:$8,"&gt;="&amp;GZ$8))</f>
        <v>44593</v>
      </c>
      <c r="HA46" s="13">
        <f>IF(HA$8="",0,HA$8+SUMIFS(условия!55:55,условия!$7:$7,"&lt;="&amp;HA$8,условия!$8:$8,"&gt;="&amp;HA$8))</f>
        <v>44594</v>
      </c>
      <c r="HB46" s="13">
        <f>IF(HB$8="",0,HB$8+SUMIFS(условия!55:55,условия!$7:$7,"&lt;="&amp;HB$8,условия!$8:$8,"&gt;="&amp;HB$8))</f>
        <v>44595</v>
      </c>
      <c r="HC46" s="13">
        <f>IF(HC$8="",0,HC$8+SUMIFS(условия!55:55,условия!$7:$7,"&lt;="&amp;HC$8,условия!$8:$8,"&gt;="&amp;HC$8))</f>
        <v>44596</v>
      </c>
      <c r="HD46" s="13">
        <f>IF(HD$8="",0,HD$8+SUMIFS(условия!55:55,условия!$7:$7,"&lt;="&amp;HD$8,условия!$8:$8,"&gt;="&amp;HD$8))</f>
        <v>44597</v>
      </c>
      <c r="HE46" s="13">
        <f>IF(HE$8="",0,HE$8+SUMIFS(условия!55:55,условия!$7:$7,"&lt;="&amp;HE$8,условия!$8:$8,"&gt;="&amp;HE$8))</f>
        <v>44598</v>
      </c>
      <c r="HF46" s="13">
        <f>IF(HF$8="",0,HF$8+SUMIFS(условия!55:55,условия!$7:$7,"&lt;="&amp;HF$8,условия!$8:$8,"&gt;="&amp;HF$8))</f>
        <v>44599</v>
      </c>
      <c r="HG46" s="13">
        <f>IF(HG$8="",0,HG$8+SUMIFS(условия!55:55,условия!$7:$7,"&lt;="&amp;HG$8,условия!$8:$8,"&gt;="&amp;HG$8))</f>
        <v>44600</v>
      </c>
      <c r="HH46" s="13">
        <f>IF(HH$8="",0,HH$8+SUMIFS(условия!55:55,условия!$7:$7,"&lt;="&amp;HH$8,условия!$8:$8,"&gt;="&amp;HH$8))</f>
        <v>44601</v>
      </c>
      <c r="HI46" s="13">
        <f>IF(HI$8="",0,HI$8+SUMIFS(условия!55:55,условия!$7:$7,"&lt;="&amp;HI$8,условия!$8:$8,"&gt;="&amp;HI$8))</f>
        <v>44602</v>
      </c>
      <c r="HJ46" s="13">
        <f>IF(HJ$8="",0,HJ$8+SUMIFS(условия!55:55,условия!$7:$7,"&lt;="&amp;HJ$8,условия!$8:$8,"&gt;="&amp;HJ$8))</f>
        <v>44603</v>
      </c>
      <c r="HK46" s="13">
        <f>IF(HK$8="",0,HK$8+SUMIFS(условия!55:55,условия!$7:$7,"&lt;="&amp;HK$8,условия!$8:$8,"&gt;="&amp;HK$8))</f>
        <v>44604</v>
      </c>
      <c r="HL46" s="13">
        <f>IF(HL$8="",0,HL$8+SUMIFS(условия!55:55,условия!$7:$7,"&lt;="&amp;HL$8,условия!$8:$8,"&gt;="&amp;HL$8))</f>
        <v>44605</v>
      </c>
      <c r="HM46" s="13">
        <f>IF(HM$8="",0,HM$8+SUMIFS(условия!55:55,условия!$7:$7,"&lt;="&amp;HM$8,условия!$8:$8,"&gt;="&amp;HM$8))</f>
        <v>44606</v>
      </c>
      <c r="HN46" s="13">
        <f>IF(HN$8="",0,HN$8+SUMIFS(условия!55:55,условия!$7:$7,"&lt;="&amp;HN$8,условия!$8:$8,"&gt;="&amp;HN$8))</f>
        <v>44607</v>
      </c>
      <c r="HO46" s="13">
        <f>IF(HO$8="",0,HO$8+SUMIFS(условия!55:55,условия!$7:$7,"&lt;="&amp;HO$8,условия!$8:$8,"&gt;="&amp;HO$8))</f>
        <v>44608</v>
      </c>
      <c r="HP46" s="13">
        <f>IF(HP$8="",0,HP$8+SUMIFS(условия!55:55,условия!$7:$7,"&lt;="&amp;HP$8,условия!$8:$8,"&gt;="&amp;HP$8))</f>
        <v>44609</v>
      </c>
      <c r="HQ46" s="13">
        <f>IF(HQ$8="",0,HQ$8+SUMIFS(условия!55:55,условия!$7:$7,"&lt;="&amp;HQ$8,условия!$8:$8,"&gt;="&amp;HQ$8))</f>
        <v>44610</v>
      </c>
      <c r="HR46" s="13">
        <f>IF(HR$8="",0,HR$8+SUMIFS(условия!55:55,условия!$7:$7,"&lt;="&amp;HR$8,условия!$8:$8,"&gt;="&amp;HR$8))</f>
        <v>44611</v>
      </c>
      <c r="HS46" s="13">
        <f>IF(HS$8="",0,HS$8+SUMIFS(условия!55:55,условия!$7:$7,"&lt;="&amp;HS$8,условия!$8:$8,"&gt;="&amp;HS$8))</f>
        <v>44612</v>
      </c>
      <c r="HT46" s="13">
        <f>IF(HT$8="",0,HT$8+SUMIFS(условия!55:55,условия!$7:$7,"&lt;="&amp;HT$8,условия!$8:$8,"&gt;="&amp;HT$8))</f>
        <v>44613</v>
      </c>
      <c r="HU46" s="13">
        <f>IF(HU$8="",0,HU$8+SUMIFS(условия!55:55,условия!$7:$7,"&lt;="&amp;HU$8,условия!$8:$8,"&gt;="&amp;HU$8))</f>
        <v>44614</v>
      </c>
      <c r="HV46" s="13">
        <f>IF(HV$8="",0,HV$8+SUMIFS(условия!55:55,условия!$7:$7,"&lt;="&amp;HV$8,условия!$8:$8,"&gt;="&amp;HV$8))</f>
        <v>44615</v>
      </c>
      <c r="HW46" s="13">
        <f>IF(HW$8="",0,HW$8+SUMIFS(условия!55:55,условия!$7:$7,"&lt;="&amp;HW$8,условия!$8:$8,"&gt;="&amp;HW$8))</f>
        <v>44616</v>
      </c>
      <c r="HX46" s="13">
        <f>IF(HX$8="",0,HX$8+SUMIFS(условия!55:55,условия!$7:$7,"&lt;="&amp;HX$8,условия!$8:$8,"&gt;="&amp;HX$8))</f>
        <v>44617</v>
      </c>
      <c r="HY46" s="13">
        <f>IF(HY$8="",0,HY$8+SUMIFS(условия!55:55,условия!$7:$7,"&lt;="&amp;HY$8,условия!$8:$8,"&gt;="&amp;HY$8))</f>
        <v>44623</v>
      </c>
      <c r="HZ46" s="13">
        <f>IF(HZ$8="",0,HZ$8+SUMIFS(условия!55:55,условия!$7:$7,"&lt;="&amp;HZ$8,условия!$8:$8,"&gt;="&amp;HZ$8))</f>
        <v>44624</v>
      </c>
      <c r="IA46" s="13">
        <f>IF(IA$8="",0,IA$8+SUMIFS(условия!55:55,условия!$7:$7,"&lt;="&amp;IA$8,условия!$8:$8,"&gt;="&amp;IA$8))</f>
        <v>44625</v>
      </c>
      <c r="IB46" s="13">
        <f>IF(IB$8="",0,IB$8+SUMIFS(условия!55:55,условия!$7:$7,"&lt;="&amp;IB$8,условия!$8:$8,"&gt;="&amp;IB$8))</f>
        <v>44626</v>
      </c>
      <c r="IC46" s="13">
        <f>IF(IC$8="",0,IC$8+SUMIFS(условия!55:55,условия!$7:$7,"&lt;="&amp;IC$8,условия!$8:$8,"&gt;="&amp;IC$8))</f>
        <v>44627</v>
      </c>
      <c r="ID46" s="13">
        <f>IF(ID$8="",0,ID$8+SUMIFS(условия!55:55,условия!$7:$7,"&lt;="&amp;ID$8,условия!$8:$8,"&gt;="&amp;ID$8))</f>
        <v>44628</v>
      </c>
      <c r="IE46" s="13">
        <f>IF(IE$8="",0,IE$8+SUMIFS(условия!55:55,условия!$7:$7,"&lt;="&amp;IE$8,условия!$8:$8,"&gt;="&amp;IE$8))</f>
        <v>44629</v>
      </c>
      <c r="IF46" s="13">
        <f>IF(IF$8="",0,IF$8+SUMIFS(условия!55:55,условия!$7:$7,"&lt;="&amp;IF$8,условия!$8:$8,"&gt;="&amp;IF$8))</f>
        <v>44630</v>
      </c>
      <c r="IG46" s="13">
        <f>IF(IG$8="",0,IG$8+SUMIFS(условия!55:55,условия!$7:$7,"&lt;="&amp;IG$8,условия!$8:$8,"&gt;="&amp;IG$8))</f>
        <v>44631</v>
      </c>
      <c r="IH46" s="13">
        <f>IF(IH$8="",0,IH$8+SUMIFS(условия!55:55,условия!$7:$7,"&lt;="&amp;IH$8,условия!$8:$8,"&gt;="&amp;IH$8))</f>
        <v>44632</v>
      </c>
      <c r="II46" s="13">
        <f>IF(II$8="",0,II$8+SUMIFS(условия!55:55,условия!$7:$7,"&lt;="&amp;II$8,условия!$8:$8,"&gt;="&amp;II$8))</f>
        <v>44633</v>
      </c>
      <c r="IJ46" s="13">
        <f>IF(IJ$8="",0,IJ$8+SUMIFS(условия!55:55,условия!$7:$7,"&lt;="&amp;IJ$8,условия!$8:$8,"&gt;="&amp;IJ$8))</f>
        <v>44634</v>
      </c>
      <c r="IK46" s="13">
        <f>IF(IK$8="",0,IK$8+SUMIFS(условия!55:55,условия!$7:$7,"&lt;="&amp;IK$8,условия!$8:$8,"&gt;="&amp;IK$8))</f>
        <v>44635</v>
      </c>
      <c r="IL46" s="13">
        <f>IF(IL$8="",0,IL$8+SUMIFS(условия!55:55,условия!$7:$7,"&lt;="&amp;IL$8,условия!$8:$8,"&gt;="&amp;IL$8))</f>
        <v>44636</v>
      </c>
      <c r="IM46" s="13">
        <f>IF(IM$8="",0,IM$8+SUMIFS(условия!55:55,условия!$7:$7,"&lt;="&amp;IM$8,условия!$8:$8,"&gt;="&amp;IM$8))</f>
        <v>44637</v>
      </c>
      <c r="IN46" s="13">
        <f>IF(IN$8="",0,IN$8+SUMIFS(условия!55:55,условия!$7:$7,"&lt;="&amp;IN$8,условия!$8:$8,"&gt;="&amp;IN$8))</f>
        <v>44638</v>
      </c>
      <c r="IO46" s="13">
        <f>IF(IO$8="",0,IO$8+SUMIFS(условия!55:55,условия!$7:$7,"&lt;="&amp;IO$8,условия!$8:$8,"&gt;="&amp;IO$8))</f>
        <v>44639</v>
      </c>
      <c r="IP46" s="13">
        <f>IF(IP$8="",0,IP$8+SUMIFS(условия!55:55,условия!$7:$7,"&lt;="&amp;IP$8,условия!$8:$8,"&gt;="&amp;IP$8))</f>
        <v>44640</v>
      </c>
      <c r="IQ46" s="13">
        <f>IF(IQ$8="",0,IQ$8+SUMIFS(условия!55:55,условия!$7:$7,"&lt;="&amp;IQ$8,условия!$8:$8,"&gt;="&amp;IQ$8))</f>
        <v>44641</v>
      </c>
      <c r="IR46" s="13">
        <f>IF(IR$8="",0,IR$8+SUMIFS(условия!55:55,условия!$7:$7,"&lt;="&amp;IR$8,условия!$8:$8,"&gt;="&amp;IR$8))</f>
        <v>44642</v>
      </c>
      <c r="IS46" s="13">
        <f>IF(IS$8="",0,IS$8+SUMIFS(условия!55:55,условия!$7:$7,"&lt;="&amp;IS$8,условия!$8:$8,"&gt;="&amp;IS$8))</f>
        <v>44643</v>
      </c>
      <c r="IT46" s="13">
        <f>IF(IT$8="",0,IT$8+SUMIFS(условия!55:55,условия!$7:$7,"&lt;="&amp;IT$8,условия!$8:$8,"&gt;="&amp;IT$8))</f>
        <v>44644</v>
      </c>
      <c r="IU46" s="13">
        <f>IF(IU$8="",0,IU$8+SUMIFS(условия!55:55,условия!$7:$7,"&lt;="&amp;IU$8,условия!$8:$8,"&gt;="&amp;IU$8))</f>
        <v>44645</v>
      </c>
      <c r="IV46" s="13">
        <f>IF(IV$8="",0,IV$8+SUMIFS(условия!55:55,условия!$7:$7,"&lt;="&amp;IV$8,условия!$8:$8,"&gt;="&amp;IV$8))</f>
        <v>44646</v>
      </c>
      <c r="IW46" s="13">
        <f>IF(IW$8="",0,IW$8+SUMIFS(условия!55:55,условия!$7:$7,"&lt;="&amp;IW$8,условия!$8:$8,"&gt;="&amp;IW$8))</f>
        <v>44647</v>
      </c>
      <c r="IX46" s="13">
        <f>IF(IX$8="",0,IX$8+SUMIFS(условия!55:55,условия!$7:$7,"&lt;="&amp;IX$8,условия!$8:$8,"&gt;="&amp;IX$8))</f>
        <v>44648</v>
      </c>
      <c r="IY46" s="13">
        <f>IF(IY$8="",0,IY$8+SUMIFS(условия!55:55,условия!$7:$7,"&lt;="&amp;IY$8,условия!$8:$8,"&gt;="&amp;IY$8))</f>
        <v>44649</v>
      </c>
      <c r="IZ46" s="13">
        <f>IF(IZ$8="",0,IZ$8+SUMIFS(условия!55:55,условия!$7:$7,"&lt;="&amp;IZ$8,условия!$8:$8,"&gt;="&amp;IZ$8))</f>
        <v>44650</v>
      </c>
      <c r="JA46" s="13">
        <f>IF(JA$8="",0,JA$8+SUMIFS(условия!55:55,условия!$7:$7,"&lt;="&amp;JA$8,условия!$8:$8,"&gt;="&amp;JA$8))</f>
        <v>44651</v>
      </c>
      <c r="JB46" s="13">
        <f>IF(JB$8="",0,JB$8+SUMIFS(условия!55:55,условия!$7:$7,"&lt;="&amp;JB$8,условия!$8:$8,"&gt;="&amp;JB$8))</f>
        <v>44652</v>
      </c>
      <c r="JC46" s="13">
        <f>IF(JC$8="",0,JC$8+SUMIFS(условия!55:55,условия!$7:$7,"&lt;="&amp;JC$8,условия!$8:$8,"&gt;="&amp;JC$8))</f>
        <v>44653</v>
      </c>
      <c r="JD46" s="13">
        <f>IF(JD$8="",0,JD$8+SUMIFS(условия!55:55,условия!$7:$7,"&lt;="&amp;JD$8,условия!$8:$8,"&gt;="&amp;JD$8))</f>
        <v>44654</v>
      </c>
      <c r="JE46" s="13">
        <f>IF(JE$8="",0,JE$8+SUMIFS(условия!55:55,условия!$7:$7,"&lt;="&amp;JE$8,условия!$8:$8,"&gt;="&amp;JE$8))</f>
        <v>44655</v>
      </c>
      <c r="JF46" s="13">
        <f>IF(JF$8="",0,JF$8+SUMIFS(условия!55:55,условия!$7:$7,"&lt;="&amp;JF$8,условия!$8:$8,"&gt;="&amp;JF$8))</f>
        <v>44656</v>
      </c>
      <c r="JG46" s="13">
        <f>IF(JG$8="",0,JG$8+SUMIFS(условия!55:55,условия!$7:$7,"&lt;="&amp;JG$8,условия!$8:$8,"&gt;="&amp;JG$8))</f>
        <v>44657</v>
      </c>
      <c r="JH46" s="13">
        <f>IF(JH$8="",0,JH$8+SUMIFS(условия!55:55,условия!$7:$7,"&lt;="&amp;JH$8,условия!$8:$8,"&gt;="&amp;JH$8))</f>
        <v>44658</v>
      </c>
      <c r="JI46" s="13">
        <f>IF(JI$8="",0,JI$8+SUMIFS(условия!55:55,условия!$7:$7,"&lt;="&amp;JI$8,условия!$8:$8,"&gt;="&amp;JI$8))</f>
        <v>44659</v>
      </c>
      <c r="JJ46" s="13">
        <f>IF(JJ$8="",0,JJ$8+SUMIFS(условия!55:55,условия!$7:$7,"&lt;="&amp;JJ$8,условия!$8:$8,"&gt;="&amp;JJ$8))</f>
        <v>44660</v>
      </c>
      <c r="JK46" s="13">
        <f>IF(JK$8="",0,JK$8+SUMIFS(условия!55:55,условия!$7:$7,"&lt;="&amp;JK$8,условия!$8:$8,"&gt;="&amp;JK$8))</f>
        <v>44661</v>
      </c>
      <c r="JL46" s="13">
        <f>IF(JL$8="",0,JL$8+SUMIFS(условия!55:55,условия!$7:$7,"&lt;="&amp;JL$8,условия!$8:$8,"&gt;="&amp;JL$8))</f>
        <v>44662</v>
      </c>
      <c r="JM46" s="13">
        <f>IF(JM$8="",0,JM$8+SUMIFS(условия!55:55,условия!$7:$7,"&lt;="&amp;JM$8,условия!$8:$8,"&gt;="&amp;JM$8))</f>
        <v>44663</v>
      </c>
      <c r="JN46" s="13">
        <f>IF(JN$8="",0,JN$8+SUMIFS(условия!55:55,условия!$7:$7,"&lt;="&amp;JN$8,условия!$8:$8,"&gt;="&amp;JN$8))</f>
        <v>44664</v>
      </c>
      <c r="JO46" s="13">
        <f>IF(JO$8="",0,JO$8+SUMIFS(условия!55:55,условия!$7:$7,"&lt;="&amp;JO$8,условия!$8:$8,"&gt;="&amp;JO$8))</f>
        <v>44665</v>
      </c>
      <c r="JP46" s="13">
        <f>IF(JP$8="",0,JP$8+SUMIFS(условия!55:55,условия!$7:$7,"&lt;="&amp;JP$8,условия!$8:$8,"&gt;="&amp;JP$8))</f>
        <v>44666</v>
      </c>
      <c r="JQ46" s="13">
        <f>IF(JQ$8="",0,JQ$8+SUMIFS(условия!55:55,условия!$7:$7,"&lt;="&amp;JQ$8,условия!$8:$8,"&gt;="&amp;JQ$8))</f>
        <v>44667</v>
      </c>
      <c r="JR46" s="13">
        <f>IF(JR$8="",0,JR$8+SUMIFS(условия!55:55,условия!$7:$7,"&lt;="&amp;JR$8,условия!$8:$8,"&gt;="&amp;JR$8))</f>
        <v>44668</v>
      </c>
      <c r="JS46" s="13">
        <f>IF(JS$8="",0,JS$8+SUMIFS(условия!55:55,условия!$7:$7,"&lt;="&amp;JS$8,условия!$8:$8,"&gt;="&amp;JS$8))</f>
        <v>44669</v>
      </c>
      <c r="JT46" s="13">
        <f>IF(JT$8="",0,JT$8+SUMIFS(условия!55:55,условия!$7:$7,"&lt;="&amp;JT$8,условия!$8:$8,"&gt;="&amp;JT$8))</f>
        <v>44670</v>
      </c>
      <c r="JU46" s="13">
        <f>IF(JU$8="",0,JU$8+SUMIFS(условия!55:55,условия!$7:$7,"&lt;="&amp;JU$8,условия!$8:$8,"&gt;="&amp;JU$8))</f>
        <v>44671</v>
      </c>
      <c r="JV46" s="13">
        <f>IF(JV$8="",0,JV$8+SUMIFS(условия!55:55,условия!$7:$7,"&lt;="&amp;JV$8,условия!$8:$8,"&gt;="&amp;JV$8))</f>
        <v>44672</v>
      </c>
      <c r="JW46" s="13">
        <f>IF(JW$8="",0,JW$8+SUMIFS(условия!55:55,условия!$7:$7,"&lt;="&amp;JW$8,условия!$8:$8,"&gt;="&amp;JW$8))</f>
        <v>44673</v>
      </c>
      <c r="JX46" s="13">
        <f>IF(JX$8="",0,JX$8+SUMIFS(условия!55:55,условия!$7:$7,"&lt;="&amp;JX$8,условия!$8:$8,"&gt;="&amp;JX$8))</f>
        <v>44674</v>
      </c>
      <c r="JY46" s="13">
        <f>IF(JY$8="",0,JY$8+SUMIFS(условия!55:55,условия!$7:$7,"&lt;="&amp;JY$8,условия!$8:$8,"&gt;="&amp;JY$8))</f>
        <v>44675</v>
      </c>
      <c r="JZ46" s="13">
        <f>IF(JZ$8="",0,JZ$8+SUMIFS(условия!55:55,условия!$7:$7,"&lt;="&amp;JZ$8,условия!$8:$8,"&gt;="&amp;JZ$8))</f>
        <v>44676</v>
      </c>
      <c r="KA46" s="13">
        <f>IF(KA$8="",0,KA$8+SUMIFS(условия!55:55,условия!$7:$7,"&lt;="&amp;KA$8,условия!$8:$8,"&gt;="&amp;KA$8))</f>
        <v>44677</v>
      </c>
      <c r="KB46" s="13">
        <f>IF(KB$8="",0,KB$8+SUMIFS(условия!55:55,условия!$7:$7,"&lt;="&amp;KB$8,условия!$8:$8,"&gt;="&amp;KB$8))</f>
        <v>44678</v>
      </c>
      <c r="KC46" s="13">
        <f>IF(KC$8="",0,KC$8+SUMIFS(условия!55:55,условия!$7:$7,"&lt;="&amp;KC$8,условия!$8:$8,"&gt;="&amp;KC$8))</f>
        <v>44679</v>
      </c>
      <c r="KD46" s="13">
        <f>IF(KD$8="",0,KD$8+SUMIFS(условия!55:55,условия!$7:$7,"&lt;="&amp;KD$8,условия!$8:$8,"&gt;="&amp;KD$8))</f>
        <v>44680</v>
      </c>
      <c r="KE46" s="13">
        <f>IF(KE$8="",0,KE$8+SUMIFS(условия!55:55,условия!$7:$7,"&lt;="&amp;KE$8,условия!$8:$8,"&gt;="&amp;KE$8))</f>
        <v>44681</v>
      </c>
      <c r="KF46" s="13">
        <f>IF(KF$8="",0,KF$8+SUMIFS(условия!55:55,условия!$7:$7,"&lt;="&amp;KF$8,условия!$8:$8,"&gt;="&amp;KF$8))</f>
        <v>44682</v>
      </c>
      <c r="KG46" s="13">
        <f>IF(KG$8="",0,KG$8+SUMIFS(условия!55:55,условия!$7:$7,"&lt;="&amp;KG$8,условия!$8:$8,"&gt;="&amp;KG$8))</f>
        <v>44683</v>
      </c>
      <c r="KH46" s="13">
        <f>IF(KH$8="",0,KH$8+SUMIFS(условия!55:55,условия!$7:$7,"&lt;="&amp;KH$8,условия!$8:$8,"&gt;="&amp;KH$8))</f>
        <v>44684</v>
      </c>
      <c r="KI46" s="13">
        <f>IF(KI$8="",0,KI$8+SUMIFS(условия!55:55,условия!$7:$7,"&lt;="&amp;KI$8,условия!$8:$8,"&gt;="&amp;KI$8))</f>
        <v>44685</v>
      </c>
      <c r="KJ46" s="13">
        <f>IF(KJ$8="",0,KJ$8+SUMIFS(условия!55:55,условия!$7:$7,"&lt;="&amp;KJ$8,условия!$8:$8,"&gt;="&amp;KJ$8))</f>
        <v>44686</v>
      </c>
      <c r="KK46" s="13">
        <f>IF(KK$8="",0,KK$8+SUMIFS(условия!55:55,условия!$7:$7,"&lt;="&amp;KK$8,условия!$8:$8,"&gt;="&amp;KK$8))</f>
        <v>44687</v>
      </c>
      <c r="KL46" s="13">
        <f>IF(KL$8="",0,KL$8+SUMIFS(условия!55:55,условия!$7:$7,"&lt;="&amp;KL$8,условия!$8:$8,"&gt;="&amp;KL$8))</f>
        <v>44688</v>
      </c>
      <c r="KM46" s="13">
        <f>IF(KM$8="",0,KM$8+SUMIFS(условия!55:55,условия!$7:$7,"&lt;="&amp;KM$8,условия!$8:$8,"&gt;="&amp;KM$8))</f>
        <v>44689</v>
      </c>
      <c r="KN46" s="13">
        <f>IF(KN$8="",0,KN$8+SUMIFS(условия!55:55,условия!$7:$7,"&lt;="&amp;KN$8,условия!$8:$8,"&gt;="&amp;KN$8))</f>
        <v>44690</v>
      </c>
      <c r="KO46" s="13">
        <f>IF(KO$8="",0,KO$8+SUMIFS(условия!55:55,условия!$7:$7,"&lt;="&amp;KO$8,условия!$8:$8,"&gt;="&amp;KO$8))</f>
        <v>44691</v>
      </c>
      <c r="KP46" s="13">
        <f>IF(KP$8="",0,KP$8+SUMIFS(условия!55:55,условия!$7:$7,"&lt;="&amp;KP$8,условия!$8:$8,"&gt;="&amp;KP$8))</f>
        <v>44692</v>
      </c>
      <c r="KQ46" s="13">
        <f>IF(KQ$8="",0,KQ$8+SUMIFS(условия!55:55,условия!$7:$7,"&lt;="&amp;KQ$8,условия!$8:$8,"&gt;="&amp;KQ$8))</f>
        <v>44693</v>
      </c>
      <c r="KR46" s="13">
        <f>IF(KR$8="",0,KR$8+SUMIFS(условия!55:55,условия!$7:$7,"&lt;="&amp;KR$8,условия!$8:$8,"&gt;="&amp;KR$8))</f>
        <v>44694</v>
      </c>
      <c r="KS46" s="13">
        <f>IF(KS$8="",0,KS$8+SUMIFS(условия!55:55,условия!$7:$7,"&lt;="&amp;KS$8,условия!$8:$8,"&gt;="&amp;KS$8))</f>
        <v>44695</v>
      </c>
      <c r="KT46" s="13">
        <f>IF(KT$8="",0,KT$8+SUMIFS(условия!55:55,условия!$7:$7,"&lt;="&amp;KT$8,условия!$8:$8,"&gt;="&amp;KT$8))</f>
        <v>44696</v>
      </c>
      <c r="KU46" s="13">
        <f>IF(KU$8="",0,KU$8+SUMIFS(условия!55:55,условия!$7:$7,"&lt;="&amp;KU$8,условия!$8:$8,"&gt;="&amp;KU$8))</f>
        <v>44697</v>
      </c>
      <c r="KV46" s="13">
        <f>IF(KV$8="",0,KV$8+SUMIFS(условия!55:55,условия!$7:$7,"&lt;="&amp;KV$8,условия!$8:$8,"&gt;="&amp;KV$8))</f>
        <v>44698</v>
      </c>
      <c r="KW46" s="13">
        <f>IF(KW$8="",0,KW$8+SUMIFS(условия!55:55,условия!$7:$7,"&lt;="&amp;KW$8,условия!$8:$8,"&gt;="&amp;KW$8))</f>
        <v>44699</v>
      </c>
      <c r="KX46" s="13">
        <f>IF(KX$8="",0,KX$8+SUMIFS(условия!55:55,условия!$7:$7,"&lt;="&amp;KX$8,условия!$8:$8,"&gt;="&amp;KX$8))</f>
        <v>44700</v>
      </c>
      <c r="KY46" s="13">
        <f>IF(KY$8="",0,KY$8+SUMIFS(условия!55:55,условия!$7:$7,"&lt;="&amp;KY$8,условия!$8:$8,"&gt;="&amp;KY$8))</f>
        <v>44701</v>
      </c>
      <c r="KZ46" s="13">
        <f>IF(KZ$8="",0,KZ$8+SUMIFS(условия!55:55,условия!$7:$7,"&lt;="&amp;KZ$8,условия!$8:$8,"&gt;="&amp;KZ$8))</f>
        <v>44702</v>
      </c>
      <c r="LA46" s="13">
        <f>IF(LA$8="",0,LA$8+SUMIFS(условия!55:55,условия!$7:$7,"&lt;="&amp;LA$8,условия!$8:$8,"&gt;="&amp;LA$8))</f>
        <v>44703</v>
      </c>
      <c r="LB46" s="13">
        <f>IF(LB$8="",0,LB$8+SUMIFS(условия!55:55,условия!$7:$7,"&lt;="&amp;LB$8,условия!$8:$8,"&gt;="&amp;LB$8))</f>
        <v>44704</v>
      </c>
      <c r="LC46" s="13">
        <f>IF(LC$8="",0,LC$8+SUMIFS(условия!55:55,условия!$7:$7,"&lt;="&amp;LC$8,условия!$8:$8,"&gt;="&amp;LC$8))</f>
        <v>44705</v>
      </c>
      <c r="LD46" s="13">
        <f>IF(LD$8="",0,LD$8+SUMIFS(условия!55:55,условия!$7:$7,"&lt;="&amp;LD$8,условия!$8:$8,"&gt;="&amp;LD$8))</f>
        <v>44706</v>
      </c>
      <c r="LE46" s="13">
        <f>IF(LE$8="",0,LE$8+SUMIFS(условия!55:55,условия!$7:$7,"&lt;="&amp;LE$8,условия!$8:$8,"&gt;="&amp;LE$8))</f>
        <v>44707</v>
      </c>
      <c r="LF46" s="13">
        <f>IF(LF$8="",0,LF$8+SUMIFS(условия!55:55,условия!$7:$7,"&lt;="&amp;LF$8,условия!$8:$8,"&gt;="&amp;LF$8))</f>
        <v>44708</v>
      </c>
      <c r="LG46" s="13">
        <f>IF(LG$8="",0,LG$8+SUMIFS(условия!55:55,условия!$7:$7,"&lt;="&amp;LG$8,условия!$8:$8,"&gt;="&amp;LG$8))</f>
        <v>44709</v>
      </c>
      <c r="LH46" s="13">
        <f>IF(LH$8="",0,LH$8+SUMIFS(условия!55:55,условия!$7:$7,"&lt;="&amp;LH$8,условия!$8:$8,"&gt;="&amp;LH$8))</f>
        <v>44710</v>
      </c>
      <c r="LI46" s="13">
        <f>IF(LI$8="",0,LI$8+SUMIFS(условия!55:55,условия!$7:$7,"&lt;="&amp;LI$8,условия!$8:$8,"&gt;="&amp;LI$8))</f>
        <v>44711</v>
      </c>
      <c r="LJ46" s="13">
        <f>IF(LJ$8="",0,LJ$8+SUMIFS(условия!55:55,условия!$7:$7,"&lt;="&amp;LJ$8,условия!$8:$8,"&gt;="&amp;LJ$8))</f>
        <v>44712</v>
      </c>
      <c r="LK46" s="13">
        <f>IF(LK$8="",0,LK$8+SUMIFS(условия!55:55,условия!$7:$7,"&lt;="&amp;LK$8,условия!$8:$8,"&gt;="&amp;LK$8))</f>
        <v>44713</v>
      </c>
      <c r="LL46" s="13">
        <f>IF(LL$8="",0,LL$8+SUMIFS(условия!55:55,условия!$7:$7,"&lt;="&amp;LL$8,условия!$8:$8,"&gt;="&amp;LL$8))</f>
        <v>44714</v>
      </c>
      <c r="LM46" s="13">
        <f>IF(LM$8="",0,LM$8+SUMIFS(условия!55:55,условия!$7:$7,"&lt;="&amp;LM$8,условия!$8:$8,"&gt;="&amp;LM$8))</f>
        <v>44715</v>
      </c>
      <c r="LN46" s="13">
        <f>IF(LN$8="",0,LN$8+SUMIFS(условия!55:55,условия!$7:$7,"&lt;="&amp;LN$8,условия!$8:$8,"&gt;="&amp;LN$8))</f>
        <v>44716</v>
      </c>
      <c r="LO46" s="13">
        <f>IF(LO$8="",0,LO$8+SUMIFS(условия!55:55,условия!$7:$7,"&lt;="&amp;LO$8,условия!$8:$8,"&gt;="&amp;LO$8))</f>
        <v>44717</v>
      </c>
      <c r="LP46" s="13">
        <f>IF(LP$8="",0,LP$8+SUMIFS(условия!55:55,условия!$7:$7,"&lt;="&amp;LP$8,условия!$8:$8,"&gt;="&amp;LP$8))</f>
        <v>44718</v>
      </c>
      <c r="LQ46" s="13">
        <f>IF(LQ$8="",0,LQ$8+SUMIFS(условия!55:55,условия!$7:$7,"&lt;="&amp;LQ$8,условия!$8:$8,"&gt;="&amp;LQ$8))</f>
        <v>44719</v>
      </c>
      <c r="LR46" s="13">
        <f>IF(LR$8="",0,LR$8+SUMIFS(условия!55:55,условия!$7:$7,"&lt;="&amp;LR$8,условия!$8:$8,"&gt;="&amp;LR$8))</f>
        <v>44720</v>
      </c>
      <c r="LS46" s="13">
        <f>IF(LS$8="",0,LS$8+SUMIFS(условия!55:55,условия!$7:$7,"&lt;="&amp;LS$8,условия!$8:$8,"&gt;="&amp;LS$8))</f>
        <v>44721</v>
      </c>
      <c r="LT46" s="13">
        <f>IF(LT$8="",0,LT$8+SUMIFS(условия!55:55,условия!$7:$7,"&lt;="&amp;LT$8,условия!$8:$8,"&gt;="&amp;LT$8))</f>
        <v>44722</v>
      </c>
      <c r="LU46" s="13">
        <f>IF(LU$8="",0,LU$8+SUMIFS(условия!55:55,условия!$7:$7,"&lt;="&amp;LU$8,условия!$8:$8,"&gt;="&amp;LU$8))</f>
        <v>44723</v>
      </c>
      <c r="LV46" s="13">
        <f>IF(LV$8="",0,LV$8+SUMIFS(условия!55:55,условия!$7:$7,"&lt;="&amp;LV$8,условия!$8:$8,"&gt;="&amp;LV$8))</f>
        <v>44724</v>
      </c>
      <c r="LW46" s="13">
        <f>IF(LW$8="",0,LW$8+SUMIFS(условия!55:55,условия!$7:$7,"&lt;="&amp;LW$8,условия!$8:$8,"&gt;="&amp;LW$8))</f>
        <v>44725</v>
      </c>
      <c r="LX46" s="13">
        <f>IF(LX$8="",0,LX$8+SUMIFS(условия!55:55,условия!$7:$7,"&lt;="&amp;LX$8,условия!$8:$8,"&gt;="&amp;LX$8))</f>
        <v>44726</v>
      </c>
      <c r="LY46" s="13">
        <f>IF(LY$8="",0,LY$8+SUMIFS(условия!55:55,условия!$7:$7,"&lt;="&amp;LY$8,условия!$8:$8,"&gt;="&amp;LY$8))</f>
        <v>44727</v>
      </c>
      <c r="LZ46" s="13">
        <f>IF(LZ$8="",0,LZ$8+SUMIFS(условия!55:55,условия!$7:$7,"&lt;="&amp;LZ$8,условия!$8:$8,"&gt;="&amp;LZ$8))</f>
        <v>44728</v>
      </c>
      <c r="MA46" s="13">
        <f>IF(MA$8="",0,MA$8+SUMIFS(условия!55:55,условия!$7:$7,"&lt;="&amp;MA$8,условия!$8:$8,"&gt;="&amp;MA$8))</f>
        <v>44729</v>
      </c>
      <c r="MB46" s="13">
        <f>IF(MB$8="",0,MB$8+SUMIFS(условия!55:55,условия!$7:$7,"&lt;="&amp;MB$8,условия!$8:$8,"&gt;="&amp;MB$8))</f>
        <v>44730</v>
      </c>
      <c r="MC46" s="13">
        <f>IF(MC$8="",0,MC$8+SUMIFS(условия!55:55,условия!$7:$7,"&lt;="&amp;MC$8,условия!$8:$8,"&gt;="&amp;MC$8))</f>
        <v>44731</v>
      </c>
      <c r="MD46" s="13">
        <f>IF(MD$8="",0,MD$8+SUMIFS(условия!55:55,условия!$7:$7,"&lt;="&amp;MD$8,условия!$8:$8,"&gt;="&amp;MD$8))</f>
        <v>44732</v>
      </c>
      <c r="ME46" s="13">
        <f>IF(ME$8="",0,ME$8+SUMIFS(условия!55:55,условия!$7:$7,"&lt;="&amp;ME$8,условия!$8:$8,"&gt;="&amp;ME$8))</f>
        <v>44733</v>
      </c>
      <c r="MF46" s="13">
        <f>IF(MF$8="",0,MF$8+SUMIFS(условия!55:55,условия!$7:$7,"&lt;="&amp;MF$8,условия!$8:$8,"&gt;="&amp;MF$8))</f>
        <v>44734</v>
      </c>
      <c r="MG46" s="13">
        <f>IF(MG$8="",0,MG$8+SUMIFS(условия!55:55,условия!$7:$7,"&lt;="&amp;MG$8,условия!$8:$8,"&gt;="&amp;MG$8))</f>
        <v>44735</v>
      </c>
      <c r="MH46" s="13">
        <f>IF(MH$8="",0,MH$8+SUMIFS(условия!55:55,условия!$7:$7,"&lt;="&amp;MH$8,условия!$8:$8,"&gt;="&amp;MH$8))</f>
        <v>44736</v>
      </c>
      <c r="MI46" s="13">
        <f>IF(MI$8="",0,MI$8+SUMIFS(условия!55:55,условия!$7:$7,"&lt;="&amp;MI$8,условия!$8:$8,"&gt;="&amp;MI$8))</f>
        <v>44737</v>
      </c>
      <c r="MJ46" s="13">
        <f>IF(MJ$8="",0,MJ$8+SUMIFS(условия!55:55,условия!$7:$7,"&lt;="&amp;MJ$8,условия!$8:$8,"&gt;="&amp;MJ$8))</f>
        <v>44738</v>
      </c>
      <c r="MK46" s="13">
        <f>IF(MK$8="",0,MK$8+SUMIFS(условия!55:55,условия!$7:$7,"&lt;="&amp;MK$8,условия!$8:$8,"&gt;="&amp;MK$8))</f>
        <v>44739</v>
      </c>
      <c r="ML46" s="13">
        <f>IF(ML$8="",0,ML$8+SUMIFS(условия!55:55,условия!$7:$7,"&lt;="&amp;ML$8,условия!$8:$8,"&gt;="&amp;ML$8))</f>
        <v>44740</v>
      </c>
      <c r="MM46" s="13">
        <f>IF(MM$8="",0,MM$8+SUMIFS(условия!55:55,условия!$7:$7,"&lt;="&amp;MM$8,условия!$8:$8,"&gt;="&amp;MM$8))</f>
        <v>44741</v>
      </c>
      <c r="MN46" s="13">
        <f>IF(MN$8="",0,MN$8+SUMIFS(условия!55:55,условия!$7:$7,"&lt;="&amp;MN$8,условия!$8:$8,"&gt;="&amp;MN$8))</f>
        <v>44742</v>
      </c>
      <c r="MO46" s="13">
        <f>IF(MO$8="",0,MO$8+SUMIFS(условия!55:55,условия!$7:$7,"&lt;="&amp;MO$8,условия!$8:$8,"&gt;="&amp;MO$8))</f>
        <v>44743</v>
      </c>
      <c r="MP46" s="13">
        <f>IF(MP$8="",0,MP$8+SUMIFS(условия!55:55,условия!$7:$7,"&lt;="&amp;MP$8,условия!$8:$8,"&gt;="&amp;MP$8))</f>
        <v>44744</v>
      </c>
      <c r="MQ46" s="13">
        <f>IF(MQ$8="",0,MQ$8+SUMIFS(условия!55:55,условия!$7:$7,"&lt;="&amp;MQ$8,условия!$8:$8,"&gt;="&amp;MQ$8))</f>
        <v>44745</v>
      </c>
      <c r="MR46" s="13">
        <f>IF(MR$8="",0,MR$8+SUMIFS(условия!55:55,условия!$7:$7,"&lt;="&amp;MR$8,условия!$8:$8,"&gt;="&amp;MR$8))</f>
        <v>44746</v>
      </c>
      <c r="MS46" s="13">
        <f>IF(MS$8="",0,MS$8+SUMIFS(условия!55:55,условия!$7:$7,"&lt;="&amp;MS$8,условия!$8:$8,"&gt;="&amp;MS$8))</f>
        <v>44747</v>
      </c>
      <c r="MT46" s="13">
        <f>IF(MT$8="",0,MT$8+SUMIFS(условия!55:55,условия!$7:$7,"&lt;="&amp;MT$8,условия!$8:$8,"&gt;="&amp;MT$8))</f>
        <v>44748</v>
      </c>
      <c r="MU46" s="13">
        <f>IF(MU$8="",0,MU$8+SUMIFS(условия!55:55,условия!$7:$7,"&lt;="&amp;MU$8,условия!$8:$8,"&gt;="&amp;MU$8))</f>
        <v>44749</v>
      </c>
      <c r="MV46" s="13">
        <f>IF(MV$8="",0,MV$8+SUMIFS(условия!55:55,условия!$7:$7,"&lt;="&amp;MV$8,условия!$8:$8,"&gt;="&amp;MV$8))</f>
        <v>44750</v>
      </c>
      <c r="MW46" s="13">
        <f>IF(MW$8="",0,MW$8+SUMIFS(условия!55:55,условия!$7:$7,"&lt;="&amp;MW$8,условия!$8:$8,"&gt;="&amp;MW$8))</f>
        <v>44751</v>
      </c>
      <c r="MX46" s="13">
        <f>IF(MX$8="",0,MX$8+SUMIFS(условия!55:55,условия!$7:$7,"&lt;="&amp;MX$8,условия!$8:$8,"&gt;="&amp;MX$8))</f>
        <v>44752</v>
      </c>
      <c r="MY46" s="13">
        <f>IF(MY$8="",0,MY$8+SUMIFS(условия!55:55,условия!$7:$7,"&lt;="&amp;MY$8,условия!$8:$8,"&gt;="&amp;MY$8))</f>
        <v>44753</v>
      </c>
      <c r="MZ46" s="13">
        <f>IF(MZ$8="",0,MZ$8+SUMIFS(условия!55:55,условия!$7:$7,"&lt;="&amp;MZ$8,условия!$8:$8,"&gt;="&amp;MZ$8))</f>
        <v>44754</v>
      </c>
      <c r="NA46" s="13">
        <f>IF(NA$8="",0,NA$8+SUMIFS(условия!55:55,условия!$7:$7,"&lt;="&amp;NA$8,условия!$8:$8,"&gt;="&amp;NA$8))</f>
        <v>44755</v>
      </c>
      <c r="NB46" s="13">
        <f>IF(NB$8="",0,NB$8+SUMIFS(условия!55:55,условия!$7:$7,"&lt;="&amp;NB$8,условия!$8:$8,"&gt;="&amp;NB$8))</f>
        <v>44756</v>
      </c>
      <c r="NC46" s="13">
        <f>IF(NC$8="",0,NC$8+SUMIFS(условия!55:55,условия!$7:$7,"&lt;="&amp;NC$8,условия!$8:$8,"&gt;="&amp;NC$8))</f>
        <v>44757</v>
      </c>
      <c r="ND46" s="13">
        <f>IF(ND$8="",0,ND$8+SUMIFS(условия!55:55,условия!$7:$7,"&lt;="&amp;ND$8,условия!$8:$8,"&gt;="&amp;ND$8))</f>
        <v>44758</v>
      </c>
      <c r="NE46" s="13">
        <f>IF(NE$8="",0,NE$8+SUMIFS(условия!55:55,условия!$7:$7,"&lt;="&amp;NE$8,условия!$8:$8,"&gt;="&amp;NE$8))</f>
        <v>44759</v>
      </c>
      <c r="NF46" s="13">
        <f>IF(NF$8="",0,NF$8+SUMIFS(условия!55:55,условия!$7:$7,"&lt;="&amp;NF$8,условия!$8:$8,"&gt;="&amp;NF$8))</f>
        <v>44760</v>
      </c>
      <c r="NG46" s="13">
        <f>IF(NG$8="",0,NG$8+SUMIFS(условия!55:55,условия!$7:$7,"&lt;="&amp;NG$8,условия!$8:$8,"&gt;="&amp;NG$8))</f>
        <v>44761</v>
      </c>
      <c r="NH46" s="13">
        <f>IF(NH$8="",0,NH$8+SUMIFS(условия!55:55,условия!$7:$7,"&lt;="&amp;NH$8,условия!$8:$8,"&gt;="&amp;NH$8))</f>
        <v>44762</v>
      </c>
      <c r="NI46" s="13">
        <f>IF(NI$8="",0,NI$8+SUMIFS(условия!55:55,условия!$7:$7,"&lt;="&amp;NI$8,условия!$8:$8,"&gt;="&amp;NI$8))</f>
        <v>44763</v>
      </c>
      <c r="NJ46" s="13">
        <f>IF(NJ$8="",0,NJ$8+SUMIFS(условия!55:55,условия!$7:$7,"&lt;="&amp;NJ$8,условия!$8:$8,"&gt;="&amp;NJ$8))</f>
        <v>44764</v>
      </c>
      <c r="NK46" s="13">
        <f>IF(NK$8="",0,NK$8+SUMIFS(условия!55:55,условия!$7:$7,"&lt;="&amp;NK$8,условия!$8:$8,"&gt;="&amp;NK$8))</f>
        <v>44765</v>
      </c>
      <c r="NL46" s="13">
        <f>IF(NL$8="",0,NL$8+SUMIFS(условия!55:55,условия!$7:$7,"&lt;="&amp;NL$8,условия!$8:$8,"&gt;="&amp;NL$8))</f>
        <v>44766</v>
      </c>
      <c r="NM46" s="13">
        <f>IF(NM$8="",0,NM$8+SUMIFS(условия!55:55,условия!$7:$7,"&lt;="&amp;NM$8,условия!$8:$8,"&gt;="&amp;NM$8))</f>
        <v>44767</v>
      </c>
      <c r="NN46" s="13">
        <f>IF(NN$8="",0,NN$8+SUMIFS(условия!55:55,условия!$7:$7,"&lt;="&amp;NN$8,условия!$8:$8,"&gt;="&amp;NN$8))</f>
        <v>44768</v>
      </c>
      <c r="NO46" s="13">
        <f>IF(NO$8="",0,NO$8+SUMIFS(условия!55:55,условия!$7:$7,"&lt;="&amp;NO$8,условия!$8:$8,"&gt;="&amp;NO$8))</f>
        <v>44769</v>
      </c>
      <c r="NP46" s="13">
        <f>IF(NP$8="",0,NP$8+SUMIFS(условия!55:55,условия!$7:$7,"&lt;="&amp;NP$8,условия!$8:$8,"&gt;="&amp;NP$8))</f>
        <v>44770</v>
      </c>
      <c r="NQ46" s="13">
        <f>IF(NQ$8="",0,NQ$8+SUMIFS(условия!55:55,условия!$7:$7,"&lt;="&amp;NQ$8,условия!$8:$8,"&gt;="&amp;NQ$8))</f>
        <v>44771</v>
      </c>
      <c r="NR46" s="13">
        <f>IF(NR$8="",0,NR$8+SUMIFS(условия!55:55,условия!$7:$7,"&lt;="&amp;NR$8,условия!$8:$8,"&gt;="&amp;NR$8))</f>
        <v>44772</v>
      </c>
      <c r="NS46" s="13">
        <f>IF(NS$8="",0,NS$8+SUMIFS(условия!55:55,условия!$7:$7,"&lt;="&amp;NS$8,условия!$8:$8,"&gt;="&amp;NS$8))</f>
        <v>44773</v>
      </c>
      <c r="NT46" s="13">
        <f>IF(NT$8="",0,NT$8+SUMIFS(условия!55:55,условия!$7:$7,"&lt;="&amp;NT$8,условия!$8:$8,"&gt;="&amp;NT$8))</f>
        <v>44774</v>
      </c>
      <c r="NU46" s="13">
        <f>IF(NU$8="",0,NU$8+SUMIFS(условия!55:55,условия!$7:$7,"&lt;="&amp;NU$8,условия!$8:$8,"&gt;="&amp;NU$8))</f>
        <v>44775</v>
      </c>
      <c r="NV46" s="13">
        <f>IF(NV$8="",0,NV$8+SUMIFS(условия!55:55,условия!$7:$7,"&lt;="&amp;NV$8,условия!$8:$8,"&gt;="&amp;NV$8))</f>
        <v>44776</v>
      </c>
      <c r="NW46" s="13">
        <f>IF(NW$8="",0,NW$8+SUMIFS(условия!55:55,условия!$7:$7,"&lt;="&amp;NW$8,условия!$8:$8,"&gt;="&amp;NW$8))</f>
        <v>44777</v>
      </c>
      <c r="NX46" s="13">
        <f>IF(NX$8="",0,NX$8+SUMIFS(условия!55:55,условия!$7:$7,"&lt;="&amp;NX$8,условия!$8:$8,"&gt;="&amp;NX$8))</f>
        <v>44778</v>
      </c>
      <c r="NY46" s="13">
        <f>IF(NY$8="",0,NY$8+SUMIFS(условия!55:55,условия!$7:$7,"&lt;="&amp;NY$8,условия!$8:$8,"&gt;="&amp;NY$8))</f>
        <v>44779</v>
      </c>
      <c r="NZ46" s="13">
        <f>IF(NZ$8="",0,NZ$8+SUMIFS(условия!55:55,условия!$7:$7,"&lt;="&amp;NZ$8,условия!$8:$8,"&gt;="&amp;NZ$8))</f>
        <v>44780</v>
      </c>
      <c r="OA46" s="13">
        <f>IF(OA$8="",0,OA$8+SUMIFS(условия!55:55,условия!$7:$7,"&lt;="&amp;OA$8,условия!$8:$8,"&gt;="&amp;OA$8))</f>
        <v>44781</v>
      </c>
      <c r="OB46" s="13">
        <f>IF(OB$8="",0,OB$8+SUMIFS(условия!55:55,условия!$7:$7,"&lt;="&amp;OB$8,условия!$8:$8,"&gt;="&amp;OB$8))</f>
        <v>44782</v>
      </c>
      <c r="OC46" s="13">
        <f>IF(OC$8="",0,OC$8+SUMIFS(условия!55:55,условия!$7:$7,"&lt;="&amp;OC$8,условия!$8:$8,"&gt;="&amp;OC$8))</f>
        <v>44783</v>
      </c>
      <c r="OD46" s="13">
        <f>IF(OD$8="",0,OD$8+SUMIFS(условия!55:55,условия!$7:$7,"&lt;="&amp;OD$8,условия!$8:$8,"&gt;="&amp;OD$8))</f>
        <v>44784</v>
      </c>
      <c r="OE46" s="13">
        <f>IF(OE$8="",0,OE$8+SUMIFS(условия!55:55,условия!$7:$7,"&lt;="&amp;OE$8,условия!$8:$8,"&gt;="&amp;OE$8))</f>
        <v>44785</v>
      </c>
      <c r="OF46" s="13">
        <f>IF(OF$8="",0,OF$8+SUMIFS(условия!55:55,условия!$7:$7,"&lt;="&amp;OF$8,условия!$8:$8,"&gt;="&amp;OF$8))</f>
        <v>44786</v>
      </c>
      <c r="OG46" s="13">
        <f>IF(OG$8="",0,OG$8+SUMIFS(условия!55:55,условия!$7:$7,"&lt;="&amp;OG$8,условия!$8:$8,"&gt;="&amp;OG$8))</f>
        <v>44787</v>
      </c>
      <c r="OH46" s="13">
        <f>IF(OH$8="",0,OH$8+SUMIFS(условия!55:55,условия!$7:$7,"&lt;="&amp;OH$8,условия!$8:$8,"&gt;="&amp;OH$8))</f>
        <v>44788</v>
      </c>
      <c r="OI46" s="13">
        <f>IF(OI$8="",0,OI$8+SUMIFS(условия!55:55,условия!$7:$7,"&lt;="&amp;OI$8,условия!$8:$8,"&gt;="&amp;OI$8))</f>
        <v>44789</v>
      </c>
      <c r="OJ46" s="13">
        <f>IF(OJ$8="",0,OJ$8+SUMIFS(условия!55:55,условия!$7:$7,"&lt;="&amp;OJ$8,условия!$8:$8,"&gt;="&amp;OJ$8))</f>
        <v>44790</v>
      </c>
      <c r="OK46" s="13">
        <f>IF(OK$8="",0,OK$8+SUMIFS(условия!55:55,условия!$7:$7,"&lt;="&amp;OK$8,условия!$8:$8,"&gt;="&amp;OK$8))</f>
        <v>44791</v>
      </c>
      <c r="OL46" s="13">
        <f>IF(OL$8="",0,OL$8+SUMIFS(условия!55:55,условия!$7:$7,"&lt;="&amp;OL$8,условия!$8:$8,"&gt;="&amp;OL$8))</f>
        <v>44792</v>
      </c>
      <c r="OM46" s="13">
        <f>IF(OM$8="",0,OM$8+SUMIFS(условия!55:55,условия!$7:$7,"&lt;="&amp;OM$8,условия!$8:$8,"&gt;="&amp;OM$8))</f>
        <v>44793</v>
      </c>
      <c r="ON46" s="13">
        <f>IF(ON$8="",0,ON$8+SUMIFS(условия!55:55,условия!$7:$7,"&lt;="&amp;ON$8,условия!$8:$8,"&gt;="&amp;ON$8))</f>
        <v>44794</v>
      </c>
      <c r="OO46" s="13">
        <f>IF(OO$8="",0,OO$8+SUMIFS(условия!55:55,условия!$7:$7,"&lt;="&amp;OO$8,условия!$8:$8,"&gt;="&amp;OO$8))</f>
        <v>44795</v>
      </c>
      <c r="OP46" s="13">
        <f>IF(OP$8="",0,OP$8+SUMIFS(условия!55:55,условия!$7:$7,"&lt;="&amp;OP$8,условия!$8:$8,"&gt;="&amp;OP$8))</f>
        <v>44796</v>
      </c>
      <c r="OQ46" s="13">
        <f>IF(OQ$8="",0,OQ$8+SUMIFS(условия!55:55,условия!$7:$7,"&lt;="&amp;OQ$8,условия!$8:$8,"&gt;="&amp;OQ$8))</f>
        <v>44797</v>
      </c>
      <c r="OR46" s="13">
        <f>IF(OR$8="",0,OR$8+SUMIFS(условия!55:55,условия!$7:$7,"&lt;="&amp;OR$8,условия!$8:$8,"&gt;="&amp;OR$8))</f>
        <v>44798</v>
      </c>
      <c r="OS46" s="13">
        <f>IF(OS$8="",0,OS$8+SUMIFS(условия!55:55,условия!$7:$7,"&lt;="&amp;OS$8,условия!$8:$8,"&gt;="&amp;OS$8))</f>
        <v>44799</v>
      </c>
      <c r="OT46" s="13">
        <f>IF(OT$8="",0,OT$8+SUMIFS(условия!55:55,условия!$7:$7,"&lt;="&amp;OT$8,условия!$8:$8,"&gt;="&amp;OT$8))</f>
        <v>44800</v>
      </c>
      <c r="OU46" s="13">
        <f>IF(OU$8="",0,OU$8+SUMIFS(условия!55:55,условия!$7:$7,"&lt;="&amp;OU$8,условия!$8:$8,"&gt;="&amp;OU$8))</f>
        <v>44801</v>
      </c>
      <c r="OV46" s="13">
        <f>IF(OV$8="",0,OV$8+SUMIFS(условия!55:55,условия!$7:$7,"&lt;="&amp;OV$8,условия!$8:$8,"&gt;="&amp;OV$8))</f>
        <v>44802</v>
      </c>
      <c r="OW46" s="13">
        <f>IF(OW$8="",0,OW$8+SUMIFS(условия!55:55,условия!$7:$7,"&lt;="&amp;OW$8,условия!$8:$8,"&gt;="&amp;OW$8))</f>
        <v>44803</v>
      </c>
      <c r="OX46" s="13">
        <f>IF(OX$8="",0,OX$8+SUMIFS(условия!55:55,условия!$7:$7,"&lt;="&amp;OX$8,условия!$8:$8,"&gt;="&amp;OX$8))</f>
        <v>44804</v>
      </c>
      <c r="OY46" s="13">
        <f>IF(OY$8="",0,OY$8+SUMIFS(условия!55:55,условия!$7:$7,"&lt;="&amp;OY$8,условия!$8:$8,"&gt;="&amp;OY$8))</f>
        <v>44805</v>
      </c>
      <c r="OZ46" s="13">
        <f>IF(OZ$8="",0,OZ$8+SUMIFS(условия!55:55,условия!$7:$7,"&lt;="&amp;OZ$8,условия!$8:$8,"&gt;="&amp;OZ$8))</f>
        <v>44806</v>
      </c>
      <c r="PA46" s="13">
        <f>IF(PA$8="",0,PA$8+SUMIFS(условия!55:55,условия!$7:$7,"&lt;="&amp;PA$8,условия!$8:$8,"&gt;="&amp;PA$8))</f>
        <v>44807</v>
      </c>
      <c r="PB46" s="13">
        <f>IF(PB$8="",0,PB$8+SUMIFS(условия!55:55,условия!$7:$7,"&lt;="&amp;PB$8,условия!$8:$8,"&gt;="&amp;PB$8))</f>
        <v>44808</v>
      </c>
      <c r="PC46" s="13">
        <f>IF(PC$8="",0,PC$8+SUMIFS(условия!55:55,условия!$7:$7,"&lt;="&amp;PC$8,условия!$8:$8,"&gt;="&amp;PC$8))</f>
        <v>44809</v>
      </c>
      <c r="PD46" s="13">
        <f>IF(PD$8="",0,PD$8+SUMIFS(условия!55:55,условия!$7:$7,"&lt;="&amp;PD$8,условия!$8:$8,"&gt;="&amp;PD$8))</f>
        <v>44810</v>
      </c>
      <c r="PE46" s="13">
        <f>IF(PE$8="",0,PE$8+SUMIFS(условия!55:55,условия!$7:$7,"&lt;="&amp;PE$8,условия!$8:$8,"&gt;="&amp;PE$8))</f>
        <v>44811</v>
      </c>
      <c r="PF46" s="13">
        <f>IF(PF$8="",0,PF$8+SUMIFS(условия!55:55,условия!$7:$7,"&lt;="&amp;PF$8,условия!$8:$8,"&gt;="&amp;PF$8))</f>
        <v>44812</v>
      </c>
      <c r="PG46" s="13">
        <f>IF(PG$8="",0,PG$8+SUMIFS(условия!55:55,условия!$7:$7,"&lt;="&amp;PG$8,условия!$8:$8,"&gt;="&amp;PG$8))</f>
        <v>44813</v>
      </c>
      <c r="PH46" s="13">
        <f>IF(PH$8="",0,PH$8+SUMIFS(условия!55:55,условия!$7:$7,"&lt;="&amp;PH$8,условия!$8:$8,"&gt;="&amp;PH$8))</f>
        <v>44814</v>
      </c>
      <c r="PI46" s="13">
        <f>IF(PI$8="",0,PI$8+SUMIFS(условия!55:55,условия!$7:$7,"&lt;="&amp;PI$8,условия!$8:$8,"&gt;="&amp;PI$8))</f>
        <v>44815</v>
      </c>
      <c r="PJ46" s="13">
        <f>IF(PJ$8="",0,PJ$8+SUMIFS(условия!55:55,условия!$7:$7,"&lt;="&amp;PJ$8,условия!$8:$8,"&gt;="&amp;PJ$8))</f>
        <v>44816</v>
      </c>
      <c r="PK46" s="13">
        <f>IF(PK$8="",0,PK$8+SUMIFS(условия!55:55,условия!$7:$7,"&lt;="&amp;PK$8,условия!$8:$8,"&gt;="&amp;PK$8))</f>
        <v>44817</v>
      </c>
      <c r="PL46" s="13">
        <f>IF(PL$8="",0,PL$8+SUMIFS(условия!55:55,условия!$7:$7,"&lt;="&amp;PL$8,условия!$8:$8,"&gt;="&amp;PL$8))</f>
        <v>44818</v>
      </c>
      <c r="PM46" s="13">
        <f>IF(PM$8="",0,PM$8+SUMIFS(условия!55:55,условия!$7:$7,"&lt;="&amp;PM$8,условия!$8:$8,"&gt;="&amp;PM$8))</f>
        <v>44819</v>
      </c>
      <c r="PN46" s="13">
        <f>IF(PN$8="",0,PN$8+SUMIFS(условия!55:55,условия!$7:$7,"&lt;="&amp;PN$8,условия!$8:$8,"&gt;="&amp;PN$8))</f>
        <v>44820</v>
      </c>
      <c r="PO46" s="13">
        <f>IF(PO$8="",0,PO$8+SUMIFS(условия!55:55,условия!$7:$7,"&lt;="&amp;PO$8,условия!$8:$8,"&gt;="&amp;PO$8))</f>
        <v>44821</v>
      </c>
      <c r="PP46" s="13">
        <f>IF(PP$8="",0,PP$8+SUMIFS(условия!55:55,условия!$7:$7,"&lt;="&amp;PP$8,условия!$8:$8,"&gt;="&amp;PP$8))</f>
        <v>44822</v>
      </c>
      <c r="PQ46" s="13">
        <f>IF(PQ$8="",0,PQ$8+SUMIFS(условия!55:55,условия!$7:$7,"&lt;="&amp;PQ$8,условия!$8:$8,"&gt;="&amp;PQ$8))</f>
        <v>44823</v>
      </c>
      <c r="PR46" s="13">
        <f>IF(PR$8="",0,PR$8+SUMIFS(условия!55:55,условия!$7:$7,"&lt;="&amp;PR$8,условия!$8:$8,"&gt;="&amp;PR$8))</f>
        <v>44824</v>
      </c>
      <c r="PS46" s="13">
        <f>IF(PS$8="",0,PS$8+SUMIFS(условия!55:55,условия!$7:$7,"&lt;="&amp;PS$8,условия!$8:$8,"&gt;="&amp;PS$8))</f>
        <v>44825</v>
      </c>
      <c r="PT46" s="13">
        <f>IF(PT$8="",0,PT$8+SUMIFS(условия!55:55,условия!$7:$7,"&lt;="&amp;PT$8,условия!$8:$8,"&gt;="&amp;PT$8))</f>
        <v>44826</v>
      </c>
      <c r="PU46" s="13">
        <f>IF(PU$8="",0,PU$8+SUMIFS(условия!55:55,условия!$7:$7,"&lt;="&amp;PU$8,условия!$8:$8,"&gt;="&amp;PU$8))</f>
        <v>44827</v>
      </c>
      <c r="PV46" s="13">
        <f>IF(PV$8="",0,PV$8+SUMIFS(условия!55:55,условия!$7:$7,"&lt;="&amp;PV$8,условия!$8:$8,"&gt;="&amp;PV$8))</f>
        <v>44828</v>
      </c>
      <c r="PW46" s="13">
        <f>IF(PW$8="",0,PW$8+SUMIFS(условия!55:55,условия!$7:$7,"&lt;="&amp;PW$8,условия!$8:$8,"&gt;="&amp;PW$8))</f>
        <v>44829</v>
      </c>
      <c r="PX46" s="13">
        <f>IF(PX$8="",0,PX$8+SUMIFS(условия!55:55,условия!$7:$7,"&lt;="&amp;PX$8,условия!$8:$8,"&gt;="&amp;PX$8))</f>
        <v>44830</v>
      </c>
      <c r="PY46" s="13">
        <f>IF(PY$8="",0,PY$8+SUMIFS(условия!55:55,условия!$7:$7,"&lt;="&amp;PY$8,условия!$8:$8,"&gt;="&amp;PY$8))</f>
        <v>44831</v>
      </c>
      <c r="PZ46" s="13">
        <f>IF(PZ$8="",0,PZ$8+SUMIFS(условия!55:55,условия!$7:$7,"&lt;="&amp;PZ$8,условия!$8:$8,"&gt;="&amp;PZ$8))</f>
        <v>44832</v>
      </c>
      <c r="QA46" s="13">
        <f>IF(QA$8="",0,QA$8+SUMIFS(условия!55:55,условия!$7:$7,"&lt;="&amp;QA$8,условия!$8:$8,"&gt;="&amp;QA$8))</f>
        <v>44833</v>
      </c>
      <c r="QB46" s="13">
        <f>IF(QB$8="",0,QB$8+SUMIFS(условия!55:55,условия!$7:$7,"&lt;="&amp;QB$8,условия!$8:$8,"&gt;="&amp;QB$8))</f>
        <v>44834</v>
      </c>
      <c r="QC46" s="13">
        <f>IF(QC$8="",0,QC$8+SUMIFS(условия!55:55,условия!$7:$7,"&lt;="&amp;QC$8,условия!$8:$8,"&gt;="&amp;QC$8))</f>
        <v>44835</v>
      </c>
      <c r="QD46" s="13">
        <f>IF(QD$8="",0,QD$8+SUMIFS(условия!55:55,условия!$7:$7,"&lt;="&amp;QD$8,условия!$8:$8,"&gt;="&amp;QD$8))</f>
        <v>44836</v>
      </c>
      <c r="QE46" s="13">
        <f>IF(QE$8="",0,QE$8+SUMIFS(условия!55:55,условия!$7:$7,"&lt;="&amp;QE$8,условия!$8:$8,"&gt;="&amp;QE$8))</f>
        <v>44837</v>
      </c>
      <c r="QF46" s="13">
        <f>IF(QF$8="",0,QF$8+SUMIFS(условия!55:55,условия!$7:$7,"&lt;="&amp;QF$8,условия!$8:$8,"&gt;="&amp;QF$8))</f>
        <v>44838</v>
      </c>
      <c r="QG46" s="13">
        <f>IF(QG$8="",0,QG$8+SUMIFS(условия!55:55,условия!$7:$7,"&lt;="&amp;QG$8,условия!$8:$8,"&gt;="&amp;QG$8))</f>
        <v>44839</v>
      </c>
      <c r="QH46" s="13">
        <f>IF(QH$8="",0,QH$8+SUMIFS(условия!55:55,условия!$7:$7,"&lt;="&amp;QH$8,условия!$8:$8,"&gt;="&amp;QH$8))</f>
        <v>44840</v>
      </c>
      <c r="QI46" s="13">
        <f>IF(QI$8="",0,QI$8+SUMIFS(условия!55:55,условия!$7:$7,"&lt;="&amp;QI$8,условия!$8:$8,"&gt;="&amp;QI$8))</f>
        <v>44841</v>
      </c>
      <c r="QJ46" s="13">
        <f>IF(QJ$8="",0,QJ$8+SUMIFS(условия!55:55,условия!$7:$7,"&lt;="&amp;QJ$8,условия!$8:$8,"&gt;="&amp;QJ$8))</f>
        <v>44842</v>
      </c>
      <c r="QK46" s="13">
        <f>IF(QK$8="",0,QK$8+SUMIFS(условия!55:55,условия!$7:$7,"&lt;="&amp;QK$8,условия!$8:$8,"&gt;="&amp;QK$8))</f>
        <v>44843</v>
      </c>
      <c r="QL46" s="13">
        <f>IF(QL$8="",0,QL$8+SUMIFS(условия!55:55,условия!$7:$7,"&lt;="&amp;QL$8,условия!$8:$8,"&gt;="&amp;QL$8))</f>
        <v>44844</v>
      </c>
      <c r="QM46" s="13">
        <f>IF(QM$8="",0,QM$8+SUMIFS(условия!55:55,условия!$7:$7,"&lt;="&amp;QM$8,условия!$8:$8,"&gt;="&amp;QM$8))</f>
        <v>44845</v>
      </c>
      <c r="QN46" s="13">
        <f>IF(QN$8="",0,QN$8+SUMIFS(условия!55:55,условия!$7:$7,"&lt;="&amp;QN$8,условия!$8:$8,"&gt;="&amp;QN$8))</f>
        <v>44846</v>
      </c>
      <c r="QO46" s="13">
        <f>IF(QO$8="",0,QO$8+SUMIFS(условия!55:55,условия!$7:$7,"&lt;="&amp;QO$8,условия!$8:$8,"&gt;="&amp;QO$8))</f>
        <v>44847</v>
      </c>
      <c r="QP46" s="13">
        <f>IF(QP$8="",0,QP$8+SUMIFS(условия!55:55,условия!$7:$7,"&lt;="&amp;QP$8,условия!$8:$8,"&gt;="&amp;QP$8))</f>
        <v>44848</v>
      </c>
      <c r="QQ46" s="13">
        <f>IF(QQ$8="",0,QQ$8+SUMIFS(условия!55:55,условия!$7:$7,"&lt;="&amp;QQ$8,условия!$8:$8,"&gt;="&amp;QQ$8))</f>
        <v>44849</v>
      </c>
      <c r="QR46" s="13">
        <f>IF(QR$8="",0,QR$8+SUMIFS(условия!55:55,условия!$7:$7,"&lt;="&amp;QR$8,условия!$8:$8,"&gt;="&amp;QR$8))</f>
        <v>44850</v>
      </c>
      <c r="QS46" s="13">
        <f>IF(QS$8="",0,QS$8+SUMIFS(условия!55:55,условия!$7:$7,"&lt;="&amp;QS$8,условия!$8:$8,"&gt;="&amp;QS$8))</f>
        <v>44851</v>
      </c>
      <c r="QT46" s="13">
        <f>IF(QT$8="",0,QT$8+SUMIFS(условия!55:55,условия!$7:$7,"&lt;="&amp;QT$8,условия!$8:$8,"&gt;="&amp;QT$8))</f>
        <v>44852</v>
      </c>
      <c r="QU46" s="13">
        <f>IF(QU$8="",0,QU$8+SUMIFS(условия!55:55,условия!$7:$7,"&lt;="&amp;QU$8,условия!$8:$8,"&gt;="&amp;QU$8))</f>
        <v>44853</v>
      </c>
      <c r="QV46" s="13">
        <f>IF(QV$8="",0,QV$8+SUMIFS(условия!55:55,условия!$7:$7,"&lt;="&amp;QV$8,условия!$8:$8,"&gt;="&amp;QV$8))</f>
        <v>44854</v>
      </c>
      <c r="QW46" s="13">
        <f>IF(QW$8="",0,QW$8+SUMIFS(условия!55:55,условия!$7:$7,"&lt;="&amp;QW$8,условия!$8:$8,"&gt;="&amp;QW$8))</f>
        <v>44855</v>
      </c>
      <c r="QX46" s="13">
        <f>IF(QX$8="",0,QX$8+SUMIFS(условия!55:55,условия!$7:$7,"&lt;="&amp;QX$8,условия!$8:$8,"&gt;="&amp;QX$8))</f>
        <v>44856</v>
      </c>
      <c r="QY46" s="13">
        <f>IF(QY$8="",0,QY$8+SUMIFS(условия!55:55,условия!$7:$7,"&lt;="&amp;QY$8,условия!$8:$8,"&gt;="&amp;QY$8))</f>
        <v>44857</v>
      </c>
      <c r="QZ46" s="13">
        <f>IF(QZ$8="",0,QZ$8+SUMIFS(условия!55:55,условия!$7:$7,"&lt;="&amp;QZ$8,условия!$8:$8,"&gt;="&amp;QZ$8))</f>
        <v>44858</v>
      </c>
      <c r="RA46" s="13">
        <f>IF(RA$8="",0,RA$8+SUMIFS(условия!55:55,условия!$7:$7,"&lt;="&amp;RA$8,условия!$8:$8,"&gt;="&amp;RA$8))</f>
        <v>44859</v>
      </c>
      <c r="RB46" s="13">
        <f>IF(RB$8="",0,RB$8+SUMIFS(условия!55:55,условия!$7:$7,"&lt;="&amp;RB$8,условия!$8:$8,"&gt;="&amp;RB$8))</f>
        <v>44860</v>
      </c>
      <c r="RC46" s="13">
        <f>IF(RC$8="",0,RC$8+SUMIFS(условия!55:55,условия!$7:$7,"&lt;="&amp;RC$8,условия!$8:$8,"&gt;="&amp;RC$8))</f>
        <v>44861</v>
      </c>
      <c r="RD46" s="13">
        <f>IF(RD$8="",0,RD$8+SUMIFS(условия!55:55,условия!$7:$7,"&lt;="&amp;RD$8,условия!$8:$8,"&gt;="&amp;RD$8))</f>
        <v>44862</v>
      </c>
      <c r="RE46" s="13">
        <f>IF(RE$8="",0,RE$8+SUMIFS(условия!55:55,условия!$7:$7,"&lt;="&amp;RE$8,условия!$8:$8,"&gt;="&amp;RE$8))</f>
        <v>44863</v>
      </c>
      <c r="RF46" s="13">
        <f>IF(RF$8="",0,RF$8+SUMIFS(условия!55:55,условия!$7:$7,"&lt;="&amp;RF$8,условия!$8:$8,"&gt;="&amp;RF$8))</f>
        <v>44864</v>
      </c>
      <c r="RG46" s="13">
        <f>IF(RG$8="",0,RG$8+SUMIFS(условия!55:55,условия!$7:$7,"&lt;="&amp;RG$8,условия!$8:$8,"&gt;="&amp;RG$8))</f>
        <v>44865</v>
      </c>
      <c r="RH46" s="13">
        <f>IF(RH$8="",0,RH$8+SUMIFS(условия!55:55,условия!$7:$7,"&lt;="&amp;RH$8,условия!$8:$8,"&gt;="&amp;RH$8))</f>
        <v>44866</v>
      </c>
      <c r="RI46" s="13">
        <f>IF(RI$8="",0,RI$8+SUMIFS(условия!55:55,условия!$7:$7,"&lt;="&amp;RI$8,условия!$8:$8,"&gt;="&amp;RI$8))</f>
        <v>44867</v>
      </c>
      <c r="RJ46" s="13">
        <f>IF(RJ$8="",0,RJ$8+SUMIFS(условия!55:55,условия!$7:$7,"&lt;="&amp;RJ$8,условия!$8:$8,"&gt;="&amp;RJ$8))</f>
        <v>44868</v>
      </c>
      <c r="RK46" s="13">
        <f>IF(RK$8="",0,RK$8+SUMIFS(условия!55:55,условия!$7:$7,"&lt;="&amp;RK$8,условия!$8:$8,"&gt;="&amp;RK$8))</f>
        <v>44869</v>
      </c>
      <c r="RL46" s="13">
        <f>IF(RL$8="",0,RL$8+SUMIFS(условия!55:55,условия!$7:$7,"&lt;="&amp;RL$8,условия!$8:$8,"&gt;="&amp;RL$8))</f>
        <v>44870</v>
      </c>
      <c r="RM46" s="13">
        <f>IF(RM$8="",0,RM$8+SUMIFS(условия!55:55,условия!$7:$7,"&lt;="&amp;RM$8,условия!$8:$8,"&gt;="&amp;RM$8))</f>
        <v>44871</v>
      </c>
      <c r="RN46" s="13">
        <f>IF(RN$8="",0,RN$8+SUMIFS(условия!55:55,условия!$7:$7,"&lt;="&amp;RN$8,условия!$8:$8,"&gt;="&amp;RN$8))</f>
        <v>44872</v>
      </c>
      <c r="RO46" s="13">
        <f>IF(RO$8="",0,RO$8+SUMIFS(условия!55:55,условия!$7:$7,"&lt;="&amp;RO$8,условия!$8:$8,"&gt;="&amp;RO$8))</f>
        <v>44873</v>
      </c>
      <c r="RP46" s="13">
        <f>IF(RP$8="",0,RP$8+SUMIFS(условия!55:55,условия!$7:$7,"&lt;="&amp;RP$8,условия!$8:$8,"&gt;="&amp;RP$8))</f>
        <v>44874</v>
      </c>
      <c r="RQ46" s="13">
        <f>IF(RQ$8="",0,RQ$8+SUMIFS(условия!55:55,условия!$7:$7,"&lt;="&amp;RQ$8,условия!$8:$8,"&gt;="&amp;RQ$8))</f>
        <v>44875</v>
      </c>
      <c r="RR46" s="13">
        <f>IF(RR$8="",0,RR$8+SUMIFS(условия!55:55,условия!$7:$7,"&lt;="&amp;RR$8,условия!$8:$8,"&gt;="&amp;RR$8))</f>
        <v>44876</v>
      </c>
      <c r="RS46" s="13">
        <f>IF(RS$8="",0,RS$8+SUMIFS(условия!55:55,условия!$7:$7,"&lt;="&amp;RS$8,условия!$8:$8,"&gt;="&amp;RS$8))</f>
        <v>44877</v>
      </c>
      <c r="RT46" s="13">
        <f>IF(RT$8="",0,RT$8+SUMIFS(условия!55:55,условия!$7:$7,"&lt;="&amp;RT$8,условия!$8:$8,"&gt;="&amp;RT$8))</f>
        <v>44878</v>
      </c>
      <c r="RU46" s="13">
        <f>IF(RU$8="",0,RU$8+SUMIFS(условия!55:55,условия!$7:$7,"&lt;="&amp;RU$8,условия!$8:$8,"&gt;="&amp;RU$8))</f>
        <v>44879</v>
      </c>
      <c r="RV46" s="13">
        <f>IF(RV$8="",0,RV$8+SUMIFS(условия!55:55,условия!$7:$7,"&lt;="&amp;RV$8,условия!$8:$8,"&gt;="&amp;RV$8))</f>
        <v>44880</v>
      </c>
      <c r="RW46" s="13">
        <f>IF(RW$8="",0,RW$8+SUMIFS(условия!55:55,условия!$7:$7,"&lt;="&amp;RW$8,условия!$8:$8,"&gt;="&amp;RW$8))</f>
        <v>44881</v>
      </c>
      <c r="RX46" s="13">
        <f>IF(RX$8="",0,RX$8+SUMIFS(условия!55:55,условия!$7:$7,"&lt;="&amp;RX$8,условия!$8:$8,"&gt;="&amp;RX$8))</f>
        <v>44882</v>
      </c>
      <c r="RY46" s="13">
        <f>IF(RY$8="",0,RY$8+SUMIFS(условия!55:55,условия!$7:$7,"&lt;="&amp;RY$8,условия!$8:$8,"&gt;="&amp;RY$8))</f>
        <v>44883</v>
      </c>
      <c r="RZ46" s="13">
        <f>IF(RZ$8="",0,RZ$8+SUMIFS(условия!55:55,условия!$7:$7,"&lt;="&amp;RZ$8,условия!$8:$8,"&gt;="&amp;RZ$8))</f>
        <v>44884</v>
      </c>
      <c r="SA46" s="13">
        <f>IF(SA$8="",0,SA$8+SUMIFS(условия!55:55,условия!$7:$7,"&lt;="&amp;SA$8,условия!$8:$8,"&gt;="&amp;SA$8))</f>
        <v>44885</v>
      </c>
      <c r="SB46" s="13">
        <f>IF(SB$8="",0,SB$8+SUMIFS(условия!55:55,условия!$7:$7,"&lt;="&amp;SB$8,условия!$8:$8,"&gt;="&amp;SB$8))</f>
        <v>44886</v>
      </c>
      <c r="SC46" s="13">
        <f>IF(SC$8="",0,SC$8+SUMIFS(условия!55:55,условия!$7:$7,"&lt;="&amp;SC$8,условия!$8:$8,"&gt;="&amp;SC$8))</f>
        <v>44887</v>
      </c>
      <c r="SD46" s="13">
        <f>IF(SD$8="",0,SD$8+SUMIFS(условия!55:55,условия!$7:$7,"&lt;="&amp;SD$8,условия!$8:$8,"&gt;="&amp;SD$8))</f>
        <v>44888</v>
      </c>
      <c r="SE46" s="13">
        <f>IF(SE$8="",0,SE$8+SUMIFS(условия!55:55,условия!$7:$7,"&lt;="&amp;SE$8,условия!$8:$8,"&gt;="&amp;SE$8))</f>
        <v>44889</v>
      </c>
      <c r="SF46" s="13">
        <f>IF(SF$8="",0,SF$8+SUMIFS(условия!55:55,условия!$7:$7,"&lt;="&amp;SF$8,условия!$8:$8,"&gt;="&amp;SF$8))</f>
        <v>44890</v>
      </c>
      <c r="SG46" s="13">
        <f>IF(SG$8="",0,SG$8+SUMIFS(условия!55:55,условия!$7:$7,"&lt;="&amp;SG$8,условия!$8:$8,"&gt;="&amp;SG$8))</f>
        <v>44891</v>
      </c>
      <c r="SH46" s="13">
        <f>IF(SH$8="",0,SH$8+SUMIFS(условия!55:55,условия!$7:$7,"&lt;="&amp;SH$8,условия!$8:$8,"&gt;="&amp;SH$8))</f>
        <v>44892</v>
      </c>
      <c r="SI46" s="13">
        <f>IF(SI$8="",0,SI$8+SUMIFS(условия!55:55,условия!$7:$7,"&lt;="&amp;SI$8,условия!$8:$8,"&gt;="&amp;SI$8))</f>
        <v>44893</v>
      </c>
      <c r="SJ46" s="13">
        <f>IF(SJ$8="",0,SJ$8+SUMIFS(условия!55:55,условия!$7:$7,"&lt;="&amp;SJ$8,условия!$8:$8,"&gt;="&amp;SJ$8))</f>
        <v>44894</v>
      </c>
      <c r="SK46" s="13">
        <f>IF(SK$8="",0,SK$8+SUMIFS(условия!55:55,условия!$7:$7,"&lt;="&amp;SK$8,условия!$8:$8,"&gt;="&amp;SK$8))</f>
        <v>44895</v>
      </c>
      <c r="SL46" s="13">
        <f>IF(SL$8="",0,SL$8+SUMIFS(условия!55:55,условия!$7:$7,"&lt;="&amp;SL$8,условия!$8:$8,"&gt;="&amp;SL$8))</f>
        <v>44896</v>
      </c>
      <c r="SM46" s="13">
        <f>IF(SM$8="",0,SM$8+SUMIFS(условия!55:55,условия!$7:$7,"&lt;="&amp;SM$8,условия!$8:$8,"&gt;="&amp;SM$8))</f>
        <v>44897</v>
      </c>
      <c r="SN46" s="13">
        <f>IF(SN$8="",0,SN$8+SUMIFS(условия!55:55,условия!$7:$7,"&lt;="&amp;SN$8,условия!$8:$8,"&gt;="&amp;SN$8))</f>
        <v>44898</v>
      </c>
      <c r="SO46" s="13">
        <f>IF(SO$8="",0,SO$8+SUMIFS(условия!55:55,условия!$7:$7,"&lt;="&amp;SO$8,условия!$8:$8,"&gt;="&amp;SO$8))</f>
        <v>44899</v>
      </c>
      <c r="SP46" s="13">
        <f>IF(SP$8="",0,SP$8+SUMIFS(условия!55:55,условия!$7:$7,"&lt;="&amp;SP$8,условия!$8:$8,"&gt;="&amp;SP$8))</f>
        <v>44900</v>
      </c>
      <c r="SQ46" s="13">
        <f>IF(SQ$8="",0,SQ$8+SUMIFS(условия!55:55,условия!$7:$7,"&lt;="&amp;SQ$8,условия!$8:$8,"&gt;="&amp;SQ$8))</f>
        <v>44901</v>
      </c>
      <c r="SR46" s="13">
        <f>IF(SR$8="",0,SR$8+SUMIFS(условия!55:55,условия!$7:$7,"&lt;="&amp;SR$8,условия!$8:$8,"&gt;="&amp;SR$8))</f>
        <v>44902</v>
      </c>
      <c r="SS46" s="13">
        <f>IF(SS$8="",0,SS$8+SUMIFS(условия!55:55,условия!$7:$7,"&lt;="&amp;SS$8,условия!$8:$8,"&gt;="&amp;SS$8))</f>
        <v>44903</v>
      </c>
      <c r="ST46" s="13">
        <f>IF(ST$8="",0,ST$8+SUMIFS(условия!55:55,условия!$7:$7,"&lt;="&amp;ST$8,условия!$8:$8,"&gt;="&amp;ST$8))</f>
        <v>44904</v>
      </c>
      <c r="SU46" s="13">
        <f>IF(SU$8="",0,SU$8+SUMIFS(условия!55:55,условия!$7:$7,"&lt;="&amp;SU$8,условия!$8:$8,"&gt;="&amp;SU$8))</f>
        <v>44905</v>
      </c>
      <c r="SV46" s="13">
        <f>IF(SV$8="",0,SV$8+SUMIFS(условия!55:55,условия!$7:$7,"&lt;="&amp;SV$8,условия!$8:$8,"&gt;="&amp;SV$8))</f>
        <v>44906</v>
      </c>
      <c r="SW46" s="13">
        <f>IF(SW$8="",0,SW$8+SUMIFS(условия!55:55,условия!$7:$7,"&lt;="&amp;SW$8,условия!$8:$8,"&gt;="&amp;SW$8))</f>
        <v>44907</v>
      </c>
      <c r="SX46" s="13">
        <f>IF(SX$8="",0,SX$8+SUMIFS(условия!55:55,условия!$7:$7,"&lt;="&amp;SX$8,условия!$8:$8,"&gt;="&amp;SX$8))</f>
        <v>44908</v>
      </c>
      <c r="SY46" s="13">
        <f>IF(SY$8="",0,SY$8+SUMIFS(условия!55:55,условия!$7:$7,"&lt;="&amp;SY$8,условия!$8:$8,"&gt;="&amp;SY$8))</f>
        <v>44909</v>
      </c>
      <c r="SZ46" s="13">
        <f>IF(SZ$8="",0,SZ$8+SUMIFS(условия!55:55,условия!$7:$7,"&lt;="&amp;SZ$8,условия!$8:$8,"&gt;="&amp;SZ$8))</f>
        <v>44910</v>
      </c>
      <c r="TA46" s="13">
        <f>IF(TA$8="",0,TA$8+SUMIFS(условия!55:55,условия!$7:$7,"&lt;="&amp;TA$8,условия!$8:$8,"&gt;="&amp;TA$8))</f>
        <v>44911</v>
      </c>
      <c r="TB46" s="13">
        <f>IF(TB$8="",0,TB$8+SUMIFS(условия!55:55,условия!$7:$7,"&lt;="&amp;TB$8,условия!$8:$8,"&gt;="&amp;TB$8))</f>
        <v>44912</v>
      </c>
      <c r="TC46" s="13">
        <f>IF(TC$8="",0,TC$8+SUMIFS(условия!55:55,условия!$7:$7,"&lt;="&amp;TC$8,условия!$8:$8,"&gt;="&amp;TC$8))</f>
        <v>44913</v>
      </c>
      <c r="TD46" s="13">
        <f>IF(TD$8="",0,TD$8+SUMIFS(условия!55:55,условия!$7:$7,"&lt;="&amp;TD$8,условия!$8:$8,"&gt;="&amp;TD$8))</f>
        <v>44914</v>
      </c>
      <c r="TE46" s="13">
        <f>IF(TE$8="",0,TE$8+SUMIFS(условия!55:55,условия!$7:$7,"&lt;="&amp;TE$8,условия!$8:$8,"&gt;="&amp;TE$8))</f>
        <v>44915</v>
      </c>
      <c r="TF46" s="13">
        <f>IF(TF$8="",0,TF$8+SUMIFS(условия!55:55,условия!$7:$7,"&lt;="&amp;TF$8,условия!$8:$8,"&gt;="&amp;TF$8))</f>
        <v>44916</v>
      </c>
      <c r="TG46" s="13">
        <f>IF(TG$8="",0,TG$8+SUMIFS(условия!55:55,условия!$7:$7,"&lt;="&amp;TG$8,условия!$8:$8,"&gt;="&amp;TG$8))</f>
        <v>44917</v>
      </c>
      <c r="TH46" s="13">
        <f>IF(TH$8="",0,TH$8+SUMIFS(условия!55:55,условия!$7:$7,"&lt;="&amp;TH$8,условия!$8:$8,"&gt;="&amp;TH$8))</f>
        <v>44918</v>
      </c>
      <c r="TI46" s="13">
        <f>IF(TI$8="",0,TI$8+SUMIFS(условия!55:55,условия!$7:$7,"&lt;="&amp;TI$8,условия!$8:$8,"&gt;="&amp;TI$8))</f>
        <v>44919</v>
      </c>
      <c r="TJ46" s="13">
        <f>IF(TJ$8="",0,TJ$8+SUMIFS(условия!55:55,условия!$7:$7,"&lt;="&amp;TJ$8,условия!$8:$8,"&gt;="&amp;TJ$8))</f>
        <v>44920</v>
      </c>
      <c r="TK46" s="13">
        <f>IF(TK$8="",0,TK$8+SUMIFS(условия!55:55,условия!$7:$7,"&lt;="&amp;TK$8,условия!$8:$8,"&gt;="&amp;TK$8))</f>
        <v>44921</v>
      </c>
      <c r="TL46" s="13">
        <f>IF(TL$8="",0,TL$8+SUMIFS(условия!55:55,условия!$7:$7,"&lt;="&amp;TL$8,условия!$8:$8,"&gt;="&amp;TL$8))</f>
        <v>44922</v>
      </c>
      <c r="TM46" s="13">
        <f>IF(TM$8="",0,TM$8+SUMIFS(условия!55:55,условия!$7:$7,"&lt;="&amp;TM$8,условия!$8:$8,"&gt;="&amp;TM$8))</f>
        <v>44923</v>
      </c>
      <c r="TN46" s="13">
        <f>IF(TN$8="",0,TN$8+SUMIFS(условия!55:55,условия!$7:$7,"&lt;="&amp;TN$8,условия!$8:$8,"&gt;="&amp;TN$8))</f>
        <v>44924</v>
      </c>
      <c r="TO46" s="13">
        <f>IF(TO$8="",0,TO$8+SUMIFS(условия!55:55,условия!$7:$7,"&lt;="&amp;TO$8,условия!$8:$8,"&gt;="&amp;TO$8))</f>
        <v>44925</v>
      </c>
      <c r="TP46" s="13">
        <f>IF(TP$8="",0,TP$8+SUMIFS(условия!55:55,условия!$7:$7,"&lt;="&amp;TP$8,условия!$8:$8,"&gt;="&amp;TP$8))</f>
        <v>44926</v>
      </c>
      <c r="TQ46" s="13">
        <f>IF(TQ$8="",0,TQ$8+SUMIFS(условия!55:55,условия!$7:$7,"&lt;="&amp;TQ$8,условия!$8:$8,"&gt;="&amp;TQ$8))</f>
        <v>44927</v>
      </c>
      <c r="TR46" s="13">
        <f>IF(TR$8="",0,TR$8+SUMIFS(условия!55:55,условия!$7:$7,"&lt;="&amp;TR$8,условия!$8:$8,"&gt;="&amp;TR$8))</f>
        <v>44928</v>
      </c>
      <c r="TS46" s="13">
        <f>IF(TS$8="",0,TS$8+SUMIFS(условия!55:55,условия!$7:$7,"&lt;="&amp;TS$8,условия!$8:$8,"&gt;="&amp;TS$8))</f>
        <v>44929</v>
      </c>
      <c r="TT46" s="13">
        <f>IF(TT$8="",0,TT$8+SUMIFS(условия!55:55,условия!$7:$7,"&lt;="&amp;TT$8,условия!$8:$8,"&gt;="&amp;TT$8))</f>
        <v>44930</v>
      </c>
      <c r="TU46" s="13">
        <f>IF(TU$8="",0,TU$8+SUMIFS(условия!55:55,условия!$7:$7,"&lt;="&amp;TU$8,условия!$8:$8,"&gt;="&amp;TU$8))</f>
        <v>44931</v>
      </c>
      <c r="TV46" s="13">
        <f>IF(TV$8="",0,TV$8+SUMIFS(условия!55:55,условия!$7:$7,"&lt;="&amp;TV$8,условия!$8:$8,"&gt;="&amp;TV$8))</f>
        <v>44932</v>
      </c>
      <c r="TW46" s="13">
        <f>IF(TW$8="",0,TW$8+SUMIFS(условия!55:55,условия!$7:$7,"&lt;="&amp;TW$8,условия!$8:$8,"&gt;="&amp;TW$8))</f>
        <v>44933</v>
      </c>
      <c r="TX46" s="13">
        <f>IF(TX$8="",0,TX$8+SUMIFS(условия!55:55,условия!$7:$7,"&lt;="&amp;TX$8,условия!$8:$8,"&gt;="&amp;TX$8))</f>
        <v>44934</v>
      </c>
      <c r="TY46" s="13">
        <f>IF(TY$8="",0,TY$8+SUMIFS(условия!55:55,условия!$7:$7,"&lt;="&amp;TY$8,условия!$8:$8,"&gt;="&amp;TY$8))</f>
        <v>44935</v>
      </c>
      <c r="TZ46" s="13">
        <f>IF(TZ$8="",0,TZ$8+SUMIFS(условия!55:55,условия!$7:$7,"&lt;="&amp;TZ$8,условия!$8:$8,"&gt;="&amp;TZ$8))</f>
        <v>44936</v>
      </c>
      <c r="UA46" s="13">
        <f>IF(UA$8="",0,UA$8+SUMIFS(условия!55:55,условия!$7:$7,"&lt;="&amp;UA$8,условия!$8:$8,"&gt;="&amp;UA$8))</f>
        <v>44937</v>
      </c>
      <c r="UB46" s="13">
        <f>IF(UB$8="",0,UB$8+SUMIFS(условия!55:55,условия!$7:$7,"&lt;="&amp;UB$8,условия!$8:$8,"&gt;="&amp;UB$8))</f>
        <v>44938</v>
      </c>
      <c r="UC46" s="13">
        <f>IF(UC$8="",0,UC$8+SUMIFS(условия!55:55,условия!$7:$7,"&lt;="&amp;UC$8,условия!$8:$8,"&gt;="&amp;UC$8))</f>
        <v>44939</v>
      </c>
      <c r="UD46" s="13">
        <f>IF(UD$8="",0,UD$8+SUMIFS(условия!55:55,условия!$7:$7,"&lt;="&amp;UD$8,условия!$8:$8,"&gt;="&amp;UD$8))</f>
        <v>44940</v>
      </c>
      <c r="UE46" s="13">
        <f>IF(UE$8="",0,UE$8+SUMIFS(условия!55:55,условия!$7:$7,"&lt;="&amp;UE$8,условия!$8:$8,"&gt;="&amp;UE$8))</f>
        <v>44941</v>
      </c>
      <c r="UF46" s="13">
        <f>IF(UF$8="",0,UF$8+SUMIFS(условия!55:55,условия!$7:$7,"&lt;="&amp;UF$8,условия!$8:$8,"&gt;="&amp;UF$8))</f>
        <v>44942</v>
      </c>
      <c r="UG46" s="13">
        <f>IF(UG$8="",0,UG$8+SUMIFS(условия!55:55,условия!$7:$7,"&lt;="&amp;UG$8,условия!$8:$8,"&gt;="&amp;UG$8))</f>
        <v>44943</v>
      </c>
      <c r="UH46" s="13">
        <f>IF(UH$8="",0,UH$8+SUMIFS(условия!55:55,условия!$7:$7,"&lt;="&amp;UH$8,условия!$8:$8,"&gt;="&amp;UH$8))</f>
        <v>44944</v>
      </c>
      <c r="UI46" s="13">
        <f>IF(UI$8="",0,UI$8+SUMIFS(условия!55:55,условия!$7:$7,"&lt;="&amp;UI$8,условия!$8:$8,"&gt;="&amp;UI$8))</f>
        <v>44945</v>
      </c>
      <c r="UJ46" s="13">
        <f>IF(UJ$8="",0,UJ$8+SUMIFS(условия!55:55,условия!$7:$7,"&lt;="&amp;UJ$8,условия!$8:$8,"&gt;="&amp;UJ$8))</f>
        <v>44946</v>
      </c>
      <c r="UK46" s="13">
        <f>IF(UK$8="",0,UK$8+SUMIFS(условия!55:55,условия!$7:$7,"&lt;="&amp;UK$8,условия!$8:$8,"&gt;="&amp;UK$8))</f>
        <v>44947</v>
      </c>
      <c r="UL46" s="13">
        <f>IF(UL$8="",0,UL$8+SUMIFS(условия!55:55,условия!$7:$7,"&lt;="&amp;UL$8,условия!$8:$8,"&gt;="&amp;UL$8))</f>
        <v>44948</v>
      </c>
      <c r="UM46" s="13">
        <f>IF(UM$8="",0,UM$8+SUMIFS(условия!55:55,условия!$7:$7,"&lt;="&amp;UM$8,условия!$8:$8,"&gt;="&amp;UM$8))</f>
        <v>44949</v>
      </c>
      <c r="UN46" s="13">
        <f>IF(UN$8="",0,UN$8+SUMIFS(условия!55:55,условия!$7:$7,"&lt;="&amp;UN$8,условия!$8:$8,"&gt;="&amp;UN$8))</f>
        <v>44950</v>
      </c>
      <c r="UO46" s="13">
        <f>IF(UO$8="",0,UO$8+SUMIFS(условия!55:55,условия!$7:$7,"&lt;="&amp;UO$8,условия!$8:$8,"&gt;="&amp;UO$8))</f>
        <v>44951</v>
      </c>
      <c r="UP46" s="13">
        <f>IF(UP$8="",0,UP$8+SUMIFS(условия!55:55,условия!$7:$7,"&lt;="&amp;UP$8,условия!$8:$8,"&gt;="&amp;UP$8))</f>
        <v>44952</v>
      </c>
      <c r="UQ46" s="13">
        <f>IF(UQ$8="",0,UQ$8+SUMIFS(условия!55:55,условия!$7:$7,"&lt;="&amp;UQ$8,условия!$8:$8,"&gt;="&amp;UQ$8))</f>
        <v>44953</v>
      </c>
      <c r="UR46" s="13">
        <f>IF(UR$8="",0,UR$8+SUMIFS(условия!55:55,условия!$7:$7,"&lt;="&amp;UR$8,условия!$8:$8,"&gt;="&amp;UR$8))</f>
        <v>44954</v>
      </c>
      <c r="US46" s="13">
        <f>IF(US$8="",0,US$8+SUMIFS(условия!55:55,условия!$7:$7,"&lt;="&amp;US$8,условия!$8:$8,"&gt;="&amp;US$8))</f>
        <v>44955</v>
      </c>
      <c r="UT46" s="13">
        <f>IF(UT$8="",0,UT$8+SUMIFS(условия!55:55,условия!$7:$7,"&lt;="&amp;UT$8,условия!$8:$8,"&gt;="&amp;UT$8))</f>
        <v>44956</v>
      </c>
      <c r="UU46" s="13">
        <f>IF(UU$8="",0,UU$8+SUMIFS(условия!55:55,условия!$7:$7,"&lt;="&amp;UU$8,условия!$8:$8,"&gt;="&amp;UU$8))</f>
        <v>44957</v>
      </c>
      <c r="UV46" s="13">
        <f>IF(UV$8="",0,UV$8+SUMIFS(условия!55:55,условия!$7:$7,"&lt;="&amp;UV$8,условия!$8:$8,"&gt;="&amp;UV$8))</f>
        <v>44958</v>
      </c>
      <c r="UW46" s="13">
        <f>IF(UW$8="",0,UW$8+SUMIFS(условия!55:55,условия!$7:$7,"&lt;="&amp;UW$8,условия!$8:$8,"&gt;="&amp;UW$8))</f>
        <v>44959</v>
      </c>
      <c r="UX46" s="13">
        <f>IF(UX$8="",0,UX$8+SUMIFS(условия!55:55,условия!$7:$7,"&lt;="&amp;UX$8,условия!$8:$8,"&gt;="&amp;UX$8))</f>
        <v>44960</v>
      </c>
      <c r="UY46" s="13">
        <f>IF(UY$8="",0,UY$8+SUMIFS(условия!55:55,условия!$7:$7,"&lt;="&amp;UY$8,условия!$8:$8,"&gt;="&amp;UY$8))</f>
        <v>44961</v>
      </c>
      <c r="UZ46" s="13">
        <f>IF(UZ$8="",0,UZ$8+SUMIFS(условия!55:55,условия!$7:$7,"&lt;="&amp;UZ$8,условия!$8:$8,"&gt;="&amp;UZ$8))</f>
        <v>44962</v>
      </c>
      <c r="VA46" s="13">
        <f>IF(VA$8="",0,VA$8+SUMIFS(условия!55:55,условия!$7:$7,"&lt;="&amp;VA$8,условия!$8:$8,"&gt;="&amp;VA$8))</f>
        <v>44963</v>
      </c>
      <c r="VB46" s="13">
        <f>IF(VB$8="",0,VB$8+SUMIFS(условия!55:55,условия!$7:$7,"&lt;="&amp;VB$8,условия!$8:$8,"&gt;="&amp;VB$8))</f>
        <v>44964</v>
      </c>
      <c r="VC46" s="13">
        <f>IF(VC$8="",0,VC$8+SUMIFS(условия!55:55,условия!$7:$7,"&lt;="&amp;VC$8,условия!$8:$8,"&gt;="&amp;VC$8))</f>
        <v>44965</v>
      </c>
      <c r="VD46" s="13">
        <f>IF(VD$8="",0,VD$8+SUMIFS(условия!55:55,условия!$7:$7,"&lt;="&amp;VD$8,условия!$8:$8,"&gt;="&amp;VD$8))</f>
        <v>44966</v>
      </c>
      <c r="VE46" s="13">
        <f>IF(VE$8="",0,VE$8+SUMIFS(условия!55:55,условия!$7:$7,"&lt;="&amp;VE$8,условия!$8:$8,"&gt;="&amp;VE$8))</f>
        <v>44967</v>
      </c>
      <c r="VF46" s="13">
        <f>IF(VF$8="",0,VF$8+SUMIFS(условия!55:55,условия!$7:$7,"&lt;="&amp;VF$8,условия!$8:$8,"&gt;="&amp;VF$8))</f>
        <v>44968</v>
      </c>
      <c r="VG46" s="13">
        <f>IF(VG$8="",0,VG$8+SUMIFS(условия!55:55,условия!$7:$7,"&lt;="&amp;VG$8,условия!$8:$8,"&gt;="&amp;VG$8))</f>
        <v>44969</v>
      </c>
      <c r="VH46" s="13">
        <f>IF(VH$8="",0,VH$8+SUMIFS(условия!55:55,условия!$7:$7,"&lt;="&amp;VH$8,условия!$8:$8,"&gt;="&amp;VH$8))</f>
        <v>44970</v>
      </c>
      <c r="VI46" s="13">
        <f>IF(VI$8="",0,VI$8+SUMIFS(условия!55:55,условия!$7:$7,"&lt;="&amp;VI$8,условия!$8:$8,"&gt;="&amp;VI$8))</f>
        <v>44971</v>
      </c>
      <c r="VJ46" s="13">
        <f>IF(VJ$8="",0,VJ$8+SUMIFS(условия!55:55,условия!$7:$7,"&lt;="&amp;VJ$8,условия!$8:$8,"&gt;="&amp;VJ$8))</f>
        <v>44972</v>
      </c>
      <c r="VK46" s="13">
        <f>IF(VK$8="",0,VK$8+SUMIFS(условия!55:55,условия!$7:$7,"&lt;="&amp;VK$8,условия!$8:$8,"&gt;="&amp;VK$8))</f>
        <v>44973</v>
      </c>
      <c r="VL46" s="13">
        <f>IF(VL$8="",0,VL$8+SUMIFS(условия!55:55,условия!$7:$7,"&lt;="&amp;VL$8,условия!$8:$8,"&gt;="&amp;VL$8))</f>
        <v>44974</v>
      </c>
      <c r="VM46" s="13">
        <f>IF(VM$8="",0,VM$8+SUMIFS(условия!55:55,условия!$7:$7,"&lt;="&amp;VM$8,условия!$8:$8,"&gt;="&amp;VM$8))</f>
        <v>44975</v>
      </c>
      <c r="VN46" s="13">
        <f>IF(VN$8="",0,VN$8+SUMIFS(условия!55:55,условия!$7:$7,"&lt;="&amp;VN$8,условия!$8:$8,"&gt;="&amp;VN$8))</f>
        <v>44976</v>
      </c>
      <c r="VO46" s="13">
        <f>IF(VO$8="",0,VO$8+SUMIFS(условия!55:55,условия!$7:$7,"&lt;="&amp;VO$8,условия!$8:$8,"&gt;="&amp;VO$8))</f>
        <v>44977</v>
      </c>
      <c r="VP46" s="13">
        <f>IF(VP$8="",0,VP$8+SUMIFS(условия!55:55,условия!$7:$7,"&lt;="&amp;VP$8,условия!$8:$8,"&gt;="&amp;VP$8))</f>
        <v>44978</v>
      </c>
      <c r="VQ46" s="13">
        <f>IF(VQ$8="",0,VQ$8+SUMIFS(условия!55:55,условия!$7:$7,"&lt;="&amp;VQ$8,условия!$8:$8,"&gt;="&amp;VQ$8))</f>
        <v>44979</v>
      </c>
      <c r="VR46" s="13">
        <f>IF(VR$8="",0,VR$8+SUMIFS(условия!55:55,условия!$7:$7,"&lt;="&amp;VR$8,условия!$8:$8,"&gt;="&amp;VR$8))</f>
        <v>44980</v>
      </c>
      <c r="VS46" s="13">
        <f>IF(VS$8="",0,VS$8+SUMIFS(условия!55:55,условия!$7:$7,"&lt;="&amp;VS$8,условия!$8:$8,"&gt;="&amp;VS$8))</f>
        <v>44981</v>
      </c>
      <c r="VT46" s="13">
        <f>IF(VT$8="",0,VT$8+SUMIFS(условия!55:55,условия!$7:$7,"&lt;="&amp;VT$8,условия!$8:$8,"&gt;="&amp;VT$8))</f>
        <v>44982</v>
      </c>
      <c r="VU46" s="13">
        <f>IF(VU$8="",0,VU$8+SUMIFS(условия!55:55,условия!$7:$7,"&lt;="&amp;VU$8,условия!$8:$8,"&gt;="&amp;VU$8))</f>
        <v>44983</v>
      </c>
      <c r="VV46" s="13">
        <f>IF(VV$8="",0,VV$8+SUMIFS(условия!55:55,условия!$7:$7,"&lt;="&amp;VV$8,условия!$8:$8,"&gt;="&amp;VV$8))</f>
        <v>44984</v>
      </c>
      <c r="VW46" s="13">
        <f>IF(VW$8="",0,VW$8+SUMIFS(условия!55:55,условия!$7:$7,"&lt;="&amp;VW$8,условия!$8:$8,"&gt;="&amp;VW$8))</f>
        <v>44985</v>
      </c>
      <c r="VX46" s="13">
        <f>IF(VX$8="",0,VX$8+SUMIFS(условия!55:55,условия!$7:$7,"&lt;="&amp;VX$8,условия!$8:$8,"&gt;="&amp;VX$8))</f>
        <v>44986</v>
      </c>
      <c r="VY46" s="13">
        <f>IF(VY$8="",0,VY$8+SUMIFS(условия!55:55,условия!$7:$7,"&lt;="&amp;VY$8,условия!$8:$8,"&gt;="&amp;VY$8))</f>
        <v>44987</v>
      </c>
      <c r="VZ46" s="13">
        <f>IF(VZ$8="",0,VZ$8+SUMIFS(условия!55:55,условия!$7:$7,"&lt;="&amp;VZ$8,условия!$8:$8,"&gt;="&amp;VZ$8))</f>
        <v>44988</v>
      </c>
      <c r="WA46" s="13">
        <f>IF(WA$8="",0,WA$8+SUMIFS(условия!55:55,условия!$7:$7,"&lt;="&amp;WA$8,условия!$8:$8,"&gt;="&amp;WA$8))</f>
        <v>44989</v>
      </c>
      <c r="WB46" s="13">
        <f>IF(WB$8="",0,WB$8+SUMIFS(условия!55:55,условия!$7:$7,"&lt;="&amp;WB$8,условия!$8:$8,"&gt;="&amp;WB$8))</f>
        <v>44990</v>
      </c>
      <c r="WC46" s="13">
        <f>IF(WC$8="",0,WC$8+SUMIFS(условия!55:55,условия!$7:$7,"&lt;="&amp;WC$8,условия!$8:$8,"&gt;="&amp;WC$8))</f>
        <v>44991</v>
      </c>
      <c r="WD46" s="13">
        <f>IF(WD$8="",0,WD$8+SUMIFS(условия!55:55,условия!$7:$7,"&lt;="&amp;WD$8,условия!$8:$8,"&gt;="&amp;WD$8))</f>
        <v>44992</v>
      </c>
      <c r="WE46" s="13">
        <f>IF(WE$8="",0,WE$8+SUMIFS(условия!55:55,условия!$7:$7,"&lt;="&amp;WE$8,условия!$8:$8,"&gt;="&amp;WE$8))</f>
        <v>44993</v>
      </c>
      <c r="WF46" s="13">
        <f>IF(WF$8="",0,WF$8+SUMIFS(условия!55:55,условия!$7:$7,"&lt;="&amp;WF$8,условия!$8:$8,"&gt;="&amp;WF$8))</f>
        <v>44994</v>
      </c>
      <c r="WG46" s="13">
        <f>IF(WG$8="",0,WG$8+SUMIFS(условия!55:55,условия!$7:$7,"&lt;="&amp;WG$8,условия!$8:$8,"&gt;="&amp;WG$8))</f>
        <v>44995</v>
      </c>
      <c r="WH46" s="13">
        <f>IF(WH$8="",0,WH$8+SUMIFS(условия!55:55,условия!$7:$7,"&lt;="&amp;WH$8,условия!$8:$8,"&gt;="&amp;WH$8))</f>
        <v>44996</v>
      </c>
      <c r="WI46" s="13">
        <f>IF(WI$8="",0,WI$8+SUMIFS(условия!55:55,условия!$7:$7,"&lt;="&amp;WI$8,условия!$8:$8,"&gt;="&amp;WI$8))</f>
        <v>44997</v>
      </c>
      <c r="WJ46" s="13">
        <f>IF(WJ$8="",0,WJ$8+SUMIFS(условия!55:55,условия!$7:$7,"&lt;="&amp;WJ$8,условия!$8:$8,"&gt;="&amp;WJ$8))</f>
        <v>44998</v>
      </c>
      <c r="WK46" s="13">
        <f>IF(WK$8="",0,WK$8+SUMIFS(условия!55:55,условия!$7:$7,"&lt;="&amp;WK$8,условия!$8:$8,"&gt;="&amp;WK$8))</f>
        <v>44999</v>
      </c>
      <c r="WL46" s="13">
        <f>IF(WL$8="",0,WL$8+SUMIFS(условия!55:55,условия!$7:$7,"&lt;="&amp;WL$8,условия!$8:$8,"&gt;="&amp;WL$8))</f>
        <v>45000</v>
      </c>
      <c r="WM46" s="13">
        <f>IF(WM$8="",0,WM$8+SUMIFS(условия!55:55,условия!$7:$7,"&lt;="&amp;WM$8,условия!$8:$8,"&gt;="&amp;WM$8))</f>
        <v>45001</v>
      </c>
      <c r="WN46" s="13">
        <f>IF(WN$8="",0,WN$8+SUMIFS(условия!55:55,условия!$7:$7,"&lt;="&amp;WN$8,условия!$8:$8,"&gt;="&amp;WN$8))</f>
        <v>45002</v>
      </c>
      <c r="WO46" s="13">
        <f>IF(WO$8="",0,WO$8+SUMIFS(условия!55:55,условия!$7:$7,"&lt;="&amp;WO$8,условия!$8:$8,"&gt;="&amp;WO$8))</f>
        <v>45003</v>
      </c>
      <c r="WP46" s="13">
        <f>IF(WP$8="",0,WP$8+SUMIFS(условия!55:55,условия!$7:$7,"&lt;="&amp;WP$8,условия!$8:$8,"&gt;="&amp;WP$8))</f>
        <v>45004</v>
      </c>
      <c r="WQ46" s="13">
        <f>IF(WQ$8="",0,WQ$8+SUMIFS(условия!55:55,условия!$7:$7,"&lt;="&amp;WQ$8,условия!$8:$8,"&gt;="&amp;WQ$8))</f>
        <v>45005</v>
      </c>
      <c r="WR46" s="13">
        <f>IF(WR$8="",0,WR$8+SUMIFS(условия!55:55,условия!$7:$7,"&lt;="&amp;WR$8,условия!$8:$8,"&gt;="&amp;WR$8))</f>
        <v>45006</v>
      </c>
      <c r="WS46" s="13">
        <f>IF(WS$8="",0,WS$8+SUMIFS(условия!55:55,условия!$7:$7,"&lt;="&amp;WS$8,условия!$8:$8,"&gt;="&amp;WS$8))</f>
        <v>45007</v>
      </c>
      <c r="WT46" s="13">
        <f>IF(WT$8="",0,WT$8+SUMIFS(условия!55:55,условия!$7:$7,"&lt;="&amp;WT$8,условия!$8:$8,"&gt;="&amp;WT$8))</f>
        <v>45008</v>
      </c>
      <c r="WU46" s="13">
        <f>IF(WU$8="",0,WU$8+SUMIFS(условия!55:55,условия!$7:$7,"&lt;="&amp;WU$8,условия!$8:$8,"&gt;="&amp;WU$8))</f>
        <v>45009</v>
      </c>
      <c r="WV46" s="13">
        <f>IF(WV$8="",0,WV$8+SUMIFS(условия!55:55,условия!$7:$7,"&lt;="&amp;WV$8,условия!$8:$8,"&gt;="&amp;WV$8))</f>
        <v>45010</v>
      </c>
      <c r="WW46" s="13">
        <f>IF(WW$8="",0,WW$8+SUMIFS(условия!55:55,условия!$7:$7,"&lt;="&amp;WW$8,условия!$8:$8,"&gt;="&amp;WW$8))</f>
        <v>45011</v>
      </c>
      <c r="WX46" s="13">
        <f>IF(WX$8="",0,WX$8+SUMIFS(условия!55:55,условия!$7:$7,"&lt;="&amp;WX$8,условия!$8:$8,"&gt;="&amp;WX$8))</f>
        <v>45012</v>
      </c>
      <c r="WY46" s="13">
        <f>IF(WY$8="",0,WY$8+SUMIFS(условия!55:55,условия!$7:$7,"&lt;="&amp;WY$8,условия!$8:$8,"&gt;="&amp;WY$8))</f>
        <v>45013</v>
      </c>
      <c r="WZ46" s="13">
        <f>IF(WZ$8="",0,WZ$8+SUMIFS(условия!55:55,условия!$7:$7,"&lt;="&amp;WZ$8,условия!$8:$8,"&gt;="&amp;WZ$8))</f>
        <v>45014</v>
      </c>
      <c r="XA46" s="13">
        <f>IF(XA$8="",0,XA$8+SUMIFS(условия!55:55,условия!$7:$7,"&lt;="&amp;XA$8,условия!$8:$8,"&gt;="&amp;XA$8))</f>
        <v>45015</v>
      </c>
      <c r="XB46" s="13">
        <f>IF(XB$8="",0,XB$8+SUMIFS(условия!55:55,условия!$7:$7,"&lt;="&amp;XB$8,условия!$8:$8,"&gt;="&amp;XB$8))</f>
        <v>45016</v>
      </c>
      <c r="XC46" s="13">
        <f>IF(XC$8="",0,XC$8+SUMIFS(условия!55:55,условия!$7:$7,"&lt;="&amp;XC$8,условия!$8:$8,"&gt;="&amp;XC$8))</f>
        <v>45017</v>
      </c>
      <c r="XD46" s="13">
        <f>IF(XD$8="",0,XD$8+SUMIFS(условия!55:55,условия!$7:$7,"&lt;="&amp;XD$8,условия!$8:$8,"&gt;="&amp;XD$8))</f>
        <v>45018</v>
      </c>
      <c r="XE46" s="13">
        <f>IF(XE$8="",0,XE$8+SUMIFS(условия!55:55,условия!$7:$7,"&lt;="&amp;XE$8,условия!$8:$8,"&gt;="&amp;XE$8))</f>
        <v>45019</v>
      </c>
      <c r="XF46" s="13">
        <f>IF(XF$8="",0,XF$8+SUMIFS(условия!55:55,условия!$7:$7,"&lt;="&amp;XF$8,условия!$8:$8,"&gt;="&amp;XF$8))</f>
        <v>45020</v>
      </c>
      <c r="XG46" s="13">
        <f>IF(XG$8="",0,XG$8+SUMIFS(условия!55:55,условия!$7:$7,"&lt;="&amp;XG$8,условия!$8:$8,"&gt;="&amp;XG$8))</f>
        <v>45021</v>
      </c>
      <c r="XH46" s="13">
        <f>IF(XH$8="",0,XH$8+SUMIFS(условия!55:55,условия!$7:$7,"&lt;="&amp;XH$8,условия!$8:$8,"&gt;="&amp;XH$8))</f>
        <v>45022</v>
      </c>
      <c r="XI46" s="13">
        <f>IF(XI$8="",0,XI$8+SUMIFS(условия!55:55,условия!$7:$7,"&lt;="&amp;XI$8,условия!$8:$8,"&gt;="&amp;XI$8))</f>
        <v>45023</v>
      </c>
      <c r="XJ46" s="13">
        <f>IF(XJ$8="",0,XJ$8+SUMIFS(условия!55:55,условия!$7:$7,"&lt;="&amp;XJ$8,условия!$8:$8,"&gt;="&amp;XJ$8))</f>
        <v>45024</v>
      </c>
      <c r="XK46" s="13">
        <f>IF(XK$8="",0,XK$8+SUMIFS(условия!55:55,условия!$7:$7,"&lt;="&amp;XK$8,условия!$8:$8,"&gt;="&amp;XK$8))</f>
        <v>45025</v>
      </c>
      <c r="XL46" s="13">
        <f>IF(XL$8="",0,XL$8+SUMIFS(условия!55:55,условия!$7:$7,"&lt;="&amp;XL$8,условия!$8:$8,"&gt;="&amp;XL$8))</f>
        <v>45026</v>
      </c>
      <c r="XM46" s="13">
        <f>IF(XM$8="",0,XM$8+SUMIFS(условия!55:55,условия!$7:$7,"&lt;="&amp;XM$8,условия!$8:$8,"&gt;="&amp;XM$8))</f>
        <v>45027</v>
      </c>
      <c r="XN46" s="13">
        <f>IF(XN$8="",0,XN$8+SUMIFS(условия!55:55,условия!$7:$7,"&lt;="&amp;XN$8,условия!$8:$8,"&gt;="&amp;XN$8))</f>
        <v>45028</v>
      </c>
      <c r="XO46" s="13">
        <f>IF(XO$8="",0,XO$8+SUMIFS(условия!55:55,условия!$7:$7,"&lt;="&amp;XO$8,условия!$8:$8,"&gt;="&amp;XO$8))</f>
        <v>45029</v>
      </c>
      <c r="XP46" s="13">
        <f>IF(XP$8="",0,XP$8+SUMIFS(условия!55:55,условия!$7:$7,"&lt;="&amp;XP$8,условия!$8:$8,"&gt;="&amp;XP$8))</f>
        <v>45030</v>
      </c>
      <c r="XQ46" s="13">
        <f>IF(XQ$8="",0,XQ$8+SUMIFS(условия!55:55,условия!$7:$7,"&lt;="&amp;XQ$8,условия!$8:$8,"&gt;="&amp;XQ$8))</f>
        <v>45031</v>
      </c>
      <c r="XR46" s="13">
        <f>IF(XR$8="",0,XR$8+SUMIFS(условия!55:55,условия!$7:$7,"&lt;="&amp;XR$8,условия!$8:$8,"&gt;="&amp;XR$8))</f>
        <v>45032</v>
      </c>
      <c r="XS46" s="13">
        <f>IF(XS$8="",0,XS$8+SUMIFS(условия!55:55,условия!$7:$7,"&lt;="&amp;XS$8,условия!$8:$8,"&gt;="&amp;XS$8))</f>
        <v>45033</v>
      </c>
      <c r="XT46" s="13">
        <f>IF(XT$8="",0,XT$8+SUMIFS(условия!55:55,условия!$7:$7,"&lt;="&amp;XT$8,условия!$8:$8,"&gt;="&amp;XT$8))</f>
        <v>45034</v>
      </c>
      <c r="XU46" s="13">
        <f>IF(XU$8="",0,XU$8+SUMIFS(условия!55:55,условия!$7:$7,"&lt;="&amp;XU$8,условия!$8:$8,"&gt;="&amp;XU$8))</f>
        <v>45035</v>
      </c>
      <c r="XV46" s="13">
        <f>IF(XV$8="",0,XV$8+SUMIFS(условия!55:55,условия!$7:$7,"&lt;="&amp;XV$8,условия!$8:$8,"&gt;="&amp;XV$8))</f>
        <v>45036</v>
      </c>
      <c r="XW46" s="13">
        <f>IF(XW$8="",0,XW$8+SUMIFS(условия!55:55,условия!$7:$7,"&lt;="&amp;XW$8,условия!$8:$8,"&gt;="&amp;XW$8))</f>
        <v>45037</v>
      </c>
      <c r="XX46" s="13">
        <f>IF(XX$8="",0,XX$8+SUMIFS(условия!55:55,условия!$7:$7,"&lt;="&amp;XX$8,условия!$8:$8,"&gt;="&amp;XX$8))</f>
        <v>45038</v>
      </c>
      <c r="XY46" s="13">
        <f>IF(XY$8="",0,XY$8+SUMIFS(условия!55:55,условия!$7:$7,"&lt;="&amp;XY$8,условия!$8:$8,"&gt;="&amp;XY$8))</f>
        <v>45039</v>
      </c>
      <c r="XZ46" s="13">
        <f>IF(XZ$8="",0,XZ$8+SUMIFS(условия!55:55,условия!$7:$7,"&lt;="&amp;XZ$8,условия!$8:$8,"&gt;="&amp;XZ$8))</f>
        <v>45040</v>
      </c>
      <c r="YA46" s="13">
        <f>IF(YA$8="",0,YA$8+SUMIFS(условия!55:55,условия!$7:$7,"&lt;="&amp;YA$8,условия!$8:$8,"&gt;="&amp;YA$8))</f>
        <v>45041</v>
      </c>
      <c r="YB46" s="13">
        <f>IF(YB$8="",0,YB$8+SUMIFS(условия!55:55,условия!$7:$7,"&lt;="&amp;YB$8,условия!$8:$8,"&gt;="&amp;YB$8))</f>
        <v>45042</v>
      </c>
      <c r="YC46" s="13">
        <f>IF(YC$8="",0,YC$8+SUMIFS(условия!55:55,условия!$7:$7,"&lt;="&amp;YC$8,условия!$8:$8,"&gt;="&amp;YC$8))</f>
        <v>45043</v>
      </c>
      <c r="YD46" s="13">
        <f>IF(YD$8="",0,YD$8+SUMIFS(условия!55:55,условия!$7:$7,"&lt;="&amp;YD$8,условия!$8:$8,"&gt;="&amp;YD$8))</f>
        <v>45044</v>
      </c>
      <c r="YE46" s="13">
        <f>IF(YE$8="",0,YE$8+SUMIFS(условия!55:55,условия!$7:$7,"&lt;="&amp;YE$8,условия!$8:$8,"&gt;="&amp;YE$8))</f>
        <v>45045</v>
      </c>
      <c r="YF46" s="13">
        <f>IF(YF$8="",0,YF$8+SUMIFS(условия!55:55,условия!$7:$7,"&lt;="&amp;YF$8,условия!$8:$8,"&gt;="&amp;YF$8))</f>
        <v>45046</v>
      </c>
      <c r="YG46" s="13">
        <f>IF(YG$8="",0,YG$8+SUMIFS(условия!55:55,условия!$7:$7,"&lt;="&amp;YG$8,условия!$8:$8,"&gt;="&amp;YG$8))</f>
        <v>45047</v>
      </c>
      <c r="YH46" s="13">
        <f>IF(YH$8="",0,YH$8+SUMIFS(условия!55:55,условия!$7:$7,"&lt;="&amp;YH$8,условия!$8:$8,"&gt;="&amp;YH$8))</f>
        <v>45048</v>
      </c>
      <c r="YI46" s="13">
        <f>IF(YI$8="",0,YI$8+SUMIFS(условия!55:55,условия!$7:$7,"&lt;="&amp;YI$8,условия!$8:$8,"&gt;="&amp;YI$8))</f>
        <v>45049</v>
      </c>
      <c r="YJ46" s="13">
        <f>IF(YJ$8="",0,YJ$8+SUMIFS(условия!55:55,условия!$7:$7,"&lt;="&amp;YJ$8,условия!$8:$8,"&gt;="&amp;YJ$8))</f>
        <v>45050</v>
      </c>
      <c r="YK46" s="13">
        <f>IF(YK$8="",0,YK$8+SUMIFS(условия!55:55,условия!$7:$7,"&lt;="&amp;YK$8,условия!$8:$8,"&gt;="&amp;YK$8))</f>
        <v>45051</v>
      </c>
      <c r="YL46" s="13">
        <f>IF(YL$8="",0,YL$8+SUMIFS(условия!55:55,условия!$7:$7,"&lt;="&amp;YL$8,условия!$8:$8,"&gt;="&amp;YL$8))</f>
        <v>45052</v>
      </c>
      <c r="YM46" s="13">
        <f>IF(YM$8="",0,YM$8+SUMIFS(условия!55:55,условия!$7:$7,"&lt;="&amp;YM$8,условия!$8:$8,"&gt;="&amp;YM$8))</f>
        <v>45053</v>
      </c>
      <c r="YN46" s="13">
        <f>IF(YN$8="",0,YN$8+SUMIFS(условия!55:55,условия!$7:$7,"&lt;="&amp;YN$8,условия!$8:$8,"&gt;="&amp;YN$8))</f>
        <v>45054</v>
      </c>
      <c r="YO46" s="13">
        <f>IF(YO$8="",0,YO$8+SUMIFS(условия!55:55,условия!$7:$7,"&lt;="&amp;YO$8,условия!$8:$8,"&gt;="&amp;YO$8))</f>
        <v>45055</v>
      </c>
      <c r="YP46" s="13">
        <f>IF(YP$8="",0,YP$8+SUMIFS(условия!55:55,условия!$7:$7,"&lt;="&amp;YP$8,условия!$8:$8,"&gt;="&amp;YP$8))</f>
        <v>45056</v>
      </c>
      <c r="YQ46" s="13">
        <f>IF(YQ$8="",0,YQ$8+SUMIFS(условия!55:55,условия!$7:$7,"&lt;="&amp;YQ$8,условия!$8:$8,"&gt;="&amp;YQ$8))</f>
        <v>45057</v>
      </c>
      <c r="YR46" s="13">
        <f>IF(YR$8="",0,YR$8+SUMIFS(условия!55:55,условия!$7:$7,"&lt;="&amp;YR$8,условия!$8:$8,"&gt;="&amp;YR$8))</f>
        <v>45058</v>
      </c>
      <c r="YS46" s="13">
        <f>IF(YS$8="",0,YS$8+SUMIFS(условия!55:55,условия!$7:$7,"&lt;="&amp;YS$8,условия!$8:$8,"&gt;="&amp;YS$8))</f>
        <v>45059</v>
      </c>
      <c r="YT46" s="13">
        <f>IF(YT$8="",0,YT$8+SUMIFS(условия!55:55,условия!$7:$7,"&lt;="&amp;YT$8,условия!$8:$8,"&gt;="&amp;YT$8))</f>
        <v>45060</v>
      </c>
      <c r="YU46" s="13">
        <f>IF(YU$8="",0,YU$8+SUMIFS(условия!55:55,условия!$7:$7,"&lt;="&amp;YU$8,условия!$8:$8,"&gt;="&amp;YU$8))</f>
        <v>45061</v>
      </c>
      <c r="YV46" s="13">
        <f>IF(YV$8="",0,YV$8+SUMIFS(условия!55:55,условия!$7:$7,"&lt;="&amp;YV$8,условия!$8:$8,"&gt;="&amp;YV$8))</f>
        <v>45062</v>
      </c>
      <c r="YW46" s="13">
        <f>IF(YW$8="",0,YW$8+SUMIFS(условия!55:55,условия!$7:$7,"&lt;="&amp;YW$8,условия!$8:$8,"&gt;="&amp;YW$8))</f>
        <v>45063</v>
      </c>
      <c r="YX46" s="13">
        <f>IF(YX$8="",0,YX$8+SUMIFS(условия!55:55,условия!$7:$7,"&lt;="&amp;YX$8,условия!$8:$8,"&gt;="&amp;YX$8))</f>
        <v>45064</v>
      </c>
      <c r="YY46" s="13">
        <f>IF(YY$8="",0,YY$8+SUMIFS(условия!55:55,условия!$7:$7,"&lt;="&amp;YY$8,условия!$8:$8,"&gt;="&amp;YY$8))</f>
        <v>45065</v>
      </c>
      <c r="YZ46" s="13">
        <f>IF(YZ$8="",0,YZ$8+SUMIFS(условия!55:55,условия!$7:$7,"&lt;="&amp;YZ$8,условия!$8:$8,"&gt;="&amp;YZ$8))</f>
        <v>45066</v>
      </c>
      <c r="ZA46" s="13">
        <f>IF(ZA$8="",0,ZA$8+SUMIFS(условия!55:55,условия!$7:$7,"&lt;="&amp;ZA$8,условия!$8:$8,"&gt;="&amp;ZA$8))</f>
        <v>45067</v>
      </c>
      <c r="ZB46" s="13">
        <f>IF(ZB$8="",0,ZB$8+SUMIFS(условия!55:55,условия!$7:$7,"&lt;="&amp;ZB$8,условия!$8:$8,"&gt;="&amp;ZB$8))</f>
        <v>45068</v>
      </c>
      <c r="ZC46" s="13">
        <f>IF(ZC$8="",0,ZC$8+SUMIFS(условия!55:55,условия!$7:$7,"&lt;="&amp;ZC$8,условия!$8:$8,"&gt;="&amp;ZC$8))</f>
        <v>45069</v>
      </c>
      <c r="ZD46" s="13">
        <f>IF(ZD$8="",0,ZD$8+SUMIFS(условия!55:55,условия!$7:$7,"&lt;="&amp;ZD$8,условия!$8:$8,"&gt;="&amp;ZD$8))</f>
        <v>45070</v>
      </c>
      <c r="ZE46" s="13">
        <f>IF(ZE$8="",0,ZE$8+SUMIFS(условия!55:55,условия!$7:$7,"&lt;="&amp;ZE$8,условия!$8:$8,"&gt;="&amp;ZE$8))</f>
        <v>45071</v>
      </c>
      <c r="ZF46" s="13">
        <f>IF(ZF$8="",0,ZF$8+SUMIFS(условия!55:55,условия!$7:$7,"&lt;="&amp;ZF$8,условия!$8:$8,"&gt;="&amp;ZF$8))</f>
        <v>45072</v>
      </c>
      <c r="ZG46" s="13">
        <f>IF(ZG$8="",0,ZG$8+SUMIFS(условия!55:55,условия!$7:$7,"&lt;="&amp;ZG$8,условия!$8:$8,"&gt;="&amp;ZG$8))</f>
        <v>45073</v>
      </c>
      <c r="ZH46" s="13">
        <f>IF(ZH$8="",0,ZH$8+SUMIFS(условия!55:55,условия!$7:$7,"&lt;="&amp;ZH$8,условия!$8:$8,"&gt;="&amp;ZH$8))</f>
        <v>45074</v>
      </c>
      <c r="ZI46" s="13">
        <f>IF(ZI$8="",0,ZI$8+SUMIFS(условия!55:55,условия!$7:$7,"&lt;="&amp;ZI$8,условия!$8:$8,"&gt;="&amp;ZI$8))</f>
        <v>45075</v>
      </c>
      <c r="ZJ46" s="13">
        <f>IF(ZJ$8="",0,ZJ$8+SUMIFS(условия!55:55,условия!$7:$7,"&lt;="&amp;ZJ$8,условия!$8:$8,"&gt;="&amp;ZJ$8))</f>
        <v>45076</v>
      </c>
      <c r="ZK46" s="13">
        <f>IF(ZK$8="",0,ZK$8+SUMIFS(условия!55:55,условия!$7:$7,"&lt;="&amp;ZK$8,условия!$8:$8,"&gt;="&amp;ZK$8))</f>
        <v>45077</v>
      </c>
      <c r="ZL46" s="13">
        <f>IF(ZL$8="",0,ZL$8+SUMIFS(условия!55:55,условия!$7:$7,"&lt;="&amp;ZL$8,условия!$8:$8,"&gt;="&amp;ZL$8))</f>
        <v>45078</v>
      </c>
      <c r="ZM46" s="13">
        <f>IF(ZM$8="",0,ZM$8+SUMIFS(условия!55:55,условия!$7:$7,"&lt;="&amp;ZM$8,условия!$8:$8,"&gt;="&amp;ZM$8))</f>
        <v>45079</v>
      </c>
      <c r="ZN46" s="13">
        <f>IF(ZN$8="",0,ZN$8+SUMIFS(условия!55:55,условия!$7:$7,"&lt;="&amp;ZN$8,условия!$8:$8,"&gt;="&amp;ZN$8))</f>
        <v>45080</v>
      </c>
      <c r="ZO46" s="13">
        <f>IF(ZO$8="",0,ZO$8+SUMIFS(условия!55:55,условия!$7:$7,"&lt;="&amp;ZO$8,условия!$8:$8,"&gt;="&amp;ZO$8))</f>
        <v>45081</v>
      </c>
      <c r="ZP46" s="13">
        <f>IF(ZP$8="",0,ZP$8+SUMIFS(условия!55:55,условия!$7:$7,"&lt;="&amp;ZP$8,условия!$8:$8,"&gt;="&amp;ZP$8))</f>
        <v>45082</v>
      </c>
      <c r="ZQ46" s="13">
        <f>IF(ZQ$8="",0,ZQ$8+SUMIFS(условия!55:55,условия!$7:$7,"&lt;="&amp;ZQ$8,условия!$8:$8,"&gt;="&amp;ZQ$8))</f>
        <v>45083</v>
      </c>
      <c r="ZR46" s="13">
        <f>IF(ZR$8="",0,ZR$8+SUMIFS(условия!55:55,условия!$7:$7,"&lt;="&amp;ZR$8,условия!$8:$8,"&gt;="&amp;ZR$8))</f>
        <v>45084</v>
      </c>
      <c r="ZS46" s="13">
        <f>IF(ZS$8="",0,ZS$8+SUMIFS(условия!55:55,условия!$7:$7,"&lt;="&amp;ZS$8,условия!$8:$8,"&gt;="&amp;ZS$8))</f>
        <v>45085</v>
      </c>
      <c r="ZT46" s="13">
        <f>IF(ZT$8="",0,ZT$8+SUMIFS(условия!55:55,условия!$7:$7,"&lt;="&amp;ZT$8,условия!$8:$8,"&gt;="&amp;ZT$8))</f>
        <v>45086</v>
      </c>
      <c r="ZU46" s="13">
        <f>IF(ZU$8="",0,ZU$8+SUMIFS(условия!55:55,условия!$7:$7,"&lt;="&amp;ZU$8,условия!$8:$8,"&gt;="&amp;ZU$8))</f>
        <v>45087</v>
      </c>
      <c r="ZV46" s="13">
        <f>IF(ZV$8="",0,ZV$8+SUMIFS(условия!55:55,условия!$7:$7,"&lt;="&amp;ZV$8,условия!$8:$8,"&gt;="&amp;ZV$8))</f>
        <v>45088</v>
      </c>
      <c r="ZW46" s="13">
        <f>IF(ZW$8="",0,ZW$8+SUMIFS(условия!55:55,условия!$7:$7,"&lt;="&amp;ZW$8,условия!$8:$8,"&gt;="&amp;ZW$8))</f>
        <v>45089</v>
      </c>
      <c r="ZX46" s="13">
        <f>IF(ZX$8="",0,ZX$8+SUMIFS(условия!55:55,условия!$7:$7,"&lt;="&amp;ZX$8,условия!$8:$8,"&gt;="&amp;ZX$8))</f>
        <v>45090</v>
      </c>
      <c r="ZY46" s="13">
        <f>IF(ZY$8="",0,ZY$8+SUMIFS(условия!55:55,условия!$7:$7,"&lt;="&amp;ZY$8,условия!$8:$8,"&gt;="&amp;ZY$8))</f>
        <v>45091</v>
      </c>
      <c r="ZZ46" s="13">
        <f>IF(ZZ$8="",0,ZZ$8+SUMIFS(условия!55:55,условия!$7:$7,"&lt;="&amp;ZZ$8,условия!$8:$8,"&gt;="&amp;ZZ$8))</f>
        <v>45092</v>
      </c>
      <c r="AAA46" s="13">
        <f>IF(AAA$8="",0,AAA$8+SUMIFS(условия!55:55,условия!$7:$7,"&lt;="&amp;AAA$8,условия!$8:$8,"&gt;="&amp;AAA$8))</f>
        <v>45093</v>
      </c>
      <c r="AAB46" s="13">
        <f>IF(AAB$8="",0,AAB$8+SUMIFS(условия!55:55,условия!$7:$7,"&lt;="&amp;AAB$8,условия!$8:$8,"&gt;="&amp;AAB$8))</f>
        <v>45094</v>
      </c>
      <c r="AAC46" s="13">
        <f>IF(AAC$8="",0,AAC$8+SUMIFS(условия!55:55,условия!$7:$7,"&lt;="&amp;AAC$8,условия!$8:$8,"&gt;="&amp;AAC$8))</f>
        <v>45095</v>
      </c>
      <c r="AAD46" s="13">
        <f>IF(AAD$8="",0,AAD$8+SUMIFS(условия!55:55,условия!$7:$7,"&lt;="&amp;AAD$8,условия!$8:$8,"&gt;="&amp;AAD$8))</f>
        <v>45096</v>
      </c>
      <c r="AAE46" s="13">
        <f>IF(AAE$8="",0,AAE$8+SUMIFS(условия!55:55,условия!$7:$7,"&lt;="&amp;AAE$8,условия!$8:$8,"&gt;="&amp;AAE$8))</f>
        <v>45097</v>
      </c>
      <c r="AAF46" s="13">
        <f>IF(AAF$8="",0,AAF$8+SUMIFS(условия!55:55,условия!$7:$7,"&lt;="&amp;AAF$8,условия!$8:$8,"&gt;="&amp;AAF$8))</f>
        <v>45098</v>
      </c>
      <c r="AAG46" s="13">
        <f>IF(AAG$8="",0,AAG$8+SUMIFS(условия!55:55,условия!$7:$7,"&lt;="&amp;AAG$8,условия!$8:$8,"&gt;="&amp;AAG$8))</f>
        <v>45099</v>
      </c>
      <c r="AAH46" s="13">
        <f>IF(AAH$8="",0,AAH$8+SUMIFS(условия!55:55,условия!$7:$7,"&lt;="&amp;AAH$8,условия!$8:$8,"&gt;="&amp;AAH$8))</f>
        <v>45100</v>
      </c>
      <c r="AAI46" s="13">
        <f>IF(AAI$8="",0,AAI$8+SUMIFS(условия!55:55,условия!$7:$7,"&lt;="&amp;AAI$8,условия!$8:$8,"&gt;="&amp;AAI$8))</f>
        <v>45101</v>
      </c>
      <c r="AAJ46" s="13">
        <f>IF(AAJ$8="",0,AAJ$8+SUMIFS(условия!55:55,условия!$7:$7,"&lt;="&amp;AAJ$8,условия!$8:$8,"&gt;="&amp;AAJ$8))</f>
        <v>45102</v>
      </c>
      <c r="AAK46" s="13">
        <f>IF(AAK$8="",0,AAK$8+SUMIFS(условия!55:55,условия!$7:$7,"&lt;="&amp;AAK$8,условия!$8:$8,"&gt;="&amp;AAK$8))</f>
        <v>45103</v>
      </c>
      <c r="AAL46" s="13">
        <f>IF(AAL$8="",0,AAL$8+SUMIFS(условия!55:55,условия!$7:$7,"&lt;="&amp;AAL$8,условия!$8:$8,"&gt;="&amp;AAL$8))</f>
        <v>45104</v>
      </c>
      <c r="AAM46" s="13">
        <f>IF(AAM$8="",0,AAM$8+SUMIFS(условия!55:55,условия!$7:$7,"&lt;="&amp;AAM$8,условия!$8:$8,"&gt;="&amp;AAM$8))</f>
        <v>45105</v>
      </c>
      <c r="AAN46" s="13">
        <f>IF(AAN$8="",0,AAN$8+SUMIFS(условия!55:55,условия!$7:$7,"&lt;="&amp;AAN$8,условия!$8:$8,"&gt;="&amp;AAN$8))</f>
        <v>45106</v>
      </c>
      <c r="AAO46" s="13">
        <f>IF(AAO$8="",0,AAO$8+SUMIFS(условия!55:55,условия!$7:$7,"&lt;="&amp;AAO$8,условия!$8:$8,"&gt;="&amp;AAO$8))</f>
        <v>45107</v>
      </c>
      <c r="AAP46" s="13">
        <f>IF(AAP$8="",0,AAP$8+SUMIFS(условия!55:55,условия!$7:$7,"&lt;="&amp;AAP$8,условия!$8:$8,"&gt;="&amp;AAP$8))</f>
        <v>45108</v>
      </c>
      <c r="AAQ46" s="13">
        <f>IF(AAQ$8="",0,AAQ$8+SUMIFS(условия!55:55,условия!$7:$7,"&lt;="&amp;AAQ$8,условия!$8:$8,"&gt;="&amp;AAQ$8))</f>
        <v>45109</v>
      </c>
      <c r="AAR46" s="13">
        <f>IF(AAR$8="",0,AAR$8+SUMIFS(условия!55:55,условия!$7:$7,"&lt;="&amp;AAR$8,условия!$8:$8,"&gt;="&amp;AAR$8))</f>
        <v>45110</v>
      </c>
      <c r="AAS46" s="13">
        <f>IF(AAS$8="",0,AAS$8+SUMIFS(условия!55:55,условия!$7:$7,"&lt;="&amp;AAS$8,условия!$8:$8,"&gt;="&amp;AAS$8))</f>
        <v>45111</v>
      </c>
      <c r="AAT46" s="13">
        <f>IF(AAT$8="",0,AAT$8+SUMIFS(условия!55:55,условия!$7:$7,"&lt;="&amp;AAT$8,условия!$8:$8,"&gt;="&amp;AAT$8))</f>
        <v>45112</v>
      </c>
      <c r="AAU46" s="13">
        <f>IF(AAU$8="",0,AAU$8+SUMIFS(условия!55:55,условия!$7:$7,"&lt;="&amp;AAU$8,условия!$8:$8,"&gt;="&amp;AAU$8))</f>
        <v>45113</v>
      </c>
      <c r="AAV46" s="13">
        <f>IF(AAV$8="",0,AAV$8+SUMIFS(условия!55:55,условия!$7:$7,"&lt;="&amp;AAV$8,условия!$8:$8,"&gt;="&amp;AAV$8))</f>
        <v>45114</v>
      </c>
      <c r="AAW46" s="13">
        <f>IF(AAW$8="",0,AAW$8+SUMIFS(условия!55:55,условия!$7:$7,"&lt;="&amp;AAW$8,условия!$8:$8,"&gt;="&amp;AAW$8))</f>
        <v>45115</v>
      </c>
      <c r="AAX46" s="13">
        <f>IF(AAX$8="",0,AAX$8+SUMIFS(условия!55:55,условия!$7:$7,"&lt;="&amp;AAX$8,условия!$8:$8,"&gt;="&amp;AAX$8))</f>
        <v>45116</v>
      </c>
      <c r="AAY46" s="13">
        <f>IF(AAY$8="",0,AAY$8+SUMIFS(условия!55:55,условия!$7:$7,"&lt;="&amp;AAY$8,условия!$8:$8,"&gt;="&amp;AAY$8))</f>
        <v>45117</v>
      </c>
      <c r="AAZ46" s="13">
        <f>IF(AAZ$8="",0,AAZ$8+SUMIFS(условия!55:55,условия!$7:$7,"&lt;="&amp;AAZ$8,условия!$8:$8,"&gt;="&amp;AAZ$8))</f>
        <v>45118</v>
      </c>
      <c r="ABA46" s="13">
        <f>IF(ABA$8="",0,ABA$8+SUMIFS(условия!55:55,условия!$7:$7,"&lt;="&amp;ABA$8,условия!$8:$8,"&gt;="&amp;ABA$8))</f>
        <v>45119</v>
      </c>
      <c r="ABB46" s="13">
        <f>IF(ABB$8="",0,ABB$8+SUMIFS(условия!55:55,условия!$7:$7,"&lt;="&amp;ABB$8,условия!$8:$8,"&gt;="&amp;ABB$8))</f>
        <v>45120</v>
      </c>
      <c r="ABC46" s="13">
        <f>IF(ABC$8="",0,ABC$8+SUMIFS(условия!55:55,условия!$7:$7,"&lt;="&amp;ABC$8,условия!$8:$8,"&gt;="&amp;ABC$8))</f>
        <v>45121</v>
      </c>
      <c r="ABD46" s="13">
        <f>IF(ABD$8="",0,ABD$8+SUMIFS(условия!55:55,условия!$7:$7,"&lt;="&amp;ABD$8,условия!$8:$8,"&gt;="&amp;ABD$8))</f>
        <v>45122</v>
      </c>
      <c r="ABE46" s="13">
        <f>IF(ABE$8="",0,ABE$8+SUMIFS(условия!55:55,условия!$7:$7,"&lt;="&amp;ABE$8,условия!$8:$8,"&gt;="&amp;ABE$8))</f>
        <v>45123</v>
      </c>
      <c r="ABF46" s="13">
        <f>IF(ABF$8="",0,ABF$8+SUMIFS(условия!55:55,условия!$7:$7,"&lt;="&amp;ABF$8,условия!$8:$8,"&gt;="&amp;ABF$8))</f>
        <v>45124</v>
      </c>
      <c r="ABG46" s="13">
        <f>IF(ABG$8="",0,ABG$8+SUMIFS(условия!55:55,условия!$7:$7,"&lt;="&amp;ABG$8,условия!$8:$8,"&gt;="&amp;ABG$8))</f>
        <v>45125</v>
      </c>
      <c r="ABH46" s="13">
        <f>IF(ABH$8="",0,ABH$8+SUMIFS(условия!55:55,условия!$7:$7,"&lt;="&amp;ABH$8,условия!$8:$8,"&gt;="&amp;ABH$8))</f>
        <v>45126</v>
      </c>
      <c r="ABI46" s="13">
        <f>IF(ABI$8="",0,ABI$8+SUMIFS(условия!55:55,условия!$7:$7,"&lt;="&amp;ABI$8,условия!$8:$8,"&gt;="&amp;ABI$8))</f>
        <v>45127</v>
      </c>
      <c r="ABJ46" s="13">
        <f>IF(ABJ$8="",0,ABJ$8+SUMIFS(условия!55:55,условия!$7:$7,"&lt;="&amp;ABJ$8,условия!$8:$8,"&gt;="&amp;ABJ$8))</f>
        <v>45128</v>
      </c>
      <c r="ABK46" s="13">
        <f>IF(ABK$8="",0,ABK$8+SUMIFS(условия!55:55,условия!$7:$7,"&lt;="&amp;ABK$8,условия!$8:$8,"&gt;="&amp;ABK$8))</f>
        <v>45129</v>
      </c>
      <c r="ABL46" s="13">
        <f>IF(ABL$8="",0,ABL$8+SUMIFS(условия!55:55,условия!$7:$7,"&lt;="&amp;ABL$8,условия!$8:$8,"&gt;="&amp;ABL$8))</f>
        <v>45130</v>
      </c>
      <c r="ABM46" s="13">
        <f>IF(ABM$8="",0,ABM$8+SUMIFS(условия!55:55,условия!$7:$7,"&lt;="&amp;ABM$8,условия!$8:$8,"&gt;="&amp;ABM$8))</f>
        <v>45131</v>
      </c>
      <c r="ABN46" s="13">
        <f>IF(ABN$8="",0,ABN$8+SUMIFS(условия!55:55,условия!$7:$7,"&lt;="&amp;ABN$8,условия!$8:$8,"&gt;="&amp;ABN$8))</f>
        <v>45132</v>
      </c>
      <c r="ABO46" s="13">
        <f>IF(ABO$8="",0,ABO$8+SUMIFS(условия!55:55,условия!$7:$7,"&lt;="&amp;ABO$8,условия!$8:$8,"&gt;="&amp;ABO$8))</f>
        <v>45133</v>
      </c>
      <c r="ABP46" s="13">
        <f>IF(ABP$8="",0,ABP$8+SUMIFS(условия!55:55,условия!$7:$7,"&lt;="&amp;ABP$8,условия!$8:$8,"&gt;="&amp;ABP$8))</f>
        <v>45134</v>
      </c>
      <c r="ABQ46" s="13">
        <f>IF(ABQ$8="",0,ABQ$8+SUMIFS(условия!55:55,условия!$7:$7,"&lt;="&amp;ABQ$8,условия!$8:$8,"&gt;="&amp;ABQ$8))</f>
        <v>45135</v>
      </c>
      <c r="ABR46" s="13">
        <f>IF(ABR$8="",0,ABR$8+SUMIFS(условия!55:55,условия!$7:$7,"&lt;="&amp;ABR$8,условия!$8:$8,"&gt;="&amp;ABR$8))</f>
        <v>45136</v>
      </c>
      <c r="ABS46" s="13">
        <f>IF(ABS$8="",0,ABS$8+SUMIFS(условия!55:55,условия!$7:$7,"&lt;="&amp;ABS$8,условия!$8:$8,"&gt;="&amp;ABS$8))</f>
        <v>45137</v>
      </c>
      <c r="ABT46" s="13">
        <f>IF(ABT$8="",0,ABT$8+SUMIFS(условия!55:55,условия!$7:$7,"&lt;="&amp;ABT$8,условия!$8:$8,"&gt;="&amp;ABT$8))</f>
        <v>45138</v>
      </c>
      <c r="ABU46" s="13">
        <f>IF(ABU$8="",0,ABU$8+SUMIFS(условия!55:55,условия!$7:$7,"&lt;="&amp;ABU$8,условия!$8:$8,"&gt;="&amp;ABU$8))</f>
        <v>45139</v>
      </c>
      <c r="ABV46" s="13">
        <f>IF(ABV$8="",0,ABV$8+SUMIFS(условия!55:55,условия!$7:$7,"&lt;="&amp;ABV$8,условия!$8:$8,"&gt;="&amp;ABV$8))</f>
        <v>45140</v>
      </c>
      <c r="ABW46" s="13">
        <f>IF(ABW$8="",0,ABW$8+SUMIFS(условия!55:55,условия!$7:$7,"&lt;="&amp;ABW$8,условия!$8:$8,"&gt;="&amp;ABW$8))</f>
        <v>45141</v>
      </c>
      <c r="ABX46" s="13">
        <f>IF(ABX$8="",0,ABX$8+SUMIFS(условия!55:55,условия!$7:$7,"&lt;="&amp;ABX$8,условия!$8:$8,"&gt;="&amp;ABX$8))</f>
        <v>45142</v>
      </c>
      <c r="ABY46" s="13">
        <f>IF(ABY$8="",0,ABY$8+SUMIFS(условия!55:55,условия!$7:$7,"&lt;="&amp;ABY$8,условия!$8:$8,"&gt;="&amp;ABY$8))</f>
        <v>45143</v>
      </c>
      <c r="ABZ46" s="13">
        <f>IF(ABZ$8="",0,ABZ$8+SUMIFS(условия!55:55,условия!$7:$7,"&lt;="&amp;ABZ$8,условия!$8:$8,"&gt;="&amp;ABZ$8))</f>
        <v>45144</v>
      </c>
      <c r="ACA46" s="13">
        <f>IF(ACA$8="",0,ACA$8+SUMIFS(условия!55:55,условия!$7:$7,"&lt;="&amp;ACA$8,условия!$8:$8,"&gt;="&amp;ACA$8))</f>
        <v>45145</v>
      </c>
      <c r="ACB46" s="13">
        <f>IF(ACB$8="",0,ACB$8+SUMIFS(условия!55:55,условия!$7:$7,"&lt;="&amp;ACB$8,условия!$8:$8,"&gt;="&amp;ACB$8))</f>
        <v>45146</v>
      </c>
      <c r="ACC46" s="13">
        <f>IF(ACC$8="",0,ACC$8+SUMIFS(условия!55:55,условия!$7:$7,"&lt;="&amp;ACC$8,условия!$8:$8,"&gt;="&amp;ACC$8))</f>
        <v>45147</v>
      </c>
      <c r="ACD46" s="13">
        <f>IF(ACD$8="",0,ACD$8+SUMIFS(условия!55:55,условия!$7:$7,"&lt;="&amp;ACD$8,условия!$8:$8,"&gt;="&amp;ACD$8))</f>
        <v>45148</v>
      </c>
      <c r="ACE46" s="13">
        <f>IF(ACE$8="",0,ACE$8+SUMIFS(условия!55:55,условия!$7:$7,"&lt;="&amp;ACE$8,условия!$8:$8,"&gt;="&amp;ACE$8))</f>
        <v>45149</v>
      </c>
      <c r="ACF46" s="13">
        <f>IF(ACF$8="",0,ACF$8+SUMIFS(условия!55:55,условия!$7:$7,"&lt;="&amp;ACF$8,условия!$8:$8,"&gt;="&amp;ACF$8))</f>
        <v>45150</v>
      </c>
      <c r="ACG46" s="13">
        <f>IF(ACG$8="",0,ACG$8+SUMIFS(условия!55:55,условия!$7:$7,"&lt;="&amp;ACG$8,условия!$8:$8,"&gt;="&amp;ACG$8))</f>
        <v>45151</v>
      </c>
      <c r="ACH46" s="13">
        <f>IF(ACH$8="",0,ACH$8+SUMIFS(условия!55:55,условия!$7:$7,"&lt;="&amp;ACH$8,условия!$8:$8,"&gt;="&amp;ACH$8))</f>
        <v>45152</v>
      </c>
      <c r="ACI46" s="13">
        <f>IF(ACI$8="",0,ACI$8+SUMIFS(условия!55:55,условия!$7:$7,"&lt;="&amp;ACI$8,условия!$8:$8,"&gt;="&amp;ACI$8))</f>
        <v>45153</v>
      </c>
      <c r="ACJ46" s="13">
        <f>IF(ACJ$8="",0,ACJ$8+SUMIFS(условия!55:55,условия!$7:$7,"&lt;="&amp;ACJ$8,условия!$8:$8,"&gt;="&amp;ACJ$8))</f>
        <v>45154</v>
      </c>
      <c r="ACK46" s="13">
        <f>IF(ACK$8="",0,ACK$8+SUMIFS(условия!55:55,условия!$7:$7,"&lt;="&amp;ACK$8,условия!$8:$8,"&gt;="&amp;ACK$8))</f>
        <v>45155</v>
      </c>
      <c r="ACL46" s="13">
        <f>IF(ACL$8="",0,ACL$8+SUMIFS(условия!55:55,условия!$7:$7,"&lt;="&amp;ACL$8,условия!$8:$8,"&gt;="&amp;ACL$8))</f>
        <v>45156</v>
      </c>
      <c r="ACM46" s="13">
        <f>IF(ACM$8="",0,ACM$8+SUMIFS(условия!55:55,условия!$7:$7,"&lt;="&amp;ACM$8,условия!$8:$8,"&gt;="&amp;ACM$8))</f>
        <v>45157</v>
      </c>
      <c r="ACN46" s="13">
        <f>IF(ACN$8="",0,ACN$8+SUMIFS(условия!55:55,условия!$7:$7,"&lt;="&amp;ACN$8,условия!$8:$8,"&gt;="&amp;ACN$8))</f>
        <v>45158</v>
      </c>
      <c r="ACO46" s="13">
        <f>IF(ACO$8="",0,ACO$8+SUMIFS(условия!55:55,условия!$7:$7,"&lt;="&amp;ACO$8,условия!$8:$8,"&gt;="&amp;ACO$8))</f>
        <v>45159</v>
      </c>
      <c r="ACP46" s="13">
        <f>IF(ACP$8="",0,ACP$8+SUMIFS(условия!55:55,условия!$7:$7,"&lt;="&amp;ACP$8,условия!$8:$8,"&gt;="&amp;ACP$8))</f>
        <v>45160</v>
      </c>
      <c r="ACQ46" s="13">
        <f>IF(ACQ$8="",0,ACQ$8+SUMIFS(условия!55:55,условия!$7:$7,"&lt;="&amp;ACQ$8,условия!$8:$8,"&gt;="&amp;ACQ$8))</f>
        <v>45161</v>
      </c>
      <c r="ACR46" s="13">
        <f>IF(ACR$8="",0,ACR$8+SUMIFS(условия!55:55,условия!$7:$7,"&lt;="&amp;ACR$8,условия!$8:$8,"&gt;="&amp;ACR$8))</f>
        <v>45162</v>
      </c>
      <c r="ACS46" s="13">
        <f>IF(ACS$8="",0,ACS$8+SUMIFS(условия!55:55,условия!$7:$7,"&lt;="&amp;ACS$8,условия!$8:$8,"&gt;="&amp;ACS$8))</f>
        <v>45163</v>
      </c>
      <c r="ACT46" s="13">
        <f>IF(ACT$8="",0,ACT$8+SUMIFS(условия!55:55,условия!$7:$7,"&lt;="&amp;ACT$8,условия!$8:$8,"&gt;="&amp;ACT$8))</f>
        <v>45164</v>
      </c>
      <c r="ACU46" s="13">
        <f>IF(ACU$8="",0,ACU$8+SUMIFS(условия!55:55,условия!$7:$7,"&lt;="&amp;ACU$8,условия!$8:$8,"&gt;="&amp;ACU$8))</f>
        <v>45165</v>
      </c>
      <c r="ACV46" s="13">
        <f>IF(ACV$8="",0,ACV$8+SUMIFS(условия!55:55,условия!$7:$7,"&lt;="&amp;ACV$8,условия!$8:$8,"&gt;="&amp;ACV$8))</f>
        <v>45166</v>
      </c>
      <c r="ACW46" s="13">
        <f>IF(ACW$8="",0,ACW$8+SUMIFS(условия!55:55,условия!$7:$7,"&lt;="&amp;ACW$8,условия!$8:$8,"&gt;="&amp;ACW$8))</f>
        <v>45167</v>
      </c>
      <c r="ACX46" s="13">
        <f>IF(ACX$8="",0,ACX$8+SUMIFS(условия!55:55,условия!$7:$7,"&lt;="&amp;ACX$8,условия!$8:$8,"&gt;="&amp;ACX$8))</f>
        <v>45168</v>
      </c>
      <c r="ACY46" s="13">
        <f>IF(ACY$8="",0,ACY$8+SUMIFS(условия!55:55,условия!$7:$7,"&lt;="&amp;ACY$8,условия!$8:$8,"&gt;="&amp;ACY$8))</f>
        <v>45169</v>
      </c>
      <c r="ACZ46" s="13">
        <f>IF(ACZ$8="",0,ACZ$8+SUMIFS(условия!55:55,условия!$7:$7,"&lt;="&amp;ACZ$8,условия!$8:$8,"&gt;="&amp;ACZ$8))</f>
        <v>45170</v>
      </c>
      <c r="ADA46" s="13">
        <f>IF(ADA$8="",0,ADA$8+SUMIFS(условия!55:55,условия!$7:$7,"&lt;="&amp;ADA$8,условия!$8:$8,"&gt;="&amp;ADA$8))</f>
        <v>45171</v>
      </c>
      <c r="ADB46" s="13">
        <f>IF(ADB$8="",0,ADB$8+SUMIFS(условия!55:55,условия!$7:$7,"&lt;="&amp;ADB$8,условия!$8:$8,"&gt;="&amp;ADB$8))</f>
        <v>45172</v>
      </c>
      <c r="ADC46" s="13">
        <f>IF(ADC$8="",0,ADC$8+SUMIFS(условия!55:55,условия!$7:$7,"&lt;="&amp;ADC$8,условия!$8:$8,"&gt;="&amp;ADC$8))</f>
        <v>45173</v>
      </c>
      <c r="ADD46" s="13">
        <f>IF(ADD$8="",0,ADD$8+SUMIFS(условия!55:55,условия!$7:$7,"&lt;="&amp;ADD$8,условия!$8:$8,"&gt;="&amp;ADD$8))</f>
        <v>45174</v>
      </c>
      <c r="ADE46" s="13">
        <f>IF(ADE$8="",0,ADE$8+SUMIFS(условия!55:55,условия!$7:$7,"&lt;="&amp;ADE$8,условия!$8:$8,"&gt;="&amp;ADE$8))</f>
        <v>45175</v>
      </c>
      <c r="ADF46" s="13">
        <f>IF(ADF$8="",0,ADF$8+SUMIFS(условия!55:55,условия!$7:$7,"&lt;="&amp;ADF$8,условия!$8:$8,"&gt;="&amp;ADF$8))</f>
        <v>45176</v>
      </c>
      <c r="ADG46" s="13">
        <f>IF(ADG$8="",0,ADG$8+SUMIFS(условия!55:55,условия!$7:$7,"&lt;="&amp;ADG$8,условия!$8:$8,"&gt;="&amp;ADG$8))</f>
        <v>45177</v>
      </c>
      <c r="ADH46" s="13">
        <f>IF(ADH$8="",0,ADH$8+SUMIFS(условия!55:55,условия!$7:$7,"&lt;="&amp;ADH$8,условия!$8:$8,"&gt;="&amp;ADH$8))</f>
        <v>45178</v>
      </c>
      <c r="ADI46" s="13">
        <f>IF(ADI$8="",0,ADI$8+SUMIFS(условия!55:55,условия!$7:$7,"&lt;="&amp;ADI$8,условия!$8:$8,"&gt;="&amp;ADI$8))</f>
        <v>45179</v>
      </c>
      <c r="ADJ46" s="13">
        <f>IF(ADJ$8="",0,ADJ$8+SUMIFS(условия!55:55,условия!$7:$7,"&lt;="&amp;ADJ$8,условия!$8:$8,"&gt;="&amp;ADJ$8))</f>
        <v>45180</v>
      </c>
      <c r="ADK46" s="13">
        <f>IF(ADK$8="",0,ADK$8+SUMIFS(условия!55:55,условия!$7:$7,"&lt;="&amp;ADK$8,условия!$8:$8,"&gt;="&amp;ADK$8))</f>
        <v>45181</v>
      </c>
      <c r="ADL46" s="13">
        <f>IF(ADL$8="",0,ADL$8+SUMIFS(условия!55:55,условия!$7:$7,"&lt;="&amp;ADL$8,условия!$8:$8,"&gt;="&amp;ADL$8))</f>
        <v>45182</v>
      </c>
      <c r="ADM46" s="13">
        <f>IF(ADM$8="",0,ADM$8+SUMIFS(условия!55:55,условия!$7:$7,"&lt;="&amp;ADM$8,условия!$8:$8,"&gt;="&amp;ADM$8))</f>
        <v>45183</v>
      </c>
      <c r="ADN46" s="13">
        <f>IF(ADN$8="",0,ADN$8+SUMIFS(условия!55:55,условия!$7:$7,"&lt;="&amp;ADN$8,условия!$8:$8,"&gt;="&amp;ADN$8))</f>
        <v>45184</v>
      </c>
      <c r="ADO46" s="13">
        <f>IF(ADO$8="",0,ADO$8+SUMIFS(условия!55:55,условия!$7:$7,"&lt;="&amp;ADO$8,условия!$8:$8,"&gt;="&amp;ADO$8))</f>
        <v>45185</v>
      </c>
      <c r="ADP46" s="13">
        <f>IF(ADP$8="",0,ADP$8+SUMIFS(условия!55:55,условия!$7:$7,"&lt;="&amp;ADP$8,условия!$8:$8,"&gt;="&amp;ADP$8))</f>
        <v>45186</v>
      </c>
      <c r="ADQ46" s="13">
        <f>IF(ADQ$8="",0,ADQ$8+SUMIFS(условия!55:55,условия!$7:$7,"&lt;="&amp;ADQ$8,условия!$8:$8,"&gt;="&amp;ADQ$8))</f>
        <v>45187</v>
      </c>
      <c r="ADR46" s="13">
        <f>IF(ADR$8="",0,ADR$8+SUMIFS(условия!55:55,условия!$7:$7,"&lt;="&amp;ADR$8,условия!$8:$8,"&gt;="&amp;ADR$8))</f>
        <v>45188</v>
      </c>
      <c r="ADS46" s="13">
        <f>IF(ADS$8="",0,ADS$8+SUMIFS(условия!55:55,условия!$7:$7,"&lt;="&amp;ADS$8,условия!$8:$8,"&gt;="&amp;ADS$8))</f>
        <v>45189</v>
      </c>
      <c r="ADT46" s="13">
        <f>IF(ADT$8="",0,ADT$8+SUMIFS(условия!55:55,условия!$7:$7,"&lt;="&amp;ADT$8,условия!$8:$8,"&gt;="&amp;ADT$8))</f>
        <v>45190</v>
      </c>
      <c r="ADU46" s="13">
        <f>IF(ADU$8="",0,ADU$8+SUMIFS(условия!55:55,условия!$7:$7,"&lt;="&amp;ADU$8,условия!$8:$8,"&gt;="&amp;ADU$8))</f>
        <v>45191</v>
      </c>
      <c r="ADV46" s="13">
        <f>IF(ADV$8="",0,ADV$8+SUMIFS(условия!55:55,условия!$7:$7,"&lt;="&amp;ADV$8,условия!$8:$8,"&gt;="&amp;ADV$8))</f>
        <v>45192</v>
      </c>
      <c r="ADW46" s="13">
        <f>IF(ADW$8="",0,ADW$8+SUMIFS(условия!55:55,условия!$7:$7,"&lt;="&amp;ADW$8,условия!$8:$8,"&gt;="&amp;ADW$8))</f>
        <v>45193</v>
      </c>
      <c r="ADX46" s="13">
        <f>IF(ADX$8="",0,ADX$8+SUMIFS(условия!55:55,условия!$7:$7,"&lt;="&amp;ADX$8,условия!$8:$8,"&gt;="&amp;ADX$8))</f>
        <v>45194</v>
      </c>
      <c r="ADY46" s="13">
        <f>IF(ADY$8="",0,ADY$8+SUMIFS(условия!55:55,условия!$7:$7,"&lt;="&amp;ADY$8,условия!$8:$8,"&gt;="&amp;ADY$8))</f>
        <v>45195</v>
      </c>
      <c r="ADZ46" s="13">
        <f>IF(ADZ$8="",0,ADZ$8+SUMIFS(условия!55:55,условия!$7:$7,"&lt;="&amp;ADZ$8,условия!$8:$8,"&gt;="&amp;ADZ$8))</f>
        <v>45196</v>
      </c>
      <c r="AEA46" s="13">
        <f>IF(AEA$8="",0,AEA$8+SUMIFS(условия!55:55,условия!$7:$7,"&lt;="&amp;AEA$8,условия!$8:$8,"&gt;="&amp;AEA$8))</f>
        <v>45197</v>
      </c>
      <c r="AEB46" s="13">
        <f>IF(AEB$8="",0,AEB$8+SUMIFS(условия!55:55,условия!$7:$7,"&lt;="&amp;AEB$8,условия!$8:$8,"&gt;="&amp;AEB$8))</f>
        <v>45198</v>
      </c>
      <c r="AEC46" s="13">
        <f>IF(AEC$8="",0,AEC$8+SUMIFS(условия!55:55,условия!$7:$7,"&lt;="&amp;AEC$8,условия!$8:$8,"&gt;="&amp;AEC$8))</f>
        <v>45199</v>
      </c>
      <c r="AED46" s="13">
        <f>IF(AED$8="",0,AED$8+SUMIFS(условия!55:55,условия!$7:$7,"&lt;="&amp;AED$8,условия!$8:$8,"&gt;="&amp;AED$8))</f>
        <v>45200</v>
      </c>
      <c r="AEE46" s="13">
        <f>IF(AEE$8="",0,AEE$8+SUMIFS(условия!55:55,условия!$7:$7,"&lt;="&amp;AEE$8,условия!$8:$8,"&gt;="&amp;AEE$8))</f>
        <v>45201</v>
      </c>
      <c r="AEF46" s="13">
        <f>IF(AEF$8="",0,AEF$8+SUMIFS(условия!55:55,условия!$7:$7,"&lt;="&amp;AEF$8,условия!$8:$8,"&gt;="&amp;AEF$8))</f>
        <v>45202</v>
      </c>
      <c r="AEG46" s="13">
        <f>IF(AEG$8="",0,AEG$8+SUMIFS(условия!55:55,условия!$7:$7,"&lt;="&amp;AEG$8,условия!$8:$8,"&gt;="&amp;AEG$8))</f>
        <v>45203</v>
      </c>
      <c r="AEH46" s="13">
        <f>IF(AEH$8="",0,AEH$8+SUMIFS(условия!55:55,условия!$7:$7,"&lt;="&amp;AEH$8,условия!$8:$8,"&gt;="&amp;AEH$8))</f>
        <v>45204</v>
      </c>
      <c r="AEI46" s="13">
        <f>IF(AEI$8="",0,AEI$8+SUMIFS(условия!55:55,условия!$7:$7,"&lt;="&amp;AEI$8,условия!$8:$8,"&gt;="&amp;AEI$8))</f>
        <v>45205</v>
      </c>
      <c r="AEJ46" s="13">
        <f>IF(AEJ$8="",0,AEJ$8+SUMIFS(условия!55:55,условия!$7:$7,"&lt;="&amp;AEJ$8,условия!$8:$8,"&gt;="&amp;AEJ$8))</f>
        <v>45206</v>
      </c>
      <c r="AEK46" s="13">
        <f>IF(AEK$8="",0,AEK$8+SUMIFS(условия!55:55,условия!$7:$7,"&lt;="&amp;AEK$8,условия!$8:$8,"&gt;="&amp;AEK$8))</f>
        <v>45207</v>
      </c>
      <c r="AEL46" s="13">
        <f>IF(AEL$8="",0,AEL$8+SUMIFS(условия!55:55,условия!$7:$7,"&lt;="&amp;AEL$8,условия!$8:$8,"&gt;="&amp;AEL$8))</f>
        <v>45208</v>
      </c>
      <c r="AEM46" s="13">
        <f>IF(AEM$8="",0,AEM$8+SUMIFS(условия!55:55,условия!$7:$7,"&lt;="&amp;AEM$8,условия!$8:$8,"&gt;="&amp;AEM$8))</f>
        <v>45209</v>
      </c>
      <c r="AEN46" s="13">
        <f>IF(AEN$8="",0,AEN$8+SUMIFS(условия!55:55,условия!$7:$7,"&lt;="&amp;AEN$8,условия!$8:$8,"&gt;="&amp;AEN$8))</f>
        <v>45210</v>
      </c>
      <c r="AEO46" s="13">
        <f>IF(AEO$8="",0,AEO$8+SUMIFS(условия!55:55,условия!$7:$7,"&lt;="&amp;AEO$8,условия!$8:$8,"&gt;="&amp;AEO$8))</f>
        <v>45211</v>
      </c>
      <c r="AEP46" s="13">
        <f>IF(AEP$8="",0,AEP$8+SUMIFS(условия!55:55,условия!$7:$7,"&lt;="&amp;AEP$8,условия!$8:$8,"&gt;="&amp;AEP$8))</f>
        <v>45212</v>
      </c>
      <c r="AEQ46" s="13">
        <f>IF(AEQ$8="",0,AEQ$8+SUMIFS(условия!55:55,условия!$7:$7,"&lt;="&amp;AEQ$8,условия!$8:$8,"&gt;="&amp;AEQ$8))</f>
        <v>45213</v>
      </c>
      <c r="AER46" s="13">
        <f>IF(AER$8="",0,AER$8+SUMIFS(условия!55:55,условия!$7:$7,"&lt;="&amp;AER$8,условия!$8:$8,"&gt;="&amp;AER$8))</f>
        <v>45214</v>
      </c>
      <c r="AES46" s="13">
        <f>IF(AES$8="",0,AES$8+SUMIFS(условия!55:55,условия!$7:$7,"&lt;="&amp;AES$8,условия!$8:$8,"&gt;="&amp;AES$8))</f>
        <v>45215</v>
      </c>
      <c r="AET46" s="13">
        <f>IF(AET$8="",0,AET$8+SUMIFS(условия!55:55,условия!$7:$7,"&lt;="&amp;AET$8,условия!$8:$8,"&gt;="&amp;AET$8))</f>
        <v>45216</v>
      </c>
      <c r="AEU46" s="13">
        <f>IF(AEU$8="",0,AEU$8+SUMIFS(условия!55:55,условия!$7:$7,"&lt;="&amp;AEU$8,условия!$8:$8,"&gt;="&amp;AEU$8))</f>
        <v>45217</v>
      </c>
      <c r="AEV46" s="13">
        <f>IF(AEV$8="",0,AEV$8+SUMIFS(условия!55:55,условия!$7:$7,"&lt;="&amp;AEV$8,условия!$8:$8,"&gt;="&amp;AEV$8))</f>
        <v>45218</v>
      </c>
      <c r="AEW46" s="13">
        <f>IF(AEW$8="",0,AEW$8+SUMIFS(условия!55:55,условия!$7:$7,"&lt;="&amp;AEW$8,условия!$8:$8,"&gt;="&amp;AEW$8))</f>
        <v>45219</v>
      </c>
      <c r="AEX46" s="13">
        <f>IF(AEX$8="",0,AEX$8+SUMIFS(условия!55:55,условия!$7:$7,"&lt;="&amp;AEX$8,условия!$8:$8,"&gt;="&amp;AEX$8))</f>
        <v>45220</v>
      </c>
      <c r="AEY46" s="13">
        <f>IF(AEY$8="",0,AEY$8+SUMIFS(условия!55:55,условия!$7:$7,"&lt;="&amp;AEY$8,условия!$8:$8,"&gt;="&amp;AEY$8))</f>
        <v>45221</v>
      </c>
      <c r="AEZ46" s="13">
        <f>IF(AEZ$8="",0,AEZ$8+SUMIFS(условия!55:55,условия!$7:$7,"&lt;="&amp;AEZ$8,условия!$8:$8,"&gt;="&amp;AEZ$8))</f>
        <v>45222</v>
      </c>
      <c r="AFA46" s="13">
        <f>IF(AFA$8="",0,AFA$8+SUMIFS(условия!55:55,условия!$7:$7,"&lt;="&amp;AFA$8,условия!$8:$8,"&gt;="&amp;AFA$8))</f>
        <v>45223</v>
      </c>
      <c r="AFB46" s="13">
        <f>IF(AFB$8="",0,AFB$8+SUMIFS(условия!55:55,условия!$7:$7,"&lt;="&amp;AFB$8,условия!$8:$8,"&gt;="&amp;AFB$8))</f>
        <v>45224</v>
      </c>
      <c r="AFC46" s="13">
        <f>IF(AFC$8="",0,AFC$8+SUMIFS(условия!55:55,условия!$7:$7,"&lt;="&amp;AFC$8,условия!$8:$8,"&gt;="&amp;AFC$8))</f>
        <v>45225</v>
      </c>
      <c r="AFD46" s="13">
        <f>IF(AFD$8="",0,AFD$8+SUMIFS(условия!55:55,условия!$7:$7,"&lt;="&amp;AFD$8,условия!$8:$8,"&gt;="&amp;AFD$8))</f>
        <v>45226</v>
      </c>
      <c r="AFE46" s="13">
        <f>IF(AFE$8="",0,AFE$8+SUMIFS(условия!55:55,условия!$7:$7,"&lt;="&amp;AFE$8,условия!$8:$8,"&gt;="&amp;AFE$8))</f>
        <v>45227</v>
      </c>
      <c r="AFF46" s="13">
        <f>IF(AFF$8="",0,AFF$8+SUMIFS(условия!55:55,условия!$7:$7,"&lt;="&amp;AFF$8,условия!$8:$8,"&gt;="&amp;AFF$8))</f>
        <v>45228</v>
      </c>
      <c r="AFG46" s="13">
        <f>IF(AFG$8="",0,AFG$8+SUMIFS(условия!55:55,условия!$7:$7,"&lt;="&amp;AFG$8,условия!$8:$8,"&gt;="&amp;AFG$8))</f>
        <v>45229</v>
      </c>
    </row>
    <row r="47" spans="1:839" s="42" customFormat="1" x14ac:dyDescent="0.25">
      <c r="A47" s="21"/>
      <c r="B47" s="21"/>
      <c r="C47" s="21"/>
      <c r="D47" s="49"/>
      <c r="E47" s="21" t="str">
        <f>структура!$G$32</f>
        <v>даты возвратов займов в срок</v>
      </c>
      <c r="F47" s="21"/>
      <c r="G47" s="21" t="str">
        <f>структура!$J$11</f>
        <v>экспресс заем</v>
      </c>
      <c r="H47" s="21"/>
      <c r="I47" s="21" t="str">
        <f>IF($E47="","",INDEX(структура!$H$10:$H$153,SUMIFS(структура!$C$10:$C$153,структура!$G$10:$G$153,$E47)))</f>
        <v>дата</v>
      </c>
      <c r="J47" s="21"/>
      <c r="K47" s="41"/>
      <c r="L47" s="21"/>
      <c r="M47" s="21"/>
      <c r="N47" s="21"/>
      <c r="O47" s="21"/>
      <c r="P47" s="21"/>
      <c r="Q47" s="41"/>
      <c r="R47" s="13">
        <f>IF(R$8="",0,R$8+SUMIFS(условия!56:56,условия!$7:$7,"&lt;="&amp;R$8,условия!$8:$8,"&gt;="&amp;R$8))</f>
        <v>44388</v>
      </c>
      <c r="S47" s="13">
        <f>IF(S$8="",0,S$8+SUMIFS(условия!56:56,условия!$7:$7,"&lt;="&amp;S$8,условия!$8:$8,"&gt;="&amp;S$8))</f>
        <v>44389</v>
      </c>
      <c r="T47" s="13">
        <f>IF(T$8="",0,T$8+SUMIFS(условия!56:56,условия!$7:$7,"&lt;="&amp;T$8,условия!$8:$8,"&gt;="&amp;T$8))</f>
        <v>44390</v>
      </c>
      <c r="U47" s="13">
        <f>IF(U$8="",0,U$8+SUMIFS(условия!56:56,условия!$7:$7,"&lt;="&amp;U$8,условия!$8:$8,"&gt;="&amp;U$8))</f>
        <v>44391</v>
      </c>
      <c r="V47" s="13">
        <f>IF(V$8="",0,V$8+SUMIFS(условия!56:56,условия!$7:$7,"&lt;="&amp;V$8,условия!$8:$8,"&gt;="&amp;V$8))</f>
        <v>44392</v>
      </c>
      <c r="W47" s="13">
        <f>IF(W$8="",0,W$8+SUMIFS(условия!56:56,условия!$7:$7,"&lt;="&amp;W$8,условия!$8:$8,"&gt;="&amp;W$8))</f>
        <v>44393</v>
      </c>
      <c r="X47" s="13">
        <f>IF(X$8="",0,X$8+SUMIFS(условия!56:56,условия!$7:$7,"&lt;="&amp;X$8,условия!$8:$8,"&gt;="&amp;X$8))</f>
        <v>44394</v>
      </c>
      <c r="Y47" s="13">
        <f>IF(Y$8="",0,Y$8+SUMIFS(условия!56:56,условия!$7:$7,"&lt;="&amp;Y$8,условия!$8:$8,"&gt;="&amp;Y$8))</f>
        <v>44395</v>
      </c>
      <c r="Z47" s="13">
        <f>IF(Z$8="",0,Z$8+SUMIFS(условия!56:56,условия!$7:$7,"&lt;="&amp;Z$8,условия!$8:$8,"&gt;="&amp;Z$8))</f>
        <v>44396</v>
      </c>
      <c r="AA47" s="13">
        <f>IF(AA$8="",0,AA$8+SUMIFS(условия!56:56,условия!$7:$7,"&lt;="&amp;AA$8,условия!$8:$8,"&gt;="&amp;AA$8))</f>
        <v>44397</v>
      </c>
      <c r="AB47" s="13">
        <f>IF(AB$8="",0,AB$8+SUMIFS(условия!56:56,условия!$7:$7,"&lt;="&amp;AB$8,условия!$8:$8,"&gt;="&amp;AB$8))</f>
        <v>44398</v>
      </c>
      <c r="AC47" s="13">
        <f>IF(AC$8="",0,AC$8+SUMIFS(условия!56:56,условия!$7:$7,"&lt;="&amp;AC$8,условия!$8:$8,"&gt;="&amp;AC$8))</f>
        <v>44399</v>
      </c>
      <c r="AD47" s="13">
        <f>IF(AD$8="",0,AD$8+SUMIFS(условия!56:56,условия!$7:$7,"&lt;="&amp;AD$8,условия!$8:$8,"&gt;="&amp;AD$8))</f>
        <v>44400</v>
      </c>
      <c r="AE47" s="13">
        <f>IF(AE$8="",0,AE$8+SUMIFS(условия!56:56,условия!$7:$7,"&lt;="&amp;AE$8,условия!$8:$8,"&gt;="&amp;AE$8))</f>
        <v>44401</v>
      </c>
      <c r="AF47" s="13">
        <f>IF(AF$8="",0,AF$8+SUMIFS(условия!56:56,условия!$7:$7,"&lt;="&amp;AF$8,условия!$8:$8,"&gt;="&amp;AF$8))</f>
        <v>44402</v>
      </c>
      <c r="AG47" s="13">
        <f>IF(AG$8="",0,AG$8+SUMIFS(условия!56:56,условия!$7:$7,"&lt;="&amp;AG$8,условия!$8:$8,"&gt;="&amp;AG$8))</f>
        <v>44403</v>
      </c>
      <c r="AH47" s="13">
        <f>IF(AH$8="",0,AH$8+SUMIFS(условия!56:56,условия!$7:$7,"&lt;="&amp;AH$8,условия!$8:$8,"&gt;="&amp;AH$8))</f>
        <v>44404</v>
      </c>
      <c r="AI47" s="13">
        <f>IF(AI$8="",0,AI$8+SUMIFS(условия!56:56,условия!$7:$7,"&lt;="&amp;AI$8,условия!$8:$8,"&gt;="&amp;AI$8))</f>
        <v>44405</v>
      </c>
      <c r="AJ47" s="13">
        <f>IF(AJ$8="",0,AJ$8+SUMIFS(условия!56:56,условия!$7:$7,"&lt;="&amp;AJ$8,условия!$8:$8,"&gt;="&amp;AJ$8))</f>
        <v>44406</v>
      </c>
      <c r="AK47" s="13">
        <f>IF(AK$8="",0,AK$8+SUMIFS(условия!56:56,условия!$7:$7,"&lt;="&amp;AK$8,условия!$8:$8,"&gt;="&amp;AK$8))</f>
        <v>44407</v>
      </c>
      <c r="AL47" s="13">
        <f>IF(AL$8="",0,AL$8+SUMIFS(условия!56:56,условия!$7:$7,"&lt;="&amp;AL$8,условия!$8:$8,"&gt;="&amp;AL$8))</f>
        <v>44408</v>
      </c>
      <c r="AM47" s="13">
        <f>IF(AM$8="",0,AM$8+SUMIFS(условия!56:56,условия!$7:$7,"&lt;="&amp;AM$8,условия!$8:$8,"&gt;="&amp;AM$8))</f>
        <v>44409</v>
      </c>
      <c r="AN47" s="13">
        <f>IF(AN$8="",0,AN$8+SUMIFS(условия!56:56,условия!$7:$7,"&lt;="&amp;AN$8,условия!$8:$8,"&gt;="&amp;AN$8))</f>
        <v>44410</v>
      </c>
      <c r="AO47" s="13">
        <f>IF(AO$8="",0,AO$8+SUMIFS(условия!56:56,условия!$7:$7,"&lt;="&amp;AO$8,условия!$8:$8,"&gt;="&amp;AO$8))</f>
        <v>44411</v>
      </c>
      <c r="AP47" s="13">
        <f>IF(AP$8="",0,AP$8+SUMIFS(условия!56:56,условия!$7:$7,"&lt;="&amp;AP$8,условия!$8:$8,"&gt;="&amp;AP$8))</f>
        <v>44412</v>
      </c>
      <c r="AQ47" s="13">
        <f>IF(AQ$8="",0,AQ$8+SUMIFS(условия!56:56,условия!$7:$7,"&lt;="&amp;AQ$8,условия!$8:$8,"&gt;="&amp;AQ$8))</f>
        <v>44413</v>
      </c>
      <c r="AR47" s="13">
        <f>IF(AR$8="",0,AR$8+SUMIFS(условия!56:56,условия!$7:$7,"&lt;="&amp;AR$8,условия!$8:$8,"&gt;="&amp;AR$8))</f>
        <v>44414</v>
      </c>
      <c r="AS47" s="13">
        <f>IF(AS$8="",0,AS$8+SUMIFS(условия!56:56,условия!$7:$7,"&lt;="&amp;AS$8,условия!$8:$8,"&gt;="&amp;AS$8))</f>
        <v>44415</v>
      </c>
      <c r="AT47" s="13">
        <f>IF(AT$8="",0,AT$8+SUMIFS(условия!56:56,условия!$7:$7,"&lt;="&amp;AT$8,условия!$8:$8,"&gt;="&amp;AT$8))</f>
        <v>44416</v>
      </c>
      <c r="AU47" s="13">
        <f>IF(AU$8="",0,AU$8+SUMIFS(условия!56:56,условия!$7:$7,"&lt;="&amp;AU$8,условия!$8:$8,"&gt;="&amp;AU$8))</f>
        <v>44417</v>
      </c>
      <c r="AV47" s="13">
        <f>IF(AV$8="",0,AV$8+SUMIFS(условия!56:56,условия!$7:$7,"&lt;="&amp;AV$8,условия!$8:$8,"&gt;="&amp;AV$8))</f>
        <v>44418</v>
      </c>
      <c r="AW47" s="13">
        <f>IF(AW$8="",0,AW$8+SUMIFS(условия!56:56,условия!$7:$7,"&lt;="&amp;AW$8,условия!$8:$8,"&gt;="&amp;AW$8))</f>
        <v>44419</v>
      </c>
      <c r="AX47" s="13">
        <f>IF(AX$8="",0,AX$8+SUMIFS(условия!56:56,условия!$7:$7,"&lt;="&amp;AX$8,условия!$8:$8,"&gt;="&amp;AX$8))</f>
        <v>44420</v>
      </c>
      <c r="AY47" s="13">
        <f>IF(AY$8="",0,AY$8+SUMIFS(условия!56:56,условия!$7:$7,"&lt;="&amp;AY$8,условия!$8:$8,"&gt;="&amp;AY$8))</f>
        <v>44421</v>
      </c>
      <c r="AZ47" s="13">
        <f>IF(AZ$8="",0,AZ$8+SUMIFS(условия!56:56,условия!$7:$7,"&lt;="&amp;AZ$8,условия!$8:$8,"&gt;="&amp;AZ$8))</f>
        <v>44422</v>
      </c>
      <c r="BA47" s="13">
        <f>IF(BA$8="",0,BA$8+SUMIFS(условия!56:56,условия!$7:$7,"&lt;="&amp;BA$8,условия!$8:$8,"&gt;="&amp;BA$8))</f>
        <v>44423</v>
      </c>
      <c r="BB47" s="13">
        <f>IF(BB$8="",0,BB$8+SUMIFS(условия!56:56,условия!$7:$7,"&lt;="&amp;BB$8,условия!$8:$8,"&gt;="&amp;BB$8))</f>
        <v>44424</v>
      </c>
      <c r="BC47" s="13">
        <f>IF(BC$8="",0,BC$8+SUMIFS(условия!56:56,условия!$7:$7,"&lt;="&amp;BC$8,условия!$8:$8,"&gt;="&amp;BC$8))</f>
        <v>44425</v>
      </c>
      <c r="BD47" s="13">
        <f>IF(BD$8="",0,BD$8+SUMIFS(условия!56:56,условия!$7:$7,"&lt;="&amp;BD$8,условия!$8:$8,"&gt;="&amp;BD$8))</f>
        <v>44426</v>
      </c>
      <c r="BE47" s="13">
        <f>IF(BE$8="",0,BE$8+SUMIFS(условия!56:56,условия!$7:$7,"&lt;="&amp;BE$8,условия!$8:$8,"&gt;="&amp;BE$8))</f>
        <v>44427</v>
      </c>
      <c r="BF47" s="13">
        <f>IF(BF$8="",0,BF$8+SUMIFS(условия!56:56,условия!$7:$7,"&lt;="&amp;BF$8,условия!$8:$8,"&gt;="&amp;BF$8))</f>
        <v>44428</v>
      </c>
      <c r="BG47" s="13">
        <f>IF(BG$8="",0,BG$8+SUMIFS(условия!56:56,условия!$7:$7,"&lt;="&amp;BG$8,условия!$8:$8,"&gt;="&amp;BG$8))</f>
        <v>44429</v>
      </c>
      <c r="BH47" s="13">
        <f>IF(BH$8="",0,BH$8+SUMIFS(условия!56:56,условия!$7:$7,"&lt;="&amp;BH$8,условия!$8:$8,"&gt;="&amp;BH$8))</f>
        <v>44430</v>
      </c>
      <c r="BI47" s="13">
        <f>IF(BI$8="",0,BI$8+SUMIFS(условия!56:56,условия!$7:$7,"&lt;="&amp;BI$8,условия!$8:$8,"&gt;="&amp;BI$8))</f>
        <v>44431</v>
      </c>
      <c r="BJ47" s="13">
        <f>IF(BJ$8="",0,BJ$8+SUMIFS(условия!56:56,условия!$7:$7,"&lt;="&amp;BJ$8,условия!$8:$8,"&gt;="&amp;BJ$8))</f>
        <v>44432</v>
      </c>
      <c r="BK47" s="13">
        <f>IF(BK$8="",0,BK$8+SUMIFS(условия!56:56,условия!$7:$7,"&lt;="&amp;BK$8,условия!$8:$8,"&gt;="&amp;BK$8))</f>
        <v>44433</v>
      </c>
      <c r="BL47" s="13">
        <f>IF(BL$8="",0,BL$8+SUMIFS(условия!56:56,условия!$7:$7,"&lt;="&amp;BL$8,условия!$8:$8,"&gt;="&amp;BL$8))</f>
        <v>44434</v>
      </c>
      <c r="BM47" s="13">
        <f>IF(BM$8="",0,BM$8+SUMIFS(условия!56:56,условия!$7:$7,"&lt;="&amp;BM$8,условия!$8:$8,"&gt;="&amp;BM$8))</f>
        <v>44435</v>
      </c>
      <c r="BN47" s="13">
        <f>IF(BN$8="",0,BN$8+SUMIFS(условия!56:56,условия!$7:$7,"&lt;="&amp;BN$8,условия!$8:$8,"&gt;="&amp;BN$8))</f>
        <v>44436</v>
      </c>
      <c r="BO47" s="13">
        <f>IF(BO$8="",0,BO$8+SUMIFS(условия!56:56,условия!$7:$7,"&lt;="&amp;BO$8,условия!$8:$8,"&gt;="&amp;BO$8))</f>
        <v>44437</v>
      </c>
      <c r="BP47" s="13">
        <f>IF(BP$8="",0,BP$8+SUMIFS(условия!56:56,условия!$7:$7,"&lt;="&amp;BP$8,условия!$8:$8,"&gt;="&amp;BP$8))</f>
        <v>44438</v>
      </c>
      <c r="BQ47" s="13">
        <f>IF(BQ$8="",0,BQ$8+SUMIFS(условия!56:56,условия!$7:$7,"&lt;="&amp;BQ$8,условия!$8:$8,"&gt;="&amp;BQ$8))</f>
        <v>44439</v>
      </c>
      <c r="BR47" s="13">
        <f>IF(BR$8="",0,BR$8+SUMIFS(условия!56:56,условия!$7:$7,"&lt;="&amp;BR$8,условия!$8:$8,"&gt;="&amp;BR$8))</f>
        <v>44440</v>
      </c>
      <c r="BS47" s="13">
        <f>IF(BS$8="",0,BS$8+SUMIFS(условия!56:56,условия!$7:$7,"&lt;="&amp;BS$8,условия!$8:$8,"&gt;="&amp;BS$8))</f>
        <v>44441</v>
      </c>
      <c r="BT47" s="13">
        <f>IF(BT$8="",0,BT$8+SUMIFS(условия!56:56,условия!$7:$7,"&lt;="&amp;BT$8,условия!$8:$8,"&gt;="&amp;BT$8))</f>
        <v>44442</v>
      </c>
      <c r="BU47" s="13">
        <f>IF(BU$8="",0,BU$8+SUMIFS(условия!56:56,условия!$7:$7,"&lt;="&amp;BU$8,условия!$8:$8,"&gt;="&amp;BU$8))</f>
        <v>44443</v>
      </c>
      <c r="BV47" s="13">
        <f>IF(BV$8="",0,BV$8+SUMIFS(условия!56:56,условия!$7:$7,"&lt;="&amp;BV$8,условия!$8:$8,"&gt;="&amp;BV$8))</f>
        <v>44444</v>
      </c>
      <c r="BW47" s="13">
        <f>IF(BW$8="",0,BW$8+SUMIFS(условия!56:56,условия!$7:$7,"&lt;="&amp;BW$8,условия!$8:$8,"&gt;="&amp;BW$8))</f>
        <v>44445</v>
      </c>
      <c r="BX47" s="13">
        <f>IF(BX$8="",0,BX$8+SUMIFS(условия!56:56,условия!$7:$7,"&lt;="&amp;BX$8,условия!$8:$8,"&gt;="&amp;BX$8))</f>
        <v>44446</v>
      </c>
      <c r="BY47" s="13">
        <f>IF(BY$8="",0,BY$8+SUMIFS(условия!56:56,условия!$7:$7,"&lt;="&amp;BY$8,условия!$8:$8,"&gt;="&amp;BY$8))</f>
        <v>44447</v>
      </c>
      <c r="BZ47" s="13">
        <f>IF(BZ$8="",0,BZ$8+SUMIFS(условия!56:56,условия!$7:$7,"&lt;="&amp;BZ$8,условия!$8:$8,"&gt;="&amp;BZ$8))</f>
        <v>44448</v>
      </c>
      <c r="CA47" s="13">
        <f>IF(CA$8="",0,CA$8+SUMIFS(условия!56:56,условия!$7:$7,"&lt;="&amp;CA$8,условия!$8:$8,"&gt;="&amp;CA$8))</f>
        <v>44449</v>
      </c>
      <c r="CB47" s="13">
        <f>IF(CB$8="",0,CB$8+SUMIFS(условия!56:56,условия!$7:$7,"&lt;="&amp;CB$8,условия!$8:$8,"&gt;="&amp;CB$8))</f>
        <v>44450</v>
      </c>
      <c r="CC47" s="13">
        <f>IF(CC$8="",0,CC$8+SUMIFS(условия!56:56,условия!$7:$7,"&lt;="&amp;CC$8,условия!$8:$8,"&gt;="&amp;CC$8))</f>
        <v>44451</v>
      </c>
      <c r="CD47" s="13">
        <f>IF(CD$8="",0,CD$8+SUMIFS(условия!56:56,условия!$7:$7,"&lt;="&amp;CD$8,условия!$8:$8,"&gt;="&amp;CD$8))</f>
        <v>44452</v>
      </c>
      <c r="CE47" s="13">
        <f>IF(CE$8="",0,CE$8+SUMIFS(условия!56:56,условия!$7:$7,"&lt;="&amp;CE$8,условия!$8:$8,"&gt;="&amp;CE$8))</f>
        <v>44453</v>
      </c>
      <c r="CF47" s="13">
        <f>IF(CF$8="",0,CF$8+SUMIFS(условия!56:56,условия!$7:$7,"&lt;="&amp;CF$8,условия!$8:$8,"&gt;="&amp;CF$8))</f>
        <v>44454</v>
      </c>
      <c r="CG47" s="13">
        <f>IF(CG$8="",0,CG$8+SUMIFS(условия!56:56,условия!$7:$7,"&lt;="&amp;CG$8,условия!$8:$8,"&gt;="&amp;CG$8))</f>
        <v>44455</v>
      </c>
      <c r="CH47" s="13">
        <f>IF(CH$8="",0,CH$8+SUMIFS(условия!56:56,условия!$7:$7,"&lt;="&amp;CH$8,условия!$8:$8,"&gt;="&amp;CH$8))</f>
        <v>44456</v>
      </c>
      <c r="CI47" s="13">
        <f>IF(CI$8="",0,CI$8+SUMIFS(условия!56:56,условия!$7:$7,"&lt;="&amp;CI$8,условия!$8:$8,"&gt;="&amp;CI$8))</f>
        <v>44457</v>
      </c>
      <c r="CJ47" s="13">
        <f>IF(CJ$8="",0,CJ$8+SUMIFS(условия!56:56,условия!$7:$7,"&lt;="&amp;CJ$8,условия!$8:$8,"&gt;="&amp;CJ$8))</f>
        <v>44458</v>
      </c>
      <c r="CK47" s="13">
        <f>IF(CK$8="",0,CK$8+SUMIFS(условия!56:56,условия!$7:$7,"&lt;="&amp;CK$8,условия!$8:$8,"&gt;="&amp;CK$8))</f>
        <v>44459</v>
      </c>
      <c r="CL47" s="13">
        <f>IF(CL$8="",0,CL$8+SUMIFS(условия!56:56,условия!$7:$7,"&lt;="&amp;CL$8,условия!$8:$8,"&gt;="&amp;CL$8))</f>
        <v>44460</v>
      </c>
      <c r="CM47" s="13">
        <f>IF(CM$8="",0,CM$8+SUMIFS(условия!56:56,условия!$7:$7,"&lt;="&amp;CM$8,условия!$8:$8,"&gt;="&amp;CM$8))</f>
        <v>44461</v>
      </c>
      <c r="CN47" s="13">
        <f>IF(CN$8="",0,CN$8+SUMIFS(условия!56:56,условия!$7:$7,"&lt;="&amp;CN$8,условия!$8:$8,"&gt;="&amp;CN$8))</f>
        <v>44462</v>
      </c>
      <c r="CO47" s="13">
        <f>IF(CO$8="",0,CO$8+SUMIFS(условия!56:56,условия!$7:$7,"&lt;="&amp;CO$8,условия!$8:$8,"&gt;="&amp;CO$8))</f>
        <v>44463</v>
      </c>
      <c r="CP47" s="13">
        <f>IF(CP$8="",0,CP$8+SUMIFS(условия!56:56,условия!$7:$7,"&lt;="&amp;CP$8,условия!$8:$8,"&gt;="&amp;CP$8))</f>
        <v>44464</v>
      </c>
      <c r="CQ47" s="13">
        <f>IF(CQ$8="",0,CQ$8+SUMIFS(условия!56:56,условия!$7:$7,"&lt;="&amp;CQ$8,условия!$8:$8,"&gt;="&amp;CQ$8))</f>
        <v>44465</v>
      </c>
      <c r="CR47" s="13">
        <f>IF(CR$8="",0,CR$8+SUMIFS(условия!56:56,условия!$7:$7,"&lt;="&amp;CR$8,условия!$8:$8,"&gt;="&amp;CR$8))</f>
        <v>44466</v>
      </c>
      <c r="CS47" s="13">
        <f>IF(CS$8="",0,CS$8+SUMIFS(условия!56:56,условия!$7:$7,"&lt;="&amp;CS$8,условия!$8:$8,"&gt;="&amp;CS$8))</f>
        <v>44467</v>
      </c>
      <c r="CT47" s="13">
        <f>IF(CT$8="",0,CT$8+SUMIFS(условия!56:56,условия!$7:$7,"&lt;="&amp;CT$8,условия!$8:$8,"&gt;="&amp;CT$8))</f>
        <v>44468</v>
      </c>
      <c r="CU47" s="13">
        <f>IF(CU$8="",0,CU$8+SUMIFS(условия!56:56,условия!$7:$7,"&lt;="&amp;CU$8,условия!$8:$8,"&gt;="&amp;CU$8))</f>
        <v>44469</v>
      </c>
      <c r="CV47" s="13">
        <f>IF(CV$8="",0,CV$8+SUMIFS(условия!56:56,условия!$7:$7,"&lt;="&amp;CV$8,условия!$8:$8,"&gt;="&amp;CV$8))</f>
        <v>44470</v>
      </c>
      <c r="CW47" s="13">
        <f>IF(CW$8="",0,CW$8+SUMIFS(условия!56:56,условия!$7:$7,"&lt;="&amp;CW$8,условия!$8:$8,"&gt;="&amp;CW$8))</f>
        <v>44471</v>
      </c>
      <c r="CX47" s="13">
        <f>IF(CX$8="",0,CX$8+SUMIFS(условия!56:56,условия!$7:$7,"&lt;="&amp;CX$8,условия!$8:$8,"&gt;="&amp;CX$8))</f>
        <v>44472</v>
      </c>
      <c r="CY47" s="13">
        <f>IF(CY$8="",0,CY$8+SUMIFS(условия!56:56,условия!$7:$7,"&lt;="&amp;CY$8,условия!$8:$8,"&gt;="&amp;CY$8))</f>
        <v>44473</v>
      </c>
      <c r="CZ47" s="13">
        <f>IF(CZ$8="",0,CZ$8+SUMIFS(условия!56:56,условия!$7:$7,"&lt;="&amp;CZ$8,условия!$8:$8,"&gt;="&amp;CZ$8))</f>
        <v>44474</v>
      </c>
      <c r="DA47" s="13">
        <f>IF(DA$8="",0,DA$8+SUMIFS(условия!56:56,условия!$7:$7,"&lt;="&amp;DA$8,условия!$8:$8,"&gt;="&amp;DA$8))</f>
        <v>44475</v>
      </c>
      <c r="DB47" s="13">
        <f>IF(DB$8="",0,DB$8+SUMIFS(условия!56:56,условия!$7:$7,"&lt;="&amp;DB$8,условия!$8:$8,"&gt;="&amp;DB$8))</f>
        <v>44476</v>
      </c>
      <c r="DC47" s="13">
        <f>IF(DC$8="",0,DC$8+SUMIFS(условия!56:56,условия!$7:$7,"&lt;="&amp;DC$8,условия!$8:$8,"&gt;="&amp;DC$8))</f>
        <v>44477</v>
      </c>
      <c r="DD47" s="13">
        <f>IF(DD$8="",0,DD$8+SUMIFS(условия!56:56,условия!$7:$7,"&lt;="&amp;DD$8,условия!$8:$8,"&gt;="&amp;DD$8))</f>
        <v>44478</v>
      </c>
      <c r="DE47" s="13">
        <f>IF(DE$8="",0,DE$8+SUMIFS(условия!56:56,условия!$7:$7,"&lt;="&amp;DE$8,условия!$8:$8,"&gt;="&amp;DE$8))</f>
        <v>44479</v>
      </c>
      <c r="DF47" s="13">
        <f>IF(DF$8="",0,DF$8+SUMIFS(условия!56:56,условия!$7:$7,"&lt;="&amp;DF$8,условия!$8:$8,"&gt;="&amp;DF$8))</f>
        <v>44485</v>
      </c>
      <c r="DG47" s="13">
        <f>IF(DG$8="",0,DG$8+SUMIFS(условия!56:56,условия!$7:$7,"&lt;="&amp;DG$8,условия!$8:$8,"&gt;="&amp;DG$8))</f>
        <v>44486</v>
      </c>
      <c r="DH47" s="13">
        <f>IF(DH$8="",0,DH$8+SUMIFS(условия!56:56,условия!$7:$7,"&lt;="&amp;DH$8,условия!$8:$8,"&gt;="&amp;DH$8))</f>
        <v>44487</v>
      </c>
      <c r="DI47" s="13">
        <f>IF(DI$8="",0,DI$8+SUMIFS(условия!56:56,условия!$7:$7,"&lt;="&amp;DI$8,условия!$8:$8,"&gt;="&amp;DI$8))</f>
        <v>44488</v>
      </c>
      <c r="DJ47" s="13">
        <f>IF(DJ$8="",0,DJ$8+SUMIFS(условия!56:56,условия!$7:$7,"&lt;="&amp;DJ$8,условия!$8:$8,"&gt;="&amp;DJ$8))</f>
        <v>44489</v>
      </c>
      <c r="DK47" s="13">
        <f>IF(DK$8="",0,DK$8+SUMIFS(условия!56:56,условия!$7:$7,"&lt;="&amp;DK$8,условия!$8:$8,"&gt;="&amp;DK$8))</f>
        <v>44490</v>
      </c>
      <c r="DL47" s="13">
        <f>IF(DL$8="",0,DL$8+SUMIFS(условия!56:56,условия!$7:$7,"&lt;="&amp;DL$8,условия!$8:$8,"&gt;="&amp;DL$8))</f>
        <v>44491</v>
      </c>
      <c r="DM47" s="13">
        <f>IF(DM$8="",0,DM$8+SUMIFS(условия!56:56,условия!$7:$7,"&lt;="&amp;DM$8,условия!$8:$8,"&gt;="&amp;DM$8))</f>
        <v>44492</v>
      </c>
      <c r="DN47" s="13">
        <f>IF(DN$8="",0,DN$8+SUMIFS(условия!56:56,условия!$7:$7,"&lt;="&amp;DN$8,условия!$8:$8,"&gt;="&amp;DN$8))</f>
        <v>44493</v>
      </c>
      <c r="DO47" s="13">
        <f>IF(DO$8="",0,DO$8+SUMIFS(условия!56:56,условия!$7:$7,"&lt;="&amp;DO$8,условия!$8:$8,"&gt;="&amp;DO$8))</f>
        <v>44494</v>
      </c>
      <c r="DP47" s="13">
        <f>IF(DP$8="",0,DP$8+SUMIFS(условия!56:56,условия!$7:$7,"&lt;="&amp;DP$8,условия!$8:$8,"&gt;="&amp;DP$8))</f>
        <v>44495</v>
      </c>
      <c r="DQ47" s="13">
        <f>IF(DQ$8="",0,DQ$8+SUMIFS(условия!56:56,условия!$7:$7,"&lt;="&amp;DQ$8,условия!$8:$8,"&gt;="&amp;DQ$8))</f>
        <v>44496</v>
      </c>
      <c r="DR47" s="13">
        <f>IF(DR$8="",0,DR$8+SUMIFS(условия!56:56,условия!$7:$7,"&lt;="&amp;DR$8,условия!$8:$8,"&gt;="&amp;DR$8))</f>
        <v>44497</v>
      </c>
      <c r="DS47" s="13">
        <f>IF(DS$8="",0,DS$8+SUMIFS(условия!56:56,условия!$7:$7,"&lt;="&amp;DS$8,условия!$8:$8,"&gt;="&amp;DS$8))</f>
        <v>44498</v>
      </c>
      <c r="DT47" s="13">
        <f>IF(DT$8="",0,DT$8+SUMIFS(условия!56:56,условия!$7:$7,"&lt;="&amp;DT$8,условия!$8:$8,"&gt;="&amp;DT$8))</f>
        <v>44499</v>
      </c>
      <c r="DU47" s="13">
        <f>IF(DU$8="",0,DU$8+SUMIFS(условия!56:56,условия!$7:$7,"&lt;="&amp;DU$8,условия!$8:$8,"&gt;="&amp;DU$8))</f>
        <v>44500</v>
      </c>
      <c r="DV47" s="13">
        <f>IF(DV$8="",0,DV$8+SUMIFS(условия!56:56,условия!$7:$7,"&lt;="&amp;DV$8,условия!$8:$8,"&gt;="&amp;DV$8))</f>
        <v>44501</v>
      </c>
      <c r="DW47" s="13">
        <f>IF(DW$8="",0,DW$8+SUMIFS(условия!56:56,условия!$7:$7,"&lt;="&amp;DW$8,условия!$8:$8,"&gt;="&amp;DW$8))</f>
        <v>44502</v>
      </c>
      <c r="DX47" s="13">
        <f>IF(DX$8="",0,DX$8+SUMIFS(условия!56:56,условия!$7:$7,"&lt;="&amp;DX$8,условия!$8:$8,"&gt;="&amp;DX$8))</f>
        <v>44503</v>
      </c>
      <c r="DY47" s="13">
        <f>IF(DY$8="",0,DY$8+SUMIFS(условия!56:56,условия!$7:$7,"&lt;="&amp;DY$8,условия!$8:$8,"&gt;="&amp;DY$8))</f>
        <v>44504</v>
      </c>
      <c r="DZ47" s="13">
        <f>IF(DZ$8="",0,DZ$8+SUMIFS(условия!56:56,условия!$7:$7,"&lt;="&amp;DZ$8,условия!$8:$8,"&gt;="&amp;DZ$8))</f>
        <v>44505</v>
      </c>
      <c r="EA47" s="13">
        <f>IF(EA$8="",0,EA$8+SUMIFS(условия!56:56,условия!$7:$7,"&lt;="&amp;EA$8,условия!$8:$8,"&gt;="&amp;EA$8))</f>
        <v>44506</v>
      </c>
      <c r="EB47" s="13">
        <f>IF(EB$8="",0,EB$8+SUMIFS(условия!56:56,условия!$7:$7,"&lt;="&amp;EB$8,условия!$8:$8,"&gt;="&amp;EB$8))</f>
        <v>44507</v>
      </c>
      <c r="EC47" s="13">
        <f>IF(EC$8="",0,EC$8+SUMIFS(условия!56:56,условия!$7:$7,"&lt;="&amp;EC$8,условия!$8:$8,"&gt;="&amp;EC$8))</f>
        <v>44508</v>
      </c>
      <c r="ED47" s="13">
        <f>IF(ED$8="",0,ED$8+SUMIFS(условия!56:56,условия!$7:$7,"&lt;="&amp;ED$8,условия!$8:$8,"&gt;="&amp;ED$8))</f>
        <v>44509</v>
      </c>
      <c r="EE47" s="13">
        <f>IF(EE$8="",0,EE$8+SUMIFS(условия!56:56,условия!$7:$7,"&lt;="&amp;EE$8,условия!$8:$8,"&gt;="&amp;EE$8))</f>
        <v>44510</v>
      </c>
      <c r="EF47" s="13">
        <f>IF(EF$8="",0,EF$8+SUMIFS(условия!56:56,условия!$7:$7,"&lt;="&amp;EF$8,условия!$8:$8,"&gt;="&amp;EF$8))</f>
        <v>44511</v>
      </c>
      <c r="EG47" s="13">
        <f>IF(EG$8="",0,EG$8+SUMIFS(условия!56:56,условия!$7:$7,"&lt;="&amp;EG$8,условия!$8:$8,"&gt;="&amp;EG$8))</f>
        <v>44512</v>
      </c>
      <c r="EH47" s="13">
        <f>IF(EH$8="",0,EH$8+SUMIFS(условия!56:56,условия!$7:$7,"&lt;="&amp;EH$8,условия!$8:$8,"&gt;="&amp;EH$8))</f>
        <v>44513</v>
      </c>
      <c r="EI47" s="13">
        <f>IF(EI$8="",0,EI$8+SUMIFS(условия!56:56,условия!$7:$7,"&lt;="&amp;EI$8,условия!$8:$8,"&gt;="&amp;EI$8))</f>
        <v>44514</v>
      </c>
      <c r="EJ47" s="13">
        <f>IF(EJ$8="",0,EJ$8+SUMIFS(условия!56:56,условия!$7:$7,"&lt;="&amp;EJ$8,условия!$8:$8,"&gt;="&amp;EJ$8))</f>
        <v>44515</v>
      </c>
      <c r="EK47" s="13">
        <f>IF(EK$8="",0,EK$8+SUMIFS(условия!56:56,условия!$7:$7,"&lt;="&amp;EK$8,условия!$8:$8,"&gt;="&amp;EK$8))</f>
        <v>44516</v>
      </c>
      <c r="EL47" s="13">
        <f>IF(EL$8="",0,EL$8+SUMIFS(условия!56:56,условия!$7:$7,"&lt;="&amp;EL$8,условия!$8:$8,"&gt;="&amp;EL$8))</f>
        <v>44517</v>
      </c>
      <c r="EM47" s="13">
        <f>IF(EM$8="",0,EM$8+SUMIFS(условия!56:56,условия!$7:$7,"&lt;="&amp;EM$8,условия!$8:$8,"&gt;="&amp;EM$8))</f>
        <v>44518</v>
      </c>
      <c r="EN47" s="13">
        <f>IF(EN$8="",0,EN$8+SUMIFS(условия!56:56,условия!$7:$7,"&lt;="&amp;EN$8,условия!$8:$8,"&gt;="&amp;EN$8))</f>
        <v>44519</v>
      </c>
      <c r="EO47" s="13">
        <f>IF(EO$8="",0,EO$8+SUMIFS(условия!56:56,условия!$7:$7,"&lt;="&amp;EO$8,условия!$8:$8,"&gt;="&amp;EO$8))</f>
        <v>44520</v>
      </c>
      <c r="EP47" s="13">
        <f>IF(EP$8="",0,EP$8+SUMIFS(условия!56:56,условия!$7:$7,"&lt;="&amp;EP$8,условия!$8:$8,"&gt;="&amp;EP$8))</f>
        <v>44521</v>
      </c>
      <c r="EQ47" s="13">
        <f>IF(EQ$8="",0,EQ$8+SUMIFS(условия!56:56,условия!$7:$7,"&lt;="&amp;EQ$8,условия!$8:$8,"&gt;="&amp;EQ$8))</f>
        <v>44522</v>
      </c>
      <c r="ER47" s="13">
        <f>IF(ER$8="",0,ER$8+SUMIFS(условия!56:56,условия!$7:$7,"&lt;="&amp;ER$8,условия!$8:$8,"&gt;="&amp;ER$8))</f>
        <v>44523</v>
      </c>
      <c r="ES47" s="13">
        <f>IF(ES$8="",0,ES$8+SUMIFS(условия!56:56,условия!$7:$7,"&lt;="&amp;ES$8,условия!$8:$8,"&gt;="&amp;ES$8))</f>
        <v>44524</v>
      </c>
      <c r="ET47" s="13">
        <f>IF(ET$8="",0,ET$8+SUMIFS(условия!56:56,условия!$7:$7,"&lt;="&amp;ET$8,условия!$8:$8,"&gt;="&amp;ET$8))</f>
        <v>44525</v>
      </c>
      <c r="EU47" s="13">
        <f>IF(EU$8="",0,EU$8+SUMIFS(условия!56:56,условия!$7:$7,"&lt;="&amp;EU$8,условия!$8:$8,"&gt;="&amp;EU$8))</f>
        <v>44526</v>
      </c>
      <c r="EV47" s="13">
        <f>IF(EV$8="",0,EV$8+SUMIFS(условия!56:56,условия!$7:$7,"&lt;="&amp;EV$8,условия!$8:$8,"&gt;="&amp;EV$8))</f>
        <v>44527</v>
      </c>
      <c r="EW47" s="13">
        <f>IF(EW$8="",0,EW$8+SUMIFS(условия!56:56,условия!$7:$7,"&lt;="&amp;EW$8,условия!$8:$8,"&gt;="&amp;EW$8))</f>
        <v>44528</v>
      </c>
      <c r="EX47" s="13">
        <f>IF(EX$8="",0,EX$8+SUMIFS(условия!56:56,условия!$7:$7,"&lt;="&amp;EX$8,условия!$8:$8,"&gt;="&amp;EX$8))</f>
        <v>44529</v>
      </c>
      <c r="EY47" s="13">
        <f>IF(EY$8="",0,EY$8+SUMIFS(условия!56:56,условия!$7:$7,"&lt;="&amp;EY$8,условия!$8:$8,"&gt;="&amp;EY$8))</f>
        <v>44530</v>
      </c>
      <c r="EZ47" s="13">
        <f>IF(EZ$8="",0,EZ$8+SUMIFS(условия!56:56,условия!$7:$7,"&lt;="&amp;EZ$8,условия!$8:$8,"&gt;="&amp;EZ$8))</f>
        <v>44531</v>
      </c>
      <c r="FA47" s="13">
        <f>IF(FA$8="",0,FA$8+SUMIFS(условия!56:56,условия!$7:$7,"&lt;="&amp;FA$8,условия!$8:$8,"&gt;="&amp;FA$8))</f>
        <v>44532</v>
      </c>
      <c r="FB47" s="13">
        <f>IF(FB$8="",0,FB$8+SUMIFS(условия!56:56,условия!$7:$7,"&lt;="&amp;FB$8,условия!$8:$8,"&gt;="&amp;FB$8))</f>
        <v>44533</v>
      </c>
      <c r="FC47" s="13">
        <f>IF(FC$8="",0,FC$8+SUMIFS(условия!56:56,условия!$7:$7,"&lt;="&amp;FC$8,условия!$8:$8,"&gt;="&amp;FC$8))</f>
        <v>44534</v>
      </c>
      <c r="FD47" s="13">
        <f>IF(FD$8="",0,FD$8+SUMIFS(условия!56:56,условия!$7:$7,"&lt;="&amp;FD$8,условия!$8:$8,"&gt;="&amp;FD$8))</f>
        <v>44535</v>
      </c>
      <c r="FE47" s="13">
        <f>IF(FE$8="",0,FE$8+SUMIFS(условия!56:56,условия!$7:$7,"&lt;="&amp;FE$8,условия!$8:$8,"&gt;="&amp;FE$8))</f>
        <v>44536</v>
      </c>
      <c r="FF47" s="13">
        <f>IF(FF$8="",0,FF$8+SUMIFS(условия!56:56,условия!$7:$7,"&lt;="&amp;FF$8,условия!$8:$8,"&gt;="&amp;FF$8))</f>
        <v>44537</v>
      </c>
      <c r="FG47" s="13">
        <f>IF(FG$8="",0,FG$8+SUMIFS(условия!56:56,условия!$7:$7,"&lt;="&amp;FG$8,условия!$8:$8,"&gt;="&amp;FG$8))</f>
        <v>44538</v>
      </c>
      <c r="FH47" s="13">
        <f>IF(FH$8="",0,FH$8+SUMIFS(условия!56:56,условия!$7:$7,"&lt;="&amp;FH$8,условия!$8:$8,"&gt;="&amp;FH$8))</f>
        <v>44539</v>
      </c>
      <c r="FI47" s="13">
        <f>IF(FI$8="",0,FI$8+SUMIFS(условия!56:56,условия!$7:$7,"&lt;="&amp;FI$8,условия!$8:$8,"&gt;="&amp;FI$8))</f>
        <v>44540</v>
      </c>
      <c r="FJ47" s="13">
        <f>IF(FJ$8="",0,FJ$8+SUMIFS(условия!56:56,условия!$7:$7,"&lt;="&amp;FJ$8,условия!$8:$8,"&gt;="&amp;FJ$8))</f>
        <v>44541</v>
      </c>
      <c r="FK47" s="13">
        <f>IF(FK$8="",0,FK$8+SUMIFS(условия!56:56,условия!$7:$7,"&lt;="&amp;FK$8,условия!$8:$8,"&gt;="&amp;FK$8))</f>
        <v>44542</v>
      </c>
      <c r="FL47" s="13">
        <f>IF(FL$8="",0,FL$8+SUMIFS(условия!56:56,условия!$7:$7,"&lt;="&amp;FL$8,условия!$8:$8,"&gt;="&amp;FL$8))</f>
        <v>44543</v>
      </c>
      <c r="FM47" s="13">
        <f>IF(FM$8="",0,FM$8+SUMIFS(условия!56:56,условия!$7:$7,"&lt;="&amp;FM$8,условия!$8:$8,"&gt;="&amp;FM$8))</f>
        <v>44544</v>
      </c>
      <c r="FN47" s="13">
        <f>IF(FN$8="",0,FN$8+SUMIFS(условия!56:56,условия!$7:$7,"&lt;="&amp;FN$8,условия!$8:$8,"&gt;="&amp;FN$8))</f>
        <v>44545</v>
      </c>
      <c r="FO47" s="13">
        <f>IF(FO$8="",0,FO$8+SUMIFS(условия!56:56,условия!$7:$7,"&lt;="&amp;FO$8,условия!$8:$8,"&gt;="&amp;FO$8))</f>
        <v>44546</v>
      </c>
      <c r="FP47" s="13">
        <f>IF(FP$8="",0,FP$8+SUMIFS(условия!56:56,условия!$7:$7,"&lt;="&amp;FP$8,условия!$8:$8,"&gt;="&amp;FP$8))</f>
        <v>44547</v>
      </c>
      <c r="FQ47" s="13">
        <f>IF(FQ$8="",0,FQ$8+SUMIFS(условия!56:56,условия!$7:$7,"&lt;="&amp;FQ$8,условия!$8:$8,"&gt;="&amp;FQ$8))</f>
        <v>44548</v>
      </c>
      <c r="FR47" s="13">
        <f>IF(FR$8="",0,FR$8+SUMIFS(условия!56:56,условия!$7:$7,"&lt;="&amp;FR$8,условия!$8:$8,"&gt;="&amp;FR$8))</f>
        <v>44549</v>
      </c>
      <c r="FS47" s="13">
        <f>IF(FS$8="",0,FS$8+SUMIFS(условия!56:56,условия!$7:$7,"&lt;="&amp;FS$8,условия!$8:$8,"&gt;="&amp;FS$8))</f>
        <v>44550</v>
      </c>
      <c r="FT47" s="13">
        <f>IF(FT$8="",0,FT$8+SUMIFS(условия!56:56,условия!$7:$7,"&lt;="&amp;FT$8,условия!$8:$8,"&gt;="&amp;FT$8))</f>
        <v>44551</v>
      </c>
      <c r="FU47" s="13">
        <f>IF(FU$8="",0,FU$8+SUMIFS(условия!56:56,условия!$7:$7,"&lt;="&amp;FU$8,условия!$8:$8,"&gt;="&amp;FU$8))</f>
        <v>44552</v>
      </c>
      <c r="FV47" s="13">
        <f>IF(FV$8="",0,FV$8+SUMIFS(условия!56:56,условия!$7:$7,"&lt;="&amp;FV$8,условия!$8:$8,"&gt;="&amp;FV$8))</f>
        <v>44553</v>
      </c>
      <c r="FW47" s="13">
        <f>IF(FW$8="",0,FW$8+SUMIFS(условия!56:56,условия!$7:$7,"&lt;="&amp;FW$8,условия!$8:$8,"&gt;="&amp;FW$8))</f>
        <v>44554</v>
      </c>
      <c r="FX47" s="13">
        <f>IF(FX$8="",0,FX$8+SUMIFS(условия!56:56,условия!$7:$7,"&lt;="&amp;FX$8,условия!$8:$8,"&gt;="&amp;FX$8))</f>
        <v>44555</v>
      </c>
      <c r="FY47" s="13">
        <f>IF(FY$8="",0,FY$8+SUMIFS(условия!56:56,условия!$7:$7,"&lt;="&amp;FY$8,условия!$8:$8,"&gt;="&amp;FY$8))</f>
        <v>44556</v>
      </c>
      <c r="FZ47" s="13">
        <f>IF(FZ$8="",0,FZ$8+SUMIFS(условия!56:56,условия!$7:$7,"&lt;="&amp;FZ$8,условия!$8:$8,"&gt;="&amp;FZ$8))</f>
        <v>44557</v>
      </c>
      <c r="GA47" s="13">
        <f>IF(GA$8="",0,GA$8+SUMIFS(условия!56:56,условия!$7:$7,"&lt;="&amp;GA$8,условия!$8:$8,"&gt;="&amp;GA$8))</f>
        <v>44558</v>
      </c>
      <c r="GB47" s="13">
        <f>IF(GB$8="",0,GB$8+SUMIFS(условия!56:56,условия!$7:$7,"&lt;="&amp;GB$8,условия!$8:$8,"&gt;="&amp;GB$8))</f>
        <v>44559</v>
      </c>
      <c r="GC47" s="13">
        <f>IF(GC$8="",0,GC$8+SUMIFS(условия!56:56,условия!$7:$7,"&lt;="&amp;GC$8,условия!$8:$8,"&gt;="&amp;GC$8))</f>
        <v>44560</v>
      </c>
      <c r="GD47" s="13">
        <f>IF(GD$8="",0,GD$8+SUMIFS(условия!56:56,условия!$7:$7,"&lt;="&amp;GD$8,условия!$8:$8,"&gt;="&amp;GD$8))</f>
        <v>44561</v>
      </c>
      <c r="GE47" s="13">
        <f>IF(GE$8="",0,GE$8+SUMIFS(условия!56:56,условия!$7:$7,"&lt;="&amp;GE$8,условия!$8:$8,"&gt;="&amp;GE$8))</f>
        <v>44562</v>
      </c>
      <c r="GF47" s="13">
        <f>IF(GF$8="",0,GF$8+SUMIFS(условия!56:56,условия!$7:$7,"&lt;="&amp;GF$8,условия!$8:$8,"&gt;="&amp;GF$8))</f>
        <v>44563</v>
      </c>
      <c r="GG47" s="13">
        <f>IF(GG$8="",0,GG$8+SUMIFS(условия!56:56,условия!$7:$7,"&lt;="&amp;GG$8,условия!$8:$8,"&gt;="&amp;GG$8))</f>
        <v>44564</v>
      </c>
      <c r="GH47" s="13">
        <f>IF(GH$8="",0,GH$8+SUMIFS(условия!56:56,условия!$7:$7,"&lt;="&amp;GH$8,условия!$8:$8,"&gt;="&amp;GH$8))</f>
        <v>44565</v>
      </c>
      <c r="GI47" s="13">
        <f>IF(GI$8="",0,GI$8+SUMIFS(условия!56:56,условия!$7:$7,"&lt;="&amp;GI$8,условия!$8:$8,"&gt;="&amp;GI$8))</f>
        <v>44566</v>
      </c>
      <c r="GJ47" s="13">
        <f>IF(GJ$8="",0,GJ$8+SUMIFS(условия!56:56,условия!$7:$7,"&lt;="&amp;GJ$8,условия!$8:$8,"&gt;="&amp;GJ$8))</f>
        <v>44567</v>
      </c>
      <c r="GK47" s="13">
        <f>IF(GK$8="",0,GK$8+SUMIFS(условия!56:56,условия!$7:$7,"&lt;="&amp;GK$8,условия!$8:$8,"&gt;="&amp;GK$8))</f>
        <v>44568</v>
      </c>
      <c r="GL47" s="13">
        <f>IF(GL$8="",0,GL$8+SUMIFS(условия!56:56,условия!$7:$7,"&lt;="&amp;GL$8,условия!$8:$8,"&gt;="&amp;GL$8))</f>
        <v>44569</v>
      </c>
      <c r="GM47" s="13">
        <f>IF(GM$8="",0,GM$8+SUMIFS(условия!56:56,условия!$7:$7,"&lt;="&amp;GM$8,условия!$8:$8,"&gt;="&amp;GM$8))</f>
        <v>44570</v>
      </c>
      <c r="GN47" s="13">
        <f>IF(GN$8="",0,GN$8+SUMIFS(условия!56:56,условия!$7:$7,"&lt;="&amp;GN$8,условия!$8:$8,"&gt;="&amp;GN$8))</f>
        <v>44571</v>
      </c>
      <c r="GO47" s="13">
        <f>IF(GO$8="",0,GO$8+SUMIFS(условия!56:56,условия!$7:$7,"&lt;="&amp;GO$8,условия!$8:$8,"&gt;="&amp;GO$8))</f>
        <v>44572</v>
      </c>
      <c r="GP47" s="13">
        <f>IF(GP$8="",0,GP$8+SUMIFS(условия!56:56,условия!$7:$7,"&lt;="&amp;GP$8,условия!$8:$8,"&gt;="&amp;GP$8))</f>
        <v>44573</v>
      </c>
      <c r="GQ47" s="13">
        <f>IF(GQ$8="",0,GQ$8+SUMIFS(условия!56:56,условия!$7:$7,"&lt;="&amp;GQ$8,условия!$8:$8,"&gt;="&amp;GQ$8))</f>
        <v>44574</v>
      </c>
      <c r="GR47" s="13">
        <f>IF(GR$8="",0,GR$8+SUMIFS(условия!56:56,условия!$7:$7,"&lt;="&amp;GR$8,условия!$8:$8,"&gt;="&amp;GR$8))</f>
        <v>44575</v>
      </c>
      <c r="GS47" s="13">
        <f>IF(GS$8="",0,GS$8+SUMIFS(условия!56:56,условия!$7:$7,"&lt;="&amp;GS$8,условия!$8:$8,"&gt;="&amp;GS$8))</f>
        <v>44576</v>
      </c>
      <c r="GT47" s="13">
        <f>IF(GT$8="",0,GT$8+SUMIFS(условия!56:56,условия!$7:$7,"&lt;="&amp;GT$8,условия!$8:$8,"&gt;="&amp;GT$8))</f>
        <v>44577</v>
      </c>
      <c r="GU47" s="13">
        <f>IF(GU$8="",0,GU$8+SUMIFS(условия!56:56,условия!$7:$7,"&lt;="&amp;GU$8,условия!$8:$8,"&gt;="&amp;GU$8))</f>
        <v>44578</v>
      </c>
      <c r="GV47" s="13">
        <f>IF(GV$8="",0,GV$8+SUMIFS(условия!56:56,условия!$7:$7,"&lt;="&amp;GV$8,условия!$8:$8,"&gt;="&amp;GV$8))</f>
        <v>44579</v>
      </c>
      <c r="GW47" s="13">
        <f>IF(GW$8="",0,GW$8+SUMIFS(условия!56:56,условия!$7:$7,"&lt;="&amp;GW$8,условия!$8:$8,"&gt;="&amp;GW$8))</f>
        <v>44580</v>
      </c>
      <c r="GX47" s="13">
        <f>IF(GX$8="",0,GX$8+SUMIFS(условия!56:56,условия!$7:$7,"&lt;="&amp;GX$8,условия!$8:$8,"&gt;="&amp;GX$8))</f>
        <v>44581</v>
      </c>
      <c r="GY47" s="13">
        <f>IF(GY$8="",0,GY$8+SUMIFS(условия!56:56,условия!$7:$7,"&lt;="&amp;GY$8,условия!$8:$8,"&gt;="&amp;GY$8))</f>
        <v>44582</v>
      </c>
      <c r="GZ47" s="13">
        <f>IF(GZ$8="",0,GZ$8+SUMIFS(условия!56:56,условия!$7:$7,"&lt;="&amp;GZ$8,условия!$8:$8,"&gt;="&amp;GZ$8))</f>
        <v>44583</v>
      </c>
      <c r="HA47" s="13">
        <f>IF(HA$8="",0,HA$8+SUMIFS(условия!56:56,условия!$7:$7,"&lt;="&amp;HA$8,условия!$8:$8,"&gt;="&amp;HA$8))</f>
        <v>44584</v>
      </c>
      <c r="HB47" s="13">
        <f>IF(HB$8="",0,HB$8+SUMIFS(условия!56:56,условия!$7:$7,"&lt;="&amp;HB$8,условия!$8:$8,"&gt;="&amp;HB$8))</f>
        <v>44585</v>
      </c>
      <c r="HC47" s="13">
        <f>IF(HC$8="",0,HC$8+SUMIFS(условия!56:56,условия!$7:$7,"&lt;="&amp;HC$8,условия!$8:$8,"&gt;="&amp;HC$8))</f>
        <v>44586</v>
      </c>
      <c r="HD47" s="13">
        <f>IF(HD$8="",0,HD$8+SUMIFS(условия!56:56,условия!$7:$7,"&lt;="&amp;HD$8,условия!$8:$8,"&gt;="&amp;HD$8))</f>
        <v>44587</v>
      </c>
      <c r="HE47" s="13">
        <f>IF(HE$8="",0,HE$8+SUMIFS(условия!56:56,условия!$7:$7,"&lt;="&amp;HE$8,условия!$8:$8,"&gt;="&amp;HE$8))</f>
        <v>44588</v>
      </c>
      <c r="HF47" s="13">
        <f>IF(HF$8="",0,HF$8+SUMIFS(условия!56:56,условия!$7:$7,"&lt;="&amp;HF$8,условия!$8:$8,"&gt;="&amp;HF$8))</f>
        <v>44589</v>
      </c>
      <c r="HG47" s="13">
        <f>IF(HG$8="",0,HG$8+SUMIFS(условия!56:56,условия!$7:$7,"&lt;="&amp;HG$8,условия!$8:$8,"&gt;="&amp;HG$8))</f>
        <v>44590</v>
      </c>
      <c r="HH47" s="13">
        <f>IF(HH$8="",0,HH$8+SUMIFS(условия!56:56,условия!$7:$7,"&lt;="&amp;HH$8,условия!$8:$8,"&gt;="&amp;HH$8))</f>
        <v>44591</v>
      </c>
      <c r="HI47" s="13">
        <f>IF(HI$8="",0,HI$8+SUMIFS(условия!56:56,условия!$7:$7,"&lt;="&amp;HI$8,условия!$8:$8,"&gt;="&amp;HI$8))</f>
        <v>44592</v>
      </c>
      <c r="HJ47" s="13">
        <f>IF(HJ$8="",0,HJ$8+SUMIFS(условия!56:56,условия!$7:$7,"&lt;="&amp;HJ$8,условия!$8:$8,"&gt;="&amp;HJ$8))</f>
        <v>44593</v>
      </c>
      <c r="HK47" s="13">
        <f>IF(HK$8="",0,HK$8+SUMIFS(условия!56:56,условия!$7:$7,"&lt;="&amp;HK$8,условия!$8:$8,"&gt;="&amp;HK$8))</f>
        <v>44594</v>
      </c>
      <c r="HL47" s="13">
        <f>IF(HL$8="",0,HL$8+SUMIFS(условия!56:56,условия!$7:$7,"&lt;="&amp;HL$8,условия!$8:$8,"&gt;="&amp;HL$8))</f>
        <v>44595</v>
      </c>
      <c r="HM47" s="13">
        <f>IF(HM$8="",0,HM$8+SUMIFS(условия!56:56,условия!$7:$7,"&lt;="&amp;HM$8,условия!$8:$8,"&gt;="&amp;HM$8))</f>
        <v>44596</v>
      </c>
      <c r="HN47" s="13">
        <f>IF(HN$8="",0,HN$8+SUMIFS(условия!56:56,условия!$7:$7,"&lt;="&amp;HN$8,условия!$8:$8,"&gt;="&amp;HN$8))</f>
        <v>44597</v>
      </c>
      <c r="HO47" s="13">
        <f>IF(HO$8="",0,HO$8+SUMIFS(условия!56:56,условия!$7:$7,"&lt;="&amp;HO$8,условия!$8:$8,"&gt;="&amp;HO$8))</f>
        <v>44598</v>
      </c>
      <c r="HP47" s="13">
        <f>IF(HP$8="",0,HP$8+SUMIFS(условия!56:56,условия!$7:$7,"&lt;="&amp;HP$8,условия!$8:$8,"&gt;="&amp;HP$8))</f>
        <v>44599</v>
      </c>
      <c r="HQ47" s="13">
        <f>IF(HQ$8="",0,HQ$8+SUMIFS(условия!56:56,условия!$7:$7,"&lt;="&amp;HQ$8,условия!$8:$8,"&gt;="&amp;HQ$8))</f>
        <v>44600</v>
      </c>
      <c r="HR47" s="13">
        <f>IF(HR$8="",0,HR$8+SUMIFS(условия!56:56,условия!$7:$7,"&lt;="&amp;HR$8,условия!$8:$8,"&gt;="&amp;HR$8))</f>
        <v>44601</v>
      </c>
      <c r="HS47" s="13">
        <f>IF(HS$8="",0,HS$8+SUMIFS(условия!56:56,условия!$7:$7,"&lt;="&amp;HS$8,условия!$8:$8,"&gt;="&amp;HS$8))</f>
        <v>44602</v>
      </c>
      <c r="HT47" s="13">
        <f>IF(HT$8="",0,HT$8+SUMIFS(условия!56:56,условия!$7:$7,"&lt;="&amp;HT$8,условия!$8:$8,"&gt;="&amp;HT$8))</f>
        <v>44603</v>
      </c>
      <c r="HU47" s="13">
        <f>IF(HU$8="",0,HU$8+SUMIFS(условия!56:56,условия!$7:$7,"&lt;="&amp;HU$8,условия!$8:$8,"&gt;="&amp;HU$8))</f>
        <v>44604</v>
      </c>
      <c r="HV47" s="13">
        <f>IF(HV$8="",0,HV$8+SUMIFS(условия!56:56,условия!$7:$7,"&lt;="&amp;HV$8,условия!$8:$8,"&gt;="&amp;HV$8))</f>
        <v>44605</v>
      </c>
      <c r="HW47" s="13">
        <f>IF(HW$8="",0,HW$8+SUMIFS(условия!56:56,условия!$7:$7,"&lt;="&amp;HW$8,условия!$8:$8,"&gt;="&amp;HW$8))</f>
        <v>44606</v>
      </c>
      <c r="HX47" s="13">
        <f>IF(HX$8="",0,HX$8+SUMIFS(условия!56:56,условия!$7:$7,"&lt;="&amp;HX$8,условия!$8:$8,"&gt;="&amp;HX$8))</f>
        <v>44607</v>
      </c>
      <c r="HY47" s="13">
        <f>IF(HY$8="",0,HY$8+SUMIFS(условия!56:56,условия!$7:$7,"&lt;="&amp;HY$8,условия!$8:$8,"&gt;="&amp;HY$8))</f>
        <v>44610</v>
      </c>
      <c r="HZ47" s="13">
        <f>IF(HZ$8="",0,HZ$8+SUMIFS(условия!56:56,условия!$7:$7,"&lt;="&amp;HZ$8,условия!$8:$8,"&gt;="&amp;HZ$8))</f>
        <v>44611</v>
      </c>
      <c r="IA47" s="13">
        <f>IF(IA$8="",0,IA$8+SUMIFS(условия!56:56,условия!$7:$7,"&lt;="&amp;IA$8,условия!$8:$8,"&gt;="&amp;IA$8))</f>
        <v>44612</v>
      </c>
      <c r="IB47" s="13">
        <f>IF(IB$8="",0,IB$8+SUMIFS(условия!56:56,условия!$7:$7,"&lt;="&amp;IB$8,условия!$8:$8,"&gt;="&amp;IB$8))</f>
        <v>44613</v>
      </c>
      <c r="IC47" s="13">
        <f>IF(IC$8="",0,IC$8+SUMIFS(условия!56:56,условия!$7:$7,"&lt;="&amp;IC$8,условия!$8:$8,"&gt;="&amp;IC$8))</f>
        <v>44614</v>
      </c>
      <c r="ID47" s="13">
        <f>IF(ID$8="",0,ID$8+SUMIFS(условия!56:56,условия!$7:$7,"&lt;="&amp;ID$8,условия!$8:$8,"&gt;="&amp;ID$8))</f>
        <v>44615</v>
      </c>
      <c r="IE47" s="13">
        <f>IF(IE$8="",0,IE$8+SUMIFS(условия!56:56,условия!$7:$7,"&lt;="&amp;IE$8,условия!$8:$8,"&gt;="&amp;IE$8))</f>
        <v>44616</v>
      </c>
      <c r="IF47" s="13">
        <f>IF(IF$8="",0,IF$8+SUMIFS(условия!56:56,условия!$7:$7,"&lt;="&amp;IF$8,условия!$8:$8,"&gt;="&amp;IF$8))</f>
        <v>44617</v>
      </c>
      <c r="IG47" s="13">
        <f>IF(IG$8="",0,IG$8+SUMIFS(условия!56:56,условия!$7:$7,"&lt;="&amp;IG$8,условия!$8:$8,"&gt;="&amp;IG$8))</f>
        <v>44618</v>
      </c>
      <c r="IH47" s="13">
        <f>IF(IH$8="",0,IH$8+SUMIFS(условия!56:56,условия!$7:$7,"&lt;="&amp;IH$8,условия!$8:$8,"&gt;="&amp;IH$8))</f>
        <v>44619</v>
      </c>
      <c r="II47" s="13">
        <f>IF(II$8="",0,II$8+SUMIFS(условия!56:56,условия!$7:$7,"&lt;="&amp;II$8,условия!$8:$8,"&gt;="&amp;II$8))</f>
        <v>44620</v>
      </c>
      <c r="IJ47" s="13">
        <f>IF(IJ$8="",0,IJ$8+SUMIFS(условия!56:56,условия!$7:$7,"&lt;="&amp;IJ$8,условия!$8:$8,"&gt;="&amp;IJ$8))</f>
        <v>44621</v>
      </c>
      <c r="IK47" s="13">
        <f>IF(IK$8="",0,IK$8+SUMIFS(условия!56:56,условия!$7:$7,"&lt;="&amp;IK$8,условия!$8:$8,"&gt;="&amp;IK$8))</f>
        <v>44622</v>
      </c>
      <c r="IL47" s="13">
        <f>IF(IL$8="",0,IL$8+SUMIFS(условия!56:56,условия!$7:$7,"&lt;="&amp;IL$8,условия!$8:$8,"&gt;="&amp;IL$8))</f>
        <v>44623</v>
      </c>
      <c r="IM47" s="13">
        <f>IF(IM$8="",0,IM$8+SUMIFS(условия!56:56,условия!$7:$7,"&lt;="&amp;IM$8,условия!$8:$8,"&gt;="&amp;IM$8))</f>
        <v>44624</v>
      </c>
      <c r="IN47" s="13">
        <f>IF(IN$8="",0,IN$8+SUMIFS(условия!56:56,условия!$7:$7,"&lt;="&amp;IN$8,условия!$8:$8,"&gt;="&amp;IN$8))</f>
        <v>44625</v>
      </c>
      <c r="IO47" s="13">
        <f>IF(IO$8="",0,IO$8+SUMIFS(условия!56:56,условия!$7:$7,"&lt;="&amp;IO$8,условия!$8:$8,"&gt;="&amp;IO$8))</f>
        <v>44626</v>
      </c>
      <c r="IP47" s="13">
        <f>IF(IP$8="",0,IP$8+SUMIFS(условия!56:56,условия!$7:$7,"&lt;="&amp;IP$8,условия!$8:$8,"&gt;="&amp;IP$8))</f>
        <v>44627</v>
      </c>
      <c r="IQ47" s="13">
        <f>IF(IQ$8="",0,IQ$8+SUMIFS(условия!56:56,условия!$7:$7,"&lt;="&amp;IQ$8,условия!$8:$8,"&gt;="&amp;IQ$8))</f>
        <v>44628</v>
      </c>
      <c r="IR47" s="13">
        <f>IF(IR$8="",0,IR$8+SUMIFS(условия!56:56,условия!$7:$7,"&lt;="&amp;IR$8,условия!$8:$8,"&gt;="&amp;IR$8))</f>
        <v>44629</v>
      </c>
      <c r="IS47" s="13">
        <f>IF(IS$8="",0,IS$8+SUMIFS(условия!56:56,условия!$7:$7,"&lt;="&amp;IS$8,условия!$8:$8,"&gt;="&amp;IS$8))</f>
        <v>44630</v>
      </c>
      <c r="IT47" s="13">
        <f>IF(IT$8="",0,IT$8+SUMIFS(условия!56:56,условия!$7:$7,"&lt;="&amp;IT$8,условия!$8:$8,"&gt;="&amp;IT$8))</f>
        <v>44631</v>
      </c>
      <c r="IU47" s="13">
        <f>IF(IU$8="",0,IU$8+SUMIFS(условия!56:56,условия!$7:$7,"&lt;="&amp;IU$8,условия!$8:$8,"&gt;="&amp;IU$8))</f>
        <v>44632</v>
      </c>
      <c r="IV47" s="13">
        <f>IF(IV$8="",0,IV$8+SUMIFS(условия!56:56,условия!$7:$7,"&lt;="&amp;IV$8,условия!$8:$8,"&gt;="&amp;IV$8))</f>
        <v>44633</v>
      </c>
      <c r="IW47" s="13">
        <f>IF(IW$8="",0,IW$8+SUMIFS(условия!56:56,условия!$7:$7,"&lt;="&amp;IW$8,условия!$8:$8,"&gt;="&amp;IW$8))</f>
        <v>44634</v>
      </c>
      <c r="IX47" s="13">
        <f>IF(IX$8="",0,IX$8+SUMIFS(условия!56:56,условия!$7:$7,"&lt;="&amp;IX$8,условия!$8:$8,"&gt;="&amp;IX$8))</f>
        <v>44635</v>
      </c>
      <c r="IY47" s="13">
        <f>IF(IY$8="",0,IY$8+SUMIFS(условия!56:56,условия!$7:$7,"&lt;="&amp;IY$8,условия!$8:$8,"&gt;="&amp;IY$8))</f>
        <v>44636</v>
      </c>
      <c r="IZ47" s="13">
        <f>IF(IZ$8="",0,IZ$8+SUMIFS(условия!56:56,условия!$7:$7,"&lt;="&amp;IZ$8,условия!$8:$8,"&gt;="&amp;IZ$8))</f>
        <v>44637</v>
      </c>
      <c r="JA47" s="13">
        <f>IF(JA$8="",0,JA$8+SUMIFS(условия!56:56,условия!$7:$7,"&lt;="&amp;JA$8,условия!$8:$8,"&gt;="&amp;JA$8))</f>
        <v>44638</v>
      </c>
      <c r="JB47" s="13">
        <f>IF(JB$8="",0,JB$8+SUMIFS(условия!56:56,условия!$7:$7,"&lt;="&amp;JB$8,условия!$8:$8,"&gt;="&amp;JB$8))</f>
        <v>44639</v>
      </c>
      <c r="JC47" s="13">
        <f>IF(JC$8="",0,JC$8+SUMIFS(условия!56:56,условия!$7:$7,"&lt;="&amp;JC$8,условия!$8:$8,"&gt;="&amp;JC$8))</f>
        <v>44640</v>
      </c>
      <c r="JD47" s="13">
        <f>IF(JD$8="",0,JD$8+SUMIFS(условия!56:56,условия!$7:$7,"&lt;="&amp;JD$8,условия!$8:$8,"&gt;="&amp;JD$8))</f>
        <v>44641</v>
      </c>
      <c r="JE47" s="13">
        <f>IF(JE$8="",0,JE$8+SUMIFS(условия!56:56,условия!$7:$7,"&lt;="&amp;JE$8,условия!$8:$8,"&gt;="&amp;JE$8))</f>
        <v>44642</v>
      </c>
      <c r="JF47" s="13">
        <f>IF(JF$8="",0,JF$8+SUMIFS(условия!56:56,условия!$7:$7,"&lt;="&amp;JF$8,условия!$8:$8,"&gt;="&amp;JF$8))</f>
        <v>44643</v>
      </c>
      <c r="JG47" s="13">
        <f>IF(JG$8="",0,JG$8+SUMIFS(условия!56:56,условия!$7:$7,"&lt;="&amp;JG$8,условия!$8:$8,"&gt;="&amp;JG$8))</f>
        <v>44644</v>
      </c>
      <c r="JH47" s="13">
        <f>IF(JH$8="",0,JH$8+SUMIFS(условия!56:56,условия!$7:$7,"&lt;="&amp;JH$8,условия!$8:$8,"&gt;="&amp;JH$8))</f>
        <v>44645</v>
      </c>
      <c r="JI47" s="13">
        <f>IF(JI$8="",0,JI$8+SUMIFS(условия!56:56,условия!$7:$7,"&lt;="&amp;JI$8,условия!$8:$8,"&gt;="&amp;JI$8))</f>
        <v>44646</v>
      </c>
      <c r="JJ47" s="13">
        <f>IF(JJ$8="",0,JJ$8+SUMIFS(условия!56:56,условия!$7:$7,"&lt;="&amp;JJ$8,условия!$8:$8,"&gt;="&amp;JJ$8))</f>
        <v>44647</v>
      </c>
      <c r="JK47" s="13">
        <f>IF(JK$8="",0,JK$8+SUMIFS(условия!56:56,условия!$7:$7,"&lt;="&amp;JK$8,условия!$8:$8,"&gt;="&amp;JK$8))</f>
        <v>44648</v>
      </c>
      <c r="JL47" s="13">
        <f>IF(JL$8="",0,JL$8+SUMIFS(условия!56:56,условия!$7:$7,"&lt;="&amp;JL$8,условия!$8:$8,"&gt;="&amp;JL$8))</f>
        <v>44649</v>
      </c>
      <c r="JM47" s="13">
        <f>IF(JM$8="",0,JM$8+SUMIFS(условия!56:56,условия!$7:$7,"&lt;="&amp;JM$8,условия!$8:$8,"&gt;="&amp;JM$8))</f>
        <v>44650</v>
      </c>
      <c r="JN47" s="13">
        <f>IF(JN$8="",0,JN$8+SUMIFS(условия!56:56,условия!$7:$7,"&lt;="&amp;JN$8,условия!$8:$8,"&gt;="&amp;JN$8))</f>
        <v>44651</v>
      </c>
      <c r="JO47" s="13">
        <f>IF(JO$8="",0,JO$8+SUMIFS(условия!56:56,условия!$7:$7,"&lt;="&amp;JO$8,условия!$8:$8,"&gt;="&amp;JO$8))</f>
        <v>44652</v>
      </c>
      <c r="JP47" s="13">
        <f>IF(JP$8="",0,JP$8+SUMIFS(условия!56:56,условия!$7:$7,"&lt;="&amp;JP$8,условия!$8:$8,"&gt;="&amp;JP$8))</f>
        <v>44653</v>
      </c>
      <c r="JQ47" s="13">
        <f>IF(JQ$8="",0,JQ$8+SUMIFS(условия!56:56,условия!$7:$7,"&lt;="&amp;JQ$8,условия!$8:$8,"&gt;="&amp;JQ$8))</f>
        <v>44654</v>
      </c>
      <c r="JR47" s="13">
        <f>IF(JR$8="",0,JR$8+SUMIFS(условия!56:56,условия!$7:$7,"&lt;="&amp;JR$8,условия!$8:$8,"&gt;="&amp;JR$8))</f>
        <v>44655</v>
      </c>
      <c r="JS47" s="13">
        <f>IF(JS$8="",0,JS$8+SUMIFS(условия!56:56,условия!$7:$7,"&lt;="&amp;JS$8,условия!$8:$8,"&gt;="&amp;JS$8))</f>
        <v>44656</v>
      </c>
      <c r="JT47" s="13">
        <f>IF(JT$8="",0,JT$8+SUMIFS(условия!56:56,условия!$7:$7,"&lt;="&amp;JT$8,условия!$8:$8,"&gt;="&amp;JT$8))</f>
        <v>44657</v>
      </c>
      <c r="JU47" s="13">
        <f>IF(JU$8="",0,JU$8+SUMIFS(условия!56:56,условия!$7:$7,"&lt;="&amp;JU$8,условия!$8:$8,"&gt;="&amp;JU$8))</f>
        <v>44658</v>
      </c>
      <c r="JV47" s="13">
        <f>IF(JV$8="",0,JV$8+SUMIFS(условия!56:56,условия!$7:$7,"&lt;="&amp;JV$8,условия!$8:$8,"&gt;="&amp;JV$8))</f>
        <v>44659</v>
      </c>
      <c r="JW47" s="13">
        <f>IF(JW$8="",0,JW$8+SUMIFS(условия!56:56,условия!$7:$7,"&lt;="&amp;JW$8,условия!$8:$8,"&gt;="&amp;JW$8))</f>
        <v>44660</v>
      </c>
      <c r="JX47" s="13">
        <f>IF(JX$8="",0,JX$8+SUMIFS(условия!56:56,условия!$7:$7,"&lt;="&amp;JX$8,условия!$8:$8,"&gt;="&amp;JX$8))</f>
        <v>44661</v>
      </c>
      <c r="JY47" s="13">
        <f>IF(JY$8="",0,JY$8+SUMIFS(условия!56:56,условия!$7:$7,"&lt;="&amp;JY$8,условия!$8:$8,"&gt;="&amp;JY$8))</f>
        <v>44662</v>
      </c>
      <c r="JZ47" s="13">
        <f>IF(JZ$8="",0,JZ$8+SUMIFS(условия!56:56,условия!$7:$7,"&lt;="&amp;JZ$8,условия!$8:$8,"&gt;="&amp;JZ$8))</f>
        <v>44663</v>
      </c>
      <c r="KA47" s="13">
        <f>IF(KA$8="",0,KA$8+SUMIFS(условия!56:56,условия!$7:$7,"&lt;="&amp;KA$8,условия!$8:$8,"&gt;="&amp;KA$8))</f>
        <v>44664</v>
      </c>
      <c r="KB47" s="13">
        <f>IF(KB$8="",0,KB$8+SUMIFS(условия!56:56,условия!$7:$7,"&lt;="&amp;KB$8,условия!$8:$8,"&gt;="&amp;KB$8))</f>
        <v>44665</v>
      </c>
      <c r="KC47" s="13">
        <f>IF(KC$8="",0,KC$8+SUMIFS(условия!56:56,условия!$7:$7,"&lt;="&amp;KC$8,условия!$8:$8,"&gt;="&amp;KC$8))</f>
        <v>44666</v>
      </c>
      <c r="KD47" s="13">
        <f>IF(KD$8="",0,KD$8+SUMIFS(условия!56:56,условия!$7:$7,"&lt;="&amp;KD$8,условия!$8:$8,"&gt;="&amp;KD$8))</f>
        <v>44667</v>
      </c>
      <c r="KE47" s="13">
        <f>IF(KE$8="",0,KE$8+SUMIFS(условия!56:56,условия!$7:$7,"&lt;="&amp;KE$8,условия!$8:$8,"&gt;="&amp;KE$8))</f>
        <v>44668</v>
      </c>
      <c r="KF47" s="13">
        <f>IF(KF$8="",0,KF$8+SUMIFS(условия!56:56,условия!$7:$7,"&lt;="&amp;KF$8,условия!$8:$8,"&gt;="&amp;KF$8))</f>
        <v>44669</v>
      </c>
      <c r="KG47" s="13">
        <f>IF(KG$8="",0,KG$8+SUMIFS(условия!56:56,условия!$7:$7,"&lt;="&amp;KG$8,условия!$8:$8,"&gt;="&amp;KG$8))</f>
        <v>44670</v>
      </c>
      <c r="KH47" s="13">
        <f>IF(KH$8="",0,KH$8+SUMIFS(условия!56:56,условия!$7:$7,"&lt;="&amp;KH$8,условия!$8:$8,"&gt;="&amp;KH$8))</f>
        <v>44671</v>
      </c>
      <c r="KI47" s="13">
        <f>IF(KI$8="",0,KI$8+SUMIFS(условия!56:56,условия!$7:$7,"&lt;="&amp;KI$8,условия!$8:$8,"&gt;="&amp;KI$8))</f>
        <v>44672</v>
      </c>
      <c r="KJ47" s="13">
        <f>IF(KJ$8="",0,KJ$8+SUMIFS(условия!56:56,условия!$7:$7,"&lt;="&amp;KJ$8,условия!$8:$8,"&gt;="&amp;KJ$8))</f>
        <v>44673</v>
      </c>
      <c r="KK47" s="13">
        <f>IF(KK$8="",0,KK$8+SUMIFS(условия!56:56,условия!$7:$7,"&lt;="&amp;KK$8,условия!$8:$8,"&gt;="&amp;KK$8))</f>
        <v>44674</v>
      </c>
      <c r="KL47" s="13">
        <f>IF(KL$8="",0,KL$8+SUMIFS(условия!56:56,условия!$7:$7,"&lt;="&amp;KL$8,условия!$8:$8,"&gt;="&amp;KL$8))</f>
        <v>44675</v>
      </c>
      <c r="KM47" s="13">
        <f>IF(KM$8="",0,KM$8+SUMIFS(условия!56:56,условия!$7:$7,"&lt;="&amp;KM$8,условия!$8:$8,"&gt;="&amp;KM$8))</f>
        <v>44676</v>
      </c>
      <c r="KN47" s="13">
        <f>IF(KN$8="",0,KN$8+SUMIFS(условия!56:56,условия!$7:$7,"&lt;="&amp;KN$8,условия!$8:$8,"&gt;="&amp;KN$8))</f>
        <v>44677</v>
      </c>
      <c r="KO47" s="13">
        <f>IF(KO$8="",0,KO$8+SUMIFS(условия!56:56,условия!$7:$7,"&lt;="&amp;KO$8,условия!$8:$8,"&gt;="&amp;KO$8))</f>
        <v>44678</v>
      </c>
      <c r="KP47" s="13">
        <f>IF(KP$8="",0,KP$8+SUMIFS(условия!56:56,условия!$7:$7,"&lt;="&amp;KP$8,условия!$8:$8,"&gt;="&amp;KP$8))</f>
        <v>44679</v>
      </c>
      <c r="KQ47" s="13">
        <f>IF(KQ$8="",0,KQ$8+SUMIFS(условия!56:56,условия!$7:$7,"&lt;="&amp;KQ$8,условия!$8:$8,"&gt;="&amp;KQ$8))</f>
        <v>44680</v>
      </c>
      <c r="KR47" s="13">
        <f>IF(KR$8="",0,KR$8+SUMIFS(условия!56:56,условия!$7:$7,"&lt;="&amp;KR$8,условия!$8:$8,"&gt;="&amp;KR$8))</f>
        <v>44681</v>
      </c>
      <c r="KS47" s="13">
        <f>IF(KS$8="",0,KS$8+SUMIFS(условия!56:56,условия!$7:$7,"&lt;="&amp;KS$8,условия!$8:$8,"&gt;="&amp;KS$8))</f>
        <v>44682</v>
      </c>
      <c r="KT47" s="13">
        <f>IF(KT$8="",0,KT$8+SUMIFS(условия!56:56,условия!$7:$7,"&lt;="&amp;KT$8,условия!$8:$8,"&gt;="&amp;KT$8))</f>
        <v>44683</v>
      </c>
      <c r="KU47" s="13">
        <f>IF(KU$8="",0,KU$8+SUMIFS(условия!56:56,условия!$7:$7,"&lt;="&amp;KU$8,условия!$8:$8,"&gt;="&amp;KU$8))</f>
        <v>44684</v>
      </c>
      <c r="KV47" s="13">
        <f>IF(KV$8="",0,KV$8+SUMIFS(условия!56:56,условия!$7:$7,"&lt;="&amp;KV$8,условия!$8:$8,"&gt;="&amp;KV$8))</f>
        <v>44685</v>
      </c>
      <c r="KW47" s="13">
        <f>IF(KW$8="",0,KW$8+SUMIFS(условия!56:56,условия!$7:$7,"&lt;="&amp;KW$8,условия!$8:$8,"&gt;="&amp;KW$8))</f>
        <v>44686</v>
      </c>
      <c r="KX47" s="13">
        <f>IF(KX$8="",0,KX$8+SUMIFS(условия!56:56,условия!$7:$7,"&lt;="&amp;KX$8,условия!$8:$8,"&gt;="&amp;KX$8))</f>
        <v>44687</v>
      </c>
      <c r="KY47" s="13">
        <f>IF(KY$8="",0,KY$8+SUMIFS(условия!56:56,условия!$7:$7,"&lt;="&amp;KY$8,условия!$8:$8,"&gt;="&amp;KY$8))</f>
        <v>44688</v>
      </c>
      <c r="KZ47" s="13">
        <f>IF(KZ$8="",0,KZ$8+SUMIFS(условия!56:56,условия!$7:$7,"&lt;="&amp;KZ$8,условия!$8:$8,"&gt;="&amp;KZ$8))</f>
        <v>44689</v>
      </c>
      <c r="LA47" s="13">
        <f>IF(LA$8="",0,LA$8+SUMIFS(условия!56:56,условия!$7:$7,"&lt;="&amp;LA$8,условия!$8:$8,"&gt;="&amp;LA$8))</f>
        <v>44690</v>
      </c>
      <c r="LB47" s="13">
        <f>IF(LB$8="",0,LB$8+SUMIFS(условия!56:56,условия!$7:$7,"&lt;="&amp;LB$8,условия!$8:$8,"&gt;="&amp;LB$8))</f>
        <v>44691</v>
      </c>
      <c r="LC47" s="13">
        <f>IF(LC$8="",0,LC$8+SUMIFS(условия!56:56,условия!$7:$7,"&lt;="&amp;LC$8,условия!$8:$8,"&gt;="&amp;LC$8))</f>
        <v>44692</v>
      </c>
      <c r="LD47" s="13">
        <f>IF(LD$8="",0,LD$8+SUMIFS(условия!56:56,условия!$7:$7,"&lt;="&amp;LD$8,условия!$8:$8,"&gt;="&amp;LD$8))</f>
        <v>44693</v>
      </c>
      <c r="LE47" s="13">
        <f>IF(LE$8="",0,LE$8+SUMIFS(условия!56:56,условия!$7:$7,"&lt;="&amp;LE$8,условия!$8:$8,"&gt;="&amp;LE$8))</f>
        <v>44694</v>
      </c>
      <c r="LF47" s="13">
        <f>IF(LF$8="",0,LF$8+SUMIFS(условия!56:56,условия!$7:$7,"&lt;="&amp;LF$8,условия!$8:$8,"&gt;="&amp;LF$8))</f>
        <v>44695</v>
      </c>
      <c r="LG47" s="13">
        <f>IF(LG$8="",0,LG$8+SUMIFS(условия!56:56,условия!$7:$7,"&lt;="&amp;LG$8,условия!$8:$8,"&gt;="&amp;LG$8))</f>
        <v>44696</v>
      </c>
      <c r="LH47" s="13">
        <f>IF(LH$8="",0,LH$8+SUMIFS(условия!56:56,условия!$7:$7,"&lt;="&amp;LH$8,условия!$8:$8,"&gt;="&amp;LH$8))</f>
        <v>44697</v>
      </c>
      <c r="LI47" s="13">
        <f>IF(LI$8="",0,LI$8+SUMIFS(условия!56:56,условия!$7:$7,"&lt;="&amp;LI$8,условия!$8:$8,"&gt;="&amp;LI$8))</f>
        <v>44698</v>
      </c>
      <c r="LJ47" s="13">
        <f>IF(LJ$8="",0,LJ$8+SUMIFS(условия!56:56,условия!$7:$7,"&lt;="&amp;LJ$8,условия!$8:$8,"&gt;="&amp;LJ$8))</f>
        <v>44699</v>
      </c>
      <c r="LK47" s="13">
        <f>IF(LK$8="",0,LK$8+SUMIFS(условия!56:56,условия!$7:$7,"&lt;="&amp;LK$8,условия!$8:$8,"&gt;="&amp;LK$8))</f>
        <v>44700</v>
      </c>
      <c r="LL47" s="13">
        <f>IF(LL$8="",0,LL$8+SUMIFS(условия!56:56,условия!$7:$7,"&lt;="&amp;LL$8,условия!$8:$8,"&gt;="&amp;LL$8))</f>
        <v>44701</v>
      </c>
      <c r="LM47" s="13">
        <f>IF(LM$8="",0,LM$8+SUMIFS(условия!56:56,условия!$7:$7,"&lt;="&amp;LM$8,условия!$8:$8,"&gt;="&amp;LM$8))</f>
        <v>44702</v>
      </c>
      <c r="LN47" s="13">
        <f>IF(LN$8="",0,LN$8+SUMIFS(условия!56:56,условия!$7:$7,"&lt;="&amp;LN$8,условия!$8:$8,"&gt;="&amp;LN$8))</f>
        <v>44703</v>
      </c>
      <c r="LO47" s="13">
        <f>IF(LO$8="",0,LO$8+SUMIFS(условия!56:56,условия!$7:$7,"&lt;="&amp;LO$8,условия!$8:$8,"&gt;="&amp;LO$8))</f>
        <v>44704</v>
      </c>
      <c r="LP47" s="13">
        <f>IF(LP$8="",0,LP$8+SUMIFS(условия!56:56,условия!$7:$7,"&lt;="&amp;LP$8,условия!$8:$8,"&gt;="&amp;LP$8))</f>
        <v>44705</v>
      </c>
      <c r="LQ47" s="13">
        <f>IF(LQ$8="",0,LQ$8+SUMIFS(условия!56:56,условия!$7:$7,"&lt;="&amp;LQ$8,условия!$8:$8,"&gt;="&amp;LQ$8))</f>
        <v>44706</v>
      </c>
      <c r="LR47" s="13">
        <f>IF(LR$8="",0,LR$8+SUMIFS(условия!56:56,условия!$7:$7,"&lt;="&amp;LR$8,условия!$8:$8,"&gt;="&amp;LR$8))</f>
        <v>44707</v>
      </c>
      <c r="LS47" s="13">
        <f>IF(LS$8="",0,LS$8+SUMIFS(условия!56:56,условия!$7:$7,"&lt;="&amp;LS$8,условия!$8:$8,"&gt;="&amp;LS$8))</f>
        <v>44708</v>
      </c>
      <c r="LT47" s="13">
        <f>IF(LT$8="",0,LT$8+SUMIFS(условия!56:56,условия!$7:$7,"&lt;="&amp;LT$8,условия!$8:$8,"&gt;="&amp;LT$8))</f>
        <v>44709</v>
      </c>
      <c r="LU47" s="13">
        <f>IF(LU$8="",0,LU$8+SUMIFS(условия!56:56,условия!$7:$7,"&lt;="&amp;LU$8,условия!$8:$8,"&gt;="&amp;LU$8))</f>
        <v>44710</v>
      </c>
      <c r="LV47" s="13">
        <f>IF(LV$8="",0,LV$8+SUMIFS(условия!56:56,условия!$7:$7,"&lt;="&amp;LV$8,условия!$8:$8,"&gt;="&amp;LV$8))</f>
        <v>44711</v>
      </c>
      <c r="LW47" s="13">
        <f>IF(LW$8="",0,LW$8+SUMIFS(условия!56:56,условия!$7:$7,"&lt;="&amp;LW$8,условия!$8:$8,"&gt;="&amp;LW$8))</f>
        <v>44712</v>
      </c>
      <c r="LX47" s="13">
        <f>IF(LX$8="",0,LX$8+SUMIFS(условия!56:56,условия!$7:$7,"&lt;="&amp;LX$8,условия!$8:$8,"&gt;="&amp;LX$8))</f>
        <v>44713</v>
      </c>
      <c r="LY47" s="13">
        <f>IF(LY$8="",0,LY$8+SUMIFS(условия!56:56,условия!$7:$7,"&lt;="&amp;LY$8,условия!$8:$8,"&gt;="&amp;LY$8))</f>
        <v>44714</v>
      </c>
      <c r="LZ47" s="13">
        <f>IF(LZ$8="",0,LZ$8+SUMIFS(условия!56:56,условия!$7:$7,"&lt;="&amp;LZ$8,условия!$8:$8,"&gt;="&amp;LZ$8))</f>
        <v>44715</v>
      </c>
      <c r="MA47" s="13">
        <f>IF(MA$8="",0,MA$8+SUMIFS(условия!56:56,условия!$7:$7,"&lt;="&amp;MA$8,условия!$8:$8,"&gt;="&amp;MA$8))</f>
        <v>44716</v>
      </c>
      <c r="MB47" s="13">
        <f>IF(MB$8="",0,MB$8+SUMIFS(условия!56:56,условия!$7:$7,"&lt;="&amp;MB$8,условия!$8:$8,"&gt;="&amp;MB$8))</f>
        <v>44717</v>
      </c>
      <c r="MC47" s="13">
        <f>IF(MC$8="",0,MC$8+SUMIFS(условия!56:56,условия!$7:$7,"&lt;="&amp;MC$8,условия!$8:$8,"&gt;="&amp;MC$8))</f>
        <v>44718</v>
      </c>
      <c r="MD47" s="13">
        <f>IF(MD$8="",0,MD$8+SUMIFS(условия!56:56,условия!$7:$7,"&lt;="&amp;MD$8,условия!$8:$8,"&gt;="&amp;MD$8))</f>
        <v>44719</v>
      </c>
      <c r="ME47" s="13">
        <f>IF(ME$8="",0,ME$8+SUMIFS(условия!56:56,условия!$7:$7,"&lt;="&amp;ME$8,условия!$8:$8,"&gt;="&amp;ME$8))</f>
        <v>44720</v>
      </c>
      <c r="MF47" s="13">
        <f>IF(MF$8="",0,MF$8+SUMIFS(условия!56:56,условия!$7:$7,"&lt;="&amp;MF$8,условия!$8:$8,"&gt;="&amp;MF$8))</f>
        <v>44721</v>
      </c>
      <c r="MG47" s="13">
        <f>IF(MG$8="",0,MG$8+SUMIFS(условия!56:56,условия!$7:$7,"&lt;="&amp;MG$8,условия!$8:$8,"&gt;="&amp;MG$8))</f>
        <v>44722</v>
      </c>
      <c r="MH47" s="13">
        <f>IF(MH$8="",0,MH$8+SUMIFS(условия!56:56,условия!$7:$7,"&lt;="&amp;MH$8,условия!$8:$8,"&gt;="&amp;MH$8))</f>
        <v>44723</v>
      </c>
      <c r="MI47" s="13">
        <f>IF(MI$8="",0,MI$8+SUMIFS(условия!56:56,условия!$7:$7,"&lt;="&amp;MI$8,условия!$8:$8,"&gt;="&amp;MI$8))</f>
        <v>44724</v>
      </c>
      <c r="MJ47" s="13">
        <f>IF(MJ$8="",0,MJ$8+SUMIFS(условия!56:56,условия!$7:$7,"&lt;="&amp;MJ$8,условия!$8:$8,"&gt;="&amp;MJ$8))</f>
        <v>44725</v>
      </c>
      <c r="MK47" s="13">
        <f>IF(MK$8="",0,MK$8+SUMIFS(условия!56:56,условия!$7:$7,"&lt;="&amp;MK$8,условия!$8:$8,"&gt;="&amp;MK$8))</f>
        <v>44726</v>
      </c>
      <c r="ML47" s="13">
        <f>IF(ML$8="",0,ML$8+SUMIFS(условия!56:56,условия!$7:$7,"&lt;="&amp;ML$8,условия!$8:$8,"&gt;="&amp;ML$8))</f>
        <v>44727</v>
      </c>
      <c r="MM47" s="13">
        <f>IF(MM$8="",0,MM$8+SUMIFS(условия!56:56,условия!$7:$7,"&lt;="&amp;MM$8,условия!$8:$8,"&gt;="&amp;MM$8))</f>
        <v>44728</v>
      </c>
      <c r="MN47" s="13">
        <f>IF(MN$8="",0,MN$8+SUMIFS(условия!56:56,условия!$7:$7,"&lt;="&amp;MN$8,условия!$8:$8,"&gt;="&amp;MN$8))</f>
        <v>44729</v>
      </c>
      <c r="MO47" s="13">
        <f>IF(MO$8="",0,MO$8+SUMIFS(условия!56:56,условия!$7:$7,"&lt;="&amp;MO$8,условия!$8:$8,"&gt;="&amp;MO$8))</f>
        <v>44730</v>
      </c>
      <c r="MP47" s="13">
        <f>IF(MP$8="",0,MP$8+SUMIFS(условия!56:56,условия!$7:$7,"&lt;="&amp;MP$8,условия!$8:$8,"&gt;="&amp;MP$8))</f>
        <v>44731</v>
      </c>
      <c r="MQ47" s="13">
        <f>IF(MQ$8="",0,MQ$8+SUMIFS(условия!56:56,условия!$7:$7,"&lt;="&amp;MQ$8,условия!$8:$8,"&gt;="&amp;MQ$8))</f>
        <v>44732</v>
      </c>
      <c r="MR47" s="13">
        <f>IF(MR$8="",0,MR$8+SUMIFS(условия!56:56,условия!$7:$7,"&lt;="&amp;MR$8,условия!$8:$8,"&gt;="&amp;MR$8))</f>
        <v>44733</v>
      </c>
      <c r="MS47" s="13">
        <f>IF(MS$8="",0,MS$8+SUMIFS(условия!56:56,условия!$7:$7,"&lt;="&amp;MS$8,условия!$8:$8,"&gt;="&amp;MS$8))</f>
        <v>44734</v>
      </c>
      <c r="MT47" s="13">
        <f>IF(MT$8="",0,MT$8+SUMIFS(условия!56:56,условия!$7:$7,"&lt;="&amp;MT$8,условия!$8:$8,"&gt;="&amp;MT$8))</f>
        <v>44735</v>
      </c>
      <c r="MU47" s="13">
        <f>IF(MU$8="",0,MU$8+SUMIFS(условия!56:56,условия!$7:$7,"&lt;="&amp;MU$8,условия!$8:$8,"&gt;="&amp;MU$8))</f>
        <v>44736</v>
      </c>
      <c r="MV47" s="13">
        <f>IF(MV$8="",0,MV$8+SUMIFS(условия!56:56,условия!$7:$7,"&lt;="&amp;MV$8,условия!$8:$8,"&gt;="&amp;MV$8))</f>
        <v>44737</v>
      </c>
      <c r="MW47" s="13">
        <f>IF(MW$8="",0,MW$8+SUMIFS(условия!56:56,условия!$7:$7,"&lt;="&amp;MW$8,условия!$8:$8,"&gt;="&amp;MW$8))</f>
        <v>44738</v>
      </c>
      <c r="MX47" s="13">
        <f>IF(MX$8="",0,MX$8+SUMIFS(условия!56:56,условия!$7:$7,"&lt;="&amp;MX$8,условия!$8:$8,"&gt;="&amp;MX$8))</f>
        <v>44739</v>
      </c>
      <c r="MY47" s="13">
        <f>IF(MY$8="",0,MY$8+SUMIFS(условия!56:56,условия!$7:$7,"&lt;="&amp;MY$8,условия!$8:$8,"&gt;="&amp;MY$8))</f>
        <v>44740</v>
      </c>
      <c r="MZ47" s="13">
        <f>IF(MZ$8="",0,MZ$8+SUMIFS(условия!56:56,условия!$7:$7,"&lt;="&amp;MZ$8,условия!$8:$8,"&gt;="&amp;MZ$8))</f>
        <v>44741</v>
      </c>
      <c r="NA47" s="13">
        <f>IF(NA$8="",0,NA$8+SUMIFS(условия!56:56,условия!$7:$7,"&lt;="&amp;NA$8,условия!$8:$8,"&gt;="&amp;NA$8))</f>
        <v>44742</v>
      </c>
      <c r="NB47" s="13">
        <f>IF(NB$8="",0,NB$8+SUMIFS(условия!56:56,условия!$7:$7,"&lt;="&amp;NB$8,условия!$8:$8,"&gt;="&amp;NB$8))</f>
        <v>44743</v>
      </c>
      <c r="NC47" s="13">
        <f>IF(NC$8="",0,NC$8+SUMIFS(условия!56:56,условия!$7:$7,"&lt;="&amp;NC$8,условия!$8:$8,"&gt;="&amp;NC$8))</f>
        <v>44744</v>
      </c>
      <c r="ND47" s="13">
        <f>IF(ND$8="",0,ND$8+SUMIFS(условия!56:56,условия!$7:$7,"&lt;="&amp;ND$8,условия!$8:$8,"&gt;="&amp;ND$8))</f>
        <v>44745</v>
      </c>
      <c r="NE47" s="13">
        <f>IF(NE$8="",0,NE$8+SUMIFS(условия!56:56,условия!$7:$7,"&lt;="&amp;NE$8,условия!$8:$8,"&gt;="&amp;NE$8))</f>
        <v>44746</v>
      </c>
      <c r="NF47" s="13">
        <f>IF(NF$8="",0,NF$8+SUMIFS(условия!56:56,условия!$7:$7,"&lt;="&amp;NF$8,условия!$8:$8,"&gt;="&amp;NF$8))</f>
        <v>44747</v>
      </c>
      <c r="NG47" s="13">
        <f>IF(NG$8="",0,NG$8+SUMIFS(условия!56:56,условия!$7:$7,"&lt;="&amp;NG$8,условия!$8:$8,"&gt;="&amp;NG$8))</f>
        <v>44748</v>
      </c>
      <c r="NH47" s="13">
        <f>IF(NH$8="",0,NH$8+SUMIFS(условия!56:56,условия!$7:$7,"&lt;="&amp;NH$8,условия!$8:$8,"&gt;="&amp;NH$8))</f>
        <v>44749</v>
      </c>
      <c r="NI47" s="13">
        <f>IF(NI$8="",0,NI$8+SUMIFS(условия!56:56,условия!$7:$7,"&lt;="&amp;NI$8,условия!$8:$8,"&gt;="&amp;NI$8))</f>
        <v>44750</v>
      </c>
      <c r="NJ47" s="13">
        <f>IF(NJ$8="",0,NJ$8+SUMIFS(условия!56:56,условия!$7:$7,"&lt;="&amp;NJ$8,условия!$8:$8,"&gt;="&amp;NJ$8))</f>
        <v>44751</v>
      </c>
      <c r="NK47" s="13">
        <f>IF(NK$8="",0,NK$8+SUMIFS(условия!56:56,условия!$7:$7,"&lt;="&amp;NK$8,условия!$8:$8,"&gt;="&amp;NK$8))</f>
        <v>44752</v>
      </c>
      <c r="NL47" s="13">
        <f>IF(NL$8="",0,NL$8+SUMIFS(условия!56:56,условия!$7:$7,"&lt;="&amp;NL$8,условия!$8:$8,"&gt;="&amp;NL$8))</f>
        <v>44753</v>
      </c>
      <c r="NM47" s="13">
        <f>IF(NM$8="",0,NM$8+SUMIFS(условия!56:56,условия!$7:$7,"&lt;="&amp;NM$8,условия!$8:$8,"&gt;="&amp;NM$8))</f>
        <v>44754</v>
      </c>
      <c r="NN47" s="13">
        <f>IF(NN$8="",0,NN$8+SUMIFS(условия!56:56,условия!$7:$7,"&lt;="&amp;NN$8,условия!$8:$8,"&gt;="&amp;NN$8))</f>
        <v>44755</v>
      </c>
      <c r="NO47" s="13">
        <f>IF(NO$8="",0,NO$8+SUMIFS(условия!56:56,условия!$7:$7,"&lt;="&amp;NO$8,условия!$8:$8,"&gt;="&amp;NO$8))</f>
        <v>44756</v>
      </c>
      <c r="NP47" s="13">
        <f>IF(NP$8="",0,NP$8+SUMIFS(условия!56:56,условия!$7:$7,"&lt;="&amp;NP$8,условия!$8:$8,"&gt;="&amp;NP$8))</f>
        <v>44757</v>
      </c>
      <c r="NQ47" s="13">
        <f>IF(NQ$8="",0,NQ$8+SUMIFS(условия!56:56,условия!$7:$7,"&lt;="&amp;NQ$8,условия!$8:$8,"&gt;="&amp;NQ$8))</f>
        <v>44758</v>
      </c>
      <c r="NR47" s="13">
        <f>IF(NR$8="",0,NR$8+SUMIFS(условия!56:56,условия!$7:$7,"&lt;="&amp;NR$8,условия!$8:$8,"&gt;="&amp;NR$8))</f>
        <v>44759</v>
      </c>
      <c r="NS47" s="13">
        <f>IF(NS$8="",0,NS$8+SUMIFS(условия!56:56,условия!$7:$7,"&lt;="&amp;NS$8,условия!$8:$8,"&gt;="&amp;NS$8))</f>
        <v>44760</v>
      </c>
      <c r="NT47" s="13">
        <f>IF(NT$8="",0,NT$8+SUMIFS(условия!56:56,условия!$7:$7,"&lt;="&amp;NT$8,условия!$8:$8,"&gt;="&amp;NT$8))</f>
        <v>44761</v>
      </c>
      <c r="NU47" s="13">
        <f>IF(NU$8="",0,NU$8+SUMIFS(условия!56:56,условия!$7:$7,"&lt;="&amp;NU$8,условия!$8:$8,"&gt;="&amp;NU$8))</f>
        <v>44762</v>
      </c>
      <c r="NV47" s="13">
        <f>IF(NV$8="",0,NV$8+SUMIFS(условия!56:56,условия!$7:$7,"&lt;="&amp;NV$8,условия!$8:$8,"&gt;="&amp;NV$8))</f>
        <v>44763</v>
      </c>
      <c r="NW47" s="13">
        <f>IF(NW$8="",0,NW$8+SUMIFS(условия!56:56,условия!$7:$7,"&lt;="&amp;NW$8,условия!$8:$8,"&gt;="&amp;NW$8))</f>
        <v>44764</v>
      </c>
      <c r="NX47" s="13">
        <f>IF(NX$8="",0,NX$8+SUMIFS(условия!56:56,условия!$7:$7,"&lt;="&amp;NX$8,условия!$8:$8,"&gt;="&amp;NX$8))</f>
        <v>44765</v>
      </c>
      <c r="NY47" s="13">
        <f>IF(NY$8="",0,NY$8+SUMIFS(условия!56:56,условия!$7:$7,"&lt;="&amp;NY$8,условия!$8:$8,"&gt;="&amp;NY$8))</f>
        <v>44766</v>
      </c>
      <c r="NZ47" s="13">
        <f>IF(NZ$8="",0,NZ$8+SUMIFS(условия!56:56,условия!$7:$7,"&lt;="&amp;NZ$8,условия!$8:$8,"&gt;="&amp;NZ$8))</f>
        <v>44767</v>
      </c>
      <c r="OA47" s="13">
        <f>IF(OA$8="",0,OA$8+SUMIFS(условия!56:56,условия!$7:$7,"&lt;="&amp;OA$8,условия!$8:$8,"&gt;="&amp;OA$8))</f>
        <v>44768</v>
      </c>
      <c r="OB47" s="13">
        <f>IF(OB$8="",0,OB$8+SUMIFS(условия!56:56,условия!$7:$7,"&lt;="&amp;OB$8,условия!$8:$8,"&gt;="&amp;OB$8))</f>
        <v>44769</v>
      </c>
      <c r="OC47" s="13">
        <f>IF(OC$8="",0,OC$8+SUMIFS(условия!56:56,условия!$7:$7,"&lt;="&amp;OC$8,условия!$8:$8,"&gt;="&amp;OC$8))</f>
        <v>44770</v>
      </c>
      <c r="OD47" s="13">
        <f>IF(OD$8="",0,OD$8+SUMIFS(условия!56:56,условия!$7:$7,"&lt;="&amp;OD$8,условия!$8:$8,"&gt;="&amp;OD$8))</f>
        <v>44771</v>
      </c>
      <c r="OE47" s="13">
        <f>IF(OE$8="",0,OE$8+SUMIFS(условия!56:56,условия!$7:$7,"&lt;="&amp;OE$8,условия!$8:$8,"&gt;="&amp;OE$8))</f>
        <v>44772</v>
      </c>
      <c r="OF47" s="13">
        <f>IF(OF$8="",0,OF$8+SUMIFS(условия!56:56,условия!$7:$7,"&lt;="&amp;OF$8,условия!$8:$8,"&gt;="&amp;OF$8))</f>
        <v>44773</v>
      </c>
      <c r="OG47" s="13">
        <f>IF(OG$8="",0,OG$8+SUMIFS(условия!56:56,условия!$7:$7,"&lt;="&amp;OG$8,условия!$8:$8,"&gt;="&amp;OG$8))</f>
        <v>44774</v>
      </c>
      <c r="OH47" s="13">
        <f>IF(OH$8="",0,OH$8+SUMIFS(условия!56:56,условия!$7:$7,"&lt;="&amp;OH$8,условия!$8:$8,"&gt;="&amp;OH$8))</f>
        <v>44775</v>
      </c>
      <c r="OI47" s="13">
        <f>IF(OI$8="",0,OI$8+SUMIFS(условия!56:56,условия!$7:$7,"&lt;="&amp;OI$8,условия!$8:$8,"&gt;="&amp;OI$8))</f>
        <v>44776</v>
      </c>
      <c r="OJ47" s="13">
        <f>IF(OJ$8="",0,OJ$8+SUMIFS(условия!56:56,условия!$7:$7,"&lt;="&amp;OJ$8,условия!$8:$8,"&gt;="&amp;OJ$8))</f>
        <v>44777</v>
      </c>
      <c r="OK47" s="13">
        <f>IF(OK$8="",0,OK$8+SUMIFS(условия!56:56,условия!$7:$7,"&lt;="&amp;OK$8,условия!$8:$8,"&gt;="&amp;OK$8))</f>
        <v>44778</v>
      </c>
      <c r="OL47" s="13">
        <f>IF(OL$8="",0,OL$8+SUMIFS(условия!56:56,условия!$7:$7,"&lt;="&amp;OL$8,условия!$8:$8,"&gt;="&amp;OL$8))</f>
        <v>44779</v>
      </c>
      <c r="OM47" s="13">
        <f>IF(OM$8="",0,OM$8+SUMIFS(условия!56:56,условия!$7:$7,"&lt;="&amp;OM$8,условия!$8:$8,"&gt;="&amp;OM$8))</f>
        <v>44780</v>
      </c>
      <c r="ON47" s="13">
        <f>IF(ON$8="",0,ON$8+SUMIFS(условия!56:56,условия!$7:$7,"&lt;="&amp;ON$8,условия!$8:$8,"&gt;="&amp;ON$8))</f>
        <v>44781</v>
      </c>
      <c r="OO47" s="13">
        <f>IF(OO$8="",0,OO$8+SUMIFS(условия!56:56,условия!$7:$7,"&lt;="&amp;OO$8,условия!$8:$8,"&gt;="&amp;OO$8))</f>
        <v>44782</v>
      </c>
      <c r="OP47" s="13">
        <f>IF(OP$8="",0,OP$8+SUMIFS(условия!56:56,условия!$7:$7,"&lt;="&amp;OP$8,условия!$8:$8,"&gt;="&amp;OP$8))</f>
        <v>44783</v>
      </c>
      <c r="OQ47" s="13">
        <f>IF(OQ$8="",0,OQ$8+SUMIFS(условия!56:56,условия!$7:$7,"&lt;="&amp;OQ$8,условия!$8:$8,"&gt;="&amp;OQ$8))</f>
        <v>44784</v>
      </c>
      <c r="OR47" s="13">
        <f>IF(OR$8="",0,OR$8+SUMIFS(условия!56:56,условия!$7:$7,"&lt;="&amp;OR$8,условия!$8:$8,"&gt;="&amp;OR$8))</f>
        <v>44785</v>
      </c>
      <c r="OS47" s="13">
        <f>IF(OS$8="",0,OS$8+SUMIFS(условия!56:56,условия!$7:$7,"&lt;="&amp;OS$8,условия!$8:$8,"&gt;="&amp;OS$8))</f>
        <v>44786</v>
      </c>
      <c r="OT47" s="13">
        <f>IF(OT$8="",0,OT$8+SUMIFS(условия!56:56,условия!$7:$7,"&lt;="&amp;OT$8,условия!$8:$8,"&gt;="&amp;OT$8))</f>
        <v>44787</v>
      </c>
      <c r="OU47" s="13">
        <f>IF(OU$8="",0,OU$8+SUMIFS(условия!56:56,условия!$7:$7,"&lt;="&amp;OU$8,условия!$8:$8,"&gt;="&amp;OU$8))</f>
        <v>44788</v>
      </c>
      <c r="OV47" s="13">
        <f>IF(OV$8="",0,OV$8+SUMIFS(условия!56:56,условия!$7:$7,"&lt;="&amp;OV$8,условия!$8:$8,"&gt;="&amp;OV$8))</f>
        <v>44789</v>
      </c>
      <c r="OW47" s="13">
        <f>IF(OW$8="",0,OW$8+SUMIFS(условия!56:56,условия!$7:$7,"&lt;="&amp;OW$8,условия!$8:$8,"&gt;="&amp;OW$8))</f>
        <v>44790</v>
      </c>
      <c r="OX47" s="13">
        <f>IF(OX$8="",0,OX$8+SUMIFS(условия!56:56,условия!$7:$7,"&lt;="&amp;OX$8,условия!$8:$8,"&gt;="&amp;OX$8))</f>
        <v>44791</v>
      </c>
      <c r="OY47" s="13">
        <f>IF(OY$8="",0,OY$8+SUMIFS(условия!56:56,условия!$7:$7,"&lt;="&amp;OY$8,условия!$8:$8,"&gt;="&amp;OY$8))</f>
        <v>44792</v>
      </c>
      <c r="OZ47" s="13">
        <f>IF(OZ$8="",0,OZ$8+SUMIFS(условия!56:56,условия!$7:$7,"&lt;="&amp;OZ$8,условия!$8:$8,"&gt;="&amp;OZ$8))</f>
        <v>44793</v>
      </c>
      <c r="PA47" s="13">
        <f>IF(PA$8="",0,PA$8+SUMIFS(условия!56:56,условия!$7:$7,"&lt;="&amp;PA$8,условия!$8:$8,"&gt;="&amp;PA$8))</f>
        <v>44794</v>
      </c>
      <c r="PB47" s="13">
        <f>IF(PB$8="",0,PB$8+SUMIFS(условия!56:56,условия!$7:$7,"&lt;="&amp;PB$8,условия!$8:$8,"&gt;="&amp;PB$8))</f>
        <v>44795</v>
      </c>
      <c r="PC47" s="13">
        <f>IF(PC$8="",0,PC$8+SUMIFS(условия!56:56,условия!$7:$7,"&lt;="&amp;PC$8,условия!$8:$8,"&gt;="&amp;PC$8))</f>
        <v>44796</v>
      </c>
      <c r="PD47" s="13">
        <f>IF(PD$8="",0,PD$8+SUMIFS(условия!56:56,условия!$7:$7,"&lt;="&amp;PD$8,условия!$8:$8,"&gt;="&amp;PD$8))</f>
        <v>44797</v>
      </c>
      <c r="PE47" s="13">
        <f>IF(PE$8="",0,PE$8+SUMIFS(условия!56:56,условия!$7:$7,"&lt;="&amp;PE$8,условия!$8:$8,"&gt;="&amp;PE$8))</f>
        <v>44798</v>
      </c>
      <c r="PF47" s="13">
        <f>IF(PF$8="",0,PF$8+SUMIFS(условия!56:56,условия!$7:$7,"&lt;="&amp;PF$8,условия!$8:$8,"&gt;="&amp;PF$8))</f>
        <v>44799</v>
      </c>
      <c r="PG47" s="13">
        <f>IF(PG$8="",0,PG$8+SUMIFS(условия!56:56,условия!$7:$7,"&lt;="&amp;PG$8,условия!$8:$8,"&gt;="&amp;PG$8))</f>
        <v>44800</v>
      </c>
      <c r="PH47" s="13">
        <f>IF(PH$8="",0,PH$8+SUMIFS(условия!56:56,условия!$7:$7,"&lt;="&amp;PH$8,условия!$8:$8,"&gt;="&amp;PH$8))</f>
        <v>44801</v>
      </c>
      <c r="PI47" s="13">
        <f>IF(PI$8="",0,PI$8+SUMIFS(условия!56:56,условия!$7:$7,"&lt;="&amp;PI$8,условия!$8:$8,"&gt;="&amp;PI$8))</f>
        <v>44802</v>
      </c>
      <c r="PJ47" s="13">
        <f>IF(PJ$8="",0,PJ$8+SUMIFS(условия!56:56,условия!$7:$7,"&lt;="&amp;PJ$8,условия!$8:$8,"&gt;="&amp;PJ$8))</f>
        <v>44803</v>
      </c>
      <c r="PK47" s="13">
        <f>IF(PK$8="",0,PK$8+SUMIFS(условия!56:56,условия!$7:$7,"&lt;="&amp;PK$8,условия!$8:$8,"&gt;="&amp;PK$8))</f>
        <v>44804</v>
      </c>
      <c r="PL47" s="13">
        <f>IF(PL$8="",0,PL$8+SUMIFS(условия!56:56,условия!$7:$7,"&lt;="&amp;PL$8,условия!$8:$8,"&gt;="&amp;PL$8))</f>
        <v>44805</v>
      </c>
      <c r="PM47" s="13">
        <f>IF(PM$8="",0,PM$8+SUMIFS(условия!56:56,условия!$7:$7,"&lt;="&amp;PM$8,условия!$8:$8,"&gt;="&amp;PM$8))</f>
        <v>44806</v>
      </c>
      <c r="PN47" s="13">
        <f>IF(PN$8="",0,PN$8+SUMIFS(условия!56:56,условия!$7:$7,"&lt;="&amp;PN$8,условия!$8:$8,"&gt;="&amp;PN$8))</f>
        <v>44807</v>
      </c>
      <c r="PO47" s="13">
        <f>IF(PO$8="",0,PO$8+SUMIFS(условия!56:56,условия!$7:$7,"&lt;="&amp;PO$8,условия!$8:$8,"&gt;="&amp;PO$8))</f>
        <v>44808</v>
      </c>
      <c r="PP47" s="13">
        <f>IF(PP$8="",0,PP$8+SUMIFS(условия!56:56,условия!$7:$7,"&lt;="&amp;PP$8,условия!$8:$8,"&gt;="&amp;PP$8))</f>
        <v>44809</v>
      </c>
      <c r="PQ47" s="13">
        <f>IF(PQ$8="",0,PQ$8+SUMIFS(условия!56:56,условия!$7:$7,"&lt;="&amp;PQ$8,условия!$8:$8,"&gt;="&amp;PQ$8))</f>
        <v>44810</v>
      </c>
      <c r="PR47" s="13">
        <f>IF(PR$8="",0,PR$8+SUMIFS(условия!56:56,условия!$7:$7,"&lt;="&amp;PR$8,условия!$8:$8,"&gt;="&amp;PR$8))</f>
        <v>44811</v>
      </c>
      <c r="PS47" s="13">
        <f>IF(PS$8="",0,PS$8+SUMIFS(условия!56:56,условия!$7:$7,"&lt;="&amp;PS$8,условия!$8:$8,"&gt;="&amp;PS$8))</f>
        <v>44812</v>
      </c>
      <c r="PT47" s="13">
        <f>IF(PT$8="",0,PT$8+SUMIFS(условия!56:56,условия!$7:$7,"&lt;="&amp;PT$8,условия!$8:$8,"&gt;="&amp;PT$8))</f>
        <v>44813</v>
      </c>
      <c r="PU47" s="13">
        <f>IF(PU$8="",0,PU$8+SUMIFS(условия!56:56,условия!$7:$7,"&lt;="&amp;PU$8,условия!$8:$8,"&gt;="&amp;PU$8))</f>
        <v>44814</v>
      </c>
      <c r="PV47" s="13">
        <f>IF(PV$8="",0,PV$8+SUMIFS(условия!56:56,условия!$7:$7,"&lt;="&amp;PV$8,условия!$8:$8,"&gt;="&amp;PV$8))</f>
        <v>44815</v>
      </c>
      <c r="PW47" s="13">
        <f>IF(PW$8="",0,PW$8+SUMIFS(условия!56:56,условия!$7:$7,"&lt;="&amp;PW$8,условия!$8:$8,"&gt;="&amp;PW$8))</f>
        <v>44816</v>
      </c>
      <c r="PX47" s="13">
        <f>IF(PX$8="",0,PX$8+SUMIFS(условия!56:56,условия!$7:$7,"&lt;="&amp;PX$8,условия!$8:$8,"&gt;="&amp;PX$8))</f>
        <v>44817</v>
      </c>
      <c r="PY47" s="13">
        <f>IF(PY$8="",0,PY$8+SUMIFS(условия!56:56,условия!$7:$7,"&lt;="&amp;PY$8,условия!$8:$8,"&gt;="&amp;PY$8))</f>
        <v>44818</v>
      </c>
      <c r="PZ47" s="13">
        <f>IF(PZ$8="",0,PZ$8+SUMIFS(условия!56:56,условия!$7:$7,"&lt;="&amp;PZ$8,условия!$8:$8,"&gt;="&amp;PZ$8))</f>
        <v>44819</v>
      </c>
      <c r="QA47" s="13">
        <f>IF(QA$8="",0,QA$8+SUMIFS(условия!56:56,условия!$7:$7,"&lt;="&amp;QA$8,условия!$8:$8,"&gt;="&amp;QA$8))</f>
        <v>44820</v>
      </c>
      <c r="QB47" s="13">
        <f>IF(QB$8="",0,QB$8+SUMIFS(условия!56:56,условия!$7:$7,"&lt;="&amp;QB$8,условия!$8:$8,"&gt;="&amp;QB$8))</f>
        <v>44821</v>
      </c>
      <c r="QC47" s="13">
        <f>IF(QC$8="",0,QC$8+SUMIFS(условия!56:56,условия!$7:$7,"&lt;="&amp;QC$8,условия!$8:$8,"&gt;="&amp;QC$8))</f>
        <v>44822</v>
      </c>
      <c r="QD47" s="13">
        <f>IF(QD$8="",0,QD$8+SUMIFS(условия!56:56,условия!$7:$7,"&lt;="&amp;QD$8,условия!$8:$8,"&gt;="&amp;QD$8))</f>
        <v>44823</v>
      </c>
      <c r="QE47" s="13">
        <f>IF(QE$8="",0,QE$8+SUMIFS(условия!56:56,условия!$7:$7,"&lt;="&amp;QE$8,условия!$8:$8,"&gt;="&amp;QE$8))</f>
        <v>44824</v>
      </c>
      <c r="QF47" s="13">
        <f>IF(QF$8="",0,QF$8+SUMIFS(условия!56:56,условия!$7:$7,"&lt;="&amp;QF$8,условия!$8:$8,"&gt;="&amp;QF$8))</f>
        <v>44825</v>
      </c>
      <c r="QG47" s="13">
        <f>IF(QG$8="",0,QG$8+SUMIFS(условия!56:56,условия!$7:$7,"&lt;="&amp;QG$8,условия!$8:$8,"&gt;="&amp;QG$8))</f>
        <v>44826</v>
      </c>
      <c r="QH47" s="13">
        <f>IF(QH$8="",0,QH$8+SUMIFS(условия!56:56,условия!$7:$7,"&lt;="&amp;QH$8,условия!$8:$8,"&gt;="&amp;QH$8))</f>
        <v>44827</v>
      </c>
      <c r="QI47" s="13">
        <f>IF(QI$8="",0,QI$8+SUMIFS(условия!56:56,условия!$7:$7,"&lt;="&amp;QI$8,условия!$8:$8,"&gt;="&amp;QI$8))</f>
        <v>44828</v>
      </c>
      <c r="QJ47" s="13">
        <f>IF(QJ$8="",0,QJ$8+SUMIFS(условия!56:56,условия!$7:$7,"&lt;="&amp;QJ$8,условия!$8:$8,"&gt;="&amp;QJ$8))</f>
        <v>44829</v>
      </c>
      <c r="QK47" s="13">
        <f>IF(QK$8="",0,QK$8+SUMIFS(условия!56:56,условия!$7:$7,"&lt;="&amp;QK$8,условия!$8:$8,"&gt;="&amp;QK$8))</f>
        <v>44830</v>
      </c>
      <c r="QL47" s="13">
        <f>IF(QL$8="",0,QL$8+SUMIFS(условия!56:56,условия!$7:$7,"&lt;="&amp;QL$8,условия!$8:$8,"&gt;="&amp;QL$8))</f>
        <v>44831</v>
      </c>
      <c r="QM47" s="13">
        <f>IF(QM$8="",0,QM$8+SUMIFS(условия!56:56,условия!$7:$7,"&lt;="&amp;QM$8,условия!$8:$8,"&gt;="&amp;QM$8))</f>
        <v>44832</v>
      </c>
      <c r="QN47" s="13">
        <f>IF(QN$8="",0,QN$8+SUMIFS(условия!56:56,условия!$7:$7,"&lt;="&amp;QN$8,условия!$8:$8,"&gt;="&amp;QN$8))</f>
        <v>44833</v>
      </c>
      <c r="QO47" s="13">
        <f>IF(QO$8="",0,QO$8+SUMIFS(условия!56:56,условия!$7:$7,"&lt;="&amp;QO$8,условия!$8:$8,"&gt;="&amp;QO$8))</f>
        <v>44834</v>
      </c>
      <c r="QP47" s="13">
        <f>IF(QP$8="",0,QP$8+SUMIFS(условия!56:56,условия!$7:$7,"&lt;="&amp;QP$8,условия!$8:$8,"&gt;="&amp;QP$8))</f>
        <v>44835</v>
      </c>
      <c r="QQ47" s="13">
        <f>IF(QQ$8="",0,QQ$8+SUMIFS(условия!56:56,условия!$7:$7,"&lt;="&amp;QQ$8,условия!$8:$8,"&gt;="&amp;QQ$8))</f>
        <v>44836</v>
      </c>
      <c r="QR47" s="13">
        <f>IF(QR$8="",0,QR$8+SUMIFS(условия!56:56,условия!$7:$7,"&lt;="&amp;QR$8,условия!$8:$8,"&gt;="&amp;QR$8))</f>
        <v>44837</v>
      </c>
      <c r="QS47" s="13">
        <f>IF(QS$8="",0,QS$8+SUMIFS(условия!56:56,условия!$7:$7,"&lt;="&amp;QS$8,условия!$8:$8,"&gt;="&amp;QS$8))</f>
        <v>44838</v>
      </c>
      <c r="QT47" s="13">
        <f>IF(QT$8="",0,QT$8+SUMIFS(условия!56:56,условия!$7:$7,"&lt;="&amp;QT$8,условия!$8:$8,"&gt;="&amp;QT$8))</f>
        <v>44839</v>
      </c>
      <c r="QU47" s="13">
        <f>IF(QU$8="",0,QU$8+SUMIFS(условия!56:56,условия!$7:$7,"&lt;="&amp;QU$8,условия!$8:$8,"&gt;="&amp;QU$8))</f>
        <v>44840</v>
      </c>
      <c r="QV47" s="13">
        <f>IF(QV$8="",0,QV$8+SUMIFS(условия!56:56,условия!$7:$7,"&lt;="&amp;QV$8,условия!$8:$8,"&gt;="&amp;QV$8))</f>
        <v>44841</v>
      </c>
      <c r="QW47" s="13">
        <f>IF(QW$8="",0,QW$8+SUMIFS(условия!56:56,условия!$7:$7,"&lt;="&amp;QW$8,условия!$8:$8,"&gt;="&amp;QW$8))</f>
        <v>44842</v>
      </c>
      <c r="QX47" s="13">
        <f>IF(QX$8="",0,QX$8+SUMIFS(условия!56:56,условия!$7:$7,"&lt;="&amp;QX$8,условия!$8:$8,"&gt;="&amp;QX$8))</f>
        <v>44843</v>
      </c>
      <c r="QY47" s="13">
        <f>IF(QY$8="",0,QY$8+SUMIFS(условия!56:56,условия!$7:$7,"&lt;="&amp;QY$8,условия!$8:$8,"&gt;="&amp;QY$8))</f>
        <v>44844</v>
      </c>
      <c r="QZ47" s="13">
        <f>IF(QZ$8="",0,QZ$8+SUMIFS(условия!56:56,условия!$7:$7,"&lt;="&amp;QZ$8,условия!$8:$8,"&gt;="&amp;QZ$8))</f>
        <v>44845</v>
      </c>
      <c r="RA47" s="13">
        <f>IF(RA$8="",0,RA$8+SUMIFS(условия!56:56,условия!$7:$7,"&lt;="&amp;RA$8,условия!$8:$8,"&gt;="&amp;RA$8))</f>
        <v>44846</v>
      </c>
      <c r="RB47" s="13">
        <f>IF(RB$8="",0,RB$8+SUMIFS(условия!56:56,условия!$7:$7,"&lt;="&amp;RB$8,условия!$8:$8,"&gt;="&amp;RB$8))</f>
        <v>44847</v>
      </c>
      <c r="RC47" s="13">
        <f>IF(RC$8="",0,RC$8+SUMIFS(условия!56:56,условия!$7:$7,"&lt;="&amp;RC$8,условия!$8:$8,"&gt;="&amp;RC$8))</f>
        <v>44848</v>
      </c>
      <c r="RD47" s="13">
        <f>IF(RD$8="",0,RD$8+SUMIFS(условия!56:56,условия!$7:$7,"&lt;="&amp;RD$8,условия!$8:$8,"&gt;="&amp;RD$8))</f>
        <v>44849</v>
      </c>
      <c r="RE47" s="13">
        <f>IF(RE$8="",0,RE$8+SUMIFS(условия!56:56,условия!$7:$7,"&lt;="&amp;RE$8,условия!$8:$8,"&gt;="&amp;RE$8))</f>
        <v>44850</v>
      </c>
      <c r="RF47" s="13">
        <f>IF(RF$8="",0,RF$8+SUMIFS(условия!56:56,условия!$7:$7,"&lt;="&amp;RF$8,условия!$8:$8,"&gt;="&amp;RF$8))</f>
        <v>44851</v>
      </c>
      <c r="RG47" s="13">
        <f>IF(RG$8="",0,RG$8+SUMIFS(условия!56:56,условия!$7:$7,"&lt;="&amp;RG$8,условия!$8:$8,"&gt;="&amp;RG$8))</f>
        <v>44852</v>
      </c>
      <c r="RH47" s="13">
        <f>IF(RH$8="",0,RH$8+SUMIFS(условия!56:56,условия!$7:$7,"&lt;="&amp;RH$8,условия!$8:$8,"&gt;="&amp;RH$8))</f>
        <v>44853</v>
      </c>
      <c r="RI47" s="13">
        <f>IF(RI$8="",0,RI$8+SUMIFS(условия!56:56,условия!$7:$7,"&lt;="&amp;RI$8,условия!$8:$8,"&gt;="&amp;RI$8))</f>
        <v>44854</v>
      </c>
      <c r="RJ47" s="13">
        <f>IF(RJ$8="",0,RJ$8+SUMIFS(условия!56:56,условия!$7:$7,"&lt;="&amp;RJ$8,условия!$8:$8,"&gt;="&amp;RJ$8))</f>
        <v>44855</v>
      </c>
      <c r="RK47" s="13">
        <f>IF(RK$8="",0,RK$8+SUMIFS(условия!56:56,условия!$7:$7,"&lt;="&amp;RK$8,условия!$8:$8,"&gt;="&amp;RK$8))</f>
        <v>44856</v>
      </c>
      <c r="RL47" s="13">
        <f>IF(RL$8="",0,RL$8+SUMIFS(условия!56:56,условия!$7:$7,"&lt;="&amp;RL$8,условия!$8:$8,"&gt;="&amp;RL$8))</f>
        <v>44857</v>
      </c>
      <c r="RM47" s="13">
        <f>IF(RM$8="",0,RM$8+SUMIFS(условия!56:56,условия!$7:$7,"&lt;="&amp;RM$8,условия!$8:$8,"&gt;="&amp;RM$8))</f>
        <v>44858</v>
      </c>
      <c r="RN47" s="13">
        <f>IF(RN$8="",0,RN$8+SUMIFS(условия!56:56,условия!$7:$7,"&lt;="&amp;RN$8,условия!$8:$8,"&gt;="&amp;RN$8))</f>
        <v>44859</v>
      </c>
      <c r="RO47" s="13">
        <f>IF(RO$8="",0,RO$8+SUMIFS(условия!56:56,условия!$7:$7,"&lt;="&amp;RO$8,условия!$8:$8,"&gt;="&amp;RO$8))</f>
        <v>44860</v>
      </c>
      <c r="RP47" s="13">
        <f>IF(RP$8="",0,RP$8+SUMIFS(условия!56:56,условия!$7:$7,"&lt;="&amp;RP$8,условия!$8:$8,"&gt;="&amp;RP$8))</f>
        <v>44861</v>
      </c>
      <c r="RQ47" s="13">
        <f>IF(RQ$8="",0,RQ$8+SUMIFS(условия!56:56,условия!$7:$7,"&lt;="&amp;RQ$8,условия!$8:$8,"&gt;="&amp;RQ$8))</f>
        <v>44862</v>
      </c>
      <c r="RR47" s="13">
        <f>IF(RR$8="",0,RR$8+SUMIFS(условия!56:56,условия!$7:$7,"&lt;="&amp;RR$8,условия!$8:$8,"&gt;="&amp;RR$8))</f>
        <v>44863</v>
      </c>
      <c r="RS47" s="13">
        <f>IF(RS$8="",0,RS$8+SUMIFS(условия!56:56,условия!$7:$7,"&lt;="&amp;RS$8,условия!$8:$8,"&gt;="&amp;RS$8))</f>
        <v>44864</v>
      </c>
      <c r="RT47" s="13">
        <f>IF(RT$8="",0,RT$8+SUMIFS(условия!56:56,условия!$7:$7,"&lt;="&amp;RT$8,условия!$8:$8,"&gt;="&amp;RT$8))</f>
        <v>44865</v>
      </c>
      <c r="RU47" s="13">
        <f>IF(RU$8="",0,RU$8+SUMIFS(условия!56:56,условия!$7:$7,"&lt;="&amp;RU$8,условия!$8:$8,"&gt;="&amp;RU$8))</f>
        <v>44866</v>
      </c>
      <c r="RV47" s="13">
        <f>IF(RV$8="",0,RV$8+SUMIFS(условия!56:56,условия!$7:$7,"&lt;="&amp;RV$8,условия!$8:$8,"&gt;="&amp;RV$8))</f>
        <v>44867</v>
      </c>
      <c r="RW47" s="13">
        <f>IF(RW$8="",0,RW$8+SUMIFS(условия!56:56,условия!$7:$7,"&lt;="&amp;RW$8,условия!$8:$8,"&gt;="&amp;RW$8))</f>
        <v>44868</v>
      </c>
      <c r="RX47" s="13">
        <f>IF(RX$8="",0,RX$8+SUMIFS(условия!56:56,условия!$7:$7,"&lt;="&amp;RX$8,условия!$8:$8,"&gt;="&amp;RX$8))</f>
        <v>44869</v>
      </c>
      <c r="RY47" s="13">
        <f>IF(RY$8="",0,RY$8+SUMIFS(условия!56:56,условия!$7:$7,"&lt;="&amp;RY$8,условия!$8:$8,"&gt;="&amp;RY$8))</f>
        <v>44870</v>
      </c>
      <c r="RZ47" s="13">
        <f>IF(RZ$8="",0,RZ$8+SUMIFS(условия!56:56,условия!$7:$7,"&lt;="&amp;RZ$8,условия!$8:$8,"&gt;="&amp;RZ$8))</f>
        <v>44871</v>
      </c>
      <c r="SA47" s="13">
        <f>IF(SA$8="",0,SA$8+SUMIFS(условия!56:56,условия!$7:$7,"&lt;="&amp;SA$8,условия!$8:$8,"&gt;="&amp;SA$8))</f>
        <v>44872</v>
      </c>
      <c r="SB47" s="13">
        <f>IF(SB$8="",0,SB$8+SUMIFS(условия!56:56,условия!$7:$7,"&lt;="&amp;SB$8,условия!$8:$8,"&gt;="&amp;SB$8))</f>
        <v>44873</v>
      </c>
      <c r="SC47" s="13">
        <f>IF(SC$8="",0,SC$8+SUMIFS(условия!56:56,условия!$7:$7,"&lt;="&amp;SC$8,условия!$8:$8,"&gt;="&amp;SC$8))</f>
        <v>44874</v>
      </c>
      <c r="SD47" s="13">
        <f>IF(SD$8="",0,SD$8+SUMIFS(условия!56:56,условия!$7:$7,"&lt;="&amp;SD$8,условия!$8:$8,"&gt;="&amp;SD$8))</f>
        <v>44875</v>
      </c>
      <c r="SE47" s="13">
        <f>IF(SE$8="",0,SE$8+SUMIFS(условия!56:56,условия!$7:$7,"&lt;="&amp;SE$8,условия!$8:$8,"&gt;="&amp;SE$8))</f>
        <v>44876</v>
      </c>
      <c r="SF47" s="13">
        <f>IF(SF$8="",0,SF$8+SUMIFS(условия!56:56,условия!$7:$7,"&lt;="&amp;SF$8,условия!$8:$8,"&gt;="&amp;SF$8))</f>
        <v>44877</v>
      </c>
      <c r="SG47" s="13">
        <f>IF(SG$8="",0,SG$8+SUMIFS(условия!56:56,условия!$7:$7,"&lt;="&amp;SG$8,условия!$8:$8,"&gt;="&amp;SG$8))</f>
        <v>44878</v>
      </c>
      <c r="SH47" s="13">
        <f>IF(SH$8="",0,SH$8+SUMIFS(условия!56:56,условия!$7:$7,"&lt;="&amp;SH$8,условия!$8:$8,"&gt;="&amp;SH$8))</f>
        <v>44879</v>
      </c>
      <c r="SI47" s="13">
        <f>IF(SI$8="",0,SI$8+SUMIFS(условия!56:56,условия!$7:$7,"&lt;="&amp;SI$8,условия!$8:$8,"&gt;="&amp;SI$8))</f>
        <v>44880</v>
      </c>
      <c r="SJ47" s="13">
        <f>IF(SJ$8="",0,SJ$8+SUMIFS(условия!56:56,условия!$7:$7,"&lt;="&amp;SJ$8,условия!$8:$8,"&gt;="&amp;SJ$8))</f>
        <v>44881</v>
      </c>
      <c r="SK47" s="13">
        <f>IF(SK$8="",0,SK$8+SUMIFS(условия!56:56,условия!$7:$7,"&lt;="&amp;SK$8,условия!$8:$8,"&gt;="&amp;SK$8))</f>
        <v>44882</v>
      </c>
      <c r="SL47" s="13">
        <f>IF(SL$8="",0,SL$8+SUMIFS(условия!56:56,условия!$7:$7,"&lt;="&amp;SL$8,условия!$8:$8,"&gt;="&amp;SL$8))</f>
        <v>44883</v>
      </c>
      <c r="SM47" s="13">
        <f>IF(SM$8="",0,SM$8+SUMIFS(условия!56:56,условия!$7:$7,"&lt;="&amp;SM$8,условия!$8:$8,"&gt;="&amp;SM$8))</f>
        <v>44884</v>
      </c>
      <c r="SN47" s="13">
        <f>IF(SN$8="",0,SN$8+SUMIFS(условия!56:56,условия!$7:$7,"&lt;="&amp;SN$8,условия!$8:$8,"&gt;="&amp;SN$8))</f>
        <v>44885</v>
      </c>
      <c r="SO47" s="13">
        <f>IF(SO$8="",0,SO$8+SUMIFS(условия!56:56,условия!$7:$7,"&lt;="&amp;SO$8,условия!$8:$8,"&gt;="&amp;SO$8))</f>
        <v>44886</v>
      </c>
      <c r="SP47" s="13">
        <f>IF(SP$8="",0,SP$8+SUMIFS(условия!56:56,условия!$7:$7,"&lt;="&amp;SP$8,условия!$8:$8,"&gt;="&amp;SP$8))</f>
        <v>44887</v>
      </c>
      <c r="SQ47" s="13">
        <f>IF(SQ$8="",0,SQ$8+SUMIFS(условия!56:56,условия!$7:$7,"&lt;="&amp;SQ$8,условия!$8:$8,"&gt;="&amp;SQ$8))</f>
        <v>44888</v>
      </c>
      <c r="SR47" s="13">
        <f>IF(SR$8="",0,SR$8+SUMIFS(условия!56:56,условия!$7:$7,"&lt;="&amp;SR$8,условия!$8:$8,"&gt;="&amp;SR$8))</f>
        <v>44889</v>
      </c>
      <c r="SS47" s="13">
        <f>IF(SS$8="",0,SS$8+SUMIFS(условия!56:56,условия!$7:$7,"&lt;="&amp;SS$8,условия!$8:$8,"&gt;="&amp;SS$8))</f>
        <v>44890</v>
      </c>
      <c r="ST47" s="13">
        <f>IF(ST$8="",0,ST$8+SUMIFS(условия!56:56,условия!$7:$7,"&lt;="&amp;ST$8,условия!$8:$8,"&gt;="&amp;ST$8))</f>
        <v>44891</v>
      </c>
      <c r="SU47" s="13">
        <f>IF(SU$8="",0,SU$8+SUMIFS(условия!56:56,условия!$7:$7,"&lt;="&amp;SU$8,условия!$8:$8,"&gt;="&amp;SU$8))</f>
        <v>44892</v>
      </c>
      <c r="SV47" s="13">
        <f>IF(SV$8="",0,SV$8+SUMIFS(условия!56:56,условия!$7:$7,"&lt;="&amp;SV$8,условия!$8:$8,"&gt;="&amp;SV$8))</f>
        <v>44893</v>
      </c>
      <c r="SW47" s="13">
        <f>IF(SW$8="",0,SW$8+SUMIFS(условия!56:56,условия!$7:$7,"&lt;="&amp;SW$8,условия!$8:$8,"&gt;="&amp;SW$8))</f>
        <v>44894</v>
      </c>
      <c r="SX47" s="13">
        <f>IF(SX$8="",0,SX$8+SUMIFS(условия!56:56,условия!$7:$7,"&lt;="&amp;SX$8,условия!$8:$8,"&gt;="&amp;SX$8))</f>
        <v>44895</v>
      </c>
      <c r="SY47" s="13">
        <f>IF(SY$8="",0,SY$8+SUMIFS(условия!56:56,условия!$7:$7,"&lt;="&amp;SY$8,условия!$8:$8,"&gt;="&amp;SY$8))</f>
        <v>44896</v>
      </c>
      <c r="SZ47" s="13">
        <f>IF(SZ$8="",0,SZ$8+SUMIFS(условия!56:56,условия!$7:$7,"&lt;="&amp;SZ$8,условия!$8:$8,"&gt;="&amp;SZ$8))</f>
        <v>44897</v>
      </c>
      <c r="TA47" s="13">
        <f>IF(TA$8="",0,TA$8+SUMIFS(условия!56:56,условия!$7:$7,"&lt;="&amp;TA$8,условия!$8:$8,"&gt;="&amp;TA$8))</f>
        <v>44898</v>
      </c>
      <c r="TB47" s="13">
        <f>IF(TB$8="",0,TB$8+SUMIFS(условия!56:56,условия!$7:$7,"&lt;="&amp;TB$8,условия!$8:$8,"&gt;="&amp;TB$8))</f>
        <v>44899</v>
      </c>
      <c r="TC47" s="13">
        <f>IF(TC$8="",0,TC$8+SUMIFS(условия!56:56,условия!$7:$7,"&lt;="&amp;TC$8,условия!$8:$8,"&gt;="&amp;TC$8))</f>
        <v>44900</v>
      </c>
      <c r="TD47" s="13">
        <f>IF(TD$8="",0,TD$8+SUMIFS(условия!56:56,условия!$7:$7,"&lt;="&amp;TD$8,условия!$8:$8,"&gt;="&amp;TD$8))</f>
        <v>44901</v>
      </c>
      <c r="TE47" s="13">
        <f>IF(TE$8="",0,TE$8+SUMIFS(условия!56:56,условия!$7:$7,"&lt;="&amp;TE$8,условия!$8:$8,"&gt;="&amp;TE$8))</f>
        <v>44902</v>
      </c>
      <c r="TF47" s="13">
        <f>IF(TF$8="",0,TF$8+SUMIFS(условия!56:56,условия!$7:$7,"&lt;="&amp;TF$8,условия!$8:$8,"&gt;="&amp;TF$8))</f>
        <v>44903</v>
      </c>
      <c r="TG47" s="13">
        <f>IF(TG$8="",0,TG$8+SUMIFS(условия!56:56,условия!$7:$7,"&lt;="&amp;TG$8,условия!$8:$8,"&gt;="&amp;TG$8))</f>
        <v>44904</v>
      </c>
      <c r="TH47" s="13">
        <f>IF(TH$8="",0,TH$8+SUMIFS(условия!56:56,условия!$7:$7,"&lt;="&amp;TH$8,условия!$8:$8,"&gt;="&amp;TH$8))</f>
        <v>44905</v>
      </c>
      <c r="TI47" s="13">
        <f>IF(TI$8="",0,TI$8+SUMIFS(условия!56:56,условия!$7:$7,"&lt;="&amp;TI$8,условия!$8:$8,"&gt;="&amp;TI$8))</f>
        <v>44906</v>
      </c>
      <c r="TJ47" s="13">
        <f>IF(TJ$8="",0,TJ$8+SUMIFS(условия!56:56,условия!$7:$7,"&lt;="&amp;TJ$8,условия!$8:$8,"&gt;="&amp;TJ$8))</f>
        <v>44907</v>
      </c>
      <c r="TK47" s="13">
        <f>IF(TK$8="",0,TK$8+SUMIFS(условия!56:56,условия!$7:$7,"&lt;="&amp;TK$8,условия!$8:$8,"&gt;="&amp;TK$8))</f>
        <v>44908</v>
      </c>
      <c r="TL47" s="13">
        <f>IF(TL$8="",0,TL$8+SUMIFS(условия!56:56,условия!$7:$7,"&lt;="&amp;TL$8,условия!$8:$8,"&gt;="&amp;TL$8))</f>
        <v>44909</v>
      </c>
      <c r="TM47" s="13">
        <f>IF(TM$8="",0,TM$8+SUMIFS(условия!56:56,условия!$7:$7,"&lt;="&amp;TM$8,условия!$8:$8,"&gt;="&amp;TM$8))</f>
        <v>44910</v>
      </c>
      <c r="TN47" s="13">
        <f>IF(TN$8="",0,TN$8+SUMIFS(условия!56:56,условия!$7:$7,"&lt;="&amp;TN$8,условия!$8:$8,"&gt;="&amp;TN$8))</f>
        <v>44911</v>
      </c>
      <c r="TO47" s="13">
        <f>IF(TO$8="",0,TO$8+SUMIFS(условия!56:56,условия!$7:$7,"&lt;="&amp;TO$8,условия!$8:$8,"&gt;="&amp;TO$8))</f>
        <v>44912</v>
      </c>
      <c r="TP47" s="13">
        <f>IF(TP$8="",0,TP$8+SUMIFS(условия!56:56,условия!$7:$7,"&lt;="&amp;TP$8,условия!$8:$8,"&gt;="&amp;TP$8))</f>
        <v>44913</v>
      </c>
      <c r="TQ47" s="13">
        <f>IF(TQ$8="",0,TQ$8+SUMIFS(условия!56:56,условия!$7:$7,"&lt;="&amp;TQ$8,условия!$8:$8,"&gt;="&amp;TQ$8))</f>
        <v>44914</v>
      </c>
      <c r="TR47" s="13">
        <f>IF(TR$8="",0,TR$8+SUMIFS(условия!56:56,условия!$7:$7,"&lt;="&amp;TR$8,условия!$8:$8,"&gt;="&amp;TR$8))</f>
        <v>44915</v>
      </c>
      <c r="TS47" s="13">
        <f>IF(TS$8="",0,TS$8+SUMIFS(условия!56:56,условия!$7:$7,"&lt;="&amp;TS$8,условия!$8:$8,"&gt;="&amp;TS$8))</f>
        <v>44916</v>
      </c>
      <c r="TT47" s="13">
        <f>IF(TT$8="",0,TT$8+SUMIFS(условия!56:56,условия!$7:$7,"&lt;="&amp;TT$8,условия!$8:$8,"&gt;="&amp;TT$8))</f>
        <v>44917</v>
      </c>
      <c r="TU47" s="13">
        <f>IF(TU$8="",0,TU$8+SUMIFS(условия!56:56,условия!$7:$7,"&lt;="&amp;TU$8,условия!$8:$8,"&gt;="&amp;TU$8))</f>
        <v>44918</v>
      </c>
      <c r="TV47" s="13">
        <f>IF(TV$8="",0,TV$8+SUMIFS(условия!56:56,условия!$7:$7,"&lt;="&amp;TV$8,условия!$8:$8,"&gt;="&amp;TV$8))</f>
        <v>44919</v>
      </c>
      <c r="TW47" s="13">
        <f>IF(TW$8="",0,TW$8+SUMIFS(условия!56:56,условия!$7:$7,"&lt;="&amp;TW$8,условия!$8:$8,"&gt;="&amp;TW$8))</f>
        <v>44920</v>
      </c>
      <c r="TX47" s="13">
        <f>IF(TX$8="",0,TX$8+SUMIFS(условия!56:56,условия!$7:$7,"&lt;="&amp;TX$8,условия!$8:$8,"&gt;="&amp;TX$8))</f>
        <v>44921</v>
      </c>
      <c r="TY47" s="13">
        <f>IF(TY$8="",0,TY$8+SUMIFS(условия!56:56,условия!$7:$7,"&lt;="&amp;TY$8,условия!$8:$8,"&gt;="&amp;TY$8))</f>
        <v>44922</v>
      </c>
      <c r="TZ47" s="13">
        <f>IF(TZ$8="",0,TZ$8+SUMIFS(условия!56:56,условия!$7:$7,"&lt;="&amp;TZ$8,условия!$8:$8,"&gt;="&amp;TZ$8))</f>
        <v>44923</v>
      </c>
      <c r="UA47" s="13">
        <f>IF(UA$8="",0,UA$8+SUMIFS(условия!56:56,условия!$7:$7,"&lt;="&amp;UA$8,условия!$8:$8,"&gt;="&amp;UA$8))</f>
        <v>44924</v>
      </c>
      <c r="UB47" s="13">
        <f>IF(UB$8="",0,UB$8+SUMIFS(условия!56:56,условия!$7:$7,"&lt;="&amp;UB$8,условия!$8:$8,"&gt;="&amp;UB$8))</f>
        <v>44925</v>
      </c>
      <c r="UC47" s="13">
        <f>IF(UC$8="",0,UC$8+SUMIFS(условия!56:56,условия!$7:$7,"&lt;="&amp;UC$8,условия!$8:$8,"&gt;="&amp;UC$8))</f>
        <v>44926</v>
      </c>
      <c r="UD47" s="13">
        <f>IF(UD$8="",0,UD$8+SUMIFS(условия!56:56,условия!$7:$7,"&lt;="&amp;UD$8,условия!$8:$8,"&gt;="&amp;UD$8))</f>
        <v>44927</v>
      </c>
      <c r="UE47" s="13">
        <f>IF(UE$8="",0,UE$8+SUMIFS(условия!56:56,условия!$7:$7,"&lt;="&amp;UE$8,условия!$8:$8,"&gt;="&amp;UE$8))</f>
        <v>44928</v>
      </c>
      <c r="UF47" s="13">
        <f>IF(UF$8="",0,UF$8+SUMIFS(условия!56:56,условия!$7:$7,"&lt;="&amp;UF$8,условия!$8:$8,"&gt;="&amp;UF$8))</f>
        <v>44929</v>
      </c>
      <c r="UG47" s="13">
        <f>IF(UG$8="",0,UG$8+SUMIFS(условия!56:56,условия!$7:$7,"&lt;="&amp;UG$8,условия!$8:$8,"&gt;="&amp;UG$8))</f>
        <v>44930</v>
      </c>
      <c r="UH47" s="13">
        <f>IF(UH$8="",0,UH$8+SUMIFS(условия!56:56,условия!$7:$7,"&lt;="&amp;UH$8,условия!$8:$8,"&gt;="&amp;UH$8))</f>
        <v>44931</v>
      </c>
      <c r="UI47" s="13">
        <f>IF(UI$8="",0,UI$8+SUMIFS(условия!56:56,условия!$7:$7,"&lt;="&amp;UI$8,условия!$8:$8,"&gt;="&amp;UI$8))</f>
        <v>44932</v>
      </c>
      <c r="UJ47" s="13">
        <f>IF(UJ$8="",0,UJ$8+SUMIFS(условия!56:56,условия!$7:$7,"&lt;="&amp;UJ$8,условия!$8:$8,"&gt;="&amp;UJ$8))</f>
        <v>44933</v>
      </c>
      <c r="UK47" s="13">
        <f>IF(UK$8="",0,UK$8+SUMIFS(условия!56:56,условия!$7:$7,"&lt;="&amp;UK$8,условия!$8:$8,"&gt;="&amp;UK$8))</f>
        <v>44934</v>
      </c>
      <c r="UL47" s="13">
        <f>IF(UL$8="",0,UL$8+SUMIFS(условия!56:56,условия!$7:$7,"&lt;="&amp;UL$8,условия!$8:$8,"&gt;="&amp;UL$8))</f>
        <v>44935</v>
      </c>
      <c r="UM47" s="13">
        <f>IF(UM$8="",0,UM$8+SUMIFS(условия!56:56,условия!$7:$7,"&lt;="&amp;UM$8,условия!$8:$8,"&gt;="&amp;UM$8))</f>
        <v>44936</v>
      </c>
      <c r="UN47" s="13">
        <f>IF(UN$8="",0,UN$8+SUMIFS(условия!56:56,условия!$7:$7,"&lt;="&amp;UN$8,условия!$8:$8,"&gt;="&amp;UN$8))</f>
        <v>44937</v>
      </c>
      <c r="UO47" s="13">
        <f>IF(UO$8="",0,UO$8+SUMIFS(условия!56:56,условия!$7:$7,"&lt;="&amp;UO$8,условия!$8:$8,"&gt;="&amp;UO$8))</f>
        <v>44938</v>
      </c>
      <c r="UP47" s="13">
        <f>IF(UP$8="",0,UP$8+SUMIFS(условия!56:56,условия!$7:$7,"&lt;="&amp;UP$8,условия!$8:$8,"&gt;="&amp;UP$8))</f>
        <v>44939</v>
      </c>
      <c r="UQ47" s="13">
        <f>IF(UQ$8="",0,UQ$8+SUMIFS(условия!56:56,условия!$7:$7,"&lt;="&amp;UQ$8,условия!$8:$8,"&gt;="&amp;UQ$8))</f>
        <v>44940</v>
      </c>
      <c r="UR47" s="13">
        <f>IF(UR$8="",0,UR$8+SUMIFS(условия!56:56,условия!$7:$7,"&lt;="&amp;UR$8,условия!$8:$8,"&gt;="&amp;UR$8))</f>
        <v>44941</v>
      </c>
      <c r="US47" s="13">
        <f>IF(US$8="",0,US$8+SUMIFS(условия!56:56,условия!$7:$7,"&lt;="&amp;US$8,условия!$8:$8,"&gt;="&amp;US$8))</f>
        <v>44942</v>
      </c>
      <c r="UT47" s="13">
        <f>IF(UT$8="",0,UT$8+SUMIFS(условия!56:56,условия!$7:$7,"&lt;="&amp;UT$8,условия!$8:$8,"&gt;="&amp;UT$8))</f>
        <v>44943</v>
      </c>
      <c r="UU47" s="13">
        <f>IF(UU$8="",0,UU$8+SUMIFS(условия!56:56,условия!$7:$7,"&lt;="&amp;UU$8,условия!$8:$8,"&gt;="&amp;UU$8))</f>
        <v>44944</v>
      </c>
      <c r="UV47" s="13">
        <f>IF(UV$8="",0,UV$8+SUMIFS(условия!56:56,условия!$7:$7,"&lt;="&amp;UV$8,условия!$8:$8,"&gt;="&amp;UV$8))</f>
        <v>44945</v>
      </c>
      <c r="UW47" s="13">
        <f>IF(UW$8="",0,UW$8+SUMIFS(условия!56:56,условия!$7:$7,"&lt;="&amp;UW$8,условия!$8:$8,"&gt;="&amp;UW$8))</f>
        <v>44946</v>
      </c>
      <c r="UX47" s="13">
        <f>IF(UX$8="",0,UX$8+SUMIFS(условия!56:56,условия!$7:$7,"&lt;="&amp;UX$8,условия!$8:$8,"&gt;="&amp;UX$8))</f>
        <v>44947</v>
      </c>
      <c r="UY47" s="13">
        <f>IF(UY$8="",0,UY$8+SUMIFS(условия!56:56,условия!$7:$7,"&lt;="&amp;UY$8,условия!$8:$8,"&gt;="&amp;UY$8))</f>
        <v>44948</v>
      </c>
      <c r="UZ47" s="13">
        <f>IF(UZ$8="",0,UZ$8+SUMIFS(условия!56:56,условия!$7:$7,"&lt;="&amp;UZ$8,условия!$8:$8,"&gt;="&amp;UZ$8))</f>
        <v>44949</v>
      </c>
      <c r="VA47" s="13">
        <f>IF(VA$8="",0,VA$8+SUMIFS(условия!56:56,условия!$7:$7,"&lt;="&amp;VA$8,условия!$8:$8,"&gt;="&amp;VA$8))</f>
        <v>44950</v>
      </c>
      <c r="VB47" s="13">
        <f>IF(VB$8="",0,VB$8+SUMIFS(условия!56:56,условия!$7:$7,"&lt;="&amp;VB$8,условия!$8:$8,"&gt;="&amp;VB$8))</f>
        <v>44951</v>
      </c>
      <c r="VC47" s="13">
        <f>IF(VC$8="",0,VC$8+SUMIFS(условия!56:56,условия!$7:$7,"&lt;="&amp;VC$8,условия!$8:$8,"&gt;="&amp;VC$8))</f>
        <v>44952</v>
      </c>
      <c r="VD47" s="13">
        <f>IF(VD$8="",0,VD$8+SUMIFS(условия!56:56,условия!$7:$7,"&lt;="&amp;VD$8,условия!$8:$8,"&gt;="&amp;VD$8))</f>
        <v>44953</v>
      </c>
      <c r="VE47" s="13">
        <f>IF(VE$8="",0,VE$8+SUMIFS(условия!56:56,условия!$7:$7,"&lt;="&amp;VE$8,условия!$8:$8,"&gt;="&amp;VE$8))</f>
        <v>44954</v>
      </c>
      <c r="VF47" s="13">
        <f>IF(VF$8="",0,VF$8+SUMIFS(условия!56:56,условия!$7:$7,"&lt;="&amp;VF$8,условия!$8:$8,"&gt;="&amp;VF$8))</f>
        <v>44955</v>
      </c>
      <c r="VG47" s="13">
        <f>IF(VG$8="",0,VG$8+SUMIFS(условия!56:56,условия!$7:$7,"&lt;="&amp;VG$8,условия!$8:$8,"&gt;="&amp;VG$8))</f>
        <v>44956</v>
      </c>
      <c r="VH47" s="13">
        <f>IF(VH$8="",0,VH$8+SUMIFS(условия!56:56,условия!$7:$7,"&lt;="&amp;VH$8,условия!$8:$8,"&gt;="&amp;VH$8))</f>
        <v>44957</v>
      </c>
      <c r="VI47" s="13">
        <f>IF(VI$8="",0,VI$8+SUMIFS(условия!56:56,условия!$7:$7,"&lt;="&amp;VI$8,условия!$8:$8,"&gt;="&amp;VI$8))</f>
        <v>44958</v>
      </c>
      <c r="VJ47" s="13">
        <f>IF(VJ$8="",0,VJ$8+SUMIFS(условия!56:56,условия!$7:$7,"&lt;="&amp;VJ$8,условия!$8:$8,"&gt;="&amp;VJ$8))</f>
        <v>44959</v>
      </c>
      <c r="VK47" s="13">
        <f>IF(VK$8="",0,VK$8+SUMIFS(условия!56:56,условия!$7:$7,"&lt;="&amp;VK$8,условия!$8:$8,"&gt;="&amp;VK$8))</f>
        <v>44960</v>
      </c>
      <c r="VL47" s="13">
        <f>IF(VL$8="",0,VL$8+SUMIFS(условия!56:56,условия!$7:$7,"&lt;="&amp;VL$8,условия!$8:$8,"&gt;="&amp;VL$8))</f>
        <v>44961</v>
      </c>
      <c r="VM47" s="13">
        <f>IF(VM$8="",0,VM$8+SUMIFS(условия!56:56,условия!$7:$7,"&lt;="&amp;VM$8,условия!$8:$8,"&gt;="&amp;VM$8))</f>
        <v>44962</v>
      </c>
      <c r="VN47" s="13">
        <f>IF(VN$8="",0,VN$8+SUMIFS(условия!56:56,условия!$7:$7,"&lt;="&amp;VN$8,условия!$8:$8,"&gt;="&amp;VN$8))</f>
        <v>44963</v>
      </c>
      <c r="VO47" s="13">
        <f>IF(VO$8="",0,VO$8+SUMIFS(условия!56:56,условия!$7:$7,"&lt;="&amp;VO$8,условия!$8:$8,"&gt;="&amp;VO$8))</f>
        <v>44964</v>
      </c>
      <c r="VP47" s="13">
        <f>IF(VP$8="",0,VP$8+SUMIFS(условия!56:56,условия!$7:$7,"&lt;="&amp;VP$8,условия!$8:$8,"&gt;="&amp;VP$8))</f>
        <v>44965</v>
      </c>
      <c r="VQ47" s="13">
        <f>IF(VQ$8="",0,VQ$8+SUMIFS(условия!56:56,условия!$7:$7,"&lt;="&amp;VQ$8,условия!$8:$8,"&gt;="&amp;VQ$8))</f>
        <v>44966</v>
      </c>
      <c r="VR47" s="13">
        <f>IF(VR$8="",0,VR$8+SUMIFS(условия!56:56,условия!$7:$7,"&lt;="&amp;VR$8,условия!$8:$8,"&gt;="&amp;VR$8))</f>
        <v>44967</v>
      </c>
      <c r="VS47" s="13">
        <f>IF(VS$8="",0,VS$8+SUMIFS(условия!56:56,условия!$7:$7,"&lt;="&amp;VS$8,условия!$8:$8,"&gt;="&amp;VS$8))</f>
        <v>44968</v>
      </c>
      <c r="VT47" s="13">
        <f>IF(VT$8="",0,VT$8+SUMIFS(условия!56:56,условия!$7:$7,"&lt;="&amp;VT$8,условия!$8:$8,"&gt;="&amp;VT$8))</f>
        <v>44969</v>
      </c>
      <c r="VU47" s="13">
        <f>IF(VU$8="",0,VU$8+SUMIFS(условия!56:56,условия!$7:$7,"&lt;="&amp;VU$8,условия!$8:$8,"&gt;="&amp;VU$8))</f>
        <v>44970</v>
      </c>
      <c r="VV47" s="13">
        <f>IF(VV$8="",0,VV$8+SUMIFS(условия!56:56,условия!$7:$7,"&lt;="&amp;VV$8,условия!$8:$8,"&gt;="&amp;VV$8))</f>
        <v>44971</v>
      </c>
      <c r="VW47" s="13">
        <f>IF(VW$8="",0,VW$8+SUMIFS(условия!56:56,условия!$7:$7,"&lt;="&amp;VW$8,условия!$8:$8,"&gt;="&amp;VW$8))</f>
        <v>44972</v>
      </c>
      <c r="VX47" s="13">
        <f>IF(VX$8="",0,VX$8+SUMIFS(условия!56:56,условия!$7:$7,"&lt;="&amp;VX$8,условия!$8:$8,"&gt;="&amp;VX$8))</f>
        <v>44973</v>
      </c>
      <c r="VY47" s="13">
        <f>IF(VY$8="",0,VY$8+SUMIFS(условия!56:56,условия!$7:$7,"&lt;="&amp;VY$8,условия!$8:$8,"&gt;="&amp;VY$8))</f>
        <v>44974</v>
      </c>
      <c r="VZ47" s="13">
        <f>IF(VZ$8="",0,VZ$8+SUMIFS(условия!56:56,условия!$7:$7,"&lt;="&amp;VZ$8,условия!$8:$8,"&gt;="&amp;VZ$8))</f>
        <v>44975</v>
      </c>
      <c r="WA47" s="13">
        <f>IF(WA$8="",0,WA$8+SUMIFS(условия!56:56,условия!$7:$7,"&lt;="&amp;WA$8,условия!$8:$8,"&gt;="&amp;WA$8))</f>
        <v>44976</v>
      </c>
      <c r="WB47" s="13">
        <f>IF(WB$8="",0,WB$8+SUMIFS(условия!56:56,условия!$7:$7,"&lt;="&amp;WB$8,условия!$8:$8,"&gt;="&amp;WB$8))</f>
        <v>44977</v>
      </c>
      <c r="WC47" s="13">
        <f>IF(WC$8="",0,WC$8+SUMIFS(условия!56:56,условия!$7:$7,"&lt;="&amp;WC$8,условия!$8:$8,"&gt;="&amp;WC$8))</f>
        <v>44978</v>
      </c>
      <c r="WD47" s="13">
        <f>IF(WD$8="",0,WD$8+SUMIFS(условия!56:56,условия!$7:$7,"&lt;="&amp;WD$8,условия!$8:$8,"&gt;="&amp;WD$8))</f>
        <v>44979</v>
      </c>
      <c r="WE47" s="13">
        <f>IF(WE$8="",0,WE$8+SUMIFS(условия!56:56,условия!$7:$7,"&lt;="&amp;WE$8,условия!$8:$8,"&gt;="&amp;WE$8))</f>
        <v>44980</v>
      </c>
      <c r="WF47" s="13">
        <f>IF(WF$8="",0,WF$8+SUMIFS(условия!56:56,условия!$7:$7,"&lt;="&amp;WF$8,условия!$8:$8,"&gt;="&amp;WF$8))</f>
        <v>44981</v>
      </c>
      <c r="WG47" s="13">
        <f>IF(WG$8="",0,WG$8+SUMIFS(условия!56:56,условия!$7:$7,"&lt;="&amp;WG$8,условия!$8:$8,"&gt;="&amp;WG$8))</f>
        <v>44982</v>
      </c>
      <c r="WH47" s="13">
        <f>IF(WH$8="",0,WH$8+SUMIFS(условия!56:56,условия!$7:$7,"&lt;="&amp;WH$8,условия!$8:$8,"&gt;="&amp;WH$8))</f>
        <v>44983</v>
      </c>
      <c r="WI47" s="13">
        <f>IF(WI$8="",0,WI$8+SUMIFS(условия!56:56,условия!$7:$7,"&lt;="&amp;WI$8,условия!$8:$8,"&gt;="&amp;WI$8))</f>
        <v>44984</v>
      </c>
      <c r="WJ47" s="13">
        <f>IF(WJ$8="",0,WJ$8+SUMIFS(условия!56:56,условия!$7:$7,"&lt;="&amp;WJ$8,условия!$8:$8,"&gt;="&amp;WJ$8))</f>
        <v>44985</v>
      </c>
      <c r="WK47" s="13">
        <f>IF(WK$8="",0,WK$8+SUMIFS(условия!56:56,условия!$7:$7,"&lt;="&amp;WK$8,условия!$8:$8,"&gt;="&amp;WK$8))</f>
        <v>44986</v>
      </c>
      <c r="WL47" s="13">
        <f>IF(WL$8="",0,WL$8+SUMIFS(условия!56:56,условия!$7:$7,"&lt;="&amp;WL$8,условия!$8:$8,"&gt;="&amp;WL$8))</f>
        <v>44987</v>
      </c>
      <c r="WM47" s="13">
        <f>IF(WM$8="",0,WM$8+SUMIFS(условия!56:56,условия!$7:$7,"&lt;="&amp;WM$8,условия!$8:$8,"&gt;="&amp;WM$8))</f>
        <v>44988</v>
      </c>
      <c r="WN47" s="13">
        <f>IF(WN$8="",0,WN$8+SUMIFS(условия!56:56,условия!$7:$7,"&lt;="&amp;WN$8,условия!$8:$8,"&gt;="&amp;WN$8))</f>
        <v>44989</v>
      </c>
      <c r="WO47" s="13">
        <f>IF(WO$8="",0,WO$8+SUMIFS(условия!56:56,условия!$7:$7,"&lt;="&amp;WO$8,условия!$8:$8,"&gt;="&amp;WO$8))</f>
        <v>44990</v>
      </c>
      <c r="WP47" s="13">
        <f>IF(WP$8="",0,WP$8+SUMIFS(условия!56:56,условия!$7:$7,"&lt;="&amp;WP$8,условия!$8:$8,"&gt;="&amp;WP$8))</f>
        <v>44991</v>
      </c>
      <c r="WQ47" s="13">
        <f>IF(WQ$8="",0,WQ$8+SUMIFS(условия!56:56,условия!$7:$7,"&lt;="&amp;WQ$8,условия!$8:$8,"&gt;="&amp;WQ$8))</f>
        <v>44992</v>
      </c>
      <c r="WR47" s="13">
        <f>IF(WR$8="",0,WR$8+SUMIFS(условия!56:56,условия!$7:$7,"&lt;="&amp;WR$8,условия!$8:$8,"&gt;="&amp;WR$8))</f>
        <v>44993</v>
      </c>
      <c r="WS47" s="13">
        <f>IF(WS$8="",0,WS$8+SUMIFS(условия!56:56,условия!$7:$7,"&lt;="&amp;WS$8,условия!$8:$8,"&gt;="&amp;WS$8))</f>
        <v>44994</v>
      </c>
      <c r="WT47" s="13">
        <f>IF(WT$8="",0,WT$8+SUMIFS(условия!56:56,условия!$7:$7,"&lt;="&amp;WT$8,условия!$8:$8,"&gt;="&amp;WT$8))</f>
        <v>44995</v>
      </c>
      <c r="WU47" s="13">
        <f>IF(WU$8="",0,WU$8+SUMIFS(условия!56:56,условия!$7:$7,"&lt;="&amp;WU$8,условия!$8:$8,"&gt;="&amp;WU$8))</f>
        <v>44996</v>
      </c>
      <c r="WV47" s="13">
        <f>IF(WV$8="",0,WV$8+SUMIFS(условия!56:56,условия!$7:$7,"&lt;="&amp;WV$8,условия!$8:$8,"&gt;="&amp;WV$8))</f>
        <v>44997</v>
      </c>
      <c r="WW47" s="13">
        <f>IF(WW$8="",0,WW$8+SUMIFS(условия!56:56,условия!$7:$7,"&lt;="&amp;WW$8,условия!$8:$8,"&gt;="&amp;WW$8))</f>
        <v>44998</v>
      </c>
      <c r="WX47" s="13">
        <f>IF(WX$8="",0,WX$8+SUMIFS(условия!56:56,условия!$7:$7,"&lt;="&amp;WX$8,условия!$8:$8,"&gt;="&amp;WX$8))</f>
        <v>44999</v>
      </c>
      <c r="WY47" s="13">
        <f>IF(WY$8="",0,WY$8+SUMIFS(условия!56:56,условия!$7:$7,"&lt;="&amp;WY$8,условия!$8:$8,"&gt;="&amp;WY$8))</f>
        <v>45000</v>
      </c>
      <c r="WZ47" s="13">
        <f>IF(WZ$8="",0,WZ$8+SUMIFS(условия!56:56,условия!$7:$7,"&lt;="&amp;WZ$8,условия!$8:$8,"&gt;="&amp;WZ$8))</f>
        <v>45001</v>
      </c>
      <c r="XA47" s="13">
        <f>IF(XA$8="",0,XA$8+SUMIFS(условия!56:56,условия!$7:$7,"&lt;="&amp;XA$8,условия!$8:$8,"&gt;="&amp;XA$8))</f>
        <v>45002</v>
      </c>
      <c r="XB47" s="13">
        <f>IF(XB$8="",0,XB$8+SUMIFS(условия!56:56,условия!$7:$7,"&lt;="&amp;XB$8,условия!$8:$8,"&gt;="&amp;XB$8))</f>
        <v>45003</v>
      </c>
      <c r="XC47" s="13">
        <f>IF(XC$8="",0,XC$8+SUMIFS(условия!56:56,условия!$7:$7,"&lt;="&amp;XC$8,условия!$8:$8,"&gt;="&amp;XC$8))</f>
        <v>45004</v>
      </c>
      <c r="XD47" s="13">
        <f>IF(XD$8="",0,XD$8+SUMIFS(условия!56:56,условия!$7:$7,"&lt;="&amp;XD$8,условия!$8:$8,"&gt;="&amp;XD$8))</f>
        <v>45005</v>
      </c>
      <c r="XE47" s="13">
        <f>IF(XE$8="",0,XE$8+SUMIFS(условия!56:56,условия!$7:$7,"&lt;="&amp;XE$8,условия!$8:$8,"&gt;="&amp;XE$8))</f>
        <v>45006</v>
      </c>
      <c r="XF47" s="13">
        <f>IF(XF$8="",0,XF$8+SUMIFS(условия!56:56,условия!$7:$7,"&lt;="&amp;XF$8,условия!$8:$8,"&gt;="&amp;XF$8))</f>
        <v>45007</v>
      </c>
      <c r="XG47" s="13">
        <f>IF(XG$8="",0,XG$8+SUMIFS(условия!56:56,условия!$7:$7,"&lt;="&amp;XG$8,условия!$8:$8,"&gt;="&amp;XG$8))</f>
        <v>45008</v>
      </c>
      <c r="XH47" s="13">
        <f>IF(XH$8="",0,XH$8+SUMIFS(условия!56:56,условия!$7:$7,"&lt;="&amp;XH$8,условия!$8:$8,"&gt;="&amp;XH$8))</f>
        <v>45009</v>
      </c>
      <c r="XI47" s="13">
        <f>IF(XI$8="",0,XI$8+SUMIFS(условия!56:56,условия!$7:$7,"&lt;="&amp;XI$8,условия!$8:$8,"&gt;="&amp;XI$8))</f>
        <v>45010</v>
      </c>
      <c r="XJ47" s="13">
        <f>IF(XJ$8="",0,XJ$8+SUMIFS(условия!56:56,условия!$7:$7,"&lt;="&amp;XJ$8,условия!$8:$8,"&gt;="&amp;XJ$8))</f>
        <v>45011</v>
      </c>
      <c r="XK47" s="13">
        <f>IF(XK$8="",0,XK$8+SUMIFS(условия!56:56,условия!$7:$7,"&lt;="&amp;XK$8,условия!$8:$8,"&gt;="&amp;XK$8))</f>
        <v>45012</v>
      </c>
      <c r="XL47" s="13">
        <f>IF(XL$8="",0,XL$8+SUMIFS(условия!56:56,условия!$7:$7,"&lt;="&amp;XL$8,условия!$8:$8,"&gt;="&amp;XL$8))</f>
        <v>45013</v>
      </c>
      <c r="XM47" s="13">
        <f>IF(XM$8="",0,XM$8+SUMIFS(условия!56:56,условия!$7:$7,"&lt;="&amp;XM$8,условия!$8:$8,"&gt;="&amp;XM$8))</f>
        <v>45014</v>
      </c>
      <c r="XN47" s="13">
        <f>IF(XN$8="",0,XN$8+SUMIFS(условия!56:56,условия!$7:$7,"&lt;="&amp;XN$8,условия!$8:$8,"&gt;="&amp;XN$8))</f>
        <v>45015</v>
      </c>
      <c r="XO47" s="13">
        <f>IF(XO$8="",0,XO$8+SUMIFS(условия!56:56,условия!$7:$7,"&lt;="&amp;XO$8,условия!$8:$8,"&gt;="&amp;XO$8))</f>
        <v>45016</v>
      </c>
      <c r="XP47" s="13">
        <f>IF(XP$8="",0,XP$8+SUMIFS(условия!56:56,условия!$7:$7,"&lt;="&amp;XP$8,условия!$8:$8,"&gt;="&amp;XP$8))</f>
        <v>45017</v>
      </c>
      <c r="XQ47" s="13">
        <f>IF(XQ$8="",0,XQ$8+SUMIFS(условия!56:56,условия!$7:$7,"&lt;="&amp;XQ$8,условия!$8:$8,"&gt;="&amp;XQ$8))</f>
        <v>45018</v>
      </c>
      <c r="XR47" s="13">
        <f>IF(XR$8="",0,XR$8+SUMIFS(условия!56:56,условия!$7:$7,"&lt;="&amp;XR$8,условия!$8:$8,"&gt;="&amp;XR$8))</f>
        <v>45019</v>
      </c>
      <c r="XS47" s="13">
        <f>IF(XS$8="",0,XS$8+SUMIFS(условия!56:56,условия!$7:$7,"&lt;="&amp;XS$8,условия!$8:$8,"&gt;="&amp;XS$8))</f>
        <v>45020</v>
      </c>
      <c r="XT47" s="13">
        <f>IF(XT$8="",0,XT$8+SUMIFS(условия!56:56,условия!$7:$7,"&lt;="&amp;XT$8,условия!$8:$8,"&gt;="&amp;XT$8))</f>
        <v>45021</v>
      </c>
      <c r="XU47" s="13">
        <f>IF(XU$8="",0,XU$8+SUMIFS(условия!56:56,условия!$7:$7,"&lt;="&amp;XU$8,условия!$8:$8,"&gt;="&amp;XU$8))</f>
        <v>45022</v>
      </c>
      <c r="XV47" s="13">
        <f>IF(XV$8="",0,XV$8+SUMIFS(условия!56:56,условия!$7:$7,"&lt;="&amp;XV$8,условия!$8:$8,"&gt;="&amp;XV$8))</f>
        <v>45023</v>
      </c>
      <c r="XW47" s="13">
        <f>IF(XW$8="",0,XW$8+SUMIFS(условия!56:56,условия!$7:$7,"&lt;="&amp;XW$8,условия!$8:$8,"&gt;="&amp;XW$8))</f>
        <v>45024</v>
      </c>
      <c r="XX47" s="13">
        <f>IF(XX$8="",0,XX$8+SUMIFS(условия!56:56,условия!$7:$7,"&lt;="&amp;XX$8,условия!$8:$8,"&gt;="&amp;XX$8))</f>
        <v>45025</v>
      </c>
      <c r="XY47" s="13">
        <f>IF(XY$8="",0,XY$8+SUMIFS(условия!56:56,условия!$7:$7,"&lt;="&amp;XY$8,условия!$8:$8,"&gt;="&amp;XY$8))</f>
        <v>45026</v>
      </c>
      <c r="XZ47" s="13">
        <f>IF(XZ$8="",0,XZ$8+SUMIFS(условия!56:56,условия!$7:$7,"&lt;="&amp;XZ$8,условия!$8:$8,"&gt;="&amp;XZ$8))</f>
        <v>45027</v>
      </c>
      <c r="YA47" s="13">
        <f>IF(YA$8="",0,YA$8+SUMIFS(условия!56:56,условия!$7:$7,"&lt;="&amp;YA$8,условия!$8:$8,"&gt;="&amp;YA$8))</f>
        <v>45028</v>
      </c>
      <c r="YB47" s="13">
        <f>IF(YB$8="",0,YB$8+SUMIFS(условия!56:56,условия!$7:$7,"&lt;="&amp;YB$8,условия!$8:$8,"&gt;="&amp;YB$8))</f>
        <v>45029</v>
      </c>
      <c r="YC47" s="13">
        <f>IF(YC$8="",0,YC$8+SUMIFS(условия!56:56,условия!$7:$7,"&lt;="&amp;YC$8,условия!$8:$8,"&gt;="&amp;YC$8))</f>
        <v>45030</v>
      </c>
      <c r="YD47" s="13">
        <f>IF(YD$8="",0,YD$8+SUMIFS(условия!56:56,условия!$7:$7,"&lt;="&amp;YD$8,условия!$8:$8,"&gt;="&amp;YD$8))</f>
        <v>45031</v>
      </c>
      <c r="YE47" s="13">
        <f>IF(YE$8="",0,YE$8+SUMIFS(условия!56:56,условия!$7:$7,"&lt;="&amp;YE$8,условия!$8:$8,"&gt;="&amp;YE$8))</f>
        <v>45032</v>
      </c>
      <c r="YF47" s="13">
        <f>IF(YF$8="",0,YF$8+SUMIFS(условия!56:56,условия!$7:$7,"&lt;="&amp;YF$8,условия!$8:$8,"&gt;="&amp;YF$8))</f>
        <v>45033</v>
      </c>
      <c r="YG47" s="13">
        <f>IF(YG$8="",0,YG$8+SUMIFS(условия!56:56,условия!$7:$7,"&lt;="&amp;YG$8,условия!$8:$8,"&gt;="&amp;YG$8))</f>
        <v>45034</v>
      </c>
      <c r="YH47" s="13">
        <f>IF(YH$8="",0,YH$8+SUMIFS(условия!56:56,условия!$7:$7,"&lt;="&amp;YH$8,условия!$8:$8,"&gt;="&amp;YH$8))</f>
        <v>45035</v>
      </c>
      <c r="YI47" s="13">
        <f>IF(YI$8="",0,YI$8+SUMIFS(условия!56:56,условия!$7:$7,"&lt;="&amp;YI$8,условия!$8:$8,"&gt;="&amp;YI$8))</f>
        <v>45036</v>
      </c>
      <c r="YJ47" s="13">
        <f>IF(YJ$8="",0,YJ$8+SUMIFS(условия!56:56,условия!$7:$7,"&lt;="&amp;YJ$8,условия!$8:$8,"&gt;="&amp;YJ$8))</f>
        <v>45037</v>
      </c>
      <c r="YK47" s="13">
        <f>IF(YK$8="",0,YK$8+SUMIFS(условия!56:56,условия!$7:$7,"&lt;="&amp;YK$8,условия!$8:$8,"&gt;="&amp;YK$8))</f>
        <v>45038</v>
      </c>
      <c r="YL47" s="13">
        <f>IF(YL$8="",0,YL$8+SUMIFS(условия!56:56,условия!$7:$7,"&lt;="&amp;YL$8,условия!$8:$8,"&gt;="&amp;YL$8))</f>
        <v>45039</v>
      </c>
      <c r="YM47" s="13">
        <f>IF(YM$8="",0,YM$8+SUMIFS(условия!56:56,условия!$7:$7,"&lt;="&amp;YM$8,условия!$8:$8,"&gt;="&amp;YM$8))</f>
        <v>45040</v>
      </c>
      <c r="YN47" s="13">
        <f>IF(YN$8="",0,YN$8+SUMIFS(условия!56:56,условия!$7:$7,"&lt;="&amp;YN$8,условия!$8:$8,"&gt;="&amp;YN$8))</f>
        <v>45041</v>
      </c>
      <c r="YO47" s="13">
        <f>IF(YO$8="",0,YO$8+SUMIFS(условия!56:56,условия!$7:$7,"&lt;="&amp;YO$8,условия!$8:$8,"&gt;="&amp;YO$8))</f>
        <v>45042</v>
      </c>
      <c r="YP47" s="13">
        <f>IF(YP$8="",0,YP$8+SUMIFS(условия!56:56,условия!$7:$7,"&lt;="&amp;YP$8,условия!$8:$8,"&gt;="&amp;YP$8))</f>
        <v>45043</v>
      </c>
      <c r="YQ47" s="13">
        <f>IF(YQ$8="",0,YQ$8+SUMIFS(условия!56:56,условия!$7:$7,"&lt;="&amp;YQ$8,условия!$8:$8,"&gt;="&amp;YQ$8))</f>
        <v>45044</v>
      </c>
      <c r="YR47" s="13">
        <f>IF(YR$8="",0,YR$8+SUMIFS(условия!56:56,условия!$7:$7,"&lt;="&amp;YR$8,условия!$8:$8,"&gt;="&amp;YR$8))</f>
        <v>45045</v>
      </c>
      <c r="YS47" s="13">
        <f>IF(YS$8="",0,YS$8+SUMIFS(условия!56:56,условия!$7:$7,"&lt;="&amp;YS$8,условия!$8:$8,"&gt;="&amp;YS$8))</f>
        <v>45046</v>
      </c>
      <c r="YT47" s="13">
        <f>IF(YT$8="",0,YT$8+SUMIFS(условия!56:56,условия!$7:$7,"&lt;="&amp;YT$8,условия!$8:$8,"&gt;="&amp;YT$8))</f>
        <v>45047</v>
      </c>
      <c r="YU47" s="13">
        <f>IF(YU$8="",0,YU$8+SUMIFS(условия!56:56,условия!$7:$7,"&lt;="&amp;YU$8,условия!$8:$8,"&gt;="&amp;YU$8))</f>
        <v>45048</v>
      </c>
      <c r="YV47" s="13">
        <f>IF(YV$8="",0,YV$8+SUMIFS(условия!56:56,условия!$7:$7,"&lt;="&amp;YV$8,условия!$8:$8,"&gt;="&amp;YV$8))</f>
        <v>45049</v>
      </c>
      <c r="YW47" s="13">
        <f>IF(YW$8="",0,YW$8+SUMIFS(условия!56:56,условия!$7:$7,"&lt;="&amp;YW$8,условия!$8:$8,"&gt;="&amp;YW$8))</f>
        <v>45050</v>
      </c>
      <c r="YX47" s="13">
        <f>IF(YX$8="",0,YX$8+SUMIFS(условия!56:56,условия!$7:$7,"&lt;="&amp;YX$8,условия!$8:$8,"&gt;="&amp;YX$8))</f>
        <v>45051</v>
      </c>
      <c r="YY47" s="13">
        <f>IF(YY$8="",0,YY$8+SUMIFS(условия!56:56,условия!$7:$7,"&lt;="&amp;YY$8,условия!$8:$8,"&gt;="&amp;YY$8))</f>
        <v>45052</v>
      </c>
      <c r="YZ47" s="13">
        <f>IF(YZ$8="",0,YZ$8+SUMIFS(условия!56:56,условия!$7:$7,"&lt;="&amp;YZ$8,условия!$8:$8,"&gt;="&amp;YZ$8))</f>
        <v>45053</v>
      </c>
      <c r="ZA47" s="13">
        <f>IF(ZA$8="",0,ZA$8+SUMIFS(условия!56:56,условия!$7:$7,"&lt;="&amp;ZA$8,условия!$8:$8,"&gt;="&amp;ZA$8))</f>
        <v>45054</v>
      </c>
      <c r="ZB47" s="13">
        <f>IF(ZB$8="",0,ZB$8+SUMIFS(условия!56:56,условия!$7:$7,"&lt;="&amp;ZB$8,условия!$8:$8,"&gt;="&amp;ZB$8))</f>
        <v>45055</v>
      </c>
      <c r="ZC47" s="13">
        <f>IF(ZC$8="",0,ZC$8+SUMIFS(условия!56:56,условия!$7:$7,"&lt;="&amp;ZC$8,условия!$8:$8,"&gt;="&amp;ZC$8))</f>
        <v>45056</v>
      </c>
      <c r="ZD47" s="13">
        <f>IF(ZD$8="",0,ZD$8+SUMIFS(условия!56:56,условия!$7:$7,"&lt;="&amp;ZD$8,условия!$8:$8,"&gt;="&amp;ZD$8))</f>
        <v>45057</v>
      </c>
      <c r="ZE47" s="13">
        <f>IF(ZE$8="",0,ZE$8+SUMIFS(условия!56:56,условия!$7:$7,"&lt;="&amp;ZE$8,условия!$8:$8,"&gt;="&amp;ZE$8))</f>
        <v>45058</v>
      </c>
      <c r="ZF47" s="13">
        <f>IF(ZF$8="",0,ZF$8+SUMIFS(условия!56:56,условия!$7:$7,"&lt;="&amp;ZF$8,условия!$8:$8,"&gt;="&amp;ZF$8))</f>
        <v>45059</v>
      </c>
      <c r="ZG47" s="13">
        <f>IF(ZG$8="",0,ZG$8+SUMIFS(условия!56:56,условия!$7:$7,"&lt;="&amp;ZG$8,условия!$8:$8,"&gt;="&amp;ZG$8))</f>
        <v>45060</v>
      </c>
      <c r="ZH47" s="13">
        <f>IF(ZH$8="",0,ZH$8+SUMIFS(условия!56:56,условия!$7:$7,"&lt;="&amp;ZH$8,условия!$8:$8,"&gt;="&amp;ZH$8))</f>
        <v>45061</v>
      </c>
      <c r="ZI47" s="13">
        <f>IF(ZI$8="",0,ZI$8+SUMIFS(условия!56:56,условия!$7:$7,"&lt;="&amp;ZI$8,условия!$8:$8,"&gt;="&amp;ZI$8))</f>
        <v>45062</v>
      </c>
      <c r="ZJ47" s="13">
        <f>IF(ZJ$8="",0,ZJ$8+SUMIFS(условия!56:56,условия!$7:$7,"&lt;="&amp;ZJ$8,условия!$8:$8,"&gt;="&amp;ZJ$8))</f>
        <v>45063</v>
      </c>
      <c r="ZK47" s="13">
        <f>IF(ZK$8="",0,ZK$8+SUMIFS(условия!56:56,условия!$7:$7,"&lt;="&amp;ZK$8,условия!$8:$8,"&gt;="&amp;ZK$8))</f>
        <v>45064</v>
      </c>
      <c r="ZL47" s="13">
        <f>IF(ZL$8="",0,ZL$8+SUMIFS(условия!56:56,условия!$7:$7,"&lt;="&amp;ZL$8,условия!$8:$8,"&gt;="&amp;ZL$8))</f>
        <v>45065</v>
      </c>
      <c r="ZM47" s="13">
        <f>IF(ZM$8="",0,ZM$8+SUMIFS(условия!56:56,условия!$7:$7,"&lt;="&amp;ZM$8,условия!$8:$8,"&gt;="&amp;ZM$8))</f>
        <v>45066</v>
      </c>
      <c r="ZN47" s="13">
        <f>IF(ZN$8="",0,ZN$8+SUMIFS(условия!56:56,условия!$7:$7,"&lt;="&amp;ZN$8,условия!$8:$8,"&gt;="&amp;ZN$8))</f>
        <v>45067</v>
      </c>
      <c r="ZO47" s="13">
        <f>IF(ZO$8="",0,ZO$8+SUMIFS(условия!56:56,условия!$7:$7,"&lt;="&amp;ZO$8,условия!$8:$8,"&gt;="&amp;ZO$8))</f>
        <v>45068</v>
      </c>
      <c r="ZP47" s="13">
        <f>IF(ZP$8="",0,ZP$8+SUMIFS(условия!56:56,условия!$7:$7,"&lt;="&amp;ZP$8,условия!$8:$8,"&gt;="&amp;ZP$8))</f>
        <v>45069</v>
      </c>
      <c r="ZQ47" s="13">
        <f>IF(ZQ$8="",0,ZQ$8+SUMIFS(условия!56:56,условия!$7:$7,"&lt;="&amp;ZQ$8,условия!$8:$8,"&gt;="&amp;ZQ$8))</f>
        <v>45070</v>
      </c>
      <c r="ZR47" s="13">
        <f>IF(ZR$8="",0,ZR$8+SUMIFS(условия!56:56,условия!$7:$7,"&lt;="&amp;ZR$8,условия!$8:$8,"&gt;="&amp;ZR$8))</f>
        <v>45071</v>
      </c>
      <c r="ZS47" s="13">
        <f>IF(ZS$8="",0,ZS$8+SUMIFS(условия!56:56,условия!$7:$7,"&lt;="&amp;ZS$8,условия!$8:$8,"&gt;="&amp;ZS$8))</f>
        <v>45072</v>
      </c>
      <c r="ZT47" s="13">
        <f>IF(ZT$8="",0,ZT$8+SUMIFS(условия!56:56,условия!$7:$7,"&lt;="&amp;ZT$8,условия!$8:$8,"&gt;="&amp;ZT$8))</f>
        <v>45073</v>
      </c>
      <c r="ZU47" s="13">
        <f>IF(ZU$8="",0,ZU$8+SUMIFS(условия!56:56,условия!$7:$7,"&lt;="&amp;ZU$8,условия!$8:$8,"&gt;="&amp;ZU$8))</f>
        <v>45074</v>
      </c>
      <c r="ZV47" s="13">
        <f>IF(ZV$8="",0,ZV$8+SUMIFS(условия!56:56,условия!$7:$7,"&lt;="&amp;ZV$8,условия!$8:$8,"&gt;="&amp;ZV$8))</f>
        <v>45075</v>
      </c>
      <c r="ZW47" s="13">
        <f>IF(ZW$8="",0,ZW$8+SUMIFS(условия!56:56,условия!$7:$7,"&lt;="&amp;ZW$8,условия!$8:$8,"&gt;="&amp;ZW$8))</f>
        <v>45076</v>
      </c>
      <c r="ZX47" s="13">
        <f>IF(ZX$8="",0,ZX$8+SUMIFS(условия!56:56,условия!$7:$7,"&lt;="&amp;ZX$8,условия!$8:$8,"&gt;="&amp;ZX$8))</f>
        <v>45077</v>
      </c>
      <c r="ZY47" s="13">
        <f>IF(ZY$8="",0,ZY$8+SUMIFS(условия!56:56,условия!$7:$7,"&lt;="&amp;ZY$8,условия!$8:$8,"&gt;="&amp;ZY$8))</f>
        <v>45078</v>
      </c>
      <c r="ZZ47" s="13">
        <f>IF(ZZ$8="",0,ZZ$8+SUMIFS(условия!56:56,условия!$7:$7,"&lt;="&amp;ZZ$8,условия!$8:$8,"&gt;="&amp;ZZ$8))</f>
        <v>45079</v>
      </c>
      <c r="AAA47" s="13">
        <f>IF(AAA$8="",0,AAA$8+SUMIFS(условия!56:56,условия!$7:$7,"&lt;="&amp;AAA$8,условия!$8:$8,"&gt;="&amp;AAA$8))</f>
        <v>45080</v>
      </c>
      <c r="AAB47" s="13">
        <f>IF(AAB$8="",0,AAB$8+SUMIFS(условия!56:56,условия!$7:$7,"&lt;="&amp;AAB$8,условия!$8:$8,"&gt;="&amp;AAB$8))</f>
        <v>45081</v>
      </c>
      <c r="AAC47" s="13">
        <f>IF(AAC$8="",0,AAC$8+SUMIFS(условия!56:56,условия!$7:$7,"&lt;="&amp;AAC$8,условия!$8:$8,"&gt;="&amp;AAC$8))</f>
        <v>45082</v>
      </c>
      <c r="AAD47" s="13">
        <f>IF(AAD$8="",0,AAD$8+SUMIFS(условия!56:56,условия!$7:$7,"&lt;="&amp;AAD$8,условия!$8:$8,"&gt;="&amp;AAD$8))</f>
        <v>45083</v>
      </c>
      <c r="AAE47" s="13">
        <f>IF(AAE$8="",0,AAE$8+SUMIFS(условия!56:56,условия!$7:$7,"&lt;="&amp;AAE$8,условия!$8:$8,"&gt;="&amp;AAE$8))</f>
        <v>45084</v>
      </c>
      <c r="AAF47" s="13">
        <f>IF(AAF$8="",0,AAF$8+SUMIFS(условия!56:56,условия!$7:$7,"&lt;="&amp;AAF$8,условия!$8:$8,"&gt;="&amp;AAF$8))</f>
        <v>45085</v>
      </c>
      <c r="AAG47" s="13">
        <f>IF(AAG$8="",0,AAG$8+SUMIFS(условия!56:56,условия!$7:$7,"&lt;="&amp;AAG$8,условия!$8:$8,"&gt;="&amp;AAG$8))</f>
        <v>45086</v>
      </c>
      <c r="AAH47" s="13">
        <f>IF(AAH$8="",0,AAH$8+SUMIFS(условия!56:56,условия!$7:$7,"&lt;="&amp;AAH$8,условия!$8:$8,"&gt;="&amp;AAH$8))</f>
        <v>45087</v>
      </c>
      <c r="AAI47" s="13">
        <f>IF(AAI$8="",0,AAI$8+SUMIFS(условия!56:56,условия!$7:$7,"&lt;="&amp;AAI$8,условия!$8:$8,"&gt;="&amp;AAI$8))</f>
        <v>45088</v>
      </c>
      <c r="AAJ47" s="13">
        <f>IF(AAJ$8="",0,AAJ$8+SUMIFS(условия!56:56,условия!$7:$7,"&lt;="&amp;AAJ$8,условия!$8:$8,"&gt;="&amp;AAJ$8))</f>
        <v>45089</v>
      </c>
      <c r="AAK47" s="13">
        <f>IF(AAK$8="",0,AAK$8+SUMIFS(условия!56:56,условия!$7:$7,"&lt;="&amp;AAK$8,условия!$8:$8,"&gt;="&amp;AAK$8))</f>
        <v>45090</v>
      </c>
      <c r="AAL47" s="13">
        <f>IF(AAL$8="",0,AAL$8+SUMIFS(условия!56:56,условия!$7:$7,"&lt;="&amp;AAL$8,условия!$8:$8,"&gt;="&amp;AAL$8))</f>
        <v>45091</v>
      </c>
      <c r="AAM47" s="13">
        <f>IF(AAM$8="",0,AAM$8+SUMIFS(условия!56:56,условия!$7:$7,"&lt;="&amp;AAM$8,условия!$8:$8,"&gt;="&amp;AAM$8))</f>
        <v>45092</v>
      </c>
      <c r="AAN47" s="13">
        <f>IF(AAN$8="",0,AAN$8+SUMIFS(условия!56:56,условия!$7:$7,"&lt;="&amp;AAN$8,условия!$8:$8,"&gt;="&amp;AAN$8))</f>
        <v>45093</v>
      </c>
      <c r="AAO47" s="13">
        <f>IF(AAO$8="",0,AAO$8+SUMIFS(условия!56:56,условия!$7:$7,"&lt;="&amp;AAO$8,условия!$8:$8,"&gt;="&amp;AAO$8))</f>
        <v>45094</v>
      </c>
      <c r="AAP47" s="13">
        <f>IF(AAP$8="",0,AAP$8+SUMIFS(условия!56:56,условия!$7:$7,"&lt;="&amp;AAP$8,условия!$8:$8,"&gt;="&amp;AAP$8))</f>
        <v>45095</v>
      </c>
      <c r="AAQ47" s="13">
        <f>IF(AAQ$8="",0,AAQ$8+SUMIFS(условия!56:56,условия!$7:$7,"&lt;="&amp;AAQ$8,условия!$8:$8,"&gt;="&amp;AAQ$8))</f>
        <v>45096</v>
      </c>
      <c r="AAR47" s="13">
        <f>IF(AAR$8="",0,AAR$8+SUMIFS(условия!56:56,условия!$7:$7,"&lt;="&amp;AAR$8,условия!$8:$8,"&gt;="&amp;AAR$8))</f>
        <v>45097</v>
      </c>
      <c r="AAS47" s="13">
        <f>IF(AAS$8="",0,AAS$8+SUMIFS(условия!56:56,условия!$7:$7,"&lt;="&amp;AAS$8,условия!$8:$8,"&gt;="&amp;AAS$8))</f>
        <v>45098</v>
      </c>
      <c r="AAT47" s="13">
        <f>IF(AAT$8="",0,AAT$8+SUMIFS(условия!56:56,условия!$7:$7,"&lt;="&amp;AAT$8,условия!$8:$8,"&gt;="&amp;AAT$8))</f>
        <v>45099</v>
      </c>
      <c r="AAU47" s="13">
        <f>IF(AAU$8="",0,AAU$8+SUMIFS(условия!56:56,условия!$7:$7,"&lt;="&amp;AAU$8,условия!$8:$8,"&gt;="&amp;AAU$8))</f>
        <v>45100</v>
      </c>
      <c r="AAV47" s="13">
        <f>IF(AAV$8="",0,AAV$8+SUMIFS(условия!56:56,условия!$7:$7,"&lt;="&amp;AAV$8,условия!$8:$8,"&gt;="&amp;AAV$8))</f>
        <v>45101</v>
      </c>
      <c r="AAW47" s="13">
        <f>IF(AAW$8="",0,AAW$8+SUMIFS(условия!56:56,условия!$7:$7,"&lt;="&amp;AAW$8,условия!$8:$8,"&gt;="&amp;AAW$8))</f>
        <v>45102</v>
      </c>
      <c r="AAX47" s="13">
        <f>IF(AAX$8="",0,AAX$8+SUMIFS(условия!56:56,условия!$7:$7,"&lt;="&amp;AAX$8,условия!$8:$8,"&gt;="&amp;AAX$8))</f>
        <v>45103</v>
      </c>
      <c r="AAY47" s="13">
        <f>IF(AAY$8="",0,AAY$8+SUMIFS(условия!56:56,условия!$7:$7,"&lt;="&amp;AAY$8,условия!$8:$8,"&gt;="&amp;AAY$8))</f>
        <v>45104</v>
      </c>
      <c r="AAZ47" s="13">
        <f>IF(AAZ$8="",0,AAZ$8+SUMIFS(условия!56:56,условия!$7:$7,"&lt;="&amp;AAZ$8,условия!$8:$8,"&gt;="&amp;AAZ$8))</f>
        <v>45105</v>
      </c>
      <c r="ABA47" s="13">
        <f>IF(ABA$8="",0,ABA$8+SUMIFS(условия!56:56,условия!$7:$7,"&lt;="&amp;ABA$8,условия!$8:$8,"&gt;="&amp;ABA$8))</f>
        <v>45106</v>
      </c>
      <c r="ABB47" s="13">
        <f>IF(ABB$8="",0,ABB$8+SUMIFS(условия!56:56,условия!$7:$7,"&lt;="&amp;ABB$8,условия!$8:$8,"&gt;="&amp;ABB$8))</f>
        <v>45107</v>
      </c>
      <c r="ABC47" s="13">
        <f>IF(ABC$8="",0,ABC$8+SUMIFS(условия!56:56,условия!$7:$7,"&lt;="&amp;ABC$8,условия!$8:$8,"&gt;="&amp;ABC$8))</f>
        <v>45108</v>
      </c>
      <c r="ABD47" s="13">
        <f>IF(ABD$8="",0,ABD$8+SUMIFS(условия!56:56,условия!$7:$7,"&lt;="&amp;ABD$8,условия!$8:$8,"&gt;="&amp;ABD$8))</f>
        <v>45109</v>
      </c>
      <c r="ABE47" s="13">
        <f>IF(ABE$8="",0,ABE$8+SUMIFS(условия!56:56,условия!$7:$7,"&lt;="&amp;ABE$8,условия!$8:$8,"&gt;="&amp;ABE$8))</f>
        <v>45110</v>
      </c>
      <c r="ABF47" s="13">
        <f>IF(ABF$8="",0,ABF$8+SUMIFS(условия!56:56,условия!$7:$7,"&lt;="&amp;ABF$8,условия!$8:$8,"&gt;="&amp;ABF$8))</f>
        <v>45111</v>
      </c>
      <c r="ABG47" s="13">
        <f>IF(ABG$8="",0,ABG$8+SUMIFS(условия!56:56,условия!$7:$7,"&lt;="&amp;ABG$8,условия!$8:$8,"&gt;="&amp;ABG$8))</f>
        <v>45112</v>
      </c>
      <c r="ABH47" s="13">
        <f>IF(ABH$8="",0,ABH$8+SUMIFS(условия!56:56,условия!$7:$7,"&lt;="&amp;ABH$8,условия!$8:$8,"&gt;="&amp;ABH$8))</f>
        <v>45113</v>
      </c>
      <c r="ABI47" s="13">
        <f>IF(ABI$8="",0,ABI$8+SUMIFS(условия!56:56,условия!$7:$7,"&lt;="&amp;ABI$8,условия!$8:$8,"&gt;="&amp;ABI$8))</f>
        <v>45114</v>
      </c>
      <c r="ABJ47" s="13">
        <f>IF(ABJ$8="",0,ABJ$8+SUMIFS(условия!56:56,условия!$7:$7,"&lt;="&amp;ABJ$8,условия!$8:$8,"&gt;="&amp;ABJ$8))</f>
        <v>45115</v>
      </c>
      <c r="ABK47" s="13">
        <f>IF(ABK$8="",0,ABK$8+SUMIFS(условия!56:56,условия!$7:$7,"&lt;="&amp;ABK$8,условия!$8:$8,"&gt;="&amp;ABK$8))</f>
        <v>45116</v>
      </c>
      <c r="ABL47" s="13">
        <f>IF(ABL$8="",0,ABL$8+SUMIFS(условия!56:56,условия!$7:$7,"&lt;="&amp;ABL$8,условия!$8:$8,"&gt;="&amp;ABL$8))</f>
        <v>45117</v>
      </c>
      <c r="ABM47" s="13">
        <f>IF(ABM$8="",0,ABM$8+SUMIFS(условия!56:56,условия!$7:$7,"&lt;="&amp;ABM$8,условия!$8:$8,"&gt;="&amp;ABM$8))</f>
        <v>45118</v>
      </c>
      <c r="ABN47" s="13">
        <f>IF(ABN$8="",0,ABN$8+SUMIFS(условия!56:56,условия!$7:$7,"&lt;="&amp;ABN$8,условия!$8:$8,"&gt;="&amp;ABN$8))</f>
        <v>45119</v>
      </c>
      <c r="ABO47" s="13">
        <f>IF(ABO$8="",0,ABO$8+SUMIFS(условия!56:56,условия!$7:$7,"&lt;="&amp;ABO$8,условия!$8:$8,"&gt;="&amp;ABO$8))</f>
        <v>45120</v>
      </c>
      <c r="ABP47" s="13">
        <f>IF(ABP$8="",0,ABP$8+SUMIFS(условия!56:56,условия!$7:$7,"&lt;="&amp;ABP$8,условия!$8:$8,"&gt;="&amp;ABP$8))</f>
        <v>45121</v>
      </c>
      <c r="ABQ47" s="13">
        <f>IF(ABQ$8="",0,ABQ$8+SUMIFS(условия!56:56,условия!$7:$7,"&lt;="&amp;ABQ$8,условия!$8:$8,"&gt;="&amp;ABQ$8))</f>
        <v>45122</v>
      </c>
      <c r="ABR47" s="13">
        <f>IF(ABR$8="",0,ABR$8+SUMIFS(условия!56:56,условия!$7:$7,"&lt;="&amp;ABR$8,условия!$8:$8,"&gt;="&amp;ABR$8))</f>
        <v>45123</v>
      </c>
      <c r="ABS47" s="13">
        <f>IF(ABS$8="",0,ABS$8+SUMIFS(условия!56:56,условия!$7:$7,"&lt;="&amp;ABS$8,условия!$8:$8,"&gt;="&amp;ABS$8))</f>
        <v>45124</v>
      </c>
      <c r="ABT47" s="13">
        <f>IF(ABT$8="",0,ABT$8+SUMIFS(условия!56:56,условия!$7:$7,"&lt;="&amp;ABT$8,условия!$8:$8,"&gt;="&amp;ABT$8))</f>
        <v>45125</v>
      </c>
      <c r="ABU47" s="13">
        <f>IF(ABU$8="",0,ABU$8+SUMIFS(условия!56:56,условия!$7:$7,"&lt;="&amp;ABU$8,условия!$8:$8,"&gt;="&amp;ABU$8))</f>
        <v>45126</v>
      </c>
      <c r="ABV47" s="13">
        <f>IF(ABV$8="",0,ABV$8+SUMIFS(условия!56:56,условия!$7:$7,"&lt;="&amp;ABV$8,условия!$8:$8,"&gt;="&amp;ABV$8))</f>
        <v>45127</v>
      </c>
      <c r="ABW47" s="13">
        <f>IF(ABW$8="",0,ABW$8+SUMIFS(условия!56:56,условия!$7:$7,"&lt;="&amp;ABW$8,условия!$8:$8,"&gt;="&amp;ABW$8))</f>
        <v>45128</v>
      </c>
      <c r="ABX47" s="13">
        <f>IF(ABX$8="",0,ABX$8+SUMIFS(условия!56:56,условия!$7:$7,"&lt;="&amp;ABX$8,условия!$8:$8,"&gt;="&amp;ABX$8))</f>
        <v>45129</v>
      </c>
      <c r="ABY47" s="13">
        <f>IF(ABY$8="",0,ABY$8+SUMIFS(условия!56:56,условия!$7:$7,"&lt;="&amp;ABY$8,условия!$8:$8,"&gt;="&amp;ABY$8))</f>
        <v>45130</v>
      </c>
      <c r="ABZ47" s="13">
        <f>IF(ABZ$8="",0,ABZ$8+SUMIFS(условия!56:56,условия!$7:$7,"&lt;="&amp;ABZ$8,условия!$8:$8,"&gt;="&amp;ABZ$8))</f>
        <v>45131</v>
      </c>
      <c r="ACA47" s="13">
        <f>IF(ACA$8="",0,ACA$8+SUMIFS(условия!56:56,условия!$7:$7,"&lt;="&amp;ACA$8,условия!$8:$8,"&gt;="&amp;ACA$8))</f>
        <v>45132</v>
      </c>
      <c r="ACB47" s="13">
        <f>IF(ACB$8="",0,ACB$8+SUMIFS(условия!56:56,условия!$7:$7,"&lt;="&amp;ACB$8,условия!$8:$8,"&gt;="&amp;ACB$8))</f>
        <v>45133</v>
      </c>
      <c r="ACC47" s="13">
        <f>IF(ACC$8="",0,ACC$8+SUMIFS(условия!56:56,условия!$7:$7,"&lt;="&amp;ACC$8,условия!$8:$8,"&gt;="&amp;ACC$8))</f>
        <v>45134</v>
      </c>
      <c r="ACD47" s="13">
        <f>IF(ACD$8="",0,ACD$8+SUMIFS(условия!56:56,условия!$7:$7,"&lt;="&amp;ACD$8,условия!$8:$8,"&gt;="&amp;ACD$8))</f>
        <v>45135</v>
      </c>
      <c r="ACE47" s="13">
        <f>IF(ACE$8="",0,ACE$8+SUMIFS(условия!56:56,условия!$7:$7,"&lt;="&amp;ACE$8,условия!$8:$8,"&gt;="&amp;ACE$8))</f>
        <v>45136</v>
      </c>
      <c r="ACF47" s="13">
        <f>IF(ACF$8="",0,ACF$8+SUMIFS(условия!56:56,условия!$7:$7,"&lt;="&amp;ACF$8,условия!$8:$8,"&gt;="&amp;ACF$8))</f>
        <v>45137</v>
      </c>
      <c r="ACG47" s="13">
        <f>IF(ACG$8="",0,ACG$8+SUMIFS(условия!56:56,условия!$7:$7,"&lt;="&amp;ACG$8,условия!$8:$8,"&gt;="&amp;ACG$8))</f>
        <v>45138</v>
      </c>
      <c r="ACH47" s="13">
        <f>IF(ACH$8="",0,ACH$8+SUMIFS(условия!56:56,условия!$7:$7,"&lt;="&amp;ACH$8,условия!$8:$8,"&gt;="&amp;ACH$8))</f>
        <v>45139</v>
      </c>
      <c r="ACI47" s="13">
        <f>IF(ACI$8="",0,ACI$8+SUMIFS(условия!56:56,условия!$7:$7,"&lt;="&amp;ACI$8,условия!$8:$8,"&gt;="&amp;ACI$8))</f>
        <v>45140</v>
      </c>
      <c r="ACJ47" s="13">
        <f>IF(ACJ$8="",0,ACJ$8+SUMIFS(условия!56:56,условия!$7:$7,"&lt;="&amp;ACJ$8,условия!$8:$8,"&gt;="&amp;ACJ$8))</f>
        <v>45141</v>
      </c>
      <c r="ACK47" s="13">
        <f>IF(ACK$8="",0,ACK$8+SUMIFS(условия!56:56,условия!$7:$7,"&lt;="&amp;ACK$8,условия!$8:$8,"&gt;="&amp;ACK$8))</f>
        <v>45142</v>
      </c>
      <c r="ACL47" s="13">
        <f>IF(ACL$8="",0,ACL$8+SUMIFS(условия!56:56,условия!$7:$7,"&lt;="&amp;ACL$8,условия!$8:$8,"&gt;="&amp;ACL$8))</f>
        <v>45143</v>
      </c>
      <c r="ACM47" s="13">
        <f>IF(ACM$8="",0,ACM$8+SUMIFS(условия!56:56,условия!$7:$7,"&lt;="&amp;ACM$8,условия!$8:$8,"&gt;="&amp;ACM$8))</f>
        <v>45144</v>
      </c>
      <c r="ACN47" s="13">
        <f>IF(ACN$8="",0,ACN$8+SUMIFS(условия!56:56,условия!$7:$7,"&lt;="&amp;ACN$8,условия!$8:$8,"&gt;="&amp;ACN$8))</f>
        <v>45145</v>
      </c>
      <c r="ACO47" s="13">
        <f>IF(ACO$8="",0,ACO$8+SUMIFS(условия!56:56,условия!$7:$7,"&lt;="&amp;ACO$8,условия!$8:$8,"&gt;="&amp;ACO$8))</f>
        <v>45146</v>
      </c>
      <c r="ACP47" s="13">
        <f>IF(ACP$8="",0,ACP$8+SUMIFS(условия!56:56,условия!$7:$7,"&lt;="&amp;ACP$8,условия!$8:$8,"&gt;="&amp;ACP$8))</f>
        <v>45147</v>
      </c>
      <c r="ACQ47" s="13">
        <f>IF(ACQ$8="",0,ACQ$8+SUMIFS(условия!56:56,условия!$7:$7,"&lt;="&amp;ACQ$8,условия!$8:$8,"&gt;="&amp;ACQ$8))</f>
        <v>45148</v>
      </c>
      <c r="ACR47" s="13">
        <f>IF(ACR$8="",0,ACR$8+SUMIFS(условия!56:56,условия!$7:$7,"&lt;="&amp;ACR$8,условия!$8:$8,"&gt;="&amp;ACR$8))</f>
        <v>45149</v>
      </c>
      <c r="ACS47" s="13">
        <f>IF(ACS$8="",0,ACS$8+SUMIFS(условия!56:56,условия!$7:$7,"&lt;="&amp;ACS$8,условия!$8:$8,"&gt;="&amp;ACS$8))</f>
        <v>45150</v>
      </c>
      <c r="ACT47" s="13">
        <f>IF(ACT$8="",0,ACT$8+SUMIFS(условия!56:56,условия!$7:$7,"&lt;="&amp;ACT$8,условия!$8:$8,"&gt;="&amp;ACT$8))</f>
        <v>45151</v>
      </c>
      <c r="ACU47" s="13">
        <f>IF(ACU$8="",0,ACU$8+SUMIFS(условия!56:56,условия!$7:$7,"&lt;="&amp;ACU$8,условия!$8:$8,"&gt;="&amp;ACU$8))</f>
        <v>45152</v>
      </c>
      <c r="ACV47" s="13">
        <f>IF(ACV$8="",0,ACV$8+SUMIFS(условия!56:56,условия!$7:$7,"&lt;="&amp;ACV$8,условия!$8:$8,"&gt;="&amp;ACV$8))</f>
        <v>45153</v>
      </c>
      <c r="ACW47" s="13">
        <f>IF(ACW$8="",0,ACW$8+SUMIFS(условия!56:56,условия!$7:$7,"&lt;="&amp;ACW$8,условия!$8:$8,"&gt;="&amp;ACW$8))</f>
        <v>45154</v>
      </c>
      <c r="ACX47" s="13">
        <f>IF(ACX$8="",0,ACX$8+SUMIFS(условия!56:56,условия!$7:$7,"&lt;="&amp;ACX$8,условия!$8:$8,"&gt;="&amp;ACX$8))</f>
        <v>45155</v>
      </c>
      <c r="ACY47" s="13">
        <f>IF(ACY$8="",0,ACY$8+SUMIFS(условия!56:56,условия!$7:$7,"&lt;="&amp;ACY$8,условия!$8:$8,"&gt;="&amp;ACY$8))</f>
        <v>45156</v>
      </c>
      <c r="ACZ47" s="13">
        <f>IF(ACZ$8="",0,ACZ$8+SUMIFS(условия!56:56,условия!$7:$7,"&lt;="&amp;ACZ$8,условия!$8:$8,"&gt;="&amp;ACZ$8))</f>
        <v>45157</v>
      </c>
      <c r="ADA47" s="13">
        <f>IF(ADA$8="",0,ADA$8+SUMIFS(условия!56:56,условия!$7:$7,"&lt;="&amp;ADA$8,условия!$8:$8,"&gt;="&amp;ADA$8))</f>
        <v>45158</v>
      </c>
      <c r="ADB47" s="13">
        <f>IF(ADB$8="",0,ADB$8+SUMIFS(условия!56:56,условия!$7:$7,"&lt;="&amp;ADB$8,условия!$8:$8,"&gt;="&amp;ADB$8))</f>
        <v>45159</v>
      </c>
      <c r="ADC47" s="13">
        <f>IF(ADC$8="",0,ADC$8+SUMIFS(условия!56:56,условия!$7:$7,"&lt;="&amp;ADC$8,условия!$8:$8,"&gt;="&amp;ADC$8))</f>
        <v>45160</v>
      </c>
      <c r="ADD47" s="13">
        <f>IF(ADD$8="",0,ADD$8+SUMIFS(условия!56:56,условия!$7:$7,"&lt;="&amp;ADD$8,условия!$8:$8,"&gt;="&amp;ADD$8))</f>
        <v>45161</v>
      </c>
      <c r="ADE47" s="13">
        <f>IF(ADE$8="",0,ADE$8+SUMIFS(условия!56:56,условия!$7:$7,"&lt;="&amp;ADE$8,условия!$8:$8,"&gt;="&amp;ADE$8))</f>
        <v>45162</v>
      </c>
      <c r="ADF47" s="13">
        <f>IF(ADF$8="",0,ADF$8+SUMIFS(условия!56:56,условия!$7:$7,"&lt;="&amp;ADF$8,условия!$8:$8,"&gt;="&amp;ADF$8))</f>
        <v>45163</v>
      </c>
      <c r="ADG47" s="13">
        <f>IF(ADG$8="",0,ADG$8+SUMIFS(условия!56:56,условия!$7:$7,"&lt;="&amp;ADG$8,условия!$8:$8,"&gt;="&amp;ADG$8))</f>
        <v>45164</v>
      </c>
      <c r="ADH47" s="13">
        <f>IF(ADH$8="",0,ADH$8+SUMIFS(условия!56:56,условия!$7:$7,"&lt;="&amp;ADH$8,условия!$8:$8,"&gt;="&amp;ADH$8))</f>
        <v>45165</v>
      </c>
      <c r="ADI47" s="13">
        <f>IF(ADI$8="",0,ADI$8+SUMIFS(условия!56:56,условия!$7:$7,"&lt;="&amp;ADI$8,условия!$8:$8,"&gt;="&amp;ADI$8))</f>
        <v>45166</v>
      </c>
      <c r="ADJ47" s="13">
        <f>IF(ADJ$8="",0,ADJ$8+SUMIFS(условия!56:56,условия!$7:$7,"&lt;="&amp;ADJ$8,условия!$8:$8,"&gt;="&amp;ADJ$8))</f>
        <v>45167</v>
      </c>
      <c r="ADK47" s="13">
        <f>IF(ADK$8="",0,ADK$8+SUMIFS(условия!56:56,условия!$7:$7,"&lt;="&amp;ADK$8,условия!$8:$8,"&gt;="&amp;ADK$8))</f>
        <v>45168</v>
      </c>
      <c r="ADL47" s="13">
        <f>IF(ADL$8="",0,ADL$8+SUMIFS(условия!56:56,условия!$7:$7,"&lt;="&amp;ADL$8,условия!$8:$8,"&gt;="&amp;ADL$8))</f>
        <v>45169</v>
      </c>
      <c r="ADM47" s="13">
        <f>IF(ADM$8="",0,ADM$8+SUMIFS(условия!56:56,условия!$7:$7,"&lt;="&amp;ADM$8,условия!$8:$8,"&gt;="&amp;ADM$8))</f>
        <v>45170</v>
      </c>
      <c r="ADN47" s="13">
        <f>IF(ADN$8="",0,ADN$8+SUMIFS(условия!56:56,условия!$7:$7,"&lt;="&amp;ADN$8,условия!$8:$8,"&gt;="&amp;ADN$8))</f>
        <v>45171</v>
      </c>
      <c r="ADO47" s="13">
        <f>IF(ADO$8="",0,ADO$8+SUMIFS(условия!56:56,условия!$7:$7,"&lt;="&amp;ADO$8,условия!$8:$8,"&gt;="&amp;ADO$8))</f>
        <v>45172</v>
      </c>
      <c r="ADP47" s="13">
        <f>IF(ADP$8="",0,ADP$8+SUMIFS(условия!56:56,условия!$7:$7,"&lt;="&amp;ADP$8,условия!$8:$8,"&gt;="&amp;ADP$8))</f>
        <v>45173</v>
      </c>
      <c r="ADQ47" s="13">
        <f>IF(ADQ$8="",0,ADQ$8+SUMIFS(условия!56:56,условия!$7:$7,"&lt;="&amp;ADQ$8,условия!$8:$8,"&gt;="&amp;ADQ$8))</f>
        <v>45174</v>
      </c>
      <c r="ADR47" s="13">
        <f>IF(ADR$8="",0,ADR$8+SUMIFS(условия!56:56,условия!$7:$7,"&lt;="&amp;ADR$8,условия!$8:$8,"&gt;="&amp;ADR$8))</f>
        <v>45175</v>
      </c>
      <c r="ADS47" s="13">
        <f>IF(ADS$8="",0,ADS$8+SUMIFS(условия!56:56,условия!$7:$7,"&lt;="&amp;ADS$8,условия!$8:$8,"&gt;="&amp;ADS$8))</f>
        <v>45176</v>
      </c>
      <c r="ADT47" s="13">
        <f>IF(ADT$8="",0,ADT$8+SUMIFS(условия!56:56,условия!$7:$7,"&lt;="&amp;ADT$8,условия!$8:$8,"&gt;="&amp;ADT$8))</f>
        <v>45177</v>
      </c>
      <c r="ADU47" s="13">
        <f>IF(ADU$8="",0,ADU$8+SUMIFS(условия!56:56,условия!$7:$7,"&lt;="&amp;ADU$8,условия!$8:$8,"&gt;="&amp;ADU$8))</f>
        <v>45178</v>
      </c>
      <c r="ADV47" s="13">
        <f>IF(ADV$8="",0,ADV$8+SUMIFS(условия!56:56,условия!$7:$7,"&lt;="&amp;ADV$8,условия!$8:$8,"&gt;="&amp;ADV$8))</f>
        <v>45179</v>
      </c>
      <c r="ADW47" s="13">
        <f>IF(ADW$8="",0,ADW$8+SUMIFS(условия!56:56,условия!$7:$7,"&lt;="&amp;ADW$8,условия!$8:$8,"&gt;="&amp;ADW$8))</f>
        <v>45180</v>
      </c>
      <c r="ADX47" s="13">
        <f>IF(ADX$8="",0,ADX$8+SUMIFS(условия!56:56,условия!$7:$7,"&lt;="&amp;ADX$8,условия!$8:$8,"&gt;="&amp;ADX$8))</f>
        <v>45181</v>
      </c>
      <c r="ADY47" s="13">
        <f>IF(ADY$8="",0,ADY$8+SUMIFS(условия!56:56,условия!$7:$7,"&lt;="&amp;ADY$8,условия!$8:$8,"&gt;="&amp;ADY$8))</f>
        <v>45182</v>
      </c>
      <c r="ADZ47" s="13">
        <f>IF(ADZ$8="",0,ADZ$8+SUMIFS(условия!56:56,условия!$7:$7,"&lt;="&amp;ADZ$8,условия!$8:$8,"&gt;="&amp;ADZ$8))</f>
        <v>45183</v>
      </c>
      <c r="AEA47" s="13">
        <f>IF(AEA$8="",0,AEA$8+SUMIFS(условия!56:56,условия!$7:$7,"&lt;="&amp;AEA$8,условия!$8:$8,"&gt;="&amp;AEA$8))</f>
        <v>45184</v>
      </c>
      <c r="AEB47" s="13">
        <f>IF(AEB$8="",0,AEB$8+SUMIFS(условия!56:56,условия!$7:$7,"&lt;="&amp;AEB$8,условия!$8:$8,"&gt;="&amp;AEB$8))</f>
        <v>45185</v>
      </c>
      <c r="AEC47" s="13">
        <f>IF(AEC$8="",0,AEC$8+SUMIFS(условия!56:56,условия!$7:$7,"&lt;="&amp;AEC$8,условия!$8:$8,"&gt;="&amp;AEC$8))</f>
        <v>45186</v>
      </c>
      <c r="AED47" s="13">
        <f>IF(AED$8="",0,AED$8+SUMIFS(условия!56:56,условия!$7:$7,"&lt;="&amp;AED$8,условия!$8:$8,"&gt;="&amp;AED$8))</f>
        <v>45187</v>
      </c>
      <c r="AEE47" s="13">
        <f>IF(AEE$8="",0,AEE$8+SUMIFS(условия!56:56,условия!$7:$7,"&lt;="&amp;AEE$8,условия!$8:$8,"&gt;="&amp;AEE$8))</f>
        <v>45188</v>
      </c>
      <c r="AEF47" s="13">
        <f>IF(AEF$8="",0,AEF$8+SUMIFS(условия!56:56,условия!$7:$7,"&lt;="&amp;AEF$8,условия!$8:$8,"&gt;="&amp;AEF$8))</f>
        <v>45189</v>
      </c>
      <c r="AEG47" s="13">
        <f>IF(AEG$8="",0,AEG$8+SUMIFS(условия!56:56,условия!$7:$7,"&lt;="&amp;AEG$8,условия!$8:$8,"&gt;="&amp;AEG$8))</f>
        <v>45190</v>
      </c>
      <c r="AEH47" s="13">
        <f>IF(AEH$8="",0,AEH$8+SUMIFS(условия!56:56,условия!$7:$7,"&lt;="&amp;AEH$8,условия!$8:$8,"&gt;="&amp;AEH$8))</f>
        <v>45191</v>
      </c>
      <c r="AEI47" s="13">
        <f>IF(AEI$8="",0,AEI$8+SUMIFS(условия!56:56,условия!$7:$7,"&lt;="&amp;AEI$8,условия!$8:$8,"&gt;="&amp;AEI$8))</f>
        <v>45192</v>
      </c>
      <c r="AEJ47" s="13">
        <f>IF(AEJ$8="",0,AEJ$8+SUMIFS(условия!56:56,условия!$7:$7,"&lt;="&amp;AEJ$8,условия!$8:$8,"&gt;="&amp;AEJ$8))</f>
        <v>45193</v>
      </c>
      <c r="AEK47" s="13">
        <f>IF(AEK$8="",0,AEK$8+SUMIFS(условия!56:56,условия!$7:$7,"&lt;="&amp;AEK$8,условия!$8:$8,"&gt;="&amp;AEK$8))</f>
        <v>45194</v>
      </c>
      <c r="AEL47" s="13">
        <f>IF(AEL$8="",0,AEL$8+SUMIFS(условия!56:56,условия!$7:$7,"&lt;="&amp;AEL$8,условия!$8:$8,"&gt;="&amp;AEL$8))</f>
        <v>45195</v>
      </c>
      <c r="AEM47" s="13">
        <f>IF(AEM$8="",0,AEM$8+SUMIFS(условия!56:56,условия!$7:$7,"&lt;="&amp;AEM$8,условия!$8:$8,"&gt;="&amp;AEM$8))</f>
        <v>45196</v>
      </c>
      <c r="AEN47" s="13">
        <f>IF(AEN$8="",0,AEN$8+SUMIFS(условия!56:56,условия!$7:$7,"&lt;="&amp;AEN$8,условия!$8:$8,"&gt;="&amp;AEN$8))</f>
        <v>45197</v>
      </c>
      <c r="AEO47" s="13">
        <f>IF(AEO$8="",0,AEO$8+SUMIFS(условия!56:56,условия!$7:$7,"&lt;="&amp;AEO$8,условия!$8:$8,"&gt;="&amp;AEO$8))</f>
        <v>45198</v>
      </c>
      <c r="AEP47" s="13">
        <f>IF(AEP$8="",0,AEP$8+SUMIFS(условия!56:56,условия!$7:$7,"&lt;="&amp;AEP$8,условия!$8:$8,"&gt;="&amp;AEP$8))</f>
        <v>45199</v>
      </c>
      <c r="AEQ47" s="13">
        <f>IF(AEQ$8="",0,AEQ$8+SUMIFS(условия!56:56,условия!$7:$7,"&lt;="&amp;AEQ$8,условия!$8:$8,"&gt;="&amp;AEQ$8))</f>
        <v>45200</v>
      </c>
      <c r="AER47" s="13">
        <f>IF(AER$8="",0,AER$8+SUMIFS(условия!56:56,условия!$7:$7,"&lt;="&amp;AER$8,условия!$8:$8,"&gt;="&amp;AER$8))</f>
        <v>45201</v>
      </c>
      <c r="AES47" s="13">
        <f>IF(AES$8="",0,AES$8+SUMIFS(условия!56:56,условия!$7:$7,"&lt;="&amp;AES$8,условия!$8:$8,"&gt;="&amp;AES$8))</f>
        <v>45202</v>
      </c>
      <c r="AET47" s="13">
        <f>IF(AET$8="",0,AET$8+SUMIFS(условия!56:56,условия!$7:$7,"&lt;="&amp;AET$8,условия!$8:$8,"&gt;="&amp;AET$8))</f>
        <v>45203</v>
      </c>
      <c r="AEU47" s="13">
        <f>IF(AEU$8="",0,AEU$8+SUMIFS(условия!56:56,условия!$7:$7,"&lt;="&amp;AEU$8,условия!$8:$8,"&gt;="&amp;AEU$8))</f>
        <v>45204</v>
      </c>
      <c r="AEV47" s="13">
        <f>IF(AEV$8="",0,AEV$8+SUMIFS(условия!56:56,условия!$7:$7,"&lt;="&amp;AEV$8,условия!$8:$8,"&gt;="&amp;AEV$8))</f>
        <v>45205</v>
      </c>
      <c r="AEW47" s="13">
        <f>IF(AEW$8="",0,AEW$8+SUMIFS(условия!56:56,условия!$7:$7,"&lt;="&amp;AEW$8,условия!$8:$8,"&gt;="&amp;AEW$8))</f>
        <v>45206</v>
      </c>
      <c r="AEX47" s="13">
        <f>IF(AEX$8="",0,AEX$8+SUMIFS(условия!56:56,условия!$7:$7,"&lt;="&amp;AEX$8,условия!$8:$8,"&gt;="&amp;AEX$8))</f>
        <v>45207</v>
      </c>
      <c r="AEY47" s="13">
        <f>IF(AEY$8="",0,AEY$8+SUMIFS(условия!56:56,условия!$7:$7,"&lt;="&amp;AEY$8,условия!$8:$8,"&gt;="&amp;AEY$8))</f>
        <v>45208</v>
      </c>
      <c r="AEZ47" s="13">
        <f>IF(AEZ$8="",0,AEZ$8+SUMIFS(условия!56:56,условия!$7:$7,"&lt;="&amp;AEZ$8,условия!$8:$8,"&gt;="&amp;AEZ$8))</f>
        <v>45209</v>
      </c>
      <c r="AFA47" s="13">
        <f>IF(AFA$8="",0,AFA$8+SUMIFS(условия!56:56,условия!$7:$7,"&lt;="&amp;AFA$8,условия!$8:$8,"&gt;="&amp;AFA$8))</f>
        <v>45210</v>
      </c>
      <c r="AFB47" s="13">
        <f>IF(AFB$8="",0,AFB$8+SUMIFS(условия!56:56,условия!$7:$7,"&lt;="&amp;AFB$8,условия!$8:$8,"&gt;="&amp;AFB$8))</f>
        <v>45211</v>
      </c>
      <c r="AFC47" s="13">
        <f>IF(AFC$8="",0,AFC$8+SUMIFS(условия!56:56,условия!$7:$7,"&lt;="&amp;AFC$8,условия!$8:$8,"&gt;="&amp;AFC$8))</f>
        <v>45212</v>
      </c>
      <c r="AFD47" s="13">
        <f>IF(AFD$8="",0,AFD$8+SUMIFS(условия!56:56,условия!$7:$7,"&lt;="&amp;AFD$8,условия!$8:$8,"&gt;="&amp;AFD$8))</f>
        <v>45213</v>
      </c>
      <c r="AFE47" s="13">
        <f>IF(AFE$8="",0,AFE$8+SUMIFS(условия!56:56,условия!$7:$7,"&lt;="&amp;AFE$8,условия!$8:$8,"&gt;="&amp;AFE$8))</f>
        <v>45214</v>
      </c>
      <c r="AFF47" s="13">
        <f>IF(AFF$8="",0,AFF$8+SUMIFS(условия!56:56,условия!$7:$7,"&lt;="&amp;AFF$8,условия!$8:$8,"&gt;="&amp;AFF$8))</f>
        <v>45215</v>
      </c>
      <c r="AFG47" s="13">
        <f>IF(AFG$8="",0,AFG$8+SUMIFS(условия!56:56,условия!$7:$7,"&lt;="&amp;AFG$8,условия!$8:$8,"&gt;="&amp;AFG$8))</f>
        <v>45216</v>
      </c>
    </row>
    <row r="48" spans="1:839" s="42" customFormat="1" x14ac:dyDescent="0.25">
      <c r="A48" s="21"/>
      <c r="B48" s="21"/>
      <c r="C48" s="21"/>
      <c r="D48" s="49"/>
      <c r="E48" s="21" t="str">
        <f>структура!$G$32</f>
        <v>даты возвратов займов в срок</v>
      </c>
      <c r="F48" s="21"/>
      <c r="G48" s="21" t="str">
        <f>структура!$J$12</f>
        <v>спец. заем</v>
      </c>
      <c r="H48" s="21"/>
      <c r="I48" s="21" t="str">
        <f>IF($E48="","",INDEX(структура!$H$10:$H$153,SUMIFS(структура!$C$10:$C$153,структура!$G$10:$G$153,$E48)))</f>
        <v>дата</v>
      </c>
      <c r="J48" s="21"/>
      <c r="K48" s="41"/>
      <c r="L48" s="21"/>
      <c r="M48" s="21"/>
      <c r="N48" s="21"/>
      <c r="O48" s="21"/>
      <c r="P48" s="21"/>
      <c r="Q48" s="41"/>
      <c r="R48" s="13">
        <f>IF(R$8="",0,R$8+SUMIFS(условия!57:57,условия!$7:$7,"&lt;="&amp;R$8,условия!$8:$8,"&gt;="&amp;R$8))</f>
        <v>44393</v>
      </c>
      <c r="S48" s="13">
        <f>IF(S$8="",0,S$8+SUMIFS(условия!57:57,условия!$7:$7,"&lt;="&amp;S$8,условия!$8:$8,"&gt;="&amp;S$8))</f>
        <v>44394</v>
      </c>
      <c r="T48" s="13">
        <f>IF(T$8="",0,T$8+SUMIFS(условия!57:57,условия!$7:$7,"&lt;="&amp;T$8,условия!$8:$8,"&gt;="&amp;T$8))</f>
        <v>44395</v>
      </c>
      <c r="U48" s="13">
        <f>IF(U$8="",0,U$8+SUMIFS(условия!57:57,условия!$7:$7,"&lt;="&amp;U$8,условия!$8:$8,"&gt;="&amp;U$8))</f>
        <v>44396</v>
      </c>
      <c r="V48" s="13">
        <f>IF(V$8="",0,V$8+SUMIFS(условия!57:57,условия!$7:$7,"&lt;="&amp;V$8,условия!$8:$8,"&gt;="&amp;V$8))</f>
        <v>44397</v>
      </c>
      <c r="W48" s="13">
        <f>IF(W$8="",0,W$8+SUMIFS(условия!57:57,условия!$7:$7,"&lt;="&amp;W$8,условия!$8:$8,"&gt;="&amp;W$8))</f>
        <v>44398</v>
      </c>
      <c r="X48" s="13">
        <f>IF(X$8="",0,X$8+SUMIFS(условия!57:57,условия!$7:$7,"&lt;="&amp;X$8,условия!$8:$8,"&gt;="&amp;X$8))</f>
        <v>44399</v>
      </c>
      <c r="Y48" s="13">
        <f>IF(Y$8="",0,Y$8+SUMIFS(условия!57:57,условия!$7:$7,"&lt;="&amp;Y$8,условия!$8:$8,"&gt;="&amp;Y$8))</f>
        <v>44400</v>
      </c>
      <c r="Z48" s="13">
        <f>IF(Z$8="",0,Z$8+SUMIFS(условия!57:57,условия!$7:$7,"&lt;="&amp;Z$8,условия!$8:$8,"&gt;="&amp;Z$8))</f>
        <v>44401</v>
      </c>
      <c r="AA48" s="13">
        <f>IF(AA$8="",0,AA$8+SUMIFS(условия!57:57,условия!$7:$7,"&lt;="&amp;AA$8,условия!$8:$8,"&gt;="&amp;AA$8))</f>
        <v>44402</v>
      </c>
      <c r="AB48" s="13">
        <f>IF(AB$8="",0,AB$8+SUMIFS(условия!57:57,условия!$7:$7,"&lt;="&amp;AB$8,условия!$8:$8,"&gt;="&amp;AB$8))</f>
        <v>44403</v>
      </c>
      <c r="AC48" s="13">
        <f>IF(AC$8="",0,AC$8+SUMIFS(условия!57:57,условия!$7:$7,"&lt;="&amp;AC$8,условия!$8:$8,"&gt;="&amp;AC$8))</f>
        <v>44404</v>
      </c>
      <c r="AD48" s="13">
        <f>IF(AD$8="",0,AD$8+SUMIFS(условия!57:57,условия!$7:$7,"&lt;="&amp;AD$8,условия!$8:$8,"&gt;="&amp;AD$8))</f>
        <v>44405</v>
      </c>
      <c r="AE48" s="13">
        <f>IF(AE$8="",0,AE$8+SUMIFS(условия!57:57,условия!$7:$7,"&lt;="&amp;AE$8,условия!$8:$8,"&gt;="&amp;AE$8))</f>
        <v>44406</v>
      </c>
      <c r="AF48" s="13">
        <f>IF(AF$8="",0,AF$8+SUMIFS(условия!57:57,условия!$7:$7,"&lt;="&amp;AF$8,условия!$8:$8,"&gt;="&amp;AF$8))</f>
        <v>44407</v>
      </c>
      <c r="AG48" s="13">
        <f>IF(AG$8="",0,AG$8+SUMIFS(условия!57:57,условия!$7:$7,"&lt;="&amp;AG$8,условия!$8:$8,"&gt;="&amp;AG$8))</f>
        <v>44408</v>
      </c>
      <c r="AH48" s="13">
        <f>IF(AH$8="",0,AH$8+SUMIFS(условия!57:57,условия!$7:$7,"&lt;="&amp;AH$8,условия!$8:$8,"&gt;="&amp;AH$8))</f>
        <v>44409</v>
      </c>
      <c r="AI48" s="13">
        <f>IF(AI$8="",0,AI$8+SUMIFS(условия!57:57,условия!$7:$7,"&lt;="&amp;AI$8,условия!$8:$8,"&gt;="&amp;AI$8))</f>
        <v>44410</v>
      </c>
      <c r="AJ48" s="13">
        <f>IF(AJ$8="",0,AJ$8+SUMIFS(условия!57:57,условия!$7:$7,"&lt;="&amp;AJ$8,условия!$8:$8,"&gt;="&amp;AJ$8))</f>
        <v>44411</v>
      </c>
      <c r="AK48" s="13">
        <f>IF(AK$8="",0,AK$8+SUMIFS(условия!57:57,условия!$7:$7,"&lt;="&amp;AK$8,условия!$8:$8,"&gt;="&amp;AK$8))</f>
        <v>44412</v>
      </c>
      <c r="AL48" s="13">
        <f>IF(AL$8="",0,AL$8+SUMIFS(условия!57:57,условия!$7:$7,"&lt;="&amp;AL$8,условия!$8:$8,"&gt;="&amp;AL$8))</f>
        <v>44413</v>
      </c>
      <c r="AM48" s="13">
        <f>IF(AM$8="",0,AM$8+SUMIFS(условия!57:57,условия!$7:$7,"&lt;="&amp;AM$8,условия!$8:$8,"&gt;="&amp;AM$8))</f>
        <v>44414</v>
      </c>
      <c r="AN48" s="13">
        <f>IF(AN$8="",0,AN$8+SUMIFS(условия!57:57,условия!$7:$7,"&lt;="&amp;AN$8,условия!$8:$8,"&gt;="&amp;AN$8))</f>
        <v>44415</v>
      </c>
      <c r="AO48" s="13">
        <f>IF(AO$8="",0,AO$8+SUMIFS(условия!57:57,условия!$7:$7,"&lt;="&amp;AO$8,условия!$8:$8,"&gt;="&amp;AO$8))</f>
        <v>44416</v>
      </c>
      <c r="AP48" s="13">
        <f>IF(AP$8="",0,AP$8+SUMIFS(условия!57:57,условия!$7:$7,"&lt;="&amp;AP$8,условия!$8:$8,"&gt;="&amp;AP$8))</f>
        <v>44417</v>
      </c>
      <c r="AQ48" s="13">
        <f>IF(AQ$8="",0,AQ$8+SUMIFS(условия!57:57,условия!$7:$7,"&lt;="&amp;AQ$8,условия!$8:$8,"&gt;="&amp;AQ$8))</f>
        <v>44418</v>
      </c>
      <c r="AR48" s="13">
        <f>IF(AR$8="",0,AR$8+SUMIFS(условия!57:57,условия!$7:$7,"&lt;="&amp;AR$8,условия!$8:$8,"&gt;="&amp;AR$8))</f>
        <v>44419</v>
      </c>
      <c r="AS48" s="13">
        <f>IF(AS$8="",0,AS$8+SUMIFS(условия!57:57,условия!$7:$7,"&lt;="&amp;AS$8,условия!$8:$8,"&gt;="&amp;AS$8))</f>
        <v>44420</v>
      </c>
      <c r="AT48" s="13">
        <f>IF(AT$8="",0,AT$8+SUMIFS(условия!57:57,условия!$7:$7,"&lt;="&amp;AT$8,условия!$8:$8,"&gt;="&amp;AT$8))</f>
        <v>44421</v>
      </c>
      <c r="AU48" s="13">
        <f>IF(AU$8="",0,AU$8+SUMIFS(условия!57:57,условия!$7:$7,"&lt;="&amp;AU$8,условия!$8:$8,"&gt;="&amp;AU$8))</f>
        <v>44422</v>
      </c>
      <c r="AV48" s="13">
        <f>IF(AV$8="",0,AV$8+SUMIFS(условия!57:57,условия!$7:$7,"&lt;="&amp;AV$8,условия!$8:$8,"&gt;="&amp;AV$8))</f>
        <v>44423</v>
      </c>
      <c r="AW48" s="13">
        <f>IF(AW$8="",0,AW$8+SUMIFS(условия!57:57,условия!$7:$7,"&lt;="&amp;AW$8,условия!$8:$8,"&gt;="&amp;AW$8))</f>
        <v>44424</v>
      </c>
      <c r="AX48" s="13">
        <f>IF(AX$8="",0,AX$8+SUMIFS(условия!57:57,условия!$7:$7,"&lt;="&amp;AX$8,условия!$8:$8,"&gt;="&amp;AX$8))</f>
        <v>44425</v>
      </c>
      <c r="AY48" s="13">
        <f>IF(AY$8="",0,AY$8+SUMIFS(условия!57:57,условия!$7:$7,"&lt;="&amp;AY$8,условия!$8:$8,"&gt;="&amp;AY$8))</f>
        <v>44426</v>
      </c>
      <c r="AZ48" s="13">
        <f>IF(AZ$8="",0,AZ$8+SUMIFS(условия!57:57,условия!$7:$7,"&lt;="&amp;AZ$8,условия!$8:$8,"&gt;="&amp;AZ$8))</f>
        <v>44427</v>
      </c>
      <c r="BA48" s="13">
        <f>IF(BA$8="",0,BA$8+SUMIFS(условия!57:57,условия!$7:$7,"&lt;="&amp;BA$8,условия!$8:$8,"&gt;="&amp;BA$8))</f>
        <v>44428</v>
      </c>
      <c r="BB48" s="13">
        <f>IF(BB$8="",0,BB$8+SUMIFS(условия!57:57,условия!$7:$7,"&lt;="&amp;BB$8,условия!$8:$8,"&gt;="&amp;BB$8))</f>
        <v>44429</v>
      </c>
      <c r="BC48" s="13">
        <f>IF(BC$8="",0,BC$8+SUMIFS(условия!57:57,условия!$7:$7,"&lt;="&amp;BC$8,условия!$8:$8,"&gt;="&amp;BC$8))</f>
        <v>44430</v>
      </c>
      <c r="BD48" s="13">
        <f>IF(BD$8="",0,BD$8+SUMIFS(условия!57:57,условия!$7:$7,"&lt;="&amp;BD$8,условия!$8:$8,"&gt;="&amp;BD$8))</f>
        <v>44431</v>
      </c>
      <c r="BE48" s="13">
        <f>IF(BE$8="",0,BE$8+SUMIFS(условия!57:57,условия!$7:$7,"&lt;="&amp;BE$8,условия!$8:$8,"&gt;="&amp;BE$8))</f>
        <v>44432</v>
      </c>
      <c r="BF48" s="13">
        <f>IF(BF$8="",0,BF$8+SUMIFS(условия!57:57,условия!$7:$7,"&lt;="&amp;BF$8,условия!$8:$8,"&gt;="&amp;BF$8))</f>
        <v>44433</v>
      </c>
      <c r="BG48" s="13">
        <f>IF(BG$8="",0,BG$8+SUMIFS(условия!57:57,условия!$7:$7,"&lt;="&amp;BG$8,условия!$8:$8,"&gt;="&amp;BG$8))</f>
        <v>44434</v>
      </c>
      <c r="BH48" s="13">
        <f>IF(BH$8="",0,BH$8+SUMIFS(условия!57:57,условия!$7:$7,"&lt;="&amp;BH$8,условия!$8:$8,"&gt;="&amp;BH$8))</f>
        <v>44435</v>
      </c>
      <c r="BI48" s="13">
        <f>IF(BI$8="",0,BI$8+SUMIFS(условия!57:57,условия!$7:$7,"&lt;="&amp;BI$8,условия!$8:$8,"&gt;="&amp;BI$8))</f>
        <v>44436</v>
      </c>
      <c r="BJ48" s="13">
        <f>IF(BJ$8="",0,BJ$8+SUMIFS(условия!57:57,условия!$7:$7,"&lt;="&amp;BJ$8,условия!$8:$8,"&gt;="&amp;BJ$8))</f>
        <v>44437</v>
      </c>
      <c r="BK48" s="13">
        <f>IF(BK$8="",0,BK$8+SUMIFS(условия!57:57,условия!$7:$7,"&lt;="&amp;BK$8,условия!$8:$8,"&gt;="&amp;BK$8))</f>
        <v>44438</v>
      </c>
      <c r="BL48" s="13">
        <f>IF(BL$8="",0,BL$8+SUMIFS(условия!57:57,условия!$7:$7,"&lt;="&amp;BL$8,условия!$8:$8,"&gt;="&amp;BL$8))</f>
        <v>44439</v>
      </c>
      <c r="BM48" s="13">
        <f>IF(BM$8="",0,BM$8+SUMIFS(условия!57:57,условия!$7:$7,"&lt;="&amp;BM$8,условия!$8:$8,"&gt;="&amp;BM$8))</f>
        <v>44440</v>
      </c>
      <c r="BN48" s="13">
        <f>IF(BN$8="",0,BN$8+SUMIFS(условия!57:57,условия!$7:$7,"&lt;="&amp;BN$8,условия!$8:$8,"&gt;="&amp;BN$8))</f>
        <v>44441</v>
      </c>
      <c r="BO48" s="13">
        <f>IF(BO$8="",0,BO$8+SUMIFS(условия!57:57,условия!$7:$7,"&lt;="&amp;BO$8,условия!$8:$8,"&gt;="&amp;BO$8))</f>
        <v>44442</v>
      </c>
      <c r="BP48" s="13">
        <f>IF(BP$8="",0,BP$8+SUMIFS(условия!57:57,условия!$7:$7,"&lt;="&amp;BP$8,условия!$8:$8,"&gt;="&amp;BP$8))</f>
        <v>44443</v>
      </c>
      <c r="BQ48" s="13">
        <f>IF(BQ$8="",0,BQ$8+SUMIFS(условия!57:57,условия!$7:$7,"&lt;="&amp;BQ$8,условия!$8:$8,"&gt;="&amp;BQ$8))</f>
        <v>44444</v>
      </c>
      <c r="BR48" s="13">
        <f>IF(BR$8="",0,BR$8+SUMIFS(условия!57:57,условия!$7:$7,"&lt;="&amp;BR$8,условия!$8:$8,"&gt;="&amp;BR$8))</f>
        <v>44445</v>
      </c>
      <c r="BS48" s="13">
        <f>IF(BS$8="",0,BS$8+SUMIFS(условия!57:57,условия!$7:$7,"&lt;="&amp;BS$8,условия!$8:$8,"&gt;="&amp;BS$8))</f>
        <v>44446</v>
      </c>
      <c r="BT48" s="13">
        <f>IF(BT$8="",0,BT$8+SUMIFS(условия!57:57,условия!$7:$7,"&lt;="&amp;BT$8,условия!$8:$8,"&gt;="&amp;BT$8))</f>
        <v>44447</v>
      </c>
      <c r="BU48" s="13">
        <f>IF(BU$8="",0,BU$8+SUMIFS(условия!57:57,условия!$7:$7,"&lt;="&amp;BU$8,условия!$8:$8,"&gt;="&amp;BU$8))</f>
        <v>44448</v>
      </c>
      <c r="BV48" s="13">
        <f>IF(BV$8="",0,BV$8+SUMIFS(условия!57:57,условия!$7:$7,"&lt;="&amp;BV$8,условия!$8:$8,"&gt;="&amp;BV$8))</f>
        <v>44449</v>
      </c>
      <c r="BW48" s="13">
        <f>IF(BW$8="",0,BW$8+SUMIFS(условия!57:57,условия!$7:$7,"&lt;="&amp;BW$8,условия!$8:$8,"&gt;="&amp;BW$8))</f>
        <v>44450</v>
      </c>
      <c r="BX48" s="13">
        <f>IF(BX$8="",0,BX$8+SUMIFS(условия!57:57,условия!$7:$7,"&lt;="&amp;BX$8,условия!$8:$8,"&gt;="&amp;BX$8))</f>
        <v>44451</v>
      </c>
      <c r="BY48" s="13">
        <f>IF(BY$8="",0,BY$8+SUMIFS(условия!57:57,условия!$7:$7,"&lt;="&amp;BY$8,условия!$8:$8,"&gt;="&amp;BY$8))</f>
        <v>44452</v>
      </c>
      <c r="BZ48" s="13">
        <f>IF(BZ$8="",0,BZ$8+SUMIFS(условия!57:57,условия!$7:$7,"&lt;="&amp;BZ$8,условия!$8:$8,"&gt;="&amp;BZ$8))</f>
        <v>44453</v>
      </c>
      <c r="CA48" s="13">
        <f>IF(CA$8="",0,CA$8+SUMIFS(условия!57:57,условия!$7:$7,"&lt;="&amp;CA$8,условия!$8:$8,"&gt;="&amp;CA$8))</f>
        <v>44454</v>
      </c>
      <c r="CB48" s="13">
        <f>IF(CB$8="",0,CB$8+SUMIFS(условия!57:57,условия!$7:$7,"&lt;="&amp;CB$8,условия!$8:$8,"&gt;="&amp;CB$8))</f>
        <v>44455</v>
      </c>
      <c r="CC48" s="13">
        <f>IF(CC$8="",0,CC$8+SUMIFS(условия!57:57,условия!$7:$7,"&lt;="&amp;CC$8,условия!$8:$8,"&gt;="&amp;CC$8))</f>
        <v>44456</v>
      </c>
      <c r="CD48" s="13">
        <f>IF(CD$8="",0,CD$8+SUMIFS(условия!57:57,условия!$7:$7,"&lt;="&amp;CD$8,условия!$8:$8,"&gt;="&amp;CD$8))</f>
        <v>44457</v>
      </c>
      <c r="CE48" s="13">
        <f>IF(CE$8="",0,CE$8+SUMIFS(условия!57:57,условия!$7:$7,"&lt;="&amp;CE$8,условия!$8:$8,"&gt;="&amp;CE$8))</f>
        <v>44458</v>
      </c>
      <c r="CF48" s="13">
        <f>IF(CF$8="",0,CF$8+SUMIFS(условия!57:57,условия!$7:$7,"&lt;="&amp;CF$8,условия!$8:$8,"&gt;="&amp;CF$8))</f>
        <v>44459</v>
      </c>
      <c r="CG48" s="13">
        <f>IF(CG$8="",0,CG$8+SUMIFS(условия!57:57,условия!$7:$7,"&lt;="&amp;CG$8,условия!$8:$8,"&gt;="&amp;CG$8))</f>
        <v>44460</v>
      </c>
      <c r="CH48" s="13">
        <f>IF(CH$8="",0,CH$8+SUMIFS(условия!57:57,условия!$7:$7,"&lt;="&amp;CH$8,условия!$8:$8,"&gt;="&amp;CH$8))</f>
        <v>44461</v>
      </c>
      <c r="CI48" s="13">
        <f>IF(CI$8="",0,CI$8+SUMIFS(условия!57:57,условия!$7:$7,"&lt;="&amp;CI$8,условия!$8:$8,"&gt;="&amp;CI$8))</f>
        <v>44462</v>
      </c>
      <c r="CJ48" s="13">
        <f>IF(CJ$8="",0,CJ$8+SUMIFS(условия!57:57,условия!$7:$7,"&lt;="&amp;CJ$8,условия!$8:$8,"&gt;="&amp;CJ$8))</f>
        <v>44463</v>
      </c>
      <c r="CK48" s="13">
        <f>IF(CK$8="",0,CK$8+SUMIFS(условия!57:57,условия!$7:$7,"&lt;="&amp;CK$8,условия!$8:$8,"&gt;="&amp;CK$8))</f>
        <v>44464</v>
      </c>
      <c r="CL48" s="13">
        <f>IF(CL$8="",0,CL$8+SUMIFS(условия!57:57,условия!$7:$7,"&lt;="&amp;CL$8,условия!$8:$8,"&gt;="&amp;CL$8))</f>
        <v>44465</v>
      </c>
      <c r="CM48" s="13">
        <f>IF(CM$8="",0,CM$8+SUMIFS(условия!57:57,условия!$7:$7,"&lt;="&amp;CM$8,условия!$8:$8,"&gt;="&amp;CM$8))</f>
        <v>44466</v>
      </c>
      <c r="CN48" s="13">
        <f>IF(CN$8="",0,CN$8+SUMIFS(условия!57:57,условия!$7:$7,"&lt;="&amp;CN$8,условия!$8:$8,"&gt;="&amp;CN$8))</f>
        <v>44467</v>
      </c>
      <c r="CO48" s="13">
        <f>IF(CO$8="",0,CO$8+SUMIFS(условия!57:57,условия!$7:$7,"&lt;="&amp;CO$8,условия!$8:$8,"&gt;="&amp;CO$8))</f>
        <v>44468</v>
      </c>
      <c r="CP48" s="13">
        <f>IF(CP$8="",0,CP$8+SUMIFS(условия!57:57,условия!$7:$7,"&lt;="&amp;CP$8,условия!$8:$8,"&gt;="&amp;CP$8))</f>
        <v>44469</v>
      </c>
      <c r="CQ48" s="13">
        <f>IF(CQ$8="",0,CQ$8+SUMIFS(условия!57:57,условия!$7:$7,"&lt;="&amp;CQ$8,условия!$8:$8,"&gt;="&amp;CQ$8))</f>
        <v>44470</v>
      </c>
      <c r="CR48" s="13">
        <f>IF(CR$8="",0,CR$8+SUMIFS(условия!57:57,условия!$7:$7,"&lt;="&amp;CR$8,условия!$8:$8,"&gt;="&amp;CR$8))</f>
        <v>44471</v>
      </c>
      <c r="CS48" s="13">
        <f>IF(CS$8="",0,CS$8+SUMIFS(условия!57:57,условия!$7:$7,"&lt;="&amp;CS$8,условия!$8:$8,"&gt;="&amp;CS$8))</f>
        <v>44472</v>
      </c>
      <c r="CT48" s="13">
        <f>IF(CT$8="",0,CT$8+SUMIFS(условия!57:57,условия!$7:$7,"&lt;="&amp;CT$8,условия!$8:$8,"&gt;="&amp;CT$8))</f>
        <v>44473</v>
      </c>
      <c r="CU48" s="13">
        <f>IF(CU$8="",0,CU$8+SUMIFS(условия!57:57,условия!$7:$7,"&lt;="&amp;CU$8,условия!$8:$8,"&gt;="&amp;CU$8))</f>
        <v>44474</v>
      </c>
      <c r="CV48" s="13">
        <f>IF(CV$8="",0,CV$8+SUMIFS(условия!57:57,условия!$7:$7,"&lt;="&amp;CV$8,условия!$8:$8,"&gt;="&amp;CV$8))</f>
        <v>44475</v>
      </c>
      <c r="CW48" s="13">
        <f>IF(CW$8="",0,CW$8+SUMIFS(условия!57:57,условия!$7:$7,"&lt;="&amp;CW$8,условия!$8:$8,"&gt;="&amp;CW$8))</f>
        <v>44476</v>
      </c>
      <c r="CX48" s="13">
        <f>IF(CX$8="",0,CX$8+SUMIFS(условия!57:57,условия!$7:$7,"&lt;="&amp;CX$8,условия!$8:$8,"&gt;="&amp;CX$8))</f>
        <v>44477</v>
      </c>
      <c r="CY48" s="13">
        <f>IF(CY$8="",0,CY$8+SUMIFS(условия!57:57,условия!$7:$7,"&lt;="&amp;CY$8,условия!$8:$8,"&gt;="&amp;CY$8))</f>
        <v>44478</v>
      </c>
      <c r="CZ48" s="13">
        <f>IF(CZ$8="",0,CZ$8+SUMIFS(условия!57:57,условия!$7:$7,"&lt;="&amp;CZ$8,условия!$8:$8,"&gt;="&amp;CZ$8))</f>
        <v>44479</v>
      </c>
      <c r="DA48" s="13">
        <f>IF(DA$8="",0,DA$8+SUMIFS(условия!57:57,условия!$7:$7,"&lt;="&amp;DA$8,условия!$8:$8,"&gt;="&amp;DA$8))</f>
        <v>44480</v>
      </c>
      <c r="DB48" s="13">
        <f>IF(DB$8="",0,DB$8+SUMIFS(условия!57:57,условия!$7:$7,"&lt;="&amp;DB$8,условия!$8:$8,"&gt;="&amp;DB$8))</f>
        <v>44481</v>
      </c>
      <c r="DC48" s="13">
        <f>IF(DC$8="",0,DC$8+SUMIFS(условия!57:57,условия!$7:$7,"&lt;="&amp;DC$8,условия!$8:$8,"&gt;="&amp;DC$8))</f>
        <v>44482</v>
      </c>
      <c r="DD48" s="13">
        <f>IF(DD$8="",0,DD$8+SUMIFS(условия!57:57,условия!$7:$7,"&lt;="&amp;DD$8,условия!$8:$8,"&gt;="&amp;DD$8))</f>
        <v>44483</v>
      </c>
      <c r="DE48" s="13">
        <f>IF(DE$8="",0,DE$8+SUMIFS(условия!57:57,условия!$7:$7,"&lt;="&amp;DE$8,условия!$8:$8,"&gt;="&amp;DE$8))</f>
        <v>44484</v>
      </c>
      <c r="DF48" s="13">
        <f>IF(DF$8="",0,DF$8+SUMIFS(условия!57:57,условия!$7:$7,"&lt;="&amp;DF$8,условия!$8:$8,"&gt;="&amp;DF$8))</f>
        <v>44490</v>
      </c>
      <c r="DG48" s="13">
        <f>IF(DG$8="",0,DG$8+SUMIFS(условия!57:57,условия!$7:$7,"&lt;="&amp;DG$8,условия!$8:$8,"&gt;="&amp;DG$8))</f>
        <v>44491</v>
      </c>
      <c r="DH48" s="13">
        <f>IF(DH$8="",0,DH$8+SUMIFS(условия!57:57,условия!$7:$7,"&lt;="&amp;DH$8,условия!$8:$8,"&gt;="&amp;DH$8))</f>
        <v>44492</v>
      </c>
      <c r="DI48" s="13">
        <f>IF(DI$8="",0,DI$8+SUMIFS(условия!57:57,условия!$7:$7,"&lt;="&amp;DI$8,условия!$8:$8,"&gt;="&amp;DI$8))</f>
        <v>44493</v>
      </c>
      <c r="DJ48" s="13">
        <f>IF(DJ$8="",0,DJ$8+SUMIFS(условия!57:57,условия!$7:$7,"&lt;="&amp;DJ$8,условия!$8:$8,"&gt;="&amp;DJ$8))</f>
        <v>44494</v>
      </c>
      <c r="DK48" s="13">
        <f>IF(DK$8="",0,DK$8+SUMIFS(условия!57:57,условия!$7:$7,"&lt;="&amp;DK$8,условия!$8:$8,"&gt;="&amp;DK$8))</f>
        <v>44495</v>
      </c>
      <c r="DL48" s="13">
        <f>IF(DL$8="",0,DL$8+SUMIFS(условия!57:57,условия!$7:$7,"&lt;="&amp;DL$8,условия!$8:$8,"&gt;="&amp;DL$8))</f>
        <v>44496</v>
      </c>
      <c r="DM48" s="13">
        <f>IF(DM$8="",0,DM$8+SUMIFS(условия!57:57,условия!$7:$7,"&lt;="&amp;DM$8,условия!$8:$8,"&gt;="&amp;DM$8))</f>
        <v>44497</v>
      </c>
      <c r="DN48" s="13">
        <f>IF(DN$8="",0,DN$8+SUMIFS(условия!57:57,условия!$7:$7,"&lt;="&amp;DN$8,условия!$8:$8,"&gt;="&amp;DN$8))</f>
        <v>44498</v>
      </c>
      <c r="DO48" s="13">
        <f>IF(DO$8="",0,DO$8+SUMIFS(условия!57:57,условия!$7:$7,"&lt;="&amp;DO$8,условия!$8:$8,"&gt;="&amp;DO$8))</f>
        <v>44499</v>
      </c>
      <c r="DP48" s="13">
        <f>IF(DP$8="",0,DP$8+SUMIFS(условия!57:57,условия!$7:$7,"&lt;="&amp;DP$8,условия!$8:$8,"&gt;="&amp;DP$8))</f>
        <v>44500</v>
      </c>
      <c r="DQ48" s="13">
        <f>IF(DQ$8="",0,DQ$8+SUMIFS(условия!57:57,условия!$7:$7,"&lt;="&amp;DQ$8,условия!$8:$8,"&gt;="&amp;DQ$8))</f>
        <v>44501</v>
      </c>
      <c r="DR48" s="13">
        <f>IF(DR$8="",0,DR$8+SUMIFS(условия!57:57,условия!$7:$7,"&lt;="&amp;DR$8,условия!$8:$8,"&gt;="&amp;DR$8))</f>
        <v>44502</v>
      </c>
      <c r="DS48" s="13">
        <f>IF(DS$8="",0,DS$8+SUMIFS(условия!57:57,условия!$7:$7,"&lt;="&amp;DS$8,условия!$8:$8,"&gt;="&amp;DS$8))</f>
        <v>44503</v>
      </c>
      <c r="DT48" s="13">
        <f>IF(DT$8="",0,DT$8+SUMIFS(условия!57:57,условия!$7:$7,"&lt;="&amp;DT$8,условия!$8:$8,"&gt;="&amp;DT$8))</f>
        <v>44504</v>
      </c>
      <c r="DU48" s="13">
        <f>IF(DU$8="",0,DU$8+SUMIFS(условия!57:57,условия!$7:$7,"&lt;="&amp;DU$8,условия!$8:$8,"&gt;="&amp;DU$8))</f>
        <v>44505</v>
      </c>
      <c r="DV48" s="13">
        <f>IF(DV$8="",0,DV$8+SUMIFS(условия!57:57,условия!$7:$7,"&lt;="&amp;DV$8,условия!$8:$8,"&gt;="&amp;DV$8))</f>
        <v>44506</v>
      </c>
      <c r="DW48" s="13">
        <f>IF(DW$8="",0,DW$8+SUMIFS(условия!57:57,условия!$7:$7,"&lt;="&amp;DW$8,условия!$8:$8,"&gt;="&amp;DW$8))</f>
        <v>44507</v>
      </c>
      <c r="DX48" s="13">
        <f>IF(DX$8="",0,DX$8+SUMIFS(условия!57:57,условия!$7:$7,"&lt;="&amp;DX$8,условия!$8:$8,"&gt;="&amp;DX$8))</f>
        <v>44508</v>
      </c>
      <c r="DY48" s="13">
        <f>IF(DY$8="",0,DY$8+SUMIFS(условия!57:57,условия!$7:$7,"&lt;="&amp;DY$8,условия!$8:$8,"&gt;="&amp;DY$8))</f>
        <v>44509</v>
      </c>
      <c r="DZ48" s="13">
        <f>IF(DZ$8="",0,DZ$8+SUMIFS(условия!57:57,условия!$7:$7,"&lt;="&amp;DZ$8,условия!$8:$8,"&gt;="&amp;DZ$8))</f>
        <v>44510</v>
      </c>
      <c r="EA48" s="13">
        <f>IF(EA$8="",0,EA$8+SUMIFS(условия!57:57,условия!$7:$7,"&lt;="&amp;EA$8,условия!$8:$8,"&gt;="&amp;EA$8))</f>
        <v>44511</v>
      </c>
      <c r="EB48" s="13">
        <f>IF(EB$8="",0,EB$8+SUMIFS(условия!57:57,условия!$7:$7,"&lt;="&amp;EB$8,условия!$8:$8,"&gt;="&amp;EB$8))</f>
        <v>44512</v>
      </c>
      <c r="EC48" s="13">
        <f>IF(EC$8="",0,EC$8+SUMIFS(условия!57:57,условия!$7:$7,"&lt;="&amp;EC$8,условия!$8:$8,"&gt;="&amp;EC$8))</f>
        <v>44513</v>
      </c>
      <c r="ED48" s="13">
        <f>IF(ED$8="",0,ED$8+SUMIFS(условия!57:57,условия!$7:$7,"&lt;="&amp;ED$8,условия!$8:$8,"&gt;="&amp;ED$8))</f>
        <v>44514</v>
      </c>
      <c r="EE48" s="13">
        <f>IF(EE$8="",0,EE$8+SUMIFS(условия!57:57,условия!$7:$7,"&lt;="&amp;EE$8,условия!$8:$8,"&gt;="&amp;EE$8))</f>
        <v>44515</v>
      </c>
      <c r="EF48" s="13">
        <f>IF(EF$8="",0,EF$8+SUMIFS(условия!57:57,условия!$7:$7,"&lt;="&amp;EF$8,условия!$8:$8,"&gt;="&amp;EF$8))</f>
        <v>44516</v>
      </c>
      <c r="EG48" s="13">
        <f>IF(EG$8="",0,EG$8+SUMIFS(условия!57:57,условия!$7:$7,"&lt;="&amp;EG$8,условия!$8:$8,"&gt;="&amp;EG$8))</f>
        <v>44517</v>
      </c>
      <c r="EH48" s="13">
        <f>IF(EH$8="",0,EH$8+SUMIFS(условия!57:57,условия!$7:$7,"&lt;="&amp;EH$8,условия!$8:$8,"&gt;="&amp;EH$8))</f>
        <v>44518</v>
      </c>
      <c r="EI48" s="13">
        <f>IF(EI$8="",0,EI$8+SUMIFS(условия!57:57,условия!$7:$7,"&lt;="&amp;EI$8,условия!$8:$8,"&gt;="&amp;EI$8))</f>
        <v>44519</v>
      </c>
      <c r="EJ48" s="13">
        <f>IF(EJ$8="",0,EJ$8+SUMIFS(условия!57:57,условия!$7:$7,"&lt;="&amp;EJ$8,условия!$8:$8,"&gt;="&amp;EJ$8))</f>
        <v>44520</v>
      </c>
      <c r="EK48" s="13">
        <f>IF(EK$8="",0,EK$8+SUMIFS(условия!57:57,условия!$7:$7,"&lt;="&amp;EK$8,условия!$8:$8,"&gt;="&amp;EK$8))</f>
        <v>44521</v>
      </c>
      <c r="EL48" s="13">
        <f>IF(EL$8="",0,EL$8+SUMIFS(условия!57:57,условия!$7:$7,"&lt;="&amp;EL$8,условия!$8:$8,"&gt;="&amp;EL$8))</f>
        <v>44522</v>
      </c>
      <c r="EM48" s="13">
        <f>IF(EM$8="",0,EM$8+SUMIFS(условия!57:57,условия!$7:$7,"&lt;="&amp;EM$8,условия!$8:$8,"&gt;="&amp;EM$8))</f>
        <v>44523</v>
      </c>
      <c r="EN48" s="13">
        <f>IF(EN$8="",0,EN$8+SUMIFS(условия!57:57,условия!$7:$7,"&lt;="&amp;EN$8,условия!$8:$8,"&gt;="&amp;EN$8))</f>
        <v>44524</v>
      </c>
      <c r="EO48" s="13">
        <f>IF(EO$8="",0,EO$8+SUMIFS(условия!57:57,условия!$7:$7,"&lt;="&amp;EO$8,условия!$8:$8,"&gt;="&amp;EO$8))</f>
        <v>44525</v>
      </c>
      <c r="EP48" s="13">
        <f>IF(EP$8="",0,EP$8+SUMIFS(условия!57:57,условия!$7:$7,"&lt;="&amp;EP$8,условия!$8:$8,"&gt;="&amp;EP$8))</f>
        <v>44526</v>
      </c>
      <c r="EQ48" s="13">
        <f>IF(EQ$8="",0,EQ$8+SUMIFS(условия!57:57,условия!$7:$7,"&lt;="&amp;EQ$8,условия!$8:$8,"&gt;="&amp;EQ$8))</f>
        <v>44527</v>
      </c>
      <c r="ER48" s="13">
        <f>IF(ER$8="",0,ER$8+SUMIFS(условия!57:57,условия!$7:$7,"&lt;="&amp;ER$8,условия!$8:$8,"&gt;="&amp;ER$8))</f>
        <v>44528</v>
      </c>
      <c r="ES48" s="13">
        <f>IF(ES$8="",0,ES$8+SUMIFS(условия!57:57,условия!$7:$7,"&lt;="&amp;ES$8,условия!$8:$8,"&gt;="&amp;ES$8))</f>
        <v>44529</v>
      </c>
      <c r="ET48" s="13">
        <f>IF(ET$8="",0,ET$8+SUMIFS(условия!57:57,условия!$7:$7,"&lt;="&amp;ET$8,условия!$8:$8,"&gt;="&amp;ET$8))</f>
        <v>44530</v>
      </c>
      <c r="EU48" s="13">
        <f>IF(EU$8="",0,EU$8+SUMIFS(условия!57:57,условия!$7:$7,"&lt;="&amp;EU$8,условия!$8:$8,"&gt;="&amp;EU$8))</f>
        <v>44531</v>
      </c>
      <c r="EV48" s="13">
        <f>IF(EV$8="",0,EV$8+SUMIFS(условия!57:57,условия!$7:$7,"&lt;="&amp;EV$8,условия!$8:$8,"&gt;="&amp;EV$8))</f>
        <v>44532</v>
      </c>
      <c r="EW48" s="13">
        <f>IF(EW$8="",0,EW$8+SUMIFS(условия!57:57,условия!$7:$7,"&lt;="&amp;EW$8,условия!$8:$8,"&gt;="&amp;EW$8))</f>
        <v>44533</v>
      </c>
      <c r="EX48" s="13">
        <f>IF(EX$8="",0,EX$8+SUMIFS(условия!57:57,условия!$7:$7,"&lt;="&amp;EX$8,условия!$8:$8,"&gt;="&amp;EX$8))</f>
        <v>44534</v>
      </c>
      <c r="EY48" s="13">
        <f>IF(EY$8="",0,EY$8+SUMIFS(условия!57:57,условия!$7:$7,"&lt;="&amp;EY$8,условия!$8:$8,"&gt;="&amp;EY$8))</f>
        <v>44535</v>
      </c>
      <c r="EZ48" s="13">
        <f>IF(EZ$8="",0,EZ$8+SUMIFS(условия!57:57,условия!$7:$7,"&lt;="&amp;EZ$8,условия!$8:$8,"&gt;="&amp;EZ$8))</f>
        <v>44536</v>
      </c>
      <c r="FA48" s="13">
        <f>IF(FA$8="",0,FA$8+SUMIFS(условия!57:57,условия!$7:$7,"&lt;="&amp;FA$8,условия!$8:$8,"&gt;="&amp;FA$8))</f>
        <v>44537</v>
      </c>
      <c r="FB48" s="13">
        <f>IF(FB$8="",0,FB$8+SUMIFS(условия!57:57,условия!$7:$7,"&lt;="&amp;FB$8,условия!$8:$8,"&gt;="&amp;FB$8))</f>
        <v>44538</v>
      </c>
      <c r="FC48" s="13">
        <f>IF(FC$8="",0,FC$8+SUMIFS(условия!57:57,условия!$7:$7,"&lt;="&amp;FC$8,условия!$8:$8,"&gt;="&amp;FC$8))</f>
        <v>44539</v>
      </c>
      <c r="FD48" s="13">
        <f>IF(FD$8="",0,FD$8+SUMIFS(условия!57:57,условия!$7:$7,"&lt;="&amp;FD$8,условия!$8:$8,"&gt;="&amp;FD$8))</f>
        <v>44540</v>
      </c>
      <c r="FE48" s="13">
        <f>IF(FE$8="",0,FE$8+SUMIFS(условия!57:57,условия!$7:$7,"&lt;="&amp;FE$8,условия!$8:$8,"&gt;="&amp;FE$8))</f>
        <v>44541</v>
      </c>
      <c r="FF48" s="13">
        <f>IF(FF$8="",0,FF$8+SUMIFS(условия!57:57,условия!$7:$7,"&lt;="&amp;FF$8,условия!$8:$8,"&gt;="&amp;FF$8))</f>
        <v>44542</v>
      </c>
      <c r="FG48" s="13">
        <f>IF(FG$8="",0,FG$8+SUMIFS(условия!57:57,условия!$7:$7,"&lt;="&amp;FG$8,условия!$8:$8,"&gt;="&amp;FG$8))</f>
        <v>44543</v>
      </c>
      <c r="FH48" s="13">
        <f>IF(FH$8="",0,FH$8+SUMIFS(условия!57:57,условия!$7:$7,"&lt;="&amp;FH$8,условия!$8:$8,"&gt;="&amp;FH$8))</f>
        <v>44544</v>
      </c>
      <c r="FI48" s="13">
        <f>IF(FI$8="",0,FI$8+SUMIFS(условия!57:57,условия!$7:$7,"&lt;="&amp;FI$8,условия!$8:$8,"&gt;="&amp;FI$8))</f>
        <v>44545</v>
      </c>
      <c r="FJ48" s="13">
        <f>IF(FJ$8="",0,FJ$8+SUMIFS(условия!57:57,условия!$7:$7,"&lt;="&amp;FJ$8,условия!$8:$8,"&gt;="&amp;FJ$8))</f>
        <v>44546</v>
      </c>
      <c r="FK48" s="13">
        <f>IF(FK$8="",0,FK$8+SUMIFS(условия!57:57,условия!$7:$7,"&lt;="&amp;FK$8,условия!$8:$8,"&gt;="&amp;FK$8))</f>
        <v>44547</v>
      </c>
      <c r="FL48" s="13">
        <f>IF(FL$8="",0,FL$8+SUMIFS(условия!57:57,условия!$7:$7,"&lt;="&amp;FL$8,условия!$8:$8,"&gt;="&amp;FL$8))</f>
        <v>44548</v>
      </c>
      <c r="FM48" s="13">
        <f>IF(FM$8="",0,FM$8+SUMIFS(условия!57:57,условия!$7:$7,"&lt;="&amp;FM$8,условия!$8:$8,"&gt;="&amp;FM$8))</f>
        <v>44549</v>
      </c>
      <c r="FN48" s="13">
        <f>IF(FN$8="",0,FN$8+SUMIFS(условия!57:57,условия!$7:$7,"&lt;="&amp;FN$8,условия!$8:$8,"&gt;="&amp;FN$8))</f>
        <v>44550</v>
      </c>
      <c r="FO48" s="13">
        <f>IF(FO$8="",0,FO$8+SUMIFS(условия!57:57,условия!$7:$7,"&lt;="&amp;FO$8,условия!$8:$8,"&gt;="&amp;FO$8))</f>
        <v>44551</v>
      </c>
      <c r="FP48" s="13">
        <f>IF(FP$8="",0,FP$8+SUMIFS(условия!57:57,условия!$7:$7,"&lt;="&amp;FP$8,условия!$8:$8,"&gt;="&amp;FP$8))</f>
        <v>44552</v>
      </c>
      <c r="FQ48" s="13">
        <f>IF(FQ$8="",0,FQ$8+SUMIFS(условия!57:57,условия!$7:$7,"&lt;="&amp;FQ$8,условия!$8:$8,"&gt;="&amp;FQ$8))</f>
        <v>44553</v>
      </c>
      <c r="FR48" s="13">
        <f>IF(FR$8="",0,FR$8+SUMIFS(условия!57:57,условия!$7:$7,"&lt;="&amp;FR$8,условия!$8:$8,"&gt;="&amp;FR$8))</f>
        <v>44554</v>
      </c>
      <c r="FS48" s="13">
        <f>IF(FS$8="",0,FS$8+SUMIFS(условия!57:57,условия!$7:$7,"&lt;="&amp;FS$8,условия!$8:$8,"&gt;="&amp;FS$8))</f>
        <v>44555</v>
      </c>
      <c r="FT48" s="13">
        <f>IF(FT$8="",0,FT$8+SUMIFS(условия!57:57,условия!$7:$7,"&lt;="&amp;FT$8,условия!$8:$8,"&gt;="&amp;FT$8))</f>
        <v>44556</v>
      </c>
      <c r="FU48" s="13">
        <f>IF(FU$8="",0,FU$8+SUMIFS(условия!57:57,условия!$7:$7,"&lt;="&amp;FU$8,условия!$8:$8,"&gt;="&amp;FU$8))</f>
        <v>44557</v>
      </c>
      <c r="FV48" s="13">
        <f>IF(FV$8="",0,FV$8+SUMIFS(условия!57:57,условия!$7:$7,"&lt;="&amp;FV$8,условия!$8:$8,"&gt;="&amp;FV$8))</f>
        <v>44558</v>
      </c>
      <c r="FW48" s="13">
        <f>IF(FW$8="",0,FW$8+SUMIFS(условия!57:57,условия!$7:$7,"&lt;="&amp;FW$8,условия!$8:$8,"&gt;="&amp;FW$8))</f>
        <v>44559</v>
      </c>
      <c r="FX48" s="13">
        <f>IF(FX$8="",0,FX$8+SUMIFS(условия!57:57,условия!$7:$7,"&lt;="&amp;FX$8,условия!$8:$8,"&gt;="&amp;FX$8))</f>
        <v>44560</v>
      </c>
      <c r="FY48" s="13">
        <f>IF(FY$8="",0,FY$8+SUMIFS(условия!57:57,условия!$7:$7,"&lt;="&amp;FY$8,условия!$8:$8,"&gt;="&amp;FY$8))</f>
        <v>44561</v>
      </c>
      <c r="FZ48" s="13">
        <f>IF(FZ$8="",0,FZ$8+SUMIFS(условия!57:57,условия!$7:$7,"&lt;="&amp;FZ$8,условия!$8:$8,"&gt;="&amp;FZ$8))</f>
        <v>44562</v>
      </c>
      <c r="GA48" s="13">
        <f>IF(GA$8="",0,GA$8+SUMIFS(условия!57:57,условия!$7:$7,"&lt;="&amp;GA$8,условия!$8:$8,"&gt;="&amp;GA$8))</f>
        <v>44563</v>
      </c>
      <c r="GB48" s="13">
        <f>IF(GB$8="",0,GB$8+SUMIFS(условия!57:57,условия!$7:$7,"&lt;="&amp;GB$8,условия!$8:$8,"&gt;="&amp;GB$8))</f>
        <v>44564</v>
      </c>
      <c r="GC48" s="13">
        <f>IF(GC$8="",0,GC$8+SUMIFS(условия!57:57,условия!$7:$7,"&lt;="&amp;GC$8,условия!$8:$8,"&gt;="&amp;GC$8))</f>
        <v>44565</v>
      </c>
      <c r="GD48" s="13">
        <f>IF(GD$8="",0,GD$8+SUMIFS(условия!57:57,условия!$7:$7,"&lt;="&amp;GD$8,условия!$8:$8,"&gt;="&amp;GD$8))</f>
        <v>44566</v>
      </c>
      <c r="GE48" s="13">
        <f>IF(GE$8="",0,GE$8+SUMIFS(условия!57:57,условия!$7:$7,"&lt;="&amp;GE$8,условия!$8:$8,"&gt;="&amp;GE$8))</f>
        <v>44567</v>
      </c>
      <c r="GF48" s="13">
        <f>IF(GF$8="",0,GF$8+SUMIFS(условия!57:57,условия!$7:$7,"&lt;="&amp;GF$8,условия!$8:$8,"&gt;="&amp;GF$8))</f>
        <v>44568</v>
      </c>
      <c r="GG48" s="13">
        <f>IF(GG$8="",0,GG$8+SUMIFS(условия!57:57,условия!$7:$7,"&lt;="&amp;GG$8,условия!$8:$8,"&gt;="&amp;GG$8))</f>
        <v>44569</v>
      </c>
      <c r="GH48" s="13">
        <f>IF(GH$8="",0,GH$8+SUMIFS(условия!57:57,условия!$7:$7,"&lt;="&amp;GH$8,условия!$8:$8,"&gt;="&amp;GH$8))</f>
        <v>44570</v>
      </c>
      <c r="GI48" s="13">
        <f>IF(GI$8="",0,GI$8+SUMIFS(условия!57:57,условия!$7:$7,"&lt;="&amp;GI$8,условия!$8:$8,"&gt;="&amp;GI$8))</f>
        <v>44571</v>
      </c>
      <c r="GJ48" s="13">
        <f>IF(GJ$8="",0,GJ$8+SUMIFS(условия!57:57,условия!$7:$7,"&lt;="&amp;GJ$8,условия!$8:$8,"&gt;="&amp;GJ$8))</f>
        <v>44572</v>
      </c>
      <c r="GK48" s="13">
        <f>IF(GK$8="",0,GK$8+SUMIFS(условия!57:57,условия!$7:$7,"&lt;="&amp;GK$8,условия!$8:$8,"&gt;="&amp;GK$8))</f>
        <v>44573</v>
      </c>
      <c r="GL48" s="13">
        <f>IF(GL$8="",0,GL$8+SUMIFS(условия!57:57,условия!$7:$7,"&lt;="&amp;GL$8,условия!$8:$8,"&gt;="&amp;GL$8))</f>
        <v>44574</v>
      </c>
      <c r="GM48" s="13">
        <f>IF(GM$8="",0,GM$8+SUMIFS(условия!57:57,условия!$7:$7,"&lt;="&amp;GM$8,условия!$8:$8,"&gt;="&amp;GM$8))</f>
        <v>44575</v>
      </c>
      <c r="GN48" s="13">
        <f>IF(GN$8="",0,GN$8+SUMIFS(условия!57:57,условия!$7:$7,"&lt;="&amp;GN$8,условия!$8:$8,"&gt;="&amp;GN$8))</f>
        <v>44576</v>
      </c>
      <c r="GO48" s="13">
        <f>IF(GO$8="",0,GO$8+SUMIFS(условия!57:57,условия!$7:$7,"&lt;="&amp;GO$8,условия!$8:$8,"&gt;="&amp;GO$8))</f>
        <v>44577</v>
      </c>
      <c r="GP48" s="13">
        <f>IF(GP$8="",0,GP$8+SUMIFS(условия!57:57,условия!$7:$7,"&lt;="&amp;GP$8,условия!$8:$8,"&gt;="&amp;GP$8))</f>
        <v>44578</v>
      </c>
      <c r="GQ48" s="13">
        <f>IF(GQ$8="",0,GQ$8+SUMIFS(условия!57:57,условия!$7:$7,"&lt;="&amp;GQ$8,условия!$8:$8,"&gt;="&amp;GQ$8))</f>
        <v>44579</v>
      </c>
      <c r="GR48" s="13">
        <f>IF(GR$8="",0,GR$8+SUMIFS(условия!57:57,условия!$7:$7,"&lt;="&amp;GR$8,условия!$8:$8,"&gt;="&amp;GR$8))</f>
        <v>44580</v>
      </c>
      <c r="GS48" s="13">
        <f>IF(GS$8="",0,GS$8+SUMIFS(условия!57:57,условия!$7:$7,"&lt;="&amp;GS$8,условия!$8:$8,"&gt;="&amp;GS$8))</f>
        <v>44581</v>
      </c>
      <c r="GT48" s="13">
        <f>IF(GT$8="",0,GT$8+SUMIFS(условия!57:57,условия!$7:$7,"&lt;="&amp;GT$8,условия!$8:$8,"&gt;="&amp;GT$8))</f>
        <v>44582</v>
      </c>
      <c r="GU48" s="13">
        <f>IF(GU$8="",0,GU$8+SUMIFS(условия!57:57,условия!$7:$7,"&lt;="&amp;GU$8,условия!$8:$8,"&gt;="&amp;GU$8))</f>
        <v>44583</v>
      </c>
      <c r="GV48" s="13">
        <f>IF(GV$8="",0,GV$8+SUMIFS(условия!57:57,условия!$7:$7,"&lt;="&amp;GV$8,условия!$8:$8,"&gt;="&amp;GV$8))</f>
        <v>44584</v>
      </c>
      <c r="GW48" s="13">
        <f>IF(GW$8="",0,GW$8+SUMIFS(условия!57:57,условия!$7:$7,"&lt;="&amp;GW$8,условия!$8:$8,"&gt;="&amp;GW$8))</f>
        <v>44585</v>
      </c>
      <c r="GX48" s="13">
        <f>IF(GX$8="",0,GX$8+SUMIFS(условия!57:57,условия!$7:$7,"&lt;="&amp;GX$8,условия!$8:$8,"&gt;="&amp;GX$8))</f>
        <v>44586</v>
      </c>
      <c r="GY48" s="13">
        <f>IF(GY$8="",0,GY$8+SUMIFS(условия!57:57,условия!$7:$7,"&lt;="&amp;GY$8,условия!$8:$8,"&gt;="&amp;GY$8))</f>
        <v>44587</v>
      </c>
      <c r="GZ48" s="13">
        <f>IF(GZ$8="",0,GZ$8+SUMIFS(условия!57:57,условия!$7:$7,"&lt;="&amp;GZ$8,условия!$8:$8,"&gt;="&amp;GZ$8))</f>
        <v>44588</v>
      </c>
      <c r="HA48" s="13">
        <f>IF(HA$8="",0,HA$8+SUMIFS(условия!57:57,условия!$7:$7,"&lt;="&amp;HA$8,условия!$8:$8,"&gt;="&amp;HA$8))</f>
        <v>44589</v>
      </c>
      <c r="HB48" s="13">
        <f>IF(HB$8="",0,HB$8+SUMIFS(условия!57:57,условия!$7:$7,"&lt;="&amp;HB$8,условия!$8:$8,"&gt;="&amp;HB$8))</f>
        <v>44590</v>
      </c>
      <c r="HC48" s="13">
        <f>IF(HC$8="",0,HC$8+SUMIFS(условия!57:57,условия!$7:$7,"&lt;="&amp;HC$8,условия!$8:$8,"&gt;="&amp;HC$8))</f>
        <v>44591</v>
      </c>
      <c r="HD48" s="13">
        <f>IF(HD$8="",0,HD$8+SUMIFS(условия!57:57,условия!$7:$7,"&lt;="&amp;HD$8,условия!$8:$8,"&gt;="&amp;HD$8))</f>
        <v>44592</v>
      </c>
      <c r="HE48" s="13">
        <f>IF(HE$8="",0,HE$8+SUMIFS(условия!57:57,условия!$7:$7,"&lt;="&amp;HE$8,условия!$8:$8,"&gt;="&amp;HE$8))</f>
        <v>44593</v>
      </c>
      <c r="HF48" s="13">
        <f>IF(HF$8="",0,HF$8+SUMIFS(условия!57:57,условия!$7:$7,"&lt;="&amp;HF$8,условия!$8:$8,"&gt;="&amp;HF$8))</f>
        <v>44594</v>
      </c>
      <c r="HG48" s="13">
        <f>IF(HG$8="",0,HG$8+SUMIFS(условия!57:57,условия!$7:$7,"&lt;="&amp;HG$8,условия!$8:$8,"&gt;="&amp;HG$8))</f>
        <v>44595</v>
      </c>
      <c r="HH48" s="13">
        <f>IF(HH$8="",0,HH$8+SUMIFS(условия!57:57,условия!$7:$7,"&lt;="&amp;HH$8,условия!$8:$8,"&gt;="&amp;HH$8))</f>
        <v>44596</v>
      </c>
      <c r="HI48" s="13">
        <f>IF(HI$8="",0,HI$8+SUMIFS(условия!57:57,условия!$7:$7,"&lt;="&amp;HI$8,условия!$8:$8,"&gt;="&amp;HI$8))</f>
        <v>44597</v>
      </c>
      <c r="HJ48" s="13">
        <f>IF(HJ$8="",0,HJ$8+SUMIFS(условия!57:57,условия!$7:$7,"&lt;="&amp;HJ$8,условия!$8:$8,"&gt;="&amp;HJ$8))</f>
        <v>44598</v>
      </c>
      <c r="HK48" s="13">
        <f>IF(HK$8="",0,HK$8+SUMIFS(условия!57:57,условия!$7:$7,"&lt;="&amp;HK$8,условия!$8:$8,"&gt;="&amp;HK$8))</f>
        <v>44599</v>
      </c>
      <c r="HL48" s="13">
        <f>IF(HL$8="",0,HL$8+SUMIFS(условия!57:57,условия!$7:$7,"&lt;="&amp;HL$8,условия!$8:$8,"&gt;="&amp;HL$8))</f>
        <v>44600</v>
      </c>
      <c r="HM48" s="13">
        <f>IF(HM$8="",0,HM$8+SUMIFS(условия!57:57,условия!$7:$7,"&lt;="&amp;HM$8,условия!$8:$8,"&gt;="&amp;HM$8))</f>
        <v>44601</v>
      </c>
      <c r="HN48" s="13">
        <f>IF(HN$8="",0,HN$8+SUMIFS(условия!57:57,условия!$7:$7,"&lt;="&amp;HN$8,условия!$8:$8,"&gt;="&amp;HN$8))</f>
        <v>44602</v>
      </c>
      <c r="HO48" s="13">
        <f>IF(HO$8="",0,HO$8+SUMIFS(условия!57:57,условия!$7:$7,"&lt;="&amp;HO$8,условия!$8:$8,"&gt;="&amp;HO$8))</f>
        <v>44603</v>
      </c>
      <c r="HP48" s="13">
        <f>IF(HP$8="",0,HP$8+SUMIFS(условия!57:57,условия!$7:$7,"&lt;="&amp;HP$8,условия!$8:$8,"&gt;="&amp;HP$8))</f>
        <v>44604</v>
      </c>
      <c r="HQ48" s="13">
        <f>IF(HQ$8="",0,HQ$8+SUMIFS(условия!57:57,условия!$7:$7,"&lt;="&amp;HQ$8,условия!$8:$8,"&gt;="&amp;HQ$8))</f>
        <v>44605</v>
      </c>
      <c r="HR48" s="13">
        <f>IF(HR$8="",0,HR$8+SUMIFS(условия!57:57,условия!$7:$7,"&lt;="&amp;HR$8,условия!$8:$8,"&gt;="&amp;HR$8))</f>
        <v>44606</v>
      </c>
      <c r="HS48" s="13">
        <f>IF(HS$8="",0,HS$8+SUMIFS(условия!57:57,условия!$7:$7,"&lt;="&amp;HS$8,условия!$8:$8,"&gt;="&amp;HS$8))</f>
        <v>44607</v>
      </c>
      <c r="HT48" s="13">
        <f>IF(HT$8="",0,HT$8+SUMIFS(условия!57:57,условия!$7:$7,"&lt;="&amp;HT$8,условия!$8:$8,"&gt;="&amp;HT$8))</f>
        <v>44608</v>
      </c>
      <c r="HU48" s="13">
        <f>IF(HU$8="",0,HU$8+SUMIFS(условия!57:57,условия!$7:$7,"&lt;="&amp;HU$8,условия!$8:$8,"&gt;="&amp;HU$8))</f>
        <v>44609</v>
      </c>
      <c r="HV48" s="13">
        <f>IF(HV$8="",0,HV$8+SUMIFS(условия!57:57,условия!$7:$7,"&lt;="&amp;HV$8,условия!$8:$8,"&gt;="&amp;HV$8))</f>
        <v>44610</v>
      </c>
      <c r="HW48" s="13">
        <f>IF(HW$8="",0,HW$8+SUMIFS(условия!57:57,условия!$7:$7,"&lt;="&amp;HW$8,условия!$8:$8,"&gt;="&amp;HW$8))</f>
        <v>44611</v>
      </c>
      <c r="HX48" s="13">
        <f>IF(HX$8="",0,HX$8+SUMIFS(условия!57:57,условия!$7:$7,"&lt;="&amp;HX$8,условия!$8:$8,"&gt;="&amp;HX$8))</f>
        <v>44612</v>
      </c>
      <c r="HY48" s="13">
        <f>IF(HY$8="",0,HY$8+SUMIFS(условия!57:57,условия!$7:$7,"&lt;="&amp;HY$8,условия!$8:$8,"&gt;="&amp;HY$8))</f>
        <v>44614</v>
      </c>
      <c r="HZ48" s="13">
        <f>IF(HZ$8="",0,HZ$8+SUMIFS(условия!57:57,условия!$7:$7,"&lt;="&amp;HZ$8,условия!$8:$8,"&gt;="&amp;HZ$8))</f>
        <v>44615</v>
      </c>
      <c r="IA48" s="13">
        <f>IF(IA$8="",0,IA$8+SUMIFS(условия!57:57,условия!$7:$7,"&lt;="&amp;IA$8,условия!$8:$8,"&gt;="&amp;IA$8))</f>
        <v>44616</v>
      </c>
      <c r="IB48" s="13">
        <f>IF(IB$8="",0,IB$8+SUMIFS(условия!57:57,условия!$7:$7,"&lt;="&amp;IB$8,условия!$8:$8,"&gt;="&amp;IB$8))</f>
        <v>44617</v>
      </c>
      <c r="IC48" s="13">
        <f>IF(IC$8="",0,IC$8+SUMIFS(условия!57:57,условия!$7:$7,"&lt;="&amp;IC$8,условия!$8:$8,"&gt;="&amp;IC$8))</f>
        <v>44618</v>
      </c>
      <c r="ID48" s="13">
        <f>IF(ID$8="",0,ID$8+SUMIFS(условия!57:57,условия!$7:$7,"&lt;="&amp;ID$8,условия!$8:$8,"&gt;="&amp;ID$8))</f>
        <v>44619</v>
      </c>
      <c r="IE48" s="13">
        <f>IF(IE$8="",0,IE$8+SUMIFS(условия!57:57,условия!$7:$7,"&lt;="&amp;IE$8,условия!$8:$8,"&gt;="&amp;IE$8))</f>
        <v>44620</v>
      </c>
      <c r="IF48" s="13">
        <f>IF(IF$8="",0,IF$8+SUMIFS(условия!57:57,условия!$7:$7,"&lt;="&amp;IF$8,условия!$8:$8,"&gt;="&amp;IF$8))</f>
        <v>44621</v>
      </c>
      <c r="IG48" s="13">
        <f>IF(IG$8="",0,IG$8+SUMIFS(условия!57:57,условия!$7:$7,"&lt;="&amp;IG$8,условия!$8:$8,"&gt;="&amp;IG$8))</f>
        <v>44622</v>
      </c>
      <c r="IH48" s="13">
        <f>IF(IH$8="",0,IH$8+SUMIFS(условия!57:57,условия!$7:$7,"&lt;="&amp;IH$8,условия!$8:$8,"&gt;="&amp;IH$8))</f>
        <v>44623</v>
      </c>
      <c r="II48" s="13">
        <f>IF(II$8="",0,II$8+SUMIFS(условия!57:57,условия!$7:$7,"&lt;="&amp;II$8,условия!$8:$8,"&gt;="&amp;II$8))</f>
        <v>44624</v>
      </c>
      <c r="IJ48" s="13">
        <f>IF(IJ$8="",0,IJ$8+SUMIFS(условия!57:57,условия!$7:$7,"&lt;="&amp;IJ$8,условия!$8:$8,"&gt;="&amp;IJ$8))</f>
        <v>44625</v>
      </c>
      <c r="IK48" s="13">
        <f>IF(IK$8="",0,IK$8+SUMIFS(условия!57:57,условия!$7:$7,"&lt;="&amp;IK$8,условия!$8:$8,"&gt;="&amp;IK$8))</f>
        <v>44626</v>
      </c>
      <c r="IL48" s="13">
        <f>IF(IL$8="",0,IL$8+SUMIFS(условия!57:57,условия!$7:$7,"&lt;="&amp;IL$8,условия!$8:$8,"&gt;="&amp;IL$8))</f>
        <v>44627</v>
      </c>
      <c r="IM48" s="13">
        <f>IF(IM$8="",0,IM$8+SUMIFS(условия!57:57,условия!$7:$7,"&lt;="&amp;IM$8,условия!$8:$8,"&gt;="&amp;IM$8))</f>
        <v>44628</v>
      </c>
      <c r="IN48" s="13">
        <f>IF(IN$8="",0,IN$8+SUMIFS(условия!57:57,условия!$7:$7,"&lt;="&amp;IN$8,условия!$8:$8,"&gt;="&amp;IN$8))</f>
        <v>44629</v>
      </c>
      <c r="IO48" s="13">
        <f>IF(IO$8="",0,IO$8+SUMIFS(условия!57:57,условия!$7:$7,"&lt;="&amp;IO$8,условия!$8:$8,"&gt;="&amp;IO$8))</f>
        <v>44630</v>
      </c>
      <c r="IP48" s="13">
        <f>IF(IP$8="",0,IP$8+SUMIFS(условия!57:57,условия!$7:$7,"&lt;="&amp;IP$8,условия!$8:$8,"&gt;="&amp;IP$8))</f>
        <v>44631</v>
      </c>
      <c r="IQ48" s="13">
        <f>IF(IQ$8="",0,IQ$8+SUMIFS(условия!57:57,условия!$7:$7,"&lt;="&amp;IQ$8,условия!$8:$8,"&gt;="&amp;IQ$8))</f>
        <v>44632</v>
      </c>
      <c r="IR48" s="13">
        <f>IF(IR$8="",0,IR$8+SUMIFS(условия!57:57,условия!$7:$7,"&lt;="&amp;IR$8,условия!$8:$8,"&gt;="&amp;IR$8))</f>
        <v>44633</v>
      </c>
      <c r="IS48" s="13">
        <f>IF(IS$8="",0,IS$8+SUMIFS(условия!57:57,условия!$7:$7,"&lt;="&amp;IS$8,условия!$8:$8,"&gt;="&amp;IS$8))</f>
        <v>44634</v>
      </c>
      <c r="IT48" s="13">
        <f>IF(IT$8="",0,IT$8+SUMIFS(условия!57:57,условия!$7:$7,"&lt;="&amp;IT$8,условия!$8:$8,"&gt;="&amp;IT$8))</f>
        <v>44635</v>
      </c>
      <c r="IU48" s="13">
        <f>IF(IU$8="",0,IU$8+SUMIFS(условия!57:57,условия!$7:$7,"&lt;="&amp;IU$8,условия!$8:$8,"&gt;="&amp;IU$8))</f>
        <v>44636</v>
      </c>
      <c r="IV48" s="13">
        <f>IF(IV$8="",0,IV$8+SUMIFS(условия!57:57,условия!$7:$7,"&lt;="&amp;IV$8,условия!$8:$8,"&gt;="&amp;IV$8))</f>
        <v>44637</v>
      </c>
      <c r="IW48" s="13">
        <f>IF(IW$8="",0,IW$8+SUMIFS(условия!57:57,условия!$7:$7,"&lt;="&amp;IW$8,условия!$8:$8,"&gt;="&amp;IW$8))</f>
        <v>44638</v>
      </c>
      <c r="IX48" s="13">
        <f>IF(IX$8="",0,IX$8+SUMIFS(условия!57:57,условия!$7:$7,"&lt;="&amp;IX$8,условия!$8:$8,"&gt;="&amp;IX$8))</f>
        <v>44639</v>
      </c>
      <c r="IY48" s="13">
        <f>IF(IY$8="",0,IY$8+SUMIFS(условия!57:57,условия!$7:$7,"&lt;="&amp;IY$8,условия!$8:$8,"&gt;="&amp;IY$8))</f>
        <v>44640</v>
      </c>
      <c r="IZ48" s="13">
        <f>IF(IZ$8="",0,IZ$8+SUMIFS(условия!57:57,условия!$7:$7,"&lt;="&amp;IZ$8,условия!$8:$8,"&gt;="&amp;IZ$8))</f>
        <v>44641</v>
      </c>
      <c r="JA48" s="13">
        <f>IF(JA$8="",0,JA$8+SUMIFS(условия!57:57,условия!$7:$7,"&lt;="&amp;JA$8,условия!$8:$8,"&gt;="&amp;JA$8))</f>
        <v>44642</v>
      </c>
      <c r="JB48" s="13">
        <f>IF(JB$8="",0,JB$8+SUMIFS(условия!57:57,условия!$7:$7,"&lt;="&amp;JB$8,условия!$8:$8,"&gt;="&amp;JB$8))</f>
        <v>44643</v>
      </c>
      <c r="JC48" s="13">
        <f>IF(JC$8="",0,JC$8+SUMIFS(условия!57:57,условия!$7:$7,"&lt;="&amp;JC$8,условия!$8:$8,"&gt;="&amp;JC$8))</f>
        <v>44644</v>
      </c>
      <c r="JD48" s="13">
        <f>IF(JD$8="",0,JD$8+SUMIFS(условия!57:57,условия!$7:$7,"&lt;="&amp;JD$8,условия!$8:$8,"&gt;="&amp;JD$8))</f>
        <v>44645</v>
      </c>
      <c r="JE48" s="13">
        <f>IF(JE$8="",0,JE$8+SUMIFS(условия!57:57,условия!$7:$7,"&lt;="&amp;JE$8,условия!$8:$8,"&gt;="&amp;JE$8))</f>
        <v>44646</v>
      </c>
      <c r="JF48" s="13">
        <f>IF(JF$8="",0,JF$8+SUMIFS(условия!57:57,условия!$7:$7,"&lt;="&amp;JF$8,условия!$8:$8,"&gt;="&amp;JF$8))</f>
        <v>44647</v>
      </c>
      <c r="JG48" s="13">
        <f>IF(JG$8="",0,JG$8+SUMIFS(условия!57:57,условия!$7:$7,"&lt;="&amp;JG$8,условия!$8:$8,"&gt;="&amp;JG$8))</f>
        <v>44648</v>
      </c>
      <c r="JH48" s="13">
        <f>IF(JH$8="",0,JH$8+SUMIFS(условия!57:57,условия!$7:$7,"&lt;="&amp;JH$8,условия!$8:$8,"&gt;="&amp;JH$8))</f>
        <v>44649</v>
      </c>
      <c r="JI48" s="13">
        <f>IF(JI$8="",0,JI$8+SUMIFS(условия!57:57,условия!$7:$7,"&lt;="&amp;JI$8,условия!$8:$8,"&gt;="&amp;JI$8))</f>
        <v>44650</v>
      </c>
      <c r="JJ48" s="13">
        <f>IF(JJ$8="",0,JJ$8+SUMIFS(условия!57:57,условия!$7:$7,"&lt;="&amp;JJ$8,условия!$8:$8,"&gt;="&amp;JJ$8))</f>
        <v>44651</v>
      </c>
      <c r="JK48" s="13">
        <f>IF(JK$8="",0,JK$8+SUMIFS(условия!57:57,условия!$7:$7,"&lt;="&amp;JK$8,условия!$8:$8,"&gt;="&amp;JK$8))</f>
        <v>44652</v>
      </c>
      <c r="JL48" s="13">
        <f>IF(JL$8="",0,JL$8+SUMIFS(условия!57:57,условия!$7:$7,"&lt;="&amp;JL$8,условия!$8:$8,"&gt;="&amp;JL$8))</f>
        <v>44653</v>
      </c>
      <c r="JM48" s="13">
        <f>IF(JM$8="",0,JM$8+SUMIFS(условия!57:57,условия!$7:$7,"&lt;="&amp;JM$8,условия!$8:$8,"&gt;="&amp;JM$8))</f>
        <v>44654</v>
      </c>
      <c r="JN48" s="13">
        <f>IF(JN$8="",0,JN$8+SUMIFS(условия!57:57,условия!$7:$7,"&lt;="&amp;JN$8,условия!$8:$8,"&gt;="&amp;JN$8))</f>
        <v>44655</v>
      </c>
      <c r="JO48" s="13">
        <f>IF(JO$8="",0,JO$8+SUMIFS(условия!57:57,условия!$7:$7,"&lt;="&amp;JO$8,условия!$8:$8,"&gt;="&amp;JO$8))</f>
        <v>44656</v>
      </c>
      <c r="JP48" s="13">
        <f>IF(JP$8="",0,JP$8+SUMIFS(условия!57:57,условия!$7:$7,"&lt;="&amp;JP$8,условия!$8:$8,"&gt;="&amp;JP$8))</f>
        <v>44657</v>
      </c>
      <c r="JQ48" s="13">
        <f>IF(JQ$8="",0,JQ$8+SUMIFS(условия!57:57,условия!$7:$7,"&lt;="&amp;JQ$8,условия!$8:$8,"&gt;="&amp;JQ$8))</f>
        <v>44658</v>
      </c>
      <c r="JR48" s="13">
        <f>IF(JR$8="",0,JR$8+SUMIFS(условия!57:57,условия!$7:$7,"&lt;="&amp;JR$8,условия!$8:$8,"&gt;="&amp;JR$8))</f>
        <v>44659</v>
      </c>
      <c r="JS48" s="13">
        <f>IF(JS$8="",0,JS$8+SUMIFS(условия!57:57,условия!$7:$7,"&lt;="&amp;JS$8,условия!$8:$8,"&gt;="&amp;JS$8))</f>
        <v>44660</v>
      </c>
      <c r="JT48" s="13">
        <f>IF(JT$8="",0,JT$8+SUMIFS(условия!57:57,условия!$7:$7,"&lt;="&amp;JT$8,условия!$8:$8,"&gt;="&amp;JT$8))</f>
        <v>44661</v>
      </c>
      <c r="JU48" s="13">
        <f>IF(JU$8="",0,JU$8+SUMIFS(условия!57:57,условия!$7:$7,"&lt;="&amp;JU$8,условия!$8:$8,"&gt;="&amp;JU$8))</f>
        <v>44662</v>
      </c>
      <c r="JV48" s="13">
        <f>IF(JV$8="",0,JV$8+SUMIFS(условия!57:57,условия!$7:$7,"&lt;="&amp;JV$8,условия!$8:$8,"&gt;="&amp;JV$8))</f>
        <v>44663</v>
      </c>
      <c r="JW48" s="13">
        <f>IF(JW$8="",0,JW$8+SUMIFS(условия!57:57,условия!$7:$7,"&lt;="&amp;JW$8,условия!$8:$8,"&gt;="&amp;JW$8))</f>
        <v>44664</v>
      </c>
      <c r="JX48" s="13">
        <f>IF(JX$8="",0,JX$8+SUMIFS(условия!57:57,условия!$7:$7,"&lt;="&amp;JX$8,условия!$8:$8,"&gt;="&amp;JX$8))</f>
        <v>44665</v>
      </c>
      <c r="JY48" s="13">
        <f>IF(JY$8="",0,JY$8+SUMIFS(условия!57:57,условия!$7:$7,"&lt;="&amp;JY$8,условия!$8:$8,"&gt;="&amp;JY$8))</f>
        <v>44666</v>
      </c>
      <c r="JZ48" s="13">
        <f>IF(JZ$8="",0,JZ$8+SUMIFS(условия!57:57,условия!$7:$7,"&lt;="&amp;JZ$8,условия!$8:$8,"&gt;="&amp;JZ$8))</f>
        <v>44667</v>
      </c>
      <c r="KA48" s="13">
        <f>IF(KA$8="",0,KA$8+SUMIFS(условия!57:57,условия!$7:$7,"&lt;="&amp;KA$8,условия!$8:$8,"&gt;="&amp;KA$8))</f>
        <v>44668</v>
      </c>
      <c r="KB48" s="13">
        <f>IF(KB$8="",0,KB$8+SUMIFS(условия!57:57,условия!$7:$7,"&lt;="&amp;KB$8,условия!$8:$8,"&gt;="&amp;KB$8))</f>
        <v>44669</v>
      </c>
      <c r="KC48" s="13">
        <f>IF(KC$8="",0,KC$8+SUMIFS(условия!57:57,условия!$7:$7,"&lt;="&amp;KC$8,условия!$8:$8,"&gt;="&amp;KC$8))</f>
        <v>44670</v>
      </c>
      <c r="KD48" s="13">
        <f>IF(KD$8="",0,KD$8+SUMIFS(условия!57:57,условия!$7:$7,"&lt;="&amp;KD$8,условия!$8:$8,"&gt;="&amp;KD$8))</f>
        <v>44671</v>
      </c>
      <c r="KE48" s="13">
        <f>IF(KE$8="",0,KE$8+SUMIFS(условия!57:57,условия!$7:$7,"&lt;="&amp;KE$8,условия!$8:$8,"&gt;="&amp;KE$8))</f>
        <v>44672</v>
      </c>
      <c r="KF48" s="13">
        <f>IF(KF$8="",0,KF$8+SUMIFS(условия!57:57,условия!$7:$7,"&lt;="&amp;KF$8,условия!$8:$8,"&gt;="&amp;KF$8))</f>
        <v>44673</v>
      </c>
      <c r="KG48" s="13">
        <f>IF(KG$8="",0,KG$8+SUMIFS(условия!57:57,условия!$7:$7,"&lt;="&amp;KG$8,условия!$8:$8,"&gt;="&amp;KG$8))</f>
        <v>44674</v>
      </c>
      <c r="KH48" s="13">
        <f>IF(KH$8="",0,KH$8+SUMIFS(условия!57:57,условия!$7:$7,"&lt;="&amp;KH$8,условия!$8:$8,"&gt;="&amp;KH$8))</f>
        <v>44675</v>
      </c>
      <c r="KI48" s="13">
        <f>IF(KI$8="",0,KI$8+SUMIFS(условия!57:57,условия!$7:$7,"&lt;="&amp;KI$8,условия!$8:$8,"&gt;="&amp;KI$8))</f>
        <v>44676</v>
      </c>
      <c r="KJ48" s="13">
        <f>IF(KJ$8="",0,KJ$8+SUMIFS(условия!57:57,условия!$7:$7,"&lt;="&amp;KJ$8,условия!$8:$8,"&gt;="&amp;KJ$8))</f>
        <v>44677</v>
      </c>
      <c r="KK48" s="13">
        <f>IF(KK$8="",0,KK$8+SUMIFS(условия!57:57,условия!$7:$7,"&lt;="&amp;KK$8,условия!$8:$8,"&gt;="&amp;KK$8))</f>
        <v>44678</v>
      </c>
      <c r="KL48" s="13">
        <f>IF(KL$8="",0,KL$8+SUMIFS(условия!57:57,условия!$7:$7,"&lt;="&amp;KL$8,условия!$8:$8,"&gt;="&amp;KL$8))</f>
        <v>44679</v>
      </c>
      <c r="KM48" s="13">
        <f>IF(KM$8="",0,KM$8+SUMIFS(условия!57:57,условия!$7:$7,"&lt;="&amp;KM$8,условия!$8:$8,"&gt;="&amp;KM$8))</f>
        <v>44680</v>
      </c>
      <c r="KN48" s="13">
        <f>IF(KN$8="",0,KN$8+SUMIFS(условия!57:57,условия!$7:$7,"&lt;="&amp;KN$8,условия!$8:$8,"&gt;="&amp;KN$8))</f>
        <v>44681</v>
      </c>
      <c r="KO48" s="13">
        <f>IF(KO$8="",0,KO$8+SUMIFS(условия!57:57,условия!$7:$7,"&lt;="&amp;KO$8,условия!$8:$8,"&gt;="&amp;KO$8))</f>
        <v>44682</v>
      </c>
      <c r="KP48" s="13">
        <f>IF(KP$8="",0,KP$8+SUMIFS(условия!57:57,условия!$7:$7,"&lt;="&amp;KP$8,условия!$8:$8,"&gt;="&amp;KP$8))</f>
        <v>44683</v>
      </c>
      <c r="KQ48" s="13">
        <f>IF(KQ$8="",0,KQ$8+SUMIFS(условия!57:57,условия!$7:$7,"&lt;="&amp;KQ$8,условия!$8:$8,"&gt;="&amp;KQ$8))</f>
        <v>44684</v>
      </c>
      <c r="KR48" s="13">
        <f>IF(KR$8="",0,KR$8+SUMIFS(условия!57:57,условия!$7:$7,"&lt;="&amp;KR$8,условия!$8:$8,"&gt;="&amp;KR$8))</f>
        <v>44685</v>
      </c>
      <c r="KS48" s="13">
        <f>IF(KS$8="",0,KS$8+SUMIFS(условия!57:57,условия!$7:$7,"&lt;="&amp;KS$8,условия!$8:$8,"&gt;="&amp;KS$8))</f>
        <v>44686</v>
      </c>
      <c r="KT48" s="13">
        <f>IF(KT$8="",0,KT$8+SUMIFS(условия!57:57,условия!$7:$7,"&lt;="&amp;KT$8,условия!$8:$8,"&gt;="&amp;KT$8))</f>
        <v>44687</v>
      </c>
      <c r="KU48" s="13">
        <f>IF(KU$8="",0,KU$8+SUMIFS(условия!57:57,условия!$7:$7,"&lt;="&amp;KU$8,условия!$8:$8,"&gt;="&amp;KU$8))</f>
        <v>44688</v>
      </c>
      <c r="KV48" s="13">
        <f>IF(KV$8="",0,KV$8+SUMIFS(условия!57:57,условия!$7:$7,"&lt;="&amp;KV$8,условия!$8:$8,"&gt;="&amp;KV$8))</f>
        <v>44689</v>
      </c>
      <c r="KW48" s="13">
        <f>IF(KW$8="",0,KW$8+SUMIFS(условия!57:57,условия!$7:$7,"&lt;="&amp;KW$8,условия!$8:$8,"&gt;="&amp;KW$8))</f>
        <v>44690</v>
      </c>
      <c r="KX48" s="13">
        <f>IF(KX$8="",0,KX$8+SUMIFS(условия!57:57,условия!$7:$7,"&lt;="&amp;KX$8,условия!$8:$8,"&gt;="&amp;KX$8))</f>
        <v>44691</v>
      </c>
      <c r="KY48" s="13">
        <f>IF(KY$8="",0,KY$8+SUMIFS(условия!57:57,условия!$7:$7,"&lt;="&amp;KY$8,условия!$8:$8,"&gt;="&amp;KY$8))</f>
        <v>44692</v>
      </c>
      <c r="KZ48" s="13">
        <f>IF(KZ$8="",0,KZ$8+SUMIFS(условия!57:57,условия!$7:$7,"&lt;="&amp;KZ$8,условия!$8:$8,"&gt;="&amp;KZ$8))</f>
        <v>44693</v>
      </c>
      <c r="LA48" s="13">
        <f>IF(LA$8="",0,LA$8+SUMIFS(условия!57:57,условия!$7:$7,"&lt;="&amp;LA$8,условия!$8:$8,"&gt;="&amp;LA$8))</f>
        <v>44694</v>
      </c>
      <c r="LB48" s="13">
        <f>IF(LB$8="",0,LB$8+SUMIFS(условия!57:57,условия!$7:$7,"&lt;="&amp;LB$8,условия!$8:$8,"&gt;="&amp;LB$8))</f>
        <v>44695</v>
      </c>
      <c r="LC48" s="13">
        <f>IF(LC$8="",0,LC$8+SUMIFS(условия!57:57,условия!$7:$7,"&lt;="&amp;LC$8,условия!$8:$8,"&gt;="&amp;LC$8))</f>
        <v>44696</v>
      </c>
      <c r="LD48" s="13">
        <f>IF(LD$8="",0,LD$8+SUMIFS(условия!57:57,условия!$7:$7,"&lt;="&amp;LD$8,условия!$8:$8,"&gt;="&amp;LD$8))</f>
        <v>44697</v>
      </c>
      <c r="LE48" s="13">
        <f>IF(LE$8="",0,LE$8+SUMIFS(условия!57:57,условия!$7:$7,"&lt;="&amp;LE$8,условия!$8:$8,"&gt;="&amp;LE$8))</f>
        <v>44698</v>
      </c>
      <c r="LF48" s="13">
        <f>IF(LF$8="",0,LF$8+SUMIFS(условия!57:57,условия!$7:$7,"&lt;="&amp;LF$8,условия!$8:$8,"&gt;="&amp;LF$8))</f>
        <v>44699</v>
      </c>
      <c r="LG48" s="13">
        <f>IF(LG$8="",0,LG$8+SUMIFS(условия!57:57,условия!$7:$7,"&lt;="&amp;LG$8,условия!$8:$8,"&gt;="&amp;LG$8))</f>
        <v>44700</v>
      </c>
      <c r="LH48" s="13">
        <f>IF(LH$8="",0,LH$8+SUMIFS(условия!57:57,условия!$7:$7,"&lt;="&amp;LH$8,условия!$8:$8,"&gt;="&amp;LH$8))</f>
        <v>44701</v>
      </c>
      <c r="LI48" s="13">
        <f>IF(LI$8="",0,LI$8+SUMIFS(условия!57:57,условия!$7:$7,"&lt;="&amp;LI$8,условия!$8:$8,"&gt;="&amp;LI$8))</f>
        <v>44702</v>
      </c>
      <c r="LJ48" s="13">
        <f>IF(LJ$8="",0,LJ$8+SUMIFS(условия!57:57,условия!$7:$7,"&lt;="&amp;LJ$8,условия!$8:$8,"&gt;="&amp;LJ$8))</f>
        <v>44703</v>
      </c>
      <c r="LK48" s="13">
        <f>IF(LK$8="",0,LK$8+SUMIFS(условия!57:57,условия!$7:$7,"&lt;="&amp;LK$8,условия!$8:$8,"&gt;="&amp;LK$8))</f>
        <v>44704</v>
      </c>
      <c r="LL48" s="13">
        <f>IF(LL$8="",0,LL$8+SUMIFS(условия!57:57,условия!$7:$7,"&lt;="&amp;LL$8,условия!$8:$8,"&gt;="&amp;LL$8))</f>
        <v>44705</v>
      </c>
      <c r="LM48" s="13">
        <f>IF(LM$8="",0,LM$8+SUMIFS(условия!57:57,условия!$7:$7,"&lt;="&amp;LM$8,условия!$8:$8,"&gt;="&amp;LM$8))</f>
        <v>44706</v>
      </c>
      <c r="LN48" s="13">
        <f>IF(LN$8="",0,LN$8+SUMIFS(условия!57:57,условия!$7:$7,"&lt;="&amp;LN$8,условия!$8:$8,"&gt;="&amp;LN$8))</f>
        <v>44707</v>
      </c>
      <c r="LO48" s="13">
        <f>IF(LO$8="",0,LO$8+SUMIFS(условия!57:57,условия!$7:$7,"&lt;="&amp;LO$8,условия!$8:$8,"&gt;="&amp;LO$8))</f>
        <v>44708</v>
      </c>
      <c r="LP48" s="13">
        <f>IF(LP$8="",0,LP$8+SUMIFS(условия!57:57,условия!$7:$7,"&lt;="&amp;LP$8,условия!$8:$8,"&gt;="&amp;LP$8))</f>
        <v>44709</v>
      </c>
      <c r="LQ48" s="13">
        <f>IF(LQ$8="",0,LQ$8+SUMIFS(условия!57:57,условия!$7:$7,"&lt;="&amp;LQ$8,условия!$8:$8,"&gt;="&amp;LQ$8))</f>
        <v>44710</v>
      </c>
      <c r="LR48" s="13">
        <f>IF(LR$8="",0,LR$8+SUMIFS(условия!57:57,условия!$7:$7,"&lt;="&amp;LR$8,условия!$8:$8,"&gt;="&amp;LR$8))</f>
        <v>44711</v>
      </c>
      <c r="LS48" s="13">
        <f>IF(LS$8="",0,LS$8+SUMIFS(условия!57:57,условия!$7:$7,"&lt;="&amp;LS$8,условия!$8:$8,"&gt;="&amp;LS$8))</f>
        <v>44712</v>
      </c>
      <c r="LT48" s="13">
        <f>IF(LT$8="",0,LT$8+SUMIFS(условия!57:57,условия!$7:$7,"&lt;="&amp;LT$8,условия!$8:$8,"&gt;="&amp;LT$8))</f>
        <v>44713</v>
      </c>
      <c r="LU48" s="13">
        <f>IF(LU$8="",0,LU$8+SUMIFS(условия!57:57,условия!$7:$7,"&lt;="&amp;LU$8,условия!$8:$8,"&gt;="&amp;LU$8))</f>
        <v>44714</v>
      </c>
      <c r="LV48" s="13">
        <f>IF(LV$8="",0,LV$8+SUMIFS(условия!57:57,условия!$7:$7,"&lt;="&amp;LV$8,условия!$8:$8,"&gt;="&amp;LV$8))</f>
        <v>44715</v>
      </c>
      <c r="LW48" s="13">
        <f>IF(LW$8="",0,LW$8+SUMIFS(условия!57:57,условия!$7:$7,"&lt;="&amp;LW$8,условия!$8:$8,"&gt;="&amp;LW$8))</f>
        <v>44716</v>
      </c>
      <c r="LX48" s="13">
        <f>IF(LX$8="",0,LX$8+SUMIFS(условия!57:57,условия!$7:$7,"&lt;="&amp;LX$8,условия!$8:$8,"&gt;="&amp;LX$8))</f>
        <v>44717</v>
      </c>
      <c r="LY48" s="13">
        <f>IF(LY$8="",0,LY$8+SUMIFS(условия!57:57,условия!$7:$7,"&lt;="&amp;LY$8,условия!$8:$8,"&gt;="&amp;LY$8))</f>
        <v>44718</v>
      </c>
      <c r="LZ48" s="13">
        <f>IF(LZ$8="",0,LZ$8+SUMIFS(условия!57:57,условия!$7:$7,"&lt;="&amp;LZ$8,условия!$8:$8,"&gt;="&amp;LZ$8))</f>
        <v>44719</v>
      </c>
      <c r="MA48" s="13">
        <f>IF(MA$8="",0,MA$8+SUMIFS(условия!57:57,условия!$7:$7,"&lt;="&amp;MA$8,условия!$8:$8,"&gt;="&amp;MA$8))</f>
        <v>44720</v>
      </c>
      <c r="MB48" s="13">
        <f>IF(MB$8="",0,MB$8+SUMIFS(условия!57:57,условия!$7:$7,"&lt;="&amp;MB$8,условия!$8:$8,"&gt;="&amp;MB$8))</f>
        <v>44721</v>
      </c>
      <c r="MC48" s="13">
        <f>IF(MC$8="",0,MC$8+SUMIFS(условия!57:57,условия!$7:$7,"&lt;="&amp;MC$8,условия!$8:$8,"&gt;="&amp;MC$8))</f>
        <v>44722</v>
      </c>
      <c r="MD48" s="13">
        <f>IF(MD$8="",0,MD$8+SUMIFS(условия!57:57,условия!$7:$7,"&lt;="&amp;MD$8,условия!$8:$8,"&gt;="&amp;MD$8))</f>
        <v>44723</v>
      </c>
      <c r="ME48" s="13">
        <f>IF(ME$8="",0,ME$8+SUMIFS(условия!57:57,условия!$7:$7,"&lt;="&amp;ME$8,условия!$8:$8,"&gt;="&amp;ME$8))</f>
        <v>44724</v>
      </c>
      <c r="MF48" s="13">
        <f>IF(MF$8="",0,MF$8+SUMIFS(условия!57:57,условия!$7:$7,"&lt;="&amp;MF$8,условия!$8:$8,"&gt;="&amp;MF$8))</f>
        <v>44725</v>
      </c>
      <c r="MG48" s="13">
        <f>IF(MG$8="",0,MG$8+SUMIFS(условия!57:57,условия!$7:$7,"&lt;="&amp;MG$8,условия!$8:$8,"&gt;="&amp;MG$8))</f>
        <v>44726</v>
      </c>
      <c r="MH48" s="13">
        <f>IF(MH$8="",0,MH$8+SUMIFS(условия!57:57,условия!$7:$7,"&lt;="&amp;MH$8,условия!$8:$8,"&gt;="&amp;MH$8))</f>
        <v>44727</v>
      </c>
      <c r="MI48" s="13">
        <f>IF(MI$8="",0,MI$8+SUMIFS(условия!57:57,условия!$7:$7,"&lt;="&amp;MI$8,условия!$8:$8,"&gt;="&amp;MI$8))</f>
        <v>44728</v>
      </c>
      <c r="MJ48" s="13">
        <f>IF(MJ$8="",0,MJ$8+SUMIFS(условия!57:57,условия!$7:$7,"&lt;="&amp;MJ$8,условия!$8:$8,"&gt;="&amp;MJ$8))</f>
        <v>44729</v>
      </c>
      <c r="MK48" s="13">
        <f>IF(MK$8="",0,MK$8+SUMIFS(условия!57:57,условия!$7:$7,"&lt;="&amp;MK$8,условия!$8:$8,"&gt;="&amp;MK$8))</f>
        <v>44730</v>
      </c>
      <c r="ML48" s="13">
        <f>IF(ML$8="",0,ML$8+SUMIFS(условия!57:57,условия!$7:$7,"&lt;="&amp;ML$8,условия!$8:$8,"&gt;="&amp;ML$8))</f>
        <v>44731</v>
      </c>
      <c r="MM48" s="13">
        <f>IF(MM$8="",0,MM$8+SUMIFS(условия!57:57,условия!$7:$7,"&lt;="&amp;MM$8,условия!$8:$8,"&gt;="&amp;MM$8))</f>
        <v>44732</v>
      </c>
      <c r="MN48" s="13">
        <f>IF(MN$8="",0,MN$8+SUMIFS(условия!57:57,условия!$7:$7,"&lt;="&amp;MN$8,условия!$8:$8,"&gt;="&amp;MN$8))</f>
        <v>44733</v>
      </c>
      <c r="MO48" s="13">
        <f>IF(MO$8="",0,MO$8+SUMIFS(условия!57:57,условия!$7:$7,"&lt;="&amp;MO$8,условия!$8:$8,"&gt;="&amp;MO$8))</f>
        <v>44734</v>
      </c>
      <c r="MP48" s="13">
        <f>IF(MP$8="",0,MP$8+SUMIFS(условия!57:57,условия!$7:$7,"&lt;="&amp;MP$8,условия!$8:$8,"&gt;="&amp;MP$8))</f>
        <v>44735</v>
      </c>
      <c r="MQ48" s="13">
        <f>IF(MQ$8="",0,MQ$8+SUMIFS(условия!57:57,условия!$7:$7,"&lt;="&amp;MQ$8,условия!$8:$8,"&gt;="&amp;MQ$8))</f>
        <v>44736</v>
      </c>
      <c r="MR48" s="13">
        <f>IF(MR$8="",0,MR$8+SUMIFS(условия!57:57,условия!$7:$7,"&lt;="&amp;MR$8,условия!$8:$8,"&gt;="&amp;MR$8))</f>
        <v>44737</v>
      </c>
      <c r="MS48" s="13">
        <f>IF(MS$8="",0,MS$8+SUMIFS(условия!57:57,условия!$7:$7,"&lt;="&amp;MS$8,условия!$8:$8,"&gt;="&amp;MS$8))</f>
        <v>44738</v>
      </c>
      <c r="MT48" s="13">
        <f>IF(MT$8="",0,MT$8+SUMIFS(условия!57:57,условия!$7:$7,"&lt;="&amp;MT$8,условия!$8:$8,"&gt;="&amp;MT$8))</f>
        <v>44739</v>
      </c>
      <c r="MU48" s="13">
        <f>IF(MU$8="",0,MU$8+SUMIFS(условия!57:57,условия!$7:$7,"&lt;="&amp;MU$8,условия!$8:$8,"&gt;="&amp;MU$8))</f>
        <v>44740</v>
      </c>
      <c r="MV48" s="13">
        <f>IF(MV$8="",0,MV$8+SUMIFS(условия!57:57,условия!$7:$7,"&lt;="&amp;MV$8,условия!$8:$8,"&gt;="&amp;MV$8))</f>
        <v>44741</v>
      </c>
      <c r="MW48" s="13">
        <f>IF(MW$8="",0,MW$8+SUMIFS(условия!57:57,условия!$7:$7,"&lt;="&amp;MW$8,условия!$8:$8,"&gt;="&amp;MW$8))</f>
        <v>44742</v>
      </c>
      <c r="MX48" s="13">
        <f>IF(MX$8="",0,MX$8+SUMIFS(условия!57:57,условия!$7:$7,"&lt;="&amp;MX$8,условия!$8:$8,"&gt;="&amp;MX$8))</f>
        <v>44743</v>
      </c>
      <c r="MY48" s="13">
        <f>IF(MY$8="",0,MY$8+SUMIFS(условия!57:57,условия!$7:$7,"&lt;="&amp;MY$8,условия!$8:$8,"&gt;="&amp;MY$8))</f>
        <v>44744</v>
      </c>
      <c r="MZ48" s="13">
        <f>IF(MZ$8="",0,MZ$8+SUMIFS(условия!57:57,условия!$7:$7,"&lt;="&amp;MZ$8,условия!$8:$8,"&gt;="&amp;MZ$8))</f>
        <v>44745</v>
      </c>
      <c r="NA48" s="13">
        <f>IF(NA$8="",0,NA$8+SUMIFS(условия!57:57,условия!$7:$7,"&lt;="&amp;NA$8,условия!$8:$8,"&gt;="&amp;NA$8))</f>
        <v>44746</v>
      </c>
      <c r="NB48" s="13">
        <f>IF(NB$8="",0,NB$8+SUMIFS(условия!57:57,условия!$7:$7,"&lt;="&amp;NB$8,условия!$8:$8,"&gt;="&amp;NB$8))</f>
        <v>44747</v>
      </c>
      <c r="NC48" s="13">
        <f>IF(NC$8="",0,NC$8+SUMIFS(условия!57:57,условия!$7:$7,"&lt;="&amp;NC$8,условия!$8:$8,"&gt;="&amp;NC$8))</f>
        <v>44748</v>
      </c>
      <c r="ND48" s="13">
        <f>IF(ND$8="",0,ND$8+SUMIFS(условия!57:57,условия!$7:$7,"&lt;="&amp;ND$8,условия!$8:$8,"&gt;="&amp;ND$8))</f>
        <v>44749</v>
      </c>
      <c r="NE48" s="13">
        <f>IF(NE$8="",0,NE$8+SUMIFS(условия!57:57,условия!$7:$7,"&lt;="&amp;NE$8,условия!$8:$8,"&gt;="&amp;NE$8))</f>
        <v>44750</v>
      </c>
      <c r="NF48" s="13">
        <f>IF(NF$8="",0,NF$8+SUMIFS(условия!57:57,условия!$7:$7,"&lt;="&amp;NF$8,условия!$8:$8,"&gt;="&amp;NF$8))</f>
        <v>44751</v>
      </c>
      <c r="NG48" s="13">
        <f>IF(NG$8="",0,NG$8+SUMIFS(условия!57:57,условия!$7:$7,"&lt;="&amp;NG$8,условия!$8:$8,"&gt;="&amp;NG$8))</f>
        <v>44752</v>
      </c>
      <c r="NH48" s="13">
        <f>IF(NH$8="",0,NH$8+SUMIFS(условия!57:57,условия!$7:$7,"&lt;="&amp;NH$8,условия!$8:$8,"&gt;="&amp;NH$8))</f>
        <v>44753</v>
      </c>
      <c r="NI48" s="13">
        <f>IF(NI$8="",0,NI$8+SUMIFS(условия!57:57,условия!$7:$7,"&lt;="&amp;NI$8,условия!$8:$8,"&gt;="&amp;NI$8))</f>
        <v>44754</v>
      </c>
      <c r="NJ48" s="13">
        <f>IF(NJ$8="",0,NJ$8+SUMIFS(условия!57:57,условия!$7:$7,"&lt;="&amp;NJ$8,условия!$8:$8,"&gt;="&amp;NJ$8))</f>
        <v>44755</v>
      </c>
      <c r="NK48" s="13">
        <f>IF(NK$8="",0,NK$8+SUMIFS(условия!57:57,условия!$7:$7,"&lt;="&amp;NK$8,условия!$8:$8,"&gt;="&amp;NK$8))</f>
        <v>44756</v>
      </c>
      <c r="NL48" s="13">
        <f>IF(NL$8="",0,NL$8+SUMIFS(условия!57:57,условия!$7:$7,"&lt;="&amp;NL$8,условия!$8:$8,"&gt;="&amp;NL$8))</f>
        <v>44757</v>
      </c>
      <c r="NM48" s="13">
        <f>IF(NM$8="",0,NM$8+SUMIFS(условия!57:57,условия!$7:$7,"&lt;="&amp;NM$8,условия!$8:$8,"&gt;="&amp;NM$8))</f>
        <v>44758</v>
      </c>
      <c r="NN48" s="13">
        <f>IF(NN$8="",0,NN$8+SUMIFS(условия!57:57,условия!$7:$7,"&lt;="&amp;NN$8,условия!$8:$8,"&gt;="&amp;NN$8))</f>
        <v>44759</v>
      </c>
      <c r="NO48" s="13">
        <f>IF(NO$8="",0,NO$8+SUMIFS(условия!57:57,условия!$7:$7,"&lt;="&amp;NO$8,условия!$8:$8,"&gt;="&amp;NO$8))</f>
        <v>44760</v>
      </c>
      <c r="NP48" s="13">
        <f>IF(NP$8="",0,NP$8+SUMIFS(условия!57:57,условия!$7:$7,"&lt;="&amp;NP$8,условия!$8:$8,"&gt;="&amp;NP$8))</f>
        <v>44761</v>
      </c>
      <c r="NQ48" s="13">
        <f>IF(NQ$8="",0,NQ$8+SUMIFS(условия!57:57,условия!$7:$7,"&lt;="&amp;NQ$8,условия!$8:$8,"&gt;="&amp;NQ$8))</f>
        <v>44762</v>
      </c>
      <c r="NR48" s="13">
        <f>IF(NR$8="",0,NR$8+SUMIFS(условия!57:57,условия!$7:$7,"&lt;="&amp;NR$8,условия!$8:$8,"&gt;="&amp;NR$8))</f>
        <v>44763</v>
      </c>
      <c r="NS48" s="13">
        <f>IF(NS$8="",0,NS$8+SUMIFS(условия!57:57,условия!$7:$7,"&lt;="&amp;NS$8,условия!$8:$8,"&gt;="&amp;NS$8))</f>
        <v>44764</v>
      </c>
      <c r="NT48" s="13">
        <f>IF(NT$8="",0,NT$8+SUMIFS(условия!57:57,условия!$7:$7,"&lt;="&amp;NT$8,условия!$8:$8,"&gt;="&amp;NT$8))</f>
        <v>44765</v>
      </c>
      <c r="NU48" s="13">
        <f>IF(NU$8="",0,NU$8+SUMIFS(условия!57:57,условия!$7:$7,"&lt;="&amp;NU$8,условия!$8:$8,"&gt;="&amp;NU$8))</f>
        <v>44766</v>
      </c>
      <c r="NV48" s="13">
        <f>IF(NV$8="",0,NV$8+SUMIFS(условия!57:57,условия!$7:$7,"&lt;="&amp;NV$8,условия!$8:$8,"&gt;="&amp;NV$8))</f>
        <v>44767</v>
      </c>
      <c r="NW48" s="13">
        <f>IF(NW$8="",0,NW$8+SUMIFS(условия!57:57,условия!$7:$7,"&lt;="&amp;NW$8,условия!$8:$8,"&gt;="&amp;NW$8))</f>
        <v>44768</v>
      </c>
      <c r="NX48" s="13">
        <f>IF(NX$8="",0,NX$8+SUMIFS(условия!57:57,условия!$7:$7,"&lt;="&amp;NX$8,условия!$8:$8,"&gt;="&amp;NX$8))</f>
        <v>44769</v>
      </c>
      <c r="NY48" s="13">
        <f>IF(NY$8="",0,NY$8+SUMIFS(условия!57:57,условия!$7:$7,"&lt;="&amp;NY$8,условия!$8:$8,"&gt;="&amp;NY$8))</f>
        <v>44770</v>
      </c>
      <c r="NZ48" s="13">
        <f>IF(NZ$8="",0,NZ$8+SUMIFS(условия!57:57,условия!$7:$7,"&lt;="&amp;NZ$8,условия!$8:$8,"&gt;="&amp;NZ$8))</f>
        <v>44771</v>
      </c>
      <c r="OA48" s="13">
        <f>IF(OA$8="",0,OA$8+SUMIFS(условия!57:57,условия!$7:$7,"&lt;="&amp;OA$8,условия!$8:$8,"&gt;="&amp;OA$8))</f>
        <v>44772</v>
      </c>
      <c r="OB48" s="13">
        <f>IF(OB$8="",0,OB$8+SUMIFS(условия!57:57,условия!$7:$7,"&lt;="&amp;OB$8,условия!$8:$8,"&gt;="&amp;OB$8))</f>
        <v>44773</v>
      </c>
      <c r="OC48" s="13">
        <f>IF(OC$8="",0,OC$8+SUMIFS(условия!57:57,условия!$7:$7,"&lt;="&amp;OC$8,условия!$8:$8,"&gt;="&amp;OC$8))</f>
        <v>44774</v>
      </c>
      <c r="OD48" s="13">
        <f>IF(OD$8="",0,OD$8+SUMIFS(условия!57:57,условия!$7:$7,"&lt;="&amp;OD$8,условия!$8:$8,"&gt;="&amp;OD$8))</f>
        <v>44775</v>
      </c>
      <c r="OE48" s="13">
        <f>IF(OE$8="",0,OE$8+SUMIFS(условия!57:57,условия!$7:$7,"&lt;="&amp;OE$8,условия!$8:$8,"&gt;="&amp;OE$8))</f>
        <v>44776</v>
      </c>
      <c r="OF48" s="13">
        <f>IF(OF$8="",0,OF$8+SUMIFS(условия!57:57,условия!$7:$7,"&lt;="&amp;OF$8,условия!$8:$8,"&gt;="&amp;OF$8))</f>
        <v>44777</v>
      </c>
      <c r="OG48" s="13">
        <f>IF(OG$8="",0,OG$8+SUMIFS(условия!57:57,условия!$7:$7,"&lt;="&amp;OG$8,условия!$8:$8,"&gt;="&amp;OG$8))</f>
        <v>44778</v>
      </c>
      <c r="OH48" s="13">
        <f>IF(OH$8="",0,OH$8+SUMIFS(условия!57:57,условия!$7:$7,"&lt;="&amp;OH$8,условия!$8:$8,"&gt;="&amp;OH$8))</f>
        <v>44779</v>
      </c>
      <c r="OI48" s="13">
        <f>IF(OI$8="",0,OI$8+SUMIFS(условия!57:57,условия!$7:$7,"&lt;="&amp;OI$8,условия!$8:$8,"&gt;="&amp;OI$8))</f>
        <v>44780</v>
      </c>
      <c r="OJ48" s="13">
        <f>IF(OJ$8="",0,OJ$8+SUMIFS(условия!57:57,условия!$7:$7,"&lt;="&amp;OJ$8,условия!$8:$8,"&gt;="&amp;OJ$8))</f>
        <v>44781</v>
      </c>
      <c r="OK48" s="13">
        <f>IF(OK$8="",0,OK$8+SUMIFS(условия!57:57,условия!$7:$7,"&lt;="&amp;OK$8,условия!$8:$8,"&gt;="&amp;OK$8))</f>
        <v>44782</v>
      </c>
      <c r="OL48" s="13">
        <f>IF(OL$8="",0,OL$8+SUMIFS(условия!57:57,условия!$7:$7,"&lt;="&amp;OL$8,условия!$8:$8,"&gt;="&amp;OL$8))</f>
        <v>44783</v>
      </c>
      <c r="OM48" s="13">
        <f>IF(OM$8="",0,OM$8+SUMIFS(условия!57:57,условия!$7:$7,"&lt;="&amp;OM$8,условия!$8:$8,"&gt;="&amp;OM$8))</f>
        <v>44784</v>
      </c>
      <c r="ON48" s="13">
        <f>IF(ON$8="",0,ON$8+SUMIFS(условия!57:57,условия!$7:$7,"&lt;="&amp;ON$8,условия!$8:$8,"&gt;="&amp;ON$8))</f>
        <v>44785</v>
      </c>
      <c r="OO48" s="13">
        <f>IF(OO$8="",0,OO$8+SUMIFS(условия!57:57,условия!$7:$7,"&lt;="&amp;OO$8,условия!$8:$8,"&gt;="&amp;OO$8))</f>
        <v>44786</v>
      </c>
      <c r="OP48" s="13">
        <f>IF(OP$8="",0,OP$8+SUMIFS(условия!57:57,условия!$7:$7,"&lt;="&amp;OP$8,условия!$8:$8,"&gt;="&amp;OP$8))</f>
        <v>44787</v>
      </c>
      <c r="OQ48" s="13">
        <f>IF(OQ$8="",0,OQ$8+SUMIFS(условия!57:57,условия!$7:$7,"&lt;="&amp;OQ$8,условия!$8:$8,"&gt;="&amp;OQ$8))</f>
        <v>44788</v>
      </c>
      <c r="OR48" s="13">
        <f>IF(OR$8="",0,OR$8+SUMIFS(условия!57:57,условия!$7:$7,"&lt;="&amp;OR$8,условия!$8:$8,"&gt;="&amp;OR$8))</f>
        <v>44789</v>
      </c>
      <c r="OS48" s="13">
        <f>IF(OS$8="",0,OS$8+SUMIFS(условия!57:57,условия!$7:$7,"&lt;="&amp;OS$8,условия!$8:$8,"&gt;="&amp;OS$8))</f>
        <v>44790</v>
      </c>
      <c r="OT48" s="13">
        <f>IF(OT$8="",0,OT$8+SUMIFS(условия!57:57,условия!$7:$7,"&lt;="&amp;OT$8,условия!$8:$8,"&gt;="&amp;OT$8))</f>
        <v>44791</v>
      </c>
      <c r="OU48" s="13">
        <f>IF(OU$8="",0,OU$8+SUMIFS(условия!57:57,условия!$7:$7,"&lt;="&amp;OU$8,условия!$8:$8,"&gt;="&amp;OU$8))</f>
        <v>44792</v>
      </c>
      <c r="OV48" s="13">
        <f>IF(OV$8="",0,OV$8+SUMIFS(условия!57:57,условия!$7:$7,"&lt;="&amp;OV$8,условия!$8:$8,"&gt;="&amp;OV$8))</f>
        <v>44793</v>
      </c>
      <c r="OW48" s="13">
        <f>IF(OW$8="",0,OW$8+SUMIFS(условия!57:57,условия!$7:$7,"&lt;="&amp;OW$8,условия!$8:$8,"&gt;="&amp;OW$8))</f>
        <v>44794</v>
      </c>
      <c r="OX48" s="13">
        <f>IF(OX$8="",0,OX$8+SUMIFS(условия!57:57,условия!$7:$7,"&lt;="&amp;OX$8,условия!$8:$8,"&gt;="&amp;OX$8))</f>
        <v>44795</v>
      </c>
      <c r="OY48" s="13">
        <f>IF(OY$8="",0,OY$8+SUMIFS(условия!57:57,условия!$7:$7,"&lt;="&amp;OY$8,условия!$8:$8,"&gt;="&amp;OY$8))</f>
        <v>44796</v>
      </c>
      <c r="OZ48" s="13">
        <f>IF(OZ$8="",0,OZ$8+SUMIFS(условия!57:57,условия!$7:$7,"&lt;="&amp;OZ$8,условия!$8:$8,"&gt;="&amp;OZ$8))</f>
        <v>44797</v>
      </c>
      <c r="PA48" s="13">
        <f>IF(PA$8="",0,PA$8+SUMIFS(условия!57:57,условия!$7:$7,"&lt;="&amp;PA$8,условия!$8:$8,"&gt;="&amp;PA$8))</f>
        <v>44798</v>
      </c>
      <c r="PB48" s="13">
        <f>IF(PB$8="",0,PB$8+SUMIFS(условия!57:57,условия!$7:$7,"&lt;="&amp;PB$8,условия!$8:$8,"&gt;="&amp;PB$8))</f>
        <v>44799</v>
      </c>
      <c r="PC48" s="13">
        <f>IF(PC$8="",0,PC$8+SUMIFS(условия!57:57,условия!$7:$7,"&lt;="&amp;PC$8,условия!$8:$8,"&gt;="&amp;PC$8))</f>
        <v>44800</v>
      </c>
      <c r="PD48" s="13">
        <f>IF(PD$8="",0,PD$8+SUMIFS(условия!57:57,условия!$7:$7,"&lt;="&amp;PD$8,условия!$8:$8,"&gt;="&amp;PD$8))</f>
        <v>44801</v>
      </c>
      <c r="PE48" s="13">
        <f>IF(PE$8="",0,PE$8+SUMIFS(условия!57:57,условия!$7:$7,"&lt;="&amp;PE$8,условия!$8:$8,"&gt;="&amp;PE$8))</f>
        <v>44802</v>
      </c>
      <c r="PF48" s="13">
        <f>IF(PF$8="",0,PF$8+SUMIFS(условия!57:57,условия!$7:$7,"&lt;="&amp;PF$8,условия!$8:$8,"&gt;="&amp;PF$8))</f>
        <v>44803</v>
      </c>
      <c r="PG48" s="13">
        <f>IF(PG$8="",0,PG$8+SUMIFS(условия!57:57,условия!$7:$7,"&lt;="&amp;PG$8,условия!$8:$8,"&gt;="&amp;PG$8))</f>
        <v>44804</v>
      </c>
      <c r="PH48" s="13">
        <f>IF(PH$8="",0,PH$8+SUMIFS(условия!57:57,условия!$7:$7,"&lt;="&amp;PH$8,условия!$8:$8,"&gt;="&amp;PH$8))</f>
        <v>44805</v>
      </c>
      <c r="PI48" s="13">
        <f>IF(PI$8="",0,PI$8+SUMIFS(условия!57:57,условия!$7:$7,"&lt;="&amp;PI$8,условия!$8:$8,"&gt;="&amp;PI$8))</f>
        <v>44806</v>
      </c>
      <c r="PJ48" s="13">
        <f>IF(PJ$8="",0,PJ$8+SUMIFS(условия!57:57,условия!$7:$7,"&lt;="&amp;PJ$8,условия!$8:$8,"&gt;="&amp;PJ$8))</f>
        <v>44807</v>
      </c>
      <c r="PK48" s="13">
        <f>IF(PK$8="",0,PK$8+SUMIFS(условия!57:57,условия!$7:$7,"&lt;="&amp;PK$8,условия!$8:$8,"&gt;="&amp;PK$8))</f>
        <v>44808</v>
      </c>
      <c r="PL48" s="13">
        <f>IF(PL$8="",0,PL$8+SUMIFS(условия!57:57,условия!$7:$7,"&lt;="&amp;PL$8,условия!$8:$8,"&gt;="&amp;PL$8))</f>
        <v>44809</v>
      </c>
      <c r="PM48" s="13">
        <f>IF(PM$8="",0,PM$8+SUMIFS(условия!57:57,условия!$7:$7,"&lt;="&amp;PM$8,условия!$8:$8,"&gt;="&amp;PM$8))</f>
        <v>44810</v>
      </c>
      <c r="PN48" s="13">
        <f>IF(PN$8="",0,PN$8+SUMIFS(условия!57:57,условия!$7:$7,"&lt;="&amp;PN$8,условия!$8:$8,"&gt;="&amp;PN$8))</f>
        <v>44811</v>
      </c>
      <c r="PO48" s="13">
        <f>IF(PO$8="",0,PO$8+SUMIFS(условия!57:57,условия!$7:$7,"&lt;="&amp;PO$8,условия!$8:$8,"&gt;="&amp;PO$8))</f>
        <v>44812</v>
      </c>
      <c r="PP48" s="13">
        <f>IF(PP$8="",0,PP$8+SUMIFS(условия!57:57,условия!$7:$7,"&lt;="&amp;PP$8,условия!$8:$8,"&gt;="&amp;PP$8))</f>
        <v>44813</v>
      </c>
      <c r="PQ48" s="13">
        <f>IF(PQ$8="",0,PQ$8+SUMIFS(условия!57:57,условия!$7:$7,"&lt;="&amp;PQ$8,условия!$8:$8,"&gt;="&amp;PQ$8))</f>
        <v>44814</v>
      </c>
      <c r="PR48" s="13">
        <f>IF(PR$8="",0,PR$8+SUMIFS(условия!57:57,условия!$7:$7,"&lt;="&amp;PR$8,условия!$8:$8,"&gt;="&amp;PR$8))</f>
        <v>44815</v>
      </c>
      <c r="PS48" s="13">
        <f>IF(PS$8="",0,PS$8+SUMIFS(условия!57:57,условия!$7:$7,"&lt;="&amp;PS$8,условия!$8:$8,"&gt;="&amp;PS$8))</f>
        <v>44816</v>
      </c>
      <c r="PT48" s="13">
        <f>IF(PT$8="",0,PT$8+SUMIFS(условия!57:57,условия!$7:$7,"&lt;="&amp;PT$8,условия!$8:$8,"&gt;="&amp;PT$8))</f>
        <v>44817</v>
      </c>
      <c r="PU48" s="13">
        <f>IF(PU$8="",0,PU$8+SUMIFS(условия!57:57,условия!$7:$7,"&lt;="&amp;PU$8,условия!$8:$8,"&gt;="&amp;PU$8))</f>
        <v>44818</v>
      </c>
      <c r="PV48" s="13">
        <f>IF(PV$8="",0,PV$8+SUMIFS(условия!57:57,условия!$7:$7,"&lt;="&amp;PV$8,условия!$8:$8,"&gt;="&amp;PV$8))</f>
        <v>44819</v>
      </c>
      <c r="PW48" s="13">
        <f>IF(PW$8="",0,PW$8+SUMIFS(условия!57:57,условия!$7:$7,"&lt;="&amp;PW$8,условия!$8:$8,"&gt;="&amp;PW$8))</f>
        <v>44820</v>
      </c>
      <c r="PX48" s="13">
        <f>IF(PX$8="",0,PX$8+SUMIFS(условия!57:57,условия!$7:$7,"&lt;="&amp;PX$8,условия!$8:$8,"&gt;="&amp;PX$8))</f>
        <v>44821</v>
      </c>
      <c r="PY48" s="13">
        <f>IF(PY$8="",0,PY$8+SUMIFS(условия!57:57,условия!$7:$7,"&lt;="&amp;PY$8,условия!$8:$8,"&gt;="&amp;PY$8))</f>
        <v>44822</v>
      </c>
      <c r="PZ48" s="13">
        <f>IF(PZ$8="",0,PZ$8+SUMIFS(условия!57:57,условия!$7:$7,"&lt;="&amp;PZ$8,условия!$8:$8,"&gt;="&amp;PZ$8))</f>
        <v>44823</v>
      </c>
      <c r="QA48" s="13">
        <f>IF(QA$8="",0,QA$8+SUMIFS(условия!57:57,условия!$7:$7,"&lt;="&amp;QA$8,условия!$8:$8,"&gt;="&amp;QA$8))</f>
        <v>44824</v>
      </c>
      <c r="QB48" s="13">
        <f>IF(QB$8="",0,QB$8+SUMIFS(условия!57:57,условия!$7:$7,"&lt;="&amp;QB$8,условия!$8:$8,"&gt;="&amp;QB$8))</f>
        <v>44825</v>
      </c>
      <c r="QC48" s="13">
        <f>IF(QC$8="",0,QC$8+SUMIFS(условия!57:57,условия!$7:$7,"&lt;="&amp;QC$8,условия!$8:$8,"&gt;="&amp;QC$8))</f>
        <v>44826</v>
      </c>
      <c r="QD48" s="13">
        <f>IF(QD$8="",0,QD$8+SUMIFS(условия!57:57,условия!$7:$7,"&lt;="&amp;QD$8,условия!$8:$8,"&gt;="&amp;QD$8))</f>
        <v>44827</v>
      </c>
      <c r="QE48" s="13">
        <f>IF(QE$8="",0,QE$8+SUMIFS(условия!57:57,условия!$7:$7,"&lt;="&amp;QE$8,условия!$8:$8,"&gt;="&amp;QE$8))</f>
        <v>44828</v>
      </c>
      <c r="QF48" s="13">
        <f>IF(QF$8="",0,QF$8+SUMIFS(условия!57:57,условия!$7:$7,"&lt;="&amp;QF$8,условия!$8:$8,"&gt;="&amp;QF$8))</f>
        <v>44829</v>
      </c>
      <c r="QG48" s="13">
        <f>IF(QG$8="",0,QG$8+SUMIFS(условия!57:57,условия!$7:$7,"&lt;="&amp;QG$8,условия!$8:$8,"&gt;="&amp;QG$8))</f>
        <v>44830</v>
      </c>
      <c r="QH48" s="13">
        <f>IF(QH$8="",0,QH$8+SUMIFS(условия!57:57,условия!$7:$7,"&lt;="&amp;QH$8,условия!$8:$8,"&gt;="&amp;QH$8))</f>
        <v>44831</v>
      </c>
      <c r="QI48" s="13">
        <f>IF(QI$8="",0,QI$8+SUMIFS(условия!57:57,условия!$7:$7,"&lt;="&amp;QI$8,условия!$8:$8,"&gt;="&amp;QI$8))</f>
        <v>44832</v>
      </c>
      <c r="QJ48" s="13">
        <f>IF(QJ$8="",0,QJ$8+SUMIFS(условия!57:57,условия!$7:$7,"&lt;="&amp;QJ$8,условия!$8:$8,"&gt;="&amp;QJ$8))</f>
        <v>44833</v>
      </c>
      <c r="QK48" s="13">
        <f>IF(QK$8="",0,QK$8+SUMIFS(условия!57:57,условия!$7:$7,"&lt;="&amp;QK$8,условия!$8:$8,"&gt;="&amp;QK$8))</f>
        <v>44834</v>
      </c>
      <c r="QL48" s="13">
        <f>IF(QL$8="",0,QL$8+SUMIFS(условия!57:57,условия!$7:$7,"&lt;="&amp;QL$8,условия!$8:$8,"&gt;="&amp;QL$8))</f>
        <v>44835</v>
      </c>
      <c r="QM48" s="13">
        <f>IF(QM$8="",0,QM$8+SUMIFS(условия!57:57,условия!$7:$7,"&lt;="&amp;QM$8,условия!$8:$8,"&gt;="&amp;QM$8))</f>
        <v>44836</v>
      </c>
      <c r="QN48" s="13">
        <f>IF(QN$8="",0,QN$8+SUMIFS(условия!57:57,условия!$7:$7,"&lt;="&amp;QN$8,условия!$8:$8,"&gt;="&amp;QN$8))</f>
        <v>44837</v>
      </c>
      <c r="QO48" s="13">
        <f>IF(QO$8="",0,QO$8+SUMIFS(условия!57:57,условия!$7:$7,"&lt;="&amp;QO$8,условия!$8:$8,"&gt;="&amp;QO$8))</f>
        <v>44838</v>
      </c>
      <c r="QP48" s="13">
        <f>IF(QP$8="",0,QP$8+SUMIFS(условия!57:57,условия!$7:$7,"&lt;="&amp;QP$8,условия!$8:$8,"&gt;="&amp;QP$8))</f>
        <v>44839</v>
      </c>
      <c r="QQ48" s="13">
        <f>IF(QQ$8="",0,QQ$8+SUMIFS(условия!57:57,условия!$7:$7,"&lt;="&amp;QQ$8,условия!$8:$8,"&gt;="&amp;QQ$8))</f>
        <v>44840</v>
      </c>
      <c r="QR48" s="13">
        <f>IF(QR$8="",0,QR$8+SUMIFS(условия!57:57,условия!$7:$7,"&lt;="&amp;QR$8,условия!$8:$8,"&gt;="&amp;QR$8))</f>
        <v>44841</v>
      </c>
      <c r="QS48" s="13">
        <f>IF(QS$8="",0,QS$8+SUMIFS(условия!57:57,условия!$7:$7,"&lt;="&amp;QS$8,условия!$8:$8,"&gt;="&amp;QS$8))</f>
        <v>44842</v>
      </c>
      <c r="QT48" s="13">
        <f>IF(QT$8="",0,QT$8+SUMIFS(условия!57:57,условия!$7:$7,"&lt;="&amp;QT$8,условия!$8:$8,"&gt;="&amp;QT$8))</f>
        <v>44843</v>
      </c>
      <c r="QU48" s="13">
        <f>IF(QU$8="",0,QU$8+SUMIFS(условия!57:57,условия!$7:$7,"&lt;="&amp;QU$8,условия!$8:$8,"&gt;="&amp;QU$8))</f>
        <v>44844</v>
      </c>
      <c r="QV48" s="13">
        <f>IF(QV$8="",0,QV$8+SUMIFS(условия!57:57,условия!$7:$7,"&lt;="&amp;QV$8,условия!$8:$8,"&gt;="&amp;QV$8))</f>
        <v>44845</v>
      </c>
      <c r="QW48" s="13">
        <f>IF(QW$8="",0,QW$8+SUMIFS(условия!57:57,условия!$7:$7,"&lt;="&amp;QW$8,условия!$8:$8,"&gt;="&amp;QW$8))</f>
        <v>44846</v>
      </c>
      <c r="QX48" s="13">
        <f>IF(QX$8="",0,QX$8+SUMIFS(условия!57:57,условия!$7:$7,"&lt;="&amp;QX$8,условия!$8:$8,"&gt;="&amp;QX$8))</f>
        <v>44847</v>
      </c>
      <c r="QY48" s="13">
        <f>IF(QY$8="",0,QY$8+SUMIFS(условия!57:57,условия!$7:$7,"&lt;="&amp;QY$8,условия!$8:$8,"&gt;="&amp;QY$8))</f>
        <v>44848</v>
      </c>
      <c r="QZ48" s="13">
        <f>IF(QZ$8="",0,QZ$8+SUMIFS(условия!57:57,условия!$7:$7,"&lt;="&amp;QZ$8,условия!$8:$8,"&gt;="&amp;QZ$8))</f>
        <v>44849</v>
      </c>
      <c r="RA48" s="13">
        <f>IF(RA$8="",0,RA$8+SUMIFS(условия!57:57,условия!$7:$7,"&lt;="&amp;RA$8,условия!$8:$8,"&gt;="&amp;RA$8))</f>
        <v>44850</v>
      </c>
      <c r="RB48" s="13">
        <f>IF(RB$8="",0,RB$8+SUMIFS(условия!57:57,условия!$7:$7,"&lt;="&amp;RB$8,условия!$8:$8,"&gt;="&amp;RB$8))</f>
        <v>44851</v>
      </c>
      <c r="RC48" s="13">
        <f>IF(RC$8="",0,RC$8+SUMIFS(условия!57:57,условия!$7:$7,"&lt;="&amp;RC$8,условия!$8:$8,"&gt;="&amp;RC$8))</f>
        <v>44852</v>
      </c>
      <c r="RD48" s="13">
        <f>IF(RD$8="",0,RD$8+SUMIFS(условия!57:57,условия!$7:$7,"&lt;="&amp;RD$8,условия!$8:$8,"&gt;="&amp;RD$8))</f>
        <v>44853</v>
      </c>
      <c r="RE48" s="13">
        <f>IF(RE$8="",0,RE$8+SUMIFS(условия!57:57,условия!$7:$7,"&lt;="&amp;RE$8,условия!$8:$8,"&gt;="&amp;RE$8))</f>
        <v>44854</v>
      </c>
      <c r="RF48" s="13">
        <f>IF(RF$8="",0,RF$8+SUMIFS(условия!57:57,условия!$7:$7,"&lt;="&amp;RF$8,условия!$8:$8,"&gt;="&amp;RF$8))</f>
        <v>44855</v>
      </c>
      <c r="RG48" s="13">
        <f>IF(RG$8="",0,RG$8+SUMIFS(условия!57:57,условия!$7:$7,"&lt;="&amp;RG$8,условия!$8:$8,"&gt;="&amp;RG$8))</f>
        <v>44856</v>
      </c>
      <c r="RH48" s="13">
        <f>IF(RH$8="",0,RH$8+SUMIFS(условия!57:57,условия!$7:$7,"&lt;="&amp;RH$8,условия!$8:$8,"&gt;="&amp;RH$8))</f>
        <v>44857</v>
      </c>
      <c r="RI48" s="13">
        <f>IF(RI$8="",0,RI$8+SUMIFS(условия!57:57,условия!$7:$7,"&lt;="&amp;RI$8,условия!$8:$8,"&gt;="&amp;RI$8))</f>
        <v>44858</v>
      </c>
      <c r="RJ48" s="13">
        <f>IF(RJ$8="",0,RJ$8+SUMIFS(условия!57:57,условия!$7:$7,"&lt;="&amp;RJ$8,условия!$8:$8,"&gt;="&amp;RJ$8))</f>
        <v>44859</v>
      </c>
      <c r="RK48" s="13">
        <f>IF(RK$8="",0,RK$8+SUMIFS(условия!57:57,условия!$7:$7,"&lt;="&amp;RK$8,условия!$8:$8,"&gt;="&amp;RK$8))</f>
        <v>44860</v>
      </c>
      <c r="RL48" s="13">
        <f>IF(RL$8="",0,RL$8+SUMIFS(условия!57:57,условия!$7:$7,"&lt;="&amp;RL$8,условия!$8:$8,"&gt;="&amp;RL$8))</f>
        <v>44861</v>
      </c>
      <c r="RM48" s="13">
        <f>IF(RM$8="",0,RM$8+SUMIFS(условия!57:57,условия!$7:$7,"&lt;="&amp;RM$8,условия!$8:$8,"&gt;="&amp;RM$8))</f>
        <v>44862</v>
      </c>
      <c r="RN48" s="13">
        <f>IF(RN$8="",0,RN$8+SUMIFS(условия!57:57,условия!$7:$7,"&lt;="&amp;RN$8,условия!$8:$8,"&gt;="&amp;RN$8))</f>
        <v>44863</v>
      </c>
      <c r="RO48" s="13">
        <f>IF(RO$8="",0,RO$8+SUMIFS(условия!57:57,условия!$7:$7,"&lt;="&amp;RO$8,условия!$8:$8,"&gt;="&amp;RO$8))</f>
        <v>44864</v>
      </c>
      <c r="RP48" s="13">
        <f>IF(RP$8="",0,RP$8+SUMIFS(условия!57:57,условия!$7:$7,"&lt;="&amp;RP$8,условия!$8:$8,"&gt;="&amp;RP$8))</f>
        <v>44865</v>
      </c>
      <c r="RQ48" s="13">
        <f>IF(RQ$8="",0,RQ$8+SUMIFS(условия!57:57,условия!$7:$7,"&lt;="&amp;RQ$8,условия!$8:$8,"&gt;="&amp;RQ$8))</f>
        <v>44866</v>
      </c>
      <c r="RR48" s="13">
        <f>IF(RR$8="",0,RR$8+SUMIFS(условия!57:57,условия!$7:$7,"&lt;="&amp;RR$8,условия!$8:$8,"&gt;="&amp;RR$8))</f>
        <v>44867</v>
      </c>
      <c r="RS48" s="13">
        <f>IF(RS$8="",0,RS$8+SUMIFS(условия!57:57,условия!$7:$7,"&lt;="&amp;RS$8,условия!$8:$8,"&gt;="&amp;RS$8))</f>
        <v>44868</v>
      </c>
      <c r="RT48" s="13">
        <f>IF(RT$8="",0,RT$8+SUMIFS(условия!57:57,условия!$7:$7,"&lt;="&amp;RT$8,условия!$8:$8,"&gt;="&amp;RT$8))</f>
        <v>44869</v>
      </c>
      <c r="RU48" s="13">
        <f>IF(RU$8="",0,RU$8+SUMIFS(условия!57:57,условия!$7:$7,"&lt;="&amp;RU$8,условия!$8:$8,"&gt;="&amp;RU$8))</f>
        <v>44870</v>
      </c>
      <c r="RV48" s="13">
        <f>IF(RV$8="",0,RV$8+SUMIFS(условия!57:57,условия!$7:$7,"&lt;="&amp;RV$8,условия!$8:$8,"&gt;="&amp;RV$8))</f>
        <v>44871</v>
      </c>
      <c r="RW48" s="13">
        <f>IF(RW$8="",0,RW$8+SUMIFS(условия!57:57,условия!$7:$7,"&lt;="&amp;RW$8,условия!$8:$8,"&gt;="&amp;RW$8))</f>
        <v>44872</v>
      </c>
      <c r="RX48" s="13">
        <f>IF(RX$8="",0,RX$8+SUMIFS(условия!57:57,условия!$7:$7,"&lt;="&amp;RX$8,условия!$8:$8,"&gt;="&amp;RX$8))</f>
        <v>44873</v>
      </c>
      <c r="RY48" s="13">
        <f>IF(RY$8="",0,RY$8+SUMIFS(условия!57:57,условия!$7:$7,"&lt;="&amp;RY$8,условия!$8:$8,"&gt;="&amp;RY$8))</f>
        <v>44874</v>
      </c>
      <c r="RZ48" s="13">
        <f>IF(RZ$8="",0,RZ$8+SUMIFS(условия!57:57,условия!$7:$7,"&lt;="&amp;RZ$8,условия!$8:$8,"&gt;="&amp;RZ$8))</f>
        <v>44875</v>
      </c>
      <c r="SA48" s="13">
        <f>IF(SA$8="",0,SA$8+SUMIFS(условия!57:57,условия!$7:$7,"&lt;="&amp;SA$8,условия!$8:$8,"&gt;="&amp;SA$8))</f>
        <v>44876</v>
      </c>
      <c r="SB48" s="13">
        <f>IF(SB$8="",0,SB$8+SUMIFS(условия!57:57,условия!$7:$7,"&lt;="&amp;SB$8,условия!$8:$8,"&gt;="&amp;SB$8))</f>
        <v>44877</v>
      </c>
      <c r="SC48" s="13">
        <f>IF(SC$8="",0,SC$8+SUMIFS(условия!57:57,условия!$7:$7,"&lt;="&amp;SC$8,условия!$8:$8,"&gt;="&amp;SC$8))</f>
        <v>44878</v>
      </c>
      <c r="SD48" s="13">
        <f>IF(SD$8="",0,SD$8+SUMIFS(условия!57:57,условия!$7:$7,"&lt;="&amp;SD$8,условия!$8:$8,"&gt;="&amp;SD$8))</f>
        <v>44879</v>
      </c>
      <c r="SE48" s="13">
        <f>IF(SE$8="",0,SE$8+SUMIFS(условия!57:57,условия!$7:$7,"&lt;="&amp;SE$8,условия!$8:$8,"&gt;="&amp;SE$8))</f>
        <v>44880</v>
      </c>
      <c r="SF48" s="13">
        <f>IF(SF$8="",0,SF$8+SUMIFS(условия!57:57,условия!$7:$7,"&lt;="&amp;SF$8,условия!$8:$8,"&gt;="&amp;SF$8))</f>
        <v>44881</v>
      </c>
      <c r="SG48" s="13">
        <f>IF(SG$8="",0,SG$8+SUMIFS(условия!57:57,условия!$7:$7,"&lt;="&amp;SG$8,условия!$8:$8,"&gt;="&amp;SG$8))</f>
        <v>44882</v>
      </c>
      <c r="SH48" s="13">
        <f>IF(SH$8="",0,SH$8+SUMIFS(условия!57:57,условия!$7:$7,"&lt;="&amp;SH$8,условия!$8:$8,"&gt;="&amp;SH$8))</f>
        <v>44883</v>
      </c>
      <c r="SI48" s="13">
        <f>IF(SI$8="",0,SI$8+SUMIFS(условия!57:57,условия!$7:$7,"&lt;="&amp;SI$8,условия!$8:$8,"&gt;="&amp;SI$8))</f>
        <v>44884</v>
      </c>
      <c r="SJ48" s="13">
        <f>IF(SJ$8="",0,SJ$8+SUMIFS(условия!57:57,условия!$7:$7,"&lt;="&amp;SJ$8,условия!$8:$8,"&gt;="&amp;SJ$8))</f>
        <v>44885</v>
      </c>
      <c r="SK48" s="13">
        <f>IF(SK$8="",0,SK$8+SUMIFS(условия!57:57,условия!$7:$7,"&lt;="&amp;SK$8,условия!$8:$8,"&gt;="&amp;SK$8))</f>
        <v>44886</v>
      </c>
      <c r="SL48" s="13">
        <f>IF(SL$8="",0,SL$8+SUMIFS(условия!57:57,условия!$7:$7,"&lt;="&amp;SL$8,условия!$8:$8,"&gt;="&amp;SL$8))</f>
        <v>44887</v>
      </c>
      <c r="SM48" s="13">
        <f>IF(SM$8="",0,SM$8+SUMIFS(условия!57:57,условия!$7:$7,"&lt;="&amp;SM$8,условия!$8:$8,"&gt;="&amp;SM$8))</f>
        <v>44888</v>
      </c>
      <c r="SN48" s="13">
        <f>IF(SN$8="",0,SN$8+SUMIFS(условия!57:57,условия!$7:$7,"&lt;="&amp;SN$8,условия!$8:$8,"&gt;="&amp;SN$8))</f>
        <v>44889</v>
      </c>
      <c r="SO48" s="13">
        <f>IF(SO$8="",0,SO$8+SUMIFS(условия!57:57,условия!$7:$7,"&lt;="&amp;SO$8,условия!$8:$8,"&gt;="&amp;SO$8))</f>
        <v>44890</v>
      </c>
      <c r="SP48" s="13">
        <f>IF(SP$8="",0,SP$8+SUMIFS(условия!57:57,условия!$7:$7,"&lt;="&amp;SP$8,условия!$8:$8,"&gt;="&amp;SP$8))</f>
        <v>44891</v>
      </c>
      <c r="SQ48" s="13">
        <f>IF(SQ$8="",0,SQ$8+SUMIFS(условия!57:57,условия!$7:$7,"&lt;="&amp;SQ$8,условия!$8:$8,"&gt;="&amp;SQ$8))</f>
        <v>44892</v>
      </c>
      <c r="SR48" s="13">
        <f>IF(SR$8="",0,SR$8+SUMIFS(условия!57:57,условия!$7:$7,"&lt;="&amp;SR$8,условия!$8:$8,"&gt;="&amp;SR$8))</f>
        <v>44893</v>
      </c>
      <c r="SS48" s="13">
        <f>IF(SS$8="",0,SS$8+SUMIFS(условия!57:57,условия!$7:$7,"&lt;="&amp;SS$8,условия!$8:$8,"&gt;="&amp;SS$8))</f>
        <v>44894</v>
      </c>
      <c r="ST48" s="13">
        <f>IF(ST$8="",0,ST$8+SUMIFS(условия!57:57,условия!$7:$7,"&lt;="&amp;ST$8,условия!$8:$8,"&gt;="&amp;ST$8))</f>
        <v>44895</v>
      </c>
      <c r="SU48" s="13">
        <f>IF(SU$8="",0,SU$8+SUMIFS(условия!57:57,условия!$7:$7,"&lt;="&amp;SU$8,условия!$8:$8,"&gt;="&amp;SU$8))</f>
        <v>44896</v>
      </c>
      <c r="SV48" s="13">
        <f>IF(SV$8="",0,SV$8+SUMIFS(условия!57:57,условия!$7:$7,"&lt;="&amp;SV$8,условия!$8:$8,"&gt;="&amp;SV$8))</f>
        <v>44897</v>
      </c>
      <c r="SW48" s="13">
        <f>IF(SW$8="",0,SW$8+SUMIFS(условия!57:57,условия!$7:$7,"&lt;="&amp;SW$8,условия!$8:$8,"&gt;="&amp;SW$8))</f>
        <v>44898</v>
      </c>
      <c r="SX48" s="13">
        <f>IF(SX$8="",0,SX$8+SUMIFS(условия!57:57,условия!$7:$7,"&lt;="&amp;SX$8,условия!$8:$8,"&gt;="&amp;SX$8))</f>
        <v>44899</v>
      </c>
      <c r="SY48" s="13">
        <f>IF(SY$8="",0,SY$8+SUMIFS(условия!57:57,условия!$7:$7,"&lt;="&amp;SY$8,условия!$8:$8,"&gt;="&amp;SY$8))</f>
        <v>44900</v>
      </c>
      <c r="SZ48" s="13">
        <f>IF(SZ$8="",0,SZ$8+SUMIFS(условия!57:57,условия!$7:$7,"&lt;="&amp;SZ$8,условия!$8:$8,"&gt;="&amp;SZ$8))</f>
        <v>44901</v>
      </c>
      <c r="TA48" s="13">
        <f>IF(TA$8="",0,TA$8+SUMIFS(условия!57:57,условия!$7:$7,"&lt;="&amp;TA$8,условия!$8:$8,"&gt;="&amp;TA$8))</f>
        <v>44902</v>
      </c>
      <c r="TB48" s="13">
        <f>IF(TB$8="",0,TB$8+SUMIFS(условия!57:57,условия!$7:$7,"&lt;="&amp;TB$8,условия!$8:$8,"&gt;="&amp;TB$8))</f>
        <v>44903</v>
      </c>
      <c r="TC48" s="13">
        <f>IF(TC$8="",0,TC$8+SUMIFS(условия!57:57,условия!$7:$7,"&lt;="&amp;TC$8,условия!$8:$8,"&gt;="&amp;TC$8))</f>
        <v>44904</v>
      </c>
      <c r="TD48" s="13">
        <f>IF(TD$8="",0,TD$8+SUMIFS(условия!57:57,условия!$7:$7,"&lt;="&amp;TD$8,условия!$8:$8,"&gt;="&amp;TD$8))</f>
        <v>44905</v>
      </c>
      <c r="TE48" s="13">
        <f>IF(TE$8="",0,TE$8+SUMIFS(условия!57:57,условия!$7:$7,"&lt;="&amp;TE$8,условия!$8:$8,"&gt;="&amp;TE$8))</f>
        <v>44906</v>
      </c>
      <c r="TF48" s="13">
        <f>IF(TF$8="",0,TF$8+SUMIFS(условия!57:57,условия!$7:$7,"&lt;="&amp;TF$8,условия!$8:$8,"&gt;="&amp;TF$8))</f>
        <v>44907</v>
      </c>
      <c r="TG48" s="13">
        <f>IF(TG$8="",0,TG$8+SUMIFS(условия!57:57,условия!$7:$7,"&lt;="&amp;TG$8,условия!$8:$8,"&gt;="&amp;TG$8))</f>
        <v>44908</v>
      </c>
      <c r="TH48" s="13">
        <f>IF(TH$8="",0,TH$8+SUMIFS(условия!57:57,условия!$7:$7,"&lt;="&amp;TH$8,условия!$8:$8,"&gt;="&amp;TH$8))</f>
        <v>44909</v>
      </c>
      <c r="TI48" s="13">
        <f>IF(TI$8="",0,TI$8+SUMIFS(условия!57:57,условия!$7:$7,"&lt;="&amp;TI$8,условия!$8:$8,"&gt;="&amp;TI$8))</f>
        <v>44910</v>
      </c>
      <c r="TJ48" s="13">
        <f>IF(TJ$8="",0,TJ$8+SUMIFS(условия!57:57,условия!$7:$7,"&lt;="&amp;TJ$8,условия!$8:$8,"&gt;="&amp;TJ$8))</f>
        <v>44911</v>
      </c>
      <c r="TK48" s="13">
        <f>IF(TK$8="",0,TK$8+SUMIFS(условия!57:57,условия!$7:$7,"&lt;="&amp;TK$8,условия!$8:$8,"&gt;="&amp;TK$8))</f>
        <v>44912</v>
      </c>
      <c r="TL48" s="13">
        <f>IF(TL$8="",0,TL$8+SUMIFS(условия!57:57,условия!$7:$7,"&lt;="&amp;TL$8,условия!$8:$8,"&gt;="&amp;TL$8))</f>
        <v>44913</v>
      </c>
      <c r="TM48" s="13">
        <f>IF(TM$8="",0,TM$8+SUMIFS(условия!57:57,условия!$7:$7,"&lt;="&amp;TM$8,условия!$8:$8,"&gt;="&amp;TM$8))</f>
        <v>44914</v>
      </c>
      <c r="TN48" s="13">
        <f>IF(TN$8="",0,TN$8+SUMIFS(условия!57:57,условия!$7:$7,"&lt;="&amp;TN$8,условия!$8:$8,"&gt;="&amp;TN$8))</f>
        <v>44915</v>
      </c>
      <c r="TO48" s="13">
        <f>IF(TO$8="",0,TO$8+SUMIFS(условия!57:57,условия!$7:$7,"&lt;="&amp;TO$8,условия!$8:$8,"&gt;="&amp;TO$8))</f>
        <v>44916</v>
      </c>
      <c r="TP48" s="13">
        <f>IF(TP$8="",0,TP$8+SUMIFS(условия!57:57,условия!$7:$7,"&lt;="&amp;TP$8,условия!$8:$8,"&gt;="&amp;TP$8))</f>
        <v>44917</v>
      </c>
      <c r="TQ48" s="13">
        <f>IF(TQ$8="",0,TQ$8+SUMIFS(условия!57:57,условия!$7:$7,"&lt;="&amp;TQ$8,условия!$8:$8,"&gt;="&amp;TQ$8))</f>
        <v>44918</v>
      </c>
      <c r="TR48" s="13">
        <f>IF(TR$8="",0,TR$8+SUMIFS(условия!57:57,условия!$7:$7,"&lt;="&amp;TR$8,условия!$8:$8,"&gt;="&amp;TR$8))</f>
        <v>44919</v>
      </c>
      <c r="TS48" s="13">
        <f>IF(TS$8="",0,TS$8+SUMIFS(условия!57:57,условия!$7:$7,"&lt;="&amp;TS$8,условия!$8:$8,"&gt;="&amp;TS$8))</f>
        <v>44920</v>
      </c>
      <c r="TT48" s="13">
        <f>IF(TT$8="",0,TT$8+SUMIFS(условия!57:57,условия!$7:$7,"&lt;="&amp;TT$8,условия!$8:$8,"&gt;="&amp;TT$8))</f>
        <v>44921</v>
      </c>
      <c r="TU48" s="13">
        <f>IF(TU$8="",0,TU$8+SUMIFS(условия!57:57,условия!$7:$7,"&lt;="&amp;TU$8,условия!$8:$8,"&gt;="&amp;TU$8))</f>
        <v>44922</v>
      </c>
      <c r="TV48" s="13">
        <f>IF(TV$8="",0,TV$8+SUMIFS(условия!57:57,условия!$7:$7,"&lt;="&amp;TV$8,условия!$8:$8,"&gt;="&amp;TV$8))</f>
        <v>44923</v>
      </c>
      <c r="TW48" s="13">
        <f>IF(TW$8="",0,TW$8+SUMIFS(условия!57:57,условия!$7:$7,"&lt;="&amp;TW$8,условия!$8:$8,"&gt;="&amp;TW$8))</f>
        <v>44924</v>
      </c>
      <c r="TX48" s="13">
        <f>IF(TX$8="",0,TX$8+SUMIFS(условия!57:57,условия!$7:$7,"&lt;="&amp;TX$8,условия!$8:$8,"&gt;="&amp;TX$8))</f>
        <v>44925</v>
      </c>
      <c r="TY48" s="13">
        <f>IF(TY$8="",0,TY$8+SUMIFS(условия!57:57,условия!$7:$7,"&lt;="&amp;TY$8,условия!$8:$8,"&gt;="&amp;TY$8))</f>
        <v>44926</v>
      </c>
      <c r="TZ48" s="13">
        <f>IF(TZ$8="",0,TZ$8+SUMIFS(условия!57:57,условия!$7:$7,"&lt;="&amp;TZ$8,условия!$8:$8,"&gt;="&amp;TZ$8))</f>
        <v>44927</v>
      </c>
      <c r="UA48" s="13">
        <f>IF(UA$8="",0,UA$8+SUMIFS(условия!57:57,условия!$7:$7,"&lt;="&amp;UA$8,условия!$8:$8,"&gt;="&amp;UA$8))</f>
        <v>44928</v>
      </c>
      <c r="UB48" s="13">
        <f>IF(UB$8="",0,UB$8+SUMIFS(условия!57:57,условия!$7:$7,"&lt;="&amp;UB$8,условия!$8:$8,"&gt;="&amp;UB$8))</f>
        <v>44929</v>
      </c>
      <c r="UC48" s="13">
        <f>IF(UC$8="",0,UC$8+SUMIFS(условия!57:57,условия!$7:$7,"&lt;="&amp;UC$8,условия!$8:$8,"&gt;="&amp;UC$8))</f>
        <v>44930</v>
      </c>
      <c r="UD48" s="13">
        <f>IF(UD$8="",0,UD$8+SUMIFS(условия!57:57,условия!$7:$7,"&lt;="&amp;UD$8,условия!$8:$8,"&gt;="&amp;UD$8))</f>
        <v>44931</v>
      </c>
      <c r="UE48" s="13">
        <f>IF(UE$8="",0,UE$8+SUMIFS(условия!57:57,условия!$7:$7,"&lt;="&amp;UE$8,условия!$8:$8,"&gt;="&amp;UE$8))</f>
        <v>44932</v>
      </c>
      <c r="UF48" s="13">
        <f>IF(UF$8="",0,UF$8+SUMIFS(условия!57:57,условия!$7:$7,"&lt;="&amp;UF$8,условия!$8:$8,"&gt;="&amp;UF$8))</f>
        <v>44933</v>
      </c>
      <c r="UG48" s="13">
        <f>IF(UG$8="",0,UG$8+SUMIFS(условия!57:57,условия!$7:$7,"&lt;="&amp;UG$8,условия!$8:$8,"&gt;="&amp;UG$8))</f>
        <v>44934</v>
      </c>
      <c r="UH48" s="13">
        <f>IF(UH$8="",0,UH$8+SUMIFS(условия!57:57,условия!$7:$7,"&lt;="&amp;UH$8,условия!$8:$8,"&gt;="&amp;UH$8))</f>
        <v>44935</v>
      </c>
      <c r="UI48" s="13">
        <f>IF(UI$8="",0,UI$8+SUMIFS(условия!57:57,условия!$7:$7,"&lt;="&amp;UI$8,условия!$8:$8,"&gt;="&amp;UI$8))</f>
        <v>44936</v>
      </c>
      <c r="UJ48" s="13">
        <f>IF(UJ$8="",0,UJ$8+SUMIFS(условия!57:57,условия!$7:$7,"&lt;="&amp;UJ$8,условия!$8:$8,"&gt;="&amp;UJ$8))</f>
        <v>44937</v>
      </c>
      <c r="UK48" s="13">
        <f>IF(UK$8="",0,UK$8+SUMIFS(условия!57:57,условия!$7:$7,"&lt;="&amp;UK$8,условия!$8:$8,"&gt;="&amp;UK$8))</f>
        <v>44938</v>
      </c>
      <c r="UL48" s="13">
        <f>IF(UL$8="",0,UL$8+SUMIFS(условия!57:57,условия!$7:$7,"&lt;="&amp;UL$8,условия!$8:$8,"&gt;="&amp;UL$8))</f>
        <v>44939</v>
      </c>
      <c r="UM48" s="13">
        <f>IF(UM$8="",0,UM$8+SUMIFS(условия!57:57,условия!$7:$7,"&lt;="&amp;UM$8,условия!$8:$8,"&gt;="&amp;UM$8))</f>
        <v>44940</v>
      </c>
      <c r="UN48" s="13">
        <f>IF(UN$8="",0,UN$8+SUMIFS(условия!57:57,условия!$7:$7,"&lt;="&amp;UN$8,условия!$8:$8,"&gt;="&amp;UN$8))</f>
        <v>44941</v>
      </c>
      <c r="UO48" s="13">
        <f>IF(UO$8="",0,UO$8+SUMIFS(условия!57:57,условия!$7:$7,"&lt;="&amp;UO$8,условия!$8:$8,"&gt;="&amp;UO$8))</f>
        <v>44942</v>
      </c>
      <c r="UP48" s="13">
        <f>IF(UP$8="",0,UP$8+SUMIFS(условия!57:57,условия!$7:$7,"&lt;="&amp;UP$8,условия!$8:$8,"&gt;="&amp;UP$8))</f>
        <v>44943</v>
      </c>
      <c r="UQ48" s="13">
        <f>IF(UQ$8="",0,UQ$8+SUMIFS(условия!57:57,условия!$7:$7,"&lt;="&amp;UQ$8,условия!$8:$8,"&gt;="&amp;UQ$8))</f>
        <v>44944</v>
      </c>
      <c r="UR48" s="13">
        <f>IF(UR$8="",0,UR$8+SUMIFS(условия!57:57,условия!$7:$7,"&lt;="&amp;UR$8,условия!$8:$8,"&gt;="&amp;UR$8))</f>
        <v>44945</v>
      </c>
      <c r="US48" s="13">
        <f>IF(US$8="",0,US$8+SUMIFS(условия!57:57,условия!$7:$7,"&lt;="&amp;US$8,условия!$8:$8,"&gt;="&amp;US$8))</f>
        <v>44946</v>
      </c>
      <c r="UT48" s="13">
        <f>IF(UT$8="",0,UT$8+SUMIFS(условия!57:57,условия!$7:$7,"&lt;="&amp;UT$8,условия!$8:$8,"&gt;="&amp;UT$8))</f>
        <v>44947</v>
      </c>
      <c r="UU48" s="13">
        <f>IF(UU$8="",0,UU$8+SUMIFS(условия!57:57,условия!$7:$7,"&lt;="&amp;UU$8,условия!$8:$8,"&gt;="&amp;UU$8))</f>
        <v>44948</v>
      </c>
      <c r="UV48" s="13">
        <f>IF(UV$8="",0,UV$8+SUMIFS(условия!57:57,условия!$7:$7,"&lt;="&amp;UV$8,условия!$8:$8,"&gt;="&amp;UV$8))</f>
        <v>44949</v>
      </c>
      <c r="UW48" s="13">
        <f>IF(UW$8="",0,UW$8+SUMIFS(условия!57:57,условия!$7:$7,"&lt;="&amp;UW$8,условия!$8:$8,"&gt;="&amp;UW$8))</f>
        <v>44950</v>
      </c>
      <c r="UX48" s="13">
        <f>IF(UX$8="",0,UX$8+SUMIFS(условия!57:57,условия!$7:$7,"&lt;="&amp;UX$8,условия!$8:$8,"&gt;="&amp;UX$8))</f>
        <v>44951</v>
      </c>
      <c r="UY48" s="13">
        <f>IF(UY$8="",0,UY$8+SUMIFS(условия!57:57,условия!$7:$7,"&lt;="&amp;UY$8,условия!$8:$8,"&gt;="&amp;UY$8))</f>
        <v>44952</v>
      </c>
      <c r="UZ48" s="13">
        <f>IF(UZ$8="",0,UZ$8+SUMIFS(условия!57:57,условия!$7:$7,"&lt;="&amp;UZ$8,условия!$8:$8,"&gt;="&amp;UZ$8))</f>
        <v>44953</v>
      </c>
      <c r="VA48" s="13">
        <f>IF(VA$8="",0,VA$8+SUMIFS(условия!57:57,условия!$7:$7,"&lt;="&amp;VA$8,условия!$8:$8,"&gt;="&amp;VA$8))</f>
        <v>44954</v>
      </c>
      <c r="VB48" s="13">
        <f>IF(VB$8="",0,VB$8+SUMIFS(условия!57:57,условия!$7:$7,"&lt;="&amp;VB$8,условия!$8:$8,"&gt;="&amp;VB$8))</f>
        <v>44955</v>
      </c>
      <c r="VC48" s="13">
        <f>IF(VC$8="",0,VC$8+SUMIFS(условия!57:57,условия!$7:$7,"&lt;="&amp;VC$8,условия!$8:$8,"&gt;="&amp;VC$8))</f>
        <v>44956</v>
      </c>
      <c r="VD48" s="13">
        <f>IF(VD$8="",0,VD$8+SUMIFS(условия!57:57,условия!$7:$7,"&lt;="&amp;VD$8,условия!$8:$8,"&gt;="&amp;VD$8))</f>
        <v>44957</v>
      </c>
      <c r="VE48" s="13">
        <f>IF(VE$8="",0,VE$8+SUMIFS(условия!57:57,условия!$7:$7,"&lt;="&amp;VE$8,условия!$8:$8,"&gt;="&amp;VE$8))</f>
        <v>44958</v>
      </c>
      <c r="VF48" s="13">
        <f>IF(VF$8="",0,VF$8+SUMIFS(условия!57:57,условия!$7:$7,"&lt;="&amp;VF$8,условия!$8:$8,"&gt;="&amp;VF$8))</f>
        <v>44959</v>
      </c>
      <c r="VG48" s="13">
        <f>IF(VG$8="",0,VG$8+SUMIFS(условия!57:57,условия!$7:$7,"&lt;="&amp;VG$8,условия!$8:$8,"&gt;="&amp;VG$8))</f>
        <v>44960</v>
      </c>
      <c r="VH48" s="13">
        <f>IF(VH$8="",0,VH$8+SUMIFS(условия!57:57,условия!$7:$7,"&lt;="&amp;VH$8,условия!$8:$8,"&gt;="&amp;VH$8))</f>
        <v>44961</v>
      </c>
      <c r="VI48" s="13">
        <f>IF(VI$8="",0,VI$8+SUMIFS(условия!57:57,условия!$7:$7,"&lt;="&amp;VI$8,условия!$8:$8,"&gt;="&amp;VI$8))</f>
        <v>44962</v>
      </c>
      <c r="VJ48" s="13">
        <f>IF(VJ$8="",0,VJ$8+SUMIFS(условия!57:57,условия!$7:$7,"&lt;="&amp;VJ$8,условия!$8:$8,"&gt;="&amp;VJ$8))</f>
        <v>44963</v>
      </c>
      <c r="VK48" s="13">
        <f>IF(VK$8="",0,VK$8+SUMIFS(условия!57:57,условия!$7:$7,"&lt;="&amp;VK$8,условия!$8:$8,"&gt;="&amp;VK$8))</f>
        <v>44964</v>
      </c>
      <c r="VL48" s="13">
        <f>IF(VL$8="",0,VL$8+SUMIFS(условия!57:57,условия!$7:$7,"&lt;="&amp;VL$8,условия!$8:$8,"&gt;="&amp;VL$8))</f>
        <v>44965</v>
      </c>
      <c r="VM48" s="13">
        <f>IF(VM$8="",0,VM$8+SUMIFS(условия!57:57,условия!$7:$7,"&lt;="&amp;VM$8,условия!$8:$8,"&gt;="&amp;VM$8))</f>
        <v>44966</v>
      </c>
      <c r="VN48" s="13">
        <f>IF(VN$8="",0,VN$8+SUMIFS(условия!57:57,условия!$7:$7,"&lt;="&amp;VN$8,условия!$8:$8,"&gt;="&amp;VN$8))</f>
        <v>44967</v>
      </c>
      <c r="VO48" s="13">
        <f>IF(VO$8="",0,VO$8+SUMIFS(условия!57:57,условия!$7:$7,"&lt;="&amp;VO$8,условия!$8:$8,"&gt;="&amp;VO$8))</f>
        <v>44968</v>
      </c>
      <c r="VP48" s="13">
        <f>IF(VP$8="",0,VP$8+SUMIFS(условия!57:57,условия!$7:$7,"&lt;="&amp;VP$8,условия!$8:$8,"&gt;="&amp;VP$8))</f>
        <v>44969</v>
      </c>
      <c r="VQ48" s="13">
        <f>IF(VQ$8="",0,VQ$8+SUMIFS(условия!57:57,условия!$7:$7,"&lt;="&amp;VQ$8,условия!$8:$8,"&gt;="&amp;VQ$8))</f>
        <v>44970</v>
      </c>
      <c r="VR48" s="13">
        <f>IF(VR$8="",0,VR$8+SUMIFS(условия!57:57,условия!$7:$7,"&lt;="&amp;VR$8,условия!$8:$8,"&gt;="&amp;VR$8))</f>
        <v>44971</v>
      </c>
      <c r="VS48" s="13">
        <f>IF(VS$8="",0,VS$8+SUMIFS(условия!57:57,условия!$7:$7,"&lt;="&amp;VS$8,условия!$8:$8,"&gt;="&amp;VS$8))</f>
        <v>44972</v>
      </c>
      <c r="VT48" s="13">
        <f>IF(VT$8="",0,VT$8+SUMIFS(условия!57:57,условия!$7:$7,"&lt;="&amp;VT$8,условия!$8:$8,"&gt;="&amp;VT$8))</f>
        <v>44973</v>
      </c>
      <c r="VU48" s="13">
        <f>IF(VU$8="",0,VU$8+SUMIFS(условия!57:57,условия!$7:$7,"&lt;="&amp;VU$8,условия!$8:$8,"&gt;="&amp;VU$8))</f>
        <v>44974</v>
      </c>
      <c r="VV48" s="13">
        <f>IF(VV$8="",0,VV$8+SUMIFS(условия!57:57,условия!$7:$7,"&lt;="&amp;VV$8,условия!$8:$8,"&gt;="&amp;VV$8))</f>
        <v>44975</v>
      </c>
      <c r="VW48" s="13">
        <f>IF(VW$8="",0,VW$8+SUMIFS(условия!57:57,условия!$7:$7,"&lt;="&amp;VW$8,условия!$8:$8,"&gt;="&amp;VW$8))</f>
        <v>44976</v>
      </c>
      <c r="VX48" s="13">
        <f>IF(VX$8="",0,VX$8+SUMIFS(условия!57:57,условия!$7:$7,"&lt;="&amp;VX$8,условия!$8:$8,"&gt;="&amp;VX$8))</f>
        <v>44977</v>
      </c>
      <c r="VY48" s="13">
        <f>IF(VY$8="",0,VY$8+SUMIFS(условия!57:57,условия!$7:$7,"&lt;="&amp;VY$8,условия!$8:$8,"&gt;="&amp;VY$8))</f>
        <v>44978</v>
      </c>
      <c r="VZ48" s="13">
        <f>IF(VZ$8="",0,VZ$8+SUMIFS(условия!57:57,условия!$7:$7,"&lt;="&amp;VZ$8,условия!$8:$8,"&gt;="&amp;VZ$8))</f>
        <v>44979</v>
      </c>
      <c r="WA48" s="13">
        <f>IF(WA$8="",0,WA$8+SUMIFS(условия!57:57,условия!$7:$7,"&lt;="&amp;WA$8,условия!$8:$8,"&gt;="&amp;WA$8))</f>
        <v>44980</v>
      </c>
      <c r="WB48" s="13">
        <f>IF(WB$8="",0,WB$8+SUMIFS(условия!57:57,условия!$7:$7,"&lt;="&amp;WB$8,условия!$8:$8,"&gt;="&amp;WB$8))</f>
        <v>44981</v>
      </c>
      <c r="WC48" s="13">
        <f>IF(WC$8="",0,WC$8+SUMIFS(условия!57:57,условия!$7:$7,"&lt;="&amp;WC$8,условия!$8:$8,"&gt;="&amp;WC$8))</f>
        <v>44982</v>
      </c>
      <c r="WD48" s="13">
        <f>IF(WD$8="",0,WD$8+SUMIFS(условия!57:57,условия!$7:$7,"&lt;="&amp;WD$8,условия!$8:$8,"&gt;="&amp;WD$8))</f>
        <v>44983</v>
      </c>
      <c r="WE48" s="13">
        <f>IF(WE$8="",0,WE$8+SUMIFS(условия!57:57,условия!$7:$7,"&lt;="&amp;WE$8,условия!$8:$8,"&gt;="&amp;WE$8))</f>
        <v>44984</v>
      </c>
      <c r="WF48" s="13">
        <f>IF(WF$8="",0,WF$8+SUMIFS(условия!57:57,условия!$7:$7,"&lt;="&amp;WF$8,условия!$8:$8,"&gt;="&amp;WF$8))</f>
        <v>44985</v>
      </c>
      <c r="WG48" s="13">
        <f>IF(WG$8="",0,WG$8+SUMIFS(условия!57:57,условия!$7:$7,"&lt;="&amp;WG$8,условия!$8:$8,"&gt;="&amp;WG$8))</f>
        <v>44986</v>
      </c>
      <c r="WH48" s="13">
        <f>IF(WH$8="",0,WH$8+SUMIFS(условия!57:57,условия!$7:$7,"&lt;="&amp;WH$8,условия!$8:$8,"&gt;="&amp;WH$8))</f>
        <v>44987</v>
      </c>
      <c r="WI48" s="13">
        <f>IF(WI$8="",0,WI$8+SUMIFS(условия!57:57,условия!$7:$7,"&lt;="&amp;WI$8,условия!$8:$8,"&gt;="&amp;WI$8))</f>
        <v>44988</v>
      </c>
      <c r="WJ48" s="13">
        <f>IF(WJ$8="",0,WJ$8+SUMIFS(условия!57:57,условия!$7:$7,"&lt;="&amp;WJ$8,условия!$8:$8,"&gt;="&amp;WJ$8))</f>
        <v>44989</v>
      </c>
      <c r="WK48" s="13">
        <f>IF(WK$8="",0,WK$8+SUMIFS(условия!57:57,условия!$7:$7,"&lt;="&amp;WK$8,условия!$8:$8,"&gt;="&amp;WK$8))</f>
        <v>44990</v>
      </c>
      <c r="WL48" s="13">
        <f>IF(WL$8="",0,WL$8+SUMIFS(условия!57:57,условия!$7:$7,"&lt;="&amp;WL$8,условия!$8:$8,"&gt;="&amp;WL$8))</f>
        <v>44991</v>
      </c>
      <c r="WM48" s="13">
        <f>IF(WM$8="",0,WM$8+SUMIFS(условия!57:57,условия!$7:$7,"&lt;="&amp;WM$8,условия!$8:$8,"&gt;="&amp;WM$8))</f>
        <v>44992</v>
      </c>
      <c r="WN48" s="13">
        <f>IF(WN$8="",0,WN$8+SUMIFS(условия!57:57,условия!$7:$7,"&lt;="&amp;WN$8,условия!$8:$8,"&gt;="&amp;WN$8))</f>
        <v>44993</v>
      </c>
      <c r="WO48" s="13">
        <f>IF(WO$8="",0,WO$8+SUMIFS(условия!57:57,условия!$7:$7,"&lt;="&amp;WO$8,условия!$8:$8,"&gt;="&amp;WO$8))</f>
        <v>44994</v>
      </c>
      <c r="WP48" s="13">
        <f>IF(WP$8="",0,WP$8+SUMIFS(условия!57:57,условия!$7:$7,"&lt;="&amp;WP$8,условия!$8:$8,"&gt;="&amp;WP$8))</f>
        <v>44995</v>
      </c>
      <c r="WQ48" s="13">
        <f>IF(WQ$8="",0,WQ$8+SUMIFS(условия!57:57,условия!$7:$7,"&lt;="&amp;WQ$8,условия!$8:$8,"&gt;="&amp;WQ$8))</f>
        <v>44996</v>
      </c>
      <c r="WR48" s="13">
        <f>IF(WR$8="",0,WR$8+SUMIFS(условия!57:57,условия!$7:$7,"&lt;="&amp;WR$8,условия!$8:$8,"&gt;="&amp;WR$8))</f>
        <v>44997</v>
      </c>
      <c r="WS48" s="13">
        <f>IF(WS$8="",0,WS$8+SUMIFS(условия!57:57,условия!$7:$7,"&lt;="&amp;WS$8,условия!$8:$8,"&gt;="&amp;WS$8))</f>
        <v>44998</v>
      </c>
      <c r="WT48" s="13">
        <f>IF(WT$8="",0,WT$8+SUMIFS(условия!57:57,условия!$7:$7,"&lt;="&amp;WT$8,условия!$8:$8,"&gt;="&amp;WT$8))</f>
        <v>44999</v>
      </c>
      <c r="WU48" s="13">
        <f>IF(WU$8="",0,WU$8+SUMIFS(условия!57:57,условия!$7:$7,"&lt;="&amp;WU$8,условия!$8:$8,"&gt;="&amp;WU$8))</f>
        <v>45000</v>
      </c>
      <c r="WV48" s="13">
        <f>IF(WV$8="",0,WV$8+SUMIFS(условия!57:57,условия!$7:$7,"&lt;="&amp;WV$8,условия!$8:$8,"&gt;="&amp;WV$8))</f>
        <v>45001</v>
      </c>
      <c r="WW48" s="13">
        <f>IF(WW$8="",0,WW$8+SUMIFS(условия!57:57,условия!$7:$7,"&lt;="&amp;WW$8,условия!$8:$8,"&gt;="&amp;WW$8))</f>
        <v>45002</v>
      </c>
      <c r="WX48" s="13">
        <f>IF(WX$8="",0,WX$8+SUMIFS(условия!57:57,условия!$7:$7,"&lt;="&amp;WX$8,условия!$8:$8,"&gt;="&amp;WX$8))</f>
        <v>45003</v>
      </c>
      <c r="WY48" s="13">
        <f>IF(WY$8="",0,WY$8+SUMIFS(условия!57:57,условия!$7:$7,"&lt;="&amp;WY$8,условия!$8:$8,"&gt;="&amp;WY$8))</f>
        <v>45004</v>
      </c>
      <c r="WZ48" s="13">
        <f>IF(WZ$8="",0,WZ$8+SUMIFS(условия!57:57,условия!$7:$7,"&lt;="&amp;WZ$8,условия!$8:$8,"&gt;="&amp;WZ$8))</f>
        <v>45005</v>
      </c>
      <c r="XA48" s="13">
        <f>IF(XA$8="",0,XA$8+SUMIFS(условия!57:57,условия!$7:$7,"&lt;="&amp;XA$8,условия!$8:$8,"&gt;="&amp;XA$8))</f>
        <v>45006</v>
      </c>
      <c r="XB48" s="13">
        <f>IF(XB$8="",0,XB$8+SUMIFS(условия!57:57,условия!$7:$7,"&lt;="&amp;XB$8,условия!$8:$8,"&gt;="&amp;XB$8))</f>
        <v>45007</v>
      </c>
      <c r="XC48" s="13">
        <f>IF(XC$8="",0,XC$8+SUMIFS(условия!57:57,условия!$7:$7,"&lt;="&amp;XC$8,условия!$8:$8,"&gt;="&amp;XC$8))</f>
        <v>45008</v>
      </c>
      <c r="XD48" s="13">
        <f>IF(XD$8="",0,XD$8+SUMIFS(условия!57:57,условия!$7:$7,"&lt;="&amp;XD$8,условия!$8:$8,"&gt;="&amp;XD$8))</f>
        <v>45009</v>
      </c>
      <c r="XE48" s="13">
        <f>IF(XE$8="",0,XE$8+SUMIFS(условия!57:57,условия!$7:$7,"&lt;="&amp;XE$8,условия!$8:$8,"&gt;="&amp;XE$8))</f>
        <v>45010</v>
      </c>
      <c r="XF48" s="13">
        <f>IF(XF$8="",0,XF$8+SUMIFS(условия!57:57,условия!$7:$7,"&lt;="&amp;XF$8,условия!$8:$8,"&gt;="&amp;XF$8))</f>
        <v>45011</v>
      </c>
      <c r="XG48" s="13">
        <f>IF(XG$8="",0,XG$8+SUMIFS(условия!57:57,условия!$7:$7,"&lt;="&amp;XG$8,условия!$8:$8,"&gt;="&amp;XG$8))</f>
        <v>45012</v>
      </c>
      <c r="XH48" s="13">
        <f>IF(XH$8="",0,XH$8+SUMIFS(условия!57:57,условия!$7:$7,"&lt;="&amp;XH$8,условия!$8:$8,"&gt;="&amp;XH$8))</f>
        <v>45013</v>
      </c>
      <c r="XI48" s="13">
        <f>IF(XI$8="",0,XI$8+SUMIFS(условия!57:57,условия!$7:$7,"&lt;="&amp;XI$8,условия!$8:$8,"&gt;="&amp;XI$8))</f>
        <v>45014</v>
      </c>
      <c r="XJ48" s="13">
        <f>IF(XJ$8="",0,XJ$8+SUMIFS(условия!57:57,условия!$7:$7,"&lt;="&amp;XJ$8,условия!$8:$8,"&gt;="&amp;XJ$8))</f>
        <v>45015</v>
      </c>
      <c r="XK48" s="13">
        <f>IF(XK$8="",0,XK$8+SUMIFS(условия!57:57,условия!$7:$7,"&lt;="&amp;XK$8,условия!$8:$8,"&gt;="&amp;XK$8))</f>
        <v>45016</v>
      </c>
      <c r="XL48" s="13">
        <f>IF(XL$8="",0,XL$8+SUMIFS(условия!57:57,условия!$7:$7,"&lt;="&amp;XL$8,условия!$8:$8,"&gt;="&amp;XL$8))</f>
        <v>45017</v>
      </c>
      <c r="XM48" s="13">
        <f>IF(XM$8="",0,XM$8+SUMIFS(условия!57:57,условия!$7:$7,"&lt;="&amp;XM$8,условия!$8:$8,"&gt;="&amp;XM$8))</f>
        <v>45018</v>
      </c>
      <c r="XN48" s="13">
        <f>IF(XN$8="",0,XN$8+SUMIFS(условия!57:57,условия!$7:$7,"&lt;="&amp;XN$8,условия!$8:$8,"&gt;="&amp;XN$8))</f>
        <v>45019</v>
      </c>
      <c r="XO48" s="13">
        <f>IF(XO$8="",0,XO$8+SUMIFS(условия!57:57,условия!$7:$7,"&lt;="&amp;XO$8,условия!$8:$8,"&gt;="&amp;XO$8))</f>
        <v>45020</v>
      </c>
      <c r="XP48" s="13">
        <f>IF(XP$8="",0,XP$8+SUMIFS(условия!57:57,условия!$7:$7,"&lt;="&amp;XP$8,условия!$8:$8,"&gt;="&amp;XP$8))</f>
        <v>45021</v>
      </c>
      <c r="XQ48" s="13">
        <f>IF(XQ$8="",0,XQ$8+SUMIFS(условия!57:57,условия!$7:$7,"&lt;="&amp;XQ$8,условия!$8:$8,"&gt;="&amp;XQ$8))</f>
        <v>45022</v>
      </c>
      <c r="XR48" s="13">
        <f>IF(XR$8="",0,XR$8+SUMIFS(условия!57:57,условия!$7:$7,"&lt;="&amp;XR$8,условия!$8:$8,"&gt;="&amp;XR$8))</f>
        <v>45023</v>
      </c>
      <c r="XS48" s="13">
        <f>IF(XS$8="",0,XS$8+SUMIFS(условия!57:57,условия!$7:$7,"&lt;="&amp;XS$8,условия!$8:$8,"&gt;="&amp;XS$8))</f>
        <v>45024</v>
      </c>
      <c r="XT48" s="13">
        <f>IF(XT$8="",0,XT$8+SUMIFS(условия!57:57,условия!$7:$7,"&lt;="&amp;XT$8,условия!$8:$8,"&gt;="&amp;XT$8))</f>
        <v>45025</v>
      </c>
      <c r="XU48" s="13">
        <f>IF(XU$8="",0,XU$8+SUMIFS(условия!57:57,условия!$7:$7,"&lt;="&amp;XU$8,условия!$8:$8,"&gt;="&amp;XU$8))</f>
        <v>45026</v>
      </c>
      <c r="XV48" s="13">
        <f>IF(XV$8="",0,XV$8+SUMIFS(условия!57:57,условия!$7:$7,"&lt;="&amp;XV$8,условия!$8:$8,"&gt;="&amp;XV$8))</f>
        <v>45027</v>
      </c>
      <c r="XW48" s="13">
        <f>IF(XW$8="",0,XW$8+SUMIFS(условия!57:57,условия!$7:$7,"&lt;="&amp;XW$8,условия!$8:$8,"&gt;="&amp;XW$8))</f>
        <v>45028</v>
      </c>
      <c r="XX48" s="13">
        <f>IF(XX$8="",0,XX$8+SUMIFS(условия!57:57,условия!$7:$7,"&lt;="&amp;XX$8,условия!$8:$8,"&gt;="&amp;XX$8))</f>
        <v>45029</v>
      </c>
      <c r="XY48" s="13">
        <f>IF(XY$8="",0,XY$8+SUMIFS(условия!57:57,условия!$7:$7,"&lt;="&amp;XY$8,условия!$8:$8,"&gt;="&amp;XY$8))</f>
        <v>45030</v>
      </c>
      <c r="XZ48" s="13">
        <f>IF(XZ$8="",0,XZ$8+SUMIFS(условия!57:57,условия!$7:$7,"&lt;="&amp;XZ$8,условия!$8:$8,"&gt;="&amp;XZ$8))</f>
        <v>45031</v>
      </c>
      <c r="YA48" s="13">
        <f>IF(YA$8="",0,YA$8+SUMIFS(условия!57:57,условия!$7:$7,"&lt;="&amp;YA$8,условия!$8:$8,"&gt;="&amp;YA$8))</f>
        <v>45032</v>
      </c>
      <c r="YB48" s="13">
        <f>IF(YB$8="",0,YB$8+SUMIFS(условия!57:57,условия!$7:$7,"&lt;="&amp;YB$8,условия!$8:$8,"&gt;="&amp;YB$8))</f>
        <v>45033</v>
      </c>
      <c r="YC48" s="13">
        <f>IF(YC$8="",0,YC$8+SUMIFS(условия!57:57,условия!$7:$7,"&lt;="&amp;YC$8,условия!$8:$8,"&gt;="&amp;YC$8))</f>
        <v>45034</v>
      </c>
      <c r="YD48" s="13">
        <f>IF(YD$8="",0,YD$8+SUMIFS(условия!57:57,условия!$7:$7,"&lt;="&amp;YD$8,условия!$8:$8,"&gt;="&amp;YD$8))</f>
        <v>45035</v>
      </c>
      <c r="YE48" s="13">
        <f>IF(YE$8="",0,YE$8+SUMIFS(условия!57:57,условия!$7:$7,"&lt;="&amp;YE$8,условия!$8:$8,"&gt;="&amp;YE$8))</f>
        <v>45036</v>
      </c>
      <c r="YF48" s="13">
        <f>IF(YF$8="",0,YF$8+SUMIFS(условия!57:57,условия!$7:$7,"&lt;="&amp;YF$8,условия!$8:$8,"&gt;="&amp;YF$8))</f>
        <v>45037</v>
      </c>
      <c r="YG48" s="13">
        <f>IF(YG$8="",0,YG$8+SUMIFS(условия!57:57,условия!$7:$7,"&lt;="&amp;YG$8,условия!$8:$8,"&gt;="&amp;YG$8))</f>
        <v>45038</v>
      </c>
      <c r="YH48" s="13">
        <f>IF(YH$8="",0,YH$8+SUMIFS(условия!57:57,условия!$7:$7,"&lt;="&amp;YH$8,условия!$8:$8,"&gt;="&amp;YH$8))</f>
        <v>45039</v>
      </c>
      <c r="YI48" s="13">
        <f>IF(YI$8="",0,YI$8+SUMIFS(условия!57:57,условия!$7:$7,"&lt;="&amp;YI$8,условия!$8:$8,"&gt;="&amp;YI$8))</f>
        <v>45040</v>
      </c>
      <c r="YJ48" s="13">
        <f>IF(YJ$8="",0,YJ$8+SUMIFS(условия!57:57,условия!$7:$7,"&lt;="&amp;YJ$8,условия!$8:$8,"&gt;="&amp;YJ$8))</f>
        <v>45041</v>
      </c>
      <c r="YK48" s="13">
        <f>IF(YK$8="",0,YK$8+SUMIFS(условия!57:57,условия!$7:$7,"&lt;="&amp;YK$8,условия!$8:$8,"&gt;="&amp;YK$8))</f>
        <v>45042</v>
      </c>
      <c r="YL48" s="13">
        <f>IF(YL$8="",0,YL$8+SUMIFS(условия!57:57,условия!$7:$7,"&lt;="&amp;YL$8,условия!$8:$8,"&gt;="&amp;YL$8))</f>
        <v>45043</v>
      </c>
      <c r="YM48" s="13">
        <f>IF(YM$8="",0,YM$8+SUMIFS(условия!57:57,условия!$7:$7,"&lt;="&amp;YM$8,условия!$8:$8,"&gt;="&amp;YM$8))</f>
        <v>45044</v>
      </c>
      <c r="YN48" s="13">
        <f>IF(YN$8="",0,YN$8+SUMIFS(условия!57:57,условия!$7:$7,"&lt;="&amp;YN$8,условия!$8:$8,"&gt;="&amp;YN$8))</f>
        <v>45045</v>
      </c>
      <c r="YO48" s="13">
        <f>IF(YO$8="",0,YO$8+SUMIFS(условия!57:57,условия!$7:$7,"&lt;="&amp;YO$8,условия!$8:$8,"&gt;="&amp;YO$8))</f>
        <v>45046</v>
      </c>
      <c r="YP48" s="13">
        <f>IF(YP$8="",0,YP$8+SUMIFS(условия!57:57,условия!$7:$7,"&lt;="&amp;YP$8,условия!$8:$8,"&gt;="&amp;YP$8))</f>
        <v>45047</v>
      </c>
      <c r="YQ48" s="13">
        <f>IF(YQ$8="",0,YQ$8+SUMIFS(условия!57:57,условия!$7:$7,"&lt;="&amp;YQ$8,условия!$8:$8,"&gt;="&amp;YQ$8))</f>
        <v>45048</v>
      </c>
      <c r="YR48" s="13">
        <f>IF(YR$8="",0,YR$8+SUMIFS(условия!57:57,условия!$7:$7,"&lt;="&amp;YR$8,условия!$8:$8,"&gt;="&amp;YR$8))</f>
        <v>45049</v>
      </c>
      <c r="YS48" s="13">
        <f>IF(YS$8="",0,YS$8+SUMIFS(условия!57:57,условия!$7:$7,"&lt;="&amp;YS$8,условия!$8:$8,"&gt;="&amp;YS$8))</f>
        <v>45050</v>
      </c>
      <c r="YT48" s="13">
        <f>IF(YT$8="",0,YT$8+SUMIFS(условия!57:57,условия!$7:$7,"&lt;="&amp;YT$8,условия!$8:$8,"&gt;="&amp;YT$8))</f>
        <v>45051</v>
      </c>
      <c r="YU48" s="13">
        <f>IF(YU$8="",0,YU$8+SUMIFS(условия!57:57,условия!$7:$7,"&lt;="&amp;YU$8,условия!$8:$8,"&gt;="&amp;YU$8))</f>
        <v>45052</v>
      </c>
      <c r="YV48" s="13">
        <f>IF(YV$8="",0,YV$8+SUMIFS(условия!57:57,условия!$7:$7,"&lt;="&amp;YV$8,условия!$8:$8,"&gt;="&amp;YV$8))</f>
        <v>45053</v>
      </c>
      <c r="YW48" s="13">
        <f>IF(YW$8="",0,YW$8+SUMIFS(условия!57:57,условия!$7:$7,"&lt;="&amp;YW$8,условия!$8:$8,"&gt;="&amp;YW$8))</f>
        <v>45054</v>
      </c>
      <c r="YX48" s="13">
        <f>IF(YX$8="",0,YX$8+SUMIFS(условия!57:57,условия!$7:$7,"&lt;="&amp;YX$8,условия!$8:$8,"&gt;="&amp;YX$8))</f>
        <v>45055</v>
      </c>
      <c r="YY48" s="13">
        <f>IF(YY$8="",0,YY$8+SUMIFS(условия!57:57,условия!$7:$7,"&lt;="&amp;YY$8,условия!$8:$8,"&gt;="&amp;YY$8))</f>
        <v>45056</v>
      </c>
      <c r="YZ48" s="13">
        <f>IF(YZ$8="",0,YZ$8+SUMIFS(условия!57:57,условия!$7:$7,"&lt;="&amp;YZ$8,условия!$8:$8,"&gt;="&amp;YZ$8))</f>
        <v>45057</v>
      </c>
      <c r="ZA48" s="13">
        <f>IF(ZA$8="",0,ZA$8+SUMIFS(условия!57:57,условия!$7:$7,"&lt;="&amp;ZA$8,условия!$8:$8,"&gt;="&amp;ZA$8))</f>
        <v>45058</v>
      </c>
      <c r="ZB48" s="13">
        <f>IF(ZB$8="",0,ZB$8+SUMIFS(условия!57:57,условия!$7:$7,"&lt;="&amp;ZB$8,условия!$8:$8,"&gt;="&amp;ZB$8))</f>
        <v>45059</v>
      </c>
      <c r="ZC48" s="13">
        <f>IF(ZC$8="",0,ZC$8+SUMIFS(условия!57:57,условия!$7:$7,"&lt;="&amp;ZC$8,условия!$8:$8,"&gt;="&amp;ZC$8))</f>
        <v>45060</v>
      </c>
      <c r="ZD48" s="13">
        <f>IF(ZD$8="",0,ZD$8+SUMIFS(условия!57:57,условия!$7:$7,"&lt;="&amp;ZD$8,условия!$8:$8,"&gt;="&amp;ZD$8))</f>
        <v>45061</v>
      </c>
      <c r="ZE48" s="13">
        <f>IF(ZE$8="",0,ZE$8+SUMIFS(условия!57:57,условия!$7:$7,"&lt;="&amp;ZE$8,условия!$8:$8,"&gt;="&amp;ZE$8))</f>
        <v>45062</v>
      </c>
      <c r="ZF48" s="13">
        <f>IF(ZF$8="",0,ZF$8+SUMIFS(условия!57:57,условия!$7:$7,"&lt;="&amp;ZF$8,условия!$8:$8,"&gt;="&amp;ZF$8))</f>
        <v>45063</v>
      </c>
      <c r="ZG48" s="13">
        <f>IF(ZG$8="",0,ZG$8+SUMIFS(условия!57:57,условия!$7:$7,"&lt;="&amp;ZG$8,условия!$8:$8,"&gt;="&amp;ZG$8))</f>
        <v>45064</v>
      </c>
      <c r="ZH48" s="13">
        <f>IF(ZH$8="",0,ZH$8+SUMIFS(условия!57:57,условия!$7:$7,"&lt;="&amp;ZH$8,условия!$8:$8,"&gt;="&amp;ZH$8))</f>
        <v>45065</v>
      </c>
      <c r="ZI48" s="13">
        <f>IF(ZI$8="",0,ZI$8+SUMIFS(условия!57:57,условия!$7:$7,"&lt;="&amp;ZI$8,условия!$8:$8,"&gt;="&amp;ZI$8))</f>
        <v>45066</v>
      </c>
      <c r="ZJ48" s="13">
        <f>IF(ZJ$8="",0,ZJ$8+SUMIFS(условия!57:57,условия!$7:$7,"&lt;="&amp;ZJ$8,условия!$8:$8,"&gt;="&amp;ZJ$8))</f>
        <v>45067</v>
      </c>
      <c r="ZK48" s="13">
        <f>IF(ZK$8="",0,ZK$8+SUMIFS(условия!57:57,условия!$7:$7,"&lt;="&amp;ZK$8,условия!$8:$8,"&gt;="&amp;ZK$8))</f>
        <v>45068</v>
      </c>
      <c r="ZL48" s="13">
        <f>IF(ZL$8="",0,ZL$8+SUMIFS(условия!57:57,условия!$7:$7,"&lt;="&amp;ZL$8,условия!$8:$8,"&gt;="&amp;ZL$8))</f>
        <v>45069</v>
      </c>
      <c r="ZM48" s="13">
        <f>IF(ZM$8="",0,ZM$8+SUMIFS(условия!57:57,условия!$7:$7,"&lt;="&amp;ZM$8,условия!$8:$8,"&gt;="&amp;ZM$8))</f>
        <v>45070</v>
      </c>
      <c r="ZN48" s="13">
        <f>IF(ZN$8="",0,ZN$8+SUMIFS(условия!57:57,условия!$7:$7,"&lt;="&amp;ZN$8,условия!$8:$8,"&gt;="&amp;ZN$8))</f>
        <v>45071</v>
      </c>
      <c r="ZO48" s="13">
        <f>IF(ZO$8="",0,ZO$8+SUMIFS(условия!57:57,условия!$7:$7,"&lt;="&amp;ZO$8,условия!$8:$8,"&gt;="&amp;ZO$8))</f>
        <v>45072</v>
      </c>
      <c r="ZP48" s="13">
        <f>IF(ZP$8="",0,ZP$8+SUMIFS(условия!57:57,условия!$7:$7,"&lt;="&amp;ZP$8,условия!$8:$8,"&gt;="&amp;ZP$8))</f>
        <v>45073</v>
      </c>
      <c r="ZQ48" s="13">
        <f>IF(ZQ$8="",0,ZQ$8+SUMIFS(условия!57:57,условия!$7:$7,"&lt;="&amp;ZQ$8,условия!$8:$8,"&gt;="&amp;ZQ$8))</f>
        <v>45074</v>
      </c>
      <c r="ZR48" s="13">
        <f>IF(ZR$8="",0,ZR$8+SUMIFS(условия!57:57,условия!$7:$7,"&lt;="&amp;ZR$8,условия!$8:$8,"&gt;="&amp;ZR$8))</f>
        <v>45075</v>
      </c>
      <c r="ZS48" s="13">
        <f>IF(ZS$8="",0,ZS$8+SUMIFS(условия!57:57,условия!$7:$7,"&lt;="&amp;ZS$8,условия!$8:$8,"&gt;="&amp;ZS$8))</f>
        <v>45076</v>
      </c>
      <c r="ZT48" s="13">
        <f>IF(ZT$8="",0,ZT$8+SUMIFS(условия!57:57,условия!$7:$7,"&lt;="&amp;ZT$8,условия!$8:$8,"&gt;="&amp;ZT$8))</f>
        <v>45077</v>
      </c>
      <c r="ZU48" s="13">
        <f>IF(ZU$8="",0,ZU$8+SUMIFS(условия!57:57,условия!$7:$7,"&lt;="&amp;ZU$8,условия!$8:$8,"&gt;="&amp;ZU$8))</f>
        <v>45078</v>
      </c>
      <c r="ZV48" s="13">
        <f>IF(ZV$8="",0,ZV$8+SUMIFS(условия!57:57,условия!$7:$7,"&lt;="&amp;ZV$8,условия!$8:$8,"&gt;="&amp;ZV$8))</f>
        <v>45079</v>
      </c>
      <c r="ZW48" s="13">
        <f>IF(ZW$8="",0,ZW$8+SUMIFS(условия!57:57,условия!$7:$7,"&lt;="&amp;ZW$8,условия!$8:$8,"&gt;="&amp;ZW$8))</f>
        <v>45080</v>
      </c>
      <c r="ZX48" s="13">
        <f>IF(ZX$8="",0,ZX$8+SUMIFS(условия!57:57,условия!$7:$7,"&lt;="&amp;ZX$8,условия!$8:$8,"&gt;="&amp;ZX$8))</f>
        <v>45081</v>
      </c>
      <c r="ZY48" s="13">
        <f>IF(ZY$8="",0,ZY$8+SUMIFS(условия!57:57,условия!$7:$7,"&lt;="&amp;ZY$8,условия!$8:$8,"&gt;="&amp;ZY$8))</f>
        <v>45082</v>
      </c>
      <c r="ZZ48" s="13">
        <f>IF(ZZ$8="",0,ZZ$8+SUMIFS(условия!57:57,условия!$7:$7,"&lt;="&amp;ZZ$8,условия!$8:$8,"&gt;="&amp;ZZ$8))</f>
        <v>45083</v>
      </c>
      <c r="AAA48" s="13">
        <f>IF(AAA$8="",0,AAA$8+SUMIFS(условия!57:57,условия!$7:$7,"&lt;="&amp;AAA$8,условия!$8:$8,"&gt;="&amp;AAA$8))</f>
        <v>45084</v>
      </c>
      <c r="AAB48" s="13">
        <f>IF(AAB$8="",0,AAB$8+SUMIFS(условия!57:57,условия!$7:$7,"&lt;="&amp;AAB$8,условия!$8:$8,"&gt;="&amp;AAB$8))</f>
        <v>45085</v>
      </c>
      <c r="AAC48" s="13">
        <f>IF(AAC$8="",0,AAC$8+SUMIFS(условия!57:57,условия!$7:$7,"&lt;="&amp;AAC$8,условия!$8:$8,"&gt;="&amp;AAC$8))</f>
        <v>45086</v>
      </c>
      <c r="AAD48" s="13">
        <f>IF(AAD$8="",0,AAD$8+SUMIFS(условия!57:57,условия!$7:$7,"&lt;="&amp;AAD$8,условия!$8:$8,"&gt;="&amp;AAD$8))</f>
        <v>45087</v>
      </c>
      <c r="AAE48" s="13">
        <f>IF(AAE$8="",0,AAE$8+SUMIFS(условия!57:57,условия!$7:$7,"&lt;="&amp;AAE$8,условия!$8:$8,"&gt;="&amp;AAE$8))</f>
        <v>45088</v>
      </c>
      <c r="AAF48" s="13">
        <f>IF(AAF$8="",0,AAF$8+SUMIFS(условия!57:57,условия!$7:$7,"&lt;="&amp;AAF$8,условия!$8:$8,"&gt;="&amp;AAF$8))</f>
        <v>45089</v>
      </c>
      <c r="AAG48" s="13">
        <f>IF(AAG$8="",0,AAG$8+SUMIFS(условия!57:57,условия!$7:$7,"&lt;="&amp;AAG$8,условия!$8:$8,"&gt;="&amp;AAG$8))</f>
        <v>45090</v>
      </c>
      <c r="AAH48" s="13">
        <f>IF(AAH$8="",0,AAH$8+SUMIFS(условия!57:57,условия!$7:$7,"&lt;="&amp;AAH$8,условия!$8:$8,"&gt;="&amp;AAH$8))</f>
        <v>45091</v>
      </c>
      <c r="AAI48" s="13">
        <f>IF(AAI$8="",0,AAI$8+SUMIFS(условия!57:57,условия!$7:$7,"&lt;="&amp;AAI$8,условия!$8:$8,"&gt;="&amp;AAI$8))</f>
        <v>45092</v>
      </c>
      <c r="AAJ48" s="13">
        <f>IF(AAJ$8="",0,AAJ$8+SUMIFS(условия!57:57,условия!$7:$7,"&lt;="&amp;AAJ$8,условия!$8:$8,"&gt;="&amp;AAJ$8))</f>
        <v>45093</v>
      </c>
      <c r="AAK48" s="13">
        <f>IF(AAK$8="",0,AAK$8+SUMIFS(условия!57:57,условия!$7:$7,"&lt;="&amp;AAK$8,условия!$8:$8,"&gt;="&amp;AAK$8))</f>
        <v>45094</v>
      </c>
      <c r="AAL48" s="13">
        <f>IF(AAL$8="",0,AAL$8+SUMIFS(условия!57:57,условия!$7:$7,"&lt;="&amp;AAL$8,условия!$8:$8,"&gt;="&amp;AAL$8))</f>
        <v>45095</v>
      </c>
      <c r="AAM48" s="13">
        <f>IF(AAM$8="",0,AAM$8+SUMIFS(условия!57:57,условия!$7:$7,"&lt;="&amp;AAM$8,условия!$8:$8,"&gt;="&amp;AAM$8))</f>
        <v>45096</v>
      </c>
      <c r="AAN48" s="13">
        <f>IF(AAN$8="",0,AAN$8+SUMIFS(условия!57:57,условия!$7:$7,"&lt;="&amp;AAN$8,условия!$8:$8,"&gt;="&amp;AAN$8))</f>
        <v>45097</v>
      </c>
      <c r="AAO48" s="13">
        <f>IF(AAO$8="",0,AAO$8+SUMIFS(условия!57:57,условия!$7:$7,"&lt;="&amp;AAO$8,условия!$8:$8,"&gt;="&amp;AAO$8))</f>
        <v>45098</v>
      </c>
      <c r="AAP48" s="13">
        <f>IF(AAP$8="",0,AAP$8+SUMIFS(условия!57:57,условия!$7:$7,"&lt;="&amp;AAP$8,условия!$8:$8,"&gt;="&amp;AAP$8))</f>
        <v>45099</v>
      </c>
      <c r="AAQ48" s="13">
        <f>IF(AAQ$8="",0,AAQ$8+SUMIFS(условия!57:57,условия!$7:$7,"&lt;="&amp;AAQ$8,условия!$8:$8,"&gt;="&amp;AAQ$8))</f>
        <v>45100</v>
      </c>
      <c r="AAR48" s="13">
        <f>IF(AAR$8="",0,AAR$8+SUMIFS(условия!57:57,условия!$7:$7,"&lt;="&amp;AAR$8,условия!$8:$8,"&gt;="&amp;AAR$8))</f>
        <v>45101</v>
      </c>
      <c r="AAS48" s="13">
        <f>IF(AAS$8="",0,AAS$8+SUMIFS(условия!57:57,условия!$7:$7,"&lt;="&amp;AAS$8,условия!$8:$8,"&gt;="&amp;AAS$8))</f>
        <v>45102</v>
      </c>
      <c r="AAT48" s="13">
        <f>IF(AAT$8="",0,AAT$8+SUMIFS(условия!57:57,условия!$7:$7,"&lt;="&amp;AAT$8,условия!$8:$8,"&gt;="&amp;AAT$8))</f>
        <v>45103</v>
      </c>
      <c r="AAU48" s="13">
        <f>IF(AAU$8="",0,AAU$8+SUMIFS(условия!57:57,условия!$7:$7,"&lt;="&amp;AAU$8,условия!$8:$8,"&gt;="&amp;AAU$8))</f>
        <v>45104</v>
      </c>
      <c r="AAV48" s="13">
        <f>IF(AAV$8="",0,AAV$8+SUMIFS(условия!57:57,условия!$7:$7,"&lt;="&amp;AAV$8,условия!$8:$8,"&gt;="&amp;AAV$8))</f>
        <v>45105</v>
      </c>
      <c r="AAW48" s="13">
        <f>IF(AAW$8="",0,AAW$8+SUMIFS(условия!57:57,условия!$7:$7,"&lt;="&amp;AAW$8,условия!$8:$8,"&gt;="&amp;AAW$8))</f>
        <v>45106</v>
      </c>
      <c r="AAX48" s="13">
        <f>IF(AAX$8="",0,AAX$8+SUMIFS(условия!57:57,условия!$7:$7,"&lt;="&amp;AAX$8,условия!$8:$8,"&gt;="&amp;AAX$8))</f>
        <v>45107</v>
      </c>
      <c r="AAY48" s="13">
        <f>IF(AAY$8="",0,AAY$8+SUMIFS(условия!57:57,условия!$7:$7,"&lt;="&amp;AAY$8,условия!$8:$8,"&gt;="&amp;AAY$8))</f>
        <v>45108</v>
      </c>
      <c r="AAZ48" s="13">
        <f>IF(AAZ$8="",0,AAZ$8+SUMIFS(условия!57:57,условия!$7:$7,"&lt;="&amp;AAZ$8,условия!$8:$8,"&gt;="&amp;AAZ$8))</f>
        <v>45109</v>
      </c>
      <c r="ABA48" s="13">
        <f>IF(ABA$8="",0,ABA$8+SUMIFS(условия!57:57,условия!$7:$7,"&lt;="&amp;ABA$8,условия!$8:$8,"&gt;="&amp;ABA$8))</f>
        <v>45110</v>
      </c>
      <c r="ABB48" s="13">
        <f>IF(ABB$8="",0,ABB$8+SUMIFS(условия!57:57,условия!$7:$7,"&lt;="&amp;ABB$8,условия!$8:$8,"&gt;="&amp;ABB$8))</f>
        <v>45111</v>
      </c>
      <c r="ABC48" s="13">
        <f>IF(ABC$8="",0,ABC$8+SUMIFS(условия!57:57,условия!$7:$7,"&lt;="&amp;ABC$8,условия!$8:$8,"&gt;="&amp;ABC$8))</f>
        <v>45112</v>
      </c>
      <c r="ABD48" s="13">
        <f>IF(ABD$8="",0,ABD$8+SUMIFS(условия!57:57,условия!$7:$7,"&lt;="&amp;ABD$8,условия!$8:$8,"&gt;="&amp;ABD$8))</f>
        <v>45113</v>
      </c>
      <c r="ABE48" s="13">
        <f>IF(ABE$8="",0,ABE$8+SUMIFS(условия!57:57,условия!$7:$7,"&lt;="&amp;ABE$8,условия!$8:$8,"&gt;="&amp;ABE$8))</f>
        <v>45114</v>
      </c>
      <c r="ABF48" s="13">
        <f>IF(ABF$8="",0,ABF$8+SUMIFS(условия!57:57,условия!$7:$7,"&lt;="&amp;ABF$8,условия!$8:$8,"&gt;="&amp;ABF$8))</f>
        <v>45115</v>
      </c>
      <c r="ABG48" s="13">
        <f>IF(ABG$8="",0,ABG$8+SUMIFS(условия!57:57,условия!$7:$7,"&lt;="&amp;ABG$8,условия!$8:$8,"&gt;="&amp;ABG$8))</f>
        <v>45116</v>
      </c>
      <c r="ABH48" s="13">
        <f>IF(ABH$8="",0,ABH$8+SUMIFS(условия!57:57,условия!$7:$7,"&lt;="&amp;ABH$8,условия!$8:$8,"&gt;="&amp;ABH$8))</f>
        <v>45117</v>
      </c>
      <c r="ABI48" s="13">
        <f>IF(ABI$8="",0,ABI$8+SUMIFS(условия!57:57,условия!$7:$7,"&lt;="&amp;ABI$8,условия!$8:$8,"&gt;="&amp;ABI$8))</f>
        <v>45118</v>
      </c>
      <c r="ABJ48" s="13">
        <f>IF(ABJ$8="",0,ABJ$8+SUMIFS(условия!57:57,условия!$7:$7,"&lt;="&amp;ABJ$8,условия!$8:$8,"&gt;="&amp;ABJ$8))</f>
        <v>45119</v>
      </c>
      <c r="ABK48" s="13">
        <f>IF(ABK$8="",0,ABK$8+SUMIFS(условия!57:57,условия!$7:$7,"&lt;="&amp;ABK$8,условия!$8:$8,"&gt;="&amp;ABK$8))</f>
        <v>45120</v>
      </c>
      <c r="ABL48" s="13">
        <f>IF(ABL$8="",0,ABL$8+SUMIFS(условия!57:57,условия!$7:$7,"&lt;="&amp;ABL$8,условия!$8:$8,"&gt;="&amp;ABL$8))</f>
        <v>45121</v>
      </c>
      <c r="ABM48" s="13">
        <f>IF(ABM$8="",0,ABM$8+SUMIFS(условия!57:57,условия!$7:$7,"&lt;="&amp;ABM$8,условия!$8:$8,"&gt;="&amp;ABM$8))</f>
        <v>45122</v>
      </c>
      <c r="ABN48" s="13">
        <f>IF(ABN$8="",0,ABN$8+SUMIFS(условия!57:57,условия!$7:$7,"&lt;="&amp;ABN$8,условия!$8:$8,"&gt;="&amp;ABN$8))</f>
        <v>45123</v>
      </c>
      <c r="ABO48" s="13">
        <f>IF(ABO$8="",0,ABO$8+SUMIFS(условия!57:57,условия!$7:$7,"&lt;="&amp;ABO$8,условия!$8:$8,"&gt;="&amp;ABO$8))</f>
        <v>45124</v>
      </c>
      <c r="ABP48" s="13">
        <f>IF(ABP$8="",0,ABP$8+SUMIFS(условия!57:57,условия!$7:$7,"&lt;="&amp;ABP$8,условия!$8:$8,"&gt;="&amp;ABP$8))</f>
        <v>45125</v>
      </c>
      <c r="ABQ48" s="13">
        <f>IF(ABQ$8="",0,ABQ$8+SUMIFS(условия!57:57,условия!$7:$7,"&lt;="&amp;ABQ$8,условия!$8:$8,"&gt;="&amp;ABQ$8))</f>
        <v>45126</v>
      </c>
      <c r="ABR48" s="13">
        <f>IF(ABR$8="",0,ABR$8+SUMIFS(условия!57:57,условия!$7:$7,"&lt;="&amp;ABR$8,условия!$8:$8,"&gt;="&amp;ABR$8))</f>
        <v>45127</v>
      </c>
      <c r="ABS48" s="13">
        <f>IF(ABS$8="",0,ABS$8+SUMIFS(условия!57:57,условия!$7:$7,"&lt;="&amp;ABS$8,условия!$8:$8,"&gt;="&amp;ABS$8))</f>
        <v>45128</v>
      </c>
      <c r="ABT48" s="13">
        <f>IF(ABT$8="",0,ABT$8+SUMIFS(условия!57:57,условия!$7:$7,"&lt;="&amp;ABT$8,условия!$8:$8,"&gt;="&amp;ABT$8))</f>
        <v>45129</v>
      </c>
      <c r="ABU48" s="13">
        <f>IF(ABU$8="",0,ABU$8+SUMIFS(условия!57:57,условия!$7:$7,"&lt;="&amp;ABU$8,условия!$8:$8,"&gt;="&amp;ABU$8))</f>
        <v>45130</v>
      </c>
      <c r="ABV48" s="13">
        <f>IF(ABV$8="",0,ABV$8+SUMIFS(условия!57:57,условия!$7:$7,"&lt;="&amp;ABV$8,условия!$8:$8,"&gt;="&amp;ABV$8))</f>
        <v>45131</v>
      </c>
      <c r="ABW48" s="13">
        <f>IF(ABW$8="",0,ABW$8+SUMIFS(условия!57:57,условия!$7:$7,"&lt;="&amp;ABW$8,условия!$8:$8,"&gt;="&amp;ABW$8))</f>
        <v>45132</v>
      </c>
      <c r="ABX48" s="13">
        <f>IF(ABX$8="",0,ABX$8+SUMIFS(условия!57:57,условия!$7:$7,"&lt;="&amp;ABX$8,условия!$8:$8,"&gt;="&amp;ABX$8))</f>
        <v>45133</v>
      </c>
      <c r="ABY48" s="13">
        <f>IF(ABY$8="",0,ABY$8+SUMIFS(условия!57:57,условия!$7:$7,"&lt;="&amp;ABY$8,условия!$8:$8,"&gt;="&amp;ABY$8))</f>
        <v>45134</v>
      </c>
      <c r="ABZ48" s="13">
        <f>IF(ABZ$8="",0,ABZ$8+SUMIFS(условия!57:57,условия!$7:$7,"&lt;="&amp;ABZ$8,условия!$8:$8,"&gt;="&amp;ABZ$8))</f>
        <v>45135</v>
      </c>
      <c r="ACA48" s="13">
        <f>IF(ACA$8="",0,ACA$8+SUMIFS(условия!57:57,условия!$7:$7,"&lt;="&amp;ACA$8,условия!$8:$8,"&gt;="&amp;ACA$8))</f>
        <v>45136</v>
      </c>
      <c r="ACB48" s="13">
        <f>IF(ACB$8="",0,ACB$8+SUMIFS(условия!57:57,условия!$7:$7,"&lt;="&amp;ACB$8,условия!$8:$8,"&gt;="&amp;ACB$8))</f>
        <v>45137</v>
      </c>
      <c r="ACC48" s="13">
        <f>IF(ACC$8="",0,ACC$8+SUMIFS(условия!57:57,условия!$7:$7,"&lt;="&amp;ACC$8,условия!$8:$8,"&gt;="&amp;ACC$8))</f>
        <v>45138</v>
      </c>
      <c r="ACD48" s="13">
        <f>IF(ACD$8="",0,ACD$8+SUMIFS(условия!57:57,условия!$7:$7,"&lt;="&amp;ACD$8,условия!$8:$8,"&gt;="&amp;ACD$8))</f>
        <v>45139</v>
      </c>
      <c r="ACE48" s="13">
        <f>IF(ACE$8="",0,ACE$8+SUMIFS(условия!57:57,условия!$7:$7,"&lt;="&amp;ACE$8,условия!$8:$8,"&gt;="&amp;ACE$8))</f>
        <v>45140</v>
      </c>
      <c r="ACF48" s="13">
        <f>IF(ACF$8="",0,ACF$8+SUMIFS(условия!57:57,условия!$7:$7,"&lt;="&amp;ACF$8,условия!$8:$8,"&gt;="&amp;ACF$8))</f>
        <v>45141</v>
      </c>
      <c r="ACG48" s="13">
        <f>IF(ACG$8="",0,ACG$8+SUMIFS(условия!57:57,условия!$7:$7,"&lt;="&amp;ACG$8,условия!$8:$8,"&gt;="&amp;ACG$8))</f>
        <v>45142</v>
      </c>
      <c r="ACH48" s="13">
        <f>IF(ACH$8="",0,ACH$8+SUMIFS(условия!57:57,условия!$7:$7,"&lt;="&amp;ACH$8,условия!$8:$8,"&gt;="&amp;ACH$8))</f>
        <v>45143</v>
      </c>
      <c r="ACI48" s="13">
        <f>IF(ACI$8="",0,ACI$8+SUMIFS(условия!57:57,условия!$7:$7,"&lt;="&amp;ACI$8,условия!$8:$8,"&gt;="&amp;ACI$8))</f>
        <v>45144</v>
      </c>
      <c r="ACJ48" s="13">
        <f>IF(ACJ$8="",0,ACJ$8+SUMIFS(условия!57:57,условия!$7:$7,"&lt;="&amp;ACJ$8,условия!$8:$8,"&gt;="&amp;ACJ$8))</f>
        <v>45145</v>
      </c>
      <c r="ACK48" s="13">
        <f>IF(ACK$8="",0,ACK$8+SUMIFS(условия!57:57,условия!$7:$7,"&lt;="&amp;ACK$8,условия!$8:$8,"&gt;="&amp;ACK$8))</f>
        <v>45146</v>
      </c>
      <c r="ACL48" s="13">
        <f>IF(ACL$8="",0,ACL$8+SUMIFS(условия!57:57,условия!$7:$7,"&lt;="&amp;ACL$8,условия!$8:$8,"&gt;="&amp;ACL$8))</f>
        <v>45147</v>
      </c>
      <c r="ACM48" s="13">
        <f>IF(ACM$8="",0,ACM$8+SUMIFS(условия!57:57,условия!$7:$7,"&lt;="&amp;ACM$8,условия!$8:$8,"&gt;="&amp;ACM$8))</f>
        <v>45148</v>
      </c>
      <c r="ACN48" s="13">
        <f>IF(ACN$8="",0,ACN$8+SUMIFS(условия!57:57,условия!$7:$7,"&lt;="&amp;ACN$8,условия!$8:$8,"&gt;="&amp;ACN$8))</f>
        <v>45149</v>
      </c>
      <c r="ACO48" s="13">
        <f>IF(ACO$8="",0,ACO$8+SUMIFS(условия!57:57,условия!$7:$7,"&lt;="&amp;ACO$8,условия!$8:$8,"&gt;="&amp;ACO$8))</f>
        <v>45150</v>
      </c>
      <c r="ACP48" s="13">
        <f>IF(ACP$8="",0,ACP$8+SUMIFS(условия!57:57,условия!$7:$7,"&lt;="&amp;ACP$8,условия!$8:$8,"&gt;="&amp;ACP$8))</f>
        <v>45151</v>
      </c>
      <c r="ACQ48" s="13">
        <f>IF(ACQ$8="",0,ACQ$8+SUMIFS(условия!57:57,условия!$7:$7,"&lt;="&amp;ACQ$8,условия!$8:$8,"&gt;="&amp;ACQ$8))</f>
        <v>45152</v>
      </c>
      <c r="ACR48" s="13">
        <f>IF(ACR$8="",0,ACR$8+SUMIFS(условия!57:57,условия!$7:$7,"&lt;="&amp;ACR$8,условия!$8:$8,"&gt;="&amp;ACR$8))</f>
        <v>45153</v>
      </c>
      <c r="ACS48" s="13">
        <f>IF(ACS$8="",0,ACS$8+SUMIFS(условия!57:57,условия!$7:$7,"&lt;="&amp;ACS$8,условия!$8:$8,"&gt;="&amp;ACS$8))</f>
        <v>45154</v>
      </c>
      <c r="ACT48" s="13">
        <f>IF(ACT$8="",0,ACT$8+SUMIFS(условия!57:57,условия!$7:$7,"&lt;="&amp;ACT$8,условия!$8:$8,"&gt;="&amp;ACT$8))</f>
        <v>45155</v>
      </c>
      <c r="ACU48" s="13">
        <f>IF(ACU$8="",0,ACU$8+SUMIFS(условия!57:57,условия!$7:$7,"&lt;="&amp;ACU$8,условия!$8:$8,"&gt;="&amp;ACU$8))</f>
        <v>45156</v>
      </c>
      <c r="ACV48" s="13">
        <f>IF(ACV$8="",0,ACV$8+SUMIFS(условия!57:57,условия!$7:$7,"&lt;="&amp;ACV$8,условия!$8:$8,"&gt;="&amp;ACV$8))</f>
        <v>45157</v>
      </c>
      <c r="ACW48" s="13">
        <f>IF(ACW$8="",0,ACW$8+SUMIFS(условия!57:57,условия!$7:$7,"&lt;="&amp;ACW$8,условия!$8:$8,"&gt;="&amp;ACW$8))</f>
        <v>45158</v>
      </c>
      <c r="ACX48" s="13">
        <f>IF(ACX$8="",0,ACX$8+SUMIFS(условия!57:57,условия!$7:$7,"&lt;="&amp;ACX$8,условия!$8:$8,"&gt;="&amp;ACX$8))</f>
        <v>45159</v>
      </c>
      <c r="ACY48" s="13">
        <f>IF(ACY$8="",0,ACY$8+SUMIFS(условия!57:57,условия!$7:$7,"&lt;="&amp;ACY$8,условия!$8:$8,"&gt;="&amp;ACY$8))</f>
        <v>45160</v>
      </c>
      <c r="ACZ48" s="13">
        <f>IF(ACZ$8="",0,ACZ$8+SUMIFS(условия!57:57,условия!$7:$7,"&lt;="&amp;ACZ$8,условия!$8:$8,"&gt;="&amp;ACZ$8))</f>
        <v>45161</v>
      </c>
      <c r="ADA48" s="13">
        <f>IF(ADA$8="",0,ADA$8+SUMIFS(условия!57:57,условия!$7:$7,"&lt;="&amp;ADA$8,условия!$8:$8,"&gt;="&amp;ADA$8))</f>
        <v>45162</v>
      </c>
      <c r="ADB48" s="13">
        <f>IF(ADB$8="",0,ADB$8+SUMIFS(условия!57:57,условия!$7:$7,"&lt;="&amp;ADB$8,условия!$8:$8,"&gt;="&amp;ADB$8))</f>
        <v>45163</v>
      </c>
      <c r="ADC48" s="13">
        <f>IF(ADC$8="",0,ADC$8+SUMIFS(условия!57:57,условия!$7:$7,"&lt;="&amp;ADC$8,условия!$8:$8,"&gt;="&amp;ADC$8))</f>
        <v>45164</v>
      </c>
      <c r="ADD48" s="13">
        <f>IF(ADD$8="",0,ADD$8+SUMIFS(условия!57:57,условия!$7:$7,"&lt;="&amp;ADD$8,условия!$8:$8,"&gt;="&amp;ADD$8))</f>
        <v>45165</v>
      </c>
      <c r="ADE48" s="13">
        <f>IF(ADE$8="",0,ADE$8+SUMIFS(условия!57:57,условия!$7:$7,"&lt;="&amp;ADE$8,условия!$8:$8,"&gt;="&amp;ADE$8))</f>
        <v>45166</v>
      </c>
      <c r="ADF48" s="13">
        <f>IF(ADF$8="",0,ADF$8+SUMIFS(условия!57:57,условия!$7:$7,"&lt;="&amp;ADF$8,условия!$8:$8,"&gt;="&amp;ADF$8))</f>
        <v>45167</v>
      </c>
      <c r="ADG48" s="13">
        <f>IF(ADG$8="",0,ADG$8+SUMIFS(условия!57:57,условия!$7:$7,"&lt;="&amp;ADG$8,условия!$8:$8,"&gt;="&amp;ADG$8))</f>
        <v>45168</v>
      </c>
      <c r="ADH48" s="13">
        <f>IF(ADH$8="",0,ADH$8+SUMIFS(условия!57:57,условия!$7:$7,"&lt;="&amp;ADH$8,условия!$8:$8,"&gt;="&amp;ADH$8))</f>
        <v>45169</v>
      </c>
      <c r="ADI48" s="13">
        <f>IF(ADI$8="",0,ADI$8+SUMIFS(условия!57:57,условия!$7:$7,"&lt;="&amp;ADI$8,условия!$8:$8,"&gt;="&amp;ADI$8))</f>
        <v>45170</v>
      </c>
      <c r="ADJ48" s="13">
        <f>IF(ADJ$8="",0,ADJ$8+SUMIFS(условия!57:57,условия!$7:$7,"&lt;="&amp;ADJ$8,условия!$8:$8,"&gt;="&amp;ADJ$8))</f>
        <v>45171</v>
      </c>
      <c r="ADK48" s="13">
        <f>IF(ADK$8="",0,ADK$8+SUMIFS(условия!57:57,условия!$7:$7,"&lt;="&amp;ADK$8,условия!$8:$8,"&gt;="&amp;ADK$8))</f>
        <v>45172</v>
      </c>
      <c r="ADL48" s="13">
        <f>IF(ADL$8="",0,ADL$8+SUMIFS(условия!57:57,условия!$7:$7,"&lt;="&amp;ADL$8,условия!$8:$8,"&gt;="&amp;ADL$8))</f>
        <v>45173</v>
      </c>
      <c r="ADM48" s="13">
        <f>IF(ADM$8="",0,ADM$8+SUMIFS(условия!57:57,условия!$7:$7,"&lt;="&amp;ADM$8,условия!$8:$8,"&gt;="&amp;ADM$8))</f>
        <v>45174</v>
      </c>
      <c r="ADN48" s="13">
        <f>IF(ADN$8="",0,ADN$8+SUMIFS(условия!57:57,условия!$7:$7,"&lt;="&amp;ADN$8,условия!$8:$8,"&gt;="&amp;ADN$8))</f>
        <v>45175</v>
      </c>
      <c r="ADO48" s="13">
        <f>IF(ADO$8="",0,ADO$8+SUMIFS(условия!57:57,условия!$7:$7,"&lt;="&amp;ADO$8,условия!$8:$8,"&gt;="&amp;ADO$8))</f>
        <v>45176</v>
      </c>
      <c r="ADP48" s="13">
        <f>IF(ADP$8="",0,ADP$8+SUMIFS(условия!57:57,условия!$7:$7,"&lt;="&amp;ADP$8,условия!$8:$8,"&gt;="&amp;ADP$8))</f>
        <v>45177</v>
      </c>
      <c r="ADQ48" s="13">
        <f>IF(ADQ$8="",0,ADQ$8+SUMIFS(условия!57:57,условия!$7:$7,"&lt;="&amp;ADQ$8,условия!$8:$8,"&gt;="&amp;ADQ$8))</f>
        <v>45178</v>
      </c>
      <c r="ADR48" s="13">
        <f>IF(ADR$8="",0,ADR$8+SUMIFS(условия!57:57,условия!$7:$7,"&lt;="&amp;ADR$8,условия!$8:$8,"&gt;="&amp;ADR$8))</f>
        <v>45179</v>
      </c>
      <c r="ADS48" s="13">
        <f>IF(ADS$8="",0,ADS$8+SUMIFS(условия!57:57,условия!$7:$7,"&lt;="&amp;ADS$8,условия!$8:$8,"&gt;="&amp;ADS$8))</f>
        <v>45180</v>
      </c>
      <c r="ADT48" s="13">
        <f>IF(ADT$8="",0,ADT$8+SUMIFS(условия!57:57,условия!$7:$7,"&lt;="&amp;ADT$8,условия!$8:$8,"&gt;="&amp;ADT$8))</f>
        <v>45181</v>
      </c>
      <c r="ADU48" s="13">
        <f>IF(ADU$8="",0,ADU$8+SUMIFS(условия!57:57,условия!$7:$7,"&lt;="&amp;ADU$8,условия!$8:$8,"&gt;="&amp;ADU$8))</f>
        <v>45182</v>
      </c>
      <c r="ADV48" s="13">
        <f>IF(ADV$8="",0,ADV$8+SUMIFS(условия!57:57,условия!$7:$7,"&lt;="&amp;ADV$8,условия!$8:$8,"&gt;="&amp;ADV$8))</f>
        <v>45183</v>
      </c>
      <c r="ADW48" s="13">
        <f>IF(ADW$8="",0,ADW$8+SUMIFS(условия!57:57,условия!$7:$7,"&lt;="&amp;ADW$8,условия!$8:$8,"&gt;="&amp;ADW$8))</f>
        <v>45184</v>
      </c>
      <c r="ADX48" s="13">
        <f>IF(ADX$8="",0,ADX$8+SUMIFS(условия!57:57,условия!$7:$7,"&lt;="&amp;ADX$8,условия!$8:$8,"&gt;="&amp;ADX$8))</f>
        <v>45185</v>
      </c>
      <c r="ADY48" s="13">
        <f>IF(ADY$8="",0,ADY$8+SUMIFS(условия!57:57,условия!$7:$7,"&lt;="&amp;ADY$8,условия!$8:$8,"&gt;="&amp;ADY$8))</f>
        <v>45186</v>
      </c>
      <c r="ADZ48" s="13">
        <f>IF(ADZ$8="",0,ADZ$8+SUMIFS(условия!57:57,условия!$7:$7,"&lt;="&amp;ADZ$8,условия!$8:$8,"&gt;="&amp;ADZ$8))</f>
        <v>45187</v>
      </c>
      <c r="AEA48" s="13">
        <f>IF(AEA$8="",0,AEA$8+SUMIFS(условия!57:57,условия!$7:$7,"&lt;="&amp;AEA$8,условия!$8:$8,"&gt;="&amp;AEA$8))</f>
        <v>45188</v>
      </c>
      <c r="AEB48" s="13">
        <f>IF(AEB$8="",0,AEB$8+SUMIFS(условия!57:57,условия!$7:$7,"&lt;="&amp;AEB$8,условия!$8:$8,"&gt;="&amp;AEB$8))</f>
        <v>45189</v>
      </c>
      <c r="AEC48" s="13">
        <f>IF(AEC$8="",0,AEC$8+SUMIFS(условия!57:57,условия!$7:$7,"&lt;="&amp;AEC$8,условия!$8:$8,"&gt;="&amp;AEC$8))</f>
        <v>45190</v>
      </c>
      <c r="AED48" s="13">
        <f>IF(AED$8="",0,AED$8+SUMIFS(условия!57:57,условия!$7:$7,"&lt;="&amp;AED$8,условия!$8:$8,"&gt;="&amp;AED$8))</f>
        <v>45191</v>
      </c>
      <c r="AEE48" s="13">
        <f>IF(AEE$8="",0,AEE$8+SUMIFS(условия!57:57,условия!$7:$7,"&lt;="&amp;AEE$8,условия!$8:$8,"&gt;="&amp;AEE$8))</f>
        <v>45192</v>
      </c>
      <c r="AEF48" s="13">
        <f>IF(AEF$8="",0,AEF$8+SUMIFS(условия!57:57,условия!$7:$7,"&lt;="&amp;AEF$8,условия!$8:$8,"&gt;="&amp;AEF$8))</f>
        <v>45193</v>
      </c>
      <c r="AEG48" s="13">
        <f>IF(AEG$8="",0,AEG$8+SUMIFS(условия!57:57,условия!$7:$7,"&lt;="&amp;AEG$8,условия!$8:$8,"&gt;="&amp;AEG$8))</f>
        <v>45194</v>
      </c>
      <c r="AEH48" s="13">
        <f>IF(AEH$8="",0,AEH$8+SUMIFS(условия!57:57,условия!$7:$7,"&lt;="&amp;AEH$8,условия!$8:$8,"&gt;="&amp;AEH$8))</f>
        <v>45195</v>
      </c>
      <c r="AEI48" s="13">
        <f>IF(AEI$8="",0,AEI$8+SUMIFS(условия!57:57,условия!$7:$7,"&lt;="&amp;AEI$8,условия!$8:$8,"&gt;="&amp;AEI$8))</f>
        <v>45196</v>
      </c>
      <c r="AEJ48" s="13">
        <f>IF(AEJ$8="",0,AEJ$8+SUMIFS(условия!57:57,условия!$7:$7,"&lt;="&amp;AEJ$8,условия!$8:$8,"&gt;="&amp;AEJ$8))</f>
        <v>45197</v>
      </c>
      <c r="AEK48" s="13">
        <f>IF(AEK$8="",0,AEK$8+SUMIFS(условия!57:57,условия!$7:$7,"&lt;="&amp;AEK$8,условия!$8:$8,"&gt;="&amp;AEK$8))</f>
        <v>45198</v>
      </c>
      <c r="AEL48" s="13">
        <f>IF(AEL$8="",0,AEL$8+SUMIFS(условия!57:57,условия!$7:$7,"&lt;="&amp;AEL$8,условия!$8:$8,"&gt;="&amp;AEL$8))</f>
        <v>45199</v>
      </c>
      <c r="AEM48" s="13">
        <f>IF(AEM$8="",0,AEM$8+SUMIFS(условия!57:57,условия!$7:$7,"&lt;="&amp;AEM$8,условия!$8:$8,"&gt;="&amp;AEM$8))</f>
        <v>45200</v>
      </c>
      <c r="AEN48" s="13">
        <f>IF(AEN$8="",0,AEN$8+SUMIFS(условия!57:57,условия!$7:$7,"&lt;="&amp;AEN$8,условия!$8:$8,"&gt;="&amp;AEN$8))</f>
        <v>45201</v>
      </c>
      <c r="AEO48" s="13">
        <f>IF(AEO$8="",0,AEO$8+SUMIFS(условия!57:57,условия!$7:$7,"&lt;="&amp;AEO$8,условия!$8:$8,"&gt;="&amp;AEO$8))</f>
        <v>45202</v>
      </c>
      <c r="AEP48" s="13">
        <f>IF(AEP$8="",0,AEP$8+SUMIFS(условия!57:57,условия!$7:$7,"&lt;="&amp;AEP$8,условия!$8:$8,"&gt;="&amp;AEP$8))</f>
        <v>45203</v>
      </c>
      <c r="AEQ48" s="13">
        <f>IF(AEQ$8="",0,AEQ$8+SUMIFS(условия!57:57,условия!$7:$7,"&lt;="&amp;AEQ$8,условия!$8:$8,"&gt;="&amp;AEQ$8))</f>
        <v>45204</v>
      </c>
      <c r="AER48" s="13">
        <f>IF(AER$8="",0,AER$8+SUMIFS(условия!57:57,условия!$7:$7,"&lt;="&amp;AER$8,условия!$8:$8,"&gt;="&amp;AER$8))</f>
        <v>45205</v>
      </c>
      <c r="AES48" s="13">
        <f>IF(AES$8="",0,AES$8+SUMIFS(условия!57:57,условия!$7:$7,"&lt;="&amp;AES$8,условия!$8:$8,"&gt;="&amp;AES$8))</f>
        <v>45206</v>
      </c>
      <c r="AET48" s="13">
        <f>IF(AET$8="",0,AET$8+SUMIFS(условия!57:57,условия!$7:$7,"&lt;="&amp;AET$8,условия!$8:$8,"&gt;="&amp;AET$8))</f>
        <v>45207</v>
      </c>
      <c r="AEU48" s="13">
        <f>IF(AEU$8="",0,AEU$8+SUMIFS(условия!57:57,условия!$7:$7,"&lt;="&amp;AEU$8,условия!$8:$8,"&gt;="&amp;AEU$8))</f>
        <v>45208</v>
      </c>
      <c r="AEV48" s="13">
        <f>IF(AEV$8="",0,AEV$8+SUMIFS(условия!57:57,условия!$7:$7,"&lt;="&amp;AEV$8,условия!$8:$8,"&gt;="&amp;AEV$8))</f>
        <v>45209</v>
      </c>
      <c r="AEW48" s="13">
        <f>IF(AEW$8="",0,AEW$8+SUMIFS(условия!57:57,условия!$7:$7,"&lt;="&amp;AEW$8,условия!$8:$8,"&gt;="&amp;AEW$8))</f>
        <v>45210</v>
      </c>
      <c r="AEX48" s="13">
        <f>IF(AEX$8="",0,AEX$8+SUMIFS(условия!57:57,условия!$7:$7,"&lt;="&amp;AEX$8,условия!$8:$8,"&gt;="&amp;AEX$8))</f>
        <v>45211</v>
      </c>
      <c r="AEY48" s="13">
        <f>IF(AEY$8="",0,AEY$8+SUMIFS(условия!57:57,условия!$7:$7,"&lt;="&amp;AEY$8,условия!$8:$8,"&gt;="&amp;AEY$8))</f>
        <v>45212</v>
      </c>
      <c r="AEZ48" s="13">
        <f>IF(AEZ$8="",0,AEZ$8+SUMIFS(условия!57:57,условия!$7:$7,"&lt;="&amp;AEZ$8,условия!$8:$8,"&gt;="&amp;AEZ$8))</f>
        <v>45213</v>
      </c>
      <c r="AFA48" s="13">
        <f>IF(AFA$8="",0,AFA$8+SUMIFS(условия!57:57,условия!$7:$7,"&lt;="&amp;AFA$8,условия!$8:$8,"&gt;="&amp;AFA$8))</f>
        <v>45214</v>
      </c>
      <c r="AFB48" s="13">
        <f>IF(AFB$8="",0,AFB$8+SUMIFS(условия!57:57,условия!$7:$7,"&lt;="&amp;AFB$8,условия!$8:$8,"&gt;="&amp;AFB$8))</f>
        <v>45215</v>
      </c>
      <c r="AFC48" s="13">
        <f>IF(AFC$8="",0,AFC$8+SUMIFS(условия!57:57,условия!$7:$7,"&lt;="&amp;AFC$8,условия!$8:$8,"&gt;="&amp;AFC$8))</f>
        <v>45216</v>
      </c>
      <c r="AFD48" s="13">
        <f>IF(AFD$8="",0,AFD$8+SUMIFS(условия!57:57,условия!$7:$7,"&lt;="&amp;AFD$8,условия!$8:$8,"&gt;="&amp;AFD$8))</f>
        <v>45217</v>
      </c>
      <c r="AFE48" s="13">
        <f>IF(AFE$8="",0,AFE$8+SUMIFS(условия!57:57,условия!$7:$7,"&lt;="&amp;AFE$8,условия!$8:$8,"&gt;="&amp;AFE$8))</f>
        <v>45218</v>
      </c>
      <c r="AFF48" s="13">
        <f>IF(AFF$8="",0,AFF$8+SUMIFS(условия!57:57,условия!$7:$7,"&lt;="&amp;AFF$8,условия!$8:$8,"&gt;="&amp;AFF$8))</f>
        <v>45219</v>
      </c>
      <c r="AFG48" s="13">
        <f>IF(AFG$8="",0,AFG$8+SUMIFS(условия!57:57,условия!$7:$7,"&lt;="&amp;AFG$8,условия!$8:$8,"&gt;="&amp;AFG$8))</f>
        <v>45220</v>
      </c>
    </row>
    <row r="49" spans="1:839" s="42" customFormat="1" ht="6" customHeight="1" x14ac:dyDescent="0.25">
      <c r="A49" s="21"/>
      <c r="B49" s="21"/>
      <c r="C49" s="21"/>
      <c r="D49" s="49"/>
      <c r="E49" s="21"/>
      <c r="F49" s="21"/>
      <c r="G49" s="21"/>
      <c r="H49" s="21"/>
      <c r="I49" s="21"/>
      <c r="J49" s="21"/>
      <c r="K49" s="41"/>
      <c r="L49" s="21"/>
      <c r="M49" s="21"/>
      <c r="N49" s="21"/>
      <c r="O49" s="21"/>
      <c r="P49" s="21"/>
      <c r="Q49" s="4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</row>
    <row r="50" spans="1:839" s="46" customFormat="1" x14ac:dyDescent="0.25">
      <c r="A50" s="22"/>
      <c r="B50" s="22"/>
      <c r="C50" s="22" t="s">
        <v>42</v>
      </c>
      <c r="D50" s="47"/>
      <c r="E50" s="22" t="str">
        <f>структура!$G$33</f>
        <v>сбор осн. долга по займам в срок</v>
      </c>
      <c r="F50" s="22"/>
      <c r="G50" s="22"/>
      <c r="H50" s="22"/>
      <c r="I50" s="22" t="str">
        <f>IF($E50="","",INDEX(структура!$H$10:$H$153,SUMIFS(структура!$C$10:$C$153,структура!$G$10:$G$153,$E50)))</f>
        <v>руб</v>
      </c>
      <c r="J50" s="22"/>
      <c r="K50" s="45"/>
      <c r="L50" s="22"/>
      <c r="M50" s="22"/>
      <c r="N50" s="22"/>
      <c r="O50" s="22"/>
      <c r="P50" s="22"/>
      <c r="Q50" s="45"/>
      <c r="R50" s="22">
        <f>SUM(R51:R55)</f>
        <v>0</v>
      </c>
      <c r="S50" s="22">
        <f t="shared" ref="S50" si="2490">SUM(S51:S55)</f>
        <v>0</v>
      </c>
      <c r="T50" s="22">
        <f t="shared" ref="T50" si="2491">SUM(T51:T55)</f>
        <v>0</v>
      </c>
      <c r="U50" s="22">
        <f t="shared" ref="U50" si="2492">SUM(U51:U55)</f>
        <v>0</v>
      </c>
      <c r="V50" s="22">
        <f t="shared" ref="V50" si="2493">SUM(V51:V55)</f>
        <v>0</v>
      </c>
      <c r="W50" s="22">
        <f t="shared" ref="W50" si="2494">SUM(W51:W55)</f>
        <v>0</v>
      </c>
      <c r="X50" s="22">
        <f t="shared" ref="X50" si="2495">SUM(X51:X55)</f>
        <v>0</v>
      </c>
      <c r="Y50" s="22">
        <f t="shared" ref="Y50" si="2496">SUM(Y51:Y55)</f>
        <v>0</v>
      </c>
      <c r="Z50" s="22">
        <f t="shared" ref="Z50" si="2497">SUM(Z51:Z55)</f>
        <v>0</v>
      </c>
      <c r="AA50" s="22">
        <f t="shared" ref="AA50" si="2498">SUM(AA51:AA55)</f>
        <v>0</v>
      </c>
      <c r="AB50" s="22">
        <f t="shared" ref="AB50" si="2499">SUM(AB51:AB55)</f>
        <v>72000</v>
      </c>
      <c r="AC50" s="22">
        <f t="shared" ref="AC50" si="2500">SUM(AC51:AC55)</f>
        <v>72000</v>
      </c>
      <c r="AD50" s="22">
        <f t="shared" ref="AD50" si="2501">SUM(AD51:AD55)</f>
        <v>72000</v>
      </c>
      <c r="AE50" s="22">
        <f t="shared" ref="AE50" si="2502">SUM(AE51:AE55)</f>
        <v>72000</v>
      </c>
      <c r="AF50" s="22">
        <f t="shared" ref="AF50" si="2503">SUM(AF51:AF55)</f>
        <v>72000</v>
      </c>
      <c r="AG50" s="22">
        <f t="shared" ref="AG50" si="2504">SUM(AG51:AG55)</f>
        <v>93600</v>
      </c>
      <c r="AH50" s="22">
        <f t="shared" ref="AH50" si="2505">SUM(AH51:AH55)</f>
        <v>93600</v>
      </c>
      <c r="AI50" s="22">
        <f t="shared" ref="AI50" si="2506">SUM(AI51:AI55)</f>
        <v>93600</v>
      </c>
      <c r="AJ50" s="22">
        <f t="shared" ref="AJ50" si="2507">SUM(AJ51:AJ55)</f>
        <v>93600</v>
      </c>
      <c r="AK50" s="22">
        <f t="shared" ref="AK50" si="2508">SUM(AK51:AK55)</f>
        <v>93600</v>
      </c>
      <c r="AL50" s="22">
        <f t="shared" ref="AL50" si="2509">SUM(AL51:AL55)</f>
        <v>135600</v>
      </c>
      <c r="AM50" s="22">
        <f t="shared" ref="AM50" si="2510">SUM(AM51:AM55)</f>
        <v>135600</v>
      </c>
      <c r="AN50" s="22">
        <f t="shared" ref="AN50" si="2511">SUM(AN51:AN55)</f>
        <v>135600</v>
      </c>
      <c r="AO50" s="22">
        <f t="shared" ref="AO50" si="2512">SUM(AO51:AO55)</f>
        <v>135600</v>
      </c>
      <c r="AP50" s="22">
        <f t="shared" ref="AP50" si="2513">SUM(AP51:AP55)</f>
        <v>135600</v>
      </c>
      <c r="AQ50" s="22">
        <f t="shared" ref="AQ50" si="2514">SUM(AQ51:AQ55)</f>
        <v>135600</v>
      </c>
      <c r="AR50" s="22">
        <f t="shared" ref="AR50" si="2515">SUM(AR51:AR55)</f>
        <v>135600</v>
      </c>
      <c r="AS50" s="22">
        <f t="shared" ref="AS50" si="2516">SUM(AS51:AS55)</f>
        <v>135600</v>
      </c>
      <c r="AT50" s="22">
        <f t="shared" ref="AT50" si="2517">SUM(AT51:AT55)</f>
        <v>135600</v>
      </c>
      <c r="AU50" s="22">
        <f t="shared" ref="AU50" si="2518">SUM(AU51:AU55)</f>
        <v>135600</v>
      </c>
      <c r="AV50" s="22">
        <f t="shared" ref="AV50" si="2519">SUM(AV51:AV55)</f>
        <v>135600</v>
      </c>
      <c r="AW50" s="22">
        <f t="shared" ref="AW50" si="2520">SUM(AW51:AW55)</f>
        <v>135600</v>
      </c>
      <c r="AX50" s="22">
        <f t="shared" ref="AX50" si="2521">SUM(AX51:AX55)</f>
        <v>135600</v>
      </c>
      <c r="AY50" s="22">
        <f t="shared" ref="AY50" si="2522">SUM(AY51:AY55)</f>
        <v>135600</v>
      </c>
      <c r="AZ50" s="22">
        <f t="shared" ref="AZ50" si="2523">SUM(AZ51:AZ55)</f>
        <v>135600</v>
      </c>
      <c r="BA50" s="22">
        <f t="shared" ref="BA50" si="2524">SUM(BA51:BA55)</f>
        <v>135600</v>
      </c>
      <c r="BB50" s="22">
        <f t="shared" ref="BB50" si="2525">SUM(BB51:BB55)</f>
        <v>135600</v>
      </c>
      <c r="BC50" s="22">
        <f t="shared" ref="BC50" si="2526">SUM(BC51:BC55)</f>
        <v>135600</v>
      </c>
      <c r="BD50" s="22">
        <f t="shared" ref="BD50" si="2527">SUM(BD51:BD55)</f>
        <v>135600</v>
      </c>
      <c r="BE50" s="22">
        <f t="shared" ref="BE50" si="2528">SUM(BE51:BE55)</f>
        <v>135600</v>
      </c>
      <c r="BF50" s="22">
        <f t="shared" ref="BF50" si="2529">SUM(BF51:BF55)</f>
        <v>135600</v>
      </c>
      <c r="BG50" s="22">
        <f t="shared" ref="BG50" si="2530">SUM(BG51:BG55)</f>
        <v>127600.00000000003</v>
      </c>
      <c r="BH50" s="22">
        <f t="shared" ref="BH50" si="2531">SUM(BH51:BH55)</f>
        <v>127600.00000000003</v>
      </c>
      <c r="BI50" s="22">
        <f t="shared" ref="BI50" si="2532">SUM(BI51:BI55)</f>
        <v>127600.00000000003</v>
      </c>
      <c r="BJ50" s="22">
        <f t="shared" ref="BJ50" si="2533">SUM(BJ51:BJ55)</f>
        <v>127600.00000000003</v>
      </c>
      <c r="BK50" s="22">
        <f t="shared" ref="BK50" si="2534">SUM(BK51:BK55)</f>
        <v>127600.00000000003</v>
      </c>
      <c r="BL50" s="22">
        <f t="shared" ref="BL50" si="2535">SUM(BL51:BL55)</f>
        <v>125200.00000000003</v>
      </c>
      <c r="BM50" s="22">
        <f t="shared" ref="BM50" si="2536">SUM(BM51:BM55)</f>
        <v>125200.00000000003</v>
      </c>
      <c r="BN50" s="22">
        <f t="shared" ref="BN50" si="2537">SUM(BN51:BN55)</f>
        <v>125200.00000000003</v>
      </c>
      <c r="BO50" s="22">
        <f t="shared" ref="BO50" si="2538">SUM(BO51:BO55)</f>
        <v>125200.00000000003</v>
      </c>
      <c r="BP50" s="22">
        <f t="shared" ref="BP50" si="2539">SUM(BP51:BP55)</f>
        <v>125200.00000000003</v>
      </c>
      <c r="BQ50" s="22">
        <f t="shared" ref="BQ50" si="2540">SUM(BQ51:BQ55)</f>
        <v>167200.00000000003</v>
      </c>
      <c r="BR50" s="22">
        <f t="shared" ref="BR50" si="2541">SUM(BR51:BR55)</f>
        <v>167200.00000000003</v>
      </c>
      <c r="BS50" s="22">
        <f t="shared" ref="BS50" si="2542">SUM(BS51:BS55)</f>
        <v>167200.00000000003</v>
      </c>
      <c r="BT50" s="22">
        <f t="shared" ref="BT50" si="2543">SUM(BT51:BT55)</f>
        <v>167200.00000000003</v>
      </c>
      <c r="BU50" s="22">
        <f t="shared" ref="BU50" si="2544">SUM(BU51:BU55)</f>
        <v>167200.00000000003</v>
      </c>
      <c r="BV50" s="22">
        <f t="shared" ref="BV50" si="2545">SUM(BV51:BV55)</f>
        <v>167200.00000000003</v>
      </c>
      <c r="BW50" s="22">
        <f t="shared" ref="BW50" si="2546">SUM(BW51:BW55)</f>
        <v>167200.00000000003</v>
      </c>
      <c r="BX50" s="22">
        <f t="shared" ref="BX50" si="2547">SUM(BX51:BX55)</f>
        <v>167200.00000000003</v>
      </c>
      <c r="BY50" s="22">
        <f t="shared" ref="BY50" si="2548">SUM(BY51:BY55)</f>
        <v>167200.00000000003</v>
      </c>
      <c r="BZ50" s="22">
        <f t="shared" ref="BZ50" si="2549">SUM(BZ51:BZ55)</f>
        <v>167200.00000000003</v>
      </c>
      <c r="CA50" s="22">
        <f t="shared" ref="CA50" si="2550">SUM(CA51:CA55)</f>
        <v>167200.00000000003</v>
      </c>
      <c r="CB50" s="22">
        <f t="shared" ref="CB50" si="2551">SUM(CB51:CB55)</f>
        <v>167200.00000000003</v>
      </c>
      <c r="CC50" s="22">
        <f t="shared" ref="CC50" si="2552">SUM(CC51:CC55)</f>
        <v>167200.00000000003</v>
      </c>
      <c r="CD50" s="22">
        <f t="shared" ref="CD50" si="2553">SUM(CD51:CD55)</f>
        <v>167200.00000000003</v>
      </c>
      <c r="CE50" s="22">
        <f t="shared" ref="CE50" si="2554">SUM(CE51:CE55)</f>
        <v>167200.00000000003</v>
      </c>
      <c r="CF50" s="22">
        <f t="shared" ref="CF50" si="2555">SUM(CF51:CF55)</f>
        <v>167200.00000000003</v>
      </c>
      <c r="CG50" s="22">
        <f t="shared" ref="CG50" si="2556">SUM(CG51:CG55)</f>
        <v>167200.00000000003</v>
      </c>
      <c r="CH50" s="22">
        <f t="shared" ref="CH50" si="2557">SUM(CH51:CH55)</f>
        <v>167200.00000000003</v>
      </c>
      <c r="CI50" s="22">
        <f t="shared" ref="CI50" si="2558">SUM(CI51:CI55)</f>
        <v>167200.00000000003</v>
      </c>
      <c r="CJ50" s="22">
        <f t="shared" ref="CJ50" si="2559">SUM(CJ51:CJ55)</f>
        <v>167200.00000000003</v>
      </c>
      <c r="CK50" s="22">
        <f t="shared" ref="CK50" si="2560">SUM(CK51:CK55)</f>
        <v>167200.00000000003</v>
      </c>
      <c r="CL50" s="22">
        <f t="shared" ref="CL50" si="2561">SUM(CL51:CL55)</f>
        <v>243200</v>
      </c>
      <c r="CM50" s="22">
        <f t="shared" ref="CM50" si="2562">SUM(CM51:CM55)</f>
        <v>243200</v>
      </c>
      <c r="CN50" s="22">
        <f t="shared" ref="CN50" si="2563">SUM(CN51:CN55)</f>
        <v>243200</v>
      </c>
      <c r="CO50" s="22">
        <f t="shared" ref="CO50" si="2564">SUM(CO51:CO55)</f>
        <v>243200</v>
      </c>
      <c r="CP50" s="22">
        <f t="shared" ref="CP50" si="2565">SUM(CP51:CP55)</f>
        <v>243200</v>
      </c>
      <c r="CQ50" s="22">
        <f t="shared" ref="CQ50" si="2566">SUM(CQ51:CQ55)</f>
        <v>266000</v>
      </c>
      <c r="CR50" s="22">
        <f t="shared" ref="CR50" si="2567">SUM(CR51:CR55)</f>
        <v>266000</v>
      </c>
      <c r="CS50" s="22">
        <f t="shared" ref="CS50" si="2568">SUM(CS51:CS55)</f>
        <v>266000</v>
      </c>
      <c r="CT50" s="22">
        <f t="shared" ref="CT50" si="2569">SUM(CT51:CT55)</f>
        <v>266000</v>
      </c>
      <c r="CU50" s="22">
        <f t="shared" ref="CU50" si="2570">SUM(CU51:CU55)</f>
        <v>266000</v>
      </c>
      <c r="CV50" s="22">
        <f t="shared" ref="CV50" si="2571">SUM(CV51:CV55)</f>
        <v>497000</v>
      </c>
      <c r="CW50" s="22">
        <f t="shared" ref="CW50" si="2572">SUM(CW51:CW55)</f>
        <v>497000</v>
      </c>
      <c r="CX50" s="22">
        <f t="shared" ref="CX50" si="2573">SUM(CX51:CX55)</f>
        <v>497000</v>
      </c>
      <c r="CY50" s="22">
        <f t="shared" ref="CY50" si="2574">SUM(CY51:CY55)</f>
        <v>497000</v>
      </c>
      <c r="CZ50" s="22">
        <f t="shared" ref="CZ50" si="2575">SUM(CZ51:CZ55)</f>
        <v>497000</v>
      </c>
      <c r="DA50" s="22">
        <f t="shared" ref="DA50" si="2576">SUM(DA51:DA55)</f>
        <v>497000</v>
      </c>
      <c r="DB50" s="22">
        <f t="shared" ref="DB50" si="2577">SUM(DB51:DB55)</f>
        <v>497000</v>
      </c>
      <c r="DC50" s="22">
        <f t="shared" ref="DC50" si="2578">SUM(DC51:DC55)</f>
        <v>497000</v>
      </c>
      <c r="DD50" s="22">
        <f t="shared" ref="DD50" si="2579">SUM(DD51:DD55)</f>
        <v>497000</v>
      </c>
      <c r="DE50" s="22">
        <f t="shared" ref="DE50" si="2580">SUM(DE51:DE55)</f>
        <v>497000</v>
      </c>
      <c r="DF50" s="22">
        <f t="shared" ref="DF50" si="2581">SUM(DF51:DF55)</f>
        <v>497000</v>
      </c>
      <c r="DG50" s="22">
        <f t="shared" ref="DG50" si="2582">SUM(DG51:DG55)</f>
        <v>497000</v>
      </c>
      <c r="DH50" s="22">
        <f t="shared" ref="DH50" si="2583">SUM(DH51:DH55)</f>
        <v>497000</v>
      </c>
      <c r="DI50" s="22">
        <f t="shared" ref="DI50" si="2584">SUM(DI51:DI55)</f>
        <v>497000</v>
      </c>
      <c r="DJ50" s="22">
        <f t="shared" ref="DJ50" si="2585">SUM(DJ51:DJ55)</f>
        <v>497000</v>
      </c>
      <c r="DK50" s="22">
        <f t="shared" ref="DK50" si="2586">SUM(DK51:DK55)</f>
        <v>497000</v>
      </c>
      <c r="DL50" s="22">
        <f t="shared" ref="DL50" si="2587">SUM(DL51:DL55)</f>
        <v>497000</v>
      </c>
      <c r="DM50" s="22">
        <f t="shared" ref="DM50" si="2588">SUM(DM51:DM55)</f>
        <v>497000</v>
      </c>
      <c r="DN50" s="22">
        <f t="shared" ref="DN50" si="2589">SUM(DN51:DN55)</f>
        <v>497000</v>
      </c>
      <c r="DO50" s="22">
        <f t="shared" ref="DO50" si="2590">SUM(DO51:DO55)</f>
        <v>497000</v>
      </c>
      <c r="DP50" s="22">
        <f t="shared" ref="DP50" si="2591">SUM(DP51:DP55)</f>
        <v>357000</v>
      </c>
      <c r="DQ50" s="22">
        <f t="shared" ref="DQ50" si="2592">SUM(DQ51:DQ55)</f>
        <v>357000</v>
      </c>
      <c r="DR50" s="22">
        <f t="shared" ref="DR50" si="2593">SUM(DR51:DR55)</f>
        <v>357000</v>
      </c>
      <c r="DS50" s="22">
        <f t="shared" ref="DS50" si="2594">SUM(DS51:DS55)</f>
        <v>357000</v>
      </c>
      <c r="DT50" s="22">
        <f t="shared" ref="DT50" si="2595">SUM(DT51:DT55)</f>
        <v>357000</v>
      </c>
      <c r="DU50" s="22">
        <f t="shared" ref="DU50" si="2596">SUM(DU51:DU55)</f>
        <v>455000</v>
      </c>
      <c r="DV50" s="22">
        <f t="shared" ref="DV50" si="2597">SUM(DV51:DV55)</f>
        <v>455000</v>
      </c>
      <c r="DW50" s="22">
        <f t="shared" ref="DW50" si="2598">SUM(DW51:DW55)</f>
        <v>455000</v>
      </c>
      <c r="DX50" s="22">
        <f t="shared" ref="DX50" si="2599">SUM(DX51:DX55)</f>
        <v>455000</v>
      </c>
      <c r="DY50" s="22">
        <f t="shared" ref="DY50" si="2600">SUM(DY51:DY55)</f>
        <v>455000</v>
      </c>
      <c r="DZ50" s="22">
        <f t="shared" ref="DZ50" si="2601">SUM(DZ51:DZ55)</f>
        <v>182000</v>
      </c>
      <c r="EA50" s="22">
        <f t="shared" ref="EA50" si="2602">SUM(EA51:EA55)</f>
        <v>182000</v>
      </c>
      <c r="EB50" s="22">
        <f t="shared" ref="EB50" si="2603">SUM(EB51:EB55)</f>
        <v>182000</v>
      </c>
      <c r="EC50" s="22">
        <f t="shared" ref="EC50" si="2604">SUM(EC51:EC55)</f>
        <v>182000</v>
      </c>
      <c r="ED50" s="22">
        <f t="shared" ref="ED50" si="2605">SUM(ED51:ED55)</f>
        <v>182000</v>
      </c>
      <c r="EE50" s="22">
        <f t="shared" ref="EE50" si="2606">SUM(EE51:EE55)</f>
        <v>497000</v>
      </c>
      <c r="EF50" s="22">
        <f t="shared" ref="EF50" si="2607">SUM(EF51:EF55)</f>
        <v>497000</v>
      </c>
      <c r="EG50" s="22">
        <f t="shared" ref="EG50" si="2608">SUM(EG51:EG55)</f>
        <v>497000</v>
      </c>
      <c r="EH50" s="22">
        <f t="shared" ref="EH50" si="2609">SUM(EH51:EH55)</f>
        <v>497000</v>
      </c>
      <c r="EI50" s="22">
        <f t="shared" ref="EI50" si="2610">SUM(EI51:EI55)</f>
        <v>497000</v>
      </c>
      <c r="EJ50" s="22">
        <f t="shared" ref="EJ50" si="2611">SUM(EJ51:EJ55)</f>
        <v>497000</v>
      </c>
      <c r="EK50" s="22">
        <f t="shared" ref="EK50" si="2612">SUM(EK51:EK55)</f>
        <v>497000</v>
      </c>
      <c r="EL50" s="22">
        <f t="shared" ref="EL50" si="2613">SUM(EL51:EL55)</f>
        <v>497000</v>
      </c>
      <c r="EM50" s="22">
        <f t="shared" ref="EM50" si="2614">SUM(EM51:EM55)</f>
        <v>497000</v>
      </c>
      <c r="EN50" s="22">
        <f t="shared" ref="EN50" si="2615">SUM(EN51:EN55)</f>
        <v>497000</v>
      </c>
      <c r="EO50" s="22">
        <f t="shared" ref="EO50" si="2616">SUM(EO51:EO55)</f>
        <v>497000</v>
      </c>
      <c r="EP50" s="22">
        <f t="shared" ref="EP50" si="2617">SUM(EP51:EP55)</f>
        <v>497000</v>
      </c>
      <c r="EQ50" s="22">
        <f t="shared" ref="EQ50" si="2618">SUM(EQ51:EQ55)</f>
        <v>497000</v>
      </c>
      <c r="ER50" s="22">
        <f t="shared" ref="ER50" si="2619">SUM(ER51:ER55)</f>
        <v>497000</v>
      </c>
      <c r="ES50" s="22">
        <f t="shared" ref="ES50" si="2620">SUM(ES51:ES55)</f>
        <v>497000</v>
      </c>
      <c r="ET50" s="22">
        <f t="shared" ref="ET50" si="2621">SUM(ET51:ET55)</f>
        <v>497000</v>
      </c>
      <c r="EU50" s="22">
        <f t="shared" ref="EU50" si="2622">SUM(EU51:EU55)</f>
        <v>497000</v>
      </c>
      <c r="EV50" s="22">
        <f t="shared" ref="EV50" si="2623">SUM(EV51:EV55)</f>
        <v>497000</v>
      </c>
      <c r="EW50" s="22">
        <f t="shared" ref="EW50" si="2624">SUM(EW51:EW55)</f>
        <v>497000</v>
      </c>
      <c r="EX50" s="22">
        <f t="shared" ref="EX50" si="2625">SUM(EX51:EX55)</f>
        <v>497000</v>
      </c>
      <c r="EY50" s="22">
        <f t="shared" ref="EY50" si="2626">SUM(EY51:EY55)</f>
        <v>497000</v>
      </c>
      <c r="EZ50" s="22">
        <f t="shared" ref="EZ50" si="2627">SUM(EZ51:EZ55)</f>
        <v>450333.33333333331</v>
      </c>
      <c r="FA50" s="22">
        <f t="shared" ref="FA50" si="2628">SUM(FA51:FA55)</f>
        <v>450333.33333333331</v>
      </c>
      <c r="FB50" s="22">
        <f t="shared" ref="FB50" si="2629">SUM(FB51:FB55)</f>
        <v>450333.33333333331</v>
      </c>
      <c r="FC50" s="22">
        <f t="shared" ref="FC50" si="2630">SUM(FC51:FC55)</f>
        <v>450333.33333333331</v>
      </c>
      <c r="FD50" s="22">
        <f t="shared" ref="FD50" si="2631">SUM(FD51:FD55)</f>
        <v>450333.33333333331</v>
      </c>
      <c r="FE50" s="22">
        <f t="shared" ref="FE50" si="2632">SUM(FE51:FE55)</f>
        <v>436333.33333333331</v>
      </c>
      <c r="FF50" s="22">
        <f t="shared" ref="FF50" si="2633">SUM(FF51:FF55)</f>
        <v>436333.33333333331</v>
      </c>
      <c r="FG50" s="22">
        <f t="shared" ref="FG50" si="2634">SUM(FG51:FG55)</f>
        <v>436333.33333333331</v>
      </c>
      <c r="FH50" s="22">
        <f t="shared" ref="FH50" si="2635">SUM(FH51:FH55)</f>
        <v>436333.33333333331</v>
      </c>
      <c r="FI50" s="22">
        <f t="shared" ref="FI50" si="2636">SUM(FI51:FI55)</f>
        <v>436333.33333333331</v>
      </c>
      <c r="FJ50" s="22">
        <f t="shared" ref="FJ50" si="2637">SUM(FJ51:FJ55)</f>
        <v>331333.33333333337</v>
      </c>
      <c r="FK50" s="22">
        <f t="shared" ref="FK50" si="2638">SUM(FK51:FK55)</f>
        <v>331333.33333333337</v>
      </c>
      <c r="FL50" s="22">
        <f t="shared" ref="FL50" si="2639">SUM(FL51:FL55)</f>
        <v>331333.33333333337</v>
      </c>
      <c r="FM50" s="22">
        <f t="shared" ref="FM50" si="2640">SUM(FM51:FM55)</f>
        <v>331333.33333333337</v>
      </c>
      <c r="FN50" s="22">
        <f t="shared" ref="FN50" si="2641">SUM(FN51:FN55)</f>
        <v>331333.33333333337</v>
      </c>
      <c r="FO50" s="22">
        <f t="shared" ref="FO50" si="2642">SUM(FO51:FO55)</f>
        <v>331333.33333333337</v>
      </c>
      <c r="FP50" s="22">
        <f t="shared" ref="FP50" si="2643">SUM(FP51:FP55)</f>
        <v>331333.33333333337</v>
      </c>
      <c r="FQ50" s="22">
        <f t="shared" ref="FQ50" si="2644">SUM(FQ51:FQ55)</f>
        <v>331333.33333333337</v>
      </c>
      <c r="FR50" s="22">
        <f t="shared" ref="FR50" si="2645">SUM(FR51:FR55)</f>
        <v>331333.33333333337</v>
      </c>
      <c r="FS50" s="22">
        <f t="shared" ref="FS50" si="2646">SUM(FS51:FS55)</f>
        <v>331333.33333333337</v>
      </c>
      <c r="FT50" s="22">
        <f t="shared" ref="FT50" si="2647">SUM(FT51:FT55)</f>
        <v>331333.33333333337</v>
      </c>
      <c r="FU50" s="22">
        <f t="shared" ref="FU50" si="2648">SUM(FU51:FU55)</f>
        <v>331333.33333333337</v>
      </c>
      <c r="FV50" s="22">
        <f t="shared" ref="FV50" si="2649">SUM(FV51:FV55)</f>
        <v>331333.33333333337</v>
      </c>
      <c r="FW50" s="22">
        <f t="shared" ref="FW50" si="2650">SUM(FW51:FW55)</f>
        <v>331333.33333333337</v>
      </c>
      <c r="FX50" s="22">
        <f t="shared" ref="FX50" si="2651">SUM(FX51:FX55)</f>
        <v>331333.33333333337</v>
      </c>
      <c r="FY50" s="22">
        <f t="shared" ref="FY50" si="2652">SUM(FY51:FY55)</f>
        <v>331333.33333333337</v>
      </c>
      <c r="FZ50" s="22">
        <f t="shared" ref="FZ50" si="2653">SUM(FZ51:FZ55)</f>
        <v>331333.33333333337</v>
      </c>
      <c r="GA50" s="22">
        <f t="shared" ref="GA50" si="2654">SUM(GA51:GA55)</f>
        <v>331333.33333333337</v>
      </c>
      <c r="GB50" s="22">
        <f t="shared" ref="GB50" si="2655">SUM(GB51:GB55)</f>
        <v>331333.33333333337</v>
      </c>
      <c r="GC50" s="22">
        <f t="shared" ref="GC50" si="2656">SUM(GC51:GC55)</f>
        <v>331333.33333333337</v>
      </c>
      <c r="GD50" s="22">
        <f t="shared" ref="GD50" si="2657">SUM(GD51:GD55)</f>
        <v>358000.00000000006</v>
      </c>
      <c r="GE50" s="22">
        <f t="shared" ref="GE50" si="2658">SUM(GE51:GE55)</f>
        <v>358000.00000000006</v>
      </c>
      <c r="GF50" s="22">
        <f t="shared" ref="GF50" si="2659">SUM(GF51:GF55)</f>
        <v>358000.00000000006</v>
      </c>
      <c r="GG50" s="22">
        <f t="shared" ref="GG50" si="2660">SUM(GG51:GG55)</f>
        <v>358000.00000000006</v>
      </c>
      <c r="GH50" s="22">
        <f t="shared" ref="GH50" si="2661">SUM(GH51:GH55)</f>
        <v>358000.00000000006</v>
      </c>
      <c r="GI50" s="22">
        <f t="shared" ref="GI50" si="2662">SUM(GI51:GI55)</f>
        <v>366000.00000000006</v>
      </c>
      <c r="GJ50" s="22">
        <f t="shared" ref="GJ50" si="2663">SUM(GJ51:GJ55)</f>
        <v>366000.00000000006</v>
      </c>
      <c r="GK50" s="22">
        <f t="shared" ref="GK50" si="2664">SUM(GK51:GK55)</f>
        <v>366000.00000000006</v>
      </c>
      <c r="GL50" s="22">
        <f t="shared" ref="GL50" si="2665">SUM(GL51:GL55)</f>
        <v>366000.00000000006</v>
      </c>
      <c r="GM50" s="22">
        <f t="shared" ref="GM50" si="2666">SUM(GM51:GM55)</f>
        <v>366000.00000000006</v>
      </c>
      <c r="GN50" s="22">
        <f t="shared" ref="GN50" si="2667">SUM(GN51:GN55)</f>
        <v>506000</v>
      </c>
      <c r="GO50" s="22">
        <f t="shared" ref="GO50" si="2668">SUM(GO51:GO55)</f>
        <v>506000</v>
      </c>
      <c r="GP50" s="22">
        <f t="shared" ref="GP50" si="2669">SUM(GP51:GP55)</f>
        <v>506000</v>
      </c>
      <c r="GQ50" s="22">
        <f t="shared" ref="GQ50" si="2670">SUM(GQ51:GQ55)</f>
        <v>506000</v>
      </c>
      <c r="GR50" s="22">
        <f t="shared" ref="GR50" si="2671">SUM(GR51:GR55)</f>
        <v>506000</v>
      </c>
      <c r="GS50" s="22">
        <f t="shared" ref="GS50" si="2672">SUM(GS51:GS55)</f>
        <v>506000</v>
      </c>
      <c r="GT50" s="22">
        <f t="shared" ref="GT50" si="2673">SUM(GT51:GT55)</f>
        <v>506000</v>
      </c>
      <c r="GU50" s="22">
        <f t="shared" ref="GU50" si="2674">SUM(GU51:GU55)</f>
        <v>506000</v>
      </c>
      <c r="GV50" s="22">
        <f t="shared" ref="GV50" si="2675">SUM(GV51:GV55)</f>
        <v>506000</v>
      </c>
      <c r="GW50" s="22">
        <f t="shared" ref="GW50" si="2676">SUM(GW51:GW55)</f>
        <v>506000</v>
      </c>
      <c r="GX50" s="22">
        <f t="shared" ref="GX50" si="2677">SUM(GX51:GX55)</f>
        <v>506000</v>
      </c>
      <c r="GY50" s="22">
        <f t="shared" ref="GY50" si="2678">SUM(GY51:GY55)</f>
        <v>506000</v>
      </c>
      <c r="GZ50" s="22">
        <f t="shared" ref="GZ50" si="2679">SUM(GZ51:GZ55)</f>
        <v>506000</v>
      </c>
      <c r="HA50" s="22">
        <f t="shared" ref="HA50" si="2680">SUM(HA51:HA55)</f>
        <v>506000</v>
      </c>
      <c r="HB50" s="22">
        <f t="shared" ref="HB50" si="2681">SUM(HB51:HB55)</f>
        <v>506000</v>
      </c>
      <c r="HC50" s="22">
        <f t="shared" ref="HC50" si="2682">SUM(HC51:HC55)</f>
        <v>506000</v>
      </c>
      <c r="HD50" s="22">
        <f t="shared" ref="HD50" si="2683">SUM(HD51:HD55)</f>
        <v>506000</v>
      </c>
      <c r="HE50" s="22">
        <f t="shared" ref="HE50" si="2684">SUM(HE51:HE55)</f>
        <v>506000</v>
      </c>
      <c r="HF50" s="22">
        <f t="shared" ref="HF50" si="2685">SUM(HF51:HF55)</f>
        <v>506000</v>
      </c>
      <c r="HG50" s="22">
        <f t="shared" ref="HG50" si="2686">SUM(HG51:HG55)</f>
        <v>506000</v>
      </c>
      <c r="HH50" s="22">
        <f t="shared" ref="HH50" si="2687">SUM(HH51:HH55)</f>
        <v>506000</v>
      </c>
      <c r="HI50" s="22">
        <f t="shared" ref="HI50" si="2688">SUM(HI51:HI55)</f>
        <v>532666.66666666663</v>
      </c>
      <c r="HJ50" s="22">
        <f t="shared" ref="HJ50" si="2689">SUM(HJ51:HJ55)</f>
        <v>532666.66666666663</v>
      </c>
      <c r="HK50" s="22">
        <f t="shared" ref="HK50" si="2690">SUM(HK51:HK55)</f>
        <v>532666.66666666663</v>
      </c>
      <c r="HL50" s="22">
        <f t="shared" ref="HL50" si="2691">SUM(HL51:HL55)</f>
        <v>532666.66666666663</v>
      </c>
      <c r="HM50" s="22">
        <f t="shared" ref="HM50" si="2692">SUM(HM51:HM55)</f>
        <v>532666.66666666663</v>
      </c>
      <c r="HN50" s="22">
        <f t="shared" ref="HN50" si="2693">SUM(HN51:HN55)</f>
        <v>540666.66666666663</v>
      </c>
      <c r="HO50" s="22">
        <f t="shared" ref="HO50" si="2694">SUM(HO51:HO55)</f>
        <v>540666.66666666663</v>
      </c>
      <c r="HP50" s="22">
        <f t="shared" ref="HP50" si="2695">SUM(HP51:HP55)</f>
        <v>540666.66666666663</v>
      </c>
      <c r="HQ50" s="22">
        <f t="shared" ref="HQ50" si="2696">SUM(HQ51:HQ55)</f>
        <v>540666.66666666663</v>
      </c>
      <c r="HR50" s="22">
        <f t="shared" ref="HR50" si="2697">SUM(HR51:HR55)</f>
        <v>540666.66666666663</v>
      </c>
      <c r="HS50" s="22">
        <f t="shared" ref="HS50" si="2698">SUM(HS51:HS55)</f>
        <v>540666.66666666663</v>
      </c>
      <c r="HT50" s="22">
        <f t="shared" ref="HT50" si="2699">SUM(HT51:HT55)</f>
        <v>540666.66666666663</v>
      </c>
      <c r="HU50" s="22">
        <f t="shared" ref="HU50" si="2700">SUM(HU51:HU55)</f>
        <v>540666.66666666663</v>
      </c>
      <c r="HV50" s="22">
        <f t="shared" ref="HV50" si="2701">SUM(HV51:HV55)</f>
        <v>540666.66666666663</v>
      </c>
      <c r="HW50" s="22">
        <f t="shared" ref="HW50" si="2702">SUM(HW51:HW55)</f>
        <v>540666.66666666663</v>
      </c>
      <c r="HX50" s="22">
        <f t="shared" ref="HX50" si="2703">SUM(HX51:HX55)</f>
        <v>540666.66666666663</v>
      </c>
      <c r="HY50" s="22">
        <f t="shared" ref="HY50" si="2704">SUM(HY51:HY55)</f>
        <v>540666.66666666663</v>
      </c>
      <c r="HZ50" s="22">
        <f t="shared" ref="HZ50" si="2705">SUM(HZ51:HZ55)</f>
        <v>540666.66666666663</v>
      </c>
      <c r="IA50" s="22">
        <f t="shared" ref="IA50" si="2706">SUM(IA51:IA55)</f>
        <v>540666.66666666663</v>
      </c>
      <c r="IB50" s="22">
        <f t="shared" ref="IB50" si="2707">SUM(IB51:IB55)</f>
        <v>540666.66666666663</v>
      </c>
      <c r="IC50" s="22">
        <f t="shared" ref="IC50" si="2708">SUM(IC51:IC55)</f>
        <v>540666.66666666663</v>
      </c>
      <c r="ID50" s="22">
        <f t="shared" ref="ID50" si="2709">SUM(ID51:ID55)</f>
        <v>540666.66666666663</v>
      </c>
      <c r="IE50" s="22">
        <f t="shared" ref="IE50" si="2710">SUM(IE51:IE55)</f>
        <v>540666.66666666663</v>
      </c>
      <c r="IF50" s="22">
        <f t="shared" ref="IF50" si="2711">SUM(IF51:IF55)</f>
        <v>540666.66666666663</v>
      </c>
      <c r="IG50" s="22">
        <f t="shared" ref="IG50" si="2712">SUM(IG51:IG55)</f>
        <v>540666.66666666663</v>
      </c>
      <c r="IH50" s="22">
        <f t="shared" ref="IH50" si="2713">SUM(IH51:IH55)</f>
        <v>540666.66666666663</v>
      </c>
      <c r="II50" s="22">
        <f t="shared" ref="II50" si="2714">SUM(II51:II55)</f>
        <v>540666.66666666663</v>
      </c>
      <c r="IJ50" s="22">
        <f t="shared" ref="IJ50" si="2715">SUM(IJ51:IJ55)</f>
        <v>540666.66666666663</v>
      </c>
      <c r="IK50" s="22">
        <f t="shared" ref="IK50" si="2716">SUM(IK51:IK55)</f>
        <v>540666.66666666663</v>
      </c>
      <c r="IL50" s="22">
        <f t="shared" ref="IL50" si="2717">SUM(IL51:IL55)</f>
        <v>540666.66666666663</v>
      </c>
      <c r="IM50" s="22">
        <f t="shared" ref="IM50" si="2718">SUM(IM51:IM55)</f>
        <v>540666.66666666663</v>
      </c>
      <c r="IN50" s="22">
        <f t="shared" ref="IN50" si="2719">SUM(IN51:IN55)</f>
        <v>394000</v>
      </c>
      <c r="IO50" s="22">
        <f t="shared" ref="IO50" si="2720">SUM(IO51:IO55)</f>
        <v>394000</v>
      </c>
      <c r="IP50" s="22">
        <f t="shared" ref="IP50" si="2721">SUM(IP51:IP55)</f>
        <v>594000</v>
      </c>
      <c r="IQ50" s="22">
        <f t="shared" ref="IQ50" si="2722">SUM(IQ51:IQ55)</f>
        <v>594000</v>
      </c>
      <c r="IR50" s="22">
        <f t="shared" ref="IR50" si="2723">SUM(IR51:IR55)</f>
        <v>594000</v>
      </c>
      <c r="IS50" s="22">
        <f t="shared" ref="IS50" si="2724">SUM(IS51:IS55)</f>
        <v>550000</v>
      </c>
      <c r="IT50" s="22">
        <f t="shared" ref="IT50" si="2725">SUM(IT51:IT55)</f>
        <v>610000</v>
      </c>
      <c r="IU50" s="22">
        <f t="shared" ref="IU50" si="2726">SUM(IU51:IU55)</f>
        <v>610000</v>
      </c>
      <c r="IV50" s="22">
        <f t="shared" ref="IV50" si="2727">SUM(IV51:IV55)</f>
        <v>610000</v>
      </c>
      <c r="IW50" s="22">
        <f t="shared" ref="IW50" si="2728">SUM(IW51:IW55)</f>
        <v>610000</v>
      </c>
      <c r="IX50" s="22">
        <f t="shared" ref="IX50" si="2729">SUM(IX51:IX55)</f>
        <v>260000</v>
      </c>
      <c r="IY50" s="22">
        <f t="shared" ref="IY50" si="2730">SUM(IY51:IY55)</f>
        <v>260000</v>
      </c>
      <c r="IZ50" s="22">
        <f t="shared" ref="IZ50" si="2731">SUM(IZ51:IZ55)</f>
        <v>260000</v>
      </c>
      <c r="JA50" s="22">
        <f t="shared" ref="JA50" si="2732">SUM(JA51:JA55)</f>
        <v>260000</v>
      </c>
      <c r="JB50" s="22">
        <f t="shared" ref="JB50" si="2733">SUM(JB51:JB55)</f>
        <v>260000</v>
      </c>
      <c r="JC50" s="22">
        <f t="shared" ref="JC50" si="2734">SUM(JC51:JC55)</f>
        <v>610000</v>
      </c>
      <c r="JD50" s="22">
        <f t="shared" ref="JD50" si="2735">SUM(JD51:JD55)</f>
        <v>610000</v>
      </c>
      <c r="JE50" s="22">
        <f t="shared" ref="JE50" si="2736">SUM(JE51:JE55)</f>
        <v>610000</v>
      </c>
      <c r="JF50" s="22">
        <f t="shared" ref="JF50" si="2737">SUM(JF51:JF55)</f>
        <v>610000</v>
      </c>
      <c r="JG50" s="22">
        <f t="shared" ref="JG50" si="2738">SUM(JG51:JG55)</f>
        <v>610000</v>
      </c>
      <c r="JH50" s="22">
        <f t="shared" ref="JH50" si="2739">SUM(JH51:JH55)</f>
        <v>610000</v>
      </c>
      <c r="JI50" s="22">
        <f t="shared" ref="JI50" si="2740">SUM(JI51:JI55)</f>
        <v>610000</v>
      </c>
      <c r="JJ50" s="22">
        <f t="shared" ref="JJ50" si="2741">SUM(JJ51:JJ55)</f>
        <v>610000</v>
      </c>
      <c r="JK50" s="22">
        <f t="shared" ref="JK50" si="2742">SUM(JK51:JK55)</f>
        <v>610000</v>
      </c>
      <c r="JL50" s="22">
        <f t="shared" ref="JL50" si="2743">SUM(JL51:JL55)</f>
        <v>610000</v>
      </c>
      <c r="JM50" s="22">
        <f t="shared" ref="JM50" si="2744">SUM(JM51:JM55)</f>
        <v>610000</v>
      </c>
      <c r="JN50" s="22">
        <f t="shared" ref="JN50" si="2745">SUM(JN51:JN55)</f>
        <v>610000</v>
      </c>
      <c r="JO50" s="22">
        <f t="shared" ref="JO50" si="2746">SUM(JO51:JO55)</f>
        <v>610000</v>
      </c>
      <c r="JP50" s="22">
        <f t="shared" ref="JP50" si="2747">SUM(JP51:JP55)</f>
        <v>610000</v>
      </c>
      <c r="JQ50" s="22">
        <f t="shared" ref="JQ50" si="2748">SUM(JQ51:JQ55)</f>
        <v>610000</v>
      </c>
      <c r="JR50" s="22">
        <f t="shared" ref="JR50" si="2749">SUM(JR51:JR55)</f>
        <v>669999.99999999988</v>
      </c>
      <c r="JS50" s="22">
        <f t="shared" ref="JS50" si="2750">SUM(JS51:JS55)</f>
        <v>669999.99999999988</v>
      </c>
      <c r="JT50" s="22">
        <f t="shared" ref="JT50" si="2751">SUM(JT51:JT55)</f>
        <v>669999.99999999988</v>
      </c>
      <c r="JU50" s="22">
        <f t="shared" ref="JU50" si="2752">SUM(JU51:JU55)</f>
        <v>669999.99999999988</v>
      </c>
      <c r="JV50" s="22">
        <f t="shared" ref="JV50" si="2753">SUM(JV51:JV55)</f>
        <v>687999.99999999988</v>
      </c>
      <c r="JW50" s="22">
        <f t="shared" ref="JW50" si="2754">SUM(JW51:JW55)</f>
        <v>687999.99999999988</v>
      </c>
      <c r="JX50" s="22">
        <f t="shared" ref="JX50" si="2755">SUM(JX51:JX55)</f>
        <v>687999.99999999988</v>
      </c>
      <c r="JY50" s="22">
        <f t="shared" ref="JY50" si="2756">SUM(JY51:JY55)</f>
        <v>687999.99999999988</v>
      </c>
      <c r="JZ50" s="22">
        <f t="shared" ref="JZ50" si="2757">SUM(JZ51:JZ55)</f>
        <v>687999.99999999988</v>
      </c>
      <c r="KA50" s="22">
        <f t="shared" ref="KA50" si="2758">SUM(KA51:KA55)</f>
        <v>687999.99999999988</v>
      </c>
      <c r="KB50" s="22">
        <f t="shared" ref="KB50" si="2759">SUM(KB51:KB55)</f>
        <v>687999.99999999988</v>
      </c>
      <c r="KC50" s="22">
        <f t="shared" ref="KC50" si="2760">SUM(KC51:KC55)</f>
        <v>687999.99999999988</v>
      </c>
      <c r="KD50" s="22">
        <f t="shared" ref="KD50" si="2761">SUM(KD51:KD55)</f>
        <v>687999.99999999988</v>
      </c>
      <c r="KE50" s="22">
        <f t="shared" ref="KE50" si="2762">SUM(KE51:KE55)</f>
        <v>1073000</v>
      </c>
      <c r="KF50" s="22">
        <f t="shared" ref="KF50" si="2763">SUM(KF51:KF55)</f>
        <v>1073000</v>
      </c>
      <c r="KG50" s="22">
        <f t="shared" ref="KG50" si="2764">SUM(KG51:KG55)</f>
        <v>1073000</v>
      </c>
      <c r="KH50" s="22">
        <f t="shared" ref="KH50" si="2765">SUM(KH51:KH55)</f>
        <v>1073000</v>
      </c>
      <c r="KI50" s="22">
        <f t="shared" ref="KI50" si="2766">SUM(KI51:KI55)</f>
        <v>1073000</v>
      </c>
      <c r="KJ50" s="22">
        <f t="shared" ref="KJ50" si="2767">SUM(KJ51:KJ55)</f>
        <v>1073000</v>
      </c>
      <c r="KK50" s="22">
        <f t="shared" ref="KK50" si="2768">SUM(KK51:KK55)</f>
        <v>1073000</v>
      </c>
      <c r="KL50" s="22">
        <f t="shared" ref="KL50" si="2769">SUM(KL51:KL55)</f>
        <v>1073000</v>
      </c>
      <c r="KM50" s="22">
        <f t="shared" ref="KM50" si="2770">SUM(KM51:KM55)</f>
        <v>1073000</v>
      </c>
      <c r="KN50" s="22">
        <f t="shared" ref="KN50" si="2771">SUM(KN51:KN55)</f>
        <v>1073000</v>
      </c>
      <c r="KO50" s="22">
        <f t="shared" ref="KO50" si="2772">SUM(KO51:KO55)</f>
        <v>1073000</v>
      </c>
      <c r="KP50" s="22">
        <f t="shared" ref="KP50" si="2773">SUM(KP51:KP55)</f>
        <v>1073000</v>
      </c>
      <c r="KQ50" s="22">
        <f t="shared" ref="KQ50" si="2774">SUM(KQ51:KQ55)</f>
        <v>1073000</v>
      </c>
      <c r="KR50" s="22">
        <f t="shared" ref="KR50" si="2775">SUM(KR51:KR55)</f>
        <v>1073000</v>
      </c>
      <c r="KS50" s="22">
        <f t="shared" ref="KS50" si="2776">SUM(KS51:KS55)</f>
        <v>1073000</v>
      </c>
      <c r="KT50" s="22">
        <f t="shared" ref="KT50" si="2777">SUM(KT51:KT55)</f>
        <v>1073000</v>
      </c>
      <c r="KU50" s="22">
        <f t="shared" ref="KU50" si="2778">SUM(KU51:KU55)</f>
        <v>1073000</v>
      </c>
      <c r="KV50" s="22">
        <f t="shared" ref="KV50" si="2779">SUM(KV51:KV55)</f>
        <v>1073000</v>
      </c>
      <c r="KW50" s="22">
        <f t="shared" ref="KW50" si="2780">SUM(KW51:KW55)</f>
        <v>1053000</v>
      </c>
      <c r="KX50" s="22">
        <f t="shared" ref="KX50" si="2781">SUM(KX51:KX55)</f>
        <v>1053000</v>
      </c>
      <c r="KY50" s="22">
        <f t="shared" ref="KY50" si="2782">SUM(KY51:KY55)</f>
        <v>1053000</v>
      </c>
      <c r="KZ50" s="22">
        <f t="shared" ref="KZ50" si="2783">SUM(KZ51:KZ55)</f>
        <v>1053000</v>
      </c>
      <c r="LA50" s="22">
        <f t="shared" ref="LA50" si="2784">SUM(LA51:LA55)</f>
        <v>1047000</v>
      </c>
      <c r="LB50" s="22">
        <f t="shared" ref="LB50" si="2785">SUM(LB51:LB55)</f>
        <v>1047000</v>
      </c>
      <c r="LC50" s="22">
        <f t="shared" ref="LC50" si="2786">SUM(LC51:LC55)</f>
        <v>1047000</v>
      </c>
      <c r="LD50" s="22">
        <f t="shared" ref="LD50" si="2787">SUM(LD51:LD55)</f>
        <v>1047000</v>
      </c>
      <c r="LE50" s="22">
        <f t="shared" ref="LE50" si="2788">SUM(LE51:LE55)</f>
        <v>1047000</v>
      </c>
      <c r="LF50" s="22">
        <f t="shared" ref="LF50" si="2789">SUM(LF51:LF55)</f>
        <v>1047000</v>
      </c>
      <c r="LG50" s="22">
        <f t="shared" ref="LG50" si="2790">SUM(LG51:LG55)</f>
        <v>1047000</v>
      </c>
      <c r="LH50" s="22">
        <f t="shared" ref="LH50" si="2791">SUM(LH51:LH55)</f>
        <v>1047000</v>
      </c>
      <c r="LI50" s="22">
        <f t="shared" ref="LI50" si="2792">SUM(LI51:LI55)</f>
        <v>1047000</v>
      </c>
      <c r="LJ50" s="22">
        <f t="shared" ref="LJ50" si="2793">SUM(LJ51:LJ55)</f>
        <v>1152000</v>
      </c>
      <c r="LK50" s="22">
        <f t="shared" ref="LK50" si="2794">SUM(LK51:LK55)</f>
        <v>1152000</v>
      </c>
      <c r="LL50" s="22">
        <f t="shared" ref="LL50" si="2795">SUM(LL51:LL55)</f>
        <v>1152000</v>
      </c>
      <c r="LM50" s="22">
        <f t="shared" ref="LM50" si="2796">SUM(LM51:LM55)</f>
        <v>1152000</v>
      </c>
      <c r="LN50" s="22">
        <f t="shared" ref="LN50" si="2797">SUM(LN51:LN55)</f>
        <v>1152000</v>
      </c>
      <c r="LO50" s="22">
        <f t="shared" ref="LO50" si="2798">SUM(LO51:LO55)</f>
        <v>1152000</v>
      </c>
      <c r="LP50" s="22">
        <f t="shared" ref="LP50" si="2799">SUM(LP51:LP55)</f>
        <v>1152000</v>
      </c>
      <c r="LQ50" s="22">
        <f t="shared" ref="LQ50" si="2800">SUM(LQ51:LQ55)</f>
        <v>1152000</v>
      </c>
      <c r="LR50" s="22">
        <f t="shared" ref="LR50" si="2801">SUM(LR51:LR55)</f>
        <v>1152000</v>
      </c>
      <c r="LS50" s="22">
        <f t="shared" ref="LS50" si="2802">SUM(LS51:LS55)</f>
        <v>1152000</v>
      </c>
      <c r="LT50" s="22">
        <f t="shared" ref="LT50" si="2803">SUM(LT51:LT55)</f>
        <v>1152000</v>
      </c>
      <c r="LU50" s="22">
        <f t="shared" ref="LU50" si="2804">SUM(LU51:LU55)</f>
        <v>1152000</v>
      </c>
      <c r="LV50" s="22">
        <f t="shared" ref="LV50" si="2805">SUM(LV51:LV55)</f>
        <v>1152000</v>
      </c>
      <c r="LW50" s="22">
        <f t="shared" ref="LW50" si="2806">SUM(LW51:LW55)</f>
        <v>1152000</v>
      </c>
      <c r="LX50" s="22">
        <f t="shared" ref="LX50" si="2807">SUM(LX51:LX55)</f>
        <v>1152000</v>
      </c>
      <c r="LY50" s="22">
        <f t="shared" ref="LY50" si="2808">SUM(LY51:LY55)</f>
        <v>1152000</v>
      </c>
      <c r="LZ50" s="22">
        <f t="shared" ref="LZ50" si="2809">SUM(LZ51:LZ55)</f>
        <v>1152000</v>
      </c>
      <c r="MA50" s="22">
        <f t="shared" ref="MA50" si="2810">SUM(MA51:MA55)</f>
        <v>1098666.6666666667</v>
      </c>
      <c r="MB50" s="22">
        <f t="shared" ref="MB50" si="2811">SUM(MB51:MB55)</f>
        <v>1098666.6666666667</v>
      </c>
      <c r="MC50" s="22">
        <f t="shared" ref="MC50" si="2812">SUM(MC51:MC55)</f>
        <v>1098666.6666666667</v>
      </c>
      <c r="MD50" s="22">
        <f t="shared" ref="MD50" si="2813">SUM(MD51:MD55)</f>
        <v>1098666.6666666667</v>
      </c>
      <c r="ME50" s="22">
        <f t="shared" ref="ME50" si="2814">SUM(ME51:ME55)</f>
        <v>1082666.6666666667</v>
      </c>
      <c r="MF50" s="22">
        <f t="shared" ref="MF50" si="2815">SUM(MF51:MF55)</f>
        <v>1082666.6666666667</v>
      </c>
      <c r="MG50" s="22">
        <f t="shared" ref="MG50" si="2816">SUM(MG51:MG55)</f>
        <v>1082666.6666666667</v>
      </c>
      <c r="MH50" s="22">
        <f t="shared" ref="MH50" si="2817">SUM(MH51:MH55)</f>
        <v>1082666.6666666667</v>
      </c>
      <c r="MI50" s="22">
        <f t="shared" ref="MI50" si="2818">SUM(MI51:MI55)</f>
        <v>1082666.6666666667</v>
      </c>
      <c r="MJ50" s="22">
        <f t="shared" ref="MJ50" si="2819">SUM(MJ51:MJ55)</f>
        <v>1082666.6666666667</v>
      </c>
      <c r="MK50" s="22">
        <f t="shared" ref="MK50" si="2820">SUM(MK51:MK55)</f>
        <v>1082666.6666666667</v>
      </c>
      <c r="ML50" s="22">
        <f t="shared" ref="ML50" si="2821">SUM(ML51:ML55)</f>
        <v>1082666.6666666667</v>
      </c>
      <c r="MM50" s="22">
        <f t="shared" ref="MM50" si="2822">SUM(MM51:MM55)</f>
        <v>1082666.6666666667</v>
      </c>
      <c r="MN50" s="22">
        <f t="shared" ref="MN50" si="2823">SUM(MN51:MN55)</f>
        <v>942666.66666666674</v>
      </c>
      <c r="MO50" s="22">
        <f t="shared" ref="MO50" si="2824">SUM(MO51:MO55)</f>
        <v>942666.66666666674</v>
      </c>
      <c r="MP50" s="22">
        <f t="shared" ref="MP50" si="2825">SUM(MP51:MP55)</f>
        <v>942666.66666666674</v>
      </c>
      <c r="MQ50" s="22">
        <f t="shared" ref="MQ50" si="2826">SUM(MQ51:MQ55)</f>
        <v>942666.66666666674</v>
      </c>
      <c r="MR50" s="22">
        <f t="shared" ref="MR50" si="2827">SUM(MR51:MR55)</f>
        <v>942666.66666666674</v>
      </c>
      <c r="MS50" s="22">
        <f t="shared" ref="MS50" si="2828">SUM(MS51:MS55)</f>
        <v>942666.66666666674</v>
      </c>
      <c r="MT50" s="22">
        <f t="shared" ref="MT50" si="2829">SUM(MT51:MT55)</f>
        <v>942666.66666666674</v>
      </c>
      <c r="MU50" s="22">
        <f t="shared" ref="MU50" si="2830">SUM(MU51:MU55)</f>
        <v>942666.66666666674</v>
      </c>
      <c r="MV50" s="22">
        <f t="shared" ref="MV50" si="2831">SUM(MV51:MV55)</f>
        <v>942666.66666666674</v>
      </c>
      <c r="MW50" s="22">
        <f t="shared" ref="MW50" si="2832">SUM(MW51:MW55)</f>
        <v>942666.66666666674</v>
      </c>
      <c r="MX50" s="22">
        <f t="shared" ref="MX50" si="2833">SUM(MX51:MX55)</f>
        <v>942666.66666666674</v>
      </c>
      <c r="MY50" s="22">
        <f t="shared" ref="MY50" si="2834">SUM(MY51:MY55)</f>
        <v>942666.66666666674</v>
      </c>
      <c r="MZ50" s="22">
        <f t="shared" ref="MZ50" si="2835">SUM(MZ51:MZ55)</f>
        <v>942666.66666666674</v>
      </c>
      <c r="NA50" s="22">
        <f t="shared" ref="NA50" si="2836">SUM(NA51:NA55)</f>
        <v>942666.66666666674</v>
      </c>
      <c r="NB50" s="22">
        <f t="shared" ref="NB50" si="2837">SUM(NB51:NB55)</f>
        <v>942666.66666666674</v>
      </c>
      <c r="NC50" s="22">
        <f t="shared" ref="NC50" si="2838">SUM(NC51:NC55)</f>
        <v>942666.66666666674</v>
      </c>
      <c r="ND50" s="22">
        <f t="shared" ref="ND50" si="2839">SUM(ND51:ND55)</f>
        <v>942666.66666666674</v>
      </c>
      <c r="NE50" s="22">
        <f t="shared" ref="NE50" si="2840">SUM(NE51:NE55)</f>
        <v>942666.66666666674</v>
      </c>
      <c r="NF50" s="22">
        <f t="shared" ref="NF50" si="2841">SUM(NF51:NF55)</f>
        <v>958666.66666666686</v>
      </c>
      <c r="NG50" s="22">
        <f t="shared" ref="NG50" si="2842">SUM(NG51:NG55)</f>
        <v>958666.66666666686</v>
      </c>
      <c r="NH50" s="22">
        <f t="shared" ref="NH50" si="2843">SUM(NH51:NH55)</f>
        <v>958666.66666666686</v>
      </c>
      <c r="NI50" s="22">
        <f t="shared" ref="NI50" si="2844">SUM(NI51:NI55)</f>
        <v>958666.66666666686</v>
      </c>
      <c r="NJ50" s="22">
        <f t="shared" ref="NJ50" si="2845">SUM(NJ51:NJ55)</f>
        <v>963466.66666666686</v>
      </c>
      <c r="NK50" s="22">
        <f t="shared" ref="NK50" si="2846">SUM(NK51:NK55)</f>
        <v>963466.66666666686</v>
      </c>
      <c r="NL50" s="22">
        <f t="shared" ref="NL50" si="2847">SUM(NL51:NL55)</f>
        <v>963466.66666666686</v>
      </c>
      <c r="NM50" s="22">
        <f t="shared" ref="NM50" si="2848">SUM(NM51:NM55)</f>
        <v>963466.66666666686</v>
      </c>
      <c r="NN50" s="22">
        <f t="shared" ref="NN50" si="2849">SUM(NN51:NN55)</f>
        <v>963466.66666666686</v>
      </c>
      <c r="NO50" s="22">
        <f t="shared" ref="NO50" si="2850">SUM(NO51:NO55)</f>
        <v>963466.66666666686</v>
      </c>
      <c r="NP50" s="22">
        <f t="shared" ref="NP50" si="2851">SUM(NP51:NP55)</f>
        <v>963466.66666666686</v>
      </c>
      <c r="NQ50" s="22">
        <f t="shared" ref="NQ50" si="2852">SUM(NQ51:NQ55)</f>
        <v>963466.66666666686</v>
      </c>
      <c r="NR50" s="22">
        <f t="shared" ref="NR50" si="2853">SUM(NR51:NR55)</f>
        <v>963466.66666666686</v>
      </c>
      <c r="NS50" s="22">
        <f t="shared" ref="NS50" si="2854">SUM(NS51:NS55)</f>
        <v>963466.66666666674</v>
      </c>
      <c r="NT50" s="22">
        <f t="shared" ref="NT50" si="2855">SUM(NT51:NT55)</f>
        <v>963466.66666666674</v>
      </c>
      <c r="NU50" s="22">
        <f t="shared" ref="NU50" si="2856">SUM(NU51:NU55)</f>
        <v>963466.66666666674</v>
      </c>
      <c r="NV50" s="22">
        <f t="shared" ref="NV50" si="2857">SUM(NV51:NV55)</f>
        <v>963466.66666666674</v>
      </c>
      <c r="NW50" s="22">
        <f t="shared" ref="NW50" si="2858">SUM(NW51:NW55)</f>
        <v>963466.66666666674</v>
      </c>
      <c r="NX50" s="22">
        <f t="shared" ref="NX50" si="2859">SUM(NX51:NX55)</f>
        <v>963466.66666666674</v>
      </c>
      <c r="NY50" s="22">
        <f t="shared" ref="NY50" si="2860">SUM(NY51:NY55)</f>
        <v>963466.66666666674</v>
      </c>
      <c r="NZ50" s="22">
        <f t="shared" ref="NZ50" si="2861">SUM(NZ51:NZ55)</f>
        <v>963466.66666666674</v>
      </c>
      <c r="OA50" s="22">
        <f t="shared" ref="OA50" si="2862">SUM(OA51:OA55)</f>
        <v>963466.66666666674</v>
      </c>
      <c r="OB50" s="22">
        <f t="shared" ref="OB50" si="2863">SUM(OB51:OB55)</f>
        <v>963466.66666666674</v>
      </c>
      <c r="OC50" s="22">
        <f t="shared" ref="OC50" si="2864">SUM(OC51:OC55)</f>
        <v>963466.66666666674</v>
      </c>
      <c r="OD50" s="22">
        <f t="shared" ref="OD50" si="2865">SUM(OD51:OD55)</f>
        <v>963466.66666666674</v>
      </c>
      <c r="OE50" s="22">
        <f t="shared" ref="OE50" si="2866">SUM(OE51:OE55)</f>
        <v>963466.66666666674</v>
      </c>
      <c r="OF50" s="22">
        <f t="shared" ref="OF50" si="2867">SUM(OF51:OF55)</f>
        <v>963466.66666666674</v>
      </c>
      <c r="OG50" s="22">
        <f t="shared" ref="OG50" si="2868">SUM(OG51:OG55)</f>
        <v>963466.66666666674</v>
      </c>
      <c r="OH50" s="22">
        <f t="shared" ref="OH50" si="2869">SUM(OH51:OH55)</f>
        <v>963466.66666666674</v>
      </c>
      <c r="OI50" s="22">
        <f t="shared" ref="OI50" si="2870">SUM(OI51:OI55)</f>
        <v>963466.66666666674</v>
      </c>
      <c r="OJ50" s="22">
        <f t="shared" ref="OJ50" si="2871">SUM(OJ51:OJ55)</f>
        <v>979466.66666666674</v>
      </c>
      <c r="OK50" s="22">
        <f t="shared" ref="OK50" si="2872">SUM(OK51:OK55)</f>
        <v>979466.66666666674</v>
      </c>
      <c r="OL50" s="22">
        <f t="shared" ref="OL50" si="2873">SUM(OL51:OL55)</f>
        <v>979466.66666666674</v>
      </c>
      <c r="OM50" s="22">
        <f t="shared" ref="OM50" si="2874">SUM(OM51:OM55)</f>
        <v>979466.66666666674</v>
      </c>
      <c r="ON50" s="22">
        <f t="shared" ref="ON50" si="2875">SUM(ON51:ON55)</f>
        <v>984266.66666666674</v>
      </c>
      <c r="OO50" s="22">
        <f t="shared" ref="OO50" si="2876">SUM(OO51:OO55)</f>
        <v>984266.66666666674</v>
      </c>
      <c r="OP50" s="22">
        <f t="shared" ref="OP50" si="2877">SUM(OP51:OP55)</f>
        <v>984266.66666666674</v>
      </c>
      <c r="OQ50" s="22">
        <f t="shared" ref="OQ50" si="2878">SUM(OQ51:OQ55)</f>
        <v>984266.66666666674</v>
      </c>
      <c r="OR50" s="22">
        <f t="shared" ref="OR50" si="2879">SUM(OR51:OR55)</f>
        <v>984266.66666666674</v>
      </c>
      <c r="OS50" s="22">
        <f t="shared" ref="OS50" si="2880">SUM(OS51:OS55)</f>
        <v>984266.66666666674</v>
      </c>
      <c r="OT50" s="22">
        <f t="shared" ref="OT50" si="2881">SUM(OT51:OT55)</f>
        <v>984266.66666666674</v>
      </c>
      <c r="OU50" s="22">
        <f t="shared" ref="OU50" si="2882">SUM(OU51:OU55)</f>
        <v>984266.66666666674</v>
      </c>
      <c r="OV50" s="22">
        <f t="shared" ref="OV50" si="2883">SUM(OV51:OV55)</f>
        <v>984266.66666666674</v>
      </c>
      <c r="OW50" s="22">
        <f t="shared" ref="OW50" si="2884">SUM(OW51:OW55)</f>
        <v>984266.66666666674</v>
      </c>
      <c r="OX50" s="22">
        <f t="shared" ref="OX50" si="2885">SUM(OX51:OX55)</f>
        <v>984266.66666666674</v>
      </c>
      <c r="OY50" s="22">
        <f t="shared" ref="OY50" si="2886">SUM(OY51:OY55)</f>
        <v>984266.66666666674</v>
      </c>
      <c r="OZ50" s="22">
        <f t="shared" ref="OZ50" si="2887">SUM(OZ51:OZ55)</f>
        <v>984266.66666666674</v>
      </c>
      <c r="PA50" s="22">
        <f t="shared" ref="PA50" si="2888">SUM(PA51:PA55)</f>
        <v>984266.66666666674</v>
      </c>
      <c r="PB50" s="22">
        <f t="shared" ref="PB50" si="2889">SUM(PB51:PB55)</f>
        <v>984266.66666666674</v>
      </c>
      <c r="PC50" s="22">
        <f t="shared" ref="PC50" si="2890">SUM(PC51:PC55)</f>
        <v>984266.66666666674</v>
      </c>
      <c r="PD50" s="22">
        <f t="shared" ref="PD50" si="2891">SUM(PD51:PD55)</f>
        <v>984266.66666666674</v>
      </c>
      <c r="PE50" s="22">
        <f t="shared" ref="PE50" si="2892">SUM(PE51:PE55)</f>
        <v>984266.66666666674</v>
      </c>
      <c r="PF50" s="22">
        <f t="shared" ref="PF50" si="2893">SUM(PF51:PF55)</f>
        <v>984266.66666666674</v>
      </c>
      <c r="PG50" s="22">
        <f t="shared" ref="PG50" si="2894">SUM(PG51:PG55)</f>
        <v>984266.66666666674</v>
      </c>
      <c r="PH50" s="22">
        <f t="shared" ref="PH50" si="2895">SUM(PH51:PH55)</f>
        <v>984266.66666666674</v>
      </c>
      <c r="PI50" s="22">
        <f t="shared" ref="PI50" si="2896">SUM(PI51:PI55)</f>
        <v>984266.66666666674</v>
      </c>
      <c r="PJ50" s="22">
        <f t="shared" ref="PJ50" si="2897">SUM(PJ51:PJ55)</f>
        <v>984266.66666666674</v>
      </c>
      <c r="PK50" s="22">
        <f t="shared" ref="PK50" si="2898">SUM(PK51:PK55)</f>
        <v>984266.66666666674</v>
      </c>
      <c r="PL50" s="22">
        <f t="shared" ref="PL50" si="2899">SUM(PL51:PL55)</f>
        <v>984266.66666666674</v>
      </c>
      <c r="PM50" s="22">
        <f t="shared" ref="PM50" si="2900">SUM(PM51:PM55)</f>
        <v>984266.66666666674</v>
      </c>
      <c r="PN50" s="22">
        <f t="shared" ref="PN50" si="2901">SUM(PN51:PN55)</f>
        <v>984266.66666666674</v>
      </c>
      <c r="PO50" s="22">
        <f t="shared" ref="PO50" si="2902">SUM(PO51:PO55)</f>
        <v>973600.00000000012</v>
      </c>
      <c r="PP50" s="22">
        <f t="shared" ref="PP50" si="2903">SUM(PP51:PP55)</f>
        <v>973600.00000000012</v>
      </c>
      <c r="PQ50" s="22">
        <f t="shared" ref="PQ50" si="2904">SUM(PQ51:PQ55)</f>
        <v>973600.00000000012</v>
      </c>
      <c r="PR50" s="22">
        <f t="shared" ref="PR50" si="2905">SUM(PR51:PR55)</f>
        <v>973600.00000000012</v>
      </c>
      <c r="PS50" s="22">
        <f t="shared" ref="PS50" si="2906">SUM(PS51:PS55)</f>
        <v>970400.00000000012</v>
      </c>
      <c r="PT50" s="22">
        <f t="shared" ref="PT50" si="2907">SUM(PT51:PT55)</f>
        <v>970400.00000000012</v>
      </c>
      <c r="PU50" s="22">
        <f t="shared" ref="PU50" si="2908">SUM(PU51:PU55)</f>
        <v>970400.00000000012</v>
      </c>
      <c r="PV50" s="22">
        <f t="shared" ref="PV50" si="2909">SUM(PV51:PV55)</f>
        <v>970400.00000000012</v>
      </c>
      <c r="PW50" s="22">
        <f t="shared" ref="PW50" si="2910">SUM(PW51:PW55)</f>
        <v>970400.00000000012</v>
      </c>
      <c r="PX50" s="22">
        <f t="shared" ref="PX50" si="2911">SUM(PX51:PX55)</f>
        <v>970400.00000000012</v>
      </c>
      <c r="PY50" s="22">
        <f t="shared" ref="PY50" si="2912">SUM(PY51:PY55)</f>
        <v>970400.00000000012</v>
      </c>
      <c r="PZ50" s="22">
        <f t="shared" ref="PZ50" si="2913">SUM(PZ51:PZ55)</f>
        <v>970400.00000000012</v>
      </c>
      <c r="QA50" s="22">
        <f t="shared" ref="QA50" si="2914">SUM(QA51:QA55)</f>
        <v>970400.00000000012</v>
      </c>
      <c r="QB50" s="22">
        <f t="shared" ref="QB50" si="2915">SUM(QB51:QB55)</f>
        <v>1110400.0000000002</v>
      </c>
      <c r="QC50" s="22">
        <f t="shared" ref="QC50" si="2916">SUM(QC51:QC55)</f>
        <v>1110400.0000000002</v>
      </c>
      <c r="QD50" s="22">
        <f t="shared" ref="QD50" si="2917">SUM(QD51:QD55)</f>
        <v>1110400.0000000002</v>
      </c>
      <c r="QE50" s="22">
        <f t="shared" ref="QE50" si="2918">SUM(QE51:QE55)</f>
        <v>1110400.0000000002</v>
      </c>
      <c r="QF50" s="22">
        <f t="shared" ref="QF50" si="2919">SUM(QF51:QF55)</f>
        <v>1110400.0000000002</v>
      </c>
      <c r="QG50" s="22">
        <f t="shared" ref="QG50" si="2920">SUM(QG51:QG55)</f>
        <v>1110400.0000000002</v>
      </c>
      <c r="QH50" s="22">
        <f t="shared" ref="QH50" si="2921">SUM(QH51:QH55)</f>
        <v>1110400.0000000002</v>
      </c>
      <c r="QI50" s="22">
        <f t="shared" ref="QI50" si="2922">SUM(QI51:QI55)</f>
        <v>1110400.0000000002</v>
      </c>
      <c r="QJ50" s="22">
        <f t="shared" ref="QJ50" si="2923">SUM(QJ51:QJ55)</f>
        <v>1110400.0000000002</v>
      </c>
      <c r="QK50" s="22">
        <f t="shared" ref="QK50" si="2924">SUM(QK51:QK55)</f>
        <v>1110400.0000000002</v>
      </c>
      <c r="QL50" s="22">
        <f t="shared" ref="QL50" si="2925">SUM(QL51:QL55)</f>
        <v>1110400.0000000002</v>
      </c>
      <c r="QM50" s="22">
        <f t="shared" ref="QM50" si="2926">SUM(QM51:QM55)</f>
        <v>1110400.0000000002</v>
      </c>
      <c r="QN50" s="22">
        <f t="shared" ref="QN50" si="2927">SUM(QN51:QN55)</f>
        <v>1110400.0000000002</v>
      </c>
      <c r="QO50" s="22">
        <f t="shared" ref="QO50" si="2928">SUM(QO51:QO55)</f>
        <v>1110400.0000000002</v>
      </c>
      <c r="QP50" s="22">
        <f t="shared" ref="QP50" si="2929">SUM(QP51:QP55)</f>
        <v>1110400.0000000002</v>
      </c>
      <c r="QQ50" s="22">
        <f t="shared" ref="QQ50" si="2930">SUM(QQ51:QQ55)</f>
        <v>1110400.0000000002</v>
      </c>
      <c r="QR50" s="22">
        <f t="shared" ref="QR50" si="2931">SUM(QR51:QR55)</f>
        <v>1110400.0000000002</v>
      </c>
      <c r="QS50" s="22">
        <f t="shared" ref="QS50" si="2932">SUM(QS51:QS55)</f>
        <v>1110400.0000000002</v>
      </c>
      <c r="QT50" s="22">
        <f t="shared" ref="QT50" si="2933">SUM(QT51:QT55)</f>
        <v>1226400</v>
      </c>
      <c r="QU50" s="22">
        <f t="shared" ref="QU50" si="2934">SUM(QU51:QU55)</f>
        <v>1226400</v>
      </c>
      <c r="QV50" s="22">
        <f t="shared" ref="QV50" si="2935">SUM(QV51:QV55)</f>
        <v>1226400</v>
      </c>
      <c r="QW50" s="22">
        <f t="shared" ref="QW50" si="2936">SUM(QW51:QW55)</f>
        <v>1226400</v>
      </c>
      <c r="QX50" s="22">
        <f t="shared" ref="QX50" si="2937">SUM(QX51:QX55)</f>
        <v>1261200</v>
      </c>
      <c r="QY50" s="22">
        <f t="shared" ref="QY50" si="2938">SUM(QY51:QY55)</f>
        <v>1261200</v>
      </c>
      <c r="QZ50" s="22">
        <f t="shared" ref="QZ50" si="2939">SUM(QZ51:QZ55)</f>
        <v>1261200</v>
      </c>
      <c r="RA50" s="22">
        <f t="shared" ref="RA50" si="2940">SUM(RA51:RA55)</f>
        <v>1261200</v>
      </c>
      <c r="RB50" s="22">
        <f t="shared" ref="RB50" si="2941">SUM(RB51:RB55)</f>
        <v>1261200</v>
      </c>
      <c r="RC50" s="22">
        <f t="shared" ref="RC50" si="2942">SUM(RC51:RC55)</f>
        <v>1261200</v>
      </c>
      <c r="RD50" s="22">
        <f t="shared" ref="RD50" si="2943">SUM(RD51:RD55)</f>
        <v>1261200</v>
      </c>
      <c r="RE50" s="22">
        <f t="shared" ref="RE50" si="2944">SUM(RE51:RE55)</f>
        <v>1261200</v>
      </c>
      <c r="RF50" s="22">
        <f t="shared" ref="RF50" si="2945">SUM(RF51:RF55)</f>
        <v>1261200</v>
      </c>
      <c r="RG50" s="22">
        <f t="shared" ref="RG50" si="2946">SUM(RG51:RG55)</f>
        <v>1744200.0000000002</v>
      </c>
      <c r="RH50" s="22">
        <f t="shared" ref="RH50" si="2947">SUM(RH51:RH55)</f>
        <v>1744200.0000000002</v>
      </c>
      <c r="RI50" s="22">
        <f t="shared" ref="RI50" si="2948">SUM(RI51:RI55)</f>
        <v>1744200.0000000002</v>
      </c>
      <c r="RJ50" s="22">
        <f t="shared" ref="RJ50" si="2949">SUM(RJ51:RJ55)</f>
        <v>1744200.0000000002</v>
      </c>
      <c r="RK50" s="22">
        <f t="shared" ref="RK50" si="2950">SUM(RK51:RK55)</f>
        <v>1744200.0000000002</v>
      </c>
      <c r="RL50" s="22">
        <f t="shared" ref="RL50" si="2951">SUM(RL51:RL55)</f>
        <v>1744200.0000000002</v>
      </c>
      <c r="RM50" s="22">
        <f t="shared" ref="RM50" si="2952">SUM(RM51:RM55)</f>
        <v>1744200.0000000002</v>
      </c>
      <c r="RN50" s="22">
        <f t="shared" ref="RN50" si="2953">SUM(RN51:RN55)</f>
        <v>1744200.0000000002</v>
      </c>
      <c r="RO50" s="22">
        <f t="shared" ref="RO50" si="2954">SUM(RO51:RO55)</f>
        <v>1744200.0000000002</v>
      </c>
      <c r="RP50" s="22">
        <f t="shared" ref="RP50" si="2955">SUM(RP51:RP55)</f>
        <v>1744200.0000000002</v>
      </c>
      <c r="RQ50" s="22">
        <f t="shared" ref="RQ50" si="2956">SUM(RQ51:RQ55)</f>
        <v>1744200.0000000002</v>
      </c>
      <c r="RR50" s="22">
        <f t="shared" ref="RR50" si="2957">SUM(RR51:RR55)</f>
        <v>1744200.0000000002</v>
      </c>
      <c r="RS50" s="22">
        <f t="shared" ref="RS50" si="2958">SUM(RS51:RS55)</f>
        <v>1744200.0000000002</v>
      </c>
      <c r="RT50" s="22">
        <f t="shared" ref="RT50" si="2959">SUM(RT51:RT55)</f>
        <v>1744200.0000000002</v>
      </c>
      <c r="RU50" s="22">
        <f t="shared" ref="RU50" si="2960">SUM(RU51:RU55)</f>
        <v>1744200.0000000002</v>
      </c>
      <c r="RV50" s="22">
        <f t="shared" ref="RV50" si="2961">SUM(RV51:RV55)</f>
        <v>1744200.0000000002</v>
      </c>
      <c r="RW50" s="22">
        <f t="shared" ref="RW50" si="2962">SUM(RW51:RW55)</f>
        <v>1744200.0000000002</v>
      </c>
      <c r="RX50" s="22">
        <f t="shared" ref="RX50" si="2963">SUM(RX51:RX55)</f>
        <v>1876200</v>
      </c>
      <c r="RY50" s="22">
        <f t="shared" ref="RY50" si="2964">SUM(RY51:RY55)</f>
        <v>1876200</v>
      </c>
      <c r="RZ50" s="22">
        <f t="shared" ref="RZ50" si="2965">SUM(RZ51:RZ55)</f>
        <v>1876200</v>
      </c>
      <c r="SA50" s="22">
        <f t="shared" ref="SA50" si="2966">SUM(SA51:SA55)</f>
        <v>1876200</v>
      </c>
      <c r="SB50" s="22">
        <f t="shared" ref="SB50" si="2967">SUM(SB51:SB55)</f>
        <v>1915800</v>
      </c>
      <c r="SC50" s="22">
        <f t="shared" ref="SC50" si="2968">SUM(SC51:SC55)</f>
        <v>1915800</v>
      </c>
      <c r="SD50" s="22">
        <f t="shared" ref="SD50" si="2969">SUM(SD51:SD55)</f>
        <v>1915800</v>
      </c>
      <c r="SE50" s="22">
        <f t="shared" ref="SE50" si="2970">SUM(SE51:SE55)</f>
        <v>1915800</v>
      </c>
      <c r="SF50" s="22">
        <f t="shared" ref="SF50" si="2971">SUM(SF51:SF55)</f>
        <v>1915800</v>
      </c>
      <c r="SG50" s="22">
        <f t="shared" ref="SG50" si="2972">SUM(SG51:SG55)</f>
        <v>1915800</v>
      </c>
      <c r="SH50" s="22">
        <f t="shared" ref="SH50" si="2973">SUM(SH51:SH55)</f>
        <v>1915800</v>
      </c>
      <c r="SI50" s="22">
        <f t="shared" ref="SI50" si="2974">SUM(SI51:SI55)</f>
        <v>1915800</v>
      </c>
      <c r="SJ50" s="22">
        <f t="shared" ref="SJ50" si="2975">SUM(SJ51:SJ55)</f>
        <v>1915800</v>
      </c>
      <c r="SK50" s="22">
        <f t="shared" ref="SK50" si="2976">SUM(SK51:SK55)</f>
        <v>1978800</v>
      </c>
      <c r="SL50" s="22">
        <f t="shared" ref="SL50" si="2977">SUM(SL51:SL55)</f>
        <v>1978800</v>
      </c>
      <c r="SM50" s="22">
        <f t="shared" ref="SM50" si="2978">SUM(SM51:SM55)</f>
        <v>1978800</v>
      </c>
      <c r="SN50" s="22">
        <f t="shared" ref="SN50" si="2979">SUM(SN51:SN55)</f>
        <v>1978800</v>
      </c>
      <c r="SO50" s="22">
        <f t="shared" ref="SO50" si="2980">SUM(SO51:SO55)</f>
        <v>1978800</v>
      </c>
      <c r="SP50" s="22">
        <f t="shared" ref="SP50" si="2981">SUM(SP51:SP55)</f>
        <v>1978800</v>
      </c>
      <c r="SQ50" s="22">
        <f t="shared" ref="SQ50" si="2982">SUM(SQ51:SQ55)</f>
        <v>1978800</v>
      </c>
      <c r="SR50" s="22">
        <f t="shared" ref="SR50" si="2983">SUM(SR51:SR55)</f>
        <v>1978800</v>
      </c>
      <c r="SS50" s="22">
        <f t="shared" ref="SS50" si="2984">SUM(SS51:SS55)</f>
        <v>1978800</v>
      </c>
      <c r="ST50" s="22">
        <f t="shared" ref="ST50" si="2985">SUM(ST51:ST55)</f>
        <v>1978800</v>
      </c>
      <c r="SU50" s="22">
        <f t="shared" ref="SU50" si="2986">SUM(SU51:SU55)</f>
        <v>1978800</v>
      </c>
      <c r="SV50" s="22">
        <f t="shared" ref="SV50" si="2987">SUM(SV51:SV55)</f>
        <v>1978800</v>
      </c>
      <c r="SW50" s="22">
        <f t="shared" ref="SW50" si="2988">SUM(SW51:SW55)</f>
        <v>1978800</v>
      </c>
      <c r="SX50" s="22">
        <f t="shared" ref="SX50" si="2989">SUM(SX51:SX55)</f>
        <v>1978800</v>
      </c>
      <c r="SY50" s="22">
        <f t="shared" ref="SY50" si="2990">SUM(SY51:SY55)</f>
        <v>1978800</v>
      </c>
      <c r="SZ50" s="22">
        <f t="shared" ref="SZ50" si="2991">SUM(SZ51:SZ55)</f>
        <v>1978800</v>
      </c>
      <c r="TA50" s="22">
        <f t="shared" ref="TA50" si="2992">SUM(TA51:TA55)</f>
        <v>1978800</v>
      </c>
      <c r="TB50" s="22">
        <f t="shared" ref="TB50" si="2993">SUM(TB51:TB55)</f>
        <v>1978800</v>
      </c>
      <c r="TC50" s="22">
        <f t="shared" ref="TC50" si="2994">SUM(TC51:TC55)</f>
        <v>1818800</v>
      </c>
      <c r="TD50" s="22">
        <f t="shared" ref="TD50" si="2995">SUM(TD51:TD55)</f>
        <v>1818800</v>
      </c>
      <c r="TE50" s="22">
        <f t="shared" ref="TE50" si="2996">SUM(TE51:TE55)</f>
        <v>1818800</v>
      </c>
      <c r="TF50" s="22">
        <f t="shared" ref="TF50" si="2997">SUM(TF51:TF55)</f>
        <v>1818800</v>
      </c>
      <c r="TG50" s="22">
        <f t="shared" ref="TG50" si="2998">SUM(TG51:TG55)</f>
        <v>1770800</v>
      </c>
      <c r="TH50" s="22">
        <f t="shared" ref="TH50" si="2999">SUM(TH51:TH55)</f>
        <v>1770800</v>
      </c>
      <c r="TI50" s="22">
        <f t="shared" ref="TI50" si="3000">SUM(TI51:TI55)</f>
        <v>1770800</v>
      </c>
      <c r="TJ50" s="22">
        <f t="shared" ref="TJ50" si="3001">SUM(TJ51:TJ55)</f>
        <v>1770800</v>
      </c>
      <c r="TK50" s="22">
        <f t="shared" ref="TK50" si="3002">SUM(TK51:TK55)</f>
        <v>1770800</v>
      </c>
      <c r="TL50" s="22">
        <f t="shared" ref="TL50" si="3003">SUM(TL51:TL55)</f>
        <v>1770800</v>
      </c>
      <c r="TM50" s="22">
        <f t="shared" ref="TM50" si="3004">SUM(TM51:TM55)</f>
        <v>1770800</v>
      </c>
      <c r="TN50" s="22">
        <f t="shared" ref="TN50" si="3005">SUM(TN51:TN55)</f>
        <v>1770800</v>
      </c>
      <c r="TO50" s="22">
        <f t="shared" ref="TO50" si="3006">SUM(TO51:TO55)</f>
        <v>1770800</v>
      </c>
      <c r="TP50" s="22">
        <f t="shared" ref="TP50" si="3007">SUM(TP51:TP55)</f>
        <v>1350800</v>
      </c>
      <c r="TQ50" s="22">
        <f t="shared" ref="TQ50" si="3008">SUM(TQ51:TQ55)</f>
        <v>1350800</v>
      </c>
      <c r="TR50" s="22">
        <f t="shared" ref="TR50" si="3009">SUM(TR51:TR55)</f>
        <v>1350800</v>
      </c>
      <c r="TS50" s="22">
        <f t="shared" ref="TS50" si="3010">SUM(TS51:TS55)</f>
        <v>1350800</v>
      </c>
      <c r="TT50" s="22">
        <f t="shared" ref="TT50" si="3011">SUM(TT51:TT55)</f>
        <v>1350800</v>
      </c>
      <c r="TU50" s="22">
        <f t="shared" ref="TU50" si="3012">SUM(TU51:TU55)</f>
        <v>1350800</v>
      </c>
      <c r="TV50" s="22">
        <f t="shared" ref="TV50" si="3013">SUM(TV51:TV55)</f>
        <v>1350800</v>
      </c>
      <c r="TW50" s="22">
        <f t="shared" ref="TW50" si="3014">SUM(TW51:TW55)</f>
        <v>1350800</v>
      </c>
      <c r="TX50" s="22">
        <f t="shared" ref="TX50" si="3015">SUM(TX51:TX55)</f>
        <v>1350800</v>
      </c>
      <c r="TY50" s="22">
        <f t="shared" ref="TY50" si="3016">SUM(TY51:TY55)</f>
        <v>1350800</v>
      </c>
      <c r="TZ50" s="22">
        <f t="shared" ref="TZ50" si="3017">SUM(TZ51:TZ55)</f>
        <v>1350800</v>
      </c>
      <c r="UA50" s="22">
        <f t="shared" ref="UA50" si="3018">SUM(UA51:UA55)</f>
        <v>1350800</v>
      </c>
      <c r="UB50" s="22">
        <f t="shared" ref="UB50" si="3019">SUM(UB51:UB55)</f>
        <v>1350800</v>
      </c>
      <c r="UC50" s="22">
        <f t="shared" ref="UC50" si="3020">SUM(UC51:UC55)</f>
        <v>1350800</v>
      </c>
      <c r="UD50" s="22">
        <f t="shared" ref="UD50" si="3021">SUM(UD51:UD55)</f>
        <v>1350800</v>
      </c>
      <c r="UE50" s="22">
        <f t="shared" ref="UE50" si="3022">SUM(UE51:UE55)</f>
        <v>1350800</v>
      </c>
      <c r="UF50" s="22">
        <f t="shared" ref="UF50" si="3023">SUM(UF51:UF55)</f>
        <v>1350800</v>
      </c>
      <c r="UG50" s="22">
        <f t="shared" ref="UG50" si="3024">SUM(UG51:UG55)</f>
        <v>1342800</v>
      </c>
      <c r="UH50" s="22">
        <f t="shared" ref="UH50" si="3025">SUM(UH51:UH55)</f>
        <v>1342800</v>
      </c>
      <c r="UI50" s="22">
        <f t="shared" ref="UI50" si="3026">SUM(UI51:UI55)</f>
        <v>1342800</v>
      </c>
      <c r="UJ50" s="22">
        <f t="shared" ref="UJ50" si="3027">SUM(UJ51:UJ55)</f>
        <v>1342800</v>
      </c>
      <c r="UK50" s="22">
        <f t="shared" ref="UK50" si="3028">SUM(UK51:UK55)</f>
        <v>1340400</v>
      </c>
      <c r="UL50" s="22">
        <f t="shared" ref="UL50" si="3029">SUM(UL51:UL55)</f>
        <v>1340400</v>
      </c>
      <c r="UM50" s="22">
        <f t="shared" ref="UM50" si="3030">SUM(UM51:UM55)</f>
        <v>1340400</v>
      </c>
      <c r="UN50" s="22">
        <f t="shared" ref="UN50" si="3031">SUM(UN51:UN55)</f>
        <v>1340400</v>
      </c>
      <c r="UO50" s="22">
        <f t="shared" ref="UO50" si="3032">SUM(UO51:UO55)</f>
        <v>1340400</v>
      </c>
      <c r="UP50" s="22">
        <f t="shared" ref="UP50" si="3033">SUM(UP51:UP55)</f>
        <v>1340400</v>
      </c>
      <c r="UQ50" s="22">
        <f t="shared" ref="UQ50" si="3034">SUM(UQ51:UQ55)</f>
        <v>1340400</v>
      </c>
      <c r="UR50" s="22">
        <f t="shared" ref="UR50" si="3035">SUM(UR51:UR55)</f>
        <v>1340400</v>
      </c>
      <c r="US50" s="22">
        <f t="shared" ref="US50" si="3036">SUM(US51:US55)</f>
        <v>1340400</v>
      </c>
      <c r="UT50" s="22">
        <f t="shared" ref="UT50" si="3037">SUM(UT51:UT55)</f>
        <v>1382400</v>
      </c>
      <c r="UU50" s="22">
        <f t="shared" ref="UU50" si="3038">SUM(UU51:UU55)</f>
        <v>1382400</v>
      </c>
      <c r="UV50" s="22">
        <f t="shared" ref="UV50" si="3039">SUM(UV51:UV55)</f>
        <v>1382400</v>
      </c>
      <c r="UW50" s="22">
        <f t="shared" ref="UW50" si="3040">SUM(UW51:UW55)</f>
        <v>1382400</v>
      </c>
      <c r="UX50" s="22">
        <f t="shared" ref="UX50" si="3041">SUM(UX51:UX55)</f>
        <v>1382400</v>
      </c>
      <c r="UY50" s="22">
        <f t="shared" ref="UY50" si="3042">SUM(UY51:UY55)</f>
        <v>1382400</v>
      </c>
      <c r="UZ50" s="22">
        <f t="shared" ref="UZ50" si="3043">SUM(UZ51:UZ55)</f>
        <v>1382400</v>
      </c>
      <c r="VA50" s="22">
        <f t="shared" ref="VA50" si="3044">SUM(VA51:VA55)</f>
        <v>1382400</v>
      </c>
      <c r="VB50" s="22">
        <f t="shared" ref="VB50" si="3045">SUM(VB51:VB55)</f>
        <v>1382400</v>
      </c>
      <c r="VC50" s="22">
        <f t="shared" ref="VC50" si="3046">SUM(VC51:VC55)</f>
        <v>1382400</v>
      </c>
      <c r="VD50" s="22">
        <f t="shared" ref="VD50" si="3047">SUM(VD51:VD55)</f>
        <v>1382400</v>
      </c>
      <c r="VE50" s="22">
        <f t="shared" ref="VE50" si="3048">SUM(VE51:VE55)</f>
        <v>1382400</v>
      </c>
      <c r="VF50" s="22">
        <f t="shared" ref="VF50" si="3049">SUM(VF51:VF55)</f>
        <v>1382400</v>
      </c>
      <c r="VG50" s="22">
        <f t="shared" ref="VG50" si="3050">SUM(VG51:VG55)</f>
        <v>1382400</v>
      </c>
      <c r="VH50" s="22">
        <f t="shared" ref="VH50" si="3051">SUM(VH51:VH55)</f>
        <v>1382400</v>
      </c>
      <c r="VI50" s="22">
        <f t="shared" ref="VI50" si="3052">SUM(VI51:VI55)</f>
        <v>1382400</v>
      </c>
      <c r="VJ50" s="22">
        <f t="shared" ref="VJ50" si="3053">SUM(VJ51:VJ55)</f>
        <v>1382400</v>
      </c>
      <c r="VK50" s="22">
        <f t="shared" ref="VK50" si="3054">SUM(VK51:VK55)</f>
        <v>1382400</v>
      </c>
      <c r="VL50" s="22">
        <f t="shared" ref="VL50" si="3055">SUM(VL51:VL55)</f>
        <v>1334400</v>
      </c>
      <c r="VM50" s="22">
        <f t="shared" ref="VM50" si="3056">SUM(VM51:VM55)</f>
        <v>1334400</v>
      </c>
      <c r="VN50" s="22">
        <f t="shared" ref="VN50" si="3057">SUM(VN51:VN55)</f>
        <v>1334400</v>
      </c>
      <c r="VO50" s="22">
        <f t="shared" ref="VO50" si="3058">SUM(VO51:VO55)</f>
        <v>1334400</v>
      </c>
      <c r="VP50" s="22">
        <f t="shared" ref="VP50" si="3059">SUM(VP51:VP55)</f>
        <v>1320000</v>
      </c>
      <c r="VQ50" s="22">
        <f t="shared" ref="VQ50" si="3060">SUM(VQ51:VQ55)</f>
        <v>1320000</v>
      </c>
      <c r="VR50" s="22">
        <f t="shared" ref="VR50" si="3061">SUM(VR51:VR55)</f>
        <v>1320000</v>
      </c>
      <c r="VS50" s="22">
        <f t="shared" ref="VS50" si="3062">SUM(VS51:VS55)</f>
        <v>1320000</v>
      </c>
      <c r="VT50" s="22">
        <f t="shared" ref="VT50" si="3063">SUM(VT51:VT55)</f>
        <v>1320000</v>
      </c>
      <c r="VU50" s="22">
        <f t="shared" ref="VU50" si="3064">SUM(VU51:VU55)</f>
        <v>1320000</v>
      </c>
      <c r="VV50" s="22">
        <f t="shared" ref="VV50" si="3065">SUM(VV51:VV55)</f>
        <v>1320000</v>
      </c>
      <c r="VW50" s="22">
        <f t="shared" ref="VW50" si="3066">SUM(VW51:VW55)</f>
        <v>1320000</v>
      </c>
      <c r="VX50" s="22">
        <f t="shared" ref="VX50" si="3067">SUM(VX51:VX55)</f>
        <v>1320000</v>
      </c>
      <c r="VY50" s="22">
        <f t="shared" ref="VY50" si="3068">SUM(VY51:VY55)</f>
        <v>1572000.0000000002</v>
      </c>
      <c r="VZ50" s="22">
        <f t="shared" ref="VZ50" si="3069">SUM(VZ51:VZ55)</f>
        <v>1572000.0000000002</v>
      </c>
      <c r="WA50" s="22">
        <f t="shared" ref="WA50" si="3070">SUM(WA51:WA55)</f>
        <v>1572000.0000000002</v>
      </c>
      <c r="WB50" s="22">
        <f t="shared" ref="WB50" si="3071">SUM(WB51:WB55)</f>
        <v>1572000.0000000002</v>
      </c>
      <c r="WC50" s="22">
        <f t="shared" ref="WC50" si="3072">SUM(WC51:WC55)</f>
        <v>1572000.0000000002</v>
      </c>
      <c r="WD50" s="22">
        <f t="shared" ref="WD50" si="3073">SUM(WD51:WD55)</f>
        <v>1572000.0000000002</v>
      </c>
      <c r="WE50" s="22">
        <f t="shared" ref="WE50" si="3074">SUM(WE51:WE55)</f>
        <v>1572000.0000000002</v>
      </c>
      <c r="WF50" s="22">
        <f t="shared" ref="WF50" si="3075">SUM(WF51:WF55)</f>
        <v>1572000.0000000002</v>
      </c>
      <c r="WG50" s="22">
        <f t="shared" ref="WG50" si="3076">SUM(WG51:WG55)</f>
        <v>1572000.0000000002</v>
      </c>
      <c r="WH50" s="22">
        <f t="shared" ref="WH50" si="3077">SUM(WH51:WH55)</f>
        <v>1572000.0000000002</v>
      </c>
      <c r="WI50" s="22">
        <f t="shared" ref="WI50" si="3078">SUM(WI51:WI55)</f>
        <v>1572000.0000000002</v>
      </c>
      <c r="WJ50" s="22">
        <f t="shared" ref="WJ50" si="3079">SUM(WJ51:WJ55)</f>
        <v>1572000.0000000002</v>
      </c>
      <c r="WK50" s="22">
        <f t="shared" ref="WK50" si="3080">SUM(WK51:WK55)</f>
        <v>1572000.0000000002</v>
      </c>
      <c r="WL50" s="22">
        <f t="shared" ref="WL50" si="3081">SUM(WL51:WL55)</f>
        <v>1572000.0000000002</v>
      </c>
      <c r="WM50" s="22">
        <f t="shared" ref="WM50" si="3082">SUM(WM51:WM55)</f>
        <v>1572000.0000000002</v>
      </c>
      <c r="WN50" s="22">
        <f t="shared" ref="WN50" si="3083">SUM(WN51:WN55)</f>
        <v>1572000.0000000002</v>
      </c>
      <c r="WO50" s="22">
        <f t="shared" ref="WO50" si="3084">SUM(WO51:WO55)</f>
        <v>1572000.0000000002</v>
      </c>
      <c r="WP50" s="22">
        <f t="shared" ref="WP50" si="3085">SUM(WP51:WP55)</f>
        <v>1572000.0000000002</v>
      </c>
      <c r="WQ50" s="22">
        <f t="shared" ref="WQ50" si="3086">SUM(WQ51:WQ55)</f>
        <v>1604000.0000000002</v>
      </c>
      <c r="WR50" s="22">
        <f t="shared" ref="WR50" si="3087">SUM(WR51:WR55)</f>
        <v>1604000.0000000002</v>
      </c>
      <c r="WS50" s="22">
        <f t="shared" ref="WS50" si="3088">SUM(WS51:WS55)</f>
        <v>1604000.0000000002</v>
      </c>
      <c r="WT50" s="22">
        <f t="shared" ref="WT50" si="3089">SUM(WT51:WT55)</f>
        <v>1604000.0000000002</v>
      </c>
      <c r="WU50" s="22">
        <f t="shared" ref="WU50" si="3090">SUM(WU51:WU55)</f>
        <v>1613600.0000000002</v>
      </c>
      <c r="WV50" s="22">
        <f t="shared" ref="WV50" si="3091">SUM(WV51:WV55)</f>
        <v>1613600.0000000002</v>
      </c>
      <c r="WW50" s="22">
        <f t="shared" ref="WW50" si="3092">SUM(WW51:WW55)</f>
        <v>1613600.0000000002</v>
      </c>
      <c r="WX50" s="22">
        <f t="shared" ref="WX50" si="3093">SUM(WX51:WX55)</f>
        <v>1613600.0000000002</v>
      </c>
      <c r="WY50" s="22">
        <f t="shared" ref="WY50" si="3094">SUM(WY51:WY55)</f>
        <v>1613600.0000000002</v>
      </c>
      <c r="WZ50" s="22">
        <f t="shared" ref="WZ50" si="3095">SUM(WZ51:WZ55)</f>
        <v>1613600.0000000002</v>
      </c>
      <c r="XA50" s="22">
        <f t="shared" ref="XA50" si="3096">SUM(XA51:XA55)</f>
        <v>1613600.0000000002</v>
      </c>
      <c r="XB50" s="22">
        <f t="shared" ref="XB50" si="3097">SUM(XB51:XB55)</f>
        <v>1613600.0000000002</v>
      </c>
      <c r="XC50" s="22">
        <f t="shared" ref="XC50" si="3098">SUM(XC51:XC55)</f>
        <v>1613600.0000000002</v>
      </c>
      <c r="XD50" s="22">
        <f t="shared" ref="XD50" si="3099">SUM(XD51:XD55)</f>
        <v>1613600.0000000002</v>
      </c>
      <c r="XE50" s="22">
        <f t="shared" ref="XE50" si="3100">SUM(XE51:XE55)</f>
        <v>1613600.0000000002</v>
      </c>
      <c r="XF50" s="22">
        <f t="shared" ref="XF50" si="3101">SUM(XF51:XF55)</f>
        <v>1613600.0000000002</v>
      </c>
      <c r="XG50" s="22">
        <f t="shared" ref="XG50" si="3102">SUM(XG51:XG55)</f>
        <v>1613600.0000000002</v>
      </c>
      <c r="XH50" s="22">
        <f t="shared" ref="XH50" si="3103">SUM(XH51:XH55)</f>
        <v>1613600.0000000002</v>
      </c>
      <c r="XI50" s="22">
        <f t="shared" ref="XI50" si="3104">SUM(XI51:XI55)</f>
        <v>1613600.0000000002</v>
      </c>
      <c r="XJ50" s="22">
        <f t="shared" ref="XJ50" si="3105">SUM(XJ51:XJ55)</f>
        <v>1613600.0000000002</v>
      </c>
      <c r="XK50" s="22">
        <f t="shared" ref="XK50" si="3106">SUM(XK51:XK55)</f>
        <v>1613600.0000000002</v>
      </c>
      <c r="XL50" s="22">
        <f t="shared" ref="XL50" si="3107">SUM(XL51:XL55)</f>
        <v>1613600.0000000002</v>
      </c>
      <c r="XM50" s="22">
        <f t="shared" ref="XM50" si="3108">SUM(XM51:XM55)</f>
        <v>1613600.0000000002</v>
      </c>
      <c r="XN50" s="22">
        <f t="shared" ref="XN50" si="3109">SUM(XN51:XN55)</f>
        <v>1613600.0000000002</v>
      </c>
      <c r="XO50" s="22">
        <f t="shared" ref="XO50" si="3110">SUM(XO51:XO55)</f>
        <v>1613600.0000000002</v>
      </c>
      <c r="XP50" s="22">
        <f t="shared" ref="XP50" si="3111">SUM(XP51:XP55)</f>
        <v>1613600.0000000002</v>
      </c>
      <c r="XQ50" s="22">
        <f t="shared" ref="XQ50" si="3112">SUM(XQ51:XQ55)</f>
        <v>1613600.0000000002</v>
      </c>
      <c r="XR50" s="22">
        <f t="shared" ref="XR50" si="3113">SUM(XR51:XR55)</f>
        <v>1613600.0000000002</v>
      </c>
      <c r="XS50" s="22">
        <f t="shared" ref="XS50" si="3114">SUM(XS51:XS55)</f>
        <v>1545600.0000000002</v>
      </c>
      <c r="XT50" s="22">
        <f t="shared" ref="XT50" si="3115">SUM(XT51:XT55)</f>
        <v>1545600.0000000002</v>
      </c>
      <c r="XU50" s="22">
        <f t="shared" ref="XU50" si="3116">SUM(XU51:XU55)</f>
        <v>1545600.0000000002</v>
      </c>
      <c r="XV50" s="22">
        <f t="shared" ref="XV50" si="3117">SUM(XV51:XV55)</f>
        <v>1545600.0000000002</v>
      </c>
      <c r="XW50" s="22">
        <f t="shared" ref="XW50" si="3118">SUM(XW51:XW55)</f>
        <v>1525200.0000000002</v>
      </c>
      <c r="XX50" s="22">
        <f t="shared" ref="XX50" si="3119">SUM(XX51:XX55)</f>
        <v>1525200.0000000002</v>
      </c>
      <c r="XY50" s="22">
        <f t="shared" ref="XY50" si="3120">SUM(XY51:XY55)</f>
        <v>1525200.0000000002</v>
      </c>
      <c r="XZ50" s="22">
        <f t="shared" ref="XZ50" si="3121">SUM(XZ51:XZ55)</f>
        <v>1525200.0000000002</v>
      </c>
      <c r="YA50" s="22">
        <f t="shared" ref="YA50" si="3122">SUM(YA51:YA55)</f>
        <v>1525200.0000000002</v>
      </c>
      <c r="YB50" s="22">
        <f t="shared" ref="YB50" si="3123">SUM(YB51:YB55)</f>
        <v>1525200.0000000002</v>
      </c>
      <c r="YC50" s="22">
        <f t="shared" ref="YC50" si="3124">SUM(YC51:YC55)</f>
        <v>1525200.0000000002</v>
      </c>
      <c r="YD50" s="22">
        <f t="shared" ref="YD50" si="3125">SUM(YD51:YD55)</f>
        <v>1525200.0000000002</v>
      </c>
      <c r="YE50" s="22">
        <f t="shared" ref="YE50" si="3126">SUM(YE51:YE55)</f>
        <v>1525200.0000000002</v>
      </c>
      <c r="YF50" s="22">
        <f t="shared" ref="YF50" si="3127">SUM(YF51:YF55)</f>
        <v>1210200</v>
      </c>
      <c r="YG50" s="22">
        <f t="shared" ref="YG50" si="3128">SUM(YG51:YG55)</f>
        <v>1210200</v>
      </c>
      <c r="YH50" s="22">
        <f t="shared" ref="YH50" si="3129">SUM(YH51:YH55)</f>
        <v>1210200</v>
      </c>
      <c r="YI50" s="22">
        <f t="shared" ref="YI50" si="3130">SUM(YI51:YI55)</f>
        <v>1210200</v>
      </c>
      <c r="YJ50" s="22">
        <f t="shared" ref="YJ50" si="3131">SUM(YJ51:YJ55)</f>
        <v>1210200</v>
      </c>
      <c r="YK50" s="22">
        <f t="shared" ref="YK50" si="3132">SUM(YK51:YK55)</f>
        <v>1210200</v>
      </c>
      <c r="YL50" s="22">
        <f t="shared" ref="YL50" si="3133">SUM(YL51:YL55)</f>
        <v>1210200</v>
      </c>
      <c r="YM50" s="22">
        <f t="shared" ref="YM50" si="3134">SUM(YM51:YM55)</f>
        <v>1210200</v>
      </c>
      <c r="YN50" s="22">
        <f t="shared" ref="YN50" si="3135">SUM(YN51:YN55)</f>
        <v>1210200</v>
      </c>
      <c r="YO50" s="22">
        <f t="shared" ref="YO50" si="3136">SUM(YO51:YO55)</f>
        <v>1210200</v>
      </c>
      <c r="YP50" s="22">
        <f t="shared" ref="YP50" si="3137">SUM(YP51:YP55)</f>
        <v>1210200</v>
      </c>
      <c r="YQ50" s="22">
        <f t="shared" ref="YQ50" si="3138">SUM(YQ51:YQ55)</f>
        <v>1210200</v>
      </c>
      <c r="YR50" s="22">
        <f t="shared" ref="YR50" si="3139">SUM(YR51:YR55)</f>
        <v>1210200</v>
      </c>
      <c r="YS50" s="22">
        <f t="shared" ref="YS50" si="3140">SUM(YS51:YS55)</f>
        <v>1210200</v>
      </c>
      <c r="YT50" s="22">
        <f t="shared" ref="YT50" si="3141">SUM(YT51:YT55)</f>
        <v>1210200</v>
      </c>
      <c r="YU50" s="22">
        <f t="shared" ref="YU50" si="3142">SUM(YU51:YU55)</f>
        <v>1210200</v>
      </c>
      <c r="YV50" s="22">
        <f t="shared" ref="YV50" si="3143">SUM(YV51:YV55)</f>
        <v>1210200</v>
      </c>
      <c r="YW50" s="22">
        <f t="shared" ref="YW50" si="3144">SUM(YW51:YW55)</f>
        <v>1210200</v>
      </c>
      <c r="YX50" s="22">
        <f t="shared" ref="YX50" si="3145">SUM(YX51:YX55)</f>
        <v>1234200</v>
      </c>
      <c r="YY50" s="22">
        <f t="shared" ref="YY50" si="3146">SUM(YY51:YY55)</f>
        <v>1234200</v>
      </c>
      <c r="YZ50" s="22">
        <f t="shared" ref="YZ50" si="3147">SUM(YZ51:YZ55)</f>
        <v>1234200</v>
      </c>
      <c r="ZA50" s="22">
        <f t="shared" ref="ZA50" si="3148">SUM(ZA51:ZA55)</f>
        <v>1234200</v>
      </c>
      <c r="ZB50" s="22">
        <f t="shared" ref="ZB50" si="3149">SUM(ZB51:ZB55)</f>
        <v>1241400</v>
      </c>
      <c r="ZC50" s="22">
        <f t="shared" ref="ZC50" si="3150">SUM(ZC51:ZC55)</f>
        <v>1241400</v>
      </c>
      <c r="ZD50" s="22">
        <f t="shared" ref="ZD50" si="3151">SUM(ZD51:ZD55)</f>
        <v>1241400</v>
      </c>
      <c r="ZE50" s="22">
        <f t="shared" ref="ZE50" si="3152">SUM(ZE51:ZE55)</f>
        <v>1241400</v>
      </c>
      <c r="ZF50" s="22">
        <f t="shared" ref="ZF50" si="3153">SUM(ZF51:ZF55)</f>
        <v>1241400</v>
      </c>
      <c r="ZG50" s="22">
        <f t="shared" ref="ZG50" si="3154">SUM(ZG51:ZG55)</f>
        <v>1241400</v>
      </c>
      <c r="ZH50" s="22">
        <f t="shared" ref="ZH50" si="3155">SUM(ZH51:ZH55)</f>
        <v>1241400</v>
      </c>
      <c r="ZI50" s="22">
        <f t="shared" ref="ZI50" si="3156">SUM(ZI51:ZI55)</f>
        <v>1241400</v>
      </c>
      <c r="ZJ50" s="22">
        <f t="shared" ref="ZJ50" si="3157">SUM(ZJ51:ZJ55)</f>
        <v>1241400</v>
      </c>
      <c r="ZK50" s="22">
        <f t="shared" ref="ZK50" si="3158">SUM(ZK51:ZK55)</f>
        <v>1241400</v>
      </c>
      <c r="ZL50" s="22">
        <f t="shared" ref="ZL50" si="3159">SUM(ZL51:ZL55)</f>
        <v>1241400</v>
      </c>
      <c r="ZM50" s="22">
        <f t="shared" ref="ZM50" si="3160">SUM(ZM51:ZM55)</f>
        <v>1241400</v>
      </c>
      <c r="ZN50" s="22">
        <f t="shared" ref="ZN50" si="3161">SUM(ZN51:ZN55)</f>
        <v>1241400</v>
      </c>
      <c r="ZO50" s="22">
        <f t="shared" ref="ZO50" si="3162">SUM(ZO51:ZO55)</f>
        <v>1241400</v>
      </c>
      <c r="ZP50" s="22">
        <f t="shared" ref="ZP50" si="3163">SUM(ZP51:ZP55)</f>
        <v>1241400</v>
      </c>
      <c r="ZQ50" s="22">
        <f t="shared" ref="ZQ50" si="3164">SUM(ZQ51:ZQ55)</f>
        <v>1241400</v>
      </c>
      <c r="ZR50" s="22">
        <f t="shared" ref="ZR50" si="3165">SUM(ZR51:ZR55)</f>
        <v>1241400</v>
      </c>
      <c r="ZS50" s="22">
        <f t="shared" ref="ZS50" si="3166">SUM(ZS51:ZS55)</f>
        <v>1241400</v>
      </c>
      <c r="ZT50" s="22">
        <f t="shared" ref="ZT50" si="3167">SUM(ZT51:ZT55)</f>
        <v>1241400</v>
      </c>
      <c r="ZU50" s="22">
        <f t="shared" ref="ZU50" si="3168">SUM(ZU51:ZU55)</f>
        <v>1241400</v>
      </c>
      <c r="ZV50" s="22">
        <f t="shared" ref="ZV50" si="3169">SUM(ZV51:ZV55)</f>
        <v>1241400</v>
      </c>
      <c r="ZW50" s="22">
        <f t="shared" ref="ZW50" si="3170">SUM(ZW51:ZW55)</f>
        <v>1241400</v>
      </c>
      <c r="ZX50" s="22">
        <f t="shared" ref="ZX50" si="3171">SUM(ZX51:ZX55)</f>
        <v>1241400</v>
      </c>
      <c r="ZY50" s="22">
        <f t="shared" ref="ZY50" si="3172">SUM(ZY51:ZY55)</f>
        <v>1241400</v>
      </c>
      <c r="ZZ50" s="22">
        <f t="shared" ref="ZZ50" si="3173">SUM(ZZ51:ZZ55)</f>
        <v>1241400</v>
      </c>
      <c r="AAA50" s="22">
        <f t="shared" ref="AAA50" si="3174">SUM(AAA51:AAA55)</f>
        <v>1241400</v>
      </c>
      <c r="AAB50" s="22">
        <f t="shared" ref="AAB50" si="3175">SUM(AAB51:AAB55)</f>
        <v>1301400</v>
      </c>
      <c r="AAC50" s="22">
        <f t="shared" ref="AAC50" si="3176">SUM(AAC51:AAC55)</f>
        <v>1301400</v>
      </c>
      <c r="AAD50" s="22">
        <f t="shared" ref="AAD50" si="3177">SUM(AAD51:AAD55)</f>
        <v>1301400</v>
      </c>
      <c r="AAE50" s="22">
        <f t="shared" ref="AAE50" si="3178">SUM(AAE51:AAE55)</f>
        <v>1301400</v>
      </c>
      <c r="AAF50" s="22">
        <f t="shared" ref="AAF50" si="3179">SUM(AAF51:AAF55)</f>
        <v>1319400</v>
      </c>
      <c r="AAG50" s="22">
        <f t="shared" ref="AAG50" si="3180">SUM(AAG51:AAG55)</f>
        <v>1319400</v>
      </c>
      <c r="AAH50" s="22">
        <f t="shared" ref="AAH50" si="3181">SUM(AAH51:AAH55)</f>
        <v>1319400</v>
      </c>
      <c r="AAI50" s="22">
        <f t="shared" ref="AAI50" si="3182">SUM(AAI51:AAI55)</f>
        <v>1319400</v>
      </c>
      <c r="AAJ50" s="22">
        <f t="shared" ref="AAJ50" si="3183">SUM(AAJ51:AAJ55)</f>
        <v>1319400</v>
      </c>
      <c r="AAK50" s="22">
        <f t="shared" ref="AAK50" si="3184">SUM(AAK51:AAK55)</f>
        <v>1319400</v>
      </c>
      <c r="AAL50" s="22">
        <f t="shared" ref="AAL50" si="3185">SUM(AAL51:AAL55)</f>
        <v>1319400</v>
      </c>
      <c r="AAM50" s="22">
        <f t="shared" ref="AAM50" si="3186">SUM(AAM51:AAM55)</f>
        <v>1319400</v>
      </c>
      <c r="AAN50" s="22">
        <f t="shared" ref="AAN50" si="3187">SUM(AAN51:AAN55)</f>
        <v>1319400</v>
      </c>
      <c r="AAO50" s="22">
        <f t="shared" ref="AAO50" si="3188">SUM(AAO51:AAO55)</f>
        <v>1718400.0000000002</v>
      </c>
      <c r="AAP50" s="22">
        <f t="shared" ref="AAP50" si="3189">SUM(AAP51:AAP55)</f>
        <v>1718400.0000000002</v>
      </c>
      <c r="AAQ50" s="22">
        <f t="shared" ref="AAQ50" si="3190">SUM(AAQ51:AAQ55)</f>
        <v>1718400.0000000002</v>
      </c>
      <c r="AAR50" s="22">
        <f t="shared" ref="AAR50" si="3191">SUM(AAR51:AAR55)</f>
        <v>1718400.0000000002</v>
      </c>
      <c r="AAS50" s="22">
        <f t="shared" ref="AAS50" si="3192">SUM(AAS51:AAS55)</f>
        <v>1718400.0000000002</v>
      </c>
      <c r="AAT50" s="22">
        <f t="shared" ref="AAT50" si="3193">SUM(AAT51:AAT55)</f>
        <v>1718400.0000000002</v>
      </c>
      <c r="AAU50" s="22">
        <f t="shared" ref="AAU50" si="3194">SUM(AAU51:AAU55)</f>
        <v>1718400.0000000002</v>
      </c>
      <c r="AAV50" s="22">
        <f t="shared" ref="AAV50" si="3195">SUM(AAV51:AAV55)</f>
        <v>1718400.0000000002</v>
      </c>
      <c r="AAW50" s="22">
        <f t="shared" ref="AAW50" si="3196">SUM(AAW51:AAW55)</f>
        <v>1718400.0000000002</v>
      </c>
      <c r="AAX50" s="22">
        <f t="shared" ref="AAX50" si="3197">SUM(AAX51:AAX55)</f>
        <v>1718400.0000000002</v>
      </c>
      <c r="AAY50" s="22">
        <f t="shared" ref="AAY50" si="3198">SUM(AAY51:AAY55)</f>
        <v>1718400.0000000002</v>
      </c>
      <c r="AAZ50" s="22">
        <f t="shared" ref="AAZ50" si="3199">SUM(AAZ51:AAZ55)</f>
        <v>1718400.0000000002</v>
      </c>
      <c r="ABA50" s="22">
        <f t="shared" ref="ABA50" si="3200">SUM(ABA51:ABA55)</f>
        <v>1718400.0000000002</v>
      </c>
      <c r="ABB50" s="22">
        <f t="shared" ref="ABB50" si="3201">SUM(ABB51:ABB55)</f>
        <v>1718400.0000000002</v>
      </c>
      <c r="ABC50" s="22">
        <f t="shared" ref="ABC50" si="3202">SUM(ABC51:ABC55)</f>
        <v>1718400.0000000002</v>
      </c>
      <c r="ABD50" s="22">
        <f t="shared" ref="ABD50" si="3203">SUM(ABD51:ABD55)</f>
        <v>1718400.0000000002</v>
      </c>
      <c r="ABE50" s="22">
        <f t="shared" ref="ABE50" si="3204">SUM(ABE51:ABE55)</f>
        <v>1718400.0000000002</v>
      </c>
      <c r="ABF50" s="22">
        <f t="shared" ref="ABF50" si="3205">SUM(ABF51:ABF55)</f>
        <v>1718400.0000000002</v>
      </c>
      <c r="ABG50" s="22">
        <f t="shared" ref="ABG50" si="3206">SUM(ABG51:ABG55)</f>
        <v>1718400.0000000002</v>
      </c>
      <c r="ABH50" s="22">
        <f t="shared" ref="ABH50" si="3207">SUM(ABH51:ABH55)</f>
        <v>1718400.0000000002</v>
      </c>
      <c r="ABI50" s="22">
        <f t="shared" ref="ABI50" si="3208">SUM(ABI51:ABI55)</f>
        <v>1718400.0000000002</v>
      </c>
      <c r="ABJ50" s="22">
        <f t="shared" ref="ABJ50" si="3209">SUM(ABJ51:ABJ55)</f>
        <v>1718400.0000000002</v>
      </c>
      <c r="ABK50" s="22">
        <f t="shared" ref="ABK50" si="3210">SUM(ABK51:ABK55)</f>
        <v>1718400.0000000002</v>
      </c>
      <c r="ABL50" s="22">
        <f t="shared" ref="ABL50" si="3211">SUM(ABL51:ABL55)</f>
        <v>1718400.0000000002</v>
      </c>
      <c r="ABM50" s="22">
        <f t="shared" ref="ABM50" si="3212">SUM(ABM51:ABM55)</f>
        <v>1718400.0000000002</v>
      </c>
      <c r="ABN50" s="22">
        <f t="shared" ref="ABN50" si="3213">SUM(ABN51:ABN55)</f>
        <v>1718400.0000000002</v>
      </c>
      <c r="ABO50" s="22">
        <f t="shared" ref="ABO50" si="3214">SUM(ABO51:ABO55)</f>
        <v>1718400.0000000002</v>
      </c>
      <c r="ABP50" s="22">
        <f t="shared" ref="ABP50" si="3215">SUM(ABP51:ABP55)</f>
        <v>1718400.0000000002</v>
      </c>
      <c r="ABQ50" s="22">
        <f t="shared" ref="ABQ50" si="3216">SUM(ABQ51:ABQ55)</f>
        <v>1718400.0000000002</v>
      </c>
      <c r="ABR50" s="22">
        <f t="shared" ref="ABR50" si="3217">SUM(ABR51:ABR55)</f>
        <v>1718400.0000000002</v>
      </c>
      <c r="ABS50" s="22">
        <f t="shared" ref="ABS50" si="3218">SUM(ABS51:ABS55)</f>
        <v>1718400.0000000002</v>
      </c>
      <c r="ABT50" s="22">
        <f t="shared" ref="ABT50" si="3219">SUM(ABT51:ABT55)</f>
        <v>1718400.0000000002</v>
      </c>
      <c r="ABU50" s="22">
        <f t="shared" ref="ABU50" si="3220">SUM(ABU51:ABU55)</f>
        <v>1718400.0000000002</v>
      </c>
      <c r="ABV50" s="22">
        <f t="shared" ref="ABV50" si="3221">SUM(ABV51:ABV55)</f>
        <v>1718400.0000000002</v>
      </c>
      <c r="ABW50" s="22">
        <f t="shared" ref="ABW50" si="3222">SUM(ABW51:ABW55)</f>
        <v>1718400.0000000002</v>
      </c>
      <c r="ABX50" s="22">
        <f t="shared" ref="ABX50" si="3223">SUM(ABX51:ABX55)</f>
        <v>1718400.0000000002</v>
      </c>
      <c r="ABY50" s="22">
        <f t="shared" ref="ABY50" si="3224">SUM(ABY51:ABY55)</f>
        <v>1718400.0000000002</v>
      </c>
      <c r="ABZ50" s="22">
        <f t="shared" ref="ABZ50" si="3225">SUM(ABZ51:ABZ55)</f>
        <v>1718400.0000000002</v>
      </c>
      <c r="ACA50" s="22">
        <f t="shared" ref="ACA50" si="3226">SUM(ACA51:ACA55)</f>
        <v>1718400.0000000002</v>
      </c>
      <c r="ACB50" s="22">
        <f t="shared" ref="ACB50" si="3227">SUM(ACB51:ACB55)</f>
        <v>1718400.0000000002</v>
      </c>
      <c r="ACC50" s="22">
        <f t="shared" ref="ACC50" si="3228">SUM(ACC51:ACC55)</f>
        <v>1718400.0000000002</v>
      </c>
      <c r="ACD50" s="22">
        <f t="shared" ref="ACD50" si="3229">SUM(ACD51:ACD55)</f>
        <v>1718400.0000000002</v>
      </c>
      <c r="ACE50" s="22">
        <f t="shared" ref="ACE50" si="3230">SUM(ACE51:ACE55)</f>
        <v>1718400.0000000002</v>
      </c>
      <c r="ACF50" s="22">
        <f t="shared" ref="ACF50" si="3231">SUM(ACF51:ACF55)</f>
        <v>1718400.0000000002</v>
      </c>
      <c r="ACG50" s="22">
        <f t="shared" ref="ACG50" si="3232">SUM(ACG51:ACG55)</f>
        <v>1718400.0000000002</v>
      </c>
      <c r="ACH50" s="22">
        <f t="shared" ref="ACH50" si="3233">SUM(ACH51:ACH55)</f>
        <v>1718400.0000000002</v>
      </c>
      <c r="ACI50" s="22">
        <f t="shared" ref="ACI50" si="3234">SUM(ACI51:ACI55)</f>
        <v>1718400.0000000002</v>
      </c>
      <c r="ACJ50" s="22">
        <f t="shared" ref="ACJ50" si="3235">SUM(ACJ51:ACJ55)</f>
        <v>1718400.0000000002</v>
      </c>
      <c r="ACK50" s="22">
        <f t="shared" ref="ACK50" si="3236">SUM(ACK51:ACK55)</f>
        <v>1734400.0000000002</v>
      </c>
      <c r="ACL50" s="22">
        <f t="shared" ref="ACL50" si="3237">SUM(ACL51:ACL55)</f>
        <v>1734400.0000000002</v>
      </c>
      <c r="ACM50" s="22">
        <f t="shared" ref="ACM50" si="3238">SUM(ACM51:ACM55)</f>
        <v>1734400.0000000002</v>
      </c>
      <c r="ACN50" s="22">
        <f t="shared" ref="ACN50" si="3239">SUM(ACN51:ACN55)</f>
        <v>1734400.0000000002</v>
      </c>
      <c r="ACO50" s="22">
        <f t="shared" ref="ACO50" si="3240">SUM(ACO51:ACO55)</f>
        <v>1739200.0000000002</v>
      </c>
      <c r="ACP50" s="22">
        <f t="shared" ref="ACP50" si="3241">SUM(ACP51:ACP55)</f>
        <v>1739200.0000000002</v>
      </c>
      <c r="ACQ50" s="22">
        <f t="shared" ref="ACQ50" si="3242">SUM(ACQ51:ACQ55)</f>
        <v>1739200.0000000002</v>
      </c>
      <c r="ACR50" s="22">
        <f t="shared" ref="ACR50" si="3243">SUM(ACR51:ACR55)</f>
        <v>1739200.0000000002</v>
      </c>
      <c r="ACS50" s="22">
        <f t="shared" ref="ACS50" si="3244">SUM(ACS51:ACS55)</f>
        <v>1739200.0000000002</v>
      </c>
      <c r="ACT50" s="22">
        <f t="shared" ref="ACT50" si="3245">SUM(ACT51:ACT55)</f>
        <v>1739200.0000000002</v>
      </c>
      <c r="ACU50" s="22">
        <f t="shared" ref="ACU50" si="3246">SUM(ACU51:ACU55)</f>
        <v>1739200.0000000002</v>
      </c>
      <c r="ACV50" s="22">
        <f t="shared" ref="ACV50" si="3247">SUM(ACV51:ACV55)</f>
        <v>1739200.0000000002</v>
      </c>
      <c r="ACW50" s="22">
        <f t="shared" ref="ACW50" si="3248">SUM(ACW51:ACW55)</f>
        <v>1739200.0000000002</v>
      </c>
      <c r="ACX50" s="22">
        <f t="shared" ref="ACX50" si="3249">SUM(ACX51:ACX55)</f>
        <v>1823200.0000000002</v>
      </c>
      <c r="ACY50" s="22">
        <f t="shared" ref="ACY50" si="3250">SUM(ACY51:ACY55)</f>
        <v>1823200.0000000002</v>
      </c>
      <c r="ACZ50" s="22">
        <f t="shared" ref="ACZ50" si="3251">SUM(ACZ51:ACZ55)</f>
        <v>1823200.0000000002</v>
      </c>
      <c r="ADA50" s="22">
        <f t="shared" ref="ADA50" si="3252">SUM(ADA51:ADA55)</f>
        <v>1823200.0000000002</v>
      </c>
      <c r="ADB50" s="22">
        <f t="shared" ref="ADB50" si="3253">SUM(ADB51:ADB55)</f>
        <v>1823200.0000000002</v>
      </c>
      <c r="ADC50" s="22">
        <f t="shared" ref="ADC50" si="3254">SUM(ADC51:ADC55)</f>
        <v>1823200.0000000002</v>
      </c>
      <c r="ADD50" s="22">
        <f t="shared" ref="ADD50" si="3255">SUM(ADD51:ADD55)</f>
        <v>1823200.0000000002</v>
      </c>
      <c r="ADE50" s="22">
        <f t="shared" ref="ADE50" si="3256">SUM(ADE51:ADE55)</f>
        <v>1823200.0000000002</v>
      </c>
      <c r="ADF50" s="22">
        <f t="shared" ref="ADF50" si="3257">SUM(ADF51:ADF55)</f>
        <v>1823200.0000000002</v>
      </c>
      <c r="ADG50" s="22">
        <f t="shared" ref="ADG50" si="3258">SUM(ADG51:ADG55)</f>
        <v>1823200.0000000002</v>
      </c>
      <c r="ADH50" s="22">
        <f t="shared" ref="ADH50" si="3259">SUM(ADH51:ADH55)</f>
        <v>1823200.0000000002</v>
      </c>
      <c r="ADI50" s="22">
        <f t="shared" ref="ADI50" si="3260">SUM(ADI51:ADI55)</f>
        <v>1823200.0000000002</v>
      </c>
      <c r="ADJ50" s="22">
        <f t="shared" ref="ADJ50" si="3261">SUM(ADJ51:ADJ55)</f>
        <v>1823200.0000000002</v>
      </c>
      <c r="ADK50" s="22">
        <f t="shared" ref="ADK50" si="3262">SUM(ADK51:ADK55)</f>
        <v>1823200.0000000002</v>
      </c>
      <c r="ADL50" s="22">
        <f t="shared" ref="ADL50" si="3263">SUM(ADL51:ADL55)</f>
        <v>1823200.0000000002</v>
      </c>
      <c r="ADM50" s="22">
        <f t="shared" ref="ADM50" si="3264">SUM(ADM51:ADM55)</f>
        <v>1823200.0000000002</v>
      </c>
      <c r="ADN50" s="22">
        <f t="shared" ref="ADN50" si="3265">SUM(ADN51:ADN55)</f>
        <v>1823200.0000000002</v>
      </c>
      <c r="ADO50" s="22">
        <f t="shared" ref="ADO50" si="3266">SUM(ADO51:ADO55)</f>
        <v>1823200.0000000002</v>
      </c>
      <c r="ADP50" s="22">
        <f t="shared" ref="ADP50" si="3267">SUM(ADP51:ADP55)</f>
        <v>1855200.0000000002</v>
      </c>
      <c r="ADQ50" s="22">
        <f t="shared" ref="ADQ50" si="3268">SUM(ADQ51:ADQ55)</f>
        <v>1855200.0000000002</v>
      </c>
      <c r="ADR50" s="22">
        <f t="shared" ref="ADR50" si="3269">SUM(ADR51:ADR55)</f>
        <v>1855200.0000000002</v>
      </c>
      <c r="ADS50" s="22">
        <f t="shared" ref="ADS50" si="3270">SUM(ADS51:ADS55)</f>
        <v>1855200.0000000002</v>
      </c>
      <c r="ADT50" s="22">
        <f t="shared" ref="ADT50" si="3271">SUM(ADT51:ADT55)</f>
        <v>1864800.0000000002</v>
      </c>
      <c r="ADU50" s="22">
        <f t="shared" ref="ADU50" si="3272">SUM(ADU51:ADU55)</f>
        <v>1864800.0000000002</v>
      </c>
      <c r="ADV50" s="22">
        <f t="shared" ref="ADV50" si="3273">SUM(ADV51:ADV55)</f>
        <v>1864800.0000000002</v>
      </c>
      <c r="ADW50" s="22">
        <f t="shared" ref="ADW50" si="3274">SUM(ADW51:ADW55)</f>
        <v>1864800.0000000002</v>
      </c>
      <c r="ADX50" s="22">
        <f t="shared" ref="ADX50" si="3275">SUM(ADX51:ADX55)</f>
        <v>1864800.0000000002</v>
      </c>
      <c r="ADY50" s="22">
        <f t="shared" ref="ADY50" si="3276">SUM(ADY51:ADY55)</f>
        <v>1864800.0000000002</v>
      </c>
      <c r="ADZ50" s="22">
        <f t="shared" ref="ADZ50" si="3277">SUM(ADZ51:ADZ55)</f>
        <v>1864800.0000000002</v>
      </c>
      <c r="AEA50" s="22">
        <f t="shared" ref="AEA50" si="3278">SUM(AEA51:AEA55)</f>
        <v>1864800.0000000002</v>
      </c>
      <c r="AEB50" s="22">
        <f t="shared" ref="AEB50" si="3279">SUM(AEB51:AEB55)</f>
        <v>1864800.0000000002</v>
      </c>
      <c r="AEC50" s="22">
        <f t="shared" ref="AEC50" si="3280">SUM(AEC51:AEC55)</f>
        <v>1864800.0000000002</v>
      </c>
      <c r="AED50" s="22">
        <f t="shared" ref="AED50" si="3281">SUM(AED51:AED55)</f>
        <v>1864800.0000000002</v>
      </c>
      <c r="AEE50" s="22">
        <f t="shared" ref="AEE50" si="3282">SUM(AEE51:AEE55)</f>
        <v>1864800.0000000002</v>
      </c>
      <c r="AEF50" s="22">
        <f t="shared" ref="AEF50" si="3283">SUM(AEF51:AEF55)</f>
        <v>1864800.0000000002</v>
      </c>
      <c r="AEG50" s="22">
        <f t="shared" ref="AEG50" si="3284">SUM(AEG51:AEG55)</f>
        <v>1864800.0000000002</v>
      </c>
      <c r="AEH50" s="22">
        <f t="shared" ref="AEH50" si="3285">SUM(AEH51:AEH55)</f>
        <v>1864800.0000000002</v>
      </c>
      <c r="AEI50" s="22">
        <f t="shared" ref="AEI50" si="3286">SUM(AEI51:AEI55)</f>
        <v>1864800.0000000002</v>
      </c>
      <c r="AEJ50" s="22">
        <f t="shared" ref="AEJ50" si="3287">SUM(AEJ51:AEJ55)</f>
        <v>1864800.0000000002</v>
      </c>
      <c r="AEK50" s="22">
        <f t="shared" ref="AEK50" si="3288">SUM(AEK51:AEK55)</f>
        <v>1864800.0000000002</v>
      </c>
      <c r="AEL50" s="22">
        <f t="shared" ref="AEL50" si="3289">SUM(AEL51:AEL55)</f>
        <v>1864800.0000000002</v>
      </c>
      <c r="AEM50" s="22">
        <f t="shared" ref="AEM50" si="3290">SUM(AEM51:AEM55)</f>
        <v>1864800.0000000002</v>
      </c>
      <c r="AEN50" s="22">
        <f t="shared" ref="AEN50" si="3291">SUM(AEN51:AEN55)</f>
        <v>1864800.0000000002</v>
      </c>
      <c r="AEO50" s="22">
        <f t="shared" ref="AEO50" si="3292">SUM(AEO51:AEO55)</f>
        <v>1864800.0000000002</v>
      </c>
      <c r="AEP50" s="22">
        <f t="shared" ref="AEP50" si="3293">SUM(AEP51:AEP55)</f>
        <v>1864800.0000000002</v>
      </c>
      <c r="AEQ50" s="22">
        <f t="shared" ref="AEQ50" si="3294">SUM(AEQ51:AEQ55)</f>
        <v>1864800.0000000002</v>
      </c>
      <c r="AER50" s="22">
        <f t="shared" ref="AER50" si="3295">SUM(AER51:AER55)</f>
        <v>1864800.0000000002</v>
      </c>
      <c r="AES50" s="22">
        <f t="shared" ref="AES50" si="3296">SUM(AES51:AES55)</f>
        <v>1864800.0000000002</v>
      </c>
      <c r="AET50" s="22">
        <f t="shared" ref="AET50" si="3297">SUM(AET51:AET55)</f>
        <v>1864800.0000000002</v>
      </c>
      <c r="AEU50" s="22">
        <f t="shared" ref="AEU50" si="3298">SUM(AEU51:AEU55)</f>
        <v>2080800.0000000002</v>
      </c>
      <c r="AEV50" s="22">
        <f t="shared" ref="AEV50" si="3299">SUM(AEV51:AEV55)</f>
        <v>2080800.0000000002</v>
      </c>
      <c r="AEW50" s="22">
        <f t="shared" ref="AEW50" si="3300">SUM(AEW51:AEW55)</f>
        <v>2080800.0000000002</v>
      </c>
      <c r="AEX50" s="22">
        <f t="shared" ref="AEX50" si="3301">SUM(AEX51:AEX55)</f>
        <v>2080800.0000000002</v>
      </c>
      <c r="AEY50" s="22">
        <f t="shared" ref="AEY50" si="3302">SUM(AEY51:AEY55)</f>
        <v>2145600.0000000005</v>
      </c>
      <c r="AEZ50" s="22">
        <f t="shared" ref="AEZ50" si="3303">SUM(AEZ51:AEZ55)</f>
        <v>2145600.0000000005</v>
      </c>
      <c r="AFA50" s="22">
        <f t="shared" ref="AFA50" si="3304">SUM(AFA51:AFA55)</f>
        <v>2145600.0000000005</v>
      </c>
      <c r="AFB50" s="22">
        <f t="shared" ref="AFB50" si="3305">SUM(AFB51:AFB55)</f>
        <v>2145600.0000000005</v>
      </c>
      <c r="AFC50" s="22">
        <f t="shared" ref="AFC50" si="3306">SUM(AFC51:AFC55)</f>
        <v>2145600.0000000005</v>
      </c>
      <c r="AFD50" s="22">
        <f t="shared" ref="AFD50" si="3307">SUM(AFD51:AFD55)</f>
        <v>2145600.0000000005</v>
      </c>
      <c r="AFE50" s="22">
        <f t="shared" ref="AFE50" si="3308">SUM(AFE51:AFE55)</f>
        <v>2145600.0000000005</v>
      </c>
      <c r="AFF50" s="22">
        <f t="shared" ref="AFF50" si="3309">SUM(AFF51:AFF55)</f>
        <v>2145600.0000000005</v>
      </c>
      <c r="AFG50" s="22">
        <f t="shared" ref="AFG50" si="3310">SUM(AFG51:AFG55)</f>
        <v>2145600.0000000005</v>
      </c>
    </row>
    <row r="51" spans="1:839" s="44" customFormat="1" x14ac:dyDescent="0.25">
      <c r="A51" s="43"/>
      <c r="B51" s="43"/>
      <c r="C51" s="43"/>
      <c r="D51" s="48"/>
      <c r="E51" s="43"/>
      <c r="F51" s="43"/>
      <c r="G51" s="43"/>
      <c r="H51" s="43"/>
      <c r="I51" s="43"/>
      <c r="J51" s="43"/>
      <c r="K51" s="41"/>
      <c r="L51" s="43" t="str">
        <f>структура!$M$11</f>
        <v>контроль</v>
      </c>
      <c r="M51" s="43">
        <f>SUM($Q50:$AFH50)-SUM($Q52:$AFH55)</f>
        <v>2.9802322387695313E-6</v>
      </c>
      <c r="N51" s="43"/>
      <c r="O51" s="43"/>
      <c r="P51" s="43"/>
      <c r="Q51" s="41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3"/>
      <c r="OP51" s="43"/>
      <c r="OQ51" s="43"/>
      <c r="OR51" s="43"/>
      <c r="OS51" s="43"/>
      <c r="OT51" s="43"/>
      <c r="OU51" s="43"/>
      <c r="OV51" s="43"/>
      <c r="OW51" s="43"/>
      <c r="OX51" s="43"/>
      <c r="OY51" s="43"/>
      <c r="OZ51" s="43"/>
      <c r="PA51" s="43"/>
      <c r="PB51" s="43"/>
      <c r="PC51" s="43"/>
      <c r="PD51" s="43"/>
      <c r="PE51" s="43"/>
      <c r="PF51" s="43"/>
      <c r="PG51" s="43"/>
      <c r="PH51" s="43"/>
      <c r="PI51" s="43"/>
      <c r="PJ51" s="43"/>
      <c r="PK51" s="43"/>
      <c r="PL51" s="43"/>
      <c r="PM51" s="43"/>
      <c r="PN51" s="43"/>
      <c r="PO51" s="43"/>
      <c r="PP51" s="43"/>
      <c r="PQ51" s="43"/>
      <c r="PR51" s="43"/>
      <c r="PS51" s="43"/>
      <c r="PT51" s="43"/>
      <c r="PU51" s="43"/>
      <c r="PV51" s="43"/>
      <c r="PW51" s="43"/>
      <c r="PX51" s="43"/>
      <c r="PY51" s="43"/>
      <c r="PZ51" s="43"/>
      <c r="QA51" s="43"/>
      <c r="QB51" s="43"/>
      <c r="QC51" s="43"/>
      <c r="QD51" s="43"/>
      <c r="QE51" s="43"/>
      <c r="QF51" s="43"/>
      <c r="QG51" s="43"/>
      <c r="QH51" s="43"/>
      <c r="QI51" s="43"/>
      <c r="QJ51" s="43"/>
      <c r="QK51" s="43"/>
      <c r="QL51" s="43"/>
      <c r="QM51" s="43"/>
      <c r="QN51" s="43"/>
      <c r="QO51" s="43"/>
      <c r="QP51" s="43"/>
      <c r="QQ51" s="43"/>
      <c r="QR51" s="43"/>
      <c r="QS51" s="43"/>
      <c r="QT51" s="43"/>
      <c r="QU51" s="43"/>
      <c r="QV51" s="43"/>
      <c r="QW51" s="43"/>
      <c r="QX51" s="43"/>
      <c r="QY51" s="43"/>
      <c r="QZ51" s="43"/>
      <c r="RA51" s="43"/>
      <c r="RB51" s="43"/>
      <c r="RC51" s="43"/>
      <c r="RD51" s="43"/>
      <c r="RE51" s="43"/>
      <c r="RF51" s="43"/>
      <c r="RG51" s="43"/>
      <c r="RH51" s="43"/>
      <c r="RI51" s="43"/>
      <c r="RJ51" s="43"/>
      <c r="RK51" s="43"/>
      <c r="RL51" s="43"/>
      <c r="RM51" s="43"/>
      <c r="RN51" s="43"/>
      <c r="RO51" s="43"/>
      <c r="RP51" s="43"/>
      <c r="RQ51" s="43"/>
      <c r="RR51" s="43"/>
      <c r="RS51" s="43"/>
      <c r="RT51" s="43"/>
      <c r="RU51" s="43"/>
      <c r="RV51" s="43"/>
      <c r="RW51" s="43"/>
      <c r="RX51" s="43"/>
      <c r="RY51" s="43"/>
      <c r="RZ51" s="43"/>
      <c r="SA51" s="43"/>
      <c r="SB51" s="43"/>
      <c r="SC51" s="43"/>
      <c r="SD51" s="43"/>
      <c r="SE51" s="43"/>
      <c r="SF51" s="43"/>
      <c r="SG51" s="43"/>
      <c r="SH51" s="43"/>
      <c r="SI51" s="43"/>
      <c r="SJ51" s="43"/>
      <c r="SK51" s="43"/>
      <c r="SL51" s="43"/>
      <c r="SM51" s="43"/>
      <c r="SN51" s="43"/>
      <c r="SO51" s="43"/>
      <c r="SP51" s="43"/>
      <c r="SQ51" s="43"/>
      <c r="SR51" s="43"/>
      <c r="SS51" s="43"/>
      <c r="ST51" s="43"/>
      <c r="SU51" s="43"/>
      <c r="SV51" s="43"/>
      <c r="SW51" s="43"/>
      <c r="SX51" s="43"/>
      <c r="SY51" s="43"/>
      <c r="SZ51" s="43"/>
      <c r="TA51" s="43"/>
      <c r="TB51" s="43"/>
      <c r="TC51" s="43"/>
      <c r="TD51" s="43"/>
      <c r="TE51" s="43"/>
      <c r="TF51" s="43"/>
      <c r="TG51" s="43"/>
      <c r="TH51" s="43"/>
      <c r="TI51" s="43"/>
      <c r="TJ51" s="43"/>
      <c r="TK51" s="43"/>
      <c r="TL51" s="43"/>
      <c r="TM51" s="43"/>
      <c r="TN51" s="43"/>
      <c r="TO51" s="43"/>
      <c r="TP51" s="43"/>
      <c r="TQ51" s="43"/>
      <c r="TR51" s="43"/>
      <c r="TS51" s="43"/>
      <c r="TT51" s="43"/>
      <c r="TU51" s="43"/>
      <c r="TV51" s="43"/>
      <c r="TW51" s="43"/>
      <c r="TX51" s="43"/>
      <c r="TY51" s="43"/>
      <c r="TZ51" s="43"/>
      <c r="UA51" s="43"/>
      <c r="UB51" s="43"/>
      <c r="UC51" s="43"/>
      <c r="UD51" s="43"/>
      <c r="UE51" s="43"/>
      <c r="UF51" s="43"/>
      <c r="UG51" s="43"/>
      <c r="UH51" s="43"/>
      <c r="UI51" s="43"/>
      <c r="UJ51" s="43"/>
      <c r="UK51" s="43"/>
      <c r="UL51" s="43"/>
      <c r="UM51" s="43"/>
      <c r="UN51" s="43"/>
      <c r="UO51" s="43"/>
      <c r="UP51" s="43"/>
      <c r="UQ51" s="43"/>
      <c r="UR51" s="43"/>
      <c r="US51" s="43"/>
      <c r="UT51" s="43"/>
      <c r="UU51" s="43"/>
      <c r="UV51" s="43"/>
      <c r="UW51" s="43"/>
      <c r="UX51" s="43"/>
      <c r="UY51" s="43"/>
      <c r="UZ51" s="43"/>
      <c r="VA51" s="43"/>
      <c r="VB51" s="43"/>
      <c r="VC51" s="43"/>
      <c r="VD51" s="43"/>
      <c r="VE51" s="43"/>
      <c r="VF51" s="43"/>
      <c r="VG51" s="43"/>
      <c r="VH51" s="43"/>
      <c r="VI51" s="43"/>
      <c r="VJ51" s="43"/>
      <c r="VK51" s="43"/>
      <c r="VL51" s="43"/>
      <c r="VM51" s="43"/>
      <c r="VN51" s="43"/>
      <c r="VO51" s="43"/>
      <c r="VP51" s="43"/>
      <c r="VQ51" s="43"/>
      <c r="VR51" s="43"/>
      <c r="VS51" s="43"/>
      <c r="VT51" s="43"/>
      <c r="VU51" s="43"/>
      <c r="VV51" s="43"/>
      <c r="VW51" s="43"/>
      <c r="VX51" s="43"/>
      <c r="VY51" s="43"/>
      <c r="VZ51" s="43"/>
      <c r="WA51" s="43"/>
      <c r="WB51" s="43"/>
      <c r="WC51" s="43"/>
      <c r="WD51" s="43"/>
      <c r="WE51" s="43"/>
      <c r="WF51" s="43"/>
      <c r="WG51" s="43"/>
      <c r="WH51" s="43"/>
      <c r="WI51" s="43"/>
      <c r="WJ51" s="43"/>
      <c r="WK51" s="43"/>
      <c r="WL51" s="43"/>
      <c r="WM51" s="43"/>
      <c r="WN51" s="43"/>
      <c r="WO51" s="43"/>
      <c r="WP51" s="43"/>
      <c r="WQ51" s="43"/>
      <c r="WR51" s="43"/>
      <c r="WS51" s="43"/>
      <c r="WT51" s="43"/>
      <c r="WU51" s="43"/>
      <c r="WV51" s="43"/>
      <c r="WW51" s="43"/>
      <c r="WX51" s="43"/>
      <c r="WY51" s="43"/>
      <c r="WZ51" s="43"/>
      <c r="XA51" s="43"/>
      <c r="XB51" s="43"/>
      <c r="XC51" s="43"/>
      <c r="XD51" s="43"/>
      <c r="XE51" s="43"/>
      <c r="XF51" s="43"/>
      <c r="XG51" s="43"/>
      <c r="XH51" s="43"/>
      <c r="XI51" s="43"/>
      <c r="XJ51" s="43"/>
      <c r="XK51" s="43"/>
      <c r="XL51" s="43"/>
      <c r="XM51" s="43"/>
      <c r="XN51" s="43"/>
      <c r="XO51" s="43"/>
      <c r="XP51" s="43"/>
      <c r="XQ51" s="43"/>
      <c r="XR51" s="43"/>
      <c r="XS51" s="43"/>
      <c r="XT51" s="43"/>
      <c r="XU51" s="43"/>
      <c r="XV51" s="43"/>
      <c r="XW51" s="43"/>
      <c r="XX51" s="43"/>
      <c r="XY51" s="43"/>
      <c r="XZ51" s="43"/>
      <c r="YA51" s="43"/>
      <c r="YB51" s="43"/>
      <c r="YC51" s="43"/>
      <c r="YD51" s="43"/>
      <c r="YE51" s="43"/>
      <c r="YF51" s="43"/>
      <c r="YG51" s="43"/>
      <c r="YH51" s="43"/>
      <c r="YI51" s="43"/>
      <c r="YJ51" s="43"/>
      <c r="YK51" s="43"/>
      <c r="YL51" s="43"/>
      <c r="YM51" s="43"/>
      <c r="YN51" s="43"/>
      <c r="YO51" s="43"/>
      <c r="YP51" s="43"/>
      <c r="YQ51" s="43"/>
      <c r="YR51" s="43"/>
      <c r="YS51" s="43"/>
      <c r="YT51" s="43"/>
      <c r="YU51" s="43"/>
      <c r="YV51" s="43"/>
      <c r="YW51" s="43"/>
      <c r="YX51" s="43"/>
      <c r="YY51" s="43"/>
      <c r="YZ51" s="43"/>
      <c r="ZA51" s="43"/>
      <c r="ZB51" s="43"/>
      <c r="ZC51" s="43"/>
      <c r="ZD51" s="43"/>
      <c r="ZE51" s="43"/>
      <c r="ZF51" s="43"/>
      <c r="ZG51" s="43"/>
      <c r="ZH51" s="43"/>
      <c r="ZI51" s="43"/>
      <c r="ZJ51" s="43"/>
      <c r="ZK51" s="43"/>
      <c r="ZL51" s="43"/>
      <c r="ZM51" s="43"/>
      <c r="ZN51" s="43"/>
      <c r="ZO51" s="43"/>
      <c r="ZP51" s="43"/>
      <c r="ZQ51" s="43"/>
      <c r="ZR51" s="43"/>
      <c r="ZS51" s="43"/>
      <c r="ZT51" s="43"/>
      <c r="ZU51" s="43"/>
      <c r="ZV51" s="43"/>
      <c r="ZW51" s="43"/>
      <c r="ZX51" s="43"/>
      <c r="ZY51" s="43"/>
      <c r="ZZ51" s="43"/>
      <c r="AAA51" s="43"/>
      <c r="AAB51" s="43"/>
      <c r="AAC51" s="43"/>
      <c r="AAD51" s="43"/>
      <c r="AAE51" s="43"/>
      <c r="AAF51" s="43"/>
      <c r="AAG51" s="43"/>
      <c r="AAH51" s="43"/>
      <c r="AAI51" s="43"/>
      <c r="AAJ51" s="43"/>
      <c r="AAK51" s="43"/>
      <c r="AAL51" s="43"/>
      <c r="AAM51" s="43"/>
      <c r="AAN51" s="43"/>
      <c r="AAO51" s="43"/>
      <c r="AAP51" s="43"/>
      <c r="AAQ51" s="43"/>
      <c r="AAR51" s="43"/>
      <c r="AAS51" s="43"/>
      <c r="AAT51" s="43"/>
      <c r="AAU51" s="43"/>
      <c r="AAV51" s="43"/>
      <c r="AAW51" s="43"/>
      <c r="AAX51" s="43"/>
      <c r="AAY51" s="43"/>
      <c r="AAZ51" s="43"/>
      <c r="ABA51" s="43"/>
      <c r="ABB51" s="43"/>
      <c r="ABC51" s="43"/>
      <c r="ABD51" s="43"/>
      <c r="ABE51" s="43"/>
      <c r="ABF51" s="43"/>
      <c r="ABG51" s="43"/>
      <c r="ABH51" s="43"/>
      <c r="ABI51" s="43"/>
      <c r="ABJ51" s="43"/>
      <c r="ABK51" s="43"/>
      <c r="ABL51" s="43"/>
      <c r="ABM51" s="43"/>
      <c r="ABN51" s="43"/>
      <c r="ABO51" s="43"/>
      <c r="ABP51" s="43"/>
      <c r="ABQ51" s="43"/>
      <c r="ABR51" s="43"/>
      <c r="ABS51" s="43"/>
      <c r="ABT51" s="43"/>
      <c r="ABU51" s="43"/>
      <c r="ABV51" s="43"/>
      <c r="ABW51" s="43"/>
      <c r="ABX51" s="43"/>
      <c r="ABY51" s="43"/>
      <c r="ABZ51" s="43"/>
      <c r="ACA51" s="43"/>
      <c r="ACB51" s="43"/>
      <c r="ACC51" s="43"/>
      <c r="ACD51" s="43"/>
      <c r="ACE51" s="43"/>
      <c r="ACF51" s="43"/>
      <c r="ACG51" s="43"/>
      <c r="ACH51" s="43"/>
      <c r="ACI51" s="43"/>
      <c r="ACJ51" s="43"/>
      <c r="ACK51" s="43"/>
      <c r="ACL51" s="43"/>
      <c r="ACM51" s="43"/>
      <c r="ACN51" s="43"/>
      <c r="ACO51" s="43"/>
      <c r="ACP51" s="43"/>
      <c r="ACQ51" s="43"/>
      <c r="ACR51" s="43"/>
      <c r="ACS51" s="43"/>
      <c r="ACT51" s="43"/>
      <c r="ACU51" s="43"/>
      <c r="ACV51" s="43"/>
      <c r="ACW51" s="43"/>
      <c r="ACX51" s="43"/>
      <c r="ACY51" s="43"/>
      <c r="ACZ51" s="43"/>
      <c r="ADA51" s="43"/>
      <c r="ADB51" s="43"/>
      <c r="ADC51" s="43"/>
      <c r="ADD51" s="43"/>
      <c r="ADE51" s="43"/>
      <c r="ADF51" s="43"/>
      <c r="ADG51" s="43"/>
      <c r="ADH51" s="43"/>
      <c r="ADI51" s="43"/>
      <c r="ADJ51" s="43"/>
      <c r="ADK51" s="43"/>
      <c r="ADL51" s="43"/>
      <c r="ADM51" s="43"/>
      <c r="ADN51" s="43"/>
      <c r="ADO51" s="43"/>
      <c r="ADP51" s="43"/>
      <c r="ADQ51" s="43"/>
      <c r="ADR51" s="43"/>
      <c r="ADS51" s="43"/>
      <c r="ADT51" s="43"/>
      <c r="ADU51" s="43"/>
      <c r="ADV51" s="43"/>
      <c r="ADW51" s="43"/>
      <c r="ADX51" s="43"/>
      <c r="ADY51" s="43"/>
      <c r="ADZ51" s="43"/>
      <c r="AEA51" s="43"/>
      <c r="AEB51" s="43"/>
      <c r="AEC51" s="43"/>
      <c r="AED51" s="43"/>
      <c r="AEE51" s="43"/>
      <c r="AEF51" s="43"/>
      <c r="AEG51" s="43"/>
      <c r="AEH51" s="43"/>
      <c r="AEI51" s="43"/>
      <c r="AEJ51" s="43"/>
      <c r="AEK51" s="43"/>
      <c r="AEL51" s="43"/>
      <c r="AEM51" s="43"/>
      <c r="AEN51" s="43"/>
      <c r="AEO51" s="43"/>
      <c r="AEP51" s="43"/>
      <c r="AEQ51" s="43"/>
      <c r="AER51" s="43"/>
      <c r="AES51" s="43"/>
      <c r="AET51" s="43"/>
      <c r="AEU51" s="43"/>
      <c r="AEV51" s="43"/>
      <c r="AEW51" s="43"/>
      <c r="AEX51" s="43"/>
      <c r="AEY51" s="43"/>
      <c r="AEZ51" s="43"/>
      <c r="AFA51" s="43"/>
      <c r="AFB51" s="43"/>
      <c r="AFC51" s="43"/>
      <c r="AFD51" s="43"/>
      <c r="AFE51" s="43"/>
      <c r="AFF51" s="43"/>
      <c r="AFG51" s="43"/>
    </row>
    <row r="52" spans="1:839" s="42" customFormat="1" x14ac:dyDescent="0.25">
      <c r="A52" s="21"/>
      <c r="B52" s="21"/>
      <c r="C52" s="21"/>
      <c r="D52" s="49"/>
      <c r="E52" s="21" t="str">
        <f>структура!$G$33</f>
        <v>сбор осн. долга по займам в срок</v>
      </c>
      <c r="F52" s="21"/>
      <c r="G52" s="21" t="str">
        <f>структура!$J$10</f>
        <v>повторный заем</v>
      </c>
      <c r="H52" s="21"/>
      <c r="I52" s="21" t="str">
        <f>IF($E52="","",INDEX(структура!$H$10:$H$153,SUMIFS(структура!$C$10:$C$153,структура!$G$10:$G$153,$E52)))</f>
        <v>руб</v>
      </c>
      <c r="J52" s="21"/>
      <c r="K52" s="41"/>
      <c r="L52" s="21"/>
      <c r="M52" s="21"/>
      <c r="N52" s="21"/>
      <c r="O52" s="21"/>
      <c r="P52" s="21"/>
      <c r="Q52" s="41"/>
      <c r="R52" s="21">
        <f t="shared" ref="R52:CC52" si="3311">IF(R$8="",0,SUMIFS(38:38,46:46,R$8))</f>
        <v>0</v>
      </c>
      <c r="S52" s="21">
        <f t="shared" si="3311"/>
        <v>0</v>
      </c>
      <c r="T52" s="21">
        <f t="shared" si="3311"/>
        <v>0</v>
      </c>
      <c r="U52" s="21">
        <f t="shared" si="3311"/>
        <v>0</v>
      </c>
      <c r="V52" s="21">
        <f t="shared" si="3311"/>
        <v>0</v>
      </c>
      <c r="W52" s="21">
        <f t="shared" si="3311"/>
        <v>0</v>
      </c>
      <c r="X52" s="21">
        <f t="shared" si="3311"/>
        <v>0</v>
      </c>
      <c r="Y52" s="21">
        <f t="shared" si="3311"/>
        <v>0</v>
      </c>
      <c r="Z52" s="21">
        <f t="shared" si="3311"/>
        <v>0</v>
      </c>
      <c r="AA52" s="21">
        <f t="shared" si="3311"/>
        <v>0</v>
      </c>
      <c r="AB52" s="21">
        <f t="shared" si="3311"/>
        <v>0</v>
      </c>
      <c r="AC52" s="21">
        <f t="shared" si="3311"/>
        <v>0</v>
      </c>
      <c r="AD52" s="21">
        <f t="shared" si="3311"/>
        <v>0</v>
      </c>
      <c r="AE52" s="21">
        <f t="shared" si="3311"/>
        <v>0</v>
      </c>
      <c r="AF52" s="21">
        <f t="shared" si="3311"/>
        <v>0</v>
      </c>
      <c r="AG52" s="21">
        <f t="shared" si="3311"/>
        <v>0</v>
      </c>
      <c r="AH52" s="21">
        <f t="shared" si="3311"/>
        <v>0</v>
      </c>
      <c r="AI52" s="21">
        <f t="shared" si="3311"/>
        <v>0</v>
      </c>
      <c r="AJ52" s="21">
        <f t="shared" si="3311"/>
        <v>0</v>
      </c>
      <c r="AK52" s="21">
        <f t="shared" si="3311"/>
        <v>0</v>
      </c>
      <c r="AL52" s="21">
        <f t="shared" si="3311"/>
        <v>42000.000000000007</v>
      </c>
      <c r="AM52" s="21">
        <f t="shared" si="3311"/>
        <v>42000.000000000007</v>
      </c>
      <c r="AN52" s="21">
        <f t="shared" si="3311"/>
        <v>42000.000000000007</v>
      </c>
      <c r="AO52" s="21">
        <f t="shared" si="3311"/>
        <v>42000.000000000007</v>
      </c>
      <c r="AP52" s="21">
        <f t="shared" si="3311"/>
        <v>42000.000000000007</v>
      </c>
      <c r="AQ52" s="21">
        <f t="shared" si="3311"/>
        <v>42000.000000000007</v>
      </c>
      <c r="AR52" s="21">
        <f t="shared" si="3311"/>
        <v>42000.000000000007</v>
      </c>
      <c r="AS52" s="21">
        <f t="shared" si="3311"/>
        <v>42000.000000000007</v>
      </c>
      <c r="AT52" s="21">
        <f t="shared" si="3311"/>
        <v>42000.000000000007</v>
      </c>
      <c r="AU52" s="21">
        <f t="shared" si="3311"/>
        <v>42000.000000000007</v>
      </c>
      <c r="AV52" s="21">
        <f t="shared" si="3311"/>
        <v>42000.000000000007</v>
      </c>
      <c r="AW52" s="21">
        <f t="shared" si="3311"/>
        <v>42000.000000000007</v>
      </c>
      <c r="AX52" s="21">
        <f t="shared" si="3311"/>
        <v>42000.000000000007</v>
      </c>
      <c r="AY52" s="21">
        <f t="shared" si="3311"/>
        <v>42000.000000000007</v>
      </c>
      <c r="AZ52" s="21">
        <f t="shared" si="3311"/>
        <v>42000.000000000007</v>
      </c>
      <c r="BA52" s="21">
        <f t="shared" si="3311"/>
        <v>42000.000000000007</v>
      </c>
      <c r="BB52" s="21">
        <f t="shared" si="3311"/>
        <v>42000.000000000007</v>
      </c>
      <c r="BC52" s="21">
        <f t="shared" si="3311"/>
        <v>42000.000000000007</v>
      </c>
      <c r="BD52" s="21">
        <f t="shared" si="3311"/>
        <v>42000.000000000007</v>
      </c>
      <c r="BE52" s="21">
        <f t="shared" si="3311"/>
        <v>42000.000000000007</v>
      </c>
      <c r="BF52" s="21">
        <f t="shared" si="3311"/>
        <v>42000.000000000007</v>
      </c>
      <c r="BG52" s="21">
        <f t="shared" si="3311"/>
        <v>42000.000000000007</v>
      </c>
      <c r="BH52" s="21">
        <f t="shared" si="3311"/>
        <v>42000.000000000007</v>
      </c>
      <c r="BI52" s="21">
        <f t="shared" si="3311"/>
        <v>42000.000000000007</v>
      </c>
      <c r="BJ52" s="21">
        <f t="shared" si="3311"/>
        <v>42000.000000000007</v>
      </c>
      <c r="BK52" s="21">
        <f t="shared" si="3311"/>
        <v>42000.000000000007</v>
      </c>
      <c r="BL52" s="21">
        <f t="shared" si="3311"/>
        <v>42000.000000000007</v>
      </c>
      <c r="BM52" s="21">
        <f t="shared" si="3311"/>
        <v>42000.000000000007</v>
      </c>
      <c r="BN52" s="21">
        <f t="shared" si="3311"/>
        <v>42000.000000000007</v>
      </c>
      <c r="BO52" s="21">
        <f t="shared" si="3311"/>
        <v>42000.000000000007</v>
      </c>
      <c r="BP52" s="21">
        <f t="shared" si="3311"/>
        <v>42000.000000000007</v>
      </c>
      <c r="BQ52" s="21">
        <f t="shared" si="3311"/>
        <v>84000.000000000015</v>
      </c>
      <c r="BR52" s="21">
        <f t="shared" si="3311"/>
        <v>84000.000000000015</v>
      </c>
      <c r="BS52" s="21">
        <f t="shared" si="3311"/>
        <v>84000.000000000015</v>
      </c>
      <c r="BT52" s="21">
        <f t="shared" si="3311"/>
        <v>84000.000000000015</v>
      </c>
      <c r="BU52" s="21">
        <f t="shared" si="3311"/>
        <v>84000.000000000015</v>
      </c>
      <c r="BV52" s="21">
        <f t="shared" si="3311"/>
        <v>84000.000000000015</v>
      </c>
      <c r="BW52" s="21">
        <f t="shared" si="3311"/>
        <v>84000.000000000015</v>
      </c>
      <c r="BX52" s="21">
        <f t="shared" si="3311"/>
        <v>84000.000000000015</v>
      </c>
      <c r="BY52" s="21">
        <f t="shared" si="3311"/>
        <v>84000.000000000015</v>
      </c>
      <c r="BZ52" s="21">
        <f t="shared" si="3311"/>
        <v>84000.000000000015</v>
      </c>
      <c r="CA52" s="21">
        <f t="shared" si="3311"/>
        <v>84000.000000000015</v>
      </c>
      <c r="CB52" s="21">
        <f t="shared" si="3311"/>
        <v>84000.000000000015</v>
      </c>
      <c r="CC52" s="21">
        <f t="shared" si="3311"/>
        <v>84000.000000000015</v>
      </c>
      <c r="CD52" s="21">
        <f t="shared" ref="CD52:EO52" si="3312">IF(CD$8="",0,SUMIFS(38:38,46:46,CD$8))</f>
        <v>84000.000000000015</v>
      </c>
      <c r="CE52" s="21">
        <f t="shared" si="3312"/>
        <v>84000.000000000015</v>
      </c>
      <c r="CF52" s="21">
        <f t="shared" si="3312"/>
        <v>84000.000000000015</v>
      </c>
      <c r="CG52" s="21">
        <f t="shared" si="3312"/>
        <v>84000.000000000015</v>
      </c>
      <c r="CH52" s="21">
        <f t="shared" si="3312"/>
        <v>84000.000000000015</v>
      </c>
      <c r="CI52" s="21">
        <f t="shared" si="3312"/>
        <v>84000.000000000015</v>
      </c>
      <c r="CJ52" s="21">
        <f t="shared" si="3312"/>
        <v>84000.000000000015</v>
      </c>
      <c r="CK52" s="21">
        <f t="shared" si="3312"/>
        <v>84000.000000000015</v>
      </c>
      <c r="CL52" s="21">
        <f t="shared" si="3312"/>
        <v>84000.000000000015</v>
      </c>
      <c r="CM52" s="21">
        <f t="shared" si="3312"/>
        <v>84000.000000000015</v>
      </c>
      <c r="CN52" s="21">
        <f t="shared" si="3312"/>
        <v>84000.000000000015</v>
      </c>
      <c r="CO52" s="21">
        <f t="shared" si="3312"/>
        <v>84000.000000000015</v>
      </c>
      <c r="CP52" s="21">
        <f t="shared" si="3312"/>
        <v>84000.000000000015</v>
      </c>
      <c r="CQ52" s="21">
        <f t="shared" si="3312"/>
        <v>84000.000000000015</v>
      </c>
      <c r="CR52" s="21">
        <f t="shared" si="3312"/>
        <v>84000.000000000015</v>
      </c>
      <c r="CS52" s="21">
        <f t="shared" si="3312"/>
        <v>84000.000000000015</v>
      </c>
      <c r="CT52" s="21">
        <f t="shared" si="3312"/>
        <v>84000.000000000015</v>
      </c>
      <c r="CU52" s="21">
        <f t="shared" si="3312"/>
        <v>84000.000000000015</v>
      </c>
      <c r="CV52" s="21">
        <f t="shared" si="3312"/>
        <v>315000</v>
      </c>
      <c r="CW52" s="21">
        <f t="shared" si="3312"/>
        <v>315000</v>
      </c>
      <c r="CX52" s="21">
        <f t="shared" si="3312"/>
        <v>315000</v>
      </c>
      <c r="CY52" s="21">
        <f t="shared" si="3312"/>
        <v>315000</v>
      </c>
      <c r="CZ52" s="21">
        <f t="shared" si="3312"/>
        <v>315000</v>
      </c>
      <c r="DA52" s="21">
        <f t="shared" si="3312"/>
        <v>315000</v>
      </c>
      <c r="DB52" s="21">
        <f t="shared" si="3312"/>
        <v>315000</v>
      </c>
      <c r="DC52" s="21">
        <f t="shared" si="3312"/>
        <v>315000</v>
      </c>
      <c r="DD52" s="21">
        <f t="shared" si="3312"/>
        <v>315000</v>
      </c>
      <c r="DE52" s="21">
        <f t="shared" si="3312"/>
        <v>315000</v>
      </c>
      <c r="DF52" s="21">
        <f t="shared" si="3312"/>
        <v>315000</v>
      </c>
      <c r="DG52" s="21">
        <f t="shared" si="3312"/>
        <v>315000</v>
      </c>
      <c r="DH52" s="21">
        <f t="shared" si="3312"/>
        <v>315000</v>
      </c>
      <c r="DI52" s="21">
        <f t="shared" si="3312"/>
        <v>315000</v>
      </c>
      <c r="DJ52" s="21">
        <f t="shared" si="3312"/>
        <v>315000</v>
      </c>
      <c r="DK52" s="21">
        <f t="shared" si="3312"/>
        <v>315000</v>
      </c>
      <c r="DL52" s="21">
        <f t="shared" si="3312"/>
        <v>315000</v>
      </c>
      <c r="DM52" s="21">
        <f t="shared" si="3312"/>
        <v>315000</v>
      </c>
      <c r="DN52" s="21">
        <f t="shared" si="3312"/>
        <v>315000</v>
      </c>
      <c r="DO52" s="21">
        <f t="shared" si="3312"/>
        <v>315000</v>
      </c>
      <c r="DP52" s="21">
        <f t="shared" si="3312"/>
        <v>315000</v>
      </c>
      <c r="DQ52" s="21">
        <f t="shared" si="3312"/>
        <v>315000</v>
      </c>
      <c r="DR52" s="21">
        <f t="shared" si="3312"/>
        <v>315000</v>
      </c>
      <c r="DS52" s="21">
        <f t="shared" si="3312"/>
        <v>315000</v>
      </c>
      <c r="DT52" s="21">
        <f t="shared" si="3312"/>
        <v>315000</v>
      </c>
      <c r="DU52" s="21">
        <f t="shared" si="3312"/>
        <v>315000</v>
      </c>
      <c r="DV52" s="21">
        <f t="shared" si="3312"/>
        <v>315000</v>
      </c>
      <c r="DW52" s="21">
        <f t="shared" si="3312"/>
        <v>315000</v>
      </c>
      <c r="DX52" s="21">
        <f t="shared" si="3312"/>
        <v>315000</v>
      </c>
      <c r="DY52" s="21">
        <f t="shared" si="3312"/>
        <v>315000</v>
      </c>
      <c r="DZ52" s="21">
        <f t="shared" si="3312"/>
        <v>0</v>
      </c>
      <c r="EA52" s="21">
        <f t="shared" si="3312"/>
        <v>0</v>
      </c>
      <c r="EB52" s="21">
        <f t="shared" si="3312"/>
        <v>0</v>
      </c>
      <c r="EC52" s="21">
        <f t="shared" si="3312"/>
        <v>0</v>
      </c>
      <c r="ED52" s="21">
        <f t="shared" si="3312"/>
        <v>0</v>
      </c>
      <c r="EE52" s="21">
        <f t="shared" si="3312"/>
        <v>315000</v>
      </c>
      <c r="EF52" s="21">
        <f t="shared" si="3312"/>
        <v>315000</v>
      </c>
      <c r="EG52" s="21">
        <f t="shared" si="3312"/>
        <v>315000</v>
      </c>
      <c r="EH52" s="21">
        <f t="shared" si="3312"/>
        <v>315000</v>
      </c>
      <c r="EI52" s="21">
        <f t="shared" si="3312"/>
        <v>315000</v>
      </c>
      <c r="EJ52" s="21">
        <f t="shared" si="3312"/>
        <v>315000</v>
      </c>
      <c r="EK52" s="21">
        <f t="shared" si="3312"/>
        <v>315000</v>
      </c>
      <c r="EL52" s="21">
        <f t="shared" si="3312"/>
        <v>315000</v>
      </c>
      <c r="EM52" s="21">
        <f t="shared" si="3312"/>
        <v>315000</v>
      </c>
      <c r="EN52" s="21">
        <f t="shared" si="3312"/>
        <v>315000</v>
      </c>
      <c r="EO52" s="21">
        <f t="shared" si="3312"/>
        <v>315000</v>
      </c>
      <c r="EP52" s="21">
        <f t="shared" ref="EP52:HA52" si="3313">IF(EP$8="",0,SUMIFS(38:38,46:46,EP$8))</f>
        <v>315000</v>
      </c>
      <c r="EQ52" s="21">
        <f t="shared" si="3313"/>
        <v>315000</v>
      </c>
      <c r="ER52" s="21">
        <f t="shared" si="3313"/>
        <v>315000</v>
      </c>
      <c r="ES52" s="21">
        <f t="shared" si="3313"/>
        <v>315000</v>
      </c>
      <c r="ET52" s="21">
        <f t="shared" si="3313"/>
        <v>315000</v>
      </c>
      <c r="EU52" s="21">
        <f t="shared" si="3313"/>
        <v>315000</v>
      </c>
      <c r="EV52" s="21">
        <f t="shared" si="3313"/>
        <v>315000</v>
      </c>
      <c r="EW52" s="21">
        <f t="shared" si="3313"/>
        <v>315000</v>
      </c>
      <c r="EX52" s="21">
        <f t="shared" si="3313"/>
        <v>315000</v>
      </c>
      <c r="EY52" s="21">
        <f t="shared" si="3313"/>
        <v>315000</v>
      </c>
      <c r="EZ52" s="21">
        <f t="shared" si="3313"/>
        <v>315000</v>
      </c>
      <c r="FA52" s="21">
        <f t="shared" si="3313"/>
        <v>315000</v>
      </c>
      <c r="FB52" s="21">
        <f t="shared" si="3313"/>
        <v>315000</v>
      </c>
      <c r="FC52" s="21">
        <f t="shared" si="3313"/>
        <v>315000</v>
      </c>
      <c r="FD52" s="21">
        <f t="shared" si="3313"/>
        <v>315000</v>
      </c>
      <c r="FE52" s="21">
        <f t="shared" si="3313"/>
        <v>315000</v>
      </c>
      <c r="FF52" s="21">
        <f t="shared" si="3313"/>
        <v>315000</v>
      </c>
      <c r="FG52" s="21">
        <f t="shared" si="3313"/>
        <v>315000</v>
      </c>
      <c r="FH52" s="21">
        <f t="shared" si="3313"/>
        <v>315000</v>
      </c>
      <c r="FI52" s="21">
        <f t="shared" si="3313"/>
        <v>315000</v>
      </c>
      <c r="FJ52" s="21">
        <f t="shared" si="3313"/>
        <v>210000.00000000003</v>
      </c>
      <c r="FK52" s="21">
        <f t="shared" si="3313"/>
        <v>210000.00000000003</v>
      </c>
      <c r="FL52" s="21">
        <f t="shared" si="3313"/>
        <v>210000.00000000003</v>
      </c>
      <c r="FM52" s="21">
        <f t="shared" si="3313"/>
        <v>210000.00000000003</v>
      </c>
      <c r="FN52" s="21">
        <f t="shared" si="3313"/>
        <v>210000.00000000003</v>
      </c>
      <c r="FO52" s="21">
        <f t="shared" si="3313"/>
        <v>210000.00000000003</v>
      </c>
      <c r="FP52" s="21">
        <f t="shared" si="3313"/>
        <v>210000.00000000003</v>
      </c>
      <c r="FQ52" s="21">
        <f t="shared" si="3313"/>
        <v>210000.00000000003</v>
      </c>
      <c r="FR52" s="21">
        <f t="shared" si="3313"/>
        <v>210000.00000000003</v>
      </c>
      <c r="FS52" s="21">
        <f t="shared" si="3313"/>
        <v>210000.00000000003</v>
      </c>
      <c r="FT52" s="21">
        <f t="shared" si="3313"/>
        <v>210000.00000000003</v>
      </c>
      <c r="FU52" s="21">
        <f t="shared" si="3313"/>
        <v>210000.00000000003</v>
      </c>
      <c r="FV52" s="21">
        <f t="shared" si="3313"/>
        <v>210000.00000000003</v>
      </c>
      <c r="FW52" s="21">
        <f t="shared" si="3313"/>
        <v>210000.00000000003</v>
      </c>
      <c r="FX52" s="21">
        <f t="shared" si="3313"/>
        <v>210000.00000000003</v>
      </c>
      <c r="FY52" s="21">
        <f t="shared" si="3313"/>
        <v>210000.00000000003</v>
      </c>
      <c r="FZ52" s="21">
        <f t="shared" si="3313"/>
        <v>210000.00000000003</v>
      </c>
      <c r="GA52" s="21">
        <f t="shared" si="3313"/>
        <v>210000.00000000003</v>
      </c>
      <c r="GB52" s="21">
        <f t="shared" si="3313"/>
        <v>210000.00000000003</v>
      </c>
      <c r="GC52" s="21">
        <f t="shared" si="3313"/>
        <v>210000.00000000003</v>
      </c>
      <c r="GD52" s="21">
        <f t="shared" si="3313"/>
        <v>210000.00000000003</v>
      </c>
      <c r="GE52" s="21">
        <f t="shared" si="3313"/>
        <v>210000.00000000003</v>
      </c>
      <c r="GF52" s="21">
        <f t="shared" si="3313"/>
        <v>210000.00000000003</v>
      </c>
      <c r="GG52" s="21">
        <f t="shared" si="3313"/>
        <v>210000.00000000003</v>
      </c>
      <c r="GH52" s="21">
        <f t="shared" si="3313"/>
        <v>210000.00000000003</v>
      </c>
      <c r="GI52" s="21">
        <f t="shared" si="3313"/>
        <v>210000.00000000003</v>
      </c>
      <c r="GJ52" s="21">
        <f t="shared" si="3313"/>
        <v>210000.00000000003</v>
      </c>
      <c r="GK52" s="21">
        <f t="shared" si="3313"/>
        <v>210000.00000000003</v>
      </c>
      <c r="GL52" s="21">
        <f t="shared" si="3313"/>
        <v>210000.00000000003</v>
      </c>
      <c r="GM52" s="21">
        <f t="shared" si="3313"/>
        <v>210000.00000000003</v>
      </c>
      <c r="GN52" s="21">
        <f t="shared" si="3313"/>
        <v>350000</v>
      </c>
      <c r="GO52" s="21">
        <f t="shared" si="3313"/>
        <v>350000</v>
      </c>
      <c r="GP52" s="21">
        <f t="shared" si="3313"/>
        <v>350000</v>
      </c>
      <c r="GQ52" s="21">
        <f t="shared" si="3313"/>
        <v>350000</v>
      </c>
      <c r="GR52" s="21">
        <f t="shared" si="3313"/>
        <v>350000</v>
      </c>
      <c r="GS52" s="21">
        <f t="shared" si="3313"/>
        <v>350000</v>
      </c>
      <c r="GT52" s="21">
        <f t="shared" si="3313"/>
        <v>350000</v>
      </c>
      <c r="GU52" s="21">
        <f t="shared" si="3313"/>
        <v>350000</v>
      </c>
      <c r="GV52" s="21">
        <f t="shared" si="3313"/>
        <v>350000</v>
      </c>
      <c r="GW52" s="21">
        <f t="shared" si="3313"/>
        <v>350000</v>
      </c>
      <c r="GX52" s="21">
        <f t="shared" si="3313"/>
        <v>350000</v>
      </c>
      <c r="GY52" s="21">
        <f t="shared" si="3313"/>
        <v>350000</v>
      </c>
      <c r="GZ52" s="21">
        <f t="shared" si="3313"/>
        <v>350000</v>
      </c>
      <c r="HA52" s="21">
        <f t="shared" si="3313"/>
        <v>350000</v>
      </c>
      <c r="HB52" s="21">
        <f t="shared" ref="HB52:JM52" si="3314">IF(HB$8="",0,SUMIFS(38:38,46:46,HB$8))</f>
        <v>350000</v>
      </c>
      <c r="HC52" s="21">
        <f t="shared" si="3314"/>
        <v>350000</v>
      </c>
      <c r="HD52" s="21">
        <f t="shared" si="3314"/>
        <v>350000</v>
      </c>
      <c r="HE52" s="21">
        <f t="shared" si="3314"/>
        <v>350000</v>
      </c>
      <c r="HF52" s="21">
        <f t="shared" si="3314"/>
        <v>350000</v>
      </c>
      <c r="HG52" s="21">
        <f t="shared" si="3314"/>
        <v>350000</v>
      </c>
      <c r="HH52" s="21">
        <f t="shared" si="3314"/>
        <v>350000</v>
      </c>
      <c r="HI52" s="21">
        <f t="shared" si="3314"/>
        <v>350000</v>
      </c>
      <c r="HJ52" s="21">
        <f t="shared" si="3314"/>
        <v>350000</v>
      </c>
      <c r="HK52" s="21">
        <f t="shared" si="3314"/>
        <v>350000</v>
      </c>
      <c r="HL52" s="21">
        <f t="shared" si="3314"/>
        <v>350000</v>
      </c>
      <c r="HM52" s="21">
        <f t="shared" si="3314"/>
        <v>350000</v>
      </c>
      <c r="HN52" s="21">
        <f t="shared" si="3314"/>
        <v>350000</v>
      </c>
      <c r="HO52" s="21">
        <f t="shared" si="3314"/>
        <v>350000</v>
      </c>
      <c r="HP52" s="21">
        <f t="shared" si="3314"/>
        <v>350000</v>
      </c>
      <c r="HQ52" s="21">
        <f t="shared" si="3314"/>
        <v>350000</v>
      </c>
      <c r="HR52" s="21">
        <f t="shared" si="3314"/>
        <v>350000</v>
      </c>
      <c r="HS52" s="21">
        <f t="shared" si="3314"/>
        <v>350000</v>
      </c>
      <c r="HT52" s="21">
        <f t="shared" si="3314"/>
        <v>350000</v>
      </c>
      <c r="HU52" s="21">
        <f t="shared" si="3314"/>
        <v>350000</v>
      </c>
      <c r="HV52" s="21">
        <f t="shared" si="3314"/>
        <v>350000</v>
      </c>
      <c r="HW52" s="21">
        <f t="shared" si="3314"/>
        <v>350000</v>
      </c>
      <c r="HX52" s="21">
        <f t="shared" si="3314"/>
        <v>350000</v>
      </c>
      <c r="HY52" s="21">
        <f t="shared" si="3314"/>
        <v>350000</v>
      </c>
      <c r="HZ52" s="21">
        <f t="shared" si="3314"/>
        <v>350000</v>
      </c>
      <c r="IA52" s="21">
        <f t="shared" si="3314"/>
        <v>350000</v>
      </c>
      <c r="IB52" s="21">
        <f t="shared" si="3314"/>
        <v>350000</v>
      </c>
      <c r="IC52" s="21">
        <f t="shared" si="3314"/>
        <v>350000</v>
      </c>
      <c r="ID52" s="21">
        <f t="shared" si="3314"/>
        <v>350000</v>
      </c>
      <c r="IE52" s="21">
        <f t="shared" si="3314"/>
        <v>350000</v>
      </c>
      <c r="IF52" s="21">
        <f t="shared" si="3314"/>
        <v>350000</v>
      </c>
      <c r="IG52" s="21">
        <f t="shared" si="3314"/>
        <v>350000</v>
      </c>
      <c r="IH52" s="21">
        <f t="shared" si="3314"/>
        <v>350000</v>
      </c>
      <c r="II52" s="21">
        <f t="shared" si="3314"/>
        <v>350000</v>
      </c>
      <c r="IJ52" s="21">
        <f t="shared" si="3314"/>
        <v>350000</v>
      </c>
      <c r="IK52" s="21">
        <f t="shared" si="3314"/>
        <v>350000</v>
      </c>
      <c r="IL52" s="21">
        <f t="shared" si="3314"/>
        <v>350000</v>
      </c>
      <c r="IM52" s="21">
        <f t="shared" si="3314"/>
        <v>350000</v>
      </c>
      <c r="IN52" s="21">
        <f t="shared" si="3314"/>
        <v>350000</v>
      </c>
      <c r="IO52" s="21">
        <f t="shared" si="3314"/>
        <v>350000</v>
      </c>
      <c r="IP52" s="21">
        <f t="shared" si="3314"/>
        <v>350000</v>
      </c>
      <c r="IQ52" s="21">
        <f t="shared" si="3314"/>
        <v>350000</v>
      </c>
      <c r="IR52" s="21">
        <f t="shared" si="3314"/>
        <v>350000</v>
      </c>
      <c r="IS52" s="21">
        <f t="shared" si="3314"/>
        <v>350000</v>
      </c>
      <c r="IT52" s="21">
        <f t="shared" si="3314"/>
        <v>350000</v>
      </c>
      <c r="IU52" s="21">
        <f t="shared" si="3314"/>
        <v>350000</v>
      </c>
      <c r="IV52" s="21">
        <f t="shared" si="3314"/>
        <v>350000</v>
      </c>
      <c r="IW52" s="21">
        <f t="shared" si="3314"/>
        <v>350000</v>
      </c>
      <c r="IX52" s="21">
        <f t="shared" si="3314"/>
        <v>0</v>
      </c>
      <c r="IY52" s="21">
        <f t="shared" si="3314"/>
        <v>0</v>
      </c>
      <c r="IZ52" s="21">
        <f t="shared" si="3314"/>
        <v>0</v>
      </c>
      <c r="JA52" s="21">
        <f t="shared" si="3314"/>
        <v>0</v>
      </c>
      <c r="JB52" s="21">
        <f t="shared" si="3314"/>
        <v>0</v>
      </c>
      <c r="JC52" s="21">
        <f t="shared" si="3314"/>
        <v>350000</v>
      </c>
      <c r="JD52" s="21">
        <f t="shared" si="3314"/>
        <v>350000</v>
      </c>
      <c r="JE52" s="21">
        <f t="shared" si="3314"/>
        <v>350000</v>
      </c>
      <c r="JF52" s="21">
        <f t="shared" si="3314"/>
        <v>350000</v>
      </c>
      <c r="JG52" s="21">
        <f t="shared" si="3314"/>
        <v>350000</v>
      </c>
      <c r="JH52" s="21">
        <f t="shared" si="3314"/>
        <v>350000</v>
      </c>
      <c r="JI52" s="21">
        <f t="shared" si="3314"/>
        <v>350000</v>
      </c>
      <c r="JJ52" s="21">
        <f t="shared" si="3314"/>
        <v>350000</v>
      </c>
      <c r="JK52" s="21">
        <f t="shared" si="3314"/>
        <v>350000</v>
      </c>
      <c r="JL52" s="21">
        <f t="shared" si="3314"/>
        <v>350000</v>
      </c>
      <c r="JM52" s="21">
        <f t="shared" si="3314"/>
        <v>350000</v>
      </c>
      <c r="JN52" s="21">
        <f t="shared" ref="JN52:LY52" si="3315">IF(JN$8="",0,SUMIFS(38:38,46:46,JN$8))</f>
        <v>350000</v>
      </c>
      <c r="JO52" s="21">
        <f t="shared" si="3315"/>
        <v>350000</v>
      </c>
      <c r="JP52" s="21">
        <f t="shared" si="3315"/>
        <v>350000</v>
      </c>
      <c r="JQ52" s="21">
        <f t="shared" si="3315"/>
        <v>350000</v>
      </c>
      <c r="JR52" s="21">
        <f t="shared" si="3315"/>
        <v>350000</v>
      </c>
      <c r="JS52" s="21">
        <f t="shared" si="3315"/>
        <v>350000</v>
      </c>
      <c r="JT52" s="21">
        <f t="shared" si="3315"/>
        <v>350000</v>
      </c>
      <c r="JU52" s="21">
        <f t="shared" si="3315"/>
        <v>350000</v>
      </c>
      <c r="JV52" s="21">
        <f t="shared" si="3315"/>
        <v>350000</v>
      </c>
      <c r="JW52" s="21">
        <f t="shared" si="3315"/>
        <v>350000</v>
      </c>
      <c r="JX52" s="21">
        <f t="shared" si="3315"/>
        <v>350000</v>
      </c>
      <c r="JY52" s="21">
        <f t="shared" si="3315"/>
        <v>350000</v>
      </c>
      <c r="JZ52" s="21">
        <f t="shared" si="3315"/>
        <v>350000</v>
      </c>
      <c r="KA52" s="21">
        <f t="shared" si="3315"/>
        <v>350000</v>
      </c>
      <c r="KB52" s="21">
        <f t="shared" si="3315"/>
        <v>350000</v>
      </c>
      <c r="KC52" s="21">
        <f t="shared" si="3315"/>
        <v>350000</v>
      </c>
      <c r="KD52" s="21">
        <f t="shared" si="3315"/>
        <v>350000</v>
      </c>
      <c r="KE52" s="21">
        <f t="shared" si="3315"/>
        <v>735000.00000000012</v>
      </c>
      <c r="KF52" s="21">
        <f t="shared" si="3315"/>
        <v>735000.00000000012</v>
      </c>
      <c r="KG52" s="21">
        <f t="shared" si="3315"/>
        <v>735000.00000000012</v>
      </c>
      <c r="KH52" s="21">
        <f t="shared" si="3315"/>
        <v>735000.00000000012</v>
      </c>
      <c r="KI52" s="21">
        <f t="shared" si="3315"/>
        <v>735000.00000000012</v>
      </c>
      <c r="KJ52" s="21">
        <f t="shared" si="3315"/>
        <v>735000.00000000012</v>
      </c>
      <c r="KK52" s="21">
        <f t="shared" si="3315"/>
        <v>735000.00000000012</v>
      </c>
      <c r="KL52" s="21">
        <f t="shared" si="3315"/>
        <v>735000.00000000012</v>
      </c>
      <c r="KM52" s="21">
        <f t="shared" si="3315"/>
        <v>735000.00000000012</v>
      </c>
      <c r="KN52" s="21">
        <f t="shared" si="3315"/>
        <v>735000.00000000012</v>
      </c>
      <c r="KO52" s="21">
        <f t="shared" si="3315"/>
        <v>735000.00000000012</v>
      </c>
      <c r="KP52" s="21">
        <f t="shared" si="3315"/>
        <v>735000.00000000012</v>
      </c>
      <c r="KQ52" s="21">
        <f t="shared" si="3315"/>
        <v>735000.00000000012</v>
      </c>
      <c r="KR52" s="21">
        <f t="shared" si="3315"/>
        <v>735000.00000000012</v>
      </c>
      <c r="KS52" s="21">
        <f t="shared" si="3315"/>
        <v>735000.00000000012</v>
      </c>
      <c r="KT52" s="21">
        <f t="shared" si="3315"/>
        <v>735000.00000000012</v>
      </c>
      <c r="KU52" s="21">
        <f t="shared" si="3315"/>
        <v>735000.00000000012</v>
      </c>
      <c r="KV52" s="21">
        <f t="shared" si="3315"/>
        <v>735000.00000000012</v>
      </c>
      <c r="KW52" s="21">
        <f t="shared" si="3315"/>
        <v>735000.00000000012</v>
      </c>
      <c r="KX52" s="21">
        <f t="shared" si="3315"/>
        <v>735000.00000000012</v>
      </c>
      <c r="KY52" s="21">
        <f t="shared" si="3315"/>
        <v>735000.00000000012</v>
      </c>
      <c r="KZ52" s="21">
        <f t="shared" si="3315"/>
        <v>735000.00000000012</v>
      </c>
      <c r="LA52" s="21">
        <f t="shared" si="3315"/>
        <v>735000.00000000012</v>
      </c>
      <c r="LB52" s="21">
        <f t="shared" si="3315"/>
        <v>735000.00000000012</v>
      </c>
      <c r="LC52" s="21">
        <f t="shared" si="3315"/>
        <v>735000.00000000012</v>
      </c>
      <c r="LD52" s="21">
        <f t="shared" si="3315"/>
        <v>735000.00000000012</v>
      </c>
      <c r="LE52" s="21">
        <f t="shared" si="3315"/>
        <v>735000.00000000012</v>
      </c>
      <c r="LF52" s="21">
        <f t="shared" si="3315"/>
        <v>735000.00000000012</v>
      </c>
      <c r="LG52" s="21">
        <f t="shared" si="3315"/>
        <v>735000.00000000012</v>
      </c>
      <c r="LH52" s="21">
        <f t="shared" si="3315"/>
        <v>735000.00000000012</v>
      </c>
      <c r="LI52" s="21">
        <f t="shared" si="3315"/>
        <v>735000.00000000012</v>
      </c>
      <c r="LJ52" s="21">
        <f t="shared" si="3315"/>
        <v>840000.00000000012</v>
      </c>
      <c r="LK52" s="21">
        <f t="shared" si="3315"/>
        <v>840000.00000000012</v>
      </c>
      <c r="LL52" s="21">
        <f t="shared" si="3315"/>
        <v>840000.00000000012</v>
      </c>
      <c r="LM52" s="21">
        <f t="shared" si="3315"/>
        <v>840000.00000000012</v>
      </c>
      <c r="LN52" s="21">
        <f t="shared" si="3315"/>
        <v>840000.00000000012</v>
      </c>
      <c r="LO52" s="21">
        <f t="shared" si="3315"/>
        <v>840000.00000000012</v>
      </c>
      <c r="LP52" s="21">
        <f t="shared" si="3315"/>
        <v>840000.00000000012</v>
      </c>
      <c r="LQ52" s="21">
        <f t="shared" si="3315"/>
        <v>840000.00000000012</v>
      </c>
      <c r="LR52" s="21">
        <f t="shared" si="3315"/>
        <v>840000.00000000012</v>
      </c>
      <c r="LS52" s="21">
        <f t="shared" si="3315"/>
        <v>840000.00000000012</v>
      </c>
      <c r="LT52" s="21">
        <f t="shared" si="3315"/>
        <v>840000.00000000012</v>
      </c>
      <c r="LU52" s="21">
        <f t="shared" si="3315"/>
        <v>840000.00000000012</v>
      </c>
      <c r="LV52" s="21">
        <f t="shared" si="3315"/>
        <v>840000.00000000012</v>
      </c>
      <c r="LW52" s="21">
        <f t="shared" si="3315"/>
        <v>840000.00000000012</v>
      </c>
      <c r="LX52" s="21">
        <f t="shared" si="3315"/>
        <v>840000.00000000012</v>
      </c>
      <c r="LY52" s="21">
        <f t="shared" si="3315"/>
        <v>840000.00000000012</v>
      </c>
      <c r="LZ52" s="21">
        <f t="shared" ref="LZ52:OK52" si="3316">IF(LZ$8="",0,SUMIFS(38:38,46:46,LZ$8))</f>
        <v>840000.00000000012</v>
      </c>
      <c r="MA52" s="21">
        <f t="shared" si="3316"/>
        <v>840000.00000000012</v>
      </c>
      <c r="MB52" s="21">
        <f t="shared" si="3316"/>
        <v>840000.00000000012</v>
      </c>
      <c r="MC52" s="21">
        <f t="shared" si="3316"/>
        <v>840000.00000000012</v>
      </c>
      <c r="MD52" s="21">
        <f t="shared" si="3316"/>
        <v>840000.00000000012</v>
      </c>
      <c r="ME52" s="21">
        <f t="shared" si="3316"/>
        <v>840000.00000000012</v>
      </c>
      <c r="MF52" s="21">
        <f t="shared" si="3316"/>
        <v>840000.00000000012</v>
      </c>
      <c r="MG52" s="21">
        <f t="shared" si="3316"/>
        <v>840000.00000000012</v>
      </c>
      <c r="MH52" s="21">
        <f t="shared" si="3316"/>
        <v>840000.00000000012</v>
      </c>
      <c r="MI52" s="21">
        <f t="shared" si="3316"/>
        <v>840000.00000000012</v>
      </c>
      <c r="MJ52" s="21">
        <f t="shared" si="3316"/>
        <v>840000.00000000012</v>
      </c>
      <c r="MK52" s="21">
        <f t="shared" si="3316"/>
        <v>840000.00000000012</v>
      </c>
      <c r="ML52" s="21">
        <f t="shared" si="3316"/>
        <v>840000.00000000012</v>
      </c>
      <c r="MM52" s="21">
        <f t="shared" si="3316"/>
        <v>840000.00000000012</v>
      </c>
      <c r="MN52" s="21">
        <f t="shared" si="3316"/>
        <v>700000.00000000012</v>
      </c>
      <c r="MO52" s="21">
        <f t="shared" si="3316"/>
        <v>700000.00000000012</v>
      </c>
      <c r="MP52" s="21">
        <f t="shared" si="3316"/>
        <v>700000.00000000012</v>
      </c>
      <c r="MQ52" s="21">
        <f t="shared" si="3316"/>
        <v>700000.00000000012</v>
      </c>
      <c r="MR52" s="21">
        <f t="shared" si="3316"/>
        <v>700000.00000000012</v>
      </c>
      <c r="MS52" s="21">
        <f t="shared" si="3316"/>
        <v>700000.00000000012</v>
      </c>
      <c r="MT52" s="21">
        <f t="shared" si="3316"/>
        <v>700000.00000000012</v>
      </c>
      <c r="MU52" s="21">
        <f t="shared" si="3316"/>
        <v>700000.00000000012</v>
      </c>
      <c r="MV52" s="21">
        <f t="shared" si="3316"/>
        <v>700000.00000000012</v>
      </c>
      <c r="MW52" s="21">
        <f t="shared" si="3316"/>
        <v>700000.00000000012</v>
      </c>
      <c r="MX52" s="21">
        <f t="shared" si="3316"/>
        <v>700000.00000000012</v>
      </c>
      <c r="MY52" s="21">
        <f t="shared" si="3316"/>
        <v>700000.00000000012</v>
      </c>
      <c r="MZ52" s="21">
        <f t="shared" si="3316"/>
        <v>700000.00000000012</v>
      </c>
      <c r="NA52" s="21">
        <f t="shared" si="3316"/>
        <v>700000.00000000012</v>
      </c>
      <c r="NB52" s="21">
        <f t="shared" si="3316"/>
        <v>700000.00000000012</v>
      </c>
      <c r="NC52" s="21">
        <f t="shared" si="3316"/>
        <v>700000.00000000012</v>
      </c>
      <c r="ND52" s="21">
        <f t="shared" si="3316"/>
        <v>700000.00000000012</v>
      </c>
      <c r="NE52" s="21">
        <f t="shared" si="3316"/>
        <v>700000.00000000012</v>
      </c>
      <c r="NF52" s="21">
        <f t="shared" si="3316"/>
        <v>700000.00000000012</v>
      </c>
      <c r="NG52" s="21">
        <f t="shared" si="3316"/>
        <v>700000.00000000012</v>
      </c>
      <c r="NH52" s="21">
        <f t="shared" si="3316"/>
        <v>700000.00000000012</v>
      </c>
      <c r="NI52" s="21">
        <f t="shared" si="3316"/>
        <v>700000.00000000012</v>
      </c>
      <c r="NJ52" s="21">
        <f t="shared" si="3316"/>
        <v>700000.00000000012</v>
      </c>
      <c r="NK52" s="21">
        <f t="shared" si="3316"/>
        <v>700000.00000000012</v>
      </c>
      <c r="NL52" s="21">
        <f t="shared" si="3316"/>
        <v>700000.00000000012</v>
      </c>
      <c r="NM52" s="21">
        <f t="shared" si="3316"/>
        <v>700000.00000000012</v>
      </c>
      <c r="NN52" s="21">
        <f t="shared" si="3316"/>
        <v>700000.00000000012</v>
      </c>
      <c r="NO52" s="21">
        <f t="shared" si="3316"/>
        <v>700000.00000000012</v>
      </c>
      <c r="NP52" s="21">
        <f t="shared" si="3316"/>
        <v>700000.00000000012</v>
      </c>
      <c r="NQ52" s="21">
        <f t="shared" si="3316"/>
        <v>700000.00000000012</v>
      </c>
      <c r="NR52" s="21">
        <f t="shared" si="3316"/>
        <v>700000.00000000012</v>
      </c>
      <c r="NS52" s="21">
        <f t="shared" si="3316"/>
        <v>700000</v>
      </c>
      <c r="NT52" s="21">
        <f t="shared" si="3316"/>
        <v>700000</v>
      </c>
      <c r="NU52" s="21">
        <f t="shared" si="3316"/>
        <v>700000</v>
      </c>
      <c r="NV52" s="21">
        <f t="shared" si="3316"/>
        <v>700000</v>
      </c>
      <c r="NW52" s="21">
        <f t="shared" si="3316"/>
        <v>700000</v>
      </c>
      <c r="NX52" s="21">
        <f t="shared" si="3316"/>
        <v>700000</v>
      </c>
      <c r="NY52" s="21">
        <f t="shared" si="3316"/>
        <v>700000</v>
      </c>
      <c r="NZ52" s="21">
        <f t="shared" si="3316"/>
        <v>700000</v>
      </c>
      <c r="OA52" s="21">
        <f t="shared" si="3316"/>
        <v>700000</v>
      </c>
      <c r="OB52" s="21">
        <f t="shared" si="3316"/>
        <v>700000</v>
      </c>
      <c r="OC52" s="21">
        <f t="shared" si="3316"/>
        <v>700000</v>
      </c>
      <c r="OD52" s="21">
        <f t="shared" si="3316"/>
        <v>700000</v>
      </c>
      <c r="OE52" s="21">
        <f t="shared" si="3316"/>
        <v>700000</v>
      </c>
      <c r="OF52" s="21">
        <f t="shared" si="3316"/>
        <v>700000</v>
      </c>
      <c r="OG52" s="21">
        <f t="shared" si="3316"/>
        <v>700000</v>
      </c>
      <c r="OH52" s="21">
        <f t="shared" si="3316"/>
        <v>700000</v>
      </c>
      <c r="OI52" s="21">
        <f t="shared" si="3316"/>
        <v>700000</v>
      </c>
      <c r="OJ52" s="21">
        <f t="shared" si="3316"/>
        <v>700000</v>
      </c>
      <c r="OK52" s="21">
        <f t="shared" si="3316"/>
        <v>700000</v>
      </c>
      <c r="OL52" s="21">
        <f t="shared" ref="OL52:QW52" si="3317">IF(OL$8="",0,SUMIFS(38:38,46:46,OL$8))</f>
        <v>700000</v>
      </c>
      <c r="OM52" s="21">
        <f t="shared" si="3317"/>
        <v>700000</v>
      </c>
      <c r="ON52" s="21">
        <f t="shared" si="3317"/>
        <v>700000</v>
      </c>
      <c r="OO52" s="21">
        <f t="shared" si="3317"/>
        <v>700000</v>
      </c>
      <c r="OP52" s="21">
        <f t="shared" si="3317"/>
        <v>700000</v>
      </c>
      <c r="OQ52" s="21">
        <f t="shared" si="3317"/>
        <v>700000</v>
      </c>
      <c r="OR52" s="21">
        <f t="shared" si="3317"/>
        <v>700000</v>
      </c>
      <c r="OS52" s="21">
        <f t="shared" si="3317"/>
        <v>700000</v>
      </c>
      <c r="OT52" s="21">
        <f t="shared" si="3317"/>
        <v>700000</v>
      </c>
      <c r="OU52" s="21">
        <f t="shared" si="3317"/>
        <v>700000</v>
      </c>
      <c r="OV52" s="21">
        <f t="shared" si="3317"/>
        <v>700000</v>
      </c>
      <c r="OW52" s="21">
        <f t="shared" si="3317"/>
        <v>700000.00000000012</v>
      </c>
      <c r="OX52" s="21">
        <f t="shared" si="3317"/>
        <v>700000.00000000012</v>
      </c>
      <c r="OY52" s="21">
        <f t="shared" si="3317"/>
        <v>700000.00000000012</v>
      </c>
      <c r="OZ52" s="21">
        <f t="shared" si="3317"/>
        <v>700000.00000000012</v>
      </c>
      <c r="PA52" s="21">
        <f t="shared" si="3317"/>
        <v>700000.00000000012</v>
      </c>
      <c r="PB52" s="21">
        <f t="shared" si="3317"/>
        <v>700000.00000000012</v>
      </c>
      <c r="PC52" s="21">
        <f t="shared" si="3317"/>
        <v>700000.00000000012</v>
      </c>
      <c r="PD52" s="21">
        <f t="shared" si="3317"/>
        <v>700000.00000000012</v>
      </c>
      <c r="PE52" s="21">
        <f t="shared" si="3317"/>
        <v>700000.00000000012</v>
      </c>
      <c r="PF52" s="21">
        <f t="shared" si="3317"/>
        <v>700000.00000000012</v>
      </c>
      <c r="PG52" s="21">
        <f t="shared" si="3317"/>
        <v>700000.00000000012</v>
      </c>
      <c r="PH52" s="21">
        <f t="shared" si="3317"/>
        <v>700000.00000000012</v>
      </c>
      <c r="PI52" s="21">
        <f t="shared" si="3317"/>
        <v>700000.00000000012</v>
      </c>
      <c r="PJ52" s="21">
        <f t="shared" si="3317"/>
        <v>700000.00000000012</v>
      </c>
      <c r="PK52" s="21">
        <f t="shared" si="3317"/>
        <v>700000.00000000012</v>
      </c>
      <c r="PL52" s="21">
        <f t="shared" si="3317"/>
        <v>700000.00000000012</v>
      </c>
      <c r="PM52" s="21">
        <f t="shared" si="3317"/>
        <v>700000.00000000012</v>
      </c>
      <c r="PN52" s="21">
        <f t="shared" si="3317"/>
        <v>700000.00000000012</v>
      </c>
      <c r="PO52" s="21">
        <f t="shared" si="3317"/>
        <v>700000.00000000012</v>
      </c>
      <c r="PP52" s="21">
        <f t="shared" si="3317"/>
        <v>700000.00000000012</v>
      </c>
      <c r="PQ52" s="21">
        <f t="shared" si="3317"/>
        <v>700000.00000000012</v>
      </c>
      <c r="PR52" s="21">
        <f t="shared" si="3317"/>
        <v>700000.00000000012</v>
      </c>
      <c r="PS52" s="21">
        <f t="shared" si="3317"/>
        <v>700000.00000000012</v>
      </c>
      <c r="PT52" s="21">
        <f t="shared" si="3317"/>
        <v>700000.00000000012</v>
      </c>
      <c r="PU52" s="21">
        <f t="shared" si="3317"/>
        <v>700000.00000000012</v>
      </c>
      <c r="PV52" s="21">
        <f t="shared" si="3317"/>
        <v>700000.00000000012</v>
      </c>
      <c r="PW52" s="21">
        <f t="shared" si="3317"/>
        <v>700000.00000000012</v>
      </c>
      <c r="PX52" s="21">
        <f t="shared" si="3317"/>
        <v>700000.00000000012</v>
      </c>
      <c r="PY52" s="21">
        <f t="shared" si="3317"/>
        <v>700000.00000000012</v>
      </c>
      <c r="PZ52" s="21">
        <f t="shared" si="3317"/>
        <v>700000.00000000012</v>
      </c>
      <c r="QA52" s="21">
        <f t="shared" si="3317"/>
        <v>700000.00000000012</v>
      </c>
      <c r="QB52" s="21">
        <f t="shared" si="3317"/>
        <v>840000.00000000012</v>
      </c>
      <c r="QC52" s="21">
        <f t="shared" si="3317"/>
        <v>840000.00000000012</v>
      </c>
      <c r="QD52" s="21">
        <f t="shared" si="3317"/>
        <v>840000.00000000012</v>
      </c>
      <c r="QE52" s="21">
        <f t="shared" si="3317"/>
        <v>840000.00000000012</v>
      </c>
      <c r="QF52" s="21">
        <f t="shared" si="3317"/>
        <v>840000.00000000012</v>
      </c>
      <c r="QG52" s="21">
        <f t="shared" si="3317"/>
        <v>840000.00000000012</v>
      </c>
      <c r="QH52" s="21">
        <f t="shared" si="3317"/>
        <v>840000.00000000012</v>
      </c>
      <c r="QI52" s="21">
        <f t="shared" si="3317"/>
        <v>840000.00000000012</v>
      </c>
      <c r="QJ52" s="21">
        <f t="shared" si="3317"/>
        <v>840000.00000000012</v>
      </c>
      <c r="QK52" s="21">
        <f t="shared" si="3317"/>
        <v>840000.00000000012</v>
      </c>
      <c r="QL52" s="21">
        <f t="shared" si="3317"/>
        <v>840000.00000000012</v>
      </c>
      <c r="QM52" s="21">
        <f t="shared" si="3317"/>
        <v>840000.00000000012</v>
      </c>
      <c r="QN52" s="21">
        <f t="shared" si="3317"/>
        <v>840000.00000000012</v>
      </c>
      <c r="QO52" s="21">
        <f t="shared" si="3317"/>
        <v>840000.00000000012</v>
      </c>
      <c r="QP52" s="21">
        <f t="shared" si="3317"/>
        <v>840000.00000000012</v>
      </c>
      <c r="QQ52" s="21">
        <f t="shared" si="3317"/>
        <v>840000.00000000012</v>
      </c>
      <c r="QR52" s="21">
        <f t="shared" si="3317"/>
        <v>840000.00000000012</v>
      </c>
      <c r="QS52" s="21">
        <f t="shared" si="3317"/>
        <v>840000.00000000012</v>
      </c>
      <c r="QT52" s="21">
        <f t="shared" si="3317"/>
        <v>840000.00000000012</v>
      </c>
      <c r="QU52" s="21">
        <f t="shared" si="3317"/>
        <v>840000.00000000012</v>
      </c>
      <c r="QV52" s="21">
        <f t="shared" si="3317"/>
        <v>840000.00000000012</v>
      </c>
      <c r="QW52" s="21">
        <f t="shared" si="3317"/>
        <v>840000.00000000012</v>
      </c>
      <c r="QX52" s="21">
        <f t="shared" ref="QX52:TI52" si="3318">IF(QX$8="",0,SUMIFS(38:38,46:46,QX$8))</f>
        <v>840000.00000000012</v>
      </c>
      <c r="QY52" s="21">
        <f t="shared" si="3318"/>
        <v>840000.00000000012</v>
      </c>
      <c r="QZ52" s="21">
        <f t="shared" si="3318"/>
        <v>840000.00000000012</v>
      </c>
      <c r="RA52" s="21">
        <f t="shared" si="3318"/>
        <v>840000.00000000012</v>
      </c>
      <c r="RB52" s="21">
        <f t="shared" si="3318"/>
        <v>840000.00000000012</v>
      </c>
      <c r="RC52" s="21">
        <f t="shared" si="3318"/>
        <v>840000.00000000012</v>
      </c>
      <c r="RD52" s="21">
        <f t="shared" si="3318"/>
        <v>840000.00000000012</v>
      </c>
      <c r="RE52" s="21">
        <f t="shared" si="3318"/>
        <v>840000.00000000012</v>
      </c>
      <c r="RF52" s="21">
        <f t="shared" si="3318"/>
        <v>840000.00000000012</v>
      </c>
      <c r="RG52" s="21">
        <f t="shared" si="3318"/>
        <v>1323000.0000000002</v>
      </c>
      <c r="RH52" s="21">
        <f t="shared" si="3318"/>
        <v>1323000.0000000002</v>
      </c>
      <c r="RI52" s="21">
        <f t="shared" si="3318"/>
        <v>1323000.0000000002</v>
      </c>
      <c r="RJ52" s="21">
        <f t="shared" si="3318"/>
        <v>1323000.0000000002</v>
      </c>
      <c r="RK52" s="21">
        <f t="shared" si="3318"/>
        <v>1323000.0000000002</v>
      </c>
      <c r="RL52" s="21">
        <f t="shared" si="3318"/>
        <v>1323000.0000000002</v>
      </c>
      <c r="RM52" s="21">
        <f t="shared" si="3318"/>
        <v>1323000.0000000002</v>
      </c>
      <c r="RN52" s="21">
        <f t="shared" si="3318"/>
        <v>1323000.0000000002</v>
      </c>
      <c r="RO52" s="21">
        <f t="shared" si="3318"/>
        <v>1323000.0000000002</v>
      </c>
      <c r="RP52" s="21">
        <f t="shared" si="3318"/>
        <v>1323000.0000000002</v>
      </c>
      <c r="RQ52" s="21">
        <f t="shared" si="3318"/>
        <v>1323000.0000000002</v>
      </c>
      <c r="RR52" s="21">
        <f t="shared" si="3318"/>
        <v>1323000.0000000002</v>
      </c>
      <c r="RS52" s="21">
        <f t="shared" si="3318"/>
        <v>1323000.0000000002</v>
      </c>
      <c r="RT52" s="21">
        <f t="shared" si="3318"/>
        <v>1323000.0000000002</v>
      </c>
      <c r="RU52" s="21">
        <f t="shared" si="3318"/>
        <v>1323000.0000000002</v>
      </c>
      <c r="RV52" s="21">
        <f t="shared" si="3318"/>
        <v>1323000.0000000002</v>
      </c>
      <c r="RW52" s="21">
        <f t="shared" si="3318"/>
        <v>1323000.0000000002</v>
      </c>
      <c r="RX52" s="21">
        <f t="shared" si="3318"/>
        <v>1323000.0000000002</v>
      </c>
      <c r="RY52" s="21">
        <f t="shared" si="3318"/>
        <v>1323000.0000000002</v>
      </c>
      <c r="RZ52" s="21">
        <f t="shared" si="3318"/>
        <v>1323000.0000000002</v>
      </c>
      <c r="SA52" s="21">
        <f t="shared" si="3318"/>
        <v>1323000.0000000002</v>
      </c>
      <c r="SB52" s="21">
        <f t="shared" si="3318"/>
        <v>1323000.0000000002</v>
      </c>
      <c r="SC52" s="21">
        <f t="shared" si="3318"/>
        <v>1323000.0000000002</v>
      </c>
      <c r="SD52" s="21">
        <f t="shared" si="3318"/>
        <v>1323000.0000000002</v>
      </c>
      <c r="SE52" s="21">
        <f t="shared" si="3318"/>
        <v>1323000.0000000002</v>
      </c>
      <c r="SF52" s="21">
        <f t="shared" si="3318"/>
        <v>1323000.0000000002</v>
      </c>
      <c r="SG52" s="21">
        <f t="shared" si="3318"/>
        <v>1323000.0000000002</v>
      </c>
      <c r="SH52" s="21">
        <f t="shared" si="3318"/>
        <v>1323000.0000000002</v>
      </c>
      <c r="SI52" s="21">
        <f t="shared" si="3318"/>
        <v>1323000.0000000002</v>
      </c>
      <c r="SJ52" s="21">
        <f t="shared" si="3318"/>
        <v>1323000.0000000002</v>
      </c>
      <c r="SK52" s="21">
        <f t="shared" si="3318"/>
        <v>1386000</v>
      </c>
      <c r="SL52" s="21">
        <f t="shared" si="3318"/>
        <v>1386000</v>
      </c>
      <c r="SM52" s="21">
        <f t="shared" si="3318"/>
        <v>1386000</v>
      </c>
      <c r="SN52" s="21">
        <f t="shared" si="3318"/>
        <v>1386000</v>
      </c>
      <c r="SO52" s="21">
        <f t="shared" si="3318"/>
        <v>1386000</v>
      </c>
      <c r="SP52" s="21">
        <f t="shared" si="3318"/>
        <v>1386000</v>
      </c>
      <c r="SQ52" s="21">
        <f t="shared" si="3318"/>
        <v>1386000</v>
      </c>
      <c r="SR52" s="21">
        <f t="shared" si="3318"/>
        <v>1386000</v>
      </c>
      <c r="SS52" s="21">
        <f t="shared" si="3318"/>
        <v>1386000</v>
      </c>
      <c r="ST52" s="21">
        <f t="shared" si="3318"/>
        <v>1386000</v>
      </c>
      <c r="SU52" s="21">
        <f t="shared" si="3318"/>
        <v>1386000</v>
      </c>
      <c r="SV52" s="21">
        <f t="shared" si="3318"/>
        <v>1386000</v>
      </c>
      <c r="SW52" s="21">
        <f t="shared" si="3318"/>
        <v>1386000</v>
      </c>
      <c r="SX52" s="21">
        <f t="shared" si="3318"/>
        <v>1386000</v>
      </c>
      <c r="SY52" s="21">
        <f t="shared" si="3318"/>
        <v>1386000</v>
      </c>
      <c r="SZ52" s="21">
        <f t="shared" si="3318"/>
        <v>1386000</v>
      </c>
      <c r="TA52" s="21">
        <f t="shared" si="3318"/>
        <v>1386000</v>
      </c>
      <c r="TB52" s="21">
        <f t="shared" si="3318"/>
        <v>1386000</v>
      </c>
      <c r="TC52" s="21">
        <f t="shared" si="3318"/>
        <v>1386000</v>
      </c>
      <c r="TD52" s="21">
        <f t="shared" si="3318"/>
        <v>1386000</v>
      </c>
      <c r="TE52" s="21">
        <f t="shared" si="3318"/>
        <v>1386000</v>
      </c>
      <c r="TF52" s="21">
        <f t="shared" si="3318"/>
        <v>1386000</v>
      </c>
      <c r="TG52" s="21">
        <f t="shared" si="3318"/>
        <v>1386000</v>
      </c>
      <c r="TH52" s="21">
        <f t="shared" si="3318"/>
        <v>1386000</v>
      </c>
      <c r="TI52" s="21">
        <f t="shared" si="3318"/>
        <v>1386000</v>
      </c>
      <c r="TJ52" s="21">
        <f t="shared" ref="TJ52:VU52" si="3319">IF(TJ$8="",0,SUMIFS(38:38,46:46,TJ$8))</f>
        <v>1386000</v>
      </c>
      <c r="TK52" s="21">
        <f t="shared" si="3319"/>
        <v>1386000</v>
      </c>
      <c r="TL52" s="21">
        <f t="shared" si="3319"/>
        <v>1386000</v>
      </c>
      <c r="TM52" s="21">
        <f t="shared" si="3319"/>
        <v>1386000</v>
      </c>
      <c r="TN52" s="21">
        <f t="shared" si="3319"/>
        <v>1386000</v>
      </c>
      <c r="TO52" s="21">
        <f t="shared" si="3319"/>
        <v>1386000</v>
      </c>
      <c r="TP52" s="21">
        <f t="shared" si="3319"/>
        <v>966000.00000000012</v>
      </c>
      <c r="TQ52" s="21">
        <f t="shared" si="3319"/>
        <v>966000.00000000012</v>
      </c>
      <c r="TR52" s="21">
        <f t="shared" si="3319"/>
        <v>966000.00000000012</v>
      </c>
      <c r="TS52" s="21">
        <f t="shared" si="3319"/>
        <v>966000.00000000012</v>
      </c>
      <c r="TT52" s="21">
        <f t="shared" si="3319"/>
        <v>966000.00000000012</v>
      </c>
      <c r="TU52" s="21">
        <f t="shared" si="3319"/>
        <v>966000.00000000012</v>
      </c>
      <c r="TV52" s="21">
        <f t="shared" si="3319"/>
        <v>966000.00000000012</v>
      </c>
      <c r="TW52" s="21">
        <f t="shared" si="3319"/>
        <v>966000.00000000012</v>
      </c>
      <c r="TX52" s="21">
        <f t="shared" si="3319"/>
        <v>966000.00000000012</v>
      </c>
      <c r="TY52" s="21">
        <f t="shared" si="3319"/>
        <v>966000.00000000012</v>
      </c>
      <c r="TZ52" s="21">
        <f t="shared" si="3319"/>
        <v>966000.00000000012</v>
      </c>
      <c r="UA52" s="21">
        <f t="shared" si="3319"/>
        <v>966000.00000000012</v>
      </c>
      <c r="UB52" s="21">
        <f t="shared" si="3319"/>
        <v>966000.00000000012</v>
      </c>
      <c r="UC52" s="21">
        <f t="shared" si="3319"/>
        <v>966000.00000000012</v>
      </c>
      <c r="UD52" s="21">
        <f t="shared" si="3319"/>
        <v>966000.00000000012</v>
      </c>
      <c r="UE52" s="21">
        <f t="shared" si="3319"/>
        <v>966000.00000000012</v>
      </c>
      <c r="UF52" s="21">
        <f t="shared" si="3319"/>
        <v>966000.00000000012</v>
      </c>
      <c r="UG52" s="21">
        <f t="shared" si="3319"/>
        <v>966000.00000000012</v>
      </c>
      <c r="UH52" s="21">
        <f t="shared" si="3319"/>
        <v>966000.00000000012</v>
      </c>
      <c r="UI52" s="21">
        <f t="shared" si="3319"/>
        <v>966000.00000000012</v>
      </c>
      <c r="UJ52" s="21">
        <f t="shared" si="3319"/>
        <v>966000.00000000012</v>
      </c>
      <c r="UK52" s="21">
        <f t="shared" si="3319"/>
        <v>966000.00000000012</v>
      </c>
      <c r="UL52" s="21">
        <f t="shared" si="3319"/>
        <v>966000.00000000012</v>
      </c>
      <c r="UM52" s="21">
        <f t="shared" si="3319"/>
        <v>966000.00000000012</v>
      </c>
      <c r="UN52" s="21">
        <f t="shared" si="3319"/>
        <v>966000.00000000012</v>
      </c>
      <c r="UO52" s="21">
        <f t="shared" si="3319"/>
        <v>966000.00000000012</v>
      </c>
      <c r="UP52" s="21">
        <f t="shared" si="3319"/>
        <v>966000.00000000012</v>
      </c>
      <c r="UQ52" s="21">
        <f t="shared" si="3319"/>
        <v>966000.00000000012</v>
      </c>
      <c r="UR52" s="21">
        <f t="shared" si="3319"/>
        <v>966000.00000000012</v>
      </c>
      <c r="US52" s="21">
        <f t="shared" si="3319"/>
        <v>966000.00000000012</v>
      </c>
      <c r="UT52" s="21">
        <f t="shared" si="3319"/>
        <v>1008000.0000000001</v>
      </c>
      <c r="UU52" s="21">
        <f t="shared" si="3319"/>
        <v>1008000.0000000001</v>
      </c>
      <c r="UV52" s="21">
        <f t="shared" si="3319"/>
        <v>1008000.0000000001</v>
      </c>
      <c r="UW52" s="21">
        <f t="shared" si="3319"/>
        <v>1008000.0000000001</v>
      </c>
      <c r="UX52" s="21">
        <f t="shared" si="3319"/>
        <v>1008000.0000000001</v>
      </c>
      <c r="UY52" s="21">
        <f t="shared" si="3319"/>
        <v>1008000.0000000001</v>
      </c>
      <c r="UZ52" s="21">
        <f t="shared" si="3319"/>
        <v>1008000.0000000001</v>
      </c>
      <c r="VA52" s="21">
        <f t="shared" si="3319"/>
        <v>1008000.0000000001</v>
      </c>
      <c r="VB52" s="21">
        <f t="shared" si="3319"/>
        <v>1008000.0000000001</v>
      </c>
      <c r="VC52" s="21">
        <f t="shared" si="3319"/>
        <v>1008000.0000000001</v>
      </c>
      <c r="VD52" s="21">
        <f t="shared" si="3319"/>
        <v>1008000.0000000001</v>
      </c>
      <c r="VE52" s="21">
        <f t="shared" si="3319"/>
        <v>1008000.0000000001</v>
      </c>
      <c r="VF52" s="21">
        <f t="shared" si="3319"/>
        <v>1008000.0000000001</v>
      </c>
      <c r="VG52" s="21">
        <f t="shared" si="3319"/>
        <v>1008000.0000000001</v>
      </c>
      <c r="VH52" s="21">
        <f t="shared" si="3319"/>
        <v>1008000.0000000001</v>
      </c>
      <c r="VI52" s="21">
        <f t="shared" si="3319"/>
        <v>1008000.0000000001</v>
      </c>
      <c r="VJ52" s="21">
        <f t="shared" si="3319"/>
        <v>1008000.0000000001</v>
      </c>
      <c r="VK52" s="21">
        <f t="shared" si="3319"/>
        <v>1008000.0000000001</v>
      </c>
      <c r="VL52" s="21">
        <f t="shared" si="3319"/>
        <v>1008000.0000000001</v>
      </c>
      <c r="VM52" s="21">
        <f t="shared" si="3319"/>
        <v>1008000.0000000001</v>
      </c>
      <c r="VN52" s="21">
        <f t="shared" si="3319"/>
        <v>1008000.0000000001</v>
      </c>
      <c r="VO52" s="21">
        <f t="shared" si="3319"/>
        <v>1008000.0000000001</v>
      </c>
      <c r="VP52" s="21">
        <f t="shared" si="3319"/>
        <v>1008000.0000000001</v>
      </c>
      <c r="VQ52" s="21">
        <f t="shared" si="3319"/>
        <v>1008000.0000000001</v>
      </c>
      <c r="VR52" s="21">
        <f t="shared" si="3319"/>
        <v>1008000.0000000001</v>
      </c>
      <c r="VS52" s="21">
        <f t="shared" si="3319"/>
        <v>1008000.0000000001</v>
      </c>
      <c r="VT52" s="21">
        <f t="shared" si="3319"/>
        <v>1008000.0000000001</v>
      </c>
      <c r="VU52" s="21">
        <f t="shared" si="3319"/>
        <v>1008000.0000000001</v>
      </c>
      <c r="VV52" s="21">
        <f t="shared" ref="VV52:YG52" si="3320">IF(VV$8="",0,SUMIFS(38:38,46:46,VV$8))</f>
        <v>1008000.0000000001</v>
      </c>
      <c r="VW52" s="21">
        <f t="shared" si="3320"/>
        <v>1008000.0000000001</v>
      </c>
      <c r="VX52" s="21">
        <f t="shared" si="3320"/>
        <v>1008000.0000000001</v>
      </c>
      <c r="VY52" s="21">
        <f t="shared" si="3320"/>
        <v>1260000.0000000002</v>
      </c>
      <c r="VZ52" s="21">
        <f t="shared" si="3320"/>
        <v>1260000.0000000002</v>
      </c>
      <c r="WA52" s="21">
        <f t="shared" si="3320"/>
        <v>1260000.0000000002</v>
      </c>
      <c r="WB52" s="21">
        <f t="shared" si="3320"/>
        <v>1260000.0000000002</v>
      </c>
      <c r="WC52" s="21">
        <f t="shared" si="3320"/>
        <v>1260000.0000000002</v>
      </c>
      <c r="WD52" s="21">
        <f t="shared" si="3320"/>
        <v>1260000.0000000002</v>
      </c>
      <c r="WE52" s="21">
        <f t="shared" si="3320"/>
        <v>1260000.0000000002</v>
      </c>
      <c r="WF52" s="21">
        <f t="shared" si="3320"/>
        <v>1260000.0000000002</v>
      </c>
      <c r="WG52" s="21">
        <f t="shared" si="3320"/>
        <v>1260000.0000000002</v>
      </c>
      <c r="WH52" s="21">
        <f t="shared" si="3320"/>
        <v>1260000.0000000002</v>
      </c>
      <c r="WI52" s="21">
        <f t="shared" si="3320"/>
        <v>1260000.0000000002</v>
      </c>
      <c r="WJ52" s="21">
        <f t="shared" si="3320"/>
        <v>1260000.0000000002</v>
      </c>
      <c r="WK52" s="21">
        <f t="shared" si="3320"/>
        <v>1260000.0000000002</v>
      </c>
      <c r="WL52" s="21">
        <f t="shared" si="3320"/>
        <v>1260000.0000000002</v>
      </c>
      <c r="WM52" s="21">
        <f t="shared" si="3320"/>
        <v>1260000.0000000002</v>
      </c>
      <c r="WN52" s="21">
        <f t="shared" si="3320"/>
        <v>1260000.0000000002</v>
      </c>
      <c r="WO52" s="21">
        <f t="shared" si="3320"/>
        <v>1260000.0000000002</v>
      </c>
      <c r="WP52" s="21">
        <f t="shared" si="3320"/>
        <v>1260000.0000000002</v>
      </c>
      <c r="WQ52" s="21">
        <f t="shared" si="3320"/>
        <v>1260000.0000000002</v>
      </c>
      <c r="WR52" s="21">
        <f t="shared" si="3320"/>
        <v>1260000.0000000002</v>
      </c>
      <c r="WS52" s="21">
        <f t="shared" si="3320"/>
        <v>1260000.0000000002</v>
      </c>
      <c r="WT52" s="21">
        <f t="shared" si="3320"/>
        <v>1260000.0000000002</v>
      </c>
      <c r="WU52" s="21">
        <f t="shared" si="3320"/>
        <v>1260000.0000000002</v>
      </c>
      <c r="WV52" s="21">
        <f t="shared" si="3320"/>
        <v>1260000.0000000002</v>
      </c>
      <c r="WW52" s="21">
        <f t="shared" si="3320"/>
        <v>1260000.0000000002</v>
      </c>
      <c r="WX52" s="21">
        <f t="shared" si="3320"/>
        <v>1260000.0000000002</v>
      </c>
      <c r="WY52" s="21">
        <f t="shared" si="3320"/>
        <v>1260000.0000000002</v>
      </c>
      <c r="WZ52" s="21">
        <f t="shared" si="3320"/>
        <v>1260000.0000000002</v>
      </c>
      <c r="XA52" s="21">
        <f t="shared" si="3320"/>
        <v>1260000.0000000002</v>
      </c>
      <c r="XB52" s="21">
        <f t="shared" si="3320"/>
        <v>1260000.0000000002</v>
      </c>
      <c r="XC52" s="21">
        <f t="shared" si="3320"/>
        <v>1260000.0000000002</v>
      </c>
      <c r="XD52" s="21">
        <f t="shared" si="3320"/>
        <v>1260000.0000000002</v>
      </c>
      <c r="XE52" s="21">
        <f t="shared" si="3320"/>
        <v>1260000.0000000002</v>
      </c>
      <c r="XF52" s="21">
        <f t="shared" si="3320"/>
        <v>1260000.0000000002</v>
      </c>
      <c r="XG52" s="21">
        <f t="shared" si="3320"/>
        <v>1260000.0000000002</v>
      </c>
      <c r="XH52" s="21">
        <f t="shared" si="3320"/>
        <v>1260000.0000000002</v>
      </c>
      <c r="XI52" s="21">
        <f t="shared" si="3320"/>
        <v>1260000.0000000002</v>
      </c>
      <c r="XJ52" s="21">
        <f t="shared" si="3320"/>
        <v>1260000.0000000002</v>
      </c>
      <c r="XK52" s="21">
        <f t="shared" si="3320"/>
        <v>1260000.0000000002</v>
      </c>
      <c r="XL52" s="21">
        <f t="shared" si="3320"/>
        <v>1260000.0000000002</v>
      </c>
      <c r="XM52" s="21">
        <f t="shared" si="3320"/>
        <v>1260000.0000000002</v>
      </c>
      <c r="XN52" s="21">
        <f t="shared" si="3320"/>
        <v>1260000.0000000002</v>
      </c>
      <c r="XO52" s="21">
        <f t="shared" si="3320"/>
        <v>1260000.0000000002</v>
      </c>
      <c r="XP52" s="21">
        <f t="shared" si="3320"/>
        <v>1260000.0000000002</v>
      </c>
      <c r="XQ52" s="21">
        <f t="shared" si="3320"/>
        <v>1260000.0000000002</v>
      </c>
      <c r="XR52" s="21">
        <f t="shared" si="3320"/>
        <v>1260000.0000000002</v>
      </c>
      <c r="XS52" s="21">
        <f t="shared" si="3320"/>
        <v>1260000.0000000002</v>
      </c>
      <c r="XT52" s="21">
        <f t="shared" si="3320"/>
        <v>1260000.0000000002</v>
      </c>
      <c r="XU52" s="21">
        <f t="shared" si="3320"/>
        <v>1260000.0000000002</v>
      </c>
      <c r="XV52" s="21">
        <f t="shared" si="3320"/>
        <v>1260000.0000000002</v>
      </c>
      <c r="XW52" s="21">
        <f t="shared" si="3320"/>
        <v>1260000.0000000002</v>
      </c>
      <c r="XX52" s="21">
        <f t="shared" si="3320"/>
        <v>1260000.0000000002</v>
      </c>
      <c r="XY52" s="21">
        <f t="shared" si="3320"/>
        <v>1260000.0000000002</v>
      </c>
      <c r="XZ52" s="21">
        <f t="shared" si="3320"/>
        <v>1260000.0000000002</v>
      </c>
      <c r="YA52" s="21">
        <f t="shared" si="3320"/>
        <v>1260000.0000000002</v>
      </c>
      <c r="YB52" s="21">
        <f t="shared" si="3320"/>
        <v>1260000.0000000002</v>
      </c>
      <c r="YC52" s="21">
        <f t="shared" si="3320"/>
        <v>1260000.0000000002</v>
      </c>
      <c r="YD52" s="21">
        <f t="shared" si="3320"/>
        <v>1260000.0000000002</v>
      </c>
      <c r="YE52" s="21">
        <f t="shared" si="3320"/>
        <v>1260000.0000000002</v>
      </c>
      <c r="YF52" s="21">
        <f t="shared" si="3320"/>
        <v>945000.00000000012</v>
      </c>
      <c r="YG52" s="21">
        <f t="shared" si="3320"/>
        <v>945000.00000000012</v>
      </c>
      <c r="YH52" s="21">
        <f t="shared" ref="YH52:AAS52" si="3321">IF(YH$8="",0,SUMIFS(38:38,46:46,YH$8))</f>
        <v>945000.00000000012</v>
      </c>
      <c r="YI52" s="21">
        <f t="shared" si="3321"/>
        <v>945000.00000000012</v>
      </c>
      <c r="YJ52" s="21">
        <f t="shared" si="3321"/>
        <v>945000.00000000012</v>
      </c>
      <c r="YK52" s="21">
        <f t="shared" si="3321"/>
        <v>945000.00000000012</v>
      </c>
      <c r="YL52" s="21">
        <f t="shared" si="3321"/>
        <v>945000.00000000012</v>
      </c>
      <c r="YM52" s="21">
        <f t="shared" si="3321"/>
        <v>945000.00000000012</v>
      </c>
      <c r="YN52" s="21">
        <f t="shared" si="3321"/>
        <v>945000.00000000012</v>
      </c>
      <c r="YO52" s="21">
        <f t="shared" si="3321"/>
        <v>945000.00000000012</v>
      </c>
      <c r="YP52" s="21">
        <f t="shared" si="3321"/>
        <v>945000.00000000012</v>
      </c>
      <c r="YQ52" s="21">
        <f t="shared" si="3321"/>
        <v>945000.00000000012</v>
      </c>
      <c r="YR52" s="21">
        <f t="shared" si="3321"/>
        <v>945000.00000000012</v>
      </c>
      <c r="YS52" s="21">
        <f t="shared" si="3321"/>
        <v>945000.00000000012</v>
      </c>
      <c r="YT52" s="21">
        <f t="shared" si="3321"/>
        <v>945000.00000000012</v>
      </c>
      <c r="YU52" s="21">
        <f t="shared" si="3321"/>
        <v>945000.00000000012</v>
      </c>
      <c r="YV52" s="21">
        <f t="shared" si="3321"/>
        <v>945000.00000000012</v>
      </c>
      <c r="YW52" s="21">
        <f t="shared" si="3321"/>
        <v>945000.00000000012</v>
      </c>
      <c r="YX52" s="21">
        <f t="shared" si="3321"/>
        <v>945000.00000000012</v>
      </c>
      <c r="YY52" s="21">
        <f t="shared" si="3321"/>
        <v>945000.00000000012</v>
      </c>
      <c r="YZ52" s="21">
        <f t="shared" si="3321"/>
        <v>945000.00000000012</v>
      </c>
      <c r="ZA52" s="21">
        <f t="shared" si="3321"/>
        <v>945000.00000000012</v>
      </c>
      <c r="ZB52" s="21">
        <f t="shared" si="3321"/>
        <v>945000.00000000012</v>
      </c>
      <c r="ZC52" s="21">
        <f t="shared" si="3321"/>
        <v>945000.00000000012</v>
      </c>
      <c r="ZD52" s="21">
        <f t="shared" si="3321"/>
        <v>945000.00000000012</v>
      </c>
      <c r="ZE52" s="21">
        <f t="shared" si="3321"/>
        <v>945000.00000000012</v>
      </c>
      <c r="ZF52" s="21">
        <f t="shared" si="3321"/>
        <v>945000.00000000012</v>
      </c>
      <c r="ZG52" s="21">
        <f t="shared" si="3321"/>
        <v>945000.00000000012</v>
      </c>
      <c r="ZH52" s="21">
        <f t="shared" si="3321"/>
        <v>945000.00000000012</v>
      </c>
      <c r="ZI52" s="21">
        <f t="shared" si="3321"/>
        <v>945000.00000000012</v>
      </c>
      <c r="ZJ52" s="21">
        <f t="shared" si="3321"/>
        <v>945000.00000000012</v>
      </c>
      <c r="ZK52" s="21">
        <f t="shared" si="3321"/>
        <v>945000.00000000012</v>
      </c>
      <c r="ZL52" s="21">
        <f t="shared" si="3321"/>
        <v>945000.00000000012</v>
      </c>
      <c r="ZM52" s="21">
        <f t="shared" si="3321"/>
        <v>945000.00000000012</v>
      </c>
      <c r="ZN52" s="21">
        <f t="shared" si="3321"/>
        <v>945000.00000000012</v>
      </c>
      <c r="ZO52" s="21">
        <f t="shared" si="3321"/>
        <v>945000.00000000012</v>
      </c>
      <c r="ZP52" s="21">
        <f t="shared" si="3321"/>
        <v>945000.00000000012</v>
      </c>
      <c r="ZQ52" s="21">
        <f t="shared" si="3321"/>
        <v>945000.00000000012</v>
      </c>
      <c r="ZR52" s="21">
        <f t="shared" si="3321"/>
        <v>945000.00000000012</v>
      </c>
      <c r="ZS52" s="21">
        <f t="shared" si="3321"/>
        <v>945000.00000000012</v>
      </c>
      <c r="ZT52" s="21">
        <f t="shared" si="3321"/>
        <v>945000.00000000012</v>
      </c>
      <c r="ZU52" s="21">
        <f t="shared" si="3321"/>
        <v>945000.00000000012</v>
      </c>
      <c r="ZV52" s="21">
        <f t="shared" si="3321"/>
        <v>945000.00000000012</v>
      </c>
      <c r="ZW52" s="21">
        <f t="shared" si="3321"/>
        <v>945000.00000000012</v>
      </c>
      <c r="ZX52" s="21">
        <f t="shared" si="3321"/>
        <v>945000.00000000012</v>
      </c>
      <c r="ZY52" s="21">
        <f t="shared" si="3321"/>
        <v>945000.00000000012</v>
      </c>
      <c r="ZZ52" s="21">
        <f t="shared" si="3321"/>
        <v>945000.00000000012</v>
      </c>
      <c r="AAA52" s="21">
        <f t="shared" si="3321"/>
        <v>945000.00000000012</v>
      </c>
      <c r="AAB52" s="21">
        <f t="shared" si="3321"/>
        <v>945000.00000000012</v>
      </c>
      <c r="AAC52" s="21">
        <f t="shared" si="3321"/>
        <v>945000.00000000012</v>
      </c>
      <c r="AAD52" s="21">
        <f t="shared" si="3321"/>
        <v>945000.00000000012</v>
      </c>
      <c r="AAE52" s="21">
        <f t="shared" si="3321"/>
        <v>945000.00000000012</v>
      </c>
      <c r="AAF52" s="21">
        <f t="shared" si="3321"/>
        <v>945000.00000000012</v>
      </c>
      <c r="AAG52" s="21">
        <f t="shared" si="3321"/>
        <v>945000.00000000012</v>
      </c>
      <c r="AAH52" s="21">
        <f t="shared" si="3321"/>
        <v>945000.00000000012</v>
      </c>
      <c r="AAI52" s="21">
        <f t="shared" si="3321"/>
        <v>945000.00000000012</v>
      </c>
      <c r="AAJ52" s="21">
        <f t="shared" si="3321"/>
        <v>945000.00000000012</v>
      </c>
      <c r="AAK52" s="21">
        <f t="shared" si="3321"/>
        <v>945000.00000000012</v>
      </c>
      <c r="AAL52" s="21">
        <f t="shared" si="3321"/>
        <v>945000.00000000012</v>
      </c>
      <c r="AAM52" s="21">
        <f t="shared" si="3321"/>
        <v>945000.00000000012</v>
      </c>
      <c r="AAN52" s="21">
        <f t="shared" si="3321"/>
        <v>945000.00000000012</v>
      </c>
      <c r="AAO52" s="21">
        <f t="shared" si="3321"/>
        <v>1344000.0000000002</v>
      </c>
      <c r="AAP52" s="21">
        <f t="shared" si="3321"/>
        <v>1344000.0000000002</v>
      </c>
      <c r="AAQ52" s="21">
        <f t="shared" si="3321"/>
        <v>1344000.0000000002</v>
      </c>
      <c r="AAR52" s="21">
        <f t="shared" si="3321"/>
        <v>1344000.0000000002</v>
      </c>
      <c r="AAS52" s="21">
        <f t="shared" si="3321"/>
        <v>1344000.0000000002</v>
      </c>
      <c r="AAT52" s="21">
        <f t="shared" ref="AAT52:ADE52" si="3322">IF(AAT$8="",0,SUMIFS(38:38,46:46,AAT$8))</f>
        <v>1344000.0000000002</v>
      </c>
      <c r="AAU52" s="21">
        <f t="shared" si="3322"/>
        <v>1344000.0000000002</v>
      </c>
      <c r="AAV52" s="21">
        <f t="shared" si="3322"/>
        <v>1344000.0000000002</v>
      </c>
      <c r="AAW52" s="21">
        <f t="shared" si="3322"/>
        <v>1344000.0000000002</v>
      </c>
      <c r="AAX52" s="21">
        <f t="shared" si="3322"/>
        <v>1344000.0000000002</v>
      </c>
      <c r="AAY52" s="21">
        <f t="shared" si="3322"/>
        <v>1344000.0000000002</v>
      </c>
      <c r="AAZ52" s="21">
        <f t="shared" si="3322"/>
        <v>1344000.0000000002</v>
      </c>
      <c r="ABA52" s="21">
        <f t="shared" si="3322"/>
        <v>1344000.0000000002</v>
      </c>
      <c r="ABB52" s="21">
        <f t="shared" si="3322"/>
        <v>1344000.0000000002</v>
      </c>
      <c r="ABC52" s="21">
        <f t="shared" si="3322"/>
        <v>1344000.0000000002</v>
      </c>
      <c r="ABD52" s="21">
        <f t="shared" si="3322"/>
        <v>1344000.0000000002</v>
      </c>
      <c r="ABE52" s="21">
        <f t="shared" si="3322"/>
        <v>1344000.0000000002</v>
      </c>
      <c r="ABF52" s="21">
        <f t="shared" si="3322"/>
        <v>1344000.0000000002</v>
      </c>
      <c r="ABG52" s="21">
        <f t="shared" si="3322"/>
        <v>1344000.0000000002</v>
      </c>
      <c r="ABH52" s="21">
        <f t="shared" si="3322"/>
        <v>1344000.0000000002</v>
      </c>
      <c r="ABI52" s="21">
        <f t="shared" si="3322"/>
        <v>1344000.0000000002</v>
      </c>
      <c r="ABJ52" s="21">
        <f t="shared" si="3322"/>
        <v>1344000.0000000002</v>
      </c>
      <c r="ABK52" s="21">
        <f t="shared" si="3322"/>
        <v>1344000.0000000002</v>
      </c>
      <c r="ABL52" s="21">
        <f t="shared" si="3322"/>
        <v>1344000.0000000002</v>
      </c>
      <c r="ABM52" s="21">
        <f t="shared" si="3322"/>
        <v>1344000.0000000002</v>
      </c>
      <c r="ABN52" s="21">
        <f t="shared" si="3322"/>
        <v>1344000.0000000002</v>
      </c>
      <c r="ABO52" s="21">
        <f t="shared" si="3322"/>
        <v>1344000.0000000002</v>
      </c>
      <c r="ABP52" s="21">
        <f t="shared" si="3322"/>
        <v>1344000.0000000002</v>
      </c>
      <c r="ABQ52" s="21">
        <f t="shared" si="3322"/>
        <v>1344000.0000000002</v>
      </c>
      <c r="ABR52" s="21">
        <f t="shared" si="3322"/>
        <v>1344000.0000000002</v>
      </c>
      <c r="ABS52" s="21">
        <f t="shared" si="3322"/>
        <v>1344000.0000000002</v>
      </c>
      <c r="ABT52" s="21">
        <f t="shared" si="3322"/>
        <v>1344000.0000000002</v>
      </c>
      <c r="ABU52" s="21">
        <f t="shared" si="3322"/>
        <v>1344000.0000000002</v>
      </c>
      <c r="ABV52" s="21">
        <f t="shared" si="3322"/>
        <v>1344000.0000000002</v>
      </c>
      <c r="ABW52" s="21">
        <f t="shared" si="3322"/>
        <v>1344000.0000000002</v>
      </c>
      <c r="ABX52" s="21">
        <f t="shared" si="3322"/>
        <v>1344000.0000000002</v>
      </c>
      <c r="ABY52" s="21">
        <f t="shared" si="3322"/>
        <v>1344000.0000000002</v>
      </c>
      <c r="ABZ52" s="21">
        <f t="shared" si="3322"/>
        <v>1344000.0000000002</v>
      </c>
      <c r="ACA52" s="21">
        <f t="shared" si="3322"/>
        <v>1344000.0000000002</v>
      </c>
      <c r="ACB52" s="21">
        <f t="shared" si="3322"/>
        <v>1344000.0000000002</v>
      </c>
      <c r="ACC52" s="21">
        <f t="shared" si="3322"/>
        <v>1344000.0000000002</v>
      </c>
      <c r="ACD52" s="21">
        <f t="shared" si="3322"/>
        <v>1344000.0000000002</v>
      </c>
      <c r="ACE52" s="21">
        <f t="shared" si="3322"/>
        <v>1344000.0000000002</v>
      </c>
      <c r="ACF52" s="21">
        <f t="shared" si="3322"/>
        <v>1344000.0000000002</v>
      </c>
      <c r="ACG52" s="21">
        <f t="shared" si="3322"/>
        <v>1344000.0000000002</v>
      </c>
      <c r="ACH52" s="21">
        <f t="shared" si="3322"/>
        <v>1344000.0000000002</v>
      </c>
      <c r="ACI52" s="21">
        <f t="shared" si="3322"/>
        <v>1344000.0000000002</v>
      </c>
      <c r="ACJ52" s="21">
        <f t="shared" si="3322"/>
        <v>1344000.0000000002</v>
      </c>
      <c r="ACK52" s="21">
        <f t="shared" si="3322"/>
        <v>1344000.0000000002</v>
      </c>
      <c r="ACL52" s="21">
        <f t="shared" si="3322"/>
        <v>1344000.0000000002</v>
      </c>
      <c r="ACM52" s="21">
        <f t="shared" si="3322"/>
        <v>1344000.0000000002</v>
      </c>
      <c r="ACN52" s="21">
        <f t="shared" si="3322"/>
        <v>1344000.0000000002</v>
      </c>
      <c r="ACO52" s="21">
        <f t="shared" si="3322"/>
        <v>1344000.0000000002</v>
      </c>
      <c r="ACP52" s="21">
        <f t="shared" si="3322"/>
        <v>1344000.0000000002</v>
      </c>
      <c r="ACQ52" s="21">
        <f t="shared" si="3322"/>
        <v>1344000.0000000002</v>
      </c>
      <c r="ACR52" s="21">
        <f t="shared" si="3322"/>
        <v>1344000.0000000002</v>
      </c>
      <c r="ACS52" s="21">
        <f t="shared" si="3322"/>
        <v>1344000.0000000002</v>
      </c>
      <c r="ACT52" s="21">
        <f t="shared" si="3322"/>
        <v>1344000.0000000002</v>
      </c>
      <c r="ACU52" s="21">
        <f t="shared" si="3322"/>
        <v>1344000.0000000002</v>
      </c>
      <c r="ACV52" s="21">
        <f t="shared" si="3322"/>
        <v>1344000.0000000002</v>
      </c>
      <c r="ACW52" s="21">
        <f t="shared" si="3322"/>
        <v>1344000.0000000002</v>
      </c>
      <c r="ACX52" s="21">
        <f t="shared" si="3322"/>
        <v>1428000.0000000002</v>
      </c>
      <c r="ACY52" s="21">
        <f t="shared" si="3322"/>
        <v>1428000.0000000002</v>
      </c>
      <c r="ACZ52" s="21">
        <f t="shared" si="3322"/>
        <v>1428000.0000000002</v>
      </c>
      <c r="ADA52" s="21">
        <f t="shared" si="3322"/>
        <v>1428000.0000000002</v>
      </c>
      <c r="ADB52" s="21">
        <f t="shared" si="3322"/>
        <v>1428000.0000000002</v>
      </c>
      <c r="ADC52" s="21">
        <f t="shared" si="3322"/>
        <v>1428000.0000000002</v>
      </c>
      <c r="ADD52" s="21">
        <f t="shared" si="3322"/>
        <v>1428000.0000000002</v>
      </c>
      <c r="ADE52" s="21">
        <f t="shared" si="3322"/>
        <v>1428000.0000000002</v>
      </c>
      <c r="ADF52" s="21">
        <f t="shared" ref="ADF52:AFG52" si="3323">IF(ADF$8="",0,SUMIFS(38:38,46:46,ADF$8))</f>
        <v>1428000.0000000002</v>
      </c>
      <c r="ADG52" s="21">
        <f t="shared" si="3323"/>
        <v>1428000.0000000002</v>
      </c>
      <c r="ADH52" s="21">
        <f t="shared" si="3323"/>
        <v>1428000.0000000002</v>
      </c>
      <c r="ADI52" s="21">
        <f t="shared" si="3323"/>
        <v>1428000.0000000002</v>
      </c>
      <c r="ADJ52" s="21">
        <f t="shared" si="3323"/>
        <v>1428000.0000000002</v>
      </c>
      <c r="ADK52" s="21">
        <f t="shared" si="3323"/>
        <v>1428000.0000000002</v>
      </c>
      <c r="ADL52" s="21">
        <f t="shared" si="3323"/>
        <v>1428000.0000000002</v>
      </c>
      <c r="ADM52" s="21">
        <f t="shared" si="3323"/>
        <v>1428000.0000000002</v>
      </c>
      <c r="ADN52" s="21">
        <f t="shared" si="3323"/>
        <v>1428000.0000000002</v>
      </c>
      <c r="ADO52" s="21">
        <f t="shared" si="3323"/>
        <v>1428000.0000000002</v>
      </c>
      <c r="ADP52" s="21">
        <f t="shared" si="3323"/>
        <v>1428000.0000000002</v>
      </c>
      <c r="ADQ52" s="21">
        <f t="shared" si="3323"/>
        <v>1428000.0000000002</v>
      </c>
      <c r="ADR52" s="21">
        <f t="shared" si="3323"/>
        <v>1428000.0000000002</v>
      </c>
      <c r="ADS52" s="21">
        <f t="shared" si="3323"/>
        <v>1428000.0000000002</v>
      </c>
      <c r="ADT52" s="21">
        <f t="shared" si="3323"/>
        <v>1428000.0000000002</v>
      </c>
      <c r="ADU52" s="21">
        <f t="shared" si="3323"/>
        <v>1428000.0000000002</v>
      </c>
      <c r="ADV52" s="21">
        <f t="shared" si="3323"/>
        <v>1428000.0000000002</v>
      </c>
      <c r="ADW52" s="21">
        <f t="shared" si="3323"/>
        <v>1428000.0000000002</v>
      </c>
      <c r="ADX52" s="21">
        <f t="shared" si="3323"/>
        <v>1428000.0000000002</v>
      </c>
      <c r="ADY52" s="21">
        <f t="shared" si="3323"/>
        <v>1428000.0000000002</v>
      </c>
      <c r="ADZ52" s="21">
        <f t="shared" si="3323"/>
        <v>1428000.0000000002</v>
      </c>
      <c r="AEA52" s="21">
        <f t="shared" si="3323"/>
        <v>1428000.0000000002</v>
      </c>
      <c r="AEB52" s="21">
        <f t="shared" si="3323"/>
        <v>1428000.0000000002</v>
      </c>
      <c r="AEC52" s="21">
        <f t="shared" si="3323"/>
        <v>1428000.0000000002</v>
      </c>
      <c r="AED52" s="21">
        <f t="shared" si="3323"/>
        <v>1428000.0000000002</v>
      </c>
      <c r="AEE52" s="21">
        <f t="shared" si="3323"/>
        <v>1428000.0000000002</v>
      </c>
      <c r="AEF52" s="21">
        <f t="shared" si="3323"/>
        <v>1428000.0000000002</v>
      </c>
      <c r="AEG52" s="21">
        <f t="shared" si="3323"/>
        <v>1428000.0000000002</v>
      </c>
      <c r="AEH52" s="21">
        <f t="shared" si="3323"/>
        <v>1428000.0000000002</v>
      </c>
      <c r="AEI52" s="21">
        <f t="shared" si="3323"/>
        <v>1428000.0000000002</v>
      </c>
      <c r="AEJ52" s="21">
        <f t="shared" si="3323"/>
        <v>1428000.0000000002</v>
      </c>
      <c r="AEK52" s="21">
        <f t="shared" si="3323"/>
        <v>1428000.0000000002</v>
      </c>
      <c r="AEL52" s="21">
        <f t="shared" si="3323"/>
        <v>1428000.0000000002</v>
      </c>
      <c r="AEM52" s="21">
        <f t="shared" si="3323"/>
        <v>1428000.0000000002</v>
      </c>
      <c r="AEN52" s="21">
        <f t="shared" si="3323"/>
        <v>1428000.0000000002</v>
      </c>
      <c r="AEO52" s="21">
        <f t="shared" si="3323"/>
        <v>1428000.0000000002</v>
      </c>
      <c r="AEP52" s="21">
        <f t="shared" si="3323"/>
        <v>1428000.0000000002</v>
      </c>
      <c r="AEQ52" s="21">
        <f t="shared" si="3323"/>
        <v>1428000.0000000002</v>
      </c>
      <c r="AER52" s="21">
        <f t="shared" si="3323"/>
        <v>1428000.0000000002</v>
      </c>
      <c r="AES52" s="21">
        <f t="shared" si="3323"/>
        <v>1428000.0000000002</v>
      </c>
      <c r="AET52" s="21">
        <f t="shared" si="3323"/>
        <v>1428000.0000000002</v>
      </c>
      <c r="AEU52" s="21">
        <f t="shared" si="3323"/>
        <v>1428000.0000000002</v>
      </c>
      <c r="AEV52" s="21">
        <f t="shared" si="3323"/>
        <v>1428000.0000000002</v>
      </c>
      <c r="AEW52" s="21">
        <f t="shared" si="3323"/>
        <v>1428000.0000000002</v>
      </c>
      <c r="AEX52" s="21">
        <f t="shared" si="3323"/>
        <v>1428000.0000000002</v>
      </c>
      <c r="AEY52" s="21">
        <f t="shared" si="3323"/>
        <v>1428000.0000000002</v>
      </c>
      <c r="AEZ52" s="21">
        <f t="shared" si="3323"/>
        <v>1428000.0000000002</v>
      </c>
      <c r="AFA52" s="21">
        <f t="shared" si="3323"/>
        <v>1428000.0000000002</v>
      </c>
      <c r="AFB52" s="21">
        <f t="shared" si="3323"/>
        <v>1428000.0000000002</v>
      </c>
      <c r="AFC52" s="21">
        <f t="shared" si="3323"/>
        <v>1428000.0000000002</v>
      </c>
      <c r="AFD52" s="21">
        <f t="shared" si="3323"/>
        <v>1428000.0000000002</v>
      </c>
      <c r="AFE52" s="21">
        <f t="shared" si="3323"/>
        <v>1428000.0000000002</v>
      </c>
      <c r="AFF52" s="21">
        <f t="shared" si="3323"/>
        <v>1428000.0000000002</v>
      </c>
      <c r="AFG52" s="21">
        <f t="shared" si="3323"/>
        <v>1428000.0000000002</v>
      </c>
    </row>
    <row r="53" spans="1:839" s="42" customFormat="1" x14ac:dyDescent="0.25">
      <c r="A53" s="21"/>
      <c r="B53" s="21"/>
      <c r="C53" s="21"/>
      <c r="D53" s="49"/>
      <c r="E53" s="21" t="str">
        <f>структура!$G$33</f>
        <v>сбор осн. долга по займам в срок</v>
      </c>
      <c r="F53" s="21"/>
      <c r="G53" s="21" t="str">
        <f>структура!$J$11</f>
        <v>экспресс заем</v>
      </c>
      <c r="H53" s="21"/>
      <c r="I53" s="21" t="str">
        <f>IF($E53="","",INDEX(структура!$H$10:$H$153,SUMIFS(структура!$C$10:$C$153,структура!$G$10:$G$153,$E53)))</f>
        <v>руб</v>
      </c>
      <c r="J53" s="21"/>
      <c r="K53" s="41"/>
      <c r="L53" s="21"/>
      <c r="M53" s="21"/>
      <c r="N53" s="21"/>
      <c r="O53" s="21"/>
      <c r="P53" s="21"/>
      <c r="Q53" s="41"/>
      <c r="R53" s="21">
        <f t="shared" ref="R53:CC53" si="3324">IF(R$8="",0,SUMIFS(39:39,47:47,R$8))</f>
        <v>0</v>
      </c>
      <c r="S53" s="21">
        <f t="shared" si="3324"/>
        <v>0</v>
      </c>
      <c r="T53" s="21">
        <f t="shared" si="3324"/>
        <v>0</v>
      </c>
      <c r="U53" s="21">
        <f t="shared" si="3324"/>
        <v>0</v>
      </c>
      <c r="V53" s="21">
        <f t="shared" si="3324"/>
        <v>0</v>
      </c>
      <c r="W53" s="21">
        <f t="shared" si="3324"/>
        <v>0</v>
      </c>
      <c r="X53" s="21">
        <f t="shared" si="3324"/>
        <v>0</v>
      </c>
      <c r="Y53" s="21">
        <f t="shared" si="3324"/>
        <v>0</v>
      </c>
      <c r="Z53" s="21">
        <f t="shared" si="3324"/>
        <v>0</v>
      </c>
      <c r="AA53" s="21">
        <f t="shared" si="3324"/>
        <v>0</v>
      </c>
      <c r="AB53" s="21">
        <f t="shared" si="3324"/>
        <v>72000</v>
      </c>
      <c r="AC53" s="21">
        <f t="shared" si="3324"/>
        <v>72000</v>
      </c>
      <c r="AD53" s="21">
        <f t="shared" si="3324"/>
        <v>72000</v>
      </c>
      <c r="AE53" s="21">
        <f t="shared" si="3324"/>
        <v>72000</v>
      </c>
      <c r="AF53" s="21">
        <f t="shared" si="3324"/>
        <v>72000</v>
      </c>
      <c r="AG53" s="21">
        <f t="shared" si="3324"/>
        <v>72000</v>
      </c>
      <c r="AH53" s="21">
        <f t="shared" si="3324"/>
        <v>72000</v>
      </c>
      <c r="AI53" s="21">
        <f t="shared" si="3324"/>
        <v>72000</v>
      </c>
      <c r="AJ53" s="21">
        <f t="shared" si="3324"/>
        <v>72000</v>
      </c>
      <c r="AK53" s="21">
        <f t="shared" si="3324"/>
        <v>72000</v>
      </c>
      <c r="AL53" s="21">
        <f t="shared" si="3324"/>
        <v>72000</v>
      </c>
      <c r="AM53" s="21">
        <f t="shared" si="3324"/>
        <v>72000</v>
      </c>
      <c r="AN53" s="21">
        <f t="shared" si="3324"/>
        <v>72000</v>
      </c>
      <c r="AO53" s="21">
        <f t="shared" si="3324"/>
        <v>72000</v>
      </c>
      <c r="AP53" s="21">
        <f t="shared" si="3324"/>
        <v>72000</v>
      </c>
      <c r="AQ53" s="21">
        <f t="shared" si="3324"/>
        <v>72000</v>
      </c>
      <c r="AR53" s="21">
        <f t="shared" si="3324"/>
        <v>72000</v>
      </c>
      <c r="AS53" s="21">
        <f t="shared" si="3324"/>
        <v>72000</v>
      </c>
      <c r="AT53" s="21">
        <f t="shared" si="3324"/>
        <v>72000</v>
      </c>
      <c r="AU53" s="21">
        <f t="shared" si="3324"/>
        <v>72000</v>
      </c>
      <c r="AV53" s="21">
        <f t="shared" si="3324"/>
        <v>72000</v>
      </c>
      <c r="AW53" s="21">
        <f t="shared" si="3324"/>
        <v>72000</v>
      </c>
      <c r="AX53" s="21">
        <f t="shared" si="3324"/>
        <v>72000</v>
      </c>
      <c r="AY53" s="21">
        <f t="shared" si="3324"/>
        <v>72000</v>
      </c>
      <c r="AZ53" s="21">
        <f t="shared" si="3324"/>
        <v>72000</v>
      </c>
      <c r="BA53" s="21">
        <f t="shared" si="3324"/>
        <v>72000</v>
      </c>
      <c r="BB53" s="21">
        <f t="shared" si="3324"/>
        <v>72000</v>
      </c>
      <c r="BC53" s="21">
        <f t="shared" si="3324"/>
        <v>72000</v>
      </c>
      <c r="BD53" s="21">
        <f t="shared" si="3324"/>
        <v>72000</v>
      </c>
      <c r="BE53" s="21">
        <f t="shared" si="3324"/>
        <v>72000</v>
      </c>
      <c r="BF53" s="21">
        <f t="shared" si="3324"/>
        <v>72000</v>
      </c>
      <c r="BG53" s="21">
        <f t="shared" si="3324"/>
        <v>64000.000000000007</v>
      </c>
      <c r="BH53" s="21">
        <f t="shared" si="3324"/>
        <v>64000.000000000007</v>
      </c>
      <c r="BI53" s="21">
        <f t="shared" si="3324"/>
        <v>64000.000000000007</v>
      </c>
      <c r="BJ53" s="21">
        <f t="shared" si="3324"/>
        <v>64000.000000000007</v>
      </c>
      <c r="BK53" s="21">
        <f t="shared" si="3324"/>
        <v>64000.000000000007</v>
      </c>
      <c r="BL53" s="21">
        <f t="shared" si="3324"/>
        <v>64000.000000000007</v>
      </c>
      <c r="BM53" s="21">
        <f t="shared" si="3324"/>
        <v>64000.000000000007</v>
      </c>
      <c r="BN53" s="21">
        <f t="shared" si="3324"/>
        <v>64000.000000000007</v>
      </c>
      <c r="BO53" s="21">
        <f t="shared" si="3324"/>
        <v>64000.000000000007</v>
      </c>
      <c r="BP53" s="21">
        <f t="shared" si="3324"/>
        <v>64000.000000000007</v>
      </c>
      <c r="BQ53" s="21">
        <f t="shared" si="3324"/>
        <v>64000.000000000007</v>
      </c>
      <c r="BR53" s="21">
        <f t="shared" si="3324"/>
        <v>64000.000000000007</v>
      </c>
      <c r="BS53" s="21">
        <f t="shared" si="3324"/>
        <v>64000.000000000007</v>
      </c>
      <c r="BT53" s="21">
        <f t="shared" si="3324"/>
        <v>64000.000000000007</v>
      </c>
      <c r="BU53" s="21">
        <f t="shared" si="3324"/>
        <v>64000.000000000007</v>
      </c>
      <c r="BV53" s="21">
        <f t="shared" si="3324"/>
        <v>64000.000000000007</v>
      </c>
      <c r="BW53" s="21">
        <f t="shared" si="3324"/>
        <v>64000.000000000007</v>
      </c>
      <c r="BX53" s="21">
        <f t="shared" si="3324"/>
        <v>64000.000000000007</v>
      </c>
      <c r="BY53" s="21">
        <f t="shared" si="3324"/>
        <v>64000.000000000007</v>
      </c>
      <c r="BZ53" s="21">
        <f t="shared" si="3324"/>
        <v>64000.000000000007</v>
      </c>
      <c r="CA53" s="21">
        <f t="shared" si="3324"/>
        <v>64000.000000000007</v>
      </c>
      <c r="CB53" s="21">
        <f t="shared" si="3324"/>
        <v>64000.000000000007</v>
      </c>
      <c r="CC53" s="21">
        <f t="shared" si="3324"/>
        <v>64000.000000000007</v>
      </c>
      <c r="CD53" s="21">
        <f t="shared" ref="CD53:EO53" si="3325">IF(CD$8="",0,SUMIFS(39:39,47:47,CD$8))</f>
        <v>64000.000000000007</v>
      </c>
      <c r="CE53" s="21">
        <f t="shared" si="3325"/>
        <v>64000.000000000007</v>
      </c>
      <c r="CF53" s="21">
        <f t="shared" si="3325"/>
        <v>64000.000000000007</v>
      </c>
      <c r="CG53" s="21">
        <f t="shared" si="3325"/>
        <v>64000.000000000007</v>
      </c>
      <c r="CH53" s="21">
        <f t="shared" si="3325"/>
        <v>64000.000000000007</v>
      </c>
      <c r="CI53" s="21">
        <f t="shared" si="3325"/>
        <v>64000.000000000007</v>
      </c>
      <c r="CJ53" s="21">
        <f t="shared" si="3325"/>
        <v>64000.000000000007</v>
      </c>
      <c r="CK53" s="21">
        <f t="shared" si="3325"/>
        <v>64000.000000000007</v>
      </c>
      <c r="CL53" s="21">
        <f t="shared" si="3325"/>
        <v>139999.99999999997</v>
      </c>
      <c r="CM53" s="21">
        <f t="shared" si="3325"/>
        <v>139999.99999999997</v>
      </c>
      <c r="CN53" s="21">
        <f t="shared" si="3325"/>
        <v>139999.99999999997</v>
      </c>
      <c r="CO53" s="21">
        <f t="shared" si="3325"/>
        <v>139999.99999999997</v>
      </c>
      <c r="CP53" s="21">
        <f t="shared" si="3325"/>
        <v>139999.99999999997</v>
      </c>
      <c r="CQ53" s="21">
        <f t="shared" si="3325"/>
        <v>139999.99999999997</v>
      </c>
      <c r="CR53" s="21">
        <f t="shared" si="3325"/>
        <v>139999.99999999997</v>
      </c>
      <c r="CS53" s="21">
        <f t="shared" si="3325"/>
        <v>139999.99999999997</v>
      </c>
      <c r="CT53" s="21">
        <f t="shared" si="3325"/>
        <v>139999.99999999997</v>
      </c>
      <c r="CU53" s="21">
        <f t="shared" si="3325"/>
        <v>139999.99999999997</v>
      </c>
      <c r="CV53" s="21">
        <f t="shared" si="3325"/>
        <v>139999.99999999997</v>
      </c>
      <c r="CW53" s="21">
        <f t="shared" si="3325"/>
        <v>139999.99999999997</v>
      </c>
      <c r="CX53" s="21">
        <f t="shared" si="3325"/>
        <v>139999.99999999997</v>
      </c>
      <c r="CY53" s="21">
        <f t="shared" si="3325"/>
        <v>139999.99999999997</v>
      </c>
      <c r="CZ53" s="21">
        <f t="shared" si="3325"/>
        <v>139999.99999999997</v>
      </c>
      <c r="DA53" s="21">
        <f t="shared" si="3325"/>
        <v>139999.99999999997</v>
      </c>
      <c r="DB53" s="21">
        <f t="shared" si="3325"/>
        <v>139999.99999999997</v>
      </c>
      <c r="DC53" s="21">
        <f t="shared" si="3325"/>
        <v>139999.99999999997</v>
      </c>
      <c r="DD53" s="21">
        <f t="shared" si="3325"/>
        <v>139999.99999999997</v>
      </c>
      <c r="DE53" s="21">
        <f t="shared" si="3325"/>
        <v>139999.99999999997</v>
      </c>
      <c r="DF53" s="21">
        <f t="shared" si="3325"/>
        <v>139999.99999999997</v>
      </c>
      <c r="DG53" s="21">
        <f t="shared" si="3325"/>
        <v>139999.99999999997</v>
      </c>
      <c r="DH53" s="21">
        <f t="shared" si="3325"/>
        <v>139999.99999999997</v>
      </c>
      <c r="DI53" s="21">
        <f t="shared" si="3325"/>
        <v>139999.99999999997</v>
      </c>
      <c r="DJ53" s="21">
        <f t="shared" si="3325"/>
        <v>139999.99999999997</v>
      </c>
      <c r="DK53" s="21">
        <f t="shared" si="3325"/>
        <v>139999.99999999997</v>
      </c>
      <c r="DL53" s="21">
        <f t="shared" si="3325"/>
        <v>139999.99999999997</v>
      </c>
      <c r="DM53" s="21">
        <f t="shared" si="3325"/>
        <v>139999.99999999997</v>
      </c>
      <c r="DN53" s="21">
        <f t="shared" si="3325"/>
        <v>139999.99999999997</v>
      </c>
      <c r="DO53" s="21">
        <f t="shared" si="3325"/>
        <v>139999.99999999997</v>
      </c>
      <c r="DP53" s="21">
        <f t="shared" si="3325"/>
        <v>0</v>
      </c>
      <c r="DQ53" s="21">
        <f t="shared" si="3325"/>
        <v>0</v>
      </c>
      <c r="DR53" s="21">
        <f t="shared" si="3325"/>
        <v>0</v>
      </c>
      <c r="DS53" s="21">
        <f t="shared" si="3325"/>
        <v>0</v>
      </c>
      <c r="DT53" s="21">
        <f t="shared" si="3325"/>
        <v>0</v>
      </c>
      <c r="DU53" s="21">
        <f t="shared" si="3325"/>
        <v>139999.99999999997</v>
      </c>
      <c r="DV53" s="21">
        <f t="shared" si="3325"/>
        <v>139999.99999999997</v>
      </c>
      <c r="DW53" s="21">
        <f t="shared" si="3325"/>
        <v>139999.99999999997</v>
      </c>
      <c r="DX53" s="21">
        <f t="shared" si="3325"/>
        <v>139999.99999999997</v>
      </c>
      <c r="DY53" s="21">
        <f t="shared" si="3325"/>
        <v>139999.99999999997</v>
      </c>
      <c r="DZ53" s="21">
        <f t="shared" si="3325"/>
        <v>139999.99999999997</v>
      </c>
      <c r="EA53" s="21">
        <f t="shared" si="3325"/>
        <v>139999.99999999997</v>
      </c>
      <c r="EB53" s="21">
        <f t="shared" si="3325"/>
        <v>139999.99999999997</v>
      </c>
      <c r="EC53" s="21">
        <f t="shared" si="3325"/>
        <v>139999.99999999997</v>
      </c>
      <c r="ED53" s="21">
        <f t="shared" si="3325"/>
        <v>139999.99999999997</v>
      </c>
      <c r="EE53" s="21">
        <f t="shared" si="3325"/>
        <v>139999.99999999997</v>
      </c>
      <c r="EF53" s="21">
        <f t="shared" si="3325"/>
        <v>139999.99999999997</v>
      </c>
      <c r="EG53" s="21">
        <f t="shared" si="3325"/>
        <v>139999.99999999997</v>
      </c>
      <c r="EH53" s="21">
        <f t="shared" si="3325"/>
        <v>139999.99999999997</v>
      </c>
      <c r="EI53" s="21">
        <f t="shared" si="3325"/>
        <v>139999.99999999997</v>
      </c>
      <c r="EJ53" s="21">
        <f t="shared" si="3325"/>
        <v>139999.99999999997</v>
      </c>
      <c r="EK53" s="21">
        <f t="shared" si="3325"/>
        <v>139999.99999999997</v>
      </c>
      <c r="EL53" s="21">
        <f t="shared" si="3325"/>
        <v>139999.99999999997</v>
      </c>
      <c r="EM53" s="21">
        <f t="shared" si="3325"/>
        <v>139999.99999999997</v>
      </c>
      <c r="EN53" s="21">
        <f t="shared" si="3325"/>
        <v>139999.99999999997</v>
      </c>
      <c r="EO53" s="21">
        <f t="shared" si="3325"/>
        <v>139999.99999999997</v>
      </c>
      <c r="EP53" s="21">
        <f t="shared" ref="EP53:HA53" si="3326">IF(EP$8="",0,SUMIFS(39:39,47:47,EP$8))</f>
        <v>139999.99999999997</v>
      </c>
      <c r="EQ53" s="21">
        <f t="shared" si="3326"/>
        <v>139999.99999999997</v>
      </c>
      <c r="ER53" s="21">
        <f t="shared" si="3326"/>
        <v>139999.99999999997</v>
      </c>
      <c r="ES53" s="21">
        <f t="shared" si="3326"/>
        <v>139999.99999999997</v>
      </c>
      <c r="ET53" s="21">
        <f t="shared" si="3326"/>
        <v>139999.99999999997</v>
      </c>
      <c r="EU53" s="21">
        <f t="shared" si="3326"/>
        <v>139999.99999999997</v>
      </c>
      <c r="EV53" s="21">
        <f t="shared" si="3326"/>
        <v>139999.99999999997</v>
      </c>
      <c r="EW53" s="21">
        <f t="shared" si="3326"/>
        <v>139999.99999999997</v>
      </c>
      <c r="EX53" s="21">
        <f t="shared" si="3326"/>
        <v>139999.99999999997</v>
      </c>
      <c r="EY53" s="21">
        <f t="shared" si="3326"/>
        <v>139999.99999999997</v>
      </c>
      <c r="EZ53" s="21">
        <f t="shared" si="3326"/>
        <v>93333.333333333314</v>
      </c>
      <c r="FA53" s="21">
        <f t="shared" si="3326"/>
        <v>93333.333333333314</v>
      </c>
      <c r="FB53" s="21">
        <f t="shared" si="3326"/>
        <v>93333.333333333314</v>
      </c>
      <c r="FC53" s="21">
        <f t="shared" si="3326"/>
        <v>93333.333333333314</v>
      </c>
      <c r="FD53" s="21">
        <f t="shared" si="3326"/>
        <v>93333.333333333314</v>
      </c>
      <c r="FE53" s="21">
        <f t="shared" si="3326"/>
        <v>93333.333333333314</v>
      </c>
      <c r="FF53" s="21">
        <f t="shared" si="3326"/>
        <v>93333.333333333314</v>
      </c>
      <c r="FG53" s="21">
        <f t="shared" si="3326"/>
        <v>93333.333333333314</v>
      </c>
      <c r="FH53" s="21">
        <f t="shared" si="3326"/>
        <v>93333.333333333314</v>
      </c>
      <c r="FI53" s="21">
        <f t="shared" si="3326"/>
        <v>93333.333333333314</v>
      </c>
      <c r="FJ53" s="21">
        <f t="shared" si="3326"/>
        <v>93333.333333333314</v>
      </c>
      <c r="FK53" s="21">
        <f t="shared" si="3326"/>
        <v>93333.333333333314</v>
      </c>
      <c r="FL53" s="21">
        <f t="shared" si="3326"/>
        <v>93333.333333333314</v>
      </c>
      <c r="FM53" s="21">
        <f t="shared" si="3326"/>
        <v>93333.333333333314</v>
      </c>
      <c r="FN53" s="21">
        <f t="shared" si="3326"/>
        <v>93333.333333333314</v>
      </c>
      <c r="FO53" s="21">
        <f t="shared" si="3326"/>
        <v>93333.333333333314</v>
      </c>
      <c r="FP53" s="21">
        <f t="shared" si="3326"/>
        <v>93333.333333333314</v>
      </c>
      <c r="FQ53" s="21">
        <f t="shared" si="3326"/>
        <v>93333.333333333314</v>
      </c>
      <c r="FR53" s="21">
        <f t="shared" si="3326"/>
        <v>93333.333333333314</v>
      </c>
      <c r="FS53" s="21">
        <f t="shared" si="3326"/>
        <v>93333.333333333314</v>
      </c>
      <c r="FT53" s="21">
        <f t="shared" si="3326"/>
        <v>93333.333333333314</v>
      </c>
      <c r="FU53" s="21">
        <f t="shared" si="3326"/>
        <v>93333.333333333314</v>
      </c>
      <c r="FV53" s="21">
        <f t="shared" si="3326"/>
        <v>93333.333333333314</v>
      </c>
      <c r="FW53" s="21">
        <f t="shared" si="3326"/>
        <v>93333.333333333314</v>
      </c>
      <c r="FX53" s="21">
        <f t="shared" si="3326"/>
        <v>93333.333333333314</v>
      </c>
      <c r="FY53" s="21">
        <f t="shared" si="3326"/>
        <v>93333.333333333314</v>
      </c>
      <c r="FZ53" s="21">
        <f t="shared" si="3326"/>
        <v>93333.333333333314</v>
      </c>
      <c r="GA53" s="21">
        <f t="shared" si="3326"/>
        <v>93333.333333333314</v>
      </c>
      <c r="GB53" s="21">
        <f t="shared" si="3326"/>
        <v>93333.333333333314</v>
      </c>
      <c r="GC53" s="21">
        <f t="shared" si="3326"/>
        <v>93333.333333333314</v>
      </c>
      <c r="GD53" s="21">
        <f t="shared" si="3326"/>
        <v>120000.00000000001</v>
      </c>
      <c r="GE53" s="21">
        <f t="shared" si="3326"/>
        <v>120000.00000000001</v>
      </c>
      <c r="GF53" s="21">
        <f t="shared" si="3326"/>
        <v>120000.00000000001</v>
      </c>
      <c r="GG53" s="21">
        <f t="shared" si="3326"/>
        <v>120000.00000000001</v>
      </c>
      <c r="GH53" s="21">
        <f t="shared" si="3326"/>
        <v>120000.00000000001</v>
      </c>
      <c r="GI53" s="21">
        <f t="shared" si="3326"/>
        <v>120000.00000000001</v>
      </c>
      <c r="GJ53" s="21">
        <f t="shared" si="3326"/>
        <v>120000.00000000001</v>
      </c>
      <c r="GK53" s="21">
        <f t="shared" si="3326"/>
        <v>120000.00000000001</v>
      </c>
      <c r="GL53" s="21">
        <f t="shared" si="3326"/>
        <v>120000.00000000001</v>
      </c>
      <c r="GM53" s="21">
        <f t="shared" si="3326"/>
        <v>120000.00000000001</v>
      </c>
      <c r="GN53" s="21">
        <f t="shared" si="3326"/>
        <v>120000.00000000001</v>
      </c>
      <c r="GO53" s="21">
        <f t="shared" si="3326"/>
        <v>120000.00000000001</v>
      </c>
      <c r="GP53" s="21">
        <f t="shared" si="3326"/>
        <v>120000.00000000001</v>
      </c>
      <c r="GQ53" s="21">
        <f t="shared" si="3326"/>
        <v>120000.00000000001</v>
      </c>
      <c r="GR53" s="21">
        <f t="shared" si="3326"/>
        <v>120000.00000000001</v>
      </c>
      <c r="GS53" s="21">
        <f t="shared" si="3326"/>
        <v>120000.00000000001</v>
      </c>
      <c r="GT53" s="21">
        <f t="shared" si="3326"/>
        <v>120000.00000000001</v>
      </c>
      <c r="GU53" s="21">
        <f t="shared" si="3326"/>
        <v>120000.00000000001</v>
      </c>
      <c r="GV53" s="21">
        <f t="shared" si="3326"/>
        <v>120000.00000000001</v>
      </c>
      <c r="GW53" s="21">
        <f t="shared" si="3326"/>
        <v>120000.00000000001</v>
      </c>
      <c r="GX53" s="21">
        <f t="shared" si="3326"/>
        <v>120000.00000000001</v>
      </c>
      <c r="GY53" s="21">
        <f t="shared" si="3326"/>
        <v>120000.00000000001</v>
      </c>
      <c r="GZ53" s="21">
        <f t="shared" si="3326"/>
        <v>120000.00000000001</v>
      </c>
      <c r="HA53" s="21">
        <f t="shared" si="3326"/>
        <v>120000.00000000001</v>
      </c>
      <c r="HB53" s="21">
        <f t="shared" ref="HB53:JM53" si="3327">IF(HB$8="",0,SUMIFS(39:39,47:47,HB$8))</f>
        <v>120000.00000000001</v>
      </c>
      <c r="HC53" s="21">
        <f t="shared" si="3327"/>
        <v>120000.00000000001</v>
      </c>
      <c r="HD53" s="21">
        <f t="shared" si="3327"/>
        <v>120000.00000000001</v>
      </c>
      <c r="HE53" s="21">
        <f t="shared" si="3327"/>
        <v>120000.00000000001</v>
      </c>
      <c r="HF53" s="21">
        <f t="shared" si="3327"/>
        <v>120000.00000000001</v>
      </c>
      <c r="HG53" s="21">
        <f t="shared" si="3327"/>
        <v>120000.00000000001</v>
      </c>
      <c r="HH53" s="21">
        <f t="shared" si="3327"/>
        <v>120000.00000000001</v>
      </c>
      <c r="HI53" s="21">
        <f t="shared" si="3327"/>
        <v>146666.66666666666</v>
      </c>
      <c r="HJ53" s="21">
        <f t="shared" si="3327"/>
        <v>146666.66666666666</v>
      </c>
      <c r="HK53" s="21">
        <f t="shared" si="3327"/>
        <v>146666.66666666666</v>
      </c>
      <c r="HL53" s="21">
        <f t="shared" si="3327"/>
        <v>146666.66666666666</v>
      </c>
      <c r="HM53" s="21">
        <f t="shared" si="3327"/>
        <v>146666.66666666666</v>
      </c>
      <c r="HN53" s="21">
        <f t="shared" si="3327"/>
        <v>146666.66666666666</v>
      </c>
      <c r="HO53" s="21">
        <f t="shared" si="3327"/>
        <v>146666.66666666666</v>
      </c>
      <c r="HP53" s="21">
        <f t="shared" si="3327"/>
        <v>146666.66666666666</v>
      </c>
      <c r="HQ53" s="21">
        <f t="shared" si="3327"/>
        <v>146666.66666666666</v>
      </c>
      <c r="HR53" s="21">
        <f t="shared" si="3327"/>
        <v>146666.66666666666</v>
      </c>
      <c r="HS53" s="21">
        <f t="shared" si="3327"/>
        <v>146666.66666666666</v>
      </c>
      <c r="HT53" s="21">
        <f t="shared" si="3327"/>
        <v>146666.66666666666</v>
      </c>
      <c r="HU53" s="21">
        <f t="shared" si="3327"/>
        <v>146666.66666666666</v>
      </c>
      <c r="HV53" s="21">
        <f t="shared" si="3327"/>
        <v>146666.66666666666</v>
      </c>
      <c r="HW53" s="21">
        <f t="shared" si="3327"/>
        <v>146666.66666666666</v>
      </c>
      <c r="HX53" s="21">
        <f t="shared" si="3327"/>
        <v>146666.66666666666</v>
      </c>
      <c r="HY53" s="21">
        <f t="shared" si="3327"/>
        <v>146666.66666666666</v>
      </c>
      <c r="HZ53" s="21">
        <f t="shared" si="3327"/>
        <v>146666.66666666666</v>
      </c>
      <c r="IA53" s="21">
        <f t="shared" si="3327"/>
        <v>146666.66666666666</v>
      </c>
      <c r="IB53" s="21">
        <f t="shared" si="3327"/>
        <v>146666.66666666666</v>
      </c>
      <c r="IC53" s="21">
        <f t="shared" si="3327"/>
        <v>146666.66666666666</v>
      </c>
      <c r="ID53" s="21">
        <f t="shared" si="3327"/>
        <v>146666.66666666666</v>
      </c>
      <c r="IE53" s="21">
        <f t="shared" si="3327"/>
        <v>146666.66666666666</v>
      </c>
      <c r="IF53" s="21">
        <f t="shared" si="3327"/>
        <v>146666.66666666666</v>
      </c>
      <c r="IG53" s="21">
        <f t="shared" si="3327"/>
        <v>146666.66666666666</v>
      </c>
      <c r="IH53" s="21">
        <f t="shared" si="3327"/>
        <v>146666.66666666666</v>
      </c>
      <c r="II53" s="21">
        <f t="shared" si="3327"/>
        <v>146666.66666666666</v>
      </c>
      <c r="IJ53" s="21">
        <f t="shared" si="3327"/>
        <v>146666.66666666666</v>
      </c>
      <c r="IK53" s="21">
        <f t="shared" si="3327"/>
        <v>146666.66666666666</v>
      </c>
      <c r="IL53" s="21">
        <f t="shared" si="3327"/>
        <v>146666.66666666666</v>
      </c>
      <c r="IM53" s="21">
        <f t="shared" si="3327"/>
        <v>146666.66666666666</v>
      </c>
      <c r="IN53" s="21">
        <f t="shared" si="3327"/>
        <v>0</v>
      </c>
      <c r="IO53" s="21">
        <f t="shared" si="3327"/>
        <v>0</v>
      </c>
      <c r="IP53" s="21">
        <f t="shared" si="3327"/>
        <v>200000</v>
      </c>
      <c r="IQ53" s="21">
        <f t="shared" si="3327"/>
        <v>200000</v>
      </c>
      <c r="IR53" s="21">
        <f t="shared" si="3327"/>
        <v>200000</v>
      </c>
      <c r="IS53" s="21">
        <f t="shared" si="3327"/>
        <v>200000</v>
      </c>
      <c r="IT53" s="21">
        <f t="shared" si="3327"/>
        <v>200000</v>
      </c>
      <c r="IU53" s="21">
        <f t="shared" si="3327"/>
        <v>200000</v>
      </c>
      <c r="IV53" s="21">
        <f t="shared" si="3327"/>
        <v>200000</v>
      </c>
      <c r="IW53" s="21">
        <f t="shared" si="3327"/>
        <v>200000</v>
      </c>
      <c r="IX53" s="21">
        <f t="shared" si="3327"/>
        <v>200000</v>
      </c>
      <c r="IY53" s="21">
        <f t="shared" si="3327"/>
        <v>200000</v>
      </c>
      <c r="IZ53" s="21">
        <f t="shared" si="3327"/>
        <v>200000</v>
      </c>
      <c r="JA53" s="21">
        <f t="shared" si="3327"/>
        <v>200000</v>
      </c>
      <c r="JB53" s="21">
        <f t="shared" si="3327"/>
        <v>200000</v>
      </c>
      <c r="JC53" s="21">
        <f t="shared" si="3327"/>
        <v>200000</v>
      </c>
      <c r="JD53" s="21">
        <f t="shared" si="3327"/>
        <v>200000</v>
      </c>
      <c r="JE53" s="21">
        <f t="shared" si="3327"/>
        <v>200000</v>
      </c>
      <c r="JF53" s="21">
        <f t="shared" si="3327"/>
        <v>200000</v>
      </c>
      <c r="JG53" s="21">
        <f t="shared" si="3327"/>
        <v>200000</v>
      </c>
      <c r="JH53" s="21">
        <f t="shared" si="3327"/>
        <v>200000</v>
      </c>
      <c r="JI53" s="21">
        <f t="shared" si="3327"/>
        <v>200000</v>
      </c>
      <c r="JJ53" s="21">
        <f t="shared" si="3327"/>
        <v>200000</v>
      </c>
      <c r="JK53" s="21">
        <f t="shared" si="3327"/>
        <v>200000</v>
      </c>
      <c r="JL53" s="21">
        <f t="shared" si="3327"/>
        <v>200000</v>
      </c>
      <c r="JM53" s="21">
        <f t="shared" si="3327"/>
        <v>200000</v>
      </c>
      <c r="JN53" s="21">
        <f t="shared" ref="JN53:LY53" si="3328">IF(JN$8="",0,SUMIFS(39:39,47:47,JN$8))</f>
        <v>200000</v>
      </c>
      <c r="JO53" s="21">
        <f t="shared" si="3328"/>
        <v>200000</v>
      </c>
      <c r="JP53" s="21">
        <f t="shared" si="3328"/>
        <v>200000</v>
      </c>
      <c r="JQ53" s="21">
        <f t="shared" si="3328"/>
        <v>200000</v>
      </c>
      <c r="JR53" s="21">
        <f t="shared" si="3328"/>
        <v>259999.99999999988</v>
      </c>
      <c r="JS53" s="21">
        <f t="shared" si="3328"/>
        <v>259999.99999999988</v>
      </c>
      <c r="JT53" s="21">
        <f t="shared" si="3328"/>
        <v>259999.99999999988</v>
      </c>
      <c r="JU53" s="21">
        <f t="shared" si="3328"/>
        <v>259999.99999999988</v>
      </c>
      <c r="JV53" s="21">
        <f t="shared" si="3328"/>
        <v>259999.99999999988</v>
      </c>
      <c r="JW53" s="21">
        <f t="shared" si="3328"/>
        <v>259999.99999999988</v>
      </c>
      <c r="JX53" s="21">
        <f t="shared" si="3328"/>
        <v>259999.99999999988</v>
      </c>
      <c r="JY53" s="21">
        <f t="shared" si="3328"/>
        <v>259999.99999999988</v>
      </c>
      <c r="JZ53" s="21">
        <f t="shared" si="3328"/>
        <v>259999.99999999988</v>
      </c>
      <c r="KA53" s="21">
        <f t="shared" si="3328"/>
        <v>259999.99999999988</v>
      </c>
      <c r="KB53" s="21">
        <f t="shared" si="3328"/>
        <v>259999.99999999988</v>
      </c>
      <c r="KC53" s="21">
        <f t="shared" si="3328"/>
        <v>259999.99999999988</v>
      </c>
      <c r="KD53" s="21">
        <f t="shared" si="3328"/>
        <v>259999.99999999988</v>
      </c>
      <c r="KE53" s="21">
        <f t="shared" si="3328"/>
        <v>259999.99999999988</v>
      </c>
      <c r="KF53" s="21">
        <f t="shared" si="3328"/>
        <v>259999.99999999988</v>
      </c>
      <c r="KG53" s="21">
        <f t="shared" si="3328"/>
        <v>259999.99999999988</v>
      </c>
      <c r="KH53" s="21">
        <f t="shared" si="3328"/>
        <v>259999.99999999988</v>
      </c>
      <c r="KI53" s="21">
        <f t="shared" si="3328"/>
        <v>259999.99999999988</v>
      </c>
      <c r="KJ53" s="21">
        <f t="shared" si="3328"/>
        <v>259999.99999999988</v>
      </c>
      <c r="KK53" s="21">
        <f t="shared" si="3328"/>
        <v>259999.99999999988</v>
      </c>
      <c r="KL53" s="21">
        <f t="shared" si="3328"/>
        <v>259999.99999999988</v>
      </c>
      <c r="KM53" s="21">
        <f t="shared" si="3328"/>
        <v>259999.99999999988</v>
      </c>
      <c r="KN53" s="21">
        <f t="shared" si="3328"/>
        <v>259999.99999999988</v>
      </c>
      <c r="KO53" s="21">
        <f t="shared" si="3328"/>
        <v>259999.99999999988</v>
      </c>
      <c r="KP53" s="21">
        <f t="shared" si="3328"/>
        <v>259999.99999999988</v>
      </c>
      <c r="KQ53" s="21">
        <f t="shared" si="3328"/>
        <v>259999.99999999988</v>
      </c>
      <c r="KR53" s="21">
        <f t="shared" si="3328"/>
        <v>259999.99999999988</v>
      </c>
      <c r="KS53" s="21">
        <f t="shared" si="3328"/>
        <v>259999.99999999988</v>
      </c>
      <c r="KT53" s="21">
        <f t="shared" si="3328"/>
        <v>259999.99999999988</v>
      </c>
      <c r="KU53" s="21">
        <f t="shared" si="3328"/>
        <v>259999.99999999988</v>
      </c>
      <c r="KV53" s="21">
        <f t="shared" si="3328"/>
        <v>259999.99999999988</v>
      </c>
      <c r="KW53" s="21">
        <f t="shared" si="3328"/>
        <v>239999.99999999994</v>
      </c>
      <c r="KX53" s="21">
        <f t="shared" si="3328"/>
        <v>239999.99999999994</v>
      </c>
      <c r="KY53" s="21">
        <f t="shared" si="3328"/>
        <v>239999.99999999994</v>
      </c>
      <c r="KZ53" s="21">
        <f t="shared" si="3328"/>
        <v>239999.99999999994</v>
      </c>
      <c r="LA53" s="21">
        <f t="shared" si="3328"/>
        <v>239999.99999999994</v>
      </c>
      <c r="LB53" s="21">
        <f t="shared" si="3328"/>
        <v>239999.99999999994</v>
      </c>
      <c r="LC53" s="21">
        <f t="shared" si="3328"/>
        <v>239999.99999999994</v>
      </c>
      <c r="LD53" s="21">
        <f t="shared" si="3328"/>
        <v>239999.99999999994</v>
      </c>
      <c r="LE53" s="21">
        <f t="shared" si="3328"/>
        <v>239999.99999999994</v>
      </c>
      <c r="LF53" s="21">
        <f t="shared" si="3328"/>
        <v>239999.99999999994</v>
      </c>
      <c r="LG53" s="21">
        <f t="shared" si="3328"/>
        <v>239999.99999999994</v>
      </c>
      <c r="LH53" s="21">
        <f t="shared" si="3328"/>
        <v>239999.99999999994</v>
      </c>
      <c r="LI53" s="21">
        <f t="shared" si="3328"/>
        <v>239999.99999999994</v>
      </c>
      <c r="LJ53" s="21">
        <f t="shared" si="3328"/>
        <v>239999.99999999994</v>
      </c>
      <c r="LK53" s="21">
        <f t="shared" si="3328"/>
        <v>239999.99999999994</v>
      </c>
      <c r="LL53" s="21">
        <f t="shared" si="3328"/>
        <v>239999.99999999994</v>
      </c>
      <c r="LM53" s="21">
        <f t="shared" si="3328"/>
        <v>239999.99999999994</v>
      </c>
      <c r="LN53" s="21">
        <f t="shared" si="3328"/>
        <v>239999.99999999994</v>
      </c>
      <c r="LO53" s="21">
        <f t="shared" si="3328"/>
        <v>239999.99999999994</v>
      </c>
      <c r="LP53" s="21">
        <f t="shared" si="3328"/>
        <v>239999.99999999994</v>
      </c>
      <c r="LQ53" s="21">
        <f t="shared" si="3328"/>
        <v>239999.99999999994</v>
      </c>
      <c r="LR53" s="21">
        <f t="shared" si="3328"/>
        <v>239999.99999999994</v>
      </c>
      <c r="LS53" s="21">
        <f t="shared" si="3328"/>
        <v>239999.99999999994</v>
      </c>
      <c r="LT53" s="21">
        <f t="shared" si="3328"/>
        <v>239999.99999999994</v>
      </c>
      <c r="LU53" s="21">
        <f t="shared" si="3328"/>
        <v>239999.99999999994</v>
      </c>
      <c r="LV53" s="21">
        <f t="shared" si="3328"/>
        <v>239999.99999999994</v>
      </c>
      <c r="LW53" s="21">
        <f t="shared" si="3328"/>
        <v>239999.99999999994</v>
      </c>
      <c r="LX53" s="21">
        <f t="shared" si="3328"/>
        <v>239999.99999999994</v>
      </c>
      <c r="LY53" s="21">
        <f t="shared" si="3328"/>
        <v>239999.99999999994</v>
      </c>
      <c r="LZ53" s="21">
        <f t="shared" ref="LZ53:OK53" si="3329">IF(LZ$8="",0,SUMIFS(39:39,47:47,LZ$8))</f>
        <v>239999.99999999994</v>
      </c>
      <c r="MA53" s="21">
        <f t="shared" si="3329"/>
        <v>186666.66666666666</v>
      </c>
      <c r="MB53" s="21">
        <f t="shared" si="3329"/>
        <v>186666.66666666666</v>
      </c>
      <c r="MC53" s="21">
        <f t="shared" si="3329"/>
        <v>186666.66666666666</v>
      </c>
      <c r="MD53" s="21">
        <f t="shared" si="3329"/>
        <v>186666.66666666666</v>
      </c>
      <c r="ME53" s="21">
        <f t="shared" si="3329"/>
        <v>186666.66666666666</v>
      </c>
      <c r="MF53" s="21">
        <f t="shared" si="3329"/>
        <v>186666.66666666666</v>
      </c>
      <c r="MG53" s="21">
        <f t="shared" si="3329"/>
        <v>186666.66666666666</v>
      </c>
      <c r="MH53" s="21">
        <f t="shared" si="3329"/>
        <v>186666.66666666666</v>
      </c>
      <c r="MI53" s="21">
        <f t="shared" si="3329"/>
        <v>186666.66666666666</v>
      </c>
      <c r="MJ53" s="21">
        <f t="shared" si="3329"/>
        <v>186666.66666666666</v>
      </c>
      <c r="MK53" s="21">
        <f t="shared" si="3329"/>
        <v>186666.66666666666</v>
      </c>
      <c r="ML53" s="21">
        <f t="shared" si="3329"/>
        <v>186666.66666666666</v>
      </c>
      <c r="MM53" s="21">
        <f t="shared" si="3329"/>
        <v>186666.66666666666</v>
      </c>
      <c r="MN53" s="21">
        <f t="shared" si="3329"/>
        <v>186666.66666666666</v>
      </c>
      <c r="MO53" s="21">
        <f t="shared" si="3329"/>
        <v>186666.66666666666</v>
      </c>
      <c r="MP53" s="21">
        <f t="shared" si="3329"/>
        <v>186666.66666666666</v>
      </c>
      <c r="MQ53" s="21">
        <f t="shared" si="3329"/>
        <v>186666.66666666666</v>
      </c>
      <c r="MR53" s="21">
        <f t="shared" si="3329"/>
        <v>186666.66666666666</v>
      </c>
      <c r="MS53" s="21">
        <f t="shared" si="3329"/>
        <v>186666.66666666666</v>
      </c>
      <c r="MT53" s="21">
        <f t="shared" si="3329"/>
        <v>186666.66666666666</v>
      </c>
      <c r="MU53" s="21">
        <f t="shared" si="3329"/>
        <v>186666.66666666666</v>
      </c>
      <c r="MV53" s="21">
        <f t="shared" si="3329"/>
        <v>186666.66666666666</v>
      </c>
      <c r="MW53" s="21">
        <f t="shared" si="3329"/>
        <v>186666.66666666666</v>
      </c>
      <c r="MX53" s="21">
        <f t="shared" si="3329"/>
        <v>186666.66666666666</v>
      </c>
      <c r="MY53" s="21">
        <f t="shared" si="3329"/>
        <v>186666.66666666666</v>
      </c>
      <c r="MZ53" s="21">
        <f t="shared" si="3329"/>
        <v>186666.66666666666</v>
      </c>
      <c r="NA53" s="21">
        <f t="shared" si="3329"/>
        <v>186666.66666666666</v>
      </c>
      <c r="NB53" s="21">
        <f t="shared" si="3329"/>
        <v>186666.66666666666</v>
      </c>
      <c r="NC53" s="21">
        <f t="shared" si="3329"/>
        <v>186666.66666666666</v>
      </c>
      <c r="ND53" s="21">
        <f t="shared" si="3329"/>
        <v>186666.66666666666</v>
      </c>
      <c r="NE53" s="21">
        <f t="shared" si="3329"/>
        <v>186666.66666666666</v>
      </c>
      <c r="NF53" s="21">
        <f t="shared" si="3329"/>
        <v>202666.66666666672</v>
      </c>
      <c r="NG53" s="21">
        <f t="shared" si="3329"/>
        <v>202666.66666666672</v>
      </c>
      <c r="NH53" s="21">
        <f t="shared" si="3329"/>
        <v>202666.66666666672</v>
      </c>
      <c r="NI53" s="21">
        <f t="shared" si="3329"/>
        <v>202666.66666666672</v>
      </c>
      <c r="NJ53" s="21">
        <f t="shared" si="3329"/>
        <v>202666.66666666672</v>
      </c>
      <c r="NK53" s="21">
        <f t="shared" si="3329"/>
        <v>202666.66666666672</v>
      </c>
      <c r="NL53" s="21">
        <f t="shared" si="3329"/>
        <v>202666.66666666672</v>
      </c>
      <c r="NM53" s="21">
        <f t="shared" si="3329"/>
        <v>202666.66666666672</v>
      </c>
      <c r="NN53" s="21">
        <f t="shared" si="3329"/>
        <v>202666.66666666672</v>
      </c>
      <c r="NO53" s="21">
        <f t="shared" si="3329"/>
        <v>202666.66666666672</v>
      </c>
      <c r="NP53" s="21">
        <f t="shared" si="3329"/>
        <v>202666.66666666672</v>
      </c>
      <c r="NQ53" s="21">
        <f t="shared" si="3329"/>
        <v>202666.66666666672</v>
      </c>
      <c r="NR53" s="21">
        <f t="shared" si="3329"/>
        <v>202666.66666666672</v>
      </c>
      <c r="NS53" s="21">
        <f t="shared" si="3329"/>
        <v>202666.66666666672</v>
      </c>
      <c r="NT53" s="21">
        <f t="shared" si="3329"/>
        <v>202666.66666666672</v>
      </c>
      <c r="NU53" s="21">
        <f t="shared" si="3329"/>
        <v>202666.66666666672</v>
      </c>
      <c r="NV53" s="21">
        <f t="shared" si="3329"/>
        <v>202666.66666666672</v>
      </c>
      <c r="NW53" s="21">
        <f t="shared" si="3329"/>
        <v>202666.66666666672</v>
      </c>
      <c r="NX53" s="21">
        <f t="shared" si="3329"/>
        <v>202666.66666666672</v>
      </c>
      <c r="NY53" s="21">
        <f t="shared" si="3329"/>
        <v>202666.66666666672</v>
      </c>
      <c r="NZ53" s="21">
        <f t="shared" si="3329"/>
        <v>202666.66666666672</v>
      </c>
      <c r="OA53" s="21">
        <f t="shared" si="3329"/>
        <v>202666.66666666672</v>
      </c>
      <c r="OB53" s="21">
        <f t="shared" si="3329"/>
        <v>202666.66666666672</v>
      </c>
      <c r="OC53" s="21">
        <f t="shared" si="3329"/>
        <v>202666.66666666672</v>
      </c>
      <c r="OD53" s="21">
        <f t="shared" si="3329"/>
        <v>202666.66666666672</v>
      </c>
      <c r="OE53" s="21">
        <f t="shared" si="3329"/>
        <v>202666.66666666672</v>
      </c>
      <c r="OF53" s="21">
        <f t="shared" si="3329"/>
        <v>202666.66666666672</v>
      </c>
      <c r="OG53" s="21">
        <f t="shared" si="3329"/>
        <v>202666.66666666672</v>
      </c>
      <c r="OH53" s="21">
        <f t="shared" si="3329"/>
        <v>202666.66666666672</v>
      </c>
      <c r="OI53" s="21">
        <f t="shared" si="3329"/>
        <v>202666.66666666672</v>
      </c>
      <c r="OJ53" s="21">
        <f t="shared" si="3329"/>
        <v>218666.66666666669</v>
      </c>
      <c r="OK53" s="21">
        <f t="shared" si="3329"/>
        <v>218666.66666666669</v>
      </c>
      <c r="OL53" s="21">
        <f t="shared" ref="OL53:QW53" si="3330">IF(OL$8="",0,SUMIFS(39:39,47:47,OL$8))</f>
        <v>218666.66666666669</v>
      </c>
      <c r="OM53" s="21">
        <f t="shared" si="3330"/>
        <v>218666.66666666669</v>
      </c>
      <c r="ON53" s="21">
        <f t="shared" si="3330"/>
        <v>218666.66666666669</v>
      </c>
      <c r="OO53" s="21">
        <f t="shared" si="3330"/>
        <v>218666.66666666669</v>
      </c>
      <c r="OP53" s="21">
        <f t="shared" si="3330"/>
        <v>218666.66666666669</v>
      </c>
      <c r="OQ53" s="21">
        <f t="shared" si="3330"/>
        <v>218666.66666666669</v>
      </c>
      <c r="OR53" s="21">
        <f t="shared" si="3330"/>
        <v>218666.66666666669</v>
      </c>
      <c r="OS53" s="21">
        <f t="shared" si="3330"/>
        <v>218666.66666666669</v>
      </c>
      <c r="OT53" s="21">
        <f t="shared" si="3330"/>
        <v>218666.66666666669</v>
      </c>
      <c r="OU53" s="21">
        <f t="shared" si="3330"/>
        <v>218666.66666666669</v>
      </c>
      <c r="OV53" s="21">
        <f t="shared" si="3330"/>
        <v>218666.66666666669</v>
      </c>
      <c r="OW53" s="21">
        <f t="shared" si="3330"/>
        <v>218666.66666666669</v>
      </c>
      <c r="OX53" s="21">
        <f t="shared" si="3330"/>
        <v>218666.66666666669</v>
      </c>
      <c r="OY53" s="21">
        <f t="shared" si="3330"/>
        <v>218666.66666666669</v>
      </c>
      <c r="OZ53" s="21">
        <f t="shared" si="3330"/>
        <v>218666.66666666669</v>
      </c>
      <c r="PA53" s="21">
        <f t="shared" si="3330"/>
        <v>218666.66666666669</v>
      </c>
      <c r="PB53" s="21">
        <f t="shared" si="3330"/>
        <v>218666.66666666669</v>
      </c>
      <c r="PC53" s="21">
        <f t="shared" si="3330"/>
        <v>218666.66666666669</v>
      </c>
      <c r="PD53" s="21">
        <f t="shared" si="3330"/>
        <v>218666.66666666669</v>
      </c>
      <c r="PE53" s="21">
        <f t="shared" si="3330"/>
        <v>218666.66666666669</v>
      </c>
      <c r="PF53" s="21">
        <f t="shared" si="3330"/>
        <v>218666.66666666669</v>
      </c>
      <c r="PG53" s="21">
        <f t="shared" si="3330"/>
        <v>218666.66666666669</v>
      </c>
      <c r="PH53" s="21">
        <f t="shared" si="3330"/>
        <v>218666.66666666669</v>
      </c>
      <c r="PI53" s="21">
        <f t="shared" si="3330"/>
        <v>218666.66666666669</v>
      </c>
      <c r="PJ53" s="21">
        <f t="shared" si="3330"/>
        <v>218666.66666666669</v>
      </c>
      <c r="PK53" s="21">
        <f t="shared" si="3330"/>
        <v>218666.66666666669</v>
      </c>
      <c r="PL53" s="21">
        <f t="shared" si="3330"/>
        <v>218666.66666666669</v>
      </c>
      <c r="PM53" s="21">
        <f t="shared" si="3330"/>
        <v>218666.66666666669</v>
      </c>
      <c r="PN53" s="21">
        <f t="shared" si="3330"/>
        <v>218666.66666666669</v>
      </c>
      <c r="PO53" s="21">
        <f t="shared" si="3330"/>
        <v>208000</v>
      </c>
      <c r="PP53" s="21">
        <f t="shared" si="3330"/>
        <v>208000</v>
      </c>
      <c r="PQ53" s="21">
        <f t="shared" si="3330"/>
        <v>208000</v>
      </c>
      <c r="PR53" s="21">
        <f t="shared" si="3330"/>
        <v>208000</v>
      </c>
      <c r="PS53" s="21">
        <f t="shared" si="3330"/>
        <v>208000</v>
      </c>
      <c r="PT53" s="21">
        <f t="shared" si="3330"/>
        <v>208000</v>
      </c>
      <c r="PU53" s="21">
        <f t="shared" si="3330"/>
        <v>208000</v>
      </c>
      <c r="PV53" s="21">
        <f t="shared" si="3330"/>
        <v>208000</v>
      </c>
      <c r="PW53" s="21">
        <f t="shared" si="3330"/>
        <v>208000</v>
      </c>
      <c r="PX53" s="21">
        <f t="shared" si="3330"/>
        <v>208000</v>
      </c>
      <c r="PY53" s="21">
        <f t="shared" si="3330"/>
        <v>208000</v>
      </c>
      <c r="PZ53" s="21">
        <f t="shared" si="3330"/>
        <v>208000</v>
      </c>
      <c r="QA53" s="21">
        <f t="shared" si="3330"/>
        <v>208000</v>
      </c>
      <c r="QB53" s="21">
        <f t="shared" si="3330"/>
        <v>208000</v>
      </c>
      <c r="QC53" s="21">
        <f t="shared" si="3330"/>
        <v>208000</v>
      </c>
      <c r="QD53" s="21">
        <f t="shared" si="3330"/>
        <v>208000</v>
      </c>
      <c r="QE53" s="21">
        <f t="shared" si="3330"/>
        <v>208000</v>
      </c>
      <c r="QF53" s="21">
        <f t="shared" si="3330"/>
        <v>208000</v>
      </c>
      <c r="QG53" s="21">
        <f t="shared" si="3330"/>
        <v>208000</v>
      </c>
      <c r="QH53" s="21">
        <f t="shared" si="3330"/>
        <v>208000</v>
      </c>
      <c r="QI53" s="21">
        <f t="shared" si="3330"/>
        <v>208000</v>
      </c>
      <c r="QJ53" s="21">
        <f t="shared" si="3330"/>
        <v>208000</v>
      </c>
      <c r="QK53" s="21">
        <f t="shared" si="3330"/>
        <v>208000</v>
      </c>
      <c r="QL53" s="21">
        <f t="shared" si="3330"/>
        <v>208000</v>
      </c>
      <c r="QM53" s="21">
        <f t="shared" si="3330"/>
        <v>208000</v>
      </c>
      <c r="QN53" s="21">
        <f t="shared" si="3330"/>
        <v>208000</v>
      </c>
      <c r="QO53" s="21">
        <f t="shared" si="3330"/>
        <v>208000</v>
      </c>
      <c r="QP53" s="21">
        <f t="shared" si="3330"/>
        <v>208000</v>
      </c>
      <c r="QQ53" s="21">
        <f t="shared" si="3330"/>
        <v>208000</v>
      </c>
      <c r="QR53" s="21">
        <f t="shared" si="3330"/>
        <v>208000</v>
      </c>
      <c r="QS53" s="21">
        <f t="shared" si="3330"/>
        <v>208000</v>
      </c>
      <c r="QT53" s="21">
        <f t="shared" si="3330"/>
        <v>324000</v>
      </c>
      <c r="QU53" s="21">
        <f t="shared" si="3330"/>
        <v>324000</v>
      </c>
      <c r="QV53" s="21">
        <f t="shared" si="3330"/>
        <v>324000</v>
      </c>
      <c r="QW53" s="21">
        <f t="shared" si="3330"/>
        <v>324000</v>
      </c>
      <c r="QX53" s="21">
        <f t="shared" ref="QX53:TI53" si="3331">IF(QX$8="",0,SUMIFS(39:39,47:47,QX$8))</f>
        <v>324000</v>
      </c>
      <c r="QY53" s="21">
        <f t="shared" si="3331"/>
        <v>324000</v>
      </c>
      <c r="QZ53" s="21">
        <f t="shared" si="3331"/>
        <v>324000</v>
      </c>
      <c r="RA53" s="21">
        <f t="shared" si="3331"/>
        <v>324000</v>
      </c>
      <c r="RB53" s="21">
        <f t="shared" si="3331"/>
        <v>324000</v>
      </c>
      <c r="RC53" s="21">
        <f t="shared" si="3331"/>
        <v>324000</v>
      </c>
      <c r="RD53" s="21">
        <f t="shared" si="3331"/>
        <v>324000</v>
      </c>
      <c r="RE53" s="21">
        <f t="shared" si="3331"/>
        <v>324000</v>
      </c>
      <c r="RF53" s="21">
        <f t="shared" si="3331"/>
        <v>324000</v>
      </c>
      <c r="RG53" s="21">
        <f t="shared" si="3331"/>
        <v>324000</v>
      </c>
      <c r="RH53" s="21">
        <f t="shared" si="3331"/>
        <v>324000</v>
      </c>
      <c r="RI53" s="21">
        <f t="shared" si="3331"/>
        <v>324000</v>
      </c>
      <c r="RJ53" s="21">
        <f t="shared" si="3331"/>
        <v>324000</v>
      </c>
      <c r="RK53" s="21">
        <f t="shared" si="3331"/>
        <v>324000</v>
      </c>
      <c r="RL53" s="21">
        <f t="shared" si="3331"/>
        <v>324000</v>
      </c>
      <c r="RM53" s="21">
        <f t="shared" si="3331"/>
        <v>324000</v>
      </c>
      <c r="RN53" s="21">
        <f t="shared" si="3331"/>
        <v>324000</v>
      </c>
      <c r="RO53" s="21">
        <f t="shared" si="3331"/>
        <v>324000</v>
      </c>
      <c r="RP53" s="21">
        <f t="shared" si="3331"/>
        <v>324000</v>
      </c>
      <c r="RQ53" s="21">
        <f t="shared" si="3331"/>
        <v>324000</v>
      </c>
      <c r="RR53" s="21">
        <f t="shared" si="3331"/>
        <v>324000</v>
      </c>
      <c r="RS53" s="21">
        <f t="shared" si="3331"/>
        <v>324000</v>
      </c>
      <c r="RT53" s="21">
        <f t="shared" si="3331"/>
        <v>324000</v>
      </c>
      <c r="RU53" s="21">
        <f t="shared" si="3331"/>
        <v>324000</v>
      </c>
      <c r="RV53" s="21">
        <f t="shared" si="3331"/>
        <v>324000</v>
      </c>
      <c r="RW53" s="21">
        <f t="shared" si="3331"/>
        <v>324000</v>
      </c>
      <c r="RX53" s="21">
        <f t="shared" si="3331"/>
        <v>455999.99999999988</v>
      </c>
      <c r="RY53" s="21">
        <f t="shared" si="3331"/>
        <v>455999.99999999988</v>
      </c>
      <c r="RZ53" s="21">
        <f t="shared" si="3331"/>
        <v>455999.99999999988</v>
      </c>
      <c r="SA53" s="21">
        <f t="shared" si="3331"/>
        <v>455999.99999999988</v>
      </c>
      <c r="SB53" s="21">
        <f t="shared" si="3331"/>
        <v>455999.99999999988</v>
      </c>
      <c r="SC53" s="21">
        <f t="shared" si="3331"/>
        <v>455999.99999999988</v>
      </c>
      <c r="SD53" s="21">
        <f t="shared" si="3331"/>
        <v>455999.99999999988</v>
      </c>
      <c r="SE53" s="21">
        <f t="shared" si="3331"/>
        <v>455999.99999999988</v>
      </c>
      <c r="SF53" s="21">
        <f t="shared" si="3331"/>
        <v>455999.99999999988</v>
      </c>
      <c r="SG53" s="21">
        <f t="shared" si="3331"/>
        <v>455999.99999999988</v>
      </c>
      <c r="SH53" s="21">
        <f t="shared" si="3331"/>
        <v>455999.99999999988</v>
      </c>
      <c r="SI53" s="21">
        <f t="shared" si="3331"/>
        <v>455999.99999999988</v>
      </c>
      <c r="SJ53" s="21">
        <f t="shared" si="3331"/>
        <v>455999.99999999988</v>
      </c>
      <c r="SK53" s="21">
        <f t="shared" si="3331"/>
        <v>455999.99999999988</v>
      </c>
      <c r="SL53" s="21">
        <f t="shared" si="3331"/>
        <v>455999.99999999988</v>
      </c>
      <c r="SM53" s="21">
        <f t="shared" si="3331"/>
        <v>455999.99999999988</v>
      </c>
      <c r="SN53" s="21">
        <f t="shared" si="3331"/>
        <v>455999.99999999988</v>
      </c>
      <c r="SO53" s="21">
        <f t="shared" si="3331"/>
        <v>455999.99999999988</v>
      </c>
      <c r="SP53" s="21">
        <f t="shared" si="3331"/>
        <v>455999.99999999988</v>
      </c>
      <c r="SQ53" s="21">
        <f t="shared" si="3331"/>
        <v>455999.99999999988</v>
      </c>
      <c r="SR53" s="21">
        <f t="shared" si="3331"/>
        <v>455999.99999999988</v>
      </c>
      <c r="SS53" s="21">
        <f t="shared" si="3331"/>
        <v>455999.99999999988</v>
      </c>
      <c r="ST53" s="21">
        <f t="shared" si="3331"/>
        <v>455999.99999999988</v>
      </c>
      <c r="SU53" s="21">
        <f t="shared" si="3331"/>
        <v>455999.99999999988</v>
      </c>
      <c r="SV53" s="21">
        <f t="shared" si="3331"/>
        <v>455999.99999999988</v>
      </c>
      <c r="SW53" s="21">
        <f t="shared" si="3331"/>
        <v>455999.99999999988</v>
      </c>
      <c r="SX53" s="21">
        <f t="shared" si="3331"/>
        <v>455999.99999999988</v>
      </c>
      <c r="SY53" s="21">
        <f t="shared" si="3331"/>
        <v>455999.99999999988</v>
      </c>
      <c r="SZ53" s="21">
        <f t="shared" si="3331"/>
        <v>455999.99999999988</v>
      </c>
      <c r="TA53" s="21">
        <f t="shared" si="3331"/>
        <v>455999.99999999988</v>
      </c>
      <c r="TB53" s="21">
        <f t="shared" si="3331"/>
        <v>455999.99999999988</v>
      </c>
      <c r="TC53" s="21">
        <f t="shared" si="3331"/>
        <v>296000</v>
      </c>
      <c r="TD53" s="21">
        <f t="shared" si="3331"/>
        <v>296000</v>
      </c>
      <c r="TE53" s="21">
        <f t="shared" si="3331"/>
        <v>296000</v>
      </c>
      <c r="TF53" s="21">
        <f t="shared" si="3331"/>
        <v>296000</v>
      </c>
      <c r="TG53" s="21">
        <f t="shared" si="3331"/>
        <v>296000</v>
      </c>
      <c r="TH53" s="21">
        <f t="shared" si="3331"/>
        <v>296000</v>
      </c>
      <c r="TI53" s="21">
        <f t="shared" si="3331"/>
        <v>296000</v>
      </c>
      <c r="TJ53" s="21">
        <f t="shared" ref="TJ53:VU53" si="3332">IF(TJ$8="",0,SUMIFS(39:39,47:47,TJ$8))</f>
        <v>296000</v>
      </c>
      <c r="TK53" s="21">
        <f t="shared" si="3332"/>
        <v>296000</v>
      </c>
      <c r="TL53" s="21">
        <f t="shared" si="3332"/>
        <v>296000</v>
      </c>
      <c r="TM53" s="21">
        <f t="shared" si="3332"/>
        <v>296000</v>
      </c>
      <c r="TN53" s="21">
        <f t="shared" si="3332"/>
        <v>296000</v>
      </c>
      <c r="TO53" s="21">
        <f t="shared" si="3332"/>
        <v>296000</v>
      </c>
      <c r="TP53" s="21">
        <f t="shared" si="3332"/>
        <v>296000</v>
      </c>
      <c r="TQ53" s="21">
        <f t="shared" si="3332"/>
        <v>296000</v>
      </c>
      <c r="TR53" s="21">
        <f t="shared" si="3332"/>
        <v>296000</v>
      </c>
      <c r="TS53" s="21">
        <f t="shared" si="3332"/>
        <v>296000</v>
      </c>
      <c r="TT53" s="21">
        <f t="shared" si="3332"/>
        <v>296000</v>
      </c>
      <c r="TU53" s="21">
        <f t="shared" si="3332"/>
        <v>296000</v>
      </c>
      <c r="TV53" s="21">
        <f t="shared" si="3332"/>
        <v>296000</v>
      </c>
      <c r="TW53" s="21">
        <f t="shared" si="3332"/>
        <v>296000</v>
      </c>
      <c r="TX53" s="21">
        <f t="shared" si="3332"/>
        <v>296000</v>
      </c>
      <c r="TY53" s="21">
        <f t="shared" si="3332"/>
        <v>296000</v>
      </c>
      <c r="TZ53" s="21">
        <f t="shared" si="3332"/>
        <v>296000</v>
      </c>
      <c r="UA53" s="21">
        <f t="shared" si="3332"/>
        <v>296000</v>
      </c>
      <c r="UB53" s="21">
        <f t="shared" si="3332"/>
        <v>296000</v>
      </c>
      <c r="UC53" s="21">
        <f t="shared" si="3332"/>
        <v>296000</v>
      </c>
      <c r="UD53" s="21">
        <f t="shared" si="3332"/>
        <v>296000</v>
      </c>
      <c r="UE53" s="21">
        <f t="shared" si="3332"/>
        <v>296000</v>
      </c>
      <c r="UF53" s="21">
        <f t="shared" si="3332"/>
        <v>296000</v>
      </c>
      <c r="UG53" s="21">
        <f t="shared" si="3332"/>
        <v>288000</v>
      </c>
      <c r="UH53" s="21">
        <f t="shared" si="3332"/>
        <v>288000</v>
      </c>
      <c r="UI53" s="21">
        <f t="shared" si="3332"/>
        <v>288000</v>
      </c>
      <c r="UJ53" s="21">
        <f t="shared" si="3332"/>
        <v>288000</v>
      </c>
      <c r="UK53" s="21">
        <f t="shared" si="3332"/>
        <v>288000</v>
      </c>
      <c r="UL53" s="21">
        <f t="shared" si="3332"/>
        <v>288000</v>
      </c>
      <c r="UM53" s="21">
        <f t="shared" si="3332"/>
        <v>288000</v>
      </c>
      <c r="UN53" s="21">
        <f t="shared" si="3332"/>
        <v>288000</v>
      </c>
      <c r="UO53" s="21">
        <f t="shared" si="3332"/>
        <v>288000</v>
      </c>
      <c r="UP53" s="21">
        <f t="shared" si="3332"/>
        <v>288000</v>
      </c>
      <c r="UQ53" s="21">
        <f t="shared" si="3332"/>
        <v>288000</v>
      </c>
      <c r="UR53" s="21">
        <f t="shared" si="3332"/>
        <v>288000</v>
      </c>
      <c r="US53" s="21">
        <f t="shared" si="3332"/>
        <v>288000</v>
      </c>
      <c r="UT53" s="21">
        <f t="shared" si="3332"/>
        <v>288000</v>
      </c>
      <c r="UU53" s="21">
        <f t="shared" si="3332"/>
        <v>288000</v>
      </c>
      <c r="UV53" s="21">
        <f t="shared" si="3332"/>
        <v>288000</v>
      </c>
      <c r="UW53" s="21">
        <f t="shared" si="3332"/>
        <v>288000</v>
      </c>
      <c r="UX53" s="21">
        <f t="shared" si="3332"/>
        <v>288000</v>
      </c>
      <c r="UY53" s="21">
        <f t="shared" si="3332"/>
        <v>288000</v>
      </c>
      <c r="UZ53" s="21">
        <f t="shared" si="3332"/>
        <v>288000</v>
      </c>
      <c r="VA53" s="21">
        <f t="shared" si="3332"/>
        <v>288000</v>
      </c>
      <c r="VB53" s="21">
        <f t="shared" si="3332"/>
        <v>288000</v>
      </c>
      <c r="VC53" s="21">
        <f t="shared" si="3332"/>
        <v>288000</v>
      </c>
      <c r="VD53" s="21">
        <f t="shared" si="3332"/>
        <v>288000</v>
      </c>
      <c r="VE53" s="21">
        <f t="shared" si="3332"/>
        <v>288000</v>
      </c>
      <c r="VF53" s="21">
        <f t="shared" si="3332"/>
        <v>288000</v>
      </c>
      <c r="VG53" s="21">
        <f t="shared" si="3332"/>
        <v>288000</v>
      </c>
      <c r="VH53" s="21">
        <f t="shared" si="3332"/>
        <v>288000</v>
      </c>
      <c r="VI53" s="21">
        <f t="shared" si="3332"/>
        <v>288000</v>
      </c>
      <c r="VJ53" s="21">
        <f t="shared" si="3332"/>
        <v>288000</v>
      </c>
      <c r="VK53" s="21">
        <f t="shared" si="3332"/>
        <v>288000</v>
      </c>
      <c r="VL53" s="21">
        <f t="shared" si="3332"/>
        <v>239999.99999999997</v>
      </c>
      <c r="VM53" s="21">
        <f t="shared" si="3332"/>
        <v>239999.99999999997</v>
      </c>
      <c r="VN53" s="21">
        <f t="shared" si="3332"/>
        <v>239999.99999999997</v>
      </c>
      <c r="VO53" s="21">
        <f t="shared" si="3332"/>
        <v>239999.99999999997</v>
      </c>
      <c r="VP53" s="21">
        <f t="shared" si="3332"/>
        <v>239999.99999999997</v>
      </c>
      <c r="VQ53" s="21">
        <f t="shared" si="3332"/>
        <v>239999.99999999997</v>
      </c>
      <c r="VR53" s="21">
        <f t="shared" si="3332"/>
        <v>239999.99999999997</v>
      </c>
      <c r="VS53" s="21">
        <f t="shared" si="3332"/>
        <v>239999.99999999997</v>
      </c>
      <c r="VT53" s="21">
        <f t="shared" si="3332"/>
        <v>239999.99999999997</v>
      </c>
      <c r="VU53" s="21">
        <f t="shared" si="3332"/>
        <v>239999.99999999997</v>
      </c>
      <c r="VV53" s="21">
        <f t="shared" ref="VV53:YG53" si="3333">IF(VV$8="",0,SUMIFS(39:39,47:47,VV$8))</f>
        <v>239999.99999999997</v>
      </c>
      <c r="VW53" s="21">
        <f t="shared" si="3333"/>
        <v>239999.99999999997</v>
      </c>
      <c r="VX53" s="21">
        <f t="shared" si="3333"/>
        <v>239999.99999999997</v>
      </c>
      <c r="VY53" s="21">
        <f t="shared" si="3333"/>
        <v>239999.99999999997</v>
      </c>
      <c r="VZ53" s="21">
        <f t="shared" si="3333"/>
        <v>239999.99999999997</v>
      </c>
      <c r="WA53" s="21">
        <f t="shared" si="3333"/>
        <v>239999.99999999997</v>
      </c>
      <c r="WB53" s="21">
        <f t="shared" si="3333"/>
        <v>239999.99999999997</v>
      </c>
      <c r="WC53" s="21">
        <f t="shared" si="3333"/>
        <v>239999.99999999997</v>
      </c>
      <c r="WD53" s="21">
        <f t="shared" si="3333"/>
        <v>239999.99999999997</v>
      </c>
      <c r="WE53" s="21">
        <f t="shared" si="3333"/>
        <v>239999.99999999997</v>
      </c>
      <c r="WF53" s="21">
        <f t="shared" si="3333"/>
        <v>239999.99999999997</v>
      </c>
      <c r="WG53" s="21">
        <f t="shared" si="3333"/>
        <v>239999.99999999997</v>
      </c>
      <c r="WH53" s="21">
        <f t="shared" si="3333"/>
        <v>239999.99999999997</v>
      </c>
      <c r="WI53" s="21">
        <f t="shared" si="3333"/>
        <v>239999.99999999997</v>
      </c>
      <c r="WJ53" s="21">
        <f t="shared" si="3333"/>
        <v>239999.99999999997</v>
      </c>
      <c r="WK53" s="21">
        <f t="shared" si="3333"/>
        <v>239999.99999999997</v>
      </c>
      <c r="WL53" s="21">
        <f t="shared" si="3333"/>
        <v>239999.99999999997</v>
      </c>
      <c r="WM53" s="21">
        <f t="shared" si="3333"/>
        <v>239999.99999999997</v>
      </c>
      <c r="WN53" s="21">
        <f t="shared" si="3333"/>
        <v>239999.99999999997</v>
      </c>
      <c r="WO53" s="21">
        <f t="shared" si="3333"/>
        <v>239999.99999999997</v>
      </c>
      <c r="WP53" s="21">
        <f t="shared" si="3333"/>
        <v>239999.99999999997</v>
      </c>
      <c r="WQ53" s="21">
        <f t="shared" si="3333"/>
        <v>272000</v>
      </c>
      <c r="WR53" s="21">
        <f t="shared" si="3333"/>
        <v>272000</v>
      </c>
      <c r="WS53" s="21">
        <f t="shared" si="3333"/>
        <v>272000</v>
      </c>
      <c r="WT53" s="21">
        <f t="shared" si="3333"/>
        <v>272000</v>
      </c>
      <c r="WU53" s="21">
        <f t="shared" si="3333"/>
        <v>272000</v>
      </c>
      <c r="WV53" s="21">
        <f t="shared" si="3333"/>
        <v>272000</v>
      </c>
      <c r="WW53" s="21">
        <f t="shared" si="3333"/>
        <v>272000</v>
      </c>
      <c r="WX53" s="21">
        <f t="shared" si="3333"/>
        <v>272000</v>
      </c>
      <c r="WY53" s="21">
        <f t="shared" si="3333"/>
        <v>272000</v>
      </c>
      <c r="WZ53" s="21">
        <f t="shared" si="3333"/>
        <v>272000</v>
      </c>
      <c r="XA53" s="21">
        <f t="shared" si="3333"/>
        <v>272000</v>
      </c>
      <c r="XB53" s="21">
        <f t="shared" si="3333"/>
        <v>272000</v>
      </c>
      <c r="XC53" s="21">
        <f t="shared" si="3333"/>
        <v>272000</v>
      </c>
      <c r="XD53" s="21">
        <f t="shared" si="3333"/>
        <v>272000</v>
      </c>
      <c r="XE53" s="21">
        <f t="shared" si="3333"/>
        <v>272000</v>
      </c>
      <c r="XF53" s="21">
        <f t="shared" si="3333"/>
        <v>272000</v>
      </c>
      <c r="XG53" s="21">
        <f t="shared" si="3333"/>
        <v>272000</v>
      </c>
      <c r="XH53" s="21">
        <f t="shared" si="3333"/>
        <v>272000</v>
      </c>
      <c r="XI53" s="21">
        <f t="shared" si="3333"/>
        <v>272000</v>
      </c>
      <c r="XJ53" s="21">
        <f t="shared" si="3333"/>
        <v>272000</v>
      </c>
      <c r="XK53" s="21">
        <f t="shared" si="3333"/>
        <v>272000</v>
      </c>
      <c r="XL53" s="21">
        <f t="shared" si="3333"/>
        <v>272000</v>
      </c>
      <c r="XM53" s="21">
        <f t="shared" si="3333"/>
        <v>272000</v>
      </c>
      <c r="XN53" s="21">
        <f t="shared" si="3333"/>
        <v>272000</v>
      </c>
      <c r="XO53" s="21">
        <f t="shared" si="3333"/>
        <v>272000</v>
      </c>
      <c r="XP53" s="21">
        <f t="shared" si="3333"/>
        <v>272000</v>
      </c>
      <c r="XQ53" s="21">
        <f t="shared" si="3333"/>
        <v>272000</v>
      </c>
      <c r="XR53" s="21">
        <f t="shared" si="3333"/>
        <v>272000</v>
      </c>
      <c r="XS53" s="21">
        <f t="shared" si="3333"/>
        <v>203999.99999999997</v>
      </c>
      <c r="XT53" s="21">
        <f t="shared" si="3333"/>
        <v>203999.99999999997</v>
      </c>
      <c r="XU53" s="21">
        <f t="shared" si="3333"/>
        <v>203999.99999999997</v>
      </c>
      <c r="XV53" s="21">
        <f t="shared" si="3333"/>
        <v>203999.99999999997</v>
      </c>
      <c r="XW53" s="21">
        <f t="shared" si="3333"/>
        <v>203999.99999999997</v>
      </c>
      <c r="XX53" s="21">
        <f t="shared" si="3333"/>
        <v>203999.99999999997</v>
      </c>
      <c r="XY53" s="21">
        <f t="shared" si="3333"/>
        <v>203999.99999999997</v>
      </c>
      <c r="XZ53" s="21">
        <f t="shared" si="3333"/>
        <v>203999.99999999997</v>
      </c>
      <c r="YA53" s="21">
        <f t="shared" si="3333"/>
        <v>203999.99999999997</v>
      </c>
      <c r="YB53" s="21">
        <f t="shared" si="3333"/>
        <v>203999.99999999997</v>
      </c>
      <c r="YC53" s="21">
        <f t="shared" si="3333"/>
        <v>203999.99999999997</v>
      </c>
      <c r="YD53" s="21">
        <f t="shared" si="3333"/>
        <v>203999.99999999997</v>
      </c>
      <c r="YE53" s="21">
        <f t="shared" si="3333"/>
        <v>203999.99999999997</v>
      </c>
      <c r="YF53" s="21">
        <f t="shared" si="3333"/>
        <v>203999.99999999997</v>
      </c>
      <c r="YG53" s="21">
        <f t="shared" si="3333"/>
        <v>203999.99999999997</v>
      </c>
      <c r="YH53" s="21">
        <f t="shared" ref="YH53:AAS53" si="3334">IF(YH$8="",0,SUMIFS(39:39,47:47,YH$8))</f>
        <v>203999.99999999997</v>
      </c>
      <c r="YI53" s="21">
        <f t="shared" si="3334"/>
        <v>203999.99999999997</v>
      </c>
      <c r="YJ53" s="21">
        <f t="shared" si="3334"/>
        <v>203999.99999999997</v>
      </c>
      <c r="YK53" s="21">
        <f t="shared" si="3334"/>
        <v>203999.99999999997</v>
      </c>
      <c r="YL53" s="21">
        <f t="shared" si="3334"/>
        <v>203999.99999999997</v>
      </c>
      <c r="YM53" s="21">
        <f t="shared" si="3334"/>
        <v>203999.99999999997</v>
      </c>
      <c r="YN53" s="21">
        <f t="shared" si="3334"/>
        <v>203999.99999999997</v>
      </c>
      <c r="YO53" s="21">
        <f t="shared" si="3334"/>
        <v>203999.99999999997</v>
      </c>
      <c r="YP53" s="21">
        <f t="shared" si="3334"/>
        <v>203999.99999999997</v>
      </c>
      <c r="YQ53" s="21">
        <f t="shared" si="3334"/>
        <v>203999.99999999997</v>
      </c>
      <c r="YR53" s="21">
        <f t="shared" si="3334"/>
        <v>203999.99999999997</v>
      </c>
      <c r="YS53" s="21">
        <f t="shared" si="3334"/>
        <v>203999.99999999997</v>
      </c>
      <c r="YT53" s="21">
        <f t="shared" si="3334"/>
        <v>203999.99999999997</v>
      </c>
      <c r="YU53" s="21">
        <f t="shared" si="3334"/>
        <v>203999.99999999997</v>
      </c>
      <c r="YV53" s="21">
        <f t="shared" si="3334"/>
        <v>203999.99999999997</v>
      </c>
      <c r="YW53" s="21">
        <f t="shared" si="3334"/>
        <v>203999.99999999997</v>
      </c>
      <c r="YX53" s="21">
        <f t="shared" si="3334"/>
        <v>227999.99999999997</v>
      </c>
      <c r="YY53" s="21">
        <f t="shared" si="3334"/>
        <v>227999.99999999997</v>
      </c>
      <c r="YZ53" s="21">
        <f t="shared" si="3334"/>
        <v>227999.99999999997</v>
      </c>
      <c r="ZA53" s="21">
        <f t="shared" si="3334"/>
        <v>227999.99999999997</v>
      </c>
      <c r="ZB53" s="21">
        <f t="shared" si="3334"/>
        <v>227999.99999999997</v>
      </c>
      <c r="ZC53" s="21">
        <f t="shared" si="3334"/>
        <v>227999.99999999997</v>
      </c>
      <c r="ZD53" s="21">
        <f t="shared" si="3334"/>
        <v>227999.99999999997</v>
      </c>
      <c r="ZE53" s="21">
        <f t="shared" si="3334"/>
        <v>227999.99999999997</v>
      </c>
      <c r="ZF53" s="21">
        <f t="shared" si="3334"/>
        <v>227999.99999999997</v>
      </c>
      <c r="ZG53" s="21">
        <f t="shared" si="3334"/>
        <v>227999.99999999997</v>
      </c>
      <c r="ZH53" s="21">
        <f t="shared" si="3334"/>
        <v>227999.99999999997</v>
      </c>
      <c r="ZI53" s="21">
        <f t="shared" si="3334"/>
        <v>227999.99999999997</v>
      </c>
      <c r="ZJ53" s="21">
        <f t="shared" si="3334"/>
        <v>227999.99999999997</v>
      </c>
      <c r="ZK53" s="21">
        <f t="shared" si="3334"/>
        <v>227999.99999999997</v>
      </c>
      <c r="ZL53" s="21">
        <f t="shared" si="3334"/>
        <v>227999.99999999997</v>
      </c>
      <c r="ZM53" s="21">
        <f t="shared" si="3334"/>
        <v>227999.99999999997</v>
      </c>
      <c r="ZN53" s="21">
        <f t="shared" si="3334"/>
        <v>227999.99999999997</v>
      </c>
      <c r="ZO53" s="21">
        <f t="shared" si="3334"/>
        <v>227999.99999999997</v>
      </c>
      <c r="ZP53" s="21">
        <f t="shared" si="3334"/>
        <v>227999.99999999997</v>
      </c>
      <c r="ZQ53" s="21">
        <f t="shared" si="3334"/>
        <v>227999.99999999997</v>
      </c>
      <c r="ZR53" s="21">
        <f t="shared" si="3334"/>
        <v>227999.99999999997</v>
      </c>
      <c r="ZS53" s="21">
        <f t="shared" si="3334"/>
        <v>227999.99999999997</v>
      </c>
      <c r="ZT53" s="21">
        <f t="shared" si="3334"/>
        <v>227999.99999999997</v>
      </c>
      <c r="ZU53" s="21">
        <f t="shared" si="3334"/>
        <v>227999.99999999997</v>
      </c>
      <c r="ZV53" s="21">
        <f t="shared" si="3334"/>
        <v>227999.99999999997</v>
      </c>
      <c r="ZW53" s="21">
        <f t="shared" si="3334"/>
        <v>227999.99999999997</v>
      </c>
      <c r="ZX53" s="21">
        <f t="shared" si="3334"/>
        <v>227999.99999999997</v>
      </c>
      <c r="ZY53" s="21">
        <f t="shared" si="3334"/>
        <v>227999.99999999997</v>
      </c>
      <c r="ZZ53" s="21">
        <f t="shared" si="3334"/>
        <v>227999.99999999997</v>
      </c>
      <c r="AAA53" s="21">
        <f t="shared" si="3334"/>
        <v>227999.99999999997</v>
      </c>
      <c r="AAB53" s="21">
        <f t="shared" si="3334"/>
        <v>288000</v>
      </c>
      <c r="AAC53" s="21">
        <f t="shared" si="3334"/>
        <v>288000</v>
      </c>
      <c r="AAD53" s="21">
        <f t="shared" si="3334"/>
        <v>288000</v>
      </c>
      <c r="AAE53" s="21">
        <f t="shared" si="3334"/>
        <v>288000</v>
      </c>
      <c r="AAF53" s="21">
        <f t="shared" si="3334"/>
        <v>288000</v>
      </c>
      <c r="AAG53" s="21">
        <f t="shared" si="3334"/>
        <v>288000</v>
      </c>
      <c r="AAH53" s="21">
        <f t="shared" si="3334"/>
        <v>288000</v>
      </c>
      <c r="AAI53" s="21">
        <f t="shared" si="3334"/>
        <v>288000</v>
      </c>
      <c r="AAJ53" s="21">
        <f t="shared" si="3334"/>
        <v>288000</v>
      </c>
      <c r="AAK53" s="21">
        <f t="shared" si="3334"/>
        <v>288000</v>
      </c>
      <c r="AAL53" s="21">
        <f t="shared" si="3334"/>
        <v>288000</v>
      </c>
      <c r="AAM53" s="21">
        <f t="shared" si="3334"/>
        <v>288000</v>
      </c>
      <c r="AAN53" s="21">
        <f t="shared" si="3334"/>
        <v>288000</v>
      </c>
      <c r="AAO53" s="21">
        <f t="shared" si="3334"/>
        <v>288000</v>
      </c>
      <c r="AAP53" s="21">
        <f t="shared" si="3334"/>
        <v>288000</v>
      </c>
      <c r="AAQ53" s="21">
        <f t="shared" si="3334"/>
        <v>288000</v>
      </c>
      <c r="AAR53" s="21">
        <f t="shared" si="3334"/>
        <v>288000</v>
      </c>
      <c r="AAS53" s="21">
        <f t="shared" si="3334"/>
        <v>288000</v>
      </c>
      <c r="AAT53" s="21">
        <f t="shared" ref="AAT53:ADE53" si="3335">IF(AAT$8="",0,SUMIFS(39:39,47:47,AAT$8))</f>
        <v>288000</v>
      </c>
      <c r="AAU53" s="21">
        <f t="shared" si="3335"/>
        <v>288000</v>
      </c>
      <c r="AAV53" s="21">
        <f t="shared" si="3335"/>
        <v>288000</v>
      </c>
      <c r="AAW53" s="21">
        <f t="shared" si="3335"/>
        <v>288000</v>
      </c>
      <c r="AAX53" s="21">
        <f t="shared" si="3335"/>
        <v>288000</v>
      </c>
      <c r="AAY53" s="21">
        <f t="shared" si="3335"/>
        <v>288000</v>
      </c>
      <c r="AAZ53" s="21">
        <f t="shared" si="3335"/>
        <v>288000</v>
      </c>
      <c r="ABA53" s="21">
        <f t="shared" si="3335"/>
        <v>288000</v>
      </c>
      <c r="ABB53" s="21">
        <f t="shared" si="3335"/>
        <v>288000</v>
      </c>
      <c r="ABC53" s="21">
        <f t="shared" si="3335"/>
        <v>288000</v>
      </c>
      <c r="ABD53" s="21">
        <f t="shared" si="3335"/>
        <v>288000</v>
      </c>
      <c r="ABE53" s="21">
        <f t="shared" si="3335"/>
        <v>288000</v>
      </c>
      <c r="ABF53" s="21">
        <f t="shared" si="3335"/>
        <v>288000</v>
      </c>
      <c r="ABG53" s="21">
        <f t="shared" si="3335"/>
        <v>288000</v>
      </c>
      <c r="ABH53" s="21">
        <f t="shared" si="3335"/>
        <v>288000</v>
      </c>
      <c r="ABI53" s="21">
        <f t="shared" si="3335"/>
        <v>288000</v>
      </c>
      <c r="ABJ53" s="21">
        <f t="shared" si="3335"/>
        <v>288000</v>
      </c>
      <c r="ABK53" s="21">
        <f t="shared" si="3335"/>
        <v>288000</v>
      </c>
      <c r="ABL53" s="21">
        <f t="shared" si="3335"/>
        <v>288000</v>
      </c>
      <c r="ABM53" s="21">
        <f t="shared" si="3335"/>
        <v>288000</v>
      </c>
      <c r="ABN53" s="21">
        <f t="shared" si="3335"/>
        <v>288000</v>
      </c>
      <c r="ABO53" s="21">
        <f t="shared" si="3335"/>
        <v>288000</v>
      </c>
      <c r="ABP53" s="21">
        <f t="shared" si="3335"/>
        <v>288000</v>
      </c>
      <c r="ABQ53" s="21">
        <f t="shared" si="3335"/>
        <v>288000</v>
      </c>
      <c r="ABR53" s="21">
        <f t="shared" si="3335"/>
        <v>288000</v>
      </c>
      <c r="ABS53" s="21">
        <f t="shared" si="3335"/>
        <v>288000</v>
      </c>
      <c r="ABT53" s="21">
        <f t="shared" si="3335"/>
        <v>288000</v>
      </c>
      <c r="ABU53" s="21">
        <f t="shared" si="3335"/>
        <v>288000</v>
      </c>
      <c r="ABV53" s="21">
        <f t="shared" si="3335"/>
        <v>288000</v>
      </c>
      <c r="ABW53" s="21">
        <f t="shared" si="3335"/>
        <v>288000</v>
      </c>
      <c r="ABX53" s="21">
        <f t="shared" si="3335"/>
        <v>288000</v>
      </c>
      <c r="ABY53" s="21">
        <f t="shared" si="3335"/>
        <v>288000</v>
      </c>
      <c r="ABZ53" s="21">
        <f t="shared" si="3335"/>
        <v>288000</v>
      </c>
      <c r="ACA53" s="21">
        <f t="shared" si="3335"/>
        <v>288000</v>
      </c>
      <c r="ACB53" s="21">
        <f t="shared" si="3335"/>
        <v>288000</v>
      </c>
      <c r="ACC53" s="21">
        <f t="shared" si="3335"/>
        <v>288000</v>
      </c>
      <c r="ACD53" s="21">
        <f t="shared" si="3335"/>
        <v>288000</v>
      </c>
      <c r="ACE53" s="21">
        <f t="shared" si="3335"/>
        <v>288000</v>
      </c>
      <c r="ACF53" s="21">
        <f t="shared" si="3335"/>
        <v>288000</v>
      </c>
      <c r="ACG53" s="21">
        <f t="shared" si="3335"/>
        <v>288000</v>
      </c>
      <c r="ACH53" s="21">
        <f t="shared" si="3335"/>
        <v>288000</v>
      </c>
      <c r="ACI53" s="21">
        <f t="shared" si="3335"/>
        <v>288000</v>
      </c>
      <c r="ACJ53" s="21">
        <f t="shared" si="3335"/>
        <v>288000</v>
      </c>
      <c r="ACK53" s="21">
        <f t="shared" si="3335"/>
        <v>304000</v>
      </c>
      <c r="ACL53" s="21">
        <f t="shared" si="3335"/>
        <v>304000</v>
      </c>
      <c r="ACM53" s="21">
        <f t="shared" si="3335"/>
        <v>304000</v>
      </c>
      <c r="ACN53" s="21">
        <f t="shared" si="3335"/>
        <v>304000</v>
      </c>
      <c r="ACO53" s="21">
        <f t="shared" si="3335"/>
        <v>304000</v>
      </c>
      <c r="ACP53" s="21">
        <f t="shared" si="3335"/>
        <v>304000</v>
      </c>
      <c r="ACQ53" s="21">
        <f t="shared" si="3335"/>
        <v>304000</v>
      </c>
      <c r="ACR53" s="21">
        <f t="shared" si="3335"/>
        <v>304000</v>
      </c>
      <c r="ACS53" s="21">
        <f t="shared" si="3335"/>
        <v>304000</v>
      </c>
      <c r="ACT53" s="21">
        <f t="shared" si="3335"/>
        <v>304000</v>
      </c>
      <c r="ACU53" s="21">
        <f t="shared" si="3335"/>
        <v>304000</v>
      </c>
      <c r="ACV53" s="21">
        <f t="shared" si="3335"/>
        <v>304000</v>
      </c>
      <c r="ACW53" s="21">
        <f t="shared" si="3335"/>
        <v>304000</v>
      </c>
      <c r="ACX53" s="21">
        <f t="shared" si="3335"/>
        <v>304000</v>
      </c>
      <c r="ACY53" s="21">
        <f t="shared" si="3335"/>
        <v>304000</v>
      </c>
      <c r="ACZ53" s="21">
        <f t="shared" si="3335"/>
        <v>304000</v>
      </c>
      <c r="ADA53" s="21">
        <f t="shared" si="3335"/>
        <v>304000</v>
      </c>
      <c r="ADB53" s="21">
        <f t="shared" si="3335"/>
        <v>304000</v>
      </c>
      <c r="ADC53" s="21">
        <f t="shared" si="3335"/>
        <v>304000</v>
      </c>
      <c r="ADD53" s="21">
        <f t="shared" si="3335"/>
        <v>304000</v>
      </c>
      <c r="ADE53" s="21">
        <f t="shared" si="3335"/>
        <v>304000</v>
      </c>
      <c r="ADF53" s="21">
        <f t="shared" ref="ADF53:AFG53" si="3336">IF(ADF$8="",0,SUMIFS(39:39,47:47,ADF$8))</f>
        <v>304000</v>
      </c>
      <c r="ADG53" s="21">
        <f t="shared" si="3336"/>
        <v>304000</v>
      </c>
      <c r="ADH53" s="21">
        <f t="shared" si="3336"/>
        <v>304000</v>
      </c>
      <c r="ADI53" s="21">
        <f t="shared" si="3336"/>
        <v>304000</v>
      </c>
      <c r="ADJ53" s="21">
        <f t="shared" si="3336"/>
        <v>304000</v>
      </c>
      <c r="ADK53" s="21">
        <f t="shared" si="3336"/>
        <v>304000</v>
      </c>
      <c r="ADL53" s="21">
        <f t="shared" si="3336"/>
        <v>304000</v>
      </c>
      <c r="ADM53" s="21">
        <f t="shared" si="3336"/>
        <v>304000</v>
      </c>
      <c r="ADN53" s="21">
        <f t="shared" si="3336"/>
        <v>304000</v>
      </c>
      <c r="ADO53" s="21">
        <f t="shared" si="3336"/>
        <v>304000</v>
      </c>
      <c r="ADP53" s="21">
        <f t="shared" si="3336"/>
        <v>335999.99999999994</v>
      </c>
      <c r="ADQ53" s="21">
        <f t="shared" si="3336"/>
        <v>335999.99999999994</v>
      </c>
      <c r="ADR53" s="21">
        <f t="shared" si="3336"/>
        <v>335999.99999999994</v>
      </c>
      <c r="ADS53" s="21">
        <f t="shared" si="3336"/>
        <v>335999.99999999994</v>
      </c>
      <c r="ADT53" s="21">
        <f t="shared" si="3336"/>
        <v>335999.99999999994</v>
      </c>
      <c r="ADU53" s="21">
        <f t="shared" si="3336"/>
        <v>335999.99999999994</v>
      </c>
      <c r="ADV53" s="21">
        <f t="shared" si="3336"/>
        <v>335999.99999999994</v>
      </c>
      <c r="ADW53" s="21">
        <f t="shared" si="3336"/>
        <v>335999.99999999994</v>
      </c>
      <c r="ADX53" s="21">
        <f t="shared" si="3336"/>
        <v>335999.99999999994</v>
      </c>
      <c r="ADY53" s="21">
        <f t="shared" si="3336"/>
        <v>335999.99999999994</v>
      </c>
      <c r="ADZ53" s="21">
        <f t="shared" si="3336"/>
        <v>335999.99999999994</v>
      </c>
      <c r="AEA53" s="21">
        <f t="shared" si="3336"/>
        <v>335999.99999999994</v>
      </c>
      <c r="AEB53" s="21">
        <f t="shared" si="3336"/>
        <v>335999.99999999994</v>
      </c>
      <c r="AEC53" s="21">
        <f t="shared" si="3336"/>
        <v>335999.99999999994</v>
      </c>
      <c r="AED53" s="21">
        <f t="shared" si="3336"/>
        <v>335999.99999999994</v>
      </c>
      <c r="AEE53" s="21">
        <f t="shared" si="3336"/>
        <v>335999.99999999994</v>
      </c>
      <c r="AEF53" s="21">
        <f t="shared" si="3336"/>
        <v>335999.99999999994</v>
      </c>
      <c r="AEG53" s="21">
        <f t="shared" si="3336"/>
        <v>335999.99999999994</v>
      </c>
      <c r="AEH53" s="21">
        <f t="shared" si="3336"/>
        <v>335999.99999999994</v>
      </c>
      <c r="AEI53" s="21">
        <f t="shared" si="3336"/>
        <v>335999.99999999994</v>
      </c>
      <c r="AEJ53" s="21">
        <f t="shared" si="3336"/>
        <v>335999.99999999994</v>
      </c>
      <c r="AEK53" s="21">
        <f t="shared" si="3336"/>
        <v>335999.99999999994</v>
      </c>
      <c r="AEL53" s="21">
        <f t="shared" si="3336"/>
        <v>335999.99999999994</v>
      </c>
      <c r="AEM53" s="21">
        <f t="shared" si="3336"/>
        <v>335999.99999999994</v>
      </c>
      <c r="AEN53" s="21">
        <f t="shared" si="3336"/>
        <v>335999.99999999994</v>
      </c>
      <c r="AEO53" s="21">
        <f t="shared" si="3336"/>
        <v>335999.99999999994</v>
      </c>
      <c r="AEP53" s="21">
        <f t="shared" si="3336"/>
        <v>335999.99999999994</v>
      </c>
      <c r="AEQ53" s="21">
        <f t="shared" si="3336"/>
        <v>335999.99999999994</v>
      </c>
      <c r="AER53" s="21">
        <f t="shared" si="3336"/>
        <v>335999.99999999994</v>
      </c>
      <c r="AES53" s="21">
        <f t="shared" si="3336"/>
        <v>335999.99999999994</v>
      </c>
      <c r="AET53" s="21">
        <f t="shared" si="3336"/>
        <v>335999.99999999994</v>
      </c>
      <c r="AEU53" s="21">
        <f t="shared" si="3336"/>
        <v>552000</v>
      </c>
      <c r="AEV53" s="21">
        <f t="shared" si="3336"/>
        <v>552000</v>
      </c>
      <c r="AEW53" s="21">
        <f t="shared" si="3336"/>
        <v>552000</v>
      </c>
      <c r="AEX53" s="21">
        <f t="shared" si="3336"/>
        <v>552000</v>
      </c>
      <c r="AEY53" s="21">
        <f t="shared" si="3336"/>
        <v>552000</v>
      </c>
      <c r="AEZ53" s="21">
        <f t="shared" si="3336"/>
        <v>552000</v>
      </c>
      <c r="AFA53" s="21">
        <f t="shared" si="3336"/>
        <v>552000</v>
      </c>
      <c r="AFB53" s="21">
        <f t="shared" si="3336"/>
        <v>552000</v>
      </c>
      <c r="AFC53" s="21">
        <f t="shared" si="3336"/>
        <v>552000</v>
      </c>
      <c r="AFD53" s="21">
        <f t="shared" si="3336"/>
        <v>552000</v>
      </c>
      <c r="AFE53" s="21">
        <f t="shared" si="3336"/>
        <v>552000</v>
      </c>
      <c r="AFF53" s="21">
        <f t="shared" si="3336"/>
        <v>552000</v>
      </c>
      <c r="AFG53" s="21">
        <f t="shared" si="3336"/>
        <v>552000</v>
      </c>
    </row>
    <row r="54" spans="1:839" s="42" customFormat="1" x14ac:dyDescent="0.25">
      <c r="A54" s="21"/>
      <c r="B54" s="21"/>
      <c r="C54" s="21"/>
      <c r="D54" s="49"/>
      <c r="E54" s="21" t="str">
        <f>структура!$G$33</f>
        <v>сбор осн. долга по займам в срок</v>
      </c>
      <c r="F54" s="21"/>
      <c r="G54" s="21" t="str">
        <f>структура!$J$12</f>
        <v>спец. заем</v>
      </c>
      <c r="H54" s="21"/>
      <c r="I54" s="21" t="str">
        <f>IF($E54="","",INDEX(структура!$H$10:$H$153,SUMIFS(структура!$C$10:$C$153,структура!$G$10:$G$153,$E54)))</f>
        <v>руб</v>
      </c>
      <c r="J54" s="21"/>
      <c r="K54" s="41"/>
      <c r="L54" s="21"/>
      <c r="M54" s="21"/>
      <c r="N54" s="21"/>
      <c r="O54" s="21"/>
      <c r="P54" s="21"/>
      <c r="Q54" s="41"/>
      <c r="R54" s="21">
        <f>IF(R$8="",0,SUMIFS(40:40,48:48,R$8))</f>
        <v>0</v>
      </c>
      <c r="S54" s="21">
        <f t="shared" ref="S54:CD54" si="3337">IF(S$8="",0,SUMIFS(40:40,48:48,S$8))</f>
        <v>0</v>
      </c>
      <c r="T54" s="21">
        <f t="shared" si="3337"/>
        <v>0</v>
      </c>
      <c r="U54" s="21">
        <f t="shared" si="3337"/>
        <v>0</v>
      </c>
      <c r="V54" s="21">
        <f t="shared" si="3337"/>
        <v>0</v>
      </c>
      <c r="W54" s="21">
        <f t="shared" si="3337"/>
        <v>0</v>
      </c>
      <c r="X54" s="21">
        <f t="shared" si="3337"/>
        <v>0</v>
      </c>
      <c r="Y54" s="21">
        <f t="shared" si="3337"/>
        <v>0</v>
      </c>
      <c r="Z54" s="21">
        <f t="shared" si="3337"/>
        <v>0</v>
      </c>
      <c r="AA54" s="21">
        <f t="shared" si="3337"/>
        <v>0</v>
      </c>
      <c r="AB54" s="21">
        <f t="shared" si="3337"/>
        <v>0</v>
      </c>
      <c r="AC54" s="21">
        <f t="shared" si="3337"/>
        <v>0</v>
      </c>
      <c r="AD54" s="21">
        <f t="shared" si="3337"/>
        <v>0</v>
      </c>
      <c r="AE54" s="21">
        <f t="shared" si="3337"/>
        <v>0</v>
      </c>
      <c r="AF54" s="21">
        <f t="shared" si="3337"/>
        <v>0</v>
      </c>
      <c r="AG54" s="21">
        <f t="shared" si="3337"/>
        <v>21600.000000000007</v>
      </c>
      <c r="AH54" s="21">
        <f t="shared" si="3337"/>
        <v>21600.000000000007</v>
      </c>
      <c r="AI54" s="21">
        <f t="shared" si="3337"/>
        <v>21600.000000000007</v>
      </c>
      <c r="AJ54" s="21">
        <f t="shared" si="3337"/>
        <v>21600.000000000007</v>
      </c>
      <c r="AK54" s="21">
        <f t="shared" si="3337"/>
        <v>21600.000000000007</v>
      </c>
      <c r="AL54" s="21">
        <f t="shared" si="3337"/>
        <v>21600.000000000007</v>
      </c>
      <c r="AM54" s="21">
        <f t="shared" si="3337"/>
        <v>21600.000000000007</v>
      </c>
      <c r="AN54" s="21">
        <f t="shared" si="3337"/>
        <v>21600.000000000007</v>
      </c>
      <c r="AO54" s="21">
        <f t="shared" si="3337"/>
        <v>21600.000000000007</v>
      </c>
      <c r="AP54" s="21">
        <f t="shared" si="3337"/>
        <v>21600.000000000007</v>
      </c>
      <c r="AQ54" s="21">
        <f t="shared" si="3337"/>
        <v>21600.000000000007</v>
      </c>
      <c r="AR54" s="21">
        <f t="shared" si="3337"/>
        <v>21600.000000000007</v>
      </c>
      <c r="AS54" s="21">
        <f t="shared" si="3337"/>
        <v>21600.000000000007</v>
      </c>
      <c r="AT54" s="21">
        <f t="shared" si="3337"/>
        <v>21600.000000000007</v>
      </c>
      <c r="AU54" s="21">
        <f t="shared" si="3337"/>
        <v>21600.000000000007</v>
      </c>
      <c r="AV54" s="21">
        <f t="shared" si="3337"/>
        <v>21600.000000000007</v>
      </c>
      <c r="AW54" s="21">
        <f t="shared" si="3337"/>
        <v>21600.000000000007</v>
      </c>
      <c r="AX54" s="21">
        <f t="shared" si="3337"/>
        <v>21600.000000000007</v>
      </c>
      <c r="AY54" s="21">
        <f t="shared" si="3337"/>
        <v>21600.000000000007</v>
      </c>
      <c r="AZ54" s="21">
        <f t="shared" si="3337"/>
        <v>21600.000000000007</v>
      </c>
      <c r="BA54" s="21">
        <f t="shared" si="3337"/>
        <v>21600.000000000007</v>
      </c>
      <c r="BB54" s="21">
        <f t="shared" si="3337"/>
        <v>21600.000000000007</v>
      </c>
      <c r="BC54" s="21">
        <f t="shared" si="3337"/>
        <v>21600.000000000007</v>
      </c>
      <c r="BD54" s="21">
        <f t="shared" si="3337"/>
        <v>21600.000000000007</v>
      </c>
      <c r="BE54" s="21">
        <f t="shared" si="3337"/>
        <v>21600.000000000007</v>
      </c>
      <c r="BF54" s="21">
        <f t="shared" si="3337"/>
        <v>21600.000000000007</v>
      </c>
      <c r="BG54" s="21">
        <f t="shared" si="3337"/>
        <v>21600.000000000007</v>
      </c>
      <c r="BH54" s="21">
        <f t="shared" si="3337"/>
        <v>21600.000000000007</v>
      </c>
      <c r="BI54" s="21">
        <f t="shared" si="3337"/>
        <v>21600.000000000007</v>
      </c>
      <c r="BJ54" s="21">
        <f t="shared" si="3337"/>
        <v>21600.000000000007</v>
      </c>
      <c r="BK54" s="21">
        <f t="shared" si="3337"/>
        <v>21600.000000000007</v>
      </c>
      <c r="BL54" s="21">
        <f t="shared" si="3337"/>
        <v>19200.000000000007</v>
      </c>
      <c r="BM54" s="21">
        <f t="shared" si="3337"/>
        <v>19200.000000000007</v>
      </c>
      <c r="BN54" s="21">
        <f t="shared" si="3337"/>
        <v>19200.000000000007</v>
      </c>
      <c r="BO54" s="21">
        <f t="shared" si="3337"/>
        <v>19200.000000000007</v>
      </c>
      <c r="BP54" s="21">
        <f t="shared" si="3337"/>
        <v>19200.000000000007</v>
      </c>
      <c r="BQ54" s="21">
        <f t="shared" si="3337"/>
        <v>19200.000000000007</v>
      </c>
      <c r="BR54" s="21">
        <f t="shared" si="3337"/>
        <v>19200.000000000007</v>
      </c>
      <c r="BS54" s="21">
        <f t="shared" si="3337"/>
        <v>19200.000000000007</v>
      </c>
      <c r="BT54" s="21">
        <f t="shared" si="3337"/>
        <v>19200.000000000007</v>
      </c>
      <c r="BU54" s="21">
        <f t="shared" si="3337"/>
        <v>19200.000000000007</v>
      </c>
      <c r="BV54" s="21">
        <f t="shared" si="3337"/>
        <v>19200.000000000007</v>
      </c>
      <c r="BW54" s="21">
        <f t="shared" si="3337"/>
        <v>19200.000000000007</v>
      </c>
      <c r="BX54" s="21">
        <f t="shared" si="3337"/>
        <v>19200.000000000007</v>
      </c>
      <c r="BY54" s="21">
        <f t="shared" si="3337"/>
        <v>19200.000000000007</v>
      </c>
      <c r="BZ54" s="21">
        <f t="shared" si="3337"/>
        <v>19200.000000000007</v>
      </c>
      <c r="CA54" s="21">
        <f t="shared" si="3337"/>
        <v>19200.000000000007</v>
      </c>
      <c r="CB54" s="21">
        <f t="shared" si="3337"/>
        <v>19200.000000000007</v>
      </c>
      <c r="CC54" s="21">
        <f t="shared" si="3337"/>
        <v>19200.000000000007</v>
      </c>
      <c r="CD54" s="21">
        <f t="shared" si="3337"/>
        <v>19200.000000000007</v>
      </c>
      <c r="CE54" s="21">
        <f t="shared" ref="CE54:EP54" si="3338">IF(CE$8="",0,SUMIFS(40:40,48:48,CE$8))</f>
        <v>19200.000000000007</v>
      </c>
      <c r="CF54" s="21">
        <f t="shared" si="3338"/>
        <v>19200.000000000007</v>
      </c>
      <c r="CG54" s="21">
        <f t="shared" si="3338"/>
        <v>19200.000000000007</v>
      </c>
      <c r="CH54" s="21">
        <f t="shared" si="3338"/>
        <v>19200.000000000007</v>
      </c>
      <c r="CI54" s="21">
        <f t="shared" si="3338"/>
        <v>19200.000000000007</v>
      </c>
      <c r="CJ54" s="21">
        <f t="shared" si="3338"/>
        <v>19200.000000000007</v>
      </c>
      <c r="CK54" s="21">
        <f t="shared" si="3338"/>
        <v>19200.000000000007</v>
      </c>
      <c r="CL54" s="21">
        <f t="shared" si="3338"/>
        <v>19200.000000000007</v>
      </c>
      <c r="CM54" s="21">
        <f t="shared" si="3338"/>
        <v>19200.000000000007</v>
      </c>
      <c r="CN54" s="21">
        <f t="shared" si="3338"/>
        <v>19200.000000000007</v>
      </c>
      <c r="CO54" s="21">
        <f t="shared" si="3338"/>
        <v>19200.000000000007</v>
      </c>
      <c r="CP54" s="21">
        <f t="shared" si="3338"/>
        <v>19200.000000000007</v>
      </c>
      <c r="CQ54" s="21">
        <f t="shared" si="3338"/>
        <v>42000.000000000015</v>
      </c>
      <c r="CR54" s="21">
        <f t="shared" si="3338"/>
        <v>42000.000000000015</v>
      </c>
      <c r="CS54" s="21">
        <f t="shared" si="3338"/>
        <v>42000.000000000015</v>
      </c>
      <c r="CT54" s="21">
        <f t="shared" si="3338"/>
        <v>42000.000000000015</v>
      </c>
      <c r="CU54" s="21">
        <f t="shared" si="3338"/>
        <v>42000.000000000015</v>
      </c>
      <c r="CV54" s="21">
        <f t="shared" si="3338"/>
        <v>42000.000000000015</v>
      </c>
      <c r="CW54" s="21">
        <f t="shared" si="3338"/>
        <v>42000.000000000015</v>
      </c>
      <c r="CX54" s="21">
        <f t="shared" si="3338"/>
        <v>42000.000000000015</v>
      </c>
      <c r="CY54" s="21">
        <f t="shared" si="3338"/>
        <v>42000.000000000015</v>
      </c>
      <c r="CZ54" s="21">
        <f t="shared" si="3338"/>
        <v>42000.000000000015</v>
      </c>
      <c r="DA54" s="21">
        <f t="shared" si="3338"/>
        <v>42000.000000000015</v>
      </c>
      <c r="DB54" s="21">
        <f t="shared" si="3338"/>
        <v>42000.000000000015</v>
      </c>
      <c r="DC54" s="21">
        <f t="shared" si="3338"/>
        <v>42000.000000000015</v>
      </c>
      <c r="DD54" s="21">
        <f t="shared" si="3338"/>
        <v>42000.000000000015</v>
      </c>
      <c r="DE54" s="21">
        <f t="shared" si="3338"/>
        <v>42000.000000000015</v>
      </c>
      <c r="DF54" s="21">
        <f t="shared" si="3338"/>
        <v>42000.000000000015</v>
      </c>
      <c r="DG54" s="21">
        <f t="shared" si="3338"/>
        <v>42000.000000000015</v>
      </c>
      <c r="DH54" s="21">
        <f t="shared" si="3338"/>
        <v>42000.000000000015</v>
      </c>
      <c r="DI54" s="21">
        <f t="shared" si="3338"/>
        <v>42000.000000000015</v>
      </c>
      <c r="DJ54" s="21">
        <f t="shared" si="3338"/>
        <v>42000.000000000015</v>
      </c>
      <c r="DK54" s="21">
        <f t="shared" si="3338"/>
        <v>42000.000000000015</v>
      </c>
      <c r="DL54" s="21">
        <f t="shared" si="3338"/>
        <v>42000.000000000015</v>
      </c>
      <c r="DM54" s="21">
        <f t="shared" si="3338"/>
        <v>42000.000000000015</v>
      </c>
      <c r="DN54" s="21">
        <f t="shared" si="3338"/>
        <v>42000.000000000015</v>
      </c>
      <c r="DO54" s="21">
        <f t="shared" si="3338"/>
        <v>42000.000000000015</v>
      </c>
      <c r="DP54" s="21">
        <f t="shared" si="3338"/>
        <v>42000.000000000015</v>
      </c>
      <c r="DQ54" s="21">
        <f t="shared" si="3338"/>
        <v>42000.000000000015</v>
      </c>
      <c r="DR54" s="21">
        <f t="shared" si="3338"/>
        <v>42000.000000000015</v>
      </c>
      <c r="DS54" s="21">
        <f t="shared" si="3338"/>
        <v>42000.000000000015</v>
      </c>
      <c r="DT54" s="21">
        <f t="shared" si="3338"/>
        <v>42000.000000000015</v>
      </c>
      <c r="DU54" s="21">
        <f t="shared" si="3338"/>
        <v>0</v>
      </c>
      <c r="DV54" s="21">
        <f t="shared" si="3338"/>
        <v>0</v>
      </c>
      <c r="DW54" s="21">
        <f t="shared" si="3338"/>
        <v>0</v>
      </c>
      <c r="DX54" s="21">
        <f t="shared" si="3338"/>
        <v>0</v>
      </c>
      <c r="DY54" s="21">
        <f t="shared" si="3338"/>
        <v>0</v>
      </c>
      <c r="DZ54" s="21">
        <f t="shared" si="3338"/>
        <v>42000.000000000015</v>
      </c>
      <c r="EA54" s="21">
        <f t="shared" si="3338"/>
        <v>42000.000000000015</v>
      </c>
      <c r="EB54" s="21">
        <f t="shared" si="3338"/>
        <v>42000.000000000015</v>
      </c>
      <c r="EC54" s="21">
        <f t="shared" si="3338"/>
        <v>42000.000000000015</v>
      </c>
      <c r="ED54" s="21">
        <f t="shared" si="3338"/>
        <v>42000.000000000015</v>
      </c>
      <c r="EE54" s="21">
        <f t="shared" si="3338"/>
        <v>42000.000000000015</v>
      </c>
      <c r="EF54" s="21">
        <f t="shared" si="3338"/>
        <v>42000.000000000015</v>
      </c>
      <c r="EG54" s="21">
        <f t="shared" si="3338"/>
        <v>42000.000000000015</v>
      </c>
      <c r="EH54" s="21">
        <f t="shared" si="3338"/>
        <v>42000.000000000015</v>
      </c>
      <c r="EI54" s="21">
        <f t="shared" si="3338"/>
        <v>42000.000000000015</v>
      </c>
      <c r="EJ54" s="21">
        <f t="shared" si="3338"/>
        <v>42000.000000000015</v>
      </c>
      <c r="EK54" s="21">
        <f t="shared" si="3338"/>
        <v>42000.000000000015</v>
      </c>
      <c r="EL54" s="21">
        <f t="shared" si="3338"/>
        <v>42000.000000000015</v>
      </c>
      <c r="EM54" s="21">
        <f t="shared" si="3338"/>
        <v>42000.000000000015</v>
      </c>
      <c r="EN54" s="21">
        <f t="shared" si="3338"/>
        <v>42000.000000000015</v>
      </c>
      <c r="EO54" s="21">
        <f t="shared" si="3338"/>
        <v>42000.000000000015</v>
      </c>
      <c r="EP54" s="21">
        <f t="shared" si="3338"/>
        <v>42000.000000000015</v>
      </c>
      <c r="EQ54" s="21">
        <f t="shared" ref="EQ54:HB54" si="3339">IF(EQ$8="",0,SUMIFS(40:40,48:48,EQ$8))</f>
        <v>42000.000000000015</v>
      </c>
      <c r="ER54" s="21">
        <f t="shared" si="3339"/>
        <v>42000.000000000015</v>
      </c>
      <c r="ES54" s="21">
        <f t="shared" si="3339"/>
        <v>42000.000000000015</v>
      </c>
      <c r="ET54" s="21">
        <f t="shared" si="3339"/>
        <v>42000.000000000015</v>
      </c>
      <c r="EU54" s="21">
        <f t="shared" si="3339"/>
        <v>42000.000000000015</v>
      </c>
      <c r="EV54" s="21">
        <f t="shared" si="3339"/>
        <v>42000.000000000015</v>
      </c>
      <c r="EW54" s="21">
        <f t="shared" si="3339"/>
        <v>42000.000000000015</v>
      </c>
      <c r="EX54" s="21">
        <f t="shared" si="3339"/>
        <v>42000.000000000015</v>
      </c>
      <c r="EY54" s="21">
        <f t="shared" si="3339"/>
        <v>42000.000000000015</v>
      </c>
      <c r="EZ54" s="21">
        <f t="shared" si="3339"/>
        <v>42000.000000000015</v>
      </c>
      <c r="FA54" s="21">
        <f t="shared" si="3339"/>
        <v>42000.000000000015</v>
      </c>
      <c r="FB54" s="21">
        <f t="shared" si="3339"/>
        <v>42000.000000000015</v>
      </c>
      <c r="FC54" s="21">
        <f t="shared" si="3339"/>
        <v>42000.000000000015</v>
      </c>
      <c r="FD54" s="21">
        <f t="shared" si="3339"/>
        <v>42000.000000000015</v>
      </c>
      <c r="FE54" s="21">
        <f t="shared" si="3339"/>
        <v>28000.000000000007</v>
      </c>
      <c r="FF54" s="21">
        <f t="shared" si="3339"/>
        <v>28000.000000000007</v>
      </c>
      <c r="FG54" s="21">
        <f t="shared" si="3339"/>
        <v>28000.000000000007</v>
      </c>
      <c r="FH54" s="21">
        <f t="shared" si="3339"/>
        <v>28000.000000000007</v>
      </c>
      <c r="FI54" s="21">
        <f t="shared" si="3339"/>
        <v>28000.000000000007</v>
      </c>
      <c r="FJ54" s="21">
        <f t="shared" si="3339"/>
        <v>28000.000000000007</v>
      </c>
      <c r="FK54" s="21">
        <f t="shared" si="3339"/>
        <v>28000.000000000007</v>
      </c>
      <c r="FL54" s="21">
        <f t="shared" si="3339"/>
        <v>28000.000000000007</v>
      </c>
      <c r="FM54" s="21">
        <f t="shared" si="3339"/>
        <v>28000.000000000007</v>
      </c>
      <c r="FN54" s="21">
        <f t="shared" si="3339"/>
        <v>28000.000000000007</v>
      </c>
      <c r="FO54" s="21">
        <f t="shared" si="3339"/>
        <v>28000.000000000007</v>
      </c>
      <c r="FP54" s="21">
        <f t="shared" si="3339"/>
        <v>28000.000000000007</v>
      </c>
      <c r="FQ54" s="21">
        <f t="shared" si="3339"/>
        <v>28000.000000000007</v>
      </c>
      <c r="FR54" s="21">
        <f t="shared" si="3339"/>
        <v>28000.000000000007</v>
      </c>
      <c r="FS54" s="21">
        <f t="shared" si="3339"/>
        <v>28000.000000000007</v>
      </c>
      <c r="FT54" s="21">
        <f t="shared" si="3339"/>
        <v>28000.000000000007</v>
      </c>
      <c r="FU54" s="21">
        <f t="shared" si="3339"/>
        <v>28000.000000000007</v>
      </c>
      <c r="FV54" s="21">
        <f t="shared" si="3339"/>
        <v>28000.000000000007</v>
      </c>
      <c r="FW54" s="21">
        <f t="shared" si="3339"/>
        <v>28000.000000000007</v>
      </c>
      <c r="FX54" s="21">
        <f t="shared" si="3339"/>
        <v>28000.000000000007</v>
      </c>
      <c r="FY54" s="21">
        <f t="shared" si="3339"/>
        <v>28000.000000000007</v>
      </c>
      <c r="FZ54" s="21">
        <f t="shared" si="3339"/>
        <v>28000.000000000007</v>
      </c>
      <c r="GA54" s="21">
        <f t="shared" si="3339"/>
        <v>28000.000000000007</v>
      </c>
      <c r="GB54" s="21">
        <f t="shared" si="3339"/>
        <v>28000.000000000007</v>
      </c>
      <c r="GC54" s="21">
        <f t="shared" si="3339"/>
        <v>28000.000000000007</v>
      </c>
      <c r="GD54" s="21">
        <f t="shared" si="3339"/>
        <v>28000.000000000007</v>
      </c>
      <c r="GE54" s="21">
        <f t="shared" si="3339"/>
        <v>28000.000000000007</v>
      </c>
      <c r="GF54" s="21">
        <f t="shared" si="3339"/>
        <v>28000.000000000007</v>
      </c>
      <c r="GG54" s="21">
        <f t="shared" si="3339"/>
        <v>28000.000000000007</v>
      </c>
      <c r="GH54" s="21">
        <f t="shared" si="3339"/>
        <v>28000.000000000007</v>
      </c>
      <c r="GI54" s="21">
        <f t="shared" si="3339"/>
        <v>36000.000000000007</v>
      </c>
      <c r="GJ54" s="21">
        <f t="shared" si="3339"/>
        <v>36000.000000000007</v>
      </c>
      <c r="GK54" s="21">
        <f t="shared" si="3339"/>
        <v>36000.000000000007</v>
      </c>
      <c r="GL54" s="21">
        <f t="shared" si="3339"/>
        <v>36000.000000000007</v>
      </c>
      <c r="GM54" s="21">
        <f t="shared" si="3339"/>
        <v>36000.000000000007</v>
      </c>
      <c r="GN54" s="21">
        <f t="shared" si="3339"/>
        <v>36000.000000000007</v>
      </c>
      <c r="GO54" s="21">
        <f t="shared" si="3339"/>
        <v>36000.000000000007</v>
      </c>
      <c r="GP54" s="21">
        <f t="shared" si="3339"/>
        <v>36000.000000000007</v>
      </c>
      <c r="GQ54" s="21">
        <f t="shared" si="3339"/>
        <v>36000.000000000007</v>
      </c>
      <c r="GR54" s="21">
        <f t="shared" si="3339"/>
        <v>36000.000000000007</v>
      </c>
      <c r="GS54" s="21">
        <f t="shared" si="3339"/>
        <v>36000.000000000007</v>
      </c>
      <c r="GT54" s="21">
        <f t="shared" si="3339"/>
        <v>36000.000000000007</v>
      </c>
      <c r="GU54" s="21">
        <f t="shared" si="3339"/>
        <v>36000.000000000007</v>
      </c>
      <c r="GV54" s="21">
        <f t="shared" si="3339"/>
        <v>36000.000000000007</v>
      </c>
      <c r="GW54" s="21">
        <f t="shared" si="3339"/>
        <v>36000.000000000007</v>
      </c>
      <c r="GX54" s="21">
        <f t="shared" si="3339"/>
        <v>36000.000000000007</v>
      </c>
      <c r="GY54" s="21">
        <f t="shared" si="3339"/>
        <v>36000.000000000007</v>
      </c>
      <c r="GZ54" s="21">
        <f t="shared" si="3339"/>
        <v>36000.000000000007</v>
      </c>
      <c r="HA54" s="21">
        <f t="shared" si="3339"/>
        <v>36000.000000000007</v>
      </c>
      <c r="HB54" s="21">
        <f t="shared" si="3339"/>
        <v>36000.000000000007</v>
      </c>
      <c r="HC54" s="21">
        <f t="shared" ref="HC54:JN54" si="3340">IF(HC$8="",0,SUMIFS(40:40,48:48,HC$8))</f>
        <v>36000.000000000007</v>
      </c>
      <c r="HD54" s="21">
        <f t="shared" si="3340"/>
        <v>36000.000000000007</v>
      </c>
      <c r="HE54" s="21">
        <f t="shared" si="3340"/>
        <v>36000.000000000007</v>
      </c>
      <c r="HF54" s="21">
        <f t="shared" si="3340"/>
        <v>36000.000000000007</v>
      </c>
      <c r="HG54" s="21">
        <f t="shared" si="3340"/>
        <v>36000.000000000007</v>
      </c>
      <c r="HH54" s="21">
        <f t="shared" si="3340"/>
        <v>36000.000000000007</v>
      </c>
      <c r="HI54" s="21">
        <f t="shared" si="3340"/>
        <v>36000.000000000007</v>
      </c>
      <c r="HJ54" s="21">
        <f t="shared" si="3340"/>
        <v>36000.000000000007</v>
      </c>
      <c r="HK54" s="21">
        <f t="shared" si="3340"/>
        <v>36000.000000000007</v>
      </c>
      <c r="HL54" s="21">
        <f t="shared" si="3340"/>
        <v>36000.000000000007</v>
      </c>
      <c r="HM54" s="21">
        <f t="shared" si="3340"/>
        <v>36000.000000000007</v>
      </c>
      <c r="HN54" s="21">
        <f t="shared" si="3340"/>
        <v>43999.999999999985</v>
      </c>
      <c r="HO54" s="21">
        <f t="shared" si="3340"/>
        <v>43999.999999999985</v>
      </c>
      <c r="HP54" s="21">
        <f t="shared" si="3340"/>
        <v>43999.999999999985</v>
      </c>
      <c r="HQ54" s="21">
        <f t="shared" si="3340"/>
        <v>43999.999999999985</v>
      </c>
      <c r="HR54" s="21">
        <f t="shared" si="3340"/>
        <v>43999.999999999985</v>
      </c>
      <c r="HS54" s="21">
        <f t="shared" si="3340"/>
        <v>43999.999999999985</v>
      </c>
      <c r="HT54" s="21">
        <f t="shared" si="3340"/>
        <v>43999.999999999985</v>
      </c>
      <c r="HU54" s="21">
        <f t="shared" si="3340"/>
        <v>43999.999999999985</v>
      </c>
      <c r="HV54" s="21">
        <f t="shared" si="3340"/>
        <v>43999.999999999985</v>
      </c>
      <c r="HW54" s="21">
        <f t="shared" si="3340"/>
        <v>43999.999999999985</v>
      </c>
      <c r="HX54" s="21">
        <f t="shared" si="3340"/>
        <v>43999.999999999985</v>
      </c>
      <c r="HY54" s="21">
        <f t="shared" si="3340"/>
        <v>43999.999999999985</v>
      </c>
      <c r="HZ54" s="21">
        <f t="shared" si="3340"/>
        <v>43999.999999999985</v>
      </c>
      <c r="IA54" s="21">
        <f t="shared" si="3340"/>
        <v>43999.999999999985</v>
      </c>
      <c r="IB54" s="21">
        <f t="shared" si="3340"/>
        <v>43999.999999999985</v>
      </c>
      <c r="IC54" s="21">
        <f t="shared" si="3340"/>
        <v>43999.999999999985</v>
      </c>
      <c r="ID54" s="21">
        <f t="shared" si="3340"/>
        <v>43999.999999999985</v>
      </c>
      <c r="IE54" s="21">
        <f t="shared" si="3340"/>
        <v>43999.999999999985</v>
      </c>
      <c r="IF54" s="21">
        <f t="shared" si="3340"/>
        <v>43999.999999999985</v>
      </c>
      <c r="IG54" s="21">
        <f t="shared" si="3340"/>
        <v>43999.999999999985</v>
      </c>
      <c r="IH54" s="21">
        <f t="shared" si="3340"/>
        <v>43999.999999999985</v>
      </c>
      <c r="II54" s="21">
        <f t="shared" si="3340"/>
        <v>43999.999999999985</v>
      </c>
      <c r="IJ54" s="21">
        <f t="shared" si="3340"/>
        <v>43999.999999999985</v>
      </c>
      <c r="IK54" s="21">
        <f t="shared" si="3340"/>
        <v>43999.999999999985</v>
      </c>
      <c r="IL54" s="21">
        <f t="shared" si="3340"/>
        <v>43999.999999999985</v>
      </c>
      <c r="IM54" s="21">
        <f t="shared" si="3340"/>
        <v>43999.999999999985</v>
      </c>
      <c r="IN54" s="21">
        <f t="shared" si="3340"/>
        <v>43999.999999999985</v>
      </c>
      <c r="IO54" s="21">
        <f t="shared" si="3340"/>
        <v>43999.999999999985</v>
      </c>
      <c r="IP54" s="21">
        <f t="shared" si="3340"/>
        <v>43999.999999999985</v>
      </c>
      <c r="IQ54" s="21">
        <f t="shared" si="3340"/>
        <v>43999.999999999985</v>
      </c>
      <c r="IR54" s="21">
        <f t="shared" si="3340"/>
        <v>43999.999999999985</v>
      </c>
      <c r="IS54" s="21">
        <f t="shared" si="3340"/>
        <v>0</v>
      </c>
      <c r="IT54" s="21">
        <f t="shared" si="3340"/>
        <v>60000.000000000007</v>
      </c>
      <c r="IU54" s="21">
        <f t="shared" si="3340"/>
        <v>60000.000000000007</v>
      </c>
      <c r="IV54" s="21">
        <f t="shared" si="3340"/>
        <v>60000.000000000007</v>
      </c>
      <c r="IW54" s="21">
        <f t="shared" si="3340"/>
        <v>60000.000000000007</v>
      </c>
      <c r="IX54" s="21">
        <f t="shared" si="3340"/>
        <v>60000.000000000007</v>
      </c>
      <c r="IY54" s="21">
        <f t="shared" si="3340"/>
        <v>60000.000000000007</v>
      </c>
      <c r="IZ54" s="21">
        <f t="shared" si="3340"/>
        <v>60000.000000000007</v>
      </c>
      <c r="JA54" s="21">
        <f t="shared" si="3340"/>
        <v>60000.000000000007</v>
      </c>
      <c r="JB54" s="21">
        <f t="shared" si="3340"/>
        <v>60000.000000000007</v>
      </c>
      <c r="JC54" s="21">
        <f t="shared" si="3340"/>
        <v>60000.000000000007</v>
      </c>
      <c r="JD54" s="21">
        <f t="shared" si="3340"/>
        <v>60000.000000000007</v>
      </c>
      <c r="JE54" s="21">
        <f t="shared" si="3340"/>
        <v>60000.000000000007</v>
      </c>
      <c r="JF54" s="21">
        <f t="shared" si="3340"/>
        <v>60000.000000000007</v>
      </c>
      <c r="JG54" s="21">
        <f t="shared" si="3340"/>
        <v>60000.000000000007</v>
      </c>
      <c r="JH54" s="21">
        <f t="shared" si="3340"/>
        <v>60000.000000000007</v>
      </c>
      <c r="JI54" s="21">
        <f t="shared" si="3340"/>
        <v>60000.000000000007</v>
      </c>
      <c r="JJ54" s="21">
        <f t="shared" si="3340"/>
        <v>60000.000000000007</v>
      </c>
      <c r="JK54" s="21">
        <f t="shared" si="3340"/>
        <v>60000.000000000007</v>
      </c>
      <c r="JL54" s="21">
        <f t="shared" si="3340"/>
        <v>60000.000000000007</v>
      </c>
      <c r="JM54" s="21">
        <f t="shared" si="3340"/>
        <v>60000.000000000007</v>
      </c>
      <c r="JN54" s="21">
        <f t="shared" si="3340"/>
        <v>60000.000000000007</v>
      </c>
      <c r="JO54" s="21">
        <f t="shared" ref="JO54:LZ54" si="3341">IF(JO$8="",0,SUMIFS(40:40,48:48,JO$8))</f>
        <v>60000.000000000007</v>
      </c>
      <c r="JP54" s="21">
        <f t="shared" si="3341"/>
        <v>60000.000000000007</v>
      </c>
      <c r="JQ54" s="21">
        <f t="shared" si="3341"/>
        <v>60000.000000000007</v>
      </c>
      <c r="JR54" s="21">
        <f t="shared" si="3341"/>
        <v>60000.000000000007</v>
      </c>
      <c r="JS54" s="21">
        <f t="shared" si="3341"/>
        <v>60000.000000000007</v>
      </c>
      <c r="JT54" s="21">
        <f t="shared" si="3341"/>
        <v>60000.000000000007</v>
      </c>
      <c r="JU54" s="21">
        <f t="shared" si="3341"/>
        <v>60000.000000000007</v>
      </c>
      <c r="JV54" s="21">
        <f t="shared" si="3341"/>
        <v>78000.000000000015</v>
      </c>
      <c r="JW54" s="21">
        <f t="shared" si="3341"/>
        <v>78000.000000000015</v>
      </c>
      <c r="JX54" s="21">
        <f t="shared" si="3341"/>
        <v>78000.000000000015</v>
      </c>
      <c r="JY54" s="21">
        <f t="shared" si="3341"/>
        <v>78000.000000000015</v>
      </c>
      <c r="JZ54" s="21">
        <f t="shared" si="3341"/>
        <v>78000.000000000015</v>
      </c>
      <c r="KA54" s="21">
        <f t="shared" si="3341"/>
        <v>78000.000000000015</v>
      </c>
      <c r="KB54" s="21">
        <f t="shared" si="3341"/>
        <v>78000.000000000015</v>
      </c>
      <c r="KC54" s="21">
        <f t="shared" si="3341"/>
        <v>78000.000000000015</v>
      </c>
      <c r="KD54" s="21">
        <f t="shared" si="3341"/>
        <v>78000.000000000015</v>
      </c>
      <c r="KE54" s="21">
        <f t="shared" si="3341"/>
        <v>78000.000000000015</v>
      </c>
      <c r="KF54" s="21">
        <f t="shared" si="3341"/>
        <v>78000.000000000015</v>
      </c>
      <c r="KG54" s="21">
        <f t="shared" si="3341"/>
        <v>78000.000000000015</v>
      </c>
      <c r="KH54" s="21">
        <f t="shared" si="3341"/>
        <v>78000.000000000015</v>
      </c>
      <c r="KI54" s="21">
        <f t="shared" si="3341"/>
        <v>78000.000000000015</v>
      </c>
      <c r="KJ54" s="21">
        <f t="shared" si="3341"/>
        <v>78000.000000000015</v>
      </c>
      <c r="KK54" s="21">
        <f t="shared" si="3341"/>
        <v>78000.000000000015</v>
      </c>
      <c r="KL54" s="21">
        <f t="shared" si="3341"/>
        <v>78000.000000000015</v>
      </c>
      <c r="KM54" s="21">
        <f t="shared" si="3341"/>
        <v>78000.000000000015</v>
      </c>
      <c r="KN54" s="21">
        <f t="shared" si="3341"/>
        <v>78000.000000000015</v>
      </c>
      <c r="KO54" s="21">
        <f t="shared" si="3341"/>
        <v>78000.000000000015</v>
      </c>
      <c r="KP54" s="21">
        <f t="shared" si="3341"/>
        <v>78000.000000000015</v>
      </c>
      <c r="KQ54" s="21">
        <f t="shared" si="3341"/>
        <v>78000.000000000015</v>
      </c>
      <c r="KR54" s="21">
        <f t="shared" si="3341"/>
        <v>78000.000000000015</v>
      </c>
      <c r="KS54" s="21">
        <f t="shared" si="3341"/>
        <v>78000.000000000015</v>
      </c>
      <c r="KT54" s="21">
        <f t="shared" si="3341"/>
        <v>78000.000000000015</v>
      </c>
      <c r="KU54" s="21">
        <f t="shared" si="3341"/>
        <v>78000.000000000015</v>
      </c>
      <c r="KV54" s="21">
        <f t="shared" si="3341"/>
        <v>78000.000000000015</v>
      </c>
      <c r="KW54" s="21">
        <f t="shared" si="3341"/>
        <v>78000.000000000015</v>
      </c>
      <c r="KX54" s="21">
        <f t="shared" si="3341"/>
        <v>78000.000000000015</v>
      </c>
      <c r="KY54" s="21">
        <f t="shared" si="3341"/>
        <v>78000.000000000015</v>
      </c>
      <c r="KZ54" s="21">
        <f t="shared" si="3341"/>
        <v>78000.000000000015</v>
      </c>
      <c r="LA54" s="21">
        <f t="shared" si="3341"/>
        <v>72000</v>
      </c>
      <c r="LB54" s="21">
        <f t="shared" si="3341"/>
        <v>72000</v>
      </c>
      <c r="LC54" s="21">
        <f t="shared" si="3341"/>
        <v>72000</v>
      </c>
      <c r="LD54" s="21">
        <f t="shared" si="3341"/>
        <v>72000</v>
      </c>
      <c r="LE54" s="21">
        <f t="shared" si="3341"/>
        <v>72000</v>
      </c>
      <c r="LF54" s="21">
        <f t="shared" si="3341"/>
        <v>72000</v>
      </c>
      <c r="LG54" s="21">
        <f t="shared" si="3341"/>
        <v>72000</v>
      </c>
      <c r="LH54" s="21">
        <f t="shared" si="3341"/>
        <v>72000</v>
      </c>
      <c r="LI54" s="21">
        <f t="shared" si="3341"/>
        <v>72000</v>
      </c>
      <c r="LJ54" s="21">
        <f t="shared" si="3341"/>
        <v>72000</v>
      </c>
      <c r="LK54" s="21">
        <f t="shared" si="3341"/>
        <v>72000</v>
      </c>
      <c r="LL54" s="21">
        <f t="shared" si="3341"/>
        <v>72000</v>
      </c>
      <c r="LM54" s="21">
        <f t="shared" si="3341"/>
        <v>72000</v>
      </c>
      <c r="LN54" s="21">
        <f t="shared" si="3341"/>
        <v>72000</v>
      </c>
      <c r="LO54" s="21">
        <f t="shared" si="3341"/>
        <v>72000</v>
      </c>
      <c r="LP54" s="21">
        <f t="shared" si="3341"/>
        <v>72000</v>
      </c>
      <c r="LQ54" s="21">
        <f t="shared" si="3341"/>
        <v>72000</v>
      </c>
      <c r="LR54" s="21">
        <f t="shared" si="3341"/>
        <v>72000</v>
      </c>
      <c r="LS54" s="21">
        <f t="shared" si="3341"/>
        <v>72000</v>
      </c>
      <c r="LT54" s="21">
        <f t="shared" si="3341"/>
        <v>72000</v>
      </c>
      <c r="LU54" s="21">
        <f t="shared" si="3341"/>
        <v>72000</v>
      </c>
      <c r="LV54" s="21">
        <f t="shared" si="3341"/>
        <v>72000</v>
      </c>
      <c r="LW54" s="21">
        <f t="shared" si="3341"/>
        <v>72000</v>
      </c>
      <c r="LX54" s="21">
        <f t="shared" si="3341"/>
        <v>72000</v>
      </c>
      <c r="LY54" s="21">
        <f t="shared" si="3341"/>
        <v>72000</v>
      </c>
      <c r="LZ54" s="21">
        <f t="shared" si="3341"/>
        <v>72000</v>
      </c>
      <c r="MA54" s="21">
        <f t="shared" ref="MA54:OL54" si="3342">IF(MA$8="",0,SUMIFS(40:40,48:48,MA$8))</f>
        <v>72000</v>
      </c>
      <c r="MB54" s="21">
        <f t="shared" si="3342"/>
        <v>72000</v>
      </c>
      <c r="MC54" s="21">
        <f t="shared" si="3342"/>
        <v>72000</v>
      </c>
      <c r="MD54" s="21">
        <f t="shared" si="3342"/>
        <v>72000</v>
      </c>
      <c r="ME54" s="21">
        <f t="shared" si="3342"/>
        <v>56000.000000000007</v>
      </c>
      <c r="MF54" s="21">
        <f t="shared" si="3342"/>
        <v>56000.000000000007</v>
      </c>
      <c r="MG54" s="21">
        <f t="shared" si="3342"/>
        <v>56000.000000000007</v>
      </c>
      <c r="MH54" s="21">
        <f t="shared" si="3342"/>
        <v>56000.000000000007</v>
      </c>
      <c r="MI54" s="21">
        <f t="shared" si="3342"/>
        <v>56000.000000000007</v>
      </c>
      <c r="MJ54" s="21">
        <f t="shared" si="3342"/>
        <v>56000.000000000007</v>
      </c>
      <c r="MK54" s="21">
        <f t="shared" si="3342"/>
        <v>56000.000000000007</v>
      </c>
      <c r="ML54" s="21">
        <f t="shared" si="3342"/>
        <v>56000.000000000007</v>
      </c>
      <c r="MM54" s="21">
        <f t="shared" si="3342"/>
        <v>56000.000000000007</v>
      </c>
      <c r="MN54" s="21">
        <f t="shared" si="3342"/>
        <v>56000.000000000007</v>
      </c>
      <c r="MO54" s="21">
        <f t="shared" si="3342"/>
        <v>56000.000000000007</v>
      </c>
      <c r="MP54" s="21">
        <f t="shared" si="3342"/>
        <v>56000.000000000007</v>
      </c>
      <c r="MQ54" s="21">
        <f t="shared" si="3342"/>
        <v>56000.000000000007</v>
      </c>
      <c r="MR54" s="21">
        <f t="shared" si="3342"/>
        <v>56000.000000000007</v>
      </c>
      <c r="MS54" s="21">
        <f t="shared" si="3342"/>
        <v>56000.000000000007</v>
      </c>
      <c r="MT54" s="21">
        <f t="shared" si="3342"/>
        <v>56000.000000000007</v>
      </c>
      <c r="MU54" s="21">
        <f t="shared" si="3342"/>
        <v>56000.000000000007</v>
      </c>
      <c r="MV54" s="21">
        <f t="shared" si="3342"/>
        <v>56000.000000000007</v>
      </c>
      <c r="MW54" s="21">
        <f t="shared" si="3342"/>
        <v>56000.000000000007</v>
      </c>
      <c r="MX54" s="21">
        <f t="shared" si="3342"/>
        <v>56000.000000000007</v>
      </c>
      <c r="MY54" s="21">
        <f t="shared" si="3342"/>
        <v>56000.000000000007</v>
      </c>
      <c r="MZ54" s="21">
        <f t="shared" si="3342"/>
        <v>56000.000000000007</v>
      </c>
      <c r="NA54" s="21">
        <f t="shared" si="3342"/>
        <v>56000.000000000007</v>
      </c>
      <c r="NB54" s="21">
        <f t="shared" si="3342"/>
        <v>56000.000000000007</v>
      </c>
      <c r="NC54" s="21">
        <f t="shared" si="3342"/>
        <v>56000.000000000007</v>
      </c>
      <c r="ND54" s="21">
        <f t="shared" si="3342"/>
        <v>56000.000000000007</v>
      </c>
      <c r="NE54" s="21">
        <f t="shared" si="3342"/>
        <v>56000.000000000007</v>
      </c>
      <c r="NF54" s="21">
        <f t="shared" si="3342"/>
        <v>56000.000000000007</v>
      </c>
      <c r="NG54" s="21">
        <f t="shared" si="3342"/>
        <v>56000.000000000007</v>
      </c>
      <c r="NH54" s="21">
        <f t="shared" si="3342"/>
        <v>56000.000000000007</v>
      </c>
      <c r="NI54" s="21">
        <f t="shared" si="3342"/>
        <v>56000.000000000007</v>
      </c>
      <c r="NJ54" s="21">
        <f t="shared" si="3342"/>
        <v>60800.000000000015</v>
      </c>
      <c r="NK54" s="21">
        <f t="shared" si="3342"/>
        <v>60800.000000000015</v>
      </c>
      <c r="NL54" s="21">
        <f t="shared" si="3342"/>
        <v>60800.000000000015</v>
      </c>
      <c r="NM54" s="21">
        <f t="shared" si="3342"/>
        <v>60800.000000000015</v>
      </c>
      <c r="NN54" s="21">
        <f t="shared" si="3342"/>
        <v>60800.000000000015</v>
      </c>
      <c r="NO54" s="21">
        <f t="shared" si="3342"/>
        <v>60800.000000000015</v>
      </c>
      <c r="NP54" s="21">
        <f t="shared" si="3342"/>
        <v>60800.000000000015</v>
      </c>
      <c r="NQ54" s="21">
        <f t="shared" si="3342"/>
        <v>60800.000000000015</v>
      </c>
      <c r="NR54" s="21">
        <f t="shared" si="3342"/>
        <v>60800.000000000015</v>
      </c>
      <c r="NS54" s="21">
        <f t="shared" si="3342"/>
        <v>60800.000000000015</v>
      </c>
      <c r="NT54" s="21">
        <f t="shared" si="3342"/>
        <v>60800.000000000015</v>
      </c>
      <c r="NU54" s="21">
        <f t="shared" si="3342"/>
        <v>60800.000000000015</v>
      </c>
      <c r="NV54" s="21">
        <f t="shared" si="3342"/>
        <v>60800.000000000015</v>
      </c>
      <c r="NW54" s="21">
        <f t="shared" si="3342"/>
        <v>60800.000000000015</v>
      </c>
      <c r="NX54" s="21">
        <f t="shared" si="3342"/>
        <v>60800.000000000015</v>
      </c>
      <c r="NY54" s="21">
        <f t="shared" si="3342"/>
        <v>60800.000000000015</v>
      </c>
      <c r="NZ54" s="21">
        <f t="shared" si="3342"/>
        <v>60800.000000000015</v>
      </c>
      <c r="OA54" s="21">
        <f t="shared" si="3342"/>
        <v>60800.000000000015</v>
      </c>
      <c r="OB54" s="21">
        <f t="shared" si="3342"/>
        <v>60800.000000000015</v>
      </c>
      <c r="OC54" s="21">
        <f t="shared" si="3342"/>
        <v>60800.000000000015</v>
      </c>
      <c r="OD54" s="21">
        <f t="shared" si="3342"/>
        <v>60800.000000000015</v>
      </c>
      <c r="OE54" s="21">
        <f t="shared" si="3342"/>
        <v>60800.000000000015</v>
      </c>
      <c r="OF54" s="21">
        <f t="shared" si="3342"/>
        <v>60800.000000000015</v>
      </c>
      <c r="OG54" s="21">
        <f t="shared" si="3342"/>
        <v>60800.000000000015</v>
      </c>
      <c r="OH54" s="21">
        <f t="shared" si="3342"/>
        <v>60800.000000000015</v>
      </c>
      <c r="OI54" s="21">
        <f t="shared" si="3342"/>
        <v>60800.000000000015</v>
      </c>
      <c r="OJ54" s="21">
        <f t="shared" si="3342"/>
        <v>60800.000000000015</v>
      </c>
      <c r="OK54" s="21">
        <f t="shared" si="3342"/>
        <v>60800.000000000015</v>
      </c>
      <c r="OL54" s="21">
        <f t="shared" si="3342"/>
        <v>60800.000000000015</v>
      </c>
      <c r="OM54" s="21">
        <f t="shared" ref="OM54:QX54" si="3343">IF(OM$8="",0,SUMIFS(40:40,48:48,OM$8))</f>
        <v>60800.000000000015</v>
      </c>
      <c r="ON54" s="21">
        <f t="shared" si="3343"/>
        <v>65600.000000000029</v>
      </c>
      <c r="OO54" s="21">
        <f t="shared" si="3343"/>
        <v>65600.000000000029</v>
      </c>
      <c r="OP54" s="21">
        <f t="shared" si="3343"/>
        <v>65600.000000000029</v>
      </c>
      <c r="OQ54" s="21">
        <f t="shared" si="3343"/>
        <v>65600.000000000029</v>
      </c>
      <c r="OR54" s="21">
        <f t="shared" si="3343"/>
        <v>65600.000000000029</v>
      </c>
      <c r="OS54" s="21">
        <f t="shared" si="3343"/>
        <v>65600.000000000029</v>
      </c>
      <c r="OT54" s="21">
        <f t="shared" si="3343"/>
        <v>65600.000000000029</v>
      </c>
      <c r="OU54" s="21">
        <f t="shared" si="3343"/>
        <v>65600.000000000029</v>
      </c>
      <c r="OV54" s="21">
        <f t="shared" si="3343"/>
        <v>65600.000000000029</v>
      </c>
      <c r="OW54" s="21">
        <f t="shared" si="3343"/>
        <v>65600.000000000029</v>
      </c>
      <c r="OX54" s="21">
        <f t="shared" si="3343"/>
        <v>65600.000000000029</v>
      </c>
      <c r="OY54" s="21">
        <f t="shared" si="3343"/>
        <v>65600.000000000029</v>
      </c>
      <c r="OZ54" s="21">
        <f t="shared" si="3343"/>
        <v>65600.000000000029</v>
      </c>
      <c r="PA54" s="21">
        <f t="shared" si="3343"/>
        <v>65600.000000000029</v>
      </c>
      <c r="PB54" s="21">
        <f t="shared" si="3343"/>
        <v>65600.000000000029</v>
      </c>
      <c r="PC54" s="21">
        <f t="shared" si="3343"/>
        <v>65600.000000000029</v>
      </c>
      <c r="PD54" s="21">
        <f t="shared" si="3343"/>
        <v>65600.000000000029</v>
      </c>
      <c r="PE54" s="21">
        <f t="shared" si="3343"/>
        <v>65600.000000000029</v>
      </c>
      <c r="PF54" s="21">
        <f t="shared" si="3343"/>
        <v>65600.000000000029</v>
      </c>
      <c r="PG54" s="21">
        <f t="shared" si="3343"/>
        <v>65600.000000000029</v>
      </c>
      <c r="PH54" s="21">
        <f t="shared" si="3343"/>
        <v>65600.000000000029</v>
      </c>
      <c r="PI54" s="21">
        <f t="shared" si="3343"/>
        <v>65600.000000000029</v>
      </c>
      <c r="PJ54" s="21">
        <f t="shared" si="3343"/>
        <v>65600.000000000029</v>
      </c>
      <c r="PK54" s="21">
        <f t="shared" si="3343"/>
        <v>65600.000000000029</v>
      </c>
      <c r="PL54" s="21">
        <f t="shared" si="3343"/>
        <v>65600.000000000029</v>
      </c>
      <c r="PM54" s="21">
        <f t="shared" si="3343"/>
        <v>65600.000000000029</v>
      </c>
      <c r="PN54" s="21">
        <f t="shared" si="3343"/>
        <v>65600.000000000029</v>
      </c>
      <c r="PO54" s="21">
        <f t="shared" si="3343"/>
        <v>65600.000000000029</v>
      </c>
      <c r="PP54" s="21">
        <f t="shared" si="3343"/>
        <v>65600.000000000029</v>
      </c>
      <c r="PQ54" s="21">
        <f t="shared" si="3343"/>
        <v>65600.000000000029</v>
      </c>
      <c r="PR54" s="21">
        <f t="shared" si="3343"/>
        <v>65600.000000000029</v>
      </c>
      <c r="PS54" s="21">
        <f t="shared" si="3343"/>
        <v>62400.000000000007</v>
      </c>
      <c r="PT54" s="21">
        <f t="shared" si="3343"/>
        <v>62400.000000000007</v>
      </c>
      <c r="PU54" s="21">
        <f t="shared" si="3343"/>
        <v>62400.000000000007</v>
      </c>
      <c r="PV54" s="21">
        <f t="shared" si="3343"/>
        <v>62400.000000000007</v>
      </c>
      <c r="PW54" s="21">
        <f t="shared" si="3343"/>
        <v>62400.000000000007</v>
      </c>
      <c r="PX54" s="21">
        <f t="shared" si="3343"/>
        <v>62400.000000000007</v>
      </c>
      <c r="PY54" s="21">
        <f t="shared" si="3343"/>
        <v>62400.000000000007</v>
      </c>
      <c r="PZ54" s="21">
        <f t="shared" si="3343"/>
        <v>62400.000000000007</v>
      </c>
      <c r="QA54" s="21">
        <f t="shared" si="3343"/>
        <v>62400.000000000007</v>
      </c>
      <c r="QB54" s="21">
        <f t="shared" si="3343"/>
        <v>62400.000000000007</v>
      </c>
      <c r="QC54" s="21">
        <f t="shared" si="3343"/>
        <v>62400.000000000007</v>
      </c>
      <c r="QD54" s="21">
        <f t="shared" si="3343"/>
        <v>62400.000000000007</v>
      </c>
      <c r="QE54" s="21">
        <f t="shared" si="3343"/>
        <v>62400.000000000007</v>
      </c>
      <c r="QF54" s="21">
        <f t="shared" si="3343"/>
        <v>62400.000000000007</v>
      </c>
      <c r="QG54" s="21">
        <f t="shared" si="3343"/>
        <v>62400.000000000007</v>
      </c>
      <c r="QH54" s="21">
        <f t="shared" si="3343"/>
        <v>62400.000000000007</v>
      </c>
      <c r="QI54" s="21">
        <f t="shared" si="3343"/>
        <v>62400.000000000007</v>
      </c>
      <c r="QJ54" s="21">
        <f t="shared" si="3343"/>
        <v>62400.000000000007</v>
      </c>
      <c r="QK54" s="21">
        <f t="shared" si="3343"/>
        <v>62400.000000000007</v>
      </c>
      <c r="QL54" s="21">
        <f t="shared" si="3343"/>
        <v>62400.000000000007</v>
      </c>
      <c r="QM54" s="21">
        <f t="shared" si="3343"/>
        <v>62400.000000000007</v>
      </c>
      <c r="QN54" s="21">
        <f t="shared" si="3343"/>
        <v>62400.000000000007</v>
      </c>
      <c r="QO54" s="21">
        <f t="shared" si="3343"/>
        <v>62400.000000000007</v>
      </c>
      <c r="QP54" s="21">
        <f t="shared" si="3343"/>
        <v>62400.000000000007</v>
      </c>
      <c r="QQ54" s="21">
        <f t="shared" si="3343"/>
        <v>62400.000000000007</v>
      </c>
      <c r="QR54" s="21">
        <f t="shared" si="3343"/>
        <v>62400.000000000007</v>
      </c>
      <c r="QS54" s="21">
        <f t="shared" si="3343"/>
        <v>62400.000000000007</v>
      </c>
      <c r="QT54" s="21">
        <f t="shared" si="3343"/>
        <v>62400.000000000007</v>
      </c>
      <c r="QU54" s="21">
        <f t="shared" si="3343"/>
        <v>62400.000000000007</v>
      </c>
      <c r="QV54" s="21">
        <f t="shared" si="3343"/>
        <v>62400.000000000007</v>
      </c>
      <c r="QW54" s="21">
        <f t="shared" si="3343"/>
        <v>62400.000000000007</v>
      </c>
      <c r="QX54" s="21">
        <f t="shared" si="3343"/>
        <v>97200</v>
      </c>
      <c r="QY54" s="21">
        <f t="shared" ref="QY54:TJ54" si="3344">IF(QY$8="",0,SUMIFS(40:40,48:48,QY$8))</f>
        <v>97200</v>
      </c>
      <c r="QZ54" s="21">
        <f t="shared" si="3344"/>
        <v>97200</v>
      </c>
      <c r="RA54" s="21">
        <f t="shared" si="3344"/>
        <v>97200</v>
      </c>
      <c r="RB54" s="21">
        <f t="shared" si="3344"/>
        <v>97200</v>
      </c>
      <c r="RC54" s="21">
        <f t="shared" si="3344"/>
        <v>97200</v>
      </c>
      <c r="RD54" s="21">
        <f t="shared" si="3344"/>
        <v>97200</v>
      </c>
      <c r="RE54" s="21">
        <f t="shared" si="3344"/>
        <v>97200</v>
      </c>
      <c r="RF54" s="21">
        <f t="shared" si="3344"/>
        <v>97200</v>
      </c>
      <c r="RG54" s="21">
        <f t="shared" si="3344"/>
        <v>97200</v>
      </c>
      <c r="RH54" s="21">
        <f t="shared" si="3344"/>
        <v>97200</v>
      </c>
      <c r="RI54" s="21">
        <f t="shared" si="3344"/>
        <v>97200</v>
      </c>
      <c r="RJ54" s="21">
        <f t="shared" si="3344"/>
        <v>97200</v>
      </c>
      <c r="RK54" s="21">
        <f t="shared" si="3344"/>
        <v>97200</v>
      </c>
      <c r="RL54" s="21">
        <f t="shared" si="3344"/>
        <v>97200</v>
      </c>
      <c r="RM54" s="21">
        <f t="shared" si="3344"/>
        <v>97200</v>
      </c>
      <c r="RN54" s="21">
        <f t="shared" si="3344"/>
        <v>97200</v>
      </c>
      <c r="RO54" s="21">
        <f t="shared" si="3344"/>
        <v>97200</v>
      </c>
      <c r="RP54" s="21">
        <f t="shared" si="3344"/>
        <v>97200</v>
      </c>
      <c r="RQ54" s="21">
        <f t="shared" si="3344"/>
        <v>97200</v>
      </c>
      <c r="RR54" s="21">
        <f t="shared" si="3344"/>
        <v>97200</v>
      </c>
      <c r="RS54" s="21">
        <f t="shared" si="3344"/>
        <v>97200</v>
      </c>
      <c r="RT54" s="21">
        <f t="shared" si="3344"/>
        <v>97200</v>
      </c>
      <c r="RU54" s="21">
        <f t="shared" si="3344"/>
        <v>97200</v>
      </c>
      <c r="RV54" s="21">
        <f t="shared" si="3344"/>
        <v>97200</v>
      </c>
      <c r="RW54" s="21">
        <f t="shared" si="3344"/>
        <v>97200</v>
      </c>
      <c r="RX54" s="21">
        <f t="shared" si="3344"/>
        <v>97200</v>
      </c>
      <c r="RY54" s="21">
        <f t="shared" si="3344"/>
        <v>97200</v>
      </c>
      <c r="RZ54" s="21">
        <f t="shared" si="3344"/>
        <v>97200</v>
      </c>
      <c r="SA54" s="21">
        <f t="shared" si="3344"/>
        <v>97200</v>
      </c>
      <c r="SB54" s="21">
        <f t="shared" si="3344"/>
        <v>136800.00000000006</v>
      </c>
      <c r="SC54" s="21">
        <f t="shared" si="3344"/>
        <v>136800.00000000006</v>
      </c>
      <c r="SD54" s="21">
        <f t="shared" si="3344"/>
        <v>136800.00000000006</v>
      </c>
      <c r="SE54" s="21">
        <f t="shared" si="3344"/>
        <v>136800.00000000006</v>
      </c>
      <c r="SF54" s="21">
        <f t="shared" si="3344"/>
        <v>136800.00000000006</v>
      </c>
      <c r="SG54" s="21">
        <f t="shared" si="3344"/>
        <v>136800.00000000006</v>
      </c>
      <c r="SH54" s="21">
        <f t="shared" si="3344"/>
        <v>136800.00000000006</v>
      </c>
      <c r="SI54" s="21">
        <f t="shared" si="3344"/>
        <v>136800.00000000006</v>
      </c>
      <c r="SJ54" s="21">
        <f t="shared" si="3344"/>
        <v>136800.00000000006</v>
      </c>
      <c r="SK54" s="21">
        <f t="shared" si="3344"/>
        <v>136800.00000000006</v>
      </c>
      <c r="SL54" s="21">
        <f t="shared" si="3344"/>
        <v>136800.00000000006</v>
      </c>
      <c r="SM54" s="21">
        <f t="shared" si="3344"/>
        <v>136800.00000000006</v>
      </c>
      <c r="SN54" s="21">
        <f t="shared" si="3344"/>
        <v>136800.00000000006</v>
      </c>
      <c r="SO54" s="21">
        <f t="shared" si="3344"/>
        <v>136800.00000000006</v>
      </c>
      <c r="SP54" s="21">
        <f t="shared" si="3344"/>
        <v>136800.00000000006</v>
      </c>
      <c r="SQ54" s="21">
        <f t="shared" si="3344"/>
        <v>136800.00000000006</v>
      </c>
      <c r="SR54" s="21">
        <f t="shared" si="3344"/>
        <v>136800.00000000006</v>
      </c>
      <c r="SS54" s="21">
        <f t="shared" si="3344"/>
        <v>136800.00000000006</v>
      </c>
      <c r="ST54" s="21">
        <f t="shared" si="3344"/>
        <v>136800.00000000006</v>
      </c>
      <c r="SU54" s="21">
        <f t="shared" si="3344"/>
        <v>136800.00000000006</v>
      </c>
      <c r="SV54" s="21">
        <f t="shared" si="3344"/>
        <v>136800.00000000006</v>
      </c>
      <c r="SW54" s="21">
        <f t="shared" si="3344"/>
        <v>136800.00000000006</v>
      </c>
      <c r="SX54" s="21">
        <f t="shared" si="3344"/>
        <v>136800.00000000006</v>
      </c>
      <c r="SY54" s="21">
        <f t="shared" si="3344"/>
        <v>136800.00000000006</v>
      </c>
      <c r="SZ54" s="21">
        <f t="shared" si="3344"/>
        <v>136800.00000000006</v>
      </c>
      <c r="TA54" s="21">
        <f t="shared" si="3344"/>
        <v>136800.00000000006</v>
      </c>
      <c r="TB54" s="21">
        <f t="shared" si="3344"/>
        <v>136800.00000000006</v>
      </c>
      <c r="TC54" s="21">
        <f t="shared" si="3344"/>
        <v>136800.00000000006</v>
      </c>
      <c r="TD54" s="21">
        <f t="shared" si="3344"/>
        <v>136800.00000000006</v>
      </c>
      <c r="TE54" s="21">
        <f t="shared" si="3344"/>
        <v>136800.00000000006</v>
      </c>
      <c r="TF54" s="21">
        <f t="shared" si="3344"/>
        <v>136800.00000000006</v>
      </c>
      <c r="TG54" s="21">
        <f t="shared" si="3344"/>
        <v>88800.000000000029</v>
      </c>
      <c r="TH54" s="21">
        <f t="shared" si="3344"/>
        <v>88800.000000000029</v>
      </c>
      <c r="TI54" s="21">
        <f t="shared" si="3344"/>
        <v>88800.000000000029</v>
      </c>
      <c r="TJ54" s="21">
        <f t="shared" si="3344"/>
        <v>88800.000000000029</v>
      </c>
      <c r="TK54" s="21">
        <f t="shared" ref="TK54:VV54" si="3345">IF(TK$8="",0,SUMIFS(40:40,48:48,TK$8))</f>
        <v>88800.000000000029</v>
      </c>
      <c r="TL54" s="21">
        <f t="shared" si="3345"/>
        <v>88800.000000000029</v>
      </c>
      <c r="TM54" s="21">
        <f t="shared" si="3345"/>
        <v>88800.000000000029</v>
      </c>
      <c r="TN54" s="21">
        <f t="shared" si="3345"/>
        <v>88800.000000000029</v>
      </c>
      <c r="TO54" s="21">
        <f t="shared" si="3345"/>
        <v>88800.000000000029</v>
      </c>
      <c r="TP54" s="21">
        <f t="shared" si="3345"/>
        <v>88800.000000000029</v>
      </c>
      <c r="TQ54" s="21">
        <f t="shared" si="3345"/>
        <v>88800.000000000029</v>
      </c>
      <c r="TR54" s="21">
        <f t="shared" si="3345"/>
        <v>88800.000000000029</v>
      </c>
      <c r="TS54" s="21">
        <f t="shared" si="3345"/>
        <v>88800.000000000029</v>
      </c>
      <c r="TT54" s="21">
        <f t="shared" si="3345"/>
        <v>88800.000000000029</v>
      </c>
      <c r="TU54" s="21">
        <f t="shared" si="3345"/>
        <v>88800.000000000029</v>
      </c>
      <c r="TV54" s="21">
        <f t="shared" si="3345"/>
        <v>88800.000000000029</v>
      </c>
      <c r="TW54" s="21">
        <f t="shared" si="3345"/>
        <v>88800.000000000029</v>
      </c>
      <c r="TX54" s="21">
        <f t="shared" si="3345"/>
        <v>88800.000000000029</v>
      </c>
      <c r="TY54" s="21">
        <f t="shared" si="3345"/>
        <v>88800.000000000029</v>
      </c>
      <c r="TZ54" s="21">
        <f t="shared" si="3345"/>
        <v>88800.000000000029</v>
      </c>
      <c r="UA54" s="21">
        <f t="shared" si="3345"/>
        <v>88800.000000000029</v>
      </c>
      <c r="UB54" s="21">
        <f t="shared" si="3345"/>
        <v>88800.000000000029</v>
      </c>
      <c r="UC54" s="21">
        <f t="shared" si="3345"/>
        <v>88800.000000000029</v>
      </c>
      <c r="UD54" s="21">
        <f t="shared" si="3345"/>
        <v>88800.000000000029</v>
      </c>
      <c r="UE54" s="21">
        <f t="shared" si="3345"/>
        <v>88800.000000000029</v>
      </c>
      <c r="UF54" s="21">
        <f t="shared" si="3345"/>
        <v>88800.000000000029</v>
      </c>
      <c r="UG54" s="21">
        <f t="shared" si="3345"/>
        <v>88800.000000000029</v>
      </c>
      <c r="UH54" s="21">
        <f t="shared" si="3345"/>
        <v>88800.000000000029</v>
      </c>
      <c r="UI54" s="21">
        <f t="shared" si="3345"/>
        <v>88800.000000000029</v>
      </c>
      <c r="UJ54" s="21">
        <f t="shared" si="3345"/>
        <v>88800.000000000029</v>
      </c>
      <c r="UK54" s="21">
        <f t="shared" si="3345"/>
        <v>86400.000000000015</v>
      </c>
      <c r="UL54" s="21">
        <f t="shared" si="3345"/>
        <v>86400.000000000015</v>
      </c>
      <c r="UM54" s="21">
        <f t="shared" si="3345"/>
        <v>86400.000000000015</v>
      </c>
      <c r="UN54" s="21">
        <f t="shared" si="3345"/>
        <v>86400.000000000015</v>
      </c>
      <c r="UO54" s="21">
        <f t="shared" si="3345"/>
        <v>86400.000000000015</v>
      </c>
      <c r="UP54" s="21">
        <f t="shared" si="3345"/>
        <v>86400.000000000015</v>
      </c>
      <c r="UQ54" s="21">
        <f t="shared" si="3345"/>
        <v>86400.000000000015</v>
      </c>
      <c r="UR54" s="21">
        <f t="shared" si="3345"/>
        <v>86400.000000000015</v>
      </c>
      <c r="US54" s="21">
        <f t="shared" si="3345"/>
        <v>86400.000000000015</v>
      </c>
      <c r="UT54" s="21">
        <f t="shared" si="3345"/>
        <v>86400.000000000015</v>
      </c>
      <c r="UU54" s="21">
        <f t="shared" si="3345"/>
        <v>86400.000000000015</v>
      </c>
      <c r="UV54" s="21">
        <f t="shared" si="3345"/>
        <v>86400.000000000015</v>
      </c>
      <c r="UW54" s="21">
        <f t="shared" si="3345"/>
        <v>86400.000000000015</v>
      </c>
      <c r="UX54" s="21">
        <f t="shared" si="3345"/>
        <v>86400.000000000015</v>
      </c>
      <c r="UY54" s="21">
        <f t="shared" si="3345"/>
        <v>86400.000000000015</v>
      </c>
      <c r="UZ54" s="21">
        <f t="shared" si="3345"/>
        <v>86400.000000000015</v>
      </c>
      <c r="VA54" s="21">
        <f t="shared" si="3345"/>
        <v>86400.000000000015</v>
      </c>
      <c r="VB54" s="21">
        <f t="shared" si="3345"/>
        <v>86400.000000000015</v>
      </c>
      <c r="VC54" s="21">
        <f t="shared" si="3345"/>
        <v>86400.000000000015</v>
      </c>
      <c r="VD54" s="21">
        <f t="shared" si="3345"/>
        <v>86400.000000000015</v>
      </c>
      <c r="VE54" s="21">
        <f t="shared" si="3345"/>
        <v>86400.000000000015</v>
      </c>
      <c r="VF54" s="21">
        <f t="shared" si="3345"/>
        <v>86400.000000000015</v>
      </c>
      <c r="VG54" s="21">
        <f t="shared" si="3345"/>
        <v>86400.000000000015</v>
      </c>
      <c r="VH54" s="21">
        <f t="shared" si="3345"/>
        <v>86400.000000000015</v>
      </c>
      <c r="VI54" s="21">
        <f t="shared" si="3345"/>
        <v>86400.000000000015</v>
      </c>
      <c r="VJ54" s="21">
        <f t="shared" si="3345"/>
        <v>86400.000000000015</v>
      </c>
      <c r="VK54" s="21">
        <f t="shared" si="3345"/>
        <v>86400.000000000015</v>
      </c>
      <c r="VL54" s="21">
        <f t="shared" si="3345"/>
        <v>86400.000000000015</v>
      </c>
      <c r="VM54" s="21">
        <f t="shared" si="3345"/>
        <v>86400.000000000015</v>
      </c>
      <c r="VN54" s="21">
        <f t="shared" si="3345"/>
        <v>86400.000000000015</v>
      </c>
      <c r="VO54" s="21">
        <f t="shared" si="3345"/>
        <v>86400.000000000015</v>
      </c>
      <c r="VP54" s="21">
        <f t="shared" si="3345"/>
        <v>72000</v>
      </c>
      <c r="VQ54" s="21">
        <f t="shared" si="3345"/>
        <v>72000</v>
      </c>
      <c r="VR54" s="21">
        <f t="shared" si="3345"/>
        <v>72000</v>
      </c>
      <c r="VS54" s="21">
        <f t="shared" si="3345"/>
        <v>72000</v>
      </c>
      <c r="VT54" s="21">
        <f t="shared" si="3345"/>
        <v>72000</v>
      </c>
      <c r="VU54" s="21">
        <f t="shared" si="3345"/>
        <v>72000</v>
      </c>
      <c r="VV54" s="21">
        <f t="shared" si="3345"/>
        <v>72000</v>
      </c>
      <c r="VW54" s="21">
        <f t="shared" ref="VW54:YH54" si="3346">IF(VW$8="",0,SUMIFS(40:40,48:48,VW$8))</f>
        <v>72000</v>
      </c>
      <c r="VX54" s="21">
        <f t="shared" si="3346"/>
        <v>72000</v>
      </c>
      <c r="VY54" s="21">
        <f t="shared" si="3346"/>
        <v>72000</v>
      </c>
      <c r="VZ54" s="21">
        <f t="shared" si="3346"/>
        <v>72000</v>
      </c>
      <c r="WA54" s="21">
        <f t="shared" si="3346"/>
        <v>72000</v>
      </c>
      <c r="WB54" s="21">
        <f t="shared" si="3346"/>
        <v>72000</v>
      </c>
      <c r="WC54" s="21">
        <f t="shared" si="3346"/>
        <v>72000</v>
      </c>
      <c r="WD54" s="21">
        <f t="shared" si="3346"/>
        <v>72000</v>
      </c>
      <c r="WE54" s="21">
        <f t="shared" si="3346"/>
        <v>72000</v>
      </c>
      <c r="WF54" s="21">
        <f t="shared" si="3346"/>
        <v>72000</v>
      </c>
      <c r="WG54" s="21">
        <f t="shared" si="3346"/>
        <v>72000</v>
      </c>
      <c r="WH54" s="21">
        <f t="shared" si="3346"/>
        <v>72000</v>
      </c>
      <c r="WI54" s="21">
        <f t="shared" si="3346"/>
        <v>72000</v>
      </c>
      <c r="WJ54" s="21">
        <f t="shared" si="3346"/>
        <v>72000</v>
      </c>
      <c r="WK54" s="21">
        <f t="shared" si="3346"/>
        <v>72000</v>
      </c>
      <c r="WL54" s="21">
        <f t="shared" si="3346"/>
        <v>72000</v>
      </c>
      <c r="WM54" s="21">
        <f t="shared" si="3346"/>
        <v>72000</v>
      </c>
      <c r="WN54" s="21">
        <f t="shared" si="3346"/>
        <v>72000</v>
      </c>
      <c r="WO54" s="21">
        <f t="shared" si="3346"/>
        <v>72000</v>
      </c>
      <c r="WP54" s="21">
        <f t="shared" si="3346"/>
        <v>72000</v>
      </c>
      <c r="WQ54" s="21">
        <f t="shared" si="3346"/>
        <v>72000</v>
      </c>
      <c r="WR54" s="21">
        <f t="shared" si="3346"/>
        <v>72000</v>
      </c>
      <c r="WS54" s="21">
        <f t="shared" si="3346"/>
        <v>72000</v>
      </c>
      <c r="WT54" s="21">
        <f t="shared" si="3346"/>
        <v>72000</v>
      </c>
      <c r="WU54" s="21">
        <f t="shared" si="3346"/>
        <v>81600.000000000029</v>
      </c>
      <c r="WV54" s="21">
        <f t="shared" si="3346"/>
        <v>81600.000000000029</v>
      </c>
      <c r="WW54" s="21">
        <f t="shared" si="3346"/>
        <v>81600.000000000029</v>
      </c>
      <c r="WX54" s="21">
        <f t="shared" si="3346"/>
        <v>81600.000000000029</v>
      </c>
      <c r="WY54" s="21">
        <f t="shared" si="3346"/>
        <v>81600.000000000029</v>
      </c>
      <c r="WZ54" s="21">
        <f t="shared" si="3346"/>
        <v>81600.000000000029</v>
      </c>
      <c r="XA54" s="21">
        <f t="shared" si="3346"/>
        <v>81600.000000000029</v>
      </c>
      <c r="XB54" s="21">
        <f t="shared" si="3346"/>
        <v>81600.000000000029</v>
      </c>
      <c r="XC54" s="21">
        <f t="shared" si="3346"/>
        <v>81600.000000000029</v>
      </c>
      <c r="XD54" s="21">
        <f t="shared" si="3346"/>
        <v>81600.000000000029</v>
      </c>
      <c r="XE54" s="21">
        <f t="shared" si="3346"/>
        <v>81600.000000000029</v>
      </c>
      <c r="XF54" s="21">
        <f t="shared" si="3346"/>
        <v>81600.000000000029</v>
      </c>
      <c r="XG54" s="21">
        <f t="shared" si="3346"/>
        <v>81600.000000000029</v>
      </c>
      <c r="XH54" s="21">
        <f t="shared" si="3346"/>
        <v>81600.000000000029</v>
      </c>
      <c r="XI54" s="21">
        <f t="shared" si="3346"/>
        <v>81600.000000000029</v>
      </c>
      <c r="XJ54" s="21">
        <f t="shared" si="3346"/>
        <v>81600.000000000029</v>
      </c>
      <c r="XK54" s="21">
        <f t="shared" si="3346"/>
        <v>81600.000000000029</v>
      </c>
      <c r="XL54" s="21">
        <f t="shared" si="3346"/>
        <v>81600.000000000029</v>
      </c>
      <c r="XM54" s="21">
        <f t="shared" si="3346"/>
        <v>81600.000000000029</v>
      </c>
      <c r="XN54" s="21">
        <f t="shared" si="3346"/>
        <v>81600.000000000029</v>
      </c>
      <c r="XO54" s="21">
        <f t="shared" si="3346"/>
        <v>81600.000000000029</v>
      </c>
      <c r="XP54" s="21">
        <f t="shared" si="3346"/>
        <v>81600.000000000029</v>
      </c>
      <c r="XQ54" s="21">
        <f t="shared" si="3346"/>
        <v>81600.000000000029</v>
      </c>
      <c r="XR54" s="21">
        <f t="shared" si="3346"/>
        <v>81600.000000000029</v>
      </c>
      <c r="XS54" s="21">
        <f t="shared" si="3346"/>
        <v>81600.000000000029</v>
      </c>
      <c r="XT54" s="21">
        <f t="shared" si="3346"/>
        <v>81600.000000000029</v>
      </c>
      <c r="XU54" s="21">
        <f t="shared" si="3346"/>
        <v>81600.000000000029</v>
      </c>
      <c r="XV54" s="21">
        <f t="shared" si="3346"/>
        <v>81600.000000000029</v>
      </c>
      <c r="XW54" s="21">
        <f t="shared" si="3346"/>
        <v>61200.000000000007</v>
      </c>
      <c r="XX54" s="21">
        <f t="shared" si="3346"/>
        <v>61200.000000000007</v>
      </c>
      <c r="XY54" s="21">
        <f t="shared" si="3346"/>
        <v>61200.000000000007</v>
      </c>
      <c r="XZ54" s="21">
        <f t="shared" si="3346"/>
        <v>61200.000000000007</v>
      </c>
      <c r="YA54" s="21">
        <f t="shared" si="3346"/>
        <v>61200.000000000007</v>
      </c>
      <c r="YB54" s="21">
        <f t="shared" si="3346"/>
        <v>61200.000000000007</v>
      </c>
      <c r="YC54" s="21">
        <f t="shared" si="3346"/>
        <v>61200.000000000007</v>
      </c>
      <c r="YD54" s="21">
        <f t="shared" si="3346"/>
        <v>61200.000000000007</v>
      </c>
      <c r="YE54" s="21">
        <f t="shared" si="3346"/>
        <v>61200.000000000007</v>
      </c>
      <c r="YF54" s="21">
        <f t="shared" si="3346"/>
        <v>61200.000000000007</v>
      </c>
      <c r="YG54" s="21">
        <f t="shared" si="3346"/>
        <v>61200.000000000007</v>
      </c>
      <c r="YH54" s="21">
        <f t="shared" si="3346"/>
        <v>61200.000000000007</v>
      </c>
      <c r="YI54" s="21">
        <f t="shared" ref="YI54:AAT54" si="3347">IF(YI$8="",0,SUMIFS(40:40,48:48,YI$8))</f>
        <v>61200.000000000007</v>
      </c>
      <c r="YJ54" s="21">
        <f t="shared" si="3347"/>
        <v>61200.000000000007</v>
      </c>
      <c r="YK54" s="21">
        <f t="shared" si="3347"/>
        <v>61200.000000000007</v>
      </c>
      <c r="YL54" s="21">
        <f t="shared" si="3347"/>
        <v>61200.000000000007</v>
      </c>
      <c r="YM54" s="21">
        <f t="shared" si="3347"/>
        <v>61200.000000000007</v>
      </c>
      <c r="YN54" s="21">
        <f t="shared" si="3347"/>
        <v>61200.000000000007</v>
      </c>
      <c r="YO54" s="21">
        <f t="shared" si="3347"/>
        <v>61200.000000000007</v>
      </c>
      <c r="YP54" s="21">
        <f t="shared" si="3347"/>
        <v>61200.000000000007</v>
      </c>
      <c r="YQ54" s="21">
        <f t="shared" si="3347"/>
        <v>61200.000000000007</v>
      </c>
      <c r="YR54" s="21">
        <f t="shared" si="3347"/>
        <v>61200.000000000007</v>
      </c>
      <c r="YS54" s="21">
        <f t="shared" si="3347"/>
        <v>61200.000000000007</v>
      </c>
      <c r="YT54" s="21">
        <f t="shared" si="3347"/>
        <v>61200.000000000007</v>
      </c>
      <c r="YU54" s="21">
        <f t="shared" si="3347"/>
        <v>61200.000000000007</v>
      </c>
      <c r="YV54" s="21">
        <f t="shared" si="3347"/>
        <v>61200.000000000007</v>
      </c>
      <c r="YW54" s="21">
        <f t="shared" si="3347"/>
        <v>61200.000000000007</v>
      </c>
      <c r="YX54" s="21">
        <f t="shared" si="3347"/>
        <v>61200.000000000007</v>
      </c>
      <c r="YY54" s="21">
        <f t="shared" si="3347"/>
        <v>61200.000000000007</v>
      </c>
      <c r="YZ54" s="21">
        <f t="shared" si="3347"/>
        <v>61200.000000000007</v>
      </c>
      <c r="ZA54" s="21">
        <f t="shared" si="3347"/>
        <v>61200.000000000007</v>
      </c>
      <c r="ZB54" s="21">
        <f t="shared" si="3347"/>
        <v>68400.000000000015</v>
      </c>
      <c r="ZC54" s="21">
        <f t="shared" si="3347"/>
        <v>68400.000000000015</v>
      </c>
      <c r="ZD54" s="21">
        <f t="shared" si="3347"/>
        <v>68400.000000000015</v>
      </c>
      <c r="ZE54" s="21">
        <f t="shared" si="3347"/>
        <v>68400.000000000015</v>
      </c>
      <c r="ZF54" s="21">
        <f t="shared" si="3347"/>
        <v>68400.000000000015</v>
      </c>
      <c r="ZG54" s="21">
        <f t="shared" si="3347"/>
        <v>68400.000000000015</v>
      </c>
      <c r="ZH54" s="21">
        <f t="shared" si="3347"/>
        <v>68400.000000000015</v>
      </c>
      <c r="ZI54" s="21">
        <f t="shared" si="3347"/>
        <v>68400.000000000015</v>
      </c>
      <c r="ZJ54" s="21">
        <f t="shared" si="3347"/>
        <v>68400.000000000015</v>
      </c>
      <c r="ZK54" s="21">
        <f t="shared" si="3347"/>
        <v>68400.000000000015</v>
      </c>
      <c r="ZL54" s="21">
        <f t="shared" si="3347"/>
        <v>68400.000000000015</v>
      </c>
      <c r="ZM54" s="21">
        <f t="shared" si="3347"/>
        <v>68400.000000000015</v>
      </c>
      <c r="ZN54" s="21">
        <f t="shared" si="3347"/>
        <v>68400.000000000015</v>
      </c>
      <c r="ZO54" s="21">
        <f t="shared" si="3347"/>
        <v>68400.000000000015</v>
      </c>
      <c r="ZP54" s="21">
        <f t="shared" si="3347"/>
        <v>68400.000000000015</v>
      </c>
      <c r="ZQ54" s="21">
        <f t="shared" si="3347"/>
        <v>68400.000000000015</v>
      </c>
      <c r="ZR54" s="21">
        <f t="shared" si="3347"/>
        <v>68400.000000000015</v>
      </c>
      <c r="ZS54" s="21">
        <f t="shared" si="3347"/>
        <v>68400.000000000015</v>
      </c>
      <c r="ZT54" s="21">
        <f t="shared" si="3347"/>
        <v>68400.000000000015</v>
      </c>
      <c r="ZU54" s="21">
        <f t="shared" si="3347"/>
        <v>68400.000000000015</v>
      </c>
      <c r="ZV54" s="21">
        <f t="shared" si="3347"/>
        <v>68400.000000000015</v>
      </c>
      <c r="ZW54" s="21">
        <f t="shared" si="3347"/>
        <v>68400.000000000015</v>
      </c>
      <c r="ZX54" s="21">
        <f t="shared" si="3347"/>
        <v>68400.000000000015</v>
      </c>
      <c r="ZY54" s="21">
        <f t="shared" si="3347"/>
        <v>68400.000000000015</v>
      </c>
      <c r="ZZ54" s="21">
        <f t="shared" si="3347"/>
        <v>68400.000000000015</v>
      </c>
      <c r="AAA54" s="21">
        <f t="shared" si="3347"/>
        <v>68400.000000000015</v>
      </c>
      <c r="AAB54" s="21">
        <f t="shared" si="3347"/>
        <v>68400.000000000015</v>
      </c>
      <c r="AAC54" s="21">
        <f t="shared" si="3347"/>
        <v>68400.000000000015</v>
      </c>
      <c r="AAD54" s="21">
        <f t="shared" si="3347"/>
        <v>68400.000000000015</v>
      </c>
      <c r="AAE54" s="21">
        <f t="shared" si="3347"/>
        <v>68400.000000000015</v>
      </c>
      <c r="AAF54" s="21">
        <f t="shared" si="3347"/>
        <v>86400.000000000029</v>
      </c>
      <c r="AAG54" s="21">
        <f t="shared" si="3347"/>
        <v>86400.000000000029</v>
      </c>
      <c r="AAH54" s="21">
        <f t="shared" si="3347"/>
        <v>86400.000000000029</v>
      </c>
      <c r="AAI54" s="21">
        <f t="shared" si="3347"/>
        <v>86400.000000000029</v>
      </c>
      <c r="AAJ54" s="21">
        <f t="shared" si="3347"/>
        <v>86400.000000000029</v>
      </c>
      <c r="AAK54" s="21">
        <f t="shared" si="3347"/>
        <v>86400.000000000029</v>
      </c>
      <c r="AAL54" s="21">
        <f t="shared" si="3347"/>
        <v>86400.000000000029</v>
      </c>
      <c r="AAM54" s="21">
        <f t="shared" si="3347"/>
        <v>86400.000000000029</v>
      </c>
      <c r="AAN54" s="21">
        <f t="shared" si="3347"/>
        <v>86400.000000000029</v>
      </c>
      <c r="AAO54" s="21">
        <f t="shared" si="3347"/>
        <v>86400.000000000029</v>
      </c>
      <c r="AAP54" s="21">
        <f t="shared" si="3347"/>
        <v>86400.000000000029</v>
      </c>
      <c r="AAQ54" s="21">
        <f t="shared" si="3347"/>
        <v>86400.000000000029</v>
      </c>
      <c r="AAR54" s="21">
        <f t="shared" si="3347"/>
        <v>86400.000000000029</v>
      </c>
      <c r="AAS54" s="21">
        <f t="shared" si="3347"/>
        <v>86400.000000000029</v>
      </c>
      <c r="AAT54" s="21">
        <f t="shared" si="3347"/>
        <v>86400.000000000029</v>
      </c>
      <c r="AAU54" s="21">
        <f t="shared" ref="AAU54:ADF54" si="3348">IF(AAU$8="",0,SUMIFS(40:40,48:48,AAU$8))</f>
        <v>86400.000000000029</v>
      </c>
      <c r="AAV54" s="21">
        <f t="shared" si="3348"/>
        <v>86400.000000000029</v>
      </c>
      <c r="AAW54" s="21">
        <f t="shared" si="3348"/>
        <v>86400.000000000029</v>
      </c>
      <c r="AAX54" s="21">
        <f t="shared" si="3348"/>
        <v>86400.000000000029</v>
      </c>
      <c r="AAY54" s="21">
        <f t="shared" si="3348"/>
        <v>86400.000000000029</v>
      </c>
      <c r="AAZ54" s="21">
        <f t="shared" si="3348"/>
        <v>86400.000000000029</v>
      </c>
      <c r="ABA54" s="21">
        <f t="shared" si="3348"/>
        <v>86400.000000000029</v>
      </c>
      <c r="ABB54" s="21">
        <f t="shared" si="3348"/>
        <v>86400.000000000029</v>
      </c>
      <c r="ABC54" s="21">
        <f t="shared" si="3348"/>
        <v>86400.000000000029</v>
      </c>
      <c r="ABD54" s="21">
        <f t="shared" si="3348"/>
        <v>86400.000000000029</v>
      </c>
      <c r="ABE54" s="21">
        <f t="shared" si="3348"/>
        <v>86400.000000000029</v>
      </c>
      <c r="ABF54" s="21">
        <f t="shared" si="3348"/>
        <v>86400.000000000029</v>
      </c>
      <c r="ABG54" s="21">
        <f t="shared" si="3348"/>
        <v>86400.000000000029</v>
      </c>
      <c r="ABH54" s="21">
        <f t="shared" si="3348"/>
        <v>86400.000000000029</v>
      </c>
      <c r="ABI54" s="21">
        <f t="shared" si="3348"/>
        <v>86400.000000000029</v>
      </c>
      <c r="ABJ54" s="21">
        <f t="shared" si="3348"/>
        <v>86400.000000000029</v>
      </c>
      <c r="ABK54" s="21">
        <f t="shared" si="3348"/>
        <v>86400.000000000029</v>
      </c>
      <c r="ABL54" s="21">
        <f t="shared" si="3348"/>
        <v>86400.000000000029</v>
      </c>
      <c r="ABM54" s="21">
        <f t="shared" si="3348"/>
        <v>86400.000000000029</v>
      </c>
      <c r="ABN54" s="21">
        <f t="shared" si="3348"/>
        <v>86400.000000000029</v>
      </c>
      <c r="ABO54" s="21">
        <f t="shared" si="3348"/>
        <v>86400.000000000029</v>
      </c>
      <c r="ABP54" s="21">
        <f t="shared" si="3348"/>
        <v>86400.000000000029</v>
      </c>
      <c r="ABQ54" s="21">
        <f t="shared" si="3348"/>
        <v>86400.000000000029</v>
      </c>
      <c r="ABR54" s="21">
        <f t="shared" si="3348"/>
        <v>86400.000000000029</v>
      </c>
      <c r="ABS54" s="21">
        <f t="shared" si="3348"/>
        <v>86400.000000000029</v>
      </c>
      <c r="ABT54" s="21">
        <f t="shared" si="3348"/>
        <v>86400.000000000029</v>
      </c>
      <c r="ABU54" s="21">
        <f t="shared" si="3348"/>
        <v>86400.000000000029</v>
      </c>
      <c r="ABV54" s="21">
        <f t="shared" si="3348"/>
        <v>86400.000000000029</v>
      </c>
      <c r="ABW54" s="21">
        <f t="shared" si="3348"/>
        <v>86400.000000000029</v>
      </c>
      <c r="ABX54" s="21">
        <f t="shared" si="3348"/>
        <v>86400.000000000029</v>
      </c>
      <c r="ABY54" s="21">
        <f t="shared" si="3348"/>
        <v>86400.000000000029</v>
      </c>
      <c r="ABZ54" s="21">
        <f t="shared" si="3348"/>
        <v>86400.000000000029</v>
      </c>
      <c r="ACA54" s="21">
        <f t="shared" si="3348"/>
        <v>86400.000000000029</v>
      </c>
      <c r="ACB54" s="21">
        <f t="shared" si="3348"/>
        <v>86400.000000000029</v>
      </c>
      <c r="ACC54" s="21">
        <f t="shared" si="3348"/>
        <v>86400.000000000029</v>
      </c>
      <c r="ACD54" s="21">
        <f t="shared" si="3348"/>
        <v>86400.000000000029</v>
      </c>
      <c r="ACE54" s="21">
        <f t="shared" si="3348"/>
        <v>86400.000000000029</v>
      </c>
      <c r="ACF54" s="21">
        <f t="shared" si="3348"/>
        <v>86400.000000000029</v>
      </c>
      <c r="ACG54" s="21">
        <f t="shared" si="3348"/>
        <v>86400.000000000029</v>
      </c>
      <c r="ACH54" s="21">
        <f t="shared" si="3348"/>
        <v>86400.000000000029</v>
      </c>
      <c r="ACI54" s="21">
        <f t="shared" si="3348"/>
        <v>86400.000000000029</v>
      </c>
      <c r="ACJ54" s="21">
        <f t="shared" si="3348"/>
        <v>86400.000000000029</v>
      </c>
      <c r="ACK54" s="21">
        <f t="shared" si="3348"/>
        <v>86400.000000000029</v>
      </c>
      <c r="ACL54" s="21">
        <f t="shared" si="3348"/>
        <v>86400.000000000029</v>
      </c>
      <c r="ACM54" s="21">
        <f t="shared" si="3348"/>
        <v>86400.000000000029</v>
      </c>
      <c r="ACN54" s="21">
        <f t="shared" si="3348"/>
        <v>86400.000000000029</v>
      </c>
      <c r="ACO54" s="21">
        <f t="shared" si="3348"/>
        <v>91200.000000000015</v>
      </c>
      <c r="ACP54" s="21">
        <f t="shared" si="3348"/>
        <v>91200.000000000015</v>
      </c>
      <c r="ACQ54" s="21">
        <f t="shared" si="3348"/>
        <v>91200.000000000015</v>
      </c>
      <c r="ACR54" s="21">
        <f t="shared" si="3348"/>
        <v>91200.000000000015</v>
      </c>
      <c r="ACS54" s="21">
        <f t="shared" si="3348"/>
        <v>91200.000000000015</v>
      </c>
      <c r="ACT54" s="21">
        <f t="shared" si="3348"/>
        <v>91200.000000000015</v>
      </c>
      <c r="ACU54" s="21">
        <f t="shared" si="3348"/>
        <v>91200.000000000015</v>
      </c>
      <c r="ACV54" s="21">
        <f t="shared" si="3348"/>
        <v>91200.000000000015</v>
      </c>
      <c r="ACW54" s="21">
        <f t="shared" si="3348"/>
        <v>91200.000000000015</v>
      </c>
      <c r="ACX54" s="21">
        <f t="shared" si="3348"/>
        <v>91200.000000000015</v>
      </c>
      <c r="ACY54" s="21">
        <f t="shared" si="3348"/>
        <v>91200.000000000015</v>
      </c>
      <c r="ACZ54" s="21">
        <f t="shared" si="3348"/>
        <v>91200.000000000015</v>
      </c>
      <c r="ADA54" s="21">
        <f t="shared" si="3348"/>
        <v>91200.000000000015</v>
      </c>
      <c r="ADB54" s="21">
        <f t="shared" si="3348"/>
        <v>91200.000000000015</v>
      </c>
      <c r="ADC54" s="21">
        <f t="shared" si="3348"/>
        <v>91200.000000000015</v>
      </c>
      <c r="ADD54" s="21">
        <f t="shared" si="3348"/>
        <v>91200.000000000015</v>
      </c>
      <c r="ADE54" s="21">
        <f t="shared" si="3348"/>
        <v>91200.000000000015</v>
      </c>
      <c r="ADF54" s="21">
        <f t="shared" si="3348"/>
        <v>91200.000000000015</v>
      </c>
      <c r="ADG54" s="21">
        <f t="shared" ref="ADG54:AFG54" si="3349">IF(ADG$8="",0,SUMIFS(40:40,48:48,ADG$8))</f>
        <v>91200.000000000015</v>
      </c>
      <c r="ADH54" s="21">
        <f t="shared" si="3349"/>
        <v>91200.000000000015</v>
      </c>
      <c r="ADI54" s="21">
        <f t="shared" si="3349"/>
        <v>91200.000000000015</v>
      </c>
      <c r="ADJ54" s="21">
        <f t="shared" si="3349"/>
        <v>91200.000000000015</v>
      </c>
      <c r="ADK54" s="21">
        <f t="shared" si="3349"/>
        <v>91200.000000000015</v>
      </c>
      <c r="ADL54" s="21">
        <f t="shared" si="3349"/>
        <v>91200.000000000015</v>
      </c>
      <c r="ADM54" s="21">
        <f t="shared" si="3349"/>
        <v>91200.000000000015</v>
      </c>
      <c r="ADN54" s="21">
        <f t="shared" si="3349"/>
        <v>91200.000000000015</v>
      </c>
      <c r="ADO54" s="21">
        <f t="shared" si="3349"/>
        <v>91200.000000000015</v>
      </c>
      <c r="ADP54" s="21">
        <f t="shared" si="3349"/>
        <v>91200.000000000015</v>
      </c>
      <c r="ADQ54" s="21">
        <f t="shared" si="3349"/>
        <v>91200.000000000015</v>
      </c>
      <c r="ADR54" s="21">
        <f t="shared" si="3349"/>
        <v>91200.000000000015</v>
      </c>
      <c r="ADS54" s="21">
        <f t="shared" si="3349"/>
        <v>91200.000000000015</v>
      </c>
      <c r="ADT54" s="21">
        <f t="shared" si="3349"/>
        <v>100800.00000000001</v>
      </c>
      <c r="ADU54" s="21">
        <f t="shared" si="3349"/>
        <v>100800.00000000001</v>
      </c>
      <c r="ADV54" s="21">
        <f t="shared" si="3349"/>
        <v>100800.00000000001</v>
      </c>
      <c r="ADW54" s="21">
        <f t="shared" si="3349"/>
        <v>100800.00000000001</v>
      </c>
      <c r="ADX54" s="21">
        <f t="shared" si="3349"/>
        <v>100800.00000000001</v>
      </c>
      <c r="ADY54" s="21">
        <f t="shared" si="3349"/>
        <v>100800.00000000001</v>
      </c>
      <c r="ADZ54" s="21">
        <f t="shared" si="3349"/>
        <v>100800.00000000001</v>
      </c>
      <c r="AEA54" s="21">
        <f t="shared" si="3349"/>
        <v>100800.00000000001</v>
      </c>
      <c r="AEB54" s="21">
        <f t="shared" si="3349"/>
        <v>100800.00000000001</v>
      </c>
      <c r="AEC54" s="21">
        <f t="shared" si="3349"/>
        <v>100800.00000000001</v>
      </c>
      <c r="AED54" s="21">
        <f t="shared" si="3349"/>
        <v>100800.00000000001</v>
      </c>
      <c r="AEE54" s="21">
        <f t="shared" si="3349"/>
        <v>100800.00000000001</v>
      </c>
      <c r="AEF54" s="21">
        <f t="shared" si="3349"/>
        <v>100800.00000000001</v>
      </c>
      <c r="AEG54" s="21">
        <f t="shared" si="3349"/>
        <v>100800.00000000001</v>
      </c>
      <c r="AEH54" s="21">
        <f t="shared" si="3349"/>
        <v>100800.00000000001</v>
      </c>
      <c r="AEI54" s="21">
        <f t="shared" si="3349"/>
        <v>100800.00000000001</v>
      </c>
      <c r="AEJ54" s="21">
        <f t="shared" si="3349"/>
        <v>100800.00000000001</v>
      </c>
      <c r="AEK54" s="21">
        <f t="shared" si="3349"/>
        <v>100800.00000000001</v>
      </c>
      <c r="AEL54" s="21">
        <f t="shared" si="3349"/>
        <v>100800.00000000001</v>
      </c>
      <c r="AEM54" s="21">
        <f t="shared" si="3349"/>
        <v>100800.00000000001</v>
      </c>
      <c r="AEN54" s="21">
        <f t="shared" si="3349"/>
        <v>100800.00000000001</v>
      </c>
      <c r="AEO54" s="21">
        <f t="shared" si="3349"/>
        <v>100800.00000000001</v>
      </c>
      <c r="AEP54" s="21">
        <f t="shared" si="3349"/>
        <v>100800.00000000001</v>
      </c>
      <c r="AEQ54" s="21">
        <f t="shared" si="3349"/>
        <v>100800.00000000001</v>
      </c>
      <c r="AER54" s="21">
        <f t="shared" si="3349"/>
        <v>100800.00000000001</v>
      </c>
      <c r="AES54" s="21">
        <f t="shared" si="3349"/>
        <v>100800.00000000001</v>
      </c>
      <c r="AET54" s="21">
        <f t="shared" si="3349"/>
        <v>100800.00000000001</v>
      </c>
      <c r="AEU54" s="21">
        <f t="shared" si="3349"/>
        <v>100800.00000000001</v>
      </c>
      <c r="AEV54" s="21">
        <f t="shared" si="3349"/>
        <v>100800.00000000001</v>
      </c>
      <c r="AEW54" s="21">
        <f t="shared" si="3349"/>
        <v>100800.00000000001</v>
      </c>
      <c r="AEX54" s="21">
        <f t="shared" si="3349"/>
        <v>100800.00000000001</v>
      </c>
      <c r="AEY54" s="21">
        <f t="shared" si="3349"/>
        <v>165600.00000000003</v>
      </c>
      <c r="AEZ54" s="21">
        <f t="shared" si="3349"/>
        <v>165600.00000000003</v>
      </c>
      <c r="AFA54" s="21">
        <f t="shared" si="3349"/>
        <v>165600.00000000003</v>
      </c>
      <c r="AFB54" s="21">
        <f t="shared" si="3349"/>
        <v>165600.00000000003</v>
      </c>
      <c r="AFC54" s="21">
        <f t="shared" si="3349"/>
        <v>165600.00000000003</v>
      </c>
      <c r="AFD54" s="21">
        <f t="shared" si="3349"/>
        <v>165600.00000000003</v>
      </c>
      <c r="AFE54" s="21">
        <f t="shared" si="3349"/>
        <v>165600.00000000003</v>
      </c>
      <c r="AFF54" s="21">
        <f t="shared" si="3349"/>
        <v>165600.00000000003</v>
      </c>
      <c r="AFG54" s="21">
        <f t="shared" si="3349"/>
        <v>165600.00000000003</v>
      </c>
    </row>
    <row r="55" spans="1:839" s="42" customFormat="1" ht="6" customHeight="1" x14ac:dyDescent="0.25">
      <c r="A55" s="21"/>
      <c r="B55" s="21"/>
      <c r="C55" s="21"/>
      <c r="D55" s="49"/>
      <c r="E55" s="21"/>
      <c r="F55" s="21"/>
      <c r="G55" s="21"/>
      <c r="H55" s="21"/>
      <c r="I55" s="21"/>
      <c r="J55" s="21"/>
      <c r="K55" s="41"/>
      <c r="L55" s="21"/>
      <c r="M55" s="21"/>
      <c r="N55" s="21"/>
      <c r="O55" s="21"/>
      <c r="P55" s="21"/>
      <c r="Q55" s="4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</row>
    <row r="56" spans="1:839" s="46" customFormat="1" x14ac:dyDescent="0.25">
      <c r="A56" s="22"/>
      <c r="B56" s="22"/>
      <c r="C56" s="22" t="s">
        <v>44</v>
      </c>
      <c r="D56" s="47"/>
      <c r="E56" s="22" t="str">
        <f>структура!$G$34</f>
        <v>непросроч. кред. портфель по займам в срок</v>
      </c>
      <c r="F56" s="22"/>
      <c r="G56" s="22"/>
      <c r="H56" s="22"/>
      <c r="I56" s="22" t="str">
        <f>IF($E56="","",INDEX(структура!$H$10:$H$153,SUMIFS(структура!$C$10:$C$153,структура!$G$10:$G$153,$E56)))</f>
        <v>руб</v>
      </c>
      <c r="J56" s="22"/>
      <c r="K56" s="45"/>
      <c r="L56" s="22"/>
      <c r="M56" s="22"/>
      <c r="N56" s="22"/>
      <c r="O56" s="22"/>
      <c r="P56" s="22"/>
      <c r="Q56" s="45"/>
      <c r="R56" s="22">
        <f>SUM(R57:R61)</f>
        <v>135600</v>
      </c>
      <c r="S56" s="22">
        <f t="shared" ref="S56" si="3350">SUM(S57:S61)</f>
        <v>271200</v>
      </c>
      <c r="T56" s="22">
        <f t="shared" ref="T56" si="3351">SUM(T57:T61)</f>
        <v>406800</v>
      </c>
      <c r="U56" s="22">
        <f t="shared" ref="U56" si="3352">SUM(U57:U61)</f>
        <v>542400</v>
      </c>
      <c r="V56" s="22">
        <f t="shared" ref="V56" si="3353">SUM(V57:V61)</f>
        <v>678000</v>
      </c>
      <c r="W56" s="22">
        <f t="shared" ref="W56" si="3354">SUM(W57:W61)</f>
        <v>813600</v>
      </c>
      <c r="X56" s="22">
        <f t="shared" ref="X56" si="3355">SUM(X57:X61)</f>
        <v>949200</v>
      </c>
      <c r="Y56" s="22">
        <f t="shared" ref="Y56" si="3356">SUM(Y57:Y61)</f>
        <v>1084800</v>
      </c>
      <c r="Z56" s="22">
        <f t="shared" ref="Z56" si="3357">SUM(Z57:Z61)</f>
        <v>1220400</v>
      </c>
      <c r="AA56" s="22">
        <f t="shared" ref="AA56" si="3358">SUM(AA57:AA61)</f>
        <v>1356000</v>
      </c>
      <c r="AB56" s="22">
        <f t="shared" ref="AB56" si="3359">SUM(AB57:AB61)</f>
        <v>1419600</v>
      </c>
      <c r="AC56" s="22">
        <f t="shared" ref="AC56" si="3360">SUM(AC57:AC61)</f>
        <v>1483200</v>
      </c>
      <c r="AD56" s="22">
        <f t="shared" ref="AD56" si="3361">SUM(AD57:AD61)</f>
        <v>1546800</v>
      </c>
      <c r="AE56" s="22">
        <f t="shared" ref="AE56" si="3362">SUM(AE57:AE61)</f>
        <v>1610400</v>
      </c>
      <c r="AF56" s="22">
        <f t="shared" ref="AF56" si="3363">SUM(AF57:AF61)</f>
        <v>1674000</v>
      </c>
      <c r="AG56" s="22">
        <f t="shared" ref="AG56" si="3364">SUM(AG57:AG61)</f>
        <v>1716000</v>
      </c>
      <c r="AH56" s="22">
        <f t="shared" ref="AH56" si="3365">SUM(AH57:AH61)</f>
        <v>1758000</v>
      </c>
      <c r="AI56" s="22">
        <f t="shared" ref="AI56" si="3366">SUM(AI57:AI61)</f>
        <v>1800000</v>
      </c>
      <c r="AJ56" s="22">
        <f t="shared" ref="AJ56" si="3367">SUM(AJ57:AJ61)</f>
        <v>1842000</v>
      </c>
      <c r="AK56" s="22">
        <f t="shared" ref="AK56" si="3368">SUM(AK57:AK61)</f>
        <v>1884000</v>
      </c>
      <c r="AL56" s="22">
        <f t="shared" ref="AL56" si="3369">SUM(AL57:AL61)</f>
        <v>1884000</v>
      </c>
      <c r="AM56" s="22">
        <f t="shared" ref="AM56" si="3370">SUM(AM57:AM61)</f>
        <v>1884000</v>
      </c>
      <c r="AN56" s="22">
        <f t="shared" ref="AN56" si="3371">SUM(AN57:AN61)</f>
        <v>1884000</v>
      </c>
      <c r="AO56" s="22">
        <f t="shared" ref="AO56" si="3372">SUM(AO57:AO61)</f>
        <v>1884000</v>
      </c>
      <c r="AP56" s="22">
        <f t="shared" ref="AP56" si="3373">SUM(AP57:AP61)</f>
        <v>1884000.0000000005</v>
      </c>
      <c r="AQ56" s="22">
        <f t="shared" ref="AQ56" si="3374">SUM(AQ57:AQ61)</f>
        <v>1884000.0000000005</v>
      </c>
      <c r="AR56" s="22">
        <f t="shared" ref="AR56" si="3375">SUM(AR57:AR61)</f>
        <v>1884000.0000000005</v>
      </c>
      <c r="AS56" s="22">
        <f t="shared" ref="AS56" si="3376">SUM(AS57:AS61)</f>
        <v>1884000.0000000002</v>
      </c>
      <c r="AT56" s="22">
        <f t="shared" ref="AT56" si="3377">SUM(AT57:AT61)</f>
        <v>1884000.0000000002</v>
      </c>
      <c r="AU56" s="22">
        <f t="shared" ref="AU56" si="3378">SUM(AU57:AU61)</f>
        <v>1884000.0000000002</v>
      </c>
      <c r="AV56" s="22">
        <f t="shared" ref="AV56" si="3379">SUM(AV57:AV61)</f>
        <v>1884000.0000000002</v>
      </c>
      <c r="AW56" s="22">
        <f t="shared" ref="AW56" si="3380">SUM(AW57:AW61)</f>
        <v>1915600.0000000002</v>
      </c>
      <c r="AX56" s="22">
        <f t="shared" ref="AX56" si="3381">SUM(AX57:AX61)</f>
        <v>1947200</v>
      </c>
      <c r="AY56" s="22">
        <f t="shared" ref="AY56" si="3382">SUM(AY57:AY61)</f>
        <v>1978800</v>
      </c>
      <c r="AZ56" s="22">
        <f t="shared" ref="AZ56" si="3383">SUM(AZ57:AZ61)</f>
        <v>2010400</v>
      </c>
      <c r="BA56" s="22">
        <f t="shared" ref="BA56" si="3384">SUM(BA57:BA61)</f>
        <v>2042000</v>
      </c>
      <c r="BB56" s="22">
        <f t="shared" ref="BB56" si="3385">SUM(BB57:BB61)</f>
        <v>2073600</v>
      </c>
      <c r="BC56" s="22">
        <f t="shared" ref="BC56" si="3386">SUM(BC57:BC61)</f>
        <v>2105200</v>
      </c>
      <c r="BD56" s="22">
        <f t="shared" ref="BD56" si="3387">SUM(BD57:BD61)</f>
        <v>2136800</v>
      </c>
      <c r="BE56" s="22">
        <f t="shared" ref="BE56" si="3388">SUM(BE57:BE61)</f>
        <v>2168400</v>
      </c>
      <c r="BF56" s="22">
        <f t="shared" ref="BF56" si="3389">SUM(BF57:BF61)</f>
        <v>2200000.0000000005</v>
      </c>
      <c r="BG56" s="22">
        <f t="shared" ref="BG56" si="3390">SUM(BG57:BG61)</f>
        <v>2239600.0000000005</v>
      </c>
      <c r="BH56" s="22">
        <f t="shared" ref="BH56" si="3391">SUM(BH57:BH61)</f>
        <v>2279200.0000000005</v>
      </c>
      <c r="BI56" s="22">
        <f t="shared" ref="BI56" si="3392">SUM(BI57:BI61)</f>
        <v>2318800.0000000005</v>
      </c>
      <c r="BJ56" s="22">
        <f t="shared" ref="BJ56" si="3393">SUM(BJ57:BJ61)</f>
        <v>2358400</v>
      </c>
      <c r="BK56" s="22">
        <f t="shared" ref="BK56" si="3394">SUM(BK57:BK61)</f>
        <v>2398000</v>
      </c>
      <c r="BL56" s="22">
        <f t="shared" ref="BL56" si="3395">SUM(BL57:BL61)</f>
        <v>2440000</v>
      </c>
      <c r="BM56" s="22">
        <f t="shared" ref="BM56" si="3396">SUM(BM57:BM61)</f>
        <v>2482000</v>
      </c>
      <c r="BN56" s="22">
        <f t="shared" ref="BN56" si="3397">SUM(BN57:BN61)</f>
        <v>2524000</v>
      </c>
      <c r="BO56" s="22">
        <f t="shared" ref="BO56" si="3398">SUM(BO57:BO61)</f>
        <v>2566000</v>
      </c>
      <c r="BP56" s="22">
        <f t="shared" ref="BP56" si="3399">SUM(BP57:BP61)</f>
        <v>2608000</v>
      </c>
      <c r="BQ56" s="22">
        <f t="shared" ref="BQ56" si="3400">SUM(BQ57:BQ61)</f>
        <v>2608000</v>
      </c>
      <c r="BR56" s="22">
        <f t="shared" ref="BR56" si="3401">SUM(BR57:BR61)</f>
        <v>2608000</v>
      </c>
      <c r="BS56" s="22">
        <f t="shared" ref="BS56" si="3402">SUM(BS57:BS61)</f>
        <v>2608000</v>
      </c>
      <c r="BT56" s="22">
        <f t="shared" ref="BT56" si="3403">SUM(BT57:BT61)</f>
        <v>2608000</v>
      </c>
      <c r="BU56" s="22">
        <f t="shared" ref="BU56" si="3404">SUM(BU57:BU61)</f>
        <v>2608000</v>
      </c>
      <c r="BV56" s="22">
        <f t="shared" ref="BV56" si="3405">SUM(BV57:BV61)</f>
        <v>2608000</v>
      </c>
      <c r="BW56" s="22">
        <f t="shared" ref="BW56" si="3406">SUM(BW57:BW61)</f>
        <v>2608000</v>
      </c>
      <c r="BX56" s="22">
        <f t="shared" ref="BX56" si="3407">SUM(BX57:BX61)</f>
        <v>2608000</v>
      </c>
      <c r="BY56" s="22">
        <f t="shared" ref="BY56" si="3408">SUM(BY57:BY61)</f>
        <v>2608000</v>
      </c>
      <c r="BZ56" s="22">
        <f t="shared" ref="BZ56" si="3409">SUM(BZ57:BZ61)</f>
        <v>2608000</v>
      </c>
      <c r="CA56" s="22">
        <f t="shared" ref="CA56" si="3410">SUM(CA57:CA61)</f>
        <v>2608000</v>
      </c>
      <c r="CB56" s="22">
        <f t="shared" ref="CB56" si="3411">SUM(CB57:CB61)</f>
        <v>2937799.9999999995</v>
      </c>
      <c r="CC56" s="22">
        <f t="shared" ref="CC56" si="3412">SUM(CC57:CC61)</f>
        <v>3267599.9999999995</v>
      </c>
      <c r="CD56" s="22">
        <f t="shared" ref="CD56" si="3413">SUM(CD57:CD61)</f>
        <v>3597399.9999999995</v>
      </c>
      <c r="CE56" s="22">
        <f t="shared" ref="CE56" si="3414">SUM(CE57:CE61)</f>
        <v>3927199.9999999995</v>
      </c>
      <c r="CF56" s="22">
        <f t="shared" ref="CF56" si="3415">SUM(CF57:CF61)</f>
        <v>4257000</v>
      </c>
      <c r="CG56" s="22">
        <f t="shared" ref="CG56" si="3416">SUM(CG57:CG61)</f>
        <v>4586800</v>
      </c>
      <c r="CH56" s="22">
        <f t="shared" ref="CH56" si="3417">SUM(CH57:CH61)</f>
        <v>4916600</v>
      </c>
      <c r="CI56" s="22">
        <f t="shared" ref="CI56" si="3418">SUM(CI57:CI61)</f>
        <v>5246400</v>
      </c>
      <c r="CJ56" s="22">
        <f t="shared" ref="CJ56" si="3419">SUM(CJ57:CJ61)</f>
        <v>5576200</v>
      </c>
      <c r="CK56" s="22">
        <f t="shared" ref="CK56" si="3420">SUM(CK57:CK61)</f>
        <v>5906000</v>
      </c>
      <c r="CL56" s="22">
        <f t="shared" ref="CL56" si="3421">SUM(CL57:CL61)</f>
        <v>6159800</v>
      </c>
      <c r="CM56" s="22">
        <f t="shared" ref="CM56" si="3422">SUM(CM57:CM61)</f>
        <v>6413600</v>
      </c>
      <c r="CN56" s="22">
        <f t="shared" ref="CN56" si="3423">SUM(CN57:CN61)</f>
        <v>6667400</v>
      </c>
      <c r="CO56" s="22">
        <f t="shared" ref="CO56" si="3424">SUM(CO57:CO61)</f>
        <v>6921200</v>
      </c>
      <c r="CP56" s="22">
        <f t="shared" ref="CP56" si="3425">SUM(CP57:CP61)</f>
        <v>7175000</v>
      </c>
      <c r="CQ56" s="22">
        <f t="shared" ref="CQ56" si="3426">SUM(CQ57:CQ61)</f>
        <v>7406000</v>
      </c>
      <c r="CR56" s="22">
        <f t="shared" ref="CR56" si="3427">SUM(CR57:CR61)</f>
        <v>7637000</v>
      </c>
      <c r="CS56" s="22">
        <f t="shared" ref="CS56" si="3428">SUM(CS57:CS61)</f>
        <v>7868000</v>
      </c>
      <c r="CT56" s="22">
        <f t="shared" ref="CT56" si="3429">SUM(CT57:CT61)</f>
        <v>8099000</v>
      </c>
      <c r="CU56" s="22">
        <f t="shared" ref="CU56" si="3430">SUM(CU57:CU61)</f>
        <v>8330000</v>
      </c>
      <c r="CV56" s="22">
        <f t="shared" ref="CV56" si="3431">SUM(CV57:CV61)</f>
        <v>8330000</v>
      </c>
      <c r="CW56" s="22">
        <f t="shared" ref="CW56" si="3432">SUM(CW57:CW61)</f>
        <v>8330000</v>
      </c>
      <c r="CX56" s="22">
        <f t="shared" ref="CX56" si="3433">SUM(CX57:CX61)</f>
        <v>8330000</v>
      </c>
      <c r="CY56" s="22">
        <f t="shared" ref="CY56" si="3434">SUM(CY57:CY61)</f>
        <v>8330000</v>
      </c>
      <c r="CZ56" s="22">
        <f t="shared" ref="CZ56" si="3435">SUM(CZ57:CZ61)</f>
        <v>8330000</v>
      </c>
      <c r="DA56" s="22">
        <f t="shared" ref="DA56" si="3436">SUM(DA57:DA61)</f>
        <v>8330000</v>
      </c>
      <c r="DB56" s="22">
        <f t="shared" ref="DB56" si="3437">SUM(DB57:DB61)</f>
        <v>8330000</v>
      </c>
      <c r="DC56" s="22">
        <f t="shared" ref="DC56" si="3438">SUM(DC57:DC61)</f>
        <v>8330000</v>
      </c>
      <c r="DD56" s="22">
        <f t="shared" ref="DD56" si="3439">SUM(DD57:DD61)</f>
        <v>8330000</v>
      </c>
      <c r="DE56" s="22">
        <f t="shared" ref="DE56" si="3440">SUM(DE57:DE61)</f>
        <v>8330000</v>
      </c>
      <c r="DF56" s="22">
        <f t="shared" ref="DF56" si="3441">SUM(DF57:DF61)</f>
        <v>8330000</v>
      </c>
      <c r="DG56" s="22">
        <f t="shared" ref="DG56" si="3442">SUM(DG57:DG61)</f>
        <v>8330000</v>
      </c>
      <c r="DH56" s="22">
        <f t="shared" ref="DH56" si="3443">SUM(DH57:DH61)</f>
        <v>8330000</v>
      </c>
      <c r="DI56" s="22">
        <f t="shared" ref="DI56" si="3444">SUM(DI57:DI61)</f>
        <v>8330000</v>
      </c>
      <c r="DJ56" s="22">
        <f t="shared" ref="DJ56" si="3445">SUM(DJ57:DJ61)</f>
        <v>8330000</v>
      </c>
      <c r="DK56" s="22">
        <f t="shared" ref="DK56" si="3446">SUM(DK57:DK61)</f>
        <v>8330000</v>
      </c>
      <c r="DL56" s="22">
        <f t="shared" ref="DL56" si="3447">SUM(DL57:DL61)</f>
        <v>8330000</v>
      </c>
      <c r="DM56" s="22">
        <f t="shared" ref="DM56" si="3448">SUM(DM57:DM61)</f>
        <v>8330000</v>
      </c>
      <c r="DN56" s="22">
        <f t="shared" ref="DN56" si="3449">SUM(DN57:DN61)</f>
        <v>8330000</v>
      </c>
      <c r="DO56" s="22">
        <f t="shared" ref="DO56" si="3450">SUM(DO57:DO61)</f>
        <v>8330000</v>
      </c>
      <c r="DP56" s="22">
        <f t="shared" ref="DP56" si="3451">SUM(DP57:DP61)</f>
        <v>8470000</v>
      </c>
      <c r="DQ56" s="22">
        <f t="shared" ref="DQ56" si="3452">SUM(DQ57:DQ61)</f>
        <v>8610000</v>
      </c>
      <c r="DR56" s="22">
        <f t="shared" ref="DR56" si="3453">SUM(DR57:DR61)</f>
        <v>8750000</v>
      </c>
      <c r="DS56" s="22">
        <f t="shared" ref="DS56" si="3454">SUM(DS57:DS61)</f>
        <v>8890000</v>
      </c>
      <c r="DT56" s="22">
        <f t="shared" ref="DT56" si="3455">SUM(DT57:DT61)</f>
        <v>9030000</v>
      </c>
      <c r="DU56" s="22">
        <f t="shared" ref="DU56" si="3456">SUM(DU57:DU61)</f>
        <v>9072000</v>
      </c>
      <c r="DV56" s="22">
        <f t="shared" ref="DV56" si="3457">SUM(DV57:DV61)</f>
        <v>9114000</v>
      </c>
      <c r="DW56" s="22">
        <f t="shared" ref="DW56" si="3458">SUM(DW57:DW61)</f>
        <v>9156000</v>
      </c>
      <c r="DX56" s="22">
        <f t="shared" ref="DX56" si="3459">SUM(DX57:DX61)</f>
        <v>9198000</v>
      </c>
      <c r="DY56" s="22">
        <f t="shared" ref="DY56" si="3460">SUM(DY57:DY61)</f>
        <v>9240000</v>
      </c>
      <c r="DZ56" s="22">
        <f t="shared" ref="DZ56" si="3461">SUM(DZ57:DZ61)</f>
        <v>9555000</v>
      </c>
      <c r="EA56" s="22">
        <f t="shared" ref="EA56" si="3462">SUM(EA57:EA61)</f>
        <v>9870000</v>
      </c>
      <c r="EB56" s="22">
        <f t="shared" ref="EB56" si="3463">SUM(EB57:EB61)</f>
        <v>10185000</v>
      </c>
      <c r="EC56" s="22">
        <f t="shared" ref="EC56" si="3464">SUM(EC57:EC61)</f>
        <v>10500000</v>
      </c>
      <c r="ED56" s="22">
        <f t="shared" ref="ED56" si="3465">SUM(ED57:ED61)</f>
        <v>10815000</v>
      </c>
      <c r="EE56" s="22">
        <f t="shared" ref="EE56" si="3466">SUM(EE57:EE61)</f>
        <v>10815000</v>
      </c>
      <c r="EF56" s="22">
        <f t="shared" ref="EF56" si="3467">SUM(EF57:EF61)</f>
        <v>10815000</v>
      </c>
      <c r="EG56" s="22">
        <f t="shared" ref="EG56" si="3468">SUM(EG57:EG61)</f>
        <v>10815000</v>
      </c>
      <c r="EH56" s="22">
        <f t="shared" ref="EH56" si="3469">SUM(EH57:EH61)</f>
        <v>10815000</v>
      </c>
      <c r="EI56" s="22">
        <f t="shared" ref="EI56" si="3470">SUM(EI57:EI61)</f>
        <v>10815000</v>
      </c>
      <c r="EJ56" s="22">
        <f t="shared" ref="EJ56" si="3471">SUM(EJ57:EJ61)</f>
        <v>10815000</v>
      </c>
      <c r="EK56" s="22">
        <f t="shared" ref="EK56" si="3472">SUM(EK57:EK61)</f>
        <v>10649333.333333334</v>
      </c>
      <c r="EL56" s="22">
        <f t="shared" ref="EL56" si="3473">SUM(EL57:EL61)</f>
        <v>10483666.666666668</v>
      </c>
      <c r="EM56" s="22">
        <f t="shared" ref="EM56" si="3474">SUM(EM57:EM61)</f>
        <v>10318000.000000002</v>
      </c>
      <c r="EN56" s="22">
        <f t="shared" ref="EN56" si="3475">SUM(EN57:EN61)</f>
        <v>10152333.333333336</v>
      </c>
      <c r="EO56" s="22">
        <f t="shared" ref="EO56" si="3476">SUM(EO57:EO61)</f>
        <v>9986666.6666666698</v>
      </c>
      <c r="EP56" s="22">
        <f t="shared" ref="EP56" si="3477">SUM(EP57:EP61)</f>
        <v>9821000.0000000037</v>
      </c>
      <c r="EQ56" s="22">
        <f t="shared" ref="EQ56" si="3478">SUM(EQ57:EQ61)</f>
        <v>9655333.3333333377</v>
      </c>
      <c r="ER56" s="22">
        <f t="shared" ref="ER56" si="3479">SUM(ER57:ER61)</f>
        <v>9489666.6666666716</v>
      </c>
      <c r="ES56" s="22">
        <f t="shared" ref="ES56" si="3480">SUM(ES57:ES61)</f>
        <v>9324000.0000000056</v>
      </c>
      <c r="ET56" s="22">
        <f t="shared" ref="ET56" si="3481">SUM(ET57:ET61)</f>
        <v>9158333.3333333395</v>
      </c>
      <c r="EU56" s="22">
        <f t="shared" ref="EU56" si="3482">SUM(EU57:EU61)</f>
        <v>8992666.6666666735</v>
      </c>
      <c r="EV56" s="22">
        <f t="shared" ref="EV56" si="3483">SUM(EV57:EV61)</f>
        <v>8827000.0000000075</v>
      </c>
      <c r="EW56" s="22">
        <f t="shared" ref="EW56" si="3484">SUM(EW57:EW61)</f>
        <v>8661333.3333333414</v>
      </c>
      <c r="EX56" s="22">
        <f t="shared" ref="EX56" si="3485">SUM(EX57:EX61)</f>
        <v>8495666.6666666754</v>
      </c>
      <c r="EY56" s="22">
        <f t="shared" ref="EY56" si="3486">SUM(EY57:EY61)</f>
        <v>8330000.0000000093</v>
      </c>
      <c r="EZ56" s="22">
        <f t="shared" ref="EZ56" si="3487">SUM(EZ57:EZ61)</f>
        <v>8211000.0000000093</v>
      </c>
      <c r="FA56" s="22">
        <f t="shared" ref="FA56" si="3488">SUM(FA57:FA61)</f>
        <v>8092000.0000000093</v>
      </c>
      <c r="FB56" s="22">
        <f t="shared" ref="FB56" si="3489">SUM(FB57:FB61)</f>
        <v>7973000.0000000093</v>
      </c>
      <c r="FC56" s="22">
        <f t="shared" ref="FC56" si="3490">SUM(FC57:FC61)</f>
        <v>7854000.0000000093</v>
      </c>
      <c r="FD56" s="22">
        <f t="shared" ref="FD56" si="3491">SUM(FD57:FD61)</f>
        <v>7735000.0000000093</v>
      </c>
      <c r="FE56" s="22">
        <f t="shared" ref="FE56" si="3492">SUM(FE57:FE61)</f>
        <v>7630000.0000000093</v>
      </c>
      <c r="FF56" s="22">
        <f t="shared" ref="FF56" si="3493">SUM(FF57:FF61)</f>
        <v>7525000.0000000093</v>
      </c>
      <c r="FG56" s="22">
        <f t="shared" ref="FG56" si="3494">SUM(FG57:FG61)</f>
        <v>7420000.0000000093</v>
      </c>
      <c r="FH56" s="22">
        <f t="shared" ref="FH56" si="3495">SUM(FH57:FH61)</f>
        <v>7315000.0000000093</v>
      </c>
      <c r="FI56" s="22">
        <f t="shared" ref="FI56" si="3496">SUM(FI57:FI61)</f>
        <v>7210000.0000000093</v>
      </c>
      <c r="FJ56" s="22">
        <f t="shared" ref="FJ56" si="3497">SUM(FJ57:FJ61)</f>
        <v>7210000.0000000093</v>
      </c>
      <c r="FK56" s="22">
        <f t="shared" ref="FK56" si="3498">SUM(FK57:FK61)</f>
        <v>7210000.0000000093</v>
      </c>
      <c r="FL56" s="22">
        <f t="shared" ref="FL56" si="3499">SUM(FL57:FL61)</f>
        <v>7210000.0000000093</v>
      </c>
      <c r="FM56" s="22">
        <f t="shared" ref="FM56" si="3500">SUM(FM57:FM61)</f>
        <v>7210000.0000000093</v>
      </c>
      <c r="FN56" s="22">
        <f t="shared" ref="FN56" si="3501">SUM(FN57:FN61)</f>
        <v>7210000.0000000093</v>
      </c>
      <c r="FO56" s="22">
        <f t="shared" ref="FO56" si="3502">SUM(FO57:FO61)</f>
        <v>7384666.6666666754</v>
      </c>
      <c r="FP56" s="22">
        <f t="shared" ref="FP56" si="3503">SUM(FP57:FP61)</f>
        <v>7559333.3333333414</v>
      </c>
      <c r="FQ56" s="22">
        <f t="shared" ref="FQ56" si="3504">SUM(FQ57:FQ61)</f>
        <v>7734000.0000000075</v>
      </c>
      <c r="FR56" s="22">
        <f t="shared" ref="FR56" si="3505">SUM(FR57:FR61)</f>
        <v>7908666.6666666735</v>
      </c>
      <c r="FS56" s="22">
        <f t="shared" ref="FS56" si="3506">SUM(FS57:FS61)</f>
        <v>8083333.3333333395</v>
      </c>
      <c r="FT56" s="22">
        <f t="shared" ref="FT56" si="3507">SUM(FT57:FT61)</f>
        <v>8258000.0000000056</v>
      </c>
      <c r="FU56" s="22">
        <f t="shared" ref="FU56" si="3508">SUM(FU57:FU61)</f>
        <v>8432666.6666666716</v>
      </c>
      <c r="FV56" s="22">
        <f t="shared" ref="FV56" si="3509">SUM(FV57:FV61)</f>
        <v>8607333.3333333377</v>
      </c>
      <c r="FW56" s="22">
        <f t="shared" ref="FW56" si="3510">SUM(FW57:FW61)</f>
        <v>8782000.0000000037</v>
      </c>
      <c r="FX56" s="22">
        <f t="shared" ref="FX56" si="3511">SUM(FX57:FX61)</f>
        <v>8956666.6666666698</v>
      </c>
      <c r="FY56" s="22">
        <f t="shared" ref="FY56" si="3512">SUM(FY57:FY61)</f>
        <v>9131333.3333333358</v>
      </c>
      <c r="FZ56" s="22">
        <f t="shared" ref="FZ56" si="3513">SUM(FZ57:FZ61)</f>
        <v>9306000.0000000019</v>
      </c>
      <c r="GA56" s="22">
        <f t="shared" ref="GA56" si="3514">SUM(GA57:GA61)</f>
        <v>9480666.6666666679</v>
      </c>
      <c r="GB56" s="22">
        <f t="shared" ref="GB56" si="3515">SUM(GB57:GB61)</f>
        <v>9655333.333333334</v>
      </c>
      <c r="GC56" s="22">
        <f t="shared" ref="GC56" si="3516">SUM(GC57:GC61)</f>
        <v>9830000</v>
      </c>
      <c r="GD56" s="22">
        <f t="shared" ref="GD56" si="3517">SUM(GD57:GD61)</f>
        <v>9978000</v>
      </c>
      <c r="GE56" s="22">
        <f t="shared" ref="GE56" si="3518">SUM(GE57:GE61)</f>
        <v>10126000</v>
      </c>
      <c r="GF56" s="22">
        <f t="shared" ref="GF56" si="3519">SUM(GF57:GF61)</f>
        <v>10274000</v>
      </c>
      <c r="GG56" s="22">
        <f t="shared" ref="GG56" si="3520">SUM(GG57:GG61)</f>
        <v>10422000</v>
      </c>
      <c r="GH56" s="22">
        <f t="shared" ref="GH56" si="3521">SUM(GH57:GH61)</f>
        <v>10570000</v>
      </c>
      <c r="GI56" s="22">
        <f t="shared" ref="GI56" si="3522">SUM(GI57:GI61)</f>
        <v>10710000</v>
      </c>
      <c r="GJ56" s="22">
        <f t="shared" ref="GJ56" si="3523">SUM(GJ57:GJ61)</f>
        <v>10850000</v>
      </c>
      <c r="GK56" s="22">
        <f t="shared" ref="GK56" si="3524">SUM(GK57:GK61)</f>
        <v>10990000</v>
      </c>
      <c r="GL56" s="22">
        <f t="shared" ref="GL56" si="3525">SUM(GL57:GL61)</f>
        <v>11130000</v>
      </c>
      <c r="GM56" s="22">
        <f t="shared" ref="GM56" si="3526">SUM(GM57:GM61)</f>
        <v>11270000</v>
      </c>
      <c r="GN56" s="22">
        <f t="shared" ref="GN56" si="3527">SUM(GN57:GN61)</f>
        <v>11270000</v>
      </c>
      <c r="GO56" s="22">
        <f t="shared" ref="GO56" si="3528">SUM(GO57:GO61)</f>
        <v>11270000</v>
      </c>
      <c r="GP56" s="22">
        <f t="shared" ref="GP56" si="3529">SUM(GP57:GP61)</f>
        <v>11270000</v>
      </c>
      <c r="GQ56" s="22">
        <f t="shared" ref="GQ56" si="3530">SUM(GQ57:GQ61)</f>
        <v>11270000</v>
      </c>
      <c r="GR56" s="22">
        <f t="shared" ref="GR56" si="3531">SUM(GR57:GR61)</f>
        <v>11270000</v>
      </c>
      <c r="GS56" s="22">
        <f t="shared" ref="GS56" si="3532">SUM(GS57:GS61)</f>
        <v>11270000</v>
      </c>
      <c r="GT56" s="22">
        <f t="shared" ref="GT56" si="3533">SUM(GT57:GT61)</f>
        <v>11304666.666666668</v>
      </c>
      <c r="GU56" s="22">
        <f t="shared" ref="GU56" si="3534">SUM(GU57:GU61)</f>
        <v>11339333.333333336</v>
      </c>
      <c r="GV56" s="22">
        <f t="shared" ref="GV56" si="3535">SUM(GV57:GV61)</f>
        <v>11374000.000000004</v>
      </c>
      <c r="GW56" s="22">
        <f t="shared" ref="GW56" si="3536">SUM(GW57:GW61)</f>
        <v>11408666.666666672</v>
      </c>
      <c r="GX56" s="22">
        <f t="shared" ref="GX56" si="3537">SUM(GX57:GX61)</f>
        <v>11443333.33333334</v>
      </c>
      <c r="GY56" s="22">
        <f t="shared" ref="GY56" si="3538">SUM(GY57:GY61)</f>
        <v>11478000.000000007</v>
      </c>
      <c r="GZ56" s="22">
        <f t="shared" ref="GZ56" si="3539">SUM(GZ57:GZ61)</f>
        <v>11512666.666666675</v>
      </c>
      <c r="HA56" s="22">
        <f t="shared" ref="HA56" si="3540">SUM(HA57:HA61)</f>
        <v>11547333.333333343</v>
      </c>
      <c r="HB56" s="22">
        <f t="shared" ref="HB56" si="3541">SUM(HB57:HB61)</f>
        <v>11582000.000000011</v>
      </c>
      <c r="HC56" s="22">
        <f t="shared" ref="HC56" si="3542">SUM(HC57:HC61)</f>
        <v>11616666.666666679</v>
      </c>
      <c r="HD56" s="22">
        <f t="shared" ref="HD56" si="3543">SUM(HD57:HD61)</f>
        <v>11651333.333333347</v>
      </c>
      <c r="HE56" s="22">
        <f t="shared" ref="HE56" si="3544">SUM(HE57:HE61)</f>
        <v>11686000.000000015</v>
      </c>
      <c r="HF56" s="22">
        <f t="shared" ref="HF56" si="3545">SUM(HF57:HF61)</f>
        <v>11720666.666666683</v>
      </c>
      <c r="HG56" s="22">
        <f t="shared" ref="HG56" si="3546">SUM(HG57:HG61)</f>
        <v>11755333.333333351</v>
      </c>
      <c r="HH56" s="22">
        <f t="shared" ref="HH56" si="3547">SUM(HH57:HH61)</f>
        <v>11790000.000000019</v>
      </c>
      <c r="HI56" s="22">
        <f t="shared" ref="HI56" si="3548">SUM(HI57:HI61)</f>
        <v>11798000.000000019</v>
      </c>
      <c r="HJ56" s="22">
        <f t="shared" ref="HJ56" si="3549">SUM(HJ57:HJ61)</f>
        <v>11806000.000000019</v>
      </c>
      <c r="HK56" s="22">
        <f t="shared" ref="HK56" si="3550">SUM(HK57:HK61)</f>
        <v>11814000.000000019</v>
      </c>
      <c r="HL56" s="22">
        <f t="shared" ref="HL56" si="3551">SUM(HL57:HL61)</f>
        <v>11822000.000000019</v>
      </c>
      <c r="HM56" s="22">
        <f t="shared" ref="HM56" si="3552">SUM(HM57:HM61)</f>
        <v>11830000.000000019</v>
      </c>
      <c r="HN56" s="22">
        <f t="shared" ref="HN56" si="3553">SUM(HN57:HN61)</f>
        <v>11830000.000000019</v>
      </c>
      <c r="HO56" s="22">
        <f t="shared" ref="HO56" si="3554">SUM(HO57:HO61)</f>
        <v>11830000.000000019</v>
      </c>
      <c r="HP56" s="22">
        <f t="shared" ref="HP56" si="3555">SUM(HP57:HP61)</f>
        <v>11830000.000000019</v>
      </c>
      <c r="HQ56" s="22">
        <f t="shared" ref="HQ56" si="3556">SUM(HQ57:HQ61)</f>
        <v>11830000.000000019</v>
      </c>
      <c r="HR56" s="22">
        <f t="shared" ref="HR56" si="3557">SUM(HR57:HR61)</f>
        <v>11830000.000000019</v>
      </c>
      <c r="HS56" s="22">
        <f t="shared" ref="HS56" si="3558">SUM(HS57:HS61)</f>
        <v>11830000.000000019</v>
      </c>
      <c r="HT56" s="22">
        <f t="shared" ref="HT56" si="3559">SUM(HT57:HT61)</f>
        <v>11830000.000000019</v>
      </c>
      <c r="HU56" s="22">
        <f t="shared" ref="HU56" si="3560">SUM(HU57:HU61)</f>
        <v>11830000.000000019</v>
      </c>
      <c r="HV56" s="22">
        <f t="shared" ref="HV56" si="3561">SUM(HV57:HV61)</f>
        <v>11830000.000000019</v>
      </c>
      <c r="HW56" s="22">
        <f t="shared" ref="HW56" si="3562">SUM(HW57:HW61)</f>
        <v>11830000.000000019</v>
      </c>
      <c r="HX56" s="22">
        <f t="shared" ref="HX56" si="3563">SUM(HX57:HX61)</f>
        <v>11830000.000000019</v>
      </c>
      <c r="HY56" s="22">
        <f t="shared" ref="HY56" si="3564">SUM(HY57:HY61)</f>
        <v>11899333.333333351</v>
      </c>
      <c r="HZ56" s="22">
        <f t="shared" ref="HZ56" si="3565">SUM(HZ57:HZ61)</f>
        <v>11968666.666666683</v>
      </c>
      <c r="IA56" s="22">
        <f t="shared" ref="IA56" si="3566">SUM(IA57:IA61)</f>
        <v>12038000.000000015</v>
      </c>
      <c r="IB56" s="22">
        <f t="shared" ref="IB56" si="3567">SUM(IB57:IB61)</f>
        <v>12107333.333333347</v>
      </c>
      <c r="IC56" s="22">
        <f t="shared" ref="IC56" si="3568">SUM(IC57:IC61)</f>
        <v>12176666.666666679</v>
      </c>
      <c r="ID56" s="22">
        <f t="shared" ref="ID56" si="3569">SUM(ID57:ID61)</f>
        <v>12246000.000000011</v>
      </c>
      <c r="IE56" s="22">
        <f t="shared" ref="IE56" si="3570">SUM(IE57:IE61)</f>
        <v>12315333.333333343</v>
      </c>
      <c r="IF56" s="22">
        <f t="shared" ref="IF56" si="3571">SUM(IF57:IF61)</f>
        <v>12384666.666666675</v>
      </c>
      <c r="IG56" s="22">
        <f t="shared" ref="IG56" si="3572">SUM(IG57:IG61)</f>
        <v>12454000.000000007</v>
      </c>
      <c r="IH56" s="22">
        <f t="shared" ref="IH56" si="3573">SUM(IH57:IH61)</f>
        <v>12523333.33333334</v>
      </c>
      <c r="II56" s="22">
        <f t="shared" ref="II56" si="3574">SUM(II57:II61)</f>
        <v>12592666.666666672</v>
      </c>
      <c r="IJ56" s="22">
        <f t="shared" ref="IJ56" si="3575">SUM(IJ57:IJ61)</f>
        <v>12662000.000000004</v>
      </c>
      <c r="IK56" s="22">
        <f t="shared" ref="IK56" si="3576">SUM(IK57:IK61)</f>
        <v>12731333.333333336</v>
      </c>
      <c r="IL56" s="22">
        <f t="shared" ref="IL56" si="3577">SUM(IL57:IL61)</f>
        <v>12800666.666666668</v>
      </c>
      <c r="IM56" s="22">
        <f t="shared" ref="IM56" si="3578">SUM(IM57:IM61)</f>
        <v>12870000</v>
      </c>
      <c r="IN56" s="22">
        <f t="shared" ref="IN56" si="3579">SUM(IN57:IN61)</f>
        <v>13086000</v>
      </c>
      <c r="IO56" s="22">
        <f t="shared" ref="IO56" si="3580">SUM(IO57:IO61)</f>
        <v>13302000</v>
      </c>
      <c r="IP56" s="22">
        <f t="shared" ref="IP56" si="3581">SUM(IP57:IP61)</f>
        <v>13318000</v>
      </c>
      <c r="IQ56" s="22">
        <f t="shared" ref="IQ56" si="3582">SUM(IQ57:IQ61)</f>
        <v>13334000</v>
      </c>
      <c r="IR56" s="22">
        <f t="shared" ref="IR56" si="3583">SUM(IR57:IR61)</f>
        <v>13350000</v>
      </c>
      <c r="IS56" s="22">
        <f t="shared" ref="IS56" si="3584">SUM(IS57:IS61)</f>
        <v>13410000</v>
      </c>
      <c r="IT56" s="22">
        <f t="shared" ref="IT56" si="3585">SUM(IT57:IT61)</f>
        <v>13410000</v>
      </c>
      <c r="IU56" s="22">
        <f t="shared" ref="IU56" si="3586">SUM(IU57:IU61)</f>
        <v>13410000</v>
      </c>
      <c r="IV56" s="22">
        <f t="shared" ref="IV56" si="3587">SUM(IV57:IV61)</f>
        <v>13410000</v>
      </c>
      <c r="IW56" s="22">
        <f t="shared" ref="IW56" si="3588">SUM(IW57:IW61)</f>
        <v>13410000</v>
      </c>
      <c r="IX56" s="22">
        <f t="shared" ref="IX56" si="3589">SUM(IX57:IX61)</f>
        <v>13760000</v>
      </c>
      <c r="IY56" s="22">
        <f t="shared" ref="IY56" si="3590">SUM(IY57:IY61)</f>
        <v>14110000</v>
      </c>
      <c r="IZ56" s="22">
        <f t="shared" ref="IZ56" si="3591">SUM(IZ57:IZ61)</f>
        <v>14460000</v>
      </c>
      <c r="JA56" s="22">
        <f t="shared" ref="JA56" si="3592">SUM(JA57:JA61)</f>
        <v>15273000</v>
      </c>
      <c r="JB56" s="22">
        <f t="shared" ref="JB56" si="3593">SUM(JB57:JB61)</f>
        <v>16086000</v>
      </c>
      <c r="JC56" s="22">
        <f t="shared" ref="JC56" si="3594">SUM(JC57:JC61)</f>
        <v>16549000</v>
      </c>
      <c r="JD56" s="22">
        <f t="shared" ref="JD56" si="3595">SUM(JD57:JD61)</f>
        <v>17012000</v>
      </c>
      <c r="JE56" s="22">
        <f t="shared" ref="JE56" si="3596">SUM(JE57:JE61)</f>
        <v>17475000</v>
      </c>
      <c r="JF56" s="22">
        <f t="shared" ref="JF56" si="3597">SUM(JF57:JF61)</f>
        <v>17938000</v>
      </c>
      <c r="JG56" s="22">
        <f t="shared" ref="JG56" si="3598">SUM(JG57:JG61)</f>
        <v>18401000</v>
      </c>
      <c r="JH56" s="22">
        <f t="shared" ref="JH56" si="3599">SUM(JH57:JH61)</f>
        <v>18864000</v>
      </c>
      <c r="JI56" s="22">
        <f t="shared" ref="JI56" si="3600">SUM(JI57:JI61)</f>
        <v>19327000</v>
      </c>
      <c r="JJ56" s="22">
        <f t="shared" ref="JJ56" si="3601">SUM(JJ57:JJ61)</f>
        <v>19790000</v>
      </c>
      <c r="JK56" s="22">
        <f t="shared" ref="JK56" si="3602">SUM(JK57:JK61)</f>
        <v>20253000</v>
      </c>
      <c r="JL56" s="22">
        <f t="shared" ref="JL56" si="3603">SUM(JL57:JL61)</f>
        <v>20716000</v>
      </c>
      <c r="JM56" s="22">
        <f t="shared" ref="JM56" si="3604">SUM(JM57:JM61)</f>
        <v>21179000</v>
      </c>
      <c r="JN56" s="22">
        <f t="shared" ref="JN56" si="3605">SUM(JN57:JN61)</f>
        <v>21642000</v>
      </c>
      <c r="JO56" s="22">
        <f t="shared" ref="JO56" si="3606">SUM(JO57:JO61)</f>
        <v>22105000</v>
      </c>
      <c r="JP56" s="22">
        <f t="shared" ref="JP56" si="3607">SUM(JP57:JP61)</f>
        <v>22568000</v>
      </c>
      <c r="JQ56" s="22">
        <f t="shared" ref="JQ56" si="3608">SUM(JQ57:JQ61)</f>
        <v>23031000</v>
      </c>
      <c r="JR56" s="22">
        <f t="shared" ref="JR56" si="3609">SUM(JR57:JR61)</f>
        <v>23434000</v>
      </c>
      <c r="JS56" s="22">
        <f t="shared" ref="JS56" si="3610">SUM(JS57:JS61)</f>
        <v>23837000</v>
      </c>
      <c r="JT56" s="22">
        <f t="shared" ref="JT56" si="3611">SUM(JT57:JT61)</f>
        <v>24240000</v>
      </c>
      <c r="JU56" s="22">
        <f t="shared" ref="JU56" si="3612">SUM(JU57:JU61)</f>
        <v>24643000</v>
      </c>
      <c r="JV56" s="22">
        <f t="shared" ref="JV56" si="3613">SUM(JV57:JV61)</f>
        <v>25028000</v>
      </c>
      <c r="JW56" s="22">
        <f t="shared" ref="JW56" si="3614">SUM(JW57:JW61)</f>
        <v>25413000</v>
      </c>
      <c r="JX56" s="22">
        <f t="shared" ref="JX56" si="3615">SUM(JX57:JX61)</f>
        <v>25798000</v>
      </c>
      <c r="JY56" s="22">
        <f t="shared" ref="JY56" si="3616">SUM(JY57:JY61)</f>
        <v>26183000</v>
      </c>
      <c r="JZ56" s="22">
        <f t="shared" ref="JZ56" si="3617">SUM(JZ57:JZ61)</f>
        <v>26568000</v>
      </c>
      <c r="KA56" s="22">
        <f t="shared" ref="KA56" si="3618">SUM(KA57:KA61)</f>
        <v>26953000</v>
      </c>
      <c r="KB56" s="22">
        <f t="shared" ref="KB56" si="3619">SUM(KB57:KB61)</f>
        <v>27338000</v>
      </c>
      <c r="KC56" s="22">
        <f t="shared" ref="KC56" si="3620">SUM(KC57:KC61)</f>
        <v>27723000</v>
      </c>
      <c r="KD56" s="22">
        <f t="shared" ref="KD56" si="3621">SUM(KD57:KD61)</f>
        <v>28108000</v>
      </c>
      <c r="KE56" s="22">
        <f t="shared" ref="KE56" si="3622">SUM(KE57:KE61)</f>
        <v>28108000</v>
      </c>
      <c r="KF56" s="22">
        <f t="shared" ref="KF56" si="3623">SUM(KF57:KF61)</f>
        <v>28187000</v>
      </c>
      <c r="KG56" s="22">
        <f t="shared" ref="KG56" si="3624">SUM(KG57:KG61)</f>
        <v>28266000</v>
      </c>
      <c r="KH56" s="22">
        <f t="shared" ref="KH56" si="3625">SUM(KH57:KH61)</f>
        <v>28345000</v>
      </c>
      <c r="KI56" s="22">
        <f t="shared" ref="KI56" si="3626">SUM(KI57:KI61)</f>
        <v>28424000</v>
      </c>
      <c r="KJ56" s="22">
        <f t="shared" ref="KJ56" si="3627">SUM(KJ57:KJ61)</f>
        <v>28503000</v>
      </c>
      <c r="KK56" s="22">
        <f t="shared" ref="KK56" si="3628">SUM(KK57:KK61)</f>
        <v>28582000</v>
      </c>
      <c r="KL56" s="22">
        <f t="shared" ref="KL56" si="3629">SUM(KL57:KL61)</f>
        <v>28661000</v>
      </c>
      <c r="KM56" s="22">
        <f t="shared" ref="KM56" si="3630">SUM(KM57:KM61)</f>
        <v>28740000</v>
      </c>
      <c r="KN56" s="22">
        <f t="shared" ref="KN56" si="3631">SUM(KN57:KN61)</f>
        <v>28819000</v>
      </c>
      <c r="KO56" s="22">
        <f t="shared" ref="KO56" si="3632">SUM(KO57:KO61)</f>
        <v>28898000</v>
      </c>
      <c r="KP56" s="22">
        <f t="shared" ref="KP56" si="3633">SUM(KP57:KP61)</f>
        <v>28977000</v>
      </c>
      <c r="KQ56" s="22">
        <f t="shared" ref="KQ56" si="3634">SUM(KQ57:KQ61)</f>
        <v>29056000</v>
      </c>
      <c r="KR56" s="22">
        <f t="shared" ref="KR56" si="3635">SUM(KR57:KR61)</f>
        <v>29135000</v>
      </c>
      <c r="KS56" s="22">
        <f t="shared" ref="KS56" si="3636">SUM(KS57:KS61)</f>
        <v>29214000</v>
      </c>
      <c r="KT56" s="22">
        <f t="shared" ref="KT56" si="3637">SUM(KT57:KT61)</f>
        <v>29293000</v>
      </c>
      <c r="KU56" s="22">
        <f t="shared" ref="KU56" si="3638">SUM(KU57:KU61)</f>
        <v>29372000</v>
      </c>
      <c r="KV56" s="22">
        <f t="shared" ref="KV56" si="3639">SUM(KV57:KV61)</f>
        <v>29451000</v>
      </c>
      <c r="KW56" s="22">
        <f t="shared" ref="KW56" si="3640">SUM(KW57:KW61)</f>
        <v>29550000</v>
      </c>
      <c r="KX56" s="22">
        <f t="shared" ref="KX56" si="3641">SUM(KX57:KX61)</f>
        <v>29649000</v>
      </c>
      <c r="KY56" s="22">
        <f t="shared" ref="KY56" si="3642">SUM(KY57:KY61)</f>
        <v>29748000</v>
      </c>
      <c r="KZ56" s="22">
        <f t="shared" ref="KZ56" si="3643">SUM(KZ57:KZ61)</f>
        <v>29847000</v>
      </c>
      <c r="LA56" s="22">
        <f t="shared" ref="LA56" si="3644">SUM(LA57:LA61)</f>
        <v>29952000</v>
      </c>
      <c r="LB56" s="22">
        <f t="shared" ref="LB56" si="3645">SUM(LB57:LB61)</f>
        <v>30057000</v>
      </c>
      <c r="LC56" s="22">
        <f t="shared" ref="LC56" si="3646">SUM(LC57:LC61)</f>
        <v>30162000</v>
      </c>
      <c r="LD56" s="22">
        <f t="shared" ref="LD56" si="3647">SUM(LD57:LD61)</f>
        <v>30267000</v>
      </c>
      <c r="LE56" s="22">
        <f t="shared" ref="LE56" si="3648">SUM(LE57:LE61)</f>
        <v>30372000</v>
      </c>
      <c r="LF56" s="22">
        <f t="shared" ref="LF56" si="3649">SUM(LF57:LF61)</f>
        <v>30477000</v>
      </c>
      <c r="LG56" s="22">
        <f t="shared" ref="LG56" si="3650">SUM(LG57:LG61)</f>
        <v>30582000</v>
      </c>
      <c r="LH56" s="22">
        <f t="shared" ref="LH56" si="3651">SUM(LH57:LH61)</f>
        <v>30687000</v>
      </c>
      <c r="LI56" s="22">
        <f t="shared" ref="LI56" si="3652">SUM(LI57:LI61)</f>
        <v>30792000</v>
      </c>
      <c r="LJ56" s="22">
        <f t="shared" ref="LJ56" si="3653">SUM(LJ57:LJ61)</f>
        <v>30582666.666666664</v>
      </c>
      <c r="LK56" s="22">
        <f t="shared" ref="LK56" si="3654">SUM(LK57:LK61)</f>
        <v>30373333.333333328</v>
      </c>
      <c r="LL56" s="22">
        <f t="shared" ref="LL56" si="3655">SUM(LL57:LL61)</f>
        <v>30163999.999999993</v>
      </c>
      <c r="LM56" s="22">
        <f t="shared" ref="LM56" si="3656">SUM(LM57:LM61)</f>
        <v>29954666.666666657</v>
      </c>
      <c r="LN56" s="22">
        <f t="shared" ref="LN56" si="3657">SUM(LN57:LN61)</f>
        <v>29745333.333333321</v>
      </c>
      <c r="LO56" s="22">
        <f t="shared" ref="LO56" si="3658">SUM(LO57:LO61)</f>
        <v>29535999.999999985</v>
      </c>
      <c r="LP56" s="22">
        <f t="shared" ref="LP56" si="3659">SUM(LP57:LP61)</f>
        <v>29326666.666666649</v>
      </c>
      <c r="LQ56" s="22">
        <f t="shared" ref="LQ56" si="3660">SUM(LQ57:LQ61)</f>
        <v>29117333.333333313</v>
      </c>
      <c r="LR56" s="22">
        <f t="shared" ref="LR56" si="3661">SUM(LR57:LR61)</f>
        <v>28907999.999999978</v>
      </c>
      <c r="LS56" s="22">
        <f t="shared" ref="LS56" si="3662">SUM(LS57:LS61)</f>
        <v>28698666.666666642</v>
      </c>
      <c r="LT56" s="22">
        <f t="shared" ref="LT56" si="3663">SUM(LT57:LT61)</f>
        <v>28489333.333333306</v>
      </c>
      <c r="LU56" s="22">
        <f t="shared" ref="LU56" si="3664">SUM(LU57:LU61)</f>
        <v>28279999.99999997</v>
      </c>
      <c r="LV56" s="22">
        <f t="shared" ref="LV56" si="3665">SUM(LV57:LV61)</f>
        <v>28070666.666666634</v>
      </c>
      <c r="LW56" s="22">
        <f t="shared" ref="LW56" si="3666">SUM(LW57:LW61)</f>
        <v>27861333.333333299</v>
      </c>
      <c r="LX56" s="22">
        <f t="shared" ref="LX56" si="3667">SUM(LX57:LX61)</f>
        <v>27651999.999999963</v>
      </c>
      <c r="LY56" s="22">
        <f t="shared" ref="LY56" si="3668">SUM(LY57:LY61)</f>
        <v>27442666.666666627</v>
      </c>
      <c r="LZ56" s="22">
        <f t="shared" ref="LZ56" si="3669">SUM(LZ57:LZ61)</f>
        <v>27233333.333333291</v>
      </c>
      <c r="MA56" s="22">
        <f t="shared" ref="MA56" si="3670">SUM(MA57:MA61)</f>
        <v>27077333.333333291</v>
      </c>
      <c r="MB56" s="22">
        <f t="shared" ref="MB56" si="3671">SUM(MB57:MB61)</f>
        <v>26921333.333333291</v>
      </c>
      <c r="MC56" s="22">
        <f t="shared" ref="MC56" si="3672">SUM(MC57:MC61)</f>
        <v>26765333.333333291</v>
      </c>
      <c r="MD56" s="22">
        <f t="shared" ref="MD56" si="3673">SUM(MD57:MD61)</f>
        <v>26609333.333333291</v>
      </c>
      <c r="ME56" s="22">
        <f t="shared" ref="ME56" si="3674">SUM(ME57:ME61)</f>
        <v>26469333.333333291</v>
      </c>
      <c r="MF56" s="22">
        <f t="shared" ref="MF56" si="3675">SUM(MF57:MF61)</f>
        <v>26329333.333333291</v>
      </c>
      <c r="MG56" s="22">
        <f t="shared" ref="MG56" si="3676">SUM(MG57:MG61)</f>
        <v>26189333.333333291</v>
      </c>
      <c r="MH56" s="22">
        <f t="shared" ref="MH56" si="3677">SUM(MH57:MH61)</f>
        <v>26049333.333333291</v>
      </c>
      <c r="MI56" s="22">
        <f t="shared" ref="MI56" si="3678">SUM(MI57:MI61)</f>
        <v>25909333.333333291</v>
      </c>
      <c r="MJ56" s="22">
        <f t="shared" ref="MJ56" si="3679">SUM(MJ57:MJ61)</f>
        <v>25769333.333333291</v>
      </c>
      <c r="MK56" s="22">
        <f t="shared" ref="MK56" si="3680">SUM(MK57:MK61)</f>
        <v>25629333.333333291</v>
      </c>
      <c r="ML56" s="22">
        <f t="shared" ref="ML56" si="3681">SUM(ML57:ML61)</f>
        <v>25489333.333333291</v>
      </c>
      <c r="MM56" s="22">
        <f t="shared" ref="MM56" si="3682">SUM(MM57:MM61)</f>
        <v>25349333.333333291</v>
      </c>
      <c r="MN56" s="22">
        <f t="shared" ref="MN56" si="3683">SUM(MN57:MN61)</f>
        <v>25349333.333333291</v>
      </c>
      <c r="MO56" s="22">
        <f t="shared" ref="MO56" si="3684">SUM(MO57:MO61)</f>
        <v>25370133.333333291</v>
      </c>
      <c r="MP56" s="22">
        <f t="shared" ref="MP56" si="3685">SUM(MP57:MP61)</f>
        <v>25390933.333333291</v>
      </c>
      <c r="MQ56" s="22">
        <f t="shared" ref="MQ56" si="3686">SUM(MQ57:MQ61)</f>
        <v>25411733.333333291</v>
      </c>
      <c r="MR56" s="22">
        <f t="shared" ref="MR56" si="3687">SUM(MR57:MR61)</f>
        <v>25432533.333333291</v>
      </c>
      <c r="MS56" s="22">
        <f t="shared" ref="MS56" si="3688">SUM(MS57:MS61)</f>
        <v>25453333.333333291</v>
      </c>
      <c r="MT56" s="22">
        <f t="shared" ref="MT56" si="3689">SUM(MT57:MT61)</f>
        <v>25474133.333333291</v>
      </c>
      <c r="MU56" s="22">
        <f t="shared" ref="MU56" si="3690">SUM(MU57:MU61)</f>
        <v>25494933.333333291</v>
      </c>
      <c r="MV56" s="22">
        <f t="shared" ref="MV56" si="3691">SUM(MV57:MV61)</f>
        <v>25515733.333333291</v>
      </c>
      <c r="MW56" s="22">
        <f t="shared" ref="MW56" si="3692">SUM(MW57:MW61)</f>
        <v>25536533.333333291</v>
      </c>
      <c r="MX56" s="22">
        <f t="shared" ref="MX56" si="3693">SUM(MX57:MX61)</f>
        <v>25557333.333333291</v>
      </c>
      <c r="MY56" s="22">
        <f t="shared" ref="MY56" si="3694">SUM(MY57:MY61)</f>
        <v>25578133.333333291</v>
      </c>
      <c r="MZ56" s="22">
        <f t="shared" ref="MZ56" si="3695">SUM(MZ57:MZ61)</f>
        <v>25598933.333333291</v>
      </c>
      <c r="NA56" s="22">
        <f t="shared" ref="NA56" si="3696">SUM(NA57:NA61)</f>
        <v>25619733.333333291</v>
      </c>
      <c r="NB56" s="22">
        <f t="shared" ref="NB56" si="3697">SUM(NB57:NB61)</f>
        <v>25640533.333333291</v>
      </c>
      <c r="NC56" s="22">
        <f t="shared" ref="NC56" si="3698">SUM(NC57:NC61)</f>
        <v>25661333.333333291</v>
      </c>
      <c r="ND56" s="22">
        <f t="shared" ref="ND56" si="3699">SUM(ND57:ND61)</f>
        <v>25682133.333333291</v>
      </c>
      <c r="NE56" s="22">
        <f t="shared" ref="NE56" si="3700">SUM(NE57:NE61)</f>
        <v>25702933.333333291</v>
      </c>
      <c r="NF56" s="22">
        <f t="shared" ref="NF56" si="3701">SUM(NF57:NF61)</f>
        <v>25707733.333333291</v>
      </c>
      <c r="NG56" s="22">
        <f t="shared" ref="NG56" si="3702">SUM(NG57:NG61)</f>
        <v>25712533.333333291</v>
      </c>
      <c r="NH56" s="22">
        <f t="shared" ref="NH56" si="3703">SUM(NH57:NH61)</f>
        <v>25717333.333333291</v>
      </c>
      <c r="NI56" s="22">
        <f t="shared" ref="NI56" si="3704">SUM(NI57:NI61)</f>
        <v>25722133.333333291</v>
      </c>
      <c r="NJ56" s="22">
        <f t="shared" ref="NJ56" si="3705">SUM(NJ57:NJ61)</f>
        <v>25722133.333333291</v>
      </c>
      <c r="NK56" s="22">
        <f t="shared" ref="NK56" si="3706">SUM(NK57:NK61)</f>
        <v>25722133.333333291</v>
      </c>
      <c r="NL56" s="22">
        <f t="shared" ref="NL56" si="3707">SUM(NL57:NL61)</f>
        <v>25722133.333333291</v>
      </c>
      <c r="NM56" s="22">
        <f t="shared" ref="NM56" si="3708">SUM(NM57:NM61)</f>
        <v>25722133.333333291</v>
      </c>
      <c r="NN56" s="22">
        <f t="shared" ref="NN56" si="3709">SUM(NN57:NN61)</f>
        <v>25722133.333333291</v>
      </c>
      <c r="NO56" s="22">
        <f t="shared" ref="NO56" si="3710">SUM(NO57:NO61)</f>
        <v>25722133.333333291</v>
      </c>
      <c r="NP56" s="22">
        <f t="shared" ref="NP56" si="3711">SUM(NP57:NP61)</f>
        <v>25722133.333333291</v>
      </c>
      <c r="NQ56" s="22">
        <f t="shared" ref="NQ56" si="3712">SUM(NQ57:NQ61)</f>
        <v>25722133.333333291</v>
      </c>
      <c r="NR56" s="22">
        <f t="shared" ref="NR56" si="3713">SUM(NR57:NR61)</f>
        <v>25722133.333333291</v>
      </c>
      <c r="NS56" s="22">
        <f t="shared" ref="NS56" si="3714">SUM(NS57:NS61)</f>
        <v>25742933.333333291</v>
      </c>
      <c r="NT56" s="22">
        <f t="shared" ref="NT56" si="3715">SUM(NT57:NT61)</f>
        <v>25763733.333333291</v>
      </c>
      <c r="NU56" s="22">
        <f t="shared" ref="NU56" si="3716">SUM(NU57:NU61)</f>
        <v>25784533.333333291</v>
      </c>
      <c r="NV56" s="22">
        <f t="shared" ref="NV56" si="3717">SUM(NV57:NV61)</f>
        <v>25805333.333333291</v>
      </c>
      <c r="NW56" s="22">
        <f t="shared" ref="NW56" si="3718">SUM(NW57:NW61)</f>
        <v>25826133.333333291</v>
      </c>
      <c r="NX56" s="22">
        <f t="shared" ref="NX56" si="3719">SUM(NX57:NX61)</f>
        <v>25846933.333333291</v>
      </c>
      <c r="NY56" s="22">
        <f t="shared" ref="NY56" si="3720">SUM(NY57:NY61)</f>
        <v>25867733.333333291</v>
      </c>
      <c r="NZ56" s="22">
        <f t="shared" ref="NZ56" si="3721">SUM(NZ57:NZ61)</f>
        <v>25888533.333333291</v>
      </c>
      <c r="OA56" s="22">
        <f t="shared" ref="OA56" si="3722">SUM(OA57:OA61)</f>
        <v>25909333.333333291</v>
      </c>
      <c r="OB56" s="22">
        <f t="shared" ref="OB56" si="3723">SUM(OB57:OB61)</f>
        <v>25930133.333333291</v>
      </c>
      <c r="OC56" s="22">
        <f t="shared" ref="OC56" si="3724">SUM(OC57:OC61)</f>
        <v>25950933.333333291</v>
      </c>
      <c r="OD56" s="22">
        <f t="shared" ref="OD56" si="3725">SUM(OD57:OD61)</f>
        <v>25971733.333333291</v>
      </c>
      <c r="OE56" s="22">
        <f t="shared" ref="OE56" si="3726">SUM(OE57:OE61)</f>
        <v>25992533.333333291</v>
      </c>
      <c r="OF56" s="22">
        <f t="shared" ref="OF56" si="3727">SUM(OF57:OF61)</f>
        <v>26013333.333333291</v>
      </c>
      <c r="OG56" s="22">
        <f t="shared" ref="OG56" si="3728">SUM(OG57:OG61)</f>
        <v>26034133.333333291</v>
      </c>
      <c r="OH56" s="22">
        <f t="shared" ref="OH56" si="3729">SUM(OH57:OH61)</f>
        <v>26054933.333333291</v>
      </c>
      <c r="OI56" s="22">
        <f t="shared" ref="OI56" si="3730">SUM(OI57:OI61)</f>
        <v>26075733.333333291</v>
      </c>
      <c r="OJ56" s="22">
        <f t="shared" ref="OJ56" si="3731">SUM(OJ57:OJ61)</f>
        <v>26080533.333333291</v>
      </c>
      <c r="OK56" s="22">
        <f t="shared" ref="OK56" si="3732">SUM(OK57:OK61)</f>
        <v>26085333.333333291</v>
      </c>
      <c r="OL56" s="22">
        <f t="shared" ref="OL56" si="3733">SUM(OL57:OL61)</f>
        <v>26090133.333333291</v>
      </c>
      <c r="OM56" s="22">
        <f t="shared" ref="OM56" si="3734">SUM(OM57:OM61)</f>
        <v>26094933.333333291</v>
      </c>
      <c r="ON56" s="22">
        <f t="shared" ref="ON56" si="3735">SUM(ON57:ON61)</f>
        <v>26094933.333333291</v>
      </c>
      <c r="OO56" s="22">
        <f t="shared" ref="OO56" si="3736">SUM(OO57:OO61)</f>
        <v>26094933.333333291</v>
      </c>
      <c r="OP56" s="22">
        <f t="shared" ref="OP56" si="3737">SUM(OP57:OP61)</f>
        <v>26094933.333333291</v>
      </c>
      <c r="OQ56" s="22">
        <f t="shared" ref="OQ56" si="3738">SUM(OQ57:OQ61)</f>
        <v>26094933.333333291</v>
      </c>
      <c r="OR56" s="22">
        <f t="shared" ref="OR56" si="3739">SUM(OR57:OR61)</f>
        <v>26094933.333333291</v>
      </c>
      <c r="OS56" s="22">
        <f t="shared" ref="OS56" si="3740">SUM(OS57:OS61)</f>
        <v>26094933.333333291</v>
      </c>
      <c r="OT56" s="22">
        <f t="shared" ref="OT56" si="3741">SUM(OT57:OT61)</f>
        <v>26094933.333333291</v>
      </c>
      <c r="OU56" s="22">
        <f t="shared" ref="OU56" si="3742">SUM(OU57:OU61)</f>
        <v>26094933.333333291</v>
      </c>
      <c r="OV56" s="22">
        <f t="shared" ref="OV56" si="3743">SUM(OV57:OV61)</f>
        <v>26094933.333333291</v>
      </c>
      <c r="OW56" s="22">
        <f t="shared" ref="OW56" si="3744">SUM(OW57:OW61)</f>
        <v>26094933.333333291</v>
      </c>
      <c r="OX56" s="22">
        <f t="shared" ref="OX56" si="3745">SUM(OX57:OX61)</f>
        <v>26221066.666666627</v>
      </c>
      <c r="OY56" s="22">
        <f t="shared" ref="OY56" si="3746">SUM(OY57:OY61)</f>
        <v>26347199.999999963</v>
      </c>
      <c r="OZ56" s="22">
        <f t="shared" ref="OZ56" si="3747">SUM(OZ57:OZ61)</f>
        <v>26473333.333333299</v>
      </c>
      <c r="PA56" s="22">
        <f t="shared" ref="PA56" si="3748">SUM(PA57:PA61)</f>
        <v>26599466.666666634</v>
      </c>
      <c r="PB56" s="22">
        <f t="shared" ref="PB56" si="3749">SUM(PB57:PB61)</f>
        <v>26725599.99999997</v>
      </c>
      <c r="PC56" s="22">
        <f t="shared" ref="PC56" si="3750">SUM(PC57:PC61)</f>
        <v>26851733.333333306</v>
      </c>
      <c r="PD56" s="22">
        <f t="shared" ref="PD56" si="3751">SUM(PD57:PD61)</f>
        <v>26977866.666666642</v>
      </c>
      <c r="PE56" s="22">
        <f t="shared" ref="PE56" si="3752">SUM(PE57:PE61)</f>
        <v>27103999.999999978</v>
      </c>
      <c r="PF56" s="22">
        <f t="shared" ref="PF56" si="3753">SUM(PF57:PF61)</f>
        <v>27230133.333333313</v>
      </c>
      <c r="PG56" s="22">
        <f t="shared" ref="PG56" si="3754">SUM(PG57:PG61)</f>
        <v>27356266.666666649</v>
      </c>
      <c r="PH56" s="22">
        <f t="shared" ref="PH56" si="3755">SUM(PH57:PH61)</f>
        <v>27482399.999999985</v>
      </c>
      <c r="PI56" s="22">
        <f t="shared" ref="PI56" si="3756">SUM(PI57:PI61)</f>
        <v>27608533.333333321</v>
      </c>
      <c r="PJ56" s="22">
        <f t="shared" ref="PJ56" si="3757">SUM(PJ57:PJ61)</f>
        <v>27734666.666666657</v>
      </c>
      <c r="PK56" s="22">
        <f t="shared" ref="PK56" si="3758">SUM(PK57:PK61)</f>
        <v>27860799.999999993</v>
      </c>
      <c r="PL56" s="22">
        <f t="shared" ref="PL56" si="3759">SUM(PL57:PL61)</f>
        <v>27986933.333333328</v>
      </c>
      <c r="PM56" s="22">
        <f t="shared" ref="PM56" si="3760">SUM(PM57:PM61)</f>
        <v>28113066.666666664</v>
      </c>
      <c r="PN56" s="22">
        <f t="shared" ref="PN56" si="3761">SUM(PN57:PN61)</f>
        <v>28239200</v>
      </c>
      <c r="PO56" s="22">
        <f t="shared" ref="PO56" si="3762">SUM(PO57:PO61)</f>
        <v>28376000</v>
      </c>
      <c r="PP56" s="22">
        <f t="shared" ref="PP56" si="3763">SUM(PP57:PP61)</f>
        <v>28512799.999999993</v>
      </c>
      <c r="PQ56" s="22">
        <f t="shared" ref="PQ56" si="3764">SUM(PQ57:PQ61)</f>
        <v>28649599.999999993</v>
      </c>
      <c r="PR56" s="22">
        <f t="shared" ref="PR56" si="3765">SUM(PR57:PR61)</f>
        <v>28786399.999999993</v>
      </c>
      <c r="PS56" s="22">
        <f t="shared" ref="PS56" si="3766">SUM(PS57:PS61)</f>
        <v>28926399.999999993</v>
      </c>
      <c r="PT56" s="22">
        <f t="shared" ref="PT56" si="3767">SUM(PT57:PT61)</f>
        <v>29066399.999999993</v>
      </c>
      <c r="PU56" s="22">
        <f t="shared" ref="PU56" si="3768">SUM(PU57:PU61)</f>
        <v>29206399.999999993</v>
      </c>
      <c r="PV56" s="22">
        <f t="shared" ref="PV56" si="3769">SUM(PV57:PV61)</f>
        <v>29346399.999999993</v>
      </c>
      <c r="PW56" s="22">
        <f t="shared" ref="PW56" si="3770">SUM(PW57:PW61)</f>
        <v>29486399.999999993</v>
      </c>
      <c r="PX56" s="22">
        <f t="shared" ref="PX56" si="3771">SUM(PX57:PX61)</f>
        <v>29626399.999999993</v>
      </c>
      <c r="PY56" s="22">
        <f t="shared" ref="PY56" si="3772">SUM(PY57:PY61)</f>
        <v>29766399.999999993</v>
      </c>
      <c r="PZ56" s="22">
        <f t="shared" ref="PZ56" si="3773">SUM(PZ57:PZ61)</f>
        <v>29906399.999999993</v>
      </c>
      <c r="QA56" s="22">
        <f t="shared" ref="QA56" si="3774">SUM(QA57:QA61)</f>
        <v>30046399.999999993</v>
      </c>
      <c r="QB56" s="22">
        <f t="shared" ref="QB56" si="3775">SUM(QB57:QB61)</f>
        <v>30046399.999999993</v>
      </c>
      <c r="QC56" s="22">
        <f t="shared" ref="QC56" si="3776">SUM(QC57:QC61)</f>
        <v>30680199.999999993</v>
      </c>
      <c r="QD56" s="22">
        <f t="shared" ref="QD56" si="3777">SUM(QD57:QD61)</f>
        <v>31313999.999999993</v>
      </c>
      <c r="QE56" s="22">
        <f t="shared" ref="QE56" si="3778">SUM(QE57:QE61)</f>
        <v>31947799.999999993</v>
      </c>
      <c r="QF56" s="22">
        <f t="shared" ref="QF56" si="3779">SUM(QF57:QF61)</f>
        <v>32581599.999999993</v>
      </c>
      <c r="QG56" s="22">
        <f t="shared" ref="QG56" si="3780">SUM(QG57:QG61)</f>
        <v>33215400</v>
      </c>
      <c r="QH56" s="22">
        <f t="shared" ref="QH56" si="3781">SUM(QH57:QH61)</f>
        <v>33849200</v>
      </c>
      <c r="QI56" s="22">
        <f t="shared" ref="QI56" si="3782">SUM(QI57:QI61)</f>
        <v>34483000</v>
      </c>
      <c r="QJ56" s="22">
        <f t="shared" ref="QJ56" si="3783">SUM(QJ57:QJ61)</f>
        <v>35116800</v>
      </c>
      <c r="QK56" s="22">
        <f t="shared" ref="QK56" si="3784">SUM(QK57:QK61)</f>
        <v>35750600</v>
      </c>
      <c r="QL56" s="22">
        <f t="shared" ref="QL56" si="3785">SUM(QL57:QL61)</f>
        <v>36384400</v>
      </c>
      <c r="QM56" s="22">
        <f t="shared" ref="QM56" si="3786">SUM(QM57:QM61)</f>
        <v>37018200</v>
      </c>
      <c r="QN56" s="22">
        <f t="shared" ref="QN56" si="3787">SUM(QN57:QN61)</f>
        <v>37652000</v>
      </c>
      <c r="QO56" s="22">
        <f t="shared" ref="QO56" si="3788">SUM(QO57:QO61)</f>
        <v>38285800</v>
      </c>
      <c r="QP56" s="22">
        <f t="shared" ref="QP56" si="3789">SUM(QP57:QP61)</f>
        <v>38919600</v>
      </c>
      <c r="QQ56" s="22">
        <f t="shared" ref="QQ56" si="3790">SUM(QQ57:QQ61)</f>
        <v>39553400</v>
      </c>
      <c r="QR56" s="22">
        <f t="shared" ref="QR56" si="3791">SUM(QR57:QR61)</f>
        <v>40187200</v>
      </c>
      <c r="QS56" s="22">
        <f t="shared" ref="QS56" si="3792">SUM(QS57:QS61)</f>
        <v>40821000</v>
      </c>
      <c r="QT56" s="22">
        <f t="shared" ref="QT56" si="3793">SUM(QT57:QT61)</f>
        <v>41338800</v>
      </c>
      <c r="QU56" s="22">
        <f t="shared" ref="QU56" si="3794">SUM(QU57:QU61)</f>
        <v>41856600</v>
      </c>
      <c r="QV56" s="22">
        <f t="shared" ref="QV56" si="3795">SUM(QV57:QV61)</f>
        <v>42374400</v>
      </c>
      <c r="QW56" s="22">
        <f t="shared" ref="QW56" si="3796">SUM(QW57:QW61)</f>
        <v>42892200</v>
      </c>
      <c r="QX56" s="22">
        <f t="shared" ref="QX56" si="3797">SUM(QX57:QX61)</f>
        <v>43375200</v>
      </c>
      <c r="QY56" s="22">
        <f t="shared" ref="QY56" si="3798">SUM(QY57:QY61)</f>
        <v>43858200</v>
      </c>
      <c r="QZ56" s="22">
        <f t="shared" ref="QZ56" si="3799">SUM(QZ57:QZ61)</f>
        <v>44341200</v>
      </c>
      <c r="RA56" s="22">
        <f t="shared" ref="RA56" si="3800">SUM(RA57:RA61)</f>
        <v>44824200</v>
      </c>
      <c r="RB56" s="22">
        <f t="shared" ref="RB56" si="3801">SUM(RB57:RB61)</f>
        <v>45307200</v>
      </c>
      <c r="RC56" s="22">
        <f t="shared" ref="RC56" si="3802">SUM(RC57:RC61)</f>
        <v>45790200</v>
      </c>
      <c r="RD56" s="22">
        <f t="shared" ref="RD56" si="3803">SUM(RD57:RD61)</f>
        <v>46273200</v>
      </c>
      <c r="RE56" s="22">
        <f t="shared" ref="RE56" si="3804">SUM(RE57:RE61)</f>
        <v>46756200</v>
      </c>
      <c r="RF56" s="22">
        <f t="shared" ref="RF56" si="3805">SUM(RF57:RF61)</f>
        <v>47239200</v>
      </c>
      <c r="RG56" s="22">
        <f t="shared" ref="RG56" si="3806">SUM(RG57:RG61)</f>
        <v>47473800</v>
      </c>
      <c r="RH56" s="22">
        <f t="shared" ref="RH56" si="3807">SUM(RH57:RH61)</f>
        <v>47708400</v>
      </c>
      <c r="RI56" s="22">
        <f t="shared" ref="RI56" si="3808">SUM(RI57:RI61)</f>
        <v>47943000</v>
      </c>
      <c r="RJ56" s="22">
        <f t="shared" ref="RJ56" si="3809">SUM(RJ57:RJ61)</f>
        <v>48177600</v>
      </c>
      <c r="RK56" s="22">
        <f t="shared" ref="RK56" si="3810">SUM(RK57:RK61)</f>
        <v>48412200</v>
      </c>
      <c r="RL56" s="22">
        <f t="shared" ref="RL56" si="3811">SUM(RL57:RL61)</f>
        <v>48646800</v>
      </c>
      <c r="RM56" s="22">
        <f t="shared" ref="RM56" si="3812">SUM(RM57:RM61)</f>
        <v>48881400</v>
      </c>
      <c r="RN56" s="22">
        <f t="shared" ref="RN56" si="3813">SUM(RN57:RN61)</f>
        <v>49116000</v>
      </c>
      <c r="RO56" s="22">
        <f t="shared" ref="RO56" si="3814">SUM(RO57:RO61)</f>
        <v>49350600</v>
      </c>
      <c r="RP56" s="22">
        <f t="shared" ref="RP56" si="3815">SUM(RP57:RP61)</f>
        <v>49585200</v>
      </c>
      <c r="RQ56" s="22">
        <f t="shared" ref="RQ56" si="3816">SUM(RQ57:RQ61)</f>
        <v>49819800</v>
      </c>
      <c r="RR56" s="22">
        <f t="shared" ref="RR56" si="3817">SUM(RR57:RR61)</f>
        <v>50054400</v>
      </c>
      <c r="RS56" s="22">
        <f t="shared" ref="RS56" si="3818">SUM(RS57:RS61)</f>
        <v>50289000</v>
      </c>
      <c r="RT56" s="22">
        <f t="shared" ref="RT56" si="3819">SUM(RT57:RT61)</f>
        <v>50523600</v>
      </c>
      <c r="RU56" s="22">
        <f t="shared" ref="RU56" si="3820">SUM(RU57:RU61)</f>
        <v>50758200</v>
      </c>
      <c r="RV56" s="22">
        <f t="shared" ref="RV56" si="3821">SUM(RV57:RV61)</f>
        <v>50992800</v>
      </c>
      <c r="RW56" s="22">
        <f t="shared" ref="RW56" si="3822">SUM(RW57:RW61)</f>
        <v>51227400</v>
      </c>
      <c r="RX56" s="22">
        <f t="shared" ref="RX56" si="3823">SUM(RX57:RX61)</f>
        <v>51330000</v>
      </c>
      <c r="RY56" s="22">
        <f t="shared" ref="RY56" si="3824">SUM(RY57:RY61)</f>
        <v>51432600</v>
      </c>
      <c r="RZ56" s="22">
        <f t="shared" ref="RZ56" si="3825">SUM(RZ57:RZ61)</f>
        <v>51535200</v>
      </c>
      <c r="SA56" s="22">
        <f t="shared" ref="SA56" si="3826">SUM(SA57:SA61)</f>
        <v>51637800</v>
      </c>
      <c r="SB56" s="22">
        <f t="shared" ref="SB56" si="3827">SUM(SB57:SB61)</f>
        <v>51700800</v>
      </c>
      <c r="SC56" s="22">
        <f t="shared" ref="SC56" si="3828">SUM(SC57:SC61)</f>
        <v>51763800</v>
      </c>
      <c r="SD56" s="22">
        <f t="shared" ref="SD56" si="3829">SUM(SD57:SD61)</f>
        <v>51826800</v>
      </c>
      <c r="SE56" s="22">
        <f t="shared" ref="SE56" si="3830">SUM(SE57:SE61)</f>
        <v>51889800</v>
      </c>
      <c r="SF56" s="22">
        <f t="shared" ref="SF56" si="3831">SUM(SF57:SF61)</f>
        <v>51952800</v>
      </c>
      <c r="SG56" s="22">
        <f t="shared" ref="SG56" si="3832">SUM(SG57:SG61)</f>
        <v>52015800</v>
      </c>
      <c r="SH56" s="22">
        <f t="shared" ref="SH56" si="3833">SUM(SH57:SH61)</f>
        <v>52078800</v>
      </c>
      <c r="SI56" s="22">
        <f t="shared" ref="SI56" si="3834">SUM(SI57:SI61)</f>
        <v>52141800</v>
      </c>
      <c r="SJ56" s="22">
        <f t="shared" ref="SJ56" si="3835">SUM(SJ57:SJ61)</f>
        <v>52204800</v>
      </c>
      <c r="SK56" s="22">
        <f t="shared" ref="SK56" si="3836">SUM(SK57:SK61)</f>
        <v>52204800</v>
      </c>
      <c r="SL56" s="22">
        <f t="shared" ref="SL56" si="3837">SUM(SL57:SL61)</f>
        <v>51576800</v>
      </c>
      <c r="SM56" s="22">
        <f t="shared" ref="SM56" si="3838">SUM(SM57:SM61)</f>
        <v>50948800</v>
      </c>
      <c r="SN56" s="22">
        <f t="shared" ref="SN56" si="3839">SUM(SN57:SN61)</f>
        <v>50320800</v>
      </c>
      <c r="SO56" s="22">
        <f t="shared" ref="SO56" si="3840">SUM(SO57:SO61)</f>
        <v>49692800</v>
      </c>
      <c r="SP56" s="22">
        <f t="shared" ref="SP56" si="3841">SUM(SP57:SP61)</f>
        <v>49064800</v>
      </c>
      <c r="SQ56" s="22">
        <f t="shared" ref="SQ56" si="3842">SUM(SQ57:SQ61)</f>
        <v>48436800</v>
      </c>
      <c r="SR56" s="22">
        <f t="shared" ref="SR56" si="3843">SUM(SR57:SR61)</f>
        <v>47808800</v>
      </c>
      <c r="SS56" s="22">
        <f t="shared" ref="SS56" si="3844">SUM(SS57:SS61)</f>
        <v>47180800</v>
      </c>
      <c r="ST56" s="22">
        <f t="shared" ref="ST56" si="3845">SUM(ST57:ST61)</f>
        <v>46552800</v>
      </c>
      <c r="SU56" s="22">
        <f t="shared" ref="SU56" si="3846">SUM(SU57:SU61)</f>
        <v>45924800</v>
      </c>
      <c r="SV56" s="22">
        <f t="shared" ref="SV56" si="3847">SUM(SV57:SV61)</f>
        <v>45296800</v>
      </c>
      <c r="SW56" s="22">
        <f t="shared" ref="SW56" si="3848">SUM(SW57:SW61)</f>
        <v>44668800</v>
      </c>
      <c r="SX56" s="22">
        <f t="shared" ref="SX56" si="3849">SUM(SX57:SX61)</f>
        <v>44040800</v>
      </c>
      <c r="SY56" s="22">
        <f t="shared" ref="SY56" si="3850">SUM(SY57:SY61)</f>
        <v>43412800</v>
      </c>
      <c r="SZ56" s="22">
        <f t="shared" ref="SZ56" si="3851">SUM(SZ57:SZ61)</f>
        <v>42784800</v>
      </c>
      <c r="TA56" s="22">
        <f t="shared" ref="TA56" si="3852">SUM(TA57:TA61)</f>
        <v>42156800</v>
      </c>
      <c r="TB56" s="22">
        <f t="shared" ref="TB56" si="3853">SUM(TB57:TB61)</f>
        <v>41528800</v>
      </c>
      <c r="TC56" s="22">
        <f t="shared" ref="TC56" si="3854">SUM(TC57:TC61)</f>
        <v>41060800</v>
      </c>
      <c r="TD56" s="22">
        <f t="shared" ref="TD56" si="3855">SUM(TD57:TD61)</f>
        <v>40592800</v>
      </c>
      <c r="TE56" s="22">
        <f t="shared" ref="TE56" si="3856">SUM(TE57:TE61)</f>
        <v>40124800</v>
      </c>
      <c r="TF56" s="22">
        <f t="shared" ref="TF56" si="3857">SUM(TF57:TF61)</f>
        <v>39656800</v>
      </c>
      <c r="TG56" s="22">
        <f t="shared" ref="TG56" si="3858">SUM(TG57:TG61)</f>
        <v>39236800</v>
      </c>
      <c r="TH56" s="22">
        <f t="shared" ref="TH56" si="3859">SUM(TH57:TH61)</f>
        <v>38816800</v>
      </c>
      <c r="TI56" s="22">
        <f t="shared" ref="TI56" si="3860">SUM(TI57:TI61)</f>
        <v>38396800</v>
      </c>
      <c r="TJ56" s="22">
        <f t="shared" ref="TJ56" si="3861">SUM(TJ57:TJ61)</f>
        <v>37976800</v>
      </c>
      <c r="TK56" s="22">
        <f t="shared" ref="TK56" si="3862">SUM(TK57:TK61)</f>
        <v>37556800</v>
      </c>
      <c r="TL56" s="22">
        <f t="shared" ref="TL56" si="3863">SUM(TL57:TL61)</f>
        <v>37136800</v>
      </c>
      <c r="TM56" s="22">
        <f t="shared" ref="TM56" si="3864">SUM(TM57:TM61)</f>
        <v>36716800</v>
      </c>
      <c r="TN56" s="22">
        <f t="shared" ref="TN56" si="3865">SUM(TN57:TN61)</f>
        <v>36296800</v>
      </c>
      <c r="TO56" s="22">
        <f t="shared" ref="TO56" si="3866">SUM(TO57:TO61)</f>
        <v>35876800</v>
      </c>
      <c r="TP56" s="22">
        <f t="shared" ref="TP56" si="3867">SUM(TP57:TP61)</f>
        <v>35908400</v>
      </c>
      <c r="TQ56" s="22">
        <f t="shared" ref="TQ56" si="3868">SUM(TQ57:TQ61)</f>
        <v>35940000</v>
      </c>
      <c r="TR56" s="22">
        <f t="shared" ref="TR56" si="3869">SUM(TR57:TR61)</f>
        <v>35971600</v>
      </c>
      <c r="TS56" s="22">
        <f t="shared" ref="TS56" si="3870">SUM(TS57:TS61)</f>
        <v>36003200</v>
      </c>
      <c r="TT56" s="22">
        <f t="shared" ref="TT56" si="3871">SUM(TT57:TT61)</f>
        <v>36034800</v>
      </c>
      <c r="TU56" s="22">
        <f t="shared" ref="TU56" si="3872">SUM(TU57:TU61)</f>
        <v>36066400</v>
      </c>
      <c r="TV56" s="22">
        <f t="shared" ref="TV56" si="3873">SUM(TV57:TV61)</f>
        <v>36098000</v>
      </c>
      <c r="TW56" s="22">
        <f t="shared" ref="TW56" si="3874">SUM(TW57:TW61)</f>
        <v>36129600</v>
      </c>
      <c r="TX56" s="22">
        <f t="shared" ref="TX56" si="3875">SUM(TX57:TX61)</f>
        <v>36161200</v>
      </c>
      <c r="TY56" s="22">
        <f t="shared" ref="TY56" si="3876">SUM(TY57:TY61)</f>
        <v>36192800</v>
      </c>
      <c r="TZ56" s="22">
        <f t="shared" ref="TZ56" si="3877">SUM(TZ57:TZ61)</f>
        <v>36224400</v>
      </c>
      <c r="UA56" s="22">
        <f t="shared" ref="UA56" si="3878">SUM(UA57:UA61)</f>
        <v>36256000</v>
      </c>
      <c r="UB56" s="22">
        <f t="shared" ref="UB56" si="3879">SUM(UB57:UB61)</f>
        <v>36287600</v>
      </c>
      <c r="UC56" s="22">
        <f t="shared" ref="UC56" si="3880">SUM(UC57:UC61)</f>
        <v>36319200</v>
      </c>
      <c r="UD56" s="22">
        <f t="shared" ref="UD56" si="3881">SUM(UD57:UD61)</f>
        <v>36350800</v>
      </c>
      <c r="UE56" s="22">
        <f t="shared" ref="UE56" si="3882">SUM(UE57:UE61)</f>
        <v>36382400</v>
      </c>
      <c r="UF56" s="22">
        <f t="shared" ref="UF56" si="3883">SUM(UF57:UF61)</f>
        <v>36414000</v>
      </c>
      <c r="UG56" s="22">
        <f t="shared" ref="UG56" si="3884">SUM(UG57:UG61)</f>
        <v>36453600</v>
      </c>
      <c r="UH56" s="22">
        <f t="shared" ref="UH56" si="3885">SUM(UH57:UH61)</f>
        <v>36493200</v>
      </c>
      <c r="UI56" s="22">
        <f t="shared" ref="UI56" si="3886">SUM(UI57:UI61)</f>
        <v>36532800</v>
      </c>
      <c r="UJ56" s="22">
        <f t="shared" ref="UJ56" si="3887">SUM(UJ57:UJ61)</f>
        <v>36572400</v>
      </c>
      <c r="UK56" s="22">
        <f t="shared" ref="UK56" si="3888">SUM(UK57:UK61)</f>
        <v>36614400</v>
      </c>
      <c r="UL56" s="22">
        <f t="shared" ref="UL56" si="3889">SUM(UL57:UL61)</f>
        <v>36656400</v>
      </c>
      <c r="UM56" s="22">
        <f t="shared" ref="UM56" si="3890">SUM(UM57:UM61)</f>
        <v>36698400</v>
      </c>
      <c r="UN56" s="22">
        <f t="shared" ref="UN56" si="3891">SUM(UN57:UN61)</f>
        <v>36740400</v>
      </c>
      <c r="UO56" s="22">
        <f t="shared" ref="UO56" si="3892">SUM(UO57:UO61)</f>
        <v>36782400</v>
      </c>
      <c r="UP56" s="22">
        <f t="shared" ref="UP56" si="3893">SUM(UP57:UP61)</f>
        <v>36824400</v>
      </c>
      <c r="UQ56" s="22">
        <f t="shared" ref="UQ56" si="3894">SUM(UQ57:UQ61)</f>
        <v>36866400</v>
      </c>
      <c r="UR56" s="22">
        <f t="shared" ref="UR56" si="3895">SUM(UR57:UR61)</f>
        <v>36908400</v>
      </c>
      <c r="US56" s="22">
        <f t="shared" ref="US56" si="3896">SUM(US57:US61)</f>
        <v>36950400</v>
      </c>
      <c r="UT56" s="22">
        <f t="shared" ref="UT56" si="3897">SUM(UT57:UT61)</f>
        <v>36950400</v>
      </c>
      <c r="UU56" s="22">
        <f t="shared" ref="UU56" si="3898">SUM(UU57:UU61)</f>
        <v>37140000</v>
      </c>
      <c r="UV56" s="22">
        <f t="shared" ref="UV56" si="3899">SUM(UV57:UV61)</f>
        <v>37329600</v>
      </c>
      <c r="UW56" s="22">
        <f t="shared" ref="UW56" si="3900">SUM(UW57:UW61)</f>
        <v>37519200</v>
      </c>
      <c r="UX56" s="22">
        <f t="shared" ref="UX56" si="3901">SUM(UX57:UX61)</f>
        <v>37708800</v>
      </c>
      <c r="UY56" s="22">
        <f t="shared" ref="UY56" si="3902">SUM(UY57:UY61)</f>
        <v>37898400</v>
      </c>
      <c r="UZ56" s="22">
        <f t="shared" ref="UZ56" si="3903">SUM(UZ57:UZ61)</f>
        <v>38088000</v>
      </c>
      <c r="VA56" s="22">
        <f t="shared" ref="VA56" si="3904">SUM(VA57:VA61)</f>
        <v>38277600</v>
      </c>
      <c r="VB56" s="22">
        <f t="shared" ref="VB56" si="3905">SUM(VB57:VB61)</f>
        <v>38467200</v>
      </c>
      <c r="VC56" s="22">
        <f t="shared" ref="VC56" si="3906">SUM(VC57:VC61)</f>
        <v>38656800</v>
      </c>
      <c r="VD56" s="22">
        <f t="shared" ref="VD56" si="3907">SUM(VD57:VD61)</f>
        <v>38846400</v>
      </c>
      <c r="VE56" s="22">
        <f t="shared" ref="VE56" si="3908">SUM(VE57:VE61)</f>
        <v>39036000</v>
      </c>
      <c r="VF56" s="22">
        <f t="shared" ref="VF56" si="3909">SUM(VF57:VF61)</f>
        <v>39225600</v>
      </c>
      <c r="VG56" s="22">
        <f t="shared" ref="VG56" si="3910">SUM(VG57:VG61)</f>
        <v>39415200</v>
      </c>
      <c r="VH56" s="22">
        <f t="shared" ref="VH56" si="3911">SUM(VH57:VH61)</f>
        <v>39604800</v>
      </c>
      <c r="VI56" s="22">
        <f t="shared" ref="VI56" si="3912">SUM(VI57:VI61)</f>
        <v>39794400</v>
      </c>
      <c r="VJ56" s="22">
        <f t="shared" ref="VJ56" si="3913">SUM(VJ57:VJ61)</f>
        <v>39984000</v>
      </c>
      <c r="VK56" s="22">
        <f t="shared" ref="VK56" si="3914">SUM(VK57:VK61)</f>
        <v>40173600</v>
      </c>
      <c r="VL56" s="22">
        <f t="shared" ref="VL56" si="3915">SUM(VL57:VL61)</f>
        <v>40411200</v>
      </c>
      <c r="VM56" s="22">
        <f t="shared" ref="VM56" si="3916">SUM(VM57:VM61)</f>
        <v>40648800</v>
      </c>
      <c r="VN56" s="22">
        <f t="shared" ref="VN56" si="3917">SUM(VN57:VN61)</f>
        <v>40886400</v>
      </c>
      <c r="VO56" s="22">
        <f t="shared" ref="VO56" si="3918">SUM(VO57:VO61)</f>
        <v>41124000</v>
      </c>
      <c r="VP56" s="22">
        <f t="shared" ref="VP56" si="3919">SUM(VP57:VP61)</f>
        <v>41376000</v>
      </c>
      <c r="VQ56" s="22">
        <f t="shared" ref="VQ56" si="3920">SUM(VQ57:VQ61)</f>
        <v>41628000</v>
      </c>
      <c r="VR56" s="22">
        <f t="shared" ref="VR56" si="3921">SUM(VR57:VR61)</f>
        <v>41880000</v>
      </c>
      <c r="VS56" s="22">
        <f t="shared" ref="VS56" si="3922">SUM(VS57:VS61)</f>
        <v>42132000</v>
      </c>
      <c r="VT56" s="22">
        <f t="shared" ref="VT56" si="3923">SUM(VT57:VT61)</f>
        <v>42384000</v>
      </c>
      <c r="VU56" s="22">
        <f t="shared" ref="VU56" si="3924">SUM(VU57:VU61)</f>
        <v>42636000</v>
      </c>
      <c r="VV56" s="22">
        <f t="shared" ref="VV56" si="3925">SUM(VV57:VV61)</f>
        <v>42888000</v>
      </c>
      <c r="VW56" s="22">
        <f t="shared" ref="VW56" si="3926">SUM(VW57:VW61)</f>
        <v>43140000</v>
      </c>
      <c r="VX56" s="22">
        <f t="shared" ref="VX56" si="3927">SUM(VX57:VX61)</f>
        <v>43392000</v>
      </c>
      <c r="VY56" s="22">
        <f t="shared" ref="VY56" si="3928">SUM(VY57:VY61)</f>
        <v>43392000</v>
      </c>
      <c r="VZ56" s="22">
        <f t="shared" ref="VZ56" si="3929">SUM(VZ57:VZ61)</f>
        <v>43433600</v>
      </c>
      <c r="WA56" s="22">
        <f t="shared" ref="WA56" si="3930">SUM(WA57:WA61)</f>
        <v>43475200</v>
      </c>
      <c r="WB56" s="22">
        <f t="shared" ref="WB56" si="3931">SUM(WB57:WB61)</f>
        <v>43516800</v>
      </c>
      <c r="WC56" s="22">
        <f t="shared" ref="WC56" si="3932">SUM(WC57:WC61)</f>
        <v>43558400</v>
      </c>
      <c r="WD56" s="22">
        <f t="shared" ref="WD56" si="3933">SUM(WD57:WD61)</f>
        <v>43600000</v>
      </c>
      <c r="WE56" s="22">
        <f t="shared" ref="WE56" si="3934">SUM(WE57:WE61)</f>
        <v>43641600</v>
      </c>
      <c r="WF56" s="22">
        <f t="shared" ref="WF56" si="3935">SUM(WF57:WF61)</f>
        <v>43683200</v>
      </c>
      <c r="WG56" s="22">
        <f t="shared" ref="WG56" si="3936">SUM(WG57:WG61)</f>
        <v>43724800</v>
      </c>
      <c r="WH56" s="22">
        <f t="shared" ref="WH56" si="3937">SUM(WH57:WH61)</f>
        <v>43766400</v>
      </c>
      <c r="WI56" s="22">
        <f t="shared" ref="WI56" si="3938">SUM(WI57:WI61)</f>
        <v>43808000</v>
      </c>
      <c r="WJ56" s="22">
        <f t="shared" ref="WJ56" si="3939">SUM(WJ57:WJ61)</f>
        <v>43849600</v>
      </c>
      <c r="WK56" s="22">
        <f t="shared" ref="WK56" si="3940">SUM(WK57:WK61)</f>
        <v>43891200</v>
      </c>
      <c r="WL56" s="22">
        <f t="shared" ref="WL56" si="3941">SUM(WL57:WL61)</f>
        <v>43932800</v>
      </c>
      <c r="WM56" s="22">
        <f t="shared" ref="WM56" si="3942">SUM(WM57:WM61)</f>
        <v>43974400</v>
      </c>
      <c r="WN56" s="22">
        <f t="shared" ref="WN56" si="3943">SUM(WN57:WN61)</f>
        <v>44016000</v>
      </c>
      <c r="WO56" s="22">
        <f t="shared" ref="WO56" si="3944">SUM(WO57:WO61)</f>
        <v>44057600</v>
      </c>
      <c r="WP56" s="22">
        <f t="shared" ref="WP56" si="3945">SUM(WP57:WP61)</f>
        <v>44099200</v>
      </c>
      <c r="WQ56" s="22">
        <f t="shared" ref="WQ56" si="3946">SUM(WQ57:WQ61)</f>
        <v>44108800</v>
      </c>
      <c r="WR56" s="22">
        <f t="shared" ref="WR56" si="3947">SUM(WR57:WR61)</f>
        <v>44118400</v>
      </c>
      <c r="WS56" s="22">
        <f t="shared" ref="WS56" si="3948">SUM(WS57:WS61)</f>
        <v>44128000</v>
      </c>
      <c r="WT56" s="22">
        <f t="shared" ref="WT56" si="3949">SUM(WT57:WT61)</f>
        <v>44137600</v>
      </c>
      <c r="WU56" s="22">
        <f t="shared" ref="WU56" si="3950">SUM(WU57:WU61)</f>
        <v>44137600</v>
      </c>
      <c r="WV56" s="22">
        <f t="shared" ref="WV56" si="3951">SUM(WV57:WV61)</f>
        <v>44137600</v>
      </c>
      <c r="WW56" s="22">
        <f t="shared" ref="WW56" si="3952">SUM(WW57:WW61)</f>
        <v>44137600</v>
      </c>
      <c r="WX56" s="22">
        <f t="shared" ref="WX56" si="3953">SUM(WX57:WX61)</f>
        <v>44137600</v>
      </c>
      <c r="WY56" s="22">
        <f t="shared" ref="WY56" si="3954">SUM(WY57:WY61)</f>
        <v>44137600</v>
      </c>
      <c r="WZ56" s="22">
        <f t="shared" ref="WZ56" si="3955">SUM(WZ57:WZ61)</f>
        <v>44137600</v>
      </c>
      <c r="XA56" s="22">
        <f t="shared" ref="XA56" si="3956">SUM(XA57:XA61)</f>
        <v>44137600</v>
      </c>
      <c r="XB56" s="22">
        <f t="shared" ref="XB56" si="3957">SUM(XB57:XB61)</f>
        <v>43734200</v>
      </c>
      <c r="XC56" s="22">
        <f t="shared" ref="XC56" si="3958">SUM(XC57:XC61)</f>
        <v>43330800</v>
      </c>
      <c r="XD56" s="22">
        <f t="shared" ref="XD56" si="3959">SUM(XD57:XD61)</f>
        <v>42927400</v>
      </c>
      <c r="XE56" s="22">
        <f t="shared" ref="XE56" si="3960">SUM(XE57:XE61)</f>
        <v>42524000</v>
      </c>
      <c r="XF56" s="22">
        <f t="shared" ref="XF56" si="3961">SUM(XF57:XF61)</f>
        <v>42120600</v>
      </c>
      <c r="XG56" s="22">
        <f t="shared" ref="XG56" si="3962">SUM(XG57:XG61)</f>
        <v>41717200</v>
      </c>
      <c r="XH56" s="22">
        <f t="shared" ref="XH56" si="3963">SUM(XH57:XH61)</f>
        <v>41313800</v>
      </c>
      <c r="XI56" s="22">
        <f t="shared" ref="XI56" si="3964">SUM(XI57:XI61)</f>
        <v>40910400</v>
      </c>
      <c r="XJ56" s="22">
        <f t="shared" ref="XJ56" si="3965">SUM(XJ57:XJ61)</f>
        <v>40507000</v>
      </c>
      <c r="XK56" s="22">
        <f t="shared" ref="XK56" si="3966">SUM(XK57:XK61)</f>
        <v>40103600</v>
      </c>
      <c r="XL56" s="22">
        <f t="shared" ref="XL56" si="3967">SUM(XL57:XL61)</f>
        <v>39700200</v>
      </c>
      <c r="XM56" s="22">
        <f t="shared" ref="XM56" si="3968">SUM(XM57:XM61)</f>
        <v>39296800</v>
      </c>
      <c r="XN56" s="22">
        <f t="shared" ref="XN56" si="3969">SUM(XN57:XN61)</f>
        <v>38893400</v>
      </c>
      <c r="XO56" s="22">
        <f t="shared" ref="XO56" si="3970">SUM(XO57:XO61)</f>
        <v>38490000</v>
      </c>
      <c r="XP56" s="22">
        <f t="shared" ref="XP56" si="3971">SUM(XP57:XP61)</f>
        <v>38086600</v>
      </c>
      <c r="XQ56" s="22">
        <f t="shared" ref="XQ56" si="3972">SUM(XQ57:XQ61)</f>
        <v>37683200</v>
      </c>
      <c r="XR56" s="22">
        <f t="shared" ref="XR56" si="3973">SUM(XR57:XR61)</f>
        <v>37279800</v>
      </c>
      <c r="XS56" s="22">
        <f t="shared" ref="XS56" si="3974">SUM(XS57:XS61)</f>
        <v>36944400</v>
      </c>
      <c r="XT56" s="22">
        <f t="shared" ref="XT56" si="3975">SUM(XT57:XT61)</f>
        <v>36609000</v>
      </c>
      <c r="XU56" s="22">
        <f t="shared" ref="XU56" si="3976">SUM(XU57:XU61)</f>
        <v>36273600</v>
      </c>
      <c r="XV56" s="22">
        <f t="shared" ref="XV56" si="3977">SUM(XV57:XV61)</f>
        <v>35938200</v>
      </c>
      <c r="XW56" s="22">
        <f t="shared" ref="XW56" si="3978">SUM(XW57:XW61)</f>
        <v>35623200</v>
      </c>
      <c r="XX56" s="22">
        <f t="shared" ref="XX56" si="3979">SUM(XX57:XX61)</f>
        <v>35308200</v>
      </c>
      <c r="XY56" s="22">
        <f t="shared" ref="XY56" si="3980">SUM(XY57:XY61)</f>
        <v>34993200</v>
      </c>
      <c r="XZ56" s="22">
        <f t="shared" ref="XZ56" si="3981">SUM(XZ57:XZ61)</f>
        <v>34678200</v>
      </c>
      <c r="YA56" s="22">
        <f t="shared" ref="YA56" si="3982">SUM(YA57:YA61)</f>
        <v>34363200</v>
      </c>
      <c r="YB56" s="22">
        <f t="shared" ref="YB56" si="3983">SUM(YB57:YB61)</f>
        <v>34048200</v>
      </c>
      <c r="YC56" s="22">
        <f t="shared" ref="YC56" si="3984">SUM(YC57:YC61)</f>
        <v>33733200</v>
      </c>
      <c r="YD56" s="22">
        <f t="shared" ref="YD56" si="3985">SUM(YD57:YD61)</f>
        <v>33418200</v>
      </c>
      <c r="YE56" s="22">
        <f t="shared" ref="YE56" si="3986">SUM(YE57:YE61)</f>
        <v>33103200</v>
      </c>
      <c r="YF56" s="22">
        <f t="shared" ref="YF56" si="3987">SUM(YF57:YF61)</f>
        <v>33103200</v>
      </c>
      <c r="YG56" s="22">
        <f t="shared" ref="YG56" si="3988">SUM(YG57:YG61)</f>
        <v>33134400</v>
      </c>
      <c r="YH56" s="22">
        <f t="shared" ref="YH56" si="3989">SUM(YH57:YH61)</f>
        <v>33165600</v>
      </c>
      <c r="YI56" s="22">
        <f t="shared" ref="YI56" si="3990">SUM(YI57:YI61)</f>
        <v>33196800</v>
      </c>
      <c r="YJ56" s="22">
        <f t="shared" ref="YJ56" si="3991">SUM(YJ57:YJ61)</f>
        <v>33228000</v>
      </c>
      <c r="YK56" s="22">
        <f t="shared" ref="YK56" si="3992">SUM(YK57:YK61)</f>
        <v>33259200</v>
      </c>
      <c r="YL56" s="22">
        <f t="shared" ref="YL56" si="3993">SUM(YL57:YL61)</f>
        <v>33290400</v>
      </c>
      <c r="YM56" s="22">
        <f t="shared" ref="YM56" si="3994">SUM(YM57:YM61)</f>
        <v>33321600</v>
      </c>
      <c r="YN56" s="22">
        <f t="shared" ref="YN56" si="3995">SUM(YN57:YN61)</f>
        <v>33352800</v>
      </c>
      <c r="YO56" s="22">
        <f t="shared" ref="YO56" si="3996">SUM(YO57:YO61)</f>
        <v>33384000</v>
      </c>
      <c r="YP56" s="22">
        <f t="shared" ref="YP56" si="3997">SUM(YP57:YP61)</f>
        <v>33415200</v>
      </c>
      <c r="YQ56" s="22">
        <f t="shared" ref="YQ56" si="3998">SUM(YQ57:YQ61)</f>
        <v>33446400</v>
      </c>
      <c r="YR56" s="22">
        <f t="shared" ref="YR56" si="3999">SUM(YR57:YR61)</f>
        <v>33477600</v>
      </c>
      <c r="YS56" s="22">
        <f t="shared" ref="YS56" si="4000">SUM(YS57:YS61)</f>
        <v>33508800</v>
      </c>
      <c r="YT56" s="22">
        <f t="shared" ref="YT56" si="4001">SUM(YT57:YT61)</f>
        <v>33540000</v>
      </c>
      <c r="YU56" s="22">
        <f t="shared" ref="YU56" si="4002">SUM(YU57:YU61)</f>
        <v>33571200</v>
      </c>
      <c r="YV56" s="22">
        <f t="shared" ref="YV56" si="4003">SUM(YV57:YV61)</f>
        <v>33602400</v>
      </c>
      <c r="YW56" s="22">
        <f t="shared" ref="YW56" si="4004">SUM(YW57:YW61)</f>
        <v>33633600</v>
      </c>
      <c r="YX56" s="22">
        <f t="shared" ref="YX56" si="4005">SUM(YX57:YX61)</f>
        <v>33640800</v>
      </c>
      <c r="YY56" s="22">
        <f t="shared" ref="YY56" si="4006">SUM(YY57:YY61)</f>
        <v>33648000</v>
      </c>
      <c r="YZ56" s="22">
        <f t="shared" ref="YZ56" si="4007">SUM(YZ57:YZ61)</f>
        <v>33655200</v>
      </c>
      <c r="ZA56" s="22">
        <f t="shared" ref="ZA56" si="4008">SUM(ZA57:ZA61)</f>
        <v>33662400</v>
      </c>
      <c r="ZB56" s="22">
        <f t="shared" ref="ZB56" si="4009">SUM(ZB57:ZB61)</f>
        <v>33662400</v>
      </c>
      <c r="ZC56" s="22">
        <f t="shared" ref="ZC56" si="4010">SUM(ZC57:ZC61)</f>
        <v>33662400</v>
      </c>
      <c r="ZD56" s="22">
        <f t="shared" ref="ZD56" si="4011">SUM(ZD57:ZD61)</f>
        <v>33662400</v>
      </c>
      <c r="ZE56" s="22">
        <f t="shared" ref="ZE56" si="4012">SUM(ZE57:ZE61)</f>
        <v>33662400</v>
      </c>
      <c r="ZF56" s="22">
        <f t="shared" ref="ZF56" si="4013">SUM(ZF57:ZF61)</f>
        <v>33662400</v>
      </c>
      <c r="ZG56" s="22">
        <f t="shared" ref="ZG56" si="4014">SUM(ZG57:ZG61)</f>
        <v>33662400</v>
      </c>
      <c r="ZH56" s="22">
        <f t="shared" ref="ZH56" si="4015">SUM(ZH57:ZH61)</f>
        <v>33662400</v>
      </c>
      <c r="ZI56" s="22">
        <f t="shared" ref="ZI56" si="4016">SUM(ZI57:ZI61)</f>
        <v>33662400</v>
      </c>
      <c r="ZJ56" s="22">
        <f t="shared" ref="ZJ56" si="4017">SUM(ZJ57:ZJ61)</f>
        <v>33662400</v>
      </c>
      <c r="ZK56" s="22">
        <f t="shared" ref="ZK56" si="4018">SUM(ZK57:ZK61)</f>
        <v>34139400</v>
      </c>
      <c r="ZL56" s="22">
        <f t="shared" ref="ZL56" si="4019">SUM(ZL57:ZL61)</f>
        <v>34616400</v>
      </c>
      <c r="ZM56" s="22">
        <f t="shared" ref="ZM56" si="4020">SUM(ZM57:ZM61)</f>
        <v>35093400</v>
      </c>
      <c r="ZN56" s="22">
        <f t="shared" ref="ZN56" si="4021">SUM(ZN57:ZN61)</f>
        <v>35570400</v>
      </c>
      <c r="ZO56" s="22">
        <f t="shared" ref="ZO56" si="4022">SUM(ZO57:ZO61)</f>
        <v>36047400</v>
      </c>
      <c r="ZP56" s="22">
        <f t="shared" ref="ZP56" si="4023">SUM(ZP57:ZP61)</f>
        <v>36524400</v>
      </c>
      <c r="ZQ56" s="22">
        <f t="shared" ref="ZQ56" si="4024">SUM(ZQ57:ZQ61)</f>
        <v>37001400</v>
      </c>
      <c r="ZR56" s="22">
        <f t="shared" ref="ZR56" si="4025">SUM(ZR57:ZR61)</f>
        <v>37478400</v>
      </c>
      <c r="ZS56" s="22">
        <f t="shared" ref="ZS56" si="4026">SUM(ZS57:ZS61)</f>
        <v>37955400</v>
      </c>
      <c r="ZT56" s="22">
        <f t="shared" ref="ZT56" si="4027">SUM(ZT57:ZT61)</f>
        <v>38432400</v>
      </c>
      <c r="ZU56" s="22">
        <f t="shared" ref="ZU56" si="4028">SUM(ZU57:ZU61)</f>
        <v>38909400</v>
      </c>
      <c r="ZV56" s="22">
        <f t="shared" ref="ZV56" si="4029">SUM(ZV57:ZV61)</f>
        <v>39386400</v>
      </c>
      <c r="ZW56" s="22">
        <f t="shared" ref="ZW56" si="4030">SUM(ZW57:ZW61)</f>
        <v>39863400</v>
      </c>
      <c r="ZX56" s="22">
        <f t="shared" ref="ZX56" si="4031">SUM(ZX57:ZX61)</f>
        <v>40340400</v>
      </c>
      <c r="ZY56" s="22">
        <f t="shared" ref="ZY56" si="4032">SUM(ZY57:ZY61)</f>
        <v>40817400</v>
      </c>
      <c r="ZZ56" s="22">
        <f t="shared" ref="ZZ56" si="4033">SUM(ZZ57:ZZ61)</f>
        <v>41294400</v>
      </c>
      <c r="AAA56" s="22">
        <f t="shared" ref="AAA56" si="4034">SUM(AAA57:AAA61)</f>
        <v>41771400</v>
      </c>
      <c r="AAB56" s="22">
        <f t="shared" ref="AAB56" si="4035">SUM(AAB57:AAB61)</f>
        <v>42188400</v>
      </c>
      <c r="AAC56" s="22">
        <f t="shared" ref="AAC56" si="4036">SUM(AAC57:AAC61)</f>
        <v>42605400</v>
      </c>
      <c r="AAD56" s="22">
        <f t="shared" ref="AAD56" si="4037">SUM(AAD57:AAD61)</f>
        <v>43022400</v>
      </c>
      <c r="AAE56" s="22">
        <f t="shared" ref="AAE56" si="4038">SUM(AAE57:AAE61)</f>
        <v>43439400</v>
      </c>
      <c r="AAF56" s="22">
        <f t="shared" ref="AAF56" si="4039">SUM(AAF57:AAF61)</f>
        <v>43838400</v>
      </c>
      <c r="AAG56" s="22">
        <f t="shared" ref="AAG56" si="4040">SUM(AAG57:AAG61)</f>
        <v>44237400</v>
      </c>
      <c r="AAH56" s="22">
        <f t="shared" ref="AAH56" si="4041">SUM(AAH57:AAH61)</f>
        <v>44636400</v>
      </c>
      <c r="AAI56" s="22">
        <f t="shared" ref="AAI56" si="4042">SUM(AAI57:AAI61)</f>
        <v>45035400</v>
      </c>
      <c r="AAJ56" s="22">
        <f t="shared" ref="AAJ56" si="4043">SUM(AAJ57:AAJ61)</f>
        <v>45434400</v>
      </c>
      <c r="AAK56" s="22">
        <f t="shared" ref="AAK56" si="4044">SUM(AAK57:AAK61)</f>
        <v>45833400</v>
      </c>
      <c r="AAL56" s="22">
        <f t="shared" ref="AAL56" si="4045">SUM(AAL57:AAL61)</f>
        <v>46232400</v>
      </c>
      <c r="AAM56" s="22">
        <f t="shared" ref="AAM56" si="4046">SUM(AAM57:AAM61)</f>
        <v>46631400</v>
      </c>
      <c r="AAN56" s="22">
        <f t="shared" ref="AAN56" si="4047">SUM(AAN57:AAN61)</f>
        <v>47030400</v>
      </c>
      <c r="AAO56" s="22">
        <f t="shared" ref="AAO56" si="4048">SUM(AAO57:AAO61)</f>
        <v>47030400</v>
      </c>
      <c r="AAP56" s="22">
        <f t="shared" ref="AAP56" si="4049">SUM(AAP57:AAP61)</f>
        <v>47030400</v>
      </c>
      <c r="AAQ56" s="22">
        <f t="shared" ref="AAQ56" si="4050">SUM(AAQ57:AAQ61)</f>
        <v>47030400</v>
      </c>
      <c r="AAR56" s="22">
        <f t="shared" ref="AAR56" si="4051">SUM(AAR57:AAR61)</f>
        <v>47030400</v>
      </c>
      <c r="AAS56" s="22">
        <f t="shared" ref="AAS56" si="4052">SUM(AAS57:AAS61)</f>
        <v>47030400</v>
      </c>
      <c r="AAT56" s="22">
        <f t="shared" ref="AAT56" si="4053">SUM(AAT57:AAT61)</f>
        <v>47030400</v>
      </c>
      <c r="AAU56" s="22">
        <f t="shared" ref="AAU56" si="4054">SUM(AAU57:AAU61)</f>
        <v>47030400</v>
      </c>
      <c r="AAV56" s="22">
        <f t="shared" ref="AAV56" si="4055">SUM(AAV57:AAV61)</f>
        <v>47030400</v>
      </c>
      <c r="AAW56" s="22">
        <f t="shared" ref="AAW56" si="4056">SUM(AAW57:AAW61)</f>
        <v>47030400</v>
      </c>
      <c r="AAX56" s="22">
        <f t="shared" ref="AAX56" si="4057">SUM(AAX57:AAX61)</f>
        <v>47030400</v>
      </c>
      <c r="AAY56" s="22">
        <f t="shared" ref="AAY56" si="4058">SUM(AAY57:AAY61)</f>
        <v>47030400</v>
      </c>
      <c r="AAZ56" s="22">
        <f t="shared" ref="AAZ56" si="4059">SUM(AAZ57:AAZ61)</f>
        <v>47030400</v>
      </c>
      <c r="ABA56" s="22">
        <f t="shared" ref="ABA56" si="4060">SUM(ABA57:ABA61)</f>
        <v>47030400</v>
      </c>
      <c r="ABB56" s="22">
        <f t="shared" ref="ABB56" si="4061">SUM(ABB57:ABB61)</f>
        <v>47030400</v>
      </c>
      <c r="ABC56" s="22">
        <f t="shared" ref="ABC56" si="4062">SUM(ABC57:ABC61)</f>
        <v>47030400</v>
      </c>
      <c r="ABD56" s="22">
        <f t="shared" ref="ABD56" si="4063">SUM(ABD57:ABD61)</f>
        <v>47030400</v>
      </c>
      <c r="ABE56" s="22">
        <f t="shared" ref="ABE56" si="4064">SUM(ABE57:ABE61)</f>
        <v>47030400</v>
      </c>
      <c r="ABF56" s="22">
        <f t="shared" ref="ABF56" si="4065">SUM(ABF57:ABF61)</f>
        <v>47030400</v>
      </c>
      <c r="ABG56" s="22">
        <f t="shared" ref="ABG56" si="4066">SUM(ABG57:ABG61)</f>
        <v>47030400</v>
      </c>
      <c r="ABH56" s="22">
        <f t="shared" ref="ABH56" si="4067">SUM(ABH57:ABH61)</f>
        <v>47030400</v>
      </c>
      <c r="ABI56" s="22">
        <f t="shared" ref="ABI56" si="4068">SUM(ABI57:ABI61)</f>
        <v>47030400</v>
      </c>
      <c r="ABJ56" s="22">
        <f t="shared" ref="ABJ56" si="4069">SUM(ABJ57:ABJ61)</f>
        <v>47030400</v>
      </c>
      <c r="ABK56" s="22">
        <f t="shared" ref="ABK56" si="4070">SUM(ABK57:ABK61)</f>
        <v>47030400</v>
      </c>
      <c r="ABL56" s="22">
        <f t="shared" ref="ABL56" si="4071">SUM(ABL57:ABL61)</f>
        <v>47030400</v>
      </c>
      <c r="ABM56" s="22">
        <f t="shared" ref="ABM56" si="4072">SUM(ABM57:ABM61)</f>
        <v>47030400</v>
      </c>
      <c r="ABN56" s="22">
        <f t="shared" ref="ABN56" si="4073">SUM(ABN57:ABN61)</f>
        <v>47030400</v>
      </c>
      <c r="ABO56" s="22">
        <f t="shared" ref="ABO56" si="4074">SUM(ABO57:ABO61)</f>
        <v>47030400</v>
      </c>
      <c r="ABP56" s="22">
        <f t="shared" ref="ABP56" si="4075">SUM(ABP57:ABP61)</f>
        <v>47030400</v>
      </c>
      <c r="ABQ56" s="22">
        <f t="shared" ref="ABQ56" si="4076">SUM(ABQ57:ABQ61)</f>
        <v>47030400</v>
      </c>
      <c r="ABR56" s="22">
        <f t="shared" ref="ABR56" si="4077">SUM(ABR57:ABR61)</f>
        <v>47030400</v>
      </c>
      <c r="ABS56" s="22">
        <f t="shared" ref="ABS56" si="4078">SUM(ABS57:ABS61)</f>
        <v>47030400</v>
      </c>
      <c r="ABT56" s="22">
        <f t="shared" ref="ABT56" si="4079">SUM(ABT57:ABT61)</f>
        <v>47135200</v>
      </c>
      <c r="ABU56" s="22">
        <f t="shared" ref="ABU56" si="4080">SUM(ABU57:ABU61)</f>
        <v>47240000</v>
      </c>
      <c r="ABV56" s="22">
        <f t="shared" ref="ABV56" si="4081">SUM(ABV57:ABV61)</f>
        <v>47344800</v>
      </c>
      <c r="ABW56" s="22">
        <f t="shared" ref="ABW56" si="4082">SUM(ABW57:ABW61)</f>
        <v>47449600</v>
      </c>
      <c r="ABX56" s="22">
        <f t="shared" ref="ABX56" si="4083">SUM(ABX57:ABX61)</f>
        <v>47554400</v>
      </c>
      <c r="ABY56" s="22">
        <f t="shared" ref="ABY56" si="4084">SUM(ABY57:ABY61)</f>
        <v>47659200</v>
      </c>
      <c r="ABZ56" s="22">
        <f t="shared" ref="ABZ56" si="4085">SUM(ABZ57:ABZ61)</f>
        <v>47764000</v>
      </c>
      <c r="ACA56" s="22">
        <f t="shared" ref="ACA56" si="4086">SUM(ACA57:ACA61)</f>
        <v>47868800</v>
      </c>
      <c r="ACB56" s="22">
        <f t="shared" ref="ACB56" si="4087">SUM(ACB57:ACB61)</f>
        <v>47973600</v>
      </c>
      <c r="ACC56" s="22">
        <f t="shared" ref="ACC56" si="4088">SUM(ACC57:ACC61)</f>
        <v>48078400</v>
      </c>
      <c r="ACD56" s="22">
        <f t="shared" ref="ACD56" si="4089">SUM(ACD57:ACD61)</f>
        <v>48183200</v>
      </c>
      <c r="ACE56" s="22">
        <f t="shared" ref="ACE56" si="4090">SUM(ACE57:ACE61)</f>
        <v>48288000</v>
      </c>
      <c r="ACF56" s="22">
        <f t="shared" ref="ACF56" si="4091">SUM(ACF57:ACF61)</f>
        <v>48392800</v>
      </c>
      <c r="ACG56" s="22">
        <f t="shared" ref="ACG56" si="4092">SUM(ACG57:ACG61)</f>
        <v>48497600</v>
      </c>
      <c r="ACH56" s="22">
        <f t="shared" ref="ACH56" si="4093">SUM(ACH57:ACH61)</f>
        <v>48602400</v>
      </c>
      <c r="ACI56" s="22">
        <f t="shared" ref="ACI56" si="4094">SUM(ACI57:ACI61)</f>
        <v>48707200</v>
      </c>
      <c r="ACJ56" s="22">
        <f t="shared" ref="ACJ56" si="4095">SUM(ACJ57:ACJ61)</f>
        <v>48812000</v>
      </c>
      <c r="ACK56" s="22">
        <f t="shared" ref="ACK56" si="4096">SUM(ACK57:ACK61)</f>
        <v>48900800</v>
      </c>
      <c r="ACL56" s="22">
        <f t="shared" ref="ACL56" si="4097">SUM(ACL57:ACL61)</f>
        <v>48989600</v>
      </c>
      <c r="ACM56" s="22">
        <f t="shared" ref="ACM56" si="4098">SUM(ACM57:ACM61)</f>
        <v>49078400</v>
      </c>
      <c r="ACN56" s="22">
        <f t="shared" ref="ACN56" si="4099">SUM(ACN57:ACN61)</f>
        <v>49167200</v>
      </c>
      <c r="ACO56" s="22">
        <f t="shared" ref="ACO56" si="4100">SUM(ACO57:ACO61)</f>
        <v>49251200</v>
      </c>
      <c r="ACP56" s="22">
        <f t="shared" ref="ACP56" si="4101">SUM(ACP57:ACP61)</f>
        <v>49335200</v>
      </c>
      <c r="ACQ56" s="22">
        <f t="shared" ref="ACQ56" si="4102">SUM(ACQ57:ACQ61)</f>
        <v>49419200</v>
      </c>
      <c r="ACR56" s="22">
        <f t="shared" ref="ACR56" si="4103">SUM(ACR57:ACR61)</f>
        <v>49503200</v>
      </c>
      <c r="ACS56" s="22">
        <f t="shared" ref="ACS56" si="4104">SUM(ACS57:ACS61)</f>
        <v>49587200</v>
      </c>
      <c r="ACT56" s="22">
        <f t="shared" ref="ACT56" si="4105">SUM(ACT57:ACT61)</f>
        <v>49671200</v>
      </c>
      <c r="ACU56" s="22">
        <f t="shared" ref="ACU56" si="4106">SUM(ACU57:ACU61)</f>
        <v>49755200</v>
      </c>
      <c r="ACV56" s="22">
        <f t="shared" ref="ACV56" si="4107">SUM(ACV57:ACV61)</f>
        <v>49839200</v>
      </c>
      <c r="ACW56" s="22">
        <f t="shared" ref="ACW56" si="4108">SUM(ACW57:ACW61)</f>
        <v>49923200</v>
      </c>
      <c r="ACX56" s="22">
        <f t="shared" ref="ACX56" si="4109">SUM(ACX57:ACX61)</f>
        <v>49923200</v>
      </c>
      <c r="ACY56" s="22">
        <f t="shared" ref="ACY56" si="4110">SUM(ACY57:ACY61)</f>
        <v>49964800</v>
      </c>
      <c r="ACZ56" s="22">
        <f t="shared" ref="ACZ56" si="4111">SUM(ACZ57:ACZ61)</f>
        <v>50006400</v>
      </c>
      <c r="ADA56" s="22">
        <f t="shared" ref="ADA56" si="4112">SUM(ADA57:ADA61)</f>
        <v>50048000</v>
      </c>
      <c r="ADB56" s="22">
        <f t="shared" ref="ADB56" si="4113">SUM(ADB57:ADB61)</f>
        <v>50089600</v>
      </c>
      <c r="ADC56" s="22">
        <f t="shared" ref="ADC56" si="4114">SUM(ADC57:ADC61)</f>
        <v>50131200</v>
      </c>
      <c r="ADD56" s="22">
        <f t="shared" ref="ADD56" si="4115">SUM(ADD57:ADD61)</f>
        <v>50172800</v>
      </c>
      <c r="ADE56" s="22">
        <f t="shared" ref="ADE56" si="4116">SUM(ADE57:ADE61)</f>
        <v>50214400</v>
      </c>
      <c r="ADF56" s="22">
        <f t="shared" ref="ADF56" si="4117">SUM(ADF57:ADF61)</f>
        <v>50256000</v>
      </c>
      <c r="ADG56" s="22">
        <f t="shared" ref="ADG56" si="4118">SUM(ADG57:ADG61)</f>
        <v>50297600</v>
      </c>
      <c r="ADH56" s="22">
        <f t="shared" ref="ADH56" si="4119">SUM(ADH57:ADH61)</f>
        <v>50339200</v>
      </c>
      <c r="ADI56" s="22">
        <f t="shared" ref="ADI56" si="4120">SUM(ADI57:ADI61)</f>
        <v>50380800</v>
      </c>
      <c r="ADJ56" s="22">
        <f t="shared" ref="ADJ56" si="4121">SUM(ADJ57:ADJ61)</f>
        <v>50422400</v>
      </c>
      <c r="ADK56" s="22">
        <f t="shared" ref="ADK56" si="4122">SUM(ADK57:ADK61)</f>
        <v>50464000</v>
      </c>
      <c r="ADL56" s="22">
        <f t="shared" ref="ADL56" si="4123">SUM(ADL57:ADL61)</f>
        <v>50505600</v>
      </c>
      <c r="ADM56" s="22">
        <f t="shared" ref="ADM56" si="4124">SUM(ADM57:ADM61)</f>
        <v>50547200</v>
      </c>
      <c r="ADN56" s="22">
        <f t="shared" ref="ADN56" si="4125">SUM(ADN57:ADN61)</f>
        <v>50588800</v>
      </c>
      <c r="ADO56" s="22">
        <f t="shared" ref="ADO56" si="4126">SUM(ADO57:ADO61)</f>
        <v>50630400</v>
      </c>
      <c r="ADP56" s="22">
        <f t="shared" ref="ADP56" si="4127">SUM(ADP57:ADP61)</f>
        <v>50640000</v>
      </c>
      <c r="ADQ56" s="22">
        <f t="shared" ref="ADQ56" si="4128">SUM(ADQ57:ADQ61)</f>
        <v>50649600</v>
      </c>
      <c r="ADR56" s="22">
        <f t="shared" ref="ADR56" si="4129">SUM(ADR57:ADR61)</f>
        <v>50659200</v>
      </c>
      <c r="ADS56" s="22">
        <f t="shared" ref="ADS56" si="4130">SUM(ADS57:ADS61)</f>
        <v>50668800</v>
      </c>
      <c r="ADT56" s="22">
        <f t="shared" ref="ADT56" si="4131">SUM(ADT57:ADT61)</f>
        <v>50668800</v>
      </c>
      <c r="ADU56" s="22">
        <f t="shared" ref="ADU56" si="4132">SUM(ADU57:ADU61)</f>
        <v>50668800</v>
      </c>
      <c r="ADV56" s="22">
        <f t="shared" ref="ADV56" si="4133">SUM(ADV57:ADV61)</f>
        <v>50668800</v>
      </c>
      <c r="ADW56" s="22">
        <f t="shared" ref="ADW56" si="4134">SUM(ADW57:ADW61)</f>
        <v>50668800</v>
      </c>
      <c r="ADX56" s="22">
        <f t="shared" ref="ADX56" si="4135">SUM(ADX57:ADX61)</f>
        <v>50668800</v>
      </c>
      <c r="ADY56" s="22">
        <f t="shared" ref="ADY56" si="4136">SUM(ADY57:ADY61)</f>
        <v>50668800</v>
      </c>
      <c r="ADZ56" s="22">
        <f t="shared" ref="ADZ56" si="4137">SUM(ADZ57:ADZ61)</f>
        <v>50668800</v>
      </c>
      <c r="AEA56" s="22">
        <f t="shared" ref="AEA56" si="4138">SUM(AEA57:AEA61)</f>
        <v>50668800</v>
      </c>
      <c r="AEB56" s="22">
        <f t="shared" ref="AEB56" si="4139">SUM(AEB57:AEB61)</f>
        <v>50668800</v>
      </c>
      <c r="AEC56" s="22">
        <f t="shared" ref="AEC56" si="4140">SUM(AEC57:AEC61)</f>
        <v>50668800</v>
      </c>
      <c r="AED56" s="22">
        <f t="shared" ref="AED56" si="4141">SUM(AED57:AED61)</f>
        <v>51663600</v>
      </c>
      <c r="AEE56" s="22">
        <f t="shared" ref="AEE56" si="4142">SUM(AEE57:AEE61)</f>
        <v>52658400</v>
      </c>
      <c r="AEF56" s="22">
        <f t="shared" ref="AEF56" si="4143">SUM(AEF57:AEF61)</f>
        <v>53653200</v>
      </c>
      <c r="AEG56" s="22">
        <f t="shared" ref="AEG56" si="4144">SUM(AEG57:AEG61)</f>
        <v>54648000</v>
      </c>
      <c r="AEH56" s="22">
        <f t="shared" ref="AEH56" si="4145">SUM(AEH57:AEH61)</f>
        <v>55642800</v>
      </c>
      <c r="AEI56" s="22">
        <f t="shared" ref="AEI56" si="4146">SUM(AEI57:AEI61)</f>
        <v>56637600</v>
      </c>
      <c r="AEJ56" s="22">
        <f t="shared" ref="AEJ56" si="4147">SUM(AEJ57:AEJ61)</f>
        <v>57632400</v>
      </c>
      <c r="AEK56" s="22">
        <f t="shared" ref="AEK56" si="4148">SUM(AEK57:AEK61)</f>
        <v>58627200</v>
      </c>
      <c r="AEL56" s="22">
        <f t="shared" ref="AEL56" si="4149">SUM(AEL57:AEL61)</f>
        <v>59622000</v>
      </c>
      <c r="AEM56" s="22">
        <f t="shared" ref="AEM56" si="4150">SUM(AEM57:AEM61)</f>
        <v>60616800</v>
      </c>
      <c r="AEN56" s="22">
        <f t="shared" ref="AEN56" si="4151">SUM(AEN57:AEN61)</f>
        <v>61611600</v>
      </c>
      <c r="AEO56" s="22">
        <f t="shared" ref="AEO56" si="4152">SUM(AEO57:AEO61)</f>
        <v>62606400</v>
      </c>
      <c r="AEP56" s="22">
        <f t="shared" ref="AEP56" si="4153">SUM(AEP57:AEP61)</f>
        <v>63601200</v>
      </c>
      <c r="AEQ56" s="22">
        <f t="shared" ref="AEQ56" si="4154">SUM(AEQ57:AEQ61)</f>
        <v>64596000</v>
      </c>
      <c r="AER56" s="22">
        <f t="shared" ref="AER56" si="4155">SUM(AER57:AER61)</f>
        <v>65590800</v>
      </c>
      <c r="AES56" s="22">
        <f t="shared" ref="AES56" si="4156">SUM(AES57:AES61)</f>
        <v>66585600</v>
      </c>
      <c r="AET56" s="22">
        <f t="shared" ref="AET56" si="4157">SUM(AET57:AET61)</f>
        <v>67580400</v>
      </c>
      <c r="AEU56" s="22">
        <f t="shared" ref="AEU56" si="4158">SUM(AEU57:AEU61)</f>
        <v>68359200</v>
      </c>
      <c r="AEV56" s="22">
        <f t="shared" ref="AEV56" si="4159">SUM(AEV57:AEV61)</f>
        <v>69138000</v>
      </c>
      <c r="AEW56" s="22">
        <f t="shared" ref="AEW56" si="4160">SUM(AEW57:AEW61)</f>
        <v>69916800</v>
      </c>
      <c r="AEX56" s="22">
        <f t="shared" ref="AEX56" si="4161">SUM(AEX57:AEX61)</f>
        <v>70695600</v>
      </c>
      <c r="AEY56" s="22">
        <f t="shared" ref="AEY56" si="4162">SUM(AEY57:AEY61)</f>
        <v>71409600</v>
      </c>
      <c r="AEZ56" s="22">
        <f t="shared" ref="AEZ56" si="4163">SUM(AEZ57:AEZ61)</f>
        <v>72123600</v>
      </c>
      <c r="AFA56" s="22">
        <f t="shared" ref="AFA56" si="4164">SUM(AFA57:AFA61)</f>
        <v>72837600</v>
      </c>
      <c r="AFB56" s="22">
        <f t="shared" ref="AFB56" si="4165">SUM(AFB57:AFB61)</f>
        <v>73551600</v>
      </c>
      <c r="AFC56" s="22">
        <f t="shared" ref="AFC56" si="4166">SUM(AFC57:AFC61)</f>
        <v>74265600</v>
      </c>
      <c r="AFD56" s="22">
        <f t="shared" ref="AFD56" si="4167">SUM(AFD57:AFD61)</f>
        <v>74979600</v>
      </c>
      <c r="AFE56" s="22">
        <f t="shared" ref="AFE56" si="4168">SUM(AFE57:AFE61)</f>
        <v>75693600</v>
      </c>
      <c r="AFF56" s="22">
        <f t="shared" ref="AFF56" si="4169">SUM(AFF57:AFF61)</f>
        <v>76407600</v>
      </c>
      <c r="AFG56" s="22">
        <f t="shared" ref="AFG56" si="4170">SUM(AFG57:AFG61)</f>
        <v>77121600</v>
      </c>
    </row>
    <row r="57" spans="1:839" s="44" customFormat="1" x14ac:dyDescent="0.25">
      <c r="A57" s="43"/>
      <c r="B57" s="43"/>
      <c r="C57" s="43"/>
      <c r="D57" s="48"/>
      <c r="E57" s="43"/>
      <c r="F57" s="43"/>
      <c r="G57" s="43"/>
      <c r="H57" s="43"/>
      <c r="I57" s="43"/>
      <c r="J57" s="43"/>
      <c r="K57" s="41"/>
      <c r="L57" s="43" t="str">
        <f>структура!$M$11</f>
        <v>контроль</v>
      </c>
      <c r="M57" s="43">
        <f>SUM($Q56:$AFH56)-SUM($Q58:$AFH61)</f>
        <v>7.62939453125E-5</v>
      </c>
      <c r="N57" s="43"/>
      <c r="O57" s="43"/>
      <c r="P57" s="43"/>
      <c r="Q57" s="41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</row>
    <row r="58" spans="1:839" s="42" customFormat="1" x14ac:dyDescent="0.25">
      <c r="A58" s="21"/>
      <c r="B58" s="21"/>
      <c r="C58" s="21"/>
      <c r="D58" s="49"/>
      <c r="E58" s="21" t="str">
        <f>структура!$G$34</f>
        <v>непросроч. кред. портфель по займам в срок</v>
      </c>
      <c r="F58" s="21"/>
      <c r="G58" s="21" t="str">
        <f>структура!$J$10</f>
        <v>повторный заем</v>
      </c>
      <c r="H58" s="21"/>
      <c r="I58" s="21" t="str">
        <f>IF($E58="","",INDEX(структура!$H$10:$H$153,SUMIFS(структура!$C$10:$C$153,структура!$G$10:$G$153,$E58)))</f>
        <v>руб</v>
      </c>
      <c r="J58" s="21"/>
      <c r="K58" s="41"/>
      <c r="L58" s="21"/>
      <c r="M58" s="21"/>
      <c r="N58" s="21"/>
      <c r="O58" s="21"/>
      <c r="P58" s="21"/>
      <c r="Q58" s="41"/>
      <c r="R58" s="21">
        <f>SUM($R38:R38)-SUM($R52:R52)</f>
        <v>42000.000000000007</v>
      </c>
      <c r="S58" s="21">
        <f>SUM($R38:S38)-SUM($R52:S52)</f>
        <v>84000.000000000015</v>
      </c>
      <c r="T58" s="21">
        <f>SUM($R38:T38)-SUM($R52:T52)</f>
        <v>126000.00000000003</v>
      </c>
      <c r="U58" s="21">
        <f>SUM($R38:U38)-SUM($R52:U52)</f>
        <v>168000.00000000003</v>
      </c>
      <c r="V58" s="21">
        <f>SUM($R38:V38)-SUM($R52:V52)</f>
        <v>210000.00000000003</v>
      </c>
      <c r="W58" s="21">
        <f>SUM($R38:W38)-SUM($R52:W52)</f>
        <v>252000.00000000003</v>
      </c>
      <c r="X58" s="21">
        <f>SUM($R38:X38)-SUM($R52:X52)</f>
        <v>294000.00000000006</v>
      </c>
      <c r="Y58" s="21">
        <f>SUM($R38:Y38)-SUM($R52:Y52)</f>
        <v>336000.00000000006</v>
      </c>
      <c r="Z58" s="21">
        <f>SUM($R38:Z38)-SUM($R52:Z52)</f>
        <v>378000.00000000006</v>
      </c>
      <c r="AA58" s="21">
        <f>SUM($R38:AA38)-SUM($R52:AA52)</f>
        <v>420000.00000000006</v>
      </c>
      <c r="AB58" s="21">
        <f>SUM($R38:AB38)-SUM($R52:AB52)</f>
        <v>462000.00000000006</v>
      </c>
      <c r="AC58" s="21">
        <f>SUM($R38:AC38)-SUM($R52:AC52)</f>
        <v>504000.00000000006</v>
      </c>
      <c r="AD58" s="21">
        <f>SUM($R38:AD38)-SUM($R52:AD52)</f>
        <v>546000.00000000012</v>
      </c>
      <c r="AE58" s="21">
        <f>SUM($R38:AE38)-SUM($R52:AE52)</f>
        <v>588000.00000000012</v>
      </c>
      <c r="AF58" s="21">
        <f>SUM($R38:AF38)-SUM($R52:AF52)</f>
        <v>630000.00000000012</v>
      </c>
      <c r="AG58" s="21">
        <f>SUM($R38:AG38)-SUM($R52:AG52)</f>
        <v>672000.00000000012</v>
      </c>
      <c r="AH58" s="21">
        <f>SUM($R38:AH38)-SUM($R52:AH52)</f>
        <v>714000.00000000012</v>
      </c>
      <c r="AI58" s="21">
        <f>SUM($R38:AI38)-SUM($R52:AI52)</f>
        <v>756000.00000000012</v>
      </c>
      <c r="AJ58" s="21">
        <f>SUM($R38:AJ38)-SUM($R52:AJ52)</f>
        <v>798000.00000000012</v>
      </c>
      <c r="AK58" s="21">
        <f>SUM($R38:AK38)-SUM($R52:AK52)</f>
        <v>840000.00000000012</v>
      </c>
      <c r="AL58" s="21">
        <f>SUM($R38:AL38)-SUM($R52:AL52)</f>
        <v>840000.00000000012</v>
      </c>
      <c r="AM58" s="21">
        <f>SUM($R38:AM38)-SUM($R52:AM52)</f>
        <v>840000.00000000012</v>
      </c>
      <c r="AN58" s="21">
        <f>SUM($R38:AN38)-SUM($R52:AN52)</f>
        <v>840000.00000000012</v>
      </c>
      <c r="AO58" s="21">
        <f>SUM($R38:AO38)-SUM($R52:AO52)</f>
        <v>840000.00000000012</v>
      </c>
      <c r="AP58" s="21">
        <f>SUM($R38:AP38)-SUM($R52:AP52)</f>
        <v>840000.00000000023</v>
      </c>
      <c r="AQ58" s="21">
        <f>SUM($R38:AQ38)-SUM($R52:AQ52)</f>
        <v>840000.00000000023</v>
      </c>
      <c r="AR58" s="21">
        <f>SUM($R38:AR38)-SUM($R52:AR52)</f>
        <v>840000.00000000023</v>
      </c>
      <c r="AS58" s="21">
        <f>SUM($R38:AS38)-SUM($R52:AS52)</f>
        <v>840000.00000000023</v>
      </c>
      <c r="AT58" s="21">
        <f>SUM($R38:AT38)-SUM($R52:AT52)</f>
        <v>840000.00000000023</v>
      </c>
      <c r="AU58" s="21">
        <f>SUM($R38:AU38)-SUM($R52:AU52)</f>
        <v>840000.00000000023</v>
      </c>
      <c r="AV58" s="21">
        <f>SUM($R38:AV38)-SUM($R52:AV52)</f>
        <v>840000.00000000023</v>
      </c>
      <c r="AW58" s="21">
        <f>SUM($R38:AW38)-SUM($R52:AW52)</f>
        <v>882000.00000000023</v>
      </c>
      <c r="AX58" s="21">
        <f>SUM($R38:AX38)-SUM($R52:AX52)</f>
        <v>924000.00000000012</v>
      </c>
      <c r="AY58" s="21">
        <f>SUM($R38:AY38)-SUM($R52:AY52)</f>
        <v>966000.00000000012</v>
      </c>
      <c r="AZ58" s="21">
        <f>SUM($R38:AZ38)-SUM($R52:AZ52)</f>
        <v>1008000.0000000001</v>
      </c>
      <c r="BA58" s="21">
        <f>SUM($R38:BA38)-SUM($R52:BA52)</f>
        <v>1050000</v>
      </c>
      <c r="BB58" s="21">
        <f>SUM($R38:BB38)-SUM($R52:BB52)</f>
        <v>1092000</v>
      </c>
      <c r="BC58" s="21">
        <f>SUM($R38:BC38)-SUM($R52:BC52)</f>
        <v>1134000</v>
      </c>
      <c r="BD58" s="21">
        <f>SUM($R38:BD38)-SUM($R52:BD52)</f>
        <v>1176000</v>
      </c>
      <c r="BE58" s="21">
        <f>SUM($R38:BE38)-SUM($R52:BE52)</f>
        <v>1218000</v>
      </c>
      <c r="BF58" s="21">
        <f>SUM($R38:BF38)-SUM($R52:BF52)</f>
        <v>1260000.0000000005</v>
      </c>
      <c r="BG58" s="21">
        <f>SUM($R38:BG38)-SUM($R52:BG52)</f>
        <v>1302000.0000000005</v>
      </c>
      <c r="BH58" s="21">
        <f>SUM($R38:BH38)-SUM($R52:BH52)</f>
        <v>1344000.0000000005</v>
      </c>
      <c r="BI58" s="21">
        <f>SUM($R38:BI38)-SUM($R52:BI52)</f>
        <v>1386000.0000000005</v>
      </c>
      <c r="BJ58" s="21">
        <f>SUM($R38:BJ38)-SUM($R52:BJ52)</f>
        <v>1428000.0000000002</v>
      </c>
      <c r="BK58" s="21">
        <f>SUM($R38:BK38)-SUM($R52:BK52)</f>
        <v>1470000.0000000002</v>
      </c>
      <c r="BL58" s="21">
        <f>SUM($R38:BL38)-SUM($R52:BL52)</f>
        <v>1512000.0000000002</v>
      </c>
      <c r="BM58" s="21">
        <f>SUM($R38:BM38)-SUM($R52:BM52)</f>
        <v>1554000.0000000002</v>
      </c>
      <c r="BN58" s="21">
        <f>SUM($R38:BN38)-SUM($R52:BN52)</f>
        <v>1596000.0000000002</v>
      </c>
      <c r="BO58" s="21">
        <f>SUM($R38:BO38)-SUM($R52:BO52)</f>
        <v>1638000.0000000002</v>
      </c>
      <c r="BP58" s="21">
        <f>SUM($R38:BP38)-SUM($R52:BP52)</f>
        <v>1680000.0000000002</v>
      </c>
      <c r="BQ58" s="21">
        <f>SUM($R38:BQ38)-SUM($R52:BQ52)</f>
        <v>1680000.0000000002</v>
      </c>
      <c r="BR58" s="21">
        <f>SUM($R38:BR38)-SUM($R52:BR52)</f>
        <v>1680000.0000000002</v>
      </c>
      <c r="BS58" s="21">
        <f>SUM($R38:BS38)-SUM($R52:BS52)</f>
        <v>1680000.0000000002</v>
      </c>
      <c r="BT58" s="21">
        <f>SUM($R38:BT38)-SUM($R52:BT52)</f>
        <v>1680000.0000000002</v>
      </c>
      <c r="BU58" s="21">
        <f>SUM($R38:BU38)-SUM($R52:BU52)</f>
        <v>1680000.0000000002</v>
      </c>
      <c r="BV58" s="21">
        <f>SUM($R38:BV38)-SUM($R52:BV52)</f>
        <v>1680000.0000000002</v>
      </c>
      <c r="BW58" s="21">
        <f>SUM($R38:BW38)-SUM($R52:BW52)</f>
        <v>1680000.0000000002</v>
      </c>
      <c r="BX58" s="21">
        <f>SUM($R38:BX38)-SUM($R52:BX52)</f>
        <v>1680000.0000000002</v>
      </c>
      <c r="BY58" s="21">
        <f>SUM($R38:BY38)-SUM($R52:BY52)</f>
        <v>1680000.0000000002</v>
      </c>
      <c r="BZ58" s="21">
        <f>SUM($R38:BZ38)-SUM($R52:BZ52)</f>
        <v>1680000</v>
      </c>
      <c r="CA58" s="21">
        <f>SUM($R38:CA38)-SUM($R52:CA52)</f>
        <v>1680000</v>
      </c>
      <c r="CB58" s="21">
        <f>SUM($R38:CB38)-SUM($R52:CB52)</f>
        <v>1910999.9999999995</v>
      </c>
      <c r="CC58" s="21">
        <f>SUM($R38:CC38)-SUM($R52:CC52)</f>
        <v>2141999.9999999995</v>
      </c>
      <c r="CD58" s="21">
        <f>SUM($R38:CD38)-SUM($R52:CD52)</f>
        <v>2372999.9999999995</v>
      </c>
      <c r="CE58" s="21">
        <f>SUM($R38:CE38)-SUM($R52:CE52)</f>
        <v>2603999.9999999995</v>
      </c>
      <c r="CF58" s="21">
        <f>SUM($R38:CF38)-SUM($R52:CF52)</f>
        <v>2834999.9999999995</v>
      </c>
      <c r="CG58" s="21">
        <f>SUM($R38:CG38)-SUM($R52:CG52)</f>
        <v>3065999.9999999995</v>
      </c>
      <c r="CH58" s="21">
        <f>SUM($R38:CH38)-SUM($R52:CH52)</f>
        <v>3296999.9999999995</v>
      </c>
      <c r="CI58" s="21">
        <f>SUM($R38:CI38)-SUM($R52:CI52)</f>
        <v>3527999.9999999995</v>
      </c>
      <c r="CJ58" s="21">
        <f>SUM($R38:CJ38)-SUM($R52:CJ52)</f>
        <v>3758999.9999999995</v>
      </c>
      <c r="CK58" s="21">
        <f>SUM($R38:CK38)-SUM($R52:CK52)</f>
        <v>3989999.9999999995</v>
      </c>
      <c r="CL58" s="21">
        <f>SUM($R38:CL38)-SUM($R52:CL52)</f>
        <v>4221000</v>
      </c>
      <c r="CM58" s="21">
        <f>SUM($R38:CM38)-SUM($R52:CM52)</f>
        <v>4452000</v>
      </c>
      <c r="CN58" s="21">
        <f>SUM($R38:CN38)-SUM($R52:CN52)</f>
        <v>4683000</v>
      </c>
      <c r="CO58" s="21">
        <f>SUM($R38:CO38)-SUM($R52:CO52)</f>
        <v>4914000</v>
      </c>
      <c r="CP58" s="21">
        <f>SUM($R38:CP38)-SUM($R52:CP52)</f>
        <v>5145000</v>
      </c>
      <c r="CQ58" s="21">
        <f>SUM($R38:CQ38)-SUM($R52:CQ52)</f>
        <v>5376000</v>
      </c>
      <c r="CR58" s="21">
        <f>SUM($R38:CR38)-SUM($R52:CR52)</f>
        <v>5607000</v>
      </c>
      <c r="CS58" s="21">
        <f>SUM($R38:CS38)-SUM($R52:CS52)</f>
        <v>5838000</v>
      </c>
      <c r="CT58" s="21">
        <f>SUM($R38:CT38)-SUM($R52:CT52)</f>
        <v>6069000</v>
      </c>
      <c r="CU58" s="21">
        <f>SUM($R38:CU38)-SUM($R52:CU52)</f>
        <v>6300000</v>
      </c>
      <c r="CV58" s="21">
        <f>SUM($R38:CV38)-SUM($R52:CV52)</f>
        <v>6300000</v>
      </c>
      <c r="CW58" s="21">
        <f>SUM($R38:CW38)-SUM($R52:CW52)</f>
        <v>6300000</v>
      </c>
      <c r="CX58" s="21">
        <f>SUM($R38:CX38)-SUM($R52:CX52)</f>
        <v>6300000</v>
      </c>
      <c r="CY58" s="21">
        <f>SUM($R38:CY38)-SUM($R52:CY52)</f>
        <v>6300000</v>
      </c>
      <c r="CZ58" s="21">
        <f>SUM($R38:CZ38)-SUM($R52:CZ52)</f>
        <v>6300000</v>
      </c>
      <c r="DA58" s="21">
        <f>SUM($R38:DA38)-SUM($R52:DA52)</f>
        <v>6300000</v>
      </c>
      <c r="DB58" s="21">
        <f>SUM($R38:DB38)-SUM($R52:DB52)</f>
        <v>6300000</v>
      </c>
      <c r="DC58" s="21">
        <f>SUM($R38:DC38)-SUM($R52:DC52)</f>
        <v>6300000</v>
      </c>
      <c r="DD58" s="21">
        <f>SUM($R38:DD38)-SUM($R52:DD52)</f>
        <v>6300000</v>
      </c>
      <c r="DE58" s="21">
        <f>SUM($R38:DE38)-SUM($R52:DE52)</f>
        <v>6300000</v>
      </c>
      <c r="DF58" s="21">
        <f>SUM($R38:DF38)-SUM($R52:DF52)</f>
        <v>6300000</v>
      </c>
      <c r="DG58" s="21">
        <f>SUM($R38:DG38)-SUM($R52:DG52)</f>
        <v>6300000</v>
      </c>
      <c r="DH58" s="21">
        <f>SUM($R38:DH38)-SUM($R52:DH52)</f>
        <v>6300000</v>
      </c>
      <c r="DI58" s="21">
        <f>SUM($R38:DI38)-SUM($R52:DI52)</f>
        <v>6300000</v>
      </c>
      <c r="DJ58" s="21">
        <f>SUM($R38:DJ38)-SUM($R52:DJ52)</f>
        <v>6300000</v>
      </c>
      <c r="DK58" s="21">
        <f>SUM($R38:DK38)-SUM($R52:DK52)</f>
        <v>6300000</v>
      </c>
      <c r="DL58" s="21">
        <f>SUM($R38:DL38)-SUM($R52:DL52)</f>
        <v>6300000</v>
      </c>
      <c r="DM58" s="21">
        <f>SUM($R38:DM38)-SUM($R52:DM52)</f>
        <v>6300000</v>
      </c>
      <c r="DN58" s="21">
        <f>SUM($R38:DN38)-SUM($R52:DN52)</f>
        <v>6300000</v>
      </c>
      <c r="DO58" s="21">
        <f>SUM($R38:DO38)-SUM($R52:DO52)</f>
        <v>6300000</v>
      </c>
      <c r="DP58" s="21">
        <f>SUM($R38:DP38)-SUM($R52:DP52)</f>
        <v>6300000</v>
      </c>
      <c r="DQ58" s="21">
        <f>SUM($R38:DQ38)-SUM($R52:DQ52)</f>
        <v>6300000</v>
      </c>
      <c r="DR58" s="21">
        <f>SUM($R38:DR38)-SUM($R52:DR52)</f>
        <v>6300000</v>
      </c>
      <c r="DS58" s="21">
        <f>SUM($R38:DS38)-SUM($R52:DS52)</f>
        <v>6300000</v>
      </c>
      <c r="DT58" s="21">
        <f>SUM($R38:DT38)-SUM($R52:DT52)</f>
        <v>6300000</v>
      </c>
      <c r="DU58" s="21">
        <f>SUM($R38:DU38)-SUM($R52:DU52)</f>
        <v>6300000</v>
      </c>
      <c r="DV58" s="21">
        <f>SUM($R38:DV38)-SUM($R52:DV52)</f>
        <v>6300000</v>
      </c>
      <c r="DW58" s="21">
        <f>SUM($R38:DW38)-SUM($R52:DW52)</f>
        <v>6300000</v>
      </c>
      <c r="DX58" s="21">
        <f>SUM($R38:DX38)-SUM($R52:DX52)</f>
        <v>6300000</v>
      </c>
      <c r="DY58" s="21">
        <f>SUM($R38:DY38)-SUM($R52:DY52)</f>
        <v>6300000</v>
      </c>
      <c r="DZ58" s="21">
        <f>SUM($R38:DZ38)-SUM($R52:DZ52)</f>
        <v>6615000</v>
      </c>
      <c r="EA58" s="21">
        <f>SUM($R38:EA38)-SUM($R52:EA52)</f>
        <v>6930000</v>
      </c>
      <c r="EB58" s="21">
        <f>SUM($R38:EB38)-SUM($R52:EB52)</f>
        <v>7245000</v>
      </c>
      <c r="EC58" s="21">
        <f>SUM($R38:EC38)-SUM($R52:EC52)</f>
        <v>7560000</v>
      </c>
      <c r="ED58" s="21">
        <f>SUM($R38:ED38)-SUM($R52:ED52)</f>
        <v>7875000</v>
      </c>
      <c r="EE58" s="21">
        <f>SUM($R38:EE38)-SUM($R52:EE52)</f>
        <v>7875000</v>
      </c>
      <c r="EF58" s="21">
        <f>SUM($R38:EF38)-SUM($R52:EF52)</f>
        <v>7875000</v>
      </c>
      <c r="EG58" s="21">
        <f>SUM($R38:EG38)-SUM($R52:EG52)</f>
        <v>7875000</v>
      </c>
      <c r="EH58" s="21">
        <f>SUM($R38:EH38)-SUM($R52:EH52)</f>
        <v>7875000</v>
      </c>
      <c r="EI58" s="21">
        <f>SUM($R38:EI38)-SUM($R52:EI52)</f>
        <v>7875000</v>
      </c>
      <c r="EJ58" s="21">
        <f>SUM($R38:EJ38)-SUM($R52:EJ52)</f>
        <v>7875000</v>
      </c>
      <c r="EK58" s="21">
        <f>SUM($R38:EK38)-SUM($R52:EK52)</f>
        <v>7770000</v>
      </c>
      <c r="EL58" s="21">
        <f>SUM($R38:EL38)-SUM($R52:EL52)</f>
        <v>7665000</v>
      </c>
      <c r="EM58" s="21">
        <f>SUM($R38:EM38)-SUM($R52:EM52)</f>
        <v>7560000</v>
      </c>
      <c r="EN58" s="21">
        <f>SUM($R38:EN38)-SUM($R52:EN52)</f>
        <v>7455000</v>
      </c>
      <c r="EO58" s="21">
        <f>SUM($R38:EO38)-SUM($R52:EO52)</f>
        <v>7350000</v>
      </c>
      <c r="EP58" s="21">
        <f>SUM($R38:EP38)-SUM($R52:EP52)</f>
        <v>7245000</v>
      </c>
      <c r="EQ58" s="21">
        <f>SUM($R38:EQ38)-SUM($R52:EQ52)</f>
        <v>7140000</v>
      </c>
      <c r="ER58" s="21">
        <f>SUM($R38:ER38)-SUM($R52:ER52)</f>
        <v>7035000</v>
      </c>
      <c r="ES58" s="21">
        <f>SUM($R38:ES38)-SUM($R52:ES52)</f>
        <v>6930000</v>
      </c>
      <c r="ET58" s="21">
        <f>SUM($R38:ET38)-SUM($R52:ET52)</f>
        <v>6825000</v>
      </c>
      <c r="EU58" s="21">
        <f>SUM($R38:EU38)-SUM($R52:EU52)</f>
        <v>6720000</v>
      </c>
      <c r="EV58" s="21">
        <f>SUM($R38:EV38)-SUM($R52:EV52)</f>
        <v>6615000</v>
      </c>
      <c r="EW58" s="21">
        <f>SUM($R38:EW38)-SUM($R52:EW52)</f>
        <v>6510000</v>
      </c>
      <c r="EX58" s="21">
        <f>SUM($R38:EX38)-SUM($R52:EX52)</f>
        <v>6405000</v>
      </c>
      <c r="EY58" s="21">
        <f>SUM($R38:EY38)-SUM($R52:EY52)</f>
        <v>6300000</v>
      </c>
      <c r="EZ58" s="21">
        <f>SUM($R38:EZ38)-SUM($R52:EZ52)</f>
        <v>6195000</v>
      </c>
      <c r="FA58" s="21">
        <f>SUM($R38:FA38)-SUM($R52:FA52)</f>
        <v>6090000</v>
      </c>
      <c r="FB58" s="21">
        <f>SUM($R38:FB38)-SUM($R52:FB52)</f>
        <v>5985000</v>
      </c>
      <c r="FC58" s="21">
        <f>SUM($R38:FC38)-SUM($R52:FC52)</f>
        <v>5880000</v>
      </c>
      <c r="FD58" s="21">
        <f>SUM($R38:FD38)-SUM($R52:FD52)</f>
        <v>5775000</v>
      </c>
      <c r="FE58" s="21">
        <f>SUM($R38:FE38)-SUM($R52:FE52)</f>
        <v>5670000</v>
      </c>
      <c r="FF58" s="21">
        <f>SUM($R38:FF38)-SUM($R52:FF52)</f>
        <v>5565000</v>
      </c>
      <c r="FG58" s="21">
        <f>SUM($R38:FG38)-SUM($R52:FG52)</f>
        <v>5460000</v>
      </c>
      <c r="FH58" s="21">
        <f>SUM($R38:FH38)-SUM($R52:FH52)</f>
        <v>5355000</v>
      </c>
      <c r="FI58" s="21">
        <f>SUM($R38:FI38)-SUM($R52:FI52)</f>
        <v>5250000</v>
      </c>
      <c r="FJ58" s="21">
        <f>SUM($R38:FJ38)-SUM($R52:FJ52)</f>
        <v>5250000</v>
      </c>
      <c r="FK58" s="21">
        <f>SUM($R38:FK38)-SUM($R52:FK52)</f>
        <v>5250000</v>
      </c>
      <c r="FL58" s="21">
        <f>SUM($R38:FL38)-SUM($R52:FL52)</f>
        <v>5250000</v>
      </c>
      <c r="FM58" s="21">
        <f>SUM($R38:FM38)-SUM($R52:FM52)</f>
        <v>5250000</v>
      </c>
      <c r="FN58" s="21">
        <f>SUM($R38:FN38)-SUM($R52:FN52)</f>
        <v>5250000</v>
      </c>
      <c r="FO58" s="21">
        <f>SUM($R38:FO38)-SUM($R52:FO52)</f>
        <v>5390000</v>
      </c>
      <c r="FP58" s="21">
        <f>SUM($R38:FP38)-SUM($R52:FP52)</f>
        <v>5530000</v>
      </c>
      <c r="FQ58" s="21">
        <f>SUM($R38:FQ38)-SUM($R52:FQ52)</f>
        <v>5670000</v>
      </c>
      <c r="FR58" s="21">
        <f>SUM($R38:FR38)-SUM($R52:FR52)</f>
        <v>5810000</v>
      </c>
      <c r="FS58" s="21">
        <f>SUM($R38:FS38)-SUM($R52:FS52)</f>
        <v>5950000</v>
      </c>
      <c r="FT58" s="21">
        <f>SUM($R38:FT38)-SUM($R52:FT52)</f>
        <v>6090000</v>
      </c>
      <c r="FU58" s="21">
        <f>SUM($R38:FU38)-SUM($R52:FU52)</f>
        <v>6230000</v>
      </c>
      <c r="FV58" s="21">
        <f>SUM($R38:FV38)-SUM($R52:FV52)</f>
        <v>6370000</v>
      </c>
      <c r="FW58" s="21">
        <f>SUM($R38:FW38)-SUM($R52:FW52)</f>
        <v>6510000</v>
      </c>
      <c r="FX58" s="21">
        <f>SUM($R38:FX38)-SUM($R52:FX52)</f>
        <v>6650000</v>
      </c>
      <c r="FY58" s="21">
        <f>SUM($R38:FY38)-SUM($R52:FY52)</f>
        <v>6790000</v>
      </c>
      <c r="FZ58" s="21">
        <f>SUM($R38:FZ38)-SUM($R52:FZ52)</f>
        <v>6930000</v>
      </c>
      <c r="GA58" s="21">
        <f>SUM($R38:GA38)-SUM($R52:GA52)</f>
        <v>7070000</v>
      </c>
      <c r="GB58" s="21">
        <f>SUM($R38:GB38)-SUM($R52:GB52)</f>
        <v>7210000</v>
      </c>
      <c r="GC58" s="21">
        <f>SUM($R38:GC38)-SUM($R52:GC52)</f>
        <v>7350000</v>
      </c>
      <c r="GD58" s="21">
        <f>SUM($R38:GD38)-SUM($R52:GD52)</f>
        <v>7490000</v>
      </c>
      <c r="GE58" s="21">
        <f>SUM($R38:GE38)-SUM($R52:GE52)</f>
        <v>7630000</v>
      </c>
      <c r="GF58" s="21">
        <f>SUM($R38:GF38)-SUM($R52:GF52)</f>
        <v>7770000</v>
      </c>
      <c r="GG58" s="21">
        <f>SUM($R38:GG38)-SUM($R52:GG52)</f>
        <v>7910000</v>
      </c>
      <c r="GH58" s="21">
        <f>SUM($R38:GH38)-SUM($R52:GH52)</f>
        <v>8050000</v>
      </c>
      <c r="GI58" s="21">
        <f>SUM($R38:GI38)-SUM($R52:GI52)</f>
        <v>8190000</v>
      </c>
      <c r="GJ58" s="21">
        <f>SUM($R38:GJ38)-SUM($R52:GJ52)</f>
        <v>8330000</v>
      </c>
      <c r="GK58" s="21">
        <f>SUM($R38:GK38)-SUM($R52:GK52)</f>
        <v>8470000</v>
      </c>
      <c r="GL58" s="21">
        <f>SUM($R38:GL38)-SUM($R52:GL52)</f>
        <v>8610000</v>
      </c>
      <c r="GM58" s="21">
        <f>SUM($R38:GM38)-SUM($R52:GM52)</f>
        <v>8750000</v>
      </c>
      <c r="GN58" s="21">
        <f>SUM($R38:GN38)-SUM($R52:GN52)</f>
        <v>8750000</v>
      </c>
      <c r="GO58" s="21">
        <f>SUM($R38:GO38)-SUM($R52:GO52)</f>
        <v>8750000</v>
      </c>
      <c r="GP58" s="21">
        <f>SUM($R38:GP38)-SUM($R52:GP52)</f>
        <v>8750000</v>
      </c>
      <c r="GQ58" s="21">
        <f>SUM($R38:GQ38)-SUM($R52:GQ52)</f>
        <v>8750000</v>
      </c>
      <c r="GR58" s="21">
        <f>SUM($R38:GR38)-SUM($R52:GR52)</f>
        <v>8750000</v>
      </c>
      <c r="GS58" s="21">
        <f>SUM($R38:GS38)-SUM($R52:GS52)</f>
        <v>8750000</v>
      </c>
      <c r="GT58" s="21">
        <f>SUM($R38:GT38)-SUM($R52:GT52)</f>
        <v>8750000</v>
      </c>
      <c r="GU58" s="21">
        <f>SUM($R38:GU38)-SUM($R52:GU52)</f>
        <v>8750000</v>
      </c>
      <c r="GV58" s="21">
        <f>SUM($R38:GV38)-SUM($R52:GV52)</f>
        <v>8750000</v>
      </c>
      <c r="GW58" s="21">
        <f>SUM($R38:GW38)-SUM($R52:GW52)</f>
        <v>8750000</v>
      </c>
      <c r="GX58" s="21">
        <f>SUM($R38:GX38)-SUM($R52:GX52)</f>
        <v>8750000</v>
      </c>
      <c r="GY58" s="21">
        <f>SUM($R38:GY38)-SUM($R52:GY52)</f>
        <v>8750000</v>
      </c>
      <c r="GZ58" s="21">
        <f>SUM($R38:GZ38)-SUM($R52:GZ52)</f>
        <v>8750000</v>
      </c>
      <c r="HA58" s="21">
        <f>SUM($R38:HA38)-SUM($R52:HA52)</f>
        <v>8750000</v>
      </c>
      <c r="HB58" s="21">
        <f>SUM($R38:HB38)-SUM($R52:HB52)</f>
        <v>8750000</v>
      </c>
      <c r="HC58" s="21">
        <f>SUM($R38:HC38)-SUM($R52:HC52)</f>
        <v>8750000</v>
      </c>
      <c r="HD58" s="21">
        <f>SUM($R38:HD38)-SUM($R52:HD52)</f>
        <v>8750000</v>
      </c>
      <c r="HE58" s="21">
        <f>SUM($R38:HE38)-SUM($R52:HE52)</f>
        <v>8750000</v>
      </c>
      <c r="HF58" s="21">
        <f>SUM($R38:HF38)-SUM($R52:HF52)</f>
        <v>8750000</v>
      </c>
      <c r="HG58" s="21">
        <f>SUM($R38:HG38)-SUM($R52:HG52)</f>
        <v>8750000</v>
      </c>
      <c r="HH58" s="21">
        <f>SUM($R38:HH38)-SUM($R52:HH52)</f>
        <v>8750000</v>
      </c>
      <c r="HI58" s="21">
        <f>SUM($R38:HI38)-SUM($R52:HI52)</f>
        <v>8750000</v>
      </c>
      <c r="HJ58" s="21">
        <f>SUM($R38:HJ38)-SUM($R52:HJ52)</f>
        <v>8750000</v>
      </c>
      <c r="HK58" s="21">
        <f>SUM($R38:HK38)-SUM($R52:HK52)</f>
        <v>8750000</v>
      </c>
      <c r="HL58" s="21">
        <f>SUM($R38:HL38)-SUM($R52:HL52)</f>
        <v>8750000</v>
      </c>
      <c r="HM58" s="21">
        <f>SUM($R38:HM38)-SUM($R52:HM52)</f>
        <v>8750000</v>
      </c>
      <c r="HN58" s="21">
        <f>SUM($R38:HN38)-SUM($R52:HN52)</f>
        <v>8750000</v>
      </c>
      <c r="HO58" s="21">
        <f>SUM($R38:HO38)-SUM($R52:HO52)</f>
        <v>8750000</v>
      </c>
      <c r="HP58" s="21">
        <f>SUM($R38:HP38)-SUM($R52:HP52)</f>
        <v>8750000</v>
      </c>
      <c r="HQ58" s="21">
        <f>SUM($R38:HQ38)-SUM($R52:HQ52)</f>
        <v>8750000</v>
      </c>
      <c r="HR58" s="21">
        <f>SUM($R38:HR38)-SUM($R52:HR52)</f>
        <v>8750000</v>
      </c>
      <c r="HS58" s="21">
        <f>SUM($R38:HS38)-SUM($R52:HS52)</f>
        <v>8750000</v>
      </c>
      <c r="HT58" s="21">
        <f>SUM($R38:HT38)-SUM($R52:HT52)</f>
        <v>8750000</v>
      </c>
      <c r="HU58" s="21">
        <f>SUM($R38:HU38)-SUM($R52:HU52)</f>
        <v>8750000</v>
      </c>
      <c r="HV58" s="21">
        <f>SUM($R38:HV38)-SUM($R52:HV52)</f>
        <v>8750000</v>
      </c>
      <c r="HW58" s="21">
        <f>SUM($R38:HW38)-SUM($R52:HW52)</f>
        <v>8750000</v>
      </c>
      <c r="HX58" s="21">
        <f>SUM($R38:HX38)-SUM($R52:HX52)</f>
        <v>8750000</v>
      </c>
      <c r="HY58" s="21">
        <f>SUM($R38:HY38)-SUM($R52:HY52)</f>
        <v>8750000</v>
      </c>
      <c r="HZ58" s="21">
        <f>SUM($R38:HZ38)-SUM($R52:HZ52)</f>
        <v>8750000</v>
      </c>
      <c r="IA58" s="21">
        <f>SUM($R38:IA38)-SUM($R52:IA52)</f>
        <v>8750000</v>
      </c>
      <c r="IB58" s="21">
        <f>SUM($R38:IB38)-SUM($R52:IB52)</f>
        <v>8750000</v>
      </c>
      <c r="IC58" s="21">
        <f>SUM($R38:IC38)-SUM($R52:IC52)</f>
        <v>8750000</v>
      </c>
      <c r="ID58" s="21">
        <f>SUM($R38:ID38)-SUM($R52:ID52)</f>
        <v>8750000</v>
      </c>
      <c r="IE58" s="21">
        <f>SUM($R38:IE38)-SUM($R52:IE52)</f>
        <v>8750000</v>
      </c>
      <c r="IF58" s="21">
        <f>SUM($R38:IF38)-SUM($R52:IF52)</f>
        <v>8750000</v>
      </c>
      <c r="IG58" s="21">
        <f>SUM($R38:IG38)-SUM($R52:IG52)</f>
        <v>8750000</v>
      </c>
      <c r="IH58" s="21">
        <f>SUM($R38:IH38)-SUM($R52:IH52)</f>
        <v>8750000</v>
      </c>
      <c r="II58" s="21">
        <f>SUM($R38:II38)-SUM($R52:II52)</f>
        <v>8750000</v>
      </c>
      <c r="IJ58" s="21">
        <f>SUM($R38:IJ38)-SUM($R52:IJ52)</f>
        <v>8750000</v>
      </c>
      <c r="IK58" s="21">
        <f>SUM($R38:IK38)-SUM($R52:IK52)</f>
        <v>8750000</v>
      </c>
      <c r="IL58" s="21">
        <f>SUM($R38:IL38)-SUM($R52:IL52)</f>
        <v>8750000</v>
      </c>
      <c r="IM58" s="21">
        <f>SUM($R38:IM38)-SUM($R52:IM52)</f>
        <v>8750000</v>
      </c>
      <c r="IN58" s="21">
        <f>SUM($R38:IN38)-SUM($R52:IN52)</f>
        <v>8750000</v>
      </c>
      <c r="IO58" s="21">
        <f>SUM($R38:IO38)-SUM($R52:IO52)</f>
        <v>8750000</v>
      </c>
      <c r="IP58" s="21">
        <f>SUM($R38:IP38)-SUM($R52:IP52)</f>
        <v>8750000</v>
      </c>
      <c r="IQ58" s="21">
        <f>SUM($R38:IQ38)-SUM($R52:IQ52)</f>
        <v>8750000</v>
      </c>
      <c r="IR58" s="21">
        <f>SUM($R38:IR38)-SUM($R52:IR52)</f>
        <v>8750000</v>
      </c>
      <c r="IS58" s="21">
        <f>SUM($R38:IS38)-SUM($R52:IS52)</f>
        <v>8750000</v>
      </c>
      <c r="IT58" s="21">
        <f>SUM($R38:IT38)-SUM($R52:IT52)</f>
        <v>8750000</v>
      </c>
      <c r="IU58" s="21">
        <f>SUM($R38:IU38)-SUM($R52:IU52)</f>
        <v>8750000</v>
      </c>
      <c r="IV58" s="21">
        <f>SUM($R38:IV38)-SUM($R52:IV52)</f>
        <v>8750000</v>
      </c>
      <c r="IW58" s="21">
        <f>SUM($R38:IW38)-SUM($R52:IW52)</f>
        <v>8750000</v>
      </c>
      <c r="IX58" s="21">
        <f>SUM($R38:IX38)-SUM($R52:IX52)</f>
        <v>9100000</v>
      </c>
      <c r="IY58" s="21">
        <f>SUM($R38:IY38)-SUM($R52:IY52)</f>
        <v>9450000</v>
      </c>
      <c r="IZ58" s="21">
        <f>SUM($R38:IZ38)-SUM($R52:IZ52)</f>
        <v>9800000</v>
      </c>
      <c r="JA58" s="21">
        <f>SUM($R38:JA38)-SUM($R52:JA52)</f>
        <v>10535000</v>
      </c>
      <c r="JB58" s="21">
        <f>SUM($R38:JB38)-SUM($R52:JB52)</f>
        <v>11270000</v>
      </c>
      <c r="JC58" s="21">
        <f>SUM($R38:JC38)-SUM($R52:JC52)</f>
        <v>11655000</v>
      </c>
      <c r="JD58" s="21">
        <f>SUM($R38:JD38)-SUM($R52:JD52)</f>
        <v>12040000</v>
      </c>
      <c r="JE58" s="21">
        <f>SUM($R38:JE38)-SUM($R52:JE52)</f>
        <v>12425000</v>
      </c>
      <c r="JF58" s="21">
        <f>SUM($R38:JF38)-SUM($R52:JF52)</f>
        <v>12810000</v>
      </c>
      <c r="JG58" s="21">
        <f>SUM($R38:JG38)-SUM($R52:JG52)</f>
        <v>13195000</v>
      </c>
      <c r="JH58" s="21">
        <f>SUM($R38:JH38)-SUM($R52:JH52)</f>
        <v>13580000</v>
      </c>
      <c r="JI58" s="21">
        <f>SUM($R38:JI38)-SUM($R52:JI52)</f>
        <v>13965000</v>
      </c>
      <c r="JJ58" s="21">
        <f>SUM($R38:JJ38)-SUM($R52:JJ52)</f>
        <v>14350000</v>
      </c>
      <c r="JK58" s="21">
        <f>SUM($R38:JK38)-SUM($R52:JK52)</f>
        <v>14735000</v>
      </c>
      <c r="JL58" s="21">
        <f>SUM($R38:JL38)-SUM($R52:JL52)</f>
        <v>15120000</v>
      </c>
      <c r="JM58" s="21">
        <f>SUM($R38:JM38)-SUM($R52:JM52)</f>
        <v>15505000</v>
      </c>
      <c r="JN58" s="21">
        <f>SUM($R38:JN38)-SUM($R52:JN52)</f>
        <v>15890000</v>
      </c>
      <c r="JO58" s="21">
        <f>SUM($R38:JO38)-SUM($R52:JO52)</f>
        <v>16275000</v>
      </c>
      <c r="JP58" s="21">
        <f>SUM($R38:JP38)-SUM($R52:JP52)</f>
        <v>16660000</v>
      </c>
      <c r="JQ58" s="21">
        <f>SUM($R38:JQ38)-SUM($R52:JQ52)</f>
        <v>17045000</v>
      </c>
      <c r="JR58" s="21">
        <f>SUM($R38:JR38)-SUM($R52:JR52)</f>
        <v>17430000</v>
      </c>
      <c r="JS58" s="21">
        <f>SUM($R38:JS38)-SUM($R52:JS52)</f>
        <v>17815000</v>
      </c>
      <c r="JT58" s="21">
        <f>SUM($R38:JT38)-SUM($R52:JT52)</f>
        <v>18200000</v>
      </c>
      <c r="JU58" s="21">
        <f>SUM($R38:JU38)-SUM($R52:JU52)</f>
        <v>18585000</v>
      </c>
      <c r="JV58" s="21">
        <f>SUM($R38:JV38)-SUM($R52:JV52)</f>
        <v>18970000</v>
      </c>
      <c r="JW58" s="21">
        <f>SUM($R38:JW38)-SUM($R52:JW52)</f>
        <v>19355000</v>
      </c>
      <c r="JX58" s="21">
        <f>SUM($R38:JX38)-SUM($R52:JX52)</f>
        <v>19740000</v>
      </c>
      <c r="JY58" s="21">
        <f>SUM($R38:JY38)-SUM($R52:JY52)</f>
        <v>20125000</v>
      </c>
      <c r="JZ58" s="21">
        <f>SUM($R38:JZ38)-SUM($R52:JZ52)</f>
        <v>20510000</v>
      </c>
      <c r="KA58" s="21">
        <f>SUM($R38:KA38)-SUM($R52:KA52)</f>
        <v>20895000</v>
      </c>
      <c r="KB58" s="21">
        <f>SUM($R38:KB38)-SUM($R52:KB52)</f>
        <v>21280000</v>
      </c>
      <c r="KC58" s="21">
        <f>SUM($R38:KC38)-SUM($R52:KC52)</f>
        <v>21665000</v>
      </c>
      <c r="KD58" s="21">
        <f>SUM($R38:KD38)-SUM($R52:KD52)</f>
        <v>22050000</v>
      </c>
      <c r="KE58" s="21">
        <f>SUM($R38:KE38)-SUM($R52:KE52)</f>
        <v>22050000</v>
      </c>
      <c r="KF58" s="21">
        <f>SUM($R38:KF38)-SUM($R52:KF52)</f>
        <v>22155000</v>
      </c>
      <c r="KG58" s="21">
        <f>SUM($R38:KG38)-SUM($R52:KG52)</f>
        <v>22260000</v>
      </c>
      <c r="KH58" s="21">
        <f>SUM($R38:KH38)-SUM($R52:KH52)</f>
        <v>22365000</v>
      </c>
      <c r="KI58" s="21">
        <f>SUM($R38:KI38)-SUM($R52:KI52)</f>
        <v>22470000</v>
      </c>
      <c r="KJ58" s="21">
        <f>SUM($R38:KJ38)-SUM($R52:KJ52)</f>
        <v>22575000</v>
      </c>
      <c r="KK58" s="21">
        <f>SUM($R38:KK38)-SUM($R52:KK52)</f>
        <v>22680000</v>
      </c>
      <c r="KL58" s="21">
        <f>SUM($R38:KL38)-SUM($R52:KL52)</f>
        <v>22785000</v>
      </c>
      <c r="KM58" s="21">
        <f>SUM($R38:KM38)-SUM($R52:KM52)</f>
        <v>22890000</v>
      </c>
      <c r="KN58" s="21">
        <f>SUM($R38:KN38)-SUM($R52:KN52)</f>
        <v>22995000</v>
      </c>
      <c r="KO58" s="21">
        <f>SUM($R38:KO38)-SUM($R52:KO52)</f>
        <v>23100000</v>
      </c>
      <c r="KP58" s="21">
        <f>SUM($R38:KP38)-SUM($R52:KP52)</f>
        <v>23205000</v>
      </c>
      <c r="KQ58" s="21">
        <f>SUM($R38:KQ38)-SUM($R52:KQ52)</f>
        <v>23310000</v>
      </c>
      <c r="KR58" s="21">
        <f>SUM($R38:KR38)-SUM($R52:KR52)</f>
        <v>23415000</v>
      </c>
      <c r="KS58" s="21">
        <f>SUM($R38:KS38)-SUM($R52:KS52)</f>
        <v>23520000</v>
      </c>
      <c r="KT58" s="21">
        <f>SUM($R38:KT38)-SUM($R52:KT52)</f>
        <v>23625000</v>
      </c>
      <c r="KU58" s="21">
        <f>SUM($R38:KU38)-SUM($R52:KU52)</f>
        <v>23730000</v>
      </c>
      <c r="KV58" s="21">
        <f>SUM($R38:KV38)-SUM($R52:KV52)</f>
        <v>23835000</v>
      </c>
      <c r="KW58" s="21">
        <f>SUM($R38:KW38)-SUM($R52:KW52)</f>
        <v>23940000</v>
      </c>
      <c r="KX58" s="21">
        <f>SUM($R38:KX38)-SUM($R52:KX52)</f>
        <v>24045000</v>
      </c>
      <c r="KY58" s="21">
        <f>SUM($R38:KY38)-SUM($R52:KY52)</f>
        <v>24150000</v>
      </c>
      <c r="KZ58" s="21">
        <f>SUM($R38:KZ38)-SUM($R52:KZ52)</f>
        <v>24255000</v>
      </c>
      <c r="LA58" s="21">
        <f>SUM($R38:LA38)-SUM($R52:LA52)</f>
        <v>24360000</v>
      </c>
      <c r="LB58" s="21">
        <f>SUM($R38:LB38)-SUM($R52:LB52)</f>
        <v>24465000</v>
      </c>
      <c r="LC58" s="21">
        <f>SUM($R38:LC38)-SUM($R52:LC52)</f>
        <v>24570000</v>
      </c>
      <c r="LD58" s="21">
        <f>SUM($R38:LD38)-SUM($R52:LD52)</f>
        <v>24675000</v>
      </c>
      <c r="LE58" s="21">
        <f>SUM($R38:LE38)-SUM($R52:LE52)</f>
        <v>24780000</v>
      </c>
      <c r="LF58" s="21">
        <f>SUM($R38:LF38)-SUM($R52:LF52)</f>
        <v>24885000</v>
      </c>
      <c r="LG58" s="21">
        <f>SUM($R38:LG38)-SUM($R52:LG52)</f>
        <v>24990000</v>
      </c>
      <c r="LH58" s="21">
        <f>SUM($R38:LH38)-SUM($R52:LH52)</f>
        <v>25095000</v>
      </c>
      <c r="LI58" s="21">
        <f>SUM($R38:LI38)-SUM($R52:LI52)</f>
        <v>25200000</v>
      </c>
      <c r="LJ58" s="21">
        <f>SUM($R38:LJ38)-SUM($R52:LJ52)</f>
        <v>25060000</v>
      </c>
      <c r="LK58" s="21">
        <f>SUM($R38:LK38)-SUM($R52:LK52)</f>
        <v>24920000</v>
      </c>
      <c r="LL58" s="21">
        <f>SUM($R38:LL38)-SUM($R52:LL52)</f>
        <v>24780000</v>
      </c>
      <c r="LM58" s="21">
        <f>SUM($R38:LM38)-SUM($R52:LM52)</f>
        <v>24640000</v>
      </c>
      <c r="LN58" s="21">
        <f>SUM($R38:LN38)-SUM($R52:LN52)</f>
        <v>24500000</v>
      </c>
      <c r="LO58" s="21">
        <f>SUM($R38:LO38)-SUM($R52:LO52)</f>
        <v>24360000</v>
      </c>
      <c r="LP58" s="21">
        <f>SUM($R38:LP38)-SUM($R52:LP52)</f>
        <v>24220000</v>
      </c>
      <c r="LQ58" s="21">
        <f>SUM($R38:LQ38)-SUM($R52:LQ52)</f>
        <v>24080000</v>
      </c>
      <c r="LR58" s="21">
        <f>SUM($R38:LR38)-SUM($R52:LR52)</f>
        <v>23940000</v>
      </c>
      <c r="LS58" s="21">
        <f>SUM($R38:LS38)-SUM($R52:LS52)</f>
        <v>23800000</v>
      </c>
      <c r="LT58" s="21">
        <f>SUM($R38:LT38)-SUM($R52:LT52)</f>
        <v>23660000</v>
      </c>
      <c r="LU58" s="21">
        <f>SUM($R38:LU38)-SUM($R52:LU52)</f>
        <v>23520000</v>
      </c>
      <c r="LV58" s="21">
        <f>SUM($R38:LV38)-SUM($R52:LV52)</f>
        <v>23380000</v>
      </c>
      <c r="LW58" s="21">
        <f>SUM($R38:LW38)-SUM($R52:LW52)</f>
        <v>23240000</v>
      </c>
      <c r="LX58" s="21">
        <f>SUM($R38:LX38)-SUM($R52:LX52)</f>
        <v>23100000</v>
      </c>
      <c r="LY58" s="21">
        <f>SUM($R38:LY38)-SUM($R52:LY52)</f>
        <v>22960000</v>
      </c>
      <c r="LZ58" s="21">
        <f>SUM($R38:LZ38)-SUM($R52:LZ52)</f>
        <v>22820000</v>
      </c>
      <c r="MA58" s="21">
        <f>SUM($R38:MA38)-SUM($R52:MA52)</f>
        <v>22680000</v>
      </c>
      <c r="MB58" s="21">
        <f>SUM($R38:MB38)-SUM($R52:MB52)</f>
        <v>22540000</v>
      </c>
      <c r="MC58" s="21">
        <f>SUM($R38:MC38)-SUM($R52:MC52)</f>
        <v>22400000</v>
      </c>
      <c r="MD58" s="21">
        <f>SUM($R38:MD38)-SUM($R52:MD52)</f>
        <v>22260000</v>
      </c>
      <c r="ME58" s="21">
        <f>SUM($R38:ME38)-SUM($R52:ME52)</f>
        <v>22120000</v>
      </c>
      <c r="MF58" s="21">
        <f>SUM($R38:MF38)-SUM($R52:MF52)</f>
        <v>21980000</v>
      </c>
      <c r="MG58" s="21">
        <f>SUM($R38:MG38)-SUM($R52:MG52)</f>
        <v>21840000</v>
      </c>
      <c r="MH58" s="21">
        <f>SUM($R38:MH38)-SUM($R52:MH52)</f>
        <v>21700000</v>
      </c>
      <c r="MI58" s="21">
        <f>SUM($R38:MI38)-SUM($R52:MI52)</f>
        <v>21560000</v>
      </c>
      <c r="MJ58" s="21">
        <f>SUM($R38:MJ38)-SUM($R52:MJ52)</f>
        <v>21420000</v>
      </c>
      <c r="MK58" s="21">
        <f>SUM($R38:MK38)-SUM($R52:MK52)</f>
        <v>21280000</v>
      </c>
      <c r="ML58" s="21">
        <f>SUM($R38:ML38)-SUM($R52:ML52)</f>
        <v>21140000</v>
      </c>
      <c r="MM58" s="21">
        <f>SUM($R38:MM38)-SUM($R52:MM52)</f>
        <v>21000000</v>
      </c>
      <c r="MN58" s="21">
        <f>SUM($R38:MN38)-SUM($R52:MN52)</f>
        <v>21000000</v>
      </c>
      <c r="MO58" s="21">
        <f>SUM($R38:MO38)-SUM($R52:MO52)</f>
        <v>21000000</v>
      </c>
      <c r="MP58" s="21">
        <f>SUM($R38:MP38)-SUM($R52:MP52)</f>
        <v>21000000</v>
      </c>
      <c r="MQ58" s="21">
        <f>SUM($R38:MQ38)-SUM($R52:MQ52)</f>
        <v>21000000</v>
      </c>
      <c r="MR58" s="21">
        <f>SUM($R38:MR38)-SUM($R52:MR52)</f>
        <v>21000000</v>
      </c>
      <c r="MS58" s="21">
        <f>SUM($R38:MS38)-SUM($R52:MS52)</f>
        <v>21000000</v>
      </c>
      <c r="MT58" s="21">
        <f>SUM($R38:MT38)-SUM($R52:MT52)</f>
        <v>21000000</v>
      </c>
      <c r="MU58" s="21">
        <f>SUM($R38:MU38)-SUM($R52:MU52)</f>
        <v>21000000</v>
      </c>
      <c r="MV58" s="21">
        <f>SUM($R38:MV38)-SUM($R52:MV52)</f>
        <v>21000000</v>
      </c>
      <c r="MW58" s="21">
        <f>SUM($R38:MW38)-SUM($R52:MW52)</f>
        <v>21000000</v>
      </c>
      <c r="MX58" s="21">
        <f>SUM($R38:MX38)-SUM($R52:MX52)</f>
        <v>21000000</v>
      </c>
      <c r="MY58" s="21">
        <f>SUM($R38:MY38)-SUM($R52:MY52)</f>
        <v>21000000</v>
      </c>
      <c r="MZ58" s="21">
        <f>SUM($R38:MZ38)-SUM($R52:MZ52)</f>
        <v>21000000</v>
      </c>
      <c r="NA58" s="21">
        <f>SUM($R38:NA38)-SUM($R52:NA52)</f>
        <v>21000000</v>
      </c>
      <c r="NB58" s="21">
        <f>SUM($R38:NB38)-SUM($R52:NB52)</f>
        <v>21000000</v>
      </c>
      <c r="NC58" s="21">
        <f>SUM($R38:NC38)-SUM($R52:NC52)</f>
        <v>21000000</v>
      </c>
      <c r="ND58" s="21">
        <f>SUM($R38:ND38)-SUM($R52:ND52)</f>
        <v>21000000</v>
      </c>
      <c r="NE58" s="21">
        <f>SUM($R38:NE38)-SUM($R52:NE52)</f>
        <v>21000000</v>
      </c>
      <c r="NF58" s="21">
        <f>SUM($R38:NF38)-SUM($R52:NF52)</f>
        <v>21000000</v>
      </c>
      <c r="NG58" s="21">
        <f>SUM($R38:NG38)-SUM($R52:NG52)</f>
        <v>21000000</v>
      </c>
      <c r="NH58" s="21">
        <f>SUM($R38:NH38)-SUM($R52:NH52)</f>
        <v>21000000</v>
      </c>
      <c r="NI58" s="21">
        <f>SUM($R38:NI38)-SUM($R52:NI52)</f>
        <v>21000000</v>
      </c>
      <c r="NJ58" s="21">
        <f>SUM($R38:NJ38)-SUM($R52:NJ52)</f>
        <v>21000000</v>
      </c>
      <c r="NK58" s="21">
        <f>SUM($R38:NK38)-SUM($R52:NK52)</f>
        <v>21000000</v>
      </c>
      <c r="NL58" s="21">
        <f>SUM($R38:NL38)-SUM($R52:NL52)</f>
        <v>21000000</v>
      </c>
      <c r="NM58" s="21">
        <f>SUM($R38:NM38)-SUM($R52:NM52)</f>
        <v>21000000</v>
      </c>
      <c r="NN58" s="21">
        <f>SUM($R38:NN38)-SUM($R52:NN52)</f>
        <v>21000000</v>
      </c>
      <c r="NO58" s="21">
        <f>SUM($R38:NO38)-SUM($R52:NO52)</f>
        <v>21000000</v>
      </c>
      <c r="NP58" s="21">
        <f>SUM($R38:NP38)-SUM($R52:NP52)</f>
        <v>21000000</v>
      </c>
      <c r="NQ58" s="21">
        <f>SUM($R38:NQ38)-SUM($R52:NQ52)</f>
        <v>21000000</v>
      </c>
      <c r="NR58" s="21">
        <f>SUM($R38:NR38)-SUM($R52:NR52)</f>
        <v>21000000</v>
      </c>
      <c r="NS58" s="21">
        <f>SUM($R38:NS38)-SUM($R52:NS52)</f>
        <v>21000000</v>
      </c>
      <c r="NT58" s="21">
        <f>SUM($R38:NT38)-SUM($R52:NT52)</f>
        <v>21000000</v>
      </c>
      <c r="NU58" s="21">
        <f>SUM($R38:NU38)-SUM($R52:NU52)</f>
        <v>21000000</v>
      </c>
      <c r="NV58" s="21">
        <f>SUM($R38:NV38)-SUM($R52:NV52)</f>
        <v>21000000</v>
      </c>
      <c r="NW58" s="21">
        <f>SUM($R38:NW38)-SUM($R52:NW52)</f>
        <v>21000000</v>
      </c>
      <c r="NX58" s="21">
        <f>SUM($R38:NX38)-SUM($R52:NX52)</f>
        <v>21000000</v>
      </c>
      <c r="NY58" s="21">
        <f>SUM($R38:NY38)-SUM($R52:NY52)</f>
        <v>21000000</v>
      </c>
      <c r="NZ58" s="21">
        <f>SUM($R38:NZ38)-SUM($R52:NZ52)</f>
        <v>21000000</v>
      </c>
      <c r="OA58" s="21">
        <f>SUM($R38:OA38)-SUM($R52:OA52)</f>
        <v>21000000</v>
      </c>
      <c r="OB58" s="21">
        <f>SUM($R38:OB38)-SUM($R52:OB52)</f>
        <v>21000000</v>
      </c>
      <c r="OC58" s="21">
        <f>SUM($R38:OC38)-SUM($R52:OC52)</f>
        <v>21000000</v>
      </c>
      <c r="OD58" s="21">
        <f>SUM($R38:OD38)-SUM($R52:OD52)</f>
        <v>21000000</v>
      </c>
      <c r="OE58" s="21">
        <f>SUM($R38:OE38)-SUM($R52:OE52)</f>
        <v>21000000</v>
      </c>
      <c r="OF58" s="21">
        <f>SUM($R38:OF38)-SUM($R52:OF52)</f>
        <v>21000000</v>
      </c>
      <c r="OG58" s="21">
        <f>SUM($R38:OG38)-SUM($R52:OG52)</f>
        <v>21000000</v>
      </c>
      <c r="OH58" s="21">
        <f>SUM($R38:OH38)-SUM($R52:OH52)</f>
        <v>21000000</v>
      </c>
      <c r="OI58" s="21">
        <f>SUM($R38:OI38)-SUM($R52:OI52)</f>
        <v>21000000</v>
      </c>
      <c r="OJ58" s="21">
        <f>SUM($R38:OJ38)-SUM($R52:OJ52)</f>
        <v>21000000</v>
      </c>
      <c r="OK58" s="21">
        <f>SUM($R38:OK38)-SUM($R52:OK52)</f>
        <v>21000000</v>
      </c>
      <c r="OL58" s="21">
        <f>SUM($R38:OL38)-SUM($R52:OL52)</f>
        <v>21000000</v>
      </c>
      <c r="OM58" s="21">
        <f>SUM($R38:OM38)-SUM($R52:OM52)</f>
        <v>21000000</v>
      </c>
      <c r="ON58" s="21">
        <f>SUM($R38:ON38)-SUM($R52:ON52)</f>
        <v>21000000</v>
      </c>
      <c r="OO58" s="21">
        <f>SUM($R38:OO38)-SUM($R52:OO52)</f>
        <v>21000000</v>
      </c>
      <c r="OP58" s="21">
        <f>SUM($R38:OP38)-SUM($R52:OP52)</f>
        <v>21000000</v>
      </c>
      <c r="OQ58" s="21">
        <f>SUM($R38:OQ38)-SUM($R52:OQ52)</f>
        <v>21000000</v>
      </c>
      <c r="OR58" s="21">
        <f>SUM($R38:OR38)-SUM($R52:OR52)</f>
        <v>21000000</v>
      </c>
      <c r="OS58" s="21">
        <f>SUM($R38:OS38)-SUM($R52:OS52)</f>
        <v>21000000</v>
      </c>
      <c r="OT58" s="21">
        <f>SUM($R38:OT38)-SUM($R52:OT52)</f>
        <v>21000000</v>
      </c>
      <c r="OU58" s="21">
        <f>SUM($R38:OU38)-SUM($R52:OU52)</f>
        <v>21000000</v>
      </c>
      <c r="OV58" s="21">
        <f>SUM($R38:OV38)-SUM($R52:OV52)</f>
        <v>21000000</v>
      </c>
      <c r="OW58" s="21">
        <f>SUM($R38:OW38)-SUM($R52:OW52)</f>
        <v>21000000</v>
      </c>
      <c r="OX58" s="21">
        <f>SUM($R38:OX38)-SUM($R52:OX52)</f>
        <v>21140000</v>
      </c>
      <c r="OY58" s="21">
        <f>SUM($R38:OY38)-SUM($R52:OY52)</f>
        <v>21280000</v>
      </c>
      <c r="OZ58" s="21">
        <f>SUM($R38:OZ38)-SUM($R52:OZ52)</f>
        <v>21420000</v>
      </c>
      <c r="PA58" s="21">
        <f>SUM($R38:PA38)-SUM($R52:PA52)</f>
        <v>21560000</v>
      </c>
      <c r="PB58" s="21">
        <f>SUM($R38:PB38)-SUM($R52:PB52)</f>
        <v>21700000</v>
      </c>
      <c r="PC58" s="21">
        <f>SUM($R38:PC38)-SUM($R52:PC52)</f>
        <v>21840000</v>
      </c>
      <c r="PD58" s="21">
        <f>SUM($R38:PD38)-SUM($R52:PD52)</f>
        <v>21980000</v>
      </c>
      <c r="PE58" s="21">
        <f>SUM($R38:PE38)-SUM($R52:PE52)</f>
        <v>22120000</v>
      </c>
      <c r="PF58" s="21">
        <f>SUM($R38:PF38)-SUM($R52:PF52)</f>
        <v>22260000</v>
      </c>
      <c r="PG58" s="21">
        <f>SUM($R38:PG38)-SUM($R52:PG52)</f>
        <v>22400000</v>
      </c>
      <c r="PH58" s="21">
        <f>SUM($R38:PH38)-SUM($R52:PH52)</f>
        <v>22540000</v>
      </c>
      <c r="PI58" s="21">
        <f>SUM($R38:PI38)-SUM($R52:PI52)</f>
        <v>22680000</v>
      </c>
      <c r="PJ58" s="21">
        <f>SUM($R38:PJ38)-SUM($R52:PJ52)</f>
        <v>22820000</v>
      </c>
      <c r="PK58" s="21">
        <f>SUM($R38:PK38)-SUM($R52:PK52)</f>
        <v>22960000</v>
      </c>
      <c r="PL58" s="21">
        <f>SUM($R38:PL38)-SUM($R52:PL52)</f>
        <v>23100000</v>
      </c>
      <c r="PM58" s="21">
        <f>SUM($R38:PM38)-SUM($R52:PM52)</f>
        <v>23240000</v>
      </c>
      <c r="PN58" s="21">
        <f>SUM($R38:PN38)-SUM($R52:PN52)</f>
        <v>23380000</v>
      </c>
      <c r="PO58" s="21">
        <f>SUM($R38:PO38)-SUM($R52:PO52)</f>
        <v>23520000</v>
      </c>
      <c r="PP58" s="21">
        <f>SUM($R38:PP38)-SUM($R52:PP52)</f>
        <v>23660000</v>
      </c>
      <c r="PQ58" s="21">
        <f>SUM($R38:PQ38)-SUM($R52:PQ52)</f>
        <v>23800000</v>
      </c>
      <c r="PR58" s="21">
        <f>SUM($R38:PR38)-SUM($R52:PR52)</f>
        <v>23940000</v>
      </c>
      <c r="PS58" s="21">
        <f>SUM($R38:PS38)-SUM($R52:PS52)</f>
        <v>24080000</v>
      </c>
      <c r="PT58" s="21">
        <f>SUM($R38:PT38)-SUM($R52:PT52)</f>
        <v>24220000</v>
      </c>
      <c r="PU58" s="21">
        <f>SUM($R38:PU38)-SUM($R52:PU52)</f>
        <v>24360000</v>
      </c>
      <c r="PV58" s="21">
        <f>SUM($R38:PV38)-SUM($R52:PV52)</f>
        <v>24500000</v>
      </c>
      <c r="PW58" s="21">
        <f>SUM($R38:PW38)-SUM($R52:PW52)</f>
        <v>24640000</v>
      </c>
      <c r="PX58" s="21">
        <f>SUM($R38:PX38)-SUM($R52:PX52)</f>
        <v>24780000</v>
      </c>
      <c r="PY58" s="21">
        <f>SUM($R38:PY38)-SUM($R52:PY52)</f>
        <v>24920000</v>
      </c>
      <c r="PZ58" s="21">
        <f>SUM($R38:PZ38)-SUM($R52:PZ52)</f>
        <v>25060000</v>
      </c>
      <c r="QA58" s="21">
        <f>SUM($R38:QA38)-SUM($R52:QA52)</f>
        <v>25200000</v>
      </c>
      <c r="QB58" s="21">
        <f>SUM($R38:QB38)-SUM($R52:QB52)</f>
        <v>25200000</v>
      </c>
      <c r="QC58" s="21">
        <f>SUM($R38:QC38)-SUM($R52:QC52)</f>
        <v>25683000</v>
      </c>
      <c r="QD58" s="21">
        <f>SUM($R38:QD38)-SUM($R52:QD52)</f>
        <v>26166000</v>
      </c>
      <c r="QE58" s="21">
        <f>SUM($R38:QE38)-SUM($R52:QE52)</f>
        <v>26649000</v>
      </c>
      <c r="QF58" s="21">
        <f>SUM($R38:QF38)-SUM($R52:QF52)</f>
        <v>27132000</v>
      </c>
      <c r="QG58" s="21">
        <f>SUM($R38:QG38)-SUM($R52:QG52)</f>
        <v>27615000</v>
      </c>
      <c r="QH58" s="21">
        <f>SUM($R38:QH38)-SUM($R52:QH52)</f>
        <v>28098000</v>
      </c>
      <c r="QI58" s="21">
        <f>SUM($R38:QI38)-SUM($R52:QI52)</f>
        <v>28581000</v>
      </c>
      <c r="QJ58" s="21">
        <f>SUM($R38:QJ38)-SUM($R52:QJ52)</f>
        <v>29064000</v>
      </c>
      <c r="QK58" s="21">
        <f>SUM($R38:QK38)-SUM($R52:QK52)</f>
        <v>29547000</v>
      </c>
      <c r="QL58" s="21">
        <f>SUM($R38:QL38)-SUM($R52:QL52)</f>
        <v>30030000</v>
      </c>
      <c r="QM58" s="21">
        <f>SUM($R38:QM38)-SUM($R52:QM52)</f>
        <v>30513000</v>
      </c>
      <c r="QN58" s="21">
        <f>SUM($R38:QN38)-SUM($R52:QN52)</f>
        <v>30996000</v>
      </c>
      <c r="QO58" s="21">
        <f>SUM($R38:QO38)-SUM($R52:QO52)</f>
        <v>31479000</v>
      </c>
      <c r="QP58" s="21">
        <f>SUM($R38:QP38)-SUM($R52:QP52)</f>
        <v>31962000</v>
      </c>
      <c r="QQ58" s="21">
        <f>SUM($R38:QQ38)-SUM($R52:QQ52)</f>
        <v>32445000</v>
      </c>
      <c r="QR58" s="21">
        <f>SUM($R38:QR38)-SUM($R52:QR52)</f>
        <v>32928000</v>
      </c>
      <c r="QS58" s="21">
        <f>SUM($R38:QS38)-SUM($R52:QS52)</f>
        <v>33411000</v>
      </c>
      <c r="QT58" s="21">
        <f>SUM($R38:QT38)-SUM($R52:QT52)</f>
        <v>33894000</v>
      </c>
      <c r="QU58" s="21">
        <f>SUM($R38:QU38)-SUM($R52:QU52)</f>
        <v>34377000</v>
      </c>
      <c r="QV58" s="21">
        <f>SUM($R38:QV38)-SUM($R52:QV52)</f>
        <v>34860000</v>
      </c>
      <c r="QW58" s="21">
        <f>SUM($R38:QW38)-SUM($R52:QW52)</f>
        <v>35343000</v>
      </c>
      <c r="QX58" s="21">
        <f>SUM($R38:QX38)-SUM($R52:QX52)</f>
        <v>35826000</v>
      </c>
      <c r="QY58" s="21">
        <f>SUM($R38:QY38)-SUM($R52:QY52)</f>
        <v>36309000</v>
      </c>
      <c r="QZ58" s="21">
        <f>SUM($R38:QZ38)-SUM($R52:QZ52)</f>
        <v>36792000</v>
      </c>
      <c r="RA58" s="21">
        <f>SUM($R38:RA38)-SUM($R52:RA52)</f>
        <v>37275000</v>
      </c>
      <c r="RB58" s="21">
        <f>SUM($R38:RB38)-SUM($R52:RB52)</f>
        <v>37758000</v>
      </c>
      <c r="RC58" s="21">
        <f>SUM($R38:RC38)-SUM($R52:RC52)</f>
        <v>38241000</v>
      </c>
      <c r="RD58" s="21">
        <f>SUM($R38:RD38)-SUM($R52:RD52)</f>
        <v>38724000</v>
      </c>
      <c r="RE58" s="21">
        <f>SUM($R38:RE38)-SUM($R52:RE52)</f>
        <v>39207000</v>
      </c>
      <c r="RF58" s="21">
        <f>SUM($R38:RF38)-SUM($R52:RF52)</f>
        <v>39690000</v>
      </c>
      <c r="RG58" s="21">
        <f>SUM($R38:RG38)-SUM($R52:RG52)</f>
        <v>39753000</v>
      </c>
      <c r="RH58" s="21">
        <f>SUM($R38:RH38)-SUM($R52:RH52)</f>
        <v>39816000</v>
      </c>
      <c r="RI58" s="21">
        <f>SUM($R38:RI38)-SUM($R52:RI52)</f>
        <v>39879000</v>
      </c>
      <c r="RJ58" s="21">
        <f>SUM($R38:RJ38)-SUM($R52:RJ52)</f>
        <v>39942000</v>
      </c>
      <c r="RK58" s="21">
        <f>SUM($R38:RK38)-SUM($R52:RK52)</f>
        <v>40005000</v>
      </c>
      <c r="RL58" s="21">
        <f>SUM($R38:RL38)-SUM($R52:RL52)</f>
        <v>40068000</v>
      </c>
      <c r="RM58" s="21">
        <f>SUM($R38:RM38)-SUM($R52:RM52)</f>
        <v>40131000</v>
      </c>
      <c r="RN58" s="21">
        <f>SUM($R38:RN38)-SUM($R52:RN52)</f>
        <v>40194000</v>
      </c>
      <c r="RO58" s="21">
        <f>SUM($R38:RO38)-SUM($R52:RO52)</f>
        <v>40257000</v>
      </c>
      <c r="RP58" s="21">
        <f>SUM($R38:RP38)-SUM($R52:RP52)</f>
        <v>40320000</v>
      </c>
      <c r="RQ58" s="21">
        <f>SUM($R38:RQ38)-SUM($R52:RQ52)</f>
        <v>40383000</v>
      </c>
      <c r="RR58" s="21">
        <f>SUM($R38:RR38)-SUM($R52:RR52)</f>
        <v>40446000</v>
      </c>
      <c r="RS58" s="21">
        <f>SUM($R38:RS38)-SUM($R52:RS52)</f>
        <v>40509000</v>
      </c>
      <c r="RT58" s="21">
        <f>SUM($R38:RT38)-SUM($R52:RT52)</f>
        <v>40572000</v>
      </c>
      <c r="RU58" s="21">
        <f>SUM($R38:RU38)-SUM($R52:RU52)</f>
        <v>40635000</v>
      </c>
      <c r="RV58" s="21">
        <f>SUM($R38:RV38)-SUM($R52:RV52)</f>
        <v>40698000</v>
      </c>
      <c r="RW58" s="21">
        <f>SUM($R38:RW38)-SUM($R52:RW52)</f>
        <v>40761000</v>
      </c>
      <c r="RX58" s="21">
        <f>SUM($R38:RX38)-SUM($R52:RX52)</f>
        <v>40824000</v>
      </c>
      <c r="RY58" s="21">
        <f>SUM($R38:RY38)-SUM($R52:RY52)</f>
        <v>40887000</v>
      </c>
      <c r="RZ58" s="21">
        <f>SUM($R38:RZ38)-SUM($R52:RZ52)</f>
        <v>40950000</v>
      </c>
      <c r="SA58" s="21">
        <f>SUM($R38:SA38)-SUM($R52:SA52)</f>
        <v>41013000</v>
      </c>
      <c r="SB58" s="21">
        <f>SUM($R38:SB38)-SUM($R52:SB52)</f>
        <v>41076000</v>
      </c>
      <c r="SC58" s="21">
        <f>SUM($R38:SC38)-SUM($R52:SC52)</f>
        <v>41139000</v>
      </c>
      <c r="SD58" s="21">
        <f>SUM($R38:SD38)-SUM($R52:SD52)</f>
        <v>41202000</v>
      </c>
      <c r="SE58" s="21">
        <f>SUM($R38:SE38)-SUM($R52:SE52)</f>
        <v>41265000</v>
      </c>
      <c r="SF58" s="21">
        <f>SUM($R38:SF38)-SUM($R52:SF52)</f>
        <v>41328000</v>
      </c>
      <c r="SG58" s="21">
        <f>SUM($R38:SG38)-SUM($R52:SG52)</f>
        <v>41391000</v>
      </c>
      <c r="SH58" s="21">
        <f>SUM($R38:SH38)-SUM($R52:SH52)</f>
        <v>41454000</v>
      </c>
      <c r="SI58" s="21">
        <f>SUM($R38:SI38)-SUM($R52:SI52)</f>
        <v>41517000</v>
      </c>
      <c r="SJ58" s="21">
        <f>SUM($R38:SJ38)-SUM($R52:SJ52)</f>
        <v>41580000</v>
      </c>
      <c r="SK58" s="21">
        <f>SUM($R38:SK38)-SUM($R52:SK52)</f>
        <v>41580000</v>
      </c>
      <c r="SL58" s="21">
        <f>SUM($R38:SL38)-SUM($R52:SL52)</f>
        <v>41160000</v>
      </c>
      <c r="SM58" s="21">
        <f>SUM($R38:SM38)-SUM($R52:SM52)</f>
        <v>40740000</v>
      </c>
      <c r="SN58" s="21">
        <f>SUM($R38:SN38)-SUM($R52:SN52)</f>
        <v>40320000</v>
      </c>
      <c r="SO58" s="21">
        <f>SUM($R38:SO38)-SUM($R52:SO52)</f>
        <v>39900000</v>
      </c>
      <c r="SP58" s="21">
        <f>SUM($R38:SP38)-SUM($R52:SP52)</f>
        <v>39480000</v>
      </c>
      <c r="SQ58" s="21">
        <f>SUM($R38:SQ38)-SUM($R52:SQ52)</f>
        <v>39060000</v>
      </c>
      <c r="SR58" s="21">
        <f>SUM($R38:SR38)-SUM($R52:SR52)</f>
        <v>38640000</v>
      </c>
      <c r="SS58" s="21">
        <f>SUM($R38:SS38)-SUM($R52:SS52)</f>
        <v>38220000</v>
      </c>
      <c r="ST58" s="21">
        <f>SUM($R38:ST38)-SUM($R52:ST52)</f>
        <v>37800000</v>
      </c>
      <c r="SU58" s="21">
        <f>SUM($R38:SU38)-SUM($R52:SU52)</f>
        <v>37380000</v>
      </c>
      <c r="SV58" s="21">
        <f>SUM($R38:SV38)-SUM($R52:SV52)</f>
        <v>36960000</v>
      </c>
      <c r="SW58" s="21">
        <f>SUM($R38:SW38)-SUM($R52:SW52)</f>
        <v>36540000</v>
      </c>
      <c r="SX58" s="21">
        <f>SUM($R38:SX38)-SUM($R52:SX52)</f>
        <v>36120000</v>
      </c>
      <c r="SY58" s="21">
        <f>SUM($R38:SY38)-SUM($R52:SY52)</f>
        <v>35700000</v>
      </c>
      <c r="SZ58" s="21">
        <f>SUM($R38:SZ38)-SUM($R52:SZ52)</f>
        <v>35280000</v>
      </c>
      <c r="TA58" s="21">
        <f>SUM($R38:TA38)-SUM($R52:TA52)</f>
        <v>34860000</v>
      </c>
      <c r="TB58" s="21">
        <f>SUM($R38:TB38)-SUM($R52:TB52)</f>
        <v>34440000</v>
      </c>
      <c r="TC58" s="21">
        <f>SUM($R38:TC38)-SUM($R52:TC52)</f>
        <v>34020000</v>
      </c>
      <c r="TD58" s="21">
        <f>SUM($R38:TD38)-SUM($R52:TD52)</f>
        <v>33600000</v>
      </c>
      <c r="TE58" s="21">
        <f>SUM($R38:TE38)-SUM($R52:TE52)</f>
        <v>33180000</v>
      </c>
      <c r="TF58" s="21">
        <f>SUM($R38:TF38)-SUM($R52:TF52)</f>
        <v>32760000</v>
      </c>
      <c r="TG58" s="21">
        <f>SUM($R38:TG38)-SUM($R52:TG52)</f>
        <v>32340000</v>
      </c>
      <c r="TH58" s="21">
        <f>SUM($R38:TH38)-SUM($R52:TH52)</f>
        <v>31920000</v>
      </c>
      <c r="TI58" s="21">
        <f>SUM($R38:TI38)-SUM($R52:TI52)</f>
        <v>31500000</v>
      </c>
      <c r="TJ58" s="21">
        <f>SUM($R38:TJ38)-SUM($R52:TJ52)</f>
        <v>31080000</v>
      </c>
      <c r="TK58" s="21">
        <f>SUM($R38:TK38)-SUM($R52:TK52)</f>
        <v>30660000</v>
      </c>
      <c r="TL58" s="21">
        <f>SUM($R38:TL38)-SUM($R52:TL52)</f>
        <v>30240000</v>
      </c>
      <c r="TM58" s="21">
        <f>SUM($R38:TM38)-SUM($R52:TM52)</f>
        <v>29820000</v>
      </c>
      <c r="TN58" s="21">
        <f>SUM($R38:TN38)-SUM($R52:TN52)</f>
        <v>29400000</v>
      </c>
      <c r="TO58" s="21">
        <f>SUM($R38:TO38)-SUM($R52:TO52)</f>
        <v>28980000</v>
      </c>
      <c r="TP58" s="21">
        <f>SUM($R38:TP38)-SUM($R52:TP52)</f>
        <v>29022000</v>
      </c>
      <c r="TQ58" s="21">
        <f>SUM($R38:TQ38)-SUM($R52:TQ52)</f>
        <v>29064000</v>
      </c>
      <c r="TR58" s="21">
        <f>SUM($R38:TR38)-SUM($R52:TR52)</f>
        <v>29106000</v>
      </c>
      <c r="TS58" s="21">
        <f>SUM($R38:TS38)-SUM($R52:TS52)</f>
        <v>29148000</v>
      </c>
      <c r="TT58" s="21">
        <f>SUM($R38:TT38)-SUM($R52:TT52)</f>
        <v>29190000</v>
      </c>
      <c r="TU58" s="21">
        <f>SUM($R38:TU38)-SUM($R52:TU52)</f>
        <v>29232000</v>
      </c>
      <c r="TV58" s="21">
        <f>SUM($R38:TV38)-SUM($R52:TV52)</f>
        <v>29274000</v>
      </c>
      <c r="TW58" s="21">
        <f>SUM($R38:TW38)-SUM($R52:TW52)</f>
        <v>29316000</v>
      </c>
      <c r="TX58" s="21">
        <f>SUM($R38:TX38)-SUM($R52:TX52)</f>
        <v>29358000</v>
      </c>
      <c r="TY58" s="21">
        <f>SUM($R38:TY38)-SUM($R52:TY52)</f>
        <v>29400000</v>
      </c>
      <c r="TZ58" s="21">
        <f>SUM($R38:TZ38)-SUM($R52:TZ52)</f>
        <v>29442000</v>
      </c>
      <c r="UA58" s="21">
        <f>SUM($R38:UA38)-SUM($R52:UA52)</f>
        <v>29484000</v>
      </c>
      <c r="UB58" s="21">
        <f>SUM($R38:UB38)-SUM($R52:UB52)</f>
        <v>29526000</v>
      </c>
      <c r="UC58" s="21">
        <f>SUM($R38:UC38)-SUM($R52:UC52)</f>
        <v>29568000</v>
      </c>
      <c r="UD58" s="21">
        <f>SUM($R38:UD38)-SUM($R52:UD52)</f>
        <v>29610000</v>
      </c>
      <c r="UE58" s="21">
        <f>SUM($R38:UE38)-SUM($R52:UE52)</f>
        <v>29652000</v>
      </c>
      <c r="UF58" s="21">
        <f>SUM($R38:UF38)-SUM($R52:UF52)</f>
        <v>29694000</v>
      </c>
      <c r="UG58" s="21">
        <f>SUM($R38:UG38)-SUM($R52:UG52)</f>
        <v>29736000</v>
      </c>
      <c r="UH58" s="21">
        <f>SUM($R38:UH38)-SUM($R52:UH52)</f>
        <v>29778000</v>
      </c>
      <c r="UI58" s="21">
        <f>SUM($R38:UI38)-SUM($R52:UI52)</f>
        <v>29820000</v>
      </c>
      <c r="UJ58" s="21">
        <f>SUM($R38:UJ38)-SUM($R52:UJ52)</f>
        <v>29862000</v>
      </c>
      <c r="UK58" s="21">
        <f>SUM($R38:UK38)-SUM($R52:UK52)</f>
        <v>29904000</v>
      </c>
      <c r="UL58" s="21">
        <f>SUM($R38:UL38)-SUM($R52:UL52)</f>
        <v>29946000</v>
      </c>
      <c r="UM58" s="21">
        <f>SUM($R38:UM38)-SUM($R52:UM52)</f>
        <v>29988000</v>
      </c>
      <c r="UN58" s="21">
        <f>SUM($R38:UN38)-SUM($R52:UN52)</f>
        <v>30030000</v>
      </c>
      <c r="UO58" s="21">
        <f>SUM($R38:UO38)-SUM($R52:UO52)</f>
        <v>30072000</v>
      </c>
      <c r="UP58" s="21">
        <f>SUM($R38:UP38)-SUM($R52:UP52)</f>
        <v>30114000</v>
      </c>
      <c r="UQ58" s="21">
        <f>SUM($R38:UQ38)-SUM($R52:UQ52)</f>
        <v>30156000</v>
      </c>
      <c r="UR58" s="21">
        <f>SUM($R38:UR38)-SUM($R52:UR52)</f>
        <v>30198000</v>
      </c>
      <c r="US58" s="21">
        <f>SUM($R38:US38)-SUM($R52:US52)</f>
        <v>30240000</v>
      </c>
      <c r="UT58" s="21">
        <f>SUM($R38:UT38)-SUM($R52:UT52)</f>
        <v>30240000</v>
      </c>
      <c r="UU58" s="21">
        <f>SUM($R38:UU38)-SUM($R52:UU52)</f>
        <v>30492000</v>
      </c>
      <c r="UV58" s="21">
        <f>SUM($R38:UV38)-SUM($R52:UV52)</f>
        <v>30744000</v>
      </c>
      <c r="UW58" s="21">
        <f>SUM($R38:UW38)-SUM($R52:UW52)</f>
        <v>30996000</v>
      </c>
      <c r="UX58" s="21">
        <f>SUM($R38:UX38)-SUM($R52:UX52)</f>
        <v>31248000</v>
      </c>
      <c r="UY58" s="21">
        <f>SUM($R38:UY38)-SUM($R52:UY52)</f>
        <v>31500000</v>
      </c>
      <c r="UZ58" s="21">
        <f>SUM($R38:UZ38)-SUM($R52:UZ52)</f>
        <v>31752000</v>
      </c>
      <c r="VA58" s="21">
        <f>SUM($R38:VA38)-SUM($R52:VA52)</f>
        <v>32004000</v>
      </c>
      <c r="VB58" s="21">
        <f>SUM($R38:VB38)-SUM($R52:VB52)</f>
        <v>32256000</v>
      </c>
      <c r="VC58" s="21">
        <f>SUM($R38:VC38)-SUM($R52:VC52)</f>
        <v>32508000</v>
      </c>
      <c r="VD58" s="21">
        <f>SUM($R38:VD38)-SUM($R52:VD52)</f>
        <v>32760000</v>
      </c>
      <c r="VE58" s="21">
        <f>SUM($R38:VE38)-SUM($R52:VE52)</f>
        <v>33012000</v>
      </c>
      <c r="VF58" s="21">
        <f>SUM($R38:VF38)-SUM($R52:VF52)</f>
        <v>33264000</v>
      </c>
      <c r="VG58" s="21">
        <f>SUM($R38:VG38)-SUM($R52:VG52)</f>
        <v>33516000</v>
      </c>
      <c r="VH58" s="21">
        <f>SUM($R38:VH38)-SUM($R52:VH52)</f>
        <v>33768000</v>
      </c>
      <c r="VI58" s="21">
        <f>SUM($R38:VI38)-SUM($R52:VI52)</f>
        <v>34020000</v>
      </c>
      <c r="VJ58" s="21">
        <f>SUM($R38:VJ38)-SUM($R52:VJ52)</f>
        <v>34272000</v>
      </c>
      <c r="VK58" s="21">
        <f>SUM($R38:VK38)-SUM($R52:VK52)</f>
        <v>34524000</v>
      </c>
      <c r="VL58" s="21">
        <f>SUM($R38:VL38)-SUM($R52:VL52)</f>
        <v>34776000</v>
      </c>
      <c r="VM58" s="21">
        <f>SUM($R38:VM38)-SUM($R52:VM52)</f>
        <v>35028000</v>
      </c>
      <c r="VN58" s="21">
        <f>SUM($R38:VN38)-SUM($R52:VN52)</f>
        <v>35280000</v>
      </c>
      <c r="VO58" s="21">
        <f>SUM($R38:VO38)-SUM($R52:VO52)</f>
        <v>35532000</v>
      </c>
      <c r="VP58" s="21">
        <f>SUM($R38:VP38)-SUM($R52:VP52)</f>
        <v>35784000</v>
      </c>
      <c r="VQ58" s="21">
        <f>SUM($R38:VQ38)-SUM($R52:VQ52)</f>
        <v>36036000</v>
      </c>
      <c r="VR58" s="21">
        <f>SUM($R38:VR38)-SUM($R52:VR52)</f>
        <v>36288000</v>
      </c>
      <c r="VS58" s="21">
        <f>SUM($R38:VS38)-SUM($R52:VS52)</f>
        <v>36540000</v>
      </c>
      <c r="VT58" s="21">
        <f>SUM($R38:VT38)-SUM($R52:VT52)</f>
        <v>36792000</v>
      </c>
      <c r="VU58" s="21">
        <f>SUM($R38:VU38)-SUM($R52:VU52)</f>
        <v>37044000</v>
      </c>
      <c r="VV58" s="21">
        <f>SUM($R38:VV38)-SUM($R52:VV52)</f>
        <v>37296000</v>
      </c>
      <c r="VW58" s="21">
        <f>SUM($R38:VW38)-SUM($R52:VW52)</f>
        <v>37548000</v>
      </c>
      <c r="VX58" s="21">
        <f>SUM($R38:VX38)-SUM($R52:VX52)</f>
        <v>37800000</v>
      </c>
      <c r="VY58" s="21">
        <f>SUM($R38:VY38)-SUM($R52:VY52)</f>
        <v>37800000</v>
      </c>
      <c r="VZ58" s="21">
        <f>SUM($R38:VZ38)-SUM($R52:VZ52)</f>
        <v>37800000</v>
      </c>
      <c r="WA58" s="21">
        <f>SUM($R38:WA38)-SUM($R52:WA52)</f>
        <v>37800000</v>
      </c>
      <c r="WB58" s="21">
        <f>SUM($R38:WB38)-SUM($R52:WB52)</f>
        <v>37800000</v>
      </c>
      <c r="WC58" s="21">
        <f>SUM($R38:WC38)-SUM($R52:WC52)</f>
        <v>37800000</v>
      </c>
      <c r="WD58" s="21">
        <f>SUM($R38:WD38)-SUM($R52:WD52)</f>
        <v>37800000</v>
      </c>
      <c r="WE58" s="21">
        <f>SUM($R38:WE38)-SUM($R52:WE52)</f>
        <v>37800000</v>
      </c>
      <c r="WF58" s="21">
        <f>SUM($R38:WF38)-SUM($R52:WF52)</f>
        <v>37800000</v>
      </c>
      <c r="WG58" s="21">
        <f>SUM($R38:WG38)-SUM($R52:WG52)</f>
        <v>37800000</v>
      </c>
      <c r="WH58" s="21">
        <f>SUM($R38:WH38)-SUM($R52:WH52)</f>
        <v>37800000</v>
      </c>
      <c r="WI58" s="21">
        <f>SUM($R38:WI38)-SUM($R52:WI52)</f>
        <v>37800000</v>
      </c>
      <c r="WJ58" s="21">
        <f>SUM($R38:WJ38)-SUM($R52:WJ52)</f>
        <v>37800000</v>
      </c>
      <c r="WK58" s="21">
        <f>SUM($R38:WK38)-SUM($R52:WK52)</f>
        <v>37800000</v>
      </c>
      <c r="WL58" s="21">
        <f>SUM($R38:WL38)-SUM($R52:WL52)</f>
        <v>37800000</v>
      </c>
      <c r="WM58" s="21">
        <f>SUM($R38:WM38)-SUM($R52:WM52)</f>
        <v>37800000</v>
      </c>
      <c r="WN58" s="21">
        <f>SUM($R38:WN38)-SUM($R52:WN52)</f>
        <v>37800000</v>
      </c>
      <c r="WO58" s="21">
        <f>SUM($R38:WO38)-SUM($R52:WO52)</f>
        <v>37800000</v>
      </c>
      <c r="WP58" s="21">
        <f>SUM($R38:WP38)-SUM($R52:WP52)</f>
        <v>37800000</v>
      </c>
      <c r="WQ58" s="21">
        <f>SUM($R38:WQ38)-SUM($R52:WQ52)</f>
        <v>37800000</v>
      </c>
      <c r="WR58" s="21">
        <f>SUM($R38:WR38)-SUM($R52:WR52)</f>
        <v>37800000</v>
      </c>
      <c r="WS58" s="21">
        <f>SUM($R38:WS38)-SUM($R52:WS52)</f>
        <v>37800000</v>
      </c>
      <c r="WT58" s="21">
        <f>SUM($R38:WT38)-SUM($R52:WT52)</f>
        <v>37800000</v>
      </c>
      <c r="WU58" s="21">
        <f>SUM($R38:WU38)-SUM($R52:WU52)</f>
        <v>37800000</v>
      </c>
      <c r="WV58" s="21">
        <f>SUM($R38:WV38)-SUM($R52:WV52)</f>
        <v>37800000</v>
      </c>
      <c r="WW58" s="21">
        <f>SUM($R38:WW38)-SUM($R52:WW52)</f>
        <v>37800000</v>
      </c>
      <c r="WX58" s="21">
        <f>SUM($R38:WX38)-SUM($R52:WX52)</f>
        <v>37800000</v>
      </c>
      <c r="WY58" s="21">
        <f>SUM($R38:WY38)-SUM($R52:WY52)</f>
        <v>37800000</v>
      </c>
      <c r="WZ58" s="21">
        <f>SUM($R38:WZ38)-SUM($R52:WZ52)</f>
        <v>37800000</v>
      </c>
      <c r="XA58" s="21">
        <f>SUM($R38:XA38)-SUM($R52:XA52)</f>
        <v>37800000</v>
      </c>
      <c r="XB58" s="21">
        <f>SUM($R38:XB38)-SUM($R52:XB52)</f>
        <v>37485000</v>
      </c>
      <c r="XC58" s="21">
        <f>SUM($R38:XC38)-SUM($R52:XC52)</f>
        <v>37170000</v>
      </c>
      <c r="XD58" s="21">
        <f>SUM($R38:XD38)-SUM($R52:XD52)</f>
        <v>36855000</v>
      </c>
      <c r="XE58" s="21">
        <f>SUM($R38:XE38)-SUM($R52:XE52)</f>
        <v>36540000</v>
      </c>
      <c r="XF58" s="21">
        <f>SUM($R38:XF38)-SUM($R52:XF52)</f>
        <v>36225000</v>
      </c>
      <c r="XG58" s="21">
        <f>SUM($R38:XG38)-SUM($R52:XG52)</f>
        <v>35910000</v>
      </c>
      <c r="XH58" s="21">
        <f>SUM($R38:XH38)-SUM($R52:XH52)</f>
        <v>35595000</v>
      </c>
      <c r="XI58" s="21">
        <f>SUM($R38:XI38)-SUM($R52:XI52)</f>
        <v>35280000</v>
      </c>
      <c r="XJ58" s="21">
        <f>SUM($R38:XJ38)-SUM($R52:XJ52)</f>
        <v>34965000</v>
      </c>
      <c r="XK58" s="21">
        <f>SUM($R38:XK38)-SUM($R52:XK52)</f>
        <v>34650000</v>
      </c>
      <c r="XL58" s="21">
        <f>SUM($R38:XL38)-SUM($R52:XL52)</f>
        <v>34335000</v>
      </c>
      <c r="XM58" s="21">
        <f>SUM($R38:XM38)-SUM($R52:XM52)</f>
        <v>34020000</v>
      </c>
      <c r="XN58" s="21">
        <f>SUM($R38:XN38)-SUM($R52:XN52)</f>
        <v>33705000</v>
      </c>
      <c r="XO58" s="21">
        <f>SUM($R38:XO38)-SUM($R52:XO52)</f>
        <v>33390000</v>
      </c>
      <c r="XP58" s="21">
        <f>SUM($R38:XP38)-SUM($R52:XP52)</f>
        <v>33075000</v>
      </c>
      <c r="XQ58" s="21">
        <f>SUM($R38:XQ38)-SUM($R52:XQ52)</f>
        <v>32760000</v>
      </c>
      <c r="XR58" s="21">
        <f>SUM($R38:XR38)-SUM($R52:XR52)</f>
        <v>32445000</v>
      </c>
      <c r="XS58" s="21">
        <f>SUM($R38:XS38)-SUM($R52:XS52)</f>
        <v>32130000</v>
      </c>
      <c r="XT58" s="21">
        <f>SUM($R38:XT38)-SUM($R52:XT52)</f>
        <v>31815000</v>
      </c>
      <c r="XU58" s="21">
        <f>SUM($R38:XU38)-SUM($R52:XU52)</f>
        <v>31500000</v>
      </c>
      <c r="XV58" s="21">
        <f>SUM($R38:XV38)-SUM($R52:XV52)</f>
        <v>31185000</v>
      </c>
      <c r="XW58" s="21">
        <f>SUM($R38:XW38)-SUM($R52:XW52)</f>
        <v>30870000</v>
      </c>
      <c r="XX58" s="21">
        <f>SUM($R38:XX38)-SUM($R52:XX52)</f>
        <v>30555000</v>
      </c>
      <c r="XY58" s="21">
        <f>SUM($R38:XY38)-SUM($R52:XY52)</f>
        <v>30240000</v>
      </c>
      <c r="XZ58" s="21">
        <f>SUM($R38:XZ38)-SUM($R52:XZ52)</f>
        <v>29925000</v>
      </c>
      <c r="YA58" s="21">
        <f>SUM($R38:YA38)-SUM($R52:YA52)</f>
        <v>29610000</v>
      </c>
      <c r="YB58" s="21">
        <f>SUM($R38:YB38)-SUM($R52:YB52)</f>
        <v>29295000</v>
      </c>
      <c r="YC58" s="21">
        <f>SUM($R38:YC38)-SUM($R52:YC52)</f>
        <v>28980000</v>
      </c>
      <c r="YD58" s="21">
        <f>SUM($R38:YD38)-SUM($R52:YD52)</f>
        <v>28665000</v>
      </c>
      <c r="YE58" s="21">
        <f>SUM($R38:YE38)-SUM($R52:YE52)</f>
        <v>28350000</v>
      </c>
      <c r="YF58" s="21">
        <f>SUM($R38:YF38)-SUM($R52:YF52)</f>
        <v>28350000</v>
      </c>
      <c r="YG58" s="21">
        <f>SUM($R38:YG38)-SUM($R52:YG52)</f>
        <v>28350000</v>
      </c>
      <c r="YH58" s="21">
        <f>SUM($R38:YH38)-SUM($R52:YH52)</f>
        <v>28350000</v>
      </c>
      <c r="YI58" s="21">
        <f>SUM($R38:YI38)-SUM($R52:YI52)</f>
        <v>28350000</v>
      </c>
      <c r="YJ58" s="21">
        <f>SUM($R38:YJ38)-SUM($R52:YJ52)</f>
        <v>28350000</v>
      </c>
      <c r="YK58" s="21">
        <f>SUM($R38:YK38)-SUM($R52:YK52)</f>
        <v>28350000</v>
      </c>
      <c r="YL58" s="21">
        <f>SUM($R38:YL38)-SUM($R52:YL52)</f>
        <v>28350000</v>
      </c>
      <c r="YM58" s="21">
        <f>SUM($R38:YM38)-SUM($R52:YM52)</f>
        <v>28350000</v>
      </c>
      <c r="YN58" s="21">
        <f>SUM($R38:YN38)-SUM($R52:YN52)</f>
        <v>28350000</v>
      </c>
      <c r="YO58" s="21">
        <f>SUM($R38:YO38)-SUM($R52:YO52)</f>
        <v>28350000</v>
      </c>
      <c r="YP58" s="21">
        <f>SUM($R38:YP38)-SUM($R52:YP52)</f>
        <v>28350000</v>
      </c>
      <c r="YQ58" s="21">
        <f>SUM($R38:YQ38)-SUM($R52:YQ52)</f>
        <v>28350000</v>
      </c>
      <c r="YR58" s="21">
        <f>SUM($R38:YR38)-SUM($R52:YR52)</f>
        <v>28350000</v>
      </c>
      <c r="YS58" s="21">
        <f>SUM($R38:YS38)-SUM($R52:YS52)</f>
        <v>28350000</v>
      </c>
      <c r="YT58" s="21">
        <f>SUM($R38:YT38)-SUM($R52:YT52)</f>
        <v>28350000</v>
      </c>
      <c r="YU58" s="21">
        <f>SUM($R38:YU38)-SUM($R52:YU52)</f>
        <v>28350000</v>
      </c>
      <c r="YV58" s="21">
        <f>SUM($R38:YV38)-SUM($R52:YV52)</f>
        <v>28350000</v>
      </c>
      <c r="YW58" s="21">
        <f>SUM($R38:YW38)-SUM($R52:YW52)</f>
        <v>28350000</v>
      </c>
      <c r="YX58" s="21">
        <f>SUM($R38:YX38)-SUM($R52:YX52)</f>
        <v>28350000</v>
      </c>
      <c r="YY58" s="21">
        <f>SUM($R38:YY38)-SUM($R52:YY52)</f>
        <v>28350000</v>
      </c>
      <c r="YZ58" s="21">
        <f>SUM($R38:YZ38)-SUM($R52:YZ52)</f>
        <v>28350000</v>
      </c>
      <c r="ZA58" s="21">
        <f>SUM($R38:ZA38)-SUM($R52:ZA52)</f>
        <v>28350000</v>
      </c>
      <c r="ZB58" s="21">
        <f>SUM($R38:ZB38)-SUM($R52:ZB52)</f>
        <v>28350000</v>
      </c>
      <c r="ZC58" s="21">
        <f>SUM($R38:ZC38)-SUM($R52:ZC52)</f>
        <v>28350000</v>
      </c>
      <c r="ZD58" s="21">
        <f>SUM($R38:ZD38)-SUM($R52:ZD52)</f>
        <v>28350000</v>
      </c>
      <c r="ZE58" s="21">
        <f>SUM($R38:ZE38)-SUM($R52:ZE52)</f>
        <v>28350000</v>
      </c>
      <c r="ZF58" s="21">
        <f>SUM($R38:ZF38)-SUM($R52:ZF52)</f>
        <v>28350000</v>
      </c>
      <c r="ZG58" s="21">
        <f>SUM($R38:ZG38)-SUM($R52:ZG52)</f>
        <v>28350000</v>
      </c>
      <c r="ZH58" s="21">
        <f>SUM($R38:ZH38)-SUM($R52:ZH52)</f>
        <v>28350000</v>
      </c>
      <c r="ZI58" s="21">
        <f>SUM($R38:ZI38)-SUM($R52:ZI52)</f>
        <v>28350000</v>
      </c>
      <c r="ZJ58" s="21">
        <f>SUM($R38:ZJ38)-SUM($R52:ZJ52)</f>
        <v>28350000</v>
      </c>
      <c r="ZK58" s="21">
        <f>SUM($R38:ZK38)-SUM($R52:ZK52)</f>
        <v>28749000</v>
      </c>
      <c r="ZL58" s="21">
        <f>SUM($R38:ZL38)-SUM($R52:ZL52)</f>
        <v>29148000</v>
      </c>
      <c r="ZM58" s="21">
        <f>SUM($R38:ZM38)-SUM($R52:ZM52)</f>
        <v>29547000</v>
      </c>
      <c r="ZN58" s="21">
        <f>SUM($R38:ZN38)-SUM($R52:ZN52)</f>
        <v>29946000</v>
      </c>
      <c r="ZO58" s="21">
        <f>SUM($R38:ZO38)-SUM($R52:ZO52)</f>
        <v>30345000</v>
      </c>
      <c r="ZP58" s="21">
        <f>SUM($R38:ZP38)-SUM($R52:ZP52)</f>
        <v>30744000</v>
      </c>
      <c r="ZQ58" s="21">
        <f>SUM($R38:ZQ38)-SUM($R52:ZQ52)</f>
        <v>31143000</v>
      </c>
      <c r="ZR58" s="21">
        <f>SUM($R38:ZR38)-SUM($R52:ZR52)</f>
        <v>31542000</v>
      </c>
      <c r="ZS58" s="21">
        <f>SUM($R38:ZS38)-SUM($R52:ZS52)</f>
        <v>31941000</v>
      </c>
      <c r="ZT58" s="21">
        <f>SUM($R38:ZT38)-SUM($R52:ZT52)</f>
        <v>32340000</v>
      </c>
      <c r="ZU58" s="21">
        <f>SUM($R38:ZU38)-SUM($R52:ZU52)</f>
        <v>32739000</v>
      </c>
      <c r="ZV58" s="21">
        <f>SUM($R38:ZV38)-SUM($R52:ZV52)</f>
        <v>33138000</v>
      </c>
      <c r="ZW58" s="21">
        <f>SUM($R38:ZW38)-SUM($R52:ZW52)</f>
        <v>33537000</v>
      </c>
      <c r="ZX58" s="21">
        <f>SUM($R38:ZX38)-SUM($R52:ZX52)</f>
        <v>33936000</v>
      </c>
      <c r="ZY58" s="21">
        <f>SUM($R38:ZY38)-SUM($R52:ZY52)</f>
        <v>34335000</v>
      </c>
      <c r="ZZ58" s="21">
        <f>SUM($R38:ZZ38)-SUM($R52:ZZ52)</f>
        <v>34734000</v>
      </c>
      <c r="AAA58" s="21">
        <f>SUM($R38:AAA38)-SUM($R52:AAA52)</f>
        <v>35133000</v>
      </c>
      <c r="AAB58" s="21">
        <f>SUM($R38:AAB38)-SUM($R52:AAB52)</f>
        <v>35532000</v>
      </c>
      <c r="AAC58" s="21">
        <f>SUM($R38:AAC38)-SUM($R52:AAC52)</f>
        <v>35931000</v>
      </c>
      <c r="AAD58" s="21">
        <f>SUM($R38:AAD38)-SUM($R52:AAD52)</f>
        <v>36330000</v>
      </c>
      <c r="AAE58" s="21">
        <f>SUM($R38:AAE38)-SUM($R52:AAE52)</f>
        <v>36729000</v>
      </c>
      <c r="AAF58" s="21">
        <f>SUM($R38:AAF38)-SUM($R52:AAF52)</f>
        <v>37128000</v>
      </c>
      <c r="AAG58" s="21">
        <f>SUM($R38:AAG38)-SUM($R52:AAG52)</f>
        <v>37527000</v>
      </c>
      <c r="AAH58" s="21">
        <f>SUM($R38:AAH38)-SUM($R52:AAH52)</f>
        <v>37926000</v>
      </c>
      <c r="AAI58" s="21">
        <f>SUM($R38:AAI38)-SUM($R52:AAI52)</f>
        <v>38325000</v>
      </c>
      <c r="AAJ58" s="21">
        <f>SUM($R38:AAJ38)-SUM($R52:AAJ52)</f>
        <v>38724000</v>
      </c>
      <c r="AAK58" s="21">
        <f>SUM($R38:AAK38)-SUM($R52:AAK52)</f>
        <v>39123000</v>
      </c>
      <c r="AAL58" s="21">
        <f>SUM($R38:AAL38)-SUM($R52:AAL52)</f>
        <v>39522000</v>
      </c>
      <c r="AAM58" s="21">
        <f>SUM($R38:AAM38)-SUM($R52:AAM52)</f>
        <v>39921000</v>
      </c>
      <c r="AAN58" s="21">
        <f>SUM($R38:AAN38)-SUM($R52:AAN52)</f>
        <v>40320000</v>
      </c>
      <c r="AAO58" s="21">
        <f>SUM($R38:AAO38)-SUM($R52:AAO52)</f>
        <v>40320000</v>
      </c>
      <c r="AAP58" s="21">
        <f>SUM($R38:AAP38)-SUM($R52:AAP52)</f>
        <v>40320000</v>
      </c>
      <c r="AAQ58" s="21">
        <f>SUM($R38:AAQ38)-SUM($R52:AAQ52)</f>
        <v>40320000</v>
      </c>
      <c r="AAR58" s="21">
        <f>SUM($R38:AAR38)-SUM($R52:AAR52)</f>
        <v>40320000</v>
      </c>
      <c r="AAS58" s="21">
        <f>SUM($R38:AAS38)-SUM($R52:AAS52)</f>
        <v>40320000</v>
      </c>
      <c r="AAT58" s="21">
        <f>SUM($R38:AAT38)-SUM($R52:AAT52)</f>
        <v>40320000</v>
      </c>
      <c r="AAU58" s="21">
        <f>SUM($R38:AAU38)-SUM($R52:AAU52)</f>
        <v>40320000</v>
      </c>
      <c r="AAV58" s="21">
        <f>SUM($R38:AAV38)-SUM($R52:AAV52)</f>
        <v>40320000</v>
      </c>
      <c r="AAW58" s="21">
        <f>SUM($R38:AAW38)-SUM($R52:AAW52)</f>
        <v>40320000</v>
      </c>
      <c r="AAX58" s="21">
        <f>SUM($R38:AAX38)-SUM($R52:AAX52)</f>
        <v>40320000</v>
      </c>
      <c r="AAY58" s="21">
        <f>SUM($R38:AAY38)-SUM($R52:AAY52)</f>
        <v>40320000</v>
      </c>
      <c r="AAZ58" s="21">
        <f>SUM($R38:AAZ38)-SUM($R52:AAZ52)</f>
        <v>40320000</v>
      </c>
      <c r="ABA58" s="21">
        <f>SUM($R38:ABA38)-SUM($R52:ABA52)</f>
        <v>40320000</v>
      </c>
      <c r="ABB58" s="21">
        <f>SUM($R38:ABB38)-SUM($R52:ABB52)</f>
        <v>40320000</v>
      </c>
      <c r="ABC58" s="21">
        <f>SUM($R38:ABC38)-SUM($R52:ABC52)</f>
        <v>40320000</v>
      </c>
      <c r="ABD58" s="21">
        <f>SUM($R38:ABD38)-SUM($R52:ABD52)</f>
        <v>40320000</v>
      </c>
      <c r="ABE58" s="21">
        <f>SUM($R38:ABE38)-SUM($R52:ABE52)</f>
        <v>40320000</v>
      </c>
      <c r="ABF58" s="21">
        <f>SUM($R38:ABF38)-SUM($R52:ABF52)</f>
        <v>40320000</v>
      </c>
      <c r="ABG58" s="21">
        <f>SUM($R38:ABG38)-SUM($R52:ABG52)</f>
        <v>40320000</v>
      </c>
      <c r="ABH58" s="21">
        <f>SUM($R38:ABH38)-SUM($R52:ABH52)</f>
        <v>40320000</v>
      </c>
      <c r="ABI58" s="21">
        <f>SUM($R38:ABI38)-SUM($R52:ABI52)</f>
        <v>40320000</v>
      </c>
      <c r="ABJ58" s="21">
        <f>SUM($R38:ABJ38)-SUM($R52:ABJ52)</f>
        <v>40320000</v>
      </c>
      <c r="ABK58" s="21">
        <f>SUM($R38:ABK38)-SUM($R52:ABK52)</f>
        <v>40320000</v>
      </c>
      <c r="ABL58" s="21">
        <f>SUM($R38:ABL38)-SUM($R52:ABL52)</f>
        <v>40320000</v>
      </c>
      <c r="ABM58" s="21">
        <f>SUM($R38:ABM38)-SUM($R52:ABM52)</f>
        <v>40320000</v>
      </c>
      <c r="ABN58" s="21">
        <f>SUM($R38:ABN38)-SUM($R52:ABN52)</f>
        <v>40320000</v>
      </c>
      <c r="ABO58" s="21">
        <f>SUM($R38:ABO38)-SUM($R52:ABO52)</f>
        <v>40320000</v>
      </c>
      <c r="ABP58" s="21">
        <f>SUM($R38:ABP38)-SUM($R52:ABP52)</f>
        <v>40320000</v>
      </c>
      <c r="ABQ58" s="21">
        <f>SUM($R38:ABQ38)-SUM($R52:ABQ52)</f>
        <v>40320000</v>
      </c>
      <c r="ABR58" s="21">
        <f>SUM($R38:ABR38)-SUM($R52:ABR52)</f>
        <v>40320000</v>
      </c>
      <c r="ABS58" s="21">
        <f>SUM($R38:ABS38)-SUM($R52:ABS52)</f>
        <v>40320000</v>
      </c>
      <c r="ABT58" s="21">
        <f>SUM($R38:ABT38)-SUM($R52:ABT52)</f>
        <v>40404000</v>
      </c>
      <c r="ABU58" s="21">
        <f>SUM($R38:ABU38)-SUM($R52:ABU52)</f>
        <v>40488000</v>
      </c>
      <c r="ABV58" s="21">
        <f>SUM($R38:ABV38)-SUM($R52:ABV52)</f>
        <v>40572000</v>
      </c>
      <c r="ABW58" s="21">
        <f>SUM($R38:ABW38)-SUM($R52:ABW52)</f>
        <v>40656000</v>
      </c>
      <c r="ABX58" s="21">
        <f>SUM($R38:ABX38)-SUM($R52:ABX52)</f>
        <v>40740000</v>
      </c>
      <c r="ABY58" s="21">
        <f>SUM($R38:ABY38)-SUM($R52:ABY52)</f>
        <v>40824000</v>
      </c>
      <c r="ABZ58" s="21">
        <f>SUM($R38:ABZ38)-SUM($R52:ABZ52)</f>
        <v>40908000</v>
      </c>
      <c r="ACA58" s="21">
        <f>SUM($R38:ACA38)-SUM($R52:ACA52)</f>
        <v>40992000</v>
      </c>
      <c r="ACB58" s="21">
        <f>SUM($R38:ACB38)-SUM($R52:ACB52)</f>
        <v>41076000</v>
      </c>
      <c r="ACC58" s="21">
        <f>SUM($R38:ACC38)-SUM($R52:ACC52)</f>
        <v>41160000</v>
      </c>
      <c r="ACD58" s="21">
        <f>SUM($R38:ACD38)-SUM($R52:ACD52)</f>
        <v>41244000</v>
      </c>
      <c r="ACE58" s="21">
        <f>SUM($R38:ACE38)-SUM($R52:ACE52)</f>
        <v>41328000</v>
      </c>
      <c r="ACF58" s="21">
        <f>SUM($R38:ACF38)-SUM($R52:ACF52)</f>
        <v>41412000</v>
      </c>
      <c r="ACG58" s="21">
        <f>SUM($R38:ACG38)-SUM($R52:ACG52)</f>
        <v>41496000</v>
      </c>
      <c r="ACH58" s="21">
        <f>SUM($R38:ACH38)-SUM($R52:ACH52)</f>
        <v>41580000</v>
      </c>
      <c r="ACI58" s="21">
        <f>SUM($R38:ACI38)-SUM($R52:ACI52)</f>
        <v>41664000</v>
      </c>
      <c r="ACJ58" s="21">
        <f>SUM($R38:ACJ38)-SUM($R52:ACJ52)</f>
        <v>41748000</v>
      </c>
      <c r="ACK58" s="21">
        <f>SUM($R38:ACK38)-SUM($R52:ACK52)</f>
        <v>41832000</v>
      </c>
      <c r="ACL58" s="21">
        <f>SUM($R38:ACL38)-SUM($R52:ACL52)</f>
        <v>41916000</v>
      </c>
      <c r="ACM58" s="21">
        <f>SUM($R38:ACM38)-SUM($R52:ACM52)</f>
        <v>42000000</v>
      </c>
      <c r="ACN58" s="21">
        <f>SUM($R38:ACN38)-SUM($R52:ACN52)</f>
        <v>42084000</v>
      </c>
      <c r="ACO58" s="21">
        <f>SUM($R38:ACO38)-SUM($R52:ACO52)</f>
        <v>42168000</v>
      </c>
      <c r="ACP58" s="21">
        <f>SUM($R38:ACP38)-SUM($R52:ACP52)</f>
        <v>42252000</v>
      </c>
      <c r="ACQ58" s="21">
        <f>SUM($R38:ACQ38)-SUM($R52:ACQ52)</f>
        <v>42336000</v>
      </c>
      <c r="ACR58" s="21">
        <f>SUM($R38:ACR38)-SUM($R52:ACR52)</f>
        <v>42420000</v>
      </c>
      <c r="ACS58" s="21">
        <f>SUM($R38:ACS38)-SUM($R52:ACS52)</f>
        <v>42504000</v>
      </c>
      <c r="ACT58" s="21">
        <f>SUM($R38:ACT38)-SUM($R52:ACT52)</f>
        <v>42588000</v>
      </c>
      <c r="ACU58" s="21">
        <f>SUM($R38:ACU38)-SUM($R52:ACU52)</f>
        <v>42672000</v>
      </c>
      <c r="ACV58" s="21">
        <f>SUM($R38:ACV38)-SUM($R52:ACV52)</f>
        <v>42756000</v>
      </c>
      <c r="ACW58" s="21">
        <f>SUM($R38:ACW38)-SUM($R52:ACW52)</f>
        <v>42840000</v>
      </c>
      <c r="ACX58" s="21">
        <f>SUM($R38:ACX38)-SUM($R52:ACX52)</f>
        <v>42840000</v>
      </c>
      <c r="ACY58" s="21">
        <f>SUM($R38:ACY38)-SUM($R52:ACY52)</f>
        <v>42840000</v>
      </c>
      <c r="ACZ58" s="21">
        <f>SUM($R38:ACZ38)-SUM($R52:ACZ52)</f>
        <v>42840000</v>
      </c>
      <c r="ADA58" s="21">
        <f>SUM($R38:ADA38)-SUM($R52:ADA52)</f>
        <v>42840000</v>
      </c>
      <c r="ADB58" s="21">
        <f>SUM($R38:ADB38)-SUM($R52:ADB52)</f>
        <v>42840000</v>
      </c>
      <c r="ADC58" s="21">
        <f>SUM($R38:ADC38)-SUM($R52:ADC52)</f>
        <v>42840000</v>
      </c>
      <c r="ADD58" s="21">
        <f>SUM($R38:ADD38)-SUM($R52:ADD52)</f>
        <v>42840000</v>
      </c>
      <c r="ADE58" s="21">
        <f>SUM($R38:ADE38)-SUM($R52:ADE52)</f>
        <v>42840000</v>
      </c>
      <c r="ADF58" s="21">
        <f>SUM($R38:ADF38)-SUM($R52:ADF52)</f>
        <v>42840000</v>
      </c>
      <c r="ADG58" s="21">
        <f>SUM($R38:ADG38)-SUM($R52:ADG52)</f>
        <v>42840000</v>
      </c>
      <c r="ADH58" s="21">
        <f>SUM($R38:ADH38)-SUM($R52:ADH52)</f>
        <v>42840000</v>
      </c>
      <c r="ADI58" s="21">
        <f>SUM($R38:ADI38)-SUM($R52:ADI52)</f>
        <v>42840000</v>
      </c>
      <c r="ADJ58" s="21">
        <f>SUM($R38:ADJ38)-SUM($R52:ADJ52)</f>
        <v>42840000</v>
      </c>
      <c r="ADK58" s="21">
        <f>SUM($R38:ADK38)-SUM($R52:ADK52)</f>
        <v>42840000</v>
      </c>
      <c r="ADL58" s="21">
        <f>SUM($R38:ADL38)-SUM($R52:ADL52)</f>
        <v>42840000</v>
      </c>
      <c r="ADM58" s="21">
        <f>SUM($R38:ADM38)-SUM($R52:ADM52)</f>
        <v>42840000</v>
      </c>
      <c r="ADN58" s="21">
        <f>SUM($R38:ADN38)-SUM($R52:ADN52)</f>
        <v>42840000</v>
      </c>
      <c r="ADO58" s="21">
        <f>SUM($R38:ADO38)-SUM($R52:ADO52)</f>
        <v>42840000</v>
      </c>
      <c r="ADP58" s="21">
        <f>SUM($R38:ADP38)-SUM($R52:ADP52)</f>
        <v>42840000</v>
      </c>
      <c r="ADQ58" s="21">
        <f>SUM($R38:ADQ38)-SUM($R52:ADQ52)</f>
        <v>42840000</v>
      </c>
      <c r="ADR58" s="21">
        <f>SUM($R38:ADR38)-SUM($R52:ADR52)</f>
        <v>42840000</v>
      </c>
      <c r="ADS58" s="21">
        <f>SUM($R38:ADS38)-SUM($R52:ADS52)</f>
        <v>42840000</v>
      </c>
      <c r="ADT58" s="21">
        <f>SUM($R38:ADT38)-SUM($R52:ADT52)</f>
        <v>42840000</v>
      </c>
      <c r="ADU58" s="21">
        <f>SUM($R38:ADU38)-SUM($R52:ADU52)</f>
        <v>42840000</v>
      </c>
      <c r="ADV58" s="21">
        <f>SUM($R38:ADV38)-SUM($R52:ADV52)</f>
        <v>42840000</v>
      </c>
      <c r="ADW58" s="21">
        <f>SUM($R38:ADW38)-SUM($R52:ADW52)</f>
        <v>42840000</v>
      </c>
      <c r="ADX58" s="21">
        <f>SUM($R38:ADX38)-SUM($R52:ADX52)</f>
        <v>42840000</v>
      </c>
      <c r="ADY58" s="21">
        <f>SUM($R38:ADY38)-SUM($R52:ADY52)</f>
        <v>42840000</v>
      </c>
      <c r="ADZ58" s="21">
        <f>SUM($R38:ADZ38)-SUM($R52:ADZ52)</f>
        <v>42840000</v>
      </c>
      <c r="AEA58" s="21">
        <f>SUM($R38:AEA38)-SUM($R52:AEA52)</f>
        <v>42840000</v>
      </c>
      <c r="AEB58" s="21">
        <f>SUM($R38:AEB38)-SUM($R52:AEB52)</f>
        <v>42840000</v>
      </c>
      <c r="AEC58" s="21">
        <f>SUM($R38:AEC38)-SUM($R52:AEC52)</f>
        <v>42840000</v>
      </c>
      <c r="AED58" s="21">
        <f>SUM($R38:AED38)-SUM($R52:AED52)</f>
        <v>43554000</v>
      </c>
      <c r="AEE58" s="21">
        <f>SUM($R38:AEE38)-SUM($R52:AEE52)</f>
        <v>44268000</v>
      </c>
      <c r="AEF58" s="21">
        <f>SUM($R38:AEF38)-SUM($R52:AEF52)</f>
        <v>44982000</v>
      </c>
      <c r="AEG58" s="21">
        <f>SUM($R38:AEG38)-SUM($R52:AEG52)</f>
        <v>45696000</v>
      </c>
      <c r="AEH58" s="21">
        <f>SUM($R38:AEH38)-SUM($R52:AEH52)</f>
        <v>46410000</v>
      </c>
      <c r="AEI58" s="21">
        <f>SUM($R38:AEI38)-SUM($R52:AEI52)</f>
        <v>47124000</v>
      </c>
      <c r="AEJ58" s="21">
        <f>SUM($R38:AEJ38)-SUM($R52:AEJ52)</f>
        <v>47838000</v>
      </c>
      <c r="AEK58" s="21">
        <f>SUM($R38:AEK38)-SUM($R52:AEK52)</f>
        <v>48552000</v>
      </c>
      <c r="AEL58" s="21">
        <f>SUM($R38:AEL38)-SUM($R52:AEL52)</f>
        <v>49266000</v>
      </c>
      <c r="AEM58" s="21">
        <f>SUM($R38:AEM38)-SUM($R52:AEM52)</f>
        <v>49980000</v>
      </c>
      <c r="AEN58" s="21">
        <f>SUM($R38:AEN38)-SUM($R52:AEN52)</f>
        <v>50694000</v>
      </c>
      <c r="AEO58" s="21">
        <f>SUM($R38:AEO38)-SUM($R52:AEO52)</f>
        <v>51408000</v>
      </c>
      <c r="AEP58" s="21">
        <f>SUM($R38:AEP38)-SUM($R52:AEP52)</f>
        <v>52122000</v>
      </c>
      <c r="AEQ58" s="21">
        <f>SUM($R38:AEQ38)-SUM($R52:AEQ52)</f>
        <v>52836000</v>
      </c>
      <c r="AER58" s="21">
        <f>SUM($R38:AER38)-SUM($R52:AER52)</f>
        <v>53550000</v>
      </c>
      <c r="AES58" s="21">
        <f>SUM($R38:AES38)-SUM($R52:AES52)</f>
        <v>54264000</v>
      </c>
      <c r="AET58" s="21">
        <f>SUM($R38:AET38)-SUM($R52:AET52)</f>
        <v>54978000</v>
      </c>
      <c r="AEU58" s="21">
        <f>SUM($R38:AEU38)-SUM($R52:AEU52)</f>
        <v>55692000</v>
      </c>
      <c r="AEV58" s="21">
        <f>SUM($R38:AEV38)-SUM($R52:AEV52)</f>
        <v>56406000</v>
      </c>
      <c r="AEW58" s="21">
        <f>SUM($R38:AEW38)-SUM($R52:AEW52)</f>
        <v>57120000</v>
      </c>
      <c r="AEX58" s="21">
        <f>SUM($R38:AEX38)-SUM($R52:AEX52)</f>
        <v>57834000</v>
      </c>
      <c r="AEY58" s="21">
        <f>SUM($R38:AEY38)-SUM($R52:AEY52)</f>
        <v>58548000</v>
      </c>
      <c r="AEZ58" s="21">
        <f>SUM($R38:AEZ38)-SUM($R52:AEZ52)</f>
        <v>59262000</v>
      </c>
      <c r="AFA58" s="21">
        <f>SUM($R38:AFA38)-SUM($R52:AFA52)</f>
        <v>59976000</v>
      </c>
      <c r="AFB58" s="21">
        <f>SUM($R38:AFB38)-SUM($R52:AFB52)</f>
        <v>60690000</v>
      </c>
      <c r="AFC58" s="21">
        <f>SUM($R38:AFC38)-SUM($R52:AFC52)</f>
        <v>61404000</v>
      </c>
      <c r="AFD58" s="21">
        <f>SUM($R38:AFD38)-SUM($R52:AFD52)</f>
        <v>62118000</v>
      </c>
      <c r="AFE58" s="21">
        <f>SUM($R38:AFE38)-SUM($R52:AFE52)</f>
        <v>62832000</v>
      </c>
      <c r="AFF58" s="21">
        <f>SUM($R38:AFF38)-SUM($R52:AFF52)</f>
        <v>63546000</v>
      </c>
      <c r="AFG58" s="21">
        <f>SUM($R38:AFG38)-SUM($R52:AFG52)</f>
        <v>64260000</v>
      </c>
    </row>
    <row r="59" spans="1:839" s="42" customFormat="1" x14ac:dyDescent="0.25">
      <c r="A59" s="21"/>
      <c r="B59" s="21"/>
      <c r="C59" s="21"/>
      <c r="D59" s="49"/>
      <c r="E59" s="21" t="str">
        <f>структура!$G$34</f>
        <v>непросроч. кред. портфель по займам в срок</v>
      </c>
      <c r="F59" s="21"/>
      <c r="G59" s="21" t="str">
        <f>структура!$J$11</f>
        <v>экспресс заем</v>
      </c>
      <c r="H59" s="21"/>
      <c r="I59" s="21" t="str">
        <f>IF($E59="","",INDEX(структура!$H$10:$H$153,SUMIFS(структура!$C$10:$C$153,структура!$G$10:$G$153,$E59)))</f>
        <v>руб</v>
      </c>
      <c r="J59" s="21"/>
      <c r="K59" s="41"/>
      <c r="L59" s="21"/>
      <c r="M59" s="21"/>
      <c r="N59" s="21"/>
      <c r="O59" s="21"/>
      <c r="P59" s="21"/>
      <c r="Q59" s="41"/>
      <c r="R59" s="21">
        <f>SUM($R39:R39)-SUM($R53:R53)</f>
        <v>72000</v>
      </c>
      <c r="S59" s="21">
        <f>SUM($R39:S39)-SUM($R53:S53)</f>
        <v>144000</v>
      </c>
      <c r="T59" s="21">
        <f>SUM($R39:T39)-SUM($R53:T53)</f>
        <v>216000</v>
      </c>
      <c r="U59" s="21">
        <f>SUM($R39:U39)-SUM($R53:U53)</f>
        <v>288000</v>
      </c>
      <c r="V59" s="21">
        <f>SUM($R39:V39)-SUM($R53:V53)</f>
        <v>360000</v>
      </c>
      <c r="W59" s="21">
        <f>SUM($R39:W39)-SUM($R53:W53)</f>
        <v>432000</v>
      </c>
      <c r="X59" s="21">
        <f>SUM($R39:X39)-SUM($R53:X53)</f>
        <v>504000</v>
      </c>
      <c r="Y59" s="21">
        <f>SUM($R39:Y39)-SUM($R53:Y53)</f>
        <v>576000</v>
      </c>
      <c r="Z59" s="21">
        <f>SUM($R39:Z39)-SUM($R53:Z53)</f>
        <v>648000</v>
      </c>
      <c r="AA59" s="21">
        <f>SUM($R39:AA39)-SUM($R53:AA53)</f>
        <v>720000</v>
      </c>
      <c r="AB59" s="21">
        <f>SUM($R39:AB39)-SUM($R53:AB53)</f>
        <v>720000</v>
      </c>
      <c r="AC59" s="21">
        <f>SUM($R39:AC39)-SUM($R53:AC53)</f>
        <v>720000</v>
      </c>
      <c r="AD59" s="21">
        <f>SUM($R39:AD39)-SUM($R53:AD53)</f>
        <v>720000</v>
      </c>
      <c r="AE59" s="21">
        <f>SUM($R39:AE39)-SUM($R53:AE53)</f>
        <v>720000</v>
      </c>
      <c r="AF59" s="21">
        <f>SUM($R39:AF39)-SUM($R53:AF53)</f>
        <v>720000</v>
      </c>
      <c r="AG59" s="21">
        <f>SUM($R39:AG39)-SUM($R53:AG53)</f>
        <v>720000</v>
      </c>
      <c r="AH59" s="21">
        <f>SUM($R39:AH39)-SUM($R53:AH53)</f>
        <v>720000</v>
      </c>
      <c r="AI59" s="21">
        <f>SUM($R39:AI39)-SUM($R53:AI53)</f>
        <v>720000</v>
      </c>
      <c r="AJ59" s="21">
        <f>SUM($R39:AJ39)-SUM($R53:AJ53)</f>
        <v>720000</v>
      </c>
      <c r="AK59" s="21">
        <f>SUM($R39:AK39)-SUM($R53:AK53)</f>
        <v>720000</v>
      </c>
      <c r="AL59" s="21">
        <f>SUM($R39:AL39)-SUM($R53:AL53)</f>
        <v>720000</v>
      </c>
      <c r="AM59" s="21">
        <f>SUM($R39:AM39)-SUM($R53:AM53)</f>
        <v>720000</v>
      </c>
      <c r="AN59" s="21">
        <f>SUM($R39:AN39)-SUM($R53:AN53)</f>
        <v>720000</v>
      </c>
      <c r="AO59" s="21">
        <f>SUM($R39:AO39)-SUM($R53:AO53)</f>
        <v>720000</v>
      </c>
      <c r="AP59" s="21">
        <f>SUM($R39:AP39)-SUM($R53:AP53)</f>
        <v>720000</v>
      </c>
      <c r="AQ59" s="21">
        <f>SUM($R39:AQ39)-SUM($R53:AQ53)</f>
        <v>720000</v>
      </c>
      <c r="AR59" s="21">
        <f>SUM($R39:AR39)-SUM($R53:AR53)</f>
        <v>720000</v>
      </c>
      <c r="AS59" s="21">
        <f>SUM($R39:AS39)-SUM($R53:AS53)</f>
        <v>720000</v>
      </c>
      <c r="AT59" s="21">
        <f>SUM($R39:AT39)-SUM($R53:AT53)</f>
        <v>720000</v>
      </c>
      <c r="AU59" s="21">
        <f>SUM($R39:AU39)-SUM($R53:AU53)</f>
        <v>720000</v>
      </c>
      <c r="AV59" s="21">
        <f>SUM($R39:AV39)-SUM($R53:AV53)</f>
        <v>720000</v>
      </c>
      <c r="AW59" s="21">
        <f>SUM($R39:AW39)-SUM($R53:AW53)</f>
        <v>712000</v>
      </c>
      <c r="AX59" s="21">
        <f>SUM($R39:AX39)-SUM($R53:AX53)</f>
        <v>704000</v>
      </c>
      <c r="AY59" s="21">
        <f>SUM($R39:AY39)-SUM($R53:AY53)</f>
        <v>696000</v>
      </c>
      <c r="AZ59" s="21">
        <f>SUM($R39:AZ39)-SUM($R53:AZ53)</f>
        <v>688000</v>
      </c>
      <c r="BA59" s="21">
        <f>SUM($R39:BA39)-SUM($R53:BA53)</f>
        <v>680000</v>
      </c>
      <c r="BB59" s="21">
        <f>SUM($R39:BB39)-SUM($R53:BB53)</f>
        <v>672000</v>
      </c>
      <c r="BC59" s="21">
        <f>SUM($R39:BC39)-SUM($R53:BC53)</f>
        <v>664000</v>
      </c>
      <c r="BD59" s="21">
        <f>SUM($R39:BD39)-SUM($R53:BD53)</f>
        <v>656000</v>
      </c>
      <c r="BE59" s="21">
        <f>SUM($R39:BE39)-SUM($R53:BE53)</f>
        <v>648000</v>
      </c>
      <c r="BF59" s="21">
        <f>SUM($R39:BF39)-SUM($R53:BF53)</f>
        <v>640000</v>
      </c>
      <c r="BG59" s="21">
        <f>SUM($R39:BG39)-SUM($R53:BG53)</f>
        <v>640000</v>
      </c>
      <c r="BH59" s="21">
        <f>SUM($R39:BH39)-SUM($R53:BH53)</f>
        <v>640000</v>
      </c>
      <c r="BI59" s="21">
        <f>SUM($R39:BI39)-SUM($R53:BI53)</f>
        <v>640000</v>
      </c>
      <c r="BJ59" s="21">
        <f>SUM($R39:BJ39)-SUM($R53:BJ53)</f>
        <v>640000</v>
      </c>
      <c r="BK59" s="21">
        <f>SUM($R39:BK39)-SUM($R53:BK53)</f>
        <v>640000</v>
      </c>
      <c r="BL59" s="21">
        <f>SUM($R39:BL39)-SUM($R53:BL53)</f>
        <v>640000</v>
      </c>
      <c r="BM59" s="21">
        <f>SUM($R39:BM39)-SUM($R53:BM53)</f>
        <v>640000</v>
      </c>
      <c r="BN59" s="21">
        <f>SUM($R39:BN39)-SUM($R53:BN53)</f>
        <v>640000</v>
      </c>
      <c r="BO59" s="21">
        <f>SUM($R39:BO39)-SUM($R53:BO53)</f>
        <v>640000</v>
      </c>
      <c r="BP59" s="21">
        <f>SUM($R39:BP39)-SUM($R53:BP53)</f>
        <v>640000</v>
      </c>
      <c r="BQ59" s="21">
        <f>SUM($R39:BQ39)-SUM($R53:BQ53)</f>
        <v>640000</v>
      </c>
      <c r="BR59" s="21">
        <f>SUM($R39:BR39)-SUM($R53:BR53)</f>
        <v>640000</v>
      </c>
      <c r="BS59" s="21">
        <f>SUM($R39:BS39)-SUM($R53:BS53)</f>
        <v>640000</v>
      </c>
      <c r="BT59" s="21">
        <f>SUM($R39:BT39)-SUM($R53:BT53)</f>
        <v>640000</v>
      </c>
      <c r="BU59" s="21">
        <f>SUM($R39:BU39)-SUM($R53:BU53)</f>
        <v>640000</v>
      </c>
      <c r="BV59" s="21">
        <f>SUM($R39:BV39)-SUM($R53:BV53)</f>
        <v>640000</v>
      </c>
      <c r="BW59" s="21">
        <f>SUM($R39:BW39)-SUM($R53:BW53)</f>
        <v>640000</v>
      </c>
      <c r="BX59" s="21">
        <f>SUM($R39:BX39)-SUM($R53:BX53)</f>
        <v>640000</v>
      </c>
      <c r="BY59" s="21">
        <f>SUM($R39:BY39)-SUM($R53:BY53)</f>
        <v>640000</v>
      </c>
      <c r="BZ59" s="21">
        <f>SUM($R39:BZ39)-SUM($R53:BZ53)</f>
        <v>640000</v>
      </c>
      <c r="CA59" s="21">
        <f>SUM($R39:CA39)-SUM($R53:CA53)</f>
        <v>640000</v>
      </c>
      <c r="CB59" s="21">
        <f>SUM($R39:CB39)-SUM($R53:CB53)</f>
        <v>716000</v>
      </c>
      <c r="CC59" s="21">
        <f>SUM($R39:CC39)-SUM($R53:CC53)</f>
        <v>792000</v>
      </c>
      <c r="CD59" s="21">
        <f>SUM($R39:CD39)-SUM($R53:CD53)</f>
        <v>868000</v>
      </c>
      <c r="CE59" s="21">
        <f>SUM($R39:CE39)-SUM($R53:CE53)</f>
        <v>944000</v>
      </c>
      <c r="CF59" s="21">
        <f>SUM($R39:CF39)-SUM($R53:CF53)</f>
        <v>1020000</v>
      </c>
      <c r="CG59" s="21">
        <f>SUM($R39:CG39)-SUM($R53:CG53)</f>
        <v>1096000</v>
      </c>
      <c r="CH59" s="21">
        <f>SUM($R39:CH39)-SUM($R53:CH53)</f>
        <v>1172000</v>
      </c>
      <c r="CI59" s="21">
        <f>SUM($R39:CI39)-SUM($R53:CI53)</f>
        <v>1248000</v>
      </c>
      <c r="CJ59" s="21">
        <f>SUM($R39:CJ39)-SUM($R53:CJ53)</f>
        <v>1324000</v>
      </c>
      <c r="CK59" s="21">
        <f>SUM($R39:CK39)-SUM($R53:CK53)</f>
        <v>1400000</v>
      </c>
      <c r="CL59" s="21">
        <f>SUM($R39:CL39)-SUM($R53:CL53)</f>
        <v>1400000</v>
      </c>
      <c r="CM59" s="21">
        <f>SUM($R39:CM39)-SUM($R53:CM53)</f>
        <v>1400000</v>
      </c>
      <c r="CN59" s="21">
        <f>SUM($R39:CN39)-SUM($R53:CN53)</f>
        <v>1400000</v>
      </c>
      <c r="CO59" s="21">
        <f>SUM($R39:CO39)-SUM($R53:CO53)</f>
        <v>1400000</v>
      </c>
      <c r="CP59" s="21">
        <f>SUM($R39:CP39)-SUM($R53:CP53)</f>
        <v>1400000</v>
      </c>
      <c r="CQ59" s="21">
        <f>SUM($R39:CQ39)-SUM($R53:CQ53)</f>
        <v>1400000</v>
      </c>
      <c r="CR59" s="21">
        <f>SUM($R39:CR39)-SUM($R53:CR53)</f>
        <v>1400000</v>
      </c>
      <c r="CS59" s="21">
        <f>SUM($R39:CS39)-SUM($R53:CS53)</f>
        <v>1400000</v>
      </c>
      <c r="CT59" s="21">
        <f>SUM($R39:CT39)-SUM($R53:CT53)</f>
        <v>1400000</v>
      </c>
      <c r="CU59" s="21">
        <f>SUM($R39:CU39)-SUM($R53:CU53)</f>
        <v>1400000</v>
      </c>
      <c r="CV59" s="21">
        <f>SUM($R39:CV39)-SUM($R53:CV53)</f>
        <v>1400000</v>
      </c>
      <c r="CW59" s="21">
        <f>SUM($R39:CW39)-SUM($R53:CW53)</f>
        <v>1400000</v>
      </c>
      <c r="CX59" s="21">
        <f>SUM($R39:CX39)-SUM($R53:CX53)</f>
        <v>1400000</v>
      </c>
      <c r="CY59" s="21">
        <f>SUM($R39:CY39)-SUM($R53:CY53)</f>
        <v>1400000</v>
      </c>
      <c r="CZ59" s="21">
        <f>SUM($R39:CZ39)-SUM($R53:CZ53)</f>
        <v>1400000</v>
      </c>
      <c r="DA59" s="21">
        <f>SUM($R39:DA39)-SUM($R53:DA53)</f>
        <v>1400000</v>
      </c>
      <c r="DB59" s="21">
        <f>SUM($R39:DB39)-SUM($R53:DB53)</f>
        <v>1400000</v>
      </c>
      <c r="DC59" s="21">
        <f>SUM($R39:DC39)-SUM($R53:DC53)</f>
        <v>1400000</v>
      </c>
      <c r="DD59" s="21">
        <f>SUM($R39:DD39)-SUM($R53:DD53)</f>
        <v>1400000</v>
      </c>
      <c r="DE59" s="21">
        <f>SUM($R39:DE39)-SUM($R53:DE53)</f>
        <v>1400000</v>
      </c>
      <c r="DF59" s="21">
        <f>SUM($R39:DF39)-SUM($R53:DF53)</f>
        <v>1400000</v>
      </c>
      <c r="DG59" s="21">
        <f>SUM($R39:DG39)-SUM($R53:DG53)</f>
        <v>1400000</v>
      </c>
      <c r="DH59" s="21">
        <f>SUM($R39:DH39)-SUM($R53:DH53)</f>
        <v>1400000</v>
      </c>
      <c r="DI59" s="21">
        <f>SUM($R39:DI39)-SUM($R53:DI53)</f>
        <v>1400000</v>
      </c>
      <c r="DJ59" s="21">
        <f>SUM($R39:DJ39)-SUM($R53:DJ53)</f>
        <v>1400000</v>
      </c>
      <c r="DK59" s="21">
        <f>SUM($R39:DK39)-SUM($R53:DK53)</f>
        <v>1400000</v>
      </c>
      <c r="DL59" s="21">
        <f>SUM($R39:DL39)-SUM($R53:DL53)</f>
        <v>1400000</v>
      </c>
      <c r="DM59" s="21">
        <f>SUM($R39:DM39)-SUM($R53:DM53)</f>
        <v>1400000</v>
      </c>
      <c r="DN59" s="21">
        <f>SUM($R39:DN39)-SUM($R53:DN53)</f>
        <v>1400000</v>
      </c>
      <c r="DO59" s="21">
        <f>SUM($R39:DO39)-SUM($R53:DO53)</f>
        <v>1400000</v>
      </c>
      <c r="DP59" s="21">
        <f>SUM($R39:DP39)-SUM($R53:DP53)</f>
        <v>1540000</v>
      </c>
      <c r="DQ59" s="21">
        <f>SUM($R39:DQ39)-SUM($R53:DQ53)</f>
        <v>1680000</v>
      </c>
      <c r="DR59" s="21">
        <f>SUM($R39:DR39)-SUM($R53:DR53)</f>
        <v>1820000</v>
      </c>
      <c r="DS59" s="21">
        <f>SUM($R39:DS39)-SUM($R53:DS53)</f>
        <v>1960000</v>
      </c>
      <c r="DT59" s="21">
        <f>SUM($R39:DT39)-SUM($R53:DT53)</f>
        <v>2100000</v>
      </c>
      <c r="DU59" s="21">
        <f>SUM($R39:DU39)-SUM($R53:DU53)</f>
        <v>2100000</v>
      </c>
      <c r="DV59" s="21">
        <f>SUM($R39:DV39)-SUM($R53:DV53)</f>
        <v>2100000</v>
      </c>
      <c r="DW59" s="21">
        <f>SUM($R39:DW39)-SUM($R53:DW53)</f>
        <v>2100000</v>
      </c>
      <c r="DX59" s="21">
        <f>SUM($R39:DX39)-SUM($R53:DX53)</f>
        <v>2100000</v>
      </c>
      <c r="DY59" s="21">
        <f>SUM($R39:DY39)-SUM($R53:DY53)</f>
        <v>2100000</v>
      </c>
      <c r="DZ59" s="21">
        <f>SUM($R39:DZ39)-SUM($R53:DZ53)</f>
        <v>2100000</v>
      </c>
      <c r="EA59" s="21">
        <f>SUM($R39:EA39)-SUM($R53:EA53)</f>
        <v>2100000</v>
      </c>
      <c r="EB59" s="21">
        <f>SUM($R39:EB39)-SUM($R53:EB53)</f>
        <v>2100000</v>
      </c>
      <c r="EC59" s="21">
        <f>SUM($R39:EC39)-SUM($R53:EC53)</f>
        <v>2100000</v>
      </c>
      <c r="ED59" s="21">
        <f>SUM($R39:ED39)-SUM($R53:ED53)</f>
        <v>2100000</v>
      </c>
      <c r="EE59" s="21">
        <f>SUM($R39:EE39)-SUM($R53:EE53)</f>
        <v>2100000</v>
      </c>
      <c r="EF59" s="21">
        <f>SUM($R39:EF39)-SUM($R53:EF53)</f>
        <v>2100000</v>
      </c>
      <c r="EG59" s="21">
        <f>SUM($R39:EG39)-SUM($R53:EG53)</f>
        <v>2100000</v>
      </c>
      <c r="EH59" s="21">
        <f>SUM($R39:EH39)-SUM($R53:EH53)</f>
        <v>2100000</v>
      </c>
      <c r="EI59" s="21">
        <f>SUM($R39:EI39)-SUM($R53:EI53)</f>
        <v>2100000</v>
      </c>
      <c r="EJ59" s="21">
        <f>SUM($R39:EJ39)-SUM($R53:EJ53)</f>
        <v>2100000</v>
      </c>
      <c r="EK59" s="21">
        <f>SUM($R39:EK39)-SUM($R53:EK53)</f>
        <v>2053333.333333334</v>
      </c>
      <c r="EL59" s="21">
        <f>SUM($R39:EL39)-SUM($R53:EL53)</f>
        <v>2006666.6666666679</v>
      </c>
      <c r="EM59" s="21">
        <f>SUM($R39:EM39)-SUM($R53:EM53)</f>
        <v>1960000.0000000019</v>
      </c>
      <c r="EN59" s="21">
        <f>SUM($R39:EN39)-SUM($R53:EN53)</f>
        <v>1913333.3333333358</v>
      </c>
      <c r="EO59" s="21">
        <f>SUM($R39:EO39)-SUM($R53:EO53)</f>
        <v>1866666.6666666698</v>
      </c>
      <c r="EP59" s="21">
        <f>SUM($R39:EP39)-SUM($R53:EP53)</f>
        <v>1820000.0000000037</v>
      </c>
      <c r="EQ59" s="21">
        <f>SUM($R39:EQ39)-SUM($R53:EQ53)</f>
        <v>1773333.3333333377</v>
      </c>
      <c r="ER59" s="21">
        <f>SUM($R39:ER39)-SUM($R53:ER53)</f>
        <v>1726666.6666666716</v>
      </c>
      <c r="ES59" s="21">
        <f>SUM($R39:ES39)-SUM($R53:ES53)</f>
        <v>1680000.0000000056</v>
      </c>
      <c r="ET59" s="21">
        <f>SUM($R39:ET39)-SUM($R53:ET53)</f>
        <v>1633333.3333333395</v>
      </c>
      <c r="EU59" s="21">
        <f>SUM($R39:EU39)-SUM($R53:EU53)</f>
        <v>1586666.6666666735</v>
      </c>
      <c r="EV59" s="21">
        <f>SUM($R39:EV39)-SUM($R53:EV53)</f>
        <v>1540000.0000000075</v>
      </c>
      <c r="EW59" s="21">
        <f>SUM($R39:EW39)-SUM($R53:EW53)</f>
        <v>1493333.3333333414</v>
      </c>
      <c r="EX59" s="21">
        <f>SUM($R39:EX39)-SUM($R53:EX53)</f>
        <v>1446666.6666666754</v>
      </c>
      <c r="EY59" s="21">
        <f>SUM($R39:EY39)-SUM($R53:EY53)</f>
        <v>1400000.0000000093</v>
      </c>
      <c r="EZ59" s="21">
        <f>SUM($R39:EZ39)-SUM($R53:EZ53)</f>
        <v>1400000.0000000093</v>
      </c>
      <c r="FA59" s="21">
        <f>SUM($R39:FA39)-SUM($R53:FA53)</f>
        <v>1400000.0000000093</v>
      </c>
      <c r="FB59" s="21">
        <f>SUM($R39:FB39)-SUM($R53:FB53)</f>
        <v>1400000.0000000093</v>
      </c>
      <c r="FC59" s="21">
        <f>SUM($R39:FC39)-SUM($R53:FC53)</f>
        <v>1400000.0000000093</v>
      </c>
      <c r="FD59" s="21">
        <f>SUM($R39:FD39)-SUM($R53:FD53)</f>
        <v>1400000.0000000093</v>
      </c>
      <c r="FE59" s="21">
        <f>SUM($R39:FE39)-SUM($R53:FE53)</f>
        <v>1400000.0000000093</v>
      </c>
      <c r="FF59" s="21">
        <f>SUM($R39:FF39)-SUM($R53:FF53)</f>
        <v>1400000.0000000093</v>
      </c>
      <c r="FG59" s="21">
        <f>SUM($R39:FG39)-SUM($R53:FG53)</f>
        <v>1400000.0000000093</v>
      </c>
      <c r="FH59" s="21">
        <f>SUM($R39:FH39)-SUM($R53:FH53)</f>
        <v>1400000.0000000093</v>
      </c>
      <c r="FI59" s="21">
        <f>SUM($R39:FI39)-SUM($R53:FI53)</f>
        <v>1400000.0000000093</v>
      </c>
      <c r="FJ59" s="21">
        <f>SUM($R39:FJ39)-SUM($R53:FJ53)</f>
        <v>1400000.0000000093</v>
      </c>
      <c r="FK59" s="21">
        <f>SUM($R39:FK39)-SUM($R53:FK53)</f>
        <v>1400000.0000000093</v>
      </c>
      <c r="FL59" s="21">
        <f>SUM($R39:FL39)-SUM($R53:FL53)</f>
        <v>1400000.0000000093</v>
      </c>
      <c r="FM59" s="21">
        <f>SUM($R39:FM39)-SUM($R53:FM53)</f>
        <v>1400000.0000000093</v>
      </c>
      <c r="FN59" s="21">
        <f>SUM($R39:FN39)-SUM($R53:FN53)</f>
        <v>1400000.0000000093</v>
      </c>
      <c r="FO59" s="21">
        <f>SUM($R39:FO39)-SUM($R53:FO53)</f>
        <v>1426666.6666666754</v>
      </c>
      <c r="FP59" s="21">
        <f>SUM($R39:FP39)-SUM($R53:FP53)</f>
        <v>1453333.3333333414</v>
      </c>
      <c r="FQ59" s="21">
        <f>SUM($R39:FQ39)-SUM($R53:FQ53)</f>
        <v>1480000.0000000075</v>
      </c>
      <c r="FR59" s="21">
        <f>SUM($R39:FR39)-SUM($R53:FR53)</f>
        <v>1506666.6666666735</v>
      </c>
      <c r="FS59" s="21">
        <f>SUM($R39:FS39)-SUM($R53:FS53)</f>
        <v>1533333.3333333395</v>
      </c>
      <c r="FT59" s="21">
        <f>SUM($R39:FT39)-SUM($R53:FT53)</f>
        <v>1560000.0000000056</v>
      </c>
      <c r="FU59" s="21">
        <f>SUM($R39:FU39)-SUM($R53:FU53)</f>
        <v>1586666.6666666716</v>
      </c>
      <c r="FV59" s="21">
        <f>SUM($R39:FV39)-SUM($R53:FV53)</f>
        <v>1613333.3333333377</v>
      </c>
      <c r="FW59" s="21">
        <f>SUM($R39:FW39)-SUM($R53:FW53)</f>
        <v>1640000.0000000037</v>
      </c>
      <c r="FX59" s="21">
        <f>SUM($R39:FX39)-SUM($R53:FX53)</f>
        <v>1666666.6666666698</v>
      </c>
      <c r="FY59" s="21">
        <f>SUM($R39:FY39)-SUM($R53:FY53)</f>
        <v>1693333.3333333358</v>
      </c>
      <c r="FZ59" s="21">
        <f>SUM($R39:FZ39)-SUM($R53:FZ53)</f>
        <v>1720000.0000000019</v>
      </c>
      <c r="GA59" s="21">
        <f>SUM($R39:GA39)-SUM($R53:GA53)</f>
        <v>1746666.6666666679</v>
      </c>
      <c r="GB59" s="21">
        <f>SUM($R39:GB39)-SUM($R53:GB53)</f>
        <v>1773333.333333334</v>
      </c>
      <c r="GC59" s="21">
        <f>SUM($R39:GC39)-SUM($R53:GC53)</f>
        <v>1800000</v>
      </c>
      <c r="GD59" s="21">
        <f>SUM($R39:GD39)-SUM($R53:GD53)</f>
        <v>1800000</v>
      </c>
      <c r="GE59" s="21">
        <f>SUM($R39:GE39)-SUM($R53:GE53)</f>
        <v>1800000</v>
      </c>
      <c r="GF59" s="21">
        <f>SUM($R39:GF39)-SUM($R53:GF53)</f>
        <v>1800000</v>
      </c>
      <c r="GG59" s="21">
        <f>SUM($R39:GG39)-SUM($R53:GG53)</f>
        <v>1800000</v>
      </c>
      <c r="GH59" s="21">
        <f>SUM($R39:GH39)-SUM($R53:GH53)</f>
        <v>1800000</v>
      </c>
      <c r="GI59" s="21">
        <f>SUM($R39:GI39)-SUM($R53:GI53)</f>
        <v>1800000</v>
      </c>
      <c r="GJ59" s="21">
        <f>SUM($R39:GJ39)-SUM($R53:GJ53)</f>
        <v>1800000</v>
      </c>
      <c r="GK59" s="21">
        <f>SUM($R39:GK39)-SUM($R53:GK53)</f>
        <v>1800000</v>
      </c>
      <c r="GL59" s="21">
        <f>SUM($R39:GL39)-SUM($R53:GL53)</f>
        <v>1800000</v>
      </c>
      <c r="GM59" s="21">
        <f>SUM($R39:GM39)-SUM($R53:GM53)</f>
        <v>1800000</v>
      </c>
      <c r="GN59" s="21">
        <f>SUM($R39:GN39)-SUM($R53:GN53)</f>
        <v>1800000</v>
      </c>
      <c r="GO59" s="21">
        <f>SUM($R39:GO39)-SUM($R53:GO53)</f>
        <v>1800000</v>
      </c>
      <c r="GP59" s="21">
        <f>SUM($R39:GP39)-SUM($R53:GP53)</f>
        <v>1800000</v>
      </c>
      <c r="GQ59" s="21">
        <f>SUM($R39:GQ39)-SUM($R53:GQ53)</f>
        <v>1800000</v>
      </c>
      <c r="GR59" s="21">
        <f>SUM($R39:GR39)-SUM($R53:GR53)</f>
        <v>1800000</v>
      </c>
      <c r="GS59" s="21">
        <f>SUM($R39:GS39)-SUM($R53:GS53)</f>
        <v>1800000</v>
      </c>
      <c r="GT59" s="21">
        <f>SUM($R39:GT39)-SUM($R53:GT53)</f>
        <v>1826666.6666666679</v>
      </c>
      <c r="GU59" s="21">
        <f>SUM($R39:GU39)-SUM($R53:GU53)</f>
        <v>1853333.3333333358</v>
      </c>
      <c r="GV59" s="21">
        <f>SUM($R39:GV39)-SUM($R53:GV53)</f>
        <v>1880000.0000000037</v>
      </c>
      <c r="GW59" s="21">
        <f>SUM($R39:GW39)-SUM($R53:GW53)</f>
        <v>1906666.6666666716</v>
      </c>
      <c r="GX59" s="21">
        <f>SUM($R39:GX39)-SUM($R53:GX53)</f>
        <v>1933333.3333333395</v>
      </c>
      <c r="GY59" s="21">
        <f>SUM($R39:GY39)-SUM($R53:GY53)</f>
        <v>1960000.0000000075</v>
      </c>
      <c r="GZ59" s="21">
        <f>SUM($R39:GZ39)-SUM($R53:GZ53)</f>
        <v>1986666.6666666754</v>
      </c>
      <c r="HA59" s="21">
        <f>SUM($R39:HA39)-SUM($R53:HA53)</f>
        <v>2013333.3333333433</v>
      </c>
      <c r="HB59" s="21">
        <f>SUM($R39:HB39)-SUM($R53:HB53)</f>
        <v>2040000.0000000112</v>
      </c>
      <c r="HC59" s="21">
        <f>SUM($R39:HC39)-SUM($R53:HC53)</f>
        <v>2066666.6666666791</v>
      </c>
      <c r="HD59" s="21">
        <f>SUM($R39:HD39)-SUM($R53:HD53)</f>
        <v>2093333.333333347</v>
      </c>
      <c r="HE59" s="21">
        <f>SUM($R39:HE39)-SUM($R53:HE53)</f>
        <v>2120000.0000000149</v>
      </c>
      <c r="HF59" s="21">
        <f>SUM($R39:HF39)-SUM($R53:HF53)</f>
        <v>2146666.6666666828</v>
      </c>
      <c r="HG59" s="21">
        <f>SUM($R39:HG39)-SUM($R53:HG53)</f>
        <v>2173333.3333333507</v>
      </c>
      <c r="HH59" s="21">
        <f>SUM($R39:HH39)-SUM($R53:HH53)</f>
        <v>2200000.0000000186</v>
      </c>
      <c r="HI59" s="21">
        <f>SUM($R39:HI39)-SUM($R53:HI53)</f>
        <v>2200000.0000000186</v>
      </c>
      <c r="HJ59" s="21">
        <f>SUM($R39:HJ39)-SUM($R53:HJ53)</f>
        <v>2200000.0000000186</v>
      </c>
      <c r="HK59" s="21">
        <f>SUM($R39:HK39)-SUM($R53:HK53)</f>
        <v>2200000.0000000186</v>
      </c>
      <c r="HL59" s="21">
        <f>SUM($R39:HL39)-SUM($R53:HL53)</f>
        <v>2200000.0000000186</v>
      </c>
      <c r="HM59" s="21">
        <f>SUM($R39:HM39)-SUM($R53:HM53)</f>
        <v>2200000.0000000186</v>
      </c>
      <c r="HN59" s="21">
        <f>SUM($R39:HN39)-SUM($R53:HN53)</f>
        <v>2200000.0000000186</v>
      </c>
      <c r="HO59" s="21">
        <f>SUM($R39:HO39)-SUM($R53:HO53)</f>
        <v>2200000.0000000186</v>
      </c>
      <c r="HP59" s="21">
        <f>SUM($R39:HP39)-SUM($R53:HP53)</f>
        <v>2200000.0000000186</v>
      </c>
      <c r="HQ59" s="21">
        <f>SUM($R39:HQ39)-SUM($R53:HQ53)</f>
        <v>2200000.0000000186</v>
      </c>
      <c r="HR59" s="21">
        <f>SUM($R39:HR39)-SUM($R53:HR53)</f>
        <v>2200000.0000000186</v>
      </c>
      <c r="HS59" s="21">
        <f>SUM($R39:HS39)-SUM($R53:HS53)</f>
        <v>2200000.0000000186</v>
      </c>
      <c r="HT59" s="21">
        <f>SUM($R39:HT39)-SUM($R53:HT53)</f>
        <v>2200000.0000000186</v>
      </c>
      <c r="HU59" s="21">
        <f>SUM($R39:HU39)-SUM($R53:HU53)</f>
        <v>2200000.0000000186</v>
      </c>
      <c r="HV59" s="21">
        <f>SUM($R39:HV39)-SUM($R53:HV53)</f>
        <v>2200000.0000000186</v>
      </c>
      <c r="HW59" s="21">
        <f>SUM($R39:HW39)-SUM($R53:HW53)</f>
        <v>2200000.0000000186</v>
      </c>
      <c r="HX59" s="21">
        <f>SUM($R39:HX39)-SUM($R53:HX53)</f>
        <v>2200000.0000000186</v>
      </c>
      <c r="HY59" s="21">
        <f>SUM($R39:HY39)-SUM($R53:HY53)</f>
        <v>2253333.3333333507</v>
      </c>
      <c r="HZ59" s="21">
        <f>SUM($R39:HZ39)-SUM($R53:HZ53)</f>
        <v>2306666.6666666828</v>
      </c>
      <c r="IA59" s="21">
        <f>SUM($R39:IA39)-SUM($R53:IA53)</f>
        <v>2360000.0000000149</v>
      </c>
      <c r="IB59" s="21">
        <f>SUM($R39:IB39)-SUM($R53:IB53)</f>
        <v>2413333.333333347</v>
      </c>
      <c r="IC59" s="21">
        <f>SUM($R39:IC39)-SUM($R53:IC53)</f>
        <v>2466666.6666666791</v>
      </c>
      <c r="ID59" s="21">
        <f>SUM($R39:ID39)-SUM($R53:ID53)</f>
        <v>2520000.0000000112</v>
      </c>
      <c r="IE59" s="21">
        <f>SUM($R39:IE39)-SUM($R53:IE53)</f>
        <v>2573333.3333333433</v>
      </c>
      <c r="IF59" s="21">
        <f>SUM($R39:IF39)-SUM($R53:IF53)</f>
        <v>2626666.6666666754</v>
      </c>
      <c r="IG59" s="21">
        <f>SUM($R39:IG39)-SUM($R53:IG53)</f>
        <v>2680000.0000000075</v>
      </c>
      <c r="IH59" s="21">
        <f>SUM($R39:IH39)-SUM($R53:IH53)</f>
        <v>2733333.3333333395</v>
      </c>
      <c r="II59" s="21">
        <f>SUM($R39:II39)-SUM($R53:II53)</f>
        <v>2786666.6666666716</v>
      </c>
      <c r="IJ59" s="21">
        <f>SUM($R39:IJ39)-SUM($R53:IJ53)</f>
        <v>2840000.0000000037</v>
      </c>
      <c r="IK59" s="21">
        <f>SUM($R39:IK39)-SUM($R53:IK53)</f>
        <v>2893333.3333333358</v>
      </c>
      <c r="IL59" s="21">
        <f>SUM($R39:IL39)-SUM($R53:IL53)</f>
        <v>2946666.6666666679</v>
      </c>
      <c r="IM59" s="21">
        <f>SUM($R39:IM39)-SUM($R53:IM53)</f>
        <v>3000000</v>
      </c>
      <c r="IN59" s="21">
        <f>SUM($R39:IN39)-SUM($R53:IN53)</f>
        <v>3200000</v>
      </c>
      <c r="IO59" s="21">
        <f>SUM($R39:IO39)-SUM($R53:IO53)</f>
        <v>3400000</v>
      </c>
      <c r="IP59" s="21">
        <f>SUM($R39:IP39)-SUM($R53:IP53)</f>
        <v>3400000</v>
      </c>
      <c r="IQ59" s="21">
        <f>SUM($R39:IQ39)-SUM($R53:IQ53)</f>
        <v>3400000</v>
      </c>
      <c r="IR59" s="21">
        <f>SUM($R39:IR39)-SUM($R53:IR53)</f>
        <v>3400000</v>
      </c>
      <c r="IS59" s="21">
        <f>SUM($R39:IS39)-SUM($R53:IS53)</f>
        <v>3400000</v>
      </c>
      <c r="IT59" s="21">
        <f>SUM($R39:IT39)-SUM($R53:IT53)</f>
        <v>3400000</v>
      </c>
      <c r="IU59" s="21">
        <f>SUM($R39:IU39)-SUM($R53:IU53)</f>
        <v>3400000</v>
      </c>
      <c r="IV59" s="21">
        <f>SUM($R39:IV39)-SUM($R53:IV53)</f>
        <v>3400000</v>
      </c>
      <c r="IW59" s="21">
        <f>SUM($R39:IW39)-SUM($R53:IW53)</f>
        <v>3400000</v>
      </c>
      <c r="IX59" s="21">
        <f>SUM($R39:IX39)-SUM($R53:IX53)</f>
        <v>3400000</v>
      </c>
      <c r="IY59" s="21">
        <f>SUM($R39:IY39)-SUM($R53:IY53)</f>
        <v>3400000</v>
      </c>
      <c r="IZ59" s="21">
        <f>SUM($R39:IZ39)-SUM($R53:IZ53)</f>
        <v>3400000</v>
      </c>
      <c r="JA59" s="21">
        <f>SUM($R39:JA39)-SUM($R53:JA53)</f>
        <v>3460000</v>
      </c>
      <c r="JB59" s="21">
        <f>SUM($R39:JB39)-SUM($R53:JB53)</f>
        <v>3520000</v>
      </c>
      <c r="JC59" s="21">
        <f>SUM($R39:JC39)-SUM($R53:JC53)</f>
        <v>3580000</v>
      </c>
      <c r="JD59" s="21">
        <f>SUM($R39:JD39)-SUM($R53:JD53)</f>
        <v>3640000</v>
      </c>
      <c r="JE59" s="21">
        <f>SUM($R39:JE39)-SUM($R53:JE53)</f>
        <v>3700000</v>
      </c>
      <c r="JF59" s="21">
        <f>SUM($R39:JF39)-SUM($R53:JF53)</f>
        <v>3760000</v>
      </c>
      <c r="JG59" s="21">
        <f>SUM($R39:JG39)-SUM($R53:JG53)</f>
        <v>3820000</v>
      </c>
      <c r="JH59" s="21">
        <f>SUM($R39:JH39)-SUM($R53:JH53)</f>
        <v>3880000</v>
      </c>
      <c r="JI59" s="21">
        <f>SUM($R39:JI39)-SUM($R53:JI53)</f>
        <v>3940000</v>
      </c>
      <c r="JJ59" s="21">
        <f>SUM($R39:JJ39)-SUM($R53:JJ53)</f>
        <v>4000000</v>
      </c>
      <c r="JK59" s="21">
        <f>SUM($R39:JK39)-SUM($R53:JK53)</f>
        <v>4060000</v>
      </c>
      <c r="JL59" s="21">
        <f>SUM($R39:JL39)-SUM($R53:JL53)</f>
        <v>4120000</v>
      </c>
      <c r="JM59" s="21">
        <f>SUM($R39:JM39)-SUM($R53:JM53)</f>
        <v>4180000</v>
      </c>
      <c r="JN59" s="21">
        <f>SUM($R39:JN39)-SUM($R53:JN53)</f>
        <v>4240000</v>
      </c>
      <c r="JO59" s="21">
        <f>SUM($R39:JO39)-SUM($R53:JO53)</f>
        <v>4300000</v>
      </c>
      <c r="JP59" s="21">
        <f>SUM($R39:JP39)-SUM($R53:JP53)</f>
        <v>4360000</v>
      </c>
      <c r="JQ59" s="21">
        <f>SUM($R39:JQ39)-SUM($R53:JQ53)</f>
        <v>4420000</v>
      </c>
      <c r="JR59" s="21">
        <f>SUM($R39:JR39)-SUM($R53:JR53)</f>
        <v>4420000</v>
      </c>
      <c r="JS59" s="21">
        <f>SUM($R39:JS39)-SUM($R53:JS53)</f>
        <v>4420000</v>
      </c>
      <c r="JT59" s="21">
        <f>SUM($R39:JT39)-SUM($R53:JT53)</f>
        <v>4420000</v>
      </c>
      <c r="JU59" s="21">
        <f>SUM($R39:JU39)-SUM($R53:JU53)</f>
        <v>4420000</v>
      </c>
      <c r="JV59" s="21">
        <f>SUM($R39:JV39)-SUM($R53:JV53)</f>
        <v>4420000</v>
      </c>
      <c r="JW59" s="21">
        <f>SUM($R39:JW39)-SUM($R53:JW53)</f>
        <v>4420000</v>
      </c>
      <c r="JX59" s="21">
        <f>SUM($R39:JX39)-SUM($R53:JX53)</f>
        <v>4420000</v>
      </c>
      <c r="JY59" s="21">
        <f>SUM($R39:JY39)-SUM($R53:JY53)</f>
        <v>4420000</v>
      </c>
      <c r="JZ59" s="21">
        <f>SUM($R39:JZ39)-SUM($R53:JZ53)</f>
        <v>4420000</v>
      </c>
      <c r="KA59" s="21">
        <f>SUM($R39:KA39)-SUM($R53:KA53)</f>
        <v>4420000</v>
      </c>
      <c r="KB59" s="21">
        <f>SUM($R39:KB39)-SUM($R53:KB53)</f>
        <v>4420000</v>
      </c>
      <c r="KC59" s="21">
        <f>SUM($R39:KC39)-SUM($R53:KC53)</f>
        <v>4420000</v>
      </c>
      <c r="KD59" s="21">
        <f>SUM($R39:KD39)-SUM($R53:KD53)</f>
        <v>4420000</v>
      </c>
      <c r="KE59" s="21">
        <f>SUM($R39:KE39)-SUM($R53:KE53)</f>
        <v>4420000</v>
      </c>
      <c r="KF59" s="21">
        <f>SUM($R39:KF39)-SUM($R53:KF53)</f>
        <v>4400000</v>
      </c>
      <c r="KG59" s="21">
        <f>SUM($R39:KG39)-SUM($R53:KG53)</f>
        <v>4380000</v>
      </c>
      <c r="KH59" s="21">
        <f>SUM($R39:KH39)-SUM($R53:KH53)</f>
        <v>4360000</v>
      </c>
      <c r="KI59" s="21">
        <f>SUM($R39:KI39)-SUM($R53:KI53)</f>
        <v>4340000</v>
      </c>
      <c r="KJ59" s="21">
        <f>SUM($R39:KJ39)-SUM($R53:KJ53)</f>
        <v>4320000</v>
      </c>
      <c r="KK59" s="21">
        <f>SUM($R39:KK39)-SUM($R53:KK53)</f>
        <v>4300000</v>
      </c>
      <c r="KL59" s="21">
        <f>SUM($R39:KL39)-SUM($R53:KL53)</f>
        <v>4280000</v>
      </c>
      <c r="KM59" s="21">
        <f>SUM($R39:KM39)-SUM($R53:KM53)</f>
        <v>4260000</v>
      </c>
      <c r="KN59" s="21">
        <f>SUM($R39:KN39)-SUM($R53:KN53)</f>
        <v>4240000</v>
      </c>
      <c r="KO59" s="21">
        <f>SUM($R39:KO39)-SUM($R53:KO53)</f>
        <v>4220000</v>
      </c>
      <c r="KP59" s="21">
        <f>SUM($R39:KP39)-SUM($R53:KP53)</f>
        <v>4200000</v>
      </c>
      <c r="KQ59" s="21">
        <f>SUM($R39:KQ39)-SUM($R53:KQ53)</f>
        <v>4180000</v>
      </c>
      <c r="KR59" s="21">
        <f>SUM($R39:KR39)-SUM($R53:KR53)</f>
        <v>4160000</v>
      </c>
      <c r="KS59" s="21">
        <f>SUM($R39:KS39)-SUM($R53:KS53)</f>
        <v>4140000</v>
      </c>
      <c r="KT59" s="21">
        <f>SUM($R39:KT39)-SUM($R53:KT53)</f>
        <v>4120000</v>
      </c>
      <c r="KU59" s="21">
        <f>SUM($R39:KU39)-SUM($R53:KU53)</f>
        <v>4100000</v>
      </c>
      <c r="KV59" s="21">
        <f>SUM($R39:KV39)-SUM($R53:KV53)</f>
        <v>4080000</v>
      </c>
      <c r="KW59" s="21">
        <f>SUM($R39:KW39)-SUM($R53:KW53)</f>
        <v>4080000</v>
      </c>
      <c r="KX59" s="21">
        <f>SUM($R39:KX39)-SUM($R53:KX53)</f>
        <v>4080000</v>
      </c>
      <c r="KY59" s="21">
        <f>SUM($R39:KY39)-SUM($R53:KY53)</f>
        <v>4080000</v>
      </c>
      <c r="KZ59" s="21">
        <f>SUM($R39:KZ39)-SUM($R53:KZ53)</f>
        <v>4080000</v>
      </c>
      <c r="LA59" s="21">
        <f>SUM($R39:LA39)-SUM($R53:LA53)</f>
        <v>4080000</v>
      </c>
      <c r="LB59" s="21">
        <f>SUM($R39:LB39)-SUM($R53:LB53)</f>
        <v>4080000</v>
      </c>
      <c r="LC59" s="21">
        <f>SUM($R39:LC39)-SUM($R53:LC53)</f>
        <v>4080000</v>
      </c>
      <c r="LD59" s="21">
        <f>SUM($R39:LD39)-SUM($R53:LD53)</f>
        <v>4080000</v>
      </c>
      <c r="LE59" s="21">
        <f>SUM($R39:LE39)-SUM($R53:LE53)</f>
        <v>4080000</v>
      </c>
      <c r="LF59" s="21">
        <f>SUM($R39:LF39)-SUM($R53:LF53)</f>
        <v>4080000</v>
      </c>
      <c r="LG59" s="21">
        <f>SUM($R39:LG39)-SUM($R53:LG53)</f>
        <v>4080000</v>
      </c>
      <c r="LH59" s="21">
        <f>SUM($R39:LH39)-SUM($R53:LH53)</f>
        <v>4080000</v>
      </c>
      <c r="LI59" s="21">
        <f>SUM($R39:LI39)-SUM($R53:LI53)</f>
        <v>4080000</v>
      </c>
      <c r="LJ59" s="21">
        <f>SUM($R39:LJ39)-SUM($R53:LJ53)</f>
        <v>4026666.6666666642</v>
      </c>
      <c r="LK59" s="21">
        <f>SUM($R39:LK39)-SUM($R53:LK53)</f>
        <v>3973333.3333333284</v>
      </c>
      <c r="LL59" s="21">
        <f>SUM($R39:LL39)-SUM($R53:LL53)</f>
        <v>3919999.9999999925</v>
      </c>
      <c r="LM59" s="21">
        <f>SUM($R39:LM39)-SUM($R53:LM53)</f>
        <v>3866666.6666666567</v>
      </c>
      <c r="LN59" s="21">
        <f>SUM($R39:LN39)-SUM($R53:LN53)</f>
        <v>3813333.3333333209</v>
      </c>
      <c r="LO59" s="21">
        <f>SUM($R39:LO39)-SUM($R53:LO53)</f>
        <v>3759999.9999999851</v>
      </c>
      <c r="LP59" s="21">
        <f>SUM($R39:LP39)-SUM($R53:LP53)</f>
        <v>3706666.6666666493</v>
      </c>
      <c r="LQ59" s="21">
        <f>SUM($R39:LQ39)-SUM($R53:LQ53)</f>
        <v>3653333.3333333135</v>
      </c>
      <c r="LR59" s="21">
        <f>SUM($R39:LR39)-SUM($R53:LR53)</f>
        <v>3599999.9999999776</v>
      </c>
      <c r="LS59" s="21">
        <f>SUM($R39:LS39)-SUM($R53:LS53)</f>
        <v>3546666.6666666418</v>
      </c>
      <c r="LT59" s="21">
        <f>SUM($R39:LT39)-SUM($R53:LT53)</f>
        <v>3493333.333333306</v>
      </c>
      <c r="LU59" s="21">
        <f>SUM($R39:LU39)-SUM($R53:LU53)</f>
        <v>3439999.9999999702</v>
      </c>
      <c r="LV59" s="21">
        <f>SUM($R39:LV39)-SUM($R53:LV53)</f>
        <v>3386666.6666666344</v>
      </c>
      <c r="LW59" s="21">
        <f>SUM($R39:LW39)-SUM($R53:LW53)</f>
        <v>3333333.3333332986</v>
      </c>
      <c r="LX59" s="21">
        <f>SUM($R39:LX39)-SUM($R53:LX53)</f>
        <v>3279999.9999999627</v>
      </c>
      <c r="LY59" s="21">
        <f>SUM($R39:LY39)-SUM($R53:LY53)</f>
        <v>3226666.6666666269</v>
      </c>
      <c r="LZ59" s="21">
        <f>SUM($R39:LZ39)-SUM($R53:LZ53)</f>
        <v>3173333.3333332911</v>
      </c>
      <c r="MA59" s="21">
        <f>SUM($R39:MA39)-SUM($R53:MA53)</f>
        <v>3173333.3333332911</v>
      </c>
      <c r="MB59" s="21">
        <f>SUM($R39:MB39)-SUM($R53:MB53)</f>
        <v>3173333.3333332911</v>
      </c>
      <c r="MC59" s="21">
        <f>SUM($R39:MC39)-SUM($R53:MC53)</f>
        <v>3173333.3333332911</v>
      </c>
      <c r="MD59" s="21">
        <f>SUM($R39:MD39)-SUM($R53:MD53)</f>
        <v>3173333.3333332911</v>
      </c>
      <c r="ME59" s="21">
        <f>SUM($R39:ME39)-SUM($R53:ME53)</f>
        <v>3173333.3333332911</v>
      </c>
      <c r="MF59" s="21">
        <f>SUM($R39:MF39)-SUM($R53:MF53)</f>
        <v>3173333.3333332911</v>
      </c>
      <c r="MG59" s="21">
        <f>SUM($R39:MG39)-SUM($R53:MG53)</f>
        <v>3173333.3333332911</v>
      </c>
      <c r="MH59" s="21">
        <f>SUM($R39:MH39)-SUM($R53:MH53)</f>
        <v>3173333.3333332911</v>
      </c>
      <c r="MI59" s="21">
        <f>SUM($R39:MI39)-SUM($R53:MI53)</f>
        <v>3173333.3333332911</v>
      </c>
      <c r="MJ59" s="21">
        <f>SUM($R39:MJ39)-SUM($R53:MJ53)</f>
        <v>3173333.3333332911</v>
      </c>
      <c r="MK59" s="21">
        <f>SUM($R39:MK39)-SUM($R53:MK53)</f>
        <v>3173333.3333332911</v>
      </c>
      <c r="ML59" s="21">
        <f>SUM($R39:ML39)-SUM($R53:ML53)</f>
        <v>3173333.3333332911</v>
      </c>
      <c r="MM59" s="21">
        <f>SUM($R39:MM39)-SUM($R53:MM53)</f>
        <v>3173333.3333332911</v>
      </c>
      <c r="MN59" s="21">
        <f>SUM($R39:MN39)-SUM($R53:MN53)</f>
        <v>3173333.3333332911</v>
      </c>
      <c r="MO59" s="21">
        <f>SUM($R39:MO39)-SUM($R53:MO53)</f>
        <v>3189333.3333332911</v>
      </c>
      <c r="MP59" s="21">
        <f>SUM($R39:MP39)-SUM($R53:MP53)</f>
        <v>3205333.3333332911</v>
      </c>
      <c r="MQ59" s="21">
        <f>SUM($R39:MQ39)-SUM($R53:MQ53)</f>
        <v>3221333.3333332911</v>
      </c>
      <c r="MR59" s="21">
        <f>SUM($R39:MR39)-SUM($R53:MR53)</f>
        <v>3237333.3333332911</v>
      </c>
      <c r="MS59" s="21">
        <f>SUM($R39:MS39)-SUM($R53:MS53)</f>
        <v>3253333.3333332911</v>
      </c>
      <c r="MT59" s="21">
        <f>SUM($R39:MT39)-SUM($R53:MT53)</f>
        <v>3269333.3333332911</v>
      </c>
      <c r="MU59" s="21">
        <f>SUM($R39:MU39)-SUM($R53:MU53)</f>
        <v>3285333.3333332911</v>
      </c>
      <c r="MV59" s="21">
        <f>SUM($R39:MV39)-SUM($R53:MV53)</f>
        <v>3301333.3333332911</v>
      </c>
      <c r="MW59" s="21">
        <f>SUM($R39:MW39)-SUM($R53:MW53)</f>
        <v>3317333.3333332911</v>
      </c>
      <c r="MX59" s="21">
        <f>SUM($R39:MX39)-SUM($R53:MX53)</f>
        <v>3333333.3333332911</v>
      </c>
      <c r="MY59" s="21">
        <f>SUM($R39:MY39)-SUM($R53:MY53)</f>
        <v>3349333.3333332911</v>
      </c>
      <c r="MZ59" s="21">
        <f>SUM($R39:MZ39)-SUM($R53:MZ53)</f>
        <v>3365333.3333332911</v>
      </c>
      <c r="NA59" s="21">
        <f>SUM($R39:NA39)-SUM($R53:NA53)</f>
        <v>3381333.3333332911</v>
      </c>
      <c r="NB59" s="21">
        <f>SUM($R39:NB39)-SUM($R53:NB53)</f>
        <v>3397333.3333332911</v>
      </c>
      <c r="NC59" s="21">
        <f>SUM($R39:NC39)-SUM($R53:NC53)</f>
        <v>3413333.3333332911</v>
      </c>
      <c r="ND59" s="21">
        <f>SUM($R39:ND39)-SUM($R53:ND53)</f>
        <v>3429333.3333332911</v>
      </c>
      <c r="NE59" s="21">
        <f>SUM($R39:NE39)-SUM($R53:NE53)</f>
        <v>3445333.3333332911</v>
      </c>
      <c r="NF59" s="21">
        <f>SUM($R39:NF39)-SUM($R53:NF53)</f>
        <v>3445333.3333332911</v>
      </c>
      <c r="NG59" s="21">
        <f>SUM($R39:NG39)-SUM($R53:NG53)</f>
        <v>3445333.3333332911</v>
      </c>
      <c r="NH59" s="21">
        <f>SUM($R39:NH39)-SUM($R53:NH53)</f>
        <v>3445333.3333332911</v>
      </c>
      <c r="NI59" s="21">
        <f>SUM($R39:NI39)-SUM($R53:NI53)</f>
        <v>3445333.3333332911</v>
      </c>
      <c r="NJ59" s="21">
        <f>SUM($R39:NJ39)-SUM($R53:NJ53)</f>
        <v>3445333.3333332911</v>
      </c>
      <c r="NK59" s="21">
        <f>SUM($R39:NK39)-SUM($R53:NK53)</f>
        <v>3445333.3333332911</v>
      </c>
      <c r="NL59" s="21">
        <f>SUM($R39:NL39)-SUM($R53:NL53)</f>
        <v>3445333.3333332911</v>
      </c>
      <c r="NM59" s="21">
        <f>SUM($R39:NM39)-SUM($R53:NM53)</f>
        <v>3445333.3333332911</v>
      </c>
      <c r="NN59" s="21">
        <f>SUM($R39:NN39)-SUM($R53:NN53)</f>
        <v>3445333.3333332911</v>
      </c>
      <c r="NO59" s="21">
        <f>SUM($R39:NO39)-SUM($R53:NO53)</f>
        <v>3445333.3333332911</v>
      </c>
      <c r="NP59" s="21">
        <f>SUM($R39:NP39)-SUM($R53:NP53)</f>
        <v>3445333.3333332911</v>
      </c>
      <c r="NQ59" s="21">
        <f>SUM($R39:NQ39)-SUM($R53:NQ53)</f>
        <v>3445333.3333332911</v>
      </c>
      <c r="NR59" s="21">
        <f>SUM($R39:NR39)-SUM($R53:NR53)</f>
        <v>3445333.3333332911</v>
      </c>
      <c r="NS59" s="21">
        <f>SUM($R39:NS39)-SUM($R53:NS53)</f>
        <v>3461333.3333332911</v>
      </c>
      <c r="NT59" s="21">
        <f>SUM($R39:NT39)-SUM($R53:NT53)</f>
        <v>3477333.3333332911</v>
      </c>
      <c r="NU59" s="21">
        <f>SUM($R39:NU39)-SUM($R53:NU53)</f>
        <v>3493333.3333332911</v>
      </c>
      <c r="NV59" s="21">
        <f>SUM($R39:NV39)-SUM($R53:NV53)</f>
        <v>3509333.3333332911</v>
      </c>
      <c r="NW59" s="21">
        <f>SUM($R39:NW39)-SUM($R53:NW53)</f>
        <v>3525333.3333332911</v>
      </c>
      <c r="NX59" s="21">
        <f>SUM($R39:NX39)-SUM($R53:NX53)</f>
        <v>3541333.3333332911</v>
      </c>
      <c r="NY59" s="21">
        <f>SUM($R39:NY39)-SUM($R53:NY53)</f>
        <v>3557333.3333332911</v>
      </c>
      <c r="NZ59" s="21">
        <f>SUM($R39:NZ39)-SUM($R53:NZ53)</f>
        <v>3573333.3333332911</v>
      </c>
      <c r="OA59" s="21">
        <f>SUM($R39:OA39)-SUM($R53:OA53)</f>
        <v>3589333.3333332911</v>
      </c>
      <c r="OB59" s="21">
        <f>SUM($R39:OB39)-SUM($R53:OB53)</f>
        <v>3605333.3333332911</v>
      </c>
      <c r="OC59" s="21">
        <f>SUM($R39:OC39)-SUM($R53:OC53)</f>
        <v>3621333.3333332911</v>
      </c>
      <c r="OD59" s="21">
        <f>SUM($R39:OD39)-SUM($R53:OD53)</f>
        <v>3637333.3333332911</v>
      </c>
      <c r="OE59" s="21">
        <f>SUM($R39:OE39)-SUM($R53:OE53)</f>
        <v>3653333.3333332911</v>
      </c>
      <c r="OF59" s="21">
        <f>SUM($R39:OF39)-SUM($R53:OF53)</f>
        <v>3669333.3333332911</v>
      </c>
      <c r="OG59" s="21">
        <f>SUM($R39:OG39)-SUM($R53:OG53)</f>
        <v>3685333.3333332911</v>
      </c>
      <c r="OH59" s="21">
        <f>SUM($R39:OH39)-SUM($R53:OH53)</f>
        <v>3701333.3333332911</v>
      </c>
      <c r="OI59" s="21">
        <f>SUM($R39:OI39)-SUM($R53:OI53)</f>
        <v>3717333.3333332911</v>
      </c>
      <c r="OJ59" s="21">
        <f>SUM($R39:OJ39)-SUM($R53:OJ53)</f>
        <v>3717333.3333332911</v>
      </c>
      <c r="OK59" s="21">
        <f>SUM($R39:OK39)-SUM($R53:OK53)</f>
        <v>3717333.3333332911</v>
      </c>
      <c r="OL59" s="21">
        <f>SUM($R39:OL39)-SUM($R53:OL53)</f>
        <v>3717333.3333332911</v>
      </c>
      <c r="OM59" s="21">
        <f>SUM($R39:OM39)-SUM($R53:OM53)</f>
        <v>3717333.3333332911</v>
      </c>
      <c r="ON59" s="21">
        <f>SUM($R39:ON39)-SUM($R53:ON53)</f>
        <v>3717333.3333332911</v>
      </c>
      <c r="OO59" s="21">
        <f>SUM($R39:OO39)-SUM($R53:OO53)</f>
        <v>3717333.3333332911</v>
      </c>
      <c r="OP59" s="21">
        <f>SUM($R39:OP39)-SUM($R53:OP53)</f>
        <v>3717333.3333332911</v>
      </c>
      <c r="OQ59" s="21">
        <f>SUM($R39:OQ39)-SUM($R53:OQ53)</f>
        <v>3717333.3333332911</v>
      </c>
      <c r="OR59" s="21">
        <f>SUM($R39:OR39)-SUM($R53:OR53)</f>
        <v>3717333.3333332911</v>
      </c>
      <c r="OS59" s="21">
        <f>SUM($R39:OS39)-SUM($R53:OS53)</f>
        <v>3717333.3333332911</v>
      </c>
      <c r="OT59" s="21">
        <f>SUM($R39:OT39)-SUM($R53:OT53)</f>
        <v>3717333.3333332911</v>
      </c>
      <c r="OU59" s="21">
        <f>SUM($R39:OU39)-SUM($R53:OU53)</f>
        <v>3717333.3333332911</v>
      </c>
      <c r="OV59" s="21">
        <f>SUM($R39:OV39)-SUM($R53:OV53)</f>
        <v>3717333.3333332911</v>
      </c>
      <c r="OW59" s="21">
        <f>SUM($R39:OW39)-SUM($R53:OW53)</f>
        <v>3717333.3333332911</v>
      </c>
      <c r="OX59" s="21">
        <f>SUM($R39:OX39)-SUM($R53:OX53)</f>
        <v>3706666.6666666269</v>
      </c>
      <c r="OY59" s="21">
        <f>SUM($R39:OY39)-SUM($R53:OY53)</f>
        <v>3695999.9999999627</v>
      </c>
      <c r="OZ59" s="21">
        <f>SUM($R39:OZ39)-SUM($R53:OZ53)</f>
        <v>3685333.3333332986</v>
      </c>
      <c r="PA59" s="21">
        <f>SUM($R39:PA39)-SUM($R53:PA53)</f>
        <v>3674666.6666666344</v>
      </c>
      <c r="PB59" s="21">
        <f>SUM($R39:PB39)-SUM($R53:PB53)</f>
        <v>3663999.9999999702</v>
      </c>
      <c r="PC59" s="21">
        <f>SUM($R39:PC39)-SUM($R53:PC53)</f>
        <v>3653333.333333306</v>
      </c>
      <c r="PD59" s="21">
        <f>SUM($R39:PD39)-SUM($R53:PD53)</f>
        <v>3642666.6666666418</v>
      </c>
      <c r="PE59" s="21">
        <f>SUM($R39:PE39)-SUM($R53:PE53)</f>
        <v>3631999.9999999776</v>
      </c>
      <c r="PF59" s="21">
        <f>SUM($R39:PF39)-SUM($R53:PF53)</f>
        <v>3621333.3333333135</v>
      </c>
      <c r="PG59" s="21">
        <f>SUM($R39:PG39)-SUM($R53:PG53)</f>
        <v>3610666.6666666493</v>
      </c>
      <c r="PH59" s="21">
        <f>SUM($R39:PH39)-SUM($R53:PH53)</f>
        <v>3599999.9999999851</v>
      </c>
      <c r="PI59" s="21">
        <f>SUM($R39:PI39)-SUM($R53:PI53)</f>
        <v>3589333.3333333209</v>
      </c>
      <c r="PJ59" s="21">
        <f>SUM($R39:PJ39)-SUM($R53:PJ53)</f>
        <v>3578666.6666666567</v>
      </c>
      <c r="PK59" s="21">
        <f>SUM($R39:PK39)-SUM($R53:PK53)</f>
        <v>3567999.9999999925</v>
      </c>
      <c r="PL59" s="21">
        <f>SUM($R39:PL39)-SUM($R53:PL53)</f>
        <v>3557333.3333333284</v>
      </c>
      <c r="PM59" s="21">
        <f>SUM($R39:PM39)-SUM($R53:PM53)</f>
        <v>3546666.6666666642</v>
      </c>
      <c r="PN59" s="21">
        <f>SUM($R39:PN39)-SUM($R53:PN53)</f>
        <v>3536000</v>
      </c>
      <c r="PO59" s="21">
        <f>SUM($R39:PO39)-SUM($R53:PO53)</f>
        <v>3536000</v>
      </c>
      <c r="PP59" s="21">
        <f>SUM($R39:PP39)-SUM($R53:PP53)</f>
        <v>3535999.9999999925</v>
      </c>
      <c r="PQ59" s="21">
        <f>SUM($R39:PQ39)-SUM($R53:PQ53)</f>
        <v>3535999.9999999925</v>
      </c>
      <c r="PR59" s="21">
        <f>SUM($R39:PR39)-SUM($R53:PR53)</f>
        <v>3535999.9999999925</v>
      </c>
      <c r="PS59" s="21">
        <f>SUM($R39:PS39)-SUM($R53:PS53)</f>
        <v>3535999.9999999925</v>
      </c>
      <c r="PT59" s="21">
        <f>SUM($R39:PT39)-SUM($R53:PT53)</f>
        <v>3535999.9999999925</v>
      </c>
      <c r="PU59" s="21">
        <f>SUM($R39:PU39)-SUM($R53:PU53)</f>
        <v>3535999.9999999925</v>
      </c>
      <c r="PV59" s="21">
        <f>SUM($R39:PV39)-SUM($R53:PV53)</f>
        <v>3535999.9999999925</v>
      </c>
      <c r="PW59" s="21">
        <f>SUM($R39:PW39)-SUM($R53:PW53)</f>
        <v>3535999.9999999925</v>
      </c>
      <c r="PX59" s="21">
        <f>SUM($R39:PX39)-SUM($R53:PX53)</f>
        <v>3535999.9999999925</v>
      </c>
      <c r="PY59" s="21">
        <f>SUM($R39:PY39)-SUM($R53:PY53)</f>
        <v>3535999.9999999925</v>
      </c>
      <c r="PZ59" s="21">
        <f>SUM($R39:PZ39)-SUM($R53:PZ53)</f>
        <v>3535999.9999999925</v>
      </c>
      <c r="QA59" s="21">
        <f>SUM($R39:QA39)-SUM($R53:QA53)</f>
        <v>3535999.9999999925</v>
      </c>
      <c r="QB59" s="21">
        <f>SUM($R39:QB39)-SUM($R53:QB53)</f>
        <v>3535999.9999999925</v>
      </c>
      <c r="QC59" s="21">
        <f>SUM($R39:QC39)-SUM($R53:QC53)</f>
        <v>3651999.9999999925</v>
      </c>
      <c r="QD59" s="21">
        <f>SUM($R39:QD39)-SUM($R53:QD53)</f>
        <v>3767999.9999999925</v>
      </c>
      <c r="QE59" s="21">
        <f>SUM($R39:QE39)-SUM($R53:QE53)</f>
        <v>3883999.9999999925</v>
      </c>
      <c r="QF59" s="21">
        <f>SUM($R39:QF39)-SUM($R53:QF53)</f>
        <v>3999999.9999999925</v>
      </c>
      <c r="QG59" s="21">
        <f>SUM($R39:QG39)-SUM($R53:QG53)</f>
        <v>4116000</v>
      </c>
      <c r="QH59" s="21">
        <f>SUM($R39:QH39)-SUM($R53:QH53)</f>
        <v>4232000</v>
      </c>
      <c r="QI59" s="21">
        <f>SUM($R39:QI39)-SUM($R53:QI53)</f>
        <v>4348000</v>
      </c>
      <c r="QJ59" s="21">
        <f>SUM($R39:QJ39)-SUM($R53:QJ53)</f>
        <v>4464000</v>
      </c>
      <c r="QK59" s="21">
        <f>SUM($R39:QK39)-SUM($R53:QK53)</f>
        <v>4580000</v>
      </c>
      <c r="QL59" s="21">
        <f>SUM($R39:QL39)-SUM($R53:QL53)</f>
        <v>4696000</v>
      </c>
      <c r="QM59" s="21">
        <f>SUM($R39:QM39)-SUM($R53:QM53)</f>
        <v>4812000</v>
      </c>
      <c r="QN59" s="21">
        <f>SUM($R39:QN39)-SUM($R53:QN53)</f>
        <v>4928000</v>
      </c>
      <c r="QO59" s="21">
        <f>SUM($R39:QO39)-SUM($R53:QO53)</f>
        <v>5044000</v>
      </c>
      <c r="QP59" s="21">
        <f>SUM($R39:QP39)-SUM($R53:QP53)</f>
        <v>5160000</v>
      </c>
      <c r="QQ59" s="21">
        <f>SUM($R39:QQ39)-SUM($R53:QQ53)</f>
        <v>5276000</v>
      </c>
      <c r="QR59" s="21">
        <f>SUM($R39:QR39)-SUM($R53:QR53)</f>
        <v>5392000</v>
      </c>
      <c r="QS59" s="21">
        <f>SUM($R39:QS39)-SUM($R53:QS53)</f>
        <v>5508000</v>
      </c>
      <c r="QT59" s="21">
        <f>SUM($R39:QT39)-SUM($R53:QT53)</f>
        <v>5508000</v>
      </c>
      <c r="QU59" s="21">
        <f>SUM($R39:QU39)-SUM($R53:QU53)</f>
        <v>5508000</v>
      </c>
      <c r="QV59" s="21">
        <f>SUM($R39:QV39)-SUM($R53:QV53)</f>
        <v>5508000</v>
      </c>
      <c r="QW59" s="21">
        <f>SUM($R39:QW39)-SUM($R53:QW53)</f>
        <v>5508000</v>
      </c>
      <c r="QX59" s="21">
        <f>SUM($R39:QX39)-SUM($R53:QX53)</f>
        <v>5508000</v>
      </c>
      <c r="QY59" s="21">
        <f>SUM($R39:QY39)-SUM($R53:QY53)</f>
        <v>5508000</v>
      </c>
      <c r="QZ59" s="21">
        <f>SUM($R39:QZ39)-SUM($R53:QZ53)</f>
        <v>5508000</v>
      </c>
      <c r="RA59" s="21">
        <f>SUM($R39:RA39)-SUM($R53:RA53)</f>
        <v>5508000</v>
      </c>
      <c r="RB59" s="21">
        <f>SUM($R39:RB39)-SUM($R53:RB53)</f>
        <v>5508000</v>
      </c>
      <c r="RC59" s="21">
        <f>SUM($R39:RC39)-SUM($R53:RC53)</f>
        <v>5508000</v>
      </c>
      <c r="RD59" s="21">
        <f>SUM($R39:RD39)-SUM($R53:RD53)</f>
        <v>5508000</v>
      </c>
      <c r="RE59" s="21">
        <f>SUM($R39:RE39)-SUM($R53:RE53)</f>
        <v>5508000</v>
      </c>
      <c r="RF59" s="21">
        <f>SUM($R39:RF39)-SUM($R53:RF53)</f>
        <v>5508000</v>
      </c>
      <c r="RG59" s="21">
        <f>SUM($R39:RG39)-SUM($R53:RG53)</f>
        <v>5640000</v>
      </c>
      <c r="RH59" s="21">
        <f>SUM($R39:RH39)-SUM($R53:RH53)</f>
        <v>5772000</v>
      </c>
      <c r="RI59" s="21">
        <f>SUM($R39:RI39)-SUM($R53:RI53)</f>
        <v>5904000</v>
      </c>
      <c r="RJ59" s="21">
        <f>SUM($R39:RJ39)-SUM($R53:RJ53)</f>
        <v>6036000</v>
      </c>
      <c r="RK59" s="21">
        <f>SUM($R39:RK39)-SUM($R53:RK53)</f>
        <v>6168000</v>
      </c>
      <c r="RL59" s="21">
        <f>SUM($R39:RL39)-SUM($R53:RL53)</f>
        <v>6300000</v>
      </c>
      <c r="RM59" s="21">
        <f>SUM($R39:RM39)-SUM($R53:RM53)</f>
        <v>6432000</v>
      </c>
      <c r="RN59" s="21">
        <f>SUM($R39:RN39)-SUM($R53:RN53)</f>
        <v>6564000</v>
      </c>
      <c r="RO59" s="21">
        <f>SUM($R39:RO39)-SUM($R53:RO53)</f>
        <v>6696000</v>
      </c>
      <c r="RP59" s="21">
        <f>SUM($R39:RP39)-SUM($R53:RP53)</f>
        <v>6828000</v>
      </c>
      <c r="RQ59" s="21">
        <f>SUM($R39:RQ39)-SUM($R53:RQ53)</f>
        <v>6960000</v>
      </c>
      <c r="RR59" s="21">
        <f>SUM($R39:RR39)-SUM($R53:RR53)</f>
        <v>7092000</v>
      </c>
      <c r="RS59" s="21">
        <f>SUM($R39:RS39)-SUM($R53:RS53)</f>
        <v>7224000</v>
      </c>
      <c r="RT59" s="21">
        <f>SUM($R39:RT39)-SUM($R53:RT53)</f>
        <v>7356000</v>
      </c>
      <c r="RU59" s="21">
        <f>SUM($R39:RU39)-SUM($R53:RU53)</f>
        <v>7488000</v>
      </c>
      <c r="RV59" s="21">
        <f>SUM($R39:RV39)-SUM($R53:RV53)</f>
        <v>7620000</v>
      </c>
      <c r="RW59" s="21">
        <f>SUM($R39:RW39)-SUM($R53:RW53)</f>
        <v>7752000</v>
      </c>
      <c r="RX59" s="21">
        <f>SUM($R39:RX39)-SUM($R53:RX53)</f>
        <v>7752000</v>
      </c>
      <c r="RY59" s="21">
        <f>SUM($R39:RY39)-SUM($R53:RY53)</f>
        <v>7752000</v>
      </c>
      <c r="RZ59" s="21">
        <f>SUM($R39:RZ39)-SUM($R53:RZ53)</f>
        <v>7752000</v>
      </c>
      <c r="SA59" s="21">
        <f>SUM($R39:SA39)-SUM($R53:SA53)</f>
        <v>7752000</v>
      </c>
      <c r="SB59" s="21">
        <f>SUM($R39:SB39)-SUM($R53:SB53)</f>
        <v>7752000</v>
      </c>
      <c r="SC59" s="21">
        <f>SUM($R39:SC39)-SUM($R53:SC53)</f>
        <v>7752000</v>
      </c>
      <c r="SD59" s="21">
        <f>SUM($R39:SD39)-SUM($R53:SD53)</f>
        <v>7752000</v>
      </c>
      <c r="SE59" s="21">
        <f>SUM($R39:SE39)-SUM($R53:SE53)</f>
        <v>7752000</v>
      </c>
      <c r="SF59" s="21">
        <f>SUM($R39:SF39)-SUM($R53:SF53)</f>
        <v>7752000</v>
      </c>
      <c r="SG59" s="21">
        <f>SUM($R39:SG39)-SUM($R53:SG53)</f>
        <v>7752000</v>
      </c>
      <c r="SH59" s="21">
        <f>SUM($R39:SH39)-SUM($R53:SH53)</f>
        <v>7752000</v>
      </c>
      <c r="SI59" s="21">
        <f>SUM($R39:SI39)-SUM($R53:SI53)</f>
        <v>7752000</v>
      </c>
      <c r="SJ59" s="21">
        <f>SUM($R39:SJ39)-SUM($R53:SJ53)</f>
        <v>7752000</v>
      </c>
      <c r="SK59" s="21">
        <f>SUM($R39:SK39)-SUM($R53:SK53)</f>
        <v>7752000</v>
      </c>
      <c r="SL59" s="21">
        <f>SUM($R39:SL39)-SUM($R53:SL53)</f>
        <v>7592000</v>
      </c>
      <c r="SM59" s="21">
        <f>SUM($R39:SM39)-SUM($R53:SM53)</f>
        <v>7432000</v>
      </c>
      <c r="SN59" s="21">
        <f>SUM($R39:SN39)-SUM($R53:SN53)</f>
        <v>7272000</v>
      </c>
      <c r="SO59" s="21">
        <f>SUM($R39:SO39)-SUM($R53:SO53)</f>
        <v>7112000</v>
      </c>
      <c r="SP59" s="21">
        <f>SUM($R39:SP39)-SUM($R53:SP53)</f>
        <v>6952000</v>
      </c>
      <c r="SQ59" s="21">
        <f>SUM($R39:SQ39)-SUM($R53:SQ53)</f>
        <v>6792000</v>
      </c>
      <c r="SR59" s="21">
        <f>SUM($R39:SR39)-SUM($R53:SR53)</f>
        <v>6632000</v>
      </c>
      <c r="SS59" s="21">
        <f>SUM($R39:SS39)-SUM($R53:SS53)</f>
        <v>6472000</v>
      </c>
      <c r="ST59" s="21">
        <f>SUM($R39:ST39)-SUM($R53:ST53)</f>
        <v>6312000</v>
      </c>
      <c r="SU59" s="21">
        <f>SUM($R39:SU39)-SUM($R53:SU53)</f>
        <v>6152000</v>
      </c>
      <c r="SV59" s="21">
        <f>SUM($R39:SV39)-SUM($R53:SV53)</f>
        <v>5992000</v>
      </c>
      <c r="SW59" s="21">
        <f>SUM($R39:SW39)-SUM($R53:SW53)</f>
        <v>5832000</v>
      </c>
      <c r="SX59" s="21">
        <f>SUM($R39:SX39)-SUM($R53:SX53)</f>
        <v>5672000</v>
      </c>
      <c r="SY59" s="21">
        <f>SUM($R39:SY39)-SUM($R53:SY53)</f>
        <v>5512000</v>
      </c>
      <c r="SZ59" s="21">
        <f>SUM($R39:SZ39)-SUM($R53:SZ53)</f>
        <v>5352000</v>
      </c>
      <c r="TA59" s="21">
        <f>SUM($R39:TA39)-SUM($R53:TA53)</f>
        <v>5192000</v>
      </c>
      <c r="TB59" s="21">
        <f>SUM($R39:TB39)-SUM($R53:TB53)</f>
        <v>5032000</v>
      </c>
      <c r="TC59" s="21">
        <f>SUM($R39:TC39)-SUM($R53:TC53)</f>
        <v>5032000</v>
      </c>
      <c r="TD59" s="21">
        <f>SUM($R39:TD39)-SUM($R53:TD53)</f>
        <v>5032000</v>
      </c>
      <c r="TE59" s="21">
        <f>SUM($R39:TE39)-SUM($R53:TE53)</f>
        <v>5032000</v>
      </c>
      <c r="TF59" s="21">
        <f>SUM($R39:TF39)-SUM($R53:TF53)</f>
        <v>5032000</v>
      </c>
      <c r="TG59" s="21">
        <f>SUM($R39:TG39)-SUM($R53:TG53)</f>
        <v>5032000</v>
      </c>
      <c r="TH59" s="21">
        <f>SUM($R39:TH39)-SUM($R53:TH53)</f>
        <v>5032000</v>
      </c>
      <c r="TI59" s="21">
        <f>SUM($R39:TI39)-SUM($R53:TI53)</f>
        <v>5032000</v>
      </c>
      <c r="TJ59" s="21">
        <f>SUM($R39:TJ39)-SUM($R53:TJ53)</f>
        <v>5032000</v>
      </c>
      <c r="TK59" s="21">
        <f>SUM($R39:TK39)-SUM($R53:TK53)</f>
        <v>5032000</v>
      </c>
      <c r="TL59" s="21">
        <f>SUM($R39:TL39)-SUM($R53:TL53)</f>
        <v>5032000</v>
      </c>
      <c r="TM59" s="21">
        <f>SUM($R39:TM39)-SUM($R53:TM53)</f>
        <v>5032000</v>
      </c>
      <c r="TN59" s="21">
        <f>SUM($R39:TN39)-SUM($R53:TN53)</f>
        <v>5032000</v>
      </c>
      <c r="TO59" s="21">
        <f>SUM($R39:TO39)-SUM($R53:TO53)</f>
        <v>5032000</v>
      </c>
      <c r="TP59" s="21">
        <f>SUM($R39:TP39)-SUM($R53:TP53)</f>
        <v>5024000</v>
      </c>
      <c r="TQ59" s="21">
        <f>SUM($R39:TQ39)-SUM($R53:TQ53)</f>
        <v>5016000</v>
      </c>
      <c r="TR59" s="21">
        <f>SUM($R39:TR39)-SUM($R53:TR53)</f>
        <v>5008000</v>
      </c>
      <c r="TS59" s="21">
        <f>SUM($R39:TS39)-SUM($R53:TS53)</f>
        <v>5000000</v>
      </c>
      <c r="TT59" s="21">
        <f>SUM($R39:TT39)-SUM($R53:TT53)</f>
        <v>4992000</v>
      </c>
      <c r="TU59" s="21">
        <f>SUM($R39:TU39)-SUM($R53:TU53)</f>
        <v>4984000</v>
      </c>
      <c r="TV59" s="21">
        <f>SUM($R39:TV39)-SUM($R53:TV53)</f>
        <v>4976000</v>
      </c>
      <c r="TW59" s="21">
        <f>SUM($R39:TW39)-SUM($R53:TW53)</f>
        <v>4968000</v>
      </c>
      <c r="TX59" s="21">
        <f>SUM($R39:TX39)-SUM($R53:TX53)</f>
        <v>4960000</v>
      </c>
      <c r="TY59" s="21">
        <f>SUM($R39:TY39)-SUM($R53:TY53)</f>
        <v>4952000</v>
      </c>
      <c r="TZ59" s="21">
        <f>SUM($R39:TZ39)-SUM($R53:TZ53)</f>
        <v>4944000</v>
      </c>
      <c r="UA59" s="21">
        <f>SUM($R39:UA39)-SUM($R53:UA53)</f>
        <v>4936000</v>
      </c>
      <c r="UB59" s="21">
        <f>SUM($R39:UB39)-SUM($R53:UB53)</f>
        <v>4928000</v>
      </c>
      <c r="UC59" s="21">
        <f>SUM($R39:UC39)-SUM($R53:UC53)</f>
        <v>4920000</v>
      </c>
      <c r="UD59" s="21">
        <f>SUM($R39:UD39)-SUM($R53:UD53)</f>
        <v>4912000</v>
      </c>
      <c r="UE59" s="21">
        <f>SUM($R39:UE39)-SUM($R53:UE53)</f>
        <v>4904000</v>
      </c>
      <c r="UF59" s="21">
        <f>SUM($R39:UF39)-SUM($R53:UF53)</f>
        <v>4896000</v>
      </c>
      <c r="UG59" s="21">
        <f>SUM($R39:UG39)-SUM($R53:UG53)</f>
        <v>4896000</v>
      </c>
      <c r="UH59" s="21">
        <f>SUM($R39:UH39)-SUM($R53:UH53)</f>
        <v>4896000</v>
      </c>
      <c r="UI59" s="21">
        <f>SUM($R39:UI39)-SUM($R53:UI53)</f>
        <v>4896000</v>
      </c>
      <c r="UJ59" s="21">
        <f>SUM($R39:UJ39)-SUM($R53:UJ53)</f>
        <v>4896000</v>
      </c>
      <c r="UK59" s="21">
        <f>SUM($R39:UK39)-SUM($R53:UK53)</f>
        <v>4896000</v>
      </c>
      <c r="UL59" s="21">
        <f>SUM($R39:UL39)-SUM($R53:UL53)</f>
        <v>4896000</v>
      </c>
      <c r="UM59" s="21">
        <f>SUM($R39:UM39)-SUM($R53:UM53)</f>
        <v>4896000</v>
      </c>
      <c r="UN59" s="21">
        <f>SUM($R39:UN39)-SUM($R53:UN53)</f>
        <v>4896000</v>
      </c>
      <c r="UO59" s="21">
        <f>SUM($R39:UO39)-SUM($R53:UO53)</f>
        <v>4896000</v>
      </c>
      <c r="UP59" s="21">
        <f>SUM($R39:UP39)-SUM($R53:UP53)</f>
        <v>4896000</v>
      </c>
      <c r="UQ59" s="21">
        <f>SUM($R39:UQ39)-SUM($R53:UQ53)</f>
        <v>4896000</v>
      </c>
      <c r="UR59" s="21">
        <f>SUM($R39:UR39)-SUM($R53:UR53)</f>
        <v>4896000</v>
      </c>
      <c r="US59" s="21">
        <f>SUM($R39:US39)-SUM($R53:US53)</f>
        <v>4896000</v>
      </c>
      <c r="UT59" s="21">
        <f>SUM($R39:UT39)-SUM($R53:UT53)</f>
        <v>4896000</v>
      </c>
      <c r="UU59" s="21">
        <f>SUM($R39:UU39)-SUM($R53:UU53)</f>
        <v>4848000</v>
      </c>
      <c r="UV59" s="21">
        <f>SUM($R39:UV39)-SUM($R53:UV53)</f>
        <v>4800000</v>
      </c>
      <c r="UW59" s="21">
        <f>SUM($R39:UW39)-SUM($R53:UW53)</f>
        <v>4752000</v>
      </c>
      <c r="UX59" s="21">
        <f>SUM($R39:UX39)-SUM($R53:UX53)</f>
        <v>4704000</v>
      </c>
      <c r="UY59" s="21">
        <f>SUM($R39:UY39)-SUM($R53:UY53)</f>
        <v>4656000</v>
      </c>
      <c r="UZ59" s="21">
        <f>SUM($R39:UZ39)-SUM($R53:UZ53)</f>
        <v>4608000</v>
      </c>
      <c r="VA59" s="21">
        <f>SUM($R39:VA39)-SUM($R53:VA53)</f>
        <v>4560000</v>
      </c>
      <c r="VB59" s="21">
        <f>SUM($R39:VB39)-SUM($R53:VB53)</f>
        <v>4512000</v>
      </c>
      <c r="VC59" s="21">
        <f>SUM($R39:VC39)-SUM($R53:VC53)</f>
        <v>4464000</v>
      </c>
      <c r="VD59" s="21">
        <f>SUM($R39:VD39)-SUM($R53:VD53)</f>
        <v>4416000</v>
      </c>
      <c r="VE59" s="21">
        <f>SUM($R39:VE39)-SUM($R53:VE53)</f>
        <v>4368000</v>
      </c>
      <c r="VF59" s="21">
        <f>SUM($R39:VF39)-SUM($R53:VF53)</f>
        <v>4320000</v>
      </c>
      <c r="VG59" s="21">
        <f>SUM($R39:VG39)-SUM($R53:VG53)</f>
        <v>4272000</v>
      </c>
      <c r="VH59" s="21">
        <f>SUM($R39:VH39)-SUM($R53:VH53)</f>
        <v>4224000</v>
      </c>
      <c r="VI59" s="21">
        <f>SUM($R39:VI39)-SUM($R53:VI53)</f>
        <v>4176000</v>
      </c>
      <c r="VJ59" s="21">
        <f>SUM($R39:VJ39)-SUM($R53:VJ53)</f>
        <v>4128000</v>
      </c>
      <c r="VK59" s="21">
        <f>SUM($R39:VK39)-SUM($R53:VK53)</f>
        <v>4080000</v>
      </c>
      <c r="VL59" s="21">
        <f>SUM($R39:VL39)-SUM($R53:VL53)</f>
        <v>4080000</v>
      </c>
      <c r="VM59" s="21">
        <f>SUM($R39:VM39)-SUM($R53:VM53)</f>
        <v>4080000</v>
      </c>
      <c r="VN59" s="21">
        <f>SUM($R39:VN39)-SUM($R53:VN53)</f>
        <v>4080000</v>
      </c>
      <c r="VO59" s="21">
        <f>SUM($R39:VO39)-SUM($R53:VO53)</f>
        <v>4080000</v>
      </c>
      <c r="VP59" s="21">
        <f>SUM($R39:VP39)-SUM($R53:VP53)</f>
        <v>4080000</v>
      </c>
      <c r="VQ59" s="21">
        <f>SUM($R39:VQ39)-SUM($R53:VQ53)</f>
        <v>4080000</v>
      </c>
      <c r="VR59" s="21">
        <f>SUM($R39:VR39)-SUM($R53:VR53)</f>
        <v>4080000</v>
      </c>
      <c r="VS59" s="21">
        <f>SUM($R39:VS39)-SUM($R53:VS53)</f>
        <v>4080000</v>
      </c>
      <c r="VT59" s="21">
        <f>SUM($R39:VT39)-SUM($R53:VT53)</f>
        <v>4080000</v>
      </c>
      <c r="VU59" s="21">
        <f>SUM($R39:VU39)-SUM($R53:VU53)</f>
        <v>4080000</v>
      </c>
      <c r="VV59" s="21">
        <f>SUM($R39:VV39)-SUM($R53:VV53)</f>
        <v>4080000</v>
      </c>
      <c r="VW59" s="21">
        <f>SUM($R39:VW39)-SUM($R53:VW53)</f>
        <v>4080000</v>
      </c>
      <c r="VX59" s="21">
        <f>SUM($R39:VX39)-SUM($R53:VX53)</f>
        <v>4080000</v>
      </c>
      <c r="VY59" s="21">
        <f>SUM($R39:VY39)-SUM($R53:VY53)</f>
        <v>4080000</v>
      </c>
      <c r="VZ59" s="21">
        <f>SUM($R39:VZ39)-SUM($R53:VZ53)</f>
        <v>4112000</v>
      </c>
      <c r="WA59" s="21">
        <f>SUM($R39:WA39)-SUM($R53:WA53)</f>
        <v>4144000</v>
      </c>
      <c r="WB59" s="21">
        <f>SUM($R39:WB39)-SUM($R53:WB53)</f>
        <v>4176000</v>
      </c>
      <c r="WC59" s="21">
        <f>SUM($R39:WC39)-SUM($R53:WC53)</f>
        <v>4208000</v>
      </c>
      <c r="WD59" s="21">
        <f>SUM($R39:WD39)-SUM($R53:WD53)</f>
        <v>4240000</v>
      </c>
      <c r="WE59" s="21">
        <f>SUM($R39:WE39)-SUM($R53:WE53)</f>
        <v>4272000</v>
      </c>
      <c r="WF59" s="21">
        <f>SUM($R39:WF39)-SUM($R53:WF53)</f>
        <v>4304000</v>
      </c>
      <c r="WG59" s="21">
        <f>SUM($R39:WG39)-SUM($R53:WG53)</f>
        <v>4336000</v>
      </c>
      <c r="WH59" s="21">
        <f>SUM($R39:WH39)-SUM($R53:WH53)</f>
        <v>4368000</v>
      </c>
      <c r="WI59" s="21">
        <f>SUM($R39:WI39)-SUM($R53:WI53)</f>
        <v>4400000</v>
      </c>
      <c r="WJ59" s="21">
        <f>SUM($R39:WJ39)-SUM($R53:WJ53)</f>
        <v>4432000</v>
      </c>
      <c r="WK59" s="21">
        <f>SUM($R39:WK39)-SUM($R53:WK53)</f>
        <v>4464000</v>
      </c>
      <c r="WL59" s="21">
        <f>SUM($R39:WL39)-SUM($R53:WL53)</f>
        <v>4496000</v>
      </c>
      <c r="WM59" s="21">
        <f>SUM($R39:WM39)-SUM($R53:WM53)</f>
        <v>4528000</v>
      </c>
      <c r="WN59" s="21">
        <f>SUM($R39:WN39)-SUM($R53:WN53)</f>
        <v>4560000</v>
      </c>
      <c r="WO59" s="21">
        <f>SUM($R39:WO39)-SUM($R53:WO53)</f>
        <v>4592000</v>
      </c>
      <c r="WP59" s="21">
        <f>SUM($R39:WP39)-SUM($R53:WP53)</f>
        <v>4624000</v>
      </c>
      <c r="WQ59" s="21">
        <f>SUM($R39:WQ39)-SUM($R53:WQ53)</f>
        <v>4624000</v>
      </c>
      <c r="WR59" s="21">
        <f>SUM($R39:WR39)-SUM($R53:WR53)</f>
        <v>4624000</v>
      </c>
      <c r="WS59" s="21">
        <f>SUM($R39:WS39)-SUM($R53:WS53)</f>
        <v>4624000</v>
      </c>
      <c r="WT59" s="21">
        <f>SUM($R39:WT39)-SUM($R53:WT53)</f>
        <v>4624000</v>
      </c>
      <c r="WU59" s="21">
        <f>SUM($R39:WU39)-SUM($R53:WU53)</f>
        <v>4624000</v>
      </c>
      <c r="WV59" s="21">
        <f>SUM($R39:WV39)-SUM($R53:WV53)</f>
        <v>4624000</v>
      </c>
      <c r="WW59" s="21">
        <f>SUM($R39:WW39)-SUM($R53:WW53)</f>
        <v>4624000</v>
      </c>
      <c r="WX59" s="21">
        <f>SUM($R39:WX39)-SUM($R53:WX53)</f>
        <v>4624000</v>
      </c>
      <c r="WY59" s="21">
        <f>SUM($R39:WY39)-SUM($R53:WY53)</f>
        <v>4624000</v>
      </c>
      <c r="WZ59" s="21">
        <f>SUM($R39:WZ39)-SUM($R53:WZ53)</f>
        <v>4624000</v>
      </c>
      <c r="XA59" s="21">
        <f>SUM($R39:XA39)-SUM($R53:XA53)</f>
        <v>4624000</v>
      </c>
      <c r="XB59" s="21">
        <f>SUM($R39:XB39)-SUM($R53:XB53)</f>
        <v>4556000</v>
      </c>
      <c r="XC59" s="21">
        <f>SUM($R39:XC39)-SUM($R53:XC53)</f>
        <v>4488000</v>
      </c>
      <c r="XD59" s="21">
        <f>SUM($R39:XD39)-SUM($R53:XD53)</f>
        <v>4420000</v>
      </c>
      <c r="XE59" s="21">
        <f>SUM($R39:XE39)-SUM($R53:XE53)</f>
        <v>4352000</v>
      </c>
      <c r="XF59" s="21">
        <f>SUM($R39:XF39)-SUM($R53:XF53)</f>
        <v>4284000</v>
      </c>
      <c r="XG59" s="21">
        <f>SUM($R39:XG39)-SUM($R53:XG53)</f>
        <v>4216000</v>
      </c>
      <c r="XH59" s="21">
        <f>SUM($R39:XH39)-SUM($R53:XH53)</f>
        <v>4148000</v>
      </c>
      <c r="XI59" s="21">
        <f>SUM($R39:XI39)-SUM($R53:XI53)</f>
        <v>4080000</v>
      </c>
      <c r="XJ59" s="21">
        <f>SUM($R39:XJ39)-SUM($R53:XJ53)</f>
        <v>4012000</v>
      </c>
      <c r="XK59" s="21">
        <f>SUM($R39:XK39)-SUM($R53:XK53)</f>
        <v>3944000</v>
      </c>
      <c r="XL59" s="21">
        <f>SUM($R39:XL39)-SUM($R53:XL53)</f>
        <v>3876000</v>
      </c>
      <c r="XM59" s="21">
        <f>SUM($R39:XM39)-SUM($R53:XM53)</f>
        <v>3808000</v>
      </c>
      <c r="XN59" s="21">
        <f>SUM($R39:XN39)-SUM($R53:XN53)</f>
        <v>3740000</v>
      </c>
      <c r="XO59" s="21">
        <f>SUM($R39:XO39)-SUM($R53:XO53)</f>
        <v>3672000</v>
      </c>
      <c r="XP59" s="21">
        <f>SUM($R39:XP39)-SUM($R53:XP53)</f>
        <v>3604000</v>
      </c>
      <c r="XQ59" s="21">
        <f>SUM($R39:XQ39)-SUM($R53:XQ53)</f>
        <v>3536000</v>
      </c>
      <c r="XR59" s="21">
        <f>SUM($R39:XR39)-SUM($R53:XR53)</f>
        <v>3468000</v>
      </c>
      <c r="XS59" s="21">
        <f>SUM($R39:XS39)-SUM($R53:XS53)</f>
        <v>3468000</v>
      </c>
      <c r="XT59" s="21">
        <f>SUM($R39:XT39)-SUM($R53:XT53)</f>
        <v>3468000</v>
      </c>
      <c r="XU59" s="21">
        <f>SUM($R39:XU39)-SUM($R53:XU53)</f>
        <v>3468000</v>
      </c>
      <c r="XV59" s="21">
        <f>SUM($R39:XV39)-SUM($R53:XV53)</f>
        <v>3468000</v>
      </c>
      <c r="XW59" s="21">
        <f>SUM($R39:XW39)-SUM($R53:XW53)</f>
        <v>3468000</v>
      </c>
      <c r="XX59" s="21">
        <f>SUM($R39:XX39)-SUM($R53:XX53)</f>
        <v>3468000</v>
      </c>
      <c r="XY59" s="21">
        <f>SUM($R39:XY39)-SUM($R53:XY53)</f>
        <v>3468000</v>
      </c>
      <c r="XZ59" s="21">
        <f>SUM($R39:XZ39)-SUM($R53:XZ53)</f>
        <v>3468000</v>
      </c>
      <c r="YA59" s="21">
        <f>SUM($R39:YA39)-SUM($R53:YA53)</f>
        <v>3468000</v>
      </c>
      <c r="YB59" s="21">
        <f>SUM($R39:YB39)-SUM($R53:YB53)</f>
        <v>3468000</v>
      </c>
      <c r="YC59" s="21">
        <f>SUM($R39:YC39)-SUM($R53:YC53)</f>
        <v>3468000</v>
      </c>
      <c r="YD59" s="21">
        <f>SUM($R39:YD39)-SUM($R53:YD53)</f>
        <v>3468000</v>
      </c>
      <c r="YE59" s="21">
        <f>SUM($R39:YE39)-SUM($R53:YE53)</f>
        <v>3468000</v>
      </c>
      <c r="YF59" s="21">
        <f>SUM($R39:YF39)-SUM($R53:YF53)</f>
        <v>3468000</v>
      </c>
      <c r="YG59" s="21">
        <f>SUM($R39:YG39)-SUM($R53:YG53)</f>
        <v>3492000</v>
      </c>
      <c r="YH59" s="21">
        <f>SUM($R39:YH39)-SUM($R53:YH53)</f>
        <v>3516000</v>
      </c>
      <c r="YI59" s="21">
        <f>SUM($R39:YI39)-SUM($R53:YI53)</f>
        <v>3540000</v>
      </c>
      <c r="YJ59" s="21">
        <f>SUM($R39:YJ39)-SUM($R53:YJ53)</f>
        <v>3564000</v>
      </c>
      <c r="YK59" s="21">
        <f>SUM($R39:YK39)-SUM($R53:YK53)</f>
        <v>3588000</v>
      </c>
      <c r="YL59" s="21">
        <f>SUM($R39:YL39)-SUM($R53:YL53)</f>
        <v>3612000</v>
      </c>
      <c r="YM59" s="21">
        <f>SUM($R39:YM39)-SUM($R53:YM53)</f>
        <v>3636000</v>
      </c>
      <c r="YN59" s="21">
        <f>SUM($R39:YN39)-SUM($R53:YN53)</f>
        <v>3660000</v>
      </c>
      <c r="YO59" s="21">
        <f>SUM($R39:YO39)-SUM($R53:YO53)</f>
        <v>3684000</v>
      </c>
      <c r="YP59" s="21">
        <f>SUM($R39:YP39)-SUM($R53:YP53)</f>
        <v>3708000</v>
      </c>
      <c r="YQ59" s="21">
        <f>SUM($R39:YQ39)-SUM($R53:YQ53)</f>
        <v>3732000</v>
      </c>
      <c r="YR59" s="21">
        <f>SUM($R39:YR39)-SUM($R53:YR53)</f>
        <v>3756000</v>
      </c>
      <c r="YS59" s="21">
        <f>SUM($R39:YS39)-SUM($R53:YS53)</f>
        <v>3780000</v>
      </c>
      <c r="YT59" s="21">
        <f>SUM($R39:YT39)-SUM($R53:YT53)</f>
        <v>3804000</v>
      </c>
      <c r="YU59" s="21">
        <f>SUM($R39:YU39)-SUM($R53:YU53)</f>
        <v>3828000</v>
      </c>
      <c r="YV59" s="21">
        <f>SUM($R39:YV39)-SUM($R53:YV53)</f>
        <v>3852000</v>
      </c>
      <c r="YW59" s="21">
        <f>SUM($R39:YW39)-SUM($R53:YW53)</f>
        <v>3876000</v>
      </c>
      <c r="YX59" s="21">
        <f>SUM($R39:YX39)-SUM($R53:YX53)</f>
        <v>3876000</v>
      </c>
      <c r="YY59" s="21">
        <f>SUM($R39:YY39)-SUM($R53:YY53)</f>
        <v>3876000</v>
      </c>
      <c r="YZ59" s="21">
        <f>SUM($R39:YZ39)-SUM($R53:YZ53)</f>
        <v>3876000</v>
      </c>
      <c r="ZA59" s="21">
        <f>SUM($R39:ZA39)-SUM($R53:ZA53)</f>
        <v>3876000</v>
      </c>
      <c r="ZB59" s="21">
        <f>SUM($R39:ZB39)-SUM($R53:ZB53)</f>
        <v>3876000</v>
      </c>
      <c r="ZC59" s="21">
        <f>SUM($R39:ZC39)-SUM($R53:ZC53)</f>
        <v>3876000</v>
      </c>
      <c r="ZD59" s="21">
        <f>SUM($R39:ZD39)-SUM($R53:ZD53)</f>
        <v>3876000</v>
      </c>
      <c r="ZE59" s="21">
        <f>SUM($R39:ZE39)-SUM($R53:ZE53)</f>
        <v>3876000</v>
      </c>
      <c r="ZF59" s="21">
        <f>SUM($R39:ZF39)-SUM($R53:ZF53)</f>
        <v>3876000</v>
      </c>
      <c r="ZG59" s="21">
        <f>SUM($R39:ZG39)-SUM($R53:ZG53)</f>
        <v>3876000</v>
      </c>
      <c r="ZH59" s="21">
        <f>SUM($R39:ZH39)-SUM($R53:ZH53)</f>
        <v>3876000</v>
      </c>
      <c r="ZI59" s="21">
        <f>SUM($R39:ZI39)-SUM($R53:ZI53)</f>
        <v>3876000</v>
      </c>
      <c r="ZJ59" s="21">
        <f>SUM($R39:ZJ39)-SUM($R53:ZJ53)</f>
        <v>3876000</v>
      </c>
      <c r="ZK59" s="21">
        <f>SUM($R39:ZK39)-SUM($R53:ZK53)</f>
        <v>3936000</v>
      </c>
      <c r="ZL59" s="21">
        <f>SUM($R39:ZL39)-SUM($R53:ZL53)</f>
        <v>3996000</v>
      </c>
      <c r="ZM59" s="21">
        <f>SUM($R39:ZM39)-SUM($R53:ZM53)</f>
        <v>4056000</v>
      </c>
      <c r="ZN59" s="21">
        <f>SUM($R39:ZN39)-SUM($R53:ZN53)</f>
        <v>4116000</v>
      </c>
      <c r="ZO59" s="21">
        <f>SUM($R39:ZO39)-SUM($R53:ZO53)</f>
        <v>4176000</v>
      </c>
      <c r="ZP59" s="21">
        <f>SUM($R39:ZP39)-SUM($R53:ZP53)</f>
        <v>4236000</v>
      </c>
      <c r="ZQ59" s="21">
        <f>SUM($R39:ZQ39)-SUM($R53:ZQ53)</f>
        <v>4296000</v>
      </c>
      <c r="ZR59" s="21">
        <f>SUM($R39:ZR39)-SUM($R53:ZR53)</f>
        <v>4356000</v>
      </c>
      <c r="ZS59" s="21">
        <f>SUM($R39:ZS39)-SUM($R53:ZS53)</f>
        <v>4416000</v>
      </c>
      <c r="ZT59" s="21">
        <f>SUM($R39:ZT39)-SUM($R53:ZT53)</f>
        <v>4476000</v>
      </c>
      <c r="ZU59" s="21">
        <f>SUM($R39:ZU39)-SUM($R53:ZU53)</f>
        <v>4536000</v>
      </c>
      <c r="ZV59" s="21">
        <f>SUM($R39:ZV39)-SUM($R53:ZV53)</f>
        <v>4596000</v>
      </c>
      <c r="ZW59" s="21">
        <f>SUM($R39:ZW39)-SUM($R53:ZW53)</f>
        <v>4656000</v>
      </c>
      <c r="ZX59" s="21">
        <f>SUM($R39:ZX39)-SUM($R53:ZX53)</f>
        <v>4716000</v>
      </c>
      <c r="ZY59" s="21">
        <f>SUM($R39:ZY39)-SUM($R53:ZY53)</f>
        <v>4776000</v>
      </c>
      <c r="ZZ59" s="21">
        <f>SUM($R39:ZZ39)-SUM($R53:ZZ53)</f>
        <v>4836000</v>
      </c>
      <c r="AAA59" s="21">
        <f>SUM($R39:AAA39)-SUM($R53:AAA53)</f>
        <v>4896000</v>
      </c>
      <c r="AAB59" s="21">
        <f>SUM($R39:AAB39)-SUM($R53:AAB53)</f>
        <v>4896000</v>
      </c>
      <c r="AAC59" s="21">
        <f>SUM($R39:AAC39)-SUM($R53:AAC53)</f>
        <v>4896000</v>
      </c>
      <c r="AAD59" s="21">
        <f>SUM($R39:AAD39)-SUM($R53:AAD53)</f>
        <v>4896000</v>
      </c>
      <c r="AAE59" s="21">
        <f>SUM($R39:AAE39)-SUM($R53:AAE53)</f>
        <v>4896000</v>
      </c>
      <c r="AAF59" s="21">
        <f>SUM($R39:AAF39)-SUM($R53:AAF53)</f>
        <v>4896000</v>
      </c>
      <c r="AAG59" s="21">
        <f>SUM($R39:AAG39)-SUM($R53:AAG53)</f>
        <v>4896000</v>
      </c>
      <c r="AAH59" s="21">
        <f>SUM($R39:AAH39)-SUM($R53:AAH53)</f>
        <v>4896000</v>
      </c>
      <c r="AAI59" s="21">
        <f>SUM($R39:AAI39)-SUM($R53:AAI53)</f>
        <v>4896000</v>
      </c>
      <c r="AAJ59" s="21">
        <f>SUM($R39:AAJ39)-SUM($R53:AAJ53)</f>
        <v>4896000</v>
      </c>
      <c r="AAK59" s="21">
        <f>SUM($R39:AAK39)-SUM($R53:AAK53)</f>
        <v>4896000</v>
      </c>
      <c r="AAL59" s="21">
        <f>SUM($R39:AAL39)-SUM($R53:AAL53)</f>
        <v>4896000</v>
      </c>
      <c r="AAM59" s="21">
        <f>SUM($R39:AAM39)-SUM($R53:AAM53)</f>
        <v>4896000</v>
      </c>
      <c r="AAN59" s="21">
        <f>SUM($R39:AAN39)-SUM($R53:AAN53)</f>
        <v>4896000</v>
      </c>
      <c r="AAO59" s="21">
        <f>SUM($R39:AAO39)-SUM($R53:AAO53)</f>
        <v>4896000</v>
      </c>
      <c r="AAP59" s="21">
        <f>SUM($R39:AAP39)-SUM($R53:AAP53)</f>
        <v>4896000</v>
      </c>
      <c r="AAQ59" s="21">
        <f>SUM($R39:AAQ39)-SUM($R53:AAQ53)</f>
        <v>4896000</v>
      </c>
      <c r="AAR59" s="21">
        <f>SUM($R39:AAR39)-SUM($R53:AAR53)</f>
        <v>4896000</v>
      </c>
      <c r="AAS59" s="21">
        <f>SUM($R39:AAS39)-SUM($R53:AAS53)</f>
        <v>4896000</v>
      </c>
      <c r="AAT59" s="21">
        <f>SUM($R39:AAT39)-SUM($R53:AAT53)</f>
        <v>4896000</v>
      </c>
      <c r="AAU59" s="21">
        <f>SUM($R39:AAU39)-SUM($R53:AAU53)</f>
        <v>4896000</v>
      </c>
      <c r="AAV59" s="21">
        <f>SUM($R39:AAV39)-SUM($R53:AAV53)</f>
        <v>4896000</v>
      </c>
      <c r="AAW59" s="21">
        <f>SUM($R39:AAW39)-SUM($R53:AAW53)</f>
        <v>4896000</v>
      </c>
      <c r="AAX59" s="21">
        <f>SUM($R39:AAX39)-SUM($R53:AAX53)</f>
        <v>4896000</v>
      </c>
      <c r="AAY59" s="21">
        <f>SUM($R39:AAY39)-SUM($R53:AAY53)</f>
        <v>4896000</v>
      </c>
      <c r="AAZ59" s="21">
        <f>SUM($R39:AAZ39)-SUM($R53:AAZ53)</f>
        <v>4896000</v>
      </c>
      <c r="ABA59" s="21">
        <f>SUM($R39:ABA39)-SUM($R53:ABA53)</f>
        <v>4896000</v>
      </c>
      <c r="ABB59" s="21">
        <f>SUM($R39:ABB39)-SUM($R53:ABB53)</f>
        <v>4896000</v>
      </c>
      <c r="ABC59" s="21">
        <f>SUM($R39:ABC39)-SUM($R53:ABC53)</f>
        <v>4896000</v>
      </c>
      <c r="ABD59" s="21">
        <f>SUM($R39:ABD39)-SUM($R53:ABD53)</f>
        <v>4896000</v>
      </c>
      <c r="ABE59" s="21">
        <f>SUM($R39:ABE39)-SUM($R53:ABE53)</f>
        <v>4896000</v>
      </c>
      <c r="ABF59" s="21">
        <f>SUM($R39:ABF39)-SUM($R53:ABF53)</f>
        <v>4896000</v>
      </c>
      <c r="ABG59" s="21">
        <f>SUM($R39:ABG39)-SUM($R53:ABG53)</f>
        <v>4896000</v>
      </c>
      <c r="ABH59" s="21">
        <f>SUM($R39:ABH39)-SUM($R53:ABH53)</f>
        <v>4896000</v>
      </c>
      <c r="ABI59" s="21">
        <f>SUM($R39:ABI39)-SUM($R53:ABI53)</f>
        <v>4896000</v>
      </c>
      <c r="ABJ59" s="21">
        <f>SUM($R39:ABJ39)-SUM($R53:ABJ53)</f>
        <v>4896000</v>
      </c>
      <c r="ABK59" s="21">
        <f>SUM($R39:ABK39)-SUM($R53:ABK53)</f>
        <v>4896000</v>
      </c>
      <c r="ABL59" s="21">
        <f>SUM($R39:ABL39)-SUM($R53:ABL53)</f>
        <v>4896000</v>
      </c>
      <c r="ABM59" s="21">
        <f>SUM($R39:ABM39)-SUM($R53:ABM53)</f>
        <v>4896000</v>
      </c>
      <c r="ABN59" s="21">
        <f>SUM($R39:ABN39)-SUM($R53:ABN53)</f>
        <v>4896000</v>
      </c>
      <c r="ABO59" s="21">
        <f>SUM($R39:ABO39)-SUM($R53:ABO53)</f>
        <v>4896000</v>
      </c>
      <c r="ABP59" s="21">
        <f>SUM($R39:ABP39)-SUM($R53:ABP53)</f>
        <v>4896000</v>
      </c>
      <c r="ABQ59" s="21">
        <f>SUM($R39:ABQ39)-SUM($R53:ABQ53)</f>
        <v>4896000</v>
      </c>
      <c r="ABR59" s="21">
        <f>SUM($R39:ABR39)-SUM($R53:ABR53)</f>
        <v>4896000</v>
      </c>
      <c r="ABS59" s="21">
        <f>SUM($R39:ABS39)-SUM($R53:ABS53)</f>
        <v>4896000</v>
      </c>
      <c r="ABT59" s="21">
        <f>SUM($R39:ABT39)-SUM($R53:ABT53)</f>
        <v>4912000</v>
      </c>
      <c r="ABU59" s="21">
        <f>SUM($R39:ABU39)-SUM($R53:ABU53)</f>
        <v>4928000</v>
      </c>
      <c r="ABV59" s="21">
        <f>SUM($R39:ABV39)-SUM($R53:ABV53)</f>
        <v>4944000</v>
      </c>
      <c r="ABW59" s="21">
        <f>SUM($R39:ABW39)-SUM($R53:ABW53)</f>
        <v>4960000</v>
      </c>
      <c r="ABX59" s="21">
        <f>SUM($R39:ABX39)-SUM($R53:ABX53)</f>
        <v>4976000</v>
      </c>
      <c r="ABY59" s="21">
        <f>SUM($R39:ABY39)-SUM($R53:ABY53)</f>
        <v>4992000</v>
      </c>
      <c r="ABZ59" s="21">
        <f>SUM($R39:ABZ39)-SUM($R53:ABZ53)</f>
        <v>5008000</v>
      </c>
      <c r="ACA59" s="21">
        <f>SUM($R39:ACA39)-SUM($R53:ACA53)</f>
        <v>5024000</v>
      </c>
      <c r="ACB59" s="21">
        <f>SUM($R39:ACB39)-SUM($R53:ACB53)</f>
        <v>5040000</v>
      </c>
      <c r="ACC59" s="21">
        <f>SUM($R39:ACC39)-SUM($R53:ACC53)</f>
        <v>5056000</v>
      </c>
      <c r="ACD59" s="21">
        <f>SUM($R39:ACD39)-SUM($R53:ACD53)</f>
        <v>5072000</v>
      </c>
      <c r="ACE59" s="21">
        <f>SUM($R39:ACE39)-SUM($R53:ACE53)</f>
        <v>5088000</v>
      </c>
      <c r="ACF59" s="21">
        <f>SUM($R39:ACF39)-SUM($R53:ACF53)</f>
        <v>5104000</v>
      </c>
      <c r="ACG59" s="21">
        <f>SUM($R39:ACG39)-SUM($R53:ACG53)</f>
        <v>5120000</v>
      </c>
      <c r="ACH59" s="21">
        <f>SUM($R39:ACH39)-SUM($R53:ACH53)</f>
        <v>5136000</v>
      </c>
      <c r="ACI59" s="21">
        <f>SUM($R39:ACI39)-SUM($R53:ACI53)</f>
        <v>5152000</v>
      </c>
      <c r="ACJ59" s="21">
        <f>SUM($R39:ACJ39)-SUM($R53:ACJ53)</f>
        <v>5168000</v>
      </c>
      <c r="ACK59" s="21">
        <f>SUM($R39:ACK39)-SUM($R53:ACK53)</f>
        <v>5168000</v>
      </c>
      <c r="ACL59" s="21">
        <f>SUM($R39:ACL39)-SUM($R53:ACL53)</f>
        <v>5168000</v>
      </c>
      <c r="ACM59" s="21">
        <f>SUM($R39:ACM39)-SUM($R53:ACM53)</f>
        <v>5168000</v>
      </c>
      <c r="ACN59" s="21">
        <f>SUM($R39:ACN39)-SUM($R53:ACN53)</f>
        <v>5168000</v>
      </c>
      <c r="ACO59" s="21">
        <f>SUM($R39:ACO39)-SUM($R53:ACO53)</f>
        <v>5168000</v>
      </c>
      <c r="ACP59" s="21">
        <f>SUM($R39:ACP39)-SUM($R53:ACP53)</f>
        <v>5168000</v>
      </c>
      <c r="ACQ59" s="21">
        <f>SUM($R39:ACQ39)-SUM($R53:ACQ53)</f>
        <v>5168000</v>
      </c>
      <c r="ACR59" s="21">
        <f>SUM($R39:ACR39)-SUM($R53:ACR53)</f>
        <v>5168000</v>
      </c>
      <c r="ACS59" s="21">
        <f>SUM($R39:ACS39)-SUM($R53:ACS53)</f>
        <v>5168000</v>
      </c>
      <c r="ACT59" s="21">
        <f>SUM($R39:ACT39)-SUM($R53:ACT53)</f>
        <v>5168000</v>
      </c>
      <c r="ACU59" s="21">
        <f>SUM($R39:ACU39)-SUM($R53:ACU53)</f>
        <v>5168000</v>
      </c>
      <c r="ACV59" s="21">
        <f>SUM($R39:ACV39)-SUM($R53:ACV53)</f>
        <v>5168000</v>
      </c>
      <c r="ACW59" s="21">
        <f>SUM($R39:ACW39)-SUM($R53:ACW53)</f>
        <v>5168000</v>
      </c>
      <c r="ACX59" s="21">
        <f>SUM($R39:ACX39)-SUM($R53:ACX53)</f>
        <v>5168000</v>
      </c>
      <c r="ACY59" s="21">
        <f>SUM($R39:ACY39)-SUM($R53:ACY53)</f>
        <v>5200000</v>
      </c>
      <c r="ACZ59" s="21">
        <f>SUM($R39:ACZ39)-SUM($R53:ACZ53)</f>
        <v>5232000</v>
      </c>
      <c r="ADA59" s="21">
        <f>SUM($R39:ADA39)-SUM($R53:ADA53)</f>
        <v>5264000</v>
      </c>
      <c r="ADB59" s="21">
        <f>SUM($R39:ADB39)-SUM($R53:ADB53)</f>
        <v>5296000</v>
      </c>
      <c r="ADC59" s="21">
        <f>SUM($R39:ADC39)-SUM($R53:ADC53)</f>
        <v>5328000</v>
      </c>
      <c r="ADD59" s="21">
        <f>SUM($R39:ADD39)-SUM($R53:ADD53)</f>
        <v>5360000</v>
      </c>
      <c r="ADE59" s="21">
        <f>SUM($R39:ADE39)-SUM($R53:ADE53)</f>
        <v>5392000</v>
      </c>
      <c r="ADF59" s="21">
        <f>SUM($R39:ADF39)-SUM($R53:ADF53)</f>
        <v>5424000</v>
      </c>
      <c r="ADG59" s="21">
        <f>SUM($R39:ADG39)-SUM($R53:ADG53)</f>
        <v>5456000</v>
      </c>
      <c r="ADH59" s="21">
        <f>SUM($R39:ADH39)-SUM($R53:ADH53)</f>
        <v>5488000</v>
      </c>
      <c r="ADI59" s="21">
        <f>SUM($R39:ADI39)-SUM($R53:ADI53)</f>
        <v>5520000</v>
      </c>
      <c r="ADJ59" s="21">
        <f>SUM($R39:ADJ39)-SUM($R53:ADJ53)</f>
        <v>5552000</v>
      </c>
      <c r="ADK59" s="21">
        <f>SUM($R39:ADK39)-SUM($R53:ADK53)</f>
        <v>5584000</v>
      </c>
      <c r="ADL59" s="21">
        <f>SUM($R39:ADL39)-SUM($R53:ADL53)</f>
        <v>5616000</v>
      </c>
      <c r="ADM59" s="21">
        <f>SUM($R39:ADM39)-SUM($R53:ADM53)</f>
        <v>5648000</v>
      </c>
      <c r="ADN59" s="21">
        <f>SUM($R39:ADN39)-SUM($R53:ADN53)</f>
        <v>5680000</v>
      </c>
      <c r="ADO59" s="21">
        <f>SUM($R39:ADO39)-SUM($R53:ADO53)</f>
        <v>5712000</v>
      </c>
      <c r="ADP59" s="21">
        <f>SUM($R39:ADP39)-SUM($R53:ADP53)</f>
        <v>5712000</v>
      </c>
      <c r="ADQ59" s="21">
        <f>SUM($R39:ADQ39)-SUM($R53:ADQ53)</f>
        <v>5712000</v>
      </c>
      <c r="ADR59" s="21">
        <f>SUM($R39:ADR39)-SUM($R53:ADR53)</f>
        <v>5712000</v>
      </c>
      <c r="ADS59" s="21">
        <f>SUM($R39:ADS39)-SUM($R53:ADS53)</f>
        <v>5712000</v>
      </c>
      <c r="ADT59" s="21">
        <f>SUM($R39:ADT39)-SUM($R53:ADT53)</f>
        <v>5712000</v>
      </c>
      <c r="ADU59" s="21">
        <f>SUM($R39:ADU39)-SUM($R53:ADU53)</f>
        <v>5712000</v>
      </c>
      <c r="ADV59" s="21">
        <f>SUM($R39:ADV39)-SUM($R53:ADV53)</f>
        <v>5712000</v>
      </c>
      <c r="ADW59" s="21">
        <f>SUM($R39:ADW39)-SUM($R53:ADW53)</f>
        <v>5712000</v>
      </c>
      <c r="ADX59" s="21">
        <f>SUM($R39:ADX39)-SUM($R53:ADX53)</f>
        <v>5712000</v>
      </c>
      <c r="ADY59" s="21">
        <f>SUM($R39:ADY39)-SUM($R53:ADY53)</f>
        <v>5712000</v>
      </c>
      <c r="ADZ59" s="21">
        <f>SUM($R39:ADZ39)-SUM($R53:ADZ53)</f>
        <v>5712000</v>
      </c>
      <c r="AEA59" s="21">
        <f>SUM($R39:AEA39)-SUM($R53:AEA53)</f>
        <v>5712000</v>
      </c>
      <c r="AEB59" s="21">
        <f>SUM($R39:AEB39)-SUM($R53:AEB53)</f>
        <v>5712000</v>
      </c>
      <c r="AEC59" s="21">
        <f>SUM($R39:AEC39)-SUM($R53:AEC53)</f>
        <v>5712000</v>
      </c>
      <c r="AED59" s="21">
        <f>SUM($R39:AED39)-SUM($R53:AED53)</f>
        <v>5928000</v>
      </c>
      <c r="AEE59" s="21">
        <f>SUM($R39:AEE39)-SUM($R53:AEE53)</f>
        <v>6144000</v>
      </c>
      <c r="AEF59" s="21">
        <f>SUM($R39:AEF39)-SUM($R53:AEF53)</f>
        <v>6360000</v>
      </c>
      <c r="AEG59" s="21">
        <f>SUM($R39:AEG39)-SUM($R53:AEG53)</f>
        <v>6576000</v>
      </c>
      <c r="AEH59" s="21">
        <f>SUM($R39:AEH39)-SUM($R53:AEH53)</f>
        <v>6792000</v>
      </c>
      <c r="AEI59" s="21">
        <f>SUM($R39:AEI39)-SUM($R53:AEI53)</f>
        <v>7008000</v>
      </c>
      <c r="AEJ59" s="21">
        <f>SUM($R39:AEJ39)-SUM($R53:AEJ53)</f>
        <v>7224000</v>
      </c>
      <c r="AEK59" s="21">
        <f>SUM($R39:AEK39)-SUM($R53:AEK53)</f>
        <v>7440000</v>
      </c>
      <c r="AEL59" s="21">
        <f>SUM($R39:AEL39)-SUM($R53:AEL53)</f>
        <v>7656000</v>
      </c>
      <c r="AEM59" s="21">
        <f>SUM($R39:AEM39)-SUM($R53:AEM53)</f>
        <v>7872000</v>
      </c>
      <c r="AEN59" s="21">
        <f>SUM($R39:AEN39)-SUM($R53:AEN53)</f>
        <v>8088000</v>
      </c>
      <c r="AEO59" s="21">
        <f>SUM($R39:AEO39)-SUM($R53:AEO53)</f>
        <v>8304000</v>
      </c>
      <c r="AEP59" s="21">
        <f>SUM($R39:AEP39)-SUM($R53:AEP53)</f>
        <v>8520000</v>
      </c>
      <c r="AEQ59" s="21">
        <f>SUM($R39:AEQ39)-SUM($R53:AEQ53)</f>
        <v>8736000</v>
      </c>
      <c r="AER59" s="21">
        <f>SUM($R39:AER39)-SUM($R53:AER53)</f>
        <v>8952000</v>
      </c>
      <c r="AES59" s="21">
        <f>SUM($R39:AES39)-SUM($R53:AES53)</f>
        <v>9168000</v>
      </c>
      <c r="AET59" s="21">
        <f>SUM($R39:AET39)-SUM($R53:AET53)</f>
        <v>9384000</v>
      </c>
      <c r="AEU59" s="21">
        <f>SUM($R39:AEU39)-SUM($R53:AEU53)</f>
        <v>9384000</v>
      </c>
      <c r="AEV59" s="21">
        <f>SUM($R39:AEV39)-SUM($R53:AEV53)</f>
        <v>9384000</v>
      </c>
      <c r="AEW59" s="21">
        <f>SUM($R39:AEW39)-SUM($R53:AEW53)</f>
        <v>9384000</v>
      </c>
      <c r="AEX59" s="21">
        <f>SUM($R39:AEX39)-SUM($R53:AEX53)</f>
        <v>9384000</v>
      </c>
      <c r="AEY59" s="21">
        <f>SUM($R39:AEY39)-SUM($R53:AEY53)</f>
        <v>9384000</v>
      </c>
      <c r="AEZ59" s="21">
        <f>SUM($R39:AEZ39)-SUM($R53:AEZ53)</f>
        <v>9384000</v>
      </c>
      <c r="AFA59" s="21">
        <f>SUM($R39:AFA39)-SUM($R53:AFA53)</f>
        <v>9384000</v>
      </c>
      <c r="AFB59" s="21">
        <f>SUM($R39:AFB39)-SUM($R53:AFB53)</f>
        <v>9384000</v>
      </c>
      <c r="AFC59" s="21">
        <f>SUM($R39:AFC39)-SUM($R53:AFC53)</f>
        <v>9384000</v>
      </c>
      <c r="AFD59" s="21">
        <f>SUM($R39:AFD39)-SUM($R53:AFD53)</f>
        <v>9384000</v>
      </c>
      <c r="AFE59" s="21">
        <f>SUM($R39:AFE39)-SUM($R53:AFE53)</f>
        <v>9384000</v>
      </c>
      <c r="AFF59" s="21">
        <f>SUM($R39:AFF39)-SUM($R53:AFF53)</f>
        <v>9384000</v>
      </c>
      <c r="AFG59" s="21">
        <f>SUM($R39:AFG39)-SUM($R53:AFG53)</f>
        <v>9384000</v>
      </c>
    </row>
    <row r="60" spans="1:839" s="42" customFormat="1" x14ac:dyDescent="0.25">
      <c r="A60" s="21"/>
      <c r="B60" s="21"/>
      <c r="C60" s="21"/>
      <c r="D60" s="49"/>
      <c r="E60" s="21" t="str">
        <f>структура!$G$34</f>
        <v>непросроч. кред. портфель по займам в срок</v>
      </c>
      <c r="F60" s="21"/>
      <c r="G60" s="21" t="str">
        <f>структура!$J$12</f>
        <v>спец. заем</v>
      </c>
      <c r="H60" s="21"/>
      <c r="I60" s="21" t="str">
        <f>IF($E60="","",INDEX(структура!$H$10:$H$153,SUMIFS(структура!$C$10:$C$153,структура!$G$10:$G$153,$E60)))</f>
        <v>руб</v>
      </c>
      <c r="J60" s="21"/>
      <c r="K60" s="41"/>
      <c r="L60" s="21"/>
      <c r="M60" s="21"/>
      <c r="N60" s="21"/>
      <c r="O60" s="21"/>
      <c r="P60" s="21"/>
      <c r="Q60" s="41"/>
      <c r="R60" s="21">
        <f>SUM($R40:R40)-SUM($R54:R54)</f>
        <v>21600.000000000007</v>
      </c>
      <c r="S60" s="21">
        <f>SUM($R40:S40)-SUM($R54:S54)</f>
        <v>43200.000000000015</v>
      </c>
      <c r="T60" s="21">
        <f>SUM($R40:T40)-SUM($R54:T54)</f>
        <v>64800.000000000022</v>
      </c>
      <c r="U60" s="21">
        <f>SUM($R40:U40)-SUM($R54:U54)</f>
        <v>86400.000000000029</v>
      </c>
      <c r="V60" s="21">
        <f>SUM($R40:V40)-SUM($R54:V54)</f>
        <v>108000.00000000003</v>
      </c>
      <c r="W60" s="21">
        <f>SUM($R40:W40)-SUM($R54:W54)</f>
        <v>129600.00000000003</v>
      </c>
      <c r="X60" s="21">
        <f>SUM($R40:X40)-SUM($R54:X54)</f>
        <v>151200.00000000003</v>
      </c>
      <c r="Y60" s="21">
        <f>SUM($R40:Y40)-SUM($R54:Y54)</f>
        <v>172800.00000000003</v>
      </c>
      <c r="Z60" s="21">
        <f>SUM($R40:Z40)-SUM($R54:Z54)</f>
        <v>194400.00000000003</v>
      </c>
      <c r="AA60" s="21">
        <f>SUM($R40:AA40)-SUM($R54:AA54)</f>
        <v>216000.00000000003</v>
      </c>
      <c r="AB60" s="21">
        <f>SUM($R40:AB40)-SUM($R54:AB54)</f>
        <v>237600.00000000003</v>
      </c>
      <c r="AC60" s="21">
        <f>SUM($R40:AC40)-SUM($R54:AC54)</f>
        <v>259200.00000000003</v>
      </c>
      <c r="AD60" s="21">
        <f>SUM($R40:AD40)-SUM($R54:AD54)</f>
        <v>280800.00000000006</v>
      </c>
      <c r="AE60" s="21">
        <f>SUM($R40:AE40)-SUM($R54:AE54)</f>
        <v>302400.00000000006</v>
      </c>
      <c r="AF60" s="21">
        <f>SUM($R40:AF40)-SUM($R54:AF54)</f>
        <v>324000.00000000006</v>
      </c>
      <c r="AG60" s="21">
        <f>SUM($R40:AG40)-SUM($R54:AG54)</f>
        <v>324000.00000000006</v>
      </c>
      <c r="AH60" s="21">
        <f>SUM($R40:AH40)-SUM($R54:AH54)</f>
        <v>324000.00000000006</v>
      </c>
      <c r="AI60" s="21">
        <f>SUM($R40:AI40)-SUM($R54:AI54)</f>
        <v>324000.00000000006</v>
      </c>
      <c r="AJ60" s="21">
        <f>SUM($R40:AJ40)-SUM($R54:AJ54)</f>
        <v>324000</v>
      </c>
      <c r="AK60" s="21">
        <f>SUM($R40:AK40)-SUM($R54:AK54)</f>
        <v>324000</v>
      </c>
      <c r="AL60" s="21">
        <f>SUM($R40:AL40)-SUM($R54:AL54)</f>
        <v>324000</v>
      </c>
      <c r="AM60" s="21">
        <f>SUM($R40:AM40)-SUM($R54:AM54)</f>
        <v>324000</v>
      </c>
      <c r="AN60" s="21">
        <f>SUM($R40:AN40)-SUM($R54:AN54)</f>
        <v>324000</v>
      </c>
      <c r="AO60" s="21">
        <f>SUM($R40:AO40)-SUM($R54:AO54)</f>
        <v>324000</v>
      </c>
      <c r="AP60" s="21">
        <f>SUM($R40:AP40)-SUM($R54:AP54)</f>
        <v>324000.00000000012</v>
      </c>
      <c r="AQ60" s="21">
        <f>SUM($R40:AQ40)-SUM($R54:AQ54)</f>
        <v>324000.00000000012</v>
      </c>
      <c r="AR60" s="21">
        <f>SUM($R40:AR40)-SUM($R54:AR54)</f>
        <v>324000.00000000012</v>
      </c>
      <c r="AS60" s="21">
        <f>SUM($R40:AS40)-SUM($R54:AS54)</f>
        <v>324000.00000000006</v>
      </c>
      <c r="AT60" s="21">
        <f>SUM($R40:AT40)-SUM($R54:AT54)</f>
        <v>324000.00000000006</v>
      </c>
      <c r="AU60" s="21">
        <f>SUM($R40:AU40)-SUM($R54:AU54)</f>
        <v>324000.00000000006</v>
      </c>
      <c r="AV60" s="21">
        <f>SUM($R40:AV40)-SUM($R54:AV54)</f>
        <v>324000.00000000006</v>
      </c>
      <c r="AW60" s="21">
        <f>SUM($R40:AW40)-SUM($R54:AW54)</f>
        <v>321600.00000000006</v>
      </c>
      <c r="AX60" s="21">
        <f>SUM($R40:AX40)-SUM($R54:AX54)</f>
        <v>319200.00000000006</v>
      </c>
      <c r="AY60" s="21">
        <f>SUM($R40:AY40)-SUM($R54:AY54)</f>
        <v>316800.00000000006</v>
      </c>
      <c r="AZ60" s="21">
        <f>SUM($R40:AZ40)-SUM($R54:AZ54)</f>
        <v>314400.00000000006</v>
      </c>
      <c r="BA60" s="21">
        <f>SUM($R40:BA40)-SUM($R54:BA54)</f>
        <v>312000.00000000006</v>
      </c>
      <c r="BB60" s="21">
        <f>SUM($R40:BB40)-SUM($R54:BB54)</f>
        <v>309600.00000000006</v>
      </c>
      <c r="BC60" s="21">
        <f>SUM($R40:BC40)-SUM($R54:BC54)</f>
        <v>307200.00000000006</v>
      </c>
      <c r="BD60" s="21">
        <f>SUM($R40:BD40)-SUM($R54:BD54)</f>
        <v>304800.00000000006</v>
      </c>
      <c r="BE60" s="21">
        <f>SUM($R40:BE40)-SUM($R54:BE54)</f>
        <v>302400</v>
      </c>
      <c r="BF60" s="21">
        <f>SUM($R40:BF40)-SUM($R54:BF54)</f>
        <v>300000</v>
      </c>
      <c r="BG60" s="21">
        <f>SUM($R40:BG40)-SUM($R54:BG54)</f>
        <v>297600</v>
      </c>
      <c r="BH60" s="21">
        <f>SUM($R40:BH40)-SUM($R54:BH54)</f>
        <v>295200</v>
      </c>
      <c r="BI60" s="21">
        <f>SUM($R40:BI40)-SUM($R54:BI54)</f>
        <v>292800</v>
      </c>
      <c r="BJ60" s="21">
        <f>SUM($R40:BJ40)-SUM($R54:BJ54)</f>
        <v>290400</v>
      </c>
      <c r="BK60" s="21">
        <f>SUM($R40:BK40)-SUM($R54:BK54)</f>
        <v>288000</v>
      </c>
      <c r="BL60" s="21">
        <f>SUM($R40:BL40)-SUM($R54:BL54)</f>
        <v>288000</v>
      </c>
      <c r="BM60" s="21">
        <f>SUM($R40:BM40)-SUM($R54:BM54)</f>
        <v>288000</v>
      </c>
      <c r="BN60" s="21">
        <f>SUM($R40:BN40)-SUM($R54:BN54)</f>
        <v>288000</v>
      </c>
      <c r="BO60" s="21">
        <f>SUM($R40:BO40)-SUM($R54:BO54)</f>
        <v>288000</v>
      </c>
      <c r="BP60" s="21">
        <f>SUM($R40:BP40)-SUM($R54:BP54)</f>
        <v>288000.00000000012</v>
      </c>
      <c r="BQ60" s="21">
        <f>SUM($R40:BQ40)-SUM($R54:BQ54)</f>
        <v>288000.00000000012</v>
      </c>
      <c r="BR60" s="21">
        <f>SUM($R40:BR40)-SUM($R54:BR54)</f>
        <v>288000.00000000012</v>
      </c>
      <c r="BS60" s="21">
        <f>SUM($R40:BS40)-SUM($R54:BS54)</f>
        <v>288000.00000000012</v>
      </c>
      <c r="BT60" s="21">
        <f>SUM($R40:BT40)-SUM($R54:BT54)</f>
        <v>288000.00000000012</v>
      </c>
      <c r="BU60" s="21">
        <f>SUM($R40:BU40)-SUM($R54:BU54)</f>
        <v>288000.00000000012</v>
      </c>
      <c r="BV60" s="21">
        <f>SUM($R40:BV40)-SUM($R54:BV54)</f>
        <v>288000.00000000012</v>
      </c>
      <c r="BW60" s="21">
        <f>SUM($R40:BW40)-SUM($R54:BW54)</f>
        <v>288000.00000000012</v>
      </c>
      <c r="BX60" s="21">
        <f>SUM($R40:BX40)-SUM($R54:BX54)</f>
        <v>288000.00000000012</v>
      </c>
      <c r="BY60" s="21">
        <f>SUM($R40:BY40)-SUM($R54:BY54)</f>
        <v>288000.00000000012</v>
      </c>
      <c r="BZ60" s="21">
        <f>SUM($R40:BZ40)-SUM($R54:BZ54)</f>
        <v>288000.00000000012</v>
      </c>
      <c r="CA60" s="21">
        <f>SUM($R40:CA40)-SUM($R54:CA54)</f>
        <v>288000.00000000012</v>
      </c>
      <c r="CB60" s="21">
        <f>SUM($R40:CB40)-SUM($R54:CB54)</f>
        <v>310800.00000000012</v>
      </c>
      <c r="CC60" s="21">
        <f>SUM($R40:CC40)-SUM($R54:CC54)</f>
        <v>333600.00000000012</v>
      </c>
      <c r="CD60" s="21">
        <f>SUM($R40:CD40)-SUM($R54:CD54)</f>
        <v>356400.00000000012</v>
      </c>
      <c r="CE60" s="21">
        <f>SUM($R40:CE40)-SUM($R54:CE54)</f>
        <v>379200</v>
      </c>
      <c r="CF60" s="21">
        <f>SUM($R40:CF40)-SUM($R54:CF54)</f>
        <v>402000</v>
      </c>
      <c r="CG60" s="21">
        <f>SUM($R40:CG40)-SUM($R54:CG54)</f>
        <v>424800</v>
      </c>
      <c r="CH60" s="21">
        <f>SUM($R40:CH40)-SUM($R54:CH54)</f>
        <v>447600</v>
      </c>
      <c r="CI60" s="21">
        <f>SUM($R40:CI40)-SUM($R54:CI54)</f>
        <v>470400</v>
      </c>
      <c r="CJ60" s="21">
        <f>SUM($R40:CJ40)-SUM($R54:CJ54)</f>
        <v>493200</v>
      </c>
      <c r="CK60" s="21">
        <f>SUM($R40:CK40)-SUM($R54:CK54)</f>
        <v>516000</v>
      </c>
      <c r="CL60" s="21">
        <f>SUM($R40:CL40)-SUM($R54:CL54)</f>
        <v>538800</v>
      </c>
      <c r="CM60" s="21">
        <f>SUM($R40:CM40)-SUM($R54:CM54)</f>
        <v>561600</v>
      </c>
      <c r="CN60" s="21">
        <f>SUM($R40:CN40)-SUM($R54:CN54)</f>
        <v>584400</v>
      </c>
      <c r="CO60" s="21">
        <f>SUM($R40:CO40)-SUM($R54:CO54)</f>
        <v>607200</v>
      </c>
      <c r="CP60" s="21">
        <f>SUM($R40:CP40)-SUM($R54:CP54)</f>
        <v>630000</v>
      </c>
      <c r="CQ60" s="21">
        <f>SUM($R40:CQ40)-SUM($R54:CQ54)</f>
        <v>630000</v>
      </c>
      <c r="CR60" s="21">
        <f>SUM($R40:CR40)-SUM($R54:CR54)</f>
        <v>630000</v>
      </c>
      <c r="CS60" s="21">
        <f>SUM($R40:CS40)-SUM($R54:CS54)</f>
        <v>630000</v>
      </c>
      <c r="CT60" s="21">
        <f>SUM($R40:CT40)-SUM($R54:CT54)</f>
        <v>630000</v>
      </c>
      <c r="CU60" s="21">
        <f>SUM($R40:CU40)-SUM($R54:CU54)</f>
        <v>630000.00000000023</v>
      </c>
      <c r="CV60" s="21">
        <f>SUM($R40:CV40)-SUM($R54:CV54)</f>
        <v>630000.00000000023</v>
      </c>
      <c r="CW60" s="21">
        <f>SUM($R40:CW40)-SUM($R54:CW54)</f>
        <v>630000.00000000023</v>
      </c>
      <c r="CX60" s="21">
        <f>SUM($R40:CX40)-SUM($R54:CX54)</f>
        <v>630000.00000000023</v>
      </c>
      <c r="CY60" s="21">
        <f>SUM($R40:CY40)-SUM($R54:CY54)</f>
        <v>630000.00000000023</v>
      </c>
      <c r="CZ60" s="21">
        <f>SUM($R40:CZ40)-SUM($R54:CZ54)</f>
        <v>630000.00000000023</v>
      </c>
      <c r="DA60" s="21">
        <f>SUM($R40:DA40)-SUM($R54:DA54)</f>
        <v>630000.00000000023</v>
      </c>
      <c r="DB60" s="21">
        <f>SUM($R40:DB40)-SUM($R54:DB54)</f>
        <v>630000.00000000023</v>
      </c>
      <c r="DC60" s="21">
        <f>SUM($R40:DC40)-SUM($R54:DC54)</f>
        <v>630000.00000000023</v>
      </c>
      <c r="DD60" s="21">
        <f>SUM($R40:DD40)-SUM($R54:DD54)</f>
        <v>630000.00000000023</v>
      </c>
      <c r="DE60" s="21">
        <f>SUM($R40:DE40)-SUM($R54:DE54)</f>
        <v>630000.00000000023</v>
      </c>
      <c r="DF60" s="21">
        <f>SUM($R40:DF40)-SUM($R54:DF54)</f>
        <v>630000.00000000023</v>
      </c>
      <c r="DG60" s="21">
        <f>SUM($R40:DG40)-SUM($R54:DG54)</f>
        <v>630000.00000000023</v>
      </c>
      <c r="DH60" s="21">
        <f>SUM($R40:DH40)-SUM($R54:DH54)</f>
        <v>630000.00000000023</v>
      </c>
      <c r="DI60" s="21">
        <f>SUM($R40:DI40)-SUM($R54:DI54)</f>
        <v>630000.00000000023</v>
      </c>
      <c r="DJ60" s="21">
        <f>SUM($R40:DJ40)-SUM($R54:DJ54)</f>
        <v>630000</v>
      </c>
      <c r="DK60" s="21">
        <f>SUM($R40:DK40)-SUM($R54:DK54)</f>
        <v>630000</v>
      </c>
      <c r="DL60" s="21">
        <f>SUM($R40:DL40)-SUM($R54:DL54)</f>
        <v>630000</v>
      </c>
      <c r="DM60" s="21">
        <f>SUM($R40:DM40)-SUM($R54:DM54)</f>
        <v>630000</v>
      </c>
      <c r="DN60" s="21">
        <f>SUM($R40:DN40)-SUM($R54:DN54)</f>
        <v>630000</v>
      </c>
      <c r="DO60" s="21">
        <f>SUM($R40:DO40)-SUM($R54:DO54)</f>
        <v>630000</v>
      </c>
      <c r="DP60" s="21">
        <f>SUM($R40:DP40)-SUM($R54:DP54)</f>
        <v>630000</v>
      </c>
      <c r="DQ60" s="21">
        <f>SUM($R40:DQ40)-SUM($R54:DQ54)</f>
        <v>630000</v>
      </c>
      <c r="DR60" s="21">
        <f>SUM($R40:DR40)-SUM($R54:DR54)</f>
        <v>630000</v>
      </c>
      <c r="DS60" s="21">
        <f>SUM($R40:DS40)-SUM($R54:DS54)</f>
        <v>630000</v>
      </c>
      <c r="DT60" s="21">
        <f>SUM($R40:DT40)-SUM($R54:DT54)</f>
        <v>630000</v>
      </c>
      <c r="DU60" s="21">
        <f>SUM($R40:DU40)-SUM($R54:DU54)</f>
        <v>672000</v>
      </c>
      <c r="DV60" s="21">
        <f>SUM($R40:DV40)-SUM($R54:DV54)</f>
        <v>714000</v>
      </c>
      <c r="DW60" s="21">
        <f>SUM($R40:DW40)-SUM($R54:DW54)</f>
        <v>756000</v>
      </c>
      <c r="DX60" s="21">
        <f>SUM($R40:DX40)-SUM($R54:DX54)</f>
        <v>798000</v>
      </c>
      <c r="DY60" s="21">
        <f>SUM($R40:DY40)-SUM($R54:DY54)</f>
        <v>840000</v>
      </c>
      <c r="DZ60" s="21">
        <f>SUM($R40:DZ40)-SUM($R54:DZ54)</f>
        <v>840000</v>
      </c>
      <c r="EA60" s="21">
        <f>SUM($R40:EA40)-SUM($R54:EA54)</f>
        <v>840000</v>
      </c>
      <c r="EB60" s="21">
        <f>SUM($R40:EB40)-SUM($R54:EB54)</f>
        <v>840000</v>
      </c>
      <c r="EC60" s="21">
        <f>SUM($R40:EC40)-SUM($R54:EC54)</f>
        <v>840000</v>
      </c>
      <c r="ED60" s="21">
        <f>SUM($R40:ED40)-SUM($R54:ED54)</f>
        <v>840000</v>
      </c>
      <c r="EE60" s="21">
        <f>SUM($R40:EE40)-SUM($R54:EE54)</f>
        <v>840000</v>
      </c>
      <c r="EF60" s="21">
        <f>SUM($R40:EF40)-SUM($R54:EF54)</f>
        <v>840000</v>
      </c>
      <c r="EG60" s="21">
        <f>SUM($R40:EG40)-SUM($R54:EG54)</f>
        <v>840000</v>
      </c>
      <c r="EH60" s="21">
        <f>SUM($R40:EH40)-SUM($R54:EH54)</f>
        <v>840000</v>
      </c>
      <c r="EI60" s="21">
        <f>SUM($R40:EI40)-SUM($R54:EI54)</f>
        <v>840000</v>
      </c>
      <c r="EJ60" s="21">
        <f>SUM($R40:EJ40)-SUM($R54:EJ54)</f>
        <v>840000</v>
      </c>
      <c r="EK60" s="21">
        <f>SUM($R40:EK40)-SUM($R54:EK54)</f>
        <v>826000</v>
      </c>
      <c r="EL60" s="21">
        <f>SUM($R40:EL40)-SUM($R54:EL54)</f>
        <v>812000</v>
      </c>
      <c r="EM60" s="21">
        <f>SUM($R40:EM40)-SUM($R54:EM54)</f>
        <v>798000</v>
      </c>
      <c r="EN60" s="21">
        <f>SUM($R40:EN40)-SUM($R54:EN54)</f>
        <v>784000</v>
      </c>
      <c r="EO60" s="21">
        <f>SUM($R40:EO40)-SUM($R54:EO54)</f>
        <v>770000</v>
      </c>
      <c r="EP60" s="21">
        <f>SUM($R40:EP40)-SUM($R54:EP54)</f>
        <v>756000</v>
      </c>
      <c r="EQ60" s="21">
        <f>SUM($R40:EQ40)-SUM($R54:EQ54)</f>
        <v>742000</v>
      </c>
      <c r="ER60" s="21">
        <f>SUM($R40:ER40)-SUM($R54:ER54)</f>
        <v>728000</v>
      </c>
      <c r="ES60" s="21">
        <f>SUM($R40:ES40)-SUM($R54:ES54)</f>
        <v>714000</v>
      </c>
      <c r="ET60" s="21">
        <f>SUM($R40:ET40)-SUM($R54:ET54)</f>
        <v>700000</v>
      </c>
      <c r="EU60" s="21">
        <f>SUM($R40:EU40)-SUM($R54:EU54)</f>
        <v>686000</v>
      </c>
      <c r="EV60" s="21">
        <f>SUM($R40:EV40)-SUM($R54:EV54)</f>
        <v>672000</v>
      </c>
      <c r="EW60" s="21">
        <f>SUM($R40:EW40)-SUM($R54:EW54)</f>
        <v>658000</v>
      </c>
      <c r="EX60" s="21">
        <f>SUM($R40:EX40)-SUM($R54:EX54)</f>
        <v>644000.00000000047</v>
      </c>
      <c r="EY60" s="21">
        <f>SUM($R40:EY40)-SUM($R54:EY54)</f>
        <v>630000.00000000047</v>
      </c>
      <c r="EZ60" s="21">
        <f>SUM($R40:EZ40)-SUM($R54:EZ54)</f>
        <v>616000.00000000047</v>
      </c>
      <c r="FA60" s="21">
        <f>SUM($R40:FA40)-SUM($R54:FA54)</f>
        <v>602000.00000000047</v>
      </c>
      <c r="FB60" s="21">
        <f>SUM($R40:FB40)-SUM($R54:FB54)</f>
        <v>588000.00000000047</v>
      </c>
      <c r="FC60" s="21">
        <f>SUM($R40:FC40)-SUM($R54:FC54)</f>
        <v>574000.00000000047</v>
      </c>
      <c r="FD60" s="21">
        <f>SUM($R40:FD40)-SUM($R54:FD54)</f>
        <v>560000.00000000047</v>
      </c>
      <c r="FE60" s="21">
        <f>SUM($R40:FE40)-SUM($R54:FE54)</f>
        <v>560000.00000000047</v>
      </c>
      <c r="FF60" s="21">
        <f>SUM($R40:FF40)-SUM($R54:FF54)</f>
        <v>560000.00000000047</v>
      </c>
      <c r="FG60" s="21">
        <f>SUM($R40:FG40)-SUM($R54:FG54)</f>
        <v>560000.00000000047</v>
      </c>
      <c r="FH60" s="21">
        <f>SUM($R40:FH40)-SUM($R54:FH54)</f>
        <v>560000.00000000047</v>
      </c>
      <c r="FI60" s="21">
        <f>SUM($R40:FI40)-SUM($R54:FI54)</f>
        <v>560000.00000000047</v>
      </c>
      <c r="FJ60" s="21">
        <f>SUM($R40:FJ40)-SUM($R54:FJ54)</f>
        <v>560000.00000000047</v>
      </c>
      <c r="FK60" s="21">
        <f>SUM($R40:FK40)-SUM($R54:FK54)</f>
        <v>560000.00000000047</v>
      </c>
      <c r="FL60" s="21">
        <f>SUM($R40:FL40)-SUM($R54:FL54)</f>
        <v>560000.00000000047</v>
      </c>
      <c r="FM60" s="21">
        <f>SUM($R40:FM40)-SUM($R54:FM54)</f>
        <v>560000.00000000047</v>
      </c>
      <c r="FN60" s="21">
        <f>SUM($R40:FN40)-SUM($R54:FN54)</f>
        <v>560000.00000000047</v>
      </c>
      <c r="FO60" s="21">
        <f>SUM($R40:FO40)-SUM($R54:FO54)</f>
        <v>568000.00000000047</v>
      </c>
      <c r="FP60" s="21">
        <f>SUM($R40:FP40)-SUM($R54:FP54)</f>
        <v>576000.00000000047</v>
      </c>
      <c r="FQ60" s="21">
        <f>SUM($R40:FQ40)-SUM($R54:FQ54)</f>
        <v>584000.00000000047</v>
      </c>
      <c r="FR60" s="21">
        <f>SUM($R40:FR40)-SUM($R54:FR54)</f>
        <v>592000</v>
      </c>
      <c r="FS60" s="21">
        <f>SUM($R40:FS40)-SUM($R54:FS54)</f>
        <v>600000</v>
      </c>
      <c r="FT60" s="21">
        <f>SUM($R40:FT40)-SUM($R54:FT54)</f>
        <v>608000</v>
      </c>
      <c r="FU60" s="21">
        <f>SUM($R40:FU40)-SUM($R54:FU54)</f>
        <v>616000</v>
      </c>
      <c r="FV60" s="21">
        <f>SUM($R40:FV40)-SUM($R54:FV54)</f>
        <v>624000</v>
      </c>
      <c r="FW60" s="21">
        <f>SUM($R40:FW40)-SUM($R54:FW54)</f>
        <v>632000</v>
      </c>
      <c r="FX60" s="21">
        <f>SUM($R40:FX40)-SUM($R54:FX54)</f>
        <v>640000</v>
      </c>
      <c r="FY60" s="21">
        <f>SUM($R40:FY40)-SUM($R54:FY54)</f>
        <v>648000</v>
      </c>
      <c r="FZ60" s="21">
        <f>SUM($R40:FZ40)-SUM($R54:FZ54)</f>
        <v>656000</v>
      </c>
      <c r="GA60" s="21">
        <f>SUM($R40:GA40)-SUM($R54:GA54)</f>
        <v>664000</v>
      </c>
      <c r="GB60" s="21">
        <f>SUM($R40:GB40)-SUM($R54:GB54)</f>
        <v>672000</v>
      </c>
      <c r="GC60" s="21">
        <f>SUM($R40:GC40)-SUM($R54:GC54)</f>
        <v>680000</v>
      </c>
      <c r="GD60" s="21">
        <f>SUM($R40:GD40)-SUM($R54:GD54)</f>
        <v>688000</v>
      </c>
      <c r="GE60" s="21">
        <f>SUM($R40:GE40)-SUM($R54:GE54)</f>
        <v>696000</v>
      </c>
      <c r="GF60" s="21">
        <f>SUM($R40:GF40)-SUM($R54:GF54)</f>
        <v>704000</v>
      </c>
      <c r="GG60" s="21">
        <f>SUM($R40:GG40)-SUM($R54:GG54)</f>
        <v>712000</v>
      </c>
      <c r="GH60" s="21">
        <f>SUM($R40:GH40)-SUM($R54:GH54)</f>
        <v>720000</v>
      </c>
      <c r="GI60" s="21">
        <f>SUM($R40:GI40)-SUM($R54:GI54)</f>
        <v>720000</v>
      </c>
      <c r="GJ60" s="21">
        <f>SUM($R40:GJ40)-SUM($R54:GJ54)</f>
        <v>720000</v>
      </c>
      <c r="GK60" s="21">
        <f>SUM($R40:GK40)-SUM($R54:GK54)</f>
        <v>720000</v>
      </c>
      <c r="GL60" s="21">
        <f>SUM($R40:GL40)-SUM($R54:GL54)</f>
        <v>720000</v>
      </c>
      <c r="GM60" s="21">
        <f>SUM($R40:GM40)-SUM($R54:GM54)</f>
        <v>720000</v>
      </c>
      <c r="GN60" s="21">
        <f>SUM($R40:GN40)-SUM($R54:GN54)</f>
        <v>720000</v>
      </c>
      <c r="GO60" s="21">
        <f>SUM($R40:GO40)-SUM($R54:GO54)</f>
        <v>720000</v>
      </c>
      <c r="GP60" s="21">
        <f>SUM($R40:GP40)-SUM($R54:GP54)</f>
        <v>720000</v>
      </c>
      <c r="GQ60" s="21">
        <f>SUM($R40:GQ40)-SUM($R54:GQ54)</f>
        <v>720000</v>
      </c>
      <c r="GR60" s="21">
        <f>SUM($R40:GR40)-SUM($R54:GR54)</f>
        <v>720000</v>
      </c>
      <c r="GS60" s="21">
        <f>SUM($R40:GS40)-SUM($R54:GS54)</f>
        <v>720000</v>
      </c>
      <c r="GT60" s="21">
        <f>SUM($R40:GT40)-SUM($R54:GT54)</f>
        <v>728000</v>
      </c>
      <c r="GU60" s="21">
        <f>SUM($R40:GU40)-SUM($R54:GU54)</f>
        <v>736000</v>
      </c>
      <c r="GV60" s="21">
        <f>SUM($R40:GV40)-SUM($R54:GV54)</f>
        <v>744000</v>
      </c>
      <c r="GW60" s="21">
        <f>SUM($R40:GW40)-SUM($R54:GW54)</f>
        <v>752000</v>
      </c>
      <c r="GX60" s="21">
        <f>SUM($R40:GX40)-SUM($R54:GX54)</f>
        <v>760000</v>
      </c>
      <c r="GY60" s="21">
        <f>SUM($R40:GY40)-SUM($R54:GY54)</f>
        <v>768000</v>
      </c>
      <c r="GZ60" s="21">
        <f>SUM($R40:GZ40)-SUM($R54:GZ54)</f>
        <v>776000</v>
      </c>
      <c r="HA60" s="21">
        <f>SUM($R40:HA40)-SUM($R54:HA54)</f>
        <v>784000</v>
      </c>
      <c r="HB60" s="21">
        <f>SUM($R40:HB40)-SUM($R54:HB54)</f>
        <v>792000</v>
      </c>
      <c r="HC60" s="21">
        <f>SUM($R40:HC40)-SUM($R54:HC54)</f>
        <v>800000</v>
      </c>
      <c r="HD60" s="21">
        <f>SUM($R40:HD40)-SUM($R54:HD54)</f>
        <v>808000</v>
      </c>
      <c r="HE60" s="21">
        <f>SUM($R40:HE40)-SUM($R54:HE54)</f>
        <v>816000</v>
      </c>
      <c r="HF60" s="21">
        <f>SUM($R40:HF40)-SUM($R54:HF54)</f>
        <v>824000</v>
      </c>
      <c r="HG60" s="21">
        <f>SUM($R40:HG40)-SUM($R54:HG54)</f>
        <v>832000</v>
      </c>
      <c r="HH60" s="21">
        <f>SUM($R40:HH40)-SUM($R54:HH54)</f>
        <v>840000</v>
      </c>
      <c r="HI60" s="21">
        <f>SUM($R40:HI40)-SUM($R54:HI54)</f>
        <v>848000</v>
      </c>
      <c r="HJ60" s="21">
        <f>SUM($R40:HJ40)-SUM($R54:HJ54)</f>
        <v>856000</v>
      </c>
      <c r="HK60" s="21">
        <f>SUM($R40:HK40)-SUM($R54:HK54)</f>
        <v>864000</v>
      </c>
      <c r="HL60" s="21">
        <f>SUM($R40:HL40)-SUM($R54:HL54)</f>
        <v>872000</v>
      </c>
      <c r="HM60" s="21">
        <f>SUM($R40:HM40)-SUM($R54:HM54)</f>
        <v>880000</v>
      </c>
      <c r="HN60" s="21">
        <f>SUM($R40:HN40)-SUM($R54:HN54)</f>
        <v>880000</v>
      </c>
      <c r="HO60" s="21">
        <f>SUM($R40:HO40)-SUM($R54:HO54)</f>
        <v>880000</v>
      </c>
      <c r="HP60" s="21">
        <f>SUM($R40:HP40)-SUM($R54:HP54)</f>
        <v>880000</v>
      </c>
      <c r="HQ60" s="21">
        <f>SUM($R40:HQ40)-SUM($R54:HQ54)</f>
        <v>880000</v>
      </c>
      <c r="HR60" s="21">
        <f>SUM($R40:HR40)-SUM($R54:HR54)</f>
        <v>880000</v>
      </c>
      <c r="HS60" s="21">
        <f>SUM($R40:HS40)-SUM($R54:HS54)</f>
        <v>880000</v>
      </c>
      <c r="HT60" s="21">
        <f>SUM($R40:HT40)-SUM($R54:HT54)</f>
        <v>880000</v>
      </c>
      <c r="HU60" s="21">
        <f>SUM($R40:HU40)-SUM($R54:HU54)</f>
        <v>880000</v>
      </c>
      <c r="HV60" s="21">
        <f>SUM($R40:HV40)-SUM($R54:HV54)</f>
        <v>880000</v>
      </c>
      <c r="HW60" s="21">
        <f>SUM($R40:HW40)-SUM($R54:HW54)</f>
        <v>880000</v>
      </c>
      <c r="HX60" s="21">
        <f>SUM($R40:HX40)-SUM($R54:HX54)</f>
        <v>880000</v>
      </c>
      <c r="HY60" s="21">
        <f>SUM($R40:HY40)-SUM($R54:HY54)</f>
        <v>896000</v>
      </c>
      <c r="HZ60" s="21">
        <f>SUM($R40:HZ40)-SUM($R54:HZ54)</f>
        <v>912000</v>
      </c>
      <c r="IA60" s="21">
        <f>SUM($R40:IA40)-SUM($R54:IA54)</f>
        <v>928000</v>
      </c>
      <c r="IB60" s="21">
        <f>SUM($R40:IB40)-SUM($R54:IB54)</f>
        <v>944000</v>
      </c>
      <c r="IC60" s="21">
        <f>SUM($R40:IC40)-SUM($R54:IC54)</f>
        <v>960000</v>
      </c>
      <c r="ID60" s="21">
        <f>SUM($R40:ID40)-SUM($R54:ID54)</f>
        <v>976000</v>
      </c>
      <c r="IE60" s="21">
        <f>SUM($R40:IE40)-SUM($R54:IE54)</f>
        <v>992000</v>
      </c>
      <c r="IF60" s="21">
        <f>SUM($R40:IF40)-SUM($R54:IF54)</f>
        <v>1008000</v>
      </c>
      <c r="IG60" s="21">
        <f>SUM($R40:IG40)-SUM($R54:IG54)</f>
        <v>1024000</v>
      </c>
      <c r="IH60" s="21">
        <f>SUM($R40:IH40)-SUM($R54:IH54)</f>
        <v>1040000</v>
      </c>
      <c r="II60" s="21">
        <f>SUM($R40:II40)-SUM($R54:II54)</f>
        <v>1056000</v>
      </c>
      <c r="IJ60" s="21">
        <f>SUM($R40:IJ40)-SUM($R54:IJ54)</f>
        <v>1072000</v>
      </c>
      <c r="IK60" s="21">
        <f>SUM($R40:IK40)-SUM($R54:IK54)</f>
        <v>1088000</v>
      </c>
      <c r="IL60" s="21">
        <f>SUM($R40:IL40)-SUM($R54:IL54)</f>
        <v>1104000</v>
      </c>
      <c r="IM60" s="21">
        <f>SUM($R40:IM40)-SUM($R54:IM54)</f>
        <v>1120000</v>
      </c>
      <c r="IN60" s="21">
        <f>SUM($R40:IN40)-SUM($R54:IN54)</f>
        <v>1136000</v>
      </c>
      <c r="IO60" s="21">
        <f>SUM($R40:IO40)-SUM($R54:IO54)</f>
        <v>1152000</v>
      </c>
      <c r="IP60" s="21">
        <f>SUM($R40:IP40)-SUM($R54:IP54)</f>
        <v>1168000</v>
      </c>
      <c r="IQ60" s="21">
        <f>SUM($R40:IQ40)-SUM($R54:IQ54)</f>
        <v>1184000</v>
      </c>
      <c r="IR60" s="21">
        <f>SUM($R40:IR40)-SUM($R54:IR54)</f>
        <v>1200000</v>
      </c>
      <c r="IS60" s="21">
        <f>SUM($R40:IS40)-SUM($R54:IS54)</f>
        <v>1260000.0000000009</v>
      </c>
      <c r="IT60" s="21">
        <f>SUM($R40:IT40)-SUM($R54:IT54)</f>
        <v>1260000.0000000009</v>
      </c>
      <c r="IU60" s="21">
        <f>SUM($R40:IU40)-SUM($R54:IU54)</f>
        <v>1260000.0000000009</v>
      </c>
      <c r="IV60" s="21">
        <f>SUM($R40:IV40)-SUM($R54:IV54)</f>
        <v>1260000.0000000009</v>
      </c>
      <c r="IW60" s="21">
        <f>SUM($R40:IW40)-SUM($R54:IW54)</f>
        <v>1260000.0000000009</v>
      </c>
      <c r="IX60" s="21">
        <f>SUM($R40:IX40)-SUM($R54:IX54)</f>
        <v>1260000.0000000009</v>
      </c>
      <c r="IY60" s="21">
        <f>SUM($R40:IY40)-SUM($R54:IY54)</f>
        <v>1260000.0000000009</v>
      </c>
      <c r="IZ60" s="21">
        <f>SUM($R40:IZ40)-SUM($R54:IZ54)</f>
        <v>1260000.0000000009</v>
      </c>
      <c r="JA60" s="21">
        <f>SUM($R40:JA40)-SUM($R54:JA54)</f>
        <v>1278000.0000000009</v>
      </c>
      <c r="JB60" s="21">
        <f>SUM($R40:JB40)-SUM($R54:JB54)</f>
        <v>1296000.0000000009</v>
      </c>
      <c r="JC60" s="21">
        <f>SUM($R40:JC40)-SUM($R54:JC54)</f>
        <v>1314000.0000000009</v>
      </c>
      <c r="JD60" s="21">
        <f>SUM($R40:JD40)-SUM($R54:JD54)</f>
        <v>1332000.0000000009</v>
      </c>
      <c r="JE60" s="21">
        <f>SUM($R40:JE40)-SUM($R54:JE54)</f>
        <v>1350000.0000000009</v>
      </c>
      <c r="JF60" s="21">
        <f>SUM($R40:JF40)-SUM($R54:JF54)</f>
        <v>1368000.0000000009</v>
      </c>
      <c r="JG60" s="21">
        <f>SUM($R40:JG40)-SUM($R54:JG54)</f>
        <v>1386000.0000000009</v>
      </c>
      <c r="JH60" s="21">
        <f>SUM($R40:JH40)-SUM($R54:JH54)</f>
        <v>1404000.0000000009</v>
      </c>
      <c r="JI60" s="21">
        <f>SUM($R40:JI40)-SUM($R54:JI54)</f>
        <v>1422000.0000000009</v>
      </c>
      <c r="JJ60" s="21">
        <f>SUM($R40:JJ40)-SUM($R54:JJ54)</f>
        <v>1440000.0000000009</v>
      </c>
      <c r="JK60" s="21">
        <f>SUM($R40:JK40)-SUM($R54:JK54)</f>
        <v>1458000.0000000009</v>
      </c>
      <c r="JL60" s="21">
        <f>SUM($R40:JL40)-SUM($R54:JL54)</f>
        <v>1476000.0000000009</v>
      </c>
      <c r="JM60" s="21">
        <f>SUM($R40:JM40)-SUM($R54:JM54)</f>
        <v>1494000.0000000009</v>
      </c>
      <c r="JN60" s="21">
        <f>SUM($R40:JN40)-SUM($R54:JN54)</f>
        <v>1512000</v>
      </c>
      <c r="JO60" s="21">
        <f>SUM($R40:JO40)-SUM($R54:JO54)</f>
        <v>1530000</v>
      </c>
      <c r="JP60" s="21">
        <f>SUM($R40:JP40)-SUM($R54:JP54)</f>
        <v>1548000</v>
      </c>
      <c r="JQ60" s="21">
        <f>SUM($R40:JQ40)-SUM($R54:JQ54)</f>
        <v>1566000</v>
      </c>
      <c r="JR60" s="21">
        <f>SUM($R40:JR40)-SUM($R54:JR54)</f>
        <v>1584000</v>
      </c>
      <c r="JS60" s="21">
        <f>SUM($R40:JS40)-SUM($R54:JS54)</f>
        <v>1602000</v>
      </c>
      <c r="JT60" s="21">
        <f>SUM($R40:JT40)-SUM($R54:JT54)</f>
        <v>1620000</v>
      </c>
      <c r="JU60" s="21">
        <f>SUM($R40:JU40)-SUM($R54:JU54)</f>
        <v>1638000</v>
      </c>
      <c r="JV60" s="21">
        <f>SUM($R40:JV40)-SUM($R54:JV54)</f>
        <v>1638000</v>
      </c>
      <c r="JW60" s="21">
        <f>SUM($R40:JW40)-SUM($R54:JW54)</f>
        <v>1638000</v>
      </c>
      <c r="JX60" s="21">
        <f>SUM($R40:JX40)-SUM($R54:JX54)</f>
        <v>1638000</v>
      </c>
      <c r="JY60" s="21">
        <f>SUM($R40:JY40)-SUM($R54:JY54)</f>
        <v>1638000</v>
      </c>
      <c r="JZ60" s="21">
        <f>SUM($R40:JZ40)-SUM($R54:JZ54)</f>
        <v>1638000</v>
      </c>
      <c r="KA60" s="21">
        <f>SUM($R40:KA40)-SUM($R54:KA54)</f>
        <v>1638000</v>
      </c>
      <c r="KB60" s="21">
        <f>SUM($R40:KB40)-SUM($R54:KB54)</f>
        <v>1638000</v>
      </c>
      <c r="KC60" s="21">
        <f>SUM($R40:KC40)-SUM($R54:KC54)</f>
        <v>1638000</v>
      </c>
      <c r="KD60" s="21">
        <f>SUM($R40:KD40)-SUM($R54:KD54)</f>
        <v>1638000</v>
      </c>
      <c r="KE60" s="21">
        <f>SUM($R40:KE40)-SUM($R54:KE54)</f>
        <v>1638000</v>
      </c>
      <c r="KF60" s="21">
        <f>SUM($R40:KF40)-SUM($R54:KF54)</f>
        <v>1632000</v>
      </c>
      <c r="KG60" s="21">
        <f>SUM($R40:KG40)-SUM($R54:KG54)</f>
        <v>1626000</v>
      </c>
      <c r="KH60" s="21">
        <f>SUM($R40:KH40)-SUM($R54:KH54)</f>
        <v>1620000</v>
      </c>
      <c r="KI60" s="21">
        <f>SUM($R40:KI40)-SUM($R54:KI54)</f>
        <v>1614000</v>
      </c>
      <c r="KJ60" s="21">
        <f>SUM($R40:KJ40)-SUM($R54:KJ54)</f>
        <v>1608000</v>
      </c>
      <c r="KK60" s="21">
        <f>SUM($R40:KK40)-SUM($R54:KK54)</f>
        <v>1602000</v>
      </c>
      <c r="KL60" s="21">
        <f>SUM($R40:KL40)-SUM($R54:KL54)</f>
        <v>1596000</v>
      </c>
      <c r="KM60" s="21">
        <f>SUM($R40:KM40)-SUM($R54:KM54)</f>
        <v>1590000</v>
      </c>
      <c r="KN60" s="21">
        <f>SUM($R40:KN40)-SUM($R54:KN54)</f>
        <v>1584000</v>
      </c>
      <c r="KO60" s="21">
        <f>SUM($R40:KO40)-SUM($R54:KO54)</f>
        <v>1578000</v>
      </c>
      <c r="KP60" s="21">
        <f>SUM($R40:KP40)-SUM($R54:KP54)</f>
        <v>1572000</v>
      </c>
      <c r="KQ60" s="21">
        <f>SUM($R40:KQ40)-SUM($R54:KQ54)</f>
        <v>1566000</v>
      </c>
      <c r="KR60" s="21">
        <f>SUM($R40:KR40)-SUM($R54:KR54)</f>
        <v>1560000</v>
      </c>
      <c r="KS60" s="21">
        <f>SUM($R40:KS40)-SUM($R54:KS54)</f>
        <v>1554000</v>
      </c>
      <c r="KT60" s="21">
        <f>SUM($R40:KT40)-SUM($R54:KT54)</f>
        <v>1548000</v>
      </c>
      <c r="KU60" s="21">
        <f>SUM($R40:KU40)-SUM($R54:KU54)</f>
        <v>1542000</v>
      </c>
      <c r="KV60" s="21">
        <f>SUM($R40:KV40)-SUM($R54:KV54)</f>
        <v>1536000</v>
      </c>
      <c r="KW60" s="21">
        <f>SUM($R40:KW40)-SUM($R54:KW54)</f>
        <v>1530000</v>
      </c>
      <c r="KX60" s="21">
        <f>SUM($R40:KX40)-SUM($R54:KX54)</f>
        <v>1524000</v>
      </c>
      <c r="KY60" s="21">
        <f>SUM($R40:KY40)-SUM($R54:KY54)</f>
        <v>1518000</v>
      </c>
      <c r="KZ60" s="21">
        <f>SUM($R40:KZ40)-SUM($R54:KZ54)</f>
        <v>1512000</v>
      </c>
      <c r="LA60" s="21">
        <f>SUM($R40:LA40)-SUM($R54:LA54)</f>
        <v>1512000</v>
      </c>
      <c r="LB60" s="21">
        <f>SUM($R40:LB40)-SUM($R54:LB54)</f>
        <v>1512000</v>
      </c>
      <c r="LC60" s="21">
        <f>SUM($R40:LC40)-SUM($R54:LC54)</f>
        <v>1512000</v>
      </c>
      <c r="LD60" s="21">
        <f>SUM($R40:LD40)-SUM($R54:LD54)</f>
        <v>1512000</v>
      </c>
      <c r="LE60" s="21">
        <f>SUM($R40:LE40)-SUM($R54:LE54)</f>
        <v>1512000</v>
      </c>
      <c r="LF60" s="21">
        <f>SUM($R40:LF40)-SUM($R54:LF54)</f>
        <v>1512000</v>
      </c>
      <c r="LG60" s="21">
        <f>SUM($R40:LG40)-SUM($R54:LG54)</f>
        <v>1512000</v>
      </c>
      <c r="LH60" s="21">
        <f>SUM($R40:LH40)-SUM($R54:LH54)</f>
        <v>1512000</v>
      </c>
      <c r="LI60" s="21">
        <f>SUM($R40:LI40)-SUM($R54:LI54)</f>
        <v>1512000</v>
      </c>
      <c r="LJ60" s="21">
        <f>SUM($R40:LJ40)-SUM($R54:LJ54)</f>
        <v>1496000</v>
      </c>
      <c r="LK60" s="21">
        <f>SUM($R40:LK40)-SUM($R54:LK54)</f>
        <v>1480000</v>
      </c>
      <c r="LL60" s="21">
        <f>SUM($R40:LL40)-SUM($R54:LL54)</f>
        <v>1464000</v>
      </c>
      <c r="LM60" s="21">
        <f>SUM($R40:LM40)-SUM($R54:LM54)</f>
        <v>1448000</v>
      </c>
      <c r="LN60" s="21">
        <f>SUM($R40:LN40)-SUM($R54:LN54)</f>
        <v>1432000</v>
      </c>
      <c r="LO60" s="21">
        <f>SUM($R40:LO40)-SUM($R54:LO54)</f>
        <v>1416000</v>
      </c>
      <c r="LP60" s="21">
        <f>SUM($R40:LP40)-SUM($R54:LP54)</f>
        <v>1400000</v>
      </c>
      <c r="LQ60" s="21">
        <f>SUM($R40:LQ40)-SUM($R54:LQ54)</f>
        <v>1384000</v>
      </c>
      <c r="LR60" s="21">
        <f>SUM($R40:LR40)-SUM($R54:LR54)</f>
        <v>1368000</v>
      </c>
      <c r="LS60" s="21">
        <f>SUM($R40:LS40)-SUM($R54:LS54)</f>
        <v>1352000</v>
      </c>
      <c r="LT60" s="21">
        <f>SUM($R40:LT40)-SUM($R54:LT54)</f>
        <v>1336000</v>
      </c>
      <c r="LU60" s="21">
        <f>SUM($R40:LU40)-SUM($R54:LU54)</f>
        <v>1320000</v>
      </c>
      <c r="LV60" s="21">
        <f>SUM($R40:LV40)-SUM($R54:LV54)</f>
        <v>1304000</v>
      </c>
      <c r="LW60" s="21">
        <f>SUM($R40:LW40)-SUM($R54:LW54)</f>
        <v>1288000</v>
      </c>
      <c r="LX60" s="21">
        <f>SUM($R40:LX40)-SUM($R54:LX54)</f>
        <v>1272000</v>
      </c>
      <c r="LY60" s="21">
        <f>SUM($R40:LY40)-SUM($R54:LY54)</f>
        <v>1256000</v>
      </c>
      <c r="LZ60" s="21">
        <f>SUM($R40:LZ40)-SUM($R54:LZ54)</f>
        <v>1240000</v>
      </c>
      <c r="MA60" s="21">
        <f>SUM($R40:MA40)-SUM($R54:MA54)</f>
        <v>1224000</v>
      </c>
      <c r="MB60" s="21">
        <f>SUM($R40:MB40)-SUM($R54:MB54)</f>
        <v>1208000</v>
      </c>
      <c r="MC60" s="21">
        <f>SUM($R40:MC40)-SUM($R54:MC54)</f>
        <v>1192000</v>
      </c>
      <c r="MD60" s="21">
        <f>SUM($R40:MD40)-SUM($R54:MD54)</f>
        <v>1176000</v>
      </c>
      <c r="ME60" s="21">
        <f>SUM($R40:ME40)-SUM($R54:ME54)</f>
        <v>1176000</v>
      </c>
      <c r="MF60" s="21">
        <f>SUM($R40:MF40)-SUM($R54:MF54)</f>
        <v>1176000</v>
      </c>
      <c r="MG60" s="21">
        <f>SUM($R40:MG40)-SUM($R54:MG54)</f>
        <v>1176000</v>
      </c>
      <c r="MH60" s="21">
        <f>SUM($R40:MH40)-SUM($R54:MH54)</f>
        <v>1176000</v>
      </c>
      <c r="MI60" s="21">
        <f>SUM($R40:MI40)-SUM($R54:MI54)</f>
        <v>1176000</v>
      </c>
      <c r="MJ60" s="21">
        <f>SUM($R40:MJ40)-SUM($R54:MJ54)</f>
        <v>1176000</v>
      </c>
      <c r="MK60" s="21">
        <f>SUM($R40:MK40)-SUM($R54:MK54)</f>
        <v>1176000</v>
      </c>
      <c r="ML60" s="21">
        <f>SUM($R40:ML40)-SUM($R54:ML54)</f>
        <v>1176000</v>
      </c>
      <c r="MM60" s="21">
        <f>SUM($R40:MM40)-SUM($R54:MM54)</f>
        <v>1176000</v>
      </c>
      <c r="MN60" s="21">
        <f>SUM($R40:MN40)-SUM($R54:MN54)</f>
        <v>1176000</v>
      </c>
      <c r="MO60" s="21">
        <f>SUM($R40:MO40)-SUM($R54:MO54)</f>
        <v>1180800</v>
      </c>
      <c r="MP60" s="21">
        <f>SUM($R40:MP40)-SUM($R54:MP54)</f>
        <v>1185600</v>
      </c>
      <c r="MQ60" s="21">
        <f>SUM($R40:MQ40)-SUM($R54:MQ54)</f>
        <v>1190400</v>
      </c>
      <c r="MR60" s="21">
        <f>SUM($R40:MR40)-SUM($R54:MR54)</f>
        <v>1195200</v>
      </c>
      <c r="MS60" s="21">
        <f>SUM($R40:MS40)-SUM($R54:MS54)</f>
        <v>1200000</v>
      </c>
      <c r="MT60" s="21">
        <f>SUM($R40:MT40)-SUM($R54:MT54)</f>
        <v>1204800</v>
      </c>
      <c r="MU60" s="21">
        <f>SUM($R40:MU40)-SUM($R54:MU54)</f>
        <v>1209600</v>
      </c>
      <c r="MV60" s="21">
        <f>SUM($R40:MV40)-SUM($R54:MV54)</f>
        <v>1214400</v>
      </c>
      <c r="MW60" s="21">
        <f>SUM($R40:MW40)-SUM($R54:MW54)</f>
        <v>1219200</v>
      </c>
      <c r="MX60" s="21">
        <f>SUM($R40:MX40)-SUM($R54:MX54)</f>
        <v>1224000</v>
      </c>
      <c r="MY60" s="21">
        <f>SUM($R40:MY40)-SUM($R54:MY54)</f>
        <v>1228800</v>
      </c>
      <c r="MZ60" s="21">
        <f>SUM($R40:MZ40)-SUM($R54:MZ54)</f>
        <v>1233600</v>
      </c>
      <c r="NA60" s="21">
        <f>SUM($R40:NA40)-SUM($R54:NA54)</f>
        <v>1238400</v>
      </c>
      <c r="NB60" s="21">
        <f>SUM($R40:NB40)-SUM($R54:NB54)</f>
        <v>1243200</v>
      </c>
      <c r="NC60" s="21">
        <f>SUM($R40:NC40)-SUM($R54:NC54)</f>
        <v>1248000</v>
      </c>
      <c r="ND60" s="21">
        <f>SUM($R40:ND40)-SUM($R54:ND54)</f>
        <v>1252800</v>
      </c>
      <c r="NE60" s="21">
        <f>SUM($R40:NE40)-SUM($R54:NE54)</f>
        <v>1257600</v>
      </c>
      <c r="NF60" s="21">
        <f>SUM($R40:NF40)-SUM($R54:NF54)</f>
        <v>1262400</v>
      </c>
      <c r="NG60" s="21">
        <f>SUM($R40:NG40)-SUM($R54:NG54)</f>
        <v>1267200</v>
      </c>
      <c r="NH60" s="21">
        <f>SUM($R40:NH40)-SUM($R54:NH54)</f>
        <v>1272000</v>
      </c>
      <c r="NI60" s="21">
        <f>SUM($R40:NI40)-SUM($R54:NI54)</f>
        <v>1276800</v>
      </c>
      <c r="NJ60" s="21">
        <f>SUM($R40:NJ40)-SUM($R54:NJ54)</f>
        <v>1276800</v>
      </c>
      <c r="NK60" s="21">
        <f>SUM($R40:NK40)-SUM($R54:NK54)</f>
        <v>1276800</v>
      </c>
      <c r="NL60" s="21">
        <f>SUM($R40:NL40)-SUM($R54:NL54)</f>
        <v>1276800</v>
      </c>
      <c r="NM60" s="21">
        <f>SUM($R40:NM40)-SUM($R54:NM54)</f>
        <v>1276800</v>
      </c>
      <c r="NN60" s="21">
        <f>SUM($R40:NN40)-SUM($R54:NN54)</f>
        <v>1276800</v>
      </c>
      <c r="NO60" s="21">
        <f>SUM($R40:NO40)-SUM($R54:NO54)</f>
        <v>1276800.0000000019</v>
      </c>
      <c r="NP60" s="21">
        <f>SUM($R40:NP40)-SUM($R54:NP54)</f>
        <v>1276800.0000000019</v>
      </c>
      <c r="NQ60" s="21">
        <f>SUM($R40:NQ40)-SUM($R54:NQ54)</f>
        <v>1276800.0000000019</v>
      </c>
      <c r="NR60" s="21">
        <f>SUM($R40:NR40)-SUM($R54:NR54)</f>
        <v>1276800.0000000019</v>
      </c>
      <c r="NS60" s="21">
        <f>SUM($R40:NS40)-SUM($R54:NS54)</f>
        <v>1281600.0000000019</v>
      </c>
      <c r="NT60" s="21">
        <f>SUM($R40:NT40)-SUM($R54:NT54)</f>
        <v>1286400.0000000019</v>
      </c>
      <c r="NU60" s="21">
        <f>SUM($R40:NU40)-SUM($R54:NU54)</f>
        <v>1291200.0000000019</v>
      </c>
      <c r="NV60" s="21">
        <f>SUM($R40:NV40)-SUM($R54:NV54)</f>
        <v>1296000.0000000019</v>
      </c>
      <c r="NW60" s="21">
        <f>SUM($R40:NW40)-SUM($R54:NW54)</f>
        <v>1300800.0000000019</v>
      </c>
      <c r="NX60" s="21">
        <f>SUM($R40:NX40)-SUM($R54:NX54)</f>
        <v>1305600.0000000019</v>
      </c>
      <c r="NY60" s="21">
        <f>SUM($R40:NY40)-SUM($R54:NY54)</f>
        <v>1310400.0000000019</v>
      </c>
      <c r="NZ60" s="21">
        <f>SUM($R40:NZ40)-SUM($R54:NZ54)</f>
        <v>1315200.0000000019</v>
      </c>
      <c r="OA60" s="21">
        <f>SUM($R40:OA40)-SUM($R54:OA54)</f>
        <v>1320000.0000000019</v>
      </c>
      <c r="OB60" s="21">
        <f>SUM($R40:OB40)-SUM($R54:OB54)</f>
        <v>1324800.0000000019</v>
      </c>
      <c r="OC60" s="21">
        <f>SUM($R40:OC40)-SUM($R54:OC54)</f>
        <v>1329600.0000000019</v>
      </c>
      <c r="OD60" s="21">
        <f>SUM($R40:OD40)-SUM($R54:OD54)</f>
        <v>1334400.0000000019</v>
      </c>
      <c r="OE60" s="21">
        <f>SUM($R40:OE40)-SUM($R54:OE54)</f>
        <v>1339200.0000000019</v>
      </c>
      <c r="OF60" s="21">
        <f>SUM($R40:OF40)-SUM($R54:OF54)</f>
        <v>1344000.0000000019</v>
      </c>
      <c r="OG60" s="21">
        <f>SUM($R40:OG40)-SUM($R54:OG54)</f>
        <v>1348800.0000000019</v>
      </c>
      <c r="OH60" s="21">
        <f>SUM($R40:OH40)-SUM($R54:OH54)</f>
        <v>1353600.0000000019</v>
      </c>
      <c r="OI60" s="21">
        <f>SUM($R40:OI40)-SUM($R54:OI54)</f>
        <v>1358400.0000000019</v>
      </c>
      <c r="OJ60" s="21">
        <f>SUM($R40:OJ40)-SUM($R54:OJ54)</f>
        <v>1363200</v>
      </c>
      <c r="OK60" s="21">
        <f>SUM($R40:OK40)-SUM($R54:OK54)</f>
        <v>1368000</v>
      </c>
      <c r="OL60" s="21">
        <f>SUM($R40:OL40)-SUM($R54:OL54)</f>
        <v>1372800</v>
      </c>
      <c r="OM60" s="21">
        <f>SUM($R40:OM40)-SUM($R54:OM54)</f>
        <v>1377600</v>
      </c>
      <c r="ON60" s="21">
        <f>SUM($R40:ON40)-SUM($R54:ON54)</f>
        <v>1377600</v>
      </c>
      <c r="OO60" s="21">
        <f>SUM($R40:OO40)-SUM($R54:OO54)</f>
        <v>1377600</v>
      </c>
      <c r="OP60" s="21">
        <f>SUM($R40:OP40)-SUM($R54:OP54)</f>
        <v>1377600</v>
      </c>
      <c r="OQ60" s="21">
        <f>SUM($R40:OQ40)-SUM($R54:OQ54)</f>
        <v>1377600</v>
      </c>
      <c r="OR60" s="21">
        <f>SUM($R40:OR40)-SUM($R54:OR54)</f>
        <v>1377600</v>
      </c>
      <c r="OS60" s="21">
        <f>SUM($R40:OS40)-SUM($R54:OS54)</f>
        <v>1377600</v>
      </c>
      <c r="OT60" s="21">
        <f>SUM($R40:OT40)-SUM($R54:OT54)</f>
        <v>1377600</v>
      </c>
      <c r="OU60" s="21">
        <f>SUM($R40:OU40)-SUM($R54:OU54)</f>
        <v>1377600</v>
      </c>
      <c r="OV60" s="21">
        <f>SUM($R40:OV40)-SUM($R54:OV54)</f>
        <v>1377600</v>
      </c>
      <c r="OW60" s="21">
        <f>SUM($R40:OW40)-SUM($R54:OW54)</f>
        <v>1377600</v>
      </c>
      <c r="OX60" s="21">
        <f>SUM($R40:OX40)-SUM($R54:OX54)</f>
        <v>1374400</v>
      </c>
      <c r="OY60" s="21">
        <f>SUM($R40:OY40)-SUM($R54:OY54)</f>
        <v>1371200</v>
      </c>
      <c r="OZ60" s="21">
        <f>SUM($R40:OZ40)-SUM($R54:OZ54)</f>
        <v>1368000</v>
      </c>
      <c r="PA60" s="21">
        <f>SUM($R40:PA40)-SUM($R54:PA54)</f>
        <v>1364800</v>
      </c>
      <c r="PB60" s="21">
        <f>SUM($R40:PB40)-SUM($R54:PB54)</f>
        <v>1361600</v>
      </c>
      <c r="PC60" s="21">
        <f>SUM($R40:PC40)-SUM($R54:PC54)</f>
        <v>1358400</v>
      </c>
      <c r="PD60" s="21">
        <f>SUM($R40:PD40)-SUM($R54:PD54)</f>
        <v>1355200</v>
      </c>
      <c r="PE60" s="21">
        <f>SUM($R40:PE40)-SUM($R54:PE54)</f>
        <v>1352000</v>
      </c>
      <c r="PF60" s="21">
        <f>SUM($R40:PF40)-SUM($R54:PF54)</f>
        <v>1348800</v>
      </c>
      <c r="PG60" s="21">
        <f>SUM($R40:PG40)-SUM($R54:PG54)</f>
        <v>1345600</v>
      </c>
      <c r="PH60" s="21">
        <f>SUM($R40:PH40)-SUM($R54:PH54)</f>
        <v>1342400</v>
      </c>
      <c r="PI60" s="21">
        <f>SUM($R40:PI40)-SUM($R54:PI54)</f>
        <v>1339200</v>
      </c>
      <c r="PJ60" s="21">
        <f>SUM($R40:PJ40)-SUM($R54:PJ54)</f>
        <v>1336000</v>
      </c>
      <c r="PK60" s="21">
        <f>SUM($R40:PK40)-SUM($R54:PK54)</f>
        <v>1332800</v>
      </c>
      <c r="PL60" s="21">
        <f>SUM($R40:PL40)-SUM($R54:PL54)</f>
        <v>1329600</v>
      </c>
      <c r="PM60" s="21">
        <f>SUM($R40:PM40)-SUM($R54:PM54)</f>
        <v>1326400</v>
      </c>
      <c r="PN60" s="21">
        <f>SUM($R40:PN40)-SUM($R54:PN54)</f>
        <v>1323200</v>
      </c>
      <c r="PO60" s="21">
        <f>SUM($R40:PO40)-SUM($R54:PO54)</f>
        <v>1320000</v>
      </c>
      <c r="PP60" s="21">
        <f>SUM($R40:PP40)-SUM($R54:PP54)</f>
        <v>1316800</v>
      </c>
      <c r="PQ60" s="21">
        <f>SUM($R40:PQ40)-SUM($R54:PQ54)</f>
        <v>1313600</v>
      </c>
      <c r="PR60" s="21">
        <f>SUM($R40:PR40)-SUM($R54:PR54)</f>
        <v>1310400</v>
      </c>
      <c r="PS60" s="21">
        <f>SUM($R40:PS40)-SUM($R54:PS54)</f>
        <v>1310400</v>
      </c>
      <c r="PT60" s="21">
        <f>SUM($R40:PT40)-SUM($R54:PT54)</f>
        <v>1310400</v>
      </c>
      <c r="PU60" s="21">
        <f>SUM($R40:PU40)-SUM($R54:PU54)</f>
        <v>1310400</v>
      </c>
      <c r="PV60" s="21">
        <f>SUM($R40:PV40)-SUM($R54:PV54)</f>
        <v>1310400</v>
      </c>
      <c r="PW60" s="21">
        <f>SUM($R40:PW40)-SUM($R54:PW54)</f>
        <v>1310400</v>
      </c>
      <c r="PX60" s="21">
        <f>SUM($R40:PX40)-SUM($R54:PX54)</f>
        <v>1310400</v>
      </c>
      <c r="PY60" s="21">
        <f>SUM($R40:PY40)-SUM($R54:PY54)</f>
        <v>1310400</v>
      </c>
      <c r="PZ60" s="21">
        <f>SUM($R40:PZ40)-SUM($R54:PZ54)</f>
        <v>1310400</v>
      </c>
      <c r="QA60" s="21">
        <f>SUM($R40:QA40)-SUM($R54:QA54)</f>
        <v>1310400</v>
      </c>
      <c r="QB60" s="21">
        <f>SUM($R40:QB40)-SUM($R54:QB54)</f>
        <v>1310400</v>
      </c>
      <c r="QC60" s="21">
        <f>SUM($R40:QC40)-SUM($R54:QC54)</f>
        <v>1345200</v>
      </c>
      <c r="QD60" s="21">
        <f>SUM($R40:QD40)-SUM($R54:QD54)</f>
        <v>1380000</v>
      </c>
      <c r="QE60" s="21">
        <f>SUM($R40:QE40)-SUM($R54:QE54)</f>
        <v>1414800</v>
      </c>
      <c r="QF60" s="21">
        <f>SUM($R40:QF40)-SUM($R54:QF54)</f>
        <v>1449600</v>
      </c>
      <c r="QG60" s="21">
        <f>SUM($R40:QG40)-SUM($R54:QG54)</f>
        <v>1484400</v>
      </c>
      <c r="QH60" s="21">
        <f>SUM($R40:QH40)-SUM($R54:QH54)</f>
        <v>1519200</v>
      </c>
      <c r="QI60" s="21">
        <f>SUM($R40:QI40)-SUM($R54:QI54)</f>
        <v>1554000</v>
      </c>
      <c r="QJ60" s="21">
        <f>SUM($R40:QJ40)-SUM($R54:QJ54)</f>
        <v>1588800</v>
      </c>
      <c r="QK60" s="21">
        <f>SUM($R40:QK40)-SUM($R54:QK54)</f>
        <v>1623600</v>
      </c>
      <c r="QL60" s="21">
        <f>SUM($R40:QL40)-SUM($R54:QL54)</f>
        <v>1658400</v>
      </c>
      <c r="QM60" s="21">
        <f>SUM($R40:QM40)-SUM($R54:QM54)</f>
        <v>1693200</v>
      </c>
      <c r="QN60" s="21">
        <f>SUM($R40:QN40)-SUM($R54:QN54)</f>
        <v>1728000</v>
      </c>
      <c r="QO60" s="21">
        <f>SUM($R40:QO40)-SUM($R54:QO54)</f>
        <v>1762800</v>
      </c>
      <c r="QP60" s="21">
        <f>SUM($R40:QP40)-SUM($R54:QP54)</f>
        <v>1797600</v>
      </c>
      <c r="QQ60" s="21">
        <f>SUM($R40:QQ40)-SUM($R54:QQ54)</f>
        <v>1832400</v>
      </c>
      <c r="QR60" s="21">
        <f>SUM($R40:QR40)-SUM($R54:QR54)</f>
        <v>1867200</v>
      </c>
      <c r="QS60" s="21">
        <f>SUM($R40:QS40)-SUM($R54:QS54)</f>
        <v>1902000</v>
      </c>
      <c r="QT60" s="21">
        <f>SUM($R40:QT40)-SUM($R54:QT54)</f>
        <v>1936800</v>
      </c>
      <c r="QU60" s="21">
        <f>SUM($R40:QU40)-SUM($R54:QU54)</f>
        <v>1971600</v>
      </c>
      <c r="QV60" s="21">
        <f>SUM($R40:QV40)-SUM($R54:QV54)</f>
        <v>2006400</v>
      </c>
      <c r="QW60" s="21">
        <f>SUM($R40:QW40)-SUM($R54:QW54)</f>
        <v>2041200</v>
      </c>
      <c r="QX60" s="21">
        <f>SUM($R40:QX40)-SUM($R54:QX54)</f>
        <v>2041200</v>
      </c>
      <c r="QY60" s="21">
        <f>SUM($R40:QY40)-SUM($R54:QY54)</f>
        <v>2041200</v>
      </c>
      <c r="QZ60" s="21">
        <f>SUM($R40:QZ40)-SUM($R54:QZ54)</f>
        <v>2041200</v>
      </c>
      <c r="RA60" s="21">
        <f>SUM($R40:RA40)-SUM($R54:RA54)</f>
        <v>2041200</v>
      </c>
      <c r="RB60" s="21">
        <f>SUM($R40:RB40)-SUM($R54:RB54)</f>
        <v>2041200</v>
      </c>
      <c r="RC60" s="21">
        <f>SUM($R40:RC40)-SUM($R54:RC54)</f>
        <v>2041200</v>
      </c>
      <c r="RD60" s="21">
        <f>SUM($R40:RD40)-SUM($R54:RD54)</f>
        <v>2041200</v>
      </c>
      <c r="RE60" s="21">
        <f>SUM($R40:RE40)-SUM($R54:RE54)</f>
        <v>2041200</v>
      </c>
      <c r="RF60" s="21">
        <f>SUM($R40:RF40)-SUM($R54:RF54)</f>
        <v>2041200</v>
      </c>
      <c r="RG60" s="21">
        <f>SUM($R40:RG40)-SUM($R54:RG54)</f>
        <v>2080800</v>
      </c>
      <c r="RH60" s="21">
        <f>SUM($R40:RH40)-SUM($R54:RH54)</f>
        <v>2120400</v>
      </c>
      <c r="RI60" s="21">
        <f>SUM($R40:RI40)-SUM($R54:RI54)</f>
        <v>2160000</v>
      </c>
      <c r="RJ60" s="21">
        <f>SUM($R40:RJ40)-SUM($R54:RJ54)</f>
        <v>2199600</v>
      </c>
      <c r="RK60" s="21">
        <f>SUM($R40:RK40)-SUM($R54:RK54)</f>
        <v>2239200</v>
      </c>
      <c r="RL60" s="21">
        <f>SUM($R40:RL40)-SUM($R54:RL54)</f>
        <v>2278800</v>
      </c>
      <c r="RM60" s="21">
        <f>SUM($R40:RM40)-SUM($R54:RM54)</f>
        <v>2318400</v>
      </c>
      <c r="RN60" s="21">
        <f>SUM($R40:RN40)-SUM($R54:RN54)</f>
        <v>2358000</v>
      </c>
      <c r="RO60" s="21">
        <f>SUM($R40:RO40)-SUM($R54:RO54)</f>
        <v>2397600</v>
      </c>
      <c r="RP60" s="21">
        <f>SUM($R40:RP40)-SUM($R54:RP54)</f>
        <v>2437200</v>
      </c>
      <c r="RQ60" s="21">
        <f>SUM($R40:RQ40)-SUM($R54:RQ54)</f>
        <v>2476800</v>
      </c>
      <c r="RR60" s="21">
        <f>SUM($R40:RR40)-SUM($R54:RR54)</f>
        <v>2516400</v>
      </c>
      <c r="RS60" s="21">
        <f>SUM($R40:RS40)-SUM($R54:RS54)</f>
        <v>2556000</v>
      </c>
      <c r="RT60" s="21">
        <f>SUM($R40:RT40)-SUM($R54:RT54)</f>
        <v>2595600</v>
      </c>
      <c r="RU60" s="21">
        <f>SUM($R40:RU40)-SUM($R54:RU54)</f>
        <v>2635200</v>
      </c>
      <c r="RV60" s="21">
        <f>SUM($R40:RV40)-SUM($R54:RV54)</f>
        <v>2674800</v>
      </c>
      <c r="RW60" s="21">
        <f>SUM($R40:RW40)-SUM($R54:RW54)</f>
        <v>2714400</v>
      </c>
      <c r="RX60" s="21">
        <f>SUM($R40:RX40)-SUM($R54:RX54)</f>
        <v>2754000</v>
      </c>
      <c r="RY60" s="21">
        <f>SUM($R40:RY40)-SUM($R54:RY54)</f>
        <v>2793600</v>
      </c>
      <c r="RZ60" s="21">
        <f>SUM($R40:RZ40)-SUM($R54:RZ54)</f>
        <v>2833200</v>
      </c>
      <c r="SA60" s="21">
        <f>SUM($R40:SA40)-SUM($R54:SA54)</f>
        <v>2872800</v>
      </c>
      <c r="SB60" s="21">
        <f>SUM($R40:SB40)-SUM($R54:SB54)</f>
        <v>2872800</v>
      </c>
      <c r="SC60" s="21">
        <f>SUM($R40:SC40)-SUM($R54:SC54)</f>
        <v>2872800</v>
      </c>
      <c r="SD60" s="21">
        <f>SUM($R40:SD40)-SUM($R54:SD54)</f>
        <v>2872800</v>
      </c>
      <c r="SE60" s="21">
        <f>SUM($R40:SE40)-SUM($R54:SE54)</f>
        <v>2872800</v>
      </c>
      <c r="SF60" s="21">
        <f>SUM($R40:SF40)-SUM($R54:SF54)</f>
        <v>2872800</v>
      </c>
      <c r="SG60" s="21">
        <f>SUM($R40:SG40)-SUM($R54:SG54)</f>
        <v>2872800</v>
      </c>
      <c r="SH60" s="21">
        <f>SUM($R40:SH40)-SUM($R54:SH54)</f>
        <v>2872800</v>
      </c>
      <c r="SI60" s="21">
        <f>SUM($R40:SI40)-SUM($R54:SI54)</f>
        <v>2872800</v>
      </c>
      <c r="SJ60" s="21">
        <f>SUM($R40:SJ40)-SUM($R54:SJ54)</f>
        <v>2872800</v>
      </c>
      <c r="SK60" s="21">
        <f>SUM($R40:SK40)-SUM($R54:SK54)</f>
        <v>2872800</v>
      </c>
      <c r="SL60" s="21">
        <f>SUM($R40:SL40)-SUM($R54:SL54)</f>
        <v>2824800</v>
      </c>
      <c r="SM60" s="21">
        <f>SUM($R40:SM40)-SUM($R54:SM54)</f>
        <v>2776800</v>
      </c>
      <c r="SN60" s="21">
        <f>SUM($R40:SN40)-SUM($R54:SN54)</f>
        <v>2728800</v>
      </c>
      <c r="SO60" s="21">
        <f>SUM($R40:SO40)-SUM($R54:SO54)</f>
        <v>2680800</v>
      </c>
      <c r="SP60" s="21">
        <f>SUM($R40:SP40)-SUM($R54:SP54)</f>
        <v>2632800</v>
      </c>
      <c r="SQ60" s="21">
        <f>SUM($R40:SQ40)-SUM($R54:SQ54)</f>
        <v>2584800</v>
      </c>
      <c r="SR60" s="21">
        <f>SUM($R40:SR40)-SUM($R54:SR54)</f>
        <v>2536800</v>
      </c>
      <c r="SS60" s="21">
        <f>SUM($R40:SS40)-SUM($R54:SS54)</f>
        <v>2488800</v>
      </c>
      <c r="ST60" s="21">
        <f>SUM($R40:ST40)-SUM($R54:ST54)</f>
        <v>2440800</v>
      </c>
      <c r="SU60" s="21">
        <f>SUM($R40:SU40)-SUM($R54:SU54)</f>
        <v>2392800</v>
      </c>
      <c r="SV60" s="21">
        <f>SUM($R40:SV40)-SUM($R54:SV54)</f>
        <v>2344800</v>
      </c>
      <c r="SW60" s="21">
        <f>SUM($R40:SW40)-SUM($R54:SW54)</f>
        <v>2296800</v>
      </c>
      <c r="SX60" s="21">
        <f>SUM($R40:SX40)-SUM($R54:SX54)</f>
        <v>2248800</v>
      </c>
      <c r="SY60" s="21">
        <f>SUM($R40:SY40)-SUM($R54:SY54)</f>
        <v>2200800</v>
      </c>
      <c r="SZ60" s="21">
        <f>SUM($R40:SZ40)-SUM($R54:SZ54)</f>
        <v>2152800</v>
      </c>
      <c r="TA60" s="21">
        <f>SUM($R40:TA40)-SUM($R54:TA54)</f>
        <v>2104800</v>
      </c>
      <c r="TB60" s="21">
        <f>SUM($R40:TB40)-SUM($R54:TB54)</f>
        <v>2056800</v>
      </c>
      <c r="TC60" s="21">
        <f>SUM($R40:TC40)-SUM($R54:TC54)</f>
        <v>2008800</v>
      </c>
      <c r="TD60" s="21">
        <f>SUM($R40:TD40)-SUM($R54:TD54)</f>
        <v>1960800</v>
      </c>
      <c r="TE60" s="21">
        <f>SUM($R40:TE40)-SUM($R54:TE54)</f>
        <v>1912800</v>
      </c>
      <c r="TF60" s="21">
        <f>SUM($R40:TF40)-SUM($R54:TF54)</f>
        <v>1864800</v>
      </c>
      <c r="TG60" s="21">
        <f>SUM($R40:TG40)-SUM($R54:TG54)</f>
        <v>1864800</v>
      </c>
      <c r="TH60" s="21">
        <f>SUM($R40:TH40)-SUM($R54:TH54)</f>
        <v>1864800</v>
      </c>
      <c r="TI60" s="21">
        <f>SUM($R40:TI40)-SUM($R54:TI54)</f>
        <v>1864800</v>
      </c>
      <c r="TJ60" s="21">
        <f>SUM($R40:TJ40)-SUM($R54:TJ54)</f>
        <v>1864800</v>
      </c>
      <c r="TK60" s="21">
        <f>SUM($R40:TK40)-SUM($R54:TK54)</f>
        <v>1864800</v>
      </c>
      <c r="TL60" s="21">
        <f>SUM($R40:TL40)-SUM($R54:TL54)</f>
        <v>1864800</v>
      </c>
      <c r="TM60" s="21">
        <f>SUM($R40:TM40)-SUM($R54:TM54)</f>
        <v>1864800</v>
      </c>
      <c r="TN60" s="21">
        <f>SUM($R40:TN40)-SUM($R54:TN54)</f>
        <v>1864800</v>
      </c>
      <c r="TO60" s="21">
        <f>SUM($R40:TO40)-SUM($R54:TO54)</f>
        <v>1864800</v>
      </c>
      <c r="TP60" s="21">
        <f>SUM($R40:TP40)-SUM($R54:TP54)</f>
        <v>1862400</v>
      </c>
      <c r="TQ60" s="21">
        <f>SUM($R40:TQ40)-SUM($R54:TQ54)</f>
        <v>1860000</v>
      </c>
      <c r="TR60" s="21">
        <f>SUM($R40:TR40)-SUM($R54:TR54)</f>
        <v>1857600</v>
      </c>
      <c r="TS60" s="21">
        <f>SUM($R40:TS40)-SUM($R54:TS54)</f>
        <v>1855200</v>
      </c>
      <c r="TT60" s="21">
        <f>SUM($R40:TT40)-SUM($R54:TT54)</f>
        <v>1852800</v>
      </c>
      <c r="TU60" s="21">
        <f>SUM($R40:TU40)-SUM($R54:TU54)</f>
        <v>1850400</v>
      </c>
      <c r="TV60" s="21">
        <f>SUM($R40:TV40)-SUM($R54:TV54)</f>
        <v>1848000</v>
      </c>
      <c r="TW60" s="21">
        <f>SUM($R40:TW40)-SUM($R54:TW54)</f>
        <v>1845600</v>
      </c>
      <c r="TX60" s="21">
        <f>SUM($R40:TX40)-SUM($R54:TX54)</f>
        <v>1843200</v>
      </c>
      <c r="TY60" s="21">
        <f>SUM($R40:TY40)-SUM($R54:TY54)</f>
        <v>1840800</v>
      </c>
      <c r="TZ60" s="21">
        <f>SUM($R40:TZ40)-SUM($R54:TZ54)</f>
        <v>1838400</v>
      </c>
      <c r="UA60" s="21">
        <f>SUM($R40:UA40)-SUM($R54:UA54)</f>
        <v>1836000</v>
      </c>
      <c r="UB60" s="21">
        <f>SUM($R40:UB40)-SUM($R54:UB54)</f>
        <v>1833600</v>
      </c>
      <c r="UC60" s="21">
        <f>SUM($R40:UC40)-SUM($R54:UC54)</f>
        <v>1831200</v>
      </c>
      <c r="UD60" s="21">
        <f>SUM($R40:UD40)-SUM($R54:UD54)</f>
        <v>1828800</v>
      </c>
      <c r="UE60" s="21">
        <f>SUM($R40:UE40)-SUM($R54:UE54)</f>
        <v>1826400</v>
      </c>
      <c r="UF60" s="21">
        <f>SUM($R40:UF40)-SUM($R54:UF54)</f>
        <v>1824000</v>
      </c>
      <c r="UG60" s="21">
        <f>SUM($R40:UG40)-SUM($R54:UG54)</f>
        <v>1821600</v>
      </c>
      <c r="UH60" s="21">
        <f>SUM($R40:UH40)-SUM($R54:UH54)</f>
        <v>1819200</v>
      </c>
      <c r="UI60" s="21">
        <f>SUM($R40:UI40)-SUM($R54:UI54)</f>
        <v>1816800</v>
      </c>
      <c r="UJ60" s="21">
        <f>SUM($R40:UJ40)-SUM($R54:UJ54)</f>
        <v>1814400</v>
      </c>
      <c r="UK60" s="21">
        <f>SUM($R40:UK40)-SUM($R54:UK54)</f>
        <v>1814400</v>
      </c>
      <c r="UL60" s="21">
        <f>SUM($R40:UL40)-SUM($R54:UL54)</f>
        <v>1814400</v>
      </c>
      <c r="UM60" s="21">
        <f>SUM($R40:UM40)-SUM($R54:UM54)</f>
        <v>1814400</v>
      </c>
      <c r="UN60" s="21">
        <f>SUM($R40:UN40)-SUM($R54:UN54)</f>
        <v>1814400</v>
      </c>
      <c r="UO60" s="21">
        <f>SUM($R40:UO40)-SUM($R54:UO54)</f>
        <v>1814400</v>
      </c>
      <c r="UP60" s="21">
        <f>SUM($R40:UP40)-SUM($R54:UP54)</f>
        <v>1814400</v>
      </c>
      <c r="UQ60" s="21">
        <f>SUM($R40:UQ40)-SUM($R54:UQ54)</f>
        <v>1814400</v>
      </c>
      <c r="UR60" s="21">
        <f>SUM($R40:UR40)-SUM($R54:UR54)</f>
        <v>1814400</v>
      </c>
      <c r="US60" s="21">
        <f>SUM($R40:US40)-SUM($R54:US54)</f>
        <v>1814400</v>
      </c>
      <c r="UT60" s="21">
        <f>SUM($R40:UT40)-SUM($R54:UT54)</f>
        <v>1814400</v>
      </c>
      <c r="UU60" s="21">
        <f>SUM($R40:UU40)-SUM($R54:UU54)</f>
        <v>1800000</v>
      </c>
      <c r="UV60" s="21">
        <f>SUM($R40:UV40)-SUM($R54:UV54)</f>
        <v>1785599.9999999963</v>
      </c>
      <c r="UW60" s="21">
        <f>SUM($R40:UW40)-SUM($R54:UW54)</f>
        <v>1771199.9999999963</v>
      </c>
      <c r="UX60" s="21">
        <f>SUM($R40:UX40)-SUM($R54:UX54)</f>
        <v>1756799.9999999963</v>
      </c>
      <c r="UY60" s="21">
        <f>SUM($R40:UY40)-SUM($R54:UY54)</f>
        <v>1742399.9999999963</v>
      </c>
      <c r="UZ60" s="21">
        <f>SUM($R40:UZ40)-SUM($R54:UZ54)</f>
        <v>1727999.9999999963</v>
      </c>
      <c r="VA60" s="21">
        <f>SUM($R40:VA40)-SUM($R54:VA54)</f>
        <v>1713599.9999999963</v>
      </c>
      <c r="VB60" s="21">
        <f>SUM($R40:VB40)-SUM($R54:VB54)</f>
        <v>1699199.9999999963</v>
      </c>
      <c r="VC60" s="21">
        <f>SUM($R40:VC40)-SUM($R54:VC54)</f>
        <v>1684799.9999999963</v>
      </c>
      <c r="VD60" s="21">
        <f>SUM($R40:VD40)-SUM($R54:VD54)</f>
        <v>1670399.9999999963</v>
      </c>
      <c r="VE60" s="21">
        <f>SUM($R40:VE40)-SUM($R54:VE54)</f>
        <v>1655999.9999999963</v>
      </c>
      <c r="VF60" s="21">
        <f>SUM($R40:VF40)-SUM($R54:VF54)</f>
        <v>1641599.9999999963</v>
      </c>
      <c r="VG60" s="21">
        <f>SUM($R40:VG40)-SUM($R54:VG54)</f>
        <v>1627199.9999999963</v>
      </c>
      <c r="VH60" s="21">
        <f>SUM($R40:VH40)-SUM($R54:VH54)</f>
        <v>1612799.9999999963</v>
      </c>
      <c r="VI60" s="21">
        <f>SUM($R40:VI40)-SUM($R54:VI54)</f>
        <v>1598399.9999999963</v>
      </c>
      <c r="VJ60" s="21">
        <f>SUM($R40:VJ40)-SUM($R54:VJ54)</f>
        <v>1583999.9999999963</v>
      </c>
      <c r="VK60" s="21">
        <f>SUM($R40:VK40)-SUM($R54:VK54)</f>
        <v>1569599.9999999963</v>
      </c>
      <c r="VL60" s="21">
        <f>SUM($R40:VL40)-SUM($R54:VL54)</f>
        <v>1555199.9999999963</v>
      </c>
      <c r="VM60" s="21">
        <f>SUM($R40:VM40)-SUM($R54:VM54)</f>
        <v>1540799.9999999963</v>
      </c>
      <c r="VN60" s="21">
        <f>SUM($R40:VN40)-SUM($R54:VN54)</f>
        <v>1526399.9999999963</v>
      </c>
      <c r="VO60" s="21">
        <f>SUM($R40:VO40)-SUM($R54:VO54)</f>
        <v>1511999.9999999963</v>
      </c>
      <c r="VP60" s="21">
        <f>SUM($R40:VP40)-SUM($R54:VP54)</f>
        <v>1511999.9999999963</v>
      </c>
      <c r="VQ60" s="21">
        <f>SUM($R40:VQ40)-SUM($R54:VQ54)</f>
        <v>1512000</v>
      </c>
      <c r="VR60" s="21">
        <f>SUM($R40:VR40)-SUM($R54:VR54)</f>
        <v>1512000</v>
      </c>
      <c r="VS60" s="21">
        <f>SUM($R40:VS40)-SUM($R54:VS54)</f>
        <v>1512000</v>
      </c>
      <c r="VT60" s="21">
        <f>SUM($R40:VT40)-SUM($R54:VT54)</f>
        <v>1512000</v>
      </c>
      <c r="VU60" s="21">
        <f>SUM($R40:VU40)-SUM($R54:VU54)</f>
        <v>1512000</v>
      </c>
      <c r="VV60" s="21">
        <f>SUM($R40:VV40)-SUM($R54:VV54)</f>
        <v>1512000</v>
      </c>
      <c r="VW60" s="21">
        <f>SUM($R40:VW40)-SUM($R54:VW54)</f>
        <v>1512000</v>
      </c>
      <c r="VX60" s="21">
        <f>SUM($R40:VX40)-SUM($R54:VX54)</f>
        <v>1512000</v>
      </c>
      <c r="VY60" s="21">
        <f>SUM($R40:VY40)-SUM($R54:VY54)</f>
        <v>1512000</v>
      </c>
      <c r="VZ60" s="21">
        <f>SUM($R40:VZ40)-SUM($R54:VZ54)</f>
        <v>1521600</v>
      </c>
      <c r="WA60" s="21">
        <f>SUM($R40:WA40)-SUM($R54:WA54)</f>
        <v>1531200</v>
      </c>
      <c r="WB60" s="21">
        <f>SUM($R40:WB40)-SUM($R54:WB54)</f>
        <v>1540800</v>
      </c>
      <c r="WC60" s="21">
        <f>SUM($R40:WC40)-SUM($R54:WC54)</f>
        <v>1550400</v>
      </c>
      <c r="WD60" s="21">
        <f>SUM($R40:WD40)-SUM($R54:WD54)</f>
        <v>1560000</v>
      </c>
      <c r="WE60" s="21">
        <f>SUM($R40:WE40)-SUM($R54:WE54)</f>
        <v>1569600</v>
      </c>
      <c r="WF60" s="21">
        <f>SUM($R40:WF40)-SUM($R54:WF54)</f>
        <v>1579200</v>
      </c>
      <c r="WG60" s="21">
        <f>SUM($R40:WG40)-SUM($R54:WG54)</f>
        <v>1588800</v>
      </c>
      <c r="WH60" s="21">
        <f>SUM($R40:WH40)-SUM($R54:WH54)</f>
        <v>1598400</v>
      </c>
      <c r="WI60" s="21">
        <f>SUM($R40:WI40)-SUM($R54:WI54)</f>
        <v>1608000</v>
      </c>
      <c r="WJ60" s="21">
        <f>SUM($R40:WJ40)-SUM($R54:WJ54)</f>
        <v>1617600</v>
      </c>
      <c r="WK60" s="21">
        <f>SUM($R40:WK40)-SUM($R54:WK54)</f>
        <v>1627200</v>
      </c>
      <c r="WL60" s="21">
        <f>SUM($R40:WL40)-SUM($R54:WL54)</f>
        <v>1636800</v>
      </c>
      <c r="WM60" s="21">
        <f>SUM($R40:WM40)-SUM($R54:WM54)</f>
        <v>1646400</v>
      </c>
      <c r="WN60" s="21">
        <f>SUM($R40:WN40)-SUM($R54:WN54)</f>
        <v>1656000</v>
      </c>
      <c r="WO60" s="21">
        <f>SUM($R40:WO40)-SUM($R54:WO54)</f>
        <v>1665600</v>
      </c>
      <c r="WP60" s="21">
        <f>SUM($R40:WP40)-SUM($R54:WP54)</f>
        <v>1675200</v>
      </c>
      <c r="WQ60" s="21">
        <f>SUM($R40:WQ40)-SUM($R54:WQ54)</f>
        <v>1684800</v>
      </c>
      <c r="WR60" s="21">
        <f>SUM($R40:WR40)-SUM($R54:WR54)</f>
        <v>1694400</v>
      </c>
      <c r="WS60" s="21">
        <f>SUM($R40:WS40)-SUM($R54:WS54)</f>
        <v>1704000</v>
      </c>
      <c r="WT60" s="21">
        <f>SUM($R40:WT40)-SUM($R54:WT54)</f>
        <v>1713600</v>
      </c>
      <c r="WU60" s="21">
        <f>SUM($R40:WU40)-SUM($R54:WU54)</f>
        <v>1713600</v>
      </c>
      <c r="WV60" s="21">
        <f>SUM($R40:WV40)-SUM($R54:WV54)</f>
        <v>1713600</v>
      </c>
      <c r="WW60" s="21">
        <f>SUM($R40:WW40)-SUM($R54:WW54)</f>
        <v>1713600</v>
      </c>
      <c r="WX60" s="21">
        <f>SUM($R40:WX40)-SUM($R54:WX54)</f>
        <v>1713600</v>
      </c>
      <c r="WY60" s="21">
        <f>SUM($R40:WY40)-SUM($R54:WY54)</f>
        <v>1713600</v>
      </c>
      <c r="WZ60" s="21">
        <f>SUM($R40:WZ40)-SUM($R54:WZ54)</f>
        <v>1713600</v>
      </c>
      <c r="XA60" s="21">
        <f>SUM($R40:XA40)-SUM($R54:XA54)</f>
        <v>1713600</v>
      </c>
      <c r="XB60" s="21">
        <f>SUM($R40:XB40)-SUM($R54:XB54)</f>
        <v>1693200</v>
      </c>
      <c r="XC60" s="21">
        <f>SUM($R40:XC40)-SUM($R54:XC54)</f>
        <v>1672800</v>
      </c>
      <c r="XD60" s="21">
        <f>SUM($R40:XD40)-SUM($R54:XD54)</f>
        <v>1652400</v>
      </c>
      <c r="XE60" s="21">
        <f>SUM($R40:XE40)-SUM($R54:XE54)</f>
        <v>1632000</v>
      </c>
      <c r="XF60" s="21">
        <f>SUM($R40:XF40)-SUM($R54:XF54)</f>
        <v>1611600</v>
      </c>
      <c r="XG60" s="21">
        <f>SUM($R40:XG40)-SUM($R54:XG54)</f>
        <v>1591200</v>
      </c>
      <c r="XH60" s="21">
        <f>SUM($R40:XH40)-SUM($R54:XH54)</f>
        <v>1570800</v>
      </c>
      <c r="XI60" s="21">
        <f>SUM($R40:XI40)-SUM($R54:XI54)</f>
        <v>1550400</v>
      </c>
      <c r="XJ60" s="21">
        <f>SUM($R40:XJ40)-SUM($R54:XJ54)</f>
        <v>1530000</v>
      </c>
      <c r="XK60" s="21">
        <f>SUM($R40:XK40)-SUM($R54:XK54)</f>
        <v>1509600</v>
      </c>
      <c r="XL60" s="21">
        <f>SUM($R40:XL40)-SUM($R54:XL54)</f>
        <v>1489200</v>
      </c>
      <c r="XM60" s="21">
        <f>SUM($R40:XM40)-SUM($R54:XM54)</f>
        <v>1468800</v>
      </c>
      <c r="XN60" s="21">
        <f>SUM($R40:XN40)-SUM($R54:XN54)</f>
        <v>1448400</v>
      </c>
      <c r="XO60" s="21">
        <f>SUM($R40:XO40)-SUM($R54:XO54)</f>
        <v>1428000</v>
      </c>
      <c r="XP60" s="21">
        <f>SUM($R40:XP40)-SUM($R54:XP54)</f>
        <v>1407600</v>
      </c>
      <c r="XQ60" s="21">
        <f>SUM($R40:XQ40)-SUM($R54:XQ54)</f>
        <v>1387200</v>
      </c>
      <c r="XR60" s="21">
        <f>SUM($R40:XR40)-SUM($R54:XR54)</f>
        <v>1366800</v>
      </c>
      <c r="XS60" s="21">
        <f>SUM($R40:XS40)-SUM($R54:XS54)</f>
        <v>1346400</v>
      </c>
      <c r="XT60" s="21">
        <f>SUM($R40:XT40)-SUM($R54:XT54)</f>
        <v>1326000</v>
      </c>
      <c r="XU60" s="21">
        <f>SUM($R40:XU40)-SUM($R54:XU54)</f>
        <v>1305600</v>
      </c>
      <c r="XV60" s="21">
        <f>SUM($R40:XV40)-SUM($R54:XV54)</f>
        <v>1285200</v>
      </c>
      <c r="XW60" s="21">
        <f>SUM($R40:XW40)-SUM($R54:XW54)</f>
        <v>1285200</v>
      </c>
      <c r="XX60" s="21">
        <f>SUM($R40:XX40)-SUM($R54:XX54)</f>
        <v>1285200</v>
      </c>
      <c r="XY60" s="21">
        <f>SUM($R40:XY40)-SUM($R54:XY54)</f>
        <v>1285200</v>
      </c>
      <c r="XZ60" s="21">
        <f>SUM($R40:XZ40)-SUM($R54:XZ54)</f>
        <v>1285200</v>
      </c>
      <c r="YA60" s="21">
        <f>SUM($R40:YA40)-SUM($R54:YA54)</f>
        <v>1285200</v>
      </c>
      <c r="YB60" s="21">
        <f>SUM($R40:YB40)-SUM($R54:YB54)</f>
        <v>1285200</v>
      </c>
      <c r="YC60" s="21">
        <f>SUM($R40:YC40)-SUM($R54:YC54)</f>
        <v>1285200</v>
      </c>
      <c r="YD60" s="21">
        <f>SUM($R40:YD40)-SUM($R54:YD54)</f>
        <v>1285200</v>
      </c>
      <c r="YE60" s="21">
        <f>SUM($R40:YE40)-SUM($R54:YE54)</f>
        <v>1285200</v>
      </c>
      <c r="YF60" s="21">
        <f>SUM($R40:YF40)-SUM($R54:YF54)</f>
        <v>1285200</v>
      </c>
      <c r="YG60" s="21">
        <f>SUM($R40:YG40)-SUM($R54:YG54)</f>
        <v>1292400</v>
      </c>
      <c r="YH60" s="21">
        <f>SUM($R40:YH40)-SUM($R54:YH54)</f>
        <v>1299600</v>
      </c>
      <c r="YI60" s="21">
        <f>SUM($R40:YI40)-SUM($R54:YI54)</f>
        <v>1306800</v>
      </c>
      <c r="YJ60" s="21">
        <f>SUM($R40:YJ40)-SUM($R54:YJ54)</f>
        <v>1314000</v>
      </c>
      <c r="YK60" s="21">
        <f>SUM($R40:YK40)-SUM($R54:YK54)</f>
        <v>1321200</v>
      </c>
      <c r="YL60" s="21">
        <f>SUM($R40:YL40)-SUM($R54:YL54)</f>
        <v>1328400</v>
      </c>
      <c r="YM60" s="21">
        <f>SUM($R40:YM40)-SUM($R54:YM54)</f>
        <v>1335600</v>
      </c>
      <c r="YN60" s="21">
        <f>SUM($R40:YN40)-SUM($R54:YN54)</f>
        <v>1342800</v>
      </c>
      <c r="YO60" s="21">
        <f>SUM($R40:YO40)-SUM($R54:YO54)</f>
        <v>1350000</v>
      </c>
      <c r="YP60" s="21">
        <f>SUM($R40:YP40)-SUM($R54:YP54)</f>
        <v>1357200</v>
      </c>
      <c r="YQ60" s="21">
        <f>SUM($R40:YQ40)-SUM($R54:YQ54)</f>
        <v>1364400</v>
      </c>
      <c r="YR60" s="21">
        <f>SUM($R40:YR40)-SUM($R54:YR54)</f>
        <v>1371600</v>
      </c>
      <c r="YS60" s="21">
        <f>SUM($R40:YS40)-SUM($R54:YS54)</f>
        <v>1378800</v>
      </c>
      <c r="YT60" s="21">
        <f>SUM($R40:YT40)-SUM($R54:YT54)</f>
        <v>1386000</v>
      </c>
      <c r="YU60" s="21">
        <f>SUM($R40:YU40)-SUM($R54:YU54)</f>
        <v>1393200</v>
      </c>
      <c r="YV60" s="21">
        <f>SUM($R40:YV40)-SUM($R54:YV54)</f>
        <v>1400400</v>
      </c>
      <c r="YW60" s="21">
        <f>SUM($R40:YW40)-SUM($R54:YW54)</f>
        <v>1407600</v>
      </c>
      <c r="YX60" s="21">
        <f>SUM($R40:YX40)-SUM($R54:YX54)</f>
        <v>1414800</v>
      </c>
      <c r="YY60" s="21">
        <f>SUM($R40:YY40)-SUM($R54:YY54)</f>
        <v>1422000</v>
      </c>
      <c r="YZ60" s="21">
        <f>SUM($R40:YZ40)-SUM($R54:YZ54)</f>
        <v>1429200</v>
      </c>
      <c r="ZA60" s="21">
        <f>SUM($R40:ZA40)-SUM($R54:ZA54)</f>
        <v>1436400</v>
      </c>
      <c r="ZB60" s="21">
        <f>SUM($R40:ZB40)-SUM($R54:ZB54)</f>
        <v>1436400</v>
      </c>
      <c r="ZC60" s="21">
        <f>SUM($R40:ZC40)-SUM($R54:ZC54)</f>
        <v>1436400</v>
      </c>
      <c r="ZD60" s="21">
        <f>SUM($R40:ZD40)-SUM($R54:ZD54)</f>
        <v>1436400</v>
      </c>
      <c r="ZE60" s="21">
        <f>SUM($R40:ZE40)-SUM($R54:ZE54)</f>
        <v>1436400</v>
      </c>
      <c r="ZF60" s="21">
        <f>SUM($R40:ZF40)-SUM($R54:ZF54)</f>
        <v>1436400</v>
      </c>
      <c r="ZG60" s="21">
        <f>SUM($R40:ZG40)-SUM($R54:ZG54)</f>
        <v>1436400</v>
      </c>
      <c r="ZH60" s="21">
        <f>SUM($R40:ZH40)-SUM($R54:ZH54)</f>
        <v>1436400</v>
      </c>
      <c r="ZI60" s="21">
        <f>SUM($R40:ZI40)-SUM($R54:ZI54)</f>
        <v>1436400</v>
      </c>
      <c r="ZJ60" s="21">
        <f>SUM($R40:ZJ40)-SUM($R54:ZJ54)</f>
        <v>1436400</v>
      </c>
      <c r="ZK60" s="21">
        <f>SUM($R40:ZK40)-SUM($R54:ZK54)</f>
        <v>1454400</v>
      </c>
      <c r="ZL60" s="21">
        <f>SUM($R40:ZL40)-SUM($R54:ZL54)</f>
        <v>1472400</v>
      </c>
      <c r="ZM60" s="21">
        <f>SUM($R40:ZM40)-SUM($R54:ZM54)</f>
        <v>1490400</v>
      </c>
      <c r="ZN60" s="21">
        <f>SUM($R40:ZN40)-SUM($R54:ZN54)</f>
        <v>1508400</v>
      </c>
      <c r="ZO60" s="21">
        <f>SUM($R40:ZO40)-SUM($R54:ZO54)</f>
        <v>1526400</v>
      </c>
      <c r="ZP60" s="21">
        <f>SUM($R40:ZP40)-SUM($R54:ZP54)</f>
        <v>1544400</v>
      </c>
      <c r="ZQ60" s="21">
        <f>SUM($R40:ZQ40)-SUM($R54:ZQ54)</f>
        <v>1562400</v>
      </c>
      <c r="ZR60" s="21">
        <f>SUM($R40:ZR40)-SUM($R54:ZR54)</f>
        <v>1580400</v>
      </c>
      <c r="ZS60" s="21">
        <f>SUM($R40:ZS40)-SUM($R54:ZS54)</f>
        <v>1598400</v>
      </c>
      <c r="ZT60" s="21">
        <f>SUM($R40:ZT40)-SUM($R54:ZT54)</f>
        <v>1616400</v>
      </c>
      <c r="ZU60" s="21">
        <f>SUM($R40:ZU40)-SUM($R54:ZU54)</f>
        <v>1634400</v>
      </c>
      <c r="ZV60" s="21">
        <f>SUM($R40:ZV40)-SUM($R54:ZV54)</f>
        <v>1652400</v>
      </c>
      <c r="ZW60" s="21">
        <f>SUM($R40:ZW40)-SUM($R54:ZW54)</f>
        <v>1670400</v>
      </c>
      <c r="ZX60" s="21">
        <f>SUM($R40:ZX40)-SUM($R54:ZX54)</f>
        <v>1688400</v>
      </c>
      <c r="ZY60" s="21">
        <f>SUM($R40:ZY40)-SUM($R54:ZY54)</f>
        <v>1706400</v>
      </c>
      <c r="ZZ60" s="21">
        <f>SUM($R40:ZZ40)-SUM($R54:ZZ54)</f>
        <v>1724400</v>
      </c>
      <c r="AAA60" s="21">
        <f>SUM($R40:AAA40)-SUM($R54:AAA54)</f>
        <v>1742400</v>
      </c>
      <c r="AAB60" s="21">
        <f>SUM($R40:AAB40)-SUM($R54:AAB54)</f>
        <v>1760400</v>
      </c>
      <c r="AAC60" s="21">
        <f>SUM($R40:AAC40)-SUM($R54:AAC54)</f>
        <v>1778400</v>
      </c>
      <c r="AAD60" s="21">
        <f>SUM($R40:AAD40)-SUM($R54:AAD54)</f>
        <v>1796400</v>
      </c>
      <c r="AAE60" s="21">
        <f>SUM($R40:AAE40)-SUM($R54:AAE54)</f>
        <v>1814400</v>
      </c>
      <c r="AAF60" s="21">
        <f>SUM($R40:AAF40)-SUM($R54:AAF54)</f>
        <v>1814400</v>
      </c>
      <c r="AAG60" s="21">
        <f>SUM($R40:AAG40)-SUM($R54:AAG54)</f>
        <v>1814400</v>
      </c>
      <c r="AAH60" s="21">
        <f>SUM($R40:AAH40)-SUM($R54:AAH54)</f>
        <v>1814400</v>
      </c>
      <c r="AAI60" s="21">
        <f>SUM($R40:AAI40)-SUM($R54:AAI54)</f>
        <v>1814400</v>
      </c>
      <c r="AAJ60" s="21">
        <f>SUM($R40:AAJ40)-SUM($R54:AAJ54)</f>
        <v>1814400</v>
      </c>
      <c r="AAK60" s="21">
        <f>SUM($R40:AAK40)-SUM($R54:AAK54)</f>
        <v>1814400</v>
      </c>
      <c r="AAL60" s="21">
        <f>SUM($R40:AAL40)-SUM($R54:AAL54)</f>
        <v>1814400</v>
      </c>
      <c r="AAM60" s="21">
        <f>SUM($R40:AAM40)-SUM($R54:AAM54)</f>
        <v>1814400</v>
      </c>
      <c r="AAN60" s="21">
        <f>SUM($R40:AAN40)-SUM($R54:AAN54)</f>
        <v>1814400</v>
      </c>
      <c r="AAO60" s="21">
        <f>SUM($R40:AAO40)-SUM($R54:AAO54)</f>
        <v>1814400</v>
      </c>
      <c r="AAP60" s="21">
        <f>SUM($R40:AAP40)-SUM($R54:AAP54)</f>
        <v>1814400</v>
      </c>
      <c r="AAQ60" s="21">
        <f>SUM($R40:AAQ40)-SUM($R54:AAQ54)</f>
        <v>1814400</v>
      </c>
      <c r="AAR60" s="21">
        <f>SUM($R40:AAR40)-SUM($R54:AAR54)</f>
        <v>1814400</v>
      </c>
      <c r="AAS60" s="21">
        <f>SUM($R40:AAS40)-SUM($R54:AAS54)</f>
        <v>1814400</v>
      </c>
      <c r="AAT60" s="21">
        <f>SUM($R40:AAT40)-SUM($R54:AAT54)</f>
        <v>1814400</v>
      </c>
      <c r="AAU60" s="21">
        <f>SUM($R40:AAU40)-SUM($R54:AAU54)</f>
        <v>1814400</v>
      </c>
      <c r="AAV60" s="21">
        <f>SUM($R40:AAV40)-SUM($R54:AAV54)</f>
        <v>1814400</v>
      </c>
      <c r="AAW60" s="21">
        <f>SUM($R40:AAW40)-SUM($R54:AAW54)</f>
        <v>1814400</v>
      </c>
      <c r="AAX60" s="21">
        <f>SUM($R40:AAX40)-SUM($R54:AAX54)</f>
        <v>1814400</v>
      </c>
      <c r="AAY60" s="21">
        <f>SUM($R40:AAY40)-SUM($R54:AAY54)</f>
        <v>1814400</v>
      </c>
      <c r="AAZ60" s="21">
        <f>SUM($R40:AAZ40)-SUM($R54:AAZ54)</f>
        <v>1814400</v>
      </c>
      <c r="ABA60" s="21">
        <f>SUM($R40:ABA40)-SUM($R54:ABA54)</f>
        <v>1814400</v>
      </c>
      <c r="ABB60" s="21">
        <f>SUM($R40:ABB40)-SUM($R54:ABB54)</f>
        <v>1814400</v>
      </c>
      <c r="ABC60" s="21">
        <f>SUM($R40:ABC40)-SUM($R54:ABC54)</f>
        <v>1814400</v>
      </c>
      <c r="ABD60" s="21">
        <f>SUM($R40:ABD40)-SUM($R54:ABD54)</f>
        <v>1814400</v>
      </c>
      <c r="ABE60" s="21">
        <f>SUM($R40:ABE40)-SUM($R54:ABE54)</f>
        <v>1814400</v>
      </c>
      <c r="ABF60" s="21">
        <f>SUM($R40:ABF40)-SUM($R54:ABF54)</f>
        <v>1814400</v>
      </c>
      <c r="ABG60" s="21">
        <f>SUM($R40:ABG40)-SUM($R54:ABG54)</f>
        <v>1814400</v>
      </c>
      <c r="ABH60" s="21">
        <f>SUM($R40:ABH40)-SUM($R54:ABH54)</f>
        <v>1814400</v>
      </c>
      <c r="ABI60" s="21">
        <f>SUM($R40:ABI40)-SUM($R54:ABI54)</f>
        <v>1814400</v>
      </c>
      <c r="ABJ60" s="21">
        <f>SUM($R40:ABJ40)-SUM($R54:ABJ54)</f>
        <v>1814400</v>
      </c>
      <c r="ABK60" s="21">
        <f>SUM($R40:ABK40)-SUM($R54:ABK54)</f>
        <v>1814400</v>
      </c>
      <c r="ABL60" s="21">
        <f>SUM($R40:ABL40)-SUM($R54:ABL54)</f>
        <v>1814400</v>
      </c>
      <c r="ABM60" s="21">
        <f>SUM($R40:ABM40)-SUM($R54:ABM54)</f>
        <v>1814400</v>
      </c>
      <c r="ABN60" s="21">
        <f>SUM($R40:ABN40)-SUM($R54:ABN54)</f>
        <v>1814400</v>
      </c>
      <c r="ABO60" s="21">
        <f>SUM($R40:ABO40)-SUM($R54:ABO54)</f>
        <v>1814400</v>
      </c>
      <c r="ABP60" s="21">
        <f>SUM($R40:ABP40)-SUM($R54:ABP54)</f>
        <v>1814400</v>
      </c>
      <c r="ABQ60" s="21">
        <f>SUM($R40:ABQ40)-SUM($R54:ABQ54)</f>
        <v>1814400</v>
      </c>
      <c r="ABR60" s="21">
        <f>SUM($R40:ABR40)-SUM($R54:ABR54)</f>
        <v>1814400</v>
      </c>
      <c r="ABS60" s="21">
        <f>SUM($R40:ABS40)-SUM($R54:ABS54)</f>
        <v>1814400</v>
      </c>
      <c r="ABT60" s="21">
        <f>SUM($R40:ABT40)-SUM($R54:ABT54)</f>
        <v>1819200</v>
      </c>
      <c r="ABU60" s="21">
        <f>SUM($R40:ABU40)-SUM($R54:ABU54)</f>
        <v>1824000</v>
      </c>
      <c r="ABV60" s="21">
        <f>SUM($R40:ABV40)-SUM($R54:ABV54)</f>
        <v>1828800</v>
      </c>
      <c r="ABW60" s="21">
        <f>SUM($R40:ABW40)-SUM($R54:ABW54)</f>
        <v>1833600</v>
      </c>
      <c r="ABX60" s="21">
        <f>SUM($R40:ABX40)-SUM($R54:ABX54)</f>
        <v>1838400</v>
      </c>
      <c r="ABY60" s="21">
        <f>SUM($R40:ABY40)-SUM($R54:ABY54)</f>
        <v>1843200</v>
      </c>
      <c r="ABZ60" s="21">
        <f>SUM($R40:ABZ40)-SUM($R54:ABZ54)</f>
        <v>1848000</v>
      </c>
      <c r="ACA60" s="21">
        <f>SUM($R40:ACA40)-SUM($R54:ACA54)</f>
        <v>1852800</v>
      </c>
      <c r="ACB60" s="21">
        <f>SUM($R40:ACB40)-SUM($R54:ACB54)</f>
        <v>1857600</v>
      </c>
      <c r="ACC60" s="21">
        <f>SUM($R40:ACC40)-SUM($R54:ACC54)</f>
        <v>1862400</v>
      </c>
      <c r="ACD60" s="21">
        <f>SUM($R40:ACD40)-SUM($R54:ACD54)</f>
        <v>1867200</v>
      </c>
      <c r="ACE60" s="21">
        <f>SUM($R40:ACE40)-SUM($R54:ACE54)</f>
        <v>1872000</v>
      </c>
      <c r="ACF60" s="21">
        <f>SUM($R40:ACF40)-SUM($R54:ACF54)</f>
        <v>1876800</v>
      </c>
      <c r="ACG60" s="21">
        <f>SUM($R40:ACG40)-SUM($R54:ACG54)</f>
        <v>1881600</v>
      </c>
      <c r="ACH60" s="21">
        <f>SUM($R40:ACH40)-SUM($R54:ACH54)</f>
        <v>1886400</v>
      </c>
      <c r="ACI60" s="21">
        <f>SUM($R40:ACI40)-SUM($R54:ACI54)</f>
        <v>1891200</v>
      </c>
      <c r="ACJ60" s="21">
        <f>SUM($R40:ACJ40)-SUM($R54:ACJ54)</f>
        <v>1896000</v>
      </c>
      <c r="ACK60" s="21">
        <f>SUM($R40:ACK40)-SUM($R54:ACK54)</f>
        <v>1900800</v>
      </c>
      <c r="ACL60" s="21">
        <f>SUM($R40:ACL40)-SUM($R54:ACL54)</f>
        <v>1905600</v>
      </c>
      <c r="ACM60" s="21">
        <f>SUM($R40:ACM40)-SUM($R54:ACM54)</f>
        <v>1910400</v>
      </c>
      <c r="ACN60" s="21">
        <f>SUM($R40:ACN40)-SUM($R54:ACN54)</f>
        <v>1915200</v>
      </c>
      <c r="ACO60" s="21">
        <f>SUM($R40:ACO40)-SUM($R54:ACO54)</f>
        <v>1915200</v>
      </c>
      <c r="ACP60" s="21">
        <f>SUM($R40:ACP40)-SUM($R54:ACP54)</f>
        <v>1915200</v>
      </c>
      <c r="ACQ60" s="21">
        <f>SUM($R40:ACQ40)-SUM($R54:ACQ54)</f>
        <v>1915200</v>
      </c>
      <c r="ACR60" s="21">
        <f>SUM($R40:ACR40)-SUM($R54:ACR54)</f>
        <v>1915200</v>
      </c>
      <c r="ACS60" s="21">
        <f>SUM($R40:ACS40)-SUM($R54:ACS54)</f>
        <v>1915200</v>
      </c>
      <c r="ACT60" s="21">
        <f>SUM($R40:ACT40)-SUM($R54:ACT54)</f>
        <v>1915200</v>
      </c>
      <c r="ACU60" s="21">
        <f>SUM($R40:ACU40)-SUM($R54:ACU54)</f>
        <v>1915200</v>
      </c>
      <c r="ACV60" s="21">
        <f>SUM($R40:ACV40)-SUM($R54:ACV54)</f>
        <v>1915200</v>
      </c>
      <c r="ACW60" s="21">
        <f>SUM($R40:ACW40)-SUM($R54:ACW54)</f>
        <v>1915200</v>
      </c>
      <c r="ACX60" s="21">
        <f>SUM($R40:ACX40)-SUM($R54:ACX54)</f>
        <v>1915200</v>
      </c>
      <c r="ACY60" s="21">
        <f>SUM($R40:ACY40)-SUM($R54:ACY54)</f>
        <v>1924800</v>
      </c>
      <c r="ACZ60" s="21">
        <f>SUM($R40:ACZ40)-SUM($R54:ACZ54)</f>
        <v>1934400</v>
      </c>
      <c r="ADA60" s="21">
        <f>SUM($R40:ADA40)-SUM($R54:ADA54)</f>
        <v>1944000</v>
      </c>
      <c r="ADB60" s="21">
        <f>SUM($R40:ADB40)-SUM($R54:ADB54)</f>
        <v>1953600</v>
      </c>
      <c r="ADC60" s="21">
        <f>SUM($R40:ADC40)-SUM($R54:ADC54)</f>
        <v>1963200</v>
      </c>
      <c r="ADD60" s="21">
        <f>SUM($R40:ADD40)-SUM($R54:ADD54)</f>
        <v>1972800</v>
      </c>
      <c r="ADE60" s="21">
        <f>SUM($R40:ADE40)-SUM($R54:ADE54)</f>
        <v>1982400</v>
      </c>
      <c r="ADF60" s="21">
        <f>SUM($R40:ADF40)-SUM($R54:ADF54)</f>
        <v>1992000</v>
      </c>
      <c r="ADG60" s="21">
        <f>SUM($R40:ADG40)-SUM($R54:ADG54)</f>
        <v>2001600</v>
      </c>
      <c r="ADH60" s="21">
        <f>SUM($R40:ADH40)-SUM($R54:ADH54)</f>
        <v>2011200</v>
      </c>
      <c r="ADI60" s="21">
        <f>SUM($R40:ADI40)-SUM($R54:ADI54)</f>
        <v>2020800</v>
      </c>
      <c r="ADJ60" s="21">
        <f>SUM($R40:ADJ40)-SUM($R54:ADJ54)</f>
        <v>2030400</v>
      </c>
      <c r="ADK60" s="21">
        <f>SUM($R40:ADK40)-SUM($R54:ADK54)</f>
        <v>2040000</v>
      </c>
      <c r="ADL60" s="21">
        <f>SUM($R40:ADL40)-SUM($R54:ADL54)</f>
        <v>2049600</v>
      </c>
      <c r="ADM60" s="21">
        <f>SUM($R40:ADM40)-SUM($R54:ADM54)</f>
        <v>2059200</v>
      </c>
      <c r="ADN60" s="21">
        <f>SUM($R40:ADN40)-SUM($R54:ADN54)</f>
        <v>2068800</v>
      </c>
      <c r="ADO60" s="21">
        <f>SUM($R40:ADO40)-SUM($R54:ADO54)</f>
        <v>2078400</v>
      </c>
      <c r="ADP60" s="21">
        <f>SUM($R40:ADP40)-SUM($R54:ADP54)</f>
        <v>2088000</v>
      </c>
      <c r="ADQ60" s="21">
        <f>SUM($R40:ADQ40)-SUM($R54:ADQ54)</f>
        <v>2097600</v>
      </c>
      <c r="ADR60" s="21">
        <f>SUM($R40:ADR40)-SUM($R54:ADR54)</f>
        <v>2107200</v>
      </c>
      <c r="ADS60" s="21">
        <f>SUM($R40:ADS40)-SUM($R54:ADS54)</f>
        <v>2116800</v>
      </c>
      <c r="ADT60" s="21">
        <f>SUM($R40:ADT40)-SUM($R54:ADT54)</f>
        <v>2116800</v>
      </c>
      <c r="ADU60" s="21">
        <f>SUM($R40:ADU40)-SUM($R54:ADU54)</f>
        <v>2116800</v>
      </c>
      <c r="ADV60" s="21">
        <f>SUM($R40:ADV40)-SUM($R54:ADV54)</f>
        <v>2116800</v>
      </c>
      <c r="ADW60" s="21">
        <f>SUM($R40:ADW40)-SUM($R54:ADW54)</f>
        <v>2116800</v>
      </c>
      <c r="ADX60" s="21">
        <f>SUM($R40:ADX40)-SUM($R54:ADX54)</f>
        <v>2116800</v>
      </c>
      <c r="ADY60" s="21">
        <f>SUM($R40:ADY40)-SUM($R54:ADY54)</f>
        <v>2116800</v>
      </c>
      <c r="ADZ60" s="21">
        <f>SUM($R40:ADZ40)-SUM($R54:ADZ54)</f>
        <v>2116800</v>
      </c>
      <c r="AEA60" s="21">
        <f>SUM($R40:AEA40)-SUM($R54:AEA54)</f>
        <v>2116800</v>
      </c>
      <c r="AEB60" s="21">
        <f>SUM($R40:AEB40)-SUM($R54:AEB54)</f>
        <v>2116800</v>
      </c>
      <c r="AEC60" s="21">
        <f>SUM($R40:AEC40)-SUM($R54:AEC54)</f>
        <v>2116800</v>
      </c>
      <c r="AED60" s="21">
        <f>SUM($R40:AED40)-SUM($R54:AED54)</f>
        <v>2181600</v>
      </c>
      <c r="AEE60" s="21">
        <f>SUM($R40:AEE40)-SUM($R54:AEE54)</f>
        <v>2246400</v>
      </c>
      <c r="AEF60" s="21">
        <f>SUM($R40:AEF40)-SUM($R54:AEF54)</f>
        <v>2311200</v>
      </c>
      <c r="AEG60" s="21">
        <f>SUM($R40:AEG40)-SUM($R54:AEG54)</f>
        <v>2376000</v>
      </c>
      <c r="AEH60" s="21">
        <f>SUM($R40:AEH40)-SUM($R54:AEH54)</f>
        <v>2440800</v>
      </c>
      <c r="AEI60" s="21">
        <f>SUM($R40:AEI40)-SUM($R54:AEI54)</f>
        <v>2505600</v>
      </c>
      <c r="AEJ60" s="21">
        <f>SUM($R40:AEJ40)-SUM($R54:AEJ54)</f>
        <v>2570400</v>
      </c>
      <c r="AEK60" s="21">
        <f>SUM($R40:AEK40)-SUM($R54:AEK54)</f>
        <v>2635200</v>
      </c>
      <c r="AEL60" s="21">
        <f>SUM($R40:AEL40)-SUM($R54:AEL54)</f>
        <v>2700000</v>
      </c>
      <c r="AEM60" s="21">
        <f>SUM($R40:AEM40)-SUM($R54:AEM54)</f>
        <v>2764800</v>
      </c>
      <c r="AEN60" s="21">
        <f>SUM($R40:AEN40)-SUM($R54:AEN54)</f>
        <v>2829600</v>
      </c>
      <c r="AEO60" s="21">
        <f>SUM($R40:AEO40)-SUM($R54:AEO54)</f>
        <v>2894400</v>
      </c>
      <c r="AEP60" s="21">
        <f>SUM($R40:AEP40)-SUM($R54:AEP54)</f>
        <v>2959200</v>
      </c>
      <c r="AEQ60" s="21">
        <f>SUM($R40:AEQ40)-SUM($R54:AEQ54)</f>
        <v>3024000</v>
      </c>
      <c r="AER60" s="21">
        <f>SUM($R40:AER40)-SUM($R54:AER54)</f>
        <v>3088800</v>
      </c>
      <c r="AES60" s="21">
        <f>SUM($R40:AES40)-SUM($R54:AES54)</f>
        <v>3153600</v>
      </c>
      <c r="AET60" s="21">
        <f>SUM($R40:AET40)-SUM($R54:AET54)</f>
        <v>3218400</v>
      </c>
      <c r="AEU60" s="21">
        <f>SUM($R40:AEU40)-SUM($R54:AEU54)</f>
        <v>3283200</v>
      </c>
      <c r="AEV60" s="21">
        <f>SUM($R40:AEV40)-SUM($R54:AEV54)</f>
        <v>3348000</v>
      </c>
      <c r="AEW60" s="21">
        <f>SUM($R40:AEW40)-SUM($R54:AEW54)</f>
        <v>3412800</v>
      </c>
      <c r="AEX60" s="21">
        <f>SUM($R40:AEX40)-SUM($R54:AEX54)</f>
        <v>3477600</v>
      </c>
      <c r="AEY60" s="21">
        <f>SUM($R40:AEY40)-SUM($R54:AEY54)</f>
        <v>3477600</v>
      </c>
      <c r="AEZ60" s="21">
        <f>SUM($R40:AEZ40)-SUM($R54:AEZ54)</f>
        <v>3477600</v>
      </c>
      <c r="AFA60" s="21">
        <f>SUM($R40:AFA40)-SUM($R54:AFA54)</f>
        <v>3477600</v>
      </c>
      <c r="AFB60" s="21">
        <f>SUM($R40:AFB40)-SUM($R54:AFB54)</f>
        <v>3477600</v>
      </c>
      <c r="AFC60" s="21">
        <f>SUM($R40:AFC40)-SUM($R54:AFC54)</f>
        <v>3477600</v>
      </c>
      <c r="AFD60" s="21">
        <f>SUM($R40:AFD40)-SUM($R54:AFD54)</f>
        <v>3477600</v>
      </c>
      <c r="AFE60" s="21">
        <f>SUM($R40:AFE40)-SUM($R54:AFE54)</f>
        <v>3477600</v>
      </c>
      <c r="AFF60" s="21">
        <f>SUM($R40:AFF40)-SUM($R54:AFF54)</f>
        <v>3477600</v>
      </c>
      <c r="AFG60" s="21">
        <f>SUM($R40:AFG40)-SUM($R54:AFG54)</f>
        <v>3477600</v>
      </c>
    </row>
    <row r="61" spans="1:839" s="42" customFormat="1" ht="6" customHeight="1" x14ac:dyDescent="0.25">
      <c r="A61" s="21"/>
      <c r="B61" s="21"/>
      <c r="C61" s="21"/>
      <c r="D61" s="49"/>
      <c r="E61" s="21"/>
      <c r="F61" s="21"/>
      <c r="G61" s="21"/>
      <c r="H61" s="21"/>
      <c r="I61" s="21"/>
      <c r="J61" s="21"/>
      <c r="K61" s="41"/>
      <c r="L61" s="21"/>
      <c r="M61" s="21"/>
      <c r="N61" s="21"/>
      <c r="O61" s="21"/>
      <c r="P61" s="21"/>
      <c r="Q61" s="4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21"/>
      <c r="JN61" s="21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1"/>
      <c r="LK61" s="21"/>
      <c r="LL61" s="21"/>
      <c r="LM61" s="21"/>
      <c r="LN61" s="21"/>
      <c r="LO61" s="21"/>
      <c r="LP61" s="21"/>
      <c r="LQ61" s="21"/>
      <c r="LR61" s="21"/>
      <c r="LS61" s="21"/>
      <c r="LT61" s="21"/>
      <c r="LU61" s="21"/>
      <c r="LV61" s="21"/>
      <c r="LW61" s="21"/>
      <c r="LX61" s="21"/>
      <c r="LY61" s="21"/>
      <c r="LZ61" s="21"/>
      <c r="MA61" s="21"/>
      <c r="MB61" s="21"/>
      <c r="MC61" s="21"/>
      <c r="MD61" s="21"/>
      <c r="ME61" s="21"/>
      <c r="MF61" s="21"/>
      <c r="MG61" s="21"/>
      <c r="MH61" s="21"/>
      <c r="MI61" s="21"/>
      <c r="MJ61" s="21"/>
      <c r="MK61" s="21"/>
      <c r="ML61" s="21"/>
      <c r="MM61" s="21"/>
      <c r="MN61" s="21"/>
      <c r="MO61" s="21"/>
      <c r="MP61" s="21"/>
      <c r="MQ61" s="21"/>
      <c r="MR61" s="21"/>
      <c r="MS61" s="21"/>
      <c r="MT61" s="21"/>
      <c r="MU61" s="21"/>
      <c r="MV61" s="21"/>
      <c r="MW61" s="21"/>
      <c r="MX61" s="21"/>
      <c r="MY61" s="21"/>
      <c r="MZ61" s="21"/>
      <c r="NA61" s="21"/>
      <c r="NB61" s="21"/>
      <c r="NC61" s="21"/>
      <c r="ND61" s="21"/>
      <c r="NE61" s="21"/>
      <c r="NF61" s="21"/>
      <c r="NG61" s="21"/>
      <c r="NH61" s="21"/>
      <c r="NI61" s="21"/>
      <c r="NJ61" s="21"/>
      <c r="NK61" s="21"/>
      <c r="NL61" s="21"/>
      <c r="NM61" s="21"/>
      <c r="NN61" s="21"/>
      <c r="NO61" s="21"/>
      <c r="NP61" s="21"/>
      <c r="NQ61" s="21"/>
      <c r="NR61" s="21"/>
      <c r="NS61" s="21"/>
      <c r="NT61" s="21"/>
      <c r="NU61" s="21"/>
      <c r="NV61" s="21"/>
      <c r="NW61" s="21"/>
      <c r="NX61" s="21"/>
      <c r="NY61" s="21"/>
      <c r="NZ61" s="21"/>
      <c r="OA61" s="21"/>
      <c r="OB61" s="21"/>
      <c r="OC61" s="21"/>
      <c r="OD61" s="21"/>
      <c r="OE61" s="21"/>
      <c r="OF61" s="21"/>
      <c r="OG61" s="21"/>
      <c r="OH61" s="21"/>
      <c r="OI61" s="21"/>
      <c r="OJ61" s="21"/>
      <c r="OK61" s="21"/>
      <c r="OL61" s="21"/>
      <c r="OM61" s="21"/>
      <c r="ON61" s="21"/>
      <c r="OO61" s="21"/>
      <c r="OP61" s="21"/>
      <c r="OQ61" s="21"/>
      <c r="OR61" s="21"/>
      <c r="OS61" s="21"/>
      <c r="OT61" s="21"/>
      <c r="OU61" s="21"/>
      <c r="OV61" s="21"/>
      <c r="OW61" s="21"/>
      <c r="OX61" s="21"/>
      <c r="OY61" s="21"/>
      <c r="OZ61" s="21"/>
      <c r="PA61" s="21"/>
      <c r="PB61" s="21"/>
      <c r="PC61" s="21"/>
      <c r="PD61" s="21"/>
      <c r="PE61" s="21"/>
      <c r="PF61" s="21"/>
      <c r="PG61" s="21"/>
      <c r="PH61" s="21"/>
      <c r="PI61" s="21"/>
      <c r="PJ61" s="21"/>
      <c r="PK61" s="21"/>
      <c r="PL61" s="21"/>
      <c r="PM61" s="21"/>
      <c r="PN61" s="21"/>
      <c r="PO61" s="21"/>
      <c r="PP61" s="21"/>
      <c r="PQ61" s="21"/>
      <c r="PR61" s="21"/>
      <c r="PS61" s="21"/>
      <c r="PT61" s="21"/>
      <c r="PU61" s="21"/>
      <c r="PV61" s="21"/>
      <c r="PW61" s="21"/>
      <c r="PX61" s="21"/>
      <c r="PY61" s="21"/>
      <c r="PZ61" s="21"/>
      <c r="QA61" s="21"/>
      <c r="QB61" s="21"/>
      <c r="QC61" s="21"/>
      <c r="QD61" s="21"/>
      <c r="QE61" s="21"/>
      <c r="QF61" s="21"/>
      <c r="QG61" s="21"/>
      <c r="QH61" s="21"/>
      <c r="QI61" s="21"/>
      <c r="QJ61" s="21"/>
      <c r="QK61" s="21"/>
      <c r="QL61" s="21"/>
      <c r="QM61" s="21"/>
      <c r="QN61" s="21"/>
      <c r="QO61" s="21"/>
      <c r="QP61" s="21"/>
      <c r="QQ61" s="21"/>
      <c r="QR61" s="21"/>
      <c r="QS61" s="21"/>
      <c r="QT61" s="21"/>
      <c r="QU61" s="21"/>
      <c r="QV61" s="21"/>
      <c r="QW61" s="21"/>
      <c r="QX61" s="21"/>
      <c r="QY61" s="21"/>
      <c r="QZ61" s="21"/>
      <c r="RA61" s="21"/>
      <c r="RB61" s="21"/>
      <c r="RC61" s="21"/>
      <c r="RD61" s="21"/>
      <c r="RE61" s="21"/>
      <c r="RF61" s="21"/>
      <c r="RG61" s="21"/>
      <c r="RH61" s="21"/>
      <c r="RI61" s="21"/>
      <c r="RJ61" s="21"/>
      <c r="RK61" s="21"/>
      <c r="RL61" s="21"/>
      <c r="RM61" s="21"/>
      <c r="RN61" s="21"/>
      <c r="RO61" s="21"/>
      <c r="RP61" s="21"/>
      <c r="RQ61" s="21"/>
      <c r="RR61" s="21"/>
      <c r="RS61" s="21"/>
      <c r="RT61" s="21"/>
      <c r="RU61" s="21"/>
      <c r="RV61" s="21"/>
      <c r="RW61" s="21"/>
      <c r="RX61" s="21"/>
      <c r="RY61" s="21"/>
      <c r="RZ61" s="21"/>
      <c r="SA61" s="21"/>
      <c r="SB61" s="21"/>
      <c r="SC61" s="21"/>
      <c r="SD61" s="21"/>
      <c r="SE61" s="21"/>
      <c r="SF61" s="21"/>
      <c r="SG61" s="21"/>
      <c r="SH61" s="21"/>
      <c r="SI61" s="21"/>
      <c r="SJ61" s="21"/>
      <c r="SK61" s="21"/>
      <c r="SL61" s="21"/>
      <c r="SM61" s="21"/>
      <c r="SN61" s="21"/>
      <c r="SO61" s="21"/>
      <c r="SP61" s="21"/>
      <c r="SQ61" s="21"/>
      <c r="SR61" s="21"/>
      <c r="SS61" s="21"/>
      <c r="ST61" s="21"/>
      <c r="SU61" s="21"/>
      <c r="SV61" s="21"/>
      <c r="SW61" s="21"/>
      <c r="SX61" s="21"/>
      <c r="SY61" s="21"/>
      <c r="SZ61" s="21"/>
      <c r="TA61" s="21"/>
      <c r="TB61" s="21"/>
      <c r="TC61" s="21"/>
      <c r="TD61" s="21"/>
      <c r="TE61" s="21"/>
      <c r="TF61" s="21"/>
      <c r="TG61" s="21"/>
      <c r="TH61" s="21"/>
      <c r="TI61" s="21"/>
      <c r="TJ61" s="21"/>
      <c r="TK61" s="21"/>
      <c r="TL61" s="21"/>
      <c r="TM61" s="21"/>
      <c r="TN61" s="21"/>
      <c r="TO61" s="21"/>
      <c r="TP61" s="21"/>
      <c r="TQ61" s="21"/>
      <c r="TR61" s="21"/>
      <c r="TS61" s="21"/>
      <c r="TT61" s="21"/>
      <c r="TU61" s="21"/>
      <c r="TV61" s="21"/>
      <c r="TW61" s="21"/>
      <c r="TX61" s="21"/>
      <c r="TY61" s="21"/>
      <c r="TZ61" s="21"/>
      <c r="UA61" s="21"/>
      <c r="UB61" s="21"/>
      <c r="UC61" s="21"/>
      <c r="UD61" s="21"/>
      <c r="UE61" s="21"/>
      <c r="UF61" s="21"/>
      <c r="UG61" s="21"/>
      <c r="UH61" s="21"/>
      <c r="UI61" s="21"/>
      <c r="UJ61" s="21"/>
      <c r="UK61" s="21"/>
      <c r="UL61" s="21"/>
      <c r="UM61" s="21"/>
      <c r="UN61" s="21"/>
      <c r="UO61" s="21"/>
      <c r="UP61" s="21"/>
      <c r="UQ61" s="21"/>
      <c r="UR61" s="21"/>
      <c r="US61" s="21"/>
      <c r="UT61" s="21"/>
      <c r="UU61" s="21"/>
      <c r="UV61" s="21"/>
      <c r="UW61" s="21"/>
      <c r="UX61" s="21"/>
      <c r="UY61" s="21"/>
      <c r="UZ61" s="21"/>
      <c r="VA61" s="21"/>
      <c r="VB61" s="21"/>
      <c r="VC61" s="21"/>
      <c r="VD61" s="21"/>
      <c r="VE61" s="21"/>
      <c r="VF61" s="21"/>
      <c r="VG61" s="21"/>
      <c r="VH61" s="21"/>
      <c r="VI61" s="21"/>
      <c r="VJ61" s="21"/>
      <c r="VK61" s="21"/>
      <c r="VL61" s="21"/>
      <c r="VM61" s="21"/>
      <c r="VN61" s="21"/>
      <c r="VO61" s="21"/>
      <c r="VP61" s="21"/>
      <c r="VQ61" s="21"/>
      <c r="VR61" s="21"/>
      <c r="VS61" s="21"/>
      <c r="VT61" s="21"/>
      <c r="VU61" s="21"/>
      <c r="VV61" s="21"/>
      <c r="VW61" s="21"/>
      <c r="VX61" s="21"/>
      <c r="VY61" s="21"/>
      <c r="VZ61" s="21"/>
      <c r="WA61" s="21"/>
      <c r="WB61" s="21"/>
      <c r="WC61" s="21"/>
      <c r="WD61" s="21"/>
      <c r="WE61" s="21"/>
      <c r="WF61" s="21"/>
      <c r="WG61" s="21"/>
      <c r="WH61" s="21"/>
      <c r="WI61" s="21"/>
      <c r="WJ61" s="21"/>
      <c r="WK61" s="21"/>
      <c r="WL61" s="21"/>
      <c r="WM61" s="21"/>
      <c r="WN61" s="21"/>
      <c r="WO61" s="21"/>
      <c r="WP61" s="21"/>
      <c r="WQ61" s="21"/>
      <c r="WR61" s="21"/>
      <c r="WS61" s="21"/>
      <c r="WT61" s="21"/>
      <c r="WU61" s="21"/>
      <c r="WV61" s="21"/>
      <c r="WW61" s="21"/>
      <c r="WX61" s="21"/>
      <c r="WY61" s="21"/>
      <c r="WZ61" s="21"/>
      <c r="XA61" s="21"/>
      <c r="XB61" s="21"/>
      <c r="XC61" s="21"/>
      <c r="XD61" s="21"/>
      <c r="XE61" s="21"/>
      <c r="XF61" s="21"/>
      <c r="XG61" s="21"/>
      <c r="XH61" s="21"/>
      <c r="XI61" s="21"/>
      <c r="XJ61" s="21"/>
      <c r="XK61" s="21"/>
      <c r="XL61" s="21"/>
      <c r="XM61" s="21"/>
      <c r="XN61" s="21"/>
      <c r="XO61" s="21"/>
      <c r="XP61" s="21"/>
      <c r="XQ61" s="21"/>
      <c r="XR61" s="21"/>
      <c r="XS61" s="21"/>
      <c r="XT61" s="21"/>
      <c r="XU61" s="21"/>
      <c r="XV61" s="21"/>
      <c r="XW61" s="21"/>
      <c r="XX61" s="21"/>
      <c r="XY61" s="21"/>
      <c r="XZ61" s="21"/>
      <c r="YA61" s="21"/>
      <c r="YB61" s="21"/>
      <c r="YC61" s="21"/>
      <c r="YD61" s="21"/>
      <c r="YE61" s="21"/>
      <c r="YF61" s="21"/>
      <c r="YG61" s="21"/>
      <c r="YH61" s="21"/>
      <c r="YI61" s="21"/>
      <c r="YJ61" s="21"/>
      <c r="YK61" s="21"/>
      <c r="YL61" s="21"/>
      <c r="YM61" s="21"/>
      <c r="YN61" s="21"/>
      <c r="YO61" s="21"/>
      <c r="YP61" s="21"/>
      <c r="YQ61" s="21"/>
      <c r="YR61" s="21"/>
      <c r="YS61" s="21"/>
      <c r="YT61" s="21"/>
      <c r="YU61" s="21"/>
      <c r="YV61" s="21"/>
      <c r="YW61" s="21"/>
      <c r="YX61" s="21"/>
      <c r="YY61" s="21"/>
      <c r="YZ61" s="21"/>
      <c r="ZA61" s="21"/>
      <c r="ZB61" s="21"/>
      <c r="ZC61" s="21"/>
      <c r="ZD61" s="21"/>
      <c r="ZE61" s="21"/>
      <c r="ZF61" s="21"/>
      <c r="ZG61" s="21"/>
      <c r="ZH61" s="21"/>
      <c r="ZI61" s="21"/>
      <c r="ZJ61" s="21"/>
      <c r="ZK61" s="21"/>
      <c r="ZL61" s="21"/>
      <c r="ZM61" s="21"/>
      <c r="ZN61" s="21"/>
      <c r="ZO61" s="21"/>
      <c r="ZP61" s="21"/>
      <c r="ZQ61" s="21"/>
      <c r="ZR61" s="21"/>
      <c r="ZS61" s="21"/>
      <c r="ZT61" s="21"/>
      <c r="ZU61" s="21"/>
      <c r="ZV61" s="21"/>
      <c r="ZW61" s="21"/>
      <c r="ZX61" s="21"/>
      <c r="ZY61" s="21"/>
      <c r="ZZ61" s="21"/>
      <c r="AAA61" s="21"/>
      <c r="AAB61" s="21"/>
      <c r="AAC61" s="21"/>
      <c r="AAD61" s="21"/>
      <c r="AAE61" s="21"/>
      <c r="AAF61" s="21"/>
      <c r="AAG61" s="21"/>
      <c r="AAH61" s="21"/>
      <c r="AAI61" s="21"/>
      <c r="AAJ61" s="21"/>
      <c r="AAK61" s="21"/>
      <c r="AAL61" s="21"/>
      <c r="AAM61" s="21"/>
      <c r="AAN61" s="21"/>
      <c r="AAO61" s="21"/>
      <c r="AAP61" s="21"/>
      <c r="AAQ61" s="21"/>
      <c r="AAR61" s="21"/>
      <c r="AAS61" s="21"/>
      <c r="AAT61" s="21"/>
      <c r="AAU61" s="21"/>
      <c r="AAV61" s="21"/>
      <c r="AAW61" s="21"/>
      <c r="AAX61" s="21"/>
      <c r="AAY61" s="21"/>
      <c r="AAZ61" s="21"/>
      <c r="ABA61" s="21"/>
      <c r="ABB61" s="21"/>
      <c r="ABC61" s="21"/>
      <c r="ABD61" s="21"/>
      <c r="ABE61" s="21"/>
      <c r="ABF61" s="21"/>
      <c r="ABG61" s="21"/>
      <c r="ABH61" s="21"/>
      <c r="ABI61" s="21"/>
      <c r="ABJ61" s="21"/>
      <c r="ABK61" s="21"/>
      <c r="ABL61" s="21"/>
      <c r="ABM61" s="21"/>
      <c r="ABN61" s="21"/>
      <c r="ABO61" s="21"/>
      <c r="ABP61" s="21"/>
      <c r="ABQ61" s="21"/>
      <c r="ABR61" s="21"/>
      <c r="ABS61" s="21"/>
      <c r="ABT61" s="21"/>
      <c r="ABU61" s="21"/>
      <c r="ABV61" s="21"/>
      <c r="ABW61" s="21"/>
      <c r="ABX61" s="21"/>
      <c r="ABY61" s="21"/>
      <c r="ABZ61" s="21"/>
      <c r="ACA61" s="21"/>
      <c r="ACB61" s="21"/>
      <c r="ACC61" s="21"/>
      <c r="ACD61" s="21"/>
      <c r="ACE61" s="21"/>
      <c r="ACF61" s="21"/>
      <c r="ACG61" s="21"/>
      <c r="ACH61" s="21"/>
      <c r="ACI61" s="21"/>
      <c r="ACJ61" s="21"/>
      <c r="ACK61" s="21"/>
      <c r="ACL61" s="21"/>
      <c r="ACM61" s="21"/>
      <c r="ACN61" s="21"/>
      <c r="ACO61" s="21"/>
      <c r="ACP61" s="21"/>
      <c r="ACQ61" s="21"/>
      <c r="ACR61" s="21"/>
      <c r="ACS61" s="21"/>
      <c r="ACT61" s="21"/>
      <c r="ACU61" s="21"/>
      <c r="ACV61" s="21"/>
      <c r="ACW61" s="21"/>
      <c r="ACX61" s="21"/>
      <c r="ACY61" s="21"/>
      <c r="ACZ61" s="21"/>
      <c r="ADA61" s="21"/>
      <c r="ADB61" s="21"/>
      <c r="ADC61" s="21"/>
      <c r="ADD61" s="21"/>
      <c r="ADE61" s="21"/>
      <c r="ADF61" s="21"/>
      <c r="ADG61" s="21"/>
      <c r="ADH61" s="21"/>
      <c r="ADI61" s="21"/>
      <c r="ADJ61" s="21"/>
      <c r="ADK61" s="21"/>
      <c r="ADL61" s="21"/>
      <c r="ADM61" s="21"/>
      <c r="ADN61" s="21"/>
      <c r="ADO61" s="21"/>
      <c r="ADP61" s="21"/>
      <c r="ADQ61" s="21"/>
      <c r="ADR61" s="21"/>
      <c r="ADS61" s="21"/>
      <c r="ADT61" s="21"/>
      <c r="ADU61" s="21"/>
      <c r="ADV61" s="21"/>
      <c r="ADW61" s="21"/>
      <c r="ADX61" s="21"/>
      <c r="ADY61" s="21"/>
      <c r="ADZ61" s="21"/>
      <c r="AEA61" s="21"/>
      <c r="AEB61" s="21"/>
      <c r="AEC61" s="21"/>
      <c r="AED61" s="21"/>
      <c r="AEE61" s="21"/>
      <c r="AEF61" s="21"/>
      <c r="AEG61" s="21"/>
      <c r="AEH61" s="21"/>
      <c r="AEI61" s="21"/>
      <c r="AEJ61" s="21"/>
      <c r="AEK61" s="21"/>
      <c r="AEL61" s="21"/>
      <c r="AEM61" s="21"/>
      <c r="AEN61" s="21"/>
      <c r="AEO61" s="21"/>
      <c r="AEP61" s="21"/>
      <c r="AEQ61" s="21"/>
      <c r="AER61" s="21"/>
      <c r="AES61" s="21"/>
      <c r="AET61" s="21"/>
      <c r="AEU61" s="21"/>
      <c r="AEV61" s="21"/>
      <c r="AEW61" s="21"/>
      <c r="AEX61" s="21"/>
      <c r="AEY61" s="21"/>
      <c r="AEZ61" s="21"/>
      <c r="AFA61" s="21"/>
      <c r="AFB61" s="21"/>
      <c r="AFC61" s="21"/>
      <c r="AFD61" s="21"/>
      <c r="AFE61" s="21"/>
      <c r="AFF61" s="21"/>
      <c r="AFG61" s="21"/>
    </row>
    <row r="62" spans="1:839" s="46" customFormat="1" x14ac:dyDescent="0.25">
      <c r="A62" s="22"/>
      <c r="B62" s="22"/>
      <c r="C62" s="22" t="s">
        <v>45</v>
      </c>
      <c r="D62" s="47"/>
      <c r="E62" s="22" t="str">
        <f>структура!$G$35</f>
        <v>начисление процентов по займам в срок</v>
      </c>
      <c r="F62" s="22"/>
      <c r="G62" s="22"/>
      <c r="H62" s="22"/>
      <c r="I62" s="22" t="str">
        <f>IF($E62="","",INDEX(структура!$H$10:$H$153,SUMIFS(структура!$C$10:$C$153,структура!$G$10:$G$153,$E62)))</f>
        <v>руб</v>
      </c>
      <c r="J62" s="22"/>
      <c r="K62" s="45"/>
      <c r="L62" s="22"/>
      <c r="M62" s="22"/>
      <c r="N62" s="22"/>
      <c r="O62" s="22"/>
      <c r="P62" s="22"/>
      <c r="Q62" s="45"/>
      <c r="R62" s="22">
        <f>SUM(R63:R67)</f>
        <v>2478</v>
      </c>
      <c r="S62" s="22">
        <f t="shared" ref="S62" si="4171">SUM(S63:S67)</f>
        <v>4956</v>
      </c>
      <c r="T62" s="22">
        <f t="shared" ref="T62" si="4172">SUM(T63:T67)</f>
        <v>7434</v>
      </c>
      <c r="U62" s="22">
        <f t="shared" ref="U62" si="4173">SUM(U63:U67)</f>
        <v>9912</v>
      </c>
      <c r="V62" s="22">
        <f t="shared" ref="V62" si="4174">SUM(V63:V67)</f>
        <v>12390</v>
      </c>
      <c r="W62" s="22">
        <f t="shared" ref="W62" si="4175">SUM(W63:W67)</f>
        <v>14868</v>
      </c>
      <c r="X62" s="22">
        <f t="shared" ref="X62" si="4176">SUM(X63:X67)</f>
        <v>17346</v>
      </c>
      <c r="Y62" s="22">
        <f t="shared" ref="Y62" si="4177">SUM(Y63:Y67)</f>
        <v>19824</v>
      </c>
      <c r="Z62" s="22">
        <f t="shared" ref="Z62" si="4178">SUM(Z63:Z67)</f>
        <v>22302</v>
      </c>
      <c r="AA62" s="22">
        <f t="shared" ref="AA62" si="4179">SUM(AA63:AA67)</f>
        <v>24780</v>
      </c>
      <c r="AB62" s="22">
        <f t="shared" ref="AB62" si="4180">SUM(AB63:AB67)</f>
        <v>25818</v>
      </c>
      <c r="AC62" s="22">
        <f t="shared" ref="AC62" si="4181">SUM(AC63:AC67)</f>
        <v>26856</v>
      </c>
      <c r="AD62" s="22">
        <f t="shared" ref="AD62" si="4182">SUM(AD63:AD67)</f>
        <v>27894</v>
      </c>
      <c r="AE62" s="22">
        <f t="shared" ref="AE62" si="4183">SUM(AE63:AE67)</f>
        <v>28932</v>
      </c>
      <c r="AF62" s="22">
        <f t="shared" ref="AF62" si="4184">SUM(AF63:AF67)</f>
        <v>29970.000000000004</v>
      </c>
      <c r="AG62" s="22">
        <f t="shared" ref="AG62" si="4185">SUM(AG63:AG67)</f>
        <v>30684.000000000004</v>
      </c>
      <c r="AH62" s="22">
        <f t="shared" ref="AH62" si="4186">SUM(AH63:AH67)</f>
        <v>31398.000000000004</v>
      </c>
      <c r="AI62" s="22">
        <f t="shared" ref="AI62" si="4187">SUM(AI63:AI67)</f>
        <v>32112.000000000004</v>
      </c>
      <c r="AJ62" s="22">
        <f t="shared" ref="AJ62" si="4188">SUM(AJ63:AJ67)</f>
        <v>32826</v>
      </c>
      <c r="AK62" s="22">
        <f t="shared" ref="AK62" si="4189">SUM(AK63:AK67)</f>
        <v>33540</v>
      </c>
      <c r="AL62" s="22">
        <f t="shared" ref="AL62" si="4190">SUM(AL63:AL67)</f>
        <v>33540</v>
      </c>
      <c r="AM62" s="22">
        <f t="shared" ref="AM62" si="4191">SUM(AM63:AM67)</f>
        <v>33540</v>
      </c>
      <c r="AN62" s="22">
        <f t="shared" ref="AN62" si="4192">SUM(AN63:AN67)</f>
        <v>33540</v>
      </c>
      <c r="AO62" s="22">
        <f t="shared" ref="AO62" si="4193">SUM(AO63:AO67)</f>
        <v>33540</v>
      </c>
      <c r="AP62" s="22">
        <f t="shared" ref="AP62" si="4194">SUM(AP63:AP67)</f>
        <v>33540.000000000007</v>
      </c>
      <c r="AQ62" s="22">
        <f t="shared" ref="AQ62" si="4195">SUM(AQ63:AQ67)</f>
        <v>33540.000000000007</v>
      </c>
      <c r="AR62" s="22">
        <f t="shared" ref="AR62" si="4196">SUM(AR63:AR67)</f>
        <v>33540.000000000007</v>
      </c>
      <c r="AS62" s="22">
        <f t="shared" ref="AS62" si="4197">SUM(AS63:AS67)</f>
        <v>33540.000000000007</v>
      </c>
      <c r="AT62" s="22">
        <f t="shared" ref="AT62" si="4198">SUM(AT63:AT67)</f>
        <v>33540.000000000007</v>
      </c>
      <c r="AU62" s="22">
        <f t="shared" ref="AU62" si="4199">SUM(AU63:AU67)</f>
        <v>33540.000000000007</v>
      </c>
      <c r="AV62" s="22">
        <f t="shared" ref="AV62" si="4200">SUM(AV63:AV67)</f>
        <v>33540.000000000007</v>
      </c>
      <c r="AW62" s="22">
        <f t="shared" ref="AW62" si="4201">SUM(AW63:AW67)</f>
        <v>34058.000000000007</v>
      </c>
      <c r="AX62" s="22">
        <f t="shared" ref="AX62" si="4202">SUM(AX63:AX67)</f>
        <v>34576.000000000007</v>
      </c>
      <c r="AY62" s="22">
        <f t="shared" ref="AY62" si="4203">SUM(AY63:AY67)</f>
        <v>35094.000000000007</v>
      </c>
      <c r="AZ62" s="22">
        <f t="shared" ref="AZ62" si="4204">SUM(AZ63:AZ67)</f>
        <v>35612.000000000007</v>
      </c>
      <c r="BA62" s="22">
        <f t="shared" ref="BA62" si="4205">SUM(BA63:BA67)</f>
        <v>36130</v>
      </c>
      <c r="BB62" s="22">
        <f t="shared" ref="BB62" si="4206">SUM(BB63:BB67)</f>
        <v>36648</v>
      </c>
      <c r="BC62" s="22">
        <f t="shared" ref="BC62" si="4207">SUM(BC63:BC67)</f>
        <v>37166</v>
      </c>
      <c r="BD62" s="22">
        <f t="shared" ref="BD62" si="4208">SUM(BD63:BD67)</f>
        <v>37684</v>
      </c>
      <c r="BE62" s="22">
        <f t="shared" ref="BE62" si="4209">SUM(BE63:BE67)</f>
        <v>38202</v>
      </c>
      <c r="BF62" s="22">
        <f t="shared" ref="BF62" si="4210">SUM(BF63:BF67)</f>
        <v>38720.000000000015</v>
      </c>
      <c r="BG62" s="22">
        <f t="shared" ref="BG62" si="4211">SUM(BG63:BG67)</f>
        <v>39398.000000000015</v>
      </c>
      <c r="BH62" s="22">
        <f t="shared" ref="BH62" si="4212">SUM(BH63:BH67)</f>
        <v>40076.000000000015</v>
      </c>
      <c r="BI62" s="22">
        <f t="shared" ref="BI62" si="4213">SUM(BI63:BI67)</f>
        <v>40754.000000000015</v>
      </c>
      <c r="BJ62" s="22">
        <f t="shared" ref="BJ62" si="4214">SUM(BJ63:BJ67)</f>
        <v>41432.000000000007</v>
      </c>
      <c r="BK62" s="22">
        <f t="shared" ref="BK62" si="4215">SUM(BK63:BK67)</f>
        <v>42110.000000000007</v>
      </c>
      <c r="BL62" s="22">
        <f t="shared" ref="BL62" si="4216">SUM(BL63:BL67)</f>
        <v>42824.000000000007</v>
      </c>
      <c r="BM62" s="22">
        <f t="shared" ref="BM62" si="4217">SUM(BM63:BM67)</f>
        <v>43538.000000000007</v>
      </c>
      <c r="BN62" s="22">
        <f t="shared" ref="BN62" si="4218">SUM(BN63:BN67)</f>
        <v>44252.000000000007</v>
      </c>
      <c r="BO62" s="22">
        <f t="shared" ref="BO62" si="4219">SUM(BO63:BO67)</f>
        <v>44966.000000000007</v>
      </c>
      <c r="BP62" s="22">
        <f t="shared" ref="BP62" si="4220">SUM(BP63:BP67)</f>
        <v>45680.000000000007</v>
      </c>
      <c r="BQ62" s="22">
        <f t="shared" ref="BQ62" si="4221">SUM(BQ63:BQ67)</f>
        <v>45680.000000000007</v>
      </c>
      <c r="BR62" s="22">
        <f t="shared" ref="BR62" si="4222">SUM(BR63:BR67)</f>
        <v>45680.000000000007</v>
      </c>
      <c r="BS62" s="22">
        <f t="shared" ref="BS62" si="4223">SUM(BS63:BS67)</f>
        <v>45680.000000000007</v>
      </c>
      <c r="BT62" s="22">
        <f t="shared" ref="BT62" si="4224">SUM(BT63:BT67)</f>
        <v>45680.000000000007</v>
      </c>
      <c r="BU62" s="22">
        <f t="shared" ref="BU62" si="4225">SUM(BU63:BU67)</f>
        <v>45680.000000000007</v>
      </c>
      <c r="BV62" s="22">
        <f t="shared" ref="BV62" si="4226">SUM(BV63:BV67)</f>
        <v>45680.000000000007</v>
      </c>
      <c r="BW62" s="22">
        <f t="shared" ref="BW62" si="4227">SUM(BW63:BW67)</f>
        <v>45680.000000000007</v>
      </c>
      <c r="BX62" s="22">
        <f t="shared" ref="BX62" si="4228">SUM(BX63:BX67)</f>
        <v>45680.000000000007</v>
      </c>
      <c r="BY62" s="22">
        <f t="shared" ref="BY62" si="4229">SUM(BY63:BY67)</f>
        <v>45680.000000000007</v>
      </c>
      <c r="BZ62" s="22">
        <f t="shared" ref="BZ62" si="4230">SUM(BZ63:BZ67)</f>
        <v>45680</v>
      </c>
      <c r="CA62" s="22">
        <f t="shared" ref="CA62" si="4231">SUM(CA63:CA67)</f>
        <v>45680</v>
      </c>
      <c r="CB62" s="22">
        <f t="shared" ref="CB62" si="4232">SUM(CB63:CB67)</f>
        <v>51468.999999999993</v>
      </c>
      <c r="CC62" s="22">
        <f t="shared" ref="CC62" si="4233">SUM(CC63:CC67)</f>
        <v>57257.999999999993</v>
      </c>
      <c r="CD62" s="22">
        <f t="shared" ref="CD62" si="4234">SUM(CD63:CD67)</f>
        <v>63046.999999999993</v>
      </c>
      <c r="CE62" s="22">
        <f t="shared" ref="CE62" si="4235">SUM(CE63:CE67)</f>
        <v>68836</v>
      </c>
      <c r="CF62" s="22">
        <f t="shared" ref="CF62" si="4236">SUM(CF63:CF67)</f>
        <v>74625</v>
      </c>
      <c r="CG62" s="22">
        <f t="shared" ref="CG62" si="4237">SUM(CG63:CG67)</f>
        <v>80414</v>
      </c>
      <c r="CH62" s="22">
        <f t="shared" ref="CH62" si="4238">SUM(CH63:CH67)</f>
        <v>86203</v>
      </c>
      <c r="CI62" s="22">
        <f t="shared" ref="CI62" si="4239">SUM(CI63:CI67)</f>
        <v>91992</v>
      </c>
      <c r="CJ62" s="22">
        <f t="shared" ref="CJ62" si="4240">SUM(CJ63:CJ67)</f>
        <v>97781</v>
      </c>
      <c r="CK62" s="22">
        <f t="shared" ref="CK62" si="4241">SUM(CK63:CK67)</f>
        <v>103570</v>
      </c>
      <c r="CL62" s="22">
        <f t="shared" ref="CL62" si="4242">SUM(CL63:CL67)</f>
        <v>107839</v>
      </c>
      <c r="CM62" s="22">
        <f t="shared" ref="CM62" si="4243">SUM(CM63:CM67)</f>
        <v>112108</v>
      </c>
      <c r="CN62" s="22">
        <f t="shared" ref="CN62" si="4244">SUM(CN63:CN67)</f>
        <v>116377</v>
      </c>
      <c r="CO62" s="22">
        <f t="shared" ref="CO62" si="4245">SUM(CO63:CO67)</f>
        <v>120646</v>
      </c>
      <c r="CP62" s="22">
        <f t="shared" ref="CP62" si="4246">SUM(CP63:CP67)</f>
        <v>124915</v>
      </c>
      <c r="CQ62" s="22">
        <f t="shared" ref="CQ62" si="4247">SUM(CQ63:CQ67)</f>
        <v>128842</v>
      </c>
      <c r="CR62" s="22">
        <f t="shared" ref="CR62" si="4248">SUM(CR63:CR67)</f>
        <v>132769</v>
      </c>
      <c r="CS62" s="22">
        <f t="shared" ref="CS62" si="4249">SUM(CS63:CS67)</f>
        <v>136696</v>
      </c>
      <c r="CT62" s="22">
        <f t="shared" ref="CT62" si="4250">SUM(CT63:CT67)</f>
        <v>140623</v>
      </c>
      <c r="CU62" s="22">
        <f t="shared" ref="CU62" si="4251">SUM(CU63:CU67)</f>
        <v>144550</v>
      </c>
      <c r="CV62" s="22">
        <f t="shared" ref="CV62" si="4252">SUM(CV63:CV67)</f>
        <v>144550</v>
      </c>
      <c r="CW62" s="22">
        <f t="shared" ref="CW62" si="4253">SUM(CW63:CW67)</f>
        <v>144550</v>
      </c>
      <c r="CX62" s="22">
        <f t="shared" ref="CX62" si="4254">SUM(CX63:CX67)</f>
        <v>144550</v>
      </c>
      <c r="CY62" s="22">
        <f t="shared" ref="CY62" si="4255">SUM(CY63:CY67)</f>
        <v>144550</v>
      </c>
      <c r="CZ62" s="22">
        <f t="shared" ref="CZ62" si="4256">SUM(CZ63:CZ67)</f>
        <v>144550</v>
      </c>
      <c r="DA62" s="22">
        <f t="shared" ref="DA62" si="4257">SUM(DA63:DA67)</f>
        <v>144550</v>
      </c>
      <c r="DB62" s="22">
        <f t="shared" ref="DB62" si="4258">SUM(DB63:DB67)</f>
        <v>144550</v>
      </c>
      <c r="DC62" s="22">
        <f t="shared" ref="DC62" si="4259">SUM(DC63:DC67)</f>
        <v>144550</v>
      </c>
      <c r="DD62" s="22">
        <f t="shared" ref="DD62" si="4260">SUM(DD63:DD67)</f>
        <v>144550</v>
      </c>
      <c r="DE62" s="22">
        <f t="shared" ref="DE62" si="4261">SUM(DE63:DE67)</f>
        <v>144550</v>
      </c>
      <c r="DF62" s="22">
        <f t="shared" ref="DF62" si="4262">SUM(DF63:DF67)</f>
        <v>144550</v>
      </c>
      <c r="DG62" s="22">
        <f t="shared" ref="DG62" si="4263">SUM(DG63:DG67)</f>
        <v>144550</v>
      </c>
      <c r="DH62" s="22">
        <f t="shared" ref="DH62" si="4264">SUM(DH63:DH67)</f>
        <v>144550</v>
      </c>
      <c r="DI62" s="22">
        <f t="shared" ref="DI62" si="4265">SUM(DI63:DI67)</f>
        <v>144550</v>
      </c>
      <c r="DJ62" s="22">
        <f t="shared" ref="DJ62" si="4266">SUM(DJ63:DJ67)</f>
        <v>144550</v>
      </c>
      <c r="DK62" s="22">
        <f t="shared" ref="DK62" si="4267">SUM(DK63:DK67)</f>
        <v>144550</v>
      </c>
      <c r="DL62" s="22">
        <f t="shared" ref="DL62" si="4268">SUM(DL63:DL67)</f>
        <v>144550</v>
      </c>
      <c r="DM62" s="22">
        <f t="shared" ref="DM62" si="4269">SUM(DM63:DM67)</f>
        <v>144550</v>
      </c>
      <c r="DN62" s="22">
        <f t="shared" ref="DN62" si="4270">SUM(DN63:DN67)</f>
        <v>144550</v>
      </c>
      <c r="DO62" s="22">
        <f t="shared" ref="DO62" si="4271">SUM(DO63:DO67)</f>
        <v>144550</v>
      </c>
      <c r="DP62" s="22">
        <f t="shared" ref="DP62" si="4272">SUM(DP63:DP67)</f>
        <v>147350</v>
      </c>
      <c r="DQ62" s="22">
        <f t="shared" ref="DQ62" si="4273">SUM(DQ63:DQ67)</f>
        <v>150150</v>
      </c>
      <c r="DR62" s="22">
        <f t="shared" ref="DR62" si="4274">SUM(DR63:DR67)</f>
        <v>152950</v>
      </c>
      <c r="DS62" s="22">
        <f t="shared" ref="DS62" si="4275">SUM(DS63:DS67)</f>
        <v>155750</v>
      </c>
      <c r="DT62" s="22">
        <f t="shared" ref="DT62" si="4276">SUM(DT63:DT67)</f>
        <v>158550</v>
      </c>
      <c r="DU62" s="22">
        <f t="shared" ref="DU62" si="4277">SUM(DU63:DU67)</f>
        <v>159180</v>
      </c>
      <c r="DV62" s="22">
        <f t="shared" ref="DV62" si="4278">SUM(DV63:DV67)</f>
        <v>159810</v>
      </c>
      <c r="DW62" s="22">
        <f t="shared" ref="DW62" si="4279">SUM(DW63:DW67)</f>
        <v>160440</v>
      </c>
      <c r="DX62" s="22">
        <f t="shared" ref="DX62" si="4280">SUM(DX63:DX67)</f>
        <v>161070</v>
      </c>
      <c r="DY62" s="22">
        <f t="shared" ref="DY62" si="4281">SUM(DY63:DY67)</f>
        <v>161700</v>
      </c>
      <c r="DZ62" s="22">
        <f t="shared" ref="DZ62" si="4282">SUM(DZ63:DZ67)</f>
        <v>167055</v>
      </c>
      <c r="EA62" s="22">
        <f t="shared" ref="EA62" si="4283">SUM(EA63:EA67)</f>
        <v>172410</v>
      </c>
      <c r="EB62" s="22">
        <f t="shared" ref="EB62" si="4284">SUM(EB63:EB67)</f>
        <v>177765</v>
      </c>
      <c r="EC62" s="22">
        <f t="shared" ref="EC62" si="4285">SUM(EC63:EC67)</f>
        <v>183120</v>
      </c>
      <c r="ED62" s="22">
        <f t="shared" ref="ED62" si="4286">SUM(ED63:ED67)</f>
        <v>188475</v>
      </c>
      <c r="EE62" s="22">
        <f t="shared" ref="EE62" si="4287">SUM(EE63:EE67)</f>
        <v>188475</v>
      </c>
      <c r="EF62" s="22">
        <f t="shared" ref="EF62" si="4288">SUM(EF63:EF67)</f>
        <v>188475</v>
      </c>
      <c r="EG62" s="22">
        <f t="shared" ref="EG62" si="4289">SUM(EG63:EG67)</f>
        <v>188475</v>
      </c>
      <c r="EH62" s="22">
        <f t="shared" ref="EH62" si="4290">SUM(EH63:EH67)</f>
        <v>188475</v>
      </c>
      <c r="EI62" s="22">
        <f t="shared" ref="EI62" si="4291">SUM(EI63:EI67)</f>
        <v>188475</v>
      </c>
      <c r="EJ62" s="22">
        <f t="shared" ref="EJ62" si="4292">SUM(EJ63:EJ67)</f>
        <v>188475</v>
      </c>
      <c r="EK62" s="22">
        <f t="shared" ref="EK62" si="4293">SUM(EK63:EK67)</f>
        <v>185546.66666666669</v>
      </c>
      <c r="EL62" s="22">
        <f t="shared" ref="EL62" si="4294">SUM(EL63:EL67)</f>
        <v>182618.33333333337</v>
      </c>
      <c r="EM62" s="22">
        <f t="shared" ref="EM62" si="4295">SUM(EM63:EM67)</f>
        <v>179690.00000000006</v>
      </c>
      <c r="EN62" s="22">
        <f t="shared" ref="EN62" si="4296">SUM(EN63:EN67)</f>
        <v>176761.66666666674</v>
      </c>
      <c r="EO62" s="22">
        <f t="shared" ref="EO62" si="4297">SUM(EO63:EO67)</f>
        <v>173833.3333333334</v>
      </c>
      <c r="EP62" s="22">
        <f t="shared" ref="EP62" si="4298">SUM(EP63:EP67)</f>
        <v>170905.00000000009</v>
      </c>
      <c r="EQ62" s="22">
        <f t="shared" ref="EQ62" si="4299">SUM(EQ63:EQ67)</f>
        <v>167976.66666666677</v>
      </c>
      <c r="ER62" s="22">
        <f t="shared" ref="ER62" si="4300">SUM(ER63:ER67)</f>
        <v>165048.33333333343</v>
      </c>
      <c r="ES62" s="22">
        <f t="shared" ref="ES62" si="4301">SUM(ES63:ES67)</f>
        <v>162120.00000000012</v>
      </c>
      <c r="ET62" s="22">
        <f t="shared" ref="ET62" si="4302">SUM(ET63:ET67)</f>
        <v>159191.6666666668</v>
      </c>
      <c r="EU62" s="22">
        <f t="shared" ref="EU62" si="4303">SUM(EU63:EU67)</f>
        <v>156263.33333333349</v>
      </c>
      <c r="EV62" s="22">
        <f t="shared" ref="EV62" si="4304">SUM(EV63:EV67)</f>
        <v>153335.00000000017</v>
      </c>
      <c r="EW62" s="22">
        <f t="shared" ref="EW62" si="4305">SUM(EW63:EW67)</f>
        <v>150406.66666666683</v>
      </c>
      <c r="EX62" s="22">
        <f t="shared" ref="EX62" si="4306">SUM(EX63:EX67)</f>
        <v>147478.33333333352</v>
      </c>
      <c r="EY62" s="22">
        <f t="shared" ref="EY62" si="4307">SUM(EY63:EY67)</f>
        <v>144550.0000000002</v>
      </c>
      <c r="EZ62" s="22">
        <f t="shared" ref="EZ62" si="4308">SUM(EZ63:EZ67)</f>
        <v>142555.0000000002</v>
      </c>
      <c r="FA62" s="22">
        <f t="shared" ref="FA62" si="4309">SUM(FA63:FA67)</f>
        <v>140560.0000000002</v>
      </c>
      <c r="FB62" s="22">
        <f t="shared" ref="FB62" si="4310">SUM(FB63:FB67)</f>
        <v>138565.0000000002</v>
      </c>
      <c r="FC62" s="22">
        <f t="shared" ref="FC62" si="4311">SUM(FC63:FC67)</f>
        <v>136570.0000000002</v>
      </c>
      <c r="FD62" s="22">
        <f t="shared" ref="FD62" si="4312">SUM(FD63:FD67)</f>
        <v>134575.0000000002</v>
      </c>
      <c r="FE62" s="22">
        <f t="shared" ref="FE62" si="4313">SUM(FE63:FE67)</f>
        <v>132790.0000000002</v>
      </c>
      <c r="FF62" s="22">
        <f t="shared" ref="FF62" si="4314">SUM(FF63:FF67)</f>
        <v>131005.0000000002</v>
      </c>
      <c r="FG62" s="22">
        <f t="shared" ref="FG62" si="4315">SUM(FG63:FG67)</f>
        <v>129220.0000000002</v>
      </c>
      <c r="FH62" s="22">
        <f t="shared" ref="FH62" si="4316">SUM(FH63:FH67)</f>
        <v>127435.0000000002</v>
      </c>
      <c r="FI62" s="22">
        <f t="shared" ref="FI62" si="4317">SUM(FI63:FI67)</f>
        <v>125650.0000000002</v>
      </c>
      <c r="FJ62" s="22">
        <f t="shared" ref="FJ62" si="4318">SUM(FJ63:FJ67)</f>
        <v>125650.0000000002</v>
      </c>
      <c r="FK62" s="22">
        <f t="shared" ref="FK62" si="4319">SUM(FK63:FK67)</f>
        <v>125650.0000000002</v>
      </c>
      <c r="FL62" s="22">
        <f t="shared" ref="FL62" si="4320">SUM(FL63:FL67)</f>
        <v>125650.0000000002</v>
      </c>
      <c r="FM62" s="22">
        <f t="shared" ref="FM62" si="4321">SUM(FM63:FM67)</f>
        <v>125650.0000000002</v>
      </c>
      <c r="FN62" s="22">
        <f t="shared" ref="FN62" si="4322">SUM(FN63:FN67)</f>
        <v>125650.0000000002</v>
      </c>
      <c r="FO62" s="22">
        <f t="shared" ref="FO62" si="4323">SUM(FO63:FO67)</f>
        <v>128683.33333333352</v>
      </c>
      <c r="FP62" s="22">
        <f t="shared" ref="FP62" si="4324">SUM(FP63:FP67)</f>
        <v>131716.66666666683</v>
      </c>
      <c r="FQ62" s="22">
        <f t="shared" ref="FQ62" si="4325">SUM(FQ63:FQ67)</f>
        <v>134750.00000000015</v>
      </c>
      <c r="FR62" s="22">
        <f t="shared" ref="FR62" si="4326">SUM(FR63:FR67)</f>
        <v>137783.33333333349</v>
      </c>
      <c r="FS62" s="22">
        <f t="shared" ref="FS62" si="4327">SUM(FS63:FS67)</f>
        <v>140816.6666666668</v>
      </c>
      <c r="FT62" s="22">
        <f t="shared" ref="FT62" si="4328">SUM(FT63:FT67)</f>
        <v>143850.00000000012</v>
      </c>
      <c r="FU62" s="22">
        <f t="shared" ref="FU62" si="4329">SUM(FU63:FU67)</f>
        <v>146883.33333333346</v>
      </c>
      <c r="FV62" s="22">
        <f t="shared" ref="FV62" si="4330">SUM(FV63:FV67)</f>
        <v>149916.66666666677</v>
      </c>
      <c r="FW62" s="22">
        <f t="shared" ref="FW62" si="4331">SUM(FW63:FW67)</f>
        <v>152950.00000000009</v>
      </c>
      <c r="FX62" s="22">
        <f t="shared" ref="FX62" si="4332">SUM(FX63:FX67)</f>
        <v>155983.3333333334</v>
      </c>
      <c r="FY62" s="22">
        <f t="shared" ref="FY62" si="4333">SUM(FY63:FY67)</f>
        <v>159016.66666666674</v>
      </c>
      <c r="FZ62" s="22">
        <f t="shared" ref="FZ62" si="4334">SUM(FZ63:FZ67)</f>
        <v>162050.00000000006</v>
      </c>
      <c r="GA62" s="22">
        <f t="shared" ref="GA62" si="4335">SUM(GA63:GA67)</f>
        <v>165083.33333333337</v>
      </c>
      <c r="GB62" s="22">
        <f t="shared" ref="GB62" si="4336">SUM(GB63:GB67)</f>
        <v>168116.66666666669</v>
      </c>
      <c r="GC62" s="22">
        <f t="shared" ref="GC62" si="4337">SUM(GC63:GC67)</f>
        <v>171150</v>
      </c>
      <c r="GD62" s="22">
        <f t="shared" ref="GD62" si="4338">SUM(GD63:GD67)</f>
        <v>173650</v>
      </c>
      <c r="GE62" s="22">
        <f t="shared" ref="GE62" si="4339">SUM(GE63:GE67)</f>
        <v>176150</v>
      </c>
      <c r="GF62" s="22">
        <f t="shared" ref="GF62" si="4340">SUM(GF63:GF67)</f>
        <v>178650</v>
      </c>
      <c r="GG62" s="22">
        <f t="shared" ref="GG62" si="4341">SUM(GG63:GG67)</f>
        <v>181150</v>
      </c>
      <c r="GH62" s="22">
        <f t="shared" ref="GH62" si="4342">SUM(GH63:GH67)</f>
        <v>183650</v>
      </c>
      <c r="GI62" s="22">
        <f t="shared" ref="GI62" si="4343">SUM(GI63:GI67)</f>
        <v>186030</v>
      </c>
      <c r="GJ62" s="22">
        <f t="shared" ref="GJ62" si="4344">SUM(GJ63:GJ67)</f>
        <v>188410</v>
      </c>
      <c r="GK62" s="22">
        <f t="shared" ref="GK62" si="4345">SUM(GK63:GK67)</f>
        <v>190790</v>
      </c>
      <c r="GL62" s="22">
        <f t="shared" ref="GL62" si="4346">SUM(GL63:GL67)</f>
        <v>193170</v>
      </c>
      <c r="GM62" s="22">
        <f t="shared" ref="GM62" si="4347">SUM(GM63:GM67)</f>
        <v>195550</v>
      </c>
      <c r="GN62" s="22">
        <f t="shared" ref="GN62" si="4348">SUM(GN63:GN67)</f>
        <v>195550</v>
      </c>
      <c r="GO62" s="22">
        <f t="shared" ref="GO62" si="4349">SUM(GO63:GO67)</f>
        <v>195550</v>
      </c>
      <c r="GP62" s="22">
        <f t="shared" ref="GP62" si="4350">SUM(GP63:GP67)</f>
        <v>195550</v>
      </c>
      <c r="GQ62" s="22">
        <f t="shared" ref="GQ62" si="4351">SUM(GQ63:GQ67)</f>
        <v>195550</v>
      </c>
      <c r="GR62" s="22">
        <f t="shared" ref="GR62" si="4352">SUM(GR63:GR67)</f>
        <v>195550</v>
      </c>
      <c r="GS62" s="22">
        <f t="shared" ref="GS62" si="4353">SUM(GS63:GS67)</f>
        <v>195550</v>
      </c>
      <c r="GT62" s="22">
        <f t="shared" ref="GT62" si="4354">SUM(GT63:GT67)</f>
        <v>196203.33333333337</v>
      </c>
      <c r="GU62" s="22">
        <f t="shared" ref="GU62" si="4355">SUM(GU63:GU67)</f>
        <v>196856.66666666672</v>
      </c>
      <c r="GV62" s="22">
        <f t="shared" ref="GV62" si="4356">SUM(GV63:GV67)</f>
        <v>197510.00000000006</v>
      </c>
      <c r="GW62" s="22">
        <f t="shared" ref="GW62" si="4357">SUM(GW63:GW67)</f>
        <v>198163.33333333343</v>
      </c>
      <c r="GX62" s="22">
        <f t="shared" ref="GX62" si="4358">SUM(GX63:GX67)</f>
        <v>198816.6666666668</v>
      </c>
      <c r="GY62" s="22">
        <f t="shared" ref="GY62" si="4359">SUM(GY63:GY67)</f>
        <v>199470.00000000015</v>
      </c>
      <c r="GZ62" s="22">
        <f t="shared" ref="GZ62" si="4360">SUM(GZ63:GZ67)</f>
        <v>200123.33333333352</v>
      </c>
      <c r="HA62" s="22">
        <f t="shared" ref="HA62" si="4361">SUM(HA63:HA67)</f>
        <v>200776.66666666686</v>
      </c>
      <c r="HB62" s="22">
        <f t="shared" ref="HB62" si="4362">SUM(HB63:HB67)</f>
        <v>201430.00000000023</v>
      </c>
      <c r="HC62" s="22">
        <f t="shared" ref="HC62" si="4363">SUM(HC63:HC67)</f>
        <v>202083.33333333358</v>
      </c>
      <c r="HD62" s="22">
        <f t="shared" ref="HD62" si="4364">SUM(HD63:HD67)</f>
        <v>202736.66666666695</v>
      </c>
      <c r="HE62" s="22">
        <f t="shared" ref="HE62" si="4365">SUM(HE63:HE67)</f>
        <v>203390.00000000029</v>
      </c>
      <c r="HF62" s="22">
        <f t="shared" ref="HF62" si="4366">SUM(HF63:HF67)</f>
        <v>204043.33333333366</v>
      </c>
      <c r="HG62" s="22">
        <f t="shared" ref="HG62" si="4367">SUM(HG63:HG67)</f>
        <v>204696.66666666701</v>
      </c>
      <c r="HH62" s="22">
        <f t="shared" ref="HH62" si="4368">SUM(HH63:HH67)</f>
        <v>205350.00000000038</v>
      </c>
      <c r="HI62" s="22">
        <f t="shared" ref="HI62" si="4369">SUM(HI63:HI67)</f>
        <v>205470.00000000038</v>
      </c>
      <c r="HJ62" s="22">
        <f t="shared" ref="HJ62" si="4370">SUM(HJ63:HJ67)</f>
        <v>205590.00000000038</v>
      </c>
      <c r="HK62" s="22">
        <f t="shared" ref="HK62" si="4371">SUM(HK63:HK67)</f>
        <v>205710.00000000038</v>
      </c>
      <c r="HL62" s="22">
        <f t="shared" ref="HL62" si="4372">SUM(HL63:HL67)</f>
        <v>205830.00000000038</v>
      </c>
      <c r="HM62" s="22">
        <f t="shared" ref="HM62" si="4373">SUM(HM63:HM67)</f>
        <v>205950.00000000038</v>
      </c>
      <c r="HN62" s="22">
        <f t="shared" ref="HN62" si="4374">SUM(HN63:HN67)</f>
        <v>205950.00000000038</v>
      </c>
      <c r="HO62" s="22">
        <f t="shared" ref="HO62" si="4375">SUM(HO63:HO67)</f>
        <v>205950.00000000038</v>
      </c>
      <c r="HP62" s="22">
        <f t="shared" ref="HP62" si="4376">SUM(HP63:HP67)</f>
        <v>205950.00000000038</v>
      </c>
      <c r="HQ62" s="22">
        <f t="shared" ref="HQ62" si="4377">SUM(HQ63:HQ67)</f>
        <v>205950.00000000038</v>
      </c>
      <c r="HR62" s="22">
        <f t="shared" ref="HR62" si="4378">SUM(HR63:HR67)</f>
        <v>205950.00000000038</v>
      </c>
      <c r="HS62" s="22">
        <f t="shared" ref="HS62" si="4379">SUM(HS63:HS67)</f>
        <v>205950.00000000038</v>
      </c>
      <c r="HT62" s="22">
        <f t="shared" ref="HT62" si="4380">SUM(HT63:HT67)</f>
        <v>205950.00000000038</v>
      </c>
      <c r="HU62" s="22">
        <f t="shared" ref="HU62" si="4381">SUM(HU63:HU67)</f>
        <v>205950.00000000038</v>
      </c>
      <c r="HV62" s="22">
        <f t="shared" ref="HV62" si="4382">SUM(HV63:HV67)</f>
        <v>205950.00000000038</v>
      </c>
      <c r="HW62" s="22">
        <f t="shared" ref="HW62" si="4383">SUM(HW63:HW67)</f>
        <v>205950.00000000038</v>
      </c>
      <c r="HX62" s="22">
        <f t="shared" ref="HX62" si="4384">SUM(HX63:HX67)</f>
        <v>205950.00000000038</v>
      </c>
      <c r="HY62" s="22">
        <f t="shared" ref="HY62" si="4385">SUM(HY63:HY67)</f>
        <v>207256.66666666701</v>
      </c>
      <c r="HZ62" s="22">
        <f t="shared" ref="HZ62" si="4386">SUM(HZ63:HZ67)</f>
        <v>208563.33333333366</v>
      </c>
      <c r="IA62" s="22">
        <f t="shared" ref="IA62" si="4387">SUM(IA63:IA67)</f>
        <v>209870.00000000029</v>
      </c>
      <c r="IB62" s="22">
        <f t="shared" ref="IB62" si="4388">SUM(IB63:IB67)</f>
        <v>211176.66666666695</v>
      </c>
      <c r="IC62" s="22">
        <f t="shared" ref="IC62" si="4389">SUM(IC63:IC67)</f>
        <v>212483.33333333358</v>
      </c>
      <c r="ID62" s="22">
        <f t="shared" ref="ID62" si="4390">SUM(ID63:ID67)</f>
        <v>213790.00000000023</v>
      </c>
      <c r="IE62" s="22">
        <f t="shared" ref="IE62" si="4391">SUM(IE63:IE67)</f>
        <v>215096.66666666686</v>
      </c>
      <c r="IF62" s="22">
        <f t="shared" ref="IF62" si="4392">SUM(IF63:IF67)</f>
        <v>216403.33333333352</v>
      </c>
      <c r="IG62" s="22">
        <f t="shared" ref="IG62" si="4393">SUM(IG63:IG67)</f>
        <v>217710.00000000015</v>
      </c>
      <c r="IH62" s="22">
        <f t="shared" ref="IH62" si="4394">SUM(IH63:IH67)</f>
        <v>219016.6666666668</v>
      </c>
      <c r="II62" s="22">
        <f t="shared" ref="II62" si="4395">SUM(II63:II67)</f>
        <v>220323.33333333343</v>
      </c>
      <c r="IJ62" s="22">
        <f t="shared" ref="IJ62" si="4396">SUM(IJ63:IJ67)</f>
        <v>221630.00000000006</v>
      </c>
      <c r="IK62" s="22">
        <f t="shared" ref="IK62" si="4397">SUM(IK63:IK67)</f>
        <v>222936.66666666672</v>
      </c>
      <c r="IL62" s="22">
        <f t="shared" ref="IL62" si="4398">SUM(IL63:IL67)</f>
        <v>224243.33333333337</v>
      </c>
      <c r="IM62" s="22">
        <f t="shared" ref="IM62" si="4399">SUM(IM63:IM67)</f>
        <v>225550</v>
      </c>
      <c r="IN62" s="22">
        <f t="shared" ref="IN62" si="4400">SUM(IN63:IN67)</f>
        <v>229790</v>
      </c>
      <c r="IO62" s="22">
        <f t="shared" ref="IO62" si="4401">SUM(IO63:IO67)</f>
        <v>234030</v>
      </c>
      <c r="IP62" s="22">
        <f t="shared" ref="IP62" si="4402">SUM(IP63:IP67)</f>
        <v>234270</v>
      </c>
      <c r="IQ62" s="22">
        <f t="shared" ref="IQ62" si="4403">SUM(IQ63:IQ67)</f>
        <v>234510</v>
      </c>
      <c r="IR62" s="22">
        <f t="shared" ref="IR62" si="4404">SUM(IR63:IR67)</f>
        <v>234750</v>
      </c>
      <c r="IS62" s="22">
        <f t="shared" ref="IS62" si="4405">SUM(IS63:IS67)</f>
        <v>235650</v>
      </c>
      <c r="IT62" s="22">
        <f t="shared" ref="IT62" si="4406">SUM(IT63:IT67)</f>
        <v>235650</v>
      </c>
      <c r="IU62" s="22">
        <f t="shared" ref="IU62" si="4407">SUM(IU63:IU67)</f>
        <v>235650</v>
      </c>
      <c r="IV62" s="22">
        <f t="shared" ref="IV62" si="4408">SUM(IV63:IV67)</f>
        <v>235650</v>
      </c>
      <c r="IW62" s="22">
        <f t="shared" ref="IW62" si="4409">SUM(IW63:IW67)</f>
        <v>235650</v>
      </c>
      <c r="IX62" s="22">
        <f t="shared" ref="IX62" si="4410">SUM(IX63:IX67)</f>
        <v>241600</v>
      </c>
      <c r="IY62" s="22">
        <f t="shared" ref="IY62" si="4411">SUM(IY63:IY67)</f>
        <v>247550</v>
      </c>
      <c r="IZ62" s="22">
        <f t="shared" ref="IZ62" si="4412">SUM(IZ63:IZ67)</f>
        <v>253500</v>
      </c>
      <c r="JA62" s="22">
        <f t="shared" ref="JA62" si="4413">SUM(JA63:JA67)</f>
        <v>267465</v>
      </c>
      <c r="JB62" s="22">
        <f t="shared" ref="JB62" si="4414">SUM(JB63:JB67)</f>
        <v>281430</v>
      </c>
      <c r="JC62" s="22">
        <f t="shared" ref="JC62" si="4415">SUM(JC63:JC67)</f>
        <v>289445</v>
      </c>
      <c r="JD62" s="22">
        <f t="shared" ref="JD62" si="4416">SUM(JD63:JD67)</f>
        <v>297460</v>
      </c>
      <c r="JE62" s="22">
        <f t="shared" ref="JE62" si="4417">SUM(JE63:JE67)</f>
        <v>305475</v>
      </c>
      <c r="JF62" s="22">
        <f t="shared" ref="JF62" si="4418">SUM(JF63:JF67)</f>
        <v>313490</v>
      </c>
      <c r="JG62" s="22">
        <f t="shared" ref="JG62" si="4419">SUM(JG63:JG67)</f>
        <v>321505</v>
      </c>
      <c r="JH62" s="22">
        <f t="shared" ref="JH62" si="4420">SUM(JH63:JH67)</f>
        <v>329520</v>
      </c>
      <c r="JI62" s="22">
        <f t="shared" ref="JI62" si="4421">SUM(JI63:JI67)</f>
        <v>337535</v>
      </c>
      <c r="JJ62" s="22">
        <f t="shared" ref="JJ62" si="4422">SUM(JJ63:JJ67)</f>
        <v>345550</v>
      </c>
      <c r="JK62" s="22">
        <f t="shared" ref="JK62" si="4423">SUM(JK63:JK67)</f>
        <v>353565</v>
      </c>
      <c r="JL62" s="22">
        <f t="shared" ref="JL62" si="4424">SUM(JL63:JL67)</f>
        <v>361580</v>
      </c>
      <c r="JM62" s="22">
        <f t="shared" ref="JM62" si="4425">SUM(JM63:JM67)</f>
        <v>369595</v>
      </c>
      <c r="JN62" s="22">
        <f t="shared" ref="JN62" si="4426">SUM(JN63:JN67)</f>
        <v>377610</v>
      </c>
      <c r="JO62" s="22">
        <f t="shared" ref="JO62" si="4427">SUM(JO63:JO67)</f>
        <v>385625</v>
      </c>
      <c r="JP62" s="22">
        <f t="shared" ref="JP62" si="4428">SUM(JP63:JP67)</f>
        <v>393640</v>
      </c>
      <c r="JQ62" s="22">
        <f t="shared" ref="JQ62" si="4429">SUM(JQ63:JQ67)</f>
        <v>401655</v>
      </c>
      <c r="JR62" s="22">
        <f t="shared" ref="JR62" si="4430">SUM(JR63:JR67)</f>
        <v>408470</v>
      </c>
      <c r="JS62" s="22">
        <f t="shared" ref="JS62" si="4431">SUM(JS63:JS67)</f>
        <v>415285</v>
      </c>
      <c r="JT62" s="22">
        <f t="shared" ref="JT62" si="4432">SUM(JT63:JT67)</f>
        <v>422100</v>
      </c>
      <c r="JU62" s="22">
        <f t="shared" ref="JU62" si="4433">SUM(JU63:JU67)</f>
        <v>428915</v>
      </c>
      <c r="JV62" s="22">
        <f t="shared" ref="JV62" si="4434">SUM(JV63:JV67)</f>
        <v>435460</v>
      </c>
      <c r="JW62" s="22">
        <f t="shared" ref="JW62" si="4435">SUM(JW63:JW67)</f>
        <v>442005</v>
      </c>
      <c r="JX62" s="22">
        <f t="shared" ref="JX62" si="4436">SUM(JX63:JX67)</f>
        <v>448550</v>
      </c>
      <c r="JY62" s="22">
        <f t="shared" ref="JY62" si="4437">SUM(JY63:JY67)</f>
        <v>455095</v>
      </c>
      <c r="JZ62" s="22">
        <f t="shared" ref="JZ62" si="4438">SUM(JZ63:JZ67)</f>
        <v>461640</v>
      </c>
      <c r="KA62" s="22">
        <f t="shared" ref="KA62" si="4439">SUM(KA63:KA67)</f>
        <v>468185</v>
      </c>
      <c r="KB62" s="22">
        <f t="shared" ref="KB62" si="4440">SUM(KB63:KB67)</f>
        <v>474730</v>
      </c>
      <c r="KC62" s="22">
        <f t="shared" ref="KC62" si="4441">SUM(KC63:KC67)</f>
        <v>481275</v>
      </c>
      <c r="KD62" s="22">
        <f t="shared" ref="KD62" si="4442">SUM(KD63:KD67)</f>
        <v>487820</v>
      </c>
      <c r="KE62" s="22">
        <f t="shared" ref="KE62" si="4443">SUM(KE63:KE67)</f>
        <v>487820</v>
      </c>
      <c r="KF62" s="22">
        <f t="shared" ref="KF62" si="4444">SUM(KF63:KF67)</f>
        <v>489115</v>
      </c>
      <c r="KG62" s="22">
        <f t="shared" ref="KG62" si="4445">SUM(KG63:KG67)</f>
        <v>490410</v>
      </c>
      <c r="KH62" s="22">
        <f t="shared" ref="KH62" si="4446">SUM(KH63:KH67)</f>
        <v>491705</v>
      </c>
      <c r="KI62" s="22">
        <f t="shared" ref="KI62" si="4447">SUM(KI63:KI67)</f>
        <v>493000</v>
      </c>
      <c r="KJ62" s="22">
        <f t="shared" ref="KJ62" si="4448">SUM(KJ63:KJ67)</f>
        <v>494295</v>
      </c>
      <c r="KK62" s="22">
        <f t="shared" ref="KK62" si="4449">SUM(KK63:KK67)</f>
        <v>495590</v>
      </c>
      <c r="KL62" s="22">
        <f t="shared" ref="KL62" si="4450">SUM(KL63:KL67)</f>
        <v>496885</v>
      </c>
      <c r="KM62" s="22">
        <f t="shared" ref="KM62" si="4451">SUM(KM63:KM67)</f>
        <v>498180</v>
      </c>
      <c r="KN62" s="22">
        <f t="shared" ref="KN62" si="4452">SUM(KN63:KN67)</f>
        <v>499475</v>
      </c>
      <c r="KO62" s="22">
        <f t="shared" ref="KO62" si="4453">SUM(KO63:KO67)</f>
        <v>500770</v>
      </c>
      <c r="KP62" s="22">
        <f t="shared" ref="KP62" si="4454">SUM(KP63:KP67)</f>
        <v>502065</v>
      </c>
      <c r="KQ62" s="22">
        <f t="shared" ref="KQ62" si="4455">SUM(KQ63:KQ67)</f>
        <v>503360</v>
      </c>
      <c r="KR62" s="22">
        <f t="shared" ref="KR62" si="4456">SUM(KR63:KR67)</f>
        <v>504655</v>
      </c>
      <c r="KS62" s="22">
        <f t="shared" ref="KS62" si="4457">SUM(KS63:KS67)</f>
        <v>505950</v>
      </c>
      <c r="KT62" s="22">
        <f t="shared" ref="KT62" si="4458">SUM(KT63:KT67)</f>
        <v>507245</v>
      </c>
      <c r="KU62" s="22">
        <f t="shared" ref="KU62" si="4459">SUM(KU63:KU67)</f>
        <v>508540</v>
      </c>
      <c r="KV62" s="22">
        <f t="shared" ref="KV62" si="4460">SUM(KV63:KV67)</f>
        <v>509835</v>
      </c>
      <c r="KW62" s="22">
        <f t="shared" ref="KW62" si="4461">SUM(KW63:KW67)</f>
        <v>511530.00000000006</v>
      </c>
      <c r="KX62" s="22">
        <f t="shared" ref="KX62" si="4462">SUM(KX63:KX67)</f>
        <v>513225.00000000006</v>
      </c>
      <c r="KY62" s="22">
        <f t="shared" ref="KY62" si="4463">SUM(KY63:KY67)</f>
        <v>514920.00000000006</v>
      </c>
      <c r="KZ62" s="22">
        <f t="shared" ref="KZ62" si="4464">SUM(KZ63:KZ67)</f>
        <v>516615.00000000006</v>
      </c>
      <c r="LA62" s="22">
        <f t="shared" ref="LA62" si="4465">SUM(LA63:LA67)</f>
        <v>518400.00000000006</v>
      </c>
      <c r="LB62" s="22">
        <f t="shared" ref="LB62" si="4466">SUM(LB63:LB67)</f>
        <v>520185.00000000006</v>
      </c>
      <c r="LC62" s="22">
        <f t="shared" ref="LC62" si="4467">SUM(LC63:LC67)</f>
        <v>521970.00000000006</v>
      </c>
      <c r="LD62" s="22">
        <f t="shared" ref="LD62" si="4468">SUM(LD63:LD67)</f>
        <v>523755.00000000006</v>
      </c>
      <c r="LE62" s="22">
        <f t="shared" ref="LE62" si="4469">SUM(LE63:LE67)</f>
        <v>525540</v>
      </c>
      <c r="LF62" s="22">
        <f t="shared" ref="LF62" si="4470">SUM(LF63:LF67)</f>
        <v>527325</v>
      </c>
      <c r="LG62" s="22">
        <f t="shared" ref="LG62" si="4471">SUM(LG63:LG67)</f>
        <v>529110</v>
      </c>
      <c r="LH62" s="22">
        <f t="shared" ref="LH62" si="4472">SUM(LH63:LH67)</f>
        <v>530895</v>
      </c>
      <c r="LI62" s="22">
        <f t="shared" ref="LI62" si="4473">SUM(LI63:LI67)</f>
        <v>532680</v>
      </c>
      <c r="LJ62" s="22">
        <f t="shared" ref="LJ62" si="4474">SUM(LJ63:LJ67)</f>
        <v>528993.33333333337</v>
      </c>
      <c r="LK62" s="22">
        <f t="shared" ref="LK62" si="4475">SUM(LK63:LK67)</f>
        <v>525306.66666666663</v>
      </c>
      <c r="LL62" s="22">
        <f t="shared" ref="LL62" si="4476">SUM(LL63:LL67)</f>
        <v>521619.99999999988</v>
      </c>
      <c r="LM62" s="22">
        <f t="shared" ref="LM62" si="4477">SUM(LM63:LM67)</f>
        <v>517933.3333333332</v>
      </c>
      <c r="LN62" s="22">
        <f t="shared" ref="LN62" si="4478">SUM(LN63:LN67)</f>
        <v>514246.66666666651</v>
      </c>
      <c r="LO62" s="22">
        <f t="shared" ref="LO62" si="4479">SUM(LO63:LO67)</f>
        <v>510559.99999999977</v>
      </c>
      <c r="LP62" s="22">
        <f t="shared" ref="LP62" si="4480">SUM(LP63:LP67)</f>
        <v>506873.33333333302</v>
      </c>
      <c r="LQ62" s="22">
        <f t="shared" ref="LQ62" si="4481">SUM(LQ63:LQ67)</f>
        <v>503186.66666666634</v>
      </c>
      <c r="LR62" s="22">
        <f t="shared" ref="LR62" si="4482">SUM(LR63:LR67)</f>
        <v>499499.99999999959</v>
      </c>
      <c r="LS62" s="22">
        <f t="shared" ref="LS62" si="4483">SUM(LS63:LS67)</f>
        <v>495813.33333333285</v>
      </c>
      <c r="LT62" s="22">
        <f t="shared" ref="LT62" si="4484">SUM(LT63:LT67)</f>
        <v>492126.6666666661</v>
      </c>
      <c r="LU62" s="22">
        <f t="shared" ref="LU62" si="4485">SUM(LU63:LU67)</f>
        <v>488439.99999999942</v>
      </c>
      <c r="LV62" s="22">
        <f t="shared" ref="LV62" si="4486">SUM(LV63:LV67)</f>
        <v>484753.33333333267</v>
      </c>
      <c r="LW62" s="22">
        <f t="shared" ref="LW62" si="4487">SUM(LW63:LW67)</f>
        <v>481066.66666666599</v>
      </c>
      <c r="LX62" s="22">
        <f t="shared" ref="LX62" si="4488">SUM(LX63:LX67)</f>
        <v>477379.99999999924</v>
      </c>
      <c r="LY62" s="22">
        <f t="shared" ref="LY62" si="4489">SUM(LY63:LY67)</f>
        <v>473693.33333333256</v>
      </c>
      <c r="LZ62" s="22">
        <f t="shared" ref="LZ62" si="4490">SUM(LZ63:LZ67)</f>
        <v>470006.66666666581</v>
      </c>
      <c r="MA62" s="22">
        <f t="shared" ref="MA62" si="4491">SUM(MA63:MA67)</f>
        <v>467386.66666666581</v>
      </c>
      <c r="MB62" s="22">
        <f t="shared" ref="MB62" si="4492">SUM(MB63:MB67)</f>
        <v>464766.66666666581</v>
      </c>
      <c r="MC62" s="22">
        <f t="shared" ref="MC62" si="4493">SUM(MC63:MC67)</f>
        <v>462146.66666666581</v>
      </c>
      <c r="MD62" s="22">
        <f t="shared" ref="MD62" si="4494">SUM(MD63:MD67)</f>
        <v>459526.66666666581</v>
      </c>
      <c r="ME62" s="22">
        <f t="shared" ref="ME62" si="4495">SUM(ME63:ME67)</f>
        <v>457146.66666666581</v>
      </c>
      <c r="MF62" s="22">
        <f t="shared" ref="MF62" si="4496">SUM(MF63:MF67)</f>
        <v>454766.66666666581</v>
      </c>
      <c r="MG62" s="22">
        <f t="shared" ref="MG62" si="4497">SUM(MG63:MG67)</f>
        <v>452386.66666666581</v>
      </c>
      <c r="MH62" s="22">
        <f t="shared" ref="MH62" si="4498">SUM(MH63:MH67)</f>
        <v>450006.66666666581</v>
      </c>
      <c r="MI62" s="22">
        <f t="shared" ref="MI62" si="4499">SUM(MI63:MI67)</f>
        <v>447626.66666666581</v>
      </c>
      <c r="MJ62" s="22">
        <f t="shared" ref="MJ62" si="4500">SUM(MJ63:MJ67)</f>
        <v>445246.66666666581</v>
      </c>
      <c r="MK62" s="22">
        <f t="shared" ref="MK62" si="4501">SUM(MK63:MK67)</f>
        <v>442866.66666666581</v>
      </c>
      <c r="ML62" s="22">
        <f t="shared" ref="ML62" si="4502">SUM(ML63:ML67)</f>
        <v>440486.66666666581</v>
      </c>
      <c r="MM62" s="22">
        <f t="shared" ref="MM62" si="4503">SUM(MM63:MM67)</f>
        <v>438106.66666666581</v>
      </c>
      <c r="MN62" s="22">
        <f t="shared" ref="MN62" si="4504">SUM(MN63:MN67)</f>
        <v>438106.66666666581</v>
      </c>
      <c r="MO62" s="22">
        <f t="shared" ref="MO62" si="4505">SUM(MO63:MO67)</f>
        <v>438498.66666666581</v>
      </c>
      <c r="MP62" s="22">
        <f t="shared" ref="MP62" si="4506">SUM(MP63:MP67)</f>
        <v>438890.66666666581</v>
      </c>
      <c r="MQ62" s="22">
        <f t="shared" ref="MQ62" si="4507">SUM(MQ63:MQ67)</f>
        <v>439282.66666666581</v>
      </c>
      <c r="MR62" s="22">
        <f t="shared" ref="MR62" si="4508">SUM(MR63:MR67)</f>
        <v>439674.66666666581</v>
      </c>
      <c r="MS62" s="22">
        <f t="shared" ref="MS62" si="4509">SUM(MS63:MS67)</f>
        <v>440066.66666666581</v>
      </c>
      <c r="MT62" s="22">
        <f t="shared" ref="MT62" si="4510">SUM(MT63:MT67)</f>
        <v>440458.66666666581</v>
      </c>
      <c r="MU62" s="22">
        <f t="shared" ref="MU62" si="4511">SUM(MU63:MU67)</f>
        <v>440850.66666666581</v>
      </c>
      <c r="MV62" s="22">
        <f t="shared" ref="MV62" si="4512">SUM(MV63:MV67)</f>
        <v>441242.66666666581</v>
      </c>
      <c r="MW62" s="22">
        <f t="shared" ref="MW62" si="4513">SUM(MW63:MW67)</f>
        <v>441634.66666666581</v>
      </c>
      <c r="MX62" s="22">
        <f t="shared" ref="MX62" si="4514">SUM(MX63:MX67)</f>
        <v>442026.66666666581</v>
      </c>
      <c r="MY62" s="22">
        <f t="shared" ref="MY62" si="4515">SUM(MY63:MY67)</f>
        <v>442418.66666666581</v>
      </c>
      <c r="MZ62" s="22">
        <f t="shared" ref="MZ62" si="4516">SUM(MZ63:MZ67)</f>
        <v>442810.66666666581</v>
      </c>
      <c r="NA62" s="22">
        <f t="shared" ref="NA62" si="4517">SUM(NA63:NA67)</f>
        <v>443202.66666666581</v>
      </c>
      <c r="NB62" s="22">
        <f t="shared" ref="NB62" si="4518">SUM(NB63:NB67)</f>
        <v>443594.66666666581</v>
      </c>
      <c r="NC62" s="22">
        <f t="shared" ref="NC62" si="4519">SUM(NC63:NC67)</f>
        <v>443986.66666666581</v>
      </c>
      <c r="ND62" s="22">
        <f t="shared" ref="ND62" si="4520">SUM(ND63:ND67)</f>
        <v>444378.66666666581</v>
      </c>
      <c r="NE62" s="22">
        <f t="shared" ref="NE62" si="4521">SUM(NE63:NE67)</f>
        <v>444770.66666666581</v>
      </c>
      <c r="NF62" s="22">
        <f t="shared" ref="NF62" si="4522">SUM(NF63:NF67)</f>
        <v>444842.66666666581</v>
      </c>
      <c r="NG62" s="22">
        <f t="shared" ref="NG62" si="4523">SUM(NG63:NG67)</f>
        <v>444914.66666666581</v>
      </c>
      <c r="NH62" s="22">
        <f t="shared" ref="NH62" si="4524">SUM(NH63:NH67)</f>
        <v>444986.66666666581</v>
      </c>
      <c r="NI62" s="22">
        <f t="shared" ref="NI62" si="4525">SUM(NI63:NI67)</f>
        <v>445058.66666666581</v>
      </c>
      <c r="NJ62" s="22">
        <f t="shared" ref="NJ62" si="4526">SUM(NJ63:NJ67)</f>
        <v>445058.66666666581</v>
      </c>
      <c r="NK62" s="22">
        <f t="shared" ref="NK62" si="4527">SUM(NK63:NK67)</f>
        <v>445058.66666666581</v>
      </c>
      <c r="NL62" s="22">
        <f t="shared" ref="NL62" si="4528">SUM(NL63:NL67)</f>
        <v>445058.66666666581</v>
      </c>
      <c r="NM62" s="22">
        <f t="shared" ref="NM62" si="4529">SUM(NM63:NM67)</f>
        <v>445058.66666666581</v>
      </c>
      <c r="NN62" s="22">
        <f t="shared" ref="NN62" si="4530">SUM(NN63:NN67)</f>
        <v>445058.66666666581</v>
      </c>
      <c r="NO62" s="22">
        <f t="shared" ref="NO62" si="4531">SUM(NO63:NO67)</f>
        <v>445058.66666666581</v>
      </c>
      <c r="NP62" s="22">
        <f t="shared" ref="NP62" si="4532">SUM(NP63:NP67)</f>
        <v>445058.66666666581</v>
      </c>
      <c r="NQ62" s="22">
        <f t="shared" ref="NQ62" si="4533">SUM(NQ63:NQ67)</f>
        <v>445058.66666666581</v>
      </c>
      <c r="NR62" s="22">
        <f t="shared" ref="NR62" si="4534">SUM(NR63:NR67)</f>
        <v>445058.66666666581</v>
      </c>
      <c r="NS62" s="22">
        <f t="shared" ref="NS62" si="4535">SUM(NS63:NS67)</f>
        <v>445450.66666666581</v>
      </c>
      <c r="NT62" s="22">
        <f t="shared" ref="NT62" si="4536">SUM(NT63:NT67)</f>
        <v>445842.66666666581</v>
      </c>
      <c r="NU62" s="22">
        <f t="shared" ref="NU62" si="4537">SUM(NU63:NU67)</f>
        <v>446234.66666666581</v>
      </c>
      <c r="NV62" s="22">
        <f t="shared" ref="NV62" si="4538">SUM(NV63:NV67)</f>
        <v>446626.66666666581</v>
      </c>
      <c r="NW62" s="22">
        <f t="shared" ref="NW62" si="4539">SUM(NW63:NW67)</f>
        <v>447018.66666666581</v>
      </c>
      <c r="NX62" s="22">
        <f t="shared" ref="NX62" si="4540">SUM(NX63:NX67)</f>
        <v>447410.66666666581</v>
      </c>
      <c r="NY62" s="22">
        <f t="shared" ref="NY62" si="4541">SUM(NY63:NY67)</f>
        <v>447802.66666666581</v>
      </c>
      <c r="NZ62" s="22">
        <f t="shared" ref="NZ62" si="4542">SUM(NZ63:NZ67)</f>
        <v>448194.66666666581</v>
      </c>
      <c r="OA62" s="22">
        <f t="shared" ref="OA62" si="4543">SUM(OA63:OA67)</f>
        <v>448586.66666666581</v>
      </c>
      <c r="OB62" s="22">
        <f t="shared" ref="OB62" si="4544">SUM(OB63:OB67)</f>
        <v>448978.66666666581</v>
      </c>
      <c r="OC62" s="22">
        <f t="shared" ref="OC62" si="4545">SUM(OC63:OC67)</f>
        <v>449370.66666666581</v>
      </c>
      <c r="OD62" s="22">
        <f t="shared" ref="OD62" si="4546">SUM(OD63:OD67)</f>
        <v>449762.66666666581</v>
      </c>
      <c r="OE62" s="22">
        <f t="shared" ref="OE62" si="4547">SUM(OE63:OE67)</f>
        <v>450154.66666666581</v>
      </c>
      <c r="OF62" s="22">
        <f t="shared" ref="OF62" si="4548">SUM(OF63:OF67)</f>
        <v>450546.66666666581</v>
      </c>
      <c r="OG62" s="22">
        <f t="shared" ref="OG62" si="4549">SUM(OG63:OG67)</f>
        <v>450938.66666666581</v>
      </c>
      <c r="OH62" s="22">
        <f t="shared" ref="OH62" si="4550">SUM(OH63:OH67)</f>
        <v>451330.66666666581</v>
      </c>
      <c r="OI62" s="22">
        <f t="shared" ref="OI62" si="4551">SUM(OI63:OI67)</f>
        <v>451722.66666666581</v>
      </c>
      <c r="OJ62" s="22">
        <f t="shared" ref="OJ62" si="4552">SUM(OJ63:OJ67)</f>
        <v>451794.66666666581</v>
      </c>
      <c r="OK62" s="22">
        <f t="shared" ref="OK62" si="4553">SUM(OK63:OK67)</f>
        <v>451866.66666666581</v>
      </c>
      <c r="OL62" s="22">
        <f t="shared" ref="OL62" si="4554">SUM(OL63:OL67)</f>
        <v>451938.66666666581</v>
      </c>
      <c r="OM62" s="22">
        <f t="shared" ref="OM62" si="4555">SUM(OM63:OM67)</f>
        <v>452010.66666666581</v>
      </c>
      <c r="ON62" s="22">
        <f t="shared" ref="ON62" si="4556">SUM(ON63:ON67)</f>
        <v>452010.66666666581</v>
      </c>
      <c r="OO62" s="22">
        <f t="shared" ref="OO62" si="4557">SUM(OO63:OO67)</f>
        <v>452010.66666666581</v>
      </c>
      <c r="OP62" s="22">
        <f t="shared" ref="OP62" si="4558">SUM(OP63:OP67)</f>
        <v>452010.66666666581</v>
      </c>
      <c r="OQ62" s="22">
        <f t="shared" ref="OQ62" si="4559">SUM(OQ63:OQ67)</f>
        <v>452010.66666666581</v>
      </c>
      <c r="OR62" s="22">
        <f t="shared" ref="OR62" si="4560">SUM(OR63:OR67)</f>
        <v>452010.66666666581</v>
      </c>
      <c r="OS62" s="22">
        <f t="shared" ref="OS62" si="4561">SUM(OS63:OS67)</f>
        <v>452010.66666666581</v>
      </c>
      <c r="OT62" s="22">
        <f t="shared" ref="OT62" si="4562">SUM(OT63:OT67)</f>
        <v>452010.66666666581</v>
      </c>
      <c r="OU62" s="22">
        <f t="shared" ref="OU62" si="4563">SUM(OU63:OU67)</f>
        <v>452010.66666666581</v>
      </c>
      <c r="OV62" s="22">
        <f t="shared" ref="OV62" si="4564">SUM(OV63:OV67)</f>
        <v>452010.66666666581</v>
      </c>
      <c r="OW62" s="22">
        <f t="shared" ref="OW62" si="4565">SUM(OW63:OW67)</f>
        <v>452010.66666666581</v>
      </c>
      <c r="OX62" s="22">
        <f t="shared" ref="OX62" si="4566">SUM(OX63:OX67)</f>
        <v>454129.33333333256</v>
      </c>
      <c r="OY62" s="22">
        <f t="shared" ref="OY62" si="4567">SUM(OY63:OY67)</f>
        <v>456247.99999999924</v>
      </c>
      <c r="OZ62" s="22">
        <f t="shared" ref="OZ62" si="4568">SUM(OZ63:OZ67)</f>
        <v>458366.66666666599</v>
      </c>
      <c r="PA62" s="22">
        <f t="shared" ref="PA62" si="4569">SUM(PA63:PA67)</f>
        <v>460485.33333333267</v>
      </c>
      <c r="PB62" s="22">
        <f t="shared" ref="PB62" si="4570">SUM(PB63:PB67)</f>
        <v>462603.99999999942</v>
      </c>
      <c r="PC62" s="22">
        <f t="shared" ref="PC62" si="4571">SUM(PC63:PC67)</f>
        <v>464722.6666666661</v>
      </c>
      <c r="PD62" s="22">
        <f t="shared" ref="PD62" si="4572">SUM(PD63:PD67)</f>
        <v>466841.33333333285</v>
      </c>
      <c r="PE62" s="22">
        <f t="shared" ref="PE62" si="4573">SUM(PE63:PE67)</f>
        <v>468959.99999999953</v>
      </c>
      <c r="PF62" s="22">
        <f t="shared" ref="PF62" si="4574">SUM(PF63:PF67)</f>
        <v>471078.66666666628</v>
      </c>
      <c r="PG62" s="22">
        <f t="shared" ref="PG62" si="4575">SUM(PG63:PG67)</f>
        <v>473197.33333333302</v>
      </c>
      <c r="PH62" s="22">
        <f t="shared" ref="PH62" si="4576">SUM(PH63:PH67)</f>
        <v>475315.99999999971</v>
      </c>
      <c r="PI62" s="22">
        <f t="shared" ref="PI62" si="4577">SUM(PI63:PI67)</f>
        <v>477434.6666666664</v>
      </c>
      <c r="PJ62" s="22">
        <f t="shared" ref="PJ62" si="4578">SUM(PJ63:PJ67)</f>
        <v>479553.33333333314</v>
      </c>
      <c r="PK62" s="22">
        <f t="shared" ref="PK62" si="4579">SUM(PK63:PK67)</f>
        <v>481671.99999999988</v>
      </c>
      <c r="PL62" s="22">
        <f t="shared" ref="PL62" si="4580">SUM(PL63:PL67)</f>
        <v>483790.66666666657</v>
      </c>
      <c r="PM62" s="22">
        <f t="shared" ref="PM62" si="4581">SUM(PM63:PM67)</f>
        <v>485909.33333333326</v>
      </c>
      <c r="PN62" s="22">
        <f t="shared" ref="PN62" si="4582">SUM(PN63:PN67)</f>
        <v>488028</v>
      </c>
      <c r="PO62" s="22">
        <f t="shared" ref="PO62" si="4583">SUM(PO63:PO67)</f>
        <v>490360</v>
      </c>
      <c r="PP62" s="22">
        <f t="shared" ref="PP62" si="4584">SUM(PP63:PP67)</f>
        <v>492691.99999999988</v>
      </c>
      <c r="PQ62" s="22">
        <f t="shared" ref="PQ62" si="4585">SUM(PQ63:PQ67)</f>
        <v>495023.99999999988</v>
      </c>
      <c r="PR62" s="22">
        <f t="shared" ref="PR62" si="4586">SUM(PR63:PR67)</f>
        <v>497355.99999999988</v>
      </c>
      <c r="PS62" s="22">
        <f t="shared" ref="PS62" si="4587">SUM(PS63:PS67)</f>
        <v>499735.99999999988</v>
      </c>
      <c r="PT62" s="22">
        <f t="shared" ref="PT62" si="4588">SUM(PT63:PT67)</f>
        <v>502115.99999999988</v>
      </c>
      <c r="PU62" s="22">
        <f t="shared" ref="PU62" si="4589">SUM(PU63:PU67)</f>
        <v>504495.99999999988</v>
      </c>
      <c r="PV62" s="22">
        <f t="shared" ref="PV62" si="4590">SUM(PV63:PV67)</f>
        <v>506875.99999999988</v>
      </c>
      <c r="PW62" s="22">
        <f t="shared" ref="PW62" si="4591">SUM(PW63:PW67)</f>
        <v>509255.99999999988</v>
      </c>
      <c r="PX62" s="22">
        <f t="shared" ref="PX62" si="4592">SUM(PX63:PX67)</f>
        <v>511635.99999999988</v>
      </c>
      <c r="PY62" s="22">
        <f t="shared" ref="PY62" si="4593">SUM(PY63:PY67)</f>
        <v>514015.99999999988</v>
      </c>
      <c r="PZ62" s="22">
        <f t="shared" ref="PZ62" si="4594">SUM(PZ63:PZ67)</f>
        <v>516395.99999999988</v>
      </c>
      <c r="QA62" s="22">
        <f t="shared" ref="QA62" si="4595">SUM(QA63:QA67)</f>
        <v>518775.99999999988</v>
      </c>
      <c r="QB62" s="22">
        <f t="shared" ref="QB62" si="4596">SUM(QB63:QB67)</f>
        <v>518775.99999999988</v>
      </c>
      <c r="QC62" s="22">
        <f t="shared" ref="QC62" si="4597">SUM(QC63:QC67)</f>
        <v>529828.99999999988</v>
      </c>
      <c r="QD62" s="22">
        <f t="shared" ref="QD62" si="4598">SUM(QD63:QD67)</f>
        <v>540881.99999999988</v>
      </c>
      <c r="QE62" s="22">
        <f t="shared" ref="QE62" si="4599">SUM(QE63:QE67)</f>
        <v>551934.99999999988</v>
      </c>
      <c r="QF62" s="22">
        <f t="shared" ref="QF62" si="4600">SUM(QF63:QF67)</f>
        <v>562987.99999999988</v>
      </c>
      <c r="QG62" s="22">
        <f t="shared" ref="QG62" si="4601">SUM(QG63:QG67)</f>
        <v>574041</v>
      </c>
      <c r="QH62" s="22">
        <f t="shared" ref="QH62" si="4602">SUM(QH63:QH67)</f>
        <v>585094</v>
      </c>
      <c r="QI62" s="22">
        <f t="shared" ref="QI62" si="4603">SUM(QI63:QI67)</f>
        <v>596147</v>
      </c>
      <c r="QJ62" s="22">
        <f t="shared" ref="QJ62" si="4604">SUM(QJ63:QJ67)</f>
        <v>607200</v>
      </c>
      <c r="QK62" s="22">
        <f t="shared" ref="QK62" si="4605">SUM(QK63:QK67)</f>
        <v>618253</v>
      </c>
      <c r="QL62" s="22">
        <f t="shared" ref="QL62" si="4606">SUM(QL63:QL67)</f>
        <v>629306</v>
      </c>
      <c r="QM62" s="22">
        <f t="shared" ref="QM62" si="4607">SUM(QM63:QM67)</f>
        <v>640359</v>
      </c>
      <c r="QN62" s="22">
        <f t="shared" ref="QN62" si="4608">SUM(QN63:QN67)</f>
        <v>651412</v>
      </c>
      <c r="QO62" s="22">
        <f t="shared" ref="QO62" si="4609">SUM(QO63:QO67)</f>
        <v>662465</v>
      </c>
      <c r="QP62" s="22">
        <f t="shared" ref="QP62" si="4610">SUM(QP63:QP67)</f>
        <v>673518</v>
      </c>
      <c r="QQ62" s="22">
        <f t="shared" ref="QQ62" si="4611">SUM(QQ63:QQ67)</f>
        <v>684571</v>
      </c>
      <c r="QR62" s="22">
        <f t="shared" ref="QR62" si="4612">SUM(QR63:QR67)</f>
        <v>695624</v>
      </c>
      <c r="QS62" s="22">
        <f t="shared" ref="QS62" si="4613">SUM(QS63:QS67)</f>
        <v>706677</v>
      </c>
      <c r="QT62" s="22">
        <f t="shared" ref="QT62" si="4614">SUM(QT63:QT67)</f>
        <v>715410</v>
      </c>
      <c r="QU62" s="22">
        <f t="shared" ref="QU62" si="4615">SUM(QU63:QU67)</f>
        <v>724143</v>
      </c>
      <c r="QV62" s="22">
        <f t="shared" ref="QV62" si="4616">SUM(QV63:QV67)</f>
        <v>732876</v>
      </c>
      <c r="QW62" s="22">
        <f t="shared" ref="QW62" si="4617">SUM(QW63:QW67)</f>
        <v>741609</v>
      </c>
      <c r="QX62" s="22">
        <f t="shared" ref="QX62" si="4618">SUM(QX63:QX67)</f>
        <v>749820</v>
      </c>
      <c r="QY62" s="22">
        <f t="shared" ref="QY62" si="4619">SUM(QY63:QY67)</f>
        <v>758031</v>
      </c>
      <c r="QZ62" s="22">
        <f t="shared" ref="QZ62" si="4620">SUM(QZ63:QZ67)</f>
        <v>766242</v>
      </c>
      <c r="RA62" s="22">
        <f t="shared" ref="RA62" si="4621">SUM(RA63:RA67)</f>
        <v>774453</v>
      </c>
      <c r="RB62" s="22">
        <f t="shared" ref="RB62" si="4622">SUM(RB63:RB67)</f>
        <v>782664</v>
      </c>
      <c r="RC62" s="22">
        <f t="shared" ref="RC62" si="4623">SUM(RC63:RC67)</f>
        <v>790875</v>
      </c>
      <c r="RD62" s="22">
        <f t="shared" ref="RD62" si="4624">SUM(RD63:RD67)</f>
        <v>799086</v>
      </c>
      <c r="RE62" s="22">
        <f t="shared" ref="RE62" si="4625">SUM(RE63:RE67)</f>
        <v>807297</v>
      </c>
      <c r="RF62" s="22">
        <f t="shared" ref="RF62" si="4626">SUM(RF63:RF67)</f>
        <v>815508</v>
      </c>
      <c r="RG62" s="22">
        <f t="shared" ref="RG62" si="4627">SUM(RG63:RG67)</f>
        <v>819813</v>
      </c>
      <c r="RH62" s="22">
        <f t="shared" ref="RH62" si="4628">SUM(RH63:RH67)</f>
        <v>824118</v>
      </c>
      <c r="RI62" s="22">
        <f t="shared" ref="RI62" si="4629">SUM(RI63:RI67)</f>
        <v>828423</v>
      </c>
      <c r="RJ62" s="22">
        <f t="shared" ref="RJ62" si="4630">SUM(RJ63:RJ67)</f>
        <v>832728</v>
      </c>
      <c r="RK62" s="22">
        <f t="shared" ref="RK62" si="4631">SUM(RK63:RK67)</f>
        <v>837033</v>
      </c>
      <c r="RL62" s="22">
        <f t="shared" ref="RL62" si="4632">SUM(RL63:RL67)</f>
        <v>841338</v>
      </c>
      <c r="RM62" s="22">
        <f t="shared" ref="RM62" si="4633">SUM(RM63:RM67)</f>
        <v>845643</v>
      </c>
      <c r="RN62" s="22">
        <f t="shared" ref="RN62" si="4634">SUM(RN63:RN67)</f>
        <v>849948</v>
      </c>
      <c r="RO62" s="22">
        <f t="shared" ref="RO62" si="4635">SUM(RO63:RO67)</f>
        <v>854253</v>
      </c>
      <c r="RP62" s="22">
        <f t="shared" ref="RP62" si="4636">SUM(RP63:RP67)</f>
        <v>858558</v>
      </c>
      <c r="RQ62" s="22">
        <f t="shared" ref="RQ62" si="4637">SUM(RQ63:RQ67)</f>
        <v>862863</v>
      </c>
      <c r="RR62" s="22">
        <f t="shared" ref="RR62" si="4638">SUM(RR63:RR67)</f>
        <v>867168</v>
      </c>
      <c r="RS62" s="22">
        <f t="shared" ref="RS62" si="4639">SUM(RS63:RS67)</f>
        <v>871473</v>
      </c>
      <c r="RT62" s="22">
        <f t="shared" ref="RT62" si="4640">SUM(RT63:RT67)</f>
        <v>875778</v>
      </c>
      <c r="RU62" s="22">
        <f t="shared" ref="RU62" si="4641">SUM(RU63:RU67)</f>
        <v>880083</v>
      </c>
      <c r="RV62" s="22">
        <f t="shared" ref="RV62" si="4642">SUM(RV63:RV67)</f>
        <v>884388</v>
      </c>
      <c r="RW62" s="22">
        <f t="shared" ref="RW62" si="4643">SUM(RW63:RW67)</f>
        <v>888693</v>
      </c>
      <c r="RX62" s="22">
        <f t="shared" ref="RX62" si="4644">SUM(RX63:RX67)</f>
        <v>890358</v>
      </c>
      <c r="RY62" s="22">
        <f t="shared" ref="RY62" si="4645">SUM(RY63:RY67)</f>
        <v>892023</v>
      </c>
      <c r="RZ62" s="22">
        <f t="shared" ref="RZ62" si="4646">SUM(RZ63:RZ67)</f>
        <v>893688</v>
      </c>
      <c r="SA62" s="22">
        <f t="shared" ref="SA62" si="4647">SUM(SA63:SA67)</f>
        <v>895353</v>
      </c>
      <c r="SB62" s="22">
        <f t="shared" ref="SB62" si="4648">SUM(SB63:SB67)</f>
        <v>896424</v>
      </c>
      <c r="SC62" s="22">
        <f t="shared" ref="SC62" si="4649">SUM(SC63:SC67)</f>
        <v>897495</v>
      </c>
      <c r="SD62" s="22">
        <f t="shared" ref="SD62" si="4650">SUM(SD63:SD67)</f>
        <v>898566</v>
      </c>
      <c r="SE62" s="22">
        <f t="shared" ref="SE62" si="4651">SUM(SE63:SE67)</f>
        <v>899637</v>
      </c>
      <c r="SF62" s="22">
        <f t="shared" ref="SF62" si="4652">SUM(SF63:SF67)</f>
        <v>900708</v>
      </c>
      <c r="SG62" s="22">
        <f t="shared" ref="SG62" si="4653">SUM(SG63:SG67)</f>
        <v>901779</v>
      </c>
      <c r="SH62" s="22">
        <f t="shared" ref="SH62" si="4654">SUM(SH63:SH67)</f>
        <v>902850</v>
      </c>
      <c r="SI62" s="22">
        <f t="shared" ref="SI62" si="4655">SUM(SI63:SI67)</f>
        <v>903921</v>
      </c>
      <c r="SJ62" s="22">
        <f t="shared" ref="SJ62" si="4656">SUM(SJ63:SJ67)</f>
        <v>904992</v>
      </c>
      <c r="SK62" s="22">
        <f t="shared" ref="SK62" si="4657">SUM(SK63:SK67)</f>
        <v>904992</v>
      </c>
      <c r="SL62" s="22">
        <f t="shared" ref="SL62" si="4658">SUM(SL63:SL67)</f>
        <v>893932</v>
      </c>
      <c r="SM62" s="22">
        <f t="shared" ref="SM62" si="4659">SUM(SM63:SM67)</f>
        <v>882872</v>
      </c>
      <c r="SN62" s="22">
        <f t="shared" ref="SN62" si="4660">SUM(SN63:SN67)</f>
        <v>871812</v>
      </c>
      <c r="SO62" s="22">
        <f t="shared" ref="SO62" si="4661">SUM(SO63:SO67)</f>
        <v>860752</v>
      </c>
      <c r="SP62" s="22">
        <f t="shared" ref="SP62" si="4662">SUM(SP63:SP67)</f>
        <v>849692</v>
      </c>
      <c r="SQ62" s="22">
        <f t="shared" ref="SQ62" si="4663">SUM(SQ63:SQ67)</f>
        <v>838632</v>
      </c>
      <c r="SR62" s="22">
        <f t="shared" ref="SR62" si="4664">SUM(SR63:SR67)</f>
        <v>827572</v>
      </c>
      <c r="SS62" s="22">
        <f t="shared" ref="SS62" si="4665">SUM(SS63:SS67)</f>
        <v>816512</v>
      </c>
      <c r="ST62" s="22">
        <f t="shared" ref="ST62" si="4666">SUM(ST63:ST67)</f>
        <v>805452</v>
      </c>
      <c r="SU62" s="22">
        <f t="shared" ref="SU62" si="4667">SUM(SU63:SU67)</f>
        <v>794392</v>
      </c>
      <c r="SV62" s="22">
        <f t="shared" ref="SV62" si="4668">SUM(SV63:SV67)</f>
        <v>783332</v>
      </c>
      <c r="SW62" s="22">
        <f t="shared" ref="SW62" si="4669">SUM(SW63:SW67)</f>
        <v>772272</v>
      </c>
      <c r="SX62" s="22">
        <f t="shared" ref="SX62" si="4670">SUM(SX63:SX67)</f>
        <v>761212</v>
      </c>
      <c r="SY62" s="22">
        <f t="shared" ref="SY62" si="4671">SUM(SY63:SY67)</f>
        <v>750152</v>
      </c>
      <c r="SZ62" s="22">
        <f t="shared" ref="SZ62" si="4672">SUM(SZ63:SZ67)</f>
        <v>739092</v>
      </c>
      <c r="TA62" s="22">
        <f t="shared" ref="TA62" si="4673">SUM(TA63:TA67)</f>
        <v>728032</v>
      </c>
      <c r="TB62" s="22">
        <f t="shared" ref="TB62" si="4674">SUM(TB63:TB67)</f>
        <v>716972</v>
      </c>
      <c r="TC62" s="22">
        <f t="shared" ref="TC62" si="4675">SUM(TC63:TC67)</f>
        <v>709112</v>
      </c>
      <c r="TD62" s="22">
        <f t="shared" ref="TD62" si="4676">SUM(TD63:TD67)</f>
        <v>701252</v>
      </c>
      <c r="TE62" s="22">
        <f t="shared" ref="TE62" si="4677">SUM(TE63:TE67)</f>
        <v>693392</v>
      </c>
      <c r="TF62" s="22">
        <f t="shared" ref="TF62" si="4678">SUM(TF63:TF67)</f>
        <v>685532</v>
      </c>
      <c r="TG62" s="22">
        <f t="shared" ref="TG62" si="4679">SUM(TG63:TG67)</f>
        <v>678392</v>
      </c>
      <c r="TH62" s="22">
        <f t="shared" ref="TH62" si="4680">SUM(TH63:TH67)</f>
        <v>671252</v>
      </c>
      <c r="TI62" s="22">
        <f t="shared" ref="TI62" si="4681">SUM(TI63:TI67)</f>
        <v>664112</v>
      </c>
      <c r="TJ62" s="22">
        <f t="shared" ref="TJ62" si="4682">SUM(TJ63:TJ67)</f>
        <v>656972</v>
      </c>
      <c r="TK62" s="22">
        <f t="shared" ref="TK62" si="4683">SUM(TK63:TK67)</f>
        <v>649832</v>
      </c>
      <c r="TL62" s="22">
        <f t="shared" ref="TL62" si="4684">SUM(TL63:TL67)</f>
        <v>642692</v>
      </c>
      <c r="TM62" s="22">
        <f t="shared" ref="TM62" si="4685">SUM(TM63:TM67)</f>
        <v>635552</v>
      </c>
      <c r="TN62" s="22">
        <f t="shared" ref="TN62" si="4686">SUM(TN63:TN67)</f>
        <v>628412</v>
      </c>
      <c r="TO62" s="22">
        <f t="shared" ref="TO62" si="4687">SUM(TO63:TO67)</f>
        <v>621272</v>
      </c>
      <c r="TP62" s="22">
        <f t="shared" ref="TP62" si="4688">SUM(TP63:TP67)</f>
        <v>621790</v>
      </c>
      <c r="TQ62" s="22">
        <f t="shared" ref="TQ62" si="4689">SUM(TQ63:TQ67)</f>
        <v>622308</v>
      </c>
      <c r="TR62" s="22">
        <f t="shared" ref="TR62" si="4690">SUM(TR63:TR67)</f>
        <v>622826</v>
      </c>
      <c r="TS62" s="22">
        <f t="shared" ref="TS62" si="4691">SUM(TS63:TS67)</f>
        <v>623344</v>
      </c>
      <c r="TT62" s="22">
        <f t="shared" ref="TT62" si="4692">SUM(TT63:TT67)</f>
        <v>623862</v>
      </c>
      <c r="TU62" s="22">
        <f t="shared" ref="TU62" si="4693">SUM(TU63:TU67)</f>
        <v>624380</v>
      </c>
      <c r="TV62" s="22">
        <f t="shared" ref="TV62" si="4694">SUM(TV63:TV67)</f>
        <v>624898</v>
      </c>
      <c r="TW62" s="22">
        <f t="shared" ref="TW62" si="4695">SUM(TW63:TW67)</f>
        <v>625416</v>
      </c>
      <c r="TX62" s="22">
        <f t="shared" ref="TX62" si="4696">SUM(TX63:TX67)</f>
        <v>625934</v>
      </c>
      <c r="TY62" s="22">
        <f t="shared" ref="TY62" si="4697">SUM(TY63:TY67)</f>
        <v>626452</v>
      </c>
      <c r="TZ62" s="22">
        <f t="shared" ref="TZ62" si="4698">SUM(TZ63:TZ67)</f>
        <v>626970</v>
      </c>
      <c r="UA62" s="22">
        <f t="shared" ref="UA62" si="4699">SUM(UA63:UA67)</f>
        <v>627488</v>
      </c>
      <c r="UB62" s="22">
        <f t="shared" ref="UB62" si="4700">SUM(UB63:UB67)</f>
        <v>628006</v>
      </c>
      <c r="UC62" s="22">
        <f t="shared" ref="UC62" si="4701">SUM(UC63:UC67)</f>
        <v>628524</v>
      </c>
      <c r="UD62" s="22">
        <f t="shared" ref="UD62" si="4702">SUM(UD63:UD67)</f>
        <v>629042</v>
      </c>
      <c r="UE62" s="22">
        <f t="shared" ref="UE62" si="4703">SUM(UE63:UE67)</f>
        <v>629560</v>
      </c>
      <c r="UF62" s="22">
        <f t="shared" ref="UF62" si="4704">SUM(UF63:UF67)</f>
        <v>630078</v>
      </c>
      <c r="UG62" s="22">
        <f t="shared" ref="UG62" si="4705">SUM(UG63:UG67)</f>
        <v>630756</v>
      </c>
      <c r="UH62" s="22">
        <f t="shared" ref="UH62" si="4706">SUM(UH63:UH67)</f>
        <v>631434</v>
      </c>
      <c r="UI62" s="22">
        <f t="shared" ref="UI62" si="4707">SUM(UI63:UI67)</f>
        <v>632112</v>
      </c>
      <c r="UJ62" s="22">
        <f t="shared" ref="UJ62" si="4708">SUM(UJ63:UJ67)</f>
        <v>632790</v>
      </c>
      <c r="UK62" s="22">
        <f t="shared" ref="UK62" si="4709">SUM(UK63:UK67)</f>
        <v>633504</v>
      </c>
      <c r="UL62" s="22">
        <f t="shared" ref="UL62" si="4710">SUM(UL63:UL67)</f>
        <v>634218</v>
      </c>
      <c r="UM62" s="22">
        <f t="shared" ref="UM62" si="4711">SUM(UM63:UM67)</f>
        <v>634932</v>
      </c>
      <c r="UN62" s="22">
        <f t="shared" ref="UN62" si="4712">SUM(UN63:UN67)</f>
        <v>635646</v>
      </c>
      <c r="UO62" s="22">
        <f t="shared" ref="UO62" si="4713">SUM(UO63:UO67)</f>
        <v>636360</v>
      </c>
      <c r="UP62" s="22">
        <f t="shared" ref="UP62" si="4714">SUM(UP63:UP67)</f>
        <v>637074</v>
      </c>
      <c r="UQ62" s="22">
        <f t="shared" ref="UQ62" si="4715">SUM(UQ63:UQ67)</f>
        <v>637788</v>
      </c>
      <c r="UR62" s="22">
        <f t="shared" ref="UR62" si="4716">SUM(UR63:UR67)</f>
        <v>638502</v>
      </c>
      <c r="US62" s="22">
        <f t="shared" ref="US62" si="4717">SUM(US63:US67)</f>
        <v>639216</v>
      </c>
      <c r="UT62" s="22">
        <f t="shared" ref="UT62" si="4718">SUM(UT63:UT67)</f>
        <v>639216</v>
      </c>
      <c r="UU62" s="22">
        <f t="shared" ref="UU62" si="4719">SUM(UU63:UU67)</f>
        <v>642324</v>
      </c>
      <c r="UV62" s="22">
        <f t="shared" ref="UV62" si="4720">SUM(UV63:UV67)</f>
        <v>645432</v>
      </c>
      <c r="UW62" s="22">
        <f t="shared" ref="UW62" si="4721">SUM(UW63:UW67)</f>
        <v>648540</v>
      </c>
      <c r="UX62" s="22">
        <f t="shared" ref="UX62" si="4722">SUM(UX63:UX67)</f>
        <v>651648</v>
      </c>
      <c r="UY62" s="22">
        <f t="shared" ref="UY62" si="4723">SUM(UY63:UY67)</f>
        <v>654756</v>
      </c>
      <c r="UZ62" s="22">
        <f t="shared" ref="UZ62" si="4724">SUM(UZ63:UZ67)</f>
        <v>657864</v>
      </c>
      <c r="VA62" s="22">
        <f t="shared" ref="VA62" si="4725">SUM(VA63:VA67)</f>
        <v>660972</v>
      </c>
      <c r="VB62" s="22">
        <f t="shared" ref="VB62" si="4726">SUM(VB63:VB67)</f>
        <v>664080</v>
      </c>
      <c r="VC62" s="22">
        <f t="shared" ref="VC62" si="4727">SUM(VC63:VC67)</f>
        <v>667188</v>
      </c>
      <c r="VD62" s="22">
        <f t="shared" ref="VD62" si="4728">SUM(VD63:VD67)</f>
        <v>670296</v>
      </c>
      <c r="VE62" s="22">
        <f t="shared" ref="VE62" si="4729">SUM(VE63:VE67)</f>
        <v>673404</v>
      </c>
      <c r="VF62" s="22">
        <f t="shared" ref="VF62" si="4730">SUM(VF63:VF67)</f>
        <v>676512</v>
      </c>
      <c r="VG62" s="22">
        <f t="shared" ref="VG62" si="4731">SUM(VG63:VG67)</f>
        <v>679620</v>
      </c>
      <c r="VH62" s="22">
        <f t="shared" ref="VH62" si="4732">SUM(VH63:VH67)</f>
        <v>682728</v>
      </c>
      <c r="VI62" s="22">
        <f t="shared" ref="VI62" si="4733">SUM(VI63:VI67)</f>
        <v>685836</v>
      </c>
      <c r="VJ62" s="22">
        <f t="shared" ref="VJ62" si="4734">SUM(VJ63:VJ67)</f>
        <v>688944</v>
      </c>
      <c r="VK62" s="22">
        <f t="shared" ref="VK62" si="4735">SUM(VK63:VK67)</f>
        <v>692052</v>
      </c>
      <c r="VL62" s="22">
        <f t="shared" ref="VL62" si="4736">SUM(VL63:VL67)</f>
        <v>696120</v>
      </c>
      <c r="VM62" s="22">
        <f t="shared" ref="VM62" si="4737">SUM(VM63:VM67)</f>
        <v>700188</v>
      </c>
      <c r="VN62" s="22">
        <f t="shared" ref="VN62" si="4738">SUM(VN63:VN67)</f>
        <v>704256</v>
      </c>
      <c r="VO62" s="22">
        <f t="shared" ref="VO62" si="4739">SUM(VO63:VO67)</f>
        <v>708324</v>
      </c>
      <c r="VP62" s="22">
        <f t="shared" ref="VP62" si="4740">SUM(VP63:VP67)</f>
        <v>712608</v>
      </c>
      <c r="VQ62" s="22">
        <f t="shared" ref="VQ62" si="4741">SUM(VQ63:VQ67)</f>
        <v>716892</v>
      </c>
      <c r="VR62" s="22">
        <f t="shared" ref="VR62" si="4742">SUM(VR63:VR67)</f>
        <v>721176</v>
      </c>
      <c r="VS62" s="22">
        <f t="shared" ref="VS62" si="4743">SUM(VS63:VS67)</f>
        <v>725460</v>
      </c>
      <c r="VT62" s="22">
        <f t="shared" ref="VT62" si="4744">SUM(VT63:VT67)</f>
        <v>729744</v>
      </c>
      <c r="VU62" s="22">
        <f t="shared" ref="VU62" si="4745">SUM(VU63:VU67)</f>
        <v>734028</v>
      </c>
      <c r="VV62" s="22">
        <f t="shared" ref="VV62" si="4746">SUM(VV63:VV67)</f>
        <v>738312</v>
      </c>
      <c r="VW62" s="22">
        <f t="shared" ref="VW62" si="4747">SUM(VW63:VW67)</f>
        <v>742596</v>
      </c>
      <c r="VX62" s="22">
        <f t="shared" ref="VX62" si="4748">SUM(VX63:VX67)</f>
        <v>746880</v>
      </c>
      <c r="VY62" s="22">
        <f t="shared" ref="VY62" si="4749">SUM(VY63:VY67)</f>
        <v>746880</v>
      </c>
      <c r="VZ62" s="22">
        <f t="shared" ref="VZ62" si="4750">SUM(VZ63:VZ67)</f>
        <v>747664</v>
      </c>
      <c r="WA62" s="22">
        <f t="shared" ref="WA62" si="4751">SUM(WA63:WA67)</f>
        <v>748448</v>
      </c>
      <c r="WB62" s="22">
        <f t="shared" ref="WB62" si="4752">SUM(WB63:WB67)</f>
        <v>749232</v>
      </c>
      <c r="WC62" s="22">
        <f t="shared" ref="WC62" si="4753">SUM(WC63:WC67)</f>
        <v>750016</v>
      </c>
      <c r="WD62" s="22">
        <f t="shared" ref="WD62" si="4754">SUM(WD63:WD67)</f>
        <v>750800</v>
      </c>
      <c r="WE62" s="22">
        <f t="shared" ref="WE62" si="4755">SUM(WE63:WE67)</f>
        <v>751584</v>
      </c>
      <c r="WF62" s="22">
        <f t="shared" ref="WF62" si="4756">SUM(WF63:WF67)</f>
        <v>752368</v>
      </c>
      <c r="WG62" s="22">
        <f t="shared" ref="WG62" si="4757">SUM(WG63:WG67)</f>
        <v>753152</v>
      </c>
      <c r="WH62" s="22">
        <f t="shared" ref="WH62" si="4758">SUM(WH63:WH67)</f>
        <v>753936</v>
      </c>
      <c r="WI62" s="22">
        <f t="shared" ref="WI62" si="4759">SUM(WI63:WI67)</f>
        <v>754720</v>
      </c>
      <c r="WJ62" s="22">
        <f t="shared" ref="WJ62" si="4760">SUM(WJ63:WJ67)</f>
        <v>755504</v>
      </c>
      <c r="WK62" s="22">
        <f t="shared" ref="WK62" si="4761">SUM(WK63:WK67)</f>
        <v>756288</v>
      </c>
      <c r="WL62" s="22">
        <f t="shared" ref="WL62" si="4762">SUM(WL63:WL67)</f>
        <v>757072</v>
      </c>
      <c r="WM62" s="22">
        <f t="shared" ref="WM62" si="4763">SUM(WM63:WM67)</f>
        <v>757856</v>
      </c>
      <c r="WN62" s="22">
        <f t="shared" ref="WN62" si="4764">SUM(WN63:WN67)</f>
        <v>758640</v>
      </c>
      <c r="WO62" s="22">
        <f t="shared" ref="WO62" si="4765">SUM(WO63:WO67)</f>
        <v>759424</v>
      </c>
      <c r="WP62" s="22">
        <f t="shared" ref="WP62" si="4766">SUM(WP63:WP67)</f>
        <v>760208</v>
      </c>
      <c r="WQ62" s="22">
        <f t="shared" ref="WQ62" si="4767">SUM(WQ63:WQ67)</f>
        <v>760352</v>
      </c>
      <c r="WR62" s="22">
        <f t="shared" ref="WR62" si="4768">SUM(WR63:WR67)</f>
        <v>760496</v>
      </c>
      <c r="WS62" s="22">
        <f t="shared" ref="WS62" si="4769">SUM(WS63:WS67)</f>
        <v>760640</v>
      </c>
      <c r="WT62" s="22">
        <f t="shared" ref="WT62" si="4770">SUM(WT63:WT67)</f>
        <v>760784</v>
      </c>
      <c r="WU62" s="22">
        <f t="shared" ref="WU62" si="4771">SUM(WU63:WU67)</f>
        <v>760784</v>
      </c>
      <c r="WV62" s="22">
        <f t="shared" ref="WV62" si="4772">SUM(WV63:WV67)</f>
        <v>760784</v>
      </c>
      <c r="WW62" s="22">
        <f t="shared" ref="WW62" si="4773">SUM(WW63:WW67)</f>
        <v>760784</v>
      </c>
      <c r="WX62" s="22">
        <f t="shared" ref="WX62" si="4774">SUM(WX63:WX67)</f>
        <v>760784</v>
      </c>
      <c r="WY62" s="22">
        <f t="shared" ref="WY62" si="4775">SUM(WY63:WY67)</f>
        <v>760784</v>
      </c>
      <c r="WZ62" s="22">
        <f t="shared" ref="WZ62" si="4776">SUM(WZ63:WZ67)</f>
        <v>760784</v>
      </c>
      <c r="XA62" s="22">
        <f t="shared" ref="XA62" si="4777">SUM(XA63:XA67)</f>
        <v>760784</v>
      </c>
      <c r="XB62" s="22">
        <f t="shared" ref="XB62" si="4778">SUM(XB63:XB67)</f>
        <v>753763</v>
      </c>
      <c r="XC62" s="22">
        <f t="shared" ref="XC62" si="4779">SUM(XC63:XC67)</f>
        <v>746742</v>
      </c>
      <c r="XD62" s="22">
        <f t="shared" ref="XD62" si="4780">SUM(XD63:XD67)</f>
        <v>739721</v>
      </c>
      <c r="XE62" s="22">
        <f t="shared" ref="XE62" si="4781">SUM(XE63:XE67)</f>
        <v>732700</v>
      </c>
      <c r="XF62" s="22">
        <f t="shared" ref="XF62" si="4782">SUM(XF63:XF67)</f>
        <v>725679</v>
      </c>
      <c r="XG62" s="22">
        <f t="shared" ref="XG62" si="4783">SUM(XG63:XG67)</f>
        <v>718658</v>
      </c>
      <c r="XH62" s="22">
        <f t="shared" ref="XH62" si="4784">SUM(XH63:XH67)</f>
        <v>711637</v>
      </c>
      <c r="XI62" s="22">
        <f t="shared" ref="XI62" si="4785">SUM(XI63:XI67)</f>
        <v>704616</v>
      </c>
      <c r="XJ62" s="22">
        <f t="shared" ref="XJ62" si="4786">SUM(XJ63:XJ67)</f>
        <v>697595</v>
      </c>
      <c r="XK62" s="22">
        <f t="shared" ref="XK62" si="4787">SUM(XK63:XK67)</f>
        <v>690574</v>
      </c>
      <c r="XL62" s="22">
        <f t="shared" ref="XL62" si="4788">SUM(XL63:XL67)</f>
        <v>683553</v>
      </c>
      <c r="XM62" s="22">
        <f t="shared" ref="XM62" si="4789">SUM(XM63:XM67)</f>
        <v>676532</v>
      </c>
      <c r="XN62" s="22">
        <f t="shared" ref="XN62" si="4790">SUM(XN63:XN67)</f>
        <v>669511</v>
      </c>
      <c r="XO62" s="22">
        <f t="shared" ref="XO62" si="4791">SUM(XO63:XO67)</f>
        <v>662490</v>
      </c>
      <c r="XP62" s="22">
        <f t="shared" ref="XP62" si="4792">SUM(XP63:XP67)</f>
        <v>655469</v>
      </c>
      <c r="XQ62" s="22">
        <f t="shared" ref="XQ62" si="4793">SUM(XQ63:XQ67)</f>
        <v>648448</v>
      </c>
      <c r="XR62" s="22">
        <f t="shared" ref="XR62" si="4794">SUM(XR63:XR67)</f>
        <v>641427</v>
      </c>
      <c r="XS62" s="22">
        <f t="shared" ref="XS62" si="4795">SUM(XS63:XS67)</f>
        <v>635766</v>
      </c>
      <c r="XT62" s="22">
        <f t="shared" ref="XT62" si="4796">SUM(XT63:XT67)</f>
        <v>630105</v>
      </c>
      <c r="XU62" s="22">
        <f t="shared" ref="XU62" si="4797">SUM(XU63:XU67)</f>
        <v>624444</v>
      </c>
      <c r="XV62" s="22">
        <f t="shared" ref="XV62" si="4798">SUM(XV63:XV67)</f>
        <v>618783</v>
      </c>
      <c r="XW62" s="22">
        <f t="shared" ref="XW62" si="4799">SUM(XW63:XW67)</f>
        <v>613428</v>
      </c>
      <c r="XX62" s="22">
        <f t="shared" ref="XX62" si="4800">SUM(XX63:XX67)</f>
        <v>608073</v>
      </c>
      <c r="XY62" s="22">
        <f t="shared" ref="XY62" si="4801">SUM(XY63:XY67)</f>
        <v>602718</v>
      </c>
      <c r="XZ62" s="22">
        <f t="shared" ref="XZ62" si="4802">SUM(XZ63:XZ67)</f>
        <v>597363</v>
      </c>
      <c r="YA62" s="22">
        <f t="shared" ref="YA62" si="4803">SUM(YA63:YA67)</f>
        <v>592008</v>
      </c>
      <c r="YB62" s="22">
        <f t="shared" ref="YB62" si="4804">SUM(YB63:YB67)</f>
        <v>586653</v>
      </c>
      <c r="YC62" s="22">
        <f t="shared" ref="YC62" si="4805">SUM(YC63:YC67)</f>
        <v>581298</v>
      </c>
      <c r="YD62" s="22">
        <f t="shared" ref="YD62" si="4806">SUM(YD63:YD67)</f>
        <v>575943</v>
      </c>
      <c r="YE62" s="22">
        <f t="shared" ref="YE62" si="4807">SUM(YE63:YE67)</f>
        <v>570588</v>
      </c>
      <c r="YF62" s="22">
        <f t="shared" ref="YF62" si="4808">SUM(YF63:YF67)</f>
        <v>570588</v>
      </c>
      <c r="YG62" s="22">
        <f t="shared" ref="YG62" si="4809">SUM(YG63:YG67)</f>
        <v>571176</v>
      </c>
      <c r="YH62" s="22">
        <f t="shared" ref="YH62" si="4810">SUM(YH63:YH67)</f>
        <v>571764</v>
      </c>
      <c r="YI62" s="22">
        <f t="shared" ref="YI62" si="4811">SUM(YI63:YI67)</f>
        <v>572352</v>
      </c>
      <c r="YJ62" s="22">
        <f t="shared" ref="YJ62" si="4812">SUM(YJ63:YJ67)</f>
        <v>572940</v>
      </c>
      <c r="YK62" s="22">
        <f t="shared" ref="YK62" si="4813">SUM(YK63:YK67)</f>
        <v>573528</v>
      </c>
      <c r="YL62" s="22">
        <f t="shared" ref="YL62" si="4814">SUM(YL63:YL67)</f>
        <v>574116</v>
      </c>
      <c r="YM62" s="22">
        <f t="shared" ref="YM62" si="4815">SUM(YM63:YM67)</f>
        <v>574704</v>
      </c>
      <c r="YN62" s="22">
        <f t="shared" ref="YN62" si="4816">SUM(YN63:YN67)</f>
        <v>575292</v>
      </c>
      <c r="YO62" s="22">
        <f t="shared" ref="YO62" si="4817">SUM(YO63:YO67)</f>
        <v>575880</v>
      </c>
      <c r="YP62" s="22">
        <f t="shared" ref="YP62" si="4818">SUM(YP63:YP67)</f>
        <v>576468</v>
      </c>
      <c r="YQ62" s="22">
        <f t="shared" ref="YQ62" si="4819">SUM(YQ63:YQ67)</f>
        <v>577056</v>
      </c>
      <c r="YR62" s="22">
        <f t="shared" ref="YR62" si="4820">SUM(YR63:YR67)</f>
        <v>577644</v>
      </c>
      <c r="YS62" s="22">
        <f t="shared" ref="YS62" si="4821">SUM(YS63:YS67)</f>
        <v>578232</v>
      </c>
      <c r="YT62" s="22">
        <f t="shared" ref="YT62" si="4822">SUM(YT63:YT67)</f>
        <v>578820</v>
      </c>
      <c r="YU62" s="22">
        <f t="shared" ref="YU62" si="4823">SUM(YU63:YU67)</f>
        <v>579408</v>
      </c>
      <c r="YV62" s="22">
        <f t="shared" ref="YV62" si="4824">SUM(YV63:YV67)</f>
        <v>579996</v>
      </c>
      <c r="YW62" s="22">
        <f t="shared" ref="YW62" si="4825">SUM(YW63:YW67)</f>
        <v>580584</v>
      </c>
      <c r="YX62" s="22">
        <f t="shared" ref="YX62" si="4826">SUM(YX63:YX67)</f>
        <v>580692</v>
      </c>
      <c r="YY62" s="22">
        <f t="shared" ref="YY62" si="4827">SUM(YY63:YY67)</f>
        <v>580800</v>
      </c>
      <c r="YZ62" s="22">
        <f t="shared" ref="YZ62" si="4828">SUM(YZ63:YZ67)</f>
        <v>580908</v>
      </c>
      <c r="ZA62" s="22">
        <f t="shared" ref="ZA62" si="4829">SUM(ZA63:ZA67)</f>
        <v>581016</v>
      </c>
      <c r="ZB62" s="22">
        <f t="shared" ref="ZB62" si="4830">SUM(ZB63:ZB67)</f>
        <v>581016</v>
      </c>
      <c r="ZC62" s="22">
        <f t="shared" ref="ZC62" si="4831">SUM(ZC63:ZC67)</f>
        <v>581016</v>
      </c>
      <c r="ZD62" s="22">
        <f t="shared" ref="ZD62" si="4832">SUM(ZD63:ZD67)</f>
        <v>581016</v>
      </c>
      <c r="ZE62" s="22">
        <f t="shared" ref="ZE62" si="4833">SUM(ZE63:ZE67)</f>
        <v>581016</v>
      </c>
      <c r="ZF62" s="22">
        <f t="shared" ref="ZF62" si="4834">SUM(ZF63:ZF67)</f>
        <v>581016</v>
      </c>
      <c r="ZG62" s="22">
        <f t="shared" ref="ZG62" si="4835">SUM(ZG63:ZG67)</f>
        <v>581016</v>
      </c>
      <c r="ZH62" s="22">
        <f t="shared" ref="ZH62" si="4836">SUM(ZH63:ZH67)</f>
        <v>581016</v>
      </c>
      <c r="ZI62" s="22">
        <f t="shared" ref="ZI62" si="4837">SUM(ZI63:ZI67)</f>
        <v>581016</v>
      </c>
      <c r="ZJ62" s="22">
        <f t="shared" ref="ZJ62" si="4838">SUM(ZJ63:ZJ67)</f>
        <v>581016</v>
      </c>
      <c r="ZK62" s="22">
        <f t="shared" ref="ZK62" si="4839">SUM(ZK63:ZK67)</f>
        <v>589269</v>
      </c>
      <c r="ZL62" s="22">
        <f t="shared" ref="ZL62" si="4840">SUM(ZL63:ZL67)</f>
        <v>597522</v>
      </c>
      <c r="ZM62" s="22">
        <f t="shared" ref="ZM62" si="4841">SUM(ZM63:ZM67)</f>
        <v>605775</v>
      </c>
      <c r="ZN62" s="22">
        <f t="shared" ref="ZN62" si="4842">SUM(ZN63:ZN67)</f>
        <v>614028</v>
      </c>
      <c r="ZO62" s="22">
        <f t="shared" ref="ZO62" si="4843">SUM(ZO63:ZO67)</f>
        <v>622281</v>
      </c>
      <c r="ZP62" s="22">
        <f t="shared" ref="ZP62" si="4844">SUM(ZP63:ZP67)</f>
        <v>630534</v>
      </c>
      <c r="ZQ62" s="22">
        <f t="shared" ref="ZQ62" si="4845">SUM(ZQ63:ZQ67)</f>
        <v>638787</v>
      </c>
      <c r="ZR62" s="22">
        <f t="shared" ref="ZR62" si="4846">SUM(ZR63:ZR67)</f>
        <v>647040</v>
      </c>
      <c r="ZS62" s="22">
        <f t="shared" ref="ZS62" si="4847">SUM(ZS63:ZS67)</f>
        <v>655293</v>
      </c>
      <c r="ZT62" s="22">
        <f t="shared" ref="ZT62" si="4848">SUM(ZT63:ZT67)</f>
        <v>663546</v>
      </c>
      <c r="ZU62" s="22">
        <f t="shared" ref="ZU62" si="4849">SUM(ZU63:ZU67)</f>
        <v>671799</v>
      </c>
      <c r="ZV62" s="22">
        <f t="shared" ref="ZV62" si="4850">SUM(ZV63:ZV67)</f>
        <v>680052</v>
      </c>
      <c r="ZW62" s="22">
        <f t="shared" ref="ZW62" si="4851">SUM(ZW63:ZW67)</f>
        <v>688305</v>
      </c>
      <c r="ZX62" s="22">
        <f t="shared" ref="ZX62" si="4852">SUM(ZX63:ZX67)</f>
        <v>696558</v>
      </c>
      <c r="ZY62" s="22">
        <f t="shared" ref="ZY62" si="4853">SUM(ZY63:ZY67)</f>
        <v>704811</v>
      </c>
      <c r="ZZ62" s="22">
        <f t="shared" ref="ZZ62" si="4854">SUM(ZZ63:ZZ67)</f>
        <v>713064</v>
      </c>
      <c r="AAA62" s="22">
        <f t="shared" ref="AAA62" si="4855">SUM(AAA63:AAA67)</f>
        <v>721317</v>
      </c>
      <c r="AAB62" s="22">
        <f t="shared" ref="AAB62" si="4856">SUM(AAB63:AAB67)</f>
        <v>728370</v>
      </c>
      <c r="AAC62" s="22">
        <f t="shared" ref="AAC62" si="4857">SUM(AAC63:AAC67)</f>
        <v>735423</v>
      </c>
      <c r="AAD62" s="22">
        <f t="shared" ref="AAD62" si="4858">SUM(AAD63:AAD67)</f>
        <v>742476</v>
      </c>
      <c r="AAE62" s="22">
        <f t="shared" ref="AAE62" si="4859">SUM(AAE63:AAE67)</f>
        <v>749529</v>
      </c>
      <c r="AAF62" s="22">
        <f t="shared" ref="AAF62" si="4860">SUM(AAF63:AAF67)</f>
        <v>756312</v>
      </c>
      <c r="AAG62" s="22">
        <f t="shared" ref="AAG62" si="4861">SUM(AAG63:AAG67)</f>
        <v>763095</v>
      </c>
      <c r="AAH62" s="22">
        <f t="shared" ref="AAH62" si="4862">SUM(AAH63:AAH67)</f>
        <v>769878</v>
      </c>
      <c r="AAI62" s="22">
        <f t="shared" ref="AAI62" si="4863">SUM(AAI63:AAI67)</f>
        <v>776661</v>
      </c>
      <c r="AAJ62" s="22">
        <f t="shared" ref="AAJ62" si="4864">SUM(AAJ63:AAJ67)</f>
        <v>783444</v>
      </c>
      <c r="AAK62" s="22">
        <f t="shared" ref="AAK62" si="4865">SUM(AAK63:AAK67)</f>
        <v>790227</v>
      </c>
      <c r="AAL62" s="22">
        <f t="shared" ref="AAL62" si="4866">SUM(AAL63:AAL67)</f>
        <v>797010</v>
      </c>
      <c r="AAM62" s="22">
        <f t="shared" ref="AAM62" si="4867">SUM(AAM63:AAM67)</f>
        <v>803793</v>
      </c>
      <c r="AAN62" s="22">
        <f t="shared" ref="AAN62" si="4868">SUM(AAN63:AAN67)</f>
        <v>810576</v>
      </c>
      <c r="AAO62" s="22">
        <f t="shared" ref="AAO62" si="4869">SUM(AAO63:AAO67)</f>
        <v>810576</v>
      </c>
      <c r="AAP62" s="22">
        <f t="shared" ref="AAP62" si="4870">SUM(AAP63:AAP67)</f>
        <v>810576</v>
      </c>
      <c r="AAQ62" s="22">
        <f t="shared" ref="AAQ62" si="4871">SUM(AAQ63:AAQ67)</f>
        <v>810576</v>
      </c>
      <c r="AAR62" s="22">
        <f t="shared" ref="AAR62" si="4872">SUM(AAR63:AAR67)</f>
        <v>810576</v>
      </c>
      <c r="AAS62" s="22">
        <f t="shared" ref="AAS62" si="4873">SUM(AAS63:AAS67)</f>
        <v>810576</v>
      </c>
      <c r="AAT62" s="22">
        <f t="shared" ref="AAT62" si="4874">SUM(AAT63:AAT67)</f>
        <v>810576</v>
      </c>
      <c r="AAU62" s="22">
        <f t="shared" ref="AAU62" si="4875">SUM(AAU63:AAU67)</f>
        <v>810576</v>
      </c>
      <c r="AAV62" s="22">
        <f t="shared" ref="AAV62" si="4876">SUM(AAV63:AAV67)</f>
        <v>810576</v>
      </c>
      <c r="AAW62" s="22">
        <f t="shared" ref="AAW62" si="4877">SUM(AAW63:AAW67)</f>
        <v>810576</v>
      </c>
      <c r="AAX62" s="22">
        <f t="shared" ref="AAX62" si="4878">SUM(AAX63:AAX67)</f>
        <v>810576</v>
      </c>
      <c r="AAY62" s="22">
        <f t="shared" ref="AAY62" si="4879">SUM(AAY63:AAY67)</f>
        <v>810576</v>
      </c>
      <c r="AAZ62" s="22">
        <f t="shared" ref="AAZ62" si="4880">SUM(AAZ63:AAZ67)</f>
        <v>810576</v>
      </c>
      <c r="ABA62" s="22">
        <f t="shared" ref="ABA62" si="4881">SUM(ABA63:ABA67)</f>
        <v>810576</v>
      </c>
      <c r="ABB62" s="22">
        <f t="shared" ref="ABB62" si="4882">SUM(ABB63:ABB67)</f>
        <v>810576</v>
      </c>
      <c r="ABC62" s="22">
        <f t="shared" ref="ABC62" si="4883">SUM(ABC63:ABC67)</f>
        <v>810576</v>
      </c>
      <c r="ABD62" s="22">
        <f t="shared" ref="ABD62" si="4884">SUM(ABD63:ABD67)</f>
        <v>810576</v>
      </c>
      <c r="ABE62" s="22">
        <f t="shared" ref="ABE62" si="4885">SUM(ABE63:ABE67)</f>
        <v>810576</v>
      </c>
      <c r="ABF62" s="22">
        <f t="shared" ref="ABF62" si="4886">SUM(ABF63:ABF67)</f>
        <v>810576</v>
      </c>
      <c r="ABG62" s="22">
        <f t="shared" ref="ABG62" si="4887">SUM(ABG63:ABG67)</f>
        <v>810576</v>
      </c>
      <c r="ABH62" s="22">
        <f t="shared" ref="ABH62" si="4888">SUM(ABH63:ABH67)</f>
        <v>810576</v>
      </c>
      <c r="ABI62" s="22">
        <f t="shared" ref="ABI62" si="4889">SUM(ABI63:ABI67)</f>
        <v>810576</v>
      </c>
      <c r="ABJ62" s="22">
        <f t="shared" ref="ABJ62" si="4890">SUM(ABJ63:ABJ67)</f>
        <v>810576</v>
      </c>
      <c r="ABK62" s="22">
        <f t="shared" ref="ABK62" si="4891">SUM(ABK63:ABK67)</f>
        <v>810576</v>
      </c>
      <c r="ABL62" s="22">
        <f t="shared" ref="ABL62" si="4892">SUM(ABL63:ABL67)</f>
        <v>810576</v>
      </c>
      <c r="ABM62" s="22">
        <f t="shared" ref="ABM62" si="4893">SUM(ABM63:ABM67)</f>
        <v>810576</v>
      </c>
      <c r="ABN62" s="22">
        <f t="shared" ref="ABN62" si="4894">SUM(ABN63:ABN67)</f>
        <v>810576</v>
      </c>
      <c r="ABO62" s="22">
        <f t="shared" ref="ABO62" si="4895">SUM(ABO63:ABO67)</f>
        <v>810576</v>
      </c>
      <c r="ABP62" s="22">
        <f t="shared" ref="ABP62" si="4896">SUM(ABP63:ABP67)</f>
        <v>810576</v>
      </c>
      <c r="ABQ62" s="22">
        <f t="shared" ref="ABQ62" si="4897">SUM(ABQ63:ABQ67)</f>
        <v>810576</v>
      </c>
      <c r="ABR62" s="22">
        <f t="shared" ref="ABR62" si="4898">SUM(ABR63:ABR67)</f>
        <v>810576</v>
      </c>
      <c r="ABS62" s="22">
        <f t="shared" ref="ABS62" si="4899">SUM(ABS63:ABS67)</f>
        <v>810576</v>
      </c>
      <c r="ABT62" s="22">
        <f t="shared" ref="ABT62" si="4900">SUM(ABT63:ABT67)</f>
        <v>812396</v>
      </c>
      <c r="ABU62" s="22">
        <f t="shared" ref="ABU62" si="4901">SUM(ABU63:ABU67)</f>
        <v>814216</v>
      </c>
      <c r="ABV62" s="22">
        <f t="shared" ref="ABV62" si="4902">SUM(ABV63:ABV67)</f>
        <v>816036</v>
      </c>
      <c r="ABW62" s="22">
        <f t="shared" ref="ABW62" si="4903">SUM(ABW63:ABW67)</f>
        <v>817856</v>
      </c>
      <c r="ABX62" s="22">
        <f t="shared" ref="ABX62" si="4904">SUM(ABX63:ABX67)</f>
        <v>819676</v>
      </c>
      <c r="ABY62" s="22">
        <f t="shared" ref="ABY62" si="4905">SUM(ABY63:ABY67)</f>
        <v>821496</v>
      </c>
      <c r="ABZ62" s="22">
        <f t="shared" ref="ABZ62" si="4906">SUM(ABZ63:ABZ67)</f>
        <v>823316</v>
      </c>
      <c r="ACA62" s="22">
        <f t="shared" ref="ACA62" si="4907">SUM(ACA63:ACA67)</f>
        <v>825136</v>
      </c>
      <c r="ACB62" s="22">
        <f t="shared" ref="ACB62" si="4908">SUM(ACB63:ACB67)</f>
        <v>826956</v>
      </c>
      <c r="ACC62" s="22">
        <f t="shared" ref="ACC62" si="4909">SUM(ACC63:ACC67)</f>
        <v>828776</v>
      </c>
      <c r="ACD62" s="22">
        <f t="shared" ref="ACD62" si="4910">SUM(ACD63:ACD67)</f>
        <v>830596</v>
      </c>
      <c r="ACE62" s="22">
        <f t="shared" ref="ACE62" si="4911">SUM(ACE63:ACE67)</f>
        <v>832416</v>
      </c>
      <c r="ACF62" s="22">
        <f t="shared" ref="ACF62" si="4912">SUM(ACF63:ACF67)</f>
        <v>834236</v>
      </c>
      <c r="ACG62" s="22">
        <f t="shared" ref="ACG62" si="4913">SUM(ACG63:ACG67)</f>
        <v>836056</v>
      </c>
      <c r="ACH62" s="22">
        <f t="shared" ref="ACH62" si="4914">SUM(ACH63:ACH67)</f>
        <v>837876</v>
      </c>
      <c r="ACI62" s="22">
        <f t="shared" ref="ACI62" si="4915">SUM(ACI63:ACI67)</f>
        <v>839696</v>
      </c>
      <c r="ACJ62" s="22">
        <f t="shared" ref="ACJ62" si="4916">SUM(ACJ63:ACJ67)</f>
        <v>841516</v>
      </c>
      <c r="ACK62" s="22">
        <f t="shared" ref="ACK62" si="4917">SUM(ACK63:ACK67)</f>
        <v>843016</v>
      </c>
      <c r="ACL62" s="22">
        <f t="shared" ref="ACL62" si="4918">SUM(ACL63:ACL67)</f>
        <v>844516</v>
      </c>
      <c r="ACM62" s="22">
        <f t="shared" ref="ACM62" si="4919">SUM(ACM63:ACM67)</f>
        <v>846016</v>
      </c>
      <c r="ACN62" s="22">
        <f t="shared" ref="ACN62" si="4920">SUM(ACN63:ACN67)</f>
        <v>847516</v>
      </c>
      <c r="ACO62" s="22">
        <f t="shared" ref="ACO62" si="4921">SUM(ACO63:ACO67)</f>
        <v>848944</v>
      </c>
      <c r="ACP62" s="22">
        <f t="shared" ref="ACP62" si="4922">SUM(ACP63:ACP67)</f>
        <v>850372</v>
      </c>
      <c r="ACQ62" s="22">
        <f t="shared" ref="ACQ62" si="4923">SUM(ACQ63:ACQ67)</f>
        <v>851800</v>
      </c>
      <c r="ACR62" s="22">
        <f t="shared" ref="ACR62" si="4924">SUM(ACR63:ACR67)</f>
        <v>853228</v>
      </c>
      <c r="ACS62" s="22">
        <f t="shared" ref="ACS62" si="4925">SUM(ACS63:ACS67)</f>
        <v>854656</v>
      </c>
      <c r="ACT62" s="22">
        <f t="shared" ref="ACT62" si="4926">SUM(ACT63:ACT67)</f>
        <v>856084</v>
      </c>
      <c r="ACU62" s="22">
        <f t="shared" ref="ACU62" si="4927">SUM(ACU63:ACU67)</f>
        <v>857512</v>
      </c>
      <c r="ACV62" s="22">
        <f t="shared" ref="ACV62" si="4928">SUM(ACV63:ACV67)</f>
        <v>858940</v>
      </c>
      <c r="ACW62" s="22">
        <f t="shared" ref="ACW62" si="4929">SUM(ACW63:ACW67)</f>
        <v>860368</v>
      </c>
      <c r="ACX62" s="22">
        <f t="shared" ref="ACX62" si="4930">SUM(ACX63:ACX67)</f>
        <v>860368</v>
      </c>
      <c r="ACY62" s="22">
        <f t="shared" ref="ACY62" si="4931">SUM(ACY63:ACY67)</f>
        <v>861152</v>
      </c>
      <c r="ACZ62" s="22">
        <f t="shared" ref="ACZ62" si="4932">SUM(ACZ63:ACZ67)</f>
        <v>861936</v>
      </c>
      <c r="ADA62" s="22">
        <f t="shared" ref="ADA62" si="4933">SUM(ADA63:ADA67)</f>
        <v>862720</v>
      </c>
      <c r="ADB62" s="22">
        <f t="shared" ref="ADB62" si="4934">SUM(ADB63:ADB67)</f>
        <v>863504</v>
      </c>
      <c r="ADC62" s="22">
        <f t="shared" ref="ADC62" si="4935">SUM(ADC63:ADC67)</f>
        <v>864288</v>
      </c>
      <c r="ADD62" s="22">
        <f t="shared" ref="ADD62" si="4936">SUM(ADD63:ADD67)</f>
        <v>865072</v>
      </c>
      <c r="ADE62" s="22">
        <f t="shared" ref="ADE62" si="4937">SUM(ADE63:ADE67)</f>
        <v>865856</v>
      </c>
      <c r="ADF62" s="22">
        <f t="shared" ref="ADF62" si="4938">SUM(ADF63:ADF67)</f>
        <v>866640</v>
      </c>
      <c r="ADG62" s="22">
        <f t="shared" ref="ADG62" si="4939">SUM(ADG63:ADG67)</f>
        <v>867424</v>
      </c>
      <c r="ADH62" s="22">
        <f t="shared" ref="ADH62" si="4940">SUM(ADH63:ADH67)</f>
        <v>868208</v>
      </c>
      <c r="ADI62" s="22">
        <f t="shared" ref="ADI62" si="4941">SUM(ADI63:ADI67)</f>
        <v>868992</v>
      </c>
      <c r="ADJ62" s="22">
        <f t="shared" ref="ADJ62" si="4942">SUM(ADJ63:ADJ67)</f>
        <v>869776</v>
      </c>
      <c r="ADK62" s="22">
        <f t="shared" ref="ADK62" si="4943">SUM(ADK63:ADK67)</f>
        <v>870560</v>
      </c>
      <c r="ADL62" s="22">
        <f t="shared" ref="ADL62" si="4944">SUM(ADL63:ADL67)</f>
        <v>871344</v>
      </c>
      <c r="ADM62" s="22">
        <f t="shared" ref="ADM62" si="4945">SUM(ADM63:ADM67)</f>
        <v>872128</v>
      </c>
      <c r="ADN62" s="22">
        <f t="shared" ref="ADN62" si="4946">SUM(ADN63:ADN67)</f>
        <v>872912</v>
      </c>
      <c r="ADO62" s="22">
        <f t="shared" ref="ADO62" si="4947">SUM(ADO63:ADO67)</f>
        <v>873696</v>
      </c>
      <c r="ADP62" s="22">
        <f t="shared" ref="ADP62" si="4948">SUM(ADP63:ADP67)</f>
        <v>873840</v>
      </c>
      <c r="ADQ62" s="22">
        <f t="shared" ref="ADQ62" si="4949">SUM(ADQ63:ADQ67)</f>
        <v>873984</v>
      </c>
      <c r="ADR62" s="22">
        <f t="shared" ref="ADR62" si="4950">SUM(ADR63:ADR67)</f>
        <v>874128</v>
      </c>
      <c r="ADS62" s="22">
        <f t="shared" ref="ADS62" si="4951">SUM(ADS63:ADS67)</f>
        <v>874272</v>
      </c>
      <c r="ADT62" s="22">
        <f t="shared" ref="ADT62" si="4952">SUM(ADT63:ADT67)</f>
        <v>874272</v>
      </c>
      <c r="ADU62" s="22">
        <f t="shared" ref="ADU62" si="4953">SUM(ADU63:ADU67)</f>
        <v>874272</v>
      </c>
      <c r="ADV62" s="22">
        <f t="shared" ref="ADV62" si="4954">SUM(ADV63:ADV67)</f>
        <v>874272</v>
      </c>
      <c r="ADW62" s="22">
        <f t="shared" ref="ADW62" si="4955">SUM(ADW63:ADW67)</f>
        <v>874272</v>
      </c>
      <c r="ADX62" s="22">
        <f t="shared" ref="ADX62" si="4956">SUM(ADX63:ADX67)</f>
        <v>874272</v>
      </c>
      <c r="ADY62" s="22">
        <f t="shared" ref="ADY62" si="4957">SUM(ADY63:ADY67)</f>
        <v>874272</v>
      </c>
      <c r="ADZ62" s="22">
        <f t="shared" ref="ADZ62" si="4958">SUM(ADZ63:ADZ67)</f>
        <v>874272</v>
      </c>
      <c r="AEA62" s="22">
        <f t="shared" ref="AEA62" si="4959">SUM(AEA63:AEA67)</f>
        <v>874272</v>
      </c>
      <c r="AEB62" s="22">
        <f t="shared" ref="AEB62" si="4960">SUM(AEB63:AEB67)</f>
        <v>874272</v>
      </c>
      <c r="AEC62" s="22">
        <f t="shared" ref="AEC62" si="4961">SUM(AEC63:AEC67)</f>
        <v>874272</v>
      </c>
      <c r="AED62" s="22">
        <f t="shared" ref="AED62" si="4962">SUM(AED63:AED67)</f>
        <v>891702</v>
      </c>
      <c r="AEE62" s="22">
        <f t="shared" ref="AEE62" si="4963">SUM(AEE63:AEE67)</f>
        <v>909132</v>
      </c>
      <c r="AEF62" s="22">
        <f t="shared" ref="AEF62" si="4964">SUM(AEF63:AEF67)</f>
        <v>926562</v>
      </c>
      <c r="AEG62" s="22">
        <f t="shared" ref="AEG62" si="4965">SUM(AEG63:AEG67)</f>
        <v>943992</v>
      </c>
      <c r="AEH62" s="22">
        <f t="shared" ref="AEH62" si="4966">SUM(AEH63:AEH67)</f>
        <v>961422</v>
      </c>
      <c r="AEI62" s="22">
        <f t="shared" ref="AEI62" si="4967">SUM(AEI63:AEI67)</f>
        <v>978852</v>
      </c>
      <c r="AEJ62" s="22">
        <f t="shared" ref="AEJ62" si="4968">SUM(AEJ63:AEJ67)</f>
        <v>996282.00000000012</v>
      </c>
      <c r="AEK62" s="22">
        <f t="shared" ref="AEK62" si="4969">SUM(AEK63:AEK67)</f>
        <v>1013712.0000000001</v>
      </c>
      <c r="AEL62" s="22">
        <f t="shared" ref="AEL62" si="4970">SUM(AEL63:AEL67)</f>
        <v>1031142.0000000001</v>
      </c>
      <c r="AEM62" s="22">
        <f t="shared" ref="AEM62" si="4971">SUM(AEM63:AEM67)</f>
        <v>1048572.0000000001</v>
      </c>
      <c r="AEN62" s="22">
        <f t="shared" ref="AEN62" si="4972">SUM(AEN63:AEN67)</f>
        <v>1066002</v>
      </c>
      <c r="AEO62" s="22">
        <f t="shared" ref="AEO62" si="4973">SUM(AEO63:AEO67)</f>
        <v>1083432</v>
      </c>
      <c r="AEP62" s="22">
        <f t="shared" ref="AEP62" si="4974">SUM(AEP63:AEP67)</f>
        <v>1100862</v>
      </c>
      <c r="AEQ62" s="22">
        <f t="shared" ref="AEQ62" si="4975">SUM(AEQ63:AEQ67)</f>
        <v>1118292</v>
      </c>
      <c r="AER62" s="22">
        <f t="shared" ref="AER62" si="4976">SUM(AER63:AER67)</f>
        <v>1135722</v>
      </c>
      <c r="AES62" s="22">
        <f t="shared" ref="AES62" si="4977">SUM(AES63:AES67)</f>
        <v>1153152</v>
      </c>
      <c r="AET62" s="22">
        <f t="shared" ref="AET62" si="4978">SUM(AET63:AET67)</f>
        <v>1170582</v>
      </c>
      <c r="AEU62" s="22">
        <f t="shared" ref="AEU62" si="4979">SUM(AEU63:AEU67)</f>
        <v>1183692</v>
      </c>
      <c r="AEV62" s="22">
        <f t="shared" ref="AEV62" si="4980">SUM(AEV63:AEV67)</f>
        <v>1196802</v>
      </c>
      <c r="AEW62" s="22">
        <f t="shared" ref="AEW62" si="4981">SUM(AEW63:AEW67)</f>
        <v>1209912</v>
      </c>
      <c r="AEX62" s="22">
        <f t="shared" ref="AEX62" si="4982">SUM(AEX63:AEX67)</f>
        <v>1223022</v>
      </c>
      <c r="AEY62" s="22">
        <f t="shared" ref="AEY62" si="4983">SUM(AEY63:AEY67)</f>
        <v>1235160</v>
      </c>
      <c r="AEZ62" s="22">
        <f t="shared" ref="AEZ62" si="4984">SUM(AEZ63:AEZ67)</f>
        <v>1247298</v>
      </c>
      <c r="AFA62" s="22">
        <f t="shared" ref="AFA62" si="4985">SUM(AFA63:AFA67)</f>
        <v>1259436</v>
      </c>
      <c r="AFB62" s="22">
        <f t="shared" ref="AFB62" si="4986">SUM(AFB63:AFB67)</f>
        <v>1271574</v>
      </c>
      <c r="AFC62" s="22">
        <f t="shared" ref="AFC62" si="4987">SUM(AFC63:AFC67)</f>
        <v>1283712</v>
      </c>
      <c r="AFD62" s="22">
        <f t="shared" ref="AFD62" si="4988">SUM(AFD63:AFD67)</f>
        <v>1295850</v>
      </c>
      <c r="AFE62" s="22">
        <f t="shared" ref="AFE62" si="4989">SUM(AFE63:AFE67)</f>
        <v>1307988</v>
      </c>
      <c r="AFF62" s="22">
        <f t="shared" ref="AFF62" si="4990">SUM(AFF63:AFF67)</f>
        <v>1320126</v>
      </c>
      <c r="AFG62" s="22">
        <f t="shared" ref="AFG62" si="4991">SUM(AFG63:AFG67)</f>
        <v>1332264</v>
      </c>
    </row>
    <row r="63" spans="1:839" s="44" customFormat="1" x14ac:dyDescent="0.25">
      <c r="A63" s="43"/>
      <c r="B63" s="43"/>
      <c r="C63" s="43"/>
      <c r="D63" s="48"/>
      <c r="E63" s="43"/>
      <c r="F63" s="43"/>
      <c r="G63" s="43"/>
      <c r="H63" s="43"/>
      <c r="I63" s="43"/>
      <c r="J63" s="43"/>
      <c r="K63" s="41"/>
      <c r="L63" s="43" t="str">
        <f>структура!$M$11</f>
        <v>контроль</v>
      </c>
      <c r="M63" s="43">
        <f>SUM($Q62:$AFH62)-SUM($Q64:$AFH67)</f>
        <v>-1.0728836059570313E-6</v>
      </c>
      <c r="N63" s="43"/>
      <c r="O63" s="43"/>
      <c r="P63" s="43"/>
      <c r="Q63" s="41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A63" s="43"/>
      <c r="LB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43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  <c r="NF63" s="43"/>
      <c r="NG63" s="43"/>
      <c r="NH63" s="43"/>
      <c r="NI63" s="43"/>
      <c r="NJ63" s="43"/>
      <c r="NK63" s="43"/>
      <c r="NL63" s="43"/>
      <c r="NM63" s="43"/>
      <c r="NN63" s="43"/>
      <c r="NO63" s="43"/>
      <c r="NP63" s="43"/>
      <c r="NQ63" s="43"/>
      <c r="NR63" s="43"/>
      <c r="NS63" s="43"/>
      <c r="NT63" s="43"/>
      <c r="NU63" s="43"/>
      <c r="NV63" s="43"/>
      <c r="NW63" s="43"/>
      <c r="NX63" s="43"/>
      <c r="NY63" s="43"/>
      <c r="NZ63" s="43"/>
      <c r="OA63" s="43"/>
      <c r="OB63" s="43"/>
      <c r="OC63" s="43"/>
      <c r="OD63" s="43"/>
      <c r="OE63" s="43"/>
      <c r="OF63" s="43"/>
      <c r="OG63" s="43"/>
      <c r="OH63" s="43"/>
      <c r="OI63" s="43"/>
      <c r="OJ63" s="43"/>
      <c r="OK63" s="43"/>
      <c r="OL63" s="43"/>
      <c r="OM63" s="43"/>
      <c r="ON63" s="43"/>
      <c r="OO63" s="43"/>
      <c r="OP63" s="43"/>
      <c r="OQ63" s="43"/>
      <c r="OR63" s="43"/>
      <c r="OS63" s="43"/>
      <c r="OT63" s="43"/>
      <c r="OU63" s="43"/>
      <c r="OV63" s="43"/>
      <c r="OW63" s="43"/>
      <c r="OX63" s="43"/>
      <c r="OY63" s="43"/>
      <c r="OZ63" s="43"/>
      <c r="PA63" s="43"/>
      <c r="PB63" s="43"/>
      <c r="PC63" s="43"/>
      <c r="PD63" s="43"/>
      <c r="PE63" s="43"/>
      <c r="PF63" s="43"/>
      <c r="PG63" s="43"/>
      <c r="PH63" s="43"/>
      <c r="PI63" s="43"/>
      <c r="PJ63" s="43"/>
      <c r="PK63" s="43"/>
      <c r="PL63" s="43"/>
      <c r="PM63" s="43"/>
      <c r="PN63" s="43"/>
      <c r="PO63" s="43"/>
      <c r="PP63" s="43"/>
      <c r="PQ63" s="43"/>
      <c r="PR63" s="43"/>
      <c r="PS63" s="43"/>
      <c r="PT63" s="43"/>
      <c r="PU63" s="43"/>
      <c r="PV63" s="43"/>
      <c r="PW63" s="43"/>
      <c r="PX63" s="43"/>
      <c r="PY63" s="43"/>
      <c r="PZ63" s="43"/>
      <c r="QA63" s="43"/>
      <c r="QB63" s="43"/>
      <c r="QC63" s="43"/>
      <c r="QD63" s="43"/>
      <c r="QE63" s="43"/>
      <c r="QF63" s="43"/>
      <c r="QG63" s="43"/>
      <c r="QH63" s="43"/>
      <c r="QI63" s="43"/>
      <c r="QJ63" s="43"/>
      <c r="QK63" s="43"/>
      <c r="QL63" s="43"/>
      <c r="QM63" s="43"/>
      <c r="QN63" s="43"/>
      <c r="QO63" s="43"/>
      <c r="QP63" s="43"/>
      <c r="QQ63" s="43"/>
      <c r="QR63" s="43"/>
      <c r="QS63" s="43"/>
      <c r="QT63" s="43"/>
      <c r="QU63" s="43"/>
      <c r="QV63" s="43"/>
      <c r="QW63" s="43"/>
      <c r="QX63" s="43"/>
      <c r="QY63" s="43"/>
      <c r="QZ63" s="43"/>
      <c r="RA63" s="43"/>
      <c r="RB63" s="43"/>
      <c r="RC63" s="43"/>
      <c r="RD63" s="43"/>
      <c r="RE63" s="43"/>
      <c r="RF63" s="43"/>
      <c r="RG63" s="43"/>
      <c r="RH63" s="43"/>
      <c r="RI63" s="43"/>
      <c r="RJ63" s="43"/>
      <c r="RK63" s="43"/>
      <c r="RL63" s="43"/>
      <c r="RM63" s="43"/>
      <c r="RN63" s="43"/>
      <c r="RO63" s="43"/>
      <c r="RP63" s="43"/>
      <c r="RQ63" s="43"/>
      <c r="RR63" s="43"/>
      <c r="RS63" s="43"/>
      <c r="RT63" s="43"/>
      <c r="RU63" s="43"/>
      <c r="RV63" s="43"/>
      <c r="RW63" s="43"/>
      <c r="RX63" s="43"/>
      <c r="RY63" s="43"/>
      <c r="RZ63" s="43"/>
      <c r="SA63" s="43"/>
      <c r="SB63" s="43"/>
      <c r="SC63" s="43"/>
      <c r="SD63" s="43"/>
      <c r="SE63" s="43"/>
      <c r="SF63" s="43"/>
      <c r="SG63" s="43"/>
      <c r="SH63" s="43"/>
      <c r="SI63" s="43"/>
      <c r="SJ63" s="43"/>
      <c r="SK63" s="43"/>
      <c r="SL63" s="43"/>
      <c r="SM63" s="43"/>
      <c r="SN63" s="43"/>
      <c r="SO63" s="43"/>
      <c r="SP63" s="43"/>
      <c r="SQ63" s="43"/>
      <c r="SR63" s="43"/>
      <c r="SS63" s="43"/>
      <c r="ST63" s="43"/>
      <c r="SU63" s="43"/>
      <c r="SV63" s="43"/>
      <c r="SW63" s="43"/>
      <c r="SX63" s="43"/>
      <c r="SY63" s="43"/>
      <c r="SZ63" s="43"/>
      <c r="TA63" s="43"/>
      <c r="TB63" s="43"/>
      <c r="TC63" s="43"/>
      <c r="TD63" s="43"/>
      <c r="TE63" s="43"/>
      <c r="TF63" s="43"/>
      <c r="TG63" s="43"/>
      <c r="TH63" s="43"/>
      <c r="TI63" s="43"/>
      <c r="TJ63" s="43"/>
      <c r="TK63" s="43"/>
      <c r="TL63" s="43"/>
      <c r="TM63" s="43"/>
      <c r="TN63" s="43"/>
      <c r="TO63" s="43"/>
      <c r="TP63" s="43"/>
      <c r="TQ63" s="43"/>
      <c r="TR63" s="43"/>
      <c r="TS63" s="43"/>
      <c r="TT63" s="43"/>
      <c r="TU63" s="43"/>
      <c r="TV63" s="43"/>
      <c r="TW63" s="43"/>
      <c r="TX63" s="43"/>
      <c r="TY63" s="43"/>
      <c r="TZ63" s="43"/>
      <c r="UA63" s="43"/>
      <c r="UB63" s="43"/>
      <c r="UC63" s="43"/>
      <c r="UD63" s="43"/>
      <c r="UE63" s="43"/>
      <c r="UF63" s="43"/>
      <c r="UG63" s="43"/>
      <c r="UH63" s="43"/>
      <c r="UI63" s="43"/>
      <c r="UJ63" s="43"/>
      <c r="UK63" s="43"/>
      <c r="UL63" s="43"/>
      <c r="UM63" s="43"/>
      <c r="UN63" s="43"/>
      <c r="UO63" s="43"/>
      <c r="UP63" s="43"/>
      <c r="UQ63" s="43"/>
      <c r="UR63" s="43"/>
      <c r="US63" s="43"/>
      <c r="UT63" s="43"/>
      <c r="UU63" s="43"/>
      <c r="UV63" s="43"/>
      <c r="UW63" s="43"/>
      <c r="UX63" s="43"/>
      <c r="UY63" s="43"/>
      <c r="UZ63" s="43"/>
      <c r="VA63" s="43"/>
      <c r="VB63" s="43"/>
      <c r="VC63" s="43"/>
      <c r="VD63" s="43"/>
      <c r="VE63" s="43"/>
      <c r="VF63" s="43"/>
      <c r="VG63" s="43"/>
      <c r="VH63" s="43"/>
      <c r="VI63" s="43"/>
      <c r="VJ63" s="43"/>
      <c r="VK63" s="43"/>
      <c r="VL63" s="43"/>
      <c r="VM63" s="43"/>
      <c r="VN63" s="43"/>
      <c r="VO63" s="43"/>
      <c r="VP63" s="43"/>
      <c r="VQ63" s="43"/>
      <c r="VR63" s="43"/>
      <c r="VS63" s="43"/>
      <c r="VT63" s="43"/>
      <c r="VU63" s="43"/>
      <c r="VV63" s="43"/>
      <c r="VW63" s="43"/>
      <c r="VX63" s="43"/>
      <c r="VY63" s="43"/>
      <c r="VZ63" s="43"/>
      <c r="WA63" s="43"/>
      <c r="WB63" s="43"/>
      <c r="WC63" s="43"/>
      <c r="WD63" s="43"/>
      <c r="WE63" s="43"/>
      <c r="WF63" s="43"/>
      <c r="WG63" s="43"/>
      <c r="WH63" s="43"/>
      <c r="WI63" s="43"/>
      <c r="WJ63" s="43"/>
      <c r="WK63" s="43"/>
      <c r="WL63" s="43"/>
      <c r="WM63" s="43"/>
      <c r="WN63" s="43"/>
      <c r="WO63" s="43"/>
      <c r="WP63" s="43"/>
      <c r="WQ63" s="43"/>
      <c r="WR63" s="43"/>
      <c r="WS63" s="43"/>
      <c r="WT63" s="43"/>
      <c r="WU63" s="43"/>
      <c r="WV63" s="43"/>
      <c r="WW63" s="43"/>
      <c r="WX63" s="43"/>
      <c r="WY63" s="43"/>
      <c r="WZ63" s="43"/>
      <c r="XA63" s="43"/>
      <c r="XB63" s="43"/>
      <c r="XC63" s="43"/>
      <c r="XD63" s="43"/>
      <c r="XE63" s="43"/>
      <c r="XF63" s="43"/>
      <c r="XG63" s="43"/>
      <c r="XH63" s="43"/>
      <c r="XI63" s="43"/>
      <c r="XJ63" s="43"/>
      <c r="XK63" s="43"/>
      <c r="XL63" s="43"/>
      <c r="XM63" s="43"/>
      <c r="XN63" s="43"/>
      <c r="XO63" s="43"/>
      <c r="XP63" s="43"/>
      <c r="XQ63" s="43"/>
      <c r="XR63" s="43"/>
      <c r="XS63" s="43"/>
      <c r="XT63" s="43"/>
      <c r="XU63" s="43"/>
      <c r="XV63" s="43"/>
      <c r="XW63" s="43"/>
      <c r="XX63" s="43"/>
      <c r="XY63" s="43"/>
      <c r="XZ63" s="43"/>
      <c r="YA63" s="43"/>
      <c r="YB63" s="43"/>
      <c r="YC63" s="43"/>
      <c r="YD63" s="43"/>
      <c r="YE63" s="43"/>
      <c r="YF63" s="43"/>
      <c r="YG63" s="43"/>
      <c r="YH63" s="43"/>
      <c r="YI63" s="43"/>
      <c r="YJ63" s="43"/>
      <c r="YK63" s="43"/>
      <c r="YL63" s="43"/>
      <c r="YM63" s="43"/>
      <c r="YN63" s="43"/>
      <c r="YO63" s="43"/>
      <c r="YP63" s="43"/>
      <c r="YQ63" s="43"/>
      <c r="YR63" s="43"/>
      <c r="YS63" s="43"/>
      <c r="YT63" s="43"/>
      <c r="YU63" s="43"/>
      <c r="YV63" s="43"/>
      <c r="YW63" s="43"/>
      <c r="YX63" s="43"/>
      <c r="YY63" s="43"/>
      <c r="YZ63" s="43"/>
      <c r="ZA63" s="43"/>
      <c r="ZB63" s="43"/>
      <c r="ZC63" s="43"/>
      <c r="ZD63" s="43"/>
      <c r="ZE63" s="43"/>
      <c r="ZF63" s="43"/>
      <c r="ZG63" s="43"/>
      <c r="ZH63" s="43"/>
      <c r="ZI63" s="43"/>
      <c r="ZJ63" s="43"/>
      <c r="ZK63" s="43"/>
      <c r="ZL63" s="43"/>
      <c r="ZM63" s="43"/>
      <c r="ZN63" s="43"/>
      <c r="ZO63" s="43"/>
      <c r="ZP63" s="43"/>
      <c r="ZQ63" s="43"/>
      <c r="ZR63" s="43"/>
      <c r="ZS63" s="43"/>
      <c r="ZT63" s="43"/>
      <c r="ZU63" s="43"/>
      <c r="ZV63" s="43"/>
      <c r="ZW63" s="43"/>
      <c r="ZX63" s="43"/>
      <c r="ZY63" s="43"/>
      <c r="ZZ63" s="43"/>
      <c r="AAA63" s="43"/>
      <c r="AAB63" s="43"/>
      <c r="AAC63" s="43"/>
      <c r="AAD63" s="43"/>
      <c r="AAE63" s="43"/>
      <c r="AAF63" s="43"/>
      <c r="AAG63" s="43"/>
      <c r="AAH63" s="43"/>
      <c r="AAI63" s="43"/>
      <c r="AAJ63" s="43"/>
      <c r="AAK63" s="43"/>
      <c r="AAL63" s="43"/>
      <c r="AAM63" s="43"/>
      <c r="AAN63" s="43"/>
      <c r="AAO63" s="43"/>
      <c r="AAP63" s="43"/>
      <c r="AAQ63" s="43"/>
      <c r="AAR63" s="43"/>
      <c r="AAS63" s="43"/>
      <c r="AAT63" s="43"/>
      <c r="AAU63" s="43"/>
      <c r="AAV63" s="43"/>
      <c r="AAW63" s="43"/>
      <c r="AAX63" s="43"/>
      <c r="AAY63" s="43"/>
      <c r="AAZ63" s="43"/>
      <c r="ABA63" s="43"/>
      <c r="ABB63" s="43"/>
      <c r="ABC63" s="43"/>
      <c r="ABD63" s="43"/>
      <c r="ABE63" s="43"/>
      <c r="ABF63" s="43"/>
      <c r="ABG63" s="43"/>
      <c r="ABH63" s="43"/>
      <c r="ABI63" s="43"/>
      <c r="ABJ63" s="43"/>
      <c r="ABK63" s="43"/>
      <c r="ABL63" s="43"/>
      <c r="ABM63" s="43"/>
      <c r="ABN63" s="43"/>
      <c r="ABO63" s="43"/>
      <c r="ABP63" s="43"/>
      <c r="ABQ63" s="43"/>
      <c r="ABR63" s="43"/>
      <c r="ABS63" s="43"/>
      <c r="ABT63" s="43"/>
      <c r="ABU63" s="43"/>
      <c r="ABV63" s="43"/>
      <c r="ABW63" s="43"/>
      <c r="ABX63" s="43"/>
      <c r="ABY63" s="43"/>
      <c r="ABZ63" s="43"/>
      <c r="ACA63" s="43"/>
      <c r="ACB63" s="43"/>
      <c r="ACC63" s="43"/>
      <c r="ACD63" s="43"/>
      <c r="ACE63" s="43"/>
      <c r="ACF63" s="43"/>
      <c r="ACG63" s="43"/>
      <c r="ACH63" s="43"/>
      <c r="ACI63" s="43"/>
      <c r="ACJ63" s="43"/>
      <c r="ACK63" s="43"/>
      <c r="ACL63" s="43"/>
      <c r="ACM63" s="43"/>
      <c r="ACN63" s="43"/>
      <c r="ACO63" s="43"/>
      <c r="ACP63" s="43"/>
      <c r="ACQ63" s="43"/>
      <c r="ACR63" s="43"/>
      <c r="ACS63" s="43"/>
      <c r="ACT63" s="43"/>
      <c r="ACU63" s="43"/>
      <c r="ACV63" s="43"/>
      <c r="ACW63" s="43"/>
      <c r="ACX63" s="43"/>
      <c r="ACY63" s="43"/>
      <c r="ACZ63" s="43"/>
      <c r="ADA63" s="43"/>
      <c r="ADB63" s="43"/>
      <c r="ADC63" s="43"/>
      <c r="ADD63" s="43"/>
      <c r="ADE63" s="43"/>
      <c r="ADF63" s="43"/>
      <c r="ADG63" s="43"/>
      <c r="ADH63" s="43"/>
      <c r="ADI63" s="43"/>
      <c r="ADJ63" s="43"/>
      <c r="ADK63" s="43"/>
      <c r="ADL63" s="43"/>
      <c r="ADM63" s="43"/>
      <c r="ADN63" s="43"/>
      <c r="ADO63" s="43"/>
      <c r="ADP63" s="43"/>
      <c r="ADQ63" s="43"/>
      <c r="ADR63" s="43"/>
      <c r="ADS63" s="43"/>
      <c r="ADT63" s="43"/>
      <c r="ADU63" s="43"/>
      <c r="ADV63" s="43"/>
      <c r="ADW63" s="43"/>
      <c r="ADX63" s="43"/>
      <c r="ADY63" s="43"/>
      <c r="ADZ63" s="43"/>
      <c r="AEA63" s="43"/>
      <c r="AEB63" s="43"/>
      <c r="AEC63" s="43"/>
      <c r="AED63" s="43"/>
      <c r="AEE63" s="43"/>
      <c r="AEF63" s="43"/>
      <c r="AEG63" s="43"/>
      <c r="AEH63" s="43"/>
      <c r="AEI63" s="43"/>
      <c r="AEJ63" s="43"/>
      <c r="AEK63" s="43"/>
      <c r="AEL63" s="43"/>
      <c r="AEM63" s="43"/>
      <c r="AEN63" s="43"/>
      <c r="AEO63" s="43"/>
      <c r="AEP63" s="43"/>
      <c r="AEQ63" s="43"/>
      <c r="AER63" s="43"/>
      <c r="AES63" s="43"/>
      <c r="AET63" s="43"/>
      <c r="AEU63" s="43"/>
      <c r="AEV63" s="43"/>
      <c r="AEW63" s="43"/>
      <c r="AEX63" s="43"/>
      <c r="AEY63" s="43"/>
      <c r="AEZ63" s="43"/>
      <c r="AFA63" s="43"/>
      <c r="AFB63" s="43"/>
      <c r="AFC63" s="43"/>
      <c r="AFD63" s="43"/>
      <c r="AFE63" s="43"/>
      <c r="AFF63" s="43"/>
      <c r="AFG63" s="43"/>
    </row>
    <row r="64" spans="1:839" s="42" customFormat="1" x14ac:dyDescent="0.25">
      <c r="A64" s="21"/>
      <c r="B64" s="21"/>
      <c r="C64" s="21"/>
      <c r="D64" s="49"/>
      <c r="E64" s="21" t="str">
        <f>структура!$G$35</f>
        <v>начисление процентов по займам в срок</v>
      </c>
      <c r="F64" s="21"/>
      <c r="G64" s="21" t="str">
        <f>структура!$J$10</f>
        <v>повторный заем</v>
      </c>
      <c r="H64" s="21"/>
      <c r="I64" s="21" t="str">
        <f>IF($E64="","",INDEX(структура!$H$10:$H$153,SUMIFS(структура!$C$10:$C$153,структура!$G$10:$G$153,$E64)))</f>
        <v>руб</v>
      </c>
      <c r="J64" s="21"/>
      <c r="K64" s="41"/>
      <c r="L64" s="21"/>
      <c r="M64" s="21"/>
      <c r="N64" s="21"/>
      <c r="O64" s="21"/>
      <c r="P64" s="21"/>
      <c r="Q64" s="41"/>
      <c r="R64" s="21">
        <f>IF(R$8="",0,R58*условия!$R59)</f>
        <v>714.00000000000023</v>
      </c>
      <c r="S64" s="21">
        <f>IF(S$8="",0,S58*условия!$R59)</f>
        <v>1428.0000000000005</v>
      </c>
      <c r="T64" s="21">
        <f>IF(T$8="",0,T58*условия!$R59)</f>
        <v>2142.0000000000005</v>
      </c>
      <c r="U64" s="21">
        <f>IF(U$8="",0,U58*условия!$R59)</f>
        <v>2856.0000000000009</v>
      </c>
      <c r="V64" s="21">
        <f>IF(V$8="",0,V58*условия!$R59)</f>
        <v>3570.0000000000009</v>
      </c>
      <c r="W64" s="21">
        <f>IF(W$8="",0,W58*условия!$R59)</f>
        <v>4284.0000000000009</v>
      </c>
      <c r="X64" s="21">
        <f>IF(X$8="",0,X58*условия!$R59)</f>
        <v>4998.0000000000009</v>
      </c>
      <c r="Y64" s="21">
        <f>IF(Y$8="",0,Y58*условия!$R59)</f>
        <v>5712.0000000000018</v>
      </c>
      <c r="Z64" s="21">
        <f>IF(Z$8="",0,Z58*условия!$R59)</f>
        <v>6426.0000000000018</v>
      </c>
      <c r="AA64" s="21">
        <f>IF(AA$8="",0,AA58*условия!$R59)</f>
        <v>7140.0000000000018</v>
      </c>
      <c r="AB64" s="21">
        <f>IF(AB$8="",0,AB58*условия!$R59)</f>
        <v>7854.0000000000018</v>
      </c>
      <c r="AC64" s="21">
        <f>IF(AC$8="",0,AC58*условия!$R59)</f>
        <v>8568.0000000000018</v>
      </c>
      <c r="AD64" s="21">
        <f>IF(AD$8="",0,AD58*условия!$R59)</f>
        <v>9282.0000000000018</v>
      </c>
      <c r="AE64" s="21">
        <f>IF(AE$8="",0,AE58*условия!$R59)</f>
        <v>9996.0000000000018</v>
      </c>
      <c r="AF64" s="21">
        <f>IF(AF$8="",0,AF58*условия!$R59)</f>
        <v>10710.000000000004</v>
      </c>
      <c r="AG64" s="21">
        <f>IF(AG$8="",0,AG58*условия!$R59)</f>
        <v>11424.000000000004</v>
      </c>
      <c r="AH64" s="21">
        <f>IF(AH$8="",0,AH58*условия!$R59)</f>
        <v>12138.000000000004</v>
      </c>
      <c r="AI64" s="21">
        <f>IF(AI$8="",0,AI58*условия!$R59)</f>
        <v>12852.000000000004</v>
      </c>
      <c r="AJ64" s="21">
        <f>IF(AJ$8="",0,AJ58*условия!$R59)</f>
        <v>13566.000000000004</v>
      </c>
      <c r="AK64" s="21">
        <f>IF(AK$8="",0,AK58*условия!$R59)</f>
        <v>14280.000000000004</v>
      </c>
      <c r="AL64" s="21">
        <f>IF(AL$8="",0,AL58*условия!$R59)</f>
        <v>14280.000000000004</v>
      </c>
      <c r="AM64" s="21">
        <f>IF(AM$8="",0,AM58*условия!$R59)</f>
        <v>14280.000000000004</v>
      </c>
      <c r="AN64" s="21">
        <f>IF(AN$8="",0,AN58*условия!$R59)</f>
        <v>14280.000000000004</v>
      </c>
      <c r="AO64" s="21">
        <f>IF(AO$8="",0,AO58*условия!$R59)</f>
        <v>14280.000000000004</v>
      </c>
      <c r="AP64" s="21">
        <f>IF(AP$8="",0,AP58*условия!$R59)</f>
        <v>14280.000000000005</v>
      </c>
      <c r="AQ64" s="21">
        <f>IF(AQ$8="",0,AQ58*условия!$R59)</f>
        <v>14280.000000000005</v>
      </c>
      <c r="AR64" s="21">
        <f>IF(AR$8="",0,AR58*условия!$R59)</f>
        <v>14280.000000000005</v>
      </c>
      <c r="AS64" s="21">
        <f>IF(AS$8="",0,AS58*условия!$R59)</f>
        <v>14280.000000000005</v>
      </c>
      <c r="AT64" s="21">
        <f>IF(AT$8="",0,AT58*условия!$R59)</f>
        <v>14280.000000000005</v>
      </c>
      <c r="AU64" s="21">
        <f>IF(AU$8="",0,AU58*условия!$R59)</f>
        <v>14280.000000000005</v>
      </c>
      <c r="AV64" s="21">
        <f>IF(AV$8="",0,AV58*условия!$R59)</f>
        <v>14280.000000000005</v>
      </c>
      <c r="AW64" s="21">
        <f>IF(AW$8="",0,AW58*условия!$R59)</f>
        <v>14994.000000000005</v>
      </c>
      <c r="AX64" s="21">
        <f>IF(AX$8="",0,AX58*условия!$R59)</f>
        <v>15708.000000000004</v>
      </c>
      <c r="AY64" s="21">
        <f>IF(AY$8="",0,AY58*условия!$R59)</f>
        <v>16422.000000000004</v>
      </c>
      <c r="AZ64" s="21">
        <f>IF(AZ$8="",0,AZ58*условия!$R59)</f>
        <v>17136.000000000004</v>
      </c>
      <c r="BA64" s="21">
        <f>IF(BA$8="",0,BA58*условия!$R59)</f>
        <v>17850</v>
      </c>
      <c r="BB64" s="21">
        <f>IF(BB$8="",0,BB58*условия!$R59)</f>
        <v>18564</v>
      </c>
      <c r="BC64" s="21">
        <f>IF(BC$8="",0,BC58*условия!$R59)</f>
        <v>19278</v>
      </c>
      <c r="BD64" s="21">
        <f>IF(BD$8="",0,BD58*условия!$R59)</f>
        <v>19992</v>
      </c>
      <c r="BE64" s="21">
        <f>IF(BE$8="",0,BE58*условия!$R59)</f>
        <v>20706</v>
      </c>
      <c r="BF64" s="21">
        <f>IF(BF$8="",0,BF58*условия!$R59)</f>
        <v>21420.000000000011</v>
      </c>
      <c r="BG64" s="21">
        <f>IF(BG$8="",0,BG58*условия!$R59)</f>
        <v>22134.000000000011</v>
      </c>
      <c r="BH64" s="21">
        <f>IF(BH$8="",0,BH58*условия!$R59)</f>
        <v>22848.000000000011</v>
      </c>
      <c r="BI64" s="21">
        <f>IF(BI$8="",0,BI58*условия!$R59)</f>
        <v>23562.000000000011</v>
      </c>
      <c r="BJ64" s="21">
        <f>IF(BJ$8="",0,BJ58*условия!$R59)</f>
        <v>24276.000000000007</v>
      </c>
      <c r="BK64" s="21">
        <f>IF(BK$8="",0,BK58*условия!$R59)</f>
        <v>24990.000000000007</v>
      </c>
      <c r="BL64" s="21">
        <f>IF(BL$8="",0,BL58*условия!$R59)</f>
        <v>25704.000000000007</v>
      </c>
      <c r="BM64" s="21">
        <f>IF(BM$8="",0,BM58*условия!$R59)</f>
        <v>26418.000000000007</v>
      </c>
      <c r="BN64" s="21">
        <f>IF(BN$8="",0,BN58*условия!$R59)</f>
        <v>27132.000000000007</v>
      </c>
      <c r="BO64" s="21">
        <f>IF(BO$8="",0,BO58*условия!$R59)</f>
        <v>27846.000000000007</v>
      </c>
      <c r="BP64" s="21">
        <f>IF(BP$8="",0,BP58*условия!$R59)</f>
        <v>28560.000000000007</v>
      </c>
      <c r="BQ64" s="21">
        <f>IF(BQ$8="",0,BQ58*условия!$R59)</f>
        <v>28560.000000000007</v>
      </c>
      <c r="BR64" s="21">
        <f>IF(BR$8="",0,BR58*условия!$R59)</f>
        <v>28560.000000000007</v>
      </c>
      <c r="BS64" s="21">
        <f>IF(BS$8="",0,BS58*условия!$R59)</f>
        <v>28560.000000000007</v>
      </c>
      <c r="BT64" s="21">
        <f>IF(BT$8="",0,BT58*условия!$R59)</f>
        <v>28560.000000000007</v>
      </c>
      <c r="BU64" s="21">
        <f>IF(BU$8="",0,BU58*условия!$R59)</f>
        <v>28560.000000000007</v>
      </c>
      <c r="BV64" s="21">
        <f>IF(BV$8="",0,BV58*условия!$R59)</f>
        <v>28560.000000000007</v>
      </c>
      <c r="BW64" s="21">
        <f>IF(BW$8="",0,BW58*условия!$R59)</f>
        <v>28560.000000000007</v>
      </c>
      <c r="BX64" s="21">
        <f>IF(BX$8="",0,BX58*условия!$R59)</f>
        <v>28560.000000000007</v>
      </c>
      <c r="BY64" s="21">
        <f>IF(BY$8="",0,BY58*условия!$R59)</f>
        <v>28560.000000000007</v>
      </c>
      <c r="BZ64" s="21">
        <f>IF(BZ$8="",0,BZ58*условия!$R59)</f>
        <v>28560.000000000004</v>
      </c>
      <c r="CA64" s="21">
        <f>IF(CA$8="",0,CA58*условия!$R59)</f>
        <v>28560.000000000004</v>
      </c>
      <c r="CB64" s="21">
        <f>IF(CB$8="",0,CB58*условия!$R59)</f>
        <v>32486.999999999993</v>
      </c>
      <c r="CC64" s="21">
        <f>IF(CC$8="",0,CC58*условия!$R59)</f>
        <v>36413.999999999993</v>
      </c>
      <c r="CD64" s="21">
        <f>IF(CD$8="",0,CD58*условия!$R59)</f>
        <v>40340.999999999993</v>
      </c>
      <c r="CE64" s="21">
        <f>IF(CE$8="",0,CE58*условия!$R59)</f>
        <v>44267.999999999993</v>
      </c>
      <c r="CF64" s="21">
        <f>IF(CF$8="",0,CF58*условия!$R59)</f>
        <v>48194.999999999993</v>
      </c>
      <c r="CG64" s="21">
        <f>IF(CG$8="",0,CG58*условия!$R59)</f>
        <v>52121.999999999993</v>
      </c>
      <c r="CH64" s="21">
        <f>IF(CH$8="",0,CH58*условия!$R59)</f>
        <v>56048.999999999993</v>
      </c>
      <c r="CI64" s="21">
        <f>IF(CI$8="",0,CI58*условия!$R59)</f>
        <v>59976</v>
      </c>
      <c r="CJ64" s="21">
        <f>IF(CJ$8="",0,CJ58*условия!$R59)</f>
        <v>63903</v>
      </c>
      <c r="CK64" s="21">
        <f>IF(CK$8="",0,CK58*условия!$R59)</f>
        <v>67830</v>
      </c>
      <c r="CL64" s="21">
        <f>IF(CL$8="",0,CL58*условия!$R59)</f>
        <v>71757</v>
      </c>
      <c r="CM64" s="21">
        <f>IF(CM$8="",0,CM58*условия!$R59)</f>
        <v>75684</v>
      </c>
      <c r="CN64" s="21">
        <f>IF(CN$8="",0,CN58*условия!$R59)</f>
        <v>79611</v>
      </c>
      <c r="CO64" s="21">
        <f>IF(CO$8="",0,CO58*условия!$R59)</f>
        <v>83538</v>
      </c>
      <c r="CP64" s="21">
        <f>IF(CP$8="",0,CP58*условия!$R59)</f>
        <v>87465</v>
      </c>
      <c r="CQ64" s="21">
        <f>IF(CQ$8="",0,CQ58*условия!$R59)</f>
        <v>91392</v>
      </c>
      <c r="CR64" s="21">
        <f>IF(CR$8="",0,CR58*условия!$R59)</f>
        <v>95319</v>
      </c>
      <c r="CS64" s="21">
        <f>IF(CS$8="",0,CS58*условия!$R59)</f>
        <v>99246</v>
      </c>
      <c r="CT64" s="21">
        <f>IF(CT$8="",0,CT58*условия!$R59)</f>
        <v>103173.00000000001</v>
      </c>
      <c r="CU64" s="21">
        <f>IF(CU$8="",0,CU58*условия!$R59)</f>
        <v>107100.00000000001</v>
      </c>
      <c r="CV64" s="21">
        <f>IF(CV$8="",0,CV58*условия!$R59)</f>
        <v>107100.00000000001</v>
      </c>
      <c r="CW64" s="21">
        <f>IF(CW$8="",0,CW58*условия!$R59)</f>
        <v>107100.00000000001</v>
      </c>
      <c r="CX64" s="21">
        <f>IF(CX$8="",0,CX58*условия!$R59)</f>
        <v>107100.00000000001</v>
      </c>
      <c r="CY64" s="21">
        <f>IF(CY$8="",0,CY58*условия!$R59)</f>
        <v>107100.00000000001</v>
      </c>
      <c r="CZ64" s="21">
        <f>IF(CZ$8="",0,CZ58*условия!$R59)</f>
        <v>107100.00000000001</v>
      </c>
      <c r="DA64" s="21">
        <f>IF(DA$8="",0,DA58*условия!$R59)</f>
        <v>107100.00000000001</v>
      </c>
      <c r="DB64" s="21">
        <f>IF(DB$8="",0,DB58*условия!$R59)</f>
        <v>107100.00000000001</v>
      </c>
      <c r="DC64" s="21">
        <f>IF(DC$8="",0,DC58*условия!$R59)</f>
        <v>107100.00000000001</v>
      </c>
      <c r="DD64" s="21">
        <f>IF(DD$8="",0,DD58*условия!$R59)</f>
        <v>107100.00000000001</v>
      </c>
      <c r="DE64" s="21">
        <f>IF(DE$8="",0,DE58*условия!$R59)</f>
        <v>107100.00000000001</v>
      </c>
      <c r="DF64" s="21">
        <f>IF(DF$8="",0,DF58*условия!$R59)</f>
        <v>107100.00000000001</v>
      </c>
      <c r="DG64" s="21">
        <f>IF(DG$8="",0,DG58*условия!$R59)</f>
        <v>107100.00000000001</v>
      </c>
      <c r="DH64" s="21">
        <f>IF(DH$8="",0,DH58*условия!$R59)</f>
        <v>107100.00000000001</v>
      </c>
      <c r="DI64" s="21">
        <f>IF(DI$8="",0,DI58*условия!$R59)</f>
        <v>107100.00000000001</v>
      </c>
      <c r="DJ64" s="21">
        <f>IF(DJ$8="",0,DJ58*условия!$R59)</f>
        <v>107100.00000000001</v>
      </c>
      <c r="DK64" s="21">
        <f>IF(DK$8="",0,DK58*условия!$R59)</f>
        <v>107100.00000000001</v>
      </c>
      <c r="DL64" s="21">
        <f>IF(DL$8="",0,DL58*условия!$R59)</f>
        <v>107100.00000000001</v>
      </c>
      <c r="DM64" s="21">
        <f>IF(DM$8="",0,DM58*условия!$R59)</f>
        <v>107100.00000000001</v>
      </c>
      <c r="DN64" s="21">
        <f>IF(DN$8="",0,DN58*условия!$R59)</f>
        <v>107100.00000000001</v>
      </c>
      <c r="DO64" s="21">
        <f>IF(DO$8="",0,DO58*условия!$R59)</f>
        <v>107100.00000000001</v>
      </c>
      <c r="DP64" s="21">
        <f>IF(DP$8="",0,DP58*условия!$R59)</f>
        <v>107100.00000000001</v>
      </c>
      <c r="DQ64" s="21">
        <f>IF(DQ$8="",0,DQ58*условия!$R59)</f>
        <v>107100.00000000001</v>
      </c>
      <c r="DR64" s="21">
        <f>IF(DR$8="",0,DR58*условия!$R59)</f>
        <v>107100.00000000001</v>
      </c>
      <c r="DS64" s="21">
        <f>IF(DS$8="",0,DS58*условия!$R59)</f>
        <v>107100.00000000001</v>
      </c>
      <c r="DT64" s="21">
        <f>IF(DT$8="",0,DT58*условия!$R59)</f>
        <v>107100.00000000001</v>
      </c>
      <c r="DU64" s="21">
        <f>IF(DU$8="",0,DU58*условия!$R59)</f>
        <v>107100.00000000001</v>
      </c>
      <c r="DV64" s="21">
        <f>IF(DV$8="",0,DV58*условия!$R59)</f>
        <v>107100.00000000001</v>
      </c>
      <c r="DW64" s="21">
        <f>IF(DW$8="",0,DW58*условия!$R59)</f>
        <v>107100.00000000001</v>
      </c>
      <c r="DX64" s="21">
        <f>IF(DX$8="",0,DX58*условия!$R59)</f>
        <v>107100.00000000001</v>
      </c>
      <c r="DY64" s="21">
        <f>IF(DY$8="",0,DY58*условия!$R59)</f>
        <v>107100.00000000001</v>
      </c>
      <c r="DZ64" s="21">
        <f>IF(DZ$8="",0,DZ58*условия!$R59)</f>
        <v>112455.00000000001</v>
      </c>
      <c r="EA64" s="21">
        <f>IF(EA$8="",0,EA58*условия!$R59)</f>
        <v>117810.00000000001</v>
      </c>
      <c r="EB64" s="21">
        <f>IF(EB$8="",0,EB58*условия!$R59)</f>
        <v>123165.00000000001</v>
      </c>
      <c r="EC64" s="21">
        <f>IF(EC$8="",0,EC58*условия!$R59)</f>
        <v>128520.00000000001</v>
      </c>
      <c r="ED64" s="21">
        <f>IF(ED$8="",0,ED58*условия!$R59)</f>
        <v>133875</v>
      </c>
      <c r="EE64" s="21">
        <f>IF(EE$8="",0,EE58*условия!$R59)</f>
        <v>133875</v>
      </c>
      <c r="EF64" s="21">
        <f>IF(EF$8="",0,EF58*условия!$R59)</f>
        <v>133875</v>
      </c>
      <c r="EG64" s="21">
        <f>IF(EG$8="",0,EG58*условия!$R59)</f>
        <v>133875</v>
      </c>
      <c r="EH64" s="21">
        <f>IF(EH$8="",0,EH58*условия!$R59)</f>
        <v>133875</v>
      </c>
      <c r="EI64" s="21">
        <f>IF(EI$8="",0,EI58*условия!$R59)</f>
        <v>133875</v>
      </c>
      <c r="EJ64" s="21">
        <f>IF(EJ$8="",0,EJ58*условия!$R59)</f>
        <v>133875</v>
      </c>
      <c r="EK64" s="21">
        <f>IF(EK$8="",0,EK58*условия!$R59)</f>
        <v>132090</v>
      </c>
      <c r="EL64" s="21">
        <f>IF(EL$8="",0,EL58*условия!$R59)</f>
        <v>130305.00000000001</v>
      </c>
      <c r="EM64" s="21">
        <f>IF(EM$8="",0,EM58*условия!$R59)</f>
        <v>128520.00000000001</v>
      </c>
      <c r="EN64" s="21">
        <f>IF(EN$8="",0,EN58*условия!$R59)</f>
        <v>126735.00000000001</v>
      </c>
      <c r="EO64" s="21">
        <f>IF(EO$8="",0,EO58*условия!$R59)</f>
        <v>124950.00000000001</v>
      </c>
      <c r="EP64" s="21">
        <f>IF(EP$8="",0,EP58*условия!$R59)</f>
        <v>123165.00000000001</v>
      </c>
      <c r="EQ64" s="21">
        <f>IF(EQ$8="",0,EQ58*условия!$R59)</f>
        <v>121380.00000000001</v>
      </c>
      <c r="ER64" s="21">
        <f>IF(ER$8="",0,ER58*условия!$R59)</f>
        <v>119595.00000000001</v>
      </c>
      <c r="ES64" s="21">
        <f>IF(ES$8="",0,ES58*условия!$R59)</f>
        <v>117810.00000000001</v>
      </c>
      <c r="ET64" s="21">
        <f>IF(ET$8="",0,ET58*условия!$R59)</f>
        <v>116025.00000000001</v>
      </c>
      <c r="EU64" s="21">
        <f>IF(EU$8="",0,EU58*условия!$R59)</f>
        <v>114240.00000000001</v>
      </c>
      <c r="EV64" s="21">
        <f>IF(EV$8="",0,EV58*условия!$R59)</f>
        <v>112455.00000000001</v>
      </c>
      <c r="EW64" s="21">
        <f>IF(EW$8="",0,EW58*условия!$R59)</f>
        <v>110670.00000000001</v>
      </c>
      <c r="EX64" s="21">
        <f>IF(EX$8="",0,EX58*условия!$R59)</f>
        <v>108885.00000000001</v>
      </c>
      <c r="EY64" s="21">
        <f>IF(EY$8="",0,EY58*условия!$R59)</f>
        <v>107100.00000000001</v>
      </c>
      <c r="EZ64" s="21">
        <f>IF(EZ$8="",0,EZ58*условия!$R59)</f>
        <v>105315.00000000001</v>
      </c>
      <c r="FA64" s="21">
        <f>IF(FA$8="",0,FA58*условия!$R59)</f>
        <v>103530.00000000001</v>
      </c>
      <c r="FB64" s="21">
        <f>IF(FB$8="",0,FB58*условия!$R59)</f>
        <v>101745.00000000001</v>
      </c>
      <c r="FC64" s="21">
        <f>IF(FC$8="",0,FC58*условия!$R59)</f>
        <v>99960</v>
      </c>
      <c r="FD64" s="21">
        <f>IF(FD$8="",0,FD58*условия!$R59)</f>
        <v>98175</v>
      </c>
      <c r="FE64" s="21">
        <f>IF(FE$8="",0,FE58*условия!$R59)</f>
        <v>96390</v>
      </c>
      <c r="FF64" s="21">
        <f>IF(FF$8="",0,FF58*условия!$R59)</f>
        <v>94605</v>
      </c>
      <c r="FG64" s="21">
        <f>IF(FG$8="",0,FG58*условия!$R59)</f>
        <v>92820</v>
      </c>
      <c r="FH64" s="21">
        <f>IF(FH$8="",0,FH58*условия!$R59)</f>
        <v>91035</v>
      </c>
      <c r="FI64" s="21">
        <f>IF(FI$8="",0,FI58*условия!$R59)</f>
        <v>89250</v>
      </c>
      <c r="FJ64" s="21">
        <f>IF(FJ$8="",0,FJ58*условия!$R59)</f>
        <v>89250</v>
      </c>
      <c r="FK64" s="21">
        <f>IF(FK$8="",0,FK58*условия!$R59)</f>
        <v>89250</v>
      </c>
      <c r="FL64" s="21">
        <f>IF(FL$8="",0,FL58*условия!$R59)</f>
        <v>89250</v>
      </c>
      <c r="FM64" s="21">
        <f>IF(FM$8="",0,FM58*условия!$R59)</f>
        <v>89250</v>
      </c>
      <c r="FN64" s="21">
        <f>IF(FN$8="",0,FN58*условия!$R59)</f>
        <v>89250</v>
      </c>
      <c r="FO64" s="21">
        <f>IF(FO$8="",0,FO58*условия!$R59)</f>
        <v>91630</v>
      </c>
      <c r="FP64" s="21">
        <f>IF(FP$8="",0,FP58*условия!$R59)</f>
        <v>94010</v>
      </c>
      <c r="FQ64" s="21">
        <f>IF(FQ$8="",0,FQ58*условия!$R59)</f>
        <v>96390</v>
      </c>
      <c r="FR64" s="21">
        <f>IF(FR$8="",0,FR58*условия!$R59)</f>
        <v>98770</v>
      </c>
      <c r="FS64" s="21">
        <f>IF(FS$8="",0,FS58*условия!$R59)</f>
        <v>101150</v>
      </c>
      <c r="FT64" s="21">
        <f>IF(FT$8="",0,FT58*условия!$R59)</f>
        <v>103530.00000000001</v>
      </c>
      <c r="FU64" s="21">
        <f>IF(FU$8="",0,FU58*условия!$R59)</f>
        <v>105910.00000000001</v>
      </c>
      <c r="FV64" s="21">
        <f>IF(FV$8="",0,FV58*условия!$R59)</f>
        <v>108290.00000000001</v>
      </c>
      <c r="FW64" s="21">
        <f>IF(FW$8="",0,FW58*условия!$R59)</f>
        <v>110670.00000000001</v>
      </c>
      <c r="FX64" s="21">
        <f>IF(FX$8="",0,FX58*условия!$R59)</f>
        <v>113050.00000000001</v>
      </c>
      <c r="FY64" s="21">
        <f>IF(FY$8="",0,FY58*условия!$R59)</f>
        <v>115430.00000000001</v>
      </c>
      <c r="FZ64" s="21">
        <f>IF(FZ$8="",0,FZ58*условия!$R59)</f>
        <v>117810.00000000001</v>
      </c>
      <c r="GA64" s="21">
        <f>IF(GA$8="",0,GA58*условия!$R59)</f>
        <v>120190.00000000001</v>
      </c>
      <c r="GB64" s="21">
        <f>IF(GB$8="",0,GB58*условия!$R59)</f>
        <v>122570.00000000001</v>
      </c>
      <c r="GC64" s="21">
        <f>IF(GC$8="",0,GC58*условия!$R59)</f>
        <v>124950.00000000001</v>
      </c>
      <c r="GD64" s="21">
        <f>IF(GD$8="",0,GD58*условия!$R59)</f>
        <v>127330.00000000001</v>
      </c>
      <c r="GE64" s="21">
        <f>IF(GE$8="",0,GE58*условия!$R59)</f>
        <v>129710.00000000001</v>
      </c>
      <c r="GF64" s="21">
        <f>IF(GF$8="",0,GF58*условия!$R59)</f>
        <v>132090</v>
      </c>
      <c r="GG64" s="21">
        <f>IF(GG$8="",0,GG58*условия!$R59)</f>
        <v>134470</v>
      </c>
      <c r="GH64" s="21">
        <f>IF(GH$8="",0,GH58*условия!$R59)</f>
        <v>136850</v>
      </c>
      <c r="GI64" s="21">
        <f>IF(GI$8="",0,GI58*условия!$R59)</f>
        <v>139230</v>
      </c>
      <c r="GJ64" s="21">
        <f>IF(GJ$8="",0,GJ58*условия!$R59)</f>
        <v>141610</v>
      </c>
      <c r="GK64" s="21">
        <f>IF(GK$8="",0,GK58*условия!$R59)</f>
        <v>143990</v>
      </c>
      <c r="GL64" s="21">
        <f>IF(GL$8="",0,GL58*условия!$R59)</f>
        <v>146370</v>
      </c>
      <c r="GM64" s="21">
        <f>IF(GM$8="",0,GM58*условия!$R59)</f>
        <v>148750</v>
      </c>
      <c r="GN64" s="21">
        <f>IF(GN$8="",0,GN58*условия!$R59)</f>
        <v>148750</v>
      </c>
      <c r="GO64" s="21">
        <f>IF(GO$8="",0,GO58*условия!$R59)</f>
        <v>148750</v>
      </c>
      <c r="GP64" s="21">
        <f>IF(GP$8="",0,GP58*условия!$R59)</f>
        <v>148750</v>
      </c>
      <c r="GQ64" s="21">
        <f>IF(GQ$8="",0,GQ58*условия!$R59)</f>
        <v>148750</v>
      </c>
      <c r="GR64" s="21">
        <f>IF(GR$8="",0,GR58*условия!$R59)</f>
        <v>148750</v>
      </c>
      <c r="GS64" s="21">
        <f>IF(GS$8="",0,GS58*условия!$R59)</f>
        <v>148750</v>
      </c>
      <c r="GT64" s="21">
        <f>IF(GT$8="",0,GT58*условия!$R59)</f>
        <v>148750</v>
      </c>
      <c r="GU64" s="21">
        <f>IF(GU$8="",0,GU58*условия!$R59)</f>
        <v>148750</v>
      </c>
      <c r="GV64" s="21">
        <f>IF(GV$8="",0,GV58*условия!$R59)</f>
        <v>148750</v>
      </c>
      <c r="GW64" s="21">
        <f>IF(GW$8="",0,GW58*условия!$R59)</f>
        <v>148750</v>
      </c>
      <c r="GX64" s="21">
        <f>IF(GX$8="",0,GX58*условия!$R59)</f>
        <v>148750</v>
      </c>
      <c r="GY64" s="21">
        <f>IF(GY$8="",0,GY58*условия!$R59)</f>
        <v>148750</v>
      </c>
      <c r="GZ64" s="21">
        <f>IF(GZ$8="",0,GZ58*условия!$R59)</f>
        <v>148750</v>
      </c>
      <c r="HA64" s="21">
        <f>IF(HA$8="",0,HA58*условия!$R59)</f>
        <v>148750</v>
      </c>
      <c r="HB64" s="21">
        <f>IF(HB$8="",0,HB58*условия!$R59)</f>
        <v>148750</v>
      </c>
      <c r="HC64" s="21">
        <f>IF(HC$8="",0,HC58*условия!$R59)</f>
        <v>148750</v>
      </c>
      <c r="HD64" s="21">
        <f>IF(HD$8="",0,HD58*условия!$R59)</f>
        <v>148750</v>
      </c>
      <c r="HE64" s="21">
        <f>IF(HE$8="",0,HE58*условия!$R59)</f>
        <v>148750</v>
      </c>
      <c r="HF64" s="21">
        <f>IF(HF$8="",0,HF58*условия!$R59)</f>
        <v>148750</v>
      </c>
      <c r="HG64" s="21">
        <f>IF(HG$8="",0,HG58*условия!$R59)</f>
        <v>148750</v>
      </c>
      <c r="HH64" s="21">
        <f>IF(HH$8="",0,HH58*условия!$R59)</f>
        <v>148750</v>
      </c>
      <c r="HI64" s="21">
        <f>IF(HI$8="",0,HI58*условия!$R59)</f>
        <v>148750</v>
      </c>
      <c r="HJ64" s="21">
        <f>IF(HJ$8="",0,HJ58*условия!$R59)</f>
        <v>148750</v>
      </c>
      <c r="HK64" s="21">
        <f>IF(HK$8="",0,HK58*условия!$R59)</f>
        <v>148750</v>
      </c>
      <c r="HL64" s="21">
        <f>IF(HL$8="",0,HL58*условия!$R59)</f>
        <v>148750</v>
      </c>
      <c r="HM64" s="21">
        <f>IF(HM$8="",0,HM58*условия!$R59)</f>
        <v>148750</v>
      </c>
      <c r="HN64" s="21">
        <f>IF(HN$8="",0,HN58*условия!$R59)</f>
        <v>148750</v>
      </c>
      <c r="HO64" s="21">
        <f>IF(HO$8="",0,HO58*условия!$R59)</f>
        <v>148750</v>
      </c>
      <c r="HP64" s="21">
        <f>IF(HP$8="",0,HP58*условия!$R59)</f>
        <v>148750</v>
      </c>
      <c r="HQ64" s="21">
        <f>IF(HQ$8="",0,HQ58*условия!$R59)</f>
        <v>148750</v>
      </c>
      <c r="HR64" s="21">
        <f>IF(HR$8="",0,HR58*условия!$R59)</f>
        <v>148750</v>
      </c>
      <c r="HS64" s="21">
        <f>IF(HS$8="",0,HS58*условия!$R59)</f>
        <v>148750</v>
      </c>
      <c r="HT64" s="21">
        <f>IF(HT$8="",0,HT58*условия!$R59)</f>
        <v>148750</v>
      </c>
      <c r="HU64" s="21">
        <f>IF(HU$8="",0,HU58*условия!$R59)</f>
        <v>148750</v>
      </c>
      <c r="HV64" s="21">
        <f>IF(HV$8="",0,HV58*условия!$R59)</f>
        <v>148750</v>
      </c>
      <c r="HW64" s="21">
        <f>IF(HW$8="",0,HW58*условия!$R59)</f>
        <v>148750</v>
      </c>
      <c r="HX64" s="21">
        <f>IF(HX$8="",0,HX58*условия!$R59)</f>
        <v>148750</v>
      </c>
      <c r="HY64" s="21">
        <f>IF(HY$8="",0,HY58*условия!$R59)</f>
        <v>148750</v>
      </c>
      <c r="HZ64" s="21">
        <f>IF(HZ$8="",0,HZ58*условия!$R59)</f>
        <v>148750</v>
      </c>
      <c r="IA64" s="21">
        <f>IF(IA$8="",0,IA58*условия!$R59)</f>
        <v>148750</v>
      </c>
      <c r="IB64" s="21">
        <f>IF(IB$8="",0,IB58*условия!$R59)</f>
        <v>148750</v>
      </c>
      <c r="IC64" s="21">
        <f>IF(IC$8="",0,IC58*условия!$R59)</f>
        <v>148750</v>
      </c>
      <c r="ID64" s="21">
        <f>IF(ID$8="",0,ID58*условия!$R59)</f>
        <v>148750</v>
      </c>
      <c r="IE64" s="21">
        <f>IF(IE$8="",0,IE58*условия!$R59)</f>
        <v>148750</v>
      </c>
      <c r="IF64" s="21">
        <f>IF(IF$8="",0,IF58*условия!$R59)</f>
        <v>148750</v>
      </c>
      <c r="IG64" s="21">
        <f>IF(IG$8="",0,IG58*условия!$R59)</f>
        <v>148750</v>
      </c>
      <c r="IH64" s="21">
        <f>IF(IH$8="",0,IH58*условия!$R59)</f>
        <v>148750</v>
      </c>
      <c r="II64" s="21">
        <f>IF(II$8="",0,II58*условия!$R59)</f>
        <v>148750</v>
      </c>
      <c r="IJ64" s="21">
        <f>IF(IJ$8="",0,IJ58*условия!$R59)</f>
        <v>148750</v>
      </c>
      <c r="IK64" s="21">
        <f>IF(IK$8="",0,IK58*условия!$R59)</f>
        <v>148750</v>
      </c>
      <c r="IL64" s="21">
        <f>IF(IL$8="",0,IL58*условия!$R59)</f>
        <v>148750</v>
      </c>
      <c r="IM64" s="21">
        <f>IF(IM$8="",0,IM58*условия!$R59)</f>
        <v>148750</v>
      </c>
      <c r="IN64" s="21">
        <f>IF(IN$8="",0,IN58*условия!$R59)</f>
        <v>148750</v>
      </c>
      <c r="IO64" s="21">
        <f>IF(IO$8="",0,IO58*условия!$R59)</f>
        <v>148750</v>
      </c>
      <c r="IP64" s="21">
        <f>IF(IP$8="",0,IP58*условия!$R59)</f>
        <v>148750</v>
      </c>
      <c r="IQ64" s="21">
        <f>IF(IQ$8="",0,IQ58*условия!$R59)</f>
        <v>148750</v>
      </c>
      <c r="IR64" s="21">
        <f>IF(IR$8="",0,IR58*условия!$R59)</f>
        <v>148750</v>
      </c>
      <c r="IS64" s="21">
        <f>IF(IS$8="",0,IS58*условия!$R59)</f>
        <v>148750</v>
      </c>
      <c r="IT64" s="21">
        <f>IF(IT$8="",0,IT58*условия!$R59)</f>
        <v>148750</v>
      </c>
      <c r="IU64" s="21">
        <f>IF(IU$8="",0,IU58*условия!$R59)</f>
        <v>148750</v>
      </c>
      <c r="IV64" s="21">
        <f>IF(IV$8="",0,IV58*условия!$R59)</f>
        <v>148750</v>
      </c>
      <c r="IW64" s="21">
        <f>IF(IW$8="",0,IW58*условия!$R59)</f>
        <v>148750</v>
      </c>
      <c r="IX64" s="21">
        <f>IF(IX$8="",0,IX58*условия!$R59)</f>
        <v>154700</v>
      </c>
      <c r="IY64" s="21">
        <f>IF(IY$8="",0,IY58*условия!$R59)</f>
        <v>160650</v>
      </c>
      <c r="IZ64" s="21">
        <f>IF(IZ$8="",0,IZ58*условия!$R59)</f>
        <v>166600</v>
      </c>
      <c r="JA64" s="21">
        <f>IF(JA$8="",0,JA58*условия!$R59)</f>
        <v>179095</v>
      </c>
      <c r="JB64" s="21">
        <f>IF(JB$8="",0,JB58*условия!$R59)</f>
        <v>191590</v>
      </c>
      <c r="JC64" s="21">
        <f>IF(JC$8="",0,JC58*условия!$R59)</f>
        <v>198135</v>
      </c>
      <c r="JD64" s="21">
        <f>IF(JD$8="",0,JD58*условия!$R59)</f>
        <v>204680.00000000003</v>
      </c>
      <c r="JE64" s="21">
        <f>IF(JE$8="",0,JE58*условия!$R59)</f>
        <v>211225.00000000003</v>
      </c>
      <c r="JF64" s="21">
        <f>IF(JF$8="",0,JF58*условия!$R59)</f>
        <v>217770.00000000003</v>
      </c>
      <c r="JG64" s="21">
        <f>IF(JG$8="",0,JG58*условия!$R59)</f>
        <v>224315.00000000003</v>
      </c>
      <c r="JH64" s="21">
        <f>IF(JH$8="",0,JH58*условия!$R59)</f>
        <v>230860.00000000003</v>
      </c>
      <c r="JI64" s="21">
        <f>IF(JI$8="",0,JI58*условия!$R59)</f>
        <v>237405.00000000003</v>
      </c>
      <c r="JJ64" s="21">
        <f>IF(JJ$8="",0,JJ58*условия!$R59)</f>
        <v>243950.00000000003</v>
      </c>
      <c r="JK64" s="21">
        <f>IF(JK$8="",0,JK58*условия!$R59)</f>
        <v>250495.00000000003</v>
      </c>
      <c r="JL64" s="21">
        <f>IF(JL$8="",0,JL58*условия!$R59)</f>
        <v>257040.00000000003</v>
      </c>
      <c r="JM64" s="21">
        <f>IF(JM$8="",0,JM58*условия!$R59)</f>
        <v>263585</v>
      </c>
      <c r="JN64" s="21">
        <f>IF(JN$8="",0,JN58*условия!$R59)</f>
        <v>270130</v>
      </c>
      <c r="JO64" s="21">
        <f>IF(JO$8="",0,JO58*условия!$R59)</f>
        <v>276675</v>
      </c>
      <c r="JP64" s="21">
        <f>IF(JP$8="",0,JP58*условия!$R59)</f>
        <v>283220</v>
      </c>
      <c r="JQ64" s="21">
        <f>IF(JQ$8="",0,JQ58*условия!$R59)</f>
        <v>289765</v>
      </c>
      <c r="JR64" s="21">
        <f>IF(JR$8="",0,JR58*условия!$R59)</f>
        <v>296310</v>
      </c>
      <c r="JS64" s="21">
        <f>IF(JS$8="",0,JS58*условия!$R59)</f>
        <v>302855</v>
      </c>
      <c r="JT64" s="21">
        <f>IF(JT$8="",0,JT58*условия!$R59)</f>
        <v>309400</v>
      </c>
      <c r="JU64" s="21">
        <f>IF(JU$8="",0,JU58*условия!$R59)</f>
        <v>315945</v>
      </c>
      <c r="JV64" s="21">
        <f>IF(JV$8="",0,JV58*условия!$R59)</f>
        <v>322490</v>
      </c>
      <c r="JW64" s="21">
        <f>IF(JW$8="",0,JW58*условия!$R59)</f>
        <v>329035</v>
      </c>
      <c r="JX64" s="21">
        <f>IF(JX$8="",0,JX58*условия!$R59)</f>
        <v>335580</v>
      </c>
      <c r="JY64" s="21">
        <f>IF(JY$8="",0,JY58*условия!$R59)</f>
        <v>342125</v>
      </c>
      <c r="JZ64" s="21">
        <f>IF(JZ$8="",0,JZ58*условия!$R59)</f>
        <v>348670</v>
      </c>
      <c r="KA64" s="21">
        <f>IF(KA$8="",0,KA58*условия!$R59)</f>
        <v>355215</v>
      </c>
      <c r="KB64" s="21">
        <f>IF(KB$8="",0,KB58*условия!$R59)</f>
        <v>361760</v>
      </c>
      <c r="KC64" s="21">
        <f>IF(KC$8="",0,KC58*условия!$R59)</f>
        <v>368305</v>
      </c>
      <c r="KD64" s="21">
        <f>IF(KD$8="",0,KD58*условия!$R59)</f>
        <v>374850</v>
      </c>
      <c r="KE64" s="21">
        <f>IF(KE$8="",0,KE58*условия!$R59)</f>
        <v>374850</v>
      </c>
      <c r="KF64" s="21">
        <f>IF(KF$8="",0,KF58*условия!$R59)</f>
        <v>376635</v>
      </c>
      <c r="KG64" s="21">
        <f>IF(KG$8="",0,KG58*условия!$R59)</f>
        <v>378420</v>
      </c>
      <c r="KH64" s="21">
        <f>IF(KH$8="",0,KH58*условия!$R59)</f>
        <v>380205</v>
      </c>
      <c r="KI64" s="21">
        <f>IF(KI$8="",0,KI58*условия!$R59)</f>
        <v>381990</v>
      </c>
      <c r="KJ64" s="21">
        <f>IF(KJ$8="",0,KJ58*условия!$R59)</f>
        <v>383775</v>
      </c>
      <c r="KK64" s="21">
        <f>IF(KK$8="",0,KK58*условия!$R59)</f>
        <v>385560</v>
      </c>
      <c r="KL64" s="21">
        <f>IF(KL$8="",0,KL58*условия!$R59)</f>
        <v>387345</v>
      </c>
      <c r="KM64" s="21">
        <f>IF(KM$8="",0,KM58*условия!$R59)</f>
        <v>389130</v>
      </c>
      <c r="KN64" s="21">
        <f>IF(KN$8="",0,KN58*условия!$R59)</f>
        <v>390915</v>
      </c>
      <c r="KO64" s="21">
        <f>IF(KO$8="",0,KO58*условия!$R59)</f>
        <v>392700</v>
      </c>
      <c r="KP64" s="21">
        <f>IF(KP$8="",0,KP58*условия!$R59)</f>
        <v>394485</v>
      </c>
      <c r="KQ64" s="21">
        <f>IF(KQ$8="",0,KQ58*условия!$R59)</f>
        <v>396270</v>
      </c>
      <c r="KR64" s="21">
        <f>IF(KR$8="",0,KR58*условия!$R59)</f>
        <v>398055</v>
      </c>
      <c r="KS64" s="21">
        <f>IF(KS$8="",0,KS58*условия!$R59)</f>
        <v>399840</v>
      </c>
      <c r="KT64" s="21">
        <f>IF(KT$8="",0,KT58*условия!$R59)</f>
        <v>401625</v>
      </c>
      <c r="KU64" s="21">
        <f>IF(KU$8="",0,KU58*условия!$R59)</f>
        <v>403410</v>
      </c>
      <c r="KV64" s="21">
        <f>IF(KV$8="",0,KV58*условия!$R59)</f>
        <v>405195</v>
      </c>
      <c r="KW64" s="21">
        <f>IF(KW$8="",0,KW58*условия!$R59)</f>
        <v>406980.00000000006</v>
      </c>
      <c r="KX64" s="21">
        <f>IF(KX$8="",0,KX58*условия!$R59)</f>
        <v>408765.00000000006</v>
      </c>
      <c r="KY64" s="21">
        <f>IF(KY$8="",0,KY58*условия!$R59)</f>
        <v>410550.00000000006</v>
      </c>
      <c r="KZ64" s="21">
        <f>IF(KZ$8="",0,KZ58*условия!$R59)</f>
        <v>412335.00000000006</v>
      </c>
      <c r="LA64" s="21">
        <f>IF(LA$8="",0,LA58*условия!$R59)</f>
        <v>414120.00000000006</v>
      </c>
      <c r="LB64" s="21">
        <f>IF(LB$8="",0,LB58*условия!$R59)</f>
        <v>415905.00000000006</v>
      </c>
      <c r="LC64" s="21">
        <f>IF(LC$8="",0,LC58*условия!$R59)</f>
        <v>417690.00000000006</v>
      </c>
      <c r="LD64" s="21">
        <f>IF(LD$8="",0,LD58*условия!$R59)</f>
        <v>419475.00000000006</v>
      </c>
      <c r="LE64" s="21">
        <f>IF(LE$8="",0,LE58*условия!$R59)</f>
        <v>421260.00000000006</v>
      </c>
      <c r="LF64" s="21">
        <f>IF(LF$8="",0,LF58*условия!$R59)</f>
        <v>423045.00000000006</v>
      </c>
      <c r="LG64" s="21">
        <f>IF(LG$8="",0,LG58*условия!$R59)</f>
        <v>424830.00000000006</v>
      </c>
      <c r="LH64" s="21">
        <f>IF(LH$8="",0,LH58*условия!$R59)</f>
        <v>426615.00000000006</v>
      </c>
      <c r="LI64" s="21">
        <f>IF(LI$8="",0,LI58*условия!$R59)</f>
        <v>428400.00000000006</v>
      </c>
      <c r="LJ64" s="21">
        <f>IF(LJ$8="",0,LJ58*условия!$R59)</f>
        <v>426020.00000000006</v>
      </c>
      <c r="LK64" s="21">
        <f>IF(LK$8="",0,LK58*условия!$R59)</f>
        <v>423640.00000000006</v>
      </c>
      <c r="LL64" s="21">
        <f>IF(LL$8="",0,LL58*условия!$R59)</f>
        <v>421260.00000000006</v>
      </c>
      <c r="LM64" s="21">
        <f>IF(LM$8="",0,LM58*условия!$R59)</f>
        <v>418880.00000000006</v>
      </c>
      <c r="LN64" s="21">
        <f>IF(LN$8="",0,LN58*условия!$R59)</f>
        <v>416500.00000000006</v>
      </c>
      <c r="LO64" s="21">
        <f>IF(LO$8="",0,LO58*условия!$R59)</f>
        <v>414120.00000000006</v>
      </c>
      <c r="LP64" s="21">
        <f>IF(LP$8="",0,LP58*условия!$R59)</f>
        <v>411740.00000000006</v>
      </c>
      <c r="LQ64" s="21">
        <f>IF(LQ$8="",0,LQ58*условия!$R59)</f>
        <v>409360.00000000006</v>
      </c>
      <c r="LR64" s="21">
        <f>IF(LR$8="",0,LR58*условия!$R59)</f>
        <v>406980.00000000006</v>
      </c>
      <c r="LS64" s="21">
        <f>IF(LS$8="",0,LS58*условия!$R59)</f>
        <v>404600</v>
      </c>
      <c r="LT64" s="21">
        <f>IF(LT$8="",0,LT58*условия!$R59)</f>
        <v>402220</v>
      </c>
      <c r="LU64" s="21">
        <f>IF(LU$8="",0,LU58*условия!$R59)</f>
        <v>399840</v>
      </c>
      <c r="LV64" s="21">
        <f>IF(LV$8="",0,LV58*условия!$R59)</f>
        <v>397460</v>
      </c>
      <c r="LW64" s="21">
        <f>IF(LW$8="",0,LW58*условия!$R59)</f>
        <v>395080</v>
      </c>
      <c r="LX64" s="21">
        <f>IF(LX$8="",0,LX58*условия!$R59)</f>
        <v>392700</v>
      </c>
      <c r="LY64" s="21">
        <f>IF(LY$8="",0,LY58*условия!$R59)</f>
        <v>390320</v>
      </c>
      <c r="LZ64" s="21">
        <f>IF(LZ$8="",0,LZ58*условия!$R59)</f>
        <v>387940</v>
      </c>
      <c r="MA64" s="21">
        <f>IF(MA$8="",0,MA58*условия!$R59)</f>
        <v>385560</v>
      </c>
      <c r="MB64" s="21">
        <f>IF(MB$8="",0,MB58*условия!$R59)</f>
        <v>383180</v>
      </c>
      <c r="MC64" s="21">
        <f>IF(MC$8="",0,MC58*условия!$R59)</f>
        <v>380800</v>
      </c>
      <c r="MD64" s="21">
        <f>IF(MD$8="",0,MD58*условия!$R59)</f>
        <v>378420</v>
      </c>
      <c r="ME64" s="21">
        <f>IF(ME$8="",0,ME58*условия!$R59)</f>
        <v>376040</v>
      </c>
      <c r="MF64" s="21">
        <f>IF(MF$8="",0,MF58*условия!$R59)</f>
        <v>373660</v>
      </c>
      <c r="MG64" s="21">
        <f>IF(MG$8="",0,MG58*условия!$R59)</f>
        <v>371280</v>
      </c>
      <c r="MH64" s="21">
        <f>IF(MH$8="",0,MH58*условия!$R59)</f>
        <v>368900</v>
      </c>
      <c r="MI64" s="21">
        <f>IF(MI$8="",0,MI58*условия!$R59)</f>
        <v>366520</v>
      </c>
      <c r="MJ64" s="21">
        <f>IF(MJ$8="",0,MJ58*условия!$R59)</f>
        <v>364140</v>
      </c>
      <c r="MK64" s="21">
        <f>IF(MK$8="",0,MK58*условия!$R59)</f>
        <v>361760</v>
      </c>
      <c r="ML64" s="21">
        <f>IF(ML$8="",0,ML58*условия!$R59)</f>
        <v>359380</v>
      </c>
      <c r="MM64" s="21">
        <f>IF(MM$8="",0,MM58*условия!$R59)</f>
        <v>357000</v>
      </c>
      <c r="MN64" s="21">
        <f>IF(MN$8="",0,MN58*условия!$R59)</f>
        <v>357000</v>
      </c>
      <c r="MO64" s="21">
        <f>IF(MO$8="",0,MO58*условия!$R59)</f>
        <v>357000</v>
      </c>
      <c r="MP64" s="21">
        <f>IF(MP$8="",0,MP58*условия!$R59)</f>
        <v>357000</v>
      </c>
      <c r="MQ64" s="21">
        <f>IF(MQ$8="",0,MQ58*условия!$R59)</f>
        <v>357000</v>
      </c>
      <c r="MR64" s="21">
        <f>IF(MR$8="",0,MR58*условия!$R59)</f>
        <v>357000</v>
      </c>
      <c r="MS64" s="21">
        <f>IF(MS$8="",0,MS58*условия!$R59)</f>
        <v>357000</v>
      </c>
      <c r="MT64" s="21">
        <f>IF(MT$8="",0,MT58*условия!$R59)</f>
        <v>357000</v>
      </c>
      <c r="MU64" s="21">
        <f>IF(MU$8="",0,MU58*условия!$R59)</f>
        <v>357000</v>
      </c>
      <c r="MV64" s="21">
        <f>IF(MV$8="",0,MV58*условия!$R59)</f>
        <v>357000</v>
      </c>
      <c r="MW64" s="21">
        <f>IF(MW$8="",0,MW58*условия!$R59)</f>
        <v>357000</v>
      </c>
      <c r="MX64" s="21">
        <f>IF(MX$8="",0,MX58*условия!$R59)</f>
        <v>357000</v>
      </c>
      <c r="MY64" s="21">
        <f>IF(MY$8="",0,MY58*условия!$R59)</f>
        <v>357000</v>
      </c>
      <c r="MZ64" s="21">
        <f>IF(MZ$8="",0,MZ58*условия!$R59)</f>
        <v>357000</v>
      </c>
      <c r="NA64" s="21">
        <f>IF(NA$8="",0,NA58*условия!$R59)</f>
        <v>357000</v>
      </c>
      <c r="NB64" s="21">
        <f>IF(NB$8="",0,NB58*условия!$R59)</f>
        <v>357000</v>
      </c>
      <c r="NC64" s="21">
        <f>IF(NC$8="",0,NC58*условия!$R59)</f>
        <v>357000</v>
      </c>
      <c r="ND64" s="21">
        <f>IF(ND$8="",0,ND58*условия!$R59)</f>
        <v>357000</v>
      </c>
      <c r="NE64" s="21">
        <f>IF(NE$8="",0,NE58*условия!$R59)</f>
        <v>357000</v>
      </c>
      <c r="NF64" s="21">
        <f>IF(NF$8="",0,NF58*условия!$R59)</f>
        <v>357000</v>
      </c>
      <c r="NG64" s="21">
        <f>IF(NG$8="",0,NG58*условия!$R59)</f>
        <v>357000</v>
      </c>
      <c r="NH64" s="21">
        <f>IF(NH$8="",0,NH58*условия!$R59)</f>
        <v>357000</v>
      </c>
      <c r="NI64" s="21">
        <f>IF(NI$8="",0,NI58*условия!$R59)</f>
        <v>357000</v>
      </c>
      <c r="NJ64" s="21">
        <f>IF(NJ$8="",0,NJ58*условия!$R59)</f>
        <v>357000</v>
      </c>
      <c r="NK64" s="21">
        <f>IF(NK$8="",0,NK58*условия!$R59)</f>
        <v>357000</v>
      </c>
      <c r="NL64" s="21">
        <f>IF(NL$8="",0,NL58*условия!$R59)</f>
        <v>357000</v>
      </c>
      <c r="NM64" s="21">
        <f>IF(NM$8="",0,NM58*условия!$R59)</f>
        <v>357000</v>
      </c>
      <c r="NN64" s="21">
        <f>IF(NN$8="",0,NN58*условия!$R59)</f>
        <v>357000</v>
      </c>
      <c r="NO64" s="21">
        <f>IF(NO$8="",0,NO58*условия!$R59)</f>
        <v>357000</v>
      </c>
      <c r="NP64" s="21">
        <f>IF(NP$8="",0,NP58*условия!$R59)</f>
        <v>357000</v>
      </c>
      <c r="NQ64" s="21">
        <f>IF(NQ$8="",0,NQ58*условия!$R59)</f>
        <v>357000</v>
      </c>
      <c r="NR64" s="21">
        <f>IF(NR$8="",0,NR58*условия!$R59)</f>
        <v>357000</v>
      </c>
      <c r="NS64" s="21">
        <f>IF(NS$8="",0,NS58*условия!$R59)</f>
        <v>357000</v>
      </c>
      <c r="NT64" s="21">
        <f>IF(NT$8="",0,NT58*условия!$R59)</f>
        <v>357000</v>
      </c>
      <c r="NU64" s="21">
        <f>IF(NU$8="",0,NU58*условия!$R59)</f>
        <v>357000</v>
      </c>
      <c r="NV64" s="21">
        <f>IF(NV$8="",0,NV58*условия!$R59)</f>
        <v>357000</v>
      </c>
      <c r="NW64" s="21">
        <f>IF(NW$8="",0,NW58*условия!$R59)</f>
        <v>357000</v>
      </c>
      <c r="NX64" s="21">
        <f>IF(NX$8="",0,NX58*условия!$R59)</f>
        <v>357000</v>
      </c>
      <c r="NY64" s="21">
        <f>IF(NY$8="",0,NY58*условия!$R59)</f>
        <v>357000</v>
      </c>
      <c r="NZ64" s="21">
        <f>IF(NZ$8="",0,NZ58*условия!$R59)</f>
        <v>357000</v>
      </c>
      <c r="OA64" s="21">
        <f>IF(OA$8="",0,OA58*условия!$R59)</f>
        <v>357000</v>
      </c>
      <c r="OB64" s="21">
        <f>IF(OB$8="",0,OB58*условия!$R59)</f>
        <v>357000</v>
      </c>
      <c r="OC64" s="21">
        <f>IF(OC$8="",0,OC58*условия!$R59)</f>
        <v>357000</v>
      </c>
      <c r="OD64" s="21">
        <f>IF(OD$8="",0,OD58*условия!$R59)</f>
        <v>357000</v>
      </c>
      <c r="OE64" s="21">
        <f>IF(OE$8="",0,OE58*условия!$R59)</f>
        <v>357000</v>
      </c>
      <c r="OF64" s="21">
        <f>IF(OF$8="",0,OF58*условия!$R59)</f>
        <v>357000</v>
      </c>
      <c r="OG64" s="21">
        <f>IF(OG$8="",0,OG58*условия!$R59)</f>
        <v>357000</v>
      </c>
      <c r="OH64" s="21">
        <f>IF(OH$8="",0,OH58*условия!$R59)</f>
        <v>357000</v>
      </c>
      <c r="OI64" s="21">
        <f>IF(OI$8="",0,OI58*условия!$R59)</f>
        <v>357000</v>
      </c>
      <c r="OJ64" s="21">
        <f>IF(OJ$8="",0,OJ58*условия!$R59)</f>
        <v>357000</v>
      </c>
      <c r="OK64" s="21">
        <f>IF(OK$8="",0,OK58*условия!$R59)</f>
        <v>357000</v>
      </c>
      <c r="OL64" s="21">
        <f>IF(OL$8="",0,OL58*условия!$R59)</f>
        <v>357000</v>
      </c>
      <c r="OM64" s="21">
        <f>IF(OM$8="",0,OM58*условия!$R59)</f>
        <v>357000</v>
      </c>
      <c r="ON64" s="21">
        <f>IF(ON$8="",0,ON58*условия!$R59)</f>
        <v>357000</v>
      </c>
      <c r="OO64" s="21">
        <f>IF(OO$8="",0,OO58*условия!$R59)</f>
        <v>357000</v>
      </c>
      <c r="OP64" s="21">
        <f>IF(OP$8="",0,OP58*условия!$R59)</f>
        <v>357000</v>
      </c>
      <c r="OQ64" s="21">
        <f>IF(OQ$8="",0,OQ58*условия!$R59)</f>
        <v>357000</v>
      </c>
      <c r="OR64" s="21">
        <f>IF(OR$8="",0,OR58*условия!$R59)</f>
        <v>357000</v>
      </c>
      <c r="OS64" s="21">
        <f>IF(OS$8="",0,OS58*условия!$R59)</f>
        <v>357000</v>
      </c>
      <c r="OT64" s="21">
        <f>IF(OT$8="",0,OT58*условия!$R59)</f>
        <v>357000</v>
      </c>
      <c r="OU64" s="21">
        <f>IF(OU$8="",0,OU58*условия!$R59)</f>
        <v>357000</v>
      </c>
      <c r="OV64" s="21">
        <f>IF(OV$8="",0,OV58*условия!$R59)</f>
        <v>357000</v>
      </c>
      <c r="OW64" s="21">
        <f>IF(OW$8="",0,OW58*условия!$R59)</f>
        <v>357000</v>
      </c>
      <c r="OX64" s="21">
        <f>IF(OX$8="",0,OX58*условия!$R59)</f>
        <v>359380</v>
      </c>
      <c r="OY64" s="21">
        <f>IF(OY$8="",0,OY58*условия!$R59)</f>
        <v>361760</v>
      </c>
      <c r="OZ64" s="21">
        <f>IF(OZ$8="",0,OZ58*условия!$R59)</f>
        <v>364140</v>
      </c>
      <c r="PA64" s="21">
        <f>IF(PA$8="",0,PA58*условия!$R59)</f>
        <v>366520</v>
      </c>
      <c r="PB64" s="21">
        <f>IF(PB$8="",0,PB58*условия!$R59)</f>
        <v>368900</v>
      </c>
      <c r="PC64" s="21">
        <f>IF(PC$8="",0,PC58*условия!$R59)</f>
        <v>371280</v>
      </c>
      <c r="PD64" s="21">
        <f>IF(PD$8="",0,PD58*условия!$R59)</f>
        <v>373660</v>
      </c>
      <c r="PE64" s="21">
        <f>IF(PE$8="",0,PE58*условия!$R59)</f>
        <v>376040</v>
      </c>
      <c r="PF64" s="21">
        <f>IF(PF$8="",0,PF58*условия!$R59)</f>
        <v>378420</v>
      </c>
      <c r="PG64" s="21">
        <f>IF(PG$8="",0,PG58*условия!$R59)</f>
        <v>380800</v>
      </c>
      <c r="PH64" s="21">
        <f>IF(PH$8="",0,PH58*условия!$R59)</f>
        <v>383180</v>
      </c>
      <c r="PI64" s="21">
        <f>IF(PI$8="",0,PI58*условия!$R59)</f>
        <v>385560</v>
      </c>
      <c r="PJ64" s="21">
        <f>IF(PJ$8="",0,PJ58*условия!$R59)</f>
        <v>387940</v>
      </c>
      <c r="PK64" s="21">
        <f>IF(PK$8="",0,PK58*условия!$R59)</f>
        <v>390320</v>
      </c>
      <c r="PL64" s="21">
        <f>IF(PL$8="",0,PL58*условия!$R59)</f>
        <v>392700</v>
      </c>
      <c r="PM64" s="21">
        <f>IF(PM$8="",0,PM58*условия!$R59)</f>
        <v>395080</v>
      </c>
      <c r="PN64" s="21">
        <f>IF(PN$8="",0,PN58*условия!$R59)</f>
        <v>397460</v>
      </c>
      <c r="PO64" s="21">
        <f>IF(PO$8="",0,PO58*условия!$R59)</f>
        <v>399840</v>
      </c>
      <c r="PP64" s="21">
        <f>IF(PP$8="",0,PP58*условия!$R59)</f>
        <v>402220</v>
      </c>
      <c r="PQ64" s="21">
        <f>IF(PQ$8="",0,PQ58*условия!$R59)</f>
        <v>404600</v>
      </c>
      <c r="PR64" s="21">
        <f>IF(PR$8="",0,PR58*условия!$R59)</f>
        <v>406980.00000000006</v>
      </c>
      <c r="PS64" s="21">
        <f>IF(PS$8="",0,PS58*условия!$R59)</f>
        <v>409360.00000000006</v>
      </c>
      <c r="PT64" s="21">
        <f>IF(PT$8="",0,PT58*условия!$R59)</f>
        <v>411740.00000000006</v>
      </c>
      <c r="PU64" s="21">
        <f>IF(PU$8="",0,PU58*условия!$R59)</f>
        <v>414120.00000000006</v>
      </c>
      <c r="PV64" s="21">
        <f>IF(PV$8="",0,PV58*условия!$R59)</f>
        <v>416500.00000000006</v>
      </c>
      <c r="PW64" s="21">
        <f>IF(PW$8="",0,PW58*условия!$R59)</f>
        <v>418880.00000000006</v>
      </c>
      <c r="PX64" s="21">
        <f>IF(PX$8="",0,PX58*условия!$R59)</f>
        <v>421260.00000000006</v>
      </c>
      <c r="PY64" s="21">
        <f>IF(PY$8="",0,PY58*условия!$R59)</f>
        <v>423640.00000000006</v>
      </c>
      <c r="PZ64" s="21">
        <f>IF(PZ$8="",0,PZ58*условия!$R59)</f>
        <v>426020.00000000006</v>
      </c>
      <c r="QA64" s="21">
        <f>IF(QA$8="",0,QA58*условия!$R59)</f>
        <v>428400.00000000006</v>
      </c>
      <c r="QB64" s="21">
        <f>IF(QB$8="",0,QB58*условия!$R59)</f>
        <v>428400.00000000006</v>
      </c>
      <c r="QC64" s="21">
        <f>IF(QC$8="",0,QC58*условия!$R59)</f>
        <v>436611.00000000006</v>
      </c>
      <c r="QD64" s="21">
        <f>IF(QD$8="",0,QD58*условия!$R59)</f>
        <v>444822.00000000006</v>
      </c>
      <c r="QE64" s="21">
        <f>IF(QE$8="",0,QE58*условия!$R59)</f>
        <v>453033.00000000006</v>
      </c>
      <c r="QF64" s="21">
        <f>IF(QF$8="",0,QF58*условия!$R59)</f>
        <v>461244.00000000006</v>
      </c>
      <c r="QG64" s="21">
        <f>IF(QG$8="",0,QG58*условия!$R59)</f>
        <v>469455.00000000006</v>
      </c>
      <c r="QH64" s="21">
        <f>IF(QH$8="",0,QH58*условия!$R59)</f>
        <v>477666.00000000006</v>
      </c>
      <c r="QI64" s="21">
        <f>IF(QI$8="",0,QI58*условия!$R59)</f>
        <v>485877.00000000006</v>
      </c>
      <c r="QJ64" s="21">
        <f>IF(QJ$8="",0,QJ58*условия!$R59)</f>
        <v>494088.00000000006</v>
      </c>
      <c r="QK64" s="21">
        <f>IF(QK$8="",0,QK58*условия!$R59)</f>
        <v>502299.00000000006</v>
      </c>
      <c r="QL64" s="21">
        <f>IF(QL$8="",0,QL58*условия!$R59)</f>
        <v>510510.00000000006</v>
      </c>
      <c r="QM64" s="21">
        <f>IF(QM$8="",0,QM58*условия!$R59)</f>
        <v>518721.00000000006</v>
      </c>
      <c r="QN64" s="21">
        <f>IF(QN$8="",0,QN58*условия!$R59)</f>
        <v>526932</v>
      </c>
      <c r="QO64" s="21">
        <f>IF(QO$8="",0,QO58*условия!$R59)</f>
        <v>535143</v>
      </c>
      <c r="QP64" s="21">
        <f>IF(QP$8="",0,QP58*условия!$R59)</f>
        <v>543354</v>
      </c>
      <c r="QQ64" s="21">
        <f>IF(QQ$8="",0,QQ58*условия!$R59)</f>
        <v>551565</v>
      </c>
      <c r="QR64" s="21">
        <f>IF(QR$8="",0,QR58*условия!$R59)</f>
        <v>559776</v>
      </c>
      <c r="QS64" s="21">
        <f>IF(QS$8="",0,QS58*условия!$R59)</f>
        <v>567987</v>
      </c>
      <c r="QT64" s="21">
        <f>IF(QT$8="",0,QT58*условия!$R59)</f>
        <v>576198</v>
      </c>
      <c r="QU64" s="21">
        <f>IF(QU$8="",0,QU58*условия!$R59)</f>
        <v>584409</v>
      </c>
      <c r="QV64" s="21">
        <f>IF(QV$8="",0,QV58*условия!$R59)</f>
        <v>592620</v>
      </c>
      <c r="QW64" s="21">
        <f>IF(QW$8="",0,QW58*условия!$R59)</f>
        <v>600831</v>
      </c>
      <c r="QX64" s="21">
        <f>IF(QX$8="",0,QX58*условия!$R59)</f>
        <v>609042</v>
      </c>
      <c r="QY64" s="21">
        <f>IF(QY$8="",0,QY58*условия!$R59)</f>
        <v>617253</v>
      </c>
      <c r="QZ64" s="21">
        <f>IF(QZ$8="",0,QZ58*условия!$R59)</f>
        <v>625464</v>
      </c>
      <c r="RA64" s="21">
        <f>IF(RA$8="",0,RA58*условия!$R59)</f>
        <v>633675</v>
      </c>
      <c r="RB64" s="21">
        <f>IF(RB$8="",0,RB58*условия!$R59)</f>
        <v>641886</v>
      </c>
      <c r="RC64" s="21">
        <f>IF(RC$8="",0,RC58*условия!$R59)</f>
        <v>650097</v>
      </c>
      <c r="RD64" s="21">
        <f>IF(RD$8="",0,RD58*условия!$R59)</f>
        <v>658308</v>
      </c>
      <c r="RE64" s="21">
        <f>IF(RE$8="",0,RE58*условия!$R59)</f>
        <v>666519</v>
      </c>
      <c r="RF64" s="21">
        <f>IF(RF$8="",0,RF58*условия!$R59)</f>
        <v>674730</v>
      </c>
      <c r="RG64" s="21">
        <f>IF(RG$8="",0,RG58*условия!$R59)</f>
        <v>675801</v>
      </c>
      <c r="RH64" s="21">
        <f>IF(RH$8="",0,RH58*условия!$R59)</f>
        <v>676872</v>
      </c>
      <c r="RI64" s="21">
        <f>IF(RI$8="",0,RI58*условия!$R59)</f>
        <v>677943</v>
      </c>
      <c r="RJ64" s="21">
        <f>IF(RJ$8="",0,RJ58*условия!$R59)</f>
        <v>679014</v>
      </c>
      <c r="RK64" s="21">
        <f>IF(RK$8="",0,RK58*условия!$R59)</f>
        <v>680085</v>
      </c>
      <c r="RL64" s="21">
        <f>IF(RL$8="",0,RL58*условия!$R59)</f>
        <v>681156</v>
      </c>
      <c r="RM64" s="21">
        <f>IF(RM$8="",0,RM58*условия!$R59)</f>
        <v>682227</v>
      </c>
      <c r="RN64" s="21">
        <f>IF(RN$8="",0,RN58*условия!$R59)</f>
        <v>683298</v>
      </c>
      <c r="RO64" s="21">
        <f>IF(RO$8="",0,RO58*условия!$R59)</f>
        <v>684369</v>
      </c>
      <c r="RP64" s="21">
        <f>IF(RP$8="",0,RP58*условия!$R59)</f>
        <v>685440</v>
      </c>
      <c r="RQ64" s="21">
        <f>IF(RQ$8="",0,RQ58*условия!$R59)</f>
        <v>686511</v>
      </c>
      <c r="RR64" s="21">
        <f>IF(RR$8="",0,RR58*условия!$R59)</f>
        <v>687582</v>
      </c>
      <c r="RS64" s="21">
        <f>IF(RS$8="",0,RS58*условия!$R59)</f>
        <v>688653</v>
      </c>
      <c r="RT64" s="21">
        <f>IF(RT$8="",0,RT58*условия!$R59)</f>
        <v>689724</v>
      </c>
      <c r="RU64" s="21">
        <f>IF(RU$8="",0,RU58*условия!$R59)</f>
        <v>690795</v>
      </c>
      <c r="RV64" s="21">
        <f>IF(RV$8="",0,RV58*условия!$R59)</f>
        <v>691866</v>
      </c>
      <c r="RW64" s="21">
        <f>IF(RW$8="",0,RW58*условия!$R59)</f>
        <v>692937</v>
      </c>
      <c r="RX64" s="21">
        <f>IF(RX$8="",0,RX58*условия!$R59)</f>
        <v>694008</v>
      </c>
      <c r="RY64" s="21">
        <f>IF(RY$8="",0,RY58*условия!$R59)</f>
        <v>695079</v>
      </c>
      <c r="RZ64" s="21">
        <f>IF(RZ$8="",0,RZ58*условия!$R59)</f>
        <v>696150</v>
      </c>
      <c r="SA64" s="21">
        <f>IF(SA$8="",0,SA58*условия!$R59)</f>
        <v>697221</v>
      </c>
      <c r="SB64" s="21">
        <f>IF(SB$8="",0,SB58*условия!$R59)</f>
        <v>698292</v>
      </c>
      <c r="SC64" s="21">
        <f>IF(SC$8="",0,SC58*условия!$R59)</f>
        <v>699363</v>
      </c>
      <c r="SD64" s="21">
        <f>IF(SD$8="",0,SD58*условия!$R59)</f>
        <v>700434</v>
      </c>
      <c r="SE64" s="21">
        <f>IF(SE$8="",0,SE58*условия!$R59)</f>
        <v>701505</v>
      </c>
      <c r="SF64" s="21">
        <f>IF(SF$8="",0,SF58*условия!$R59)</f>
        <v>702576</v>
      </c>
      <c r="SG64" s="21">
        <f>IF(SG$8="",0,SG58*условия!$R59)</f>
        <v>703647</v>
      </c>
      <c r="SH64" s="21">
        <f>IF(SH$8="",0,SH58*условия!$R59)</f>
        <v>704718</v>
      </c>
      <c r="SI64" s="21">
        <f>IF(SI$8="",0,SI58*условия!$R59)</f>
        <v>705789</v>
      </c>
      <c r="SJ64" s="21">
        <f>IF(SJ$8="",0,SJ58*условия!$R59)</f>
        <v>706860</v>
      </c>
      <c r="SK64" s="21">
        <f>IF(SK$8="",0,SK58*условия!$R59)</f>
        <v>706860</v>
      </c>
      <c r="SL64" s="21">
        <f>IF(SL$8="",0,SL58*условия!$R59)</f>
        <v>699720</v>
      </c>
      <c r="SM64" s="21">
        <f>IF(SM$8="",0,SM58*условия!$R59)</f>
        <v>692580</v>
      </c>
      <c r="SN64" s="21">
        <f>IF(SN$8="",0,SN58*условия!$R59)</f>
        <v>685440</v>
      </c>
      <c r="SO64" s="21">
        <f>IF(SO$8="",0,SO58*условия!$R59)</f>
        <v>678300</v>
      </c>
      <c r="SP64" s="21">
        <f>IF(SP$8="",0,SP58*условия!$R59)</f>
        <v>671160</v>
      </c>
      <c r="SQ64" s="21">
        <f>IF(SQ$8="",0,SQ58*условия!$R59)</f>
        <v>664020</v>
      </c>
      <c r="SR64" s="21">
        <f>IF(SR$8="",0,SR58*условия!$R59)</f>
        <v>656880</v>
      </c>
      <c r="SS64" s="21">
        <f>IF(SS$8="",0,SS58*условия!$R59)</f>
        <v>649740</v>
      </c>
      <c r="ST64" s="21">
        <f>IF(ST$8="",0,ST58*условия!$R59)</f>
        <v>642600</v>
      </c>
      <c r="SU64" s="21">
        <f>IF(SU$8="",0,SU58*условия!$R59)</f>
        <v>635460</v>
      </c>
      <c r="SV64" s="21">
        <f>IF(SV$8="",0,SV58*условия!$R59)</f>
        <v>628320</v>
      </c>
      <c r="SW64" s="21">
        <f>IF(SW$8="",0,SW58*условия!$R59)</f>
        <v>621180</v>
      </c>
      <c r="SX64" s="21">
        <f>IF(SX$8="",0,SX58*условия!$R59)</f>
        <v>614040</v>
      </c>
      <c r="SY64" s="21">
        <f>IF(SY$8="",0,SY58*условия!$R59)</f>
        <v>606900</v>
      </c>
      <c r="SZ64" s="21">
        <f>IF(SZ$8="",0,SZ58*условия!$R59)</f>
        <v>599760</v>
      </c>
      <c r="TA64" s="21">
        <f>IF(TA$8="",0,TA58*условия!$R59)</f>
        <v>592620</v>
      </c>
      <c r="TB64" s="21">
        <f>IF(TB$8="",0,TB58*условия!$R59)</f>
        <v>585480</v>
      </c>
      <c r="TC64" s="21">
        <f>IF(TC$8="",0,TC58*условия!$R59)</f>
        <v>578340</v>
      </c>
      <c r="TD64" s="21">
        <f>IF(TD$8="",0,TD58*условия!$R59)</f>
        <v>571200</v>
      </c>
      <c r="TE64" s="21">
        <f>IF(TE$8="",0,TE58*условия!$R59)</f>
        <v>564060</v>
      </c>
      <c r="TF64" s="21">
        <f>IF(TF$8="",0,TF58*условия!$R59)</f>
        <v>556920</v>
      </c>
      <c r="TG64" s="21">
        <f>IF(TG$8="",0,TG58*условия!$R59)</f>
        <v>549780</v>
      </c>
      <c r="TH64" s="21">
        <f>IF(TH$8="",0,TH58*условия!$R59)</f>
        <v>542640</v>
      </c>
      <c r="TI64" s="21">
        <f>IF(TI$8="",0,TI58*условия!$R59)</f>
        <v>535500</v>
      </c>
      <c r="TJ64" s="21">
        <f>IF(TJ$8="",0,TJ58*условия!$R59)</f>
        <v>528360</v>
      </c>
      <c r="TK64" s="21">
        <f>IF(TK$8="",0,TK58*условия!$R59)</f>
        <v>521220.00000000006</v>
      </c>
      <c r="TL64" s="21">
        <f>IF(TL$8="",0,TL58*условия!$R59)</f>
        <v>514080.00000000006</v>
      </c>
      <c r="TM64" s="21">
        <f>IF(TM$8="",0,TM58*условия!$R59)</f>
        <v>506940.00000000006</v>
      </c>
      <c r="TN64" s="21">
        <f>IF(TN$8="",0,TN58*условия!$R59)</f>
        <v>499800.00000000006</v>
      </c>
      <c r="TO64" s="21">
        <f>IF(TO$8="",0,TO58*условия!$R59)</f>
        <v>492660.00000000006</v>
      </c>
      <c r="TP64" s="21">
        <f>IF(TP$8="",0,TP58*условия!$R59)</f>
        <v>493374.00000000006</v>
      </c>
      <c r="TQ64" s="21">
        <f>IF(TQ$8="",0,TQ58*условия!$R59)</f>
        <v>494088.00000000006</v>
      </c>
      <c r="TR64" s="21">
        <f>IF(TR$8="",0,TR58*условия!$R59)</f>
        <v>494802.00000000006</v>
      </c>
      <c r="TS64" s="21">
        <f>IF(TS$8="",0,TS58*условия!$R59)</f>
        <v>495516.00000000006</v>
      </c>
      <c r="TT64" s="21">
        <f>IF(TT$8="",0,TT58*условия!$R59)</f>
        <v>496230.00000000006</v>
      </c>
      <c r="TU64" s="21">
        <f>IF(TU$8="",0,TU58*условия!$R59)</f>
        <v>496944.00000000006</v>
      </c>
      <c r="TV64" s="21">
        <f>IF(TV$8="",0,TV58*условия!$R59)</f>
        <v>497658.00000000006</v>
      </c>
      <c r="TW64" s="21">
        <f>IF(TW$8="",0,TW58*условия!$R59)</f>
        <v>498372.00000000006</v>
      </c>
      <c r="TX64" s="21">
        <f>IF(TX$8="",0,TX58*условия!$R59)</f>
        <v>499086.00000000006</v>
      </c>
      <c r="TY64" s="21">
        <f>IF(TY$8="",0,TY58*условия!$R59)</f>
        <v>499800.00000000006</v>
      </c>
      <c r="TZ64" s="21">
        <f>IF(TZ$8="",0,TZ58*условия!$R59)</f>
        <v>500514.00000000006</v>
      </c>
      <c r="UA64" s="21">
        <f>IF(UA$8="",0,UA58*условия!$R59)</f>
        <v>501228.00000000006</v>
      </c>
      <c r="UB64" s="21">
        <f>IF(UB$8="",0,UB58*условия!$R59)</f>
        <v>501942.00000000006</v>
      </c>
      <c r="UC64" s="21">
        <f>IF(UC$8="",0,UC58*условия!$R59)</f>
        <v>502656.00000000006</v>
      </c>
      <c r="UD64" s="21">
        <f>IF(UD$8="",0,UD58*условия!$R59)</f>
        <v>503370.00000000006</v>
      </c>
      <c r="UE64" s="21">
        <f>IF(UE$8="",0,UE58*условия!$R59)</f>
        <v>504084.00000000006</v>
      </c>
      <c r="UF64" s="21">
        <f>IF(UF$8="",0,UF58*условия!$R59)</f>
        <v>504798.00000000006</v>
      </c>
      <c r="UG64" s="21">
        <f>IF(UG$8="",0,UG58*условия!$R59)</f>
        <v>505512.00000000006</v>
      </c>
      <c r="UH64" s="21">
        <f>IF(UH$8="",0,UH58*условия!$R59)</f>
        <v>506226.00000000006</v>
      </c>
      <c r="UI64" s="21">
        <f>IF(UI$8="",0,UI58*условия!$R59)</f>
        <v>506940.00000000006</v>
      </c>
      <c r="UJ64" s="21">
        <f>IF(UJ$8="",0,UJ58*условия!$R59)</f>
        <v>507654.00000000006</v>
      </c>
      <c r="UK64" s="21">
        <f>IF(UK$8="",0,UK58*условия!$R59)</f>
        <v>508368.00000000006</v>
      </c>
      <c r="UL64" s="21">
        <f>IF(UL$8="",0,UL58*условия!$R59)</f>
        <v>509082.00000000006</v>
      </c>
      <c r="UM64" s="21">
        <f>IF(UM$8="",0,UM58*условия!$R59)</f>
        <v>509796.00000000006</v>
      </c>
      <c r="UN64" s="21">
        <f>IF(UN$8="",0,UN58*условия!$R59)</f>
        <v>510510.00000000006</v>
      </c>
      <c r="UO64" s="21">
        <f>IF(UO$8="",0,UO58*условия!$R59)</f>
        <v>511224.00000000006</v>
      </c>
      <c r="UP64" s="21">
        <f>IF(UP$8="",0,UP58*условия!$R59)</f>
        <v>511938.00000000006</v>
      </c>
      <c r="UQ64" s="21">
        <f>IF(UQ$8="",0,UQ58*условия!$R59)</f>
        <v>512652.00000000006</v>
      </c>
      <c r="UR64" s="21">
        <f>IF(UR$8="",0,UR58*условия!$R59)</f>
        <v>513366.00000000006</v>
      </c>
      <c r="US64" s="21">
        <f>IF(US$8="",0,US58*условия!$R59)</f>
        <v>514080.00000000006</v>
      </c>
      <c r="UT64" s="21">
        <f>IF(UT$8="",0,UT58*условия!$R59)</f>
        <v>514080.00000000006</v>
      </c>
      <c r="UU64" s="21">
        <f>IF(UU$8="",0,UU58*условия!$R59)</f>
        <v>518364.00000000006</v>
      </c>
      <c r="UV64" s="21">
        <f>IF(UV$8="",0,UV58*условия!$R59)</f>
        <v>522648.00000000006</v>
      </c>
      <c r="UW64" s="21">
        <f>IF(UW$8="",0,UW58*условия!$R59)</f>
        <v>526932</v>
      </c>
      <c r="UX64" s="21">
        <f>IF(UX$8="",0,UX58*условия!$R59)</f>
        <v>531216</v>
      </c>
      <c r="UY64" s="21">
        <f>IF(UY$8="",0,UY58*условия!$R59)</f>
        <v>535500</v>
      </c>
      <c r="UZ64" s="21">
        <f>IF(UZ$8="",0,UZ58*условия!$R59)</f>
        <v>539784</v>
      </c>
      <c r="VA64" s="21">
        <f>IF(VA$8="",0,VA58*условия!$R59)</f>
        <v>544068</v>
      </c>
      <c r="VB64" s="21">
        <f>IF(VB$8="",0,VB58*условия!$R59)</f>
        <v>548352</v>
      </c>
      <c r="VC64" s="21">
        <f>IF(VC$8="",0,VC58*условия!$R59)</f>
        <v>552636</v>
      </c>
      <c r="VD64" s="21">
        <f>IF(VD$8="",0,VD58*условия!$R59)</f>
        <v>556920</v>
      </c>
      <c r="VE64" s="21">
        <f>IF(VE$8="",0,VE58*условия!$R59)</f>
        <v>561204</v>
      </c>
      <c r="VF64" s="21">
        <f>IF(VF$8="",0,VF58*условия!$R59)</f>
        <v>565488</v>
      </c>
      <c r="VG64" s="21">
        <f>IF(VG$8="",0,VG58*условия!$R59)</f>
        <v>569772</v>
      </c>
      <c r="VH64" s="21">
        <f>IF(VH$8="",0,VH58*условия!$R59)</f>
        <v>574056</v>
      </c>
      <c r="VI64" s="21">
        <f>IF(VI$8="",0,VI58*условия!$R59)</f>
        <v>578340</v>
      </c>
      <c r="VJ64" s="21">
        <f>IF(VJ$8="",0,VJ58*условия!$R59)</f>
        <v>582624</v>
      </c>
      <c r="VK64" s="21">
        <f>IF(VK$8="",0,VK58*условия!$R59)</f>
        <v>586908</v>
      </c>
      <c r="VL64" s="21">
        <f>IF(VL$8="",0,VL58*условия!$R59)</f>
        <v>591192</v>
      </c>
      <c r="VM64" s="21">
        <f>IF(VM$8="",0,VM58*условия!$R59)</f>
        <v>595476</v>
      </c>
      <c r="VN64" s="21">
        <f>IF(VN$8="",0,VN58*условия!$R59)</f>
        <v>599760</v>
      </c>
      <c r="VO64" s="21">
        <f>IF(VO$8="",0,VO58*условия!$R59)</f>
        <v>604044</v>
      </c>
      <c r="VP64" s="21">
        <f>IF(VP$8="",0,VP58*условия!$R59)</f>
        <v>608328</v>
      </c>
      <c r="VQ64" s="21">
        <f>IF(VQ$8="",0,VQ58*условия!$R59)</f>
        <v>612612</v>
      </c>
      <c r="VR64" s="21">
        <f>IF(VR$8="",0,VR58*условия!$R59)</f>
        <v>616896</v>
      </c>
      <c r="VS64" s="21">
        <f>IF(VS$8="",0,VS58*условия!$R59)</f>
        <v>621180</v>
      </c>
      <c r="VT64" s="21">
        <f>IF(VT$8="",0,VT58*условия!$R59)</f>
        <v>625464</v>
      </c>
      <c r="VU64" s="21">
        <f>IF(VU$8="",0,VU58*условия!$R59)</f>
        <v>629748</v>
      </c>
      <c r="VV64" s="21">
        <f>IF(VV$8="",0,VV58*условия!$R59)</f>
        <v>634032</v>
      </c>
      <c r="VW64" s="21">
        <f>IF(VW$8="",0,VW58*условия!$R59)</f>
        <v>638316</v>
      </c>
      <c r="VX64" s="21">
        <f>IF(VX$8="",0,VX58*условия!$R59)</f>
        <v>642600</v>
      </c>
      <c r="VY64" s="21">
        <f>IF(VY$8="",0,VY58*условия!$R59)</f>
        <v>642600</v>
      </c>
      <c r="VZ64" s="21">
        <f>IF(VZ$8="",0,VZ58*условия!$R59)</f>
        <v>642600</v>
      </c>
      <c r="WA64" s="21">
        <f>IF(WA$8="",0,WA58*условия!$R59)</f>
        <v>642600</v>
      </c>
      <c r="WB64" s="21">
        <f>IF(WB$8="",0,WB58*условия!$R59)</f>
        <v>642600</v>
      </c>
      <c r="WC64" s="21">
        <f>IF(WC$8="",0,WC58*условия!$R59)</f>
        <v>642600</v>
      </c>
      <c r="WD64" s="21">
        <f>IF(WD$8="",0,WD58*условия!$R59)</f>
        <v>642600</v>
      </c>
      <c r="WE64" s="21">
        <f>IF(WE$8="",0,WE58*условия!$R59)</f>
        <v>642600</v>
      </c>
      <c r="WF64" s="21">
        <f>IF(WF$8="",0,WF58*условия!$R59)</f>
        <v>642600</v>
      </c>
      <c r="WG64" s="21">
        <f>IF(WG$8="",0,WG58*условия!$R59)</f>
        <v>642600</v>
      </c>
      <c r="WH64" s="21">
        <f>IF(WH$8="",0,WH58*условия!$R59)</f>
        <v>642600</v>
      </c>
      <c r="WI64" s="21">
        <f>IF(WI$8="",0,WI58*условия!$R59)</f>
        <v>642600</v>
      </c>
      <c r="WJ64" s="21">
        <f>IF(WJ$8="",0,WJ58*условия!$R59)</f>
        <v>642600</v>
      </c>
      <c r="WK64" s="21">
        <f>IF(WK$8="",0,WK58*условия!$R59)</f>
        <v>642600</v>
      </c>
      <c r="WL64" s="21">
        <f>IF(WL$8="",0,WL58*условия!$R59)</f>
        <v>642600</v>
      </c>
      <c r="WM64" s="21">
        <f>IF(WM$8="",0,WM58*условия!$R59)</f>
        <v>642600</v>
      </c>
      <c r="WN64" s="21">
        <f>IF(WN$8="",0,WN58*условия!$R59)</f>
        <v>642600</v>
      </c>
      <c r="WO64" s="21">
        <f>IF(WO$8="",0,WO58*условия!$R59)</f>
        <v>642600</v>
      </c>
      <c r="WP64" s="21">
        <f>IF(WP$8="",0,WP58*условия!$R59)</f>
        <v>642600</v>
      </c>
      <c r="WQ64" s="21">
        <f>IF(WQ$8="",0,WQ58*условия!$R59)</f>
        <v>642600</v>
      </c>
      <c r="WR64" s="21">
        <f>IF(WR$8="",0,WR58*условия!$R59)</f>
        <v>642600</v>
      </c>
      <c r="WS64" s="21">
        <f>IF(WS$8="",0,WS58*условия!$R59)</f>
        <v>642600</v>
      </c>
      <c r="WT64" s="21">
        <f>IF(WT$8="",0,WT58*условия!$R59)</f>
        <v>642600</v>
      </c>
      <c r="WU64" s="21">
        <f>IF(WU$8="",0,WU58*условия!$R59)</f>
        <v>642600</v>
      </c>
      <c r="WV64" s="21">
        <f>IF(WV$8="",0,WV58*условия!$R59)</f>
        <v>642600</v>
      </c>
      <c r="WW64" s="21">
        <f>IF(WW$8="",0,WW58*условия!$R59)</f>
        <v>642600</v>
      </c>
      <c r="WX64" s="21">
        <f>IF(WX$8="",0,WX58*условия!$R59)</f>
        <v>642600</v>
      </c>
      <c r="WY64" s="21">
        <f>IF(WY$8="",0,WY58*условия!$R59)</f>
        <v>642600</v>
      </c>
      <c r="WZ64" s="21">
        <f>IF(WZ$8="",0,WZ58*условия!$R59)</f>
        <v>642600</v>
      </c>
      <c r="XA64" s="21">
        <f>IF(XA$8="",0,XA58*условия!$R59)</f>
        <v>642600</v>
      </c>
      <c r="XB64" s="21">
        <f>IF(XB$8="",0,XB58*условия!$R59)</f>
        <v>637245</v>
      </c>
      <c r="XC64" s="21">
        <f>IF(XC$8="",0,XC58*условия!$R59)</f>
        <v>631890</v>
      </c>
      <c r="XD64" s="21">
        <f>IF(XD$8="",0,XD58*условия!$R59)</f>
        <v>626535</v>
      </c>
      <c r="XE64" s="21">
        <f>IF(XE$8="",0,XE58*условия!$R59)</f>
        <v>621180</v>
      </c>
      <c r="XF64" s="21">
        <f>IF(XF$8="",0,XF58*условия!$R59)</f>
        <v>615825</v>
      </c>
      <c r="XG64" s="21">
        <f>IF(XG$8="",0,XG58*условия!$R59)</f>
        <v>610470</v>
      </c>
      <c r="XH64" s="21">
        <f>IF(XH$8="",0,XH58*условия!$R59)</f>
        <v>605115</v>
      </c>
      <c r="XI64" s="21">
        <f>IF(XI$8="",0,XI58*условия!$R59)</f>
        <v>599760</v>
      </c>
      <c r="XJ64" s="21">
        <f>IF(XJ$8="",0,XJ58*условия!$R59)</f>
        <v>594405</v>
      </c>
      <c r="XK64" s="21">
        <f>IF(XK$8="",0,XK58*условия!$R59)</f>
        <v>589050</v>
      </c>
      <c r="XL64" s="21">
        <f>IF(XL$8="",0,XL58*условия!$R59)</f>
        <v>583695</v>
      </c>
      <c r="XM64" s="21">
        <f>IF(XM$8="",0,XM58*условия!$R59)</f>
        <v>578340</v>
      </c>
      <c r="XN64" s="21">
        <f>IF(XN$8="",0,XN58*условия!$R59)</f>
        <v>572985</v>
      </c>
      <c r="XO64" s="21">
        <f>IF(XO$8="",0,XO58*условия!$R59)</f>
        <v>567630</v>
      </c>
      <c r="XP64" s="21">
        <f>IF(XP$8="",0,XP58*условия!$R59)</f>
        <v>562275</v>
      </c>
      <c r="XQ64" s="21">
        <f>IF(XQ$8="",0,XQ58*условия!$R59)</f>
        <v>556920</v>
      </c>
      <c r="XR64" s="21">
        <f>IF(XR$8="",0,XR58*условия!$R59)</f>
        <v>551565</v>
      </c>
      <c r="XS64" s="21">
        <f>IF(XS$8="",0,XS58*условия!$R59)</f>
        <v>546210</v>
      </c>
      <c r="XT64" s="21">
        <f>IF(XT$8="",0,XT58*условия!$R59)</f>
        <v>540855</v>
      </c>
      <c r="XU64" s="21">
        <f>IF(XU$8="",0,XU58*условия!$R59)</f>
        <v>535500</v>
      </c>
      <c r="XV64" s="21">
        <f>IF(XV$8="",0,XV58*условия!$R59)</f>
        <v>530145</v>
      </c>
      <c r="XW64" s="21">
        <f>IF(XW$8="",0,XW58*условия!$R59)</f>
        <v>524790</v>
      </c>
      <c r="XX64" s="21">
        <f>IF(XX$8="",0,XX58*условия!$R59)</f>
        <v>519435.00000000006</v>
      </c>
      <c r="XY64" s="21">
        <f>IF(XY$8="",0,XY58*условия!$R59)</f>
        <v>514080.00000000006</v>
      </c>
      <c r="XZ64" s="21">
        <f>IF(XZ$8="",0,XZ58*условия!$R59)</f>
        <v>508725.00000000006</v>
      </c>
      <c r="YA64" s="21">
        <f>IF(YA$8="",0,YA58*условия!$R59)</f>
        <v>503370.00000000006</v>
      </c>
      <c r="YB64" s="21">
        <f>IF(YB$8="",0,YB58*условия!$R59)</f>
        <v>498015.00000000006</v>
      </c>
      <c r="YC64" s="21">
        <f>IF(YC$8="",0,YC58*условия!$R59)</f>
        <v>492660.00000000006</v>
      </c>
      <c r="YD64" s="21">
        <f>IF(YD$8="",0,YD58*условия!$R59)</f>
        <v>487305.00000000006</v>
      </c>
      <c r="YE64" s="21">
        <f>IF(YE$8="",0,YE58*условия!$R59)</f>
        <v>481950.00000000006</v>
      </c>
      <c r="YF64" s="21">
        <f>IF(YF$8="",0,YF58*условия!$R59)</f>
        <v>481950.00000000006</v>
      </c>
      <c r="YG64" s="21">
        <f>IF(YG$8="",0,YG58*условия!$R59)</f>
        <v>481950.00000000006</v>
      </c>
      <c r="YH64" s="21">
        <f>IF(YH$8="",0,YH58*условия!$R59)</f>
        <v>481950.00000000006</v>
      </c>
      <c r="YI64" s="21">
        <f>IF(YI$8="",0,YI58*условия!$R59)</f>
        <v>481950.00000000006</v>
      </c>
      <c r="YJ64" s="21">
        <f>IF(YJ$8="",0,YJ58*условия!$R59)</f>
        <v>481950.00000000006</v>
      </c>
      <c r="YK64" s="21">
        <f>IF(YK$8="",0,YK58*условия!$R59)</f>
        <v>481950.00000000006</v>
      </c>
      <c r="YL64" s="21">
        <f>IF(YL$8="",0,YL58*условия!$R59)</f>
        <v>481950.00000000006</v>
      </c>
      <c r="YM64" s="21">
        <f>IF(YM$8="",0,YM58*условия!$R59)</f>
        <v>481950.00000000006</v>
      </c>
      <c r="YN64" s="21">
        <f>IF(YN$8="",0,YN58*условия!$R59)</f>
        <v>481950.00000000006</v>
      </c>
      <c r="YO64" s="21">
        <f>IF(YO$8="",0,YO58*условия!$R59)</f>
        <v>481950.00000000006</v>
      </c>
      <c r="YP64" s="21">
        <f>IF(YP$8="",0,YP58*условия!$R59)</f>
        <v>481950.00000000006</v>
      </c>
      <c r="YQ64" s="21">
        <f>IF(YQ$8="",0,YQ58*условия!$R59)</f>
        <v>481950.00000000006</v>
      </c>
      <c r="YR64" s="21">
        <f>IF(YR$8="",0,YR58*условия!$R59)</f>
        <v>481950.00000000006</v>
      </c>
      <c r="YS64" s="21">
        <f>IF(YS$8="",0,YS58*условия!$R59)</f>
        <v>481950.00000000006</v>
      </c>
      <c r="YT64" s="21">
        <f>IF(YT$8="",0,YT58*условия!$R59)</f>
        <v>481950.00000000006</v>
      </c>
      <c r="YU64" s="21">
        <f>IF(YU$8="",0,YU58*условия!$R59)</f>
        <v>481950.00000000006</v>
      </c>
      <c r="YV64" s="21">
        <f>IF(YV$8="",0,YV58*условия!$R59)</f>
        <v>481950.00000000006</v>
      </c>
      <c r="YW64" s="21">
        <f>IF(YW$8="",0,YW58*условия!$R59)</f>
        <v>481950.00000000006</v>
      </c>
      <c r="YX64" s="21">
        <f>IF(YX$8="",0,YX58*условия!$R59)</f>
        <v>481950.00000000006</v>
      </c>
      <c r="YY64" s="21">
        <f>IF(YY$8="",0,YY58*условия!$R59)</f>
        <v>481950.00000000006</v>
      </c>
      <c r="YZ64" s="21">
        <f>IF(YZ$8="",0,YZ58*условия!$R59)</f>
        <v>481950.00000000006</v>
      </c>
      <c r="ZA64" s="21">
        <f>IF(ZA$8="",0,ZA58*условия!$R59)</f>
        <v>481950.00000000006</v>
      </c>
      <c r="ZB64" s="21">
        <f>IF(ZB$8="",0,ZB58*условия!$R59)</f>
        <v>481950.00000000006</v>
      </c>
      <c r="ZC64" s="21">
        <f>IF(ZC$8="",0,ZC58*условия!$R59)</f>
        <v>481950.00000000006</v>
      </c>
      <c r="ZD64" s="21">
        <f>IF(ZD$8="",0,ZD58*условия!$R59)</f>
        <v>481950.00000000006</v>
      </c>
      <c r="ZE64" s="21">
        <f>IF(ZE$8="",0,ZE58*условия!$R59)</f>
        <v>481950.00000000006</v>
      </c>
      <c r="ZF64" s="21">
        <f>IF(ZF$8="",0,ZF58*условия!$R59)</f>
        <v>481950.00000000006</v>
      </c>
      <c r="ZG64" s="21">
        <f>IF(ZG$8="",0,ZG58*условия!$R59)</f>
        <v>481950.00000000006</v>
      </c>
      <c r="ZH64" s="21">
        <f>IF(ZH$8="",0,ZH58*условия!$R59)</f>
        <v>481950.00000000006</v>
      </c>
      <c r="ZI64" s="21">
        <f>IF(ZI$8="",0,ZI58*условия!$R59)</f>
        <v>481950.00000000006</v>
      </c>
      <c r="ZJ64" s="21">
        <f>IF(ZJ$8="",0,ZJ58*условия!$R59)</f>
        <v>481950.00000000006</v>
      </c>
      <c r="ZK64" s="21">
        <f>IF(ZK$8="",0,ZK58*условия!$R59)</f>
        <v>488733.00000000006</v>
      </c>
      <c r="ZL64" s="21">
        <f>IF(ZL$8="",0,ZL58*условия!$R59)</f>
        <v>495516.00000000006</v>
      </c>
      <c r="ZM64" s="21">
        <f>IF(ZM$8="",0,ZM58*условия!$R59)</f>
        <v>502299.00000000006</v>
      </c>
      <c r="ZN64" s="21">
        <f>IF(ZN$8="",0,ZN58*условия!$R59)</f>
        <v>509082.00000000006</v>
      </c>
      <c r="ZO64" s="21">
        <f>IF(ZO$8="",0,ZO58*условия!$R59)</f>
        <v>515865.00000000006</v>
      </c>
      <c r="ZP64" s="21">
        <f>IF(ZP$8="",0,ZP58*условия!$R59)</f>
        <v>522648.00000000006</v>
      </c>
      <c r="ZQ64" s="21">
        <f>IF(ZQ$8="",0,ZQ58*условия!$R59)</f>
        <v>529431</v>
      </c>
      <c r="ZR64" s="21">
        <f>IF(ZR$8="",0,ZR58*условия!$R59)</f>
        <v>536214</v>
      </c>
      <c r="ZS64" s="21">
        <f>IF(ZS$8="",0,ZS58*условия!$R59)</f>
        <v>542997</v>
      </c>
      <c r="ZT64" s="21">
        <f>IF(ZT$8="",0,ZT58*условия!$R59)</f>
        <v>549780</v>
      </c>
      <c r="ZU64" s="21">
        <f>IF(ZU$8="",0,ZU58*условия!$R59)</f>
        <v>556563</v>
      </c>
      <c r="ZV64" s="21">
        <f>IF(ZV$8="",0,ZV58*условия!$R59)</f>
        <v>563346</v>
      </c>
      <c r="ZW64" s="21">
        <f>IF(ZW$8="",0,ZW58*условия!$R59)</f>
        <v>570129</v>
      </c>
      <c r="ZX64" s="21">
        <f>IF(ZX$8="",0,ZX58*условия!$R59)</f>
        <v>576912</v>
      </c>
      <c r="ZY64" s="21">
        <f>IF(ZY$8="",0,ZY58*условия!$R59)</f>
        <v>583695</v>
      </c>
      <c r="ZZ64" s="21">
        <f>IF(ZZ$8="",0,ZZ58*условия!$R59)</f>
        <v>590478</v>
      </c>
      <c r="AAA64" s="21">
        <f>IF(AAA$8="",0,AAA58*условия!$R59)</f>
        <v>597261</v>
      </c>
      <c r="AAB64" s="21">
        <f>IF(AAB$8="",0,AAB58*условия!$R59)</f>
        <v>604044</v>
      </c>
      <c r="AAC64" s="21">
        <f>IF(AAC$8="",0,AAC58*условия!$R59)</f>
        <v>610827</v>
      </c>
      <c r="AAD64" s="21">
        <f>IF(AAD$8="",0,AAD58*условия!$R59)</f>
        <v>617610</v>
      </c>
      <c r="AAE64" s="21">
        <f>IF(AAE$8="",0,AAE58*условия!$R59)</f>
        <v>624393</v>
      </c>
      <c r="AAF64" s="21">
        <f>IF(AAF$8="",0,AAF58*условия!$R59)</f>
        <v>631176</v>
      </c>
      <c r="AAG64" s="21">
        <f>IF(AAG$8="",0,AAG58*условия!$R59)</f>
        <v>637959</v>
      </c>
      <c r="AAH64" s="21">
        <f>IF(AAH$8="",0,AAH58*условия!$R59)</f>
        <v>644742</v>
      </c>
      <c r="AAI64" s="21">
        <f>IF(AAI$8="",0,AAI58*условия!$R59)</f>
        <v>651525</v>
      </c>
      <c r="AAJ64" s="21">
        <f>IF(AAJ$8="",0,AAJ58*условия!$R59)</f>
        <v>658308</v>
      </c>
      <c r="AAK64" s="21">
        <f>IF(AAK$8="",0,AAK58*условия!$R59)</f>
        <v>665091</v>
      </c>
      <c r="AAL64" s="21">
        <f>IF(AAL$8="",0,AAL58*условия!$R59)</f>
        <v>671874</v>
      </c>
      <c r="AAM64" s="21">
        <f>IF(AAM$8="",0,AAM58*условия!$R59)</f>
        <v>678657</v>
      </c>
      <c r="AAN64" s="21">
        <f>IF(AAN$8="",0,AAN58*условия!$R59)</f>
        <v>685440</v>
      </c>
      <c r="AAO64" s="21">
        <f>IF(AAO$8="",0,AAO58*условия!$R59)</f>
        <v>685440</v>
      </c>
      <c r="AAP64" s="21">
        <f>IF(AAP$8="",0,AAP58*условия!$R59)</f>
        <v>685440</v>
      </c>
      <c r="AAQ64" s="21">
        <f>IF(AAQ$8="",0,AAQ58*условия!$R59)</f>
        <v>685440</v>
      </c>
      <c r="AAR64" s="21">
        <f>IF(AAR$8="",0,AAR58*условия!$R59)</f>
        <v>685440</v>
      </c>
      <c r="AAS64" s="21">
        <f>IF(AAS$8="",0,AAS58*условия!$R59)</f>
        <v>685440</v>
      </c>
      <c r="AAT64" s="21">
        <f>IF(AAT$8="",0,AAT58*условия!$R59)</f>
        <v>685440</v>
      </c>
      <c r="AAU64" s="21">
        <f>IF(AAU$8="",0,AAU58*условия!$R59)</f>
        <v>685440</v>
      </c>
      <c r="AAV64" s="21">
        <f>IF(AAV$8="",0,AAV58*условия!$R59)</f>
        <v>685440</v>
      </c>
      <c r="AAW64" s="21">
        <f>IF(AAW$8="",0,AAW58*условия!$R59)</f>
        <v>685440</v>
      </c>
      <c r="AAX64" s="21">
        <f>IF(AAX$8="",0,AAX58*условия!$R59)</f>
        <v>685440</v>
      </c>
      <c r="AAY64" s="21">
        <f>IF(AAY$8="",0,AAY58*условия!$R59)</f>
        <v>685440</v>
      </c>
      <c r="AAZ64" s="21">
        <f>IF(AAZ$8="",0,AAZ58*условия!$R59)</f>
        <v>685440</v>
      </c>
      <c r="ABA64" s="21">
        <f>IF(ABA$8="",0,ABA58*условия!$R59)</f>
        <v>685440</v>
      </c>
      <c r="ABB64" s="21">
        <f>IF(ABB$8="",0,ABB58*условия!$R59)</f>
        <v>685440</v>
      </c>
      <c r="ABC64" s="21">
        <f>IF(ABC$8="",0,ABC58*условия!$R59)</f>
        <v>685440</v>
      </c>
      <c r="ABD64" s="21">
        <f>IF(ABD$8="",0,ABD58*условия!$R59)</f>
        <v>685440</v>
      </c>
      <c r="ABE64" s="21">
        <f>IF(ABE$8="",0,ABE58*условия!$R59)</f>
        <v>685440</v>
      </c>
      <c r="ABF64" s="21">
        <f>IF(ABF$8="",0,ABF58*условия!$R59)</f>
        <v>685440</v>
      </c>
      <c r="ABG64" s="21">
        <f>IF(ABG$8="",0,ABG58*условия!$R59)</f>
        <v>685440</v>
      </c>
      <c r="ABH64" s="21">
        <f>IF(ABH$8="",0,ABH58*условия!$R59)</f>
        <v>685440</v>
      </c>
      <c r="ABI64" s="21">
        <f>IF(ABI$8="",0,ABI58*условия!$R59)</f>
        <v>685440</v>
      </c>
      <c r="ABJ64" s="21">
        <f>IF(ABJ$8="",0,ABJ58*условия!$R59)</f>
        <v>685440</v>
      </c>
      <c r="ABK64" s="21">
        <f>IF(ABK$8="",0,ABK58*условия!$R59)</f>
        <v>685440</v>
      </c>
      <c r="ABL64" s="21">
        <f>IF(ABL$8="",0,ABL58*условия!$R59)</f>
        <v>685440</v>
      </c>
      <c r="ABM64" s="21">
        <f>IF(ABM$8="",0,ABM58*условия!$R59)</f>
        <v>685440</v>
      </c>
      <c r="ABN64" s="21">
        <f>IF(ABN$8="",0,ABN58*условия!$R59)</f>
        <v>685440</v>
      </c>
      <c r="ABO64" s="21">
        <f>IF(ABO$8="",0,ABO58*условия!$R59)</f>
        <v>685440</v>
      </c>
      <c r="ABP64" s="21">
        <f>IF(ABP$8="",0,ABP58*условия!$R59)</f>
        <v>685440</v>
      </c>
      <c r="ABQ64" s="21">
        <f>IF(ABQ$8="",0,ABQ58*условия!$R59)</f>
        <v>685440</v>
      </c>
      <c r="ABR64" s="21">
        <f>IF(ABR$8="",0,ABR58*условия!$R59)</f>
        <v>685440</v>
      </c>
      <c r="ABS64" s="21">
        <f>IF(ABS$8="",0,ABS58*условия!$R59)</f>
        <v>685440</v>
      </c>
      <c r="ABT64" s="21">
        <f>IF(ABT$8="",0,ABT58*условия!$R59)</f>
        <v>686868</v>
      </c>
      <c r="ABU64" s="21">
        <f>IF(ABU$8="",0,ABU58*условия!$R59)</f>
        <v>688296</v>
      </c>
      <c r="ABV64" s="21">
        <f>IF(ABV$8="",0,ABV58*условия!$R59)</f>
        <v>689724</v>
      </c>
      <c r="ABW64" s="21">
        <f>IF(ABW$8="",0,ABW58*условия!$R59)</f>
        <v>691152</v>
      </c>
      <c r="ABX64" s="21">
        <f>IF(ABX$8="",0,ABX58*условия!$R59)</f>
        <v>692580</v>
      </c>
      <c r="ABY64" s="21">
        <f>IF(ABY$8="",0,ABY58*условия!$R59)</f>
        <v>694008</v>
      </c>
      <c r="ABZ64" s="21">
        <f>IF(ABZ$8="",0,ABZ58*условия!$R59)</f>
        <v>695436</v>
      </c>
      <c r="ACA64" s="21">
        <f>IF(ACA$8="",0,ACA58*условия!$R59)</f>
        <v>696864</v>
      </c>
      <c r="ACB64" s="21">
        <f>IF(ACB$8="",0,ACB58*условия!$R59)</f>
        <v>698292</v>
      </c>
      <c r="ACC64" s="21">
        <f>IF(ACC$8="",0,ACC58*условия!$R59)</f>
        <v>699720</v>
      </c>
      <c r="ACD64" s="21">
        <f>IF(ACD$8="",0,ACD58*условия!$R59)</f>
        <v>701148</v>
      </c>
      <c r="ACE64" s="21">
        <f>IF(ACE$8="",0,ACE58*условия!$R59)</f>
        <v>702576</v>
      </c>
      <c r="ACF64" s="21">
        <f>IF(ACF$8="",0,ACF58*условия!$R59)</f>
        <v>704004</v>
      </c>
      <c r="ACG64" s="21">
        <f>IF(ACG$8="",0,ACG58*условия!$R59)</f>
        <v>705432</v>
      </c>
      <c r="ACH64" s="21">
        <f>IF(ACH$8="",0,ACH58*условия!$R59)</f>
        <v>706860</v>
      </c>
      <c r="ACI64" s="21">
        <f>IF(ACI$8="",0,ACI58*условия!$R59)</f>
        <v>708288</v>
      </c>
      <c r="ACJ64" s="21">
        <f>IF(ACJ$8="",0,ACJ58*условия!$R59)</f>
        <v>709716</v>
      </c>
      <c r="ACK64" s="21">
        <f>IF(ACK$8="",0,ACK58*условия!$R59)</f>
        <v>711144</v>
      </c>
      <c r="ACL64" s="21">
        <f>IF(ACL$8="",0,ACL58*условия!$R59)</f>
        <v>712572</v>
      </c>
      <c r="ACM64" s="21">
        <f>IF(ACM$8="",0,ACM58*условия!$R59)</f>
        <v>714000</v>
      </c>
      <c r="ACN64" s="21">
        <f>IF(ACN$8="",0,ACN58*условия!$R59)</f>
        <v>715428</v>
      </c>
      <c r="ACO64" s="21">
        <f>IF(ACO$8="",0,ACO58*условия!$R59)</f>
        <v>716856</v>
      </c>
      <c r="ACP64" s="21">
        <f>IF(ACP$8="",0,ACP58*условия!$R59)</f>
        <v>718284</v>
      </c>
      <c r="ACQ64" s="21">
        <f>IF(ACQ$8="",0,ACQ58*условия!$R59)</f>
        <v>719712</v>
      </c>
      <c r="ACR64" s="21">
        <f>IF(ACR$8="",0,ACR58*условия!$R59)</f>
        <v>721140</v>
      </c>
      <c r="ACS64" s="21">
        <f>IF(ACS$8="",0,ACS58*условия!$R59)</f>
        <v>722568</v>
      </c>
      <c r="ACT64" s="21">
        <f>IF(ACT$8="",0,ACT58*условия!$R59)</f>
        <v>723996</v>
      </c>
      <c r="ACU64" s="21">
        <f>IF(ACU$8="",0,ACU58*условия!$R59)</f>
        <v>725424</v>
      </c>
      <c r="ACV64" s="21">
        <f>IF(ACV$8="",0,ACV58*условия!$R59)</f>
        <v>726852</v>
      </c>
      <c r="ACW64" s="21">
        <f>IF(ACW$8="",0,ACW58*условия!$R59)</f>
        <v>728280</v>
      </c>
      <c r="ACX64" s="21">
        <f>IF(ACX$8="",0,ACX58*условия!$R59)</f>
        <v>728280</v>
      </c>
      <c r="ACY64" s="21">
        <f>IF(ACY$8="",0,ACY58*условия!$R59)</f>
        <v>728280</v>
      </c>
      <c r="ACZ64" s="21">
        <f>IF(ACZ$8="",0,ACZ58*условия!$R59)</f>
        <v>728280</v>
      </c>
      <c r="ADA64" s="21">
        <f>IF(ADA$8="",0,ADA58*условия!$R59)</f>
        <v>728280</v>
      </c>
      <c r="ADB64" s="21">
        <f>IF(ADB$8="",0,ADB58*условия!$R59)</f>
        <v>728280</v>
      </c>
      <c r="ADC64" s="21">
        <f>IF(ADC$8="",0,ADC58*условия!$R59)</f>
        <v>728280</v>
      </c>
      <c r="ADD64" s="21">
        <f>IF(ADD$8="",0,ADD58*условия!$R59)</f>
        <v>728280</v>
      </c>
      <c r="ADE64" s="21">
        <f>IF(ADE$8="",0,ADE58*условия!$R59)</f>
        <v>728280</v>
      </c>
      <c r="ADF64" s="21">
        <f>IF(ADF$8="",0,ADF58*условия!$R59)</f>
        <v>728280</v>
      </c>
      <c r="ADG64" s="21">
        <f>IF(ADG$8="",0,ADG58*условия!$R59)</f>
        <v>728280</v>
      </c>
      <c r="ADH64" s="21">
        <f>IF(ADH$8="",0,ADH58*условия!$R59)</f>
        <v>728280</v>
      </c>
      <c r="ADI64" s="21">
        <f>IF(ADI$8="",0,ADI58*условия!$R59)</f>
        <v>728280</v>
      </c>
      <c r="ADJ64" s="21">
        <f>IF(ADJ$8="",0,ADJ58*условия!$R59)</f>
        <v>728280</v>
      </c>
      <c r="ADK64" s="21">
        <f>IF(ADK$8="",0,ADK58*условия!$R59)</f>
        <v>728280</v>
      </c>
      <c r="ADL64" s="21">
        <f>IF(ADL$8="",0,ADL58*условия!$R59)</f>
        <v>728280</v>
      </c>
      <c r="ADM64" s="21">
        <f>IF(ADM$8="",0,ADM58*условия!$R59)</f>
        <v>728280</v>
      </c>
      <c r="ADN64" s="21">
        <f>IF(ADN$8="",0,ADN58*условия!$R59)</f>
        <v>728280</v>
      </c>
      <c r="ADO64" s="21">
        <f>IF(ADO$8="",0,ADO58*условия!$R59)</f>
        <v>728280</v>
      </c>
      <c r="ADP64" s="21">
        <f>IF(ADP$8="",0,ADP58*условия!$R59)</f>
        <v>728280</v>
      </c>
      <c r="ADQ64" s="21">
        <f>IF(ADQ$8="",0,ADQ58*условия!$R59)</f>
        <v>728280</v>
      </c>
      <c r="ADR64" s="21">
        <f>IF(ADR$8="",0,ADR58*условия!$R59)</f>
        <v>728280</v>
      </c>
      <c r="ADS64" s="21">
        <f>IF(ADS$8="",0,ADS58*условия!$R59)</f>
        <v>728280</v>
      </c>
      <c r="ADT64" s="21">
        <f>IF(ADT$8="",0,ADT58*условия!$R59)</f>
        <v>728280</v>
      </c>
      <c r="ADU64" s="21">
        <f>IF(ADU$8="",0,ADU58*условия!$R59)</f>
        <v>728280</v>
      </c>
      <c r="ADV64" s="21">
        <f>IF(ADV$8="",0,ADV58*условия!$R59)</f>
        <v>728280</v>
      </c>
      <c r="ADW64" s="21">
        <f>IF(ADW$8="",0,ADW58*условия!$R59)</f>
        <v>728280</v>
      </c>
      <c r="ADX64" s="21">
        <f>IF(ADX$8="",0,ADX58*условия!$R59)</f>
        <v>728280</v>
      </c>
      <c r="ADY64" s="21">
        <f>IF(ADY$8="",0,ADY58*условия!$R59)</f>
        <v>728280</v>
      </c>
      <c r="ADZ64" s="21">
        <f>IF(ADZ$8="",0,ADZ58*условия!$R59)</f>
        <v>728280</v>
      </c>
      <c r="AEA64" s="21">
        <f>IF(AEA$8="",0,AEA58*условия!$R59)</f>
        <v>728280</v>
      </c>
      <c r="AEB64" s="21">
        <f>IF(AEB$8="",0,AEB58*условия!$R59)</f>
        <v>728280</v>
      </c>
      <c r="AEC64" s="21">
        <f>IF(AEC$8="",0,AEC58*условия!$R59)</f>
        <v>728280</v>
      </c>
      <c r="AED64" s="21">
        <f>IF(AED$8="",0,AED58*условия!$R59)</f>
        <v>740418</v>
      </c>
      <c r="AEE64" s="21">
        <f>IF(AEE$8="",0,AEE58*условия!$R59)</f>
        <v>752556</v>
      </c>
      <c r="AEF64" s="21">
        <f>IF(AEF$8="",0,AEF58*условия!$R59)</f>
        <v>764694</v>
      </c>
      <c r="AEG64" s="21">
        <f>IF(AEG$8="",0,AEG58*условия!$R59)</f>
        <v>776832</v>
      </c>
      <c r="AEH64" s="21">
        <f>IF(AEH$8="",0,AEH58*условия!$R59)</f>
        <v>788970</v>
      </c>
      <c r="AEI64" s="21">
        <f>IF(AEI$8="",0,AEI58*условия!$R59)</f>
        <v>801108</v>
      </c>
      <c r="AEJ64" s="21">
        <f>IF(AEJ$8="",0,AEJ58*условия!$R59)</f>
        <v>813246.00000000012</v>
      </c>
      <c r="AEK64" s="21">
        <f>IF(AEK$8="",0,AEK58*условия!$R59)</f>
        <v>825384.00000000012</v>
      </c>
      <c r="AEL64" s="21">
        <f>IF(AEL$8="",0,AEL58*условия!$R59)</f>
        <v>837522.00000000012</v>
      </c>
      <c r="AEM64" s="21">
        <f>IF(AEM$8="",0,AEM58*условия!$R59)</f>
        <v>849660.00000000012</v>
      </c>
      <c r="AEN64" s="21">
        <f>IF(AEN$8="",0,AEN58*условия!$R59)</f>
        <v>861798.00000000012</v>
      </c>
      <c r="AEO64" s="21">
        <f>IF(AEO$8="",0,AEO58*условия!$R59)</f>
        <v>873936.00000000012</v>
      </c>
      <c r="AEP64" s="21">
        <f>IF(AEP$8="",0,AEP58*условия!$R59)</f>
        <v>886074.00000000012</v>
      </c>
      <c r="AEQ64" s="21">
        <f>IF(AEQ$8="",0,AEQ58*условия!$R59)</f>
        <v>898212.00000000012</v>
      </c>
      <c r="AER64" s="21">
        <f>IF(AER$8="",0,AER58*условия!$R59)</f>
        <v>910350.00000000012</v>
      </c>
      <c r="AES64" s="21">
        <f>IF(AES$8="",0,AES58*условия!$R59)</f>
        <v>922488.00000000012</v>
      </c>
      <c r="AET64" s="21">
        <f>IF(AET$8="",0,AET58*условия!$R59)</f>
        <v>934626.00000000012</v>
      </c>
      <c r="AEU64" s="21">
        <f>IF(AEU$8="",0,AEU58*условия!$R59)</f>
        <v>946764.00000000012</v>
      </c>
      <c r="AEV64" s="21">
        <f>IF(AEV$8="",0,AEV58*условия!$R59)</f>
        <v>958902.00000000012</v>
      </c>
      <c r="AEW64" s="21">
        <f>IF(AEW$8="",0,AEW58*условия!$R59)</f>
        <v>971040.00000000012</v>
      </c>
      <c r="AEX64" s="21">
        <f>IF(AEX$8="",0,AEX58*условия!$R59)</f>
        <v>983178.00000000012</v>
      </c>
      <c r="AEY64" s="21">
        <f>IF(AEY$8="",0,AEY58*условия!$R59)</f>
        <v>995316.00000000012</v>
      </c>
      <c r="AEZ64" s="21">
        <f>IF(AEZ$8="",0,AEZ58*условия!$R59)</f>
        <v>1007454.0000000001</v>
      </c>
      <c r="AFA64" s="21">
        <f>IF(AFA$8="",0,AFA58*условия!$R59)</f>
        <v>1019592.0000000001</v>
      </c>
      <c r="AFB64" s="21">
        <f>IF(AFB$8="",0,AFB58*условия!$R59)</f>
        <v>1031730.0000000001</v>
      </c>
      <c r="AFC64" s="21">
        <f>IF(AFC$8="",0,AFC58*условия!$R59)</f>
        <v>1043868.0000000001</v>
      </c>
      <c r="AFD64" s="21">
        <f>IF(AFD$8="",0,AFD58*условия!$R59)</f>
        <v>1056006</v>
      </c>
      <c r="AFE64" s="21">
        <f>IF(AFE$8="",0,AFE58*условия!$R59)</f>
        <v>1068144</v>
      </c>
      <c r="AFF64" s="21">
        <f>IF(AFF$8="",0,AFF58*условия!$R59)</f>
        <v>1080282</v>
      </c>
      <c r="AFG64" s="21">
        <f>IF(AFG$8="",0,AFG58*условия!$R59)</f>
        <v>1092420</v>
      </c>
    </row>
    <row r="65" spans="1:839" s="42" customFormat="1" x14ac:dyDescent="0.25">
      <c r="A65" s="21"/>
      <c r="B65" s="21"/>
      <c r="C65" s="21"/>
      <c r="D65" s="49"/>
      <c r="E65" s="21" t="str">
        <f>структура!$G$35</f>
        <v>начисление процентов по займам в срок</v>
      </c>
      <c r="F65" s="21"/>
      <c r="G65" s="21" t="str">
        <f>структура!$J$11</f>
        <v>экспресс заем</v>
      </c>
      <c r="H65" s="21"/>
      <c r="I65" s="21" t="str">
        <f>IF($E65="","",INDEX(структура!$H$10:$H$153,SUMIFS(структура!$C$10:$C$153,структура!$G$10:$G$153,$E65)))</f>
        <v>руб</v>
      </c>
      <c r="J65" s="21"/>
      <c r="K65" s="41"/>
      <c r="L65" s="21"/>
      <c r="M65" s="21"/>
      <c r="N65" s="21"/>
      <c r="O65" s="21"/>
      <c r="P65" s="21"/>
      <c r="Q65" s="41"/>
      <c r="R65" s="21">
        <f>IF(R$8="",0,R59*условия!$R60)</f>
        <v>1440</v>
      </c>
      <c r="S65" s="21">
        <f>IF(S$8="",0,S59*условия!$R60)</f>
        <v>2880</v>
      </c>
      <c r="T65" s="21">
        <f>IF(T$8="",0,T59*условия!$R60)</f>
        <v>4320</v>
      </c>
      <c r="U65" s="21">
        <f>IF(U$8="",0,U59*условия!$R60)</f>
        <v>5760</v>
      </c>
      <c r="V65" s="21">
        <f>IF(V$8="",0,V59*условия!$R60)</f>
        <v>7200</v>
      </c>
      <c r="W65" s="21">
        <f>IF(W$8="",0,W59*условия!$R60)</f>
        <v>8640</v>
      </c>
      <c r="X65" s="21">
        <f>IF(X$8="",0,X59*условия!$R60)</f>
        <v>10080</v>
      </c>
      <c r="Y65" s="21">
        <f>IF(Y$8="",0,Y59*условия!$R60)</f>
        <v>11520</v>
      </c>
      <c r="Z65" s="21">
        <f>IF(Z$8="",0,Z59*условия!$R60)</f>
        <v>12960</v>
      </c>
      <c r="AA65" s="21">
        <f>IF(AA$8="",0,AA59*условия!$R60)</f>
        <v>14400</v>
      </c>
      <c r="AB65" s="21">
        <f>IF(AB$8="",0,AB59*условия!$R60)</f>
        <v>14400</v>
      </c>
      <c r="AC65" s="21">
        <f>IF(AC$8="",0,AC59*условия!$R60)</f>
        <v>14400</v>
      </c>
      <c r="AD65" s="21">
        <f>IF(AD$8="",0,AD59*условия!$R60)</f>
        <v>14400</v>
      </c>
      <c r="AE65" s="21">
        <f>IF(AE$8="",0,AE59*условия!$R60)</f>
        <v>14400</v>
      </c>
      <c r="AF65" s="21">
        <f>IF(AF$8="",0,AF59*условия!$R60)</f>
        <v>14400</v>
      </c>
      <c r="AG65" s="21">
        <f>IF(AG$8="",0,AG59*условия!$R60)</f>
        <v>14400</v>
      </c>
      <c r="AH65" s="21">
        <f>IF(AH$8="",0,AH59*условия!$R60)</f>
        <v>14400</v>
      </c>
      <c r="AI65" s="21">
        <f>IF(AI$8="",0,AI59*условия!$R60)</f>
        <v>14400</v>
      </c>
      <c r="AJ65" s="21">
        <f>IF(AJ$8="",0,AJ59*условия!$R60)</f>
        <v>14400</v>
      </c>
      <c r="AK65" s="21">
        <f>IF(AK$8="",0,AK59*условия!$R60)</f>
        <v>14400</v>
      </c>
      <c r="AL65" s="21">
        <f>IF(AL$8="",0,AL59*условия!$R60)</f>
        <v>14400</v>
      </c>
      <c r="AM65" s="21">
        <f>IF(AM$8="",0,AM59*условия!$R60)</f>
        <v>14400</v>
      </c>
      <c r="AN65" s="21">
        <f>IF(AN$8="",0,AN59*условия!$R60)</f>
        <v>14400</v>
      </c>
      <c r="AO65" s="21">
        <f>IF(AO$8="",0,AO59*условия!$R60)</f>
        <v>14400</v>
      </c>
      <c r="AP65" s="21">
        <f>IF(AP$8="",0,AP59*условия!$R60)</f>
        <v>14400</v>
      </c>
      <c r="AQ65" s="21">
        <f>IF(AQ$8="",0,AQ59*условия!$R60)</f>
        <v>14400</v>
      </c>
      <c r="AR65" s="21">
        <f>IF(AR$8="",0,AR59*условия!$R60)</f>
        <v>14400</v>
      </c>
      <c r="AS65" s="21">
        <f>IF(AS$8="",0,AS59*условия!$R60)</f>
        <v>14400</v>
      </c>
      <c r="AT65" s="21">
        <f>IF(AT$8="",0,AT59*условия!$R60)</f>
        <v>14400</v>
      </c>
      <c r="AU65" s="21">
        <f>IF(AU$8="",0,AU59*условия!$R60)</f>
        <v>14400</v>
      </c>
      <c r="AV65" s="21">
        <f>IF(AV$8="",0,AV59*условия!$R60)</f>
        <v>14400</v>
      </c>
      <c r="AW65" s="21">
        <f>IF(AW$8="",0,AW59*условия!$R60)</f>
        <v>14240</v>
      </c>
      <c r="AX65" s="21">
        <f>IF(AX$8="",0,AX59*условия!$R60)</f>
        <v>14080</v>
      </c>
      <c r="AY65" s="21">
        <f>IF(AY$8="",0,AY59*условия!$R60)</f>
        <v>13920</v>
      </c>
      <c r="AZ65" s="21">
        <f>IF(AZ$8="",0,AZ59*условия!$R60)</f>
        <v>13760</v>
      </c>
      <c r="BA65" s="21">
        <f>IF(BA$8="",0,BA59*условия!$R60)</f>
        <v>13600</v>
      </c>
      <c r="BB65" s="21">
        <f>IF(BB$8="",0,BB59*условия!$R60)</f>
        <v>13440</v>
      </c>
      <c r="BC65" s="21">
        <f>IF(BC$8="",0,BC59*условия!$R60)</f>
        <v>13280</v>
      </c>
      <c r="BD65" s="21">
        <f>IF(BD$8="",0,BD59*условия!$R60)</f>
        <v>13120</v>
      </c>
      <c r="BE65" s="21">
        <f>IF(BE$8="",0,BE59*условия!$R60)</f>
        <v>12960</v>
      </c>
      <c r="BF65" s="21">
        <f>IF(BF$8="",0,BF59*условия!$R60)</f>
        <v>12800</v>
      </c>
      <c r="BG65" s="21">
        <f>IF(BG$8="",0,BG59*условия!$R60)</f>
        <v>12800</v>
      </c>
      <c r="BH65" s="21">
        <f>IF(BH$8="",0,BH59*условия!$R60)</f>
        <v>12800</v>
      </c>
      <c r="BI65" s="21">
        <f>IF(BI$8="",0,BI59*условия!$R60)</f>
        <v>12800</v>
      </c>
      <c r="BJ65" s="21">
        <f>IF(BJ$8="",0,BJ59*условия!$R60)</f>
        <v>12800</v>
      </c>
      <c r="BK65" s="21">
        <f>IF(BK$8="",0,BK59*условия!$R60)</f>
        <v>12800</v>
      </c>
      <c r="BL65" s="21">
        <f>IF(BL$8="",0,BL59*условия!$R60)</f>
        <v>12800</v>
      </c>
      <c r="BM65" s="21">
        <f>IF(BM$8="",0,BM59*условия!$R60)</f>
        <v>12800</v>
      </c>
      <c r="BN65" s="21">
        <f>IF(BN$8="",0,BN59*условия!$R60)</f>
        <v>12800</v>
      </c>
      <c r="BO65" s="21">
        <f>IF(BO$8="",0,BO59*условия!$R60)</f>
        <v>12800</v>
      </c>
      <c r="BP65" s="21">
        <f>IF(BP$8="",0,BP59*условия!$R60)</f>
        <v>12800</v>
      </c>
      <c r="BQ65" s="21">
        <f>IF(BQ$8="",0,BQ59*условия!$R60)</f>
        <v>12800</v>
      </c>
      <c r="BR65" s="21">
        <f>IF(BR$8="",0,BR59*условия!$R60)</f>
        <v>12800</v>
      </c>
      <c r="BS65" s="21">
        <f>IF(BS$8="",0,BS59*условия!$R60)</f>
        <v>12800</v>
      </c>
      <c r="BT65" s="21">
        <f>IF(BT$8="",0,BT59*условия!$R60)</f>
        <v>12800</v>
      </c>
      <c r="BU65" s="21">
        <f>IF(BU$8="",0,BU59*условия!$R60)</f>
        <v>12800</v>
      </c>
      <c r="BV65" s="21">
        <f>IF(BV$8="",0,BV59*условия!$R60)</f>
        <v>12800</v>
      </c>
      <c r="BW65" s="21">
        <f>IF(BW$8="",0,BW59*условия!$R60)</f>
        <v>12800</v>
      </c>
      <c r="BX65" s="21">
        <f>IF(BX$8="",0,BX59*условия!$R60)</f>
        <v>12800</v>
      </c>
      <c r="BY65" s="21">
        <f>IF(BY$8="",0,BY59*условия!$R60)</f>
        <v>12800</v>
      </c>
      <c r="BZ65" s="21">
        <f>IF(BZ$8="",0,BZ59*условия!$R60)</f>
        <v>12800</v>
      </c>
      <c r="CA65" s="21">
        <f>IF(CA$8="",0,CA59*условия!$R60)</f>
        <v>12800</v>
      </c>
      <c r="CB65" s="21">
        <f>IF(CB$8="",0,CB59*условия!$R60)</f>
        <v>14320</v>
      </c>
      <c r="CC65" s="21">
        <f>IF(CC$8="",0,CC59*условия!$R60)</f>
        <v>15840</v>
      </c>
      <c r="CD65" s="21">
        <f>IF(CD$8="",0,CD59*условия!$R60)</f>
        <v>17360</v>
      </c>
      <c r="CE65" s="21">
        <f>IF(CE$8="",0,CE59*условия!$R60)</f>
        <v>18880</v>
      </c>
      <c r="CF65" s="21">
        <f>IF(CF$8="",0,CF59*условия!$R60)</f>
        <v>20400</v>
      </c>
      <c r="CG65" s="21">
        <f>IF(CG$8="",0,CG59*условия!$R60)</f>
        <v>21920</v>
      </c>
      <c r="CH65" s="21">
        <f>IF(CH$8="",0,CH59*условия!$R60)</f>
        <v>23440</v>
      </c>
      <c r="CI65" s="21">
        <f>IF(CI$8="",0,CI59*условия!$R60)</f>
        <v>24960</v>
      </c>
      <c r="CJ65" s="21">
        <f>IF(CJ$8="",0,CJ59*условия!$R60)</f>
        <v>26480</v>
      </c>
      <c r="CK65" s="21">
        <f>IF(CK$8="",0,CK59*условия!$R60)</f>
        <v>28000</v>
      </c>
      <c r="CL65" s="21">
        <f>IF(CL$8="",0,CL59*условия!$R60)</f>
        <v>28000</v>
      </c>
      <c r="CM65" s="21">
        <f>IF(CM$8="",0,CM59*условия!$R60)</f>
        <v>28000</v>
      </c>
      <c r="CN65" s="21">
        <f>IF(CN$8="",0,CN59*условия!$R60)</f>
        <v>28000</v>
      </c>
      <c r="CO65" s="21">
        <f>IF(CO$8="",0,CO59*условия!$R60)</f>
        <v>28000</v>
      </c>
      <c r="CP65" s="21">
        <f>IF(CP$8="",0,CP59*условия!$R60)</f>
        <v>28000</v>
      </c>
      <c r="CQ65" s="21">
        <f>IF(CQ$8="",0,CQ59*условия!$R60)</f>
        <v>28000</v>
      </c>
      <c r="CR65" s="21">
        <f>IF(CR$8="",0,CR59*условия!$R60)</f>
        <v>28000</v>
      </c>
      <c r="CS65" s="21">
        <f>IF(CS$8="",0,CS59*условия!$R60)</f>
        <v>28000</v>
      </c>
      <c r="CT65" s="21">
        <f>IF(CT$8="",0,CT59*условия!$R60)</f>
        <v>28000</v>
      </c>
      <c r="CU65" s="21">
        <f>IF(CU$8="",0,CU59*условия!$R60)</f>
        <v>28000</v>
      </c>
      <c r="CV65" s="21">
        <f>IF(CV$8="",0,CV59*условия!$R60)</f>
        <v>28000</v>
      </c>
      <c r="CW65" s="21">
        <f>IF(CW$8="",0,CW59*условия!$R60)</f>
        <v>28000</v>
      </c>
      <c r="CX65" s="21">
        <f>IF(CX$8="",0,CX59*условия!$R60)</f>
        <v>28000</v>
      </c>
      <c r="CY65" s="21">
        <f>IF(CY$8="",0,CY59*условия!$R60)</f>
        <v>28000</v>
      </c>
      <c r="CZ65" s="21">
        <f>IF(CZ$8="",0,CZ59*условия!$R60)</f>
        <v>28000</v>
      </c>
      <c r="DA65" s="21">
        <f>IF(DA$8="",0,DA59*условия!$R60)</f>
        <v>28000</v>
      </c>
      <c r="DB65" s="21">
        <f>IF(DB$8="",0,DB59*условия!$R60)</f>
        <v>28000</v>
      </c>
      <c r="DC65" s="21">
        <f>IF(DC$8="",0,DC59*условия!$R60)</f>
        <v>28000</v>
      </c>
      <c r="DD65" s="21">
        <f>IF(DD$8="",0,DD59*условия!$R60)</f>
        <v>28000</v>
      </c>
      <c r="DE65" s="21">
        <f>IF(DE$8="",0,DE59*условия!$R60)</f>
        <v>28000</v>
      </c>
      <c r="DF65" s="21">
        <f>IF(DF$8="",0,DF59*условия!$R60)</f>
        <v>28000</v>
      </c>
      <c r="DG65" s="21">
        <f>IF(DG$8="",0,DG59*условия!$R60)</f>
        <v>28000</v>
      </c>
      <c r="DH65" s="21">
        <f>IF(DH$8="",0,DH59*условия!$R60)</f>
        <v>28000</v>
      </c>
      <c r="DI65" s="21">
        <f>IF(DI$8="",0,DI59*условия!$R60)</f>
        <v>28000</v>
      </c>
      <c r="DJ65" s="21">
        <f>IF(DJ$8="",0,DJ59*условия!$R60)</f>
        <v>28000</v>
      </c>
      <c r="DK65" s="21">
        <f>IF(DK$8="",0,DK59*условия!$R60)</f>
        <v>28000</v>
      </c>
      <c r="DL65" s="21">
        <f>IF(DL$8="",0,DL59*условия!$R60)</f>
        <v>28000</v>
      </c>
      <c r="DM65" s="21">
        <f>IF(DM$8="",0,DM59*условия!$R60)</f>
        <v>28000</v>
      </c>
      <c r="DN65" s="21">
        <f>IF(DN$8="",0,DN59*условия!$R60)</f>
        <v>28000</v>
      </c>
      <c r="DO65" s="21">
        <f>IF(DO$8="",0,DO59*условия!$R60)</f>
        <v>28000</v>
      </c>
      <c r="DP65" s="21">
        <f>IF(DP$8="",0,DP59*условия!$R60)</f>
        <v>30800</v>
      </c>
      <c r="DQ65" s="21">
        <f>IF(DQ$8="",0,DQ59*условия!$R60)</f>
        <v>33600</v>
      </c>
      <c r="DR65" s="21">
        <f>IF(DR$8="",0,DR59*условия!$R60)</f>
        <v>36400</v>
      </c>
      <c r="DS65" s="21">
        <f>IF(DS$8="",0,DS59*условия!$R60)</f>
        <v>39200</v>
      </c>
      <c r="DT65" s="21">
        <f>IF(DT$8="",0,DT59*условия!$R60)</f>
        <v>42000</v>
      </c>
      <c r="DU65" s="21">
        <f>IF(DU$8="",0,DU59*условия!$R60)</f>
        <v>42000</v>
      </c>
      <c r="DV65" s="21">
        <f>IF(DV$8="",0,DV59*условия!$R60)</f>
        <v>42000</v>
      </c>
      <c r="DW65" s="21">
        <f>IF(DW$8="",0,DW59*условия!$R60)</f>
        <v>42000</v>
      </c>
      <c r="DX65" s="21">
        <f>IF(DX$8="",0,DX59*условия!$R60)</f>
        <v>42000</v>
      </c>
      <c r="DY65" s="21">
        <f>IF(DY$8="",0,DY59*условия!$R60)</f>
        <v>42000</v>
      </c>
      <c r="DZ65" s="21">
        <f>IF(DZ$8="",0,DZ59*условия!$R60)</f>
        <v>42000</v>
      </c>
      <c r="EA65" s="21">
        <f>IF(EA$8="",0,EA59*условия!$R60)</f>
        <v>42000</v>
      </c>
      <c r="EB65" s="21">
        <f>IF(EB$8="",0,EB59*условия!$R60)</f>
        <v>42000</v>
      </c>
      <c r="EC65" s="21">
        <f>IF(EC$8="",0,EC59*условия!$R60)</f>
        <v>42000</v>
      </c>
      <c r="ED65" s="21">
        <f>IF(ED$8="",0,ED59*условия!$R60)</f>
        <v>42000</v>
      </c>
      <c r="EE65" s="21">
        <f>IF(EE$8="",0,EE59*условия!$R60)</f>
        <v>42000</v>
      </c>
      <c r="EF65" s="21">
        <f>IF(EF$8="",0,EF59*условия!$R60)</f>
        <v>42000</v>
      </c>
      <c r="EG65" s="21">
        <f>IF(EG$8="",0,EG59*условия!$R60)</f>
        <v>42000</v>
      </c>
      <c r="EH65" s="21">
        <f>IF(EH$8="",0,EH59*условия!$R60)</f>
        <v>42000</v>
      </c>
      <c r="EI65" s="21">
        <f>IF(EI$8="",0,EI59*условия!$R60)</f>
        <v>42000</v>
      </c>
      <c r="EJ65" s="21">
        <f>IF(EJ$8="",0,EJ59*условия!$R60)</f>
        <v>42000</v>
      </c>
      <c r="EK65" s="21">
        <f>IF(EK$8="",0,EK59*условия!$R60)</f>
        <v>41066.666666666679</v>
      </c>
      <c r="EL65" s="21">
        <f>IF(EL$8="",0,EL59*условия!$R60)</f>
        <v>40133.333333333358</v>
      </c>
      <c r="EM65" s="21">
        <f>IF(EM$8="",0,EM59*условия!$R60)</f>
        <v>39200.000000000036</v>
      </c>
      <c r="EN65" s="21">
        <f>IF(EN$8="",0,EN59*условия!$R60)</f>
        <v>38266.666666666715</v>
      </c>
      <c r="EO65" s="21">
        <f>IF(EO$8="",0,EO59*условия!$R60)</f>
        <v>37333.333333333394</v>
      </c>
      <c r="EP65" s="21">
        <f>IF(EP$8="",0,EP59*условия!$R60)</f>
        <v>36400.000000000073</v>
      </c>
      <c r="EQ65" s="21">
        <f>IF(EQ$8="",0,EQ59*условия!$R60)</f>
        <v>35466.666666666752</v>
      </c>
      <c r="ER65" s="21">
        <f>IF(ER$8="",0,ER59*условия!$R60)</f>
        <v>34533.33333333343</v>
      </c>
      <c r="ES65" s="21">
        <f>IF(ES$8="",0,ES59*условия!$R60)</f>
        <v>33600.000000000109</v>
      </c>
      <c r="ET65" s="21">
        <f>IF(ET$8="",0,ET59*условия!$R60)</f>
        <v>32666.666666666792</v>
      </c>
      <c r="EU65" s="21">
        <f>IF(EU$8="",0,EU59*условия!$R60)</f>
        <v>31733.33333333347</v>
      </c>
      <c r="EV65" s="21">
        <f>IF(EV$8="",0,EV59*условия!$R60)</f>
        <v>30800.000000000149</v>
      </c>
      <c r="EW65" s="21">
        <f>IF(EW$8="",0,EW59*условия!$R60)</f>
        <v>29866.666666666828</v>
      </c>
      <c r="EX65" s="21">
        <f>IF(EX$8="",0,EX59*условия!$R60)</f>
        <v>28933.333333333507</v>
      </c>
      <c r="EY65" s="21">
        <f>IF(EY$8="",0,EY59*условия!$R60)</f>
        <v>28000.000000000186</v>
      </c>
      <c r="EZ65" s="21">
        <f>IF(EZ$8="",0,EZ59*условия!$R60)</f>
        <v>28000.000000000186</v>
      </c>
      <c r="FA65" s="21">
        <f>IF(FA$8="",0,FA59*условия!$R60)</f>
        <v>28000.000000000186</v>
      </c>
      <c r="FB65" s="21">
        <f>IF(FB$8="",0,FB59*условия!$R60)</f>
        <v>28000.000000000186</v>
      </c>
      <c r="FC65" s="21">
        <f>IF(FC$8="",0,FC59*условия!$R60)</f>
        <v>28000.000000000186</v>
      </c>
      <c r="FD65" s="21">
        <f>IF(FD$8="",0,FD59*условия!$R60)</f>
        <v>28000.000000000186</v>
      </c>
      <c r="FE65" s="21">
        <f>IF(FE$8="",0,FE59*условия!$R60)</f>
        <v>28000.000000000186</v>
      </c>
      <c r="FF65" s="21">
        <f>IF(FF$8="",0,FF59*условия!$R60)</f>
        <v>28000.000000000186</v>
      </c>
      <c r="FG65" s="21">
        <f>IF(FG$8="",0,FG59*условия!$R60)</f>
        <v>28000.000000000186</v>
      </c>
      <c r="FH65" s="21">
        <f>IF(FH$8="",0,FH59*условия!$R60)</f>
        <v>28000.000000000186</v>
      </c>
      <c r="FI65" s="21">
        <f>IF(FI$8="",0,FI59*условия!$R60)</f>
        <v>28000.000000000186</v>
      </c>
      <c r="FJ65" s="21">
        <f>IF(FJ$8="",0,FJ59*условия!$R60)</f>
        <v>28000.000000000186</v>
      </c>
      <c r="FK65" s="21">
        <f>IF(FK$8="",0,FK59*условия!$R60)</f>
        <v>28000.000000000186</v>
      </c>
      <c r="FL65" s="21">
        <f>IF(FL$8="",0,FL59*условия!$R60)</f>
        <v>28000.000000000186</v>
      </c>
      <c r="FM65" s="21">
        <f>IF(FM$8="",0,FM59*условия!$R60)</f>
        <v>28000.000000000186</v>
      </c>
      <c r="FN65" s="21">
        <f>IF(FN$8="",0,FN59*условия!$R60)</f>
        <v>28000.000000000186</v>
      </c>
      <c r="FO65" s="21">
        <f>IF(FO$8="",0,FO59*условия!$R60)</f>
        <v>28533.333333333507</v>
      </c>
      <c r="FP65" s="21">
        <f>IF(FP$8="",0,FP59*условия!$R60)</f>
        <v>29066.666666666828</v>
      </c>
      <c r="FQ65" s="21">
        <f>IF(FQ$8="",0,FQ59*условия!$R60)</f>
        <v>29600.000000000149</v>
      </c>
      <c r="FR65" s="21">
        <f>IF(FR$8="",0,FR59*условия!$R60)</f>
        <v>30133.33333333347</v>
      </c>
      <c r="FS65" s="21">
        <f>IF(FS$8="",0,FS59*условия!$R60)</f>
        <v>30666.666666666792</v>
      </c>
      <c r="FT65" s="21">
        <f>IF(FT$8="",0,FT59*условия!$R60)</f>
        <v>31200.000000000113</v>
      </c>
      <c r="FU65" s="21">
        <f>IF(FU$8="",0,FU59*условия!$R60)</f>
        <v>31733.333333333434</v>
      </c>
      <c r="FV65" s="21">
        <f>IF(FV$8="",0,FV59*условия!$R60)</f>
        <v>32266.666666666755</v>
      </c>
      <c r="FW65" s="21">
        <f>IF(FW$8="",0,FW59*условия!$R60)</f>
        <v>32800.000000000073</v>
      </c>
      <c r="FX65" s="21">
        <f>IF(FX$8="",0,FX59*условия!$R60)</f>
        <v>33333.333333333394</v>
      </c>
      <c r="FY65" s="21">
        <f>IF(FY$8="",0,FY59*условия!$R60)</f>
        <v>33866.666666666715</v>
      </c>
      <c r="FZ65" s="21">
        <f>IF(FZ$8="",0,FZ59*условия!$R60)</f>
        <v>34400.000000000036</v>
      </c>
      <c r="GA65" s="21">
        <f>IF(GA$8="",0,GA59*условия!$R60)</f>
        <v>34933.333333333358</v>
      </c>
      <c r="GB65" s="21">
        <f>IF(GB$8="",0,GB59*условия!$R60)</f>
        <v>35466.666666666679</v>
      </c>
      <c r="GC65" s="21">
        <f>IF(GC$8="",0,GC59*условия!$R60)</f>
        <v>36000</v>
      </c>
      <c r="GD65" s="21">
        <f>IF(GD$8="",0,GD59*условия!$R60)</f>
        <v>36000</v>
      </c>
      <c r="GE65" s="21">
        <f>IF(GE$8="",0,GE59*условия!$R60)</f>
        <v>36000</v>
      </c>
      <c r="GF65" s="21">
        <f>IF(GF$8="",0,GF59*условия!$R60)</f>
        <v>36000</v>
      </c>
      <c r="GG65" s="21">
        <f>IF(GG$8="",0,GG59*условия!$R60)</f>
        <v>36000</v>
      </c>
      <c r="GH65" s="21">
        <f>IF(GH$8="",0,GH59*условия!$R60)</f>
        <v>36000</v>
      </c>
      <c r="GI65" s="21">
        <f>IF(GI$8="",0,GI59*условия!$R60)</f>
        <v>36000</v>
      </c>
      <c r="GJ65" s="21">
        <f>IF(GJ$8="",0,GJ59*условия!$R60)</f>
        <v>36000</v>
      </c>
      <c r="GK65" s="21">
        <f>IF(GK$8="",0,GK59*условия!$R60)</f>
        <v>36000</v>
      </c>
      <c r="GL65" s="21">
        <f>IF(GL$8="",0,GL59*условия!$R60)</f>
        <v>36000</v>
      </c>
      <c r="GM65" s="21">
        <f>IF(GM$8="",0,GM59*условия!$R60)</f>
        <v>36000</v>
      </c>
      <c r="GN65" s="21">
        <f>IF(GN$8="",0,GN59*условия!$R60)</f>
        <v>36000</v>
      </c>
      <c r="GO65" s="21">
        <f>IF(GO$8="",0,GO59*условия!$R60)</f>
        <v>36000</v>
      </c>
      <c r="GP65" s="21">
        <f>IF(GP$8="",0,GP59*условия!$R60)</f>
        <v>36000</v>
      </c>
      <c r="GQ65" s="21">
        <f>IF(GQ$8="",0,GQ59*условия!$R60)</f>
        <v>36000</v>
      </c>
      <c r="GR65" s="21">
        <f>IF(GR$8="",0,GR59*условия!$R60)</f>
        <v>36000</v>
      </c>
      <c r="GS65" s="21">
        <f>IF(GS$8="",0,GS59*условия!$R60)</f>
        <v>36000</v>
      </c>
      <c r="GT65" s="21">
        <f>IF(GT$8="",0,GT59*условия!$R60)</f>
        <v>36533.333333333358</v>
      </c>
      <c r="GU65" s="21">
        <f>IF(GU$8="",0,GU59*условия!$R60)</f>
        <v>37066.666666666715</v>
      </c>
      <c r="GV65" s="21">
        <f>IF(GV$8="",0,GV59*условия!$R60)</f>
        <v>37600.000000000073</v>
      </c>
      <c r="GW65" s="21">
        <f>IF(GW$8="",0,GW59*условия!$R60)</f>
        <v>38133.33333333343</v>
      </c>
      <c r="GX65" s="21">
        <f>IF(GX$8="",0,GX59*условия!$R60)</f>
        <v>38666.666666666795</v>
      </c>
      <c r="GY65" s="21">
        <f>IF(GY$8="",0,GY59*условия!$R60)</f>
        <v>39200.000000000153</v>
      </c>
      <c r="GZ65" s="21">
        <f>IF(GZ$8="",0,GZ59*условия!$R60)</f>
        <v>39733.33333333351</v>
      </c>
      <c r="HA65" s="21">
        <f>IF(HA$8="",0,HA59*условия!$R60)</f>
        <v>40266.666666666868</v>
      </c>
      <c r="HB65" s="21">
        <f>IF(HB$8="",0,HB59*условия!$R60)</f>
        <v>40800.000000000226</v>
      </c>
      <c r="HC65" s="21">
        <f>IF(HC$8="",0,HC59*условия!$R60)</f>
        <v>41333.333333333583</v>
      </c>
      <c r="HD65" s="21">
        <f>IF(HD$8="",0,HD59*условия!$R60)</f>
        <v>41866.666666666941</v>
      </c>
      <c r="HE65" s="21">
        <f>IF(HE$8="",0,HE59*условия!$R60)</f>
        <v>42400.000000000298</v>
      </c>
      <c r="HF65" s="21">
        <f>IF(HF$8="",0,HF59*условия!$R60)</f>
        <v>42933.333333333656</v>
      </c>
      <c r="HG65" s="21">
        <f>IF(HG$8="",0,HG59*условия!$R60)</f>
        <v>43466.666666667013</v>
      </c>
      <c r="HH65" s="21">
        <f>IF(HH$8="",0,HH59*условия!$R60)</f>
        <v>44000.000000000371</v>
      </c>
      <c r="HI65" s="21">
        <f>IF(HI$8="",0,HI59*условия!$R60)</f>
        <v>44000.000000000371</v>
      </c>
      <c r="HJ65" s="21">
        <f>IF(HJ$8="",0,HJ59*условия!$R60)</f>
        <v>44000.000000000371</v>
      </c>
      <c r="HK65" s="21">
        <f>IF(HK$8="",0,HK59*условия!$R60)</f>
        <v>44000.000000000371</v>
      </c>
      <c r="HL65" s="21">
        <f>IF(HL$8="",0,HL59*условия!$R60)</f>
        <v>44000.000000000371</v>
      </c>
      <c r="HM65" s="21">
        <f>IF(HM$8="",0,HM59*условия!$R60)</f>
        <v>44000.000000000371</v>
      </c>
      <c r="HN65" s="21">
        <f>IF(HN$8="",0,HN59*условия!$R60)</f>
        <v>44000.000000000371</v>
      </c>
      <c r="HO65" s="21">
        <f>IF(HO$8="",0,HO59*условия!$R60)</f>
        <v>44000.000000000371</v>
      </c>
      <c r="HP65" s="21">
        <f>IF(HP$8="",0,HP59*условия!$R60)</f>
        <v>44000.000000000371</v>
      </c>
      <c r="HQ65" s="21">
        <f>IF(HQ$8="",0,HQ59*условия!$R60)</f>
        <v>44000.000000000371</v>
      </c>
      <c r="HR65" s="21">
        <f>IF(HR$8="",0,HR59*условия!$R60)</f>
        <v>44000.000000000371</v>
      </c>
      <c r="HS65" s="21">
        <f>IF(HS$8="",0,HS59*условия!$R60)</f>
        <v>44000.000000000371</v>
      </c>
      <c r="HT65" s="21">
        <f>IF(HT$8="",0,HT59*условия!$R60)</f>
        <v>44000.000000000371</v>
      </c>
      <c r="HU65" s="21">
        <f>IF(HU$8="",0,HU59*условия!$R60)</f>
        <v>44000.000000000371</v>
      </c>
      <c r="HV65" s="21">
        <f>IF(HV$8="",0,HV59*условия!$R60)</f>
        <v>44000.000000000371</v>
      </c>
      <c r="HW65" s="21">
        <f>IF(HW$8="",0,HW59*условия!$R60)</f>
        <v>44000.000000000371</v>
      </c>
      <c r="HX65" s="21">
        <f>IF(HX$8="",0,HX59*условия!$R60)</f>
        <v>44000.000000000371</v>
      </c>
      <c r="HY65" s="21">
        <f>IF(HY$8="",0,HY59*условия!$R60)</f>
        <v>45066.666666667013</v>
      </c>
      <c r="HZ65" s="21">
        <f>IF(HZ$8="",0,HZ59*условия!$R60)</f>
        <v>46133.333333333656</v>
      </c>
      <c r="IA65" s="21">
        <f>IF(IA$8="",0,IA59*условия!$R60)</f>
        <v>47200.000000000298</v>
      </c>
      <c r="IB65" s="21">
        <f>IF(IB$8="",0,IB59*условия!$R60)</f>
        <v>48266.666666666941</v>
      </c>
      <c r="IC65" s="21">
        <f>IF(IC$8="",0,IC59*условия!$R60)</f>
        <v>49333.333333333583</v>
      </c>
      <c r="ID65" s="21">
        <f>IF(ID$8="",0,ID59*условия!$R60)</f>
        <v>50400.000000000226</v>
      </c>
      <c r="IE65" s="21">
        <f>IF(IE$8="",0,IE59*условия!$R60)</f>
        <v>51466.666666666868</v>
      </c>
      <c r="IF65" s="21">
        <f>IF(IF$8="",0,IF59*условия!$R60)</f>
        <v>52533.33333333351</v>
      </c>
      <c r="IG65" s="21">
        <f>IF(IG$8="",0,IG59*условия!$R60)</f>
        <v>53600.000000000153</v>
      </c>
      <c r="IH65" s="21">
        <f>IF(IH$8="",0,IH59*условия!$R60)</f>
        <v>54666.666666666795</v>
      </c>
      <c r="II65" s="21">
        <f>IF(II$8="",0,II59*условия!$R60)</f>
        <v>55733.33333333343</v>
      </c>
      <c r="IJ65" s="21">
        <f>IF(IJ$8="",0,IJ59*условия!$R60)</f>
        <v>56800.000000000073</v>
      </c>
      <c r="IK65" s="21">
        <f>IF(IK$8="",0,IK59*условия!$R60)</f>
        <v>57866.666666666715</v>
      </c>
      <c r="IL65" s="21">
        <f>IF(IL$8="",0,IL59*условия!$R60)</f>
        <v>58933.333333333358</v>
      </c>
      <c r="IM65" s="21">
        <f>IF(IM$8="",0,IM59*условия!$R60)</f>
        <v>60000</v>
      </c>
      <c r="IN65" s="21">
        <f>IF(IN$8="",0,IN59*условия!$R60)</f>
        <v>64000</v>
      </c>
      <c r="IO65" s="21">
        <f>IF(IO$8="",0,IO59*условия!$R60)</f>
        <v>68000</v>
      </c>
      <c r="IP65" s="21">
        <f>IF(IP$8="",0,IP59*условия!$R60)</f>
        <v>68000</v>
      </c>
      <c r="IQ65" s="21">
        <f>IF(IQ$8="",0,IQ59*условия!$R60)</f>
        <v>68000</v>
      </c>
      <c r="IR65" s="21">
        <f>IF(IR$8="",0,IR59*условия!$R60)</f>
        <v>68000</v>
      </c>
      <c r="IS65" s="21">
        <f>IF(IS$8="",0,IS59*условия!$R60)</f>
        <v>68000</v>
      </c>
      <c r="IT65" s="21">
        <f>IF(IT$8="",0,IT59*условия!$R60)</f>
        <v>68000</v>
      </c>
      <c r="IU65" s="21">
        <f>IF(IU$8="",0,IU59*условия!$R60)</f>
        <v>68000</v>
      </c>
      <c r="IV65" s="21">
        <f>IF(IV$8="",0,IV59*условия!$R60)</f>
        <v>68000</v>
      </c>
      <c r="IW65" s="21">
        <f>IF(IW$8="",0,IW59*условия!$R60)</f>
        <v>68000</v>
      </c>
      <c r="IX65" s="21">
        <f>IF(IX$8="",0,IX59*условия!$R60)</f>
        <v>68000</v>
      </c>
      <c r="IY65" s="21">
        <f>IF(IY$8="",0,IY59*условия!$R60)</f>
        <v>68000</v>
      </c>
      <c r="IZ65" s="21">
        <f>IF(IZ$8="",0,IZ59*условия!$R60)</f>
        <v>68000</v>
      </c>
      <c r="JA65" s="21">
        <f>IF(JA$8="",0,JA59*условия!$R60)</f>
        <v>69200</v>
      </c>
      <c r="JB65" s="21">
        <f>IF(JB$8="",0,JB59*условия!$R60)</f>
        <v>70400</v>
      </c>
      <c r="JC65" s="21">
        <f>IF(JC$8="",0,JC59*условия!$R60)</f>
        <v>71600</v>
      </c>
      <c r="JD65" s="21">
        <f>IF(JD$8="",0,JD59*условия!$R60)</f>
        <v>72800</v>
      </c>
      <c r="JE65" s="21">
        <f>IF(JE$8="",0,JE59*условия!$R60)</f>
        <v>74000</v>
      </c>
      <c r="JF65" s="21">
        <f>IF(JF$8="",0,JF59*условия!$R60)</f>
        <v>75200</v>
      </c>
      <c r="JG65" s="21">
        <f>IF(JG$8="",0,JG59*условия!$R60)</f>
        <v>76400</v>
      </c>
      <c r="JH65" s="21">
        <f>IF(JH$8="",0,JH59*условия!$R60)</f>
        <v>77600</v>
      </c>
      <c r="JI65" s="21">
        <f>IF(JI$8="",0,JI59*условия!$R60)</f>
        <v>78800</v>
      </c>
      <c r="JJ65" s="21">
        <f>IF(JJ$8="",0,JJ59*условия!$R60)</f>
        <v>80000</v>
      </c>
      <c r="JK65" s="21">
        <f>IF(JK$8="",0,JK59*условия!$R60)</f>
        <v>81200</v>
      </c>
      <c r="JL65" s="21">
        <f>IF(JL$8="",0,JL59*условия!$R60)</f>
        <v>82400</v>
      </c>
      <c r="JM65" s="21">
        <f>IF(JM$8="",0,JM59*условия!$R60)</f>
        <v>83600</v>
      </c>
      <c r="JN65" s="21">
        <f>IF(JN$8="",0,JN59*условия!$R60)</f>
        <v>84800</v>
      </c>
      <c r="JO65" s="21">
        <f>IF(JO$8="",0,JO59*условия!$R60)</f>
        <v>86000</v>
      </c>
      <c r="JP65" s="21">
        <f>IF(JP$8="",0,JP59*условия!$R60)</f>
        <v>87200</v>
      </c>
      <c r="JQ65" s="21">
        <f>IF(JQ$8="",0,JQ59*условия!$R60)</f>
        <v>88400</v>
      </c>
      <c r="JR65" s="21">
        <f>IF(JR$8="",0,JR59*условия!$R60)</f>
        <v>88400</v>
      </c>
      <c r="JS65" s="21">
        <f>IF(JS$8="",0,JS59*условия!$R60)</f>
        <v>88400</v>
      </c>
      <c r="JT65" s="21">
        <f>IF(JT$8="",0,JT59*условия!$R60)</f>
        <v>88400</v>
      </c>
      <c r="JU65" s="21">
        <f>IF(JU$8="",0,JU59*условия!$R60)</f>
        <v>88400</v>
      </c>
      <c r="JV65" s="21">
        <f>IF(JV$8="",0,JV59*условия!$R60)</f>
        <v>88400</v>
      </c>
      <c r="JW65" s="21">
        <f>IF(JW$8="",0,JW59*условия!$R60)</f>
        <v>88400</v>
      </c>
      <c r="JX65" s="21">
        <f>IF(JX$8="",0,JX59*условия!$R60)</f>
        <v>88400</v>
      </c>
      <c r="JY65" s="21">
        <f>IF(JY$8="",0,JY59*условия!$R60)</f>
        <v>88400</v>
      </c>
      <c r="JZ65" s="21">
        <f>IF(JZ$8="",0,JZ59*условия!$R60)</f>
        <v>88400</v>
      </c>
      <c r="KA65" s="21">
        <f>IF(KA$8="",0,KA59*условия!$R60)</f>
        <v>88400</v>
      </c>
      <c r="KB65" s="21">
        <f>IF(KB$8="",0,KB59*условия!$R60)</f>
        <v>88400</v>
      </c>
      <c r="KC65" s="21">
        <f>IF(KC$8="",0,KC59*условия!$R60)</f>
        <v>88400</v>
      </c>
      <c r="KD65" s="21">
        <f>IF(KD$8="",0,KD59*условия!$R60)</f>
        <v>88400</v>
      </c>
      <c r="KE65" s="21">
        <f>IF(KE$8="",0,KE59*условия!$R60)</f>
        <v>88400</v>
      </c>
      <c r="KF65" s="21">
        <f>IF(KF$8="",0,KF59*условия!$R60)</f>
        <v>88000</v>
      </c>
      <c r="KG65" s="21">
        <f>IF(KG$8="",0,KG59*условия!$R60)</f>
        <v>87600</v>
      </c>
      <c r="KH65" s="21">
        <f>IF(KH$8="",0,KH59*условия!$R60)</f>
        <v>87200</v>
      </c>
      <c r="KI65" s="21">
        <f>IF(KI$8="",0,KI59*условия!$R60)</f>
        <v>86800</v>
      </c>
      <c r="KJ65" s="21">
        <f>IF(KJ$8="",0,KJ59*условия!$R60)</f>
        <v>86400</v>
      </c>
      <c r="KK65" s="21">
        <f>IF(KK$8="",0,KK59*условия!$R60)</f>
        <v>86000</v>
      </c>
      <c r="KL65" s="21">
        <f>IF(KL$8="",0,KL59*условия!$R60)</f>
        <v>85600</v>
      </c>
      <c r="KM65" s="21">
        <f>IF(KM$8="",0,KM59*условия!$R60)</f>
        <v>85200</v>
      </c>
      <c r="KN65" s="21">
        <f>IF(KN$8="",0,KN59*условия!$R60)</f>
        <v>84800</v>
      </c>
      <c r="KO65" s="21">
        <f>IF(KO$8="",0,KO59*условия!$R60)</f>
        <v>84400</v>
      </c>
      <c r="KP65" s="21">
        <f>IF(KP$8="",0,KP59*условия!$R60)</f>
        <v>84000</v>
      </c>
      <c r="KQ65" s="21">
        <f>IF(KQ$8="",0,KQ59*условия!$R60)</f>
        <v>83600</v>
      </c>
      <c r="KR65" s="21">
        <f>IF(KR$8="",0,KR59*условия!$R60)</f>
        <v>83200</v>
      </c>
      <c r="KS65" s="21">
        <f>IF(KS$8="",0,KS59*условия!$R60)</f>
        <v>82800</v>
      </c>
      <c r="KT65" s="21">
        <f>IF(KT$8="",0,KT59*условия!$R60)</f>
        <v>82400</v>
      </c>
      <c r="KU65" s="21">
        <f>IF(KU$8="",0,KU59*условия!$R60)</f>
        <v>82000</v>
      </c>
      <c r="KV65" s="21">
        <f>IF(KV$8="",0,KV59*условия!$R60)</f>
        <v>81600</v>
      </c>
      <c r="KW65" s="21">
        <f>IF(KW$8="",0,KW59*условия!$R60)</f>
        <v>81600</v>
      </c>
      <c r="KX65" s="21">
        <f>IF(KX$8="",0,KX59*условия!$R60)</f>
        <v>81600</v>
      </c>
      <c r="KY65" s="21">
        <f>IF(KY$8="",0,KY59*условия!$R60)</f>
        <v>81600</v>
      </c>
      <c r="KZ65" s="21">
        <f>IF(KZ$8="",0,KZ59*условия!$R60)</f>
        <v>81600</v>
      </c>
      <c r="LA65" s="21">
        <f>IF(LA$8="",0,LA59*условия!$R60)</f>
        <v>81600</v>
      </c>
      <c r="LB65" s="21">
        <f>IF(LB$8="",0,LB59*условия!$R60)</f>
        <v>81600</v>
      </c>
      <c r="LC65" s="21">
        <f>IF(LC$8="",0,LC59*условия!$R60)</f>
        <v>81600</v>
      </c>
      <c r="LD65" s="21">
        <f>IF(LD$8="",0,LD59*условия!$R60)</f>
        <v>81600</v>
      </c>
      <c r="LE65" s="21">
        <f>IF(LE$8="",0,LE59*условия!$R60)</f>
        <v>81600</v>
      </c>
      <c r="LF65" s="21">
        <f>IF(LF$8="",0,LF59*условия!$R60)</f>
        <v>81600</v>
      </c>
      <c r="LG65" s="21">
        <f>IF(LG$8="",0,LG59*условия!$R60)</f>
        <v>81600</v>
      </c>
      <c r="LH65" s="21">
        <f>IF(LH$8="",0,LH59*условия!$R60)</f>
        <v>81600</v>
      </c>
      <c r="LI65" s="21">
        <f>IF(LI$8="",0,LI59*условия!$R60)</f>
        <v>81600</v>
      </c>
      <c r="LJ65" s="21">
        <f>IF(LJ$8="",0,LJ59*условия!$R60)</f>
        <v>80533.333333333285</v>
      </c>
      <c r="LK65" s="21">
        <f>IF(LK$8="",0,LK59*условия!$R60)</f>
        <v>79466.66666666657</v>
      </c>
      <c r="LL65" s="21">
        <f>IF(LL$8="",0,LL59*условия!$R60)</f>
        <v>78399.999999999854</v>
      </c>
      <c r="LM65" s="21">
        <f>IF(LM$8="",0,LM59*условия!$R60)</f>
        <v>77333.333333333139</v>
      </c>
      <c r="LN65" s="21">
        <f>IF(LN$8="",0,LN59*условия!$R60)</f>
        <v>76266.666666666424</v>
      </c>
      <c r="LO65" s="21">
        <f>IF(LO$8="",0,LO59*условия!$R60)</f>
        <v>75199.999999999709</v>
      </c>
      <c r="LP65" s="21">
        <f>IF(LP$8="",0,LP59*условия!$R60)</f>
        <v>74133.333333332994</v>
      </c>
      <c r="LQ65" s="21">
        <f>IF(LQ$8="",0,LQ59*условия!$R60)</f>
        <v>73066.666666666264</v>
      </c>
      <c r="LR65" s="21">
        <f>IF(LR$8="",0,LR59*условия!$R60)</f>
        <v>71999.999999999549</v>
      </c>
      <c r="LS65" s="21">
        <f>IF(LS$8="",0,LS59*условия!$R60)</f>
        <v>70933.333333332834</v>
      </c>
      <c r="LT65" s="21">
        <f>IF(LT$8="",0,LT59*условия!$R60)</f>
        <v>69866.666666666119</v>
      </c>
      <c r="LU65" s="21">
        <f>IF(LU$8="",0,LU59*условия!$R60)</f>
        <v>68799.999999999403</v>
      </c>
      <c r="LV65" s="21">
        <f>IF(LV$8="",0,LV59*условия!$R60)</f>
        <v>67733.333333332688</v>
      </c>
      <c r="LW65" s="21">
        <f>IF(LW$8="",0,LW59*условия!$R60)</f>
        <v>66666.666666665973</v>
      </c>
      <c r="LX65" s="21">
        <f>IF(LX$8="",0,LX59*условия!$R60)</f>
        <v>65599.999999999258</v>
      </c>
      <c r="LY65" s="21">
        <f>IF(LY$8="",0,LY59*условия!$R60)</f>
        <v>64533.333333332543</v>
      </c>
      <c r="LZ65" s="21">
        <f>IF(LZ$8="",0,LZ59*условия!$R60)</f>
        <v>63466.66666666582</v>
      </c>
      <c r="MA65" s="21">
        <f>IF(MA$8="",0,MA59*условия!$R60)</f>
        <v>63466.66666666582</v>
      </c>
      <c r="MB65" s="21">
        <f>IF(MB$8="",0,MB59*условия!$R60)</f>
        <v>63466.66666666582</v>
      </c>
      <c r="MC65" s="21">
        <f>IF(MC$8="",0,MC59*условия!$R60)</f>
        <v>63466.66666666582</v>
      </c>
      <c r="MD65" s="21">
        <f>IF(MD$8="",0,MD59*условия!$R60)</f>
        <v>63466.66666666582</v>
      </c>
      <c r="ME65" s="21">
        <f>IF(ME$8="",0,ME59*условия!$R60)</f>
        <v>63466.66666666582</v>
      </c>
      <c r="MF65" s="21">
        <f>IF(MF$8="",0,MF59*условия!$R60)</f>
        <v>63466.66666666582</v>
      </c>
      <c r="MG65" s="21">
        <f>IF(MG$8="",0,MG59*условия!$R60)</f>
        <v>63466.66666666582</v>
      </c>
      <c r="MH65" s="21">
        <f>IF(MH$8="",0,MH59*условия!$R60)</f>
        <v>63466.66666666582</v>
      </c>
      <c r="MI65" s="21">
        <f>IF(MI$8="",0,MI59*условия!$R60)</f>
        <v>63466.66666666582</v>
      </c>
      <c r="MJ65" s="21">
        <f>IF(MJ$8="",0,MJ59*условия!$R60)</f>
        <v>63466.66666666582</v>
      </c>
      <c r="MK65" s="21">
        <f>IF(MK$8="",0,MK59*условия!$R60)</f>
        <v>63466.66666666582</v>
      </c>
      <c r="ML65" s="21">
        <f>IF(ML$8="",0,ML59*условия!$R60)</f>
        <v>63466.66666666582</v>
      </c>
      <c r="MM65" s="21">
        <f>IF(MM$8="",0,MM59*условия!$R60)</f>
        <v>63466.66666666582</v>
      </c>
      <c r="MN65" s="21">
        <f>IF(MN$8="",0,MN59*условия!$R60)</f>
        <v>63466.66666666582</v>
      </c>
      <c r="MO65" s="21">
        <f>IF(MO$8="",0,MO59*условия!$R60)</f>
        <v>63786.66666666582</v>
      </c>
      <c r="MP65" s="21">
        <f>IF(MP$8="",0,MP59*условия!$R60)</f>
        <v>64106.66666666582</v>
      </c>
      <c r="MQ65" s="21">
        <f>IF(MQ$8="",0,MQ59*условия!$R60)</f>
        <v>64426.66666666582</v>
      </c>
      <c r="MR65" s="21">
        <f>IF(MR$8="",0,MR59*условия!$R60)</f>
        <v>64746.66666666582</v>
      </c>
      <c r="MS65" s="21">
        <f>IF(MS$8="",0,MS59*условия!$R60)</f>
        <v>65066.66666666582</v>
      </c>
      <c r="MT65" s="21">
        <f>IF(MT$8="",0,MT59*условия!$R60)</f>
        <v>65386.66666666582</v>
      </c>
      <c r="MU65" s="21">
        <f>IF(MU$8="",0,MU59*условия!$R60)</f>
        <v>65706.666666665828</v>
      </c>
      <c r="MV65" s="21">
        <f>IF(MV$8="",0,MV59*условия!$R60)</f>
        <v>66026.666666665828</v>
      </c>
      <c r="MW65" s="21">
        <f>IF(MW$8="",0,MW59*условия!$R60)</f>
        <v>66346.666666665828</v>
      </c>
      <c r="MX65" s="21">
        <f>IF(MX$8="",0,MX59*условия!$R60)</f>
        <v>66666.666666665828</v>
      </c>
      <c r="MY65" s="21">
        <f>IF(MY$8="",0,MY59*условия!$R60)</f>
        <v>66986.666666665828</v>
      </c>
      <c r="MZ65" s="21">
        <f>IF(MZ$8="",0,MZ59*условия!$R60)</f>
        <v>67306.666666665828</v>
      </c>
      <c r="NA65" s="21">
        <f>IF(NA$8="",0,NA59*условия!$R60)</f>
        <v>67626.666666665828</v>
      </c>
      <c r="NB65" s="21">
        <f>IF(NB$8="",0,NB59*условия!$R60)</f>
        <v>67946.666666665828</v>
      </c>
      <c r="NC65" s="21">
        <f>IF(NC$8="",0,NC59*условия!$R60)</f>
        <v>68266.666666665828</v>
      </c>
      <c r="ND65" s="21">
        <f>IF(ND$8="",0,ND59*условия!$R60)</f>
        <v>68586.666666665828</v>
      </c>
      <c r="NE65" s="21">
        <f>IF(NE$8="",0,NE59*условия!$R60)</f>
        <v>68906.666666665828</v>
      </c>
      <c r="NF65" s="21">
        <f>IF(NF$8="",0,NF59*условия!$R60)</f>
        <v>68906.666666665828</v>
      </c>
      <c r="NG65" s="21">
        <f>IF(NG$8="",0,NG59*условия!$R60)</f>
        <v>68906.666666665828</v>
      </c>
      <c r="NH65" s="21">
        <f>IF(NH$8="",0,NH59*условия!$R60)</f>
        <v>68906.666666665828</v>
      </c>
      <c r="NI65" s="21">
        <f>IF(NI$8="",0,NI59*условия!$R60)</f>
        <v>68906.666666665828</v>
      </c>
      <c r="NJ65" s="21">
        <f>IF(NJ$8="",0,NJ59*условия!$R60)</f>
        <v>68906.666666665828</v>
      </c>
      <c r="NK65" s="21">
        <f>IF(NK$8="",0,NK59*условия!$R60)</f>
        <v>68906.666666665828</v>
      </c>
      <c r="NL65" s="21">
        <f>IF(NL$8="",0,NL59*условия!$R60)</f>
        <v>68906.666666665828</v>
      </c>
      <c r="NM65" s="21">
        <f>IF(NM$8="",0,NM59*условия!$R60)</f>
        <v>68906.666666665828</v>
      </c>
      <c r="NN65" s="21">
        <f>IF(NN$8="",0,NN59*условия!$R60)</f>
        <v>68906.666666665828</v>
      </c>
      <c r="NO65" s="21">
        <f>IF(NO$8="",0,NO59*условия!$R60)</f>
        <v>68906.666666665828</v>
      </c>
      <c r="NP65" s="21">
        <f>IF(NP$8="",0,NP59*условия!$R60)</f>
        <v>68906.666666665828</v>
      </c>
      <c r="NQ65" s="21">
        <f>IF(NQ$8="",0,NQ59*условия!$R60)</f>
        <v>68906.666666665828</v>
      </c>
      <c r="NR65" s="21">
        <f>IF(NR$8="",0,NR59*условия!$R60)</f>
        <v>68906.666666665828</v>
      </c>
      <c r="NS65" s="21">
        <f>IF(NS$8="",0,NS59*условия!$R60)</f>
        <v>69226.666666665828</v>
      </c>
      <c r="NT65" s="21">
        <f>IF(NT$8="",0,NT59*условия!$R60)</f>
        <v>69546.666666665828</v>
      </c>
      <c r="NU65" s="21">
        <f>IF(NU$8="",0,NU59*условия!$R60)</f>
        <v>69866.666666665828</v>
      </c>
      <c r="NV65" s="21">
        <f>IF(NV$8="",0,NV59*условия!$R60)</f>
        <v>70186.666666665828</v>
      </c>
      <c r="NW65" s="21">
        <f>IF(NW$8="",0,NW59*условия!$R60)</f>
        <v>70506.666666665828</v>
      </c>
      <c r="NX65" s="21">
        <f>IF(NX$8="",0,NX59*условия!$R60)</f>
        <v>70826.666666665828</v>
      </c>
      <c r="NY65" s="21">
        <f>IF(NY$8="",0,NY59*условия!$R60)</f>
        <v>71146.666666665828</v>
      </c>
      <c r="NZ65" s="21">
        <f>IF(NZ$8="",0,NZ59*условия!$R60)</f>
        <v>71466.666666665828</v>
      </c>
      <c r="OA65" s="21">
        <f>IF(OA$8="",0,OA59*условия!$R60)</f>
        <v>71786.666666665828</v>
      </c>
      <c r="OB65" s="21">
        <f>IF(OB$8="",0,OB59*условия!$R60)</f>
        <v>72106.666666665828</v>
      </c>
      <c r="OC65" s="21">
        <f>IF(OC$8="",0,OC59*условия!$R60)</f>
        <v>72426.666666665828</v>
      </c>
      <c r="OD65" s="21">
        <f>IF(OD$8="",0,OD59*условия!$R60)</f>
        <v>72746.666666665828</v>
      </c>
      <c r="OE65" s="21">
        <f>IF(OE$8="",0,OE59*условия!$R60)</f>
        <v>73066.666666665828</v>
      </c>
      <c r="OF65" s="21">
        <f>IF(OF$8="",0,OF59*условия!$R60)</f>
        <v>73386.666666665828</v>
      </c>
      <c r="OG65" s="21">
        <f>IF(OG$8="",0,OG59*условия!$R60)</f>
        <v>73706.666666665828</v>
      </c>
      <c r="OH65" s="21">
        <f>IF(OH$8="",0,OH59*условия!$R60)</f>
        <v>74026.666666665828</v>
      </c>
      <c r="OI65" s="21">
        <f>IF(OI$8="",0,OI59*условия!$R60)</f>
        <v>74346.666666665828</v>
      </c>
      <c r="OJ65" s="21">
        <f>IF(OJ$8="",0,OJ59*условия!$R60)</f>
        <v>74346.666666665828</v>
      </c>
      <c r="OK65" s="21">
        <f>IF(OK$8="",0,OK59*условия!$R60)</f>
        <v>74346.666666665828</v>
      </c>
      <c r="OL65" s="21">
        <f>IF(OL$8="",0,OL59*условия!$R60)</f>
        <v>74346.666666665828</v>
      </c>
      <c r="OM65" s="21">
        <f>IF(OM$8="",0,OM59*условия!$R60)</f>
        <v>74346.666666665828</v>
      </c>
      <c r="ON65" s="21">
        <f>IF(ON$8="",0,ON59*условия!$R60)</f>
        <v>74346.666666665828</v>
      </c>
      <c r="OO65" s="21">
        <f>IF(OO$8="",0,OO59*условия!$R60)</f>
        <v>74346.666666665828</v>
      </c>
      <c r="OP65" s="21">
        <f>IF(OP$8="",0,OP59*условия!$R60)</f>
        <v>74346.666666665828</v>
      </c>
      <c r="OQ65" s="21">
        <f>IF(OQ$8="",0,OQ59*условия!$R60)</f>
        <v>74346.666666665828</v>
      </c>
      <c r="OR65" s="21">
        <f>IF(OR$8="",0,OR59*условия!$R60)</f>
        <v>74346.666666665828</v>
      </c>
      <c r="OS65" s="21">
        <f>IF(OS$8="",0,OS59*условия!$R60)</f>
        <v>74346.666666665828</v>
      </c>
      <c r="OT65" s="21">
        <f>IF(OT$8="",0,OT59*условия!$R60)</f>
        <v>74346.666666665828</v>
      </c>
      <c r="OU65" s="21">
        <f>IF(OU$8="",0,OU59*условия!$R60)</f>
        <v>74346.666666665828</v>
      </c>
      <c r="OV65" s="21">
        <f>IF(OV$8="",0,OV59*условия!$R60)</f>
        <v>74346.666666665828</v>
      </c>
      <c r="OW65" s="21">
        <f>IF(OW$8="",0,OW59*условия!$R60)</f>
        <v>74346.666666665828</v>
      </c>
      <c r="OX65" s="21">
        <f>IF(OX$8="",0,OX59*условия!$R60)</f>
        <v>74133.333333332543</v>
      </c>
      <c r="OY65" s="21">
        <f>IF(OY$8="",0,OY59*условия!$R60)</f>
        <v>73919.999999999258</v>
      </c>
      <c r="OZ65" s="21">
        <f>IF(OZ$8="",0,OZ59*условия!$R60)</f>
        <v>73706.666666665973</v>
      </c>
      <c r="PA65" s="21">
        <f>IF(PA$8="",0,PA59*условия!$R60)</f>
        <v>73493.333333332688</v>
      </c>
      <c r="PB65" s="21">
        <f>IF(PB$8="",0,PB59*условия!$R60)</f>
        <v>73279.999999999403</v>
      </c>
      <c r="PC65" s="21">
        <f>IF(PC$8="",0,PC59*условия!$R60)</f>
        <v>73066.666666666119</v>
      </c>
      <c r="PD65" s="21">
        <f>IF(PD$8="",0,PD59*условия!$R60)</f>
        <v>72853.333333332834</v>
      </c>
      <c r="PE65" s="21">
        <f>IF(PE$8="",0,PE59*условия!$R60)</f>
        <v>72639.999999999549</v>
      </c>
      <c r="PF65" s="21">
        <f>IF(PF$8="",0,PF59*условия!$R60)</f>
        <v>72426.666666666264</v>
      </c>
      <c r="PG65" s="21">
        <f>IF(PG$8="",0,PG59*условия!$R60)</f>
        <v>72213.333333332994</v>
      </c>
      <c r="PH65" s="21">
        <f>IF(PH$8="",0,PH59*условия!$R60)</f>
        <v>71999.999999999709</v>
      </c>
      <c r="PI65" s="21">
        <f>IF(PI$8="",0,PI59*условия!$R60)</f>
        <v>71786.666666666424</v>
      </c>
      <c r="PJ65" s="21">
        <f>IF(PJ$8="",0,PJ59*условия!$R60)</f>
        <v>71573.333333333139</v>
      </c>
      <c r="PK65" s="21">
        <f>IF(PK$8="",0,PK59*условия!$R60)</f>
        <v>71359.999999999854</v>
      </c>
      <c r="PL65" s="21">
        <f>IF(PL$8="",0,PL59*условия!$R60)</f>
        <v>71146.66666666657</v>
      </c>
      <c r="PM65" s="21">
        <f>IF(PM$8="",0,PM59*условия!$R60)</f>
        <v>70933.333333333285</v>
      </c>
      <c r="PN65" s="21">
        <f>IF(PN$8="",0,PN59*условия!$R60)</f>
        <v>70720</v>
      </c>
      <c r="PO65" s="21">
        <f>IF(PO$8="",0,PO59*условия!$R60)</f>
        <v>70720</v>
      </c>
      <c r="PP65" s="21">
        <f>IF(PP$8="",0,PP59*условия!$R60)</f>
        <v>70719.999999999854</v>
      </c>
      <c r="PQ65" s="21">
        <f>IF(PQ$8="",0,PQ59*условия!$R60)</f>
        <v>70719.999999999854</v>
      </c>
      <c r="PR65" s="21">
        <f>IF(PR$8="",0,PR59*условия!$R60)</f>
        <v>70719.999999999854</v>
      </c>
      <c r="PS65" s="21">
        <f>IF(PS$8="",0,PS59*условия!$R60)</f>
        <v>70719.999999999854</v>
      </c>
      <c r="PT65" s="21">
        <f>IF(PT$8="",0,PT59*условия!$R60)</f>
        <v>70719.999999999854</v>
      </c>
      <c r="PU65" s="21">
        <f>IF(PU$8="",0,PU59*условия!$R60)</f>
        <v>70719.999999999854</v>
      </c>
      <c r="PV65" s="21">
        <f>IF(PV$8="",0,PV59*условия!$R60)</f>
        <v>70719.999999999854</v>
      </c>
      <c r="PW65" s="21">
        <f>IF(PW$8="",0,PW59*условия!$R60)</f>
        <v>70719.999999999854</v>
      </c>
      <c r="PX65" s="21">
        <f>IF(PX$8="",0,PX59*условия!$R60)</f>
        <v>70719.999999999854</v>
      </c>
      <c r="PY65" s="21">
        <f>IF(PY$8="",0,PY59*условия!$R60)</f>
        <v>70719.999999999854</v>
      </c>
      <c r="PZ65" s="21">
        <f>IF(PZ$8="",0,PZ59*условия!$R60)</f>
        <v>70719.999999999854</v>
      </c>
      <c r="QA65" s="21">
        <f>IF(QA$8="",0,QA59*условия!$R60)</f>
        <v>70719.999999999854</v>
      </c>
      <c r="QB65" s="21">
        <f>IF(QB$8="",0,QB59*условия!$R60)</f>
        <v>70719.999999999854</v>
      </c>
      <c r="QC65" s="21">
        <f>IF(QC$8="",0,QC59*условия!$R60)</f>
        <v>73039.999999999854</v>
      </c>
      <c r="QD65" s="21">
        <f>IF(QD$8="",0,QD59*условия!$R60)</f>
        <v>75359.999999999854</v>
      </c>
      <c r="QE65" s="21">
        <f>IF(QE$8="",0,QE59*условия!$R60)</f>
        <v>77679.999999999854</v>
      </c>
      <c r="QF65" s="21">
        <f>IF(QF$8="",0,QF59*условия!$R60)</f>
        <v>79999.999999999854</v>
      </c>
      <c r="QG65" s="21">
        <f>IF(QG$8="",0,QG59*условия!$R60)</f>
        <v>82320</v>
      </c>
      <c r="QH65" s="21">
        <f>IF(QH$8="",0,QH59*условия!$R60)</f>
        <v>84640</v>
      </c>
      <c r="QI65" s="21">
        <f>IF(QI$8="",0,QI59*условия!$R60)</f>
        <v>86960</v>
      </c>
      <c r="QJ65" s="21">
        <f>IF(QJ$8="",0,QJ59*условия!$R60)</f>
        <v>89280</v>
      </c>
      <c r="QK65" s="21">
        <f>IF(QK$8="",0,QK59*условия!$R60)</f>
        <v>91600</v>
      </c>
      <c r="QL65" s="21">
        <f>IF(QL$8="",0,QL59*условия!$R60)</f>
        <v>93920</v>
      </c>
      <c r="QM65" s="21">
        <f>IF(QM$8="",0,QM59*условия!$R60)</f>
        <v>96240</v>
      </c>
      <c r="QN65" s="21">
        <f>IF(QN$8="",0,QN59*условия!$R60)</f>
        <v>98560</v>
      </c>
      <c r="QO65" s="21">
        <f>IF(QO$8="",0,QO59*условия!$R60)</f>
        <v>100880</v>
      </c>
      <c r="QP65" s="21">
        <f>IF(QP$8="",0,QP59*условия!$R60)</f>
        <v>103200</v>
      </c>
      <c r="QQ65" s="21">
        <f>IF(QQ$8="",0,QQ59*условия!$R60)</f>
        <v>105520</v>
      </c>
      <c r="QR65" s="21">
        <f>IF(QR$8="",0,QR59*условия!$R60)</f>
        <v>107840</v>
      </c>
      <c r="QS65" s="21">
        <f>IF(QS$8="",0,QS59*условия!$R60)</f>
        <v>110160</v>
      </c>
      <c r="QT65" s="21">
        <f>IF(QT$8="",0,QT59*условия!$R60)</f>
        <v>110160</v>
      </c>
      <c r="QU65" s="21">
        <f>IF(QU$8="",0,QU59*условия!$R60)</f>
        <v>110160</v>
      </c>
      <c r="QV65" s="21">
        <f>IF(QV$8="",0,QV59*условия!$R60)</f>
        <v>110160</v>
      </c>
      <c r="QW65" s="21">
        <f>IF(QW$8="",0,QW59*условия!$R60)</f>
        <v>110160</v>
      </c>
      <c r="QX65" s="21">
        <f>IF(QX$8="",0,QX59*условия!$R60)</f>
        <v>110160</v>
      </c>
      <c r="QY65" s="21">
        <f>IF(QY$8="",0,QY59*условия!$R60)</f>
        <v>110160</v>
      </c>
      <c r="QZ65" s="21">
        <f>IF(QZ$8="",0,QZ59*условия!$R60)</f>
        <v>110160</v>
      </c>
      <c r="RA65" s="21">
        <f>IF(RA$8="",0,RA59*условия!$R60)</f>
        <v>110160</v>
      </c>
      <c r="RB65" s="21">
        <f>IF(RB$8="",0,RB59*условия!$R60)</f>
        <v>110160</v>
      </c>
      <c r="RC65" s="21">
        <f>IF(RC$8="",0,RC59*условия!$R60)</f>
        <v>110160</v>
      </c>
      <c r="RD65" s="21">
        <f>IF(RD$8="",0,RD59*условия!$R60)</f>
        <v>110160</v>
      </c>
      <c r="RE65" s="21">
        <f>IF(RE$8="",0,RE59*условия!$R60)</f>
        <v>110160</v>
      </c>
      <c r="RF65" s="21">
        <f>IF(RF$8="",0,RF59*условия!$R60)</f>
        <v>110160</v>
      </c>
      <c r="RG65" s="21">
        <f>IF(RG$8="",0,RG59*условия!$R60)</f>
        <v>112800</v>
      </c>
      <c r="RH65" s="21">
        <f>IF(RH$8="",0,RH59*условия!$R60)</f>
        <v>115440</v>
      </c>
      <c r="RI65" s="21">
        <f>IF(RI$8="",0,RI59*условия!$R60)</f>
        <v>118080</v>
      </c>
      <c r="RJ65" s="21">
        <f>IF(RJ$8="",0,RJ59*условия!$R60)</f>
        <v>120720</v>
      </c>
      <c r="RK65" s="21">
        <f>IF(RK$8="",0,RK59*условия!$R60)</f>
        <v>123360</v>
      </c>
      <c r="RL65" s="21">
        <f>IF(RL$8="",0,RL59*условия!$R60)</f>
        <v>126000</v>
      </c>
      <c r="RM65" s="21">
        <f>IF(RM$8="",0,RM59*условия!$R60)</f>
        <v>128640</v>
      </c>
      <c r="RN65" s="21">
        <f>IF(RN$8="",0,RN59*условия!$R60)</f>
        <v>131280</v>
      </c>
      <c r="RO65" s="21">
        <f>IF(RO$8="",0,RO59*условия!$R60)</f>
        <v>133920</v>
      </c>
      <c r="RP65" s="21">
        <f>IF(RP$8="",0,RP59*условия!$R60)</f>
        <v>136560</v>
      </c>
      <c r="RQ65" s="21">
        <f>IF(RQ$8="",0,RQ59*условия!$R60)</f>
        <v>139200</v>
      </c>
      <c r="RR65" s="21">
        <f>IF(RR$8="",0,RR59*условия!$R60)</f>
        <v>141840</v>
      </c>
      <c r="RS65" s="21">
        <f>IF(RS$8="",0,RS59*условия!$R60)</f>
        <v>144480</v>
      </c>
      <c r="RT65" s="21">
        <f>IF(RT$8="",0,RT59*условия!$R60)</f>
        <v>147120</v>
      </c>
      <c r="RU65" s="21">
        <f>IF(RU$8="",0,RU59*условия!$R60)</f>
        <v>149760</v>
      </c>
      <c r="RV65" s="21">
        <f>IF(RV$8="",0,RV59*условия!$R60)</f>
        <v>152400</v>
      </c>
      <c r="RW65" s="21">
        <f>IF(RW$8="",0,RW59*условия!$R60)</f>
        <v>155040</v>
      </c>
      <c r="RX65" s="21">
        <f>IF(RX$8="",0,RX59*условия!$R60)</f>
        <v>155040</v>
      </c>
      <c r="RY65" s="21">
        <f>IF(RY$8="",0,RY59*условия!$R60)</f>
        <v>155040</v>
      </c>
      <c r="RZ65" s="21">
        <f>IF(RZ$8="",0,RZ59*условия!$R60)</f>
        <v>155040</v>
      </c>
      <c r="SA65" s="21">
        <f>IF(SA$8="",0,SA59*условия!$R60)</f>
        <v>155040</v>
      </c>
      <c r="SB65" s="21">
        <f>IF(SB$8="",0,SB59*условия!$R60)</f>
        <v>155040</v>
      </c>
      <c r="SC65" s="21">
        <f>IF(SC$8="",0,SC59*условия!$R60)</f>
        <v>155040</v>
      </c>
      <c r="SD65" s="21">
        <f>IF(SD$8="",0,SD59*условия!$R60)</f>
        <v>155040</v>
      </c>
      <c r="SE65" s="21">
        <f>IF(SE$8="",0,SE59*условия!$R60)</f>
        <v>155040</v>
      </c>
      <c r="SF65" s="21">
        <f>IF(SF$8="",0,SF59*условия!$R60)</f>
        <v>155040</v>
      </c>
      <c r="SG65" s="21">
        <f>IF(SG$8="",0,SG59*условия!$R60)</f>
        <v>155040</v>
      </c>
      <c r="SH65" s="21">
        <f>IF(SH$8="",0,SH59*условия!$R60)</f>
        <v>155040</v>
      </c>
      <c r="SI65" s="21">
        <f>IF(SI$8="",0,SI59*условия!$R60)</f>
        <v>155040</v>
      </c>
      <c r="SJ65" s="21">
        <f>IF(SJ$8="",0,SJ59*условия!$R60)</f>
        <v>155040</v>
      </c>
      <c r="SK65" s="21">
        <f>IF(SK$8="",0,SK59*условия!$R60)</f>
        <v>155040</v>
      </c>
      <c r="SL65" s="21">
        <f>IF(SL$8="",0,SL59*условия!$R60)</f>
        <v>151840</v>
      </c>
      <c r="SM65" s="21">
        <f>IF(SM$8="",0,SM59*условия!$R60)</f>
        <v>148640</v>
      </c>
      <c r="SN65" s="21">
        <f>IF(SN$8="",0,SN59*условия!$R60)</f>
        <v>145440</v>
      </c>
      <c r="SO65" s="21">
        <f>IF(SO$8="",0,SO59*условия!$R60)</f>
        <v>142240</v>
      </c>
      <c r="SP65" s="21">
        <f>IF(SP$8="",0,SP59*условия!$R60)</f>
        <v>139040</v>
      </c>
      <c r="SQ65" s="21">
        <f>IF(SQ$8="",0,SQ59*условия!$R60)</f>
        <v>135840</v>
      </c>
      <c r="SR65" s="21">
        <f>IF(SR$8="",0,SR59*условия!$R60)</f>
        <v>132640</v>
      </c>
      <c r="SS65" s="21">
        <f>IF(SS$8="",0,SS59*условия!$R60)</f>
        <v>129440</v>
      </c>
      <c r="ST65" s="21">
        <f>IF(ST$8="",0,ST59*условия!$R60)</f>
        <v>126240</v>
      </c>
      <c r="SU65" s="21">
        <f>IF(SU$8="",0,SU59*условия!$R60)</f>
        <v>123040</v>
      </c>
      <c r="SV65" s="21">
        <f>IF(SV$8="",0,SV59*условия!$R60)</f>
        <v>119840</v>
      </c>
      <c r="SW65" s="21">
        <f>IF(SW$8="",0,SW59*условия!$R60)</f>
        <v>116640</v>
      </c>
      <c r="SX65" s="21">
        <f>IF(SX$8="",0,SX59*условия!$R60)</f>
        <v>113440</v>
      </c>
      <c r="SY65" s="21">
        <f>IF(SY$8="",0,SY59*условия!$R60)</f>
        <v>110240</v>
      </c>
      <c r="SZ65" s="21">
        <f>IF(SZ$8="",0,SZ59*условия!$R60)</f>
        <v>107040</v>
      </c>
      <c r="TA65" s="21">
        <f>IF(TA$8="",0,TA59*условия!$R60)</f>
        <v>103840</v>
      </c>
      <c r="TB65" s="21">
        <f>IF(TB$8="",0,TB59*условия!$R60)</f>
        <v>100640</v>
      </c>
      <c r="TC65" s="21">
        <f>IF(TC$8="",0,TC59*условия!$R60)</f>
        <v>100640</v>
      </c>
      <c r="TD65" s="21">
        <f>IF(TD$8="",0,TD59*условия!$R60)</f>
        <v>100640</v>
      </c>
      <c r="TE65" s="21">
        <f>IF(TE$8="",0,TE59*условия!$R60)</f>
        <v>100640</v>
      </c>
      <c r="TF65" s="21">
        <f>IF(TF$8="",0,TF59*условия!$R60)</f>
        <v>100640</v>
      </c>
      <c r="TG65" s="21">
        <f>IF(TG$8="",0,TG59*условия!$R60)</f>
        <v>100640</v>
      </c>
      <c r="TH65" s="21">
        <f>IF(TH$8="",0,TH59*условия!$R60)</f>
        <v>100640</v>
      </c>
      <c r="TI65" s="21">
        <f>IF(TI$8="",0,TI59*условия!$R60)</f>
        <v>100640</v>
      </c>
      <c r="TJ65" s="21">
        <f>IF(TJ$8="",0,TJ59*условия!$R60)</f>
        <v>100640</v>
      </c>
      <c r="TK65" s="21">
        <f>IF(TK$8="",0,TK59*условия!$R60)</f>
        <v>100640</v>
      </c>
      <c r="TL65" s="21">
        <f>IF(TL$8="",0,TL59*условия!$R60)</f>
        <v>100640</v>
      </c>
      <c r="TM65" s="21">
        <f>IF(TM$8="",0,TM59*условия!$R60)</f>
        <v>100640</v>
      </c>
      <c r="TN65" s="21">
        <f>IF(TN$8="",0,TN59*условия!$R60)</f>
        <v>100640</v>
      </c>
      <c r="TO65" s="21">
        <f>IF(TO$8="",0,TO59*условия!$R60)</f>
        <v>100640</v>
      </c>
      <c r="TP65" s="21">
        <f>IF(TP$8="",0,TP59*условия!$R60)</f>
        <v>100480</v>
      </c>
      <c r="TQ65" s="21">
        <f>IF(TQ$8="",0,TQ59*условия!$R60)</f>
        <v>100320</v>
      </c>
      <c r="TR65" s="21">
        <f>IF(TR$8="",0,TR59*условия!$R60)</f>
        <v>100160</v>
      </c>
      <c r="TS65" s="21">
        <f>IF(TS$8="",0,TS59*условия!$R60)</f>
        <v>100000</v>
      </c>
      <c r="TT65" s="21">
        <f>IF(TT$8="",0,TT59*условия!$R60)</f>
        <v>99840</v>
      </c>
      <c r="TU65" s="21">
        <f>IF(TU$8="",0,TU59*условия!$R60)</f>
        <v>99680</v>
      </c>
      <c r="TV65" s="21">
        <f>IF(TV$8="",0,TV59*условия!$R60)</f>
        <v>99520</v>
      </c>
      <c r="TW65" s="21">
        <f>IF(TW$8="",0,TW59*условия!$R60)</f>
        <v>99360</v>
      </c>
      <c r="TX65" s="21">
        <f>IF(TX$8="",0,TX59*условия!$R60)</f>
        <v>99200</v>
      </c>
      <c r="TY65" s="21">
        <f>IF(TY$8="",0,TY59*условия!$R60)</f>
        <v>99040</v>
      </c>
      <c r="TZ65" s="21">
        <f>IF(TZ$8="",0,TZ59*условия!$R60)</f>
        <v>98880</v>
      </c>
      <c r="UA65" s="21">
        <f>IF(UA$8="",0,UA59*условия!$R60)</f>
        <v>98720</v>
      </c>
      <c r="UB65" s="21">
        <f>IF(UB$8="",0,UB59*условия!$R60)</f>
        <v>98560</v>
      </c>
      <c r="UC65" s="21">
        <f>IF(UC$8="",0,UC59*условия!$R60)</f>
        <v>98400</v>
      </c>
      <c r="UD65" s="21">
        <f>IF(UD$8="",0,UD59*условия!$R60)</f>
        <v>98240</v>
      </c>
      <c r="UE65" s="21">
        <f>IF(UE$8="",0,UE59*условия!$R60)</f>
        <v>98080</v>
      </c>
      <c r="UF65" s="21">
        <f>IF(UF$8="",0,UF59*условия!$R60)</f>
        <v>97920</v>
      </c>
      <c r="UG65" s="21">
        <f>IF(UG$8="",0,UG59*условия!$R60)</f>
        <v>97920</v>
      </c>
      <c r="UH65" s="21">
        <f>IF(UH$8="",0,UH59*условия!$R60)</f>
        <v>97920</v>
      </c>
      <c r="UI65" s="21">
        <f>IF(UI$8="",0,UI59*условия!$R60)</f>
        <v>97920</v>
      </c>
      <c r="UJ65" s="21">
        <f>IF(UJ$8="",0,UJ59*условия!$R60)</f>
        <v>97920</v>
      </c>
      <c r="UK65" s="21">
        <f>IF(UK$8="",0,UK59*условия!$R60)</f>
        <v>97920</v>
      </c>
      <c r="UL65" s="21">
        <f>IF(UL$8="",0,UL59*условия!$R60)</f>
        <v>97920</v>
      </c>
      <c r="UM65" s="21">
        <f>IF(UM$8="",0,UM59*условия!$R60)</f>
        <v>97920</v>
      </c>
      <c r="UN65" s="21">
        <f>IF(UN$8="",0,UN59*условия!$R60)</f>
        <v>97920</v>
      </c>
      <c r="UO65" s="21">
        <f>IF(UO$8="",0,UO59*условия!$R60)</f>
        <v>97920</v>
      </c>
      <c r="UP65" s="21">
        <f>IF(UP$8="",0,UP59*условия!$R60)</f>
        <v>97920</v>
      </c>
      <c r="UQ65" s="21">
        <f>IF(UQ$8="",0,UQ59*условия!$R60)</f>
        <v>97920</v>
      </c>
      <c r="UR65" s="21">
        <f>IF(UR$8="",0,UR59*условия!$R60)</f>
        <v>97920</v>
      </c>
      <c r="US65" s="21">
        <f>IF(US$8="",0,US59*условия!$R60)</f>
        <v>97920</v>
      </c>
      <c r="UT65" s="21">
        <f>IF(UT$8="",0,UT59*условия!$R60)</f>
        <v>97920</v>
      </c>
      <c r="UU65" s="21">
        <f>IF(UU$8="",0,UU59*условия!$R60)</f>
        <v>96960</v>
      </c>
      <c r="UV65" s="21">
        <f>IF(UV$8="",0,UV59*условия!$R60)</f>
        <v>96000</v>
      </c>
      <c r="UW65" s="21">
        <f>IF(UW$8="",0,UW59*условия!$R60)</f>
        <v>95040</v>
      </c>
      <c r="UX65" s="21">
        <f>IF(UX$8="",0,UX59*условия!$R60)</f>
        <v>94080</v>
      </c>
      <c r="UY65" s="21">
        <f>IF(UY$8="",0,UY59*условия!$R60)</f>
        <v>93120</v>
      </c>
      <c r="UZ65" s="21">
        <f>IF(UZ$8="",0,UZ59*условия!$R60)</f>
        <v>92160</v>
      </c>
      <c r="VA65" s="21">
        <f>IF(VA$8="",0,VA59*условия!$R60)</f>
        <v>91200</v>
      </c>
      <c r="VB65" s="21">
        <f>IF(VB$8="",0,VB59*условия!$R60)</f>
        <v>90240</v>
      </c>
      <c r="VC65" s="21">
        <f>IF(VC$8="",0,VC59*условия!$R60)</f>
        <v>89280</v>
      </c>
      <c r="VD65" s="21">
        <f>IF(VD$8="",0,VD59*условия!$R60)</f>
        <v>88320</v>
      </c>
      <c r="VE65" s="21">
        <f>IF(VE$8="",0,VE59*условия!$R60)</f>
        <v>87360</v>
      </c>
      <c r="VF65" s="21">
        <f>IF(VF$8="",0,VF59*условия!$R60)</f>
        <v>86400</v>
      </c>
      <c r="VG65" s="21">
        <f>IF(VG$8="",0,VG59*условия!$R60)</f>
        <v>85440</v>
      </c>
      <c r="VH65" s="21">
        <f>IF(VH$8="",0,VH59*условия!$R60)</f>
        <v>84480</v>
      </c>
      <c r="VI65" s="21">
        <f>IF(VI$8="",0,VI59*условия!$R60)</f>
        <v>83520</v>
      </c>
      <c r="VJ65" s="21">
        <f>IF(VJ$8="",0,VJ59*условия!$R60)</f>
        <v>82560</v>
      </c>
      <c r="VK65" s="21">
        <f>IF(VK$8="",0,VK59*условия!$R60)</f>
        <v>81600</v>
      </c>
      <c r="VL65" s="21">
        <f>IF(VL$8="",0,VL59*условия!$R60)</f>
        <v>81600</v>
      </c>
      <c r="VM65" s="21">
        <f>IF(VM$8="",0,VM59*условия!$R60)</f>
        <v>81600</v>
      </c>
      <c r="VN65" s="21">
        <f>IF(VN$8="",0,VN59*условия!$R60)</f>
        <v>81600</v>
      </c>
      <c r="VO65" s="21">
        <f>IF(VO$8="",0,VO59*условия!$R60)</f>
        <v>81600</v>
      </c>
      <c r="VP65" s="21">
        <f>IF(VP$8="",0,VP59*условия!$R60)</f>
        <v>81600</v>
      </c>
      <c r="VQ65" s="21">
        <f>IF(VQ$8="",0,VQ59*условия!$R60)</f>
        <v>81600</v>
      </c>
      <c r="VR65" s="21">
        <f>IF(VR$8="",0,VR59*условия!$R60)</f>
        <v>81600</v>
      </c>
      <c r="VS65" s="21">
        <f>IF(VS$8="",0,VS59*условия!$R60)</f>
        <v>81600</v>
      </c>
      <c r="VT65" s="21">
        <f>IF(VT$8="",0,VT59*условия!$R60)</f>
        <v>81600</v>
      </c>
      <c r="VU65" s="21">
        <f>IF(VU$8="",0,VU59*условия!$R60)</f>
        <v>81600</v>
      </c>
      <c r="VV65" s="21">
        <f>IF(VV$8="",0,VV59*условия!$R60)</f>
        <v>81600</v>
      </c>
      <c r="VW65" s="21">
        <f>IF(VW$8="",0,VW59*условия!$R60)</f>
        <v>81600</v>
      </c>
      <c r="VX65" s="21">
        <f>IF(VX$8="",0,VX59*условия!$R60)</f>
        <v>81600</v>
      </c>
      <c r="VY65" s="21">
        <f>IF(VY$8="",0,VY59*условия!$R60)</f>
        <v>81600</v>
      </c>
      <c r="VZ65" s="21">
        <f>IF(VZ$8="",0,VZ59*условия!$R60)</f>
        <v>82240</v>
      </c>
      <c r="WA65" s="21">
        <f>IF(WA$8="",0,WA59*условия!$R60)</f>
        <v>82880</v>
      </c>
      <c r="WB65" s="21">
        <f>IF(WB$8="",0,WB59*условия!$R60)</f>
        <v>83520</v>
      </c>
      <c r="WC65" s="21">
        <f>IF(WC$8="",0,WC59*условия!$R60)</f>
        <v>84160</v>
      </c>
      <c r="WD65" s="21">
        <f>IF(WD$8="",0,WD59*условия!$R60)</f>
        <v>84800</v>
      </c>
      <c r="WE65" s="21">
        <f>IF(WE$8="",0,WE59*условия!$R60)</f>
        <v>85440</v>
      </c>
      <c r="WF65" s="21">
        <f>IF(WF$8="",0,WF59*условия!$R60)</f>
        <v>86080</v>
      </c>
      <c r="WG65" s="21">
        <f>IF(WG$8="",0,WG59*условия!$R60)</f>
        <v>86720</v>
      </c>
      <c r="WH65" s="21">
        <f>IF(WH$8="",0,WH59*условия!$R60)</f>
        <v>87360</v>
      </c>
      <c r="WI65" s="21">
        <f>IF(WI$8="",0,WI59*условия!$R60)</f>
        <v>88000</v>
      </c>
      <c r="WJ65" s="21">
        <f>IF(WJ$8="",0,WJ59*условия!$R60)</f>
        <v>88640</v>
      </c>
      <c r="WK65" s="21">
        <f>IF(WK$8="",0,WK59*условия!$R60)</f>
        <v>89280</v>
      </c>
      <c r="WL65" s="21">
        <f>IF(WL$8="",0,WL59*условия!$R60)</f>
        <v>89920</v>
      </c>
      <c r="WM65" s="21">
        <f>IF(WM$8="",0,WM59*условия!$R60)</f>
        <v>90560</v>
      </c>
      <c r="WN65" s="21">
        <f>IF(WN$8="",0,WN59*условия!$R60)</f>
        <v>91200</v>
      </c>
      <c r="WO65" s="21">
        <f>IF(WO$8="",0,WO59*условия!$R60)</f>
        <v>91840</v>
      </c>
      <c r="WP65" s="21">
        <f>IF(WP$8="",0,WP59*условия!$R60)</f>
        <v>92480</v>
      </c>
      <c r="WQ65" s="21">
        <f>IF(WQ$8="",0,WQ59*условия!$R60)</f>
        <v>92480</v>
      </c>
      <c r="WR65" s="21">
        <f>IF(WR$8="",0,WR59*условия!$R60)</f>
        <v>92480</v>
      </c>
      <c r="WS65" s="21">
        <f>IF(WS$8="",0,WS59*условия!$R60)</f>
        <v>92480</v>
      </c>
      <c r="WT65" s="21">
        <f>IF(WT$8="",0,WT59*условия!$R60)</f>
        <v>92480</v>
      </c>
      <c r="WU65" s="21">
        <f>IF(WU$8="",0,WU59*условия!$R60)</f>
        <v>92480</v>
      </c>
      <c r="WV65" s="21">
        <f>IF(WV$8="",0,WV59*условия!$R60)</f>
        <v>92480</v>
      </c>
      <c r="WW65" s="21">
        <f>IF(WW$8="",0,WW59*условия!$R60)</f>
        <v>92480</v>
      </c>
      <c r="WX65" s="21">
        <f>IF(WX$8="",0,WX59*условия!$R60)</f>
        <v>92480</v>
      </c>
      <c r="WY65" s="21">
        <f>IF(WY$8="",0,WY59*условия!$R60)</f>
        <v>92480</v>
      </c>
      <c r="WZ65" s="21">
        <f>IF(WZ$8="",0,WZ59*условия!$R60)</f>
        <v>92480</v>
      </c>
      <c r="XA65" s="21">
        <f>IF(XA$8="",0,XA59*условия!$R60)</f>
        <v>92480</v>
      </c>
      <c r="XB65" s="21">
        <f>IF(XB$8="",0,XB59*условия!$R60)</f>
        <v>91120</v>
      </c>
      <c r="XC65" s="21">
        <f>IF(XC$8="",0,XC59*условия!$R60)</f>
        <v>89760</v>
      </c>
      <c r="XD65" s="21">
        <f>IF(XD$8="",0,XD59*условия!$R60)</f>
        <v>88400</v>
      </c>
      <c r="XE65" s="21">
        <f>IF(XE$8="",0,XE59*условия!$R60)</f>
        <v>87040</v>
      </c>
      <c r="XF65" s="21">
        <f>IF(XF$8="",0,XF59*условия!$R60)</f>
        <v>85680</v>
      </c>
      <c r="XG65" s="21">
        <f>IF(XG$8="",0,XG59*условия!$R60)</f>
        <v>84320</v>
      </c>
      <c r="XH65" s="21">
        <f>IF(XH$8="",0,XH59*условия!$R60)</f>
        <v>82960</v>
      </c>
      <c r="XI65" s="21">
        <f>IF(XI$8="",0,XI59*условия!$R60)</f>
        <v>81600</v>
      </c>
      <c r="XJ65" s="21">
        <f>IF(XJ$8="",0,XJ59*условия!$R60)</f>
        <v>80240</v>
      </c>
      <c r="XK65" s="21">
        <f>IF(XK$8="",0,XK59*условия!$R60)</f>
        <v>78880</v>
      </c>
      <c r="XL65" s="21">
        <f>IF(XL$8="",0,XL59*условия!$R60)</f>
        <v>77520</v>
      </c>
      <c r="XM65" s="21">
        <f>IF(XM$8="",0,XM59*условия!$R60)</f>
        <v>76160</v>
      </c>
      <c r="XN65" s="21">
        <f>IF(XN$8="",0,XN59*условия!$R60)</f>
        <v>74800</v>
      </c>
      <c r="XO65" s="21">
        <f>IF(XO$8="",0,XO59*условия!$R60)</f>
        <v>73440</v>
      </c>
      <c r="XP65" s="21">
        <f>IF(XP$8="",0,XP59*условия!$R60)</f>
        <v>72080</v>
      </c>
      <c r="XQ65" s="21">
        <f>IF(XQ$8="",0,XQ59*условия!$R60)</f>
        <v>70720</v>
      </c>
      <c r="XR65" s="21">
        <f>IF(XR$8="",0,XR59*условия!$R60)</f>
        <v>69360</v>
      </c>
      <c r="XS65" s="21">
        <f>IF(XS$8="",0,XS59*условия!$R60)</f>
        <v>69360</v>
      </c>
      <c r="XT65" s="21">
        <f>IF(XT$8="",0,XT59*условия!$R60)</f>
        <v>69360</v>
      </c>
      <c r="XU65" s="21">
        <f>IF(XU$8="",0,XU59*условия!$R60)</f>
        <v>69360</v>
      </c>
      <c r="XV65" s="21">
        <f>IF(XV$8="",0,XV59*условия!$R60)</f>
        <v>69360</v>
      </c>
      <c r="XW65" s="21">
        <f>IF(XW$8="",0,XW59*условия!$R60)</f>
        <v>69360</v>
      </c>
      <c r="XX65" s="21">
        <f>IF(XX$8="",0,XX59*условия!$R60)</f>
        <v>69360</v>
      </c>
      <c r="XY65" s="21">
        <f>IF(XY$8="",0,XY59*условия!$R60)</f>
        <v>69360</v>
      </c>
      <c r="XZ65" s="21">
        <f>IF(XZ$8="",0,XZ59*условия!$R60)</f>
        <v>69360</v>
      </c>
      <c r="YA65" s="21">
        <f>IF(YA$8="",0,YA59*условия!$R60)</f>
        <v>69360</v>
      </c>
      <c r="YB65" s="21">
        <f>IF(YB$8="",0,YB59*условия!$R60)</f>
        <v>69360</v>
      </c>
      <c r="YC65" s="21">
        <f>IF(YC$8="",0,YC59*условия!$R60)</f>
        <v>69360</v>
      </c>
      <c r="YD65" s="21">
        <f>IF(YD$8="",0,YD59*условия!$R60)</f>
        <v>69360</v>
      </c>
      <c r="YE65" s="21">
        <f>IF(YE$8="",0,YE59*условия!$R60)</f>
        <v>69360</v>
      </c>
      <c r="YF65" s="21">
        <f>IF(YF$8="",0,YF59*условия!$R60)</f>
        <v>69360</v>
      </c>
      <c r="YG65" s="21">
        <f>IF(YG$8="",0,YG59*условия!$R60)</f>
        <v>69840</v>
      </c>
      <c r="YH65" s="21">
        <f>IF(YH$8="",0,YH59*условия!$R60)</f>
        <v>70320</v>
      </c>
      <c r="YI65" s="21">
        <f>IF(YI$8="",0,YI59*условия!$R60)</f>
        <v>70800</v>
      </c>
      <c r="YJ65" s="21">
        <f>IF(YJ$8="",0,YJ59*условия!$R60)</f>
        <v>71280</v>
      </c>
      <c r="YK65" s="21">
        <f>IF(YK$8="",0,YK59*условия!$R60)</f>
        <v>71760</v>
      </c>
      <c r="YL65" s="21">
        <f>IF(YL$8="",0,YL59*условия!$R60)</f>
        <v>72240</v>
      </c>
      <c r="YM65" s="21">
        <f>IF(YM$8="",0,YM59*условия!$R60)</f>
        <v>72720</v>
      </c>
      <c r="YN65" s="21">
        <f>IF(YN$8="",0,YN59*условия!$R60)</f>
        <v>73200</v>
      </c>
      <c r="YO65" s="21">
        <f>IF(YO$8="",0,YO59*условия!$R60)</f>
        <v>73680</v>
      </c>
      <c r="YP65" s="21">
        <f>IF(YP$8="",0,YP59*условия!$R60)</f>
        <v>74160</v>
      </c>
      <c r="YQ65" s="21">
        <f>IF(YQ$8="",0,YQ59*условия!$R60)</f>
        <v>74640</v>
      </c>
      <c r="YR65" s="21">
        <f>IF(YR$8="",0,YR59*условия!$R60)</f>
        <v>75120</v>
      </c>
      <c r="YS65" s="21">
        <f>IF(YS$8="",0,YS59*условия!$R60)</f>
        <v>75600</v>
      </c>
      <c r="YT65" s="21">
        <f>IF(YT$8="",0,YT59*условия!$R60)</f>
        <v>76080</v>
      </c>
      <c r="YU65" s="21">
        <f>IF(YU$8="",0,YU59*условия!$R60)</f>
        <v>76560</v>
      </c>
      <c r="YV65" s="21">
        <f>IF(YV$8="",0,YV59*условия!$R60)</f>
        <v>77040</v>
      </c>
      <c r="YW65" s="21">
        <f>IF(YW$8="",0,YW59*условия!$R60)</f>
        <v>77520</v>
      </c>
      <c r="YX65" s="21">
        <f>IF(YX$8="",0,YX59*условия!$R60)</f>
        <v>77520</v>
      </c>
      <c r="YY65" s="21">
        <f>IF(YY$8="",0,YY59*условия!$R60)</f>
        <v>77520</v>
      </c>
      <c r="YZ65" s="21">
        <f>IF(YZ$8="",0,YZ59*условия!$R60)</f>
        <v>77520</v>
      </c>
      <c r="ZA65" s="21">
        <f>IF(ZA$8="",0,ZA59*условия!$R60)</f>
        <v>77520</v>
      </c>
      <c r="ZB65" s="21">
        <f>IF(ZB$8="",0,ZB59*условия!$R60)</f>
        <v>77520</v>
      </c>
      <c r="ZC65" s="21">
        <f>IF(ZC$8="",0,ZC59*условия!$R60)</f>
        <v>77520</v>
      </c>
      <c r="ZD65" s="21">
        <f>IF(ZD$8="",0,ZD59*условия!$R60)</f>
        <v>77520</v>
      </c>
      <c r="ZE65" s="21">
        <f>IF(ZE$8="",0,ZE59*условия!$R60)</f>
        <v>77520</v>
      </c>
      <c r="ZF65" s="21">
        <f>IF(ZF$8="",0,ZF59*условия!$R60)</f>
        <v>77520</v>
      </c>
      <c r="ZG65" s="21">
        <f>IF(ZG$8="",0,ZG59*условия!$R60)</f>
        <v>77520</v>
      </c>
      <c r="ZH65" s="21">
        <f>IF(ZH$8="",0,ZH59*условия!$R60)</f>
        <v>77520</v>
      </c>
      <c r="ZI65" s="21">
        <f>IF(ZI$8="",0,ZI59*условия!$R60)</f>
        <v>77520</v>
      </c>
      <c r="ZJ65" s="21">
        <f>IF(ZJ$8="",0,ZJ59*условия!$R60)</f>
        <v>77520</v>
      </c>
      <c r="ZK65" s="21">
        <f>IF(ZK$8="",0,ZK59*условия!$R60)</f>
        <v>78720</v>
      </c>
      <c r="ZL65" s="21">
        <f>IF(ZL$8="",0,ZL59*условия!$R60)</f>
        <v>79920</v>
      </c>
      <c r="ZM65" s="21">
        <f>IF(ZM$8="",0,ZM59*условия!$R60)</f>
        <v>81120</v>
      </c>
      <c r="ZN65" s="21">
        <f>IF(ZN$8="",0,ZN59*условия!$R60)</f>
        <v>82320</v>
      </c>
      <c r="ZO65" s="21">
        <f>IF(ZO$8="",0,ZO59*условия!$R60)</f>
        <v>83520</v>
      </c>
      <c r="ZP65" s="21">
        <f>IF(ZP$8="",0,ZP59*условия!$R60)</f>
        <v>84720</v>
      </c>
      <c r="ZQ65" s="21">
        <f>IF(ZQ$8="",0,ZQ59*условия!$R60)</f>
        <v>85920</v>
      </c>
      <c r="ZR65" s="21">
        <f>IF(ZR$8="",0,ZR59*условия!$R60)</f>
        <v>87120</v>
      </c>
      <c r="ZS65" s="21">
        <f>IF(ZS$8="",0,ZS59*условия!$R60)</f>
        <v>88320</v>
      </c>
      <c r="ZT65" s="21">
        <f>IF(ZT$8="",0,ZT59*условия!$R60)</f>
        <v>89520</v>
      </c>
      <c r="ZU65" s="21">
        <f>IF(ZU$8="",0,ZU59*условия!$R60)</f>
        <v>90720</v>
      </c>
      <c r="ZV65" s="21">
        <f>IF(ZV$8="",0,ZV59*условия!$R60)</f>
        <v>91920</v>
      </c>
      <c r="ZW65" s="21">
        <f>IF(ZW$8="",0,ZW59*условия!$R60)</f>
        <v>93120</v>
      </c>
      <c r="ZX65" s="21">
        <f>IF(ZX$8="",0,ZX59*условия!$R60)</f>
        <v>94320</v>
      </c>
      <c r="ZY65" s="21">
        <f>IF(ZY$8="",0,ZY59*условия!$R60)</f>
        <v>95520</v>
      </c>
      <c r="ZZ65" s="21">
        <f>IF(ZZ$8="",0,ZZ59*условия!$R60)</f>
        <v>96720</v>
      </c>
      <c r="AAA65" s="21">
        <f>IF(AAA$8="",0,AAA59*условия!$R60)</f>
        <v>97920</v>
      </c>
      <c r="AAB65" s="21">
        <f>IF(AAB$8="",0,AAB59*условия!$R60)</f>
        <v>97920</v>
      </c>
      <c r="AAC65" s="21">
        <f>IF(AAC$8="",0,AAC59*условия!$R60)</f>
        <v>97920</v>
      </c>
      <c r="AAD65" s="21">
        <f>IF(AAD$8="",0,AAD59*условия!$R60)</f>
        <v>97920</v>
      </c>
      <c r="AAE65" s="21">
        <f>IF(AAE$8="",0,AAE59*условия!$R60)</f>
        <v>97920</v>
      </c>
      <c r="AAF65" s="21">
        <f>IF(AAF$8="",0,AAF59*условия!$R60)</f>
        <v>97920</v>
      </c>
      <c r="AAG65" s="21">
        <f>IF(AAG$8="",0,AAG59*условия!$R60)</f>
        <v>97920</v>
      </c>
      <c r="AAH65" s="21">
        <f>IF(AAH$8="",0,AAH59*условия!$R60)</f>
        <v>97920</v>
      </c>
      <c r="AAI65" s="21">
        <f>IF(AAI$8="",0,AAI59*условия!$R60)</f>
        <v>97920</v>
      </c>
      <c r="AAJ65" s="21">
        <f>IF(AAJ$8="",0,AAJ59*условия!$R60)</f>
        <v>97920</v>
      </c>
      <c r="AAK65" s="21">
        <f>IF(AAK$8="",0,AAK59*условия!$R60)</f>
        <v>97920</v>
      </c>
      <c r="AAL65" s="21">
        <f>IF(AAL$8="",0,AAL59*условия!$R60)</f>
        <v>97920</v>
      </c>
      <c r="AAM65" s="21">
        <f>IF(AAM$8="",0,AAM59*условия!$R60)</f>
        <v>97920</v>
      </c>
      <c r="AAN65" s="21">
        <f>IF(AAN$8="",0,AAN59*условия!$R60)</f>
        <v>97920</v>
      </c>
      <c r="AAO65" s="21">
        <f>IF(AAO$8="",0,AAO59*условия!$R60)</f>
        <v>97920</v>
      </c>
      <c r="AAP65" s="21">
        <f>IF(AAP$8="",0,AAP59*условия!$R60)</f>
        <v>97920</v>
      </c>
      <c r="AAQ65" s="21">
        <f>IF(AAQ$8="",0,AAQ59*условия!$R60)</f>
        <v>97920</v>
      </c>
      <c r="AAR65" s="21">
        <f>IF(AAR$8="",0,AAR59*условия!$R60)</f>
        <v>97920</v>
      </c>
      <c r="AAS65" s="21">
        <f>IF(AAS$8="",0,AAS59*условия!$R60)</f>
        <v>97920</v>
      </c>
      <c r="AAT65" s="21">
        <f>IF(AAT$8="",0,AAT59*условия!$R60)</f>
        <v>97920</v>
      </c>
      <c r="AAU65" s="21">
        <f>IF(AAU$8="",0,AAU59*условия!$R60)</f>
        <v>97920</v>
      </c>
      <c r="AAV65" s="21">
        <f>IF(AAV$8="",0,AAV59*условия!$R60)</f>
        <v>97920</v>
      </c>
      <c r="AAW65" s="21">
        <f>IF(AAW$8="",0,AAW59*условия!$R60)</f>
        <v>97920</v>
      </c>
      <c r="AAX65" s="21">
        <f>IF(AAX$8="",0,AAX59*условия!$R60)</f>
        <v>97920</v>
      </c>
      <c r="AAY65" s="21">
        <f>IF(AAY$8="",0,AAY59*условия!$R60)</f>
        <v>97920</v>
      </c>
      <c r="AAZ65" s="21">
        <f>IF(AAZ$8="",0,AAZ59*условия!$R60)</f>
        <v>97920</v>
      </c>
      <c r="ABA65" s="21">
        <f>IF(ABA$8="",0,ABA59*условия!$R60)</f>
        <v>97920</v>
      </c>
      <c r="ABB65" s="21">
        <f>IF(ABB$8="",0,ABB59*условия!$R60)</f>
        <v>97920</v>
      </c>
      <c r="ABC65" s="21">
        <f>IF(ABC$8="",0,ABC59*условия!$R60)</f>
        <v>97920</v>
      </c>
      <c r="ABD65" s="21">
        <f>IF(ABD$8="",0,ABD59*условия!$R60)</f>
        <v>97920</v>
      </c>
      <c r="ABE65" s="21">
        <f>IF(ABE$8="",0,ABE59*условия!$R60)</f>
        <v>97920</v>
      </c>
      <c r="ABF65" s="21">
        <f>IF(ABF$8="",0,ABF59*условия!$R60)</f>
        <v>97920</v>
      </c>
      <c r="ABG65" s="21">
        <f>IF(ABG$8="",0,ABG59*условия!$R60)</f>
        <v>97920</v>
      </c>
      <c r="ABH65" s="21">
        <f>IF(ABH$8="",0,ABH59*условия!$R60)</f>
        <v>97920</v>
      </c>
      <c r="ABI65" s="21">
        <f>IF(ABI$8="",0,ABI59*условия!$R60)</f>
        <v>97920</v>
      </c>
      <c r="ABJ65" s="21">
        <f>IF(ABJ$8="",0,ABJ59*условия!$R60)</f>
        <v>97920</v>
      </c>
      <c r="ABK65" s="21">
        <f>IF(ABK$8="",0,ABK59*условия!$R60)</f>
        <v>97920</v>
      </c>
      <c r="ABL65" s="21">
        <f>IF(ABL$8="",0,ABL59*условия!$R60)</f>
        <v>97920</v>
      </c>
      <c r="ABM65" s="21">
        <f>IF(ABM$8="",0,ABM59*условия!$R60)</f>
        <v>97920</v>
      </c>
      <c r="ABN65" s="21">
        <f>IF(ABN$8="",0,ABN59*условия!$R60)</f>
        <v>97920</v>
      </c>
      <c r="ABO65" s="21">
        <f>IF(ABO$8="",0,ABO59*условия!$R60)</f>
        <v>97920</v>
      </c>
      <c r="ABP65" s="21">
        <f>IF(ABP$8="",0,ABP59*условия!$R60)</f>
        <v>97920</v>
      </c>
      <c r="ABQ65" s="21">
        <f>IF(ABQ$8="",0,ABQ59*условия!$R60)</f>
        <v>97920</v>
      </c>
      <c r="ABR65" s="21">
        <f>IF(ABR$8="",0,ABR59*условия!$R60)</f>
        <v>97920</v>
      </c>
      <c r="ABS65" s="21">
        <f>IF(ABS$8="",0,ABS59*условия!$R60)</f>
        <v>97920</v>
      </c>
      <c r="ABT65" s="21">
        <f>IF(ABT$8="",0,ABT59*условия!$R60)</f>
        <v>98240</v>
      </c>
      <c r="ABU65" s="21">
        <f>IF(ABU$8="",0,ABU59*условия!$R60)</f>
        <v>98560</v>
      </c>
      <c r="ABV65" s="21">
        <f>IF(ABV$8="",0,ABV59*условия!$R60)</f>
        <v>98880</v>
      </c>
      <c r="ABW65" s="21">
        <f>IF(ABW$8="",0,ABW59*условия!$R60)</f>
        <v>99200</v>
      </c>
      <c r="ABX65" s="21">
        <f>IF(ABX$8="",0,ABX59*условия!$R60)</f>
        <v>99520</v>
      </c>
      <c r="ABY65" s="21">
        <f>IF(ABY$8="",0,ABY59*условия!$R60)</f>
        <v>99840</v>
      </c>
      <c r="ABZ65" s="21">
        <f>IF(ABZ$8="",0,ABZ59*условия!$R60)</f>
        <v>100160</v>
      </c>
      <c r="ACA65" s="21">
        <f>IF(ACA$8="",0,ACA59*условия!$R60)</f>
        <v>100480</v>
      </c>
      <c r="ACB65" s="21">
        <f>IF(ACB$8="",0,ACB59*условия!$R60)</f>
        <v>100800</v>
      </c>
      <c r="ACC65" s="21">
        <f>IF(ACC$8="",0,ACC59*условия!$R60)</f>
        <v>101120</v>
      </c>
      <c r="ACD65" s="21">
        <f>IF(ACD$8="",0,ACD59*условия!$R60)</f>
        <v>101440</v>
      </c>
      <c r="ACE65" s="21">
        <f>IF(ACE$8="",0,ACE59*условия!$R60)</f>
        <v>101760</v>
      </c>
      <c r="ACF65" s="21">
        <f>IF(ACF$8="",0,ACF59*условия!$R60)</f>
        <v>102080</v>
      </c>
      <c r="ACG65" s="21">
        <f>IF(ACG$8="",0,ACG59*условия!$R60)</f>
        <v>102400</v>
      </c>
      <c r="ACH65" s="21">
        <f>IF(ACH$8="",0,ACH59*условия!$R60)</f>
        <v>102720</v>
      </c>
      <c r="ACI65" s="21">
        <f>IF(ACI$8="",0,ACI59*условия!$R60)</f>
        <v>103040</v>
      </c>
      <c r="ACJ65" s="21">
        <f>IF(ACJ$8="",0,ACJ59*условия!$R60)</f>
        <v>103360</v>
      </c>
      <c r="ACK65" s="21">
        <f>IF(ACK$8="",0,ACK59*условия!$R60)</f>
        <v>103360</v>
      </c>
      <c r="ACL65" s="21">
        <f>IF(ACL$8="",0,ACL59*условия!$R60)</f>
        <v>103360</v>
      </c>
      <c r="ACM65" s="21">
        <f>IF(ACM$8="",0,ACM59*условия!$R60)</f>
        <v>103360</v>
      </c>
      <c r="ACN65" s="21">
        <f>IF(ACN$8="",0,ACN59*условия!$R60)</f>
        <v>103360</v>
      </c>
      <c r="ACO65" s="21">
        <f>IF(ACO$8="",0,ACO59*условия!$R60)</f>
        <v>103360</v>
      </c>
      <c r="ACP65" s="21">
        <f>IF(ACP$8="",0,ACP59*условия!$R60)</f>
        <v>103360</v>
      </c>
      <c r="ACQ65" s="21">
        <f>IF(ACQ$8="",0,ACQ59*условия!$R60)</f>
        <v>103360</v>
      </c>
      <c r="ACR65" s="21">
        <f>IF(ACR$8="",0,ACR59*условия!$R60)</f>
        <v>103360</v>
      </c>
      <c r="ACS65" s="21">
        <f>IF(ACS$8="",0,ACS59*условия!$R60)</f>
        <v>103360</v>
      </c>
      <c r="ACT65" s="21">
        <f>IF(ACT$8="",0,ACT59*условия!$R60)</f>
        <v>103360</v>
      </c>
      <c r="ACU65" s="21">
        <f>IF(ACU$8="",0,ACU59*условия!$R60)</f>
        <v>103360</v>
      </c>
      <c r="ACV65" s="21">
        <f>IF(ACV$8="",0,ACV59*условия!$R60)</f>
        <v>103360</v>
      </c>
      <c r="ACW65" s="21">
        <f>IF(ACW$8="",0,ACW59*условия!$R60)</f>
        <v>103360</v>
      </c>
      <c r="ACX65" s="21">
        <f>IF(ACX$8="",0,ACX59*условия!$R60)</f>
        <v>103360</v>
      </c>
      <c r="ACY65" s="21">
        <f>IF(ACY$8="",0,ACY59*условия!$R60)</f>
        <v>104000</v>
      </c>
      <c r="ACZ65" s="21">
        <f>IF(ACZ$8="",0,ACZ59*условия!$R60)</f>
        <v>104640</v>
      </c>
      <c r="ADA65" s="21">
        <f>IF(ADA$8="",0,ADA59*условия!$R60)</f>
        <v>105280</v>
      </c>
      <c r="ADB65" s="21">
        <f>IF(ADB$8="",0,ADB59*условия!$R60)</f>
        <v>105920</v>
      </c>
      <c r="ADC65" s="21">
        <f>IF(ADC$8="",0,ADC59*условия!$R60)</f>
        <v>106560</v>
      </c>
      <c r="ADD65" s="21">
        <f>IF(ADD$8="",0,ADD59*условия!$R60)</f>
        <v>107200</v>
      </c>
      <c r="ADE65" s="21">
        <f>IF(ADE$8="",0,ADE59*условия!$R60)</f>
        <v>107840</v>
      </c>
      <c r="ADF65" s="21">
        <f>IF(ADF$8="",0,ADF59*условия!$R60)</f>
        <v>108480</v>
      </c>
      <c r="ADG65" s="21">
        <f>IF(ADG$8="",0,ADG59*условия!$R60)</f>
        <v>109120</v>
      </c>
      <c r="ADH65" s="21">
        <f>IF(ADH$8="",0,ADH59*условия!$R60)</f>
        <v>109760</v>
      </c>
      <c r="ADI65" s="21">
        <f>IF(ADI$8="",0,ADI59*условия!$R60)</f>
        <v>110400</v>
      </c>
      <c r="ADJ65" s="21">
        <f>IF(ADJ$8="",0,ADJ59*условия!$R60)</f>
        <v>111040</v>
      </c>
      <c r="ADK65" s="21">
        <f>IF(ADK$8="",0,ADK59*условия!$R60)</f>
        <v>111680</v>
      </c>
      <c r="ADL65" s="21">
        <f>IF(ADL$8="",0,ADL59*условия!$R60)</f>
        <v>112320</v>
      </c>
      <c r="ADM65" s="21">
        <f>IF(ADM$8="",0,ADM59*условия!$R60)</f>
        <v>112960</v>
      </c>
      <c r="ADN65" s="21">
        <f>IF(ADN$8="",0,ADN59*условия!$R60)</f>
        <v>113600</v>
      </c>
      <c r="ADO65" s="21">
        <f>IF(ADO$8="",0,ADO59*условия!$R60)</f>
        <v>114240</v>
      </c>
      <c r="ADP65" s="21">
        <f>IF(ADP$8="",0,ADP59*условия!$R60)</f>
        <v>114240</v>
      </c>
      <c r="ADQ65" s="21">
        <f>IF(ADQ$8="",0,ADQ59*условия!$R60)</f>
        <v>114240</v>
      </c>
      <c r="ADR65" s="21">
        <f>IF(ADR$8="",0,ADR59*условия!$R60)</f>
        <v>114240</v>
      </c>
      <c r="ADS65" s="21">
        <f>IF(ADS$8="",0,ADS59*условия!$R60)</f>
        <v>114240</v>
      </c>
      <c r="ADT65" s="21">
        <f>IF(ADT$8="",0,ADT59*условия!$R60)</f>
        <v>114240</v>
      </c>
      <c r="ADU65" s="21">
        <f>IF(ADU$8="",0,ADU59*условия!$R60)</f>
        <v>114240</v>
      </c>
      <c r="ADV65" s="21">
        <f>IF(ADV$8="",0,ADV59*условия!$R60)</f>
        <v>114240</v>
      </c>
      <c r="ADW65" s="21">
        <f>IF(ADW$8="",0,ADW59*условия!$R60)</f>
        <v>114240</v>
      </c>
      <c r="ADX65" s="21">
        <f>IF(ADX$8="",0,ADX59*условия!$R60)</f>
        <v>114240</v>
      </c>
      <c r="ADY65" s="21">
        <f>IF(ADY$8="",0,ADY59*условия!$R60)</f>
        <v>114240</v>
      </c>
      <c r="ADZ65" s="21">
        <f>IF(ADZ$8="",0,ADZ59*условия!$R60)</f>
        <v>114240</v>
      </c>
      <c r="AEA65" s="21">
        <f>IF(AEA$8="",0,AEA59*условия!$R60)</f>
        <v>114240</v>
      </c>
      <c r="AEB65" s="21">
        <f>IF(AEB$8="",0,AEB59*условия!$R60)</f>
        <v>114240</v>
      </c>
      <c r="AEC65" s="21">
        <f>IF(AEC$8="",0,AEC59*условия!$R60)</f>
        <v>114240</v>
      </c>
      <c r="AED65" s="21">
        <f>IF(AED$8="",0,AED59*условия!$R60)</f>
        <v>118560</v>
      </c>
      <c r="AEE65" s="21">
        <f>IF(AEE$8="",0,AEE59*условия!$R60)</f>
        <v>122880</v>
      </c>
      <c r="AEF65" s="21">
        <f>IF(AEF$8="",0,AEF59*условия!$R60)</f>
        <v>127200</v>
      </c>
      <c r="AEG65" s="21">
        <f>IF(AEG$8="",0,AEG59*условия!$R60)</f>
        <v>131520</v>
      </c>
      <c r="AEH65" s="21">
        <f>IF(AEH$8="",0,AEH59*условия!$R60)</f>
        <v>135840</v>
      </c>
      <c r="AEI65" s="21">
        <f>IF(AEI$8="",0,AEI59*условия!$R60)</f>
        <v>140160</v>
      </c>
      <c r="AEJ65" s="21">
        <f>IF(AEJ$8="",0,AEJ59*условия!$R60)</f>
        <v>144480</v>
      </c>
      <c r="AEK65" s="21">
        <f>IF(AEK$8="",0,AEK59*условия!$R60)</f>
        <v>148800</v>
      </c>
      <c r="AEL65" s="21">
        <f>IF(AEL$8="",0,AEL59*условия!$R60)</f>
        <v>153120</v>
      </c>
      <c r="AEM65" s="21">
        <f>IF(AEM$8="",0,AEM59*условия!$R60)</f>
        <v>157440</v>
      </c>
      <c r="AEN65" s="21">
        <f>IF(AEN$8="",0,AEN59*условия!$R60)</f>
        <v>161760</v>
      </c>
      <c r="AEO65" s="21">
        <f>IF(AEO$8="",0,AEO59*условия!$R60)</f>
        <v>166080</v>
      </c>
      <c r="AEP65" s="21">
        <f>IF(AEP$8="",0,AEP59*условия!$R60)</f>
        <v>170400</v>
      </c>
      <c r="AEQ65" s="21">
        <f>IF(AEQ$8="",0,AEQ59*условия!$R60)</f>
        <v>174720</v>
      </c>
      <c r="AER65" s="21">
        <f>IF(AER$8="",0,AER59*условия!$R60)</f>
        <v>179040</v>
      </c>
      <c r="AES65" s="21">
        <f>IF(AES$8="",0,AES59*условия!$R60)</f>
        <v>183360</v>
      </c>
      <c r="AET65" s="21">
        <f>IF(AET$8="",0,AET59*условия!$R60)</f>
        <v>187680</v>
      </c>
      <c r="AEU65" s="21">
        <f>IF(AEU$8="",0,AEU59*условия!$R60)</f>
        <v>187680</v>
      </c>
      <c r="AEV65" s="21">
        <f>IF(AEV$8="",0,AEV59*условия!$R60)</f>
        <v>187680</v>
      </c>
      <c r="AEW65" s="21">
        <f>IF(AEW$8="",0,AEW59*условия!$R60)</f>
        <v>187680</v>
      </c>
      <c r="AEX65" s="21">
        <f>IF(AEX$8="",0,AEX59*условия!$R60)</f>
        <v>187680</v>
      </c>
      <c r="AEY65" s="21">
        <f>IF(AEY$8="",0,AEY59*условия!$R60)</f>
        <v>187680</v>
      </c>
      <c r="AEZ65" s="21">
        <f>IF(AEZ$8="",0,AEZ59*условия!$R60)</f>
        <v>187680</v>
      </c>
      <c r="AFA65" s="21">
        <f>IF(AFA$8="",0,AFA59*условия!$R60)</f>
        <v>187680</v>
      </c>
      <c r="AFB65" s="21">
        <f>IF(AFB$8="",0,AFB59*условия!$R60)</f>
        <v>187680</v>
      </c>
      <c r="AFC65" s="21">
        <f>IF(AFC$8="",0,AFC59*условия!$R60)</f>
        <v>187680</v>
      </c>
      <c r="AFD65" s="21">
        <f>IF(AFD$8="",0,AFD59*условия!$R60)</f>
        <v>187680</v>
      </c>
      <c r="AFE65" s="21">
        <f>IF(AFE$8="",0,AFE59*условия!$R60)</f>
        <v>187680</v>
      </c>
      <c r="AFF65" s="21">
        <f>IF(AFF$8="",0,AFF59*условия!$R60)</f>
        <v>187680</v>
      </c>
      <c r="AFG65" s="21">
        <f>IF(AFG$8="",0,AFG59*условия!$R60)</f>
        <v>187680</v>
      </c>
    </row>
    <row r="66" spans="1:839" s="42" customFormat="1" x14ac:dyDescent="0.25">
      <c r="A66" s="21"/>
      <c r="B66" s="21"/>
      <c r="C66" s="21"/>
      <c r="D66" s="49"/>
      <c r="E66" s="21" t="str">
        <f>структура!$G$35</f>
        <v>начисление процентов по займам в срок</v>
      </c>
      <c r="F66" s="21"/>
      <c r="G66" s="21" t="str">
        <f>структура!$J$12</f>
        <v>спец. заем</v>
      </c>
      <c r="H66" s="21"/>
      <c r="I66" s="21" t="str">
        <f>IF($E66="","",INDEX(структура!$H$10:$H$153,SUMIFS(структура!$C$10:$C$153,структура!$G$10:$G$153,$E66)))</f>
        <v>руб</v>
      </c>
      <c r="J66" s="21"/>
      <c r="K66" s="41"/>
      <c r="L66" s="21"/>
      <c r="M66" s="21"/>
      <c r="N66" s="21"/>
      <c r="O66" s="21"/>
      <c r="P66" s="21"/>
      <c r="Q66" s="41"/>
      <c r="R66" s="21">
        <f>IF(R$8="",0,R60*условия!$R61)</f>
        <v>324.00000000000011</v>
      </c>
      <c r="S66" s="21">
        <f>IF(S$8="",0,S60*условия!$R61)</f>
        <v>648.00000000000023</v>
      </c>
      <c r="T66" s="21">
        <f>IF(T$8="",0,T60*условия!$R61)</f>
        <v>972.00000000000034</v>
      </c>
      <c r="U66" s="21">
        <f>IF(U$8="",0,U60*условия!$R61)</f>
        <v>1296.0000000000005</v>
      </c>
      <c r="V66" s="21">
        <f>IF(V$8="",0,V60*условия!$R61)</f>
        <v>1620.0000000000005</v>
      </c>
      <c r="W66" s="21">
        <f>IF(W$8="",0,W60*условия!$R61)</f>
        <v>1944.0000000000005</v>
      </c>
      <c r="X66" s="21">
        <f>IF(X$8="",0,X60*условия!$R61)</f>
        <v>2268.0000000000005</v>
      </c>
      <c r="Y66" s="21">
        <f>IF(Y$8="",0,Y60*условия!$R61)</f>
        <v>2592.0000000000005</v>
      </c>
      <c r="Z66" s="21">
        <f>IF(Z$8="",0,Z60*условия!$R61)</f>
        <v>2916.0000000000005</v>
      </c>
      <c r="AA66" s="21">
        <f>IF(AA$8="",0,AA60*условия!$R61)</f>
        <v>3240.0000000000005</v>
      </c>
      <c r="AB66" s="21">
        <f>IF(AB$8="",0,AB60*условия!$R61)</f>
        <v>3564.0000000000005</v>
      </c>
      <c r="AC66" s="21">
        <f>IF(AC$8="",0,AC60*условия!$R61)</f>
        <v>3888.0000000000005</v>
      </c>
      <c r="AD66" s="21">
        <f>IF(AD$8="",0,AD60*условия!$R61)</f>
        <v>4212.0000000000009</v>
      </c>
      <c r="AE66" s="21">
        <f>IF(AE$8="",0,AE60*условия!$R61)</f>
        <v>4536.0000000000009</v>
      </c>
      <c r="AF66" s="21">
        <f>IF(AF$8="",0,AF60*условия!$R61)</f>
        <v>4860.0000000000009</v>
      </c>
      <c r="AG66" s="21">
        <f>IF(AG$8="",0,AG60*условия!$R61)</f>
        <v>4860.0000000000009</v>
      </c>
      <c r="AH66" s="21">
        <f>IF(AH$8="",0,AH60*условия!$R61)</f>
        <v>4860.0000000000009</v>
      </c>
      <c r="AI66" s="21">
        <f>IF(AI$8="",0,AI60*условия!$R61)</f>
        <v>4860.0000000000009</v>
      </c>
      <c r="AJ66" s="21">
        <f>IF(AJ$8="",0,AJ60*условия!$R61)</f>
        <v>4860</v>
      </c>
      <c r="AK66" s="21">
        <f>IF(AK$8="",0,AK60*условия!$R61)</f>
        <v>4860</v>
      </c>
      <c r="AL66" s="21">
        <f>IF(AL$8="",0,AL60*условия!$R61)</f>
        <v>4860</v>
      </c>
      <c r="AM66" s="21">
        <f>IF(AM$8="",0,AM60*условия!$R61)</f>
        <v>4860</v>
      </c>
      <c r="AN66" s="21">
        <f>IF(AN$8="",0,AN60*условия!$R61)</f>
        <v>4860</v>
      </c>
      <c r="AO66" s="21">
        <f>IF(AO$8="",0,AO60*условия!$R61)</f>
        <v>4860</v>
      </c>
      <c r="AP66" s="21">
        <f>IF(AP$8="",0,AP60*условия!$R61)</f>
        <v>4860.0000000000018</v>
      </c>
      <c r="AQ66" s="21">
        <f>IF(AQ$8="",0,AQ60*условия!$R61)</f>
        <v>4860.0000000000018</v>
      </c>
      <c r="AR66" s="21">
        <f>IF(AR$8="",0,AR60*условия!$R61)</f>
        <v>4860.0000000000018</v>
      </c>
      <c r="AS66" s="21">
        <f>IF(AS$8="",0,AS60*условия!$R61)</f>
        <v>4860.0000000000009</v>
      </c>
      <c r="AT66" s="21">
        <f>IF(AT$8="",0,AT60*условия!$R61)</f>
        <v>4860.0000000000009</v>
      </c>
      <c r="AU66" s="21">
        <f>IF(AU$8="",0,AU60*условия!$R61)</f>
        <v>4860.0000000000009</v>
      </c>
      <c r="AV66" s="21">
        <f>IF(AV$8="",0,AV60*условия!$R61)</f>
        <v>4860.0000000000009</v>
      </c>
      <c r="AW66" s="21">
        <f>IF(AW$8="",0,AW60*условия!$R61)</f>
        <v>4824.0000000000009</v>
      </c>
      <c r="AX66" s="21">
        <f>IF(AX$8="",0,AX60*условия!$R61)</f>
        <v>4788.0000000000009</v>
      </c>
      <c r="AY66" s="21">
        <f>IF(AY$8="",0,AY60*условия!$R61)</f>
        <v>4752.0000000000009</v>
      </c>
      <c r="AZ66" s="21">
        <f>IF(AZ$8="",0,AZ60*условия!$R61)</f>
        <v>4716.0000000000009</v>
      </c>
      <c r="BA66" s="21">
        <f>IF(BA$8="",0,BA60*условия!$R61)</f>
        <v>4680.0000000000009</v>
      </c>
      <c r="BB66" s="21">
        <f>IF(BB$8="",0,BB60*условия!$R61)</f>
        <v>4644.0000000000009</v>
      </c>
      <c r="BC66" s="21">
        <f>IF(BC$8="",0,BC60*условия!$R61)</f>
        <v>4608.0000000000009</v>
      </c>
      <c r="BD66" s="21">
        <f>IF(BD$8="",0,BD60*условия!$R61)</f>
        <v>4572.0000000000009</v>
      </c>
      <c r="BE66" s="21">
        <f>IF(BE$8="",0,BE60*условия!$R61)</f>
        <v>4536</v>
      </c>
      <c r="BF66" s="21">
        <f>IF(BF$8="",0,BF60*условия!$R61)</f>
        <v>4500</v>
      </c>
      <c r="BG66" s="21">
        <f>IF(BG$8="",0,BG60*условия!$R61)</f>
        <v>4464</v>
      </c>
      <c r="BH66" s="21">
        <f>IF(BH$8="",0,BH60*условия!$R61)</f>
        <v>4428</v>
      </c>
      <c r="BI66" s="21">
        <f>IF(BI$8="",0,BI60*условия!$R61)</f>
        <v>4392</v>
      </c>
      <c r="BJ66" s="21">
        <f>IF(BJ$8="",0,BJ60*условия!$R61)</f>
        <v>4356</v>
      </c>
      <c r="BK66" s="21">
        <f>IF(BK$8="",0,BK60*условия!$R61)</f>
        <v>4320</v>
      </c>
      <c r="BL66" s="21">
        <f>IF(BL$8="",0,BL60*условия!$R61)</f>
        <v>4320</v>
      </c>
      <c r="BM66" s="21">
        <f>IF(BM$8="",0,BM60*условия!$R61)</f>
        <v>4320</v>
      </c>
      <c r="BN66" s="21">
        <f>IF(BN$8="",0,BN60*условия!$R61)</f>
        <v>4320</v>
      </c>
      <c r="BO66" s="21">
        <f>IF(BO$8="",0,BO60*условия!$R61)</f>
        <v>4320</v>
      </c>
      <c r="BP66" s="21">
        <f>IF(BP$8="",0,BP60*условия!$R61)</f>
        <v>4320.0000000000018</v>
      </c>
      <c r="BQ66" s="21">
        <f>IF(BQ$8="",0,BQ60*условия!$R61)</f>
        <v>4320.0000000000018</v>
      </c>
      <c r="BR66" s="21">
        <f>IF(BR$8="",0,BR60*условия!$R61)</f>
        <v>4320.0000000000018</v>
      </c>
      <c r="BS66" s="21">
        <f>IF(BS$8="",0,BS60*условия!$R61)</f>
        <v>4320.0000000000018</v>
      </c>
      <c r="BT66" s="21">
        <f>IF(BT$8="",0,BT60*условия!$R61)</f>
        <v>4320.0000000000018</v>
      </c>
      <c r="BU66" s="21">
        <f>IF(BU$8="",0,BU60*условия!$R61)</f>
        <v>4320.0000000000018</v>
      </c>
      <c r="BV66" s="21">
        <f>IF(BV$8="",0,BV60*условия!$R61)</f>
        <v>4320.0000000000018</v>
      </c>
      <c r="BW66" s="21">
        <f>IF(BW$8="",0,BW60*условия!$R61)</f>
        <v>4320.0000000000018</v>
      </c>
      <c r="BX66" s="21">
        <f>IF(BX$8="",0,BX60*условия!$R61)</f>
        <v>4320.0000000000018</v>
      </c>
      <c r="BY66" s="21">
        <f>IF(BY$8="",0,BY60*условия!$R61)</f>
        <v>4320.0000000000018</v>
      </c>
      <c r="BZ66" s="21">
        <f>IF(BZ$8="",0,BZ60*условия!$R61)</f>
        <v>4320.0000000000018</v>
      </c>
      <c r="CA66" s="21">
        <f>IF(CA$8="",0,CA60*условия!$R61)</f>
        <v>4320.0000000000018</v>
      </c>
      <c r="CB66" s="21">
        <f>IF(CB$8="",0,CB60*условия!$R61)</f>
        <v>4662.0000000000018</v>
      </c>
      <c r="CC66" s="21">
        <f>IF(CC$8="",0,CC60*условия!$R61)</f>
        <v>5004.0000000000018</v>
      </c>
      <c r="CD66" s="21">
        <f>IF(CD$8="",0,CD60*условия!$R61)</f>
        <v>5346.0000000000018</v>
      </c>
      <c r="CE66" s="21">
        <f>IF(CE$8="",0,CE60*условия!$R61)</f>
        <v>5688</v>
      </c>
      <c r="CF66" s="21">
        <f>IF(CF$8="",0,CF60*условия!$R61)</f>
        <v>6030</v>
      </c>
      <c r="CG66" s="21">
        <f>IF(CG$8="",0,CG60*условия!$R61)</f>
        <v>6372</v>
      </c>
      <c r="CH66" s="21">
        <f>IF(CH$8="",0,CH60*условия!$R61)</f>
        <v>6714</v>
      </c>
      <c r="CI66" s="21">
        <f>IF(CI$8="",0,CI60*условия!$R61)</f>
        <v>7056</v>
      </c>
      <c r="CJ66" s="21">
        <f>IF(CJ$8="",0,CJ60*условия!$R61)</f>
        <v>7398</v>
      </c>
      <c r="CK66" s="21">
        <f>IF(CK$8="",0,CK60*условия!$R61)</f>
        <v>7740</v>
      </c>
      <c r="CL66" s="21">
        <f>IF(CL$8="",0,CL60*условия!$R61)</f>
        <v>8082</v>
      </c>
      <c r="CM66" s="21">
        <f>IF(CM$8="",0,CM60*условия!$R61)</f>
        <v>8424</v>
      </c>
      <c r="CN66" s="21">
        <f>IF(CN$8="",0,CN60*условия!$R61)</f>
        <v>8766</v>
      </c>
      <c r="CO66" s="21">
        <f>IF(CO$8="",0,CO60*условия!$R61)</f>
        <v>9108</v>
      </c>
      <c r="CP66" s="21">
        <f>IF(CP$8="",0,CP60*условия!$R61)</f>
        <v>9450</v>
      </c>
      <c r="CQ66" s="21">
        <f>IF(CQ$8="",0,CQ60*условия!$R61)</f>
        <v>9450</v>
      </c>
      <c r="CR66" s="21">
        <f>IF(CR$8="",0,CR60*условия!$R61)</f>
        <v>9450</v>
      </c>
      <c r="CS66" s="21">
        <f>IF(CS$8="",0,CS60*условия!$R61)</f>
        <v>9450</v>
      </c>
      <c r="CT66" s="21">
        <f>IF(CT$8="",0,CT60*условия!$R61)</f>
        <v>9450</v>
      </c>
      <c r="CU66" s="21">
        <f>IF(CU$8="",0,CU60*условия!$R61)</f>
        <v>9450.0000000000036</v>
      </c>
      <c r="CV66" s="21">
        <f>IF(CV$8="",0,CV60*условия!$R61)</f>
        <v>9450.0000000000036</v>
      </c>
      <c r="CW66" s="21">
        <f>IF(CW$8="",0,CW60*условия!$R61)</f>
        <v>9450.0000000000036</v>
      </c>
      <c r="CX66" s="21">
        <f>IF(CX$8="",0,CX60*условия!$R61)</f>
        <v>9450.0000000000036</v>
      </c>
      <c r="CY66" s="21">
        <f>IF(CY$8="",0,CY60*условия!$R61)</f>
        <v>9450.0000000000036</v>
      </c>
      <c r="CZ66" s="21">
        <f>IF(CZ$8="",0,CZ60*условия!$R61)</f>
        <v>9450.0000000000036</v>
      </c>
      <c r="DA66" s="21">
        <f>IF(DA$8="",0,DA60*условия!$R61)</f>
        <v>9450.0000000000036</v>
      </c>
      <c r="DB66" s="21">
        <f>IF(DB$8="",0,DB60*условия!$R61)</f>
        <v>9450.0000000000036</v>
      </c>
      <c r="DC66" s="21">
        <f>IF(DC$8="",0,DC60*условия!$R61)</f>
        <v>9450.0000000000036</v>
      </c>
      <c r="DD66" s="21">
        <f>IF(DD$8="",0,DD60*условия!$R61)</f>
        <v>9450.0000000000036</v>
      </c>
      <c r="DE66" s="21">
        <f>IF(DE$8="",0,DE60*условия!$R61)</f>
        <v>9450.0000000000036</v>
      </c>
      <c r="DF66" s="21">
        <f>IF(DF$8="",0,DF60*условия!$R61)</f>
        <v>9450.0000000000036</v>
      </c>
      <c r="DG66" s="21">
        <f>IF(DG$8="",0,DG60*условия!$R61)</f>
        <v>9450.0000000000036</v>
      </c>
      <c r="DH66" s="21">
        <f>IF(DH$8="",0,DH60*условия!$R61)</f>
        <v>9450.0000000000036</v>
      </c>
      <c r="DI66" s="21">
        <f>IF(DI$8="",0,DI60*условия!$R61)</f>
        <v>9450.0000000000036</v>
      </c>
      <c r="DJ66" s="21">
        <f>IF(DJ$8="",0,DJ60*условия!$R61)</f>
        <v>9450</v>
      </c>
      <c r="DK66" s="21">
        <f>IF(DK$8="",0,DK60*условия!$R61)</f>
        <v>9450</v>
      </c>
      <c r="DL66" s="21">
        <f>IF(DL$8="",0,DL60*условия!$R61)</f>
        <v>9450</v>
      </c>
      <c r="DM66" s="21">
        <f>IF(DM$8="",0,DM60*условия!$R61)</f>
        <v>9450</v>
      </c>
      <c r="DN66" s="21">
        <f>IF(DN$8="",0,DN60*условия!$R61)</f>
        <v>9450</v>
      </c>
      <c r="DO66" s="21">
        <f>IF(DO$8="",0,DO60*условия!$R61)</f>
        <v>9450</v>
      </c>
      <c r="DP66" s="21">
        <f>IF(DP$8="",0,DP60*условия!$R61)</f>
        <v>9450</v>
      </c>
      <c r="DQ66" s="21">
        <f>IF(DQ$8="",0,DQ60*условия!$R61)</f>
        <v>9450</v>
      </c>
      <c r="DR66" s="21">
        <f>IF(DR$8="",0,DR60*условия!$R61)</f>
        <v>9450</v>
      </c>
      <c r="DS66" s="21">
        <f>IF(DS$8="",0,DS60*условия!$R61)</f>
        <v>9450</v>
      </c>
      <c r="DT66" s="21">
        <f>IF(DT$8="",0,DT60*условия!$R61)</f>
        <v>9450</v>
      </c>
      <c r="DU66" s="21">
        <f>IF(DU$8="",0,DU60*условия!$R61)</f>
        <v>10080</v>
      </c>
      <c r="DV66" s="21">
        <f>IF(DV$8="",0,DV60*условия!$R61)</f>
        <v>10710</v>
      </c>
      <c r="DW66" s="21">
        <f>IF(DW$8="",0,DW60*условия!$R61)</f>
        <v>11340</v>
      </c>
      <c r="DX66" s="21">
        <f>IF(DX$8="",0,DX60*условия!$R61)</f>
        <v>11970</v>
      </c>
      <c r="DY66" s="21">
        <f>IF(DY$8="",0,DY60*условия!$R61)</f>
        <v>12600</v>
      </c>
      <c r="DZ66" s="21">
        <f>IF(DZ$8="",0,DZ60*условия!$R61)</f>
        <v>12600</v>
      </c>
      <c r="EA66" s="21">
        <f>IF(EA$8="",0,EA60*условия!$R61)</f>
        <v>12600</v>
      </c>
      <c r="EB66" s="21">
        <f>IF(EB$8="",0,EB60*условия!$R61)</f>
        <v>12600</v>
      </c>
      <c r="EC66" s="21">
        <f>IF(EC$8="",0,EC60*условия!$R61)</f>
        <v>12600</v>
      </c>
      <c r="ED66" s="21">
        <f>IF(ED$8="",0,ED60*условия!$R61)</f>
        <v>12600</v>
      </c>
      <c r="EE66" s="21">
        <f>IF(EE$8="",0,EE60*условия!$R61)</f>
        <v>12600</v>
      </c>
      <c r="EF66" s="21">
        <f>IF(EF$8="",0,EF60*условия!$R61)</f>
        <v>12600</v>
      </c>
      <c r="EG66" s="21">
        <f>IF(EG$8="",0,EG60*условия!$R61)</f>
        <v>12600</v>
      </c>
      <c r="EH66" s="21">
        <f>IF(EH$8="",0,EH60*условия!$R61)</f>
        <v>12600</v>
      </c>
      <c r="EI66" s="21">
        <f>IF(EI$8="",0,EI60*условия!$R61)</f>
        <v>12600</v>
      </c>
      <c r="EJ66" s="21">
        <f>IF(EJ$8="",0,EJ60*условия!$R61)</f>
        <v>12600</v>
      </c>
      <c r="EK66" s="21">
        <f>IF(EK$8="",0,EK60*условия!$R61)</f>
        <v>12390</v>
      </c>
      <c r="EL66" s="21">
        <f>IF(EL$8="",0,EL60*условия!$R61)</f>
        <v>12180</v>
      </c>
      <c r="EM66" s="21">
        <f>IF(EM$8="",0,EM60*условия!$R61)</f>
        <v>11970</v>
      </c>
      <c r="EN66" s="21">
        <f>IF(EN$8="",0,EN60*условия!$R61)</f>
        <v>11760</v>
      </c>
      <c r="EO66" s="21">
        <f>IF(EO$8="",0,EO60*условия!$R61)</f>
        <v>11550</v>
      </c>
      <c r="EP66" s="21">
        <f>IF(EP$8="",0,EP60*условия!$R61)</f>
        <v>11340</v>
      </c>
      <c r="EQ66" s="21">
        <f>IF(EQ$8="",0,EQ60*условия!$R61)</f>
        <v>11130</v>
      </c>
      <c r="ER66" s="21">
        <f>IF(ER$8="",0,ER60*условия!$R61)</f>
        <v>10920</v>
      </c>
      <c r="ES66" s="21">
        <f>IF(ES$8="",0,ES60*условия!$R61)</f>
        <v>10710</v>
      </c>
      <c r="ET66" s="21">
        <f>IF(ET$8="",0,ET60*условия!$R61)</f>
        <v>10500</v>
      </c>
      <c r="EU66" s="21">
        <f>IF(EU$8="",0,EU60*условия!$R61)</f>
        <v>10290</v>
      </c>
      <c r="EV66" s="21">
        <f>IF(EV$8="",0,EV60*условия!$R61)</f>
        <v>10080</v>
      </c>
      <c r="EW66" s="21">
        <f>IF(EW$8="",0,EW60*условия!$R61)</f>
        <v>9870</v>
      </c>
      <c r="EX66" s="21">
        <f>IF(EX$8="",0,EX60*условия!$R61)</f>
        <v>9660.0000000000073</v>
      </c>
      <c r="EY66" s="21">
        <f>IF(EY$8="",0,EY60*условия!$R61)</f>
        <v>9450.0000000000073</v>
      </c>
      <c r="EZ66" s="21">
        <f>IF(EZ$8="",0,EZ60*условия!$R61)</f>
        <v>9240.0000000000073</v>
      </c>
      <c r="FA66" s="21">
        <f>IF(FA$8="",0,FA60*условия!$R61)</f>
        <v>9030.0000000000073</v>
      </c>
      <c r="FB66" s="21">
        <f>IF(FB$8="",0,FB60*условия!$R61)</f>
        <v>8820.0000000000073</v>
      </c>
      <c r="FC66" s="21">
        <f>IF(FC$8="",0,FC60*условия!$R61)</f>
        <v>8610.0000000000073</v>
      </c>
      <c r="FD66" s="21">
        <f>IF(FD$8="",0,FD60*условия!$R61)</f>
        <v>8400.0000000000073</v>
      </c>
      <c r="FE66" s="21">
        <f>IF(FE$8="",0,FE60*условия!$R61)</f>
        <v>8400.0000000000073</v>
      </c>
      <c r="FF66" s="21">
        <f>IF(FF$8="",0,FF60*условия!$R61)</f>
        <v>8400.0000000000073</v>
      </c>
      <c r="FG66" s="21">
        <f>IF(FG$8="",0,FG60*условия!$R61)</f>
        <v>8400.0000000000073</v>
      </c>
      <c r="FH66" s="21">
        <f>IF(FH$8="",0,FH60*условия!$R61)</f>
        <v>8400.0000000000073</v>
      </c>
      <c r="FI66" s="21">
        <f>IF(FI$8="",0,FI60*условия!$R61)</f>
        <v>8400.0000000000073</v>
      </c>
      <c r="FJ66" s="21">
        <f>IF(FJ$8="",0,FJ60*условия!$R61)</f>
        <v>8400.0000000000073</v>
      </c>
      <c r="FK66" s="21">
        <f>IF(FK$8="",0,FK60*условия!$R61)</f>
        <v>8400.0000000000073</v>
      </c>
      <c r="FL66" s="21">
        <f>IF(FL$8="",0,FL60*условия!$R61)</f>
        <v>8400.0000000000073</v>
      </c>
      <c r="FM66" s="21">
        <f>IF(FM$8="",0,FM60*условия!$R61)</f>
        <v>8400.0000000000073</v>
      </c>
      <c r="FN66" s="21">
        <f>IF(FN$8="",0,FN60*условия!$R61)</f>
        <v>8400.0000000000073</v>
      </c>
      <c r="FO66" s="21">
        <f>IF(FO$8="",0,FO60*условия!$R61)</f>
        <v>8520.0000000000073</v>
      </c>
      <c r="FP66" s="21">
        <f>IF(FP$8="",0,FP60*условия!$R61)</f>
        <v>8640.0000000000073</v>
      </c>
      <c r="FQ66" s="21">
        <f>IF(FQ$8="",0,FQ60*условия!$R61)</f>
        <v>8760.0000000000073</v>
      </c>
      <c r="FR66" s="21">
        <f>IF(FR$8="",0,FR60*условия!$R61)</f>
        <v>8880</v>
      </c>
      <c r="FS66" s="21">
        <f>IF(FS$8="",0,FS60*условия!$R61)</f>
        <v>9000</v>
      </c>
      <c r="FT66" s="21">
        <f>IF(FT$8="",0,FT60*условия!$R61)</f>
        <v>9120</v>
      </c>
      <c r="FU66" s="21">
        <f>IF(FU$8="",0,FU60*условия!$R61)</f>
        <v>9240</v>
      </c>
      <c r="FV66" s="21">
        <f>IF(FV$8="",0,FV60*условия!$R61)</f>
        <v>9360</v>
      </c>
      <c r="FW66" s="21">
        <f>IF(FW$8="",0,FW60*условия!$R61)</f>
        <v>9480</v>
      </c>
      <c r="FX66" s="21">
        <f>IF(FX$8="",0,FX60*условия!$R61)</f>
        <v>9600</v>
      </c>
      <c r="FY66" s="21">
        <f>IF(FY$8="",0,FY60*условия!$R61)</f>
        <v>9720</v>
      </c>
      <c r="FZ66" s="21">
        <f>IF(FZ$8="",0,FZ60*условия!$R61)</f>
        <v>9840</v>
      </c>
      <c r="GA66" s="21">
        <f>IF(GA$8="",0,GA60*условия!$R61)</f>
        <v>9960</v>
      </c>
      <c r="GB66" s="21">
        <f>IF(GB$8="",0,GB60*условия!$R61)</f>
        <v>10080</v>
      </c>
      <c r="GC66" s="21">
        <f>IF(GC$8="",0,GC60*условия!$R61)</f>
        <v>10200</v>
      </c>
      <c r="GD66" s="21">
        <f>IF(GD$8="",0,GD60*условия!$R61)</f>
        <v>10320</v>
      </c>
      <c r="GE66" s="21">
        <f>IF(GE$8="",0,GE60*условия!$R61)</f>
        <v>10440</v>
      </c>
      <c r="GF66" s="21">
        <f>IF(GF$8="",0,GF60*условия!$R61)</f>
        <v>10560</v>
      </c>
      <c r="GG66" s="21">
        <f>IF(GG$8="",0,GG60*условия!$R61)</f>
        <v>10680</v>
      </c>
      <c r="GH66" s="21">
        <f>IF(GH$8="",0,GH60*условия!$R61)</f>
        <v>10800</v>
      </c>
      <c r="GI66" s="21">
        <f>IF(GI$8="",0,GI60*условия!$R61)</f>
        <v>10800</v>
      </c>
      <c r="GJ66" s="21">
        <f>IF(GJ$8="",0,GJ60*условия!$R61)</f>
        <v>10800</v>
      </c>
      <c r="GK66" s="21">
        <f>IF(GK$8="",0,GK60*условия!$R61)</f>
        <v>10800</v>
      </c>
      <c r="GL66" s="21">
        <f>IF(GL$8="",0,GL60*условия!$R61)</f>
        <v>10800</v>
      </c>
      <c r="GM66" s="21">
        <f>IF(GM$8="",0,GM60*условия!$R61)</f>
        <v>10800</v>
      </c>
      <c r="GN66" s="21">
        <f>IF(GN$8="",0,GN60*условия!$R61)</f>
        <v>10800</v>
      </c>
      <c r="GO66" s="21">
        <f>IF(GO$8="",0,GO60*условия!$R61)</f>
        <v>10800</v>
      </c>
      <c r="GP66" s="21">
        <f>IF(GP$8="",0,GP60*условия!$R61)</f>
        <v>10800</v>
      </c>
      <c r="GQ66" s="21">
        <f>IF(GQ$8="",0,GQ60*условия!$R61)</f>
        <v>10800</v>
      </c>
      <c r="GR66" s="21">
        <f>IF(GR$8="",0,GR60*условия!$R61)</f>
        <v>10800</v>
      </c>
      <c r="GS66" s="21">
        <f>IF(GS$8="",0,GS60*условия!$R61)</f>
        <v>10800</v>
      </c>
      <c r="GT66" s="21">
        <f>IF(GT$8="",0,GT60*условия!$R61)</f>
        <v>10920</v>
      </c>
      <c r="GU66" s="21">
        <f>IF(GU$8="",0,GU60*условия!$R61)</f>
        <v>11040</v>
      </c>
      <c r="GV66" s="21">
        <f>IF(GV$8="",0,GV60*условия!$R61)</f>
        <v>11160</v>
      </c>
      <c r="GW66" s="21">
        <f>IF(GW$8="",0,GW60*условия!$R61)</f>
        <v>11280</v>
      </c>
      <c r="GX66" s="21">
        <f>IF(GX$8="",0,GX60*условия!$R61)</f>
        <v>11400</v>
      </c>
      <c r="GY66" s="21">
        <f>IF(GY$8="",0,GY60*условия!$R61)</f>
        <v>11520</v>
      </c>
      <c r="GZ66" s="21">
        <f>IF(GZ$8="",0,GZ60*условия!$R61)</f>
        <v>11640</v>
      </c>
      <c r="HA66" s="21">
        <f>IF(HA$8="",0,HA60*условия!$R61)</f>
        <v>11760</v>
      </c>
      <c r="HB66" s="21">
        <f>IF(HB$8="",0,HB60*условия!$R61)</f>
        <v>11880</v>
      </c>
      <c r="HC66" s="21">
        <f>IF(HC$8="",0,HC60*условия!$R61)</f>
        <v>12000</v>
      </c>
      <c r="HD66" s="21">
        <f>IF(HD$8="",0,HD60*условия!$R61)</f>
        <v>12120</v>
      </c>
      <c r="HE66" s="21">
        <f>IF(HE$8="",0,HE60*условия!$R61)</f>
        <v>12240</v>
      </c>
      <c r="HF66" s="21">
        <f>IF(HF$8="",0,HF60*условия!$R61)</f>
        <v>12360</v>
      </c>
      <c r="HG66" s="21">
        <f>IF(HG$8="",0,HG60*условия!$R61)</f>
        <v>12480</v>
      </c>
      <c r="HH66" s="21">
        <f>IF(HH$8="",0,HH60*условия!$R61)</f>
        <v>12600</v>
      </c>
      <c r="HI66" s="21">
        <f>IF(HI$8="",0,HI60*условия!$R61)</f>
        <v>12720</v>
      </c>
      <c r="HJ66" s="21">
        <f>IF(HJ$8="",0,HJ60*условия!$R61)</f>
        <v>12840</v>
      </c>
      <c r="HK66" s="21">
        <f>IF(HK$8="",0,HK60*условия!$R61)</f>
        <v>12960</v>
      </c>
      <c r="HL66" s="21">
        <f>IF(HL$8="",0,HL60*условия!$R61)</f>
        <v>13080</v>
      </c>
      <c r="HM66" s="21">
        <f>IF(HM$8="",0,HM60*условия!$R61)</f>
        <v>13200</v>
      </c>
      <c r="HN66" s="21">
        <f>IF(HN$8="",0,HN60*условия!$R61)</f>
        <v>13200</v>
      </c>
      <c r="HO66" s="21">
        <f>IF(HO$8="",0,HO60*условия!$R61)</f>
        <v>13200</v>
      </c>
      <c r="HP66" s="21">
        <f>IF(HP$8="",0,HP60*условия!$R61)</f>
        <v>13200</v>
      </c>
      <c r="HQ66" s="21">
        <f>IF(HQ$8="",0,HQ60*условия!$R61)</f>
        <v>13200</v>
      </c>
      <c r="HR66" s="21">
        <f>IF(HR$8="",0,HR60*условия!$R61)</f>
        <v>13200</v>
      </c>
      <c r="HS66" s="21">
        <f>IF(HS$8="",0,HS60*условия!$R61)</f>
        <v>13200</v>
      </c>
      <c r="HT66" s="21">
        <f>IF(HT$8="",0,HT60*условия!$R61)</f>
        <v>13200</v>
      </c>
      <c r="HU66" s="21">
        <f>IF(HU$8="",0,HU60*условия!$R61)</f>
        <v>13200</v>
      </c>
      <c r="HV66" s="21">
        <f>IF(HV$8="",0,HV60*условия!$R61)</f>
        <v>13200</v>
      </c>
      <c r="HW66" s="21">
        <f>IF(HW$8="",0,HW60*условия!$R61)</f>
        <v>13200</v>
      </c>
      <c r="HX66" s="21">
        <f>IF(HX$8="",0,HX60*условия!$R61)</f>
        <v>13200</v>
      </c>
      <c r="HY66" s="21">
        <f>IF(HY$8="",0,HY60*условия!$R61)</f>
        <v>13440</v>
      </c>
      <c r="HZ66" s="21">
        <f>IF(HZ$8="",0,HZ60*условия!$R61)</f>
        <v>13680</v>
      </c>
      <c r="IA66" s="21">
        <f>IF(IA$8="",0,IA60*условия!$R61)</f>
        <v>13920</v>
      </c>
      <c r="IB66" s="21">
        <f>IF(IB$8="",0,IB60*условия!$R61)</f>
        <v>14160</v>
      </c>
      <c r="IC66" s="21">
        <f>IF(IC$8="",0,IC60*условия!$R61)</f>
        <v>14400</v>
      </c>
      <c r="ID66" s="21">
        <f>IF(ID$8="",0,ID60*условия!$R61)</f>
        <v>14640</v>
      </c>
      <c r="IE66" s="21">
        <f>IF(IE$8="",0,IE60*условия!$R61)</f>
        <v>14880</v>
      </c>
      <c r="IF66" s="21">
        <f>IF(IF$8="",0,IF60*условия!$R61)</f>
        <v>15120</v>
      </c>
      <c r="IG66" s="21">
        <f>IF(IG$8="",0,IG60*условия!$R61)</f>
        <v>15360</v>
      </c>
      <c r="IH66" s="21">
        <f>IF(IH$8="",0,IH60*условия!$R61)</f>
        <v>15600</v>
      </c>
      <c r="II66" s="21">
        <f>IF(II$8="",0,II60*условия!$R61)</f>
        <v>15840</v>
      </c>
      <c r="IJ66" s="21">
        <f>IF(IJ$8="",0,IJ60*условия!$R61)</f>
        <v>16080</v>
      </c>
      <c r="IK66" s="21">
        <f>IF(IK$8="",0,IK60*условия!$R61)</f>
        <v>16320</v>
      </c>
      <c r="IL66" s="21">
        <f>IF(IL$8="",0,IL60*условия!$R61)</f>
        <v>16560</v>
      </c>
      <c r="IM66" s="21">
        <f>IF(IM$8="",0,IM60*условия!$R61)</f>
        <v>16800</v>
      </c>
      <c r="IN66" s="21">
        <f>IF(IN$8="",0,IN60*условия!$R61)</f>
        <v>17040</v>
      </c>
      <c r="IO66" s="21">
        <f>IF(IO$8="",0,IO60*условия!$R61)</f>
        <v>17280</v>
      </c>
      <c r="IP66" s="21">
        <f>IF(IP$8="",0,IP60*условия!$R61)</f>
        <v>17520</v>
      </c>
      <c r="IQ66" s="21">
        <f>IF(IQ$8="",0,IQ60*условия!$R61)</f>
        <v>17760</v>
      </c>
      <c r="IR66" s="21">
        <f>IF(IR$8="",0,IR60*условия!$R61)</f>
        <v>18000</v>
      </c>
      <c r="IS66" s="21">
        <f>IF(IS$8="",0,IS60*условия!$R61)</f>
        <v>18900.000000000015</v>
      </c>
      <c r="IT66" s="21">
        <f>IF(IT$8="",0,IT60*условия!$R61)</f>
        <v>18900.000000000015</v>
      </c>
      <c r="IU66" s="21">
        <f>IF(IU$8="",0,IU60*условия!$R61)</f>
        <v>18900.000000000015</v>
      </c>
      <c r="IV66" s="21">
        <f>IF(IV$8="",0,IV60*условия!$R61)</f>
        <v>18900.000000000015</v>
      </c>
      <c r="IW66" s="21">
        <f>IF(IW$8="",0,IW60*условия!$R61)</f>
        <v>18900.000000000015</v>
      </c>
      <c r="IX66" s="21">
        <f>IF(IX$8="",0,IX60*условия!$R61)</f>
        <v>18900.000000000015</v>
      </c>
      <c r="IY66" s="21">
        <f>IF(IY$8="",0,IY60*условия!$R61)</f>
        <v>18900.000000000015</v>
      </c>
      <c r="IZ66" s="21">
        <f>IF(IZ$8="",0,IZ60*условия!$R61)</f>
        <v>18900.000000000015</v>
      </c>
      <c r="JA66" s="21">
        <f>IF(JA$8="",0,JA60*условия!$R61)</f>
        <v>19170.000000000015</v>
      </c>
      <c r="JB66" s="21">
        <f>IF(JB$8="",0,JB60*условия!$R61)</f>
        <v>19440.000000000015</v>
      </c>
      <c r="JC66" s="21">
        <f>IF(JC$8="",0,JC60*условия!$R61)</f>
        <v>19710.000000000015</v>
      </c>
      <c r="JD66" s="21">
        <f>IF(JD$8="",0,JD60*условия!$R61)</f>
        <v>19980.000000000015</v>
      </c>
      <c r="JE66" s="21">
        <f>IF(JE$8="",0,JE60*условия!$R61)</f>
        <v>20250.000000000015</v>
      </c>
      <c r="JF66" s="21">
        <f>IF(JF$8="",0,JF60*условия!$R61)</f>
        <v>20520.000000000015</v>
      </c>
      <c r="JG66" s="21">
        <f>IF(JG$8="",0,JG60*условия!$R61)</f>
        <v>20790.000000000015</v>
      </c>
      <c r="JH66" s="21">
        <f>IF(JH$8="",0,JH60*условия!$R61)</f>
        <v>21060.000000000015</v>
      </c>
      <c r="JI66" s="21">
        <f>IF(JI$8="",0,JI60*условия!$R61)</f>
        <v>21330.000000000015</v>
      </c>
      <c r="JJ66" s="21">
        <f>IF(JJ$8="",0,JJ60*условия!$R61)</f>
        <v>21600.000000000015</v>
      </c>
      <c r="JK66" s="21">
        <f>IF(JK$8="",0,JK60*условия!$R61)</f>
        <v>21870.000000000015</v>
      </c>
      <c r="JL66" s="21">
        <f>IF(JL$8="",0,JL60*условия!$R61)</f>
        <v>22140.000000000015</v>
      </c>
      <c r="JM66" s="21">
        <f>IF(JM$8="",0,JM60*условия!$R61)</f>
        <v>22410.000000000015</v>
      </c>
      <c r="JN66" s="21">
        <f>IF(JN$8="",0,JN60*условия!$R61)</f>
        <v>22680</v>
      </c>
      <c r="JO66" s="21">
        <f>IF(JO$8="",0,JO60*условия!$R61)</f>
        <v>22950</v>
      </c>
      <c r="JP66" s="21">
        <f>IF(JP$8="",0,JP60*условия!$R61)</f>
        <v>23220</v>
      </c>
      <c r="JQ66" s="21">
        <f>IF(JQ$8="",0,JQ60*условия!$R61)</f>
        <v>23490</v>
      </c>
      <c r="JR66" s="21">
        <f>IF(JR$8="",0,JR60*условия!$R61)</f>
        <v>23760</v>
      </c>
      <c r="JS66" s="21">
        <f>IF(JS$8="",0,JS60*условия!$R61)</f>
        <v>24030</v>
      </c>
      <c r="JT66" s="21">
        <f>IF(JT$8="",0,JT60*условия!$R61)</f>
        <v>24300</v>
      </c>
      <c r="JU66" s="21">
        <f>IF(JU$8="",0,JU60*условия!$R61)</f>
        <v>24570</v>
      </c>
      <c r="JV66" s="21">
        <f>IF(JV$8="",0,JV60*условия!$R61)</f>
        <v>24570</v>
      </c>
      <c r="JW66" s="21">
        <f>IF(JW$8="",0,JW60*условия!$R61)</f>
        <v>24570</v>
      </c>
      <c r="JX66" s="21">
        <f>IF(JX$8="",0,JX60*условия!$R61)</f>
        <v>24570</v>
      </c>
      <c r="JY66" s="21">
        <f>IF(JY$8="",0,JY60*условия!$R61)</f>
        <v>24570</v>
      </c>
      <c r="JZ66" s="21">
        <f>IF(JZ$8="",0,JZ60*условия!$R61)</f>
        <v>24570</v>
      </c>
      <c r="KA66" s="21">
        <f>IF(KA$8="",0,KA60*условия!$R61)</f>
        <v>24570</v>
      </c>
      <c r="KB66" s="21">
        <f>IF(KB$8="",0,KB60*условия!$R61)</f>
        <v>24570</v>
      </c>
      <c r="KC66" s="21">
        <f>IF(KC$8="",0,KC60*условия!$R61)</f>
        <v>24570</v>
      </c>
      <c r="KD66" s="21">
        <f>IF(KD$8="",0,KD60*условия!$R61)</f>
        <v>24570</v>
      </c>
      <c r="KE66" s="21">
        <f>IF(KE$8="",0,KE60*условия!$R61)</f>
        <v>24570</v>
      </c>
      <c r="KF66" s="21">
        <f>IF(KF$8="",0,KF60*условия!$R61)</f>
        <v>24480</v>
      </c>
      <c r="KG66" s="21">
        <f>IF(KG$8="",0,KG60*условия!$R61)</f>
        <v>24390</v>
      </c>
      <c r="KH66" s="21">
        <f>IF(KH$8="",0,KH60*условия!$R61)</f>
        <v>24300</v>
      </c>
      <c r="KI66" s="21">
        <f>IF(KI$8="",0,KI60*условия!$R61)</f>
        <v>24210</v>
      </c>
      <c r="KJ66" s="21">
        <f>IF(KJ$8="",0,KJ60*условия!$R61)</f>
        <v>24120</v>
      </c>
      <c r="KK66" s="21">
        <f>IF(KK$8="",0,KK60*условия!$R61)</f>
        <v>24030</v>
      </c>
      <c r="KL66" s="21">
        <f>IF(KL$8="",0,KL60*условия!$R61)</f>
        <v>23940</v>
      </c>
      <c r="KM66" s="21">
        <f>IF(KM$8="",0,KM60*условия!$R61)</f>
        <v>23850</v>
      </c>
      <c r="KN66" s="21">
        <f>IF(KN$8="",0,KN60*условия!$R61)</f>
        <v>23760</v>
      </c>
      <c r="KO66" s="21">
        <f>IF(KO$8="",0,KO60*условия!$R61)</f>
        <v>23670</v>
      </c>
      <c r="KP66" s="21">
        <f>IF(KP$8="",0,KP60*условия!$R61)</f>
        <v>23580</v>
      </c>
      <c r="KQ66" s="21">
        <f>IF(KQ$8="",0,KQ60*условия!$R61)</f>
        <v>23490</v>
      </c>
      <c r="KR66" s="21">
        <f>IF(KR$8="",0,KR60*условия!$R61)</f>
        <v>23400</v>
      </c>
      <c r="KS66" s="21">
        <f>IF(KS$8="",0,KS60*условия!$R61)</f>
        <v>23310</v>
      </c>
      <c r="KT66" s="21">
        <f>IF(KT$8="",0,KT60*условия!$R61)</f>
        <v>23220</v>
      </c>
      <c r="KU66" s="21">
        <f>IF(KU$8="",0,KU60*условия!$R61)</f>
        <v>23130</v>
      </c>
      <c r="KV66" s="21">
        <f>IF(KV$8="",0,KV60*условия!$R61)</f>
        <v>23040</v>
      </c>
      <c r="KW66" s="21">
        <f>IF(KW$8="",0,KW60*условия!$R61)</f>
        <v>22950</v>
      </c>
      <c r="KX66" s="21">
        <f>IF(KX$8="",0,KX60*условия!$R61)</f>
        <v>22860</v>
      </c>
      <c r="KY66" s="21">
        <f>IF(KY$8="",0,KY60*условия!$R61)</f>
        <v>22770</v>
      </c>
      <c r="KZ66" s="21">
        <f>IF(KZ$8="",0,KZ60*условия!$R61)</f>
        <v>22680</v>
      </c>
      <c r="LA66" s="21">
        <f>IF(LA$8="",0,LA60*условия!$R61)</f>
        <v>22680</v>
      </c>
      <c r="LB66" s="21">
        <f>IF(LB$8="",0,LB60*условия!$R61)</f>
        <v>22680</v>
      </c>
      <c r="LC66" s="21">
        <f>IF(LC$8="",0,LC60*условия!$R61)</f>
        <v>22680</v>
      </c>
      <c r="LD66" s="21">
        <f>IF(LD$8="",0,LD60*условия!$R61)</f>
        <v>22680</v>
      </c>
      <c r="LE66" s="21">
        <f>IF(LE$8="",0,LE60*условия!$R61)</f>
        <v>22680</v>
      </c>
      <c r="LF66" s="21">
        <f>IF(LF$8="",0,LF60*условия!$R61)</f>
        <v>22680</v>
      </c>
      <c r="LG66" s="21">
        <f>IF(LG$8="",0,LG60*условия!$R61)</f>
        <v>22680</v>
      </c>
      <c r="LH66" s="21">
        <f>IF(LH$8="",0,LH60*условия!$R61)</f>
        <v>22680</v>
      </c>
      <c r="LI66" s="21">
        <f>IF(LI$8="",0,LI60*условия!$R61)</f>
        <v>22680</v>
      </c>
      <c r="LJ66" s="21">
        <f>IF(LJ$8="",0,LJ60*условия!$R61)</f>
        <v>22440</v>
      </c>
      <c r="LK66" s="21">
        <f>IF(LK$8="",0,LK60*условия!$R61)</f>
        <v>22200</v>
      </c>
      <c r="LL66" s="21">
        <f>IF(LL$8="",0,LL60*условия!$R61)</f>
        <v>21960</v>
      </c>
      <c r="LM66" s="21">
        <f>IF(LM$8="",0,LM60*условия!$R61)</f>
        <v>21720</v>
      </c>
      <c r="LN66" s="21">
        <f>IF(LN$8="",0,LN60*условия!$R61)</f>
        <v>21480</v>
      </c>
      <c r="LO66" s="21">
        <f>IF(LO$8="",0,LO60*условия!$R61)</f>
        <v>21240</v>
      </c>
      <c r="LP66" s="21">
        <f>IF(LP$8="",0,LP60*условия!$R61)</f>
        <v>21000</v>
      </c>
      <c r="LQ66" s="21">
        <f>IF(LQ$8="",0,LQ60*условия!$R61)</f>
        <v>20760</v>
      </c>
      <c r="LR66" s="21">
        <f>IF(LR$8="",0,LR60*условия!$R61)</f>
        <v>20520</v>
      </c>
      <c r="LS66" s="21">
        <f>IF(LS$8="",0,LS60*условия!$R61)</f>
        <v>20280</v>
      </c>
      <c r="LT66" s="21">
        <f>IF(LT$8="",0,LT60*условия!$R61)</f>
        <v>20040</v>
      </c>
      <c r="LU66" s="21">
        <f>IF(LU$8="",0,LU60*условия!$R61)</f>
        <v>19800</v>
      </c>
      <c r="LV66" s="21">
        <f>IF(LV$8="",0,LV60*условия!$R61)</f>
        <v>19560</v>
      </c>
      <c r="LW66" s="21">
        <f>IF(LW$8="",0,LW60*условия!$R61)</f>
        <v>19320</v>
      </c>
      <c r="LX66" s="21">
        <f>IF(LX$8="",0,LX60*условия!$R61)</f>
        <v>19080</v>
      </c>
      <c r="LY66" s="21">
        <f>IF(LY$8="",0,LY60*условия!$R61)</f>
        <v>18840</v>
      </c>
      <c r="LZ66" s="21">
        <f>IF(LZ$8="",0,LZ60*условия!$R61)</f>
        <v>18600</v>
      </c>
      <c r="MA66" s="21">
        <f>IF(MA$8="",0,MA60*условия!$R61)</f>
        <v>18360</v>
      </c>
      <c r="MB66" s="21">
        <f>IF(MB$8="",0,MB60*условия!$R61)</f>
        <v>18120</v>
      </c>
      <c r="MC66" s="21">
        <f>IF(MC$8="",0,MC60*условия!$R61)</f>
        <v>17880</v>
      </c>
      <c r="MD66" s="21">
        <f>IF(MD$8="",0,MD60*условия!$R61)</f>
        <v>17640</v>
      </c>
      <c r="ME66" s="21">
        <f>IF(ME$8="",0,ME60*условия!$R61)</f>
        <v>17640</v>
      </c>
      <c r="MF66" s="21">
        <f>IF(MF$8="",0,MF60*условия!$R61)</f>
        <v>17640</v>
      </c>
      <c r="MG66" s="21">
        <f>IF(MG$8="",0,MG60*условия!$R61)</f>
        <v>17640</v>
      </c>
      <c r="MH66" s="21">
        <f>IF(MH$8="",0,MH60*условия!$R61)</f>
        <v>17640</v>
      </c>
      <c r="MI66" s="21">
        <f>IF(MI$8="",0,MI60*условия!$R61)</f>
        <v>17640</v>
      </c>
      <c r="MJ66" s="21">
        <f>IF(MJ$8="",0,MJ60*условия!$R61)</f>
        <v>17640</v>
      </c>
      <c r="MK66" s="21">
        <f>IF(MK$8="",0,MK60*условия!$R61)</f>
        <v>17640</v>
      </c>
      <c r="ML66" s="21">
        <f>IF(ML$8="",0,ML60*условия!$R61)</f>
        <v>17640</v>
      </c>
      <c r="MM66" s="21">
        <f>IF(MM$8="",0,MM60*условия!$R61)</f>
        <v>17640</v>
      </c>
      <c r="MN66" s="21">
        <f>IF(MN$8="",0,MN60*условия!$R61)</f>
        <v>17640</v>
      </c>
      <c r="MO66" s="21">
        <f>IF(MO$8="",0,MO60*условия!$R61)</f>
        <v>17712</v>
      </c>
      <c r="MP66" s="21">
        <f>IF(MP$8="",0,MP60*условия!$R61)</f>
        <v>17784</v>
      </c>
      <c r="MQ66" s="21">
        <f>IF(MQ$8="",0,MQ60*условия!$R61)</f>
        <v>17856</v>
      </c>
      <c r="MR66" s="21">
        <f>IF(MR$8="",0,MR60*условия!$R61)</f>
        <v>17928</v>
      </c>
      <c r="MS66" s="21">
        <f>IF(MS$8="",0,MS60*условия!$R61)</f>
        <v>18000</v>
      </c>
      <c r="MT66" s="21">
        <f>IF(MT$8="",0,MT60*условия!$R61)</f>
        <v>18072</v>
      </c>
      <c r="MU66" s="21">
        <f>IF(MU$8="",0,MU60*условия!$R61)</f>
        <v>18144</v>
      </c>
      <c r="MV66" s="21">
        <f>IF(MV$8="",0,MV60*условия!$R61)</f>
        <v>18216</v>
      </c>
      <c r="MW66" s="21">
        <f>IF(MW$8="",0,MW60*условия!$R61)</f>
        <v>18288</v>
      </c>
      <c r="MX66" s="21">
        <f>IF(MX$8="",0,MX60*условия!$R61)</f>
        <v>18360</v>
      </c>
      <c r="MY66" s="21">
        <f>IF(MY$8="",0,MY60*условия!$R61)</f>
        <v>18432</v>
      </c>
      <c r="MZ66" s="21">
        <f>IF(MZ$8="",0,MZ60*условия!$R61)</f>
        <v>18504</v>
      </c>
      <c r="NA66" s="21">
        <f>IF(NA$8="",0,NA60*условия!$R61)</f>
        <v>18576</v>
      </c>
      <c r="NB66" s="21">
        <f>IF(NB$8="",0,NB60*условия!$R61)</f>
        <v>18648</v>
      </c>
      <c r="NC66" s="21">
        <f>IF(NC$8="",0,NC60*условия!$R61)</f>
        <v>18720</v>
      </c>
      <c r="ND66" s="21">
        <f>IF(ND$8="",0,ND60*условия!$R61)</f>
        <v>18792</v>
      </c>
      <c r="NE66" s="21">
        <f>IF(NE$8="",0,NE60*условия!$R61)</f>
        <v>18864</v>
      </c>
      <c r="NF66" s="21">
        <f>IF(NF$8="",0,NF60*условия!$R61)</f>
        <v>18936</v>
      </c>
      <c r="NG66" s="21">
        <f>IF(NG$8="",0,NG60*условия!$R61)</f>
        <v>19008</v>
      </c>
      <c r="NH66" s="21">
        <f>IF(NH$8="",0,NH60*условия!$R61)</f>
        <v>19080</v>
      </c>
      <c r="NI66" s="21">
        <f>IF(NI$8="",0,NI60*условия!$R61)</f>
        <v>19152</v>
      </c>
      <c r="NJ66" s="21">
        <f>IF(NJ$8="",0,NJ60*условия!$R61)</f>
        <v>19152</v>
      </c>
      <c r="NK66" s="21">
        <f>IF(NK$8="",0,NK60*условия!$R61)</f>
        <v>19152</v>
      </c>
      <c r="NL66" s="21">
        <f>IF(NL$8="",0,NL60*условия!$R61)</f>
        <v>19152</v>
      </c>
      <c r="NM66" s="21">
        <f>IF(NM$8="",0,NM60*условия!$R61)</f>
        <v>19152</v>
      </c>
      <c r="NN66" s="21">
        <f>IF(NN$8="",0,NN60*условия!$R61)</f>
        <v>19152</v>
      </c>
      <c r="NO66" s="21">
        <f>IF(NO$8="",0,NO60*условия!$R61)</f>
        <v>19152.000000000025</v>
      </c>
      <c r="NP66" s="21">
        <f>IF(NP$8="",0,NP60*условия!$R61)</f>
        <v>19152.000000000025</v>
      </c>
      <c r="NQ66" s="21">
        <f>IF(NQ$8="",0,NQ60*условия!$R61)</f>
        <v>19152.000000000025</v>
      </c>
      <c r="NR66" s="21">
        <f>IF(NR$8="",0,NR60*условия!$R61)</f>
        <v>19152.000000000025</v>
      </c>
      <c r="NS66" s="21">
        <f>IF(NS$8="",0,NS60*условия!$R61)</f>
        <v>19224.000000000025</v>
      </c>
      <c r="NT66" s="21">
        <f>IF(NT$8="",0,NT60*условия!$R61)</f>
        <v>19296.000000000025</v>
      </c>
      <c r="NU66" s="21">
        <f>IF(NU$8="",0,NU60*условия!$R61)</f>
        <v>19368.000000000025</v>
      </c>
      <c r="NV66" s="21">
        <f>IF(NV$8="",0,NV60*условия!$R61)</f>
        <v>19440.000000000025</v>
      </c>
      <c r="NW66" s="21">
        <f>IF(NW$8="",0,NW60*условия!$R61)</f>
        <v>19512.000000000025</v>
      </c>
      <c r="NX66" s="21">
        <f>IF(NX$8="",0,NX60*условия!$R61)</f>
        <v>19584.000000000025</v>
      </c>
      <c r="NY66" s="21">
        <f>IF(NY$8="",0,NY60*условия!$R61)</f>
        <v>19656.000000000025</v>
      </c>
      <c r="NZ66" s="21">
        <f>IF(NZ$8="",0,NZ60*условия!$R61)</f>
        <v>19728.000000000025</v>
      </c>
      <c r="OA66" s="21">
        <f>IF(OA$8="",0,OA60*условия!$R61)</f>
        <v>19800.000000000025</v>
      </c>
      <c r="OB66" s="21">
        <f>IF(OB$8="",0,OB60*условия!$R61)</f>
        <v>19872.000000000025</v>
      </c>
      <c r="OC66" s="21">
        <f>IF(OC$8="",0,OC60*условия!$R61)</f>
        <v>19944.000000000025</v>
      </c>
      <c r="OD66" s="21">
        <f>IF(OD$8="",0,OD60*условия!$R61)</f>
        <v>20016.000000000025</v>
      </c>
      <c r="OE66" s="21">
        <f>IF(OE$8="",0,OE60*условия!$R61)</f>
        <v>20088.000000000025</v>
      </c>
      <c r="OF66" s="21">
        <f>IF(OF$8="",0,OF60*условия!$R61)</f>
        <v>20160.000000000025</v>
      </c>
      <c r="OG66" s="21">
        <f>IF(OG$8="",0,OG60*условия!$R61)</f>
        <v>20232.000000000025</v>
      </c>
      <c r="OH66" s="21">
        <f>IF(OH$8="",0,OH60*условия!$R61)</f>
        <v>20304.000000000025</v>
      </c>
      <c r="OI66" s="21">
        <f>IF(OI$8="",0,OI60*условия!$R61)</f>
        <v>20376.000000000025</v>
      </c>
      <c r="OJ66" s="21">
        <f>IF(OJ$8="",0,OJ60*условия!$R61)</f>
        <v>20448</v>
      </c>
      <c r="OK66" s="21">
        <f>IF(OK$8="",0,OK60*условия!$R61)</f>
        <v>20520</v>
      </c>
      <c r="OL66" s="21">
        <f>IF(OL$8="",0,OL60*условия!$R61)</f>
        <v>20592</v>
      </c>
      <c r="OM66" s="21">
        <f>IF(OM$8="",0,OM60*условия!$R61)</f>
        <v>20664</v>
      </c>
      <c r="ON66" s="21">
        <f>IF(ON$8="",0,ON60*условия!$R61)</f>
        <v>20664</v>
      </c>
      <c r="OO66" s="21">
        <f>IF(OO$8="",0,OO60*условия!$R61)</f>
        <v>20664</v>
      </c>
      <c r="OP66" s="21">
        <f>IF(OP$8="",0,OP60*условия!$R61)</f>
        <v>20664</v>
      </c>
      <c r="OQ66" s="21">
        <f>IF(OQ$8="",0,OQ60*условия!$R61)</f>
        <v>20664</v>
      </c>
      <c r="OR66" s="21">
        <f>IF(OR$8="",0,OR60*условия!$R61)</f>
        <v>20664</v>
      </c>
      <c r="OS66" s="21">
        <f>IF(OS$8="",0,OS60*условия!$R61)</f>
        <v>20664</v>
      </c>
      <c r="OT66" s="21">
        <f>IF(OT$8="",0,OT60*условия!$R61)</f>
        <v>20664</v>
      </c>
      <c r="OU66" s="21">
        <f>IF(OU$8="",0,OU60*условия!$R61)</f>
        <v>20664</v>
      </c>
      <c r="OV66" s="21">
        <f>IF(OV$8="",0,OV60*условия!$R61)</f>
        <v>20664</v>
      </c>
      <c r="OW66" s="21">
        <f>IF(OW$8="",0,OW60*условия!$R61)</f>
        <v>20664</v>
      </c>
      <c r="OX66" s="21">
        <f>IF(OX$8="",0,OX60*условия!$R61)</f>
        <v>20616</v>
      </c>
      <c r="OY66" s="21">
        <f>IF(OY$8="",0,OY60*условия!$R61)</f>
        <v>20568</v>
      </c>
      <c r="OZ66" s="21">
        <f>IF(OZ$8="",0,OZ60*условия!$R61)</f>
        <v>20520</v>
      </c>
      <c r="PA66" s="21">
        <f>IF(PA$8="",0,PA60*условия!$R61)</f>
        <v>20472</v>
      </c>
      <c r="PB66" s="21">
        <f>IF(PB$8="",0,PB60*условия!$R61)</f>
        <v>20424</v>
      </c>
      <c r="PC66" s="21">
        <f>IF(PC$8="",0,PC60*условия!$R61)</f>
        <v>20376</v>
      </c>
      <c r="PD66" s="21">
        <f>IF(PD$8="",0,PD60*условия!$R61)</f>
        <v>20328</v>
      </c>
      <c r="PE66" s="21">
        <f>IF(PE$8="",0,PE60*условия!$R61)</f>
        <v>20280</v>
      </c>
      <c r="PF66" s="21">
        <f>IF(PF$8="",0,PF60*условия!$R61)</f>
        <v>20232</v>
      </c>
      <c r="PG66" s="21">
        <f>IF(PG$8="",0,PG60*условия!$R61)</f>
        <v>20184</v>
      </c>
      <c r="PH66" s="21">
        <f>IF(PH$8="",0,PH60*условия!$R61)</f>
        <v>20136</v>
      </c>
      <c r="PI66" s="21">
        <f>IF(PI$8="",0,PI60*условия!$R61)</f>
        <v>20088</v>
      </c>
      <c r="PJ66" s="21">
        <f>IF(PJ$8="",0,PJ60*условия!$R61)</f>
        <v>20040</v>
      </c>
      <c r="PK66" s="21">
        <f>IF(PK$8="",0,PK60*условия!$R61)</f>
        <v>19992</v>
      </c>
      <c r="PL66" s="21">
        <f>IF(PL$8="",0,PL60*условия!$R61)</f>
        <v>19944</v>
      </c>
      <c r="PM66" s="21">
        <f>IF(PM$8="",0,PM60*условия!$R61)</f>
        <v>19896</v>
      </c>
      <c r="PN66" s="21">
        <f>IF(PN$8="",0,PN60*условия!$R61)</f>
        <v>19848</v>
      </c>
      <c r="PO66" s="21">
        <f>IF(PO$8="",0,PO60*условия!$R61)</f>
        <v>19800</v>
      </c>
      <c r="PP66" s="21">
        <f>IF(PP$8="",0,PP60*условия!$R61)</f>
        <v>19752</v>
      </c>
      <c r="PQ66" s="21">
        <f>IF(PQ$8="",0,PQ60*условия!$R61)</f>
        <v>19704</v>
      </c>
      <c r="PR66" s="21">
        <f>IF(PR$8="",0,PR60*условия!$R61)</f>
        <v>19656</v>
      </c>
      <c r="PS66" s="21">
        <f>IF(PS$8="",0,PS60*условия!$R61)</f>
        <v>19656</v>
      </c>
      <c r="PT66" s="21">
        <f>IF(PT$8="",0,PT60*условия!$R61)</f>
        <v>19656</v>
      </c>
      <c r="PU66" s="21">
        <f>IF(PU$8="",0,PU60*условия!$R61)</f>
        <v>19656</v>
      </c>
      <c r="PV66" s="21">
        <f>IF(PV$8="",0,PV60*условия!$R61)</f>
        <v>19656</v>
      </c>
      <c r="PW66" s="21">
        <f>IF(PW$8="",0,PW60*условия!$R61)</f>
        <v>19656</v>
      </c>
      <c r="PX66" s="21">
        <f>IF(PX$8="",0,PX60*условия!$R61)</f>
        <v>19656</v>
      </c>
      <c r="PY66" s="21">
        <f>IF(PY$8="",0,PY60*условия!$R61)</f>
        <v>19656</v>
      </c>
      <c r="PZ66" s="21">
        <f>IF(PZ$8="",0,PZ60*условия!$R61)</f>
        <v>19656</v>
      </c>
      <c r="QA66" s="21">
        <f>IF(QA$8="",0,QA60*условия!$R61)</f>
        <v>19656</v>
      </c>
      <c r="QB66" s="21">
        <f>IF(QB$8="",0,QB60*условия!$R61)</f>
        <v>19656</v>
      </c>
      <c r="QC66" s="21">
        <f>IF(QC$8="",0,QC60*условия!$R61)</f>
        <v>20178</v>
      </c>
      <c r="QD66" s="21">
        <f>IF(QD$8="",0,QD60*условия!$R61)</f>
        <v>20700</v>
      </c>
      <c r="QE66" s="21">
        <f>IF(QE$8="",0,QE60*условия!$R61)</f>
        <v>21222</v>
      </c>
      <c r="QF66" s="21">
        <f>IF(QF$8="",0,QF60*условия!$R61)</f>
        <v>21744</v>
      </c>
      <c r="QG66" s="21">
        <f>IF(QG$8="",0,QG60*условия!$R61)</f>
        <v>22266</v>
      </c>
      <c r="QH66" s="21">
        <f>IF(QH$8="",0,QH60*условия!$R61)</f>
        <v>22788</v>
      </c>
      <c r="QI66" s="21">
        <f>IF(QI$8="",0,QI60*условия!$R61)</f>
        <v>23310</v>
      </c>
      <c r="QJ66" s="21">
        <f>IF(QJ$8="",0,QJ60*условия!$R61)</f>
        <v>23832</v>
      </c>
      <c r="QK66" s="21">
        <f>IF(QK$8="",0,QK60*условия!$R61)</f>
        <v>24354</v>
      </c>
      <c r="QL66" s="21">
        <f>IF(QL$8="",0,QL60*условия!$R61)</f>
        <v>24876</v>
      </c>
      <c r="QM66" s="21">
        <f>IF(QM$8="",0,QM60*условия!$R61)</f>
        <v>25398</v>
      </c>
      <c r="QN66" s="21">
        <f>IF(QN$8="",0,QN60*условия!$R61)</f>
        <v>25920</v>
      </c>
      <c r="QO66" s="21">
        <f>IF(QO$8="",0,QO60*условия!$R61)</f>
        <v>26442</v>
      </c>
      <c r="QP66" s="21">
        <f>IF(QP$8="",0,QP60*условия!$R61)</f>
        <v>26964</v>
      </c>
      <c r="QQ66" s="21">
        <f>IF(QQ$8="",0,QQ60*условия!$R61)</f>
        <v>27486</v>
      </c>
      <c r="QR66" s="21">
        <f>IF(QR$8="",0,QR60*условия!$R61)</f>
        <v>28008</v>
      </c>
      <c r="QS66" s="21">
        <f>IF(QS$8="",0,QS60*условия!$R61)</f>
        <v>28530</v>
      </c>
      <c r="QT66" s="21">
        <f>IF(QT$8="",0,QT60*условия!$R61)</f>
        <v>29052</v>
      </c>
      <c r="QU66" s="21">
        <f>IF(QU$8="",0,QU60*условия!$R61)</f>
        <v>29574</v>
      </c>
      <c r="QV66" s="21">
        <f>IF(QV$8="",0,QV60*условия!$R61)</f>
        <v>30096</v>
      </c>
      <c r="QW66" s="21">
        <f>IF(QW$8="",0,QW60*условия!$R61)</f>
        <v>30618</v>
      </c>
      <c r="QX66" s="21">
        <f>IF(QX$8="",0,QX60*условия!$R61)</f>
        <v>30618</v>
      </c>
      <c r="QY66" s="21">
        <f>IF(QY$8="",0,QY60*условия!$R61)</f>
        <v>30618</v>
      </c>
      <c r="QZ66" s="21">
        <f>IF(QZ$8="",0,QZ60*условия!$R61)</f>
        <v>30618</v>
      </c>
      <c r="RA66" s="21">
        <f>IF(RA$8="",0,RA60*условия!$R61)</f>
        <v>30618</v>
      </c>
      <c r="RB66" s="21">
        <f>IF(RB$8="",0,RB60*условия!$R61)</f>
        <v>30618</v>
      </c>
      <c r="RC66" s="21">
        <f>IF(RC$8="",0,RC60*условия!$R61)</f>
        <v>30618</v>
      </c>
      <c r="RD66" s="21">
        <f>IF(RD$8="",0,RD60*условия!$R61)</f>
        <v>30618</v>
      </c>
      <c r="RE66" s="21">
        <f>IF(RE$8="",0,RE60*условия!$R61)</f>
        <v>30618</v>
      </c>
      <c r="RF66" s="21">
        <f>IF(RF$8="",0,RF60*условия!$R61)</f>
        <v>30618</v>
      </c>
      <c r="RG66" s="21">
        <f>IF(RG$8="",0,RG60*условия!$R61)</f>
        <v>31212</v>
      </c>
      <c r="RH66" s="21">
        <f>IF(RH$8="",0,RH60*условия!$R61)</f>
        <v>31806</v>
      </c>
      <c r="RI66" s="21">
        <f>IF(RI$8="",0,RI60*условия!$R61)</f>
        <v>32400</v>
      </c>
      <c r="RJ66" s="21">
        <f>IF(RJ$8="",0,RJ60*условия!$R61)</f>
        <v>32994</v>
      </c>
      <c r="RK66" s="21">
        <f>IF(RK$8="",0,RK60*условия!$R61)</f>
        <v>33588</v>
      </c>
      <c r="RL66" s="21">
        <f>IF(RL$8="",0,RL60*условия!$R61)</f>
        <v>34182</v>
      </c>
      <c r="RM66" s="21">
        <f>IF(RM$8="",0,RM60*условия!$R61)</f>
        <v>34776</v>
      </c>
      <c r="RN66" s="21">
        <f>IF(RN$8="",0,RN60*условия!$R61)</f>
        <v>35370</v>
      </c>
      <c r="RO66" s="21">
        <f>IF(RO$8="",0,RO60*условия!$R61)</f>
        <v>35964</v>
      </c>
      <c r="RP66" s="21">
        <f>IF(RP$8="",0,RP60*условия!$R61)</f>
        <v>36558</v>
      </c>
      <c r="RQ66" s="21">
        <f>IF(RQ$8="",0,RQ60*условия!$R61)</f>
        <v>37152</v>
      </c>
      <c r="RR66" s="21">
        <f>IF(RR$8="",0,RR60*условия!$R61)</f>
        <v>37746</v>
      </c>
      <c r="RS66" s="21">
        <f>IF(RS$8="",0,RS60*условия!$R61)</f>
        <v>38340</v>
      </c>
      <c r="RT66" s="21">
        <f>IF(RT$8="",0,RT60*условия!$R61)</f>
        <v>38934</v>
      </c>
      <c r="RU66" s="21">
        <f>IF(RU$8="",0,RU60*условия!$R61)</f>
        <v>39528</v>
      </c>
      <c r="RV66" s="21">
        <f>IF(RV$8="",0,RV60*условия!$R61)</f>
        <v>40122</v>
      </c>
      <c r="RW66" s="21">
        <f>IF(RW$8="",0,RW60*условия!$R61)</f>
        <v>40716</v>
      </c>
      <c r="RX66" s="21">
        <f>IF(RX$8="",0,RX60*условия!$R61)</f>
        <v>41310</v>
      </c>
      <c r="RY66" s="21">
        <f>IF(RY$8="",0,RY60*условия!$R61)</f>
        <v>41904</v>
      </c>
      <c r="RZ66" s="21">
        <f>IF(RZ$8="",0,RZ60*условия!$R61)</f>
        <v>42498</v>
      </c>
      <c r="SA66" s="21">
        <f>IF(SA$8="",0,SA60*условия!$R61)</f>
        <v>43092</v>
      </c>
      <c r="SB66" s="21">
        <f>IF(SB$8="",0,SB60*условия!$R61)</f>
        <v>43092</v>
      </c>
      <c r="SC66" s="21">
        <f>IF(SC$8="",0,SC60*условия!$R61)</f>
        <v>43092</v>
      </c>
      <c r="SD66" s="21">
        <f>IF(SD$8="",0,SD60*условия!$R61)</f>
        <v>43092</v>
      </c>
      <c r="SE66" s="21">
        <f>IF(SE$8="",0,SE60*условия!$R61)</f>
        <v>43092</v>
      </c>
      <c r="SF66" s="21">
        <f>IF(SF$8="",0,SF60*условия!$R61)</f>
        <v>43092</v>
      </c>
      <c r="SG66" s="21">
        <f>IF(SG$8="",0,SG60*условия!$R61)</f>
        <v>43092</v>
      </c>
      <c r="SH66" s="21">
        <f>IF(SH$8="",0,SH60*условия!$R61)</f>
        <v>43092</v>
      </c>
      <c r="SI66" s="21">
        <f>IF(SI$8="",0,SI60*условия!$R61)</f>
        <v>43092</v>
      </c>
      <c r="SJ66" s="21">
        <f>IF(SJ$8="",0,SJ60*условия!$R61)</f>
        <v>43092</v>
      </c>
      <c r="SK66" s="21">
        <f>IF(SK$8="",0,SK60*условия!$R61)</f>
        <v>43092</v>
      </c>
      <c r="SL66" s="21">
        <f>IF(SL$8="",0,SL60*условия!$R61)</f>
        <v>42372</v>
      </c>
      <c r="SM66" s="21">
        <f>IF(SM$8="",0,SM60*условия!$R61)</f>
        <v>41652</v>
      </c>
      <c r="SN66" s="21">
        <f>IF(SN$8="",0,SN60*условия!$R61)</f>
        <v>40932</v>
      </c>
      <c r="SO66" s="21">
        <f>IF(SO$8="",0,SO60*условия!$R61)</f>
        <v>40212</v>
      </c>
      <c r="SP66" s="21">
        <f>IF(SP$8="",0,SP60*условия!$R61)</f>
        <v>39492</v>
      </c>
      <c r="SQ66" s="21">
        <f>IF(SQ$8="",0,SQ60*условия!$R61)</f>
        <v>38772</v>
      </c>
      <c r="SR66" s="21">
        <f>IF(SR$8="",0,SR60*условия!$R61)</f>
        <v>38052</v>
      </c>
      <c r="SS66" s="21">
        <f>IF(SS$8="",0,SS60*условия!$R61)</f>
        <v>37332</v>
      </c>
      <c r="ST66" s="21">
        <f>IF(ST$8="",0,ST60*условия!$R61)</f>
        <v>36612</v>
      </c>
      <c r="SU66" s="21">
        <f>IF(SU$8="",0,SU60*условия!$R61)</f>
        <v>35892</v>
      </c>
      <c r="SV66" s="21">
        <f>IF(SV$8="",0,SV60*условия!$R61)</f>
        <v>35172</v>
      </c>
      <c r="SW66" s="21">
        <f>IF(SW$8="",0,SW60*условия!$R61)</f>
        <v>34452</v>
      </c>
      <c r="SX66" s="21">
        <f>IF(SX$8="",0,SX60*условия!$R61)</f>
        <v>33732</v>
      </c>
      <c r="SY66" s="21">
        <f>IF(SY$8="",0,SY60*условия!$R61)</f>
        <v>33012</v>
      </c>
      <c r="SZ66" s="21">
        <f>IF(SZ$8="",0,SZ60*условия!$R61)</f>
        <v>32292</v>
      </c>
      <c r="TA66" s="21">
        <f>IF(TA$8="",0,TA60*условия!$R61)</f>
        <v>31572</v>
      </c>
      <c r="TB66" s="21">
        <f>IF(TB$8="",0,TB60*условия!$R61)</f>
        <v>30852</v>
      </c>
      <c r="TC66" s="21">
        <f>IF(TC$8="",0,TC60*условия!$R61)</f>
        <v>30132</v>
      </c>
      <c r="TD66" s="21">
        <f>IF(TD$8="",0,TD60*условия!$R61)</f>
        <v>29412</v>
      </c>
      <c r="TE66" s="21">
        <f>IF(TE$8="",0,TE60*условия!$R61)</f>
        <v>28692</v>
      </c>
      <c r="TF66" s="21">
        <f>IF(TF$8="",0,TF60*условия!$R61)</f>
        <v>27972</v>
      </c>
      <c r="TG66" s="21">
        <f>IF(TG$8="",0,TG60*условия!$R61)</f>
        <v>27972</v>
      </c>
      <c r="TH66" s="21">
        <f>IF(TH$8="",0,TH60*условия!$R61)</f>
        <v>27972</v>
      </c>
      <c r="TI66" s="21">
        <f>IF(TI$8="",0,TI60*условия!$R61)</f>
        <v>27972</v>
      </c>
      <c r="TJ66" s="21">
        <f>IF(TJ$8="",0,TJ60*условия!$R61)</f>
        <v>27972</v>
      </c>
      <c r="TK66" s="21">
        <f>IF(TK$8="",0,TK60*условия!$R61)</f>
        <v>27972</v>
      </c>
      <c r="TL66" s="21">
        <f>IF(TL$8="",0,TL60*условия!$R61)</f>
        <v>27972</v>
      </c>
      <c r="TM66" s="21">
        <f>IF(TM$8="",0,TM60*условия!$R61)</f>
        <v>27972</v>
      </c>
      <c r="TN66" s="21">
        <f>IF(TN$8="",0,TN60*условия!$R61)</f>
        <v>27972</v>
      </c>
      <c r="TO66" s="21">
        <f>IF(TO$8="",0,TO60*условия!$R61)</f>
        <v>27972</v>
      </c>
      <c r="TP66" s="21">
        <f>IF(TP$8="",0,TP60*условия!$R61)</f>
        <v>27936</v>
      </c>
      <c r="TQ66" s="21">
        <f>IF(TQ$8="",0,TQ60*условия!$R61)</f>
        <v>27900</v>
      </c>
      <c r="TR66" s="21">
        <f>IF(TR$8="",0,TR60*условия!$R61)</f>
        <v>27864</v>
      </c>
      <c r="TS66" s="21">
        <f>IF(TS$8="",0,TS60*условия!$R61)</f>
        <v>27828</v>
      </c>
      <c r="TT66" s="21">
        <f>IF(TT$8="",0,TT60*условия!$R61)</f>
        <v>27792</v>
      </c>
      <c r="TU66" s="21">
        <f>IF(TU$8="",0,TU60*условия!$R61)</f>
        <v>27756</v>
      </c>
      <c r="TV66" s="21">
        <f>IF(TV$8="",0,TV60*условия!$R61)</f>
        <v>27720</v>
      </c>
      <c r="TW66" s="21">
        <f>IF(TW$8="",0,TW60*условия!$R61)</f>
        <v>27684</v>
      </c>
      <c r="TX66" s="21">
        <f>IF(TX$8="",0,TX60*условия!$R61)</f>
        <v>27648</v>
      </c>
      <c r="TY66" s="21">
        <f>IF(TY$8="",0,TY60*условия!$R61)</f>
        <v>27612</v>
      </c>
      <c r="TZ66" s="21">
        <f>IF(TZ$8="",0,TZ60*условия!$R61)</f>
        <v>27576</v>
      </c>
      <c r="UA66" s="21">
        <f>IF(UA$8="",0,UA60*условия!$R61)</f>
        <v>27540</v>
      </c>
      <c r="UB66" s="21">
        <f>IF(UB$8="",0,UB60*условия!$R61)</f>
        <v>27504</v>
      </c>
      <c r="UC66" s="21">
        <f>IF(UC$8="",0,UC60*условия!$R61)</f>
        <v>27468</v>
      </c>
      <c r="UD66" s="21">
        <f>IF(UD$8="",0,UD60*условия!$R61)</f>
        <v>27432</v>
      </c>
      <c r="UE66" s="21">
        <f>IF(UE$8="",0,UE60*условия!$R61)</f>
        <v>27396</v>
      </c>
      <c r="UF66" s="21">
        <f>IF(UF$8="",0,UF60*условия!$R61)</f>
        <v>27360</v>
      </c>
      <c r="UG66" s="21">
        <f>IF(UG$8="",0,UG60*условия!$R61)</f>
        <v>27324</v>
      </c>
      <c r="UH66" s="21">
        <f>IF(UH$8="",0,UH60*условия!$R61)</f>
        <v>27288</v>
      </c>
      <c r="UI66" s="21">
        <f>IF(UI$8="",0,UI60*условия!$R61)</f>
        <v>27252</v>
      </c>
      <c r="UJ66" s="21">
        <f>IF(UJ$8="",0,UJ60*условия!$R61)</f>
        <v>27216</v>
      </c>
      <c r="UK66" s="21">
        <f>IF(UK$8="",0,UK60*условия!$R61)</f>
        <v>27216</v>
      </c>
      <c r="UL66" s="21">
        <f>IF(UL$8="",0,UL60*условия!$R61)</f>
        <v>27216</v>
      </c>
      <c r="UM66" s="21">
        <f>IF(UM$8="",0,UM60*условия!$R61)</f>
        <v>27216</v>
      </c>
      <c r="UN66" s="21">
        <f>IF(UN$8="",0,UN60*условия!$R61)</f>
        <v>27216</v>
      </c>
      <c r="UO66" s="21">
        <f>IF(UO$8="",0,UO60*условия!$R61)</f>
        <v>27216</v>
      </c>
      <c r="UP66" s="21">
        <f>IF(UP$8="",0,UP60*условия!$R61)</f>
        <v>27216</v>
      </c>
      <c r="UQ66" s="21">
        <f>IF(UQ$8="",0,UQ60*условия!$R61)</f>
        <v>27216</v>
      </c>
      <c r="UR66" s="21">
        <f>IF(UR$8="",0,UR60*условия!$R61)</f>
        <v>27216</v>
      </c>
      <c r="US66" s="21">
        <f>IF(US$8="",0,US60*условия!$R61)</f>
        <v>27216</v>
      </c>
      <c r="UT66" s="21">
        <f>IF(UT$8="",0,UT60*условия!$R61)</f>
        <v>27216</v>
      </c>
      <c r="UU66" s="21">
        <f>IF(UU$8="",0,UU60*условия!$R61)</f>
        <v>27000</v>
      </c>
      <c r="UV66" s="21">
        <f>IF(UV$8="",0,UV60*условия!$R61)</f>
        <v>26783.999999999942</v>
      </c>
      <c r="UW66" s="21">
        <f>IF(UW$8="",0,UW60*условия!$R61)</f>
        <v>26567.999999999942</v>
      </c>
      <c r="UX66" s="21">
        <f>IF(UX$8="",0,UX60*условия!$R61)</f>
        <v>26351.999999999942</v>
      </c>
      <c r="UY66" s="21">
        <f>IF(UY$8="",0,UY60*условия!$R61)</f>
        <v>26135.999999999942</v>
      </c>
      <c r="UZ66" s="21">
        <f>IF(UZ$8="",0,UZ60*условия!$R61)</f>
        <v>25919.999999999942</v>
      </c>
      <c r="VA66" s="21">
        <f>IF(VA$8="",0,VA60*условия!$R61)</f>
        <v>25703.999999999942</v>
      </c>
      <c r="VB66" s="21">
        <f>IF(VB$8="",0,VB60*условия!$R61)</f>
        <v>25487.999999999942</v>
      </c>
      <c r="VC66" s="21">
        <f>IF(VC$8="",0,VC60*условия!$R61)</f>
        <v>25271.999999999942</v>
      </c>
      <c r="VD66" s="21">
        <f>IF(VD$8="",0,VD60*условия!$R61)</f>
        <v>25055.999999999942</v>
      </c>
      <c r="VE66" s="21">
        <f>IF(VE$8="",0,VE60*условия!$R61)</f>
        <v>24839.999999999942</v>
      </c>
      <c r="VF66" s="21">
        <f>IF(VF$8="",0,VF60*условия!$R61)</f>
        <v>24623.999999999942</v>
      </c>
      <c r="VG66" s="21">
        <f>IF(VG$8="",0,VG60*условия!$R61)</f>
        <v>24407.999999999942</v>
      </c>
      <c r="VH66" s="21">
        <f>IF(VH$8="",0,VH60*условия!$R61)</f>
        <v>24191.999999999942</v>
      </c>
      <c r="VI66" s="21">
        <f>IF(VI$8="",0,VI60*условия!$R61)</f>
        <v>23975.999999999942</v>
      </c>
      <c r="VJ66" s="21">
        <f>IF(VJ$8="",0,VJ60*условия!$R61)</f>
        <v>23759.999999999942</v>
      </c>
      <c r="VK66" s="21">
        <f>IF(VK$8="",0,VK60*условия!$R61)</f>
        <v>23543.999999999942</v>
      </c>
      <c r="VL66" s="21">
        <f>IF(VL$8="",0,VL60*условия!$R61)</f>
        <v>23327.999999999942</v>
      </c>
      <c r="VM66" s="21">
        <f>IF(VM$8="",0,VM60*условия!$R61)</f>
        <v>23111.999999999942</v>
      </c>
      <c r="VN66" s="21">
        <f>IF(VN$8="",0,VN60*условия!$R61)</f>
        <v>22895.999999999942</v>
      </c>
      <c r="VO66" s="21">
        <f>IF(VO$8="",0,VO60*условия!$R61)</f>
        <v>22679.999999999942</v>
      </c>
      <c r="VP66" s="21">
        <f>IF(VP$8="",0,VP60*условия!$R61)</f>
        <v>22679.999999999942</v>
      </c>
      <c r="VQ66" s="21">
        <f>IF(VQ$8="",0,VQ60*условия!$R61)</f>
        <v>22680</v>
      </c>
      <c r="VR66" s="21">
        <f>IF(VR$8="",0,VR60*условия!$R61)</f>
        <v>22680</v>
      </c>
      <c r="VS66" s="21">
        <f>IF(VS$8="",0,VS60*условия!$R61)</f>
        <v>22680</v>
      </c>
      <c r="VT66" s="21">
        <f>IF(VT$8="",0,VT60*условия!$R61)</f>
        <v>22680</v>
      </c>
      <c r="VU66" s="21">
        <f>IF(VU$8="",0,VU60*условия!$R61)</f>
        <v>22680</v>
      </c>
      <c r="VV66" s="21">
        <f>IF(VV$8="",0,VV60*условия!$R61)</f>
        <v>22680</v>
      </c>
      <c r="VW66" s="21">
        <f>IF(VW$8="",0,VW60*условия!$R61)</f>
        <v>22680</v>
      </c>
      <c r="VX66" s="21">
        <f>IF(VX$8="",0,VX60*условия!$R61)</f>
        <v>22680</v>
      </c>
      <c r="VY66" s="21">
        <f>IF(VY$8="",0,VY60*условия!$R61)</f>
        <v>22680</v>
      </c>
      <c r="VZ66" s="21">
        <f>IF(VZ$8="",0,VZ60*условия!$R61)</f>
        <v>22824</v>
      </c>
      <c r="WA66" s="21">
        <f>IF(WA$8="",0,WA60*условия!$R61)</f>
        <v>22968</v>
      </c>
      <c r="WB66" s="21">
        <f>IF(WB$8="",0,WB60*условия!$R61)</f>
        <v>23112</v>
      </c>
      <c r="WC66" s="21">
        <f>IF(WC$8="",0,WC60*условия!$R61)</f>
        <v>23256</v>
      </c>
      <c r="WD66" s="21">
        <f>IF(WD$8="",0,WD60*условия!$R61)</f>
        <v>23400</v>
      </c>
      <c r="WE66" s="21">
        <f>IF(WE$8="",0,WE60*условия!$R61)</f>
        <v>23544</v>
      </c>
      <c r="WF66" s="21">
        <f>IF(WF$8="",0,WF60*условия!$R61)</f>
        <v>23688</v>
      </c>
      <c r="WG66" s="21">
        <f>IF(WG$8="",0,WG60*условия!$R61)</f>
        <v>23832</v>
      </c>
      <c r="WH66" s="21">
        <f>IF(WH$8="",0,WH60*условия!$R61)</f>
        <v>23976</v>
      </c>
      <c r="WI66" s="21">
        <f>IF(WI$8="",0,WI60*условия!$R61)</f>
        <v>24120</v>
      </c>
      <c r="WJ66" s="21">
        <f>IF(WJ$8="",0,WJ60*условия!$R61)</f>
        <v>24264</v>
      </c>
      <c r="WK66" s="21">
        <f>IF(WK$8="",0,WK60*условия!$R61)</f>
        <v>24408</v>
      </c>
      <c r="WL66" s="21">
        <f>IF(WL$8="",0,WL60*условия!$R61)</f>
        <v>24552</v>
      </c>
      <c r="WM66" s="21">
        <f>IF(WM$8="",0,WM60*условия!$R61)</f>
        <v>24696</v>
      </c>
      <c r="WN66" s="21">
        <f>IF(WN$8="",0,WN60*условия!$R61)</f>
        <v>24840</v>
      </c>
      <c r="WO66" s="21">
        <f>IF(WO$8="",0,WO60*условия!$R61)</f>
        <v>24984</v>
      </c>
      <c r="WP66" s="21">
        <f>IF(WP$8="",0,WP60*условия!$R61)</f>
        <v>25128</v>
      </c>
      <c r="WQ66" s="21">
        <f>IF(WQ$8="",0,WQ60*условия!$R61)</f>
        <v>25272</v>
      </c>
      <c r="WR66" s="21">
        <f>IF(WR$8="",0,WR60*условия!$R61)</f>
        <v>25416</v>
      </c>
      <c r="WS66" s="21">
        <f>IF(WS$8="",0,WS60*условия!$R61)</f>
        <v>25560</v>
      </c>
      <c r="WT66" s="21">
        <f>IF(WT$8="",0,WT60*условия!$R61)</f>
        <v>25704</v>
      </c>
      <c r="WU66" s="21">
        <f>IF(WU$8="",0,WU60*условия!$R61)</f>
        <v>25704</v>
      </c>
      <c r="WV66" s="21">
        <f>IF(WV$8="",0,WV60*условия!$R61)</f>
        <v>25704</v>
      </c>
      <c r="WW66" s="21">
        <f>IF(WW$8="",0,WW60*условия!$R61)</f>
        <v>25704</v>
      </c>
      <c r="WX66" s="21">
        <f>IF(WX$8="",0,WX60*условия!$R61)</f>
        <v>25704</v>
      </c>
      <c r="WY66" s="21">
        <f>IF(WY$8="",0,WY60*условия!$R61)</f>
        <v>25704</v>
      </c>
      <c r="WZ66" s="21">
        <f>IF(WZ$8="",0,WZ60*условия!$R61)</f>
        <v>25704</v>
      </c>
      <c r="XA66" s="21">
        <f>IF(XA$8="",0,XA60*условия!$R61)</f>
        <v>25704</v>
      </c>
      <c r="XB66" s="21">
        <f>IF(XB$8="",0,XB60*условия!$R61)</f>
        <v>25398</v>
      </c>
      <c r="XC66" s="21">
        <f>IF(XC$8="",0,XC60*условия!$R61)</f>
        <v>25092</v>
      </c>
      <c r="XD66" s="21">
        <f>IF(XD$8="",0,XD60*условия!$R61)</f>
        <v>24786</v>
      </c>
      <c r="XE66" s="21">
        <f>IF(XE$8="",0,XE60*условия!$R61)</f>
        <v>24480</v>
      </c>
      <c r="XF66" s="21">
        <f>IF(XF$8="",0,XF60*условия!$R61)</f>
        <v>24174</v>
      </c>
      <c r="XG66" s="21">
        <f>IF(XG$8="",0,XG60*условия!$R61)</f>
        <v>23868</v>
      </c>
      <c r="XH66" s="21">
        <f>IF(XH$8="",0,XH60*условия!$R61)</f>
        <v>23562</v>
      </c>
      <c r="XI66" s="21">
        <f>IF(XI$8="",0,XI60*условия!$R61)</f>
        <v>23256</v>
      </c>
      <c r="XJ66" s="21">
        <f>IF(XJ$8="",0,XJ60*условия!$R61)</f>
        <v>22950</v>
      </c>
      <c r="XK66" s="21">
        <f>IF(XK$8="",0,XK60*условия!$R61)</f>
        <v>22644</v>
      </c>
      <c r="XL66" s="21">
        <f>IF(XL$8="",0,XL60*условия!$R61)</f>
        <v>22338</v>
      </c>
      <c r="XM66" s="21">
        <f>IF(XM$8="",0,XM60*условия!$R61)</f>
        <v>22032</v>
      </c>
      <c r="XN66" s="21">
        <f>IF(XN$8="",0,XN60*условия!$R61)</f>
        <v>21726</v>
      </c>
      <c r="XO66" s="21">
        <f>IF(XO$8="",0,XO60*условия!$R61)</f>
        <v>21420</v>
      </c>
      <c r="XP66" s="21">
        <f>IF(XP$8="",0,XP60*условия!$R61)</f>
        <v>21114</v>
      </c>
      <c r="XQ66" s="21">
        <f>IF(XQ$8="",0,XQ60*условия!$R61)</f>
        <v>20808</v>
      </c>
      <c r="XR66" s="21">
        <f>IF(XR$8="",0,XR60*условия!$R61)</f>
        <v>20502</v>
      </c>
      <c r="XS66" s="21">
        <f>IF(XS$8="",0,XS60*условия!$R61)</f>
        <v>20196</v>
      </c>
      <c r="XT66" s="21">
        <f>IF(XT$8="",0,XT60*условия!$R61)</f>
        <v>19890</v>
      </c>
      <c r="XU66" s="21">
        <f>IF(XU$8="",0,XU60*условия!$R61)</f>
        <v>19584</v>
      </c>
      <c r="XV66" s="21">
        <f>IF(XV$8="",0,XV60*условия!$R61)</f>
        <v>19278</v>
      </c>
      <c r="XW66" s="21">
        <f>IF(XW$8="",0,XW60*условия!$R61)</f>
        <v>19278</v>
      </c>
      <c r="XX66" s="21">
        <f>IF(XX$8="",0,XX60*условия!$R61)</f>
        <v>19278</v>
      </c>
      <c r="XY66" s="21">
        <f>IF(XY$8="",0,XY60*условия!$R61)</f>
        <v>19278</v>
      </c>
      <c r="XZ66" s="21">
        <f>IF(XZ$8="",0,XZ60*условия!$R61)</f>
        <v>19278</v>
      </c>
      <c r="YA66" s="21">
        <f>IF(YA$8="",0,YA60*условия!$R61)</f>
        <v>19278</v>
      </c>
      <c r="YB66" s="21">
        <f>IF(YB$8="",0,YB60*условия!$R61)</f>
        <v>19278</v>
      </c>
      <c r="YC66" s="21">
        <f>IF(YC$8="",0,YC60*условия!$R61)</f>
        <v>19278</v>
      </c>
      <c r="YD66" s="21">
        <f>IF(YD$8="",0,YD60*условия!$R61)</f>
        <v>19278</v>
      </c>
      <c r="YE66" s="21">
        <f>IF(YE$8="",0,YE60*условия!$R61)</f>
        <v>19278</v>
      </c>
      <c r="YF66" s="21">
        <f>IF(YF$8="",0,YF60*условия!$R61)</f>
        <v>19278</v>
      </c>
      <c r="YG66" s="21">
        <f>IF(YG$8="",0,YG60*условия!$R61)</f>
        <v>19386</v>
      </c>
      <c r="YH66" s="21">
        <f>IF(YH$8="",0,YH60*условия!$R61)</f>
        <v>19494</v>
      </c>
      <c r="YI66" s="21">
        <f>IF(YI$8="",0,YI60*условия!$R61)</f>
        <v>19602</v>
      </c>
      <c r="YJ66" s="21">
        <f>IF(YJ$8="",0,YJ60*условия!$R61)</f>
        <v>19710</v>
      </c>
      <c r="YK66" s="21">
        <f>IF(YK$8="",0,YK60*условия!$R61)</f>
        <v>19818</v>
      </c>
      <c r="YL66" s="21">
        <f>IF(YL$8="",0,YL60*условия!$R61)</f>
        <v>19926</v>
      </c>
      <c r="YM66" s="21">
        <f>IF(YM$8="",0,YM60*условия!$R61)</f>
        <v>20034</v>
      </c>
      <c r="YN66" s="21">
        <f>IF(YN$8="",0,YN60*условия!$R61)</f>
        <v>20142</v>
      </c>
      <c r="YO66" s="21">
        <f>IF(YO$8="",0,YO60*условия!$R61)</f>
        <v>20250</v>
      </c>
      <c r="YP66" s="21">
        <f>IF(YP$8="",0,YP60*условия!$R61)</f>
        <v>20358</v>
      </c>
      <c r="YQ66" s="21">
        <f>IF(YQ$8="",0,YQ60*условия!$R61)</f>
        <v>20466</v>
      </c>
      <c r="YR66" s="21">
        <f>IF(YR$8="",0,YR60*условия!$R61)</f>
        <v>20574</v>
      </c>
      <c r="YS66" s="21">
        <f>IF(YS$8="",0,YS60*условия!$R61)</f>
        <v>20682</v>
      </c>
      <c r="YT66" s="21">
        <f>IF(YT$8="",0,YT60*условия!$R61)</f>
        <v>20790</v>
      </c>
      <c r="YU66" s="21">
        <f>IF(YU$8="",0,YU60*условия!$R61)</f>
        <v>20898</v>
      </c>
      <c r="YV66" s="21">
        <f>IF(YV$8="",0,YV60*условия!$R61)</f>
        <v>21006</v>
      </c>
      <c r="YW66" s="21">
        <f>IF(YW$8="",0,YW60*условия!$R61)</f>
        <v>21114</v>
      </c>
      <c r="YX66" s="21">
        <f>IF(YX$8="",0,YX60*условия!$R61)</f>
        <v>21222</v>
      </c>
      <c r="YY66" s="21">
        <f>IF(YY$8="",0,YY60*условия!$R61)</f>
        <v>21330</v>
      </c>
      <c r="YZ66" s="21">
        <f>IF(YZ$8="",0,YZ60*условия!$R61)</f>
        <v>21438</v>
      </c>
      <c r="ZA66" s="21">
        <f>IF(ZA$8="",0,ZA60*условия!$R61)</f>
        <v>21546</v>
      </c>
      <c r="ZB66" s="21">
        <f>IF(ZB$8="",0,ZB60*условия!$R61)</f>
        <v>21546</v>
      </c>
      <c r="ZC66" s="21">
        <f>IF(ZC$8="",0,ZC60*условия!$R61)</f>
        <v>21546</v>
      </c>
      <c r="ZD66" s="21">
        <f>IF(ZD$8="",0,ZD60*условия!$R61)</f>
        <v>21546</v>
      </c>
      <c r="ZE66" s="21">
        <f>IF(ZE$8="",0,ZE60*условия!$R61)</f>
        <v>21546</v>
      </c>
      <c r="ZF66" s="21">
        <f>IF(ZF$8="",0,ZF60*условия!$R61)</f>
        <v>21546</v>
      </c>
      <c r="ZG66" s="21">
        <f>IF(ZG$8="",0,ZG60*условия!$R61)</f>
        <v>21546</v>
      </c>
      <c r="ZH66" s="21">
        <f>IF(ZH$8="",0,ZH60*условия!$R61)</f>
        <v>21546</v>
      </c>
      <c r="ZI66" s="21">
        <f>IF(ZI$8="",0,ZI60*условия!$R61)</f>
        <v>21546</v>
      </c>
      <c r="ZJ66" s="21">
        <f>IF(ZJ$8="",0,ZJ60*условия!$R61)</f>
        <v>21546</v>
      </c>
      <c r="ZK66" s="21">
        <f>IF(ZK$8="",0,ZK60*условия!$R61)</f>
        <v>21816</v>
      </c>
      <c r="ZL66" s="21">
        <f>IF(ZL$8="",0,ZL60*условия!$R61)</f>
        <v>22086</v>
      </c>
      <c r="ZM66" s="21">
        <f>IF(ZM$8="",0,ZM60*условия!$R61)</f>
        <v>22356</v>
      </c>
      <c r="ZN66" s="21">
        <f>IF(ZN$8="",0,ZN60*условия!$R61)</f>
        <v>22626</v>
      </c>
      <c r="ZO66" s="21">
        <f>IF(ZO$8="",0,ZO60*условия!$R61)</f>
        <v>22896</v>
      </c>
      <c r="ZP66" s="21">
        <f>IF(ZP$8="",0,ZP60*условия!$R61)</f>
        <v>23166</v>
      </c>
      <c r="ZQ66" s="21">
        <f>IF(ZQ$8="",0,ZQ60*условия!$R61)</f>
        <v>23436</v>
      </c>
      <c r="ZR66" s="21">
        <f>IF(ZR$8="",0,ZR60*условия!$R61)</f>
        <v>23706</v>
      </c>
      <c r="ZS66" s="21">
        <f>IF(ZS$8="",0,ZS60*условия!$R61)</f>
        <v>23976</v>
      </c>
      <c r="ZT66" s="21">
        <f>IF(ZT$8="",0,ZT60*условия!$R61)</f>
        <v>24246</v>
      </c>
      <c r="ZU66" s="21">
        <f>IF(ZU$8="",0,ZU60*условия!$R61)</f>
        <v>24516</v>
      </c>
      <c r="ZV66" s="21">
        <f>IF(ZV$8="",0,ZV60*условия!$R61)</f>
        <v>24786</v>
      </c>
      <c r="ZW66" s="21">
        <f>IF(ZW$8="",0,ZW60*условия!$R61)</f>
        <v>25056</v>
      </c>
      <c r="ZX66" s="21">
        <f>IF(ZX$8="",0,ZX60*условия!$R61)</f>
        <v>25326</v>
      </c>
      <c r="ZY66" s="21">
        <f>IF(ZY$8="",0,ZY60*условия!$R61)</f>
        <v>25596</v>
      </c>
      <c r="ZZ66" s="21">
        <f>IF(ZZ$8="",0,ZZ60*условия!$R61)</f>
        <v>25866</v>
      </c>
      <c r="AAA66" s="21">
        <f>IF(AAA$8="",0,AAA60*условия!$R61)</f>
        <v>26136</v>
      </c>
      <c r="AAB66" s="21">
        <f>IF(AAB$8="",0,AAB60*условия!$R61)</f>
        <v>26406</v>
      </c>
      <c r="AAC66" s="21">
        <f>IF(AAC$8="",0,AAC60*условия!$R61)</f>
        <v>26676</v>
      </c>
      <c r="AAD66" s="21">
        <f>IF(AAD$8="",0,AAD60*условия!$R61)</f>
        <v>26946</v>
      </c>
      <c r="AAE66" s="21">
        <f>IF(AAE$8="",0,AAE60*условия!$R61)</f>
        <v>27216</v>
      </c>
      <c r="AAF66" s="21">
        <f>IF(AAF$8="",0,AAF60*условия!$R61)</f>
        <v>27216</v>
      </c>
      <c r="AAG66" s="21">
        <f>IF(AAG$8="",0,AAG60*условия!$R61)</f>
        <v>27216</v>
      </c>
      <c r="AAH66" s="21">
        <f>IF(AAH$8="",0,AAH60*условия!$R61)</f>
        <v>27216</v>
      </c>
      <c r="AAI66" s="21">
        <f>IF(AAI$8="",0,AAI60*условия!$R61)</f>
        <v>27216</v>
      </c>
      <c r="AAJ66" s="21">
        <f>IF(AAJ$8="",0,AAJ60*условия!$R61)</f>
        <v>27216</v>
      </c>
      <c r="AAK66" s="21">
        <f>IF(AAK$8="",0,AAK60*условия!$R61)</f>
        <v>27216</v>
      </c>
      <c r="AAL66" s="21">
        <f>IF(AAL$8="",0,AAL60*условия!$R61)</f>
        <v>27216</v>
      </c>
      <c r="AAM66" s="21">
        <f>IF(AAM$8="",0,AAM60*условия!$R61)</f>
        <v>27216</v>
      </c>
      <c r="AAN66" s="21">
        <f>IF(AAN$8="",0,AAN60*условия!$R61)</f>
        <v>27216</v>
      </c>
      <c r="AAO66" s="21">
        <f>IF(AAO$8="",0,AAO60*условия!$R61)</f>
        <v>27216</v>
      </c>
      <c r="AAP66" s="21">
        <f>IF(AAP$8="",0,AAP60*условия!$R61)</f>
        <v>27216</v>
      </c>
      <c r="AAQ66" s="21">
        <f>IF(AAQ$8="",0,AAQ60*условия!$R61)</f>
        <v>27216</v>
      </c>
      <c r="AAR66" s="21">
        <f>IF(AAR$8="",0,AAR60*условия!$R61)</f>
        <v>27216</v>
      </c>
      <c r="AAS66" s="21">
        <f>IF(AAS$8="",0,AAS60*условия!$R61)</f>
        <v>27216</v>
      </c>
      <c r="AAT66" s="21">
        <f>IF(AAT$8="",0,AAT60*условия!$R61)</f>
        <v>27216</v>
      </c>
      <c r="AAU66" s="21">
        <f>IF(AAU$8="",0,AAU60*условия!$R61)</f>
        <v>27216</v>
      </c>
      <c r="AAV66" s="21">
        <f>IF(AAV$8="",0,AAV60*условия!$R61)</f>
        <v>27216</v>
      </c>
      <c r="AAW66" s="21">
        <f>IF(AAW$8="",0,AAW60*условия!$R61)</f>
        <v>27216</v>
      </c>
      <c r="AAX66" s="21">
        <f>IF(AAX$8="",0,AAX60*условия!$R61)</f>
        <v>27216</v>
      </c>
      <c r="AAY66" s="21">
        <f>IF(AAY$8="",0,AAY60*условия!$R61)</f>
        <v>27216</v>
      </c>
      <c r="AAZ66" s="21">
        <f>IF(AAZ$8="",0,AAZ60*условия!$R61)</f>
        <v>27216</v>
      </c>
      <c r="ABA66" s="21">
        <f>IF(ABA$8="",0,ABA60*условия!$R61)</f>
        <v>27216</v>
      </c>
      <c r="ABB66" s="21">
        <f>IF(ABB$8="",0,ABB60*условия!$R61)</f>
        <v>27216</v>
      </c>
      <c r="ABC66" s="21">
        <f>IF(ABC$8="",0,ABC60*условия!$R61)</f>
        <v>27216</v>
      </c>
      <c r="ABD66" s="21">
        <f>IF(ABD$8="",0,ABD60*условия!$R61)</f>
        <v>27216</v>
      </c>
      <c r="ABE66" s="21">
        <f>IF(ABE$8="",0,ABE60*условия!$R61)</f>
        <v>27216</v>
      </c>
      <c r="ABF66" s="21">
        <f>IF(ABF$8="",0,ABF60*условия!$R61)</f>
        <v>27216</v>
      </c>
      <c r="ABG66" s="21">
        <f>IF(ABG$8="",0,ABG60*условия!$R61)</f>
        <v>27216</v>
      </c>
      <c r="ABH66" s="21">
        <f>IF(ABH$8="",0,ABH60*условия!$R61)</f>
        <v>27216</v>
      </c>
      <c r="ABI66" s="21">
        <f>IF(ABI$8="",0,ABI60*условия!$R61)</f>
        <v>27216</v>
      </c>
      <c r="ABJ66" s="21">
        <f>IF(ABJ$8="",0,ABJ60*условия!$R61)</f>
        <v>27216</v>
      </c>
      <c r="ABK66" s="21">
        <f>IF(ABK$8="",0,ABK60*условия!$R61)</f>
        <v>27216</v>
      </c>
      <c r="ABL66" s="21">
        <f>IF(ABL$8="",0,ABL60*условия!$R61)</f>
        <v>27216</v>
      </c>
      <c r="ABM66" s="21">
        <f>IF(ABM$8="",0,ABM60*условия!$R61)</f>
        <v>27216</v>
      </c>
      <c r="ABN66" s="21">
        <f>IF(ABN$8="",0,ABN60*условия!$R61)</f>
        <v>27216</v>
      </c>
      <c r="ABO66" s="21">
        <f>IF(ABO$8="",0,ABO60*условия!$R61)</f>
        <v>27216</v>
      </c>
      <c r="ABP66" s="21">
        <f>IF(ABP$8="",0,ABP60*условия!$R61)</f>
        <v>27216</v>
      </c>
      <c r="ABQ66" s="21">
        <f>IF(ABQ$8="",0,ABQ60*условия!$R61)</f>
        <v>27216</v>
      </c>
      <c r="ABR66" s="21">
        <f>IF(ABR$8="",0,ABR60*условия!$R61)</f>
        <v>27216</v>
      </c>
      <c r="ABS66" s="21">
        <f>IF(ABS$8="",0,ABS60*условия!$R61)</f>
        <v>27216</v>
      </c>
      <c r="ABT66" s="21">
        <f>IF(ABT$8="",0,ABT60*условия!$R61)</f>
        <v>27288</v>
      </c>
      <c r="ABU66" s="21">
        <f>IF(ABU$8="",0,ABU60*условия!$R61)</f>
        <v>27360</v>
      </c>
      <c r="ABV66" s="21">
        <f>IF(ABV$8="",0,ABV60*условия!$R61)</f>
        <v>27432</v>
      </c>
      <c r="ABW66" s="21">
        <f>IF(ABW$8="",0,ABW60*условия!$R61)</f>
        <v>27504</v>
      </c>
      <c r="ABX66" s="21">
        <f>IF(ABX$8="",0,ABX60*условия!$R61)</f>
        <v>27576</v>
      </c>
      <c r="ABY66" s="21">
        <f>IF(ABY$8="",0,ABY60*условия!$R61)</f>
        <v>27648</v>
      </c>
      <c r="ABZ66" s="21">
        <f>IF(ABZ$8="",0,ABZ60*условия!$R61)</f>
        <v>27720</v>
      </c>
      <c r="ACA66" s="21">
        <f>IF(ACA$8="",0,ACA60*условия!$R61)</f>
        <v>27792</v>
      </c>
      <c r="ACB66" s="21">
        <f>IF(ACB$8="",0,ACB60*условия!$R61)</f>
        <v>27864</v>
      </c>
      <c r="ACC66" s="21">
        <f>IF(ACC$8="",0,ACC60*условия!$R61)</f>
        <v>27936</v>
      </c>
      <c r="ACD66" s="21">
        <f>IF(ACD$8="",0,ACD60*условия!$R61)</f>
        <v>28008</v>
      </c>
      <c r="ACE66" s="21">
        <f>IF(ACE$8="",0,ACE60*условия!$R61)</f>
        <v>28080</v>
      </c>
      <c r="ACF66" s="21">
        <f>IF(ACF$8="",0,ACF60*условия!$R61)</f>
        <v>28152</v>
      </c>
      <c r="ACG66" s="21">
        <f>IF(ACG$8="",0,ACG60*условия!$R61)</f>
        <v>28224</v>
      </c>
      <c r="ACH66" s="21">
        <f>IF(ACH$8="",0,ACH60*условия!$R61)</f>
        <v>28296</v>
      </c>
      <c r="ACI66" s="21">
        <f>IF(ACI$8="",0,ACI60*условия!$R61)</f>
        <v>28368</v>
      </c>
      <c r="ACJ66" s="21">
        <f>IF(ACJ$8="",0,ACJ60*условия!$R61)</f>
        <v>28440</v>
      </c>
      <c r="ACK66" s="21">
        <f>IF(ACK$8="",0,ACK60*условия!$R61)</f>
        <v>28512</v>
      </c>
      <c r="ACL66" s="21">
        <f>IF(ACL$8="",0,ACL60*условия!$R61)</f>
        <v>28584</v>
      </c>
      <c r="ACM66" s="21">
        <f>IF(ACM$8="",0,ACM60*условия!$R61)</f>
        <v>28656</v>
      </c>
      <c r="ACN66" s="21">
        <f>IF(ACN$8="",0,ACN60*условия!$R61)</f>
        <v>28728</v>
      </c>
      <c r="ACO66" s="21">
        <f>IF(ACO$8="",0,ACO60*условия!$R61)</f>
        <v>28728</v>
      </c>
      <c r="ACP66" s="21">
        <f>IF(ACP$8="",0,ACP60*условия!$R61)</f>
        <v>28728</v>
      </c>
      <c r="ACQ66" s="21">
        <f>IF(ACQ$8="",0,ACQ60*условия!$R61)</f>
        <v>28728</v>
      </c>
      <c r="ACR66" s="21">
        <f>IF(ACR$8="",0,ACR60*условия!$R61)</f>
        <v>28728</v>
      </c>
      <c r="ACS66" s="21">
        <f>IF(ACS$8="",0,ACS60*условия!$R61)</f>
        <v>28728</v>
      </c>
      <c r="ACT66" s="21">
        <f>IF(ACT$8="",0,ACT60*условия!$R61)</f>
        <v>28728</v>
      </c>
      <c r="ACU66" s="21">
        <f>IF(ACU$8="",0,ACU60*условия!$R61)</f>
        <v>28728</v>
      </c>
      <c r="ACV66" s="21">
        <f>IF(ACV$8="",0,ACV60*условия!$R61)</f>
        <v>28728</v>
      </c>
      <c r="ACW66" s="21">
        <f>IF(ACW$8="",0,ACW60*условия!$R61)</f>
        <v>28728</v>
      </c>
      <c r="ACX66" s="21">
        <f>IF(ACX$8="",0,ACX60*условия!$R61)</f>
        <v>28728</v>
      </c>
      <c r="ACY66" s="21">
        <f>IF(ACY$8="",0,ACY60*условия!$R61)</f>
        <v>28872</v>
      </c>
      <c r="ACZ66" s="21">
        <f>IF(ACZ$8="",0,ACZ60*условия!$R61)</f>
        <v>29016</v>
      </c>
      <c r="ADA66" s="21">
        <f>IF(ADA$8="",0,ADA60*условия!$R61)</f>
        <v>29160</v>
      </c>
      <c r="ADB66" s="21">
        <f>IF(ADB$8="",0,ADB60*условия!$R61)</f>
        <v>29304</v>
      </c>
      <c r="ADC66" s="21">
        <f>IF(ADC$8="",0,ADC60*условия!$R61)</f>
        <v>29448</v>
      </c>
      <c r="ADD66" s="21">
        <f>IF(ADD$8="",0,ADD60*условия!$R61)</f>
        <v>29592</v>
      </c>
      <c r="ADE66" s="21">
        <f>IF(ADE$8="",0,ADE60*условия!$R61)</f>
        <v>29736</v>
      </c>
      <c r="ADF66" s="21">
        <f>IF(ADF$8="",0,ADF60*условия!$R61)</f>
        <v>29880</v>
      </c>
      <c r="ADG66" s="21">
        <f>IF(ADG$8="",0,ADG60*условия!$R61)</f>
        <v>30024</v>
      </c>
      <c r="ADH66" s="21">
        <f>IF(ADH$8="",0,ADH60*условия!$R61)</f>
        <v>30168</v>
      </c>
      <c r="ADI66" s="21">
        <f>IF(ADI$8="",0,ADI60*условия!$R61)</f>
        <v>30312</v>
      </c>
      <c r="ADJ66" s="21">
        <f>IF(ADJ$8="",0,ADJ60*условия!$R61)</f>
        <v>30456</v>
      </c>
      <c r="ADK66" s="21">
        <f>IF(ADK$8="",0,ADK60*условия!$R61)</f>
        <v>30600</v>
      </c>
      <c r="ADL66" s="21">
        <f>IF(ADL$8="",0,ADL60*условия!$R61)</f>
        <v>30744</v>
      </c>
      <c r="ADM66" s="21">
        <f>IF(ADM$8="",0,ADM60*условия!$R61)</f>
        <v>30888</v>
      </c>
      <c r="ADN66" s="21">
        <f>IF(ADN$8="",0,ADN60*условия!$R61)</f>
        <v>31032</v>
      </c>
      <c r="ADO66" s="21">
        <f>IF(ADO$8="",0,ADO60*условия!$R61)</f>
        <v>31176</v>
      </c>
      <c r="ADP66" s="21">
        <f>IF(ADP$8="",0,ADP60*условия!$R61)</f>
        <v>31320</v>
      </c>
      <c r="ADQ66" s="21">
        <f>IF(ADQ$8="",0,ADQ60*условия!$R61)</f>
        <v>31464</v>
      </c>
      <c r="ADR66" s="21">
        <f>IF(ADR$8="",0,ADR60*условия!$R61)</f>
        <v>31608</v>
      </c>
      <c r="ADS66" s="21">
        <f>IF(ADS$8="",0,ADS60*условия!$R61)</f>
        <v>31752</v>
      </c>
      <c r="ADT66" s="21">
        <f>IF(ADT$8="",0,ADT60*условия!$R61)</f>
        <v>31752</v>
      </c>
      <c r="ADU66" s="21">
        <f>IF(ADU$8="",0,ADU60*условия!$R61)</f>
        <v>31752</v>
      </c>
      <c r="ADV66" s="21">
        <f>IF(ADV$8="",0,ADV60*условия!$R61)</f>
        <v>31752</v>
      </c>
      <c r="ADW66" s="21">
        <f>IF(ADW$8="",0,ADW60*условия!$R61)</f>
        <v>31752</v>
      </c>
      <c r="ADX66" s="21">
        <f>IF(ADX$8="",0,ADX60*условия!$R61)</f>
        <v>31752</v>
      </c>
      <c r="ADY66" s="21">
        <f>IF(ADY$8="",0,ADY60*условия!$R61)</f>
        <v>31752</v>
      </c>
      <c r="ADZ66" s="21">
        <f>IF(ADZ$8="",0,ADZ60*условия!$R61)</f>
        <v>31752</v>
      </c>
      <c r="AEA66" s="21">
        <f>IF(AEA$8="",0,AEA60*условия!$R61)</f>
        <v>31752</v>
      </c>
      <c r="AEB66" s="21">
        <f>IF(AEB$8="",0,AEB60*условия!$R61)</f>
        <v>31752</v>
      </c>
      <c r="AEC66" s="21">
        <f>IF(AEC$8="",0,AEC60*условия!$R61)</f>
        <v>31752</v>
      </c>
      <c r="AED66" s="21">
        <f>IF(AED$8="",0,AED60*условия!$R61)</f>
        <v>32724</v>
      </c>
      <c r="AEE66" s="21">
        <f>IF(AEE$8="",0,AEE60*условия!$R61)</f>
        <v>33696</v>
      </c>
      <c r="AEF66" s="21">
        <f>IF(AEF$8="",0,AEF60*условия!$R61)</f>
        <v>34668</v>
      </c>
      <c r="AEG66" s="21">
        <f>IF(AEG$8="",0,AEG60*условия!$R61)</f>
        <v>35640</v>
      </c>
      <c r="AEH66" s="21">
        <f>IF(AEH$8="",0,AEH60*условия!$R61)</f>
        <v>36612</v>
      </c>
      <c r="AEI66" s="21">
        <f>IF(AEI$8="",0,AEI60*условия!$R61)</f>
        <v>37584</v>
      </c>
      <c r="AEJ66" s="21">
        <f>IF(AEJ$8="",0,AEJ60*условия!$R61)</f>
        <v>38556</v>
      </c>
      <c r="AEK66" s="21">
        <f>IF(AEK$8="",0,AEK60*условия!$R61)</f>
        <v>39528</v>
      </c>
      <c r="AEL66" s="21">
        <f>IF(AEL$8="",0,AEL60*условия!$R61)</f>
        <v>40500</v>
      </c>
      <c r="AEM66" s="21">
        <f>IF(AEM$8="",0,AEM60*условия!$R61)</f>
        <v>41472</v>
      </c>
      <c r="AEN66" s="21">
        <f>IF(AEN$8="",0,AEN60*условия!$R61)</f>
        <v>42444</v>
      </c>
      <c r="AEO66" s="21">
        <f>IF(AEO$8="",0,AEO60*условия!$R61)</f>
        <v>43416</v>
      </c>
      <c r="AEP66" s="21">
        <f>IF(AEP$8="",0,AEP60*условия!$R61)</f>
        <v>44388</v>
      </c>
      <c r="AEQ66" s="21">
        <f>IF(AEQ$8="",0,AEQ60*условия!$R61)</f>
        <v>45360</v>
      </c>
      <c r="AER66" s="21">
        <f>IF(AER$8="",0,AER60*условия!$R61)</f>
        <v>46332</v>
      </c>
      <c r="AES66" s="21">
        <f>IF(AES$8="",0,AES60*условия!$R61)</f>
        <v>47304</v>
      </c>
      <c r="AET66" s="21">
        <f>IF(AET$8="",0,AET60*условия!$R61)</f>
        <v>48276</v>
      </c>
      <c r="AEU66" s="21">
        <f>IF(AEU$8="",0,AEU60*условия!$R61)</f>
        <v>49248</v>
      </c>
      <c r="AEV66" s="21">
        <f>IF(AEV$8="",0,AEV60*условия!$R61)</f>
        <v>50220</v>
      </c>
      <c r="AEW66" s="21">
        <f>IF(AEW$8="",0,AEW60*условия!$R61)</f>
        <v>51192</v>
      </c>
      <c r="AEX66" s="21">
        <f>IF(AEX$8="",0,AEX60*условия!$R61)</f>
        <v>52164</v>
      </c>
      <c r="AEY66" s="21">
        <f>IF(AEY$8="",0,AEY60*условия!$R61)</f>
        <v>52164</v>
      </c>
      <c r="AEZ66" s="21">
        <f>IF(AEZ$8="",0,AEZ60*условия!$R61)</f>
        <v>52164</v>
      </c>
      <c r="AFA66" s="21">
        <f>IF(AFA$8="",0,AFA60*условия!$R61)</f>
        <v>52164</v>
      </c>
      <c r="AFB66" s="21">
        <f>IF(AFB$8="",0,AFB60*условия!$R61)</f>
        <v>52164</v>
      </c>
      <c r="AFC66" s="21">
        <f>IF(AFC$8="",0,AFC60*условия!$R61)</f>
        <v>52164</v>
      </c>
      <c r="AFD66" s="21">
        <f>IF(AFD$8="",0,AFD60*условия!$R61)</f>
        <v>52164</v>
      </c>
      <c r="AFE66" s="21">
        <f>IF(AFE$8="",0,AFE60*условия!$R61)</f>
        <v>52164</v>
      </c>
      <c r="AFF66" s="21">
        <f>IF(AFF$8="",0,AFF60*условия!$R61)</f>
        <v>52164</v>
      </c>
      <c r="AFG66" s="21">
        <f>IF(AFG$8="",0,AFG60*условия!$R61)</f>
        <v>52164</v>
      </c>
    </row>
    <row r="67" spans="1:839" s="42" customFormat="1" ht="6" customHeight="1" x14ac:dyDescent="0.25">
      <c r="A67" s="21"/>
      <c r="B67" s="21"/>
      <c r="C67" s="21"/>
      <c r="D67" s="49"/>
      <c r="E67" s="21"/>
      <c r="F67" s="21"/>
      <c r="G67" s="21"/>
      <c r="H67" s="21"/>
      <c r="I67" s="21"/>
      <c r="J67" s="21"/>
      <c r="K67" s="41"/>
      <c r="L67" s="21"/>
      <c r="M67" s="21"/>
      <c r="N67" s="21"/>
      <c r="O67" s="21"/>
      <c r="P67" s="21"/>
      <c r="Q67" s="4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21"/>
      <c r="HF67" s="21"/>
      <c r="HG67" s="21"/>
      <c r="HH67" s="21"/>
      <c r="HI67" s="21"/>
      <c r="HJ67" s="21"/>
      <c r="HK67" s="21"/>
      <c r="HL67" s="21"/>
      <c r="HM67" s="21"/>
      <c r="HN67" s="21"/>
      <c r="HO67" s="21"/>
      <c r="HP67" s="21"/>
      <c r="HQ67" s="21"/>
      <c r="HR67" s="21"/>
      <c r="HS67" s="21"/>
      <c r="HT67" s="21"/>
      <c r="HU67" s="21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21"/>
      <c r="IS67" s="21"/>
      <c r="IT67" s="21"/>
      <c r="IU67" s="21"/>
      <c r="IV67" s="21"/>
      <c r="IW67" s="21"/>
      <c r="IX67" s="21"/>
      <c r="IY67" s="21"/>
      <c r="IZ67" s="21"/>
      <c r="JA67" s="21"/>
      <c r="JB67" s="21"/>
      <c r="JC67" s="21"/>
      <c r="JD67" s="21"/>
      <c r="JE67" s="21"/>
      <c r="JF67" s="21"/>
      <c r="JG67" s="21"/>
      <c r="JH67" s="21"/>
      <c r="JI67" s="21"/>
      <c r="JJ67" s="21"/>
      <c r="JK67" s="21"/>
      <c r="JL67" s="21"/>
      <c r="JM67" s="21"/>
      <c r="JN67" s="21"/>
      <c r="JO67" s="21"/>
      <c r="JP67" s="21"/>
      <c r="JQ67" s="21"/>
      <c r="JR67" s="21"/>
      <c r="JS67" s="21"/>
      <c r="JT67" s="21"/>
      <c r="JU67" s="21"/>
      <c r="JV67" s="21"/>
      <c r="JW67" s="21"/>
      <c r="JX67" s="21"/>
      <c r="JY67" s="21"/>
      <c r="JZ67" s="21"/>
      <c r="KA67" s="21"/>
      <c r="KB67" s="21"/>
      <c r="KC67" s="21"/>
      <c r="KD67" s="21"/>
      <c r="KE67" s="21"/>
      <c r="KF67" s="21"/>
      <c r="KG67" s="21"/>
      <c r="KH67" s="21"/>
      <c r="KI67" s="21"/>
      <c r="KJ67" s="21"/>
      <c r="KK67" s="21"/>
      <c r="KL67" s="21"/>
      <c r="KM67" s="21"/>
      <c r="KN67" s="21"/>
      <c r="KO67" s="21"/>
      <c r="KP67" s="21"/>
      <c r="KQ67" s="21"/>
      <c r="KR67" s="21"/>
      <c r="KS67" s="21"/>
      <c r="KT67" s="21"/>
      <c r="KU67" s="21"/>
      <c r="KV67" s="21"/>
      <c r="KW67" s="21"/>
      <c r="KX67" s="21"/>
      <c r="KY67" s="21"/>
      <c r="KZ67" s="21"/>
      <c r="LA67" s="21"/>
      <c r="LB67" s="21"/>
      <c r="LC67" s="21"/>
      <c r="LD67" s="21"/>
      <c r="LE67" s="21"/>
      <c r="LF67" s="21"/>
      <c r="LG67" s="21"/>
      <c r="LH67" s="21"/>
      <c r="LI67" s="21"/>
      <c r="LJ67" s="21"/>
      <c r="LK67" s="21"/>
      <c r="LL67" s="21"/>
      <c r="LM67" s="21"/>
      <c r="LN67" s="21"/>
      <c r="LO67" s="21"/>
      <c r="LP67" s="21"/>
      <c r="LQ67" s="21"/>
      <c r="LR67" s="21"/>
      <c r="LS67" s="21"/>
      <c r="LT67" s="21"/>
      <c r="LU67" s="21"/>
      <c r="LV67" s="21"/>
      <c r="LW67" s="21"/>
      <c r="LX67" s="21"/>
      <c r="LY67" s="21"/>
      <c r="LZ67" s="21"/>
      <c r="MA67" s="21"/>
      <c r="MB67" s="21"/>
      <c r="MC67" s="21"/>
      <c r="MD67" s="21"/>
      <c r="ME67" s="21"/>
      <c r="MF67" s="21"/>
      <c r="MG67" s="21"/>
      <c r="MH67" s="21"/>
      <c r="MI67" s="21"/>
      <c r="MJ67" s="21"/>
      <c r="MK67" s="21"/>
      <c r="ML67" s="21"/>
      <c r="MM67" s="21"/>
      <c r="MN67" s="21"/>
      <c r="MO67" s="21"/>
      <c r="MP67" s="21"/>
      <c r="MQ67" s="21"/>
      <c r="MR67" s="21"/>
      <c r="MS67" s="21"/>
      <c r="MT67" s="21"/>
      <c r="MU67" s="21"/>
      <c r="MV67" s="21"/>
      <c r="MW67" s="21"/>
      <c r="MX67" s="21"/>
      <c r="MY67" s="21"/>
      <c r="MZ67" s="21"/>
      <c r="NA67" s="21"/>
      <c r="NB67" s="21"/>
      <c r="NC67" s="21"/>
      <c r="ND67" s="21"/>
      <c r="NE67" s="21"/>
      <c r="NF67" s="21"/>
      <c r="NG67" s="21"/>
      <c r="NH67" s="21"/>
      <c r="NI67" s="21"/>
      <c r="NJ67" s="21"/>
      <c r="NK67" s="21"/>
      <c r="NL67" s="21"/>
      <c r="NM67" s="21"/>
      <c r="NN67" s="21"/>
      <c r="NO67" s="21"/>
      <c r="NP67" s="21"/>
      <c r="NQ67" s="21"/>
      <c r="NR67" s="21"/>
      <c r="NS67" s="21"/>
      <c r="NT67" s="21"/>
      <c r="NU67" s="21"/>
      <c r="NV67" s="21"/>
      <c r="NW67" s="21"/>
      <c r="NX67" s="21"/>
      <c r="NY67" s="21"/>
      <c r="NZ67" s="21"/>
      <c r="OA67" s="21"/>
      <c r="OB67" s="21"/>
      <c r="OC67" s="21"/>
      <c r="OD67" s="21"/>
      <c r="OE67" s="21"/>
      <c r="OF67" s="21"/>
      <c r="OG67" s="21"/>
      <c r="OH67" s="21"/>
      <c r="OI67" s="21"/>
      <c r="OJ67" s="21"/>
      <c r="OK67" s="21"/>
      <c r="OL67" s="21"/>
      <c r="OM67" s="21"/>
      <c r="ON67" s="21"/>
      <c r="OO67" s="21"/>
      <c r="OP67" s="21"/>
      <c r="OQ67" s="21"/>
      <c r="OR67" s="21"/>
      <c r="OS67" s="21"/>
      <c r="OT67" s="21"/>
      <c r="OU67" s="21"/>
      <c r="OV67" s="21"/>
      <c r="OW67" s="21"/>
      <c r="OX67" s="21"/>
      <c r="OY67" s="21"/>
      <c r="OZ67" s="21"/>
      <c r="PA67" s="21"/>
      <c r="PB67" s="21"/>
      <c r="PC67" s="21"/>
      <c r="PD67" s="21"/>
      <c r="PE67" s="21"/>
      <c r="PF67" s="21"/>
      <c r="PG67" s="21"/>
      <c r="PH67" s="21"/>
      <c r="PI67" s="21"/>
      <c r="PJ67" s="21"/>
      <c r="PK67" s="21"/>
      <c r="PL67" s="21"/>
      <c r="PM67" s="21"/>
      <c r="PN67" s="21"/>
      <c r="PO67" s="21"/>
      <c r="PP67" s="21"/>
      <c r="PQ67" s="21"/>
      <c r="PR67" s="21"/>
      <c r="PS67" s="21"/>
      <c r="PT67" s="21"/>
      <c r="PU67" s="21"/>
      <c r="PV67" s="21"/>
      <c r="PW67" s="21"/>
      <c r="PX67" s="21"/>
      <c r="PY67" s="21"/>
      <c r="PZ67" s="21"/>
      <c r="QA67" s="21"/>
      <c r="QB67" s="21"/>
      <c r="QC67" s="21"/>
      <c r="QD67" s="21"/>
      <c r="QE67" s="21"/>
      <c r="QF67" s="21"/>
      <c r="QG67" s="21"/>
      <c r="QH67" s="21"/>
      <c r="QI67" s="21"/>
      <c r="QJ67" s="21"/>
      <c r="QK67" s="21"/>
      <c r="QL67" s="21"/>
      <c r="QM67" s="21"/>
      <c r="QN67" s="21"/>
      <c r="QO67" s="21"/>
      <c r="QP67" s="21"/>
      <c r="QQ67" s="21"/>
      <c r="QR67" s="21"/>
      <c r="QS67" s="21"/>
      <c r="QT67" s="21"/>
      <c r="QU67" s="21"/>
      <c r="QV67" s="21"/>
      <c r="QW67" s="21"/>
      <c r="QX67" s="21"/>
      <c r="QY67" s="21"/>
      <c r="QZ67" s="21"/>
      <c r="RA67" s="21"/>
      <c r="RB67" s="21"/>
      <c r="RC67" s="21"/>
      <c r="RD67" s="21"/>
      <c r="RE67" s="21"/>
      <c r="RF67" s="21"/>
      <c r="RG67" s="21"/>
      <c r="RH67" s="21"/>
      <c r="RI67" s="21"/>
      <c r="RJ67" s="21"/>
      <c r="RK67" s="21"/>
      <c r="RL67" s="21"/>
      <c r="RM67" s="21"/>
      <c r="RN67" s="21"/>
      <c r="RO67" s="21"/>
      <c r="RP67" s="21"/>
      <c r="RQ67" s="21"/>
      <c r="RR67" s="21"/>
      <c r="RS67" s="21"/>
      <c r="RT67" s="21"/>
      <c r="RU67" s="21"/>
      <c r="RV67" s="21"/>
      <c r="RW67" s="21"/>
      <c r="RX67" s="21"/>
      <c r="RY67" s="21"/>
      <c r="RZ67" s="21"/>
      <c r="SA67" s="21"/>
      <c r="SB67" s="21"/>
      <c r="SC67" s="21"/>
      <c r="SD67" s="21"/>
      <c r="SE67" s="21"/>
      <c r="SF67" s="21"/>
      <c r="SG67" s="21"/>
      <c r="SH67" s="21"/>
      <c r="SI67" s="21"/>
      <c r="SJ67" s="21"/>
      <c r="SK67" s="21"/>
      <c r="SL67" s="21"/>
      <c r="SM67" s="21"/>
      <c r="SN67" s="21"/>
      <c r="SO67" s="21"/>
      <c r="SP67" s="21"/>
      <c r="SQ67" s="21"/>
      <c r="SR67" s="21"/>
      <c r="SS67" s="21"/>
      <c r="ST67" s="21"/>
      <c r="SU67" s="21"/>
      <c r="SV67" s="21"/>
      <c r="SW67" s="21"/>
      <c r="SX67" s="21"/>
      <c r="SY67" s="21"/>
      <c r="SZ67" s="21"/>
      <c r="TA67" s="21"/>
      <c r="TB67" s="21"/>
      <c r="TC67" s="21"/>
      <c r="TD67" s="21"/>
      <c r="TE67" s="21"/>
      <c r="TF67" s="21"/>
      <c r="TG67" s="21"/>
      <c r="TH67" s="21"/>
      <c r="TI67" s="21"/>
      <c r="TJ67" s="21"/>
      <c r="TK67" s="21"/>
      <c r="TL67" s="21"/>
      <c r="TM67" s="21"/>
      <c r="TN67" s="21"/>
      <c r="TO67" s="21"/>
      <c r="TP67" s="21"/>
      <c r="TQ67" s="21"/>
      <c r="TR67" s="21"/>
      <c r="TS67" s="21"/>
      <c r="TT67" s="21"/>
      <c r="TU67" s="21"/>
      <c r="TV67" s="21"/>
      <c r="TW67" s="21"/>
      <c r="TX67" s="21"/>
      <c r="TY67" s="21"/>
      <c r="TZ67" s="21"/>
      <c r="UA67" s="21"/>
      <c r="UB67" s="21"/>
      <c r="UC67" s="21"/>
      <c r="UD67" s="21"/>
      <c r="UE67" s="21"/>
      <c r="UF67" s="21"/>
      <c r="UG67" s="21"/>
      <c r="UH67" s="21"/>
      <c r="UI67" s="21"/>
      <c r="UJ67" s="21"/>
      <c r="UK67" s="21"/>
      <c r="UL67" s="21"/>
      <c r="UM67" s="21"/>
      <c r="UN67" s="21"/>
      <c r="UO67" s="21"/>
      <c r="UP67" s="21"/>
      <c r="UQ67" s="21"/>
      <c r="UR67" s="21"/>
      <c r="US67" s="21"/>
      <c r="UT67" s="21"/>
      <c r="UU67" s="21"/>
      <c r="UV67" s="21"/>
      <c r="UW67" s="21"/>
      <c r="UX67" s="21"/>
      <c r="UY67" s="21"/>
      <c r="UZ67" s="21"/>
      <c r="VA67" s="21"/>
      <c r="VB67" s="21"/>
      <c r="VC67" s="21"/>
      <c r="VD67" s="21"/>
      <c r="VE67" s="21"/>
      <c r="VF67" s="21"/>
      <c r="VG67" s="21"/>
      <c r="VH67" s="21"/>
      <c r="VI67" s="21"/>
      <c r="VJ67" s="21"/>
      <c r="VK67" s="21"/>
      <c r="VL67" s="21"/>
      <c r="VM67" s="21"/>
      <c r="VN67" s="21"/>
      <c r="VO67" s="21"/>
      <c r="VP67" s="21"/>
      <c r="VQ67" s="21"/>
      <c r="VR67" s="21"/>
      <c r="VS67" s="21"/>
      <c r="VT67" s="21"/>
      <c r="VU67" s="21"/>
      <c r="VV67" s="21"/>
      <c r="VW67" s="21"/>
      <c r="VX67" s="21"/>
      <c r="VY67" s="21"/>
      <c r="VZ67" s="21"/>
      <c r="WA67" s="21"/>
      <c r="WB67" s="21"/>
      <c r="WC67" s="21"/>
      <c r="WD67" s="21"/>
      <c r="WE67" s="21"/>
      <c r="WF67" s="21"/>
      <c r="WG67" s="21"/>
      <c r="WH67" s="21"/>
      <c r="WI67" s="21"/>
      <c r="WJ67" s="21"/>
      <c r="WK67" s="21"/>
      <c r="WL67" s="21"/>
      <c r="WM67" s="21"/>
      <c r="WN67" s="21"/>
      <c r="WO67" s="21"/>
      <c r="WP67" s="21"/>
      <c r="WQ67" s="21"/>
      <c r="WR67" s="21"/>
      <c r="WS67" s="21"/>
      <c r="WT67" s="21"/>
      <c r="WU67" s="21"/>
      <c r="WV67" s="21"/>
      <c r="WW67" s="21"/>
      <c r="WX67" s="21"/>
      <c r="WY67" s="21"/>
      <c r="WZ67" s="21"/>
      <c r="XA67" s="21"/>
      <c r="XB67" s="21"/>
      <c r="XC67" s="21"/>
      <c r="XD67" s="21"/>
      <c r="XE67" s="21"/>
      <c r="XF67" s="21"/>
      <c r="XG67" s="21"/>
      <c r="XH67" s="21"/>
      <c r="XI67" s="21"/>
      <c r="XJ67" s="21"/>
      <c r="XK67" s="21"/>
      <c r="XL67" s="21"/>
      <c r="XM67" s="21"/>
      <c r="XN67" s="21"/>
      <c r="XO67" s="21"/>
      <c r="XP67" s="21"/>
      <c r="XQ67" s="21"/>
      <c r="XR67" s="21"/>
      <c r="XS67" s="21"/>
      <c r="XT67" s="21"/>
      <c r="XU67" s="21"/>
      <c r="XV67" s="21"/>
      <c r="XW67" s="21"/>
      <c r="XX67" s="21"/>
      <c r="XY67" s="21"/>
      <c r="XZ67" s="21"/>
      <c r="YA67" s="21"/>
      <c r="YB67" s="21"/>
      <c r="YC67" s="21"/>
      <c r="YD67" s="21"/>
      <c r="YE67" s="21"/>
      <c r="YF67" s="21"/>
      <c r="YG67" s="21"/>
      <c r="YH67" s="21"/>
      <c r="YI67" s="21"/>
      <c r="YJ67" s="21"/>
      <c r="YK67" s="21"/>
      <c r="YL67" s="21"/>
      <c r="YM67" s="21"/>
      <c r="YN67" s="21"/>
      <c r="YO67" s="21"/>
      <c r="YP67" s="21"/>
      <c r="YQ67" s="21"/>
      <c r="YR67" s="21"/>
      <c r="YS67" s="21"/>
      <c r="YT67" s="21"/>
      <c r="YU67" s="21"/>
      <c r="YV67" s="21"/>
      <c r="YW67" s="21"/>
      <c r="YX67" s="21"/>
      <c r="YY67" s="21"/>
      <c r="YZ67" s="21"/>
      <c r="ZA67" s="21"/>
      <c r="ZB67" s="21"/>
      <c r="ZC67" s="21"/>
      <c r="ZD67" s="21"/>
      <c r="ZE67" s="21"/>
      <c r="ZF67" s="21"/>
      <c r="ZG67" s="21"/>
      <c r="ZH67" s="21"/>
      <c r="ZI67" s="21"/>
      <c r="ZJ67" s="21"/>
      <c r="ZK67" s="21"/>
      <c r="ZL67" s="21"/>
      <c r="ZM67" s="21"/>
      <c r="ZN67" s="21"/>
      <c r="ZO67" s="21"/>
      <c r="ZP67" s="21"/>
      <c r="ZQ67" s="21"/>
      <c r="ZR67" s="21"/>
      <c r="ZS67" s="21"/>
      <c r="ZT67" s="21"/>
      <c r="ZU67" s="21"/>
      <c r="ZV67" s="21"/>
      <c r="ZW67" s="21"/>
      <c r="ZX67" s="21"/>
      <c r="ZY67" s="21"/>
      <c r="ZZ67" s="21"/>
      <c r="AAA67" s="21"/>
      <c r="AAB67" s="21"/>
      <c r="AAC67" s="21"/>
      <c r="AAD67" s="21"/>
      <c r="AAE67" s="21"/>
      <c r="AAF67" s="21"/>
      <c r="AAG67" s="21"/>
      <c r="AAH67" s="21"/>
      <c r="AAI67" s="21"/>
      <c r="AAJ67" s="21"/>
      <c r="AAK67" s="21"/>
      <c r="AAL67" s="21"/>
      <c r="AAM67" s="21"/>
      <c r="AAN67" s="21"/>
      <c r="AAO67" s="21"/>
      <c r="AAP67" s="21"/>
      <c r="AAQ67" s="21"/>
      <c r="AAR67" s="21"/>
      <c r="AAS67" s="21"/>
      <c r="AAT67" s="21"/>
      <c r="AAU67" s="21"/>
      <c r="AAV67" s="21"/>
      <c r="AAW67" s="21"/>
      <c r="AAX67" s="21"/>
      <c r="AAY67" s="21"/>
      <c r="AAZ67" s="21"/>
      <c r="ABA67" s="21"/>
      <c r="ABB67" s="21"/>
      <c r="ABC67" s="21"/>
      <c r="ABD67" s="21"/>
      <c r="ABE67" s="21"/>
      <c r="ABF67" s="21"/>
      <c r="ABG67" s="21"/>
      <c r="ABH67" s="21"/>
      <c r="ABI67" s="21"/>
      <c r="ABJ67" s="21"/>
      <c r="ABK67" s="21"/>
      <c r="ABL67" s="21"/>
      <c r="ABM67" s="21"/>
      <c r="ABN67" s="21"/>
      <c r="ABO67" s="21"/>
      <c r="ABP67" s="21"/>
      <c r="ABQ67" s="21"/>
      <c r="ABR67" s="21"/>
      <c r="ABS67" s="21"/>
      <c r="ABT67" s="21"/>
      <c r="ABU67" s="21"/>
      <c r="ABV67" s="21"/>
      <c r="ABW67" s="21"/>
      <c r="ABX67" s="21"/>
      <c r="ABY67" s="21"/>
      <c r="ABZ67" s="21"/>
      <c r="ACA67" s="21"/>
      <c r="ACB67" s="21"/>
      <c r="ACC67" s="21"/>
      <c r="ACD67" s="21"/>
      <c r="ACE67" s="21"/>
      <c r="ACF67" s="21"/>
      <c r="ACG67" s="21"/>
      <c r="ACH67" s="21"/>
      <c r="ACI67" s="21"/>
      <c r="ACJ67" s="21"/>
      <c r="ACK67" s="21"/>
      <c r="ACL67" s="21"/>
      <c r="ACM67" s="21"/>
      <c r="ACN67" s="21"/>
      <c r="ACO67" s="21"/>
      <c r="ACP67" s="21"/>
      <c r="ACQ67" s="21"/>
      <c r="ACR67" s="21"/>
      <c r="ACS67" s="21"/>
      <c r="ACT67" s="21"/>
      <c r="ACU67" s="21"/>
      <c r="ACV67" s="21"/>
      <c r="ACW67" s="21"/>
      <c r="ACX67" s="21"/>
      <c r="ACY67" s="21"/>
      <c r="ACZ67" s="21"/>
      <c r="ADA67" s="21"/>
      <c r="ADB67" s="21"/>
      <c r="ADC67" s="21"/>
      <c r="ADD67" s="21"/>
      <c r="ADE67" s="21"/>
      <c r="ADF67" s="21"/>
      <c r="ADG67" s="21"/>
      <c r="ADH67" s="21"/>
      <c r="ADI67" s="21"/>
      <c r="ADJ67" s="21"/>
      <c r="ADK67" s="21"/>
      <c r="ADL67" s="21"/>
      <c r="ADM67" s="21"/>
      <c r="ADN67" s="21"/>
      <c r="ADO67" s="21"/>
      <c r="ADP67" s="21"/>
      <c r="ADQ67" s="21"/>
      <c r="ADR67" s="21"/>
      <c r="ADS67" s="21"/>
      <c r="ADT67" s="21"/>
      <c r="ADU67" s="21"/>
      <c r="ADV67" s="21"/>
      <c r="ADW67" s="21"/>
      <c r="ADX67" s="21"/>
      <c r="ADY67" s="21"/>
      <c r="ADZ67" s="21"/>
      <c r="AEA67" s="21"/>
      <c r="AEB67" s="21"/>
      <c r="AEC67" s="21"/>
      <c r="AED67" s="21"/>
      <c r="AEE67" s="21"/>
      <c r="AEF67" s="21"/>
      <c r="AEG67" s="21"/>
      <c r="AEH67" s="21"/>
      <c r="AEI67" s="21"/>
      <c r="AEJ67" s="21"/>
      <c r="AEK67" s="21"/>
      <c r="AEL67" s="21"/>
      <c r="AEM67" s="21"/>
      <c r="AEN67" s="21"/>
      <c r="AEO67" s="21"/>
      <c r="AEP67" s="21"/>
      <c r="AEQ67" s="21"/>
      <c r="AER67" s="21"/>
      <c r="AES67" s="21"/>
      <c r="AET67" s="21"/>
      <c r="AEU67" s="21"/>
      <c r="AEV67" s="21"/>
      <c r="AEW67" s="21"/>
      <c r="AEX67" s="21"/>
      <c r="AEY67" s="21"/>
      <c r="AEZ67" s="21"/>
      <c r="AFA67" s="21"/>
      <c r="AFB67" s="21"/>
      <c r="AFC67" s="21"/>
      <c r="AFD67" s="21"/>
      <c r="AFE67" s="21"/>
      <c r="AFF67" s="21"/>
      <c r="AFG67" s="21"/>
    </row>
    <row r="68" spans="1:839" s="46" customFormat="1" x14ac:dyDescent="0.25">
      <c r="A68" s="22"/>
      <c r="B68" s="22"/>
      <c r="C68" s="22" t="s">
        <v>42</v>
      </c>
      <c r="D68" s="47"/>
      <c r="E68" s="22" t="str">
        <f>структура!$G$36</f>
        <v>сбор процентов по займам в срок</v>
      </c>
      <c r="F68" s="22"/>
      <c r="G68" s="22"/>
      <c r="H68" s="22"/>
      <c r="I68" s="22" t="str">
        <f>IF($E68="","",INDEX(структура!$H$10:$H$153,SUMIFS(структура!$C$10:$C$153,структура!$G$10:$G$153,$E68)))</f>
        <v>руб</v>
      </c>
      <c r="J68" s="22"/>
      <c r="K68" s="45"/>
      <c r="L68" s="22"/>
      <c r="M68" s="22"/>
      <c r="N68" s="22"/>
      <c r="O68" s="22"/>
      <c r="P68" s="22"/>
      <c r="Q68" s="45"/>
      <c r="R68" s="22">
        <f>SUM(R69:R73)</f>
        <v>0</v>
      </c>
      <c r="S68" s="22">
        <f t="shared" ref="S68" si="4992">SUM(S69:S73)</f>
        <v>0</v>
      </c>
      <c r="T68" s="22">
        <f t="shared" ref="T68" si="4993">SUM(T69:T73)</f>
        <v>0</v>
      </c>
      <c r="U68" s="22">
        <f t="shared" ref="U68" si="4994">SUM(U69:U73)</f>
        <v>0</v>
      </c>
      <c r="V68" s="22">
        <f t="shared" ref="V68" si="4995">SUM(V69:V73)</f>
        <v>0</v>
      </c>
      <c r="W68" s="22">
        <f t="shared" ref="W68" si="4996">SUM(W69:W73)</f>
        <v>0</v>
      </c>
      <c r="X68" s="22">
        <f t="shared" ref="X68" si="4997">SUM(X69:X73)</f>
        <v>0</v>
      </c>
      <c r="Y68" s="22">
        <f t="shared" ref="Y68" si="4998">SUM(Y69:Y73)</f>
        <v>0</v>
      </c>
      <c r="Z68" s="22">
        <f t="shared" ref="Z68" si="4999">SUM(Z69:Z73)</f>
        <v>0</v>
      </c>
      <c r="AA68" s="22">
        <f t="shared" ref="AA68" si="5000">SUM(AA69:AA73)</f>
        <v>0</v>
      </c>
      <c r="AB68" s="22">
        <f t="shared" ref="AB68" si="5001">SUM(AB69:AB73)</f>
        <v>14400</v>
      </c>
      <c r="AC68" s="22">
        <f t="shared" ref="AC68" si="5002">SUM(AC69:AC73)</f>
        <v>14400</v>
      </c>
      <c r="AD68" s="22">
        <f t="shared" ref="AD68" si="5003">SUM(AD69:AD73)</f>
        <v>14400</v>
      </c>
      <c r="AE68" s="22">
        <f t="shared" ref="AE68" si="5004">SUM(AE69:AE73)</f>
        <v>14400</v>
      </c>
      <c r="AF68" s="22">
        <f t="shared" ref="AF68" si="5005">SUM(AF69:AF73)</f>
        <v>14400</v>
      </c>
      <c r="AG68" s="22">
        <f t="shared" ref="AG68" si="5006">SUM(AG69:AG73)</f>
        <v>19260</v>
      </c>
      <c r="AH68" s="22">
        <f t="shared" ref="AH68" si="5007">SUM(AH69:AH73)</f>
        <v>19260</v>
      </c>
      <c r="AI68" s="22">
        <f t="shared" ref="AI68" si="5008">SUM(AI69:AI73)</f>
        <v>19260</v>
      </c>
      <c r="AJ68" s="22">
        <f t="shared" ref="AJ68" si="5009">SUM(AJ69:AJ73)</f>
        <v>19260</v>
      </c>
      <c r="AK68" s="22">
        <f t="shared" ref="AK68" si="5010">SUM(AK69:AK73)</f>
        <v>19260</v>
      </c>
      <c r="AL68" s="22">
        <f t="shared" ref="AL68" si="5011">SUM(AL69:AL73)</f>
        <v>33540.000000000007</v>
      </c>
      <c r="AM68" s="22">
        <f t="shared" ref="AM68" si="5012">SUM(AM69:AM73)</f>
        <v>33540.000000000007</v>
      </c>
      <c r="AN68" s="22">
        <f t="shared" ref="AN68" si="5013">SUM(AN69:AN73)</f>
        <v>33540.000000000007</v>
      </c>
      <c r="AO68" s="22">
        <f t="shared" ref="AO68" si="5014">SUM(AO69:AO73)</f>
        <v>33540.000000000007</v>
      </c>
      <c r="AP68" s="22">
        <f t="shared" ref="AP68" si="5015">SUM(AP69:AP73)</f>
        <v>33540.000000000007</v>
      </c>
      <c r="AQ68" s="22">
        <f t="shared" ref="AQ68" si="5016">SUM(AQ69:AQ73)</f>
        <v>33540.000000000007</v>
      </c>
      <c r="AR68" s="22">
        <f t="shared" ref="AR68" si="5017">SUM(AR69:AR73)</f>
        <v>33540.000000000007</v>
      </c>
      <c r="AS68" s="22">
        <f t="shared" ref="AS68" si="5018">SUM(AS69:AS73)</f>
        <v>33540.000000000007</v>
      </c>
      <c r="AT68" s="22">
        <f t="shared" ref="AT68" si="5019">SUM(AT69:AT73)</f>
        <v>33540.000000000007</v>
      </c>
      <c r="AU68" s="22">
        <f t="shared" ref="AU68" si="5020">SUM(AU69:AU73)</f>
        <v>33540.000000000007</v>
      </c>
      <c r="AV68" s="22">
        <f t="shared" ref="AV68" si="5021">SUM(AV69:AV73)</f>
        <v>33540.000000000007</v>
      </c>
      <c r="AW68" s="22">
        <f t="shared" ref="AW68" si="5022">SUM(AW69:AW73)</f>
        <v>33540.000000000007</v>
      </c>
      <c r="AX68" s="22">
        <f t="shared" ref="AX68" si="5023">SUM(AX69:AX73)</f>
        <v>33540.000000000007</v>
      </c>
      <c r="AY68" s="22">
        <f t="shared" ref="AY68" si="5024">SUM(AY69:AY73)</f>
        <v>33540.000000000007</v>
      </c>
      <c r="AZ68" s="22">
        <f t="shared" ref="AZ68" si="5025">SUM(AZ69:AZ73)</f>
        <v>33540.000000000007</v>
      </c>
      <c r="BA68" s="22">
        <f t="shared" ref="BA68" si="5026">SUM(BA69:BA73)</f>
        <v>33540.000000000007</v>
      </c>
      <c r="BB68" s="22">
        <f t="shared" ref="BB68" si="5027">SUM(BB69:BB73)</f>
        <v>33540.000000000007</v>
      </c>
      <c r="BC68" s="22">
        <f t="shared" ref="BC68" si="5028">SUM(BC69:BC73)</f>
        <v>33540.000000000007</v>
      </c>
      <c r="BD68" s="22">
        <f t="shared" ref="BD68" si="5029">SUM(BD69:BD73)</f>
        <v>33540.000000000007</v>
      </c>
      <c r="BE68" s="22">
        <f t="shared" ref="BE68" si="5030">SUM(BE69:BE73)</f>
        <v>33540.000000000007</v>
      </c>
      <c r="BF68" s="22">
        <f t="shared" ref="BF68" si="5031">SUM(BF69:BF73)</f>
        <v>33540.000000000007</v>
      </c>
      <c r="BG68" s="22">
        <f t="shared" ref="BG68" si="5032">SUM(BG69:BG73)</f>
        <v>31940.000000000007</v>
      </c>
      <c r="BH68" s="22">
        <f t="shared" ref="BH68" si="5033">SUM(BH69:BH73)</f>
        <v>31940.000000000007</v>
      </c>
      <c r="BI68" s="22">
        <f t="shared" ref="BI68" si="5034">SUM(BI69:BI73)</f>
        <v>31940.000000000007</v>
      </c>
      <c r="BJ68" s="22">
        <f t="shared" ref="BJ68" si="5035">SUM(BJ69:BJ73)</f>
        <v>31940.000000000007</v>
      </c>
      <c r="BK68" s="22">
        <f t="shared" ref="BK68" si="5036">SUM(BK69:BK73)</f>
        <v>31940.000000000007</v>
      </c>
      <c r="BL68" s="22">
        <f t="shared" ref="BL68" si="5037">SUM(BL69:BL73)</f>
        <v>31400.000000000007</v>
      </c>
      <c r="BM68" s="22">
        <f t="shared" ref="BM68" si="5038">SUM(BM69:BM73)</f>
        <v>31400.000000000007</v>
      </c>
      <c r="BN68" s="22">
        <f t="shared" ref="BN68" si="5039">SUM(BN69:BN73)</f>
        <v>31400.000000000007</v>
      </c>
      <c r="BO68" s="22">
        <f t="shared" ref="BO68" si="5040">SUM(BO69:BO73)</f>
        <v>31400.000000000007</v>
      </c>
      <c r="BP68" s="22">
        <f t="shared" ref="BP68" si="5041">SUM(BP69:BP73)</f>
        <v>31400.000000000007</v>
      </c>
      <c r="BQ68" s="22">
        <f t="shared" ref="BQ68" si="5042">SUM(BQ69:BQ73)</f>
        <v>45680.000000000007</v>
      </c>
      <c r="BR68" s="22">
        <f t="shared" ref="BR68" si="5043">SUM(BR69:BR73)</f>
        <v>45680.000000000007</v>
      </c>
      <c r="BS68" s="22">
        <f t="shared" ref="BS68" si="5044">SUM(BS69:BS73)</f>
        <v>45680.000000000007</v>
      </c>
      <c r="BT68" s="22">
        <f t="shared" ref="BT68" si="5045">SUM(BT69:BT73)</f>
        <v>45680.000000000007</v>
      </c>
      <c r="BU68" s="22">
        <f t="shared" ref="BU68" si="5046">SUM(BU69:BU73)</f>
        <v>45680.000000000007</v>
      </c>
      <c r="BV68" s="22">
        <f t="shared" ref="BV68" si="5047">SUM(BV69:BV73)</f>
        <v>45680.000000000007</v>
      </c>
      <c r="BW68" s="22">
        <f t="shared" ref="BW68" si="5048">SUM(BW69:BW73)</f>
        <v>45680.000000000007</v>
      </c>
      <c r="BX68" s="22">
        <f t="shared" ref="BX68" si="5049">SUM(BX69:BX73)</f>
        <v>45680.000000000007</v>
      </c>
      <c r="BY68" s="22">
        <f t="shared" ref="BY68" si="5050">SUM(BY69:BY73)</f>
        <v>45680.000000000007</v>
      </c>
      <c r="BZ68" s="22">
        <f t="shared" ref="BZ68" si="5051">SUM(BZ69:BZ73)</f>
        <v>45680.000000000007</v>
      </c>
      <c r="CA68" s="22">
        <f t="shared" ref="CA68" si="5052">SUM(CA69:CA73)</f>
        <v>45680.000000000007</v>
      </c>
      <c r="CB68" s="22">
        <f t="shared" ref="CB68" si="5053">SUM(CB69:CB73)</f>
        <v>45680.000000000007</v>
      </c>
      <c r="CC68" s="22">
        <f t="shared" ref="CC68" si="5054">SUM(CC69:CC73)</f>
        <v>45680.000000000007</v>
      </c>
      <c r="CD68" s="22">
        <f t="shared" ref="CD68" si="5055">SUM(CD69:CD73)</f>
        <v>45680.000000000007</v>
      </c>
      <c r="CE68" s="22">
        <f t="shared" ref="CE68" si="5056">SUM(CE69:CE73)</f>
        <v>45680.000000000007</v>
      </c>
      <c r="CF68" s="22">
        <f t="shared" ref="CF68" si="5057">SUM(CF69:CF73)</f>
        <v>45680.000000000007</v>
      </c>
      <c r="CG68" s="22">
        <f t="shared" ref="CG68" si="5058">SUM(CG69:CG73)</f>
        <v>45680.000000000007</v>
      </c>
      <c r="CH68" s="22">
        <f t="shared" ref="CH68" si="5059">SUM(CH69:CH73)</f>
        <v>45680.000000000007</v>
      </c>
      <c r="CI68" s="22">
        <f t="shared" ref="CI68" si="5060">SUM(CI69:CI73)</f>
        <v>45680.000000000007</v>
      </c>
      <c r="CJ68" s="22">
        <f t="shared" ref="CJ68" si="5061">SUM(CJ69:CJ73)</f>
        <v>45680.000000000007</v>
      </c>
      <c r="CK68" s="22">
        <f t="shared" ref="CK68" si="5062">SUM(CK69:CK73)</f>
        <v>45680.000000000007</v>
      </c>
      <c r="CL68" s="22">
        <f t="shared" ref="CL68" si="5063">SUM(CL69:CL73)</f>
        <v>60880</v>
      </c>
      <c r="CM68" s="22">
        <f t="shared" ref="CM68" si="5064">SUM(CM69:CM73)</f>
        <v>60880</v>
      </c>
      <c r="CN68" s="22">
        <f t="shared" ref="CN68" si="5065">SUM(CN69:CN73)</f>
        <v>60880</v>
      </c>
      <c r="CO68" s="22">
        <f t="shared" ref="CO68" si="5066">SUM(CO69:CO73)</f>
        <v>60880</v>
      </c>
      <c r="CP68" s="22">
        <f t="shared" ref="CP68" si="5067">SUM(CP69:CP73)</f>
        <v>60880</v>
      </c>
      <c r="CQ68" s="22">
        <f t="shared" ref="CQ68" si="5068">SUM(CQ69:CQ73)</f>
        <v>66010</v>
      </c>
      <c r="CR68" s="22">
        <f t="shared" ref="CR68" si="5069">SUM(CR69:CR73)</f>
        <v>66010</v>
      </c>
      <c r="CS68" s="22">
        <f t="shared" ref="CS68" si="5070">SUM(CS69:CS73)</f>
        <v>66010</v>
      </c>
      <c r="CT68" s="22">
        <f t="shared" ref="CT68" si="5071">SUM(CT69:CT73)</f>
        <v>66010</v>
      </c>
      <c r="CU68" s="22">
        <f t="shared" ref="CU68" si="5072">SUM(CU69:CU73)</f>
        <v>66010</v>
      </c>
      <c r="CV68" s="22">
        <f t="shared" ref="CV68" si="5073">SUM(CV69:CV73)</f>
        <v>144550</v>
      </c>
      <c r="CW68" s="22">
        <f t="shared" ref="CW68" si="5074">SUM(CW69:CW73)</f>
        <v>144550</v>
      </c>
      <c r="CX68" s="22">
        <f t="shared" ref="CX68" si="5075">SUM(CX69:CX73)</f>
        <v>144550</v>
      </c>
      <c r="CY68" s="22">
        <f t="shared" ref="CY68" si="5076">SUM(CY69:CY73)</f>
        <v>144550</v>
      </c>
      <c r="CZ68" s="22">
        <f t="shared" ref="CZ68" si="5077">SUM(CZ69:CZ73)</f>
        <v>144550</v>
      </c>
      <c r="DA68" s="22">
        <f t="shared" ref="DA68" si="5078">SUM(DA69:DA73)</f>
        <v>144550</v>
      </c>
      <c r="DB68" s="22">
        <f t="shared" ref="DB68" si="5079">SUM(DB69:DB73)</f>
        <v>144550</v>
      </c>
      <c r="DC68" s="22">
        <f t="shared" ref="DC68" si="5080">SUM(DC69:DC73)</f>
        <v>144550</v>
      </c>
      <c r="DD68" s="22">
        <f t="shared" ref="DD68" si="5081">SUM(DD69:DD73)</f>
        <v>144550</v>
      </c>
      <c r="DE68" s="22">
        <f t="shared" ref="DE68" si="5082">SUM(DE69:DE73)</f>
        <v>144550</v>
      </c>
      <c r="DF68" s="22">
        <f t="shared" ref="DF68" si="5083">SUM(DF69:DF73)</f>
        <v>144550</v>
      </c>
      <c r="DG68" s="22">
        <f t="shared" ref="DG68" si="5084">SUM(DG69:DG73)</f>
        <v>144550</v>
      </c>
      <c r="DH68" s="22">
        <f t="shared" ref="DH68" si="5085">SUM(DH69:DH73)</f>
        <v>144550</v>
      </c>
      <c r="DI68" s="22">
        <f t="shared" ref="DI68" si="5086">SUM(DI69:DI73)</f>
        <v>144550</v>
      </c>
      <c r="DJ68" s="22">
        <f t="shared" ref="DJ68" si="5087">SUM(DJ69:DJ73)</f>
        <v>144550</v>
      </c>
      <c r="DK68" s="22">
        <f t="shared" ref="DK68" si="5088">SUM(DK69:DK73)</f>
        <v>144550</v>
      </c>
      <c r="DL68" s="22">
        <f t="shared" ref="DL68" si="5089">SUM(DL69:DL73)</f>
        <v>144550</v>
      </c>
      <c r="DM68" s="22">
        <f t="shared" ref="DM68" si="5090">SUM(DM69:DM73)</f>
        <v>144550</v>
      </c>
      <c r="DN68" s="22">
        <f t="shared" ref="DN68" si="5091">SUM(DN69:DN73)</f>
        <v>144550</v>
      </c>
      <c r="DO68" s="22">
        <f t="shared" ref="DO68" si="5092">SUM(DO69:DO73)</f>
        <v>144550</v>
      </c>
      <c r="DP68" s="22">
        <f t="shared" ref="DP68" si="5093">SUM(DP69:DP73)</f>
        <v>116550</v>
      </c>
      <c r="DQ68" s="22">
        <f t="shared" ref="DQ68" si="5094">SUM(DQ69:DQ73)</f>
        <v>116550</v>
      </c>
      <c r="DR68" s="22">
        <f t="shared" ref="DR68" si="5095">SUM(DR69:DR73)</f>
        <v>116550</v>
      </c>
      <c r="DS68" s="22">
        <f t="shared" ref="DS68" si="5096">SUM(DS69:DS73)</f>
        <v>116550</v>
      </c>
      <c r="DT68" s="22">
        <f t="shared" ref="DT68" si="5097">SUM(DT69:DT73)</f>
        <v>116550</v>
      </c>
      <c r="DU68" s="22">
        <f t="shared" ref="DU68" si="5098">SUM(DU69:DU73)</f>
        <v>149100</v>
      </c>
      <c r="DV68" s="22">
        <f t="shared" ref="DV68" si="5099">SUM(DV69:DV73)</f>
        <v>149100</v>
      </c>
      <c r="DW68" s="22">
        <f t="shared" ref="DW68" si="5100">SUM(DW69:DW73)</f>
        <v>149100</v>
      </c>
      <c r="DX68" s="22">
        <f t="shared" ref="DX68" si="5101">SUM(DX69:DX73)</f>
        <v>149100</v>
      </c>
      <c r="DY68" s="22">
        <f t="shared" ref="DY68" si="5102">SUM(DY69:DY73)</f>
        <v>149100</v>
      </c>
      <c r="DZ68" s="22">
        <f t="shared" ref="DZ68" si="5103">SUM(DZ69:DZ73)</f>
        <v>54600</v>
      </c>
      <c r="EA68" s="22">
        <f t="shared" ref="EA68" si="5104">SUM(EA69:EA73)</f>
        <v>54600</v>
      </c>
      <c r="EB68" s="22">
        <f t="shared" ref="EB68" si="5105">SUM(EB69:EB73)</f>
        <v>54600</v>
      </c>
      <c r="EC68" s="22">
        <f t="shared" ref="EC68" si="5106">SUM(EC69:EC73)</f>
        <v>54600</v>
      </c>
      <c r="ED68" s="22">
        <f t="shared" ref="ED68" si="5107">SUM(ED69:ED73)</f>
        <v>54600</v>
      </c>
      <c r="EE68" s="22">
        <f t="shared" ref="EE68" si="5108">SUM(EE69:EE73)</f>
        <v>188475</v>
      </c>
      <c r="EF68" s="22">
        <f t="shared" ref="EF68" si="5109">SUM(EF69:EF73)</f>
        <v>188475</v>
      </c>
      <c r="EG68" s="22">
        <f t="shared" ref="EG68" si="5110">SUM(EG69:EG73)</f>
        <v>188475</v>
      </c>
      <c r="EH68" s="22">
        <f t="shared" ref="EH68" si="5111">SUM(EH69:EH73)</f>
        <v>188475</v>
      </c>
      <c r="EI68" s="22">
        <f t="shared" ref="EI68" si="5112">SUM(EI69:EI73)</f>
        <v>188475</v>
      </c>
      <c r="EJ68" s="22">
        <f t="shared" ref="EJ68" si="5113">SUM(EJ69:EJ73)</f>
        <v>188475</v>
      </c>
      <c r="EK68" s="22">
        <f t="shared" ref="EK68" si="5114">SUM(EK69:EK73)</f>
        <v>188475</v>
      </c>
      <c r="EL68" s="22">
        <f t="shared" ref="EL68" si="5115">SUM(EL69:EL73)</f>
        <v>188475</v>
      </c>
      <c r="EM68" s="22">
        <f t="shared" ref="EM68" si="5116">SUM(EM69:EM73)</f>
        <v>188475</v>
      </c>
      <c r="EN68" s="22">
        <f t="shared" ref="EN68" si="5117">SUM(EN69:EN73)</f>
        <v>188475</v>
      </c>
      <c r="EO68" s="22">
        <f t="shared" ref="EO68" si="5118">SUM(EO69:EO73)</f>
        <v>188475</v>
      </c>
      <c r="EP68" s="22">
        <f t="shared" ref="EP68" si="5119">SUM(EP69:EP73)</f>
        <v>188475</v>
      </c>
      <c r="EQ68" s="22">
        <f t="shared" ref="EQ68" si="5120">SUM(EQ69:EQ73)</f>
        <v>188475</v>
      </c>
      <c r="ER68" s="22">
        <f t="shared" ref="ER68" si="5121">SUM(ER69:ER73)</f>
        <v>188475</v>
      </c>
      <c r="ES68" s="22">
        <f t="shared" ref="ES68" si="5122">SUM(ES69:ES73)</f>
        <v>188475</v>
      </c>
      <c r="ET68" s="22">
        <f t="shared" ref="ET68" si="5123">SUM(ET69:ET73)</f>
        <v>188475</v>
      </c>
      <c r="EU68" s="22">
        <f t="shared" ref="EU68" si="5124">SUM(EU69:EU73)</f>
        <v>188475</v>
      </c>
      <c r="EV68" s="22">
        <f t="shared" ref="EV68" si="5125">SUM(EV69:EV73)</f>
        <v>188475</v>
      </c>
      <c r="EW68" s="22">
        <f t="shared" ref="EW68" si="5126">SUM(EW69:EW73)</f>
        <v>188475</v>
      </c>
      <c r="EX68" s="22">
        <f t="shared" ref="EX68" si="5127">SUM(EX69:EX73)</f>
        <v>188475</v>
      </c>
      <c r="EY68" s="22">
        <f t="shared" ref="EY68" si="5128">SUM(EY69:EY73)</f>
        <v>188475</v>
      </c>
      <c r="EZ68" s="22">
        <f t="shared" ref="EZ68" si="5129">SUM(EZ69:EZ73)</f>
        <v>174475</v>
      </c>
      <c r="FA68" s="22">
        <f t="shared" ref="FA68" si="5130">SUM(FA69:FA73)</f>
        <v>174475</v>
      </c>
      <c r="FB68" s="22">
        <f t="shared" ref="FB68" si="5131">SUM(FB69:FB73)</f>
        <v>174475</v>
      </c>
      <c r="FC68" s="22">
        <f t="shared" ref="FC68" si="5132">SUM(FC69:FC73)</f>
        <v>174475</v>
      </c>
      <c r="FD68" s="22">
        <f t="shared" ref="FD68" si="5133">SUM(FD69:FD73)</f>
        <v>174475</v>
      </c>
      <c r="FE68" s="22">
        <f t="shared" ref="FE68" si="5134">SUM(FE69:FE73)</f>
        <v>170275</v>
      </c>
      <c r="FF68" s="22">
        <f t="shared" ref="FF68" si="5135">SUM(FF69:FF73)</f>
        <v>170275</v>
      </c>
      <c r="FG68" s="22">
        <f t="shared" ref="FG68" si="5136">SUM(FG69:FG73)</f>
        <v>170275</v>
      </c>
      <c r="FH68" s="22">
        <f t="shared" ref="FH68" si="5137">SUM(FH69:FH73)</f>
        <v>170275</v>
      </c>
      <c r="FI68" s="22">
        <f t="shared" ref="FI68" si="5138">SUM(FI69:FI73)</f>
        <v>170275</v>
      </c>
      <c r="FJ68" s="22">
        <f t="shared" ref="FJ68" si="5139">SUM(FJ69:FJ73)</f>
        <v>125650.00000000003</v>
      </c>
      <c r="FK68" s="22">
        <f t="shared" ref="FK68" si="5140">SUM(FK69:FK73)</f>
        <v>125650.00000000003</v>
      </c>
      <c r="FL68" s="22">
        <f t="shared" ref="FL68" si="5141">SUM(FL69:FL73)</f>
        <v>125650.00000000003</v>
      </c>
      <c r="FM68" s="22">
        <f t="shared" ref="FM68" si="5142">SUM(FM69:FM73)</f>
        <v>125650.00000000003</v>
      </c>
      <c r="FN68" s="22">
        <f t="shared" ref="FN68" si="5143">SUM(FN69:FN73)</f>
        <v>125650.00000000003</v>
      </c>
      <c r="FO68" s="22">
        <f t="shared" ref="FO68" si="5144">SUM(FO69:FO73)</f>
        <v>125650.00000000003</v>
      </c>
      <c r="FP68" s="22">
        <f t="shared" ref="FP68" si="5145">SUM(FP69:FP73)</f>
        <v>125650.00000000003</v>
      </c>
      <c r="FQ68" s="22">
        <f t="shared" ref="FQ68" si="5146">SUM(FQ69:FQ73)</f>
        <v>125650.00000000003</v>
      </c>
      <c r="FR68" s="22">
        <f t="shared" ref="FR68" si="5147">SUM(FR69:FR73)</f>
        <v>125650.00000000003</v>
      </c>
      <c r="FS68" s="22">
        <f t="shared" ref="FS68" si="5148">SUM(FS69:FS73)</f>
        <v>125650.00000000003</v>
      </c>
      <c r="FT68" s="22">
        <f t="shared" ref="FT68" si="5149">SUM(FT69:FT73)</f>
        <v>125650.00000000003</v>
      </c>
      <c r="FU68" s="22">
        <f t="shared" ref="FU68" si="5150">SUM(FU69:FU73)</f>
        <v>125650.00000000003</v>
      </c>
      <c r="FV68" s="22">
        <f t="shared" ref="FV68" si="5151">SUM(FV69:FV73)</f>
        <v>125650.00000000003</v>
      </c>
      <c r="FW68" s="22">
        <f t="shared" ref="FW68" si="5152">SUM(FW69:FW73)</f>
        <v>125650.00000000003</v>
      </c>
      <c r="FX68" s="22">
        <f t="shared" ref="FX68" si="5153">SUM(FX69:FX73)</f>
        <v>125650.00000000003</v>
      </c>
      <c r="FY68" s="22">
        <f t="shared" ref="FY68" si="5154">SUM(FY69:FY73)</f>
        <v>125650.00000000003</v>
      </c>
      <c r="FZ68" s="22">
        <f t="shared" ref="FZ68" si="5155">SUM(FZ69:FZ73)</f>
        <v>125650.00000000003</v>
      </c>
      <c r="GA68" s="22">
        <f t="shared" ref="GA68" si="5156">SUM(GA69:GA73)</f>
        <v>125650.00000000003</v>
      </c>
      <c r="GB68" s="22">
        <f t="shared" ref="GB68" si="5157">SUM(GB69:GB73)</f>
        <v>125650.00000000003</v>
      </c>
      <c r="GC68" s="22">
        <f t="shared" ref="GC68" si="5158">SUM(GC69:GC73)</f>
        <v>125650.00000000003</v>
      </c>
      <c r="GD68" s="22">
        <f t="shared" ref="GD68" si="5159">SUM(GD69:GD73)</f>
        <v>133650.00000000003</v>
      </c>
      <c r="GE68" s="22">
        <f t="shared" ref="GE68" si="5160">SUM(GE69:GE73)</f>
        <v>133650.00000000003</v>
      </c>
      <c r="GF68" s="22">
        <f t="shared" ref="GF68" si="5161">SUM(GF69:GF73)</f>
        <v>133650.00000000003</v>
      </c>
      <c r="GG68" s="22">
        <f t="shared" ref="GG68" si="5162">SUM(GG69:GG73)</f>
        <v>133650.00000000003</v>
      </c>
      <c r="GH68" s="22">
        <f t="shared" ref="GH68" si="5163">SUM(GH69:GH73)</f>
        <v>133650.00000000003</v>
      </c>
      <c r="GI68" s="22">
        <f t="shared" ref="GI68" si="5164">SUM(GI69:GI73)</f>
        <v>136050.00000000003</v>
      </c>
      <c r="GJ68" s="22">
        <f t="shared" ref="GJ68" si="5165">SUM(GJ69:GJ73)</f>
        <v>136050.00000000003</v>
      </c>
      <c r="GK68" s="22">
        <f t="shared" ref="GK68" si="5166">SUM(GK69:GK73)</f>
        <v>136050.00000000003</v>
      </c>
      <c r="GL68" s="22">
        <f t="shared" ref="GL68" si="5167">SUM(GL69:GL73)</f>
        <v>136050.00000000003</v>
      </c>
      <c r="GM68" s="22">
        <f t="shared" ref="GM68" si="5168">SUM(GM69:GM73)</f>
        <v>136050.00000000003</v>
      </c>
      <c r="GN68" s="22">
        <f t="shared" ref="GN68" si="5169">SUM(GN69:GN73)</f>
        <v>195550</v>
      </c>
      <c r="GO68" s="22">
        <f t="shared" ref="GO68" si="5170">SUM(GO69:GO73)</f>
        <v>195550</v>
      </c>
      <c r="GP68" s="22">
        <f t="shared" ref="GP68" si="5171">SUM(GP69:GP73)</f>
        <v>195550</v>
      </c>
      <c r="GQ68" s="22">
        <f t="shared" ref="GQ68" si="5172">SUM(GQ69:GQ73)</f>
        <v>195550</v>
      </c>
      <c r="GR68" s="22">
        <f t="shared" ref="GR68" si="5173">SUM(GR69:GR73)</f>
        <v>195550</v>
      </c>
      <c r="GS68" s="22">
        <f t="shared" ref="GS68" si="5174">SUM(GS69:GS73)</f>
        <v>195550</v>
      </c>
      <c r="GT68" s="22">
        <f t="shared" ref="GT68" si="5175">SUM(GT69:GT73)</f>
        <v>195550</v>
      </c>
      <c r="GU68" s="22">
        <f t="shared" ref="GU68" si="5176">SUM(GU69:GU73)</f>
        <v>195550</v>
      </c>
      <c r="GV68" s="22">
        <f t="shared" ref="GV68" si="5177">SUM(GV69:GV73)</f>
        <v>195550</v>
      </c>
      <c r="GW68" s="22">
        <f t="shared" ref="GW68" si="5178">SUM(GW69:GW73)</f>
        <v>195550</v>
      </c>
      <c r="GX68" s="22">
        <f t="shared" ref="GX68" si="5179">SUM(GX69:GX73)</f>
        <v>195550</v>
      </c>
      <c r="GY68" s="22">
        <f t="shared" ref="GY68" si="5180">SUM(GY69:GY73)</f>
        <v>195550</v>
      </c>
      <c r="GZ68" s="22">
        <f t="shared" ref="GZ68" si="5181">SUM(GZ69:GZ73)</f>
        <v>195550</v>
      </c>
      <c r="HA68" s="22">
        <f t="shared" ref="HA68" si="5182">SUM(HA69:HA73)</f>
        <v>195550</v>
      </c>
      <c r="HB68" s="22">
        <f t="shared" ref="HB68" si="5183">SUM(HB69:HB73)</f>
        <v>195550</v>
      </c>
      <c r="HC68" s="22">
        <f t="shared" ref="HC68" si="5184">SUM(HC69:HC73)</f>
        <v>195550</v>
      </c>
      <c r="HD68" s="22">
        <f t="shared" ref="HD68" si="5185">SUM(HD69:HD73)</f>
        <v>195550</v>
      </c>
      <c r="HE68" s="22">
        <f t="shared" ref="HE68" si="5186">SUM(HE69:HE73)</f>
        <v>195550</v>
      </c>
      <c r="HF68" s="22">
        <f t="shared" ref="HF68" si="5187">SUM(HF69:HF73)</f>
        <v>195550</v>
      </c>
      <c r="HG68" s="22">
        <f t="shared" ref="HG68" si="5188">SUM(HG69:HG73)</f>
        <v>195550</v>
      </c>
      <c r="HH68" s="22">
        <f t="shared" ref="HH68" si="5189">SUM(HH69:HH73)</f>
        <v>195550</v>
      </c>
      <c r="HI68" s="22">
        <f t="shared" ref="HI68" si="5190">SUM(HI69:HI73)</f>
        <v>203550</v>
      </c>
      <c r="HJ68" s="22">
        <f t="shared" ref="HJ68" si="5191">SUM(HJ69:HJ73)</f>
        <v>203550</v>
      </c>
      <c r="HK68" s="22">
        <f t="shared" ref="HK68" si="5192">SUM(HK69:HK73)</f>
        <v>203550</v>
      </c>
      <c r="HL68" s="22">
        <f t="shared" ref="HL68" si="5193">SUM(HL69:HL73)</f>
        <v>203550</v>
      </c>
      <c r="HM68" s="22">
        <f t="shared" ref="HM68" si="5194">SUM(HM69:HM73)</f>
        <v>203550</v>
      </c>
      <c r="HN68" s="22">
        <f t="shared" ref="HN68" si="5195">SUM(HN69:HN73)</f>
        <v>205950</v>
      </c>
      <c r="HO68" s="22">
        <f t="shared" ref="HO68" si="5196">SUM(HO69:HO73)</f>
        <v>205950</v>
      </c>
      <c r="HP68" s="22">
        <f t="shared" ref="HP68" si="5197">SUM(HP69:HP73)</f>
        <v>205950</v>
      </c>
      <c r="HQ68" s="22">
        <f t="shared" ref="HQ68" si="5198">SUM(HQ69:HQ73)</f>
        <v>205950</v>
      </c>
      <c r="HR68" s="22">
        <f t="shared" ref="HR68" si="5199">SUM(HR69:HR73)</f>
        <v>205950</v>
      </c>
      <c r="HS68" s="22">
        <f t="shared" ref="HS68" si="5200">SUM(HS69:HS73)</f>
        <v>205950</v>
      </c>
      <c r="HT68" s="22">
        <f t="shared" ref="HT68" si="5201">SUM(HT69:HT73)</f>
        <v>205950</v>
      </c>
      <c r="HU68" s="22">
        <f t="shared" ref="HU68" si="5202">SUM(HU69:HU73)</f>
        <v>205950</v>
      </c>
      <c r="HV68" s="22">
        <f t="shared" ref="HV68" si="5203">SUM(HV69:HV73)</f>
        <v>205950</v>
      </c>
      <c r="HW68" s="22">
        <f t="shared" ref="HW68" si="5204">SUM(HW69:HW73)</f>
        <v>205950</v>
      </c>
      <c r="HX68" s="22">
        <f t="shared" ref="HX68" si="5205">SUM(HX69:HX73)</f>
        <v>205950</v>
      </c>
      <c r="HY68" s="22">
        <f t="shared" ref="HY68" si="5206">SUM(HY69:HY73)</f>
        <v>205950</v>
      </c>
      <c r="HZ68" s="22">
        <f t="shared" ref="HZ68" si="5207">SUM(HZ69:HZ73)</f>
        <v>205950</v>
      </c>
      <c r="IA68" s="22">
        <f t="shared" ref="IA68" si="5208">SUM(IA69:IA73)</f>
        <v>205950</v>
      </c>
      <c r="IB68" s="22">
        <f t="shared" ref="IB68" si="5209">SUM(IB69:IB73)</f>
        <v>205950</v>
      </c>
      <c r="IC68" s="22">
        <f t="shared" ref="IC68" si="5210">SUM(IC69:IC73)</f>
        <v>205950</v>
      </c>
      <c r="ID68" s="22">
        <f t="shared" ref="ID68" si="5211">SUM(ID69:ID73)</f>
        <v>205950</v>
      </c>
      <c r="IE68" s="22">
        <f t="shared" ref="IE68" si="5212">SUM(IE69:IE73)</f>
        <v>205950</v>
      </c>
      <c r="IF68" s="22">
        <f t="shared" ref="IF68" si="5213">SUM(IF69:IF73)</f>
        <v>205950</v>
      </c>
      <c r="IG68" s="22">
        <f t="shared" ref="IG68" si="5214">SUM(IG69:IG73)</f>
        <v>205950</v>
      </c>
      <c r="IH68" s="22">
        <f t="shared" ref="IH68" si="5215">SUM(IH69:IH73)</f>
        <v>205950</v>
      </c>
      <c r="II68" s="22">
        <f t="shared" ref="II68" si="5216">SUM(II69:II73)</f>
        <v>205950</v>
      </c>
      <c r="IJ68" s="22">
        <f t="shared" ref="IJ68" si="5217">SUM(IJ69:IJ73)</f>
        <v>205950</v>
      </c>
      <c r="IK68" s="22">
        <f t="shared" ref="IK68" si="5218">SUM(IK69:IK73)</f>
        <v>205950</v>
      </c>
      <c r="IL68" s="22">
        <f t="shared" ref="IL68" si="5219">SUM(IL69:IL73)</f>
        <v>205950</v>
      </c>
      <c r="IM68" s="22">
        <f t="shared" ref="IM68" si="5220">SUM(IM69:IM73)</f>
        <v>205950</v>
      </c>
      <c r="IN68" s="22">
        <f t="shared" ref="IN68" si="5221">SUM(IN69:IN73)</f>
        <v>161950</v>
      </c>
      <c r="IO68" s="22">
        <f t="shared" ref="IO68" si="5222">SUM(IO69:IO73)</f>
        <v>161950</v>
      </c>
      <c r="IP68" s="22">
        <f t="shared" ref="IP68" si="5223">SUM(IP69:IP73)</f>
        <v>229950</v>
      </c>
      <c r="IQ68" s="22">
        <f t="shared" ref="IQ68" si="5224">SUM(IQ69:IQ73)</f>
        <v>229950</v>
      </c>
      <c r="IR68" s="22">
        <f t="shared" ref="IR68" si="5225">SUM(IR69:IR73)</f>
        <v>229950</v>
      </c>
      <c r="IS68" s="22">
        <f t="shared" ref="IS68" si="5226">SUM(IS69:IS73)</f>
        <v>216750</v>
      </c>
      <c r="IT68" s="22">
        <f t="shared" ref="IT68" si="5227">SUM(IT69:IT73)</f>
        <v>235650</v>
      </c>
      <c r="IU68" s="22">
        <f t="shared" ref="IU68" si="5228">SUM(IU69:IU73)</f>
        <v>235650</v>
      </c>
      <c r="IV68" s="22">
        <f t="shared" ref="IV68" si="5229">SUM(IV69:IV73)</f>
        <v>235650</v>
      </c>
      <c r="IW68" s="22">
        <f t="shared" ref="IW68" si="5230">SUM(IW69:IW73)</f>
        <v>235650</v>
      </c>
      <c r="IX68" s="22">
        <f t="shared" ref="IX68" si="5231">SUM(IX69:IX73)</f>
        <v>86900</v>
      </c>
      <c r="IY68" s="22">
        <f t="shared" ref="IY68" si="5232">SUM(IY69:IY73)</f>
        <v>86900</v>
      </c>
      <c r="IZ68" s="22">
        <f t="shared" ref="IZ68" si="5233">SUM(IZ69:IZ73)</f>
        <v>86900</v>
      </c>
      <c r="JA68" s="22">
        <f t="shared" ref="JA68" si="5234">SUM(JA69:JA73)</f>
        <v>86900</v>
      </c>
      <c r="JB68" s="22">
        <f t="shared" ref="JB68" si="5235">SUM(JB69:JB73)</f>
        <v>86900</v>
      </c>
      <c r="JC68" s="22">
        <f t="shared" ref="JC68" si="5236">SUM(JC69:JC73)</f>
        <v>265400</v>
      </c>
      <c r="JD68" s="22">
        <f t="shared" ref="JD68" si="5237">SUM(JD69:JD73)</f>
        <v>265400</v>
      </c>
      <c r="JE68" s="22">
        <f t="shared" ref="JE68" si="5238">SUM(JE69:JE73)</f>
        <v>265400</v>
      </c>
      <c r="JF68" s="22">
        <f t="shared" ref="JF68" si="5239">SUM(JF69:JF73)</f>
        <v>265400</v>
      </c>
      <c r="JG68" s="22">
        <f t="shared" ref="JG68" si="5240">SUM(JG69:JG73)</f>
        <v>265400</v>
      </c>
      <c r="JH68" s="22">
        <f t="shared" ref="JH68" si="5241">SUM(JH69:JH73)</f>
        <v>265400</v>
      </c>
      <c r="JI68" s="22">
        <f t="shared" ref="JI68" si="5242">SUM(JI69:JI73)</f>
        <v>265400</v>
      </c>
      <c r="JJ68" s="22">
        <f t="shared" ref="JJ68" si="5243">SUM(JJ69:JJ73)</f>
        <v>265400</v>
      </c>
      <c r="JK68" s="22">
        <f t="shared" ref="JK68" si="5244">SUM(JK69:JK73)</f>
        <v>265400</v>
      </c>
      <c r="JL68" s="22">
        <f t="shared" ref="JL68" si="5245">SUM(JL69:JL73)</f>
        <v>265400</v>
      </c>
      <c r="JM68" s="22">
        <f t="shared" ref="JM68" si="5246">SUM(JM69:JM73)</f>
        <v>265400</v>
      </c>
      <c r="JN68" s="22">
        <f t="shared" ref="JN68" si="5247">SUM(JN69:JN73)</f>
        <v>265400</v>
      </c>
      <c r="JO68" s="22">
        <f t="shared" ref="JO68" si="5248">SUM(JO69:JO73)</f>
        <v>265400</v>
      </c>
      <c r="JP68" s="22">
        <f t="shared" ref="JP68" si="5249">SUM(JP69:JP73)</f>
        <v>265400</v>
      </c>
      <c r="JQ68" s="22">
        <f t="shared" ref="JQ68" si="5250">SUM(JQ69:JQ73)</f>
        <v>265400</v>
      </c>
      <c r="JR68" s="22">
        <f t="shared" ref="JR68" si="5251">SUM(JR69:JR73)</f>
        <v>285800</v>
      </c>
      <c r="JS68" s="22">
        <f t="shared" ref="JS68" si="5252">SUM(JS69:JS73)</f>
        <v>285800</v>
      </c>
      <c r="JT68" s="22">
        <f t="shared" ref="JT68" si="5253">SUM(JT69:JT73)</f>
        <v>285800</v>
      </c>
      <c r="JU68" s="22">
        <f t="shared" ref="JU68" si="5254">SUM(JU69:JU73)</f>
        <v>285800</v>
      </c>
      <c r="JV68" s="22">
        <f t="shared" ref="JV68" si="5255">SUM(JV69:JV73)</f>
        <v>291470</v>
      </c>
      <c r="JW68" s="22">
        <f t="shared" ref="JW68" si="5256">SUM(JW69:JW73)</f>
        <v>291470</v>
      </c>
      <c r="JX68" s="22">
        <f t="shared" ref="JX68" si="5257">SUM(JX69:JX73)</f>
        <v>291470</v>
      </c>
      <c r="JY68" s="22">
        <f t="shared" ref="JY68" si="5258">SUM(JY69:JY73)</f>
        <v>291470</v>
      </c>
      <c r="JZ68" s="22">
        <f t="shared" ref="JZ68" si="5259">SUM(JZ69:JZ73)</f>
        <v>291470</v>
      </c>
      <c r="KA68" s="22">
        <f t="shared" ref="KA68" si="5260">SUM(KA69:KA73)</f>
        <v>291470</v>
      </c>
      <c r="KB68" s="22">
        <f t="shared" ref="KB68" si="5261">SUM(KB69:KB73)</f>
        <v>291470</v>
      </c>
      <c r="KC68" s="22">
        <f t="shared" ref="KC68" si="5262">SUM(KC69:KC73)</f>
        <v>291470</v>
      </c>
      <c r="KD68" s="22">
        <f t="shared" ref="KD68" si="5263">SUM(KD69:KD73)</f>
        <v>291470</v>
      </c>
      <c r="KE68" s="22">
        <f t="shared" ref="KE68" si="5264">SUM(KE69:KE73)</f>
        <v>487820.00000000012</v>
      </c>
      <c r="KF68" s="22">
        <f t="shared" ref="KF68" si="5265">SUM(KF69:KF73)</f>
        <v>487820.00000000012</v>
      </c>
      <c r="KG68" s="22">
        <f t="shared" ref="KG68" si="5266">SUM(KG69:KG73)</f>
        <v>487820.00000000012</v>
      </c>
      <c r="KH68" s="22">
        <f t="shared" ref="KH68" si="5267">SUM(KH69:KH73)</f>
        <v>487820.00000000012</v>
      </c>
      <c r="KI68" s="22">
        <f t="shared" ref="KI68" si="5268">SUM(KI69:KI73)</f>
        <v>487820.00000000012</v>
      </c>
      <c r="KJ68" s="22">
        <f t="shared" ref="KJ68" si="5269">SUM(KJ69:KJ73)</f>
        <v>487820.00000000012</v>
      </c>
      <c r="KK68" s="22">
        <f t="shared" ref="KK68" si="5270">SUM(KK69:KK73)</f>
        <v>487820.00000000012</v>
      </c>
      <c r="KL68" s="22">
        <f t="shared" ref="KL68" si="5271">SUM(KL69:KL73)</f>
        <v>487820.00000000012</v>
      </c>
      <c r="KM68" s="22">
        <f t="shared" ref="KM68" si="5272">SUM(KM69:KM73)</f>
        <v>487820.00000000012</v>
      </c>
      <c r="KN68" s="22">
        <f t="shared" ref="KN68" si="5273">SUM(KN69:KN73)</f>
        <v>487820.00000000012</v>
      </c>
      <c r="KO68" s="22">
        <f t="shared" ref="KO68" si="5274">SUM(KO69:KO73)</f>
        <v>487820.00000000012</v>
      </c>
      <c r="KP68" s="22">
        <f t="shared" ref="KP68" si="5275">SUM(KP69:KP73)</f>
        <v>487820.00000000012</v>
      </c>
      <c r="KQ68" s="22">
        <f t="shared" ref="KQ68" si="5276">SUM(KQ69:KQ73)</f>
        <v>487820.00000000012</v>
      </c>
      <c r="KR68" s="22">
        <f t="shared" ref="KR68" si="5277">SUM(KR69:KR73)</f>
        <v>487820.00000000012</v>
      </c>
      <c r="KS68" s="22">
        <f t="shared" ref="KS68" si="5278">SUM(KS69:KS73)</f>
        <v>487820.00000000012</v>
      </c>
      <c r="KT68" s="22">
        <f t="shared" ref="KT68" si="5279">SUM(KT69:KT73)</f>
        <v>487820.00000000012</v>
      </c>
      <c r="KU68" s="22">
        <f t="shared" ref="KU68" si="5280">SUM(KU69:KU73)</f>
        <v>487820.00000000012</v>
      </c>
      <c r="KV68" s="22">
        <f t="shared" ref="KV68" si="5281">SUM(KV69:KV73)</f>
        <v>487820.00000000012</v>
      </c>
      <c r="KW68" s="22">
        <f t="shared" ref="KW68" si="5282">SUM(KW69:KW73)</f>
        <v>481020.00000000012</v>
      </c>
      <c r="KX68" s="22">
        <f t="shared" ref="KX68" si="5283">SUM(KX69:KX73)</f>
        <v>481020.00000000012</v>
      </c>
      <c r="KY68" s="22">
        <f t="shared" ref="KY68" si="5284">SUM(KY69:KY73)</f>
        <v>481020.00000000012</v>
      </c>
      <c r="KZ68" s="22">
        <f t="shared" ref="KZ68" si="5285">SUM(KZ69:KZ73)</f>
        <v>481020.00000000012</v>
      </c>
      <c r="LA68" s="22">
        <f t="shared" ref="LA68" si="5286">SUM(LA69:LA73)</f>
        <v>479130.00000000012</v>
      </c>
      <c r="LB68" s="22">
        <f t="shared" ref="LB68" si="5287">SUM(LB69:LB73)</f>
        <v>479130.00000000012</v>
      </c>
      <c r="LC68" s="22">
        <f t="shared" ref="LC68" si="5288">SUM(LC69:LC73)</f>
        <v>479130.00000000012</v>
      </c>
      <c r="LD68" s="22">
        <f t="shared" ref="LD68" si="5289">SUM(LD69:LD73)</f>
        <v>479130.00000000012</v>
      </c>
      <c r="LE68" s="22">
        <f t="shared" ref="LE68" si="5290">SUM(LE69:LE73)</f>
        <v>479130.00000000012</v>
      </c>
      <c r="LF68" s="22">
        <f t="shared" ref="LF68" si="5291">SUM(LF69:LF73)</f>
        <v>479130.00000000012</v>
      </c>
      <c r="LG68" s="22">
        <f t="shared" ref="LG68" si="5292">SUM(LG69:LG73)</f>
        <v>479130.00000000012</v>
      </c>
      <c r="LH68" s="22">
        <f t="shared" ref="LH68" si="5293">SUM(LH69:LH73)</f>
        <v>479130.00000000012</v>
      </c>
      <c r="LI68" s="22">
        <f t="shared" ref="LI68" si="5294">SUM(LI69:LI73)</f>
        <v>479130.00000000012</v>
      </c>
      <c r="LJ68" s="22">
        <f t="shared" ref="LJ68" si="5295">SUM(LJ69:LJ73)</f>
        <v>532680.00000000012</v>
      </c>
      <c r="LK68" s="22">
        <f t="shared" ref="LK68" si="5296">SUM(LK69:LK73)</f>
        <v>532680.00000000012</v>
      </c>
      <c r="LL68" s="22">
        <f t="shared" ref="LL68" si="5297">SUM(LL69:LL73)</f>
        <v>532680.00000000012</v>
      </c>
      <c r="LM68" s="22">
        <f t="shared" ref="LM68" si="5298">SUM(LM69:LM73)</f>
        <v>532680.00000000012</v>
      </c>
      <c r="LN68" s="22">
        <f t="shared" ref="LN68" si="5299">SUM(LN69:LN73)</f>
        <v>532680.00000000012</v>
      </c>
      <c r="LO68" s="22">
        <f t="shared" ref="LO68" si="5300">SUM(LO69:LO73)</f>
        <v>532680.00000000012</v>
      </c>
      <c r="LP68" s="22">
        <f t="shared" ref="LP68" si="5301">SUM(LP69:LP73)</f>
        <v>532680.00000000012</v>
      </c>
      <c r="LQ68" s="22">
        <f t="shared" ref="LQ68" si="5302">SUM(LQ69:LQ73)</f>
        <v>532680.00000000012</v>
      </c>
      <c r="LR68" s="22">
        <f t="shared" ref="LR68" si="5303">SUM(LR69:LR73)</f>
        <v>532680.00000000012</v>
      </c>
      <c r="LS68" s="22">
        <f t="shared" ref="LS68" si="5304">SUM(LS69:LS73)</f>
        <v>532680.00000000012</v>
      </c>
      <c r="LT68" s="22">
        <f t="shared" ref="LT68" si="5305">SUM(LT69:LT73)</f>
        <v>532680.00000000012</v>
      </c>
      <c r="LU68" s="22">
        <f t="shared" ref="LU68" si="5306">SUM(LU69:LU73)</f>
        <v>532680.00000000012</v>
      </c>
      <c r="LV68" s="22">
        <f t="shared" ref="LV68" si="5307">SUM(LV69:LV73)</f>
        <v>532680.00000000012</v>
      </c>
      <c r="LW68" s="22">
        <f t="shared" ref="LW68" si="5308">SUM(LW69:LW73)</f>
        <v>532680.00000000012</v>
      </c>
      <c r="LX68" s="22">
        <f t="shared" ref="LX68" si="5309">SUM(LX69:LX73)</f>
        <v>532680.00000000012</v>
      </c>
      <c r="LY68" s="22">
        <f t="shared" ref="LY68" si="5310">SUM(LY69:LY73)</f>
        <v>532680.00000000012</v>
      </c>
      <c r="LZ68" s="22">
        <f t="shared" ref="LZ68" si="5311">SUM(LZ69:LZ73)</f>
        <v>532680.00000000012</v>
      </c>
      <c r="MA68" s="22">
        <f t="shared" ref="MA68" si="5312">SUM(MA69:MA73)</f>
        <v>514546.6666666668</v>
      </c>
      <c r="MB68" s="22">
        <f t="shared" ref="MB68" si="5313">SUM(MB69:MB73)</f>
        <v>514546.6666666668</v>
      </c>
      <c r="MC68" s="22">
        <f t="shared" ref="MC68" si="5314">SUM(MC69:MC73)</f>
        <v>514546.6666666668</v>
      </c>
      <c r="MD68" s="22">
        <f t="shared" ref="MD68" si="5315">SUM(MD69:MD73)</f>
        <v>514546.6666666668</v>
      </c>
      <c r="ME68" s="22">
        <f t="shared" ref="ME68" si="5316">SUM(ME69:ME73)</f>
        <v>509506.6666666668</v>
      </c>
      <c r="MF68" s="22">
        <f t="shared" ref="MF68" si="5317">SUM(MF69:MF73)</f>
        <v>509506.6666666668</v>
      </c>
      <c r="MG68" s="22">
        <f t="shared" ref="MG68" si="5318">SUM(MG69:MG73)</f>
        <v>509506.6666666668</v>
      </c>
      <c r="MH68" s="22">
        <f t="shared" ref="MH68" si="5319">SUM(MH69:MH73)</f>
        <v>509506.6666666668</v>
      </c>
      <c r="MI68" s="22">
        <f t="shared" ref="MI68" si="5320">SUM(MI69:MI73)</f>
        <v>509506.6666666668</v>
      </c>
      <c r="MJ68" s="22">
        <f t="shared" ref="MJ68" si="5321">SUM(MJ69:MJ73)</f>
        <v>509506.6666666668</v>
      </c>
      <c r="MK68" s="22">
        <f t="shared" ref="MK68" si="5322">SUM(MK69:MK73)</f>
        <v>509506.6666666668</v>
      </c>
      <c r="ML68" s="22">
        <f t="shared" ref="ML68" si="5323">SUM(ML69:ML73)</f>
        <v>509506.6666666668</v>
      </c>
      <c r="MM68" s="22">
        <f t="shared" ref="MM68" si="5324">SUM(MM69:MM73)</f>
        <v>509506.6666666668</v>
      </c>
      <c r="MN68" s="22">
        <f t="shared" ref="MN68" si="5325">SUM(MN69:MN73)</f>
        <v>438106.6666666668</v>
      </c>
      <c r="MO68" s="22">
        <f t="shared" ref="MO68" si="5326">SUM(MO69:MO73)</f>
        <v>438106.6666666668</v>
      </c>
      <c r="MP68" s="22">
        <f t="shared" ref="MP68" si="5327">SUM(MP69:MP73)</f>
        <v>438106.6666666668</v>
      </c>
      <c r="MQ68" s="22">
        <f t="shared" ref="MQ68" si="5328">SUM(MQ69:MQ73)</f>
        <v>438106.6666666668</v>
      </c>
      <c r="MR68" s="22">
        <f t="shared" ref="MR68" si="5329">SUM(MR69:MR73)</f>
        <v>438106.6666666668</v>
      </c>
      <c r="MS68" s="22">
        <f t="shared" ref="MS68" si="5330">SUM(MS69:MS73)</f>
        <v>438106.6666666668</v>
      </c>
      <c r="MT68" s="22">
        <f t="shared" ref="MT68" si="5331">SUM(MT69:MT73)</f>
        <v>438106.6666666668</v>
      </c>
      <c r="MU68" s="22">
        <f t="shared" ref="MU68" si="5332">SUM(MU69:MU73)</f>
        <v>438106.6666666668</v>
      </c>
      <c r="MV68" s="22">
        <f t="shared" ref="MV68" si="5333">SUM(MV69:MV73)</f>
        <v>438106.6666666668</v>
      </c>
      <c r="MW68" s="22">
        <f t="shared" ref="MW68" si="5334">SUM(MW69:MW73)</f>
        <v>438106.6666666668</v>
      </c>
      <c r="MX68" s="22">
        <f t="shared" ref="MX68" si="5335">SUM(MX69:MX73)</f>
        <v>438106.6666666668</v>
      </c>
      <c r="MY68" s="22">
        <f t="shared" ref="MY68" si="5336">SUM(MY69:MY73)</f>
        <v>438106.6666666668</v>
      </c>
      <c r="MZ68" s="22">
        <f t="shared" ref="MZ68" si="5337">SUM(MZ69:MZ73)</f>
        <v>438106.6666666668</v>
      </c>
      <c r="NA68" s="22">
        <f t="shared" ref="NA68" si="5338">SUM(NA69:NA73)</f>
        <v>438106.6666666668</v>
      </c>
      <c r="NB68" s="22">
        <f t="shared" ref="NB68" si="5339">SUM(NB69:NB73)</f>
        <v>438106.6666666668</v>
      </c>
      <c r="NC68" s="22">
        <f t="shared" ref="NC68" si="5340">SUM(NC69:NC73)</f>
        <v>438106.6666666668</v>
      </c>
      <c r="ND68" s="22">
        <f t="shared" ref="ND68" si="5341">SUM(ND69:ND73)</f>
        <v>438106.6666666668</v>
      </c>
      <c r="NE68" s="22">
        <f t="shared" ref="NE68" si="5342">SUM(NE69:NE73)</f>
        <v>438106.6666666668</v>
      </c>
      <c r="NF68" s="22">
        <f t="shared" ref="NF68" si="5343">SUM(NF69:NF73)</f>
        <v>443546.6666666668</v>
      </c>
      <c r="NG68" s="22">
        <f t="shared" ref="NG68" si="5344">SUM(NG69:NG73)</f>
        <v>443546.6666666668</v>
      </c>
      <c r="NH68" s="22">
        <f t="shared" ref="NH68" si="5345">SUM(NH69:NH73)</f>
        <v>443546.6666666668</v>
      </c>
      <c r="NI68" s="22">
        <f t="shared" ref="NI68" si="5346">SUM(NI69:NI73)</f>
        <v>443546.6666666668</v>
      </c>
      <c r="NJ68" s="22">
        <f t="shared" ref="NJ68" si="5347">SUM(NJ69:NJ73)</f>
        <v>445058.6666666668</v>
      </c>
      <c r="NK68" s="22">
        <f t="shared" ref="NK68" si="5348">SUM(NK69:NK73)</f>
        <v>445058.6666666668</v>
      </c>
      <c r="NL68" s="22">
        <f t="shared" ref="NL68" si="5349">SUM(NL69:NL73)</f>
        <v>445058.6666666668</v>
      </c>
      <c r="NM68" s="22">
        <f t="shared" ref="NM68" si="5350">SUM(NM69:NM73)</f>
        <v>445058.6666666668</v>
      </c>
      <c r="NN68" s="22">
        <f t="shared" ref="NN68" si="5351">SUM(NN69:NN73)</f>
        <v>445058.6666666668</v>
      </c>
      <c r="NO68" s="22">
        <f t="shared" ref="NO68" si="5352">SUM(NO69:NO73)</f>
        <v>445058.6666666668</v>
      </c>
      <c r="NP68" s="22">
        <f t="shared" ref="NP68" si="5353">SUM(NP69:NP73)</f>
        <v>445058.6666666668</v>
      </c>
      <c r="NQ68" s="22">
        <f t="shared" ref="NQ68" si="5354">SUM(NQ69:NQ73)</f>
        <v>445058.6666666668</v>
      </c>
      <c r="NR68" s="22">
        <f t="shared" ref="NR68" si="5355">SUM(NR69:NR73)</f>
        <v>445058.6666666668</v>
      </c>
      <c r="NS68" s="22">
        <f t="shared" ref="NS68" si="5356">SUM(NS69:NS73)</f>
        <v>445058.66666666669</v>
      </c>
      <c r="NT68" s="22">
        <f t="shared" ref="NT68" si="5357">SUM(NT69:NT73)</f>
        <v>445058.66666666669</v>
      </c>
      <c r="NU68" s="22">
        <f t="shared" ref="NU68" si="5358">SUM(NU69:NU73)</f>
        <v>445058.66666666669</v>
      </c>
      <c r="NV68" s="22">
        <f t="shared" ref="NV68" si="5359">SUM(NV69:NV73)</f>
        <v>445058.66666666669</v>
      </c>
      <c r="NW68" s="22">
        <f t="shared" ref="NW68" si="5360">SUM(NW69:NW73)</f>
        <v>445058.66666666669</v>
      </c>
      <c r="NX68" s="22">
        <f t="shared" ref="NX68" si="5361">SUM(NX69:NX73)</f>
        <v>445058.66666666669</v>
      </c>
      <c r="NY68" s="22">
        <f t="shared" ref="NY68" si="5362">SUM(NY69:NY73)</f>
        <v>445058.66666666669</v>
      </c>
      <c r="NZ68" s="22">
        <f t="shared" ref="NZ68" si="5363">SUM(NZ69:NZ73)</f>
        <v>445058.66666666669</v>
      </c>
      <c r="OA68" s="22">
        <f t="shared" ref="OA68" si="5364">SUM(OA69:OA73)</f>
        <v>445058.66666666669</v>
      </c>
      <c r="OB68" s="22">
        <f t="shared" ref="OB68" si="5365">SUM(OB69:OB73)</f>
        <v>445058.66666666669</v>
      </c>
      <c r="OC68" s="22">
        <f t="shared" ref="OC68" si="5366">SUM(OC69:OC73)</f>
        <v>445058.66666666669</v>
      </c>
      <c r="OD68" s="22">
        <f t="shared" ref="OD68" si="5367">SUM(OD69:OD73)</f>
        <v>445058.66666666669</v>
      </c>
      <c r="OE68" s="22">
        <f t="shared" ref="OE68" si="5368">SUM(OE69:OE73)</f>
        <v>445058.66666666669</v>
      </c>
      <c r="OF68" s="22">
        <f t="shared" ref="OF68" si="5369">SUM(OF69:OF73)</f>
        <v>445058.66666666669</v>
      </c>
      <c r="OG68" s="22">
        <f t="shared" ref="OG68" si="5370">SUM(OG69:OG73)</f>
        <v>445058.66666666669</v>
      </c>
      <c r="OH68" s="22">
        <f t="shared" ref="OH68" si="5371">SUM(OH69:OH73)</f>
        <v>445058.66666666669</v>
      </c>
      <c r="OI68" s="22">
        <f t="shared" ref="OI68" si="5372">SUM(OI69:OI73)</f>
        <v>445058.66666666669</v>
      </c>
      <c r="OJ68" s="22">
        <f t="shared" ref="OJ68" si="5373">SUM(OJ69:OJ73)</f>
        <v>450498.66666666669</v>
      </c>
      <c r="OK68" s="22">
        <f t="shared" ref="OK68" si="5374">SUM(OK69:OK73)</f>
        <v>450498.66666666669</v>
      </c>
      <c r="OL68" s="22">
        <f t="shared" ref="OL68" si="5375">SUM(OL69:OL73)</f>
        <v>450498.66666666669</v>
      </c>
      <c r="OM68" s="22">
        <f t="shared" ref="OM68" si="5376">SUM(OM69:OM73)</f>
        <v>450498.66666666669</v>
      </c>
      <c r="ON68" s="22">
        <f t="shared" ref="ON68" si="5377">SUM(ON69:ON73)</f>
        <v>452010.66666666669</v>
      </c>
      <c r="OO68" s="22">
        <f t="shared" ref="OO68" si="5378">SUM(OO69:OO73)</f>
        <v>452010.66666666669</v>
      </c>
      <c r="OP68" s="22">
        <f t="shared" ref="OP68" si="5379">SUM(OP69:OP73)</f>
        <v>452010.66666666669</v>
      </c>
      <c r="OQ68" s="22">
        <f t="shared" ref="OQ68" si="5380">SUM(OQ69:OQ73)</f>
        <v>452010.66666666669</v>
      </c>
      <c r="OR68" s="22">
        <f t="shared" ref="OR68" si="5381">SUM(OR69:OR73)</f>
        <v>452010.66666666669</v>
      </c>
      <c r="OS68" s="22">
        <f t="shared" ref="OS68" si="5382">SUM(OS69:OS73)</f>
        <v>452010.66666666669</v>
      </c>
      <c r="OT68" s="22">
        <f t="shared" ref="OT68" si="5383">SUM(OT69:OT73)</f>
        <v>452010.66666666669</v>
      </c>
      <c r="OU68" s="22">
        <f t="shared" ref="OU68" si="5384">SUM(OU69:OU73)</f>
        <v>452010.66666666669</v>
      </c>
      <c r="OV68" s="22">
        <f t="shared" ref="OV68" si="5385">SUM(OV69:OV73)</f>
        <v>452010.66666666669</v>
      </c>
      <c r="OW68" s="22">
        <f t="shared" ref="OW68" si="5386">SUM(OW69:OW73)</f>
        <v>452010.6666666668</v>
      </c>
      <c r="OX68" s="22">
        <f t="shared" ref="OX68" si="5387">SUM(OX69:OX73)</f>
        <v>452010.6666666668</v>
      </c>
      <c r="OY68" s="22">
        <f t="shared" ref="OY68" si="5388">SUM(OY69:OY73)</f>
        <v>452010.6666666668</v>
      </c>
      <c r="OZ68" s="22">
        <f t="shared" ref="OZ68" si="5389">SUM(OZ69:OZ73)</f>
        <v>452010.6666666668</v>
      </c>
      <c r="PA68" s="22">
        <f t="shared" ref="PA68" si="5390">SUM(PA69:PA73)</f>
        <v>452010.6666666668</v>
      </c>
      <c r="PB68" s="22">
        <f t="shared" ref="PB68" si="5391">SUM(PB69:PB73)</f>
        <v>452010.6666666668</v>
      </c>
      <c r="PC68" s="22">
        <f t="shared" ref="PC68" si="5392">SUM(PC69:PC73)</f>
        <v>452010.6666666668</v>
      </c>
      <c r="PD68" s="22">
        <f t="shared" ref="PD68" si="5393">SUM(PD69:PD73)</f>
        <v>452010.6666666668</v>
      </c>
      <c r="PE68" s="22">
        <f t="shared" ref="PE68" si="5394">SUM(PE69:PE73)</f>
        <v>452010.6666666668</v>
      </c>
      <c r="PF68" s="22">
        <f t="shared" ref="PF68" si="5395">SUM(PF69:PF73)</f>
        <v>452010.6666666668</v>
      </c>
      <c r="PG68" s="22">
        <f t="shared" ref="PG68" si="5396">SUM(PG69:PG73)</f>
        <v>452010.6666666668</v>
      </c>
      <c r="PH68" s="22">
        <f t="shared" ref="PH68" si="5397">SUM(PH69:PH73)</f>
        <v>452010.6666666668</v>
      </c>
      <c r="PI68" s="22">
        <f t="shared" ref="PI68" si="5398">SUM(PI69:PI73)</f>
        <v>452010.6666666668</v>
      </c>
      <c r="PJ68" s="22">
        <f t="shared" ref="PJ68" si="5399">SUM(PJ69:PJ73)</f>
        <v>452010.6666666668</v>
      </c>
      <c r="PK68" s="22">
        <f t="shared" ref="PK68" si="5400">SUM(PK69:PK73)</f>
        <v>452010.6666666668</v>
      </c>
      <c r="PL68" s="22">
        <f t="shared" ref="PL68" si="5401">SUM(PL69:PL73)</f>
        <v>452010.6666666668</v>
      </c>
      <c r="PM68" s="22">
        <f t="shared" ref="PM68" si="5402">SUM(PM69:PM73)</f>
        <v>452010.6666666668</v>
      </c>
      <c r="PN68" s="22">
        <f t="shared" ref="PN68" si="5403">SUM(PN69:PN73)</f>
        <v>452010.6666666668</v>
      </c>
      <c r="PO68" s="22">
        <f t="shared" ref="PO68" si="5404">SUM(PO69:PO73)</f>
        <v>448384.00000000012</v>
      </c>
      <c r="PP68" s="22">
        <f t="shared" ref="PP68" si="5405">SUM(PP69:PP73)</f>
        <v>448384.00000000012</v>
      </c>
      <c r="PQ68" s="22">
        <f t="shared" ref="PQ68" si="5406">SUM(PQ69:PQ73)</f>
        <v>448384.00000000012</v>
      </c>
      <c r="PR68" s="22">
        <f t="shared" ref="PR68" si="5407">SUM(PR69:PR73)</f>
        <v>448384.00000000012</v>
      </c>
      <c r="PS68" s="22">
        <f t="shared" ref="PS68" si="5408">SUM(PS69:PS73)</f>
        <v>447376.00000000012</v>
      </c>
      <c r="PT68" s="22">
        <f t="shared" ref="PT68" si="5409">SUM(PT69:PT73)</f>
        <v>447376.00000000012</v>
      </c>
      <c r="PU68" s="22">
        <f t="shared" ref="PU68" si="5410">SUM(PU69:PU73)</f>
        <v>447376.00000000012</v>
      </c>
      <c r="PV68" s="22">
        <f t="shared" ref="PV68" si="5411">SUM(PV69:PV73)</f>
        <v>447376.00000000012</v>
      </c>
      <c r="PW68" s="22">
        <f t="shared" ref="PW68" si="5412">SUM(PW69:PW73)</f>
        <v>447376.00000000012</v>
      </c>
      <c r="PX68" s="22">
        <f t="shared" ref="PX68" si="5413">SUM(PX69:PX73)</f>
        <v>447376.00000000012</v>
      </c>
      <c r="PY68" s="22">
        <f t="shared" ref="PY68" si="5414">SUM(PY69:PY73)</f>
        <v>447376.00000000012</v>
      </c>
      <c r="PZ68" s="22">
        <f t="shared" ref="PZ68" si="5415">SUM(PZ69:PZ73)</f>
        <v>447376.00000000012</v>
      </c>
      <c r="QA68" s="22">
        <f t="shared" ref="QA68" si="5416">SUM(QA69:QA73)</f>
        <v>447376.00000000012</v>
      </c>
      <c r="QB68" s="22">
        <f t="shared" ref="QB68" si="5417">SUM(QB69:QB73)</f>
        <v>518776.00000000012</v>
      </c>
      <c r="QC68" s="22">
        <f t="shared" ref="QC68" si="5418">SUM(QC69:QC73)</f>
        <v>518776.00000000012</v>
      </c>
      <c r="QD68" s="22">
        <f t="shared" ref="QD68" si="5419">SUM(QD69:QD73)</f>
        <v>518776.00000000012</v>
      </c>
      <c r="QE68" s="22">
        <f t="shared" ref="QE68" si="5420">SUM(QE69:QE73)</f>
        <v>518776.00000000012</v>
      </c>
      <c r="QF68" s="22">
        <f t="shared" ref="QF68" si="5421">SUM(QF69:QF73)</f>
        <v>518776.00000000012</v>
      </c>
      <c r="QG68" s="22">
        <f t="shared" ref="QG68" si="5422">SUM(QG69:QG73)</f>
        <v>518776.00000000012</v>
      </c>
      <c r="QH68" s="22">
        <f t="shared" ref="QH68" si="5423">SUM(QH69:QH73)</f>
        <v>518776.00000000012</v>
      </c>
      <c r="QI68" s="22">
        <f t="shared" ref="QI68" si="5424">SUM(QI69:QI73)</f>
        <v>518776.00000000012</v>
      </c>
      <c r="QJ68" s="22">
        <f t="shared" ref="QJ68" si="5425">SUM(QJ69:QJ73)</f>
        <v>518776.00000000012</v>
      </c>
      <c r="QK68" s="22">
        <f t="shared" ref="QK68" si="5426">SUM(QK69:QK73)</f>
        <v>518776.00000000012</v>
      </c>
      <c r="QL68" s="22">
        <f t="shared" ref="QL68" si="5427">SUM(QL69:QL73)</f>
        <v>518776.00000000012</v>
      </c>
      <c r="QM68" s="22">
        <f t="shared" ref="QM68" si="5428">SUM(QM69:QM73)</f>
        <v>518776.00000000012</v>
      </c>
      <c r="QN68" s="22">
        <f t="shared" ref="QN68" si="5429">SUM(QN69:QN73)</f>
        <v>518776.00000000012</v>
      </c>
      <c r="QO68" s="22">
        <f t="shared" ref="QO68" si="5430">SUM(QO69:QO73)</f>
        <v>518776.00000000012</v>
      </c>
      <c r="QP68" s="22">
        <f t="shared" ref="QP68" si="5431">SUM(QP69:QP73)</f>
        <v>518776.00000000012</v>
      </c>
      <c r="QQ68" s="22">
        <f t="shared" ref="QQ68" si="5432">SUM(QQ69:QQ73)</f>
        <v>518776.00000000012</v>
      </c>
      <c r="QR68" s="22">
        <f t="shared" ref="QR68" si="5433">SUM(QR69:QR73)</f>
        <v>518776.00000000012</v>
      </c>
      <c r="QS68" s="22">
        <f t="shared" ref="QS68" si="5434">SUM(QS69:QS73)</f>
        <v>518776.00000000012</v>
      </c>
      <c r="QT68" s="22">
        <f t="shared" ref="QT68" si="5435">SUM(QT69:QT73)</f>
        <v>558216.00000000012</v>
      </c>
      <c r="QU68" s="22">
        <f t="shared" ref="QU68" si="5436">SUM(QU69:QU73)</f>
        <v>558216.00000000012</v>
      </c>
      <c r="QV68" s="22">
        <f t="shared" ref="QV68" si="5437">SUM(QV69:QV73)</f>
        <v>558216.00000000012</v>
      </c>
      <c r="QW68" s="22">
        <f t="shared" ref="QW68" si="5438">SUM(QW69:QW73)</f>
        <v>558216.00000000012</v>
      </c>
      <c r="QX68" s="22">
        <f t="shared" ref="QX68" si="5439">SUM(QX69:QX73)</f>
        <v>569178.00000000012</v>
      </c>
      <c r="QY68" s="22">
        <f t="shared" ref="QY68" si="5440">SUM(QY69:QY73)</f>
        <v>569178.00000000012</v>
      </c>
      <c r="QZ68" s="22">
        <f t="shared" ref="QZ68" si="5441">SUM(QZ69:QZ73)</f>
        <v>569178.00000000012</v>
      </c>
      <c r="RA68" s="22">
        <f t="shared" ref="RA68" si="5442">SUM(RA69:RA73)</f>
        <v>569178.00000000012</v>
      </c>
      <c r="RB68" s="22">
        <f t="shared" ref="RB68" si="5443">SUM(RB69:RB73)</f>
        <v>569178.00000000012</v>
      </c>
      <c r="RC68" s="22">
        <f t="shared" ref="RC68" si="5444">SUM(RC69:RC73)</f>
        <v>569178.00000000012</v>
      </c>
      <c r="RD68" s="22">
        <f t="shared" ref="RD68" si="5445">SUM(RD69:RD73)</f>
        <v>569178.00000000012</v>
      </c>
      <c r="RE68" s="22">
        <f t="shared" ref="RE68" si="5446">SUM(RE69:RE73)</f>
        <v>569178.00000000012</v>
      </c>
      <c r="RF68" s="22">
        <f t="shared" ref="RF68" si="5447">SUM(RF69:RF73)</f>
        <v>569178.00000000012</v>
      </c>
      <c r="RG68" s="22">
        <f t="shared" ref="RG68" si="5448">SUM(RG69:RG73)</f>
        <v>815508.00000000023</v>
      </c>
      <c r="RH68" s="22">
        <f t="shared" ref="RH68" si="5449">SUM(RH69:RH73)</f>
        <v>815508.00000000023</v>
      </c>
      <c r="RI68" s="22">
        <f t="shared" ref="RI68" si="5450">SUM(RI69:RI73)</f>
        <v>815508.00000000023</v>
      </c>
      <c r="RJ68" s="22">
        <f t="shared" ref="RJ68" si="5451">SUM(RJ69:RJ73)</f>
        <v>815508.00000000023</v>
      </c>
      <c r="RK68" s="22">
        <f t="shared" ref="RK68" si="5452">SUM(RK69:RK73)</f>
        <v>815508.00000000023</v>
      </c>
      <c r="RL68" s="22">
        <f t="shared" ref="RL68" si="5453">SUM(RL69:RL73)</f>
        <v>815508.00000000023</v>
      </c>
      <c r="RM68" s="22">
        <f t="shared" ref="RM68" si="5454">SUM(RM69:RM73)</f>
        <v>815508.00000000023</v>
      </c>
      <c r="RN68" s="22">
        <f t="shared" ref="RN68" si="5455">SUM(RN69:RN73)</f>
        <v>815508.00000000023</v>
      </c>
      <c r="RO68" s="22">
        <f t="shared" ref="RO68" si="5456">SUM(RO69:RO73)</f>
        <v>815508.00000000023</v>
      </c>
      <c r="RP68" s="22">
        <f t="shared" ref="RP68" si="5457">SUM(RP69:RP73)</f>
        <v>815508.00000000023</v>
      </c>
      <c r="RQ68" s="22">
        <f t="shared" ref="RQ68" si="5458">SUM(RQ69:RQ73)</f>
        <v>815508.00000000023</v>
      </c>
      <c r="RR68" s="22">
        <f t="shared" ref="RR68" si="5459">SUM(RR69:RR73)</f>
        <v>815508.00000000023</v>
      </c>
      <c r="RS68" s="22">
        <f t="shared" ref="RS68" si="5460">SUM(RS69:RS73)</f>
        <v>815508.00000000023</v>
      </c>
      <c r="RT68" s="22">
        <f t="shared" ref="RT68" si="5461">SUM(RT69:RT73)</f>
        <v>815508.00000000023</v>
      </c>
      <c r="RU68" s="22">
        <f t="shared" ref="RU68" si="5462">SUM(RU69:RU73)</f>
        <v>815508.00000000023</v>
      </c>
      <c r="RV68" s="22">
        <f t="shared" ref="RV68" si="5463">SUM(RV69:RV73)</f>
        <v>815508.00000000023</v>
      </c>
      <c r="RW68" s="22">
        <f t="shared" ref="RW68" si="5464">SUM(RW69:RW73)</f>
        <v>815508.00000000023</v>
      </c>
      <c r="RX68" s="22">
        <f t="shared" ref="RX68" si="5465">SUM(RX69:RX73)</f>
        <v>860388.00000000023</v>
      </c>
      <c r="RY68" s="22">
        <f t="shared" ref="RY68" si="5466">SUM(RY69:RY73)</f>
        <v>860388.00000000023</v>
      </c>
      <c r="RZ68" s="22">
        <f t="shared" ref="RZ68" si="5467">SUM(RZ69:RZ73)</f>
        <v>860388.00000000023</v>
      </c>
      <c r="SA68" s="22">
        <f t="shared" ref="SA68" si="5468">SUM(SA69:SA73)</f>
        <v>860388.00000000023</v>
      </c>
      <c r="SB68" s="22">
        <f t="shared" ref="SB68" si="5469">SUM(SB69:SB73)</f>
        <v>872862.00000000023</v>
      </c>
      <c r="SC68" s="22">
        <f t="shared" ref="SC68" si="5470">SUM(SC69:SC73)</f>
        <v>872862.00000000023</v>
      </c>
      <c r="SD68" s="22">
        <f t="shared" ref="SD68" si="5471">SUM(SD69:SD73)</f>
        <v>872862.00000000023</v>
      </c>
      <c r="SE68" s="22">
        <f t="shared" ref="SE68" si="5472">SUM(SE69:SE73)</f>
        <v>872862.00000000023</v>
      </c>
      <c r="SF68" s="22">
        <f t="shared" ref="SF68" si="5473">SUM(SF69:SF73)</f>
        <v>872862.00000000023</v>
      </c>
      <c r="SG68" s="22">
        <f t="shared" ref="SG68" si="5474">SUM(SG69:SG73)</f>
        <v>872862.00000000023</v>
      </c>
      <c r="SH68" s="22">
        <f t="shared" ref="SH68" si="5475">SUM(SH69:SH73)</f>
        <v>872862.00000000023</v>
      </c>
      <c r="SI68" s="22">
        <f t="shared" ref="SI68" si="5476">SUM(SI69:SI73)</f>
        <v>872862.00000000023</v>
      </c>
      <c r="SJ68" s="22">
        <f t="shared" ref="SJ68" si="5477">SUM(SJ69:SJ73)</f>
        <v>872862.00000000023</v>
      </c>
      <c r="SK68" s="22">
        <f t="shared" ref="SK68" si="5478">SUM(SK69:SK73)</f>
        <v>904992</v>
      </c>
      <c r="SL68" s="22">
        <f t="shared" ref="SL68" si="5479">SUM(SL69:SL73)</f>
        <v>904992</v>
      </c>
      <c r="SM68" s="22">
        <f t="shared" ref="SM68" si="5480">SUM(SM69:SM73)</f>
        <v>904992</v>
      </c>
      <c r="SN68" s="22">
        <f t="shared" ref="SN68" si="5481">SUM(SN69:SN73)</f>
        <v>904992</v>
      </c>
      <c r="SO68" s="22">
        <f t="shared" ref="SO68" si="5482">SUM(SO69:SO73)</f>
        <v>904992</v>
      </c>
      <c r="SP68" s="22">
        <f t="shared" ref="SP68" si="5483">SUM(SP69:SP73)</f>
        <v>904992</v>
      </c>
      <c r="SQ68" s="22">
        <f t="shared" ref="SQ68" si="5484">SUM(SQ69:SQ73)</f>
        <v>904992</v>
      </c>
      <c r="SR68" s="22">
        <f t="shared" ref="SR68" si="5485">SUM(SR69:SR73)</f>
        <v>904992</v>
      </c>
      <c r="SS68" s="22">
        <f t="shared" ref="SS68" si="5486">SUM(SS69:SS73)</f>
        <v>904992</v>
      </c>
      <c r="ST68" s="22">
        <f t="shared" ref="ST68" si="5487">SUM(ST69:ST73)</f>
        <v>904992</v>
      </c>
      <c r="SU68" s="22">
        <f t="shared" ref="SU68" si="5488">SUM(SU69:SU73)</f>
        <v>904992</v>
      </c>
      <c r="SV68" s="22">
        <f t="shared" ref="SV68" si="5489">SUM(SV69:SV73)</f>
        <v>904992</v>
      </c>
      <c r="SW68" s="22">
        <f t="shared" ref="SW68" si="5490">SUM(SW69:SW73)</f>
        <v>904992</v>
      </c>
      <c r="SX68" s="22">
        <f t="shared" ref="SX68" si="5491">SUM(SX69:SX73)</f>
        <v>904992</v>
      </c>
      <c r="SY68" s="22">
        <f t="shared" ref="SY68" si="5492">SUM(SY69:SY73)</f>
        <v>904992</v>
      </c>
      <c r="SZ68" s="22">
        <f t="shared" ref="SZ68" si="5493">SUM(SZ69:SZ73)</f>
        <v>904992</v>
      </c>
      <c r="TA68" s="22">
        <f t="shared" ref="TA68" si="5494">SUM(TA69:TA73)</f>
        <v>904992</v>
      </c>
      <c r="TB68" s="22">
        <f t="shared" ref="TB68" si="5495">SUM(TB69:TB73)</f>
        <v>904992</v>
      </c>
      <c r="TC68" s="22">
        <f t="shared" ref="TC68" si="5496">SUM(TC69:TC73)</f>
        <v>850592</v>
      </c>
      <c r="TD68" s="22">
        <f t="shared" ref="TD68" si="5497">SUM(TD69:TD73)</f>
        <v>850592</v>
      </c>
      <c r="TE68" s="22">
        <f t="shared" ref="TE68" si="5498">SUM(TE69:TE73)</f>
        <v>850592</v>
      </c>
      <c r="TF68" s="22">
        <f t="shared" ref="TF68" si="5499">SUM(TF69:TF73)</f>
        <v>850592</v>
      </c>
      <c r="TG68" s="22">
        <f t="shared" ref="TG68" si="5500">SUM(TG69:TG73)</f>
        <v>835472</v>
      </c>
      <c r="TH68" s="22">
        <f t="shared" ref="TH68" si="5501">SUM(TH69:TH73)</f>
        <v>835472</v>
      </c>
      <c r="TI68" s="22">
        <f t="shared" ref="TI68" si="5502">SUM(TI69:TI73)</f>
        <v>835472</v>
      </c>
      <c r="TJ68" s="22">
        <f t="shared" ref="TJ68" si="5503">SUM(TJ69:TJ73)</f>
        <v>835472</v>
      </c>
      <c r="TK68" s="22">
        <f t="shared" ref="TK68" si="5504">SUM(TK69:TK73)</f>
        <v>835472</v>
      </c>
      <c r="TL68" s="22">
        <f t="shared" ref="TL68" si="5505">SUM(TL69:TL73)</f>
        <v>835472</v>
      </c>
      <c r="TM68" s="22">
        <f t="shared" ref="TM68" si="5506">SUM(TM69:TM73)</f>
        <v>835472</v>
      </c>
      <c r="TN68" s="22">
        <f t="shared" ref="TN68" si="5507">SUM(TN69:TN73)</f>
        <v>835472</v>
      </c>
      <c r="TO68" s="22">
        <f t="shared" ref="TO68" si="5508">SUM(TO69:TO73)</f>
        <v>835472</v>
      </c>
      <c r="TP68" s="22">
        <f t="shared" ref="TP68" si="5509">SUM(TP69:TP73)</f>
        <v>621272.00000000012</v>
      </c>
      <c r="TQ68" s="22">
        <f t="shared" ref="TQ68" si="5510">SUM(TQ69:TQ73)</f>
        <v>621272.00000000012</v>
      </c>
      <c r="TR68" s="22">
        <f t="shared" ref="TR68" si="5511">SUM(TR69:TR73)</f>
        <v>621272.00000000012</v>
      </c>
      <c r="TS68" s="22">
        <f t="shared" ref="TS68" si="5512">SUM(TS69:TS73)</f>
        <v>621272.00000000012</v>
      </c>
      <c r="TT68" s="22">
        <f t="shared" ref="TT68" si="5513">SUM(TT69:TT73)</f>
        <v>621272.00000000012</v>
      </c>
      <c r="TU68" s="22">
        <f t="shared" ref="TU68" si="5514">SUM(TU69:TU73)</f>
        <v>621272.00000000012</v>
      </c>
      <c r="TV68" s="22">
        <f t="shared" ref="TV68" si="5515">SUM(TV69:TV73)</f>
        <v>621272.00000000012</v>
      </c>
      <c r="TW68" s="22">
        <f t="shared" ref="TW68" si="5516">SUM(TW69:TW73)</f>
        <v>621272.00000000012</v>
      </c>
      <c r="TX68" s="22">
        <f t="shared" ref="TX68" si="5517">SUM(TX69:TX73)</f>
        <v>621272.00000000012</v>
      </c>
      <c r="TY68" s="22">
        <f t="shared" ref="TY68" si="5518">SUM(TY69:TY73)</f>
        <v>621272.00000000012</v>
      </c>
      <c r="TZ68" s="22">
        <f t="shared" ref="TZ68" si="5519">SUM(TZ69:TZ73)</f>
        <v>621272.00000000012</v>
      </c>
      <c r="UA68" s="22">
        <f t="shared" ref="UA68" si="5520">SUM(UA69:UA73)</f>
        <v>621272.00000000012</v>
      </c>
      <c r="UB68" s="22">
        <f t="shared" ref="UB68" si="5521">SUM(UB69:UB73)</f>
        <v>621272.00000000012</v>
      </c>
      <c r="UC68" s="22">
        <f t="shared" ref="UC68" si="5522">SUM(UC69:UC73)</f>
        <v>621272.00000000012</v>
      </c>
      <c r="UD68" s="22">
        <f t="shared" ref="UD68" si="5523">SUM(UD69:UD73)</f>
        <v>621272.00000000012</v>
      </c>
      <c r="UE68" s="22">
        <f t="shared" ref="UE68" si="5524">SUM(UE69:UE73)</f>
        <v>621272.00000000012</v>
      </c>
      <c r="UF68" s="22">
        <f t="shared" ref="UF68" si="5525">SUM(UF69:UF73)</f>
        <v>621272.00000000012</v>
      </c>
      <c r="UG68" s="22">
        <f t="shared" ref="UG68" si="5526">SUM(UG69:UG73)</f>
        <v>618552.00000000012</v>
      </c>
      <c r="UH68" s="22">
        <f t="shared" ref="UH68" si="5527">SUM(UH69:UH73)</f>
        <v>618552.00000000012</v>
      </c>
      <c r="UI68" s="22">
        <f t="shared" ref="UI68" si="5528">SUM(UI69:UI73)</f>
        <v>618552.00000000012</v>
      </c>
      <c r="UJ68" s="22">
        <f t="shared" ref="UJ68" si="5529">SUM(UJ69:UJ73)</f>
        <v>618552.00000000012</v>
      </c>
      <c r="UK68" s="22">
        <f t="shared" ref="UK68" si="5530">SUM(UK69:UK73)</f>
        <v>617796.00000000012</v>
      </c>
      <c r="UL68" s="22">
        <f t="shared" ref="UL68" si="5531">SUM(UL69:UL73)</f>
        <v>617796.00000000012</v>
      </c>
      <c r="UM68" s="22">
        <f t="shared" ref="UM68" si="5532">SUM(UM69:UM73)</f>
        <v>617796.00000000012</v>
      </c>
      <c r="UN68" s="22">
        <f t="shared" ref="UN68" si="5533">SUM(UN69:UN73)</f>
        <v>617796.00000000012</v>
      </c>
      <c r="UO68" s="22">
        <f t="shared" ref="UO68" si="5534">SUM(UO69:UO73)</f>
        <v>617796.00000000012</v>
      </c>
      <c r="UP68" s="22">
        <f t="shared" ref="UP68" si="5535">SUM(UP69:UP73)</f>
        <v>617796.00000000012</v>
      </c>
      <c r="UQ68" s="22">
        <f t="shared" ref="UQ68" si="5536">SUM(UQ69:UQ73)</f>
        <v>617796.00000000012</v>
      </c>
      <c r="UR68" s="22">
        <f t="shared" ref="UR68" si="5537">SUM(UR69:UR73)</f>
        <v>617796.00000000012</v>
      </c>
      <c r="US68" s="22">
        <f t="shared" ref="US68" si="5538">SUM(US69:US73)</f>
        <v>617796.00000000012</v>
      </c>
      <c r="UT68" s="22">
        <f t="shared" ref="UT68" si="5539">SUM(UT69:UT73)</f>
        <v>639216.00000000012</v>
      </c>
      <c r="UU68" s="22">
        <f t="shared" ref="UU68" si="5540">SUM(UU69:UU73)</f>
        <v>639216.00000000012</v>
      </c>
      <c r="UV68" s="22">
        <f t="shared" ref="UV68" si="5541">SUM(UV69:UV73)</f>
        <v>639216.00000000012</v>
      </c>
      <c r="UW68" s="22">
        <f t="shared" ref="UW68" si="5542">SUM(UW69:UW73)</f>
        <v>639216.00000000012</v>
      </c>
      <c r="UX68" s="22">
        <f t="shared" ref="UX68" si="5543">SUM(UX69:UX73)</f>
        <v>639216.00000000012</v>
      </c>
      <c r="UY68" s="22">
        <f t="shared" ref="UY68" si="5544">SUM(UY69:UY73)</f>
        <v>639216.00000000012</v>
      </c>
      <c r="UZ68" s="22">
        <f t="shared" ref="UZ68" si="5545">SUM(UZ69:UZ73)</f>
        <v>639216.00000000012</v>
      </c>
      <c r="VA68" s="22">
        <f t="shared" ref="VA68" si="5546">SUM(VA69:VA73)</f>
        <v>639216.00000000012</v>
      </c>
      <c r="VB68" s="22">
        <f t="shared" ref="VB68" si="5547">SUM(VB69:VB73)</f>
        <v>639216.00000000012</v>
      </c>
      <c r="VC68" s="22">
        <f t="shared" ref="VC68" si="5548">SUM(VC69:VC73)</f>
        <v>639216.00000000012</v>
      </c>
      <c r="VD68" s="22">
        <f t="shared" ref="VD68" si="5549">SUM(VD69:VD73)</f>
        <v>639216.00000000012</v>
      </c>
      <c r="VE68" s="22">
        <f t="shared" ref="VE68" si="5550">SUM(VE69:VE73)</f>
        <v>639216.00000000012</v>
      </c>
      <c r="VF68" s="22">
        <f t="shared" ref="VF68" si="5551">SUM(VF69:VF73)</f>
        <v>639216.00000000012</v>
      </c>
      <c r="VG68" s="22">
        <f t="shared" ref="VG68" si="5552">SUM(VG69:VG73)</f>
        <v>639216.00000000012</v>
      </c>
      <c r="VH68" s="22">
        <f t="shared" ref="VH68" si="5553">SUM(VH69:VH73)</f>
        <v>639216.00000000012</v>
      </c>
      <c r="VI68" s="22">
        <f t="shared" ref="VI68" si="5554">SUM(VI69:VI73)</f>
        <v>639216.00000000012</v>
      </c>
      <c r="VJ68" s="22">
        <f t="shared" ref="VJ68" si="5555">SUM(VJ69:VJ73)</f>
        <v>639216.00000000012</v>
      </c>
      <c r="VK68" s="22">
        <f t="shared" ref="VK68" si="5556">SUM(VK69:VK73)</f>
        <v>639216.00000000012</v>
      </c>
      <c r="VL68" s="22">
        <f t="shared" ref="VL68" si="5557">SUM(VL69:VL73)</f>
        <v>622896.00000000012</v>
      </c>
      <c r="VM68" s="22">
        <f t="shared" ref="VM68" si="5558">SUM(VM69:VM73)</f>
        <v>622896.00000000012</v>
      </c>
      <c r="VN68" s="22">
        <f t="shared" ref="VN68" si="5559">SUM(VN69:VN73)</f>
        <v>622896.00000000012</v>
      </c>
      <c r="VO68" s="22">
        <f t="shared" ref="VO68" si="5560">SUM(VO69:VO73)</f>
        <v>622896.00000000012</v>
      </c>
      <c r="VP68" s="22">
        <f t="shared" ref="VP68" si="5561">SUM(VP69:VP73)</f>
        <v>618360.00000000012</v>
      </c>
      <c r="VQ68" s="22">
        <f t="shared" ref="VQ68" si="5562">SUM(VQ69:VQ73)</f>
        <v>618360.00000000012</v>
      </c>
      <c r="VR68" s="22">
        <f t="shared" ref="VR68" si="5563">SUM(VR69:VR73)</f>
        <v>618360.00000000012</v>
      </c>
      <c r="VS68" s="22">
        <f t="shared" ref="VS68" si="5564">SUM(VS69:VS73)</f>
        <v>618360.00000000012</v>
      </c>
      <c r="VT68" s="22">
        <f t="shared" ref="VT68" si="5565">SUM(VT69:VT73)</f>
        <v>618360.00000000012</v>
      </c>
      <c r="VU68" s="22">
        <f t="shared" ref="VU68" si="5566">SUM(VU69:VU73)</f>
        <v>618360.00000000012</v>
      </c>
      <c r="VV68" s="22">
        <f t="shared" ref="VV68" si="5567">SUM(VV69:VV73)</f>
        <v>618360.00000000012</v>
      </c>
      <c r="VW68" s="22">
        <f t="shared" ref="VW68" si="5568">SUM(VW69:VW73)</f>
        <v>618360.00000000012</v>
      </c>
      <c r="VX68" s="22">
        <f t="shared" ref="VX68" si="5569">SUM(VX69:VX73)</f>
        <v>618360.00000000012</v>
      </c>
      <c r="VY68" s="22">
        <f t="shared" ref="VY68" si="5570">SUM(VY69:VY73)</f>
        <v>746880.00000000023</v>
      </c>
      <c r="VZ68" s="22">
        <f t="shared" ref="VZ68" si="5571">SUM(VZ69:VZ73)</f>
        <v>746880.00000000023</v>
      </c>
      <c r="WA68" s="22">
        <f t="shared" ref="WA68" si="5572">SUM(WA69:WA73)</f>
        <v>746880.00000000023</v>
      </c>
      <c r="WB68" s="22">
        <f t="shared" ref="WB68" si="5573">SUM(WB69:WB73)</f>
        <v>746880.00000000023</v>
      </c>
      <c r="WC68" s="22">
        <f t="shared" ref="WC68" si="5574">SUM(WC69:WC73)</f>
        <v>746880.00000000023</v>
      </c>
      <c r="WD68" s="22">
        <f t="shared" ref="WD68" si="5575">SUM(WD69:WD73)</f>
        <v>746880.00000000023</v>
      </c>
      <c r="WE68" s="22">
        <f t="shared" ref="WE68" si="5576">SUM(WE69:WE73)</f>
        <v>746880.00000000023</v>
      </c>
      <c r="WF68" s="22">
        <f t="shared" ref="WF68" si="5577">SUM(WF69:WF73)</f>
        <v>746880.00000000023</v>
      </c>
      <c r="WG68" s="22">
        <f t="shared" ref="WG68" si="5578">SUM(WG69:WG73)</f>
        <v>746880.00000000023</v>
      </c>
      <c r="WH68" s="22">
        <f t="shared" ref="WH68" si="5579">SUM(WH69:WH73)</f>
        <v>746880.00000000023</v>
      </c>
      <c r="WI68" s="22">
        <f t="shared" ref="WI68" si="5580">SUM(WI69:WI73)</f>
        <v>746880.00000000023</v>
      </c>
      <c r="WJ68" s="22">
        <f t="shared" ref="WJ68" si="5581">SUM(WJ69:WJ73)</f>
        <v>746880.00000000023</v>
      </c>
      <c r="WK68" s="22">
        <f t="shared" ref="WK68" si="5582">SUM(WK69:WK73)</f>
        <v>746880.00000000023</v>
      </c>
      <c r="WL68" s="22">
        <f t="shared" ref="WL68" si="5583">SUM(WL69:WL73)</f>
        <v>746880.00000000023</v>
      </c>
      <c r="WM68" s="22">
        <f t="shared" ref="WM68" si="5584">SUM(WM69:WM73)</f>
        <v>746880.00000000023</v>
      </c>
      <c r="WN68" s="22">
        <f t="shared" ref="WN68" si="5585">SUM(WN69:WN73)</f>
        <v>746880.00000000023</v>
      </c>
      <c r="WO68" s="22">
        <f t="shared" ref="WO68" si="5586">SUM(WO69:WO73)</f>
        <v>746880.00000000023</v>
      </c>
      <c r="WP68" s="22">
        <f t="shared" ref="WP68" si="5587">SUM(WP69:WP73)</f>
        <v>746880.00000000023</v>
      </c>
      <c r="WQ68" s="22">
        <f t="shared" ref="WQ68" si="5588">SUM(WQ69:WQ73)</f>
        <v>757760.00000000023</v>
      </c>
      <c r="WR68" s="22">
        <f t="shared" ref="WR68" si="5589">SUM(WR69:WR73)</f>
        <v>757760.00000000023</v>
      </c>
      <c r="WS68" s="22">
        <f t="shared" ref="WS68" si="5590">SUM(WS69:WS73)</f>
        <v>757760.00000000023</v>
      </c>
      <c r="WT68" s="22">
        <f t="shared" ref="WT68" si="5591">SUM(WT69:WT73)</f>
        <v>757760.00000000023</v>
      </c>
      <c r="WU68" s="22">
        <f t="shared" ref="WU68" si="5592">SUM(WU69:WU73)</f>
        <v>760784.00000000023</v>
      </c>
      <c r="WV68" s="22">
        <f t="shared" ref="WV68" si="5593">SUM(WV69:WV73)</f>
        <v>760784.00000000023</v>
      </c>
      <c r="WW68" s="22">
        <f t="shared" ref="WW68" si="5594">SUM(WW69:WW73)</f>
        <v>760784.00000000023</v>
      </c>
      <c r="WX68" s="22">
        <f t="shared" ref="WX68" si="5595">SUM(WX69:WX73)</f>
        <v>760784.00000000023</v>
      </c>
      <c r="WY68" s="22">
        <f t="shared" ref="WY68" si="5596">SUM(WY69:WY73)</f>
        <v>760784.00000000023</v>
      </c>
      <c r="WZ68" s="22">
        <f t="shared" ref="WZ68" si="5597">SUM(WZ69:WZ73)</f>
        <v>760784.00000000023</v>
      </c>
      <c r="XA68" s="22">
        <f t="shared" ref="XA68" si="5598">SUM(XA69:XA73)</f>
        <v>760784.00000000023</v>
      </c>
      <c r="XB68" s="22">
        <f t="shared" ref="XB68" si="5599">SUM(XB69:XB73)</f>
        <v>760784.00000000023</v>
      </c>
      <c r="XC68" s="22">
        <f t="shared" ref="XC68" si="5600">SUM(XC69:XC73)</f>
        <v>760784.00000000023</v>
      </c>
      <c r="XD68" s="22">
        <f t="shared" ref="XD68" si="5601">SUM(XD69:XD73)</f>
        <v>760784.00000000023</v>
      </c>
      <c r="XE68" s="22">
        <f t="shared" ref="XE68" si="5602">SUM(XE69:XE73)</f>
        <v>760784.00000000023</v>
      </c>
      <c r="XF68" s="22">
        <f t="shared" ref="XF68" si="5603">SUM(XF69:XF73)</f>
        <v>760784.00000000023</v>
      </c>
      <c r="XG68" s="22">
        <f t="shared" ref="XG68" si="5604">SUM(XG69:XG73)</f>
        <v>760784.00000000023</v>
      </c>
      <c r="XH68" s="22">
        <f t="shared" ref="XH68" si="5605">SUM(XH69:XH73)</f>
        <v>760784.00000000023</v>
      </c>
      <c r="XI68" s="22">
        <f t="shared" ref="XI68" si="5606">SUM(XI69:XI73)</f>
        <v>760784.00000000023</v>
      </c>
      <c r="XJ68" s="22">
        <f t="shared" ref="XJ68" si="5607">SUM(XJ69:XJ73)</f>
        <v>760784.00000000023</v>
      </c>
      <c r="XK68" s="22">
        <f t="shared" ref="XK68" si="5608">SUM(XK69:XK73)</f>
        <v>760784.00000000023</v>
      </c>
      <c r="XL68" s="22">
        <f t="shared" ref="XL68" si="5609">SUM(XL69:XL73)</f>
        <v>760784.00000000023</v>
      </c>
      <c r="XM68" s="22">
        <f t="shared" ref="XM68" si="5610">SUM(XM69:XM73)</f>
        <v>760784.00000000023</v>
      </c>
      <c r="XN68" s="22">
        <f t="shared" ref="XN68" si="5611">SUM(XN69:XN73)</f>
        <v>760784.00000000023</v>
      </c>
      <c r="XO68" s="22">
        <f t="shared" ref="XO68" si="5612">SUM(XO69:XO73)</f>
        <v>760784.00000000023</v>
      </c>
      <c r="XP68" s="22">
        <f t="shared" ref="XP68" si="5613">SUM(XP69:XP73)</f>
        <v>760784.00000000023</v>
      </c>
      <c r="XQ68" s="22">
        <f t="shared" ref="XQ68" si="5614">SUM(XQ69:XQ73)</f>
        <v>760784.00000000023</v>
      </c>
      <c r="XR68" s="22">
        <f t="shared" ref="XR68" si="5615">SUM(XR69:XR73)</f>
        <v>760784.00000000023</v>
      </c>
      <c r="XS68" s="22">
        <f t="shared" ref="XS68" si="5616">SUM(XS69:XS73)</f>
        <v>737664.00000000023</v>
      </c>
      <c r="XT68" s="22">
        <f t="shared" ref="XT68" si="5617">SUM(XT69:XT73)</f>
        <v>737664.00000000023</v>
      </c>
      <c r="XU68" s="22">
        <f t="shared" ref="XU68" si="5618">SUM(XU69:XU73)</f>
        <v>737664.00000000023</v>
      </c>
      <c r="XV68" s="22">
        <f t="shared" ref="XV68" si="5619">SUM(XV69:XV73)</f>
        <v>737664.00000000023</v>
      </c>
      <c r="XW68" s="22">
        <f t="shared" ref="XW68" si="5620">SUM(XW69:XW73)</f>
        <v>731238.00000000023</v>
      </c>
      <c r="XX68" s="22">
        <f t="shared" ref="XX68" si="5621">SUM(XX69:XX73)</f>
        <v>731238.00000000023</v>
      </c>
      <c r="XY68" s="22">
        <f t="shared" ref="XY68" si="5622">SUM(XY69:XY73)</f>
        <v>731238.00000000023</v>
      </c>
      <c r="XZ68" s="22">
        <f t="shared" ref="XZ68" si="5623">SUM(XZ69:XZ73)</f>
        <v>731238.00000000023</v>
      </c>
      <c r="YA68" s="22">
        <f t="shared" ref="YA68" si="5624">SUM(YA69:YA73)</f>
        <v>731238.00000000023</v>
      </c>
      <c r="YB68" s="22">
        <f t="shared" ref="YB68" si="5625">SUM(YB69:YB73)</f>
        <v>731238.00000000023</v>
      </c>
      <c r="YC68" s="22">
        <f t="shared" ref="YC68" si="5626">SUM(YC69:YC73)</f>
        <v>731238.00000000023</v>
      </c>
      <c r="YD68" s="22">
        <f t="shared" ref="YD68" si="5627">SUM(YD69:YD73)</f>
        <v>731238.00000000023</v>
      </c>
      <c r="YE68" s="22">
        <f t="shared" ref="YE68" si="5628">SUM(YE69:YE73)</f>
        <v>731238.00000000023</v>
      </c>
      <c r="YF68" s="22">
        <f t="shared" ref="YF68" si="5629">SUM(YF69:YF73)</f>
        <v>570588.00000000012</v>
      </c>
      <c r="YG68" s="22">
        <f t="shared" ref="YG68" si="5630">SUM(YG69:YG73)</f>
        <v>570588.00000000012</v>
      </c>
      <c r="YH68" s="22">
        <f t="shared" ref="YH68" si="5631">SUM(YH69:YH73)</f>
        <v>570588.00000000012</v>
      </c>
      <c r="YI68" s="22">
        <f t="shared" ref="YI68" si="5632">SUM(YI69:YI73)</f>
        <v>570588.00000000012</v>
      </c>
      <c r="YJ68" s="22">
        <f t="shared" ref="YJ68" si="5633">SUM(YJ69:YJ73)</f>
        <v>570588.00000000012</v>
      </c>
      <c r="YK68" s="22">
        <f t="shared" ref="YK68" si="5634">SUM(YK69:YK73)</f>
        <v>570588.00000000012</v>
      </c>
      <c r="YL68" s="22">
        <f t="shared" ref="YL68" si="5635">SUM(YL69:YL73)</f>
        <v>570588.00000000012</v>
      </c>
      <c r="YM68" s="22">
        <f t="shared" ref="YM68" si="5636">SUM(YM69:YM73)</f>
        <v>570588.00000000012</v>
      </c>
      <c r="YN68" s="22">
        <f t="shared" ref="YN68" si="5637">SUM(YN69:YN73)</f>
        <v>570588.00000000012</v>
      </c>
      <c r="YO68" s="22">
        <f t="shared" ref="YO68" si="5638">SUM(YO69:YO73)</f>
        <v>570588.00000000012</v>
      </c>
      <c r="YP68" s="22">
        <f t="shared" ref="YP68" si="5639">SUM(YP69:YP73)</f>
        <v>570588.00000000012</v>
      </c>
      <c r="YQ68" s="22">
        <f t="shared" ref="YQ68" si="5640">SUM(YQ69:YQ73)</f>
        <v>570588.00000000012</v>
      </c>
      <c r="YR68" s="22">
        <f t="shared" ref="YR68" si="5641">SUM(YR69:YR73)</f>
        <v>570588.00000000012</v>
      </c>
      <c r="YS68" s="22">
        <f t="shared" ref="YS68" si="5642">SUM(YS69:YS73)</f>
        <v>570588.00000000012</v>
      </c>
      <c r="YT68" s="22">
        <f t="shared" ref="YT68" si="5643">SUM(YT69:YT73)</f>
        <v>570588.00000000012</v>
      </c>
      <c r="YU68" s="22">
        <f t="shared" ref="YU68" si="5644">SUM(YU69:YU73)</f>
        <v>570588.00000000012</v>
      </c>
      <c r="YV68" s="22">
        <f t="shared" ref="YV68" si="5645">SUM(YV69:YV73)</f>
        <v>570588.00000000012</v>
      </c>
      <c r="YW68" s="22">
        <f t="shared" ref="YW68" si="5646">SUM(YW69:YW73)</f>
        <v>570588.00000000012</v>
      </c>
      <c r="YX68" s="22">
        <f t="shared" ref="YX68" si="5647">SUM(YX69:YX73)</f>
        <v>578748.00000000012</v>
      </c>
      <c r="YY68" s="22">
        <f t="shared" ref="YY68" si="5648">SUM(YY69:YY73)</f>
        <v>578748.00000000012</v>
      </c>
      <c r="YZ68" s="22">
        <f t="shared" ref="YZ68" si="5649">SUM(YZ69:YZ73)</f>
        <v>578748.00000000012</v>
      </c>
      <c r="ZA68" s="22">
        <f t="shared" ref="ZA68" si="5650">SUM(ZA69:ZA73)</f>
        <v>578748.00000000012</v>
      </c>
      <c r="ZB68" s="22">
        <f t="shared" ref="ZB68" si="5651">SUM(ZB69:ZB73)</f>
        <v>581016.00000000012</v>
      </c>
      <c r="ZC68" s="22">
        <f t="shared" ref="ZC68" si="5652">SUM(ZC69:ZC73)</f>
        <v>581016.00000000012</v>
      </c>
      <c r="ZD68" s="22">
        <f t="shared" ref="ZD68" si="5653">SUM(ZD69:ZD73)</f>
        <v>581016.00000000012</v>
      </c>
      <c r="ZE68" s="22">
        <f t="shared" ref="ZE68" si="5654">SUM(ZE69:ZE73)</f>
        <v>581016.00000000012</v>
      </c>
      <c r="ZF68" s="22">
        <f t="shared" ref="ZF68" si="5655">SUM(ZF69:ZF73)</f>
        <v>581016.00000000012</v>
      </c>
      <c r="ZG68" s="22">
        <f t="shared" ref="ZG68" si="5656">SUM(ZG69:ZG73)</f>
        <v>581016.00000000012</v>
      </c>
      <c r="ZH68" s="22">
        <f t="shared" ref="ZH68" si="5657">SUM(ZH69:ZH73)</f>
        <v>581016.00000000012</v>
      </c>
      <c r="ZI68" s="22">
        <f t="shared" ref="ZI68" si="5658">SUM(ZI69:ZI73)</f>
        <v>581016.00000000012</v>
      </c>
      <c r="ZJ68" s="22">
        <f t="shared" ref="ZJ68" si="5659">SUM(ZJ69:ZJ73)</f>
        <v>581016.00000000012</v>
      </c>
      <c r="ZK68" s="22">
        <f t="shared" ref="ZK68" si="5660">SUM(ZK69:ZK73)</f>
        <v>581016.00000000012</v>
      </c>
      <c r="ZL68" s="22">
        <f t="shared" ref="ZL68" si="5661">SUM(ZL69:ZL73)</f>
        <v>581016.00000000012</v>
      </c>
      <c r="ZM68" s="22">
        <f t="shared" ref="ZM68" si="5662">SUM(ZM69:ZM73)</f>
        <v>581016.00000000012</v>
      </c>
      <c r="ZN68" s="22">
        <f t="shared" ref="ZN68" si="5663">SUM(ZN69:ZN73)</f>
        <v>581016.00000000012</v>
      </c>
      <c r="ZO68" s="22">
        <f t="shared" ref="ZO68" si="5664">SUM(ZO69:ZO73)</f>
        <v>581016.00000000012</v>
      </c>
      <c r="ZP68" s="22">
        <f t="shared" ref="ZP68" si="5665">SUM(ZP69:ZP73)</f>
        <v>581016.00000000012</v>
      </c>
      <c r="ZQ68" s="22">
        <f t="shared" ref="ZQ68" si="5666">SUM(ZQ69:ZQ73)</f>
        <v>581016.00000000012</v>
      </c>
      <c r="ZR68" s="22">
        <f t="shared" ref="ZR68" si="5667">SUM(ZR69:ZR73)</f>
        <v>581016.00000000012</v>
      </c>
      <c r="ZS68" s="22">
        <f t="shared" ref="ZS68" si="5668">SUM(ZS69:ZS73)</f>
        <v>581016.00000000012</v>
      </c>
      <c r="ZT68" s="22">
        <f t="shared" ref="ZT68" si="5669">SUM(ZT69:ZT73)</f>
        <v>581016.00000000012</v>
      </c>
      <c r="ZU68" s="22">
        <f t="shared" ref="ZU68" si="5670">SUM(ZU69:ZU73)</f>
        <v>581016.00000000012</v>
      </c>
      <c r="ZV68" s="22">
        <f t="shared" ref="ZV68" si="5671">SUM(ZV69:ZV73)</f>
        <v>581016.00000000012</v>
      </c>
      <c r="ZW68" s="22">
        <f t="shared" ref="ZW68" si="5672">SUM(ZW69:ZW73)</f>
        <v>581016.00000000012</v>
      </c>
      <c r="ZX68" s="22">
        <f t="shared" ref="ZX68" si="5673">SUM(ZX69:ZX73)</f>
        <v>581016.00000000012</v>
      </c>
      <c r="ZY68" s="22">
        <f t="shared" ref="ZY68" si="5674">SUM(ZY69:ZY73)</f>
        <v>581016.00000000012</v>
      </c>
      <c r="ZZ68" s="22">
        <f t="shared" ref="ZZ68" si="5675">SUM(ZZ69:ZZ73)</f>
        <v>581016.00000000012</v>
      </c>
      <c r="AAA68" s="22">
        <f t="shared" ref="AAA68" si="5676">SUM(AAA69:AAA73)</f>
        <v>581016.00000000012</v>
      </c>
      <c r="AAB68" s="22">
        <f t="shared" ref="AAB68" si="5677">SUM(AAB69:AAB73)</f>
        <v>601416.00000000012</v>
      </c>
      <c r="AAC68" s="22">
        <f t="shared" ref="AAC68" si="5678">SUM(AAC69:AAC73)</f>
        <v>601416.00000000012</v>
      </c>
      <c r="AAD68" s="22">
        <f t="shared" ref="AAD68" si="5679">SUM(AAD69:AAD73)</f>
        <v>601416.00000000012</v>
      </c>
      <c r="AAE68" s="22">
        <f t="shared" ref="AAE68" si="5680">SUM(AAE69:AAE73)</f>
        <v>601416.00000000012</v>
      </c>
      <c r="AAF68" s="22">
        <f t="shared" ref="AAF68" si="5681">SUM(AAF69:AAF73)</f>
        <v>607086.00000000012</v>
      </c>
      <c r="AAG68" s="22">
        <f t="shared" ref="AAG68" si="5682">SUM(AAG69:AAG73)</f>
        <v>607086.00000000012</v>
      </c>
      <c r="AAH68" s="22">
        <f t="shared" ref="AAH68" si="5683">SUM(AAH69:AAH73)</f>
        <v>607086.00000000012</v>
      </c>
      <c r="AAI68" s="22">
        <f t="shared" ref="AAI68" si="5684">SUM(AAI69:AAI73)</f>
        <v>607086.00000000012</v>
      </c>
      <c r="AAJ68" s="22">
        <f t="shared" ref="AAJ68" si="5685">SUM(AAJ69:AAJ73)</f>
        <v>607086.00000000012</v>
      </c>
      <c r="AAK68" s="22">
        <f t="shared" ref="AAK68" si="5686">SUM(AAK69:AAK73)</f>
        <v>607086.00000000012</v>
      </c>
      <c r="AAL68" s="22">
        <f t="shared" ref="AAL68" si="5687">SUM(AAL69:AAL73)</f>
        <v>607086.00000000012</v>
      </c>
      <c r="AAM68" s="22">
        <f t="shared" ref="AAM68" si="5688">SUM(AAM69:AAM73)</f>
        <v>607086.00000000012</v>
      </c>
      <c r="AAN68" s="22">
        <f t="shared" ref="AAN68" si="5689">SUM(AAN69:AAN73)</f>
        <v>607086.00000000012</v>
      </c>
      <c r="AAO68" s="22">
        <f t="shared" ref="AAO68" si="5690">SUM(AAO69:AAO73)</f>
        <v>810576.00000000023</v>
      </c>
      <c r="AAP68" s="22">
        <f t="shared" ref="AAP68" si="5691">SUM(AAP69:AAP73)</f>
        <v>810576.00000000023</v>
      </c>
      <c r="AAQ68" s="22">
        <f t="shared" ref="AAQ68" si="5692">SUM(AAQ69:AAQ73)</f>
        <v>810576.00000000023</v>
      </c>
      <c r="AAR68" s="22">
        <f t="shared" ref="AAR68" si="5693">SUM(AAR69:AAR73)</f>
        <v>810576.00000000023</v>
      </c>
      <c r="AAS68" s="22">
        <f t="shared" ref="AAS68" si="5694">SUM(AAS69:AAS73)</f>
        <v>810576.00000000023</v>
      </c>
      <c r="AAT68" s="22">
        <f t="shared" ref="AAT68" si="5695">SUM(AAT69:AAT73)</f>
        <v>810576.00000000023</v>
      </c>
      <c r="AAU68" s="22">
        <f t="shared" ref="AAU68" si="5696">SUM(AAU69:AAU73)</f>
        <v>810576.00000000023</v>
      </c>
      <c r="AAV68" s="22">
        <f t="shared" ref="AAV68" si="5697">SUM(AAV69:AAV73)</f>
        <v>810576.00000000023</v>
      </c>
      <c r="AAW68" s="22">
        <f t="shared" ref="AAW68" si="5698">SUM(AAW69:AAW73)</f>
        <v>810576.00000000023</v>
      </c>
      <c r="AAX68" s="22">
        <f t="shared" ref="AAX68" si="5699">SUM(AAX69:AAX73)</f>
        <v>810576.00000000023</v>
      </c>
      <c r="AAY68" s="22">
        <f t="shared" ref="AAY68" si="5700">SUM(AAY69:AAY73)</f>
        <v>810576.00000000023</v>
      </c>
      <c r="AAZ68" s="22">
        <f t="shared" ref="AAZ68" si="5701">SUM(AAZ69:AAZ73)</f>
        <v>810576.00000000023</v>
      </c>
      <c r="ABA68" s="22">
        <f t="shared" ref="ABA68" si="5702">SUM(ABA69:ABA73)</f>
        <v>810576.00000000023</v>
      </c>
      <c r="ABB68" s="22">
        <f t="shared" ref="ABB68" si="5703">SUM(ABB69:ABB73)</f>
        <v>810576.00000000023</v>
      </c>
      <c r="ABC68" s="22">
        <f t="shared" ref="ABC68" si="5704">SUM(ABC69:ABC73)</f>
        <v>810576.00000000023</v>
      </c>
      <c r="ABD68" s="22">
        <f t="shared" ref="ABD68" si="5705">SUM(ABD69:ABD73)</f>
        <v>810576.00000000023</v>
      </c>
      <c r="ABE68" s="22">
        <f t="shared" ref="ABE68" si="5706">SUM(ABE69:ABE73)</f>
        <v>810576.00000000023</v>
      </c>
      <c r="ABF68" s="22">
        <f t="shared" ref="ABF68" si="5707">SUM(ABF69:ABF73)</f>
        <v>810576.00000000023</v>
      </c>
      <c r="ABG68" s="22">
        <f t="shared" ref="ABG68" si="5708">SUM(ABG69:ABG73)</f>
        <v>810576.00000000023</v>
      </c>
      <c r="ABH68" s="22">
        <f t="shared" ref="ABH68" si="5709">SUM(ABH69:ABH73)</f>
        <v>810576.00000000023</v>
      </c>
      <c r="ABI68" s="22">
        <f t="shared" ref="ABI68" si="5710">SUM(ABI69:ABI73)</f>
        <v>810576.00000000023</v>
      </c>
      <c r="ABJ68" s="22">
        <f t="shared" ref="ABJ68" si="5711">SUM(ABJ69:ABJ73)</f>
        <v>810576.00000000023</v>
      </c>
      <c r="ABK68" s="22">
        <f t="shared" ref="ABK68" si="5712">SUM(ABK69:ABK73)</f>
        <v>810576.00000000023</v>
      </c>
      <c r="ABL68" s="22">
        <f t="shared" ref="ABL68" si="5713">SUM(ABL69:ABL73)</f>
        <v>810576.00000000023</v>
      </c>
      <c r="ABM68" s="22">
        <f t="shared" ref="ABM68" si="5714">SUM(ABM69:ABM73)</f>
        <v>810576.00000000023</v>
      </c>
      <c r="ABN68" s="22">
        <f t="shared" ref="ABN68" si="5715">SUM(ABN69:ABN73)</f>
        <v>810576.00000000023</v>
      </c>
      <c r="ABO68" s="22">
        <f t="shared" ref="ABO68" si="5716">SUM(ABO69:ABO73)</f>
        <v>810576.00000000023</v>
      </c>
      <c r="ABP68" s="22">
        <f t="shared" ref="ABP68" si="5717">SUM(ABP69:ABP73)</f>
        <v>810576.00000000023</v>
      </c>
      <c r="ABQ68" s="22">
        <f t="shared" ref="ABQ68" si="5718">SUM(ABQ69:ABQ73)</f>
        <v>810576.00000000023</v>
      </c>
      <c r="ABR68" s="22">
        <f t="shared" ref="ABR68" si="5719">SUM(ABR69:ABR73)</f>
        <v>810576.00000000023</v>
      </c>
      <c r="ABS68" s="22">
        <f t="shared" ref="ABS68" si="5720">SUM(ABS69:ABS73)</f>
        <v>810576.00000000023</v>
      </c>
      <c r="ABT68" s="22">
        <f t="shared" ref="ABT68" si="5721">SUM(ABT69:ABT73)</f>
        <v>810576.00000000023</v>
      </c>
      <c r="ABU68" s="22">
        <f t="shared" ref="ABU68" si="5722">SUM(ABU69:ABU73)</f>
        <v>810576.00000000023</v>
      </c>
      <c r="ABV68" s="22">
        <f t="shared" ref="ABV68" si="5723">SUM(ABV69:ABV73)</f>
        <v>810576.00000000023</v>
      </c>
      <c r="ABW68" s="22">
        <f t="shared" ref="ABW68" si="5724">SUM(ABW69:ABW73)</f>
        <v>810576.00000000023</v>
      </c>
      <c r="ABX68" s="22">
        <f t="shared" ref="ABX68" si="5725">SUM(ABX69:ABX73)</f>
        <v>810576.00000000023</v>
      </c>
      <c r="ABY68" s="22">
        <f t="shared" ref="ABY68" si="5726">SUM(ABY69:ABY73)</f>
        <v>810576.00000000023</v>
      </c>
      <c r="ABZ68" s="22">
        <f t="shared" ref="ABZ68" si="5727">SUM(ABZ69:ABZ73)</f>
        <v>810576.00000000023</v>
      </c>
      <c r="ACA68" s="22">
        <f t="shared" ref="ACA68" si="5728">SUM(ACA69:ACA73)</f>
        <v>810576.00000000023</v>
      </c>
      <c r="ACB68" s="22">
        <f t="shared" ref="ACB68" si="5729">SUM(ACB69:ACB73)</f>
        <v>810576.00000000023</v>
      </c>
      <c r="ACC68" s="22">
        <f t="shared" ref="ACC68" si="5730">SUM(ACC69:ACC73)</f>
        <v>810576.00000000023</v>
      </c>
      <c r="ACD68" s="22">
        <f t="shared" ref="ACD68" si="5731">SUM(ACD69:ACD73)</f>
        <v>810576.00000000023</v>
      </c>
      <c r="ACE68" s="22">
        <f t="shared" ref="ACE68" si="5732">SUM(ACE69:ACE73)</f>
        <v>810576.00000000023</v>
      </c>
      <c r="ACF68" s="22">
        <f t="shared" ref="ACF68" si="5733">SUM(ACF69:ACF73)</f>
        <v>810576.00000000023</v>
      </c>
      <c r="ACG68" s="22">
        <f t="shared" ref="ACG68" si="5734">SUM(ACG69:ACG73)</f>
        <v>810576.00000000023</v>
      </c>
      <c r="ACH68" s="22">
        <f t="shared" ref="ACH68" si="5735">SUM(ACH69:ACH73)</f>
        <v>810576.00000000023</v>
      </c>
      <c r="ACI68" s="22">
        <f t="shared" ref="ACI68" si="5736">SUM(ACI69:ACI73)</f>
        <v>810576.00000000023</v>
      </c>
      <c r="ACJ68" s="22">
        <f t="shared" ref="ACJ68" si="5737">SUM(ACJ69:ACJ73)</f>
        <v>810576.00000000023</v>
      </c>
      <c r="ACK68" s="22">
        <f t="shared" ref="ACK68" si="5738">SUM(ACK69:ACK73)</f>
        <v>816016.00000000023</v>
      </c>
      <c r="ACL68" s="22">
        <f t="shared" ref="ACL68" si="5739">SUM(ACL69:ACL73)</f>
        <v>816016.00000000023</v>
      </c>
      <c r="ACM68" s="22">
        <f t="shared" ref="ACM68" si="5740">SUM(ACM69:ACM73)</f>
        <v>816016.00000000023</v>
      </c>
      <c r="ACN68" s="22">
        <f t="shared" ref="ACN68" si="5741">SUM(ACN69:ACN73)</f>
        <v>816016.00000000023</v>
      </c>
      <c r="ACO68" s="22">
        <f t="shared" ref="ACO68" si="5742">SUM(ACO69:ACO73)</f>
        <v>817528.00000000023</v>
      </c>
      <c r="ACP68" s="22">
        <f t="shared" ref="ACP68" si="5743">SUM(ACP69:ACP73)</f>
        <v>817528.00000000023</v>
      </c>
      <c r="ACQ68" s="22">
        <f t="shared" ref="ACQ68" si="5744">SUM(ACQ69:ACQ73)</f>
        <v>817528.00000000023</v>
      </c>
      <c r="ACR68" s="22">
        <f t="shared" ref="ACR68" si="5745">SUM(ACR69:ACR73)</f>
        <v>817528.00000000023</v>
      </c>
      <c r="ACS68" s="22">
        <f t="shared" ref="ACS68" si="5746">SUM(ACS69:ACS73)</f>
        <v>817528.00000000023</v>
      </c>
      <c r="ACT68" s="22">
        <f t="shared" ref="ACT68" si="5747">SUM(ACT69:ACT73)</f>
        <v>817528.00000000023</v>
      </c>
      <c r="ACU68" s="22">
        <f t="shared" ref="ACU68" si="5748">SUM(ACU69:ACU73)</f>
        <v>817528.00000000023</v>
      </c>
      <c r="ACV68" s="22">
        <f t="shared" ref="ACV68" si="5749">SUM(ACV69:ACV73)</f>
        <v>817528.00000000023</v>
      </c>
      <c r="ACW68" s="22">
        <f t="shared" ref="ACW68" si="5750">SUM(ACW69:ACW73)</f>
        <v>817528.00000000023</v>
      </c>
      <c r="ACX68" s="22">
        <f t="shared" ref="ACX68" si="5751">SUM(ACX69:ACX73)</f>
        <v>860368.00000000023</v>
      </c>
      <c r="ACY68" s="22">
        <f t="shared" ref="ACY68" si="5752">SUM(ACY69:ACY73)</f>
        <v>860368.00000000023</v>
      </c>
      <c r="ACZ68" s="22">
        <f t="shared" ref="ACZ68" si="5753">SUM(ACZ69:ACZ73)</f>
        <v>860368.00000000023</v>
      </c>
      <c r="ADA68" s="22">
        <f t="shared" ref="ADA68" si="5754">SUM(ADA69:ADA73)</f>
        <v>860368.00000000023</v>
      </c>
      <c r="ADB68" s="22">
        <f t="shared" ref="ADB68" si="5755">SUM(ADB69:ADB73)</f>
        <v>860368.00000000023</v>
      </c>
      <c r="ADC68" s="22">
        <f t="shared" ref="ADC68" si="5756">SUM(ADC69:ADC73)</f>
        <v>860368.00000000023</v>
      </c>
      <c r="ADD68" s="22">
        <f t="shared" ref="ADD68" si="5757">SUM(ADD69:ADD73)</f>
        <v>860368.00000000023</v>
      </c>
      <c r="ADE68" s="22">
        <f t="shared" ref="ADE68" si="5758">SUM(ADE69:ADE73)</f>
        <v>860368.00000000023</v>
      </c>
      <c r="ADF68" s="22">
        <f t="shared" ref="ADF68" si="5759">SUM(ADF69:ADF73)</f>
        <v>860368.00000000023</v>
      </c>
      <c r="ADG68" s="22">
        <f t="shared" ref="ADG68" si="5760">SUM(ADG69:ADG73)</f>
        <v>860368.00000000023</v>
      </c>
      <c r="ADH68" s="22">
        <f t="shared" ref="ADH68" si="5761">SUM(ADH69:ADH73)</f>
        <v>860368.00000000023</v>
      </c>
      <c r="ADI68" s="22">
        <f t="shared" ref="ADI68" si="5762">SUM(ADI69:ADI73)</f>
        <v>860368.00000000023</v>
      </c>
      <c r="ADJ68" s="22">
        <f t="shared" ref="ADJ68" si="5763">SUM(ADJ69:ADJ73)</f>
        <v>860368.00000000023</v>
      </c>
      <c r="ADK68" s="22">
        <f t="shared" ref="ADK68" si="5764">SUM(ADK69:ADK73)</f>
        <v>860368.00000000023</v>
      </c>
      <c r="ADL68" s="22">
        <f t="shared" ref="ADL68" si="5765">SUM(ADL69:ADL73)</f>
        <v>860368.00000000023</v>
      </c>
      <c r="ADM68" s="22">
        <f t="shared" ref="ADM68" si="5766">SUM(ADM69:ADM73)</f>
        <v>860368.00000000023</v>
      </c>
      <c r="ADN68" s="22">
        <f t="shared" ref="ADN68" si="5767">SUM(ADN69:ADN73)</f>
        <v>860368.00000000023</v>
      </c>
      <c r="ADO68" s="22">
        <f t="shared" ref="ADO68" si="5768">SUM(ADO69:ADO73)</f>
        <v>860368.00000000023</v>
      </c>
      <c r="ADP68" s="22">
        <f t="shared" ref="ADP68" si="5769">SUM(ADP69:ADP73)</f>
        <v>871248.00000000023</v>
      </c>
      <c r="ADQ68" s="22">
        <f t="shared" ref="ADQ68" si="5770">SUM(ADQ69:ADQ73)</f>
        <v>871248.00000000023</v>
      </c>
      <c r="ADR68" s="22">
        <f t="shared" ref="ADR68" si="5771">SUM(ADR69:ADR73)</f>
        <v>871248.00000000023</v>
      </c>
      <c r="ADS68" s="22">
        <f t="shared" ref="ADS68" si="5772">SUM(ADS69:ADS73)</f>
        <v>871248.00000000023</v>
      </c>
      <c r="ADT68" s="22">
        <f t="shared" ref="ADT68" si="5773">SUM(ADT69:ADT73)</f>
        <v>874272.00000000023</v>
      </c>
      <c r="ADU68" s="22">
        <f t="shared" ref="ADU68" si="5774">SUM(ADU69:ADU73)</f>
        <v>874272.00000000023</v>
      </c>
      <c r="ADV68" s="22">
        <f t="shared" ref="ADV68" si="5775">SUM(ADV69:ADV73)</f>
        <v>874272.00000000023</v>
      </c>
      <c r="ADW68" s="22">
        <f t="shared" ref="ADW68" si="5776">SUM(ADW69:ADW73)</f>
        <v>874272.00000000023</v>
      </c>
      <c r="ADX68" s="22">
        <f t="shared" ref="ADX68" si="5777">SUM(ADX69:ADX73)</f>
        <v>874272.00000000023</v>
      </c>
      <c r="ADY68" s="22">
        <f t="shared" ref="ADY68" si="5778">SUM(ADY69:ADY73)</f>
        <v>874272.00000000023</v>
      </c>
      <c r="ADZ68" s="22">
        <f t="shared" ref="ADZ68" si="5779">SUM(ADZ69:ADZ73)</f>
        <v>874272.00000000023</v>
      </c>
      <c r="AEA68" s="22">
        <f t="shared" ref="AEA68" si="5780">SUM(AEA69:AEA73)</f>
        <v>874272.00000000023</v>
      </c>
      <c r="AEB68" s="22">
        <f t="shared" ref="AEB68" si="5781">SUM(AEB69:AEB73)</f>
        <v>874272.00000000023</v>
      </c>
      <c r="AEC68" s="22">
        <f t="shared" ref="AEC68" si="5782">SUM(AEC69:AEC73)</f>
        <v>874272.00000000023</v>
      </c>
      <c r="AED68" s="22">
        <f t="shared" ref="AED68" si="5783">SUM(AED69:AED73)</f>
        <v>874272.00000000023</v>
      </c>
      <c r="AEE68" s="22">
        <f t="shared" ref="AEE68" si="5784">SUM(AEE69:AEE73)</f>
        <v>874272.00000000023</v>
      </c>
      <c r="AEF68" s="22">
        <f t="shared" ref="AEF68" si="5785">SUM(AEF69:AEF73)</f>
        <v>874272.00000000023</v>
      </c>
      <c r="AEG68" s="22">
        <f t="shared" ref="AEG68" si="5786">SUM(AEG69:AEG73)</f>
        <v>874272.00000000023</v>
      </c>
      <c r="AEH68" s="22">
        <f t="shared" ref="AEH68" si="5787">SUM(AEH69:AEH73)</f>
        <v>874272.00000000023</v>
      </c>
      <c r="AEI68" s="22">
        <f t="shared" ref="AEI68" si="5788">SUM(AEI69:AEI73)</f>
        <v>874272.00000000023</v>
      </c>
      <c r="AEJ68" s="22">
        <f t="shared" ref="AEJ68" si="5789">SUM(AEJ69:AEJ73)</f>
        <v>874272.00000000023</v>
      </c>
      <c r="AEK68" s="22">
        <f t="shared" ref="AEK68" si="5790">SUM(AEK69:AEK73)</f>
        <v>874272.00000000023</v>
      </c>
      <c r="AEL68" s="22">
        <f t="shared" ref="AEL68" si="5791">SUM(AEL69:AEL73)</f>
        <v>874272.00000000023</v>
      </c>
      <c r="AEM68" s="22">
        <f t="shared" ref="AEM68" si="5792">SUM(AEM69:AEM73)</f>
        <v>874272.00000000023</v>
      </c>
      <c r="AEN68" s="22">
        <f t="shared" ref="AEN68" si="5793">SUM(AEN69:AEN73)</f>
        <v>874272.00000000023</v>
      </c>
      <c r="AEO68" s="22">
        <f t="shared" ref="AEO68" si="5794">SUM(AEO69:AEO73)</f>
        <v>874272.00000000023</v>
      </c>
      <c r="AEP68" s="22">
        <f t="shared" ref="AEP68" si="5795">SUM(AEP69:AEP73)</f>
        <v>874272.00000000023</v>
      </c>
      <c r="AEQ68" s="22">
        <f t="shared" ref="AEQ68" si="5796">SUM(AEQ69:AEQ73)</f>
        <v>874272.00000000023</v>
      </c>
      <c r="AER68" s="22">
        <f t="shared" ref="AER68" si="5797">SUM(AER69:AER73)</f>
        <v>874272.00000000023</v>
      </c>
      <c r="AES68" s="22">
        <f t="shared" ref="AES68" si="5798">SUM(AES69:AES73)</f>
        <v>874272.00000000023</v>
      </c>
      <c r="AET68" s="22">
        <f t="shared" ref="AET68" si="5799">SUM(AET69:AET73)</f>
        <v>874272.00000000023</v>
      </c>
      <c r="AEU68" s="22">
        <f t="shared" ref="AEU68" si="5800">SUM(AEU69:AEU73)</f>
        <v>947712.00000000023</v>
      </c>
      <c r="AEV68" s="22">
        <f t="shared" ref="AEV68" si="5801">SUM(AEV69:AEV73)</f>
        <v>947712.00000000023</v>
      </c>
      <c r="AEW68" s="22">
        <f t="shared" ref="AEW68" si="5802">SUM(AEW69:AEW73)</f>
        <v>947712.00000000023</v>
      </c>
      <c r="AEX68" s="22">
        <f t="shared" ref="AEX68" si="5803">SUM(AEX69:AEX73)</f>
        <v>947712.00000000023</v>
      </c>
      <c r="AEY68" s="22">
        <f t="shared" ref="AEY68" si="5804">SUM(AEY69:AEY73)</f>
        <v>968124.00000000023</v>
      </c>
      <c r="AEZ68" s="22">
        <f t="shared" ref="AEZ68" si="5805">SUM(AEZ69:AEZ73)</f>
        <v>968124.00000000023</v>
      </c>
      <c r="AFA68" s="22">
        <f t="shared" ref="AFA68" si="5806">SUM(AFA69:AFA73)</f>
        <v>968124.00000000023</v>
      </c>
      <c r="AFB68" s="22">
        <f t="shared" ref="AFB68" si="5807">SUM(AFB69:AFB73)</f>
        <v>968124.00000000023</v>
      </c>
      <c r="AFC68" s="22">
        <f t="shared" ref="AFC68" si="5808">SUM(AFC69:AFC73)</f>
        <v>968124.00000000023</v>
      </c>
      <c r="AFD68" s="22">
        <f t="shared" ref="AFD68" si="5809">SUM(AFD69:AFD73)</f>
        <v>968124.00000000023</v>
      </c>
      <c r="AFE68" s="22">
        <f t="shared" ref="AFE68" si="5810">SUM(AFE69:AFE73)</f>
        <v>968124.00000000023</v>
      </c>
      <c r="AFF68" s="22">
        <f t="shared" ref="AFF68" si="5811">SUM(AFF69:AFF73)</f>
        <v>968124.00000000023</v>
      </c>
      <c r="AFG68" s="22">
        <f t="shared" ref="AFG68" si="5812">SUM(AFG69:AFG73)</f>
        <v>968124.00000000023</v>
      </c>
    </row>
    <row r="69" spans="1:839" s="44" customFormat="1" x14ac:dyDescent="0.25">
      <c r="A69" s="43"/>
      <c r="B69" s="43"/>
      <c r="C69" s="43"/>
      <c r="D69" s="48"/>
      <c r="E69" s="43"/>
      <c r="F69" s="43"/>
      <c r="G69" s="43"/>
      <c r="H69" s="43"/>
      <c r="I69" s="43"/>
      <c r="J69" s="43"/>
      <c r="K69" s="41"/>
      <c r="L69" s="43" t="str">
        <f>структура!$M$11</f>
        <v>контроль</v>
      </c>
      <c r="M69" s="43">
        <f>SUM($Q68:$AFH68)-SUM($Q70:$AFH73)</f>
        <v>-1.430511474609375E-6</v>
      </c>
      <c r="N69" s="43"/>
      <c r="O69" s="43"/>
      <c r="P69" s="43"/>
      <c r="Q69" s="41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  <c r="IX69" s="43"/>
      <c r="IY69" s="43"/>
      <c r="IZ69" s="43"/>
      <c r="JA69" s="43"/>
      <c r="JB69" s="43"/>
      <c r="JC69" s="43"/>
      <c r="JD69" s="43"/>
      <c r="JE69" s="43"/>
      <c r="JF69" s="43"/>
      <c r="JG69" s="43"/>
      <c r="JH69" s="43"/>
      <c r="JI69" s="43"/>
      <c r="JJ69" s="43"/>
      <c r="JK69" s="43"/>
      <c r="JL69" s="43"/>
      <c r="JM69" s="43"/>
      <c r="JN69" s="43"/>
      <c r="JO69" s="43"/>
      <c r="JP69" s="43"/>
      <c r="JQ69" s="43"/>
      <c r="JR69" s="43"/>
      <c r="JS69" s="43"/>
      <c r="JT69" s="43"/>
      <c r="JU69" s="43"/>
      <c r="JV69" s="43"/>
      <c r="JW69" s="43"/>
      <c r="JX69" s="43"/>
      <c r="JY69" s="43"/>
      <c r="JZ69" s="43"/>
      <c r="KA69" s="43"/>
      <c r="KB69" s="43"/>
      <c r="KC69" s="43"/>
      <c r="KD69" s="43"/>
      <c r="KE69" s="43"/>
      <c r="KF69" s="43"/>
      <c r="KG69" s="43"/>
      <c r="KH69" s="43"/>
      <c r="KI69" s="43"/>
      <c r="KJ69" s="43"/>
      <c r="KK69" s="43"/>
      <c r="KL69" s="43"/>
      <c r="KM69" s="43"/>
      <c r="KN69" s="43"/>
      <c r="KO69" s="43"/>
      <c r="KP69" s="43"/>
      <c r="KQ69" s="43"/>
      <c r="KR69" s="43"/>
      <c r="KS69" s="43"/>
      <c r="KT69" s="43"/>
      <c r="KU69" s="43"/>
      <c r="KV69" s="43"/>
      <c r="KW69" s="43"/>
      <c r="KX69" s="43"/>
      <c r="KY69" s="43"/>
      <c r="KZ69" s="43"/>
      <c r="LA69" s="43"/>
      <c r="LB69" s="43"/>
      <c r="LC69" s="43"/>
      <c r="LD69" s="43"/>
      <c r="LE69" s="43"/>
      <c r="LF69" s="43"/>
      <c r="LG69" s="43"/>
      <c r="LH69" s="43"/>
      <c r="LI69" s="43"/>
      <c r="LJ69" s="43"/>
      <c r="LK69" s="43"/>
      <c r="LL69" s="43"/>
      <c r="LM69" s="43"/>
      <c r="LN69" s="43"/>
      <c r="LO69" s="43"/>
      <c r="LP69" s="43"/>
      <c r="LQ69" s="43"/>
      <c r="LR69" s="43"/>
      <c r="LS69" s="43"/>
      <c r="LT69" s="43"/>
      <c r="LU69" s="43"/>
      <c r="LV69" s="43"/>
      <c r="LW69" s="43"/>
      <c r="LX69" s="43"/>
      <c r="LY69" s="43"/>
      <c r="LZ69" s="43"/>
      <c r="MA69" s="43"/>
      <c r="MB69" s="43"/>
      <c r="MC69" s="43"/>
      <c r="MD69" s="43"/>
      <c r="ME69" s="43"/>
      <c r="MF69" s="43"/>
      <c r="MG69" s="43"/>
      <c r="MH69" s="43"/>
      <c r="MI69" s="43"/>
      <c r="MJ69" s="43"/>
      <c r="MK69" s="43"/>
      <c r="ML69" s="43"/>
      <c r="MM69" s="43"/>
      <c r="MN69" s="43"/>
      <c r="MO69" s="43"/>
      <c r="MP69" s="43"/>
      <c r="MQ69" s="43"/>
      <c r="MR69" s="43"/>
      <c r="MS69" s="43"/>
      <c r="MT69" s="43"/>
      <c r="MU69" s="43"/>
      <c r="MV69" s="43"/>
      <c r="MW69" s="43"/>
      <c r="MX69" s="43"/>
      <c r="MY69" s="43"/>
      <c r="MZ69" s="43"/>
      <c r="NA69" s="43"/>
      <c r="NB69" s="43"/>
      <c r="NC69" s="43"/>
      <c r="ND69" s="43"/>
      <c r="NE69" s="43"/>
      <c r="NF69" s="43"/>
      <c r="NG69" s="43"/>
      <c r="NH69" s="43"/>
      <c r="NI69" s="43"/>
      <c r="NJ69" s="43"/>
      <c r="NK69" s="43"/>
      <c r="NL69" s="43"/>
      <c r="NM69" s="43"/>
      <c r="NN69" s="43"/>
      <c r="NO69" s="43"/>
      <c r="NP69" s="43"/>
      <c r="NQ69" s="43"/>
      <c r="NR69" s="43"/>
      <c r="NS69" s="43"/>
      <c r="NT69" s="43"/>
      <c r="NU69" s="43"/>
      <c r="NV69" s="43"/>
      <c r="NW69" s="43"/>
      <c r="NX69" s="43"/>
      <c r="NY69" s="43"/>
      <c r="NZ69" s="43"/>
      <c r="OA69" s="43"/>
      <c r="OB69" s="43"/>
      <c r="OC69" s="43"/>
      <c r="OD69" s="43"/>
      <c r="OE69" s="43"/>
      <c r="OF69" s="43"/>
      <c r="OG69" s="43"/>
      <c r="OH69" s="43"/>
      <c r="OI69" s="43"/>
      <c r="OJ69" s="43"/>
      <c r="OK69" s="43"/>
      <c r="OL69" s="43"/>
      <c r="OM69" s="43"/>
      <c r="ON69" s="43"/>
      <c r="OO69" s="43"/>
      <c r="OP69" s="43"/>
      <c r="OQ69" s="43"/>
      <c r="OR69" s="43"/>
      <c r="OS69" s="43"/>
      <c r="OT69" s="43"/>
      <c r="OU69" s="43"/>
      <c r="OV69" s="43"/>
      <c r="OW69" s="43"/>
      <c r="OX69" s="43"/>
      <c r="OY69" s="43"/>
      <c r="OZ69" s="43"/>
      <c r="PA69" s="43"/>
      <c r="PB69" s="43"/>
      <c r="PC69" s="43"/>
      <c r="PD69" s="43"/>
      <c r="PE69" s="43"/>
      <c r="PF69" s="43"/>
      <c r="PG69" s="43"/>
      <c r="PH69" s="43"/>
      <c r="PI69" s="43"/>
      <c r="PJ69" s="43"/>
      <c r="PK69" s="43"/>
      <c r="PL69" s="43"/>
      <c r="PM69" s="43"/>
      <c r="PN69" s="43"/>
      <c r="PO69" s="43"/>
      <c r="PP69" s="43"/>
      <c r="PQ69" s="43"/>
      <c r="PR69" s="43"/>
      <c r="PS69" s="43"/>
      <c r="PT69" s="43"/>
      <c r="PU69" s="43"/>
      <c r="PV69" s="43"/>
      <c r="PW69" s="43"/>
      <c r="PX69" s="43"/>
      <c r="PY69" s="43"/>
      <c r="PZ69" s="43"/>
      <c r="QA69" s="43"/>
      <c r="QB69" s="43"/>
      <c r="QC69" s="43"/>
      <c r="QD69" s="43"/>
      <c r="QE69" s="43"/>
      <c r="QF69" s="43"/>
      <c r="QG69" s="43"/>
      <c r="QH69" s="43"/>
      <c r="QI69" s="43"/>
      <c r="QJ69" s="43"/>
      <c r="QK69" s="43"/>
      <c r="QL69" s="43"/>
      <c r="QM69" s="43"/>
      <c r="QN69" s="43"/>
      <c r="QO69" s="43"/>
      <c r="QP69" s="43"/>
      <c r="QQ69" s="43"/>
      <c r="QR69" s="43"/>
      <c r="QS69" s="43"/>
      <c r="QT69" s="43"/>
      <c r="QU69" s="43"/>
      <c r="QV69" s="43"/>
      <c r="QW69" s="43"/>
      <c r="QX69" s="43"/>
      <c r="QY69" s="43"/>
      <c r="QZ69" s="43"/>
      <c r="RA69" s="43"/>
      <c r="RB69" s="43"/>
      <c r="RC69" s="43"/>
      <c r="RD69" s="43"/>
      <c r="RE69" s="43"/>
      <c r="RF69" s="43"/>
      <c r="RG69" s="43"/>
      <c r="RH69" s="43"/>
      <c r="RI69" s="43"/>
      <c r="RJ69" s="43"/>
      <c r="RK69" s="43"/>
      <c r="RL69" s="43"/>
      <c r="RM69" s="43"/>
      <c r="RN69" s="43"/>
      <c r="RO69" s="43"/>
      <c r="RP69" s="43"/>
      <c r="RQ69" s="43"/>
      <c r="RR69" s="43"/>
      <c r="RS69" s="43"/>
      <c r="RT69" s="43"/>
      <c r="RU69" s="43"/>
      <c r="RV69" s="43"/>
      <c r="RW69" s="43"/>
      <c r="RX69" s="43"/>
      <c r="RY69" s="43"/>
      <c r="RZ69" s="43"/>
      <c r="SA69" s="43"/>
      <c r="SB69" s="43"/>
      <c r="SC69" s="43"/>
      <c r="SD69" s="43"/>
      <c r="SE69" s="43"/>
      <c r="SF69" s="43"/>
      <c r="SG69" s="43"/>
      <c r="SH69" s="43"/>
      <c r="SI69" s="43"/>
      <c r="SJ69" s="43"/>
      <c r="SK69" s="43"/>
      <c r="SL69" s="43"/>
      <c r="SM69" s="43"/>
      <c r="SN69" s="43"/>
      <c r="SO69" s="43"/>
      <c r="SP69" s="43"/>
      <c r="SQ69" s="43"/>
      <c r="SR69" s="43"/>
      <c r="SS69" s="43"/>
      <c r="ST69" s="43"/>
      <c r="SU69" s="43"/>
      <c r="SV69" s="43"/>
      <c r="SW69" s="43"/>
      <c r="SX69" s="43"/>
      <c r="SY69" s="43"/>
      <c r="SZ69" s="43"/>
      <c r="TA69" s="43"/>
      <c r="TB69" s="43"/>
      <c r="TC69" s="43"/>
      <c r="TD69" s="43"/>
      <c r="TE69" s="43"/>
      <c r="TF69" s="43"/>
      <c r="TG69" s="43"/>
      <c r="TH69" s="43"/>
      <c r="TI69" s="43"/>
      <c r="TJ69" s="43"/>
      <c r="TK69" s="43"/>
      <c r="TL69" s="43"/>
      <c r="TM69" s="43"/>
      <c r="TN69" s="43"/>
      <c r="TO69" s="43"/>
      <c r="TP69" s="43"/>
      <c r="TQ69" s="43"/>
      <c r="TR69" s="43"/>
      <c r="TS69" s="43"/>
      <c r="TT69" s="43"/>
      <c r="TU69" s="43"/>
      <c r="TV69" s="43"/>
      <c r="TW69" s="43"/>
      <c r="TX69" s="43"/>
      <c r="TY69" s="43"/>
      <c r="TZ69" s="43"/>
      <c r="UA69" s="43"/>
      <c r="UB69" s="43"/>
      <c r="UC69" s="43"/>
      <c r="UD69" s="43"/>
      <c r="UE69" s="43"/>
      <c r="UF69" s="43"/>
      <c r="UG69" s="43"/>
      <c r="UH69" s="43"/>
      <c r="UI69" s="43"/>
      <c r="UJ69" s="43"/>
      <c r="UK69" s="43"/>
      <c r="UL69" s="43"/>
      <c r="UM69" s="43"/>
      <c r="UN69" s="43"/>
      <c r="UO69" s="43"/>
      <c r="UP69" s="43"/>
      <c r="UQ69" s="43"/>
      <c r="UR69" s="43"/>
      <c r="US69" s="43"/>
      <c r="UT69" s="43"/>
      <c r="UU69" s="43"/>
      <c r="UV69" s="43"/>
      <c r="UW69" s="43"/>
      <c r="UX69" s="43"/>
      <c r="UY69" s="43"/>
      <c r="UZ69" s="43"/>
      <c r="VA69" s="43"/>
      <c r="VB69" s="43"/>
      <c r="VC69" s="43"/>
      <c r="VD69" s="43"/>
      <c r="VE69" s="43"/>
      <c r="VF69" s="43"/>
      <c r="VG69" s="43"/>
      <c r="VH69" s="43"/>
      <c r="VI69" s="43"/>
      <c r="VJ69" s="43"/>
      <c r="VK69" s="43"/>
      <c r="VL69" s="43"/>
      <c r="VM69" s="43"/>
      <c r="VN69" s="43"/>
      <c r="VO69" s="43"/>
      <c r="VP69" s="43"/>
      <c r="VQ69" s="43"/>
      <c r="VR69" s="43"/>
      <c r="VS69" s="43"/>
      <c r="VT69" s="43"/>
      <c r="VU69" s="43"/>
      <c r="VV69" s="43"/>
      <c r="VW69" s="43"/>
      <c r="VX69" s="43"/>
      <c r="VY69" s="43"/>
      <c r="VZ69" s="43"/>
      <c r="WA69" s="43"/>
      <c r="WB69" s="43"/>
      <c r="WC69" s="43"/>
      <c r="WD69" s="43"/>
      <c r="WE69" s="43"/>
      <c r="WF69" s="43"/>
      <c r="WG69" s="43"/>
      <c r="WH69" s="43"/>
      <c r="WI69" s="43"/>
      <c r="WJ69" s="43"/>
      <c r="WK69" s="43"/>
      <c r="WL69" s="43"/>
      <c r="WM69" s="43"/>
      <c r="WN69" s="43"/>
      <c r="WO69" s="43"/>
      <c r="WP69" s="43"/>
      <c r="WQ69" s="43"/>
      <c r="WR69" s="43"/>
      <c r="WS69" s="43"/>
      <c r="WT69" s="43"/>
      <c r="WU69" s="43"/>
      <c r="WV69" s="43"/>
      <c r="WW69" s="43"/>
      <c r="WX69" s="43"/>
      <c r="WY69" s="43"/>
      <c r="WZ69" s="43"/>
      <c r="XA69" s="43"/>
      <c r="XB69" s="43"/>
      <c r="XC69" s="43"/>
      <c r="XD69" s="43"/>
      <c r="XE69" s="43"/>
      <c r="XF69" s="43"/>
      <c r="XG69" s="43"/>
      <c r="XH69" s="43"/>
      <c r="XI69" s="43"/>
      <c r="XJ69" s="43"/>
      <c r="XK69" s="43"/>
      <c r="XL69" s="43"/>
      <c r="XM69" s="43"/>
      <c r="XN69" s="43"/>
      <c r="XO69" s="43"/>
      <c r="XP69" s="43"/>
      <c r="XQ69" s="43"/>
      <c r="XR69" s="43"/>
      <c r="XS69" s="43"/>
      <c r="XT69" s="43"/>
      <c r="XU69" s="43"/>
      <c r="XV69" s="43"/>
      <c r="XW69" s="43"/>
      <c r="XX69" s="43"/>
      <c r="XY69" s="43"/>
      <c r="XZ69" s="43"/>
      <c r="YA69" s="43"/>
      <c r="YB69" s="43"/>
      <c r="YC69" s="43"/>
      <c r="YD69" s="43"/>
      <c r="YE69" s="43"/>
      <c r="YF69" s="43"/>
      <c r="YG69" s="43"/>
      <c r="YH69" s="43"/>
      <c r="YI69" s="43"/>
      <c r="YJ69" s="43"/>
      <c r="YK69" s="43"/>
      <c r="YL69" s="43"/>
      <c r="YM69" s="43"/>
      <c r="YN69" s="43"/>
      <c r="YO69" s="43"/>
      <c r="YP69" s="43"/>
      <c r="YQ69" s="43"/>
      <c r="YR69" s="43"/>
      <c r="YS69" s="43"/>
      <c r="YT69" s="43"/>
      <c r="YU69" s="43"/>
      <c r="YV69" s="43"/>
      <c r="YW69" s="43"/>
      <c r="YX69" s="43"/>
      <c r="YY69" s="43"/>
      <c r="YZ69" s="43"/>
      <c r="ZA69" s="43"/>
      <c r="ZB69" s="43"/>
      <c r="ZC69" s="43"/>
      <c r="ZD69" s="43"/>
      <c r="ZE69" s="43"/>
      <c r="ZF69" s="43"/>
      <c r="ZG69" s="43"/>
      <c r="ZH69" s="43"/>
      <c r="ZI69" s="43"/>
      <c r="ZJ69" s="43"/>
      <c r="ZK69" s="43"/>
      <c r="ZL69" s="43"/>
      <c r="ZM69" s="43"/>
      <c r="ZN69" s="43"/>
      <c r="ZO69" s="43"/>
      <c r="ZP69" s="43"/>
      <c r="ZQ69" s="43"/>
      <c r="ZR69" s="43"/>
      <c r="ZS69" s="43"/>
      <c r="ZT69" s="43"/>
      <c r="ZU69" s="43"/>
      <c r="ZV69" s="43"/>
      <c r="ZW69" s="43"/>
      <c r="ZX69" s="43"/>
      <c r="ZY69" s="43"/>
      <c r="ZZ69" s="43"/>
      <c r="AAA69" s="43"/>
      <c r="AAB69" s="43"/>
      <c r="AAC69" s="43"/>
      <c r="AAD69" s="43"/>
      <c r="AAE69" s="43"/>
      <c r="AAF69" s="43"/>
      <c r="AAG69" s="43"/>
      <c r="AAH69" s="43"/>
      <c r="AAI69" s="43"/>
      <c r="AAJ69" s="43"/>
      <c r="AAK69" s="43"/>
      <c r="AAL69" s="43"/>
      <c r="AAM69" s="43"/>
      <c r="AAN69" s="43"/>
      <c r="AAO69" s="43"/>
      <c r="AAP69" s="43"/>
      <c r="AAQ69" s="43"/>
      <c r="AAR69" s="43"/>
      <c r="AAS69" s="43"/>
      <c r="AAT69" s="43"/>
      <c r="AAU69" s="43"/>
      <c r="AAV69" s="43"/>
      <c r="AAW69" s="43"/>
      <c r="AAX69" s="43"/>
      <c r="AAY69" s="43"/>
      <c r="AAZ69" s="43"/>
      <c r="ABA69" s="43"/>
      <c r="ABB69" s="43"/>
      <c r="ABC69" s="43"/>
      <c r="ABD69" s="43"/>
      <c r="ABE69" s="43"/>
      <c r="ABF69" s="43"/>
      <c r="ABG69" s="43"/>
      <c r="ABH69" s="43"/>
      <c r="ABI69" s="43"/>
      <c r="ABJ69" s="43"/>
      <c r="ABK69" s="43"/>
      <c r="ABL69" s="43"/>
      <c r="ABM69" s="43"/>
      <c r="ABN69" s="43"/>
      <c r="ABO69" s="43"/>
      <c r="ABP69" s="43"/>
      <c r="ABQ69" s="43"/>
      <c r="ABR69" s="43"/>
      <c r="ABS69" s="43"/>
      <c r="ABT69" s="43"/>
      <c r="ABU69" s="43"/>
      <c r="ABV69" s="43"/>
      <c r="ABW69" s="43"/>
      <c r="ABX69" s="43"/>
      <c r="ABY69" s="43"/>
      <c r="ABZ69" s="43"/>
      <c r="ACA69" s="43"/>
      <c r="ACB69" s="43"/>
      <c r="ACC69" s="43"/>
      <c r="ACD69" s="43"/>
      <c r="ACE69" s="43"/>
      <c r="ACF69" s="43"/>
      <c r="ACG69" s="43"/>
      <c r="ACH69" s="43"/>
      <c r="ACI69" s="43"/>
      <c r="ACJ69" s="43"/>
      <c r="ACK69" s="43"/>
      <c r="ACL69" s="43"/>
      <c r="ACM69" s="43"/>
      <c r="ACN69" s="43"/>
      <c r="ACO69" s="43"/>
      <c r="ACP69" s="43"/>
      <c r="ACQ69" s="43"/>
      <c r="ACR69" s="43"/>
      <c r="ACS69" s="43"/>
      <c r="ACT69" s="43"/>
      <c r="ACU69" s="43"/>
      <c r="ACV69" s="43"/>
      <c r="ACW69" s="43"/>
      <c r="ACX69" s="43"/>
      <c r="ACY69" s="43"/>
      <c r="ACZ69" s="43"/>
      <c r="ADA69" s="43"/>
      <c r="ADB69" s="43"/>
      <c r="ADC69" s="43"/>
      <c r="ADD69" s="43"/>
      <c r="ADE69" s="43"/>
      <c r="ADF69" s="43"/>
      <c r="ADG69" s="43"/>
      <c r="ADH69" s="43"/>
      <c r="ADI69" s="43"/>
      <c r="ADJ69" s="43"/>
      <c r="ADK69" s="43"/>
      <c r="ADL69" s="43"/>
      <c r="ADM69" s="43"/>
      <c r="ADN69" s="43"/>
      <c r="ADO69" s="43"/>
      <c r="ADP69" s="43"/>
      <c r="ADQ69" s="43"/>
      <c r="ADR69" s="43"/>
      <c r="ADS69" s="43"/>
      <c r="ADT69" s="43"/>
      <c r="ADU69" s="43"/>
      <c r="ADV69" s="43"/>
      <c r="ADW69" s="43"/>
      <c r="ADX69" s="43"/>
      <c r="ADY69" s="43"/>
      <c r="ADZ69" s="43"/>
      <c r="AEA69" s="43"/>
      <c r="AEB69" s="43"/>
      <c r="AEC69" s="43"/>
      <c r="AED69" s="43"/>
      <c r="AEE69" s="43"/>
      <c r="AEF69" s="43"/>
      <c r="AEG69" s="43"/>
      <c r="AEH69" s="43"/>
      <c r="AEI69" s="43"/>
      <c r="AEJ69" s="43"/>
      <c r="AEK69" s="43"/>
      <c r="AEL69" s="43"/>
      <c r="AEM69" s="43"/>
      <c r="AEN69" s="43"/>
      <c r="AEO69" s="43"/>
      <c r="AEP69" s="43"/>
      <c r="AEQ69" s="43"/>
      <c r="AER69" s="43"/>
      <c r="AES69" s="43"/>
      <c r="AET69" s="43"/>
      <c r="AEU69" s="43"/>
      <c r="AEV69" s="43"/>
      <c r="AEW69" s="43"/>
      <c r="AEX69" s="43"/>
      <c r="AEY69" s="43"/>
      <c r="AEZ69" s="43"/>
      <c r="AFA69" s="43"/>
      <c r="AFB69" s="43"/>
      <c r="AFC69" s="43"/>
      <c r="AFD69" s="43"/>
      <c r="AFE69" s="43"/>
      <c r="AFF69" s="43"/>
      <c r="AFG69" s="43"/>
    </row>
    <row r="70" spans="1:839" s="42" customFormat="1" x14ac:dyDescent="0.25">
      <c r="A70" s="21"/>
      <c r="B70" s="21"/>
      <c r="C70" s="21"/>
      <c r="D70" s="49"/>
      <c r="E70" s="21" t="str">
        <f>структура!$G$36</f>
        <v>сбор процентов по займам в срок</v>
      </c>
      <c r="F70" s="21"/>
      <c r="G70" s="21" t="str">
        <f>структура!$J$10</f>
        <v>повторный заем</v>
      </c>
      <c r="H70" s="21"/>
      <c r="I70" s="21" t="str">
        <f>IF($E70="","",INDEX(структура!$H$10:$H$153,SUMIFS(структура!$C$10:$C$153,структура!$G$10:$G$153,$E70)))</f>
        <v>руб</v>
      </c>
      <c r="J70" s="21"/>
      <c r="K70" s="41"/>
      <c r="L70" s="21"/>
      <c r="M70" s="21"/>
      <c r="N70" s="21"/>
      <c r="O70" s="21"/>
      <c r="P70" s="21"/>
      <c r="Q70" s="41"/>
      <c r="R70" s="21">
        <f t="shared" ref="R70:CC70" si="5813">IF(R$8="",0,SUMIFS(42:42,46:46,R$8))</f>
        <v>0</v>
      </c>
      <c r="S70" s="21">
        <f t="shared" si="5813"/>
        <v>0</v>
      </c>
      <c r="T70" s="21">
        <f t="shared" si="5813"/>
        <v>0</v>
      </c>
      <c r="U70" s="21">
        <f t="shared" si="5813"/>
        <v>0</v>
      </c>
      <c r="V70" s="21">
        <f t="shared" si="5813"/>
        <v>0</v>
      </c>
      <c r="W70" s="21">
        <f t="shared" si="5813"/>
        <v>0</v>
      </c>
      <c r="X70" s="21">
        <f t="shared" si="5813"/>
        <v>0</v>
      </c>
      <c r="Y70" s="21">
        <f t="shared" si="5813"/>
        <v>0</v>
      </c>
      <c r="Z70" s="21">
        <f t="shared" si="5813"/>
        <v>0</v>
      </c>
      <c r="AA70" s="21">
        <f t="shared" si="5813"/>
        <v>0</v>
      </c>
      <c r="AB70" s="21">
        <f t="shared" si="5813"/>
        <v>0</v>
      </c>
      <c r="AC70" s="21">
        <f t="shared" si="5813"/>
        <v>0</v>
      </c>
      <c r="AD70" s="21">
        <f t="shared" si="5813"/>
        <v>0</v>
      </c>
      <c r="AE70" s="21">
        <f t="shared" si="5813"/>
        <v>0</v>
      </c>
      <c r="AF70" s="21">
        <f t="shared" si="5813"/>
        <v>0</v>
      </c>
      <c r="AG70" s="21">
        <f t="shared" si="5813"/>
        <v>0</v>
      </c>
      <c r="AH70" s="21">
        <f t="shared" si="5813"/>
        <v>0</v>
      </c>
      <c r="AI70" s="21">
        <f t="shared" si="5813"/>
        <v>0</v>
      </c>
      <c r="AJ70" s="21">
        <f t="shared" si="5813"/>
        <v>0</v>
      </c>
      <c r="AK70" s="21">
        <f t="shared" si="5813"/>
        <v>0</v>
      </c>
      <c r="AL70" s="21">
        <f t="shared" si="5813"/>
        <v>14280.000000000004</v>
      </c>
      <c r="AM70" s="21">
        <f t="shared" si="5813"/>
        <v>14280.000000000004</v>
      </c>
      <c r="AN70" s="21">
        <f t="shared" si="5813"/>
        <v>14280.000000000004</v>
      </c>
      <c r="AO70" s="21">
        <f t="shared" si="5813"/>
        <v>14280.000000000004</v>
      </c>
      <c r="AP70" s="21">
        <f t="shared" si="5813"/>
        <v>14280.000000000004</v>
      </c>
      <c r="AQ70" s="21">
        <f t="shared" si="5813"/>
        <v>14280.000000000004</v>
      </c>
      <c r="AR70" s="21">
        <f t="shared" si="5813"/>
        <v>14280.000000000004</v>
      </c>
      <c r="AS70" s="21">
        <f t="shared" si="5813"/>
        <v>14280.000000000004</v>
      </c>
      <c r="AT70" s="21">
        <f t="shared" si="5813"/>
        <v>14280.000000000004</v>
      </c>
      <c r="AU70" s="21">
        <f t="shared" si="5813"/>
        <v>14280.000000000004</v>
      </c>
      <c r="AV70" s="21">
        <f t="shared" si="5813"/>
        <v>14280.000000000004</v>
      </c>
      <c r="AW70" s="21">
        <f t="shared" si="5813"/>
        <v>14280.000000000004</v>
      </c>
      <c r="AX70" s="21">
        <f t="shared" si="5813"/>
        <v>14280.000000000004</v>
      </c>
      <c r="AY70" s="21">
        <f t="shared" si="5813"/>
        <v>14280.000000000004</v>
      </c>
      <c r="AZ70" s="21">
        <f t="shared" si="5813"/>
        <v>14280.000000000004</v>
      </c>
      <c r="BA70" s="21">
        <f t="shared" si="5813"/>
        <v>14280.000000000004</v>
      </c>
      <c r="BB70" s="21">
        <f t="shared" si="5813"/>
        <v>14280.000000000004</v>
      </c>
      <c r="BC70" s="21">
        <f t="shared" si="5813"/>
        <v>14280.000000000004</v>
      </c>
      <c r="BD70" s="21">
        <f t="shared" si="5813"/>
        <v>14280.000000000004</v>
      </c>
      <c r="BE70" s="21">
        <f t="shared" si="5813"/>
        <v>14280.000000000004</v>
      </c>
      <c r="BF70" s="21">
        <f t="shared" si="5813"/>
        <v>14280.000000000004</v>
      </c>
      <c r="BG70" s="21">
        <f t="shared" si="5813"/>
        <v>14280.000000000004</v>
      </c>
      <c r="BH70" s="21">
        <f t="shared" si="5813"/>
        <v>14280.000000000004</v>
      </c>
      <c r="BI70" s="21">
        <f t="shared" si="5813"/>
        <v>14280.000000000004</v>
      </c>
      <c r="BJ70" s="21">
        <f t="shared" si="5813"/>
        <v>14280.000000000004</v>
      </c>
      <c r="BK70" s="21">
        <f t="shared" si="5813"/>
        <v>14280.000000000004</v>
      </c>
      <c r="BL70" s="21">
        <f t="shared" si="5813"/>
        <v>14280.000000000004</v>
      </c>
      <c r="BM70" s="21">
        <f t="shared" si="5813"/>
        <v>14280.000000000004</v>
      </c>
      <c r="BN70" s="21">
        <f t="shared" si="5813"/>
        <v>14280.000000000004</v>
      </c>
      <c r="BO70" s="21">
        <f t="shared" si="5813"/>
        <v>14280.000000000004</v>
      </c>
      <c r="BP70" s="21">
        <f t="shared" si="5813"/>
        <v>14280.000000000004</v>
      </c>
      <c r="BQ70" s="21">
        <f t="shared" si="5813"/>
        <v>28560.000000000007</v>
      </c>
      <c r="BR70" s="21">
        <f t="shared" si="5813"/>
        <v>28560.000000000007</v>
      </c>
      <c r="BS70" s="21">
        <f t="shared" si="5813"/>
        <v>28560.000000000007</v>
      </c>
      <c r="BT70" s="21">
        <f t="shared" si="5813"/>
        <v>28560.000000000007</v>
      </c>
      <c r="BU70" s="21">
        <f t="shared" si="5813"/>
        <v>28560.000000000007</v>
      </c>
      <c r="BV70" s="21">
        <f t="shared" si="5813"/>
        <v>28560.000000000007</v>
      </c>
      <c r="BW70" s="21">
        <f t="shared" si="5813"/>
        <v>28560.000000000007</v>
      </c>
      <c r="BX70" s="21">
        <f t="shared" si="5813"/>
        <v>28560.000000000007</v>
      </c>
      <c r="BY70" s="21">
        <f t="shared" si="5813"/>
        <v>28560.000000000007</v>
      </c>
      <c r="BZ70" s="21">
        <f t="shared" si="5813"/>
        <v>28560.000000000007</v>
      </c>
      <c r="CA70" s="21">
        <f t="shared" si="5813"/>
        <v>28560.000000000007</v>
      </c>
      <c r="CB70" s="21">
        <f t="shared" si="5813"/>
        <v>28560.000000000007</v>
      </c>
      <c r="CC70" s="21">
        <f t="shared" si="5813"/>
        <v>28560.000000000007</v>
      </c>
      <c r="CD70" s="21">
        <f t="shared" ref="CD70:EO70" si="5814">IF(CD$8="",0,SUMIFS(42:42,46:46,CD$8))</f>
        <v>28560.000000000007</v>
      </c>
      <c r="CE70" s="21">
        <f t="shared" si="5814"/>
        <v>28560.000000000007</v>
      </c>
      <c r="CF70" s="21">
        <f t="shared" si="5814"/>
        <v>28560.000000000007</v>
      </c>
      <c r="CG70" s="21">
        <f t="shared" si="5814"/>
        <v>28560.000000000007</v>
      </c>
      <c r="CH70" s="21">
        <f t="shared" si="5814"/>
        <v>28560.000000000007</v>
      </c>
      <c r="CI70" s="21">
        <f t="shared" si="5814"/>
        <v>28560.000000000007</v>
      </c>
      <c r="CJ70" s="21">
        <f t="shared" si="5814"/>
        <v>28560.000000000007</v>
      </c>
      <c r="CK70" s="21">
        <f t="shared" si="5814"/>
        <v>28560.000000000007</v>
      </c>
      <c r="CL70" s="21">
        <f t="shared" si="5814"/>
        <v>28560.000000000007</v>
      </c>
      <c r="CM70" s="21">
        <f t="shared" si="5814"/>
        <v>28560.000000000007</v>
      </c>
      <c r="CN70" s="21">
        <f t="shared" si="5814"/>
        <v>28560.000000000007</v>
      </c>
      <c r="CO70" s="21">
        <f t="shared" si="5814"/>
        <v>28560.000000000007</v>
      </c>
      <c r="CP70" s="21">
        <f t="shared" si="5814"/>
        <v>28560.000000000007</v>
      </c>
      <c r="CQ70" s="21">
        <f t="shared" si="5814"/>
        <v>28560.000000000007</v>
      </c>
      <c r="CR70" s="21">
        <f t="shared" si="5814"/>
        <v>28560.000000000007</v>
      </c>
      <c r="CS70" s="21">
        <f t="shared" si="5814"/>
        <v>28560.000000000007</v>
      </c>
      <c r="CT70" s="21">
        <f t="shared" si="5814"/>
        <v>28560.000000000007</v>
      </c>
      <c r="CU70" s="21">
        <f t="shared" si="5814"/>
        <v>28560.000000000007</v>
      </c>
      <c r="CV70" s="21">
        <f t="shared" si="5814"/>
        <v>107100</v>
      </c>
      <c r="CW70" s="21">
        <f t="shared" si="5814"/>
        <v>107100</v>
      </c>
      <c r="CX70" s="21">
        <f t="shared" si="5814"/>
        <v>107100</v>
      </c>
      <c r="CY70" s="21">
        <f t="shared" si="5814"/>
        <v>107100</v>
      </c>
      <c r="CZ70" s="21">
        <f t="shared" si="5814"/>
        <v>107100</v>
      </c>
      <c r="DA70" s="21">
        <f t="shared" si="5814"/>
        <v>107100</v>
      </c>
      <c r="DB70" s="21">
        <f t="shared" si="5814"/>
        <v>107100</v>
      </c>
      <c r="DC70" s="21">
        <f t="shared" si="5814"/>
        <v>107100</v>
      </c>
      <c r="DD70" s="21">
        <f t="shared" si="5814"/>
        <v>107100</v>
      </c>
      <c r="DE70" s="21">
        <f t="shared" si="5814"/>
        <v>107100</v>
      </c>
      <c r="DF70" s="21">
        <f t="shared" si="5814"/>
        <v>107100</v>
      </c>
      <c r="DG70" s="21">
        <f t="shared" si="5814"/>
        <v>107100</v>
      </c>
      <c r="DH70" s="21">
        <f t="shared" si="5814"/>
        <v>107100</v>
      </c>
      <c r="DI70" s="21">
        <f t="shared" si="5814"/>
        <v>107100</v>
      </c>
      <c r="DJ70" s="21">
        <f t="shared" si="5814"/>
        <v>107100</v>
      </c>
      <c r="DK70" s="21">
        <f t="shared" si="5814"/>
        <v>107100</v>
      </c>
      <c r="DL70" s="21">
        <f t="shared" si="5814"/>
        <v>107100</v>
      </c>
      <c r="DM70" s="21">
        <f t="shared" si="5814"/>
        <v>107100</v>
      </c>
      <c r="DN70" s="21">
        <f t="shared" si="5814"/>
        <v>107100</v>
      </c>
      <c r="DO70" s="21">
        <f t="shared" si="5814"/>
        <v>107100</v>
      </c>
      <c r="DP70" s="21">
        <f t="shared" si="5814"/>
        <v>107100</v>
      </c>
      <c r="DQ70" s="21">
        <f t="shared" si="5814"/>
        <v>107100</v>
      </c>
      <c r="DR70" s="21">
        <f t="shared" si="5814"/>
        <v>107100</v>
      </c>
      <c r="DS70" s="21">
        <f t="shared" si="5814"/>
        <v>107100</v>
      </c>
      <c r="DT70" s="21">
        <f t="shared" si="5814"/>
        <v>107100</v>
      </c>
      <c r="DU70" s="21">
        <f t="shared" si="5814"/>
        <v>107100</v>
      </c>
      <c r="DV70" s="21">
        <f t="shared" si="5814"/>
        <v>107100</v>
      </c>
      <c r="DW70" s="21">
        <f t="shared" si="5814"/>
        <v>107100</v>
      </c>
      <c r="DX70" s="21">
        <f t="shared" si="5814"/>
        <v>107100</v>
      </c>
      <c r="DY70" s="21">
        <f t="shared" si="5814"/>
        <v>107100</v>
      </c>
      <c r="DZ70" s="21">
        <f t="shared" si="5814"/>
        <v>0</v>
      </c>
      <c r="EA70" s="21">
        <f t="shared" si="5814"/>
        <v>0</v>
      </c>
      <c r="EB70" s="21">
        <f t="shared" si="5814"/>
        <v>0</v>
      </c>
      <c r="EC70" s="21">
        <f t="shared" si="5814"/>
        <v>0</v>
      </c>
      <c r="ED70" s="21">
        <f t="shared" si="5814"/>
        <v>0</v>
      </c>
      <c r="EE70" s="21">
        <f t="shared" si="5814"/>
        <v>133875</v>
      </c>
      <c r="EF70" s="21">
        <f t="shared" si="5814"/>
        <v>133875</v>
      </c>
      <c r="EG70" s="21">
        <f t="shared" si="5814"/>
        <v>133875</v>
      </c>
      <c r="EH70" s="21">
        <f t="shared" si="5814"/>
        <v>133875</v>
      </c>
      <c r="EI70" s="21">
        <f t="shared" si="5814"/>
        <v>133875</v>
      </c>
      <c r="EJ70" s="21">
        <f t="shared" si="5814"/>
        <v>133875</v>
      </c>
      <c r="EK70" s="21">
        <f t="shared" si="5814"/>
        <v>133875</v>
      </c>
      <c r="EL70" s="21">
        <f t="shared" si="5814"/>
        <v>133875</v>
      </c>
      <c r="EM70" s="21">
        <f t="shared" si="5814"/>
        <v>133875</v>
      </c>
      <c r="EN70" s="21">
        <f t="shared" si="5814"/>
        <v>133875</v>
      </c>
      <c r="EO70" s="21">
        <f t="shared" si="5814"/>
        <v>133875</v>
      </c>
      <c r="EP70" s="21">
        <f t="shared" ref="EP70:HA70" si="5815">IF(EP$8="",0,SUMIFS(42:42,46:46,EP$8))</f>
        <v>133875</v>
      </c>
      <c r="EQ70" s="21">
        <f t="shared" si="5815"/>
        <v>133875</v>
      </c>
      <c r="ER70" s="21">
        <f t="shared" si="5815"/>
        <v>133875</v>
      </c>
      <c r="ES70" s="21">
        <f t="shared" si="5815"/>
        <v>133875</v>
      </c>
      <c r="ET70" s="21">
        <f t="shared" si="5815"/>
        <v>133875</v>
      </c>
      <c r="EU70" s="21">
        <f t="shared" si="5815"/>
        <v>133875</v>
      </c>
      <c r="EV70" s="21">
        <f t="shared" si="5815"/>
        <v>133875</v>
      </c>
      <c r="EW70" s="21">
        <f t="shared" si="5815"/>
        <v>133875</v>
      </c>
      <c r="EX70" s="21">
        <f t="shared" si="5815"/>
        <v>133875</v>
      </c>
      <c r="EY70" s="21">
        <f t="shared" si="5815"/>
        <v>133875</v>
      </c>
      <c r="EZ70" s="21">
        <f t="shared" si="5815"/>
        <v>133875</v>
      </c>
      <c r="FA70" s="21">
        <f t="shared" si="5815"/>
        <v>133875</v>
      </c>
      <c r="FB70" s="21">
        <f t="shared" si="5815"/>
        <v>133875</v>
      </c>
      <c r="FC70" s="21">
        <f t="shared" si="5815"/>
        <v>133875</v>
      </c>
      <c r="FD70" s="21">
        <f t="shared" si="5815"/>
        <v>133875</v>
      </c>
      <c r="FE70" s="21">
        <f t="shared" si="5815"/>
        <v>133875</v>
      </c>
      <c r="FF70" s="21">
        <f t="shared" si="5815"/>
        <v>133875</v>
      </c>
      <c r="FG70" s="21">
        <f t="shared" si="5815"/>
        <v>133875</v>
      </c>
      <c r="FH70" s="21">
        <f t="shared" si="5815"/>
        <v>133875</v>
      </c>
      <c r="FI70" s="21">
        <f t="shared" si="5815"/>
        <v>133875</v>
      </c>
      <c r="FJ70" s="21">
        <f t="shared" si="5815"/>
        <v>89250.000000000029</v>
      </c>
      <c r="FK70" s="21">
        <f t="shared" si="5815"/>
        <v>89250.000000000029</v>
      </c>
      <c r="FL70" s="21">
        <f t="shared" si="5815"/>
        <v>89250.000000000029</v>
      </c>
      <c r="FM70" s="21">
        <f t="shared" si="5815"/>
        <v>89250.000000000029</v>
      </c>
      <c r="FN70" s="21">
        <f t="shared" si="5815"/>
        <v>89250.000000000029</v>
      </c>
      <c r="FO70" s="21">
        <f t="shared" si="5815"/>
        <v>89250.000000000029</v>
      </c>
      <c r="FP70" s="21">
        <f t="shared" si="5815"/>
        <v>89250.000000000029</v>
      </c>
      <c r="FQ70" s="21">
        <f t="shared" si="5815"/>
        <v>89250.000000000029</v>
      </c>
      <c r="FR70" s="21">
        <f t="shared" si="5815"/>
        <v>89250.000000000029</v>
      </c>
      <c r="FS70" s="21">
        <f t="shared" si="5815"/>
        <v>89250.000000000029</v>
      </c>
      <c r="FT70" s="21">
        <f t="shared" si="5815"/>
        <v>89250.000000000029</v>
      </c>
      <c r="FU70" s="21">
        <f t="shared" si="5815"/>
        <v>89250.000000000029</v>
      </c>
      <c r="FV70" s="21">
        <f t="shared" si="5815"/>
        <v>89250.000000000029</v>
      </c>
      <c r="FW70" s="21">
        <f t="shared" si="5815"/>
        <v>89250.000000000029</v>
      </c>
      <c r="FX70" s="21">
        <f t="shared" si="5815"/>
        <v>89250.000000000029</v>
      </c>
      <c r="FY70" s="21">
        <f t="shared" si="5815"/>
        <v>89250.000000000029</v>
      </c>
      <c r="FZ70" s="21">
        <f t="shared" si="5815"/>
        <v>89250.000000000029</v>
      </c>
      <c r="GA70" s="21">
        <f t="shared" si="5815"/>
        <v>89250.000000000029</v>
      </c>
      <c r="GB70" s="21">
        <f t="shared" si="5815"/>
        <v>89250.000000000029</v>
      </c>
      <c r="GC70" s="21">
        <f t="shared" si="5815"/>
        <v>89250.000000000029</v>
      </c>
      <c r="GD70" s="21">
        <f t="shared" si="5815"/>
        <v>89250.000000000029</v>
      </c>
      <c r="GE70" s="21">
        <f t="shared" si="5815"/>
        <v>89250.000000000029</v>
      </c>
      <c r="GF70" s="21">
        <f t="shared" si="5815"/>
        <v>89250.000000000029</v>
      </c>
      <c r="GG70" s="21">
        <f t="shared" si="5815"/>
        <v>89250.000000000029</v>
      </c>
      <c r="GH70" s="21">
        <f t="shared" si="5815"/>
        <v>89250.000000000029</v>
      </c>
      <c r="GI70" s="21">
        <f t="shared" si="5815"/>
        <v>89250.000000000029</v>
      </c>
      <c r="GJ70" s="21">
        <f t="shared" si="5815"/>
        <v>89250.000000000029</v>
      </c>
      <c r="GK70" s="21">
        <f t="shared" si="5815"/>
        <v>89250.000000000029</v>
      </c>
      <c r="GL70" s="21">
        <f t="shared" si="5815"/>
        <v>89250.000000000029</v>
      </c>
      <c r="GM70" s="21">
        <f t="shared" si="5815"/>
        <v>89250.000000000029</v>
      </c>
      <c r="GN70" s="21">
        <f t="shared" si="5815"/>
        <v>148750</v>
      </c>
      <c r="GO70" s="21">
        <f t="shared" si="5815"/>
        <v>148750</v>
      </c>
      <c r="GP70" s="21">
        <f t="shared" si="5815"/>
        <v>148750</v>
      </c>
      <c r="GQ70" s="21">
        <f t="shared" si="5815"/>
        <v>148750</v>
      </c>
      <c r="GR70" s="21">
        <f t="shared" si="5815"/>
        <v>148750</v>
      </c>
      <c r="GS70" s="21">
        <f t="shared" si="5815"/>
        <v>148750</v>
      </c>
      <c r="GT70" s="21">
        <f t="shared" si="5815"/>
        <v>148750</v>
      </c>
      <c r="GU70" s="21">
        <f t="shared" si="5815"/>
        <v>148750</v>
      </c>
      <c r="GV70" s="21">
        <f t="shared" si="5815"/>
        <v>148750</v>
      </c>
      <c r="GW70" s="21">
        <f t="shared" si="5815"/>
        <v>148750</v>
      </c>
      <c r="GX70" s="21">
        <f t="shared" si="5815"/>
        <v>148750</v>
      </c>
      <c r="GY70" s="21">
        <f t="shared" si="5815"/>
        <v>148750</v>
      </c>
      <c r="GZ70" s="21">
        <f t="shared" si="5815"/>
        <v>148750</v>
      </c>
      <c r="HA70" s="21">
        <f t="shared" si="5815"/>
        <v>148750</v>
      </c>
      <c r="HB70" s="21">
        <f t="shared" ref="HB70:JM70" si="5816">IF(HB$8="",0,SUMIFS(42:42,46:46,HB$8))</f>
        <v>148750</v>
      </c>
      <c r="HC70" s="21">
        <f t="shared" si="5816"/>
        <v>148750</v>
      </c>
      <c r="HD70" s="21">
        <f t="shared" si="5816"/>
        <v>148750</v>
      </c>
      <c r="HE70" s="21">
        <f t="shared" si="5816"/>
        <v>148750</v>
      </c>
      <c r="HF70" s="21">
        <f t="shared" si="5816"/>
        <v>148750</v>
      </c>
      <c r="HG70" s="21">
        <f t="shared" si="5816"/>
        <v>148750</v>
      </c>
      <c r="HH70" s="21">
        <f t="shared" si="5816"/>
        <v>148750</v>
      </c>
      <c r="HI70" s="21">
        <f t="shared" si="5816"/>
        <v>148750</v>
      </c>
      <c r="HJ70" s="21">
        <f t="shared" si="5816"/>
        <v>148750</v>
      </c>
      <c r="HK70" s="21">
        <f t="shared" si="5816"/>
        <v>148750</v>
      </c>
      <c r="HL70" s="21">
        <f t="shared" si="5816"/>
        <v>148750</v>
      </c>
      <c r="HM70" s="21">
        <f t="shared" si="5816"/>
        <v>148750</v>
      </c>
      <c r="HN70" s="21">
        <f t="shared" si="5816"/>
        <v>148750</v>
      </c>
      <c r="HO70" s="21">
        <f t="shared" si="5816"/>
        <v>148750</v>
      </c>
      <c r="HP70" s="21">
        <f t="shared" si="5816"/>
        <v>148750</v>
      </c>
      <c r="HQ70" s="21">
        <f t="shared" si="5816"/>
        <v>148750</v>
      </c>
      <c r="HR70" s="21">
        <f t="shared" si="5816"/>
        <v>148750</v>
      </c>
      <c r="HS70" s="21">
        <f t="shared" si="5816"/>
        <v>148750</v>
      </c>
      <c r="HT70" s="21">
        <f t="shared" si="5816"/>
        <v>148750</v>
      </c>
      <c r="HU70" s="21">
        <f t="shared" si="5816"/>
        <v>148750</v>
      </c>
      <c r="HV70" s="21">
        <f t="shared" si="5816"/>
        <v>148750</v>
      </c>
      <c r="HW70" s="21">
        <f t="shared" si="5816"/>
        <v>148750</v>
      </c>
      <c r="HX70" s="21">
        <f t="shared" si="5816"/>
        <v>148750</v>
      </c>
      <c r="HY70" s="21">
        <f t="shared" si="5816"/>
        <v>148750</v>
      </c>
      <c r="HZ70" s="21">
        <f t="shared" si="5816"/>
        <v>148750</v>
      </c>
      <c r="IA70" s="21">
        <f t="shared" si="5816"/>
        <v>148750</v>
      </c>
      <c r="IB70" s="21">
        <f t="shared" si="5816"/>
        <v>148750</v>
      </c>
      <c r="IC70" s="21">
        <f t="shared" si="5816"/>
        <v>148750</v>
      </c>
      <c r="ID70" s="21">
        <f t="shared" si="5816"/>
        <v>148750</v>
      </c>
      <c r="IE70" s="21">
        <f t="shared" si="5816"/>
        <v>148750</v>
      </c>
      <c r="IF70" s="21">
        <f t="shared" si="5816"/>
        <v>148750</v>
      </c>
      <c r="IG70" s="21">
        <f t="shared" si="5816"/>
        <v>148750</v>
      </c>
      <c r="IH70" s="21">
        <f t="shared" si="5816"/>
        <v>148750</v>
      </c>
      <c r="II70" s="21">
        <f t="shared" si="5816"/>
        <v>148750</v>
      </c>
      <c r="IJ70" s="21">
        <f t="shared" si="5816"/>
        <v>148750</v>
      </c>
      <c r="IK70" s="21">
        <f t="shared" si="5816"/>
        <v>148750</v>
      </c>
      <c r="IL70" s="21">
        <f t="shared" si="5816"/>
        <v>148750</v>
      </c>
      <c r="IM70" s="21">
        <f t="shared" si="5816"/>
        <v>148750</v>
      </c>
      <c r="IN70" s="21">
        <f t="shared" si="5816"/>
        <v>148750</v>
      </c>
      <c r="IO70" s="21">
        <f t="shared" si="5816"/>
        <v>148750</v>
      </c>
      <c r="IP70" s="21">
        <f t="shared" si="5816"/>
        <v>148750</v>
      </c>
      <c r="IQ70" s="21">
        <f t="shared" si="5816"/>
        <v>148750</v>
      </c>
      <c r="IR70" s="21">
        <f t="shared" si="5816"/>
        <v>148750</v>
      </c>
      <c r="IS70" s="21">
        <f t="shared" si="5816"/>
        <v>148750</v>
      </c>
      <c r="IT70" s="21">
        <f t="shared" si="5816"/>
        <v>148750</v>
      </c>
      <c r="IU70" s="21">
        <f t="shared" si="5816"/>
        <v>148750</v>
      </c>
      <c r="IV70" s="21">
        <f t="shared" si="5816"/>
        <v>148750</v>
      </c>
      <c r="IW70" s="21">
        <f t="shared" si="5816"/>
        <v>148750</v>
      </c>
      <c r="IX70" s="21">
        <f t="shared" si="5816"/>
        <v>0</v>
      </c>
      <c r="IY70" s="21">
        <f t="shared" si="5816"/>
        <v>0</v>
      </c>
      <c r="IZ70" s="21">
        <f t="shared" si="5816"/>
        <v>0</v>
      </c>
      <c r="JA70" s="21">
        <f t="shared" si="5816"/>
        <v>0</v>
      </c>
      <c r="JB70" s="21">
        <f t="shared" si="5816"/>
        <v>0</v>
      </c>
      <c r="JC70" s="21">
        <f t="shared" si="5816"/>
        <v>178500</v>
      </c>
      <c r="JD70" s="21">
        <f t="shared" si="5816"/>
        <v>178500</v>
      </c>
      <c r="JE70" s="21">
        <f t="shared" si="5816"/>
        <v>178500</v>
      </c>
      <c r="JF70" s="21">
        <f t="shared" si="5816"/>
        <v>178500</v>
      </c>
      <c r="JG70" s="21">
        <f t="shared" si="5816"/>
        <v>178500</v>
      </c>
      <c r="JH70" s="21">
        <f t="shared" si="5816"/>
        <v>178500</v>
      </c>
      <c r="JI70" s="21">
        <f t="shared" si="5816"/>
        <v>178500</v>
      </c>
      <c r="JJ70" s="21">
        <f t="shared" si="5816"/>
        <v>178500</v>
      </c>
      <c r="JK70" s="21">
        <f t="shared" si="5816"/>
        <v>178500</v>
      </c>
      <c r="JL70" s="21">
        <f t="shared" si="5816"/>
        <v>178500</v>
      </c>
      <c r="JM70" s="21">
        <f t="shared" si="5816"/>
        <v>178500</v>
      </c>
      <c r="JN70" s="21">
        <f t="shared" ref="JN70:LY70" si="5817">IF(JN$8="",0,SUMIFS(42:42,46:46,JN$8))</f>
        <v>178500</v>
      </c>
      <c r="JO70" s="21">
        <f t="shared" si="5817"/>
        <v>178500</v>
      </c>
      <c r="JP70" s="21">
        <f t="shared" si="5817"/>
        <v>178500</v>
      </c>
      <c r="JQ70" s="21">
        <f t="shared" si="5817"/>
        <v>178500</v>
      </c>
      <c r="JR70" s="21">
        <f t="shared" si="5817"/>
        <v>178500</v>
      </c>
      <c r="JS70" s="21">
        <f t="shared" si="5817"/>
        <v>178500</v>
      </c>
      <c r="JT70" s="21">
        <f t="shared" si="5817"/>
        <v>178500</v>
      </c>
      <c r="JU70" s="21">
        <f t="shared" si="5817"/>
        <v>178500</v>
      </c>
      <c r="JV70" s="21">
        <f t="shared" si="5817"/>
        <v>178500</v>
      </c>
      <c r="JW70" s="21">
        <f t="shared" si="5817"/>
        <v>178500</v>
      </c>
      <c r="JX70" s="21">
        <f t="shared" si="5817"/>
        <v>178500</v>
      </c>
      <c r="JY70" s="21">
        <f t="shared" si="5817"/>
        <v>178500</v>
      </c>
      <c r="JZ70" s="21">
        <f t="shared" si="5817"/>
        <v>178500</v>
      </c>
      <c r="KA70" s="21">
        <f t="shared" si="5817"/>
        <v>178500</v>
      </c>
      <c r="KB70" s="21">
        <f t="shared" si="5817"/>
        <v>178500</v>
      </c>
      <c r="KC70" s="21">
        <f t="shared" si="5817"/>
        <v>178500</v>
      </c>
      <c r="KD70" s="21">
        <f t="shared" si="5817"/>
        <v>178500</v>
      </c>
      <c r="KE70" s="21">
        <f t="shared" si="5817"/>
        <v>374850.00000000012</v>
      </c>
      <c r="KF70" s="21">
        <f t="shared" si="5817"/>
        <v>374850.00000000012</v>
      </c>
      <c r="KG70" s="21">
        <f t="shared" si="5817"/>
        <v>374850.00000000012</v>
      </c>
      <c r="KH70" s="21">
        <f t="shared" si="5817"/>
        <v>374850.00000000012</v>
      </c>
      <c r="KI70" s="21">
        <f t="shared" si="5817"/>
        <v>374850.00000000012</v>
      </c>
      <c r="KJ70" s="21">
        <f t="shared" si="5817"/>
        <v>374850.00000000012</v>
      </c>
      <c r="KK70" s="21">
        <f t="shared" si="5817"/>
        <v>374850.00000000012</v>
      </c>
      <c r="KL70" s="21">
        <f t="shared" si="5817"/>
        <v>374850.00000000012</v>
      </c>
      <c r="KM70" s="21">
        <f t="shared" si="5817"/>
        <v>374850.00000000012</v>
      </c>
      <c r="KN70" s="21">
        <f t="shared" si="5817"/>
        <v>374850.00000000012</v>
      </c>
      <c r="KO70" s="21">
        <f t="shared" si="5817"/>
        <v>374850.00000000012</v>
      </c>
      <c r="KP70" s="21">
        <f t="shared" si="5817"/>
        <v>374850.00000000012</v>
      </c>
      <c r="KQ70" s="21">
        <f t="shared" si="5817"/>
        <v>374850.00000000012</v>
      </c>
      <c r="KR70" s="21">
        <f t="shared" si="5817"/>
        <v>374850.00000000012</v>
      </c>
      <c r="KS70" s="21">
        <f t="shared" si="5817"/>
        <v>374850.00000000012</v>
      </c>
      <c r="KT70" s="21">
        <f t="shared" si="5817"/>
        <v>374850.00000000012</v>
      </c>
      <c r="KU70" s="21">
        <f t="shared" si="5817"/>
        <v>374850.00000000012</v>
      </c>
      <c r="KV70" s="21">
        <f t="shared" si="5817"/>
        <v>374850.00000000012</v>
      </c>
      <c r="KW70" s="21">
        <f t="shared" si="5817"/>
        <v>374850.00000000012</v>
      </c>
      <c r="KX70" s="21">
        <f t="shared" si="5817"/>
        <v>374850.00000000012</v>
      </c>
      <c r="KY70" s="21">
        <f t="shared" si="5817"/>
        <v>374850.00000000012</v>
      </c>
      <c r="KZ70" s="21">
        <f t="shared" si="5817"/>
        <v>374850.00000000012</v>
      </c>
      <c r="LA70" s="21">
        <f t="shared" si="5817"/>
        <v>374850.00000000012</v>
      </c>
      <c r="LB70" s="21">
        <f t="shared" si="5817"/>
        <v>374850.00000000012</v>
      </c>
      <c r="LC70" s="21">
        <f t="shared" si="5817"/>
        <v>374850.00000000012</v>
      </c>
      <c r="LD70" s="21">
        <f t="shared" si="5817"/>
        <v>374850.00000000012</v>
      </c>
      <c r="LE70" s="21">
        <f t="shared" si="5817"/>
        <v>374850.00000000012</v>
      </c>
      <c r="LF70" s="21">
        <f t="shared" si="5817"/>
        <v>374850.00000000012</v>
      </c>
      <c r="LG70" s="21">
        <f t="shared" si="5817"/>
        <v>374850.00000000012</v>
      </c>
      <c r="LH70" s="21">
        <f t="shared" si="5817"/>
        <v>374850.00000000012</v>
      </c>
      <c r="LI70" s="21">
        <f t="shared" si="5817"/>
        <v>374850.00000000012</v>
      </c>
      <c r="LJ70" s="21">
        <f t="shared" si="5817"/>
        <v>428400.00000000012</v>
      </c>
      <c r="LK70" s="21">
        <f t="shared" si="5817"/>
        <v>428400.00000000012</v>
      </c>
      <c r="LL70" s="21">
        <f t="shared" si="5817"/>
        <v>428400.00000000012</v>
      </c>
      <c r="LM70" s="21">
        <f t="shared" si="5817"/>
        <v>428400.00000000012</v>
      </c>
      <c r="LN70" s="21">
        <f t="shared" si="5817"/>
        <v>428400.00000000012</v>
      </c>
      <c r="LO70" s="21">
        <f t="shared" si="5817"/>
        <v>428400.00000000012</v>
      </c>
      <c r="LP70" s="21">
        <f t="shared" si="5817"/>
        <v>428400.00000000012</v>
      </c>
      <c r="LQ70" s="21">
        <f t="shared" si="5817"/>
        <v>428400.00000000012</v>
      </c>
      <c r="LR70" s="21">
        <f t="shared" si="5817"/>
        <v>428400.00000000012</v>
      </c>
      <c r="LS70" s="21">
        <f t="shared" si="5817"/>
        <v>428400.00000000012</v>
      </c>
      <c r="LT70" s="21">
        <f t="shared" si="5817"/>
        <v>428400.00000000012</v>
      </c>
      <c r="LU70" s="21">
        <f t="shared" si="5817"/>
        <v>428400.00000000012</v>
      </c>
      <c r="LV70" s="21">
        <f t="shared" si="5817"/>
        <v>428400.00000000012</v>
      </c>
      <c r="LW70" s="21">
        <f t="shared" si="5817"/>
        <v>428400.00000000012</v>
      </c>
      <c r="LX70" s="21">
        <f t="shared" si="5817"/>
        <v>428400.00000000012</v>
      </c>
      <c r="LY70" s="21">
        <f t="shared" si="5817"/>
        <v>428400.00000000012</v>
      </c>
      <c r="LZ70" s="21">
        <f t="shared" ref="LZ70:OK70" si="5818">IF(LZ$8="",0,SUMIFS(42:42,46:46,LZ$8))</f>
        <v>428400.00000000012</v>
      </c>
      <c r="MA70" s="21">
        <f t="shared" si="5818"/>
        <v>428400.00000000012</v>
      </c>
      <c r="MB70" s="21">
        <f t="shared" si="5818"/>
        <v>428400.00000000012</v>
      </c>
      <c r="MC70" s="21">
        <f t="shared" si="5818"/>
        <v>428400.00000000012</v>
      </c>
      <c r="MD70" s="21">
        <f t="shared" si="5818"/>
        <v>428400.00000000012</v>
      </c>
      <c r="ME70" s="21">
        <f t="shared" si="5818"/>
        <v>428400.00000000012</v>
      </c>
      <c r="MF70" s="21">
        <f t="shared" si="5818"/>
        <v>428400.00000000012</v>
      </c>
      <c r="MG70" s="21">
        <f t="shared" si="5818"/>
        <v>428400.00000000012</v>
      </c>
      <c r="MH70" s="21">
        <f t="shared" si="5818"/>
        <v>428400.00000000012</v>
      </c>
      <c r="MI70" s="21">
        <f t="shared" si="5818"/>
        <v>428400.00000000012</v>
      </c>
      <c r="MJ70" s="21">
        <f t="shared" si="5818"/>
        <v>428400.00000000012</v>
      </c>
      <c r="MK70" s="21">
        <f t="shared" si="5818"/>
        <v>428400.00000000012</v>
      </c>
      <c r="ML70" s="21">
        <f t="shared" si="5818"/>
        <v>428400.00000000012</v>
      </c>
      <c r="MM70" s="21">
        <f t="shared" si="5818"/>
        <v>428400.00000000012</v>
      </c>
      <c r="MN70" s="21">
        <f t="shared" si="5818"/>
        <v>357000.00000000012</v>
      </c>
      <c r="MO70" s="21">
        <f t="shared" si="5818"/>
        <v>357000.00000000012</v>
      </c>
      <c r="MP70" s="21">
        <f t="shared" si="5818"/>
        <v>357000.00000000012</v>
      </c>
      <c r="MQ70" s="21">
        <f t="shared" si="5818"/>
        <v>357000.00000000012</v>
      </c>
      <c r="MR70" s="21">
        <f t="shared" si="5818"/>
        <v>357000.00000000012</v>
      </c>
      <c r="MS70" s="21">
        <f t="shared" si="5818"/>
        <v>357000.00000000012</v>
      </c>
      <c r="MT70" s="21">
        <f t="shared" si="5818"/>
        <v>357000.00000000012</v>
      </c>
      <c r="MU70" s="21">
        <f t="shared" si="5818"/>
        <v>357000.00000000012</v>
      </c>
      <c r="MV70" s="21">
        <f t="shared" si="5818"/>
        <v>357000.00000000012</v>
      </c>
      <c r="MW70" s="21">
        <f t="shared" si="5818"/>
        <v>357000.00000000012</v>
      </c>
      <c r="MX70" s="21">
        <f t="shared" si="5818"/>
        <v>357000.00000000012</v>
      </c>
      <c r="MY70" s="21">
        <f t="shared" si="5818"/>
        <v>357000.00000000012</v>
      </c>
      <c r="MZ70" s="21">
        <f t="shared" si="5818"/>
        <v>357000.00000000012</v>
      </c>
      <c r="NA70" s="21">
        <f t="shared" si="5818"/>
        <v>357000.00000000012</v>
      </c>
      <c r="NB70" s="21">
        <f t="shared" si="5818"/>
        <v>357000.00000000012</v>
      </c>
      <c r="NC70" s="21">
        <f t="shared" si="5818"/>
        <v>357000.00000000012</v>
      </c>
      <c r="ND70" s="21">
        <f t="shared" si="5818"/>
        <v>357000.00000000012</v>
      </c>
      <c r="NE70" s="21">
        <f t="shared" si="5818"/>
        <v>357000.00000000012</v>
      </c>
      <c r="NF70" s="21">
        <f t="shared" si="5818"/>
        <v>357000.00000000012</v>
      </c>
      <c r="NG70" s="21">
        <f t="shared" si="5818"/>
        <v>357000.00000000012</v>
      </c>
      <c r="NH70" s="21">
        <f t="shared" si="5818"/>
        <v>357000.00000000012</v>
      </c>
      <c r="NI70" s="21">
        <f t="shared" si="5818"/>
        <v>357000.00000000012</v>
      </c>
      <c r="NJ70" s="21">
        <f t="shared" si="5818"/>
        <v>357000.00000000012</v>
      </c>
      <c r="NK70" s="21">
        <f t="shared" si="5818"/>
        <v>357000.00000000012</v>
      </c>
      <c r="NL70" s="21">
        <f t="shared" si="5818"/>
        <v>357000.00000000012</v>
      </c>
      <c r="NM70" s="21">
        <f t="shared" si="5818"/>
        <v>357000.00000000012</v>
      </c>
      <c r="NN70" s="21">
        <f t="shared" si="5818"/>
        <v>357000.00000000012</v>
      </c>
      <c r="NO70" s="21">
        <f t="shared" si="5818"/>
        <v>357000.00000000012</v>
      </c>
      <c r="NP70" s="21">
        <f t="shared" si="5818"/>
        <v>357000.00000000012</v>
      </c>
      <c r="NQ70" s="21">
        <f t="shared" si="5818"/>
        <v>357000.00000000012</v>
      </c>
      <c r="NR70" s="21">
        <f t="shared" si="5818"/>
        <v>357000.00000000012</v>
      </c>
      <c r="NS70" s="21">
        <f t="shared" si="5818"/>
        <v>357000</v>
      </c>
      <c r="NT70" s="21">
        <f t="shared" si="5818"/>
        <v>357000</v>
      </c>
      <c r="NU70" s="21">
        <f t="shared" si="5818"/>
        <v>357000</v>
      </c>
      <c r="NV70" s="21">
        <f t="shared" si="5818"/>
        <v>357000</v>
      </c>
      <c r="NW70" s="21">
        <f t="shared" si="5818"/>
        <v>357000</v>
      </c>
      <c r="NX70" s="21">
        <f t="shared" si="5818"/>
        <v>357000</v>
      </c>
      <c r="NY70" s="21">
        <f t="shared" si="5818"/>
        <v>357000</v>
      </c>
      <c r="NZ70" s="21">
        <f t="shared" si="5818"/>
        <v>357000</v>
      </c>
      <c r="OA70" s="21">
        <f t="shared" si="5818"/>
        <v>357000</v>
      </c>
      <c r="OB70" s="21">
        <f t="shared" si="5818"/>
        <v>357000</v>
      </c>
      <c r="OC70" s="21">
        <f t="shared" si="5818"/>
        <v>357000</v>
      </c>
      <c r="OD70" s="21">
        <f t="shared" si="5818"/>
        <v>357000</v>
      </c>
      <c r="OE70" s="21">
        <f t="shared" si="5818"/>
        <v>357000</v>
      </c>
      <c r="OF70" s="21">
        <f t="shared" si="5818"/>
        <v>357000</v>
      </c>
      <c r="OG70" s="21">
        <f t="shared" si="5818"/>
        <v>357000</v>
      </c>
      <c r="OH70" s="21">
        <f t="shared" si="5818"/>
        <v>357000</v>
      </c>
      <c r="OI70" s="21">
        <f t="shared" si="5818"/>
        <v>357000</v>
      </c>
      <c r="OJ70" s="21">
        <f t="shared" si="5818"/>
        <v>357000</v>
      </c>
      <c r="OK70" s="21">
        <f t="shared" si="5818"/>
        <v>357000</v>
      </c>
      <c r="OL70" s="21">
        <f t="shared" ref="OL70:QW70" si="5819">IF(OL$8="",0,SUMIFS(42:42,46:46,OL$8))</f>
        <v>357000</v>
      </c>
      <c r="OM70" s="21">
        <f t="shared" si="5819"/>
        <v>357000</v>
      </c>
      <c r="ON70" s="21">
        <f t="shared" si="5819"/>
        <v>357000</v>
      </c>
      <c r="OO70" s="21">
        <f t="shared" si="5819"/>
        <v>357000</v>
      </c>
      <c r="OP70" s="21">
        <f t="shared" si="5819"/>
        <v>357000</v>
      </c>
      <c r="OQ70" s="21">
        <f t="shared" si="5819"/>
        <v>357000</v>
      </c>
      <c r="OR70" s="21">
        <f t="shared" si="5819"/>
        <v>357000</v>
      </c>
      <c r="OS70" s="21">
        <f t="shared" si="5819"/>
        <v>357000</v>
      </c>
      <c r="OT70" s="21">
        <f t="shared" si="5819"/>
        <v>357000</v>
      </c>
      <c r="OU70" s="21">
        <f t="shared" si="5819"/>
        <v>357000</v>
      </c>
      <c r="OV70" s="21">
        <f t="shared" si="5819"/>
        <v>357000</v>
      </c>
      <c r="OW70" s="21">
        <f t="shared" si="5819"/>
        <v>357000.00000000012</v>
      </c>
      <c r="OX70" s="21">
        <f t="shared" si="5819"/>
        <v>357000.00000000012</v>
      </c>
      <c r="OY70" s="21">
        <f t="shared" si="5819"/>
        <v>357000.00000000012</v>
      </c>
      <c r="OZ70" s="21">
        <f t="shared" si="5819"/>
        <v>357000.00000000012</v>
      </c>
      <c r="PA70" s="21">
        <f t="shared" si="5819"/>
        <v>357000.00000000012</v>
      </c>
      <c r="PB70" s="21">
        <f t="shared" si="5819"/>
        <v>357000.00000000012</v>
      </c>
      <c r="PC70" s="21">
        <f t="shared" si="5819"/>
        <v>357000.00000000012</v>
      </c>
      <c r="PD70" s="21">
        <f t="shared" si="5819"/>
        <v>357000.00000000012</v>
      </c>
      <c r="PE70" s="21">
        <f t="shared" si="5819"/>
        <v>357000.00000000012</v>
      </c>
      <c r="PF70" s="21">
        <f t="shared" si="5819"/>
        <v>357000.00000000012</v>
      </c>
      <c r="PG70" s="21">
        <f t="shared" si="5819"/>
        <v>357000.00000000012</v>
      </c>
      <c r="PH70" s="21">
        <f t="shared" si="5819"/>
        <v>357000.00000000012</v>
      </c>
      <c r="PI70" s="21">
        <f t="shared" si="5819"/>
        <v>357000.00000000012</v>
      </c>
      <c r="PJ70" s="21">
        <f t="shared" si="5819"/>
        <v>357000.00000000012</v>
      </c>
      <c r="PK70" s="21">
        <f t="shared" si="5819"/>
        <v>357000.00000000012</v>
      </c>
      <c r="PL70" s="21">
        <f t="shared" si="5819"/>
        <v>357000.00000000012</v>
      </c>
      <c r="PM70" s="21">
        <f t="shared" si="5819"/>
        <v>357000.00000000012</v>
      </c>
      <c r="PN70" s="21">
        <f t="shared" si="5819"/>
        <v>357000.00000000012</v>
      </c>
      <c r="PO70" s="21">
        <f t="shared" si="5819"/>
        <v>357000.00000000012</v>
      </c>
      <c r="PP70" s="21">
        <f t="shared" si="5819"/>
        <v>357000.00000000012</v>
      </c>
      <c r="PQ70" s="21">
        <f t="shared" si="5819"/>
        <v>357000.00000000012</v>
      </c>
      <c r="PR70" s="21">
        <f t="shared" si="5819"/>
        <v>357000.00000000012</v>
      </c>
      <c r="PS70" s="21">
        <f t="shared" si="5819"/>
        <v>357000.00000000012</v>
      </c>
      <c r="PT70" s="21">
        <f t="shared" si="5819"/>
        <v>357000.00000000012</v>
      </c>
      <c r="PU70" s="21">
        <f t="shared" si="5819"/>
        <v>357000.00000000012</v>
      </c>
      <c r="PV70" s="21">
        <f t="shared" si="5819"/>
        <v>357000.00000000012</v>
      </c>
      <c r="PW70" s="21">
        <f t="shared" si="5819"/>
        <v>357000.00000000012</v>
      </c>
      <c r="PX70" s="21">
        <f t="shared" si="5819"/>
        <v>357000.00000000012</v>
      </c>
      <c r="PY70" s="21">
        <f t="shared" si="5819"/>
        <v>357000.00000000012</v>
      </c>
      <c r="PZ70" s="21">
        <f t="shared" si="5819"/>
        <v>357000.00000000012</v>
      </c>
      <c r="QA70" s="21">
        <f t="shared" si="5819"/>
        <v>357000.00000000012</v>
      </c>
      <c r="QB70" s="21">
        <f t="shared" si="5819"/>
        <v>428400.00000000012</v>
      </c>
      <c r="QC70" s="21">
        <f t="shared" si="5819"/>
        <v>428400.00000000012</v>
      </c>
      <c r="QD70" s="21">
        <f t="shared" si="5819"/>
        <v>428400.00000000012</v>
      </c>
      <c r="QE70" s="21">
        <f t="shared" si="5819"/>
        <v>428400.00000000012</v>
      </c>
      <c r="QF70" s="21">
        <f t="shared" si="5819"/>
        <v>428400.00000000012</v>
      </c>
      <c r="QG70" s="21">
        <f t="shared" si="5819"/>
        <v>428400.00000000012</v>
      </c>
      <c r="QH70" s="21">
        <f t="shared" si="5819"/>
        <v>428400.00000000012</v>
      </c>
      <c r="QI70" s="21">
        <f t="shared" si="5819"/>
        <v>428400.00000000012</v>
      </c>
      <c r="QJ70" s="21">
        <f t="shared" si="5819"/>
        <v>428400.00000000012</v>
      </c>
      <c r="QK70" s="21">
        <f t="shared" si="5819"/>
        <v>428400.00000000012</v>
      </c>
      <c r="QL70" s="21">
        <f t="shared" si="5819"/>
        <v>428400.00000000012</v>
      </c>
      <c r="QM70" s="21">
        <f t="shared" si="5819"/>
        <v>428400.00000000012</v>
      </c>
      <c r="QN70" s="21">
        <f t="shared" si="5819"/>
        <v>428400.00000000012</v>
      </c>
      <c r="QO70" s="21">
        <f t="shared" si="5819"/>
        <v>428400.00000000012</v>
      </c>
      <c r="QP70" s="21">
        <f t="shared" si="5819"/>
        <v>428400.00000000012</v>
      </c>
      <c r="QQ70" s="21">
        <f t="shared" si="5819"/>
        <v>428400.00000000012</v>
      </c>
      <c r="QR70" s="21">
        <f t="shared" si="5819"/>
        <v>428400.00000000012</v>
      </c>
      <c r="QS70" s="21">
        <f t="shared" si="5819"/>
        <v>428400.00000000012</v>
      </c>
      <c r="QT70" s="21">
        <f t="shared" si="5819"/>
        <v>428400.00000000012</v>
      </c>
      <c r="QU70" s="21">
        <f t="shared" si="5819"/>
        <v>428400.00000000012</v>
      </c>
      <c r="QV70" s="21">
        <f t="shared" si="5819"/>
        <v>428400.00000000012</v>
      </c>
      <c r="QW70" s="21">
        <f t="shared" si="5819"/>
        <v>428400.00000000012</v>
      </c>
      <c r="QX70" s="21">
        <f t="shared" ref="QX70:TI70" si="5820">IF(QX$8="",0,SUMIFS(42:42,46:46,QX$8))</f>
        <v>428400.00000000012</v>
      </c>
      <c r="QY70" s="21">
        <f t="shared" si="5820"/>
        <v>428400.00000000012</v>
      </c>
      <c r="QZ70" s="21">
        <f t="shared" si="5820"/>
        <v>428400.00000000012</v>
      </c>
      <c r="RA70" s="21">
        <f t="shared" si="5820"/>
        <v>428400.00000000012</v>
      </c>
      <c r="RB70" s="21">
        <f t="shared" si="5820"/>
        <v>428400.00000000012</v>
      </c>
      <c r="RC70" s="21">
        <f t="shared" si="5820"/>
        <v>428400.00000000012</v>
      </c>
      <c r="RD70" s="21">
        <f t="shared" si="5820"/>
        <v>428400.00000000012</v>
      </c>
      <c r="RE70" s="21">
        <f t="shared" si="5820"/>
        <v>428400.00000000012</v>
      </c>
      <c r="RF70" s="21">
        <f t="shared" si="5820"/>
        <v>428400.00000000012</v>
      </c>
      <c r="RG70" s="21">
        <f t="shared" si="5820"/>
        <v>674730.00000000023</v>
      </c>
      <c r="RH70" s="21">
        <f t="shared" si="5820"/>
        <v>674730.00000000023</v>
      </c>
      <c r="RI70" s="21">
        <f t="shared" si="5820"/>
        <v>674730.00000000023</v>
      </c>
      <c r="RJ70" s="21">
        <f t="shared" si="5820"/>
        <v>674730.00000000023</v>
      </c>
      <c r="RK70" s="21">
        <f t="shared" si="5820"/>
        <v>674730.00000000023</v>
      </c>
      <c r="RL70" s="21">
        <f t="shared" si="5820"/>
        <v>674730.00000000023</v>
      </c>
      <c r="RM70" s="21">
        <f t="shared" si="5820"/>
        <v>674730.00000000023</v>
      </c>
      <c r="RN70" s="21">
        <f t="shared" si="5820"/>
        <v>674730.00000000023</v>
      </c>
      <c r="RO70" s="21">
        <f t="shared" si="5820"/>
        <v>674730.00000000023</v>
      </c>
      <c r="RP70" s="21">
        <f t="shared" si="5820"/>
        <v>674730.00000000023</v>
      </c>
      <c r="RQ70" s="21">
        <f t="shared" si="5820"/>
        <v>674730.00000000023</v>
      </c>
      <c r="RR70" s="21">
        <f t="shared" si="5820"/>
        <v>674730.00000000023</v>
      </c>
      <c r="RS70" s="21">
        <f t="shared" si="5820"/>
        <v>674730.00000000023</v>
      </c>
      <c r="RT70" s="21">
        <f t="shared" si="5820"/>
        <v>674730.00000000023</v>
      </c>
      <c r="RU70" s="21">
        <f t="shared" si="5820"/>
        <v>674730.00000000023</v>
      </c>
      <c r="RV70" s="21">
        <f t="shared" si="5820"/>
        <v>674730.00000000023</v>
      </c>
      <c r="RW70" s="21">
        <f t="shared" si="5820"/>
        <v>674730.00000000023</v>
      </c>
      <c r="RX70" s="21">
        <f t="shared" si="5820"/>
        <v>674730.00000000023</v>
      </c>
      <c r="RY70" s="21">
        <f t="shared" si="5820"/>
        <v>674730.00000000023</v>
      </c>
      <c r="RZ70" s="21">
        <f t="shared" si="5820"/>
        <v>674730.00000000023</v>
      </c>
      <c r="SA70" s="21">
        <f t="shared" si="5820"/>
        <v>674730.00000000023</v>
      </c>
      <c r="SB70" s="21">
        <f t="shared" si="5820"/>
        <v>674730.00000000023</v>
      </c>
      <c r="SC70" s="21">
        <f t="shared" si="5820"/>
        <v>674730.00000000023</v>
      </c>
      <c r="SD70" s="21">
        <f t="shared" si="5820"/>
        <v>674730.00000000023</v>
      </c>
      <c r="SE70" s="21">
        <f t="shared" si="5820"/>
        <v>674730.00000000023</v>
      </c>
      <c r="SF70" s="21">
        <f t="shared" si="5820"/>
        <v>674730.00000000023</v>
      </c>
      <c r="SG70" s="21">
        <f t="shared" si="5820"/>
        <v>674730.00000000023</v>
      </c>
      <c r="SH70" s="21">
        <f t="shared" si="5820"/>
        <v>674730.00000000023</v>
      </c>
      <c r="SI70" s="21">
        <f t="shared" si="5820"/>
        <v>674730.00000000023</v>
      </c>
      <c r="SJ70" s="21">
        <f t="shared" si="5820"/>
        <v>674730.00000000023</v>
      </c>
      <c r="SK70" s="21">
        <f t="shared" si="5820"/>
        <v>706860</v>
      </c>
      <c r="SL70" s="21">
        <f t="shared" si="5820"/>
        <v>706860</v>
      </c>
      <c r="SM70" s="21">
        <f t="shared" si="5820"/>
        <v>706860</v>
      </c>
      <c r="SN70" s="21">
        <f t="shared" si="5820"/>
        <v>706860</v>
      </c>
      <c r="SO70" s="21">
        <f t="shared" si="5820"/>
        <v>706860</v>
      </c>
      <c r="SP70" s="21">
        <f t="shared" si="5820"/>
        <v>706860</v>
      </c>
      <c r="SQ70" s="21">
        <f t="shared" si="5820"/>
        <v>706860</v>
      </c>
      <c r="SR70" s="21">
        <f t="shared" si="5820"/>
        <v>706860</v>
      </c>
      <c r="SS70" s="21">
        <f t="shared" si="5820"/>
        <v>706860</v>
      </c>
      <c r="ST70" s="21">
        <f t="shared" si="5820"/>
        <v>706860</v>
      </c>
      <c r="SU70" s="21">
        <f t="shared" si="5820"/>
        <v>706860</v>
      </c>
      <c r="SV70" s="21">
        <f t="shared" si="5820"/>
        <v>706860</v>
      </c>
      <c r="SW70" s="21">
        <f t="shared" si="5820"/>
        <v>706860</v>
      </c>
      <c r="SX70" s="21">
        <f t="shared" si="5820"/>
        <v>706860</v>
      </c>
      <c r="SY70" s="21">
        <f t="shared" si="5820"/>
        <v>706860</v>
      </c>
      <c r="SZ70" s="21">
        <f t="shared" si="5820"/>
        <v>706860</v>
      </c>
      <c r="TA70" s="21">
        <f t="shared" si="5820"/>
        <v>706860</v>
      </c>
      <c r="TB70" s="21">
        <f t="shared" si="5820"/>
        <v>706860</v>
      </c>
      <c r="TC70" s="21">
        <f t="shared" si="5820"/>
        <v>706860</v>
      </c>
      <c r="TD70" s="21">
        <f t="shared" si="5820"/>
        <v>706860</v>
      </c>
      <c r="TE70" s="21">
        <f t="shared" si="5820"/>
        <v>706860</v>
      </c>
      <c r="TF70" s="21">
        <f t="shared" si="5820"/>
        <v>706860</v>
      </c>
      <c r="TG70" s="21">
        <f t="shared" si="5820"/>
        <v>706860</v>
      </c>
      <c r="TH70" s="21">
        <f t="shared" si="5820"/>
        <v>706860</v>
      </c>
      <c r="TI70" s="21">
        <f t="shared" si="5820"/>
        <v>706860</v>
      </c>
      <c r="TJ70" s="21">
        <f t="shared" ref="TJ70:VU70" si="5821">IF(TJ$8="",0,SUMIFS(42:42,46:46,TJ$8))</f>
        <v>706860</v>
      </c>
      <c r="TK70" s="21">
        <f t="shared" si="5821"/>
        <v>706860</v>
      </c>
      <c r="TL70" s="21">
        <f t="shared" si="5821"/>
        <v>706860</v>
      </c>
      <c r="TM70" s="21">
        <f t="shared" si="5821"/>
        <v>706860</v>
      </c>
      <c r="TN70" s="21">
        <f t="shared" si="5821"/>
        <v>706860</v>
      </c>
      <c r="TO70" s="21">
        <f t="shared" si="5821"/>
        <v>706860</v>
      </c>
      <c r="TP70" s="21">
        <f t="shared" si="5821"/>
        <v>492660.00000000012</v>
      </c>
      <c r="TQ70" s="21">
        <f t="shared" si="5821"/>
        <v>492660.00000000012</v>
      </c>
      <c r="TR70" s="21">
        <f t="shared" si="5821"/>
        <v>492660.00000000012</v>
      </c>
      <c r="TS70" s="21">
        <f t="shared" si="5821"/>
        <v>492660.00000000012</v>
      </c>
      <c r="TT70" s="21">
        <f t="shared" si="5821"/>
        <v>492660.00000000012</v>
      </c>
      <c r="TU70" s="21">
        <f t="shared" si="5821"/>
        <v>492660.00000000012</v>
      </c>
      <c r="TV70" s="21">
        <f t="shared" si="5821"/>
        <v>492660.00000000012</v>
      </c>
      <c r="TW70" s="21">
        <f t="shared" si="5821"/>
        <v>492660.00000000012</v>
      </c>
      <c r="TX70" s="21">
        <f t="shared" si="5821"/>
        <v>492660.00000000012</v>
      </c>
      <c r="TY70" s="21">
        <f t="shared" si="5821"/>
        <v>492660.00000000012</v>
      </c>
      <c r="TZ70" s="21">
        <f t="shared" si="5821"/>
        <v>492660.00000000012</v>
      </c>
      <c r="UA70" s="21">
        <f t="shared" si="5821"/>
        <v>492660.00000000012</v>
      </c>
      <c r="UB70" s="21">
        <f t="shared" si="5821"/>
        <v>492660.00000000012</v>
      </c>
      <c r="UC70" s="21">
        <f t="shared" si="5821"/>
        <v>492660.00000000012</v>
      </c>
      <c r="UD70" s="21">
        <f t="shared" si="5821"/>
        <v>492660.00000000012</v>
      </c>
      <c r="UE70" s="21">
        <f t="shared" si="5821"/>
        <v>492660.00000000012</v>
      </c>
      <c r="UF70" s="21">
        <f t="shared" si="5821"/>
        <v>492660.00000000012</v>
      </c>
      <c r="UG70" s="21">
        <f t="shared" si="5821"/>
        <v>492660.00000000012</v>
      </c>
      <c r="UH70" s="21">
        <f t="shared" si="5821"/>
        <v>492660.00000000012</v>
      </c>
      <c r="UI70" s="21">
        <f t="shared" si="5821"/>
        <v>492660.00000000012</v>
      </c>
      <c r="UJ70" s="21">
        <f t="shared" si="5821"/>
        <v>492660.00000000012</v>
      </c>
      <c r="UK70" s="21">
        <f t="shared" si="5821"/>
        <v>492660.00000000012</v>
      </c>
      <c r="UL70" s="21">
        <f t="shared" si="5821"/>
        <v>492660.00000000012</v>
      </c>
      <c r="UM70" s="21">
        <f t="shared" si="5821"/>
        <v>492660.00000000012</v>
      </c>
      <c r="UN70" s="21">
        <f t="shared" si="5821"/>
        <v>492660.00000000012</v>
      </c>
      <c r="UO70" s="21">
        <f t="shared" si="5821"/>
        <v>492660.00000000012</v>
      </c>
      <c r="UP70" s="21">
        <f t="shared" si="5821"/>
        <v>492660.00000000012</v>
      </c>
      <c r="UQ70" s="21">
        <f t="shared" si="5821"/>
        <v>492660.00000000012</v>
      </c>
      <c r="UR70" s="21">
        <f t="shared" si="5821"/>
        <v>492660.00000000012</v>
      </c>
      <c r="US70" s="21">
        <f t="shared" si="5821"/>
        <v>492660.00000000012</v>
      </c>
      <c r="UT70" s="21">
        <f t="shared" si="5821"/>
        <v>514080.00000000012</v>
      </c>
      <c r="UU70" s="21">
        <f t="shared" si="5821"/>
        <v>514080.00000000012</v>
      </c>
      <c r="UV70" s="21">
        <f t="shared" si="5821"/>
        <v>514080.00000000012</v>
      </c>
      <c r="UW70" s="21">
        <f t="shared" si="5821"/>
        <v>514080.00000000012</v>
      </c>
      <c r="UX70" s="21">
        <f t="shared" si="5821"/>
        <v>514080.00000000012</v>
      </c>
      <c r="UY70" s="21">
        <f t="shared" si="5821"/>
        <v>514080.00000000012</v>
      </c>
      <c r="UZ70" s="21">
        <f t="shared" si="5821"/>
        <v>514080.00000000012</v>
      </c>
      <c r="VA70" s="21">
        <f t="shared" si="5821"/>
        <v>514080.00000000012</v>
      </c>
      <c r="VB70" s="21">
        <f t="shared" si="5821"/>
        <v>514080.00000000012</v>
      </c>
      <c r="VC70" s="21">
        <f t="shared" si="5821"/>
        <v>514080.00000000012</v>
      </c>
      <c r="VD70" s="21">
        <f t="shared" si="5821"/>
        <v>514080.00000000012</v>
      </c>
      <c r="VE70" s="21">
        <f t="shared" si="5821"/>
        <v>514080.00000000012</v>
      </c>
      <c r="VF70" s="21">
        <f t="shared" si="5821"/>
        <v>514080.00000000012</v>
      </c>
      <c r="VG70" s="21">
        <f t="shared" si="5821"/>
        <v>514080.00000000012</v>
      </c>
      <c r="VH70" s="21">
        <f t="shared" si="5821"/>
        <v>514080.00000000012</v>
      </c>
      <c r="VI70" s="21">
        <f t="shared" si="5821"/>
        <v>514080.00000000012</v>
      </c>
      <c r="VJ70" s="21">
        <f t="shared" si="5821"/>
        <v>514080.00000000012</v>
      </c>
      <c r="VK70" s="21">
        <f t="shared" si="5821"/>
        <v>514080.00000000012</v>
      </c>
      <c r="VL70" s="21">
        <f t="shared" si="5821"/>
        <v>514080.00000000012</v>
      </c>
      <c r="VM70" s="21">
        <f t="shared" si="5821"/>
        <v>514080.00000000012</v>
      </c>
      <c r="VN70" s="21">
        <f t="shared" si="5821"/>
        <v>514080.00000000012</v>
      </c>
      <c r="VO70" s="21">
        <f t="shared" si="5821"/>
        <v>514080.00000000012</v>
      </c>
      <c r="VP70" s="21">
        <f t="shared" si="5821"/>
        <v>514080.00000000012</v>
      </c>
      <c r="VQ70" s="21">
        <f t="shared" si="5821"/>
        <v>514080.00000000012</v>
      </c>
      <c r="VR70" s="21">
        <f t="shared" si="5821"/>
        <v>514080.00000000012</v>
      </c>
      <c r="VS70" s="21">
        <f t="shared" si="5821"/>
        <v>514080.00000000012</v>
      </c>
      <c r="VT70" s="21">
        <f t="shared" si="5821"/>
        <v>514080.00000000012</v>
      </c>
      <c r="VU70" s="21">
        <f t="shared" si="5821"/>
        <v>514080.00000000012</v>
      </c>
      <c r="VV70" s="21">
        <f t="shared" ref="VV70:YG70" si="5822">IF(VV$8="",0,SUMIFS(42:42,46:46,VV$8))</f>
        <v>514080.00000000012</v>
      </c>
      <c r="VW70" s="21">
        <f t="shared" si="5822"/>
        <v>514080.00000000012</v>
      </c>
      <c r="VX70" s="21">
        <f t="shared" si="5822"/>
        <v>514080.00000000012</v>
      </c>
      <c r="VY70" s="21">
        <f t="shared" si="5822"/>
        <v>642600.00000000023</v>
      </c>
      <c r="VZ70" s="21">
        <f t="shared" si="5822"/>
        <v>642600.00000000023</v>
      </c>
      <c r="WA70" s="21">
        <f t="shared" si="5822"/>
        <v>642600.00000000023</v>
      </c>
      <c r="WB70" s="21">
        <f t="shared" si="5822"/>
        <v>642600.00000000023</v>
      </c>
      <c r="WC70" s="21">
        <f t="shared" si="5822"/>
        <v>642600.00000000023</v>
      </c>
      <c r="WD70" s="21">
        <f t="shared" si="5822"/>
        <v>642600.00000000023</v>
      </c>
      <c r="WE70" s="21">
        <f t="shared" si="5822"/>
        <v>642600.00000000023</v>
      </c>
      <c r="WF70" s="21">
        <f t="shared" si="5822"/>
        <v>642600.00000000023</v>
      </c>
      <c r="WG70" s="21">
        <f t="shared" si="5822"/>
        <v>642600.00000000023</v>
      </c>
      <c r="WH70" s="21">
        <f t="shared" si="5822"/>
        <v>642600.00000000023</v>
      </c>
      <c r="WI70" s="21">
        <f t="shared" si="5822"/>
        <v>642600.00000000023</v>
      </c>
      <c r="WJ70" s="21">
        <f t="shared" si="5822"/>
        <v>642600.00000000023</v>
      </c>
      <c r="WK70" s="21">
        <f t="shared" si="5822"/>
        <v>642600.00000000023</v>
      </c>
      <c r="WL70" s="21">
        <f t="shared" si="5822"/>
        <v>642600.00000000023</v>
      </c>
      <c r="WM70" s="21">
        <f t="shared" si="5822"/>
        <v>642600.00000000023</v>
      </c>
      <c r="WN70" s="21">
        <f t="shared" si="5822"/>
        <v>642600.00000000023</v>
      </c>
      <c r="WO70" s="21">
        <f t="shared" si="5822"/>
        <v>642600.00000000023</v>
      </c>
      <c r="WP70" s="21">
        <f t="shared" si="5822"/>
        <v>642600.00000000023</v>
      </c>
      <c r="WQ70" s="21">
        <f t="shared" si="5822"/>
        <v>642600.00000000023</v>
      </c>
      <c r="WR70" s="21">
        <f t="shared" si="5822"/>
        <v>642600.00000000023</v>
      </c>
      <c r="WS70" s="21">
        <f t="shared" si="5822"/>
        <v>642600.00000000023</v>
      </c>
      <c r="WT70" s="21">
        <f t="shared" si="5822"/>
        <v>642600.00000000023</v>
      </c>
      <c r="WU70" s="21">
        <f t="shared" si="5822"/>
        <v>642600.00000000023</v>
      </c>
      <c r="WV70" s="21">
        <f t="shared" si="5822"/>
        <v>642600.00000000023</v>
      </c>
      <c r="WW70" s="21">
        <f t="shared" si="5822"/>
        <v>642600.00000000023</v>
      </c>
      <c r="WX70" s="21">
        <f t="shared" si="5822"/>
        <v>642600.00000000023</v>
      </c>
      <c r="WY70" s="21">
        <f t="shared" si="5822"/>
        <v>642600.00000000023</v>
      </c>
      <c r="WZ70" s="21">
        <f t="shared" si="5822"/>
        <v>642600.00000000023</v>
      </c>
      <c r="XA70" s="21">
        <f t="shared" si="5822"/>
        <v>642600.00000000023</v>
      </c>
      <c r="XB70" s="21">
        <f t="shared" si="5822"/>
        <v>642600.00000000023</v>
      </c>
      <c r="XC70" s="21">
        <f t="shared" si="5822"/>
        <v>642600.00000000023</v>
      </c>
      <c r="XD70" s="21">
        <f t="shared" si="5822"/>
        <v>642600.00000000023</v>
      </c>
      <c r="XE70" s="21">
        <f t="shared" si="5822"/>
        <v>642600.00000000023</v>
      </c>
      <c r="XF70" s="21">
        <f t="shared" si="5822"/>
        <v>642600.00000000023</v>
      </c>
      <c r="XG70" s="21">
        <f t="shared" si="5822"/>
        <v>642600.00000000023</v>
      </c>
      <c r="XH70" s="21">
        <f t="shared" si="5822"/>
        <v>642600.00000000023</v>
      </c>
      <c r="XI70" s="21">
        <f t="shared" si="5822"/>
        <v>642600.00000000023</v>
      </c>
      <c r="XJ70" s="21">
        <f t="shared" si="5822"/>
        <v>642600.00000000023</v>
      </c>
      <c r="XK70" s="21">
        <f t="shared" si="5822"/>
        <v>642600.00000000023</v>
      </c>
      <c r="XL70" s="21">
        <f t="shared" si="5822"/>
        <v>642600.00000000023</v>
      </c>
      <c r="XM70" s="21">
        <f t="shared" si="5822"/>
        <v>642600.00000000023</v>
      </c>
      <c r="XN70" s="21">
        <f t="shared" si="5822"/>
        <v>642600.00000000023</v>
      </c>
      <c r="XO70" s="21">
        <f t="shared" si="5822"/>
        <v>642600.00000000023</v>
      </c>
      <c r="XP70" s="21">
        <f t="shared" si="5822"/>
        <v>642600.00000000023</v>
      </c>
      <c r="XQ70" s="21">
        <f t="shared" si="5822"/>
        <v>642600.00000000023</v>
      </c>
      <c r="XR70" s="21">
        <f t="shared" si="5822"/>
        <v>642600.00000000023</v>
      </c>
      <c r="XS70" s="21">
        <f t="shared" si="5822"/>
        <v>642600.00000000023</v>
      </c>
      <c r="XT70" s="21">
        <f t="shared" si="5822"/>
        <v>642600.00000000023</v>
      </c>
      <c r="XU70" s="21">
        <f t="shared" si="5822"/>
        <v>642600.00000000023</v>
      </c>
      <c r="XV70" s="21">
        <f t="shared" si="5822"/>
        <v>642600.00000000023</v>
      </c>
      <c r="XW70" s="21">
        <f t="shared" si="5822"/>
        <v>642600.00000000023</v>
      </c>
      <c r="XX70" s="21">
        <f t="shared" si="5822"/>
        <v>642600.00000000023</v>
      </c>
      <c r="XY70" s="21">
        <f t="shared" si="5822"/>
        <v>642600.00000000023</v>
      </c>
      <c r="XZ70" s="21">
        <f t="shared" si="5822"/>
        <v>642600.00000000023</v>
      </c>
      <c r="YA70" s="21">
        <f t="shared" si="5822"/>
        <v>642600.00000000023</v>
      </c>
      <c r="YB70" s="21">
        <f t="shared" si="5822"/>
        <v>642600.00000000023</v>
      </c>
      <c r="YC70" s="21">
        <f t="shared" si="5822"/>
        <v>642600.00000000023</v>
      </c>
      <c r="YD70" s="21">
        <f t="shared" si="5822"/>
        <v>642600.00000000023</v>
      </c>
      <c r="YE70" s="21">
        <f t="shared" si="5822"/>
        <v>642600.00000000023</v>
      </c>
      <c r="YF70" s="21">
        <f t="shared" si="5822"/>
        <v>481950.00000000012</v>
      </c>
      <c r="YG70" s="21">
        <f t="shared" si="5822"/>
        <v>481950.00000000012</v>
      </c>
      <c r="YH70" s="21">
        <f t="shared" ref="YH70:AAS70" si="5823">IF(YH$8="",0,SUMIFS(42:42,46:46,YH$8))</f>
        <v>481950.00000000012</v>
      </c>
      <c r="YI70" s="21">
        <f t="shared" si="5823"/>
        <v>481950.00000000012</v>
      </c>
      <c r="YJ70" s="21">
        <f t="shared" si="5823"/>
        <v>481950.00000000012</v>
      </c>
      <c r="YK70" s="21">
        <f t="shared" si="5823"/>
        <v>481950.00000000012</v>
      </c>
      <c r="YL70" s="21">
        <f t="shared" si="5823"/>
        <v>481950.00000000012</v>
      </c>
      <c r="YM70" s="21">
        <f t="shared" si="5823"/>
        <v>481950.00000000012</v>
      </c>
      <c r="YN70" s="21">
        <f t="shared" si="5823"/>
        <v>481950.00000000012</v>
      </c>
      <c r="YO70" s="21">
        <f t="shared" si="5823"/>
        <v>481950.00000000012</v>
      </c>
      <c r="YP70" s="21">
        <f t="shared" si="5823"/>
        <v>481950.00000000012</v>
      </c>
      <c r="YQ70" s="21">
        <f t="shared" si="5823"/>
        <v>481950.00000000012</v>
      </c>
      <c r="YR70" s="21">
        <f t="shared" si="5823"/>
        <v>481950.00000000012</v>
      </c>
      <c r="YS70" s="21">
        <f t="shared" si="5823"/>
        <v>481950.00000000012</v>
      </c>
      <c r="YT70" s="21">
        <f t="shared" si="5823"/>
        <v>481950.00000000012</v>
      </c>
      <c r="YU70" s="21">
        <f t="shared" si="5823"/>
        <v>481950.00000000012</v>
      </c>
      <c r="YV70" s="21">
        <f t="shared" si="5823"/>
        <v>481950.00000000012</v>
      </c>
      <c r="YW70" s="21">
        <f t="shared" si="5823"/>
        <v>481950.00000000012</v>
      </c>
      <c r="YX70" s="21">
        <f t="shared" si="5823"/>
        <v>481950.00000000012</v>
      </c>
      <c r="YY70" s="21">
        <f t="shared" si="5823"/>
        <v>481950.00000000012</v>
      </c>
      <c r="YZ70" s="21">
        <f t="shared" si="5823"/>
        <v>481950.00000000012</v>
      </c>
      <c r="ZA70" s="21">
        <f t="shared" si="5823"/>
        <v>481950.00000000012</v>
      </c>
      <c r="ZB70" s="21">
        <f t="shared" si="5823"/>
        <v>481950.00000000012</v>
      </c>
      <c r="ZC70" s="21">
        <f t="shared" si="5823"/>
        <v>481950.00000000012</v>
      </c>
      <c r="ZD70" s="21">
        <f t="shared" si="5823"/>
        <v>481950.00000000012</v>
      </c>
      <c r="ZE70" s="21">
        <f t="shared" si="5823"/>
        <v>481950.00000000012</v>
      </c>
      <c r="ZF70" s="21">
        <f t="shared" si="5823"/>
        <v>481950.00000000012</v>
      </c>
      <c r="ZG70" s="21">
        <f t="shared" si="5823"/>
        <v>481950.00000000012</v>
      </c>
      <c r="ZH70" s="21">
        <f t="shared" si="5823"/>
        <v>481950.00000000012</v>
      </c>
      <c r="ZI70" s="21">
        <f t="shared" si="5823"/>
        <v>481950.00000000012</v>
      </c>
      <c r="ZJ70" s="21">
        <f t="shared" si="5823"/>
        <v>481950.00000000012</v>
      </c>
      <c r="ZK70" s="21">
        <f t="shared" si="5823"/>
        <v>481950.00000000012</v>
      </c>
      <c r="ZL70" s="21">
        <f t="shared" si="5823"/>
        <v>481950.00000000012</v>
      </c>
      <c r="ZM70" s="21">
        <f t="shared" si="5823"/>
        <v>481950.00000000012</v>
      </c>
      <c r="ZN70" s="21">
        <f t="shared" si="5823"/>
        <v>481950.00000000012</v>
      </c>
      <c r="ZO70" s="21">
        <f t="shared" si="5823"/>
        <v>481950.00000000012</v>
      </c>
      <c r="ZP70" s="21">
        <f t="shared" si="5823"/>
        <v>481950.00000000012</v>
      </c>
      <c r="ZQ70" s="21">
        <f t="shared" si="5823"/>
        <v>481950.00000000012</v>
      </c>
      <c r="ZR70" s="21">
        <f t="shared" si="5823"/>
        <v>481950.00000000012</v>
      </c>
      <c r="ZS70" s="21">
        <f t="shared" si="5823"/>
        <v>481950.00000000012</v>
      </c>
      <c r="ZT70" s="21">
        <f t="shared" si="5823"/>
        <v>481950.00000000012</v>
      </c>
      <c r="ZU70" s="21">
        <f t="shared" si="5823"/>
        <v>481950.00000000012</v>
      </c>
      <c r="ZV70" s="21">
        <f t="shared" si="5823"/>
        <v>481950.00000000012</v>
      </c>
      <c r="ZW70" s="21">
        <f t="shared" si="5823"/>
        <v>481950.00000000012</v>
      </c>
      <c r="ZX70" s="21">
        <f t="shared" si="5823"/>
        <v>481950.00000000012</v>
      </c>
      <c r="ZY70" s="21">
        <f t="shared" si="5823"/>
        <v>481950.00000000012</v>
      </c>
      <c r="ZZ70" s="21">
        <f t="shared" si="5823"/>
        <v>481950.00000000012</v>
      </c>
      <c r="AAA70" s="21">
        <f t="shared" si="5823"/>
        <v>481950.00000000012</v>
      </c>
      <c r="AAB70" s="21">
        <f t="shared" si="5823"/>
        <v>481950.00000000012</v>
      </c>
      <c r="AAC70" s="21">
        <f t="shared" si="5823"/>
        <v>481950.00000000012</v>
      </c>
      <c r="AAD70" s="21">
        <f t="shared" si="5823"/>
        <v>481950.00000000012</v>
      </c>
      <c r="AAE70" s="21">
        <f t="shared" si="5823"/>
        <v>481950.00000000012</v>
      </c>
      <c r="AAF70" s="21">
        <f t="shared" si="5823"/>
        <v>481950.00000000012</v>
      </c>
      <c r="AAG70" s="21">
        <f t="shared" si="5823"/>
        <v>481950.00000000012</v>
      </c>
      <c r="AAH70" s="21">
        <f t="shared" si="5823"/>
        <v>481950.00000000012</v>
      </c>
      <c r="AAI70" s="21">
        <f t="shared" si="5823"/>
        <v>481950.00000000012</v>
      </c>
      <c r="AAJ70" s="21">
        <f t="shared" si="5823"/>
        <v>481950.00000000012</v>
      </c>
      <c r="AAK70" s="21">
        <f t="shared" si="5823"/>
        <v>481950.00000000012</v>
      </c>
      <c r="AAL70" s="21">
        <f t="shared" si="5823"/>
        <v>481950.00000000012</v>
      </c>
      <c r="AAM70" s="21">
        <f t="shared" si="5823"/>
        <v>481950.00000000012</v>
      </c>
      <c r="AAN70" s="21">
        <f t="shared" si="5823"/>
        <v>481950.00000000012</v>
      </c>
      <c r="AAO70" s="21">
        <f t="shared" si="5823"/>
        <v>685440.00000000023</v>
      </c>
      <c r="AAP70" s="21">
        <f t="shared" si="5823"/>
        <v>685440.00000000023</v>
      </c>
      <c r="AAQ70" s="21">
        <f t="shared" si="5823"/>
        <v>685440.00000000023</v>
      </c>
      <c r="AAR70" s="21">
        <f t="shared" si="5823"/>
        <v>685440.00000000023</v>
      </c>
      <c r="AAS70" s="21">
        <f t="shared" si="5823"/>
        <v>685440.00000000023</v>
      </c>
      <c r="AAT70" s="21">
        <f t="shared" ref="AAT70:ADE70" si="5824">IF(AAT$8="",0,SUMIFS(42:42,46:46,AAT$8))</f>
        <v>685440.00000000023</v>
      </c>
      <c r="AAU70" s="21">
        <f t="shared" si="5824"/>
        <v>685440.00000000023</v>
      </c>
      <c r="AAV70" s="21">
        <f t="shared" si="5824"/>
        <v>685440.00000000023</v>
      </c>
      <c r="AAW70" s="21">
        <f t="shared" si="5824"/>
        <v>685440.00000000023</v>
      </c>
      <c r="AAX70" s="21">
        <f t="shared" si="5824"/>
        <v>685440.00000000023</v>
      </c>
      <c r="AAY70" s="21">
        <f t="shared" si="5824"/>
        <v>685440.00000000023</v>
      </c>
      <c r="AAZ70" s="21">
        <f t="shared" si="5824"/>
        <v>685440.00000000023</v>
      </c>
      <c r="ABA70" s="21">
        <f t="shared" si="5824"/>
        <v>685440.00000000023</v>
      </c>
      <c r="ABB70" s="21">
        <f t="shared" si="5824"/>
        <v>685440.00000000023</v>
      </c>
      <c r="ABC70" s="21">
        <f t="shared" si="5824"/>
        <v>685440.00000000023</v>
      </c>
      <c r="ABD70" s="21">
        <f t="shared" si="5824"/>
        <v>685440.00000000023</v>
      </c>
      <c r="ABE70" s="21">
        <f t="shared" si="5824"/>
        <v>685440.00000000023</v>
      </c>
      <c r="ABF70" s="21">
        <f t="shared" si="5824"/>
        <v>685440.00000000023</v>
      </c>
      <c r="ABG70" s="21">
        <f t="shared" si="5824"/>
        <v>685440.00000000023</v>
      </c>
      <c r="ABH70" s="21">
        <f t="shared" si="5824"/>
        <v>685440.00000000023</v>
      </c>
      <c r="ABI70" s="21">
        <f t="shared" si="5824"/>
        <v>685440.00000000023</v>
      </c>
      <c r="ABJ70" s="21">
        <f t="shared" si="5824"/>
        <v>685440.00000000023</v>
      </c>
      <c r="ABK70" s="21">
        <f t="shared" si="5824"/>
        <v>685440.00000000023</v>
      </c>
      <c r="ABL70" s="21">
        <f t="shared" si="5824"/>
        <v>685440.00000000023</v>
      </c>
      <c r="ABM70" s="21">
        <f t="shared" si="5824"/>
        <v>685440.00000000023</v>
      </c>
      <c r="ABN70" s="21">
        <f t="shared" si="5824"/>
        <v>685440.00000000023</v>
      </c>
      <c r="ABO70" s="21">
        <f t="shared" si="5824"/>
        <v>685440.00000000023</v>
      </c>
      <c r="ABP70" s="21">
        <f t="shared" si="5824"/>
        <v>685440.00000000023</v>
      </c>
      <c r="ABQ70" s="21">
        <f t="shared" si="5824"/>
        <v>685440.00000000023</v>
      </c>
      <c r="ABR70" s="21">
        <f t="shared" si="5824"/>
        <v>685440.00000000023</v>
      </c>
      <c r="ABS70" s="21">
        <f t="shared" si="5824"/>
        <v>685440.00000000023</v>
      </c>
      <c r="ABT70" s="21">
        <f t="shared" si="5824"/>
        <v>685440.00000000023</v>
      </c>
      <c r="ABU70" s="21">
        <f t="shared" si="5824"/>
        <v>685440.00000000023</v>
      </c>
      <c r="ABV70" s="21">
        <f t="shared" si="5824"/>
        <v>685440.00000000023</v>
      </c>
      <c r="ABW70" s="21">
        <f t="shared" si="5824"/>
        <v>685440.00000000023</v>
      </c>
      <c r="ABX70" s="21">
        <f t="shared" si="5824"/>
        <v>685440.00000000023</v>
      </c>
      <c r="ABY70" s="21">
        <f t="shared" si="5824"/>
        <v>685440.00000000023</v>
      </c>
      <c r="ABZ70" s="21">
        <f t="shared" si="5824"/>
        <v>685440.00000000023</v>
      </c>
      <c r="ACA70" s="21">
        <f t="shared" si="5824"/>
        <v>685440.00000000023</v>
      </c>
      <c r="ACB70" s="21">
        <f t="shared" si="5824"/>
        <v>685440.00000000023</v>
      </c>
      <c r="ACC70" s="21">
        <f t="shared" si="5824"/>
        <v>685440.00000000023</v>
      </c>
      <c r="ACD70" s="21">
        <f t="shared" si="5824"/>
        <v>685440.00000000023</v>
      </c>
      <c r="ACE70" s="21">
        <f t="shared" si="5824"/>
        <v>685440.00000000023</v>
      </c>
      <c r="ACF70" s="21">
        <f t="shared" si="5824"/>
        <v>685440.00000000023</v>
      </c>
      <c r="ACG70" s="21">
        <f t="shared" si="5824"/>
        <v>685440.00000000023</v>
      </c>
      <c r="ACH70" s="21">
        <f t="shared" si="5824"/>
        <v>685440.00000000023</v>
      </c>
      <c r="ACI70" s="21">
        <f t="shared" si="5824"/>
        <v>685440.00000000023</v>
      </c>
      <c r="ACJ70" s="21">
        <f t="shared" si="5824"/>
        <v>685440.00000000023</v>
      </c>
      <c r="ACK70" s="21">
        <f t="shared" si="5824"/>
        <v>685440.00000000023</v>
      </c>
      <c r="ACL70" s="21">
        <f t="shared" si="5824"/>
        <v>685440.00000000023</v>
      </c>
      <c r="ACM70" s="21">
        <f t="shared" si="5824"/>
        <v>685440.00000000023</v>
      </c>
      <c r="ACN70" s="21">
        <f t="shared" si="5824"/>
        <v>685440.00000000023</v>
      </c>
      <c r="ACO70" s="21">
        <f t="shared" si="5824"/>
        <v>685440.00000000023</v>
      </c>
      <c r="ACP70" s="21">
        <f t="shared" si="5824"/>
        <v>685440.00000000023</v>
      </c>
      <c r="ACQ70" s="21">
        <f t="shared" si="5824"/>
        <v>685440.00000000023</v>
      </c>
      <c r="ACR70" s="21">
        <f t="shared" si="5824"/>
        <v>685440.00000000023</v>
      </c>
      <c r="ACS70" s="21">
        <f t="shared" si="5824"/>
        <v>685440.00000000023</v>
      </c>
      <c r="ACT70" s="21">
        <f t="shared" si="5824"/>
        <v>685440.00000000023</v>
      </c>
      <c r="ACU70" s="21">
        <f t="shared" si="5824"/>
        <v>685440.00000000023</v>
      </c>
      <c r="ACV70" s="21">
        <f t="shared" si="5824"/>
        <v>685440.00000000023</v>
      </c>
      <c r="ACW70" s="21">
        <f t="shared" si="5824"/>
        <v>685440.00000000023</v>
      </c>
      <c r="ACX70" s="21">
        <f t="shared" si="5824"/>
        <v>728280.00000000023</v>
      </c>
      <c r="ACY70" s="21">
        <f t="shared" si="5824"/>
        <v>728280.00000000023</v>
      </c>
      <c r="ACZ70" s="21">
        <f t="shared" si="5824"/>
        <v>728280.00000000023</v>
      </c>
      <c r="ADA70" s="21">
        <f t="shared" si="5824"/>
        <v>728280.00000000023</v>
      </c>
      <c r="ADB70" s="21">
        <f t="shared" si="5824"/>
        <v>728280.00000000023</v>
      </c>
      <c r="ADC70" s="21">
        <f t="shared" si="5824"/>
        <v>728280.00000000023</v>
      </c>
      <c r="ADD70" s="21">
        <f t="shared" si="5824"/>
        <v>728280.00000000023</v>
      </c>
      <c r="ADE70" s="21">
        <f t="shared" si="5824"/>
        <v>728280.00000000023</v>
      </c>
      <c r="ADF70" s="21">
        <f t="shared" ref="ADF70:AFG70" si="5825">IF(ADF$8="",0,SUMIFS(42:42,46:46,ADF$8))</f>
        <v>728280.00000000023</v>
      </c>
      <c r="ADG70" s="21">
        <f t="shared" si="5825"/>
        <v>728280.00000000023</v>
      </c>
      <c r="ADH70" s="21">
        <f t="shared" si="5825"/>
        <v>728280.00000000023</v>
      </c>
      <c r="ADI70" s="21">
        <f t="shared" si="5825"/>
        <v>728280.00000000023</v>
      </c>
      <c r="ADJ70" s="21">
        <f t="shared" si="5825"/>
        <v>728280.00000000023</v>
      </c>
      <c r="ADK70" s="21">
        <f t="shared" si="5825"/>
        <v>728280.00000000023</v>
      </c>
      <c r="ADL70" s="21">
        <f t="shared" si="5825"/>
        <v>728280.00000000023</v>
      </c>
      <c r="ADM70" s="21">
        <f t="shared" si="5825"/>
        <v>728280.00000000023</v>
      </c>
      <c r="ADN70" s="21">
        <f t="shared" si="5825"/>
        <v>728280.00000000023</v>
      </c>
      <c r="ADO70" s="21">
        <f t="shared" si="5825"/>
        <v>728280.00000000023</v>
      </c>
      <c r="ADP70" s="21">
        <f t="shared" si="5825"/>
        <v>728280.00000000023</v>
      </c>
      <c r="ADQ70" s="21">
        <f t="shared" si="5825"/>
        <v>728280.00000000023</v>
      </c>
      <c r="ADR70" s="21">
        <f t="shared" si="5825"/>
        <v>728280.00000000023</v>
      </c>
      <c r="ADS70" s="21">
        <f t="shared" si="5825"/>
        <v>728280.00000000023</v>
      </c>
      <c r="ADT70" s="21">
        <f t="shared" si="5825"/>
        <v>728280.00000000023</v>
      </c>
      <c r="ADU70" s="21">
        <f t="shared" si="5825"/>
        <v>728280.00000000023</v>
      </c>
      <c r="ADV70" s="21">
        <f t="shared" si="5825"/>
        <v>728280.00000000023</v>
      </c>
      <c r="ADW70" s="21">
        <f t="shared" si="5825"/>
        <v>728280.00000000023</v>
      </c>
      <c r="ADX70" s="21">
        <f t="shared" si="5825"/>
        <v>728280.00000000023</v>
      </c>
      <c r="ADY70" s="21">
        <f t="shared" si="5825"/>
        <v>728280.00000000023</v>
      </c>
      <c r="ADZ70" s="21">
        <f t="shared" si="5825"/>
        <v>728280.00000000023</v>
      </c>
      <c r="AEA70" s="21">
        <f t="shared" si="5825"/>
        <v>728280.00000000023</v>
      </c>
      <c r="AEB70" s="21">
        <f t="shared" si="5825"/>
        <v>728280.00000000023</v>
      </c>
      <c r="AEC70" s="21">
        <f t="shared" si="5825"/>
        <v>728280.00000000023</v>
      </c>
      <c r="AED70" s="21">
        <f t="shared" si="5825"/>
        <v>728280.00000000023</v>
      </c>
      <c r="AEE70" s="21">
        <f t="shared" si="5825"/>
        <v>728280.00000000023</v>
      </c>
      <c r="AEF70" s="21">
        <f t="shared" si="5825"/>
        <v>728280.00000000023</v>
      </c>
      <c r="AEG70" s="21">
        <f t="shared" si="5825"/>
        <v>728280.00000000023</v>
      </c>
      <c r="AEH70" s="21">
        <f t="shared" si="5825"/>
        <v>728280.00000000023</v>
      </c>
      <c r="AEI70" s="21">
        <f t="shared" si="5825"/>
        <v>728280.00000000023</v>
      </c>
      <c r="AEJ70" s="21">
        <f t="shared" si="5825"/>
        <v>728280.00000000023</v>
      </c>
      <c r="AEK70" s="21">
        <f t="shared" si="5825"/>
        <v>728280.00000000023</v>
      </c>
      <c r="AEL70" s="21">
        <f t="shared" si="5825"/>
        <v>728280.00000000023</v>
      </c>
      <c r="AEM70" s="21">
        <f t="shared" si="5825"/>
        <v>728280.00000000023</v>
      </c>
      <c r="AEN70" s="21">
        <f t="shared" si="5825"/>
        <v>728280.00000000023</v>
      </c>
      <c r="AEO70" s="21">
        <f t="shared" si="5825"/>
        <v>728280.00000000023</v>
      </c>
      <c r="AEP70" s="21">
        <f t="shared" si="5825"/>
        <v>728280.00000000023</v>
      </c>
      <c r="AEQ70" s="21">
        <f t="shared" si="5825"/>
        <v>728280.00000000023</v>
      </c>
      <c r="AER70" s="21">
        <f t="shared" si="5825"/>
        <v>728280.00000000023</v>
      </c>
      <c r="AES70" s="21">
        <f t="shared" si="5825"/>
        <v>728280.00000000023</v>
      </c>
      <c r="AET70" s="21">
        <f t="shared" si="5825"/>
        <v>728280.00000000023</v>
      </c>
      <c r="AEU70" s="21">
        <f t="shared" si="5825"/>
        <v>728280.00000000023</v>
      </c>
      <c r="AEV70" s="21">
        <f t="shared" si="5825"/>
        <v>728280.00000000023</v>
      </c>
      <c r="AEW70" s="21">
        <f t="shared" si="5825"/>
        <v>728280.00000000023</v>
      </c>
      <c r="AEX70" s="21">
        <f t="shared" si="5825"/>
        <v>728280.00000000023</v>
      </c>
      <c r="AEY70" s="21">
        <f t="shared" si="5825"/>
        <v>728280.00000000023</v>
      </c>
      <c r="AEZ70" s="21">
        <f t="shared" si="5825"/>
        <v>728280.00000000023</v>
      </c>
      <c r="AFA70" s="21">
        <f t="shared" si="5825"/>
        <v>728280.00000000023</v>
      </c>
      <c r="AFB70" s="21">
        <f t="shared" si="5825"/>
        <v>728280.00000000023</v>
      </c>
      <c r="AFC70" s="21">
        <f t="shared" si="5825"/>
        <v>728280.00000000023</v>
      </c>
      <c r="AFD70" s="21">
        <f t="shared" si="5825"/>
        <v>728280.00000000023</v>
      </c>
      <c r="AFE70" s="21">
        <f t="shared" si="5825"/>
        <v>728280.00000000023</v>
      </c>
      <c r="AFF70" s="21">
        <f t="shared" si="5825"/>
        <v>728280.00000000023</v>
      </c>
      <c r="AFG70" s="21">
        <f t="shared" si="5825"/>
        <v>728280.00000000023</v>
      </c>
    </row>
    <row r="71" spans="1:839" s="42" customFormat="1" x14ac:dyDescent="0.25">
      <c r="A71" s="21"/>
      <c r="B71" s="21"/>
      <c r="C71" s="21"/>
      <c r="D71" s="49"/>
      <c r="E71" s="21" t="str">
        <f>структура!$G$36</f>
        <v>сбор процентов по займам в срок</v>
      </c>
      <c r="F71" s="21"/>
      <c r="G71" s="21" t="str">
        <f>структура!$J$11</f>
        <v>экспресс заем</v>
      </c>
      <c r="H71" s="21"/>
      <c r="I71" s="21" t="str">
        <f>IF($E71="","",INDEX(структура!$H$10:$H$153,SUMIFS(структура!$C$10:$C$153,структура!$G$10:$G$153,$E71)))</f>
        <v>руб</v>
      </c>
      <c r="J71" s="21"/>
      <c r="K71" s="41"/>
      <c r="L71" s="21"/>
      <c r="M71" s="21"/>
      <c r="N71" s="21"/>
      <c r="O71" s="21"/>
      <c r="P71" s="21"/>
      <c r="Q71" s="41"/>
      <c r="R71" s="21">
        <f t="shared" ref="R71:CC71" si="5826">IF(R$8="",0,SUMIFS(43:43,47:47,R$8))</f>
        <v>0</v>
      </c>
      <c r="S71" s="21">
        <f t="shared" si="5826"/>
        <v>0</v>
      </c>
      <c r="T71" s="21">
        <f t="shared" si="5826"/>
        <v>0</v>
      </c>
      <c r="U71" s="21">
        <f t="shared" si="5826"/>
        <v>0</v>
      </c>
      <c r="V71" s="21">
        <f t="shared" si="5826"/>
        <v>0</v>
      </c>
      <c r="W71" s="21">
        <f t="shared" si="5826"/>
        <v>0</v>
      </c>
      <c r="X71" s="21">
        <f t="shared" si="5826"/>
        <v>0</v>
      </c>
      <c r="Y71" s="21">
        <f t="shared" si="5826"/>
        <v>0</v>
      </c>
      <c r="Z71" s="21">
        <f t="shared" si="5826"/>
        <v>0</v>
      </c>
      <c r="AA71" s="21">
        <f t="shared" si="5826"/>
        <v>0</v>
      </c>
      <c r="AB71" s="21">
        <f t="shared" si="5826"/>
        <v>14400</v>
      </c>
      <c r="AC71" s="21">
        <f t="shared" si="5826"/>
        <v>14400</v>
      </c>
      <c r="AD71" s="21">
        <f t="shared" si="5826"/>
        <v>14400</v>
      </c>
      <c r="AE71" s="21">
        <f t="shared" si="5826"/>
        <v>14400</v>
      </c>
      <c r="AF71" s="21">
        <f t="shared" si="5826"/>
        <v>14400</v>
      </c>
      <c r="AG71" s="21">
        <f t="shared" si="5826"/>
        <v>14400</v>
      </c>
      <c r="AH71" s="21">
        <f t="shared" si="5826"/>
        <v>14400</v>
      </c>
      <c r="AI71" s="21">
        <f t="shared" si="5826"/>
        <v>14400</v>
      </c>
      <c r="AJ71" s="21">
        <f t="shared" si="5826"/>
        <v>14400</v>
      </c>
      <c r="AK71" s="21">
        <f t="shared" si="5826"/>
        <v>14400</v>
      </c>
      <c r="AL71" s="21">
        <f t="shared" si="5826"/>
        <v>14400</v>
      </c>
      <c r="AM71" s="21">
        <f t="shared" si="5826"/>
        <v>14400</v>
      </c>
      <c r="AN71" s="21">
        <f t="shared" si="5826"/>
        <v>14400</v>
      </c>
      <c r="AO71" s="21">
        <f t="shared" si="5826"/>
        <v>14400</v>
      </c>
      <c r="AP71" s="21">
        <f t="shared" si="5826"/>
        <v>14400</v>
      </c>
      <c r="AQ71" s="21">
        <f t="shared" si="5826"/>
        <v>14400</v>
      </c>
      <c r="AR71" s="21">
        <f t="shared" si="5826"/>
        <v>14400</v>
      </c>
      <c r="AS71" s="21">
        <f t="shared" si="5826"/>
        <v>14400</v>
      </c>
      <c r="AT71" s="21">
        <f t="shared" si="5826"/>
        <v>14400</v>
      </c>
      <c r="AU71" s="21">
        <f t="shared" si="5826"/>
        <v>14400</v>
      </c>
      <c r="AV71" s="21">
        <f t="shared" si="5826"/>
        <v>14400</v>
      </c>
      <c r="AW71" s="21">
        <f t="shared" si="5826"/>
        <v>14400</v>
      </c>
      <c r="AX71" s="21">
        <f t="shared" si="5826"/>
        <v>14400</v>
      </c>
      <c r="AY71" s="21">
        <f t="shared" si="5826"/>
        <v>14400</v>
      </c>
      <c r="AZ71" s="21">
        <f t="shared" si="5826"/>
        <v>14400</v>
      </c>
      <c r="BA71" s="21">
        <f t="shared" si="5826"/>
        <v>14400</v>
      </c>
      <c r="BB71" s="21">
        <f t="shared" si="5826"/>
        <v>14400</v>
      </c>
      <c r="BC71" s="21">
        <f t="shared" si="5826"/>
        <v>14400</v>
      </c>
      <c r="BD71" s="21">
        <f t="shared" si="5826"/>
        <v>14400</v>
      </c>
      <c r="BE71" s="21">
        <f t="shared" si="5826"/>
        <v>14400</v>
      </c>
      <c r="BF71" s="21">
        <f t="shared" si="5826"/>
        <v>14400</v>
      </c>
      <c r="BG71" s="21">
        <f t="shared" si="5826"/>
        <v>12800.000000000002</v>
      </c>
      <c r="BH71" s="21">
        <f t="shared" si="5826"/>
        <v>12800.000000000002</v>
      </c>
      <c r="BI71" s="21">
        <f t="shared" si="5826"/>
        <v>12800.000000000002</v>
      </c>
      <c r="BJ71" s="21">
        <f t="shared" si="5826"/>
        <v>12800.000000000002</v>
      </c>
      <c r="BK71" s="21">
        <f t="shared" si="5826"/>
        <v>12800.000000000002</v>
      </c>
      <c r="BL71" s="21">
        <f t="shared" si="5826"/>
        <v>12800.000000000002</v>
      </c>
      <c r="BM71" s="21">
        <f t="shared" si="5826"/>
        <v>12800.000000000002</v>
      </c>
      <c r="BN71" s="21">
        <f t="shared" si="5826"/>
        <v>12800.000000000002</v>
      </c>
      <c r="BO71" s="21">
        <f t="shared" si="5826"/>
        <v>12800.000000000002</v>
      </c>
      <c r="BP71" s="21">
        <f t="shared" si="5826"/>
        <v>12800.000000000002</v>
      </c>
      <c r="BQ71" s="21">
        <f t="shared" si="5826"/>
        <v>12800.000000000002</v>
      </c>
      <c r="BR71" s="21">
        <f t="shared" si="5826"/>
        <v>12800.000000000002</v>
      </c>
      <c r="BS71" s="21">
        <f t="shared" si="5826"/>
        <v>12800.000000000002</v>
      </c>
      <c r="BT71" s="21">
        <f t="shared" si="5826"/>
        <v>12800.000000000002</v>
      </c>
      <c r="BU71" s="21">
        <f t="shared" si="5826"/>
        <v>12800.000000000002</v>
      </c>
      <c r="BV71" s="21">
        <f t="shared" si="5826"/>
        <v>12800.000000000002</v>
      </c>
      <c r="BW71" s="21">
        <f t="shared" si="5826"/>
        <v>12800.000000000002</v>
      </c>
      <c r="BX71" s="21">
        <f t="shared" si="5826"/>
        <v>12800.000000000002</v>
      </c>
      <c r="BY71" s="21">
        <f t="shared" si="5826"/>
        <v>12800.000000000002</v>
      </c>
      <c r="BZ71" s="21">
        <f t="shared" si="5826"/>
        <v>12800.000000000002</v>
      </c>
      <c r="CA71" s="21">
        <f t="shared" si="5826"/>
        <v>12800.000000000002</v>
      </c>
      <c r="CB71" s="21">
        <f t="shared" si="5826"/>
        <v>12800.000000000002</v>
      </c>
      <c r="CC71" s="21">
        <f t="shared" si="5826"/>
        <v>12800.000000000002</v>
      </c>
      <c r="CD71" s="21">
        <f t="shared" ref="CD71:EO71" si="5827">IF(CD$8="",0,SUMIFS(43:43,47:47,CD$8))</f>
        <v>12800.000000000002</v>
      </c>
      <c r="CE71" s="21">
        <f t="shared" si="5827"/>
        <v>12800.000000000002</v>
      </c>
      <c r="CF71" s="21">
        <f t="shared" si="5827"/>
        <v>12800.000000000002</v>
      </c>
      <c r="CG71" s="21">
        <f t="shared" si="5827"/>
        <v>12800.000000000002</v>
      </c>
      <c r="CH71" s="21">
        <f t="shared" si="5827"/>
        <v>12800.000000000002</v>
      </c>
      <c r="CI71" s="21">
        <f t="shared" si="5827"/>
        <v>12800.000000000002</v>
      </c>
      <c r="CJ71" s="21">
        <f t="shared" si="5827"/>
        <v>12800.000000000002</v>
      </c>
      <c r="CK71" s="21">
        <f t="shared" si="5827"/>
        <v>12800.000000000002</v>
      </c>
      <c r="CL71" s="21">
        <f t="shared" si="5827"/>
        <v>27999.999999999996</v>
      </c>
      <c r="CM71" s="21">
        <f t="shared" si="5827"/>
        <v>27999.999999999996</v>
      </c>
      <c r="CN71" s="21">
        <f t="shared" si="5827"/>
        <v>27999.999999999996</v>
      </c>
      <c r="CO71" s="21">
        <f t="shared" si="5827"/>
        <v>27999.999999999996</v>
      </c>
      <c r="CP71" s="21">
        <f t="shared" si="5827"/>
        <v>27999.999999999996</v>
      </c>
      <c r="CQ71" s="21">
        <f t="shared" si="5827"/>
        <v>27999.999999999996</v>
      </c>
      <c r="CR71" s="21">
        <f t="shared" si="5827"/>
        <v>27999.999999999996</v>
      </c>
      <c r="CS71" s="21">
        <f t="shared" si="5827"/>
        <v>27999.999999999996</v>
      </c>
      <c r="CT71" s="21">
        <f t="shared" si="5827"/>
        <v>27999.999999999996</v>
      </c>
      <c r="CU71" s="21">
        <f t="shared" si="5827"/>
        <v>27999.999999999996</v>
      </c>
      <c r="CV71" s="21">
        <f t="shared" si="5827"/>
        <v>27999.999999999996</v>
      </c>
      <c r="CW71" s="21">
        <f t="shared" si="5827"/>
        <v>27999.999999999996</v>
      </c>
      <c r="CX71" s="21">
        <f t="shared" si="5827"/>
        <v>27999.999999999996</v>
      </c>
      <c r="CY71" s="21">
        <f t="shared" si="5827"/>
        <v>27999.999999999996</v>
      </c>
      <c r="CZ71" s="21">
        <f t="shared" si="5827"/>
        <v>27999.999999999996</v>
      </c>
      <c r="DA71" s="21">
        <f t="shared" si="5827"/>
        <v>27999.999999999996</v>
      </c>
      <c r="DB71" s="21">
        <f t="shared" si="5827"/>
        <v>27999.999999999996</v>
      </c>
      <c r="DC71" s="21">
        <f t="shared" si="5827"/>
        <v>27999.999999999996</v>
      </c>
      <c r="DD71" s="21">
        <f t="shared" si="5827"/>
        <v>27999.999999999996</v>
      </c>
      <c r="DE71" s="21">
        <f t="shared" si="5827"/>
        <v>27999.999999999996</v>
      </c>
      <c r="DF71" s="21">
        <f t="shared" si="5827"/>
        <v>27999.999999999996</v>
      </c>
      <c r="DG71" s="21">
        <f t="shared" si="5827"/>
        <v>27999.999999999996</v>
      </c>
      <c r="DH71" s="21">
        <f t="shared" si="5827"/>
        <v>27999.999999999996</v>
      </c>
      <c r="DI71" s="21">
        <f t="shared" si="5827"/>
        <v>27999.999999999996</v>
      </c>
      <c r="DJ71" s="21">
        <f t="shared" si="5827"/>
        <v>27999.999999999996</v>
      </c>
      <c r="DK71" s="21">
        <f t="shared" si="5827"/>
        <v>27999.999999999996</v>
      </c>
      <c r="DL71" s="21">
        <f t="shared" si="5827"/>
        <v>27999.999999999996</v>
      </c>
      <c r="DM71" s="21">
        <f t="shared" si="5827"/>
        <v>27999.999999999996</v>
      </c>
      <c r="DN71" s="21">
        <f t="shared" si="5827"/>
        <v>27999.999999999996</v>
      </c>
      <c r="DO71" s="21">
        <f t="shared" si="5827"/>
        <v>27999.999999999996</v>
      </c>
      <c r="DP71" s="21">
        <f t="shared" si="5827"/>
        <v>0</v>
      </c>
      <c r="DQ71" s="21">
        <f t="shared" si="5827"/>
        <v>0</v>
      </c>
      <c r="DR71" s="21">
        <f t="shared" si="5827"/>
        <v>0</v>
      </c>
      <c r="DS71" s="21">
        <f t="shared" si="5827"/>
        <v>0</v>
      </c>
      <c r="DT71" s="21">
        <f t="shared" si="5827"/>
        <v>0</v>
      </c>
      <c r="DU71" s="21">
        <f t="shared" si="5827"/>
        <v>41999.999999999993</v>
      </c>
      <c r="DV71" s="21">
        <f t="shared" si="5827"/>
        <v>41999.999999999993</v>
      </c>
      <c r="DW71" s="21">
        <f t="shared" si="5827"/>
        <v>41999.999999999993</v>
      </c>
      <c r="DX71" s="21">
        <f t="shared" si="5827"/>
        <v>41999.999999999993</v>
      </c>
      <c r="DY71" s="21">
        <f t="shared" si="5827"/>
        <v>41999.999999999993</v>
      </c>
      <c r="DZ71" s="21">
        <f t="shared" si="5827"/>
        <v>41999.999999999993</v>
      </c>
      <c r="EA71" s="21">
        <f t="shared" si="5827"/>
        <v>41999.999999999993</v>
      </c>
      <c r="EB71" s="21">
        <f t="shared" si="5827"/>
        <v>41999.999999999993</v>
      </c>
      <c r="EC71" s="21">
        <f t="shared" si="5827"/>
        <v>41999.999999999993</v>
      </c>
      <c r="ED71" s="21">
        <f t="shared" si="5827"/>
        <v>41999.999999999993</v>
      </c>
      <c r="EE71" s="21">
        <f t="shared" si="5827"/>
        <v>41999.999999999993</v>
      </c>
      <c r="EF71" s="21">
        <f t="shared" si="5827"/>
        <v>41999.999999999993</v>
      </c>
      <c r="EG71" s="21">
        <f t="shared" si="5827"/>
        <v>41999.999999999993</v>
      </c>
      <c r="EH71" s="21">
        <f t="shared" si="5827"/>
        <v>41999.999999999993</v>
      </c>
      <c r="EI71" s="21">
        <f t="shared" si="5827"/>
        <v>41999.999999999993</v>
      </c>
      <c r="EJ71" s="21">
        <f t="shared" si="5827"/>
        <v>41999.999999999993</v>
      </c>
      <c r="EK71" s="21">
        <f t="shared" si="5827"/>
        <v>41999.999999999993</v>
      </c>
      <c r="EL71" s="21">
        <f t="shared" si="5827"/>
        <v>41999.999999999993</v>
      </c>
      <c r="EM71" s="21">
        <f t="shared" si="5827"/>
        <v>41999.999999999993</v>
      </c>
      <c r="EN71" s="21">
        <f t="shared" si="5827"/>
        <v>41999.999999999993</v>
      </c>
      <c r="EO71" s="21">
        <f t="shared" si="5827"/>
        <v>41999.999999999993</v>
      </c>
      <c r="EP71" s="21">
        <f t="shared" ref="EP71:HA71" si="5828">IF(EP$8="",0,SUMIFS(43:43,47:47,EP$8))</f>
        <v>41999.999999999993</v>
      </c>
      <c r="EQ71" s="21">
        <f t="shared" si="5828"/>
        <v>41999.999999999993</v>
      </c>
      <c r="ER71" s="21">
        <f t="shared" si="5828"/>
        <v>41999.999999999993</v>
      </c>
      <c r="ES71" s="21">
        <f t="shared" si="5828"/>
        <v>41999.999999999993</v>
      </c>
      <c r="ET71" s="21">
        <f t="shared" si="5828"/>
        <v>41999.999999999993</v>
      </c>
      <c r="EU71" s="21">
        <f t="shared" si="5828"/>
        <v>41999.999999999993</v>
      </c>
      <c r="EV71" s="21">
        <f t="shared" si="5828"/>
        <v>41999.999999999993</v>
      </c>
      <c r="EW71" s="21">
        <f t="shared" si="5828"/>
        <v>41999.999999999993</v>
      </c>
      <c r="EX71" s="21">
        <f t="shared" si="5828"/>
        <v>41999.999999999993</v>
      </c>
      <c r="EY71" s="21">
        <f t="shared" si="5828"/>
        <v>41999.999999999993</v>
      </c>
      <c r="EZ71" s="21">
        <f t="shared" si="5828"/>
        <v>27999.999999999993</v>
      </c>
      <c r="FA71" s="21">
        <f t="shared" si="5828"/>
        <v>27999.999999999993</v>
      </c>
      <c r="FB71" s="21">
        <f t="shared" si="5828"/>
        <v>27999.999999999993</v>
      </c>
      <c r="FC71" s="21">
        <f t="shared" si="5828"/>
        <v>27999.999999999993</v>
      </c>
      <c r="FD71" s="21">
        <f t="shared" si="5828"/>
        <v>27999.999999999993</v>
      </c>
      <c r="FE71" s="21">
        <f t="shared" si="5828"/>
        <v>27999.999999999993</v>
      </c>
      <c r="FF71" s="21">
        <f t="shared" si="5828"/>
        <v>27999.999999999993</v>
      </c>
      <c r="FG71" s="21">
        <f t="shared" si="5828"/>
        <v>27999.999999999993</v>
      </c>
      <c r="FH71" s="21">
        <f t="shared" si="5828"/>
        <v>27999.999999999993</v>
      </c>
      <c r="FI71" s="21">
        <f t="shared" si="5828"/>
        <v>27999.999999999993</v>
      </c>
      <c r="FJ71" s="21">
        <f t="shared" si="5828"/>
        <v>27999.999999999993</v>
      </c>
      <c r="FK71" s="21">
        <f t="shared" si="5828"/>
        <v>27999.999999999993</v>
      </c>
      <c r="FL71" s="21">
        <f t="shared" si="5828"/>
        <v>27999.999999999993</v>
      </c>
      <c r="FM71" s="21">
        <f t="shared" si="5828"/>
        <v>27999.999999999993</v>
      </c>
      <c r="FN71" s="21">
        <f t="shared" si="5828"/>
        <v>27999.999999999993</v>
      </c>
      <c r="FO71" s="21">
        <f t="shared" si="5828"/>
        <v>27999.999999999993</v>
      </c>
      <c r="FP71" s="21">
        <f t="shared" si="5828"/>
        <v>27999.999999999993</v>
      </c>
      <c r="FQ71" s="21">
        <f t="shared" si="5828"/>
        <v>27999.999999999993</v>
      </c>
      <c r="FR71" s="21">
        <f t="shared" si="5828"/>
        <v>27999.999999999993</v>
      </c>
      <c r="FS71" s="21">
        <f t="shared" si="5828"/>
        <v>27999.999999999993</v>
      </c>
      <c r="FT71" s="21">
        <f t="shared" si="5828"/>
        <v>27999.999999999993</v>
      </c>
      <c r="FU71" s="21">
        <f t="shared" si="5828"/>
        <v>27999.999999999993</v>
      </c>
      <c r="FV71" s="21">
        <f t="shared" si="5828"/>
        <v>27999.999999999993</v>
      </c>
      <c r="FW71" s="21">
        <f t="shared" si="5828"/>
        <v>27999.999999999993</v>
      </c>
      <c r="FX71" s="21">
        <f t="shared" si="5828"/>
        <v>27999.999999999993</v>
      </c>
      <c r="FY71" s="21">
        <f t="shared" si="5828"/>
        <v>27999.999999999993</v>
      </c>
      <c r="FZ71" s="21">
        <f t="shared" si="5828"/>
        <v>27999.999999999993</v>
      </c>
      <c r="GA71" s="21">
        <f t="shared" si="5828"/>
        <v>27999.999999999993</v>
      </c>
      <c r="GB71" s="21">
        <f t="shared" si="5828"/>
        <v>27999.999999999993</v>
      </c>
      <c r="GC71" s="21">
        <f t="shared" si="5828"/>
        <v>27999.999999999993</v>
      </c>
      <c r="GD71" s="21">
        <f t="shared" si="5828"/>
        <v>36000.000000000007</v>
      </c>
      <c r="GE71" s="21">
        <f t="shared" si="5828"/>
        <v>36000.000000000007</v>
      </c>
      <c r="GF71" s="21">
        <f t="shared" si="5828"/>
        <v>36000.000000000007</v>
      </c>
      <c r="GG71" s="21">
        <f t="shared" si="5828"/>
        <v>36000.000000000007</v>
      </c>
      <c r="GH71" s="21">
        <f t="shared" si="5828"/>
        <v>36000.000000000007</v>
      </c>
      <c r="GI71" s="21">
        <f t="shared" si="5828"/>
        <v>36000.000000000007</v>
      </c>
      <c r="GJ71" s="21">
        <f t="shared" si="5828"/>
        <v>36000.000000000007</v>
      </c>
      <c r="GK71" s="21">
        <f t="shared" si="5828"/>
        <v>36000.000000000007</v>
      </c>
      <c r="GL71" s="21">
        <f t="shared" si="5828"/>
        <v>36000.000000000007</v>
      </c>
      <c r="GM71" s="21">
        <f t="shared" si="5828"/>
        <v>36000.000000000007</v>
      </c>
      <c r="GN71" s="21">
        <f t="shared" si="5828"/>
        <v>36000.000000000007</v>
      </c>
      <c r="GO71" s="21">
        <f t="shared" si="5828"/>
        <v>36000.000000000007</v>
      </c>
      <c r="GP71" s="21">
        <f t="shared" si="5828"/>
        <v>36000.000000000007</v>
      </c>
      <c r="GQ71" s="21">
        <f t="shared" si="5828"/>
        <v>36000.000000000007</v>
      </c>
      <c r="GR71" s="21">
        <f t="shared" si="5828"/>
        <v>36000.000000000007</v>
      </c>
      <c r="GS71" s="21">
        <f t="shared" si="5828"/>
        <v>36000.000000000007</v>
      </c>
      <c r="GT71" s="21">
        <f t="shared" si="5828"/>
        <v>36000.000000000007</v>
      </c>
      <c r="GU71" s="21">
        <f t="shared" si="5828"/>
        <v>36000.000000000007</v>
      </c>
      <c r="GV71" s="21">
        <f t="shared" si="5828"/>
        <v>36000.000000000007</v>
      </c>
      <c r="GW71" s="21">
        <f t="shared" si="5828"/>
        <v>36000.000000000007</v>
      </c>
      <c r="GX71" s="21">
        <f t="shared" si="5828"/>
        <v>36000.000000000007</v>
      </c>
      <c r="GY71" s="21">
        <f t="shared" si="5828"/>
        <v>36000.000000000007</v>
      </c>
      <c r="GZ71" s="21">
        <f t="shared" si="5828"/>
        <v>36000.000000000007</v>
      </c>
      <c r="HA71" s="21">
        <f t="shared" si="5828"/>
        <v>36000.000000000007</v>
      </c>
      <c r="HB71" s="21">
        <f t="shared" ref="HB71:JM71" si="5829">IF(HB$8="",0,SUMIFS(43:43,47:47,HB$8))</f>
        <v>36000.000000000007</v>
      </c>
      <c r="HC71" s="21">
        <f t="shared" si="5829"/>
        <v>36000.000000000007</v>
      </c>
      <c r="HD71" s="21">
        <f t="shared" si="5829"/>
        <v>36000.000000000007</v>
      </c>
      <c r="HE71" s="21">
        <f t="shared" si="5829"/>
        <v>36000.000000000007</v>
      </c>
      <c r="HF71" s="21">
        <f t="shared" si="5829"/>
        <v>36000.000000000007</v>
      </c>
      <c r="HG71" s="21">
        <f t="shared" si="5829"/>
        <v>36000.000000000007</v>
      </c>
      <c r="HH71" s="21">
        <f t="shared" si="5829"/>
        <v>36000.000000000007</v>
      </c>
      <c r="HI71" s="21">
        <f t="shared" si="5829"/>
        <v>43999.999999999993</v>
      </c>
      <c r="HJ71" s="21">
        <f t="shared" si="5829"/>
        <v>43999.999999999993</v>
      </c>
      <c r="HK71" s="21">
        <f t="shared" si="5829"/>
        <v>43999.999999999993</v>
      </c>
      <c r="HL71" s="21">
        <f t="shared" si="5829"/>
        <v>43999.999999999993</v>
      </c>
      <c r="HM71" s="21">
        <f t="shared" si="5829"/>
        <v>43999.999999999993</v>
      </c>
      <c r="HN71" s="21">
        <f t="shared" si="5829"/>
        <v>43999.999999999993</v>
      </c>
      <c r="HO71" s="21">
        <f t="shared" si="5829"/>
        <v>43999.999999999993</v>
      </c>
      <c r="HP71" s="21">
        <f t="shared" si="5829"/>
        <v>43999.999999999993</v>
      </c>
      <c r="HQ71" s="21">
        <f t="shared" si="5829"/>
        <v>43999.999999999993</v>
      </c>
      <c r="HR71" s="21">
        <f t="shared" si="5829"/>
        <v>43999.999999999993</v>
      </c>
      <c r="HS71" s="21">
        <f t="shared" si="5829"/>
        <v>43999.999999999993</v>
      </c>
      <c r="HT71" s="21">
        <f t="shared" si="5829"/>
        <v>43999.999999999993</v>
      </c>
      <c r="HU71" s="21">
        <f t="shared" si="5829"/>
        <v>43999.999999999993</v>
      </c>
      <c r="HV71" s="21">
        <f t="shared" si="5829"/>
        <v>43999.999999999993</v>
      </c>
      <c r="HW71" s="21">
        <f t="shared" si="5829"/>
        <v>43999.999999999993</v>
      </c>
      <c r="HX71" s="21">
        <f t="shared" si="5829"/>
        <v>43999.999999999993</v>
      </c>
      <c r="HY71" s="21">
        <f t="shared" si="5829"/>
        <v>43999.999999999993</v>
      </c>
      <c r="HZ71" s="21">
        <f t="shared" si="5829"/>
        <v>43999.999999999993</v>
      </c>
      <c r="IA71" s="21">
        <f t="shared" si="5829"/>
        <v>43999.999999999993</v>
      </c>
      <c r="IB71" s="21">
        <f t="shared" si="5829"/>
        <v>43999.999999999993</v>
      </c>
      <c r="IC71" s="21">
        <f t="shared" si="5829"/>
        <v>43999.999999999993</v>
      </c>
      <c r="ID71" s="21">
        <f t="shared" si="5829"/>
        <v>43999.999999999993</v>
      </c>
      <c r="IE71" s="21">
        <f t="shared" si="5829"/>
        <v>43999.999999999993</v>
      </c>
      <c r="IF71" s="21">
        <f t="shared" si="5829"/>
        <v>43999.999999999993</v>
      </c>
      <c r="IG71" s="21">
        <f t="shared" si="5829"/>
        <v>43999.999999999993</v>
      </c>
      <c r="IH71" s="21">
        <f t="shared" si="5829"/>
        <v>43999.999999999993</v>
      </c>
      <c r="II71" s="21">
        <f t="shared" si="5829"/>
        <v>43999.999999999993</v>
      </c>
      <c r="IJ71" s="21">
        <f t="shared" si="5829"/>
        <v>43999.999999999993</v>
      </c>
      <c r="IK71" s="21">
        <f t="shared" si="5829"/>
        <v>43999.999999999993</v>
      </c>
      <c r="IL71" s="21">
        <f t="shared" si="5829"/>
        <v>43999.999999999993</v>
      </c>
      <c r="IM71" s="21">
        <f t="shared" si="5829"/>
        <v>43999.999999999993</v>
      </c>
      <c r="IN71" s="21">
        <f t="shared" si="5829"/>
        <v>0</v>
      </c>
      <c r="IO71" s="21">
        <f t="shared" si="5829"/>
        <v>0</v>
      </c>
      <c r="IP71" s="21">
        <f t="shared" si="5829"/>
        <v>68000</v>
      </c>
      <c r="IQ71" s="21">
        <f t="shared" si="5829"/>
        <v>68000</v>
      </c>
      <c r="IR71" s="21">
        <f t="shared" si="5829"/>
        <v>68000</v>
      </c>
      <c r="IS71" s="21">
        <f t="shared" si="5829"/>
        <v>68000</v>
      </c>
      <c r="IT71" s="21">
        <f t="shared" si="5829"/>
        <v>68000</v>
      </c>
      <c r="IU71" s="21">
        <f t="shared" si="5829"/>
        <v>68000</v>
      </c>
      <c r="IV71" s="21">
        <f t="shared" si="5829"/>
        <v>68000</v>
      </c>
      <c r="IW71" s="21">
        <f t="shared" si="5829"/>
        <v>68000</v>
      </c>
      <c r="IX71" s="21">
        <f t="shared" si="5829"/>
        <v>68000</v>
      </c>
      <c r="IY71" s="21">
        <f t="shared" si="5829"/>
        <v>68000</v>
      </c>
      <c r="IZ71" s="21">
        <f t="shared" si="5829"/>
        <v>68000</v>
      </c>
      <c r="JA71" s="21">
        <f t="shared" si="5829"/>
        <v>68000</v>
      </c>
      <c r="JB71" s="21">
        <f t="shared" si="5829"/>
        <v>68000</v>
      </c>
      <c r="JC71" s="21">
        <f t="shared" si="5829"/>
        <v>68000</v>
      </c>
      <c r="JD71" s="21">
        <f t="shared" si="5829"/>
        <v>68000</v>
      </c>
      <c r="JE71" s="21">
        <f t="shared" si="5829"/>
        <v>68000</v>
      </c>
      <c r="JF71" s="21">
        <f t="shared" si="5829"/>
        <v>68000</v>
      </c>
      <c r="JG71" s="21">
        <f t="shared" si="5829"/>
        <v>68000</v>
      </c>
      <c r="JH71" s="21">
        <f t="shared" si="5829"/>
        <v>68000</v>
      </c>
      <c r="JI71" s="21">
        <f t="shared" si="5829"/>
        <v>68000</v>
      </c>
      <c r="JJ71" s="21">
        <f t="shared" si="5829"/>
        <v>68000</v>
      </c>
      <c r="JK71" s="21">
        <f t="shared" si="5829"/>
        <v>68000</v>
      </c>
      <c r="JL71" s="21">
        <f t="shared" si="5829"/>
        <v>68000</v>
      </c>
      <c r="JM71" s="21">
        <f t="shared" si="5829"/>
        <v>68000</v>
      </c>
      <c r="JN71" s="21">
        <f t="shared" ref="JN71:LY71" si="5830">IF(JN$8="",0,SUMIFS(43:43,47:47,JN$8))</f>
        <v>68000</v>
      </c>
      <c r="JO71" s="21">
        <f t="shared" si="5830"/>
        <v>68000</v>
      </c>
      <c r="JP71" s="21">
        <f t="shared" si="5830"/>
        <v>68000</v>
      </c>
      <c r="JQ71" s="21">
        <f t="shared" si="5830"/>
        <v>68000</v>
      </c>
      <c r="JR71" s="21">
        <f t="shared" si="5830"/>
        <v>88399.999999999971</v>
      </c>
      <c r="JS71" s="21">
        <f t="shared" si="5830"/>
        <v>88399.999999999971</v>
      </c>
      <c r="JT71" s="21">
        <f t="shared" si="5830"/>
        <v>88399.999999999971</v>
      </c>
      <c r="JU71" s="21">
        <f t="shared" si="5830"/>
        <v>88399.999999999971</v>
      </c>
      <c r="JV71" s="21">
        <f t="shared" si="5830"/>
        <v>88399.999999999971</v>
      </c>
      <c r="JW71" s="21">
        <f t="shared" si="5830"/>
        <v>88399.999999999971</v>
      </c>
      <c r="JX71" s="21">
        <f t="shared" si="5830"/>
        <v>88399.999999999971</v>
      </c>
      <c r="JY71" s="21">
        <f t="shared" si="5830"/>
        <v>88399.999999999971</v>
      </c>
      <c r="JZ71" s="21">
        <f t="shared" si="5830"/>
        <v>88399.999999999971</v>
      </c>
      <c r="KA71" s="21">
        <f t="shared" si="5830"/>
        <v>88399.999999999971</v>
      </c>
      <c r="KB71" s="21">
        <f t="shared" si="5830"/>
        <v>88399.999999999971</v>
      </c>
      <c r="KC71" s="21">
        <f t="shared" si="5830"/>
        <v>88399.999999999971</v>
      </c>
      <c r="KD71" s="21">
        <f t="shared" si="5830"/>
        <v>88399.999999999971</v>
      </c>
      <c r="KE71" s="21">
        <f t="shared" si="5830"/>
        <v>88399.999999999971</v>
      </c>
      <c r="KF71" s="21">
        <f t="shared" si="5830"/>
        <v>88399.999999999971</v>
      </c>
      <c r="KG71" s="21">
        <f t="shared" si="5830"/>
        <v>88399.999999999971</v>
      </c>
      <c r="KH71" s="21">
        <f t="shared" si="5830"/>
        <v>88399.999999999971</v>
      </c>
      <c r="KI71" s="21">
        <f t="shared" si="5830"/>
        <v>88399.999999999971</v>
      </c>
      <c r="KJ71" s="21">
        <f t="shared" si="5830"/>
        <v>88399.999999999971</v>
      </c>
      <c r="KK71" s="21">
        <f t="shared" si="5830"/>
        <v>88399.999999999971</v>
      </c>
      <c r="KL71" s="21">
        <f t="shared" si="5830"/>
        <v>88399.999999999971</v>
      </c>
      <c r="KM71" s="21">
        <f t="shared" si="5830"/>
        <v>88399.999999999971</v>
      </c>
      <c r="KN71" s="21">
        <f t="shared" si="5830"/>
        <v>88399.999999999971</v>
      </c>
      <c r="KO71" s="21">
        <f t="shared" si="5830"/>
        <v>88399.999999999971</v>
      </c>
      <c r="KP71" s="21">
        <f t="shared" si="5830"/>
        <v>88399.999999999971</v>
      </c>
      <c r="KQ71" s="21">
        <f t="shared" si="5830"/>
        <v>88399.999999999971</v>
      </c>
      <c r="KR71" s="21">
        <f t="shared" si="5830"/>
        <v>88399.999999999971</v>
      </c>
      <c r="KS71" s="21">
        <f t="shared" si="5830"/>
        <v>88399.999999999971</v>
      </c>
      <c r="KT71" s="21">
        <f t="shared" si="5830"/>
        <v>88399.999999999971</v>
      </c>
      <c r="KU71" s="21">
        <f t="shared" si="5830"/>
        <v>88399.999999999971</v>
      </c>
      <c r="KV71" s="21">
        <f t="shared" si="5830"/>
        <v>88399.999999999971</v>
      </c>
      <c r="KW71" s="21">
        <f t="shared" si="5830"/>
        <v>81599.999999999985</v>
      </c>
      <c r="KX71" s="21">
        <f t="shared" si="5830"/>
        <v>81599.999999999985</v>
      </c>
      <c r="KY71" s="21">
        <f t="shared" si="5830"/>
        <v>81599.999999999985</v>
      </c>
      <c r="KZ71" s="21">
        <f t="shared" si="5830"/>
        <v>81599.999999999985</v>
      </c>
      <c r="LA71" s="21">
        <f t="shared" si="5830"/>
        <v>81599.999999999985</v>
      </c>
      <c r="LB71" s="21">
        <f t="shared" si="5830"/>
        <v>81599.999999999985</v>
      </c>
      <c r="LC71" s="21">
        <f t="shared" si="5830"/>
        <v>81599.999999999985</v>
      </c>
      <c r="LD71" s="21">
        <f t="shared" si="5830"/>
        <v>81599.999999999985</v>
      </c>
      <c r="LE71" s="21">
        <f t="shared" si="5830"/>
        <v>81599.999999999985</v>
      </c>
      <c r="LF71" s="21">
        <f t="shared" si="5830"/>
        <v>81599.999999999985</v>
      </c>
      <c r="LG71" s="21">
        <f t="shared" si="5830"/>
        <v>81599.999999999985</v>
      </c>
      <c r="LH71" s="21">
        <f t="shared" si="5830"/>
        <v>81599.999999999985</v>
      </c>
      <c r="LI71" s="21">
        <f t="shared" si="5830"/>
        <v>81599.999999999985</v>
      </c>
      <c r="LJ71" s="21">
        <f t="shared" si="5830"/>
        <v>81599.999999999985</v>
      </c>
      <c r="LK71" s="21">
        <f t="shared" si="5830"/>
        <v>81599.999999999985</v>
      </c>
      <c r="LL71" s="21">
        <f t="shared" si="5830"/>
        <v>81599.999999999985</v>
      </c>
      <c r="LM71" s="21">
        <f t="shared" si="5830"/>
        <v>81599.999999999985</v>
      </c>
      <c r="LN71" s="21">
        <f t="shared" si="5830"/>
        <v>81599.999999999985</v>
      </c>
      <c r="LO71" s="21">
        <f t="shared" si="5830"/>
        <v>81599.999999999985</v>
      </c>
      <c r="LP71" s="21">
        <f t="shared" si="5830"/>
        <v>81599.999999999985</v>
      </c>
      <c r="LQ71" s="21">
        <f t="shared" si="5830"/>
        <v>81599.999999999985</v>
      </c>
      <c r="LR71" s="21">
        <f t="shared" si="5830"/>
        <v>81599.999999999985</v>
      </c>
      <c r="LS71" s="21">
        <f t="shared" si="5830"/>
        <v>81599.999999999985</v>
      </c>
      <c r="LT71" s="21">
        <f t="shared" si="5830"/>
        <v>81599.999999999985</v>
      </c>
      <c r="LU71" s="21">
        <f t="shared" si="5830"/>
        <v>81599.999999999985</v>
      </c>
      <c r="LV71" s="21">
        <f t="shared" si="5830"/>
        <v>81599.999999999985</v>
      </c>
      <c r="LW71" s="21">
        <f t="shared" si="5830"/>
        <v>81599.999999999985</v>
      </c>
      <c r="LX71" s="21">
        <f t="shared" si="5830"/>
        <v>81599.999999999985</v>
      </c>
      <c r="LY71" s="21">
        <f t="shared" si="5830"/>
        <v>81599.999999999985</v>
      </c>
      <c r="LZ71" s="21">
        <f t="shared" ref="LZ71:OK71" si="5831">IF(LZ$8="",0,SUMIFS(43:43,47:47,LZ$8))</f>
        <v>81599.999999999985</v>
      </c>
      <c r="MA71" s="21">
        <f t="shared" si="5831"/>
        <v>63466.666666666664</v>
      </c>
      <c r="MB71" s="21">
        <f t="shared" si="5831"/>
        <v>63466.666666666664</v>
      </c>
      <c r="MC71" s="21">
        <f t="shared" si="5831"/>
        <v>63466.666666666664</v>
      </c>
      <c r="MD71" s="21">
        <f t="shared" si="5831"/>
        <v>63466.666666666664</v>
      </c>
      <c r="ME71" s="21">
        <f t="shared" si="5831"/>
        <v>63466.666666666664</v>
      </c>
      <c r="MF71" s="21">
        <f t="shared" si="5831"/>
        <v>63466.666666666664</v>
      </c>
      <c r="MG71" s="21">
        <f t="shared" si="5831"/>
        <v>63466.666666666664</v>
      </c>
      <c r="MH71" s="21">
        <f t="shared" si="5831"/>
        <v>63466.666666666664</v>
      </c>
      <c r="MI71" s="21">
        <f t="shared" si="5831"/>
        <v>63466.666666666664</v>
      </c>
      <c r="MJ71" s="21">
        <f t="shared" si="5831"/>
        <v>63466.666666666664</v>
      </c>
      <c r="MK71" s="21">
        <f t="shared" si="5831"/>
        <v>63466.666666666664</v>
      </c>
      <c r="ML71" s="21">
        <f t="shared" si="5831"/>
        <v>63466.666666666664</v>
      </c>
      <c r="MM71" s="21">
        <f t="shared" si="5831"/>
        <v>63466.666666666664</v>
      </c>
      <c r="MN71" s="21">
        <f t="shared" si="5831"/>
        <v>63466.666666666664</v>
      </c>
      <c r="MO71" s="21">
        <f t="shared" si="5831"/>
        <v>63466.666666666664</v>
      </c>
      <c r="MP71" s="21">
        <f t="shared" si="5831"/>
        <v>63466.666666666664</v>
      </c>
      <c r="MQ71" s="21">
        <f t="shared" si="5831"/>
        <v>63466.666666666664</v>
      </c>
      <c r="MR71" s="21">
        <f t="shared" si="5831"/>
        <v>63466.666666666664</v>
      </c>
      <c r="MS71" s="21">
        <f t="shared" si="5831"/>
        <v>63466.666666666664</v>
      </c>
      <c r="MT71" s="21">
        <f t="shared" si="5831"/>
        <v>63466.666666666664</v>
      </c>
      <c r="MU71" s="21">
        <f t="shared" si="5831"/>
        <v>63466.666666666664</v>
      </c>
      <c r="MV71" s="21">
        <f t="shared" si="5831"/>
        <v>63466.666666666664</v>
      </c>
      <c r="MW71" s="21">
        <f t="shared" si="5831"/>
        <v>63466.666666666664</v>
      </c>
      <c r="MX71" s="21">
        <f t="shared" si="5831"/>
        <v>63466.666666666664</v>
      </c>
      <c r="MY71" s="21">
        <f t="shared" si="5831"/>
        <v>63466.666666666664</v>
      </c>
      <c r="MZ71" s="21">
        <f t="shared" si="5831"/>
        <v>63466.666666666664</v>
      </c>
      <c r="NA71" s="21">
        <f t="shared" si="5831"/>
        <v>63466.666666666664</v>
      </c>
      <c r="NB71" s="21">
        <f t="shared" si="5831"/>
        <v>63466.666666666664</v>
      </c>
      <c r="NC71" s="21">
        <f t="shared" si="5831"/>
        <v>63466.666666666664</v>
      </c>
      <c r="ND71" s="21">
        <f t="shared" si="5831"/>
        <v>63466.666666666664</v>
      </c>
      <c r="NE71" s="21">
        <f t="shared" si="5831"/>
        <v>63466.666666666664</v>
      </c>
      <c r="NF71" s="21">
        <f t="shared" si="5831"/>
        <v>68906.666666666686</v>
      </c>
      <c r="NG71" s="21">
        <f t="shared" si="5831"/>
        <v>68906.666666666686</v>
      </c>
      <c r="NH71" s="21">
        <f t="shared" si="5831"/>
        <v>68906.666666666686</v>
      </c>
      <c r="NI71" s="21">
        <f t="shared" si="5831"/>
        <v>68906.666666666686</v>
      </c>
      <c r="NJ71" s="21">
        <f t="shared" si="5831"/>
        <v>68906.666666666686</v>
      </c>
      <c r="NK71" s="21">
        <f t="shared" si="5831"/>
        <v>68906.666666666686</v>
      </c>
      <c r="NL71" s="21">
        <f t="shared" si="5831"/>
        <v>68906.666666666686</v>
      </c>
      <c r="NM71" s="21">
        <f t="shared" si="5831"/>
        <v>68906.666666666686</v>
      </c>
      <c r="NN71" s="21">
        <f t="shared" si="5831"/>
        <v>68906.666666666686</v>
      </c>
      <c r="NO71" s="21">
        <f t="shared" si="5831"/>
        <v>68906.666666666686</v>
      </c>
      <c r="NP71" s="21">
        <f t="shared" si="5831"/>
        <v>68906.666666666686</v>
      </c>
      <c r="NQ71" s="21">
        <f t="shared" si="5831"/>
        <v>68906.666666666686</v>
      </c>
      <c r="NR71" s="21">
        <f t="shared" si="5831"/>
        <v>68906.666666666686</v>
      </c>
      <c r="NS71" s="21">
        <f t="shared" si="5831"/>
        <v>68906.666666666686</v>
      </c>
      <c r="NT71" s="21">
        <f t="shared" si="5831"/>
        <v>68906.666666666686</v>
      </c>
      <c r="NU71" s="21">
        <f t="shared" si="5831"/>
        <v>68906.666666666686</v>
      </c>
      <c r="NV71" s="21">
        <f t="shared" si="5831"/>
        <v>68906.666666666686</v>
      </c>
      <c r="NW71" s="21">
        <f t="shared" si="5831"/>
        <v>68906.666666666686</v>
      </c>
      <c r="NX71" s="21">
        <f t="shared" si="5831"/>
        <v>68906.666666666686</v>
      </c>
      <c r="NY71" s="21">
        <f t="shared" si="5831"/>
        <v>68906.666666666686</v>
      </c>
      <c r="NZ71" s="21">
        <f t="shared" si="5831"/>
        <v>68906.666666666686</v>
      </c>
      <c r="OA71" s="21">
        <f t="shared" si="5831"/>
        <v>68906.666666666686</v>
      </c>
      <c r="OB71" s="21">
        <f t="shared" si="5831"/>
        <v>68906.666666666686</v>
      </c>
      <c r="OC71" s="21">
        <f t="shared" si="5831"/>
        <v>68906.666666666686</v>
      </c>
      <c r="OD71" s="21">
        <f t="shared" si="5831"/>
        <v>68906.666666666686</v>
      </c>
      <c r="OE71" s="21">
        <f t="shared" si="5831"/>
        <v>68906.666666666686</v>
      </c>
      <c r="OF71" s="21">
        <f t="shared" si="5831"/>
        <v>68906.666666666686</v>
      </c>
      <c r="OG71" s="21">
        <f t="shared" si="5831"/>
        <v>68906.666666666686</v>
      </c>
      <c r="OH71" s="21">
        <f t="shared" si="5831"/>
        <v>68906.666666666686</v>
      </c>
      <c r="OI71" s="21">
        <f t="shared" si="5831"/>
        <v>68906.666666666686</v>
      </c>
      <c r="OJ71" s="21">
        <f t="shared" si="5831"/>
        <v>74346.666666666672</v>
      </c>
      <c r="OK71" s="21">
        <f t="shared" si="5831"/>
        <v>74346.666666666672</v>
      </c>
      <c r="OL71" s="21">
        <f t="shared" ref="OL71:QW71" si="5832">IF(OL$8="",0,SUMIFS(43:43,47:47,OL$8))</f>
        <v>74346.666666666672</v>
      </c>
      <c r="OM71" s="21">
        <f t="shared" si="5832"/>
        <v>74346.666666666672</v>
      </c>
      <c r="ON71" s="21">
        <f t="shared" si="5832"/>
        <v>74346.666666666672</v>
      </c>
      <c r="OO71" s="21">
        <f t="shared" si="5832"/>
        <v>74346.666666666672</v>
      </c>
      <c r="OP71" s="21">
        <f t="shared" si="5832"/>
        <v>74346.666666666672</v>
      </c>
      <c r="OQ71" s="21">
        <f t="shared" si="5832"/>
        <v>74346.666666666672</v>
      </c>
      <c r="OR71" s="21">
        <f t="shared" si="5832"/>
        <v>74346.666666666672</v>
      </c>
      <c r="OS71" s="21">
        <f t="shared" si="5832"/>
        <v>74346.666666666672</v>
      </c>
      <c r="OT71" s="21">
        <f t="shared" si="5832"/>
        <v>74346.666666666672</v>
      </c>
      <c r="OU71" s="21">
        <f t="shared" si="5832"/>
        <v>74346.666666666672</v>
      </c>
      <c r="OV71" s="21">
        <f t="shared" si="5832"/>
        <v>74346.666666666672</v>
      </c>
      <c r="OW71" s="21">
        <f t="shared" si="5832"/>
        <v>74346.666666666672</v>
      </c>
      <c r="OX71" s="21">
        <f t="shared" si="5832"/>
        <v>74346.666666666672</v>
      </c>
      <c r="OY71" s="21">
        <f t="shared" si="5832"/>
        <v>74346.666666666672</v>
      </c>
      <c r="OZ71" s="21">
        <f t="shared" si="5832"/>
        <v>74346.666666666672</v>
      </c>
      <c r="PA71" s="21">
        <f t="shared" si="5832"/>
        <v>74346.666666666672</v>
      </c>
      <c r="PB71" s="21">
        <f t="shared" si="5832"/>
        <v>74346.666666666672</v>
      </c>
      <c r="PC71" s="21">
        <f t="shared" si="5832"/>
        <v>74346.666666666672</v>
      </c>
      <c r="PD71" s="21">
        <f t="shared" si="5832"/>
        <v>74346.666666666672</v>
      </c>
      <c r="PE71" s="21">
        <f t="shared" si="5832"/>
        <v>74346.666666666672</v>
      </c>
      <c r="PF71" s="21">
        <f t="shared" si="5832"/>
        <v>74346.666666666672</v>
      </c>
      <c r="PG71" s="21">
        <f t="shared" si="5832"/>
        <v>74346.666666666672</v>
      </c>
      <c r="PH71" s="21">
        <f t="shared" si="5832"/>
        <v>74346.666666666672</v>
      </c>
      <c r="PI71" s="21">
        <f t="shared" si="5832"/>
        <v>74346.666666666672</v>
      </c>
      <c r="PJ71" s="21">
        <f t="shared" si="5832"/>
        <v>74346.666666666672</v>
      </c>
      <c r="PK71" s="21">
        <f t="shared" si="5832"/>
        <v>74346.666666666672</v>
      </c>
      <c r="PL71" s="21">
        <f t="shared" si="5832"/>
        <v>74346.666666666672</v>
      </c>
      <c r="PM71" s="21">
        <f t="shared" si="5832"/>
        <v>74346.666666666672</v>
      </c>
      <c r="PN71" s="21">
        <f t="shared" si="5832"/>
        <v>74346.666666666672</v>
      </c>
      <c r="PO71" s="21">
        <f t="shared" si="5832"/>
        <v>70720</v>
      </c>
      <c r="PP71" s="21">
        <f t="shared" si="5832"/>
        <v>70720</v>
      </c>
      <c r="PQ71" s="21">
        <f t="shared" si="5832"/>
        <v>70720</v>
      </c>
      <c r="PR71" s="21">
        <f t="shared" si="5832"/>
        <v>70720</v>
      </c>
      <c r="PS71" s="21">
        <f t="shared" si="5832"/>
        <v>70720</v>
      </c>
      <c r="PT71" s="21">
        <f t="shared" si="5832"/>
        <v>70720</v>
      </c>
      <c r="PU71" s="21">
        <f t="shared" si="5832"/>
        <v>70720</v>
      </c>
      <c r="PV71" s="21">
        <f t="shared" si="5832"/>
        <v>70720</v>
      </c>
      <c r="PW71" s="21">
        <f t="shared" si="5832"/>
        <v>70720</v>
      </c>
      <c r="PX71" s="21">
        <f t="shared" si="5832"/>
        <v>70720</v>
      </c>
      <c r="PY71" s="21">
        <f t="shared" si="5832"/>
        <v>70720</v>
      </c>
      <c r="PZ71" s="21">
        <f t="shared" si="5832"/>
        <v>70720</v>
      </c>
      <c r="QA71" s="21">
        <f t="shared" si="5832"/>
        <v>70720</v>
      </c>
      <c r="QB71" s="21">
        <f t="shared" si="5832"/>
        <v>70720</v>
      </c>
      <c r="QC71" s="21">
        <f t="shared" si="5832"/>
        <v>70720</v>
      </c>
      <c r="QD71" s="21">
        <f t="shared" si="5832"/>
        <v>70720</v>
      </c>
      <c r="QE71" s="21">
        <f t="shared" si="5832"/>
        <v>70720</v>
      </c>
      <c r="QF71" s="21">
        <f t="shared" si="5832"/>
        <v>70720</v>
      </c>
      <c r="QG71" s="21">
        <f t="shared" si="5832"/>
        <v>70720</v>
      </c>
      <c r="QH71" s="21">
        <f t="shared" si="5832"/>
        <v>70720</v>
      </c>
      <c r="QI71" s="21">
        <f t="shared" si="5832"/>
        <v>70720</v>
      </c>
      <c r="QJ71" s="21">
        <f t="shared" si="5832"/>
        <v>70720</v>
      </c>
      <c r="QK71" s="21">
        <f t="shared" si="5832"/>
        <v>70720</v>
      </c>
      <c r="QL71" s="21">
        <f t="shared" si="5832"/>
        <v>70720</v>
      </c>
      <c r="QM71" s="21">
        <f t="shared" si="5832"/>
        <v>70720</v>
      </c>
      <c r="QN71" s="21">
        <f t="shared" si="5832"/>
        <v>70720</v>
      </c>
      <c r="QO71" s="21">
        <f t="shared" si="5832"/>
        <v>70720</v>
      </c>
      <c r="QP71" s="21">
        <f t="shared" si="5832"/>
        <v>70720</v>
      </c>
      <c r="QQ71" s="21">
        <f t="shared" si="5832"/>
        <v>70720</v>
      </c>
      <c r="QR71" s="21">
        <f t="shared" si="5832"/>
        <v>70720</v>
      </c>
      <c r="QS71" s="21">
        <f t="shared" si="5832"/>
        <v>70720</v>
      </c>
      <c r="QT71" s="21">
        <f t="shared" si="5832"/>
        <v>110160</v>
      </c>
      <c r="QU71" s="21">
        <f t="shared" si="5832"/>
        <v>110160</v>
      </c>
      <c r="QV71" s="21">
        <f t="shared" si="5832"/>
        <v>110160</v>
      </c>
      <c r="QW71" s="21">
        <f t="shared" si="5832"/>
        <v>110160</v>
      </c>
      <c r="QX71" s="21">
        <f t="shared" ref="QX71:TI71" si="5833">IF(QX$8="",0,SUMIFS(43:43,47:47,QX$8))</f>
        <v>110160</v>
      </c>
      <c r="QY71" s="21">
        <f t="shared" si="5833"/>
        <v>110160</v>
      </c>
      <c r="QZ71" s="21">
        <f t="shared" si="5833"/>
        <v>110160</v>
      </c>
      <c r="RA71" s="21">
        <f t="shared" si="5833"/>
        <v>110160</v>
      </c>
      <c r="RB71" s="21">
        <f t="shared" si="5833"/>
        <v>110160</v>
      </c>
      <c r="RC71" s="21">
        <f t="shared" si="5833"/>
        <v>110160</v>
      </c>
      <c r="RD71" s="21">
        <f t="shared" si="5833"/>
        <v>110160</v>
      </c>
      <c r="RE71" s="21">
        <f t="shared" si="5833"/>
        <v>110160</v>
      </c>
      <c r="RF71" s="21">
        <f t="shared" si="5833"/>
        <v>110160</v>
      </c>
      <c r="RG71" s="21">
        <f t="shared" si="5833"/>
        <v>110160</v>
      </c>
      <c r="RH71" s="21">
        <f t="shared" si="5833"/>
        <v>110160</v>
      </c>
      <c r="RI71" s="21">
        <f t="shared" si="5833"/>
        <v>110160</v>
      </c>
      <c r="RJ71" s="21">
        <f t="shared" si="5833"/>
        <v>110160</v>
      </c>
      <c r="RK71" s="21">
        <f t="shared" si="5833"/>
        <v>110160</v>
      </c>
      <c r="RL71" s="21">
        <f t="shared" si="5833"/>
        <v>110160</v>
      </c>
      <c r="RM71" s="21">
        <f t="shared" si="5833"/>
        <v>110160</v>
      </c>
      <c r="RN71" s="21">
        <f t="shared" si="5833"/>
        <v>110160</v>
      </c>
      <c r="RO71" s="21">
        <f t="shared" si="5833"/>
        <v>110160</v>
      </c>
      <c r="RP71" s="21">
        <f t="shared" si="5833"/>
        <v>110160</v>
      </c>
      <c r="RQ71" s="21">
        <f t="shared" si="5833"/>
        <v>110160</v>
      </c>
      <c r="RR71" s="21">
        <f t="shared" si="5833"/>
        <v>110160</v>
      </c>
      <c r="RS71" s="21">
        <f t="shared" si="5833"/>
        <v>110160</v>
      </c>
      <c r="RT71" s="21">
        <f t="shared" si="5833"/>
        <v>110160</v>
      </c>
      <c r="RU71" s="21">
        <f t="shared" si="5833"/>
        <v>110160</v>
      </c>
      <c r="RV71" s="21">
        <f t="shared" si="5833"/>
        <v>110160</v>
      </c>
      <c r="RW71" s="21">
        <f t="shared" si="5833"/>
        <v>110160</v>
      </c>
      <c r="RX71" s="21">
        <f t="shared" si="5833"/>
        <v>155039.99999999997</v>
      </c>
      <c r="RY71" s="21">
        <f t="shared" si="5833"/>
        <v>155039.99999999997</v>
      </c>
      <c r="RZ71" s="21">
        <f t="shared" si="5833"/>
        <v>155039.99999999997</v>
      </c>
      <c r="SA71" s="21">
        <f t="shared" si="5833"/>
        <v>155039.99999999997</v>
      </c>
      <c r="SB71" s="21">
        <f t="shared" si="5833"/>
        <v>155039.99999999997</v>
      </c>
      <c r="SC71" s="21">
        <f t="shared" si="5833"/>
        <v>155039.99999999997</v>
      </c>
      <c r="SD71" s="21">
        <f t="shared" si="5833"/>
        <v>155039.99999999997</v>
      </c>
      <c r="SE71" s="21">
        <f t="shared" si="5833"/>
        <v>155039.99999999997</v>
      </c>
      <c r="SF71" s="21">
        <f t="shared" si="5833"/>
        <v>155039.99999999997</v>
      </c>
      <c r="SG71" s="21">
        <f t="shared" si="5833"/>
        <v>155039.99999999997</v>
      </c>
      <c r="SH71" s="21">
        <f t="shared" si="5833"/>
        <v>155039.99999999997</v>
      </c>
      <c r="SI71" s="21">
        <f t="shared" si="5833"/>
        <v>155039.99999999997</v>
      </c>
      <c r="SJ71" s="21">
        <f t="shared" si="5833"/>
        <v>155039.99999999997</v>
      </c>
      <c r="SK71" s="21">
        <f t="shared" si="5833"/>
        <v>155039.99999999997</v>
      </c>
      <c r="SL71" s="21">
        <f t="shared" si="5833"/>
        <v>155039.99999999997</v>
      </c>
      <c r="SM71" s="21">
        <f t="shared" si="5833"/>
        <v>155039.99999999997</v>
      </c>
      <c r="SN71" s="21">
        <f t="shared" si="5833"/>
        <v>155039.99999999997</v>
      </c>
      <c r="SO71" s="21">
        <f t="shared" si="5833"/>
        <v>155039.99999999997</v>
      </c>
      <c r="SP71" s="21">
        <f t="shared" si="5833"/>
        <v>155039.99999999997</v>
      </c>
      <c r="SQ71" s="21">
        <f t="shared" si="5833"/>
        <v>155039.99999999997</v>
      </c>
      <c r="SR71" s="21">
        <f t="shared" si="5833"/>
        <v>155039.99999999997</v>
      </c>
      <c r="SS71" s="21">
        <f t="shared" si="5833"/>
        <v>155039.99999999997</v>
      </c>
      <c r="ST71" s="21">
        <f t="shared" si="5833"/>
        <v>155039.99999999997</v>
      </c>
      <c r="SU71" s="21">
        <f t="shared" si="5833"/>
        <v>155039.99999999997</v>
      </c>
      <c r="SV71" s="21">
        <f t="shared" si="5833"/>
        <v>155039.99999999997</v>
      </c>
      <c r="SW71" s="21">
        <f t="shared" si="5833"/>
        <v>155039.99999999997</v>
      </c>
      <c r="SX71" s="21">
        <f t="shared" si="5833"/>
        <v>155039.99999999997</v>
      </c>
      <c r="SY71" s="21">
        <f t="shared" si="5833"/>
        <v>155039.99999999997</v>
      </c>
      <c r="SZ71" s="21">
        <f t="shared" si="5833"/>
        <v>155039.99999999997</v>
      </c>
      <c r="TA71" s="21">
        <f t="shared" si="5833"/>
        <v>155039.99999999997</v>
      </c>
      <c r="TB71" s="21">
        <f t="shared" si="5833"/>
        <v>155039.99999999997</v>
      </c>
      <c r="TC71" s="21">
        <f t="shared" si="5833"/>
        <v>100640</v>
      </c>
      <c r="TD71" s="21">
        <f t="shared" si="5833"/>
        <v>100640</v>
      </c>
      <c r="TE71" s="21">
        <f t="shared" si="5833"/>
        <v>100640</v>
      </c>
      <c r="TF71" s="21">
        <f t="shared" si="5833"/>
        <v>100640</v>
      </c>
      <c r="TG71" s="21">
        <f t="shared" si="5833"/>
        <v>100640</v>
      </c>
      <c r="TH71" s="21">
        <f t="shared" si="5833"/>
        <v>100640</v>
      </c>
      <c r="TI71" s="21">
        <f t="shared" si="5833"/>
        <v>100640</v>
      </c>
      <c r="TJ71" s="21">
        <f t="shared" ref="TJ71:VU71" si="5834">IF(TJ$8="",0,SUMIFS(43:43,47:47,TJ$8))</f>
        <v>100640</v>
      </c>
      <c r="TK71" s="21">
        <f t="shared" si="5834"/>
        <v>100640</v>
      </c>
      <c r="TL71" s="21">
        <f t="shared" si="5834"/>
        <v>100640</v>
      </c>
      <c r="TM71" s="21">
        <f t="shared" si="5834"/>
        <v>100640</v>
      </c>
      <c r="TN71" s="21">
        <f t="shared" si="5834"/>
        <v>100640</v>
      </c>
      <c r="TO71" s="21">
        <f t="shared" si="5834"/>
        <v>100640</v>
      </c>
      <c r="TP71" s="21">
        <f t="shared" si="5834"/>
        <v>100640</v>
      </c>
      <c r="TQ71" s="21">
        <f t="shared" si="5834"/>
        <v>100640</v>
      </c>
      <c r="TR71" s="21">
        <f t="shared" si="5834"/>
        <v>100640</v>
      </c>
      <c r="TS71" s="21">
        <f t="shared" si="5834"/>
        <v>100640</v>
      </c>
      <c r="TT71" s="21">
        <f t="shared" si="5834"/>
        <v>100640</v>
      </c>
      <c r="TU71" s="21">
        <f t="shared" si="5834"/>
        <v>100640</v>
      </c>
      <c r="TV71" s="21">
        <f t="shared" si="5834"/>
        <v>100640</v>
      </c>
      <c r="TW71" s="21">
        <f t="shared" si="5834"/>
        <v>100640</v>
      </c>
      <c r="TX71" s="21">
        <f t="shared" si="5834"/>
        <v>100640</v>
      </c>
      <c r="TY71" s="21">
        <f t="shared" si="5834"/>
        <v>100640</v>
      </c>
      <c r="TZ71" s="21">
        <f t="shared" si="5834"/>
        <v>100640</v>
      </c>
      <c r="UA71" s="21">
        <f t="shared" si="5834"/>
        <v>100640</v>
      </c>
      <c r="UB71" s="21">
        <f t="shared" si="5834"/>
        <v>100640</v>
      </c>
      <c r="UC71" s="21">
        <f t="shared" si="5834"/>
        <v>100640</v>
      </c>
      <c r="UD71" s="21">
        <f t="shared" si="5834"/>
        <v>100640</v>
      </c>
      <c r="UE71" s="21">
        <f t="shared" si="5834"/>
        <v>100640</v>
      </c>
      <c r="UF71" s="21">
        <f t="shared" si="5834"/>
        <v>100640</v>
      </c>
      <c r="UG71" s="21">
        <f t="shared" si="5834"/>
        <v>97920</v>
      </c>
      <c r="UH71" s="21">
        <f t="shared" si="5834"/>
        <v>97920</v>
      </c>
      <c r="UI71" s="21">
        <f t="shared" si="5834"/>
        <v>97920</v>
      </c>
      <c r="UJ71" s="21">
        <f t="shared" si="5834"/>
        <v>97920</v>
      </c>
      <c r="UK71" s="21">
        <f t="shared" si="5834"/>
        <v>97920</v>
      </c>
      <c r="UL71" s="21">
        <f t="shared" si="5834"/>
        <v>97920</v>
      </c>
      <c r="UM71" s="21">
        <f t="shared" si="5834"/>
        <v>97920</v>
      </c>
      <c r="UN71" s="21">
        <f t="shared" si="5834"/>
        <v>97920</v>
      </c>
      <c r="UO71" s="21">
        <f t="shared" si="5834"/>
        <v>97920</v>
      </c>
      <c r="UP71" s="21">
        <f t="shared" si="5834"/>
        <v>97920</v>
      </c>
      <c r="UQ71" s="21">
        <f t="shared" si="5834"/>
        <v>97920</v>
      </c>
      <c r="UR71" s="21">
        <f t="shared" si="5834"/>
        <v>97920</v>
      </c>
      <c r="US71" s="21">
        <f t="shared" si="5834"/>
        <v>97920</v>
      </c>
      <c r="UT71" s="21">
        <f t="shared" si="5834"/>
        <v>97920</v>
      </c>
      <c r="UU71" s="21">
        <f t="shared" si="5834"/>
        <v>97920</v>
      </c>
      <c r="UV71" s="21">
        <f t="shared" si="5834"/>
        <v>97920</v>
      </c>
      <c r="UW71" s="21">
        <f t="shared" si="5834"/>
        <v>97920</v>
      </c>
      <c r="UX71" s="21">
        <f t="shared" si="5834"/>
        <v>97920</v>
      </c>
      <c r="UY71" s="21">
        <f t="shared" si="5834"/>
        <v>97920</v>
      </c>
      <c r="UZ71" s="21">
        <f t="shared" si="5834"/>
        <v>97920</v>
      </c>
      <c r="VA71" s="21">
        <f t="shared" si="5834"/>
        <v>97920</v>
      </c>
      <c r="VB71" s="21">
        <f t="shared" si="5834"/>
        <v>97920</v>
      </c>
      <c r="VC71" s="21">
        <f t="shared" si="5834"/>
        <v>97920</v>
      </c>
      <c r="VD71" s="21">
        <f t="shared" si="5834"/>
        <v>97920</v>
      </c>
      <c r="VE71" s="21">
        <f t="shared" si="5834"/>
        <v>97920</v>
      </c>
      <c r="VF71" s="21">
        <f t="shared" si="5834"/>
        <v>97920</v>
      </c>
      <c r="VG71" s="21">
        <f t="shared" si="5834"/>
        <v>97920</v>
      </c>
      <c r="VH71" s="21">
        <f t="shared" si="5834"/>
        <v>97920</v>
      </c>
      <c r="VI71" s="21">
        <f t="shared" si="5834"/>
        <v>97920</v>
      </c>
      <c r="VJ71" s="21">
        <f t="shared" si="5834"/>
        <v>97920</v>
      </c>
      <c r="VK71" s="21">
        <f t="shared" si="5834"/>
        <v>97920</v>
      </c>
      <c r="VL71" s="21">
        <f t="shared" si="5834"/>
        <v>81599.999999999985</v>
      </c>
      <c r="VM71" s="21">
        <f t="shared" si="5834"/>
        <v>81599.999999999985</v>
      </c>
      <c r="VN71" s="21">
        <f t="shared" si="5834"/>
        <v>81599.999999999985</v>
      </c>
      <c r="VO71" s="21">
        <f t="shared" si="5834"/>
        <v>81599.999999999985</v>
      </c>
      <c r="VP71" s="21">
        <f t="shared" si="5834"/>
        <v>81599.999999999985</v>
      </c>
      <c r="VQ71" s="21">
        <f t="shared" si="5834"/>
        <v>81599.999999999985</v>
      </c>
      <c r="VR71" s="21">
        <f t="shared" si="5834"/>
        <v>81599.999999999985</v>
      </c>
      <c r="VS71" s="21">
        <f t="shared" si="5834"/>
        <v>81599.999999999985</v>
      </c>
      <c r="VT71" s="21">
        <f t="shared" si="5834"/>
        <v>81599.999999999985</v>
      </c>
      <c r="VU71" s="21">
        <f t="shared" si="5834"/>
        <v>81599.999999999985</v>
      </c>
      <c r="VV71" s="21">
        <f t="shared" ref="VV71:YG71" si="5835">IF(VV$8="",0,SUMIFS(43:43,47:47,VV$8))</f>
        <v>81599.999999999985</v>
      </c>
      <c r="VW71" s="21">
        <f t="shared" si="5835"/>
        <v>81599.999999999985</v>
      </c>
      <c r="VX71" s="21">
        <f t="shared" si="5835"/>
        <v>81599.999999999985</v>
      </c>
      <c r="VY71" s="21">
        <f t="shared" si="5835"/>
        <v>81599.999999999985</v>
      </c>
      <c r="VZ71" s="21">
        <f t="shared" si="5835"/>
        <v>81599.999999999985</v>
      </c>
      <c r="WA71" s="21">
        <f t="shared" si="5835"/>
        <v>81599.999999999985</v>
      </c>
      <c r="WB71" s="21">
        <f t="shared" si="5835"/>
        <v>81599.999999999985</v>
      </c>
      <c r="WC71" s="21">
        <f t="shared" si="5835"/>
        <v>81599.999999999985</v>
      </c>
      <c r="WD71" s="21">
        <f t="shared" si="5835"/>
        <v>81599.999999999985</v>
      </c>
      <c r="WE71" s="21">
        <f t="shared" si="5835"/>
        <v>81599.999999999985</v>
      </c>
      <c r="WF71" s="21">
        <f t="shared" si="5835"/>
        <v>81599.999999999985</v>
      </c>
      <c r="WG71" s="21">
        <f t="shared" si="5835"/>
        <v>81599.999999999985</v>
      </c>
      <c r="WH71" s="21">
        <f t="shared" si="5835"/>
        <v>81599.999999999985</v>
      </c>
      <c r="WI71" s="21">
        <f t="shared" si="5835"/>
        <v>81599.999999999985</v>
      </c>
      <c r="WJ71" s="21">
        <f t="shared" si="5835"/>
        <v>81599.999999999985</v>
      </c>
      <c r="WK71" s="21">
        <f t="shared" si="5835"/>
        <v>81599.999999999985</v>
      </c>
      <c r="WL71" s="21">
        <f t="shared" si="5835"/>
        <v>81599.999999999985</v>
      </c>
      <c r="WM71" s="21">
        <f t="shared" si="5835"/>
        <v>81599.999999999985</v>
      </c>
      <c r="WN71" s="21">
        <f t="shared" si="5835"/>
        <v>81599.999999999985</v>
      </c>
      <c r="WO71" s="21">
        <f t="shared" si="5835"/>
        <v>81599.999999999985</v>
      </c>
      <c r="WP71" s="21">
        <f t="shared" si="5835"/>
        <v>81599.999999999985</v>
      </c>
      <c r="WQ71" s="21">
        <f t="shared" si="5835"/>
        <v>92480</v>
      </c>
      <c r="WR71" s="21">
        <f t="shared" si="5835"/>
        <v>92480</v>
      </c>
      <c r="WS71" s="21">
        <f t="shared" si="5835"/>
        <v>92480</v>
      </c>
      <c r="WT71" s="21">
        <f t="shared" si="5835"/>
        <v>92480</v>
      </c>
      <c r="WU71" s="21">
        <f t="shared" si="5835"/>
        <v>92480</v>
      </c>
      <c r="WV71" s="21">
        <f t="shared" si="5835"/>
        <v>92480</v>
      </c>
      <c r="WW71" s="21">
        <f t="shared" si="5835"/>
        <v>92480</v>
      </c>
      <c r="WX71" s="21">
        <f t="shared" si="5835"/>
        <v>92480</v>
      </c>
      <c r="WY71" s="21">
        <f t="shared" si="5835"/>
        <v>92480</v>
      </c>
      <c r="WZ71" s="21">
        <f t="shared" si="5835"/>
        <v>92480</v>
      </c>
      <c r="XA71" s="21">
        <f t="shared" si="5835"/>
        <v>92480</v>
      </c>
      <c r="XB71" s="21">
        <f t="shared" si="5835"/>
        <v>92480</v>
      </c>
      <c r="XC71" s="21">
        <f t="shared" si="5835"/>
        <v>92480</v>
      </c>
      <c r="XD71" s="21">
        <f t="shared" si="5835"/>
        <v>92480</v>
      </c>
      <c r="XE71" s="21">
        <f t="shared" si="5835"/>
        <v>92480</v>
      </c>
      <c r="XF71" s="21">
        <f t="shared" si="5835"/>
        <v>92480</v>
      </c>
      <c r="XG71" s="21">
        <f t="shared" si="5835"/>
        <v>92480</v>
      </c>
      <c r="XH71" s="21">
        <f t="shared" si="5835"/>
        <v>92480</v>
      </c>
      <c r="XI71" s="21">
        <f t="shared" si="5835"/>
        <v>92480</v>
      </c>
      <c r="XJ71" s="21">
        <f t="shared" si="5835"/>
        <v>92480</v>
      </c>
      <c r="XK71" s="21">
        <f t="shared" si="5835"/>
        <v>92480</v>
      </c>
      <c r="XL71" s="21">
        <f t="shared" si="5835"/>
        <v>92480</v>
      </c>
      <c r="XM71" s="21">
        <f t="shared" si="5835"/>
        <v>92480</v>
      </c>
      <c r="XN71" s="21">
        <f t="shared" si="5835"/>
        <v>92480</v>
      </c>
      <c r="XO71" s="21">
        <f t="shared" si="5835"/>
        <v>92480</v>
      </c>
      <c r="XP71" s="21">
        <f t="shared" si="5835"/>
        <v>92480</v>
      </c>
      <c r="XQ71" s="21">
        <f t="shared" si="5835"/>
        <v>92480</v>
      </c>
      <c r="XR71" s="21">
        <f t="shared" si="5835"/>
        <v>92480</v>
      </c>
      <c r="XS71" s="21">
        <f t="shared" si="5835"/>
        <v>69359.999999999985</v>
      </c>
      <c r="XT71" s="21">
        <f t="shared" si="5835"/>
        <v>69359.999999999985</v>
      </c>
      <c r="XU71" s="21">
        <f t="shared" si="5835"/>
        <v>69359.999999999985</v>
      </c>
      <c r="XV71" s="21">
        <f t="shared" si="5835"/>
        <v>69359.999999999985</v>
      </c>
      <c r="XW71" s="21">
        <f t="shared" si="5835"/>
        <v>69359.999999999985</v>
      </c>
      <c r="XX71" s="21">
        <f t="shared" si="5835"/>
        <v>69359.999999999985</v>
      </c>
      <c r="XY71" s="21">
        <f t="shared" si="5835"/>
        <v>69359.999999999985</v>
      </c>
      <c r="XZ71" s="21">
        <f t="shared" si="5835"/>
        <v>69359.999999999985</v>
      </c>
      <c r="YA71" s="21">
        <f t="shared" si="5835"/>
        <v>69359.999999999985</v>
      </c>
      <c r="YB71" s="21">
        <f t="shared" si="5835"/>
        <v>69359.999999999985</v>
      </c>
      <c r="YC71" s="21">
        <f t="shared" si="5835"/>
        <v>69359.999999999985</v>
      </c>
      <c r="YD71" s="21">
        <f t="shared" si="5835"/>
        <v>69359.999999999985</v>
      </c>
      <c r="YE71" s="21">
        <f t="shared" si="5835"/>
        <v>69359.999999999985</v>
      </c>
      <c r="YF71" s="21">
        <f t="shared" si="5835"/>
        <v>69359.999999999985</v>
      </c>
      <c r="YG71" s="21">
        <f t="shared" si="5835"/>
        <v>69359.999999999985</v>
      </c>
      <c r="YH71" s="21">
        <f t="shared" ref="YH71:AAS71" si="5836">IF(YH$8="",0,SUMIFS(43:43,47:47,YH$8))</f>
        <v>69359.999999999985</v>
      </c>
      <c r="YI71" s="21">
        <f t="shared" si="5836"/>
        <v>69359.999999999985</v>
      </c>
      <c r="YJ71" s="21">
        <f t="shared" si="5836"/>
        <v>69359.999999999985</v>
      </c>
      <c r="YK71" s="21">
        <f t="shared" si="5836"/>
        <v>69359.999999999985</v>
      </c>
      <c r="YL71" s="21">
        <f t="shared" si="5836"/>
        <v>69359.999999999985</v>
      </c>
      <c r="YM71" s="21">
        <f t="shared" si="5836"/>
        <v>69359.999999999985</v>
      </c>
      <c r="YN71" s="21">
        <f t="shared" si="5836"/>
        <v>69359.999999999985</v>
      </c>
      <c r="YO71" s="21">
        <f t="shared" si="5836"/>
        <v>69359.999999999985</v>
      </c>
      <c r="YP71" s="21">
        <f t="shared" si="5836"/>
        <v>69359.999999999985</v>
      </c>
      <c r="YQ71" s="21">
        <f t="shared" si="5836"/>
        <v>69359.999999999985</v>
      </c>
      <c r="YR71" s="21">
        <f t="shared" si="5836"/>
        <v>69359.999999999985</v>
      </c>
      <c r="YS71" s="21">
        <f t="shared" si="5836"/>
        <v>69359.999999999985</v>
      </c>
      <c r="YT71" s="21">
        <f t="shared" si="5836"/>
        <v>69359.999999999985</v>
      </c>
      <c r="YU71" s="21">
        <f t="shared" si="5836"/>
        <v>69359.999999999985</v>
      </c>
      <c r="YV71" s="21">
        <f t="shared" si="5836"/>
        <v>69359.999999999985</v>
      </c>
      <c r="YW71" s="21">
        <f t="shared" si="5836"/>
        <v>69359.999999999985</v>
      </c>
      <c r="YX71" s="21">
        <f t="shared" si="5836"/>
        <v>77519.999999999985</v>
      </c>
      <c r="YY71" s="21">
        <f t="shared" si="5836"/>
        <v>77519.999999999985</v>
      </c>
      <c r="YZ71" s="21">
        <f t="shared" si="5836"/>
        <v>77519.999999999985</v>
      </c>
      <c r="ZA71" s="21">
        <f t="shared" si="5836"/>
        <v>77519.999999999985</v>
      </c>
      <c r="ZB71" s="21">
        <f t="shared" si="5836"/>
        <v>77519.999999999985</v>
      </c>
      <c r="ZC71" s="21">
        <f t="shared" si="5836"/>
        <v>77519.999999999985</v>
      </c>
      <c r="ZD71" s="21">
        <f t="shared" si="5836"/>
        <v>77519.999999999985</v>
      </c>
      <c r="ZE71" s="21">
        <f t="shared" si="5836"/>
        <v>77519.999999999985</v>
      </c>
      <c r="ZF71" s="21">
        <f t="shared" si="5836"/>
        <v>77519.999999999985</v>
      </c>
      <c r="ZG71" s="21">
        <f t="shared" si="5836"/>
        <v>77519.999999999985</v>
      </c>
      <c r="ZH71" s="21">
        <f t="shared" si="5836"/>
        <v>77519.999999999985</v>
      </c>
      <c r="ZI71" s="21">
        <f t="shared" si="5836"/>
        <v>77519.999999999985</v>
      </c>
      <c r="ZJ71" s="21">
        <f t="shared" si="5836"/>
        <v>77519.999999999985</v>
      </c>
      <c r="ZK71" s="21">
        <f t="shared" si="5836"/>
        <v>77519.999999999985</v>
      </c>
      <c r="ZL71" s="21">
        <f t="shared" si="5836"/>
        <v>77519.999999999985</v>
      </c>
      <c r="ZM71" s="21">
        <f t="shared" si="5836"/>
        <v>77519.999999999985</v>
      </c>
      <c r="ZN71" s="21">
        <f t="shared" si="5836"/>
        <v>77519.999999999985</v>
      </c>
      <c r="ZO71" s="21">
        <f t="shared" si="5836"/>
        <v>77519.999999999985</v>
      </c>
      <c r="ZP71" s="21">
        <f t="shared" si="5836"/>
        <v>77519.999999999985</v>
      </c>
      <c r="ZQ71" s="21">
        <f t="shared" si="5836"/>
        <v>77519.999999999985</v>
      </c>
      <c r="ZR71" s="21">
        <f t="shared" si="5836"/>
        <v>77519.999999999985</v>
      </c>
      <c r="ZS71" s="21">
        <f t="shared" si="5836"/>
        <v>77519.999999999985</v>
      </c>
      <c r="ZT71" s="21">
        <f t="shared" si="5836"/>
        <v>77519.999999999985</v>
      </c>
      <c r="ZU71" s="21">
        <f t="shared" si="5836"/>
        <v>77519.999999999985</v>
      </c>
      <c r="ZV71" s="21">
        <f t="shared" si="5836"/>
        <v>77519.999999999985</v>
      </c>
      <c r="ZW71" s="21">
        <f t="shared" si="5836"/>
        <v>77519.999999999985</v>
      </c>
      <c r="ZX71" s="21">
        <f t="shared" si="5836"/>
        <v>77519.999999999985</v>
      </c>
      <c r="ZY71" s="21">
        <f t="shared" si="5836"/>
        <v>77519.999999999985</v>
      </c>
      <c r="ZZ71" s="21">
        <f t="shared" si="5836"/>
        <v>77519.999999999985</v>
      </c>
      <c r="AAA71" s="21">
        <f t="shared" si="5836"/>
        <v>77519.999999999985</v>
      </c>
      <c r="AAB71" s="21">
        <f t="shared" si="5836"/>
        <v>97920</v>
      </c>
      <c r="AAC71" s="21">
        <f t="shared" si="5836"/>
        <v>97920</v>
      </c>
      <c r="AAD71" s="21">
        <f t="shared" si="5836"/>
        <v>97920</v>
      </c>
      <c r="AAE71" s="21">
        <f t="shared" si="5836"/>
        <v>97920</v>
      </c>
      <c r="AAF71" s="21">
        <f t="shared" si="5836"/>
        <v>97920</v>
      </c>
      <c r="AAG71" s="21">
        <f t="shared" si="5836"/>
        <v>97920</v>
      </c>
      <c r="AAH71" s="21">
        <f t="shared" si="5836"/>
        <v>97920</v>
      </c>
      <c r="AAI71" s="21">
        <f t="shared" si="5836"/>
        <v>97920</v>
      </c>
      <c r="AAJ71" s="21">
        <f t="shared" si="5836"/>
        <v>97920</v>
      </c>
      <c r="AAK71" s="21">
        <f t="shared" si="5836"/>
        <v>97920</v>
      </c>
      <c r="AAL71" s="21">
        <f t="shared" si="5836"/>
        <v>97920</v>
      </c>
      <c r="AAM71" s="21">
        <f t="shared" si="5836"/>
        <v>97920</v>
      </c>
      <c r="AAN71" s="21">
        <f t="shared" si="5836"/>
        <v>97920</v>
      </c>
      <c r="AAO71" s="21">
        <f t="shared" si="5836"/>
        <v>97920</v>
      </c>
      <c r="AAP71" s="21">
        <f t="shared" si="5836"/>
        <v>97920</v>
      </c>
      <c r="AAQ71" s="21">
        <f t="shared" si="5836"/>
        <v>97920</v>
      </c>
      <c r="AAR71" s="21">
        <f t="shared" si="5836"/>
        <v>97920</v>
      </c>
      <c r="AAS71" s="21">
        <f t="shared" si="5836"/>
        <v>97920</v>
      </c>
      <c r="AAT71" s="21">
        <f t="shared" ref="AAT71:ADE71" si="5837">IF(AAT$8="",0,SUMIFS(43:43,47:47,AAT$8))</f>
        <v>97920</v>
      </c>
      <c r="AAU71" s="21">
        <f t="shared" si="5837"/>
        <v>97920</v>
      </c>
      <c r="AAV71" s="21">
        <f t="shared" si="5837"/>
        <v>97920</v>
      </c>
      <c r="AAW71" s="21">
        <f t="shared" si="5837"/>
        <v>97920</v>
      </c>
      <c r="AAX71" s="21">
        <f t="shared" si="5837"/>
        <v>97920</v>
      </c>
      <c r="AAY71" s="21">
        <f t="shared" si="5837"/>
        <v>97920</v>
      </c>
      <c r="AAZ71" s="21">
        <f t="shared" si="5837"/>
        <v>97920</v>
      </c>
      <c r="ABA71" s="21">
        <f t="shared" si="5837"/>
        <v>97920</v>
      </c>
      <c r="ABB71" s="21">
        <f t="shared" si="5837"/>
        <v>97920</v>
      </c>
      <c r="ABC71" s="21">
        <f t="shared" si="5837"/>
        <v>97920</v>
      </c>
      <c r="ABD71" s="21">
        <f t="shared" si="5837"/>
        <v>97920</v>
      </c>
      <c r="ABE71" s="21">
        <f t="shared" si="5837"/>
        <v>97920</v>
      </c>
      <c r="ABF71" s="21">
        <f t="shared" si="5837"/>
        <v>97920</v>
      </c>
      <c r="ABG71" s="21">
        <f t="shared" si="5837"/>
        <v>97920</v>
      </c>
      <c r="ABH71" s="21">
        <f t="shared" si="5837"/>
        <v>97920</v>
      </c>
      <c r="ABI71" s="21">
        <f t="shared" si="5837"/>
        <v>97920</v>
      </c>
      <c r="ABJ71" s="21">
        <f t="shared" si="5837"/>
        <v>97920</v>
      </c>
      <c r="ABK71" s="21">
        <f t="shared" si="5837"/>
        <v>97920</v>
      </c>
      <c r="ABL71" s="21">
        <f t="shared" si="5837"/>
        <v>97920</v>
      </c>
      <c r="ABM71" s="21">
        <f t="shared" si="5837"/>
        <v>97920</v>
      </c>
      <c r="ABN71" s="21">
        <f t="shared" si="5837"/>
        <v>97920</v>
      </c>
      <c r="ABO71" s="21">
        <f t="shared" si="5837"/>
        <v>97920</v>
      </c>
      <c r="ABP71" s="21">
        <f t="shared" si="5837"/>
        <v>97920</v>
      </c>
      <c r="ABQ71" s="21">
        <f t="shared" si="5837"/>
        <v>97920</v>
      </c>
      <c r="ABR71" s="21">
        <f t="shared" si="5837"/>
        <v>97920</v>
      </c>
      <c r="ABS71" s="21">
        <f t="shared" si="5837"/>
        <v>97920</v>
      </c>
      <c r="ABT71" s="21">
        <f t="shared" si="5837"/>
        <v>97920</v>
      </c>
      <c r="ABU71" s="21">
        <f t="shared" si="5837"/>
        <v>97920</v>
      </c>
      <c r="ABV71" s="21">
        <f t="shared" si="5837"/>
        <v>97920</v>
      </c>
      <c r="ABW71" s="21">
        <f t="shared" si="5837"/>
        <v>97920</v>
      </c>
      <c r="ABX71" s="21">
        <f t="shared" si="5837"/>
        <v>97920</v>
      </c>
      <c r="ABY71" s="21">
        <f t="shared" si="5837"/>
        <v>97920</v>
      </c>
      <c r="ABZ71" s="21">
        <f t="shared" si="5837"/>
        <v>97920</v>
      </c>
      <c r="ACA71" s="21">
        <f t="shared" si="5837"/>
        <v>97920</v>
      </c>
      <c r="ACB71" s="21">
        <f t="shared" si="5837"/>
        <v>97920</v>
      </c>
      <c r="ACC71" s="21">
        <f t="shared" si="5837"/>
        <v>97920</v>
      </c>
      <c r="ACD71" s="21">
        <f t="shared" si="5837"/>
        <v>97920</v>
      </c>
      <c r="ACE71" s="21">
        <f t="shared" si="5837"/>
        <v>97920</v>
      </c>
      <c r="ACF71" s="21">
        <f t="shared" si="5837"/>
        <v>97920</v>
      </c>
      <c r="ACG71" s="21">
        <f t="shared" si="5837"/>
        <v>97920</v>
      </c>
      <c r="ACH71" s="21">
        <f t="shared" si="5837"/>
        <v>97920</v>
      </c>
      <c r="ACI71" s="21">
        <f t="shared" si="5837"/>
        <v>97920</v>
      </c>
      <c r="ACJ71" s="21">
        <f t="shared" si="5837"/>
        <v>97920</v>
      </c>
      <c r="ACK71" s="21">
        <f t="shared" si="5837"/>
        <v>103360</v>
      </c>
      <c r="ACL71" s="21">
        <f t="shared" si="5837"/>
        <v>103360</v>
      </c>
      <c r="ACM71" s="21">
        <f t="shared" si="5837"/>
        <v>103360</v>
      </c>
      <c r="ACN71" s="21">
        <f t="shared" si="5837"/>
        <v>103360</v>
      </c>
      <c r="ACO71" s="21">
        <f t="shared" si="5837"/>
        <v>103360</v>
      </c>
      <c r="ACP71" s="21">
        <f t="shared" si="5837"/>
        <v>103360</v>
      </c>
      <c r="ACQ71" s="21">
        <f t="shared" si="5837"/>
        <v>103360</v>
      </c>
      <c r="ACR71" s="21">
        <f t="shared" si="5837"/>
        <v>103360</v>
      </c>
      <c r="ACS71" s="21">
        <f t="shared" si="5837"/>
        <v>103360</v>
      </c>
      <c r="ACT71" s="21">
        <f t="shared" si="5837"/>
        <v>103360</v>
      </c>
      <c r="ACU71" s="21">
        <f t="shared" si="5837"/>
        <v>103360</v>
      </c>
      <c r="ACV71" s="21">
        <f t="shared" si="5837"/>
        <v>103360</v>
      </c>
      <c r="ACW71" s="21">
        <f t="shared" si="5837"/>
        <v>103360</v>
      </c>
      <c r="ACX71" s="21">
        <f t="shared" si="5837"/>
        <v>103360</v>
      </c>
      <c r="ACY71" s="21">
        <f t="shared" si="5837"/>
        <v>103360</v>
      </c>
      <c r="ACZ71" s="21">
        <f t="shared" si="5837"/>
        <v>103360</v>
      </c>
      <c r="ADA71" s="21">
        <f t="shared" si="5837"/>
        <v>103360</v>
      </c>
      <c r="ADB71" s="21">
        <f t="shared" si="5837"/>
        <v>103360</v>
      </c>
      <c r="ADC71" s="21">
        <f t="shared" si="5837"/>
        <v>103360</v>
      </c>
      <c r="ADD71" s="21">
        <f t="shared" si="5837"/>
        <v>103360</v>
      </c>
      <c r="ADE71" s="21">
        <f t="shared" si="5837"/>
        <v>103360</v>
      </c>
      <c r="ADF71" s="21">
        <f t="shared" ref="ADF71:AFG71" si="5838">IF(ADF$8="",0,SUMIFS(43:43,47:47,ADF$8))</f>
        <v>103360</v>
      </c>
      <c r="ADG71" s="21">
        <f t="shared" si="5838"/>
        <v>103360</v>
      </c>
      <c r="ADH71" s="21">
        <f t="shared" si="5838"/>
        <v>103360</v>
      </c>
      <c r="ADI71" s="21">
        <f t="shared" si="5838"/>
        <v>103360</v>
      </c>
      <c r="ADJ71" s="21">
        <f t="shared" si="5838"/>
        <v>103360</v>
      </c>
      <c r="ADK71" s="21">
        <f t="shared" si="5838"/>
        <v>103360</v>
      </c>
      <c r="ADL71" s="21">
        <f t="shared" si="5838"/>
        <v>103360</v>
      </c>
      <c r="ADM71" s="21">
        <f t="shared" si="5838"/>
        <v>103360</v>
      </c>
      <c r="ADN71" s="21">
        <f t="shared" si="5838"/>
        <v>103360</v>
      </c>
      <c r="ADO71" s="21">
        <f t="shared" si="5838"/>
        <v>103360</v>
      </c>
      <c r="ADP71" s="21">
        <f t="shared" si="5838"/>
        <v>114239.99999999999</v>
      </c>
      <c r="ADQ71" s="21">
        <f t="shared" si="5838"/>
        <v>114239.99999999999</v>
      </c>
      <c r="ADR71" s="21">
        <f t="shared" si="5838"/>
        <v>114239.99999999999</v>
      </c>
      <c r="ADS71" s="21">
        <f t="shared" si="5838"/>
        <v>114239.99999999999</v>
      </c>
      <c r="ADT71" s="21">
        <f t="shared" si="5838"/>
        <v>114239.99999999999</v>
      </c>
      <c r="ADU71" s="21">
        <f t="shared" si="5838"/>
        <v>114239.99999999999</v>
      </c>
      <c r="ADV71" s="21">
        <f t="shared" si="5838"/>
        <v>114239.99999999999</v>
      </c>
      <c r="ADW71" s="21">
        <f t="shared" si="5838"/>
        <v>114239.99999999999</v>
      </c>
      <c r="ADX71" s="21">
        <f t="shared" si="5838"/>
        <v>114239.99999999999</v>
      </c>
      <c r="ADY71" s="21">
        <f t="shared" si="5838"/>
        <v>114239.99999999999</v>
      </c>
      <c r="ADZ71" s="21">
        <f t="shared" si="5838"/>
        <v>114239.99999999999</v>
      </c>
      <c r="AEA71" s="21">
        <f t="shared" si="5838"/>
        <v>114239.99999999999</v>
      </c>
      <c r="AEB71" s="21">
        <f t="shared" si="5838"/>
        <v>114239.99999999999</v>
      </c>
      <c r="AEC71" s="21">
        <f t="shared" si="5838"/>
        <v>114239.99999999999</v>
      </c>
      <c r="AED71" s="21">
        <f t="shared" si="5838"/>
        <v>114239.99999999999</v>
      </c>
      <c r="AEE71" s="21">
        <f t="shared" si="5838"/>
        <v>114239.99999999999</v>
      </c>
      <c r="AEF71" s="21">
        <f t="shared" si="5838"/>
        <v>114239.99999999999</v>
      </c>
      <c r="AEG71" s="21">
        <f t="shared" si="5838"/>
        <v>114239.99999999999</v>
      </c>
      <c r="AEH71" s="21">
        <f t="shared" si="5838"/>
        <v>114239.99999999999</v>
      </c>
      <c r="AEI71" s="21">
        <f t="shared" si="5838"/>
        <v>114239.99999999999</v>
      </c>
      <c r="AEJ71" s="21">
        <f t="shared" si="5838"/>
        <v>114239.99999999999</v>
      </c>
      <c r="AEK71" s="21">
        <f t="shared" si="5838"/>
        <v>114239.99999999999</v>
      </c>
      <c r="AEL71" s="21">
        <f t="shared" si="5838"/>
        <v>114239.99999999999</v>
      </c>
      <c r="AEM71" s="21">
        <f t="shared" si="5838"/>
        <v>114239.99999999999</v>
      </c>
      <c r="AEN71" s="21">
        <f t="shared" si="5838"/>
        <v>114239.99999999999</v>
      </c>
      <c r="AEO71" s="21">
        <f t="shared" si="5838"/>
        <v>114239.99999999999</v>
      </c>
      <c r="AEP71" s="21">
        <f t="shared" si="5838"/>
        <v>114239.99999999999</v>
      </c>
      <c r="AEQ71" s="21">
        <f t="shared" si="5838"/>
        <v>114239.99999999999</v>
      </c>
      <c r="AER71" s="21">
        <f t="shared" si="5838"/>
        <v>114239.99999999999</v>
      </c>
      <c r="AES71" s="21">
        <f t="shared" si="5838"/>
        <v>114239.99999999999</v>
      </c>
      <c r="AET71" s="21">
        <f t="shared" si="5838"/>
        <v>114239.99999999999</v>
      </c>
      <c r="AEU71" s="21">
        <f t="shared" si="5838"/>
        <v>187680</v>
      </c>
      <c r="AEV71" s="21">
        <f t="shared" si="5838"/>
        <v>187680</v>
      </c>
      <c r="AEW71" s="21">
        <f t="shared" si="5838"/>
        <v>187680</v>
      </c>
      <c r="AEX71" s="21">
        <f t="shared" si="5838"/>
        <v>187680</v>
      </c>
      <c r="AEY71" s="21">
        <f t="shared" si="5838"/>
        <v>187680</v>
      </c>
      <c r="AEZ71" s="21">
        <f t="shared" si="5838"/>
        <v>187680</v>
      </c>
      <c r="AFA71" s="21">
        <f t="shared" si="5838"/>
        <v>187680</v>
      </c>
      <c r="AFB71" s="21">
        <f t="shared" si="5838"/>
        <v>187680</v>
      </c>
      <c r="AFC71" s="21">
        <f t="shared" si="5838"/>
        <v>187680</v>
      </c>
      <c r="AFD71" s="21">
        <f t="shared" si="5838"/>
        <v>187680</v>
      </c>
      <c r="AFE71" s="21">
        <f t="shared" si="5838"/>
        <v>187680</v>
      </c>
      <c r="AFF71" s="21">
        <f t="shared" si="5838"/>
        <v>187680</v>
      </c>
      <c r="AFG71" s="21">
        <f t="shared" si="5838"/>
        <v>187680</v>
      </c>
    </row>
    <row r="72" spans="1:839" s="42" customFormat="1" x14ac:dyDescent="0.25">
      <c r="A72" s="21"/>
      <c r="B72" s="21"/>
      <c r="C72" s="21"/>
      <c r="D72" s="49"/>
      <c r="E72" s="21" t="str">
        <f>структура!$G$36</f>
        <v>сбор процентов по займам в срок</v>
      </c>
      <c r="F72" s="21"/>
      <c r="G72" s="21" t="str">
        <f>структура!$J$12</f>
        <v>спец. заем</v>
      </c>
      <c r="H72" s="21"/>
      <c r="I72" s="21" t="str">
        <f>IF($E72="","",INDEX(структура!$H$10:$H$153,SUMIFS(структура!$C$10:$C$153,структура!$G$10:$G$153,$E72)))</f>
        <v>руб</v>
      </c>
      <c r="J72" s="21"/>
      <c r="K72" s="41"/>
      <c r="L72" s="21"/>
      <c r="M72" s="21"/>
      <c r="N72" s="21"/>
      <c r="O72" s="21"/>
      <c r="P72" s="21"/>
      <c r="Q72" s="41"/>
      <c r="R72" s="21">
        <f>IF(R$8="",0,SUMIFS(44:44,48:48,R$8))</f>
        <v>0</v>
      </c>
      <c r="S72" s="21">
        <f t="shared" ref="S72:CD72" si="5839">IF(S$8="",0,SUMIFS(44:44,48:48,S$8))</f>
        <v>0</v>
      </c>
      <c r="T72" s="21">
        <f t="shared" si="5839"/>
        <v>0</v>
      </c>
      <c r="U72" s="21">
        <f t="shared" si="5839"/>
        <v>0</v>
      </c>
      <c r="V72" s="21">
        <f t="shared" si="5839"/>
        <v>0</v>
      </c>
      <c r="W72" s="21">
        <f t="shared" si="5839"/>
        <v>0</v>
      </c>
      <c r="X72" s="21">
        <f t="shared" si="5839"/>
        <v>0</v>
      </c>
      <c r="Y72" s="21">
        <f t="shared" si="5839"/>
        <v>0</v>
      </c>
      <c r="Z72" s="21">
        <f t="shared" si="5839"/>
        <v>0</v>
      </c>
      <c r="AA72" s="21">
        <f t="shared" si="5839"/>
        <v>0</v>
      </c>
      <c r="AB72" s="21">
        <f t="shared" si="5839"/>
        <v>0</v>
      </c>
      <c r="AC72" s="21">
        <f t="shared" si="5839"/>
        <v>0</v>
      </c>
      <c r="AD72" s="21">
        <f t="shared" si="5839"/>
        <v>0</v>
      </c>
      <c r="AE72" s="21">
        <f t="shared" si="5839"/>
        <v>0</v>
      </c>
      <c r="AF72" s="21">
        <f t="shared" si="5839"/>
        <v>0</v>
      </c>
      <c r="AG72" s="21">
        <f t="shared" si="5839"/>
        <v>4860.0000000000018</v>
      </c>
      <c r="AH72" s="21">
        <f t="shared" si="5839"/>
        <v>4860.0000000000018</v>
      </c>
      <c r="AI72" s="21">
        <f t="shared" si="5839"/>
        <v>4860.0000000000018</v>
      </c>
      <c r="AJ72" s="21">
        <f t="shared" si="5839"/>
        <v>4860.0000000000018</v>
      </c>
      <c r="AK72" s="21">
        <f t="shared" si="5839"/>
        <v>4860.0000000000018</v>
      </c>
      <c r="AL72" s="21">
        <f t="shared" si="5839"/>
        <v>4860.0000000000018</v>
      </c>
      <c r="AM72" s="21">
        <f t="shared" si="5839"/>
        <v>4860.0000000000018</v>
      </c>
      <c r="AN72" s="21">
        <f t="shared" si="5839"/>
        <v>4860.0000000000018</v>
      </c>
      <c r="AO72" s="21">
        <f t="shared" si="5839"/>
        <v>4860.0000000000018</v>
      </c>
      <c r="AP72" s="21">
        <f t="shared" si="5839"/>
        <v>4860.0000000000018</v>
      </c>
      <c r="AQ72" s="21">
        <f t="shared" si="5839"/>
        <v>4860.0000000000018</v>
      </c>
      <c r="AR72" s="21">
        <f t="shared" si="5839"/>
        <v>4860.0000000000018</v>
      </c>
      <c r="AS72" s="21">
        <f t="shared" si="5839"/>
        <v>4860.0000000000018</v>
      </c>
      <c r="AT72" s="21">
        <f t="shared" si="5839"/>
        <v>4860.0000000000018</v>
      </c>
      <c r="AU72" s="21">
        <f t="shared" si="5839"/>
        <v>4860.0000000000018</v>
      </c>
      <c r="AV72" s="21">
        <f t="shared" si="5839"/>
        <v>4860.0000000000018</v>
      </c>
      <c r="AW72" s="21">
        <f t="shared" si="5839"/>
        <v>4860.0000000000018</v>
      </c>
      <c r="AX72" s="21">
        <f t="shared" si="5839"/>
        <v>4860.0000000000018</v>
      </c>
      <c r="AY72" s="21">
        <f t="shared" si="5839"/>
        <v>4860.0000000000018</v>
      </c>
      <c r="AZ72" s="21">
        <f t="shared" si="5839"/>
        <v>4860.0000000000018</v>
      </c>
      <c r="BA72" s="21">
        <f t="shared" si="5839"/>
        <v>4860.0000000000018</v>
      </c>
      <c r="BB72" s="21">
        <f t="shared" si="5839"/>
        <v>4860.0000000000018</v>
      </c>
      <c r="BC72" s="21">
        <f t="shared" si="5839"/>
        <v>4860.0000000000018</v>
      </c>
      <c r="BD72" s="21">
        <f t="shared" si="5839"/>
        <v>4860.0000000000018</v>
      </c>
      <c r="BE72" s="21">
        <f t="shared" si="5839"/>
        <v>4860.0000000000018</v>
      </c>
      <c r="BF72" s="21">
        <f t="shared" si="5839"/>
        <v>4860.0000000000018</v>
      </c>
      <c r="BG72" s="21">
        <f t="shared" si="5839"/>
        <v>4860.0000000000018</v>
      </c>
      <c r="BH72" s="21">
        <f t="shared" si="5839"/>
        <v>4860.0000000000018</v>
      </c>
      <c r="BI72" s="21">
        <f t="shared" si="5839"/>
        <v>4860.0000000000018</v>
      </c>
      <c r="BJ72" s="21">
        <f t="shared" si="5839"/>
        <v>4860.0000000000018</v>
      </c>
      <c r="BK72" s="21">
        <f t="shared" si="5839"/>
        <v>4860.0000000000018</v>
      </c>
      <c r="BL72" s="21">
        <f t="shared" si="5839"/>
        <v>4320.0000000000018</v>
      </c>
      <c r="BM72" s="21">
        <f t="shared" si="5839"/>
        <v>4320.0000000000018</v>
      </c>
      <c r="BN72" s="21">
        <f t="shared" si="5839"/>
        <v>4320.0000000000018</v>
      </c>
      <c r="BO72" s="21">
        <f t="shared" si="5839"/>
        <v>4320.0000000000018</v>
      </c>
      <c r="BP72" s="21">
        <f t="shared" si="5839"/>
        <v>4320.0000000000018</v>
      </c>
      <c r="BQ72" s="21">
        <f t="shared" si="5839"/>
        <v>4320.0000000000018</v>
      </c>
      <c r="BR72" s="21">
        <f t="shared" si="5839"/>
        <v>4320.0000000000018</v>
      </c>
      <c r="BS72" s="21">
        <f t="shared" si="5839"/>
        <v>4320.0000000000018</v>
      </c>
      <c r="BT72" s="21">
        <f t="shared" si="5839"/>
        <v>4320.0000000000018</v>
      </c>
      <c r="BU72" s="21">
        <f t="shared" si="5839"/>
        <v>4320.0000000000018</v>
      </c>
      <c r="BV72" s="21">
        <f t="shared" si="5839"/>
        <v>4320.0000000000018</v>
      </c>
      <c r="BW72" s="21">
        <f t="shared" si="5839"/>
        <v>4320.0000000000018</v>
      </c>
      <c r="BX72" s="21">
        <f t="shared" si="5839"/>
        <v>4320.0000000000018</v>
      </c>
      <c r="BY72" s="21">
        <f t="shared" si="5839"/>
        <v>4320.0000000000018</v>
      </c>
      <c r="BZ72" s="21">
        <f t="shared" si="5839"/>
        <v>4320.0000000000018</v>
      </c>
      <c r="CA72" s="21">
        <f t="shared" si="5839"/>
        <v>4320.0000000000018</v>
      </c>
      <c r="CB72" s="21">
        <f t="shared" si="5839"/>
        <v>4320.0000000000018</v>
      </c>
      <c r="CC72" s="21">
        <f t="shared" si="5839"/>
        <v>4320.0000000000018</v>
      </c>
      <c r="CD72" s="21">
        <f t="shared" si="5839"/>
        <v>4320.0000000000018</v>
      </c>
      <c r="CE72" s="21">
        <f t="shared" ref="CE72:EP72" si="5840">IF(CE$8="",0,SUMIFS(44:44,48:48,CE$8))</f>
        <v>4320.0000000000018</v>
      </c>
      <c r="CF72" s="21">
        <f t="shared" si="5840"/>
        <v>4320.0000000000018</v>
      </c>
      <c r="CG72" s="21">
        <f t="shared" si="5840"/>
        <v>4320.0000000000018</v>
      </c>
      <c r="CH72" s="21">
        <f t="shared" si="5840"/>
        <v>4320.0000000000018</v>
      </c>
      <c r="CI72" s="21">
        <f t="shared" si="5840"/>
        <v>4320.0000000000018</v>
      </c>
      <c r="CJ72" s="21">
        <f t="shared" si="5840"/>
        <v>4320.0000000000018</v>
      </c>
      <c r="CK72" s="21">
        <f t="shared" si="5840"/>
        <v>4320.0000000000018</v>
      </c>
      <c r="CL72" s="21">
        <f t="shared" si="5840"/>
        <v>4320.0000000000018</v>
      </c>
      <c r="CM72" s="21">
        <f t="shared" si="5840"/>
        <v>4320.0000000000018</v>
      </c>
      <c r="CN72" s="21">
        <f t="shared" si="5840"/>
        <v>4320.0000000000018</v>
      </c>
      <c r="CO72" s="21">
        <f t="shared" si="5840"/>
        <v>4320.0000000000018</v>
      </c>
      <c r="CP72" s="21">
        <f t="shared" si="5840"/>
        <v>4320.0000000000018</v>
      </c>
      <c r="CQ72" s="21">
        <f t="shared" si="5840"/>
        <v>9450.0000000000036</v>
      </c>
      <c r="CR72" s="21">
        <f t="shared" si="5840"/>
        <v>9450.0000000000036</v>
      </c>
      <c r="CS72" s="21">
        <f t="shared" si="5840"/>
        <v>9450.0000000000036</v>
      </c>
      <c r="CT72" s="21">
        <f t="shared" si="5840"/>
        <v>9450.0000000000036</v>
      </c>
      <c r="CU72" s="21">
        <f t="shared" si="5840"/>
        <v>9450.0000000000036</v>
      </c>
      <c r="CV72" s="21">
        <f t="shared" si="5840"/>
        <v>9450.0000000000036</v>
      </c>
      <c r="CW72" s="21">
        <f t="shared" si="5840"/>
        <v>9450.0000000000036</v>
      </c>
      <c r="CX72" s="21">
        <f t="shared" si="5840"/>
        <v>9450.0000000000036</v>
      </c>
      <c r="CY72" s="21">
        <f t="shared" si="5840"/>
        <v>9450.0000000000036</v>
      </c>
      <c r="CZ72" s="21">
        <f t="shared" si="5840"/>
        <v>9450.0000000000036</v>
      </c>
      <c r="DA72" s="21">
        <f t="shared" si="5840"/>
        <v>9450.0000000000036</v>
      </c>
      <c r="DB72" s="21">
        <f t="shared" si="5840"/>
        <v>9450.0000000000036</v>
      </c>
      <c r="DC72" s="21">
        <f t="shared" si="5840"/>
        <v>9450.0000000000036</v>
      </c>
      <c r="DD72" s="21">
        <f t="shared" si="5840"/>
        <v>9450.0000000000036</v>
      </c>
      <c r="DE72" s="21">
        <f t="shared" si="5840"/>
        <v>9450.0000000000036</v>
      </c>
      <c r="DF72" s="21">
        <f t="shared" si="5840"/>
        <v>9450.0000000000036</v>
      </c>
      <c r="DG72" s="21">
        <f t="shared" si="5840"/>
        <v>9450.0000000000036</v>
      </c>
      <c r="DH72" s="21">
        <f t="shared" si="5840"/>
        <v>9450.0000000000036</v>
      </c>
      <c r="DI72" s="21">
        <f t="shared" si="5840"/>
        <v>9450.0000000000036</v>
      </c>
      <c r="DJ72" s="21">
        <f t="shared" si="5840"/>
        <v>9450.0000000000036</v>
      </c>
      <c r="DK72" s="21">
        <f t="shared" si="5840"/>
        <v>9450.0000000000036</v>
      </c>
      <c r="DL72" s="21">
        <f t="shared" si="5840"/>
        <v>9450.0000000000036</v>
      </c>
      <c r="DM72" s="21">
        <f t="shared" si="5840"/>
        <v>9450.0000000000036</v>
      </c>
      <c r="DN72" s="21">
        <f t="shared" si="5840"/>
        <v>9450.0000000000036</v>
      </c>
      <c r="DO72" s="21">
        <f t="shared" si="5840"/>
        <v>9450.0000000000036</v>
      </c>
      <c r="DP72" s="21">
        <f t="shared" si="5840"/>
        <v>9450.0000000000036</v>
      </c>
      <c r="DQ72" s="21">
        <f t="shared" si="5840"/>
        <v>9450.0000000000036</v>
      </c>
      <c r="DR72" s="21">
        <f t="shared" si="5840"/>
        <v>9450.0000000000036</v>
      </c>
      <c r="DS72" s="21">
        <f t="shared" si="5840"/>
        <v>9450.0000000000036</v>
      </c>
      <c r="DT72" s="21">
        <f t="shared" si="5840"/>
        <v>9450.0000000000036</v>
      </c>
      <c r="DU72" s="21">
        <f t="shared" si="5840"/>
        <v>0</v>
      </c>
      <c r="DV72" s="21">
        <f t="shared" si="5840"/>
        <v>0</v>
      </c>
      <c r="DW72" s="21">
        <f t="shared" si="5840"/>
        <v>0</v>
      </c>
      <c r="DX72" s="21">
        <f t="shared" si="5840"/>
        <v>0</v>
      </c>
      <c r="DY72" s="21">
        <f t="shared" si="5840"/>
        <v>0</v>
      </c>
      <c r="DZ72" s="21">
        <f t="shared" si="5840"/>
        <v>12600.000000000004</v>
      </c>
      <c r="EA72" s="21">
        <f t="shared" si="5840"/>
        <v>12600.000000000004</v>
      </c>
      <c r="EB72" s="21">
        <f t="shared" si="5840"/>
        <v>12600.000000000004</v>
      </c>
      <c r="EC72" s="21">
        <f t="shared" si="5840"/>
        <v>12600.000000000004</v>
      </c>
      <c r="ED72" s="21">
        <f t="shared" si="5840"/>
        <v>12600.000000000004</v>
      </c>
      <c r="EE72" s="21">
        <f t="shared" si="5840"/>
        <v>12600.000000000004</v>
      </c>
      <c r="EF72" s="21">
        <f t="shared" si="5840"/>
        <v>12600.000000000004</v>
      </c>
      <c r="EG72" s="21">
        <f t="shared" si="5840"/>
        <v>12600.000000000004</v>
      </c>
      <c r="EH72" s="21">
        <f t="shared" si="5840"/>
        <v>12600.000000000004</v>
      </c>
      <c r="EI72" s="21">
        <f t="shared" si="5840"/>
        <v>12600.000000000004</v>
      </c>
      <c r="EJ72" s="21">
        <f t="shared" si="5840"/>
        <v>12600.000000000004</v>
      </c>
      <c r="EK72" s="21">
        <f t="shared" si="5840"/>
        <v>12600.000000000004</v>
      </c>
      <c r="EL72" s="21">
        <f t="shared" si="5840"/>
        <v>12600.000000000004</v>
      </c>
      <c r="EM72" s="21">
        <f t="shared" si="5840"/>
        <v>12600.000000000004</v>
      </c>
      <c r="EN72" s="21">
        <f t="shared" si="5840"/>
        <v>12600.000000000004</v>
      </c>
      <c r="EO72" s="21">
        <f t="shared" si="5840"/>
        <v>12600.000000000004</v>
      </c>
      <c r="EP72" s="21">
        <f t="shared" si="5840"/>
        <v>12600.000000000004</v>
      </c>
      <c r="EQ72" s="21">
        <f t="shared" ref="EQ72:HB72" si="5841">IF(EQ$8="",0,SUMIFS(44:44,48:48,EQ$8))</f>
        <v>12600.000000000004</v>
      </c>
      <c r="ER72" s="21">
        <f t="shared" si="5841"/>
        <v>12600.000000000004</v>
      </c>
      <c r="ES72" s="21">
        <f t="shared" si="5841"/>
        <v>12600.000000000004</v>
      </c>
      <c r="ET72" s="21">
        <f t="shared" si="5841"/>
        <v>12600.000000000004</v>
      </c>
      <c r="EU72" s="21">
        <f t="shared" si="5841"/>
        <v>12600.000000000004</v>
      </c>
      <c r="EV72" s="21">
        <f t="shared" si="5841"/>
        <v>12600.000000000004</v>
      </c>
      <c r="EW72" s="21">
        <f t="shared" si="5841"/>
        <v>12600.000000000004</v>
      </c>
      <c r="EX72" s="21">
        <f t="shared" si="5841"/>
        <v>12600.000000000004</v>
      </c>
      <c r="EY72" s="21">
        <f t="shared" si="5841"/>
        <v>12600.000000000004</v>
      </c>
      <c r="EZ72" s="21">
        <f t="shared" si="5841"/>
        <v>12600.000000000004</v>
      </c>
      <c r="FA72" s="21">
        <f t="shared" si="5841"/>
        <v>12600.000000000004</v>
      </c>
      <c r="FB72" s="21">
        <f t="shared" si="5841"/>
        <v>12600.000000000004</v>
      </c>
      <c r="FC72" s="21">
        <f t="shared" si="5841"/>
        <v>12600.000000000004</v>
      </c>
      <c r="FD72" s="21">
        <f t="shared" si="5841"/>
        <v>12600.000000000004</v>
      </c>
      <c r="FE72" s="21">
        <f t="shared" si="5841"/>
        <v>8400.0000000000018</v>
      </c>
      <c r="FF72" s="21">
        <f t="shared" si="5841"/>
        <v>8400.0000000000018</v>
      </c>
      <c r="FG72" s="21">
        <f t="shared" si="5841"/>
        <v>8400.0000000000018</v>
      </c>
      <c r="FH72" s="21">
        <f t="shared" si="5841"/>
        <v>8400.0000000000018</v>
      </c>
      <c r="FI72" s="21">
        <f t="shared" si="5841"/>
        <v>8400.0000000000018</v>
      </c>
      <c r="FJ72" s="21">
        <f t="shared" si="5841"/>
        <v>8400.0000000000018</v>
      </c>
      <c r="FK72" s="21">
        <f t="shared" si="5841"/>
        <v>8400.0000000000018</v>
      </c>
      <c r="FL72" s="21">
        <f t="shared" si="5841"/>
        <v>8400.0000000000018</v>
      </c>
      <c r="FM72" s="21">
        <f t="shared" si="5841"/>
        <v>8400.0000000000018</v>
      </c>
      <c r="FN72" s="21">
        <f t="shared" si="5841"/>
        <v>8400.0000000000018</v>
      </c>
      <c r="FO72" s="21">
        <f t="shared" si="5841"/>
        <v>8400.0000000000018</v>
      </c>
      <c r="FP72" s="21">
        <f t="shared" si="5841"/>
        <v>8400.0000000000018</v>
      </c>
      <c r="FQ72" s="21">
        <f t="shared" si="5841"/>
        <v>8400.0000000000018</v>
      </c>
      <c r="FR72" s="21">
        <f t="shared" si="5841"/>
        <v>8400.0000000000018</v>
      </c>
      <c r="FS72" s="21">
        <f t="shared" si="5841"/>
        <v>8400.0000000000018</v>
      </c>
      <c r="FT72" s="21">
        <f t="shared" si="5841"/>
        <v>8400.0000000000018</v>
      </c>
      <c r="FU72" s="21">
        <f t="shared" si="5841"/>
        <v>8400.0000000000018</v>
      </c>
      <c r="FV72" s="21">
        <f t="shared" si="5841"/>
        <v>8400.0000000000018</v>
      </c>
      <c r="FW72" s="21">
        <f t="shared" si="5841"/>
        <v>8400.0000000000018</v>
      </c>
      <c r="FX72" s="21">
        <f t="shared" si="5841"/>
        <v>8400.0000000000018</v>
      </c>
      <c r="FY72" s="21">
        <f t="shared" si="5841"/>
        <v>8400.0000000000018</v>
      </c>
      <c r="FZ72" s="21">
        <f t="shared" si="5841"/>
        <v>8400.0000000000018</v>
      </c>
      <c r="GA72" s="21">
        <f t="shared" si="5841"/>
        <v>8400.0000000000018</v>
      </c>
      <c r="GB72" s="21">
        <f t="shared" si="5841"/>
        <v>8400.0000000000018</v>
      </c>
      <c r="GC72" s="21">
        <f t="shared" si="5841"/>
        <v>8400.0000000000018</v>
      </c>
      <c r="GD72" s="21">
        <f t="shared" si="5841"/>
        <v>8400.0000000000018</v>
      </c>
      <c r="GE72" s="21">
        <f t="shared" si="5841"/>
        <v>8400.0000000000018</v>
      </c>
      <c r="GF72" s="21">
        <f t="shared" si="5841"/>
        <v>8400.0000000000018</v>
      </c>
      <c r="GG72" s="21">
        <f t="shared" si="5841"/>
        <v>8400.0000000000018</v>
      </c>
      <c r="GH72" s="21">
        <f t="shared" si="5841"/>
        <v>8400.0000000000018</v>
      </c>
      <c r="GI72" s="21">
        <f t="shared" si="5841"/>
        <v>10800.000000000002</v>
      </c>
      <c r="GJ72" s="21">
        <f t="shared" si="5841"/>
        <v>10800.000000000002</v>
      </c>
      <c r="GK72" s="21">
        <f t="shared" si="5841"/>
        <v>10800.000000000002</v>
      </c>
      <c r="GL72" s="21">
        <f t="shared" si="5841"/>
        <v>10800.000000000002</v>
      </c>
      <c r="GM72" s="21">
        <f t="shared" si="5841"/>
        <v>10800.000000000002</v>
      </c>
      <c r="GN72" s="21">
        <f t="shared" si="5841"/>
        <v>10800.000000000002</v>
      </c>
      <c r="GO72" s="21">
        <f t="shared" si="5841"/>
        <v>10800.000000000002</v>
      </c>
      <c r="GP72" s="21">
        <f t="shared" si="5841"/>
        <v>10800.000000000002</v>
      </c>
      <c r="GQ72" s="21">
        <f t="shared" si="5841"/>
        <v>10800.000000000002</v>
      </c>
      <c r="GR72" s="21">
        <f t="shared" si="5841"/>
        <v>10800.000000000002</v>
      </c>
      <c r="GS72" s="21">
        <f t="shared" si="5841"/>
        <v>10800.000000000002</v>
      </c>
      <c r="GT72" s="21">
        <f t="shared" si="5841"/>
        <v>10800.000000000002</v>
      </c>
      <c r="GU72" s="21">
        <f t="shared" si="5841"/>
        <v>10800.000000000002</v>
      </c>
      <c r="GV72" s="21">
        <f t="shared" si="5841"/>
        <v>10800.000000000002</v>
      </c>
      <c r="GW72" s="21">
        <f t="shared" si="5841"/>
        <v>10800.000000000002</v>
      </c>
      <c r="GX72" s="21">
        <f t="shared" si="5841"/>
        <v>10800.000000000002</v>
      </c>
      <c r="GY72" s="21">
        <f t="shared" si="5841"/>
        <v>10800.000000000002</v>
      </c>
      <c r="GZ72" s="21">
        <f t="shared" si="5841"/>
        <v>10800.000000000002</v>
      </c>
      <c r="HA72" s="21">
        <f t="shared" si="5841"/>
        <v>10800.000000000002</v>
      </c>
      <c r="HB72" s="21">
        <f t="shared" si="5841"/>
        <v>10800.000000000002</v>
      </c>
      <c r="HC72" s="21">
        <f t="shared" ref="HC72:JN72" si="5842">IF(HC$8="",0,SUMIFS(44:44,48:48,HC$8))</f>
        <v>10800.000000000002</v>
      </c>
      <c r="HD72" s="21">
        <f t="shared" si="5842"/>
        <v>10800.000000000002</v>
      </c>
      <c r="HE72" s="21">
        <f t="shared" si="5842"/>
        <v>10800.000000000002</v>
      </c>
      <c r="HF72" s="21">
        <f t="shared" si="5842"/>
        <v>10800.000000000002</v>
      </c>
      <c r="HG72" s="21">
        <f t="shared" si="5842"/>
        <v>10800.000000000002</v>
      </c>
      <c r="HH72" s="21">
        <f t="shared" si="5842"/>
        <v>10800.000000000002</v>
      </c>
      <c r="HI72" s="21">
        <f t="shared" si="5842"/>
        <v>10800.000000000002</v>
      </c>
      <c r="HJ72" s="21">
        <f t="shared" si="5842"/>
        <v>10800.000000000002</v>
      </c>
      <c r="HK72" s="21">
        <f t="shared" si="5842"/>
        <v>10800.000000000002</v>
      </c>
      <c r="HL72" s="21">
        <f t="shared" si="5842"/>
        <v>10800.000000000002</v>
      </c>
      <c r="HM72" s="21">
        <f t="shared" si="5842"/>
        <v>10800.000000000002</v>
      </c>
      <c r="HN72" s="21">
        <f t="shared" si="5842"/>
        <v>13199.999999999996</v>
      </c>
      <c r="HO72" s="21">
        <f t="shared" si="5842"/>
        <v>13199.999999999996</v>
      </c>
      <c r="HP72" s="21">
        <f t="shared" si="5842"/>
        <v>13199.999999999996</v>
      </c>
      <c r="HQ72" s="21">
        <f t="shared" si="5842"/>
        <v>13199.999999999996</v>
      </c>
      <c r="HR72" s="21">
        <f t="shared" si="5842"/>
        <v>13199.999999999996</v>
      </c>
      <c r="HS72" s="21">
        <f t="shared" si="5842"/>
        <v>13199.999999999996</v>
      </c>
      <c r="HT72" s="21">
        <f t="shared" si="5842"/>
        <v>13199.999999999996</v>
      </c>
      <c r="HU72" s="21">
        <f t="shared" si="5842"/>
        <v>13199.999999999996</v>
      </c>
      <c r="HV72" s="21">
        <f t="shared" si="5842"/>
        <v>13199.999999999996</v>
      </c>
      <c r="HW72" s="21">
        <f t="shared" si="5842"/>
        <v>13199.999999999996</v>
      </c>
      <c r="HX72" s="21">
        <f t="shared" si="5842"/>
        <v>13199.999999999996</v>
      </c>
      <c r="HY72" s="21">
        <f t="shared" si="5842"/>
        <v>13199.999999999996</v>
      </c>
      <c r="HZ72" s="21">
        <f t="shared" si="5842"/>
        <v>13199.999999999996</v>
      </c>
      <c r="IA72" s="21">
        <f t="shared" si="5842"/>
        <v>13199.999999999996</v>
      </c>
      <c r="IB72" s="21">
        <f t="shared" si="5842"/>
        <v>13199.999999999996</v>
      </c>
      <c r="IC72" s="21">
        <f t="shared" si="5842"/>
        <v>13199.999999999996</v>
      </c>
      <c r="ID72" s="21">
        <f t="shared" si="5842"/>
        <v>13199.999999999996</v>
      </c>
      <c r="IE72" s="21">
        <f t="shared" si="5842"/>
        <v>13199.999999999996</v>
      </c>
      <c r="IF72" s="21">
        <f t="shared" si="5842"/>
        <v>13199.999999999996</v>
      </c>
      <c r="IG72" s="21">
        <f t="shared" si="5842"/>
        <v>13199.999999999996</v>
      </c>
      <c r="IH72" s="21">
        <f t="shared" si="5842"/>
        <v>13199.999999999996</v>
      </c>
      <c r="II72" s="21">
        <f t="shared" si="5842"/>
        <v>13199.999999999996</v>
      </c>
      <c r="IJ72" s="21">
        <f t="shared" si="5842"/>
        <v>13199.999999999996</v>
      </c>
      <c r="IK72" s="21">
        <f t="shared" si="5842"/>
        <v>13199.999999999996</v>
      </c>
      <c r="IL72" s="21">
        <f t="shared" si="5842"/>
        <v>13199.999999999996</v>
      </c>
      <c r="IM72" s="21">
        <f t="shared" si="5842"/>
        <v>13199.999999999996</v>
      </c>
      <c r="IN72" s="21">
        <f t="shared" si="5842"/>
        <v>13199.999999999996</v>
      </c>
      <c r="IO72" s="21">
        <f t="shared" si="5842"/>
        <v>13199.999999999996</v>
      </c>
      <c r="IP72" s="21">
        <f t="shared" si="5842"/>
        <v>13199.999999999996</v>
      </c>
      <c r="IQ72" s="21">
        <f t="shared" si="5842"/>
        <v>13199.999999999996</v>
      </c>
      <c r="IR72" s="21">
        <f t="shared" si="5842"/>
        <v>13199.999999999996</v>
      </c>
      <c r="IS72" s="21">
        <f t="shared" si="5842"/>
        <v>0</v>
      </c>
      <c r="IT72" s="21">
        <f t="shared" si="5842"/>
        <v>18900.000000000004</v>
      </c>
      <c r="IU72" s="21">
        <f t="shared" si="5842"/>
        <v>18900.000000000004</v>
      </c>
      <c r="IV72" s="21">
        <f t="shared" si="5842"/>
        <v>18900.000000000004</v>
      </c>
      <c r="IW72" s="21">
        <f t="shared" si="5842"/>
        <v>18900.000000000004</v>
      </c>
      <c r="IX72" s="21">
        <f t="shared" si="5842"/>
        <v>18900.000000000004</v>
      </c>
      <c r="IY72" s="21">
        <f t="shared" si="5842"/>
        <v>18900.000000000004</v>
      </c>
      <c r="IZ72" s="21">
        <f t="shared" si="5842"/>
        <v>18900.000000000004</v>
      </c>
      <c r="JA72" s="21">
        <f t="shared" si="5842"/>
        <v>18900.000000000004</v>
      </c>
      <c r="JB72" s="21">
        <f t="shared" si="5842"/>
        <v>18900.000000000004</v>
      </c>
      <c r="JC72" s="21">
        <f t="shared" si="5842"/>
        <v>18900.000000000004</v>
      </c>
      <c r="JD72" s="21">
        <f t="shared" si="5842"/>
        <v>18900.000000000004</v>
      </c>
      <c r="JE72" s="21">
        <f t="shared" si="5842"/>
        <v>18900.000000000004</v>
      </c>
      <c r="JF72" s="21">
        <f t="shared" si="5842"/>
        <v>18900.000000000004</v>
      </c>
      <c r="JG72" s="21">
        <f t="shared" si="5842"/>
        <v>18900.000000000004</v>
      </c>
      <c r="JH72" s="21">
        <f t="shared" si="5842"/>
        <v>18900.000000000004</v>
      </c>
      <c r="JI72" s="21">
        <f t="shared" si="5842"/>
        <v>18900.000000000004</v>
      </c>
      <c r="JJ72" s="21">
        <f t="shared" si="5842"/>
        <v>18900.000000000004</v>
      </c>
      <c r="JK72" s="21">
        <f t="shared" si="5842"/>
        <v>18900.000000000004</v>
      </c>
      <c r="JL72" s="21">
        <f t="shared" si="5842"/>
        <v>18900.000000000004</v>
      </c>
      <c r="JM72" s="21">
        <f t="shared" si="5842"/>
        <v>18900.000000000004</v>
      </c>
      <c r="JN72" s="21">
        <f t="shared" si="5842"/>
        <v>18900.000000000004</v>
      </c>
      <c r="JO72" s="21">
        <f t="shared" ref="JO72:LZ72" si="5843">IF(JO$8="",0,SUMIFS(44:44,48:48,JO$8))</f>
        <v>18900.000000000004</v>
      </c>
      <c r="JP72" s="21">
        <f t="shared" si="5843"/>
        <v>18900.000000000004</v>
      </c>
      <c r="JQ72" s="21">
        <f t="shared" si="5843"/>
        <v>18900.000000000004</v>
      </c>
      <c r="JR72" s="21">
        <f t="shared" si="5843"/>
        <v>18900.000000000004</v>
      </c>
      <c r="JS72" s="21">
        <f t="shared" si="5843"/>
        <v>18900.000000000004</v>
      </c>
      <c r="JT72" s="21">
        <f t="shared" si="5843"/>
        <v>18900.000000000004</v>
      </c>
      <c r="JU72" s="21">
        <f t="shared" si="5843"/>
        <v>18900.000000000004</v>
      </c>
      <c r="JV72" s="21">
        <f t="shared" si="5843"/>
        <v>24570.000000000004</v>
      </c>
      <c r="JW72" s="21">
        <f t="shared" si="5843"/>
        <v>24570.000000000004</v>
      </c>
      <c r="JX72" s="21">
        <f t="shared" si="5843"/>
        <v>24570.000000000004</v>
      </c>
      <c r="JY72" s="21">
        <f t="shared" si="5843"/>
        <v>24570.000000000004</v>
      </c>
      <c r="JZ72" s="21">
        <f t="shared" si="5843"/>
        <v>24570.000000000004</v>
      </c>
      <c r="KA72" s="21">
        <f t="shared" si="5843"/>
        <v>24570.000000000004</v>
      </c>
      <c r="KB72" s="21">
        <f t="shared" si="5843"/>
        <v>24570.000000000004</v>
      </c>
      <c r="KC72" s="21">
        <f t="shared" si="5843"/>
        <v>24570.000000000004</v>
      </c>
      <c r="KD72" s="21">
        <f t="shared" si="5843"/>
        <v>24570.000000000004</v>
      </c>
      <c r="KE72" s="21">
        <f t="shared" si="5843"/>
        <v>24570.000000000004</v>
      </c>
      <c r="KF72" s="21">
        <f t="shared" si="5843"/>
        <v>24570.000000000004</v>
      </c>
      <c r="KG72" s="21">
        <f t="shared" si="5843"/>
        <v>24570.000000000004</v>
      </c>
      <c r="KH72" s="21">
        <f t="shared" si="5843"/>
        <v>24570.000000000004</v>
      </c>
      <c r="KI72" s="21">
        <f t="shared" si="5843"/>
        <v>24570.000000000004</v>
      </c>
      <c r="KJ72" s="21">
        <f t="shared" si="5843"/>
        <v>24570.000000000004</v>
      </c>
      <c r="KK72" s="21">
        <f t="shared" si="5843"/>
        <v>24570.000000000004</v>
      </c>
      <c r="KL72" s="21">
        <f t="shared" si="5843"/>
        <v>24570.000000000004</v>
      </c>
      <c r="KM72" s="21">
        <f t="shared" si="5843"/>
        <v>24570.000000000004</v>
      </c>
      <c r="KN72" s="21">
        <f t="shared" si="5843"/>
        <v>24570.000000000004</v>
      </c>
      <c r="KO72" s="21">
        <f t="shared" si="5843"/>
        <v>24570.000000000004</v>
      </c>
      <c r="KP72" s="21">
        <f t="shared" si="5843"/>
        <v>24570.000000000004</v>
      </c>
      <c r="KQ72" s="21">
        <f t="shared" si="5843"/>
        <v>24570.000000000004</v>
      </c>
      <c r="KR72" s="21">
        <f t="shared" si="5843"/>
        <v>24570.000000000004</v>
      </c>
      <c r="KS72" s="21">
        <f t="shared" si="5843"/>
        <v>24570.000000000004</v>
      </c>
      <c r="KT72" s="21">
        <f t="shared" si="5843"/>
        <v>24570.000000000004</v>
      </c>
      <c r="KU72" s="21">
        <f t="shared" si="5843"/>
        <v>24570.000000000004</v>
      </c>
      <c r="KV72" s="21">
        <f t="shared" si="5843"/>
        <v>24570.000000000004</v>
      </c>
      <c r="KW72" s="21">
        <f t="shared" si="5843"/>
        <v>24570.000000000004</v>
      </c>
      <c r="KX72" s="21">
        <f t="shared" si="5843"/>
        <v>24570.000000000004</v>
      </c>
      <c r="KY72" s="21">
        <f t="shared" si="5843"/>
        <v>24570.000000000004</v>
      </c>
      <c r="KZ72" s="21">
        <f t="shared" si="5843"/>
        <v>24570.000000000004</v>
      </c>
      <c r="LA72" s="21">
        <f t="shared" si="5843"/>
        <v>22680</v>
      </c>
      <c r="LB72" s="21">
        <f t="shared" si="5843"/>
        <v>22680</v>
      </c>
      <c r="LC72" s="21">
        <f t="shared" si="5843"/>
        <v>22680</v>
      </c>
      <c r="LD72" s="21">
        <f t="shared" si="5843"/>
        <v>22680</v>
      </c>
      <c r="LE72" s="21">
        <f t="shared" si="5843"/>
        <v>22680</v>
      </c>
      <c r="LF72" s="21">
        <f t="shared" si="5843"/>
        <v>22680</v>
      </c>
      <c r="LG72" s="21">
        <f t="shared" si="5843"/>
        <v>22680</v>
      </c>
      <c r="LH72" s="21">
        <f t="shared" si="5843"/>
        <v>22680</v>
      </c>
      <c r="LI72" s="21">
        <f t="shared" si="5843"/>
        <v>22680</v>
      </c>
      <c r="LJ72" s="21">
        <f t="shared" si="5843"/>
        <v>22680</v>
      </c>
      <c r="LK72" s="21">
        <f t="shared" si="5843"/>
        <v>22680</v>
      </c>
      <c r="LL72" s="21">
        <f t="shared" si="5843"/>
        <v>22680</v>
      </c>
      <c r="LM72" s="21">
        <f t="shared" si="5843"/>
        <v>22680</v>
      </c>
      <c r="LN72" s="21">
        <f t="shared" si="5843"/>
        <v>22680</v>
      </c>
      <c r="LO72" s="21">
        <f t="shared" si="5843"/>
        <v>22680</v>
      </c>
      <c r="LP72" s="21">
        <f t="shared" si="5843"/>
        <v>22680</v>
      </c>
      <c r="LQ72" s="21">
        <f t="shared" si="5843"/>
        <v>22680</v>
      </c>
      <c r="LR72" s="21">
        <f t="shared" si="5843"/>
        <v>22680</v>
      </c>
      <c r="LS72" s="21">
        <f t="shared" si="5843"/>
        <v>22680</v>
      </c>
      <c r="LT72" s="21">
        <f t="shared" si="5843"/>
        <v>22680</v>
      </c>
      <c r="LU72" s="21">
        <f t="shared" si="5843"/>
        <v>22680</v>
      </c>
      <c r="LV72" s="21">
        <f t="shared" si="5843"/>
        <v>22680</v>
      </c>
      <c r="LW72" s="21">
        <f t="shared" si="5843"/>
        <v>22680</v>
      </c>
      <c r="LX72" s="21">
        <f t="shared" si="5843"/>
        <v>22680</v>
      </c>
      <c r="LY72" s="21">
        <f t="shared" si="5843"/>
        <v>22680</v>
      </c>
      <c r="LZ72" s="21">
        <f t="shared" si="5843"/>
        <v>22680</v>
      </c>
      <c r="MA72" s="21">
        <f t="shared" ref="MA72:OL72" si="5844">IF(MA$8="",0,SUMIFS(44:44,48:48,MA$8))</f>
        <v>22680</v>
      </c>
      <c r="MB72" s="21">
        <f t="shared" si="5844"/>
        <v>22680</v>
      </c>
      <c r="MC72" s="21">
        <f t="shared" si="5844"/>
        <v>22680</v>
      </c>
      <c r="MD72" s="21">
        <f t="shared" si="5844"/>
        <v>22680</v>
      </c>
      <c r="ME72" s="21">
        <f t="shared" si="5844"/>
        <v>17640.000000000004</v>
      </c>
      <c r="MF72" s="21">
        <f t="shared" si="5844"/>
        <v>17640.000000000004</v>
      </c>
      <c r="MG72" s="21">
        <f t="shared" si="5844"/>
        <v>17640.000000000004</v>
      </c>
      <c r="MH72" s="21">
        <f t="shared" si="5844"/>
        <v>17640.000000000004</v>
      </c>
      <c r="MI72" s="21">
        <f t="shared" si="5844"/>
        <v>17640.000000000004</v>
      </c>
      <c r="MJ72" s="21">
        <f t="shared" si="5844"/>
        <v>17640.000000000004</v>
      </c>
      <c r="MK72" s="21">
        <f t="shared" si="5844"/>
        <v>17640.000000000004</v>
      </c>
      <c r="ML72" s="21">
        <f t="shared" si="5844"/>
        <v>17640.000000000004</v>
      </c>
      <c r="MM72" s="21">
        <f t="shared" si="5844"/>
        <v>17640.000000000004</v>
      </c>
      <c r="MN72" s="21">
        <f t="shared" si="5844"/>
        <v>17640.000000000004</v>
      </c>
      <c r="MO72" s="21">
        <f t="shared" si="5844"/>
        <v>17640.000000000004</v>
      </c>
      <c r="MP72" s="21">
        <f t="shared" si="5844"/>
        <v>17640.000000000004</v>
      </c>
      <c r="MQ72" s="21">
        <f t="shared" si="5844"/>
        <v>17640.000000000004</v>
      </c>
      <c r="MR72" s="21">
        <f t="shared" si="5844"/>
        <v>17640.000000000004</v>
      </c>
      <c r="MS72" s="21">
        <f t="shared" si="5844"/>
        <v>17640.000000000004</v>
      </c>
      <c r="MT72" s="21">
        <f t="shared" si="5844"/>
        <v>17640.000000000004</v>
      </c>
      <c r="MU72" s="21">
        <f t="shared" si="5844"/>
        <v>17640.000000000004</v>
      </c>
      <c r="MV72" s="21">
        <f t="shared" si="5844"/>
        <v>17640.000000000004</v>
      </c>
      <c r="MW72" s="21">
        <f t="shared" si="5844"/>
        <v>17640.000000000004</v>
      </c>
      <c r="MX72" s="21">
        <f t="shared" si="5844"/>
        <v>17640.000000000004</v>
      </c>
      <c r="MY72" s="21">
        <f t="shared" si="5844"/>
        <v>17640.000000000004</v>
      </c>
      <c r="MZ72" s="21">
        <f t="shared" si="5844"/>
        <v>17640.000000000004</v>
      </c>
      <c r="NA72" s="21">
        <f t="shared" si="5844"/>
        <v>17640.000000000004</v>
      </c>
      <c r="NB72" s="21">
        <f t="shared" si="5844"/>
        <v>17640.000000000004</v>
      </c>
      <c r="NC72" s="21">
        <f t="shared" si="5844"/>
        <v>17640.000000000004</v>
      </c>
      <c r="ND72" s="21">
        <f t="shared" si="5844"/>
        <v>17640.000000000004</v>
      </c>
      <c r="NE72" s="21">
        <f t="shared" si="5844"/>
        <v>17640.000000000004</v>
      </c>
      <c r="NF72" s="21">
        <f t="shared" si="5844"/>
        <v>17640.000000000004</v>
      </c>
      <c r="NG72" s="21">
        <f t="shared" si="5844"/>
        <v>17640.000000000004</v>
      </c>
      <c r="NH72" s="21">
        <f t="shared" si="5844"/>
        <v>17640.000000000004</v>
      </c>
      <c r="NI72" s="21">
        <f t="shared" si="5844"/>
        <v>17640.000000000004</v>
      </c>
      <c r="NJ72" s="21">
        <f t="shared" si="5844"/>
        <v>19152.000000000004</v>
      </c>
      <c r="NK72" s="21">
        <f t="shared" si="5844"/>
        <v>19152.000000000004</v>
      </c>
      <c r="NL72" s="21">
        <f t="shared" si="5844"/>
        <v>19152.000000000004</v>
      </c>
      <c r="NM72" s="21">
        <f t="shared" si="5844"/>
        <v>19152.000000000004</v>
      </c>
      <c r="NN72" s="21">
        <f t="shared" si="5844"/>
        <v>19152.000000000004</v>
      </c>
      <c r="NO72" s="21">
        <f t="shared" si="5844"/>
        <v>19152.000000000004</v>
      </c>
      <c r="NP72" s="21">
        <f t="shared" si="5844"/>
        <v>19152.000000000004</v>
      </c>
      <c r="NQ72" s="21">
        <f t="shared" si="5844"/>
        <v>19152.000000000004</v>
      </c>
      <c r="NR72" s="21">
        <f t="shared" si="5844"/>
        <v>19152.000000000004</v>
      </c>
      <c r="NS72" s="21">
        <f t="shared" si="5844"/>
        <v>19152.000000000004</v>
      </c>
      <c r="NT72" s="21">
        <f t="shared" si="5844"/>
        <v>19152.000000000004</v>
      </c>
      <c r="NU72" s="21">
        <f t="shared" si="5844"/>
        <v>19152.000000000004</v>
      </c>
      <c r="NV72" s="21">
        <f t="shared" si="5844"/>
        <v>19152.000000000004</v>
      </c>
      <c r="NW72" s="21">
        <f t="shared" si="5844"/>
        <v>19152.000000000004</v>
      </c>
      <c r="NX72" s="21">
        <f t="shared" si="5844"/>
        <v>19152.000000000004</v>
      </c>
      <c r="NY72" s="21">
        <f t="shared" si="5844"/>
        <v>19152.000000000004</v>
      </c>
      <c r="NZ72" s="21">
        <f t="shared" si="5844"/>
        <v>19152.000000000004</v>
      </c>
      <c r="OA72" s="21">
        <f t="shared" si="5844"/>
        <v>19152.000000000004</v>
      </c>
      <c r="OB72" s="21">
        <f t="shared" si="5844"/>
        <v>19152.000000000004</v>
      </c>
      <c r="OC72" s="21">
        <f t="shared" si="5844"/>
        <v>19152.000000000004</v>
      </c>
      <c r="OD72" s="21">
        <f t="shared" si="5844"/>
        <v>19152.000000000004</v>
      </c>
      <c r="OE72" s="21">
        <f t="shared" si="5844"/>
        <v>19152.000000000004</v>
      </c>
      <c r="OF72" s="21">
        <f t="shared" si="5844"/>
        <v>19152.000000000004</v>
      </c>
      <c r="OG72" s="21">
        <f t="shared" si="5844"/>
        <v>19152.000000000004</v>
      </c>
      <c r="OH72" s="21">
        <f t="shared" si="5844"/>
        <v>19152.000000000004</v>
      </c>
      <c r="OI72" s="21">
        <f t="shared" si="5844"/>
        <v>19152.000000000004</v>
      </c>
      <c r="OJ72" s="21">
        <f t="shared" si="5844"/>
        <v>19152.000000000004</v>
      </c>
      <c r="OK72" s="21">
        <f t="shared" si="5844"/>
        <v>19152.000000000004</v>
      </c>
      <c r="OL72" s="21">
        <f t="shared" si="5844"/>
        <v>19152.000000000004</v>
      </c>
      <c r="OM72" s="21">
        <f t="shared" ref="OM72:QX72" si="5845">IF(OM$8="",0,SUMIFS(44:44,48:48,OM$8))</f>
        <v>19152.000000000004</v>
      </c>
      <c r="ON72" s="21">
        <f t="shared" si="5845"/>
        <v>20664.000000000011</v>
      </c>
      <c r="OO72" s="21">
        <f t="shared" si="5845"/>
        <v>20664.000000000011</v>
      </c>
      <c r="OP72" s="21">
        <f t="shared" si="5845"/>
        <v>20664.000000000011</v>
      </c>
      <c r="OQ72" s="21">
        <f t="shared" si="5845"/>
        <v>20664.000000000011</v>
      </c>
      <c r="OR72" s="21">
        <f t="shared" si="5845"/>
        <v>20664.000000000011</v>
      </c>
      <c r="OS72" s="21">
        <f t="shared" si="5845"/>
        <v>20664.000000000011</v>
      </c>
      <c r="OT72" s="21">
        <f t="shared" si="5845"/>
        <v>20664.000000000011</v>
      </c>
      <c r="OU72" s="21">
        <f t="shared" si="5845"/>
        <v>20664.000000000011</v>
      </c>
      <c r="OV72" s="21">
        <f t="shared" si="5845"/>
        <v>20664.000000000011</v>
      </c>
      <c r="OW72" s="21">
        <f t="shared" si="5845"/>
        <v>20664.000000000011</v>
      </c>
      <c r="OX72" s="21">
        <f t="shared" si="5845"/>
        <v>20664.000000000011</v>
      </c>
      <c r="OY72" s="21">
        <f t="shared" si="5845"/>
        <v>20664.000000000011</v>
      </c>
      <c r="OZ72" s="21">
        <f t="shared" si="5845"/>
        <v>20664.000000000011</v>
      </c>
      <c r="PA72" s="21">
        <f t="shared" si="5845"/>
        <v>20664.000000000011</v>
      </c>
      <c r="PB72" s="21">
        <f t="shared" si="5845"/>
        <v>20664.000000000011</v>
      </c>
      <c r="PC72" s="21">
        <f t="shared" si="5845"/>
        <v>20664.000000000011</v>
      </c>
      <c r="PD72" s="21">
        <f t="shared" si="5845"/>
        <v>20664.000000000011</v>
      </c>
      <c r="PE72" s="21">
        <f t="shared" si="5845"/>
        <v>20664.000000000011</v>
      </c>
      <c r="PF72" s="21">
        <f t="shared" si="5845"/>
        <v>20664.000000000011</v>
      </c>
      <c r="PG72" s="21">
        <f t="shared" si="5845"/>
        <v>20664.000000000011</v>
      </c>
      <c r="PH72" s="21">
        <f t="shared" si="5845"/>
        <v>20664.000000000011</v>
      </c>
      <c r="PI72" s="21">
        <f t="shared" si="5845"/>
        <v>20664.000000000011</v>
      </c>
      <c r="PJ72" s="21">
        <f t="shared" si="5845"/>
        <v>20664.000000000011</v>
      </c>
      <c r="PK72" s="21">
        <f t="shared" si="5845"/>
        <v>20664.000000000011</v>
      </c>
      <c r="PL72" s="21">
        <f t="shared" si="5845"/>
        <v>20664.000000000011</v>
      </c>
      <c r="PM72" s="21">
        <f t="shared" si="5845"/>
        <v>20664.000000000011</v>
      </c>
      <c r="PN72" s="21">
        <f t="shared" si="5845"/>
        <v>20664.000000000011</v>
      </c>
      <c r="PO72" s="21">
        <f t="shared" si="5845"/>
        <v>20664.000000000011</v>
      </c>
      <c r="PP72" s="21">
        <f t="shared" si="5845"/>
        <v>20664.000000000011</v>
      </c>
      <c r="PQ72" s="21">
        <f t="shared" si="5845"/>
        <v>20664.000000000011</v>
      </c>
      <c r="PR72" s="21">
        <f t="shared" si="5845"/>
        <v>20664.000000000011</v>
      </c>
      <c r="PS72" s="21">
        <f t="shared" si="5845"/>
        <v>19656.000000000004</v>
      </c>
      <c r="PT72" s="21">
        <f t="shared" si="5845"/>
        <v>19656.000000000004</v>
      </c>
      <c r="PU72" s="21">
        <f t="shared" si="5845"/>
        <v>19656.000000000004</v>
      </c>
      <c r="PV72" s="21">
        <f t="shared" si="5845"/>
        <v>19656.000000000004</v>
      </c>
      <c r="PW72" s="21">
        <f t="shared" si="5845"/>
        <v>19656.000000000004</v>
      </c>
      <c r="PX72" s="21">
        <f t="shared" si="5845"/>
        <v>19656.000000000004</v>
      </c>
      <c r="PY72" s="21">
        <f t="shared" si="5845"/>
        <v>19656.000000000004</v>
      </c>
      <c r="PZ72" s="21">
        <f t="shared" si="5845"/>
        <v>19656.000000000004</v>
      </c>
      <c r="QA72" s="21">
        <f t="shared" si="5845"/>
        <v>19656.000000000004</v>
      </c>
      <c r="QB72" s="21">
        <f t="shared" si="5845"/>
        <v>19656.000000000004</v>
      </c>
      <c r="QC72" s="21">
        <f t="shared" si="5845"/>
        <v>19656.000000000004</v>
      </c>
      <c r="QD72" s="21">
        <f t="shared" si="5845"/>
        <v>19656.000000000004</v>
      </c>
      <c r="QE72" s="21">
        <f t="shared" si="5845"/>
        <v>19656.000000000004</v>
      </c>
      <c r="QF72" s="21">
        <f t="shared" si="5845"/>
        <v>19656.000000000004</v>
      </c>
      <c r="QG72" s="21">
        <f t="shared" si="5845"/>
        <v>19656.000000000004</v>
      </c>
      <c r="QH72" s="21">
        <f t="shared" si="5845"/>
        <v>19656.000000000004</v>
      </c>
      <c r="QI72" s="21">
        <f t="shared" si="5845"/>
        <v>19656.000000000004</v>
      </c>
      <c r="QJ72" s="21">
        <f t="shared" si="5845"/>
        <v>19656.000000000004</v>
      </c>
      <c r="QK72" s="21">
        <f t="shared" si="5845"/>
        <v>19656.000000000004</v>
      </c>
      <c r="QL72" s="21">
        <f t="shared" si="5845"/>
        <v>19656.000000000004</v>
      </c>
      <c r="QM72" s="21">
        <f t="shared" si="5845"/>
        <v>19656.000000000004</v>
      </c>
      <c r="QN72" s="21">
        <f t="shared" si="5845"/>
        <v>19656.000000000004</v>
      </c>
      <c r="QO72" s="21">
        <f t="shared" si="5845"/>
        <v>19656.000000000004</v>
      </c>
      <c r="QP72" s="21">
        <f t="shared" si="5845"/>
        <v>19656.000000000004</v>
      </c>
      <c r="QQ72" s="21">
        <f t="shared" si="5845"/>
        <v>19656.000000000004</v>
      </c>
      <c r="QR72" s="21">
        <f t="shared" si="5845"/>
        <v>19656.000000000004</v>
      </c>
      <c r="QS72" s="21">
        <f t="shared" si="5845"/>
        <v>19656.000000000004</v>
      </c>
      <c r="QT72" s="21">
        <f t="shared" si="5845"/>
        <v>19656.000000000004</v>
      </c>
      <c r="QU72" s="21">
        <f t="shared" si="5845"/>
        <v>19656.000000000004</v>
      </c>
      <c r="QV72" s="21">
        <f t="shared" si="5845"/>
        <v>19656.000000000004</v>
      </c>
      <c r="QW72" s="21">
        <f t="shared" si="5845"/>
        <v>19656.000000000004</v>
      </c>
      <c r="QX72" s="21">
        <f t="shared" si="5845"/>
        <v>30618</v>
      </c>
      <c r="QY72" s="21">
        <f t="shared" ref="QY72:TJ72" si="5846">IF(QY$8="",0,SUMIFS(44:44,48:48,QY$8))</f>
        <v>30618</v>
      </c>
      <c r="QZ72" s="21">
        <f t="shared" si="5846"/>
        <v>30618</v>
      </c>
      <c r="RA72" s="21">
        <f t="shared" si="5846"/>
        <v>30618</v>
      </c>
      <c r="RB72" s="21">
        <f t="shared" si="5846"/>
        <v>30618</v>
      </c>
      <c r="RC72" s="21">
        <f t="shared" si="5846"/>
        <v>30618</v>
      </c>
      <c r="RD72" s="21">
        <f t="shared" si="5846"/>
        <v>30618</v>
      </c>
      <c r="RE72" s="21">
        <f t="shared" si="5846"/>
        <v>30618</v>
      </c>
      <c r="RF72" s="21">
        <f t="shared" si="5846"/>
        <v>30618</v>
      </c>
      <c r="RG72" s="21">
        <f t="shared" si="5846"/>
        <v>30618</v>
      </c>
      <c r="RH72" s="21">
        <f t="shared" si="5846"/>
        <v>30618</v>
      </c>
      <c r="RI72" s="21">
        <f t="shared" si="5846"/>
        <v>30618</v>
      </c>
      <c r="RJ72" s="21">
        <f t="shared" si="5846"/>
        <v>30618</v>
      </c>
      <c r="RK72" s="21">
        <f t="shared" si="5846"/>
        <v>30618</v>
      </c>
      <c r="RL72" s="21">
        <f t="shared" si="5846"/>
        <v>30618</v>
      </c>
      <c r="RM72" s="21">
        <f t="shared" si="5846"/>
        <v>30618</v>
      </c>
      <c r="RN72" s="21">
        <f t="shared" si="5846"/>
        <v>30618</v>
      </c>
      <c r="RO72" s="21">
        <f t="shared" si="5846"/>
        <v>30618</v>
      </c>
      <c r="RP72" s="21">
        <f t="shared" si="5846"/>
        <v>30618</v>
      </c>
      <c r="RQ72" s="21">
        <f t="shared" si="5846"/>
        <v>30618</v>
      </c>
      <c r="RR72" s="21">
        <f t="shared" si="5846"/>
        <v>30618</v>
      </c>
      <c r="RS72" s="21">
        <f t="shared" si="5846"/>
        <v>30618</v>
      </c>
      <c r="RT72" s="21">
        <f t="shared" si="5846"/>
        <v>30618</v>
      </c>
      <c r="RU72" s="21">
        <f t="shared" si="5846"/>
        <v>30618</v>
      </c>
      <c r="RV72" s="21">
        <f t="shared" si="5846"/>
        <v>30618</v>
      </c>
      <c r="RW72" s="21">
        <f t="shared" si="5846"/>
        <v>30618</v>
      </c>
      <c r="RX72" s="21">
        <f t="shared" si="5846"/>
        <v>30618</v>
      </c>
      <c r="RY72" s="21">
        <f t="shared" si="5846"/>
        <v>30618</v>
      </c>
      <c r="RZ72" s="21">
        <f t="shared" si="5846"/>
        <v>30618</v>
      </c>
      <c r="SA72" s="21">
        <f t="shared" si="5846"/>
        <v>30618</v>
      </c>
      <c r="SB72" s="21">
        <f t="shared" si="5846"/>
        <v>43092.000000000022</v>
      </c>
      <c r="SC72" s="21">
        <f t="shared" si="5846"/>
        <v>43092.000000000022</v>
      </c>
      <c r="SD72" s="21">
        <f t="shared" si="5846"/>
        <v>43092.000000000022</v>
      </c>
      <c r="SE72" s="21">
        <f t="shared" si="5846"/>
        <v>43092.000000000022</v>
      </c>
      <c r="SF72" s="21">
        <f t="shared" si="5846"/>
        <v>43092.000000000022</v>
      </c>
      <c r="SG72" s="21">
        <f t="shared" si="5846"/>
        <v>43092.000000000022</v>
      </c>
      <c r="SH72" s="21">
        <f t="shared" si="5846"/>
        <v>43092.000000000022</v>
      </c>
      <c r="SI72" s="21">
        <f t="shared" si="5846"/>
        <v>43092.000000000022</v>
      </c>
      <c r="SJ72" s="21">
        <f t="shared" si="5846"/>
        <v>43092.000000000022</v>
      </c>
      <c r="SK72" s="21">
        <f t="shared" si="5846"/>
        <v>43092.000000000022</v>
      </c>
      <c r="SL72" s="21">
        <f t="shared" si="5846"/>
        <v>43092.000000000022</v>
      </c>
      <c r="SM72" s="21">
        <f t="shared" si="5846"/>
        <v>43092.000000000022</v>
      </c>
      <c r="SN72" s="21">
        <f t="shared" si="5846"/>
        <v>43092.000000000022</v>
      </c>
      <c r="SO72" s="21">
        <f t="shared" si="5846"/>
        <v>43092.000000000022</v>
      </c>
      <c r="SP72" s="21">
        <f t="shared" si="5846"/>
        <v>43092.000000000022</v>
      </c>
      <c r="SQ72" s="21">
        <f t="shared" si="5846"/>
        <v>43092.000000000022</v>
      </c>
      <c r="SR72" s="21">
        <f t="shared" si="5846"/>
        <v>43092.000000000022</v>
      </c>
      <c r="SS72" s="21">
        <f t="shared" si="5846"/>
        <v>43092.000000000022</v>
      </c>
      <c r="ST72" s="21">
        <f t="shared" si="5846"/>
        <v>43092.000000000022</v>
      </c>
      <c r="SU72" s="21">
        <f t="shared" si="5846"/>
        <v>43092.000000000022</v>
      </c>
      <c r="SV72" s="21">
        <f t="shared" si="5846"/>
        <v>43092.000000000022</v>
      </c>
      <c r="SW72" s="21">
        <f t="shared" si="5846"/>
        <v>43092.000000000022</v>
      </c>
      <c r="SX72" s="21">
        <f t="shared" si="5846"/>
        <v>43092.000000000022</v>
      </c>
      <c r="SY72" s="21">
        <f t="shared" si="5846"/>
        <v>43092.000000000022</v>
      </c>
      <c r="SZ72" s="21">
        <f t="shared" si="5846"/>
        <v>43092.000000000022</v>
      </c>
      <c r="TA72" s="21">
        <f t="shared" si="5846"/>
        <v>43092.000000000022</v>
      </c>
      <c r="TB72" s="21">
        <f t="shared" si="5846"/>
        <v>43092.000000000022</v>
      </c>
      <c r="TC72" s="21">
        <f t="shared" si="5846"/>
        <v>43092.000000000022</v>
      </c>
      <c r="TD72" s="21">
        <f t="shared" si="5846"/>
        <v>43092.000000000022</v>
      </c>
      <c r="TE72" s="21">
        <f t="shared" si="5846"/>
        <v>43092.000000000022</v>
      </c>
      <c r="TF72" s="21">
        <f t="shared" si="5846"/>
        <v>43092.000000000022</v>
      </c>
      <c r="TG72" s="21">
        <f t="shared" si="5846"/>
        <v>27972.000000000011</v>
      </c>
      <c r="TH72" s="21">
        <f t="shared" si="5846"/>
        <v>27972.000000000011</v>
      </c>
      <c r="TI72" s="21">
        <f t="shared" si="5846"/>
        <v>27972.000000000011</v>
      </c>
      <c r="TJ72" s="21">
        <f t="shared" si="5846"/>
        <v>27972.000000000011</v>
      </c>
      <c r="TK72" s="21">
        <f t="shared" ref="TK72:VV72" si="5847">IF(TK$8="",0,SUMIFS(44:44,48:48,TK$8))</f>
        <v>27972.000000000011</v>
      </c>
      <c r="TL72" s="21">
        <f t="shared" si="5847"/>
        <v>27972.000000000011</v>
      </c>
      <c r="TM72" s="21">
        <f t="shared" si="5847"/>
        <v>27972.000000000011</v>
      </c>
      <c r="TN72" s="21">
        <f t="shared" si="5847"/>
        <v>27972.000000000011</v>
      </c>
      <c r="TO72" s="21">
        <f t="shared" si="5847"/>
        <v>27972.000000000011</v>
      </c>
      <c r="TP72" s="21">
        <f t="shared" si="5847"/>
        <v>27972.000000000011</v>
      </c>
      <c r="TQ72" s="21">
        <f t="shared" si="5847"/>
        <v>27972.000000000011</v>
      </c>
      <c r="TR72" s="21">
        <f t="shared" si="5847"/>
        <v>27972.000000000011</v>
      </c>
      <c r="TS72" s="21">
        <f t="shared" si="5847"/>
        <v>27972.000000000011</v>
      </c>
      <c r="TT72" s="21">
        <f t="shared" si="5847"/>
        <v>27972.000000000011</v>
      </c>
      <c r="TU72" s="21">
        <f t="shared" si="5847"/>
        <v>27972.000000000011</v>
      </c>
      <c r="TV72" s="21">
        <f t="shared" si="5847"/>
        <v>27972.000000000011</v>
      </c>
      <c r="TW72" s="21">
        <f t="shared" si="5847"/>
        <v>27972.000000000011</v>
      </c>
      <c r="TX72" s="21">
        <f t="shared" si="5847"/>
        <v>27972.000000000011</v>
      </c>
      <c r="TY72" s="21">
        <f t="shared" si="5847"/>
        <v>27972.000000000011</v>
      </c>
      <c r="TZ72" s="21">
        <f t="shared" si="5847"/>
        <v>27972.000000000011</v>
      </c>
      <c r="UA72" s="21">
        <f t="shared" si="5847"/>
        <v>27972.000000000011</v>
      </c>
      <c r="UB72" s="21">
        <f t="shared" si="5847"/>
        <v>27972.000000000011</v>
      </c>
      <c r="UC72" s="21">
        <f t="shared" si="5847"/>
        <v>27972.000000000011</v>
      </c>
      <c r="UD72" s="21">
        <f t="shared" si="5847"/>
        <v>27972.000000000011</v>
      </c>
      <c r="UE72" s="21">
        <f t="shared" si="5847"/>
        <v>27972.000000000011</v>
      </c>
      <c r="UF72" s="21">
        <f t="shared" si="5847"/>
        <v>27972.000000000011</v>
      </c>
      <c r="UG72" s="21">
        <f t="shared" si="5847"/>
        <v>27972.000000000011</v>
      </c>
      <c r="UH72" s="21">
        <f t="shared" si="5847"/>
        <v>27972.000000000011</v>
      </c>
      <c r="UI72" s="21">
        <f t="shared" si="5847"/>
        <v>27972.000000000011</v>
      </c>
      <c r="UJ72" s="21">
        <f t="shared" si="5847"/>
        <v>27972.000000000011</v>
      </c>
      <c r="UK72" s="21">
        <f t="shared" si="5847"/>
        <v>27216.000000000004</v>
      </c>
      <c r="UL72" s="21">
        <f t="shared" si="5847"/>
        <v>27216.000000000004</v>
      </c>
      <c r="UM72" s="21">
        <f t="shared" si="5847"/>
        <v>27216.000000000004</v>
      </c>
      <c r="UN72" s="21">
        <f t="shared" si="5847"/>
        <v>27216.000000000004</v>
      </c>
      <c r="UO72" s="21">
        <f t="shared" si="5847"/>
        <v>27216.000000000004</v>
      </c>
      <c r="UP72" s="21">
        <f t="shared" si="5847"/>
        <v>27216.000000000004</v>
      </c>
      <c r="UQ72" s="21">
        <f t="shared" si="5847"/>
        <v>27216.000000000004</v>
      </c>
      <c r="UR72" s="21">
        <f t="shared" si="5847"/>
        <v>27216.000000000004</v>
      </c>
      <c r="US72" s="21">
        <f t="shared" si="5847"/>
        <v>27216.000000000004</v>
      </c>
      <c r="UT72" s="21">
        <f t="shared" si="5847"/>
        <v>27216.000000000004</v>
      </c>
      <c r="UU72" s="21">
        <f t="shared" si="5847"/>
        <v>27216.000000000004</v>
      </c>
      <c r="UV72" s="21">
        <f t="shared" si="5847"/>
        <v>27216.000000000004</v>
      </c>
      <c r="UW72" s="21">
        <f t="shared" si="5847"/>
        <v>27216.000000000004</v>
      </c>
      <c r="UX72" s="21">
        <f t="shared" si="5847"/>
        <v>27216.000000000004</v>
      </c>
      <c r="UY72" s="21">
        <f t="shared" si="5847"/>
        <v>27216.000000000004</v>
      </c>
      <c r="UZ72" s="21">
        <f t="shared" si="5847"/>
        <v>27216.000000000004</v>
      </c>
      <c r="VA72" s="21">
        <f t="shared" si="5847"/>
        <v>27216.000000000004</v>
      </c>
      <c r="VB72" s="21">
        <f t="shared" si="5847"/>
        <v>27216.000000000004</v>
      </c>
      <c r="VC72" s="21">
        <f t="shared" si="5847"/>
        <v>27216.000000000004</v>
      </c>
      <c r="VD72" s="21">
        <f t="shared" si="5847"/>
        <v>27216.000000000004</v>
      </c>
      <c r="VE72" s="21">
        <f t="shared" si="5847"/>
        <v>27216.000000000004</v>
      </c>
      <c r="VF72" s="21">
        <f t="shared" si="5847"/>
        <v>27216.000000000004</v>
      </c>
      <c r="VG72" s="21">
        <f t="shared" si="5847"/>
        <v>27216.000000000004</v>
      </c>
      <c r="VH72" s="21">
        <f t="shared" si="5847"/>
        <v>27216.000000000004</v>
      </c>
      <c r="VI72" s="21">
        <f t="shared" si="5847"/>
        <v>27216.000000000004</v>
      </c>
      <c r="VJ72" s="21">
        <f t="shared" si="5847"/>
        <v>27216.000000000004</v>
      </c>
      <c r="VK72" s="21">
        <f t="shared" si="5847"/>
        <v>27216.000000000004</v>
      </c>
      <c r="VL72" s="21">
        <f t="shared" si="5847"/>
        <v>27216.000000000004</v>
      </c>
      <c r="VM72" s="21">
        <f t="shared" si="5847"/>
        <v>27216.000000000004</v>
      </c>
      <c r="VN72" s="21">
        <f t="shared" si="5847"/>
        <v>27216.000000000004</v>
      </c>
      <c r="VO72" s="21">
        <f t="shared" si="5847"/>
        <v>27216.000000000004</v>
      </c>
      <c r="VP72" s="21">
        <f t="shared" si="5847"/>
        <v>22680</v>
      </c>
      <c r="VQ72" s="21">
        <f t="shared" si="5847"/>
        <v>22680</v>
      </c>
      <c r="VR72" s="21">
        <f t="shared" si="5847"/>
        <v>22680</v>
      </c>
      <c r="VS72" s="21">
        <f t="shared" si="5847"/>
        <v>22680</v>
      </c>
      <c r="VT72" s="21">
        <f t="shared" si="5847"/>
        <v>22680</v>
      </c>
      <c r="VU72" s="21">
        <f t="shared" si="5847"/>
        <v>22680</v>
      </c>
      <c r="VV72" s="21">
        <f t="shared" si="5847"/>
        <v>22680</v>
      </c>
      <c r="VW72" s="21">
        <f t="shared" ref="VW72:YH72" si="5848">IF(VW$8="",0,SUMIFS(44:44,48:48,VW$8))</f>
        <v>22680</v>
      </c>
      <c r="VX72" s="21">
        <f t="shared" si="5848"/>
        <v>22680</v>
      </c>
      <c r="VY72" s="21">
        <f t="shared" si="5848"/>
        <v>22680</v>
      </c>
      <c r="VZ72" s="21">
        <f t="shared" si="5848"/>
        <v>22680</v>
      </c>
      <c r="WA72" s="21">
        <f t="shared" si="5848"/>
        <v>22680</v>
      </c>
      <c r="WB72" s="21">
        <f t="shared" si="5848"/>
        <v>22680</v>
      </c>
      <c r="WC72" s="21">
        <f t="shared" si="5848"/>
        <v>22680</v>
      </c>
      <c r="WD72" s="21">
        <f t="shared" si="5848"/>
        <v>22680</v>
      </c>
      <c r="WE72" s="21">
        <f t="shared" si="5848"/>
        <v>22680</v>
      </c>
      <c r="WF72" s="21">
        <f t="shared" si="5848"/>
        <v>22680</v>
      </c>
      <c r="WG72" s="21">
        <f t="shared" si="5848"/>
        <v>22680</v>
      </c>
      <c r="WH72" s="21">
        <f t="shared" si="5848"/>
        <v>22680</v>
      </c>
      <c r="WI72" s="21">
        <f t="shared" si="5848"/>
        <v>22680</v>
      </c>
      <c r="WJ72" s="21">
        <f t="shared" si="5848"/>
        <v>22680</v>
      </c>
      <c r="WK72" s="21">
        <f t="shared" si="5848"/>
        <v>22680</v>
      </c>
      <c r="WL72" s="21">
        <f t="shared" si="5848"/>
        <v>22680</v>
      </c>
      <c r="WM72" s="21">
        <f t="shared" si="5848"/>
        <v>22680</v>
      </c>
      <c r="WN72" s="21">
        <f t="shared" si="5848"/>
        <v>22680</v>
      </c>
      <c r="WO72" s="21">
        <f t="shared" si="5848"/>
        <v>22680</v>
      </c>
      <c r="WP72" s="21">
        <f t="shared" si="5848"/>
        <v>22680</v>
      </c>
      <c r="WQ72" s="21">
        <f t="shared" si="5848"/>
        <v>22680</v>
      </c>
      <c r="WR72" s="21">
        <f t="shared" si="5848"/>
        <v>22680</v>
      </c>
      <c r="WS72" s="21">
        <f t="shared" si="5848"/>
        <v>22680</v>
      </c>
      <c r="WT72" s="21">
        <f t="shared" si="5848"/>
        <v>22680</v>
      </c>
      <c r="WU72" s="21">
        <f t="shared" si="5848"/>
        <v>25704.000000000011</v>
      </c>
      <c r="WV72" s="21">
        <f t="shared" si="5848"/>
        <v>25704.000000000011</v>
      </c>
      <c r="WW72" s="21">
        <f t="shared" si="5848"/>
        <v>25704.000000000011</v>
      </c>
      <c r="WX72" s="21">
        <f t="shared" si="5848"/>
        <v>25704.000000000011</v>
      </c>
      <c r="WY72" s="21">
        <f t="shared" si="5848"/>
        <v>25704.000000000011</v>
      </c>
      <c r="WZ72" s="21">
        <f t="shared" si="5848"/>
        <v>25704.000000000011</v>
      </c>
      <c r="XA72" s="21">
        <f t="shared" si="5848"/>
        <v>25704.000000000011</v>
      </c>
      <c r="XB72" s="21">
        <f t="shared" si="5848"/>
        <v>25704.000000000011</v>
      </c>
      <c r="XC72" s="21">
        <f t="shared" si="5848"/>
        <v>25704.000000000011</v>
      </c>
      <c r="XD72" s="21">
        <f t="shared" si="5848"/>
        <v>25704.000000000011</v>
      </c>
      <c r="XE72" s="21">
        <f t="shared" si="5848"/>
        <v>25704.000000000011</v>
      </c>
      <c r="XF72" s="21">
        <f t="shared" si="5848"/>
        <v>25704.000000000011</v>
      </c>
      <c r="XG72" s="21">
        <f t="shared" si="5848"/>
        <v>25704.000000000011</v>
      </c>
      <c r="XH72" s="21">
        <f t="shared" si="5848"/>
        <v>25704.000000000011</v>
      </c>
      <c r="XI72" s="21">
        <f t="shared" si="5848"/>
        <v>25704.000000000011</v>
      </c>
      <c r="XJ72" s="21">
        <f t="shared" si="5848"/>
        <v>25704.000000000011</v>
      </c>
      <c r="XK72" s="21">
        <f t="shared" si="5848"/>
        <v>25704.000000000011</v>
      </c>
      <c r="XL72" s="21">
        <f t="shared" si="5848"/>
        <v>25704.000000000011</v>
      </c>
      <c r="XM72" s="21">
        <f t="shared" si="5848"/>
        <v>25704.000000000011</v>
      </c>
      <c r="XN72" s="21">
        <f t="shared" si="5848"/>
        <v>25704.000000000011</v>
      </c>
      <c r="XO72" s="21">
        <f t="shared" si="5848"/>
        <v>25704.000000000011</v>
      </c>
      <c r="XP72" s="21">
        <f t="shared" si="5848"/>
        <v>25704.000000000011</v>
      </c>
      <c r="XQ72" s="21">
        <f t="shared" si="5848"/>
        <v>25704.000000000011</v>
      </c>
      <c r="XR72" s="21">
        <f t="shared" si="5848"/>
        <v>25704.000000000011</v>
      </c>
      <c r="XS72" s="21">
        <f t="shared" si="5848"/>
        <v>25704.000000000011</v>
      </c>
      <c r="XT72" s="21">
        <f t="shared" si="5848"/>
        <v>25704.000000000011</v>
      </c>
      <c r="XU72" s="21">
        <f t="shared" si="5848"/>
        <v>25704.000000000011</v>
      </c>
      <c r="XV72" s="21">
        <f t="shared" si="5848"/>
        <v>25704.000000000011</v>
      </c>
      <c r="XW72" s="21">
        <f t="shared" si="5848"/>
        <v>19278.000000000004</v>
      </c>
      <c r="XX72" s="21">
        <f t="shared" si="5848"/>
        <v>19278.000000000004</v>
      </c>
      <c r="XY72" s="21">
        <f t="shared" si="5848"/>
        <v>19278.000000000004</v>
      </c>
      <c r="XZ72" s="21">
        <f t="shared" si="5848"/>
        <v>19278.000000000004</v>
      </c>
      <c r="YA72" s="21">
        <f t="shared" si="5848"/>
        <v>19278.000000000004</v>
      </c>
      <c r="YB72" s="21">
        <f t="shared" si="5848"/>
        <v>19278.000000000004</v>
      </c>
      <c r="YC72" s="21">
        <f t="shared" si="5848"/>
        <v>19278.000000000004</v>
      </c>
      <c r="YD72" s="21">
        <f t="shared" si="5848"/>
        <v>19278.000000000004</v>
      </c>
      <c r="YE72" s="21">
        <f t="shared" si="5848"/>
        <v>19278.000000000004</v>
      </c>
      <c r="YF72" s="21">
        <f t="shared" si="5848"/>
        <v>19278.000000000004</v>
      </c>
      <c r="YG72" s="21">
        <f t="shared" si="5848"/>
        <v>19278.000000000004</v>
      </c>
      <c r="YH72" s="21">
        <f t="shared" si="5848"/>
        <v>19278.000000000004</v>
      </c>
      <c r="YI72" s="21">
        <f t="shared" ref="YI72:AAT72" si="5849">IF(YI$8="",0,SUMIFS(44:44,48:48,YI$8))</f>
        <v>19278.000000000004</v>
      </c>
      <c r="YJ72" s="21">
        <f t="shared" si="5849"/>
        <v>19278.000000000004</v>
      </c>
      <c r="YK72" s="21">
        <f t="shared" si="5849"/>
        <v>19278.000000000004</v>
      </c>
      <c r="YL72" s="21">
        <f t="shared" si="5849"/>
        <v>19278.000000000004</v>
      </c>
      <c r="YM72" s="21">
        <f t="shared" si="5849"/>
        <v>19278.000000000004</v>
      </c>
      <c r="YN72" s="21">
        <f t="shared" si="5849"/>
        <v>19278.000000000004</v>
      </c>
      <c r="YO72" s="21">
        <f t="shared" si="5849"/>
        <v>19278.000000000004</v>
      </c>
      <c r="YP72" s="21">
        <f t="shared" si="5849"/>
        <v>19278.000000000004</v>
      </c>
      <c r="YQ72" s="21">
        <f t="shared" si="5849"/>
        <v>19278.000000000004</v>
      </c>
      <c r="YR72" s="21">
        <f t="shared" si="5849"/>
        <v>19278.000000000004</v>
      </c>
      <c r="YS72" s="21">
        <f t="shared" si="5849"/>
        <v>19278.000000000004</v>
      </c>
      <c r="YT72" s="21">
        <f t="shared" si="5849"/>
        <v>19278.000000000004</v>
      </c>
      <c r="YU72" s="21">
        <f t="shared" si="5849"/>
        <v>19278.000000000004</v>
      </c>
      <c r="YV72" s="21">
        <f t="shared" si="5849"/>
        <v>19278.000000000004</v>
      </c>
      <c r="YW72" s="21">
        <f t="shared" si="5849"/>
        <v>19278.000000000004</v>
      </c>
      <c r="YX72" s="21">
        <f t="shared" si="5849"/>
        <v>19278.000000000004</v>
      </c>
      <c r="YY72" s="21">
        <f t="shared" si="5849"/>
        <v>19278.000000000004</v>
      </c>
      <c r="YZ72" s="21">
        <f t="shared" si="5849"/>
        <v>19278.000000000004</v>
      </c>
      <c r="ZA72" s="21">
        <f t="shared" si="5849"/>
        <v>19278.000000000004</v>
      </c>
      <c r="ZB72" s="21">
        <f t="shared" si="5849"/>
        <v>21546.000000000004</v>
      </c>
      <c r="ZC72" s="21">
        <f t="shared" si="5849"/>
        <v>21546.000000000004</v>
      </c>
      <c r="ZD72" s="21">
        <f t="shared" si="5849"/>
        <v>21546.000000000004</v>
      </c>
      <c r="ZE72" s="21">
        <f t="shared" si="5849"/>
        <v>21546.000000000004</v>
      </c>
      <c r="ZF72" s="21">
        <f t="shared" si="5849"/>
        <v>21546.000000000004</v>
      </c>
      <c r="ZG72" s="21">
        <f t="shared" si="5849"/>
        <v>21546.000000000004</v>
      </c>
      <c r="ZH72" s="21">
        <f t="shared" si="5849"/>
        <v>21546.000000000004</v>
      </c>
      <c r="ZI72" s="21">
        <f t="shared" si="5849"/>
        <v>21546.000000000004</v>
      </c>
      <c r="ZJ72" s="21">
        <f t="shared" si="5849"/>
        <v>21546.000000000004</v>
      </c>
      <c r="ZK72" s="21">
        <f t="shared" si="5849"/>
        <v>21546.000000000004</v>
      </c>
      <c r="ZL72" s="21">
        <f t="shared" si="5849"/>
        <v>21546.000000000004</v>
      </c>
      <c r="ZM72" s="21">
        <f t="shared" si="5849"/>
        <v>21546.000000000004</v>
      </c>
      <c r="ZN72" s="21">
        <f t="shared" si="5849"/>
        <v>21546.000000000004</v>
      </c>
      <c r="ZO72" s="21">
        <f t="shared" si="5849"/>
        <v>21546.000000000004</v>
      </c>
      <c r="ZP72" s="21">
        <f t="shared" si="5849"/>
        <v>21546.000000000004</v>
      </c>
      <c r="ZQ72" s="21">
        <f t="shared" si="5849"/>
        <v>21546.000000000004</v>
      </c>
      <c r="ZR72" s="21">
        <f t="shared" si="5849"/>
        <v>21546.000000000004</v>
      </c>
      <c r="ZS72" s="21">
        <f t="shared" si="5849"/>
        <v>21546.000000000004</v>
      </c>
      <c r="ZT72" s="21">
        <f t="shared" si="5849"/>
        <v>21546.000000000004</v>
      </c>
      <c r="ZU72" s="21">
        <f t="shared" si="5849"/>
        <v>21546.000000000004</v>
      </c>
      <c r="ZV72" s="21">
        <f t="shared" si="5849"/>
        <v>21546.000000000004</v>
      </c>
      <c r="ZW72" s="21">
        <f t="shared" si="5849"/>
        <v>21546.000000000004</v>
      </c>
      <c r="ZX72" s="21">
        <f t="shared" si="5849"/>
        <v>21546.000000000004</v>
      </c>
      <c r="ZY72" s="21">
        <f t="shared" si="5849"/>
        <v>21546.000000000004</v>
      </c>
      <c r="ZZ72" s="21">
        <f t="shared" si="5849"/>
        <v>21546.000000000004</v>
      </c>
      <c r="AAA72" s="21">
        <f t="shared" si="5849"/>
        <v>21546.000000000004</v>
      </c>
      <c r="AAB72" s="21">
        <f t="shared" si="5849"/>
        <v>21546.000000000004</v>
      </c>
      <c r="AAC72" s="21">
        <f t="shared" si="5849"/>
        <v>21546.000000000004</v>
      </c>
      <c r="AAD72" s="21">
        <f t="shared" si="5849"/>
        <v>21546.000000000004</v>
      </c>
      <c r="AAE72" s="21">
        <f t="shared" si="5849"/>
        <v>21546.000000000004</v>
      </c>
      <c r="AAF72" s="21">
        <f t="shared" si="5849"/>
        <v>27216.000000000011</v>
      </c>
      <c r="AAG72" s="21">
        <f t="shared" si="5849"/>
        <v>27216.000000000011</v>
      </c>
      <c r="AAH72" s="21">
        <f t="shared" si="5849"/>
        <v>27216.000000000011</v>
      </c>
      <c r="AAI72" s="21">
        <f t="shared" si="5849"/>
        <v>27216.000000000011</v>
      </c>
      <c r="AAJ72" s="21">
        <f t="shared" si="5849"/>
        <v>27216.000000000011</v>
      </c>
      <c r="AAK72" s="21">
        <f t="shared" si="5849"/>
        <v>27216.000000000011</v>
      </c>
      <c r="AAL72" s="21">
        <f t="shared" si="5849"/>
        <v>27216.000000000011</v>
      </c>
      <c r="AAM72" s="21">
        <f t="shared" si="5849"/>
        <v>27216.000000000011</v>
      </c>
      <c r="AAN72" s="21">
        <f t="shared" si="5849"/>
        <v>27216.000000000011</v>
      </c>
      <c r="AAO72" s="21">
        <f t="shared" si="5849"/>
        <v>27216.000000000011</v>
      </c>
      <c r="AAP72" s="21">
        <f t="shared" si="5849"/>
        <v>27216.000000000011</v>
      </c>
      <c r="AAQ72" s="21">
        <f t="shared" si="5849"/>
        <v>27216.000000000011</v>
      </c>
      <c r="AAR72" s="21">
        <f t="shared" si="5849"/>
        <v>27216.000000000011</v>
      </c>
      <c r="AAS72" s="21">
        <f t="shared" si="5849"/>
        <v>27216.000000000011</v>
      </c>
      <c r="AAT72" s="21">
        <f t="shared" si="5849"/>
        <v>27216.000000000011</v>
      </c>
      <c r="AAU72" s="21">
        <f t="shared" ref="AAU72:ADF72" si="5850">IF(AAU$8="",0,SUMIFS(44:44,48:48,AAU$8))</f>
        <v>27216.000000000011</v>
      </c>
      <c r="AAV72" s="21">
        <f t="shared" si="5850"/>
        <v>27216.000000000011</v>
      </c>
      <c r="AAW72" s="21">
        <f t="shared" si="5850"/>
        <v>27216.000000000011</v>
      </c>
      <c r="AAX72" s="21">
        <f t="shared" si="5850"/>
        <v>27216.000000000011</v>
      </c>
      <c r="AAY72" s="21">
        <f t="shared" si="5850"/>
        <v>27216.000000000011</v>
      </c>
      <c r="AAZ72" s="21">
        <f t="shared" si="5850"/>
        <v>27216.000000000011</v>
      </c>
      <c r="ABA72" s="21">
        <f t="shared" si="5850"/>
        <v>27216.000000000011</v>
      </c>
      <c r="ABB72" s="21">
        <f t="shared" si="5850"/>
        <v>27216.000000000011</v>
      </c>
      <c r="ABC72" s="21">
        <f t="shared" si="5850"/>
        <v>27216.000000000011</v>
      </c>
      <c r="ABD72" s="21">
        <f t="shared" si="5850"/>
        <v>27216.000000000011</v>
      </c>
      <c r="ABE72" s="21">
        <f t="shared" si="5850"/>
        <v>27216.000000000011</v>
      </c>
      <c r="ABF72" s="21">
        <f t="shared" si="5850"/>
        <v>27216.000000000011</v>
      </c>
      <c r="ABG72" s="21">
        <f t="shared" si="5850"/>
        <v>27216.000000000011</v>
      </c>
      <c r="ABH72" s="21">
        <f t="shared" si="5850"/>
        <v>27216.000000000011</v>
      </c>
      <c r="ABI72" s="21">
        <f t="shared" si="5850"/>
        <v>27216.000000000011</v>
      </c>
      <c r="ABJ72" s="21">
        <f t="shared" si="5850"/>
        <v>27216.000000000011</v>
      </c>
      <c r="ABK72" s="21">
        <f t="shared" si="5850"/>
        <v>27216.000000000011</v>
      </c>
      <c r="ABL72" s="21">
        <f t="shared" si="5850"/>
        <v>27216.000000000011</v>
      </c>
      <c r="ABM72" s="21">
        <f t="shared" si="5850"/>
        <v>27216.000000000011</v>
      </c>
      <c r="ABN72" s="21">
        <f t="shared" si="5850"/>
        <v>27216.000000000011</v>
      </c>
      <c r="ABO72" s="21">
        <f t="shared" si="5850"/>
        <v>27216.000000000011</v>
      </c>
      <c r="ABP72" s="21">
        <f t="shared" si="5850"/>
        <v>27216.000000000011</v>
      </c>
      <c r="ABQ72" s="21">
        <f t="shared" si="5850"/>
        <v>27216.000000000011</v>
      </c>
      <c r="ABR72" s="21">
        <f t="shared" si="5850"/>
        <v>27216.000000000011</v>
      </c>
      <c r="ABS72" s="21">
        <f t="shared" si="5850"/>
        <v>27216.000000000011</v>
      </c>
      <c r="ABT72" s="21">
        <f t="shared" si="5850"/>
        <v>27216.000000000011</v>
      </c>
      <c r="ABU72" s="21">
        <f t="shared" si="5850"/>
        <v>27216.000000000011</v>
      </c>
      <c r="ABV72" s="21">
        <f t="shared" si="5850"/>
        <v>27216.000000000011</v>
      </c>
      <c r="ABW72" s="21">
        <f t="shared" si="5850"/>
        <v>27216.000000000011</v>
      </c>
      <c r="ABX72" s="21">
        <f t="shared" si="5850"/>
        <v>27216.000000000011</v>
      </c>
      <c r="ABY72" s="21">
        <f t="shared" si="5850"/>
        <v>27216.000000000011</v>
      </c>
      <c r="ABZ72" s="21">
        <f t="shared" si="5850"/>
        <v>27216.000000000011</v>
      </c>
      <c r="ACA72" s="21">
        <f t="shared" si="5850"/>
        <v>27216.000000000011</v>
      </c>
      <c r="ACB72" s="21">
        <f t="shared" si="5850"/>
        <v>27216.000000000011</v>
      </c>
      <c r="ACC72" s="21">
        <f t="shared" si="5850"/>
        <v>27216.000000000011</v>
      </c>
      <c r="ACD72" s="21">
        <f t="shared" si="5850"/>
        <v>27216.000000000011</v>
      </c>
      <c r="ACE72" s="21">
        <f t="shared" si="5850"/>
        <v>27216.000000000011</v>
      </c>
      <c r="ACF72" s="21">
        <f t="shared" si="5850"/>
        <v>27216.000000000011</v>
      </c>
      <c r="ACG72" s="21">
        <f t="shared" si="5850"/>
        <v>27216.000000000011</v>
      </c>
      <c r="ACH72" s="21">
        <f t="shared" si="5850"/>
        <v>27216.000000000011</v>
      </c>
      <c r="ACI72" s="21">
        <f t="shared" si="5850"/>
        <v>27216.000000000011</v>
      </c>
      <c r="ACJ72" s="21">
        <f t="shared" si="5850"/>
        <v>27216.000000000011</v>
      </c>
      <c r="ACK72" s="21">
        <f t="shared" si="5850"/>
        <v>27216.000000000011</v>
      </c>
      <c r="ACL72" s="21">
        <f t="shared" si="5850"/>
        <v>27216.000000000011</v>
      </c>
      <c r="ACM72" s="21">
        <f t="shared" si="5850"/>
        <v>27216.000000000011</v>
      </c>
      <c r="ACN72" s="21">
        <f t="shared" si="5850"/>
        <v>27216.000000000011</v>
      </c>
      <c r="ACO72" s="21">
        <f t="shared" si="5850"/>
        <v>28728.000000000004</v>
      </c>
      <c r="ACP72" s="21">
        <f t="shared" si="5850"/>
        <v>28728.000000000004</v>
      </c>
      <c r="ACQ72" s="21">
        <f t="shared" si="5850"/>
        <v>28728.000000000004</v>
      </c>
      <c r="ACR72" s="21">
        <f t="shared" si="5850"/>
        <v>28728.000000000004</v>
      </c>
      <c r="ACS72" s="21">
        <f t="shared" si="5850"/>
        <v>28728.000000000004</v>
      </c>
      <c r="ACT72" s="21">
        <f t="shared" si="5850"/>
        <v>28728.000000000004</v>
      </c>
      <c r="ACU72" s="21">
        <f t="shared" si="5850"/>
        <v>28728.000000000004</v>
      </c>
      <c r="ACV72" s="21">
        <f t="shared" si="5850"/>
        <v>28728.000000000004</v>
      </c>
      <c r="ACW72" s="21">
        <f t="shared" si="5850"/>
        <v>28728.000000000004</v>
      </c>
      <c r="ACX72" s="21">
        <f t="shared" si="5850"/>
        <v>28728.000000000004</v>
      </c>
      <c r="ACY72" s="21">
        <f t="shared" si="5850"/>
        <v>28728.000000000004</v>
      </c>
      <c r="ACZ72" s="21">
        <f t="shared" si="5850"/>
        <v>28728.000000000004</v>
      </c>
      <c r="ADA72" s="21">
        <f t="shared" si="5850"/>
        <v>28728.000000000004</v>
      </c>
      <c r="ADB72" s="21">
        <f t="shared" si="5850"/>
        <v>28728.000000000004</v>
      </c>
      <c r="ADC72" s="21">
        <f t="shared" si="5850"/>
        <v>28728.000000000004</v>
      </c>
      <c r="ADD72" s="21">
        <f t="shared" si="5850"/>
        <v>28728.000000000004</v>
      </c>
      <c r="ADE72" s="21">
        <f t="shared" si="5850"/>
        <v>28728.000000000004</v>
      </c>
      <c r="ADF72" s="21">
        <f t="shared" si="5850"/>
        <v>28728.000000000004</v>
      </c>
      <c r="ADG72" s="21">
        <f t="shared" ref="ADG72:AFG72" si="5851">IF(ADG$8="",0,SUMIFS(44:44,48:48,ADG$8))</f>
        <v>28728.000000000004</v>
      </c>
      <c r="ADH72" s="21">
        <f t="shared" si="5851"/>
        <v>28728.000000000004</v>
      </c>
      <c r="ADI72" s="21">
        <f t="shared" si="5851"/>
        <v>28728.000000000004</v>
      </c>
      <c r="ADJ72" s="21">
        <f t="shared" si="5851"/>
        <v>28728.000000000004</v>
      </c>
      <c r="ADK72" s="21">
        <f t="shared" si="5851"/>
        <v>28728.000000000004</v>
      </c>
      <c r="ADL72" s="21">
        <f t="shared" si="5851"/>
        <v>28728.000000000004</v>
      </c>
      <c r="ADM72" s="21">
        <f t="shared" si="5851"/>
        <v>28728.000000000004</v>
      </c>
      <c r="ADN72" s="21">
        <f t="shared" si="5851"/>
        <v>28728.000000000004</v>
      </c>
      <c r="ADO72" s="21">
        <f t="shared" si="5851"/>
        <v>28728.000000000004</v>
      </c>
      <c r="ADP72" s="21">
        <f t="shared" si="5851"/>
        <v>28728.000000000004</v>
      </c>
      <c r="ADQ72" s="21">
        <f t="shared" si="5851"/>
        <v>28728.000000000004</v>
      </c>
      <c r="ADR72" s="21">
        <f t="shared" si="5851"/>
        <v>28728.000000000004</v>
      </c>
      <c r="ADS72" s="21">
        <f t="shared" si="5851"/>
        <v>28728.000000000004</v>
      </c>
      <c r="ADT72" s="21">
        <f t="shared" si="5851"/>
        <v>31752.000000000004</v>
      </c>
      <c r="ADU72" s="21">
        <f t="shared" si="5851"/>
        <v>31752.000000000004</v>
      </c>
      <c r="ADV72" s="21">
        <f t="shared" si="5851"/>
        <v>31752.000000000004</v>
      </c>
      <c r="ADW72" s="21">
        <f t="shared" si="5851"/>
        <v>31752.000000000004</v>
      </c>
      <c r="ADX72" s="21">
        <f t="shared" si="5851"/>
        <v>31752.000000000004</v>
      </c>
      <c r="ADY72" s="21">
        <f t="shared" si="5851"/>
        <v>31752.000000000004</v>
      </c>
      <c r="ADZ72" s="21">
        <f t="shared" si="5851"/>
        <v>31752.000000000004</v>
      </c>
      <c r="AEA72" s="21">
        <f t="shared" si="5851"/>
        <v>31752.000000000004</v>
      </c>
      <c r="AEB72" s="21">
        <f t="shared" si="5851"/>
        <v>31752.000000000004</v>
      </c>
      <c r="AEC72" s="21">
        <f t="shared" si="5851"/>
        <v>31752.000000000004</v>
      </c>
      <c r="AED72" s="21">
        <f t="shared" si="5851"/>
        <v>31752.000000000004</v>
      </c>
      <c r="AEE72" s="21">
        <f t="shared" si="5851"/>
        <v>31752.000000000004</v>
      </c>
      <c r="AEF72" s="21">
        <f t="shared" si="5851"/>
        <v>31752.000000000004</v>
      </c>
      <c r="AEG72" s="21">
        <f t="shared" si="5851"/>
        <v>31752.000000000004</v>
      </c>
      <c r="AEH72" s="21">
        <f t="shared" si="5851"/>
        <v>31752.000000000004</v>
      </c>
      <c r="AEI72" s="21">
        <f t="shared" si="5851"/>
        <v>31752.000000000004</v>
      </c>
      <c r="AEJ72" s="21">
        <f t="shared" si="5851"/>
        <v>31752.000000000004</v>
      </c>
      <c r="AEK72" s="21">
        <f t="shared" si="5851"/>
        <v>31752.000000000004</v>
      </c>
      <c r="AEL72" s="21">
        <f t="shared" si="5851"/>
        <v>31752.000000000004</v>
      </c>
      <c r="AEM72" s="21">
        <f t="shared" si="5851"/>
        <v>31752.000000000004</v>
      </c>
      <c r="AEN72" s="21">
        <f t="shared" si="5851"/>
        <v>31752.000000000004</v>
      </c>
      <c r="AEO72" s="21">
        <f t="shared" si="5851"/>
        <v>31752.000000000004</v>
      </c>
      <c r="AEP72" s="21">
        <f t="shared" si="5851"/>
        <v>31752.000000000004</v>
      </c>
      <c r="AEQ72" s="21">
        <f t="shared" si="5851"/>
        <v>31752.000000000004</v>
      </c>
      <c r="AER72" s="21">
        <f t="shared" si="5851"/>
        <v>31752.000000000004</v>
      </c>
      <c r="AES72" s="21">
        <f t="shared" si="5851"/>
        <v>31752.000000000004</v>
      </c>
      <c r="AET72" s="21">
        <f t="shared" si="5851"/>
        <v>31752.000000000004</v>
      </c>
      <c r="AEU72" s="21">
        <f t="shared" si="5851"/>
        <v>31752.000000000004</v>
      </c>
      <c r="AEV72" s="21">
        <f t="shared" si="5851"/>
        <v>31752.000000000004</v>
      </c>
      <c r="AEW72" s="21">
        <f t="shared" si="5851"/>
        <v>31752.000000000004</v>
      </c>
      <c r="AEX72" s="21">
        <f t="shared" si="5851"/>
        <v>31752.000000000004</v>
      </c>
      <c r="AEY72" s="21">
        <f t="shared" si="5851"/>
        <v>52164.000000000007</v>
      </c>
      <c r="AEZ72" s="21">
        <f t="shared" si="5851"/>
        <v>52164.000000000007</v>
      </c>
      <c r="AFA72" s="21">
        <f t="shared" si="5851"/>
        <v>52164.000000000007</v>
      </c>
      <c r="AFB72" s="21">
        <f t="shared" si="5851"/>
        <v>52164.000000000007</v>
      </c>
      <c r="AFC72" s="21">
        <f t="shared" si="5851"/>
        <v>52164.000000000007</v>
      </c>
      <c r="AFD72" s="21">
        <f t="shared" si="5851"/>
        <v>52164.000000000007</v>
      </c>
      <c r="AFE72" s="21">
        <f t="shared" si="5851"/>
        <v>52164.000000000007</v>
      </c>
      <c r="AFF72" s="21">
        <f t="shared" si="5851"/>
        <v>52164.000000000007</v>
      </c>
      <c r="AFG72" s="21">
        <f t="shared" si="5851"/>
        <v>52164.000000000007</v>
      </c>
    </row>
    <row r="73" spans="1:839" s="42" customFormat="1" ht="6" customHeight="1" x14ac:dyDescent="0.25">
      <c r="A73" s="21"/>
      <c r="B73" s="21"/>
      <c r="C73" s="21"/>
      <c r="D73" s="49"/>
      <c r="E73" s="21"/>
      <c r="F73" s="21"/>
      <c r="G73" s="21"/>
      <c r="H73" s="21"/>
      <c r="I73" s="21"/>
      <c r="J73" s="21"/>
      <c r="K73" s="41"/>
      <c r="L73" s="21"/>
      <c r="M73" s="21"/>
      <c r="N73" s="21"/>
      <c r="O73" s="21"/>
      <c r="P73" s="21"/>
      <c r="Q73" s="4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  <c r="IT73" s="21"/>
      <c r="IU73" s="21"/>
      <c r="IV73" s="21"/>
      <c r="IW73" s="21"/>
      <c r="IX73" s="21"/>
      <c r="IY73" s="21"/>
      <c r="IZ73" s="21"/>
      <c r="JA73" s="21"/>
      <c r="JB73" s="21"/>
      <c r="JC73" s="21"/>
      <c r="JD73" s="21"/>
      <c r="JE73" s="21"/>
      <c r="JF73" s="21"/>
      <c r="JG73" s="21"/>
      <c r="JH73" s="21"/>
      <c r="JI73" s="21"/>
      <c r="JJ73" s="21"/>
      <c r="JK73" s="21"/>
      <c r="JL73" s="21"/>
      <c r="JM73" s="21"/>
      <c r="JN73" s="21"/>
      <c r="JO73" s="21"/>
      <c r="JP73" s="21"/>
      <c r="JQ73" s="21"/>
      <c r="JR73" s="21"/>
      <c r="JS73" s="21"/>
      <c r="JT73" s="21"/>
      <c r="JU73" s="21"/>
      <c r="JV73" s="21"/>
      <c r="JW73" s="21"/>
      <c r="JX73" s="21"/>
      <c r="JY73" s="21"/>
      <c r="JZ73" s="21"/>
      <c r="KA73" s="21"/>
      <c r="KB73" s="21"/>
      <c r="KC73" s="21"/>
      <c r="KD73" s="21"/>
      <c r="KE73" s="21"/>
      <c r="KF73" s="21"/>
      <c r="KG73" s="21"/>
      <c r="KH73" s="21"/>
      <c r="KI73" s="21"/>
      <c r="KJ73" s="21"/>
      <c r="KK73" s="21"/>
      <c r="KL73" s="21"/>
      <c r="KM73" s="21"/>
      <c r="KN73" s="21"/>
      <c r="KO73" s="21"/>
      <c r="KP73" s="21"/>
      <c r="KQ73" s="21"/>
      <c r="KR73" s="21"/>
      <c r="KS73" s="21"/>
      <c r="KT73" s="21"/>
      <c r="KU73" s="21"/>
      <c r="KV73" s="21"/>
      <c r="KW73" s="21"/>
      <c r="KX73" s="21"/>
      <c r="KY73" s="21"/>
      <c r="KZ73" s="21"/>
      <c r="LA73" s="21"/>
      <c r="LB73" s="21"/>
      <c r="LC73" s="21"/>
      <c r="LD73" s="21"/>
      <c r="LE73" s="21"/>
      <c r="LF73" s="21"/>
      <c r="LG73" s="21"/>
      <c r="LH73" s="21"/>
      <c r="LI73" s="21"/>
      <c r="LJ73" s="21"/>
      <c r="LK73" s="21"/>
      <c r="LL73" s="21"/>
      <c r="LM73" s="21"/>
      <c r="LN73" s="21"/>
      <c r="LO73" s="21"/>
      <c r="LP73" s="21"/>
      <c r="LQ73" s="21"/>
      <c r="LR73" s="21"/>
      <c r="LS73" s="21"/>
      <c r="LT73" s="21"/>
      <c r="LU73" s="21"/>
      <c r="LV73" s="21"/>
      <c r="LW73" s="21"/>
      <c r="LX73" s="21"/>
      <c r="LY73" s="21"/>
      <c r="LZ73" s="21"/>
      <c r="MA73" s="21"/>
      <c r="MB73" s="21"/>
      <c r="MC73" s="21"/>
      <c r="MD73" s="21"/>
      <c r="ME73" s="21"/>
      <c r="MF73" s="21"/>
      <c r="MG73" s="21"/>
      <c r="MH73" s="21"/>
      <c r="MI73" s="21"/>
      <c r="MJ73" s="21"/>
      <c r="MK73" s="21"/>
      <c r="ML73" s="21"/>
      <c r="MM73" s="21"/>
      <c r="MN73" s="21"/>
      <c r="MO73" s="21"/>
      <c r="MP73" s="21"/>
      <c r="MQ73" s="21"/>
      <c r="MR73" s="21"/>
      <c r="MS73" s="21"/>
      <c r="MT73" s="21"/>
      <c r="MU73" s="21"/>
      <c r="MV73" s="21"/>
      <c r="MW73" s="21"/>
      <c r="MX73" s="21"/>
      <c r="MY73" s="21"/>
      <c r="MZ73" s="21"/>
      <c r="NA73" s="21"/>
      <c r="NB73" s="21"/>
      <c r="NC73" s="21"/>
      <c r="ND73" s="21"/>
      <c r="NE73" s="21"/>
      <c r="NF73" s="21"/>
      <c r="NG73" s="21"/>
      <c r="NH73" s="21"/>
      <c r="NI73" s="21"/>
      <c r="NJ73" s="21"/>
      <c r="NK73" s="21"/>
      <c r="NL73" s="21"/>
      <c r="NM73" s="21"/>
      <c r="NN73" s="21"/>
      <c r="NO73" s="21"/>
      <c r="NP73" s="21"/>
      <c r="NQ73" s="21"/>
      <c r="NR73" s="21"/>
      <c r="NS73" s="21"/>
      <c r="NT73" s="21"/>
      <c r="NU73" s="21"/>
      <c r="NV73" s="21"/>
      <c r="NW73" s="21"/>
      <c r="NX73" s="21"/>
      <c r="NY73" s="21"/>
      <c r="NZ73" s="21"/>
      <c r="OA73" s="21"/>
      <c r="OB73" s="21"/>
      <c r="OC73" s="21"/>
      <c r="OD73" s="21"/>
      <c r="OE73" s="21"/>
      <c r="OF73" s="21"/>
      <c r="OG73" s="21"/>
      <c r="OH73" s="21"/>
      <c r="OI73" s="21"/>
      <c r="OJ73" s="21"/>
      <c r="OK73" s="21"/>
      <c r="OL73" s="21"/>
      <c r="OM73" s="21"/>
      <c r="ON73" s="21"/>
      <c r="OO73" s="21"/>
      <c r="OP73" s="21"/>
      <c r="OQ73" s="21"/>
      <c r="OR73" s="21"/>
      <c r="OS73" s="21"/>
      <c r="OT73" s="21"/>
      <c r="OU73" s="21"/>
      <c r="OV73" s="21"/>
      <c r="OW73" s="21"/>
      <c r="OX73" s="21"/>
      <c r="OY73" s="21"/>
      <c r="OZ73" s="21"/>
      <c r="PA73" s="21"/>
      <c r="PB73" s="21"/>
      <c r="PC73" s="21"/>
      <c r="PD73" s="21"/>
      <c r="PE73" s="21"/>
      <c r="PF73" s="21"/>
      <c r="PG73" s="21"/>
      <c r="PH73" s="21"/>
      <c r="PI73" s="21"/>
      <c r="PJ73" s="21"/>
      <c r="PK73" s="21"/>
      <c r="PL73" s="21"/>
      <c r="PM73" s="21"/>
      <c r="PN73" s="21"/>
      <c r="PO73" s="21"/>
      <c r="PP73" s="21"/>
      <c r="PQ73" s="21"/>
      <c r="PR73" s="21"/>
      <c r="PS73" s="21"/>
      <c r="PT73" s="21"/>
      <c r="PU73" s="21"/>
      <c r="PV73" s="21"/>
      <c r="PW73" s="21"/>
      <c r="PX73" s="21"/>
      <c r="PY73" s="21"/>
      <c r="PZ73" s="21"/>
      <c r="QA73" s="21"/>
      <c r="QB73" s="21"/>
      <c r="QC73" s="21"/>
      <c r="QD73" s="21"/>
      <c r="QE73" s="21"/>
      <c r="QF73" s="21"/>
      <c r="QG73" s="21"/>
      <c r="QH73" s="21"/>
      <c r="QI73" s="21"/>
      <c r="QJ73" s="21"/>
      <c r="QK73" s="21"/>
      <c r="QL73" s="21"/>
      <c r="QM73" s="21"/>
      <c r="QN73" s="21"/>
      <c r="QO73" s="21"/>
      <c r="QP73" s="21"/>
      <c r="QQ73" s="21"/>
      <c r="QR73" s="21"/>
      <c r="QS73" s="21"/>
      <c r="QT73" s="21"/>
      <c r="QU73" s="21"/>
      <c r="QV73" s="21"/>
      <c r="QW73" s="21"/>
      <c r="QX73" s="21"/>
      <c r="QY73" s="21"/>
      <c r="QZ73" s="21"/>
      <c r="RA73" s="21"/>
      <c r="RB73" s="21"/>
      <c r="RC73" s="21"/>
      <c r="RD73" s="21"/>
      <c r="RE73" s="21"/>
      <c r="RF73" s="21"/>
      <c r="RG73" s="21"/>
      <c r="RH73" s="21"/>
      <c r="RI73" s="21"/>
      <c r="RJ73" s="21"/>
      <c r="RK73" s="21"/>
      <c r="RL73" s="21"/>
      <c r="RM73" s="21"/>
      <c r="RN73" s="21"/>
      <c r="RO73" s="21"/>
      <c r="RP73" s="21"/>
      <c r="RQ73" s="21"/>
      <c r="RR73" s="21"/>
      <c r="RS73" s="21"/>
      <c r="RT73" s="21"/>
      <c r="RU73" s="21"/>
      <c r="RV73" s="21"/>
      <c r="RW73" s="21"/>
      <c r="RX73" s="21"/>
      <c r="RY73" s="21"/>
      <c r="RZ73" s="21"/>
      <c r="SA73" s="21"/>
      <c r="SB73" s="21"/>
      <c r="SC73" s="21"/>
      <c r="SD73" s="21"/>
      <c r="SE73" s="21"/>
      <c r="SF73" s="21"/>
      <c r="SG73" s="21"/>
      <c r="SH73" s="21"/>
      <c r="SI73" s="21"/>
      <c r="SJ73" s="21"/>
      <c r="SK73" s="21"/>
      <c r="SL73" s="21"/>
      <c r="SM73" s="21"/>
      <c r="SN73" s="21"/>
      <c r="SO73" s="21"/>
      <c r="SP73" s="21"/>
      <c r="SQ73" s="21"/>
      <c r="SR73" s="21"/>
      <c r="SS73" s="21"/>
      <c r="ST73" s="21"/>
      <c r="SU73" s="21"/>
      <c r="SV73" s="21"/>
      <c r="SW73" s="21"/>
      <c r="SX73" s="21"/>
      <c r="SY73" s="21"/>
      <c r="SZ73" s="21"/>
      <c r="TA73" s="21"/>
      <c r="TB73" s="21"/>
      <c r="TC73" s="21"/>
      <c r="TD73" s="21"/>
      <c r="TE73" s="21"/>
      <c r="TF73" s="21"/>
      <c r="TG73" s="21"/>
      <c r="TH73" s="21"/>
      <c r="TI73" s="21"/>
      <c r="TJ73" s="21"/>
      <c r="TK73" s="21"/>
      <c r="TL73" s="21"/>
      <c r="TM73" s="21"/>
      <c r="TN73" s="21"/>
      <c r="TO73" s="21"/>
      <c r="TP73" s="21"/>
      <c r="TQ73" s="21"/>
      <c r="TR73" s="21"/>
      <c r="TS73" s="21"/>
      <c r="TT73" s="21"/>
      <c r="TU73" s="21"/>
      <c r="TV73" s="21"/>
      <c r="TW73" s="21"/>
      <c r="TX73" s="21"/>
      <c r="TY73" s="21"/>
      <c r="TZ73" s="21"/>
      <c r="UA73" s="21"/>
      <c r="UB73" s="21"/>
      <c r="UC73" s="21"/>
      <c r="UD73" s="21"/>
      <c r="UE73" s="21"/>
      <c r="UF73" s="21"/>
      <c r="UG73" s="21"/>
      <c r="UH73" s="21"/>
      <c r="UI73" s="21"/>
      <c r="UJ73" s="21"/>
      <c r="UK73" s="21"/>
      <c r="UL73" s="21"/>
      <c r="UM73" s="21"/>
      <c r="UN73" s="21"/>
      <c r="UO73" s="21"/>
      <c r="UP73" s="21"/>
      <c r="UQ73" s="21"/>
      <c r="UR73" s="21"/>
      <c r="US73" s="21"/>
      <c r="UT73" s="21"/>
      <c r="UU73" s="21"/>
      <c r="UV73" s="21"/>
      <c r="UW73" s="21"/>
      <c r="UX73" s="21"/>
      <c r="UY73" s="21"/>
      <c r="UZ73" s="21"/>
      <c r="VA73" s="21"/>
      <c r="VB73" s="21"/>
      <c r="VC73" s="21"/>
      <c r="VD73" s="21"/>
      <c r="VE73" s="21"/>
      <c r="VF73" s="21"/>
      <c r="VG73" s="21"/>
      <c r="VH73" s="21"/>
      <c r="VI73" s="21"/>
      <c r="VJ73" s="21"/>
      <c r="VK73" s="21"/>
      <c r="VL73" s="21"/>
      <c r="VM73" s="21"/>
      <c r="VN73" s="21"/>
      <c r="VO73" s="21"/>
      <c r="VP73" s="21"/>
      <c r="VQ73" s="21"/>
      <c r="VR73" s="21"/>
      <c r="VS73" s="21"/>
      <c r="VT73" s="21"/>
      <c r="VU73" s="21"/>
      <c r="VV73" s="21"/>
      <c r="VW73" s="21"/>
      <c r="VX73" s="21"/>
      <c r="VY73" s="21"/>
      <c r="VZ73" s="21"/>
      <c r="WA73" s="21"/>
      <c r="WB73" s="21"/>
      <c r="WC73" s="21"/>
      <c r="WD73" s="21"/>
      <c r="WE73" s="21"/>
      <c r="WF73" s="21"/>
      <c r="WG73" s="21"/>
      <c r="WH73" s="21"/>
      <c r="WI73" s="21"/>
      <c r="WJ73" s="21"/>
      <c r="WK73" s="21"/>
      <c r="WL73" s="21"/>
      <c r="WM73" s="21"/>
      <c r="WN73" s="21"/>
      <c r="WO73" s="21"/>
      <c r="WP73" s="21"/>
      <c r="WQ73" s="21"/>
      <c r="WR73" s="21"/>
      <c r="WS73" s="21"/>
      <c r="WT73" s="21"/>
      <c r="WU73" s="21"/>
      <c r="WV73" s="21"/>
      <c r="WW73" s="21"/>
      <c r="WX73" s="21"/>
      <c r="WY73" s="21"/>
      <c r="WZ73" s="21"/>
      <c r="XA73" s="21"/>
      <c r="XB73" s="21"/>
      <c r="XC73" s="21"/>
      <c r="XD73" s="21"/>
      <c r="XE73" s="21"/>
      <c r="XF73" s="21"/>
      <c r="XG73" s="21"/>
      <c r="XH73" s="21"/>
      <c r="XI73" s="21"/>
      <c r="XJ73" s="21"/>
      <c r="XK73" s="21"/>
      <c r="XL73" s="21"/>
      <c r="XM73" s="21"/>
      <c r="XN73" s="21"/>
      <c r="XO73" s="21"/>
      <c r="XP73" s="21"/>
      <c r="XQ73" s="21"/>
      <c r="XR73" s="21"/>
      <c r="XS73" s="21"/>
      <c r="XT73" s="21"/>
      <c r="XU73" s="21"/>
      <c r="XV73" s="21"/>
      <c r="XW73" s="21"/>
      <c r="XX73" s="21"/>
      <c r="XY73" s="21"/>
      <c r="XZ73" s="21"/>
      <c r="YA73" s="21"/>
      <c r="YB73" s="21"/>
      <c r="YC73" s="21"/>
      <c r="YD73" s="21"/>
      <c r="YE73" s="21"/>
      <c r="YF73" s="21"/>
      <c r="YG73" s="21"/>
      <c r="YH73" s="21"/>
      <c r="YI73" s="21"/>
      <c r="YJ73" s="21"/>
      <c r="YK73" s="21"/>
      <c r="YL73" s="21"/>
      <c r="YM73" s="21"/>
      <c r="YN73" s="21"/>
      <c r="YO73" s="21"/>
      <c r="YP73" s="21"/>
      <c r="YQ73" s="21"/>
      <c r="YR73" s="21"/>
      <c r="YS73" s="21"/>
      <c r="YT73" s="21"/>
      <c r="YU73" s="21"/>
      <c r="YV73" s="21"/>
      <c r="YW73" s="21"/>
      <c r="YX73" s="21"/>
      <c r="YY73" s="21"/>
      <c r="YZ73" s="21"/>
      <c r="ZA73" s="21"/>
      <c r="ZB73" s="21"/>
      <c r="ZC73" s="21"/>
      <c r="ZD73" s="21"/>
      <c r="ZE73" s="21"/>
      <c r="ZF73" s="21"/>
      <c r="ZG73" s="21"/>
      <c r="ZH73" s="21"/>
      <c r="ZI73" s="21"/>
      <c r="ZJ73" s="21"/>
      <c r="ZK73" s="21"/>
      <c r="ZL73" s="21"/>
      <c r="ZM73" s="21"/>
      <c r="ZN73" s="21"/>
      <c r="ZO73" s="21"/>
      <c r="ZP73" s="21"/>
      <c r="ZQ73" s="21"/>
      <c r="ZR73" s="21"/>
      <c r="ZS73" s="21"/>
      <c r="ZT73" s="21"/>
      <c r="ZU73" s="21"/>
      <c r="ZV73" s="21"/>
      <c r="ZW73" s="21"/>
      <c r="ZX73" s="21"/>
      <c r="ZY73" s="21"/>
      <c r="ZZ73" s="21"/>
      <c r="AAA73" s="21"/>
      <c r="AAB73" s="21"/>
      <c r="AAC73" s="21"/>
      <c r="AAD73" s="21"/>
      <c r="AAE73" s="21"/>
      <c r="AAF73" s="21"/>
      <c r="AAG73" s="21"/>
      <c r="AAH73" s="21"/>
      <c r="AAI73" s="21"/>
      <c r="AAJ73" s="21"/>
      <c r="AAK73" s="21"/>
      <c r="AAL73" s="21"/>
      <c r="AAM73" s="21"/>
      <c r="AAN73" s="21"/>
      <c r="AAO73" s="21"/>
      <c r="AAP73" s="21"/>
      <c r="AAQ73" s="21"/>
      <c r="AAR73" s="21"/>
      <c r="AAS73" s="21"/>
      <c r="AAT73" s="21"/>
      <c r="AAU73" s="21"/>
      <c r="AAV73" s="21"/>
      <c r="AAW73" s="21"/>
      <c r="AAX73" s="21"/>
      <c r="AAY73" s="21"/>
      <c r="AAZ73" s="21"/>
      <c r="ABA73" s="21"/>
      <c r="ABB73" s="21"/>
      <c r="ABC73" s="21"/>
      <c r="ABD73" s="21"/>
      <c r="ABE73" s="21"/>
      <c r="ABF73" s="21"/>
      <c r="ABG73" s="21"/>
      <c r="ABH73" s="21"/>
      <c r="ABI73" s="21"/>
      <c r="ABJ73" s="21"/>
      <c r="ABK73" s="21"/>
      <c r="ABL73" s="21"/>
      <c r="ABM73" s="21"/>
      <c r="ABN73" s="21"/>
      <c r="ABO73" s="21"/>
      <c r="ABP73" s="21"/>
      <c r="ABQ73" s="21"/>
      <c r="ABR73" s="21"/>
      <c r="ABS73" s="21"/>
      <c r="ABT73" s="21"/>
      <c r="ABU73" s="21"/>
      <c r="ABV73" s="21"/>
      <c r="ABW73" s="21"/>
      <c r="ABX73" s="21"/>
      <c r="ABY73" s="21"/>
      <c r="ABZ73" s="21"/>
      <c r="ACA73" s="21"/>
      <c r="ACB73" s="21"/>
      <c r="ACC73" s="21"/>
      <c r="ACD73" s="21"/>
      <c r="ACE73" s="21"/>
      <c r="ACF73" s="21"/>
      <c r="ACG73" s="21"/>
      <c r="ACH73" s="21"/>
      <c r="ACI73" s="21"/>
      <c r="ACJ73" s="21"/>
      <c r="ACK73" s="21"/>
      <c r="ACL73" s="21"/>
      <c r="ACM73" s="21"/>
      <c r="ACN73" s="21"/>
      <c r="ACO73" s="21"/>
      <c r="ACP73" s="21"/>
      <c r="ACQ73" s="21"/>
      <c r="ACR73" s="21"/>
      <c r="ACS73" s="21"/>
      <c r="ACT73" s="21"/>
      <c r="ACU73" s="21"/>
      <c r="ACV73" s="21"/>
      <c r="ACW73" s="21"/>
      <c r="ACX73" s="21"/>
      <c r="ACY73" s="21"/>
      <c r="ACZ73" s="21"/>
      <c r="ADA73" s="21"/>
      <c r="ADB73" s="21"/>
      <c r="ADC73" s="21"/>
      <c r="ADD73" s="21"/>
      <c r="ADE73" s="21"/>
      <c r="ADF73" s="21"/>
      <c r="ADG73" s="21"/>
      <c r="ADH73" s="21"/>
      <c r="ADI73" s="21"/>
      <c r="ADJ73" s="21"/>
      <c r="ADK73" s="21"/>
      <c r="ADL73" s="21"/>
      <c r="ADM73" s="21"/>
      <c r="ADN73" s="21"/>
      <c r="ADO73" s="21"/>
      <c r="ADP73" s="21"/>
      <c r="ADQ73" s="21"/>
      <c r="ADR73" s="21"/>
      <c r="ADS73" s="21"/>
      <c r="ADT73" s="21"/>
      <c r="ADU73" s="21"/>
      <c r="ADV73" s="21"/>
      <c r="ADW73" s="21"/>
      <c r="ADX73" s="21"/>
      <c r="ADY73" s="21"/>
      <c r="ADZ73" s="21"/>
      <c r="AEA73" s="21"/>
      <c r="AEB73" s="21"/>
      <c r="AEC73" s="21"/>
      <c r="AED73" s="21"/>
      <c r="AEE73" s="21"/>
      <c r="AEF73" s="21"/>
      <c r="AEG73" s="21"/>
      <c r="AEH73" s="21"/>
      <c r="AEI73" s="21"/>
      <c r="AEJ73" s="21"/>
      <c r="AEK73" s="21"/>
      <c r="AEL73" s="21"/>
      <c r="AEM73" s="21"/>
      <c r="AEN73" s="21"/>
      <c r="AEO73" s="21"/>
      <c r="AEP73" s="21"/>
      <c r="AEQ73" s="21"/>
      <c r="AER73" s="21"/>
      <c r="AES73" s="21"/>
      <c r="AET73" s="21"/>
      <c r="AEU73" s="21"/>
      <c r="AEV73" s="21"/>
      <c r="AEW73" s="21"/>
      <c r="AEX73" s="21"/>
      <c r="AEY73" s="21"/>
      <c r="AEZ73" s="21"/>
      <c r="AFA73" s="21"/>
      <c r="AFB73" s="21"/>
      <c r="AFC73" s="21"/>
      <c r="AFD73" s="21"/>
      <c r="AFE73" s="21"/>
      <c r="AFF73" s="21"/>
      <c r="AFG73" s="21"/>
    </row>
    <row r="74" spans="1:839" s="46" customFormat="1" x14ac:dyDescent="0.25">
      <c r="A74" s="22"/>
      <c r="B74" s="22"/>
      <c r="C74" s="22" t="s">
        <v>44</v>
      </c>
      <c r="D74" s="47"/>
      <c r="E74" s="22" t="str">
        <f>структура!$G$37</f>
        <v>начисл. %-ты на конец периода по займам в срок</v>
      </c>
      <c r="F74" s="22"/>
      <c r="G74" s="22"/>
      <c r="H74" s="22"/>
      <c r="I74" s="22" t="str">
        <f>IF($E74="","",INDEX(структура!$H$10:$H$153,SUMIFS(структура!$C$10:$C$153,структура!$G$10:$G$153,$E74)))</f>
        <v>руб</v>
      </c>
      <c r="J74" s="22"/>
      <c r="K74" s="45"/>
      <c r="L74" s="22"/>
      <c r="M74" s="22"/>
      <c r="N74" s="22"/>
      <c r="O74" s="22"/>
      <c r="P74" s="22"/>
      <c r="Q74" s="45"/>
      <c r="R74" s="22">
        <f>SUM(R75:R79)</f>
        <v>2478</v>
      </c>
      <c r="S74" s="22">
        <f t="shared" ref="S74" si="5852">SUM(S75:S79)</f>
        <v>7434.0000000000009</v>
      </c>
      <c r="T74" s="22">
        <f t="shared" ref="T74" si="5853">SUM(T75:T79)</f>
        <v>14868.000000000002</v>
      </c>
      <c r="U74" s="22">
        <f t="shared" ref="U74" si="5854">SUM(U75:U79)</f>
        <v>24780.000000000004</v>
      </c>
      <c r="V74" s="22">
        <f t="shared" ref="V74" si="5855">SUM(V75:V79)</f>
        <v>37170.000000000007</v>
      </c>
      <c r="W74" s="22">
        <f t="shared" ref="W74" si="5856">SUM(W75:W79)</f>
        <v>52038</v>
      </c>
      <c r="X74" s="22">
        <f t="shared" ref="X74" si="5857">SUM(X75:X79)</f>
        <v>69384</v>
      </c>
      <c r="Y74" s="22">
        <f t="shared" ref="Y74" si="5858">SUM(Y75:Y79)</f>
        <v>89208</v>
      </c>
      <c r="Z74" s="22">
        <f t="shared" ref="Z74" si="5859">SUM(Z75:Z79)</f>
        <v>111510</v>
      </c>
      <c r="AA74" s="22">
        <f t="shared" ref="AA74" si="5860">SUM(AA75:AA79)</f>
        <v>136290</v>
      </c>
      <c r="AB74" s="22">
        <f t="shared" ref="AB74" si="5861">SUM(AB75:AB79)</f>
        <v>147708</v>
      </c>
      <c r="AC74" s="22">
        <f t="shared" ref="AC74" si="5862">SUM(AC75:AC79)</f>
        <v>160164</v>
      </c>
      <c r="AD74" s="22">
        <f t="shared" ref="AD74" si="5863">SUM(AD75:AD79)</f>
        <v>173658</v>
      </c>
      <c r="AE74" s="22">
        <f t="shared" ref="AE74" si="5864">SUM(AE75:AE79)</f>
        <v>188190</v>
      </c>
      <c r="AF74" s="22">
        <f t="shared" ref="AF74" si="5865">SUM(AF75:AF79)</f>
        <v>203760</v>
      </c>
      <c r="AG74" s="22">
        <f t="shared" ref="AG74" si="5866">SUM(AG75:AG79)</f>
        <v>215184</v>
      </c>
      <c r="AH74" s="22">
        <f t="shared" ref="AH74" si="5867">SUM(AH75:AH79)</f>
        <v>227322</v>
      </c>
      <c r="AI74" s="22">
        <f t="shared" ref="AI74" si="5868">SUM(AI75:AI79)</f>
        <v>240174</v>
      </c>
      <c r="AJ74" s="22">
        <f t="shared" ref="AJ74" si="5869">SUM(AJ75:AJ79)</f>
        <v>253740.00000000003</v>
      </c>
      <c r="AK74" s="22">
        <f t="shared" ref="AK74" si="5870">SUM(AK75:AK79)</f>
        <v>268020</v>
      </c>
      <c r="AL74" s="22">
        <f t="shared" ref="AL74" si="5871">SUM(AL75:AL79)</f>
        <v>268020</v>
      </c>
      <c r="AM74" s="22">
        <f t="shared" ref="AM74" si="5872">SUM(AM75:AM79)</f>
        <v>268020</v>
      </c>
      <c r="AN74" s="22">
        <f t="shared" ref="AN74" si="5873">SUM(AN75:AN79)</f>
        <v>268020</v>
      </c>
      <c r="AO74" s="22">
        <f t="shared" ref="AO74" si="5874">SUM(AO75:AO79)</f>
        <v>268020</v>
      </c>
      <c r="AP74" s="22">
        <f t="shared" ref="AP74" si="5875">SUM(AP75:AP79)</f>
        <v>268020</v>
      </c>
      <c r="AQ74" s="22">
        <f t="shared" ref="AQ74" si="5876">SUM(AQ75:AQ79)</f>
        <v>268020</v>
      </c>
      <c r="AR74" s="22">
        <f t="shared" ref="AR74" si="5877">SUM(AR75:AR79)</f>
        <v>268020</v>
      </c>
      <c r="AS74" s="22">
        <f t="shared" ref="AS74" si="5878">SUM(AS75:AS79)</f>
        <v>268020.00000000006</v>
      </c>
      <c r="AT74" s="22">
        <f t="shared" ref="AT74" si="5879">SUM(AT75:AT79)</f>
        <v>268020.00000000006</v>
      </c>
      <c r="AU74" s="22">
        <f t="shared" ref="AU74" si="5880">SUM(AU75:AU79)</f>
        <v>268020</v>
      </c>
      <c r="AV74" s="22">
        <f t="shared" ref="AV74" si="5881">SUM(AV75:AV79)</f>
        <v>268020</v>
      </c>
      <c r="AW74" s="22">
        <f t="shared" ref="AW74" si="5882">SUM(AW75:AW79)</f>
        <v>268538</v>
      </c>
      <c r="AX74" s="22">
        <f t="shared" ref="AX74" si="5883">SUM(AX75:AX79)</f>
        <v>269574</v>
      </c>
      <c r="AY74" s="22">
        <f t="shared" ref="AY74" si="5884">SUM(AY75:AY79)</f>
        <v>271128</v>
      </c>
      <c r="AZ74" s="22">
        <f t="shared" ref="AZ74" si="5885">SUM(AZ75:AZ79)</f>
        <v>273200</v>
      </c>
      <c r="BA74" s="22">
        <f t="shared" ref="BA74" si="5886">SUM(BA75:BA79)</f>
        <v>275790</v>
      </c>
      <c r="BB74" s="22">
        <f t="shared" ref="BB74" si="5887">SUM(BB75:BB79)</f>
        <v>278898</v>
      </c>
      <c r="BC74" s="22">
        <f t="shared" ref="BC74" si="5888">SUM(BC75:BC79)</f>
        <v>282524</v>
      </c>
      <c r="BD74" s="22">
        <f t="shared" ref="BD74" si="5889">SUM(BD75:BD79)</f>
        <v>286668</v>
      </c>
      <c r="BE74" s="22">
        <f t="shared" ref="BE74" si="5890">SUM(BE75:BE79)</f>
        <v>291330</v>
      </c>
      <c r="BF74" s="22">
        <f t="shared" ref="BF74" si="5891">SUM(BF75:BF79)</f>
        <v>296510</v>
      </c>
      <c r="BG74" s="22">
        <f t="shared" ref="BG74" si="5892">SUM(BG75:BG79)</f>
        <v>303968</v>
      </c>
      <c r="BH74" s="22">
        <f t="shared" ref="BH74" si="5893">SUM(BH75:BH79)</f>
        <v>312104</v>
      </c>
      <c r="BI74" s="22">
        <f t="shared" ref="BI74" si="5894">SUM(BI75:BI79)</f>
        <v>320918</v>
      </c>
      <c r="BJ74" s="22">
        <f t="shared" ref="BJ74" si="5895">SUM(BJ75:BJ79)</f>
        <v>330410</v>
      </c>
      <c r="BK74" s="22">
        <f t="shared" ref="BK74" si="5896">SUM(BK75:BK79)</f>
        <v>340580</v>
      </c>
      <c r="BL74" s="22">
        <f t="shared" ref="BL74" si="5897">SUM(BL75:BL79)</f>
        <v>352004</v>
      </c>
      <c r="BM74" s="22">
        <f t="shared" ref="BM74" si="5898">SUM(BM75:BM79)</f>
        <v>364142</v>
      </c>
      <c r="BN74" s="22">
        <f t="shared" ref="BN74" si="5899">SUM(BN75:BN79)</f>
        <v>376994</v>
      </c>
      <c r="BO74" s="22">
        <f t="shared" ref="BO74" si="5900">SUM(BO75:BO79)</f>
        <v>390560</v>
      </c>
      <c r="BP74" s="22">
        <f t="shared" ref="BP74" si="5901">SUM(BP75:BP79)</f>
        <v>404840</v>
      </c>
      <c r="BQ74" s="22">
        <f t="shared" ref="BQ74" si="5902">SUM(BQ75:BQ79)</f>
        <v>404840</v>
      </c>
      <c r="BR74" s="22">
        <f t="shared" ref="BR74" si="5903">SUM(BR75:BR79)</f>
        <v>404840</v>
      </c>
      <c r="BS74" s="22">
        <f t="shared" ref="BS74" si="5904">SUM(BS75:BS79)</f>
        <v>404840</v>
      </c>
      <c r="BT74" s="22">
        <f t="shared" ref="BT74" si="5905">SUM(BT75:BT79)</f>
        <v>404840</v>
      </c>
      <c r="BU74" s="22">
        <f t="shared" ref="BU74" si="5906">SUM(BU75:BU79)</f>
        <v>404840</v>
      </c>
      <c r="BV74" s="22">
        <f t="shared" ref="BV74" si="5907">SUM(BV75:BV79)</f>
        <v>404840</v>
      </c>
      <c r="BW74" s="22">
        <f t="shared" ref="BW74" si="5908">SUM(BW75:BW79)</f>
        <v>404840</v>
      </c>
      <c r="BX74" s="22">
        <f t="shared" ref="BX74" si="5909">SUM(BX75:BX79)</f>
        <v>404840</v>
      </c>
      <c r="BY74" s="22">
        <f t="shared" ref="BY74" si="5910">SUM(BY75:BY79)</f>
        <v>404840</v>
      </c>
      <c r="BZ74" s="22">
        <f t="shared" ref="BZ74" si="5911">SUM(BZ75:BZ79)</f>
        <v>404840</v>
      </c>
      <c r="CA74" s="22">
        <f t="shared" ref="CA74" si="5912">SUM(CA75:CA79)</f>
        <v>404840.00000000012</v>
      </c>
      <c r="CB74" s="22">
        <f t="shared" ref="CB74" si="5913">SUM(CB75:CB79)</f>
        <v>410629.00000000012</v>
      </c>
      <c r="CC74" s="22">
        <f t="shared" ref="CC74" si="5914">SUM(CC75:CC79)</f>
        <v>422207.00000000012</v>
      </c>
      <c r="CD74" s="22">
        <f t="shared" ref="CD74" si="5915">SUM(CD75:CD79)</f>
        <v>439574.00000000012</v>
      </c>
      <c r="CE74" s="22">
        <f t="shared" ref="CE74" si="5916">SUM(CE75:CE79)</f>
        <v>462730.00000000012</v>
      </c>
      <c r="CF74" s="22">
        <f t="shared" ref="CF74" si="5917">SUM(CF75:CF79)</f>
        <v>491675.00000000012</v>
      </c>
      <c r="CG74" s="22">
        <f t="shared" ref="CG74" si="5918">SUM(CG75:CG79)</f>
        <v>526409.00000000012</v>
      </c>
      <c r="CH74" s="22">
        <f t="shared" ref="CH74" si="5919">SUM(CH75:CH79)</f>
        <v>566932.00000000012</v>
      </c>
      <c r="CI74" s="22">
        <f t="shared" ref="CI74" si="5920">SUM(CI75:CI79)</f>
        <v>613244.00000000012</v>
      </c>
      <c r="CJ74" s="22">
        <f t="shared" ref="CJ74" si="5921">SUM(CJ75:CJ79)</f>
        <v>665345.00000000012</v>
      </c>
      <c r="CK74" s="22">
        <f t="shared" ref="CK74" si="5922">SUM(CK75:CK79)</f>
        <v>723235</v>
      </c>
      <c r="CL74" s="22">
        <f t="shared" ref="CL74" si="5923">SUM(CL75:CL79)</f>
        <v>770194</v>
      </c>
      <c r="CM74" s="22">
        <f t="shared" ref="CM74" si="5924">SUM(CM75:CM79)</f>
        <v>821422</v>
      </c>
      <c r="CN74" s="22">
        <f t="shared" ref="CN74" si="5925">SUM(CN75:CN79)</f>
        <v>876919</v>
      </c>
      <c r="CO74" s="22">
        <f t="shared" ref="CO74" si="5926">SUM(CO75:CO79)</f>
        <v>936685</v>
      </c>
      <c r="CP74" s="22">
        <f t="shared" ref="CP74" si="5927">SUM(CP75:CP79)</f>
        <v>1000720</v>
      </c>
      <c r="CQ74" s="22">
        <f t="shared" ref="CQ74" si="5928">SUM(CQ75:CQ79)</f>
        <v>1063552</v>
      </c>
      <c r="CR74" s="22">
        <f t="shared" ref="CR74" si="5929">SUM(CR75:CR79)</f>
        <v>1130310.9999999998</v>
      </c>
      <c r="CS74" s="22">
        <f t="shared" ref="CS74" si="5930">SUM(CS75:CS79)</f>
        <v>1200996.9999999998</v>
      </c>
      <c r="CT74" s="22">
        <f t="shared" ref="CT74" si="5931">SUM(CT75:CT79)</f>
        <v>1275609.9999999998</v>
      </c>
      <c r="CU74" s="22">
        <f t="shared" ref="CU74" si="5932">SUM(CU75:CU79)</f>
        <v>1354149.9999999998</v>
      </c>
      <c r="CV74" s="22">
        <f t="shared" ref="CV74" si="5933">SUM(CV75:CV79)</f>
        <v>1354149.9999999998</v>
      </c>
      <c r="CW74" s="22">
        <f t="shared" ref="CW74" si="5934">SUM(CW75:CW79)</f>
        <v>1354149.9999999998</v>
      </c>
      <c r="CX74" s="22">
        <f t="shared" ref="CX74" si="5935">SUM(CX75:CX79)</f>
        <v>1354149.9999999998</v>
      </c>
      <c r="CY74" s="22">
        <f t="shared" ref="CY74" si="5936">SUM(CY75:CY79)</f>
        <v>1354149.9999999998</v>
      </c>
      <c r="CZ74" s="22">
        <f t="shared" ref="CZ74" si="5937">SUM(CZ75:CZ79)</f>
        <v>1354149.9999999998</v>
      </c>
      <c r="DA74" s="22">
        <f t="shared" ref="DA74" si="5938">SUM(DA75:DA79)</f>
        <v>1354149.9999999998</v>
      </c>
      <c r="DB74" s="22">
        <f t="shared" ref="DB74" si="5939">SUM(DB75:DB79)</f>
        <v>1354149.9999999998</v>
      </c>
      <c r="DC74" s="22">
        <f t="shared" ref="DC74" si="5940">SUM(DC75:DC79)</f>
        <v>1354150</v>
      </c>
      <c r="DD74" s="22">
        <f t="shared" ref="DD74" si="5941">SUM(DD75:DD79)</f>
        <v>1354150</v>
      </c>
      <c r="DE74" s="22">
        <f t="shared" ref="DE74" si="5942">SUM(DE75:DE79)</f>
        <v>1354150</v>
      </c>
      <c r="DF74" s="22">
        <f t="shared" ref="DF74" si="5943">SUM(DF75:DF79)</f>
        <v>1354150</v>
      </c>
      <c r="DG74" s="22">
        <f t="shared" ref="DG74" si="5944">SUM(DG75:DG79)</f>
        <v>1354150</v>
      </c>
      <c r="DH74" s="22">
        <f t="shared" ref="DH74" si="5945">SUM(DH75:DH79)</f>
        <v>1354150</v>
      </c>
      <c r="DI74" s="22">
        <f t="shared" ref="DI74" si="5946">SUM(DI75:DI79)</f>
        <v>1354150</v>
      </c>
      <c r="DJ74" s="22">
        <f t="shared" ref="DJ74" si="5947">SUM(DJ75:DJ79)</f>
        <v>1354150</v>
      </c>
      <c r="DK74" s="22">
        <f t="shared" ref="DK74" si="5948">SUM(DK75:DK79)</f>
        <v>1354150</v>
      </c>
      <c r="DL74" s="22">
        <f t="shared" ref="DL74" si="5949">SUM(DL75:DL79)</f>
        <v>1354150</v>
      </c>
      <c r="DM74" s="22">
        <f t="shared" ref="DM74" si="5950">SUM(DM75:DM79)</f>
        <v>1354150</v>
      </c>
      <c r="DN74" s="22">
        <f t="shared" ref="DN74" si="5951">SUM(DN75:DN79)</f>
        <v>1354150</v>
      </c>
      <c r="DO74" s="22">
        <f t="shared" ref="DO74" si="5952">SUM(DO75:DO79)</f>
        <v>1354150</v>
      </c>
      <c r="DP74" s="22">
        <f t="shared" ref="DP74" si="5953">SUM(DP75:DP79)</f>
        <v>1384950</v>
      </c>
      <c r="DQ74" s="22">
        <f t="shared" ref="DQ74" si="5954">SUM(DQ75:DQ79)</f>
        <v>1418550</v>
      </c>
      <c r="DR74" s="22">
        <f t="shared" ref="DR74" si="5955">SUM(DR75:DR79)</f>
        <v>1454950</v>
      </c>
      <c r="DS74" s="22">
        <f t="shared" ref="DS74" si="5956">SUM(DS75:DS79)</f>
        <v>1494150</v>
      </c>
      <c r="DT74" s="22">
        <f t="shared" ref="DT74" si="5957">SUM(DT75:DT79)</f>
        <v>1536150</v>
      </c>
      <c r="DU74" s="22">
        <f t="shared" ref="DU74" si="5958">SUM(DU75:DU79)</f>
        <v>1546230</v>
      </c>
      <c r="DV74" s="22">
        <f t="shared" ref="DV74" si="5959">SUM(DV75:DV79)</f>
        <v>1556940</v>
      </c>
      <c r="DW74" s="22">
        <f t="shared" ref="DW74" si="5960">SUM(DW75:DW79)</f>
        <v>1568280</v>
      </c>
      <c r="DX74" s="22">
        <f t="shared" ref="DX74" si="5961">SUM(DX75:DX79)</f>
        <v>1580250</v>
      </c>
      <c r="DY74" s="22">
        <f t="shared" ref="DY74" si="5962">SUM(DY75:DY79)</f>
        <v>1592850</v>
      </c>
      <c r="DZ74" s="22">
        <f t="shared" ref="DZ74" si="5963">SUM(DZ75:DZ79)</f>
        <v>1705305</v>
      </c>
      <c r="EA74" s="22">
        <f t="shared" ref="EA74" si="5964">SUM(EA75:EA79)</f>
        <v>1823115</v>
      </c>
      <c r="EB74" s="22">
        <f t="shared" ref="EB74" si="5965">SUM(EB75:EB79)</f>
        <v>1946280</v>
      </c>
      <c r="EC74" s="22">
        <f t="shared" ref="EC74" si="5966">SUM(EC75:EC79)</f>
        <v>2074800</v>
      </c>
      <c r="ED74" s="22">
        <f t="shared" ref="ED74" si="5967">SUM(ED75:ED79)</f>
        <v>2208675</v>
      </c>
      <c r="EE74" s="22">
        <f t="shared" ref="EE74" si="5968">SUM(EE75:EE79)</f>
        <v>2208675</v>
      </c>
      <c r="EF74" s="22">
        <f t="shared" ref="EF74" si="5969">SUM(EF75:EF79)</f>
        <v>2208675</v>
      </c>
      <c r="EG74" s="22">
        <f t="shared" ref="EG74" si="5970">SUM(EG75:EG79)</f>
        <v>2208675</v>
      </c>
      <c r="EH74" s="22">
        <f t="shared" ref="EH74" si="5971">SUM(EH75:EH79)</f>
        <v>2208675</v>
      </c>
      <c r="EI74" s="22">
        <f t="shared" ref="EI74" si="5972">SUM(EI75:EI79)</f>
        <v>2208675</v>
      </c>
      <c r="EJ74" s="22">
        <f t="shared" ref="EJ74" si="5973">SUM(EJ75:EJ79)</f>
        <v>2208675</v>
      </c>
      <c r="EK74" s="22">
        <f t="shared" ref="EK74" si="5974">SUM(EK75:EK79)</f>
        <v>2205746.6666666665</v>
      </c>
      <c r="EL74" s="22">
        <f t="shared" ref="EL74" si="5975">SUM(EL75:EL79)</f>
        <v>2199890</v>
      </c>
      <c r="EM74" s="22">
        <f t="shared" ref="EM74" si="5976">SUM(EM75:EM79)</f>
        <v>2191105</v>
      </c>
      <c r="EN74" s="22">
        <f t="shared" ref="EN74" si="5977">SUM(EN75:EN79)</f>
        <v>2179391.6666666665</v>
      </c>
      <c r="EO74" s="22">
        <f t="shared" ref="EO74" si="5978">SUM(EO75:EO79)</f>
        <v>2164750</v>
      </c>
      <c r="EP74" s="22">
        <f t="shared" ref="EP74" si="5979">SUM(EP75:EP79)</f>
        <v>2147180</v>
      </c>
      <c r="EQ74" s="22">
        <f t="shared" ref="EQ74" si="5980">SUM(EQ75:EQ79)</f>
        <v>2126681.666666667</v>
      </c>
      <c r="ER74" s="22">
        <f t="shared" ref="ER74" si="5981">SUM(ER75:ER79)</f>
        <v>2103255.0000000005</v>
      </c>
      <c r="ES74" s="22">
        <f t="shared" ref="ES74" si="5982">SUM(ES75:ES79)</f>
        <v>2076900.0000000005</v>
      </c>
      <c r="ET74" s="22">
        <f t="shared" ref="ET74" si="5983">SUM(ET75:ET79)</f>
        <v>2047616.6666666674</v>
      </c>
      <c r="EU74" s="22">
        <f t="shared" ref="EU74" si="5984">SUM(EU75:EU79)</f>
        <v>2015405.0000000009</v>
      </c>
      <c r="EV74" s="22">
        <f t="shared" ref="EV74" si="5985">SUM(EV75:EV79)</f>
        <v>1980265.0000000009</v>
      </c>
      <c r="EW74" s="22">
        <f t="shared" ref="EW74" si="5986">SUM(EW75:EW79)</f>
        <v>1942196.6666666679</v>
      </c>
      <c r="EX74" s="22">
        <f t="shared" ref="EX74" si="5987">SUM(EX75:EX79)</f>
        <v>1901200.0000000014</v>
      </c>
      <c r="EY74" s="22">
        <f t="shared" ref="EY74" si="5988">SUM(EY75:EY79)</f>
        <v>1857275.0000000014</v>
      </c>
      <c r="EZ74" s="22">
        <f t="shared" ref="EZ74" si="5989">SUM(EZ75:EZ79)</f>
        <v>1825355.0000000014</v>
      </c>
      <c r="FA74" s="22">
        <f t="shared" ref="FA74" si="5990">SUM(FA75:FA79)</f>
        <v>1791440.0000000014</v>
      </c>
      <c r="FB74" s="22">
        <f t="shared" ref="FB74" si="5991">SUM(FB75:FB79)</f>
        <v>1755530.0000000014</v>
      </c>
      <c r="FC74" s="22">
        <f t="shared" ref="FC74" si="5992">SUM(FC75:FC79)</f>
        <v>1717625.0000000014</v>
      </c>
      <c r="FD74" s="22">
        <f t="shared" ref="FD74" si="5993">SUM(FD75:FD79)</f>
        <v>1677725.0000000014</v>
      </c>
      <c r="FE74" s="22">
        <f t="shared" ref="FE74" si="5994">SUM(FE75:FE79)</f>
        <v>1640240.0000000014</v>
      </c>
      <c r="FF74" s="22">
        <f t="shared" ref="FF74" si="5995">SUM(FF75:FF79)</f>
        <v>1600970.0000000014</v>
      </c>
      <c r="FG74" s="22">
        <f t="shared" ref="FG74" si="5996">SUM(FG75:FG79)</f>
        <v>1559915.0000000014</v>
      </c>
      <c r="FH74" s="22">
        <f t="shared" ref="FH74" si="5997">SUM(FH75:FH79)</f>
        <v>1517075.0000000014</v>
      </c>
      <c r="FI74" s="22">
        <f t="shared" ref="FI74" si="5998">SUM(FI75:FI79)</f>
        <v>1472450.0000000014</v>
      </c>
      <c r="FJ74" s="22">
        <f t="shared" ref="FJ74" si="5999">SUM(FJ75:FJ79)</f>
        <v>1472450.0000000014</v>
      </c>
      <c r="FK74" s="22">
        <f t="shared" ref="FK74" si="6000">SUM(FK75:FK79)</f>
        <v>1472450.0000000014</v>
      </c>
      <c r="FL74" s="22">
        <f t="shared" ref="FL74" si="6001">SUM(FL75:FL79)</f>
        <v>1472450.0000000014</v>
      </c>
      <c r="FM74" s="22">
        <f t="shared" ref="FM74" si="6002">SUM(FM75:FM79)</f>
        <v>1472450.0000000014</v>
      </c>
      <c r="FN74" s="22">
        <f t="shared" ref="FN74" si="6003">SUM(FN75:FN79)</f>
        <v>1472450.0000000014</v>
      </c>
      <c r="FO74" s="22">
        <f t="shared" ref="FO74" si="6004">SUM(FO75:FO79)</f>
        <v>1475483.3333333347</v>
      </c>
      <c r="FP74" s="22">
        <f t="shared" ref="FP74" si="6005">SUM(FP75:FP79)</f>
        <v>1481550.0000000016</v>
      </c>
      <c r="FQ74" s="22">
        <f t="shared" ref="FQ74" si="6006">SUM(FQ75:FQ79)</f>
        <v>1490650.0000000016</v>
      </c>
      <c r="FR74" s="22">
        <f t="shared" ref="FR74" si="6007">SUM(FR75:FR79)</f>
        <v>1502783.3333333351</v>
      </c>
      <c r="FS74" s="22">
        <f t="shared" ref="FS74" si="6008">SUM(FS75:FS79)</f>
        <v>1517950.0000000021</v>
      </c>
      <c r="FT74" s="22">
        <f t="shared" ref="FT74" si="6009">SUM(FT75:FT79)</f>
        <v>1536150.0000000021</v>
      </c>
      <c r="FU74" s="22">
        <f t="shared" ref="FU74" si="6010">SUM(FU75:FU79)</f>
        <v>1557383.3333333356</v>
      </c>
      <c r="FV74" s="22">
        <f t="shared" ref="FV74" si="6011">SUM(FV75:FV79)</f>
        <v>1581650.0000000026</v>
      </c>
      <c r="FW74" s="22">
        <f t="shared" ref="FW74" si="6012">SUM(FW75:FW79)</f>
        <v>1608950.0000000026</v>
      </c>
      <c r="FX74" s="22">
        <f t="shared" ref="FX74" si="6013">SUM(FX75:FX79)</f>
        <v>1639283.333333336</v>
      </c>
      <c r="FY74" s="22">
        <f t="shared" ref="FY74" si="6014">SUM(FY75:FY79)</f>
        <v>1672650.0000000026</v>
      </c>
      <c r="FZ74" s="22">
        <f t="shared" ref="FZ74" si="6015">SUM(FZ75:FZ79)</f>
        <v>1709050.0000000026</v>
      </c>
      <c r="GA74" s="22">
        <f t="shared" ref="GA74" si="6016">SUM(GA75:GA79)</f>
        <v>1748483.333333336</v>
      </c>
      <c r="GB74" s="22">
        <f t="shared" ref="GB74" si="6017">SUM(GB75:GB79)</f>
        <v>1790950.0000000026</v>
      </c>
      <c r="GC74" s="22">
        <f t="shared" ref="GC74" si="6018">SUM(GC75:GC79)</f>
        <v>1836450.0000000026</v>
      </c>
      <c r="GD74" s="22">
        <f t="shared" ref="GD74" si="6019">SUM(GD75:GD79)</f>
        <v>1876450.0000000026</v>
      </c>
      <c r="GE74" s="22">
        <f t="shared" ref="GE74" si="6020">SUM(GE75:GE79)</f>
        <v>1918950.0000000026</v>
      </c>
      <c r="GF74" s="22">
        <f t="shared" ref="GF74" si="6021">SUM(GF75:GF79)</f>
        <v>1963950.0000000026</v>
      </c>
      <c r="GG74" s="22">
        <f t="shared" ref="GG74" si="6022">SUM(GG75:GG79)</f>
        <v>2011450.0000000026</v>
      </c>
      <c r="GH74" s="22">
        <f t="shared" ref="GH74" si="6023">SUM(GH75:GH79)</f>
        <v>2061450.0000000026</v>
      </c>
      <c r="GI74" s="22">
        <f t="shared" ref="GI74" si="6024">SUM(GI75:GI79)</f>
        <v>2111430.0000000028</v>
      </c>
      <c r="GJ74" s="22">
        <f t="shared" ref="GJ74" si="6025">SUM(GJ75:GJ79)</f>
        <v>2163790.0000000028</v>
      </c>
      <c r="GK74" s="22">
        <f t="shared" ref="GK74" si="6026">SUM(GK75:GK79)</f>
        <v>2218530.0000000028</v>
      </c>
      <c r="GL74" s="22">
        <f t="shared" ref="GL74" si="6027">SUM(GL75:GL79)</f>
        <v>2275650.0000000028</v>
      </c>
      <c r="GM74" s="22">
        <f t="shared" ref="GM74" si="6028">SUM(GM75:GM79)</f>
        <v>2335150.0000000028</v>
      </c>
      <c r="GN74" s="22">
        <f t="shared" ref="GN74" si="6029">SUM(GN75:GN79)</f>
        <v>2335150.0000000028</v>
      </c>
      <c r="GO74" s="22">
        <f t="shared" ref="GO74" si="6030">SUM(GO75:GO79)</f>
        <v>2335150.0000000028</v>
      </c>
      <c r="GP74" s="22">
        <f t="shared" ref="GP74" si="6031">SUM(GP75:GP79)</f>
        <v>2335150.0000000028</v>
      </c>
      <c r="GQ74" s="22">
        <f t="shared" ref="GQ74" si="6032">SUM(GQ75:GQ79)</f>
        <v>2335150.0000000028</v>
      </c>
      <c r="GR74" s="22">
        <f t="shared" ref="GR74" si="6033">SUM(GR75:GR79)</f>
        <v>2335150.0000000028</v>
      </c>
      <c r="GS74" s="22">
        <f t="shared" ref="GS74" si="6034">SUM(GS75:GS79)</f>
        <v>2335150.0000000028</v>
      </c>
      <c r="GT74" s="22">
        <f t="shared" ref="GT74" si="6035">SUM(GT75:GT79)</f>
        <v>2335803.3333333358</v>
      </c>
      <c r="GU74" s="22">
        <f t="shared" ref="GU74" si="6036">SUM(GU75:GU79)</f>
        <v>2337110.0000000028</v>
      </c>
      <c r="GV74" s="22">
        <f t="shared" ref="GV74" si="6037">SUM(GV75:GV79)</f>
        <v>2339070.0000000028</v>
      </c>
      <c r="GW74" s="22">
        <f t="shared" ref="GW74" si="6038">SUM(GW75:GW79)</f>
        <v>2341683.3333333358</v>
      </c>
      <c r="GX74" s="22">
        <f t="shared" ref="GX74" si="6039">SUM(GX75:GX79)</f>
        <v>2344950.0000000028</v>
      </c>
      <c r="GY74" s="22">
        <f t="shared" ref="GY74" si="6040">SUM(GY75:GY79)</f>
        <v>2348870.0000000028</v>
      </c>
      <c r="GZ74" s="22">
        <f t="shared" ref="GZ74" si="6041">SUM(GZ75:GZ79)</f>
        <v>2353443.3333333367</v>
      </c>
      <c r="HA74" s="22">
        <f t="shared" ref="HA74" si="6042">SUM(HA75:HA79)</f>
        <v>2358670.0000000037</v>
      </c>
      <c r="HB74" s="22">
        <f t="shared" ref="HB74" si="6043">SUM(HB75:HB79)</f>
        <v>2364550.0000000037</v>
      </c>
      <c r="HC74" s="22">
        <f t="shared" ref="HC74" si="6044">SUM(HC75:HC79)</f>
        <v>2371083.3333333377</v>
      </c>
      <c r="HD74" s="22">
        <f t="shared" ref="HD74" si="6045">SUM(HD75:HD79)</f>
        <v>2378270.0000000047</v>
      </c>
      <c r="HE74" s="22">
        <f t="shared" ref="HE74" si="6046">SUM(HE75:HE79)</f>
        <v>2386110.0000000047</v>
      </c>
      <c r="HF74" s="22">
        <f t="shared" ref="HF74" si="6047">SUM(HF75:HF79)</f>
        <v>2394603.3333333386</v>
      </c>
      <c r="HG74" s="22">
        <f t="shared" ref="HG74" si="6048">SUM(HG75:HG79)</f>
        <v>2403750.0000000056</v>
      </c>
      <c r="HH74" s="22">
        <f t="shared" ref="HH74" si="6049">SUM(HH75:HH79)</f>
        <v>2413550.0000000056</v>
      </c>
      <c r="HI74" s="22">
        <f t="shared" ref="HI74" si="6050">SUM(HI75:HI79)</f>
        <v>2415470.0000000056</v>
      </c>
      <c r="HJ74" s="22">
        <f t="shared" ref="HJ74" si="6051">SUM(HJ75:HJ79)</f>
        <v>2417510.0000000056</v>
      </c>
      <c r="HK74" s="22">
        <f t="shared" ref="HK74" si="6052">SUM(HK75:HK79)</f>
        <v>2419670.0000000056</v>
      </c>
      <c r="HL74" s="22">
        <f t="shared" ref="HL74" si="6053">SUM(HL75:HL79)</f>
        <v>2421950.0000000056</v>
      </c>
      <c r="HM74" s="22">
        <f t="shared" ref="HM74" si="6054">SUM(HM75:HM79)</f>
        <v>2424350.0000000056</v>
      </c>
      <c r="HN74" s="22">
        <f t="shared" ref="HN74" si="6055">SUM(HN75:HN79)</f>
        <v>2424350.0000000056</v>
      </c>
      <c r="HO74" s="22">
        <f t="shared" ref="HO74" si="6056">SUM(HO75:HO79)</f>
        <v>2424350.0000000056</v>
      </c>
      <c r="HP74" s="22">
        <f t="shared" ref="HP74" si="6057">SUM(HP75:HP79)</f>
        <v>2424350.0000000056</v>
      </c>
      <c r="HQ74" s="22">
        <f t="shared" ref="HQ74" si="6058">SUM(HQ75:HQ79)</f>
        <v>2424350.0000000056</v>
      </c>
      <c r="HR74" s="22">
        <f t="shared" ref="HR74" si="6059">SUM(HR75:HR79)</f>
        <v>2424350.0000000056</v>
      </c>
      <c r="HS74" s="22">
        <f t="shared" ref="HS74" si="6060">SUM(HS75:HS79)</f>
        <v>2424350.0000000056</v>
      </c>
      <c r="HT74" s="22">
        <f t="shared" ref="HT74" si="6061">SUM(HT75:HT79)</f>
        <v>2424350.0000000056</v>
      </c>
      <c r="HU74" s="22">
        <f t="shared" ref="HU74" si="6062">SUM(HU75:HU79)</f>
        <v>2424350.0000000056</v>
      </c>
      <c r="HV74" s="22">
        <f t="shared" ref="HV74" si="6063">SUM(HV75:HV79)</f>
        <v>2424350.0000000056</v>
      </c>
      <c r="HW74" s="22">
        <f t="shared" ref="HW74" si="6064">SUM(HW75:HW79)</f>
        <v>2424350.0000000056</v>
      </c>
      <c r="HX74" s="22">
        <f t="shared" ref="HX74" si="6065">SUM(HX75:HX79)</f>
        <v>2424350.0000000056</v>
      </c>
      <c r="HY74" s="22">
        <f t="shared" ref="HY74" si="6066">SUM(HY75:HY79)</f>
        <v>2425656.6666666726</v>
      </c>
      <c r="HZ74" s="22">
        <f t="shared" ref="HZ74" si="6067">SUM(HZ75:HZ79)</f>
        <v>2428270.0000000065</v>
      </c>
      <c r="IA74" s="22">
        <f t="shared" ref="IA74" si="6068">SUM(IA75:IA79)</f>
        <v>2432190.0000000065</v>
      </c>
      <c r="IB74" s="22">
        <f t="shared" ref="IB74" si="6069">SUM(IB75:IB79)</f>
        <v>2437416.6666666735</v>
      </c>
      <c r="IC74" s="22">
        <f t="shared" ref="IC74" si="6070">SUM(IC75:IC79)</f>
        <v>2443950.0000000075</v>
      </c>
      <c r="ID74" s="22">
        <f t="shared" ref="ID74" si="6071">SUM(ID75:ID79)</f>
        <v>2451790.0000000075</v>
      </c>
      <c r="IE74" s="22">
        <f t="shared" ref="IE74" si="6072">SUM(IE75:IE79)</f>
        <v>2460936.6666666744</v>
      </c>
      <c r="IF74" s="22">
        <f t="shared" ref="IF74" si="6073">SUM(IF75:IF79)</f>
        <v>2471390.0000000084</v>
      </c>
      <c r="IG74" s="22">
        <f t="shared" ref="IG74" si="6074">SUM(IG75:IG79)</f>
        <v>2483150.0000000084</v>
      </c>
      <c r="IH74" s="22">
        <f t="shared" ref="IH74" si="6075">SUM(IH75:IH79)</f>
        <v>2496216.6666666754</v>
      </c>
      <c r="II74" s="22">
        <f t="shared" ref="II74" si="6076">SUM(II75:II79)</f>
        <v>2510590.0000000084</v>
      </c>
      <c r="IJ74" s="22">
        <f t="shared" ref="IJ74" si="6077">SUM(IJ75:IJ79)</f>
        <v>2526270.0000000084</v>
      </c>
      <c r="IK74" s="22">
        <f t="shared" ref="IK74" si="6078">SUM(IK75:IK79)</f>
        <v>2543256.6666666754</v>
      </c>
      <c r="IL74" s="22">
        <f t="shared" ref="IL74" si="6079">SUM(IL75:IL79)</f>
        <v>2561550.0000000084</v>
      </c>
      <c r="IM74" s="22">
        <f t="shared" ref="IM74" si="6080">SUM(IM75:IM79)</f>
        <v>2581150.0000000084</v>
      </c>
      <c r="IN74" s="22">
        <f t="shared" ref="IN74" si="6081">SUM(IN75:IN79)</f>
        <v>2648990.0000000084</v>
      </c>
      <c r="IO74" s="22">
        <f t="shared" ref="IO74" si="6082">SUM(IO75:IO79)</f>
        <v>2721070.0000000084</v>
      </c>
      <c r="IP74" s="22">
        <f t="shared" ref="IP74" si="6083">SUM(IP75:IP79)</f>
        <v>2725390.0000000084</v>
      </c>
      <c r="IQ74" s="22">
        <f t="shared" ref="IQ74" si="6084">SUM(IQ75:IQ79)</f>
        <v>2729950.0000000084</v>
      </c>
      <c r="IR74" s="22">
        <f t="shared" ref="IR74" si="6085">SUM(IR75:IR79)</f>
        <v>2734750.0000000084</v>
      </c>
      <c r="IS74" s="22">
        <f t="shared" ref="IS74" si="6086">SUM(IS75:IS79)</f>
        <v>2753650.0000000084</v>
      </c>
      <c r="IT74" s="22">
        <f t="shared" ref="IT74" si="6087">SUM(IT75:IT79)</f>
        <v>2753650.0000000084</v>
      </c>
      <c r="IU74" s="22">
        <f t="shared" ref="IU74" si="6088">SUM(IU75:IU79)</f>
        <v>2753650.0000000084</v>
      </c>
      <c r="IV74" s="22">
        <f t="shared" ref="IV74" si="6089">SUM(IV75:IV79)</f>
        <v>2753650.0000000084</v>
      </c>
      <c r="IW74" s="22">
        <f t="shared" ref="IW74" si="6090">SUM(IW75:IW79)</f>
        <v>2753650.0000000084</v>
      </c>
      <c r="IX74" s="22">
        <f t="shared" ref="IX74" si="6091">SUM(IX75:IX79)</f>
        <v>2908350.0000000084</v>
      </c>
      <c r="IY74" s="22">
        <f t="shared" ref="IY74" si="6092">SUM(IY75:IY79)</f>
        <v>3069000.0000000084</v>
      </c>
      <c r="IZ74" s="22">
        <f t="shared" ref="IZ74" si="6093">SUM(IZ75:IZ79)</f>
        <v>3235600.0000000084</v>
      </c>
      <c r="JA74" s="22">
        <f t="shared" ref="JA74" si="6094">SUM(JA75:JA79)</f>
        <v>3416165.0000000079</v>
      </c>
      <c r="JB74" s="22">
        <f t="shared" ref="JB74" si="6095">SUM(JB75:JB79)</f>
        <v>3610695.0000000079</v>
      </c>
      <c r="JC74" s="22">
        <f t="shared" ref="JC74" si="6096">SUM(JC75:JC79)</f>
        <v>3634740.0000000079</v>
      </c>
      <c r="JD74" s="22">
        <f t="shared" ref="JD74" si="6097">SUM(JD75:JD79)</f>
        <v>3666800.0000000079</v>
      </c>
      <c r="JE74" s="22">
        <f t="shared" ref="JE74" si="6098">SUM(JE75:JE79)</f>
        <v>3706875.0000000079</v>
      </c>
      <c r="JF74" s="22">
        <f t="shared" ref="JF74" si="6099">SUM(JF75:JF79)</f>
        <v>3754965.0000000079</v>
      </c>
      <c r="JG74" s="22">
        <f t="shared" ref="JG74" si="6100">SUM(JG75:JG79)</f>
        <v>3811070.0000000079</v>
      </c>
      <c r="JH74" s="22">
        <f t="shared" ref="JH74" si="6101">SUM(JH75:JH79)</f>
        <v>3875190.0000000079</v>
      </c>
      <c r="JI74" s="22">
        <f t="shared" ref="JI74" si="6102">SUM(JI75:JI79)</f>
        <v>3947325.0000000079</v>
      </c>
      <c r="JJ74" s="22">
        <f t="shared" ref="JJ74" si="6103">SUM(JJ75:JJ79)</f>
        <v>4027475.000000007</v>
      </c>
      <c r="JK74" s="22">
        <f t="shared" ref="JK74" si="6104">SUM(JK75:JK79)</f>
        <v>4115640.000000007</v>
      </c>
      <c r="JL74" s="22">
        <f t="shared" ref="JL74" si="6105">SUM(JL75:JL79)</f>
        <v>4211820.0000000075</v>
      </c>
      <c r="JM74" s="22">
        <f t="shared" ref="JM74" si="6106">SUM(JM75:JM79)</f>
        <v>4316015.0000000075</v>
      </c>
      <c r="JN74" s="22">
        <f t="shared" ref="JN74" si="6107">SUM(JN75:JN79)</f>
        <v>4428225.0000000075</v>
      </c>
      <c r="JO74" s="22">
        <f t="shared" ref="JO74" si="6108">SUM(JO75:JO79)</f>
        <v>4548450.0000000075</v>
      </c>
      <c r="JP74" s="22">
        <f t="shared" ref="JP74" si="6109">SUM(JP75:JP79)</f>
        <v>4676690.0000000075</v>
      </c>
      <c r="JQ74" s="22">
        <f t="shared" ref="JQ74" si="6110">SUM(JQ75:JQ79)</f>
        <v>4812945.0000000075</v>
      </c>
      <c r="JR74" s="22">
        <f t="shared" ref="JR74" si="6111">SUM(JR75:JR79)</f>
        <v>4935615.0000000075</v>
      </c>
      <c r="JS74" s="22">
        <f t="shared" ref="JS74" si="6112">SUM(JS75:JS79)</f>
        <v>5065100.0000000075</v>
      </c>
      <c r="JT74" s="22">
        <f t="shared" ref="JT74" si="6113">SUM(JT75:JT79)</f>
        <v>5201400.0000000075</v>
      </c>
      <c r="JU74" s="22">
        <f t="shared" ref="JU74" si="6114">SUM(JU75:JU79)</f>
        <v>5344515.0000000075</v>
      </c>
      <c r="JV74" s="22">
        <f t="shared" ref="JV74" si="6115">SUM(JV75:JV79)</f>
        <v>5488505.0000000075</v>
      </c>
      <c r="JW74" s="22">
        <f t="shared" ref="JW74" si="6116">SUM(JW75:JW79)</f>
        <v>5639040.0000000075</v>
      </c>
      <c r="JX74" s="22">
        <f t="shared" ref="JX74" si="6117">SUM(JX75:JX79)</f>
        <v>5796120.0000000075</v>
      </c>
      <c r="JY74" s="22">
        <f t="shared" ref="JY74" si="6118">SUM(JY75:JY79)</f>
        <v>5959745.0000000075</v>
      </c>
      <c r="JZ74" s="22">
        <f t="shared" ref="JZ74" si="6119">SUM(JZ75:JZ79)</f>
        <v>6129915.0000000075</v>
      </c>
      <c r="KA74" s="22">
        <f t="shared" ref="KA74" si="6120">SUM(KA75:KA79)</f>
        <v>6306630.0000000075</v>
      </c>
      <c r="KB74" s="22">
        <f t="shared" ref="KB74" si="6121">SUM(KB75:KB79)</f>
        <v>6489890.0000000075</v>
      </c>
      <c r="KC74" s="22">
        <f t="shared" ref="KC74" si="6122">SUM(KC75:KC79)</f>
        <v>6679695.0000000075</v>
      </c>
      <c r="KD74" s="22">
        <f t="shared" ref="KD74" si="6123">SUM(KD75:KD79)</f>
        <v>6876045.0000000075</v>
      </c>
      <c r="KE74" s="22">
        <f t="shared" ref="KE74" si="6124">SUM(KE75:KE79)</f>
        <v>6876045.0000000075</v>
      </c>
      <c r="KF74" s="22">
        <f t="shared" ref="KF74" si="6125">SUM(KF75:KF79)</f>
        <v>6877340.0000000075</v>
      </c>
      <c r="KG74" s="22">
        <f t="shared" ref="KG74" si="6126">SUM(KG75:KG79)</f>
        <v>6879930.0000000075</v>
      </c>
      <c r="KH74" s="22">
        <f t="shared" ref="KH74" si="6127">SUM(KH75:KH79)</f>
        <v>6883815.0000000075</v>
      </c>
      <c r="KI74" s="22">
        <f t="shared" ref="KI74" si="6128">SUM(KI75:KI79)</f>
        <v>6888995.0000000075</v>
      </c>
      <c r="KJ74" s="22">
        <f t="shared" ref="KJ74" si="6129">SUM(KJ75:KJ79)</f>
        <v>6895470.0000000075</v>
      </c>
      <c r="KK74" s="22">
        <f t="shared" ref="KK74" si="6130">SUM(KK75:KK79)</f>
        <v>6903240.0000000075</v>
      </c>
      <c r="KL74" s="22">
        <f t="shared" ref="KL74" si="6131">SUM(KL75:KL79)</f>
        <v>6912305.0000000075</v>
      </c>
      <c r="KM74" s="22">
        <f t="shared" ref="KM74" si="6132">SUM(KM75:KM79)</f>
        <v>6922665.0000000075</v>
      </c>
      <c r="KN74" s="22">
        <f t="shared" ref="KN74" si="6133">SUM(KN75:KN79)</f>
        <v>6934320.0000000075</v>
      </c>
      <c r="KO74" s="22">
        <f t="shared" ref="KO74" si="6134">SUM(KO75:KO79)</f>
        <v>6947270.0000000075</v>
      </c>
      <c r="KP74" s="22">
        <f t="shared" ref="KP74" si="6135">SUM(KP75:KP79)</f>
        <v>6961515.0000000075</v>
      </c>
      <c r="KQ74" s="22">
        <f t="shared" ref="KQ74" si="6136">SUM(KQ75:KQ79)</f>
        <v>6977055.0000000075</v>
      </c>
      <c r="KR74" s="22">
        <f t="shared" ref="KR74" si="6137">SUM(KR75:KR79)</f>
        <v>6993890.0000000075</v>
      </c>
      <c r="KS74" s="22">
        <f t="shared" ref="KS74" si="6138">SUM(KS75:KS79)</f>
        <v>7012020.0000000075</v>
      </c>
      <c r="KT74" s="22">
        <f t="shared" ref="KT74" si="6139">SUM(KT75:KT79)</f>
        <v>7031445.0000000075</v>
      </c>
      <c r="KU74" s="22">
        <f t="shared" ref="KU74" si="6140">SUM(KU75:KU79)</f>
        <v>7052165.0000000075</v>
      </c>
      <c r="KV74" s="22">
        <f t="shared" ref="KV74" si="6141">SUM(KV75:KV79)</f>
        <v>7074180.0000000075</v>
      </c>
      <c r="KW74" s="22">
        <f t="shared" ref="KW74" si="6142">SUM(KW75:KW79)</f>
        <v>7104690.0000000075</v>
      </c>
      <c r="KX74" s="22">
        <f t="shared" ref="KX74" si="6143">SUM(KX75:KX79)</f>
        <v>7136895.0000000075</v>
      </c>
      <c r="KY74" s="22">
        <f t="shared" ref="KY74" si="6144">SUM(KY75:KY79)</f>
        <v>7170795.0000000075</v>
      </c>
      <c r="KZ74" s="22">
        <f t="shared" ref="KZ74" si="6145">SUM(KZ75:KZ79)</f>
        <v>7206390.0000000075</v>
      </c>
      <c r="LA74" s="22">
        <f t="shared" ref="LA74" si="6146">SUM(LA75:LA79)</f>
        <v>7245660.0000000075</v>
      </c>
      <c r="LB74" s="22">
        <f t="shared" ref="LB74" si="6147">SUM(LB75:LB79)</f>
        <v>7286715.0000000075</v>
      </c>
      <c r="LC74" s="22">
        <f t="shared" ref="LC74" si="6148">SUM(LC75:LC79)</f>
        <v>7329555.0000000075</v>
      </c>
      <c r="LD74" s="22">
        <f t="shared" ref="LD74" si="6149">SUM(LD75:LD79)</f>
        <v>7374180.0000000075</v>
      </c>
      <c r="LE74" s="22">
        <f t="shared" ref="LE74" si="6150">SUM(LE75:LE79)</f>
        <v>7420590.0000000075</v>
      </c>
      <c r="LF74" s="22">
        <f t="shared" ref="LF74" si="6151">SUM(LF75:LF79)</f>
        <v>7468785.0000000075</v>
      </c>
      <c r="LG74" s="22">
        <f t="shared" ref="LG74" si="6152">SUM(LG75:LG79)</f>
        <v>7518765.0000000075</v>
      </c>
      <c r="LH74" s="22">
        <f t="shared" ref="LH74" si="6153">SUM(LH75:LH79)</f>
        <v>7570530.0000000075</v>
      </c>
      <c r="LI74" s="22">
        <f t="shared" ref="LI74" si="6154">SUM(LI75:LI79)</f>
        <v>7624080.0000000075</v>
      </c>
      <c r="LJ74" s="22">
        <f t="shared" ref="LJ74" si="6155">SUM(LJ75:LJ79)</f>
        <v>7620393.3333333414</v>
      </c>
      <c r="LK74" s="22">
        <f t="shared" ref="LK74" si="6156">SUM(LK75:LK79)</f>
        <v>7613020.0000000075</v>
      </c>
      <c r="LL74" s="22">
        <f t="shared" ref="LL74" si="6157">SUM(LL75:LL79)</f>
        <v>7601960.0000000075</v>
      </c>
      <c r="LM74" s="22">
        <f t="shared" ref="LM74" si="6158">SUM(LM75:LM79)</f>
        <v>7587213.3333333414</v>
      </c>
      <c r="LN74" s="22">
        <f t="shared" ref="LN74" si="6159">SUM(LN75:LN79)</f>
        <v>7568780.0000000075</v>
      </c>
      <c r="LO74" s="22">
        <f t="shared" ref="LO74" si="6160">SUM(LO75:LO79)</f>
        <v>7546660.0000000075</v>
      </c>
      <c r="LP74" s="22">
        <f t="shared" ref="LP74" si="6161">SUM(LP75:LP79)</f>
        <v>7520853.3333333395</v>
      </c>
      <c r="LQ74" s="22">
        <f t="shared" ref="LQ74" si="6162">SUM(LQ75:LQ79)</f>
        <v>7491360.0000000056</v>
      </c>
      <c r="LR74" s="22">
        <f t="shared" ref="LR74" si="6163">SUM(LR75:LR79)</f>
        <v>7458180.0000000056</v>
      </c>
      <c r="LS74" s="22">
        <f t="shared" ref="LS74" si="6164">SUM(LS75:LS79)</f>
        <v>7421313.3333333377</v>
      </c>
      <c r="LT74" s="22">
        <f t="shared" ref="LT74" si="6165">SUM(LT75:LT79)</f>
        <v>7380760.0000000037</v>
      </c>
      <c r="LU74" s="22">
        <f t="shared" ref="LU74" si="6166">SUM(LU75:LU79)</f>
        <v>7336520.0000000037</v>
      </c>
      <c r="LV74" s="22">
        <f t="shared" ref="LV74" si="6167">SUM(LV75:LV79)</f>
        <v>7288593.3333333358</v>
      </c>
      <c r="LW74" s="22">
        <f t="shared" ref="LW74" si="6168">SUM(LW75:LW79)</f>
        <v>7236980.0000000019</v>
      </c>
      <c r="LX74" s="22">
        <f t="shared" ref="LX74" si="6169">SUM(LX75:LX79)</f>
        <v>7181680.0000000019</v>
      </c>
      <c r="LY74" s="22">
        <f t="shared" ref="LY74" si="6170">SUM(LY75:LY79)</f>
        <v>7122693.333333334</v>
      </c>
      <c r="LZ74" s="22">
        <f t="shared" ref="LZ74" si="6171">SUM(LZ75:LZ79)</f>
        <v>7060020</v>
      </c>
      <c r="MA74" s="22">
        <f t="shared" ref="MA74" si="6172">SUM(MA75:MA79)</f>
        <v>7012860</v>
      </c>
      <c r="MB74" s="22">
        <f t="shared" ref="MB74" si="6173">SUM(MB75:MB79)</f>
        <v>6963080</v>
      </c>
      <c r="MC74" s="22">
        <f t="shared" ref="MC74" si="6174">SUM(MC75:MC79)</f>
        <v>6910680</v>
      </c>
      <c r="MD74" s="22">
        <f t="shared" ref="MD74" si="6175">SUM(MD75:MD79)</f>
        <v>6855660</v>
      </c>
      <c r="ME74" s="22">
        <f t="shared" ref="ME74" si="6176">SUM(ME75:ME79)</f>
        <v>6803300</v>
      </c>
      <c r="MF74" s="22">
        <f t="shared" ref="MF74" si="6177">SUM(MF75:MF79)</f>
        <v>6748560</v>
      </c>
      <c r="MG74" s="22">
        <f t="shared" ref="MG74" si="6178">SUM(MG75:MG79)</f>
        <v>6691440</v>
      </c>
      <c r="MH74" s="22">
        <f t="shared" ref="MH74" si="6179">SUM(MH75:MH79)</f>
        <v>6631940</v>
      </c>
      <c r="MI74" s="22">
        <f t="shared" ref="MI74" si="6180">SUM(MI75:MI79)</f>
        <v>6570060</v>
      </c>
      <c r="MJ74" s="22">
        <f t="shared" ref="MJ74" si="6181">SUM(MJ75:MJ79)</f>
        <v>6505800</v>
      </c>
      <c r="MK74" s="22">
        <f t="shared" ref="MK74" si="6182">SUM(MK75:MK79)</f>
        <v>6439160</v>
      </c>
      <c r="ML74" s="22">
        <f t="shared" ref="ML74" si="6183">SUM(ML75:ML79)</f>
        <v>6370140</v>
      </c>
      <c r="MM74" s="22">
        <f t="shared" ref="MM74" si="6184">SUM(MM75:MM79)</f>
        <v>6298740</v>
      </c>
      <c r="MN74" s="22">
        <f t="shared" ref="MN74" si="6185">SUM(MN75:MN79)</f>
        <v>6298740</v>
      </c>
      <c r="MO74" s="22">
        <f t="shared" ref="MO74" si="6186">SUM(MO75:MO79)</f>
        <v>6299132</v>
      </c>
      <c r="MP74" s="22">
        <f t="shared" ref="MP74" si="6187">SUM(MP75:MP79)</f>
        <v>6299916</v>
      </c>
      <c r="MQ74" s="22">
        <f t="shared" ref="MQ74" si="6188">SUM(MQ75:MQ79)</f>
        <v>6301092</v>
      </c>
      <c r="MR74" s="22">
        <f t="shared" ref="MR74" si="6189">SUM(MR75:MR79)</f>
        <v>6302660</v>
      </c>
      <c r="MS74" s="22">
        <f t="shared" ref="MS74" si="6190">SUM(MS75:MS79)</f>
        <v>6304620</v>
      </c>
      <c r="MT74" s="22">
        <f t="shared" ref="MT74" si="6191">SUM(MT75:MT79)</f>
        <v>6306971.9999999991</v>
      </c>
      <c r="MU74" s="22">
        <f t="shared" ref="MU74" si="6192">SUM(MU75:MU79)</f>
        <v>6309715.9999999991</v>
      </c>
      <c r="MV74" s="22">
        <f t="shared" ref="MV74" si="6193">SUM(MV75:MV79)</f>
        <v>6312851.9999999991</v>
      </c>
      <c r="MW74" s="22">
        <f t="shared" ref="MW74" si="6194">SUM(MW75:MW79)</f>
        <v>6316379.9999999991</v>
      </c>
      <c r="MX74" s="22">
        <f t="shared" ref="MX74" si="6195">SUM(MX75:MX79)</f>
        <v>6320299.9999999991</v>
      </c>
      <c r="MY74" s="22">
        <f t="shared" ref="MY74" si="6196">SUM(MY75:MY79)</f>
        <v>6324611.9999999991</v>
      </c>
      <c r="MZ74" s="22">
        <f t="shared" ref="MZ74" si="6197">SUM(MZ75:MZ79)</f>
        <v>6329315.9999999991</v>
      </c>
      <c r="NA74" s="22">
        <f t="shared" ref="NA74" si="6198">SUM(NA75:NA79)</f>
        <v>6334411.9999999991</v>
      </c>
      <c r="NB74" s="22">
        <f t="shared" ref="NB74" si="6199">SUM(NB75:NB79)</f>
        <v>6339899.9999999991</v>
      </c>
      <c r="NC74" s="22">
        <f t="shared" ref="NC74" si="6200">SUM(NC75:NC79)</f>
        <v>6345779.9999999991</v>
      </c>
      <c r="ND74" s="22">
        <f t="shared" ref="ND74" si="6201">SUM(ND75:ND79)</f>
        <v>6352051.9999999991</v>
      </c>
      <c r="NE74" s="22">
        <f t="shared" ref="NE74" si="6202">SUM(NE75:NE79)</f>
        <v>6358715.9999999991</v>
      </c>
      <c r="NF74" s="22">
        <f t="shared" ref="NF74" si="6203">SUM(NF75:NF79)</f>
        <v>6360011.9999999991</v>
      </c>
      <c r="NG74" s="22">
        <f t="shared" ref="NG74" si="6204">SUM(NG75:NG79)</f>
        <v>6361379.9999999991</v>
      </c>
      <c r="NH74" s="22">
        <f t="shared" ref="NH74" si="6205">SUM(NH75:NH79)</f>
        <v>6362819.9999999991</v>
      </c>
      <c r="NI74" s="22">
        <f t="shared" ref="NI74" si="6206">SUM(NI75:NI79)</f>
        <v>6364331.9999999991</v>
      </c>
      <c r="NJ74" s="22">
        <f t="shared" ref="NJ74" si="6207">SUM(NJ75:NJ79)</f>
        <v>6364331.9999999991</v>
      </c>
      <c r="NK74" s="22">
        <f t="shared" ref="NK74" si="6208">SUM(NK75:NK79)</f>
        <v>6364331.9999999991</v>
      </c>
      <c r="NL74" s="22">
        <f t="shared" ref="NL74" si="6209">SUM(NL75:NL79)</f>
        <v>6364331.9999999991</v>
      </c>
      <c r="NM74" s="22">
        <f t="shared" ref="NM74" si="6210">SUM(NM75:NM79)</f>
        <v>6364331.9999999991</v>
      </c>
      <c r="NN74" s="22">
        <f t="shared" ref="NN74" si="6211">SUM(NN75:NN79)</f>
        <v>6364331.9999999991</v>
      </c>
      <c r="NO74" s="22">
        <f t="shared" ref="NO74" si="6212">SUM(NO75:NO79)</f>
        <v>6364331.9999999991</v>
      </c>
      <c r="NP74" s="22">
        <f t="shared" ref="NP74" si="6213">SUM(NP75:NP79)</f>
        <v>6364331.9999999991</v>
      </c>
      <c r="NQ74" s="22">
        <f t="shared" ref="NQ74" si="6214">SUM(NQ75:NQ79)</f>
        <v>6364331.9999999972</v>
      </c>
      <c r="NR74" s="22">
        <f t="shared" ref="NR74" si="6215">SUM(NR75:NR79)</f>
        <v>6364331.9999999953</v>
      </c>
      <c r="NS74" s="22">
        <f t="shared" ref="NS74" si="6216">SUM(NS75:NS79)</f>
        <v>6364723.9999999935</v>
      </c>
      <c r="NT74" s="22">
        <f t="shared" ref="NT74" si="6217">SUM(NT75:NT79)</f>
        <v>6365507.9999999916</v>
      </c>
      <c r="NU74" s="22">
        <f t="shared" ref="NU74" si="6218">SUM(NU75:NU79)</f>
        <v>6366683.9999999898</v>
      </c>
      <c r="NV74" s="22">
        <f t="shared" ref="NV74" si="6219">SUM(NV75:NV79)</f>
        <v>6368251.9999999879</v>
      </c>
      <c r="NW74" s="22">
        <f t="shared" ref="NW74" si="6220">SUM(NW75:NW79)</f>
        <v>6370211.999999986</v>
      </c>
      <c r="NX74" s="22">
        <f t="shared" ref="NX74" si="6221">SUM(NX75:NX79)</f>
        <v>6372563.9999999842</v>
      </c>
      <c r="NY74" s="22">
        <f t="shared" ref="NY74" si="6222">SUM(NY75:NY79)</f>
        <v>6375307.9999999823</v>
      </c>
      <c r="NZ74" s="22">
        <f t="shared" ref="NZ74" si="6223">SUM(NZ75:NZ79)</f>
        <v>6378443.9999999804</v>
      </c>
      <c r="OA74" s="22">
        <f t="shared" ref="OA74" si="6224">SUM(OA75:OA79)</f>
        <v>6381971.9999999767</v>
      </c>
      <c r="OB74" s="22">
        <f t="shared" ref="OB74" si="6225">SUM(OB75:OB79)</f>
        <v>6385891.999999973</v>
      </c>
      <c r="OC74" s="22">
        <f t="shared" ref="OC74" si="6226">SUM(OC75:OC79)</f>
        <v>6390203.9999999693</v>
      </c>
      <c r="OD74" s="22">
        <f t="shared" ref="OD74" si="6227">SUM(OD75:OD79)</f>
        <v>6394907.9999999655</v>
      </c>
      <c r="OE74" s="22">
        <f t="shared" ref="OE74" si="6228">SUM(OE75:OE79)</f>
        <v>6400003.9999999618</v>
      </c>
      <c r="OF74" s="22">
        <f t="shared" ref="OF74" si="6229">SUM(OF75:OF79)</f>
        <v>6405491.9999999581</v>
      </c>
      <c r="OG74" s="22">
        <f t="shared" ref="OG74" si="6230">SUM(OG75:OG79)</f>
        <v>6411371.9999999544</v>
      </c>
      <c r="OH74" s="22">
        <f t="shared" ref="OH74" si="6231">SUM(OH75:OH79)</f>
        <v>6417643.9999999506</v>
      </c>
      <c r="OI74" s="22">
        <f t="shared" ref="OI74" si="6232">SUM(OI75:OI79)</f>
        <v>6424307.9999999469</v>
      </c>
      <c r="OJ74" s="22">
        <f t="shared" ref="OJ74" si="6233">SUM(OJ75:OJ79)</f>
        <v>6425603.9999999432</v>
      </c>
      <c r="OK74" s="22">
        <f t="shared" ref="OK74" si="6234">SUM(OK75:OK79)</f>
        <v>6426971.9999999395</v>
      </c>
      <c r="OL74" s="22">
        <f t="shared" ref="OL74" si="6235">SUM(OL75:OL79)</f>
        <v>6428411.9999999357</v>
      </c>
      <c r="OM74" s="22">
        <f t="shared" ref="OM74" si="6236">SUM(OM75:OM79)</f>
        <v>6429923.999999932</v>
      </c>
      <c r="ON74" s="22">
        <f t="shared" ref="ON74" si="6237">SUM(ON75:ON79)</f>
        <v>6429923.9999999283</v>
      </c>
      <c r="OO74" s="22">
        <f t="shared" ref="OO74" si="6238">SUM(OO75:OO79)</f>
        <v>6429923.9999999246</v>
      </c>
      <c r="OP74" s="22">
        <f t="shared" ref="OP74" si="6239">SUM(OP75:OP79)</f>
        <v>6429923.9999999208</v>
      </c>
      <c r="OQ74" s="22">
        <f t="shared" ref="OQ74" si="6240">SUM(OQ75:OQ79)</f>
        <v>6429923.9999999171</v>
      </c>
      <c r="OR74" s="22">
        <f t="shared" ref="OR74" si="6241">SUM(OR75:OR79)</f>
        <v>6429923.9999999134</v>
      </c>
      <c r="OS74" s="22">
        <f t="shared" ref="OS74" si="6242">SUM(OS75:OS79)</f>
        <v>6429923.9999999097</v>
      </c>
      <c r="OT74" s="22">
        <f t="shared" ref="OT74" si="6243">SUM(OT75:OT79)</f>
        <v>6429923.9999999059</v>
      </c>
      <c r="OU74" s="22">
        <f t="shared" ref="OU74" si="6244">SUM(OU75:OU79)</f>
        <v>6429923.9999999022</v>
      </c>
      <c r="OV74" s="22">
        <f t="shared" ref="OV74" si="6245">SUM(OV75:OV79)</f>
        <v>6429923.9999998985</v>
      </c>
      <c r="OW74" s="22">
        <f t="shared" ref="OW74" si="6246">SUM(OW75:OW79)</f>
        <v>6429923.9999998948</v>
      </c>
      <c r="OX74" s="22">
        <f t="shared" ref="OX74" si="6247">SUM(OX75:OX79)</f>
        <v>6432042.6666665589</v>
      </c>
      <c r="OY74" s="22">
        <f t="shared" ref="OY74" si="6248">SUM(OY75:OY79)</f>
        <v>6436279.999999891</v>
      </c>
      <c r="OZ74" s="22">
        <f t="shared" ref="OZ74" si="6249">SUM(OZ75:OZ79)</f>
        <v>6442635.9999998873</v>
      </c>
      <c r="PA74" s="22">
        <f t="shared" ref="PA74" si="6250">SUM(PA75:PA79)</f>
        <v>6451110.6666665515</v>
      </c>
      <c r="PB74" s="22">
        <f t="shared" ref="PB74" si="6251">SUM(PB75:PB79)</f>
        <v>6461703.9999998836</v>
      </c>
      <c r="PC74" s="22">
        <f t="shared" ref="PC74" si="6252">SUM(PC75:PC79)</f>
        <v>6474415.9999998836</v>
      </c>
      <c r="PD74" s="22">
        <f t="shared" ref="PD74" si="6253">SUM(PD75:PD79)</f>
        <v>6489246.6666665478</v>
      </c>
      <c r="PE74" s="22">
        <f t="shared" ref="PE74" si="6254">SUM(PE75:PE79)</f>
        <v>6506195.9999998799</v>
      </c>
      <c r="PF74" s="22">
        <f t="shared" ref="PF74" si="6255">SUM(PF75:PF79)</f>
        <v>6525263.9999998799</v>
      </c>
      <c r="PG74" s="22">
        <f t="shared" ref="PG74" si="6256">SUM(PG75:PG79)</f>
        <v>6546450.666666544</v>
      </c>
      <c r="PH74" s="22">
        <f t="shared" ref="PH74" si="6257">SUM(PH75:PH79)</f>
        <v>6569755.9999998761</v>
      </c>
      <c r="PI74" s="22">
        <f t="shared" ref="PI74" si="6258">SUM(PI75:PI79)</f>
        <v>6595179.9999998761</v>
      </c>
      <c r="PJ74" s="22">
        <f t="shared" ref="PJ74" si="6259">SUM(PJ75:PJ79)</f>
        <v>6622722.6666665403</v>
      </c>
      <c r="PK74" s="22">
        <f t="shared" ref="PK74" si="6260">SUM(PK75:PK79)</f>
        <v>6652383.9999998724</v>
      </c>
      <c r="PL74" s="22">
        <f t="shared" ref="PL74" si="6261">SUM(PL75:PL79)</f>
        <v>6684163.9999998724</v>
      </c>
      <c r="PM74" s="22">
        <f t="shared" ref="PM74" si="6262">SUM(PM75:PM79)</f>
        <v>6718062.6666665366</v>
      </c>
      <c r="PN74" s="22">
        <f t="shared" ref="PN74" si="6263">SUM(PN75:PN79)</f>
        <v>6754079.9999998687</v>
      </c>
      <c r="PO74" s="22">
        <f t="shared" ref="PO74" si="6264">SUM(PO75:PO79)</f>
        <v>6796055.9999998687</v>
      </c>
      <c r="PP74" s="22">
        <f t="shared" ref="PP74" si="6265">SUM(PP75:PP79)</f>
        <v>6840363.9999998687</v>
      </c>
      <c r="PQ74" s="22">
        <f t="shared" ref="PQ74" si="6266">SUM(PQ75:PQ79)</f>
        <v>6887003.9999998687</v>
      </c>
      <c r="PR74" s="22">
        <f t="shared" ref="PR74" si="6267">SUM(PR75:PR79)</f>
        <v>6935975.9999998687</v>
      </c>
      <c r="PS74" s="22">
        <f t="shared" ref="PS74" si="6268">SUM(PS75:PS79)</f>
        <v>6988335.9999998687</v>
      </c>
      <c r="PT74" s="22">
        <f t="shared" ref="PT74" si="6269">SUM(PT75:PT79)</f>
        <v>7043075.9999998687</v>
      </c>
      <c r="PU74" s="22">
        <f t="shared" ref="PU74" si="6270">SUM(PU75:PU79)</f>
        <v>7100195.9999998687</v>
      </c>
      <c r="PV74" s="22">
        <f t="shared" ref="PV74" si="6271">SUM(PV75:PV79)</f>
        <v>7159695.9999998687</v>
      </c>
      <c r="PW74" s="22">
        <f t="shared" ref="PW74" si="6272">SUM(PW75:PW79)</f>
        <v>7221575.9999998687</v>
      </c>
      <c r="PX74" s="22">
        <f t="shared" ref="PX74" si="6273">SUM(PX75:PX79)</f>
        <v>7285835.9999998687</v>
      </c>
      <c r="PY74" s="22">
        <f t="shared" ref="PY74" si="6274">SUM(PY75:PY79)</f>
        <v>7352475.9999998687</v>
      </c>
      <c r="PZ74" s="22">
        <f t="shared" ref="PZ74" si="6275">SUM(PZ75:PZ79)</f>
        <v>7421495.9999998687</v>
      </c>
      <c r="QA74" s="22">
        <f t="shared" ref="QA74" si="6276">SUM(QA75:QA79)</f>
        <v>7492895.9999998687</v>
      </c>
      <c r="QB74" s="22">
        <f t="shared" ref="QB74" si="6277">SUM(QB75:QB79)</f>
        <v>7492895.9999998687</v>
      </c>
      <c r="QC74" s="22">
        <f t="shared" ref="QC74" si="6278">SUM(QC75:QC79)</f>
        <v>7503948.9999998687</v>
      </c>
      <c r="QD74" s="22">
        <f t="shared" ref="QD74" si="6279">SUM(QD75:QD79)</f>
        <v>7526054.9999998687</v>
      </c>
      <c r="QE74" s="22">
        <f t="shared" ref="QE74" si="6280">SUM(QE75:QE79)</f>
        <v>7559213.9999998687</v>
      </c>
      <c r="QF74" s="22">
        <f t="shared" ref="QF74" si="6281">SUM(QF75:QF79)</f>
        <v>7603425.9999998687</v>
      </c>
      <c r="QG74" s="22">
        <f t="shared" ref="QG74" si="6282">SUM(QG75:QG79)</f>
        <v>7658690.9999998687</v>
      </c>
      <c r="QH74" s="22">
        <f t="shared" ref="QH74" si="6283">SUM(QH75:QH79)</f>
        <v>7725008.9999998687</v>
      </c>
      <c r="QI74" s="22">
        <f t="shared" ref="QI74" si="6284">SUM(QI75:QI79)</f>
        <v>7802379.9999998687</v>
      </c>
      <c r="QJ74" s="22">
        <f t="shared" ref="QJ74" si="6285">SUM(QJ75:QJ79)</f>
        <v>7890803.9999998687</v>
      </c>
      <c r="QK74" s="22">
        <f t="shared" ref="QK74" si="6286">SUM(QK75:QK79)</f>
        <v>7990280.9999998687</v>
      </c>
      <c r="QL74" s="22">
        <f t="shared" ref="QL74" si="6287">SUM(QL75:QL79)</f>
        <v>8100810.9999998687</v>
      </c>
      <c r="QM74" s="22">
        <f t="shared" ref="QM74" si="6288">SUM(QM75:QM79)</f>
        <v>8222393.9999998687</v>
      </c>
      <c r="QN74" s="22">
        <f t="shared" ref="QN74" si="6289">SUM(QN75:QN79)</f>
        <v>8355029.9999998687</v>
      </c>
      <c r="QO74" s="22">
        <f t="shared" ref="QO74" si="6290">SUM(QO75:QO79)</f>
        <v>8498718.9999998696</v>
      </c>
      <c r="QP74" s="22">
        <f t="shared" ref="QP74" si="6291">SUM(QP75:QP79)</f>
        <v>8653460.9999998696</v>
      </c>
      <c r="QQ74" s="22">
        <f t="shared" ref="QQ74" si="6292">SUM(QQ75:QQ79)</f>
        <v>8819255.9999998696</v>
      </c>
      <c r="QR74" s="22">
        <f t="shared" ref="QR74" si="6293">SUM(QR75:QR79)</f>
        <v>8996103.9999998696</v>
      </c>
      <c r="QS74" s="22">
        <f t="shared" ref="QS74" si="6294">SUM(QS75:QS79)</f>
        <v>9184004.9999998696</v>
      </c>
      <c r="QT74" s="22">
        <f t="shared" ref="QT74" si="6295">SUM(QT75:QT79)</f>
        <v>9341198.9999998696</v>
      </c>
      <c r="QU74" s="22">
        <f t="shared" ref="QU74" si="6296">SUM(QU75:QU79)</f>
        <v>9507125.9999998696</v>
      </c>
      <c r="QV74" s="22">
        <f t="shared" ref="QV74" si="6297">SUM(QV75:QV79)</f>
        <v>9681785.9999998696</v>
      </c>
      <c r="QW74" s="22">
        <f t="shared" ref="QW74" si="6298">SUM(QW75:QW79)</f>
        <v>9865178.9999998696</v>
      </c>
      <c r="QX74" s="22">
        <f t="shared" ref="QX74" si="6299">SUM(QX75:QX79)</f>
        <v>10045820.99999987</v>
      </c>
      <c r="QY74" s="22">
        <f t="shared" ref="QY74" si="6300">SUM(QY75:QY79)</f>
        <v>10234673.99999987</v>
      </c>
      <c r="QZ74" s="22">
        <f t="shared" ref="QZ74" si="6301">SUM(QZ75:QZ79)</f>
        <v>10431737.99999987</v>
      </c>
      <c r="RA74" s="22">
        <f t="shared" ref="RA74" si="6302">SUM(RA75:RA79)</f>
        <v>10637012.99999987</v>
      </c>
      <c r="RB74" s="22">
        <f t="shared" ref="RB74" si="6303">SUM(RB75:RB79)</f>
        <v>10850498.99999987</v>
      </c>
      <c r="RC74" s="22">
        <f t="shared" ref="RC74" si="6304">SUM(RC75:RC79)</f>
        <v>11072195.99999987</v>
      </c>
      <c r="RD74" s="22">
        <f t="shared" ref="RD74" si="6305">SUM(RD75:RD79)</f>
        <v>11302103.99999987</v>
      </c>
      <c r="RE74" s="22">
        <f t="shared" ref="RE74" si="6306">SUM(RE75:RE79)</f>
        <v>11540222.99999987</v>
      </c>
      <c r="RF74" s="22">
        <f t="shared" ref="RF74" si="6307">SUM(RF75:RF79)</f>
        <v>11786552.99999987</v>
      </c>
      <c r="RG74" s="22">
        <f t="shared" ref="RG74" si="6308">SUM(RG75:RG79)</f>
        <v>11790857.99999987</v>
      </c>
      <c r="RH74" s="22">
        <f t="shared" ref="RH74" si="6309">SUM(RH75:RH79)</f>
        <v>11799467.99999987</v>
      </c>
      <c r="RI74" s="22">
        <f t="shared" ref="RI74" si="6310">SUM(RI75:RI79)</f>
        <v>11812382.99999987</v>
      </c>
      <c r="RJ74" s="22">
        <f t="shared" ref="RJ74" si="6311">SUM(RJ75:RJ79)</f>
        <v>11829602.99999987</v>
      </c>
      <c r="RK74" s="22">
        <f t="shared" ref="RK74" si="6312">SUM(RK75:RK79)</f>
        <v>11851127.99999987</v>
      </c>
      <c r="RL74" s="22">
        <f t="shared" ref="RL74" si="6313">SUM(RL75:RL79)</f>
        <v>11876957.99999987</v>
      </c>
      <c r="RM74" s="22">
        <f t="shared" ref="RM74" si="6314">SUM(RM75:RM79)</f>
        <v>11907092.99999987</v>
      </c>
      <c r="RN74" s="22">
        <f t="shared" ref="RN74" si="6315">SUM(RN75:RN79)</f>
        <v>11941532.99999987</v>
      </c>
      <c r="RO74" s="22">
        <f t="shared" ref="RO74" si="6316">SUM(RO75:RO79)</f>
        <v>11980277.99999987</v>
      </c>
      <c r="RP74" s="22">
        <f t="shared" ref="RP74" si="6317">SUM(RP75:RP79)</f>
        <v>12023327.99999987</v>
      </c>
      <c r="RQ74" s="22">
        <f t="shared" ref="RQ74" si="6318">SUM(RQ75:RQ79)</f>
        <v>12070682.99999987</v>
      </c>
      <c r="RR74" s="22">
        <f t="shared" ref="RR74" si="6319">SUM(RR75:RR79)</f>
        <v>12122342.99999987</v>
      </c>
      <c r="RS74" s="22">
        <f t="shared" ref="RS74" si="6320">SUM(RS75:RS79)</f>
        <v>12178307.99999987</v>
      </c>
      <c r="RT74" s="22">
        <f t="shared" ref="RT74" si="6321">SUM(RT75:RT79)</f>
        <v>12238577.99999987</v>
      </c>
      <c r="RU74" s="22">
        <f t="shared" ref="RU74" si="6322">SUM(RU75:RU79)</f>
        <v>12303152.99999987</v>
      </c>
      <c r="RV74" s="22">
        <f t="shared" ref="RV74" si="6323">SUM(RV75:RV79)</f>
        <v>12372032.99999987</v>
      </c>
      <c r="RW74" s="22">
        <f t="shared" ref="RW74" si="6324">SUM(RW75:RW79)</f>
        <v>12445217.99999987</v>
      </c>
      <c r="RX74" s="22">
        <f t="shared" ref="RX74" si="6325">SUM(RX75:RX79)</f>
        <v>12475187.99999987</v>
      </c>
      <c r="RY74" s="22">
        <f t="shared" ref="RY74" si="6326">SUM(RY75:RY79)</f>
        <v>12506822.99999987</v>
      </c>
      <c r="RZ74" s="22">
        <f t="shared" ref="RZ74" si="6327">SUM(RZ75:RZ79)</f>
        <v>12540122.99999987</v>
      </c>
      <c r="SA74" s="22">
        <f t="shared" ref="SA74" si="6328">SUM(SA75:SA79)</f>
        <v>12575087.99999987</v>
      </c>
      <c r="SB74" s="22">
        <f t="shared" ref="SB74" si="6329">SUM(SB75:SB79)</f>
        <v>12598649.99999987</v>
      </c>
      <c r="SC74" s="22">
        <f t="shared" ref="SC74" si="6330">SUM(SC75:SC79)</f>
        <v>12623282.99999987</v>
      </c>
      <c r="SD74" s="22">
        <f t="shared" ref="SD74" si="6331">SUM(SD75:SD79)</f>
        <v>12648986.99999987</v>
      </c>
      <c r="SE74" s="22">
        <f t="shared" ref="SE74" si="6332">SUM(SE75:SE79)</f>
        <v>12675761.99999987</v>
      </c>
      <c r="SF74" s="22">
        <f t="shared" ref="SF74" si="6333">SUM(SF75:SF79)</f>
        <v>12703607.99999987</v>
      </c>
      <c r="SG74" s="22">
        <f t="shared" ref="SG74" si="6334">SUM(SG75:SG79)</f>
        <v>12732524.99999987</v>
      </c>
      <c r="SH74" s="22">
        <f t="shared" ref="SH74" si="6335">SUM(SH75:SH79)</f>
        <v>12762512.99999987</v>
      </c>
      <c r="SI74" s="22">
        <f t="shared" ref="SI74" si="6336">SUM(SI75:SI79)</f>
        <v>12793571.99999987</v>
      </c>
      <c r="SJ74" s="22">
        <f t="shared" ref="SJ74" si="6337">SUM(SJ75:SJ79)</f>
        <v>12825701.99999987</v>
      </c>
      <c r="SK74" s="22">
        <f t="shared" ref="SK74" si="6338">SUM(SK75:SK79)</f>
        <v>12825701.99999987</v>
      </c>
      <c r="SL74" s="22">
        <f t="shared" ref="SL74" si="6339">SUM(SL75:SL79)</f>
        <v>12814641.99999987</v>
      </c>
      <c r="SM74" s="22">
        <f t="shared" ref="SM74" si="6340">SUM(SM75:SM79)</f>
        <v>12792521.99999987</v>
      </c>
      <c r="SN74" s="22">
        <f t="shared" ref="SN74" si="6341">SUM(SN75:SN79)</f>
        <v>12759341.99999987</v>
      </c>
      <c r="SO74" s="22">
        <f t="shared" ref="SO74" si="6342">SUM(SO75:SO79)</f>
        <v>12715101.99999987</v>
      </c>
      <c r="SP74" s="22">
        <f t="shared" ref="SP74" si="6343">SUM(SP75:SP79)</f>
        <v>12659801.99999987</v>
      </c>
      <c r="SQ74" s="22">
        <f t="shared" ref="SQ74" si="6344">SUM(SQ75:SQ79)</f>
        <v>12593441.99999987</v>
      </c>
      <c r="SR74" s="22">
        <f t="shared" ref="SR74" si="6345">SUM(SR75:SR79)</f>
        <v>12516021.99999987</v>
      </c>
      <c r="SS74" s="22">
        <f t="shared" ref="SS74" si="6346">SUM(SS75:SS79)</f>
        <v>12427541.99999987</v>
      </c>
      <c r="ST74" s="22">
        <f t="shared" ref="ST74" si="6347">SUM(ST75:ST79)</f>
        <v>12328001.99999987</v>
      </c>
      <c r="SU74" s="22">
        <f t="shared" ref="SU74" si="6348">SUM(SU75:SU79)</f>
        <v>12217401.99999987</v>
      </c>
      <c r="SV74" s="22">
        <f t="shared" ref="SV74" si="6349">SUM(SV75:SV79)</f>
        <v>12095741.99999987</v>
      </c>
      <c r="SW74" s="22">
        <f t="shared" ref="SW74" si="6350">SUM(SW75:SW79)</f>
        <v>11963021.99999987</v>
      </c>
      <c r="SX74" s="22">
        <f t="shared" ref="SX74" si="6351">SUM(SX75:SX79)</f>
        <v>11819241.99999987</v>
      </c>
      <c r="SY74" s="22">
        <f t="shared" ref="SY74" si="6352">SUM(SY75:SY79)</f>
        <v>11664401.99999987</v>
      </c>
      <c r="SZ74" s="22">
        <f t="shared" ref="SZ74" si="6353">SUM(SZ75:SZ79)</f>
        <v>11498501.99999987</v>
      </c>
      <c r="TA74" s="22">
        <f t="shared" ref="TA74" si="6354">SUM(TA75:TA79)</f>
        <v>11321541.99999987</v>
      </c>
      <c r="TB74" s="22">
        <f t="shared" ref="TB74" si="6355">SUM(TB75:TB79)</f>
        <v>11133521.99999987</v>
      </c>
      <c r="TC74" s="22">
        <f t="shared" ref="TC74" si="6356">SUM(TC75:TC79)</f>
        <v>10992041.999999868</v>
      </c>
      <c r="TD74" s="22">
        <f t="shared" ref="TD74" si="6357">SUM(TD75:TD79)</f>
        <v>10842701.999999868</v>
      </c>
      <c r="TE74" s="22">
        <f t="shared" ref="TE74" si="6358">SUM(TE75:TE79)</f>
        <v>10685501.999999868</v>
      </c>
      <c r="TF74" s="22">
        <f t="shared" ref="TF74" si="6359">SUM(TF75:TF79)</f>
        <v>10520441.999999868</v>
      </c>
      <c r="TG74" s="22">
        <f t="shared" ref="TG74" si="6360">SUM(TG75:TG79)</f>
        <v>10363361.999999868</v>
      </c>
      <c r="TH74" s="22">
        <f t="shared" ref="TH74" si="6361">SUM(TH75:TH79)</f>
        <v>10199141.999999868</v>
      </c>
      <c r="TI74" s="22">
        <f t="shared" ref="TI74" si="6362">SUM(TI75:TI79)</f>
        <v>10027781.999999868</v>
      </c>
      <c r="TJ74" s="22">
        <f t="shared" ref="TJ74" si="6363">SUM(TJ75:TJ79)</f>
        <v>9849281.9999998678</v>
      </c>
      <c r="TK74" s="22">
        <f t="shared" ref="TK74" si="6364">SUM(TK75:TK79)</f>
        <v>9663641.9999998678</v>
      </c>
      <c r="TL74" s="22">
        <f t="shared" ref="TL74" si="6365">SUM(TL75:TL79)</f>
        <v>9470861.9999998678</v>
      </c>
      <c r="TM74" s="22">
        <f t="shared" ref="TM74" si="6366">SUM(TM75:TM79)</f>
        <v>9270941.9999998678</v>
      </c>
      <c r="TN74" s="22">
        <f t="shared" ref="TN74" si="6367">SUM(TN75:TN79)</f>
        <v>9063881.9999998678</v>
      </c>
      <c r="TO74" s="22">
        <f t="shared" ref="TO74" si="6368">SUM(TO75:TO79)</f>
        <v>8849681.9999998678</v>
      </c>
      <c r="TP74" s="22">
        <f t="shared" ref="TP74" si="6369">SUM(TP75:TP79)</f>
        <v>8850199.9999998678</v>
      </c>
      <c r="TQ74" s="22">
        <f t="shared" ref="TQ74" si="6370">SUM(TQ75:TQ79)</f>
        <v>8851235.9999998678</v>
      </c>
      <c r="TR74" s="22">
        <f t="shared" ref="TR74" si="6371">SUM(TR75:TR79)</f>
        <v>8852789.9999998678</v>
      </c>
      <c r="TS74" s="22">
        <f t="shared" ref="TS74" si="6372">SUM(TS75:TS79)</f>
        <v>8854861.9999998678</v>
      </c>
      <c r="TT74" s="22">
        <f t="shared" ref="TT74" si="6373">SUM(TT75:TT79)</f>
        <v>8857451.9999998678</v>
      </c>
      <c r="TU74" s="22">
        <f t="shared" ref="TU74" si="6374">SUM(TU75:TU79)</f>
        <v>8860559.9999998678</v>
      </c>
      <c r="TV74" s="22">
        <f t="shared" ref="TV74" si="6375">SUM(TV75:TV79)</f>
        <v>8864185.9999998678</v>
      </c>
      <c r="TW74" s="22">
        <f t="shared" ref="TW74" si="6376">SUM(TW75:TW79)</f>
        <v>8868329.9999998678</v>
      </c>
      <c r="TX74" s="22">
        <f t="shared" ref="TX74" si="6377">SUM(TX75:TX79)</f>
        <v>8872991.9999998678</v>
      </c>
      <c r="TY74" s="22">
        <f t="shared" ref="TY74" si="6378">SUM(TY75:TY79)</f>
        <v>8878171.9999998678</v>
      </c>
      <c r="TZ74" s="22">
        <f t="shared" ref="TZ74" si="6379">SUM(TZ75:TZ79)</f>
        <v>8883869.9999998678</v>
      </c>
      <c r="UA74" s="22">
        <f t="shared" ref="UA74" si="6380">SUM(UA75:UA79)</f>
        <v>8890085.9999998678</v>
      </c>
      <c r="UB74" s="22">
        <f t="shared" ref="UB74" si="6381">SUM(UB75:UB79)</f>
        <v>8896819.9999998678</v>
      </c>
      <c r="UC74" s="22">
        <f t="shared" ref="UC74" si="6382">SUM(UC75:UC79)</f>
        <v>8904071.9999998715</v>
      </c>
      <c r="UD74" s="22">
        <f t="shared" ref="UD74" si="6383">SUM(UD75:UD79)</f>
        <v>8911841.9999998715</v>
      </c>
      <c r="UE74" s="22">
        <f t="shared" ref="UE74" si="6384">SUM(UE75:UE79)</f>
        <v>8920129.9999998715</v>
      </c>
      <c r="UF74" s="22">
        <f t="shared" ref="UF74" si="6385">SUM(UF75:UF79)</f>
        <v>8928935.9999998715</v>
      </c>
      <c r="UG74" s="22">
        <f t="shared" ref="UG74" si="6386">SUM(UG75:UG79)</f>
        <v>8941139.9999998715</v>
      </c>
      <c r="UH74" s="22">
        <f t="shared" ref="UH74" si="6387">SUM(UH75:UH79)</f>
        <v>8954021.9999998715</v>
      </c>
      <c r="UI74" s="22">
        <f t="shared" ref="UI74" si="6388">SUM(UI75:UI79)</f>
        <v>8967581.9999998715</v>
      </c>
      <c r="UJ74" s="22">
        <f t="shared" ref="UJ74" si="6389">SUM(UJ75:UJ79)</f>
        <v>8981819.9999998715</v>
      </c>
      <c r="UK74" s="22">
        <f t="shared" ref="UK74" si="6390">SUM(UK75:UK79)</f>
        <v>8997527.9999998715</v>
      </c>
      <c r="UL74" s="22">
        <f t="shared" ref="UL74" si="6391">SUM(UL75:UL79)</f>
        <v>9013949.9999998715</v>
      </c>
      <c r="UM74" s="22">
        <f t="shared" ref="UM74" si="6392">SUM(UM75:UM79)</f>
        <v>9031085.9999998715</v>
      </c>
      <c r="UN74" s="22">
        <f t="shared" ref="UN74" si="6393">SUM(UN75:UN79)</f>
        <v>9048935.9999998715</v>
      </c>
      <c r="UO74" s="22">
        <f t="shared" ref="UO74" si="6394">SUM(UO75:UO79)</f>
        <v>9067499.9999998715</v>
      </c>
      <c r="UP74" s="22">
        <f t="shared" ref="UP74" si="6395">SUM(UP75:UP79)</f>
        <v>9086777.9999998715</v>
      </c>
      <c r="UQ74" s="22">
        <f t="shared" ref="UQ74" si="6396">SUM(UQ75:UQ79)</f>
        <v>9106769.9999998715</v>
      </c>
      <c r="UR74" s="22">
        <f t="shared" ref="UR74" si="6397">SUM(UR75:UR79)</f>
        <v>9127475.9999998715</v>
      </c>
      <c r="US74" s="22">
        <f t="shared" ref="US74" si="6398">SUM(US75:US79)</f>
        <v>9148895.9999998715</v>
      </c>
      <c r="UT74" s="22">
        <f t="shared" ref="UT74" si="6399">SUM(UT75:UT79)</f>
        <v>9148895.9999998715</v>
      </c>
      <c r="UU74" s="22">
        <f t="shared" ref="UU74" si="6400">SUM(UU75:UU79)</f>
        <v>9152003.9999998715</v>
      </c>
      <c r="UV74" s="22">
        <f t="shared" ref="UV74" si="6401">SUM(UV75:UV79)</f>
        <v>9158219.9999998715</v>
      </c>
      <c r="UW74" s="22">
        <f t="shared" ref="UW74" si="6402">SUM(UW75:UW79)</f>
        <v>9167543.9999998715</v>
      </c>
      <c r="UX74" s="22">
        <f t="shared" ref="UX74" si="6403">SUM(UX75:UX79)</f>
        <v>9179975.9999998715</v>
      </c>
      <c r="UY74" s="22">
        <f t="shared" ref="UY74" si="6404">SUM(UY75:UY79)</f>
        <v>9195515.9999998715</v>
      </c>
      <c r="UZ74" s="22">
        <f t="shared" ref="UZ74" si="6405">SUM(UZ75:UZ79)</f>
        <v>9214163.9999998715</v>
      </c>
      <c r="VA74" s="22">
        <f t="shared" ref="VA74" si="6406">SUM(VA75:VA79)</f>
        <v>9235919.9999998715</v>
      </c>
      <c r="VB74" s="22">
        <f t="shared" ref="VB74" si="6407">SUM(VB75:VB79)</f>
        <v>9260783.9999998715</v>
      </c>
      <c r="VC74" s="22">
        <f t="shared" ref="VC74" si="6408">SUM(VC75:VC79)</f>
        <v>9288755.9999998715</v>
      </c>
      <c r="VD74" s="22">
        <f t="shared" ref="VD74" si="6409">SUM(VD75:VD79)</f>
        <v>9319835.9999998715</v>
      </c>
      <c r="VE74" s="22">
        <f t="shared" ref="VE74" si="6410">SUM(VE75:VE79)</f>
        <v>9354023.9999998715</v>
      </c>
      <c r="VF74" s="22">
        <f t="shared" ref="VF74" si="6411">SUM(VF75:VF79)</f>
        <v>9391319.9999998715</v>
      </c>
      <c r="VG74" s="22">
        <f t="shared" ref="VG74" si="6412">SUM(VG75:VG79)</f>
        <v>9431723.9999998715</v>
      </c>
      <c r="VH74" s="22">
        <f t="shared" ref="VH74" si="6413">SUM(VH75:VH79)</f>
        <v>9475235.9999998715</v>
      </c>
      <c r="VI74" s="22">
        <f t="shared" ref="VI74" si="6414">SUM(VI75:VI79)</f>
        <v>9521855.9999998715</v>
      </c>
      <c r="VJ74" s="22">
        <f t="shared" ref="VJ74" si="6415">SUM(VJ75:VJ79)</f>
        <v>9571583.9999998715</v>
      </c>
      <c r="VK74" s="22">
        <f t="shared" ref="VK74" si="6416">SUM(VK75:VK79)</f>
        <v>9624419.9999998715</v>
      </c>
      <c r="VL74" s="22">
        <f t="shared" ref="VL74" si="6417">SUM(VL75:VL79)</f>
        <v>9697643.9999998715</v>
      </c>
      <c r="VM74" s="22">
        <f t="shared" ref="VM74" si="6418">SUM(VM75:VM79)</f>
        <v>9774935.9999998715</v>
      </c>
      <c r="VN74" s="22">
        <f t="shared" ref="VN74" si="6419">SUM(VN75:VN79)</f>
        <v>9856295.9999998715</v>
      </c>
      <c r="VO74" s="22">
        <f t="shared" ref="VO74" si="6420">SUM(VO75:VO79)</f>
        <v>9941723.9999998715</v>
      </c>
      <c r="VP74" s="22">
        <f t="shared" ref="VP74" si="6421">SUM(VP75:VP79)</f>
        <v>10035971.999999871</v>
      </c>
      <c r="VQ74" s="22">
        <f t="shared" ref="VQ74" si="6422">SUM(VQ75:VQ79)</f>
        <v>10134503.999999871</v>
      </c>
      <c r="VR74" s="22">
        <f t="shared" ref="VR74" si="6423">SUM(VR75:VR79)</f>
        <v>10237319.999999871</v>
      </c>
      <c r="VS74" s="22">
        <f t="shared" ref="VS74" si="6424">SUM(VS75:VS79)</f>
        <v>10344419.999999871</v>
      </c>
      <c r="VT74" s="22">
        <f t="shared" ref="VT74" si="6425">SUM(VT75:VT79)</f>
        <v>10455803.999999871</v>
      </c>
      <c r="VU74" s="22">
        <f t="shared" ref="VU74" si="6426">SUM(VU75:VU79)</f>
        <v>10571471.999999871</v>
      </c>
      <c r="VV74" s="22">
        <f t="shared" ref="VV74" si="6427">SUM(VV75:VV79)</f>
        <v>10691423.999999871</v>
      </c>
      <c r="VW74" s="22">
        <f t="shared" ref="VW74" si="6428">SUM(VW75:VW79)</f>
        <v>10815659.999999871</v>
      </c>
      <c r="VX74" s="22">
        <f t="shared" ref="VX74" si="6429">SUM(VX75:VX79)</f>
        <v>10944179.999999871</v>
      </c>
      <c r="VY74" s="22">
        <f t="shared" ref="VY74" si="6430">SUM(VY75:VY79)</f>
        <v>10944179.999999871</v>
      </c>
      <c r="VZ74" s="22">
        <f t="shared" ref="VZ74" si="6431">SUM(VZ75:VZ79)</f>
        <v>10944963.999999871</v>
      </c>
      <c r="WA74" s="22">
        <f t="shared" ref="WA74" si="6432">SUM(WA75:WA79)</f>
        <v>10946531.999999871</v>
      </c>
      <c r="WB74" s="22">
        <f t="shared" ref="WB74" si="6433">SUM(WB75:WB79)</f>
        <v>10948883.999999871</v>
      </c>
      <c r="WC74" s="22">
        <f t="shared" ref="WC74" si="6434">SUM(WC75:WC79)</f>
        <v>10952019.999999871</v>
      </c>
      <c r="WD74" s="22">
        <f t="shared" ref="WD74" si="6435">SUM(WD75:WD79)</f>
        <v>10955939.999999871</v>
      </c>
      <c r="WE74" s="22">
        <f t="shared" ref="WE74" si="6436">SUM(WE75:WE79)</f>
        <v>10960643.999999871</v>
      </c>
      <c r="WF74" s="22">
        <f t="shared" ref="WF74" si="6437">SUM(WF75:WF79)</f>
        <v>10966131.999999871</v>
      </c>
      <c r="WG74" s="22">
        <f t="shared" ref="WG74" si="6438">SUM(WG75:WG79)</f>
        <v>10972403.999999871</v>
      </c>
      <c r="WH74" s="22">
        <f t="shared" ref="WH74" si="6439">SUM(WH75:WH79)</f>
        <v>10979459.999999871</v>
      </c>
      <c r="WI74" s="22">
        <f t="shared" ref="WI74" si="6440">SUM(WI75:WI79)</f>
        <v>10987299.999999871</v>
      </c>
      <c r="WJ74" s="22">
        <f t="shared" ref="WJ74" si="6441">SUM(WJ75:WJ79)</f>
        <v>10995923.999999871</v>
      </c>
      <c r="WK74" s="22">
        <f t="shared" ref="WK74" si="6442">SUM(WK75:WK79)</f>
        <v>11005331.999999871</v>
      </c>
      <c r="WL74" s="22">
        <f t="shared" ref="WL74" si="6443">SUM(WL75:WL79)</f>
        <v>11015523.999999871</v>
      </c>
      <c r="WM74" s="22">
        <f t="shared" ref="WM74" si="6444">SUM(WM75:WM79)</f>
        <v>11026499.999999871</v>
      </c>
      <c r="WN74" s="22">
        <f t="shared" ref="WN74" si="6445">SUM(WN75:WN79)</f>
        <v>11038259.999999871</v>
      </c>
      <c r="WO74" s="22">
        <f t="shared" ref="WO74" si="6446">SUM(WO75:WO79)</f>
        <v>11050803.999999871</v>
      </c>
      <c r="WP74" s="22">
        <f t="shared" ref="WP74" si="6447">SUM(WP75:WP79)</f>
        <v>11064131.999999871</v>
      </c>
      <c r="WQ74" s="22">
        <f t="shared" ref="WQ74" si="6448">SUM(WQ75:WQ79)</f>
        <v>11066723.999999871</v>
      </c>
      <c r="WR74" s="22">
        <f t="shared" ref="WR74" si="6449">SUM(WR75:WR79)</f>
        <v>11069459.999999871</v>
      </c>
      <c r="WS74" s="22">
        <f t="shared" ref="WS74" si="6450">SUM(WS75:WS79)</f>
        <v>11072339.999999871</v>
      </c>
      <c r="WT74" s="22">
        <f t="shared" ref="WT74" si="6451">SUM(WT75:WT79)</f>
        <v>11075363.999999871</v>
      </c>
      <c r="WU74" s="22">
        <f t="shared" ref="WU74" si="6452">SUM(WU75:WU79)</f>
        <v>11075363.999999871</v>
      </c>
      <c r="WV74" s="22">
        <f t="shared" ref="WV74" si="6453">SUM(WV75:WV79)</f>
        <v>11075363.999999871</v>
      </c>
      <c r="WW74" s="22">
        <f t="shared" ref="WW74" si="6454">SUM(WW75:WW79)</f>
        <v>11075363.999999871</v>
      </c>
      <c r="WX74" s="22">
        <f t="shared" ref="WX74" si="6455">SUM(WX75:WX79)</f>
        <v>11075363.999999871</v>
      </c>
      <c r="WY74" s="22">
        <f t="shared" ref="WY74" si="6456">SUM(WY75:WY79)</f>
        <v>11075363.999999871</v>
      </c>
      <c r="WZ74" s="22">
        <f t="shared" ref="WZ74" si="6457">SUM(WZ75:WZ79)</f>
        <v>11075363.999999871</v>
      </c>
      <c r="XA74" s="22">
        <f t="shared" ref="XA74" si="6458">SUM(XA75:XA79)</f>
        <v>11075363.999999871</v>
      </c>
      <c r="XB74" s="22">
        <f t="shared" ref="XB74" si="6459">SUM(XB75:XB79)</f>
        <v>11068342.999999871</v>
      </c>
      <c r="XC74" s="22">
        <f t="shared" ref="XC74" si="6460">SUM(XC75:XC79)</f>
        <v>11054300.999999871</v>
      </c>
      <c r="XD74" s="22">
        <f t="shared" ref="XD74" si="6461">SUM(XD75:XD79)</f>
        <v>11033237.999999871</v>
      </c>
      <c r="XE74" s="22">
        <f t="shared" ref="XE74" si="6462">SUM(XE75:XE79)</f>
        <v>11005153.999999871</v>
      </c>
      <c r="XF74" s="22">
        <f t="shared" ref="XF74" si="6463">SUM(XF75:XF79)</f>
        <v>10970048.999999871</v>
      </c>
      <c r="XG74" s="22">
        <f t="shared" ref="XG74" si="6464">SUM(XG75:XG79)</f>
        <v>10927922.999999871</v>
      </c>
      <c r="XH74" s="22">
        <f t="shared" ref="XH74" si="6465">SUM(XH75:XH79)</f>
        <v>10878775.999999871</v>
      </c>
      <c r="XI74" s="22">
        <f t="shared" ref="XI74" si="6466">SUM(XI75:XI79)</f>
        <v>10822607.999999871</v>
      </c>
      <c r="XJ74" s="22">
        <f t="shared" ref="XJ74" si="6467">SUM(XJ75:XJ79)</f>
        <v>10759418.999999871</v>
      </c>
      <c r="XK74" s="22">
        <f t="shared" ref="XK74" si="6468">SUM(XK75:XK79)</f>
        <v>10689208.999999871</v>
      </c>
      <c r="XL74" s="22">
        <f t="shared" ref="XL74" si="6469">SUM(XL75:XL79)</f>
        <v>10611977.999999871</v>
      </c>
      <c r="XM74" s="22">
        <f t="shared" ref="XM74" si="6470">SUM(XM75:XM79)</f>
        <v>10527725.999999871</v>
      </c>
      <c r="XN74" s="22">
        <f t="shared" ref="XN74" si="6471">SUM(XN75:XN79)</f>
        <v>10436452.999999871</v>
      </c>
      <c r="XO74" s="22">
        <f t="shared" ref="XO74" si="6472">SUM(XO75:XO79)</f>
        <v>10338158.999999871</v>
      </c>
      <c r="XP74" s="22">
        <f t="shared" ref="XP74" si="6473">SUM(XP75:XP79)</f>
        <v>10232843.999999871</v>
      </c>
      <c r="XQ74" s="22">
        <f t="shared" ref="XQ74" si="6474">SUM(XQ75:XQ79)</f>
        <v>10120507.999999871</v>
      </c>
      <c r="XR74" s="22">
        <f t="shared" ref="XR74" si="6475">SUM(XR75:XR79)</f>
        <v>10001150.999999871</v>
      </c>
      <c r="XS74" s="22">
        <f t="shared" ref="XS74" si="6476">SUM(XS75:XS79)</f>
        <v>9899252.9999998715</v>
      </c>
      <c r="XT74" s="22">
        <f t="shared" ref="XT74" si="6477">SUM(XT75:XT79)</f>
        <v>9791693.9999998715</v>
      </c>
      <c r="XU74" s="22">
        <f t="shared" ref="XU74" si="6478">SUM(XU75:XU79)</f>
        <v>9678473.9999998715</v>
      </c>
      <c r="XV74" s="22">
        <f t="shared" ref="XV74" si="6479">SUM(XV75:XV79)</f>
        <v>9559592.9999998715</v>
      </c>
      <c r="XW74" s="22">
        <f t="shared" ref="XW74" si="6480">SUM(XW75:XW79)</f>
        <v>9441782.9999998715</v>
      </c>
      <c r="XX74" s="22">
        <f t="shared" ref="XX74" si="6481">SUM(XX75:XX79)</f>
        <v>9318617.9999998715</v>
      </c>
      <c r="XY74" s="22">
        <f t="shared" ref="XY74" si="6482">SUM(XY75:XY79)</f>
        <v>9190097.9999998715</v>
      </c>
      <c r="XZ74" s="22">
        <f t="shared" ref="XZ74" si="6483">SUM(XZ75:XZ79)</f>
        <v>9056222.9999998715</v>
      </c>
      <c r="YA74" s="22">
        <f t="shared" ref="YA74" si="6484">SUM(YA75:YA79)</f>
        <v>8916992.9999998715</v>
      </c>
      <c r="YB74" s="22">
        <f t="shared" ref="YB74" si="6485">SUM(YB75:YB79)</f>
        <v>8772407.9999998715</v>
      </c>
      <c r="YC74" s="22">
        <f t="shared" ref="YC74" si="6486">SUM(YC75:YC79)</f>
        <v>8622467.9999998715</v>
      </c>
      <c r="YD74" s="22">
        <f t="shared" ref="YD74" si="6487">SUM(YD75:YD79)</f>
        <v>8467172.9999998715</v>
      </c>
      <c r="YE74" s="22">
        <f t="shared" ref="YE74" si="6488">SUM(YE75:YE79)</f>
        <v>8306522.9999998715</v>
      </c>
      <c r="YF74" s="22">
        <f t="shared" ref="YF74" si="6489">SUM(YF75:YF79)</f>
        <v>8306522.9999998715</v>
      </c>
      <c r="YG74" s="22">
        <f t="shared" ref="YG74" si="6490">SUM(YG75:YG79)</f>
        <v>8307110.9999998715</v>
      </c>
      <c r="YH74" s="22">
        <f t="shared" ref="YH74" si="6491">SUM(YH75:YH79)</f>
        <v>8308286.9999998715</v>
      </c>
      <c r="YI74" s="22">
        <f t="shared" ref="YI74" si="6492">SUM(YI75:YI79)</f>
        <v>8310050.9999998715</v>
      </c>
      <c r="YJ74" s="22">
        <f t="shared" ref="YJ74" si="6493">SUM(YJ75:YJ79)</f>
        <v>8312402.9999998715</v>
      </c>
      <c r="YK74" s="22">
        <f t="shared" ref="YK74" si="6494">SUM(YK75:YK79)</f>
        <v>8315342.9999998715</v>
      </c>
      <c r="YL74" s="22">
        <f t="shared" ref="YL74" si="6495">SUM(YL75:YL79)</f>
        <v>8318870.9999998715</v>
      </c>
      <c r="YM74" s="22">
        <f t="shared" ref="YM74" si="6496">SUM(YM75:YM79)</f>
        <v>8322986.9999998715</v>
      </c>
      <c r="YN74" s="22">
        <f t="shared" ref="YN74" si="6497">SUM(YN75:YN79)</f>
        <v>8327690.9999998715</v>
      </c>
      <c r="YO74" s="22">
        <f t="shared" ref="YO74" si="6498">SUM(YO75:YO79)</f>
        <v>8332982.9999998715</v>
      </c>
      <c r="YP74" s="22">
        <f t="shared" ref="YP74" si="6499">SUM(YP75:YP79)</f>
        <v>8338862.9999998715</v>
      </c>
      <c r="YQ74" s="22">
        <f t="shared" ref="YQ74" si="6500">SUM(YQ75:YQ79)</f>
        <v>8345330.9999998715</v>
      </c>
      <c r="YR74" s="22">
        <f t="shared" ref="YR74" si="6501">SUM(YR75:YR79)</f>
        <v>8352386.9999998715</v>
      </c>
      <c r="YS74" s="22">
        <f t="shared" ref="YS74" si="6502">SUM(YS75:YS79)</f>
        <v>8360030.9999998715</v>
      </c>
      <c r="YT74" s="22">
        <f t="shared" ref="YT74" si="6503">SUM(YT75:YT79)</f>
        <v>8368262.9999998715</v>
      </c>
      <c r="YU74" s="22">
        <f t="shared" ref="YU74" si="6504">SUM(YU75:YU79)</f>
        <v>8377082.9999998715</v>
      </c>
      <c r="YV74" s="22">
        <f t="shared" ref="YV74" si="6505">SUM(YV75:YV79)</f>
        <v>8386490.9999998715</v>
      </c>
      <c r="YW74" s="22">
        <f t="shared" ref="YW74" si="6506">SUM(YW75:YW79)</f>
        <v>8396486.9999998715</v>
      </c>
      <c r="YX74" s="22">
        <f t="shared" ref="YX74" si="6507">SUM(YX75:YX79)</f>
        <v>8398430.9999998715</v>
      </c>
      <c r="YY74" s="22">
        <f t="shared" ref="YY74" si="6508">SUM(YY75:YY79)</f>
        <v>8400482.9999998715</v>
      </c>
      <c r="YZ74" s="22">
        <f t="shared" ref="YZ74" si="6509">SUM(YZ75:YZ79)</f>
        <v>8402642.9999998715</v>
      </c>
      <c r="ZA74" s="22">
        <f t="shared" ref="ZA74" si="6510">SUM(ZA75:ZA79)</f>
        <v>8404910.9999998715</v>
      </c>
      <c r="ZB74" s="22">
        <f t="shared" ref="ZB74" si="6511">SUM(ZB75:ZB79)</f>
        <v>8404910.9999998715</v>
      </c>
      <c r="ZC74" s="22">
        <f t="shared" ref="ZC74" si="6512">SUM(ZC75:ZC79)</f>
        <v>8404910.9999998715</v>
      </c>
      <c r="ZD74" s="22">
        <f t="shared" ref="ZD74" si="6513">SUM(ZD75:ZD79)</f>
        <v>8404910.9999998715</v>
      </c>
      <c r="ZE74" s="22">
        <f t="shared" ref="ZE74" si="6514">SUM(ZE75:ZE79)</f>
        <v>8404910.9999998715</v>
      </c>
      <c r="ZF74" s="22">
        <f t="shared" ref="ZF74" si="6515">SUM(ZF75:ZF79)</f>
        <v>8404910.9999998715</v>
      </c>
      <c r="ZG74" s="22">
        <f t="shared" ref="ZG74" si="6516">SUM(ZG75:ZG79)</f>
        <v>8404910.9999998715</v>
      </c>
      <c r="ZH74" s="22">
        <f t="shared" ref="ZH74" si="6517">SUM(ZH75:ZH79)</f>
        <v>8404910.9999998715</v>
      </c>
      <c r="ZI74" s="22">
        <f t="shared" ref="ZI74" si="6518">SUM(ZI75:ZI79)</f>
        <v>8404910.9999998715</v>
      </c>
      <c r="ZJ74" s="22">
        <f t="shared" ref="ZJ74" si="6519">SUM(ZJ75:ZJ79)</f>
        <v>8404910.9999998715</v>
      </c>
      <c r="ZK74" s="22">
        <f t="shared" ref="ZK74" si="6520">SUM(ZK75:ZK79)</f>
        <v>8413163.9999998715</v>
      </c>
      <c r="ZL74" s="22">
        <f t="shared" ref="ZL74" si="6521">SUM(ZL75:ZL79)</f>
        <v>8429669.9999998715</v>
      </c>
      <c r="ZM74" s="22">
        <f t="shared" ref="ZM74" si="6522">SUM(ZM75:ZM79)</f>
        <v>8454428.9999998715</v>
      </c>
      <c r="ZN74" s="22">
        <f t="shared" ref="ZN74" si="6523">SUM(ZN75:ZN79)</f>
        <v>8487440.9999998715</v>
      </c>
      <c r="ZO74" s="22">
        <f t="shared" ref="ZO74" si="6524">SUM(ZO75:ZO79)</f>
        <v>8528705.9999998715</v>
      </c>
      <c r="ZP74" s="22">
        <f t="shared" ref="ZP74" si="6525">SUM(ZP75:ZP79)</f>
        <v>8578223.9999998715</v>
      </c>
      <c r="ZQ74" s="22">
        <f t="shared" ref="ZQ74" si="6526">SUM(ZQ75:ZQ79)</f>
        <v>8635994.9999998715</v>
      </c>
      <c r="ZR74" s="22">
        <f t="shared" ref="ZR74" si="6527">SUM(ZR75:ZR79)</f>
        <v>8702018.9999998715</v>
      </c>
      <c r="ZS74" s="22">
        <f t="shared" ref="ZS74" si="6528">SUM(ZS75:ZS79)</f>
        <v>8776295.9999998715</v>
      </c>
      <c r="ZT74" s="22">
        <f t="shared" ref="ZT74" si="6529">SUM(ZT75:ZT79)</f>
        <v>8858825.9999998715</v>
      </c>
      <c r="ZU74" s="22">
        <f t="shared" ref="ZU74" si="6530">SUM(ZU75:ZU79)</f>
        <v>8949608.9999998715</v>
      </c>
      <c r="ZV74" s="22">
        <f t="shared" ref="ZV74" si="6531">SUM(ZV75:ZV79)</f>
        <v>9048644.9999998715</v>
      </c>
      <c r="ZW74" s="22">
        <f t="shared" ref="ZW74" si="6532">SUM(ZW75:ZW79)</f>
        <v>9155933.9999998715</v>
      </c>
      <c r="ZX74" s="22">
        <f t="shared" ref="ZX74" si="6533">SUM(ZX75:ZX79)</f>
        <v>9271475.9999998715</v>
      </c>
      <c r="ZY74" s="22">
        <f t="shared" ref="ZY74" si="6534">SUM(ZY75:ZY79)</f>
        <v>9395270.9999998715</v>
      </c>
      <c r="ZZ74" s="22">
        <f t="shared" ref="ZZ74" si="6535">SUM(ZZ75:ZZ79)</f>
        <v>9527318.9999998715</v>
      </c>
      <c r="AAA74" s="22">
        <f t="shared" ref="AAA74" si="6536">SUM(AAA75:AAA79)</f>
        <v>9667619.9999998715</v>
      </c>
      <c r="AAB74" s="22">
        <f t="shared" ref="AAB74" si="6537">SUM(AAB75:AAB79)</f>
        <v>9794573.9999998715</v>
      </c>
      <c r="AAC74" s="22">
        <f t="shared" ref="AAC74" si="6538">SUM(AAC75:AAC79)</f>
        <v>9928580.9999998715</v>
      </c>
      <c r="AAD74" s="22">
        <f t="shared" ref="AAD74" si="6539">SUM(AAD75:AAD79)</f>
        <v>10069640.999999871</v>
      </c>
      <c r="AAE74" s="22">
        <f t="shared" ref="AAE74" si="6540">SUM(AAE75:AAE79)</f>
        <v>10217753.999999871</v>
      </c>
      <c r="AAF74" s="22">
        <f t="shared" ref="AAF74" si="6541">SUM(AAF75:AAF79)</f>
        <v>10366979.999999871</v>
      </c>
      <c r="AAG74" s="22">
        <f t="shared" ref="AAG74" si="6542">SUM(AAG75:AAG79)</f>
        <v>10522988.999999871</v>
      </c>
      <c r="AAH74" s="22">
        <f t="shared" ref="AAH74" si="6543">SUM(AAH75:AAH79)</f>
        <v>10685780.999999871</v>
      </c>
      <c r="AAI74" s="22">
        <f t="shared" ref="AAI74" si="6544">SUM(AAI75:AAI79)</f>
        <v>10855355.999999871</v>
      </c>
      <c r="AAJ74" s="22">
        <f t="shared" ref="AAJ74" si="6545">SUM(AAJ75:AAJ79)</f>
        <v>11031713.999999871</v>
      </c>
      <c r="AAK74" s="22">
        <f t="shared" ref="AAK74" si="6546">SUM(AAK75:AAK79)</f>
        <v>11214854.999999871</v>
      </c>
      <c r="AAL74" s="22">
        <f t="shared" ref="AAL74" si="6547">SUM(AAL75:AAL79)</f>
        <v>11404778.999999871</v>
      </c>
      <c r="AAM74" s="22">
        <f t="shared" ref="AAM74" si="6548">SUM(AAM75:AAM79)</f>
        <v>11601485.999999871</v>
      </c>
      <c r="AAN74" s="22">
        <f t="shared" ref="AAN74" si="6549">SUM(AAN75:AAN79)</f>
        <v>11804975.999999871</v>
      </c>
      <c r="AAO74" s="22">
        <f t="shared" ref="AAO74" si="6550">SUM(AAO75:AAO79)</f>
        <v>11804975.999999871</v>
      </c>
      <c r="AAP74" s="22">
        <f t="shared" ref="AAP74" si="6551">SUM(AAP75:AAP79)</f>
        <v>11804975.999999871</v>
      </c>
      <c r="AAQ74" s="22">
        <f t="shared" ref="AAQ74" si="6552">SUM(AAQ75:AAQ79)</f>
        <v>11804975.999999871</v>
      </c>
      <c r="AAR74" s="22">
        <f t="shared" ref="AAR74" si="6553">SUM(AAR75:AAR79)</f>
        <v>11804975.999999871</v>
      </c>
      <c r="AAS74" s="22">
        <f t="shared" ref="AAS74" si="6554">SUM(AAS75:AAS79)</f>
        <v>11804975.999999871</v>
      </c>
      <c r="AAT74" s="22">
        <f t="shared" ref="AAT74" si="6555">SUM(AAT75:AAT79)</f>
        <v>11804975.999999871</v>
      </c>
      <c r="AAU74" s="22">
        <f t="shared" ref="AAU74" si="6556">SUM(AAU75:AAU79)</f>
        <v>11804975.999999871</v>
      </c>
      <c r="AAV74" s="22">
        <f t="shared" ref="AAV74" si="6557">SUM(AAV75:AAV79)</f>
        <v>11804975.999999871</v>
      </c>
      <c r="AAW74" s="22">
        <f t="shared" ref="AAW74" si="6558">SUM(AAW75:AAW79)</f>
        <v>11804975.999999871</v>
      </c>
      <c r="AAX74" s="22">
        <f t="shared" ref="AAX74" si="6559">SUM(AAX75:AAX79)</f>
        <v>11804975.999999871</v>
      </c>
      <c r="AAY74" s="22">
        <f t="shared" ref="AAY74" si="6560">SUM(AAY75:AAY79)</f>
        <v>11804975.999999871</v>
      </c>
      <c r="AAZ74" s="22">
        <f t="shared" ref="AAZ74" si="6561">SUM(AAZ75:AAZ79)</f>
        <v>11804975.999999871</v>
      </c>
      <c r="ABA74" s="22">
        <f t="shared" ref="ABA74" si="6562">SUM(ABA75:ABA79)</f>
        <v>11804975.999999871</v>
      </c>
      <c r="ABB74" s="22">
        <f t="shared" ref="ABB74" si="6563">SUM(ABB75:ABB79)</f>
        <v>11804975.999999871</v>
      </c>
      <c r="ABC74" s="22">
        <f t="shared" ref="ABC74" si="6564">SUM(ABC75:ABC79)</f>
        <v>11804975.999999871</v>
      </c>
      <c r="ABD74" s="22">
        <f t="shared" ref="ABD74" si="6565">SUM(ABD75:ABD79)</f>
        <v>11804975.999999871</v>
      </c>
      <c r="ABE74" s="22">
        <f t="shared" ref="ABE74" si="6566">SUM(ABE75:ABE79)</f>
        <v>11804975.999999871</v>
      </c>
      <c r="ABF74" s="22">
        <f t="shared" ref="ABF74" si="6567">SUM(ABF75:ABF79)</f>
        <v>11804975.999999871</v>
      </c>
      <c r="ABG74" s="22">
        <f t="shared" ref="ABG74" si="6568">SUM(ABG75:ABG79)</f>
        <v>11804975.999999871</v>
      </c>
      <c r="ABH74" s="22">
        <f t="shared" ref="ABH74" si="6569">SUM(ABH75:ABH79)</f>
        <v>11804975.999999871</v>
      </c>
      <c r="ABI74" s="22">
        <f t="shared" ref="ABI74" si="6570">SUM(ABI75:ABI79)</f>
        <v>11804975.999999871</v>
      </c>
      <c r="ABJ74" s="22">
        <f t="shared" ref="ABJ74" si="6571">SUM(ABJ75:ABJ79)</f>
        <v>11804975.999999871</v>
      </c>
      <c r="ABK74" s="22">
        <f t="shared" ref="ABK74" si="6572">SUM(ABK75:ABK79)</f>
        <v>11804975.999999871</v>
      </c>
      <c r="ABL74" s="22">
        <f t="shared" ref="ABL74" si="6573">SUM(ABL75:ABL79)</f>
        <v>11804975.999999871</v>
      </c>
      <c r="ABM74" s="22">
        <f t="shared" ref="ABM74" si="6574">SUM(ABM75:ABM79)</f>
        <v>11804975.999999871</v>
      </c>
      <c r="ABN74" s="22">
        <f t="shared" ref="ABN74" si="6575">SUM(ABN75:ABN79)</f>
        <v>11804975.999999871</v>
      </c>
      <c r="ABO74" s="22">
        <f t="shared" ref="ABO74" si="6576">SUM(ABO75:ABO79)</f>
        <v>11804975.999999871</v>
      </c>
      <c r="ABP74" s="22">
        <f t="shared" ref="ABP74" si="6577">SUM(ABP75:ABP79)</f>
        <v>11804975.999999871</v>
      </c>
      <c r="ABQ74" s="22">
        <f t="shared" ref="ABQ74" si="6578">SUM(ABQ75:ABQ79)</f>
        <v>11804975.999999871</v>
      </c>
      <c r="ABR74" s="22">
        <f t="shared" ref="ABR74" si="6579">SUM(ABR75:ABR79)</f>
        <v>11804975.999999871</v>
      </c>
      <c r="ABS74" s="22">
        <f t="shared" ref="ABS74" si="6580">SUM(ABS75:ABS79)</f>
        <v>11804975.999999871</v>
      </c>
      <c r="ABT74" s="22">
        <f t="shared" ref="ABT74" si="6581">SUM(ABT75:ABT79)</f>
        <v>11806795.999999871</v>
      </c>
      <c r="ABU74" s="22">
        <f t="shared" ref="ABU74" si="6582">SUM(ABU75:ABU79)</f>
        <v>11810435.999999871</v>
      </c>
      <c r="ABV74" s="22">
        <f t="shared" ref="ABV74" si="6583">SUM(ABV75:ABV79)</f>
        <v>11815895.999999871</v>
      </c>
      <c r="ABW74" s="22">
        <f t="shared" ref="ABW74" si="6584">SUM(ABW75:ABW79)</f>
        <v>11823175.999999871</v>
      </c>
      <c r="ABX74" s="22">
        <f t="shared" ref="ABX74" si="6585">SUM(ABX75:ABX79)</f>
        <v>11832275.999999871</v>
      </c>
      <c r="ABY74" s="22">
        <f t="shared" ref="ABY74" si="6586">SUM(ABY75:ABY79)</f>
        <v>11843195.999999871</v>
      </c>
      <c r="ABZ74" s="22">
        <f t="shared" ref="ABZ74" si="6587">SUM(ABZ75:ABZ79)</f>
        <v>11855935.999999871</v>
      </c>
      <c r="ACA74" s="22">
        <f t="shared" ref="ACA74" si="6588">SUM(ACA75:ACA79)</f>
        <v>11870495.999999871</v>
      </c>
      <c r="ACB74" s="22">
        <f t="shared" ref="ACB74" si="6589">SUM(ACB75:ACB79)</f>
        <v>11886875.999999871</v>
      </c>
      <c r="ACC74" s="22">
        <f t="shared" ref="ACC74" si="6590">SUM(ACC75:ACC79)</f>
        <v>11905075.999999871</v>
      </c>
      <c r="ACD74" s="22">
        <f t="shared" ref="ACD74" si="6591">SUM(ACD75:ACD79)</f>
        <v>11925095.999999871</v>
      </c>
      <c r="ACE74" s="22">
        <f t="shared" ref="ACE74" si="6592">SUM(ACE75:ACE79)</f>
        <v>11946935.999999871</v>
      </c>
      <c r="ACF74" s="22">
        <f t="shared" ref="ACF74" si="6593">SUM(ACF75:ACF79)</f>
        <v>11970595.999999871</v>
      </c>
      <c r="ACG74" s="22">
        <f t="shared" ref="ACG74" si="6594">SUM(ACG75:ACG79)</f>
        <v>11996075.999999871</v>
      </c>
      <c r="ACH74" s="22">
        <f t="shared" ref="ACH74" si="6595">SUM(ACH75:ACH79)</f>
        <v>12023375.999999871</v>
      </c>
      <c r="ACI74" s="22">
        <f t="shared" ref="ACI74" si="6596">SUM(ACI75:ACI79)</f>
        <v>12052495.999999871</v>
      </c>
      <c r="ACJ74" s="22">
        <f t="shared" ref="ACJ74" si="6597">SUM(ACJ75:ACJ79)</f>
        <v>12083435.999999871</v>
      </c>
      <c r="ACK74" s="22">
        <f t="shared" ref="ACK74" si="6598">SUM(ACK75:ACK79)</f>
        <v>12110435.999999871</v>
      </c>
      <c r="ACL74" s="22">
        <f t="shared" ref="ACL74" si="6599">SUM(ACL75:ACL79)</f>
        <v>12138935.999999871</v>
      </c>
      <c r="ACM74" s="22">
        <f t="shared" ref="ACM74" si="6600">SUM(ACM75:ACM79)</f>
        <v>12168935.999999871</v>
      </c>
      <c r="ACN74" s="22">
        <f t="shared" ref="ACN74" si="6601">SUM(ACN75:ACN79)</f>
        <v>12200435.999999871</v>
      </c>
      <c r="ACO74" s="22">
        <f t="shared" ref="ACO74" si="6602">SUM(ACO75:ACO79)</f>
        <v>12231851.999999871</v>
      </c>
      <c r="ACP74" s="22">
        <f t="shared" ref="ACP74" si="6603">SUM(ACP75:ACP79)</f>
        <v>12264695.999999871</v>
      </c>
      <c r="ACQ74" s="22">
        <f t="shared" ref="ACQ74" si="6604">SUM(ACQ75:ACQ79)</f>
        <v>12298967.999999871</v>
      </c>
      <c r="ACR74" s="22">
        <f t="shared" ref="ACR74" si="6605">SUM(ACR75:ACR79)</f>
        <v>12334667.999999871</v>
      </c>
      <c r="ACS74" s="22">
        <f t="shared" ref="ACS74" si="6606">SUM(ACS75:ACS79)</f>
        <v>12371795.999999871</v>
      </c>
      <c r="ACT74" s="22">
        <f t="shared" ref="ACT74" si="6607">SUM(ACT75:ACT79)</f>
        <v>12410351.999999871</v>
      </c>
      <c r="ACU74" s="22">
        <f t="shared" ref="ACU74" si="6608">SUM(ACU75:ACU79)</f>
        <v>12450335.999999871</v>
      </c>
      <c r="ACV74" s="22">
        <f t="shared" ref="ACV74" si="6609">SUM(ACV75:ACV79)</f>
        <v>12491747.999999871</v>
      </c>
      <c r="ACW74" s="22">
        <f t="shared" ref="ACW74" si="6610">SUM(ACW75:ACW79)</f>
        <v>12534587.999999871</v>
      </c>
      <c r="ACX74" s="22">
        <f t="shared" ref="ACX74" si="6611">SUM(ACX75:ACX79)</f>
        <v>12534587.999999871</v>
      </c>
      <c r="ACY74" s="22">
        <f t="shared" ref="ACY74" si="6612">SUM(ACY75:ACY79)</f>
        <v>12535371.999999871</v>
      </c>
      <c r="ACZ74" s="22">
        <f t="shared" ref="ACZ74" si="6613">SUM(ACZ75:ACZ79)</f>
        <v>12536939.999999871</v>
      </c>
      <c r="ADA74" s="22">
        <f t="shared" ref="ADA74" si="6614">SUM(ADA75:ADA79)</f>
        <v>12539291.999999871</v>
      </c>
      <c r="ADB74" s="22">
        <f t="shared" ref="ADB74" si="6615">SUM(ADB75:ADB79)</f>
        <v>12542427.999999871</v>
      </c>
      <c r="ADC74" s="22">
        <f t="shared" ref="ADC74" si="6616">SUM(ADC75:ADC79)</f>
        <v>12546347.999999871</v>
      </c>
      <c r="ADD74" s="22">
        <f t="shared" ref="ADD74" si="6617">SUM(ADD75:ADD79)</f>
        <v>12551051.999999871</v>
      </c>
      <c r="ADE74" s="22">
        <f t="shared" ref="ADE74" si="6618">SUM(ADE75:ADE79)</f>
        <v>12556539.999999871</v>
      </c>
      <c r="ADF74" s="22">
        <f t="shared" ref="ADF74" si="6619">SUM(ADF75:ADF79)</f>
        <v>12562811.999999871</v>
      </c>
      <c r="ADG74" s="22">
        <f t="shared" ref="ADG74" si="6620">SUM(ADG75:ADG79)</f>
        <v>12569867.999999871</v>
      </c>
      <c r="ADH74" s="22">
        <f t="shared" ref="ADH74" si="6621">SUM(ADH75:ADH79)</f>
        <v>12577707.999999871</v>
      </c>
      <c r="ADI74" s="22">
        <f t="shared" ref="ADI74" si="6622">SUM(ADI75:ADI79)</f>
        <v>12586331.999999871</v>
      </c>
      <c r="ADJ74" s="22">
        <f t="shared" ref="ADJ74" si="6623">SUM(ADJ75:ADJ79)</f>
        <v>12595739.999999871</v>
      </c>
      <c r="ADK74" s="22">
        <f t="shared" ref="ADK74" si="6624">SUM(ADK75:ADK79)</f>
        <v>12605931.999999871</v>
      </c>
      <c r="ADL74" s="22">
        <f t="shared" ref="ADL74" si="6625">SUM(ADL75:ADL79)</f>
        <v>12616907.999999871</v>
      </c>
      <c r="ADM74" s="22">
        <f t="shared" ref="ADM74" si="6626">SUM(ADM75:ADM79)</f>
        <v>12628667.999999871</v>
      </c>
      <c r="ADN74" s="22">
        <f t="shared" ref="ADN74" si="6627">SUM(ADN75:ADN79)</f>
        <v>12641211.999999871</v>
      </c>
      <c r="ADO74" s="22">
        <f t="shared" ref="ADO74" si="6628">SUM(ADO75:ADO79)</f>
        <v>12654539.999999871</v>
      </c>
      <c r="ADP74" s="22">
        <f t="shared" ref="ADP74" si="6629">SUM(ADP75:ADP79)</f>
        <v>12657131.999999871</v>
      </c>
      <c r="ADQ74" s="22">
        <f t="shared" ref="ADQ74" si="6630">SUM(ADQ75:ADQ79)</f>
        <v>12659867.999999871</v>
      </c>
      <c r="ADR74" s="22">
        <f t="shared" ref="ADR74" si="6631">SUM(ADR75:ADR79)</f>
        <v>12662747.999999871</v>
      </c>
      <c r="ADS74" s="22">
        <f t="shared" ref="ADS74" si="6632">SUM(ADS75:ADS79)</f>
        <v>12665771.999999871</v>
      </c>
      <c r="ADT74" s="22">
        <f t="shared" ref="ADT74" si="6633">SUM(ADT75:ADT79)</f>
        <v>12665771.999999871</v>
      </c>
      <c r="ADU74" s="22">
        <f t="shared" ref="ADU74" si="6634">SUM(ADU75:ADU79)</f>
        <v>12665771.999999871</v>
      </c>
      <c r="ADV74" s="22">
        <f t="shared" ref="ADV74" si="6635">SUM(ADV75:ADV79)</f>
        <v>12665771.999999871</v>
      </c>
      <c r="ADW74" s="22">
        <f t="shared" ref="ADW74" si="6636">SUM(ADW75:ADW79)</f>
        <v>12665771.999999871</v>
      </c>
      <c r="ADX74" s="22">
        <f t="shared" ref="ADX74" si="6637">SUM(ADX75:ADX79)</f>
        <v>12665771.999999871</v>
      </c>
      <c r="ADY74" s="22">
        <f t="shared" ref="ADY74" si="6638">SUM(ADY75:ADY79)</f>
        <v>12665771.999999871</v>
      </c>
      <c r="ADZ74" s="22">
        <f t="shared" ref="ADZ74" si="6639">SUM(ADZ75:ADZ79)</f>
        <v>12665771.999999871</v>
      </c>
      <c r="AEA74" s="22">
        <f t="shared" ref="AEA74" si="6640">SUM(AEA75:AEA79)</f>
        <v>12665771.999999871</v>
      </c>
      <c r="AEB74" s="22">
        <f t="shared" ref="AEB74" si="6641">SUM(AEB75:AEB79)</f>
        <v>12665771.999999871</v>
      </c>
      <c r="AEC74" s="22">
        <f t="shared" ref="AEC74" si="6642">SUM(AEC75:AEC79)</f>
        <v>12665771.999999871</v>
      </c>
      <c r="AED74" s="22">
        <f t="shared" ref="AED74" si="6643">SUM(AED75:AED79)</f>
        <v>12683201.999999871</v>
      </c>
      <c r="AEE74" s="22">
        <f t="shared" ref="AEE74" si="6644">SUM(AEE75:AEE79)</f>
        <v>12718061.999999871</v>
      </c>
      <c r="AEF74" s="22">
        <f t="shared" ref="AEF74" si="6645">SUM(AEF75:AEF79)</f>
        <v>12770351.999999871</v>
      </c>
      <c r="AEG74" s="22">
        <f t="shared" ref="AEG74" si="6646">SUM(AEG75:AEG79)</f>
        <v>12840071.999999871</v>
      </c>
      <c r="AEH74" s="22">
        <f t="shared" ref="AEH74" si="6647">SUM(AEH75:AEH79)</f>
        <v>12927221.999999871</v>
      </c>
      <c r="AEI74" s="22">
        <f t="shared" ref="AEI74" si="6648">SUM(AEI75:AEI79)</f>
        <v>13031801.999999871</v>
      </c>
      <c r="AEJ74" s="22">
        <f t="shared" ref="AEJ74" si="6649">SUM(AEJ75:AEJ79)</f>
        <v>13153811.999999871</v>
      </c>
      <c r="AEK74" s="22">
        <f t="shared" ref="AEK74" si="6650">SUM(AEK75:AEK79)</f>
        <v>13293251.999999871</v>
      </c>
      <c r="AEL74" s="22">
        <f t="shared" ref="AEL74" si="6651">SUM(AEL75:AEL79)</f>
        <v>13450121.999999871</v>
      </c>
      <c r="AEM74" s="22">
        <f t="shared" ref="AEM74" si="6652">SUM(AEM75:AEM79)</f>
        <v>13624421.999999871</v>
      </c>
      <c r="AEN74" s="22">
        <f t="shared" ref="AEN74" si="6653">SUM(AEN75:AEN79)</f>
        <v>13816151.999999871</v>
      </c>
      <c r="AEO74" s="22">
        <f t="shared" ref="AEO74" si="6654">SUM(AEO75:AEO79)</f>
        <v>14025311.999999871</v>
      </c>
      <c r="AEP74" s="22">
        <f t="shared" ref="AEP74" si="6655">SUM(AEP75:AEP79)</f>
        <v>14251901.999999871</v>
      </c>
      <c r="AEQ74" s="22">
        <f t="shared" ref="AEQ74" si="6656">SUM(AEQ75:AEQ79)</f>
        <v>14495921.999999871</v>
      </c>
      <c r="AER74" s="22">
        <f t="shared" ref="AER74" si="6657">SUM(AER75:AER79)</f>
        <v>14757371.999999871</v>
      </c>
      <c r="AES74" s="22">
        <f t="shared" ref="AES74" si="6658">SUM(AES75:AES79)</f>
        <v>15036251.999999871</v>
      </c>
      <c r="AET74" s="22">
        <f t="shared" ref="AET74" si="6659">SUM(AET75:AET79)</f>
        <v>15332561.999999871</v>
      </c>
      <c r="AEU74" s="22">
        <f t="shared" ref="AEU74" si="6660">SUM(AEU75:AEU79)</f>
        <v>15568541.999999871</v>
      </c>
      <c r="AEV74" s="22">
        <f t="shared" ref="AEV74" si="6661">SUM(AEV75:AEV79)</f>
        <v>15817631.999999871</v>
      </c>
      <c r="AEW74" s="22">
        <f t="shared" ref="AEW74" si="6662">SUM(AEW75:AEW79)</f>
        <v>16079831.999999871</v>
      </c>
      <c r="AEX74" s="22">
        <f t="shared" ref="AEX74" si="6663">SUM(AEX75:AEX79)</f>
        <v>16355141.999999871</v>
      </c>
      <c r="AEY74" s="22">
        <f t="shared" ref="AEY74" si="6664">SUM(AEY75:AEY79)</f>
        <v>16622177.999999871</v>
      </c>
      <c r="AEZ74" s="22">
        <f t="shared" ref="AEZ74" si="6665">SUM(AEZ75:AEZ79)</f>
        <v>16901351.999999873</v>
      </c>
      <c r="AFA74" s="22">
        <f t="shared" ref="AFA74" si="6666">SUM(AFA75:AFA79)</f>
        <v>17192663.999999873</v>
      </c>
      <c r="AFB74" s="22">
        <f t="shared" ref="AFB74" si="6667">SUM(AFB75:AFB79)</f>
        <v>17496113.999999873</v>
      </c>
      <c r="AFC74" s="22">
        <f t="shared" ref="AFC74" si="6668">SUM(AFC75:AFC79)</f>
        <v>17811701.999999873</v>
      </c>
      <c r="AFD74" s="22">
        <f t="shared" ref="AFD74" si="6669">SUM(AFD75:AFD79)</f>
        <v>18139427.999999873</v>
      </c>
      <c r="AFE74" s="22">
        <f t="shared" ref="AFE74" si="6670">SUM(AFE75:AFE79)</f>
        <v>18479291.99999987</v>
      </c>
      <c r="AFF74" s="22">
        <f t="shared" ref="AFF74" si="6671">SUM(AFF75:AFF79)</f>
        <v>18831293.99999987</v>
      </c>
      <c r="AFG74" s="22">
        <f t="shared" ref="AFG74" si="6672">SUM(AFG75:AFG79)</f>
        <v>19195433.99999987</v>
      </c>
    </row>
    <row r="75" spans="1:839" s="44" customFormat="1" x14ac:dyDescent="0.25">
      <c r="A75" s="43"/>
      <c r="B75" s="43"/>
      <c r="C75" s="43"/>
      <c r="D75" s="48"/>
      <c r="E75" s="43"/>
      <c r="F75" s="43"/>
      <c r="G75" s="43"/>
      <c r="H75" s="43"/>
      <c r="I75" s="43"/>
      <c r="J75" s="43"/>
      <c r="K75" s="41"/>
      <c r="L75" s="43" t="str">
        <f>структура!$M$11</f>
        <v>контроль</v>
      </c>
      <c r="M75" s="43">
        <f>SUM($Q74:$AFH74)-SUM($Q76:$AFH79)</f>
        <v>-1.9073486328125E-5</v>
      </c>
      <c r="N75" s="43"/>
      <c r="O75" s="43"/>
      <c r="P75" s="43"/>
      <c r="Q75" s="41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  <c r="EN75" s="43"/>
      <c r="EO75" s="43"/>
      <c r="EP75" s="43"/>
      <c r="EQ75" s="43"/>
      <c r="ER75" s="43"/>
      <c r="ES75" s="43"/>
      <c r="ET75" s="43"/>
      <c r="EU75" s="43"/>
      <c r="EV75" s="43"/>
      <c r="EW75" s="43"/>
      <c r="EX75" s="43"/>
      <c r="EY75" s="43"/>
      <c r="EZ75" s="43"/>
      <c r="FA75" s="43"/>
      <c r="FB75" s="43"/>
      <c r="FC75" s="43"/>
      <c r="FD75" s="43"/>
      <c r="FE75" s="43"/>
      <c r="FF75" s="43"/>
      <c r="FG75" s="43"/>
      <c r="FH75" s="43"/>
      <c r="FI75" s="43"/>
      <c r="FJ75" s="43"/>
      <c r="FK75" s="43"/>
      <c r="FL75" s="43"/>
      <c r="FM75" s="43"/>
      <c r="FN75" s="43"/>
      <c r="FO75" s="43"/>
      <c r="FP75" s="43"/>
      <c r="FQ75" s="43"/>
      <c r="FR75" s="43"/>
      <c r="FS75" s="43"/>
      <c r="FT75" s="43"/>
      <c r="FU75" s="43"/>
      <c r="FV75" s="43"/>
      <c r="FW75" s="43"/>
      <c r="FX75" s="43"/>
      <c r="FY75" s="43"/>
      <c r="FZ75" s="43"/>
      <c r="GA75" s="43"/>
      <c r="GB75" s="43"/>
      <c r="GC75" s="43"/>
      <c r="GD75" s="43"/>
      <c r="GE75" s="43"/>
      <c r="GF75" s="43"/>
      <c r="GG75" s="43"/>
      <c r="GH75" s="43"/>
      <c r="GI75" s="43"/>
      <c r="GJ75" s="43"/>
      <c r="GK75" s="43"/>
      <c r="GL75" s="43"/>
      <c r="GM75" s="43"/>
      <c r="GN75" s="43"/>
      <c r="GO75" s="43"/>
      <c r="GP75" s="43"/>
      <c r="GQ75" s="43"/>
      <c r="GR75" s="43"/>
      <c r="GS75" s="43"/>
      <c r="GT75" s="43"/>
      <c r="GU75" s="43"/>
      <c r="GV75" s="43"/>
      <c r="GW75" s="43"/>
      <c r="GX75" s="43"/>
      <c r="GY75" s="43"/>
      <c r="GZ75" s="43"/>
      <c r="HA75" s="43"/>
      <c r="HB75" s="43"/>
      <c r="HC75" s="43"/>
      <c r="HD75" s="43"/>
      <c r="HE75" s="43"/>
      <c r="HF75" s="43"/>
      <c r="HG75" s="43"/>
      <c r="HH75" s="43"/>
      <c r="HI75" s="43"/>
      <c r="HJ75" s="43"/>
      <c r="HK75" s="43"/>
      <c r="HL75" s="43"/>
      <c r="HM75" s="43"/>
      <c r="HN75" s="43"/>
      <c r="HO75" s="43"/>
      <c r="HP75" s="43"/>
      <c r="HQ75" s="43"/>
      <c r="HR75" s="43"/>
      <c r="HS75" s="43"/>
      <c r="HT75" s="43"/>
      <c r="HU75" s="43"/>
      <c r="HV75" s="43"/>
      <c r="HW75" s="43"/>
      <c r="HX75" s="43"/>
      <c r="HY75" s="43"/>
      <c r="HZ75" s="43"/>
      <c r="IA75" s="43"/>
      <c r="IB75" s="43"/>
      <c r="IC75" s="43"/>
      <c r="ID75" s="43"/>
      <c r="IE75" s="43"/>
      <c r="IF75" s="43"/>
      <c r="IG75" s="43"/>
      <c r="IH75" s="43"/>
      <c r="II75" s="43"/>
      <c r="IJ75" s="43"/>
      <c r="IK75" s="43"/>
      <c r="IL75" s="43"/>
      <c r="IM75" s="43"/>
      <c r="IN75" s="43"/>
      <c r="IO75" s="43"/>
      <c r="IP75" s="43"/>
      <c r="IQ75" s="43"/>
      <c r="IR75" s="43"/>
      <c r="IS75" s="43"/>
      <c r="IT75" s="43"/>
      <c r="IU75" s="43"/>
      <c r="IV75" s="43"/>
      <c r="IW75" s="43"/>
      <c r="IX75" s="43"/>
      <c r="IY75" s="43"/>
      <c r="IZ75" s="43"/>
      <c r="JA75" s="43"/>
      <c r="JB75" s="43"/>
      <c r="JC75" s="43"/>
      <c r="JD75" s="43"/>
      <c r="JE75" s="43"/>
      <c r="JF75" s="43"/>
      <c r="JG75" s="43"/>
      <c r="JH75" s="43"/>
      <c r="JI75" s="43"/>
      <c r="JJ75" s="43"/>
      <c r="JK75" s="43"/>
      <c r="JL75" s="43"/>
      <c r="JM75" s="43"/>
      <c r="JN75" s="43"/>
      <c r="JO75" s="43"/>
      <c r="JP75" s="43"/>
      <c r="JQ75" s="43"/>
      <c r="JR75" s="43"/>
      <c r="JS75" s="43"/>
      <c r="JT75" s="43"/>
      <c r="JU75" s="43"/>
      <c r="JV75" s="43"/>
      <c r="JW75" s="43"/>
      <c r="JX75" s="43"/>
      <c r="JY75" s="43"/>
      <c r="JZ75" s="43"/>
      <c r="KA75" s="43"/>
      <c r="KB75" s="43"/>
      <c r="KC75" s="43"/>
      <c r="KD75" s="43"/>
      <c r="KE75" s="43"/>
      <c r="KF75" s="43"/>
      <c r="KG75" s="43"/>
      <c r="KH75" s="43"/>
      <c r="KI75" s="43"/>
      <c r="KJ75" s="43"/>
      <c r="KK75" s="43"/>
      <c r="KL75" s="43"/>
      <c r="KM75" s="43"/>
      <c r="KN75" s="43"/>
      <c r="KO75" s="43"/>
      <c r="KP75" s="43"/>
      <c r="KQ75" s="43"/>
      <c r="KR75" s="43"/>
      <c r="KS75" s="43"/>
      <c r="KT75" s="43"/>
      <c r="KU75" s="43"/>
      <c r="KV75" s="43"/>
      <c r="KW75" s="43"/>
      <c r="KX75" s="43"/>
      <c r="KY75" s="43"/>
      <c r="KZ75" s="43"/>
      <c r="LA75" s="43"/>
      <c r="LB75" s="43"/>
      <c r="LC75" s="43"/>
      <c r="LD75" s="43"/>
      <c r="LE75" s="43"/>
      <c r="LF75" s="43"/>
      <c r="LG75" s="43"/>
      <c r="LH75" s="43"/>
      <c r="LI75" s="43"/>
      <c r="LJ75" s="43"/>
      <c r="LK75" s="43"/>
      <c r="LL75" s="43"/>
      <c r="LM75" s="43"/>
      <c r="LN75" s="43"/>
      <c r="LO75" s="43"/>
      <c r="LP75" s="43"/>
      <c r="LQ75" s="43"/>
      <c r="LR75" s="43"/>
      <c r="LS75" s="43"/>
      <c r="LT75" s="43"/>
      <c r="LU75" s="43"/>
      <c r="LV75" s="43"/>
      <c r="LW75" s="43"/>
      <c r="LX75" s="43"/>
      <c r="LY75" s="43"/>
      <c r="LZ75" s="43"/>
      <c r="MA75" s="43"/>
      <c r="MB75" s="43"/>
      <c r="MC75" s="43"/>
      <c r="MD75" s="43"/>
      <c r="ME75" s="43"/>
      <c r="MF75" s="43"/>
      <c r="MG75" s="43"/>
      <c r="MH75" s="43"/>
      <c r="MI75" s="43"/>
      <c r="MJ75" s="43"/>
      <c r="MK75" s="43"/>
      <c r="ML75" s="43"/>
      <c r="MM75" s="43"/>
      <c r="MN75" s="43"/>
      <c r="MO75" s="43"/>
      <c r="MP75" s="43"/>
      <c r="MQ75" s="43"/>
      <c r="MR75" s="43"/>
      <c r="MS75" s="43"/>
      <c r="MT75" s="43"/>
      <c r="MU75" s="43"/>
      <c r="MV75" s="43"/>
      <c r="MW75" s="43"/>
      <c r="MX75" s="43"/>
      <c r="MY75" s="43"/>
      <c r="MZ75" s="43"/>
      <c r="NA75" s="43"/>
      <c r="NB75" s="43"/>
      <c r="NC75" s="43"/>
      <c r="ND75" s="43"/>
      <c r="NE75" s="43"/>
      <c r="NF75" s="43"/>
      <c r="NG75" s="43"/>
      <c r="NH75" s="43"/>
      <c r="NI75" s="43"/>
      <c r="NJ75" s="43"/>
      <c r="NK75" s="43"/>
      <c r="NL75" s="43"/>
      <c r="NM75" s="43"/>
      <c r="NN75" s="43"/>
      <c r="NO75" s="43"/>
      <c r="NP75" s="43"/>
      <c r="NQ75" s="43"/>
      <c r="NR75" s="43"/>
      <c r="NS75" s="43"/>
      <c r="NT75" s="43"/>
      <c r="NU75" s="43"/>
      <c r="NV75" s="43"/>
      <c r="NW75" s="43"/>
      <c r="NX75" s="43"/>
      <c r="NY75" s="43"/>
      <c r="NZ75" s="43"/>
      <c r="OA75" s="43"/>
      <c r="OB75" s="43"/>
      <c r="OC75" s="43"/>
      <c r="OD75" s="43"/>
      <c r="OE75" s="43"/>
      <c r="OF75" s="43"/>
      <c r="OG75" s="43"/>
      <c r="OH75" s="43"/>
      <c r="OI75" s="43"/>
      <c r="OJ75" s="43"/>
      <c r="OK75" s="43"/>
      <c r="OL75" s="43"/>
      <c r="OM75" s="43"/>
      <c r="ON75" s="43"/>
      <c r="OO75" s="43"/>
      <c r="OP75" s="43"/>
      <c r="OQ75" s="43"/>
      <c r="OR75" s="43"/>
      <c r="OS75" s="43"/>
      <c r="OT75" s="43"/>
      <c r="OU75" s="43"/>
      <c r="OV75" s="43"/>
      <c r="OW75" s="43"/>
      <c r="OX75" s="43"/>
      <c r="OY75" s="43"/>
      <c r="OZ75" s="43"/>
      <c r="PA75" s="43"/>
      <c r="PB75" s="43"/>
      <c r="PC75" s="43"/>
      <c r="PD75" s="43"/>
      <c r="PE75" s="43"/>
      <c r="PF75" s="43"/>
      <c r="PG75" s="43"/>
      <c r="PH75" s="43"/>
      <c r="PI75" s="43"/>
      <c r="PJ75" s="43"/>
      <c r="PK75" s="43"/>
      <c r="PL75" s="43"/>
      <c r="PM75" s="43"/>
      <c r="PN75" s="43"/>
      <c r="PO75" s="43"/>
      <c r="PP75" s="43"/>
      <c r="PQ75" s="43"/>
      <c r="PR75" s="43"/>
      <c r="PS75" s="43"/>
      <c r="PT75" s="43"/>
      <c r="PU75" s="43"/>
      <c r="PV75" s="43"/>
      <c r="PW75" s="43"/>
      <c r="PX75" s="43"/>
      <c r="PY75" s="43"/>
      <c r="PZ75" s="43"/>
      <c r="QA75" s="43"/>
      <c r="QB75" s="43"/>
      <c r="QC75" s="43"/>
      <c r="QD75" s="43"/>
      <c r="QE75" s="43"/>
      <c r="QF75" s="43"/>
      <c r="QG75" s="43"/>
      <c r="QH75" s="43"/>
      <c r="QI75" s="43"/>
      <c r="QJ75" s="43"/>
      <c r="QK75" s="43"/>
      <c r="QL75" s="43"/>
      <c r="QM75" s="43"/>
      <c r="QN75" s="43"/>
      <c r="QO75" s="43"/>
      <c r="QP75" s="43"/>
      <c r="QQ75" s="43"/>
      <c r="QR75" s="43"/>
      <c r="QS75" s="43"/>
      <c r="QT75" s="43"/>
      <c r="QU75" s="43"/>
      <c r="QV75" s="43"/>
      <c r="QW75" s="43"/>
      <c r="QX75" s="43"/>
      <c r="QY75" s="43"/>
      <c r="QZ75" s="43"/>
      <c r="RA75" s="43"/>
      <c r="RB75" s="43"/>
      <c r="RC75" s="43"/>
      <c r="RD75" s="43"/>
      <c r="RE75" s="43"/>
      <c r="RF75" s="43"/>
      <c r="RG75" s="43"/>
      <c r="RH75" s="43"/>
      <c r="RI75" s="43"/>
      <c r="RJ75" s="43"/>
      <c r="RK75" s="43"/>
      <c r="RL75" s="43"/>
      <c r="RM75" s="43"/>
      <c r="RN75" s="43"/>
      <c r="RO75" s="43"/>
      <c r="RP75" s="43"/>
      <c r="RQ75" s="43"/>
      <c r="RR75" s="43"/>
      <c r="RS75" s="43"/>
      <c r="RT75" s="43"/>
      <c r="RU75" s="43"/>
      <c r="RV75" s="43"/>
      <c r="RW75" s="43"/>
      <c r="RX75" s="43"/>
      <c r="RY75" s="43"/>
      <c r="RZ75" s="43"/>
      <c r="SA75" s="43"/>
      <c r="SB75" s="43"/>
      <c r="SC75" s="43"/>
      <c r="SD75" s="43"/>
      <c r="SE75" s="43"/>
      <c r="SF75" s="43"/>
      <c r="SG75" s="43"/>
      <c r="SH75" s="43"/>
      <c r="SI75" s="43"/>
      <c r="SJ75" s="43"/>
      <c r="SK75" s="43"/>
      <c r="SL75" s="43"/>
      <c r="SM75" s="43"/>
      <c r="SN75" s="43"/>
      <c r="SO75" s="43"/>
      <c r="SP75" s="43"/>
      <c r="SQ75" s="43"/>
      <c r="SR75" s="43"/>
      <c r="SS75" s="43"/>
      <c r="ST75" s="43"/>
      <c r="SU75" s="43"/>
      <c r="SV75" s="43"/>
      <c r="SW75" s="43"/>
      <c r="SX75" s="43"/>
      <c r="SY75" s="43"/>
      <c r="SZ75" s="43"/>
      <c r="TA75" s="43"/>
      <c r="TB75" s="43"/>
      <c r="TC75" s="43"/>
      <c r="TD75" s="43"/>
      <c r="TE75" s="43"/>
      <c r="TF75" s="43"/>
      <c r="TG75" s="43"/>
      <c r="TH75" s="43"/>
      <c r="TI75" s="43"/>
      <c r="TJ75" s="43"/>
      <c r="TK75" s="43"/>
      <c r="TL75" s="43"/>
      <c r="TM75" s="43"/>
      <c r="TN75" s="43"/>
      <c r="TO75" s="43"/>
      <c r="TP75" s="43"/>
      <c r="TQ75" s="43"/>
      <c r="TR75" s="43"/>
      <c r="TS75" s="43"/>
      <c r="TT75" s="43"/>
      <c r="TU75" s="43"/>
      <c r="TV75" s="43"/>
      <c r="TW75" s="43"/>
      <c r="TX75" s="43"/>
      <c r="TY75" s="43"/>
      <c r="TZ75" s="43"/>
      <c r="UA75" s="43"/>
      <c r="UB75" s="43"/>
      <c r="UC75" s="43"/>
      <c r="UD75" s="43"/>
      <c r="UE75" s="43"/>
      <c r="UF75" s="43"/>
      <c r="UG75" s="43"/>
      <c r="UH75" s="43"/>
      <c r="UI75" s="43"/>
      <c r="UJ75" s="43"/>
      <c r="UK75" s="43"/>
      <c r="UL75" s="43"/>
      <c r="UM75" s="43"/>
      <c r="UN75" s="43"/>
      <c r="UO75" s="43"/>
      <c r="UP75" s="43"/>
      <c r="UQ75" s="43"/>
      <c r="UR75" s="43"/>
      <c r="US75" s="43"/>
      <c r="UT75" s="43"/>
      <c r="UU75" s="43"/>
      <c r="UV75" s="43"/>
      <c r="UW75" s="43"/>
      <c r="UX75" s="43"/>
      <c r="UY75" s="43"/>
      <c r="UZ75" s="43"/>
      <c r="VA75" s="43"/>
      <c r="VB75" s="43"/>
      <c r="VC75" s="43"/>
      <c r="VD75" s="43"/>
      <c r="VE75" s="43"/>
      <c r="VF75" s="43"/>
      <c r="VG75" s="43"/>
      <c r="VH75" s="43"/>
      <c r="VI75" s="43"/>
      <c r="VJ75" s="43"/>
      <c r="VK75" s="43"/>
      <c r="VL75" s="43"/>
      <c r="VM75" s="43"/>
      <c r="VN75" s="43"/>
      <c r="VO75" s="43"/>
      <c r="VP75" s="43"/>
      <c r="VQ75" s="43"/>
      <c r="VR75" s="43"/>
      <c r="VS75" s="43"/>
      <c r="VT75" s="43"/>
      <c r="VU75" s="43"/>
      <c r="VV75" s="43"/>
      <c r="VW75" s="43"/>
      <c r="VX75" s="43"/>
      <c r="VY75" s="43"/>
      <c r="VZ75" s="43"/>
      <c r="WA75" s="43"/>
      <c r="WB75" s="43"/>
      <c r="WC75" s="43"/>
      <c r="WD75" s="43"/>
      <c r="WE75" s="43"/>
      <c r="WF75" s="43"/>
      <c r="WG75" s="43"/>
      <c r="WH75" s="43"/>
      <c r="WI75" s="43"/>
      <c r="WJ75" s="43"/>
      <c r="WK75" s="43"/>
      <c r="WL75" s="43"/>
      <c r="WM75" s="43"/>
      <c r="WN75" s="43"/>
      <c r="WO75" s="43"/>
      <c r="WP75" s="43"/>
      <c r="WQ75" s="43"/>
      <c r="WR75" s="43"/>
      <c r="WS75" s="43"/>
      <c r="WT75" s="43"/>
      <c r="WU75" s="43"/>
      <c r="WV75" s="43"/>
      <c r="WW75" s="43"/>
      <c r="WX75" s="43"/>
      <c r="WY75" s="43"/>
      <c r="WZ75" s="43"/>
      <c r="XA75" s="43"/>
      <c r="XB75" s="43"/>
      <c r="XC75" s="43"/>
      <c r="XD75" s="43"/>
      <c r="XE75" s="43"/>
      <c r="XF75" s="43"/>
      <c r="XG75" s="43"/>
      <c r="XH75" s="43"/>
      <c r="XI75" s="43"/>
      <c r="XJ75" s="43"/>
      <c r="XK75" s="43"/>
      <c r="XL75" s="43"/>
      <c r="XM75" s="43"/>
      <c r="XN75" s="43"/>
      <c r="XO75" s="43"/>
      <c r="XP75" s="43"/>
      <c r="XQ75" s="43"/>
      <c r="XR75" s="43"/>
      <c r="XS75" s="43"/>
      <c r="XT75" s="43"/>
      <c r="XU75" s="43"/>
      <c r="XV75" s="43"/>
      <c r="XW75" s="43"/>
      <c r="XX75" s="43"/>
      <c r="XY75" s="43"/>
      <c r="XZ75" s="43"/>
      <c r="YA75" s="43"/>
      <c r="YB75" s="43"/>
      <c r="YC75" s="43"/>
      <c r="YD75" s="43"/>
      <c r="YE75" s="43"/>
      <c r="YF75" s="43"/>
      <c r="YG75" s="43"/>
      <c r="YH75" s="43"/>
      <c r="YI75" s="43"/>
      <c r="YJ75" s="43"/>
      <c r="YK75" s="43"/>
      <c r="YL75" s="43"/>
      <c r="YM75" s="43"/>
      <c r="YN75" s="43"/>
      <c r="YO75" s="43"/>
      <c r="YP75" s="43"/>
      <c r="YQ75" s="43"/>
      <c r="YR75" s="43"/>
      <c r="YS75" s="43"/>
      <c r="YT75" s="43"/>
      <c r="YU75" s="43"/>
      <c r="YV75" s="43"/>
      <c r="YW75" s="43"/>
      <c r="YX75" s="43"/>
      <c r="YY75" s="43"/>
      <c r="YZ75" s="43"/>
      <c r="ZA75" s="43"/>
      <c r="ZB75" s="43"/>
      <c r="ZC75" s="43"/>
      <c r="ZD75" s="43"/>
      <c r="ZE75" s="43"/>
      <c r="ZF75" s="43"/>
      <c r="ZG75" s="43"/>
      <c r="ZH75" s="43"/>
      <c r="ZI75" s="43"/>
      <c r="ZJ75" s="43"/>
      <c r="ZK75" s="43"/>
      <c r="ZL75" s="43"/>
      <c r="ZM75" s="43"/>
      <c r="ZN75" s="43"/>
      <c r="ZO75" s="43"/>
      <c r="ZP75" s="43"/>
      <c r="ZQ75" s="43"/>
      <c r="ZR75" s="43"/>
      <c r="ZS75" s="43"/>
      <c r="ZT75" s="43"/>
      <c r="ZU75" s="43"/>
      <c r="ZV75" s="43"/>
      <c r="ZW75" s="43"/>
      <c r="ZX75" s="43"/>
      <c r="ZY75" s="43"/>
      <c r="ZZ75" s="43"/>
      <c r="AAA75" s="43"/>
      <c r="AAB75" s="43"/>
      <c r="AAC75" s="43"/>
      <c r="AAD75" s="43"/>
      <c r="AAE75" s="43"/>
      <c r="AAF75" s="43"/>
      <c r="AAG75" s="43"/>
      <c r="AAH75" s="43"/>
      <c r="AAI75" s="43"/>
      <c r="AAJ75" s="43"/>
      <c r="AAK75" s="43"/>
      <c r="AAL75" s="43"/>
      <c r="AAM75" s="43"/>
      <c r="AAN75" s="43"/>
      <c r="AAO75" s="43"/>
      <c r="AAP75" s="43"/>
      <c r="AAQ75" s="43"/>
      <c r="AAR75" s="43"/>
      <c r="AAS75" s="43"/>
      <c r="AAT75" s="43"/>
      <c r="AAU75" s="43"/>
      <c r="AAV75" s="43"/>
      <c r="AAW75" s="43"/>
      <c r="AAX75" s="43"/>
      <c r="AAY75" s="43"/>
      <c r="AAZ75" s="43"/>
      <c r="ABA75" s="43"/>
      <c r="ABB75" s="43"/>
      <c r="ABC75" s="43"/>
      <c r="ABD75" s="43"/>
      <c r="ABE75" s="43"/>
      <c r="ABF75" s="43"/>
      <c r="ABG75" s="43"/>
      <c r="ABH75" s="43"/>
      <c r="ABI75" s="43"/>
      <c r="ABJ75" s="43"/>
      <c r="ABK75" s="43"/>
      <c r="ABL75" s="43"/>
      <c r="ABM75" s="43"/>
      <c r="ABN75" s="43"/>
      <c r="ABO75" s="43"/>
      <c r="ABP75" s="43"/>
      <c r="ABQ75" s="43"/>
      <c r="ABR75" s="43"/>
      <c r="ABS75" s="43"/>
      <c r="ABT75" s="43"/>
      <c r="ABU75" s="43"/>
      <c r="ABV75" s="43"/>
      <c r="ABW75" s="43"/>
      <c r="ABX75" s="43"/>
      <c r="ABY75" s="43"/>
      <c r="ABZ75" s="43"/>
      <c r="ACA75" s="43"/>
      <c r="ACB75" s="43"/>
      <c r="ACC75" s="43"/>
      <c r="ACD75" s="43"/>
      <c r="ACE75" s="43"/>
      <c r="ACF75" s="43"/>
      <c r="ACG75" s="43"/>
      <c r="ACH75" s="43"/>
      <c r="ACI75" s="43"/>
      <c r="ACJ75" s="43"/>
      <c r="ACK75" s="43"/>
      <c r="ACL75" s="43"/>
      <c r="ACM75" s="43"/>
      <c r="ACN75" s="43"/>
      <c r="ACO75" s="43"/>
      <c r="ACP75" s="43"/>
      <c r="ACQ75" s="43"/>
      <c r="ACR75" s="43"/>
      <c r="ACS75" s="43"/>
      <c r="ACT75" s="43"/>
      <c r="ACU75" s="43"/>
      <c r="ACV75" s="43"/>
      <c r="ACW75" s="43"/>
      <c r="ACX75" s="43"/>
      <c r="ACY75" s="43"/>
      <c r="ACZ75" s="43"/>
      <c r="ADA75" s="43"/>
      <c r="ADB75" s="43"/>
      <c r="ADC75" s="43"/>
      <c r="ADD75" s="43"/>
      <c r="ADE75" s="43"/>
      <c r="ADF75" s="43"/>
      <c r="ADG75" s="43"/>
      <c r="ADH75" s="43"/>
      <c r="ADI75" s="43"/>
      <c r="ADJ75" s="43"/>
      <c r="ADK75" s="43"/>
      <c r="ADL75" s="43"/>
      <c r="ADM75" s="43"/>
      <c r="ADN75" s="43"/>
      <c r="ADO75" s="43"/>
      <c r="ADP75" s="43"/>
      <c r="ADQ75" s="43"/>
      <c r="ADR75" s="43"/>
      <c r="ADS75" s="43"/>
      <c r="ADT75" s="43"/>
      <c r="ADU75" s="43"/>
      <c r="ADV75" s="43"/>
      <c r="ADW75" s="43"/>
      <c r="ADX75" s="43"/>
      <c r="ADY75" s="43"/>
      <c r="ADZ75" s="43"/>
      <c r="AEA75" s="43"/>
      <c r="AEB75" s="43"/>
      <c r="AEC75" s="43"/>
      <c r="AED75" s="43"/>
      <c r="AEE75" s="43"/>
      <c r="AEF75" s="43"/>
      <c r="AEG75" s="43"/>
      <c r="AEH75" s="43"/>
      <c r="AEI75" s="43"/>
      <c r="AEJ75" s="43"/>
      <c r="AEK75" s="43"/>
      <c r="AEL75" s="43"/>
      <c r="AEM75" s="43"/>
      <c r="AEN75" s="43"/>
      <c r="AEO75" s="43"/>
      <c r="AEP75" s="43"/>
      <c r="AEQ75" s="43"/>
      <c r="AER75" s="43"/>
      <c r="AES75" s="43"/>
      <c r="AET75" s="43"/>
      <c r="AEU75" s="43"/>
      <c r="AEV75" s="43"/>
      <c r="AEW75" s="43"/>
      <c r="AEX75" s="43"/>
      <c r="AEY75" s="43"/>
      <c r="AEZ75" s="43"/>
      <c r="AFA75" s="43"/>
      <c r="AFB75" s="43"/>
      <c r="AFC75" s="43"/>
      <c r="AFD75" s="43"/>
      <c r="AFE75" s="43"/>
      <c r="AFF75" s="43"/>
      <c r="AFG75" s="43"/>
    </row>
    <row r="76" spans="1:839" s="42" customFormat="1" x14ac:dyDescent="0.25">
      <c r="A76" s="21"/>
      <c r="B76" s="21"/>
      <c r="C76" s="21"/>
      <c r="D76" s="49"/>
      <c r="E76" s="21" t="str">
        <f>структура!$G$37</f>
        <v>начисл. %-ты на конец периода по займам в срок</v>
      </c>
      <c r="F76" s="21"/>
      <c r="G76" s="21" t="str">
        <f>структура!$J$10</f>
        <v>повторный заем</v>
      </c>
      <c r="H76" s="21"/>
      <c r="I76" s="21" t="str">
        <f>IF($E76="","",INDEX(структура!$H$10:$H$153,SUMIFS(структура!$C$10:$C$153,структура!$G$10:$G$153,$E76)))</f>
        <v>руб</v>
      </c>
      <c r="J76" s="21"/>
      <c r="K76" s="41"/>
      <c r="L76" s="21"/>
      <c r="M76" s="21"/>
      <c r="N76" s="21"/>
      <c r="O76" s="21"/>
      <c r="P76" s="21"/>
      <c r="Q76" s="41"/>
      <c r="R76" s="21">
        <f>SUM($R64:R64)-SUM($R70:R70)</f>
        <v>714.00000000000023</v>
      </c>
      <c r="S76" s="21">
        <f>SUM($R64:S64)-SUM($R70:S70)</f>
        <v>2142.0000000000009</v>
      </c>
      <c r="T76" s="21">
        <f>SUM($R64:T64)-SUM($R70:T70)</f>
        <v>4284.0000000000018</v>
      </c>
      <c r="U76" s="21">
        <f>SUM($R64:U64)-SUM($R70:U70)</f>
        <v>7140.0000000000027</v>
      </c>
      <c r="V76" s="21">
        <f>SUM($R64:V64)-SUM($R70:V70)</f>
        <v>10710.000000000004</v>
      </c>
      <c r="W76" s="21">
        <f>SUM($R64:W64)-SUM($R70:W70)</f>
        <v>14994.000000000004</v>
      </c>
      <c r="X76" s="21">
        <f>SUM($R64:X64)-SUM($R70:X70)</f>
        <v>19992.000000000004</v>
      </c>
      <c r="Y76" s="21">
        <f>SUM($R64:Y64)-SUM($R70:Y70)</f>
        <v>25704.000000000007</v>
      </c>
      <c r="Z76" s="21">
        <f>SUM($R64:Z64)-SUM($R70:Z70)</f>
        <v>32130.000000000007</v>
      </c>
      <c r="AA76" s="21">
        <f>SUM($R64:AA64)-SUM($R70:AA70)</f>
        <v>39270.000000000007</v>
      </c>
      <c r="AB76" s="21">
        <f>SUM($R64:AB64)-SUM($R70:AB70)</f>
        <v>47124.000000000007</v>
      </c>
      <c r="AC76" s="21">
        <f>SUM($R64:AC64)-SUM($R70:AC70)</f>
        <v>55692.000000000007</v>
      </c>
      <c r="AD76" s="21">
        <f>SUM($R64:AD64)-SUM($R70:AD70)</f>
        <v>64974.000000000007</v>
      </c>
      <c r="AE76" s="21">
        <f>SUM($R64:AE64)-SUM($R70:AE70)</f>
        <v>74970.000000000015</v>
      </c>
      <c r="AF76" s="21">
        <f>SUM($R64:AF64)-SUM($R70:AF70)</f>
        <v>85680.000000000015</v>
      </c>
      <c r="AG76" s="21">
        <f>SUM($R64:AG64)-SUM($R70:AG70)</f>
        <v>97104.000000000015</v>
      </c>
      <c r="AH76" s="21">
        <f>SUM($R64:AH64)-SUM($R70:AH70)</f>
        <v>109242.00000000001</v>
      </c>
      <c r="AI76" s="21">
        <f>SUM($R64:AI64)-SUM($R70:AI70)</f>
        <v>122094.00000000001</v>
      </c>
      <c r="AJ76" s="21">
        <f>SUM($R64:AJ64)-SUM($R70:AJ70)</f>
        <v>135660.00000000003</v>
      </c>
      <c r="AK76" s="21">
        <f>SUM($R64:AK64)-SUM($R70:AK70)</f>
        <v>149940.00000000003</v>
      </c>
      <c r="AL76" s="21">
        <f>SUM($R64:AL64)-SUM($R70:AL70)</f>
        <v>149940.00000000003</v>
      </c>
      <c r="AM76" s="21">
        <f>SUM($R64:AM64)-SUM($R70:AM70)</f>
        <v>149940.00000000003</v>
      </c>
      <c r="AN76" s="21">
        <f>SUM($R64:AN64)-SUM($R70:AN70)</f>
        <v>149940</v>
      </c>
      <c r="AO76" s="21">
        <f>SUM($R64:AO64)-SUM($R70:AO70)</f>
        <v>149940</v>
      </c>
      <c r="AP76" s="21">
        <f>SUM($R64:AP64)-SUM($R70:AP70)</f>
        <v>149940</v>
      </c>
      <c r="AQ76" s="21">
        <f>SUM($R64:AQ64)-SUM($R70:AQ70)</f>
        <v>149940</v>
      </c>
      <c r="AR76" s="21">
        <f>SUM($R64:AR64)-SUM($R70:AR70)</f>
        <v>149940</v>
      </c>
      <c r="AS76" s="21">
        <f>SUM($R64:AS64)-SUM($R70:AS70)</f>
        <v>149940.00000000006</v>
      </c>
      <c r="AT76" s="21">
        <f>SUM($R64:AT64)-SUM($R70:AT70)</f>
        <v>149940.00000000006</v>
      </c>
      <c r="AU76" s="21">
        <f>SUM($R64:AU64)-SUM($R70:AU70)</f>
        <v>149940.00000000003</v>
      </c>
      <c r="AV76" s="21">
        <f>SUM($R64:AV64)-SUM($R70:AV70)</f>
        <v>149940.00000000003</v>
      </c>
      <c r="AW76" s="21">
        <f>SUM($R64:AW64)-SUM($R70:AW70)</f>
        <v>150654.00000000003</v>
      </c>
      <c r="AX76" s="21">
        <f>SUM($R64:AX64)-SUM($R70:AX70)</f>
        <v>152082.00000000003</v>
      </c>
      <c r="AY76" s="21">
        <f>SUM($R64:AY64)-SUM($R70:AY70)</f>
        <v>154224.00000000003</v>
      </c>
      <c r="AZ76" s="21">
        <f>SUM($R64:AZ64)-SUM($R70:AZ70)</f>
        <v>157080.00000000003</v>
      </c>
      <c r="BA76" s="21">
        <f>SUM($R64:BA64)-SUM($R70:BA70)</f>
        <v>160650.00000000003</v>
      </c>
      <c r="BB76" s="21">
        <f>SUM($R64:BB64)-SUM($R70:BB70)</f>
        <v>164934.00000000003</v>
      </c>
      <c r="BC76" s="21">
        <f>SUM($R64:BC64)-SUM($R70:BC70)</f>
        <v>169932.00000000003</v>
      </c>
      <c r="BD76" s="21">
        <f>SUM($R64:BD64)-SUM($R70:BD70)</f>
        <v>175644</v>
      </c>
      <c r="BE76" s="21">
        <f>SUM($R64:BE64)-SUM($R70:BE70)</f>
        <v>182070</v>
      </c>
      <c r="BF76" s="21">
        <f>SUM($R64:BF64)-SUM($R70:BF70)</f>
        <v>189210</v>
      </c>
      <c r="BG76" s="21">
        <f>SUM($R64:BG64)-SUM($R70:BG70)</f>
        <v>197064</v>
      </c>
      <c r="BH76" s="21">
        <f>SUM($R64:BH64)-SUM($R70:BH70)</f>
        <v>205632.00000000006</v>
      </c>
      <c r="BI76" s="21">
        <f>SUM($R64:BI64)-SUM($R70:BI70)</f>
        <v>214914.00000000006</v>
      </c>
      <c r="BJ76" s="21">
        <f>SUM($R64:BJ64)-SUM($R70:BJ70)</f>
        <v>224910.00000000006</v>
      </c>
      <c r="BK76" s="21">
        <f>SUM($R64:BK64)-SUM($R70:BK70)</f>
        <v>235620.00000000006</v>
      </c>
      <c r="BL76" s="21">
        <f>SUM($R64:BL64)-SUM($R70:BL70)</f>
        <v>247044.00000000006</v>
      </c>
      <c r="BM76" s="21">
        <f>SUM($R64:BM64)-SUM($R70:BM70)</f>
        <v>259182.00000000006</v>
      </c>
      <c r="BN76" s="21">
        <f>SUM($R64:BN64)-SUM($R70:BN70)</f>
        <v>272034.00000000006</v>
      </c>
      <c r="BO76" s="21">
        <f>SUM($R64:BO64)-SUM($R70:BO70)</f>
        <v>285600.00000000006</v>
      </c>
      <c r="BP76" s="21">
        <f>SUM($R64:BP64)-SUM($R70:BP70)</f>
        <v>299880.00000000006</v>
      </c>
      <c r="BQ76" s="21">
        <f>SUM($R64:BQ64)-SUM($R70:BQ70)</f>
        <v>299880.00000000006</v>
      </c>
      <c r="BR76" s="21">
        <f>SUM($R64:BR64)-SUM($R70:BR70)</f>
        <v>299880.00000000006</v>
      </c>
      <c r="BS76" s="21">
        <f>SUM($R64:BS64)-SUM($R70:BS70)</f>
        <v>299880</v>
      </c>
      <c r="BT76" s="21">
        <f>SUM($R64:BT64)-SUM($R70:BT70)</f>
        <v>299880</v>
      </c>
      <c r="BU76" s="21">
        <f>SUM($R64:BU64)-SUM($R70:BU70)</f>
        <v>299880</v>
      </c>
      <c r="BV76" s="21">
        <f>SUM($R64:BV64)-SUM($R70:BV70)</f>
        <v>299880</v>
      </c>
      <c r="BW76" s="21">
        <f>SUM($R64:BW64)-SUM($R70:BW70)</f>
        <v>299880</v>
      </c>
      <c r="BX76" s="21">
        <f>SUM($R64:BX64)-SUM($R70:BX70)</f>
        <v>299880</v>
      </c>
      <c r="BY76" s="21">
        <f>SUM($R64:BY64)-SUM($R70:BY70)</f>
        <v>299880</v>
      </c>
      <c r="BZ76" s="21">
        <f>SUM($R64:BZ64)-SUM($R70:BZ70)</f>
        <v>299880</v>
      </c>
      <c r="CA76" s="21">
        <f>SUM($R64:CA64)-SUM($R70:CA70)</f>
        <v>299880.00000000012</v>
      </c>
      <c r="CB76" s="21">
        <f>SUM($R64:CB64)-SUM($R70:CB70)</f>
        <v>303807.00000000012</v>
      </c>
      <c r="CC76" s="21">
        <f>SUM($R64:CC64)-SUM($R70:CC70)</f>
        <v>311661.00000000012</v>
      </c>
      <c r="CD76" s="21">
        <f>SUM($R64:CD64)-SUM($R70:CD70)</f>
        <v>323442.00000000012</v>
      </c>
      <c r="CE76" s="21">
        <f>SUM($R64:CE64)-SUM($R70:CE70)</f>
        <v>339150.00000000012</v>
      </c>
      <c r="CF76" s="21">
        <f>SUM($R64:CF64)-SUM($R70:CF70)</f>
        <v>358785.00000000012</v>
      </c>
      <c r="CG76" s="21">
        <f>SUM($R64:CG64)-SUM($R70:CG70)</f>
        <v>382347.00000000012</v>
      </c>
      <c r="CH76" s="21">
        <f>SUM($R64:CH64)-SUM($R70:CH70)</f>
        <v>409836.00000000012</v>
      </c>
      <c r="CI76" s="21">
        <f>SUM($R64:CI64)-SUM($R70:CI70)</f>
        <v>441252.00000000012</v>
      </c>
      <c r="CJ76" s="21">
        <f>SUM($R64:CJ64)-SUM($R70:CJ70)</f>
        <v>476595.00000000012</v>
      </c>
      <c r="CK76" s="21">
        <f>SUM($R64:CK64)-SUM($R70:CK70)</f>
        <v>515865.00000000012</v>
      </c>
      <c r="CL76" s="21">
        <f>SUM($R64:CL64)-SUM($R70:CL70)</f>
        <v>559062</v>
      </c>
      <c r="CM76" s="21">
        <f>SUM($R64:CM64)-SUM($R70:CM70)</f>
        <v>606186</v>
      </c>
      <c r="CN76" s="21">
        <f>SUM($R64:CN64)-SUM($R70:CN70)</f>
        <v>657237</v>
      </c>
      <c r="CO76" s="21">
        <f>SUM($R64:CO64)-SUM($R70:CO70)</f>
        <v>712215</v>
      </c>
      <c r="CP76" s="21">
        <f>SUM($R64:CP64)-SUM($R70:CP70)</f>
        <v>771120</v>
      </c>
      <c r="CQ76" s="21">
        <f>SUM($R64:CQ64)-SUM($R70:CQ70)</f>
        <v>833952</v>
      </c>
      <c r="CR76" s="21">
        <f>SUM($R64:CR64)-SUM($R70:CR70)</f>
        <v>900710.99999999977</v>
      </c>
      <c r="CS76" s="21">
        <f>SUM($R64:CS64)-SUM($R70:CS70)</f>
        <v>971396.99999999977</v>
      </c>
      <c r="CT76" s="21">
        <f>SUM($R64:CT64)-SUM($R70:CT70)</f>
        <v>1046009.9999999998</v>
      </c>
      <c r="CU76" s="21">
        <f>SUM($R64:CU64)-SUM($R70:CU70)</f>
        <v>1124549.9999999998</v>
      </c>
      <c r="CV76" s="21">
        <f>SUM($R64:CV64)-SUM($R70:CV70)</f>
        <v>1124549.9999999998</v>
      </c>
      <c r="CW76" s="21">
        <f>SUM($R64:CW64)-SUM($R70:CW70)</f>
        <v>1124549.9999999998</v>
      </c>
      <c r="CX76" s="21">
        <f>SUM($R64:CX64)-SUM($R70:CX70)</f>
        <v>1124549.9999999998</v>
      </c>
      <c r="CY76" s="21">
        <f>SUM($R64:CY64)-SUM($R70:CY70)</f>
        <v>1124549.9999999998</v>
      </c>
      <c r="CZ76" s="21">
        <f>SUM($R64:CZ64)-SUM($R70:CZ70)</f>
        <v>1124549.9999999998</v>
      </c>
      <c r="DA76" s="21">
        <f>SUM($R64:DA64)-SUM($R70:DA70)</f>
        <v>1124549.9999999998</v>
      </c>
      <c r="DB76" s="21">
        <f>SUM($R64:DB64)-SUM($R70:DB70)</f>
        <v>1124549.9999999998</v>
      </c>
      <c r="DC76" s="21">
        <f>SUM($R64:DC64)-SUM($R70:DC70)</f>
        <v>1124550</v>
      </c>
      <c r="DD76" s="21">
        <f>SUM($R64:DD64)-SUM($R70:DD70)</f>
        <v>1124550</v>
      </c>
      <c r="DE76" s="21">
        <f>SUM($R64:DE64)-SUM($R70:DE70)</f>
        <v>1124550</v>
      </c>
      <c r="DF76" s="21">
        <f>SUM($R64:DF64)-SUM($R70:DF70)</f>
        <v>1124550</v>
      </c>
      <c r="DG76" s="21">
        <f>SUM($R64:DG64)-SUM($R70:DG70)</f>
        <v>1124550</v>
      </c>
      <c r="DH76" s="21">
        <f>SUM($R64:DH64)-SUM($R70:DH70)</f>
        <v>1124550</v>
      </c>
      <c r="DI76" s="21">
        <f>SUM($R64:DI64)-SUM($R70:DI70)</f>
        <v>1124550</v>
      </c>
      <c r="DJ76" s="21">
        <f>SUM($R64:DJ64)-SUM($R70:DJ70)</f>
        <v>1124550</v>
      </c>
      <c r="DK76" s="21">
        <f>SUM($R64:DK64)-SUM($R70:DK70)</f>
        <v>1124550</v>
      </c>
      <c r="DL76" s="21">
        <f>SUM($R64:DL64)-SUM($R70:DL70)</f>
        <v>1124550</v>
      </c>
      <c r="DM76" s="21">
        <f>SUM($R64:DM64)-SUM($R70:DM70)</f>
        <v>1124550</v>
      </c>
      <c r="DN76" s="21">
        <f>SUM($R64:DN64)-SUM($R70:DN70)</f>
        <v>1124550</v>
      </c>
      <c r="DO76" s="21">
        <f>SUM($R64:DO64)-SUM($R70:DO70)</f>
        <v>1124550</v>
      </c>
      <c r="DP76" s="21">
        <f>SUM($R64:DP64)-SUM($R70:DP70)</f>
        <v>1124550</v>
      </c>
      <c r="DQ76" s="21">
        <f>SUM($R64:DQ64)-SUM($R70:DQ70)</f>
        <v>1124550</v>
      </c>
      <c r="DR76" s="21">
        <f>SUM($R64:DR64)-SUM($R70:DR70)</f>
        <v>1124550</v>
      </c>
      <c r="DS76" s="21">
        <f>SUM($R64:DS64)-SUM($R70:DS70)</f>
        <v>1124550</v>
      </c>
      <c r="DT76" s="21">
        <f>SUM($R64:DT64)-SUM($R70:DT70)</f>
        <v>1124550</v>
      </c>
      <c r="DU76" s="21">
        <f>SUM($R64:DU64)-SUM($R70:DU70)</f>
        <v>1124550</v>
      </c>
      <c r="DV76" s="21">
        <f>SUM($R64:DV64)-SUM($R70:DV70)</f>
        <v>1124550</v>
      </c>
      <c r="DW76" s="21">
        <f>SUM($R64:DW64)-SUM($R70:DW70)</f>
        <v>1124550</v>
      </c>
      <c r="DX76" s="21">
        <f>SUM($R64:DX64)-SUM($R70:DX70)</f>
        <v>1124550</v>
      </c>
      <c r="DY76" s="21">
        <f>SUM($R64:DY64)-SUM($R70:DY70)</f>
        <v>1124550</v>
      </c>
      <c r="DZ76" s="21">
        <f>SUM($R64:DZ64)-SUM($R70:DZ70)</f>
        <v>1237005</v>
      </c>
      <c r="EA76" s="21">
        <f>SUM($R64:EA64)-SUM($R70:EA70)</f>
        <v>1354815</v>
      </c>
      <c r="EB76" s="21">
        <f>SUM($R64:EB64)-SUM($R70:EB70)</f>
        <v>1477980</v>
      </c>
      <c r="EC76" s="21">
        <f>SUM($R64:EC64)-SUM($R70:EC70)</f>
        <v>1606500</v>
      </c>
      <c r="ED76" s="21">
        <f>SUM($R64:ED64)-SUM($R70:ED70)</f>
        <v>1740375</v>
      </c>
      <c r="EE76" s="21">
        <f>SUM($R64:EE64)-SUM($R70:EE70)</f>
        <v>1740375</v>
      </c>
      <c r="EF76" s="21">
        <f>SUM($R64:EF64)-SUM($R70:EF70)</f>
        <v>1740375</v>
      </c>
      <c r="EG76" s="21">
        <f>SUM($R64:EG64)-SUM($R70:EG70)</f>
        <v>1740375</v>
      </c>
      <c r="EH76" s="21">
        <f>SUM($R64:EH64)-SUM($R70:EH70)</f>
        <v>1740375</v>
      </c>
      <c r="EI76" s="21">
        <f>SUM($R64:EI64)-SUM($R70:EI70)</f>
        <v>1740375</v>
      </c>
      <c r="EJ76" s="21">
        <f>SUM($R64:EJ64)-SUM($R70:EJ70)</f>
        <v>1740375</v>
      </c>
      <c r="EK76" s="21">
        <f>SUM($R64:EK64)-SUM($R70:EK70)</f>
        <v>1738590</v>
      </c>
      <c r="EL76" s="21">
        <f>SUM($R64:EL64)-SUM($R70:EL70)</f>
        <v>1735020</v>
      </c>
      <c r="EM76" s="21">
        <f>SUM($R64:EM64)-SUM($R70:EM70)</f>
        <v>1729665</v>
      </c>
      <c r="EN76" s="21">
        <f>SUM($R64:EN64)-SUM($R70:EN70)</f>
        <v>1722525</v>
      </c>
      <c r="EO76" s="21">
        <f>SUM($R64:EO64)-SUM($R70:EO70)</f>
        <v>1713600</v>
      </c>
      <c r="EP76" s="21">
        <f>SUM($R64:EP64)-SUM($R70:EP70)</f>
        <v>1702890</v>
      </c>
      <c r="EQ76" s="21">
        <f>SUM($R64:EQ64)-SUM($R70:EQ70)</f>
        <v>1690395</v>
      </c>
      <c r="ER76" s="21">
        <f>SUM($R64:ER64)-SUM($R70:ER70)</f>
        <v>1676115</v>
      </c>
      <c r="ES76" s="21">
        <f>SUM($R64:ES64)-SUM($R70:ES70)</f>
        <v>1660050</v>
      </c>
      <c r="ET76" s="21">
        <f>SUM($R64:ET64)-SUM($R70:ET70)</f>
        <v>1642200</v>
      </c>
      <c r="EU76" s="21">
        <f>SUM($R64:EU64)-SUM($R70:EU70)</f>
        <v>1622565</v>
      </c>
      <c r="EV76" s="21">
        <f>SUM($R64:EV64)-SUM($R70:EV70)</f>
        <v>1601145</v>
      </c>
      <c r="EW76" s="21">
        <f>SUM($R64:EW64)-SUM($R70:EW70)</f>
        <v>1577940</v>
      </c>
      <c r="EX76" s="21">
        <f>SUM($R64:EX64)-SUM($R70:EX70)</f>
        <v>1552950</v>
      </c>
      <c r="EY76" s="21">
        <f>SUM($R64:EY64)-SUM($R70:EY70)</f>
        <v>1526175</v>
      </c>
      <c r="EZ76" s="21">
        <f>SUM($R64:EZ64)-SUM($R70:EZ70)</f>
        <v>1497615</v>
      </c>
      <c r="FA76" s="21">
        <f>SUM($R64:FA64)-SUM($R70:FA70)</f>
        <v>1467270</v>
      </c>
      <c r="FB76" s="21">
        <f>SUM($R64:FB64)-SUM($R70:FB70)</f>
        <v>1435140</v>
      </c>
      <c r="FC76" s="21">
        <f>SUM($R64:FC64)-SUM($R70:FC70)</f>
        <v>1401225</v>
      </c>
      <c r="FD76" s="21">
        <f>SUM($R64:FD64)-SUM($R70:FD70)</f>
        <v>1365525</v>
      </c>
      <c r="FE76" s="21">
        <f>SUM($R64:FE64)-SUM($R70:FE70)</f>
        <v>1328040</v>
      </c>
      <c r="FF76" s="21">
        <f>SUM($R64:FF64)-SUM($R70:FF70)</f>
        <v>1288770</v>
      </c>
      <c r="FG76" s="21">
        <f>SUM($R64:FG64)-SUM($R70:FG70)</f>
        <v>1247715</v>
      </c>
      <c r="FH76" s="21">
        <f>SUM($R64:FH64)-SUM($R70:FH70)</f>
        <v>1204875</v>
      </c>
      <c r="FI76" s="21">
        <f>SUM($R64:FI64)-SUM($R70:FI70)</f>
        <v>1160250</v>
      </c>
      <c r="FJ76" s="21">
        <f>SUM($R64:FJ64)-SUM($R70:FJ70)</f>
        <v>1160250</v>
      </c>
      <c r="FK76" s="21">
        <f>SUM($R64:FK64)-SUM($R70:FK70)</f>
        <v>1160250</v>
      </c>
      <c r="FL76" s="21">
        <f>SUM($R64:FL64)-SUM($R70:FL70)</f>
        <v>1160250</v>
      </c>
      <c r="FM76" s="21">
        <f>SUM($R64:FM64)-SUM($R70:FM70)</f>
        <v>1160250</v>
      </c>
      <c r="FN76" s="21">
        <f>SUM($R64:FN64)-SUM($R70:FN70)</f>
        <v>1160250</v>
      </c>
      <c r="FO76" s="21">
        <f>SUM($R64:FO64)-SUM($R70:FO70)</f>
        <v>1162630</v>
      </c>
      <c r="FP76" s="21">
        <f>SUM($R64:FP64)-SUM($R70:FP70)</f>
        <v>1167390</v>
      </c>
      <c r="FQ76" s="21">
        <f>SUM($R64:FQ64)-SUM($R70:FQ70)</f>
        <v>1174530</v>
      </c>
      <c r="FR76" s="21">
        <f>SUM($R64:FR64)-SUM($R70:FR70)</f>
        <v>1184050</v>
      </c>
      <c r="FS76" s="21">
        <f>SUM($R64:FS64)-SUM($R70:FS70)</f>
        <v>1195950</v>
      </c>
      <c r="FT76" s="21">
        <f>SUM($R64:FT64)-SUM($R70:FT70)</f>
        <v>1210230</v>
      </c>
      <c r="FU76" s="21">
        <f>SUM($R64:FU64)-SUM($R70:FU70)</f>
        <v>1226890</v>
      </c>
      <c r="FV76" s="21">
        <f>SUM($R64:FV64)-SUM($R70:FV70)</f>
        <v>1245930</v>
      </c>
      <c r="FW76" s="21">
        <f>SUM($R64:FW64)-SUM($R70:FW70)</f>
        <v>1267350</v>
      </c>
      <c r="FX76" s="21">
        <f>SUM($R64:FX64)-SUM($R70:FX70)</f>
        <v>1291150</v>
      </c>
      <c r="FY76" s="21">
        <f>SUM($R64:FY64)-SUM($R70:FY70)</f>
        <v>1317330</v>
      </c>
      <c r="FZ76" s="21">
        <f>SUM($R64:FZ64)-SUM($R70:FZ70)</f>
        <v>1345890</v>
      </c>
      <c r="GA76" s="21">
        <f>SUM($R64:GA64)-SUM($R70:GA70)</f>
        <v>1376830</v>
      </c>
      <c r="GB76" s="21">
        <f>SUM($R64:GB64)-SUM($R70:GB70)</f>
        <v>1410150</v>
      </c>
      <c r="GC76" s="21">
        <f>SUM($R64:GC64)-SUM($R70:GC70)</f>
        <v>1445850</v>
      </c>
      <c r="GD76" s="21">
        <f>SUM($R64:GD64)-SUM($R70:GD70)</f>
        <v>1483930</v>
      </c>
      <c r="GE76" s="21">
        <f>SUM($R64:GE64)-SUM($R70:GE70)</f>
        <v>1524390</v>
      </c>
      <c r="GF76" s="21">
        <f>SUM($R64:GF64)-SUM($R70:GF70)</f>
        <v>1567230</v>
      </c>
      <c r="GG76" s="21">
        <f>SUM($R64:GG64)-SUM($R70:GG70)</f>
        <v>1612450</v>
      </c>
      <c r="GH76" s="21">
        <f>SUM($R64:GH64)-SUM($R70:GH70)</f>
        <v>1660050</v>
      </c>
      <c r="GI76" s="21">
        <f>SUM($R64:GI64)-SUM($R70:GI70)</f>
        <v>1710030</v>
      </c>
      <c r="GJ76" s="21">
        <f>SUM($R64:GJ64)-SUM($R70:GJ70)</f>
        <v>1762390</v>
      </c>
      <c r="GK76" s="21">
        <f>SUM($R64:GK64)-SUM($R70:GK70)</f>
        <v>1817130</v>
      </c>
      <c r="GL76" s="21">
        <f>SUM($R64:GL64)-SUM($R70:GL70)</f>
        <v>1874250</v>
      </c>
      <c r="GM76" s="21">
        <f>SUM($R64:GM64)-SUM($R70:GM70)</f>
        <v>1933750</v>
      </c>
      <c r="GN76" s="21">
        <f>SUM($R64:GN64)-SUM($R70:GN70)</f>
        <v>1933750</v>
      </c>
      <c r="GO76" s="21">
        <f>SUM($R64:GO64)-SUM($R70:GO70)</f>
        <v>1933750</v>
      </c>
      <c r="GP76" s="21">
        <f>SUM($R64:GP64)-SUM($R70:GP70)</f>
        <v>1933750</v>
      </c>
      <c r="GQ76" s="21">
        <f>SUM($R64:GQ64)-SUM($R70:GQ70)</f>
        <v>1933750</v>
      </c>
      <c r="GR76" s="21">
        <f>SUM($R64:GR64)-SUM($R70:GR70)</f>
        <v>1933750</v>
      </c>
      <c r="GS76" s="21">
        <f>SUM($R64:GS64)-SUM($R70:GS70)</f>
        <v>1933750</v>
      </c>
      <c r="GT76" s="21">
        <f>SUM($R64:GT64)-SUM($R70:GT70)</f>
        <v>1933750</v>
      </c>
      <c r="GU76" s="21">
        <f>SUM($R64:GU64)-SUM($R70:GU70)</f>
        <v>1933750</v>
      </c>
      <c r="GV76" s="21">
        <f>SUM($R64:GV64)-SUM($R70:GV70)</f>
        <v>1933750</v>
      </c>
      <c r="GW76" s="21">
        <f>SUM($R64:GW64)-SUM($R70:GW70)</f>
        <v>1933750</v>
      </c>
      <c r="GX76" s="21">
        <f>SUM($R64:GX64)-SUM($R70:GX70)</f>
        <v>1933750</v>
      </c>
      <c r="GY76" s="21">
        <f>SUM($R64:GY64)-SUM($R70:GY70)</f>
        <v>1933750</v>
      </c>
      <c r="GZ76" s="21">
        <f>SUM($R64:GZ64)-SUM($R70:GZ70)</f>
        <v>1933750</v>
      </c>
      <c r="HA76" s="21">
        <f>SUM($R64:HA64)-SUM($R70:HA70)</f>
        <v>1933750</v>
      </c>
      <c r="HB76" s="21">
        <f>SUM($R64:HB64)-SUM($R70:HB70)</f>
        <v>1933750</v>
      </c>
      <c r="HC76" s="21">
        <f>SUM($R64:HC64)-SUM($R70:HC70)</f>
        <v>1933750</v>
      </c>
      <c r="HD76" s="21">
        <f>SUM($R64:HD64)-SUM($R70:HD70)</f>
        <v>1933750</v>
      </c>
      <c r="HE76" s="21">
        <f>SUM($R64:HE64)-SUM($R70:HE70)</f>
        <v>1933750</v>
      </c>
      <c r="HF76" s="21">
        <f>SUM($R64:HF64)-SUM($R70:HF70)</f>
        <v>1933750</v>
      </c>
      <c r="HG76" s="21">
        <f>SUM($R64:HG64)-SUM($R70:HG70)</f>
        <v>1933750</v>
      </c>
      <c r="HH76" s="21">
        <f>SUM($R64:HH64)-SUM($R70:HH70)</f>
        <v>1933750</v>
      </c>
      <c r="HI76" s="21">
        <f>SUM($R64:HI64)-SUM($R70:HI70)</f>
        <v>1933750</v>
      </c>
      <c r="HJ76" s="21">
        <f>SUM($R64:HJ64)-SUM($R70:HJ70)</f>
        <v>1933750</v>
      </c>
      <c r="HK76" s="21">
        <f>SUM($R64:HK64)-SUM($R70:HK70)</f>
        <v>1933750</v>
      </c>
      <c r="HL76" s="21">
        <f>SUM($R64:HL64)-SUM($R70:HL70)</f>
        <v>1933750</v>
      </c>
      <c r="HM76" s="21">
        <f>SUM($R64:HM64)-SUM($R70:HM70)</f>
        <v>1933750</v>
      </c>
      <c r="HN76" s="21">
        <f>SUM($R64:HN64)-SUM($R70:HN70)</f>
        <v>1933750</v>
      </c>
      <c r="HO76" s="21">
        <f>SUM($R64:HO64)-SUM($R70:HO70)</f>
        <v>1933750</v>
      </c>
      <c r="HP76" s="21">
        <f>SUM($R64:HP64)-SUM($R70:HP70)</f>
        <v>1933750</v>
      </c>
      <c r="HQ76" s="21">
        <f>SUM($R64:HQ64)-SUM($R70:HQ70)</f>
        <v>1933750</v>
      </c>
      <c r="HR76" s="21">
        <f>SUM($R64:HR64)-SUM($R70:HR70)</f>
        <v>1933750</v>
      </c>
      <c r="HS76" s="21">
        <f>SUM($R64:HS64)-SUM($R70:HS70)</f>
        <v>1933750</v>
      </c>
      <c r="HT76" s="21">
        <f>SUM($R64:HT64)-SUM($R70:HT70)</f>
        <v>1933750</v>
      </c>
      <c r="HU76" s="21">
        <f>SUM($R64:HU64)-SUM($R70:HU70)</f>
        <v>1933750</v>
      </c>
      <c r="HV76" s="21">
        <f>SUM($R64:HV64)-SUM($R70:HV70)</f>
        <v>1933750</v>
      </c>
      <c r="HW76" s="21">
        <f>SUM($R64:HW64)-SUM($R70:HW70)</f>
        <v>1933750</v>
      </c>
      <c r="HX76" s="21">
        <f>SUM($R64:HX64)-SUM($R70:HX70)</f>
        <v>1933750</v>
      </c>
      <c r="HY76" s="21">
        <f>SUM($R64:HY64)-SUM($R70:HY70)</f>
        <v>1933750</v>
      </c>
      <c r="HZ76" s="21">
        <f>SUM($R64:HZ64)-SUM($R70:HZ70)</f>
        <v>1933750</v>
      </c>
      <c r="IA76" s="21">
        <f>SUM($R64:IA64)-SUM($R70:IA70)</f>
        <v>1933750</v>
      </c>
      <c r="IB76" s="21">
        <f>SUM($R64:IB64)-SUM($R70:IB70)</f>
        <v>1933750</v>
      </c>
      <c r="IC76" s="21">
        <f>SUM($R64:IC64)-SUM($R70:IC70)</f>
        <v>1933750</v>
      </c>
      <c r="ID76" s="21">
        <f>SUM($R64:ID64)-SUM($R70:ID70)</f>
        <v>1933750</v>
      </c>
      <c r="IE76" s="21">
        <f>SUM($R64:IE64)-SUM($R70:IE70)</f>
        <v>1933750</v>
      </c>
      <c r="IF76" s="21">
        <f>SUM($R64:IF64)-SUM($R70:IF70)</f>
        <v>1933750</v>
      </c>
      <c r="IG76" s="21">
        <f>SUM($R64:IG64)-SUM($R70:IG70)</f>
        <v>1933750</v>
      </c>
      <c r="IH76" s="21">
        <f>SUM($R64:IH64)-SUM($R70:IH70)</f>
        <v>1933750</v>
      </c>
      <c r="II76" s="21">
        <f>SUM($R64:II64)-SUM($R70:II70)</f>
        <v>1933750</v>
      </c>
      <c r="IJ76" s="21">
        <f>SUM($R64:IJ64)-SUM($R70:IJ70)</f>
        <v>1933750</v>
      </c>
      <c r="IK76" s="21">
        <f>SUM($R64:IK64)-SUM($R70:IK70)</f>
        <v>1933750</v>
      </c>
      <c r="IL76" s="21">
        <f>SUM($R64:IL64)-SUM($R70:IL70)</f>
        <v>1933750</v>
      </c>
      <c r="IM76" s="21">
        <f>SUM($R64:IM64)-SUM($R70:IM70)</f>
        <v>1933750</v>
      </c>
      <c r="IN76" s="21">
        <f>SUM($R64:IN64)-SUM($R70:IN70)</f>
        <v>1933750</v>
      </c>
      <c r="IO76" s="21">
        <f>SUM($R64:IO64)-SUM($R70:IO70)</f>
        <v>1933750</v>
      </c>
      <c r="IP76" s="21">
        <f>SUM($R64:IP64)-SUM($R70:IP70)</f>
        <v>1933750</v>
      </c>
      <c r="IQ76" s="21">
        <f>SUM($R64:IQ64)-SUM($R70:IQ70)</f>
        <v>1933750</v>
      </c>
      <c r="IR76" s="21">
        <f>SUM($R64:IR64)-SUM($R70:IR70)</f>
        <v>1933750</v>
      </c>
      <c r="IS76" s="21">
        <f>SUM($R64:IS64)-SUM($R70:IS70)</f>
        <v>1933750</v>
      </c>
      <c r="IT76" s="21">
        <f>SUM($R64:IT64)-SUM($R70:IT70)</f>
        <v>1933750</v>
      </c>
      <c r="IU76" s="21">
        <f>SUM($R64:IU64)-SUM($R70:IU70)</f>
        <v>1933750</v>
      </c>
      <c r="IV76" s="21">
        <f>SUM($R64:IV64)-SUM($R70:IV70)</f>
        <v>1933750</v>
      </c>
      <c r="IW76" s="21">
        <f>SUM($R64:IW64)-SUM($R70:IW70)</f>
        <v>1933750</v>
      </c>
      <c r="IX76" s="21">
        <f>SUM($R64:IX64)-SUM($R70:IX70)</f>
        <v>2088450</v>
      </c>
      <c r="IY76" s="21">
        <f>SUM($R64:IY64)-SUM($R70:IY70)</f>
        <v>2249100</v>
      </c>
      <c r="IZ76" s="21">
        <f>SUM($R64:IZ64)-SUM($R70:IZ70)</f>
        <v>2415700</v>
      </c>
      <c r="JA76" s="21">
        <f>SUM($R64:JA64)-SUM($R70:JA70)</f>
        <v>2594795</v>
      </c>
      <c r="JB76" s="21">
        <f>SUM($R64:JB64)-SUM($R70:JB70)</f>
        <v>2786385</v>
      </c>
      <c r="JC76" s="21">
        <f>SUM($R64:JC64)-SUM($R70:JC70)</f>
        <v>2806020</v>
      </c>
      <c r="JD76" s="21">
        <f>SUM($R64:JD64)-SUM($R70:JD70)</f>
        <v>2832200</v>
      </c>
      <c r="JE76" s="21">
        <f>SUM($R64:JE64)-SUM($R70:JE70)</f>
        <v>2864925</v>
      </c>
      <c r="JF76" s="21">
        <f>SUM($R64:JF64)-SUM($R70:JF70)</f>
        <v>2904195</v>
      </c>
      <c r="JG76" s="21">
        <f>SUM($R64:JG64)-SUM($R70:JG70)</f>
        <v>2950010</v>
      </c>
      <c r="JH76" s="21">
        <f>SUM($R64:JH64)-SUM($R70:JH70)</f>
        <v>3002370</v>
      </c>
      <c r="JI76" s="21">
        <f>SUM($R64:JI64)-SUM($R70:JI70)</f>
        <v>3061275</v>
      </c>
      <c r="JJ76" s="21">
        <f>SUM($R64:JJ64)-SUM($R70:JJ70)</f>
        <v>3126725</v>
      </c>
      <c r="JK76" s="21">
        <f>SUM($R64:JK64)-SUM($R70:JK70)</f>
        <v>3198720</v>
      </c>
      <c r="JL76" s="21">
        <f>SUM($R64:JL64)-SUM($R70:JL70)</f>
        <v>3277260</v>
      </c>
      <c r="JM76" s="21">
        <f>SUM($R64:JM64)-SUM($R70:JM70)</f>
        <v>3362345</v>
      </c>
      <c r="JN76" s="21">
        <f>SUM($R64:JN64)-SUM($R70:JN70)</f>
        <v>3453975</v>
      </c>
      <c r="JO76" s="21">
        <f>SUM($R64:JO64)-SUM($R70:JO70)</f>
        <v>3552150</v>
      </c>
      <c r="JP76" s="21">
        <f>SUM($R64:JP64)-SUM($R70:JP70)</f>
        <v>3656870</v>
      </c>
      <c r="JQ76" s="21">
        <f>SUM($R64:JQ64)-SUM($R70:JQ70)</f>
        <v>3768135</v>
      </c>
      <c r="JR76" s="21">
        <f>SUM($R64:JR64)-SUM($R70:JR70)</f>
        <v>3885945</v>
      </c>
      <c r="JS76" s="21">
        <f>SUM($R64:JS64)-SUM($R70:JS70)</f>
        <v>4010300</v>
      </c>
      <c r="JT76" s="21">
        <f>SUM($R64:JT64)-SUM($R70:JT70)</f>
        <v>4141200</v>
      </c>
      <c r="JU76" s="21">
        <f>SUM($R64:JU64)-SUM($R70:JU70)</f>
        <v>4278645</v>
      </c>
      <c r="JV76" s="21">
        <f>SUM($R64:JV64)-SUM($R70:JV70)</f>
        <v>4422635</v>
      </c>
      <c r="JW76" s="21">
        <f>SUM($R64:JW64)-SUM($R70:JW70)</f>
        <v>4573170</v>
      </c>
      <c r="JX76" s="21">
        <f>SUM($R64:JX64)-SUM($R70:JX70)</f>
        <v>4730250</v>
      </c>
      <c r="JY76" s="21">
        <f>SUM($R64:JY64)-SUM($R70:JY70)</f>
        <v>4893875</v>
      </c>
      <c r="JZ76" s="21">
        <f>SUM($R64:JZ64)-SUM($R70:JZ70)</f>
        <v>5064045</v>
      </c>
      <c r="KA76" s="21">
        <f>SUM($R64:KA64)-SUM($R70:KA70)</f>
        <v>5240760</v>
      </c>
      <c r="KB76" s="21">
        <f>SUM($R64:KB64)-SUM($R70:KB70)</f>
        <v>5424020</v>
      </c>
      <c r="KC76" s="21">
        <f>SUM($R64:KC64)-SUM($R70:KC70)</f>
        <v>5613825</v>
      </c>
      <c r="KD76" s="21">
        <f>SUM($R64:KD64)-SUM($R70:KD70)</f>
        <v>5810175</v>
      </c>
      <c r="KE76" s="21">
        <f>SUM($R64:KE64)-SUM($R70:KE70)</f>
        <v>5810175</v>
      </c>
      <c r="KF76" s="21">
        <f>SUM($R64:KF64)-SUM($R70:KF70)</f>
        <v>5811960</v>
      </c>
      <c r="KG76" s="21">
        <f>SUM($R64:KG64)-SUM($R70:KG70)</f>
        <v>5815530</v>
      </c>
      <c r="KH76" s="21">
        <f>SUM($R64:KH64)-SUM($R70:KH70)</f>
        <v>5820885</v>
      </c>
      <c r="KI76" s="21">
        <f>SUM($R64:KI64)-SUM($R70:KI70)</f>
        <v>5828025</v>
      </c>
      <c r="KJ76" s="21">
        <f>SUM($R64:KJ64)-SUM($R70:KJ70)</f>
        <v>5836950</v>
      </c>
      <c r="KK76" s="21">
        <f>SUM($R64:KK64)-SUM($R70:KK70)</f>
        <v>5847660</v>
      </c>
      <c r="KL76" s="21">
        <f>SUM($R64:KL64)-SUM($R70:KL70)</f>
        <v>5860155</v>
      </c>
      <c r="KM76" s="21">
        <f>SUM($R64:KM64)-SUM($R70:KM70)</f>
        <v>5874435</v>
      </c>
      <c r="KN76" s="21">
        <f>SUM($R64:KN64)-SUM($R70:KN70)</f>
        <v>5890500</v>
      </c>
      <c r="KO76" s="21">
        <f>SUM($R64:KO64)-SUM($R70:KO70)</f>
        <v>5908350</v>
      </c>
      <c r="KP76" s="21">
        <f>SUM($R64:KP64)-SUM($R70:KP70)</f>
        <v>5927985</v>
      </c>
      <c r="KQ76" s="21">
        <f>SUM($R64:KQ64)-SUM($R70:KQ70)</f>
        <v>5949405</v>
      </c>
      <c r="KR76" s="21">
        <f>SUM($R64:KR64)-SUM($R70:KR70)</f>
        <v>5972610</v>
      </c>
      <c r="KS76" s="21">
        <f>SUM($R64:KS64)-SUM($R70:KS70)</f>
        <v>5997600</v>
      </c>
      <c r="KT76" s="21">
        <f>SUM($R64:KT64)-SUM($R70:KT70)</f>
        <v>6024375</v>
      </c>
      <c r="KU76" s="21">
        <f>SUM($R64:KU64)-SUM($R70:KU70)</f>
        <v>6052935</v>
      </c>
      <c r="KV76" s="21">
        <f>SUM($R64:KV64)-SUM($R70:KV70)</f>
        <v>6083280</v>
      </c>
      <c r="KW76" s="21">
        <f>SUM($R64:KW64)-SUM($R70:KW70)</f>
        <v>6115410</v>
      </c>
      <c r="KX76" s="21">
        <f>SUM($R64:KX64)-SUM($R70:KX70)</f>
        <v>6149325</v>
      </c>
      <c r="KY76" s="21">
        <f>SUM($R64:KY64)-SUM($R70:KY70)</f>
        <v>6185025</v>
      </c>
      <c r="KZ76" s="21">
        <f>SUM($R64:KZ64)-SUM($R70:KZ70)</f>
        <v>6222510</v>
      </c>
      <c r="LA76" s="21">
        <f>SUM($R64:LA64)-SUM($R70:LA70)</f>
        <v>6261780</v>
      </c>
      <c r="LB76" s="21">
        <f>SUM($R64:LB64)-SUM($R70:LB70)</f>
        <v>6302835</v>
      </c>
      <c r="LC76" s="21">
        <f>SUM($R64:LC64)-SUM($R70:LC70)</f>
        <v>6345675</v>
      </c>
      <c r="LD76" s="21">
        <f>SUM($R64:LD64)-SUM($R70:LD70)</f>
        <v>6390300</v>
      </c>
      <c r="LE76" s="21">
        <f>SUM($R64:LE64)-SUM($R70:LE70)</f>
        <v>6436710</v>
      </c>
      <c r="LF76" s="21">
        <f>SUM($R64:LF64)-SUM($R70:LF70)</f>
        <v>6484905</v>
      </c>
      <c r="LG76" s="21">
        <f>SUM($R64:LG64)-SUM($R70:LG70)</f>
        <v>6534885</v>
      </c>
      <c r="LH76" s="21">
        <f>SUM($R64:LH64)-SUM($R70:LH70)</f>
        <v>6586650</v>
      </c>
      <c r="LI76" s="21">
        <f>SUM($R64:LI64)-SUM($R70:LI70)</f>
        <v>6640200</v>
      </c>
      <c r="LJ76" s="21">
        <f>SUM($R64:LJ64)-SUM($R70:LJ70)</f>
        <v>6637820</v>
      </c>
      <c r="LK76" s="21">
        <f>SUM($R64:LK64)-SUM($R70:LK70)</f>
        <v>6633060</v>
      </c>
      <c r="LL76" s="21">
        <f>SUM($R64:LL64)-SUM($R70:LL70)</f>
        <v>6625920</v>
      </c>
      <c r="LM76" s="21">
        <f>SUM($R64:LM64)-SUM($R70:LM70)</f>
        <v>6616400</v>
      </c>
      <c r="LN76" s="21">
        <f>SUM($R64:LN64)-SUM($R70:LN70)</f>
        <v>6604500</v>
      </c>
      <c r="LO76" s="21">
        <f>SUM($R64:LO64)-SUM($R70:LO70)</f>
        <v>6590220</v>
      </c>
      <c r="LP76" s="21">
        <f>SUM($R64:LP64)-SUM($R70:LP70)</f>
        <v>6573560</v>
      </c>
      <c r="LQ76" s="21">
        <f>SUM($R64:LQ64)-SUM($R70:LQ70)</f>
        <v>6554520</v>
      </c>
      <c r="LR76" s="21">
        <f>SUM($R64:LR64)-SUM($R70:LR70)</f>
        <v>6533100</v>
      </c>
      <c r="LS76" s="21">
        <f>SUM($R64:LS64)-SUM($R70:LS70)</f>
        <v>6509300</v>
      </c>
      <c r="LT76" s="21">
        <f>SUM($R64:LT64)-SUM($R70:LT70)</f>
        <v>6483120</v>
      </c>
      <c r="LU76" s="21">
        <f>SUM($R64:LU64)-SUM($R70:LU70)</f>
        <v>6454560</v>
      </c>
      <c r="LV76" s="21">
        <f>SUM($R64:LV64)-SUM($R70:LV70)</f>
        <v>6423620</v>
      </c>
      <c r="LW76" s="21">
        <f>SUM($R64:LW64)-SUM($R70:LW70)</f>
        <v>6390300</v>
      </c>
      <c r="LX76" s="21">
        <f>SUM($R64:LX64)-SUM($R70:LX70)</f>
        <v>6354600</v>
      </c>
      <c r="LY76" s="21">
        <f>SUM($R64:LY64)-SUM($R70:LY70)</f>
        <v>6316520</v>
      </c>
      <c r="LZ76" s="21">
        <f>SUM($R64:LZ64)-SUM($R70:LZ70)</f>
        <v>6276060</v>
      </c>
      <c r="MA76" s="21">
        <f>SUM($R64:MA64)-SUM($R70:MA70)</f>
        <v>6233220</v>
      </c>
      <c r="MB76" s="21">
        <f>SUM($R64:MB64)-SUM($R70:MB70)</f>
        <v>6188000</v>
      </c>
      <c r="MC76" s="21">
        <f>SUM($R64:MC64)-SUM($R70:MC70)</f>
        <v>6140400</v>
      </c>
      <c r="MD76" s="21">
        <f>SUM($R64:MD64)-SUM($R70:MD70)</f>
        <v>6090420</v>
      </c>
      <c r="ME76" s="21">
        <f>SUM($R64:ME64)-SUM($R70:ME70)</f>
        <v>6038060</v>
      </c>
      <c r="MF76" s="21">
        <f>SUM($R64:MF64)-SUM($R70:MF70)</f>
        <v>5983320</v>
      </c>
      <c r="MG76" s="21">
        <f>SUM($R64:MG64)-SUM($R70:MG70)</f>
        <v>5926200</v>
      </c>
      <c r="MH76" s="21">
        <f>SUM($R64:MH64)-SUM($R70:MH70)</f>
        <v>5866700</v>
      </c>
      <c r="MI76" s="21">
        <f>SUM($R64:MI64)-SUM($R70:MI70)</f>
        <v>5804820</v>
      </c>
      <c r="MJ76" s="21">
        <f>SUM($R64:MJ64)-SUM($R70:MJ70)</f>
        <v>5740560</v>
      </c>
      <c r="MK76" s="21">
        <f>SUM($R64:MK64)-SUM($R70:MK70)</f>
        <v>5673920</v>
      </c>
      <c r="ML76" s="21">
        <f>SUM($R64:ML64)-SUM($R70:ML70)</f>
        <v>5604900</v>
      </c>
      <c r="MM76" s="21">
        <f>SUM($R64:MM64)-SUM($R70:MM70)</f>
        <v>5533500</v>
      </c>
      <c r="MN76" s="21">
        <f>SUM($R64:MN64)-SUM($R70:MN70)</f>
        <v>5533500</v>
      </c>
      <c r="MO76" s="21">
        <f>SUM($R64:MO64)-SUM($R70:MO70)</f>
        <v>5533500</v>
      </c>
      <c r="MP76" s="21">
        <f>SUM($R64:MP64)-SUM($R70:MP70)</f>
        <v>5533500</v>
      </c>
      <c r="MQ76" s="21">
        <f>SUM($R64:MQ64)-SUM($R70:MQ70)</f>
        <v>5533500</v>
      </c>
      <c r="MR76" s="21">
        <f>SUM($R64:MR64)-SUM($R70:MR70)</f>
        <v>5533500</v>
      </c>
      <c r="MS76" s="21">
        <f>SUM($R64:MS64)-SUM($R70:MS70)</f>
        <v>5533500</v>
      </c>
      <c r="MT76" s="21">
        <f>SUM($R64:MT64)-SUM($R70:MT70)</f>
        <v>5533500</v>
      </c>
      <c r="MU76" s="21">
        <f>SUM($R64:MU64)-SUM($R70:MU70)</f>
        <v>5533500</v>
      </c>
      <c r="MV76" s="21">
        <f>SUM($R64:MV64)-SUM($R70:MV70)</f>
        <v>5533500</v>
      </c>
      <c r="MW76" s="21">
        <f>SUM($R64:MW64)-SUM($R70:MW70)</f>
        <v>5533500</v>
      </c>
      <c r="MX76" s="21">
        <f>SUM($R64:MX64)-SUM($R70:MX70)</f>
        <v>5533500</v>
      </c>
      <c r="MY76" s="21">
        <f>SUM($R64:MY64)-SUM($R70:MY70)</f>
        <v>5533500</v>
      </c>
      <c r="MZ76" s="21">
        <f>SUM($R64:MZ64)-SUM($R70:MZ70)</f>
        <v>5533500</v>
      </c>
      <c r="NA76" s="21">
        <f>SUM($R64:NA64)-SUM($R70:NA70)</f>
        <v>5533500</v>
      </c>
      <c r="NB76" s="21">
        <f>SUM($R64:NB64)-SUM($R70:NB70)</f>
        <v>5533500</v>
      </c>
      <c r="NC76" s="21">
        <f>SUM($R64:NC64)-SUM($R70:NC70)</f>
        <v>5533500</v>
      </c>
      <c r="ND76" s="21">
        <f>SUM($R64:ND64)-SUM($R70:ND70)</f>
        <v>5533500</v>
      </c>
      <c r="NE76" s="21">
        <f>SUM($R64:NE64)-SUM($R70:NE70)</f>
        <v>5533500</v>
      </c>
      <c r="NF76" s="21">
        <f>SUM($R64:NF64)-SUM($R70:NF70)</f>
        <v>5533500</v>
      </c>
      <c r="NG76" s="21">
        <f>SUM($R64:NG64)-SUM($R70:NG70)</f>
        <v>5533500</v>
      </c>
      <c r="NH76" s="21">
        <f>SUM($R64:NH64)-SUM($R70:NH70)</f>
        <v>5533500</v>
      </c>
      <c r="NI76" s="21">
        <f>SUM($R64:NI64)-SUM($R70:NI70)</f>
        <v>5533500</v>
      </c>
      <c r="NJ76" s="21">
        <f>SUM($R64:NJ64)-SUM($R70:NJ70)</f>
        <v>5533500</v>
      </c>
      <c r="NK76" s="21">
        <f>SUM($R64:NK64)-SUM($R70:NK70)</f>
        <v>5533500</v>
      </c>
      <c r="NL76" s="21">
        <f>SUM($R64:NL64)-SUM($R70:NL70)</f>
        <v>5533500</v>
      </c>
      <c r="NM76" s="21">
        <f>SUM($R64:NM64)-SUM($R70:NM70)</f>
        <v>5533500</v>
      </c>
      <c r="NN76" s="21">
        <f>SUM($R64:NN64)-SUM($R70:NN70)</f>
        <v>5533500</v>
      </c>
      <c r="NO76" s="21">
        <f>SUM($R64:NO64)-SUM($R70:NO70)</f>
        <v>5533500</v>
      </c>
      <c r="NP76" s="21">
        <f>SUM($R64:NP64)-SUM($R70:NP70)</f>
        <v>5533500</v>
      </c>
      <c r="NQ76" s="21">
        <f>SUM($R64:NQ64)-SUM($R70:NQ70)</f>
        <v>5533500</v>
      </c>
      <c r="NR76" s="21">
        <f>SUM($R64:NR64)-SUM($R70:NR70)</f>
        <v>5533500</v>
      </c>
      <c r="NS76" s="21">
        <f>SUM($R64:NS64)-SUM($R70:NS70)</f>
        <v>5533500</v>
      </c>
      <c r="NT76" s="21">
        <f>SUM($R64:NT64)-SUM($R70:NT70)</f>
        <v>5533500</v>
      </c>
      <c r="NU76" s="21">
        <f>SUM($R64:NU64)-SUM($R70:NU70)</f>
        <v>5533500</v>
      </c>
      <c r="NV76" s="21">
        <f>SUM($R64:NV64)-SUM($R70:NV70)</f>
        <v>5533500</v>
      </c>
      <c r="NW76" s="21">
        <f>SUM($R64:NW64)-SUM($R70:NW70)</f>
        <v>5533500</v>
      </c>
      <c r="NX76" s="21">
        <f>SUM($R64:NX64)-SUM($R70:NX70)</f>
        <v>5533500</v>
      </c>
      <c r="NY76" s="21">
        <f>SUM($R64:NY64)-SUM($R70:NY70)</f>
        <v>5533500</v>
      </c>
      <c r="NZ76" s="21">
        <f>SUM($R64:NZ64)-SUM($R70:NZ70)</f>
        <v>5533500</v>
      </c>
      <c r="OA76" s="21">
        <f>SUM($R64:OA64)-SUM($R70:OA70)</f>
        <v>5533500</v>
      </c>
      <c r="OB76" s="21">
        <f>SUM($R64:OB64)-SUM($R70:OB70)</f>
        <v>5533500</v>
      </c>
      <c r="OC76" s="21">
        <f>SUM($R64:OC64)-SUM($R70:OC70)</f>
        <v>5533500</v>
      </c>
      <c r="OD76" s="21">
        <f>SUM($R64:OD64)-SUM($R70:OD70)</f>
        <v>5533500</v>
      </c>
      <c r="OE76" s="21">
        <f>SUM($R64:OE64)-SUM($R70:OE70)</f>
        <v>5533500</v>
      </c>
      <c r="OF76" s="21">
        <f>SUM($R64:OF64)-SUM($R70:OF70)</f>
        <v>5533500</v>
      </c>
      <c r="OG76" s="21">
        <f>SUM($R64:OG64)-SUM($R70:OG70)</f>
        <v>5533500</v>
      </c>
      <c r="OH76" s="21">
        <f>SUM($R64:OH64)-SUM($R70:OH70)</f>
        <v>5533500</v>
      </c>
      <c r="OI76" s="21">
        <f>SUM($R64:OI64)-SUM($R70:OI70)</f>
        <v>5533500</v>
      </c>
      <c r="OJ76" s="21">
        <f>SUM($R64:OJ64)-SUM($R70:OJ70)</f>
        <v>5533500</v>
      </c>
      <c r="OK76" s="21">
        <f>SUM($R64:OK64)-SUM($R70:OK70)</f>
        <v>5533500</v>
      </c>
      <c r="OL76" s="21">
        <f>SUM($R64:OL64)-SUM($R70:OL70)</f>
        <v>5533500</v>
      </c>
      <c r="OM76" s="21">
        <f>SUM($R64:OM64)-SUM($R70:OM70)</f>
        <v>5533500</v>
      </c>
      <c r="ON76" s="21">
        <f>SUM($R64:ON64)-SUM($R70:ON70)</f>
        <v>5533500</v>
      </c>
      <c r="OO76" s="21">
        <f>SUM($R64:OO64)-SUM($R70:OO70)</f>
        <v>5533500</v>
      </c>
      <c r="OP76" s="21">
        <f>SUM($R64:OP64)-SUM($R70:OP70)</f>
        <v>5533500</v>
      </c>
      <c r="OQ76" s="21">
        <f>SUM($R64:OQ64)-SUM($R70:OQ70)</f>
        <v>5533500</v>
      </c>
      <c r="OR76" s="21">
        <f>SUM($R64:OR64)-SUM($R70:OR70)</f>
        <v>5533500</v>
      </c>
      <c r="OS76" s="21">
        <f>SUM($R64:OS64)-SUM($R70:OS70)</f>
        <v>5533500</v>
      </c>
      <c r="OT76" s="21">
        <f>SUM($R64:OT64)-SUM($R70:OT70)</f>
        <v>5533500</v>
      </c>
      <c r="OU76" s="21">
        <f>SUM($R64:OU64)-SUM($R70:OU70)</f>
        <v>5533500</v>
      </c>
      <c r="OV76" s="21">
        <f>SUM($R64:OV64)-SUM($R70:OV70)</f>
        <v>5533500</v>
      </c>
      <c r="OW76" s="21">
        <f>SUM($R64:OW64)-SUM($R70:OW70)</f>
        <v>5533500</v>
      </c>
      <c r="OX76" s="21">
        <f>SUM($R64:OX64)-SUM($R70:OX70)</f>
        <v>5535880</v>
      </c>
      <c r="OY76" s="21">
        <f>SUM($R64:OY64)-SUM($R70:OY70)</f>
        <v>5540640</v>
      </c>
      <c r="OZ76" s="21">
        <f>SUM($R64:OZ64)-SUM($R70:OZ70)</f>
        <v>5547780</v>
      </c>
      <c r="PA76" s="21">
        <f>SUM($R64:PA64)-SUM($R70:PA70)</f>
        <v>5557300</v>
      </c>
      <c r="PB76" s="21">
        <f>SUM($R64:PB64)-SUM($R70:PB70)</f>
        <v>5569200</v>
      </c>
      <c r="PC76" s="21">
        <f>SUM($R64:PC64)-SUM($R70:PC70)</f>
        <v>5583480</v>
      </c>
      <c r="PD76" s="21">
        <f>SUM($R64:PD64)-SUM($R70:PD70)</f>
        <v>5600140</v>
      </c>
      <c r="PE76" s="21">
        <f>SUM($R64:PE64)-SUM($R70:PE70)</f>
        <v>5619180</v>
      </c>
      <c r="PF76" s="21">
        <f>SUM($R64:PF64)-SUM($R70:PF70)</f>
        <v>5640600</v>
      </c>
      <c r="PG76" s="21">
        <f>SUM($R64:PG64)-SUM($R70:PG70)</f>
        <v>5664400</v>
      </c>
      <c r="PH76" s="21">
        <f>SUM($R64:PH64)-SUM($R70:PH70)</f>
        <v>5690580</v>
      </c>
      <c r="PI76" s="21">
        <f>SUM($R64:PI64)-SUM($R70:PI70)</f>
        <v>5719140</v>
      </c>
      <c r="PJ76" s="21">
        <f>SUM($R64:PJ64)-SUM($R70:PJ70)</f>
        <v>5750080</v>
      </c>
      <c r="PK76" s="21">
        <f>SUM($R64:PK64)-SUM($R70:PK70)</f>
        <v>5783400</v>
      </c>
      <c r="PL76" s="21">
        <f>SUM($R64:PL64)-SUM($R70:PL70)</f>
        <v>5819100</v>
      </c>
      <c r="PM76" s="21">
        <f>SUM($R64:PM64)-SUM($R70:PM70)</f>
        <v>5857180</v>
      </c>
      <c r="PN76" s="21">
        <f>SUM($R64:PN64)-SUM($R70:PN70)</f>
        <v>5897640</v>
      </c>
      <c r="PO76" s="21">
        <f>SUM($R64:PO64)-SUM($R70:PO70)</f>
        <v>5940480</v>
      </c>
      <c r="PP76" s="21">
        <f>SUM($R64:PP64)-SUM($R70:PP70)</f>
        <v>5985700</v>
      </c>
      <c r="PQ76" s="21">
        <f>SUM($R64:PQ64)-SUM($R70:PQ70)</f>
        <v>6033300</v>
      </c>
      <c r="PR76" s="21">
        <f>SUM($R64:PR64)-SUM($R70:PR70)</f>
        <v>6083280</v>
      </c>
      <c r="PS76" s="21">
        <f>SUM($R64:PS64)-SUM($R70:PS70)</f>
        <v>6135640</v>
      </c>
      <c r="PT76" s="21">
        <f>SUM($R64:PT64)-SUM($R70:PT70)</f>
        <v>6190380</v>
      </c>
      <c r="PU76" s="21">
        <f>SUM($R64:PU64)-SUM($R70:PU70)</f>
        <v>6247500</v>
      </c>
      <c r="PV76" s="21">
        <f>SUM($R64:PV64)-SUM($R70:PV70)</f>
        <v>6307000</v>
      </c>
      <c r="PW76" s="21">
        <f>SUM($R64:PW64)-SUM($R70:PW70)</f>
        <v>6368880</v>
      </c>
      <c r="PX76" s="21">
        <f>SUM($R64:PX64)-SUM($R70:PX70)</f>
        <v>6433140</v>
      </c>
      <c r="PY76" s="21">
        <f>SUM($R64:PY64)-SUM($R70:PY70)</f>
        <v>6499780</v>
      </c>
      <c r="PZ76" s="21">
        <f>SUM($R64:PZ64)-SUM($R70:PZ70)</f>
        <v>6568800</v>
      </c>
      <c r="QA76" s="21">
        <f>SUM($R64:QA64)-SUM($R70:QA70)</f>
        <v>6640200</v>
      </c>
      <c r="QB76" s="21">
        <f>SUM($R64:QB64)-SUM($R70:QB70)</f>
        <v>6640200</v>
      </c>
      <c r="QC76" s="21">
        <f>SUM($R64:QC64)-SUM($R70:QC70)</f>
        <v>6648411</v>
      </c>
      <c r="QD76" s="21">
        <f>SUM($R64:QD64)-SUM($R70:QD70)</f>
        <v>6664833</v>
      </c>
      <c r="QE76" s="21">
        <f>SUM($R64:QE64)-SUM($R70:QE70)</f>
        <v>6689466</v>
      </c>
      <c r="QF76" s="21">
        <f>SUM($R64:QF64)-SUM($R70:QF70)</f>
        <v>6722310</v>
      </c>
      <c r="QG76" s="21">
        <f>SUM($R64:QG64)-SUM($R70:QG70)</f>
        <v>6763365</v>
      </c>
      <c r="QH76" s="21">
        <f>SUM($R64:QH64)-SUM($R70:QH70)</f>
        <v>6812631</v>
      </c>
      <c r="QI76" s="21">
        <f>SUM($R64:QI64)-SUM($R70:QI70)</f>
        <v>6870108</v>
      </c>
      <c r="QJ76" s="21">
        <f>SUM($R64:QJ64)-SUM($R70:QJ70)</f>
        <v>6935796</v>
      </c>
      <c r="QK76" s="21">
        <f>SUM($R64:QK64)-SUM($R70:QK70)</f>
        <v>7009695</v>
      </c>
      <c r="QL76" s="21">
        <f>SUM($R64:QL64)-SUM($R70:QL70)</f>
        <v>7091805</v>
      </c>
      <c r="QM76" s="21">
        <f>SUM($R64:QM64)-SUM($R70:QM70)</f>
        <v>7182126</v>
      </c>
      <c r="QN76" s="21">
        <f>SUM($R64:QN64)-SUM($R70:QN70)</f>
        <v>7280658</v>
      </c>
      <c r="QO76" s="21">
        <f>SUM($R64:QO64)-SUM($R70:QO70)</f>
        <v>7387401</v>
      </c>
      <c r="QP76" s="21">
        <f>SUM($R64:QP64)-SUM($R70:QP70)</f>
        <v>7502355</v>
      </c>
      <c r="QQ76" s="21">
        <f>SUM($R64:QQ64)-SUM($R70:QQ70)</f>
        <v>7625520</v>
      </c>
      <c r="QR76" s="21">
        <f>SUM($R64:QR64)-SUM($R70:QR70)</f>
        <v>7756896</v>
      </c>
      <c r="QS76" s="21">
        <f>SUM($R64:QS64)-SUM($R70:QS70)</f>
        <v>7896483</v>
      </c>
      <c r="QT76" s="21">
        <f>SUM($R64:QT64)-SUM($R70:QT70)</f>
        <v>8044281</v>
      </c>
      <c r="QU76" s="21">
        <f>SUM($R64:QU64)-SUM($R70:QU70)</f>
        <v>8200290</v>
      </c>
      <c r="QV76" s="21">
        <f>SUM($R64:QV64)-SUM($R70:QV70)</f>
        <v>8364510</v>
      </c>
      <c r="QW76" s="21">
        <f>SUM($R64:QW64)-SUM($R70:QW70)</f>
        <v>8536941</v>
      </c>
      <c r="QX76" s="21">
        <f>SUM($R64:QX64)-SUM($R70:QX70)</f>
        <v>8717583</v>
      </c>
      <c r="QY76" s="21">
        <f>SUM($R64:QY64)-SUM($R70:QY70)</f>
        <v>8906436</v>
      </c>
      <c r="QZ76" s="21">
        <f>SUM($R64:QZ64)-SUM($R70:QZ70)</f>
        <v>9103500</v>
      </c>
      <c r="RA76" s="21">
        <f>SUM($R64:RA64)-SUM($R70:RA70)</f>
        <v>9308775</v>
      </c>
      <c r="RB76" s="21">
        <f>SUM($R64:RB64)-SUM($R70:RB70)</f>
        <v>9522261</v>
      </c>
      <c r="RC76" s="21">
        <f>SUM($R64:RC64)-SUM($R70:RC70)</f>
        <v>9743958</v>
      </c>
      <c r="RD76" s="21">
        <f>SUM($R64:RD64)-SUM($R70:RD70)</f>
        <v>9973866</v>
      </c>
      <c r="RE76" s="21">
        <f>SUM($R64:RE64)-SUM($R70:RE70)</f>
        <v>10211985</v>
      </c>
      <c r="RF76" s="21">
        <f>SUM($R64:RF64)-SUM($R70:RF70)</f>
        <v>10458315</v>
      </c>
      <c r="RG76" s="21">
        <f>SUM($R64:RG64)-SUM($R70:RG70)</f>
        <v>10459386</v>
      </c>
      <c r="RH76" s="21">
        <f>SUM($R64:RH64)-SUM($R70:RH70)</f>
        <v>10461528</v>
      </c>
      <c r="RI76" s="21">
        <f>SUM($R64:RI64)-SUM($R70:RI70)</f>
        <v>10464741</v>
      </c>
      <c r="RJ76" s="21">
        <f>SUM($R64:RJ64)-SUM($R70:RJ70)</f>
        <v>10469025</v>
      </c>
      <c r="RK76" s="21">
        <f>SUM($R64:RK64)-SUM($R70:RK70)</f>
        <v>10474380</v>
      </c>
      <c r="RL76" s="21">
        <f>SUM($R64:RL64)-SUM($R70:RL70)</f>
        <v>10480806</v>
      </c>
      <c r="RM76" s="21">
        <f>SUM($R64:RM64)-SUM($R70:RM70)</f>
        <v>10488303</v>
      </c>
      <c r="RN76" s="21">
        <f>SUM($R64:RN64)-SUM($R70:RN70)</f>
        <v>10496871</v>
      </c>
      <c r="RO76" s="21">
        <f>SUM($R64:RO64)-SUM($R70:RO70)</f>
        <v>10506510</v>
      </c>
      <c r="RP76" s="21">
        <f>SUM($R64:RP64)-SUM($R70:RP70)</f>
        <v>10517220</v>
      </c>
      <c r="RQ76" s="21">
        <f>SUM($R64:RQ64)-SUM($R70:RQ70)</f>
        <v>10529001</v>
      </c>
      <c r="RR76" s="21">
        <f>SUM($R64:RR64)-SUM($R70:RR70)</f>
        <v>10541853</v>
      </c>
      <c r="RS76" s="21">
        <f>SUM($R64:RS64)-SUM($R70:RS70)</f>
        <v>10555776</v>
      </c>
      <c r="RT76" s="21">
        <f>SUM($R64:RT64)-SUM($R70:RT70)</f>
        <v>10570770</v>
      </c>
      <c r="RU76" s="21">
        <f>SUM($R64:RU64)-SUM($R70:RU70)</f>
        <v>10586835</v>
      </c>
      <c r="RV76" s="21">
        <f>SUM($R64:RV64)-SUM($R70:RV70)</f>
        <v>10603971</v>
      </c>
      <c r="RW76" s="21">
        <f>SUM($R64:RW64)-SUM($R70:RW70)</f>
        <v>10622178</v>
      </c>
      <c r="RX76" s="21">
        <f>SUM($R64:RX64)-SUM($R70:RX70)</f>
        <v>10641456</v>
      </c>
      <c r="RY76" s="21">
        <f>SUM($R64:RY64)-SUM($R70:RY70)</f>
        <v>10661805</v>
      </c>
      <c r="RZ76" s="21">
        <f>SUM($R64:RZ64)-SUM($R70:RZ70)</f>
        <v>10683225</v>
      </c>
      <c r="SA76" s="21">
        <f>SUM($R64:SA64)-SUM($R70:SA70)</f>
        <v>10705716</v>
      </c>
      <c r="SB76" s="21">
        <f>SUM($R64:SB64)-SUM($R70:SB70)</f>
        <v>10729278</v>
      </c>
      <c r="SC76" s="21">
        <f>SUM($R64:SC64)-SUM($R70:SC70)</f>
        <v>10753911</v>
      </c>
      <c r="SD76" s="21">
        <f>SUM($R64:SD64)-SUM($R70:SD70)</f>
        <v>10779615</v>
      </c>
      <c r="SE76" s="21">
        <f>SUM($R64:SE64)-SUM($R70:SE70)</f>
        <v>10806390</v>
      </c>
      <c r="SF76" s="21">
        <f>SUM($R64:SF64)-SUM($R70:SF70)</f>
        <v>10834236</v>
      </c>
      <c r="SG76" s="21">
        <f>SUM($R64:SG64)-SUM($R70:SG70)</f>
        <v>10863153</v>
      </c>
      <c r="SH76" s="21">
        <f>SUM($R64:SH64)-SUM($R70:SH70)</f>
        <v>10893141</v>
      </c>
      <c r="SI76" s="21">
        <f>SUM($R64:SI64)-SUM($R70:SI70)</f>
        <v>10924200</v>
      </c>
      <c r="SJ76" s="21">
        <f>SUM($R64:SJ64)-SUM($R70:SJ70)</f>
        <v>10956330</v>
      </c>
      <c r="SK76" s="21">
        <f>SUM($R64:SK64)-SUM($R70:SK70)</f>
        <v>10956330</v>
      </c>
      <c r="SL76" s="21">
        <f>SUM($R64:SL64)-SUM($R70:SL70)</f>
        <v>10949190</v>
      </c>
      <c r="SM76" s="21">
        <f>SUM($R64:SM64)-SUM($R70:SM70)</f>
        <v>10934910</v>
      </c>
      <c r="SN76" s="21">
        <f>SUM($R64:SN64)-SUM($R70:SN70)</f>
        <v>10913490</v>
      </c>
      <c r="SO76" s="21">
        <f>SUM($R64:SO64)-SUM($R70:SO70)</f>
        <v>10884930</v>
      </c>
      <c r="SP76" s="21">
        <f>SUM($R64:SP64)-SUM($R70:SP70)</f>
        <v>10849230</v>
      </c>
      <c r="SQ76" s="21">
        <f>SUM($R64:SQ64)-SUM($R70:SQ70)</f>
        <v>10806390</v>
      </c>
      <c r="SR76" s="21">
        <f>SUM($R64:SR64)-SUM($R70:SR70)</f>
        <v>10756410</v>
      </c>
      <c r="SS76" s="21">
        <f>SUM($R64:SS64)-SUM($R70:SS70)</f>
        <v>10699290</v>
      </c>
      <c r="ST76" s="21">
        <f>SUM($R64:ST64)-SUM($R70:ST70)</f>
        <v>10635030</v>
      </c>
      <c r="SU76" s="21">
        <f>SUM($R64:SU64)-SUM($R70:SU70)</f>
        <v>10563630</v>
      </c>
      <c r="SV76" s="21">
        <f>SUM($R64:SV64)-SUM($R70:SV70)</f>
        <v>10485090</v>
      </c>
      <c r="SW76" s="21">
        <f>SUM($R64:SW64)-SUM($R70:SW70)</f>
        <v>10399410</v>
      </c>
      <c r="SX76" s="21">
        <f>SUM($R64:SX64)-SUM($R70:SX70)</f>
        <v>10306590</v>
      </c>
      <c r="SY76" s="21">
        <f>SUM($R64:SY64)-SUM($R70:SY70)</f>
        <v>10206630</v>
      </c>
      <c r="SZ76" s="21">
        <f>SUM($R64:SZ64)-SUM($R70:SZ70)</f>
        <v>10099530</v>
      </c>
      <c r="TA76" s="21">
        <f>SUM($R64:TA64)-SUM($R70:TA70)</f>
        <v>9985290</v>
      </c>
      <c r="TB76" s="21">
        <f>SUM($R64:TB64)-SUM($R70:TB70)</f>
        <v>9863910</v>
      </c>
      <c r="TC76" s="21">
        <f>SUM($R64:TC64)-SUM($R70:TC70)</f>
        <v>9735390</v>
      </c>
      <c r="TD76" s="21">
        <f>SUM($R64:TD64)-SUM($R70:TD70)</f>
        <v>9599730</v>
      </c>
      <c r="TE76" s="21">
        <f>SUM($R64:TE64)-SUM($R70:TE70)</f>
        <v>9456930</v>
      </c>
      <c r="TF76" s="21">
        <f>SUM($R64:TF64)-SUM($R70:TF70)</f>
        <v>9306990</v>
      </c>
      <c r="TG76" s="21">
        <f>SUM($R64:TG64)-SUM($R70:TG70)</f>
        <v>9149910</v>
      </c>
      <c r="TH76" s="21">
        <f>SUM($R64:TH64)-SUM($R70:TH70)</f>
        <v>8985690</v>
      </c>
      <c r="TI76" s="21">
        <f>SUM($R64:TI64)-SUM($R70:TI70)</f>
        <v>8814330</v>
      </c>
      <c r="TJ76" s="21">
        <f>SUM($R64:TJ64)-SUM($R70:TJ70)</f>
        <v>8635830</v>
      </c>
      <c r="TK76" s="21">
        <f>SUM($R64:TK64)-SUM($R70:TK70)</f>
        <v>8450190</v>
      </c>
      <c r="TL76" s="21">
        <f>SUM($R64:TL64)-SUM($R70:TL70)</f>
        <v>8257410</v>
      </c>
      <c r="TM76" s="21">
        <f>SUM($R64:TM64)-SUM($R70:TM70)</f>
        <v>8057490</v>
      </c>
      <c r="TN76" s="21">
        <f>SUM($R64:TN64)-SUM($R70:TN70)</f>
        <v>7850430</v>
      </c>
      <c r="TO76" s="21">
        <f>SUM($R64:TO64)-SUM($R70:TO70)</f>
        <v>7636230</v>
      </c>
      <c r="TP76" s="21">
        <f>SUM($R64:TP64)-SUM($R70:TP70)</f>
        <v>7636944</v>
      </c>
      <c r="TQ76" s="21">
        <f>SUM($R64:TQ64)-SUM($R70:TQ70)</f>
        <v>7638372</v>
      </c>
      <c r="TR76" s="21">
        <f>SUM($R64:TR64)-SUM($R70:TR70)</f>
        <v>7640514</v>
      </c>
      <c r="TS76" s="21">
        <f>SUM($R64:TS64)-SUM($R70:TS70)</f>
        <v>7643370</v>
      </c>
      <c r="TT76" s="21">
        <f>SUM($R64:TT64)-SUM($R70:TT70)</f>
        <v>7646940</v>
      </c>
      <c r="TU76" s="21">
        <f>SUM($R64:TU64)-SUM($R70:TU70)</f>
        <v>7651224</v>
      </c>
      <c r="TV76" s="21">
        <f>SUM($R64:TV64)-SUM($R70:TV70)</f>
        <v>7656222</v>
      </c>
      <c r="TW76" s="21">
        <f>SUM($R64:TW64)-SUM($R70:TW70)</f>
        <v>7661934</v>
      </c>
      <c r="TX76" s="21">
        <f>SUM($R64:TX64)-SUM($R70:TX70)</f>
        <v>7668360</v>
      </c>
      <c r="TY76" s="21">
        <f>SUM($R64:TY64)-SUM($R70:TY70)</f>
        <v>7675500</v>
      </c>
      <c r="TZ76" s="21">
        <f>SUM($R64:TZ64)-SUM($R70:TZ70)</f>
        <v>7683354</v>
      </c>
      <c r="UA76" s="21">
        <f>SUM($R64:UA64)-SUM($R70:UA70)</f>
        <v>7691922</v>
      </c>
      <c r="UB76" s="21">
        <f>SUM($R64:UB64)-SUM($R70:UB70)</f>
        <v>7701204</v>
      </c>
      <c r="UC76" s="21">
        <f>SUM($R64:UC64)-SUM($R70:UC70)</f>
        <v>7711200</v>
      </c>
      <c r="UD76" s="21">
        <f>SUM($R64:UD64)-SUM($R70:UD70)</f>
        <v>7721910</v>
      </c>
      <c r="UE76" s="21">
        <f>SUM($R64:UE64)-SUM($R70:UE70)</f>
        <v>7733334</v>
      </c>
      <c r="UF76" s="21">
        <f>SUM($R64:UF64)-SUM($R70:UF70)</f>
        <v>7745472</v>
      </c>
      <c r="UG76" s="21">
        <f>SUM($R64:UG64)-SUM($R70:UG70)</f>
        <v>7758324</v>
      </c>
      <c r="UH76" s="21">
        <f>SUM($R64:UH64)-SUM($R70:UH70)</f>
        <v>7771890</v>
      </c>
      <c r="UI76" s="21">
        <f>SUM($R64:UI64)-SUM($R70:UI70)</f>
        <v>7786170</v>
      </c>
      <c r="UJ76" s="21">
        <f>SUM($R64:UJ64)-SUM($R70:UJ70)</f>
        <v>7801164</v>
      </c>
      <c r="UK76" s="21">
        <f>SUM($R64:UK64)-SUM($R70:UK70)</f>
        <v>7816872</v>
      </c>
      <c r="UL76" s="21">
        <f>SUM($R64:UL64)-SUM($R70:UL70)</f>
        <v>7833294</v>
      </c>
      <c r="UM76" s="21">
        <f>SUM($R64:UM64)-SUM($R70:UM70)</f>
        <v>7850430</v>
      </c>
      <c r="UN76" s="21">
        <f>SUM($R64:UN64)-SUM($R70:UN70)</f>
        <v>7868280</v>
      </c>
      <c r="UO76" s="21">
        <f>SUM($R64:UO64)-SUM($R70:UO70)</f>
        <v>7886844</v>
      </c>
      <c r="UP76" s="21">
        <f>SUM($R64:UP64)-SUM($R70:UP70)</f>
        <v>7906122</v>
      </c>
      <c r="UQ76" s="21">
        <f>SUM($R64:UQ64)-SUM($R70:UQ70)</f>
        <v>7926114</v>
      </c>
      <c r="UR76" s="21">
        <f>SUM($R64:UR64)-SUM($R70:UR70)</f>
        <v>7946820</v>
      </c>
      <c r="US76" s="21">
        <f>SUM($R64:US64)-SUM($R70:US70)</f>
        <v>7968240</v>
      </c>
      <c r="UT76" s="21">
        <f>SUM($R64:UT64)-SUM($R70:UT70)</f>
        <v>7968240</v>
      </c>
      <c r="UU76" s="21">
        <f>SUM($R64:UU64)-SUM($R70:UU70)</f>
        <v>7972524</v>
      </c>
      <c r="UV76" s="21">
        <f>SUM($R64:UV64)-SUM($R70:UV70)</f>
        <v>7981092</v>
      </c>
      <c r="UW76" s="21">
        <f>SUM($R64:UW64)-SUM($R70:UW70)</f>
        <v>7993944</v>
      </c>
      <c r="UX76" s="21">
        <f>SUM($R64:UX64)-SUM($R70:UX70)</f>
        <v>8011080</v>
      </c>
      <c r="UY76" s="21">
        <f>SUM($R64:UY64)-SUM($R70:UY70)</f>
        <v>8032500</v>
      </c>
      <c r="UZ76" s="21">
        <f>SUM($R64:UZ64)-SUM($R70:UZ70)</f>
        <v>8058204</v>
      </c>
      <c r="VA76" s="21">
        <f>SUM($R64:VA64)-SUM($R70:VA70)</f>
        <v>8088192</v>
      </c>
      <c r="VB76" s="21">
        <f>SUM($R64:VB64)-SUM($R70:VB70)</f>
        <v>8122464</v>
      </c>
      <c r="VC76" s="21">
        <f>SUM($R64:VC64)-SUM($R70:VC70)</f>
        <v>8161020</v>
      </c>
      <c r="VD76" s="21">
        <f>SUM($R64:VD64)-SUM($R70:VD70)</f>
        <v>8203860</v>
      </c>
      <c r="VE76" s="21">
        <f>SUM($R64:VE64)-SUM($R70:VE70)</f>
        <v>8250984</v>
      </c>
      <c r="VF76" s="21">
        <f>SUM($R64:VF64)-SUM($R70:VF70)</f>
        <v>8302392</v>
      </c>
      <c r="VG76" s="21">
        <f>SUM($R64:VG64)-SUM($R70:VG70)</f>
        <v>8358084</v>
      </c>
      <c r="VH76" s="21">
        <f>SUM($R64:VH64)-SUM($R70:VH70)</f>
        <v>8418060</v>
      </c>
      <c r="VI76" s="21">
        <f>SUM($R64:VI64)-SUM($R70:VI70)</f>
        <v>8482320</v>
      </c>
      <c r="VJ76" s="21">
        <f>SUM($R64:VJ64)-SUM($R70:VJ70)</f>
        <v>8550864</v>
      </c>
      <c r="VK76" s="21">
        <f>SUM($R64:VK64)-SUM($R70:VK70)</f>
        <v>8623692</v>
      </c>
      <c r="VL76" s="21">
        <f>SUM($R64:VL64)-SUM($R70:VL70)</f>
        <v>8700804</v>
      </c>
      <c r="VM76" s="21">
        <f>SUM($R64:VM64)-SUM($R70:VM70)</f>
        <v>8782200</v>
      </c>
      <c r="VN76" s="21">
        <f>SUM($R64:VN64)-SUM($R70:VN70)</f>
        <v>8867880</v>
      </c>
      <c r="VO76" s="21">
        <f>SUM($R64:VO64)-SUM($R70:VO70)</f>
        <v>8957844</v>
      </c>
      <c r="VP76" s="21">
        <f>SUM($R64:VP64)-SUM($R70:VP70)</f>
        <v>9052092</v>
      </c>
      <c r="VQ76" s="21">
        <f>SUM($R64:VQ64)-SUM($R70:VQ70)</f>
        <v>9150624</v>
      </c>
      <c r="VR76" s="21">
        <f>SUM($R64:VR64)-SUM($R70:VR70)</f>
        <v>9253440</v>
      </c>
      <c r="VS76" s="21">
        <f>SUM($R64:VS64)-SUM($R70:VS70)</f>
        <v>9360540</v>
      </c>
      <c r="VT76" s="21">
        <f>SUM($R64:VT64)-SUM($R70:VT70)</f>
        <v>9471924</v>
      </c>
      <c r="VU76" s="21">
        <f>SUM($R64:VU64)-SUM($R70:VU70)</f>
        <v>9587592</v>
      </c>
      <c r="VV76" s="21">
        <f>SUM($R64:VV64)-SUM($R70:VV70)</f>
        <v>9707544</v>
      </c>
      <c r="VW76" s="21">
        <f>SUM($R64:VW64)-SUM($R70:VW70)</f>
        <v>9831780</v>
      </c>
      <c r="VX76" s="21">
        <f>SUM($R64:VX64)-SUM($R70:VX70)</f>
        <v>9960300</v>
      </c>
      <c r="VY76" s="21">
        <f>SUM($R64:VY64)-SUM($R70:VY70)</f>
        <v>9960300</v>
      </c>
      <c r="VZ76" s="21">
        <f>SUM($R64:VZ64)-SUM($R70:VZ70)</f>
        <v>9960300</v>
      </c>
      <c r="WA76" s="21">
        <f>SUM($R64:WA64)-SUM($R70:WA70)</f>
        <v>9960300</v>
      </c>
      <c r="WB76" s="21">
        <f>SUM($R64:WB64)-SUM($R70:WB70)</f>
        <v>9960300</v>
      </c>
      <c r="WC76" s="21">
        <f>SUM($R64:WC64)-SUM($R70:WC70)</f>
        <v>9960300</v>
      </c>
      <c r="WD76" s="21">
        <f>SUM($R64:WD64)-SUM($R70:WD70)</f>
        <v>9960300</v>
      </c>
      <c r="WE76" s="21">
        <f>SUM($R64:WE64)-SUM($R70:WE70)</f>
        <v>9960300</v>
      </c>
      <c r="WF76" s="21">
        <f>SUM($R64:WF64)-SUM($R70:WF70)</f>
        <v>9960300</v>
      </c>
      <c r="WG76" s="21">
        <f>SUM($R64:WG64)-SUM($R70:WG70)</f>
        <v>9960300</v>
      </c>
      <c r="WH76" s="21">
        <f>SUM($R64:WH64)-SUM($R70:WH70)</f>
        <v>9960300</v>
      </c>
      <c r="WI76" s="21">
        <f>SUM($R64:WI64)-SUM($R70:WI70)</f>
        <v>9960300</v>
      </c>
      <c r="WJ76" s="21">
        <f>SUM($R64:WJ64)-SUM($R70:WJ70)</f>
        <v>9960300</v>
      </c>
      <c r="WK76" s="21">
        <f>SUM($R64:WK64)-SUM($R70:WK70)</f>
        <v>9960300</v>
      </c>
      <c r="WL76" s="21">
        <f>SUM($R64:WL64)-SUM($R70:WL70)</f>
        <v>9960300</v>
      </c>
      <c r="WM76" s="21">
        <f>SUM($R64:WM64)-SUM($R70:WM70)</f>
        <v>9960300</v>
      </c>
      <c r="WN76" s="21">
        <f>SUM($R64:WN64)-SUM($R70:WN70)</f>
        <v>9960300</v>
      </c>
      <c r="WO76" s="21">
        <f>SUM($R64:WO64)-SUM($R70:WO70)</f>
        <v>9960300</v>
      </c>
      <c r="WP76" s="21">
        <f>SUM($R64:WP64)-SUM($R70:WP70)</f>
        <v>9960300</v>
      </c>
      <c r="WQ76" s="21">
        <f>SUM($R64:WQ64)-SUM($R70:WQ70)</f>
        <v>9960300</v>
      </c>
      <c r="WR76" s="21">
        <f>SUM($R64:WR64)-SUM($R70:WR70)</f>
        <v>9960300</v>
      </c>
      <c r="WS76" s="21">
        <f>SUM($R64:WS64)-SUM($R70:WS70)</f>
        <v>9960300</v>
      </c>
      <c r="WT76" s="21">
        <f>SUM($R64:WT64)-SUM($R70:WT70)</f>
        <v>9960300</v>
      </c>
      <c r="WU76" s="21">
        <f>SUM($R64:WU64)-SUM($R70:WU70)</f>
        <v>9960300</v>
      </c>
      <c r="WV76" s="21">
        <f>SUM($R64:WV64)-SUM($R70:WV70)</f>
        <v>9960300</v>
      </c>
      <c r="WW76" s="21">
        <f>SUM($R64:WW64)-SUM($R70:WW70)</f>
        <v>9960300</v>
      </c>
      <c r="WX76" s="21">
        <f>SUM($R64:WX64)-SUM($R70:WX70)</f>
        <v>9960300</v>
      </c>
      <c r="WY76" s="21">
        <f>SUM($R64:WY64)-SUM($R70:WY70)</f>
        <v>9960300</v>
      </c>
      <c r="WZ76" s="21">
        <f>SUM($R64:WZ64)-SUM($R70:WZ70)</f>
        <v>9960300</v>
      </c>
      <c r="XA76" s="21">
        <f>SUM($R64:XA64)-SUM($R70:XA70)</f>
        <v>9960300</v>
      </c>
      <c r="XB76" s="21">
        <f>SUM($R64:XB64)-SUM($R70:XB70)</f>
        <v>9954945</v>
      </c>
      <c r="XC76" s="21">
        <f>SUM($R64:XC64)-SUM($R70:XC70)</f>
        <v>9944235</v>
      </c>
      <c r="XD76" s="21">
        <f>SUM($R64:XD64)-SUM($R70:XD70)</f>
        <v>9928170</v>
      </c>
      <c r="XE76" s="21">
        <f>SUM($R64:XE64)-SUM($R70:XE70)</f>
        <v>9906750</v>
      </c>
      <c r="XF76" s="21">
        <f>SUM($R64:XF64)-SUM($R70:XF70)</f>
        <v>9879975</v>
      </c>
      <c r="XG76" s="21">
        <f>SUM($R64:XG64)-SUM($R70:XG70)</f>
        <v>9847845</v>
      </c>
      <c r="XH76" s="21">
        <f>SUM($R64:XH64)-SUM($R70:XH70)</f>
        <v>9810360</v>
      </c>
      <c r="XI76" s="21">
        <f>SUM($R64:XI64)-SUM($R70:XI70)</f>
        <v>9767520</v>
      </c>
      <c r="XJ76" s="21">
        <f>SUM($R64:XJ64)-SUM($R70:XJ70)</f>
        <v>9719325</v>
      </c>
      <c r="XK76" s="21">
        <f>SUM($R64:XK64)-SUM($R70:XK70)</f>
        <v>9665775</v>
      </c>
      <c r="XL76" s="21">
        <f>SUM($R64:XL64)-SUM($R70:XL70)</f>
        <v>9606870</v>
      </c>
      <c r="XM76" s="21">
        <f>SUM($R64:XM64)-SUM($R70:XM70)</f>
        <v>9542610</v>
      </c>
      <c r="XN76" s="21">
        <f>SUM($R64:XN64)-SUM($R70:XN70)</f>
        <v>9472995</v>
      </c>
      <c r="XO76" s="21">
        <f>SUM($R64:XO64)-SUM($R70:XO70)</f>
        <v>9398025</v>
      </c>
      <c r="XP76" s="21">
        <f>SUM($R64:XP64)-SUM($R70:XP70)</f>
        <v>9317700</v>
      </c>
      <c r="XQ76" s="21">
        <f>SUM($R64:XQ64)-SUM($R70:XQ70)</f>
        <v>9232020</v>
      </c>
      <c r="XR76" s="21">
        <f>SUM($R64:XR64)-SUM($R70:XR70)</f>
        <v>9140985</v>
      </c>
      <c r="XS76" s="21">
        <f>SUM($R64:XS64)-SUM($R70:XS70)</f>
        <v>9044595</v>
      </c>
      <c r="XT76" s="21">
        <f>SUM($R64:XT64)-SUM($R70:XT70)</f>
        <v>8942850</v>
      </c>
      <c r="XU76" s="21">
        <f>SUM($R64:XU64)-SUM($R70:XU70)</f>
        <v>8835750</v>
      </c>
      <c r="XV76" s="21">
        <f>SUM($R64:XV64)-SUM($R70:XV70)</f>
        <v>8723295</v>
      </c>
      <c r="XW76" s="21">
        <f>SUM($R64:XW64)-SUM($R70:XW70)</f>
        <v>8605485</v>
      </c>
      <c r="XX76" s="21">
        <f>SUM($R64:XX64)-SUM($R70:XX70)</f>
        <v>8482320</v>
      </c>
      <c r="XY76" s="21">
        <f>SUM($R64:XY64)-SUM($R70:XY70)</f>
        <v>8353800</v>
      </c>
      <c r="XZ76" s="21">
        <f>SUM($R64:XZ64)-SUM($R70:XZ70)</f>
        <v>8219925</v>
      </c>
      <c r="YA76" s="21">
        <f>SUM($R64:YA64)-SUM($R70:YA70)</f>
        <v>8080695</v>
      </c>
      <c r="YB76" s="21">
        <f>SUM($R64:YB64)-SUM($R70:YB70)</f>
        <v>7936110</v>
      </c>
      <c r="YC76" s="21">
        <f>SUM($R64:YC64)-SUM($R70:YC70)</f>
        <v>7786170</v>
      </c>
      <c r="YD76" s="21">
        <f>SUM($R64:YD64)-SUM($R70:YD70)</f>
        <v>7630875</v>
      </c>
      <c r="YE76" s="21">
        <f>SUM($R64:YE64)-SUM($R70:YE70)</f>
        <v>7470225</v>
      </c>
      <c r="YF76" s="21">
        <f>SUM($R64:YF64)-SUM($R70:YF70)</f>
        <v>7470225</v>
      </c>
      <c r="YG76" s="21">
        <f>SUM($R64:YG64)-SUM($R70:YG70)</f>
        <v>7470225</v>
      </c>
      <c r="YH76" s="21">
        <f>SUM($R64:YH64)-SUM($R70:YH70)</f>
        <v>7470225</v>
      </c>
      <c r="YI76" s="21">
        <f>SUM($R64:YI64)-SUM($R70:YI70)</f>
        <v>7470225</v>
      </c>
      <c r="YJ76" s="21">
        <f>SUM($R64:YJ64)-SUM($R70:YJ70)</f>
        <v>7470225</v>
      </c>
      <c r="YK76" s="21">
        <f>SUM($R64:YK64)-SUM($R70:YK70)</f>
        <v>7470225</v>
      </c>
      <c r="YL76" s="21">
        <f>SUM($R64:YL64)-SUM($R70:YL70)</f>
        <v>7470225</v>
      </c>
      <c r="YM76" s="21">
        <f>SUM($R64:YM64)-SUM($R70:YM70)</f>
        <v>7470225</v>
      </c>
      <c r="YN76" s="21">
        <f>SUM($R64:YN64)-SUM($R70:YN70)</f>
        <v>7470225</v>
      </c>
      <c r="YO76" s="21">
        <f>SUM($R64:YO64)-SUM($R70:YO70)</f>
        <v>7470225</v>
      </c>
      <c r="YP76" s="21">
        <f>SUM($R64:YP64)-SUM($R70:YP70)</f>
        <v>7470225</v>
      </c>
      <c r="YQ76" s="21">
        <f>SUM($R64:YQ64)-SUM($R70:YQ70)</f>
        <v>7470225</v>
      </c>
      <c r="YR76" s="21">
        <f>SUM($R64:YR64)-SUM($R70:YR70)</f>
        <v>7470225</v>
      </c>
      <c r="YS76" s="21">
        <f>SUM($R64:YS64)-SUM($R70:YS70)</f>
        <v>7470225</v>
      </c>
      <c r="YT76" s="21">
        <f>SUM($R64:YT64)-SUM($R70:YT70)</f>
        <v>7470225</v>
      </c>
      <c r="YU76" s="21">
        <f>SUM($R64:YU64)-SUM($R70:YU70)</f>
        <v>7470225</v>
      </c>
      <c r="YV76" s="21">
        <f>SUM($R64:YV64)-SUM($R70:YV70)</f>
        <v>7470225</v>
      </c>
      <c r="YW76" s="21">
        <f>SUM($R64:YW64)-SUM($R70:YW70)</f>
        <v>7470225</v>
      </c>
      <c r="YX76" s="21">
        <f>SUM($R64:YX64)-SUM($R70:YX70)</f>
        <v>7470225</v>
      </c>
      <c r="YY76" s="21">
        <f>SUM($R64:YY64)-SUM($R70:YY70)</f>
        <v>7470225</v>
      </c>
      <c r="YZ76" s="21">
        <f>SUM($R64:YZ64)-SUM($R70:YZ70)</f>
        <v>7470225</v>
      </c>
      <c r="ZA76" s="21">
        <f>SUM($R64:ZA64)-SUM($R70:ZA70)</f>
        <v>7470225</v>
      </c>
      <c r="ZB76" s="21">
        <f>SUM($R64:ZB64)-SUM($R70:ZB70)</f>
        <v>7470225</v>
      </c>
      <c r="ZC76" s="21">
        <f>SUM($R64:ZC64)-SUM($R70:ZC70)</f>
        <v>7470225</v>
      </c>
      <c r="ZD76" s="21">
        <f>SUM($R64:ZD64)-SUM($R70:ZD70)</f>
        <v>7470225</v>
      </c>
      <c r="ZE76" s="21">
        <f>SUM($R64:ZE64)-SUM($R70:ZE70)</f>
        <v>7470225</v>
      </c>
      <c r="ZF76" s="21">
        <f>SUM($R64:ZF64)-SUM($R70:ZF70)</f>
        <v>7470225</v>
      </c>
      <c r="ZG76" s="21">
        <f>SUM($R64:ZG64)-SUM($R70:ZG70)</f>
        <v>7470225</v>
      </c>
      <c r="ZH76" s="21">
        <f>SUM($R64:ZH64)-SUM($R70:ZH70)</f>
        <v>7470225</v>
      </c>
      <c r="ZI76" s="21">
        <f>SUM($R64:ZI64)-SUM($R70:ZI70)</f>
        <v>7470225</v>
      </c>
      <c r="ZJ76" s="21">
        <f>SUM($R64:ZJ64)-SUM($R70:ZJ70)</f>
        <v>7470225</v>
      </c>
      <c r="ZK76" s="21">
        <f>SUM($R64:ZK64)-SUM($R70:ZK70)</f>
        <v>7477008</v>
      </c>
      <c r="ZL76" s="21">
        <f>SUM($R64:ZL64)-SUM($R70:ZL70)</f>
        <v>7490574</v>
      </c>
      <c r="ZM76" s="21">
        <f>SUM($R64:ZM64)-SUM($R70:ZM70)</f>
        <v>7510923</v>
      </c>
      <c r="ZN76" s="21">
        <f>SUM($R64:ZN64)-SUM($R70:ZN70)</f>
        <v>7538055</v>
      </c>
      <c r="ZO76" s="21">
        <f>SUM($R64:ZO64)-SUM($R70:ZO70)</f>
        <v>7571970</v>
      </c>
      <c r="ZP76" s="21">
        <f>SUM($R64:ZP64)-SUM($R70:ZP70)</f>
        <v>7612668</v>
      </c>
      <c r="ZQ76" s="21">
        <f>SUM($R64:ZQ64)-SUM($R70:ZQ70)</f>
        <v>7660149</v>
      </c>
      <c r="ZR76" s="21">
        <f>SUM($R64:ZR64)-SUM($R70:ZR70)</f>
        <v>7714413</v>
      </c>
      <c r="ZS76" s="21">
        <f>SUM($R64:ZS64)-SUM($R70:ZS70)</f>
        <v>7775460</v>
      </c>
      <c r="ZT76" s="21">
        <f>SUM($R64:ZT64)-SUM($R70:ZT70)</f>
        <v>7843290</v>
      </c>
      <c r="ZU76" s="21">
        <f>SUM($R64:ZU64)-SUM($R70:ZU70)</f>
        <v>7917903</v>
      </c>
      <c r="ZV76" s="21">
        <f>SUM($R64:ZV64)-SUM($R70:ZV70)</f>
        <v>7999299</v>
      </c>
      <c r="ZW76" s="21">
        <f>SUM($R64:ZW64)-SUM($R70:ZW70)</f>
        <v>8087478</v>
      </c>
      <c r="ZX76" s="21">
        <f>SUM($R64:ZX64)-SUM($R70:ZX70)</f>
        <v>8182440</v>
      </c>
      <c r="ZY76" s="21">
        <f>SUM($R64:ZY64)-SUM($R70:ZY70)</f>
        <v>8284185</v>
      </c>
      <c r="ZZ76" s="21">
        <f>SUM($R64:ZZ64)-SUM($R70:ZZ70)</f>
        <v>8392713</v>
      </c>
      <c r="AAA76" s="21">
        <f>SUM($R64:AAA64)-SUM($R70:AAA70)</f>
        <v>8508024</v>
      </c>
      <c r="AAB76" s="21">
        <f>SUM($R64:AAB64)-SUM($R70:AAB70)</f>
        <v>8630118</v>
      </c>
      <c r="AAC76" s="21">
        <f>SUM($R64:AAC64)-SUM($R70:AAC70)</f>
        <v>8758995</v>
      </c>
      <c r="AAD76" s="21">
        <f>SUM($R64:AAD64)-SUM($R70:AAD70)</f>
        <v>8894655</v>
      </c>
      <c r="AAE76" s="21">
        <f>SUM($R64:AAE64)-SUM($R70:AAE70)</f>
        <v>9037098</v>
      </c>
      <c r="AAF76" s="21">
        <f>SUM($R64:AAF64)-SUM($R70:AAF70)</f>
        <v>9186324</v>
      </c>
      <c r="AAG76" s="21">
        <f>SUM($R64:AAG64)-SUM($R70:AAG70)</f>
        <v>9342333</v>
      </c>
      <c r="AAH76" s="21">
        <f>SUM($R64:AAH64)-SUM($R70:AAH70)</f>
        <v>9505125</v>
      </c>
      <c r="AAI76" s="21">
        <f>SUM($R64:AAI64)-SUM($R70:AAI70)</f>
        <v>9674700</v>
      </c>
      <c r="AAJ76" s="21">
        <f>SUM($R64:AAJ64)-SUM($R70:AAJ70)</f>
        <v>9851058</v>
      </c>
      <c r="AAK76" s="21">
        <f>SUM($R64:AAK64)-SUM($R70:AAK70)</f>
        <v>10034199</v>
      </c>
      <c r="AAL76" s="21">
        <f>SUM($R64:AAL64)-SUM($R70:AAL70)</f>
        <v>10224123</v>
      </c>
      <c r="AAM76" s="21">
        <f>SUM($R64:AAM64)-SUM($R70:AAM70)</f>
        <v>10420830</v>
      </c>
      <c r="AAN76" s="21">
        <f>SUM($R64:AAN64)-SUM($R70:AAN70)</f>
        <v>10624320</v>
      </c>
      <c r="AAO76" s="21">
        <f>SUM($R64:AAO64)-SUM($R70:AAO70)</f>
        <v>10624320</v>
      </c>
      <c r="AAP76" s="21">
        <f>SUM($R64:AAP64)-SUM($R70:AAP70)</f>
        <v>10624320</v>
      </c>
      <c r="AAQ76" s="21">
        <f>SUM($R64:AAQ64)-SUM($R70:AAQ70)</f>
        <v>10624320</v>
      </c>
      <c r="AAR76" s="21">
        <f>SUM($R64:AAR64)-SUM($R70:AAR70)</f>
        <v>10624320</v>
      </c>
      <c r="AAS76" s="21">
        <f>SUM($R64:AAS64)-SUM($R70:AAS70)</f>
        <v>10624320</v>
      </c>
      <c r="AAT76" s="21">
        <f>SUM($R64:AAT64)-SUM($R70:AAT70)</f>
        <v>10624320</v>
      </c>
      <c r="AAU76" s="21">
        <f>SUM($R64:AAU64)-SUM($R70:AAU70)</f>
        <v>10624320</v>
      </c>
      <c r="AAV76" s="21">
        <f>SUM($R64:AAV64)-SUM($R70:AAV70)</f>
        <v>10624320</v>
      </c>
      <c r="AAW76" s="21">
        <f>SUM($R64:AAW64)-SUM($R70:AAW70)</f>
        <v>10624320</v>
      </c>
      <c r="AAX76" s="21">
        <f>SUM($R64:AAX64)-SUM($R70:AAX70)</f>
        <v>10624320</v>
      </c>
      <c r="AAY76" s="21">
        <f>SUM($R64:AAY64)-SUM($R70:AAY70)</f>
        <v>10624320</v>
      </c>
      <c r="AAZ76" s="21">
        <f>SUM($R64:AAZ64)-SUM($R70:AAZ70)</f>
        <v>10624320</v>
      </c>
      <c r="ABA76" s="21">
        <f>SUM($R64:ABA64)-SUM($R70:ABA70)</f>
        <v>10624320</v>
      </c>
      <c r="ABB76" s="21">
        <f>SUM($R64:ABB64)-SUM($R70:ABB70)</f>
        <v>10624320</v>
      </c>
      <c r="ABC76" s="21">
        <f>SUM($R64:ABC64)-SUM($R70:ABC70)</f>
        <v>10624320</v>
      </c>
      <c r="ABD76" s="21">
        <f>SUM($R64:ABD64)-SUM($R70:ABD70)</f>
        <v>10624320</v>
      </c>
      <c r="ABE76" s="21">
        <f>SUM($R64:ABE64)-SUM($R70:ABE70)</f>
        <v>10624320</v>
      </c>
      <c r="ABF76" s="21">
        <f>SUM($R64:ABF64)-SUM($R70:ABF70)</f>
        <v>10624320</v>
      </c>
      <c r="ABG76" s="21">
        <f>SUM($R64:ABG64)-SUM($R70:ABG70)</f>
        <v>10624320</v>
      </c>
      <c r="ABH76" s="21">
        <f>SUM($R64:ABH64)-SUM($R70:ABH70)</f>
        <v>10624320</v>
      </c>
      <c r="ABI76" s="21">
        <f>SUM($R64:ABI64)-SUM($R70:ABI70)</f>
        <v>10624320</v>
      </c>
      <c r="ABJ76" s="21">
        <f>SUM($R64:ABJ64)-SUM($R70:ABJ70)</f>
        <v>10624320</v>
      </c>
      <c r="ABK76" s="21">
        <f>SUM($R64:ABK64)-SUM($R70:ABK70)</f>
        <v>10624320</v>
      </c>
      <c r="ABL76" s="21">
        <f>SUM($R64:ABL64)-SUM($R70:ABL70)</f>
        <v>10624320</v>
      </c>
      <c r="ABM76" s="21">
        <f>SUM($R64:ABM64)-SUM($R70:ABM70)</f>
        <v>10624320</v>
      </c>
      <c r="ABN76" s="21">
        <f>SUM($R64:ABN64)-SUM($R70:ABN70)</f>
        <v>10624320</v>
      </c>
      <c r="ABO76" s="21">
        <f>SUM($R64:ABO64)-SUM($R70:ABO70)</f>
        <v>10624320</v>
      </c>
      <c r="ABP76" s="21">
        <f>SUM($R64:ABP64)-SUM($R70:ABP70)</f>
        <v>10624320</v>
      </c>
      <c r="ABQ76" s="21">
        <f>SUM($R64:ABQ64)-SUM($R70:ABQ70)</f>
        <v>10624320</v>
      </c>
      <c r="ABR76" s="21">
        <f>SUM($R64:ABR64)-SUM($R70:ABR70)</f>
        <v>10624320</v>
      </c>
      <c r="ABS76" s="21">
        <f>SUM($R64:ABS64)-SUM($R70:ABS70)</f>
        <v>10624320</v>
      </c>
      <c r="ABT76" s="21">
        <f>SUM($R64:ABT64)-SUM($R70:ABT70)</f>
        <v>10625748</v>
      </c>
      <c r="ABU76" s="21">
        <f>SUM($R64:ABU64)-SUM($R70:ABU70)</f>
        <v>10628604</v>
      </c>
      <c r="ABV76" s="21">
        <f>SUM($R64:ABV64)-SUM($R70:ABV70)</f>
        <v>10632888</v>
      </c>
      <c r="ABW76" s="21">
        <f>SUM($R64:ABW64)-SUM($R70:ABW70)</f>
        <v>10638600</v>
      </c>
      <c r="ABX76" s="21">
        <f>SUM($R64:ABX64)-SUM($R70:ABX70)</f>
        <v>10645740</v>
      </c>
      <c r="ABY76" s="21">
        <f>SUM($R64:ABY64)-SUM($R70:ABY70)</f>
        <v>10654308</v>
      </c>
      <c r="ABZ76" s="21">
        <f>SUM($R64:ABZ64)-SUM($R70:ABZ70)</f>
        <v>10664304</v>
      </c>
      <c r="ACA76" s="21">
        <f>SUM($R64:ACA64)-SUM($R70:ACA70)</f>
        <v>10675728</v>
      </c>
      <c r="ACB76" s="21">
        <f>SUM($R64:ACB64)-SUM($R70:ACB70)</f>
        <v>10688580</v>
      </c>
      <c r="ACC76" s="21">
        <f>SUM($R64:ACC64)-SUM($R70:ACC70)</f>
        <v>10702860</v>
      </c>
      <c r="ACD76" s="21">
        <f>SUM($R64:ACD64)-SUM($R70:ACD70)</f>
        <v>10718568</v>
      </c>
      <c r="ACE76" s="21">
        <f>SUM($R64:ACE64)-SUM($R70:ACE70)</f>
        <v>10735704</v>
      </c>
      <c r="ACF76" s="21">
        <f>SUM($R64:ACF64)-SUM($R70:ACF70)</f>
        <v>10754268</v>
      </c>
      <c r="ACG76" s="21">
        <f>SUM($R64:ACG64)-SUM($R70:ACG70)</f>
        <v>10774260</v>
      </c>
      <c r="ACH76" s="21">
        <f>SUM($R64:ACH64)-SUM($R70:ACH70)</f>
        <v>10795680</v>
      </c>
      <c r="ACI76" s="21">
        <f>SUM($R64:ACI64)-SUM($R70:ACI70)</f>
        <v>10818528</v>
      </c>
      <c r="ACJ76" s="21">
        <f>SUM($R64:ACJ64)-SUM($R70:ACJ70)</f>
        <v>10842804</v>
      </c>
      <c r="ACK76" s="21">
        <f>SUM($R64:ACK64)-SUM($R70:ACK70)</f>
        <v>10868508</v>
      </c>
      <c r="ACL76" s="21">
        <f>SUM($R64:ACL64)-SUM($R70:ACL70)</f>
        <v>10895640</v>
      </c>
      <c r="ACM76" s="21">
        <f>SUM($R64:ACM64)-SUM($R70:ACM70)</f>
        <v>10924200</v>
      </c>
      <c r="ACN76" s="21">
        <f>SUM($R64:ACN64)-SUM($R70:ACN70)</f>
        <v>10954188</v>
      </c>
      <c r="ACO76" s="21">
        <f>SUM($R64:ACO64)-SUM($R70:ACO70)</f>
        <v>10985604</v>
      </c>
      <c r="ACP76" s="21">
        <f>SUM($R64:ACP64)-SUM($R70:ACP70)</f>
        <v>11018448</v>
      </c>
      <c r="ACQ76" s="21">
        <f>SUM($R64:ACQ64)-SUM($R70:ACQ70)</f>
        <v>11052720</v>
      </c>
      <c r="ACR76" s="21">
        <f>SUM($R64:ACR64)-SUM($R70:ACR70)</f>
        <v>11088420</v>
      </c>
      <c r="ACS76" s="21">
        <f>SUM($R64:ACS64)-SUM($R70:ACS70)</f>
        <v>11125548</v>
      </c>
      <c r="ACT76" s="21">
        <f>SUM($R64:ACT64)-SUM($R70:ACT70)</f>
        <v>11164104</v>
      </c>
      <c r="ACU76" s="21">
        <f>SUM($R64:ACU64)-SUM($R70:ACU70)</f>
        <v>11204088</v>
      </c>
      <c r="ACV76" s="21">
        <f>SUM($R64:ACV64)-SUM($R70:ACV70)</f>
        <v>11245500</v>
      </c>
      <c r="ACW76" s="21">
        <f>SUM($R64:ACW64)-SUM($R70:ACW70)</f>
        <v>11288340</v>
      </c>
      <c r="ACX76" s="21">
        <f>SUM($R64:ACX64)-SUM($R70:ACX70)</f>
        <v>11288340</v>
      </c>
      <c r="ACY76" s="21">
        <f>SUM($R64:ACY64)-SUM($R70:ACY70)</f>
        <v>11288340</v>
      </c>
      <c r="ACZ76" s="21">
        <f>SUM($R64:ACZ64)-SUM($R70:ACZ70)</f>
        <v>11288340</v>
      </c>
      <c r="ADA76" s="21">
        <f>SUM($R64:ADA64)-SUM($R70:ADA70)</f>
        <v>11288340</v>
      </c>
      <c r="ADB76" s="21">
        <f>SUM($R64:ADB64)-SUM($R70:ADB70)</f>
        <v>11288340</v>
      </c>
      <c r="ADC76" s="21">
        <f>SUM($R64:ADC64)-SUM($R70:ADC70)</f>
        <v>11288340</v>
      </c>
      <c r="ADD76" s="21">
        <f>SUM($R64:ADD64)-SUM($R70:ADD70)</f>
        <v>11288340</v>
      </c>
      <c r="ADE76" s="21">
        <f>SUM($R64:ADE64)-SUM($R70:ADE70)</f>
        <v>11288340</v>
      </c>
      <c r="ADF76" s="21">
        <f>SUM($R64:ADF64)-SUM($R70:ADF70)</f>
        <v>11288340</v>
      </c>
      <c r="ADG76" s="21">
        <f>SUM($R64:ADG64)-SUM($R70:ADG70)</f>
        <v>11288340</v>
      </c>
      <c r="ADH76" s="21">
        <f>SUM($R64:ADH64)-SUM($R70:ADH70)</f>
        <v>11288340</v>
      </c>
      <c r="ADI76" s="21">
        <f>SUM($R64:ADI64)-SUM($R70:ADI70)</f>
        <v>11288340</v>
      </c>
      <c r="ADJ76" s="21">
        <f>SUM($R64:ADJ64)-SUM($R70:ADJ70)</f>
        <v>11288340</v>
      </c>
      <c r="ADK76" s="21">
        <f>SUM($R64:ADK64)-SUM($R70:ADK70)</f>
        <v>11288340</v>
      </c>
      <c r="ADL76" s="21">
        <f>SUM($R64:ADL64)-SUM($R70:ADL70)</f>
        <v>11288340</v>
      </c>
      <c r="ADM76" s="21">
        <f>SUM($R64:ADM64)-SUM($R70:ADM70)</f>
        <v>11288340</v>
      </c>
      <c r="ADN76" s="21">
        <f>SUM($R64:ADN64)-SUM($R70:ADN70)</f>
        <v>11288340</v>
      </c>
      <c r="ADO76" s="21">
        <f>SUM($R64:ADO64)-SUM($R70:ADO70)</f>
        <v>11288340</v>
      </c>
      <c r="ADP76" s="21">
        <f>SUM($R64:ADP64)-SUM($R70:ADP70)</f>
        <v>11288340</v>
      </c>
      <c r="ADQ76" s="21">
        <f>SUM($R64:ADQ64)-SUM($R70:ADQ70)</f>
        <v>11288340</v>
      </c>
      <c r="ADR76" s="21">
        <f>SUM($R64:ADR64)-SUM($R70:ADR70)</f>
        <v>11288340</v>
      </c>
      <c r="ADS76" s="21">
        <f>SUM($R64:ADS64)-SUM($R70:ADS70)</f>
        <v>11288340</v>
      </c>
      <c r="ADT76" s="21">
        <f>SUM($R64:ADT64)-SUM($R70:ADT70)</f>
        <v>11288340</v>
      </c>
      <c r="ADU76" s="21">
        <f>SUM($R64:ADU64)-SUM($R70:ADU70)</f>
        <v>11288340</v>
      </c>
      <c r="ADV76" s="21">
        <f>SUM($R64:ADV64)-SUM($R70:ADV70)</f>
        <v>11288340</v>
      </c>
      <c r="ADW76" s="21">
        <f>SUM($R64:ADW64)-SUM($R70:ADW70)</f>
        <v>11288340</v>
      </c>
      <c r="ADX76" s="21">
        <f>SUM($R64:ADX64)-SUM($R70:ADX70)</f>
        <v>11288340</v>
      </c>
      <c r="ADY76" s="21">
        <f>SUM($R64:ADY64)-SUM($R70:ADY70)</f>
        <v>11288340</v>
      </c>
      <c r="ADZ76" s="21">
        <f>SUM($R64:ADZ64)-SUM($R70:ADZ70)</f>
        <v>11288340</v>
      </c>
      <c r="AEA76" s="21">
        <f>SUM($R64:AEA64)-SUM($R70:AEA70)</f>
        <v>11288340</v>
      </c>
      <c r="AEB76" s="21">
        <f>SUM($R64:AEB64)-SUM($R70:AEB70)</f>
        <v>11288340</v>
      </c>
      <c r="AEC76" s="21">
        <f>SUM($R64:AEC64)-SUM($R70:AEC70)</f>
        <v>11288340</v>
      </c>
      <c r="AED76" s="21">
        <f>SUM($R64:AED64)-SUM($R70:AED70)</f>
        <v>11300478</v>
      </c>
      <c r="AEE76" s="21">
        <f>SUM($R64:AEE64)-SUM($R70:AEE70)</f>
        <v>11324754</v>
      </c>
      <c r="AEF76" s="21">
        <f>SUM($R64:AEF64)-SUM($R70:AEF70)</f>
        <v>11361168</v>
      </c>
      <c r="AEG76" s="21">
        <f>SUM($R64:AEG64)-SUM($R70:AEG70)</f>
        <v>11409720</v>
      </c>
      <c r="AEH76" s="21">
        <f>SUM($R64:AEH64)-SUM($R70:AEH70)</f>
        <v>11470410</v>
      </c>
      <c r="AEI76" s="21">
        <f>SUM($R64:AEI64)-SUM($R70:AEI70)</f>
        <v>11543238</v>
      </c>
      <c r="AEJ76" s="21">
        <f>SUM($R64:AEJ64)-SUM($R70:AEJ70)</f>
        <v>11628204</v>
      </c>
      <c r="AEK76" s="21">
        <f>SUM($R64:AEK64)-SUM($R70:AEK70)</f>
        <v>11725308</v>
      </c>
      <c r="AEL76" s="21">
        <f>SUM($R64:AEL64)-SUM($R70:AEL70)</f>
        <v>11834550</v>
      </c>
      <c r="AEM76" s="21">
        <f>SUM($R64:AEM64)-SUM($R70:AEM70)</f>
        <v>11955930</v>
      </c>
      <c r="AEN76" s="21">
        <f>SUM($R64:AEN64)-SUM($R70:AEN70)</f>
        <v>12089448</v>
      </c>
      <c r="AEO76" s="21">
        <f>SUM($R64:AEO64)-SUM($R70:AEO70)</f>
        <v>12235104</v>
      </c>
      <c r="AEP76" s="21">
        <f>SUM($R64:AEP64)-SUM($R70:AEP70)</f>
        <v>12392898</v>
      </c>
      <c r="AEQ76" s="21">
        <f>SUM($R64:AEQ64)-SUM($R70:AEQ70)</f>
        <v>12562830</v>
      </c>
      <c r="AER76" s="21">
        <f>SUM($R64:AER64)-SUM($R70:AER70)</f>
        <v>12744900</v>
      </c>
      <c r="AES76" s="21">
        <f>SUM($R64:AES64)-SUM($R70:AES70)</f>
        <v>12939108</v>
      </c>
      <c r="AET76" s="21">
        <f>SUM($R64:AET64)-SUM($R70:AET70)</f>
        <v>13145454</v>
      </c>
      <c r="AEU76" s="21">
        <f>SUM($R64:AEU64)-SUM($R70:AEU70)</f>
        <v>13363938</v>
      </c>
      <c r="AEV76" s="21">
        <f>SUM($R64:AEV64)-SUM($R70:AEV70)</f>
        <v>13594560</v>
      </c>
      <c r="AEW76" s="21">
        <f>SUM($R64:AEW64)-SUM($R70:AEW70)</f>
        <v>13837320</v>
      </c>
      <c r="AEX76" s="21">
        <f>SUM($R64:AEX64)-SUM($R70:AEX70)</f>
        <v>14092218</v>
      </c>
      <c r="AEY76" s="21">
        <f>SUM($R64:AEY64)-SUM($R70:AEY70)</f>
        <v>14359254</v>
      </c>
      <c r="AEZ76" s="21">
        <f>SUM($R64:AEZ64)-SUM($R70:AEZ70)</f>
        <v>14638428</v>
      </c>
      <c r="AFA76" s="21">
        <f>SUM($R64:AFA64)-SUM($R70:AFA70)</f>
        <v>14929740</v>
      </c>
      <c r="AFB76" s="21">
        <f>SUM($R64:AFB64)-SUM($R70:AFB70)</f>
        <v>15233190</v>
      </c>
      <c r="AFC76" s="21">
        <f>SUM($R64:AFC64)-SUM($R70:AFC70)</f>
        <v>15548778</v>
      </c>
      <c r="AFD76" s="21">
        <f>SUM($R64:AFD64)-SUM($R70:AFD70)</f>
        <v>15876504</v>
      </c>
      <c r="AFE76" s="21">
        <f>SUM($R64:AFE64)-SUM($R70:AFE70)</f>
        <v>16216368</v>
      </c>
      <c r="AFF76" s="21">
        <f>SUM($R64:AFF64)-SUM($R70:AFF70)</f>
        <v>16568370</v>
      </c>
      <c r="AFG76" s="21">
        <f>SUM($R64:AFG64)-SUM($R70:AFG70)</f>
        <v>16932510</v>
      </c>
    </row>
    <row r="77" spans="1:839" s="42" customFormat="1" x14ac:dyDescent="0.25">
      <c r="A77" s="21"/>
      <c r="B77" s="21"/>
      <c r="C77" s="21"/>
      <c r="D77" s="49"/>
      <c r="E77" s="21" t="str">
        <f>структура!$G$37</f>
        <v>начисл. %-ты на конец периода по займам в срок</v>
      </c>
      <c r="F77" s="21"/>
      <c r="G77" s="21" t="str">
        <f>структура!$J$11</f>
        <v>экспресс заем</v>
      </c>
      <c r="H77" s="21"/>
      <c r="I77" s="21" t="str">
        <f>IF($E77="","",INDEX(структура!$H$10:$H$153,SUMIFS(структура!$C$10:$C$153,структура!$G$10:$G$153,$E77)))</f>
        <v>руб</v>
      </c>
      <c r="J77" s="21"/>
      <c r="K77" s="41"/>
      <c r="L77" s="21"/>
      <c r="M77" s="21"/>
      <c r="N77" s="21"/>
      <c r="O77" s="21"/>
      <c r="P77" s="21"/>
      <c r="Q77" s="41"/>
      <c r="R77" s="21">
        <f>SUM($R65:R65)-SUM($R71:R71)</f>
        <v>1440</v>
      </c>
      <c r="S77" s="21">
        <f>SUM($R65:S65)-SUM($R71:S71)</f>
        <v>4320</v>
      </c>
      <c r="T77" s="21">
        <f>SUM($R65:T65)-SUM($R71:T71)</f>
        <v>8640</v>
      </c>
      <c r="U77" s="21">
        <f>SUM($R65:U65)-SUM($R71:U71)</f>
        <v>14400</v>
      </c>
      <c r="V77" s="21">
        <f>SUM($R65:V65)-SUM($R71:V71)</f>
        <v>21600</v>
      </c>
      <c r="W77" s="21">
        <f>SUM($R65:W65)-SUM($R71:W71)</f>
        <v>30240</v>
      </c>
      <c r="X77" s="21">
        <f>SUM($R65:X65)-SUM($R71:X71)</f>
        <v>40320</v>
      </c>
      <c r="Y77" s="21">
        <f>SUM($R65:Y65)-SUM($R71:Y71)</f>
        <v>51840</v>
      </c>
      <c r="Z77" s="21">
        <f>SUM($R65:Z65)-SUM($R71:Z71)</f>
        <v>64800</v>
      </c>
      <c r="AA77" s="21">
        <f>SUM($R65:AA65)-SUM($R71:AA71)</f>
        <v>79200</v>
      </c>
      <c r="AB77" s="21">
        <f>SUM($R65:AB65)-SUM($R71:AB71)</f>
        <v>79200</v>
      </c>
      <c r="AC77" s="21">
        <f>SUM($R65:AC65)-SUM($R71:AC71)</f>
        <v>79200</v>
      </c>
      <c r="AD77" s="21">
        <f>SUM($R65:AD65)-SUM($R71:AD71)</f>
        <v>79200</v>
      </c>
      <c r="AE77" s="21">
        <f>SUM($R65:AE65)-SUM($R71:AE71)</f>
        <v>79200</v>
      </c>
      <c r="AF77" s="21">
        <f>SUM($R65:AF65)-SUM($R71:AF71)</f>
        <v>79200</v>
      </c>
      <c r="AG77" s="21">
        <f>SUM($R65:AG65)-SUM($R71:AG71)</f>
        <v>79200</v>
      </c>
      <c r="AH77" s="21">
        <f>SUM($R65:AH65)-SUM($R71:AH71)</f>
        <v>79200</v>
      </c>
      <c r="AI77" s="21">
        <f>SUM($R65:AI65)-SUM($R71:AI71)</f>
        <v>79200</v>
      </c>
      <c r="AJ77" s="21">
        <f>SUM($R65:AJ65)-SUM($R71:AJ71)</f>
        <v>79200</v>
      </c>
      <c r="AK77" s="21">
        <f>SUM($R65:AK65)-SUM($R71:AK71)</f>
        <v>79200</v>
      </c>
      <c r="AL77" s="21">
        <f>SUM($R65:AL65)-SUM($R71:AL71)</f>
        <v>79200</v>
      </c>
      <c r="AM77" s="21">
        <f>SUM($R65:AM65)-SUM($R71:AM71)</f>
        <v>79200</v>
      </c>
      <c r="AN77" s="21">
        <f>SUM($R65:AN65)-SUM($R71:AN71)</f>
        <v>79200</v>
      </c>
      <c r="AO77" s="21">
        <f>SUM($R65:AO65)-SUM($R71:AO71)</f>
        <v>79200</v>
      </c>
      <c r="AP77" s="21">
        <f>SUM($R65:AP65)-SUM($R71:AP71)</f>
        <v>79200</v>
      </c>
      <c r="AQ77" s="21">
        <f>SUM($R65:AQ65)-SUM($R71:AQ71)</f>
        <v>79200</v>
      </c>
      <c r="AR77" s="21">
        <f>SUM($R65:AR65)-SUM($R71:AR71)</f>
        <v>79200</v>
      </c>
      <c r="AS77" s="21">
        <f>SUM($R65:AS65)-SUM($R71:AS71)</f>
        <v>79200</v>
      </c>
      <c r="AT77" s="21">
        <f>SUM($R65:AT65)-SUM($R71:AT71)</f>
        <v>79200</v>
      </c>
      <c r="AU77" s="21">
        <f>SUM($R65:AU65)-SUM($R71:AU71)</f>
        <v>79200</v>
      </c>
      <c r="AV77" s="21">
        <f>SUM($R65:AV65)-SUM($R71:AV71)</f>
        <v>79200</v>
      </c>
      <c r="AW77" s="21">
        <f>SUM($R65:AW65)-SUM($R71:AW71)</f>
        <v>79040</v>
      </c>
      <c r="AX77" s="21">
        <f>SUM($R65:AX65)-SUM($R71:AX71)</f>
        <v>78720</v>
      </c>
      <c r="AY77" s="21">
        <f>SUM($R65:AY65)-SUM($R71:AY71)</f>
        <v>78240</v>
      </c>
      <c r="AZ77" s="21">
        <f>SUM($R65:AZ65)-SUM($R71:AZ71)</f>
        <v>77600</v>
      </c>
      <c r="BA77" s="21">
        <f>SUM($R65:BA65)-SUM($R71:BA71)</f>
        <v>76800</v>
      </c>
      <c r="BB77" s="21">
        <f>SUM($R65:BB65)-SUM($R71:BB71)</f>
        <v>75840</v>
      </c>
      <c r="BC77" s="21">
        <f>SUM($R65:BC65)-SUM($R71:BC71)</f>
        <v>74720</v>
      </c>
      <c r="BD77" s="21">
        <f>SUM($R65:BD65)-SUM($R71:BD71)</f>
        <v>73440</v>
      </c>
      <c r="BE77" s="21">
        <f>SUM($R65:BE65)-SUM($R71:BE71)</f>
        <v>72000</v>
      </c>
      <c r="BF77" s="21">
        <f>SUM($R65:BF65)-SUM($R71:BF71)</f>
        <v>70400</v>
      </c>
      <c r="BG77" s="21">
        <f>SUM($R65:BG65)-SUM($R71:BG71)</f>
        <v>70400</v>
      </c>
      <c r="BH77" s="21">
        <f>SUM($R65:BH65)-SUM($R71:BH71)</f>
        <v>70400</v>
      </c>
      <c r="BI77" s="21">
        <f>SUM($R65:BI65)-SUM($R71:BI71)</f>
        <v>70400</v>
      </c>
      <c r="BJ77" s="21">
        <f>SUM($R65:BJ65)-SUM($R71:BJ71)</f>
        <v>70400</v>
      </c>
      <c r="BK77" s="21">
        <f>SUM($R65:BK65)-SUM($R71:BK71)</f>
        <v>70400</v>
      </c>
      <c r="BL77" s="21">
        <f>SUM($R65:BL65)-SUM($R71:BL71)</f>
        <v>70400</v>
      </c>
      <c r="BM77" s="21">
        <f>SUM($R65:BM65)-SUM($R71:BM71)</f>
        <v>70400</v>
      </c>
      <c r="BN77" s="21">
        <f>SUM($R65:BN65)-SUM($R71:BN71)</f>
        <v>70400</v>
      </c>
      <c r="BO77" s="21">
        <f>SUM($R65:BO65)-SUM($R71:BO71)</f>
        <v>70400</v>
      </c>
      <c r="BP77" s="21">
        <f>SUM($R65:BP65)-SUM($R71:BP71)</f>
        <v>70400</v>
      </c>
      <c r="BQ77" s="21">
        <f>SUM($R65:BQ65)-SUM($R71:BQ71)</f>
        <v>70400</v>
      </c>
      <c r="BR77" s="21">
        <f>SUM($R65:BR65)-SUM($R71:BR71)</f>
        <v>70400</v>
      </c>
      <c r="BS77" s="21">
        <f>SUM($R65:BS65)-SUM($R71:BS71)</f>
        <v>70400</v>
      </c>
      <c r="BT77" s="21">
        <f>SUM($R65:BT65)-SUM($R71:BT71)</f>
        <v>70400</v>
      </c>
      <c r="BU77" s="21">
        <f>SUM($R65:BU65)-SUM($R71:BU71)</f>
        <v>70400</v>
      </c>
      <c r="BV77" s="21">
        <f>SUM($R65:BV65)-SUM($R71:BV71)</f>
        <v>70400</v>
      </c>
      <c r="BW77" s="21">
        <f>SUM($R65:BW65)-SUM($R71:BW71)</f>
        <v>70400</v>
      </c>
      <c r="BX77" s="21">
        <f>SUM($R65:BX65)-SUM($R71:BX71)</f>
        <v>70400</v>
      </c>
      <c r="BY77" s="21">
        <f>SUM($R65:BY65)-SUM($R71:BY71)</f>
        <v>70400</v>
      </c>
      <c r="BZ77" s="21">
        <f>SUM($R65:BZ65)-SUM($R71:BZ71)</f>
        <v>70400</v>
      </c>
      <c r="CA77" s="21">
        <f>SUM($R65:CA65)-SUM($R71:CA71)</f>
        <v>70400</v>
      </c>
      <c r="CB77" s="21">
        <f>SUM($R65:CB65)-SUM($R71:CB71)</f>
        <v>71920</v>
      </c>
      <c r="CC77" s="21">
        <f>SUM($R65:CC65)-SUM($R71:CC71)</f>
        <v>74960</v>
      </c>
      <c r="CD77" s="21">
        <f>SUM($R65:CD65)-SUM($R71:CD71)</f>
        <v>79520</v>
      </c>
      <c r="CE77" s="21">
        <f>SUM($R65:CE65)-SUM($R71:CE71)</f>
        <v>85600</v>
      </c>
      <c r="CF77" s="21">
        <f>SUM($R65:CF65)-SUM($R71:CF71)</f>
        <v>93200</v>
      </c>
      <c r="CG77" s="21">
        <f>SUM($R65:CG65)-SUM($R71:CG71)</f>
        <v>102320</v>
      </c>
      <c r="CH77" s="21">
        <f>SUM($R65:CH65)-SUM($R71:CH71)</f>
        <v>112960</v>
      </c>
      <c r="CI77" s="21">
        <f>SUM($R65:CI65)-SUM($R71:CI71)</f>
        <v>125120</v>
      </c>
      <c r="CJ77" s="21">
        <f>SUM($R65:CJ65)-SUM($R71:CJ71)</f>
        <v>138800</v>
      </c>
      <c r="CK77" s="21">
        <f>SUM($R65:CK65)-SUM($R71:CK71)</f>
        <v>154000</v>
      </c>
      <c r="CL77" s="21">
        <f>SUM($R65:CL65)-SUM($R71:CL71)</f>
        <v>154000</v>
      </c>
      <c r="CM77" s="21">
        <f>SUM($R65:CM65)-SUM($R71:CM71)</f>
        <v>154000</v>
      </c>
      <c r="CN77" s="21">
        <f>SUM($R65:CN65)-SUM($R71:CN71)</f>
        <v>154000</v>
      </c>
      <c r="CO77" s="21">
        <f>SUM($R65:CO65)-SUM($R71:CO71)</f>
        <v>154000</v>
      </c>
      <c r="CP77" s="21">
        <f>SUM($R65:CP65)-SUM($R71:CP71)</f>
        <v>154000</v>
      </c>
      <c r="CQ77" s="21">
        <f>SUM($R65:CQ65)-SUM($R71:CQ71)</f>
        <v>154000</v>
      </c>
      <c r="CR77" s="21">
        <f>SUM($R65:CR65)-SUM($R71:CR71)</f>
        <v>154000</v>
      </c>
      <c r="CS77" s="21">
        <f>SUM($R65:CS65)-SUM($R71:CS71)</f>
        <v>154000</v>
      </c>
      <c r="CT77" s="21">
        <f>SUM($R65:CT65)-SUM($R71:CT71)</f>
        <v>154000</v>
      </c>
      <c r="CU77" s="21">
        <f>SUM($R65:CU65)-SUM($R71:CU71)</f>
        <v>154000</v>
      </c>
      <c r="CV77" s="21">
        <f>SUM($R65:CV65)-SUM($R71:CV71)</f>
        <v>154000</v>
      </c>
      <c r="CW77" s="21">
        <f>SUM($R65:CW65)-SUM($R71:CW71)</f>
        <v>154000</v>
      </c>
      <c r="CX77" s="21">
        <f>SUM($R65:CX65)-SUM($R71:CX71)</f>
        <v>154000</v>
      </c>
      <c r="CY77" s="21">
        <f>SUM($R65:CY65)-SUM($R71:CY71)</f>
        <v>154000</v>
      </c>
      <c r="CZ77" s="21">
        <f>SUM($R65:CZ65)-SUM($R71:CZ71)</f>
        <v>154000</v>
      </c>
      <c r="DA77" s="21">
        <f>SUM($R65:DA65)-SUM($R71:DA71)</f>
        <v>154000</v>
      </c>
      <c r="DB77" s="21">
        <f>SUM($R65:DB65)-SUM($R71:DB71)</f>
        <v>154000</v>
      </c>
      <c r="DC77" s="21">
        <f>SUM($R65:DC65)-SUM($R71:DC71)</f>
        <v>154000</v>
      </c>
      <c r="DD77" s="21">
        <f>SUM($R65:DD65)-SUM($R71:DD71)</f>
        <v>154000</v>
      </c>
      <c r="DE77" s="21">
        <f>SUM($R65:DE65)-SUM($R71:DE71)</f>
        <v>154000</v>
      </c>
      <c r="DF77" s="21">
        <f>SUM($R65:DF65)-SUM($R71:DF71)</f>
        <v>154000</v>
      </c>
      <c r="DG77" s="21">
        <f>SUM($R65:DG65)-SUM($R71:DG71)</f>
        <v>154000</v>
      </c>
      <c r="DH77" s="21">
        <f>SUM($R65:DH65)-SUM($R71:DH71)</f>
        <v>154000</v>
      </c>
      <c r="DI77" s="21">
        <f>SUM($R65:DI65)-SUM($R71:DI71)</f>
        <v>154000</v>
      </c>
      <c r="DJ77" s="21">
        <f>SUM($R65:DJ65)-SUM($R71:DJ71)</f>
        <v>154000</v>
      </c>
      <c r="DK77" s="21">
        <f>SUM($R65:DK65)-SUM($R71:DK71)</f>
        <v>154000</v>
      </c>
      <c r="DL77" s="21">
        <f>SUM($R65:DL65)-SUM($R71:DL71)</f>
        <v>154000</v>
      </c>
      <c r="DM77" s="21">
        <f>SUM($R65:DM65)-SUM($R71:DM71)</f>
        <v>154000</v>
      </c>
      <c r="DN77" s="21">
        <f>SUM($R65:DN65)-SUM($R71:DN71)</f>
        <v>154000</v>
      </c>
      <c r="DO77" s="21">
        <f>SUM($R65:DO65)-SUM($R71:DO71)</f>
        <v>154000</v>
      </c>
      <c r="DP77" s="21">
        <f>SUM($R65:DP65)-SUM($R71:DP71)</f>
        <v>184800</v>
      </c>
      <c r="DQ77" s="21">
        <f>SUM($R65:DQ65)-SUM($R71:DQ71)</f>
        <v>218400</v>
      </c>
      <c r="DR77" s="21">
        <f>SUM($R65:DR65)-SUM($R71:DR71)</f>
        <v>254800</v>
      </c>
      <c r="DS77" s="21">
        <f>SUM($R65:DS65)-SUM($R71:DS71)</f>
        <v>294000</v>
      </c>
      <c r="DT77" s="21">
        <f>SUM($R65:DT65)-SUM($R71:DT71)</f>
        <v>336000</v>
      </c>
      <c r="DU77" s="21">
        <f>SUM($R65:DU65)-SUM($R71:DU71)</f>
        <v>336000</v>
      </c>
      <c r="DV77" s="21">
        <f>SUM($R65:DV65)-SUM($R71:DV71)</f>
        <v>336000</v>
      </c>
      <c r="DW77" s="21">
        <f>SUM($R65:DW65)-SUM($R71:DW71)</f>
        <v>336000</v>
      </c>
      <c r="DX77" s="21">
        <f>SUM($R65:DX65)-SUM($R71:DX71)</f>
        <v>336000</v>
      </c>
      <c r="DY77" s="21">
        <f>SUM($R65:DY65)-SUM($R71:DY71)</f>
        <v>336000</v>
      </c>
      <c r="DZ77" s="21">
        <f>SUM($R65:DZ65)-SUM($R71:DZ71)</f>
        <v>336000</v>
      </c>
      <c r="EA77" s="21">
        <f>SUM($R65:EA65)-SUM($R71:EA71)</f>
        <v>336000</v>
      </c>
      <c r="EB77" s="21">
        <f>SUM($R65:EB65)-SUM($R71:EB71)</f>
        <v>336000</v>
      </c>
      <c r="EC77" s="21">
        <f>SUM($R65:EC65)-SUM($R71:EC71)</f>
        <v>336000</v>
      </c>
      <c r="ED77" s="21">
        <f>SUM($R65:ED65)-SUM($R71:ED71)</f>
        <v>336000</v>
      </c>
      <c r="EE77" s="21">
        <f>SUM($R65:EE65)-SUM($R71:EE71)</f>
        <v>336000</v>
      </c>
      <c r="EF77" s="21">
        <f>SUM($R65:EF65)-SUM($R71:EF71)</f>
        <v>336000</v>
      </c>
      <c r="EG77" s="21">
        <f>SUM($R65:EG65)-SUM($R71:EG71)</f>
        <v>336000</v>
      </c>
      <c r="EH77" s="21">
        <f>SUM($R65:EH65)-SUM($R71:EH71)</f>
        <v>336000</v>
      </c>
      <c r="EI77" s="21">
        <f>SUM($R65:EI65)-SUM($R71:EI71)</f>
        <v>336000</v>
      </c>
      <c r="EJ77" s="21">
        <f>SUM($R65:EJ65)-SUM($R71:EJ71)</f>
        <v>336000</v>
      </c>
      <c r="EK77" s="21">
        <f>SUM($R65:EK65)-SUM($R71:EK71)</f>
        <v>335066.66666666651</v>
      </c>
      <c r="EL77" s="21">
        <f>SUM($R65:EL65)-SUM($R71:EL71)</f>
        <v>333200</v>
      </c>
      <c r="EM77" s="21">
        <f>SUM($R65:EM65)-SUM($R71:EM71)</f>
        <v>330400</v>
      </c>
      <c r="EN77" s="21">
        <f>SUM($R65:EN65)-SUM($R71:EN71)</f>
        <v>326666.66666666651</v>
      </c>
      <c r="EO77" s="21">
        <f>SUM($R65:EO65)-SUM($R71:EO71)</f>
        <v>322000</v>
      </c>
      <c r="EP77" s="21">
        <f>SUM($R65:EP65)-SUM($R71:EP71)</f>
        <v>316400</v>
      </c>
      <c r="EQ77" s="21">
        <f>SUM($R65:EQ65)-SUM($R71:EQ71)</f>
        <v>309866.66666666698</v>
      </c>
      <c r="ER77" s="21">
        <f>SUM($R65:ER65)-SUM($R71:ER71)</f>
        <v>302400.00000000047</v>
      </c>
      <c r="ES77" s="21">
        <f>SUM($R65:ES65)-SUM($R71:ES71)</f>
        <v>294000.00000000047</v>
      </c>
      <c r="ET77" s="21">
        <f>SUM($R65:ET65)-SUM($R71:ET71)</f>
        <v>284666.66666666744</v>
      </c>
      <c r="EU77" s="21">
        <f>SUM($R65:EU65)-SUM($R71:EU71)</f>
        <v>274400.00000000093</v>
      </c>
      <c r="EV77" s="21">
        <f>SUM($R65:EV65)-SUM($R71:EV71)</f>
        <v>263200.00000000093</v>
      </c>
      <c r="EW77" s="21">
        <f>SUM($R65:EW65)-SUM($R71:EW71)</f>
        <v>251066.66666666791</v>
      </c>
      <c r="EX77" s="21">
        <f>SUM($R65:EX65)-SUM($R71:EX71)</f>
        <v>238000.0000000014</v>
      </c>
      <c r="EY77" s="21">
        <f>SUM($R65:EY65)-SUM($R71:EY71)</f>
        <v>224000.0000000014</v>
      </c>
      <c r="EZ77" s="21">
        <f>SUM($R65:EZ65)-SUM($R71:EZ71)</f>
        <v>224000.0000000014</v>
      </c>
      <c r="FA77" s="21">
        <f>SUM($R65:FA65)-SUM($R71:FA71)</f>
        <v>224000.0000000014</v>
      </c>
      <c r="FB77" s="21">
        <f>SUM($R65:FB65)-SUM($R71:FB71)</f>
        <v>224000.0000000014</v>
      </c>
      <c r="FC77" s="21">
        <f>SUM($R65:FC65)-SUM($R71:FC71)</f>
        <v>224000.0000000014</v>
      </c>
      <c r="FD77" s="21">
        <f>SUM($R65:FD65)-SUM($R71:FD71)</f>
        <v>224000.0000000014</v>
      </c>
      <c r="FE77" s="21">
        <f>SUM($R65:FE65)-SUM($R71:FE71)</f>
        <v>224000.0000000014</v>
      </c>
      <c r="FF77" s="21">
        <f>SUM($R65:FF65)-SUM($R71:FF71)</f>
        <v>224000.0000000014</v>
      </c>
      <c r="FG77" s="21">
        <f>SUM($R65:FG65)-SUM($R71:FG71)</f>
        <v>224000.0000000014</v>
      </c>
      <c r="FH77" s="21">
        <f>SUM($R65:FH65)-SUM($R71:FH71)</f>
        <v>224000.0000000014</v>
      </c>
      <c r="FI77" s="21">
        <f>SUM($R65:FI65)-SUM($R71:FI71)</f>
        <v>224000.0000000014</v>
      </c>
      <c r="FJ77" s="21">
        <f>SUM($R65:FJ65)-SUM($R71:FJ71)</f>
        <v>224000.0000000014</v>
      </c>
      <c r="FK77" s="21">
        <f>SUM($R65:FK65)-SUM($R71:FK71)</f>
        <v>224000.0000000014</v>
      </c>
      <c r="FL77" s="21">
        <f>SUM($R65:FL65)-SUM($R71:FL71)</f>
        <v>224000.0000000014</v>
      </c>
      <c r="FM77" s="21">
        <f>SUM($R65:FM65)-SUM($R71:FM71)</f>
        <v>224000.0000000014</v>
      </c>
      <c r="FN77" s="21">
        <f>SUM($R65:FN65)-SUM($R71:FN71)</f>
        <v>224000.0000000014</v>
      </c>
      <c r="FO77" s="21">
        <f>SUM($R65:FO65)-SUM($R71:FO71)</f>
        <v>224533.33333333489</v>
      </c>
      <c r="FP77" s="21">
        <f>SUM($R65:FP65)-SUM($R71:FP71)</f>
        <v>225600.00000000186</v>
      </c>
      <c r="FQ77" s="21">
        <f>SUM($R65:FQ65)-SUM($R71:FQ71)</f>
        <v>227200.00000000186</v>
      </c>
      <c r="FR77" s="21">
        <f>SUM($R65:FR65)-SUM($R71:FR71)</f>
        <v>229333.33333333535</v>
      </c>
      <c r="FS77" s="21">
        <f>SUM($R65:FS65)-SUM($R71:FS71)</f>
        <v>232000.00000000233</v>
      </c>
      <c r="FT77" s="21">
        <f>SUM($R65:FT65)-SUM($R71:FT71)</f>
        <v>235200.00000000233</v>
      </c>
      <c r="FU77" s="21">
        <f>SUM($R65:FU65)-SUM($R71:FU71)</f>
        <v>238933.33333333582</v>
      </c>
      <c r="FV77" s="21">
        <f>SUM($R65:FV65)-SUM($R71:FV71)</f>
        <v>243200.00000000279</v>
      </c>
      <c r="FW77" s="21">
        <f>SUM($R65:FW65)-SUM($R71:FW71)</f>
        <v>248000.00000000279</v>
      </c>
      <c r="FX77" s="21">
        <f>SUM($R65:FX65)-SUM($R71:FX71)</f>
        <v>253333.33333333628</v>
      </c>
      <c r="FY77" s="21">
        <f>SUM($R65:FY65)-SUM($R71:FY71)</f>
        <v>259200.00000000279</v>
      </c>
      <c r="FZ77" s="21">
        <f>SUM($R65:FZ65)-SUM($R71:FZ71)</f>
        <v>265600.00000000279</v>
      </c>
      <c r="GA77" s="21">
        <f>SUM($R65:GA65)-SUM($R71:GA71)</f>
        <v>272533.33333333628</v>
      </c>
      <c r="GB77" s="21">
        <f>SUM($R65:GB65)-SUM($R71:GB71)</f>
        <v>280000.00000000279</v>
      </c>
      <c r="GC77" s="21">
        <f>SUM($R65:GC65)-SUM($R71:GC71)</f>
        <v>288000.00000000279</v>
      </c>
      <c r="GD77" s="21">
        <f>SUM($R65:GD65)-SUM($R71:GD71)</f>
        <v>288000.00000000279</v>
      </c>
      <c r="GE77" s="21">
        <f>SUM($R65:GE65)-SUM($R71:GE71)</f>
        <v>288000.00000000279</v>
      </c>
      <c r="GF77" s="21">
        <f>SUM($R65:GF65)-SUM($R71:GF71)</f>
        <v>288000.00000000279</v>
      </c>
      <c r="GG77" s="21">
        <f>SUM($R65:GG65)-SUM($R71:GG71)</f>
        <v>288000.00000000279</v>
      </c>
      <c r="GH77" s="21">
        <f>SUM($R65:GH65)-SUM($R71:GH71)</f>
        <v>288000.00000000279</v>
      </c>
      <c r="GI77" s="21">
        <f>SUM($R65:GI65)-SUM($R71:GI71)</f>
        <v>288000.00000000279</v>
      </c>
      <c r="GJ77" s="21">
        <f>SUM($R65:GJ65)-SUM($R71:GJ71)</f>
        <v>288000.00000000279</v>
      </c>
      <c r="GK77" s="21">
        <f>SUM($R65:GK65)-SUM($R71:GK71)</f>
        <v>288000.00000000279</v>
      </c>
      <c r="GL77" s="21">
        <f>SUM($R65:GL65)-SUM($R71:GL71)</f>
        <v>288000.00000000279</v>
      </c>
      <c r="GM77" s="21">
        <f>SUM($R65:GM65)-SUM($R71:GM71)</f>
        <v>288000.00000000279</v>
      </c>
      <c r="GN77" s="21">
        <f>SUM($R65:GN65)-SUM($R71:GN71)</f>
        <v>288000.00000000279</v>
      </c>
      <c r="GO77" s="21">
        <f>SUM($R65:GO65)-SUM($R71:GO71)</f>
        <v>288000.00000000279</v>
      </c>
      <c r="GP77" s="21">
        <f>SUM($R65:GP65)-SUM($R71:GP71)</f>
        <v>288000.00000000279</v>
      </c>
      <c r="GQ77" s="21">
        <f>SUM($R65:GQ65)-SUM($R71:GQ71)</f>
        <v>288000.00000000279</v>
      </c>
      <c r="GR77" s="21">
        <f>SUM($R65:GR65)-SUM($R71:GR71)</f>
        <v>288000.00000000279</v>
      </c>
      <c r="GS77" s="21">
        <f>SUM($R65:GS65)-SUM($R71:GS71)</f>
        <v>288000.00000000279</v>
      </c>
      <c r="GT77" s="21">
        <f>SUM($R65:GT65)-SUM($R71:GT71)</f>
        <v>288533.33333333582</v>
      </c>
      <c r="GU77" s="21">
        <f>SUM($R65:GU65)-SUM($R71:GU71)</f>
        <v>289600.00000000279</v>
      </c>
      <c r="GV77" s="21">
        <f>SUM($R65:GV65)-SUM($R71:GV71)</f>
        <v>291200.00000000279</v>
      </c>
      <c r="GW77" s="21">
        <f>SUM($R65:GW65)-SUM($R71:GW71)</f>
        <v>293333.33333333582</v>
      </c>
      <c r="GX77" s="21">
        <f>SUM($R65:GX65)-SUM($R71:GX71)</f>
        <v>296000.00000000279</v>
      </c>
      <c r="GY77" s="21">
        <f>SUM($R65:GY65)-SUM($R71:GY71)</f>
        <v>299200.00000000279</v>
      </c>
      <c r="GZ77" s="21">
        <f>SUM($R65:GZ65)-SUM($R71:GZ71)</f>
        <v>302933.33333333675</v>
      </c>
      <c r="HA77" s="21">
        <f>SUM($R65:HA65)-SUM($R71:HA71)</f>
        <v>307200.00000000373</v>
      </c>
      <c r="HB77" s="21">
        <f>SUM($R65:HB65)-SUM($R71:HB71)</f>
        <v>312000.00000000373</v>
      </c>
      <c r="HC77" s="21">
        <f>SUM($R65:HC65)-SUM($R71:HC71)</f>
        <v>317333.33333333768</v>
      </c>
      <c r="HD77" s="21">
        <f>SUM($R65:HD65)-SUM($R71:HD71)</f>
        <v>323200.00000000466</v>
      </c>
      <c r="HE77" s="21">
        <f>SUM($R65:HE65)-SUM($R71:HE71)</f>
        <v>329600.00000000466</v>
      </c>
      <c r="HF77" s="21">
        <f>SUM($R65:HF65)-SUM($R71:HF71)</f>
        <v>336533.33333333861</v>
      </c>
      <c r="HG77" s="21">
        <f>SUM($R65:HG65)-SUM($R71:HG71)</f>
        <v>344000.00000000559</v>
      </c>
      <c r="HH77" s="21">
        <f>SUM($R65:HH65)-SUM($R71:HH71)</f>
        <v>352000.00000000559</v>
      </c>
      <c r="HI77" s="21">
        <f>SUM($R65:HI65)-SUM($R71:HI71)</f>
        <v>352000.00000000559</v>
      </c>
      <c r="HJ77" s="21">
        <f>SUM($R65:HJ65)-SUM($R71:HJ71)</f>
        <v>352000.00000000559</v>
      </c>
      <c r="HK77" s="21">
        <f>SUM($R65:HK65)-SUM($R71:HK71)</f>
        <v>352000.00000000559</v>
      </c>
      <c r="HL77" s="21">
        <f>SUM($R65:HL65)-SUM($R71:HL71)</f>
        <v>352000.00000000559</v>
      </c>
      <c r="HM77" s="21">
        <f>SUM($R65:HM65)-SUM($R71:HM71)</f>
        <v>352000.00000000559</v>
      </c>
      <c r="HN77" s="21">
        <f>SUM($R65:HN65)-SUM($R71:HN71)</f>
        <v>352000.00000000559</v>
      </c>
      <c r="HO77" s="21">
        <f>SUM($R65:HO65)-SUM($R71:HO71)</f>
        <v>352000.00000000559</v>
      </c>
      <c r="HP77" s="21">
        <f>SUM($R65:HP65)-SUM($R71:HP71)</f>
        <v>352000.00000000559</v>
      </c>
      <c r="HQ77" s="21">
        <f>SUM($R65:HQ65)-SUM($R71:HQ71)</f>
        <v>352000.00000000559</v>
      </c>
      <c r="HR77" s="21">
        <f>SUM($R65:HR65)-SUM($R71:HR71)</f>
        <v>352000.00000000559</v>
      </c>
      <c r="HS77" s="21">
        <f>SUM($R65:HS65)-SUM($R71:HS71)</f>
        <v>352000.00000000559</v>
      </c>
      <c r="HT77" s="21">
        <f>SUM($R65:HT65)-SUM($R71:HT71)</f>
        <v>352000.00000000559</v>
      </c>
      <c r="HU77" s="21">
        <f>SUM($R65:HU65)-SUM($R71:HU71)</f>
        <v>352000.00000000559</v>
      </c>
      <c r="HV77" s="21">
        <f>SUM($R65:HV65)-SUM($R71:HV71)</f>
        <v>352000.00000000559</v>
      </c>
      <c r="HW77" s="21">
        <f>SUM($R65:HW65)-SUM($R71:HW71)</f>
        <v>352000.00000000559</v>
      </c>
      <c r="HX77" s="21">
        <f>SUM($R65:HX65)-SUM($R71:HX71)</f>
        <v>352000.00000000559</v>
      </c>
      <c r="HY77" s="21">
        <f>SUM($R65:HY65)-SUM($R71:HY71)</f>
        <v>353066.66666667257</v>
      </c>
      <c r="HZ77" s="21">
        <f>SUM($R65:HZ65)-SUM($R71:HZ71)</f>
        <v>355200.00000000652</v>
      </c>
      <c r="IA77" s="21">
        <f>SUM($R65:IA65)-SUM($R71:IA71)</f>
        <v>358400.00000000652</v>
      </c>
      <c r="IB77" s="21">
        <f>SUM($R65:IB65)-SUM($R71:IB71)</f>
        <v>362666.6666666735</v>
      </c>
      <c r="IC77" s="21">
        <f>SUM($R65:IC65)-SUM($R71:IC71)</f>
        <v>368000.00000000745</v>
      </c>
      <c r="ID77" s="21">
        <f>SUM($R65:ID65)-SUM($R71:ID71)</f>
        <v>374400.00000000745</v>
      </c>
      <c r="IE77" s="21">
        <f>SUM($R65:IE65)-SUM($R71:IE71)</f>
        <v>381866.66666667443</v>
      </c>
      <c r="IF77" s="21">
        <f>SUM($R65:IF65)-SUM($R71:IF71)</f>
        <v>390400.00000000838</v>
      </c>
      <c r="IG77" s="21">
        <f>SUM($R65:IG65)-SUM($R71:IG71)</f>
        <v>400000.00000000838</v>
      </c>
      <c r="IH77" s="21">
        <f>SUM($R65:IH65)-SUM($R71:IH71)</f>
        <v>410666.66666667536</v>
      </c>
      <c r="II77" s="21">
        <f>SUM($R65:II65)-SUM($R71:II71)</f>
        <v>422400.00000000838</v>
      </c>
      <c r="IJ77" s="21">
        <f>SUM($R65:IJ65)-SUM($R71:IJ71)</f>
        <v>435200.00000000838</v>
      </c>
      <c r="IK77" s="21">
        <f>SUM($R65:IK65)-SUM($R71:IK71)</f>
        <v>449066.66666667536</v>
      </c>
      <c r="IL77" s="21">
        <f>SUM($R65:IL65)-SUM($R71:IL71)</f>
        <v>464000.00000000838</v>
      </c>
      <c r="IM77" s="21">
        <f>SUM($R65:IM65)-SUM($R71:IM71)</f>
        <v>480000.00000000838</v>
      </c>
      <c r="IN77" s="21">
        <f>SUM($R65:IN65)-SUM($R71:IN71)</f>
        <v>544000.00000000838</v>
      </c>
      <c r="IO77" s="21">
        <f>SUM($R65:IO65)-SUM($R71:IO71)</f>
        <v>612000.00000000838</v>
      </c>
      <c r="IP77" s="21">
        <f>SUM($R65:IP65)-SUM($R71:IP71)</f>
        <v>612000.00000000838</v>
      </c>
      <c r="IQ77" s="21">
        <f>SUM($R65:IQ65)-SUM($R71:IQ71)</f>
        <v>612000.00000000838</v>
      </c>
      <c r="IR77" s="21">
        <f>SUM($R65:IR65)-SUM($R71:IR71)</f>
        <v>612000.00000000838</v>
      </c>
      <c r="IS77" s="21">
        <f>SUM($R65:IS65)-SUM($R71:IS71)</f>
        <v>612000.00000000838</v>
      </c>
      <c r="IT77" s="21">
        <f>SUM($R65:IT65)-SUM($R71:IT71)</f>
        <v>612000.00000000838</v>
      </c>
      <c r="IU77" s="21">
        <f>SUM($R65:IU65)-SUM($R71:IU71)</f>
        <v>612000.00000000838</v>
      </c>
      <c r="IV77" s="21">
        <f>SUM($R65:IV65)-SUM($R71:IV71)</f>
        <v>612000.00000000838</v>
      </c>
      <c r="IW77" s="21">
        <f>SUM($R65:IW65)-SUM($R71:IW71)</f>
        <v>612000.00000000838</v>
      </c>
      <c r="IX77" s="21">
        <f>SUM($R65:IX65)-SUM($R71:IX71)</f>
        <v>612000.00000000838</v>
      </c>
      <c r="IY77" s="21">
        <f>SUM($R65:IY65)-SUM($R71:IY71)</f>
        <v>612000.00000000838</v>
      </c>
      <c r="IZ77" s="21">
        <f>SUM($R65:IZ65)-SUM($R71:IZ71)</f>
        <v>612000.00000000838</v>
      </c>
      <c r="JA77" s="21">
        <f>SUM($R65:JA65)-SUM($R71:JA71)</f>
        <v>613200.00000000838</v>
      </c>
      <c r="JB77" s="21">
        <f>SUM($R65:JB65)-SUM($R71:JB71)</f>
        <v>615600.00000000838</v>
      </c>
      <c r="JC77" s="21">
        <f>SUM($R65:JC65)-SUM($R71:JC71)</f>
        <v>619200.00000000838</v>
      </c>
      <c r="JD77" s="21">
        <f>SUM($R65:JD65)-SUM($R71:JD71)</f>
        <v>624000.00000000838</v>
      </c>
      <c r="JE77" s="21">
        <f>SUM($R65:JE65)-SUM($R71:JE71)</f>
        <v>630000.00000000838</v>
      </c>
      <c r="JF77" s="21">
        <f>SUM($R65:JF65)-SUM($R71:JF71)</f>
        <v>637200.00000000838</v>
      </c>
      <c r="JG77" s="21">
        <f>SUM($R65:JG65)-SUM($R71:JG71)</f>
        <v>645600.00000000838</v>
      </c>
      <c r="JH77" s="21">
        <f>SUM($R65:JH65)-SUM($R71:JH71)</f>
        <v>655200.00000000838</v>
      </c>
      <c r="JI77" s="21">
        <f>SUM($R65:JI65)-SUM($R71:JI71)</f>
        <v>666000.00000000838</v>
      </c>
      <c r="JJ77" s="21">
        <f>SUM($R65:JJ65)-SUM($R71:JJ71)</f>
        <v>678000.00000000745</v>
      </c>
      <c r="JK77" s="21">
        <f>SUM($R65:JK65)-SUM($R71:JK71)</f>
        <v>691200.00000000745</v>
      </c>
      <c r="JL77" s="21">
        <f>SUM($R65:JL65)-SUM($R71:JL71)</f>
        <v>705600.00000000745</v>
      </c>
      <c r="JM77" s="21">
        <f>SUM($R65:JM65)-SUM($R71:JM71)</f>
        <v>721200.00000000745</v>
      </c>
      <c r="JN77" s="21">
        <f>SUM($R65:JN65)-SUM($R71:JN71)</f>
        <v>738000.00000000745</v>
      </c>
      <c r="JO77" s="21">
        <f>SUM($R65:JO65)-SUM($R71:JO71)</f>
        <v>756000.00000000745</v>
      </c>
      <c r="JP77" s="21">
        <f>SUM($R65:JP65)-SUM($R71:JP71)</f>
        <v>775200.00000000745</v>
      </c>
      <c r="JQ77" s="21">
        <f>SUM($R65:JQ65)-SUM($R71:JQ71)</f>
        <v>795600.00000000745</v>
      </c>
      <c r="JR77" s="21">
        <f>SUM($R65:JR65)-SUM($R71:JR71)</f>
        <v>795600.00000000745</v>
      </c>
      <c r="JS77" s="21">
        <f>SUM($R65:JS65)-SUM($R71:JS71)</f>
        <v>795600.00000000745</v>
      </c>
      <c r="JT77" s="21">
        <f>SUM($R65:JT65)-SUM($R71:JT71)</f>
        <v>795600.00000000745</v>
      </c>
      <c r="JU77" s="21">
        <f>SUM($R65:JU65)-SUM($R71:JU71)</f>
        <v>795600.00000000745</v>
      </c>
      <c r="JV77" s="21">
        <f>SUM($R65:JV65)-SUM($R71:JV71)</f>
        <v>795600.00000000745</v>
      </c>
      <c r="JW77" s="21">
        <f>SUM($R65:JW65)-SUM($R71:JW71)</f>
        <v>795600.00000000745</v>
      </c>
      <c r="JX77" s="21">
        <f>SUM($R65:JX65)-SUM($R71:JX71)</f>
        <v>795600.00000000745</v>
      </c>
      <c r="JY77" s="21">
        <f>SUM($R65:JY65)-SUM($R71:JY71)</f>
        <v>795600.00000000745</v>
      </c>
      <c r="JZ77" s="21">
        <f>SUM($R65:JZ65)-SUM($R71:JZ71)</f>
        <v>795600.00000000745</v>
      </c>
      <c r="KA77" s="21">
        <f>SUM($R65:KA65)-SUM($R71:KA71)</f>
        <v>795600.00000000745</v>
      </c>
      <c r="KB77" s="21">
        <f>SUM($R65:KB65)-SUM($R71:KB71)</f>
        <v>795600.00000000745</v>
      </c>
      <c r="KC77" s="21">
        <f>SUM($R65:KC65)-SUM($R71:KC71)</f>
        <v>795600.00000000745</v>
      </c>
      <c r="KD77" s="21">
        <f>SUM($R65:KD65)-SUM($R71:KD71)</f>
        <v>795600.00000000745</v>
      </c>
      <c r="KE77" s="21">
        <f>SUM($R65:KE65)-SUM($R71:KE71)</f>
        <v>795600.00000000745</v>
      </c>
      <c r="KF77" s="21">
        <f>SUM($R65:KF65)-SUM($R71:KF71)</f>
        <v>795200.00000000745</v>
      </c>
      <c r="KG77" s="21">
        <f>SUM($R65:KG65)-SUM($R71:KG71)</f>
        <v>794400.00000000745</v>
      </c>
      <c r="KH77" s="21">
        <f>SUM($R65:KH65)-SUM($R71:KH71)</f>
        <v>793200.00000000745</v>
      </c>
      <c r="KI77" s="21">
        <f>SUM($R65:KI65)-SUM($R71:KI71)</f>
        <v>791600.00000000745</v>
      </c>
      <c r="KJ77" s="21">
        <f>SUM($R65:KJ65)-SUM($R71:KJ71)</f>
        <v>789600.00000000745</v>
      </c>
      <c r="KK77" s="21">
        <f>SUM($R65:KK65)-SUM($R71:KK71)</f>
        <v>787200.00000000745</v>
      </c>
      <c r="KL77" s="21">
        <f>SUM($R65:KL65)-SUM($R71:KL71)</f>
        <v>784400.00000000745</v>
      </c>
      <c r="KM77" s="21">
        <f>SUM($R65:KM65)-SUM($R71:KM71)</f>
        <v>781200.00000000745</v>
      </c>
      <c r="KN77" s="21">
        <f>SUM($R65:KN65)-SUM($R71:KN71)</f>
        <v>777600.00000000745</v>
      </c>
      <c r="KO77" s="21">
        <f>SUM($R65:KO65)-SUM($R71:KO71)</f>
        <v>773600.00000000745</v>
      </c>
      <c r="KP77" s="21">
        <f>SUM($R65:KP65)-SUM($R71:KP71)</f>
        <v>769200.00000000745</v>
      </c>
      <c r="KQ77" s="21">
        <f>SUM($R65:KQ65)-SUM($R71:KQ71)</f>
        <v>764400.00000000745</v>
      </c>
      <c r="KR77" s="21">
        <f>SUM($R65:KR65)-SUM($R71:KR71)</f>
        <v>759200.00000000745</v>
      </c>
      <c r="KS77" s="21">
        <f>SUM($R65:KS65)-SUM($R71:KS71)</f>
        <v>753600.00000000745</v>
      </c>
      <c r="KT77" s="21">
        <f>SUM($R65:KT65)-SUM($R71:KT71)</f>
        <v>747600.00000000745</v>
      </c>
      <c r="KU77" s="21">
        <f>SUM($R65:KU65)-SUM($R71:KU71)</f>
        <v>741200.00000000745</v>
      </c>
      <c r="KV77" s="21">
        <f>SUM($R65:KV65)-SUM($R71:KV71)</f>
        <v>734400.00000000745</v>
      </c>
      <c r="KW77" s="21">
        <f>SUM($R65:KW65)-SUM($R71:KW71)</f>
        <v>734400.00000000745</v>
      </c>
      <c r="KX77" s="21">
        <f>SUM($R65:KX65)-SUM($R71:KX71)</f>
        <v>734400.00000000745</v>
      </c>
      <c r="KY77" s="21">
        <f>SUM($R65:KY65)-SUM($R71:KY71)</f>
        <v>734400.00000000745</v>
      </c>
      <c r="KZ77" s="21">
        <f>SUM($R65:KZ65)-SUM($R71:KZ71)</f>
        <v>734400.00000000745</v>
      </c>
      <c r="LA77" s="21">
        <f>SUM($R65:LA65)-SUM($R71:LA71)</f>
        <v>734400.00000000745</v>
      </c>
      <c r="LB77" s="21">
        <f>SUM($R65:LB65)-SUM($R71:LB71)</f>
        <v>734400.00000000745</v>
      </c>
      <c r="LC77" s="21">
        <f>SUM($R65:LC65)-SUM($R71:LC71)</f>
        <v>734400.00000000745</v>
      </c>
      <c r="LD77" s="21">
        <f>SUM($R65:LD65)-SUM($R71:LD71)</f>
        <v>734400.00000000745</v>
      </c>
      <c r="LE77" s="21">
        <f>SUM($R65:LE65)-SUM($R71:LE71)</f>
        <v>734400.00000000745</v>
      </c>
      <c r="LF77" s="21">
        <f>SUM($R65:LF65)-SUM($R71:LF71)</f>
        <v>734400.00000000745</v>
      </c>
      <c r="LG77" s="21">
        <f>SUM($R65:LG65)-SUM($R71:LG71)</f>
        <v>734400.00000000745</v>
      </c>
      <c r="LH77" s="21">
        <f>SUM($R65:LH65)-SUM($R71:LH71)</f>
        <v>734400.00000000745</v>
      </c>
      <c r="LI77" s="21">
        <f>SUM($R65:LI65)-SUM($R71:LI71)</f>
        <v>734400.00000000745</v>
      </c>
      <c r="LJ77" s="21">
        <f>SUM($R65:LJ65)-SUM($R71:LJ71)</f>
        <v>733333.3333333414</v>
      </c>
      <c r="LK77" s="21">
        <f>SUM($R65:LK65)-SUM($R71:LK71)</f>
        <v>731200.00000000745</v>
      </c>
      <c r="LL77" s="21">
        <f>SUM($R65:LL65)-SUM($R71:LL71)</f>
        <v>728000.00000000745</v>
      </c>
      <c r="LM77" s="21">
        <f>SUM($R65:LM65)-SUM($R71:LM71)</f>
        <v>723733.3333333414</v>
      </c>
      <c r="LN77" s="21">
        <f>SUM($R65:LN65)-SUM($R71:LN71)</f>
        <v>718400.00000000745</v>
      </c>
      <c r="LO77" s="21">
        <f>SUM($R65:LO65)-SUM($R71:LO71)</f>
        <v>712000.00000000745</v>
      </c>
      <c r="LP77" s="21">
        <f>SUM($R65:LP65)-SUM($R71:LP71)</f>
        <v>704533.33333333954</v>
      </c>
      <c r="LQ77" s="21">
        <f>SUM($R65:LQ65)-SUM($R71:LQ71)</f>
        <v>696000.00000000559</v>
      </c>
      <c r="LR77" s="21">
        <f>SUM($R65:LR65)-SUM($R71:LR71)</f>
        <v>686400.00000000559</v>
      </c>
      <c r="LS77" s="21">
        <f>SUM($R65:LS65)-SUM($R71:LS71)</f>
        <v>675733.33333333768</v>
      </c>
      <c r="LT77" s="21">
        <f>SUM($R65:LT65)-SUM($R71:LT71)</f>
        <v>664000.00000000373</v>
      </c>
      <c r="LU77" s="21">
        <f>SUM($R65:LU65)-SUM($R71:LU71)</f>
        <v>651200.00000000373</v>
      </c>
      <c r="LV77" s="21">
        <f>SUM($R65:LV65)-SUM($R71:LV71)</f>
        <v>637333.33333333582</v>
      </c>
      <c r="LW77" s="21">
        <f>SUM($R65:LW65)-SUM($R71:LW71)</f>
        <v>622400.00000000186</v>
      </c>
      <c r="LX77" s="21">
        <f>SUM($R65:LX65)-SUM($R71:LX71)</f>
        <v>606400.00000000186</v>
      </c>
      <c r="LY77" s="21">
        <f>SUM($R65:LY65)-SUM($R71:LY71)</f>
        <v>589333.33333333395</v>
      </c>
      <c r="LZ77" s="21">
        <f>SUM($R65:LZ65)-SUM($R71:LZ71)</f>
        <v>571200</v>
      </c>
      <c r="MA77" s="21">
        <f>SUM($R65:MA65)-SUM($R71:MA71)</f>
        <v>571200</v>
      </c>
      <c r="MB77" s="21">
        <f>SUM($R65:MB65)-SUM($R71:MB71)</f>
        <v>571200</v>
      </c>
      <c r="MC77" s="21">
        <f>SUM($R65:MC65)-SUM($R71:MC71)</f>
        <v>571200</v>
      </c>
      <c r="MD77" s="21">
        <f>SUM($R65:MD65)-SUM($R71:MD71)</f>
        <v>571200</v>
      </c>
      <c r="ME77" s="21">
        <f>SUM($R65:ME65)-SUM($R71:ME71)</f>
        <v>571200</v>
      </c>
      <c r="MF77" s="21">
        <f>SUM($R65:MF65)-SUM($R71:MF71)</f>
        <v>571200</v>
      </c>
      <c r="MG77" s="21">
        <f>SUM($R65:MG65)-SUM($R71:MG71)</f>
        <v>571200</v>
      </c>
      <c r="MH77" s="21">
        <f>SUM($R65:MH65)-SUM($R71:MH71)</f>
        <v>571200</v>
      </c>
      <c r="MI77" s="21">
        <f>SUM($R65:MI65)-SUM($R71:MI71)</f>
        <v>571200</v>
      </c>
      <c r="MJ77" s="21">
        <f>SUM($R65:MJ65)-SUM($R71:MJ71)</f>
        <v>571200</v>
      </c>
      <c r="MK77" s="21">
        <f>SUM($R65:MK65)-SUM($R71:MK71)</f>
        <v>571200</v>
      </c>
      <c r="ML77" s="21">
        <f>SUM($R65:ML65)-SUM($R71:ML71)</f>
        <v>571200</v>
      </c>
      <c r="MM77" s="21">
        <f>SUM($R65:MM65)-SUM($R71:MM71)</f>
        <v>571200</v>
      </c>
      <c r="MN77" s="21">
        <f>SUM($R65:MN65)-SUM($R71:MN71)</f>
        <v>571200</v>
      </c>
      <c r="MO77" s="21">
        <f>SUM($R65:MO65)-SUM($R71:MO71)</f>
        <v>571520</v>
      </c>
      <c r="MP77" s="21">
        <f>SUM($R65:MP65)-SUM($R71:MP71)</f>
        <v>572160</v>
      </c>
      <c r="MQ77" s="21">
        <f>SUM($R65:MQ65)-SUM($R71:MQ71)</f>
        <v>573120</v>
      </c>
      <c r="MR77" s="21">
        <f>SUM($R65:MR65)-SUM($R71:MR71)</f>
        <v>574400</v>
      </c>
      <c r="MS77" s="21">
        <f>SUM($R65:MS65)-SUM($R71:MS71)</f>
        <v>576000</v>
      </c>
      <c r="MT77" s="21">
        <f>SUM($R65:MT65)-SUM($R71:MT71)</f>
        <v>577920</v>
      </c>
      <c r="MU77" s="21">
        <f>SUM($R65:MU65)-SUM($R71:MU71)</f>
        <v>580160</v>
      </c>
      <c r="MV77" s="21">
        <f>SUM($R65:MV65)-SUM($R71:MV71)</f>
        <v>582720</v>
      </c>
      <c r="MW77" s="21">
        <f>SUM($R65:MW65)-SUM($R71:MW71)</f>
        <v>585600</v>
      </c>
      <c r="MX77" s="21">
        <f>SUM($R65:MX65)-SUM($R71:MX71)</f>
        <v>588800</v>
      </c>
      <c r="MY77" s="21">
        <f>SUM($R65:MY65)-SUM($R71:MY71)</f>
        <v>592320</v>
      </c>
      <c r="MZ77" s="21">
        <f>SUM($R65:MZ65)-SUM($R71:MZ71)</f>
        <v>596160</v>
      </c>
      <c r="NA77" s="21">
        <f>SUM($R65:NA65)-SUM($R71:NA71)</f>
        <v>600320</v>
      </c>
      <c r="NB77" s="21">
        <f>SUM($R65:NB65)-SUM($R71:NB71)</f>
        <v>604800</v>
      </c>
      <c r="NC77" s="21">
        <f>SUM($R65:NC65)-SUM($R71:NC71)</f>
        <v>609600</v>
      </c>
      <c r="ND77" s="21">
        <f>SUM($R65:ND65)-SUM($R71:ND71)</f>
        <v>614720</v>
      </c>
      <c r="NE77" s="21">
        <f>SUM($R65:NE65)-SUM($R71:NE71)</f>
        <v>620160</v>
      </c>
      <c r="NF77" s="21">
        <f>SUM($R65:NF65)-SUM($R71:NF71)</f>
        <v>620160</v>
      </c>
      <c r="NG77" s="21">
        <f>SUM($R65:NG65)-SUM($R71:NG71)</f>
        <v>620160</v>
      </c>
      <c r="NH77" s="21">
        <f>SUM($R65:NH65)-SUM($R71:NH71)</f>
        <v>620160</v>
      </c>
      <c r="NI77" s="21">
        <f>SUM($R65:NI65)-SUM($R71:NI71)</f>
        <v>620160</v>
      </c>
      <c r="NJ77" s="21">
        <f>SUM($R65:NJ65)-SUM($R71:NJ71)</f>
        <v>620160</v>
      </c>
      <c r="NK77" s="21">
        <f>SUM($R65:NK65)-SUM($R71:NK71)</f>
        <v>620160</v>
      </c>
      <c r="NL77" s="21">
        <f>SUM($R65:NL65)-SUM($R71:NL71)</f>
        <v>620160</v>
      </c>
      <c r="NM77" s="21">
        <f>SUM($R65:NM65)-SUM($R71:NM71)</f>
        <v>620160</v>
      </c>
      <c r="NN77" s="21">
        <f>SUM($R65:NN65)-SUM($R71:NN71)</f>
        <v>620160</v>
      </c>
      <c r="NO77" s="21">
        <f>SUM($R65:NO65)-SUM($R71:NO71)</f>
        <v>620160</v>
      </c>
      <c r="NP77" s="21">
        <f>SUM($R65:NP65)-SUM($R71:NP71)</f>
        <v>620160</v>
      </c>
      <c r="NQ77" s="21">
        <f>SUM($R65:NQ65)-SUM($R71:NQ71)</f>
        <v>620159.99999999814</v>
      </c>
      <c r="NR77" s="21">
        <f>SUM($R65:NR65)-SUM($R71:NR71)</f>
        <v>620159.99999999627</v>
      </c>
      <c r="NS77" s="21">
        <f>SUM($R65:NS65)-SUM($R71:NS71)</f>
        <v>620479.99999999441</v>
      </c>
      <c r="NT77" s="21">
        <f>SUM($R65:NT65)-SUM($R71:NT71)</f>
        <v>621119.99999999255</v>
      </c>
      <c r="NU77" s="21">
        <f>SUM($R65:NU65)-SUM($R71:NU71)</f>
        <v>622079.99999999069</v>
      </c>
      <c r="NV77" s="21">
        <f>SUM($R65:NV65)-SUM($R71:NV71)</f>
        <v>623359.99999998882</v>
      </c>
      <c r="NW77" s="21">
        <f>SUM($R65:NW65)-SUM($R71:NW71)</f>
        <v>624959.99999998696</v>
      </c>
      <c r="NX77" s="21">
        <f>SUM($R65:NX65)-SUM($R71:NX71)</f>
        <v>626879.9999999851</v>
      </c>
      <c r="NY77" s="21">
        <f>SUM($R65:NY65)-SUM($R71:NY71)</f>
        <v>629119.99999998324</v>
      </c>
      <c r="NZ77" s="21">
        <f>SUM($R65:NZ65)-SUM($R71:NZ71)</f>
        <v>631679.99999998137</v>
      </c>
      <c r="OA77" s="21">
        <f>SUM($R65:OA65)-SUM($R71:OA71)</f>
        <v>634559.99999997765</v>
      </c>
      <c r="OB77" s="21">
        <f>SUM($R65:OB65)-SUM($R71:OB71)</f>
        <v>637759.99999997392</v>
      </c>
      <c r="OC77" s="21">
        <f>SUM($R65:OC65)-SUM($R71:OC71)</f>
        <v>641279.9999999702</v>
      </c>
      <c r="OD77" s="21">
        <f>SUM($R65:OD65)-SUM($R71:OD71)</f>
        <v>645119.99999996647</v>
      </c>
      <c r="OE77" s="21">
        <f>SUM($R65:OE65)-SUM($R71:OE71)</f>
        <v>649279.99999996275</v>
      </c>
      <c r="OF77" s="21">
        <f>SUM($R65:OF65)-SUM($R71:OF71)</f>
        <v>653759.99999995902</v>
      </c>
      <c r="OG77" s="21">
        <f>SUM($R65:OG65)-SUM($R71:OG71)</f>
        <v>658559.9999999553</v>
      </c>
      <c r="OH77" s="21">
        <f>SUM($R65:OH65)-SUM($R71:OH71)</f>
        <v>663679.99999995157</v>
      </c>
      <c r="OI77" s="21">
        <f>SUM($R65:OI65)-SUM($R71:OI71)</f>
        <v>669119.99999994785</v>
      </c>
      <c r="OJ77" s="21">
        <f>SUM($R65:OJ65)-SUM($R71:OJ71)</f>
        <v>669119.99999994412</v>
      </c>
      <c r="OK77" s="21">
        <f>SUM($R65:OK65)-SUM($R71:OK71)</f>
        <v>669119.9999999404</v>
      </c>
      <c r="OL77" s="21">
        <f>SUM($R65:OL65)-SUM($R71:OL71)</f>
        <v>669119.99999993667</v>
      </c>
      <c r="OM77" s="21">
        <f>SUM($R65:OM65)-SUM($R71:OM71)</f>
        <v>669119.99999993294</v>
      </c>
      <c r="ON77" s="21">
        <f>SUM($R65:ON65)-SUM($R71:ON71)</f>
        <v>669119.99999992922</v>
      </c>
      <c r="OO77" s="21">
        <f>SUM($R65:OO65)-SUM($R71:OO71)</f>
        <v>669119.99999992549</v>
      </c>
      <c r="OP77" s="21">
        <f>SUM($R65:OP65)-SUM($R71:OP71)</f>
        <v>669119.99999992177</v>
      </c>
      <c r="OQ77" s="21">
        <f>SUM($R65:OQ65)-SUM($R71:OQ71)</f>
        <v>669119.99999991804</v>
      </c>
      <c r="OR77" s="21">
        <f>SUM($R65:OR65)-SUM($R71:OR71)</f>
        <v>669119.99999991432</v>
      </c>
      <c r="OS77" s="21">
        <f>SUM($R65:OS65)-SUM($R71:OS71)</f>
        <v>669119.99999991059</v>
      </c>
      <c r="OT77" s="21">
        <f>SUM($R65:OT65)-SUM($R71:OT71)</f>
        <v>669119.99999990687</v>
      </c>
      <c r="OU77" s="21">
        <f>SUM($R65:OU65)-SUM($R71:OU71)</f>
        <v>669119.99999990314</v>
      </c>
      <c r="OV77" s="21">
        <f>SUM($R65:OV65)-SUM($R71:OV71)</f>
        <v>669119.99999989942</v>
      </c>
      <c r="OW77" s="21">
        <f>SUM($R65:OW65)-SUM($R71:OW71)</f>
        <v>669119.99999989569</v>
      </c>
      <c r="OX77" s="21">
        <f>SUM($R65:OX65)-SUM($R71:OX71)</f>
        <v>668906.66666655988</v>
      </c>
      <c r="OY77" s="21">
        <f>SUM($R65:OY65)-SUM($R71:OY71)</f>
        <v>668479.99999989197</v>
      </c>
      <c r="OZ77" s="21">
        <f>SUM($R65:OZ65)-SUM($R71:OZ71)</f>
        <v>667839.99999988824</v>
      </c>
      <c r="PA77" s="21">
        <f>SUM($R65:PA65)-SUM($R71:PA71)</f>
        <v>666986.66666655242</v>
      </c>
      <c r="PB77" s="21">
        <f>SUM($R65:PB65)-SUM($R71:PB71)</f>
        <v>665919.99999988452</v>
      </c>
      <c r="PC77" s="21">
        <f>SUM($R65:PC65)-SUM($R71:PC71)</f>
        <v>664639.99999988452</v>
      </c>
      <c r="PD77" s="21">
        <f>SUM($R65:PD65)-SUM($R71:PD71)</f>
        <v>663146.6666665487</v>
      </c>
      <c r="PE77" s="21">
        <f>SUM($R65:PE65)-SUM($R71:PE71)</f>
        <v>661439.99999988079</v>
      </c>
      <c r="PF77" s="21">
        <f>SUM($R65:PF65)-SUM($R71:PF71)</f>
        <v>659519.99999988079</v>
      </c>
      <c r="PG77" s="21">
        <f>SUM($R65:PG65)-SUM($R71:PG71)</f>
        <v>657386.66666654497</v>
      </c>
      <c r="PH77" s="21">
        <f>SUM($R65:PH65)-SUM($R71:PH71)</f>
        <v>655039.99999987707</v>
      </c>
      <c r="PI77" s="21">
        <f>SUM($R65:PI65)-SUM($R71:PI71)</f>
        <v>652479.99999987707</v>
      </c>
      <c r="PJ77" s="21">
        <f>SUM($R65:PJ65)-SUM($R71:PJ71)</f>
        <v>649706.66666654125</v>
      </c>
      <c r="PK77" s="21">
        <f>SUM($R65:PK65)-SUM($R71:PK71)</f>
        <v>646719.99999987334</v>
      </c>
      <c r="PL77" s="21">
        <f>SUM($R65:PL65)-SUM($R71:PL71)</f>
        <v>643519.99999987334</v>
      </c>
      <c r="PM77" s="21">
        <f>SUM($R65:PM65)-SUM($R71:PM71)</f>
        <v>640106.66666653752</v>
      </c>
      <c r="PN77" s="21">
        <f>SUM($R65:PN65)-SUM($R71:PN71)</f>
        <v>636479.99999986961</v>
      </c>
      <c r="PO77" s="21">
        <f>SUM($R65:PO65)-SUM($R71:PO71)</f>
        <v>636479.99999986961</v>
      </c>
      <c r="PP77" s="21">
        <f>SUM($R65:PP65)-SUM($R71:PP71)</f>
        <v>636479.99999986961</v>
      </c>
      <c r="PQ77" s="21">
        <f>SUM($R65:PQ65)-SUM($R71:PQ71)</f>
        <v>636479.99999986961</v>
      </c>
      <c r="PR77" s="21">
        <f>SUM($R65:PR65)-SUM($R71:PR71)</f>
        <v>636479.99999986961</v>
      </c>
      <c r="PS77" s="21">
        <f>SUM($R65:PS65)-SUM($R71:PS71)</f>
        <v>636479.99999986961</v>
      </c>
      <c r="PT77" s="21">
        <f>SUM($R65:PT65)-SUM($R71:PT71)</f>
        <v>636479.99999986961</v>
      </c>
      <c r="PU77" s="21">
        <f>SUM($R65:PU65)-SUM($R71:PU71)</f>
        <v>636479.99999986961</v>
      </c>
      <c r="PV77" s="21">
        <f>SUM($R65:PV65)-SUM($R71:PV71)</f>
        <v>636479.99999986961</v>
      </c>
      <c r="PW77" s="21">
        <f>SUM($R65:PW65)-SUM($R71:PW71)</f>
        <v>636479.99999986961</v>
      </c>
      <c r="PX77" s="21">
        <f>SUM($R65:PX65)-SUM($R71:PX71)</f>
        <v>636479.99999986961</v>
      </c>
      <c r="PY77" s="21">
        <f>SUM($R65:PY65)-SUM($R71:PY71)</f>
        <v>636479.99999986961</v>
      </c>
      <c r="PZ77" s="21">
        <f>SUM($R65:PZ65)-SUM($R71:PZ71)</f>
        <v>636479.99999986961</v>
      </c>
      <c r="QA77" s="21">
        <f>SUM($R65:QA65)-SUM($R71:QA71)</f>
        <v>636479.99999986961</v>
      </c>
      <c r="QB77" s="21">
        <f>SUM($R65:QB65)-SUM($R71:QB71)</f>
        <v>636479.99999986961</v>
      </c>
      <c r="QC77" s="21">
        <f>SUM($R65:QC65)-SUM($R71:QC71)</f>
        <v>638799.99999986961</v>
      </c>
      <c r="QD77" s="21">
        <f>SUM($R65:QD65)-SUM($R71:QD71)</f>
        <v>643439.99999986961</v>
      </c>
      <c r="QE77" s="21">
        <f>SUM($R65:QE65)-SUM($R71:QE71)</f>
        <v>650399.99999986961</v>
      </c>
      <c r="QF77" s="21">
        <f>SUM($R65:QF65)-SUM($R71:QF71)</f>
        <v>659679.99999986961</v>
      </c>
      <c r="QG77" s="21">
        <f>SUM($R65:QG65)-SUM($R71:QG71)</f>
        <v>671279.99999986961</v>
      </c>
      <c r="QH77" s="21">
        <f>SUM($R65:QH65)-SUM($R71:QH71)</f>
        <v>685199.99999986961</v>
      </c>
      <c r="QI77" s="21">
        <f>SUM($R65:QI65)-SUM($R71:QI71)</f>
        <v>701439.99999986961</v>
      </c>
      <c r="QJ77" s="21">
        <f>SUM($R65:QJ65)-SUM($R71:QJ71)</f>
        <v>719999.99999986961</v>
      </c>
      <c r="QK77" s="21">
        <f>SUM($R65:QK65)-SUM($R71:QK71)</f>
        <v>740879.99999986961</v>
      </c>
      <c r="QL77" s="21">
        <f>SUM($R65:QL65)-SUM($R71:QL71)</f>
        <v>764079.99999986961</v>
      </c>
      <c r="QM77" s="21">
        <f>SUM($R65:QM65)-SUM($R71:QM71)</f>
        <v>789599.99999986961</v>
      </c>
      <c r="QN77" s="21">
        <f>SUM($R65:QN65)-SUM($R71:QN71)</f>
        <v>817439.99999986961</v>
      </c>
      <c r="QO77" s="21">
        <f>SUM($R65:QO65)-SUM($R71:QO71)</f>
        <v>847599.99999986961</v>
      </c>
      <c r="QP77" s="21">
        <f>SUM($R65:QP65)-SUM($R71:QP71)</f>
        <v>880079.99999986961</v>
      </c>
      <c r="QQ77" s="21">
        <f>SUM($R65:QQ65)-SUM($R71:QQ71)</f>
        <v>914879.99999986961</v>
      </c>
      <c r="QR77" s="21">
        <f>SUM($R65:QR65)-SUM($R71:QR71)</f>
        <v>951999.99999986961</v>
      </c>
      <c r="QS77" s="21">
        <f>SUM($R65:QS65)-SUM($R71:QS71)</f>
        <v>991439.99999986961</v>
      </c>
      <c r="QT77" s="21">
        <f>SUM($R65:QT65)-SUM($R71:QT71)</f>
        <v>991439.99999986961</v>
      </c>
      <c r="QU77" s="21">
        <f>SUM($R65:QU65)-SUM($R71:QU71)</f>
        <v>991439.99999986961</v>
      </c>
      <c r="QV77" s="21">
        <f>SUM($R65:QV65)-SUM($R71:QV71)</f>
        <v>991439.99999986961</v>
      </c>
      <c r="QW77" s="21">
        <f>SUM($R65:QW65)-SUM($R71:QW71)</f>
        <v>991439.99999986961</v>
      </c>
      <c r="QX77" s="21">
        <f>SUM($R65:QX65)-SUM($R71:QX71)</f>
        <v>991439.99999986961</v>
      </c>
      <c r="QY77" s="21">
        <f>SUM($R65:QY65)-SUM($R71:QY71)</f>
        <v>991439.99999986961</v>
      </c>
      <c r="QZ77" s="21">
        <f>SUM($R65:QZ65)-SUM($R71:QZ71)</f>
        <v>991439.99999986961</v>
      </c>
      <c r="RA77" s="21">
        <f>SUM($R65:RA65)-SUM($R71:RA71)</f>
        <v>991439.99999986961</v>
      </c>
      <c r="RB77" s="21">
        <f>SUM($R65:RB65)-SUM($R71:RB71)</f>
        <v>991439.99999986961</v>
      </c>
      <c r="RC77" s="21">
        <f>SUM($R65:RC65)-SUM($R71:RC71)</f>
        <v>991439.99999986961</v>
      </c>
      <c r="RD77" s="21">
        <f>SUM($R65:RD65)-SUM($R71:RD71)</f>
        <v>991439.99999986961</v>
      </c>
      <c r="RE77" s="21">
        <f>SUM($R65:RE65)-SUM($R71:RE71)</f>
        <v>991439.99999986961</v>
      </c>
      <c r="RF77" s="21">
        <f>SUM($R65:RF65)-SUM($R71:RF71)</f>
        <v>991439.99999986961</v>
      </c>
      <c r="RG77" s="21">
        <f>SUM($R65:RG65)-SUM($R71:RG71)</f>
        <v>994079.99999986961</v>
      </c>
      <c r="RH77" s="21">
        <f>SUM($R65:RH65)-SUM($R71:RH71)</f>
        <v>999359.99999986961</v>
      </c>
      <c r="RI77" s="21">
        <f>SUM($R65:RI65)-SUM($R71:RI71)</f>
        <v>1007279.9999998696</v>
      </c>
      <c r="RJ77" s="21">
        <f>SUM($R65:RJ65)-SUM($R71:RJ71)</f>
        <v>1017839.9999998696</v>
      </c>
      <c r="RK77" s="21">
        <f>SUM($R65:RK65)-SUM($R71:RK71)</f>
        <v>1031039.9999998696</v>
      </c>
      <c r="RL77" s="21">
        <f>SUM($R65:RL65)-SUM($R71:RL71)</f>
        <v>1046879.9999998696</v>
      </c>
      <c r="RM77" s="21">
        <f>SUM($R65:RM65)-SUM($R71:RM71)</f>
        <v>1065359.9999998696</v>
      </c>
      <c r="RN77" s="21">
        <f>SUM($R65:RN65)-SUM($R71:RN71)</f>
        <v>1086479.9999998696</v>
      </c>
      <c r="RO77" s="21">
        <f>SUM($R65:RO65)-SUM($R71:RO71)</f>
        <v>1110239.9999998696</v>
      </c>
      <c r="RP77" s="21">
        <f>SUM($R65:RP65)-SUM($R71:RP71)</f>
        <v>1136639.9999998696</v>
      </c>
      <c r="RQ77" s="21">
        <f>SUM($R65:RQ65)-SUM($R71:RQ71)</f>
        <v>1165679.9999998696</v>
      </c>
      <c r="RR77" s="21">
        <f>SUM($R65:RR65)-SUM($R71:RR71)</f>
        <v>1197359.9999998696</v>
      </c>
      <c r="RS77" s="21">
        <f>SUM($R65:RS65)-SUM($R71:RS71)</f>
        <v>1231679.9999998696</v>
      </c>
      <c r="RT77" s="21">
        <f>SUM($R65:RT65)-SUM($R71:RT71)</f>
        <v>1268639.9999998696</v>
      </c>
      <c r="RU77" s="21">
        <f>SUM($R65:RU65)-SUM($R71:RU71)</f>
        <v>1308239.9999998696</v>
      </c>
      <c r="RV77" s="21">
        <f>SUM($R65:RV65)-SUM($R71:RV71)</f>
        <v>1350479.9999998696</v>
      </c>
      <c r="RW77" s="21">
        <f>SUM($R65:RW65)-SUM($R71:RW71)</f>
        <v>1395359.9999998696</v>
      </c>
      <c r="RX77" s="21">
        <f>SUM($R65:RX65)-SUM($R71:RX71)</f>
        <v>1395359.9999998696</v>
      </c>
      <c r="RY77" s="21">
        <f>SUM($R65:RY65)-SUM($R71:RY71)</f>
        <v>1395359.9999998696</v>
      </c>
      <c r="RZ77" s="21">
        <f>SUM($R65:RZ65)-SUM($R71:RZ71)</f>
        <v>1395359.9999998696</v>
      </c>
      <c r="SA77" s="21">
        <f>SUM($R65:SA65)-SUM($R71:SA71)</f>
        <v>1395359.9999998696</v>
      </c>
      <c r="SB77" s="21">
        <f>SUM($R65:SB65)-SUM($R71:SB71)</f>
        <v>1395359.9999998696</v>
      </c>
      <c r="SC77" s="21">
        <f>SUM($R65:SC65)-SUM($R71:SC71)</f>
        <v>1395359.9999998696</v>
      </c>
      <c r="SD77" s="21">
        <f>SUM($R65:SD65)-SUM($R71:SD71)</f>
        <v>1395359.9999998696</v>
      </c>
      <c r="SE77" s="21">
        <f>SUM($R65:SE65)-SUM($R71:SE71)</f>
        <v>1395359.9999998696</v>
      </c>
      <c r="SF77" s="21">
        <f>SUM($R65:SF65)-SUM($R71:SF71)</f>
        <v>1395359.9999998696</v>
      </c>
      <c r="SG77" s="21">
        <f>SUM($R65:SG65)-SUM($R71:SG71)</f>
        <v>1395359.9999998696</v>
      </c>
      <c r="SH77" s="21">
        <f>SUM($R65:SH65)-SUM($R71:SH71)</f>
        <v>1395359.9999998696</v>
      </c>
      <c r="SI77" s="21">
        <f>SUM($R65:SI65)-SUM($R71:SI71)</f>
        <v>1395359.9999998696</v>
      </c>
      <c r="SJ77" s="21">
        <f>SUM($R65:SJ65)-SUM($R71:SJ71)</f>
        <v>1395359.9999998696</v>
      </c>
      <c r="SK77" s="21">
        <f>SUM($R65:SK65)-SUM($R71:SK71)</f>
        <v>1395359.9999998696</v>
      </c>
      <c r="SL77" s="21">
        <f>SUM($R65:SL65)-SUM($R71:SL71)</f>
        <v>1392159.9999998696</v>
      </c>
      <c r="SM77" s="21">
        <f>SUM($R65:SM65)-SUM($R71:SM71)</f>
        <v>1385759.9999998696</v>
      </c>
      <c r="SN77" s="21">
        <f>SUM($R65:SN65)-SUM($R71:SN71)</f>
        <v>1376159.9999998696</v>
      </c>
      <c r="SO77" s="21">
        <f>SUM($R65:SO65)-SUM($R71:SO71)</f>
        <v>1363359.9999998696</v>
      </c>
      <c r="SP77" s="21">
        <f>SUM($R65:SP65)-SUM($R71:SP71)</f>
        <v>1347359.9999998696</v>
      </c>
      <c r="SQ77" s="21">
        <f>SUM($R65:SQ65)-SUM($R71:SQ71)</f>
        <v>1328159.9999998696</v>
      </c>
      <c r="SR77" s="21">
        <f>SUM($R65:SR65)-SUM($R71:SR71)</f>
        <v>1305759.9999998696</v>
      </c>
      <c r="SS77" s="21">
        <f>SUM($R65:SS65)-SUM($R71:SS71)</f>
        <v>1280159.9999998696</v>
      </c>
      <c r="ST77" s="21">
        <f>SUM($R65:ST65)-SUM($R71:ST71)</f>
        <v>1251359.9999998696</v>
      </c>
      <c r="SU77" s="21">
        <f>SUM($R65:SU65)-SUM($R71:SU71)</f>
        <v>1219359.9999998696</v>
      </c>
      <c r="SV77" s="21">
        <f>SUM($R65:SV65)-SUM($R71:SV71)</f>
        <v>1184159.9999998696</v>
      </c>
      <c r="SW77" s="21">
        <f>SUM($R65:SW65)-SUM($R71:SW71)</f>
        <v>1145759.9999998696</v>
      </c>
      <c r="SX77" s="21">
        <f>SUM($R65:SX65)-SUM($R71:SX71)</f>
        <v>1104159.9999998696</v>
      </c>
      <c r="SY77" s="21">
        <f>SUM($R65:SY65)-SUM($R71:SY71)</f>
        <v>1059359.9999998696</v>
      </c>
      <c r="SZ77" s="21">
        <f>SUM($R65:SZ65)-SUM($R71:SZ71)</f>
        <v>1011359.9999998696</v>
      </c>
      <c r="TA77" s="21">
        <f>SUM($R65:TA65)-SUM($R71:TA71)</f>
        <v>960159.99999986961</v>
      </c>
      <c r="TB77" s="21">
        <f>SUM($R65:TB65)-SUM($R71:TB71)</f>
        <v>905759.99999986961</v>
      </c>
      <c r="TC77" s="21">
        <f>SUM($R65:TC65)-SUM($R71:TC71)</f>
        <v>905759.99999986961</v>
      </c>
      <c r="TD77" s="21">
        <f>SUM($R65:TD65)-SUM($R71:TD71)</f>
        <v>905759.99999986961</v>
      </c>
      <c r="TE77" s="21">
        <f>SUM($R65:TE65)-SUM($R71:TE71)</f>
        <v>905759.99999986961</v>
      </c>
      <c r="TF77" s="21">
        <f>SUM($R65:TF65)-SUM($R71:TF71)</f>
        <v>905759.99999986961</v>
      </c>
      <c r="TG77" s="21">
        <f>SUM($R65:TG65)-SUM($R71:TG71)</f>
        <v>905759.99999986961</v>
      </c>
      <c r="TH77" s="21">
        <f>SUM($R65:TH65)-SUM($R71:TH71)</f>
        <v>905759.99999986961</v>
      </c>
      <c r="TI77" s="21">
        <f>SUM($R65:TI65)-SUM($R71:TI71)</f>
        <v>905759.99999986961</v>
      </c>
      <c r="TJ77" s="21">
        <f>SUM($R65:TJ65)-SUM($R71:TJ71)</f>
        <v>905759.99999986961</v>
      </c>
      <c r="TK77" s="21">
        <f>SUM($R65:TK65)-SUM($R71:TK71)</f>
        <v>905759.99999986961</v>
      </c>
      <c r="TL77" s="21">
        <f>SUM($R65:TL65)-SUM($R71:TL71)</f>
        <v>905759.99999986961</v>
      </c>
      <c r="TM77" s="21">
        <f>SUM($R65:TM65)-SUM($R71:TM71)</f>
        <v>905759.99999986961</v>
      </c>
      <c r="TN77" s="21">
        <f>SUM($R65:TN65)-SUM($R71:TN71)</f>
        <v>905759.99999986961</v>
      </c>
      <c r="TO77" s="21">
        <f>SUM($R65:TO65)-SUM($R71:TO71)</f>
        <v>905759.99999986961</v>
      </c>
      <c r="TP77" s="21">
        <f>SUM($R65:TP65)-SUM($R71:TP71)</f>
        <v>905599.99999986961</v>
      </c>
      <c r="TQ77" s="21">
        <f>SUM($R65:TQ65)-SUM($R71:TQ71)</f>
        <v>905279.99999986961</v>
      </c>
      <c r="TR77" s="21">
        <f>SUM($R65:TR65)-SUM($R71:TR71)</f>
        <v>904799.99999986961</v>
      </c>
      <c r="TS77" s="21">
        <f>SUM($R65:TS65)-SUM($R71:TS71)</f>
        <v>904159.99999986961</v>
      </c>
      <c r="TT77" s="21">
        <f>SUM($R65:TT65)-SUM($R71:TT71)</f>
        <v>903359.99999986961</v>
      </c>
      <c r="TU77" s="21">
        <f>SUM($R65:TU65)-SUM($R71:TU71)</f>
        <v>902399.99999986961</v>
      </c>
      <c r="TV77" s="21">
        <f>SUM($R65:TV65)-SUM($R71:TV71)</f>
        <v>901279.99999986961</v>
      </c>
      <c r="TW77" s="21">
        <f>SUM($R65:TW65)-SUM($R71:TW71)</f>
        <v>899999.99999986961</v>
      </c>
      <c r="TX77" s="21">
        <f>SUM($R65:TX65)-SUM($R71:TX71)</f>
        <v>898559.99999986961</v>
      </c>
      <c r="TY77" s="21">
        <f>SUM($R65:TY65)-SUM($R71:TY71)</f>
        <v>896959.99999986961</v>
      </c>
      <c r="TZ77" s="21">
        <f>SUM($R65:TZ65)-SUM($R71:TZ71)</f>
        <v>895199.99999986961</v>
      </c>
      <c r="UA77" s="21">
        <f>SUM($R65:UA65)-SUM($R71:UA71)</f>
        <v>893279.99999986961</v>
      </c>
      <c r="UB77" s="21">
        <f>SUM($R65:UB65)-SUM($R71:UB71)</f>
        <v>891199.99999986961</v>
      </c>
      <c r="UC77" s="21">
        <f>SUM($R65:UC65)-SUM($R71:UC71)</f>
        <v>888959.99999987334</v>
      </c>
      <c r="UD77" s="21">
        <f>SUM($R65:UD65)-SUM($R71:UD71)</f>
        <v>886559.99999987334</v>
      </c>
      <c r="UE77" s="21">
        <f>SUM($R65:UE65)-SUM($R71:UE71)</f>
        <v>883999.99999987334</v>
      </c>
      <c r="UF77" s="21">
        <f>SUM($R65:UF65)-SUM($R71:UF71)</f>
        <v>881279.99999987334</v>
      </c>
      <c r="UG77" s="21">
        <f>SUM($R65:UG65)-SUM($R71:UG71)</f>
        <v>881279.99999987334</v>
      </c>
      <c r="UH77" s="21">
        <f>SUM($R65:UH65)-SUM($R71:UH71)</f>
        <v>881279.99999987334</v>
      </c>
      <c r="UI77" s="21">
        <f>SUM($R65:UI65)-SUM($R71:UI71)</f>
        <v>881279.99999987334</v>
      </c>
      <c r="UJ77" s="21">
        <f>SUM($R65:UJ65)-SUM($R71:UJ71)</f>
        <v>881279.99999987334</v>
      </c>
      <c r="UK77" s="21">
        <f>SUM($R65:UK65)-SUM($R71:UK71)</f>
        <v>881279.99999987334</v>
      </c>
      <c r="UL77" s="21">
        <f>SUM($R65:UL65)-SUM($R71:UL71)</f>
        <v>881279.99999987334</v>
      </c>
      <c r="UM77" s="21">
        <f>SUM($R65:UM65)-SUM($R71:UM71)</f>
        <v>881279.99999987334</v>
      </c>
      <c r="UN77" s="21">
        <f>SUM($R65:UN65)-SUM($R71:UN71)</f>
        <v>881279.99999987334</v>
      </c>
      <c r="UO77" s="21">
        <f>SUM($R65:UO65)-SUM($R71:UO71)</f>
        <v>881279.99999987334</v>
      </c>
      <c r="UP77" s="21">
        <f>SUM($R65:UP65)-SUM($R71:UP71)</f>
        <v>881279.99999987334</v>
      </c>
      <c r="UQ77" s="21">
        <f>SUM($R65:UQ65)-SUM($R71:UQ71)</f>
        <v>881279.99999987334</v>
      </c>
      <c r="UR77" s="21">
        <f>SUM($R65:UR65)-SUM($R71:UR71)</f>
        <v>881279.99999987334</v>
      </c>
      <c r="US77" s="21">
        <f>SUM($R65:US65)-SUM($R71:US71)</f>
        <v>881279.99999987334</v>
      </c>
      <c r="UT77" s="21">
        <f>SUM($R65:UT65)-SUM($R71:UT71)</f>
        <v>881279.99999987334</v>
      </c>
      <c r="UU77" s="21">
        <f>SUM($R65:UU65)-SUM($R71:UU71)</f>
        <v>880319.99999987334</v>
      </c>
      <c r="UV77" s="21">
        <f>SUM($R65:UV65)-SUM($R71:UV71)</f>
        <v>878399.99999987334</v>
      </c>
      <c r="UW77" s="21">
        <f>SUM($R65:UW65)-SUM($R71:UW71)</f>
        <v>875519.99999987334</v>
      </c>
      <c r="UX77" s="21">
        <f>SUM($R65:UX65)-SUM($R71:UX71)</f>
        <v>871679.99999987334</v>
      </c>
      <c r="UY77" s="21">
        <f>SUM($R65:UY65)-SUM($R71:UY71)</f>
        <v>866879.99999987334</v>
      </c>
      <c r="UZ77" s="21">
        <f>SUM($R65:UZ65)-SUM($R71:UZ71)</f>
        <v>861119.99999987334</v>
      </c>
      <c r="VA77" s="21">
        <f>SUM($R65:VA65)-SUM($R71:VA71)</f>
        <v>854399.99999987334</v>
      </c>
      <c r="VB77" s="21">
        <f>SUM($R65:VB65)-SUM($R71:VB71)</f>
        <v>846719.99999987334</v>
      </c>
      <c r="VC77" s="21">
        <f>SUM($R65:VC65)-SUM($R71:VC71)</f>
        <v>838079.99999987334</v>
      </c>
      <c r="VD77" s="21">
        <f>SUM($R65:VD65)-SUM($R71:VD71)</f>
        <v>828479.99999987334</v>
      </c>
      <c r="VE77" s="21">
        <f>SUM($R65:VE65)-SUM($R71:VE71)</f>
        <v>817919.99999987334</v>
      </c>
      <c r="VF77" s="21">
        <f>SUM($R65:VF65)-SUM($R71:VF71)</f>
        <v>806399.99999987334</v>
      </c>
      <c r="VG77" s="21">
        <f>SUM($R65:VG65)-SUM($R71:VG71)</f>
        <v>793919.99999987334</v>
      </c>
      <c r="VH77" s="21">
        <f>SUM($R65:VH65)-SUM($R71:VH71)</f>
        <v>780479.99999987334</v>
      </c>
      <c r="VI77" s="21">
        <f>SUM($R65:VI65)-SUM($R71:VI71)</f>
        <v>766079.99999987334</v>
      </c>
      <c r="VJ77" s="21">
        <f>SUM($R65:VJ65)-SUM($R71:VJ71)</f>
        <v>750719.99999987334</v>
      </c>
      <c r="VK77" s="21">
        <f>SUM($R65:VK65)-SUM($R71:VK71)</f>
        <v>734399.99999987334</v>
      </c>
      <c r="VL77" s="21">
        <f>SUM($R65:VL65)-SUM($R71:VL71)</f>
        <v>734399.99999987334</v>
      </c>
      <c r="VM77" s="21">
        <f>SUM($R65:VM65)-SUM($R71:VM71)</f>
        <v>734399.99999987334</v>
      </c>
      <c r="VN77" s="21">
        <f>SUM($R65:VN65)-SUM($R71:VN71)</f>
        <v>734399.99999987334</v>
      </c>
      <c r="VO77" s="21">
        <f>SUM($R65:VO65)-SUM($R71:VO71)</f>
        <v>734399.99999987334</v>
      </c>
      <c r="VP77" s="21">
        <f>SUM($R65:VP65)-SUM($R71:VP71)</f>
        <v>734399.99999987334</v>
      </c>
      <c r="VQ77" s="21">
        <f>SUM($R65:VQ65)-SUM($R71:VQ71)</f>
        <v>734399.99999987334</v>
      </c>
      <c r="VR77" s="21">
        <f>SUM($R65:VR65)-SUM($R71:VR71)</f>
        <v>734399.99999987334</v>
      </c>
      <c r="VS77" s="21">
        <f>SUM($R65:VS65)-SUM($R71:VS71)</f>
        <v>734399.99999987334</v>
      </c>
      <c r="VT77" s="21">
        <f>SUM($R65:VT65)-SUM($R71:VT71)</f>
        <v>734399.99999987334</v>
      </c>
      <c r="VU77" s="21">
        <f>SUM($R65:VU65)-SUM($R71:VU71)</f>
        <v>734399.99999987334</v>
      </c>
      <c r="VV77" s="21">
        <f>SUM($R65:VV65)-SUM($R71:VV71)</f>
        <v>734399.99999987334</v>
      </c>
      <c r="VW77" s="21">
        <f>SUM($R65:VW65)-SUM($R71:VW71)</f>
        <v>734399.99999987334</v>
      </c>
      <c r="VX77" s="21">
        <f>SUM($R65:VX65)-SUM($R71:VX71)</f>
        <v>734399.99999987334</v>
      </c>
      <c r="VY77" s="21">
        <f>SUM($R65:VY65)-SUM($R71:VY71)</f>
        <v>734399.99999987334</v>
      </c>
      <c r="VZ77" s="21">
        <f>SUM($R65:VZ65)-SUM($R71:VZ71)</f>
        <v>735039.99999987334</v>
      </c>
      <c r="WA77" s="21">
        <f>SUM($R65:WA65)-SUM($R71:WA71)</f>
        <v>736319.99999987334</v>
      </c>
      <c r="WB77" s="21">
        <f>SUM($R65:WB65)-SUM($R71:WB71)</f>
        <v>738239.99999987334</v>
      </c>
      <c r="WC77" s="21">
        <f>SUM($R65:WC65)-SUM($R71:WC71)</f>
        <v>740799.99999987334</v>
      </c>
      <c r="WD77" s="21">
        <f>SUM($R65:WD65)-SUM($R71:WD71)</f>
        <v>743999.99999987334</v>
      </c>
      <c r="WE77" s="21">
        <f>SUM($R65:WE65)-SUM($R71:WE71)</f>
        <v>747839.99999987334</v>
      </c>
      <c r="WF77" s="21">
        <f>SUM($R65:WF65)-SUM($R71:WF71)</f>
        <v>752319.99999987334</v>
      </c>
      <c r="WG77" s="21">
        <f>SUM($R65:WG65)-SUM($R71:WG71)</f>
        <v>757439.99999987334</v>
      </c>
      <c r="WH77" s="21">
        <f>SUM($R65:WH65)-SUM($R71:WH71)</f>
        <v>763199.99999987334</v>
      </c>
      <c r="WI77" s="21">
        <f>SUM($R65:WI65)-SUM($R71:WI71)</f>
        <v>769599.99999987334</v>
      </c>
      <c r="WJ77" s="21">
        <f>SUM($R65:WJ65)-SUM($R71:WJ71)</f>
        <v>776639.99999987334</v>
      </c>
      <c r="WK77" s="21">
        <f>SUM($R65:WK65)-SUM($R71:WK71)</f>
        <v>784319.99999987334</v>
      </c>
      <c r="WL77" s="21">
        <f>SUM($R65:WL65)-SUM($R71:WL71)</f>
        <v>792639.99999987334</v>
      </c>
      <c r="WM77" s="21">
        <f>SUM($R65:WM65)-SUM($R71:WM71)</f>
        <v>801599.99999987334</v>
      </c>
      <c r="WN77" s="21">
        <f>SUM($R65:WN65)-SUM($R71:WN71)</f>
        <v>811199.99999987334</v>
      </c>
      <c r="WO77" s="21">
        <f>SUM($R65:WO65)-SUM($R71:WO71)</f>
        <v>821439.99999987334</v>
      </c>
      <c r="WP77" s="21">
        <f>SUM($R65:WP65)-SUM($R71:WP71)</f>
        <v>832319.99999987334</v>
      </c>
      <c r="WQ77" s="21">
        <f>SUM($R65:WQ65)-SUM($R71:WQ71)</f>
        <v>832319.99999987334</v>
      </c>
      <c r="WR77" s="21">
        <f>SUM($R65:WR65)-SUM($R71:WR71)</f>
        <v>832319.99999987334</v>
      </c>
      <c r="WS77" s="21">
        <f>SUM($R65:WS65)-SUM($R71:WS71)</f>
        <v>832319.99999987334</v>
      </c>
      <c r="WT77" s="21">
        <f>SUM($R65:WT65)-SUM($R71:WT71)</f>
        <v>832319.99999987334</v>
      </c>
      <c r="WU77" s="21">
        <f>SUM($R65:WU65)-SUM($R71:WU71)</f>
        <v>832319.99999987334</v>
      </c>
      <c r="WV77" s="21">
        <f>SUM($R65:WV65)-SUM($R71:WV71)</f>
        <v>832319.99999987334</v>
      </c>
      <c r="WW77" s="21">
        <f>SUM($R65:WW65)-SUM($R71:WW71)</f>
        <v>832319.99999987334</v>
      </c>
      <c r="WX77" s="21">
        <f>SUM($R65:WX65)-SUM($R71:WX71)</f>
        <v>832319.99999987334</v>
      </c>
      <c r="WY77" s="21">
        <f>SUM($R65:WY65)-SUM($R71:WY71)</f>
        <v>832319.99999987334</v>
      </c>
      <c r="WZ77" s="21">
        <f>SUM($R65:WZ65)-SUM($R71:WZ71)</f>
        <v>832319.99999987334</v>
      </c>
      <c r="XA77" s="21">
        <f>SUM($R65:XA65)-SUM($R71:XA71)</f>
        <v>832319.99999987334</v>
      </c>
      <c r="XB77" s="21">
        <f>SUM($R65:XB65)-SUM($R71:XB71)</f>
        <v>830959.99999987334</v>
      </c>
      <c r="XC77" s="21">
        <f>SUM($R65:XC65)-SUM($R71:XC71)</f>
        <v>828239.99999987334</v>
      </c>
      <c r="XD77" s="21">
        <f>SUM($R65:XD65)-SUM($R71:XD71)</f>
        <v>824159.99999987334</v>
      </c>
      <c r="XE77" s="21">
        <f>SUM($R65:XE65)-SUM($R71:XE71)</f>
        <v>818719.99999987334</v>
      </c>
      <c r="XF77" s="21">
        <f>SUM($R65:XF65)-SUM($R71:XF71)</f>
        <v>811919.99999987334</v>
      </c>
      <c r="XG77" s="21">
        <f>SUM($R65:XG65)-SUM($R71:XG71)</f>
        <v>803759.99999987334</v>
      </c>
      <c r="XH77" s="21">
        <f>SUM($R65:XH65)-SUM($R71:XH71)</f>
        <v>794239.99999987334</v>
      </c>
      <c r="XI77" s="21">
        <f>SUM($R65:XI65)-SUM($R71:XI71)</f>
        <v>783359.99999987334</v>
      </c>
      <c r="XJ77" s="21">
        <f>SUM($R65:XJ65)-SUM($R71:XJ71)</f>
        <v>771119.99999987334</v>
      </c>
      <c r="XK77" s="21">
        <f>SUM($R65:XK65)-SUM($R71:XK71)</f>
        <v>757519.99999987334</v>
      </c>
      <c r="XL77" s="21">
        <f>SUM($R65:XL65)-SUM($R71:XL71)</f>
        <v>742559.99999987334</v>
      </c>
      <c r="XM77" s="21">
        <f>SUM($R65:XM65)-SUM($R71:XM71)</f>
        <v>726239.99999987334</v>
      </c>
      <c r="XN77" s="21">
        <f>SUM($R65:XN65)-SUM($R71:XN71)</f>
        <v>708559.99999987334</v>
      </c>
      <c r="XO77" s="21">
        <f>SUM($R65:XO65)-SUM($R71:XO71)</f>
        <v>689519.99999987334</v>
      </c>
      <c r="XP77" s="21">
        <f>SUM($R65:XP65)-SUM($R71:XP71)</f>
        <v>669119.99999987334</v>
      </c>
      <c r="XQ77" s="21">
        <f>SUM($R65:XQ65)-SUM($R71:XQ71)</f>
        <v>647359.99999987334</v>
      </c>
      <c r="XR77" s="21">
        <f>SUM($R65:XR65)-SUM($R71:XR71)</f>
        <v>624239.99999987334</v>
      </c>
      <c r="XS77" s="21">
        <f>SUM($R65:XS65)-SUM($R71:XS71)</f>
        <v>624239.99999987334</v>
      </c>
      <c r="XT77" s="21">
        <f>SUM($R65:XT65)-SUM($R71:XT71)</f>
        <v>624239.99999987334</v>
      </c>
      <c r="XU77" s="21">
        <f>SUM($R65:XU65)-SUM($R71:XU71)</f>
        <v>624239.99999987334</v>
      </c>
      <c r="XV77" s="21">
        <f>SUM($R65:XV65)-SUM($R71:XV71)</f>
        <v>624239.99999987334</v>
      </c>
      <c r="XW77" s="21">
        <f>SUM($R65:XW65)-SUM($R71:XW71)</f>
        <v>624239.99999987334</v>
      </c>
      <c r="XX77" s="21">
        <f>SUM($R65:XX65)-SUM($R71:XX71)</f>
        <v>624239.99999987334</v>
      </c>
      <c r="XY77" s="21">
        <f>SUM($R65:XY65)-SUM($R71:XY71)</f>
        <v>624239.99999987334</v>
      </c>
      <c r="XZ77" s="21">
        <f>SUM($R65:XZ65)-SUM($R71:XZ71)</f>
        <v>624239.99999987334</v>
      </c>
      <c r="YA77" s="21">
        <f>SUM($R65:YA65)-SUM($R71:YA71)</f>
        <v>624239.99999987334</v>
      </c>
      <c r="YB77" s="21">
        <f>SUM($R65:YB65)-SUM($R71:YB71)</f>
        <v>624239.99999987334</v>
      </c>
      <c r="YC77" s="21">
        <f>SUM($R65:YC65)-SUM($R71:YC71)</f>
        <v>624239.99999987334</v>
      </c>
      <c r="YD77" s="21">
        <f>SUM($R65:YD65)-SUM($R71:YD71)</f>
        <v>624239.99999987334</v>
      </c>
      <c r="YE77" s="21">
        <f>SUM($R65:YE65)-SUM($R71:YE71)</f>
        <v>624239.99999987334</v>
      </c>
      <c r="YF77" s="21">
        <f>SUM($R65:YF65)-SUM($R71:YF71)</f>
        <v>624239.99999987334</v>
      </c>
      <c r="YG77" s="21">
        <f>SUM($R65:YG65)-SUM($R71:YG71)</f>
        <v>624719.99999987334</v>
      </c>
      <c r="YH77" s="21">
        <f>SUM($R65:YH65)-SUM($R71:YH71)</f>
        <v>625679.99999987334</v>
      </c>
      <c r="YI77" s="21">
        <f>SUM($R65:YI65)-SUM($R71:YI71)</f>
        <v>627119.99999987334</v>
      </c>
      <c r="YJ77" s="21">
        <f>SUM($R65:YJ65)-SUM($R71:YJ71)</f>
        <v>629039.99999987334</v>
      </c>
      <c r="YK77" s="21">
        <f>SUM($R65:YK65)-SUM($R71:YK71)</f>
        <v>631439.99999987334</v>
      </c>
      <c r="YL77" s="21">
        <f>SUM($R65:YL65)-SUM($R71:YL71)</f>
        <v>634319.99999987334</v>
      </c>
      <c r="YM77" s="21">
        <f>SUM($R65:YM65)-SUM($R71:YM71)</f>
        <v>637679.99999987334</v>
      </c>
      <c r="YN77" s="21">
        <f>SUM($R65:YN65)-SUM($R71:YN71)</f>
        <v>641519.99999987334</v>
      </c>
      <c r="YO77" s="21">
        <f>SUM($R65:YO65)-SUM($R71:YO71)</f>
        <v>645839.99999987334</v>
      </c>
      <c r="YP77" s="21">
        <f>SUM($R65:YP65)-SUM($R71:YP71)</f>
        <v>650639.99999987334</v>
      </c>
      <c r="YQ77" s="21">
        <f>SUM($R65:YQ65)-SUM($R71:YQ71)</f>
        <v>655919.99999987334</v>
      </c>
      <c r="YR77" s="21">
        <f>SUM($R65:YR65)-SUM($R71:YR71)</f>
        <v>661679.99999987334</v>
      </c>
      <c r="YS77" s="21">
        <f>SUM($R65:YS65)-SUM($R71:YS71)</f>
        <v>667919.99999987334</v>
      </c>
      <c r="YT77" s="21">
        <f>SUM($R65:YT65)-SUM($R71:YT71)</f>
        <v>674639.99999987334</v>
      </c>
      <c r="YU77" s="21">
        <f>SUM($R65:YU65)-SUM($R71:YU71)</f>
        <v>681839.99999987334</v>
      </c>
      <c r="YV77" s="21">
        <f>SUM($R65:YV65)-SUM($R71:YV71)</f>
        <v>689519.99999987334</v>
      </c>
      <c r="YW77" s="21">
        <f>SUM($R65:YW65)-SUM($R71:YW71)</f>
        <v>697679.99999987334</v>
      </c>
      <c r="YX77" s="21">
        <f>SUM($R65:YX65)-SUM($R71:YX71)</f>
        <v>697679.99999987334</v>
      </c>
      <c r="YY77" s="21">
        <f>SUM($R65:YY65)-SUM($R71:YY71)</f>
        <v>697679.99999987334</v>
      </c>
      <c r="YZ77" s="21">
        <f>SUM($R65:YZ65)-SUM($R71:YZ71)</f>
        <v>697679.99999987334</v>
      </c>
      <c r="ZA77" s="21">
        <f>SUM($R65:ZA65)-SUM($R71:ZA71)</f>
        <v>697679.99999987334</v>
      </c>
      <c r="ZB77" s="21">
        <f>SUM($R65:ZB65)-SUM($R71:ZB71)</f>
        <v>697679.99999987334</v>
      </c>
      <c r="ZC77" s="21">
        <f>SUM($R65:ZC65)-SUM($R71:ZC71)</f>
        <v>697679.99999987334</v>
      </c>
      <c r="ZD77" s="21">
        <f>SUM($R65:ZD65)-SUM($R71:ZD71)</f>
        <v>697679.99999987334</v>
      </c>
      <c r="ZE77" s="21">
        <f>SUM($R65:ZE65)-SUM($R71:ZE71)</f>
        <v>697679.99999987334</v>
      </c>
      <c r="ZF77" s="21">
        <f>SUM($R65:ZF65)-SUM($R71:ZF71)</f>
        <v>697679.99999987334</v>
      </c>
      <c r="ZG77" s="21">
        <f>SUM($R65:ZG65)-SUM($R71:ZG71)</f>
        <v>697679.99999987334</v>
      </c>
      <c r="ZH77" s="21">
        <f>SUM($R65:ZH65)-SUM($R71:ZH71)</f>
        <v>697679.99999987334</v>
      </c>
      <c r="ZI77" s="21">
        <f>SUM($R65:ZI65)-SUM($R71:ZI71)</f>
        <v>697679.99999987334</v>
      </c>
      <c r="ZJ77" s="21">
        <f>SUM($R65:ZJ65)-SUM($R71:ZJ71)</f>
        <v>697679.99999987334</v>
      </c>
      <c r="ZK77" s="21">
        <f>SUM($R65:ZK65)-SUM($R71:ZK71)</f>
        <v>698879.99999987334</v>
      </c>
      <c r="ZL77" s="21">
        <f>SUM($R65:ZL65)-SUM($R71:ZL71)</f>
        <v>701279.99999987334</v>
      </c>
      <c r="ZM77" s="21">
        <f>SUM($R65:ZM65)-SUM($R71:ZM71)</f>
        <v>704879.99999987334</v>
      </c>
      <c r="ZN77" s="21">
        <f>SUM($R65:ZN65)-SUM($R71:ZN71)</f>
        <v>709679.99999987334</v>
      </c>
      <c r="ZO77" s="21">
        <f>SUM($R65:ZO65)-SUM($R71:ZO71)</f>
        <v>715679.99999987334</v>
      </c>
      <c r="ZP77" s="21">
        <f>SUM($R65:ZP65)-SUM($R71:ZP71)</f>
        <v>722879.99999987334</v>
      </c>
      <c r="ZQ77" s="21">
        <f>SUM($R65:ZQ65)-SUM($R71:ZQ71)</f>
        <v>731279.99999987334</v>
      </c>
      <c r="ZR77" s="21">
        <f>SUM($R65:ZR65)-SUM($R71:ZR71)</f>
        <v>740879.99999987334</v>
      </c>
      <c r="ZS77" s="21">
        <f>SUM($R65:ZS65)-SUM($R71:ZS71)</f>
        <v>751679.99999987334</v>
      </c>
      <c r="ZT77" s="21">
        <f>SUM($R65:ZT65)-SUM($R71:ZT71)</f>
        <v>763679.99999987334</v>
      </c>
      <c r="ZU77" s="21">
        <f>SUM($R65:ZU65)-SUM($R71:ZU71)</f>
        <v>776879.99999987334</v>
      </c>
      <c r="ZV77" s="21">
        <f>SUM($R65:ZV65)-SUM($R71:ZV71)</f>
        <v>791279.99999987334</v>
      </c>
      <c r="ZW77" s="21">
        <f>SUM($R65:ZW65)-SUM($R71:ZW71)</f>
        <v>806879.99999987334</v>
      </c>
      <c r="ZX77" s="21">
        <f>SUM($R65:ZX65)-SUM($R71:ZX71)</f>
        <v>823679.99999987334</v>
      </c>
      <c r="ZY77" s="21">
        <f>SUM($R65:ZY65)-SUM($R71:ZY71)</f>
        <v>841679.99999987334</v>
      </c>
      <c r="ZZ77" s="21">
        <f>SUM($R65:ZZ65)-SUM($R71:ZZ71)</f>
        <v>860879.99999987334</v>
      </c>
      <c r="AAA77" s="21">
        <f>SUM($R65:AAA65)-SUM($R71:AAA71)</f>
        <v>881279.99999987334</v>
      </c>
      <c r="AAB77" s="21">
        <f>SUM($R65:AAB65)-SUM($R71:AAB71)</f>
        <v>881279.99999987334</v>
      </c>
      <c r="AAC77" s="21">
        <f>SUM($R65:AAC65)-SUM($R71:AAC71)</f>
        <v>881279.99999987334</v>
      </c>
      <c r="AAD77" s="21">
        <f>SUM($R65:AAD65)-SUM($R71:AAD71)</f>
        <v>881279.99999987334</v>
      </c>
      <c r="AAE77" s="21">
        <f>SUM($R65:AAE65)-SUM($R71:AAE71)</f>
        <v>881279.99999987334</v>
      </c>
      <c r="AAF77" s="21">
        <f>SUM($R65:AAF65)-SUM($R71:AAF71)</f>
        <v>881279.99999987334</v>
      </c>
      <c r="AAG77" s="21">
        <f>SUM($R65:AAG65)-SUM($R71:AAG71)</f>
        <v>881279.99999987334</v>
      </c>
      <c r="AAH77" s="21">
        <f>SUM($R65:AAH65)-SUM($R71:AAH71)</f>
        <v>881279.99999987334</v>
      </c>
      <c r="AAI77" s="21">
        <f>SUM($R65:AAI65)-SUM($R71:AAI71)</f>
        <v>881279.99999987334</v>
      </c>
      <c r="AAJ77" s="21">
        <f>SUM($R65:AAJ65)-SUM($R71:AAJ71)</f>
        <v>881279.99999987334</v>
      </c>
      <c r="AAK77" s="21">
        <f>SUM($R65:AAK65)-SUM($R71:AAK71)</f>
        <v>881279.99999987334</v>
      </c>
      <c r="AAL77" s="21">
        <f>SUM($R65:AAL65)-SUM($R71:AAL71)</f>
        <v>881279.99999987334</v>
      </c>
      <c r="AAM77" s="21">
        <f>SUM($R65:AAM65)-SUM($R71:AAM71)</f>
        <v>881279.99999987334</v>
      </c>
      <c r="AAN77" s="21">
        <f>SUM($R65:AAN65)-SUM($R71:AAN71)</f>
        <v>881279.99999987334</v>
      </c>
      <c r="AAO77" s="21">
        <f>SUM($R65:AAO65)-SUM($R71:AAO71)</f>
        <v>881279.99999987334</v>
      </c>
      <c r="AAP77" s="21">
        <f>SUM($R65:AAP65)-SUM($R71:AAP71)</f>
        <v>881279.99999987334</v>
      </c>
      <c r="AAQ77" s="21">
        <f>SUM($R65:AAQ65)-SUM($R71:AAQ71)</f>
        <v>881279.99999987334</v>
      </c>
      <c r="AAR77" s="21">
        <f>SUM($R65:AAR65)-SUM($R71:AAR71)</f>
        <v>881279.99999987334</v>
      </c>
      <c r="AAS77" s="21">
        <f>SUM($R65:AAS65)-SUM($R71:AAS71)</f>
        <v>881279.99999987334</v>
      </c>
      <c r="AAT77" s="21">
        <f>SUM($R65:AAT65)-SUM($R71:AAT71)</f>
        <v>881279.99999987334</v>
      </c>
      <c r="AAU77" s="21">
        <f>SUM($R65:AAU65)-SUM($R71:AAU71)</f>
        <v>881279.99999987334</v>
      </c>
      <c r="AAV77" s="21">
        <f>SUM($R65:AAV65)-SUM($R71:AAV71)</f>
        <v>881279.99999987334</v>
      </c>
      <c r="AAW77" s="21">
        <f>SUM($R65:AAW65)-SUM($R71:AAW71)</f>
        <v>881279.99999987334</v>
      </c>
      <c r="AAX77" s="21">
        <f>SUM($R65:AAX65)-SUM($R71:AAX71)</f>
        <v>881279.99999987334</v>
      </c>
      <c r="AAY77" s="21">
        <f>SUM($R65:AAY65)-SUM($R71:AAY71)</f>
        <v>881279.99999987334</v>
      </c>
      <c r="AAZ77" s="21">
        <f>SUM($R65:AAZ65)-SUM($R71:AAZ71)</f>
        <v>881279.99999987334</v>
      </c>
      <c r="ABA77" s="21">
        <f>SUM($R65:ABA65)-SUM($R71:ABA71)</f>
        <v>881279.99999987334</v>
      </c>
      <c r="ABB77" s="21">
        <f>SUM($R65:ABB65)-SUM($R71:ABB71)</f>
        <v>881279.99999987334</v>
      </c>
      <c r="ABC77" s="21">
        <f>SUM($R65:ABC65)-SUM($R71:ABC71)</f>
        <v>881279.99999987334</v>
      </c>
      <c r="ABD77" s="21">
        <f>SUM($R65:ABD65)-SUM($R71:ABD71)</f>
        <v>881279.99999987334</v>
      </c>
      <c r="ABE77" s="21">
        <f>SUM($R65:ABE65)-SUM($R71:ABE71)</f>
        <v>881279.99999987334</v>
      </c>
      <c r="ABF77" s="21">
        <f>SUM($R65:ABF65)-SUM($R71:ABF71)</f>
        <v>881279.99999987334</v>
      </c>
      <c r="ABG77" s="21">
        <f>SUM($R65:ABG65)-SUM($R71:ABG71)</f>
        <v>881279.99999987334</v>
      </c>
      <c r="ABH77" s="21">
        <f>SUM($R65:ABH65)-SUM($R71:ABH71)</f>
        <v>881279.99999987334</v>
      </c>
      <c r="ABI77" s="21">
        <f>SUM($R65:ABI65)-SUM($R71:ABI71)</f>
        <v>881279.99999987334</v>
      </c>
      <c r="ABJ77" s="21">
        <f>SUM($R65:ABJ65)-SUM($R71:ABJ71)</f>
        <v>881279.99999987334</v>
      </c>
      <c r="ABK77" s="21">
        <f>SUM($R65:ABK65)-SUM($R71:ABK71)</f>
        <v>881279.99999987334</v>
      </c>
      <c r="ABL77" s="21">
        <f>SUM($R65:ABL65)-SUM($R71:ABL71)</f>
        <v>881279.99999987334</v>
      </c>
      <c r="ABM77" s="21">
        <f>SUM($R65:ABM65)-SUM($R71:ABM71)</f>
        <v>881279.99999987334</v>
      </c>
      <c r="ABN77" s="21">
        <f>SUM($R65:ABN65)-SUM($R71:ABN71)</f>
        <v>881279.99999987334</v>
      </c>
      <c r="ABO77" s="21">
        <f>SUM($R65:ABO65)-SUM($R71:ABO71)</f>
        <v>881279.99999987334</v>
      </c>
      <c r="ABP77" s="21">
        <f>SUM($R65:ABP65)-SUM($R71:ABP71)</f>
        <v>881279.99999987334</v>
      </c>
      <c r="ABQ77" s="21">
        <f>SUM($R65:ABQ65)-SUM($R71:ABQ71)</f>
        <v>881279.99999987334</v>
      </c>
      <c r="ABR77" s="21">
        <f>SUM($R65:ABR65)-SUM($R71:ABR71)</f>
        <v>881279.99999987334</v>
      </c>
      <c r="ABS77" s="21">
        <f>SUM($R65:ABS65)-SUM($R71:ABS71)</f>
        <v>881279.99999987334</v>
      </c>
      <c r="ABT77" s="21">
        <f>SUM($R65:ABT65)-SUM($R71:ABT71)</f>
        <v>881599.99999987334</v>
      </c>
      <c r="ABU77" s="21">
        <f>SUM($R65:ABU65)-SUM($R71:ABU71)</f>
        <v>882239.99999987334</v>
      </c>
      <c r="ABV77" s="21">
        <f>SUM($R65:ABV65)-SUM($R71:ABV71)</f>
        <v>883199.99999987334</v>
      </c>
      <c r="ABW77" s="21">
        <f>SUM($R65:ABW65)-SUM($R71:ABW71)</f>
        <v>884479.99999987334</v>
      </c>
      <c r="ABX77" s="21">
        <f>SUM($R65:ABX65)-SUM($R71:ABX71)</f>
        <v>886079.99999987334</v>
      </c>
      <c r="ABY77" s="21">
        <f>SUM($R65:ABY65)-SUM($R71:ABY71)</f>
        <v>887999.99999987334</v>
      </c>
      <c r="ABZ77" s="21">
        <f>SUM($R65:ABZ65)-SUM($R71:ABZ71)</f>
        <v>890239.99999987334</v>
      </c>
      <c r="ACA77" s="21">
        <f>SUM($R65:ACA65)-SUM($R71:ACA71)</f>
        <v>892799.99999987334</v>
      </c>
      <c r="ACB77" s="21">
        <f>SUM($R65:ACB65)-SUM($R71:ACB71)</f>
        <v>895679.99999987334</v>
      </c>
      <c r="ACC77" s="21">
        <f>SUM($R65:ACC65)-SUM($R71:ACC71)</f>
        <v>898879.99999987334</v>
      </c>
      <c r="ACD77" s="21">
        <f>SUM($R65:ACD65)-SUM($R71:ACD71)</f>
        <v>902399.99999987334</v>
      </c>
      <c r="ACE77" s="21">
        <f>SUM($R65:ACE65)-SUM($R71:ACE71)</f>
        <v>906239.99999987334</v>
      </c>
      <c r="ACF77" s="21">
        <f>SUM($R65:ACF65)-SUM($R71:ACF71)</f>
        <v>910399.99999987334</v>
      </c>
      <c r="ACG77" s="21">
        <f>SUM($R65:ACG65)-SUM($R71:ACG71)</f>
        <v>914879.99999987334</v>
      </c>
      <c r="ACH77" s="21">
        <f>SUM($R65:ACH65)-SUM($R71:ACH71)</f>
        <v>919679.99999987334</v>
      </c>
      <c r="ACI77" s="21">
        <f>SUM($R65:ACI65)-SUM($R71:ACI71)</f>
        <v>924799.99999987334</v>
      </c>
      <c r="ACJ77" s="21">
        <f>SUM($R65:ACJ65)-SUM($R71:ACJ71)</f>
        <v>930239.99999987334</v>
      </c>
      <c r="ACK77" s="21">
        <f>SUM($R65:ACK65)-SUM($R71:ACK71)</f>
        <v>930239.99999987334</v>
      </c>
      <c r="ACL77" s="21">
        <f>SUM($R65:ACL65)-SUM($R71:ACL71)</f>
        <v>930239.99999987334</v>
      </c>
      <c r="ACM77" s="21">
        <f>SUM($R65:ACM65)-SUM($R71:ACM71)</f>
        <v>930239.99999987334</v>
      </c>
      <c r="ACN77" s="21">
        <f>SUM($R65:ACN65)-SUM($R71:ACN71)</f>
        <v>930239.99999987334</v>
      </c>
      <c r="ACO77" s="21">
        <f>SUM($R65:ACO65)-SUM($R71:ACO71)</f>
        <v>930239.99999987334</v>
      </c>
      <c r="ACP77" s="21">
        <f>SUM($R65:ACP65)-SUM($R71:ACP71)</f>
        <v>930239.99999987334</v>
      </c>
      <c r="ACQ77" s="21">
        <f>SUM($R65:ACQ65)-SUM($R71:ACQ71)</f>
        <v>930239.99999987334</v>
      </c>
      <c r="ACR77" s="21">
        <f>SUM($R65:ACR65)-SUM($R71:ACR71)</f>
        <v>930239.99999987334</v>
      </c>
      <c r="ACS77" s="21">
        <f>SUM($R65:ACS65)-SUM($R71:ACS71)</f>
        <v>930239.99999987334</v>
      </c>
      <c r="ACT77" s="21">
        <f>SUM($R65:ACT65)-SUM($R71:ACT71)</f>
        <v>930239.99999987334</v>
      </c>
      <c r="ACU77" s="21">
        <f>SUM($R65:ACU65)-SUM($R71:ACU71)</f>
        <v>930239.99999987334</v>
      </c>
      <c r="ACV77" s="21">
        <f>SUM($R65:ACV65)-SUM($R71:ACV71)</f>
        <v>930239.99999987334</v>
      </c>
      <c r="ACW77" s="21">
        <f>SUM($R65:ACW65)-SUM($R71:ACW71)</f>
        <v>930239.99999987334</v>
      </c>
      <c r="ACX77" s="21">
        <f>SUM($R65:ACX65)-SUM($R71:ACX71)</f>
        <v>930239.99999987334</v>
      </c>
      <c r="ACY77" s="21">
        <f>SUM($R65:ACY65)-SUM($R71:ACY71)</f>
        <v>930879.99999987334</v>
      </c>
      <c r="ACZ77" s="21">
        <f>SUM($R65:ACZ65)-SUM($R71:ACZ71)</f>
        <v>932159.99999987334</v>
      </c>
      <c r="ADA77" s="21">
        <f>SUM($R65:ADA65)-SUM($R71:ADA71)</f>
        <v>934079.99999987334</v>
      </c>
      <c r="ADB77" s="21">
        <f>SUM($R65:ADB65)-SUM($R71:ADB71)</f>
        <v>936639.99999987334</v>
      </c>
      <c r="ADC77" s="21">
        <f>SUM($R65:ADC65)-SUM($R71:ADC71)</f>
        <v>939839.99999987334</v>
      </c>
      <c r="ADD77" s="21">
        <f>SUM($R65:ADD65)-SUM($R71:ADD71)</f>
        <v>943679.99999987334</v>
      </c>
      <c r="ADE77" s="21">
        <f>SUM($R65:ADE65)-SUM($R71:ADE71)</f>
        <v>948159.99999987334</v>
      </c>
      <c r="ADF77" s="21">
        <f>SUM($R65:ADF65)-SUM($R71:ADF71)</f>
        <v>953279.99999987334</v>
      </c>
      <c r="ADG77" s="21">
        <f>SUM($R65:ADG65)-SUM($R71:ADG71)</f>
        <v>959039.99999987334</v>
      </c>
      <c r="ADH77" s="21">
        <f>SUM($R65:ADH65)-SUM($R71:ADH71)</f>
        <v>965439.99999987334</v>
      </c>
      <c r="ADI77" s="21">
        <f>SUM($R65:ADI65)-SUM($R71:ADI71)</f>
        <v>972479.99999987334</v>
      </c>
      <c r="ADJ77" s="21">
        <f>SUM($R65:ADJ65)-SUM($R71:ADJ71)</f>
        <v>980159.99999987334</v>
      </c>
      <c r="ADK77" s="21">
        <f>SUM($R65:ADK65)-SUM($R71:ADK71)</f>
        <v>988479.99999987334</v>
      </c>
      <c r="ADL77" s="21">
        <f>SUM($R65:ADL65)-SUM($R71:ADL71)</f>
        <v>997439.99999987334</v>
      </c>
      <c r="ADM77" s="21">
        <f>SUM($R65:ADM65)-SUM($R71:ADM71)</f>
        <v>1007039.9999998733</v>
      </c>
      <c r="ADN77" s="21">
        <f>SUM($R65:ADN65)-SUM($R71:ADN71)</f>
        <v>1017279.9999998733</v>
      </c>
      <c r="ADO77" s="21">
        <f>SUM($R65:ADO65)-SUM($R71:ADO71)</f>
        <v>1028159.9999998733</v>
      </c>
      <c r="ADP77" s="21">
        <f>SUM($R65:ADP65)-SUM($R71:ADP71)</f>
        <v>1028159.9999998733</v>
      </c>
      <c r="ADQ77" s="21">
        <f>SUM($R65:ADQ65)-SUM($R71:ADQ71)</f>
        <v>1028159.9999998733</v>
      </c>
      <c r="ADR77" s="21">
        <f>SUM($R65:ADR65)-SUM($R71:ADR71)</f>
        <v>1028159.9999998733</v>
      </c>
      <c r="ADS77" s="21">
        <f>SUM($R65:ADS65)-SUM($R71:ADS71)</f>
        <v>1028159.9999998733</v>
      </c>
      <c r="ADT77" s="21">
        <f>SUM($R65:ADT65)-SUM($R71:ADT71)</f>
        <v>1028159.9999998733</v>
      </c>
      <c r="ADU77" s="21">
        <f>SUM($R65:ADU65)-SUM($R71:ADU71)</f>
        <v>1028159.9999998733</v>
      </c>
      <c r="ADV77" s="21">
        <f>SUM($R65:ADV65)-SUM($R71:ADV71)</f>
        <v>1028159.9999998733</v>
      </c>
      <c r="ADW77" s="21">
        <f>SUM($R65:ADW65)-SUM($R71:ADW71)</f>
        <v>1028159.9999998733</v>
      </c>
      <c r="ADX77" s="21">
        <f>SUM($R65:ADX65)-SUM($R71:ADX71)</f>
        <v>1028159.9999998733</v>
      </c>
      <c r="ADY77" s="21">
        <f>SUM($R65:ADY65)-SUM($R71:ADY71)</f>
        <v>1028159.9999998733</v>
      </c>
      <c r="ADZ77" s="21">
        <f>SUM($R65:ADZ65)-SUM($R71:ADZ71)</f>
        <v>1028159.9999998733</v>
      </c>
      <c r="AEA77" s="21">
        <f>SUM($R65:AEA65)-SUM($R71:AEA71)</f>
        <v>1028159.9999998733</v>
      </c>
      <c r="AEB77" s="21">
        <f>SUM($R65:AEB65)-SUM($R71:AEB71)</f>
        <v>1028159.9999998733</v>
      </c>
      <c r="AEC77" s="21">
        <f>SUM($R65:AEC65)-SUM($R71:AEC71)</f>
        <v>1028159.9999998733</v>
      </c>
      <c r="AED77" s="21">
        <f>SUM($R65:AED65)-SUM($R71:AED71)</f>
        <v>1032479.9999998733</v>
      </c>
      <c r="AEE77" s="21">
        <f>SUM($R65:AEE65)-SUM($R71:AEE71)</f>
        <v>1041119.9999998733</v>
      </c>
      <c r="AEF77" s="21">
        <f>SUM($R65:AEF65)-SUM($R71:AEF71)</f>
        <v>1054079.9999998733</v>
      </c>
      <c r="AEG77" s="21">
        <f>SUM($R65:AEG65)-SUM($R71:AEG71)</f>
        <v>1071359.9999998733</v>
      </c>
      <c r="AEH77" s="21">
        <f>SUM($R65:AEH65)-SUM($R71:AEH71)</f>
        <v>1092959.9999998733</v>
      </c>
      <c r="AEI77" s="21">
        <f>SUM($R65:AEI65)-SUM($R71:AEI71)</f>
        <v>1118879.9999998733</v>
      </c>
      <c r="AEJ77" s="21">
        <f>SUM($R65:AEJ65)-SUM($R71:AEJ71)</f>
        <v>1149119.9999998733</v>
      </c>
      <c r="AEK77" s="21">
        <f>SUM($R65:AEK65)-SUM($R71:AEK71)</f>
        <v>1183679.9999998733</v>
      </c>
      <c r="AEL77" s="21">
        <f>SUM($R65:AEL65)-SUM($R71:AEL71)</f>
        <v>1222559.9999998733</v>
      </c>
      <c r="AEM77" s="21">
        <f>SUM($R65:AEM65)-SUM($R71:AEM71)</f>
        <v>1265759.9999998733</v>
      </c>
      <c r="AEN77" s="21">
        <f>SUM($R65:AEN65)-SUM($R71:AEN71)</f>
        <v>1313279.9999998733</v>
      </c>
      <c r="AEO77" s="21">
        <f>SUM($R65:AEO65)-SUM($R71:AEO71)</f>
        <v>1365119.9999998733</v>
      </c>
      <c r="AEP77" s="21">
        <f>SUM($R65:AEP65)-SUM($R71:AEP71)</f>
        <v>1421279.9999998733</v>
      </c>
      <c r="AEQ77" s="21">
        <f>SUM($R65:AEQ65)-SUM($R71:AEQ71)</f>
        <v>1481759.9999998733</v>
      </c>
      <c r="AER77" s="21">
        <f>SUM($R65:AER65)-SUM($R71:AER71)</f>
        <v>1546559.9999998733</v>
      </c>
      <c r="AES77" s="21">
        <f>SUM($R65:AES65)-SUM($R71:AES71)</f>
        <v>1615679.9999998733</v>
      </c>
      <c r="AET77" s="21">
        <f>SUM($R65:AET65)-SUM($R71:AET71)</f>
        <v>1689119.9999998733</v>
      </c>
      <c r="AEU77" s="21">
        <f>SUM($R65:AEU65)-SUM($R71:AEU71)</f>
        <v>1689119.9999998733</v>
      </c>
      <c r="AEV77" s="21">
        <f>SUM($R65:AEV65)-SUM($R71:AEV71)</f>
        <v>1689119.9999998733</v>
      </c>
      <c r="AEW77" s="21">
        <f>SUM($R65:AEW65)-SUM($R71:AEW71)</f>
        <v>1689119.9999998733</v>
      </c>
      <c r="AEX77" s="21">
        <f>SUM($R65:AEX65)-SUM($R71:AEX71)</f>
        <v>1689119.9999998733</v>
      </c>
      <c r="AEY77" s="21">
        <f>SUM($R65:AEY65)-SUM($R71:AEY71)</f>
        <v>1689119.9999998733</v>
      </c>
      <c r="AEZ77" s="21">
        <f>SUM($R65:AEZ65)-SUM($R71:AEZ71)</f>
        <v>1689119.9999998733</v>
      </c>
      <c r="AFA77" s="21">
        <f>SUM($R65:AFA65)-SUM($R71:AFA71)</f>
        <v>1689119.9999998733</v>
      </c>
      <c r="AFB77" s="21">
        <f>SUM($R65:AFB65)-SUM($R71:AFB71)</f>
        <v>1689119.9999998733</v>
      </c>
      <c r="AFC77" s="21">
        <f>SUM($R65:AFC65)-SUM($R71:AFC71)</f>
        <v>1689119.9999998733</v>
      </c>
      <c r="AFD77" s="21">
        <f>SUM($R65:AFD65)-SUM($R71:AFD71)</f>
        <v>1689119.9999998733</v>
      </c>
      <c r="AFE77" s="21">
        <f>SUM($R65:AFE65)-SUM($R71:AFE71)</f>
        <v>1689119.9999998733</v>
      </c>
      <c r="AFF77" s="21">
        <f>SUM($R65:AFF65)-SUM($R71:AFF71)</f>
        <v>1689119.9999998733</v>
      </c>
      <c r="AFG77" s="21">
        <f>SUM($R65:AFG65)-SUM($R71:AFG71)</f>
        <v>1689119.9999998733</v>
      </c>
    </row>
    <row r="78" spans="1:839" s="42" customFormat="1" x14ac:dyDescent="0.25">
      <c r="A78" s="21"/>
      <c r="B78" s="21"/>
      <c r="C78" s="21"/>
      <c r="D78" s="49"/>
      <c r="E78" s="21" t="str">
        <f>структура!$G$37</f>
        <v>начисл. %-ты на конец периода по займам в срок</v>
      </c>
      <c r="F78" s="21"/>
      <c r="G78" s="21" t="str">
        <f>структура!$J$12</f>
        <v>спец. заем</v>
      </c>
      <c r="H78" s="21"/>
      <c r="I78" s="21" t="str">
        <f>IF($E78="","",INDEX(структура!$H$10:$H$153,SUMIFS(структура!$C$10:$C$153,структура!$G$10:$G$153,$E78)))</f>
        <v>руб</v>
      </c>
      <c r="J78" s="21"/>
      <c r="K78" s="41"/>
      <c r="L78" s="21"/>
      <c r="M78" s="21"/>
      <c r="N78" s="21"/>
      <c r="O78" s="21"/>
      <c r="P78" s="21"/>
      <c r="Q78" s="41"/>
      <c r="R78" s="21">
        <f>SUM($R66:R66)-SUM($R72:R72)</f>
        <v>324.00000000000011</v>
      </c>
      <c r="S78" s="21">
        <f>SUM($R66:S66)-SUM($R72:S72)</f>
        <v>972.00000000000034</v>
      </c>
      <c r="T78" s="21">
        <f>SUM($R66:T66)-SUM($R72:T72)</f>
        <v>1944.0000000000007</v>
      </c>
      <c r="U78" s="21">
        <f>SUM($R66:U66)-SUM($R72:U72)</f>
        <v>3240.0000000000009</v>
      </c>
      <c r="V78" s="21">
        <f>SUM($R66:V66)-SUM($R72:V72)</f>
        <v>4860.0000000000018</v>
      </c>
      <c r="W78" s="21">
        <f>SUM($R66:W66)-SUM($R72:W72)</f>
        <v>6804.0000000000018</v>
      </c>
      <c r="X78" s="21">
        <f>SUM($R66:X66)-SUM($R72:X72)</f>
        <v>9072.0000000000018</v>
      </c>
      <c r="Y78" s="21">
        <f>SUM($R66:Y66)-SUM($R72:Y72)</f>
        <v>11664.000000000002</v>
      </c>
      <c r="Z78" s="21">
        <f>SUM($R66:Z66)-SUM($R72:Z72)</f>
        <v>14580.000000000002</v>
      </c>
      <c r="AA78" s="21">
        <f>SUM($R66:AA66)-SUM($R72:AA72)</f>
        <v>17820.000000000004</v>
      </c>
      <c r="AB78" s="21">
        <f>SUM($R66:AB66)-SUM($R72:AB72)</f>
        <v>21384.000000000004</v>
      </c>
      <c r="AC78" s="21">
        <f>SUM($R66:AC66)-SUM($R72:AC72)</f>
        <v>25272.000000000004</v>
      </c>
      <c r="AD78" s="21">
        <f>SUM($R66:AD66)-SUM($R72:AD72)</f>
        <v>29484.000000000004</v>
      </c>
      <c r="AE78" s="21">
        <f>SUM($R66:AE66)-SUM($R72:AE72)</f>
        <v>34020.000000000007</v>
      </c>
      <c r="AF78" s="21">
        <f>SUM($R66:AF66)-SUM($R72:AF72)</f>
        <v>38880.000000000007</v>
      </c>
      <c r="AG78" s="21">
        <f>SUM($R66:AG66)-SUM($R72:AG72)</f>
        <v>38880.000000000007</v>
      </c>
      <c r="AH78" s="21">
        <f>SUM($R66:AH66)-SUM($R72:AH72)</f>
        <v>38880</v>
      </c>
      <c r="AI78" s="21">
        <f>SUM($R66:AI66)-SUM($R72:AI72)</f>
        <v>38880</v>
      </c>
      <c r="AJ78" s="21">
        <f>SUM($R66:AJ66)-SUM($R72:AJ72)</f>
        <v>38880</v>
      </c>
      <c r="AK78" s="21">
        <f>SUM($R66:AK66)-SUM($R72:AK72)</f>
        <v>38880</v>
      </c>
      <c r="AL78" s="21">
        <f>SUM($R66:AL66)-SUM($R72:AL72)</f>
        <v>38879.999999999993</v>
      </c>
      <c r="AM78" s="21">
        <f>SUM($R66:AM66)-SUM($R72:AM72)</f>
        <v>38879.999999999993</v>
      </c>
      <c r="AN78" s="21">
        <f>SUM($R66:AN66)-SUM($R72:AN72)</f>
        <v>38879.999999999993</v>
      </c>
      <c r="AO78" s="21">
        <f>SUM($R66:AO66)-SUM($R72:AO72)</f>
        <v>38879.999999999993</v>
      </c>
      <c r="AP78" s="21">
        <f>SUM($R66:AP66)-SUM($R72:AP72)</f>
        <v>38879.999999999993</v>
      </c>
      <c r="AQ78" s="21">
        <f>SUM($R66:AQ66)-SUM($R72:AQ72)</f>
        <v>38879.999999999993</v>
      </c>
      <c r="AR78" s="21">
        <f>SUM($R66:AR66)-SUM($R72:AR72)</f>
        <v>38879.999999999993</v>
      </c>
      <c r="AS78" s="21">
        <f>SUM($R66:AS66)-SUM($R72:AS72)</f>
        <v>38879.999999999993</v>
      </c>
      <c r="AT78" s="21">
        <f>SUM($R66:AT66)-SUM($R72:AT72)</f>
        <v>38879.999999999985</v>
      </c>
      <c r="AU78" s="21">
        <f>SUM($R66:AU66)-SUM($R72:AU72)</f>
        <v>38879.999999999985</v>
      </c>
      <c r="AV78" s="21">
        <f>SUM($R66:AV66)-SUM($R72:AV72)</f>
        <v>38879.999999999985</v>
      </c>
      <c r="AW78" s="21">
        <f>SUM($R66:AW66)-SUM($R72:AW72)</f>
        <v>38843.999999999985</v>
      </c>
      <c r="AX78" s="21">
        <f>SUM($R66:AX66)-SUM($R72:AX72)</f>
        <v>38771.999999999985</v>
      </c>
      <c r="AY78" s="21">
        <f>SUM($R66:AY66)-SUM($R72:AY72)</f>
        <v>38663.999999999985</v>
      </c>
      <c r="AZ78" s="21">
        <f>SUM($R66:AZ66)-SUM($R72:AZ72)</f>
        <v>38519.999999999985</v>
      </c>
      <c r="BA78" s="21">
        <f>SUM($R66:BA66)-SUM($R72:BA72)</f>
        <v>38339.999999999985</v>
      </c>
      <c r="BB78" s="21">
        <f>SUM($R66:BB66)-SUM($R72:BB72)</f>
        <v>38123.999999999985</v>
      </c>
      <c r="BC78" s="21">
        <f>SUM($R66:BC66)-SUM($R72:BC72)</f>
        <v>37871.999999999985</v>
      </c>
      <c r="BD78" s="21">
        <f>SUM($R66:BD66)-SUM($R72:BD72)</f>
        <v>37583.999999999985</v>
      </c>
      <c r="BE78" s="21">
        <f>SUM($R66:BE66)-SUM($R72:BE72)</f>
        <v>37259.999999999985</v>
      </c>
      <c r="BF78" s="21">
        <f>SUM($R66:BF66)-SUM($R72:BF72)</f>
        <v>36899.999999999985</v>
      </c>
      <c r="BG78" s="21">
        <f>SUM($R66:BG66)-SUM($R72:BG72)</f>
        <v>36503.999999999971</v>
      </c>
      <c r="BH78" s="21">
        <f>SUM($R66:BH66)-SUM($R72:BH72)</f>
        <v>36071.999999999971</v>
      </c>
      <c r="BI78" s="21">
        <f>SUM($R66:BI66)-SUM($R72:BI72)</f>
        <v>35603.999999999971</v>
      </c>
      <c r="BJ78" s="21">
        <f>SUM($R66:BJ66)-SUM($R72:BJ72)</f>
        <v>35099.999999999971</v>
      </c>
      <c r="BK78" s="21">
        <f>SUM($R66:BK66)-SUM($R72:BK72)</f>
        <v>34559.999999999971</v>
      </c>
      <c r="BL78" s="21">
        <f>SUM($R66:BL66)-SUM($R72:BL72)</f>
        <v>34559.999999999971</v>
      </c>
      <c r="BM78" s="21">
        <f>SUM($R66:BM66)-SUM($R72:BM72)</f>
        <v>34559.999999999971</v>
      </c>
      <c r="BN78" s="21">
        <f>SUM($R66:BN66)-SUM($R72:BN72)</f>
        <v>34559.999999999971</v>
      </c>
      <c r="BO78" s="21">
        <f>SUM($R66:BO66)-SUM($R72:BO72)</f>
        <v>34559.999999999971</v>
      </c>
      <c r="BP78" s="21">
        <f>SUM($R66:BP66)-SUM($R72:BP72)</f>
        <v>34559.999999999971</v>
      </c>
      <c r="BQ78" s="21">
        <f>SUM($R66:BQ66)-SUM($R72:BQ72)</f>
        <v>34559.999999999971</v>
      </c>
      <c r="BR78" s="21">
        <f>SUM($R66:BR66)-SUM($R72:BR72)</f>
        <v>34559.999999999971</v>
      </c>
      <c r="BS78" s="21">
        <f>SUM($R66:BS66)-SUM($R72:BS72)</f>
        <v>34559.999999999971</v>
      </c>
      <c r="BT78" s="21">
        <f>SUM($R66:BT66)-SUM($R72:BT72)</f>
        <v>34559.999999999971</v>
      </c>
      <c r="BU78" s="21">
        <f>SUM($R66:BU66)-SUM($R72:BU72)</f>
        <v>34559.999999999971</v>
      </c>
      <c r="BV78" s="21">
        <f>SUM($R66:BV66)-SUM($R72:BV72)</f>
        <v>34559.999999999971</v>
      </c>
      <c r="BW78" s="21">
        <f>SUM($R66:BW66)-SUM($R72:BW72)</f>
        <v>34559.999999999971</v>
      </c>
      <c r="BX78" s="21">
        <f>SUM($R66:BX66)-SUM($R72:BX72)</f>
        <v>34559.999999999971</v>
      </c>
      <c r="BY78" s="21">
        <f>SUM($R66:BY66)-SUM($R72:BY72)</f>
        <v>34559.999999999971</v>
      </c>
      <c r="BZ78" s="21">
        <f>SUM($R66:BZ66)-SUM($R72:BZ72)</f>
        <v>34559.999999999971</v>
      </c>
      <c r="CA78" s="21">
        <f>SUM($R66:CA66)-SUM($R72:CA72)</f>
        <v>34559.999999999971</v>
      </c>
      <c r="CB78" s="21">
        <f>SUM($R66:CB66)-SUM($R72:CB72)</f>
        <v>34901.999999999971</v>
      </c>
      <c r="CC78" s="21">
        <f>SUM($R66:CC66)-SUM($R72:CC72)</f>
        <v>35585.999999999971</v>
      </c>
      <c r="CD78" s="21">
        <f>SUM($R66:CD66)-SUM($R72:CD72)</f>
        <v>36611.999999999971</v>
      </c>
      <c r="CE78" s="21">
        <f>SUM($R66:CE66)-SUM($R72:CE72)</f>
        <v>37979.999999999971</v>
      </c>
      <c r="CF78" s="21">
        <f>SUM($R66:CF66)-SUM($R72:CF72)</f>
        <v>39689.999999999971</v>
      </c>
      <c r="CG78" s="21">
        <f>SUM($R66:CG66)-SUM($R72:CG72)</f>
        <v>41741.999999999971</v>
      </c>
      <c r="CH78" s="21">
        <f>SUM($R66:CH66)-SUM($R72:CH72)</f>
        <v>44135.999999999971</v>
      </c>
      <c r="CI78" s="21">
        <f>SUM($R66:CI66)-SUM($R72:CI72)</f>
        <v>46871.999999999971</v>
      </c>
      <c r="CJ78" s="21">
        <f>SUM($R66:CJ66)-SUM($R72:CJ72)</f>
        <v>49949.999999999971</v>
      </c>
      <c r="CK78" s="21">
        <f>SUM($R66:CK66)-SUM($R72:CK72)</f>
        <v>53369.999999999942</v>
      </c>
      <c r="CL78" s="21">
        <f>SUM($R66:CL66)-SUM($R72:CL72)</f>
        <v>57131.999999999942</v>
      </c>
      <c r="CM78" s="21">
        <f>SUM($R66:CM66)-SUM($R72:CM72)</f>
        <v>61235.999999999942</v>
      </c>
      <c r="CN78" s="21">
        <f>SUM($R66:CN66)-SUM($R72:CN72)</f>
        <v>65681.999999999942</v>
      </c>
      <c r="CO78" s="21">
        <f>SUM($R66:CO66)-SUM($R72:CO72)</f>
        <v>70469.999999999942</v>
      </c>
      <c r="CP78" s="21">
        <f>SUM($R66:CP66)-SUM($R72:CP72)</f>
        <v>75599.999999999942</v>
      </c>
      <c r="CQ78" s="21">
        <f>SUM($R66:CQ66)-SUM($R72:CQ72)</f>
        <v>75599.999999999942</v>
      </c>
      <c r="CR78" s="21">
        <f>SUM($R66:CR66)-SUM($R72:CR72)</f>
        <v>75599.999999999942</v>
      </c>
      <c r="CS78" s="21">
        <f>SUM($R66:CS66)-SUM($R72:CS72)</f>
        <v>75599.999999999942</v>
      </c>
      <c r="CT78" s="21">
        <f>SUM($R66:CT66)-SUM($R72:CT72)</f>
        <v>75599.999999999942</v>
      </c>
      <c r="CU78" s="21">
        <f>SUM($R66:CU66)-SUM($R72:CU72)</f>
        <v>75599.999999999942</v>
      </c>
      <c r="CV78" s="21">
        <f>SUM($R66:CV66)-SUM($R72:CV72)</f>
        <v>75599.999999999942</v>
      </c>
      <c r="CW78" s="21">
        <f>SUM($R66:CW66)-SUM($R72:CW72)</f>
        <v>75599.999999999942</v>
      </c>
      <c r="CX78" s="21">
        <f>SUM($R66:CX66)-SUM($R72:CX72)</f>
        <v>75599.999999999942</v>
      </c>
      <c r="CY78" s="21">
        <f>SUM($R66:CY66)-SUM($R72:CY72)</f>
        <v>75599.999999999942</v>
      </c>
      <c r="CZ78" s="21">
        <f>SUM($R66:CZ66)-SUM($R72:CZ72)</f>
        <v>75599.999999999942</v>
      </c>
      <c r="DA78" s="21">
        <f>SUM($R66:DA66)-SUM($R72:DA72)</f>
        <v>75599.999999999942</v>
      </c>
      <c r="DB78" s="21">
        <f>SUM($R66:DB66)-SUM($R72:DB72)</f>
        <v>75599.999999999942</v>
      </c>
      <c r="DC78" s="21">
        <f>SUM($R66:DC66)-SUM($R72:DC72)</f>
        <v>75599.999999999942</v>
      </c>
      <c r="DD78" s="21">
        <f>SUM($R66:DD66)-SUM($R72:DD72)</f>
        <v>75599.999999999942</v>
      </c>
      <c r="DE78" s="21">
        <f>SUM($R66:DE66)-SUM($R72:DE72)</f>
        <v>75599.999999999942</v>
      </c>
      <c r="DF78" s="21">
        <f>SUM($R66:DF66)-SUM($R72:DF72)</f>
        <v>75599.999999999942</v>
      </c>
      <c r="DG78" s="21">
        <f>SUM($R66:DG66)-SUM($R72:DG72)</f>
        <v>75599.999999999942</v>
      </c>
      <c r="DH78" s="21">
        <f>SUM($R66:DH66)-SUM($R72:DH72)</f>
        <v>75599.999999999942</v>
      </c>
      <c r="DI78" s="21">
        <f>SUM($R66:DI66)-SUM($R72:DI72)</f>
        <v>75599.999999999942</v>
      </c>
      <c r="DJ78" s="21">
        <f>SUM($R66:DJ66)-SUM($R72:DJ72)</f>
        <v>75599.999999999942</v>
      </c>
      <c r="DK78" s="21">
        <f>SUM($R66:DK66)-SUM($R72:DK72)</f>
        <v>75599.999999999942</v>
      </c>
      <c r="DL78" s="21">
        <f>SUM($R66:DL66)-SUM($R72:DL72)</f>
        <v>75599.999999999942</v>
      </c>
      <c r="DM78" s="21">
        <f>SUM($R66:DM66)-SUM($R72:DM72)</f>
        <v>75599.999999999942</v>
      </c>
      <c r="DN78" s="21">
        <f>SUM($R66:DN66)-SUM($R72:DN72)</f>
        <v>75599.999999999942</v>
      </c>
      <c r="DO78" s="21">
        <f>SUM($R66:DO66)-SUM($R72:DO72)</f>
        <v>75599.999999999942</v>
      </c>
      <c r="DP78" s="21">
        <f>SUM($R66:DP66)-SUM($R72:DP72)</f>
        <v>75599.999999999884</v>
      </c>
      <c r="DQ78" s="21">
        <f>SUM($R66:DQ66)-SUM($R72:DQ72)</f>
        <v>75599.999999999884</v>
      </c>
      <c r="DR78" s="21">
        <f>SUM($R66:DR66)-SUM($R72:DR72)</f>
        <v>75599.999999999884</v>
      </c>
      <c r="DS78" s="21">
        <f>SUM($R66:DS66)-SUM($R72:DS72)</f>
        <v>75599.999999999884</v>
      </c>
      <c r="DT78" s="21">
        <f>SUM($R66:DT66)-SUM($R72:DT72)</f>
        <v>75599.999999999884</v>
      </c>
      <c r="DU78" s="21">
        <f>SUM($R66:DU66)-SUM($R72:DU72)</f>
        <v>85679.999999999884</v>
      </c>
      <c r="DV78" s="21">
        <f>SUM($R66:DV66)-SUM($R72:DV72)</f>
        <v>96389.999999999884</v>
      </c>
      <c r="DW78" s="21">
        <f>SUM($R66:DW66)-SUM($R72:DW72)</f>
        <v>107729.99999999988</v>
      </c>
      <c r="DX78" s="21">
        <f>SUM($R66:DX66)-SUM($R72:DX72)</f>
        <v>119699.99999999988</v>
      </c>
      <c r="DY78" s="21">
        <f>SUM($R66:DY66)-SUM($R72:DY72)</f>
        <v>132299.99999999988</v>
      </c>
      <c r="DZ78" s="21">
        <f>SUM($R66:DZ66)-SUM($R72:DZ72)</f>
        <v>132299.99999999988</v>
      </c>
      <c r="EA78" s="21">
        <f>SUM($R66:EA66)-SUM($R72:EA72)</f>
        <v>132299.99999999988</v>
      </c>
      <c r="EB78" s="21">
        <f>SUM($R66:EB66)-SUM($R72:EB72)</f>
        <v>132299.99999999988</v>
      </c>
      <c r="EC78" s="21">
        <f>SUM($R66:EC66)-SUM($R72:EC72)</f>
        <v>132299.99999999988</v>
      </c>
      <c r="ED78" s="21">
        <f>SUM($R66:ED66)-SUM($R72:ED72)</f>
        <v>132299.99999999988</v>
      </c>
      <c r="EE78" s="21">
        <f>SUM($R66:EE66)-SUM($R72:EE72)</f>
        <v>132299.99999999988</v>
      </c>
      <c r="EF78" s="21">
        <f>SUM($R66:EF66)-SUM($R72:EF72)</f>
        <v>132299.99999999988</v>
      </c>
      <c r="EG78" s="21">
        <f>SUM($R66:EG66)-SUM($R72:EG72)</f>
        <v>132299.99999999988</v>
      </c>
      <c r="EH78" s="21">
        <f>SUM($R66:EH66)-SUM($R72:EH72)</f>
        <v>132299.99999999988</v>
      </c>
      <c r="EI78" s="21">
        <f>SUM($R66:EI66)-SUM($R72:EI72)</f>
        <v>132299.99999999988</v>
      </c>
      <c r="EJ78" s="21">
        <f>SUM($R66:EJ66)-SUM($R72:EJ72)</f>
        <v>132299.99999999988</v>
      </c>
      <c r="EK78" s="21">
        <f>SUM($R66:EK66)-SUM($R72:EK72)</f>
        <v>132089.99999999988</v>
      </c>
      <c r="EL78" s="21">
        <f>SUM($R66:EL66)-SUM($R72:EL72)</f>
        <v>131669.99999999988</v>
      </c>
      <c r="EM78" s="21">
        <f>SUM($R66:EM66)-SUM($R72:EM72)</f>
        <v>131039.99999999988</v>
      </c>
      <c r="EN78" s="21">
        <f>SUM($R66:EN66)-SUM($R72:EN72)</f>
        <v>130199.99999999988</v>
      </c>
      <c r="EO78" s="21">
        <f>SUM($R66:EO66)-SUM($R72:EO72)</f>
        <v>129149.99999999988</v>
      </c>
      <c r="EP78" s="21">
        <f>SUM($R66:EP66)-SUM($R72:EP72)</f>
        <v>127889.99999999988</v>
      </c>
      <c r="EQ78" s="21">
        <f>SUM($R66:EQ66)-SUM($R72:EQ72)</f>
        <v>126419.99999999988</v>
      </c>
      <c r="ER78" s="21">
        <f>SUM($R66:ER66)-SUM($R72:ER72)</f>
        <v>124739.99999999988</v>
      </c>
      <c r="ES78" s="21">
        <f>SUM($R66:ES66)-SUM($R72:ES72)</f>
        <v>122849.99999999988</v>
      </c>
      <c r="ET78" s="21">
        <f>SUM($R66:ET66)-SUM($R72:ET72)</f>
        <v>120749.99999999988</v>
      </c>
      <c r="EU78" s="21">
        <f>SUM($R66:EU66)-SUM($R72:EU72)</f>
        <v>118439.99999999988</v>
      </c>
      <c r="EV78" s="21">
        <f>SUM($R66:EV66)-SUM($R72:EV72)</f>
        <v>115919.99999999988</v>
      </c>
      <c r="EW78" s="21">
        <f>SUM($R66:EW66)-SUM($R72:EW72)</f>
        <v>113189.99999999988</v>
      </c>
      <c r="EX78" s="21">
        <f>SUM($R66:EX66)-SUM($R72:EX72)</f>
        <v>110249.99999999988</v>
      </c>
      <c r="EY78" s="21">
        <f>SUM($R66:EY66)-SUM($R72:EY72)</f>
        <v>107099.99999999988</v>
      </c>
      <c r="EZ78" s="21">
        <f>SUM($R66:EZ66)-SUM($R72:EZ72)</f>
        <v>103739.99999999988</v>
      </c>
      <c r="FA78" s="21">
        <f>SUM($R66:FA66)-SUM($R72:FA72)</f>
        <v>100169.99999999988</v>
      </c>
      <c r="FB78" s="21">
        <f>SUM($R66:FB66)-SUM($R72:FB72)</f>
        <v>96389.999999999884</v>
      </c>
      <c r="FC78" s="21">
        <f>SUM($R66:FC66)-SUM($R72:FC72)</f>
        <v>92399.999999999884</v>
      </c>
      <c r="FD78" s="21">
        <f>SUM($R66:FD66)-SUM($R72:FD72)</f>
        <v>88199.999999999884</v>
      </c>
      <c r="FE78" s="21">
        <f>SUM($R66:FE66)-SUM($R72:FE72)</f>
        <v>88199.999999999884</v>
      </c>
      <c r="FF78" s="21">
        <f>SUM($R66:FF66)-SUM($R72:FF72)</f>
        <v>88199.999999999884</v>
      </c>
      <c r="FG78" s="21">
        <f>SUM($R66:FG66)-SUM($R72:FG72)</f>
        <v>88199.999999999884</v>
      </c>
      <c r="FH78" s="21">
        <f>SUM($R66:FH66)-SUM($R72:FH72)</f>
        <v>88199.999999999884</v>
      </c>
      <c r="FI78" s="21">
        <f>SUM($R66:FI66)-SUM($R72:FI72)</f>
        <v>88199.999999999884</v>
      </c>
      <c r="FJ78" s="21">
        <f>SUM($R66:FJ66)-SUM($R72:FJ72)</f>
        <v>88199.999999999884</v>
      </c>
      <c r="FK78" s="21">
        <f>SUM($R66:FK66)-SUM($R72:FK72)</f>
        <v>88199.999999999884</v>
      </c>
      <c r="FL78" s="21">
        <f>SUM($R66:FL66)-SUM($R72:FL72)</f>
        <v>88199.999999999884</v>
      </c>
      <c r="FM78" s="21">
        <f>SUM($R66:FM66)-SUM($R72:FM72)</f>
        <v>88199.999999999884</v>
      </c>
      <c r="FN78" s="21">
        <f>SUM($R66:FN66)-SUM($R72:FN72)</f>
        <v>88199.999999999884</v>
      </c>
      <c r="FO78" s="21">
        <f>SUM($R66:FO66)-SUM($R72:FO72)</f>
        <v>88319.999999999767</v>
      </c>
      <c r="FP78" s="21">
        <f>SUM($R66:FP66)-SUM($R72:FP72)</f>
        <v>88559.999999999767</v>
      </c>
      <c r="FQ78" s="21">
        <f>SUM($R66:FQ66)-SUM($R72:FQ72)</f>
        <v>88919.999999999767</v>
      </c>
      <c r="FR78" s="21">
        <f>SUM($R66:FR66)-SUM($R72:FR72)</f>
        <v>89399.999999999767</v>
      </c>
      <c r="FS78" s="21">
        <f>SUM($R66:FS66)-SUM($R72:FS72)</f>
        <v>89999.999999999767</v>
      </c>
      <c r="FT78" s="21">
        <f>SUM($R66:FT66)-SUM($R72:FT72)</f>
        <v>90719.999999999767</v>
      </c>
      <c r="FU78" s="21">
        <f>SUM($R66:FU66)-SUM($R72:FU72)</f>
        <v>91559.999999999767</v>
      </c>
      <c r="FV78" s="21">
        <f>SUM($R66:FV66)-SUM($R72:FV72)</f>
        <v>92519.999999999767</v>
      </c>
      <c r="FW78" s="21">
        <f>SUM($R66:FW66)-SUM($R72:FW72)</f>
        <v>93599.999999999767</v>
      </c>
      <c r="FX78" s="21">
        <f>SUM($R66:FX66)-SUM($R72:FX72)</f>
        <v>94799.999999999767</v>
      </c>
      <c r="FY78" s="21">
        <f>SUM($R66:FY66)-SUM($R72:FY72)</f>
        <v>96119.999999999767</v>
      </c>
      <c r="FZ78" s="21">
        <f>SUM($R66:FZ66)-SUM($R72:FZ72)</f>
        <v>97559.999999999767</v>
      </c>
      <c r="GA78" s="21">
        <f>SUM($R66:GA66)-SUM($R72:GA72)</f>
        <v>99119.999999999767</v>
      </c>
      <c r="GB78" s="21">
        <f>SUM($R66:GB66)-SUM($R72:GB72)</f>
        <v>100799.99999999977</v>
      </c>
      <c r="GC78" s="21">
        <f>SUM($R66:GC66)-SUM($R72:GC72)</f>
        <v>102599.99999999977</v>
      </c>
      <c r="GD78" s="21">
        <f>SUM($R66:GD66)-SUM($R72:GD72)</f>
        <v>104519.99999999977</v>
      </c>
      <c r="GE78" s="21">
        <f>SUM($R66:GE66)-SUM($R72:GE72)</f>
        <v>106559.99999999977</v>
      </c>
      <c r="GF78" s="21">
        <f>SUM($R66:GF66)-SUM($R72:GF72)</f>
        <v>108719.99999999977</v>
      </c>
      <c r="GG78" s="21">
        <f>SUM($R66:GG66)-SUM($R72:GG72)</f>
        <v>110999.99999999977</v>
      </c>
      <c r="GH78" s="21">
        <f>SUM($R66:GH66)-SUM($R72:GH72)</f>
        <v>113399.99999999977</v>
      </c>
      <c r="GI78" s="21">
        <f>SUM($R66:GI66)-SUM($R72:GI72)</f>
        <v>113399.99999999977</v>
      </c>
      <c r="GJ78" s="21">
        <f>SUM($R66:GJ66)-SUM($R72:GJ72)</f>
        <v>113399.99999999977</v>
      </c>
      <c r="GK78" s="21">
        <f>SUM($R66:GK66)-SUM($R72:GK72)</f>
        <v>113399.99999999977</v>
      </c>
      <c r="GL78" s="21">
        <f>SUM($R66:GL66)-SUM($R72:GL72)</f>
        <v>113399.99999999977</v>
      </c>
      <c r="GM78" s="21">
        <f>SUM($R66:GM66)-SUM($R72:GM72)</f>
        <v>113399.99999999977</v>
      </c>
      <c r="GN78" s="21">
        <f>SUM($R66:GN66)-SUM($R72:GN72)</f>
        <v>113399.99999999977</v>
      </c>
      <c r="GO78" s="21">
        <f>SUM($R66:GO66)-SUM($R72:GO72)</f>
        <v>113399.99999999977</v>
      </c>
      <c r="GP78" s="21">
        <f>SUM($R66:GP66)-SUM($R72:GP72)</f>
        <v>113399.99999999977</v>
      </c>
      <c r="GQ78" s="21">
        <f>SUM($R66:GQ66)-SUM($R72:GQ72)</f>
        <v>113399.99999999977</v>
      </c>
      <c r="GR78" s="21">
        <f>SUM($R66:GR66)-SUM($R72:GR72)</f>
        <v>113399.99999999977</v>
      </c>
      <c r="GS78" s="21">
        <f>SUM($R66:GS66)-SUM($R72:GS72)</f>
        <v>113399.99999999977</v>
      </c>
      <c r="GT78" s="21">
        <f>SUM($R66:GT66)-SUM($R72:GT72)</f>
        <v>113519.99999999977</v>
      </c>
      <c r="GU78" s="21">
        <f>SUM($R66:GU66)-SUM($R72:GU72)</f>
        <v>113759.99999999977</v>
      </c>
      <c r="GV78" s="21">
        <f>SUM($R66:GV66)-SUM($R72:GV72)</f>
        <v>114119.99999999977</v>
      </c>
      <c r="GW78" s="21">
        <f>SUM($R66:GW66)-SUM($R72:GW72)</f>
        <v>114599.99999999977</v>
      </c>
      <c r="GX78" s="21">
        <f>SUM($R66:GX66)-SUM($R72:GX72)</f>
        <v>115199.99999999977</v>
      </c>
      <c r="GY78" s="21">
        <f>SUM($R66:GY66)-SUM($R72:GY72)</f>
        <v>115919.99999999977</v>
      </c>
      <c r="GZ78" s="21">
        <f>SUM($R66:GZ66)-SUM($R72:GZ72)</f>
        <v>116759.99999999977</v>
      </c>
      <c r="HA78" s="21">
        <f>SUM($R66:HA66)-SUM($R72:HA72)</f>
        <v>117719.99999999977</v>
      </c>
      <c r="HB78" s="21">
        <f>SUM($R66:HB66)-SUM($R72:HB72)</f>
        <v>118799.99999999977</v>
      </c>
      <c r="HC78" s="21">
        <f>SUM($R66:HC66)-SUM($R72:HC72)</f>
        <v>119999.99999999977</v>
      </c>
      <c r="HD78" s="21">
        <f>SUM($R66:HD66)-SUM($R72:HD72)</f>
        <v>121319.99999999977</v>
      </c>
      <c r="HE78" s="21">
        <f>SUM($R66:HE66)-SUM($R72:HE72)</f>
        <v>122759.99999999977</v>
      </c>
      <c r="HF78" s="21">
        <f>SUM($R66:HF66)-SUM($R72:HF72)</f>
        <v>124319.99999999977</v>
      </c>
      <c r="HG78" s="21">
        <f>SUM($R66:HG66)-SUM($R72:HG72)</f>
        <v>125999.99999999977</v>
      </c>
      <c r="HH78" s="21">
        <f>SUM($R66:HH66)-SUM($R72:HH72)</f>
        <v>127799.99999999977</v>
      </c>
      <c r="HI78" s="21">
        <f>SUM($R66:HI66)-SUM($R72:HI72)</f>
        <v>129719.99999999977</v>
      </c>
      <c r="HJ78" s="21">
        <f>SUM($R66:HJ66)-SUM($R72:HJ72)</f>
        <v>131759.99999999977</v>
      </c>
      <c r="HK78" s="21">
        <f>SUM($R66:HK66)-SUM($R72:HK72)</f>
        <v>133919.99999999977</v>
      </c>
      <c r="HL78" s="21">
        <f>SUM($R66:HL66)-SUM($R72:HL72)</f>
        <v>136199.99999999977</v>
      </c>
      <c r="HM78" s="21">
        <f>SUM($R66:HM66)-SUM($R72:HM72)</f>
        <v>138599.99999999977</v>
      </c>
      <c r="HN78" s="21">
        <f>SUM($R66:HN66)-SUM($R72:HN72)</f>
        <v>138599.99999999977</v>
      </c>
      <c r="HO78" s="21">
        <f>SUM($R66:HO66)-SUM($R72:HO72)</f>
        <v>138599.99999999977</v>
      </c>
      <c r="HP78" s="21">
        <f>SUM($R66:HP66)-SUM($R72:HP72)</f>
        <v>138599.99999999977</v>
      </c>
      <c r="HQ78" s="21">
        <f>SUM($R66:HQ66)-SUM($R72:HQ72)</f>
        <v>138599.99999999977</v>
      </c>
      <c r="HR78" s="21">
        <f>SUM($R66:HR66)-SUM($R72:HR72)</f>
        <v>138599.99999999977</v>
      </c>
      <c r="HS78" s="21">
        <f>SUM($R66:HS66)-SUM($R72:HS72)</f>
        <v>138599.99999999977</v>
      </c>
      <c r="HT78" s="21">
        <f>SUM($R66:HT66)-SUM($R72:HT72)</f>
        <v>138599.99999999977</v>
      </c>
      <c r="HU78" s="21">
        <f>SUM($R66:HU66)-SUM($R72:HU72)</f>
        <v>138599.99999999977</v>
      </c>
      <c r="HV78" s="21">
        <f>SUM($R66:HV66)-SUM($R72:HV72)</f>
        <v>138599.99999999977</v>
      </c>
      <c r="HW78" s="21">
        <f>SUM($R66:HW66)-SUM($R72:HW72)</f>
        <v>138599.99999999977</v>
      </c>
      <c r="HX78" s="21">
        <f>SUM($R66:HX66)-SUM($R72:HX72)</f>
        <v>138599.99999999977</v>
      </c>
      <c r="HY78" s="21">
        <f>SUM($R66:HY66)-SUM($R72:HY72)</f>
        <v>138839.99999999977</v>
      </c>
      <c r="HZ78" s="21">
        <f>SUM($R66:HZ66)-SUM($R72:HZ72)</f>
        <v>139319.99999999977</v>
      </c>
      <c r="IA78" s="21">
        <f>SUM($R66:IA66)-SUM($R72:IA72)</f>
        <v>140039.99999999977</v>
      </c>
      <c r="IB78" s="21">
        <f>SUM($R66:IB66)-SUM($R72:IB72)</f>
        <v>140999.99999999977</v>
      </c>
      <c r="IC78" s="21">
        <f>SUM($R66:IC66)-SUM($R72:IC72)</f>
        <v>142199.99999999977</v>
      </c>
      <c r="ID78" s="21">
        <f>SUM($R66:ID66)-SUM($R72:ID72)</f>
        <v>143639.99999999977</v>
      </c>
      <c r="IE78" s="21">
        <f>SUM($R66:IE66)-SUM($R72:IE72)</f>
        <v>145319.99999999977</v>
      </c>
      <c r="IF78" s="21">
        <f>SUM($R66:IF66)-SUM($R72:IF72)</f>
        <v>147239.99999999977</v>
      </c>
      <c r="IG78" s="21">
        <f>SUM($R66:IG66)-SUM($R72:IG72)</f>
        <v>149399.99999999977</v>
      </c>
      <c r="IH78" s="21">
        <f>SUM($R66:IH66)-SUM($R72:IH72)</f>
        <v>151799.99999999977</v>
      </c>
      <c r="II78" s="21">
        <f>SUM($R66:II66)-SUM($R72:II72)</f>
        <v>154439.99999999977</v>
      </c>
      <c r="IJ78" s="21">
        <f>SUM($R66:IJ66)-SUM($R72:IJ72)</f>
        <v>157319.99999999977</v>
      </c>
      <c r="IK78" s="21">
        <f>SUM($R66:IK66)-SUM($R72:IK72)</f>
        <v>160439.99999999977</v>
      </c>
      <c r="IL78" s="21">
        <f>SUM($R66:IL66)-SUM($R72:IL72)</f>
        <v>163799.99999999977</v>
      </c>
      <c r="IM78" s="21">
        <f>SUM($R66:IM66)-SUM($R72:IM72)</f>
        <v>167399.99999999977</v>
      </c>
      <c r="IN78" s="21">
        <f>SUM($R66:IN66)-SUM($R72:IN72)</f>
        <v>171239.99999999977</v>
      </c>
      <c r="IO78" s="21">
        <f>SUM($R66:IO66)-SUM($R72:IO72)</f>
        <v>175319.99999999977</v>
      </c>
      <c r="IP78" s="21">
        <f>SUM($R66:IP66)-SUM($R72:IP72)</f>
        <v>179639.99999999977</v>
      </c>
      <c r="IQ78" s="21">
        <f>SUM($R66:IQ66)-SUM($R72:IQ72)</f>
        <v>184199.99999999977</v>
      </c>
      <c r="IR78" s="21">
        <f>SUM($R66:IR66)-SUM($R72:IR72)</f>
        <v>188999.99999999977</v>
      </c>
      <c r="IS78" s="21">
        <f>SUM($R66:IS66)-SUM($R72:IS72)</f>
        <v>207899.99999999977</v>
      </c>
      <c r="IT78" s="21">
        <f>SUM($R66:IT66)-SUM($R72:IT72)</f>
        <v>207899.99999999977</v>
      </c>
      <c r="IU78" s="21">
        <f>SUM($R66:IU66)-SUM($R72:IU72)</f>
        <v>207899.99999999977</v>
      </c>
      <c r="IV78" s="21">
        <f>SUM($R66:IV66)-SUM($R72:IV72)</f>
        <v>207899.99999999977</v>
      </c>
      <c r="IW78" s="21">
        <f>SUM($R66:IW66)-SUM($R72:IW72)</f>
        <v>207899.99999999977</v>
      </c>
      <c r="IX78" s="21">
        <f>SUM($R66:IX66)-SUM($R72:IX72)</f>
        <v>207899.99999999977</v>
      </c>
      <c r="IY78" s="21">
        <f>SUM($R66:IY66)-SUM($R72:IY72)</f>
        <v>207899.99999999977</v>
      </c>
      <c r="IZ78" s="21">
        <f>SUM($R66:IZ66)-SUM($R72:IZ72)</f>
        <v>207899.99999999977</v>
      </c>
      <c r="JA78" s="21">
        <f>SUM($R66:JA66)-SUM($R72:JA72)</f>
        <v>208169.99999999953</v>
      </c>
      <c r="JB78" s="21">
        <f>SUM($R66:JB66)-SUM($R72:JB72)</f>
        <v>208709.99999999953</v>
      </c>
      <c r="JC78" s="21">
        <f>SUM($R66:JC66)-SUM($R72:JC72)</f>
        <v>209519.99999999953</v>
      </c>
      <c r="JD78" s="21">
        <f>SUM($R66:JD66)-SUM($R72:JD72)</f>
        <v>210599.99999999953</v>
      </c>
      <c r="JE78" s="21">
        <f>SUM($R66:JE66)-SUM($R72:JE72)</f>
        <v>211949.99999999953</v>
      </c>
      <c r="JF78" s="21">
        <f>SUM($R66:JF66)-SUM($R72:JF72)</f>
        <v>213569.99999999953</v>
      </c>
      <c r="JG78" s="21">
        <f>SUM($R66:JG66)-SUM($R72:JG72)</f>
        <v>215459.99999999953</v>
      </c>
      <c r="JH78" s="21">
        <f>SUM($R66:JH66)-SUM($R72:JH72)</f>
        <v>217619.99999999953</v>
      </c>
      <c r="JI78" s="21">
        <f>SUM($R66:JI66)-SUM($R72:JI72)</f>
        <v>220049.99999999953</v>
      </c>
      <c r="JJ78" s="21">
        <f>SUM($R66:JJ66)-SUM($R72:JJ72)</f>
        <v>222749.99999999953</v>
      </c>
      <c r="JK78" s="21">
        <f>SUM($R66:JK66)-SUM($R72:JK72)</f>
        <v>225719.99999999953</v>
      </c>
      <c r="JL78" s="21">
        <f>SUM($R66:JL66)-SUM($R72:JL72)</f>
        <v>228959.99999999953</v>
      </c>
      <c r="JM78" s="21">
        <f>SUM($R66:JM66)-SUM($R72:JM72)</f>
        <v>232469.99999999953</v>
      </c>
      <c r="JN78" s="21">
        <f>SUM($R66:JN66)-SUM($R72:JN72)</f>
        <v>236249.99999999953</v>
      </c>
      <c r="JO78" s="21">
        <f>SUM($R66:JO66)-SUM($R72:JO72)</f>
        <v>240299.99999999953</v>
      </c>
      <c r="JP78" s="21">
        <f>SUM($R66:JP66)-SUM($R72:JP72)</f>
        <v>244619.99999999953</v>
      </c>
      <c r="JQ78" s="21">
        <f>SUM($R66:JQ66)-SUM($R72:JQ72)</f>
        <v>249209.99999999953</v>
      </c>
      <c r="JR78" s="21">
        <f>SUM($R66:JR66)-SUM($R72:JR72)</f>
        <v>254069.99999999953</v>
      </c>
      <c r="JS78" s="21">
        <f>SUM($R66:JS66)-SUM($R72:JS72)</f>
        <v>259199.99999999953</v>
      </c>
      <c r="JT78" s="21">
        <f>SUM($R66:JT66)-SUM($R72:JT72)</f>
        <v>264599.99999999953</v>
      </c>
      <c r="JU78" s="21">
        <f>SUM($R66:JU66)-SUM($R72:JU72)</f>
        <v>270269.99999999953</v>
      </c>
      <c r="JV78" s="21">
        <f>SUM($R66:JV66)-SUM($R72:JV72)</f>
        <v>270269.99999999953</v>
      </c>
      <c r="JW78" s="21">
        <f>SUM($R66:JW66)-SUM($R72:JW72)</f>
        <v>270269.99999999953</v>
      </c>
      <c r="JX78" s="21">
        <f>SUM($R66:JX66)-SUM($R72:JX72)</f>
        <v>270269.99999999953</v>
      </c>
      <c r="JY78" s="21">
        <f>SUM($R66:JY66)-SUM($R72:JY72)</f>
        <v>270269.99999999953</v>
      </c>
      <c r="JZ78" s="21">
        <f>SUM($R66:JZ66)-SUM($R72:JZ72)</f>
        <v>270269.99999999953</v>
      </c>
      <c r="KA78" s="21">
        <f>SUM($R66:KA66)-SUM($R72:KA72)</f>
        <v>270269.99999999953</v>
      </c>
      <c r="KB78" s="21">
        <f>SUM($R66:KB66)-SUM($R72:KB72)</f>
        <v>270269.99999999953</v>
      </c>
      <c r="KC78" s="21">
        <f>SUM($R66:KC66)-SUM($R72:KC72)</f>
        <v>270269.99999999953</v>
      </c>
      <c r="KD78" s="21">
        <f>SUM($R66:KD66)-SUM($R72:KD72)</f>
        <v>270269.99999999953</v>
      </c>
      <c r="KE78" s="21">
        <f>SUM($R66:KE66)-SUM($R72:KE72)</f>
        <v>270269.99999999953</v>
      </c>
      <c r="KF78" s="21">
        <f>SUM($R66:KF66)-SUM($R72:KF72)</f>
        <v>270179.99999999953</v>
      </c>
      <c r="KG78" s="21">
        <f>SUM($R66:KG66)-SUM($R72:KG72)</f>
        <v>269999.99999999953</v>
      </c>
      <c r="KH78" s="21">
        <f>SUM($R66:KH66)-SUM($R72:KH72)</f>
        <v>269729.99999999953</v>
      </c>
      <c r="KI78" s="21">
        <f>SUM($R66:KI66)-SUM($R72:KI72)</f>
        <v>269369.99999999953</v>
      </c>
      <c r="KJ78" s="21">
        <f>SUM($R66:KJ66)-SUM($R72:KJ72)</f>
        <v>268919.99999999953</v>
      </c>
      <c r="KK78" s="21">
        <f>SUM($R66:KK66)-SUM($R72:KK72)</f>
        <v>268379.99999999953</v>
      </c>
      <c r="KL78" s="21">
        <f>SUM($R66:KL66)-SUM($R72:KL72)</f>
        <v>267749.99999999953</v>
      </c>
      <c r="KM78" s="21">
        <f>SUM($R66:KM66)-SUM($R72:KM72)</f>
        <v>267029.99999999953</v>
      </c>
      <c r="KN78" s="21">
        <f>SUM($R66:KN66)-SUM($R72:KN72)</f>
        <v>266219.99999999953</v>
      </c>
      <c r="KO78" s="21">
        <f>SUM($R66:KO66)-SUM($R72:KO72)</f>
        <v>265319.99999999953</v>
      </c>
      <c r="KP78" s="21">
        <f>SUM($R66:KP66)-SUM($R72:KP72)</f>
        <v>264329.99999999953</v>
      </c>
      <c r="KQ78" s="21">
        <f>SUM($R66:KQ66)-SUM($R72:KQ72)</f>
        <v>263249.99999999953</v>
      </c>
      <c r="KR78" s="21">
        <f>SUM($R66:KR66)-SUM($R72:KR72)</f>
        <v>262079.99999999953</v>
      </c>
      <c r="KS78" s="21">
        <f>SUM($R66:KS66)-SUM($R72:KS72)</f>
        <v>260819.99999999953</v>
      </c>
      <c r="KT78" s="21">
        <f>SUM($R66:KT66)-SUM($R72:KT72)</f>
        <v>259469.99999999953</v>
      </c>
      <c r="KU78" s="21">
        <f>SUM($R66:KU66)-SUM($R72:KU72)</f>
        <v>258029.99999999953</v>
      </c>
      <c r="KV78" s="21">
        <f>SUM($R66:KV66)-SUM($R72:KV72)</f>
        <v>256499.99999999953</v>
      </c>
      <c r="KW78" s="21">
        <f>SUM($R66:KW66)-SUM($R72:KW72)</f>
        <v>254879.99999999953</v>
      </c>
      <c r="KX78" s="21">
        <f>SUM($R66:KX66)-SUM($R72:KX72)</f>
        <v>253169.99999999953</v>
      </c>
      <c r="KY78" s="21">
        <f>SUM($R66:KY66)-SUM($R72:KY72)</f>
        <v>251369.99999999953</v>
      </c>
      <c r="KZ78" s="21">
        <f>SUM($R66:KZ66)-SUM($R72:KZ72)</f>
        <v>249479.99999999953</v>
      </c>
      <c r="LA78" s="21">
        <f>SUM($R66:LA66)-SUM($R72:LA72)</f>
        <v>249479.99999999953</v>
      </c>
      <c r="LB78" s="21">
        <f>SUM($R66:LB66)-SUM($R72:LB72)</f>
        <v>249479.99999999953</v>
      </c>
      <c r="LC78" s="21">
        <f>SUM($R66:LC66)-SUM($R72:LC72)</f>
        <v>249479.99999999953</v>
      </c>
      <c r="LD78" s="21">
        <f>SUM($R66:LD66)-SUM($R72:LD72)</f>
        <v>249479.99999999953</v>
      </c>
      <c r="LE78" s="21">
        <f>SUM($R66:LE66)-SUM($R72:LE72)</f>
        <v>249479.99999999953</v>
      </c>
      <c r="LF78" s="21">
        <f>SUM($R66:LF66)-SUM($R72:LF72)</f>
        <v>249479.99999999953</v>
      </c>
      <c r="LG78" s="21">
        <f>SUM($R66:LG66)-SUM($R72:LG72)</f>
        <v>249479.99999999953</v>
      </c>
      <c r="LH78" s="21">
        <f>SUM($R66:LH66)-SUM($R72:LH72)</f>
        <v>249479.99999999953</v>
      </c>
      <c r="LI78" s="21">
        <f>SUM($R66:LI66)-SUM($R72:LI72)</f>
        <v>249479.99999999953</v>
      </c>
      <c r="LJ78" s="21">
        <f>SUM($R66:LJ66)-SUM($R72:LJ72)</f>
        <v>249239.99999999953</v>
      </c>
      <c r="LK78" s="21">
        <f>SUM($R66:LK66)-SUM($R72:LK72)</f>
        <v>248759.99999999953</v>
      </c>
      <c r="LL78" s="21">
        <f>SUM($R66:LL66)-SUM($R72:LL72)</f>
        <v>248039.99999999953</v>
      </c>
      <c r="LM78" s="21">
        <f>SUM($R66:LM66)-SUM($R72:LM72)</f>
        <v>247079.99999999953</v>
      </c>
      <c r="LN78" s="21">
        <f>SUM($R66:LN66)-SUM($R72:LN72)</f>
        <v>245879.99999999953</v>
      </c>
      <c r="LO78" s="21">
        <f>SUM($R66:LO66)-SUM($R72:LO72)</f>
        <v>244439.99999999953</v>
      </c>
      <c r="LP78" s="21">
        <f>SUM($R66:LP66)-SUM($R72:LP72)</f>
        <v>242759.99999999953</v>
      </c>
      <c r="LQ78" s="21">
        <f>SUM($R66:LQ66)-SUM($R72:LQ72)</f>
        <v>240839.99999999953</v>
      </c>
      <c r="LR78" s="21">
        <f>SUM($R66:LR66)-SUM($R72:LR72)</f>
        <v>238679.99999999953</v>
      </c>
      <c r="LS78" s="21">
        <f>SUM($R66:LS66)-SUM($R72:LS72)</f>
        <v>236279.99999999953</v>
      </c>
      <c r="LT78" s="21">
        <f>SUM($R66:LT66)-SUM($R72:LT72)</f>
        <v>233639.99999999953</v>
      </c>
      <c r="LU78" s="21">
        <f>SUM($R66:LU66)-SUM($R72:LU72)</f>
        <v>230759.99999999953</v>
      </c>
      <c r="LV78" s="21">
        <f>SUM($R66:LV66)-SUM($R72:LV72)</f>
        <v>227639.99999999953</v>
      </c>
      <c r="LW78" s="21">
        <f>SUM($R66:LW66)-SUM($R72:LW72)</f>
        <v>224279.99999999953</v>
      </c>
      <c r="LX78" s="21">
        <f>SUM($R66:LX66)-SUM($R72:LX72)</f>
        <v>220679.99999999953</v>
      </c>
      <c r="LY78" s="21">
        <f>SUM($R66:LY66)-SUM($R72:LY72)</f>
        <v>216839.99999999953</v>
      </c>
      <c r="LZ78" s="21">
        <f>SUM($R66:LZ66)-SUM($R72:LZ72)</f>
        <v>212759.99999999953</v>
      </c>
      <c r="MA78" s="21">
        <f>SUM($R66:MA66)-SUM($R72:MA72)</f>
        <v>208439.99999999953</v>
      </c>
      <c r="MB78" s="21">
        <f>SUM($R66:MB66)-SUM($R72:MB72)</f>
        <v>203879.99999999953</v>
      </c>
      <c r="MC78" s="21">
        <f>SUM($R66:MC66)-SUM($R72:MC72)</f>
        <v>199079.99999999953</v>
      </c>
      <c r="MD78" s="21">
        <f>SUM($R66:MD66)-SUM($R72:MD72)</f>
        <v>194039.99999999953</v>
      </c>
      <c r="ME78" s="21">
        <f>SUM($R66:ME66)-SUM($R72:ME72)</f>
        <v>194039.99999999953</v>
      </c>
      <c r="MF78" s="21">
        <f>SUM($R66:MF66)-SUM($R72:MF72)</f>
        <v>194039.99999999953</v>
      </c>
      <c r="MG78" s="21">
        <f>SUM($R66:MG66)-SUM($R72:MG72)</f>
        <v>194039.99999999953</v>
      </c>
      <c r="MH78" s="21">
        <f>SUM($R66:MH66)-SUM($R72:MH72)</f>
        <v>194039.99999999953</v>
      </c>
      <c r="MI78" s="21">
        <f>SUM($R66:MI66)-SUM($R72:MI72)</f>
        <v>194039.99999999953</v>
      </c>
      <c r="MJ78" s="21">
        <f>SUM($R66:MJ66)-SUM($R72:MJ72)</f>
        <v>194039.99999999953</v>
      </c>
      <c r="MK78" s="21">
        <f>SUM($R66:MK66)-SUM($R72:MK72)</f>
        <v>194039.99999999953</v>
      </c>
      <c r="ML78" s="21">
        <f>SUM($R66:ML66)-SUM($R72:ML72)</f>
        <v>194039.99999999953</v>
      </c>
      <c r="MM78" s="21">
        <f>SUM($R66:MM66)-SUM($R72:MM72)</f>
        <v>194039.99999999953</v>
      </c>
      <c r="MN78" s="21">
        <f>SUM($R66:MN66)-SUM($R72:MN72)</f>
        <v>194039.99999999953</v>
      </c>
      <c r="MO78" s="21">
        <f>SUM($R66:MO66)-SUM($R72:MO72)</f>
        <v>194111.99999999953</v>
      </c>
      <c r="MP78" s="21">
        <f>SUM($R66:MP66)-SUM($R72:MP72)</f>
        <v>194255.99999999953</v>
      </c>
      <c r="MQ78" s="21">
        <f>SUM($R66:MQ66)-SUM($R72:MQ72)</f>
        <v>194471.99999999953</v>
      </c>
      <c r="MR78" s="21">
        <f>SUM($R66:MR66)-SUM($R72:MR72)</f>
        <v>194759.99999999953</v>
      </c>
      <c r="MS78" s="21">
        <f>SUM($R66:MS66)-SUM($R72:MS72)</f>
        <v>195119.99999999953</v>
      </c>
      <c r="MT78" s="21">
        <f>SUM($R66:MT66)-SUM($R72:MT72)</f>
        <v>195551.99999999907</v>
      </c>
      <c r="MU78" s="21">
        <f>SUM($R66:MU66)-SUM($R72:MU72)</f>
        <v>196055.99999999907</v>
      </c>
      <c r="MV78" s="21">
        <f>SUM($R66:MV66)-SUM($R72:MV72)</f>
        <v>196631.99999999907</v>
      </c>
      <c r="MW78" s="21">
        <f>SUM($R66:MW66)-SUM($R72:MW72)</f>
        <v>197279.99999999907</v>
      </c>
      <c r="MX78" s="21">
        <f>SUM($R66:MX66)-SUM($R72:MX72)</f>
        <v>197999.99999999907</v>
      </c>
      <c r="MY78" s="21">
        <f>SUM($R66:MY66)-SUM($R72:MY72)</f>
        <v>198791.99999999907</v>
      </c>
      <c r="MZ78" s="21">
        <f>SUM($R66:MZ66)-SUM($R72:MZ72)</f>
        <v>199655.99999999907</v>
      </c>
      <c r="NA78" s="21">
        <f>SUM($R66:NA66)-SUM($R72:NA72)</f>
        <v>200591.99999999907</v>
      </c>
      <c r="NB78" s="21">
        <f>SUM($R66:NB66)-SUM($R72:NB72)</f>
        <v>201599.99999999907</v>
      </c>
      <c r="NC78" s="21">
        <f>SUM($R66:NC66)-SUM($R72:NC72)</f>
        <v>202679.99999999907</v>
      </c>
      <c r="ND78" s="21">
        <f>SUM($R66:ND66)-SUM($R72:ND72)</f>
        <v>203831.99999999907</v>
      </c>
      <c r="NE78" s="21">
        <f>SUM($R66:NE66)-SUM($R72:NE72)</f>
        <v>205055.99999999907</v>
      </c>
      <c r="NF78" s="21">
        <f>SUM($R66:NF66)-SUM($R72:NF72)</f>
        <v>206351.99999999907</v>
      </c>
      <c r="NG78" s="21">
        <f>SUM($R66:NG66)-SUM($R72:NG72)</f>
        <v>207719.99999999907</v>
      </c>
      <c r="NH78" s="21">
        <f>SUM($R66:NH66)-SUM($R72:NH72)</f>
        <v>209159.99999999907</v>
      </c>
      <c r="NI78" s="21">
        <f>SUM($R66:NI66)-SUM($R72:NI72)</f>
        <v>210671.99999999907</v>
      </c>
      <c r="NJ78" s="21">
        <f>SUM($R66:NJ66)-SUM($R72:NJ72)</f>
        <v>210671.99999999907</v>
      </c>
      <c r="NK78" s="21">
        <f>SUM($R66:NK66)-SUM($R72:NK72)</f>
        <v>210671.99999999907</v>
      </c>
      <c r="NL78" s="21">
        <f>SUM($R66:NL66)-SUM($R72:NL72)</f>
        <v>210671.99999999907</v>
      </c>
      <c r="NM78" s="21">
        <f>SUM($R66:NM66)-SUM($R72:NM72)</f>
        <v>210671.99999999907</v>
      </c>
      <c r="NN78" s="21">
        <f>SUM($R66:NN66)-SUM($R72:NN72)</f>
        <v>210671.99999999907</v>
      </c>
      <c r="NO78" s="21">
        <f>SUM($R66:NO66)-SUM($R72:NO72)</f>
        <v>210671.99999999907</v>
      </c>
      <c r="NP78" s="21">
        <f>SUM($R66:NP66)-SUM($R72:NP72)</f>
        <v>210671.99999999907</v>
      </c>
      <c r="NQ78" s="21">
        <f>SUM($R66:NQ66)-SUM($R72:NQ72)</f>
        <v>210671.99999999907</v>
      </c>
      <c r="NR78" s="21">
        <f>SUM($R66:NR66)-SUM($R72:NR72)</f>
        <v>210671.99999999907</v>
      </c>
      <c r="NS78" s="21">
        <f>SUM($R66:NS66)-SUM($R72:NS72)</f>
        <v>210743.99999999907</v>
      </c>
      <c r="NT78" s="21">
        <f>SUM($R66:NT66)-SUM($R72:NT72)</f>
        <v>210887.99999999907</v>
      </c>
      <c r="NU78" s="21">
        <f>SUM($R66:NU66)-SUM($R72:NU72)</f>
        <v>211103.99999999907</v>
      </c>
      <c r="NV78" s="21">
        <f>SUM($R66:NV66)-SUM($R72:NV72)</f>
        <v>211391.99999999907</v>
      </c>
      <c r="NW78" s="21">
        <f>SUM($R66:NW66)-SUM($R72:NW72)</f>
        <v>211751.99999999907</v>
      </c>
      <c r="NX78" s="21">
        <f>SUM($R66:NX66)-SUM($R72:NX72)</f>
        <v>212183.99999999907</v>
      </c>
      <c r="NY78" s="21">
        <f>SUM($R66:NY66)-SUM($R72:NY72)</f>
        <v>212687.99999999907</v>
      </c>
      <c r="NZ78" s="21">
        <f>SUM($R66:NZ66)-SUM($R72:NZ72)</f>
        <v>213263.99999999907</v>
      </c>
      <c r="OA78" s="21">
        <f>SUM($R66:OA66)-SUM($R72:OA72)</f>
        <v>213911.99999999907</v>
      </c>
      <c r="OB78" s="21">
        <f>SUM($R66:OB66)-SUM($R72:OB72)</f>
        <v>214631.99999999907</v>
      </c>
      <c r="OC78" s="21">
        <f>SUM($R66:OC66)-SUM($R72:OC72)</f>
        <v>215423.99999999907</v>
      </c>
      <c r="OD78" s="21">
        <f>SUM($R66:OD66)-SUM($R72:OD72)</f>
        <v>216287.99999999907</v>
      </c>
      <c r="OE78" s="21">
        <f>SUM($R66:OE66)-SUM($R72:OE72)</f>
        <v>217223.99999999907</v>
      </c>
      <c r="OF78" s="21">
        <f>SUM($R66:OF66)-SUM($R72:OF72)</f>
        <v>218231.99999999907</v>
      </c>
      <c r="OG78" s="21">
        <f>SUM($R66:OG66)-SUM($R72:OG72)</f>
        <v>219311.99999999907</v>
      </c>
      <c r="OH78" s="21">
        <f>SUM($R66:OH66)-SUM($R72:OH72)</f>
        <v>220463.99999999907</v>
      </c>
      <c r="OI78" s="21">
        <f>SUM($R66:OI66)-SUM($R72:OI72)</f>
        <v>221687.99999999907</v>
      </c>
      <c r="OJ78" s="21">
        <f>SUM($R66:OJ66)-SUM($R72:OJ72)</f>
        <v>222983.99999999907</v>
      </c>
      <c r="OK78" s="21">
        <f>SUM($R66:OK66)-SUM($R72:OK72)</f>
        <v>224351.99999999907</v>
      </c>
      <c r="OL78" s="21">
        <f>SUM($R66:OL66)-SUM($R72:OL72)</f>
        <v>225791.99999999907</v>
      </c>
      <c r="OM78" s="21">
        <f>SUM($R66:OM66)-SUM($R72:OM72)</f>
        <v>227303.99999999907</v>
      </c>
      <c r="ON78" s="21">
        <f>SUM($R66:ON66)-SUM($R72:ON72)</f>
        <v>227303.99999999907</v>
      </c>
      <c r="OO78" s="21">
        <f>SUM($R66:OO66)-SUM($R72:OO72)</f>
        <v>227303.99999999907</v>
      </c>
      <c r="OP78" s="21">
        <f>SUM($R66:OP66)-SUM($R72:OP72)</f>
        <v>227303.99999999907</v>
      </c>
      <c r="OQ78" s="21">
        <f>SUM($R66:OQ66)-SUM($R72:OQ72)</f>
        <v>227303.99999999907</v>
      </c>
      <c r="OR78" s="21">
        <f>SUM($R66:OR66)-SUM($R72:OR72)</f>
        <v>227303.99999999907</v>
      </c>
      <c r="OS78" s="21">
        <f>SUM($R66:OS66)-SUM($R72:OS72)</f>
        <v>227303.99999999907</v>
      </c>
      <c r="OT78" s="21">
        <f>SUM($R66:OT66)-SUM($R72:OT72)</f>
        <v>227303.99999999907</v>
      </c>
      <c r="OU78" s="21">
        <f>SUM($R66:OU66)-SUM($R72:OU72)</f>
        <v>227303.99999999907</v>
      </c>
      <c r="OV78" s="21">
        <f>SUM($R66:OV66)-SUM($R72:OV72)</f>
        <v>227303.99999999907</v>
      </c>
      <c r="OW78" s="21">
        <f>SUM($R66:OW66)-SUM($R72:OW72)</f>
        <v>227303.99999999907</v>
      </c>
      <c r="OX78" s="21">
        <f>SUM($R66:OX66)-SUM($R72:OX72)</f>
        <v>227255.99999999907</v>
      </c>
      <c r="OY78" s="21">
        <f>SUM($R66:OY66)-SUM($R72:OY72)</f>
        <v>227159.99999999907</v>
      </c>
      <c r="OZ78" s="21">
        <f>SUM($R66:OZ66)-SUM($R72:OZ72)</f>
        <v>227015.99999999907</v>
      </c>
      <c r="PA78" s="21">
        <f>SUM($R66:PA66)-SUM($R72:PA72)</f>
        <v>226823.99999999907</v>
      </c>
      <c r="PB78" s="21">
        <f>SUM($R66:PB66)-SUM($R72:PB72)</f>
        <v>226583.99999999907</v>
      </c>
      <c r="PC78" s="21">
        <f>SUM($R66:PC66)-SUM($R72:PC72)</f>
        <v>226295.99999999907</v>
      </c>
      <c r="PD78" s="21">
        <f>SUM($R66:PD66)-SUM($R72:PD72)</f>
        <v>225959.99999999907</v>
      </c>
      <c r="PE78" s="21">
        <f>SUM($R66:PE66)-SUM($R72:PE72)</f>
        <v>225575.99999999907</v>
      </c>
      <c r="PF78" s="21">
        <f>SUM($R66:PF66)-SUM($R72:PF72)</f>
        <v>225143.99999999907</v>
      </c>
      <c r="PG78" s="21">
        <f>SUM($R66:PG66)-SUM($R72:PG72)</f>
        <v>224663.99999999907</v>
      </c>
      <c r="PH78" s="21">
        <f>SUM($R66:PH66)-SUM($R72:PH72)</f>
        <v>224135.99999999907</v>
      </c>
      <c r="PI78" s="21">
        <f>SUM($R66:PI66)-SUM($R72:PI72)</f>
        <v>223559.99999999907</v>
      </c>
      <c r="PJ78" s="21">
        <f>SUM($R66:PJ66)-SUM($R72:PJ72)</f>
        <v>222935.99999999907</v>
      </c>
      <c r="PK78" s="21">
        <f>SUM($R66:PK66)-SUM($R72:PK72)</f>
        <v>222263.99999999907</v>
      </c>
      <c r="PL78" s="21">
        <f>SUM($R66:PL66)-SUM($R72:PL72)</f>
        <v>221543.99999999907</v>
      </c>
      <c r="PM78" s="21">
        <f>SUM($R66:PM66)-SUM($R72:PM72)</f>
        <v>220775.99999999907</v>
      </c>
      <c r="PN78" s="21">
        <f>SUM($R66:PN66)-SUM($R72:PN72)</f>
        <v>219959.99999999907</v>
      </c>
      <c r="PO78" s="21">
        <f>SUM($R66:PO66)-SUM($R72:PO72)</f>
        <v>219095.99999999907</v>
      </c>
      <c r="PP78" s="21">
        <f>SUM($R66:PP66)-SUM($R72:PP72)</f>
        <v>218183.99999999907</v>
      </c>
      <c r="PQ78" s="21">
        <f>SUM($R66:PQ66)-SUM($R72:PQ72)</f>
        <v>217223.99999999907</v>
      </c>
      <c r="PR78" s="21">
        <f>SUM($R66:PR66)-SUM($R72:PR72)</f>
        <v>216215.99999999907</v>
      </c>
      <c r="PS78" s="21">
        <f>SUM($R66:PS66)-SUM($R72:PS72)</f>
        <v>216215.99999999907</v>
      </c>
      <c r="PT78" s="21">
        <f>SUM($R66:PT66)-SUM($R72:PT72)</f>
        <v>216215.99999999907</v>
      </c>
      <c r="PU78" s="21">
        <f>SUM($R66:PU66)-SUM($R72:PU72)</f>
        <v>216215.99999999907</v>
      </c>
      <c r="PV78" s="21">
        <f>SUM($R66:PV66)-SUM($R72:PV72)</f>
        <v>216215.99999999907</v>
      </c>
      <c r="PW78" s="21">
        <f>SUM($R66:PW66)-SUM($R72:PW72)</f>
        <v>216215.99999999907</v>
      </c>
      <c r="PX78" s="21">
        <f>SUM($R66:PX66)-SUM($R72:PX72)</f>
        <v>216215.99999999907</v>
      </c>
      <c r="PY78" s="21">
        <f>SUM($R66:PY66)-SUM($R72:PY72)</f>
        <v>216215.99999999907</v>
      </c>
      <c r="PZ78" s="21">
        <f>SUM($R66:PZ66)-SUM($R72:PZ72)</f>
        <v>216215.99999999907</v>
      </c>
      <c r="QA78" s="21">
        <f>SUM($R66:QA66)-SUM($R72:QA72)</f>
        <v>216215.99999999907</v>
      </c>
      <c r="QB78" s="21">
        <f>SUM($R66:QB66)-SUM($R72:QB72)</f>
        <v>216215.99999999907</v>
      </c>
      <c r="QC78" s="21">
        <f>SUM($R66:QC66)-SUM($R72:QC72)</f>
        <v>216737.99999999907</v>
      </c>
      <c r="QD78" s="21">
        <f>SUM($R66:QD66)-SUM($R72:QD72)</f>
        <v>217781.99999999907</v>
      </c>
      <c r="QE78" s="21">
        <f>SUM($R66:QE66)-SUM($R72:QE72)</f>
        <v>219347.99999999907</v>
      </c>
      <c r="QF78" s="21">
        <f>SUM($R66:QF66)-SUM($R72:QF72)</f>
        <v>221435.99999999907</v>
      </c>
      <c r="QG78" s="21">
        <f>SUM($R66:QG66)-SUM($R72:QG72)</f>
        <v>224045.99999999907</v>
      </c>
      <c r="QH78" s="21">
        <f>SUM($R66:QH66)-SUM($R72:QH72)</f>
        <v>227177.99999999907</v>
      </c>
      <c r="QI78" s="21">
        <f>SUM($R66:QI66)-SUM($R72:QI72)</f>
        <v>230831.99999999907</v>
      </c>
      <c r="QJ78" s="21">
        <f>SUM($R66:QJ66)-SUM($R72:QJ72)</f>
        <v>235007.99999999907</v>
      </c>
      <c r="QK78" s="21">
        <f>SUM($R66:QK66)-SUM($R72:QK72)</f>
        <v>239705.99999999907</v>
      </c>
      <c r="QL78" s="21">
        <f>SUM($R66:QL66)-SUM($R72:QL72)</f>
        <v>244925.99999999907</v>
      </c>
      <c r="QM78" s="21">
        <f>SUM($R66:QM66)-SUM($R72:QM72)</f>
        <v>250667.99999999907</v>
      </c>
      <c r="QN78" s="21">
        <f>SUM($R66:QN66)-SUM($R72:QN72)</f>
        <v>256931.99999999907</v>
      </c>
      <c r="QO78" s="21">
        <f>SUM($R66:QO66)-SUM($R72:QO72)</f>
        <v>263717.99999999907</v>
      </c>
      <c r="QP78" s="21">
        <f>SUM($R66:QP66)-SUM($R72:QP72)</f>
        <v>271025.99999999907</v>
      </c>
      <c r="QQ78" s="21">
        <f>SUM($R66:QQ66)-SUM($R72:QQ72)</f>
        <v>278855.99999999907</v>
      </c>
      <c r="QR78" s="21">
        <f>SUM($R66:QR66)-SUM($R72:QR72)</f>
        <v>287207.99999999907</v>
      </c>
      <c r="QS78" s="21">
        <f>SUM($R66:QS66)-SUM($R72:QS72)</f>
        <v>296081.99999999907</v>
      </c>
      <c r="QT78" s="21">
        <f>SUM($R66:QT66)-SUM($R72:QT72)</f>
        <v>305477.99999999907</v>
      </c>
      <c r="QU78" s="21">
        <f>SUM($R66:QU66)-SUM($R72:QU72)</f>
        <v>315395.99999999907</v>
      </c>
      <c r="QV78" s="21">
        <f>SUM($R66:QV66)-SUM($R72:QV72)</f>
        <v>325835.99999999907</v>
      </c>
      <c r="QW78" s="21">
        <f>SUM($R66:QW66)-SUM($R72:QW72)</f>
        <v>336797.99999999907</v>
      </c>
      <c r="QX78" s="21">
        <f>SUM($R66:QX66)-SUM($R72:QX72)</f>
        <v>336797.99999999907</v>
      </c>
      <c r="QY78" s="21">
        <f>SUM($R66:QY66)-SUM($R72:QY72)</f>
        <v>336797.99999999907</v>
      </c>
      <c r="QZ78" s="21">
        <f>SUM($R66:QZ66)-SUM($R72:QZ72)</f>
        <v>336797.99999999907</v>
      </c>
      <c r="RA78" s="21">
        <f>SUM($R66:RA66)-SUM($R72:RA72)</f>
        <v>336797.99999999907</v>
      </c>
      <c r="RB78" s="21">
        <f>SUM($R66:RB66)-SUM($R72:RB72)</f>
        <v>336797.99999999907</v>
      </c>
      <c r="RC78" s="21">
        <f>SUM($R66:RC66)-SUM($R72:RC72)</f>
        <v>336797.99999999907</v>
      </c>
      <c r="RD78" s="21">
        <f>SUM($R66:RD66)-SUM($R72:RD72)</f>
        <v>336797.99999999907</v>
      </c>
      <c r="RE78" s="21">
        <f>SUM($R66:RE66)-SUM($R72:RE72)</f>
        <v>336797.99999999907</v>
      </c>
      <c r="RF78" s="21">
        <f>SUM($R66:RF66)-SUM($R72:RF72)</f>
        <v>336797.99999999907</v>
      </c>
      <c r="RG78" s="21">
        <f>SUM($R66:RG66)-SUM($R72:RG72)</f>
        <v>337391.99999999907</v>
      </c>
      <c r="RH78" s="21">
        <f>SUM($R66:RH66)-SUM($R72:RH72)</f>
        <v>338579.99999999907</v>
      </c>
      <c r="RI78" s="21">
        <f>SUM($R66:RI66)-SUM($R72:RI72)</f>
        <v>340361.99999999907</v>
      </c>
      <c r="RJ78" s="21">
        <f>SUM($R66:RJ66)-SUM($R72:RJ72)</f>
        <v>342737.99999999907</v>
      </c>
      <c r="RK78" s="21">
        <f>SUM($R66:RK66)-SUM($R72:RK72)</f>
        <v>345707.99999999907</v>
      </c>
      <c r="RL78" s="21">
        <f>SUM($R66:RL66)-SUM($R72:RL72)</f>
        <v>349271.99999999907</v>
      </c>
      <c r="RM78" s="21">
        <f>SUM($R66:RM66)-SUM($R72:RM72)</f>
        <v>353429.99999999907</v>
      </c>
      <c r="RN78" s="21">
        <f>SUM($R66:RN66)-SUM($R72:RN72)</f>
        <v>358181.99999999907</v>
      </c>
      <c r="RO78" s="21">
        <f>SUM($R66:RO66)-SUM($R72:RO72)</f>
        <v>363527.99999999907</v>
      </c>
      <c r="RP78" s="21">
        <f>SUM($R66:RP66)-SUM($R72:RP72)</f>
        <v>369467.99999999907</v>
      </c>
      <c r="RQ78" s="21">
        <f>SUM($R66:RQ66)-SUM($R72:RQ72)</f>
        <v>376001.99999999907</v>
      </c>
      <c r="RR78" s="21">
        <f>SUM($R66:RR66)-SUM($R72:RR72)</f>
        <v>383129.99999999907</v>
      </c>
      <c r="RS78" s="21">
        <f>SUM($R66:RS66)-SUM($R72:RS72)</f>
        <v>390851.99999999907</v>
      </c>
      <c r="RT78" s="21">
        <f>SUM($R66:RT66)-SUM($R72:RT72)</f>
        <v>399167.99999999907</v>
      </c>
      <c r="RU78" s="21">
        <f>SUM($R66:RU66)-SUM($R72:RU72)</f>
        <v>408077.99999999907</v>
      </c>
      <c r="RV78" s="21">
        <f>SUM($R66:RV66)-SUM($R72:RV72)</f>
        <v>417581.99999999907</v>
      </c>
      <c r="RW78" s="21">
        <f>SUM($R66:RW66)-SUM($R72:RW72)</f>
        <v>427679.99999999907</v>
      </c>
      <c r="RX78" s="21">
        <f>SUM($R66:RX66)-SUM($R72:RX72)</f>
        <v>438371.99999999907</v>
      </c>
      <c r="RY78" s="21">
        <f>SUM($R66:RY66)-SUM($R72:RY72)</f>
        <v>449657.99999999907</v>
      </c>
      <c r="RZ78" s="21">
        <f>SUM($R66:RZ66)-SUM($R72:RZ72)</f>
        <v>461537.99999999907</v>
      </c>
      <c r="SA78" s="21">
        <f>SUM($R66:SA66)-SUM($R72:SA72)</f>
        <v>474011.99999999907</v>
      </c>
      <c r="SB78" s="21">
        <f>SUM($R66:SB66)-SUM($R72:SB72)</f>
        <v>474011.99999999907</v>
      </c>
      <c r="SC78" s="21">
        <f>SUM($R66:SC66)-SUM($R72:SC72)</f>
        <v>474011.99999999907</v>
      </c>
      <c r="SD78" s="21">
        <f>SUM($R66:SD66)-SUM($R72:SD72)</f>
        <v>474011.99999999907</v>
      </c>
      <c r="SE78" s="21">
        <f>SUM($R66:SE66)-SUM($R72:SE72)</f>
        <v>474011.99999999907</v>
      </c>
      <c r="SF78" s="21">
        <f>SUM($R66:SF66)-SUM($R72:SF72)</f>
        <v>474011.99999999907</v>
      </c>
      <c r="SG78" s="21">
        <f>SUM($R66:SG66)-SUM($R72:SG72)</f>
        <v>474011.99999999907</v>
      </c>
      <c r="SH78" s="21">
        <f>SUM($R66:SH66)-SUM($R72:SH72)</f>
        <v>474011.99999999907</v>
      </c>
      <c r="SI78" s="21">
        <f>SUM($R66:SI66)-SUM($R72:SI72)</f>
        <v>474011.99999999907</v>
      </c>
      <c r="SJ78" s="21">
        <f>SUM($R66:SJ66)-SUM($R72:SJ72)</f>
        <v>474011.99999999907</v>
      </c>
      <c r="SK78" s="21">
        <f>SUM($R66:SK66)-SUM($R72:SK72)</f>
        <v>474011.99999999907</v>
      </c>
      <c r="SL78" s="21">
        <f>SUM($R66:SL66)-SUM($R72:SL72)</f>
        <v>473291.99999999907</v>
      </c>
      <c r="SM78" s="21">
        <f>SUM($R66:SM66)-SUM($R72:SM72)</f>
        <v>471851.99999999907</v>
      </c>
      <c r="SN78" s="21">
        <f>SUM($R66:SN66)-SUM($R72:SN72)</f>
        <v>469691.99999999907</v>
      </c>
      <c r="SO78" s="21">
        <f>SUM($R66:SO66)-SUM($R72:SO72)</f>
        <v>466811.99999999907</v>
      </c>
      <c r="SP78" s="21">
        <f>SUM($R66:SP66)-SUM($R72:SP72)</f>
        <v>463211.99999999907</v>
      </c>
      <c r="SQ78" s="21">
        <f>SUM($R66:SQ66)-SUM($R72:SQ72)</f>
        <v>458891.99999999907</v>
      </c>
      <c r="SR78" s="21">
        <f>SUM($R66:SR66)-SUM($R72:SR72)</f>
        <v>453851.99999999907</v>
      </c>
      <c r="SS78" s="21">
        <f>SUM($R66:SS66)-SUM($R72:SS72)</f>
        <v>448091.99999999907</v>
      </c>
      <c r="ST78" s="21">
        <f>SUM($R66:ST66)-SUM($R72:ST72)</f>
        <v>441611.99999999907</v>
      </c>
      <c r="SU78" s="21">
        <f>SUM($R66:SU66)-SUM($R72:SU72)</f>
        <v>434411.99999999907</v>
      </c>
      <c r="SV78" s="21">
        <f>SUM($R66:SV66)-SUM($R72:SV72)</f>
        <v>426491.99999999907</v>
      </c>
      <c r="SW78" s="21">
        <f>SUM($R66:SW66)-SUM($R72:SW72)</f>
        <v>417851.99999999907</v>
      </c>
      <c r="SX78" s="21">
        <f>SUM($R66:SX66)-SUM($R72:SX72)</f>
        <v>408491.99999999907</v>
      </c>
      <c r="SY78" s="21">
        <f>SUM($R66:SY66)-SUM($R72:SY72)</f>
        <v>398411.99999999907</v>
      </c>
      <c r="SZ78" s="21">
        <f>SUM($R66:SZ66)-SUM($R72:SZ72)</f>
        <v>387611.99999999907</v>
      </c>
      <c r="TA78" s="21">
        <f>SUM($R66:TA66)-SUM($R72:TA72)</f>
        <v>376091.99999999907</v>
      </c>
      <c r="TB78" s="21">
        <f>SUM($R66:TB66)-SUM($R72:TB72)</f>
        <v>363851.99999999907</v>
      </c>
      <c r="TC78" s="21">
        <f>SUM($R66:TC66)-SUM($R72:TC72)</f>
        <v>350891.99999999814</v>
      </c>
      <c r="TD78" s="21">
        <f>SUM($R66:TD66)-SUM($R72:TD72)</f>
        <v>337211.99999999814</v>
      </c>
      <c r="TE78" s="21">
        <f>SUM($R66:TE66)-SUM($R72:TE72)</f>
        <v>322811.99999999814</v>
      </c>
      <c r="TF78" s="21">
        <f>SUM($R66:TF66)-SUM($R72:TF72)</f>
        <v>307691.99999999814</v>
      </c>
      <c r="TG78" s="21">
        <f>SUM($R66:TG66)-SUM($R72:TG72)</f>
        <v>307691.99999999814</v>
      </c>
      <c r="TH78" s="21">
        <f>SUM($R66:TH66)-SUM($R72:TH72)</f>
        <v>307691.99999999814</v>
      </c>
      <c r="TI78" s="21">
        <f>SUM($R66:TI66)-SUM($R72:TI72)</f>
        <v>307691.99999999814</v>
      </c>
      <c r="TJ78" s="21">
        <f>SUM($R66:TJ66)-SUM($R72:TJ72)</f>
        <v>307691.99999999814</v>
      </c>
      <c r="TK78" s="21">
        <f>SUM($R66:TK66)-SUM($R72:TK72)</f>
        <v>307691.99999999814</v>
      </c>
      <c r="TL78" s="21">
        <f>SUM($R66:TL66)-SUM($R72:TL72)</f>
        <v>307691.99999999814</v>
      </c>
      <c r="TM78" s="21">
        <f>SUM($R66:TM66)-SUM($R72:TM72)</f>
        <v>307691.99999999814</v>
      </c>
      <c r="TN78" s="21">
        <f>SUM($R66:TN66)-SUM($R72:TN72)</f>
        <v>307691.99999999814</v>
      </c>
      <c r="TO78" s="21">
        <f>SUM($R66:TO66)-SUM($R72:TO72)</f>
        <v>307691.99999999814</v>
      </c>
      <c r="TP78" s="21">
        <f>SUM($R66:TP66)-SUM($R72:TP72)</f>
        <v>307655.99999999814</v>
      </c>
      <c r="TQ78" s="21">
        <f>SUM($R66:TQ66)-SUM($R72:TQ72)</f>
        <v>307583.99999999814</v>
      </c>
      <c r="TR78" s="21">
        <f>SUM($R66:TR66)-SUM($R72:TR72)</f>
        <v>307475.99999999814</v>
      </c>
      <c r="TS78" s="21">
        <f>SUM($R66:TS66)-SUM($R72:TS72)</f>
        <v>307331.99999999814</v>
      </c>
      <c r="TT78" s="21">
        <f>SUM($R66:TT66)-SUM($R72:TT72)</f>
        <v>307151.99999999814</v>
      </c>
      <c r="TU78" s="21">
        <f>SUM($R66:TU66)-SUM($R72:TU72)</f>
        <v>306935.99999999814</v>
      </c>
      <c r="TV78" s="21">
        <f>SUM($R66:TV66)-SUM($R72:TV72)</f>
        <v>306683.99999999814</v>
      </c>
      <c r="TW78" s="21">
        <f>SUM($R66:TW66)-SUM($R72:TW72)</f>
        <v>306395.99999999814</v>
      </c>
      <c r="TX78" s="21">
        <f>SUM($R66:TX66)-SUM($R72:TX72)</f>
        <v>306071.99999999814</v>
      </c>
      <c r="TY78" s="21">
        <f>SUM($R66:TY66)-SUM($R72:TY72)</f>
        <v>305711.99999999814</v>
      </c>
      <c r="TZ78" s="21">
        <f>SUM($R66:TZ66)-SUM($R72:TZ72)</f>
        <v>305315.99999999814</v>
      </c>
      <c r="UA78" s="21">
        <f>SUM($R66:UA66)-SUM($R72:UA72)</f>
        <v>304883.99999999814</v>
      </c>
      <c r="UB78" s="21">
        <f>SUM($R66:UB66)-SUM($R72:UB72)</f>
        <v>304415.99999999814</v>
      </c>
      <c r="UC78" s="21">
        <f>SUM($R66:UC66)-SUM($R72:UC72)</f>
        <v>303911.99999999814</v>
      </c>
      <c r="UD78" s="21">
        <f>SUM($R66:UD66)-SUM($R72:UD72)</f>
        <v>303371.99999999814</v>
      </c>
      <c r="UE78" s="21">
        <f>SUM($R66:UE66)-SUM($R72:UE72)</f>
        <v>302795.99999999814</v>
      </c>
      <c r="UF78" s="21">
        <f>SUM($R66:UF66)-SUM($R72:UF72)</f>
        <v>302183.99999999814</v>
      </c>
      <c r="UG78" s="21">
        <f>SUM($R66:UG66)-SUM($R72:UG72)</f>
        <v>301535.99999999814</v>
      </c>
      <c r="UH78" s="21">
        <f>SUM($R66:UH66)-SUM($R72:UH72)</f>
        <v>300851.99999999814</v>
      </c>
      <c r="UI78" s="21">
        <f>SUM($R66:UI66)-SUM($R72:UI72)</f>
        <v>300131.99999999814</v>
      </c>
      <c r="UJ78" s="21">
        <f>SUM($R66:UJ66)-SUM($R72:UJ72)</f>
        <v>299375.99999999814</v>
      </c>
      <c r="UK78" s="21">
        <f>SUM($R66:UK66)-SUM($R72:UK72)</f>
        <v>299375.99999999814</v>
      </c>
      <c r="UL78" s="21">
        <f>SUM($R66:UL66)-SUM($R72:UL72)</f>
        <v>299375.99999999814</v>
      </c>
      <c r="UM78" s="21">
        <f>SUM($R66:UM66)-SUM($R72:UM72)</f>
        <v>299375.99999999814</v>
      </c>
      <c r="UN78" s="21">
        <f>SUM($R66:UN66)-SUM($R72:UN72)</f>
        <v>299375.99999999814</v>
      </c>
      <c r="UO78" s="21">
        <f>SUM($R66:UO66)-SUM($R72:UO72)</f>
        <v>299375.99999999814</v>
      </c>
      <c r="UP78" s="21">
        <f>SUM($R66:UP66)-SUM($R72:UP72)</f>
        <v>299375.99999999814</v>
      </c>
      <c r="UQ78" s="21">
        <f>SUM($R66:UQ66)-SUM($R72:UQ72)</f>
        <v>299375.99999999814</v>
      </c>
      <c r="UR78" s="21">
        <f>SUM($R66:UR66)-SUM($R72:UR72)</f>
        <v>299375.99999999814</v>
      </c>
      <c r="US78" s="21">
        <f>SUM($R66:US66)-SUM($R72:US72)</f>
        <v>299375.99999999814</v>
      </c>
      <c r="UT78" s="21">
        <f>SUM($R66:UT66)-SUM($R72:UT72)</f>
        <v>299375.99999999814</v>
      </c>
      <c r="UU78" s="21">
        <f>SUM($R66:UU66)-SUM($R72:UU72)</f>
        <v>299159.99999999814</v>
      </c>
      <c r="UV78" s="21">
        <f>SUM($R66:UV66)-SUM($R72:UV72)</f>
        <v>298727.99999999814</v>
      </c>
      <c r="UW78" s="21">
        <f>SUM($R66:UW66)-SUM($R72:UW72)</f>
        <v>298079.99999999814</v>
      </c>
      <c r="UX78" s="21">
        <f>SUM($R66:UX66)-SUM($R72:UX72)</f>
        <v>297215.99999999814</v>
      </c>
      <c r="UY78" s="21">
        <f>SUM($R66:UY66)-SUM($R72:UY72)</f>
        <v>296135.99999999814</v>
      </c>
      <c r="UZ78" s="21">
        <f>SUM($R66:UZ66)-SUM($R72:UZ72)</f>
        <v>294839.99999999814</v>
      </c>
      <c r="VA78" s="21">
        <f>SUM($R66:VA66)-SUM($R72:VA72)</f>
        <v>293327.99999999814</v>
      </c>
      <c r="VB78" s="21">
        <f>SUM($R66:VB66)-SUM($R72:VB72)</f>
        <v>291599.99999999814</v>
      </c>
      <c r="VC78" s="21">
        <f>SUM($R66:VC66)-SUM($R72:VC72)</f>
        <v>289655.99999999814</v>
      </c>
      <c r="VD78" s="21">
        <f>SUM($R66:VD66)-SUM($R72:VD72)</f>
        <v>287495.99999999814</v>
      </c>
      <c r="VE78" s="21">
        <f>SUM($R66:VE66)-SUM($R72:VE72)</f>
        <v>285119.99999999814</v>
      </c>
      <c r="VF78" s="21">
        <f>SUM($R66:VF66)-SUM($R72:VF72)</f>
        <v>282527.99999999814</v>
      </c>
      <c r="VG78" s="21">
        <f>SUM($R66:VG66)-SUM($R72:VG72)</f>
        <v>279719.99999999814</v>
      </c>
      <c r="VH78" s="21">
        <f>SUM($R66:VH66)-SUM($R72:VH72)</f>
        <v>276695.99999999814</v>
      </c>
      <c r="VI78" s="21">
        <f>SUM($R66:VI66)-SUM($R72:VI72)</f>
        <v>273455.99999999814</v>
      </c>
      <c r="VJ78" s="21">
        <f>SUM($R66:VJ66)-SUM($R72:VJ72)</f>
        <v>269999.99999999814</v>
      </c>
      <c r="VK78" s="21">
        <f>SUM($R66:VK66)-SUM($R72:VK72)</f>
        <v>266327.99999999814</v>
      </c>
      <c r="VL78" s="21">
        <f>SUM($R66:VL66)-SUM($R72:VL72)</f>
        <v>262439.99999999814</v>
      </c>
      <c r="VM78" s="21">
        <f>SUM($R66:VM66)-SUM($R72:VM72)</f>
        <v>258335.99999999814</v>
      </c>
      <c r="VN78" s="21">
        <f>SUM($R66:VN66)-SUM($R72:VN72)</f>
        <v>254015.99999999814</v>
      </c>
      <c r="VO78" s="21">
        <f>SUM($R66:VO66)-SUM($R72:VO72)</f>
        <v>249479.99999999814</v>
      </c>
      <c r="VP78" s="21">
        <f>SUM($R66:VP66)-SUM($R72:VP72)</f>
        <v>249479.99999999814</v>
      </c>
      <c r="VQ78" s="21">
        <f>SUM($R66:VQ66)-SUM($R72:VQ72)</f>
        <v>249479.99999999814</v>
      </c>
      <c r="VR78" s="21">
        <f>SUM($R66:VR66)-SUM($R72:VR72)</f>
        <v>249479.99999999814</v>
      </c>
      <c r="VS78" s="21">
        <f>SUM($R66:VS66)-SUM($R72:VS72)</f>
        <v>249479.99999999814</v>
      </c>
      <c r="VT78" s="21">
        <f>SUM($R66:VT66)-SUM($R72:VT72)</f>
        <v>249479.99999999814</v>
      </c>
      <c r="VU78" s="21">
        <f>SUM($R66:VU66)-SUM($R72:VU72)</f>
        <v>249479.99999999814</v>
      </c>
      <c r="VV78" s="21">
        <f>SUM($R66:VV66)-SUM($R72:VV72)</f>
        <v>249479.99999999814</v>
      </c>
      <c r="VW78" s="21">
        <f>SUM($R66:VW66)-SUM($R72:VW72)</f>
        <v>249479.99999999814</v>
      </c>
      <c r="VX78" s="21">
        <f>SUM($R66:VX66)-SUM($R72:VX72)</f>
        <v>249479.99999999814</v>
      </c>
      <c r="VY78" s="21">
        <f>SUM($R66:VY66)-SUM($R72:VY72)</f>
        <v>249479.99999999814</v>
      </c>
      <c r="VZ78" s="21">
        <f>SUM($R66:VZ66)-SUM($R72:VZ72)</f>
        <v>249623.99999999814</v>
      </c>
      <c r="WA78" s="21">
        <f>SUM($R66:WA66)-SUM($R72:WA72)</f>
        <v>249911.99999999814</v>
      </c>
      <c r="WB78" s="21">
        <f>SUM($R66:WB66)-SUM($R72:WB72)</f>
        <v>250343.99999999814</v>
      </c>
      <c r="WC78" s="21">
        <f>SUM($R66:WC66)-SUM($R72:WC72)</f>
        <v>250919.99999999814</v>
      </c>
      <c r="WD78" s="21">
        <f>SUM($R66:WD66)-SUM($R72:WD72)</f>
        <v>251639.99999999814</v>
      </c>
      <c r="WE78" s="21">
        <f>SUM($R66:WE66)-SUM($R72:WE72)</f>
        <v>252503.99999999814</v>
      </c>
      <c r="WF78" s="21">
        <f>SUM($R66:WF66)-SUM($R72:WF72)</f>
        <v>253511.99999999814</v>
      </c>
      <c r="WG78" s="21">
        <f>SUM($R66:WG66)-SUM($R72:WG72)</f>
        <v>254663.99999999814</v>
      </c>
      <c r="WH78" s="21">
        <f>SUM($R66:WH66)-SUM($R72:WH72)</f>
        <v>255959.99999999814</v>
      </c>
      <c r="WI78" s="21">
        <f>SUM($R66:WI66)-SUM($R72:WI72)</f>
        <v>257399.99999999814</v>
      </c>
      <c r="WJ78" s="21">
        <f>SUM($R66:WJ66)-SUM($R72:WJ72)</f>
        <v>258983.99999999814</v>
      </c>
      <c r="WK78" s="21">
        <f>SUM($R66:WK66)-SUM($R72:WK72)</f>
        <v>260711.99999999814</v>
      </c>
      <c r="WL78" s="21">
        <f>SUM($R66:WL66)-SUM($R72:WL72)</f>
        <v>262583.99999999814</v>
      </c>
      <c r="WM78" s="21">
        <f>SUM($R66:WM66)-SUM($R72:WM72)</f>
        <v>264599.99999999814</v>
      </c>
      <c r="WN78" s="21">
        <f>SUM($R66:WN66)-SUM($R72:WN72)</f>
        <v>266759.99999999814</v>
      </c>
      <c r="WO78" s="21">
        <f>SUM($R66:WO66)-SUM($R72:WO72)</f>
        <v>269063.99999999814</v>
      </c>
      <c r="WP78" s="21">
        <f>SUM($R66:WP66)-SUM($R72:WP72)</f>
        <v>271511.99999999814</v>
      </c>
      <c r="WQ78" s="21">
        <f>SUM($R66:WQ66)-SUM($R72:WQ72)</f>
        <v>274103.99999999814</v>
      </c>
      <c r="WR78" s="21">
        <f>SUM($R66:WR66)-SUM($R72:WR72)</f>
        <v>276839.99999999814</v>
      </c>
      <c r="WS78" s="21">
        <f>SUM($R66:WS66)-SUM($R72:WS72)</f>
        <v>279719.99999999814</v>
      </c>
      <c r="WT78" s="21">
        <f>SUM($R66:WT66)-SUM($R72:WT72)</f>
        <v>282743.99999999814</v>
      </c>
      <c r="WU78" s="21">
        <f>SUM($R66:WU66)-SUM($R72:WU72)</f>
        <v>282743.99999999814</v>
      </c>
      <c r="WV78" s="21">
        <f>SUM($R66:WV66)-SUM($R72:WV72)</f>
        <v>282743.99999999814</v>
      </c>
      <c r="WW78" s="21">
        <f>SUM($R66:WW66)-SUM($R72:WW72)</f>
        <v>282743.99999999814</v>
      </c>
      <c r="WX78" s="21">
        <f>SUM($R66:WX66)-SUM($R72:WX72)</f>
        <v>282743.99999999814</v>
      </c>
      <c r="WY78" s="21">
        <f>SUM($R66:WY66)-SUM($R72:WY72)</f>
        <v>282743.99999999814</v>
      </c>
      <c r="WZ78" s="21">
        <f>SUM($R66:WZ66)-SUM($R72:WZ72)</f>
        <v>282743.99999999814</v>
      </c>
      <c r="XA78" s="21">
        <f>SUM($R66:XA66)-SUM($R72:XA72)</f>
        <v>282743.99999999814</v>
      </c>
      <c r="XB78" s="21">
        <f>SUM($R66:XB66)-SUM($R72:XB72)</f>
        <v>282437.99999999814</v>
      </c>
      <c r="XC78" s="21">
        <f>SUM($R66:XC66)-SUM($R72:XC72)</f>
        <v>281825.99999999814</v>
      </c>
      <c r="XD78" s="21">
        <f>SUM($R66:XD66)-SUM($R72:XD72)</f>
        <v>280907.99999999814</v>
      </c>
      <c r="XE78" s="21">
        <f>SUM($R66:XE66)-SUM($R72:XE72)</f>
        <v>279683.99999999814</v>
      </c>
      <c r="XF78" s="21">
        <f>SUM($R66:XF66)-SUM($R72:XF72)</f>
        <v>278153.99999999814</v>
      </c>
      <c r="XG78" s="21">
        <f>SUM($R66:XG66)-SUM($R72:XG72)</f>
        <v>276317.99999999814</v>
      </c>
      <c r="XH78" s="21">
        <f>SUM($R66:XH66)-SUM($R72:XH72)</f>
        <v>274175.99999999814</v>
      </c>
      <c r="XI78" s="21">
        <f>SUM($R66:XI66)-SUM($R72:XI72)</f>
        <v>271727.99999999814</v>
      </c>
      <c r="XJ78" s="21">
        <f>SUM($R66:XJ66)-SUM($R72:XJ72)</f>
        <v>268973.99999999814</v>
      </c>
      <c r="XK78" s="21">
        <f>SUM($R66:XK66)-SUM($R72:XK72)</f>
        <v>265913.99999999814</v>
      </c>
      <c r="XL78" s="21">
        <f>SUM($R66:XL66)-SUM($R72:XL72)</f>
        <v>262547.99999999814</v>
      </c>
      <c r="XM78" s="21">
        <f>SUM($R66:XM66)-SUM($R72:XM72)</f>
        <v>258875.99999999814</v>
      </c>
      <c r="XN78" s="21">
        <f>SUM($R66:XN66)-SUM($R72:XN72)</f>
        <v>254897.99999999814</v>
      </c>
      <c r="XO78" s="21">
        <f>SUM($R66:XO66)-SUM($R72:XO72)</f>
        <v>250613.99999999814</v>
      </c>
      <c r="XP78" s="21">
        <f>SUM($R66:XP66)-SUM($R72:XP72)</f>
        <v>246023.99999999814</v>
      </c>
      <c r="XQ78" s="21">
        <f>SUM($R66:XQ66)-SUM($R72:XQ72)</f>
        <v>241127.99999999814</v>
      </c>
      <c r="XR78" s="21">
        <f>SUM($R66:XR66)-SUM($R72:XR72)</f>
        <v>235925.99999999814</v>
      </c>
      <c r="XS78" s="21">
        <f>SUM($R66:XS66)-SUM($R72:XS72)</f>
        <v>230417.99999999814</v>
      </c>
      <c r="XT78" s="21">
        <f>SUM($R66:XT66)-SUM($R72:XT72)</f>
        <v>224603.99999999814</v>
      </c>
      <c r="XU78" s="21">
        <f>SUM($R66:XU66)-SUM($R72:XU72)</f>
        <v>218483.99999999814</v>
      </c>
      <c r="XV78" s="21">
        <f>SUM($R66:XV66)-SUM($R72:XV72)</f>
        <v>212057.99999999814</v>
      </c>
      <c r="XW78" s="21">
        <f>SUM($R66:XW66)-SUM($R72:XW72)</f>
        <v>212057.99999999814</v>
      </c>
      <c r="XX78" s="21">
        <f>SUM($R66:XX66)-SUM($R72:XX72)</f>
        <v>212057.99999999814</v>
      </c>
      <c r="XY78" s="21">
        <f>SUM($R66:XY66)-SUM($R72:XY72)</f>
        <v>212057.99999999814</v>
      </c>
      <c r="XZ78" s="21">
        <f>SUM($R66:XZ66)-SUM($R72:XZ72)</f>
        <v>212057.99999999814</v>
      </c>
      <c r="YA78" s="21">
        <f>SUM($R66:YA66)-SUM($R72:YA72)</f>
        <v>212057.99999999814</v>
      </c>
      <c r="YB78" s="21">
        <f>SUM($R66:YB66)-SUM($R72:YB72)</f>
        <v>212057.99999999814</v>
      </c>
      <c r="YC78" s="21">
        <f>SUM($R66:YC66)-SUM($R72:YC72)</f>
        <v>212057.99999999814</v>
      </c>
      <c r="YD78" s="21">
        <f>SUM($R66:YD66)-SUM($R72:YD72)</f>
        <v>212057.99999999814</v>
      </c>
      <c r="YE78" s="21">
        <f>SUM($R66:YE66)-SUM($R72:YE72)</f>
        <v>212057.99999999814</v>
      </c>
      <c r="YF78" s="21">
        <f>SUM($R66:YF66)-SUM($R72:YF72)</f>
        <v>212057.99999999814</v>
      </c>
      <c r="YG78" s="21">
        <f>SUM($R66:YG66)-SUM($R72:YG72)</f>
        <v>212165.99999999814</v>
      </c>
      <c r="YH78" s="21">
        <f>SUM($R66:YH66)-SUM($R72:YH72)</f>
        <v>212381.99999999814</v>
      </c>
      <c r="YI78" s="21">
        <f>SUM($R66:YI66)-SUM($R72:YI72)</f>
        <v>212705.99999999814</v>
      </c>
      <c r="YJ78" s="21">
        <f>SUM($R66:YJ66)-SUM($R72:YJ72)</f>
        <v>213137.99999999814</v>
      </c>
      <c r="YK78" s="21">
        <f>SUM($R66:YK66)-SUM($R72:YK72)</f>
        <v>213677.99999999814</v>
      </c>
      <c r="YL78" s="21">
        <f>SUM($R66:YL66)-SUM($R72:YL72)</f>
        <v>214325.99999999814</v>
      </c>
      <c r="YM78" s="21">
        <f>SUM($R66:YM66)-SUM($R72:YM72)</f>
        <v>215081.99999999814</v>
      </c>
      <c r="YN78" s="21">
        <f>SUM($R66:YN66)-SUM($R72:YN72)</f>
        <v>215945.99999999814</v>
      </c>
      <c r="YO78" s="21">
        <f>SUM($R66:YO66)-SUM($R72:YO72)</f>
        <v>216917.99999999814</v>
      </c>
      <c r="YP78" s="21">
        <f>SUM($R66:YP66)-SUM($R72:YP72)</f>
        <v>217997.99999999814</v>
      </c>
      <c r="YQ78" s="21">
        <f>SUM($R66:YQ66)-SUM($R72:YQ72)</f>
        <v>219185.99999999814</v>
      </c>
      <c r="YR78" s="21">
        <f>SUM($R66:YR66)-SUM($R72:YR72)</f>
        <v>220481.99999999814</v>
      </c>
      <c r="YS78" s="21">
        <f>SUM($R66:YS66)-SUM($R72:YS72)</f>
        <v>221885.99999999814</v>
      </c>
      <c r="YT78" s="21">
        <f>SUM($R66:YT66)-SUM($R72:YT72)</f>
        <v>223397.99999999814</v>
      </c>
      <c r="YU78" s="21">
        <f>SUM($R66:YU66)-SUM($R72:YU72)</f>
        <v>225017.99999999814</v>
      </c>
      <c r="YV78" s="21">
        <f>SUM($R66:YV66)-SUM($R72:YV72)</f>
        <v>226745.99999999814</v>
      </c>
      <c r="YW78" s="21">
        <f>SUM($R66:YW66)-SUM($R72:YW72)</f>
        <v>228581.99999999814</v>
      </c>
      <c r="YX78" s="21">
        <f>SUM($R66:YX66)-SUM($R72:YX72)</f>
        <v>230525.99999999814</v>
      </c>
      <c r="YY78" s="21">
        <f>SUM($R66:YY66)-SUM($R72:YY72)</f>
        <v>232577.99999999814</v>
      </c>
      <c r="YZ78" s="21">
        <f>SUM($R66:YZ66)-SUM($R72:YZ72)</f>
        <v>234737.99999999814</v>
      </c>
      <c r="ZA78" s="21">
        <f>SUM($R66:ZA66)-SUM($R72:ZA72)</f>
        <v>237005.99999999814</v>
      </c>
      <c r="ZB78" s="21">
        <f>SUM($R66:ZB66)-SUM($R72:ZB72)</f>
        <v>237005.99999999814</v>
      </c>
      <c r="ZC78" s="21">
        <f>SUM($R66:ZC66)-SUM($R72:ZC72)</f>
        <v>237005.99999999814</v>
      </c>
      <c r="ZD78" s="21">
        <f>SUM($R66:ZD66)-SUM($R72:ZD72)</f>
        <v>237005.99999999814</v>
      </c>
      <c r="ZE78" s="21">
        <f>SUM($R66:ZE66)-SUM($R72:ZE72)</f>
        <v>237005.99999999814</v>
      </c>
      <c r="ZF78" s="21">
        <f>SUM($R66:ZF66)-SUM($R72:ZF72)</f>
        <v>237005.99999999814</v>
      </c>
      <c r="ZG78" s="21">
        <f>SUM($R66:ZG66)-SUM($R72:ZG72)</f>
        <v>237005.99999999814</v>
      </c>
      <c r="ZH78" s="21">
        <f>SUM($R66:ZH66)-SUM($R72:ZH72)</f>
        <v>237005.99999999814</v>
      </c>
      <c r="ZI78" s="21">
        <f>SUM($R66:ZI66)-SUM($R72:ZI72)</f>
        <v>237005.99999999814</v>
      </c>
      <c r="ZJ78" s="21">
        <f>SUM($R66:ZJ66)-SUM($R72:ZJ72)</f>
        <v>237005.99999999814</v>
      </c>
      <c r="ZK78" s="21">
        <f>SUM($R66:ZK66)-SUM($R72:ZK72)</f>
        <v>237275.99999999814</v>
      </c>
      <c r="ZL78" s="21">
        <f>SUM($R66:ZL66)-SUM($R72:ZL72)</f>
        <v>237815.99999999814</v>
      </c>
      <c r="ZM78" s="21">
        <f>SUM($R66:ZM66)-SUM($R72:ZM72)</f>
        <v>238625.99999999814</v>
      </c>
      <c r="ZN78" s="21">
        <f>SUM($R66:ZN66)-SUM($R72:ZN72)</f>
        <v>239705.99999999814</v>
      </c>
      <c r="ZO78" s="21">
        <f>SUM($R66:ZO66)-SUM($R72:ZO72)</f>
        <v>241055.99999999814</v>
      </c>
      <c r="ZP78" s="21">
        <f>SUM($R66:ZP66)-SUM($R72:ZP72)</f>
        <v>242675.99999999814</v>
      </c>
      <c r="ZQ78" s="21">
        <f>SUM($R66:ZQ66)-SUM($R72:ZQ72)</f>
        <v>244565.99999999814</v>
      </c>
      <c r="ZR78" s="21">
        <f>SUM($R66:ZR66)-SUM($R72:ZR72)</f>
        <v>246725.99999999814</v>
      </c>
      <c r="ZS78" s="21">
        <f>SUM($R66:ZS66)-SUM($R72:ZS72)</f>
        <v>249155.99999999814</v>
      </c>
      <c r="ZT78" s="21">
        <f>SUM($R66:ZT66)-SUM($R72:ZT72)</f>
        <v>251855.99999999814</v>
      </c>
      <c r="ZU78" s="21">
        <f>SUM($R66:ZU66)-SUM($R72:ZU72)</f>
        <v>254825.99999999814</v>
      </c>
      <c r="ZV78" s="21">
        <f>SUM($R66:ZV66)-SUM($R72:ZV72)</f>
        <v>258065.99999999814</v>
      </c>
      <c r="ZW78" s="21">
        <f>SUM($R66:ZW66)-SUM($R72:ZW72)</f>
        <v>261575.99999999814</v>
      </c>
      <c r="ZX78" s="21">
        <f>SUM($R66:ZX66)-SUM($R72:ZX72)</f>
        <v>265355.99999999814</v>
      </c>
      <c r="ZY78" s="21">
        <f>SUM($R66:ZY66)-SUM($R72:ZY72)</f>
        <v>269405.99999999814</v>
      </c>
      <c r="ZZ78" s="21">
        <f>SUM($R66:ZZ66)-SUM($R72:ZZ72)</f>
        <v>273725.99999999814</v>
      </c>
      <c r="AAA78" s="21">
        <f>SUM($R66:AAA66)-SUM($R72:AAA72)</f>
        <v>278315.99999999814</v>
      </c>
      <c r="AAB78" s="21">
        <f>SUM($R66:AAB66)-SUM($R72:AAB72)</f>
        <v>283175.99999999814</v>
      </c>
      <c r="AAC78" s="21">
        <f>SUM($R66:AAC66)-SUM($R72:AAC72)</f>
        <v>288305.99999999814</v>
      </c>
      <c r="AAD78" s="21">
        <f>SUM($R66:AAD66)-SUM($R72:AAD72)</f>
        <v>293705.99999999814</v>
      </c>
      <c r="AAE78" s="21">
        <f>SUM($R66:AAE66)-SUM($R72:AAE72)</f>
        <v>299375.99999999814</v>
      </c>
      <c r="AAF78" s="21">
        <f>SUM($R66:AAF66)-SUM($R72:AAF72)</f>
        <v>299375.99999999814</v>
      </c>
      <c r="AAG78" s="21">
        <f>SUM($R66:AAG66)-SUM($R72:AAG72)</f>
        <v>299375.99999999814</v>
      </c>
      <c r="AAH78" s="21">
        <f>SUM($R66:AAH66)-SUM($R72:AAH72)</f>
        <v>299375.99999999814</v>
      </c>
      <c r="AAI78" s="21">
        <f>SUM($R66:AAI66)-SUM($R72:AAI72)</f>
        <v>299375.99999999814</v>
      </c>
      <c r="AAJ78" s="21">
        <f>SUM($R66:AAJ66)-SUM($R72:AAJ72)</f>
        <v>299375.99999999814</v>
      </c>
      <c r="AAK78" s="21">
        <f>SUM($R66:AAK66)-SUM($R72:AAK72)</f>
        <v>299375.99999999814</v>
      </c>
      <c r="AAL78" s="21">
        <f>SUM($R66:AAL66)-SUM($R72:AAL72)</f>
        <v>299375.99999999814</v>
      </c>
      <c r="AAM78" s="21">
        <f>SUM($R66:AAM66)-SUM($R72:AAM72)</f>
        <v>299375.99999999814</v>
      </c>
      <c r="AAN78" s="21">
        <f>SUM($R66:AAN66)-SUM($R72:AAN72)</f>
        <v>299375.99999999814</v>
      </c>
      <c r="AAO78" s="21">
        <f>SUM($R66:AAO66)-SUM($R72:AAO72)</f>
        <v>299375.99999999814</v>
      </c>
      <c r="AAP78" s="21">
        <f>SUM($R66:AAP66)-SUM($R72:AAP72)</f>
        <v>299375.99999999814</v>
      </c>
      <c r="AAQ78" s="21">
        <f>SUM($R66:AAQ66)-SUM($R72:AAQ72)</f>
        <v>299375.99999999814</v>
      </c>
      <c r="AAR78" s="21">
        <f>SUM($R66:AAR66)-SUM($R72:AAR72)</f>
        <v>299375.99999999814</v>
      </c>
      <c r="AAS78" s="21">
        <f>SUM($R66:AAS66)-SUM($R72:AAS72)</f>
        <v>299375.99999999814</v>
      </c>
      <c r="AAT78" s="21">
        <f>SUM($R66:AAT66)-SUM($R72:AAT72)</f>
        <v>299375.99999999814</v>
      </c>
      <c r="AAU78" s="21">
        <f>SUM($R66:AAU66)-SUM($R72:AAU72)</f>
        <v>299375.99999999814</v>
      </c>
      <c r="AAV78" s="21">
        <f>SUM($R66:AAV66)-SUM($R72:AAV72)</f>
        <v>299375.99999999814</v>
      </c>
      <c r="AAW78" s="21">
        <f>SUM($R66:AAW66)-SUM($R72:AAW72)</f>
        <v>299375.99999999814</v>
      </c>
      <c r="AAX78" s="21">
        <f>SUM($R66:AAX66)-SUM($R72:AAX72)</f>
        <v>299375.99999999814</v>
      </c>
      <c r="AAY78" s="21">
        <f>SUM($R66:AAY66)-SUM($R72:AAY72)</f>
        <v>299375.99999999814</v>
      </c>
      <c r="AAZ78" s="21">
        <f>SUM($R66:AAZ66)-SUM($R72:AAZ72)</f>
        <v>299375.99999999814</v>
      </c>
      <c r="ABA78" s="21">
        <f>SUM($R66:ABA66)-SUM($R72:ABA72)</f>
        <v>299375.99999999814</v>
      </c>
      <c r="ABB78" s="21">
        <f>SUM($R66:ABB66)-SUM($R72:ABB72)</f>
        <v>299375.99999999814</v>
      </c>
      <c r="ABC78" s="21">
        <f>SUM($R66:ABC66)-SUM($R72:ABC72)</f>
        <v>299375.99999999814</v>
      </c>
      <c r="ABD78" s="21">
        <f>SUM($R66:ABD66)-SUM($R72:ABD72)</f>
        <v>299375.99999999814</v>
      </c>
      <c r="ABE78" s="21">
        <f>SUM($R66:ABE66)-SUM($R72:ABE72)</f>
        <v>299375.99999999814</v>
      </c>
      <c r="ABF78" s="21">
        <f>SUM($R66:ABF66)-SUM($R72:ABF72)</f>
        <v>299375.99999999814</v>
      </c>
      <c r="ABG78" s="21">
        <f>SUM($R66:ABG66)-SUM($R72:ABG72)</f>
        <v>299375.99999999814</v>
      </c>
      <c r="ABH78" s="21">
        <f>SUM($R66:ABH66)-SUM($R72:ABH72)</f>
        <v>299375.99999999814</v>
      </c>
      <c r="ABI78" s="21">
        <f>SUM($R66:ABI66)-SUM($R72:ABI72)</f>
        <v>299375.99999999814</v>
      </c>
      <c r="ABJ78" s="21">
        <f>SUM($R66:ABJ66)-SUM($R72:ABJ72)</f>
        <v>299375.99999999814</v>
      </c>
      <c r="ABK78" s="21">
        <f>SUM($R66:ABK66)-SUM($R72:ABK72)</f>
        <v>299375.99999999814</v>
      </c>
      <c r="ABL78" s="21">
        <f>SUM($R66:ABL66)-SUM($R72:ABL72)</f>
        <v>299375.99999999814</v>
      </c>
      <c r="ABM78" s="21">
        <f>SUM($R66:ABM66)-SUM($R72:ABM72)</f>
        <v>299375.99999999814</v>
      </c>
      <c r="ABN78" s="21">
        <f>SUM($R66:ABN66)-SUM($R72:ABN72)</f>
        <v>299375.99999999814</v>
      </c>
      <c r="ABO78" s="21">
        <f>SUM($R66:ABO66)-SUM($R72:ABO72)</f>
        <v>299375.99999999814</v>
      </c>
      <c r="ABP78" s="21">
        <f>SUM($R66:ABP66)-SUM($R72:ABP72)</f>
        <v>299375.99999999814</v>
      </c>
      <c r="ABQ78" s="21">
        <f>SUM($R66:ABQ66)-SUM($R72:ABQ72)</f>
        <v>299375.99999999814</v>
      </c>
      <c r="ABR78" s="21">
        <f>SUM($R66:ABR66)-SUM($R72:ABR72)</f>
        <v>299375.99999999814</v>
      </c>
      <c r="ABS78" s="21">
        <f>SUM($R66:ABS66)-SUM($R72:ABS72)</f>
        <v>299375.99999999814</v>
      </c>
      <c r="ABT78" s="21">
        <f>SUM($R66:ABT66)-SUM($R72:ABT72)</f>
        <v>299447.99999999814</v>
      </c>
      <c r="ABU78" s="21">
        <f>SUM($R66:ABU66)-SUM($R72:ABU72)</f>
        <v>299591.99999999814</v>
      </c>
      <c r="ABV78" s="21">
        <f>SUM($R66:ABV66)-SUM($R72:ABV72)</f>
        <v>299807.99999999814</v>
      </c>
      <c r="ABW78" s="21">
        <f>SUM($R66:ABW66)-SUM($R72:ABW72)</f>
        <v>300095.99999999814</v>
      </c>
      <c r="ABX78" s="21">
        <f>SUM($R66:ABX66)-SUM($R72:ABX72)</f>
        <v>300455.99999999814</v>
      </c>
      <c r="ABY78" s="21">
        <f>SUM($R66:ABY66)-SUM($R72:ABY72)</f>
        <v>300887.99999999814</v>
      </c>
      <c r="ABZ78" s="21">
        <f>SUM($R66:ABZ66)-SUM($R72:ABZ72)</f>
        <v>301391.99999999814</v>
      </c>
      <c r="ACA78" s="21">
        <f>SUM($R66:ACA66)-SUM($R72:ACA72)</f>
        <v>301967.99999999814</v>
      </c>
      <c r="ACB78" s="21">
        <f>SUM($R66:ACB66)-SUM($R72:ACB72)</f>
        <v>302615.99999999814</v>
      </c>
      <c r="ACC78" s="21">
        <f>SUM($R66:ACC66)-SUM($R72:ACC72)</f>
        <v>303335.99999999814</v>
      </c>
      <c r="ACD78" s="21">
        <f>SUM($R66:ACD66)-SUM($R72:ACD72)</f>
        <v>304127.99999999814</v>
      </c>
      <c r="ACE78" s="21">
        <f>SUM($R66:ACE66)-SUM($R72:ACE72)</f>
        <v>304991.99999999814</v>
      </c>
      <c r="ACF78" s="21">
        <f>SUM($R66:ACF66)-SUM($R72:ACF72)</f>
        <v>305927.99999999814</v>
      </c>
      <c r="ACG78" s="21">
        <f>SUM($R66:ACG66)-SUM($R72:ACG72)</f>
        <v>306935.99999999814</v>
      </c>
      <c r="ACH78" s="21">
        <f>SUM($R66:ACH66)-SUM($R72:ACH72)</f>
        <v>308015.99999999814</v>
      </c>
      <c r="ACI78" s="21">
        <f>SUM($R66:ACI66)-SUM($R72:ACI72)</f>
        <v>309167.99999999814</v>
      </c>
      <c r="ACJ78" s="21">
        <f>SUM($R66:ACJ66)-SUM($R72:ACJ72)</f>
        <v>310391.99999999814</v>
      </c>
      <c r="ACK78" s="21">
        <f>SUM($R66:ACK66)-SUM($R72:ACK72)</f>
        <v>311687.99999999814</v>
      </c>
      <c r="ACL78" s="21">
        <f>SUM($R66:ACL66)-SUM($R72:ACL72)</f>
        <v>313055.99999999814</v>
      </c>
      <c r="ACM78" s="21">
        <f>SUM($R66:ACM66)-SUM($R72:ACM72)</f>
        <v>314495.99999999814</v>
      </c>
      <c r="ACN78" s="21">
        <f>SUM($R66:ACN66)-SUM($R72:ACN72)</f>
        <v>316007.99999999814</v>
      </c>
      <c r="ACO78" s="21">
        <f>SUM($R66:ACO66)-SUM($R72:ACO72)</f>
        <v>316007.99999999814</v>
      </c>
      <c r="ACP78" s="21">
        <f>SUM($R66:ACP66)-SUM($R72:ACP72)</f>
        <v>316007.99999999814</v>
      </c>
      <c r="ACQ78" s="21">
        <f>SUM($R66:ACQ66)-SUM($R72:ACQ72)</f>
        <v>316007.99999999814</v>
      </c>
      <c r="ACR78" s="21">
        <f>SUM($R66:ACR66)-SUM($R72:ACR72)</f>
        <v>316007.99999999814</v>
      </c>
      <c r="ACS78" s="21">
        <f>SUM($R66:ACS66)-SUM($R72:ACS72)</f>
        <v>316007.99999999814</v>
      </c>
      <c r="ACT78" s="21">
        <f>SUM($R66:ACT66)-SUM($R72:ACT72)</f>
        <v>316007.99999999814</v>
      </c>
      <c r="ACU78" s="21">
        <f>SUM($R66:ACU66)-SUM($R72:ACU72)</f>
        <v>316007.99999999814</v>
      </c>
      <c r="ACV78" s="21">
        <f>SUM($R66:ACV66)-SUM($R72:ACV72)</f>
        <v>316007.99999999814</v>
      </c>
      <c r="ACW78" s="21">
        <f>SUM($R66:ACW66)-SUM($R72:ACW72)</f>
        <v>316007.99999999814</v>
      </c>
      <c r="ACX78" s="21">
        <f>SUM($R66:ACX66)-SUM($R72:ACX72)</f>
        <v>316007.99999999814</v>
      </c>
      <c r="ACY78" s="21">
        <f>SUM($R66:ACY66)-SUM($R72:ACY72)</f>
        <v>316151.99999999814</v>
      </c>
      <c r="ACZ78" s="21">
        <f>SUM($R66:ACZ66)-SUM($R72:ACZ72)</f>
        <v>316439.99999999814</v>
      </c>
      <c r="ADA78" s="21">
        <f>SUM($R66:ADA66)-SUM($R72:ADA72)</f>
        <v>316871.99999999814</v>
      </c>
      <c r="ADB78" s="21">
        <f>SUM($R66:ADB66)-SUM($R72:ADB72)</f>
        <v>317447.99999999814</v>
      </c>
      <c r="ADC78" s="21">
        <f>SUM($R66:ADC66)-SUM($R72:ADC72)</f>
        <v>318167.99999999814</v>
      </c>
      <c r="ADD78" s="21">
        <f>SUM($R66:ADD66)-SUM($R72:ADD72)</f>
        <v>319031.99999999814</v>
      </c>
      <c r="ADE78" s="21">
        <f>SUM($R66:ADE66)-SUM($R72:ADE72)</f>
        <v>320039.99999999814</v>
      </c>
      <c r="ADF78" s="21">
        <f>SUM($R66:ADF66)-SUM($R72:ADF72)</f>
        <v>321191.99999999814</v>
      </c>
      <c r="ADG78" s="21">
        <f>SUM($R66:ADG66)-SUM($R72:ADG72)</f>
        <v>322487.99999999814</v>
      </c>
      <c r="ADH78" s="21">
        <f>SUM($R66:ADH66)-SUM($R72:ADH72)</f>
        <v>323927.99999999814</v>
      </c>
      <c r="ADI78" s="21">
        <f>SUM($R66:ADI66)-SUM($R72:ADI72)</f>
        <v>325511.99999999814</v>
      </c>
      <c r="ADJ78" s="21">
        <f>SUM($R66:ADJ66)-SUM($R72:ADJ72)</f>
        <v>327239.99999999814</v>
      </c>
      <c r="ADK78" s="21">
        <f>SUM($R66:ADK66)-SUM($R72:ADK72)</f>
        <v>329111.99999999814</v>
      </c>
      <c r="ADL78" s="21">
        <f>SUM($R66:ADL66)-SUM($R72:ADL72)</f>
        <v>331127.99999999814</v>
      </c>
      <c r="ADM78" s="21">
        <f>SUM($R66:ADM66)-SUM($R72:ADM72)</f>
        <v>333287.99999999814</v>
      </c>
      <c r="ADN78" s="21">
        <f>SUM($R66:ADN66)-SUM($R72:ADN72)</f>
        <v>335591.99999999814</v>
      </c>
      <c r="ADO78" s="21">
        <f>SUM($R66:ADO66)-SUM($R72:ADO72)</f>
        <v>338039.99999999814</v>
      </c>
      <c r="ADP78" s="21">
        <f>SUM($R66:ADP66)-SUM($R72:ADP72)</f>
        <v>340631.99999999814</v>
      </c>
      <c r="ADQ78" s="21">
        <f>SUM($R66:ADQ66)-SUM($R72:ADQ72)</f>
        <v>343367.99999999814</v>
      </c>
      <c r="ADR78" s="21">
        <f>SUM($R66:ADR66)-SUM($R72:ADR72)</f>
        <v>346247.99999999814</v>
      </c>
      <c r="ADS78" s="21">
        <f>SUM($R66:ADS66)-SUM($R72:ADS72)</f>
        <v>349271.99999999814</v>
      </c>
      <c r="ADT78" s="21">
        <f>SUM($R66:ADT66)-SUM($R72:ADT72)</f>
        <v>349271.99999999814</v>
      </c>
      <c r="ADU78" s="21">
        <f>SUM($R66:ADU66)-SUM($R72:ADU72)</f>
        <v>349271.99999999814</v>
      </c>
      <c r="ADV78" s="21">
        <f>SUM($R66:ADV66)-SUM($R72:ADV72)</f>
        <v>349271.99999999814</v>
      </c>
      <c r="ADW78" s="21">
        <f>SUM($R66:ADW66)-SUM($R72:ADW72)</f>
        <v>349271.99999999814</v>
      </c>
      <c r="ADX78" s="21">
        <f>SUM($R66:ADX66)-SUM($R72:ADX72)</f>
        <v>349271.99999999814</v>
      </c>
      <c r="ADY78" s="21">
        <f>SUM($R66:ADY66)-SUM($R72:ADY72)</f>
        <v>349271.99999999814</v>
      </c>
      <c r="ADZ78" s="21">
        <f>SUM($R66:ADZ66)-SUM($R72:ADZ72)</f>
        <v>349271.99999999814</v>
      </c>
      <c r="AEA78" s="21">
        <f>SUM($R66:AEA66)-SUM($R72:AEA72)</f>
        <v>349271.99999999814</v>
      </c>
      <c r="AEB78" s="21">
        <f>SUM($R66:AEB66)-SUM($R72:AEB72)</f>
        <v>349271.99999999814</v>
      </c>
      <c r="AEC78" s="21">
        <f>SUM($R66:AEC66)-SUM($R72:AEC72)</f>
        <v>349271.99999999814</v>
      </c>
      <c r="AED78" s="21">
        <f>SUM($R66:AED66)-SUM($R72:AED72)</f>
        <v>350243.99999999814</v>
      </c>
      <c r="AEE78" s="21">
        <f>SUM($R66:AEE66)-SUM($R72:AEE72)</f>
        <v>352187.99999999814</v>
      </c>
      <c r="AEF78" s="21">
        <f>SUM($R66:AEF66)-SUM($R72:AEF72)</f>
        <v>355103.99999999814</v>
      </c>
      <c r="AEG78" s="21">
        <f>SUM($R66:AEG66)-SUM($R72:AEG72)</f>
        <v>358991.99999999814</v>
      </c>
      <c r="AEH78" s="21">
        <f>SUM($R66:AEH66)-SUM($R72:AEH72)</f>
        <v>363851.99999999814</v>
      </c>
      <c r="AEI78" s="21">
        <f>SUM($R66:AEI66)-SUM($R72:AEI72)</f>
        <v>369683.99999999814</v>
      </c>
      <c r="AEJ78" s="21">
        <f>SUM($R66:AEJ66)-SUM($R72:AEJ72)</f>
        <v>376487.99999999814</v>
      </c>
      <c r="AEK78" s="21">
        <f>SUM($R66:AEK66)-SUM($R72:AEK72)</f>
        <v>384263.99999999814</v>
      </c>
      <c r="AEL78" s="21">
        <f>SUM($R66:AEL66)-SUM($R72:AEL72)</f>
        <v>393011.99999999814</v>
      </c>
      <c r="AEM78" s="21">
        <f>SUM($R66:AEM66)-SUM($R72:AEM72)</f>
        <v>402731.99999999814</v>
      </c>
      <c r="AEN78" s="21">
        <f>SUM($R66:AEN66)-SUM($R72:AEN72)</f>
        <v>413423.99999999814</v>
      </c>
      <c r="AEO78" s="21">
        <f>SUM($R66:AEO66)-SUM($R72:AEO72)</f>
        <v>425087.99999999814</v>
      </c>
      <c r="AEP78" s="21">
        <f>SUM($R66:AEP66)-SUM($R72:AEP72)</f>
        <v>437723.99999999814</v>
      </c>
      <c r="AEQ78" s="21">
        <f>SUM($R66:AEQ66)-SUM($R72:AEQ72)</f>
        <v>451331.99999999814</v>
      </c>
      <c r="AER78" s="21">
        <f>SUM($R66:AER66)-SUM($R72:AER72)</f>
        <v>465911.99999999814</v>
      </c>
      <c r="AES78" s="21">
        <f>SUM($R66:AES66)-SUM($R72:AES72)</f>
        <v>481463.99999999814</v>
      </c>
      <c r="AET78" s="21">
        <f>SUM($R66:AET66)-SUM($R72:AET72)</f>
        <v>497987.99999999814</v>
      </c>
      <c r="AEU78" s="21">
        <f>SUM($R66:AEU66)-SUM($R72:AEU72)</f>
        <v>515483.99999999814</v>
      </c>
      <c r="AEV78" s="21">
        <f>SUM($R66:AEV66)-SUM($R72:AEV72)</f>
        <v>533951.99999999814</v>
      </c>
      <c r="AEW78" s="21">
        <f>SUM($R66:AEW66)-SUM($R72:AEW72)</f>
        <v>553391.99999999814</v>
      </c>
      <c r="AEX78" s="21">
        <f>SUM($R66:AEX66)-SUM($R72:AEX72)</f>
        <v>573803.99999999814</v>
      </c>
      <c r="AEY78" s="21">
        <f>SUM($R66:AEY66)-SUM($R72:AEY72)</f>
        <v>573803.99999999814</v>
      </c>
      <c r="AEZ78" s="21">
        <f>SUM($R66:AEZ66)-SUM($R72:AEZ72)</f>
        <v>573803.99999999814</v>
      </c>
      <c r="AFA78" s="21">
        <f>SUM($R66:AFA66)-SUM($R72:AFA72)</f>
        <v>573803.99999999814</v>
      </c>
      <c r="AFB78" s="21">
        <f>SUM($R66:AFB66)-SUM($R72:AFB72)</f>
        <v>573803.99999999814</v>
      </c>
      <c r="AFC78" s="21">
        <f>SUM($R66:AFC66)-SUM($R72:AFC72)</f>
        <v>573803.99999999814</v>
      </c>
      <c r="AFD78" s="21">
        <f>SUM($R66:AFD66)-SUM($R72:AFD72)</f>
        <v>573803.99999999814</v>
      </c>
      <c r="AFE78" s="21">
        <f>SUM($R66:AFE66)-SUM($R72:AFE72)</f>
        <v>573803.99999999627</v>
      </c>
      <c r="AFF78" s="21">
        <f>SUM($R66:AFF66)-SUM($R72:AFF72)</f>
        <v>573803.99999999627</v>
      </c>
      <c r="AFG78" s="21">
        <f>SUM($R66:AFG66)-SUM($R72:AFG72)</f>
        <v>573803.99999999627</v>
      </c>
    </row>
    <row r="79" spans="1:839" s="42" customFormat="1" ht="6" customHeight="1" x14ac:dyDescent="0.25">
      <c r="A79" s="21"/>
      <c r="B79" s="21"/>
      <c r="C79" s="21"/>
      <c r="D79" s="49"/>
      <c r="E79" s="21"/>
      <c r="F79" s="21"/>
      <c r="G79" s="21"/>
      <c r="H79" s="21"/>
      <c r="I79" s="21"/>
      <c r="J79" s="21"/>
      <c r="K79" s="41"/>
      <c r="L79" s="21"/>
      <c r="M79" s="21"/>
      <c r="N79" s="21"/>
      <c r="O79" s="21"/>
      <c r="P79" s="21"/>
      <c r="Q79" s="4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  <c r="IS79" s="21"/>
      <c r="IT79" s="21"/>
      <c r="IU79" s="21"/>
      <c r="IV79" s="21"/>
      <c r="IW79" s="21"/>
      <c r="IX79" s="21"/>
      <c r="IY79" s="21"/>
      <c r="IZ79" s="21"/>
      <c r="JA79" s="21"/>
      <c r="JB79" s="21"/>
      <c r="JC79" s="21"/>
      <c r="JD79" s="21"/>
      <c r="JE79" s="21"/>
      <c r="JF79" s="21"/>
      <c r="JG79" s="21"/>
      <c r="JH79" s="21"/>
      <c r="JI79" s="21"/>
      <c r="JJ79" s="21"/>
      <c r="JK79" s="21"/>
      <c r="JL79" s="21"/>
      <c r="JM79" s="21"/>
      <c r="JN79" s="21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1"/>
      <c r="LK79" s="21"/>
      <c r="LL79" s="21"/>
      <c r="LM79" s="21"/>
      <c r="LN79" s="21"/>
      <c r="LO79" s="21"/>
      <c r="LP79" s="21"/>
      <c r="LQ79" s="21"/>
      <c r="LR79" s="21"/>
      <c r="LS79" s="21"/>
      <c r="LT79" s="21"/>
      <c r="LU79" s="21"/>
      <c r="LV79" s="21"/>
      <c r="LW79" s="21"/>
      <c r="LX79" s="21"/>
      <c r="LY79" s="21"/>
      <c r="LZ79" s="21"/>
      <c r="MA79" s="21"/>
      <c r="MB79" s="21"/>
      <c r="MC79" s="21"/>
      <c r="MD79" s="21"/>
      <c r="ME79" s="21"/>
      <c r="MF79" s="21"/>
      <c r="MG79" s="21"/>
      <c r="MH79" s="21"/>
      <c r="MI79" s="21"/>
      <c r="MJ79" s="21"/>
      <c r="MK79" s="21"/>
      <c r="ML79" s="21"/>
      <c r="MM79" s="21"/>
      <c r="MN79" s="21"/>
      <c r="MO79" s="21"/>
      <c r="MP79" s="21"/>
      <c r="MQ79" s="21"/>
      <c r="MR79" s="21"/>
      <c r="MS79" s="21"/>
      <c r="MT79" s="21"/>
      <c r="MU79" s="21"/>
      <c r="MV79" s="21"/>
      <c r="MW79" s="21"/>
      <c r="MX79" s="21"/>
      <c r="MY79" s="21"/>
      <c r="MZ79" s="21"/>
      <c r="NA79" s="21"/>
      <c r="NB79" s="21"/>
      <c r="NC79" s="21"/>
      <c r="ND79" s="21"/>
      <c r="NE79" s="21"/>
      <c r="NF79" s="21"/>
      <c r="NG79" s="21"/>
      <c r="NH79" s="21"/>
      <c r="NI79" s="21"/>
      <c r="NJ79" s="21"/>
      <c r="NK79" s="21"/>
      <c r="NL79" s="21"/>
      <c r="NM79" s="21"/>
      <c r="NN79" s="21"/>
      <c r="NO79" s="21"/>
      <c r="NP79" s="21"/>
      <c r="NQ79" s="21"/>
      <c r="NR79" s="21"/>
      <c r="NS79" s="21"/>
      <c r="NT79" s="21"/>
      <c r="NU79" s="21"/>
      <c r="NV79" s="21"/>
      <c r="NW79" s="21"/>
      <c r="NX79" s="21"/>
      <c r="NY79" s="21"/>
      <c r="NZ79" s="21"/>
      <c r="OA79" s="21"/>
      <c r="OB79" s="21"/>
      <c r="OC79" s="21"/>
      <c r="OD79" s="21"/>
      <c r="OE79" s="21"/>
      <c r="OF79" s="21"/>
      <c r="OG79" s="21"/>
      <c r="OH79" s="21"/>
      <c r="OI79" s="21"/>
      <c r="OJ79" s="21"/>
      <c r="OK79" s="21"/>
      <c r="OL79" s="21"/>
      <c r="OM79" s="21"/>
      <c r="ON79" s="21"/>
      <c r="OO79" s="21"/>
      <c r="OP79" s="21"/>
      <c r="OQ79" s="21"/>
      <c r="OR79" s="21"/>
      <c r="OS79" s="21"/>
      <c r="OT79" s="21"/>
      <c r="OU79" s="21"/>
      <c r="OV79" s="21"/>
      <c r="OW79" s="21"/>
      <c r="OX79" s="21"/>
      <c r="OY79" s="21"/>
      <c r="OZ79" s="21"/>
      <c r="PA79" s="21"/>
      <c r="PB79" s="21"/>
      <c r="PC79" s="21"/>
      <c r="PD79" s="21"/>
      <c r="PE79" s="21"/>
      <c r="PF79" s="21"/>
      <c r="PG79" s="21"/>
      <c r="PH79" s="21"/>
      <c r="PI79" s="21"/>
      <c r="PJ79" s="21"/>
      <c r="PK79" s="21"/>
      <c r="PL79" s="21"/>
      <c r="PM79" s="21"/>
      <c r="PN79" s="21"/>
      <c r="PO79" s="21"/>
      <c r="PP79" s="21"/>
      <c r="PQ79" s="21"/>
      <c r="PR79" s="21"/>
      <c r="PS79" s="21"/>
      <c r="PT79" s="21"/>
      <c r="PU79" s="21"/>
      <c r="PV79" s="21"/>
      <c r="PW79" s="21"/>
      <c r="PX79" s="21"/>
      <c r="PY79" s="21"/>
      <c r="PZ79" s="21"/>
      <c r="QA79" s="21"/>
      <c r="QB79" s="21"/>
      <c r="QC79" s="21"/>
      <c r="QD79" s="21"/>
      <c r="QE79" s="21"/>
      <c r="QF79" s="21"/>
      <c r="QG79" s="21"/>
      <c r="QH79" s="21"/>
      <c r="QI79" s="21"/>
      <c r="QJ79" s="21"/>
      <c r="QK79" s="21"/>
      <c r="QL79" s="21"/>
      <c r="QM79" s="21"/>
      <c r="QN79" s="21"/>
      <c r="QO79" s="21"/>
      <c r="QP79" s="21"/>
      <c r="QQ79" s="21"/>
      <c r="QR79" s="21"/>
      <c r="QS79" s="21"/>
      <c r="QT79" s="21"/>
      <c r="QU79" s="21"/>
      <c r="QV79" s="21"/>
      <c r="QW79" s="21"/>
      <c r="QX79" s="21"/>
      <c r="QY79" s="21"/>
      <c r="QZ79" s="21"/>
      <c r="RA79" s="21"/>
      <c r="RB79" s="21"/>
      <c r="RC79" s="21"/>
      <c r="RD79" s="21"/>
      <c r="RE79" s="21"/>
      <c r="RF79" s="21"/>
      <c r="RG79" s="21"/>
      <c r="RH79" s="21"/>
      <c r="RI79" s="21"/>
      <c r="RJ79" s="21"/>
      <c r="RK79" s="21"/>
      <c r="RL79" s="21"/>
      <c r="RM79" s="21"/>
      <c r="RN79" s="21"/>
      <c r="RO79" s="21"/>
      <c r="RP79" s="21"/>
      <c r="RQ79" s="21"/>
      <c r="RR79" s="21"/>
      <c r="RS79" s="21"/>
      <c r="RT79" s="21"/>
      <c r="RU79" s="21"/>
      <c r="RV79" s="21"/>
      <c r="RW79" s="21"/>
      <c r="RX79" s="21"/>
      <c r="RY79" s="21"/>
      <c r="RZ79" s="21"/>
      <c r="SA79" s="21"/>
      <c r="SB79" s="21"/>
      <c r="SC79" s="21"/>
      <c r="SD79" s="21"/>
      <c r="SE79" s="21"/>
      <c r="SF79" s="21"/>
      <c r="SG79" s="21"/>
      <c r="SH79" s="21"/>
      <c r="SI79" s="21"/>
      <c r="SJ79" s="21"/>
      <c r="SK79" s="21"/>
      <c r="SL79" s="21"/>
      <c r="SM79" s="21"/>
      <c r="SN79" s="21"/>
      <c r="SO79" s="21"/>
      <c r="SP79" s="21"/>
      <c r="SQ79" s="21"/>
      <c r="SR79" s="21"/>
      <c r="SS79" s="21"/>
      <c r="ST79" s="21"/>
      <c r="SU79" s="21"/>
      <c r="SV79" s="21"/>
      <c r="SW79" s="21"/>
      <c r="SX79" s="21"/>
      <c r="SY79" s="21"/>
      <c r="SZ79" s="21"/>
      <c r="TA79" s="21"/>
      <c r="TB79" s="21"/>
      <c r="TC79" s="21"/>
      <c r="TD79" s="21"/>
      <c r="TE79" s="21"/>
      <c r="TF79" s="21"/>
      <c r="TG79" s="21"/>
      <c r="TH79" s="21"/>
      <c r="TI79" s="21"/>
      <c r="TJ79" s="21"/>
      <c r="TK79" s="21"/>
      <c r="TL79" s="21"/>
      <c r="TM79" s="21"/>
      <c r="TN79" s="21"/>
      <c r="TO79" s="21"/>
      <c r="TP79" s="21"/>
      <c r="TQ79" s="21"/>
      <c r="TR79" s="21"/>
      <c r="TS79" s="21"/>
      <c r="TT79" s="21"/>
      <c r="TU79" s="21"/>
      <c r="TV79" s="21"/>
      <c r="TW79" s="21"/>
      <c r="TX79" s="21"/>
      <c r="TY79" s="21"/>
      <c r="TZ79" s="21"/>
      <c r="UA79" s="21"/>
      <c r="UB79" s="21"/>
      <c r="UC79" s="21"/>
      <c r="UD79" s="21"/>
      <c r="UE79" s="21"/>
      <c r="UF79" s="21"/>
      <c r="UG79" s="21"/>
      <c r="UH79" s="21"/>
      <c r="UI79" s="21"/>
      <c r="UJ79" s="21"/>
      <c r="UK79" s="21"/>
      <c r="UL79" s="21"/>
      <c r="UM79" s="21"/>
      <c r="UN79" s="21"/>
      <c r="UO79" s="21"/>
      <c r="UP79" s="21"/>
      <c r="UQ79" s="21"/>
      <c r="UR79" s="21"/>
      <c r="US79" s="21"/>
      <c r="UT79" s="21"/>
      <c r="UU79" s="21"/>
      <c r="UV79" s="21"/>
      <c r="UW79" s="21"/>
      <c r="UX79" s="21"/>
      <c r="UY79" s="21"/>
      <c r="UZ79" s="21"/>
      <c r="VA79" s="21"/>
      <c r="VB79" s="21"/>
      <c r="VC79" s="21"/>
      <c r="VD79" s="21"/>
      <c r="VE79" s="21"/>
      <c r="VF79" s="21"/>
      <c r="VG79" s="21"/>
      <c r="VH79" s="21"/>
      <c r="VI79" s="21"/>
      <c r="VJ79" s="21"/>
      <c r="VK79" s="21"/>
      <c r="VL79" s="21"/>
      <c r="VM79" s="21"/>
      <c r="VN79" s="21"/>
      <c r="VO79" s="21"/>
      <c r="VP79" s="21"/>
      <c r="VQ79" s="21"/>
      <c r="VR79" s="21"/>
      <c r="VS79" s="21"/>
      <c r="VT79" s="21"/>
      <c r="VU79" s="21"/>
      <c r="VV79" s="21"/>
      <c r="VW79" s="21"/>
      <c r="VX79" s="21"/>
      <c r="VY79" s="21"/>
      <c r="VZ79" s="21"/>
      <c r="WA79" s="21"/>
      <c r="WB79" s="21"/>
      <c r="WC79" s="21"/>
      <c r="WD79" s="21"/>
      <c r="WE79" s="21"/>
      <c r="WF79" s="21"/>
      <c r="WG79" s="21"/>
      <c r="WH79" s="21"/>
      <c r="WI79" s="21"/>
      <c r="WJ79" s="21"/>
      <c r="WK79" s="21"/>
      <c r="WL79" s="21"/>
      <c r="WM79" s="21"/>
      <c r="WN79" s="21"/>
      <c r="WO79" s="21"/>
      <c r="WP79" s="21"/>
      <c r="WQ79" s="21"/>
      <c r="WR79" s="21"/>
      <c r="WS79" s="21"/>
      <c r="WT79" s="21"/>
      <c r="WU79" s="21"/>
      <c r="WV79" s="21"/>
      <c r="WW79" s="21"/>
      <c r="WX79" s="21"/>
      <c r="WY79" s="21"/>
      <c r="WZ79" s="21"/>
      <c r="XA79" s="21"/>
      <c r="XB79" s="21"/>
      <c r="XC79" s="21"/>
      <c r="XD79" s="21"/>
      <c r="XE79" s="21"/>
      <c r="XF79" s="21"/>
      <c r="XG79" s="21"/>
      <c r="XH79" s="21"/>
      <c r="XI79" s="21"/>
      <c r="XJ79" s="21"/>
      <c r="XK79" s="21"/>
      <c r="XL79" s="21"/>
      <c r="XM79" s="21"/>
      <c r="XN79" s="21"/>
      <c r="XO79" s="21"/>
      <c r="XP79" s="21"/>
      <c r="XQ79" s="21"/>
      <c r="XR79" s="21"/>
      <c r="XS79" s="21"/>
      <c r="XT79" s="21"/>
      <c r="XU79" s="21"/>
      <c r="XV79" s="21"/>
      <c r="XW79" s="21"/>
      <c r="XX79" s="21"/>
      <c r="XY79" s="21"/>
      <c r="XZ79" s="21"/>
      <c r="YA79" s="21"/>
      <c r="YB79" s="21"/>
      <c r="YC79" s="21"/>
      <c r="YD79" s="21"/>
      <c r="YE79" s="21"/>
      <c r="YF79" s="21"/>
      <c r="YG79" s="21"/>
      <c r="YH79" s="21"/>
      <c r="YI79" s="21"/>
      <c r="YJ79" s="21"/>
      <c r="YK79" s="21"/>
      <c r="YL79" s="21"/>
      <c r="YM79" s="21"/>
      <c r="YN79" s="21"/>
      <c r="YO79" s="21"/>
      <c r="YP79" s="21"/>
      <c r="YQ79" s="21"/>
      <c r="YR79" s="21"/>
      <c r="YS79" s="21"/>
      <c r="YT79" s="21"/>
      <c r="YU79" s="21"/>
      <c r="YV79" s="21"/>
      <c r="YW79" s="21"/>
      <c r="YX79" s="21"/>
      <c r="YY79" s="21"/>
      <c r="YZ79" s="21"/>
      <c r="ZA79" s="21"/>
      <c r="ZB79" s="21"/>
      <c r="ZC79" s="21"/>
      <c r="ZD79" s="21"/>
      <c r="ZE79" s="21"/>
      <c r="ZF79" s="21"/>
      <c r="ZG79" s="21"/>
      <c r="ZH79" s="21"/>
      <c r="ZI79" s="21"/>
      <c r="ZJ79" s="21"/>
      <c r="ZK79" s="21"/>
      <c r="ZL79" s="21"/>
      <c r="ZM79" s="21"/>
      <c r="ZN79" s="21"/>
      <c r="ZO79" s="21"/>
      <c r="ZP79" s="21"/>
      <c r="ZQ79" s="21"/>
      <c r="ZR79" s="21"/>
      <c r="ZS79" s="21"/>
      <c r="ZT79" s="21"/>
      <c r="ZU79" s="21"/>
      <c r="ZV79" s="21"/>
      <c r="ZW79" s="21"/>
      <c r="ZX79" s="21"/>
      <c r="ZY79" s="21"/>
      <c r="ZZ79" s="21"/>
      <c r="AAA79" s="21"/>
      <c r="AAB79" s="21"/>
      <c r="AAC79" s="21"/>
      <c r="AAD79" s="21"/>
      <c r="AAE79" s="21"/>
      <c r="AAF79" s="21"/>
      <c r="AAG79" s="21"/>
      <c r="AAH79" s="21"/>
      <c r="AAI79" s="21"/>
      <c r="AAJ79" s="21"/>
      <c r="AAK79" s="21"/>
      <c r="AAL79" s="21"/>
      <c r="AAM79" s="21"/>
      <c r="AAN79" s="21"/>
      <c r="AAO79" s="21"/>
      <c r="AAP79" s="21"/>
      <c r="AAQ79" s="21"/>
      <c r="AAR79" s="21"/>
      <c r="AAS79" s="21"/>
      <c r="AAT79" s="21"/>
      <c r="AAU79" s="21"/>
      <c r="AAV79" s="21"/>
      <c r="AAW79" s="21"/>
      <c r="AAX79" s="21"/>
      <c r="AAY79" s="21"/>
      <c r="AAZ79" s="21"/>
      <c r="ABA79" s="21"/>
      <c r="ABB79" s="21"/>
      <c r="ABC79" s="21"/>
      <c r="ABD79" s="21"/>
      <c r="ABE79" s="21"/>
      <c r="ABF79" s="21"/>
      <c r="ABG79" s="21"/>
      <c r="ABH79" s="21"/>
      <c r="ABI79" s="21"/>
      <c r="ABJ79" s="21"/>
      <c r="ABK79" s="21"/>
      <c r="ABL79" s="21"/>
      <c r="ABM79" s="21"/>
      <c r="ABN79" s="21"/>
      <c r="ABO79" s="21"/>
      <c r="ABP79" s="21"/>
      <c r="ABQ79" s="21"/>
      <c r="ABR79" s="21"/>
      <c r="ABS79" s="21"/>
      <c r="ABT79" s="21"/>
      <c r="ABU79" s="21"/>
      <c r="ABV79" s="21"/>
      <c r="ABW79" s="21"/>
      <c r="ABX79" s="21"/>
      <c r="ABY79" s="21"/>
      <c r="ABZ79" s="21"/>
      <c r="ACA79" s="21"/>
      <c r="ACB79" s="21"/>
      <c r="ACC79" s="21"/>
      <c r="ACD79" s="21"/>
      <c r="ACE79" s="21"/>
      <c r="ACF79" s="21"/>
      <c r="ACG79" s="21"/>
      <c r="ACH79" s="21"/>
      <c r="ACI79" s="21"/>
      <c r="ACJ79" s="21"/>
      <c r="ACK79" s="21"/>
      <c r="ACL79" s="21"/>
      <c r="ACM79" s="21"/>
      <c r="ACN79" s="21"/>
      <c r="ACO79" s="21"/>
      <c r="ACP79" s="21"/>
      <c r="ACQ79" s="21"/>
      <c r="ACR79" s="21"/>
      <c r="ACS79" s="21"/>
      <c r="ACT79" s="21"/>
      <c r="ACU79" s="21"/>
      <c r="ACV79" s="21"/>
      <c r="ACW79" s="21"/>
      <c r="ACX79" s="21"/>
      <c r="ACY79" s="21"/>
      <c r="ACZ79" s="21"/>
      <c r="ADA79" s="21"/>
      <c r="ADB79" s="21"/>
      <c r="ADC79" s="21"/>
      <c r="ADD79" s="21"/>
      <c r="ADE79" s="21"/>
      <c r="ADF79" s="21"/>
      <c r="ADG79" s="21"/>
      <c r="ADH79" s="21"/>
      <c r="ADI79" s="21"/>
      <c r="ADJ79" s="21"/>
      <c r="ADK79" s="21"/>
      <c r="ADL79" s="21"/>
      <c r="ADM79" s="21"/>
      <c r="ADN79" s="21"/>
      <c r="ADO79" s="21"/>
      <c r="ADP79" s="21"/>
      <c r="ADQ79" s="21"/>
      <c r="ADR79" s="21"/>
      <c r="ADS79" s="21"/>
      <c r="ADT79" s="21"/>
      <c r="ADU79" s="21"/>
      <c r="ADV79" s="21"/>
      <c r="ADW79" s="21"/>
      <c r="ADX79" s="21"/>
      <c r="ADY79" s="21"/>
      <c r="ADZ79" s="21"/>
      <c r="AEA79" s="21"/>
      <c r="AEB79" s="21"/>
      <c r="AEC79" s="21"/>
      <c r="AED79" s="21"/>
      <c r="AEE79" s="21"/>
      <c r="AEF79" s="21"/>
      <c r="AEG79" s="21"/>
      <c r="AEH79" s="21"/>
      <c r="AEI79" s="21"/>
      <c r="AEJ79" s="21"/>
      <c r="AEK79" s="21"/>
      <c r="AEL79" s="21"/>
      <c r="AEM79" s="21"/>
      <c r="AEN79" s="21"/>
      <c r="AEO79" s="21"/>
      <c r="AEP79" s="21"/>
      <c r="AEQ79" s="21"/>
      <c r="AER79" s="21"/>
      <c r="AES79" s="21"/>
      <c r="AET79" s="21"/>
      <c r="AEU79" s="21"/>
      <c r="AEV79" s="21"/>
      <c r="AEW79" s="21"/>
      <c r="AEX79" s="21"/>
      <c r="AEY79" s="21"/>
      <c r="AEZ79" s="21"/>
      <c r="AFA79" s="21"/>
      <c r="AFB79" s="21"/>
      <c r="AFC79" s="21"/>
      <c r="AFD79" s="21"/>
      <c r="AFE79" s="21"/>
      <c r="AFF79" s="21"/>
      <c r="AFG79" s="21"/>
    </row>
    <row r="80" spans="1:839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8"/>
      <c r="L80" s="3"/>
      <c r="M80" s="3"/>
      <c r="N80" s="3"/>
      <c r="O80" s="3"/>
      <c r="P80" s="3"/>
      <c r="Q80" s="28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</row>
    <row r="81" spans="1:839" s="46" customFormat="1" x14ac:dyDescent="0.25">
      <c r="A81" s="22"/>
      <c r="B81" s="22"/>
      <c r="C81" s="22"/>
      <c r="D81" s="50"/>
      <c r="E81" s="22" t="str">
        <f>структура!$G$38</f>
        <v>просроч. займы возвращаемые</v>
      </c>
      <c r="F81" s="22"/>
      <c r="G81" s="22"/>
      <c r="H81" s="22"/>
      <c r="I81" s="22" t="str">
        <f>IF($E81="","",INDEX(структура!$H$10:$H$153,SUMIFS(структура!$C$10:$C$153,структура!$G$10:$G$153,$E81)))</f>
        <v>руб</v>
      </c>
      <c r="J81" s="22"/>
      <c r="K81" s="45"/>
      <c r="L81" s="22"/>
      <c r="M81" s="22"/>
      <c r="N81" s="22"/>
      <c r="O81" s="22"/>
      <c r="P81" s="22"/>
      <c r="Q81" s="45"/>
      <c r="R81" s="22">
        <f>SUM(R82:R86)</f>
        <v>82200</v>
      </c>
      <c r="S81" s="22">
        <f t="shared" ref="S81" si="6673">SUM(S82:S86)</f>
        <v>82200</v>
      </c>
      <c r="T81" s="22">
        <f t="shared" ref="T81" si="6674">SUM(T82:T86)</f>
        <v>82200</v>
      </c>
      <c r="U81" s="22">
        <f t="shared" ref="U81" si="6675">SUM(U82:U86)</f>
        <v>82200</v>
      </c>
      <c r="V81" s="22">
        <f t="shared" ref="V81" si="6676">SUM(V82:V86)</f>
        <v>82200</v>
      </c>
      <c r="W81" s="22">
        <f t="shared" ref="W81" si="6677">SUM(W82:W86)</f>
        <v>82200</v>
      </c>
      <c r="X81" s="22">
        <f t="shared" ref="X81" si="6678">SUM(X82:X86)</f>
        <v>82200</v>
      </c>
      <c r="Y81" s="22">
        <f t="shared" ref="Y81" si="6679">SUM(Y82:Y86)</f>
        <v>82200</v>
      </c>
      <c r="Z81" s="22">
        <f t="shared" ref="Z81" si="6680">SUM(Z82:Z86)</f>
        <v>82200</v>
      </c>
      <c r="AA81" s="22">
        <f t="shared" ref="AA81" si="6681">SUM(AA82:AA86)</f>
        <v>82200</v>
      </c>
      <c r="AB81" s="22">
        <f t="shared" ref="AB81" si="6682">SUM(AB82:AB86)</f>
        <v>82200</v>
      </c>
      <c r="AC81" s="22">
        <f t="shared" ref="AC81" si="6683">SUM(AC82:AC86)</f>
        <v>82200</v>
      </c>
      <c r="AD81" s="22">
        <f t="shared" ref="AD81" si="6684">SUM(AD82:AD86)</f>
        <v>82200</v>
      </c>
      <c r="AE81" s="22">
        <f t="shared" ref="AE81" si="6685">SUM(AE82:AE86)</f>
        <v>82200</v>
      </c>
      <c r="AF81" s="22">
        <f t="shared" ref="AF81" si="6686">SUM(AF82:AF86)</f>
        <v>82200</v>
      </c>
      <c r="AG81" s="22">
        <f t="shared" ref="AG81" si="6687">SUM(AG82:AG86)</f>
        <v>82200</v>
      </c>
      <c r="AH81" s="22">
        <f t="shared" ref="AH81" si="6688">SUM(AH82:AH86)</f>
        <v>82200</v>
      </c>
      <c r="AI81" s="22">
        <f t="shared" ref="AI81" si="6689">SUM(AI82:AI86)</f>
        <v>82200</v>
      </c>
      <c r="AJ81" s="22">
        <f t="shared" ref="AJ81" si="6690">SUM(AJ82:AJ86)</f>
        <v>82200</v>
      </c>
      <c r="AK81" s="22">
        <f t="shared" ref="AK81" si="6691">SUM(AK82:AK86)</f>
        <v>82200</v>
      </c>
      <c r="AL81" s="22">
        <f t="shared" ref="AL81" si="6692">SUM(AL82:AL86)</f>
        <v>82200</v>
      </c>
      <c r="AM81" s="22">
        <f t="shared" ref="AM81" si="6693">SUM(AM82:AM86)</f>
        <v>82200</v>
      </c>
      <c r="AN81" s="22">
        <f t="shared" ref="AN81" si="6694">SUM(AN82:AN86)</f>
        <v>82200</v>
      </c>
      <c r="AO81" s="22">
        <f t="shared" ref="AO81" si="6695">SUM(AO82:AO86)</f>
        <v>82200</v>
      </c>
      <c r="AP81" s="22">
        <f t="shared" ref="AP81" si="6696">SUM(AP82:AP86)</f>
        <v>82200</v>
      </c>
      <c r="AQ81" s="22">
        <f t="shared" ref="AQ81" si="6697">SUM(AQ82:AQ86)</f>
        <v>82200</v>
      </c>
      <c r="AR81" s="22">
        <f t="shared" ref="AR81" si="6698">SUM(AR82:AR86)</f>
        <v>82200</v>
      </c>
      <c r="AS81" s="22">
        <f t="shared" ref="AS81" si="6699">SUM(AS82:AS86)</f>
        <v>82200</v>
      </c>
      <c r="AT81" s="22">
        <f t="shared" ref="AT81" si="6700">SUM(AT82:AT86)</f>
        <v>82200</v>
      </c>
      <c r="AU81" s="22">
        <f t="shared" ref="AU81" si="6701">SUM(AU82:AU86)</f>
        <v>82200</v>
      </c>
      <c r="AV81" s="22">
        <f t="shared" ref="AV81" si="6702">SUM(AV82:AV86)</f>
        <v>82200</v>
      </c>
      <c r="AW81" s="22">
        <f t="shared" ref="AW81" si="6703">SUM(AW82:AW86)</f>
        <v>96400</v>
      </c>
      <c r="AX81" s="22">
        <f t="shared" ref="AX81" si="6704">SUM(AX82:AX86)</f>
        <v>96400</v>
      </c>
      <c r="AY81" s="22">
        <f t="shared" ref="AY81" si="6705">SUM(AY82:AY86)</f>
        <v>96400</v>
      </c>
      <c r="AZ81" s="22">
        <f t="shared" ref="AZ81" si="6706">SUM(AZ82:AZ86)</f>
        <v>96400</v>
      </c>
      <c r="BA81" s="22">
        <f t="shared" ref="BA81" si="6707">SUM(BA82:BA86)</f>
        <v>96400</v>
      </c>
      <c r="BB81" s="22">
        <f t="shared" ref="BB81" si="6708">SUM(BB82:BB86)</f>
        <v>96400</v>
      </c>
      <c r="BC81" s="22">
        <f t="shared" ref="BC81" si="6709">SUM(BC82:BC86)</f>
        <v>96400</v>
      </c>
      <c r="BD81" s="22">
        <f t="shared" ref="BD81" si="6710">SUM(BD82:BD86)</f>
        <v>96400</v>
      </c>
      <c r="BE81" s="22">
        <f t="shared" ref="BE81" si="6711">SUM(BE82:BE86)</f>
        <v>96400</v>
      </c>
      <c r="BF81" s="22">
        <f t="shared" ref="BF81" si="6712">SUM(BF82:BF86)</f>
        <v>96400</v>
      </c>
      <c r="BG81" s="22">
        <f t="shared" ref="BG81" si="6713">SUM(BG82:BG86)</f>
        <v>96400</v>
      </c>
      <c r="BH81" s="22">
        <f t="shared" ref="BH81" si="6714">SUM(BH82:BH86)</f>
        <v>96400</v>
      </c>
      <c r="BI81" s="22">
        <f t="shared" ref="BI81" si="6715">SUM(BI82:BI86)</f>
        <v>96400</v>
      </c>
      <c r="BJ81" s="22">
        <f t="shared" ref="BJ81" si="6716">SUM(BJ82:BJ86)</f>
        <v>96400</v>
      </c>
      <c r="BK81" s="22">
        <f t="shared" ref="BK81" si="6717">SUM(BK82:BK86)</f>
        <v>96400</v>
      </c>
      <c r="BL81" s="22">
        <f t="shared" ref="BL81" si="6718">SUM(BL82:BL86)</f>
        <v>96400</v>
      </c>
      <c r="BM81" s="22">
        <f t="shared" ref="BM81" si="6719">SUM(BM82:BM86)</f>
        <v>96400</v>
      </c>
      <c r="BN81" s="22">
        <f t="shared" ref="BN81" si="6720">SUM(BN82:BN86)</f>
        <v>96400</v>
      </c>
      <c r="BO81" s="22">
        <f t="shared" ref="BO81" si="6721">SUM(BO82:BO86)</f>
        <v>96400</v>
      </c>
      <c r="BP81" s="22">
        <f t="shared" ref="BP81" si="6722">SUM(BP82:BP86)</f>
        <v>96400</v>
      </c>
      <c r="BQ81" s="22">
        <f t="shared" ref="BQ81" si="6723">SUM(BQ82:BQ86)</f>
        <v>96400</v>
      </c>
      <c r="BR81" s="22">
        <f t="shared" ref="BR81" si="6724">SUM(BR82:BR86)</f>
        <v>96400</v>
      </c>
      <c r="BS81" s="22">
        <f t="shared" ref="BS81" si="6725">SUM(BS82:BS86)</f>
        <v>96400</v>
      </c>
      <c r="BT81" s="22">
        <f t="shared" ref="BT81" si="6726">SUM(BT82:BT86)</f>
        <v>96400</v>
      </c>
      <c r="BU81" s="22">
        <f t="shared" ref="BU81" si="6727">SUM(BU82:BU86)</f>
        <v>96400</v>
      </c>
      <c r="BV81" s="22">
        <f t="shared" ref="BV81" si="6728">SUM(BV82:BV86)</f>
        <v>96400</v>
      </c>
      <c r="BW81" s="22">
        <f t="shared" ref="BW81" si="6729">SUM(BW82:BW86)</f>
        <v>96400</v>
      </c>
      <c r="BX81" s="22">
        <f t="shared" ref="BX81" si="6730">SUM(BX82:BX86)</f>
        <v>96400</v>
      </c>
      <c r="BY81" s="22">
        <f t="shared" ref="BY81" si="6731">SUM(BY82:BY86)</f>
        <v>96400</v>
      </c>
      <c r="BZ81" s="22">
        <f t="shared" ref="BZ81" si="6732">SUM(BZ82:BZ86)</f>
        <v>96400</v>
      </c>
      <c r="CA81" s="22">
        <f t="shared" ref="CA81" si="6733">SUM(CA82:CA86)</f>
        <v>96400</v>
      </c>
      <c r="CB81" s="22">
        <f t="shared" ref="CB81" si="6734">SUM(CB82:CB86)</f>
        <v>276499.99999999994</v>
      </c>
      <c r="CC81" s="22">
        <f t="shared" ref="CC81" si="6735">SUM(CC82:CC86)</f>
        <v>276499.99999999994</v>
      </c>
      <c r="CD81" s="22">
        <f t="shared" ref="CD81" si="6736">SUM(CD82:CD86)</f>
        <v>276499.99999999994</v>
      </c>
      <c r="CE81" s="22">
        <f t="shared" ref="CE81" si="6737">SUM(CE82:CE86)</f>
        <v>276499.99999999994</v>
      </c>
      <c r="CF81" s="22">
        <f t="shared" ref="CF81" si="6738">SUM(CF82:CF86)</f>
        <v>276499.99999999994</v>
      </c>
      <c r="CG81" s="22">
        <f t="shared" ref="CG81" si="6739">SUM(CG82:CG86)</f>
        <v>276499.99999999994</v>
      </c>
      <c r="CH81" s="22">
        <f t="shared" ref="CH81" si="6740">SUM(CH82:CH86)</f>
        <v>276499.99999999994</v>
      </c>
      <c r="CI81" s="22">
        <f t="shared" ref="CI81" si="6741">SUM(CI82:CI86)</f>
        <v>276499.99999999994</v>
      </c>
      <c r="CJ81" s="22">
        <f t="shared" ref="CJ81" si="6742">SUM(CJ82:CJ86)</f>
        <v>276499.99999999994</v>
      </c>
      <c r="CK81" s="22">
        <f t="shared" ref="CK81" si="6743">SUM(CK82:CK86)</f>
        <v>276499.99999999994</v>
      </c>
      <c r="CL81" s="22">
        <f t="shared" ref="CL81" si="6744">SUM(CL82:CL86)</f>
        <v>276499.99999999994</v>
      </c>
      <c r="CM81" s="22">
        <f t="shared" ref="CM81" si="6745">SUM(CM82:CM86)</f>
        <v>276499.99999999994</v>
      </c>
      <c r="CN81" s="22">
        <f t="shared" ref="CN81" si="6746">SUM(CN82:CN86)</f>
        <v>276499.99999999994</v>
      </c>
      <c r="CO81" s="22">
        <f t="shared" ref="CO81" si="6747">SUM(CO82:CO86)</f>
        <v>276499.99999999994</v>
      </c>
      <c r="CP81" s="22">
        <f t="shared" ref="CP81" si="6748">SUM(CP82:CP86)</f>
        <v>276499.99999999994</v>
      </c>
      <c r="CQ81" s="22">
        <f t="shared" ref="CQ81" si="6749">SUM(CQ82:CQ86)</f>
        <v>276499.99999999994</v>
      </c>
      <c r="CR81" s="22">
        <f t="shared" ref="CR81" si="6750">SUM(CR82:CR86)</f>
        <v>276499.99999999994</v>
      </c>
      <c r="CS81" s="22">
        <f t="shared" ref="CS81" si="6751">SUM(CS82:CS86)</f>
        <v>276499.99999999994</v>
      </c>
      <c r="CT81" s="22">
        <f t="shared" ref="CT81" si="6752">SUM(CT82:CT86)</f>
        <v>276499.99999999994</v>
      </c>
      <c r="CU81" s="22">
        <f t="shared" ref="CU81" si="6753">SUM(CU82:CU86)</f>
        <v>276499.99999999994</v>
      </c>
      <c r="CV81" s="22">
        <f t="shared" ref="CV81" si="6754">SUM(CV82:CV86)</f>
        <v>276499.99999999994</v>
      </c>
      <c r="CW81" s="22">
        <f t="shared" ref="CW81" si="6755">SUM(CW82:CW86)</f>
        <v>276499.99999999994</v>
      </c>
      <c r="CX81" s="22">
        <f t="shared" ref="CX81" si="6756">SUM(CX82:CX86)</f>
        <v>276499.99999999994</v>
      </c>
      <c r="CY81" s="22">
        <f t="shared" ref="CY81" si="6757">SUM(CY82:CY86)</f>
        <v>276499.99999999994</v>
      </c>
      <c r="CZ81" s="22">
        <f t="shared" ref="CZ81" si="6758">SUM(CZ82:CZ86)</f>
        <v>276499.99999999994</v>
      </c>
      <c r="DA81" s="22">
        <f t="shared" ref="DA81" si="6759">SUM(DA82:DA86)</f>
        <v>276499.99999999994</v>
      </c>
      <c r="DB81" s="22">
        <f t="shared" ref="DB81" si="6760">SUM(DB82:DB86)</f>
        <v>276499.99999999994</v>
      </c>
      <c r="DC81" s="22">
        <f t="shared" ref="DC81" si="6761">SUM(DC82:DC86)</f>
        <v>276499.99999999994</v>
      </c>
      <c r="DD81" s="22">
        <f t="shared" ref="DD81" si="6762">SUM(DD82:DD86)</f>
        <v>276499.99999999994</v>
      </c>
      <c r="DE81" s="22">
        <f t="shared" ref="DE81" si="6763">SUM(DE82:DE86)</f>
        <v>276499.99999999994</v>
      </c>
      <c r="DF81" s="22">
        <f t="shared" ref="DF81" si="6764">SUM(DF82:DF86)</f>
        <v>276499.99999999994</v>
      </c>
      <c r="DG81" s="22">
        <f t="shared" ref="DG81" si="6765">SUM(DG82:DG86)</f>
        <v>276499.99999999994</v>
      </c>
      <c r="DH81" s="22">
        <f t="shared" ref="DH81" si="6766">SUM(DH82:DH86)</f>
        <v>276499.99999999994</v>
      </c>
      <c r="DI81" s="22">
        <f t="shared" ref="DI81" si="6767">SUM(DI82:DI86)</f>
        <v>276499.99999999994</v>
      </c>
      <c r="DJ81" s="22">
        <f t="shared" ref="DJ81" si="6768">SUM(DJ82:DJ86)</f>
        <v>276499.99999999994</v>
      </c>
      <c r="DK81" s="22">
        <f t="shared" ref="DK81" si="6769">SUM(DK82:DK86)</f>
        <v>276499.99999999994</v>
      </c>
      <c r="DL81" s="22">
        <f t="shared" ref="DL81" si="6770">SUM(DL82:DL86)</f>
        <v>276499.99999999994</v>
      </c>
      <c r="DM81" s="22">
        <f t="shared" ref="DM81" si="6771">SUM(DM82:DM86)</f>
        <v>276499.99999999994</v>
      </c>
      <c r="DN81" s="22">
        <f t="shared" ref="DN81" si="6772">SUM(DN82:DN86)</f>
        <v>276499.99999999994</v>
      </c>
      <c r="DO81" s="22">
        <f t="shared" ref="DO81" si="6773">SUM(DO82:DO86)</f>
        <v>276499.99999999994</v>
      </c>
      <c r="DP81" s="22">
        <f t="shared" ref="DP81" si="6774">SUM(DP82:DP86)</f>
        <v>276499.99999999994</v>
      </c>
      <c r="DQ81" s="22">
        <f t="shared" ref="DQ81" si="6775">SUM(DQ82:DQ86)</f>
        <v>276499.99999999994</v>
      </c>
      <c r="DR81" s="22">
        <f t="shared" ref="DR81" si="6776">SUM(DR82:DR86)</f>
        <v>276499.99999999994</v>
      </c>
      <c r="DS81" s="22">
        <f t="shared" ref="DS81" si="6777">SUM(DS82:DS86)</f>
        <v>276499.99999999994</v>
      </c>
      <c r="DT81" s="22">
        <f t="shared" ref="DT81" si="6778">SUM(DT82:DT86)</f>
        <v>276499.99999999994</v>
      </c>
      <c r="DU81" s="22">
        <f t="shared" ref="DU81" si="6779">SUM(DU82:DU86)</f>
        <v>276499.99999999994</v>
      </c>
      <c r="DV81" s="22">
        <f t="shared" ref="DV81" si="6780">SUM(DV82:DV86)</f>
        <v>276499.99999999994</v>
      </c>
      <c r="DW81" s="22">
        <f t="shared" ref="DW81" si="6781">SUM(DW82:DW86)</f>
        <v>276499.99999999994</v>
      </c>
      <c r="DX81" s="22">
        <f t="shared" ref="DX81" si="6782">SUM(DX82:DX86)</f>
        <v>276499.99999999994</v>
      </c>
      <c r="DY81" s="22">
        <f t="shared" ref="DY81" si="6783">SUM(DY82:DY86)</f>
        <v>276499.99999999994</v>
      </c>
      <c r="DZ81" s="22">
        <f t="shared" ref="DZ81" si="6784">SUM(DZ82:DZ86)</f>
        <v>276499.99999999994</v>
      </c>
      <c r="EA81" s="22">
        <f t="shared" ref="EA81" si="6785">SUM(EA82:EA86)</f>
        <v>276499.99999999994</v>
      </c>
      <c r="EB81" s="22">
        <f t="shared" ref="EB81" si="6786">SUM(EB82:EB86)</f>
        <v>276499.99999999994</v>
      </c>
      <c r="EC81" s="22">
        <f t="shared" ref="EC81" si="6787">SUM(EC82:EC86)</f>
        <v>276499.99999999994</v>
      </c>
      <c r="ED81" s="22">
        <f t="shared" ref="ED81" si="6788">SUM(ED82:ED86)</f>
        <v>276499.99999999994</v>
      </c>
      <c r="EE81" s="22">
        <f t="shared" ref="EE81" si="6789">SUM(EE82:EE86)</f>
        <v>276499.99999999994</v>
      </c>
      <c r="EF81" s="22">
        <f t="shared" ref="EF81" si="6790">SUM(EF82:EF86)</f>
        <v>276499.99999999994</v>
      </c>
      <c r="EG81" s="22">
        <f t="shared" ref="EG81" si="6791">SUM(EG82:EG86)</f>
        <v>276499.99999999994</v>
      </c>
      <c r="EH81" s="22">
        <f t="shared" ref="EH81" si="6792">SUM(EH82:EH86)</f>
        <v>276499.99999999994</v>
      </c>
      <c r="EI81" s="22">
        <f t="shared" ref="EI81" si="6793">SUM(EI82:EI86)</f>
        <v>276499.99999999994</v>
      </c>
      <c r="EJ81" s="22">
        <f t="shared" ref="EJ81" si="6794">SUM(EJ82:EJ86)</f>
        <v>276499.99999999994</v>
      </c>
      <c r="EK81" s="22">
        <f t="shared" ref="EK81" si="6795">SUM(EK82:EK86)</f>
        <v>184333.33333333334</v>
      </c>
      <c r="EL81" s="22">
        <f t="shared" ref="EL81" si="6796">SUM(EL82:EL86)</f>
        <v>184333.33333333334</v>
      </c>
      <c r="EM81" s="22">
        <f t="shared" ref="EM81" si="6797">SUM(EM82:EM86)</f>
        <v>184333.33333333334</v>
      </c>
      <c r="EN81" s="22">
        <f t="shared" ref="EN81" si="6798">SUM(EN82:EN86)</f>
        <v>184333.33333333334</v>
      </c>
      <c r="EO81" s="22">
        <f t="shared" ref="EO81" si="6799">SUM(EO82:EO86)</f>
        <v>184333.33333333334</v>
      </c>
      <c r="EP81" s="22">
        <f t="shared" ref="EP81" si="6800">SUM(EP82:EP86)</f>
        <v>184333.33333333334</v>
      </c>
      <c r="EQ81" s="22">
        <f t="shared" ref="EQ81" si="6801">SUM(EQ82:EQ86)</f>
        <v>184333.33333333334</v>
      </c>
      <c r="ER81" s="22">
        <f t="shared" ref="ER81" si="6802">SUM(ER82:ER86)</f>
        <v>184333.33333333334</v>
      </c>
      <c r="ES81" s="22">
        <f t="shared" ref="ES81" si="6803">SUM(ES82:ES86)</f>
        <v>184333.33333333334</v>
      </c>
      <c r="ET81" s="22">
        <f t="shared" ref="ET81" si="6804">SUM(ET82:ET86)</f>
        <v>184333.33333333334</v>
      </c>
      <c r="EU81" s="22">
        <f t="shared" ref="EU81" si="6805">SUM(EU82:EU86)</f>
        <v>184333.33333333334</v>
      </c>
      <c r="EV81" s="22">
        <f t="shared" ref="EV81" si="6806">SUM(EV82:EV86)</f>
        <v>184333.33333333334</v>
      </c>
      <c r="EW81" s="22">
        <f t="shared" ref="EW81" si="6807">SUM(EW82:EW86)</f>
        <v>184333.33333333334</v>
      </c>
      <c r="EX81" s="22">
        <f t="shared" ref="EX81" si="6808">SUM(EX82:EX86)</f>
        <v>184333.33333333334</v>
      </c>
      <c r="EY81" s="22">
        <f t="shared" ref="EY81" si="6809">SUM(EY82:EY86)</f>
        <v>184333.33333333334</v>
      </c>
      <c r="EZ81" s="22">
        <f t="shared" ref="EZ81" si="6810">SUM(EZ82:EZ86)</f>
        <v>184333.33333333334</v>
      </c>
      <c r="FA81" s="22">
        <f t="shared" ref="FA81" si="6811">SUM(FA82:FA86)</f>
        <v>184333.33333333334</v>
      </c>
      <c r="FB81" s="22">
        <f t="shared" ref="FB81" si="6812">SUM(FB82:FB86)</f>
        <v>184333.33333333334</v>
      </c>
      <c r="FC81" s="22">
        <f t="shared" ref="FC81" si="6813">SUM(FC82:FC86)</f>
        <v>184333.33333333334</v>
      </c>
      <c r="FD81" s="22">
        <f t="shared" ref="FD81" si="6814">SUM(FD82:FD86)</f>
        <v>184333.33333333334</v>
      </c>
      <c r="FE81" s="22">
        <f t="shared" ref="FE81" si="6815">SUM(FE82:FE86)</f>
        <v>184333.33333333334</v>
      </c>
      <c r="FF81" s="22">
        <f t="shared" ref="FF81" si="6816">SUM(FF82:FF86)</f>
        <v>184333.33333333334</v>
      </c>
      <c r="FG81" s="22">
        <f t="shared" ref="FG81" si="6817">SUM(FG82:FG86)</f>
        <v>184333.33333333334</v>
      </c>
      <c r="FH81" s="22">
        <f t="shared" ref="FH81" si="6818">SUM(FH82:FH86)</f>
        <v>184333.33333333334</v>
      </c>
      <c r="FI81" s="22">
        <f t="shared" ref="FI81" si="6819">SUM(FI82:FI86)</f>
        <v>184333.33333333334</v>
      </c>
      <c r="FJ81" s="22">
        <f t="shared" ref="FJ81" si="6820">SUM(FJ82:FJ86)</f>
        <v>184333.33333333334</v>
      </c>
      <c r="FK81" s="22">
        <f t="shared" ref="FK81" si="6821">SUM(FK82:FK86)</f>
        <v>184333.33333333334</v>
      </c>
      <c r="FL81" s="22">
        <f t="shared" ref="FL81" si="6822">SUM(FL82:FL86)</f>
        <v>184333.33333333334</v>
      </c>
      <c r="FM81" s="22">
        <f t="shared" ref="FM81" si="6823">SUM(FM82:FM86)</f>
        <v>184333.33333333334</v>
      </c>
      <c r="FN81" s="22">
        <f t="shared" ref="FN81" si="6824">SUM(FN82:FN86)</f>
        <v>184333.33333333334</v>
      </c>
      <c r="FO81" s="22">
        <f t="shared" ref="FO81" si="6825">SUM(FO82:FO86)</f>
        <v>277000</v>
      </c>
      <c r="FP81" s="22">
        <f t="shared" ref="FP81" si="6826">SUM(FP82:FP86)</f>
        <v>277000</v>
      </c>
      <c r="FQ81" s="22">
        <f t="shared" ref="FQ81" si="6827">SUM(FQ82:FQ86)</f>
        <v>277000</v>
      </c>
      <c r="FR81" s="22">
        <f t="shared" ref="FR81" si="6828">SUM(FR82:FR86)</f>
        <v>277000</v>
      </c>
      <c r="FS81" s="22">
        <f t="shared" ref="FS81" si="6829">SUM(FS82:FS86)</f>
        <v>277000</v>
      </c>
      <c r="FT81" s="22">
        <f t="shared" ref="FT81" si="6830">SUM(FT82:FT86)</f>
        <v>277000</v>
      </c>
      <c r="FU81" s="22">
        <f t="shared" ref="FU81" si="6831">SUM(FU82:FU86)</f>
        <v>277000</v>
      </c>
      <c r="FV81" s="22">
        <f t="shared" ref="FV81" si="6832">SUM(FV82:FV86)</f>
        <v>277000</v>
      </c>
      <c r="FW81" s="22">
        <f t="shared" ref="FW81" si="6833">SUM(FW82:FW86)</f>
        <v>277000</v>
      </c>
      <c r="FX81" s="22">
        <f t="shared" ref="FX81" si="6834">SUM(FX82:FX86)</f>
        <v>277000</v>
      </c>
      <c r="FY81" s="22">
        <f t="shared" ref="FY81" si="6835">SUM(FY82:FY86)</f>
        <v>277000</v>
      </c>
      <c r="FZ81" s="22">
        <f t="shared" ref="FZ81" si="6836">SUM(FZ82:FZ86)</f>
        <v>277000</v>
      </c>
      <c r="GA81" s="22">
        <f t="shared" ref="GA81" si="6837">SUM(GA82:GA86)</f>
        <v>277000</v>
      </c>
      <c r="GB81" s="22">
        <f t="shared" ref="GB81" si="6838">SUM(GB82:GB86)</f>
        <v>277000</v>
      </c>
      <c r="GC81" s="22">
        <f t="shared" ref="GC81" si="6839">SUM(GC82:GC86)</f>
        <v>277000</v>
      </c>
      <c r="GD81" s="22">
        <f t="shared" ref="GD81" si="6840">SUM(GD82:GD86)</f>
        <v>277000</v>
      </c>
      <c r="GE81" s="22">
        <f t="shared" ref="GE81" si="6841">SUM(GE82:GE86)</f>
        <v>277000</v>
      </c>
      <c r="GF81" s="22">
        <f t="shared" ref="GF81" si="6842">SUM(GF82:GF86)</f>
        <v>277000</v>
      </c>
      <c r="GG81" s="22">
        <f t="shared" ref="GG81" si="6843">SUM(GG82:GG86)</f>
        <v>277000</v>
      </c>
      <c r="GH81" s="22">
        <f t="shared" ref="GH81" si="6844">SUM(GH82:GH86)</f>
        <v>277000</v>
      </c>
      <c r="GI81" s="22">
        <f t="shared" ref="GI81" si="6845">SUM(GI82:GI86)</f>
        <v>277000</v>
      </c>
      <c r="GJ81" s="22">
        <f t="shared" ref="GJ81" si="6846">SUM(GJ82:GJ86)</f>
        <v>277000</v>
      </c>
      <c r="GK81" s="22">
        <f t="shared" ref="GK81" si="6847">SUM(GK82:GK86)</f>
        <v>277000</v>
      </c>
      <c r="GL81" s="22">
        <f t="shared" ref="GL81" si="6848">SUM(GL82:GL86)</f>
        <v>277000</v>
      </c>
      <c r="GM81" s="22">
        <f t="shared" ref="GM81" si="6849">SUM(GM82:GM86)</f>
        <v>277000</v>
      </c>
      <c r="GN81" s="22">
        <f t="shared" ref="GN81" si="6850">SUM(GN82:GN86)</f>
        <v>277000</v>
      </c>
      <c r="GO81" s="22">
        <f t="shared" ref="GO81" si="6851">SUM(GO82:GO86)</f>
        <v>277000</v>
      </c>
      <c r="GP81" s="22">
        <f t="shared" ref="GP81" si="6852">SUM(GP82:GP86)</f>
        <v>277000</v>
      </c>
      <c r="GQ81" s="22">
        <f t="shared" ref="GQ81" si="6853">SUM(GQ82:GQ86)</f>
        <v>277000</v>
      </c>
      <c r="GR81" s="22">
        <f t="shared" ref="GR81" si="6854">SUM(GR82:GR86)</f>
        <v>277000</v>
      </c>
      <c r="GS81" s="22">
        <f t="shared" ref="GS81" si="6855">SUM(GS82:GS86)</f>
        <v>277000</v>
      </c>
      <c r="GT81" s="22">
        <f t="shared" ref="GT81" si="6856">SUM(GT82:GT86)</f>
        <v>299666.66666666669</v>
      </c>
      <c r="GU81" s="22">
        <f t="shared" ref="GU81" si="6857">SUM(GU82:GU86)</f>
        <v>299666.66666666669</v>
      </c>
      <c r="GV81" s="22">
        <f t="shared" ref="GV81" si="6858">SUM(GV82:GV86)</f>
        <v>299666.66666666669</v>
      </c>
      <c r="GW81" s="22">
        <f t="shared" ref="GW81" si="6859">SUM(GW82:GW86)</f>
        <v>299666.66666666669</v>
      </c>
      <c r="GX81" s="22">
        <f t="shared" ref="GX81" si="6860">SUM(GX82:GX86)</f>
        <v>299666.66666666669</v>
      </c>
      <c r="GY81" s="22">
        <f t="shared" ref="GY81" si="6861">SUM(GY82:GY86)</f>
        <v>299666.66666666669</v>
      </c>
      <c r="GZ81" s="22">
        <f t="shared" ref="GZ81" si="6862">SUM(GZ82:GZ86)</f>
        <v>299666.66666666669</v>
      </c>
      <c r="HA81" s="22">
        <f t="shared" ref="HA81" si="6863">SUM(HA82:HA86)</f>
        <v>299666.66666666669</v>
      </c>
      <c r="HB81" s="22">
        <f t="shared" ref="HB81" si="6864">SUM(HB82:HB86)</f>
        <v>299666.66666666669</v>
      </c>
      <c r="HC81" s="22">
        <f t="shared" ref="HC81" si="6865">SUM(HC82:HC86)</f>
        <v>299666.66666666669</v>
      </c>
      <c r="HD81" s="22">
        <f t="shared" ref="HD81" si="6866">SUM(HD82:HD86)</f>
        <v>299666.66666666669</v>
      </c>
      <c r="HE81" s="22">
        <f t="shared" ref="HE81" si="6867">SUM(HE82:HE86)</f>
        <v>299666.66666666669</v>
      </c>
      <c r="HF81" s="22">
        <f t="shared" ref="HF81" si="6868">SUM(HF82:HF86)</f>
        <v>299666.66666666669</v>
      </c>
      <c r="HG81" s="22">
        <f t="shared" ref="HG81" si="6869">SUM(HG82:HG86)</f>
        <v>299666.66666666669</v>
      </c>
      <c r="HH81" s="22">
        <f t="shared" ref="HH81" si="6870">SUM(HH82:HH86)</f>
        <v>299666.66666666669</v>
      </c>
      <c r="HI81" s="22">
        <f t="shared" ref="HI81" si="6871">SUM(HI82:HI86)</f>
        <v>299666.66666666669</v>
      </c>
      <c r="HJ81" s="22">
        <f t="shared" ref="HJ81" si="6872">SUM(HJ82:HJ86)</f>
        <v>299666.66666666669</v>
      </c>
      <c r="HK81" s="22">
        <f t="shared" ref="HK81" si="6873">SUM(HK82:HK86)</f>
        <v>299666.66666666669</v>
      </c>
      <c r="HL81" s="22">
        <f t="shared" ref="HL81" si="6874">SUM(HL82:HL86)</f>
        <v>299666.66666666669</v>
      </c>
      <c r="HM81" s="22">
        <f t="shared" ref="HM81" si="6875">SUM(HM82:HM86)</f>
        <v>299666.66666666669</v>
      </c>
      <c r="HN81" s="22">
        <f t="shared" ref="HN81" si="6876">SUM(HN82:HN86)</f>
        <v>299666.66666666669</v>
      </c>
      <c r="HO81" s="22">
        <f t="shared" ref="HO81" si="6877">SUM(HO82:HO86)</f>
        <v>299666.66666666669</v>
      </c>
      <c r="HP81" s="22">
        <f t="shared" ref="HP81" si="6878">SUM(HP82:HP86)</f>
        <v>299666.66666666669</v>
      </c>
      <c r="HQ81" s="22">
        <f t="shared" ref="HQ81" si="6879">SUM(HQ82:HQ86)</f>
        <v>299666.66666666669</v>
      </c>
      <c r="HR81" s="22">
        <f t="shared" ref="HR81" si="6880">SUM(HR82:HR86)</f>
        <v>299666.66666666669</v>
      </c>
      <c r="HS81" s="22">
        <f t="shared" ref="HS81" si="6881">SUM(HS82:HS86)</f>
        <v>299666.66666666669</v>
      </c>
      <c r="HT81" s="22">
        <f t="shared" ref="HT81" si="6882">SUM(HT82:HT86)</f>
        <v>299666.66666666669</v>
      </c>
      <c r="HU81" s="22">
        <f t="shared" ref="HU81" si="6883">SUM(HU82:HU86)</f>
        <v>299666.66666666669</v>
      </c>
      <c r="HV81" s="22">
        <f t="shared" ref="HV81" si="6884">SUM(HV82:HV86)</f>
        <v>299666.66666666669</v>
      </c>
      <c r="HW81" s="22">
        <f t="shared" ref="HW81" si="6885">SUM(HW82:HW86)</f>
        <v>299666.66666666669</v>
      </c>
      <c r="HX81" s="22">
        <f t="shared" ref="HX81" si="6886">SUM(HX82:HX86)</f>
        <v>299666.66666666669</v>
      </c>
      <c r="HY81" s="22">
        <f t="shared" ref="HY81" si="6887">SUM(HY82:HY86)</f>
        <v>345000</v>
      </c>
      <c r="HZ81" s="22">
        <f t="shared" ref="HZ81" si="6888">SUM(HZ82:HZ86)</f>
        <v>345000</v>
      </c>
      <c r="IA81" s="22">
        <f t="shared" ref="IA81" si="6889">SUM(IA82:IA86)</f>
        <v>345000</v>
      </c>
      <c r="IB81" s="22">
        <f t="shared" ref="IB81" si="6890">SUM(IB82:IB86)</f>
        <v>345000</v>
      </c>
      <c r="IC81" s="22">
        <f t="shared" ref="IC81" si="6891">SUM(IC82:IC86)</f>
        <v>345000</v>
      </c>
      <c r="ID81" s="22">
        <f t="shared" ref="ID81" si="6892">SUM(ID82:ID86)</f>
        <v>345000</v>
      </c>
      <c r="IE81" s="22">
        <f t="shared" ref="IE81" si="6893">SUM(IE82:IE86)</f>
        <v>345000</v>
      </c>
      <c r="IF81" s="22">
        <f t="shared" ref="IF81" si="6894">SUM(IF82:IF86)</f>
        <v>345000</v>
      </c>
      <c r="IG81" s="22">
        <f t="shared" ref="IG81" si="6895">SUM(IG82:IG86)</f>
        <v>345000</v>
      </c>
      <c r="IH81" s="22">
        <f t="shared" ref="IH81" si="6896">SUM(IH82:IH86)</f>
        <v>345000</v>
      </c>
      <c r="II81" s="22">
        <f t="shared" ref="II81" si="6897">SUM(II82:II86)</f>
        <v>345000</v>
      </c>
      <c r="IJ81" s="22">
        <f t="shared" ref="IJ81" si="6898">SUM(IJ82:IJ86)</f>
        <v>345000</v>
      </c>
      <c r="IK81" s="22">
        <f t="shared" ref="IK81" si="6899">SUM(IK82:IK86)</f>
        <v>345000</v>
      </c>
      <c r="IL81" s="22">
        <f t="shared" ref="IL81" si="6900">SUM(IL82:IL86)</f>
        <v>345000</v>
      </c>
      <c r="IM81" s="22">
        <f t="shared" ref="IM81" si="6901">SUM(IM82:IM86)</f>
        <v>345000</v>
      </c>
      <c r="IN81" s="22">
        <f t="shared" ref="IN81" si="6902">SUM(IN82:IN86)</f>
        <v>345000</v>
      </c>
      <c r="IO81" s="22">
        <f t="shared" ref="IO81" si="6903">SUM(IO82:IO86)</f>
        <v>345000</v>
      </c>
      <c r="IP81" s="22">
        <f t="shared" ref="IP81" si="6904">SUM(IP82:IP86)</f>
        <v>345000</v>
      </c>
      <c r="IQ81" s="22">
        <f t="shared" ref="IQ81" si="6905">SUM(IQ82:IQ86)</f>
        <v>345000</v>
      </c>
      <c r="IR81" s="22">
        <f t="shared" ref="IR81" si="6906">SUM(IR82:IR86)</f>
        <v>345000</v>
      </c>
      <c r="IS81" s="22">
        <f t="shared" ref="IS81" si="6907">SUM(IS82:IS86)</f>
        <v>345000</v>
      </c>
      <c r="IT81" s="22">
        <f t="shared" ref="IT81" si="6908">SUM(IT82:IT86)</f>
        <v>345000</v>
      </c>
      <c r="IU81" s="22">
        <f t="shared" ref="IU81" si="6909">SUM(IU82:IU86)</f>
        <v>345000</v>
      </c>
      <c r="IV81" s="22">
        <f t="shared" ref="IV81" si="6910">SUM(IV82:IV86)</f>
        <v>345000</v>
      </c>
      <c r="IW81" s="22">
        <f t="shared" ref="IW81" si="6911">SUM(IW82:IW86)</f>
        <v>345000</v>
      </c>
      <c r="IX81" s="22">
        <f t="shared" ref="IX81" si="6912">SUM(IX82:IX86)</f>
        <v>345000</v>
      </c>
      <c r="IY81" s="22">
        <f t="shared" ref="IY81" si="6913">SUM(IY82:IY86)</f>
        <v>345000</v>
      </c>
      <c r="IZ81" s="22">
        <f t="shared" ref="IZ81" si="6914">SUM(IZ82:IZ86)</f>
        <v>345000</v>
      </c>
      <c r="JA81" s="22">
        <f t="shared" ref="JA81" si="6915">SUM(JA82:JA86)</f>
        <v>588499.99999999988</v>
      </c>
      <c r="JB81" s="22">
        <f t="shared" ref="JB81" si="6916">SUM(JB82:JB86)</f>
        <v>588499.99999999988</v>
      </c>
      <c r="JC81" s="22">
        <f t="shared" ref="JC81" si="6917">SUM(JC82:JC86)</f>
        <v>588499.99999999988</v>
      </c>
      <c r="JD81" s="22">
        <f t="shared" ref="JD81" si="6918">SUM(JD82:JD86)</f>
        <v>588499.99999999988</v>
      </c>
      <c r="JE81" s="22">
        <f t="shared" ref="JE81" si="6919">SUM(JE82:JE86)</f>
        <v>588499.99999999988</v>
      </c>
      <c r="JF81" s="22">
        <f t="shared" ref="JF81" si="6920">SUM(JF82:JF86)</f>
        <v>588499.99999999988</v>
      </c>
      <c r="JG81" s="22">
        <f t="shared" ref="JG81" si="6921">SUM(JG82:JG86)</f>
        <v>588499.99999999988</v>
      </c>
      <c r="JH81" s="22">
        <f t="shared" ref="JH81" si="6922">SUM(JH82:JH86)</f>
        <v>588499.99999999988</v>
      </c>
      <c r="JI81" s="22">
        <f t="shared" ref="JI81" si="6923">SUM(JI82:JI86)</f>
        <v>588499.99999999988</v>
      </c>
      <c r="JJ81" s="22">
        <f t="shared" ref="JJ81" si="6924">SUM(JJ82:JJ86)</f>
        <v>588499.99999999988</v>
      </c>
      <c r="JK81" s="22">
        <f t="shared" ref="JK81" si="6925">SUM(JK82:JK86)</f>
        <v>588499.99999999988</v>
      </c>
      <c r="JL81" s="22">
        <f t="shared" ref="JL81" si="6926">SUM(JL82:JL86)</f>
        <v>588499.99999999988</v>
      </c>
      <c r="JM81" s="22">
        <f t="shared" ref="JM81" si="6927">SUM(JM82:JM86)</f>
        <v>588499.99999999988</v>
      </c>
      <c r="JN81" s="22">
        <f t="shared" ref="JN81" si="6928">SUM(JN82:JN86)</f>
        <v>588499.99999999988</v>
      </c>
      <c r="JO81" s="22">
        <f t="shared" ref="JO81" si="6929">SUM(JO82:JO86)</f>
        <v>588499.99999999988</v>
      </c>
      <c r="JP81" s="22">
        <f t="shared" ref="JP81" si="6930">SUM(JP82:JP86)</f>
        <v>588499.99999999988</v>
      </c>
      <c r="JQ81" s="22">
        <f t="shared" ref="JQ81" si="6931">SUM(JQ82:JQ86)</f>
        <v>588499.99999999988</v>
      </c>
      <c r="JR81" s="22">
        <f t="shared" ref="JR81" si="6932">SUM(JR82:JR86)</f>
        <v>588499.99999999988</v>
      </c>
      <c r="JS81" s="22">
        <f t="shared" ref="JS81" si="6933">SUM(JS82:JS86)</f>
        <v>588499.99999999988</v>
      </c>
      <c r="JT81" s="22">
        <f t="shared" ref="JT81" si="6934">SUM(JT82:JT86)</f>
        <v>588499.99999999988</v>
      </c>
      <c r="JU81" s="22">
        <f t="shared" ref="JU81" si="6935">SUM(JU82:JU86)</f>
        <v>588499.99999999988</v>
      </c>
      <c r="JV81" s="22">
        <f t="shared" ref="JV81" si="6936">SUM(JV82:JV86)</f>
        <v>588499.99999999988</v>
      </c>
      <c r="JW81" s="22">
        <f t="shared" ref="JW81" si="6937">SUM(JW82:JW86)</f>
        <v>588499.99999999988</v>
      </c>
      <c r="JX81" s="22">
        <f t="shared" ref="JX81" si="6938">SUM(JX82:JX86)</f>
        <v>588499.99999999988</v>
      </c>
      <c r="JY81" s="22">
        <f t="shared" ref="JY81" si="6939">SUM(JY82:JY86)</f>
        <v>588499.99999999988</v>
      </c>
      <c r="JZ81" s="22">
        <f t="shared" ref="JZ81" si="6940">SUM(JZ82:JZ86)</f>
        <v>588499.99999999988</v>
      </c>
      <c r="KA81" s="22">
        <f t="shared" ref="KA81" si="6941">SUM(KA82:KA86)</f>
        <v>588499.99999999988</v>
      </c>
      <c r="KB81" s="22">
        <f t="shared" ref="KB81" si="6942">SUM(KB82:KB86)</f>
        <v>588499.99999999988</v>
      </c>
      <c r="KC81" s="22">
        <f t="shared" ref="KC81" si="6943">SUM(KC82:KC86)</f>
        <v>588499.99999999988</v>
      </c>
      <c r="KD81" s="22">
        <f t="shared" ref="KD81" si="6944">SUM(KD82:KD86)</f>
        <v>588499.99999999988</v>
      </c>
      <c r="KE81" s="22">
        <f t="shared" ref="KE81" si="6945">SUM(KE82:KE86)</f>
        <v>588499.99999999988</v>
      </c>
      <c r="KF81" s="22">
        <f t="shared" ref="KF81" si="6946">SUM(KF82:KF86)</f>
        <v>624000</v>
      </c>
      <c r="KG81" s="22">
        <f t="shared" ref="KG81" si="6947">SUM(KG82:KG86)</f>
        <v>624000</v>
      </c>
      <c r="KH81" s="22">
        <f t="shared" ref="KH81" si="6948">SUM(KH82:KH86)</f>
        <v>624000</v>
      </c>
      <c r="KI81" s="22">
        <f t="shared" ref="KI81" si="6949">SUM(KI82:KI86)</f>
        <v>624000</v>
      </c>
      <c r="KJ81" s="22">
        <f t="shared" ref="KJ81" si="6950">SUM(KJ82:KJ86)</f>
        <v>624000</v>
      </c>
      <c r="KK81" s="22">
        <f t="shared" ref="KK81" si="6951">SUM(KK82:KK86)</f>
        <v>624000</v>
      </c>
      <c r="KL81" s="22">
        <f t="shared" ref="KL81" si="6952">SUM(KL82:KL86)</f>
        <v>624000</v>
      </c>
      <c r="KM81" s="22">
        <f t="shared" ref="KM81" si="6953">SUM(KM82:KM86)</f>
        <v>624000</v>
      </c>
      <c r="KN81" s="22">
        <f t="shared" ref="KN81" si="6954">SUM(KN82:KN86)</f>
        <v>624000</v>
      </c>
      <c r="KO81" s="22">
        <f t="shared" ref="KO81" si="6955">SUM(KO82:KO86)</f>
        <v>624000</v>
      </c>
      <c r="KP81" s="22">
        <f t="shared" ref="KP81" si="6956">SUM(KP82:KP86)</f>
        <v>624000</v>
      </c>
      <c r="KQ81" s="22">
        <f t="shared" ref="KQ81" si="6957">SUM(KQ82:KQ86)</f>
        <v>624000</v>
      </c>
      <c r="KR81" s="22">
        <f t="shared" ref="KR81" si="6958">SUM(KR82:KR86)</f>
        <v>624000</v>
      </c>
      <c r="KS81" s="22">
        <f t="shared" ref="KS81" si="6959">SUM(KS82:KS86)</f>
        <v>624000</v>
      </c>
      <c r="KT81" s="22">
        <f t="shared" ref="KT81" si="6960">SUM(KT82:KT86)</f>
        <v>624000</v>
      </c>
      <c r="KU81" s="22">
        <f t="shared" ref="KU81" si="6961">SUM(KU82:KU86)</f>
        <v>624000</v>
      </c>
      <c r="KV81" s="22">
        <f t="shared" ref="KV81" si="6962">SUM(KV82:KV86)</f>
        <v>624000</v>
      </c>
      <c r="KW81" s="22">
        <f t="shared" ref="KW81" si="6963">SUM(KW82:KW86)</f>
        <v>624000</v>
      </c>
      <c r="KX81" s="22">
        <f t="shared" ref="KX81" si="6964">SUM(KX82:KX86)</f>
        <v>624000</v>
      </c>
      <c r="KY81" s="22">
        <f t="shared" ref="KY81" si="6965">SUM(KY82:KY86)</f>
        <v>624000</v>
      </c>
      <c r="KZ81" s="22">
        <f t="shared" ref="KZ81" si="6966">SUM(KZ82:KZ86)</f>
        <v>624000</v>
      </c>
      <c r="LA81" s="22">
        <f t="shared" ref="LA81" si="6967">SUM(LA82:LA86)</f>
        <v>624000</v>
      </c>
      <c r="LB81" s="22">
        <f t="shared" ref="LB81" si="6968">SUM(LB82:LB86)</f>
        <v>624000</v>
      </c>
      <c r="LC81" s="22">
        <f t="shared" ref="LC81" si="6969">SUM(LC82:LC86)</f>
        <v>624000</v>
      </c>
      <c r="LD81" s="22">
        <f t="shared" ref="LD81" si="6970">SUM(LD82:LD86)</f>
        <v>624000</v>
      </c>
      <c r="LE81" s="22">
        <f t="shared" ref="LE81" si="6971">SUM(LE82:LE86)</f>
        <v>624000</v>
      </c>
      <c r="LF81" s="22">
        <f t="shared" ref="LF81" si="6972">SUM(LF82:LF86)</f>
        <v>624000</v>
      </c>
      <c r="LG81" s="22">
        <f t="shared" ref="LG81" si="6973">SUM(LG82:LG86)</f>
        <v>624000</v>
      </c>
      <c r="LH81" s="22">
        <f t="shared" ref="LH81" si="6974">SUM(LH82:LH86)</f>
        <v>624000</v>
      </c>
      <c r="LI81" s="22">
        <f t="shared" ref="LI81" si="6975">SUM(LI82:LI86)</f>
        <v>624000</v>
      </c>
      <c r="LJ81" s="22">
        <f t="shared" ref="LJ81" si="6976">SUM(LJ82:LJ86)</f>
        <v>508666.66666666669</v>
      </c>
      <c r="LK81" s="22">
        <f t="shared" ref="LK81" si="6977">SUM(LK82:LK86)</f>
        <v>508666.66666666669</v>
      </c>
      <c r="LL81" s="22">
        <f t="shared" ref="LL81" si="6978">SUM(LL82:LL86)</f>
        <v>508666.66666666669</v>
      </c>
      <c r="LM81" s="22">
        <f t="shared" ref="LM81" si="6979">SUM(LM82:LM86)</f>
        <v>508666.66666666669</v>
      </c>
      <c r="LN81" s="22">
        <f t="shared" ref="LN81" si="6980">SUM(LN82:LN86)</f>
        <v>508666.66666666669</v>
      </c>
      <c r="LO81" s="22">
        <f t="shared" ref="LO81" si="6981">SUM(LO82:LO86)</f>
        <v>508666.66666666669</v>
      </c>
      <c r="LP81" s="22">
        <f t="shared" ref="LP81" si="6982">SUM(LP82:LP86)</f>
        <v>508666.66666666669</v>
      </c>
      <c r="LQ81" s="22">
        <f t="shared" ref="LQ81" si="6983">SUM(LQ82:LQ86)</f>
        <v>508666.66666666669</v>
      </c>
      <c r="LR81" s="22">
        <f t="shared" ref="LR81" si="6984">SUM(LR82:LR86)</f>
        <v>508666.66666666669</v>
      </c>
      <c r="LS81" s="22">
        <f t="shared" ref="LS81" si="6985">SUM(LS82:LS86)</f>
        <v>508666.66666666669</v>
      </c>
      <c r="LT81" s="22">
        <f t="shared" ref="LT81" si="6986">SUM(LT82:LT86)</f>
        <v>508666.66666666669</v>
      </c>
      <c r="LU81" s="22">
        <f t="shared" ref="LU81" si="6987">SUM(LU82:LU86)</f>
        <v>508666.66666666669</v>
      </c>
      <c r="LV81" s="22">
        <f t="shared" ref="LV81" si="6988">SUM(LV82:LV86)</f>
        <v>508666.66666666669</v>
      </c>
      <c r="LW81" s="22">
        <f t="shared" ref="LW81" si="6989">SUM(LW82:LW86)</f>
        <v>508666.66666666669</v>
      </c>
      <c r="LX81" s="22">
        <f t="shared" ref="LX81" si="6990">SUM(LX82:LX86)</f>
        <v>508666.66666666669</v>
      </c>
      <c r="LY81" s="22">
        <f t="shared" ref="LY81" si="6991">SUM(LY82:LY86)</f>
        <v>508666.66666666669</v>
      </c>
      <c r="LZ81" s="22">
        <f t="shared" ref="LZ81" si="6992">SUM(LZ82:LZ86)</f>
        <v>508666.66666666669</v>
      </c>
      <c r="MA81" s="22">
        <f t="shared" ref="MA81" si="6993">SUM(MA82:MA86)</f>
        <v>508666.66666666669</v>
      </c>
      <c r="MB81" s="22">
        <f t="shared" ref="MB81" si="6994">SUM(MB82:MB86)</f>
        <v>508666.66666666669</v>
      </c>
      <c r="MC81" s="22">
        <f t="shared" ref="MC81" si="6995">SUM(MC82:MC86)</f>
        <v>508666.66666666669</v>
      </c>
      <c r="MD81" s="22">
        <f t="shared" ref="MD81" si="6996">SUM(MD82:MD86)</f>
        <v>508666.66666666669</v>
      </c>
      <c r="ME81" s="22">
        <f t="shared" ref="ME81" si="6997">SUM(ME82:ME86)</f>
        <v>508666.66666666669</v>
      </c>
      <c r="MF81" s="22">
        <f t="shared" ref="MF81" si="6998">SUM(MF82:MF86)</f>
        <v>508666.66666666669</v>
      </c>
      <c r="MG81" s="22">
        <f t="shared" ref="MG81" si="6999">SUM(MG82:MG86)</f>
        <v>508666.66666666669</v>
      </c>
      <c r="MH81" s="22">
        <f t="shared" ref="MH81" si="7000">SUM(MH82:MH86)</f>
        <v>508666.66666666669</v>
      </c>
      <c r="MI81" s="22">
        <f t="shared" ref="MI81" si="7001">SUM(MI82:MI86)</f>
        <v>508666.66666666669</v>
      </c>
      <c r="MJ81" s="22">
        <f t="shared" ref="MJ81" si="7002">SUM(MJ82:MJ86)</f>
        <v>508666.66666666669</v>
      </c>
      <c r="MK81" s="22">
        <f t="shared" ref="MK81" si="7003">SUM(MK82:MK86)</f>
        <v>508666.66666666669</v>
      </c>
      <c r="ML81" s="22">
        <f t="shared" ref="ML81" si="7004">SUM(ML82:ML86)</f>
        <v>508666.66666666669</v>
      </c>
      <c r="MM81" s="22">
        <f t="shared" ref="MM81" si="7005">SUM(MM82:MM86)</f>
        <v>508666.66666666669</v>
      </c>
      <c r="MN81" s="22">
        <f t="shared" ref="MN81" si="7006">SUM(MN82:MN86)</f>
        <v>508666.66666666669</v>
      </c>
      <c r="MO81" s="22">
        <f t="shared" ref="MO81" si="7007">SUM(MO82:MO86)</f>
        <v>522266.66666666669</v>
      </c>
      <c r="MP81" s="22">
        <f t="shared" ref="MP81" si="7008">SUM(MP82:MP86)</f>
        <v>522266.66666666669</v>
      </c>
      <c r="MQ81" s="22">
        <f t="shared" ref="MQ81" si="7009">SUM(MQ82:MQ86)</f>
        <v>522266.66666666669</v>
      </c>
      <c r="MR81" s="22">
        <f t="shared" ref="MR81" si="7010">SUM(MR82:MR86)</f>
        <v>522266.66666666669</v>
      </c>
      <c r="MS81" s="22">
        <f t="shared" ref="MS81" si="7011">SUM(MS82:MS86)</f>
        <v>522266.66666666669</v>
      </c>
      <c r="MT81" s="22">
        <f t="shared" ref="MT81" si="7012">SUM(MT82:MT86)</f>
        <v>522266.66666666669</v>
      </c>
      <c r="MU81" s="22">
        <f t="shared" ref="MU81" si="7013">SUM(MU82:MU86)</f>
        <v>522266.66666666669</v>
      </c>
      <c r="MV81" s="22">
        <f t="shared" ref="MV81" si="7014">SUM(MV82:MV86)</f>
        <v>522266.66666666669</v>
      </c>
      <c r="MW81" s="22">
        <f t="shared" ref="MW81" si="7015">SUM(MW82:MW86)</f>
        <v>522266.66666666669</v>
      </c>
      <c r="MX81" s="22">
        <f t="shared" ref="MX81" si="7016">SUM(MX82:MX86)</f>
        <v>522266.66666666669</v>
      </c>
      <c r="MY81" s="22">
        <f t="shared" ref="MY81" si="7017">SUM(MY82:MY86)</f>
        <v>522266.66666666669</v>
      </c>
      <c r="MZ81" s="22">
        <f t="shared" ref="MZ81" si="7018">SUM(MZ82:MZ86)</f>
        <v>522266.66666666669</v>
      </c>
      <c r="NA81" s="22">
        <f t="shared" ref="NA81" si="7019">SUM(NA82:NA86)</f>
        <v>522266.66666666669</v>
      </c>
      <c r="NB81" s="22">
        <f t="shared" ref="NB81" si="7020">SUM(NB82:NB86)</f>
        <v>522266.66666666669</v>
      </c>
      <c r="NC81" s="22">
        <f t="shared" ref="NC81" si="7021">SUM(NC82:NC86)</f>
        <v>522266.66666666669</v>
      </c>
      <c r="ND81" s="22">
        <f t="shared" ref="ND81" si="7022">SUM(ND82:ND86)</f>
        <v>522266.66666666669</v>
      </c>
      <c r="NE81" s="22">
        <f t="shared" ref="NE81" si="7023">SUM(NE82:NE86)</f>
        <v>522266.66666666669</v>
      </c>
      <c r="NF81" s="22">
        <f t="shared" ref="NF81" si="7024">SUM(NF82:NF86)</f>
        <v>522266.66666666669</v>
      </c>
      <c r="NG81" s="22">
        <f t="shared" ref="NG81" si="7025">SUM(NG82:NG86)</f>
        <v>522266.66666666669</v>
      </c>
      <c r="NH81" s="22">
        <f t="shared" ref="NH81" si="7026">SUM(NH82:NH86)</f>
        <v>522266.66666666669</v>
      </c>
      <c r="NI81" s="22">
        <f t="shared" ref="NI81" si="7027">SUM(NI82:NI86)</f>
        <v>522266.66666666669</v>
      </c>
      <c r="NJ81" s="22">
        <f t="shared" ref="NJ81" si="7028">SUM(NJ82:NJ86)</f>
        <v>522266.66666666669</v>
      </c>
      <c r="NK81" s="22">
        <f t="shared" ref="NK81" si="7029">SUM(NK82:NK86)</f>
        <v>522266.66666666669</v>
      </c>
      <c r="NL81" s="22">
        <f t="shared" ref="NL81" si="7030">SUM(NL82:NL86)</f>
        <v>522266.66666666669</v>
      </c>
      <c r="NM81" s="22">
        <f t="shared" ref="NM81" si="7031">SUM(NM82:NM86)</f>
        <v>522266.66666666669</v>
      </c>
      <c r="NN81" s="22">
        <f t="shared" ref="NN81" si="7032">SUM(NN82:NN86)</f>
        <v>522266.66666666669</v>
      </c>
      <c r="NO81" s="22">
        <f t="shared" ref="NO81" si="7033">SUM(NO82:NO86)</f>
        <v>522266.66666666669</v>
      </c>
      <c r="NP81" s="22">
        <f t="shared" ref="NP81" si="7034">SUM(NP82:NP86)</f>
        <v>522266.66666666669</v>
      </c>
      <c r="NQ81" s="22">
        <f t="shared" ref="NQ81" si="7035">SUM(NQ82:NQ86)</f>
        <v>522266.66666666669</v>
      </c>
      <c r="NR81" s="22">
        <f t="shared" ref="NR81" si="7036">SUM(NR82:NR86)</f>
        <v>522266.66666666669</v>
      </c>
      <c r="NS81" s="22">
        <f t="shared" ref="NS81" si="7037">SUM(NS82:NS86)</f>
        <v>535866.66666666663</v>
      </c>
      <c r="NT81" s="22">
        <f t="shared" ref="NT81" si="7038">SUM(NT82:NT86)</f>
        <v>535866.66666666663</v>
      </c>
      <c r="NU81" s="22">
        <f t="shared" ref="NU81" si="7039">SUM(NU82:NU86)</f>
        <v>535866.66666666663</v>
      </c>
      <c r="NV81" s="22">
        <f t="shared" ref="NV81" si="7040">SUM(NV82:NV86)</f>
        <v>535866.66666666663</v>
      </c>
      <c r="NW81" s="22">
        <f t="shared" ref="NW81" si="7041">SUM(NW82:NW86)</f>
        <v>535866.66666666663</v>
      </c>
      <c r="NX81" s="22">
        <f t="shared" ref="NX81" si="7042">SUM(NX82:NX86)</f>
        <v>535866.66666666663</v>
      </c>
      <c r="NY81" s="22">
        <f t="shared" ref="NY81" si="7043">SUM(NY82:NY86)</f>
        <v>535866.66666666663</v>
      </c>
      <c r="NZ81" s="22">
        <f t="shared" ref="NZ81" si="7044">SUM(NZ82:NZ86)</f>
        <v>535866.66666666663</v>
      </c>
      <c r="OA81" s="22">
        <f t="shared" ref="OA81" si="7045">SUM(OA82:OA86)</f>
        <v>535866.66666666663</v>
      </c>
      <c r="OB81" s="22">
        <f t="shared" ref="OB81" si="7046">SUM(OB82:OB86)</f>
        <v>535866.66666666663</v>
      </c>
      <c r="OC81" s="22">
        <f t="shared" ref="OC81" si="7047">SUM(OC82:OC86)</f>
        <v>535866.66666666663</v>
      </c>
      <c r="OD81" s="22">
        <f t="shared" ref="OD81" si="7048">SUM(OD82:OD86)</f>
        <v>535866.66666666663</v>
      </c>
      <c r="OE81" s="22">
        <f t="shared" ref="OE81" si="7049">SUM(OE82:OE86)</f>
        <v>535866.66666666663</v>
      </c>
      <c r="OF81" s="22">
        <f t="shared" ref="OF81" si="7050">SUM(OF82:OF86)</f>
        <v>535866.66666666663</v>
      </c>
      <c r="OG81" s="22">
        <f t="shared" ref="OG81" si="7051">SUM(OG82:OG86)</f>
        <v>535866.66666666663</v>
      </c>
      <c r="OH81" s="22">
        <f t="shared" ref="OH81" si="7052">SUM(OH82:OH86)</f>
        <v>535866.66666666663</v>
      </c>
      <c r="OI81" s="22">
        <f t="shared" ref="OI81" si="7053">SUM(OI82:OI86)</f>
        <v>535866.66666666663</v>
      </c>
      <c r="OJ81" s="22">
        <f t="shared" ref="OJ81" si="7054">SUM(OJ82:OJ86)</f>
        <v>535866.66666666663</v>
      </c>
      <c r="OK81" s="22">
        <f t="shared" ref="OK81" si="7055">SUM(OK82:OK86)</f>
        <v>535866.66666666663</v>
      </c>
      <c r="OL81" s="22">
        <f t="shared" ref="OL81" si="7056">SUM(OL82:OL86)</f>
        <v>535866.66666666663</v>
      </c>
      <c r="OM81" s="22">
        <f t="shared" ref="OM81" si="7057">SUM(OM82:OM86)</f>
        <v>535866.66666666663</v>
      </c>
      <c r="ON81" s="22">
        <f t="shared" ref="ON81" si="7058">SUM(ON82:ON86)</f>
        <v>535866.66666666663</v>
      </c>
      <c r="OO81" s="22">
        <f t="shared" ref="OO81" si="7059">SUM(OO82:OO86)</f>
        <v>535866.66666666663</v>
      </c>
      <c r="OP81" s="22">
        <f t="shared" ref="OP81" si="7060">SUM(OP82:OP86)</f>
        <v>535866.66666666663</v>
      </c>
      <c r="OQ81" s="22">
        <f t="shared" ref="OQ81" si="7061">SUM(OQ82:OQ86)</f>
        <v>535866.66666666663</v>
      </c>
      <c r="OR81" s="22">
        <f t="shared" ref="OR81" si="7062">SUM(OR82:OR86)</f>
        <v>535866.66666666663</v>
      </c>
      <c r="OS81" s="22">
        <f t="shared" ref="OS81" si="7063">SUM(OS82:OS86)</f>
        <v>535866.66666666663</v>
      </c>
      <c r="OT81" s="22">
        <f t="shared" ref="OT81" si="7064">SUM(OT82:OT86)</f>
        <v>535866.66666666663</v>
      </c>
      <c r="OU81" s="22">
        <f t="shared" ref="OU81" si="7065">SUM(OU82:OU86)</f>
        <v>535866.66666666663</v>
      </c>
      <c r="OV81" s="22">
        <f t="shared" ref="OV81" si="7066">SUM(OV82:OV86)</f>
        <v>535866.66666666663</v>
      </c>
      <c r="OW81" s="22">
        <f t="shared" ref="OW81" si="7067">SUM(OW82:OW86)</f>
        <v>535866.66666666663</v>
      </c>
      <c r="OX81" s="22">
        <f t="shared" ref="OX81" si="7068">SUM(OX82:OX86)</f>
        <v>596800</v>
      </c>
      <c r="OY81" s="22">
        <f t="shared" ref="OY81" si="7069">SUM(OY82:OY86)</f>
        <v>596800</v>
      </c>
      <c r="OZ81" s="22">
        <f t="shared" ref="OZ81" si="7070">SUM(OZ82:OZ86)</f>
        <v>596800</v>
      </c>
      <c r="PA81" s="22">
        <f t="shared" ref="PA81" si="7071">SUM(PA82:PA86)</f>
        <v>596800</v>
      </c>
      <c r="PB81" s="22">
        <f t="shared" ref="PB81" si="7072">SUM(PB82:PB86)</f>
        <v>596800</v>
      </c>
      <c r="PC81" s="22">
        <f t="shared" ref="PC81" si="7073">SUM(PC82:PC86)</f>
        <v>596800</v>
      </c>
      <c r="PD81" s="22">
        <f t="shared" ref="PD81" si="7074">SUM(PD82:PD86)</f>
        <v>596800</v>
      </c>
      <c r="PE81" s="22">
        <f t="shared" ref="PE81" si="7075">SUM(PE82:PE86)</f>
        <v>596800</v>
      </c>
      <c r="PF81" s="22">
        <f t="shared" ref="PF81" si="7076">SUM(PF82:PF86)</f>
        <v>596800</v>
      </c>
      <c r="PG81" s="22">
        <f t="shared" ref="PG81" si="7077">SUM(PG82:PG86)</f>
        <v>596800</v>
      </c>
      <c r="PH81" s="22">
        <f t="shared" ref="PH81" si="7078">SUM(PH82:PH86)</f>
        <v>596800</v>
      </c>
      <c r="PI81" s="22">
        <f t="shared" ref="PI81" si="7079">SUM(PI82:PI86)</f>
        <v>596800</v>
      </c>
      <c r="PJ81" s="22">
        <f t="shared" ref="PJ81" si="7080">SUM(PJ82:PJ86)</f>
        <v>596800</v>
      </c>
      <c r="PK81" s="22">
        <f t="shared" ref="PK81" si="7081">SUM(PK82:PK86)</f>
        <v>596800</v>
      </c>
      <c r="PL81" s="22">
        <f t="shared" ref="PL81" si="7082">SUM(PL82:PL86)</f>
        <v>596800</v>
      </c>
      <c r="PM81" s="22">
        <f t="shared" ref="PM81" si="7083">SUM(PM82:PM86)</f>
        <v>596800</v>
      </c>
      <c r="PN81" s="22">
        <f t="shared" ref="PN81" si="7084">SUM(PN82:PN86)</f>
        <v>596800</v>
      </c>
      <c r="PO81" s="22">
        <f t="shared" ref="PO81" si="7085">SUM(PO82:PO86)</f>
        <v>596800</v>
      </c>
      <c r="PP81" s="22">
        <f t="shared" ref="PP81" si="7086">SUM(PP82:PP86)</f>
        <v>596800</v>
      </c>
      <c r="PQ81" s="22">
        <f t="shared" ref="PQ81" si="7087">SUM(PQ82:PQ86)</f>
        <v>596800</v>
      </c>
      <c r="PR81" s="22">
        <f t="shared" ref="PR81" si="7088">SUM(PR82:PR86)</f>
        <v>596800</v>
      </c>
      <c r="PS81" s="22">
        <f t="shared" ref="PS81" si="7089">SUM(PS82:PS86)</f>
        <v>596800</v>
      </c>
      <c r="PT81" s="22">
        <f t="shared" ref="PT81" si="7090">SUM(PT82:PT86)</f>
        <v>596800</v>
      </c>
      <c r="PU81" s="22">
        <f t="shared" ref="PU81" si="7091">SUM(PU82:PU86)</f>
        <v>596800</v>
      </c>
      <c r="PV81" s="22">
        <f t="shared" ref="PV81" si="7092">SUM(PV82:PV86)</f>
        <v>596800</v>
      </c>
      <c r="PW81" s="22">
        <f t="shared" ref="PW81" si="7093">SUM(PW82:PW86)</f>
        <v>596800</v>
      </c>
      <c r="PX81" s="22">
        <f t="shared" ref="PX81" si="7094">SUM(PX82:PX86)</f>
        <v>596800</v>
      </c>
      <c r="PY81" s="22">
        <f t="shared" ref="PY81" si="7095">SUM(PY82:PY86)</f>
        <v>596800</v>
      </c>
      <c r="PZ81" s="22">
        <f t="shared" ref="PZ81" si="7096">SUM(PZ82:PZ86)</f>
        <v>596800</v>
      </c>
      <c r="QA81" s="22">
        <f t="shared" ref="QA81" si="7097">SUM(QA82:QA86)</f>
        <v>596800</v>
      </c>
      <c r="QB81" s="22">
        <f t="shared" ref="QB81" si="7098">SUM(QB82:QB86)</f>
        <v>596800</v>
      </c>
      <c r="QC81" s="22">
        <f t="shared" ref="QC81" si="7099">SUM(QC82:QC86)</f>
        <v>936900</v>
      </c>
      <c r="QD81" s="22">
        <f t="shared" ref="QD81" si="7100">SUM(QD82:QD86)</f>
        <v>936900</v>
      </c>
      <c r="QE81" s="22">
        <f t="shared" ref="QE81" si="7101">SUM(QE82:QE86)</f>
        <v>936900</v>
      </c>
      <c r="QF81" s="22">
        <f t="shared" ref="QF81" si="7102">SUM(QF82:QF86)</f>
        <v>936900</v>
      </c>
      <c r="QG81" s="22">
        <f t="shared" ref="QG81" si="7103">SUM(QG82:QG86)</f>
        <v>936900</v>
      </c>
      <c r="QH81" s="22">
        <f t="shared" ref="QH81" si="7104">SUM(QH82:QH86)</f>
        <v>936900</v>
      </c>
      <c r="QI81" s="22">
        <f t="shared" ref="QI81" si="7105">SUM(QI82:QI86)</f>
        <v>936900</v>
      </c>
      <c r="QJ81" s="22">
        <f t="shared" ref="QJ81" si="7106">SUM(QJ82:QJ86)</f>
        <v>936900</v>
      </c>
      <c r="QK81" s="22">
        <f t="shared" ref="QK81" si="7107">SUM(QK82:QK86)</f>
        <v>936900</v>
      </c>
      <c r="QL81" s="22">
        <f t="shared" ref="QL81" si="7108">SUM(QL82:QL86)</f>
        <v>936900</v>
      </c>
      <c r="QM81" s="22">
        <f t="shared" ref="QM81" si="7109">SUM(QM82:QM86)</f>
        <v>936900</v>
      </c>
      <c r="QN81" s="22">
        <f t="shared" ref="QN81" si="7110">SUM(QN82:QN86)</f>
        <v>936900</v>
      </c>
      <c r="QO81" s="22">
        <f t="shared" ref="QO81" si="7111">SUM(QO82:QO86)</f>
        <v>936900</v>
      </c>
      <c r="QP81" s="22">
        <f t="shared" ref="QP81" si="7112">SUM(QP82:QP86)</f>
        <v>936900</v>
      </c>
      <c r="QQ81" s="22">
        <f t="shared" ref="QQ81" si="7113">SUM(QQ82:QQ86)</f>
        <v>936900</v>
      </c>
      <c r="QR81" s="22">
        <f t="shared" ref="QR81" si="7114">SUM(QR82:QR86)</f>
        <v>936900</v>
      </c>
      <c r="QS81" s="22">
        <f t="shared" ref="QS81" si="7115">SUM(QS82:QS86)</f>
        <v>936900</v>
      </c>
      <c r="QT81" s="22">
        <f t="shared" ref="QT81" si="7116">SUM(QT82:QT86)</f>
        <v>936900</v>
      </c>
      <c r="QU81" s="22">
        <f t="shared" ref="QU81" si="7117">SUM(QU82:QU86)</f>
        <v>936900</v>
      </c>
      <c r="QV81" s="22">
        <f t="shared" ref="QV81" si="7118">SUM(QV82:QV86)</f>
        <v>936900</v>
      </c>
      <c r="QW81" s="22">
        <f t="shared" ref="QW81" si="7119">SUM(QW82:QW86)</f>
        <v>936900</v>
      </c>
      <c r="QX81" s="22">
        <f t="shared" ref="QX81" si="7120">SUM(QX82:QX86)</f>
        <v>936900</v>
      </c>
      <c r="QY81" s="22">
        <f t="shared" ref="QY81" si="7121">SUM(QY82:QY86)</f>
        <v>936900</v>
      </c>
      <c r="QZ81" s="22">
        <f t="shared" ref="QZ81" si="7122">SUM(QZ82:QZ86)</f>
        <v>936900</v>
      </c>
      <c r="RA81" s="22">
        <f t="shared" ref="RA81" si="7123">SUM(RA82:RA86)</f>
        <v>936900</v>
      </c>
      <c r="RB81" s="22">
        <f t="shared" ref="RB81" si="7124">SUM(RB82:RB86)</f>
        <v>936900</v>
      </c>
      <c r="RC81" s="22">
        <f t="shared" ref="RC81" si="7125">SUM(RC82:RC86)</f>
        <v>936900</v>
      </c>
      <c r="RD81" s="22">
        <f t="shared" ref="RD81" si="7126">SUM(RD82:RD86)</f>
        <v>936900</v>
      </c>
      <c r="RE81" s="22">
        <f t="shared" ref="RE81" si="7127">SUM(RE82:RE86)</f>
        <v>936900</v>
      </c>
      <c r="RF81" s="22">
        <f t="shared" ref="RF81" si="7128">SUM(RF82:RF86)</f>
        <v>936900</v>
      </c>
      <c r="RG81" s="22">
        <f t="shared" ref="RG81" si="7129">SUM(RG82:RG86)</f>
        <v>1080599.9999999998</v>
      </c>
      <c r="RH81" s="22">
        <f t="shared" ref="RH81" si="7130">SUM(RH82:RH86)</f>
        <v>1080599.9999999998</v>
      </c>
      <c r="RI81" s="22">
        <f t="shared" ref="RI81" si="7131">SUM(RI82:RI86)</f>
        <v>1080599.9999999998</v>
      </c>
      <c r="RJ81" s="22">
        <f t="shared" ref="RJ81" si="7132">SUM(RJ82:RJ86)</f>
        <v>1080599.9999999998</v>
      </c>
      <c r="RK81" s="22">
        <f t="shared" ref="RK81" si="7133">SUM(RK82:RK86)</f>
        <v>1080599.9999999998</v>
      </c>
      <c r="RL81" s="22">
        <f t="shared" ref="RL81" si="7134">SUM(RL82:RL86)</f>
        <v>1080599.9999999998</v>
      </c>
      <c r="RM81" s="22">
        <f t="shared" ref="RM81" si="7135">SUM(RM82:RM86)</f>
        <v>1080599.9999999998</v>
      </c>
      <c r="RN81" s="22">
        <f t="shared" ref="RN81" si="7136">SUM(RN82:RN86)</f>
        <v>1080599.9999999998</v>
      </c>
      <c r="RO81" s="22">
        <f t="shared" ref="RO81" si="7137">SUM(RO82:RO86)</f>
        <v>1080599.9999999998</v>
      </c>
      <c r="RP81" s="22">
        <f t="shared" ref="RP81" si="7138">SUM(RP82:RP86)</f>
        <v>1080599.9999999998</v>
      </c>
      <c r="RQ81" s="22">
        <f t="shared" ref="RQ81" si="7139">SUM(RQ82:RQ86)</f>
        <v>1080599.9999999998</v>
      </c>
      <c r="RR81" s="22">
        <f t="shared" ref="RR81" si="7140">SUM(RR82:RR86)</f>
        <v>1080599.9999999998</v>
      </c>
      <c r="RS81" s="22">
        <f t="shared" ref="RS81" si="7141">SUM(RS82:RS86)</f>
        <v>1080599.9999999998</v>
      </c>
      <c r="RT81" s="22">
        <f t="shared" ref="RT81" si="7142">SUM(RT82:RT86)</f>
        <v>1080599.9999999998</v>
      </c>
      <c r="RU81" s="22">
        <f t="shared" ref="RU81" si="7143">SUM(RU82:RU86)</f>
        <v>1080599.9999999998</v>
      </c>
      <c r="RV81" s="22">
        <f t="shared" ref="RV81" si="7144">SUM(RV82:RV86)</f>
        <v>1080599.9999999998</v>
      </c>
      <c r="RW81" s="22">
        <f t="shared" ref="RW81" si="7145">SUM(RW82:RW86)</f>
        <v>1080599.9999999998</v>
      </c>
      <c r="RX81" s="22">
        <f t="shared" ref="RX81" si="7146">SUM(RX82:RX86)</f>
        <v>1080599.9999999998</v>
      </c>
      <c r="RY81" s="22">
        <f t="shared" ref="RY81" si="7147">SUM(RY82:RY86)</f>
        <v>1080599.9999999998</v>
      </c>
      <c r="RZ81" s="22">
        <f t="shared" ref="RZ81" si="7148">SUM(RZ82:RZ86)</f>
        <v>1080599.9999999998</v>
      </c>
      <c r="SA81" s="22">
        <f t="shared" ref="SA81" si="7149">SUM(SA82:SA86)</f>
        <v>1080599.9999999998</v>
      </c>
      <c r="SB81" s="22">
        <f t="shared" ref="SB81" si="7150">SUM(SB82:SB86)</f>
        <v>1080599.9999999998</v>
      </c>
      <c r="SC81" s="22">
        <f t="shared" ref="SC81" si="7151">SUM(SC82:SC86)</f>
        <v>1080599.9999999998</v>
      </c>
      <c r="SD81" s="22">
        <f t="shared" ref="SD81" si="7152">SUM(SD82:SD86)</f>
        <v>1080599.9999999998</v>
      </c>
      <c r="SE81" s="22">
        <f t="shared" ref="SE81" si="7153">SUM(SE82:SE86)</f>
        <v>1080599.9999999998</v>
      </c>
      <c r="SF81" s="22">
        <f t="shared" ref="SF81" si="7154">SUM(SF82:SF86)</f>
        <v>1080599.9999999998</v>
      </c>
      <c r="SG81" s="22">
        <f t="shared" ref="SG81" si="7155">SUM(SG82:SG86)</f>
        <v>1080599.9999999998</v>
      </c>
      <c r="SH81" s="22">
        <f t="shared" ref="SH81" si="7156">SUM(SH82:SH86)</f>
        <v>1080599.9999999998</v>
      </c>
      <c r="SI81" s="22">
        <f t="shared" ref="SI81" si="7157">SUM(SI82:SI86)</f>
        <v>1080599.9999999998</v>
      </c>
      <c r="SJ81" s="22">
        <f t="shared" ref="SJ81" si="7158">SUM(SJ82:SJ86)</f>
        <v>1080599.9999999998</v>
      </c>
      <c r="SK81" s="22">
        <f t="shared" ref="SK81" si="7159">SUM(SK82:SK86)</f>
        <v>1080599.9999999998</v>
      </c>
      <c r="SL81" s="22">
        <f t="shared" ref="SL81" si="7160">SUM(SL82:SL86)</f>
        <v>734600</v>
      </c>
      <c r="SM81" s="22">
        <f t="shared" ref="SM81" si="7161">SUM(SM82:SM86)</f>
        <v>734600</v>
      </c>
      <c r="SN81" s="22">
        <f t="shared" ref="SN81" si="7162">SUM(SN82:SN86)</f>
        <v>734600</v>
      </c>
      <c r="SO81" s="22">
        <f t="shared" ref="SO81" si="7163">SUM(SO82:SO86)</f>
        <v>734600</v>
      </c>
      <c r="SP81" s="22">
        <f t="shared" ref="SP81" si="7164">SUM(SP82:SP86)</f>
        <v>734600</v>
      </c>
      <c r="SQ81" s="22">
        <f t="shared" ref="SQ81" si="7165">SUM(SQ82:SQ86)</f>
        <v>734600</v>
      </c>
      <c r="SR81" s="22">
        <f t="shared" ref="SR81" si="7166">SUM(SR82:SR86)</f>
        <v>734600</v>
      </c>
      <c r="SS81" s="22">
        <f t="shared" ref="SS81" si="7167">SUM(SS82:SS86)</f>
        <v>734600</v>
      </c>
      <c r="ST81" s="22">
        <f t="shared" ref="ST81" si="7168">SUM(ST82:ST86)</f>
        <v>734600</v>
      </c>
      <c r="SU81" s="22">
        <f t="shared" ref="SU81" si="7169">SUM(SU82:SU86)</f>
        <v>734600</v>
      </c>
      <c r="SV81" s="22">
        <f t="shared" ref="SV81" si="7170">SUM(SV82:SV86)</f>
        <v>734600</v>
      </c>
      <c r="SW81" s="22">
        <f t="shared" ref="SW81" si="7171">SUM(SW82:SW86)</f>
        <v>734600</v>
      </c>
      <c r="SX81" s="22">
        <f t="shared" ref="SX81" si="7172">SUM(SX82:SX86)</f>
        <v>734600</v>
      </c>
      <c r="SY81" s="22">
        <f t="shared" ref="SY81" si="7173">SUM(SY82:SY86)</f>
        <v>734600</v>
      </c>
      <c r="SZ81" s="22">
        <f t="shared" ref="SZ81" si="7174">SUM(SZ82:SZ86)</f>
        <v>734600</v>
      </c>
      <c r="TA81" s="22">
        <f t="shared" ref="TA81" si="7175">SUM(TA82:TA86)</f>
        <v>734600</v>
      </c>
      <c r="TB81" s="22">
        <f t="shared" ref="TB81" si="7176">SUM(TB82:TB86)</f>
        <v>734600</v>
      </c>
      <c r="TC81" s="22">
        <f t="shared" ref="TC81" si="7177">SUM(TC82:TC86)</f>
        <v>734600</v>
      </c>
      <c r="TD81" s="22">
        <f t="shared" ref="TD81" si="7178">SUM(TD82:TD86)</f>
        <v>734600</v>
      </c>
      <c r="TE81" s="22">
        <f t="shared" ref="TE81" si="7179">SUM(TE82:TE86)</f>
        <v>734600</v>
      </c>
      <c r="TF81" s="22">
        <f t="shared" ref="TF81" si="7180">SUM(TF82:TF86)</f>
        <v>734600</v>
      </c>
      <c r="TG81" s="22">
        <f t="shared" ref="TG81" si="7181">SUM(TG82:TG86)</f>
        <v>734600</v>
      </c>
      <c r="TH81" s="22">
        <f t="shared" ref="TH81" si="7182">SUM(TH82:TH86)</f>
        <v>734600</v>
      </c>
      <c r="TI81" s="22">
        <f t="shared" ref="TI81" si="7183">SUM(TI82:TI86)</f>
        <v>734600</v>
      </c>
      <c r="TJ81" s="22">
        <f t="shared" ref="TJ81" si="7184">SUM(TJ82:TJ86)</f>
        <v>734600</v>
      </c>
      <c r="TK81" s="22">
        <f t="shared" ref="TK81" si="7185">SUM(TK82:TK86)</f>
        <v>734600</v>
      </c>
      <c r="TL81" s="22">
        <f t="shared" ref="TL81" si="7186">SUM(TL82:TL86)</f>
        <v>734600</v>
      </c>
      <c r="TM81" s="22">
        <f t="shared" ref="TM81" si="7187">SUM(TM82:TM86)</f>
        <v>734600</v>
      </c>
      <c r="TN81" s="22">
        <f t="shared" ref="TN81" si="7188">SUM(TN82:TN86)</f>
        <v>734600</v>
      </c>
      <c r="TO81" s="22">
        <f t="shared" ref="TO81" si="7189">SUM(TO82:TO86)</f>
        <v>734600</v>
      </c>
      <c r="TP81" s="22">
        <f t="shared" ref="TP81" si="7190">SUM(TP82:TP86)</f>
        <v>748800</v>
      </c>
      <c r="TQ81" s="22">
        <f t="shared" ref="TQ81" si="7191">SUM(TQ82:TQ86)</f>
        <v>748800</v>
      </c>
      <c r="TR81" s="22">
        <f t="shared" ref="TR81" si="7192">SUM(TR82:TR86)</f>
        <v>748800</v>
      </c>
      <c r="TS81" s="22">
        <f t="shared" ref="TS81" si="7193">SUM(TS82:TS86)</f>
        <v>748800</v>
      </c>
      <c r="TT81" s="22">
        <f t="shared" ref="TT81" si="7194">SUM(TT82:TT86)</f>
        <v>748800</v>
      </c>
      <c r="TU81" s="22">
        <f t="shared" ref="TU81" si="7195">SUM(TU82:TU86)</f>
        <v>748800</v>
      </c>
      <c r="TV81" s="22">
        <f t="shared" ref="TV81" si="7196">SUM(TV82:TV86)</f>
        <v>748800</v>
      </c>
      <c r="TW81" s="22">
        <f t="shared" ref="TW81" si="7197">SUM(TW82:TW86)</f>
        <v>748800</v>
      </c>
      <c r="TX81" s="22">
        <f t="shared" ref="TX81" si="7198">SUM(TX82:TX86)</f>
        <v>748800</v>
      </c>
      <c r="TY81" s="22">
        <f t="shared" ref="TY81" si="7199">SUM(TY82:TY86)</f>
        <v>748800</v>
      </c>
      <c r="TZ81" s="22">
        <f t="shared" ref="TZ81" si="7200">SUM(TZ82:TZ86)</f>
        <v>748800</v>
      </c>
      <c r="UA81" s="22">
        <f t="shared" ref="UA81" si="7201">SUM(UA82:UA86)</f>
        <v>748800</v>
      </c>
      <c r="UB81" s="22">
        <f t="shared" ref="UB81" si="7202">SUM(UB82:UB86)</f>
        <v>748800</v>
      </c>
      <c r="UC81" s="22">
        <f t="shared" ref="UC81" si="7203">SUM(UC82:UC86)</f>
        <v>748800</v>
      </c>
      <c r="UD81" s="22">
        <f t="shared" ref="UD81" si="7204">SUM(UD82:UD86)</f>
        <v>748800</v>
      </c>
      <c r="UE81" s="22">
        <f t="shared" ref="UE81" si="7205">SUM(UE82:UE86)</f>
        <v>748800</v>
      </c>
      <c r="UF81" s="22">
        <f t="shared" ref="UF81" si="7206">SUM(UF82:UF86)</f>
        <v>748800</v>
      </c>
      <c r="UG81" s="22">
        <f t="shared" ref="UG81" si="7207">SUM(UG82:UG86)</f>
        <v>748800</v>
      </c>
      <c r="UH81" s="22">
        <f t="shared" ref="UH81" si="7208">SUM(UH82:UH86)</f>
        <v>748800</v>
      </c>
      <c r="UI81" s="22">
        <f t="shared" ref="UI81" si="7209">SUM(UI82:UI86)</f>
        <v>748800</v>
      </c>
      <c r="UJ81" s="22">
        <f t="shared" ref="UJ81" si="7210">SUM(UJ82:UJ86)</f>
        <v>748800</v>
      </c>
      <c r="UK81" s="22">
        <f t="shared" ref="UK81" si="7211">SUM(UK82:UK86)</f>
        <v>748800</v>
      </c>
      <c r="UL81" s="22">
        <f t="shared" ref="UL81" si="7212">SUM(UL82:UL86)</f>
        <v>748800</v>
      </c>
      <c r="UM81" s="22">
        <f t="shared" ref="UM81" si="7213">SUM(UM82:UM86)</f>
        <v>748800</v>
      </c>
      <c r="UN81" s="22">
        <f t="shared" ref="UN81" si="7214">SUM(UN82:UN86)</f>
        <v>748800</v>
      </c>
      <c r="UO81" s="22">
        <f t="shared" ref="UO81" si="7215">SUM(UO82:UO86)</f>
        <v>748800</v>
      </c>
      <c r="UP81" s="22">
        <f t="shared" ref="UP81" si="7216">SUM(UP82:UP86)</f>
        <v>748800</v>
      </c>
      <c r="UQ81" s="22">
        <f t="shared" ref="UQ81" si="7217">SUM(UQ82:UQ86)</f>
        <v>748800</v>
      </c>
      <c r="UR81" s="22">
        <f t="shared" ref="UR81" si="7218">SUM(UR82:UR86)</f>
        <v>748800</v>
      </c>
      <c r="US81" s="22">
        <f t="shared" ref="US81" si="7219">SUM(US82:US86)</f>
        <v>748800</v>
      </c>
      <c r="UT81" s="22">
        <f t="shared" ref="UT81" si="7220">SUM(UT82:UT86)</f>
        <v>748800</v>
      </c>
      <c r="UU81" s="22">
        <f t="shared" ref="UU81" si="7221">SUM(UU82:UU86)</f>
        <v>834000</v>
      </c>
      <c r="UV81" s="22">
        <f t="shared" ref="UV81" si="7222">SUM(UV82:UV86)</f>
        <v>834000</v>
      </c>
      <c r="UW81" s="22">
        <f t="shared" ref="UW81" si="7223">SUM(UW82:UW86)</f>
        <v>834000</v>
      </c>
      <c r="UX81" s="22">
        <f t="shared" ref="UX81" si="7224">SUM(UX82:UX86)</f>
        <v>834000</v>
      </c>
      <c r="UY81" s="22">
        <f t="shared" ref="UY81" si="7225">SUM(UY82:UY86)</f>
        <v>834000</v>
      </c>
      <c r="UZ81" s="22">
        <f t="shared" ref="UZ81" si="7226">SUM(UZ82:UZ86)</f>
        <v>834000</v>
      </c>
      <c r="VA81" s="22">
        <f t="shared" ref="VA81" si="7227">SUM(VA82:VA86)</f>
        <v>834000</v>
      </c>
      <c r="VB81" s="22">
        <f t="shared" ref="VB81" si="7228">SUM(VB82:VB86)</f>
        <v>834000</v>
      </c>
      <c r="VC81" s="22">
        <f t="shared" ref="VC81" si="7229">SUM(VC82:VC86)</f>
        <v>834000</v>
      </c>
      <c r="VD81" s="22">
        <f t="shared" ref="VD81" si="7230">SUM(VD82:VD86)</f>
        <v>834000</v>
      </c>
      <c r="VE81" s="22">
        <f t="shared" ref="VE81" si="7231">SUM(VE82:VE86)</f>
        <v>834000</v>
      </c>
      <c r="VF81" s="22">
        <f t="shared" ref="VF81" si="7232">SUM(VF82:VF86)</f>
        <v>834000</v>
      </c>
      <c r="VG81" s="22">
        <f t="shared" ref="VG81" si="7233">SUM(VG82:VG86)</f>
        <v>834000</v>
      </c>
      <c r="VH81" s="22">
        <f t="shared" ref="VH81" si="7234">SUM(VH82:VH86)</f>
        <v>834000</v>
      </c>
      <c r="VI81" s="22">
        <f t="shared" ref="VI81" si="7235">SUM(VI82:VI86)</f>
        <v>834000</v>
      </c>
      <c r="VJ81" s="22">
        <f t="shared" ref="VJ81" si="7236">SUM(VJ82:VJ86)</f>
        <v>834000</v>
      </c>
      <c r="VK81" s="22">
        <f t="shared" ref="VK81" si="7237">SUM(VK82:VK86)</f>
        <v>834000</v>
      </c>
      <c r="VL81" s="22">
        <f t="shared" ref="VL81" si="7238">SUM(VL82:VL86)</f>
        <v>834000</v>
      </c>
      <c r="VM81" s="22">
        <f t="shared" ref="VM81" si="7239">SUM(VM82:VM86)</f>
        <v>834000</v>
      </c>
      <c r="VN81" s="22">
        <f t="shared" ref="VN81" si="7240">SUM(VN82:VN86)</f>
        <v>834000</v>
      </c>
      <c r="VO81" s="22">
        <f t="shared" ref="VO81" si="7241">SUM(VO82:VO86)</f>
        <v>834000</v>
      </c>
      <c r="VP81" s="22">
        <f t="shared" ref="VP81" si="7242">SUM(VP82:VP86)</f>
        <v>834000</v>
      </c>
      <c r="VQ81" s="22">
        <f t="shared" ref="VQ81" si="7243">SUM(VQ82:VQ86)</f>
        <v>834000</v>
      </c>
      <c r="VR81" s="22">
        <f t="shared" ref="VR81" si="7244">SUM(VR82:VR86)</f>
        <v>834000</v>
      </c>
      <c r="VS81" s="22">
        <f t="shared" ref="VS81" si="7245">SUM(VS82:VS86)</f>
        <v>834000</v>
      </c>
      <c r="VT81" s="22">
        <f t="shared" ref="VT81" si="7246">SUM(VT82:VT86)</f>
        <v>834000</v>
      </c>
      <c r="VU81" s="22">
        <f t="shared" ref="VU81" si="7247">SUM(VU82:VU86)</f>
        <v>834000</v>
      </c>
      <c r="VV81" s="22">
        <f t="shared" ref="VV81" si="7248">SUM(VV82:VV86)</f>
        <v>834000</v>
      </c>
      <c r="VW81" s="22">
        <f t="shared" ref="VW81" si="7249">SUM(VW82:VW86)</f>
        <v>834000</v>
      </c>
      <c r="VX81" s="22">
        <f t="shared" ref="VX81" si="7250">SUM(VX82:VX86)</f>
        <v>834000</v>
      </c>
      <c r="VY81" s="22">
        <f t="shared" ref="VY81" si="7251">SUM(VY82:VY86)</f>
        <v>834000</v>
      </c>
      <c r="VZ81" s="22">
        <f t="shared" ref="VZ81" si="7252">SUM(VZ82:VZ86)</f>
        <v>861200</v>
      </c>
      <c r="WA81" s="22">
        <f t="shared" ref="WA81" si="7253">SUM(WA82:WA86)</f>
        <v>861200</v>
      </c>
      <c r="WB81" s="22">
        <f t="shared" ref="WB81" si="7254">SUM(WB82:WB86)</f>
        <v>861200</v>
      </c>
      <c r="WC81" s="22">
        <f t="shared" ref="WC81" si="7255">SUM(WC82:WC86)</f>
        <v>861200</v>
      </c>
      <c r="WD81" s="22">
        <f t="shared" ref="WD81" si="7256">SUM(WD82:WD86)</f>
        <v>861200</v>
      </c>
      <c r="WE81" s="22">
        <f t="shared" ref="WE81" si="7257">SUM(WE82:WE86)</f>
        <v>861200</v>
      </c>
      <c r="WF81" s="22">
        <f t="shared" ref="WF81" si="7258">SUM(WF82:WF86)</f>
        <v>861200</v>
      </c>
      <c r="WG81" s="22">
        <f t="shared" ref="WG81" si="7259">SUM(WG82:WG86)</f>
        <v>861200</v>
      </c>
      <c r="WH81" s="22">
        <f t="shared" ref="WH81" si="7260">SUM(WH82:WH86)</f>
        <v>861200</v>
      </c>
      <c r="WI81" s="22">
        <f t="shared" ref="WI81" si="7261">SUM(WI82:WI86)</f>
        <v>861200</v>
      </c>
      <c r="WJ81" s="22">
        <f t="shared" ref="WJ81" si="7262">SUM(WJ82:WJ86)</f>
        <v>861200</v>
      </c>
      <c r="WK81" s="22">
        <f t="shared" ref="WK81" si="7263">SUM(WK82:WK86)</f>
        <v>861200</v>
      </c>
      <c r="WL81" s="22">
        <f t="shared" ref="WL81" si="7264">SUM(WL82:WL86)</f>
        <v>861200</v>
      </c>
      <c r="WM81" s="22">
        <f t="shared" ref="WM81" si="7265">SUM(WM82:WM86)</f>
        <v>861200</v>
      </c>
      <c r="WN81" s="22">
        <f t="shared" ref="WN81" si="7266">SUM(WN82:WN86)</f>
        <v>861200</v>
      </c>
      <c r="WO81" s="22">
        <f t="shared" ref="WO81" si="7267">SUM(WO82:WO86)</f>
        <v>861200</v>
      </c>
      <c r="WP81" s="22">
        <f t="shared" ref="WP81" si="7268">SUM(WP82:WP86)</f>
        <v>861200</v>
      </c>
      <c r="WQ81" s="22">
        <f t="shared" ref="WQ81" si="7269">SUM(WQ82:WQ86)</f>
        <v>861200</v>
      </c>
      <c r="WR81" s="22">
        <f t="shared" ref="WR81" si="7270">SUM(WR82:WR86)</f>
        <v>861200</v>
      </c>
      <c r="WS81" s="22">
        <f t="shared" ref="WS81" si="7271">SUM(WS82:WS86)</f>
        <v>861200</v>
      </c>
      <c r="WT81" s="22">
        <f t="shared" ref="WT81" si="7272">SUM(WT82:WT86)</f>
        <v>861200</v>
      </c>
      <c r="WU81" s="22">
        <f t="shared" ref="WU81" si="7273">SUM(WU82:WU86)</f>
        <v>861200</v>
      </c>
      <c r="WV81" s="22">
        <f t="shared" ref="WV81" si="7274">SUM(WV82:WV86)</f>
        <v>861200</v>
      </c>
      <c r="WW81" s="22">
        <f t="shared" ref="WW81" si="7275">SUM(WW82:WW86)</f>
        <v>861200</v>
      </c>
      <c r="WX81" s="22">
        <f t="shared" ref="WX81" si="7276">SUM(WX82:WX86)</f>
        <v>861200</v>
      </c>
      <c r="WY81" s="22">
        <f t="shared" ref="WY81" si="7277">SUM(WY82:WY86)</f>
        <v>861200</v>
      </c>
      <c r="WZ81" s="22">
        <f t="shared" ref="WZ81" si="7278">SUM(WZ82:WZ86)</f>
        <v>861200</v>
      </c>
      <c r="XA81" s="22">
        <f t="shared" ref="XA81" si="7279">SUM(XA82:XA86)</f>
        <v>861200</v>
      </c>
      <c r="XB81" s="22">
        <f t="shared" ref="XB81" si="7280">SUM(XB82:XB86)</f>
        <v>645900</v>
      </c>
      <c r="XC81" s="22">
        <f t="shared" ref="XC81" si="7281">SUM(XC82:XC86)</f>
        <v>645900</v>
      </c>
      <c r="XD81" s="22">
        <f t="shared" ref="XD81" si="7282">SUM(XD82:XD86)</f>
        <v>645900</v>
      </c>
      <c r="XE81" s="22">
        <f t="shared" ref="XE81" si="7283">SUM(XE82:XE86)</f>
        <v>645900</v>
      </c>
      <c r="XF81" s="22">
        <f t="shared" ref="XF81" si="7284">SUM(XF82:XF86)</f>
        <v>645900</v>
      </c>
      <c r="XG81" s="22">
        <f t="shared" ref="XG81" si="7285">SUM(XG82:XG86)</f>
        <v>645900</v>
      </c>
      <c r="XH81" s="22">
        <f t="shared" ref="XH81" si="7286">SUM(XH82:XH86)</f>
        <v>645900</v>
      </c>
      <c r="XI81" s="22">
        <f t="shared" ref="XI81" si="7287">SUM(XI82:XI86)</f>
        <v>645900</v>
      </c>
      <c r="XJ81" s="22">
        <f t="shared" ref="XJ81" si="7288">SUM(XJ82:XJ86)</f>
        <v>645900</v>
      </c>
      <c r="XK81" s="22">
        <f t="shared" ref="XK81" si="7289">SUM(XK82:XK86)</f>
        <v>645900</v>
      </c>
      <c r="XL81" s="22">
        <f t="shared" ref="XL81" si="7290">SUM(XL82:XL86)</f>
        <v>645900</v>
      </c>
      <c r="XM81" s="22">
        <f t="shared" ref="XM81" si="7291">SUM(XM82:XM86)</f>
        <v>645900</v>
      </c>
      <c r="XN81" s="22">
        <f t="shared" ref="XN81" si="7292">SUM(XN82:XN86)</f>
        <v>645900</v>
      </c>
      <c r="XO81" s="22">
        <f t="shared" ref="XO81" si="7293">SUM(XO82:XO86)</f>
        <v>645900</v>
      </c>
      <c r="XP81" s="22">
        <f t="shared" ref="XP81" si="7294">SUM(XP82:XP86)</f>
        <v>645900</v>
      </c>
      <c r="XQ81" s="22">
        <f t="shared" ref="XQ81" si="7295">SUM(XQ82:XQ86)</f>
        <v>645900</v>
      </c>
      <c r="XR81" s="22">
        <f t="shared" ref="XR81" si="7296">SUM(XR82:XR86)</f>
        <v>645900</v>
      </c>
      <c r="XS81" s="22">
        <f t="shared" ref="XS81" si="7297">SUM(XS82:XS86)</f>
        <v>645900</v>
      </c>
      <c r="XT81" s="22">
        <f t="shared" ref="XT81" si="7298">SUM(XT82:XT86)</f>
        <v>645900</v>
      </c>
      <c r="XU81" s="22">
        <f t="shared" ref="XU81" si="7299">SUM(XU82:XU86)</f>
        <v>645900</v>
      </c>
      <c r="XV81" s="22">
        <f t="shared" ref="XV81" si="7300">SUM(XV82:XV86)</f>
        <v>645900</v>
      </c>
      <c r="XW81" s="22">
        <f t="shared" ref="XW81" si="7301">SUM(XW82:XW86)</f>
        <v>645900</v>
      </c>
      <c r="XX81" s="22">
        <f t="shared" ref="XX81" si="7302">SUM(XX82:XX86)</f>
        <v>645900</v>
      </c>
      <c r="XY81" s="22">
        <f t="shared" ref="XY81" si="7303">SUM(XY82:XY86)</f>
        <v>645900</v>
      </c>
      <c r="XZ81" s="22">
        <f t="shared" ref="XZ81" si="7304">SUM(XZ82:XZ86)</f>
        <v>645900</v>
      </c>
      <c r="YA81" s="22">
        <f t="shared" ref="YA81" si="7305">SUM(YA82:YA86)</f>
        <v>645900</v>
      </c>
      <c r="YB81" s="22">
        <f t="shared" ref="YB81" si="7306">SUM(YB82:YB86)</f>
        <v>645900</v>
      </c>
      <c r="YC81" s="22">
        <f t="shared" ref="YC81" si="7307">SUM(YC82:YC86)</f>
        <v>645900</v>
      </c>
      <c r="YD81" s="22">
        <f t="shared" ref="YD81" si="7308">SUM(YD82:YD86)</f>
        <v>645900</v>
      </c>
      <c r="YE81" s="22">
        <f t="shared" ref="YE81" si="7309">SUM(YE82:YE86)</f>
        <v>645900</v>
      </c>
      <c r="YF81" s="22">
        <f t="shared" ref="YF81" si="7310">SUM(YF82:YF86)</f>
        <v>645900</v>
      </c>
      <c r="YG81" s="22">
        <f t="shared" ref="YG81" si="7311">SUM(YG82:YG86)</f>
        <v>666300</v>
      </c>
      <c r="YH81" s="22">
        <f t="shared" ref="YH81" si="7312">SUM(YH82:YH86)</f>
        <v>666300</v>
      </c>
      <c r="YI81" s="22">
        <f t="shared" ref="YI81" si="7313">SUM(YI82:YI86)</f>
        <v>666300</v>
      </c>
      <c r="YJ81" s="22">
        <f t="shared" ref="YJ81" si="7314">SUM(YJ82:YJ86)</f>
        <v>666300</v>
      </c>
      <c r="YK81" s="22">
        <f t="shared" ref="YK81" si="7315">SUM(YK82:YK86)</f>
        <v>666300</v>
      </c>
      <c r="YL81" s="22">
        <f t="shared" ref="YL81" si="7316">SUM(YL82:YL86)</f>
        <v>666300</v>
      </c>
      <c r="YM81" s="22">
        <f t="shared" ref="YM81" si="7317">SUM(YM82:YM86)</f>
        <v>666300</v>
      </c>
      <c r="YN81" s="22">
        <f t="shared" ref="YN81" si="7318">SUM(YN82:YN86)</f>
        <v>666300</v>
      </c>
      <c r="YO81" s="22">
        <f t="shared" ref="YO81" si="7319">SUM(YO82:YO86)</f>
        <v>666300</v>
      </c>
      <c r="YP81" s="22">
        <f t="shared" ref="YP81" si="7320">SUM(YP82:YP86)</f>
        <v>666300</v>
      </c>
      <c r="YQ81" s="22">
        <f t="shared" ref="YQ81" si="7321">SUM(YQ82:YQ86)</f>
        <v>666300</v>
      </c>
      <c r="YR81" s="22">
        <f t="shared" ref="YR81" si="7322">SUM(YR82:YR86)</f>
        <v>666300</v>
      </c>
      <c r="YS81" s="22">
        <f t="shared" ref="YS81" si="7323">SUM(YS82:YS86)</f>
        <v>666300</v>
      </c>
      <c r="YT81" s="22">
        <f t="shared" ref="YT81" si="7324">SUM(YT82:YT86)</f>
        <v>666300</v>
      </c>
      <c r="YU81" s="22">
        <f t="shared" ref="YU81" si="7325">SUM(YU82:YU86)</f>
        <v>666300</v>
      </c>
      <c r="YV81" s="22">
        <f t="shared" ref="YV81" si="7326">SUM(YV82:YV86)</f>
        <v>666300</v>
      </c>
      <c r="YW81" s="22">
        <f t="shared" ref="YW81" si="7327">SUM(YW82:YW86)</f>
        <v>666300</v>
      </c>
      <c r="YX81" s="22">
        <f t="shared" ref="YX81" si="7328">SUM(YX82:YX86)</f>
        <v>666300</v>
      </c>
      <c r="YY81" s="22">
        <f t="shared" ref="YY81" si="7329">SUM(YY82:YY86)</f>
        <v>666300</v>
      </c>
      <c r="YZ81" s="22">
        <f t="shared" ref="YZ81" si="7330">SUM(YZ82:YZ86)</f>
        <v>666300</v>
      </c>
      <c r="ZA81" s="22">
        <f t="shared" ref="ZA81" si="7331">SUM(ZA82:ZA86)</f>
        <v>666300</v>
      </c>
      <c r="ZB81" s="22">
        <f t="shared" ref="ZB81" si="7332">SUM(ZB82:ZB86)</f>
        <v>666300</v>
      </c>
      <c r="ZC81" s="22">
        <f t="shared" ref="ZC81" si="7333">SUM(ZC82:ZC86)</f>
        <v>666300</v>
      </c>
      <c r="ZD81" s="22">
        <f t="shared" ref="ZD81" si="7334">SUM(ZD82:ZD86)</f>
        <v>666300</v>
      </c>
      <c r="ZE81" s="22">
        <f t="shared" ref="ZE81" si="7335">SUM(ZE82:ZE86)</f>
        <v>666300</v>
      </c>
      <c r="ZF81" s="22">
        <f t="shared" ref="ZF81" si="7336">SUM(ZF82:ZF86)</f>
        <v>666300</v>
      </c>
      <c r="ZG81" s="22">
        <f t="shared" ref="ZG81" si="7337">SUM(ZG82:ZG86)</f>
        <v>666300</v>
      </c>
      <c r="ZH81" s="22">
        <f t="shared" ref="ZH81" si="7338">SUM(ZH82:ZH86)</f>
        <v>666300</v>
      </c>
      <c r="ZI81" s="22">
        <f t="shared" ref="ZI81" si="7339">SUM(ZI82:ZI86)</f>
        <v>666300</v>
      </c>
      <c r="ZJ81" s="22">
        <f t="shared" ref="ZJ81" si="7340">SUM(ZJ82:ZJ86)</f>
        <v>666300</v>
      </c>
      <c r="ZK81" s="22">
        <f t="shared" ref="ZK81" si="7341">SUM(ZK82:ZK86)</f>
        <v>916800</v>
      </c>
      <c r="ZL81" s="22">
        <f t="shared" ref="ZL81" si="7342">SUM(ZL82:ZL86)</f>
        <v>916800</v>
      </c>
      <c r="ZM81" s="22">
        <f t="shared" ref="ZM81" si="7343">SUM(ZM82:ZM86)</f>
        <v>916800</v>
      </c>
      <c r="ZN81" s="22">
        <f t="shared" ref="ZN81" si="7344">SUM(ZN82:ZN86)</f>
        <v>916800</v>
      </c>
      <c r="ZO81" s="22">
        <f t="shared" ref="ZO81" si="7345">SUM(ZO82:ZO86)</f>
        <v>916800</v>
      </c>
      <c r="ZP81" s="22">
        <f t="shared" ref="ZP81" si="7346">SUM(ZP82:ZP86)</f>
        <v>916800</v>
      </c>
      <c r="ZQ81" s="22">
        <f t="shared" ref="ZQ81" si="7347">SUM(ZQ82:ZQ86)</f>
        <v>916800</v>
      </c>
      <c r="ZR81" s="22">
        <f t="shared" ref="ZR81" si="7348">SUM(ZR82:ZR86)</f>
        <v>916800</v>
      </c>
      <c r="ZS81" s="22">
        <f t="shared" ref="ZS81" si="7349">SUM(ZS82:ZS86)</f>
        <v>916800</v>
      </c>
      <c r="ZT81" s="22">
        <f t="shared" ref="ZT81" si="7350">SUM(ZT82:ZT86)</f>
        <v>916800</v>
      </c>
      <c r="ZU81" s="22">
        <f t="shared" ref="ZU81" si="7351">SUM(ZU82:ZU86)</f>
        <v>916800</v>
      </c>
      <c r="ZV81" s="22">
        <f t="shared" ref="ZV81" si="7352">SUM(ZV82:ZV86)</f>
        <v>916800</v>
      </c>
      <c r="ZW81" s="22">
        <f t="shared" ref="ZW81" si="7353">SUM(ZW82:ZW86)</f>
        <v>916800</v>
      </c>
      <c r="ZX81" s="22">
        <f t="shared" ref="ZX81" si="7354">SUM(ZX82:ZX86)</f>
        <v>916800</v>
      </c>
      <c r="ZY81" s="22">
        <f t="shared" ref="ZY81" si="7355">SUM(ZY82:ZY86)</f>
        <v>916800</v>
      </c>
      <c r="ZZ81" s="22">
        <f t="shared" ref="ZZ81" si="7356">SUM(ZZ82:ZZ86)</f>
        <v>916800</v>
      </c>
      <c r="AAA81" s="22">
        <f t="shared" ref="AAA81" si="7357">SUM(AAA82:AAA86)</f>
        <v>916800</v>
      </c>
      <c r="AAB81" s="22">
        <f t="shared" ref="AAB81" si="7358">SUM(AAB82:AAB86)</f>
        <v>916800</v>
      </c>
      <c r="AAC81" s="22">
        <f t="shared" ref="AAC81" si="7359">SUM(AAC82:AAC86)</f>
        <v>916800</v>
      </c>
      <c r="AAD81" s="22">
        <f t="shared" ref="AAD81" si="7360">SUM(AAD82:AAD86)</f>
        <v>916800</v>
      </c>
      <c r="AAE81" s="22">
        <f t="shared" ref="AAE81" si="7361">SUM(AAE82:AAE86)</f>
        <v>916800</v>
      </c>
      <c r="AAF81" s="22">
        <f t="shared" ref="AAF81" si="7362">SUM(AAF82:AAF86)</f>
        <v>916800</v>
      </c>
      <c r="AAG81" s="22">
        <f t="shared" ref="AAG81" si="7363">SUM(AAG82:AAG86)</f>
        <v>916800</v>
      </c>
      <c r="AAH81" s="22">
        <f t="shared" ref="AAH81" si="7364">SUM(AAH82:AAH86)</f>
        <v>916800</v>
      </c>
      <c r="AAI81" s="22">
        <f t="shared" ref="AAI81" si="7365">SUM(AAI82:AAI86)</f>
        <v>916800</v>
      </c>
      <c r="AAJ81" s="22">
        <f t="shared" ref="AAJ81" si="7366">SUM(AAJ82:AAJ86)</f>
        <v>916800</v>
      </c>
      <c r="AAK81" s="22">
        <f t="shared" ref="AAK81" si="7367">SUM(AAK82:AAK86)</f>
        <v>916800</v>
      </c>
      <c r="AAL81" s="22">
        <f t="shared" ref="AAL81" si="7368">SUM(AAL82:AAL86)</f>
        <v>916800</v>
      </c>
      <c r="AAM81" s="22">
        <f t="shared" ref="AAM81" si="7369">SUM(AAM82:AAM86)</f>
        <v>916800</v>
      </c>
      <c r="AAN81" s="22">
        <f t="shared" ref="AAN81" si="7370">SUM(AAN82:AAN86)</f>
        <v>916800</v>
      </c>
      <c r="AAO81" s="22">
        <f t="shared" ref="AAO81" si="7371">SUM(AAO82:AAO86)</f>
        <v>916800</v>
      </c>
      <c r="AAP81" s="22">
        <f t="shared" ref="AAP81" si="7372">SUM(AAP82:AAP86)</f>
        <v>916800</v>
      </c>
      <c r="AAQ81" s="22">
        <f t="shared" ref="AAQ81" si="7373">SUM(AAQ82:AAQ86)</f>
        <v>916800</v>
      </c>
      <c r="AAR81" s="22">
        <f t="shared" ref="AAR81" si="7374">SUM(AAR82:AAR86)</f>
        <v>916800</v>
      </c>
      <c r="AAS81" s="22">
        <f t="shared" ref="AAS81" si="7375">SUM(AAS82:AAS86)</f>
        <v>916800</v>
      </c>
      <c r="AAT81" s="22">
        <f t="shared" ref="AAT81" si="7376">SUM(AAT82:AAT86)</f>
        <v>916800</v>
      </c>
      <c r="AAU81" s="22">
        <f t="shared" ref="AAU81" si="7377">SUM(AAU82:AAU86)</f>
        <v>916800</v>
      </c>
      <c r="AAV81" s="22">
        <f t="shared" ref="AAV81" si="7378">SUM(AAV82:AAV86)</f>
        <v>916800</v>
      </c>
      <c r="AAW81" s="22">
        <f t="shared" ref="AAW81" si="7379">SUM(AAW82:AAW86)</f>
        <v>916800</v>
      </c>
      <c r="AAX81" s="22">
        <f t="shared" ref="AAX81" si="7380">SUM(AAX82:AAX86)</f>
        <v>916800</v>
      </c>
      <c r="AAY81" s="22">
        <f t="shared" ref="AAY81" si="7381">SUM(AAY82:AAY86)</f>
        <v>916800</v>
      </c>
      <c r="AAZ81" s="22">
        <f t="shared" ref="AAZ81" si="7382">SUM(AAZ82:AAZ86)</f>
        <v>916800</v>
      </c>
      <c r="ABA81" s="22">
        <f t="shared" ref="ABA81" si="7383">SUM(ABA82:ABA86)</f>
        <v>916800</v>
      </c>
      <c r="ABB81" s="22">
        <f t="shared" ref="ABB81" si="7384">SUM(ABB82:ABB86)</f>
        <v>916800</v>
      </c>
      <c r="ABC81" s="22">
        <f t="shared" ref="ABC81" si="7385">SUM(ABC82:ABC86)</f>
        <v>916800</v>
      </c>
      <c r="ABD81" s="22">
        <f t="shared" ref="ABD81" si="7386">SUM(ABD82:ABD86)</f>
        <v>916800</v>
      </c>
      <c r="ABE81" s="22">
        <f t="shared" ref="ABE81" si="7387">SUM(ABE82:ABE86)</f>
        <v>916800</v>
      </c>
      <c r="ABF81" s="22">
        <f t="shared" ref="ABF81" si="7388">SUM(ABF82:ABF86)</f>
        <v>916800</v>
      </c>
      <c r="ABG81" s="22">
        <f t="shared" ref="ABG81" si="7389">SUM(ABG82:ABG86)</f>
        <v>916800</v>
      </c>
      <c r="ABH81" s="22">
        <f t="shared" ref="ABH81" si="7390">SUM(ABH82:ABH86)</f>
        <v>916800</v>
      </c>
      <c r="ABI81" s="22">
        <f t="shared" ref="ABI81" si="7391">SUM(ABI82:ABI86)</f>
        <v>916800</v>
      </c>
      <c r="ABJ81" s="22">
        <f t="shared" ref="ABJ81" si="7392">SUM(ABJ82:ABJ86)</f>
        <v>916800</v>
      </c>
      <c r="ABK81" s="22">
        <f t="shared" ref="ABK81" si="7393">SUM(ABK82:ABK86)</f>
        <v>916800</v>
      </c>
      <c r="ABL81" s="22">
        <f t="shared" ref="ABL81" si="7394">SUM(ABL82:ABL86)</f>
        <v>916800</v>
      </c>
      <c r="ABM81" s="22">
        <f t="shared" ref="ABM81" si="7395">SUM(ABM82:ABM86)</f>
        <v>916800</v>
      </c>
      <c r="ABN81" s="22">
        <f t="shared" ref="ABN81" si="7396">SUM(ABN82:ABN86)</f>
        <v>916800</v>
      </c>
      <c r="ABO81" s="22">
        <f t="shared" ref="ABO81" si="7397">SUM(ABO82:ABO86)</f>
        <v>916800</v>
      </c>
      <c r="ABP81" s="22">
        <f t="shared" ref="ABP81" si="7398">SUM(ABP82:ABP86)</f>
        <v>916800</v>
      </c>
      <c r="ABQ81" s="22">
        <f t="shared" ref="ABQ81" si="7399">SUM(ABQ82:ABQ86)</f>
        <v>916800</v>
      </c>
      <c r="ABR81" s="22">
        <f t="shared" ref="ABR81" si="7400">SUM(ABR82:ABR86)</f>
        <v>916800</v>
      </c>
      <c r="ABS81" s="22">
        <f t="shared" ref="ABS81" si="7401">SUM(ABS82:ABS86)</f>
        <v>916800</v>
      </c>
      <c r="ABT81" s="22">
        <f t="shared" ref="ABT81" si="7402">SUM(ABT82:ABT86)</f>
        <v>972400</v>
      </c>
      <c r="ABU81" s="22">
        <f t="shared" ref="ABU81" si="7403">SUM(ABU82:ABU86)</f>
        <v>972400</v>
      </c>
      <c r="ABV81" s="22">
        <f t="shared" ref="ABV81" si="7404">SUM(ABV82:ABV86)</f>
        <v>972400</v>
      </c>
      <c r="ABW81" s="22">
        <f t="shared" ref="ABW81" si="7405">SUM(ABW82:ABW86)</f>
        <v>972400</v>
      </c>
      <c r="ABX81" s="22">
        <f t="shared" ref="ABX81" si="7406">SUM(ABX82:ABX86)</f>
        <v>972400</v>
      </c>
      <c r="ABY81" s="22">
        <f t="shared" ref="ABY81" si="7407">SUM(ABY82:ABY86)</f>
        <v>972400</v>
      </c>
      <c r="ABZ81" s="22">
        <f t="shared" ref="ABZ81" si="7408">SUM(ABZ82:ABZ86)</f>
        <v>972400</v>
      </c>
      <c r="ACA81" s="22">
        <f t="shared" ref="ACA81" si="7409">SUM(ACA82:ACA86)</f>
        <v>972400</v>
      </c>
      <c r="ACB81" s="22">
        <f t="shared" ref="ACB81" si="7410">SUM(ACB82:ACB86)</f>
        <v>972400</v>
      </c>
      <c r="ACC81" s="22">
        <f t="shared" ref="ACC81" si="7411">SUM(ACC82:ACC86)</f>
        <v>972400</v>
      </c>
      <c r="ACD81" s="22">
        <f t="shared" ref="ACD81" si="7412">SUM(ACD82:ACD86)</f>
        <v>972400</v>
      </c>
      <c r="ACE81" s="22">
        <f t="shared" ref="ACE81" si="7413">SUM(ACE82:ACE86)</f>
        <v>972400</v>
      </c>
      <c r="ACF81" s="22">
        <f t="shared" ref="ACF81" si="7414">SUM(ACF82:ACF86)</f>
        <v>972400</v>
      </c>
      <c r="ACG81" s="22">
        <f t="shared" ref="ACG81" si="7415">SUM(ACG82:ACG86)</f>
        <v>972400</v>
      </c>
      <c r="ACH81" s="22">
        <f t="shared" ref="ACH81" si="7416">SUM(ACH82:ACH86)</f>
        <v>972400</v>
      </c>
      <c r="ACI81" s="22">
        <f t="shared" ref="ACI81" si="7417">SUM(ACI82:ACI86)</f>
        <v>972400</v>
      </c>
      <c r="ACJ81" s="22">
        <f t="shared" ref="ACJ81" si="7418">SUM(ACJ82:ACJ86)</f>
        <v>972400</v>
      </c>
      <c r="ACK81" s="22">
        <f t="shared" ref="ACK81" si="7419">SUM(ACK82:ACK86)</f>
        <v>972400</v>
      </c>
      <c r="ACL81" s="22">
        <f t="shared" ref="ACL81" si="7420">SUM(ACL82:ACL86)</f>
        <v>972400</v>
      </c>
      <c r="ACM81" s="22">
        <f t="shared" ref="ACM81" si="7421">SUM(ACM82:ACM86)</f>
        <v>972400</v>
      </c>
      <c r="ACN81" s="22">
        <f t="shared" ref="ACN81" si="7422">SUM(ACN82:ACN86)</f>
        <v>972400</v>
      </c>
      <c r="ACO81" s="22">
        <f t="shared" ref="ACO81" si="7423">SUM(ACO82:ACO86)</f>
        <v>972400</v>
      </c>
      <c r="ACP81" s="22">
        <f t="shared" ref="ACP81" si="7424">SUM(ACP82:ACP86)</f>
        <v>972400</v>
      </c>
      <c r="ACQ81" s="22">
        <f t="shared" ref="ACQ81" si="7425">SUM(ACQ82:ACQ86)</f>
        <v>972400</v>
      </c>
      <c r="ACR81" s="22">
        <f t="shared" ref="ACR81" si="7426">SUM(ACR82:ACR86)</f>
        <v>972400</v>
      </c>
      <c r="ACS81" s="22">
        <f t="shared" ref="ACS81" si="7427">SUM(ACS82:ACS86)</f>
        <v>972400</v>
      </c>
      <c r="ACT81" s="22">
        <f t="shared" ref="ACT81" si="7428">SUM(ACT82:ACT86)</f>
        <v>972400</v>
      </c>
      <c r="ACU81" s="22">
        <f t="shared" ref="ACU81" si="7429">SUM(ACU82:ACU86)</f>
        <v>972400</v>
      </c>
      <c r="ACV81" s="22">
        <f t="shared" ref="ACV81" si="7430">SUM(ACV82:ACV86)</f>
        <v>972400</v>
      </c>
      <c r="ACW81" s="22">
        <f t="shared" ref="ACW81" si="7431">SUM(ACW82:ACW86)</f>
        <v>972400</v>
      </c>
      <c r="ACX81" s="22">
        <f t="shared" ref="ACX81" si="7432">SUM(ACX82:ACX86)</f>
        <v>972400</v>
      </c>
      <c r="ACY81" s="22">
        <f t="shared" ref="ACY81" si="7433">SUM(ACY82:ACY86)</f>
        <v>999600</v>
      </c>
      <c r="ACZ81" s="22">
        <f t="shared" ref="ACZ81" si="7434">SUM(ACZ82:ACZ86)</f>
        <v>999600</v>
      </c>
      <c r="ADA81" s="22">
        <f t="shared" ref="ADA81" si="7435">SUM(ADA82:ADA86)</f>
        <v>999600</v>
      </c>
      <c r="ADB81" s="22">
        <f t="shared" ref="ADB81" si="7436">SUM(ADB82:ADB86)</f>
        <v>999600</v>
      </c>
      <c r="ADC81" s="22">
        <f t="shared" ref="ADC81" si="7437">SUM(ADC82:ADC86)</f>
        <v>999600</v>
      </c>
      <c r="ADD81" s="22">
        <f t="shared" ref="ADD81" si="7438">SUM(ADD82:ADD86)</f>
        <v>999600</v>
      </c>
      <c r="ADE81" s="22">
        <f t="shared" ref="ADE81" si="7439">SUM(ADE82:ADE86)</f>
        <v>999600</v>
      </c>
      <c r="ADF81" s="22">
        <f t="shared" ref="ADF81" si="7440">SUM(ADF82:ADF86)</f>
        <v>999600</v>
      </c>
      <c r="ADG81" s="22">
        <f t="shared" ref="ADG81" si="7441">SUM(ADG82:ADG86)</f>
        <v>999600</v>
      </c>
      <c r="ADH81" s="22">
        <f t="shared" ref="ADH81" si="7442">SUM(ADH82:ADH86)</f>
        <v>999600</v>
      </c>
      <c r="ADI81" s="22">
        <f t="shared" ref="ADI81" si="7443">SUM(ADI82:ADI86)</f>
        <v>999600</v>
      </c>
      <c r="ADJ81" s="22">
        <f t="shared" ref="ADJ81" si="7444">SUM(ADJ82:ADJ86)</f>
        <v>999600</v>
      </c>
      <c r="ADK81" s="22">
        <f t="shared" ref="ADK81" si="7445">SUM(ADK82:ADK86)</f>
        <v>999600</v>
      </c>
      <c r="ADL81" s="22">
        <f t="shared" ref="ADL81" si="7446">SUM(ADL82:ADL86)</f>
        <v>999600</v>
      </c>
      <c r="ADM81" s="22">
        <f t="shared" ref="ADM81" si="7447">SUM(ADM82:ADM86)</f>
        <v>999600</v>
      </c>
      <c r="ADN81" s="22">
        <f t="shared" ref="ADN81" si="7448">SUM(ADN82:ADN86)</f>
        <v>999600</v>
      </c>
      <c r="ADO81" s="22">
        <f t="shared" ref="ADO81" si="7449">SUM(ADO82:ADO86)</f>
        <v>999600</v>
      </c>
      <c r="ADP81" s="22">
        <f t="shared" ref="ADP81" si="7450">SUM(ADP82:ADP86)</f>
        <v>999600</v>
      </c>
      <c r="ADQ81" s="22">
        <f t="shared" ref="ADQ81" si="7451">SUM(ADQ82:ADQ86)</f>
        <v>999600</v>
      </c>
      <c r="ADR81" s="22">
        <f t="shared" ref="ADR81" si="7452">SUM(ADR82:ADR86)</f>
        <v>999600</v>
      </c>
      <c r="ADS81" s="22">
        <f t="shared" ref="ADS81" si="7453">SUM(ADS82:ADS86)</f>
        <v>999600</v>
      </c>
      <c r="ADT81" s="22">
        <f t="shared" ref="ADT81" si="7454">SUM(ADT82:ADT86)</f>
        <v>999600</v>
      </c>
      <c r="ADU81" s="22">
        <f t="shared" ref="ADU81" si="7455">SUM(ADU82:ADU86)</f>
        <v>999600</v>
      </c>
      <c r="ADV81" s="22">
        <f t="shared" ref="ADV81" si="7456">SUM(ADV82:ADV86)</f>
        <v>999600</v>
      </c>
      <c r="ADW81" s="22">
        <f t="shared" ref="ADW81" si="7457">SUM(ADW82:ADW86)</f>
        <v>999600</v>
      </c>
      <c r="ADX81" s="22">
        <f t="shared" ref="ADX81" si="7458">SUM(ADX82:ADX86)</f>
        <v>999600</v>
      </c>
      <c r="ADY81" s="22">
        <f t="shared" ref="ADY81" si="7459">SUM(ADY82:ADY86)</f>
        <v>999600</v>
      </c>
      <c r="ADZ81" s="22">
        <f t="shared" ref="ADZ81" si="7460">SUM(ADZ82:ADZ86)</f>
        <v>999600</v>
      </c>
      <c r="AEA81" s="22">
        <f t="shared" ref="AEA81" si="7461">SUM(AEA82:AEA86)</f>
        <v>999600</v>
      </c>
      <c r="AEB81" s="22">
        <f t="shared" ref="AEB81" si="7462">SUM(AEB82:AEB86)</f>
        <v>999600</v>
      </c>
      <c r="AEC81" s="22">
        <f t="shared" ref="AEC81" si="7463">SUM(AEC82:AEC86)</f>
        <v>999600</v>
      </c>
      <c r="AED81" s="22">
        <f t="shared" ref="AED81" si="7464">SUM(AED82:AED86)</f>
        <v>1540199.9999999998</v>
      </c>
      <c r="AEE81" s="22">
        <f t="shared" ref="AEE81" si="7465">SUM(AEE82:AEE86)</f>
        <v>1540199.9999999998</v>
      </c>
      <c r="AEF81" s="22">
        <f t="shared" ref="AEF81" si="7466">SUM(AEF82:AEF86)</f>
        <v>1540199.9999999998</v>
      </c>
      <c r="AEG81" s="22">
        <f t="shared" ref="AEG81" si="7467">SUM(AEG82:AEG86)</f>
        <v>1540199.9999999998</v>
      </c>
      <c r="AEH81" s="22">
        <f t="shared" ref="AEH81" si="7468">SUM(AEH82:AEH86)</f>
        <v>1540199.9999999998</v>
      </c>
      <c r="AEI81" s="22">
        <f t="shared" ref="AEI81" si="7469">SUM(AEI82:AEI86)</f>
        <v>1540199.9999999998</v>
      </c>
      <c r="AEJ81" s="22">
        <f t="shared" ref="AEJ81" si="7470">SUM(AEJ82:AEJ86)</f>
        <v>1540199.9999999998</v>
      </c>
      <c r="AEK81" s="22">
        <f t="shared" ref="AEK81" si="7471">SUM(AEK82:AEK86)</f>
        <v>1540199.9999999998</v>
      </c>
      <c r="AEL81" s="22">
        <f t="shared" ref="AEL81" si="7472">SUM(AEL82:AEL86)</f>
        <v>1540199.9999999998</v>
      </c>
      <c r="AEM81" s="22">
        <f t="shared" ref="AEM81" si="7473">SUM(AEM82:AEM86)</f>
        <v>1540199.9999999998</v>
      </c>
      <c r="AEN81" s="22">
        <f t="shared" ref="AEN81" si="7474">SUM(AEN82:AEN86)</f>
        <v>1540199.9999999998</v>
      </c>
      <c r="AEO81" s="22">
        <f t="shared" ref="AEO81" si="7475">SUM(AEO82:AEO86)</f>
        <v>1540199.9999999998</v>
      </c>
      <c r="AEP81" s="22">
        <f t="shared" ref="AEP81" si="7476">SUM(AEP82:AEP86)</f>
        <v>1540199.9999999998</v>
      </c>
      <c r="AEQ81" s="22">
        <f t="shared" ref="AEQ81" si="7477">SUM(AEQ82:AEQ86)</f>
        <v>1540199.9999999998</v>
      </c>
      <c r="AER81" s="22">
        <f t="shared" ref="AER81" si="7478">SUM(AER82:AER86)</f>
        <v>1540199.9999999998</v>
      </c>
      <c r="AES81" s="22">
        <f t="shared" ref="AES81" si="7479">SUM(AES82:AES86)</f>
        <v>1540199.9999999998</v>
      </c>
      <c r="AET81" s="22">
        <f t="shared" ref="AET81" si="7480">SUM(AET82:AET86)</f>
        <v>1540199.9999999998</v>
      </c>
      <c r="AEU81" s="22">
        <f t="shared" ref="AEU81" si="7481">SUM(AEU82:AEU86)</f>
        <v>1540199.9999999998</v>
      </c>
      <c r="AEV81" s="22">
        <f t="shared" ref="AEV81" si="7482">SUM(AEV82:AEV86)</f>
        <v>1540199.9999999998</v>
      </c>
      <c r="AEW81" s="22">
        <f t="shared" ref="AEW81" si="7483">SUM(AEW82:AEW86)</f>
        <v>1540199.9999999998</v>
      </c>
      <c r="AEX81" s="22">
        <f t="shared" ref="AEX81" si="7484">SUM(AEX82:AEX86)</f>
        <v>1540199.9999999998</v>
      </c>
      <c r="AEY81" s="22">
        <f t="shared" ref="AEY81" si="7485">SUM(AEY82:AEY86)</f>
        <v>1540199.9999999998</v>
      </c>
      <c r="AEZ81" s="22">
        <f t="shared" ref="AEZ81" si="7486">SUM(AEZ82:AEZ86)</f>
        <v>1540199.9999999998</v>
      </c>
      <c r="AFA81" s="22">
        <f t="shared" ref="AFA81" si="7487">SUM(AFA82:AFA86)</f>
        <v>1540199.9999999998</v>
      </c>
      <c r="AFB81" s="22">
        <f t="shared" ref="AFB81" si="7488">SUM(AFB82:AFB86)</f>
        <v>1540199.9999999998</v>
      </c>
      <c r="AFC81" s="22">
        <f t="shared" ref="AFC81" si="7489">SUM(AFC82:AFC86)</f>
        <v>1540199.9999999998</v>
      </c>
      <c r="AFD81" s="22">
        <f t="shared" ref="AFD81" si="7490">SUM(AFD82:AFD86)</f>
        <v>1540199.9999999998</v>
      </c>
      <c r="AFE81" s="22">
        <f t="shared" ref="AFE81" si="7491">SUM(AFE82:AFE86)</f>
        <v>1540199.9999999998</v>
      </c>
      <c r="AFF81" s="22">
        <f t="shared" ref="AFF81" si="7492">SUM(AFF82:AFF86)</f>
        <v>1540199.9999999998</v>
      </c>
      <c r="AFG81" s="22">
        <f t="shared" ref="AFG81" si="7493">SUM(AFG82:AFG86)</f>
        <v>1540199.9999999998</v>
      </c>
    </row>
    <row r="82" spans="1:839" s="44" customFormat="1" x14ac:dyDescent="0.25">
      <c r="A82" s="43"/>
      <c r="B82" s="43"/>
      <c r="C82" s="43"/>
      <c r="D82" s="51"/>
      <c r="E82" s="43"/>
      <c r="F82" s="43"/>
      <c r="G82" s="43"/>
      <c r="H82" s="43"/>
      <c r="I82" s="43"/>
      <c r="J82" s="43"/>
      <c r="K82" s="41"/>
      <c r="L82" s="43" t="str">
        <f>структура!$M$11</f>
        <v>контроль</v>
      </c>
      <c r="M82" s="43">
        <f>SUM($Q81:$AFH81)-SUM($Q83:$AFH86)</f>
        <v>-1.6689300537109375E-6</v>
      </c>
      <c r="N82" s="43"/>
      <c r="O82" s="43"/>
      <c r="P82" s="43"/>
      <c r="Q82" s="41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  <c r="IX82" s="43"/>
      <c r="IY82" s="43"/>
      <c r="IZ82" s="43"/>
      <c r="JA82" s="43"/>
      <c r="JB82" s="43"/>
      <c r="JC82" s="43"/>
      <c r="JD82" s="43"/>
      <c r="JE82" s="43"/>
      <c r="JF82" s="43"/>
      <c r="JG82" s="43"/>
      <c r="JH82" s="43"/>
      <c r="JI82" s="43"/>
      <c r="JJ82" s="43"/>
      <c r="JK82" s="43"/>
      <c r="JL82" s="43"/>
      <c r="JM82" s="43"/>
      <c r="JN82" s="43"/>
      <c r="JO82" s="43"/>
      <c r="JP82" s="43"/>
      <c r="JQ82" s="43"/>
      <c r="JR82" s="43"/>
      <c r="JS82" s="43"/>
      <c r="JT82" s="43"/>
      <c r="JU82" s="43"/>
      <c r="JV82" s="43"/>
      <c r="JW82" s="43"/>
      <c r="JX82" s="43"/>
      <c r="JY82" s="43"/>
      <c r="JZ82" s="43"/>
      <c r="KA82" s="43"/>
      <c r="KB82" s="43"/>
      <c r="KC82" s="43"/>
      <c r="KD82" s="43"/>
      <c r="KE82" s="43"/>
      <c r="KF82" s="43"/>
      <c r="KG82" s="43"/>
      <c r="KH82" s="43"/>
      <c r="KI82" s="43"/>
      <c r="KJ82" s="43"/>
      <c r="KK82" s="43"/>
      <c r="KL82" s="43"/>
      <c r="KM82" s="43"/>
      <c r="KN82" s="43"/>
      <c r="KO82" s="43"/>
      <c r="KP82" s="43"/>
      <c r="KQ82" s="43"/>
      <c r="KR82" s="43"/>
      <c r="KS82" s="43"/>
      <c r="KT82" s="43"/>
      <c r="KU82" s="43"/>
      <c r="KV82" s="43"/>
      <c r="KW82" s="43"/>
      <c r="KX82" s="43"/>
      <c r="KY82" s="43"/>
      <c r="KZ82" s="43"/>
      <c r="LA82" s="43"/>
      <c r="LB82" s="43"/>
      <c r="LC82" s="43"/>
      <c r="LD82" s="43"/>
      <c r="LE82" s="43"/>
      <c r="LF82" s="43"/>
      <c r="LG82" s="43"/>
      <c r="LH82" s="43"/>
      <c r="LI82" s="43"/>
      <c r="LJ82" s="43"/>
      <c r="LK82" s="43"/>
      <c r="LL82" s="43"/>
      <c r="LM82" s="43"/>
      <c r="LN82" s="43"/>
      <c r="LO82" s="43"/>
      <c r="LP82" s="43"/>
      <c r="LQ82" s="43"/>
      <c r="LR82" s="43"/>
      <c r="LS82" s="43"/>
      <c r="LT82" s="43"/>
      <c r="LU82" s="43"/>
      <c r="LV82" s="43"/>
      <c r="LW82" s="43"/>
      <c r="LX82" s="43"/>
      <c r="LY82" s="43"/>
      <c r="LZ82" s="43"/>
      <c r="MA82" s="43"/>
      <c r="MB82" s="43"/>
      <c r="MC82" s="43"/>
      <c r="MD82" s="43"/>
      <c r="ME82" s="43"/>
      <c r="MF82" s="43"/>
      <c r="MG82" s="43"/>
      <c r="MH82" s="43"/>
      <c r="MI82" s="43"/>
      <c r="MJ82" s="43"/>
      <c r="MK82" s="43"/>
      <c r="ML82" s="43"/>
      <c r="MM82" s="43"/>
      <c r="MN82" s="43"/>
      <c r="MO82" s="43"/>
      <c r="MP82" s="43"/>
      <c r="MQ82" s="43"/>
      <c r="MR82" s="43"/>
      <c r="MS82" s="43"/>
      <c r="MT82" s="43"/>
      <c r="MU82" s="43"/>
      <c r="MV82" s="43"/>
      <c r="MW82" s="43"/>
      <c r="MX82" s="43"/>
      <c r="MY82" s="43"/>
      <c r="MZ82" s="43"/>
      <c r="NA82" s="43"/>
      <c r="NB82" s="43"/>
      <c r="NC82" s="43"/>
      <c r="ND82" s="43"/>
      <c r="NE82" s="43"/>
      <c r="NF82" s="43"/>
      <c r="NG82" s="43"/>
      <c r="NH82" s="43"/>
      <c r="NI82" s="43"/>
      <c r="NJ82" s="43"/>
      <c r="NK82" s="43"/>
      <c r="NL82" s="43"/>
      <c r="NM82" s="43"/>
      <c r="NN82" s="43"/>
      <c r="NO82" s="43"/>
      <c r="NP82" s="43"/>
      <c r="NQ82" s="43"/>
      <c r="NR82" s="43"/>
      <c r="NS82" s="43"/>
      <c r="NT82" s="43"/>
      <c r="NU82" s="43"/>
      <c r="NV82" s="43"/>
      <c r="NW82" s="43"/>
      <c r="NX82" s="43"/>
      <c r="NY82" s="43"/>
      <c r="NZ82" s="43"/>
      <c r="OA82" s="43"/>
      <c r="OB82" s="43"/>
      <c r="OC82" s="43"/>
      <c r="OD82" s="43"/>
      <c r="OE82" s="43"/>
      <c r="OF82" s="43"/>
      <c r="OG82" s="43"/>
      <c r="OH82" s="43"/>
      <c r="OI82" s="43"/>
      <c r="OJ82" s="43"/>
      <c r="OK82" s="43"/>
      <c r="OL82" s="43"/>
      <c r="OM82" s="43"/>
      <c r="ON82" s="43"/>
      <c r="OO82" s="43"/>
      <c r="OP82" s="43"/>
      <c r="OQ82" s="43"/>
      <c r="OR82" s="43"/>
      <c r="OS82" s="43"/>
      <c r="OT82" s="43"/>
      <c r="OU82" s="43"/>
      <c r="OV82" s="43"/>
      <c r="OW82" s="43"/>
      <c r="OX82" s="43"/>
      <c r="OY82" s="43"/>
      <c r="OZ82" s="43"/>
      <c r="PA82" s="43"/>
      <c r="PB82" s="43"/>
      <c r="PC82" s="43"/>
      <c r="PD82" s="43"/>
      <c r="PE82" s="43"/>
      <c r="PF82" s="43"/>
      <c r="PG82" s="43"/>
      <c r="PH82" s="43"/>
      <c r="PI82" s="43"/>
      <c r="PJ82" s="43"/>
      <c r="PK82" s="43"/>
      <c r="PL82" s="43"/>
      <c r="PM82" s="43"/>
      <c r="PN82" s="43"/>
      <c r="PO82" s="43"/>
      <c r="PP82" s="43"/>
      <c r="PQ82" s="43"/>
      <c r="PR82" s="43"/>
      <c r="PS82" s="43"/>
      <c r="PT82" s="43"/>
      <c r="PU82" s="43"/>
      <c r="PV82" s="43"/>
      <c r="PW82" s="43"/>
      <c r="PX82" s="43"/>
      <c r="PY82" s="43"/>
      <c r="PZ82" s="43"/>
      <c r="QA82" s="43"/>
      <c r="QB82" s="43"/>
      <c r="QC82" s="43"/>
      <c r="QD82" s="43"/>
      <c r="QE82" s="43"/>
      <c r="QF82" s="43"/>
      <c r="QG82" s="43"/>
      <c r="QH82" s="43"/>
      <c r="QI82" s="43"/>
      <c r="QJ82" s="43"/>
      <c r="QK82" s="43"/>
      <c r="QL82" s="43"/>
      <c r="QM82" s="43"/>
      <c r="QN82" s="43"/>
      <c r="QO82" s="43"/>
      <c r="QP82" s="43"/>
      <c r="QQ82" s="43"/>
      <c r="QR82" s="43"/>
      <c r="QS82" s="43"/>
      <c r="QT82" s="43"/>
      <c r="QU82" s="43"/>
      <c r="QV82" s="43"/>
      <c r="QW82" s="43"/>
      <c r="QX82" s="43"/>
      <c r="QY82" s="43"/>
      <c r="QZ82" s="43"/>
      <c r="RA82" s="43"/>
      <c r="RB82" s="43"/>
      <c r="RC82" s="43"/>
      <c r="RD82" s="43"/>
      <c r="RE82" s="43"/>
      <c r="RF82" s="43"/>
      <c r="RG82" s="43"/>
      <c r="RH82" s="43"/>
      <c r="RI82" s="43"/>
      <c r="RJ82" s="43"/>
      <c r="RK82" s="43"/>
      <c r="RL82" s="43"/>
      <c r="RM82" s="43"/>
      <c r="RN82" s="43"/>
      <c r="RO82" s="43"/>
      <c r="RP82" s="43"/>
      <c r="RQ82" s="43"/>
      <c r="RR82" s="43"/>
      <c r="RS82" s="43"/>
      <c r="RT82" s="43"/>
      <c r="RU82" s="43"/>
      <c r="RV82" s="43"/>
      <c r="RW82" s="43"/>
      <c r="RX82" s="43"/>
      <c r="RY82" s="43"/>
      <c r="RZ82" s="43"/>
      <c r="SA82" s="43"/>
      <c r="SB82" s="43"/>
      <c r="SC82" s="43"/>
      <c r="SD82" s="43"/>
      <c r="SE82" s="43"/>
      <c r="SF82" s="43"/>
      <c r="SG82" s="43"/>
      <c r="SH82" s="43"/>
      <c r="SI82" s="43"/>
      <c r="SJ82" s="43"/>
      <c r="SK82" s="43"/>
      <c r="SL82" s="43"/>
      <c r="SM82" s="43"/>
      <c r="SN82" s="43"/>
      <c r="SO82" s="43"/>
      <c r="SP82" s="43"/>
      <c r="SQ82" s="43"/>
      <c r="SR82" s="43"/>
      <c r="SS82" s="43"/>
      <c r="ST82" s="43"/>
      <c r="SU82" s="43"/>
      <c r="SV82" s="43"/>
      <c r="SW82" s="43"/>
      <c r="SX82" s="43"/>
      <c r="SY82" s="43"/>
      <c r="SZ82" s="43"/>
      <c r="TA82" s="43"/>
      <c r="TB82" s="43"/>
      <c r="TC82" s="43"/>
      <c r="TD82" s="43"/>
      <c r="TE82" s="43"/>
      <c r="TF82" s="43"/>
      <c r="TG82" s="43"/>
      <c r="TH82" s="43"/>
      <c r="TI82" s="43"/>
      <c r="TJ82" s="43"/>
      <c r="TK82" s="43"/>
      <c r="TL82" s="43"/>
      <c r="TM82" s="43"/>
      <c r="TN82" s="43"/>
      <c r="TO82" s="43"/>
      <c r="TP82" s="43"/>
      <c r="TQ82" s="43"/>
      <c r="TR82" s="43"/>
      <c r="TS82" s="43"/>
      <c r="TT82" s="43"/>
      <c r="TU82" s="43"/>
      <c r="TV82" s="43"/>
      <c r="TW82" s="43"/>
      <c r="TX82" s="43"/>
      <c r="TY82" s="43"/>
      <c r="TZ82" s="43"/>
      <c r="UA82" s="43"/>
      <c r="UB82" s="43"/>
      <c r="UC82" s="43"/>
      <c r="UD82" s="43"/>
      <c r="UE82" s="43"/>
      <c r="UF82" s="43"/>
      <c r="UG82" s="43"/>
      <c r="UH82" s="43"/>
      <c r="UI82" s="43"/>
      <c r="UJ82" s="43"/>
      <c r="UK82" s="43"/>
      <c r="UL82" s="43"/>
      <c r="UM82" s="43"/>
      <c r="UN82" s="43"/>
      <c r="UO82" s="43"/>
      <c r="UP82" s="43"/>
      <c r="UQ82" s="43"/>
      <c r="UR82" s="43"/>
      <c r="US82" s="43"/>
      <c r="UT82" s="43"/>
      <c r="UU82" s="43"/>
      <c r="UV82" s="43"/>
      <c r="UW82" s="43"/>
      <c r="UX82" s="43"/>
      <c r="UY82" s="43"/>
      <c r="UZ82" s="43"/>
      <c r="VA82" s="43"/>
      <c r="VB82" s="43"/>
      <c r="VC82" s="43"/>
      <c r="VD82" s="43"/>
      <c r="VE82" s="43"/>
      <c r="VF82" s="43"/>
      <c r="VG82" s="43"/>
      <c r="VH82" s="43"/>
      <c r="VI82" s="43"/>
      <c r="VJ82" s="43"/>
      <c r="VK82" s="43"/>
      <c r="VL82" s="43"/>
      <c r="VM82" s="43"/>
      <c r="VN82" s="43"/>
      <c r="VO82" s="43"/>
      <c r="VP82" s="43"/>
      <c r="VQ82" s="43"/>
      <c r="VR82" s="43"/>
      <c r="VS82" s="43"/>
      <c r="VT82" s="43"/>
      <c r="VU82" s="43"/>
      <c r="VV82" s="43"/>
      <c r="VW82" s="43"/>
      <c r="VX82" s="43"/>
      <c r="VY82" s="43"/>
      <c r="VZ82" s="43"/>
      <c r="WA82" s="43"/>
      <c r="WB82" s="43"/>
      <c r="WC82" s="43"/>
      <c r="WD82" s="43"/>
      <c r="WE82" s="43"/>
      <c r="WF82" s="43"/>
      <c r="WG82" s="43"/>
      <c r="WH82" s="43"/>
      <c r="WI82" s="43"/>
      <c r="WJ82" s="43"/>
      <c r="WK82" s="43"/>
      <c r="WL82" s="43"/>
      <c r="WM82" s="43"/>
      <c r="WN82" s="43"/>
      <c r="WO82" s="43"/>
      <c r="WP82" s="43"/>
      <c r="WQ82" s="43"/>
      <c r="WR82" s="43"/>
      <c r="WS82" s="43"/>
      <c r="WT82" s="43"/>
      <c r="WU82" s="43"/>
      <c r="WV82" s="43"/>
      <c r="WW82" s="43"/>
      <c r="WX82" s="43"/>
      <c r="WY82" s="43"/>
      <c r="WZ82" s="43"/>
      <c r="XA82" s="43"/>
      <c r="XB82" s="43"/>
      <c r="XC82" s="43"/>
      <c r="XD82" s="43"/>
      <c r="XE82" s="43"/>
      <c r="XF82" s="43"/>
      <c r="XG82" s="43"/>
      <c r="XH82" s="43"/>
      <c r="XI82" s="43"/>
      <c r="XJ82" s="43"/>
      <c r="XK82" s="43"/>
      <c r="XL82" s="43"/>
      <c r="XM82" s="43"/>
      <c r="XN82" s="43"/>
      <c r="XO82" s="43"/>
      <c r="XP82" s="43"/>
      <c r="XQ82" s="43"/>
      <c r="XR82" s="43"/>
      <c r="XS82" s="43"/>
      <c r="XT82" s="43"/>
      <c r="XU82" s="43"/>
      <c r="XV82" s="43"/>
      <c r="XW82" s="43"/>
      <c r="XX82" s="43"/>
      <c r="XY82" s="43"/>
      <c r="XZ82" s="43"/>
      <c r="YA82" s="43"/>
      <c r="YB82" s="43"/>
      <c r="YC82" s="43"/>
      <c r="YD82" s="43"/>
      <c r="YE82" s="43"/>
      <c r="YF82" s="43"/>
      <c r="YG82" s="43"/>
      <c r="YH82" s="43"/>
      <c r="YI82" s="43"/>
      <c r="YJ82" s="43"/>
      <c r="YK82" s="43"/>
      <c r="YL82" s="43"/>
      <c r="YM82" s="43"/>
      <c r="YN82" s="43"/>
      <c r="YO82" s="43"/>
      <c r="YP82" s="43"/>
      <c r="YQ82" s="43"/>
      <c r="YR82" s="43"/>
      <c r="YS82" s="43"/>
      <c r="YT82" s="43"/>
      <c r="YU82" s="43"/>
      <c r="YV82" s="43"/>
      <c r="YW82" s="43"/>
      <c r="YX82" s="43"/>
      <c r="YY82" s="43"/>
      <c r="YZ82" s="43"/>
      <c r="ZA82" s="43"/>
      <c r="ZB82" s="43"/>
      <c r="ZC82" s="43"/>
      <c r="ZD82" s="43"/>
      <c r="ZE82" s="43"/>
      <c r="ZF82" s="43"/>
      <c r="ZG82" s="43"/>
      <c r="ZH82" s="43"/>
      <c r="ZI82" s="43"/>
      <c r="ZJ82" s="43"/>
      <c r="ZK82" s="43"/>
      <c r="ZL82" s="43"/>
      <c r="ZM82" s="43"/>
      <c r="ZN82" s="43"/>
      <c r="ZO82" s="43"/>
      <c r="ZP82" s="43"/>
      <c r="ZQ82" s="43"/>
      <c r="ZR82" s="43"/>
      <c r="ZS82" s="43"/>
      <c r="ZT82" s="43"/>
      <c r="ZU82" s="43"/>
      <c r="ZV82" s="43"/>
      <c r="ZW82" s="43"/>
      <c r="ZX82" s="43"/>
      <c r="ZY82" s="43"/>
      <c r="ZZ82" s="43"/>
      <c r="AAA82" s="43"/>
      <c r="AAB82" s="43"/>
      <c r="AAC82" s="43"/>
      <c r="AAD82" s="43"/>
      <c r="AAE82" s="43"/>
      <c r="AAF82" s="43"/>
      <c r="AAG82" s="43"/>
      <c r="AAH82" s="43"/>
      <c r="AAI82" s="43"/>
      <c r="AAJ82" s="43"/>
      <c r="AAK82" s="43"/>
      <c r="AAL82" s="43"/>
      <c r="AAM82" s="43"/>
      <c r="AAN82" s="43"/>
      <c r="AAO82" s="43"/>
      <c r="AAP82" s="43"/>
      <c r="AAQ82" s="43"/>
      <c r="AAR82" s="43"/>
      <c r="AAS82" s="43"/>
      <c r="AAT82" s="43"/>
      <c r="AAU82" s="43"/>
      <c r="AAV82" s="43"/>
      <c r="AAW82" s="43"/>
      <c r="AAX82" s="43"/>
      <c r="AAY82" s="43"/>
      <c r="AAZ82" s="43"/>
      <c r="ABA82" s="43"/>
      <c r="ABB82" s="43"/>
      <c r="ABC82" s="43"/>
      <c r="ABD82" s="43"/>
      <c r="ABE82" s="43"/>
      <c r="ABF82" s="43"/>
      <c r="ABG82" s="43"/>
      <c r="ABH82" s="43"/>
      <c r="ABI82" s="43"/>
      <c r="ABJ82" s="43"/>
      <c r="ABK82" s="43"/>
      <c r="ABL82" s="43"/>
      <c r="ABM82" s="43"/>
      <c r="ABN82" s="43"/>
      <c r="ABO82" s="43"/>
      <c r="ABP82" s="43"/>
      <c r="ABQ82" s="43"/>
      <c r="ABR82" s="43"/>
      <c r="ABS82" s="43"/>
      <c r="ABT82" s="43"/>
      <c r="ABU82" s="43"/>
      <c r="ABV82" s="43"/>
      <c r="ABW82" s="43"/>
      <c r="ABX82" s="43"/>
      <c r="ABY82" s="43"/>
      <c r="ABZ82" s="43"/>
      <c r="ACA82" s="43"/>
      <c r="ACB82" s="43"/>
      <c r="ACC82" s="43"/>
      <c r="ACD82" s="43"/>
      <c r="ACE82" s="43"/>
      <c r="ACF82" s="43"/>
      <c r="ACG82" s="43"/>
      <c r="ACH82" s="43"/>
      <c r="ACI82" s="43"/>
      <c r="ACJ82" s="43"/>
      <c r="ACK82" s="43"/>
      <c r="ACL82" s="43"/>
      <c r="ACM82" s="43"/>
      <c r="ACN82" s="43"/>
      <c r="ACO82" s="43"/>
      <c r="ACP82" s="43"/>
      <c r="ACQ82" s="43"/>
      <c r="ACR82" s="43"/>
      <c r="ACS82" s="43"/>
      <c r="ACT82" s="43"/>
      <c r="ACU82" s="43"/>
      <c r="ACV82" s="43"/>
      <c r="ACW82" s="43"/>
      <c r="ACX82" s="43"/>
      <c r="ACY82" s="43"/>
      <c r="ACZ82" s="43"/>
      <c r="ADA82" s="43"/>
      <c r="ADB82" s="43"/>
      <c r="ADC82" s="43"/>
      <c r="ADD82" s="43"/>
      <c r="ADE82" s="43"/>
      <c r="ADF82" s="43"/>
      <c r="ADG82" s="43"/>
      <c r="ADH82" s="43"/>
      <c r="ADI82" s="43"/>
      <c r="ADJ82" s="43"/>
      <c r="ADK82" s="43"/>
      <c r="ADL82" s="43"/>
      <c r="ADM82" s="43"/>
      <c r="ADN82" s="43"/>
      <c r="ADO82" s="43"/>
      <c r="ADP82" s="43"/>
      <c r="ADQ82" s="43"/>
      <c r="ADR82" s="43"/>
      <c r="ADS82" s="43"/>
      <c r="ADT82" s="43"/>
      <c r="ADU82" s="43"/>
      <c r="ADV82" s="43"/>
      <c r="ADW82" s="43"/>
      <c r="ADX82" s="43"/>
      <c r="ADY82" s="43"/>
      <c r="ADZ82" s="43"/>
      <c r="AEA82" s="43"/>
      <c r="AEB82" s="43"/>
      <c r="AEC82" s="43"/>
      <c r="AED82" s="43"/>
      <c r="AEE82" s="43"/>
      <c r="AEF82" s="43"/>
      <c r="AEG82" s="43"/>
      <c r="AEH82" s="43"/>
      <c r="AEI82" s="43"/>
      <c r="AEJ82" s="43"/>
      <c r="AEK82" s="43"/>
      <c r="AEL82" s="43"/>
      <c r="AEM82" s="43"/>
      <c r="AEN82" s="43"/>
      <c r="AEO82" s="43"/>
      <c r="AEP82" s="43"/>
      <c r="AEQ82" s="43"/>
      <c r="AER82" s="43"/>
      <c r="AES82" s="43"/>
      <c r="AET82" s="43"/>
      <c r="AEU82" s="43"/>
      <c r="AEV82" s="43"/>
      <c r="AEW82" s="43"/>
      <c r="AEX82" s="43"/>
      <c r="AEY82" s="43"/>
      <c r="AEZ82" s="43"/>
      <c r="AFA82" s="43"/>
      <c r="AFB82" s="43"/>
      <c r="AFC82" s="43"/>
      <c r="AFD82" s="43"/>
      <c r="AFE82" s="43"/>
      <c r="AFF82" s="43"/>
      <c r="AFG82" s="43"/>
    </row>
    <row r="83" spans="1:839" s="42" customFormat="1" x14ac:dyDescent="0.25">
      <c r="A83" s="21"/>
      <c r="B83" s="21"/>
      <c r="C83" s="21"/>
      <c r="D83" s="52"/>
      <c r="E83" s="21" t="str">
        <f>структура!$G$38</f>
        <v>просроч. займы возвращаемые</v>
      </c>
      <c r="F83" s="21"/>
      <c r="G83" s="21" t="str">
        <f>структура!$J$10</f>
        <v>повторный заем</v>
      </c>
      <c r="H83" s="21"/>
      <c r="I83" s="21" t="str">
        <f>IF($E83="","",INDEX(структура!$H$10:$H$153,SUMIFS(структура!$C$10:$C$153,структура!$G$10:$G$153,$E83)))</f>
        <v>руб</v>
      </c>
      <c r="J83" s="21"/>
      <c r="K83" s="41"/>
      <c r="L83" s="21"/>
      <c r="M83" s="21"/>
      <c r="N83" s="21"/>
      <c r="O83" s="21"/>
      <c r="P83" s="21"/>
      <c r="Q83" s="41"/>
      <c r="R83" s="21">
        <f>IF(R$8="",0,R25*SUMIFS(условия!71:71,условия!$7:$7,"&lt;="&amp;R$8,условия!$8:$8,"&gt;="&amp;R$8))</f>
        <v>21000</v>
      </c>
      <c r="S83" s="21">
        <f>IF(S$8="",0,S25*SUMIFS(условия!71:71,условия!$7:$7,"&lt;="&amp;S$8,условия!$8:$8,"&gt;="&amp;S$8))</f>
        <v>21000</v>
      </c>
      <c r="T83" s="21">
        <f>IF(T$8="",0,T25*SUMIFS(условия!71:71,условия!$7:$7,"&lt;="&amp;T$8,условия!$8:$8,"&gt;="&amp;T$8))</f>
        <v>21000</v>
      </c>
      <c r="U83" s="21">
        <f>IF(U$8="",0,U25*SUMIFS(условия!71:71,условия!$7:$7,"&lt;="&amp;U$8,условия!$8:$8,"&gt;="&amp;U$8))</f>
        <v>21000</v>
      </c>
      <c r="V83" s="21">
        <f>IF(V$8="",0,V25*SUMIFS(условия!71:71,условия!$7:$7,"&lt;="&amp;V$8,условия!$8:$8,"&gt;="&amp;V$8))</f>
        <v>21000</v>
      </c>
      <c r="W83" s="21">
        <f>IF(W$8="",0,W25*SUMIFS(условия!71:71,условия!$7:$7,"&lt;="&amp;W$8,условия!$8:$8,"&gt;="&amp;W$8))</f>
        <v>21000</v>
      </c>
      <c r="X83" s="21">
        <f>IF(X$8="",0,X25*SUMIFS(условия!71:71,условия!$7:$7,"&lt;="&amp;X$8,условия!$8:$8,"&gt;="&amp;X$8))</f>
        <v>21000</v>
      </c>
      <c r="Y83" s="21">
        <f>IF(Y$8="",0,Y25*SUMIFS(условия!71:71,условия!$7:$7,"&lt;="&amp;Y$8,условия!$8:$8,"&gt;="&amp;Y$8))</f>
        <v>21000</v>
      </c>
      <c r="Z83" s="21">
        <f>IF(Z$8="",0,Z25*SUMIFS(условия!71:71,условия!$7:$7,"&lt;="&amp;Z$8,условия!$8:$8,"&gt;="&amp;Z$8))</f>
        <v>21000</v>
      </c>
      <c r="AA83" s="21">
        <f>IF(AA$8="",0,AA25*SUMIFS(условия!71:71,условия!$7:$7,"&lt;="&amp;AA$8,условия!$8:$8,"&gt;="&amp;AA$8))</f>
        <v>21000</v>
      </c>
      <c r="AB83" s="21">
        <f>IF(AB$8="",0,AB25*SUMIFS(условия!71:71,условия!$7:$7,"&lt;="&amp;AB$8,условия!$8:$8,"&gt;="&amp;AB$8))</f>
        <v>21000</v>
      </c>
      <c r="AC83" s="21">
        <f>IF(AC$8="",0,AC25*SUMIFS(условия!71:71,условия!$7:$7,"&lt;="&amp;AC$8,условия!$8:$8,"&gt;="&amp;AC$8))</f>
        <v>21000</v>
      </c>
      <c r="AD83" s="21">
        <f>IF(AD$8="",0,AD25*SUMIFS(условия!71:71,условия!$7:$7,"&lt;="&amp;AD$8,условия!$8:$8,"&gt;="&amp;AD$8))</f>
        <v>21000</v>
      </c>
      <c r="AE83" s="21">
        <f>IF(AE$8="",0,AE25*SUMIFS(условия!71:71,условия!$7:$7,"&lt;="&amp;AE$8,условия!$8:$8,"&gt;="&amp;AE$8))</f>
        <v>21000</v>
      </c>
      <c r="AF83" s="21">
        <f>IF(AF$8="",0,AF25*SUMIFS(условия!71:71,условия!$7:$7,"&lt;="&amp;AF$8,условия!$8:$8,"&gt;="&amp;AF$8))</f>
        <v>21000</v>
      </c>
      <c r="AG83" s="21">
        <f>IF(AG$8="",0,AG25*SUMIFS(условия!71:71,условия!$7:$7,"&lt;="&amp;AG$8,условия!$8:$8,"&gt;="&amp;AG$8))</f>
        <v>21000</v>
      </c>
      <c r="AH83" s="21">
        <f>IF(AH$8="",0,AH25*SUMIFS(условия!71:71,условия!$7:$7,"&lt;="&amp;AH$8,условия!$8:$8,"&gt;="&amp;AH$8))</f>
        <v>21000</v>
      </c>
      <c r="AI83" s="21">
        <f>IF(AI$8="",0,AI25*SUMIFS(условия!71:71,условия!$7:$7,"&lt;="&amp;AI$8,условия!$8:$8,"&gt;="&amp;AI$8))</f>
        <v>21000</v>
      </c>
      <c r="AJ83" s="21">
        <f>IF(AJ$8="",0,AJ25*SUMIFS(условия!71:71,условия!$7:$7,"&lt;="&amp;AJ$8,условия!$8:$8,"&gt;="&amp;AJ$8))</f>
        <v>21000</v>
      </c>
      <c r="AK83" s="21">
        <f>IF(AK$8="",0,AK25*SUMIFS(условия!71:71,условия!$7:$7,"&lt;="&amp;AK$8,условия!$8:$8,"&gt;="&amp;AK$8))</f>
        <v>21000</v>
      </c>
      <c r="AL83" s="21">
        <f>IF(AL$8="",0,AL25*SUMIFS(условия!71:71,условия!$7:$7,"&lt;="&amp;AL$8,условия!$8:$8,"&gt;="&amp;AL$8))</f>
        <v>21000</v>
      </c>
      <c r="AM83" s="21">
        <f>IF(AM$8="",0,AM25*SUMIFS(условия!71:71,условия!$7:$7,"&lt;="&amp;AM$8,условия!$8:$8,"&gt;="&amp;AM$8))</f>
        <v>21000</v>
      </c>
      <c r="AN83" s="21">
        <f>IF(AN$8="",0,AN25*SUMIFS(условия!71:71,условия!$7:$7,"&lt;="&amp;AN$8,условия!$8:$8,"&gt;="&amp;AN$8))</f>
        <v>21000</v>
      </c>
      <c r="AO83" s="21">
        <f>IF(AO$8="",0,AO25*SUMIFS(условия!71:71,условия!$7:$7,"&lt;="&amp;AO$8,условия!$8:$8,"&gt;="&amp;AO$8))</f>
        <v>21000</v>
      </c>
      <c r="AP83" s="21">
        <f>IF(AP$8="",0,AP25*SUMIFS(условия!71:71,условия!$7:$7,"&lt;="&amp;AP$8,условия!$8:$8,"&gt;="&amp;AP$8))</f>
        <v>21000</v>
      </c>
      <c r="AQ83" s="21">
        <f>IF(AQ$8="",0,AQ25*SUMIFS(условия!71:71,условия!$7:$7,"&lt;="&amp;AQ$8,условия!$8:$8,"&gt;="&amp;AQ$8))</f>
        <v>21000</v>
      </c>
      <c r="AR83" s="21">
        <f>IF(AR$8="",0,AR25*SUMIFS(условия!71:71,условия!$7:$7,"&lt;="&amp;AR$8,условия!$8:$8,"&gt;="&amp;AR$8))</f>
        <v>21000</v>
      </c>
      <c r="AS83" s="21">
        <f>IF(AS$8="",0,AS25*SUMIFS(условия!71:71,условия!$7:$7,"&lt;="&amp;AS$8,условия!$8:$8,"&gt;="&amp;AS$8))</f>
        <v>21000</v>
      </c>
      <c r="AT83" s="21">
        <f>IF(AT$8="",0,AT25*SUMIFS(условия!71:71,условия!$7:$7,"&lt;="&amp;AT$8,условия!$8:$8,"&gt;="&amp;AT$8))</f>
        <v>21000</v>
      </c>
      <c r="AU83" s="21">
        <f>IF(AU$8="",0,AU25*SUMIFS(условия!71:71,условия!$7:$7,"&lt;="&amp;AU$8,условия!$8:$8,"&gt;="&amp;AU$8))</f>
        <v>21000</v>
      </c>
      <c r="AV83" s="21">
        <f>IF(AV$8="",0,AV25*SUMIFS(условия!71:71,условия!$7:$7,"&lt;="&amp;AV$8,условия!$8:$8,"&gt;="&amp;AV$8))</f>
        <v>21000</v>
      </c>
      <c r="AW83" s="21">
        <f>IF(AW$8="",0,AW25*SUMIFS(условия!71:71,условия!$7:$7,"&lt;="&amp;AW$8,условия!$8:$8,"&gt;="&amp;AW$8))</f>
        <v>42000</v>
      </c>
      <c r="AX83" s="21">
        <f>IF(AX$8="",0,AX25*SUMIFS(условия!71:71,условия!$7:$7,"&lt;="&amp;AX$8,условия!$8:$8,"&gt;="&amp;AX$8))</f>
        <v>42000</v>
      </c>
      <c r="AY83" s="21">
        <f>IF(AY$8="",0,AY25*SUMIFS(условия!71:71,условия!$7:$7,"&lt;="&amp;AY$8,условия!$8:$8,"&gt;="&amp;AY$8))</f>
        <v>42000</v>
      </c>
      <c r="AZ83" s="21">
        <f>IF(AZ$8="",0,AZ25*SUMIFS(условия!71:71,условия!$7:$7,"&lt;="&amp;AZ$8,условия!$8:$8,"&gt;="&amp;AZ$8))</f>
        <v>42000</v>
      </c>
      <c r="BA83" s="21">
        <f>IF(BA$8="",0,BA25*SUMIFS(условия!71:71,условия!$7:$7,"&lt;="&amp;BA$8,условия!$8:$8,"&gt;="&amp;BA$8))</f>
        <v>42000</v>
      </c>
      <c r="BB83" s="21">
        <f>IF(BB$8="",0,BB25*SUMIFS(условия!71:71,условия!$7:$7,"&lt;="&amp;BB$8,условия!$8:$8,"&gt;="&amp;BB$8))</f>
        <v>42000</v>
      </c>
      <c r="BC83" s="21">
        <f>IF(BC$8="",0,BC25*SUMIFS(условия!71:71,условия!$7:$7,"&lt;="&amp;BC$8,условия!$8:$8,"&gt;="&amp;BC$8))</f>
        <v>42000</v>
      </c>
      <c r="BD83" s="21">
        <f>IF(BD$8="",0,BD25*SUMIFS(условия!71:71,условия!$7:$7,"&lt;="&amp;BD$8,условия!$8:$8,"&gt;="&amp;BD$8))</f>
        <v>42000</v>
      </c>
      <c r="BE83" s="21">
        <f>IF(BE$8="",0,BE25*SUMIFS(условия!71:71,условия!$7:$7,"&lt;="&amp;BE$8,условия!$8:$8,"&gt;="&amp;BE$8))</f>
        <v>42000</v>
      </c>
      <c r="BF83" s="21">
        <f>IF(BF$8="",0,BF25*SUMIFS(условия!71:71,условия!$7:$7,"&lt;="&amp;BF$8,условия!$8:$8,"&gt;="&amp;BF$8))</f>
        <v>42000</v>
      </c>
      <c r="BG83" s="21">
        <f>IF(BG$8="",0,BG25*SUMIFS(условия!71:71,условия!$7:$7,"&lt;="&amp;BG$8,условия!$8:$8,"&gt;="&amp;BG$8))</f>
        <v>42000</v>
      </c>
      <c r="BH83" s="21">
        <f>IF(BH$8="",0,BH25*SUMIFS(условия!71:71,условия!$7:$7,"&lt;="&amp;BH$8,условия!$8:$8,"&gt;="&amp;BH$8))</f>
        <v>42000</v>
      </c>
      <c r="BI83" s="21">
        <f>IF(BI$8="",0,BI25*SUMIFS(условия!71:71,условия!$7:$7,"&lt;="&amp;BI$8,условия!$8:$8,"&gt;="&amp;BI$8))</f>
        <v>42000</v>
      </c>
      <c r="BJ83" s="21">
        <f>IF(BJ$8="",0,BJ25*SUMIFS(условия!71:71,условия!$7:$7,"&lt;="&amp;BJ$8,условия!$8:$8,"&gt;="&amp;BJ$8))</f>
        <v>42000</v>
      </c>
      <c r="BK83" s="21">
        <f>IF(BK$8="",0,BK25*SUMIFS(условия!71:71,условия!$7:$7,"&lt;="&amp;BK$8,условия!$8:$8,"&gt;="&amp;BK$8))</f>
        <v>42000</v>
      </c>
      <c r="BL83" s="21">
        <f>IF(BL$8="",0,BL25*SUMIFS(условия!71:71,условия!$7:$7,"&lt;="&amp;BL$8,условия!$8:$8,"&gt;="&amp;BL$8))</f>
        <v>42000</v>
      </c>
      <c r="BM83" s="21">
        <f>IF(BM$8="",0,BM25*SUMIFS(условия!71:71,условия!$7:$7,"&lt;="&amp;BM$8,условия!$8:$8,"&gt;="&amp;BM$8))</f>
        <v>42000</v>
      </c>
      <c r="BN83" s="21">
        <f>IF(BN$8="",0,BN25*SUMIFS(условия!71:71,условия!$7:$7,"&lt;="&amp;BN$8,условия!$8:$8,"&gt;="&amp;BN$8))</f>
        <v>42000</v>
      </c>
      <c r="BO83" s="21">
        <f>IF(BO$8="",0,BO25*SUMIFS(условия!71:71,условия!$7:$7,"&lt;="&amp;BO$8,условия!$8:$8,"&gt;="&amp;BO$8))</f>
        <v>42000</v>
      </c>
      <c r="BP83" s="21">
        <f>IF(BP$8="",0,BP25*SUMIFS(условия!71:71,условия!$7:$7,"&lt;="&amp;BP$8,условия!$8:$8,"&gt;="&amp;BP$8))</f>
        <v>42000</v>
      </c>
      <c r="BQ83" s="21">
        <f>IF(BQ$8="",0,BQ25*SUMIFS(условия!71:71,условия!$7:$7,"&lt;="&amp;BQ$8,условия!$8:$8,"&gt;="&amp;BQ$8))</f>
        <v>42000</v>
      </c>
      <c r="BR83" s="21">
        <f>IF(BR$8="",0,BR25*SUMIFS(условия!71:71,условия!$7:$7,"&lt;="&amp;BR$8,условия!$8:$8,"&gt;="&amp;BR$8))</f>
        <v>42000</v>
      </c>
      <c r="BS83" s="21">
        <f>IF(BS$8="",0,BS25*SUMIFS(условия!71:71,условия!$7:$7,"&lt;="&amp;BS$8,условия!$8:$8,"&gt;="&amp;BS$8))</f>
        <v>42000</v>
      </c>
      <c r="BT83" s="21">
        <f>IF(BT$8="",0,BT25*SUMIFS(условия!71:71,условия!$7:$7,"&lt;="&amp;BT$8,условия!$8:$8,"&gt;="&amp;BT$8))</f>
        <v>42000</v>
      </c>
      <c r="BU83" s="21">
        <f>IF(BU$8="",0,BU25*SUMIFS(условия!71:71,условия!$7:$7,"&lt;="&amp;BU$8,условия!$8:$8,"&gt;="&amp;BU$8))</f>
        <v>42000</v>
      </c>
      <c r="BV83" s="21">
        <f>IF(BV$8="",0,BV25*SUMIFS(условия!71:71,условия!$7:$7,"&lt;="&amp;BV$8,условия!$8:$8,"&gt;="&amp;BV$8))</f>
        <v>42000</v>
      </c>
      <c r="BW83" s="21">
        <f>IF(BW$8="",0,BW25*SUMIFS(условия!71:71,условия!$7:$7,"&lt;="&amp;BW$8,условия!$8:$8,"&gt;="&amp;BW$8))</f>
        <v>42000</v>
      </c>
      <c r="BX83" s="21">
        <f>IF(BX$8="",0,BX25*SUMIFS(условия!71:71,условия!$7:$7,"&lt;="&amp;BX$8,условия!$8:$8,"&gt;="&amp;BX$8))</f>
        <v>42000</v>
      </c>
      <c r="BY83" s="21">
        <f>IF(BY$8="",0,BY25*SUMIFS(условия!71:71,условия!$7:$7,"&lt;="&amp;BY$8,условия!$8:$8,"&gt;="&amp;BY$8))</f>
        <v>42000</v>
      </c>
      <c r="BZ83" s="21">
        <f>IF(BZ$8="",0,BZ25*SUMIFS(условия!71:71,условия!$7:$7,"&lt;="&amp;BZ$8,условия!$8:$8,"&gt;="&amp;BZ$8))</f>
        <v>42000</v>
      </c>
      <c r="CA83" s="21">
        <f>IF(CA$8="",0,CA25*SUMIFS(условия!71:71,условия!$7:$7,"&lt;="&amp;CA$8,условия!$8:$8,"&gt;="&amp;CA$8))</f>
        <v>42000</v>
      </c>
      <c r="CB83" s="21">
        <f>IF(CB$8="",0,CB25*SUMIFS(условия!71:71,условия!$7:$7,"&lt;="&amp;CB$8,условия!$8:$8,"&gt;="&amp;CB$8))</f>
        <v>157499.99999999997</v>
      </c>
      <c r="CC83" s="21">
        <f>IF(CC$8="",0,CC25*SUMIFS(условия!71:71,условия!$7:$7,"&lt;="&amp;CC$8,условия!$8:$8,"&gt;="&amp;CC$8))</f>
        <v>157499.99999999997</v>
      </c>
      <c r="CD83" s="21">
        <f>IF(CD$8="",0,CD25*SUMIFS(условия!71:71,условия!$7:$7,"&lt;="&amp;CD$8,условия!$8:$8,"&gt;="&amp;CD$8))</f>
        <v>157499.99999999997</v>
      </c>
      <c r="CE83" s="21">
        <f>IF(CE$8="",0,CE25*SUMIFS(условия!71:71,условия!$7:$7,"&lt;="&amp;CE$8,условия!$8:$8,"&gt;="&amp;CE$8))</f>
        <v>157499.99999999997</v>
      </c>
      <c r="CF83" s="21">
        <f>IF(CF$8="",0,CF25*SUMIFS(условия!71:71,условия!$7:$7,"&lt;="&amp;CF$8,условия!$8:$8,"&gt;="&amp;CF$8))</f>
        <v>157499.99999999997</v>
      </c>
      <c r="CG83" s="21">
        <f>IF(CG$8="",0,CG25*SUMIFS(условия!71:71,условия!$7:$7,"&lt;="&amp;CG$8,условия!$8:$8,"&gt;="&amp;CG$8))</f>
        <v>157499.99999999997</v>
      </c>
      <c r="CH83" s="21">
        <f>IF(CH$8="",0,CH25*SUMIFS(условия!71:71,условия!$7:$7,"&lt;="&amp;CH$8,условия!$8:$8,"&gt;="&amp;CH$8))</f>
        <v>157499.99999999997</v>
      </c>
      <c r="CI83" s="21">
        <f>IF(CI$8="",0,CI25*SUMIFS(условия!71:71,условия!$7:$7,"&lt;="&amp;CI$8,условия!$8:$8,"&gt;="&amp;CI$8))</f>
        <v>157499.99999999997</v>
      </c>
      <c r="CJ83" s="21">
        <f>IF(CJ$8="",0,CJ25*SUMIFS(условия!71:71,условия!$7:$7,"&lt;="&amp;CJ$8,условия!$8:$8,"&gt;="&amp;CJ$8))</f>
        <v>157499.99999999997</v>
      </c>
      <c r="CK83" s="21">
        <f>IF(CK$8="",0,CK25*SUMIFS(условия!71:71,условия!$7:$7,"&lt;="&amp;CK$8,условия!$8:$8,"&gt;="&amp;CK$8))</f>
        <v>157499.99999999997</v>
      </c>
      <c r="CL83" s="21">
        <f>IF(CL$8="",0,CL25*SUMIFS(условия!71:71,условия!$7:$7,"&lt;="&amp;CL$8,условия!$8:$8,"&gt;="&amp;CL$8))</f>
        <v>157499.99999999997</v>
      </c>
      <c r="CM83" s="21">
        <f>IF(CM$8="",0,CM25*SUMIFS(условия!71:71,условия!$7:$7,"&lt;="&amp;CM$8,условия!$8:$8,"&gt;="&amp;CM$8))</f>
        <v>157499.99999999997</v>
      </c>
      <c r="CN83" s="21">
        <f>IF(CN$8="",0,CN25*SUMIFS(условия!71:71,условия!$7:$7,"&lt;="&amp;CN$8,условия!$8:$8,"&gt;="&amp;CN$8))</f>
        <v>157499.99999999997</v>
      </c>
      <c r="CO83" s="21">
        <f>IF(CO$8="",0,CO25*SUMIFS(условия!71:71,условия!$7:$7,"&lt;="&amp;CO$8,условия!$8:$8,"&gt;="&amp;CO$8))</f>
        <v>157499.99999999997</v>
      </c>
      <c r="CP83" s="21">
        <f>IF(CP$8="",0,CP25*SUMIFS(условия!71:71,условия!$7:$7,"&lt;="&amp;CP$8,условия!$8:$8,"&gt;="&amp;CP$8))</f>
        <v>157499.99999999997</v>
      </c>
      <c r="CQ83" s="21">
        <f>IF(CQ$8="",0,CQ25*SUMIFS(условия!71:71,условия!$7:$7,"&lt;="&amp;CQ$8,условия!$8:$8,"&gt;="&amp;CQ$8))</f>
        <v>157499.99999999997</v>
      </c>
      <c r="CR83" s="21">
        <f>IF(CR$8="",0,CR25*SUMIFS(условия!71:71,условия!$7:$7,"&lt;="&amp;CR$8,условия!$8:$8,"&gt;="&amp;CR$8))</f>
        <v>157499.99999999997</v>
      </c>
      <c r="CS83" s="21">
        <f>IF(CS$8="",0,CS25*SUMIFS(условия!71:71,условия!$7:$7,"&lt;="&amp;CS$8,условия!$8:$8,"&gt;="&amp;CS$8))</f>
        <v>157499.99999999997</v>
      </c>
      <c r="CT83" s="21">
        <f>IF(CT$8="",0,CT25*SUMIFS(условия!71:71,условия!$7:$7,"&lt;="&amp;CT$8,условия!$8:$8,"&gt;="&amp;CT$8))</f>
        <v>157499.99999999997</v>
      </c>
      <c r="CU83" s="21">
        <f>IF(CU$8="",0,CU25*SUMIFS(условия!71:71,условия!$7:$7,"&lt;="&amp;CU$8,условия!$8:$8,"&gt;="&amp;CU$8))</f>
        <v>157499.99999999997</v>
      </c>
      <c r="CV83" s="21">
        <f>IF(CV$8="",0,CV25*SUMIFS(условия!71:71,условия!$7:$7,"&lt;="&amp;CV$8,условия!$8:$8,"&gt;="&amp;CV$8))</f>
        <v>157499.99999999997</v>
      </c>
      <c r="CW83" s="21">
        <f>IF(CW$8="",0,CW25*SUMIFS(условия!71:71,условия!$7:$7,"&lt;="&amp;CW$8,условия!$8:$8,"&gt;="&amp;CW$8))</f>
        <v>157499.99999999997</v>
      </c>
      <c r="CX83" s="21">
        <f>IF(CX$8="",0,CX25*SUMIFS(условия!71:71,условия!$7:$7,"&lt;="&amp;CX$8,условия!$8:$8,"&gt;="&amp;CX$8))</f>
        <v>157499.99999999997</v>
      </c>
      <c r="CY83" s="21">
        <f>IF(CY$8="",0,CY25*SUMIFS(условия!71:71,условия!$7:$7,"&lt;="&amp;CY$8,условия!$8:$8,"&gt;="&amp;CY$8))</f>
        <v>157499.99999999997</v>
      </c>
      <c r="CZ83" s="21">
        <f>IF(CZ$8="",0,CZ25*SUMIFS(условия!71:71,условия!$7:$7,"&lt;="&amp;CZ$8,условия!$8:$8,"&gt;="&amp;CZ$8))</f>
        <v>157499.99999999997</v>
      </c>
      <c r="DA83" s="21">
        <f>IF(DA$8="",0,DA25*SUMIFS(условия!71:71,условия!$7:$7,"&lt;="&amp;DA$8,условия!$8:$8,"&gt;="&amp;DA$8))</f>
        <v>157499.99999999997</v>
      </c>
      <c r="DB83" s="21">
        <f>IF(DB$8="",0,DB25*SUMIFS(условия!71:71,условия!$7:$7,"&lt;="&amp;DB$8,условия!$8:$8,"&gt;="&amp;DB$8))</f>
        <v>157499.99999999997</v>
      </c>
      <c r="DC83" s="21">
        <f>IF(DC$8="",0,DC25*SUMIFS(условия!71:71,условия!$7:$7,"&lt;="&amp;DC$8,условия!$8:$8,"&gt;="&amp;DC$8))</f>
        <v>157499.99999999997</v>
      </c>
      <c r="DD83" s="21">
        <f>IF(DD$8="",0,DD25*SUMIFS(условия!71:71,условия!$7:$7,"&lt;="&amp;DD$8,условия!$8:$8,"&gt;="&amp;DD$8))</f>
        <v>157499.99999999997</v>
      </c>
      <c r="DE83" s="21">
        <f>IF(DE$8="",0,DE25*SUMIFS(условия!71:71,условия!$7:$7,"&lt;="&amp;DE$8,условия!$8:$8,"&gt;="&amp;DE$8))</f>
        <v>157499.99999999997</v>
      </c>
      <c r="DF83" s="21">
        <f>IF(DF$8="",0,DF25*SUMIFS(условия!71:71,условия!$7:$7,"&lt;="&amp;DF$8,условия!$8:$8,"&gt;="&amp;DF$8))</f>
        <v>157499.99999999997</v>
      </c>
      <c r="DG83" s="21">
        <f>IF(DG$8="",0,DG25*SUMIFS(условия!71:71,условия!$7:$7,"&lt;="&amp;DG$8,условия!$8:$8,"&gt;="&amp;DG$8))</f>
        <v>157499.99999999997</v>
      </c>
      <c r="DH83" s="21">
        <f>IF(DH$8="",0,DH25*SUMIFS(условия!71:71,условия!$7:$7,"&lt;="&amp;DH$8,условия!$8:$8,"&gt;="&amp;DH$8))</f>
        <v>157499.99999999997</v>
      </c>
      <c r="DI83" s="21">
        <f>IF(DI$8="",0,DI25*SUMIFS(условия!71:71,условия!$7:$7,"&lt;="&amp;DI$8,условия!$8:$8,"&gt;="&amp;DI$8))</f>
        <v>157499.99999999997</v>
      </c>
      <c r="DJ83" s="21">
        <f>IF(DJ$8="",0,DJ25*SUMIFS(условия!71:71,условия!$7:$7,"&lt;="&amp;DJ$8,условия!$8:$8,"&gt;="&amp;DJ$8))</f>
        <v>157499.99999999997</v>
      </c>
      <c r="DK83" s="21">
        <f>IF(DK$8="",0,DK25*SUMIFS(условия!71:71,условия!$7:$7,"&lt;="&amp;DK$8,условия!$8:$8,"&gt;="&amp;DK$8))</f>
        <v>157499.99999999997</v>
      </c>
      <c r="DL83" s="21">
        <f>IF(DL$8="",0,DL25*SUMIFS(условия!71:71,условия!$7:$7,"&lt;="&amp;DL$8,условия!$8:$8,"&gt;="&amp;DL$8))</f>
        <v>157499.99999999997</v>
      </c>
      <c r="DM83" s="21">
        <f>IF(DM$8="",0,DM25*SUMIFS(условия!71:71,условия!$7:$7,"&lt;="&amp;DM$8,условия!$8:$8,"&gt;="&amp;DM$8))</f>
        <v>157499.99999999997</v>
      </c>
      <c r="DN83" s="21">
        <f>IF(DN$8="",0,DN25*SUMIFS(условия!71:71,условия!$7:$7,"&lt;="&amp;DN$8,условия!$8:$8,"&gt;="&amp;DN$8))</f>
        <v>157499.99999999997</v>
      </c>
      <c r="DO83" s="21">
        <f>IF(DO$8="",0,DO25*SUMIFS(условия!71:71,условия!$7:$7,"&lt;="&amp;DO$8,условия!$8:$8,"&gt;="&amp;DO$8))</f>
        <v>157499.99999999997</v>
      </c>
      <c r="DP83" s="21">
        <f>IF(DP$8="",0,DP25*SUMIFS(условия!71:71,условия!$7:$7,"&lt;="&amp;DP$8,условия!$8:$8,"&gt;="&amp;DP$8))</f>
        <v>157499.99999999997</v>
      </c>
      <c r="DQ83" s="21">
        <f>IF(DQ$8="",0,DQ25*SUMIFS(условия!71:71,условия!$7:$7,"&lt;="&amp;DQ$8,условия!$8:$8,"&gt;="&amp;DQ$8))</f>
        <v>157499.99999999997</v>
      </c>
      <c r="DR83" s="21">
        <f>IF(DR$8="",0,DR25*SUMIFS(условия!71:71,условия!$7:$7,"&lt;="&amp;DR$8,условия!$8:$8,"&gt;="&amp;DR$8))</f>
        <v>157499.99999999997</v>
      </c>
      <c r="DS83" s="21">
        <f>IF(DS$8="",0,DS25*SUMIFS(условия!71:71,условия!$7:$7,"&lt;="&amp;DS$8,условия!$8:$8,"&gt;="&amp;DS$8))</f>
        <v>157499.99999999997</v>
      </c>
      <c r="DT83" s="21">
        <f>IF(DT$8="",0,DT25*SUMIFS(условия!71:71,условия!$7:$7,"&lt;="&amp;DT$8,условия!$8:$8,"&gt;="&amp;DT$8))</f>
        <v>157499.99999999997</v>
      </c>
      <c r="DU83" s="21">
        <f>IF(DU$8="",0,DU25*SUMIFS(условия!71:71,условия!$7:$7,"&lt;="&amp;DU$8,условия!$8:$8,"&gt;="&amp;DU$8))</f>
        <v>157499.99999999997</v>
      </c>
      <c r="DV83" s="21">
        <f>IF(DV$8="",0,DV25*SUMIFS(условия!71:71,условия!$7:$7,"&lt;="&amp;DV$8,условия!$8:$8,"&gt;="&amp;DV$8))</f>
        <v>157499.99999999997</v>
      </c>
      <c r="DW83" s="21">
        <f>IF(DW$8="",0,DW25*SUMIFS(условия!71:71,условия!$7:$7,"&lt;="&amp;DW$8,условия!$8:$8,"&gt;="&amp;DW$8))</f>
        <v>157499.99999999997</v>
      </c>
      <c r="DX83" s="21">
        <f>IF(DX$8="",0,DX25*SUMIFS(условия!71:71,условия!$7:$7,"&lt;="&amp;DX$8,условия!$8:$8,"&gt;="&amp;DX$8))</f>
        <v>157499.99999999997</v>
      </c>
      <c r="DY83" s="21">
        <f>IF(DY$8="",0,DY25*SUMIFS(условия!71:71,условия!$7:$7,"&lt;="&amp;DY$8,условия!$8:$8,"&gt;="&amp;DY$8))</f>
        <v>157499.99999999997</v>
      </c>
      <c r="DZ83" s="21">
        <f>IF(DZ$8="",0,DZ25*SUMIFS(условия!71:71,условия!$7:$7,"&lt;="&amp;DZ$8,условия!$8:$8,"&gt;="&amp;DZ$8))</f>
        <v>157499.99999999997</v>
      </c>
      <c r="EA83" s="21">
        <f>IF(EA$8="",0,EA25*SUMIFS(условия!71:71,условия!$7:$7,"&lt;="&amp;EA$8,условия!$8:$8,"&gt;="&amp;EA$8))</f>
        <v>157499.99999999997</v>
      </c>
      <c r="EB83" s="21">
        <f>IF(EB$8="",0,EB25*SUMIFS(условия!71:71,условия!$7:$7,"&lt;="&amp;EB$8,условия!$8:$8,"&gt;="&amp;EB$8))</f>
        <v>157499.99999999997</v>
      </c>
      <c r="EC83" s="21">
        <f>IF(EC$8="",0,EC25*SUMIFS(условия!71:71,условия!$7:$7,"&lt;="&amp;EC$8,условия!$8:$8,"&gt;="&amp;EC$8))</f>
        <v>157499.99999999997</v>
      </c>
      <c r="ED83" s="21">
        <f>IF(ED$8="",0,ED25*SUMIFS(условия!71:71,условия!$7:$7,"&lt;="&amp;ED$8,условия!$8:$8,"&gt;="&amp;ED$8))</f>
        <v>157499.99999999997</v>
      </c>
      <c r="EE83" s="21">
        <f>IF(EE$8="",0,EE25*SUMIFS(условия!71:71,условия!$7:$7,"&lt;="&amp;EE$8,условия!$8:$8,"&gt;="&amp;EE$8))</f>
        <v>157499.99999999997</v>
      </c>
      <c r="EF83" s="21">
        <f>IF(EF$8="",0,EF25*SUMIFS(условия!71:71,условия!$7:$7,"&lt;="&amp;EF$8,условия!$8:$8,"&gt;="&amp;EF$8))</f>
        <v>157499.99999999997</v>
      </c>
      <c r="EG83" s="21">
        <f>IF(EG$8="",0,EG25*SUMIFS(условия!71:71,условия!$7:$7,"&lt;="&amp;EG$8,условия!$8:$8,"&gt;="&amp;EG$8))</f>
        <v>157499.99999999997</v>
      </c>
      <c r="EH83" s="21">
        <f>IF(EH$8="",0,EH25*SUMIFS(условия!71:71,условия!$7:$7,"&lt;="&amp;EH$8,условия!$8:$8,"&gt;="&amp;EH$8))</f>
        <v>157499.99999999997</v>
      </c>
      <c r="EI83" s="21">
        <f>IF(EI$8="",0,EI25*SUMIFS(условия!71:71,условия!$7:$7,"&lt;="&amp;EI$8,условия!$8:$8,"&gt;="&amp;EI$8))</f>
        <v>157499.99999999997</v>
      </c>
      <c r="EJ83" s="21">
        <f>IF(EJ$8="",0,EJ25*SUMIFS(условия!71:71,условия!$7:$7,"&lt;="&amp;EJ$8,условия!$8:$8,"&gt;="&amp;EJ$8))</f>
        <v>157499.99999999997</v>
      </c>
      <c r="EK83" s="21">
        <f>IF(EK$8="",0,EK25*SUMIFS(условия!71:71,условия!$7:$7,"&lt;="&amp;EK$8,условия!$8:$8,"&gt;="&amp;EK$8))</f>
        <v>105000</v>
      </c>
      <c r="EL83" s="21">
        <f>IF(EL$8="",0,EL25*SUMIFS(условия!71:71,условия!$7:$7,"&lt;="&amp;EL$8,условия!$8:$8,"&gt;="&amp;EL$8))</f>
        <v>105000</v>
      </c>
      <c r="EM83" s="21">
        <f>IF(EM$8="",0,EM25*SUMIFS(условия!71:71,условия!$7:$7,"&lt;="&amp;EM$8,условия!$8:$8,"&gt;="&amp;EM$8))</f>
        <v>105000</v>
      </c>
      <c r="EN83" s="21">
        <f>IF(EN$8="",0,EN25*SUMIFS(условия!71:71,условия!$7:$7,"&lt;="&amp;EN$8,условия!$8:$8,"&gt;="&amp;EN$8))</f>
        <v>105000</v>
      </c>
      <c r="EO83" s="21">
        <f>IF(EO$8="",0,EO25*SUMIFS(условия!71:71,условия!$7:$7,"&lt;="&amp;EO$8,условия!$8:$8,"&gt;="&amp;EO$8))</f>
        <v>105000</v>
      </c>
      <c r="EP83" s="21">
        <f>IF(EP$8="",0,EP25*SUMIFS(условия!71:71,условия!$7:$7,"&lt;="&amp;EP$8,условия!$8:$8,"&gt;="&amp;EP$8))</f>
        <v>105000</v>
      </c>
      <c r="EQ83" s="21">
        <f>IF(EQ$8="",0,EQ25*SUMIFS(условия!71:71,условия!$7:$7,"&lt;="&amp;EQ$8,условия!$8:$8,"&gt;="&amp;EQ$8))</f>
        <v>105000</v>
      </c>
      <c r="ER83" s="21">
        <f>IF(ER$8="",0,ER25*SUMIFS(условия!71:71,условия!$7:$7,"&lt;="&amp;ER$8,условия!$8:$8,"&gt;="&amp;ER$8))</f>
        <v>105000</v>
      </c>
      <c r="ES83" s="21">
        <f>IF(ES$8="",0,ES25*SUMIFS(условия!71:71,условия!$7:$7,"&lt;="&amp;ES$8,условия!$8:$8,"&gt;="&amp;ES$8))</f>
        <v>105000</v>
      </c>
      <c r="ET83" s="21">
        <f>IF(ET$8="",0,ET25*SUMIFS(условия!71:71,условия!$7:$7,"&lt;="&amp;ET$8,условия!$8:$8,"&gt;="&amp;ET$8))</f>
        <v>105000</v>
      </c>
      <c r="EU83" s="21">
        <f>IF(EU$8="",0,EU25*SUMIFS(условия!71:71,условия!$7:$7,"&lt;="&amp;EU$8,условия!$8:$8,"&gt;="&amp;EU$8))</f>
        <v>105000</v>
      </c>
      <c r="EV83" s="21">
        <f>IF(EV$8="",0,EV25*SUMIFS(условия!71:71,условия!$7:$7,"&lt;="&amp;EV$8,условия!$8:$8,"&gt;="&amp;EV$8))</f>
        <v>105000</v>
      </c>
      <c r="EW83" s="21">
        <f>IF(EW$8="",0,EW25*SUMIFS(условия!71:71,условия!$7:$7,"&lt;="&amp;EW$8,условия!$8:$8,"&gt;="&amp;EW$8))</f>
        <v>105000</v>
      </c>
      <c r="EX83" s="21">
        <f>IF(EX$8="",0,EX25*SUMIFS(условия!71:71,условия!$7:$7,"&lt;="&amp;EX$8,условия!$8:$8,"&gt;="&amp;EX$8))</f>
        <v>105000</v>
      </c>
      <c r="EY83" s="21">
        <f>IF(EY$8="",0,EY25*SUMIFS(условия!71:71,условия!$7:$7,"&lt;="&amp;EY$8,условия!$8:$8,"&gt;="&amp;EY$8))</f>
        <v>105000</v>
      </c>
      <c r="EZ83" s="21">
        <f>IF(EZ$8="",0,EZ25*SUMIFS(условия!71:71,условия!$7:$7,"&lt;="&amp;EZ$8,условия!$8:$8,"&gt;="&amp;EZ$8))</f>
        <v>105000</v>
      </c>
      <c r="FA83" s="21">
        <f>IF(FA$8="",0,FA25*SUMIFS(условия!71:71,условия!$7:$7,"&lt;="&amp;FA$8,условия!$8:$8,"&gt;="&amp;FA$8))</f>
        <v>105000</v>
      </c>
      <c r="FB83" s="21">
        <f>IF(FB$8="",0,FB25*SUMIFS(условия!71:71,условия!$7:$7,"&lt;="&amp;FB$8,условия!$8:$8,"&gt;="&amp;FB$8))</f>
        <v>105000</v>
      </c>
      <c r="FC83" s="21">
        <f>IF(FC$8="",0,FC25*SUMIFS(условия!71:71,условия!$7:$7,"&lt;="&amp;FC$8,условия!$8:$8,"&gt;="&amp;FC$8))</f>
        <v>105000</v>
      </c>
      <c r="FD83" s="21">
        <f>IF(FD$8="",0,FD25*SUMIFS(условия!71:71,условия!$7:$7,"&lt;="&amp;FD$8,условия!$8:$8,"&gt;="&amp;FD$8))</f>
        <v>105000</v>
      </c>
      <c r="FE83" s="21">
        <f>IF(FE$8="",0,FE25*SUMIFS(условия!71:71,условия!$7:$7,"&lt;="&amp;FE$8,условия!$8:$8,"&gt;="&amp;FE$8))</f>
        <v>105000</v>
      </c>
      <c r="FF83" s="21">
        <f>IF(FF$8="",0,FF25*SUMIFS(условия!71:71,условия!$7:$7,"&lt;="&amp;FF$8,условия!$8:$8,"&gt;="&amp;FF$8))</f>
        <v>105000</v>
      </c>
      <c r="FG83" s="21">
        <f>IF(FG$8="",0,FG25*SUMIFS(условия!71:71,условия!$7:$7,"&lt;="&amp;FG$8,условия!$8:$8,"&gt;="&amp;FG$8))</f>
        <v>105000</v>
      </c>
      <c r="FH83" s="21">
        <f>IF(FH$8="",0,FH25*SUMIFS(условия!71:71,условия!$7:$7,"&lt;="&amp;FH$8,условия!$8:$8,"&gt;="&amp;FH$8))</f>
        <v>105000</v>
      </c>
      <c r="FI83" s="21">
        <f>IF(FI$8="",0,FI25*SUMIFS(условия!71:71,условия!$7:$7,"&lt;="&amp;FI$8,условия!$8:$8,"&gt;="&amp;FI$8))</f>
        <v>105000</v>
      </c>
      <c r="FJ83" s="21">
        <f>IF(FJ$8="",0,FJ25*SUMIFS(условия!71:71,условия!$7:$7,"&lt;="&amp;FJ$8,условия!$8:$8,"&gt;="&amp;FJ$8))</f>
        <v>105000</v>
      </c>
      <c r="FK83" s="21">
        <f>IF(FK$8="",0,FK25*SUMIFS(условия!71:71,условия!$7:$7,"&lt;="&amp;FK$8,условия!$8:$8,"&gt;="&amp;FK$8))</f>
        <v>105000</v>
      </c>
      <c r="FL83" s="21">
        <f>IF(FL$8="",0,FL25*SUMIFS(условия!71:71,условия!$7:$7,"&lt;="&amp;FL$8,условия!$8:$8,"&gt;="&amp;FL$8))</f>
        <v>105000</v>
      </c>
      <c r="FM83" s="21">
        <f>IF(FM$8="",0,FM25*SUMIFS(условия!71:71,условия!$7:$7,"&lt;="&amp;FM$8,условия!$8:$8,"&gt;="&amp;FM$8))</f>
        <v>105000</v>
      </c>
      <c r="FN83" s="21">
        <f>IF(FN$8="",0,FN25*SUMIFS(условия!71:71,условия!$7:$7,"&lt;="&amp;FN$8,условия!$8:$8,"&gt;="&amp;FN$8))</f>
        <v>105000</v>
      </c>
      <c r="FO83" s="21">
        <f>IF(FO$8="",0,FO25*SUMIFS(условия!71:71,условия!$7:$7,"&lt;="&amp;FO$8,условия!$8:$8,"&gt;="&amp;FO$8))</f>
        <v>174999.99999999997</v>
      </c>
      <c r="FP83" s="21">
        <f>IF(FP$8="",0,FP25*SUMIFS(условия!71:71,условия!$7:$7,"&lt;="&amp;FP$8,условия!$8:$8,"&gt;="&amp;FP$8))</f>
        <v>174999.99999999997</v>
      </c>
      <c r="FQ83" s="21">
        <f>IF(FQ$8="",0,FQ25*SUMIFS(условия!71:71,условия!$7:$7,"&lt;="&amp;FQ$8,условия!$8:$8,"&gt;="&amp;FQ$8))</f>
        <v>174999.99999999997</v>
      </c>
      <c r="FR83" s="21">
        <f>IF(FR$8="",0,FR25*SUMIFS(условия!71:71,условия!$7:$7,"&lt;="&amp;FR$8,условия!$8:$8,"&gt;="&amp;FR$8))</f>
        <v>174999.99999999997</v>
      </c>
      <c r="FS83" s="21">
        <f>IF(FS$8="",0,FS25*SUMIFS(условия!71:71,условия!$7:$7,"&lt;="&amp;FS$8,условия!$8:$8,"&gt;="&amp;FS$8))</f>
        <v>174999.99999999997</v>
      </c>
      <c r="FT83" s="21">
        <f>IF(FT$8="",0,FT25*SUMIFS(условия!71:71,условия!$7:$7,"&lt;="&amp;FT$8,условия!$8:$8,"&gt;="&amp;FT$8))</f>
        <v>174999.99999999997</v>
      </c>
      <c r="FU83" s="21">
        <f>IF(FU$8="",0,FU25*SUMIFS(условия!71:71,условия!$7:$7,"&lt;="&amp;FU$8,условия!$8:$8,"&gt;="&amp;FU$8))</f>
        <v>174999.99999999997</v>
      </c>
      <c r="FV83" s="21">
        <f>IF(FV$8="",0,FV25*SUMIFS(условия!71:71,условия!$7:$7,"&lt;="&amp;FV$8,условия!$8:$8,"&gt;="&amp;FV$8))</f>
        <v>174999.99999999997</v>
      </c>
      <c r="FW83" s="21">
        <f>IF(FW$8="",0,FW25*SUMIFS(условия!71:71,условия!$7:$7,"&lt;="&amp;FW$8,условия!$8:$8,"&gt;="&amp;FW$8))</f>
        <v>174999.99999999997</v>
      </c>
      <c r="FX83" s="21">
        <f>IF(FX$8="",0,FX25*SUMIFS(условия!71:71,условия!$7:$7,"&lt;="&amp;FX$8,условия!$8:$8,"&gt;="&amp;FX$8))</f>
        <v>174999.99999999997</v>
      </c>
      <c r="FY83" s="21">
        <f>IF(FY$8="",0,FY25*SUMIFS(условия!71:71,условия!$7:$7,"&lt;="&amp;FY$8,условия!$8:$8,"&gt;="&amp;FY$8))</f>
        <v>174999.99999999997</v>
      </c>
      <c r="FZ83" s="21">
        <f>IF(FZ$8="",0,FZ25*SUMIFS(условия!71:71,условия!$7:$7,"&lt;="&amp;FZ$8,условия!$8:$8,"&gt;="&amp;FZ$8))</f>
        <v>174999.99999999997</v>
      </c>
      <c r="GA83" s="21">
        <f>IF(GA$8="",0,GA25*SUMIFS(условия!71:71,условия!$7:$7,"&lt;="&amp;GA$8,условия!$8:$8,"&gt;="&amp;GA$8))</f>
        <v>174999.99999999997</v>
      </c>
      <c r="GB83" s="21">
        <f>IF(GB$8="",0,GB25*SUMIFS(условия!71:71,условия!$7:$7,"&lt;="&amp;GB$8,условия!$8:$8,"&gt;="&amp;GB$8))</f>
        <v>174999.99999999997</v>
      </c>
      <c r="GC83" s="21">
        <f>IF(GC$8="",0,GC25*SUMIFS(условия!71:71,условия!$7:$7,"&lt;="&amp;GC$8,условия!$8:$8,"&gt;="&amp;GC$8))</f>
        <v>174999.99999999997</v>
      </c>
      <c r="GD83" s="21">
        <f>IF(GD$8="",0,GD25*SUMIFS(условия!71:71,условия!$7:$7,"&lt;="&amp;GD$8,условия!$8:$8,"&gt;="&amp;GD$8))</f>
        <v>174999.99999999997</v>
      </c>
      <c r="GE83" s="21">
        <f>IF(GE$8="",0,GE25*SUMIFS(условия!71:71,условия!$7:$7,"&lt;="&amp;GE$8,условия!$8:$8,"&gt;="&amp;GE$8))</f>
        <v>174999.99999999997</v>
      </c>
      <c r="GF83" s="21">
        <f>IF(GF$8="",0,GF25*SUMIFS(условия!71:71,условия!$7:$7,"&lt;="&amp;GF$8,условия!$8:$8,"&gt;="&amp;GF$8))</f>
        <v>174999.99999999997</v>
      </c>
      <c r="GG83" s="21">
        <f>IF(GG$8="",0,GG25*SUMIFS(условия!71:71,условия!$7:$7,"&lt;="&amp;GG$8,условия!$8:$8,"&gt;="&amp;GG$8))</f>
        <v>174999.99999999997</v>
      </c>
      <c r="GH83" s="21">
        <f>IF(GH$8="",0,GH25*SUMIFS(условия!71:71,условия!$7:$7,"&lt;="&amp;GH$8,условия!$8:$8,"&gt;="&amp;GH$8))</f>
        <v>174999.99999999997</v>
      </c>
      <c r="GI83" s="21">
        <f>IF(GI$8="",0,GI25*SUMIFS(условия!71:71,условия!$7:$7,"&lt;="&amp;GI$8,условия!$8:$8,"&gt;="&amp;GI$8))</f>
        <v>174999.99999999997</v>
      </c>
      <c r="GJ83" s="21">
        <f>IF(GJ$8="",0,GJ25*SUMIFS(условия!71:71,условия!$7:$7,"&lt;="&amp;GJ$8,условия!$8:$8,"&gt;="&amp;GJ$8))</f>
        <v>174999.99999999997</v>
      </c>
      <c r="GK83" s="21">
        <f>IF(GK$8="",0,GK25*SUMIFS(условия!71:71,условия!$7:$7,"&lt;="&amp;GK$8,условия!$8:$8,"&gt;="&amp;GK$8))</f>
        <v>174999.99999999997</v>
      </c>
      <c r="GL83" s="21">
        <f>IF(GL$8="",0,GL25*SUMIFS(условия!71:71,условия!$7:$7,"&lt;="&amp;GL$8,условия!$8:$8,"&gt;="&amp;GL$8))</f>
        <v>174999.99999999997</v>
      </c>
      <c r="GM83" s="21">
        <f>IF(GM$8="",0,GM25*SUMIFS(условия!71:71,условия!$7:$7,"&lt;="&amp;GM$8,условия!$8:$8,"&gt;="&amp;GM$8))</f>
        <v>174999.99999999997</v>
      </c>
      <c r="GN83" s="21">
        <f>IF(GN$8="",0,GN25*SUMIFS(условия!71:71,условия!$7:$7,"&lt;="&amp;GN$8,условия!$8:$8,"&gt;="&amp;GN$8))</f>
        <v>174999.99999999997</v>
      </c>
      <c r="GO83" s="21">
        <f>IF(GO$8="",0,GO25*SUMIFS(условия!71:71,условия!$7:$7,"&lt;="&amp;GO$8,условия!$8:$8,"&gt;="&amp;GO$8))</f>
        <v>174999.99999999997</v>
      </c>
      <c r="GP83" s="21">
        <f>IF(GP$8="",0,GP25*SUMIFS(условия!71:71,условия!$7:$7,"&lt;="&amp;GP$8,условия!$8:$8,"&gt;="&amp;GP$8))</f>
        <v>174999.99999999997</v>
      </c>
      <c r="GQ83" s="21">
        <f>IF(GQ$8="",0,GQ25*SUMIFS(условия!71:71,условия!$7:$7,"&lt;="&amp;GQ$8,условия!$8:$8,"&gt;="&amp;GQ$8))</f>
        <v>174999.99999999997</v>
      </c>
      <c r="GR83" s="21">
        <f>IF(GR$8="",0,GR25*SUMIFS(условия!71:71,условия!$7:$7,"&lt;="&amp;GR$8,условия!$8:$8,"&gt;="&amp;GR$8))</f>
        <v>174999.99999999997</v>
      </c>
      <c r="GS83" s="21">
        <f>IF(GS$8="",0,GS25*SUMIFS(условия!71:71,условия!$7:$7,"&lt;="&amp;GS$8,условия!$8:$8,"&gt;="&amp;GS$8))</f>
        <v>174999.99999999997</v>
      </c>
      <c r="GT83" s="21">
        <f>IF(GT$8="",0,GT25*SUMIFS(условия!71:71,условия!$7:$7,"&lt;="&amp;GT$8,условия!$8:$8,"&gt;="&amp;GT$8))</f>
        <v>174999.99999999997</v>
      </c>
      <c r="GU83" s="21">
        <f>IF(GU$8="",0,GU25*SUMIFS(условия!71:71,условия!$7:$7,"&lt;="&amp;GU$8,условия!$8:$8,"&gt;="&amp;GU$8))</f>
        <v>174999.99999999997</v>
      </c>
      <c r="GV83" s="21">
        <f>IF(GV$8="",0,GV25*SUMIFS(условия!71:71,условия!$7:$7,"&lt;="&amp;GV$8,условия!$8:$8,"&gt;="&amp;GV$8))</f>
        <v>174999.99999999997</v>
      </c>
      <c r="GW83" s="21">
        <f>IF(GW$8="",0,GW25*SUMIFS(условия!71:71,условия!$7:$7,"&lt;="&amp;GW$8,условия!$8:$8,"&gt;="&amp;GW$8))</f>
        <v>174999.99999999997</v>
      </c>
      <c r="GX83" s="21">
        <f>IF(GX$8="",0,GX25*SUMIFS(условия!71:71,условия!$7:$7,"&lt;="&amp;GX$8,условия!$8:$8,"&gt;="&amp;GX$8))</f>
        <v>174999.99999999997</v>
      </c>
      <c r="GY83" s="21">
        <f>IF(GY$8="",0,GY25*SUMIFS(условия!71:71,условия!$7:$7,"&lt;="&amp;GY$8,условия!$8:$8,"&gt;="&amp;GY$8))</f>
        <v>174999.99999999997</v>
      </c>
      <c r="GZ83" s="21">
        <f>IF(GZ$8="",0,GZ25*SUMIFS(условия!71:71,условия!$7:$7,"&lt;="&amp;GZ$8,условия!$8:$8,"&gt;="&amp;GZ$8))</f>
        <v>174999.99999999997</v>
      </c>
      <c r="HA83" s="21">
        <f>IF(HA$8="",0,HA25*SUMIFS(условия!71:71,условия!$7:$7,"&lt;="&amp;HA$8,условия!$8:$8,"&gt;="&amp;HA$8))</f>
        <v>174999.99999999997</v>
      </c>
      <c r="HB83" s="21">
        <f>IF(HB$8="",0,HB25*SUMIFS(условия!71:71,условия!$7:$7,"&lt;="&amp;HB$8,условия!$8:$8,"&gt;="&amp;HB$8))</f>
        <v>174999.99999999997</v>
      </c>
      <c r="HC83" s="21">
        <f>IF(HC$8="",0,HC25*SUMIFS(условия!71:71,условия!$7:$7,"&lt;="&amp;HC$8,условия!$8:$8,"&gt;="&amp;HC$8))</f>
        <v>174999.99999999997</v>
      </c>
      <c r="HD83" s="21">
        <f>IF(HD$8="",0,HD25*SUMIFS(условия!71:71,условия!$7:$7,"&lt;="&amp;HD$8,условия!$8:$8,"&gt;="&amp;HD$8))</f>
        <v>174999.99999999997</v>
      </c>
      <c r="HE83" s="21">
        <f>IF(HE$8="",0,HE25*SUMIFS(условия!71:71,условия!$7:$7,"&lt;="&amp;HE$8,условия!$8:$8,"&gt;="&amp;HE$8))</f>
        <v>174999.99999999997</v>
      </c>
      <c r="HF83" s="21">
        <f>IF(HF$8="",0,HF25*SUMIFS(условия!71:71,условия!$7:$7,"&lt;="&amp;HF$8,условия!$8:$8,"&gt;="&amp;HF$8))</f>
        <v>174999.99999999997</v>
      </c>
      <c r="HG83" s="21">
        <f>IF(HG$8="",0,HG25*SUMIFS(условия!71:71,условия!$7:$7,"&lt;="&amp;HG$8,условия!$8:$8,"&gt;="&amp;HG$8))</f>
        <v>174999.99999999997</v>
      </c>
      <c r="HH83" s="21">
        <f>IF(HH$8="",0,HH25*SUMIFS(условия!71:71,условия!$7:$7,"&lt;="&amp;HH$8,условия!$8:$8,"&gt;="&amp;HH$8))</f>
        <v>174999.99999999997</v>
      </c>
      <c r="HI83" s="21">
        <f>IF(HI$8="",0,HI25*SUMIFS(условия!71:71,условия!$7:$7,"&lt;="&amp;HI$8,условия!$8:$8,"&gt;="&amp;HI$8))</f>
        <v>174999.99999999997</v>
      </c>
      <c r="HJ83" s="21">
        <f>IF(HJ$8="",0,HJ25*SUMIFS(условия!71:71,условия!$7:$7,"&lt;="&amp;HJ$8,условия!$8:$8,"&gt;="&amp;HJ$8))</f>
        <v>174999.99999999997</v>
      </c>
      <c r="HK83" s="21">
        <f>IF(HK$8="",0,HK25*SUMIFS(условия!71:71,условия!$7:$7,"&lt;="&amp;HK$8,условия!$8:$8,"&gt;="&amp;HK$8))</f>
        <v>174999.99999999997</v>
      </c>
      <c r="HL83" s="21">
        <f>IF(HL$8="",0,HL25*SUMIFS(условия!71:71,условия!$7:$7,"&lt;="&amp;HL$8,условия!$8:$8,"&gt;="&amp;HL$8))</f>
        <v>174999.99999999997</v>
      </c>
      <c r="HM83" s="21">
        <f>IF(HM$8="",0,HM25*SUMIFS(условия!71:71,условия!$7:$7,"&lt;="&amp;HM$8,условия!$8:$8,"&gt;="&amp;HM$8))</f>
        <v>174999.99999999997</v>
      </c>
      <c r="HN83" s="21">
        <f>IF(HN$8="",0,HN25*SUMIFS(условия!71:71,условия!$7:$7,"&lt;="&amp;HN$8,условия!$8:$8,"&gt;="&amp;HN$8))</f>
        <v>174999.99999999997</v>
      </c>
      <c r="HO83" s="21">
        <f>IF(HO$8="",0,HO25*SUMIFS(условия!71:71,условия!$7:$7,"&lt;="&amp;HO$8,условия!$8:$8,"&gt;="&amp;HO$8))</f>
        <v>174999.99999999997</v>
      </c>
      <c r="HP83" s="21">
        <f>IF(HP$8="",0,HP25*SUMIFS(условия!71:71,условия!$7:$7,"&lt;="&amp;HP$8,условия!$8:$8,"&gt;="&amp;HP$8))</f>
        <v>174999.99999999997</v>
      </c>
      <c r="HQ83" s="21">
        <f>IF(HQ$8="",0,HQ25*SUMIFS(условия!71:71,условия!$7:$7,"&lt;="&amp;HQ$8,условия!$8:$8,"&gt;="&amp;HQ$8))</f>
        <v>174999.99999999997</v>
      </c>
      <c r="HR83" s="21">
        <f>IF(HR$8="",0,HR25*SUMIFS(условия!71:71,условия!$7:$7,"&lt;="&amp;HR$8,условия!$8:$8,"&gt;="&amp;HR$8))</f>
        <v>174999.99999999997</v>
      </c>
      <c r="HS83" s="21">
        <f>IF(HS$8="",0,HS25*SUMIFS(условия!71:71,условия!$7:$7,"&lt;="&amp;HS$8,условия!$8:$8,"&gt;="&amp;HS$8))</f>
        <v>174999.99999999997</v>
      </c>
      <c r="HT83" s="21">
        <f>IF(HT$8="",0,HT25*SUMIFS(условия!71:71,условия!$7:$7,"&lt;="&amp;HT$8,условия!$8:$8,"&gt;="&amp;HT$8))</f>
        <v>174999.99999999997</v>
      </c>
      <c r="HU83" s="21">
        <f>IF(HU$8="",0,HU25*SUMIFS(условия!71:71,условия!$7:$7,"&lt;="&amp;HU$8,условия!$8:$8,"&gt;="&amp;HU$8))</f>
        <v>174999.99999999997</v>
      </c>
      <c r="HV83" s="21">
        <f>IF(HV$8="",0,HV25*SUMIFS(условия!71:71,условия!$7:$7,"&lt;="&amp;HV$8,условия!$8:$8,"&gt;="&amp;HV$8))</f>
        <v>174999.99999999997</v>
      </c>
      <c r="HW83" s="21">
        <f>IF(HW$8="",0,HW25*SUMIFS(условия!71:71,условия!$7:$7,"&lt;="&amp;HW$8,условия!$8:$8,"&gt;="&amp;HW$8))</f>
        <v>174999.99999999997</v>
      </c>
      <c r="HX83" s="21">
        <f>IF(HX$8="",0,HX25*SUMIFS(условия!71:71,условия!$7:$7,"&lt;="&amp;HX$8,условия!$8:$8,"&gt;="&amp;HX$8))</f>
        <v>174999.99999999997</v>
      </c>
      <c r="HY83" s="21">
        <f>IF(HY$8="",0,HY25*SUMIFS(условия!71:71,условия!$7:$7,"&lt;="&amp;HY$8,условия!$8:$8,"&gt;="&amp;HY$8))</f>
        <v>174999.99999999997</v>
      </c>
      <c r="HZ83" s="21">
        <f>IF(HZ$8="",0,HZ25*SUMIFS(условия!71:71,условия!$7:$7,"&lt;="&amp;HZ$8,условия!$8:$8,"&gt;="&amp;HZ$8))</f>
        <v>174999.99999999997</v>
      </c>
      <c r="IA83" s="21">
        <f>IF(IA$8="",0,IA25*SUMIFS(условия!71:71,условия!$7:$7,"&lt;="&amp;IA$8,условия!$8:$8,"&gt;="&amp;IA$8))</f>
        <v>174999.99999999997</v>
      </c>
      <c r="IB83" s="21">
        <f>IF(IB$8="",0,IB25*SUMIFS(условия!71:71,условия!$7:$7,"&lt;="&amp;IB$8,условия!$8:$8,"&gt;="&amp;IB$8))</f>
        <v>174999.99999999997</v>
      </c>
      <c r="IC83" s="21">
        <f>IF(IC$8="",0,IC25*SUMIFS(условия!71:71,условия!$7:$7,"&lt;="&amp;IC$8,условия!$8:$8,"&gt;="&amp;IC$8))</f>
        <v>174999.99999999997</v>
      </c>
      <c r="ID83" s="21">
        <f>IF(ID$8="",0,ID25*SUMIFS(условия!71:71,условия!$7:$7,"&lt;="&amp;ID$8,условия!$8:$8,"&gt;="&amp;ID$8))</f>
        <v>174999.99999999997</v>
      </c>
      <c r="IE83" s="21">
        <f>IF(IE$8="",0,IE25*SUMIFS(условия!71:71,условия!$7:$7,"&lt;="&amp;IE$8,условия!$8:$8,"&gt;="&amp;IE$8))</f>
        <v>174999.99999999997</v>
      </c>
      <c r="IF83" s="21">
        <f>IF(IF$8="",0,IF25*SUMIFS(условия!71:71,условия!$7:$7,"&lt;="&amp;IF$8,условия!$8:$8,"&gt;="&amp;IF$8))</f>
        <v>174999.99999999997</v>
      </c>
      <c r="IG83" s="21">
        <f>IF(IG$8="",0,IG25*SUMIFS(условия!71:71,условия!$7:$7,"&lt;="&amp;IG$8,условия!$8:$8,"&gt;="&amp;IG$8))</f>
        <v>174999.99999999997</v>
      </c>
      <c r="IH83" s="21">
        <f>IF(IH$8="",0,IH25*SUMIFS(условия!71:71,условия!$7:$7,"&lt;="&amp;IH$8,условия!$8:$8,"&gt;="&amp;IH$8))</f>
        <v>174999.99999999997</v>
      </c>
      <c r="II83" s="21">
        <f>IF(II$8="",0,II25*SUMIFS(условия!71:71,условия!$7:$7,"&lt;="&amp;II$8,условия!$8:$8,"&gt;="&amp;II$8))</f>
        <v>174999.99999999997</v>
      </c>
      <c r="IJ83" s="21">
        <f>IF(IJ$8="",0,IJ25*SUMIFS(условия!71:71,условия!$7:$7,"&lt;="&amp;IJ$8,условия!$8:$8,"&gt;="&amp;IJ$8))</f>
        <v>174999.99999999997</v>
      </c>
      <c r="IK83" s="21">
        <f>IF(IK$8="",0,IK25*SUMIFS(условия!71:71,условия!$7:$7,"&lt;="&amp;IK$8,условия!$8:$8,"&gt;="&amp;IK$8))</f>
        <v>174999.99999999997</v>
      </c>
      <c r="IL83" s="21">
        <f>IF(IL$8="",0,IL25*SUMIFS(условия!71:71,условия!$7:$7,"&lt;="&amp;IL$8,условия!$8:$8,"&gt;="&amp;IL$8))</f>
        <v>174999.99999999997</v>
      </c>
      <c r="IM83" s="21">
        <f>IF(IM$8="",0,IM25*SUMIFS(условия!71:71,условия!$7:$7,"&lt;="&amp;IM$8,условия!$8:$8,"&gt;="&amp;IM$8))</f>
        <v>174999.99999999997</v>
      </c>
      <c r="IN83" s="21">
        <f>IF(IN$8="",0,IN25*SUMIFS(условия!71:71,условия!$7:$7,"&lt;="&amp;IN$8,условия!$8:$8,"&gt;="&amp;IN$8))</f>
        <v>174999.99999999997</v>
      </c>
      <c r="IO83" s="21">
        <f>IF(IO$8="",0,IO25*SUMIFS(условия!71:71,условия!$7:$7,"&lt;="&amp;IO$8,условия!$8:$8,"&gt;="&amp;IO$8))</f>
        <v>174999.99999999997</v>
      </c>
      <c r="IP83" s="21">
        <f>IF(IP$8="",0,IP25*SUMIFS(условия!71:71,условия!$7:$7,"&lt;="&amp;IP$8,условия!$8:$8,"&gt;="&amp;IP$8))</f>
        <v>174999.99999999997</v>
      </c>
      <c r="IQ83" s="21">
        <f>IF(IQ$8="",0,IQ25*SUMIFS(условия!71:71,условия!$7:$7,"&lt;="&amp;IQ$8,условия!$8:$8,"&gt;="&amp;IQ$8))</f>
        <v>174999.99999999997</v>
      </c>
      <c r="IR83" s="21">
        <f>IF(IR$8="",0,IR25*SUMIFS(условия!71:71,условия!$7:$7,"&lt;="&amp;IR$8,условия!$8:$8,"&gt;="&amp;IR$8))</f>
        <v>174999.99999999997</v>
      </c>
      <c r="IS83" s="21">
        <f>IF(IS$8="",0,IS25*SUMIFS(условия!71:71,условия!$7:$7,"&lt;="&amp;IS$8,условия!$8:$8,"&gt;="&amp;IS$8))</f>
        <v>174999.99999999997</v>
      </c>
      <c r="IT83" s="21">
        <f>IF(IT$8="",0,IT25*SUMIFS(условия!71:71,условия!$7:$7,"&lt;="&amp;IT$8,условия!$8:$8,"&gt;="&amp;IT$8))</f>
        <v>174999.99999999997</v>
      </c>
      <c r="IU83" s="21">
        <f>IF(IU$8="",0,IU25*SUMIFS(условия!71:71,условия!$7:$7,"&lt;="&amp;IU$8,условия!$8:$8,"&gt;="&amp;IU$8))</f>
        <v>174999.99999999997</v>
      </c>
      <c r="IV83" s="21">
        <f>IF(IV$8="",0,IV25*SUMIFS(условия!71:71,условия!$7:$7,"&lt;="&amp;IV$8,условия!$8:$8,"&gt;="&amp;IV$8))</f>
        <v>174999.99999999997</v>
      </c>
      <c r="IW83" s="21">
        <f>IF(IW$8="",0,IW25*SUMIFS(условия!71:71,условия!$7:$7,"&lt;="&amp;IW$8,условия!$8:$8,"&gt;="&amp;IW$8))</f>
        <v>174999.99999999997</v>
      </c>
      <c r="IX83" s="21">
        <f>IF(IX$8="",0,IX25*SUMIFS(условия!71:71,условия!$7:$7,"&lt;="&amp;IX$8,условия!$8:$8,"&gt;="&amp;IX$8))</f>
        <v>174999.99999999997</v>
      </c>
      <c r="IY83" s="21">
        <f>IF(IY$8="",0,IY25*SUMIFS(условия!71:71,условия!$7:$7,"&lt;="&amp;IY$8,условия!$8:$8,"&gt;="&amp;IY$8))</f>
        <v>174999.99999999997</v>
      </c>
      <c r="IZ83" s="21">
        <f>IF(IZ$8="",0,IZ25*SUMIFS(условия!71:71,условия!$7:$7,"&lt;="&amp;IZ$8,условия!$8:$8,"&gt;="&amp;IZ$8))</f>
        <v>174999.99999999997</v>
      </c>
      <c r="JA83" s="21">
        <f>IF(JA$8="",0,JA25*SUMIFS(условия!71:71,условия!$7:$7,"&lt;="&amp;JA$8,условия!$8:$8,"&gt;="&amp;JA$8))</f>
        <v>367500</v>
      </c>
      <c r="JB83" s="21">
        <f>IF(JB$8="",0,JB25*SUMIFS(условия!71:71,условия!$7:$7,"&lt;="&amp;JB$8,условия!$8:$8,"&gt;="&amp;JB$8))</f>
        <v>367500</v>
      </c>
      <c r="JC83" s="21">
        <f>IF(JC$8="",0,JC25*SUMIFS(условия!71:71,условия!$7:$7,"&lt;="&amp;JC$8,условия!$8:$8,"&gt;="&amp;JC$8))</f>
        <v>367500</v>
      </c>
      <c r="JD83" s="21">
        <f>IF(JD$8="",0,JD25*SUMIFS(условия!71:71,условия!$7:$7,"&lt;="&amp;JD$8,условия!$8:$8,"&gt;="&amp;JD$8))</f>
        <v>367500</v>
      </c>
      <c r="JE83" s="21">
        <f>IF(JE$8="",0,JE25*SUMIFS(условия!71:71,условия!$7:$7,"&lt;="&amp;JE$8,условия!$8:$8,"&gt;="&amp;JE$8))</f>
        <v>367500</v>
      </c>
      <c r="JF83" s="21">
        <f>IF(JF$8="",0,JF25*SUMIFS(условия!71:71,условия!$7:$7,"&lt;="&amp;JF$8,условия!$8:$8,"&gt;="&amp;JF$8))</f>
        <v>367500</v>
      </c>
      <c r="JG83" s="21">
        <f>IF(JG$8="",0,JG25*SUMIFS(условия!71:71,условия!$7:$7,"&lt;="&amp;JG$8,условия!$8:$8,"&gt;="&amp;JG$8))</f>
        <v>367500</v>
      </c>
      <c r="JH83" s="21">
        <f>IF(JH$8="",0,JH25*SUMIFS(условия!71:71,условия!$7:$7,"&lt;="&amp;JH$8,условия!$8:$8,"&gt;="&amp;JH$8))</f>
        <v>367500</v>
      </c>
      <c r="JI83" s="21">
        <f>IF(JI$8="",0,JI25*SUMIFS(условия!71:71,условия!$7:$7,"&lt;="&amp;JI$8,условия!$8:$8,"&gt;="&amp;JI$8))</f>
        <v>367500</v>
      </c>
      <c r="JJ83" s="21">
        <f>IF(JJ$8="",0,JJ25*SUMIFS(условия!71:71,условия!$7:$7,"&lt;="&amp;JJ$8,условия!$8:$8,"&gt;="&amp;JJ$8))</f>
        <v>367500</v>
      </c>
      <c r="JK83" s="21">
        <f>IF(JK$8="",0,JK25*SUMIFS(условия!71:71,условия!$7:$7,"&lt;="&amp;JK$8,условия!$8:$8,"&gt;="&amp;JK$8))</f>
        <v>367500</v>
      </c>
      <c r="JL83" s="21">
        <f>IF(JL$8="",0,JL25*SUMIFS(условия!71:71,условия!$7:$7,"&lt;="&amp;JL$8,условия!$8:$8,"&gt;="&amp;JL$8))</f>
        <v>367500</v>
      </c>
      <c r="JM83" s="21">
        <f>IF(JM$8="",0,JM25*SUMIFS(условия!71:71,условия!$7:$7,"&lt;="&amp;JM$8,условия!$8:$8,"&gt;="&amp;JM$8))</f>
        <v>367500</v>
      </c>
      <c r="JN83" s="21">
        <f>IF(JN$8="",0,JN25*SUMIFS(условия!71:71,условия!$7:$7,"&lt;="&amp;JN$8,условия!$8:$8,"&gt;="&amp;JN$8))</f>
        <v>367500</v>
      </c>
      <c r="JO83" s="21">
        <f>IF(JO$8="",0,JO25*SUMIFS(условия!71:71,условия!$7:$7,"&lt;="&amp;JO$8,условия!$8:$8,"&gt;="&amp;JO$8))</f>
        <v>367500</v>
      </c>
      <c r="JP83" s="21">
        <f>IF(JP$8="",0,JP25*SUMIFS(условия!71:71,условия!$7:$7,"&lt;="&amp;JP$8,условия!$8:$8,"&gt;="&amp;JP$8))</f>
        <v>367500</v>
      </c>
      <c r="JQ83" s="21">
        <f>IF(JQ$8="",0,JQ25*SUMIFS(условия!71:71,условия!$7:$7,"&lt;="&amp;JQ$8,условия!$8:$8,"&gt;="&amp;JQ$8))</f>
        <v>367500</v>
      </c>
      <c r="JR83" s="21">
        <f>IF(JR$8="",0,JR25*SUMIFS(условия!71:71,условия!$7:$7,"&lt;="&amp;JR$8,условия!$8:$8,"&gt;="&amp;JR$8))</f>
        <v>367500</v>
      </c>
      <c r="JS83" s="21">
        <f>IF(JS$8="",0,JS25*SUMIFS(условия!71:71,условия!$7:$7,"&lt;="&amp;JS$8,условия!$8:$8,"&gt;="&amp;JS$8))</f>
        <v>367500</v>
      </c>
      <c r="JT83" s="21">
        <f>IF(JT$8="",0,JT25*SUMIFS(условия!71:71,условия!$7:$7,"&lt;="&amp;JT$8,условия!$8:$8,"&gt;="&amp;JT$8))</f>
        <v>367500</v>
      </c>
      <c r="JU83" s="21">
        <f>IF(JU$8="",0,JU25*SUMIFS(условия!71:71,условия!$7:$7,"&lt;="&amp;JU$8,условия!$8:$8,"&gt;="&amp;JU$8))</f>
        <v>367500</v>
      </c>
      <c r="JV83" s="21">
        <f>IF(JV$8="",0,JV25*SUMIFS(условия!71:71,условия!$7:$7,"&lt;="&amp;JV$8,условия!$8:$8,"&gt;="&amp;JV$8))</f>
        <v>367500</v>
      </c>
      <c r="JW83" s="21">
        <f>IF(JW$8="",0,JW25*SUMIFS(условия!71:71,условия!$7:$7,"&lt;="&amp;JW$8,условия!$8:$8,"&gt;="&amp;JW$8))</f>
        <v>367500</v>
      </c>
      <c r="JX83" s="21">
        <f>IF(JX$8="",0,JX25*SUMIFS(условия!71:71,условия!$7:$7,"&lt;="&amp;JX$8,условия!$8:$8,"&gt;="&amp;JX$8))</f>
        <v>367500</v>
      </c>
      <c r="JY83" s="21">
        <f>IF(JY$8="",0,JY25*SUMIFS(условия!71:71,условия!$7:$7,"&lt;="&amp;JY$8,условия!$8:$8,"&gt;="&amp;JY$8))</f>
        <v>367500</v>
      </c>
      <c r="JZ83" s="21">
        <f>IF(JZ$8="",0,JZ25*SUMIFS(условия!71:71,условия!$7:$7,"&lt;="&amp;JZ$8,условия!$8:$8,"&gt;="&amp;JZ$8))</f>
        <v>367500</v>
      </c>
      <c r="KA83" s="21">
        <f>IF(KA$8="",0,KA25*SUMIFS(условия!71:71,условия!$7:$7,"&lt;="&amp;KA$8,условия!$8:$8,"&gt;="&amp;KA$8))</f>
        <v>367500</v>
      </c>
      <c r="KB83" s="21">
        <f>IF(KB$8="",0,KB25*SUMIFS(условия!71:71,условия!$7:$7,"&lt;="&amp;KB$8,условия!$8:$8,"&gt;="&amp;KB$8))</f>
        <v>367500</v>
      </c>
      <c r="KC83" s="21">
        <f>IF(KC$8="",0,KC25*SUMIFS(условия!71:71,условия!$7:$7,"&lt;="&amp;KC$8,условия!$8:$8,"&gt;="&amp;KC$8))</f>
        <v>367500</v>
      </c>
      <c r="KD83" s="21">
        <f>IF(KD$8="",0,KD25*SUMIFS(условия!71:71,условия!$7:$7,"&lt;="&amp;KD$8,условия!$8:$8,"&gt;="&amp;KD$8))</f>
        <v>367500</v>
      </c>
      <c r="KE83" s="21">
        <f>IF(KE$8="",0,KE25*SUMIFS(условия!71:71,условия!$7:$7,"&lt;="&amp;KE$8,условия!$8:$8,"&gt;="&amp;KE$8))</f>
        <v>367500</v>
      </c>
      <c r="KF83" s="21">
        <f>IF(KF$8="",0,KF25*SUMIFS(условия!71:71,условия!$7:$7,"&lt;="&amp;KF$8,условия!$8:$8,"&gt;="&amp;KF$8))</f>
        <v>420000</v>
      </c>
      <c r="KG83" s="21">
        <f>IF(KG$8="",0,KG25*SUMIFS(условия!71:71,условия!$7:$7,"&lt;="&amp;KG$8,условия!$8:$8,"&gt;="&amp;KG$8))</f>
        <v>420000</v>
      </c>
      <c r="KH83" s="21">
        <f>IF(KH$8="",0,KH25*SUMIFS(условия!71:71,условия!$7:$7,"&lt;="&amp;KH$8,условия!$8:$8,"&gt;="&amp;KH$8))</f>
        <v>420000</v>
      </c>
      <c r="KI83" s="21">
        <f>IF(KI$8="",0,KI25*SUMIFS(условия!71:71,условия!$7:$7,"&lt;="&amp;KI$8,условия!$8:$8,"&gt;="&amp;KI$8))</f>
        <v>420000</v>
      </c>
      <c r="KJ83" s="21">
        <f>IF(KJ$8="",0,KJ25*SUMIFS(условия!71:71,условия!$7:$7,"&lt;="&amp;KJ$8,условия!$8:$8,"&gt;="&amp;KJ$8))</f>
        <v>420000</v>
      </c>
      <c r="KK83" s="21">
        <f>IF(KK$8="",0,KK25*SUMIFS(условия!71:71,условия!$7:$7,"&lt;="&amp;KK$8,условия!$8:$8,"&gt;="&amp;KK$8))</f>
        <v>420000</v>
      </c>
      <c r="KL83" s="21">
        <f>IF(KL$8="",0,KL25*SUMIFS(условия!71:71,условия!$7:$7,"&lt;="&amp;KL$8,условия!$8:$8,"&gt;="&amp;KL$8))</f>
        <v>420000</v>
      </c>
      <c r="KM83" s="21">
        <f>IF(KM$8="",0,KM25*SUMIFS(условия!71:71,условия!$7:$7,"&lt;="&amp;KM$8,условия!$8:$8,"&gt;="&amp;KM$8))</f>
        <v>420000</v>
      </c>
      <c r="KN83" s="21">
        <f>IF(KN$8="",0,KN25*SUMIFS(условия!71:71,условия!$7:$7,"&lt;="&amp;KN$8,условия!$8:$8,"&gt;="&amp;KN$8))</f>
        <v>420000</v>
      </c>
      <c r="KO83" s="21">
        <f>IF(KO$8="",0,KO25*SUMIFS(условия!71:71,условия!$7:$7,"&lt;="&amp;KO$8,условия!$8:$8,"&gt;="&amp;KO$8))</f>
        <v>420000</v>
      </c>
      <c r="KP83" s="21">
        <f>IF(KP$8="",0,KP25*SUMIFS(условия!71:71,условия!$7:$7,"&lt;="&amp;KP$8,условия!$8:$8,"&gt;="&amp;KP$8))</f>
        <v>420000</v>
      </c>
      <c r="KQ83" s="21">
        <f>IF(KQ$8="",0,KQ25*SUMIFS(условия!71:71,условия!$7:$7,"&lt;="&amp;KQ$8,условия!$8:$8,"&gt;="&amp;KQ$8))</f>
        <v>420000</v>
      </c>
      <c r="KR83" s="21">
        <f>IF(KR$8="",0,KR25*SUMIFS(условия!71:71,условия!$7:$7,"&lt;="&amp;KR$8,условия!$8:$8,"&gt;="&amp;KR$8))</f>
        <v>420000</v>
      </c>
      <c r="KS83" s="21">
        <f>IF(KS$8="",0,KS25*SUMIFS(условия!71:71,условия!$7:$7,"&lt;="&amp;KS$8,условия!$8:$8,"&gt;="&amp;KS$8))</f>
        <v>420000</v>
      </c>
      <c r="KT83" s="21">
        <f>IF(KT$8="",0,KT25*SUMIFS(условия!71:71,условия!$7:$7,"&lt;="&amp;KT$8,условия!$8:$8,"&gt;="&amp;KT$8))</f>
        <v>420000</v>
      </c>
      <c r="KU83" s="21">
        <f>IF(KU$8="",0,KU25*SUMIFS(условия!71:71,условия!$7:$7,"&lt;="&amp;KU$8,условия!$8:$8,"&gt;="&amp;KU$8))</f>
        <v>420000</v>
      </c>
      <c r="KV83" s="21">
        <f>IF(KV$8="",0,KV25*SUMIFS(условия!71:71,условия!$7:$7,"&lt;="&amp;KV$8,условия!$8:$8,"&gt;="&amp;KV$8))</f>
        <v>420000</v>
      </c>
      <c r="KW83" s="21">
        <f>IF(KW$8="",0,KW25*SUMIFS(условия!71:71,условия!$7:$7,"&lt;="&amp;KW$8,условия!$8:$8,"&gt;="&amp;KW$8))</f>
        <v>420000</v>
      </c>
      <c r="KX83" s="21">
        <f>IF(KX$8="",0,KX25*SUMIFS(условия!71:71,условия!$7:$7,"&lt;="&amp;KX$8,условия!$8:$8,"&gt;="&amp;KX$8))</f>
        <v>420000</v>
      </c>
      <c r="KY83" s="21">
        <f>IF(KY$8="",0,KY25*SUMIFS(условия!71:71,условия!$7:$7,"&lt;="&amp;KY$8,условия!$8:$8,"&gt;="&amp;KY$8))</f>
        <v>420000</v>
      </c>
      <c r="KZ83" s="21">
        <f>IF(KZ$8="",0,KZ25*SUMIFS(условия!71:71,условия!$7:$7,"&lt;="&amp;KZ$8,условия!$8:$8,"&gt;="&amp;KZ$8))</f>
        <v>420000</v>
      </c>
      <c r="LA83" s="21">
        <f>IF(LA$8="",0,LA25*SUMIFS(условия!71:71,условия!$7:$7,"&lt;="&amp;LA$8,условия!$8:$8,"&gt;="&amp;LA$8))</f>
        <v>420000</v>
      </c>
      <c r="LB83" s="21">
        <f>IF(LB$8="",0,LB25*SUMIFS(условия!71:71,условия!$7:$7,"&lt;="&amp;LB$8,условия!$8:$8,"&gt;="&amp;LB$8))</f>
        <v>420000</v>
      </c>
      <c r="LC83" s="21">
        <f>IF(LC$8="",0,LC25*SUMIFS(условия!71:71,условия!$7:$7,"&lt;="&amp;LC$8,условия!$8:$8,"&gt;="&amp;LC$8))</f>
        <v>420000</v>
      </c>
      <c r="LD83" s="21">
        <f>IF(LD$8="",0,LD25*SUMIFS(условия!71:71,условия!$7:$7,"&lt;="&amp;LD$8,условия!$8:$8,"&gt;="&amp;LD$8))</f>
        <v>420000</v>
      </c>
      <c r="LE83" s="21">
        <f>IF(LE$8="",0,LE25*SUMIFS(условия!71:71,условия!$7:$7,"&lt;="&amp;LE$8,условия!$8:$8,"&gt;="&amp;LE$8))</f>
        <v>420000</v>
      </c>
      <c r="LF83" s="21">
        <f>IF(LF$8="",0,LF25*SUMIFS(условия!71:71,условия!$7:$7,"&lt;="&amp;LF$8,условия!$8:$8,"&gt;="&amp;LF$8))</f>
        <v>420000</v>
      </c>
      <c r="LG83" s="21">
        <f>IF(LG$8="",0,LG25*SUMIFS(условия!71:71,условия!$7:$7,"&lt;="&amp;LG$8,условия!$8:$8,"&gt;="&amp;LG$8))</f>
        <v>420000</v>
      </c>
      <c r="LH83" s="21">
        <f>IF(LH$8="",0,LH25*SUMIFS(условия!71:71,условия!$7:$7,"&lt;="&amp;LH$8,условия!$8:$8,"&gt;="&amp;LH$8))</f>
        <v>420000</v>
      </c>
      <c r="LI83" s="21">
        <f>IF(LI$8="",0,LI25*SUMIFS(условия!71:71,условия!$7:$7,"&lt;="&amp;LI$8,условия!$8:$8,"&gt;="&amp;LI$8))</f>
        <v>420000</v>
      </c>
      <c r="LJ83" s="21">
        <f>IF(LJ$8="",0,LJ25*SUMIFS(условия!71:71,условия!$7:$7,"&lt;="&amp;LJ$8,условия!$8:$8,"&gt;="&amp;LJ$8))</f>
        <v>350000</v>
      </c>
      <c r="LK83" s="21">
        <f>IF(LK$8="",0,LK25*SUMIFS(условия!71:71,условия!$7:$7,"&lt;="&amp;LK$8,условия!$8:$8,"&gt;="&amp;LK$8))</f>
        <v>350000</v>
      </c>
      <c r="LL83" s="21">
        <f>IF(LL$8="",0,LL25*SUMIFS(условия!71:71,условия!$7:$7,"&lt;="&amp;LL$8,условия!$8:$8,"&gt;="&amp;LL$8))</f>
        <v>350000</v>
      </c>
      <c r="LM83" s="21">
        <f>IF(LM$8="",0,LM25*SUMIFS(условия!71:71,условия!$7:$7,"&lt;="&amp;LM$8,условия!$8:$8,"&gt;="&amp;LM$8))</f>
        <v>350000</v>
      </c>
      <c r="LN83" s="21">
        <f>IF(LN$8="",0,LN25*SUMIFS(условия!71:71,условия!$7:$7,"&lt;="&amp;LN$8,условия!$8:$8,"&gt;="&amp;LN$8))</f>
        <v>350000</v>
      </c>
      <c r="LO83" s="21">
        <f>IF(LO$8="",0,LO25*SUMIFS(условия!71:71,условия!$7:$7,"&lt;="&amp;LO$8,условия!$8:$8,"&gt;="&amp;LO$8))</f>
        <v>350000</v>
      </c>
      <c r="LP83" s="21">
        <f>IF(LP$8="",0,LP25*SUMIFS(условия!71:71,условия!$7:$7,"&lt;="&amp;LP$8,условия!$8:$8,"&gt;="&amp;LP$8))</f>
        <v>350000</v>
      </c>
      <c r="LQ83" s="21">
        <f>IF(LQ$8="",0,LQ25*SUMIFS(условия!71:71,условия!$7:$7,"&lt;="&amp;LQ$8,условия!$8:$8,"&gt;="&amp;LQ$8))</f>
        <v>350000</v>
      </c>
      <c r="LR83" s="21">
        <f>IF(LR$8="",0,LR25*SUMIFS(условия!71:71,условия!$7:$7,"&lt;="&amp;LR$8,условия!$8:$8,"&gt;="&amp;LR$8))</f>
        <v>350000</v>
      </c>
      <c r="LS83" s="21">
        <f>IF(LS$8="",0,LS25*SUMIFS(условия!71:71,условия!$7:$7,"&lt;="&amp;LS$8,условия!$8:$8,"&gt;="&amp;LS$8))</f>
        <v>350000</v>
      </c>
      <c r="LT83" s="21">
        <f>IF(LT$8="",0,LT25*SUMIFS(условия!71:71,условия!$7:$7,"&lt;="&amp;LT$8,условия!$8:$8,"&gt;="&amp;LT$8))</f>
        <v>350000</v>
      </c>
      <c r="LU83" s="21">
        <f>IF(LU$8="",0,LU25*SUMIFS(условия!71:71,условия!$7:$7,"&lt;="&amp;LU$8,условия!$8:$8,"&gt;="&amp;LU$8))</f>
        <v>350000</v>
      </c>
      <c r="LV83" s="21">
        <f>IF(LV$8="",0,LV25*SUMIFS(условия!71:71,условия!$7:$7,"&lt;="&amp;LV$8,условия!$8:$8,"&gt;="&amp;LV$8))</f>
        <v>350000</v>
      </c>
      <c r="LW83" s="21">
        <f>IF(LW$8="",0,LW25*SUMIFS(условия!71:71,условия!$7:$7,"&lt;="&amp;LW$8,условия!$8:$8,"&gt;="&amp;LW$8))</f>
        <v>350000</v>
      </c>
      <c r="LX83" s="21">
        <f>IF(LX$8="",0,LX25*SUMIFS(условия!71:71,условия!$7:$7,"&lt;="&amp;LX$8,условия!$8:$8,"&gt;="&amp;LX$8))</f>
        <v>350000</v>
      </c>
      <c r="LY83" s="21">
        <f>IF(LY$8="",0,LY25*SUMIFS(условия!71:71,условия!$7:$7,"&lt;="&amp;LY$8,условия!$8:$8,"&gt;="&amp;LY$8))</f>
        <v>350000</v>
      </c>
      <c r="LZ83" s="21">
        <f>IF(LZ$8="",0,LZ25*SUMIFS(условия!71:71,условия!$7:$7,"&lt;="&amp;LZ$8,условия!$8:$8,"&gt;="&amp;LZ$8))</f>
        <v>350000</v>
      </c>
      <c r="MA83" s="21">
        <f>IF(MA$8="",0,MA25*SUMIFS(условия!71:71,условия!$7:$7,"&lt;="&amp;MA$8,условия!$8:$8,"&gt;="&amp;MA$8))</f>
        <v>350000</v>
      </c>
      <c r="MB83" s="21">
        <f>IF(MB$8="",0,MB25*SUMIFS(условия!71:71,условия!$7:$7,"&lt;="&amp;MB$8,условия!$8:$8,"&gt;="&amp;MB$8))</f>
        <v>350000</v>
      </c>
      <c r="MC83" s="21">
        <f>IF(MC$8="",0,MC25*SUMIFS(условия!71:71,условия!$7:$7,"&lt;="&amp;MC$8,условия!$8:$8,"&gt;="&amp;MC$8))</f>
        <v>350000</v>
      </c>
      <c r="MD83" s="21">
        <f>IF(MD$8="",0,MD25*SUMIFS(условия!71:71,условия!$7:$7,"&lt;="&amp;MD$8,условия!$8:$8,"&gt;="&amp;MD$8))</f>
        <v>350000</v>
      </c>
      <c r="ME83" s="21">
        <f>IF(ME$8="",0,ME25*SUMIFS(условия!71:71,условия!$7:$7,"&lt;="&amp;ME$8,условия!$8:$8,"&gt;="&amp;ME$8))</f>
        <v>350000</v>
      </c>
      <c r="MF83" s="21">
        <f>IF(MF$8="",0,MF25*SUMIFS(условия!71:71,условия!$7:$7,"&lt;="&amp;MF$8,условия!$8:$8,"&gt;="&amp;MF$8))</f>
        <v>350000</v>
      </c>
      <c r="MG83" s="21">
        <f>IF(MG$8="",0,MG25*SUMIFS(условия!71:71,условия!$7:$7,"&lt;="&amp;MG$8,условия!$8:$8,"&gt;="&amp;MG$8))</f>
        <v>350000</v>
      </c>
      <c r="MH83" s="21">
        <f>IF(MH$8="",0,MH25*SUMIFS(условия!71:71,условия!$7:$7,"&lt;="&amp;MH$8,условия!$8:$8,"&gt;="&amp;MH$8))</f>
        <v>350000</v>
      </c>
      <c r="MI83" s="21">
        <f>IF(MI$8="",0,MI25*SUMIFS(условия!71:71,условия!$7:$7,"&lt;="&amp;MI$8,условия!$8:$8,"&gt;="&amp;MI$8))</f>
        <v>350000</v>
      </c>
      <c r="MJ83" s="21">
        <f>IF(MJ$8="",0,MJ25*SUMIFS(условия!71:71,условия!$7:$7,"&lt;="&amp;MJ$8,условия!$8:$8,"&gt;="&amp;MJ$8))</f>
        <v>350000</v>
      </c>
      <c r="MK83" s="21">
        <f>IF(MK$8="",0,MK25*SUMIFS(условия!71:71,условия!$7:$7,"&lt;="&amp;MK$8,условия!$8:$8,"&gt;="&amp;MK$8))</f>
        <v>350000</v>
      </c>
      <c r="ML83" s="21">
        <f>IF(ML$8="",0,ML25*SUMIFS(условия!71:71,условия!$7:$7,"&lt;="&amp;ML$8,условия!$8:$8,"&gt;="&amp;ML$8))</f>
        <v>350000</v>
      </c>
      <c r="MM83" s="21">
        <f>IF(MM$8="",0,MM25*SUMIFS(условия!71:71,условия!$7:$7,"&lt;="&amp;MM$8,условия!$8:$8,"&gt;="&amp;MM$8))</f>
        <v>350000</v>
      </c>
      <c r="MN83" s="21">
        <f>IF(MN$8="",0,MN25*SUMIFS(условия!71:71,условия!$7:$7,"&lt;="&amp;MN$8,условия!$8:$8,"&gt;="&amp;MN$8))</f>
        <v>350000</v>
      </c>
      <c r="MO83" s="21">
        <f>IF(MO$8="",0,MO25*SUMIFS(условия!71:71,условия!$7:$7,"&lt;="&amp;MO$8,условия!$8:$8,"&gt;="&amp;MO$8))</f>
        <v>349999.99999999994</v>
      </c>
      <c r="MP83" s="21">
        <f>IF(MP$8="",0,MP25*SUMIFS(условия!71:71,условия!$7:$7,"&lt;="&amp;MP$8,условия!$8:$8,"&gt;="&amp;MP$8))</f>
        <v>349999.99999999994</v>
      </c>
      <c r="MQ83" s="21">
        <f>IF(MQ$8="",0,MQ25*SUMIFS(условия!71:71,условия!$7:$7,"&lt;="&amp;MQ$8,условия!$8:$8,"&gt;="&amp;MQ$8))</f>
        <v>349999.99999999994</v>
      </c>
      <c r="MR83" s="21">
        <f>IF(MR$8="",0,MR25*SUMIFS(условия!71:71,условия!$7:$7,"&lt;="&amp;MR$8,условия!$8:$8,"&gt;="&amp;MR$8))</f>
        <v>349999.99999999994</v>
      </c>
      <c r="MS83" s="21">
        <f>IF(MS$8="",0,MS25*SUMIFS(условия!71:71,условия!$7:$7,"&lt;="&amp;MS$8,условия!$8:$8,"&gt;="&amp;MS$8))</f>
        <v>349999.99999999994</v>
      </c>
      <c r="MT83" s="21">
        <f>IF(MT$8="",0,MT25*SUMIFS(условия!71:71,условия!$7:$7,"&lt;="&amp;MT$8,условия!$8:$8,"&gt;="&amp;MT$8))</f>
        <v>349999.99999999994</v>
      </c>
      <c r="MU83" s="21">
        <f>IF(MU$8="",0,MU25*SUMIFS(условия!71:71,условия!$7:$7,"&lt;="&amp;MU$8,условия!$8:$8,"&gt;="&amp;MU$8))</f>
        <v>349999.99999999994</v>
      </c>
      <c r="MV83" s="21">
        <f>IF(MV$8="",0,MV25*SUMIFS(условия!71:71,условия!$7:$7,"&lt;="&amp;MV$8,условия!$8:$8,"&gt;="&amp;MV$8))</f>
        <v>349999.99999999994</v>
      </c>
      <c r="MW83" s="21">
        <f>IF(MW$8="",0,MW25*SUMIFS(условия!71:71,условия!$7:$7,"&lt;="&amp;MW$8,условия!$8:$8,"&gt;="&amp;MW$8))</f>
        <v>349999.99999999994</v>
      </c>
      <c r="MX83" s="21">
        <f>IF(MX$8="",0,MX25*SUMIFS(условия!71:71,условия!$7:$7,"&lt;="&amp;MX$8,условия!$8:$8,"&gt;="&amp;MX$8))</f>
        <v>349999.99999999994</v>
      </c>
      <c r="MY83" s="21">
        <f>IF(MY$8="",0,MY25*SUMIFS(условия!71:71,условия!$7:$7,"&lt;="&amp;MY$8,условия!$8:$8,"&gt;="&amp;MY$8))</f>
        <v>349999.99999999994</v>
      </c>
      <c r="MZ83" s="21">
        <f>IF(MZ$8="",0,MZ25*SUMIFS(условия!71:71,условия!$7:$7,"&lt;="&amp;MZ$8,условия!$8:$8,"&gt;="&amp;MZ$8))</f>
        <v>349999.99999999994</v>
      </c>
      <c r="NA83" s="21">
        <f>IF(NA$8="",0,NA25*SUMIFS(условия!71:71,условия!$7:$7,"&lt;="&amp;NA$8,условия!$8:$8,"&gt;="&amp;NA$8))</f>
        <v>349999.99999999994</v>
      </c>
      <c r="NB83" s="21">
        <f>IF(NB$8="",0,NB25*SUMIFS(условия!71:71,условия!$7:$7,"&lt;="&amp;NB$8,условия!$8:$8,"&gt;="&amp;NB$8))</f>
        <v>349999.99999999994</v>
      </c>
      <c r="NC83" s="21">
        <f>IF(NC$8="",0,NC25*SUMIFS(условия!71:71,условия!$7:$7,"&lt;="&amp;NC$8,условия!$8:$8,"&gt;="&amp;NC$8))</f>
        <v>349999.99999999994</v>
      </c>
      <c r="ND83" s="21">
        <f>IF(ND$8="",0,ND25*SUMIFS(условия!71:71,условия!$7:$7,"&lt;="&amp;ND$8,условия!$8:$8,"&gt;="&amp;ND$8))</f>
        <v>349999.99999999994</v>
      </c>
      <c r="NE83" s="21">
        <f>IF(NE$8="",0,NE25*SUMIFS(условия!71:71,условия!$7:$7,"&lt;="&amp;NE$8,условия!$8:$8,"&gt;="&amp;NE$8))</f>
        <v>349999.99999999994</v>
      </c>
      <c r="NF83" s="21">
        <f>IF(NF$8="",0,NF25*SUMIFS(условия!71:71,условия!$7:$7,"&lt;="&amp;NF$8,условия!$8:$8,"&gt;="&amp;NF$8))</f>
        <v>349999.99999999994</v>
      </c>
      <c r="NG83" s="21">
        <f>IF(NG$8="",0,NG25*SUMIFS(условия!71:71,условия!$7:$7,"&lt;="&amp;NG$8,условия!$8:$8,"&gt;="&amp;NG$8))</f>
        <v>349999.99999999994</v>
      </c>
      <c r="NH83" s="21">
        <f>IF(NH$8="",0,NH25*SUMIFS(условия!71:71,условия!$7:$7,"&lt;="&amp;NH$8,условия!$8:$8,"&gt;="&amp;NH$8))</f>
        <v>349999.99999999994</v>
      </c>
      <c r="NI83" s="21">
        <f>IF(NI$8="",0,NI25*SUMIFS(условия!71:71,условия!$7:$7,"&lt;="&amp;NI$8,условия!$8:$8,"&gt;="&amp;NI$8))</f>
        <v>349999.99999999994</v>
      </c>
      <c r="NJ83" s="21">
        <f>IF(NJ$8="",0,NJ25*SUMIFS(условия!71:71,условия!$7:$7,"&lt;="&amp;NJ$8,условия!$8:$8,"&gt;="&amp;NJ$8))</f>
        <v>349999.99999999994</v>
      </c>
      <c r="NK83" s="21">
        <f>IF(NK$8="",0,NK25*SUMIFS(условия!71:71,условия!$7:$7,"&lt;="&amp;NK$8,условия!$8:$8,"&gt;="&amp;NK$8))</f>
        <v>349999.99999999994</v>
      </c>
      <c r="NL83" s="21">
        <f>IF(NL$8="",0,NL25*SUMIFS(условия!71:71,условия!$7:$7,"&lt;="&amp;NL$8,условия!$8:$8,"&gt;="&amp;NL$8))</f>
        <v>349999.99999999994</v>
      </c>
      <c r="NM83" s="21">
        <f>IF(NM$8="",0,NM25*SUMIFS(условия!71:71,условия!$7:$7,"&lt;="&amp;NM$8,условия!$8:$8,"&gt;="&amp;NM$8))</f>
        <v>349999.99999999994</v>
      </c>
      <c r="NN83" s="21">
        <f>IF(NN$8="",0,NN25*SUMIFS(условия!71:71,условия!$7:$7,"&lt;="&amp;NN$8,условия!$8:$8,"&gt;="&amp;NN$8))</f>
        <v>349999.99999999994</v>
      </c>
      <c r="NO83" s="21">
        <f>IF(NO$8="",0,NO25*SUMIFS(условия!71:71,условия!$7:$7,"&lt;="&amp;NO$8,условия!$8:$8,"&gt;="&amp;NO$8))</f>
        <v>349999.99999999994</v>
      </c>
      <c r="NP83" s="21">
        <f>IF(NP$8="",0,NP25*SUMIFS(условия!71:71,условия!$7:$7,"&lt;="&amp;NP$8,условия!$8:$8,"&gt;="&amp;NP$8))</f>
        <v>349999.99999999994</v>
      </c>
      <c r="NQ83" s="21">
        <f>IF(NQ$8="",0,NQ25*SUMIFS(условия!71:71,условия!$7:$7,"&lt;="&amp;NQ$8,условия!$8:$8,"&gt;="&amp;NQ$8))</f>
        <v>349999.99999999994</v>
      </c>
      <c r="NR83" s="21">
        <f>IF(NR$8="",0,NR25*SUMIFS(условия!71:71,условия!$7:$7,"&lt;="&amp;NR$8,условия!$8:$8,"&gt;="&amp;NR$8))</f>
        <v>349999.99999999994</v>
      </c>
      <c r="NS83" s="21">
        <f>IF(NS$8="",0,NS25*SUMIFS(условия!71:71,условия!$7:$7,"&lt;="&amp;NS$8,условия!$8:$8,"&gt;="&amp;NS$8))</f>
        <v>350000</v>
      </c>
      <c r="NT83" s="21">
        <f>IF(NT$8="",0,NT25*SUMIFS(условия!71:71,условия!$7:$7,"&lt;="&amp;NT$8,условия!$8:$8,"&gt;="&amp;NT$8))</f>
        <v>350000</v>
      </c>
      <c r="NU83" s="21">
        <f>IF(NU$8="",0,NU25*SUMIFS(условия!71:71,условия!$7:$7,"&lt;="&amp;NU$8,условия!$8:$8,"&gt;="&amp;NU$8))</f>
        <v>350000</v>
      </c>
      <c r="NV83" s="21">
        <f>IF(NV$8="",0,NV25*SUMIFS(условия!71:71,условия!$7:$7,"&lt;="&amp;NV$8,условия!$8:$8,"&gt;="&amp;NV$8))</f>
        <v>350000</v>
      </c>
      <c r="NW83" s="21">
        <f>IF(NW$8="",0,NW25*SUMIFS(условия!71:71,условия!$7:$7,"&lt;="&amp;NW$8,условия!$8:$8,"&gt;="&amp;NW$8))</f>
        <v>350000</v>
      </c>
      <c r="NX83" s="21">
        <f>IF(NX$8="",0,NX25*SUMIFS(условия!71:71,условия!$7:$7,"&lt;="&amp;NX$8,условия!$8:$8,"&gt;="&amp;NX$8))</f>
        <v>350000</v>
      </c>
      <c r="NY83" s="21">
        <f>IF(NY$8="",0,NY25*SUMIFS(условия!71:71,условия!$7:$7,"&lt;="&amp;NY$8,условия!$8:$8,"&gt;="&amp;NY$8))</f>
        <v>350000</v>
      </c>
      <c r="NZ83" s="21">
        <f>IF(NZ$8="",0,NZ25*SUMIFS(условия!71:71,условия!$7:$7,"&lt;="&amp;NZ$8,условия!$8:$8,"&gt;="&amp;NZ$8))</f>
        <v>350000</v>
      </c>
      <c r="OA83" s="21">
        <f>IF(OA$8="",0,OA25*SUMIFS(условия!71:71,условия!$7:$7,"&lt;="&amp;OA$8,условия!$8:$8,"&gt;="&amp;OA$8))</f>
        <v>350000</v>
      </c>
      <c r="OB83" s="21">
        <f>IF(OB$8="",0,OB25*SUMIFS(условия!71:71,условия!$7:$7,"&lt;="&amp;OB$8,условия!$8:$8,"&gt;="&amp;OB$8))</f>
        <v>350000</v>
      </c>
      <c r="OC83" s="21">
        <f>IF(OC$8="",0,OC25*SUMIFS(условия!71:71,условия!$7:$7,"&lt;="&amp;OC$8,условия!$8:$8,"&gt;="&amp;OC$8))</f>
        <v>350000</v>
      </c>
      <c r="OD83" s="21">
        <f>IF(OD$8="",0,OD25*SUMIFS(условия!71:71,условия!$7:$7,"&lt;="&amp;OD$8,условия!$8:$8,"&gt;="&amp;OD$8))</f>
        <v>350000</v>
      </c>
      <c r="OE83" s="21">
        <f>IF(OE$8="",0,OE25*SUMIFS(условия!71:71,условия!$7:$7,"&lt;="&amp;OE$8,условия!$8:$8,"&gt;="&amp;OE$8))</f>
        <v>350000</v>
      </c>
      <c r="OF83" s="21">
        <f>IF(OF$8="",0,OF25*SUMIFS(условия!71:71,условия!$7:$7,"&lt;="&amp;OF$8,условия!$8:$8,"&gt;="&amp;OF$8))</f>
        <v>350000</v>
      </c>
      <c r="OG83" s="21">
        <f>IF(OG$8="",0,OG25*SUMIFS(условия!71:71,условия!$7:$7,"&lt;="&amp;OG$8,условия!$8:$8,"&gt;="&amp;OG$8))</f>
        <v>350000</v>
      </c>
      <c r="OH83" s="21">
        <f>IF(OH$8="",0,OH25*SUMIFS(условия!71:71,условия!$7:$7,"&lt;="&amp;OH$8,условия!$8:$8,"&gt;="&amp;OH$8))</f>
        <v>350000</v>
      </c>
      <c r="OI83" s="21">
        <f>IF(OI$8="",0,OI25*SUMIFS(условия!71:71,условия!$7:$7,"&lt;="&amp;OI$8,условия!$8:$8,"&gt;="&amp;OI$8))</f>
        <v>350000</v>
      </c>
      <c r="OJ83" s="21">
        <f>IF(OJ$8="",0,OJ25*SUMIFS(условия!71:71,условия!$7:$7,"&lt;="&amp;OJ$8,условия!$8:$8,"&gt;="&amp;OJ$8))</f>
        <v>350000</v>
      </c>
      <c r="OK83" s="21">
        <f>IF(OK$8="",0,OK25*SUMIFS(условия!71:71,условия!$7:$7,"&lt;="&amp;OK$8,условия!$8:$8,"&gt;="&amp;OK$8))</f>
        <v>350000</v>
      </c>
      <c r="OL83" s="21">
        <f>IF(OL$8="",0,OL25*SUMIFS(условия!71:71,условия!$7:$7,"&lt;="&amp;OL$8,условия!$8:$8,"&gt;="&amp;OL$8))</f>
        <v>350000</v>
      </c>
      <c r="OM83" s="21">
        <f>IF(OM$8="",0,OM25*SUMIFS(условия!71:71,условия!$7:$7,"&lt;="&amp;OM$8,условия!$8:$8,"&gt;="&amp;OM$8))</f>
        <v>350000</v>
      </c>
      <c r="ON83" s="21">
        <f>IF(ON$8="",0,ON25*SUMIFS(условия!71:71,условия!$7:$7,"&lt;="&amp;ON$8,условия!$8:$8,"&gt;="&amp;ON$8))</f>
        <v>350000</v>
      </c>
      <c r="OO83" s="21">
        <f>IF(OO$8="",0,OO25*SUMIFS(условия!71:71,условия!$7:$7,"&lt;="&amp;OO$8,условия!$8:$8,"&gt;="&amp;OO$8))</f>
        <v>350000</v>
      </c>
      <c r="OP83" s="21">
        <f>IF(OP$8="",0,OP25*SUMIFS(условия!71:71,условия!$7:$7,"&lt;="&amp;OP$8,условия!$8:$8,"&gt;="&amp;OP$8))</f>
        <v>350000</v>
      </c>
      <c r="OQ83" s="21">
        <f>IF(OQ$8="",0,OQ25*SUMIFS(условия!71:71,условия!$7:$7,"&lt;="&amp;OQ$8,условия!$8:$8,"&gt;="&amp;OQ$8))</f>
        <v>350000</v>
      </c>
      <c r="OR83" s="21">
        <f>IF(OR$8="",0,OR25*SUMIFS(условия!71:71,условия!$7:$7,"&lt;="&amp;OR$8,условия!$8:$8,"&gt;="&amp;OR$8))</f>
        <v>350000</v>
      </c>
      <c r="OS83" s="21">
        <f>IF(OS$8="",0,OS25*SUMIFS(условия!71:71,условия!$7:$7,"&lt;="&amp;OS$8,условия!$8:$8,"&gt;="&amp;OS$8))</f>
        <v>350000</v>
      </c>
      <c r="OT83" s="21">
        <f>IF(OT$8="",0,OT25*SUMIFS(условия!71:71,условия!$7:$7,"&lt;="&amp;OT$8,условия!$8:$8,"&gt;="&amp;OT$8))</f>
        <v>350000</v>
      </c>
      <c r="OU83" s="21">
        <f>IF(OU$8="",0,OU25*SUMIFS(условия!71:71,условия!$7:$7,"&lt;="&amp;OU$8,условия!$8:$8,"&gt;="&amp;OU$8))</f>
        <v>350000</v>
      </c>
      <c r="OV83" s="21">
        <f>IF(OV$8="",0,OV25*SUMIFS(условия!71:71,условия!$7:$7,"&lt;="&amp;OV$8,условия!$8:$8,"&gt;="&amp;OV$8))</f>
        <v>350000</v>
      </c>
      <c r="OW83" s="21">
        <f>IF(OW$8="",0,OW25*SUMIFS(условия!71:71,условия!$7:$7,"&lt;="&amp;OW$8,условия!$8:$8,"&gt;="&amp;OW$8))</f>
        <v>350000</v>
      </c>
      <c r="OX83" s="21">
        <f>IF(OX$8="",0,OX25*SUMIFS(условия!71:71,условия!$7:$7,"&lt;="&amp;OX$8,условия!$8:$8,"&gt;="&amp;OX$8))</f>
        <v>420000</v>
      </c>
      <c r="OY83" s="21">
        <f>IF(OY$8="",0,OY25*SUMIFS(условия!71:71,условия!$7:$7,"&lt;="&amp;OY$8,условия!$8:$8,"&gt;="&amp;OY$8))</f>
        <v>420000</v>
      </c>
      <c r="OZ83" s="21">
        <f>IF(OZ$8="",0,OZ25*SUMIFS(условия!71:71,условия!$7:$7,"&lt;="&amp;OZ$8,условия!$8:$8,"&gt;="&amp;OZ$8))</f>
        <v>420000</v>
      </c>
      <c r="PA83" s="21">
        <f>IF(PA$8="",0,PA25*SUMIFS(условия!71:71,условия!$7:$7,"&lt;="&amp;PA$8,условия!$8:$8,"&gt;="&amp;PA$8))</f>
        <v>420000</v>
      </c>
      <c r="PB83" s="21">
        <f>IF(PB$8="",0,PB25*SUMIFS(условия!71:71,условия!$7:$7,"&lt;="&amp;PB$8,условия!$8:$8,"&gt;="&amp;PB$8))</f>
        <v>420000</v>
      </c>
      <c r="PC83" s="21">
        <f>IF(PC$8="",0,PC25*SUMIFS(условия!71:71,условия!$7:$7,"&lt;="&amp;PC$8,условия!$8:$8,"&gt;="&amp;PC$8))</f>
        <v>420000</v>
      </c>
      <c r="PD83" s="21">
        <f>IF(PD$8="",0,PD25*SUMIFS(условия!71:71,условия!$7:$7,"&lt;="&amp;PD$8,условия!$8:$8,"&gt;="&amp;PD$8))</f>
        <v>420000</v>
      </c>
      <c r="PE83" s="21">
        <f>IF(PE$8="",0,PE25*SUMIFS(условия!71:71,условия!$7:$7,"&lt;="&amp;PE$8,условия!$8:$8,"&gt;="&amp;PE$8))</f>
        <v>420000</v>
      </c>
      <c r="PF83" s="21">
        <f>IF(PF$8="",0,PF25*SUMIFS(условия!71:71,условия!$7:$7,"&lt;="&amp;PF$8,условия!$8:$8,"&gt;="&amp;PF$8))</f>
        <v>420000</v>
      </c>
      <c r="PG83" s="21">
        <f>IF(PG$8="",0,PG25*SUMIFS(условия!71:71,условия!$7:$7,"&lt;="&amp;PG$8,условия!$8:$8,"&gt;="&amp;PG$8))</f>
        <v>420000</v>
      </c>
      <c r="PH83" s="21">
        <f>IF(PH$8="",0,PH25*SUMIFS(условия!71:71,условия!$7:$7,"&lt;="&amp;PH$8,условия!$8:$8,"&gt;="&amp;PH$8))</f>
        <v>420000</v>
      </c>
      <c r="PI83" s="21">
        <f>IF(PI$8="",0,PI25*SUMIFS(условия!71:71,условия!$7:$7,"&lt;="&amp;PI$8,условия!$8:$8,"&gt;="&amp;PI$8))</f>
        <v>420000</v>
      </c>
      <c r="PJ83" s="21">
        <f>IF(PJ$8="",0,PJ25*SUMIFS(условия!71:71,условия!$7:$7,"&lt;="&amp;PJ$8,условия!$8:$8,"&gt;="&amp;PJ$8))</f>
        <v>420000</v>
      </c>
      <c r="PK83" s="21">
        <f>IF(PK$8="",0,PK25*SUMIFS(условия!71:71,условия!$7:$7,"&lt;="&amp;PK$8,условия!$8:$8,"&gt;="&amp;PK$8))</f>
        <v>420000</v>
      </c>
      <c r="PL83" s="21">
        <f>IF(PL$8="",0,PL25*SUMIFS(условия!71:71,условия!$7:$7,"&lt;="&amp;PL$8,условия!$8:$8,"&gt;="&amp;PL$8))</f>
        <v>420000</v>
      </c>
      <c r="PM83" s="21">
        <f>IF(PM$8="",0,PM25*SUMIFS(условия!71:71,условия!$7:$7,"&lt;="&amp;PM$8,условия!$8:$8,"&gt;="&amp;PM$8))</f>
        <v>420000</v>
      </c>
      <c r="PN83" s="21">
        <f>IF(PN$8="",0,PN25*SUMIFS(условия!71:71,условия!$7:$7,"&lt;="&amp;PN$8,условия!$8:$8,"&gt;="&amp;PN$8))</f>
        <v>420000</v>
      </c>
      <c r="PO83" s="21">
        <f>IF(PO$8="",0,PO25*SUMIFS(условия!71:71,условия!$7:$7,"&lt;="&amp;PO$8,условия!$8:$8,"&gt;="&amp;PO$8))</f>
        <v>420000</v>
      </c>
      <c r="PP83" s="21">
        <f>IF(PP$8="",0,PP25*SUMIFS(условия!71:71,условия!$7:$7,"&lt;="&amp;PP$8,условия!$8:$8,"&gt;="&amp;PP$8))</f>
        <v>420000</v>
      </c>
      <c r="PQ83" s="21">
        <f>IF(PQ$8="",0,PQ25*SUMIFS(условия!71:71,условия!$7:$7,"&lt;="&amp;PQ$8,условия!$8:$8,"&gt;="&amp;PQ$8))</f>
        <v>420000</v>
      </c>
      <c r="PR83" s="21">
        <f>IF(PR$8="",0,PR25*SUMIFS(условия!71:71,условия!$7:$7,"&lt;="&amp;PR$8,условия!$8:$8,"&gt;="&amp;PR$8))</f>
        <v>420000</v>
      </c>
      <c r="PS83" s="21">
        <f>IF(PS$8="",0,PS25*SUMIFS(условия!71:71,условия!$7:$7,"&lt;="&amp;PS$8,условия!$8:$8,"&gt;="&amp;PS$8))</f>
        <v>420000</v>
      </c>
      <c r="PT83" s="21">
        <f>IF(PT$8="",0,PT25*SUMIFS(условия!71:71,условия!$7:$7,"&lt;="&amp;PT$8,условия!$8:$8,"&gt;="&amp;PT$8))</f>
        <v>420000</v>
      </c>
      <c r="PU83" s="21">
        <f>IF(PU$8="",0,PU25*SUMIFS(условия!71:71,условия!$7:$7,"&lt;="&amp;PU$8,условия!$8:$8,"&gt;="&amp;PU$8))</f>
        <v>420000</v>
      </c>
      <c r="PV83" s="21">
        <f>IF(PV$8="",0,PV25*SUMIFS(условия!71:71,условия!$7:$7,"&lt;="&amp;PV$8,условия!$8:$8,"&gt;="&amp;PV$8))</f>
        <v>420000</v>
      </c>
      <c r="PW83" s="21">
        <f>IF(PW$8="",0,PW25*SUMIFS(условия!71:71,условия!$7:$7,"&lt;="&amp;PW$8,условия!$8:$8,"&gt;="&amp;PW$8))</f>
        <v>420000</v>
      </c>
      <c r="PX83" s="21">
        <f>IF(PX$8="",0,PX25*SUMIFS(условия!71:71,условия!$7:$7,"&lt;="&amp;PX$8,условия!$8:$8,"&gt;="&amp;PX$8))</f>
        <v>420000</v>
      </c>
      <c r="PY83" s="21">
        <f>IF(PY$8="",0,PY25*SUMIFS(условия!71:71,условия!$7:$7,"&lt;="&amp;PY$8,условия!$8:$8,"&gt;="&amp;PY$8))</f>
        <v>420000</v>
      </c>
      <c r="PZ83" s="21">
        <f>IF(PZ$8="",0,PZ25*SUMIFS(условия!71:71,условия!$7:$7,"&lt;="&amp;PZ$8,условия!$8:$8,"&gt;="&amp;PZ$8))</f>
        <v>420000</v>
      </c>
      <c r="QA83" s="21">
        <f>IF(QA$8="",0,QA25*SUMIFS(условия!71:71,условия!$7:$7,"&lt;="&amp;QA$8,условия!$8:$8,"&gt;="&amp;QA$8))</f>
        <v>420000</v>
      </c>
      <c r="QB83" s="21">
        <f>IF(QB$8="",0,QB25*SUMIFS(условия!71:71,условия!$7:$7,"&lt;="&amp;QB$8,условия!$8:$8,"&gt;="&amp;QB$8))</f>
        <v>420000</v>
      </c>
      <c r="QC83" s="21">
        <f>IF(QC$8="",0,QC25*SUMIFS(условия!71:71,условия!$7:$7,"&lt;="&amp;QC$8,условия!$8:$8,"&gt;="&amp;QC$8))</f>
        <v>661500</v>
      </c>
      <c r="QD83" s="21">
        <f>IF(QD$8="",0,QD25*SUMIFS(условия!71:71,условия!$7:$7,"&lt;="&amp;QD$8,условия!$8:$8,"&gt;="&amp;QD$8))</f>
        <v>661500</v>
      </c>
      <c r="QE83" s="21">
        <f>IF(QE$8="",0,QE25*SUMIFS(условия!71:71,условия!$7:$7,"&lt;="&amp;QE$8,условия!$8:$8,"&gt;="&amp;QE$8))</f>
        <v>661500</v>
      </c>
      <c r="QF83" s="21">
        <f>IF(QF$8="",0,QF25*SUMIFS(условия!71:71,условия!$7:$7,"&lt;="&amp;QF$8,условия!$8:$8,"&gt;="&amp;QF$8))</f>
        <v>661500</v>
      </c>
      <c r="QG83" s="21">
        <f>IF(QG$8="",0,QG25*SUMIFS(условия!71:71,условия!$7:$7,"&lt;="&amp;QG$8,условия!$8:$8,"&gt;="&amp;QG$8))</f>
        <v>661500</v>
      </c>
      <c r="QH83" s="21">
        <f>IF(QH$8="",0,QH25*SUMIFS(условия!71:71,условия!$7:$7,"&lt;="&amp;QH$8,условия!$8:$8,"&gt;="&amp;QH$8))</f>
        <v>661500</v>
      </c>
      <c r="QI83" s="21">
        <f>IF(QI$8="",0,QI25*SUMIFS(условия!71:71,условия!$7:$7,"&lt;="&amp;QI$8,условия!$8:$8,"&gt;="&amp;QI$8))</f>
        <v>661500</v>
      </c>
      <c r="QJ83" s="21">
        <f>IF(QJ$8="",0,QJ25*SUMIFS(условия!71:71,условия!$7:$7,"&lt;="&amp;QJ$8,условия!$8:$8,"&gt;="&amp;QJ$8))</f>
        <v>661500</v>
      </c>
      <c r="QK83" s="21">
        <f>IF(QK$8="",0,QK25*SUMIFS(условия!71:71,условия!$7:$7,"&lt;="&amp;QK$8,условия!$8:$8,"&gt;="&amp;QK$8))</f>
        <v>661500</v>
      </c>
      <c r="QL83" s="21">
        <f>IF(QL$8="",0,QL25*SUMIFS(условия!71:71,условия!$7:$7,"&lt;="&amp;QL$8,условия!$8:$8,"&gt;="&amp;QL$8))</f>
        <v>661500</v>
      </c>
      <c r="QM83" s="21">
        <f>IF(QM$8="",0,QM25*SUMIFS(условия!71:71,условия!$7:$7,"&lt;="&amp;QM$8,условия!$8:$8,"&gt;="&amp;QM$8))</f>
        <v>661500</v>
      </c>
      <c r="QN83" s="21">
        <f>IF(QN$8="",0,QN25*SUMIFS(условия!71:71,условия!$7:$7,"&lt;="&amp;QN$8,условия!$8:$8,"&gt;="&amp;QN$8))</f>
        <v>661500</v>
      </c>
      <c r="QO83" s="21">
        <f>IF(QO$8="",0,QO25*SUMIFS(условия!71:71,условия!$7:$7,"&lt;="&amp;QO$8,условия!$8:$8,"&gt;="&amp;QO$8))</f>
        <v>661500</v>
      </c>
      <c r="QP83" s="21">
        <f>IF(QP$8="",0,QP25*SUMIFS(условия!71:71,условия!$7:$7,"&lt;="&amp;QP$8,условия!$8:$8,"&gt;="&amp;QP$8))</f>
        <v>661500</v>
      </c>
      <c r="QQ83" s="21">
        <f>IF(QQ$8="",0,QQ25*SUMIFS(условия!71:71,условия!$7:$7,"&lt;="&amp;QQ$8,условия!$8:$8,"&gt;="&amp;QQ$8))</f>
        <v>661500</v>
      </c>
      <c r="QR83" s="21">
        <f>IF(QR$8="",0,QR25*SUMIFS(условия!71:71,условия!$7:$7,"&lt;="&amp;QR$8,условия!$8:$8,"&gt;="&amp;QR$8))</f>
        <v>661500</v>
      </c>
      <c r="QS83" s="21">
        <f>IF(QS$8="",0,QS25*SUMIFS(условия!71:71,условия!$7:$7,"&lt;="&amp;QS$8,условия!$8:$8,"&gt;="&amp;QS$8))</f>
        <v>661500</v>
      </c>
      <c r="QT83" s="21">
        <f>IF(QT$8="",0,QT25*SUMIFS(условия!71:71,условия!$7:$7,"&lt;="&amp;QT$8,условия!$8:$8,"&gt;="&amp;QT$8))</f>
        <v>661500</v>
      </c>
      <c r="QU83" s="21">
        <f>IF(QU$8="",0,QU25*SUMIFS(условия!71:71,условия!$7:$7,"&lt;="&amp;QU$8,условия!$8:$8,"&gt;="&amp;QU$8))</f>
        <v>661500</v>
      </c>
      <c r="QV83" s="21">
        <f>IF(QV$8="",0,QV25*SUMIFS(условия!71:71,условия!$7:$7,"&lt;="&amp;QV$8,условия!$8:$8,"&gt;="&amp;QV$8))</f>
        <v>661500</v>
      </c>
      <c r="QW83" s="21">
        <f>IF(QW$8="",0,QW25*SUMIFS(условия!71:71,условия!$7:$7,"&lt;="&amp;QW$8,условия!$8:$8,"&gt;="&amp;QW$8))</f>
        <v>661500</v>
      </c>
      <c r="QX83" s="21">
        <f>IF(QX$8="",0,QX25*SUMIFS(условия!71:71,условия!$7:$7,"&lt;="&amp;QX$8,условия!$8:$8,"&gt;="&amp;QX$8))</f>
        <v>661500</v>
      </c>
      <c r="QY83" s="21">
        <f>IF(QY$8="",0,QY25*SUMIFS(условия!71:71,условия!$7:$7,"&lt;="&amp;QY$8,условия!$8:$8,"&gt;="&amp;QY$8))</f>
        <v>661500</v>
      </c>
      <c r="QZ83" s="21">
        <f>IF(QZ$8="",0,QZ25*SUMIFS(условия!71:71,условия!$7:$7,"&lt;="&amp;QZ$8,условия!$8:$8,"&gt;="&amp;QZ$8))</f>
        <v>661500</v>
      </c>
      <c r="RA83" s="21">
        <f>IF(RA$8="",0,RA25*SUMIFS(условия!71:71,условия!$7:$7,"&lt;="&amp;RA$8,условия!$8:$8,"&gt;="&amp;RA$8))</f>
        <v>661500</v>
      </c>
      <c r="RB83" s="21">
        <f>IF(RB$8="",0,RB25*SUMIFS(условия!71:71,условия!$7:$7,"&lt;="&amp;RB$8,условия!$8:$8,"&gt;="&amp;RB$8))</f>
        <v>661500</v>
      </c>
      <c r="RC83" s="21">
        <f>IF(RC$8="",0,RC25*SUMIFS(условия!71:71,условия!$7:$7,"&lt;="&amp;RC$8,условия!$8:$8,"&gt;="&amp;RC$8))</f>
        <v>661500</v>
      </c>
      <c r="RD83" s="21">
        <f>IF(RD$8="",0,RD25*SUMIFS(условия!71:71,условия!$7:$7,"&lt;="&amp;RD$8,условия!$8:$8,"&gt;="&amp;RD$8))</f>
        <v>661500</v>
      </c>
      <c r="RE83" s="21">
        <f>IF(RE$8="",0,RE25*SUMIFS(условия!71:71,условия!$7:$7,"&lt;="&amp;RE$8,условия!$8:$8,"&gt;="&amp;RE$8))</f>
        <v>661500</v>
      </c>
      <c r="RF83" s="21">
        <f>IF(RF$8="",0,RF25*SUMIFS(условия!71:71,условия!$7:$7,"&lt;="&amp;RF$8,условия!$8:$8,"&gt;="&amp;RF$8))</f>
        <v>661500</v>
      </c>
      <c r="RG83" s="21">
        <f>IF(RG$8="",0,RG25*SUMIFS(условия!71:71,условия!$7:$7,"&lt;="&amp;RG$8,условия!$8:$8,"&gt;="&amp;RG$8))</f>
        <v>692999.99999999988</v>
      </c>
      <c r="RH83" s="21">
        <f>IF(RH$8="",0,RH25*SUMIFS(условия!71:71,условия!$7:$7,"&lt;="&amp;RH$8,условия!$8:$8,"&gt;="&amp;RH$8))</f>
        <v>692999.99999999988</v>
      </c>
      <c r="RI83" s="21">
        <f>IF(RI$8="",0,RI25*SUMIFS(условия!71:71,условия!$7:$7,"&lt;="&amp;RI$8,условия!$8:$8,"&gt;="&amp;RI$8))</f>
        <v>692999.99999999988</v>
      </c>
      <c r="RJ83" s="21">
        <f>IF(RJ$8="",0,RJ25*SUMIFS(условия!71:71,условия!$7:$7,"&lt;="&amp;RJ$8,условия!$8:$8,"&gt;="&amp;RJ$8))</f>
        <v>692999.99999999988</v>
      </c>
      <c r="RK83" s="21">
        <f>IF(RK$8="",0,RK25*SUMIFS(условия!71:71,условия!$7:$7,"&lt;="&amp;RK$8,условия!$8:$8,"&gt;="&amp;RK$8))</f>
        <v>692999.99999999988</v>
      </c>
      <c r="RL83" s="21">
        <f>IF(RL$8="",0,RL25*SUMIFS(условия!71:71,условия!$7:$7,"&lt;="&amp;RL$8,условия!$8:$8,"&gt;="&amp;RL$8))</f>
        <v>692999.99999999988</v>
      </c>
      <c r="RM83" s="21">
        <f>IF(RM$8="",0,RM25*SUMIFS(условия!71:71,условия!$7:$7,"&lt;="&amp;RM$8,условия!$8:$8,"&gt;="&amp;RM$8))</f>
        <v>692999.99999999988</v>
      </c>
      <c r="RN83" s="21">
        <f>IF(RN$8="",0,RN25*SUMIFS(условия!71:71,условия!$7:$7,"&lt;="&amp;RN$8,условия!$8:$8,"&gt;="&amp;RN$8))</f>
        <v>692999.99999999988</v>
      </c>
      <c r="RO83" s="21">
        <f>IF(RO$8="",0,RO25*SUMIFS(условия!71:71,условия!$7:$7,"&lt;="&amp;RO$8,условия!$8:$8,"&gt;="&amp;RO$8))</f>
        <v>692999.99999999988</v>
      </c>
      <c r="RP83" s="21">
        <f>IF(RP$8="",0,RP25*SUMIFS(условия!71:71,условия!$7:$7,"&lt;="&amp;RP$8,условия!$8:$8,"&gt;="&amp;RP$8))</f>
        <v>692999.99999999988</v>
      </c>
      <c r="RQ83" s="21">
        <f>IF(RQ$8="",0,RQ25*SUMIFS(условия!71:71,условия!$7:$7,"&lt;="&amp;RQ$8,условия!$8:$8,"&gt;="&amp;RQ$8))</f>
        <v>692999.99999999988</v>
      </c>
      <c r="RR83" s="21">
        <f>IF(RR$8="",0,RR25*SUMIFS(условия!71:71,условия!$7:$7,"&lt;="&amp;RR$8,условия!$8:$8,"&gt;="&amp;RR$8))</f>
        <v>692999.99999999988</v>
      </c>
      <c r="RS83" s="21">
        <f>IF(RS$8="",0,RS25*SUMIFS(условия!71:71,условия!$7:$7,"&lt;="&amp;RS$8,условия!$8:$8,"&gt;="&amp;RS$8))</f>
        <v>692999.99999999988</v>
      </c>
      <c r="RT83" s="21">
        <f>IF(RT$8="",0,RT25*SUMIFS(условия!71:71,условия!$7:$7,"&lt;="&amp;RT$8,условия!$8:$8,"&gt;="&amp;RT$8))</f>
        <v>692999.99999999988</v>
      </c>
      <c r="RU83" s="21">
        <f>IF(RU$8="",0,RU25*SUMIFS(условия!71:71,условия!$7:$7,"&lt;="&amp;RU$8,условия!$8:$8,"&gt;="&amp;RU$8))</f>
        <v>692999.99999999988</v>
      </c>
      <c r="RV83" s="21">
        <f>IF(RV$8="",0,RV25*SUMIFS(условия!71:71,условия!$7:$7,"&lt;="&amp;RV$8,условия!$8:$8,"&gt;="&amp;RV$8))</f>
        <v>692999.99999999988</v>
      </c>
      <c r="RW83" s="21">
        <f>IF(RW$8="",0,RW25*SUMIFS(условия!71:71,условия!$7:$7,"&lt;="&amp;RW$8,условия!$8:$8,"&gt;="&amp;RW$8))</f>
        <v>692999.99999999988</v>
      </c>
      <c r="RX83" s="21">
        <f>IF(RX$8="",0,RX25*SUMIFS(условия!71:71,условия!$7:$7,"&lt;="&amp;RX$8,условия!$8:$8,"&gt;="&amp;RX$8))</f>
        <v>692999.99999999988</v>
      </c>
      <c r="RY83" s="21">
        <f>IF(RY$8="",0,RY25*SUMIFS(условия!71:71,условия!$7:$7,"&lt;="&amp;RY$8,условия!$8:$8,"&gt;="&amp;RY$8))</f>
        <v>692999.99999999988</v>
      </c>
      <c r="RZ83" s="21">
        <f>IF(RZ$8="",0,RZ25*SUMIFS(условия!71:71,условия!$7:$7,"&lt;="&amp;RZ$8,условия!$8:$8,"&gt;="&amp;RZ$8))</f>
        <v>692999.99999999988</v>
      </c>
      <c r="SA83" s="21">
        <f>IF(SA$8="",0,SA25*SUMIFS(условия!71:71,условия!$7:$7,"&lt;="&amp;SA$8,условия!$8:$8,"&gt;="&amp;SA$8))</f>
        <v>692999.99999999988</v>
      </c>
      <c r="SB83" s="21">
        <f>IF(SB$8="",0,SB25*SUMIFS(условия!71:71,условия!$7:$7,"&lt;="&amp;SB$8,условия!$8:$8,"&gt;="&amp;SB$8))</f>
        <v>692999.99999999988</v>
      </c>
      <c r="SC83" s="21">
        <f>IF(SC$8="",0,SC25*SUMIFS(условия!71:71,условия!$7:$7,"&lt;="&amp;SC$8,условия!$8:$8,"&gt;="&amp;SC$8))</f>
        <v>692999.99999999988</v>
      </c>
      <c r="SD83" s="21">
        <f>IF(SD$8="",0,SD25*SUMIFS(условия!71:71,условия!$7:$7,"&lt;="&amp;SD$8,условия!$8:$8,"&gt;="&amp;SD$8))</f>
        <v>692999.99999999988</v>
      </c>
      <c r="SE83" s="21">
        <f>IF(SE$8="",0,SE25*SUMIFS(условия!71:71,условия!$7:$7,"&lt;="&amp;SE$8,условия!$8:$8,"&gt;="&amp;SE$8))</f>
        <v>692999.99999999988</v>
      </c>
      <c r="SF83" s="21">
        <f>IF(SF$8="",0,SF25*SUMIFS(условия!71:71,условия!$7:$7,"&lt;="&amp;SF$8,условия!$8:$8,"&gt;="&amp;SF$8))</f>
        <v>692999.99999999988</v>
      </c>
      <c r="SG83" s="21">
        <f>IF(SG$8="",0,SG25*SUMIFS(условия!71:71,условия!$7:$7,"&lt;="&amp;SG$8,условия!$8:$8,"&gt;="&amp;SG$8))</f>
        <v>692999.99999999988</v>
      </c>
      <c r="SH83" s="21">
        <f>IF(SH$8="",0,SH25*SUMIFS(условия!71:71,условия!$7:$7,"&lt;="&amp;SH$8,условия!$8:$8,"&gt;="&amp;SH$8))</f>
        <v>692999.99999999988</v>
      </c>
      <c r="SI83" s="21">
        <f>IF(SI$8="",0,SI25*SUMIFS(условия!71:71,условия!$7:$7,"&lt;="&amp;SI$8,условия!$8:$8,"&gt;="&amp;SI$8))</f>
        <v>692999.99999999988</v>
      </c>
      <c r="SJ83" s="21">
        <f>IF(SJ$8="",0,SJ25*SUMIFS(условия!71:71,условия!$7:$7,"&lt;="&amp;SJ$8,условия!$8:$8,"&gt;="&amp;SJ$8))</f>
        <v>692999.99999999988</v>
      </c>
      <c r="SK83" s="21">
        <f>IF(SK$8="",0,SK25*SUMIFS(условия!71:71,условия!$7:$7,"&lt;="&amp;SK$8,условия!$8:$8,"&gt;="&amp;SK$8))</f>
        <v>692999.99999999988</v>
      </c>
      <c r="SL83" s="21">
        <f>IF(SL$8="",0,SL25*SUMIFS(условия!71:71,условия!$7:$7,"&lt;="&amp;SL$8,условия!$8:$8,"&gt;="&amp;SL$8))</f>
        <v>483000</v>
      </c>
      <c r="SM83" s="21">
        <f>IF(SM$8="",0,SM25*SUMIFS(условия!71:71,условия!$7:$7,"&lt;="&amp;SM$8,условия!$8:$8,"&gt;="&amp;SM$8))</f>
        <v>483000</v>
      </c>
      <c r="SN83" s="21">
        <f>IF(SN$8="",0,SN25*SUMIFS(условия!71:71,условия!$7:$7,"&lt;="&amp;SN$8,условия!$8:$8,"&gt;="&amp;SN$8))</f>
        <v>483000</v>
      </c>
      <c r="SO83" s="21">
        <f>IF(SO$8="",0,SO25*SUMIFS(условия!71:71,условия!$7:$7,"&lt;="&amp;SO$8,условия!$8:$8,"&gt;="&amp;SO$8))</f>
        <v>483000</v>
      </c>
      <c r="SP83" s="21">
        <f>IF(SP$8="",0,SP25*SUMIFS(условия!71:71,условия!$7:$7,"&lt;="&amp;SP$8,условия!$8:$8,"&gt;="&amp;SP$8))</f>
        <v>483000</v>
      </c>
      <c r="SQ83" s="21">
        <f>IF(SQ$8="",0,SQ25*SUMIFS(условия!71:71,условия!$7:$7,"&lt;="&amp;SQ$8,условия!$8:$8,"&gt;="&amp;SQ$8))</f>
        <v>483000</v>
      </c>
      <c r="SR83" s="21">
        <f>IF(SR$8="",0,SR25*SUMIFS(условия!71:71,условия!$7:$7,"&lt;="&amp;SR$8,условия!$8:$8,"&gt;="&amp;SR$8))</f>
        <v>483000</v>
      </c>
      <c r="SS83" s="21">
        <f>IF(SS$8="",0,SS25*SUMIFS(условия!71:71,условия!$7:$7,"&lt;="&amp;SS$8,условия!$8:$8,"&gt;="&amp;SS$8))</f>
        <v>483000</v>
      </c>
      <c r="ST83" s="21">
        <f>IF(ST$8="",0,ST25*SUMIFS(условия!71:71,условия!$7:$7,"&lt;="&amp;ST$8,условия!$8:$8,"&gt;="&amp;ST$8))</f>
        <v>483000</v>
      </c>
      <c r="SU83" s="21">
        <f>IF(SU$8="",0,SU25*SUMIFS(условия!71:71,условия!$7:$7,"&lt;="&amp;SU$8,условия!$8:$8,"&gt;="&amp;SU$8))</f>
        <v>483000</v>
      </c>
      <c r="SV83" s="21">
        <f>IF(SV$8="",0,SV25*SUMIFS(условия!71:71,условия!$7:$7,"&lt;="&amp;SV$8,условия!$8:$8,"&gt;="&amp;SV$8))</f>
        <v>483000</v>
      </c>
      <c r="SW83" s="21">
        <f>IF(SW$8="",0,SW25*SUMIFS(условия!71:71,условия!$7:$7,"&lt;="&amp;SW$8,условия!$8:$8,"&gt;="&amp;SW$8))</f>
        <v>483000</v>
      </c>
      <c r="SX83" s="21">
        <f>IF(SX$8="",0,SX25*SUMIFS(условия!71:71,условия!$7:$7,"&lt;="&amp;SX$8,условия!$8:$8,"&gt;="&amp;SX$8))</f>
        <v>483000</v>
      </c>
      <c r="SY83" s="21">
        <f>IF(SY$8="",0,SY25*SUMIFS(условия!71:71,условия!$7:$7,"&lt;="&amp;SY$8,условия!$8:$8,"&gt;="&amp;SY$8))</f>
        <v>483000</v>
      </c>
      <c r="SZ83" s="21">
        <f>IF(SZ$8="",0,SZ25*SUMIFS(условия!71:71,условия!$7:$7,"&lt;="&amp;SZ$8,условия!$8:$8,"&gt;="&amp;SZ$8))</f>
        <v>483000</v>
      </c>
      <c r="TA83" s="21">
        <f>IF(TA$8="",0,TA25*SUMIFS(условия!71:71,условия!$7:$7,"&lt;="&amp;TA$8,условия!$8:$8,"&gt;="&amp;TA$8))</f>
        <v>483000</v>
      </c>
      <c r="TB83" s="21">
        <f>IF(TB$8="",0,TB25*SUMIFS(условия!71:71,условия!$7:$7,"&lt;="&amp;TB$8,условия!$8:$8,"&gt;="&amp;TB$8))</f>
        <v>483000</v>
      </c>
      <c r="TC83" s="21">
        <f>IF(TC$8="",0,TC25*SUMIFS(условия!71:71,условия!$7:$7,"&lt;="&amp;TC$8,условия!$8:$8,"&gt;="&amp;TC$8))</f>
        <v>483000</v>
      </c>
      <c r="TD83" s="21">
        <f>IF(TD$8="",0,TD25*SUMIFS(условия!71:71,условия!$7:$7,"&lt;="&amp;TD$8,условия!$8:$8,"&gt;="&amp;TD$8))</f>
        <v>483000</v>
      </c>
      <c r="TE83" s="21">
        <f>IF(TE$8="",0,TE25*SUMIFS(условия!71:71,условия!$7:$7,"&lt;="&amp;TE$8,условия!$8:$8,"&gt;="&amp;TE$8))</f>
        <v>483000</v>
      </c>
      <c r="TF83" s="21">
        <f>IF(TF$8="",0,TF25*SUMIFS(условия!71:71,условия!$7:$7,"&lt;="&amp;TF$8,условия!$8:$8,"&gt;="&amp;TF$8))</f>
        <v>483000</v>
      </c>
      <c r="TG83" s="21">
        <f>IF(TG$8="",0,TG25*SUMIFS(условия!71:71,условия!$7:$7,"&lt;="&amp;TG$8,условия!$8:$8,"&gt;="&amp;TG$8))</f>
        <v>483000</v>
      </c>
      <c r="TH83" s="21">
        <f>IF(TH$8="",0,TH25*SUMIFS(условия!71:71,условия!$7:$7,"&lt;="&amp;TH$8,условия!$8:$8,"&gt;="&amp;TH$8))</f>
        <v>483000</v>
      </c>
      <c r="TI83" s="21">
        <f>IF(TI$8="",0,TI25*SUMIFS(условия!71:71,условия!$7:$7,"&lt;="&amp;TI$8,условия!$8:$8,"&gt;="&amp;TI$8))</f>
        <v>483000</v>
      </c>
      <c r="TJ83" s="21">
        <f>IF(TJ$8="",0,TJ25*SUMIFS(условия!71:71,условия!$7:$7,"&lt;="&amp;TJ$8,условия!$8:$8,"&gt;="&amp;TJ$8))</f>
        <v>483000</v>
      </c>
      <c r="TK83" s="21">
        <f>IF(TK$8="",0,TK25*SUMIFS(условия!71:71,условия!$7:$7,"&lt;="&amp;TK$8,условия!$8:$8,"&gt;="&amp;TK$8))</f>
        <v>483000</v>
      </c>
      <c r="TL83" s="21">
        <f>IF(TL$8="",0,TL25*SUMIFS(условия!71:71,условия!$7:$7,"&lt;="&amp;TL$8,условия!$8:$8,"&gt;="&amp;TL$8))</f>
        <v>483000</v>
      </c>
      <c r="TM83" s="21">
        <f>IF(TM$8="",0,TM25*SUMIFS(условия!71:71,условия!$7:$7,"&lt;="&amp;TM$8,условия!$8:$8,"&gt;="&amp;TM$8))</f>
        <v>483000</v>
      </c>
      <c r="TN83" s="21">
        <f>IF(TN$8="",0,TN25*SUMIFS(условия!71:71,условия!$7:$7,"&lt;="&amp;TN$8,условия!$8:$8,"&gt;="&amp;TN$8))</f>
        <v>483000</v>
      </c>
      <c r="TO83" s="21">
        <f>IF(TO$8="",0,TO25*SUMIFS(условия!71:71,условия!$7:$7,"&lt;="&amp;TO$8,условия!$8:$8,"&gt;="&amp;TO$8))</f>
        <v>483000</v>
      </c>
      <c r="TP83" s="21">
        <f>IF(TP$8="",0,TP25*SUMIFS(условия!71:71,условия!$7:$7,"&lt;="&amp;TP$8,условия!$8:$8,"&gt;="&amp;TP$8))</f>
        <v>504000</v>
      </c>
      <c r="TQ83" s="21">
        <f>IF(TQ$8="",0,TQ25*SUMIFS(условия!71:71,условия!$7:$7,"&lt;="&amp;TQ$8,условия!$8:$8,"&gt;="&amp;TQ$8))</f>
        <v>504000</v>
      </c>
      <c r="TR83" s="21">
        <f>IF(TR$8="",0,TR25*SUMIFS(условия!71:71,условия!$7:$7,"&lt;="&amp;TR$8,условия!$8:$8,"&gt;="&amp;TR$8))</f>
        <v>504000</v>
      </c>
      <c r="TS83" s="21">
        <f>IF(TS$8="",0,TS25*SUMIFS(условия!71:71,условия!$7:$7,"&lt;="&amp;TS$8,условия!$8:$8,"&gt;="&amp;TS$8))</f>
        <v>504000</v>
      </c>
      <c r="TT83" s="21">
        <f>IF(TT$8="",0,TT25*SUMIFS(условия!71:71,условия!$7:$7,"&lt;="&amp;TT$8,условия!$8:$8,"&gt;="&amp;TT$8))</f>
        <v>504000</v>
      </c>
      <c r="TU83" s="21">
        <f>IF(TU$8="",0,TU25*SUMIFS(условия!71:71,условия!$7:$7,"&lt;="&amp;TU$8,условия!$8:$8,"&gt;="&amp;TU$8))</f>
        <v>504000</v>
      </c>
      <c r="TV83" s="21">
        <f>IF(TV$8="",0,TV25*SUMIFS(условия!71:71,условия!$7:$7,"&lt;="&amp;TV$8,условия!$8:$8,"&gt;="&amp;TV$8))</f>
        <v>504000</v>
      </c>
      <c r="TW83" s="21">
        <f>IF(TW$8="",0,TW25*SUMIFS(условия!71:71,условия!$7:$7,"&lt;="&amp;TW$8,условия!$8:$8,"&gt;="&amp;TW$8))</f>
        <v>504000</v>
      </c>
      <c r="TX83" s="21">
        <f>IF(TX$8="",0,TX25*SUMIFS(условия!71:71,условия!$7:$7,"&lt;="&amp;TX$8,условия!$8:$8,"&gt;="&amp;TX$8))</f>
        <v>504000</v>
      </c>
      <c r="TY83" s="21">
        <f>IF(TY$8="",0,TY25*SUMIFS(условия!71:71,условия!$7:$7,"&lt;="&amp;TY$8,условия!$8:$8,"&gt;="&amp;TY$8))</f>
        <v>504000</v>
      </c>
      <c r="TZ83" s="21">
        <f>IF(TZ$8="",0,TZ25*SUMIFS(условия!71:71,условия!$7:$7,"&lt;="&amp;TZ$8,условия!$8:$8,"&gt;="&amp;TZ$8))</f>
        <v>504000</v>
      </c>
      <c r="UA83" s="21">
        <f>IF(UA$8="",0,UA25*SUMIFS(условия!71:71,условия!$7:$7,"&lt;="&amp;UA$8,условия!$8:$8,"&gt;="&amp;UA$8))</f>
        <v>504000</v>
      </c>
      <c r="UB83" s="21">
        <f>IF(UB$8="",0,UB25*SUMIFS(условия!71:71,условия!$7:$7,"&lt;="&amp;UB$8,условия!$8:$8,"&gt;="&amp;UB$8))</f>
        <v>504000</v>
      </c>
      <c r="UC83" s="21">
        <f>IF(UC$8="",0,UC25*SUMIFS(условия!71:71,условия!$7:$7,"&lt;="&amp;UC$8,условия!$8:$8,"&gt;="&amp;UC$8))</f>
        <v>504000</v>
      </c>
      <c r="UD83" s="21">
        <f>IF(UD$8="",0,UD25*SUMIFS(условия!71:71,условия!$7:$7,"&lt;="&amp;UD$8,условия!$8:$8,"&gt;="&amp;UD$8))</f>
        <v>504000</v>
      </c>
      <c r="UE83" s="21">
        <f>IF(UE$8="",0,UE25*SUMIFS(условия!71:71,условия!$7:$7,"&lt;="&amp;UE$8,условия!$8:$8,"&gt;="&amp;UE$8))</f>
        <v>504000</v>
      </c>
      <c r="UF83" s="21">
        <f>IF(UF$8="",0,UF25*SUMIFS(условия!71:71,условия!$7:$7,"&lt;="&amp;UF$8,условия!$8:$8,"&gt;="&amp;UF$8))</f>
        <v>504000</v>
      </c>
      <c r="UG83" s="21">
        <f>IF(UG$8="",0,UG25*SUMIFS(условия!71:71,условия!$7:$7,"&lt;="&amp;UG$8,условия!$8:$8,"&gt;="&amp;UG$8))</f>
        <v>504000</v>
      </c>
      <c r="UH83" s="21">
        <f>IF(UH$8="",0,UH25*SUMIFS(условия!71:71,условия!$7:$7,"&lt;="&amp;UH$8,условия!$8:$8,"&gt;="&amp;UH$8))</f>
        <v>504000</v>
      </c>
      <c r="UI83" s="21">
        <f>IF(UI$8="",0,UI25*SUMIFS(условия!71:71,условия!$7:$7,"&lt;="&amp;UI$8,условия!$8:$8,"&gt;="&amp;UI$8))</f>
        <v>504000</v>
      </c>
      <c r="UJ83" s="21">
        <f>IF(UJ$8="",0,UJ25*SUMIFS(условия!71:71,условия!$7:$7,"&lt;="&amp;UJ$8,условия!$8:$8,"&gt;="&amp;UJ$8))</f>
        <v>504000</v>
      </c>
      <c r="UK83" s="21">
        <f>IF(UK$8="",0,UK25*SUMIFS(условия!71:71,условия!$7:$7,"&lt;="&amp;UK$8,условия!$8:$8,"&gt;="&amp;UK$8))</f>
        <v>504000</v>
      </c>
      <c r="UL83" s="21">
        <f>IF(UL$8="",0,UL25*SUMIFS(условия!71:71,условия!$7:$7,"&lt;="&amp;UL$8,условия!$8:$8,"&gt;="&amp;UL$8))</f>
        <v>504000</v>
      </c>
      <c r="UM83" s="21">
        <f>IF(UM$8="",0,UM25*SUMIFS(условия!71:71,условия!$7:$7,"&lt;="&amp;UM$8,условия!$8:$8,"&gt;="&amp;UM$8))</f>
        <v>504000</v>
      </c>
      <c r="UN83" s="21">
        <f>IF(UN$8="",0,UN25*SUMIFS(условия!71:71,условия!$7:$7,"&lt;="&amp;UN$8,условия!$8:$8,"&gt;="&amp;UN$8))</f>
        <v>504000</v>
      </c>
      <c r="UO83" s="21">
        <f>IF(UO$8="",0,UO25*SUMIFS(условия!71:71,условия!$7:$7,"&lt;="&amp;UO$8,условия!$8:$8,"&gt;="&amp;UO$8))</f>
        <v>504000</v>
      </c>
      <c r="UP83" s="21">
        <f>IF(UP$8="",0,UP25*SUMIFS(условия!71:71,условия!$7:$7,"&lt;="&amp;UP$8,условия!$8:$8,"&gt;="&amp;UP$8))</f>
        <v>504000</v>
      </c>
      <c r="UQ83" s="21">
        <f>IF(UQ$8="",0,UQ25*SUMIFS(условия!71:71,условия!$7:$7,"&lt;="&amp;UQ$8,условия!$8:$8,"&gt;="&amp;UQ$8))</f>
        <v>504000</v>
      </c>
      <c r="UR83" s="21">
        <f>IF(UR$8="",0,UR25*SUMIFS(условия!71:71,условия!$7:$7,"&lt;="&amp;UR$8,условия!$8:$8,"&gt;="&amp;UR$8))</f>
        <v>504000</v>
      </c>
      <c r="US83" s="21">
        <f>IF(US$8="",0,US25*SUMIFS(условия!71:71,условия!$7:$7,"&lt;="&amp;US$8,условия!$8:$8,"&gt;="&amp;US$8))</f>
        <v>504000</v>
      </c>
      <c r="UT83" s="21">
        <f>IF(UT$8="",0,UT25*SUMIFS(условия!71:71,условия!$7:$7,"&lt;="&amp;UT$8,условия!$8:$8,"&gt;="&amp;UT$8))</f>
        <v>504000</v>
      </c>
      <c r="UU83" s="21">
        <f>IF(UU$8="",0,UU25*SUMIFS(условия!71:71,условия!$7:$7,"&lt;="&amp;UU$8,условия!$8:$8,"&gt;="&amp;UU$8))</f>
        <v>630000</v>
      </c>
      <c r="UV83" s="21">
        <f>IF(UV$8="",0,UV25*SUMIFS(условия!71:71,условия!$7:$7,"&lt;="&amp;UV$8,условия!$8:$8,"&gt;="&amp;UV$8))</f>
        <v>630000</v>
      </c>
      <c r="UW83" s="21">
        <f>IF(UW$8="",0,UW25*SUMIFS(условия!71:71,условия!$7:$7,"&lt;="&amp;UW$8,условия!$8:$8,"&gt;="&amp;UW$8))</f>
        <v>630000</v>
      </c>
      <c r="UX83" s="21">
        <f>IF(UX$8="",0,UX25*SUMIFS(условия!71:71,условия!$7:$7,"&lt;="&amp;UX$8,условия!$8:$8,"&gt;="&amp;UX$8))</f>
        <v>630000</v>
      </c>
      <c r="UY83" s="21">
        <f>IF(UY$8="",0,UY25*SUMIFS(условия!71:71,условия!$7:$7,"&lt;="&amp;UY$8,условия!$8:$8,"&gt;="&amp;UY$8))</f>
        <v>630000</v>
      </c>
      <c r="UZ83" s="21">
        <f>IF(UZ$8="",0,UZ25*SUMIFS(условия!71:71,условия!$7:$7,"&lt;="&amp;UZ$8,условия!$8:$8,"&gt;="&amp;UZ$8))</f>
        <v>630000</v>
      </c>
      <c r="VA83" s="21">
        <f>IF(VA$8="",0,VA25*SUMIFS(условия!71:71,условия!$7:$7,"&lt;="&amp;VA$8,условия!$8:$8,"&gt;="&amp;VA$8))</f>
        <v>630000</v>
      </c>
      <c r="VB83" s="21">
        <f>IF(VB$8="",0,VB25*SUMIFS(условия!71:71,условия!$7:$7,"&lt;="&amp;VB$8,условия!$8:$8,"&gt;="&amp;VB$8))</f>
        <v>630000</v>
      </c>
      <c r="VC83" s="21">
        <f>IF(VC$8="",0,VC25*SUMIFS(условия!71:71,условия!$7:$7,"&lt;="&amp;VC$8,условия!$8:$8,"&gt;="&amp;VC$8))</f>
        <v>630000</v>
      </c>
      <c r="VD83" s="21">
        <f>IF(VD$8="",0,VD25*SUMIFS(условия!71:71,условия!$7:$7,"&lt;="&amp;VD$8,условия!$8:$8,"&gt;="&amp;VD$8))</f>
        <v>630000</v>
      </c>
      <c r="VE83" s="21">
        <f>IF(VE$8="",0,VE25*SUMIFS(условия!71:71,условия!$7:$7,"&lt;="&amp;VE$8,условия!$8:$8,"&gt;="&amp;VE$8))</f>
        <v>630000</v>
      </c>
      <c r="VF83" s="21">
        <f>IF(VF$8="",0,VF25*SUMIFS(условия!71:71,условия!$7:$7,"&lt;="&amp;VF$8,условия!$8:$8,"&gt;="&amp;VF$8))</f>
        <v>630000</v>
      </c>
      <c r="VG83" s="21">
        <f>IF(VG$8="",0,VG25*SUMIFS(условия!71:71,условия!$7:$7,"&lt;="&amp;VG$8,условия!$8:$8,"&gt;="&amp;VG$8))</f>
        <v>630000</v>
      </c>
      <c r="VH83" s="21">
        <f>IF(VH$8="",0,VH25*SUMIFS(условия!71:71,условия!$7:$7,"&lt;="&amp;VH$8,условия!$8:$8,"&gt;="&amp;VH$8))</f>
        <v>630000</v>
      </c>
      <c r="VI83" s="21">
        <f>IF(VI$8="",0,VI25*SUMIFS(условия!71:71,условия!$7:$7,"&lt;="&amp;VI$8,условия!$8:$8,"&gt;="&amp;VI$8))</f>
        <v>630000</v>
      </c>
      <c r="VJ83" s="21">
        <f>IF(VJ$8="",0,VJ25*SUMIFS(условия!71:71,условия!$7:$7,"&lt;="&amp;VJ$8,условия!$8:$8,"&gt;="&amp;VJ$8))</f>
        <v>630000</v>
      </c>
      <c r="VK83" s="21">
        <f>IF(VK$8="",0,VK25*SUMIFS(условия!71:71,условия!$7:$7,"&lt;="&amp;VK$8,условия!$8:$8,"&gt;="&amp;VK$8))</f>
        <v>630000</v>
      </c>
      <c r="VL83" s="21">
        <f>IF(VL$8="",0,VL25*SUMIFS(условия!71:71,условия!$7:$7,"&lt;="&amp;VL$8,условия!$8:$8,"&gt;="&amp;VL$8))</f>
        <v>630000</v>
      </c>
      <c r="VM83" s="21">
        <f>IF(VM$8="",0,VM25*SUMIFS(условия!71:71,условия!$7:$7,"&lt;="&amp;VM$8,условия!$8:$8,"&gt;="&amp;VM$8))</f>
        <v>630000</v>
      </c>
      <c r="VN83" s="21">
        <f>IF(VN$8="",0,VN25*SUMIFS(условия!71:71,условия!$7:$7,"&lt;="&amp;VN$8,условия!$8:$8,"&gt;="&amp;VN$8))</f>
        <v>630000</v>
      </c>
      <c r="VO83" s="21">
        <f>IF(VO$8="",0,VO25*SUMIFS(условия!71:71,условия!$7:$7,"&lt;="&amp;VO$8,условия!$8:$8,"&gt;="&amp;VO$8))</f>
        <v>630000</v>
      </c>
      <c r="VP83" s="21">
        <f>IF(VP$8="",0,VP25*SUMIFS(условия!71:71,условия!$7:$7,"&lt;="&amp;VP$8,условия!$8:$8,"&gt;="&amp;VP$8))</f>
        <v>630000</v>
      </c>
      <c r="VQ83" s="21">
        <f>IF(VQ$8="",0,VQ25*SUMIFS(условия!71:71,условия!$7:$7,"&lt;="&amp;VQ$8,условия!$8:$8,"&gt;="&amp;VQ$8))</f>
        <v>630000</v>
      </c>
      <c r="VR83" s="21">
        <f>IF(VR$8="",0,VR25*SUMIFS(условия!71:71,условия!$7:$7,"&lt;="&amp;VR$8,условия!$8:$8,"&gt;="&amp;VR$8))</f>
        <v>630000</v>
      </c>
      <c r="VS83" s="21">
        <f>IF(VS$8="",0,VS25*SUMIFS(условия!71:71,условия!$7:$7,"&lt;="&amp;VS$8,условия!$8:$8,"&gt;="&amp;VS$8))</f>
        <v>630000</v>
      </c>
      <c r="VT83" s="21">
        <f>IF(VT$8="",0,VT25*SUMIFS(условия!71:71,условия!$7:$7,"&lt;="&amp;VT$8,условия!$8:$8,"&gt;="&amp;VT$8))</f>
        <v>630000</v>
      </c>
      <c r="VU83" s="21">
        <f>IF(VU$8="",0,VU25*SUMIFS(условия!71:71,условия!$7:$7,"&lt;="&amp;VU$8,условия!$8:$8,"&gt;="&amp;VU$8))</f>
        <v>630000</v>
      </c>
      <c r="VV83" s="21">
        <f>IF(VV$8="",0,VV25*SUMIFS(условия!71:71,условия!$7:$7,"&lt;="&amp;VV$8,условия!$8:$8,"&gt;="&amp;VV$8))</f>
        <v>630000</v>
      </c>
      <c r="VW83" s="21">
        <f>IF(VW$8="",0,VW25*SUMIFS(условия!71:71,условия!$7:$7,"&lt;="&amp;VW$8,условия!$8:$8,"&gt;="&amp;VW$8))</f>
        <v>630000</v>
      </c>
      <c r="VX83" s="21">
        <f>IF(VX$8="",0,VX25*SUMIFS(условия!71:71,условия!$7:$7,"&lt;="&amp;VX$8,условия!$8:$8,"&gt;="&amp;VX$8))</f>
        <v>630000</v>
      </c>
      <c r="VY83" s="21">
        <f>IF(VY$8="",0,VY25*SUMIFS(условия!71:71,условия!$7:$7,"&lt;="&amp;VY$8,условия!$8:$8,"&gt;="&amp;VY$8))</f>
        <v>630000</v>
      </c>
      <c r="VZ83" s="21">
        <f>IF(VZ$8="",0,VZ25*SUMIFS(условия!71:71,условия!$7:$7,"&lt;="&amp;VZ$8,условия!$8:$8,"&gt;="&amp;VZ$8))</f>
        <v>630000</v>
      </c>
      <c r="WA83" s="21">
        <f>IF(WA$8="",0,WA25*SUMIFS(условия!71:71,условия!$7:$7,"&lt;="&amp;WA$8,условия!$8:$8,"&gt;="&amp;WA$8))</f>
        <v>630000</v>
      </c>
      <c r="WB83" s="21">
        <f>IF(WB$8="",0,WB25*SUMIFS(условия!71:71,условия!$7:$7,"&lt;="&amp;WB$8,условия!$8:$8,"&gt;="&amp;WB$8))</f>
        <v>630000</v>
      </c>
      <c r="WC83" s="21">
        <f>IF(WC$8="",0,WC25*SUMIFS(условия!71:71,условия!$7:$7,"&lt;="&amp;WC$8,условия!$8:$8,"&gt;="&amp;WC$8))</f>
        <v>630000</v>
      </c>
      <c r="WD83" s="21">
        <f>IF(WD$8="",0,WD25*SUMIFS(условия!71:71,условия!$7:$7,"&lt;="&amp;WD$8,условия!$8:$8,"&gt;="&amp;WD$8))</f>
        <v>630000</v>
      </c>
      <c r="WE83" s="21">
        <f>IF(WE$8="",0,WE25*SUMIFS(условия!71:71,условия!$7:$7,"&lt;="&amp;WE$8,условия!$8:$8,"&gt;="&amp;WE$8))</f>
        <v>630000</v>
      </c>
      <c r="WF83" s="21">
        <f>IF(WF$8="",0,WF25*SUMIFS(условия!71:71,условия!$7:$7,"&lt;="&amp;WF$8,условия!$8:$8,"&gt;="&amp;WF$8))</f>
        <v>630000</v>
      </c>
      <c r="WG83" s="21">
        <f>IF(WG$8="",0,WG25*SUMIFS(условия!71:71,условия!$7:$7,"&lt;="&amp;WG$8,условия!$8:$8,"&gt;="&amp;WG$8))</f>
        <v>630000</v>
      </c>
      <c r="WH83" s="21">
        <f>IF(WH$8="",0,WH25*SUMIFS(условия!71:71,условия!$7:$7,"&lt;="&amp;WH$8,условия!$8:$8,"&gt;="&amp;WH$8))</f>
        <v>630000</v>
      </c>
      <c r="WI83" s="21">
        <f>IF(WI$8="",0,WI25*SUMIFS(условия!71:71,условия!$7:$7,"&lt;="&amp;WI$8,условия!$8:$8,"&gt;="&amp;WI$8))</f>
        <v>630000</v>
      </c>
      <c r="WJ83" s="21">
        <f>IF(WJ$8="",0,WJ25*SUMIFS(условия!71:71,условия!$7:$7,"&lt;="&amp;WJ$8,условия!$8:$8,"&gt;="&amp;WJ$8))</f>
        <v>630000</v>
      </c>
      <c r="WK83" s="21">
        <f>IF(WK$8="",0,WK25*SUMIFS(условия!71:71,условия!$7:$7,"&lt;="&amp;WK$8,условия!$8:$8,"&gt;="&amp;WK$8))</f>
        <v>630000</v>
      </c>
      <c r="WL83" s="21">
        <f>IF(WL$8="",0,WL25*SUMIFS(условия!71:71,условия!$7:$7,"&lt;="&amp;WL$8,условия!$8:$8,"&gt;="&amp;WL$8))</f>
        <v>630000</v>
      </c>
      <c r="WM83" s="21">
        <f>IF(WM$8="",0,WM25*SUMIFS(условия!71:71,условия!$7:$7,"&lt;="&amp;WM$8,условия!$8:$8,"&gt;="&amp;WM$8))</f>
        <v>630000</v>
      </c>
      <c r="WN83" s="21">
        <f>IF(WN$8="",0,WN25*SUMIFS(условия!71:71,условия!$7:$7,"&lt;="&amp;WN$8,условия!$8:$8,"&gt;="&amp;WN$8))</f>
        <v>630000</v>
      </c>
      <c r="WO83" s="21">
        <f>IF(WO$8="",0,WO25*SUMIFS(условия!71:71,условия!$7:$7,"&lt;="&amp;WO$8,условия!$8:$8,"&gt;="&amp;WO$8))</f>
        <v>630000</v>
      </c>
      <c r="WP83" s="21">
        <f>IF(WP$8="",0,WP25*SUMIFS(условия!71:71,условия!$7:$7,"&lt;="&amp;WP$8,условия!$8:$8,"&gt;="&amp;WP$8))</f>
        <v>630000</v>
      </c>
      <c r="WQ83" s="21">
        <f>IF(WQ$8="",0,WQ25*SUMIFS(условия!71:71,условия!$7:$7,"&lt;="&amp;WQ$8,условия!$8:$8,"&gt;="&amp;WQ$8))</f>
        <v>630000</v>
      </c>
      <c r="WR83" s="21">
        <f>IF(WR$8="",0,WR25*SUMIFS(условия!71:71,условия!$7:$7,"&lt;="&amp;WR$8,условия!$8:$8,"&gt;="&amp;WR$8))</f>
        <v>630000</v>
      </c>
      <c r="WS83" s="21">
        <f>IF(WS$8="",0,WS25*SUMIFS(условия!71:71,условия!$7:$7,"&lt;="&amp;WS$8,условия!$8:$8,"&gt;="&amp;WS$8))</f>
        <v>630000</v>
      </c>
      <c r="WT83" s="21">
        <f>IF(WT$8="",0,WT25*SUMIFS(условия!71:71,условия!$7:$7,"&lt;="&amp;WT$8,условия!$8:$8,"&gt;="&amp;WT$8))</f>
        <v>630000</v>
      </c>
      <c r="WU83" s="21">
        <f>IF(WU$8="",0,WU25*SUMIFS(условия!71:71,условия!$7:$7,"&lt;="&amp;WU$8,условия!$8:$8,"&gt;="&amp;WU$8))</f>
        <v>630000</v>
      </c>
      <c r="WV83" s="21">
        <f>IF(WV$8="",0,WV25*SUMIFS(условия!71:71,условия!$7:$7,"&lt;="&amp;WV$8,условия!$8:$8,"&gt;="&amp;WV$8))</f>
        <v>630000</v>
      </c>
      <c r="WW83" s="21">
        <f>IF(WW$8="",0,WW25*SUMIFS(условия!71:71,условия!$7:$7,"&lt;="&amp;WW$8,условия!$8:$8,"&gt;="&amp;WW$8))</f>
        <v>630000</v>
      </c>
      <c r="WX83" s="21">
        <f>IF(WX$8="",0,WX25*SUMIFS(условия!71:71,условия!$7:$7,"&lt;="&amp;WX$8,условия!$8:$8,"&gt;="&amp;WX$8))</f>
        <v>630000</v>
      </c>
      <c r="WY83" s="21">
        <f>IF(WY$8="",0,WY25*SUMIFS(условия!71:71,условия!$7:$7,"&lt;="&amp;WY$8,условия!$8:$8,"&gt;="&amp;WY$8))</f>
        <v>630000</v>
      </c>
      <c r="WZ83" s="21">
        <f>IF(WZ$8="",0,WZ25*SUMIFS(условия!71:71,условия!$7:$7,"&lt;="&amp;WZ$8,условия!$8:$8,"&gt;="&amp;WZ$8))</f>
        <v>630000</v>
      </c>
      <c r="XA83" s="21">
        <f>IF(XA$8="",0,XA25*SUMIFS(условия!71:71,условия!$7:$7,"&lt;="&amp;XA$8,условия!$8:$8,"&gt;="&amp;XA$8))</f>
        <v>630000</v>
      </c>
      <c r="XB83" s="21">
        <f>IF(XB$8="",0,XB25*SUMIFS(условия!71:71,условия!$7:$7,"&lt;="&amp;XB$8,условия!$8:$8,"&gt;="&amp;XB$8))</f>
        <v>472500</v>
      </c>
      <c r="XC83" s="21">
        <f>IF(XC$8="",0,XC25*SUMIFS(условия!71:71,условия!$7:$7,"&lt;="&amp;XC$8,условия!$8:$8,"&gt;="&amp;XC$8))</f>
        <v>472500</v>
      </c>
      <c r="XD83" s="21">
        <f>IF(XD$8="",0,XD25*SUMIFS(условия!71:71,условия!$7:$7,"&lt;="&amp;XD$8,условия!$8:$8,"&gt;="&amp;XD$8))</f>
        <v>472500</v>
      </c>
      <c r="XE83" s="21">
        <f>IF(XE$8="",0,XE25*SUMIFS(условия!71:71,условия!$7:$7,"&lt;="&amp;XE$8,условия!$8:$8,"&gt;="&amp;XE$8))</f>
        <v>472500</v>
      </c>
      <c r="XF83" s="21">
        <f>IF(XF$8="",0,XF25*SUMIFS(условия!71:71,условия!$7:$7,"&lt;="&amp;XF$8,условия!$8:$8,"&gt;="&amp;XF$8))</f>
        <v>472500</v>
      </c>
      <c r="XG83" s="21">
        <f>IF(XG$8="",0,XG25*SUMIFS(условия!71:71,условия!$7:$7,"&lt;="&amp;XG$8,условия!$8:$8,"&gt;="&amp;XG$8))</f>
        <v>472500</v>
      </c>
      <c r="XH83" s="21">
        <f>IF(XH$8="",0,XH25*SUMIFS(условия!71:71,условия!$7:$7,"&lt;="&amp;XH$8,условия!$8:$8,"&gt;="&amp;XH$8))</f>
        <v>472500</v>
      </c>
      <c r="XI83" s="21">
        <f>IF(XI$8="",0,XI25*SUMIFS(условия!71:71,условия!$7:$7,"&lt;="&amp;XI$8,условия!$8:$8,"&gt;="&amp;XI$8))</f>
        <v>472500</v>
      </c>
      <c r="XJ83" s="21">
        <f>IF(XJ$8="",0,XJ25*SUMIFS(условия!71:71,условия!$7:$7,"&lt;="&amp;XJ$8,условия!$8:$8,"&gt;="&amp;XJ$8))</f>
        <v>472500</v>
      </c>
      <c r="XK83" s="21">
        <f>IF(XK$8="",0,XK25*SUMIFS(условия!71:71,условия!$7:$7,"&lt;="&amp;XK$8,условия!$8:$8,"&gt;="&amp;XK$8))</f>
        <v>472500</v>
      </c>
      <c r="XL83" s="21">
        <f>IF(XL$8="",0,XL25*SUMIFS(условия!71:71,условия!$7:$7,"&lt;="&amp;XL$8,условия!$8:$8,"&gt;="&amp;XL$8))</f>
        <v>472500</v>
      </c>
      <c r="XM83" s="21">
        <f>IF(XM$8="",0,XM25*SUMIFS(условия!71:71,условия!$7:$7,"&lt;="&amp;XM$8,условия!$8:$8,"&gt;="&amp;XM$8))</f>
        <v>472500</v>
      </c>
      <c r="XN83" s="21">
        <f>IF(XN$8="",0,XN25*SUMIFS(условия!71:71,условия!$7:$7,"&lt;="&amp;XN$8,условия!$8:$8,"&gt;="&amp;XN$8))</f>
        <v>472500</v>
      </c>
      <c r="XO83" s="21">
        <f>IF(XO$8="",0,XO25*SUMIFS(условия!71:71,условия!$7:$7,"&lt;="&amp;XO$8,условия!$8:$8,"&gt;="&amp;XO$8))</f>
        <v>472500</v>
      </c>
      <c r="XP83" s="21">
        <f>IF(XP$8="",0,XP25*SUMIFS(условия!71:71,условия!$7:$7,"&lt;="&amp;XP$8,условия!$8:$8,"&gt;="&amp;XP$8))</f>
        <v>472500</v>
      </c>
      <c r="XQ83" s="21">
        <f>IF(XQ$8="",0,XQ25*SUMIFS(условия!71:71,условия!$7:$7,"&lt;="&amp;XQ$8,условия!$8:$8,"&gt;="&amp;XQ$8))</f>
        <v>472500</v>
      </c>
      <c r="XR83" s="21">
        <f>IF(XR$8="",0,XR25*SUMIFS(условия!71:71,условия!$7:$7,"&lt;="&amp;XR$8,условия!$8:$8,"&gt;="&amp;XR$8))</f>
        <v>472500</v>
      </c>
      <c r="XS83" s="21">
        <f>IF(XS$8="",0,XS25*SUMIFS(условия!71:71,условия!$7:$7,"&lt;="&amp;XS$8,условия!$8:$8,"&gt;="&amp;XS$8))</f>
        <v>472500</v>
      </c>
      <c r="XT83" s="21">
        <f>IF(XT$8="",0,XT25*SUMIFS(условия!71:71,условия!$7:$7,"&lt;="&amp;XT$8,условия!$8:$8,"&gt;="&amp;XT$8))</f>
        <v>472500</v>
      </c>
      <c r="XU83" s="21">
        <f>IF(XU$8="",0,XU25*SUMIFS(условия!71:71,условия!$7:$7,"&lt;="&amp;XU$8,условия!$8:$8,"&gt;="&amp;XU$8))</f>
        <v>472500</v>
      </c>
      <c r="XV83" s="21">
        <f>IF(XV$8="",0,XV25*SUMIFS(условия!71:71,условия!$7:$7,"&lt;="&amp;XV$8,условия!$8:$8,"&gt;="&amp;XV$8))</f>
        <v>472500</v>
      </c>
      <c r="XW83" s="21">
        <f>IF(XW$8="",0,XW25*SUMIFS(условия!71:71,условия!$7:$7,"&lt;="&amp;XW$8,условия!$8:$8,"&gt;="&amp;XW$8))</f>
        <v>472500</v>
      </c>
      <c r="XX83" s="21">
        <f>IF(XX$8="",0,XX25*SUMIFS(условия!71:71,условия!$7:$7,"&lt;="&amp;XX$8,условия!$8:$8,"&gt;="&amp;XX$8))</f>
        <v>472500</v>
      </c>
      <c r="XY83" s="21">
        <f>IF(XY$8="",0,XY25*SUMIFS(условия!71:71,условия!$7:$7,"&lt;="&amp;XY$8,условия!$8:$8,"&gt;="&amp;XY$8))</f>
        <v>472500</v>
      </c>
      <c r="XZ83" s="21">
        <f>IF(XZ$8="",0,XZ25*SUMIFS(условия!71:71,условия!$7:$7,"&lt;="&amp;XZ$8,условия!$8:$8,"&gt;="&amp;XZ$8))</f>
        <v>472500</v>
      </c>
      <c r="YA83" s="21">
        <f>IF(YA$8="",0,YA25*SUMIFS(условия!71:71,условия!$7:$7,"&lt;="&amp;YA$8,условия!$8:$8,"&gt;="&amp;YA$8))</f>
        <v>472500</v>
      </c>
      <c r="YB83" s="21">
        <f>IF(YB$8="",0,YB25*SUMIFS(условия!71:71,условия!$7:$7,"&lt;="&amp;YB$8,условия!$8:$8,"&gt;="&amp;YB$8))</f>
        <v>472500</v>
      </c>
      <c r="YC83" s="21">
        <f>IF(YC$8="",0,YC25*SUMIFS(условия!71:71,условия!$7:$7,"&lt;="&amp;YC$8,условия!$8:$8,"&gt;="&amp;YC$8))</f>
        <v>472500</v>
      </c>
      <c r="YD83" s="21">
        <f>IF(YD$8="",0,YD25*SUMIFS(условия!71:71,условия!$7:$7,"&lt;="&amp;YD$8,условия!$8:$8,"&gt;="&amp;YD$8))</f>
        <v>472500</v>
      </c>
      <c r="YE83" s="21">
        <f>IF(YE$8="",0,YE25*SUMIFS(условия!71:71,условия!$7:$7,"&lt;="&amp;YE$8,условия!$8:$8,"&gt;="&amp;YE$8))</f>
        <v>472500</v>
      </c>
      <c r="YF83" s="21">
        <f>IF(YF$8="",0,YF25*SUMIFS(условия!71:71,условия!$7:$7,"&lt;="&amp;YF$8,условия!$8:$8,"&gt;="&amp;YF$8))</f>
        <v>472500</v>
      </c>
      <c r="YG83" s="21">
        <f>IF(YG$8="",0,YG25*SUMIFS(условия!71:71,условия!$7:$7,"&lt;="&amp;YG$8,условия!$8:$8,"&gt;="&amp;YG$8))</f>
        <v>472500</v>
      </c>
      <c r="YH83" s="21">
        <f>IF(YH$8="",0,YH25*SUMIFS(условия!71:71,условия!$7:$7,"&lt;="&amp;YH$8,условия!$8:$8,"&gt;="&amp;YH$8))</f>
        <v>472500</v>
      </c>
      <c r="YI83" s="21">
        <f>IF(YI$8="",0,YI25*SUMIFS(условия!71:71,условия!$7:$7,"&lt;="&amp;YI$8,условия!$8:$8,"&gt;="&amp;YI$8))</f>
        <v>472500</v>
      </c>
      <c r="YJ83" s="21">
        <f>IF(YJ$8="",0,YJ25*SUMIFS(условия!71:71,условия!$7:$7,"&lt;="&amp;YJ$8,условия!$8:$8,"&gt;="&amp;YJ$8))</f>
        <v>472500</v>
      </c>
      <c r="YK83" s="21">
        <f>IF(YK$8="",0,YK25*SUMIFS(условия!71:71,условия!$7:$7,"&lt;="&amp;YK$8,условия!$8:$8,"&gt;="&amp;YK$8))</f>
        <v>472500</v>
      </c>
      <c r="YL83" s="21">
        <f>IF(YL$8="",0,YL25*SUMIFS(условия!71:71,условия!$7:$7,"&lt;="&amp;YL$8,условия!$8:$8,"&gt;="&amp;YL$8))</f>
        <v>472500</v>
      </c>
      <c r="YM83" s="21">
        <f>IF(YM$8="",0,YM25*SUMIFS(условия!71:71,условия!$7:$7,"&lt;="&amp;YM$8,условия!$8:$8,"&gt;="&amp;YM$8))</f>
        <v>472500</v>
      </c>
      <c r="YN83" s="21">
        <f>IF(YN$8="",0,YN25*SUMIFS(условия!71:71,условия!$7:$7,"&lt;="&amp;YN$8,условия!$8:$8,"&gt;="&amp;YN$8))</f>
        <v>472500</v>
      </c>
      <c r="YO83" s="21">
        <f>IF(YO$8="",0,YO25*SUMIFS(условия!71:71,условия!$7:$7,"&lt;="&amp;YO$8,условия!$8:$8,"&gt;="&amp;YO$8))</f>
        <v>472500</v>
      </c>
      <c r="YP83" s="21">
        <f>IF(YP$8="",0,YP25*SUMIFS(условия!71:71,условия!$7:$7,"&lt;="&amp;YP$8,условия!$8:$8,"&gt;="&amp;YP$8))</f>
        <v>472500</v>
      </c>
      <c r="YQ83" s="21">
        <f>IF(YQ$8="",0,YQ25*SUMIFS(условия!71:71,условия!$7:$7,"&lt;="&amp;YQ$8,условия!$8:$8,"&gt;="&amp;YQ$8))</f>
        <v>472500</v>
      </c>
      <c r="YR83" s="21">
        <f>IF(YR$8="",0,YR25*SUMIFS(условия!71:71,условия!$7:$7,"&lt;="&amp;YR$8,условия!$8:$8,"&gt;="&amp;YR$8))</f>
        <v>472500</v>
      </c>
      <c r="YS83" s="21">
        <f>IF(YS$8="",0,YS25*SUMIFS(условия!71:71,условия!$7:$7,"&lt;="&amp;YS$8,условия!$8:$8,"&gt;="&amp;YS$8))</f>
        <v>472500</v>
      </c>
      <c r="YT83" s="21">
        <f>IF(YT$8="",0,YT25*SUMIFS(условия!71:71,условия!$7:$7,"&lt;="&amp;YT$8,условия!$8:$8,"&gt;="&amp;YT$8))</f>
        <v>472500</v>
      </c>
      <c r="YU83" s="21">
        <f>IF(YU$8="",0,YU25*SUMIFS(условия!71:71,условия!$7:$7,"&lt;="&amp;YU$8,условия!$8:$8,"&gt;="&amp;YU$8))</f>
        <v>472500</v>
      </c>
      <c r="YV83" s="21">
        <f>IF(YV$8="",0,YV25*SUMIFS(условия!71:71,условия!$7:$7,"&lt;="&amp;YV$8,условия!$8:$8,"&gt;="&amp;YV$8))</f>
        <v>472500</v>
      </c>
      <c r="YW83" s="21">
        <f>IF(YW$8="",0,YW25*SUMIFS(условия!71:71,условия!$7:$7,"&lt;="&amp;YW$8,условия!$8:$8,"&gt;="&amp;YW$8))</f>
        <v>472500</v>
      </c>
      <c r="YX83" s="21">
        <f>IF(YX$8="",0,YX25*SUMIFS(условия!71:71,условия!$7:$7,"&lt;="&amp;YX$8,условия!$8:$8,"&gt;="&amp;YX$8))</f>
        <v>472500</v>
      </c>
      <c r="YY83" s="21">
        <f>IF(YY$8="",0,YY25*SUMIFS(условия!71:71,условия!$7:$7,"&lt;="&amp;YY$8,условия!$8:$8,"&gt;="&amp;YY$8))</f>
        <v>472500</v>
      </c>
      <c r="YZ83" s="21">
        <f>IF(YZ$8="",0,YZ25*SUMIFS(условия!71:71,условия!$7:$7,"&lt;="&amp;YZ$8,условия!$8:$8,"&gt;="&amp;YZ$8))</f>
        <v>472500</v>
      </c>
      <c r="ZA83" s="21">
        <f>IF(ZA$8="",0,ZA25*SUMIFS(условия!71:71,условия!$7:$7,"&lt;="&amp;ZA$8,условия!$8:$8,"&gt;="&amp;ZA$8))</f>
        <v>472500</v>
      </c>
      <c r="ZB83" s="21">
        <f>IF(ZB$8="",0,ZB25*SUMIFS(условия!71:71,условия!$7:$7,"&lt;="&amp;ZB$8,условия!$8:$8,"&gt;="&amp;ZB$8))</f>
        <v>472500</v>
      </c>
      <c r="ZC83" s="21">
        <f>IF(ZC$8="",0,ZC25*SUMIFS(условия!71:71,условия!$7:$7,"&lt;="&amp;ZC$8,условия!$8:$8,"&gt;="&amp;ZC$8))</f>
        <v>472500</v>
      </c>
      <c r="ZD83" s="21">
        <f>IF(ZD$8="",0,ZD25*SUMIFS(условия!71:71,условия!$7:$7,"&lt;="&amp;ZD$8,условия!$8:$8,"&gt;="&amp;ZD$8))</f>
        <v>472500</v>
      </c>
      <c r="ZE83" s="21">
        <f>IF(ZE$8="",0,ZE25*SUMIFS(условия!71:71,условия!$7:$7,"&lt;="&amp;ZE$8,условия!$8:$8,"&gt;="&amp;ZE$8))</f>
        <v>472500</v>
      </c>
      <c r="ZF83" s="21">
        <f>IF(ZF$8="",0,ZF25*SUMIFS(условия!71:71,условия!$7:$7,"&lt;="&amp;ZF$8,условия!$8:$8,"&gt;="&amp;ZF$8))</f>
        <v>472500</v>
      </c>
      <c r="ZG83" s="21">
        <f>IF(ZG$8="",0,ZG25*SUMIFS(условия!71:71,условия!$7:$7,"&lt;="&amp;ZG$8,условия!$8:$8,"&gt;="&amp;ZG$8))</f>
        <v>472500</v>
      </c>
      <c r="ZH83" s="21">
        <f>IF(ZH$8="",0,ZH25*SUMIFS(условия!71:71,условия!$7:$7,"&lt;="&amp;ZH$8,условия!$8:$8,"&gt;="&amp;ZH$8))</f>
        <v>472500</v>
      </c>
      <c r="ZI83" s="21">
        <f>IF(ZI$8="",0,ZI25*SUMIFS(условия!71:71,условия!$7:$7,"&lt;="&amp;ZI$8,условия!$8:$8,"&gt;="&amp;ZI$8))</f>
        <v>472500</v>
      </c>
      <c r="ZJ83" s="21">
        <f>IF(ZJ$8="",0,ZJ25*SUMIFS(условия!71:71,условия!$7:$7,"&lt;="&amp;ZJ$8,условия!$8:$8,"&gt;="&amp;ZJ$8))</f>
        <v>472500</v>
      </c>
      <c r="ZK83" s="21">
        <f>IF(ZK$8="",0,ZK25*SUMIFS(условия!71:71,условия!$7:$7,"&lt;="&amp;ZK$8,условия!$8:$8,"&gt;="&amp;ZK$8))</f>
        <v>672000</v>
      </c>
      <c r="ZL83" s="21">
        <f>IF(ZL$8="",0,ZL25*SUMIFS(условия!71:71,условия!$7:$7,"&lt;="&amp;ZL$8,условия!$8:$8,"&gt;="&amp;ZL$8))</f>
        <v>672000</v>
      </c>
      <c r="ZM83" s="21">
        <f>IF(ZM$8="",0,ZM25*SUMIFS(условия!71:71,условия!$7:$7,"&lt;="&amp;ZM$8,условия!$8:$8,"&gt;="&amp;ZM$8))</f>
        <v>672000</v>
      </c>
      <c r="ZN83" s="21">
        <f>IF(ZN$8="",0,ZN25*SUMIFS(условия!71:71,условия!$7:$7,"&lt;="&amp;ZN$8,условия!$8:$8,"&gt;="&amp;ZN$8))</f>
        <v>672000</v>
      </c>
      <c r="ZO83" s="21">
        <f>IF(ZO$8="",0,ZO25*SUMIFS(условия!71:71,условия!$7:$7,"&lt;="&amp;ZO$8,условия!$8:$8,"&gt;="&amp;ZO$8))</f>
        <v>672000</v>
      </c>
      <c r="ZP83" s="21">
        <f>IF(ZP$8="",0,ZP25*SUMIFS(условия!71:71,условия!$7:$7,"&lt;="&amp;ZP$8,условия!$8:$8,"&gt;="&amp;ZP$8))</f>
        <v>672000</v>
      </c>
      <c r="ZQ83" s="21">
        <f>IF(ZQ$8="",0,ZQ25*SUMIFS(условия!71:71,условия!$7:$7,"&lt;="&amp;ZQ$8,условия!$8:$8,"&gt;="&amp;ZQ$8))</f>
        <v>672000</v>
      </c>
      <c r="ZR83" s="21">
        <f>IF(ZR$8="",0,ZR25*SUMIFS(условия!71:71,условия!$7:$7,"&lt;="&amp;ZR$8,условия!$8:$8,"&gt;="&amp;ZR$8))</f>
        <v>672000</v>
      </c>
      <c r="ZS83" s="21">
        <f>IF(ZS$8="",0,ZS25*SUMIFS(условия!71:71,условия!$7:$7,"&lt;="&amp;ZS$8,условия!$8:$8,"&gt;="&amp;ZS$8))</f>
        <v>672000</v>
      </c>
      <c r="ZT83" s="21">
        <f>IF(ZT$8="",0,ZT25*SUMIFS(условия!71:71,условия!$7:$7,"&lt;="&amp;ZT$8,условия!$8:$8,"&gt;="&amp;ZT$8))</f>
        <v>672000</v>
      </c>
      <c r="ZU83" s="21">
        <f>IF(ZU$8="",0,ZU25*SUMIFS(условия!71:71,условия!$7:$7,"&lt;="&amp;ZU$8,условия!$8:$8,"&gt;="&amp;ZU$8))</f>
        <v>672000</v>
      </c>
      <c r="ZV83" s="21">
        <f>IF(ZV$8="",0,ZV25*SUMIFS(условия!71:71,условия!$7:$7,"&lt;="&amp;ZV$8,условия!$8:$8,"&gt;="&amp;ZV$8))</f>
        <v>672000</v>
      </c>
      <c r="ZW83" s="21">
        <f>IF(ZW$8="",0,ZW25*SUMIFS(условия!71:71,условия!$7:$7,"&lt;="&amp;ZW$8,условия!$8:$8,"&gt;="&amp;ZW$8))</f>
        <v>672000</v>
      </c>
      <c r="ZX83" s="21">
        <f>IF(ZX$8="",0,ZX25*SUMIFS(условия!71:71,условия!$7:$7,"&lt;="&amp;ZX$8,условия!$8:$8,"&gt;="&amp;ZX$8))</f>
        <v>672000</v>
      </c>
      <c r="ZY83" s="21">
        <f>IF(ZY$8="",0,ZY25*SUMIFS(условия!71:71,условия!$7:$7,"&lt;="&amp;ZY$8,условия!$8:$8,"&gt;="&amp;ZY$8))</f>
        <v>672000</v>
      </c>
      <c r="ZZ83" s="21">
        <f>IF(ZZ$8="",0,ZZ25*SUMIFS(условия!71:71,условия!$7:$7,"&lt;="&amp;ZZ$8,условия!$8:$8,"&gt;="&amp;ZZ$8))</f>
        <v>672000</v>
      </c>
      <c r="AAA83" s="21">
        <f>IF(AAA$8="",0,AAA25*SUMIFS(условия!71:71,условия!$7:$7,"&lt;="&amp;AAA$8,условия!$8:$8,"&gt;="&amp;AAA$8))</f>
        <v>672000</v>
      </c>
      <c r="AAB83" s="21">
        <f>IF(AAB$8="",0,AAB25*SUMIFS(условия!71:71,условия!$7:$7,"&lt;="&amp;AAB$8,условия!$8:$8,"&gt;="&amp;AAB$8))</f>
        <v>672000</v>
      </c>
      <c r="AAC83" s="21">
        <f>IF(AAC$8="",0,AAC25*SUMIFS(условия!71:71,условия!$7:$7,"&lt;="&amp;AAC$8,условия!$8:$8,"&gt;="&amp;AAC$8))</f>
        <v>672000</v>
      </c>
      <c r="AAD83" s="21">
        <f>IF(AAD$8="",0,AAD25*SUMIFS(условия!71:71,условия!$7:$7,"&lt;="&amp;AAD$8,условия!$8:$8,"&gt;="&amp;AAD$8))</f>
        <v>672000</v>
      </c>
      <c r="AAE83" s="21">
        <f>IF(AAE$8="",0,AAE25*SUMIFS(условия!71:71,условия!$7:$7,"&lt;="&amp;AAE$8,условия!$8:$8,"&gt;="&amp;AAE$8))</f>
        <v>672000</v>
      </c>
      <c r="AAF83" s="21">
        <f>IF(AAF$8="",0,AAF25*SUMIFS(условия!71:71,условия!$7:$7,"&lt;="&amp;AAF$8,условия!$8:$8,"&gt;="&amp;AAF$8))</f>
        <v>672000</v>
      </c>
      <c r="AAG83" s="21">
        <f>IF(AAG$8="",0,AAG25*SUMIFS(условия!71:71,условия!$7:$7,"&lt;="&amp;AAG$8,условия!$8:$8,"&gt;="&amp;AAG$8))</f>
        <v>672000</v>
      </c>
      <c r="AAH83" s="21">
        <f>IF(AAH$8="",0,AAH25*SUMIFS(условия!71:71,условия!$7:$7,"&lt;="&amp;AAH$8,условия!$8:$8,"&gt;="&amp;AAH$8))</f>
        <v>672000</v>
      </c>
      <c r="AAI83" s="21">
        <f>IF(AAI$8="",0,AAI25*SUMIFS(условия!71:71,условия!$7:$7,"&lt;="&amp;AAI$8,условия!$8:$8,"&gt;="&amp;AAI$8))</f>
        <v>672000</v>
      </c>
      <c r="AAJ83" s="21">
        <f>IF(AAJ$8="",0,AAJ25*SUMIFS(условия!71:71,условия!$7:$7,"&lt;="&amp;AAJ$8,условия!$8:$8,"&gt;="&amp;AAJ$8))</f>
        <v>672000</v>
      </c>
      <c r="AAK83" s="21">
        <f>IF(AAK$8="",0,AAK25*SUMIFS(условия!71:71,условия!$7:$7,"&lt;="&amp;AAK$8,условия!$8:$8,"&gt;="&amp;AAK$8))</f>
        <v>672000</v>
      </c>
      <c r="AAL83" s="21">
        <f>IF(AAL$8="",0,AAL25*SUMIFS(условия!71:71,условия!$7:$7,"&lt;="&amp;AAL$8,условия!$8:$8,"&gt;="&amp;AAL$8))</f>
        <v>672000</v>
      </c>
      <c r="AAM83" s="21">
        <f>IF(AAM$8="",0,AAM25*SUMIFS(условия!71:71,условия!$7:$7,"&lt;="&amp;AAM$8,условия!$8:$8,"&gt;="&amp;AAM$8))</f>
        <v>672000</v>
      </c>
      <c r="AAN83" s="21">
        <f>IF(AAN$8="",0,AAN25*SUMIFS(условия!71:71,условия!$7:$7,"&lt;="&amp;AAN$8,условия!$8:$8,"&gt;="&amp;AAN$8))</f>
        <v>672000</v>
      </c>
      <c r="AAO83" s="21">
        <f>IF(AAO$8="",0,AAO25*SUMIFS(условия!71:71,условия!$7:$7,"&lt;="&amp;AAO$8,условия!$8:$8,"&gt;="&amp;AAO$8))</f>
        <v>672000</v>
      </c>
      <c r="AAP83" s="21">
        <f>IF(AAP$8="",0,AAP25*SUMIFS(условия!71:71,условия!$7:$7,"&lt;="&amp;AAP$8,условия!$8:$8,"&gt;="&amp;AAP$8))</f>
        <v>672000</v>
      </c>
      <c r="AAQ83" s="21">
        <f>IF(AAQ$8="",0,AAQ25*SUMIFS(условия!71:71,условия!$7:$7,"&lt;="&amp;AAQ$8,условия!$8:$8,"&gt;="&amp;AAQ$8))</f>
        <v>672000</v>
      </c>
      <c r="AAR83" s="21">
        <f>IF(AAR$8="",0,AAR25*SUMIFS(условия!71:71,условия!$7:$7,"&lt;="&amp;AAR$8,условия!$8:$8,"&gt;="&amp;AAR$8))</f>
        <v>672000</v>
      </c>
      <c r="AAS83" s="21">
        <f>IF(AAS$8="",0,AAS25*SUMIFS(условия!71:71,условия!$7:$7,"&lt;="&amp;AAS$8,условия!$8:$8,"&gt;="&amp;AAS$8))</f>
        <v>672000</v>
      </c>
      <c r="AAT83" s="21">
        <f>IF(AAT$8="",0,AAT25*SUMIFS(условия!71:71,условия!$7:$7,"&lt;="&amp;AAT$8,условия!$8:$8,"&gt;="&amp;AAT$8))</f>
        <v>672000</v>
      </c>
      <c r="AAU83" s="21">
        <f>IF(AAU$8="",0,AAU25*SUMIFS(условия!71:71,условия!$7:$7,"&lt;="&amp;AAU$8,условия!$8:$8,"&gt;="&amp;AAU$8))</f>
        <v>672000</v>
      </c>
      <c r="AAV83" s="21">
        <f>IF(AAV$8="",0,AAV25*SUMIFS(условия!71:71,условия!$7:$7,"&lt;="&amp;AAV$8,условия!$8:$8,"&gt;="&amp;AAV$8))</f>
        <v>672000</v>
      </c>
      <c r="AAW83" s="21">
        <f>IF(AAW$8="",0,AAW25*SUMIFS(условия!71:71,условия!$7:$7,"&lt;="&amp;AAW$8,условия!$8:$8,"&gt;="&amp;AAW$8))</f>
        <v>672000</v>
      </c>
      <c r="AAX83" s="21">
        <f>IF(AAX$8="",0,AAX25*SUMIFS(условия!71:71,условия!$7:$7,"&lt;="&amp;AAX$8,условия!$8:$8,"&gt;="&amp;AAX$8))</f>
        <v>672000</v>
      </c>
      <c r="AAY83" s="21">
        <f>IF(AAY$8="",0,AAY25*SUMIFS(условия!71:71,условия!$7:$7,"&lt;="&amp;AAY$8,условия!$8:$8,"&gt;="&amp;AAY$8))</f>
        <v>672000</v>
      </c>
      <c r="AAZ83" s="21">
        <f>IF(AAZ$8="",0,AAZ25*SUMIFS(условия!71:71,условия!$7:$7,"&lt;="&amp;AAZ$8,условия!$8:$8,"&gt;="&amp;AAZ$8))</f>
        <v>672000</v>
      </c>
      <c r="ABA83" s="21">
        <f>IF(ABA$8="",0,ABA25*SUMIFS(условия!71:71,условия!$7:$7,"&lt;="&amp;ABA$8,условия!$8:$8,"&gt;="&amp;ABA$8))</f>
        <v>672000</v>
      </c>
      <c r="ABB83" s="21">
        <f>IF(ABB$8="",0,ABB25*SUMIFS(условия!71:71,условия!$7:$7,"&lt;="&amp;ABB$8,условия!$8:$8,"&gt;="&amp;ABB$8))</f>
        <v>672000</v>
      </c>
      <c r="ABC83" s="21">
        <f>IF(ABC$8="",0,ABC25*SUMIFS(условия!71:71,условия!$7:$7,"&lt;="&amp;ABC$8,условия!$8:$8,"&gt;="&amp;ABC$8))</f>
        <v>672000</v>
      </c>
      <c r="ABD83" s="21">
        <f>IF(ABD$8="",0,ABD25*SUMIFS(условия!71:71,условия!$7:$7,"&lt;="&amp;ABD$8,условия!$8:$8,"&gt;="&amp;ABD$8))</f>
        <v>672000</v>
      </c>
      <c r="ABE83" s="21">
        <f>IF(ABE$8="",0,ABE25*SUMIFS(условия!71:71,условия!$7:$7,"&lt;="&amp;ABE$8,условия!$8:$8,"&gt;="&amp;ABE$8))</f>
        <v>672000</v>
      </c>
      <c r="ABF83" s="21">
        <f>IF(ABF$8="",0,ABF25*SUMIFS(условия!71:71,условия!$7:$7,"&lt;="&amp;ABF$8,условия!$8:$8,"&gt;="&amp;ABF$8))</f>
        <v>672000</v>
      </c>
      <c r="ABG83" s="21">
        <f>IF(ABG$8="",0,ABG25*SUMIFS(условия!71:71,условия!$7:$7,"&lt;="&amp;ABG$8,условия!$8:$8,"&gt;="&amp;ABG$8))</f>
        <v>672000</v>
      </c>
      <c r="ABH83" s="21">
        <f>IF(ABH$8="",0,ABH25*SUMIFS(условия!71:71,условия!$7:$7,"&lt;="&amp;ABH$8,условия!$8:$8,"&gt;="&amp;ABH$8))</f>
        <v>672000</v>
      </c>
      <c r="ABI83" s="21">
        <f>IF(ABI$8="",0,ABI25*SUMIFS(условия!71:71,условия!$7:$7,"&lt;="&amp;ABI$8,условия!$8:$8,"&gt;="&amp;ABI$8))</f>
        <v>672000</v>
      </c>
      <c r="ABJ83" s="21">
        <f>IF(ABJ$8="",0,ABJ25*SUMIFS(условия!71:71,условия!$7:$7,"&lt;="&amp;ABJ$8,условия!$8:$8,"&gt;="&amp;ABJ$8))</f>
        <v>672000</v>
      </c>
      <c r="ABK83" s="21">
        <f>IF(ABK$8="",0,ABK25*SUMIFS(условия!71:71,условия!$7:$7,"&lt;="&amp;ABK$8,условия!$8:$8,"&gt;="&amp;ABK$8))</f>
        <v>672000</v>
      </c>
      <c r="ABL83" s="21">
        <f>IF(ABL$8="",0,ABL25*SUMIFS(условия!71:71,условия!$7:$7,"&lt;="&amp;ABL$8,условия!$8:$8,"&gt;="&amp;ABL$8))</f>
        <v>672000</v>
      </c>
      <c r="ABM83" s="21">
        <f>IF(ABM$8="",0,ABM25*SUMIFS(условия!71:71,условия!$7:$7,"&lt;="&amp;ABM$8,условия!$8:$8,"&gt;="&amp;ABM$8))</f>
        <v>672000</v>
      </c>
      <c r="ABN83" s="21">
        <f>IF(ABN$8="",0,ABN25*SUMIFS(условия!71:71,условия!$7:$7,"&lt;="&amp;ABN$8,условия!$8:$8,"&gt;="&amp;ABN$8))</f>
        <v>672000</v>
      </c>
      <c r="ABO83" s="21">
        <f>IF(ABO$8="",0,ABO25*SUMIFS(условия!71:71,условия!$7:$7,"&lt;="&amp;ABO$8,условия!$8:$8,"&gt;="&amp;ABO$8))</f>
        <v>672000</v>
      </c>
      <c r="ABP83" s="21">
        <f>IF(ABP$8="",0,ABP25*SUMIFS(условия!71:71,условия!$7:$7,"&lt;="&amp;ABP$8,условия!$8:$8,"&gt;="&amp;ABP$8))</f>
        <v>672000</v>
      </c>
      <c r="ABQ83" s="21">
        <f>IF(ABQ$8="",0,ABQ25*SUMIFS(условия!71:71,условия!$7:$7,"&lt;="&amp;ABQ$8,условия!$8:$8,"&gt;="&amp;ABQ$8))</f>
        <v>672000</v>
      </c>
      <c r="ABR83" s="21">
        <f>IF(ABR$8="",0,ABR25*SUMIFS(условия!71:71,условия!$7:$7,"&lt;="&amp;ABR$8,условия!$8:$8,"&gt;="&amp;ABR$8))</f>
        <v>672000</v>
      </c>
      <c r="ABS83" s="21">
        <f>IF(ABS$8="",0,ABS25*SUMIFS(условия!71:71,условия!$7:$7,"&lt;="&amp;ABS$8,условия!$8:$8,"&gt;="&amp;ABS$8))</f>
        <v>672000</v>
      </c>
      <c r="ABT83" s="21">
        <f>IF(ABT$8="",0,ABT25*SUMIFS(условия!71:71,условия!$7:$7,"&lt;="&amp;ABT$8,условия!$8:$8,"&gt;="&amp;ABT$8))</f>
        <v>714000</v>
      </c>
      <c r="ABU83" s="21">
        <f>IF(ABU$8="",0,ABU25*SUMIFS(условия!71:71,условия!$7:$7,"&lt;="&amp;ABU$8,условия!$8:$8,"&gt;="&amp;ABU$8))</f>
        <v>714000</v>
      </c>
      <c r="ABV83" s="21">
        <f>IF(ABV$8="",0,ABV25*SUMIFS(условия!71:71,условия!$7:$7,"&lt;="&amp;ABV$8,условия!$8:$8,"&gt;="&amp;ABV$8))</f>
        <v>714000</v>
      </c>
      <c r="ABW83" s="21">
        <f>IF(ABW$8="",0,ABW25*SUMIFS(условия!71:71,условия!$7:$7,"&lt;="&amp;ABW$8,условия!$8:$8,"&gt;="&amp;ABW$8))</f>
        <v>714000</v>
      </c>
      <c r="ABX83" s="21">
        <f>IF(ABX$8="",0,ABX25*SUMIFS(условия!71:71,условия!$7:$7,"&lt;="&amp;ABX$8,условия!$8:$8,"&gt;="&amp;ABX$8))</f>
        <v>714000</v>
      </c>
      <c r="ABY83" s="21">
        <f>IF(ABY$8="",0,ABY25*SUMIFS(условия!71:71,условия!$7:$7,"&lt;="&amp;ABY$8,условия!$8:$8,"&gt;="&amp;ABY$8))</f>
        <v>714000</v>
      </c>
      <c r="ABZ83" s="21">
        <f>IF(ABZ$8="",0,ABZ25*SUMIFS(условия!71:71,условия!$7:$7,"&lt;="&amp;ABZ$8,условия!$8:$8,"&gt;="&amp;ABZ$8))</f>
        <v>714000</v>
      </c>
      <c r="ACA83" s="21">
        <f>IF(ACA$8="",0,ACA25*SUMIFS(условия!71:71,условия!$7:$7,"&lt;="&amp;ACA$8,условия!$8:$8,"&gt;="&amp;ACA$8))</f>
        <v>714000</v>
      </c>
      <c r="ACB83" s="21">
        <f>IF(ACB$8="",0,ACB25*SUMIFS(условия!71:71,условия!$7:$7,"&lt;="&amp;ACB$8,условия!$8:$8,"&gt;="&amp;ACB$8))</f>
        <v>714000</v>
      </c>
      <c r="ACC83" s="21">
        <f>IF(ACC$8="",0,ACC25*SUMIFS(условия!71:71,условия!$7:$7,"&lt;="&amp;ACC$8,условия!$8:$8,"&gt;="&amp;ACC$8))</f>
        <v>714000</v>
      </c>
      <c r="ACD83" s="21">
        <f>IF(ACD$8="",0,ACD25*SUMIFS(условия!71:71,условия!$7:$7,"&lt;="&amp;ACD$8,условия!$8:$8,"&gt;="&amp;ACD$8))</f>
        <v>714000</v>
      </c>
      <c r="ACE83" s="21">
        <f>IF(ACE$8="",0,ACE25*SUMIFS(условия!71:71,условия!$7:$7,"&lt;="&amp;ACE$8,условия!$8:$8,"&gt;="&amp;ACE$8))</f>
        <v>714000</v>
      </c>
      <c r="ACF83" s="21">
        <f>IF(ACF$8="",0,ACF25*SUMIFS(условия!71:71,условия!$7:$7,"&lt;="&amp;ACF$8,условия!$8:$8,"&gt;="&amp;ACF$8))</f>
        <v>714000</v>
      </c>
      <c r="ACG83" s="21">
        <f>IF(ACG$8="",0,ACG25*SUMIFS(условия!71:71,условия!$7:$7,"&lt;="&amp;ACG$8,условия!$8:$8,"&gt;="&amp;ACG$8))</f>
        <v>714000</v>
      </c>
      <c r="ACH83" s="21">
        <f>IF(ACH$8="",0,ACH25*SUMIFS(условия!71:71,условия!$7:$7,"&lt;="&amp;ACH$8,условия!$8:$8,"&gt;="&amp;ACH$8))</f>
        <v>714000</v>
      </c>
      <c r="ACI83" s="21">
        <f>IF(ACI$8="",0,ACI25*SUMIFS(условия!71:71,условия!$7:$7,"&lt;="&amp;ACI$8,условия!$8:$8,"&gt;="&amp;ACI$8))</f>
        <v>714000</v>
      </c>
      <c r="ACJ83" s="21">
        <f>IF(ACJ$8="",0,ACJ25*SUMIFS(условия!71:71,условия!$7:$7,"&lt;="&amp;ACJ$8,условия!$8:$8,"&gt;="&amp;ACJ$8))</f>
        <v>714000</v>
      </c>
      <c r="ACK83" s="21">
        <f>IF(ACK$8="",0,ACK25*SUMIFS(условия!71:71,условия!$7:$7,"&lt;="&amp;ACK$8,условия!$8:$8,"&gt;="&amp;ACK$8))</f>
        <v>714000</v>
      </c>
      <c r="ACL83" s="21">
        <f>IF(ACL$8="",0,ACL25*SUMIFS(условия!71:71,условия!$7:$7,"&lt;="&amp;ACL$8,условия!$8:$8,"&gt;="&amp;ACL$8))</f>
        <v>714000</v>
      </c>
      <c r="ACM83" s="21">
        <f>IF(ACM$8="",0,ACM25*SUMIFS(условия!71:71,условия!$7:$7,"&lt;="&amp;ACM$8,условия!$8:$8,"&gt;="&amp;ACM$8))</f>
        <v>714000</v>
      </c>
      <c r="ACN83" s="21">
        <f>IF(ACN$8="",0,ACN25*SUMIFS(условия!71:71,условия!$7:$7,"&lt;="&amp;ACN$8,условия!$8:$8,"&gt;="&amp;ACN$8))</f>
        <v>714000</v>
      </c>
      <c r="ACO83" s="21">
        <f>IF(ACO$8="",0,ACO25*SUMIFS(условия!71:71,условия!$7:$7,"&lt;="&amp;ACO$8,условия!$8:$8,"&gt;="&amp;ACO$8))</f>
        <v>714000</v>
      </c>
      <c r="ACP83" s="21">
        <f>IF(ACP$8="",0,ACP25*SUMIFS(условия!71:71,условия!$7:$7,"&lt;="&amp;ACP$8,условия!$8:$8,"&gt;="&amp;ACP$8))</f>
        <v>714000</v>
      </c>
      <c r="ACQ83" s="21">
        <f>IF(ACQ$8="",0,ACQ25*SUMIFS(условия!71:71,условия!$7:$7,"&lt;="&amp;ACQ$8,условия!$8:$8,"&gt;="&amp;ACQ$8))</f>
        <v>714000</v>
      </c>
      <c r="ACR83" s="21">
        <f>IF(ACR$8="",0,ACR25*SUMIFS(условия!71:71,условия!$7:$7,"&lt;="&amp;ACR$8,условия!$8:$8,"&gt;="&amp;ACR$8))</f>
        <v>714000</v>
      </c>
      <c r="ACS83" s="21">
        <f>IF(ACS$8="",0,ACS25*SUMIFS(условия!71:71,условия!$7:$7,"&lt;="&amp;ACS$8,условия!$8:$8,"&gt;="&amp;ACS$8))</f>
        <v>714000</v>
      </c>
      <c r="ACT83" s="21">
        <f>IF(ACT$8="",0,ACT25*SUMIFS(условия!71:71,условия!$7:$7,"&lt;="&amp;ACT$8,условия!$8:$8,"&gt;="&amp;ACT$8))</f>
        <v>714000</v>
      </c>
      <c r="ACU83" s="21">
        <f>IF(ACU$8="",0,ACU25*SUMIFS(условия!71:71,условия!$7:$7,"&lt;="&amp;ACU$8,условия!$8:$8,"&gt;="&amp;ACU$8))</f>
        <v>714000</v>
      </c>
      <c r="ACV83" s="21">
        <f>IF(ACV$8="",0,ACV25*SUMIFS(условия!71:71,условия!$7:$7,"&lt;="&amp;ACV$8,условия!$8:$8,"&gt;="&amp;ACV$8))</f>
        <v>714000</v>
      </c>
      <c r="ACW83" s="21">
        <f>IF(ACW$8="",0,ACW25*SUMIFS(условия!71:71,условия!$7:$7,"&lt;="&amp;ACW$8,условия!$8:$8,"&gt;="&amp;ACW$8))</f>
        <v>714000</v>
      </c>
      <c r="ACX83" s="21">
        <f>IF(ACX$8="",0,ACX25*SUMIFS(условия!71:71,условия!$7:$7,"&lt;="&amp;ACX$8,условия!$8:$8,"&gt;="&amp;ACX$8))</f>
        <v>714000</v>
      </c>
      <c r="ACY83" s="21">
        <f>IF(ACY$8="",0,ACY25*SUMIFS(условия!71:71,условия!$7:$7,"&lt;="&amp;ACY$8,условия!$8:$8,"&gt;="&amp;ACY$8))</f>
        <v>714000</v>
      </c>
      <c r="ACZ83" s="21">
        <f>IF(ACZ$8="",0,ACZ25*SUMIFS(условия!71:71,условия!$7:$7,"&lt;="&amp;ACZ$8,условия!$8:$8,"&gt;="&amp;ACZ$8))</f>
        <v>714000</v>
      </c>
      <c r="ADA83" s="21">
        <f>IF(ADA$8="",0,ADA25*SUMIFS(условия!71:71,условия!$7:$7,"&lt;="&amp;ADA$8,условия!$8:$8,"&gt;="&amp;ADA$8))</f>
        <v>714000</v>
      </c>
      <c r="ADB83" s="21">
        <f>IF(ADB$8="",0,ADB25*SUMIFS(условия!71:71,условия!$7:$7,"&lt;="&amp;ADB$8,условия!$8:$8,"&gt;="&amp;ADB$8))</f>
        <v>714000</v>
      </c>
      <c r="ADC83" s="21">
        <f>IF(ADC$8="",0,ADC25*SUMIFS(условия!71:71,условия!$7:$7,"&lt;="&amp;ADC$8,условия!$8:$8,"&gt;="&amp;ADC$8))</f>
        <v>714000</v>
      </c>
      <c r="ADD83" s="21">
        <f>IF(ADD$8="",0,ADD25*SUMIFS(условия!71:71,условия!$7:$7,"&lt;="&amp;ADD$8,условия!$8:$8,"&gt;="&amp;ADD$8))</f>
        <v>714000</v>
      </c>
      <c r="ADE83" s="21">
        <f>IF(ADE$8="",0,ADE25*SUMIFS(условия!71:71,условия!$7:$7,"&lt;="&amp;ADE$8,условия!$8:$8,"&gt;="&amp;ADE$8))</f>
        <v>714000</v>
      </c>
      <c r="ADF83" s="21">
        <f>IF(ADF$8="",0,ADF25*SUMIFS(условия!71:71,условия!$7:$7,"&lt;="&amp;ADF$8,условия!$8:$8,"&gt;="&amp;ADF$8))</f>
        <v>714000</v>
      </c>
      <c r="ADG83" s="21">
        <f>IF(ADG$8="",0,ADG25*SUMIFS(условия!71:71,условия!$7:$7,"&lt;="&amp;ADG$8,условия!$8:$8,"&gt;="&amp;ADG$8))</f>
        <v>714000</v>
      </c>
      <c r="ADH83" s="21">
        <f>IF(ADH$8="",0,ADH25*SUMIFS(условия!71:71,условия!$7:$7,"&lt;="&amp;ADH$8,условия!$8:$8,"&gt;="&amp;ADH$8))</f>
        <v>714000</v>
      </c>
      <c r="ADI83" s="21">
        <f>IF(ADI$8="",0,ADI25*SUMIFS(условия!71:71,условия!$7:$7,"&lt;="&amp;ADI$8,условия!$8:$8,"&gt;="&amp;ADI$8))</f>
        <v>714000</v>
      </c>
      <c r="ADJ83" s="21">
        <f>IF(ADJ$8="",0,ADJ25*SUMIFS(условия!71:71,условия!$7:$7,"&lt;="&amp;ADJ$8,условия!$8:$8,"&gt;="&amp;ADJ$8))</f>
        <v>714000</v>
      </c>
      <c r="ADK83" s="21">
        <f>IF(ADK$8="",0,ADK25*SUMIFS(условия!71:71,условия!$7:$7,"&lt;="&amp;ADK$8,условия!$8:$8,"&gt;="&amp;ADK$8))</f>
        <v>714000</v>
      </c>
      <c r="ADL83" s="21">
        <f>IF(ADL$8="",0,ADL25*SUMIFS(условия!71:71,условия!$7:$7,"&lt;="&amp;ADL$8,условия!$8:$8,"&gt;="&amp;ADL$8))</f>
        <v>714000</v>
      </c>
      <c r="ADM83" s="21">
        <f>IF(ADM$8="",0,ADM25*SUMIFS(условия!71:71,условия!$7:$7,"&lt;="&amp;ADM$8,условия!$8:$8,"&gt;="&amp;ADM$8))</f>
        <v>714000</v>
      </c>
      <c r="ADN83" s="21">
        <f>IF(ADN$8="",0,ADN25*SUMIFS(условия!71:71,условия!$7:$7,"&lt;="&amp;ADN$8,условия!$8:$8,"&gt;="&amp;ADN$8))</f>
        <v>714000</v>
      </c>
      <c r="ADO83" s="21">
        <f>IF(ADO$8="",0,ADO25*SUMIFS(условия!71:71,условия!$7:$7,"&lt;="&amp;ADO$8,условия!$8:$8,"&gt;="&amp;ADO$8))</f>
        <v>714000</v>
      </c>
      <c r="ADP83" s="21">
        <f>IF(ADP$8="",0,ADP25*SUMIFS(условия!71:71,условия!$7:$7,"&lt;="&amp;ADP$8,условия!$8:$8,"&gt;="&amp;ADP$8))</f>
        <v>714000</v>
      </c>
      <c r="ADQ83" s="21">
        <f>IF(ADQ$8="",0,ADQ25*SUMIFS(условия!71:71,условия!$7:$7,"&lt;="&amp;ADQ$8,условия!$8:$8,"&gt;="&amp;ADQ$8))</f>
        <v>714000</v>
      </c>
      <c r="ADR83" s="21">
        <f>IF(ADR$8="",0,ADR25*SUMIFS(условия!71:71,условия!$7:$7,"&lt;="&amp;ADR$8,условия!$8:$8,"&gt;="&amp;ADR$8))</f>
        <v>714000</v>
      </c>
      <c r="ADS83" s="21">
        <f>IF(ADS$8="",0,ADS25*SUMIFS(условия!71:71,условия!$7:$7,"&lt;="&amp;ADS$8,условия!$8:$8,"&gt;="&amp;ADS$8))</f>
        <v>714000</v>
      </c>
      <c r="ADT83" s="21">
        <f>IF(ADT$8="",0,ADT25*SUMIFS(условия!71:71,условия!$7:$7,"&lt;="&amp;ADT$8,условия!$8:$8,"&gt;="&amp;ADT$8))</f>
        <v>714000</v>
      </c>
      <c r="ADU83" s="21">
        <f>IF(ADU$8="",0,ADU25*SUMIFS(условия!71:71,условия!$7:$7,"&lt;="&amp;ADU$8,условия!$8:$8,"&gt;="&amp;ADU$8))</f>
        <v>714000</v>
      </c>
      <c r="ADV83" s="21">
        <f>IF(ADV$8="",0,ADV25*SUMIFS(условия!71:71,условия!$7:$7,"&lt;="&amp;ADV$8,условия!$8:$8,"&gt;="&amp;ADV$8))</f>
        <v>714000</v>
      </c>
      <c r="ADW83" s="21">
        <f>IF(ADW$8="",0,ADW25*SUMIFS(условия!71:71,условия!$7:$7,"&lt;="&amp;ADW$8,условия!$8:$8,"&gt;="&amp;ADW$8))</f>
        <v>714000</v>
      </c>
      <c r="ADX83" s="21">
        <f>IF(ADX$8="",0,ADX25*SUMIFS(условия!71:71,условия!$7:$7,"&lt;="&amp;ADX$8,условия!$8:$8,"&gt;="&amp;ADX$8))</f>
        <v>714000</v>
      </c>
      <c r="ADY83" s="21">
        <f>IF(ADY$8="",0,ADY25*SUMIFS(условия!71:71,условия!$7:$7,"&lt;="&amp;ADY$8,условия!$8:$8,"&gt;="&amp;ADY$8))</f>
        <v>714000</v>
      </c>
      <c r="ADZ83" s="21">
        <f>IF(ADZ$8="",0,ADZ25*SUMIFS(условия!71:71,условия!$7:$7,"&lt;="&amp;ADZ$8,условия!$8:$8,"&gt;="&amp;ADZ$8))</f>
        <v>714000</v>
      </c>
      <c r="AEA83" s="21">
        <f>IF(AEA$8="",0,AEA25*SUMIFS(условия!71:71,условия!$7:$7,"&lt;="&amp;AEA$8,условия!$8:$8,"&gt;="&amp;AEA$8))</f>
        <v>714000</v>
      </c>
      <c r="AEB83" s="21">
        <f>IF(AEB$8="",0,AEB25*SUMIFS(условия!71:71,условия!$7:$7,"&lt;="&amp;AEB$8,условия!$8:$8,"&gt;="&amp;AEB$8))</f>
        <v>714000</v>
      </c>
      <c r="AEC83" s="21">
        <f>IF(AEC$8="",0,AEC25*SUMIFS(условия!71:71,условия!$7:$7,"&lt;="&amp;AEC$8,условия!$8:$8,"&gt;="&amp;AEC$8))</f>
        <v>714000</v>
      </c>
      <c r="AED83" s="21">
        <f>IF(AED$8="",0,AED25*SUMIFS(условия!71:71,условия!$7:$7,"&lt;="&amp;AED$8,условия!$8:$8,"&gt;="&amp;AED$8))</f>
        <v>1070999.9999999998</v>
      </c>
      <c r="AEE83" s="21">
        <f>IF(AEE$8="",0,AEE25*SUMIFS(условия!71:71,условия!$7:$7,"&lt;="&amp;AEE$8,условия!$8:$8,"&gt;="&amp;AEE$8))</f>
        <v>1070999.9999999998</v>
      </c>
      <c r="AEF83" s="21">
        <f>IF(AEF$8="",0,AEF25*SUMIFS(условия!71:71,условия!$7:$7,"&lt;="&amp;AEF$8,условия!$8:$8,"&gt;="&amp;AEF$8))</f>
        <v>1070999.9999999998</v>
      </c>
      <c r="AEG83" s="21">
        <f>IF(AEG$8="",0,AEG25*SUMIFS(условия!71:71,условия!$7:$7,"&lt;="&amp;AEG$8,условия!$8:$8,"&gt;="&amp;AEG$8))</f>
        <v>1070999.9999999998</v>
      </c>
      <c r="AEH83" s="21">
        <f>IF(AEH$8="",0,AEH25*SUMIFS(условия!71:71,условия!$7:$7,"&lt;="&amp;AEH$8,условия!$8:$8,"&gt;="&amp;AEH$8))</f>
        <v>1070999.9999999998</v>
      </c>
      <c r="AEI83" s="21">
        <f>IF(AEI$8="",0,AEI25*SUMIFS(условия!71:71,условия!$7:$7,"&lt;="&amp;AEI$8,условия!$8:$8,"&gt;="&amp;AEI$8))</f>
        <v>1070999.9999999998</v>
      </c>
      <c r="AEJ83" s="21">
        <f>IF(AEJ$8="",0,AEJ25*SUMIFS(условия!71:71,условия!$7:$7,"&lt;="&amp;AEJ$8,условия!$8:$8,"&gt;="&amp;AEJ$8))</f>
        <v>1070999.9999999998</v>
      </c>
      <c r="AEK83" s="21">
        <f>IF(AEK$8="",0,AEK25*SUMIFS(условия!71:71,условия!$7:$7,"&lt;="&amp;AEK$8,условия!$8:$8,"&gt;="&amp;AEK$8))</f>
        <v>1070999.9999999998</v>
      </c>
      <c r="AEL83" s="21">
        <f>IF(AEL$8="",0,AEL25*SUMIFS(условия!71:71,условия!$7:$7,"&lt;="&amp;AEL$8,условия!$8:$8,"&gt;="&amp;AEL$8))</f>
        <v>1070999.9999999998</v>
      </c>
      <c r="AEM83" s="21">
        <f>IF(AEM$8="",0,AEM25*SUMIFS(условия!71:71,условия!$7:$7,"&lt;="&amp;AEM$8,условия!$8:$8,"&gt;="&amp;AEM$8))</f>
        <v>1070999.9999999998</v>
      </c>
      <c r="AEN83" s="21">
        <f>IF(AEN$8="",0,AEN25*SUMIFS(условия!71:71,условия!$7:$7,"&lt;="&amp;AEN$8,условия!$8:$8,"&gt;="&amp;AEN$8))</f>
        <v>1070999.9999999998</v>
      </c>
      <c r="AEO83" s="21">
        <f>IF(AEO$8="",0,AEO25*SUMIFS(условия!71:71,условия!$7:$7,"&lt;="&amp;AEO$8,условия!$8:$8,"&gt;="&amp;AEO$8))</f>
        <v>1070999.9999999998</v>
      </c>
      <c r="AEP83" s="21">
        <f>IF(AEP$8="",0,AEP25*SUMIFS(условия!71:71,условия!$7:$7,"&lt;="&amp;AEP$8,условия!$8:$8,"&gt;="&amp;AEP$8))</f>
        <v>1070999.9999999998</v>
      </c>
      <c r="AEQ83" s="21">
        <f>IF(AEQ$8="",0,AEQ25*SUMIFS(условия!71:71,условия!$7:$7,"&lt;="&amp;AEQ$8,условия!$8:$8,"&gt;="&amp;AEQ$8))</f>
        <v>1070999.9999999998</v>
      </c>
      <c r="AER83" s="21">
        <f>IF(AER$8="",0,AER25*SUMIFS(условия!71:71,условия!$7:$7,"&lt;="&amp;AER$8,условия!$8:$8,"&gt;="&amp;AER$8))</f>
        <v>1070999.9999999998</v>
      </c>
      <c r="AES83" s="21">
        <f>IF(AES$8="",0,AES25*SUMIFS(условия!71:71,условия!$7:$7,"&lt;="&amp;AES$8,условия!$8:$8,"&gt;="&amp;AES$8))</f>
        <v>1070999.9999999998</v>
      </c>
      <c r="AET83" s="21">
        <f>IF(AET$8="",0,AET25*SUMIFS(условия!71:71,условия!$7:$7,"&lt;="&amp;AET$8,условия!$8:$8,"&gt;="&amp;AET$8))</f>
        <v>1070999.9999999998</v>
      </c>
      <c r="AEU83" s="21">
        <f>IF(AEU$8="",0,AEU25*SUMIFS(условия!71:71,условия!$7:$7,"&lt;="&amp;AEU$8,условия!$8:$8,"&gt;="&amp;AEU$8))</f>
        <v>1070999.9999999998</v>
      </c>
      <c r="AEV83" s="21">
        <f>IF(AEV$8="",0,AEV25*SUMIFS(условия!71:71,условия!$7:$7,"&lt;="&amp;AEV$8,условия!$8:$8,"&gt;="&amp;AEV$8))</f>
        <v>1070999.9999999998</v>
      </c>
      <c r="AEW83" s="21">
        <f>IF(AEW$8="",0,AEW25*SUMIFS(условия!71:71,условия!$7:$7,"&lt;="&amp;AEW$8,условия!$8:$8,"&gt;="&amp;AEW$8))</f>
        <v>1070999.9999999998</v>
      </c>
      <c r="AEX83" s="21">
        <f>IF(AEX$8="",0,AEX25*SUMIFS(условия!71:71,условия!$7:$7,"&lt;="&amp;AEX$8,условия!$8:$8,"&gt;="&amp;AEX$8))</f>
        <v>1070999.9999999998</v>
      </c>
      <c r="AEY83" s="21">
        <f>IF(AEY$8="",0,AEY25*SUMIFS(условия!71:71,условия!$7:$7,"&lt;="&amp;AEY$8,условия!$8:$8,"&gt;="&amp;AEY$8))</f>
        <v>1070999.9999999998</v>
      </c>
      <c r="AEZ83" s="21">
        <f>IF(AEZ$8="",0,AEZ25*SUMIFS(условия!71:71,условия!$7:$7,"&lt;="&amp;AEZ$8,условия!$8:$8,"&gt;="&amp;AEZ$8))</f>
        <v>1070999.9999999998</v>
      </c>
      <c r="AFA83" s="21">
        <f>IF(AFA$8="",0,AFA25*SUMIFS(условия!71:71,условия!$7:$7,"&lt;="&amp;AFA$8,условия!$8:$8,"&gt;="&amp;AFA$8))</f>
        <v>1070999.9999999998</v>
      </c>
      <c r="AFB83" s="21">
        <f>IF(AFB$8="",0,AFB25*SUMIFS(условия!71:71,условия!$7:$7,"&lt;="&amp;AFB$8,условия!$8:$8,"&gt;="&amp;AFB$8))</f>
        <v>1070999.9999999998</v>
      </c>
      <c r="AFC83" s="21">
        <f>IF(AFC$8="",0,AFC25*SUMIFS(условия!71:71,условия!$7:$7,"&lt;="&amp;AFC$8,условия!$8:$8,"&gt;="&amp;AFC$8))</f>
        <v>1070999.9999999998</v>
      </c>
      <c r="AFD83" s="21">
        <f>IF(AFD$8="",0,AFD25*SUMIFS(условия!71:71,условия!$7:$7,"&lt;="&amp;AFD$8,условия!$8:$8,"&gt;="&amp;AFD$8))</f>
        <v>1070999.9999999998</v>
      </c>
      <c r="AFE83" s="21">
        <f>IF(AFE$8="",0,AFE25*SUMIFS(условия!71:71,условия!$7:$7,"&lt;="&amp;AFE$8,условия!$8:$8,"&gt;="&amp;AFE$8))</f>
        <v>1070999.9999999998</v>
      </c>
      <c r="AFF83" s="21">
        <f>IF(AFF$8="",0,AFF25*SUMIFS(условия!71:71,условия!$7:$7,"&lt;="&amp;AFF$8,условия!$8:$8,"&gt;="&amp;AFF$8))</f>
        <v>1070999.9999999998</v>
      </c>
      <c r="AFG83" s="21">
        <f>IF(AFG$8="",0,AFG25*SUMIFS(условия!71:71,условия!$7:$7,"&lt;="&amp;AFG$8,условия!$8:$8,"&gt;="&amp;AFG$8))</f>
        <v>1070999.9999999998</v>
      </c>
    </row>
    <row r="84" spans="1:839" s="42" customFormat="1" x14ac:dyDescent="0.25">
      <c r="A84" s="21"/>
      <c r="B84" s="21"/>
      <c r="C84" s="21"/>
      <c r="D84" s="52"/>
      <c r="E84" s="21" t="str">
        <f>структура!$G$38</f>
        <v>просроч. займы возвращаемые</v>
      </c>
      <c r="F84" s="21"/>
      <c r="G84" s="21" t="str">
        <f>структура!$J$11</f>
        <v>экспресс заем</v>
      </c>
      <c r="H84" s="21"/>
      <c r="I84" s="21" t="str">
        <f>IF($E84="","",INDEX(структура!$H$10:$H$153,SUMIFS(структура!$C$10:$C$153,структура!$G$10:$G$153,$E84)))</f>
        <v>руб</v>
      </c>
      <c r="J84" s="21"/>
      <c r="K84" s="41"/>
      <c r="L84" s="21"/>
      <c r="M84" s="21"/>
      <c r="N84" s="21"/>
      <c r="O84" s="21"/>
      <c r="P84" s="21"/>
      <c r="Q84" s="41"/>
      <c r="R84" s="21">
        <f>IF(R$8="",0,R26*SUMIFS(условия!72:72,условия!$7:$7,"&lt;="&amp;R$8,условия!$8:$8,"&gt;="&amp;R$8))</f>
        <v>54000</v>
      </c>
      <c r="S84" s="21">
        <f>IF(S$8="",0,S26*SUMIFS(условия!72:72,условия!$7:$7,"&lt;="&amp;S$8,условия!$8:$8,"&gt;="&amp;S$8))</f>
        <v>54000</v>
      </c>
      <c r="T84" s="21">
        <f>IF(T$8="",0,T26*SUMIFS(условия!72:72,условия!$7:$7,"&lt;="&amp;T$8,условия!$8:$8,"&gt;="&amp;T$8))</f>
        <v>54000</v>
      </c>
      <c r="U84" s="21">
        <f>IF(U$8="",0,U26*SUMIFS(условия!72:72,условия!$7:$7,"&lt;="&amp;U$8,условия!$8:$8,"&gt;="&amp;U$8))</f>
        <v>54000</v>
      </c>
      <c r="V84" s="21">
        <f>IF(V$8="",0,V26*SUMIFS(условия!72:72,условия!$7:$7,"&lt;="&amp;V$8,условия!$8:$8,"&gt;="&amp;V$8))</f>
        <v>54000</v>
      </c>
      <c r="W84" s="21">
        <f>IF(W$8="",0,W26*SUMIFS(условия!72:72,условия!$7:$7,"&lt;="&amp;W$8,условия!$8:$8,"&gt;="&amp;W$8))</f>
        <v>54000</v>
      </c>
      <c r="X84" s="21">
        <f>IF(X$8="",0,X26*SUMIFS(условия!72:72,условия!$7:$7,"&lt;="&amp;X$8,условия!$8:$8,"&gt;="&amp;X$8))</f>
        <v>54000</v>
      </c>
      <c r="Y84" s="21">
        <f>IF(Y$8="",0,Y26*SUMIFS(условия!72:72,условия!$7:$7,"&lt;="&amp;Y$8,условия!$8:$8,"&gt;="&amp;Y$8))</f>
        <v>54000</v>
      </c>
      <c r="Z84" s="21">
        <f>IF(Z$8="",0,Z26*SUMIFS(условия!72:72,условия!$7:$7,"&lt;="&amp;Z$8,условия!$8:$8,"&gt;="&amp;Z$8))</f>
        <v>54000</v>
      </c>
      <c r="AA84" s="21">
        <f>IF(AA$8="",0,AA26*SUMIFS(условия!72:72,условия!$7:$7,"&lt;="&amp;AA$8,условия!$8:$8,"&gt;="&amp;AA$8))</f>
        <v>54000</v>
      </c>
      <c r="AB84" s="21">
        <f>IF(AB$8="",0,AB26*SUMIFS(условия!72:72,условия!$7:$7,"&lt;="&amp;AB$8,условия!$8:$8,"&gt;="&amp;AB$8))</f>
        <v>54000</v>
      </c>
      <c r="AC84" s="21">
        <f>IF(AC$8="",0,AC26*SUMIFS(условия!72:72,условия!$7:$7,"&lt;="&amp;AC$8,условия!$8:$8,"&gt;="&amp;AC$8))</f>
        <v>54000</v>
      </c>
      <c r="AD84" s="21">
        <f>IF(AD$8="",0,AD26*SUMIFS(условия!72:72,условия!$7:$7,"&lt;="&amp;AD$8,условия!$8:$8,"&gt;="&amp;AD$8))</f>
        <v>54000</v>
      </c>
      <c r="AE84" s="21">
        <f>IF(AE$8="",0,AE26*SUMIFS(условия!72:72,условия!$7:$7,"&lt;="&amp;AE$8,условия!$8:$8,"&gt;="&amp;AE$8))</f>
        <v>54000</v>
      </c>
      <c r="AF84" s="21">
        <f>IF(AF$8="",0,AF26*SUMIFS(условия!72:72,условия!$7:$7,"&lt;="&amp;AF$8,условия!$8:$8,"&gt;="&amp;AF$8))</f>
        <v>54000</v>
      </c>
      <c r="AG84" s="21">
        <f>IF(AG$8="",0,AG26*SUMIFS(условия!72:72,условия!$7:$7,"&lt;="&amp;AG$8,условия!$8:$8,"&gt;="&amp;AG$8))</f>
        <v>54000</v>
      </c>
      <c r="AH84" s="21">
        <f>IF(AH$8="",0,AH26*SUMIFS(условия!72:72,условия!$7:$7,"&lt;="&amp;AH$8,условия!$8:$8,"&gt;="&amp;AH$8))</f>
        <v>54000</v>
      </c>
      <c r="AI84" s="21">
        <f>IF(AI$8="",0,AI26*SUMIFS(условия!72:72,условия!$7:$7,"&lt;="&amp;AI$8,условия!$8:$8,"&gt;="&amp;AI$8))</f>
        <v>54000</v>
      </c>
      <c r="AJ84" s="21">
        <f>IF(AJ$8="",0,AJ26*SUMIFS(условия!72:72,условия!$7:$7,"&lt;="&amp;AJ$8,условия!$8:$8,"&gt;="&amp;AJ$8))</f>
        <v>54000</v>
      </c>
      <c r="AK84" s="21">
        <f>IF(AK$8="",0,AK26*SUMIFS(условия!72:72,условия!$7:$7,"&lt;="&amp;AK$8,условия!$8:$8,"&gt;="&amp;AK$8))</f>
        <v>54000</v>
      </c>
      <c r="AL84" s="21">
        <f>IF(AL$8="",0,AL26*SUMIFS(условия!72:72,условия!$7:$7,"&lt;="&amp;AL$8,условия!$8:$8,"&gt;="&amp;AL$8))</f>
        <v>54000</v>
      </c>
      <c r="AM84" s="21">
        <f>IF(AM$8="",0,AM26*SUMIFS(условия!72:72,условия!$7:$7,"&lt;="&amp;AM$8,условия!$8:$8,"&gt;="&amp;AM$8))</f>
        <v>54000</v>
      </c>
      <c r="AN84" s="21">
        <f>IF(AN$8="",0,AN26*SUMIFS(условия!72:72,условия!$7:$7,"&lt;="&amp;AN$8,условия!$8:$8,"&gt;="&amp;AN$8))</f>
        <v>54000</v>
      </c>
      <c r="AO84" s="21">
        <f>IF(AO$8="",0,AO26*SUMIFS(условия!72:72,условия!$7:$7,"&lt;="&amp;AO$8,условия!$8:$8,"&gt;="&amp;AO$8))</f>
        <v>54000</v>
      </c>
      <c r="AP84" s="21">
        <f>IF(AP$8="",0,AP26*SUMIFS(условия!72:72,условия!$7:$7,"&lt;="&amp;AP$8,условия!$8:$8,"&gt;="&amp;AP$8))</f>
        <v>54000</v>
      </c>
      <c r="AQ84" s="21">
        <f>IF(AQ$8="",0,AQ26*SUMIFS(условия!72:72,условия!$7:$7,"&lt;="&amp;AQ$8,условия!$8:$8,"&gt;="&amp;AQ$8))</f>
        <v>54000</v>
      </c>
      <c r="AR84" s="21">
        <f>IF(AR$8="",0,AR26*SUMIFS(условия!72:72,условия!$7:$7,"&lt;="&amp;AR$8,условия!$8:$8,"&gt;="&amp;AR$8))</f>
        <v>54000</v>
      </c>
      <c r="AS84" s="21">
        <f>IF(AS$8="",0,AS26*SUMIFS(условия!72:72,условия!$7:$7,"&lt;="&amp;AS$8,условия!$8:$8,"&gt;="&amp;AS$8))</f>
        <v>54000</v>
      </c>
      <c r="AT84" s="21">
        <f>IF(AT$8="",0,AT26*SUMIFS(условия!72:72,условия!$7:$7,"&lt;="&amp;AT$8,условия!$8:$8,"&gt;="&amp;AT$8))</f>
        <v>54000</v>
      </c>
      <c r="AU84" s="21">
        <f>IF(AU$8="",0,AU26*SUMIFS(условия!72:72,условия!$7:$7,"&lt;="&amp;AU$8,условия!$8:$8,"&gt;="&amp;AU$8))</f>
        <v>54000</v>
      </c>
      <c r="AV84" s="21">
        <f>IF(AV$8="",0,AV26*SUMIFS(условия!72:72,условия!$7:$7,"&lt;="&amp;AV$8,условия!$8:$8,"&gt;="&amp;AV$8))</f>
        <v>54000</v>
      </c>
      <c r="AW84" s="21">
        <f>IF(AW$8="",0,AW26*SUMIFS(условия!72:72,условия!$7:$7,"&lt;="&amp;AW$8,условия!$8:$8,"&gt;="&amp;AW$8))</f>
        <v>48000.000000000007</v>
      </c>
      <c r="AX84" s="21">
        <f>IF(AX$8="",0,AX26*SUMIFS(условия!72:72,условия!$7:$7,"&lt;="&amp;AX$8,условия!$8:$8,"&gt;="&amp;AX$8))</f>
        <v>48000.000000000007</v>
      </c>
      <c r="AY84" s="21">
        <f>IF(AY$8="",0,AY26*SUMIFS(условия!72:72,условия!$7:$7,"&lt;="&amp;AY$8,условия!$8:$8,"&gt;="&amp;AY$8))</f>
        <v>48000.000000000007</v>
      </c>
      <c r="AZ84" s="21">
        <f>IF(AZ$8="",0,AZ26*SUMIFS(условия!72:72,условия!$7:$7,"&lt;="&amp;AZ$8,условия!$8:$8,"&gt;="&amp;AZ$8))</f>
        <v>48000.000000000007</v>
      </c>
      <c r="BA84" s="21">
        <f>IF(BA$8="",0,BA26*SUMIFS(условия!72:72,условия!$7:$7,"&lt;="&amp;BA$8,условия!$8:$8,"&gt;="&amp;BA$8))</f>
        <v>48000.000000000007</v>
      </c>
      <c r="BB84" s="21">
        <f>IF(BB$8="",0,BB26*SUMIFS(условия!72:72,условия!$7:$7,"&lt;="&amp;BB$8,условия!$8:$8,"&gt;="&amp;BB$8))</f>
        <v>48000.000000000007</v>
      </c>
      <c r="BC84" s="21">
        <f>IF(BC$8="",0,BC26*SUMIFS(условия!72:72,условия!$7:$7,"&lt;="&amp;BC$8,условия!$8:$8,"&gt;="&amp;BC$8))</f>
        <v>48000.000000000007</v>
      </c>
      <c r="BD84" s="21">
        <f>IF(BD$8="",0,BD26*SUMIFS(условия!72:72,условия!$7:$7,"&lt;="&amp;BD$8,условия!$8:$8,"&gt;="&amp;BD$8))</f>
        <v>48000.000000000007</v>
      </c>
      <c r="BE84" s="21">
        <f>IF(BE$8="",0,BE26*SUMIFS(условия!72:72,условия!$7:$7,"&lt;="&amp;BE$8,условия!$8:$8,"&gt;="&amp;BE$8))</f>
        <v>48000.000000000007</v>
      </c>
      <c r="BF84" s="21">
        <f>IF(BF$8="",0,BF26*SUMIFS(условия!72:72,условия!$7:$7,"&lt;="&amp;BF$8,условия!$8:$8,"&gt;="&amp;BF$8))</f>
        <v>48000.000000000007</v>
      </c>
      <c r="BG84" s="21">
        <f>IF(BG$8="",0,BG26*SUMIFS(условия!72:72,условия!$7:$7,"&lt;="&amp;BG$8,условия!$8:$8,"&gt;="&amp;BG$8))</f>
        <v>48000.000000000007</v>
      </c>
      <c r="BH84" s="21">
        <f>IF(BH$8="",0,BH26*SUMIFS(условия!72:72,условия!$7:$7,"&lt;="&amp;BH$8,условия!$8:$8,"&gt;="&amp;BH$8))</f>
        <v>48000.000000000007</v>
      </c>
      <c r="BI84" s="21">
        <f>IF(BI$8="",0,BI26*SUMIFS(условия!72:72,условия!$7:$7,"&lt;="&amp;BI$8,условия!$8:$8,"&gt;="&amp;BI$8))</f>
        <v>48000.000000000007</v>
      </c>
      <c r="BJ84" s="21">
        <f>IF(BJ$8="",0,BJ26*SUMIFS(условия!72:72,условия!$7:$7,"&lt;="&amp;BJ$8,условия!$8:$8,"&gt;="&amp;BJ$8))</f>
        <v>48000.000000000007</v>
      </c>
      <c r="BK84" s="21">
        <f>IF(BK$8="",0,BK26*SUMIFS(условия!72:72,условия!$7:$7,"&lt;="&amp;BK$8,условия!$8:$8,"&gt;="&amp;BK$8))</f>
        <v>48000.000000000007</v>
      </c>
      <c r="BL84" s="21">
        <f>IF(BL$8="",0,BL26*SUMIFS(условия!72:72,условия!$7:$7,"&lt;="&amp;BL$8,условия!$8:$8,"&gt;="&amp;BL$8))</f>
        <v>48000.000000000007</v>
      </c>
      <c r="BM84" s="21">
        <f>IF(BM$8="",0,BM26*SUMIFS(условия!72:72,условия!$7:$7,"&lt;="&amp;BM$8,условия!$8:$8,"&gt;="&amp;BM$8))</f>
        <v>48000.000000000007</v>
      </c>
      <c r="BN84" s="21">
        <f>IF(BN$8="",0,BN26*SUMIFS(условия!72:72,условия!$7:$7,"&lt;="&amp;BN$8,условия!$8:$8,"&gt;="&amp;BN$8))</f>
        <v>48000.000000000007</v>
      </c>
      <c r="BO84" s="21">
        <f>IF(BO$8="",0,BO26*SUMIFS(условия!72:72,условия!$7:$7,"&lt;="&amp;BO$8,условия!$8:$8,"&gt;="&amp;BO$8))</f>
        <v>48000.000000000007</v>
      </c>
      <c r="BP84" s="21">
        <f>IF(BP$8="",0,BP26*SUMIFS(условия!72:72,условия!$7:$7,"&lt;="&amp;BP$8,условия!$8:$8,"&gt;="&amp;BP$8))</f>
        <v>48000.000000000007</v>
      </c>
      <c r="BQ84" s="21">
        <f>IF(BQ$8="",0,BQ26*SUMIFS(условия!72:72,условия!$7:$7,"&lt;="&amp;BQ$8,условия!$8:$8,"&gt;="&amp;BQ$8))</f>
        <v>48000.000000000007</v>
      </c>
      <c r="BR84" s="21">
        <f>IF(BR$8="",0,BR26*SUMIFS(условия!72:72,условия!$7:$7,"&lt;="&amp;BR$8,условия!$8:$8,"&gt;="&amp;BR$8))</f>
        <v>48000.000000000007</v>
      </c>
      <c r="BS84" s="21">
        <f>IF(BS$8="",0,BS26*SUMIFS(условия!72:72,условия!$7:$7,"&lt;="&amp;BS$8,условия!$8:$8,"&gt;="&amp;BS$8))</f>
        <v>48000.000000000007</v>
      </c>
      <c r="BT84" s="21">
        <f>IF(BT$8="",0,BT26*SUMIFS(условия!72:72,условия!$7:$7,"&lt;="&amp;BT$8,условия!$8:$8,"&gt;="&amp;BT$8))</f>
        <v>48000.000000000007</v>
      </c>
      <c r="BU84" s="21">
        <f>IF(BU$8="",0,BU26*SUMIFS(условия!72:72,условия!$7:$7,"&lt;="&amp;BU$8,условия!$8:$8,"&gt;="&amp;BU$8))</f>
        <v>48000.000000000007</v>
      </c>
      <c r="BV84" s="21">
        <f>IF(BV$8="",0,BV26*SUMIFS(условия!72:72,условия!$7:$7,"&lt;="&amp;BV$8,условия!$8:$8,"&gt;="&amp;BV$8))</f>
        <v>48000.000000000007</v>
      </c>
      <c r="BW84" s="21">
        <f>IF(BW$8="",0,BW26*SUMIFS(условия!72:72,условия!$7:$7,"&lt;="&amp;BW$8,условия!$8:$8,"&gt;="&amp;BW$8))</f>
        <v>48000.000000000007</v>
      </c>
      <c r="BX84" s="21">
        <f>IF(BX$8="",0,BX26*SUMIFS(условия!72:72,условия!$7:$7,"&lt;="&amp;BX$8,условия!$8:$8,"&gt;="&amp;BX$8))</f>
        <v>48000.000000000007</v>
      </c>
      <c r="BY84" s="21">
        <f>IF(BY$8="",0,BY26*SUMIFS(условия!72:72,условия!$7:$7,"&lt;="&amp;BY$8,условия!$8:$8,"&gt;="&amp;BY$8))</f>
        <v>48000.000000000007</v>
      </c>
      <c r="BZ84" s="21">
        <f>IF(BZ$8="",0,BZ26*SUMIFS(условия!72:72,условия!$7:$7,"&lt;="&amp;BZ$8,условия!$8:$8,"&gt;="&amp;BZ$8))</f>
        <v>48000.000000000007</v>
      </c>
      <c r="CA84" s="21">
        <f>IF(CA$8="",0,CA26*SUMIFS(условия!72:72,условия!$7:$7,"&lt;="&amp;CA$8,условия!$8:$8,"&gt;="&amp;CA$8))</f>
        <v>48000.000000000007</v>
      </c>
      <c r="CB84" s="21">
        <f>IF(CB$8="",0,CB26*SUMIFS(условия!72:72,условия!$7:$7,"&lt;="&amp;CB$8,условия!$8:$8,"&gt;="&amp;CB$8))</f>
        <v>104999.99999999999</v>
      </c>
      <c r="CC84" s="21">
        <f>IF(CC$8="",0,CC26*SUMIFS(условия!72:72,условия!$7:$7,"&lt;="&amp;CC$8,условия!$8:$8,"&gt;="&amp;CC$8))</f>
        <v>104999.99999999999</v>
      </c>
      <c r="CD84" s="21">
        <f>IF(CD$8="",0,CD26*SUMIFS(условия!72:72,условия!$7:$7,"&lt;="&amp;CD$8,условия!$8:$8,"&gt;="&amp;CD$8))</f>
        <v>104999.99999999999</v>
      </c>
      <c r="CE84" s="21">
        <f>IF(CE$8="",0,CE26*SUMIFS(условия!72:72,условия!$7:$7,"&lt;="&amp;CE$8,условия!$8:$8,"&gt;="&amp;CE$8))</f>
        <v>104999.99999999999</v>
      </c>
      <c r="CF84" s="21">
        <f>IF(CF$8="",0,CF26*SUMIFS(условия!72:72,условия!$7:$7,"&lt;="&amp;CF$8,условия!$8:$8,"&gt;="&amp;CF$8))</f>
        <v>104999.99999999999</v>
      </c>
      <c r="CG84" s="21">
        <f>IF(CG$8="",0,CG26*SUMIFS(условия!72:72,условия!$7:$7,"&lt;="&amp;CG$8,условия!$8:$8,"&gt;="&amp;CG$8))</f>
        <v>104999.99999999999</v>
      </c>
      <c r="CH84" s="21">
        <f>IF(CH$8="",0,CH26*SUMIFS(условия!72:72,условия!$7:$7,"&lt;="&amp;CH$8,условия!$8:$8,"&gt;="&amp;CH$8))</f>
        <v>104999.99999999999</v>
      </c>
      <c r="CI84" s="21">
        <f>IF(CI$8="",0,CI26*SUMIFS(условия!72:72,условия!$7:$7,"&lt;="&amp;CI$8,условия!$8:$8,"&gt;="&amp;CI$8))</f>
        <v>104999.99999999999</v>
      </c>
      <c r="CJ84" s="21">
        <f>IF(CJ$8="",0,CJ26*SUMIFS(условия!72:72,условия!$7:$7,"&lt;="&amp;CJ$8,условия!$8:$8,"&gt;="&amp;CJ$8))</f>
        <v>104999.99999999999</v>
      </c>
      <c r="CK84" s="21">
        <f>IF(CK$8="",0,CK26*SUMIFS(условия!72:72,условия!$7:$7,"&lt;="&amp;CK$8,условия!$8:$8,"&gt;="&amp;CK$8))</f>
        <v>104999.99999999999</v>
      </c>
      <c r="CL84" s="21">
        <f>IF(CL$8="",0,CL26*SUMIFS(условия!72:72,условия!$7:$7,"&lt;="&amp;CL$8,условия!$8:$8,"&gt;="&amp;CL$8))</f>
        <v>104999.99999999999</v>
      </c>
      <c r="CM84" s="21">
        <f>IF(CM$8="",0,CM26*SUMIFS(условия!72:72,условия!$7:$7,"&lt;="&amp;CM$8,условия!$8:$8,"&gt;="&amp;CM$8))</f>
        <v>104999.99999999999</v>
      </c>
      <c r="CN84" s="21">
        <f>IF(CN$8="",0,CN26*SUMIFS(условия!72:72,условия!$7:$7,"&lt;="&amp;CN$8,условия!$8:$8,"&gt;="&amp;CN$8))</f>
        <v>104999.99999999999</v>
      </c>
      <c r="CO84" s="21">
        <f>IF(CO$8="",0,CO26*SUMIFS(условия!72:72,условия!$7:$7,"&lt;="&amp;CO$8,условия!$8:$8,"&gt;="&amp;CO$8))</f>
        <v>104999.99999999999</v>
      </c>
      <c r="CP84" s="21">
        <f>IF(CP$8="",0,CP26*SUMIFS(условия!72:72,условия!$7:$7,"&lt;="&amp;CP$8,условия!$8:$8,"&gt;="&amp;CP$8))</f>
        <v>104999.99999999999</v>
      </c>
      <c r="CQ84" s="21">
        <f>IF(CQ$8="",0,CQ26*SUMIFS(условия!72:72,условия!$7:$7,"&lt;="&amp;CQ$8,условия!$8:$8,"&gt;="&amp;CQ$8))</f>
        <v>104999.99999999999</v>
      </c>
      <c r="CR84" s="21">
        <f>IF(CR$8="",0,CR26*SUMIFS(условия!72:72,условия!$7:$7,"&lt;="&amp;CR$8,условия!$8:$8,"&gt;="&amp;CR$8))</f>
        <v>104999.99999999999</v>
      </c>
      <c r="CS84" s="21">
        <f>IF(CS$8="",0,CS26*SUMIFS(условия!72:72,условия!$7:$7,"&lt;="&amp;CS$8,условия!$8:$8,"&gt;="&amp;CS$8))</f>
        <v>104999.99999999999</v>
      </c>
      <c r="CT84" s="21">
        <f>IF(CT$8="",0,CT26*SUMIFS(условия!72:72,условия!$7:$7,"&lt;="&amp;CT$8,условия!$8:$8,"&gt;="&amp;CT$8))</f>
        <v>104999.99999999999</v>
      </c>
      <c r="CU84" s="21">
        <f>IF(CU$8="",0,CU26*SUMIFS(условия!72:72,условия!$7:$7,"&lt;="&amp;CU$8,условия!$8:$8,"&gt;="&amp;CU$8))</f>
        <v>104999.99999999999</v>
      </c>
      <c r="CV84" s="21">
        <f>IF(CV$8="",0,CV26*SUMIFS(условия!72:72,условия!$7:$7,"&lt;="&amp;CV$8,условия!$8:$8,"&gt;="&amp;CV$8))</f>
        <v>104999.99999999999</v>
      </c>
      <c r="CW84" s="21">
        <f>IF(CW$8="",0,CW26*SUMIFS(условия!72:72,условия!$7:$7,"&lt;="&amp;CW$8,условия!$8:$8,"&gt;="&amp;CW$8))</f>
        <v>104999.99999999999</v>
      </c>
      <c r="CX84" s="21">
        <f>IF(CX$8="",0,CX26*SUMIFS(условия!72:72,условия!$7:$7,"&lt;="&amp;CX$8,условия!$8:$8,"&gt;="&amp;CX$8))</f>
        <v>104999.99999999999</v>
      </c>
      <c r="CY84" s="21">
        <f>IF(CY$8="",0,CY26*SUMIFS(условия!72:72,условия!$7:$7,"&lt;="&amp;CY$8,условия!$8:$8,"&gt;="&amp;CY$8))</f>
        <v>104999.99999999999</v>
      </c>
      <c r="CZ84" s="21">
        <f>IF(CZ$8="",0,CZ26*SUMIFS(условия!72:72,условия!$7:$7,"&lt;="&amp;CZ$8,условия!$8:$8,"&gt;="&amp;CZ$8))</f>
        <v>104999.99999999999</v>
      </c>
      <c r="DA84" s="21">
        <f>IF(DA$8="",0,DA26*SUMIFS(условия!72:72,условия!$7:$7,"&lt;="&amp;DA$8,условия!$8:$8,"&gt;="&amp;DA$8))</f>
        <v>104999.99999999999</v>
      </c>
      <c r="DB84" s="21">
        <f>IF(DB$8="",0,DB26*SUMIFS(условия!72:72,условия!$7:$7,"&lt;="&amp;DB$8,условия!$8:$8,"&gt;="&amp;DB$8))</f>
        <v>104999.99999999999</v>
      </c>
      <c r="DC84" s="21">
        <f>IF(DC$8="",0,DC26*SUMIFS(условия!72:72,условия!$7:$7,"&lt;="&amp;DC$8,условия!$8:$8,"&gt;="&amp;DC$8))</f>
        <v>104999.99999999999</v>
      </c>
      <c r="DD84" s="21">
        <f>IF(DD$8="",0,DD26*SUMIFS(условия!72:72,условия!$7:$7,"&lt;="&amp;DD$8,условия!$8:$8,"&gt;="&amp;DD$8))</f>
        <v>104999.99999999999</v>
      </c>
      <c r="DE84" s="21">
        <f>IF(DE$8="",0,DE26*SUMIFS(условия!72:72,условия!$7:$7,"&lt;="&amp;DE$8,условия!$8:$8,"&gt;="&amp;DE$8))</f>
        <v>104999.99999999999</v>
      </c>
      <c r="DF84" s="21">
        <f>IF(DF$8="",0,DF26*SUMIFS(условия!72:72,условия!$7:$7,"&lt;="&amp;DF$8,условия!$8:$8,"&gt;="&amp;DF$8))</f>
        <v>104999.99999999999</v>
      </c>
      <c r="DG84" s="21">
        <f>IF(DG$8="",0,DG26*SUMIFS(условия!72:72,условия!$7:$7,"&lt;="&amp;DG$8,условия!$8:$8,"&gt;="&amp;DG$8))</f>
        <v>104999.99999999999</v>
      </c>
      <c r="DH84" s="21">
        <f>IF(DH$8="",0,DH26*SUMIFS(условия!72:72,условия!$7:$7,"&lt;="&amp;DH$8,условия!$8:$8,"&gt;="&amp;DH$8))</f>
        <v>104999.99999999999</v>
      </c>
      <c r="DI84" s="21">
        <f>IF(DI$8="",0,DI26*SUMIFS(условия!72:72,условия!$7:$7,"&lt;="&amp;DI$8,условия!$8:$8,"&gt;="&amp;DI$8))</f>
        <v>104999.99999999999</v>
      </c>
      <c r="DJ84" s="21">
        <f>IF(DJ$8="",0,DJ26*SUMIFS(условия!72:72,условия!$7:$7,"&lt;="&amp;DJ$8,условия!$8:$8,"&gt;="&amp;DJ$8))</f>
        <v>104999.99999999999</v>
      </c>
      <c r="DK84" s="21">
        <f>IF(DK$8="",0,DK26*SUMIFS(условия!72:72,условия!$7:$7,"&lt;="&amp;DK$8,условия!$8:$8,"&gt;="&amp;DK$8))</f>
        <v>104999.99999999999</v>
      </c>
      <c r="DL84" s="21">
        <f>IF(DL$8="",0,DL26*SUMIFS(условия!72:72,условия!$7:$7,"&lt;="&amp;DL$8,условия!$8:$8,"&gt;="&amp;DL$8))</f>
        <v>104999.99999999999</v>
      </c>
      <c r="DM84" s="21">
        <f>IF(DM$8="",0,DM26*SUMIFS(условия!72:72,условия!$7:$7,"&lt;="&amp;DM$8,условия!$8:$8,"&gt;="&amp;DM$8))</f>
        <v>104999.99999999999</v>
      </c>
      <c r="DN84" s="21">
        <f>IF(DN$8="",0,DN26*SUMIFS(условия!72:72,условия!$7:$7,"&lt;="&amp;DN$8,условия!$8:$8,"&gt;="&amp;DN$8))</f>
        <v>104999.99999999999</v>
      </c>
      <c r="DO84" s="21">
        <f>IF(DO$8="",0,DO26*SUMIFS(условия!72:72,условия!$7:$7,"&lt;="&amp;DO$8,условия!$8:$8,"&gt;="&amp;DO$8))</f>
        <v>104999.99999999999</v>
      </c>
      <c r="DP84" s="21">
        <f>IF(DP$8="",0,DP26*SUMIFS(условия!72:72,условия!$7:$7,"&lt;="&amp;DP$8,условия!$8:$8,"&gt;="&amp;DP$8))</f>
        <v>104999.99999999999</v>
      </c>
      <c r="DQ84" s="21">
        <f>IF(DQ$8="",0,DQ26*SUMIFS(условия!72:72,условия!$7:$7,"&lt;="&amp;DQ$8,условия!$8:$8,"&gt;="&amp;DQ$8))</f>
        <v>104999.99999999999</v>
      </c>
      <c r="DR84" s="21">
        <f>IF(DR$8="",0,DR26*SUMIFS(условия!72:72,условия!$7:$7,"&lt;="&amp;DR$8,условия!$8:$8,"&gt;="&amp;DR$8))</f>
        <v>104999.99999999999</v>
      </c>
      <c r="DS84" s="21">
        <f>IF(DS$8="",0,DS26*SUMIFS(условия!72:72,условия!$7:$7,"&lt;="&amp;DS$8,условия!$8:$8,"&gt;="&amp;DS$8))</f>
        <v>104999.99999999999</v>
      </c>
      <c r="DT84" s="21">
        <f>IF(DT$8="",0,DT26*SUMIFS(условия!72:72,условия!$7:$7,"&lt;="&amp;DT$8,условия!$8:$8,"&gt;="&amp;DT$8))</f>
        <v>104999.99999999999</v>
      </c>
      <c r="DU84" s="21">
        <f>IF(DU$8="",0,DU26*SUMIFS(условия!72:72,условия!$7:$7,"&lt;="&amp;DU$8,условия!$8:$8,"&gt;="&amp;DU$8))</f>
        <v>104999.99999999999</v>
      </c>
      <c r="DV84" s="21">
        <f>IF(DV$8="",0,DV26*SUMIFS(условия!72:72,условия!$7:$7,"&lt;="&amp;DV$8,условия!$8:$8,"&gt;="&amp;DV$8))</f>
        <v>104999.99999999999</v>
      </c>
      <c r="DW84" s="21">
        <f>IF(DW$8="",0,DW26*SUMIFS(условия!72:72,условия!$7:$7,"&lt;="&amp;DW$8,условия!$8:$8,"&gt;="&amp;DW$8))</f>
        <v>104999.99999999999</v>
      </c>
      <c r="DX84" s="21">
        <f>IF(DX$8="",0,DX26*SUMIFS(условия!72:72,условия!$7:$7,"&lt;="&amp;DX$8,условия!$8:$8,"&gt;="&amp;DX$8))</f>
        <v>104999.99999999999</v>
      </c>
      <c r="DY84" s="21">
        <f>IF(DY$8="",0,DY26*SUMIFS(условия!72:72,условия!$7:$7,"&lt;="&amp;DY$8,условия!$8:$8,"&gt;="&amp;DY$8))</f>
        <v>104999.99999999999</v>
      </c>
      <c r="DZ84" s="21">
        <f>IF(DZ$8="",0,DZ26*SUMIFS(условия!72:72,условия!$7:$7,"&lt;="&amp;DZ$8,условия!$8:$8,"&gt;="&amp;DZ$8))</f>
        <v>104999.99999999999</v>
      </c>
      <c r="EA84" s="21">
        <f>IF(EA$8="",0,EA26*SUMIFS(условия!72:72,условия!$7:$7,"&lt;="&amp;EA$8,условия!$8:$8,"&gt;="&amp;EA$8))</f>
        <v>104999.99999999999</v>
      </c>
      <c r="EB84" s="21">
        <f>IF(EB$8="",0,EB26*SUMIFS(условия!72:72,условия!$7:$7,"&lt;="&amp;EB$8,условия!$8:$8,"&gt;="&amp;EB$8))</f>
        <v>104999.99999999999</v>
      </c>
      <c r="EC84" s="21">
        <f>IF(EC$8="",0,EC26*SUMIFS(условия!72:72,условия!$7:$7,"&lt;="&amp;EC$8,условия!$8:$8,"&gt;="&amp;EC$8))</f>
        <v>104999.99999999999</v>
      </c>
      <c r="ED84" s="21">
        <f>IF(ED$8="",0,ED26*SUMIFS(условия!72:72,условия!$7:$7,"&lt;="&amp;ED$8,условия!$8:$8,"&gt;="&amp;ED$8))</f>
        <v>104999.99999999999</v>
      </c>
      <c r="EE84" s="21">
        <f>IF(EE$8="",0,EE26*SUMIFS(условия!72:72,условия!$7:$7,"&lt;="&amp;EE$8,условия!$8:$8,"&gt;="&amp;EE$8))</f>
        <v>104999.99999999999</v>
      </c>
      <c r="EF84" s="21">
        <f>IF(EF$8="",0,EF26*SUMIFS(условия!72:72,условия!$7:$7,"&lt;="&amp;EF$8,условия!$8:$8,"&gt;="&amp;EF$8))</f>
        <v>104999.99999999999</v>
      </c>
      <c r="EG84" s="21">
        <f>IF(EG$8="",0,EG26*SUMIFS(условия!72:72,условия!$7:$7,"&lt;="&amp;EG$8,условия!$8:$8,"&gt;="&amp;EG$8))</f>
        <v>104999.99999999999</v>
      </c>
      <c r="EH84" s="21">
        <f>IF(EH$8="",0,EH26*SUMIFS(условия!72:72,условия!$7:$7,"&lt;="&amp;EH$8,условия!$8:$8,"&gt;="&amp;EH$8))</f>
        <v>104999.99999999999</v>
      </c>
      <c r="EI84" s="21">
        <f>IF(EI$8="",0,EI26*SUMIFS(условия!72:72,условия!$7:$7,"&lt;="&amp;EI$8,условия!$8:$8,"&gt;="&amp;EI$8))</f>
        <v>104999.99999999999</v>
      </c>
      <c r="EJ84" s="21">
        <f>IF(EJ$8="",0,EJ26*SUMIFS(условия!72:72,условия!$7:$7,"&lt;="&amp;EJ$8,условия!$8:$8,"&gt;="&amp;EJ$8))</f>
        <v>104999.99999999999</v>
      </c>
      <c r="EK84" s="21">
        <f>IF(EK$8="",0,EK26*SUMIFS(условия!72:72,условия!$7:$7,"&lt;="&amp;EK$8,условия!$8:$8,"&gt;="&amp;EK$8))</f>
        <v>69999.999999999985</v>
      </c>
      <c r="EL84" s="21">
        <f>IF(EL$8="",0,EL26*SUMIFS(условия!72:72,условия!$7:$7,"&lt;="&amp;EL$8,условия!$8:$8,"&gt;="&amp;EL$8))</f>
        <v>69999.999999999985</v>
      </c>
      <c r="EM84" s="21">
        <f>IF(EM$8="",0,EM26*SUMIFS(условия!72:72,условия!$7:$7,"&lt;="&amp;EM$8,условия!$8:$8,"&gt;="&amp;EM$8))</f>
        <v>69999.999999999985</v>
      </c>
      <c r="EN84" s="21">
        <f>IF(EN$8="",0,EN26*SUMIFS(условия!72:72,условия!$7:$7,"&lt;="&amp;EN$8,условия!$8:$8,"&gt;="&amp;EN$8))</f>
        <v>69999.999999999985</v>
      </c>
      <c r="EO84" s="21">
        <f>IF(EO$8="",0,EO26*SUMIFS(условия!72:72,условия!$7:$7,"&lt;="&amp;EO$8,условия!$8:$8,"&gt;="&amp;EO$8))</f>
        <v>69999.999999999985</v>
      </c>
      <c r="EP84" s="21">
        <f>IF(EP$8="",0,EP26*SUMIFS(условия!72:72,условия!$7:$7,"&lt;="&amp;EP$8,условия!$8:$8,"&gt;="&amp;EP$8))</f>
        <v>69999.999999999985</v>
      </c>
      <c r="EQ84" s="21">
        <f>IF(EQ$8="",0,EQ26*SUMIFS(условия!72:72,условия!$7:$7,"&lt;="&amp;EQ$8,условия!$8:$8,"&gt;="&amp;EQ$8))</f>
        <v>69999.999999999985</v>
      </c>
      <c r="ER84" s="21">
        <f>IF(ER$8="",0,ER26*SUMIFS(условия!72:72,условия!$7:$7,"&lt;="&amp;ER$8,условия!$8:$8,"&gt;="&amp;ER$8))</f>
        <v>69999.999999999985</v>
      </c>
      <c r="ES84" s="21">
        <f>IF(ES$8="",0,ES26*SUMIFS(условия!72:72,условия!$7:$7,"&lt;="&amp;ES$8,условия!$8:$8,"&gt;="&amp;ES$8))</f>
        <v>69999.999999999985</v>
      </c>
      <c r="ET84" s="21">
        <f>IF(ET$8="",0,ET26*SUMIFS(условия!72:72,условия!$7:$7,"&lt;="&amp;ET$8,условия!$8:$8,"&gt;="&amp;ET$8))</f>
        <v>69999.999999999985</v>
      </c>
      <c r="EU84" s="21">
        <f>IF(EU$8="",0,EU26*SUMIFS(условия!72:72,условия!$7:$7,"&lt;="&amp;EU$8,условия!$8:$8,"&gt;="&amp;EU$8))</f>
        <v>69999.999999999985</v>
      </c>
      <c r="EV84" s="21">
        <f>IF(EV$8="",0,EV26*SUMIFS(условия!72:72,условия!$7:$7,"&lt;="&amp;EV$8,условия!$8:$8,"&gt;="&amp;EV$8))</f>
        <v>69999.999999999985</v>
      </c>
      <c r="EW84" s="21">
        <f>IF(EW$8="",0,EW26*SUMIFS(условия!72:72,условия!$7:$7,"&lt;="&amp;EW$8,условия!$8:$8,"&gt;="&amp;EW$8))</f>
        <v>69999.999999999985</v>
      </c>
      <c r="EX84" s="21">
        <f>IF(EX$8="",0,EX26*SUMIFS(условия!72:72,условия!$7:$7,"&lt;="&amp;EX$8,условия!$8:$8,"&gt;="&amp;EX$8))</f>
        <v>69999.999999999985</v>
      </c>
      <c r="EY84" s="21">
        <f>IF(EY$8="",0,EY26*SUMIFS(условия!72:72,условия!$7:$7,"&lt;="&amp;EY$8,условия!$8:$8,"&gt;="&amp;EY$8))</f>
        <v>69999.999999999985</v>
      </c>
      <c r="EZ84" s="21">
        <f>IF(EZ$8="",0,EZ26*SUMIFS(условия!72:72,условия!$7:$7,"&lt;="&amp;EZ$8,условия!$8:$8,"&gt;="&amp;EZ$8))</f>
        <v>69999.999999999985</v>
      </c>
      <c r="FA84" s="21">
        <f>IF(FA$8="",0,FA26*SUMIFS(условия!72:72,условия!$7:$7,"&lt;="&amp;FA$8,условия!$8:$8,"&gt;="&amp;FA$8))</f>
        <v>69999.999999999985</v>
      </c>
      <c r="FB84" s="21">
        <f>IF(FB$8="",0,FB26*SUMIFS(условия!72:72,условия!$7:$7,"&lt;="&amp;FB$8,условия!$8:$8,"&gt;="&amp;FB$8))</f>
        <v>69999.999999999985</v>
      </c>
      <c r="FC84" s="21">
        <f>IF(FC$8="",0,FC26*SUMIFS(условия!72:72,условия!$7:$7,"&lt;="&amp;FC$8,условия!$8:$8,"&gt;="&amp;FC$8))</f>
        <v>69999.999999999985</v>
      </c>
      <c r="FD84" s="21">
        <f>IF(FD$8="",0,FD26*SUMIFS(условия!72:72,условия!$7:$7,"&lt;="&amp;FD$8,условия!$8:$8,"&gt;="&amp;FD$8))</f>
        <v>69999.999999999985</v>
      </c>
      <c r="FE84" s="21">
        <f>IF(FE$8="",0,FE26*SUMIFS(условия!72:72,условия!$7:$7,"&lt;="&amp;FE$8,условия!$8:$8,"&gt;="&amp;FE$8))</f>
        <v>69999.999999999985</v>
      </c>
      <c r="FF84" s="21">
        <f>IF(FF$8="",0,FF26*SUMIFS(условия!72:72,условия!$7:$7,"&lt;="&amp;FF$8,условия!$8:$8,"&gt;="&amp;FF$8))</f>
        <v>69999.999999999985</v>
      </c>
      <c r="FG84" s="21">
        <f>IF(FG$8="",0,FG26*SUMIFS(условия!72:72,условия!$7:$7,"&lt;="&amp;FG$8,условия!$8:$8,"&gt;="&amp;FG$8))</f>
        <v>69999.999999999985</v>
      </c>
      <c r="FH84" s="21">
        <f>IF(FH$8="",0,FH26*SUMIFS(условия!72:72,условия!$7:$7,"&lt;="&amp;FH$8,условия!$8:$8,"&gt;="&amp;FH$8))</f>
        <v>69999.999999999985</v>
      </c>
      <c r="FI84" s="21">
        <f>IF(FI$8="",0,FI26*SUMIFS(условия!72:72,условия!$7:$7,"&lt;="&amp;FI$8,условия!$8:$8,"&gt;="&amp;FI$8))</f>
        <v>69999.999999999985</v>
      </c>
      <c r="FJ84" s="21">
        <f>IF(FJ$8="",0,FJ26*SUMIFS(условия!72:72,условия!$7:$7,"&lt;="&amp;FJ$8,условия!$8:$8,"&gt;="&amp;FJ$8))</f>
        <v>69999.999999999985</v>
      </c>
      <c r="FK84" s="21">
        <f>IF(FK$8="",0,FK26*SUMIFS(условия!72:72,условия!$7:$7,"&lt;="&amp;FK$8,условия!$8:$8,"&gt;="&amp;FK$8))</f>
        <v>69999.999999999985</v>
      </c>
      <c r="FL84" s="21">
        <f>IF(FL$8="",0,FL26*SUMIFS(условия!72:72,условия!$7:$7,"&lt;="&amp;FL$8,условия!$8:$8,"&gt;="&amp;FL$8))</f>
        <v>69999.999999999985</v>
      </c>
      <c r="FM84" s="21">
        <f>IF(FM$8="",0,FM26*SUMIFS(условия!72:72,условия!$7:$7,"&lt;="&amp;FM$8,условия!$8:$8,"&gt;="&amp;FM$8))</f>
        <v>69999.999999999985</v>
      </c>
      <c r="FN84" s="21">
        <f>IF(FN$8="",0,FN26*SUMIFS(условия!72:72,условия!$7:$7,"&lt;="&amp;FN$8,условия!$8:$8,"&gt;="&amp;FN$8))</f>
        <v>69999.999999999985</v>
      </c>
      <c r="FO84" s="21">
        <f>IF(FO$8="",0,FO26*SUMIFS(условия!72:72,условия!$7:$7,"&lt;="&amp;FO$8,условия!$8:$8,"&gt;="&amp;FO$8))</f>
        <v>90000.000000000015</v>
      </c>
      <c r="FP84" s="21">
        <f>IF(FP$8="",0,FP26*SUMIFS(условия!72:72,условия!$7:$7,"&lt;="&amp;FP$8,условия!$8:$8,"&gt;="&amp;FP$8))</f>
        <v>90000.000000000015</v>
      </c>
      <c r="FQ84" s="21">
        <f>IF(FQ$8="",0,FQ26*SUMIFS(условия!72:72,условия!$7:$7,"&lt;="&amp;FQ$8,условия!$8:$8,"&gt;="&amp;FQ$8))</f>
        <v>90000.000000000015</v>
      </c>
      <c r="FR84" s="21">
        <f>IF(FR$8="",0,FR26*SUMIFS(условия!72:72,условия!$7:$7,"&lt;="&amp;FR$8,условия!$8:$8,"&gt;="&amp;FR$8))</f>
        <v>90000.000000000015</v>
      </c>
      <c r="FS84" s="21">
        <f>IF(FS$8="",0,FS26*SUMIFS(условия!72:72,условия!$7:$7,"&lt;="&amp;FS$8,условия!$8:$8,"&gt;="&amp;FS$8))</f>
        <v>90000.000000000015</v>
      </c>
      <c r="FT84" s="21">
        <f>IF(FT$8="",0,FT26*SUMIFS(условия!72:72,условия!$7:$7,"&lt;="&amp;FT$8,условия!$8:$8,"&gt;="&amp;FT$8))</f>
        <v>90000.000000000015</v>
      </c>
      <c r="FU84" s="21">
        <f>IF(FU$8="",0,FU26*SUMIFS(условия!72:72,условия!$7:$7,"&lt;="&amp;FU$8,условия!$8:$8,"&gt;="&amp;FU$8))</f>
        <v>90000.000000000015</v>
      </c>
      <c r="FV84" s="21">
        <f>IF(FV$8="",0,FV26*SUMIFS(условия!72:72,условия!$7:$7,"&lt;="&amp;FV$8,условия!$8:$8,"&gt;="&amp;FV$8))</f>
        <v>90000.000000000015</v>
      </c>
      <c r="FW84" s="21">
        <f>IF(FW$8="",0,FW26*SUMIFS(условия!72:72,условия!$7:$7,"&lt;="&amp;FW$8,условия!$8:$8,"&gt;="&amp;FW$8))</f>
        <v>90000.000000000015</v>
      </c>
      <c r="FX84" s="21">
        <f>IF(FX$8="",0,FX26*SUMIFS(условия!72:72,условия!$7:$7,"&lt;="&amp;FX$8,условия!$8:$8,"&gt;="&amp;FX$8))</f>
        <v>90000.000000000015</v>
      </c>
      <c r="FY84" s="21">
        <f>IF(FY$8="",0,FY26*SUMIFS(условия!72:72,условия!$7:$7,"&lt;="&amp;FY$8,условия!$8:$8,"&gt;="&amp;FY$8))</f>
        <v>90000.000000000015</v>
      </c>
      <c r="FZ84" s="21">
        <f>IF(FZ$8="",0,FZ26*SUMIFS(условия!72:72,условия!$7:$7,"&lt;="&amp;FZ$8,условия!$8:$8,"&gt;="&amp;FZ$8))</f>
        <v>90000.000000000015</v>
      </c>
      <c r="GA84" s="21">
        <f>IF(GA$8="",0,GA26*SUMIFS(условия!72:72,условия!$7:$7,"&lt;="&amp;GA$8,условия!$8:$8,"&gt;="&amp;GA$8))</f>
        <v>90000.000000000015</v>
      </c>
      <c r="GB84" s="21">
        <f>IF(GB$8="",0,GB26*SUMIFS(условия!72:72,условия!$7:$7,"&lt;="&amp;GB$8,условия!$8:$8,"&gt;="&amp;GB$8))</f>
        <v>90000.000000000015</v>
      </c>
      <c r="GC84" s="21">
        <f>IF(GC$8="",0,GC26*SUMIFS(условия!72:72,условия!$7:$7,"&lt;="&amp;GC$8,условия!$8:$8,"&gt;="&amp;GC$8))</f>
        <v>90000.000000000015</v>
      </c>
      <c r="GD84" s="21">
        <f>IF(GD$8="",0,GD26*SUMIFS(условия!72:72,условия!$7:$7,"&lt;="&amp;GD$8,условия!$8:$8,"&gt;="&amp;GD$8))</f>
        <v>90000.000000000015</v>
      </c>
      <c r="GE84" s="21">
        <f>IF(GE$8="",0,GE26*SUMIFS(условия!72:72,условия!$7:$7,"&lt;="&amp;GE$8,условия!$8:$8,"&gt;="&amp;GE$8))</f>
        <v>90000.000000000015</v>
      </c>
      <c r="GF84" s="21">
        <f>IF(GF$8="",0,GF26*SUMIFS(условия!72:72,условия!$7:$7,"&lt;="&amp;GF$8,условия!$8:$8,"&gt;="&amp;GF$8))</f>
        <v>90000.000000000015</v>
      </c>
      <c r="GG84" s="21">
        <f>IF(GG$8="",0,GG26*SUMIFS(условия!72:72,условия!$7:$7,"&lt;="&amp;GG$8,условия!$8:$8,"&gt;="&amp;GG$8))</f>
        <v>90000.000000000015</v>
      </c>
      <c r="GH84" s="21">
        <f>IF(GH$8="",0,GH26*SUMIFS(условия!72:72,условия!$7:$7,"&lt;="&amp;GH$8,условия!$8:$8,"&gt;="&amp;GH$8))</f>
        <v>90000.000000000015</v>
      </c>
      <c r="GI84" s="21">
        <f>IF(GI$8="",0,GI26*SUMIFS(условия!72:72,условия!$7:$7,"&lt;="&amp;GI$8,условия!$8:$8,"&gt;="&amp;GI$8))</f>
        <v>90000.000000000015</v>
      </c>
      <c r="GJ84" s="21">
        <f>IF(GJ$8="",0,GJ26*SUMIFS(условия!72:72,условия!$7:$7,"&lt;="&amp;GJ$8,условия!$8:$8,"&gt;="&amp;GJ$8))</f>
        <v>90000.000000000015</v>
      </c>
      <c r="GK84" s="21">
        <f>IF(GK$8="",0,GK26*SUMIFS(условия!72:72,условия!$7:$7,"&lt;="&amp;GK$8,условия!$8:$8,"&gt;="&amp;GK$8))</f>
        <v>90000.000000000015</v>
      </c>
      <c r="GL84" s="21">
        <f>IF(GL$8="",0,GL26*SUMIFS(условия!72:72,условия!$7:$7,"&lt;="&amp;GL$8,условия!$8:$8,"&gt;="&amp;GL$8))</f>
        <v>90000.000000000015</v>
      </c>
      <c r="GM84" s="21">
        <f>IF(GM$8="",0,GM26*SUMIFS(условия!72:72,условия!$7:$7,"&lt;="&amp;GM$8,условия!$8:$8,"&gt;="&amp;GM$8))</f>
        <v>90000.000000000015</v>
      </c>
      <c r="GN84" s="21">
        <f>IF(GN$8="",0,GN26*SUMIFS(условия!72:72,условия!$7:$7,"&lt;="&amp;GN$8,условия!$8:$8,"&gt;="&amp;GN$8))</f>
        <v>90000.000000000015</v>
      </c>
      <c r="GO84" s="21">
        <f>IF(GO$8="",0,GO26*SUMIFS(условия!72:72,условия!$7:$7,"&lt;="&amp;GO$8,условия!$8:$8,"&gt;="&amp;GO$8))</f>
        <v>90000.000000000015</v>
      </c>
      <c r="GP84" s="21">
        <f>IF(GP$8="",0,GP26*SUMIFS(условия!72:72,условия!$7:$7,"&lt;="&amp;GP$8,условия!$8:$8,"&gt;="&amp;GP$8))</f>
        <v>90000.000000000015</v>
      </c>
      <c r="GQ84" s="21">
        <f>IF(GQ$8="",0,GQ26*SUMIFS(условия!72:72,условия!$7:$7,"&lt;="&amp;GQ$8,условия!$8:$8,"&gt;="&amp;GQ$8))</f>
        <v>90000.000000000015</v>
      </c>
      <c r="GR84" s="21">
        <f>IF(GR$8="",0,GR26*SUMIFS(условия!72:72,условия!$7:$7,"&lt;="&amp;GR$8,условия!$8:$8,"&gt;="&amp;GR$8))</f>
        <v>90000.000000000015</v>
      </c>
      <c r="GS84" s="21">
        <f>IF(GS$8="",0,GS26*SUMIFS(условия!72:72,условия!$7:$7,"&lt;="&amp;GS$8,условия!$8:$8,"&gt;="&amp;GS$8))</f>
        <v>90000.000000000015</v>
      </c>
      <c r="GT84" s="21">
        <f>IF(GT$8="",0,GT26*SUMIFS(условия!72:72,условия!$7:$7,"&lt;="&amp;GT$8,условия!$8:$8,"&gt;="&amp;GT$8))</f>
        <v>110000</v>
      </c>
      <c r="GU84" s="21">
        <f>IF(GU$8="",0,GU26*SUMIFS(условия!72:72,условия!$7:$7,"&lt;="&amp;GU$8,условия!$8:$8,"&gt;="&amp;GU$8))</f>
        <v>110000</v>
      </c>
      <c r="GV84" s="21">
        <f>IF(GV$8="",0,GV26*SUMIFS(условия!72:72,условия!$7:$7,"&lt;="&amp;GV$8,условия!$8:$8,"&gt;="&amp;GV$8))</f>
        <v>110000</v>
      </c>
      <c r="GW84" s="21">
        <f>IF(GW$8="",0,GW26*SUMIFS(условия!72:72,условия!$7:$7,"&lt;="&amp;GW$8,условия!$8:$8,"&gt;="&amp;GW$8))</f>
        <v>110000</v>
      </c>
      <c r="GX84" s="21">
        <f>IF(GX$8="",0,GX26*SUMIFS(условия!72:72,условия!$7:$7,"&lt;="&amp;GX$8,условия!$8:$8,"&gt;="&amp;GX$8))</f>
        <v>110000</v>
      </c>
      <c r="GY84" s="21">
        <f>IF(GY$8="",0,GY26*SUMIFS(условия!72:72,условия!$7:$7,"&lt;="&amp;GY$8,условия!$8:$8,"&gt;="&amp;GY$8))</f>
        <v>110000</v>
      </c>
      <c r="GZ84" s="21">
        <f>IF(GZ$8="",0,GZ26*SUMIFS(условия!72:72,условия!$7:$7,"&lt;="&amp;GZ$8,условия!$8:$8,"&gt;="&amp;GZ$8))</f>
        <v>110000</v>
      </c>
      <c r="HA84" s="21">
        <f>IF(HA$8="",0,HA26*SUMIFS(условия!72:72,условия!$7:$7,"&lt;="&amp;HA$8,условия!$8:$8,"&gt;="&amp;HA$8))</f>
        <v>110000</v>
      </c>
      <c r="HB84" s="21">
        <f>IF(HB$8="",0,HB26*SUMIFS(условия!72:72,условия!$7:$7,"&lt;="&amp;HB$8,условия!$8:$8,"&gt;="&amp;HB$8))</f>
        <v>110000</v>
      </c>
      <c r="HC84" s="21">
        <f>IF(HC$8="",0,HC26*SUMIFS(условия!72:72,условия!$7:$7,"&lt;="&amp;HC$8,условия!$8:$8,"&gt;="&amp;HC$8))</f>
        <v>110000</v>
      </c>
      <c r="HD84" s="21">
        <f>IF(HD$8="",0,HD26*SUMIFS(условия!72:72,условия!$7:$7,"&lt;="&amp;HD$8,условия!$8:$8,"&gt;="&amp;HD$8))</f>
        <v>110000</v>
      </c>
      <c r="HE84" s="21">
        <f>IF(HE$8="",0,HE26*SUMIFS(условия!72:72,условия!$7:$7,"&lt;="&amp;HE$8,условия!$8:$8,"&gt;="&amp;HE$8))</f>
        <v>110000</v>
      </c>
      <c r="HF84" s="21">
        <f>IF(HF$8="",0,HF26*SUMIFS(условия!72:72,условия!$7:$7,"&lt;="&amp;HF$8,условия!$8:$8,"&gt;="&amp;HF$8))</f>
        <v>110000</v>
      </c>
      <c r="HG84" s="21">
        <f>IF(HG$8="",0,HG26*SUMIFS(условия!72:72,условия!$7:$7,"&lt;="&amp;HG$8,условия!$8:$8,"&gt;="&amp;HG$8))</f>
        <v>110000</v>
      </c>
      <c r="HH84" s="21">
        <f>IF(HH$8="",0,HH26*SUMIFS(условия!72:72,условия!$7:$7,"&lt;="&amp;HH$8,условия!$8:$8,"&gt;="&amp;HH$8))</f>
        <v>110000</v>
      </c>
      <c r="HI84" s="21">
        <f>IF(HI$8="",0,HI26*SUMIFS(условия!72:72,условия!$7:$7,"&lt;="&amp;HI$8,условия!$8:$8,"&gt;="&amp;HI$8))</f>
        <v>110000</v>
      </c>
      <c r="HJ84" s="21">
        <f>IF(HJ$8="",0,HJ26*SUMIFS(условия!72:72,условия!$7:$7,"&lt;="&amp;HJ$8,условия!$8:$8,"&gt;="&amp;HJ$8))</f>
        <v>110000</v>
      </c>
      <c r="HK84" s="21">
        <f>IF(HK$8="",0,HK26*SUMIFS(условия!72:72,условия!$7:$7,"&lt;="&amp;HK$8,условия!$8:$8,"&gt;="&amp;HK$8))</f>
        <v>110000</v>
      </c>
      <c r="HL84" s="21">
        <f>IF(HL$8="",0,HL26*SUMIFS(условия!72:72,условия!$7:$7,"&lt;="&amp;HL$8,условия!$8:$8,"&gt;="&amp;HL$8))</f>
        <v>110000</v>
      </c>
      <c r="HM84" s="21">
        <f>IF(HM$8="",0,HM26*SUMIFS(условия!72:72,условия!$7:$7,"&lt;="&amp;HM$8,условия!$8:$8,"&gt;="&amp;HM$8))</f>
        <v>110000</v>
      </c>
      <c r="HN84" s="21">
        <f>IF(HN$8="",0,HN26*SUMIFS(условия!72:72,условия!$7:$7,"&lt;="&amp;HN$8,условия!$8:$8,"&gt;="&amp;HN$8))</f>
        <v>110000</v>
      </c>
      <c r="HO84" s="21">
        <f>IF(HO$8="",0,HO26*SUMIFS(условия!72:72,условия!$7:$7,"&lt;="&amp;HO$8,условия!$8:$8,"&gt;="&amp;HO$8))</f>
        <v>110000</v>
      </c>
      <c r="HP84" s="21">
        <f>IF(HP$8="",0,HP26*SUMIFS(условия!72:72,условия!$7:$7,"&lt;="&amp;HP$8,условия!$8:$8,"&gt;="&amp;HP$8))</f>
        <v>110000</v>
      </c>
      <c r="HQ84" s="21">
        <f>IF(HQ$8="",0,HQ26*SUMIFS(условия!72:72,условия!$7:$7,"&lt;="&amp;HQ$8,условия!$8:$8,"&gt;="&amp;HQ$8))</f>
        <v>110000</v>
      </c>
      <c r="HR84" s="21">
        <f>IF(HR$8="",0,HR26*SUMIFS(условия!72:72,условия!$7:$7,"&lt;="&amp;HR$8,условия!$8:$8,"&gt;="&amp;HR$8))</f>
        <v>110000</v>
      </c>
      <c r="HS84" s="21">
        <f>IF(HS$8="",0,HS26*SUMIFS(условия!72:72,условия!$7:$7,"&lt;="&amp;HS$8,условия!$8:$8,"&gt;="&amp;HS$8))</f>
        <v>110000</v>
      </c>
      <c r="HT84" s="21">
        <f>IF(HT$8="",0,HT26*SUMIFS(условия!72:72,условия!$7:$7,"&lt;="&amp;HT$8,условия!$8:$8,"&gt;="&amp;HT$8))</f>
        <v>110000</v>
      </c>
      <c r="HU84" s="21">
        <f>IF(HU$8="",0,HU26*SUMIFS(условия!72:72,условия!$7:$7,"&lt;="&amp;HU$8,условия!$8:$8,"&gt;="&amp;HU$8))</f>
        <v>110000</v>
      </c>
      <c r="HV84" s="21">
        <f>IF(HV$8="",0,HV26*SUMIFS(условия!72:72,условия!$7:$7,"&lt;="&amp;HV$8,условия!$8:$8,"&gt;="&amp;HV$8))</f>
        <v>110000</v>
      </c>
      <c r="HW84" s="21">
        <f>IF(HW$8="",0,HW26*SUMIFS(условия!72:72,условия!$7:$7,"&lt;="&amp;HW$8,условия!$8:$8,"&gt;="&amp;HW$8))</f>
        <v>110000</v>
      </c>
      <c r="HX84" s="21">
        <f>IF(HX$8="",0,HX26*SUMIFS(условия!72:72,условия!$7:$7,"&lt;="&amp;HX$8,условия!$8:$8,"&gt;="&amp;HX$8))</f>
        <v>110000</v>
      </c>
      <c r="HY84" s="21">
        <f>IF(HY$8="",0,HY26*SUMIFS(условия!72:72,условия!$7:$7,"&lt;="&amp;HY$8,условия!$8:$8,"&gt;="&amp;HY$8))</f>
        <v>150000</v>
      </c>
      <c r="HZ84" s="21">
        <f>IF(HZ$8="",0,HZ26*SUMIFS(условия!72:72,условия!$7:$7,"&lt;="&amp;HZ$8,условия!$8:$8,"&gt;="&amp;HZ$8))</f>
        <v>150000</v>
      </c>
      <c r="IA84" s="21">
        <f>IF(IA$8="",0,IA26*SUMIFS(условия!72:72,условия!$7:$7,"&lt;="&amp;IA$8,условия!$8:$8,"&gt;="&amp;IA$8))</f>
        <v>150000</v>
      </c>
      <c r="IB84" s="21">
        <f>IF(IB$8="",0,IB26*SUMIFS(условия!72:72,условия!$7:$7,"&lt;="&amp;IB$8,условия!$8:$8,"&gt;="&amp;IB$8))</f>
        <v>150000</v>
      </c>
      <c r="IC84" s="21">
        <f>IF(IC$8="",0,IC26*SUMIFS(условия!72:72,условия!$7:$7,"&lt;="&amp;IC$8,условия!$8:$8,"&gt;="&amp;IC$8))</f>
        <v>150000</v>
      </c>
      <c r="ID84" s="21">
        <f>IF(ID$8="",0,ID26*SUMIFS(условия!72:72,условия!$7:$7,"&lt;="&amp;ID$8,условия!$8:$8,"&gt;="&amp;ID$8))</f>
        <v>150000</v>
      </c>
      <c r="IE84" s="21">
        <f>IF(IE$8="",0,IE26*SUMIFS(условия!72:72,условия!$7:$7,"&lt;="&amp;IE$8,условия!$8:$8,"&gt;="&amp;IE$8))</f>
        <v>150000</v>
      </c>
      <c r="IF84" s="21">
        <f>IF(IF$8="",0,IF26*SUMIFS(условия!72:72,условия!$7:$7,"&lt;="&amp;IF$8,условия!$8:$8,"&gt;="&amp;IF$8))</f>
        <v>150000</v>
      </c>
      <c r="IG84" s="21">
        <f>IF(IG$8="",0,IG26*SUMIFS(условия!72:72,условия!$7:$7,"&lt;="&amp;IG$8,условия!$8:$8,"&gt;="&amp;IG$8))</f>
        <v>150000</v>
      </c>
      <c r="IH84" s="21">
        <f>IF(IH$8="",0,IH26*SUMIFS(условия!72:72,условия!$7:$7,"&lt;="&amp;IH$8,условия!$8:$8,"&gt;="&amp;IH$8))</f>
        <v>150000</v>
      </c>
      <c r="II84" s="21">
        <f>IF(II$8="",0,II26*SUMIFS(условия!72:72,условия!$7:$7,"&lt;="&amp;II$8,условия!$8:$8,"&gt;="&amp;II$8))</f>
        <v>150000</v>
      </c>
      <c r="IJ84" s="21">
        <f>IF(IJ$8="",0,IJ26*SUMIFS(условия!72:72,условия!$7:$7,"&lt;="&amp;IJ$8,условия!$8:$8,"&gt;="&amp;IJ$8))</f>
        <v>150000</v>
      </c>
      <c r="IK84" s="21">
        <f>IF(IK$8="",0,IK26*SUMIFS(условия!72:72,условия!$7:$7,"&lt;="&amp;IK$8,условия!$8:$8,"&gt;="&amp;IK$8))</f>
        <v>150000</v>
      </c>
      <c r="IL84" s="21">
        <f>IF(IL$8="",0,IL26*SUMIFS(условия!72:72,условия!$7:$7,"&lt;="&amp;IL$8,условия!$8:$8,"&gt;="&amp;IL$8))</f>
        <v>150000</v>
      </c>
      <c r="IM84" s="21">
        <f>IF(IM$8="",0,IM26*SUMIFS(условия!72:72,условия!$7:$7,"&lt;="&amp;IM$8,условия!$8:$8,"&gt;="&amp;IM$8))</f>
        <v>150000</v>
      </c>
      <c r="IN84" s="21">
        <f>IF(IN$8="",0,IN26*SUMIFS(условия!72:72,условия!$7:$7,"&lt;="&amp;IN$8,условия!$8:$8,"&gt;="&amp;IN$8))</f>
        <v>150000</v>
      </c>
      <c r="IO84" s="21">
        <f>IF(IO$8="",0,IO26*SUMIFS(условия!72:72,условия!$7:$7,"&lt;="&amp;IO$8,условия!$8:$8,"&gt;="&amp;IO$8))</f>
        <v>150000</v>
      </c>
      <c r="IP84" s="21">
        <f>IF(IP$8="",0,IP26*SUMIFS(условия!72:72,условия!$7:$7,"&lt;="&amp;IP$8,условия!$8:$8,"&gt;="&amp;IP$8))</f>
        <v>150000</v>
      </c>
      <c r="IQ84" s="21">
        <f>IF(IQ$8="",0,IQ26*SUMIFS(условия!72:72,условия!$7:$7,"&lt;="&amp;IQ$8,условия!$8:$8,"&gt;="&amp;IQ$8))</f>
        <v>150000</v>
      </c>
      <c r="IR84" s="21">
        <f>IF(IR$8="",0,IR26*SUMIFS(условия!72:72,условия!$7:$7,"&lt;="&amp;IR$8,условия!$8:$8,"&gt;="&amp;IR$8))</f>
        <v>150000</v>
      </c>
      <c r="IS84" s="21">
        <f>IF(IS$8="",0,IS26*SUMIFS(условия!72:72,условия!$7:$7,"&lt;="&amp;IS$8,условия!$8:$8,"&gt;="&amp;IS$8))</f>
        <v>150000</v>
      </c>
      <c r="IT84" s="21">
        <f>IF(IT$8="",0,IT26*SUMIFS(условия!72:72,условия!$7:$7,"&lt;="&amp;IT$8,условия!$8:$8,"&gt;="&amp;IT$8))</f>
        <v>150000</v>
      </c>
      <c r="IU84" s="21">
        <f>IF(IU$8="",0,IU26*SUMIFS(условия!72:72,условия!$7:$7,"&lt;="&amp;IU$8,условия!$8:$8,"&gt;="&amp;IU$8))</f>
        <v>150000</v>
      </c>
      <c r="IV84" s="21">
        <f>IF(IV$8="",0,IV26*SUMIFS(условия!72:72,условия!$7:$7,"&lt;="&amp;IV$8,условия!$8:$8,"&gt;="&amp;IV$8))</f>
        <v>150000</v>
      </c>
      <c r="IW84" s="21">
        <f>IF(IW$8="",0,IW26*SUMIFS(условия!72:72,условия!$7:$7,"&lt;="&amp;IW$8,условия!$8:$8,"&gt;="&amp;IW$8))</f>
        <v>150000</v>
      </c>
      <c r="IX84" s="21">
        <f>IF(IX$8="",0,IX26*SUMIFS(условия!72:72,условия!$7:$7,"&lt;="&amp;IX$8,условия!$8:$8,"&gt;="&amp;IX$8))</f>
        <v>150000</v>
      </c>
      <c r="IY84" s="21">
        <f>IF(IY$8="",0,IY26*SUMIFS(условия!72:72,условия!$7:$7,"&lt;="&amp;IY$8,условия!$8:$8,"&gt;="&amp;IY$8))</f>
        <v>150000</v>
      </c>
      <c r="IZ84" s="21">
        <f>IF(IZ$8="",0,IZ26*SUMIFS(условия!72:72,условия!$7:$7,"&lt;="&amp;IZ$8,условия!$8:$8,"&gt;="&amp;IZ$8))</f>
        <v>150000</v>
      </c>
      <c r="JA84" s="21">
        <f>IF(JA$8="",0,JA26*SUMIFS(условия!72:72,условия!$7:$7,"&lt;="&amp;JA$8,условия!$8:$8,"&gt;="&amp;JA$8))</f>
        <v>194999.99999999991</v>
      </c>
      <c r="JB84" s="21">
        <f>IF(JB$8="",0,JB26*SUMIFS(условия!72:72,условия!$7:$7,"&lt;="&amp;JB$8,условия!$8:$8,"&gt;="&amp;JB$8))</f>
        <v>194999.99999999991</v>
      </c>
      <c r="JC84" s="21">
        <f>IF(JC$8="",0,JC26*SUMIFS(условия!72:72,условия!$7:$7,"&lt;="&amp;JC$8,условия!$8:$8,"&gt;="&amp;JC$8))</f>
        <v>194999.99999999991</v>
      </c>
      <c r="JD84" s="21">
        <f>IF(JD$8="",0,JD26*SUMIFS(условия!72:72,условия!$7:$7,"&lt;="&amp;JD$8,условия!$8:$8,"&gt;="&amp;JD$8))</f>
        <v>194999.99999999991</v>
      </c>
      <c r="JE84" s="21">
        <f>IF(JE$8="",0,JE26*SUMIFS(условия!72:72,условия!$7:$7,"&lt;="&amp;JE$8,условия!$8:$8,"&gt;="&amp;JE$8))</f>
        <v>194999.99999999991</v>
      </c>
      <c r="JF84" s="21">
        <f>IF(JF$8="",0,JF26*SUMIFS(условия!72:72,условия!$7:$7,"&lt;="&amp;JF$8,условия!$8:$8,"&gt;="&amp;JF$8))</f>
        <v>194999.99999999991</v>
      </c>
      <c r="JG84" s="21">
        <f>IF(JG$8="",0,JG26*SUMIFS(условия!72:72,условия!$7:$7,"&lt;="&amp;JG$8,условия!$8:$8,"&gt;="&amp;JG$8))</f>
        <v>194999.99999999991</v>
      </c>
      <c r="JH84" s="21">
        <f>IF(JH$8="",0,JH26*SUMIFS(условия!72:72,условия!$7:$7,"&lt;="&amp;JH$8,условия!$8:$8,"&gt;="&amp;JH$8))</f>
        <v>194999.99999999991</v>
      </c>
      <c r="JI84" s="21">
        <f>IF(JI$8="",0,JI26*SUMIFS(условия!72:72,условия!$7:$7,"&lt;="&amp;JI$8,условия!$8:$8,"&gt;="&amp;JI$8))</f>
        <v>194999.99999999991</v>
      </c>
      <c r="JJ84" s="21">
        <f>IF(JJ$8="",0,JJ26*SUMIFS(условия!72:72,условия!$7:$7,"&lt;="&amp;JJ$8,условия!$8:$8,"&gt;="&amp;JJ$8))</f>
        <v>194999.99999999991</v>
      </c>
      <c r="JK84" s="21">
        <f>IF(JK$8="",0,JK26*SUMIFS(условия!72:72,условия!$7:$7,"&lt;="&amp;JK$8,условия!$8:$8,"&gt;="&amp;JK$8))</f>
        <v>194999.99999999991</v>
      </c>
      <c r="JL84" s="21">
        <f>IF(JL$8="",0,JL26*SUMIFS(условия!72:72,условия!$7:$7,"&lt;="&amp;JL$8,условия!$8:$8,"&gt;="&amp;JL$8))</f>
        <v>194999.99999999991</v>
      </c>
      <c r="JM84" s="21">
        <f>IF(JM$8="",0,JM26*SUMIFS(условия!72:72,условия!$7:$7,"&lt;="&amp;JM$8,условия!$8:$8,"&gt;="&amp;JM$8))</f>
        <v>194999.99999999991</v>
      </c>
      <c r="JN84" s="21">
        <f>IF(JN$8="",0,JN26*SUMIFS(условия!72:72,условия!$7:$7,"&lt;="&amp;JN$8,условия!$8:$8,"&gt;="&amp;JN$8))</f>
        <v>194999.99999999991</v>
      </c>
      <c r="JO84" s="21">
        <f>IF(JO$8="",0,JO26*SUMIFS(условия!72:72,условия!$7:$7,"&lt;="&amp;JO$8,условия!$8:$8,"&gt;="&amp;JO$8))</f>
        <v>194999.99999999991</v>
      </c>
      <c r="JP84" s="21">
        <f>IF(JP$8="",0,JP26*SUMIFS(условия!72:72,условия!$7:$7,"&lt;="&amp;JP$8,условия!$8:$8,"&gt;="&amp;JP$8))</f>
        <v>194999.99999999991</v>
      </c>
      <c r="JQ84" s="21">
        <f>IF(JQ$8="",0,JQ26*SUMIFS(условия!72:72,условия!$7:$7,"&lt;="&amp;JQ$8,условия!$8:$8,"&gt;="&amp;JQ$8))</f>
        <v>194999.99999999991</v>
      </c>
      <c r="JR84" s="21">
        <f>IF(JR$8="",0,JR26*SUMIFS(условия!72:72,условия!$7:$7,"&lt;="&amp;JR$8,условия!$8:$8,"&gt;="&amp;JR$8))</f>
        <v>194999.99999999991</v>
      </c>
      <c r="JS84" s="21">
        <f>IF(JS$8="",0,JS26*SUMIFS(условия!72:72,условия!$7:$7,"&lt;="&amp;JS$8,условия!$8:$8,"&gt;="&amp;JS$8))</f>
        <v>194999.99999999991</v>
      </c>
      <c r="JT84" s="21">
        <f>IF(JT$8="",0,JT26*SUMIFS(условия!72:72,условия!$7:$7,"&lt;="&amp;JT$8,условия!$8:$8,"&gt;="&amp;JT$8))</f>
        <v>194999.99999999991</v>
      </c>
      <c r="JU84" s="21">
        <f>IF(JU$8="",0,JU26*SUMIFS(условия!72:72,условия!$7:$7,"&lt;="&amp;JU$8,условия!$8:$8,"&gt;="&amp;JU$8))</f>
        <v>194999.99999999991</v>
      </c>
      <c r="JV84" s="21">
        <f>IF(JV$8="",0,JV26*SUMIFS(условия!72:72,условия!$7:$7,"&lt;="&amp;JV$8,условия!$8:$8,"&gt;="&amp;JV$8))</f>
        <v>194999.99999999991</v>
      </c>
      <c r="JW84" s="21">
        <f>IF(JW$8="",0,JW26*SUMIFS(условия!72:72,условия!$7:$7,"&lt;="&amp;JW$8,условия!$8:$8,"&gt;="&amp;JW$8))</f>
        <v>194999.99999999991</v>
      </c>
      <c r="JX84" s="21">
        <f>IF(JX$8="",0,JX26*SUMIFS(условия!72:72,условия!$7:$7,"&lt;="&amp;JX$8,условия!$8:$8,"&gt;="&amp;JX$8))</f>
        <v>194999.99999999991</v>
      </c>
      <c r="JY84" s="21">
        <f>IF(JY$8="",0,JY26*SUMIFS(условия!72:72,условия!$7:$7,"&lt;="&amp;JY$8,условия!$8:$8,"&gt;="&amp;JY$8))</f>
        <v>194999.99999999991</v>
      </c>
      <c r="JZ84" s="21">
        <f>IF(JZ$8="",0,JZ26*SUMIFS(условия!72:72,условия!$7:$7,"&lt;="&amp;JZ$8,условия!$8:$8,"&gt;="&amp;JZ$8))</f>
        <v>194999.99999999991</v>
      </c>
      <c r="KA84" s="21">
        <f>IF(KA$8="",0,KA26*SUMIFS(условия!72:72,условия!$7:$7,"&lt;="&amp;KA$8,условия!$8:$8,"&gt;="&amp;KA$8))</f>
        <v>194999.99999999991</v>
      </c>
      <c r="KB84" s="21">
        <f>IF(KB$8="",0,KB26*SUMIFS(условия!72:72,условия!$7:$7,"&lt;="&amp;KB$8,условия!$8:$8,"&gt;="&amp;KB$8))</f>
        <v>194999.99999999991</v>
      </c>
      <c r="KC84" s="21">
        <f>IF(KC$8="",0,KC26*SUMIFS(условия!72:72,условия!$7:$7,"&lt;="&amp;KC$8,условия!$8:$8,"&gt;="&amp;KC$8))</f>
        <v>194999.99999999991</v>
      </c>
      <c r="KD84" s="21">
        <f>IF(KD$8="",0,KD26*SUMIFS(условия!72:72,условия!$7:$7,"&lt;="&amp;KD$8,условия!$8:$8,"&gt;="&amp;KD$8))</f>
        <v>194999.99999999991</v>
      </c>
      <c r="KE84" s="21">
        <f>IF(KE$8="",0,KE26*SUMIFS(условия!72:72,условия!$7:$7,"&lt;="&amp;KE$8,условия!$8:$8,"&gt;="&amp;KE$8))</f>
        <v>194999.99999999991</v>
      </c>
      <c r="KF84" s="21">
        <f>IF(KF$8="",0,KF26*SUMIFS(условия!72:72,условия!$7:$7,"&lt;="&amp;KF$8,условия!$8:$8,"&gt;="&amp;KF$8))</f>
        <v>179999.99999999997</v>
      </c>
      <c r="KG84" s="21">
        <f>IF(KG$8="",0,KG26*SUMIFS(условия!72:72,условия!$7:$7,"&lt;="&amp;KG$8,условия!$8:$8,"&gt;="&amp;KG$8))</f>
        <v>179999.99999999997</v>
      </c>
      <c r="KH84" s="21">
        <f>IF(KH$8="",0,KH26*SUMIFS(условия!72:72,условия!$7:$7,"&lt;="&amp;KH$8,условия!$8:$8,"&gt;="&amp;KH$8))</f>
        <v>179999.99999999997</v>
      </c>
      <c r="KI84" s="21">
        <f>IF(KI$8="",0,KI26*SUMIFS(условия!72:72,условия!$7:$7,"&lt;="&amp;KI$8,условия!$8:$8,"&gt;="&amp;KI$8))</f>
        <v>179999.99999999997</v>
      </c>
      <c r="KJ84" s="21">
        <f>IF(KJ$8="",0,KJ26*SUMIFS(условия!72:72,условия!$7:$7,"&lt;="&amp;KJ$8,условия!$8:$8,"&gt;="&amp;KJ$8))</f>
        <v>179999.99999999997</v>
      </c>
      <c r="KK84" s="21">
        <f>IF(KK$8="",0,KK26*SUMIFS(условия!72:72,условия!$7:$7,"&lt;="&amp;KK$8,условия!$8:$8,"&gt;="&amp;KK$8))</f>
        <v>179999.99999999997</v>
      </c>
      <c r="KL84" s="21">
        <f>IF(KL$8="",0,KL26*SUMIFS(условия!72:72,условия!$7:$7,"&lt;="&amp;KL$8,условия!$8:$8,"&gt;="&amp;KL$8))</f>
        <v>179999.99999999997</v>
      </c>
      <c r="KM84" s="21">
        <f>IF(KM$8="",0,KM26*SUMIFS(условия!72:72,условия!$7:$7,"&lt;="&amp;KM$8,условия!$8:$8,"&gt;="&amp;KM$8))</f>
        <v>179999.99999999997</v>
      </c>
      <c r="KN84" s="21">
        <f>IF(KN$8="",0,KN26*SUMIFS(условия!72:72,условия!$7:$7,"&lt;="&amp;KN$8,условия!$8:$8,"&gt;="&amp;KN$8))</f>
        <v>179999.99999999997</v>
      </c>
      <c r="KO84" s="21">
        <f>IF(KO$8="",0,KO26*SUMIFS(условия!72:72,условия!$7:$7,"&lt;="&amp;KO$8,условия!$8:$8,"&gt;="&amp;KO$8))</f>
        <v>179999.99999999997</v>
      </c>
      <c r="KP84" s="21">
        <f>IF(KP$8="",0,KP26*SUMIFS(условия!72:72,условия!$7:$7,"&lt;="&amp;KP$8,условия!$8:$8,"&gt;="&amp;KP$8))</f>
        <v>179999.99999999997</v>
      </c>
      <c r="KQ84" s="21">
        <f>IF(KQ$8="",0,KQ26*SUMIFS(условия!72:72,условия!$7:$7,"&lt;="&amp;KQ$8,условия!$8:$8,"&gt;="&amp;KQ$8))</f>
        <v>179999.99999999997</v>
      </c>
      <c r="KR84" s="21">
        <f>IF(KR$8="",0,KR26*SUMIFS(условия!72:72,условия!$7:$7,"&lt;="&amp;KR$8,условия!$8:$8,"&gt;="&amp;KR$8))</f>
        <v>179999.99999999997</v>
      </c>
      <c r="KS84" s="21">
        <f>IF(KS$8="",0,KS26*SUMIFS(условия!72:72,условия!$7:$7,"&lt;="&amp;KS$8,условия!$8:$8,"&gt;="&amp;KS$8))</f>
        <v>179999.99999999997</v>
      </c>
      <c r="KT84" s="21">
        <f>IF(KT$8="",0,KT26*SUMIFS(условия!72:72,условия!$7:$7,"&lt;="&amp;KT$8,условия!$8:$8,"&gt;="&amp;KT$8))</f>
        <v>179999.99999999997</v>
      </c>
      <c r="KU84" s="21">
        <f>IF(KU$8="",0,KU26*SUMIFS(условия!72:72,условия!$7:$7,"&lt;="&amp;KU$8,условия!$8:$8,"&gt;="&amp;KU$8))</f>
        <v>179999.99999999997</v>
      </c>
      <c r="KV84" s="21">
        <f>IF(KV$8="",0,KV26*SUMIFS(условия!72:72,условия!$7:$7,"&lt;="&amp;KV$8,условия!$8:$8,"&gt;="&amp;KV$8))</f>
        <v>179999.99999999997</v>
      </c>
      <c r="KW84" s="21">
        <f>IF(KW$8="",0,KW26*SUMIFS(условия!72:72,условия!$7:$7,"&lt;="&amp;KW$8,условия!$8:$8,"&gt;="&amp;KW$8))</f>
        <v>179999.99999999997</v>
      </c>
      <c r="KX84" s="21">
        <f>IF(KX$8="",0,KX26*SUMIFS(условия!72:72,условия!$7:$7,"&lt;="&amp;KX$8,условия!$8:$8,"&gt;="&amp;KX$8))</f>
        <v>179999.99999999997</v>
      </c>
      <c r="KY84" s="21">
        <f>IF(KY$8="",0,KY26*SUMIFS(условия!72:72,условия!$7:$7,"&lt;="&amp;KY$8,условия!$8:$8,"&gt;="&amp;KY$8))</f>
        <v>179999.99999999997</v>
      </c>
      <c r="KZ84" s="21">
        <f>IF(KZ$8="",0,KZ26*SUMIFS(условия!72:72,условия!$7:$7,"&lt;="&amp;KZ$8,условия!$8:$8,"&gt;="&amp;KZ$8))</f>
        <v>179999.99999999997</v>
      </c>
      <c r="LA84" s="21">
        <f>IF(LA$8="",0,LA26*SUMIFS(условия!72:72,условия!$7:$7,"&lt;="&amp;LA$8,условия!$8:$8,"&gt;="&amp;LA$8))</f>
        <v>179999.99999999997</v>
      </c>
      <c r="LB84" s="21">
        <f>IF(LB$8="",0,LB26*SUMIFS(условия!72:72,условия!$7:$7,"&lt;="&amp;LB$8,условия!$8:$8,"&gt;="&amp;LB$8))</f>
        <v>179999.99999999997</v>
      </c>
      <c r="LC84" s="21">
        <f>IF(LC$8="",0,LC26*SUMIFS(условия!72:72,условия!$7:$7,"&lt;="&amp;LC$8,условия!$8:$8,"&gt;="&amp;LC$8))</f>
        <v>179999.99999999997</v>
      </c>
      <c r="LD84" s="21">
        <f>IF(LD$8="",0,LD26*SUMIFS(условия!72:72,условия!$7:$7,"&lt;="&amp;LD$8,условия!$8:$8,"&gt;="&amp;LD$8))</f>
        <v>179999.99999999997</v>
      </c>
      <c r="LE84" s="21">
        <f>IF(LE$8="",0,LE26*SUMIFS(условия!72:72,условия!$7:$7,"&lt;="&amp;LE$8,условия!$8:$8,"&gt;="&amp;LE$8))</f>
        <v>179999.99999999997</v>
      </c>
      <c r="LF84" s="21">
        <f>IF(LF$8="",0,LF26*SUMIFS(условия!72:72,условия!$7:$7,"&lt;="&amp;LF$8,условия!$8:$8,"&gt;="&amp;LF$8))</f>
        <v>179999.99999999997</v>
      </c>
      <c r="LG84" s="21">
        <f>IF(LG$8="",0,LG26*SUMIFS(условия!72:72,условия!$7:$7,"&lt;="&amp;LG$8,условия!$8:$8,"&gt;="&amp;LG$8))</f>
        <v>179999.99999999997</v>
      </c>
      <c r="LH84" s="21">
        <f>IF(LH$8="",0,LH26*SUMIFS(условия!72:72,условия!$7:$7,"&lt;="&amp;LH$8,условия!$8:$8,"&gt;="&amp;LH$8))</f>
        <v>179999.99999999997</v>
      </c>
      <c r="LI84" s="21">
        <f>IF(LI$8="",0,LI26*SUMIFS(условия!72:72,условия!$7:$7,"&lt;="&amp;LI$8,условия!$8:$8,"&gt;="&amp;LI$8))</f>
        <v>179999.99999999997</v>
      </c>
      <c r="LJ84" s="21">
        <f>IF(LJ$8="",0,LJ26*SUMIFS(условия!72:72,условия!$7:$7,"&lt;="&amp;LJ$8,условия!$8:$8,"&gt;="&amp;LJ$8))</f>
        <v>140000</v>
      </c>
      <c r="LK84" s="21">
        <f>IF(LK$8="",0,LK26*SUMIFS(условия!72:72,условия!$7:$7,"&lt;="&amp;LK$8,условия!$8:$8,"&gt;="&amp;LK$8))</f>
        <v>140000</v>
      </c>
      <c r="LL84" s="21">
        <f>IF(LL$8="",0,LL26*SUMIFS(условия!72:72,условия!$7:$7,"&lt;="&amp;LL$8,условия!$8:$8,"&gt;="&amp;LL$8))</f>
        <v>140000</v>
      </c>
      <c r="LM84" s="21">
        <f>IF(LM$8="",0,LM26*SUMIFS(условия!72:72,условия!$7:$7,"&lt;="&amp;LM$8,условия!$8:$8,"&gt;="&amp;LM$8))</f>
        <v>140000</v>
      </c>
      <c r="LN84" s="21">
        <f>IF(LN$8="",0,LN26*SUMIFS(условия!72:72,условия!$7:$7,"&lt;="&amp;LN$8,условия!$8:$8,"&gt;="&amp;LN$8))</f>
        <v>140000</v>
      </c>
      <c r="LO84" s="21">
        <f>IF(LO$8="",0,LO26*SUMIFS(условия!72:72,условия!$7:$7,"&lt;="&amp;LO$8,условия!$8:$8,"&gt;="&amp;LO$8))</f>
        <v>140000</v>
      </c>
      <c r="LP84" s="21">
        <f>IF(LP$8="",0,LP26*SUMIFS(условия!72:72,условия!$7:$7,"&lt;="&amp;LP$8,условия!$8:$8,"&gt;="&amp;LP$8))</f>
        <v>140000</v>
      </c>
      <c r="LQ84" s="21">
        <f>IF(LQ$8="",0,LQ26*SUMIFS(условия!72:72,условия!$7:$7,"&lt;="&amp;LQ$8,условия!$8:$8,"&gt;="&amp;LQ$8))</f>
        <v>140000</v>
      </c>
      <c r="LR84" s="21">
        <f>IF(LR$8="",0,LR26*SUMIFS(условия!72:72,условия!$7:$7,"&lt;="&amp;LR$8,условия!$8:$8,"&gt;="&amp;LR$8))</f>
        <v>140000</v>
      </c>
      <c r="LS84" s="21">
        <f>IF(LS$8="",0,LS26*SUMIFS(условия!72:72,условия!$7:$7,"&lt;="&amp;LS$8,условия!$8:$8,"&gt;="&amp;LS$8))</f>
        <v>140000</v>
      </c>
      <c r="LT84" s="21">
        <f>IF(LT$8="",0,LT26*SUMIFS(условия!72:72,условия!$7:$7,"&lt;="&amp;LT$8,условия!$8:$8,"&gt;="&amp;LT$8))</f>
        <v>140000</v>
      </c>
      <c r="LU84" s="21">
        <f>IF(LU$8="",0,LU26*SUMIFS(условия!72:72,условия!$7:$7,"&lt;="&amp;LU$8,условия!$8:$8,"&gt;="&amp;LU$8))</f>
        <v>140000</v>
      </c>
      <c r="LV84" s="21">
        <f>IF(LV$8="",0,LV26*SUMIFS(условия!72:72,условия!$7:$7,"&lt;="&amp;LV$8,условия!$8:$8,"&gt;="&amp;LV$8))</f>
        <v>140000</v>
      </c>
      <c r="LW84" s="21">
        <f>IF(LW$8="",0,LW26*SUMIFS(условия!72:72,условия!$7:$7,"&lt;="&amp;LW$8,условия!$8:$8,"&gt;="&amp;LW$8))</f>
        <v>140000</v>
      </c>
      <c r="LX84" s="21">
        <f>IF(LX$8="",0,LX26*SUMIFS(условия!72:72,условия!$7:$7,"&lt;="&amp;LX$8,условия!$8:$8,"&gt;="&amp;LX$8))</f>
        <v>140000</v>
      </c>
      <c r="LY84" s="21">
        <f>IF(LY$8="",0,LY26*SUMIFS(условия!72:72,условия!$7:$7,"&lt;="&amp;LY$8,условия!$8:$8,"&gt;="&amp;LY$8))</f>
        <v>140000</v>
      </c>
      <c r="LZ84" s="21">
        <f>IF(LZ$8="",0,LZ26*SUMIFS(условия!72:72,условия!$7:$7,"&lt;="&amp;LZ$8,условия!$8:$8,"&gt;="&amp;LZ$8))</f>
        <v>140000</v>
      </c>
      <c r="MA84" s="21">
        <f>IF(MA$8="",0,MA26*SUMIFS(условия!72:72,условия!$7:$7,"&lt;="&amp;MA$8,условия!$8:$8,"&gt;="&amp;MA$8))</f>
        <v>140000</v>
      </c>
      <c r="MB84" s="21">
        <f>IF(MB$8="",0,MB26*SUMIFS(условия!72:72,условия!$7:$7,"&lt;="&amp;MB$8,условия!$8:$8,"&gt;="&amp;MB$8))</f>
        <v>140000</v>
      </c>
      <c r="MC84" s="21">
        <f>IF(MC$8="",0,MC26*SUMIFS(условия!72:72,условия!$7:$7,"&lt;="&amp;MC$8,условия!$8:$8,"&gt;="&amp;MC$8))</f>
        <v>140000</v>
      </c>
      <c r="MD84" s="21">
        <f>IF(MD$8="",0,MD26*SUMIFS(условия!72:72,условия!$7:$7,"&lt;="&amp;MD$8,условия!$8:$8,"&gt;="&amp;MD$8))</f>
        <v>140000</v>
      </c>
      <c r="ME84" s="21">
        <f>IF(ME$8="",0,ME26*SUMIFS(условия!72:72,условия!$7:$7,"&lt;="&amp;ME$8,условия!$8:$8,"&gt;="&amp;ME$8))</f>
        <v>140000</v>
      </c>
      <c r="MF84" s="21">
        <f>IF(MF$8="",0,MF26*SUMIFS(условия!72:72,условия!$7:$7,"&lt;="&amp;MF$8,условия!$8:$8,"&gt;="&amp;MF$8))</f>
        <v>140000</v>
      </c>
      <c r="MG84" s="21">
        <f>IF(MG$8="",0,MG26*SUMIFS(условия!72:72,условия!$7:$7,"&lt;="&amp;MG$8,условия!$8:$8,"&gt;="&amp;MG$8))</f>
        <v>140000</v>
      </c>
      <c r="MH84" s="21">
        <f>IF(MH$8="",0,MH26*SUMIFS(условия!72:72,условия!$7:$7,"&lt;="&amp;MH$8,условия!$8:$8,"&gt;="&amp;MH$8))</f>
        <v>140000</v>
      </c>
      <c r="MI84" s="21">
        <f>IF(MI$8="",0,MI26*SUMIFS(условия!72:72,условия!$7:$7,"&lt;="&amp;MI$8,условия!$8:$8,"&gt;="&amp;MI$8))</f>
        <v>140000</v>
      </c>
      <c r="MJ84" s="21">
        <f>IF(MJ$8="",0,MJ26*SUMIFS(условия!72:72,условия!$7:$7,"&lt;="&amp;MJ$8,условия!$8:$8,"&gt;="&amp;MJ$8))</f>
        <v>140000</v>
      </c>
      <c r="MK84" s="21">
        <f>IF(MK$8="",0,MK26*SUMIFS(условия!72:72,условия!$7:$7,"&lt;="&amp;MK$8,условия!$8:$8,"&gt;="&amp;MK$8))</f>
        <v>140000</v>
      </c>
      <c r="ML84" s="21">
        <f>IF(ML$8="",0,ML26*SUMIFS(условия!72:72,условия!$7:$7,"&lt;="&amp;ML$8,условия!$8:$8,"&gt;="&amp;ML$8))</f>
        <v>140000</v>
      </c>
      <c r="MM84" s="21">
        <f>IF(MM$8="",0,MM26*SUMIFS(условия!72:72,условия!$7:$7,"&lt;="&amp;MM$8,условия!$8:$8,"&gt;="&amp;MM$8))</f>
        <v>140000</v>
      </c>
      <c r="MN84" s="21">
        <f>IF(MN$8="",0,MN26*SUMIFS(условия!72:72,условия!$7:$7,"&lt;="&amp;MN$8,условия!$8:$8,"&gt;="&amp;MN$8))</f>
        <v>140000</v>
      </c>
      <c r="MO84" s="21">
        <f>IF(MO$8="",0,MO26*SUMIFS(условия!72:72,условия!$7:$7,"&lt;="&amp;MO$8,условия!$8:$8,"&gt;="&amp;MO$8))</f>
        <v>152000.00000000003</v>
      </c>
      <c r="MP84" s="21">
        <f>IF(MP$8="",0,MP26*SUMIFS(условия!72:72,условия!$7:$7,"&lt;="&amp;MP$8,условия!$8:$8,"&gt;="&amp;MP$8))</f>
        <v>152000.00000000003</v>
      </c>
      <c r="MQ84" s="21">
        <f>IF(MQ$8="",0,MQ26*SUMIFS(условия!72:72,условия!$7:$7,"&lt;="&amp;MQ$8,условия!$8:$8,"&gt;="&amp;MQ$8))</f>
        <v>152000.00000000003</v>
      </c>
      <c r="MR84" s="21">
        <f>IF(MR$8="",0,MR26*SUMIFS(условия!72:72,условия!$7:$7,"&lt;="&amp;MR$8,условия!$8:$8,"&gt;="&amp;MR$8))</f>
        <v>152000.00000000003</v>
      </c>
      <c r="MS84" s="21">
        <f>IF(MS$8="",0,MS26*SUMIFS(условия!72:72,условия!$7:$7,"&lt;="&amp;MS$8,условия!$8:$8,"&gt;="&amp;MS$8))</f>
        <v>152000.00000000003</v>
      </c>
      <c r="MT84" s="21">
        <f>IF(MT$8="",0,MT26*SUMIFS(условия!72:72,условия!$7:$7,"&lt;="&amp;MT$8,условия!$8:$8,"&gt;="&amp;MT$8))</f>
        <v>152000.00000000003</v>
      </c>
      <c r="MU84" s="21">
        <f>IF(MU$8="",0,MU26*SUMIFS(условия!72:72,условия!$7:$7,"&lt;="&amp;MU$8,условия!$8:$8,"&gt;="&amp;MU$8))</f>
        <v>152000.00000000003</v>
      </c>
      <c r="MV84" s="21">
        <f>IF(MV$8="",0,MV26*SUMIFS(условия!72:72,условия!$7:$7,"&lt;="&amp;MV$8,условия!$8:$8,"&gt;="&amp;MV$8))</f>
        <v>152000.00000000003</v>
      </c>
      <c r="MW84" s="21">
        <f>IF(MW$8="",0,MW26*SUMIFS(условия!72:72,условия!$7:$7,"&lt;="&amp;MW$8,условия!$8:$8,"&gt;="&amp;MW$8))</f>
        <v>152000.00000000003</v>
      </c>
      <c r="MX84" s="21">
        <f>IF(MX$8="",0,MX26*SUMIFS(условия!72:72,условия!$7:$7,"&lt;="&amp;MX$8,условия!$8:$8,"&gt;="&amp;MX$8))</f>
        <v>152000.00000000003</v>
      </c>
      <c r="MY84" s="21">
        <f>IF(MY$8="",0,MY26*SUMIFS(условия!72:72,условия!$7:$7,"&lt;="&amp;MY$8,условия!$8:$8,"&gt;="&amp;MY$8))</f>
        <v>152000.00000000003</v>
      </c>
      <c r="MZ84" s="21">
        <f>IF(MZ$8="",0,MZ26*SUMIFS(условия!72:72,условия!$7:$7,"&lt;="&amp;MZ$8,условия!$8:$8,"&gt;="&amp;MZ$8))</f>
        <v>152000.00000000003</v>
      </c>
      <c r="NA84" s="21">
        <f>IF(NA$8="",0,NA26*SUMIFS(условия!72:72,условия!$7:$7,"&lt;="&amp;NA$8,условия!$8:$8,"&gt;="&amp;NA$8))</f>
        <v>152000.00000000003</v>
      </c>
      <c r="NB84" s="21">
        <f>IF(NB$8="",0,NB26*SUMIFS(условия!72:72,условия!$7:$7,"&lt;="&amp;NB$8,условия!$8:$8,"&gt;="&amp;NB$8))</f>
        <v>152000.00000000003</v>
      </c>
      <c r="NC84" s="21">
        <f>IF(NC$8="",0,NC26*SUMIFS(условия!72:72,условия!$7:$7,"&lt;="&amp;NC$8,условия!$8:$8,"&gt;="&amp;NC$8))</f>
        <v>152000.00000000003</v>
      </c>
      <c r="ND84" s="21">
        <f>IF(ND$8="",0,ND26*SUMIFS(условия!72:72,условия!$7:$7,"&lt;="&amp;ND$8,условия!$8:$8,"&gt;="&amp;ND$8))</f>
        <v>152000.00000000003</v>
      </c>
      <c r="NE84" s="21">
        <f>IF(NE$8="",0,NE26*SUMIFS(условия!72:72,условия!$7:$7,"&lt;="&amp;NE$8,условия!$8:$8,"&gt;="&amp;NE$8))</f>
        <v>152000.00000000003</v>
      </c>
      <c r="NF84" s="21">
        <f>IF(NF$8="",0,NF26*SUMIFS(условия!72:72,условия!$7:$7,"&lt;="&amp;NF$8,условия!$8:$8,"&gt;="&amp;NF$8))</f>
        <v>152000.00000000003</v>
      </c>
      <c r="NG84" s="21">
        <f>IF(NG$8="",0,NG26*SUMIFS(условия!72:72,условия!$7:$7,"&lt;="&amp;NG$8,условия!$8:$8,"&gt;="&amp;NG$8))</f>
        <v>152000.00000000003</v>
      </c>
      <c r="NH84" s="21">
        <f>IF(NH$8="",0,NH26*SUMIFS(условия!72:72,условия!$7:$7,"&lt;="&amp;NH$8,условия!$8:$8,"&gt;="&amp;NH$8))</f>
        <v>152000.00000000003</v>
      </c>
      <c r="NI84" s="21">
        <f>IF(NI$8="",0,NI26*SUMIFS(условия!72:72,условия!$7:$7,"&lt;="&amp;NI$8,условия!$8:$8,"&gt;="&amp;NI$8))</f>
        <v>152000.00000000003</v>
      </c>
      <c r="NJ84" s="21">
        <f>IF(NJ$8="",0,NJ26*SUMIFS(условия!72:72,условия!$7:$7,"&lt;="&amp;NJ$8,условия!$8:$8,"&gt;="&amp;NJ$8))</f>
        <v>152000.00000000003</v>
      </c>
      <c r="NK84" s="21">
        <f>IF(NK$8="",0,NK26*SUMIFS(условия!72:72,условия!$7:$7,"&lt;="&amp;NK$8,условия!$8:$8,"&gt;="&amp;NK$8))</f>
        <v>152000.00000000003</v>
      </c>
      <c r="NL84" s="21">
        <f>IF(NL$8="",0,NL26*SUMIFS(условия!72:72,условия!$7:$7,"&lt;="&amp;NL$8,условия!$8:$8,"&gt;="&amp;NL$8))</f>
        <v>152000.00000000003</v>
      </c>
      <c r="NM84" s="21">
        <f>IF(NM$8="",0,NM26*SUMIFS(условия!72:72,условия!$7:$7,"&lt;="&amp;NM$8,условия!$8:$8,"&gt;="&amp;NM$8))</f>
        <v>152000.00000000003</v>
      </c>
      <c r="NN84" s="21">
        <f>IF(NN$8="",0,NN26*SUMIFS(условия!72:72,условия!$7:$7,"&lt;="&amp;NN$8,условия!$8:$8,"&gt;="&amp;NN$8))</f>
        <v>152000.00000000003</v>
      </c>
      <c r="NO84" s="21">
        <f>IF(NO$8="",0,NO26*SUMIFS(условия!72:72,условия!$7:$7,"&lt;="&amp;NO$8,условия!$8:$8,"&gt;="&amp;NO$8))</f>
        <v>152000.00000000003</v>
      </c>
      <c r="NP84" s="21">
        <f>IF(NP$8="",0,NP26*SUMIFS(условия!72:72,условия!$7:$7,"&lt;="&amp;NP$8,условия!$8:$8,"&gt;="&amp;NP$8))</f>
        <v>152000.00000000003</v>
      </c>
      <c r="NQ84" s="21">
        <f>IF(NQ$8="",0,NQ26*SUMIFS(условия!72:72,условия!$7:$7,"&lt;="&amp;NQ$8,условия!$8:$8,"&gt;="&amp;NQ$8))</f>
        <v>152000.00000000003</v>
      </c>
      <c r="NR84" s="21">
        <f>IF(NR$8="",0,NR26*SUMIFS(условия!72:72,условия!$7:$7,"&lt;="&amp;NR$8,условия!$8:$8,"&gt;="&amp;NR$8))</f>
        <v>152000.00000000003</v>
      </c>
      <c r="NS84" s="21">
        <f>IF(NS$8="",0,NS26*SUMIFS(условия!72:72,условия!$7:$7,"&lt;="&amp;NS$8,условия!$8:$8,"&gt;="&amp;NS$8))</f>
        <v>164000.00000000003</v>
      </c>
      <c r="NT84" s="21">
        <f>IF(NT$8="",0,NT26*SUMIFS(условия!72:72,условия!$7:$7,"&lt;="&amp;NT$8,условия!$8:$8,"&gt;="&amp;NT$8))</f>
        <v>164000.00000000003</v>
      </c>
      <c r="NU84" s="21">
        <f>IF(NU$8="",0,NU26*SUMIFS(условия!72:72,условия!$7:$7,"&lt;="&amp;NU$8,условия!$8:$8,"&gt;="&amp;NU$8))</f>
        <v>164000.00000000003</v>
      </c>
      <c r="NV84" s="21">
        <f>IF(NV$8="",0,NV26*SUMIFS(условия!72:72,условия!$7:$7,"&lt;="&amp;NV$8,условия!$8:$8,"&gt;="&amp;NV$8))</f>
        <v>164000.00000000003</v>
      </c>
      <c r="NW84" s="21">
        <f>IF(NW$8="",0,NW26*SUMIFS(условия!72:72,условия!$7:$7,"&lt;="&amp;NW$8,условия!$8:$8,"&gt;="&amp;NW$8))</f>
        <v>164000.00000000003</v>
      </c>
      <c r="NX84" s="21">
        <f>IF(NX$8="",0,NX26*SUMIFS(условия!72:72,условия!$7:$7,"&lt;="&amp;NX$8,условия!$8:$8,"&gt;="&amp;NX$8))</f>
        <v>164000.00000000003</v>
      </c>
      <c r="NY84" s="21">
        <f>IF(NY$8="",0,NY26*SUMIFS(условия!72:72,условия!$7:$7,"&lt;="&amp;NY$8,условия!$8:$8,"&gt;="&amp;NY$8))</f>
        <v>164000.00000000003</v>
      </c>
      <c r="NZ84" s="21">
        <f>IF(NZ$8="",0,NZ26*SUMIFS(условия!72:72,условия!$7:$7,"&lt;="&amp;NZ$8,условия!$8:$8,"&gt;="&amp;NZ$8))</f>
        <v>164000.00000000003</v>
      </c>
      <c r="OA84" s="21">
        <f>IF(OA$8="",0,OA26*SUMIFS(условия!72:72,условия!$7:$7,"&lt;="&amp;OA$8,условия!$8:$8,"&gt;="&amp;OA$8))</f>
        <v>164000.00000000003</v>
      </c>
      <c r="OB84" s="21">
        <f>IF(OB$8="",0,OB26*SUMIFS(условия!72:72,условия!$7:$7,"&lt;="&amp;OB$8,условия!$8:$8,"&gt;="&amp;OB$8))</f>
        <v>164000.00000000003</v>
      </c>
      <c r="OC84" s="21">
        <f>IF(OC$8="",0,OC26*SUMIFS(условия!72:72,условия!$7:$7,"&lt;="&amp;OC$8,условия!$8:$8,"&gt;="&amp;OC$8))</f>
        <v>164000.00000000003</v>
      </c>
      <c r="OD84" s="21">
        <f>IF(OD$8="",0,OD26*SUMIFS(условия!72:72,условия!$7:$7,"&lt;="&amp;OD$8,условия!$8:$8,"&gt;="&amp;OD$8))</f>
        <v>164000.00000000003</v>
      </c>
      <c r="OE84" s="21">
        <f>IF(OE$8="",0,OE26*SUMIFS(условия!72:72,условия!$7:$7,"&lt;="&amp;OE$8,условия!$8:$8,"&gt;="&amp;OE$8))</f>
        <v>164000.00000000003</v>
      </c>
      <c r="OF84" s="21">
        <f>IF(OF$8="",0,OF26*SUMIFS(условия!72:72,условия!$7:$7,"&lt;="&amp;OF$8,условия!$8:$8,"&gt;="&amp;OF$8))</f>
        <v>164000.00000000003</v>
      </c>
      <c r="OG84" s="21">
        <f>IF(OG$8="",0,OG26*SUMIFS(условия!72:72,условия!$7:$7,"&lt;="&amp;OG$8,условия!$8:$8,"&gt;="&amp;OG$8))</f>
        <v>164000.00000000003</v>
      </c>
      <c r="OH84" s="21">
        <f>IF(OH$8="",0,OH26*SUMIFS(условия!72:72,условия!$7:$7,"&lt;="&amp;OH$8,условия!$8:$8,"&gt;="&amp;OH$8))</f>
        <v>164000.00000000003</v>
      </c>
      <c r="OI84" s="21">
        <f>IF(OI$8="",0,OI26*SUMIFS(условия!72:72,условия!$7:$7,"&lt;="&amp;OI$8,условия!$8:$8,"&gt;="&amp;OI$8))</f>
        <v>164000.00000000003</v>
      </c>
      <c r="OJ84" s="21">
        <f>IF(OJ$8="",0,OJ26*SUMIFS(условия!72:72,условия!$7:$7,"&lt;="&amp;OJ$8,условия!$8:$8,"&gt;="&amp;OJ$8))</f>
        <v>164000.00000000003</v>
      </c>
      <c r="OK84" s="21">
        <f>IF(OK$8="",0,OK26*SUMIFS(условия!72:72,условия!$7:$7,"&lt;="&amp;OK$8,условия!$8:$8,"&gt;="&amp;OK$8))</f>
        <v>164000.00000000003</v>
      </c>
      <c r="OL84" s="21">
        <f>IF(OL$8="",0,OL26*SUMIFS(условия!72:72,условия!$7:$7,"&lt;="&amp;OL$8,условия!$8:$8,"&gt;="&amp;OL$8))</f>
        <v>164000.00000000003</v>
      </c>
      <c r="OM84" s="21">
        <f>IF(OM$8="",0,OM26*SUMIFS(условия!72:72,условия!$7:$7,"&lt;="&amp;OM$8,условия!$8:$8,"&gt;="&amp;OM$8))</f>
        <v>164000.00000000003</v>
      </c>
      <c r="ON84" s="21">
        <f>IF(ON$8="",0,ON26*SUMIFS(условия!72:72,условия!$7:$7,"&lt;="&amp;ON$8,условия!$8:$8,"&gt;="&amp;ON$8))</f>
        <v>164000.00000000003</v>
      </c>
      <c r="OO84" s="21">
        <f>IF(OO$8="",0,OO26*SUMIFS(условия!72:72,условия!$7:$7,"&lt;="&amp;OO$8,условия!$8:$8,"&gt;="&amp;OO$8))</f>
        <v>164000.00000000003</v>
      </c>
      <c r="OP84" s="21">
        <f>IF(OP$8="",0,OP26*SUMIFS(условия!72:72,условия!$7:$7,"&lt;="&amp;OP$8,условия!$8:$8,"&gt;="&amp;OP$8))</f>
        <v>164000.00000000003</v>
      </c>
      <c r="OQ84" s="21">
        <f>IF(OQ$8="",0,OQ26*SUMIFS(условия!72:72,условия!$7:$7,"&lt;="&amp;OQ$8,условия!$8:$8,"&gt;="&amp;OQ$8))</f>
        <v>164000.00000000003</v>
      </c>
      <c r="OR84" s="21">
        <f>IF(OR$8="",0,OR26*SUMIFS(условия!72:72,условия!$7:$7,"&lt;="&amp;OR$8,условия!$8:$8,"&gt;="&amp;OR$8))</f>
        <v>164000.00000000003</v>
      </c>
      <c r="OS84" s="21">
        <f>IF(OS$8="",0,OS26*SUMIFS(условия!72:72,условия!$7:$7,"&lt;="&amp;OS$8,условия!$8:$8,"&gt;="&amp;OS$8))</f>
        <v>164000.00000000003</v>
      </c>
      <c r="OT84" s="21">
        <f>IF(OT$8="",0,OT26*SUMIFS(условия!72:72,условия!$7:$7,"&lt;="&amp;OT$8,условия!$8:$8,"&gt;="&amp;OT$8))</f>
        <v>164000.00000000003</v>
      </c>
      <c r="OU84" s="21">
        <f>IF(OU$8="",0,OU26*SUMIFS(условия!72:72,условия!$7:$7,"&lt;="&amp;OU$8,условия!$8:$8,"&gt;="&amp;OU$8))</f>
        <v>164000.00000000003</v>
      </c>
      <c r="OV84" s="21">
        <f>IF(OV$8="",0,OV26*SUMIFS(условия!72:72,условия!$7:$7,"&lt;="&amp;OV$8,условия!$8:$8,"&gt;="&amp;OV$8))</f>
        <v>164000.00000000003</v>
      </c>
      <c r="OW84" s="21">
        <f>IF(OW$8="",0,OW26*SUMIFS(условия!72:72,условия!$7:$7,"&lt;="&amp;OW$8,условия!$8:$8,"&gt;="&amp;OW$8))</f>
        <v>164000.00000000003</v>
      </c>
      <c r="OX84" s="21">
        <f>IF(OX$8="",0,OX26*SUMIFS(условия!72:72,условия!$7:$7,"&lt;="&amp;OX$8,условия!$8:$8,"&gt;="&amp;OX$8))</f>
        <v>156000</v>
      </c>
      <c r="OY84" s="21">
        <f>IF(OY$8="",0,OY26*SUMIFS(условия!72:72,условия!$7:$7,"&lt;="&amp;OY$8,условия!$8:$8,"&gt;="&amp;OY$8))</f>
        <v>156000</v>
      </c>
      <c r="OZ84" s="21">
        <f>IF(OZ$8="",0,OZ26*SUMIFS(условия!72:72,условия!$7:$7,"&lt;="&amp;OZ$8,условия!$8:$8,"&gt;="&amp;OZ$8))</f>
        <v>156000</v>
      </c>
      <c r="PA84" s="21">
        <f>IF(PA$8="",0,PA26*SUMIFS(условия!72:72,условия!$7:$7,"&lt;="&amp;PA$8,условия!$8:$8,"&gt;="&amp;PA$8))</f>
        <v>156000</v>
      </c>
      <c r="PB84" s="21">
        <f>IF(PB$8="",0,PB26*SUMIFS(условия!72:72,условия!$7:$7,"&lt;="&amp;PB$8,условия!$8:$8,"&gt;="&amp;PB$8))</f>
        <v>156000</v>
      </c>
      <c r="PC84" s="21">
        <f>IF(PC$8="",0,PC26*SUMIFS(условия!72:72,условия!$7:$7,"&lt;="&amp;PC$8,условия!$8:$8,"&gt;="&amp;PC$8))</f>
        <v>156000</v>
      </c>
      <c r="PD84" s="21">
        <f>IF(PD$8="",0,PD26*SUMIFS(условия!72:72,условия!$7:$7,"&lt;="&amp;PD$8,условия!$8:$8,"&gt;="&amp;PD$8))</f>
        <v>156000</v>
      </c>
      <c r="PE84" s="21">
        <f>IF(PE$8="",0,PE26*SUMIFS(условия!72:72,условия!$7:$7,"&lt;="&amp;PE$8,условия!$8:$8,"&gt;="&amp;PE$8))</f>
        <v>156000</v>
      </c>
      <c r="PF84" s="21">
        <f>IF(PF$8="",0,PF26*SUMIFS(условия!72:72,условия!$7:$7,"&lt;="&amp;PF$8,условия!$8:$8,"&gt;="&amp;PF$8))</f>
        <v>156000</v>
      </c>
      <c r="PG84" s="21">
        <f>IF(PG$8="",0,PG26*SUMIFS(условия!72:72,условия!$7:$7,"&lt;="&amp;PG$8,условия!$8:$8,"&gt;="&amp;PG$8))</f>
        <v>156000</v>
      </c>
      <c r="PH84" s="21">
        <f>IF(PH$8="",0,PH26*SUMIFS(условия!72:72,условия!$7:$7,"&lt;="&amp;PH$8,условия!$8:$8,"&gt;="&amp;PH$8))</f>
        <v>156000</v>
      </c>
      <c r="PI84" s="21">
        <f>IF(PI$8="",0,PI26*SUMIFS(условия!72:72,условия!$7:$7,"&lt;="&amp;PI$8,условия!$8:$8,"&gt;="&amp;PI$8))</f>
        <v>156000</v>
      </c>
      <c r="PJ84" s="21">
        <f>IF(PJ$8="",0,PJ26*SUMIFS(условия!72:72,условия!$7:$7,"&lt;="&amp;PJ$8,условия!$8:$8,"&gt;="&amp;PJ$8))</f>
        <v>156000</v>
      </c>
      <c r="PK84" s="21">
        <f>IF(PK$8="",0,PK26*SUMIFS(условия!72:72,условия!$7:$7,"&lt;="&amp;PK$8,условия!$8:$8,"&gt;="&amp;PK$8))</f>
        <v>156000</v>
      </c>
      <c r="PL84" s="21">
        <f>IF(PL$8="",0,PL26*SUMIFS(условия!72:72,условия!$7:$7,"&lt;="&amp;PL$8,условия!$8:$8,"&gt;="&amp;PL$8))</f>
        <v>156000</v>
      </c>
      <c r="PM84" s="21">
        <f>IF(PM$8="",0,PM26*SUMIFS(условия!72:72,условия!$7:$7,"&lt;="&amp;PM$8,условия!$8:$8,"&gt;="&amp;PM$8))</f>
        <v>156000</v>
      </c>
      <c r="PN84" s="21">
        <f>IF(PN$8="",0,PN26*SUMIFS(условия!72:72,условия!$7:$7,"&lt;="&amp;PN$8,условия!$8:$8,"&gt;="&amp;PN$8))</f>
        <v>156000</v>
      </c>
      <c r="PO84" s="21">
        <f>IF(PO$8="",0,PO26*SUMIFS(условия!72:72,условия!$7:$7,"&lt;="&amp;PO$8,условия!$8:$8,"&gt;="&amp;PO$8))</f>
        <v>156000</v>
      </c>
      <c r="PP84" s="21">
        <f>IF(PP$8="",0,PP26*SUMIFS(условия!72:72,условия!$7:$7,"&lt;="&amp;PP$8,условия!$8:$8,"&gt;="&amp;PP$8))</f>
        <v>156000</v>
      </c>
      <c r="PQ84" s="21">
        <f>IF(PQ$8="",0,PQ26*SUMIFS(условия!72:72,условия!$7:$7,"&lt;="&amp;PQ$8,условия!$8:$8,"&gt;="&amp;PQ$8))</f>
        <v>156000</v>
      </c>
      <c r="PR84" s="21">
        <f>IF(PR$8="",0,PR26*SUMIFS(условия!72:72,условия!$7:$7,"&lt;="&amp;PR$8,условия!$8:$8,"&gt;="&amp;PR$8))</f>
        <v>156000</v>
      </c>
      <c r="PS84" s="21">
        <f>IF(PS$8="",0,PS26*SUMIFS(условия!72:72,условия!$7:$7,"&lt;="&amp;PS$8,условия!$8:$8,"&gt;="&amp;PS$8))</f>
        <v>156000</v>
      </c>
      <c r="PT84" s="21">
        <f>IF(PT$8="",0,PT26*SUMIFS(условия!72:72,условия!$7:$7,"&lt;="&amp;PT$8,условия!$8:$8,"&gt;="&amp;PT$8))</f>
        <v>156000</v>
      </c>
      <c r="PU84" s="21">
        <f>IF(PU$8="",0,PU26*SUMIFS(условия!72:72,условия!$7:$7,"&lt;="&amp;PU$8,условия!$8:$8,"&gt;="&amp;PU$8))</f>
        <v>156000</v>
      </c>
      <c r="PV84" s="21">
        <f>IF(PV$8="",0,PV26*SUMIFS(условия!72:72,условия!$7:$7,"&lt;="&amp;PV$8,условия!$8:$8,"&gt;="&amp;PV$8))</f>
        <v>156000</v>
      </c>
      <c r="PW84" s="21">
        <f>IF(PW$8="",0,PW26*SUMIFS(условия!72:72,условия!$7:$7,"&lt;="&amp;PW$8,условия!$8:$8,"&gt;="&amp;PW$8))</f>
        <v>156000</v>
      </c>
      <c r="PX84" s="21">
        <f>IF(PX$8="",0,PX26*SUMIFS(условия!72:72,условия!$7:$7,"&lt;="&amp;PX$8,условия!$8:$8,"&gt;="&amp;PX$8))</f>
        <v>156000</v>
      </c>
      <c r="PY84" s="21">
        <f>IF(PY$8="",0,PY26*SUMIFS(условия!72:72,условия!$7:$7,"&lt;="&amp;PY$8,условия!$8:$8,"&gt;="&amp;PY$8))</f>
        <v>156000</v>
      </c>
      <c r="PZ84" s="21">
        <f>IF(PZ$8="",0,PZ26*SUMIFS(условия!72:72,условия!$7:$7,"&lt;="&amp;PZ$8,условия!$8:$8,"&gt;="&amp;PZ$8))</f>
        <v>156000</v>
      </c>
      <c r="QA84" s="21">
        <f>IF(QA$8="",0,QA26*SUMIFS(условия!72:72,условия!$7:$7,"&lt;="&amp;QA$8,условия!$8:$8,"&gt;="&amp;QA$8))</f>
        <v>156000</v>
      </c>
      <c r="QB84" s="21">
        <f>IF(QB$8="",0,QB26*SUMIFS(условия!72:72,условия!$7:$7,"&lt;="&amp;QB$8,условия!$8:$8,"&gt;="&amp;QB$8))</f>
        <v>156000</v>
      </c>
      <c r="QC84" s="21">
        <f>IF(QC$8="",0,QC26*SUMIFS(условия!72:72,условия!$7:$7,"&lt;="&amp;QC$8,условия!$8:$8,"&gt;="&amp;QC$8))</f>
        <v>243000</v>
      </c>
      <c r="QD84" s="21">
        <f>IF(QD$8="",0,QD26*SUMIFS(условия!72:72,условия!$7:$7,"&lt;="&amp;QD$8,условия!$8:$8,"&gt;="&amp;QD$8))</f>
        <v>243000</v>
      </c>
      <c r="QE84" s="21">
        <f>IF(QE$8="",0,QE26*SUMIFS(условия!72:72,условия!$7:$7,"&lt;="&amp;QE$8,условия!$8:$8,"&gt;="&amp;QE$8))</f>
        <v>243000</v>
      </c>
      <c r="QF84" s="21">
        <f>IF(QF$8="",0,QF26*SUMIFS(условия!72:72,условия!$7:$7,"&lt;="&amp;QF$8,условия!$8:$8,"&gt;="&amp;QF$8))</f>
        <v>243000</v>
      </c>
      <c r="QG84" s="21">
        <f>IF(QG$8="",0,QG26*SUMIFS(условия!72:72,условия!$7:$7,"&lt;="&amp;QG$8,условия!$8:$8,"&gt;="&amp;QG$8))</f>
        <v>243000</v>
      </c>
      <c r="QH84" s="21">
        <f>IF(QH$8="",0,QH26*SUMIFS(условия!72:72,условия!$7:$7,"&lt;="&amp;QH$8,условия!$8:$8,"&gt;="&amp;QH$8))</f>
        <v>243000</v>
      </c>
      <c r="QI84" s="21">
        <f>IF(QI$8="",0,QI26*SUMIFS(условия!72:72,условия!$7:$7,"&lt;="&amp;QI$8,условия!$8:$8,"&gt;="&amp;QI$8))</f>
        <v>243000</v>
      </c>
      <c r="QJ84" s="21">
        <f>IF(QJ$8="",0,QJ26*SUMIFS(условия!72:72,условия!$7:$7,"&lt;="&amp;QJ$8,условия!$8:$8,"&gt;="&amp;QJ$8))</f>
        <v>243000</v>
      </c>
      <c r="QK84" s="21">
        <f>IF(QK$8="",0,QK26*SUMIFS(условия!72:72,условия!$7:$7,"&lt;="&amp;QK$8,условия!$8:$8,"&gt;="&amp;QK$8))</f>
        <v>243000</v>
      </c>
      <c r="QL84" s="21">
        <f>IF(QL$8="",0,QL26*SUMIFS(условия!72:72,условия!$7:$7,"&lt;="&amp;QL$8,условия!$8:$8,"&gt;="&amp;QL$8))</f>
        <v>243000</v>
      </c>
      <c r="QM84" s="21">
        <f>IF(QM$8="",0,QM26*SUMIFS(условия!72:72,условия!$7:$7,"&lt;="&amp;QM$8,условия!$8:$8,"&gt;="&amp;QM$8))</f>
        <v>243000</v>
      </c>
      <c r="QN84" s="21">
        <f>IF(QN$8="",0,QN26*SUMIFS(условия!72:72,условия!$7:$7,"&lt;="&amp;QN$8,условия!$8:$8,"&gt;="&amp;QN$8))</f>
        <v>243000</v>
      </c>
      <c r="QO84" s="21">
        <f>IF(QO$8="",0,QO26*SUMIFS(условия!72:72,условия!$7:$7,"&lt;="&amp;QO$8,условия!$8:$8,"&gt;="&amp;QO$8))</f>
        <v>243000</v>
      </c>
      <c r="QP84" s="21">
        <f>IF(QP$8="",0,QP26*SUMIFS(условия!72:72,условия!$7:$7,"&lt;="&amp;QP$8,условия!$8:$8,"&gt;="&amp;QP$8))</f>
        <v>243000</v>
      </c>
      <c r="QQ84" s="21">
        <f>IF(QQ$8="",0,QQ26*SUMIFS(условия!72:72,условия!$7:$7,"&lt;="&amp;QQ$8,условия!$8:$8,"&gt;="&amp;QQ$8))</f>
        <v>243000</v>
      </c>
      <c r="QR84" s="21">
        <f>IF(QR$8="",0,QR26*SUMIFS(условия!72:72,условия!$7:$7,"&lt;="&amp;QR$8,условия!$8:$8,"&gt;="&amp;QR$8))</f>
        <v>243000</v>
      </c>
      <c r="QS84" s="21">
        <f>IF(QS$8="",0,QS26*SUMIFS(условия!72:72,условия!$7:$7,"&lt;="&amp;QS$8,условия!$8:$8,"&gt;="&amp;QS$8))</f>
        <v>243000</v>
      </c>
      <c r="QT84" s="21">
        <f>IF(QT$8="",0,QT26*SUMIFS(условия!72:72,условия!$7:$7,"&lt;="&amp;QT$8,условия!$8:$8,"&gt;="&amp;QT$8))</f>
        <v>243000</v>
      </c>
      <c r="QU84" s="21">
        <f>IF(QU$8="",0,QU26*SUMIFS(условия!72:72,условия!$7:$7,"&lt;="&amp;QU$8,условия!$8:$8,"&gt;="&amp;QU$8))</f>
        <v>243000</v>
      </c>
      <c r="QV84" s="21">
        <f>IF(QV$8="",0,QV26*SUMIFS(условия!72:72,условия!$7:$7,"&lt;="&amp;QV$8,условия!$8:$8,"&gt;="&amp;QV$8))</f>
        <v>243000</v>
      </c>
      <c r="QW84" s="21">
        <f>IF(QW$8="",0,QW26*SUMIFS(условия!72:72,условия!$7:$7,"&lt;="&amp;QW$8,условия!$8:$8,"&gt;="&amp;QW$8))</f>
        <v>243000</v>
      </c>
      <c r="QX84" s="21">
        <f>IF(QX$8="",0,QX26*SUMIFS(условия!72:72,условия!$7:$7,"&lt;="&amp;QX$8,условия!$8:$8,"&gt;="&amp;QX$8))</f>
        <v>243000</v>
      </c>
      <c r="QY84" s="21">
        <f>IF(QY$8="",0,QY26*SUMIFS(условия!72:72,условия!$7:$7,"&lt;="&amp;QY$8,условия!$8:$8,"&gt;="&amp;QY$8))</f>
        <v>243000</v>
      </c>
      <c r="QZ84" s="21">
        <f>IF(QZ$8="",0,QZ26*SUMIFS(условия!72:72,условия!$7:$7,"&lt;="&amp;QZ$8,условия!$8:$8,"&gt;="&amp;QZ$8))</f>
        <v>243000</v>
      </c>
      <c r="RA84" s="21">
        <f>IF(RA$8="",0,RA26*SUMIFS(условия!72:72,условия!$7:$7,"&lt;="&amp;RA$8,условия!$8:$8,"&gt;="&amp;RA$8))</f>
        <v>243000</v>
      </c>
      <c r="RB84" s="21">
        <f>IF(RB$8="",0,RB26*SUMIFS(условия!72:72,условия!$7:$7,"&lt;="&amp;RB$8,условия!$8:$8,"&gt;="&amp;RB$8))</f>
        <v>243000</v>
      </c>
      <c r="RC84" s="21">
        <f>IF(RC$8="",0,RC26*SUMIFS(условия!72:72,условия!$7:$7,"&lt;="&amp;RC$8,условия!$8:$8,"&gt;="&amp;RC$8))</f>
        <v>243000</v>
      </c>
      <c r="RD84" s="21">
        <f>IF(RD$8="",0,RD26*SUMIFS(условия!72:72,условия!$7:$7,"&lt;="&amp;RD$8,условия!$8:$8,"&gt;="&amp;RD$8))</f>
        <v>243000</v>
      </c>
      <c r="RE84" s="21">
        <f>IF(RE$8="",0,RE26*SUMIFS(условия!72:72,условия!$7:$7,"&lt;="&amp;RE$8,условия!$8:$8,"&gt;="&amp;RE$8))</f>
        <v>243000</v>
      </c>
      <c r="RF84" s="21">
        <f>IF(RF$8="",0,RF26*SUMIFS(условия!72:72,условия!$7:$7,"&lt;="&amp;RF$8,условия!$8:$8,"&gt;="&amp;RF$8))</f>
        <v>243000</v>
      </c>
      <c r="RG84" s="21">
        <f>IF(RG$8="",0,RG26*SUMIFS(условия!72:72,условия!$7:$7,"&lt;="&amp;RG$8,условия!$8:$8,"&gt;="&amp;RG$8))</f>
        <v>341999.99999999994</v>
      </c>
      <c r="RH84" s="21">
        <f>IF(RH$8="",0,RH26*SUMIFS(условия!72:72,условия!$7:$7,"&lt;="&amp;RH$8,условия!$8:$8,"&gt;="&amp;RH$8))</f>
        <v>341999.99999999994</v>
      </c>
      <c r="RI84" s="21">
        <f>IF(RI$8="",0,RI26*SUMIFS(условия!72:72,условия!$7:$7,"&lt;="&amp;RI$8,условия!$8:$8,"&gt;="&amp;RI$8))</f>
        <v>341999.99999999994</v>
      </c>
      <c r="RJ84" s="21">
        <f>IF(RJ$8="",0,RJ26*SUMIFS(условия!72:72,условия!$7:$7,"&lt;="&amp;RJ$8,условия!$8:$8,"&gt;="&amp;RJ$8))</f>
        <v>341999.99999999994</v>
      </c>
      <c r="RK84" s="21">
        <f>IF(RK$8="",0,RK26*SUMIFS(условия!72:72,условия!$7:$7,"&lt;="&amp;RK$8,условия!$8:$8,"&gt;="&amp;RK$8))</f>
        <v>341999.99999999994</v>
      </c>
      <c r="RL84" s="21">
        <f>IF(RL$8="",0,RL26*SUMIFS(условия!72:72,условия!$7:$7,"&lt;="&amp;RL$8,условия!$8:$8,"&gt;="&amp;RL$8))</f>
        <v>341999.99999999994</v>
      </c>
      <c r="RM84" s="21">
        <f>IF(RM$8="",0,RM26*SUMIFS(условия!72:72,условия!$7:$7,"&lt;="&amp;RM$8,условия!$8:$8,"&gt;="&amp;RM$8))</f>
        <v>341999.99999999994</v>
      </c>
      <c r="RN84" s="21">
        <f>IF(RN$8="",0,RN26*SUMIFS(условия!72:72,условия!$7:$7,"&lt;="&amp;RN$8,условия!$8:$8,"&gt;="&amp;RN$8))</f>
        <v>341999.99999999994</v>
      </c>
      <c r="RO84" s="21">
        <f>IF(RO$8="",0,RO26*SUMIFS(условия!72:72,условия!$7:$7,"&lt;="&amp;RO$8,условия!$8:$8,"&gt;="&amp;RO$8))</f>
        <v>341999.99999999994</v>
      </c>
      <c r="RP84" s="21">
        <f>IF(RP$8="",0,RP26*SUMIFS(условия!72:72,условия!$7:$7,"&lt;="&amp;RP$8,условия!$8:$8,"&gt;="&amp;RP$8))</f>
        <v>341999.99999999994</v>
      </c>
      <c r="RQ84" s="21">
        <f>IF(RQ$8="",0,RQ26*SUMIFS(условия!72:72,условия!$7:$7,"&lt;="&amp;RQ$8,условия!$8:$8,"&gt;="&amp;RQ$8))</f>
        <v>341999.99999999994</v>
      </c>
      <c r="RR84" s="21">
        <f>IF(RR$8="",0,RR26*SUMIFS(условия!72:72,условия!$7:$7,"&lt;="&amp;RR$8,условия!$8:$8,"&gt;="&amp;RR$8))</f>
        <v>341999.99999999994</v>
      </c>
      <c r="RS84" s="21">
        <f>IF(RS$8="",0,RS26*SUMIFS(условия!72:72,условия!$7:$7,"&lt;="&amp;RS$8,условия!$8:$8,"&gt;="&amp;RS$8))</f>
        <v>341999.99999999994</v>
      </c>
      <c r="RT84" s="21">
        <f>IF(RT$8="",0,RT26*SUMIFS(условия!72:72,условия!$7:$7,"&lt;="&amp;RT$8,условия!$8:$8,"&gt;="&amp;RT$8))</f>
        <v>341999.99999999994</v>
      </c>
      <c r="RU84" s="21">
        <f>IF(RU$8="",0,RU26*SUMIFS(условия!72:72,условия!$7:$7,"&lt;="&amp;RU$8,условия!$8:$8,"&gt;="&amp;RU$8))</f>
        <v>341999.99999999994</v>
      </c>
      <c r="RV84" s="21">
        <f>IF(RV$8="",0,RV26*SUMIFS(условия!72:72,условия!$7:$7,"&lt;="&amp;RV$8,условия!$8:$8,"&gt;="&amp;RV$8))</f>
        <v>341999.99999999994</v>
      </c>
      <c r="RW84" s="21">
        <f>IF(RW$8="",0,RW26*SUMIFS(условия!72:72,условия!$7:$7,"&lt;="&amp;RW$8,условия!$8:$8,"&gt;="&amp;RW$8))</f>
        <v>341999.99999999994</v>
      </c>
      <c r="RX84" s="21">
        <f>IF(RX$8="",0,RX26*SUMIFS(условия!72:72,условия!$7:$7,"&lt;="&amp;RX$8,условия!$8:$8,"&gt;="&amp;RX$8))</f>
        <v>341999.99999999994</v>
      </c>
      <c r="RY84" s="21">
        <f>IF(RY$8="",0,RY26*SUMIFS(условия!72:72,условия!$7:$7,"&lt;="&amp;RY$8,условия!$8:$8,"&gt;="&amp;RY$8))</f>
        <v>341999.99999999994</v>
      </c>
      <c r="RZ84" s="21">
        <f>IF(RZ$8="",0,RZ26*SUMIFS(условия!72:72,условия!$7:$7,"&lt;="&amp;RZ$8,условия!$8:$8,"&gt;="&amp;RZ$8))</f>
        <v>341999.99999999994</v>
      </c>
      <c r="SA84" s="21">
        <f>IF(SA$8="",0,SA26*SUMIFS(условия!72:72,условия!$7:$7,"&lt;="&amp;SA$8,условия!$8:$8,"&gt;="&amp;SA$8))</f>
        <v>341999.99999999994</v>
      </c>
      <c r="SB84" s="21">
        <f>IF(SB$8="",0,SB26*SUMIFS(условия!72:72,условия!$7:$7,"&lt;="&amp;SB$8,условия!$8:$8,"&gt;="&amp;SB$8))</f>
        <v>341999.99999999994</v>
      </c>
      <c r="SC84" s="21">
        <f>IF(SC$8="",0,SC26*SUMIFS(условия!72:72,условия!$7:$7,"&lt;="&amp;SC$8,условия!$8:$8,"&gt;="&amp;SC$8))</f>
        <v>341999.99999999994</v>
      </c>
      <c r="SD84" s="21">
        <f>IF(SD$8="",0,SD26*SUMIFS(условия!72:72,условия!$7:$7,"&lt;="&amp;SD$8,условия!$8:$8,"&gt;="&amp;SD$8))</f>
        <v>341999.99999999994</v>
      </c>
      <c r="SE84" s="21">
        <f>IF(SE$8="",0,SE26*SUMIFS(условия!72:72,условия!$7:$7,"&lt;="&amp;SE$8,условия!$8:$8,"&gt;="&amp;SE$8))</f>
        <v>341999.99999999994</v>
      </c>
      <c r="SF84" s="21">
        <f>IF(SF$8="",0,SF26*SUMIFS(условия!72:72,условия!$7:$7,"&lt;="&amp;SF$8,условия!$8:$8,"&gt;="&amp;SF$8))</f>
        <v>341999.99999999994</v>
      </c>
      <c r="SG84" s="21">
        <f>IF(SG$8="",0,SG26*SUMIFS(условия!72:72,условия!$7:$7,"&lt;="&amp;SG$8,условия!$8:$8,"&gt;="&amp;SG$8))</f>
        <v>341999.99999999994</v>
      </c>
      <c r="SH84" s="21">
        <f>IF(SH$8="",0,SH26*SUMIFS(условия!72:72,условия!$7:$7,"&lt;="&amp;SH$8,условия!$8:$8,"&gt;="&amp;SH$8))</f>
        <v>341999.99999999994</v>
      </c>
      <c r="SI84" s="21">
        <f>IF(SI$8="",0,SI26*SUMIFS(условия!72:72,условия!$7:$7,"&lt;="&amp;SI$8,условия!$8:$8,"&gt;="&amp;SI$8))</f>
        <v>341999.99999999994</v>
      </c>
      <c r="SJ84" s="21">
        <f>IF(SJ$8="",0,SJ26*SUMIFS(условия!72:72,условия!$7:$7,"&lt;="&amp;SJ$8,условия!$8:$8,"&gt;="&amp;SJ$8))</f>
        <v>341999.99999999994</v>
      </c>
      <c r="SK84" s="21">
        <f>IF(SK$8="",0,SK26*SUMIFS(условия!72:72,условия!$7:$7,"&lt;="&amp;SK$8,условия!$8:$8,"&gt;="&amp;SK$8))</f>
        <v>341999.99999999994</v>
      </c>
      <c r="SL84" s="21">
        <f>IF(SL$8="",0,SL26*SUMIFS(условия!72:72,условия!$7:$7,"&lt;="&amp;SL$8,условия!$8:$8,"&gt;="&amp;SL$8))</f>
        <v>222000</v>
      </c>
      <c r="SM84" s="21">
        <f>IF(SM$8="",0,SM26*SUMIFS(условия!72:72,условия!$7:$7,"&lt;="&amp;SM$8,условия!$8:$8,"&gt;="&amp;SM$8))</f>
        <v>222000</v>
      </c>
      <c r="SN84" s="21">
        <f>IF(SN$8="",0,SN26*SUMIFS(условия!72:72,условия!$7:$7,"&lt;="&amp;SN$8,условия!$8:$8,"&gt;="&amp;SN$8))</f>
        <v>222000</v>
      </c>
      <c r="SO84" s="21">
        <f>IF(SO$8="",0,SO26*SUMIFS(условия!72:72,условия!$7:$7,"&lt;="&amp;SO$8,условия!$8:$8,"&gt;="&amp;SO$8))</f>
        <v>222000</v>
      </c>
      <c r="SP84" s="21">
        <f>IF(SP$8="",0,SP26*SUMIFS(условия!72:72,условия!$7:$7,"&lt;="&amp;SP$8,условия!$8:$8,"&gt;="&amp;SP$8))</f>
        <v>222000</v>
      </c>
      <c r="SQ84" s="21">
        <f>IF(SQ$8="",0,SQ26*SUMIFS(условия!72:72,условия!$7:$7,"&lt;="&amp;SQ$8,условия!$8:$8,"&gt;="&amp;SQ$8))</f>
        <v>222000</v>
      </c>
      <c r="SR84" s="21">
        <f>IF(SR$8="",0,SR26*SUMIFS(условия!72:72,условия!$7:$7,"&lt;="&amp;SR$8,условия!$8:$8,"&gt;="&amp;SR$8))</f>
        <v>222000</v>
      </c>
      <c r="SS84" s="21">
        <f>IF(SS$8="",0,SS26*SUMIFS(условия!72:72,условия!$7:$7,"&lt;="&amp;SS$8,условия!$8:$8,"&gt;="&amp;SS$8))</f>
        <v>222000</v>
      </c>
      <c r="ST84" s="21">
        <f>IF(ST$8="",0,ST26*SUMIFS(условия!72:72,условия!$7:$7,"&lt;="&amp;ST$8,условия!$8:$8,"&gt;="&amp;ST$8))</f>
        <v>222000</v>
      </c>
      <c r="SU84" s="21">
        <f>IF(SU$8="",0,SU26*SUMIFS(условия!72:72,условия!$7:$7,"&lt;="&amp;SU$8,условия!$8:$8,"&gt;="&amp;SU$8))</f>
        <v>222000</v>
      </c>
      <c r="SV84" s="21">
        <f>IF(SV$8="",0,SV26*SUMIFS(условия!72:72,условия!$7:$7,"&lt;="&amp;SV$8,условия!$8:$8,"&gt;="&amp;SV$8))</f>
        <v>222000</v>
      </c>
      <c r="SW84" s="21">
        <f>IF(SW$8="",0,SW26*SUMIFS(условия!72:72,условия!$7:$7,"&lt;="&amp;SW$8,условия!$8:$8,"&gt;="&amp;SW$8))</f>
        <v>222000</v>
      </c>
      <c r="SX84" s="21">
        <f>IF(SX$8="",0,SX26*SUMIFS(условия!72:72,условия!$7:$7,"&lt;="&amp;SX$8,условия!$8:$8,"&gt;="&amp;SX$8))</f>
        <v>222000</v>
      </c>
      <c r="SY84" s="21">
        <f>IF(SY$8="",0,SY26*SUMIFS(условия!72:72,условия!$7:$7,"&lt;="&amp;SY$8,условия!$8:$8,"&gt;="&amp;SY$8))</f>
        <v>222000</v>
      </c>
      <c r="SZ84" s="21">
        <f>IF(SZ$8="",0,SZ26*SUMIFS(условия!72:72,условия!$7:$7,"&lt;="&amp;SZ$8,условия!$8:$8,"&gt;="&amp;SZ$8))</f>
        <v>222000</v>
      </c>
      <c r="TA84" s="21">
        <f>IF(TA$8="",0,TA26*SUMIFS(условия!72:72,условия!$7:$7,"&lt;="&amp;TA$8,условия!$8:$8,"&gt;="&amp;TA$8))</f>
        <v>222000</v>
      </c>
      <c r="TB84" s="21">
        <f>IF(TB$8="",0,TB26*SUMIFS(условия!72:72,условия!$7:$7,"&lt;="&amp;TB$8,условия!$8:$8,"&gt;="&amp;TB$8))</f>
        <v>222000</v>
      </c>
      <c r="TC84" s="21">
        <f>IF(TC$8="",0,TC26*SUMIFS(условия!72:72,условия!$7:$7,"&lt;="&amp;TC$8,условия!$8:$8,"&gt;="&amp;TC$8))</f>
        <v>222000</v>
      </c>
      <c r="TD84" s="21">
        <f>IF(TD$8="",0,TD26*SUMIFS(условия!72:72,условия!$7:$7,"&lt;="&amp;TD$8,условия!$8:$8,"&gt;="&amp;TD$8))</f>
        <v>222000</v>
      </c>
      <c r="TE84" s="21">
        <f>IF(TE$8="",0,TE26*SUMIFS(условия!72:72,условия!$7:$7,"&lt;="&amp;TE$8,условия!$8:$8,"&gt;="&amp;TE$8))</f>
        <v>222000</v>
      </c>
      <c r="TF84" s="21">
        <f>IF(TF$8="",0,TF26*SUMIFS(условия!72:72,условия!$7:$7,"&lt;="&amp;TF$8,условия!$8:$8,"&gt;="&amp;TF$8))</f>
        <v>222000</v>
      </c>
      <c r="TG84" s="21">
        <f>IF(TG$8="",0,TG26*SUMIFS(условия!72:72,условия!$7:$7,"&lt;="&amp;TG$8,условия!$8:$8,"&gt;="&amp;TG$8))</f>
        <v>222000</v>
      </c>
      <c r="TH84" s="21">
        <f>IF(TH$8="",0,TH26*SUMIFS(условия!72:72,условия!$7:$7,"&lt;="&amp;TH$8,условия!$8:$8,"&gt;="&amp;TH$8))</f>
        <v>222000</v>
      </c>
      <c r="TI84" s="21">
        <f>IF(TI$8="",0,TI26*SUMIFS(условия!72:72,условия!$7:$7,"&lt;="&amp;TI$8,условия!$8:$8,"&gt;="&amp;TI$8))</f>
        <v>222000</v>
      </c>
      <c r="TJ84" s="21">
        <f>IF(TJ$8="",0,TJ26*SUMIFS(условия!72:72,условия!$7:$7,"&lt;="&amp;TJ$8,условия!$8:$8,"&gt;="&amp;TJ$8))</f>
        <v>222000</v>
      </c>
      <c r="TK84" s="21">
        <f>IF(TK$8="",0,TK26*SUMIFS(условия!72:72,условия!$7:$7,"&lt;="&amp;TK$8,условия!$8:$8,"&gt;="&amp;TK$8))</f>
        <v>222000</v>
      </c>
      <c r="TL84" s="21">
        <f>IF(TL$8="",0,TL26*SUMIFS(условия!72:72,условия!$7:$7,"&lt;="&amp;TL$8,условия!$8:$8,"&gt;="&amp;TL$8))</f>
        <v>222000</v>
      </c>
      <c r="TM84" s="21">
        <f>IF(TM$8="",0,TM26*SUMIFS(условия!72:72,условия!$7:$7,"&lt;="&amp;TM$8,условия!$8:$8,"&gt;="&amp;TM$8))</f>
        <v>222000</v>
      </c>
      <c r="TN84" s="21">
        <f>IF(TN$8="",0,TN26*SUMIFS(условия!72:72,условия!$7:$7,"&lt;="&amp;TN$8,условия!$8:$8,"&gt;="&amp;TN$8))</f>
        <v>222000</v>
      </c>
      <c r="TO84" s="21">
        <f>IF(TO$8="",0,TO26*SUMIFS(условия!72:72,условия!$7:$7,"&lt;="&amp;TO$8,условия!$8:$8,"&gt;="&amp;TO$8))</f>
        <v>222000</v>
      </c>
      <c r="TP84" s="21">
        <f>IF(TP$8="",0,TP26*SUMIFS(условия!72:72,условия!$7:$7,"&lt;="&amp;TP$8,условия!$8:$8,"&gt;="&amp;TP$8))</f>
        <v>216000</v>
      </c>
      <c r="TQ84" s="21">
        <f>IF(TQ$8="",0,TQ26*SUMIFS(условия!72:72,условия!$7:$7,"&lt;="&amp;TQ$8,условия!$8:$8,"&gt;="&amp;TQ$8))</f>
        <v>216000</v>
      </c>
      <c r="TR84" s="21">
        <f>IF(TR$8="",0,TR26*SUMIFS(условия!72:72,условия!$7:$7,"&lt;="&amp;TR$8,условия!$8:$8,"&gt;="&amp;TR$8))</f>
        <v>216000</v>
      </c>
      <c r="TS84" s="21">
        <f>IF(TS$8="",0,TS26*SUMIFS(условия!72:72,условия!$7:$7,"&lt;="&amp;TS$8,условия!$8:$8,"&gt;="&amp;TS$8))</f>
        <v>216000</v>
      </c>
      <c r="TT84" s="21">
        <f>IF(TT$8="",0,TT26*SUMIFS(условия!72:72,условия!$7:$7,"&lt;="&amp;TT$8,условия!$8:$8,"&gt;="&amp;TT$8))</f>
        <v>216000</v>
      </c>
      <c r="TU84" s="21">
        <f>IF(TU$8="",0,TU26*SUMIFS(условия!72:72,условия!$7:$7,"&lt;="&amp;TU$8,условия!$8:$8,"&gt;="&amp;TU$8))</f>
        <v>216000</v>
      </c>
      <c r="TV84" s="21">
        <f>IF(TV$8="",0,TV26*SUMIFS(условия!72:72,условия!$7:$7,"&lt;="&amp;TV$8,условия!$8:$8,"&gt;="&amp;TV$8))</f>
        <v>216000</v>
      </c>
      <c r="TW84" s="21">
        <f>IF(TW$8="",0,TW26*SUMIFS(условия!72:72,условия!$7:$7,"&lt;="&amp;TW$8,условия!$8:$8,"&gt;="&amp;TW$8))</f>
        <v>216000</v>
      </c>
      <c r="TX84" s="21">
        <f>IF(TX$8="",0,TX26*SUMIFS(условия!72:72,условия!$7:$7,"&lt;="&amp;TX$8,условия!$8:$8,"&gt;="&amp;TX$8))</f>
        <v>216000</v>
      </c>
      <c r="TY84" s="21">
        <f>IF(TY$8="",0,TY26*SUMIFS(условия!72:72,условия!$7:$7,"&lt;="&amp;TY$8,условия!$8:$8,"&gt;="&amp;TY$8))</f>
        <v>216000</v>
      </c>
      <c r="TZ84" s="21">
        <f>IF(TZ$8="",0,TZ26*SUMIFS(условия!72:72,условия!$7:$7,"&lt;="&amp;TZ$8,условия!$8:$8,"&gt;="&amp;TZ$8))</f>
        <v>216000</v>
      </c>
      <c r="UA84" s="21">
        <f>IF(UA$8="",0,UA26*SUMIFS(условия!72:72,условия!$7:$7,"&lt;="&amp;UA$8,условия!$8:$8,"&gt;="&amp;UA$8))</f>
        <v>216000</v>
      </c>
      <c r="UB84" s="21">
        <f>IF(UB$8="",0,UB26*SUMIFS(условия!72:72,условия!$7:$7,"&lt;="&amp;UB$8,условия!$8:$8,"&gt;="&amp;UB$8))</f>
        <v>216000</v>
      </c>
      <c r="UC84" s="21">
        <f>IF(UC$8="",0,UC26*SUMIFS(условия!72:72,условия!$7:$7,"&lt;="&amp;UC$8,условия!$8:$8,"&gt;="&amp;UC$8))</f>
        <v>216000</v>
      </c>
      <c r="UD84" s="21">
        <f>IF(UD$8="",0,UD26*SUMIFS(условия!72:72,условия!$7:$7,"&lt;="&amp;UD$8,условия!$8:$8,"&gt;="&amp;UD$8))</f>
        <v>216000</v>
      </c>
      <c r="UE84" s="21">
        <f>IF(UE$8="",0,UE26*SUMIFS(условия!72:72,условия!$7:$7,"&lt;="&amp;UE$8,условия!$8:$8,"&gt;="&amp;UE$8))</f>
        <v>216000</v>
      </c>
      <c r="UF84" s="21">
        <f>IF(UF$8="",0,UF26*SUMIFS(условия!72:72,условия!$7:$7,"&lt;="&amp;UF$8,условия!$8:$8,"&gt;="&amp;UF$8))</f>
        <v>216000</v>
      </c>
      <c r="UG84" s="21">
        <f>IF(UG$8="",0,UG26*SUMIFS(условия!72:72,условия!$7:$7,"&lt;="&amp;UG$8,условия!$8:$8,"&gt;="&amp;UG$8))</f>
        <v>216000</v>
      </c>
      <c r="UH84" s="21">
        <f>IF(UH$8="",0,UH26*SUMIFS(условия!72:72,условия!$7:$7,"&lt;="&amp;UH$8,условия!$8:$8,"&gt;="&amp;UH$8))</f>
        <v>216000</v>
      </c>
      <c r="UI84" s="21">
        <f>IF(UI$8="",0,UI26*SUMIFS(условия!72:72,условия!$7:$7,"&lt;="&amp;UI$8,условия!$8:$8,"&gt;="&amp;UI$8))</f>
        <v>216000</v>
      </c>
      <c r="UJ84" s="21">
        <f>IF(UJ$8="",0,UJ26*SUMIFS(условия!72:72,условия!$7:$7,"&lt;="&amp;UJ$8,условия!$8:$8,"&gt;="&amp;UJ$8))</f>
        <v>216000</v>
      </c>
      <c r="UK84" s="21">
        <f>IF(UK$8="",0,UK26*SUMIFS(условия!72:72,условия!$7:$7,"&lt;="&amp;UK$8,условия!$8:$8,"&gt;="&amp;UK$8))</f>
        <v>216000</v>
      </c>
      <c r="UL84" s="21">
        <f>IF(UL$8="",0,UL26*SUMIFS(условия!72:72,условия!$7:$7,"&lt;="&amp;UL$8,условия!$8:$8,"&gt;="&amp;UL$8))</f>
        <v>216000</v>
      </c>
      <c r="UM84" s="21">
        <f>IF(UM$8="",0,UM26*SUMIFS(условия!72:72,условия!$7:$7,"&lt;="&amp;UM$8,условия!$8:$8,"&gt;="&amp;UM$8))</f>
        <v>216000</v>
      </c>
      <c r="UN84" s="21">
        <f>IF(UN$8="",0,UN26*SUMIFS(условия!72:72,условия!$7:$7,"&lt;="&amp;UN$8,условия!$8:$8,"&gt;="&amp;UN$8))</f>
        <v>216000</v>
      </c>
      <c r="UO84" s="21">
        <f>IF(UO$8="",0,UO26*SUMIFS(условия!72:72,условия!$7:$7,"&lt;="&amp;UO$8,условия!$8:$8,"&gt;="&amp;UO$8))</f>
        <v>216000</v>
      </c>
      <c r="UP84" s="21">
        <f>IF(UP$8="",0,UP26*SUMIFS(условия!72:72,условия!$7:$7,"&lt;="&amp;UP$8,условия!$8:$8,"&gt;="&amp;UP$8))</f>
        <v>216000</v>
      </c>
      <c r="UQ84" s="21">
        <f>IF(UQ$8="",0,UQ26*SUMIFS(условия!72:72,условия!$7:$7,"&lt;="&amp;UQ$8,условия!$8:$8,"&gt;="&amp;UQ$8))</f>
        <v>216000</v>
      </c>
      <c r="UR84" s="21">
        <f>IF(UR$8="",0,UR26*SUMIFS(условия!72:72,условия!$7:$7,"&lt;="&amp;UR$8,условия!$8:$8,"&gt;="&amp;UR$8))</f>
        <v>216000</v>
      </c>
      <c r="US84" s="21">
        <f>IF(US$8="",0,US26*SUMIFS(условия!72:72,условия!$7:$7,"&lt;="&amp;US$8,условия!$8:$8,"&gt;="&amp;US$8))</f>
        <v>216000</v>
      </c>
      <c r="UT84" s="21">
        <f>IF(UT$8="",0,UT26*SUMIFS(условия!72:72,условия!$7:$7,"&lt;="&amp;UT$8,условия!$8:$8,"&gt;="&amp;UT$8))</f>
        <v>216000</v>
      </c>
      <c r="UU84" s="21">
        <f>IF(UU$8="",0,UU26*SUMIFS(условия!72:72,условия!$7:$7,"&lt;="&amp;UU$8,условия!$8:$8,"&gt;="&amp;UU$8))</f>
        <v>180000</v>
      </c>
      <c r="UV84" s="21">
        <f>IF(UV$8="",0,UV26*SUMIFS(условия!72:72,условия!$7:$7,"&lt;="&amp;UV$8,условия!$8:$8,"&gt;="&amp;UV$8))</f>
        <v>180000</v>
      </c>
      <c r="UW84" s="21">
        <f>IF(UW$8="",0,UW26*SUMIFS(условия!72:72,условия!$7:$7,"&lt;="&amp;UW$8,условия!$8:$8,"&gt;="&amp;UW$8))</f>
        <v>180000</v>
      </c>
      <c r="UX84" s="21">
        <f>IF(UX$8="",0,UX26*SUMIFS(условия!72:72,условия!$7:$7,"&lt;="&amp;UX$8,условия!$8:$8,"&gt;="&amp;UX$8))</f>
        <v>180000</v>
      </c>
      <c r="UY84" s="21">
        <f>IF(UY$8="",0,UY26*SUMIFS(условия!72:72,условия!$7:$7,"&lt;="&amp;UY$8,условия!$8:$8,"&gt;="&amp;UY$8))</f>
        <v>180000</v>
      </c>
      <c r="UZ84" s="21">
        <f>IF(UZ$8="",0,UZ26*SUMIFS(условия!72:72,условия!$7:$7,"&lt;="&amp;UZ$8,условия!$8:$8,"&gt;="&amp;UZ$8))</f>
        <v>180000</v>
      </c>
      <c r="VA84" s="21">
        <f>IF(VA$8="",0,VA26*SUMIFS(условия!72:72,условия!$7:$7,"&lt;="&amp;VA$8,условия!$8:$8,"&gt;="&amp;VA$8))</f>
        <v>180000</v>
      </c>
      <c r="VB84" s="21">
        <f>IF(VB$8="",0,VB26*SUMIFS(условия!72:72,условия!$7:$7,"&lt;="&amp;VB$8,условия!$8:$8,"&gt;="&amp;VB$8))</f>
        <v>180000</v>
      </c>
      <c r="VC84" s="21">
        <f>IF(VC$8="",0,VC26*SUMIFS(условия!72:72,условия!$7:$7,"&lt;="&amp;VC$8,условия!$8:$8,"&gt;="&amp;VC$8))</f>
        <v>180000</v>
      </c>
      <c r="VD84" s="21">
        <f>IF(VD$8="",0,VD26*SUMIFS(условия!72:72,условия!$7:$7,"&lt;="&amp;VD$8,условия!$8:$8,"&gt;="&amp;VD$8))</f>
        <v>180000</v>
      </c>
      <c r="VE84" s="21">
        <f>IF(VE$8="",0,VE26*SUMIFS(условия!72:72,условия!$7:$7,"&lt;="&amp;VE$8,условия!$8:$8,"&gt;="&amp;VE$8))</f>
        <v>180000</v>
      </c>
      <c r="VF84" s="21">
        <f>IF(VF$8="",0,VF26*SUMIFS(условия!72:72,условия!$7:$7,"&lt;="&amp;VF$8,условия!$8:$8,"&gt;="&amp;VF$8))</f>
        <v>180000</v>
      </c>
      <c r="VG84" s="21">
        <f>IF(VG$8="",0,VG26*SUMIFS(условия!72:72,условия!$7:$7,"&lt;="&amp;VG$8,условия!$8:$8,"&gt;="&amp;VG$8))</f>
        <v>180000</v>
      </c>
      <c r="VH84" s="21">
        <f>IF(VH$8="",0,VH26*SUMIFS(условия!72:72,условия!$7:$7,"&lt;="&amp;VH$8,условия!$8:$8,"&gt;="&amp;VH$8))</f>
        <v>180000</v>
      </c>
      <c r="VI84" s="21">
        <f>IF(VI$8="",0,VI26*SUMIFS(условия!72:72,условия!$7:$7,"&lt;="&amp;VI$8,условия!$8:$8,"&gt;="&amp;VI$8))</f>
        <v>180000</v>
      </c>
      <c r="VJ84" s="21">
        <f>IF(VJ$8="",0,VJ26*SUMIFS(условия!72:72,условия!$7:$7,"&lt;="&amp;VJ$8,условия!$8:$8,"&gt;="&amp;VJ$8))</f>
        <v>180000</v>
      </c>
      <c r="VK84" s="21">
        <f>IF(VK$8="",0,VK26*SUMIFS(условия!72:72,условия!$7:$7,"&lt;="&amp;VK$8,условия!$8:$8,"&gt;="&amp;VK$8))</f>
        <v>180000</v>
      </c>
      <c r="VL84" s="21">
        <f>IF(VL$8="",0,VL26*SUMIFS(условия!72:72,условия!$7:$7,"&lt;="&amp;VL$8,условия!$8:$8,"&gt;="&amp;VL$8))</f>
        <v>180000</v>
      </c>
      <c r="VM84" s="21">
        <f>IF(VM$8="",0,VM26*SUMIFS(условия!72:72,условия!$7:$7,"&lt;="&amp;VM$8,условия!$8:$8,"&gt;="&amp;VM$8))</f>
        <v>180000</v>
      </c>
      <c r="VN84" s="21">
        <f>IF(VN$8="",0,VN26*SUMIFS(условия!72:72,условия!$7:$7,"&lt;="&amp;VN$8,условия!$8:$8,"&gt;="&amp;VN$8))</f>
        <v>180000</v>
      </c>
      <c r="VO84" s="21">
        <f>IF(VO$8="",0,VO26*SUMIFS(условия!72:72,условия!$7:$7,"&lt;="&amp;VO$8,условия!$8:$8,"&gt;="&amp;VO$8))</f>
        <v>180000</v>
      </c>
      <c r="VP84" s="21">
        <f>IF(VP$8="",0,VP26*SUMIFS(условия!72:72,условия!$7:$7,"&lt;="&amp;VP$8,условия!$8:$8,"&gt;="&amp;VP$8))</f>
        <v>180000</v>
      </c>
      <c r="VQ84" s="21">
        <f>IF(VQ$8="",0,VQ26*SUMIFS(условия!72:72,условия!$7:$7,"&lt;="&amp;VQ$8,условия!$8:$8,"&gt;="&amp;VQ$8))</f>
        <v>180000</v>
      </c>
      <c r="VR84" s="21">
        <f>IF(VR$8="",0,VR26*SUMIFS(условия!72:72,условия!$7:$7,"&lt;="&amp;VR$8,условия!$8:$8,"&gt;="&amp;VR$8))</f>
        <v>180000</v>
      </c>
      <c r="VS84" s="21">
        <f>IF(VS$8="",0,VS26*SUMIFS(условия!72:72,условия!$7:$7,"&lt;="&amp;VS$8,условия!$8:$8,"&gt;="&amp;VS$8))</f>
        <v>180000</v>
      </c>
      <c r="VT84" s="21">
        <f>IF(VT$8="",0,VT26*SUMIFS(условия!72:72,условия!$7:$7,"&lt;="&amp;VT$8,условия!$8:$8,"&gt;="&amp;VT$8))</f>
        <v>180000</v>
      </c>
      <c r="VU84" s="21">
        <f>IF(VU$8="",0,VU26*SUMIFS(условия!72:72,условия!$7:$7,"&lt;="&amp;VU$8,условия!$8:$8,"&gt;="&amp;VU$8))</f>
        <v>180000</v>
      </c>
      <c r="VV84" s="21">
        <f>IF(VV$8="",0,VV26*SUMIFS(условия!72:72,условия!$7:$7,"&lt;="&amp;VV$8,условия!$8:$8,"&gt;="&amp;VV$8))</f>
        <v>180000</v>
      </c>
      <c r="VW84" s="21">
        <f>IF(VW$8="",0,VW26*SUMIFS(условия!72:72,условия!$7:$7,"&lt;="&amp;VW$8,условия!$8:$8,"&gt;="&amp;VW$8))</f>
        <v>180000</v>
      </c>
      <c r="VX84" s="21">
        <f>IF(VX$8="",0,VX26*SUMIFS(условия!72:72,условия!$7:$7,"&lt;="&amp;VX$8,условия!$8:$8,"&gt;="&amp;VX$8))</f>
        <v>180000</v>
      </c>
      <c r="VY84" s="21">
        <f>IF(VY$8="",0,VY26*SUMIFS(условия!72:72,условия!$7:$7,"&lt;="&amp;VY$8,условия!$8:$8,"&gt;="&amp;VY$8))</f>
        <v>180000</v>
      </c>
      <c r="VZ84" s="21">
        <f>IF(VZ$8="",0,VZ26*SUMIFS(условия!72:72,условия!$7:$7,"&lt;="&amp;VZ$8,условия!$8:$8,"&gt;="&amp;VZ$8))</f>
        <v>204000</v>
      </c>
      <c r="WA84" s="21">
        <f>IF(WA$8="",0,WA26*SUMIFS(условия!72:72,условия!$7:$7,"&lt;="&amp;WA$8,условия!$8:$8,"&gt;="&amp;WA$8))</f>
        <v>204000</v>
      </c>
      <c r="WB84" s="21">
        <f>IF(WB$8="",0,WB26*SUMIFS(условия!72:72,условия!$7:$7,"&lt;="&amp;WB$8,условия!$8:$8,"&gt;="&amp;WB$8))</f>
        <v>204000</v>
      </c>
      <c r="WC84" s="21">
        <f>IF(WC$8="",0,WC26*SUMIFS(условия!72:72,условия!$7:$7,"&lt;="&amp;WC$8,условия!$8:$8,"&gt;="&amp;WC$8))</f>
        <v>204000</v>
      </c>
      <c r="WD84" s="21">
        <f>IF(WD$8="",0,WD26*SUMIFS(условия!72:72,условия!$7:$7,"&lt;="&amp;WD$8,условия!$8:$8,"&gt;="&amp;WD$8))</f>
        <v>204000</v>
      </c>
      <c r="WE84" s="21">
        <f>IF(WE$8="",0,WE26*SUMIFS(условия!72:72,условия!$7:$7,"&lt;="&amp;WE$8,условия!$8:$8,"&gt;="&amp;WE$8))</f>
        <v>204000</v>
      </c>
      <c r="WF84" s="21">
        <f>IF(WF$8="",0,WF26*SUMIFS(условия!72:72,условия!$7:$7,"&lt;="&amp;WF$8,условия!$8:$8,"&gt;="&amp;WF$8))</f>
        <v>204000</v>
      </c>
      <c r="WG84" s="21">
        <f>IF(WG$8="",0,WG26*SUMIFS(условия!72:72,условия!$7:$7,"&lt;="&amp;WG$8,условия!$8:$8,"&gt;="&amp;WG$8))</f>
        <v>204000</v>
      </c>
      <c r="WH84" s="21">
        <f>IF(WH$8="",0,WH26*SUMIFS(условия!72:72,условия!$7:$7,"&lt;="&amp;WH$8,условия!$8:$8,"&gt;="&amp;WH$8))</f>
        <v>204000</v>
      </c>
      <c r="WI84" s="21">
        <f>IF(WI$8="",0,WI26*SUMIFS(условия!72:72,условия!$7:$7,"&lt;="&amp;WI$8,условия!$8:$8,"&gt;="&amp;WI$8))</f>
        <v>204000</v>
      </c>
      <c r="WJ84" s="21">
        <f>IF(WJ$8="",0,WJ26*SUMIFS(условия!72:72,условия!$7:$7,"&lt;="&amp;WJ$8,условия!$8:$8,"&gt;="&amp;WJ$8))</f>
        <v>204000</v>
      </c>
      <c r="WK84" s="21">
        <f>IF(WK$8="",0,WK26*SUMIFS(условия!72:72,условия!$7:$7,"&lt;="&amp;WK$8,условия!$8:$8,"&gt;="&amp;WK$8))</f>
        <v>204000</v>
      </c>
      <c r="WL84" s="21">
        <f>IF(WL$8="",0,WL26*SUMIFS(условия!72:72,условия!$7:$7,"&lt;="&amp;WL$8,условия!$8:$8,"&gt;="&amp;WL$8))</f>
        <v>204000</v>
      </c>
      <c r="WM84" s="21">
        <f>IF(WM$8="",0,WM26*SUMIFS(условия!72:72,условия!$7:$7,"&lt;="&amp;WM$8,условия!$8:$8,"&gt;="&amp;WM$8))</f>
        <v>204000</v>
      </c>
      <c r="WN84" s="21">
        <f>IF(WN$8="",0,WN26*SUMIFS(условия!72:72,условия!$7:$7,"&lt;="&amp;WN$8,условия!$8:$8,"&gt;="&amp;WN$8))</f>
        <v>204000</v>
      </c>
      <c r="WO84" s="21">
        <f>IF(WO$8="",0,WO26*SUMIFS(условия!72:72,условия!$7:$7,"&lt;="&amp;WO$8,условия!$8:$8,"&gt;="&amp;WO$8))</f>
        <v>204000</v>
      </c>
      <c r="WP84" s="21">
        <f>IF(WP$8="",0,WP26*SUMIFS(условия!72:72,условия!$7:$7,"&lt;="&amp;WP$8,условия!$8:$8,"&gt;="&amp;WP$8))</f>
        <v>204000</v>
      </c>
      <c r="WQ84" s="21">
        <f>IF(WQ$8="",0,WQ26*SUMIFS(условия!72:72,условия!$7:$7,"&lt;="&amp;WQ$8,условия!$8:$8,"&gt;="&amp;WQ$8))</f>
        <v>204000</v>
      </c>
      <c r="WR84" s="21">
        <f>IF(WR$8="",0,WR26*SUMIFS(условия!72:72,условия!$7:$7,"&lt;="&amp;WR$8,условия!$8:$8,"&gt;="&amp;WR$8))</f>
        <v>204000</v>
      </c>
      <c r="WS84" s="21">
        <f>IF(WS$8="",0,WS26*SUMIFS(условия!72:72,условия!$7:$7,"&lt;="&amp;WS$8,условия!$8:$8,"&gt;="&amp;WS$8))</f>
        <v>204000</v>
      </c>
      <c r="WT84" s="21">
        <f>IF(WT$8="",0,WT26*SUMIFS(условия!72:72,условия!$7:$7,"&lt;="&amp;WT$8,условия!$8:$8,"&gt;="&amp;WT$8))</f>
        <v>204000</v>
      </c>
      <c r="WU84" s="21">
        <f>IF(WU$8="",0,WU26*SUMIFS(условия!72:72,условия!$7:$7,"&lt;="&amp;WU$8,условия!$8:$8,"&gt;="&amp;WU$8))</f>
        <v>204000</v>
      </c>
      <c r="WV84" s="21">
        <f>IF(WV$8="",0,WV26*SUMIFS(условия!72:72,условия!$7:$7,"&lt;="&amp;WV$8,условия!$8:$8,"&gt;="&amp;WV$8))</f>
        <v>204000</v>
      </c>
      <c r="WW84" s="21">
        <f>IF(WW$8="",0,WW26*SUMIFS(условия!72:72,условия!$7:$7,"&lt;="&amp;WW$8,условия!$8:$8,"&gt;="&amp;WW$8))</f>
        <v>204000</v>
      </c>
      <c r="WX84" s="21">
        <f>IF(WX$8="",0,WX26*SUMIFS(условия!72:72,условия!$7:$7,"&lt;="&amp;WX$8,условия!$8:$8,"&gt;="&amp;WX$8))</f>
        <v>204000</v>
      </c>
      <c r="WY84" s="21">
        <f>IF(WY$8="",0,WY26*SUMIFS(условия!72:72,условия!$7:$7,"&lt;="&amp;WY$8,условия!$8:$8,"&gt;="&amp;WY$8))</f>
        <v>204000</v>
      </c>
      <c r="WZ84" s="21">
        <f>IF(WZ$8="",0,WZ26*SUMIFS(условия!72:72,условия!$7:$7,"&lt;="&amp;WZ$8,условия!$8:$8,"&gt;="&amp;WZ$8))</f>
        <v>204000</v>
      </c>
      <c r="XA84" s="21">
        <f>IF(XA$8="",0,XA26*SUMIFS(условия!72:72,условия!$7:$7,"&lt;="&amp;XA$8,условия!$8:$8,"&gt;="&amp;XA$8))</f>
        <v>204000</v>
      </c>
      <c r="XB84" s="21">
        <f>IF(XB$8="",0,XB26*SUMIFS(условия!72:72,условия!$7:$7,"&lt;="&amp;XB$8,условия!$8:$8,"&gt;="&amp;XB$8))</f>
        <v>153000</v>
      </c>
      <c r="XC84" s="21">
        <f>IF(XC$8="",0,XC26*SUMIFS(условия!72:72,условия!$7:$7,"&lt;="&amp;XC$8,условия!$8:$8,"&gt;="&amp;XC$8))</f>
        <v>153000</v>
      </c>
      <c r="XD84" s="21">
        <f>IF(XD$8="",0,XD26*SUMIFS(условия!72:72,условия!$7:$7,"&lt;="&amp;XD$8,условия!$8:$8,"&gt;="&amp;XD$8))</f>
        <v>153000</v>
      </c>
      <c r="XE84" s="21">
        <f>IF(XE$8="",0,XE26*SUMIFS(условия!72:72,условия!$7:$7,"&lt;="&amp;XE$8,условия!$8:$8,"&gt;="&amp;XE$8))</f>
        <v>153000</v>
      </c>
      <c r="XF84" s="21">
        <f>IF(XF$8="",0,XF26*SUMIFS(условия!72:72,условия!$7:$7,"&lt;="&amp;XF$8,условия!$8:$8,"&gt;="&amp;XF$8))</f>
        <v>153000</v>
      </c>
      <c r="XG84" s="21">
        <f>IF(XG$8="",0,XG26*SUMIFS(условия!72:72,условия!$7:$7,"&lt;="&amp;XG$8,условия!$8:$8,"&gt;="&amp;XG$8))</f>
        <v>153000</v>
      </c>
      <c r="XH84" s="21">
        <f>IF(XH$8="",0,XH26*SUMIFS(условия!72:72,условия!$7:$7,"&lt;="&amp;XH$8,условия!$8:$8,"&gt;="&amp;XH$8))</f>
        <v>153000</v>
      </c>
      <c r="XI84" s="21">
        <f>IF(XI$8="",0,XI26*SUMIFS(условия!72:72,условия!$7:$7,"&lt;="&amp;XI$8,условия!$8:$8,"&gt;="&amp;XI$8))</f>
        <v>153000</v>
      </c>
      <c r="XJ84" s="21">
        <f>IF(XJ$8="",0,XJ26*SUMIFS(условия!72:72,условия!$7:$7,"&lt;="&amp;XJ$8,условия!$8:$8,"&gt;="&amp;XJ$8))</f>
        <v>153000</v>
      </c>
      <c r="XK84" s="21">
        <f>IF(XK$8="",0,XK26*SUMIFS(условия!72:72,условия!$7:$7,"&lt;="&amp;XK$8,условия!$8:$8,"&gt;="&amp;XK$8))</f>
        <v>153000</v>
      </c>
      <c r="XL84" s="21">
        <f>IF(XL$8="",0,XL26*SUMIFS(условия!72:72,условия!$7:$7,"&lt;="&amp;XL$8,условия!$8:$8,"&gt;="&amp;XL$8))</f>
        <v>153000</v>
      </c>
      <c r="XM84" s="21">
        <f>IF(XM$8="",0,XM26*SUMIFS(условия!72:72,условия!$7:$7,"&lt;="&amp;XM$8,условия!$8:$8,"&gt;="&amp;XM$8))</f>
        <v>153000</v>
      </c>
      <c r="XN84" s="21">
        <f>IF(XN$8="",0,XN26*SUMIFS(условия!72:72,условия!$7:$7,"&lt;="&amp;XN$8,условия!$8:$8,"&gt;="&amp;XN$8))</f>
        <v>153000</v>
      </c>
      <c r="XO84" s="21">
        <f>IF(XO$8="",0,XO26*SUMIFS(условия!72:72,условия!$7:$7,"&lt;="&amp;XO$8,условия!$8:$8,"&gt;="&amp;XO$8))</f>
        <v>153000</v>
      </c>
      <c r="XP84" s="21">
        <f>IF(XP$8="",0,XP26*SUMIFS(условия!72:72,условия!$7:$7,"&lt;="&amp;XP$8,условия!$8:$8,"&gt;="&amp;XP$8))</f>
        <v>153000</v>
      </c>
      <c r="XQ84" s="21">
        <f>IF(XQ$8="",0,XQ26*SUMIFS(условия!72:72,условия!$7:$7,"&lt;="&amp;XQ$8,условия!$8:$8,"&gt;="&amp;XQ$8))</f>
        <v>153000</v>
      </c>
      <c r="XR84" s="21">
        <f>IF(XR$8="",0,XR26*SUMIFS(условия!72:72,условия!$7:$7,"&lt;="&amp;XR$8,условия!$8:$8,"&gt;="&amp;XR$8))</f>
        <v>153000</v>
      </c>
      <c r="XS84" s="21">
        <f>IF(XS$8="",0,XS26*SUMIFS(условия!72:72,условия!$7:$7,"&lt;="&amp;XS$8,условия!$8:$8,"&gt;="&amp;XS$8))</f>
        <v>153000</v>
      </c>
      <c r="XT84" s="21">
        <f>IF(XT$8="",0,XT26*SUMIFS(условия!72:72,условия!$7:$7,"&lt;="&amp;XT$8,условия!$8:$8,"&gt;="&amp;XT$8))</f>
        <v>153000</v>
      </c>
      <c r="XU84" s="21">
        <f>IF(XU$8="",0,XU26*SUMIFS(условия!72:72,условия!$7:$7,"&lt;="&amp;XU$8,условия!$8:$8,"&gt;="&amp;XU$8))</f>
        <v>153000</v>
      </c>
      <c r="XV84" s="21">
        <f>IF(XV$8="",0,XV26*SUMIFS(условия!72:72,условия!$7:$7,"&lt;="&amp;XV$8,условия!$8:$8,"&gt;="&amp;XV$8))</f>
        <v>153000</v>
      </c>
      <c r="XW84" s="21">
        <f>IF(XW$8="",0,XW26*SUMIFS(условия!72:72,условия!$7:$7,"&lt;="&amp;XW$8,условия!$8:$8,"&gt;="&amp;XW$8))</f>
        <v>153000</v>
      </c>
      <c r="XX84" s="21">
        <f>IF(XX$8="",0,XX26*SUMIFS(условия!72:72,условия!$7:$7,"&lt;="&amp;XX$8,условия!$8:$8,"&gt;="&amp;XX$8))</f>
        <v>153000</v>
      </c>
      <c r="XY84" s="21">
        <f>IF(XY$8="",0,XY26*SUMIFS(условия!72:72,условия!$7:$7,"&lt;="&amp;XY$8,условия!$8:$8,"&gt;="&amp;XY$8))</f>
        <v>153000</v>
      </c>
      <c r="XZ84" s="21">
        <f>IF(XZ$8="",0,XZ26*SUMIFS(условия!72:72,условия!$7:$7,"&lt;="&amp;XZ$8,условия!$8:$8,"&gt;="&amp;XZ$8))</f>
        <v>153000</v>
      </c>
      <c r="YA84" s="21">
        <f>IF(YA$8="",0,YA26*SUMIFS(условия!72:72,условия!$7:$7,"&lt;="&amp;YA$8,условия!$8:$8,"&gt;="&amp;YA$8))</f>
        <v>153000</v>
      </c>
      <c r="YB84" s="21">
        <f>IF(YB$8="",0,YB26*SUMIFS(условия!72:72,условия!$7:$7,"&lt;="&amp;YB$8,условия!$8:$8,"&gt;="&amp;YB$8))</f>
        <v>153000</v>
      </c>
      <c r="YC84" s="21">
        <f>IF(YC$8="",0,YC26*SUMIFS(условия!72:72,условия!$7:$7,"&lt;="&amp;YC$8,условия!$8:$8,"&gt;="&amp;YC$8))</f>
        <v>153000</v>
      </c>
      <c r="YD84" s="21">
        <f>IF(YD$8="",0,YD26*SUMIFS(условия!72:72,условия!$7:$7,"&lt;="&amp;YD$8,условия!$8:$8,"&gt;="&amp;YD$8))</f>
        <v>153000</v>
      </c>
      <c r="YE84" s="21">
        <f>IF(YE$8="",0,YE26*SUMIFS(условия!72:72,условия!$7:$7,"&lt;="&amp;YE$8,условия!$8:$8,"&gt;="&amp;YE$8))</f>
        <v>153000</v>
      </c>
      <c r="YF84" s="21">
        <f>IF(YF$8="",0,YF26*SUMIFS(условия!72:72,условия!$7:$7,"&lt;="&amp;YF$8,условия!$8:$8,"&gt;="&amp;YF$8))</f>
        <v>153000</v>
      </c>
      <c r="YG84" s="21">
        <f>IF(YG$8="",0,YG26*SUMIFS(условия!72:72,условия!$7:$7,"&lt;="&amp;YG$8,условия!$8:$8,"&gt;="&amp;YG$8))</f>
        <v>171000</v>
      </c>
      <c r="YH84" s="21">
        <f>IF(YH$8="",0,YH26*SUMIFS(условия!72:72,условия!$7:$7,"&lt;="&amp;YH$8,условия!$8:$8,"&gt;="&amp;YH$8))</f>
        <v>171000</v>
      </c>
      <c r="YI84" s="21">
        <f>IF(YI$8="",0,YI26*SUMIFS(условия!72:72,условия!$7:$7,"&lt;="&amp;YI$8,условия!$8:$8,"&gt;="&amp;YI$8))</f>
        <v>171000</v>
      </c>
      <c r="YJ84" s="21">
        <f>IF(YJ$8="",0,YJ26*SUMIFS(условия!72:72,условия!$7:$7,"&lt;="&amp;YJ$8,условия!$8:$8,"&gt;="&amp;YJ$8))</f>
        <v>171000</v>
      </c>
      <c r="YK84" s="21">
        <f>IF(YK$8="",0,YK26*SUMIFS(условия!72:72,условия!$7:$7,"&lt;="&amp;YK$8,условия!$8:$8,"&gt;="&amp;YK$8))</f>
        <v>171000</v>
      </c>
      <c r="YL84" s="21">
        <f>IF(YL$8="",0,YL26*SUMIFS(условия!72:72,условия!$7:$7,"&lt;="&amp;YL$8,условия!$8:$8,"&gt;="&amp;YL$8))</f>
        <v>171000</v>
      </c>
      <c r="YM84" s="21">
        <f>IF(YM$8="",0,YM26*SUMIFS(условия!72:72,условия!$7:$7,"&lt;="&amp;YM$8,условия!$8:$8,"&gt;="&amp;YM$8))</f>
        <v>171000</v>
      </c>
      <c r="YN84" s="21">
        <f>IF(YN$8="",0,YN26*SUMIFS(условия!72:72,условия!$7:$7,"&lt;="&amp;YN$8,условия!$8:$8,"&gt;="&amp;YN$8))</f>
        <v>171000</v>
      </c>
      <c r="YO84" s="21">
        <f>IF(YO$8="",0,YO26*SUMIFS(условия!72:72,условия!$7:$7,"&lt;="&amp;YO$8,условия!$8:$8,"&gt;="&amp;YO$8))</f>
        <v>171000</v>
      </c>
      <c r="YP84" s="21">
        <f>IF(YP$8="",0,YP26*SUMIFS(условия!72:72,условия!$7:$7,"&lt;="&amp;YP$8,условия!$8:$8,"&gt;="&amp;YP$8))</f>
        <v>171000</v>
      </c>
      <c r="YQ84" s="21">
        <f>IF(YQ$8="",0,YQ26*SUMIFS(условия!72:72,условия!$7:$7,"&lt;="&amp;YQ$8,условия!$8:$8,"&gt;="&amp;YQ$8))</f>
        <v>171000</v>
      </c>
      <c r="YR84" s="21">
        <f>IF(YR$8="",0,YR26*SUMIFS(условия!72:72,условия!$7:$7,"&lt;="&amp;YR$8,условия!$8:$8,"&gt;="&amp;YR$8))</f>
        <v>171000</v>
      </c>
      <c r="YS84" s="21">
        <f>IF(YS$8="",0,YS26*SUMIFS(условия!72:72,условия!$7:$7,"&lt;="&amp;YS$8,условия!$8:$8,"&gt;="&amp;YS$8))</f>
        <v>171000</v>
      </c>
      <c r="YT84" s="21">
        <f>IF(YT$8="",0,YT26*SUMIFS(условия!72:72,условия!$7:$7,"&lt;="&amp;YT$8,условия!$8:$8,"&gt;="&amp;YT$8))</f>
        <v>171000</v>
      </c>
      <c r="YU84" s="21">
        <f>IF(YU$8="",0,YU26*SUMIFS(условия!72:72,условия!$7:$7,"&lt;="&amp;YU$8,условия!$8:$8,"&gt;="&amp;YU$8))</f>
        <v>171000</v>
      </c>
      <c r="YV84" s="21">
        <f>IF(YV$8="",0,YV26*SUMIFS(условия!72:72,условия!$7:$7,"&lt;="&amp;YV$8,условия!$8:$8,"&gt;="&amp;YV$8))</f>
        <v>171000</v>
      </c>
      <c r="YW84" s="21">
        <f>IF(YW$8="",0,YW26*SUMIFS(условия!72:72,условия!$7:$7,"&lt;="&amp;YW$8,условия!$8:$8,"&gt;="&amp;YW$8))</f>
        <v>171000</v>
      </c>
      <c r="YX84" s="21">
        <f>IF(YX$8="",0,YX26*SUMIFS(условия!72:72,условия!$7:$7,"&lt;="&amp;YX$8,условия!$8:$8,"&gt;="&amp;YX$8))</f>
        <v>171000</v>
      </c>
      <c r="YY84" s="21">
        <f>IF(YY$8="",0,YY26*SUMIFS(условия!72:72,условия!$7:$7,"&lt;="&amp;YY$8,условия!$8:$8,"&gt;="&amp;YY$8))</f>
        <v>171000</v>
      </c>
      <c r="YZ84" s="21">
        <f>IF(YZ$8="",0,YZ26*SUMIFS(условия!72:72,условия!$7:$7,"&lt;="&amp;YZ$8,условия!$8:$8,"&gt;="&amp;YZ$8))</f>
        <v>171000</v>
      </c>
      <c r="ZA84" s="21">
        <f>IF(ZA$8="",0,ZA26*SUMIFS(условия!72:72,условия!$7:$7,"&lt;="&amp;ZA$8,условия!$8:$8,"&gt;="&amp;ZA$8))</f>
        <v>171000</v>
      </c>
      <c r="ZB84" s="21">
        <f>IF(ZB$8="",0,ZB26*SUMIFS(условия!72:72,условия!$7:$7,"&lt;="&amp;ZB$8,условия!$8:$8,"&gt;="&amp;ZB$8))</f>
        <v>171000</v>
      </c>
      <c r="ZC84" s="21">
        <f>IF(ZC$8="",0,ZC26*SUMIFS(условия!72:72,условия!$7:$7,"&lt;="&amp;ZC$8,условия!$8:$8,"&gt;="&amp;ZC$8))</f>
        <v>171000</v>
      </c>
      <c r="ZD84" s="21">
        <f>IF(ZD$8="",0,ZD26*SUMIFS(условия!72:72,условия!$7:$7,"&lt;="&amp;ZD$8,условия!$8:$8,"&gt;="&amp;ZD$8))</f>
        <v>171000</v>
      </c>
      <c r="ZE84" s="21">
        <f>IF(ZE$8="",0,ZE26*SUMIFS(условия!72:72,условия!$7:$7,"&lt;="&amp;ZE$8,условия!$8:$8,"&gt;="&amp;ZE$8))</f>
        <v>171000</v>
      </c>
      <c r="ZF84" s="21">
        <f>IF(ZF$8="",0,ZF26*SUMIFS(условия!72:72,условия!$7:$7,"&lt;="&amp;ZF$8,условия!$8:$8,"&gt;="&amp;ZF$8))</f>
        <v>171000</v>
      </c>
      <c r="ZG84" s="21">
        <f>IF(ZG$8="",0,ZG26*SUMIFS(условия!72:72,условия!$7:$7,"&lt;="&amp;ZG$8,условия!$8:$8,"&gt;="&amp;ZG$8))</f>
        <v>171000</v>
      </c>
      <c r="ZH84" s="21">
        <f>IF(ZH$8="",0,ZH26*SUMIFS(условия!72:72,условия!$7:$7,"&lt;="&amp;ZH$8,условия!$8:$8,"&gt;="&amp;ZH$8))</f>
        <v>171000</v>
      </c>
      <c r="ZI84" s="21">
        <f>IF(ZI$8="",0,ZI26*SUMIFS(условия!72:72,условия!$7:$7,"&lt;="&amp;ZI$8,условия!$8:$8,"&gt;="&amp;ZI$8))</f>
        <v>171000</v>
      </c>
      <c r="ZJ84" s="21">
        <f>IF(ZJ$8="",0,ZJ26*SUMIFS(условия!72:72,условия!$7:$7,"&lt;="&amp;ZJ$8,условия!$8:$8,"&gt;="&amp;ZJ$8))</f>
        <v>171000</v>
      </c>
      <c r="ZK84" s="21">
        <f>IF(ZK$8="",0,ZK26*SUMIFS(условия!72:72,условия!$7:$7,"&lt;="&amp;ZK$8,условия!$8:$8,"&gt;="&amp;ZK$8))</f>
        <v>216000</v>
      </c>
      <c r="ZL84" s="21">
        <f>IF(ZL$8="",0,ZL26*SUMIFS(условия!72:72,условия!$7:$7,"&lt;="&amp;ZL$8,условия!$8:$8,"&gt;="&amp;ZL$8))</f>
        <v>216000</v>
      </c>
      <c r="ZM84" s="21">
        <f>IF(ZM$8="",0,ZM26*SUMIFS(условия!72:72,условия!$7:$7,"&lt;="&amp;ZM$8,условия!$8:$8,"&gt;="&amp;ZM$8))</f>
        <v>216000</v>
      </c>
      <c r="ZN84" s="21">
        <f>IF(ZN$8="",0,ZN26*SUMIFS(условия!72:72,условия!$7:$7,"&lt;="&amp;ZN$8,условия!$8:$8,"&gt;="&amp;ZN$8))</f>
        <v>216000</v>
      </c>
      <c r="ZO84" s="21">
        <f>IF(ZO$8="",0,ZO26*SUMIFS(условия!72:72,условия!$7:$7,"&lt;="&amp;ZO$8,условия!$8:$8,"&gt;="&amp;ZO$8))</f>
        <v>216000</v>
      </c>
      <c r="ZP84" s="21">
        <f>IF(ZP$8="",0,ZP26*SUMIFS(условия!72:72,условия!$7:$7,"&lt;="&amp;ZP$8,условия!$8:$8,"&gt;="&amp;ZP$8))</f>
        <v>216000</v>
      </c>
      <c r="ZQ84" s="21">
        <f>IF(ZQ$8="",0,ZQ26*SUMIFS(условия!72:72,условия!$7:$7,"&lt;="&amp;ZQ$8,условия!$8:$8,"&gt;="&amp;ZQ$8))</f>
        <v>216000</v>
      </c>
      <c r="ZR84" s="21">
        <f>IF(ZR$8="",0,ZR26*SUMIFS(условия!72:72,условия!$7:$7,"&lt;="&amp;ZR$8,условия!$8:$8,"&gt;="&amp;ZR$8))</f>
        <v>216000</v>
      </c>
      <c r="ZS84" s="21">
        <f>IF(ZS$8="",0,ZS26*SUMIFS(условия!72:72,условия!$7:$7,"&lt;="&amp;ZS$8,условия!$8:$8,"&gt;="&amp;ZS$8))</f>
        <v>216000</v>
      </c>
      <c r="ZT84" s="21">
        <f>IF(ZT$8="",0,ZT26*SUMIFS(условия!72:72,условия!$7:$7,"&lt;="&amp;ZT$8,условия!$8:$8,"&gt;="&amp;ZT$8))</f>
        <v>216000</v>
      </c>
      <c r="ZU84" s="21">
        <f>IF(ZU$8="",0,ZU26*SUMIFS(условия!72:72,условия!$7:$7,"&lt;="&amp;ZU$8,условия!$8:$8,"&gt;="&amp;ZU$8))</f>
        <v>216000</v>
      </c>
      <c r="ZV84" s="21">
        <f>IF(ZV$8="",0,ZV26*SUMIFS(условия!72:72,условия!$7:$7,"&lt;="&amp;ZV$8,условия!$8:$8,"&gt;="&amp;ZV$8))</f>
        <v>216000</v>
      </c>
      <c r="ZW84" s="21">
        <f>IF(ZW$8="",0,ZW26*SUMIFS(условия!72:72,условия!$7:$7,"&lt;="&amp;ZW$8,условия!$8:$8,"&gt;="&amp;ZW$8))</f>
        <v>216000</v>
      </c>
      <c r="ZX84" s="21">
        <f>IF(ZX$8="",0,ZX26*SUMIFS(условия!72:72,условия!$7:$7,"&lt;="&amp;ZX$8,условия!$8:$8,"&gt;="&amp;ZX$8))</f>
        <v>216000</v>
      </c>
      <c r="ZY84" s="21">
        <f>IF(ZY$8="",0,ZY26*SUMIFS(условия!72:72,условия!$7:$7,"&lt;="&amp;ZY$8,условия!$8:$8,"&gt;="&amp;ZY$8))</f>
        <v>216000</v>
      </c>
      <c r="ZZ84" s="21">
        <f>IF(ZZ$8="",0,ZZ26*SUMIFS(условия!72:72,условия!$7:$7,"&lt;="&amp;ZZ$8,условия!$8:$8,"&gt;="&amp;ZZ$8))</f>
        <v>216000</v>
      </c>
      <c r="AAA84" s="21">
        <f>IF(AAA$8="",0,AAA26*SUMIFS(условия!72:72,условия!$7:$7,"&lt;="&amp;AAA$8,условия!$8:$8,"&gt;="&amp;AAA$8))</f>
        <v>216000</v>
      </c>
      <c r="AAB84" s="21">
        <f>IF(AAB$8="",0,AAB26*SUMIFS(условия!72:72,условия!$7:$7,"&lt;="&amp;AAB$8,условия!$8:$8,"&gt;="&amp;AAB$8))</f>
        <v>216000</v>
      </c>
      <c r="AAC84" s="21">
        <f>IF(AAC$8="",0,AAC26*SUMIFS(условия!72:72,условия!$7:$7,"&lt;="&amp;AAC$8,условия!$8:$8,"&gt;="&amp;AAC$8))</f>
        <v>216000</v>
      </c>
      <c r="AAD84" s="21">
        <f>IF(AAD$8="",0,AAD26*SUMIFS(условия!72:72,условия!$7:$7,"&lt;="&amp;AAD$8,условия!$8:$8,"&gt;="&amp;AAD$8))</f>
        <v>216000</v>
      </c>
      <c r="AAE84" s="21">
        <f>IF(AAE$8="",0,AAE26*SUMIFS(условия!72:72,условия!$7:$7,"&lt;="&amp;AAE$8,условия!$8:$8,"&gt;="&amp;AAE$8))</f>
        <v>216000</v>
      </c>
      <c r="AAF84" s="21">
        <f>IF(AAF$8="",0,AAF26*SUMIFS(условия!72:72,условия!$7:$7,"&lt;="&amp;AAF$8,условия!$8:$8,"&gt;="&amp;AAF$8))</f>
        <v>216000</v>
      </c>
      <c r="AAG84" s="21">
        <f>IF(AAG$8="",0,AAG26*SUMIFS(условия!72:72,условия!$7:$7,"&lt;="&amp;AAG$8,условия!$8:$8,"&gt;="&amp;AAG$8))</f>
        <v>216000</v>
      </c>
      <c r="AAH84" s="21">
        <f>IF(AAH$8="",0,AAH26*SUMIFS(условия!72:72,условия!$7:$7,"&lt;="&amp;AAH$8,условия!$8:$8,"&gt;="&amp;AAH$8))</f>
        <v>216000</v>
      </c>
      <c r="AAI84" s="21">
        <f>IF(AAI$8="",0,AAI26*SUMIFS(условия!72:72,условия!$7:$7,"&lt;="&amp;AAI$8,условия!$8:$8,"&gt;="&amp;AAI$8))</f>
        <v>216000</v>
      </c>
      <c r="AAJ84" s="21">
        <f>IF(AAJ$8="",0,AAJ26*SUMIFS(условия!72:72,условия!$7:$7,"&lt;="&amp;AAJ$8,условия!$8:$8,"&gt;="&amp;AAJ$8))</f>
        <v>216000</v>
      </c>
      <c r="AAK84" s="21">
        <f>IF(AAK$8="",0,AAK26*SUMIFS(условия!72:72,условия!$7:$7,"&lt;="&amp;AAK$8,условия!$8:$8,"&gt;="&amp;AAK$8))</f>
        <v>216000</v>
      </c>
      <c r="AAL84" s="21">
        <f>IF(AAL$8="",0,AAL26*SUMIFS(условия!72:72,условия!$7:$7,"&lt;="&amp;AAL$8,условия!$8:$8,"&gt;="&amp;AAL$8))</f>
        <v>216000</v>
      </c>
      <c r="AAM84" s="21">
        <f>IF(AAM$8="",0,AAM26*SUMIFS(условия!72:72,условия!$7:$7,"&lt;="&amp;AAM$8,условия!$8:$8,"&gt;="&amp;AAM$8))</f>
        <v>216000</v>
      </c>
      <c r="AAN84" s="21">
        <f>IF(AAN$8="",0,AAN26*SUMIFS(условия!72:72,условия!$7:$7,"&lt;="&amp;AAN$8,условия!$8:$8,"&gt;="&amp;AAN$8))</f>
        <v>216000</v>
      </c>
      <c r="AAO84" s="21">
        <f>IF(AAO$8="",0,AAO26*SUMIFS(условия!72:72,условия!$7:$7,"&lt;="&amp;AAO$8,условия!$8:$8,"&gt;="&amp;AAO$8))</f>
        <v>216000</v>
      </c>
      <c r="AAP84" s="21">
        <f>IF(AAP$8="",0,AAP26*SUMIFS(условия!72:72,условия!$7:$7,"&lt;="&amp;AAP$8,условия!$8:$8,"&gt;="&amp;AAP$8))</f>
        <v>216000</v>
      </c>
      <c r="AAQ84" s="21">
        <f>IF(AAQ$8="",0,AAQ26*SUMIFS(условия!72:72,условия!$7:$7,"&lt;="&amp;AAQ$8,условия!$8:$8,"&gt;="&amp;AAQ$8))</f>
        <v>216000</v>
      </c>
      <c r="AAR84" s="21">
        <f>IF(AAR$8="",0,AAR26*SUMIFS(условия!72:72,условия!$7:$7,"&lt;="&amp;AAR$8,условия!$8:$8,"&gt;="&amp;AAR$8))</f>
        <v>216000</v>
      </c>
      <c r="AAS84" s="21">
        <f>IF(AAS$8="",0,AAS26*SUMIFS(условия!72:72,условия!$7:$7,"&lt;="&amp;AAS$8,условия!$8:$8,"&gt;="&amp;AAS$8))</f>
        <v>216000</v>
      </c>
      <c r="AAT84" s="21">
        <f>IF(AAT$8="",0,AAT26*SUMIFS(условия!72:72,условия!$7:$7,"&lt;="&amp;AAT$8,условия!$8:$8,"&gt;="&amp;AAT$8))</f>
        <v>216000</v>
      </c>
      <c r="AAU84" s="21">
        <f>IF(AAU$8="",0,AAU26*SUMIFS(условия!72:72,условия!$7:$7,"&lt;="&amp;AAU$8,условия!$8:$8,"&gt;="&amp;AAU$8))</f>
        <v>216000</v>
      </c>
      <c r="AAV84" s="21">
        <f>IF(AAV$8="",0,AAV26*SUMIFS(условия!72:72,условия!$7:$7,"&lt;="&amp;AAV$8,условия!$8:$8,"&gt;="&amp;AAV$8))</f>
        <v>216000</v>
      </c>
      <c r="AAW84" s="21">
        <f>IF(AAW$8="",0,AAW26*SUMIFS(условия!72:72,условия!$7:$7,"&lt;="&amp;AAW$8,условия!$8:$8,"&gt;="&amp;AAW$8))</f>
        <v>216000</v>
      </c>
      <c r="AAX84" s="21">
        <f>IF(AAX$8="",0,AAX26*SUMIFS(условия!72:72,условия!$7:$7,"&lt;="&amp;AAX$8,условия!$8:$8,"&gt;="&amp;AAX$8))</f>
        <v>216000</v>
      </c>
      <c r="AAY84" s="21">
        <f>IF(AAY$8="",0,AAY26*SUMIFS(условия!72:72,условия!$7:$7,"&lt;="&amp;AAY$8,условия!$8:$8,"&gt;="&amp;AAY$8))</f>
        <v>216000</v>
      </c>
      <c r="AAZ84" s="21">
        <f>IF(AAZ$8="",0,AAZ26*SUMIFS(условия!72:72,условия!$7:$7,"&lt;="&amp;AAZ$8,условия!$8:$8,"&gt;="&amp;AAZ$8))</f>
        <v>216000</v>
      </c>
      <c r="ABA84" s="21">
        <f>IF(ABA$8="",0,ABA26*SUMIFS(условия!72:72,условия!$7:$7,"&lt;="&amp;ABA$8,условия!$8:$8,"&gt;="&amp;ABA$8))</f>
        <v>216000</v>
      </c>
      <c r="ABB84" s="21">
        <f>IF(ABB$8="",0,ABB26*SUMIFS(условия!72:72,условия!$7:$7,"&lt;="&amp;ABB$8,условия!$8:$8,"&gt;="&amp;ABB$8))</f>
        <v>216000</v>
      </c>
      <c r="ABC84" s="21">
        <f>IF(ABC$8="",0,ABC26*SUMIFS(условия!72:72,условия!$7:$7,"&lt;="&amp;ABC$8,условия!$8:$8,"&gt;="&amp;ABC$8))</f>
        <v>216000</v>
      </c>
      <c r="ABD84" s="21">
        <f>IF(ABD$8="",0,ABD26*SUMIFS(условия!72:72,условия!$7:$7,"&lt;="&amp;ABD$8,условия!$8:$8,"&gt;="&amp;ABD$8))</f>
        <v>216000</v>
      </c>
      <c r="ABE84" s="21">
        <f>IF(ABE$8="",0,ABE26*SUMIFS(условия!72:72,условия!$7:$7,"&lt;="&amp;ABE$8,условия!$8:$8,"&gt;="&amp;ABE$8))</f>
        <v>216000</v>
      </c>
      <c r="ABF84" s="21">
        <f>IF(ABF$8="",0,ABF26*SUMIFS(условия!72:72,условия!$7:$7,"&lt;="&amp;ABF$8,условия!$8:$8,"&gt;="&amp;ABF$8))</f>
        <v>216000</v>
      </c>
      <c r="ABG84" s="21">
        <f>IF(ABG$8="",0,ABG26*SUMIFS(условия!72:72,условия!$7:$7,"&lt;="&amp;ABG$8,условия!$8:$8,"&gt;="&amp;ABG$8))</f>
        <v>216000</v>
      </c>
      <c r="ABH84" s="21">
        <f>IF(ABH$8="",0,ABH26*SUMIFS(условия!72:72,условия!$7:$7,"&lt;="&amp;ABH$8,условия!$8:$8,"&gt;="&amp;ABH$8))</f>
        <v>216000</v>
      </c>
      <c r="ABI84" s="21">
        <f>IF(ABI$8="",0,ABI26*SUMIFS(условия!72:72,условия!$7:$7,"&lt;="&amp;ABI$8,условия!$8:$8,"&gt;="&amp;ABI$8))</f>
        <v>216000</v>
      </c>
      <c r="ABJ84" s="21">
        <f>IF(ABJ$8="",0,ABJ26*SUMIFS(условия!72:72,условия!$7:$7,"&lt;="&amp;ABJ$8,условия!$8:$8,"&gt;="&amp;ABJ$8))</f>
        <v>216000</v>
      </c>
      <c r="ABK84" s="21">
        <f>IF(ABK$8="",0,ABK26*SUMIFS(условия!72:72,условия!$7:$7,"&lt;="&amp;ABK$8,условия!$8:$8,"&gt;="&amp;ABK$8))</f>
        <v>216000</v>
      </c>
      <c r="ABL84" s="21">
        <f>IF(ABL$8="",0,ABL26*SUMIFS(условия!72:72,условия!$7:$7,"&lt;="&amp;ABL$8,условия!$8:$8,"&gt;="&amp;ABL$8))</f>
        <v>216000</v>
      </c>
      <c r="ABM84" s="21">
        <f>IF(ABM$8="",0,ABM26*SUMIFS(условия!72:72,условия!$7:$7,"&lt;="&amp;ABM$8,условия!$8:$8,"&gt;="&amp;ABM$8))</f>
        <v>216000</v>
      </c>
      <c r="ABN84" s="21">
        <f>IF(ABN$8="",0,ABN26*SUMIFS(условия!72:72,условия!$7:$7,"&lt;="&amp;ABN$8,условия!$8:$8,"&gt;="&amp;ABN$8))</f>
        <v>216000</v>
      </c>
      <c r="ABO84" s="21">
        <f>IF(ABO$8="",0,ABO26*SUMIFS(условия!72:72,условия!$7:$7,"&lt;="&amp;ABO$8,условия!$8:$8,"&gt;="&amp;ABO$8))</f>
        <v>216000</v>
      </c>
      <c r="ABP84" s="21">
        <f>IF(ABP$8="",0,ABP26*SUMIFS(условия!72:72,условия!$7:$7,"&lt;="&amp;ABP$8,условия!$8:$8,"&gt;="&amp;ABP$8))</f>
        <v>216000</v>
      </c>
      <c r="ABQ84" s="21">
        <f>IF(ABQ$8="",0,ABQ26*SUMIFS(условия!72:72,условия!$7:$7,"&lt;="&amp;ABQ$8,условия!$8:$8,"&gt;="&amp;ABQ$8))</f>
        <v>216000</v>
      </c>
      <c r="ABR84" s="21">
        <f>IF(ABR$8="",0,ABR26*SUMIFS(условия!72:72,условия!$7:$7,"&lt;="&amp;ABR$8,условия!$8:$8,"&gt;="&amp;ABR$8))</f>
        <v>216000</v>
      </c>
      <c r="ABS84" s="21">
        <f>IF(ABS$8="",0,ABS26*SUMIFS(условия!72:72,условия!$7:$7,"&lt;="&amp;ABS$8,условия!$8:$8,"&gt;="&amp;ABS$8))</f>
        <v>216000</v>
      </c>
      <c r="ABT84" s="21">
        <f>IF(ABT$8="",0,ABT26*SUMIFS(условия!72:72,условия!$7:$7,"&lt;="&amp;ABT$8,условия!$8:$8,"&gt;="&amp;ABT$8))</f>
        <v>228000</v>
      </c>
      <c r="ABU84" s="21">
        <f>IF(ABU$8="",0,ABU26*SUMIFS(условия!72:72,условия!$7:$7,"&lt;="&amp;ABU$8,условия!$8:$8,"&gt;="&amp;ABU$8))</f>
        <v>228000</v>
      </c>
      <c r="ABV84" s="21">
        <f>IF(ABV$8="",0,ABV26*SUMIFS(условия!72:72,условия!$7:$7,"&lt;="&amp;ABV$8,условия!$8:$8,"&gt;="&amp;ABV$8))</f>
        <v>228000</v>
      </c>
      <c r="ABW84" s="21">
        <f>IF(ABW$8="",0,ABW26*SUMIFS(условия!72:72,условия!$7:$7,"&lt;="&amp;ABW$8,условия!$8:$8,"&gt;="&amp;ABW$8))</f>
        <v>228000</v>
      </c>
      <c r="ABX84" s="21">
        <f>IF(ABX$8="",0,ABX26*SUMIFS(условия!72:72,условия!$7:$7,"&lt;="&amp;ABX$8,условия!$8:$8,"&gt;="&amp;ABX$8))</f>
        <v>228000</v>
      </c>
      <c r="ABY84" s="21">
        <f>IF(ABY$8="",0,ABY26*SUMIFS(условия!72:72,условия!$7:$7,"&lt;="&amp;ABY$8,условия!$8:$8,"&gt;="&amp;ABY$8))</f>
        <v>228000</v>
      </c>
      <c r="ABZ84" s="21">
        <f>IF(ABZ$8="",0,ABZ26*SUMIFS(условия!72:72,условия!$7:$7,"&lt;="&amp;ABZ$8,условия!$8:$8,"&gt;="&amp;ABZ$8))</f>
        <v>228000</v>
      </c>
      <c r="ACA84" s="21">
        <f>IF(ACA$8="",0,ACA26*SUMIFS(условия!72:72,условия!$7:$7,"&lt;="&amp;ACA$8,условия!$8:$8,"&gt;="&amp;ACA$8))</f>
        <v>228000</v>
      </c>
      <c r="ACB84" s="21">
        <f>IF(ACB$8="",0,ACB26*SUMIFS(условия!72:72,условия!$7:$7,"&lt;="&amp;ACB$8,условия!$8:$8,"&gt;="&amp;ACB$8))</f>
        <v>228000</v>
      </c>
      <c r="ACC84" s="21">
        <f>IF(ACC$8="",0,ACC26*SUMIFS(условия!72:72,условия!$7:$7,"&lt;="&amp;ACC$8,условия!$8:$8,"&gt;="&amp;ACC$8))</f>
        <v>228000</v>
      </c>
      <c r="ACD84" s="21">
        <f>IF(ACD$8="",0,ACD26*SUMIFS(условия!72:72,условия!$7:$7,"&lt;="&amp;ACD$8,условия!$8:$8,"&gt;="&amp;ACD$8))</f>
        <v>228000</v>
      </c>
      <c r="ACE84" s="21">
        <f>IF(ACE$8="",0,ACE26*SUMIFS(условия!72:72,условия!$7:$7,"&lt;="&amp;ACE$8,условия!$8:$8,"&gt;="&amp;ACE$8))</f>
        <v>228000</v>
      </c>
      <c r="ACF84" s="21">
        <f>IF(ACF$8="",0,ACF26*SUMIFS(условия!72:72,условия!$7:$7,"&lt;="&amp;ACF$8,условия!$8:$8,"&gt;="&amp;ACF$8))</f>
        <v>228000</v>
      </c>
      <c r="ACG84" s="21">
        <f>IF(ACG$8="",0,ACG26*SUMIFS(условия!72:72,условия!$7:$7,"&lt;="&amp;ACG$8,условия!$8:$8,"&gt;="&amp;ACG$8))</f>
        <v>228000</v>
      </c>
      <c r="ACH84" s="21">
        <f>IF(ACH$8="",0,ACH26*SUMIFS(условия!72:72,условия!$7:$7,"&lt;="&amp;ACH$8,условия!$8:$8,"&gt;="&amp;ACH$8))</f>
        <v>228000</v>
      </c>
      <c r="ACI84" s="21">
        <f>IF(ACI$8="",0,ACI26*SUMIFS(условия!72:72,условия!$7:$7,"&lt;="&amp;ACI$8,условия!$8:$8,"&gt;="&amp;ACI$8))</f>
        <v>228000</v>
      </c>
      <c r="ACJ84" s="21">
        <f>IF(ACJ$8="",0,ACJ26*SUMIFS(условия!72:72,условия!$7:$7,"&lt;="&amp;ACJ$8,условия!$8:$8,"&gt;="&amp;ACJ$8))</f>
        <v>228000</v>
      </c>
      <c r="ACK84" s="21">
        <f>IF(ACK$8="",0,ACK26*SUMIFS(условия!72:72,условия!$7:$7,"&lt;="&amp;ACK$8,условия!$8:$8,"&gt;="&amp;ACK$8))</f>
        <v>228000</v>
      </c>
      <c r="ACL84" s="21">
        <f>IF(ACL$8="",0,ACL26*SUMIFS(условия!72:72,условия!$7:$7,"&lt;="&amp;ACL$8,условия!$8:$8,"&gt;="&amp;ACL$8))</f>
        <v>228000</v>
      </c>
      <c r="ACM84" s="21">
        <f>IF(ACM$8="",0,ACM26*SUMIFS(условия!72:72,условия!$7:$7,"&lt;="&amp;ACM$8,условия!$8:$8,"&gt;="&amp;ACM$8))</f>
        <v>228000</v>
      </c>
      <c r="ACN84" s="21">
        <f>IF(ACN$8="",0,ACN26*SUMIFS(условия!72:72,условия!$7:$7,"&lt;="&amp;ACN$8,условия!$8:$8,"&gt;="&amp;ACN$8))</f>
        <v>228000</v>
      </c>
      <c r="ACO84" s="21">
        <f>IF(ACO$8="",0,ACO26*SUMIFS(условия!72:72,условия!$7:$7,"&lt;="&amp;ACO$8,условия!$8:$8,"&gt;="&amp;ACO$8))</f>
        <v>228000</v>
      </c>
      <c r="ACP84" s="21">
        <f>IF(ACP$8="",0,ACP26*SUMIFS(условия!72:72,условия!$7:$7,"&lt;="&amp;ACP$8,условия!$8:$8,"&gt;="&amp;ACP$8))</f>
        <v>228000</v>
      </c>
      <c r="ACQ84" s="21">
        <f>IF(ACQ$8="",0,ACQ26*SUMIFS(условия!72:72,условия!$7:$7,"&lt;="&amp;ACQ$8,условия!$8:$8,"&gt;="&amp;ACQ$8))</f>
        <v>228000</v>
      </c>
      <c r="ACR84" s="21">
        <f>IF(ACR$8="",0,ACR26*SUMIFS(условия!72:72,условия!$7:$7,"&lt;="&amp;ACR$8,условия!$8:$8,"&gt;="&amp;ACR$8))</f>
        <v>228000</v>
      </c>
      <c r="ACS84" s="21">
        <f>IF(ACS$8="",0,ACS26*SUMIFS(условия!72:72,условия!$7:$7,"&lt;="&amp;ACS$8,условия!$8:$8,"&gt;="&amp;ACS$8))</f>
        <v>228000</v>
      </c>
      <c r="ACT84" s="21">
        <f>IF(ACT$8="",0,ACT26*SUMIFS(условия!72:72,условия!$7:$7,"&lt;="&amp;ACT$8,условия!$8:$8,"&gt;="&amp;ACT$8))</f>
        <v>228000</v>
      </c>
      <c r="ACU84" s="21">
        <f>IF(ACU$8="",0,ACU26*SUMIFS(условия!72:72,условия!$7:$7,"&lt;="&amp;ACU$8,условия!$8:$8,"&gt;="&amp;ACU$8))</f>
        <v>228000</v>
      </c>
      <c r="ACV84" s="21">
        <f>IF(ACV$8="",0,ACV26*SUMIFS(условия!72:72,условия!$7:$7,"&lt;="&amp;ACV$8,условия!$8:$8,"&gt;="&amp;ACV$8))</f>
        <v>228000</v>
      </c>
      <c r="ACW84" s="21">
        <f>IF(ACW$8="",0,ACW26*SUMIFS(условия!72:72,условия!$7:$7,"&lt;="&amp;ACW$8,условия!$8:$8,"&gt;="&amp;ACW$8))</f>
        <v>228000</v>
      </c>
      <c r="ACX84" s="21">
        <f>IF(ACX$8="",0,ACX26*SUMIFS(условия!72:72,условия!$7:$7,"&lt;="&amp;ACX$8,условия!$8:$8,"&gt;="&amp;ACX$8))</f>
        <v>228000</v>
      </c>
      <c r="ACY84" s="21">
        <f>IF(ACY$8="",0,ACY26*SUMIFS(условия!72:72,условия!$7:$7,"&lt;="&amp;ACY$8,условия!$8:$8,"&gt;="&amp;ACY$8))</f>
        <v>251999.99999999994</v>
      </c>
      <c r="ACZ84" s="21">
        <f>IF(ACZ$8="",0,ACZ26*SUMIFS(условия!72:72,условия!$7:$7,"&lt;="&amp;ACZ$8,условия!$8:$8,"&gt;="&amp;ACZ$8))</f>
        <v>251999.99999999994</v>
      </c>
      <c r="ADA84" s="21">
        <f>IF(ADA$8="",0,ADA26*SUMIFS(условия!72:72,условия!$7:$7,"&lt;="&amp;ADA$8,условия!$8:$8,"&gt;="&amp;ADA$8))</f>
        <v>251999.99999999994</v>
      </c>
      <c r="ADB84" s="21">
        <f>IF(ADB$8="",0,ADB26*SUMIFS(условия!72:72,условия!$7:$7,"&lt;="&amp;ADB$8,условия!$8:$8,"&gt;="&amp;ADB$8))</f>
        <v>251999.99999999994</v>
      </c>
      <c r="ADC84" s="21">
        <f>IF(ADC$8="",0,ADC26*SUMIFS(условия!72:72,условия!$7:$7,"&lt;="&amp;ADC$8,условия!$8:$8,"&gt;="&amp;ADC$8))</f>
        <v>251999.99999999994</v>
      </c>
      <c r="ADD84" s="21">
        <f>IF(ADD$8="",0,ADD26*SUMIFS(условия!72:72,условия!$7:$7,"&lt;="&amp;ADD$8,условия!$8:$8,"&gt;="&amp;ADD$8))</f>
        <v>251999.99999999994</v>
      </c>
      <c r="ADE84" s="21">
        <f>IF(ADE$8="",0,ADE26*SUMIFS(условия!72:72,условия!$7:$7,"&lt;="&amp;ADE$8,условия!$8:$8,"&gt;="&amp;ADE$8))</f>
        <v>251999.99999999994</v>
      </c>
      <c r="ADF84" s="21">
        <f>IF(ADF$8="",0,ADF26*SUMIFS(условия!72:72,условия!$7:$7,"&lt;="&amp;ADF$8,условия!$8:$8,"&gt;="&amp;ADF$8))</f>
        <v>251999.99999999994</v>
      </c>
      <c r="ADG84" s="21">
        <f>IF(ADG$8="",0,ADG26*SUMIFS(условия!72:72,условия!$7:$7,"&lt;="&amp;ADG$8,условия!$8:$8,"&gt;="&amp;ADG$8))</f>
        <v>251999.99999999994</v>
      </c>
      <c r="ADH84" s="21">
        <f>IF(ADH$8="",0,ADH26*SUMIFS(условия!72:72,условия!$7:$7,"&lt;="&amp;ADH$8,условия!$8:$8,"&gt;="&amp;ADH$8))</f>
        <v>251999.99999999994</v>
      </c>
      <c r="ADI84" s="21">
        <f>IF(ADI$8="",0,ADI26*SUMIFS(условия!72:72,условия!$7:$7,"&lt;="&amp;ADI$8,условия!$8:$8,"&gt;="&amp;ADI$8))</f>
        <v>251999.99999999994</v>
      </c>
      <c r="ADJ84" s="21">
        <f>IF(ADJ$8="",0,ADJ26*SUMIFS(условия!72:72,условия!$7:$7,"&lt;="&amp;ADJ$8,условия!$8:$8,"&gt;="&amp;ADJ$8))</f>
        <v>251999.99999999994</v>
      </c>
      <c r="ADK84" s="21">
        <f>IF(ADK$8="",0,ADK26*SUMIFS(условия!72:72,условия!$7:$7,"&lt;="&amp;ADK$8,условия!$8:$8,"&gt;="&amp;ADK$8))</f>
        <v>251999.99999999994</v>
      </c>
      <c r="ADL84" s="21">
        <f>IF(ADL$8="",0,ADL26*SUMIFS(условия!72:72,условия!$7:$7,"&lt;="&amp;ADL$8,условия!$8:$8,"&gt;="&amp;ADL$8))</f>
        <v>251999.99999999994</v>
      </c>
      <c r="ADM84" s="21">
        <f>IF(ADM$8="",0,ADM26*SUMIFS(условия!72:72,условия!$7:$7,"&lt;="&amp;ADM$8,условия!$8:$8,"&gt;="&amp;ADM$8))</f>
        <v>251999.99999999994</v>
      </c>
      <c r="ADN84" s="21">
        <f>IF(ADN$8="",0,ADN26*SUMIFS(условия!72:72,условия!$7:$7,"&lt;="&amp;ADN$8,условия!$8:$8,"&gt;="&amp;ADN$8))</f>
        <v>251999.99999999994</v>
      </c>
      <c r="ADO84" s="21">
        <f>IF(ADO$8="",0,ADO26*SUMIFS(условия!72:72,условия!$7:$7,"&lt;="&amp;ADO$8,условия!$8:$8,"&gt;="&amp;ADO$8))</f>
        <v>251999.99999999994</v>
      </c>
      <c r="ADP84" s="21">
        <f>IF(ADP$8="",0,ADP26*SUMIFS(условия!72:72,условия!$7:$7,"&lt;="&amp;ADP$8,условия!$8:$8,"&gt;="&amp;ADP$8))</f>
        <v>251999.99999999994</v>
      </c>
      <c r="ADQ84" s="21">
        <f>IF(ADQ$8="",0,ADQ26*SUMIFS(условия!72:72,условия!$7:$7,"&lt;="&amp;ADQ$8,условия!$8:$8,"&gt;="&amp;ADQ$8))</f>
        <v>251999.99999999994</v>
      </c>
      <c r="ADR84" s="21">
        <f>IF(ADR$8="",0,ADR26*SUMIFS(условия!72:72,условия!$7:$7,"&lt;="&amp;ADR$8,условия!$8:$8,"&gt;="&amp;ADR$8))</f>
        <v>251999.99999999994</v>
      </c>
      <c r="ADS84" s="21">
        <f>IF(ADS$8="",0,ADS26*SUMIFS(условия!72:72,условия!$7:$7,"&lt;="&amp;ADS$8,условия!$8:$8,"&gt;="&amp;ADS$8))</f>
        <v>251999.99999999994</v>
      </c>
      <c r="ADT84" s="21">
        <f>IF(ADT$8="",0,ADT26*SUMIFS(условия!72:72,условия!$7:$7,"&lt;="&amp;ADT$8,условия!$8:$8,"&gt;="&amp;ADT$8))</f>
        <v>251999.99999999994</v>
      </c>
      <c r="ADU84" s="21">
        <f>IF(ADU$8="",0,ADU26*SUMIFS(условия!72:72,условия!$7:$7,"&lt;="&amp;ADU$8,условия!$8:$8,"&gt;="&amp;ADU$8))</f>
        <v>251999.99999999994</v>
      </c>
      <c r="ADV84" s="21">
        <f>IF(ADV$8="",0,ADV26*SUMIFS(условия!72:72,условия!$7:$7,"&lt;="&amp;ADV$8,условия!$8:$8,"&gt;="&amp;ADV$8))</f>
        <v>251999.99999999994</v>
      </c>
      <c r="ADW84" s="21">
        <f>IF(ADW$8="",0,ADW26*SUMIFS(условия!72:72,условия!$7:$7,"&lt;="&amp;ADW$8,условия!$8:$8,"&gt;="&amp;ADW$8))</f>
        <v>251999.99999999994</v>
      </c>
      <c r="ADX84" s="21">
        <f>IF(ADX$8="",0,ADX26*SUMIFS(условия!72:72,условия!$7:$7,"&lt;="&amp;ADX$8,условия!$8:$8,"&gt;="&amp;ADX$8))</f>
        <v>251999.99999999994</v>
      </c>
      <c r="ADY84" s="21">
        <f>IF(ADY$8="",0,ADY26*SUMIFS(условия!72:72,условия!$7:$7,"&lt;="&amp;ADY$8,условия!$8:$8,"&gt;="&amp;ADY$8))</f>
        <v>251999.99999999994</v>
      </c>
      <c r="ADZ84" s="21">
        <f>IF(ADZ$8="",0,ADZ26*SUMIFS(условия!72:72,условия!$7:$7,"&lt;="&amp;ADZ$8,условия!$8:$8,"&gt;="&amp;ADZ$8))</f>
        <v>251999.99999999994</v>
      </c>
      <c r="AEA84" s="21">
        <f>IF(AEA$8="",0,AEA26*SUMIFS(условия!72:72,условия!$7:$7,"&lt;="&amp;AEA$8,условия!$8:$8,"&gt;="&amp;AEA$8))</f>
        <v>251999.99999999994</v>
      </c>
      <c r="AEB84" s="21">
        <f>IF(AEB$8="",0,AEB26*SUMIFS(условия!72:72,условия!$7:$7,"&lt;="&amp;AEB$8,условия!$8:$8,"&gt;="&amp;AEB$8))</f>
        <v>251999.99999999994</v>
      </c>
      <c r="AEC84" s="21">
        <f>IF(AEC$8="",0,AEC26*SUMIFS(условия!72:72,условия!$7:$7,"&lt;="&amp;AEC$8,условия!$8:$8,"&gt;="&amp;AEC$8))</f>
        <v>251999.99999999994</v>
      </c>
      <c r="AED84" s="21">
        <f>IF(AED$8="",0,AED26*SUMIFS(условия!72:72,условия!$7:$7,"&lt;="&amp;AED$8,условия!$8:$8,"&gt;="&amp;AED$8))</f>
        <v>414000</v>
      </c>
      <c r="AEE84" s="21">
        <f>IF(AEE$8="",0,AEE26*SUMIFS(условия!72:72,условия!$7:$7,"&lt;="&amp;AEE$8,условия!$8:$8,"&gt;="&amp;AEE$8))</f>
        <v>414000</v>
      </c>
      <c r="AEF84" s="21">
        <f>IF(AEF$8="",0,AEF26*SUMIFS(условия!72:72,условия!$7:$7,"&lt;="&amp;AEF$8,условия!$8:$8,"&gt;="&amp;AEF$8))</f>
        <v>414000</v>
      </c>
      <c r="AEG84" s="21">
        <f>IF(AEG$8="",0,AEG26*SUMIFS(условия!72:72,условия!$7:$7,"&lt;="&amp;AEG$8,условия!$8:$8,"&gt;="&amp;AEG$8))</f>
        <v>414000</v>
      </c>
      <c r="AEH84" s="21">
        <f>IF(AEH$8="",0,AEH26*SUMIFS(условия!72:72,условия!$7:$7,"&lt;="&amp;AEH$8,условия!$8:$8,"&gt;="&amp;AEH$8))</f>
        <v>414000</v>
      </c>
      <c r="AEI84" s="21">
        <f>IF(AEI$8="",0,AEI26*SUMIFS(условия!72:72,условия!$7:$7,"&lt;="&amp;AEI$8,условия!$8:$8,"&gt;="&amp;AEI$8))</f>
        <v>414000</v>
      </c>
      <c r="AEJ84" s="21">
        <f>IF(AEJ$8="",0,AEJ26*SUMIFS(условия!72:72,условия!$7:$7,"&lt;="&amp;AEJ$8,условия!$8:$8,"&gt;="&amp;AEJ$8))</f>
        <v>414000</v>
      </c>
      <c r="AEK84" s="21">
        <f>IF(AEK$8="",0,AEK26*SUMIFS(условия!72:72,условия!$7:$7,"&lt;="&amp;AEK$8,условия!$8:$8,"&gt;="&amp;AEK$8))</f>
        <v>414000</v>
      </c>
      <c r="AEL84" s="21">
        <f>IF(AEL$8="",0,AEL26*SUMIFS(условия!72:72,условия!$7:$7,"&lt;="&amp;AEL$8,условия!$8:$8,"&gt;="&amp;AEL$8))</f>
        <v>414000</v>
      </c>
      <c r="AEM84" s="21">
        <f>IF(AEM$8="",0,AEM26*SUMIFS(условия!72:72,условия!$7:$7,"&lt;="&amp;AEM$8,условия!$8:$8,"&gt;="&amp;AEM$8))</f>
        <v>414000</v>
      </c>
      <c r="AEN84" s="21">
        <f>IF(AEN$8="",0,AEN26*SUMIFS(условия!72:72,условия!$7:$7,"&lt;="&amp;AEN$8,условия!$8:$8,"&gt;="&amp;AEN$8))</f>
        <v>414000</v>
      </c>
      <c r="AEO84" s="21">
        <f>IF(AEO$8="",0,AEO26*SUMIFS(условия!72:72,условия!$7:$7,"&lt;="&amp;AEO$8,условия!$8:$8,"&gt;="&amp;AEO$8))</f>
        <v>414000</v>
      </c>
      <c r="AEP84" s="21">
        <f>IF(AEP$8="",0,AEP26*SUMIFS(условия!72:72,условия!$7:$7,"&lt;="&amp;AEP$8,условия!$8:$8,"&gt;="&amp;AEP$8))</f>
        <v>414000</v>
      </c>
      <c r="AEQ84" s="21">
        <f>IF(AEQ$8="",0,AEQ26*SUMIFS(условия!72:72,условия!$7:$7,"&lt;="&amp;AEQ$8,условия!$8:$8,"&gt;="&amp;AEQ$8))</f>
        <v>414000</v>
      </c>
      <c r="AER84" s="21">
        <f>IF(AER$8="",0,AER26*SUMIFS(условия!72:72,условия!$7:$7,"&lt;="&amp;AER$8,условия!$8:$8,"&gt;="&amp;AER$8))</f>
        <v>414000</v>
      </c>
      <c r="AES84" s="21">
        <f>IF(AES$8="",0,AES26*SUMIFS(условия!72:72,условия!$7:$7,"&lt;="&amp;AES$8,условия!$8:$8,"&gt;="&amp;AES$8))</f>
        <v>414000</v>
      </c>
      <c r="AET84" s="21">
        <f>IF(AET$8="",0,AET26*SUMIFS(условия!72:72,условия!$7:$7,"&lt;="&amp;AET$8,условия!$8:$8,"&gt;="&amp;AET$8))</f>
        <v>414000</v>
      </c>
      <c r="AEU84" s="21">
        <f>IF(AEU$8="",0,AEU26*SUMIFS(условия!72:72,условия!$7:$7,"&lt;="&amp;AEU$8,условия!$8:$8,"&gt;="&amp;AEU$8))</f>
        <v>414000</v>
      </c>
      <c r="AEV84" s="21">
        <f>IF(AEV$8="",0,AEV26*SUMIFS(условия!72:72,условия!$7:$7,"&lt;="&amp;AEV$8,условия!$8:$8,"&gt;="&amp;AEV$8))</f>
        <v>414000</v>
      </c>
      <c r="AEW84" s="21">
        <f>IF(AEW$8="",0,AEW26*SUMIFS(условия!72:72,условия!$7:$7,"&lt;="&amp;AEW$8,условия!$8:$8,"&gt;="&amp;AEW$8))</f>
        <v>414000</v>
      </c>
      <c r="AEX84" s="21">
        <f>IF(AEX$8="",0,AEX26*SUMIFS(условия!72:72,условия!$7:$7,"&lt;="&amp;AEX$8,условия!$8:$8,"&gt;="&amp;AEX$8))</f>
        <v>414000</v>
      </c>
      <c r="AEY84" s="21">
        <f>IF(AEY$8="",0,AEY26*SUMIFS(условия!72:72,условия!$7:$7,"&lt;="&amp;AEY$8,условия!$8:$8,"&gt;="&amp;AEY$8))</f>
        <v>414000</v>
      </c>
      <c r="AEZ84" s="21">
        <f>IF(AEZ$8="",0,AEZ26*SUMIFS(условия!72:72,условия!$7:$7,"&lt;="&amp;AEZ$8,условия!$8:$8,"&gt;="&amp;AEZ$8))</f>
        <v>414000</v>
      </c>
      <c r="AFA84" s="21">
        <f>IF(AFA$8="",0,AFA26*SUMIFS(условия!72:72,условия!$7:$7,"&lt;="&amp;AFA$8,условия!$8:$8,"&gt;="&amp;AFA$8))</f>
        <v>414000</v>
      </c>
      <c r="AFB84" s="21">
        <f>IF(AFB$8="",0,AFB26*SUMIFS(условия!72:72,условия!$7:$7,"&lt;="&amp;AFB$8,условия!$8:$8,"&gt;="&amp;AFB$8))</f>
        <v>414000</v>
      </c>
      <c r="AFC84" s="21">
        <f>IF(AFC$8="",0,AFC26*SUMIFS(условия!72:72,условия!$7:$7,"&lt;="&amp;AFC$8,условия!$8:$8,"&gt;="&amp;AFC$8))</f>
        <v>414000</v>
      </c>
      <c r="AFD84" s="21">
        <f>IF(AFD$8="",0,AFD26*SUMIFS(условия!72:72,условия!$7:$7,"&lt;="&amp;AFD$8,условия!$8:$8,"&gt;="&amp;AFD$8))</f>
        <v>414000</v>
      </c>
      <c r="AFE84" s="21">
        <f>IF(AFE$8="",0,AFE26*SUMIFS(условия!72:72,условия!$7:$7,"&lt;="&amp;AFE$8,условия!$8:$8,"&gt;="&amp;AFE$8))</f>
        <v>414000</v>
      </c>
      <c r="AFF84" s="21">
        <f>IF(AFF$8="",0,AFF26*SUMIFS(условия!72:72,условия!$7:$7,"&lt;="&amp;AFF$8,условия!$8:$8,"&gt;="&amp;AFF$8))</f>
        <v>414000</v>
      </c>
      <c r="AFG84" s="21">
        <f>IF(AFG$8="",0,AFG26*SUMIFS(условия!72:72,условия!$7:$7,"&lt;="&amp;AFG$8,условия!$8:$8,"&gt;="&amp;AFG$8))</f>
        <v>414000</v>
      </c>
    </row>
    <row r="85" spans="1:839" s="42" customFormat="1" x14ac:dyDescent="0.25">
      <c r="A85" s="21"/>
      <c r="B85" s="21"/>
      <c r="C85" s="21"/>
      <c r="D85" s="52"/>
      <c r="E85" s="21" t="str">
        <f>структура!$G$38</f>
        <v>просроч. займы возвращаемые</v>
      </c>
      <c r="F85" s="21"/>
      <c r="G85" s="21" t="str">
        <f>структура!$J$12</f>
        <v>спец. заем</v>
      </c>
      <c r="H85" s="21"/>
      <c r="I85" s="21" t="str">
        <f>IF($E85="","",INDEX(структура!$H$10:$H$153,SUMIFS(структура!$C$10:$C$153,структура!$G$10:$G$153,$E85)))</f>
        <v>руб</v>
      </c>
      <c r="J85" s="21"/>
      <c r="K85" s="41"/>
      <c r="L85" s="21"/>
      <c r="M85" s="21"/>
      <c r="N85" s="21"/>
      <c r="O85" s="21"/>
      <c r="P85" s="21"/>
      <c r="Q85" s="41"/>
      <c r="R85" s="21">
        <f>IF(R$8="",0,R27*SUMIFS(условия!73:73,условия!$7:$7,"&lt;="&amp;R$8,условия!$8:$8,"&gt;="&amp;R$8))</f>
        <v>7200.0000000000018</v>
      </c>
      <c r="S85" s="21">
        <f>IF(S$8="",0,S27*SUMIFS(условия!73:73,условия!$7:$7,"&lt;="&amp;S$8,условия!$8:$8,"&gt;="&amp;S$8))</f>
        <v>7200.0000000000018</v>
      </c>
      <c r="T85" s="21">
        <f>IF(T$8="",0,T27*SUMIFS(условия!73:73,условия!$7:$7,"&lt;="&amp;T$8,условия!$8:$8,"&gt;="&amp;T$8))</f>
        <v>7200.0000000000018</v>
      </c>
      <c r="U85" s="21">
        <f>IF(U$8="",0,U27*SUMIFS(условия!73:73,условия!$7:$7,"&lt;="&amp;U$8,условия!$8:$8,"&gt;="&amp;U$8))</f>
        <v>7200.0000000000018</v>
      </c>
      <c r="V85" s="21">
        <f>IF(V$8="",0,V27*SUMIFS(условия!73:73,условия!$7:$7,"&lt;="&amp;V$8,условия!$8:$8,"&gt;="&amp;V$8))</f>
        <v>7200.0000000000018</v>
      </c>
      <c r="W85" s="21">
        <f>IF(W$8="",0,W27*SUMIFS(условия!73:73,условия!$7:$7,"&lt;="&amp;W$8,условия!$8:$8,"&gt;="&amp;W$8))</f>
        <v>7200.0000000000018</v>
      </c>
      <c r="X85" s="21">
        <f>IF(X$8="",0,X27*SUMIFS(условия!73:73,условия!$7:$7,"&lt;="&amp;X$8,условия!$8:$8,"&gt;="&amp;X$8))</f>
        <v>7200.0000000000018</v>
      </c>
      <c r="Y85" s="21">
        <f>IF(Y$8="",0,Y27*SUMIFS(условия!73:73,условия!$7:$7,"&lt;="&amp;Y$8,условия!$8:$8,"&gt;="&amp;Y$8))</f>
        <v>7200.0000000000018</v>
      </c>
      <c r="Z85" s="21">
        <f>IF(Z$8="",0,Z27*SUMIFS(условия!73:73,условия!$7:$7,"&lt;="&amp;Z$8,условия!$8:$8,"&gt;="&amp;Z$8))</f>
        <v>7200.0000000000018</v>
      </c>
      <c r="AA85" s="21">
        <f>IF(AA$8="",0,AA27*SUMIFS(условия!73:73,условия!$7:$7,"&lt;="&amp;AA$8,условия!$8:$8,"&gt;="&amp;AA$8))</f>
        <v>7200.0000000000018</v>
      </c>
      <c r="AB85" s="21">
        <f>IF(AB$8="",0,AB27*SUMIFS(условия!73:73,условия!$7:$7,"&lt;="&amp;AB$8,условия!$8:$8,"&gt;="&amp;AB$8))</f>
        <v>7200.0000000000018</v>
      </c>
      <c r="AC85" s="21">
        <f>IF(AC$8="",0,AC27*SUMIFS(условия!73:73,условия!$7:$7,"&lt;="&amp;AC$8,условия!$8:$8,"&gt;="&amp;AC$8))</f>
        <v>7200.0000000000018</v>
      </c>
      <c r="AD85" s="21">
        <f>IF(AD$8="",0,AD27*SUMIFS(условия!73:73,условия!$7:$7,"&lt;="&amp;AD$8,условия!$8:$8,"&gt;="&amp;AD$8))</f>
        <v>7200.0000000000018</v>
      </c>
      <c r="AE85" s="21">
        <f>IF(AE$8="",0,AE27*SUMIFS(условия!73:73,условия!$7:$7,"&lt;="&amp;AE$8,условия!$8:$8,"&gt;="&amp;AE$8))</f>
        <v>7200.0000000000018</v>
      </c>
      <c r="AF85" s="21">
        <f>IF(AF$8="",0,AF27*SUMIFS(условия!73:73,условия!$7:$7,"&lt;="&amp;AF$8,условия!$8:$8,"&gt;="&amp;AF$8))</f>
        <v>7200.0000000000018</v>
      </c>
      <c r="AG85" s="21">
        <f>IF(AG$8="",0,AG27*SUMIFS(условия!73:73,условия!$7:$7,"&lt;="&amp;AG$8,условия!$8:$8,"&gt;="&amp;AG$8))</f>
        <v>7200.0000000000018</v>
      </c>
      <c r="AH85" s="21">
        <f>IF(AH$8="",0,AH27*SUMIFS(условия!73:73,условия!$7:$7,"&lt;="&amp;AH$8,условия!$8:$8,"&gt;="&amp;AH$8))</f>
        <v>7200.0000000000018</v>
      </c>
      <c r="AI85" s="21">
        <f>IF(AI$8="",0,AI27*SUMIFS(условия!73:73,условия!$7:$7,"&lt;="&amp;AI$8,условия!$8:$8,"&gt;="&amp;AI$8))</f>
        <v>7200.0000000000018</v>
      </c>
      <c r="AJ85" s="21">
        <f>IF(AJ$8="",0,AJ27*SUMIFS(условия!73:73,условия!$7:$7,"&lt;="&amp;AJ$8,условия!$8:$8,"&gt;="&amp;AJ$8))</f>
        <v>7200.0000000000018</v>
      </c>
      <c r="AK85" s="21">
        <f>IF(AK$8="",0,AK27*SUMIFS(условия!73:73,условия!$7:$7,"&lt;="&amp;AK$8,условия!$8:$8,"&gt;="&amp;AK$8))</f>
        <v>7200.0000000000018</v>
      </c>
      <c r="AL85" s="21">
        <f>IF(AL$8="",0,AL27*SUMIFS(условия!73:73,условия!$7:$7,"&lt;="&amp;AL$8,условия!$8:$8,"&gt;="&amp;AL$8))</f>
        <v>7200.0000000000018</v>
      </c>
      <c r="AM85" s="21">
        <f>IF(AM$8="",0,AM27*SUMIFS(условия!73:73,условия!$7:$7,"&lt;="&amp;AM$8,условия!$8:$8,"&gt;="&amp;AM$8))</f>
        <v>7200.0000000000018</v>
      </c>
      <c r="AN85" s="21">
        <f>IF(AN$8="",0,AN27*SUMIFS(условия!73:73,условия!$7:$7,"&lt;="&amp;AN$8,условия!$8:$8,"&gt;="&amp;AN$8))</f>
        <v>7200.0000000000018</v>
      </c>
      <c r="AO85" s="21">
        <f>IF(AO$8="",0,AO27*SUMIFS(условия!73:73,условия!$7:$7,"&lt;="&amp;AO$8,условия!$8:$8,"&gt;="&amp;AO$8))</f>
        <v>7200.0000000000018</v>
      </c>
      <c r="AP85" s="21">
        <f>IF(AP$8="",0,AP27*SUMIFS(условия!73:73,условия!$7:$7,"&lt;="&amp;AP$8,условия!$8:$8,"&gt;="&amp;AP$8))</f>
        <v>7200.0000000000018</v>
      </c>
      <c r="AQ85" s="21">
        <f>IF(AQ$8="",0,AQ27*SUMIFS(условия!73:73,условия!$7:$7,"&lt;="&amp;AQ$8,условия!$8:$8,"&gt;="&amp;AQ$8))</f>
        <v>7200.0000000000018</v>
      </c>
      <c r="AR85" s="21">
        <f>IF(AR$8="",0,AR27*SUMIFS(условия!73:73,условия!$7:$7,"&lt;="&amp;AR$8,условия!$8:$8,"&gt;="&amp;AR$8))</f>
        <v>7200.0000000000018</v>
      </c>
      <c r="AS85" s="21">
        <f>IF(AS$8="",0,AS27*SUMIFS(условия!73:73,условия!$7:$7,"&lt;="&amp;AS$8,условия!$8:$8,"&gt;="&amp;AS$8))</f>
        <v>7200.0000000000018</v>
      </c>
      <c r="AT85" s="21">
        <f>IF(AT$8="",0,AT27*SUMIFS(условия!73:73,условия!$7:$7,"&lt;="&amp;AT$8,условия!$8:$8,"&gt;="&amp;AT$8))</f>
        <v>7200.0000000000018</v>
      </c>
      <c r="AU85" s="21">
        <f>IF(AU$8="",0,AU27*SUMIFS(условия!73:73,условия!$7:$7,"&lt;="&amp;AU$8,условия!$8:$8,"&gt;="&amp;AU$8))</f>
        <v>7200.0000000000018</v>
      </c>
      <c r="AV85" s="21">
        <f>IF(AV$8="",0,AV27*SUMIFS(условия!73:73,условия!$7:$7,"&lt;="&amp;AV$8,условия!$8:$8,"&gt;="&amp;AV$8))</f>
        <v>7200.0000000000018</v>
      </c>
      <c r="AW85" s="21">
        <f>IF(AW$8="",0,AW27*SUMIFS(условия!73:73,условия!$7:$7,"&lt;="&amp;AW$8,условия!$8:$8,"&gt;="&amp;AW$8))</f>
        <v>6400.0000000000018</v>
      </c>
      <c r="AX85" s="21">
        <f>IF(AX$8="",0,AX27*SUMIFS(условия!73:73,условия!$7:$7,"&lt;="&amp;AX$8,условия!$8:$8,"&gt;="&amp;AX$8))</f>
        <v>6400.0000000000018</v>
      </c>
      <c r="AY85" s="21">
        <f>IF(AY$8="",0,AY27*SUMIFS(условия!73:73,условия!$7:$7,"&lt;="&amp;AY$8,условия!$8:$8,"&gt;="&amp;AY$8))</f>
        <v>6400.0000000000018</v>
      </c>
      <c r="AZ85" s="21">
        <f>IF(AZ$8="",0,AZ27*SUMIFS(условия!73:73,условия!$7:$7,"&lt;="&amp;AZ$8,условия!$8:$8,"&gt;="&amp;AZ$8))</f>
        <v>6400.0000000000018</v>
      </c>
      <c r="BA85" s="21">
        <f>IF(BA$8="",0,BA27*SUMIFS(условия!73:73,условия!$7:$7,"&lt;="&amp;BA$8,условия!$8:$8,"&gt;="&amp;BA$8))</f>
        <v>6400.0000000000018</v>
      </c>
      <c r="BB85" s="21">
        <f>IF(BB$8="",0,BB27*SUMIFS(условия!73:73,условия!$7:$7,"&lt;="&amp;BB$8,условия!$8:$8,"&gt;="&amp;BB$8))</f>
        <v>6400.0000000000018</v>
      </c>
      <c r="BC85" s="21">
        <f>IF(BC$8="",0,BC27*SUMIFS(условия!73:73,условия!$7:$7,"&lt;="&amp;BC$8,условия!$8:$8,"&gt;="&amp;BC$8))</f>
        <v>6400.0000000000018</v>
      </c>
      <c r="BD85" s="21">
        <f>IF(BD$8="",0,BD27*SUMIFS(условия!73:73,условия!$7:$7,"&lt;="&amp;BD$8,условия!$8:$8,"&gt;="&amp;BD$8))</f>
        <v>6400.0000000000018</v>
      </c>
      <c r="BE85" s="21">
        <f>IF(BE$8="",0,BE27*SUMIFS(условия!73:73,условия!$7:$7,"&lt;="&amp;BE$8,условия!$8:$8,"&gt;="&amp;BE$8))</f>
        <v>6400.0000000000018</v>
      </c>
      <c r="BF85" s="21">
        <f>IF(BF$8="",0,BF27*SUMIFS(условия!73:73,условия!$7:$7,"&lt;="&amp;BF$8,условия!$8:$8,"&gt;="&amp;BF$8))</f>
        <v>6400.0000000000018</v>
      </c>
      <c r="BG85" s="21">
        <f>IF(BG$8="",0,BG27*SUMIFS(условия!73:73,условия!$7:$7,"&lt;="&amp;BG$8,условия!$8:$8,"&gt;="&amp;BG$8))</f>
        <v>6400.0000000000018</v>
      </c>
      <c r="BH85" s="21">
        <f>IF(BH$8="",0,BH27*SUMIFS(условия!73:73,условия!$7:$7,"&lt;="&amp;BH$8,условия!$8:$8,"&gt;="&amp;BH$8))</f>
        <v>6400.0000000000018</v>
      </c>
      <c r="BI85" s="21">
        <f>IF(BI$8="",0,BI27*SUMIFS(условия!73:73,условия!$7:$7,"&lt;="&amp;BI$8,условия!$8:$8,"&gt;="&amp;BI$8))</f>
        <v>6400.0000000000018</v>
      </c>
      <c r="BJ85" s="21">
        <f>IF(BJ$8="",0,BJ27*SUMIFS(условия!73:73,условия!$7:$7,"&lt;="&amp;BJ$8,условия!$8:$8,"&gt;="&amp;BJ$8))</f>
        <v>6400.0000000000018</v>
      </c>
      <c r="BK85" s="21">
        <f>IF(BK$8="",0,BK27*SUMIFS(условия!73:73,условия!$7:$7,"&lt;="&amp;BK$8,условия!$8:$8,"&gt;="&amp;BK$8))</f>
        <v>6400.0000000000018</v>
      </c>
      <c r="BL85" s="21">
        <f>IF(BL$8="",0,BL27*SUMIFS(условия!73:73,условия!$7:$7,"&lt;="&amp;BL$8,условия!$8:$8,"&gt;="&amp;BL$8))</f>
        <v>6400.0000000000018</v>
      </c>
      <c r="BM85" s="21">
        <f>IF(BM$8="",0,BM27*SUMIFS(условия!73:73,условия!$7:$7,"&lt;="&amp;BM$8,условия!$8:$8,"&gt;="&amp;BM$8))</f>
        <v>6400.0000000000018</v>
      </c>
      <c r="BN85" s="21">
        <f>IF(BN$8="",0,BN27*SUMIFS(условия!73:73,условия!$7:$7,"&lt;="&amp;BN$8,условия!$8:$8,"&gt;="&amp;BN$8))</f>
        <v>6400.0000000000018</v>
      </c>
      <c r="BO85" s="21">
        <f>IF(BO$8="",0,BO27*SUMIFS(условия!73:73,условия!$7:$7,"&lt;="&amp;BO$8,условия!$8:$8,"&gt;="&amp;BO$8))</f>
        <v>6400.0000000000018</v>
      </c>
      <c r="BP85" s="21">
        <f>IF(BP$8="",0,BP27*SUMIFS(условия!73:73,условия!$7:$7,"&lt;="&amp;BP$8,условия!$8:$8,"&gt;="&amp;BP$8))</f>
        <v>6400.0000000000018</v>
      </c>
      <c r="BQ85" s="21">
        <f>IF(BQ$8="",0,BQ27*SUMIFS(условия!73:73,условия!$7:$7,"&lt;="&amp;BQ$8,условия!$8:$8,"&gt;="&amp;BQ$8))</f>
        <v>6400.0000000000018</v>
      </c>
      <c r="BR85" s="21">
        <f>IF(BR$8="",0,BR27*SUMIFS(условия!73:73,условия!$7:$7,"&lt;="&amp;BR$8,условия!$8:$8,"&gt;="&amp;BR$8))</f>
        <v>6400.0000000000018</v>
      </c>
      <c r="BS85" s="21">
        <f>IF(BS$8="",0,BS27*SUMIFS(условия!73:73,условия!$7:$7,"&lt;="&amp;BS$8,условия!$8:$8,"&gt;="&amp;BS$8))</f>
        <v>6400.0000000000018</v>
      </c>
      <c r="BT85" s="21">
        <f>IF(BT$8="",0,BT27*SUMIFS(условия!73:73,условия!$7:$7,"&lt;="&amp;BT$8,условия!$8:$8,"&gt;="&amp;BT$8))</f>
        <v>6400.0000000000018</v>
      </c>
      <c r="BU85" s="21">
        <f>IF(BU$8="",0,BU27*SUMIFS(условия!73:73,условия!$7:$7,"&lt;="&amp;BU$8,условия!$8:$8,"&gt;="&amp;BU$8))</f>
        <v>6400.0000000000018</v>
      </c>
      <c r="BV85" s="21">
        <f>IF(BV$8="",0,BV27*SUMIFS(условия!73:73,условия!$7:$7,"&lt;="&amp;BV$8,условия!$8:$8,"&gt;="&amp;BV$8))</f>
        <v>6400.0000000000018</v>
      </c>
      <c r="BW85" s="21">
        <f>IF(BW$8="",0,BW27*SUMIFS(условия!73:73,условия!$7:$7,"&lt;="&amp;BW$8,условия!$8:$8,"&gt;="&amp;BW$8))</f>
        <v>6400.0000000000018</v>
      </c>
      <c r="BX85" s="21">
        <f>IF(BX$8="",0,BX27*SUMIFS(условия!73:73,условия!$7:$7,"&lt;="&amp;BX$8,условия!$8:$8,"&gt;="&amp;BX$8))</f>
        <v>6400.0000000000018</v>
      </c>
      <c r="BY85" s="21">
        <f>IF(BY$8="",0,BY27*SUMIFS(условия!73:73,условия!$7:$7,"&lt;="&amp;BY$8,условия!$8:$8,"&gt;="&amp;BY$8))</f>
        <v>6400.0000000000018</v>
      </c>
      <c r="BZ85" s="21">
        <f>IF(BZ$8="",0,BZ27*SUMIFS(условия!73:73,условия!$7:$7,"&lt;="&amp;BZ$8,условия!$8:$8,"&gt;="&amp;BZ$8))</f>
        <v>6400.0000000000018</v>
      </c>
      <c r="CA85" s="21">
        <f>IF(CA$8="",0,CA27*SUMIFS(условия!73:73,условия!$7:$7,"&lt;="&amp;CA$8,условия!$8:$8,"&gt;="&amp;CA$8))</f>
        <v>6400.0000000000018</v>
      </c>
      <c r="CB85" s="21">
        <f>IF(CB$8="",0,CB27*SUMIFS(условия!73:73,условия!$7:$7,"&lt;="&amp;CB$8,условия!$8:$8,"&gt;="&amp;CB$8))</f>
        <v>14000.000000000004</v>
      </c>
      <c r="CC85" s="21">
        <f>IF(CC$8="",0,CC27*SUMIFS(условия!73:73,условия!$7:$7,"&lt;="&amp;CC$8,условия!$8:$8,"&gt;="&amp;CC$8))</f>
        <v>14000.000000000004</v>
      </c>
      <c r="CD85" s="21">
        <f>IF(CD$8="",0,CD27*SUMIFS(условия!73:73,условия!$7:$7,"&lt;="&amp;CD$8,условия!$8:$8,"&gt;="&amp;CD$8))</f>
        <v>14000.000000000004</v>
      </c>
      <c r="CE85" s="21">
        <f>IF(CE$8="",0,CE27*SUMIFS(условия!73:73,условия!$7:$7,"&lt;="&amp;CE$8,условия!$8:$8,"&gt;="&amp;CE$8))</f>
        <v>14000.000000000004</v>
      </c>
      <c r="CF85" s="21">
        <f>IF(CF$8="",0,CF27*SUMIFS(условия!73:73,условия!$7:$7,"&lt;="&amp;CF$8,условия!$8:$8,"&gt;="&amp;CF$8))</f>
        <v>14000.000000000004</v>
      </c>
      <c r="CG85" s="21">
        <f>IF(CG$8="",0,CG27*SUMIFS(условия!73:73,условия!$7:$7,"&lt;="&amp;CG$8,условия!$8:$8,"&gt;="&amp;CG$8))</f>
        <v>14000.000000000004</v>
      </c>
      <c r="CH85" s="21">
        <f>IF(CH$8="",0,CH27*SUMIFS(условия!73:73,условия!$7:$7,"&lt;="&amp;CH$8,условия!$8:$8,"&gt;="&amp;CH$8))</f>
        <v>14000.000000000004</v>
      </c>
      <c r="CI85" s="21">
        <f>IF(CI$8="",0,CI27*SUMIFS(условия!73:73,условия!$7:$7,"&lt;="&amp;CI$8,условия!$8:$8,"&gt;="&amp;CI$8))</f>
        <v>14000.000000000004</v>
      </c>
      <c r="CJ85" s="21">
        <f>IF(CJ$8="",0,CJ27*SUMIFS(условия!73:73,условия!$7:$7,"&lt;="&amp;CJ$8,условия!$8:$8,"&gt;="&amp;CJ$8))</f>
        <v>14000.000000000004</v>
      </c>
      <c r="CK85" s="21">
        <f>IF(CK$8="",0,CK27*SUMIFS(условия!73:73,условия!$7:$7,"&lt;="&amp;CK$8,условия!$8:$8,"&gt;="&amp;CK$8))</f>
        <v>14000.000000000004</v>
      </c>
      <c r="CL85" s="21">
        <f>IF(CL$8="",0,CL27*SUMIFS(условия!73:73,условия!$7:$7,"&lt;="&amp;CL$8,условия!$8:$8,"&gt;="&amp;CL$8))</f>
        <v>14000.000000000004</v>
      </c>
      <c r="CM85" s="21">
        <f>IF(CM$8="",0,CM27*SUMIFS(условия!73:73,условия!$7:$7,"&lt;="&amp;CM$8,условия!$8:$8,"&gt;="&amp;CM$8))</f>
        <v>14000.000000000004</v>
      </c>
      <c r="CN85" s="21">
        <f>IF(CN$8="",0,CN27*SUMIFS(условия!73:73,условия!$7:$7,"&lt;="&amp;CN$8,условия!$8:$8,"&gt;="&amp;CN$8))</f>
        <v>14000.000000000004</v>
      </c>
      <c r="CO85" s="21">
        <f>IF(CO$8="",0,CO27*SUMIFS(условия!73:73,условия!$7:$7,"&lt;="&amp;CO$8,условия!$8:$8,"&gt;="&amp;CO$8))</f>
        <v>14000.000000000004</v>
      </c>
      <c r="CP85" s="21">
        <f>IF(CP$8="",0,CP27*SUMIFS(условия!73:73,условия!$7:$7,"&lt;="&amp;CP$8,условия!$8:$8,"&gt;="&amp;CP$8))</f>
        <v>14000.000000000004</v>
      </c>
      <c r="CQ85" s="21">
        <f>IF(CQ$8="",0,CQ27*SUMIFS(условия!73:73,условия!$7:$7,"&lt;="&amp;CQ$8,условия!$8:$8,"&gt;="&amp;CQ$8))</f>
        <v>14000.000000000004</v>
      </c>
      <c r="CR85" s="21">
        <f>IF(CR$8="",0,CR27*SUMIFS(условия!73:73,условия!$7:$7,"&lt;="&amp;CR$8,условия!$8:$8,"&gt;="&amp;CR$8))</f>
        <v>14000.000000000004</v>
      </c>
      <c r="CS85" s="21">
        <f>IF(CS$8="",0,CS27*SUMIFS(условия!73:73,условия!$7:$7,"&lt;="&amp;CS$8,условия!$8:$8,"&gt;="&amp;CS$8))</f>
        <v>14000.000000000004</v>
      </c>
      <c r="CT85" s="21">
        <f>IF(CT$8="",0,CT27*SUMIFS(условия!73:73,условия!$7:$7,"&lt;="&amp;CT$8,условия!$8:$8,"&gt;="&amp;CT$8))</f>
        <v>14000.000000000004</v>
      </c>
      <c r="CU85" s="21">
        <f>IF(CU$8="",0,CU27*SUMIFS(условия!73:73,условия!$7:$7,"&lt;="&amp;CU$8,условия!$8:$8,"&gt;="&amp;CU$8))</f>
        <v>14000.000000000004</v>
      </c>
      <c r="CV85" s="21">
        <f>IF(CV$8="",0,CV27*SUMIFS(условия!73:73,условия!$7:$7,"&lt;="&amp;CV$8,условия!$8:$8,"&gt;="&amp;CV$8))</f>
        <v>14000.000000000004</v>
      </c>
      <c r="CW85" s="21">
        <f>IF(CW$8="",0,CW27*SUMIFS(условия!73:73,условия!$7:$7,"&lt;="&amp;CW$8,условия!$8:$8,"&gt;="&amp;CW$8))</f>
        <v>14000.000000000004</v>
      </c>
      <c r="CX85" s="21">
        <f>IF(CX$8="",0,CX27*SUMIFS(условия!73:73,условия!$7:$7,"&lt;="&amp;CX$8,условия!$8:$8,"&gt;="&amp;CX$8))</f>
        <v>14000.000000000004</v>
      </c>
      <c r="CY85" s="21">
        <f>IF(CY$8="",0,CY27*SUMIFS(условия!73:73,условия!$7:$7,"&lt;="&amp;CY$8,условия!$8:$8,"&gt;="&amp;CY$8))</f>
        <v>14000.000000000004</v>
      </c>
      <c r="CZ85" s="21">
        <f>IF(CZ$8="",0,CZ27*SUMIFS(условия!73:73,условия!$7:$7,"&lt;="&amp;CZ$8,условия!$8:$8,"&gt;="&amp;CZ$8))</f>
        <v>14000.000000000004</v>
      </c>
      <c r="DA85" s="21">
        <f>IF(DA$8="",0,DA27*SUMIFS(условия!73:73,условия!$7:$7,"&lt;="&amp;DA$8,условия!$8:$8,"&gt;="&amp;DA$8))</f>
        <v>14000.000000000004</v>
      </c>
      <c r="DB85" s="21">
        <f>IF(DB$8="",0,DB27*SUMIFS(условия!73:73,условия!$7:$7,"&lt;="&amp;DB$8,условия!$8:$8,"&gt;="&amp;DB$8))</f>
        <v>14000.000000000004</v>
      </c>
      <c r="DC85" s="21">
        <f>IF(DC$8="",0,DC27*SUMIFS(условия!73:73,условия!$7:$7,"&lt;="&amp;DC$8,условия!$8:$8,"&gt;="&amp;DC$8))</f>
        <v>14000.000000000004</v>
      </c>
      <c r="DD85" s="21">
        <f>IF(DD$8="",0,DD27*SUMIFS(условия!73:73,условия!$7:$7,"&lt;="&amp;DD$8,условия!$8:$8,"&gt;="&amp;DD$8))</f>
        <v>14000.000000000004</v>
      </c>
      <c r="DE85" s="21">
        <f>IF(DE$8="",0,DE27*SUMIFS(условия!73:73,условия!$7:$7,"&lt;="&amp;DE$8,условия!$8:$8,"&gt;="&amp;DE$8))</f>
        <v>14000.000000000004</v>
      </c>
      <c r="DF85" s="21">
        <f>IF(DF$8="",0,DF27*SUMIFS(условия!73:73,условия!$7:$7,"&lt;="&amp;DF$8,условия!$8:$8,"&gt;="&amp;DF$8))</f>
        <v>14000.000000000004</v>
      </c>
      <c r="DG85" s="21">
        <f>IF(DG$8="",0,DG27*SUMIFS(условия!73:73,условия!$7:$7,"&lt;="&amp;DG$8,условия!$8:$8,"&gt;="&amp;DG$8))</f>
        <v>14000.000000000004</v>
      </c>
      <c r="DH85" s="21">
        <f>IF(DH$8="",0,DH27*SUMIFS(условия!73:73,условия!$7:$7,"&lt;="&amp;DH$8,условия!$8:$8,"&gt;="&amp;DH$8))</f>
        <v>14000.000000000004</v>
      </c>
      <c r="DI85" s="21">
        <f>IF(DI$8="",0,DI27*SUMIFS(условия!73:73,условия!$7:$7,"&lt;="&amp;DI$8,условия!$8:$8,"&gt;="&amp;DI$8))</f>
        <v>14000.000000000004</v>
      </c>
      <c r="DJ85" s="21">
        <f>IF(DJ$8="",0,DJ27*SUMIFS(условия!73:73,условия!$7:$7,"&lt;="&amp;DJ$8,условия!$8:$8,"&gt;="&amp;DJ$8))</f>
        <v>14000.000000000004</v>
      </c>
      <c r="DK85" s="21">
        <f>IF(DK$8="",0,DK27*SUMIFS(условия!73:73,условия!$7:$7,"&lt;="&amp;DK$8,условия!$8:$8,"&gt;="&amp;DK$8))</f>
        <v>14000.000000000004</v>
      </c>
      <c r="DL85" s="21">
        <f>IF(DL$8="",0,DL27*SUMIFS(условия!73:73,условия!$7:$7,"&lt;="&amp;DL$8,условия!$8:$8,"&gt;="&amp;DL$8))</f>
        <v>14000.000000000004</v>
      </c>
      <c r="DM85" s="21">
        <f>IF(DM$8="",0,DM27*SUMIFS(условия!73:73,условия!$7:$7,"&lt;="&amp;DM$8,условия!$8:$8,"&gt;="&amp;DM$8))</f>
        <v>14000.000000000004</v>
      </c>
      <c r="DN85" s="21">
        <f>IF(DN$8="",0,DN27*SUMIFS(условия!73:73,условия!$7:$7,"&lt;="&amp;DN$8,условия!$8:$8,"&gt;="&amp;DN$8))</f>
        <v>14000.000000000004</v>
      </c>
      <c r="DO85" s="21">
        <f>IF(DO$8="",0,DO27*SUMIFS(условия!73:73,условия!$7:$7,"&lt;="&amp;DO$8,условия!$8:$8,"&gt;="&amp;DO$8))</f>
        <v>14000.000000000004</v>
      </c>
      <c r="DP85" s="21">
        <f>IF(DP$8="",0,DP27*SUMIFS(условия!73:73,условия!$7:$7,"&lt;="&amp;DP$8,условия!$8:$8,"&gt;="&amp;DP$8))</f>
        <v>14000.000000000004</v>
      </c>
      <c r="DQ85" s="21">
        <f>IF(DQ$8="",0,DQ27*SUMIFS(условия!73:73,условия!$7:$7,"&lt;="&amp;DQ$8,условия!$8:$8,"&gt;="&amp;DQ$8))</f>
        <v>14000.000000000004</v>
      </c>
      <c r="DR85" s="21">
        <f>IF(DR$8="",0,DR27*SUMIFS(условия!73:73,условия!$7:$7,"&lt;="&amp;DR$8,условия!$8:$8,"&gt;="&amp;DR$8))</f>
        <v>14000.000000000004</v>
      </c>
      <c r="DS85" s="21">
        <f>IF(DS$8="",0,DS27*SUMIFS(условия!73:73,условия!$7:$7,"&lt;="&amp;DS$8,условия!$8:$8,"&gt;="&amp;DS$8))</f>
        <v>14000.000000000004</v>
      </c>
      <c r="DT85" s="21">
        <f>IF(DT$8="",0,DT27*SUMIFS(условия!73:73,условия!$7:$7,"&lt;="&amp;DT$8,условия!$8:$8,"&gt;="&amp;DT$8))</f>
        <v>14000.000000000004</v>
      </c>
      <c r="DU85" s="21">
        <f>IF(DU$8="",0,DU27*SUMIFS(условия!73:73,условия!$7:$7,"&lt;="&amp;DU$8,условия!$8:$8,"&gt;="&amp;DU$8))</f>
        <v>14000.000000000004</v>
      </c>
      <c r="DV85" s="21">
        <f>IF(DV$8="",0,DV27*SUMIFS(условия!73:73,условия!$7:$7,"&lt;="&amp;DV$8,условия!$8:$8,"&gt;="&amp;DV$8))</f>
        <v>14000.000000000004</v>
      </c>
      <c r="DW85" s="21">
        <f>IF(DW$8="",0,DW27*SUMIFS(условия!73:73,условия!$7:$7,"&lt;="&amp;DW$8,условия!$8:$8,"&gt;="&amp;DW$8))</f>
        <v>14000.000000000004</v>
      </c>
      <c r="DX85" s="21">
        <f>IF(DX$8="",0,DX27*SUMIFS(условия!73:73,условия!$7:$7,"&lt;="&amp;DX$8,условия!$8:$8,"&gt;="&amp;DX$8))</f>
        <v>14000.000000000004</v>
      </c>
      <c r="DY85" s="21">
        <f>IF(DY$8="",0,DY27*SUMIFS(условия!73:73,условия!$7:$7,"&lt;="&amp;DY$8,условия!$8:$8,"&gt;="&amp;DY$8))</f>
        <v>14000.000000000004</v>
      </c>
      <c r="DZ85" s="21">
        <f>IF(DZ$8="",0,DZ27*SUMIFS(условия!73:73,условия!$7:$7,"&lt;="&amp;DZ$8,условия!$8:$8,"&gt;="&amp;DZ$8))</f>
        <v>14000.000000000004</v>
      </c>
      <c r="EA85" s="21">
        <f>IF(EA$8="",0,EA27*SUMIFS(условия!73:73,условия!$7:$7,"&lt;="&amp;EA$8,условия!$8:$8,"&gt;="&amp;EA$8))</f>
        <v>14000.000000000004</v>
      </c>
      <c r="EB85" s="21">
        <f>IF(EB$8="",0,EB27*SUMIFS(условия!73:73,условия!$7:$7,"&lt;="&amp;EB$8,условия!$8:$8,"&gt;="&amp;EB$8))</f>
        <v>14000.000000000004</v>
      </c>
      <c r="EC85" s="21">
        <f>IF(EC$8="",0,EC27*SUMIFS(условия!73:73,условия!$7:$7,"&lt;="&amp;EC$8,условия!$8:$8,"&gt;="&amp;EC$8))</f>
        <v>14000.000000000004</v>
      </c>
      <c r="ED85" s="21">
        <f>IF(ED$8="",0,ED27*SUMIFS(условия!73:73,условия!$7:$7,"&lt;="&amp;ED$8,условия!$8:$8,"&gt;="&amp;ED$8))</f>
        <v>14000.000000000004</v>
      </c>
      <c r="EE85" s="21">
        <f>IF(EE$8="",0,EE27*SUMIFS(условия!73:73,условия!$7:$7,"&lt;="&amp;EE$8,условия!$8:$8,"&gt;="&amp;EE$8))</f>
        <v>14000.000000000004</v>
      </c>
      <c r="EF85" s="21">
        <f>IF(EF$8="",0,EF27*SUMIFS(условия!73:73,условия!$7:$7,"&lt;="&amp;EF$8,условия!$8:$8,"&gt;="&amp;EF$8))</f>
        <v>14000.000000000004</v>
      </c>
      <c r="EG85" s="21">
        <f>IF(EG$8="",0,EG27*SUMIFS(условия!73:73,условия!$7:$7,"&lt;="&amp;EG$8,условия!$8:$8,"&gt;="&amp;EG$8))</f>
        <v>14000.000000000004</v>
      </c>
      <c r="EH85" s="21">
        <f>IF(EH$8="",0,EH27*SUMIFS(условия!73:73,условия!$7:$7,"&lt;="&amp;EH$8,условия!$8:$8,"&gt;="&amp;EH$8))</f>
        <v>14000.000000000004</v>
      </c>
      <c r="EI85" s="21">
        <f>IF(EI$8="",0,EI27*SUMIFS(условия!73:73,условия!$7:$7,"&lt;="&amp;EI$8,условия!$8:$8,"&gt;="&amp;EI$8))</f>
        <v>14000.000000000004</v>
      </c>
      <c r="EJ85" s="21">
        <f>IF(EJ$8="",0,EJ27*SUMIFS(условия!73:73,условия!$7:$7,"&lt;="&amp;EJ$8,условия!$8:$8,"&gt;="&amp;EJ$8))</f>
        <v>14000.000000000004</v>
      </c>
      <c r="EK85" s="21">
        <f>IF(EK$8="",0,EK27*SUMIFS(условия!73:73,условия!$7:$7,"&lt;="&amp;EK$8,условия!$8:$8,"&gt;="&amp;EK$8))</f>
        <v>9333.3333333333339</v>
      </c>
      <c r="EL85" s="21">
        <f>IF(EL$8="",0,EL27*SUMIFS(условия!73:73,условия!$7:$7,"&lt;="&amp;EL$8,условия!$8:$8,"&gt;="&amp;EL$8))</f>
        <v>9333.3333333333339</v>
      </c>
      <c r="EM85" s="21">
        <f>IF(EM$8="",0,EM27*SUMIFS(условия!73:73,условия!$7:$7,"&lt;="&amp;EM$8,условия!$8:$8,"&gt;="&amp;EM$8))</f>
        <v>9333.3333333333339</v>
      </c>
      <c r="EN85" s="21">
        <f>IF(EN$8="",0,EN27*SUMIFS(условия!73:73,условия!$7:$7,"&lt;="&amp;EN$8,условия!$8:$8,"&gt;="&amp;EN$8))</f>
        <v>9333.3333333333339</v>
      </c>
      <c r="EO85" s="21">
        <f>IF(EO$8="",0,EO27*SUMIFS(условия!73:73,условия!$7:$7,"&lt;="&amp;EO$8,условия!$8:$8,"&gt;="&amp;EO$8))</f>
        <v>9333.3333333333339</v>
      </c>
      <c r="EP85" s="21">
        <f>IF(EP$8="",0,EP27*SUMIFS(условия!73:73,условия!$7:$7,"&lt;="&amp;EP$8,условия!$8:$8,"&gt;="&amp;EP$8))</f>
        <v>9333.3333333333339</v>
      </c>
      <c r="EQ85" s="21">
        <f>IF(EQ$8="",0,EQ27*SUMIFS(условия!73:73,условия!$7:$7,"&lt;="&amp;EQ$8,условия!$8:$8,"&gt;="&amp;EQ$8))</f>
        <v>9333.3333333333339</v>
      </c>
      <c r="ER85" s="21">
        <f>IF(ER$8="",0,ER27*SUMIFS(условия!73:73,условия!$7:$7,"&lt;="&amp;ER$8,условия!$8:$8,"&gt;="&amp;ER$8))</f>
        <v>9333.3333333333339</v>
      </c>
      <c r="ES85" s="21">
        <f>IF(ES$8="",0,ES27*SUMIFS(условия!73:73,условия!$7:$7,"&lt;="&amp;ES$8,условия!$8:$8,"&gt;="&amp;ES$8))</f>
        <v>9333.3333333333339</v>
      </c>
      <c r="ET85" s="21">
        <f>IF(ET$8="",0,ET27*SUMIFS(условия!73:73,условия!$7:$7,"&lt;="&amp;ET$8,условия!$8:$8,"&gt;="&amp;ET$8))</f>
        <v>9333.3333333333339</v>
      </c>
      <c r="EU85" s="21">
        <f>IF(EU$8="",0,EU27*SUMIFS(условия!73:73,условия!$7:$7,"&lt;="&amp;EU$8,условия!$8:$8,"&gt;="&amp;EU$8))</f>
        <v>9333.3333333333339</v>
      </c>
      <c r="EV85" s="21">
        <f>IF(EV$8="",0,EV27*SUMIFS(условия!73:73,условия!$7:$7,"&lt;="&amp;EV$8,условия!$8:$8,"&gt;="&amp;EV$8))</f>
        <v>9333.3333333333339</v>
      </c>
      <c r="EW85" s="21">
        <f>IF(EW$8="",0,EW27*SUMIFS(условия!73:73,условия!$7:$7,"&lt;="&amp;EW$8,условия!$8:$8,"&gt;="&amp;EW$8))</f>
        <v>9333.3333333333339</v>
      </c>
      <c r="EX85" s="21">
        <f>IF(EX$8="",0,EX27*SUMIFS(условия!73:73,условия!$7:$7,"&lt;="&amp;EX$8,условия!$8:$8,"&gt;="&amp;EX$8))</f>
        <v>9333.3333333333339</v>
      </c>
      <c r="EY85" s="21">
        <f>IF(EY$8="",0,EY27*SUMIFS(условия!73:73,условия!$7:$7,"&lt;="&amp;EY$8,условия!$8:$8,"&gt;="&amp;EY$8))</f>
        <v>9333.3333333333339</v>
      </c>
      <c r="EZ85" s="21">
        <f>IF(EZ$8="",0,EZ27*SUMIFS(условия!73:73,условия!$7:$7,"&lt;="&amp;EZ$8,условия!$8:$8,"&gt;="&amp;EZ$8))</f>
        <v>9333.3333333333339</v>
      </c>
      <c r="FA85" s="21">
        <f>IF(FA$8="",0,FA27*SUMIFS(условия!73:73,условия!$7:$7,"&lt;="&amp;FA$8,условия!$8:$8,"&gt;="&amp;FA$8))</f>
        <v>9333.3333333333339</v>
      </c>
      <c r="FB85" s="21">
        <f>IF(FB$8="",0,FB27*SUMIFS(условия!73:73,условия!$7:$7,"&lt;="&amp;FB$8,условия!$8:$8,"&gt;="&amp;FB$8))</f>
        <v>9333.3333333333339</v>
      </c>
      <c r="FC85" s="21">
        <f>IF(FC$8="",0,FC27*SUMIFS(условия!73:73,условия!$7:$7,"&lt;="&amp;FC$8,условия!$8:$8,"&gt;="&amp;FC$8))</f>
        <v>9333.3333333333339</v>
      </c>
      <c r="FD85" s="21">
        <f>IF(FD$8="",0,FD27*SUMIFS(условия!73:73,условия!$7:$7,"&lt;="&amp;FD$8,условия!$8:$8,"&gt;="&amp;FD$8))</f>
        <v>9333.3333333333339</v>
      </c>
      <c r="FE85" s="21">
        <f>IF(FE$8="",0,FE27*SUMIFS(условия!73:73,условия!$7:$7,"&lt;="&amp;FE$8,условия!$8:$8,"&gt;="&amp;FE$8))</f>
        <v>9333.3333333333339</v>
      </c>
      <c r="FF85" s="21">
        <f>IF(FF$8="",0,FF27*SUMIFS(условия!73:73,условия!$7:$7,"&lt;="&amp;FF$8,условия!$8:$8,"&gt;="&amp;FF$8))</f>
        <v>9333.3333333333339</v>
      </c>
      <c r="FG85" s="21">
        <f>IF(FG$8="",0,FG27*SUMIFS(условия!73:73,условия!$7:$7,"&lt;="&amp;FG$8,условия!$8:$8,"&gt;="&amp;FG$8))</f>
        <v>9333.3333333333339</v>
      </c>
      <c r="FH85" s="21">
        <f>IF(FH$8="",0,FH27*SUMIFS(условия!73:73,условия!$7:$7,"&lt;="&amp;FH$8,условия!$8:$8,"&gt;="&amp;FH$8))</f>
        <v>9333.3333333333339</v>
      </c>
      <c r="FI85" s="21">
        <f>IF(FI$8="",0,FI27*SUMIFS(условия!73:73,условия!$7:$7,"&lt;="&amp;FI$8,условия!$8:$8,"&gt;="&amp;FI$8))</f>
        <v>9333.3333333333339</v>
      </c>
      <c r="FJ85" s="21">
        <f>IF(FJ$8="",0,FJ27*SUMIFS(условия!73:73,условия!$7:$7,"&lt;="&amp;FJ$8,условия!$8:$8,"&gt;="&amp;FJ$8))</f>
        <v>9333.3333333333339</v>
      </c>
      <c r="FK85" s="21">
        <f>IF(FK$8="",0,FK27*SUMIFS(условия!73:73,условия!$7:$7,"&lt;="&amp;FK$8,условия!$8:$8,"&gt;="&amp;FK$8))</f>
        <v>9333.3333333333339</v>
      </c>
      <c r="FL85" s="21">
        <f>IF(FL$8="",0,FL27*SUMIFS(условия!73:73,условия!$7:$7,"&lt;="&amp;FL$8,условия!$8:$8,"&gt;="&amp;FL$8))</f>
        <v>9333.3333333333339</v>
      </c>
      <c r="FM85" s="21">
        <f>IF(FM$8="",0,FM27*SUMIFS(условия!73:73,условия!$7:$7,"&lt;="&amp;FM$8,условия!$8:$8,"&gt;="&amp;FM$8))</f>
        <v>9333.3333333333339</v>
      </c>
      <c r="FN85" s="21">
        <f>IF(FN$8="",0,FN27*SUMIFS(условия!73:73,условия!$7:$7,"&lt;="&amp;FN$8,условия!$8:$8,"&gt;="&amp;FN$8))</f>
        <v>9333.3333333333339</v>
      </c>
      <c r="FO85" s="21">
        <f>IF(FO$8="",0,FO27*SUMIFS(условия!73:73,условия!$7:$7,"&lt;="&amp;FO$8,условия!$8:$8,"&gt;="&amp;FO$8))</f>
        <v>12000</v>
      </c>
      <c r="FP85" s="21">
        <f>IF(FP$8="",0,FP27*SUMIFS(условия!73:73,условия!$7:$7,"&lt;="&amp;FP$8,условия!$8:$8,"&gt;="&amp;FP$8))</f>
        <v>12000</v>
      </c>
      <c r="FQ85" s="21">
        <f>IF(FQ$8="",0,FQ27*SUMIFS(условия!73:73,условия!$7:$7,"&lt;="&amp;FQ$8,условия!$8:$8,"&gt;="&amp;FQ$8))</f>
        <v>12000</v>
      </c>
      <c r="FR85" s="21">
        <f>IF(FR$8="",0,FR27*SUMIFS(условия!73:73,условия!$7:$7,"&lt;="&amp;FR$8,условия!$8:$8,"&gt;="&amp;FR$8))</f>
        <v>12000</v>
      </c>
      <c r="FS85" s="21">
        <f>IF(FS$8="",0,FS27*SUMIFS(условия!73:73,условия!$7:$7,"&lt;="&amp;FS$8,условия!$8:$8,"&gt;="&amp;FS$8))</f>
        <v>12000</v>
      </c>
      <c r="FT85" s="21">
        <f>IF(FT$8="",0,FT27*SUMIFS(условия!73:73,условия!$7:$7,"&lt;="&amp;FT$8,условия!$8:$8,"&gt;="&amp;FT$8))</f>
        <v>12000</v>
      </c>
      <c r="FU85" s="21">
        <f>IF(FU$8="",0,FU27*SUMIFS(условия!73:73,условия!$7:$7,"&lt;="&amp;FU$8,условия!$8:$8,"&gt;="&amp;FU$8))</f>
        <v>12000</v>
      </c>
      <c r="FV85" s="21">
        <f>IF(FV$8="",0,FV27*SUMIFS(условия!73:73,условия!$7:$7,"&lt;="&amp;FV$8,условия!$8:$8,"&gt;="&amp;FV$8))</f>
        <v>12000</v>
      </c>
      <c r="FW85" s="21">
        <f>IF(FW$8="",0,FW27*SUMIFS(условия!73:73,условия!$7:$7,"&lt;="&amp;FW$8,условия!$8:$8,"&gt;="&amp;FW$8))</f>
        <v>12000</v>
      </c>
      <c r="FX85" s="21">
        <f>IF(FX$8="",0,FX27*SUMIFS(условия!73:73,условия!$7:$7,"&lt;="&amp;FX$8,условия!$8:$8,"&gt;="&amp;FX$8))</f>
        <v>12000</v>
      </c>
      <c r="FY85" s="21">
        <f>IF(FY$8="",0,FY27*SUMIFS(условия!73:73,условия!$7:$7,"&lt;="&amp;FY$8,условия!$8:$8,"&gt;="&amp;FY$8))</f>
        <v>12000</v>
      </c>
      <c r="FZ85" s="21">
        <f>IF(FZ$8="",0,FZ27*SUMIFS(условия!73:73,условия!$7:$7,"&lt;="&amp;FZ$8,условия!$8:$8,"&gt;="&amp;FZ$8))</f>
        <v>12000</v>
      </c>
      <c r="GA85" s="21">
        <f>IF(GA$8="",0,GA27*SUMIFS(условия!73:73,условия!$7:$7,"&lt;="&amp;GA$8,условия!$8:$8,"&gt;="&amp;GA$8))</f>
        <v>12000</v>
      </c>
      <c r="GB85" s="21">
        <f>IF(GB$8="",0,GB27*SUMIFS(условия!73:73,условия!$7:$7,"&lt;="&amp;GB$8,условия!$8:$8,"&gt;="&amp;GB$8))</f>
        <v>12000</v>
      </c>
      <c r="GC85" s="21">
        <f>IF(GC$8="",0,GC27*SUMIFS(условия!73:73,условия!$7:$7,"&lt;="&amp;GC$8,условия!$8:$8,"&gt;="&amp;GC$8))</f>
        <v>12000</v>
      </c>
      <c r="GD85" s="21">
        <f>IF(GD$8="",0,GD27*SUMIFS(условия!73:73,условия!$7:$7,"&lt;="&amp;GD$8,условия!$8:$8,"&gt;="&amp;GD$8))</f>
        <v>12000</v>
      </c>
      <c r="GE85" s="21">
        <f>IF(GE$8="",0,GE27*SUMIFS(условия!73:73,условия!$7:$7,"&lt;="&amp;GE$8,условия!$8:$8,"&gt;="&amp;GE$8))</f>
        <v>12000</v>
      </c>
      <c r="GF85" s="21">
        <f>IF(GF$8="",0,GF27*SUMIFS(условия!73:73,условия!$7:$7,"&lt;="&amp;GF$8,условия!$8:$8,"&gt;="&amp;GF$8))</f>
        <v>12000</v>
      </c>
      <c r="GG85" s="21">
        <f>IF(GG$8="",0,GG27*SUMIFS(условия!73:73,условия!$7:$7,"&lt;="&amp;GG$8,условия!$8:$8,"&gt;="&amp;GG$8))</f>
        <v>12000</v>
      </c>
      <c r="GH85" s="21">
        <f>IF(GH$8="",0,GH27*SUMIFS(условия!73:73,условия!$7:$7,"&lt;="&amp;GH$8,условия!$8:$8,"&gt;="&amp;GH$8))</f>
        <v>12000</v>
      </c>
      <c r="GI85" s="21">
        <f>IF(GI$8="",0,GI27*SUMIFS(условия!73:73,условия!$7:$7,"&lt;="&amp;GI$8,условия!$8:$8,"&gt;="&amp;GI$8))</f>
        <v>12000</v>
      </c>
      <c r="GJ85" s="21">
        <f>IF(GJ$8="",0,GJ27*SUMIFS(условия!73:73,условия!$7:$7,"&lt;="&amp;GJ$8,условия!$8:$8,"&gt;="&amp;GJ$8))</f>
        <v>12000</v>
      </c>
      <c r="GK85" s="21">
        <f>IF(GK$8="",0,GK27*SUMIFS(условия!73:73,условия!$7:$7,"&lt;="&amp;GK$8,условия!$8:$8,"&gt;="&amp;GK$8))</f>
        <v>12000</v>
      </c>
      <c r="GL85" s="21">
        <f>IF(GL$8="",0,GL27*SUMIFS(условия!73:73,условия!$7:$7,"&lt;="&amp;GL$8,условия!$8:$8,"&gt;="&amp;GL$8))</f>
        <v>12000</v>
      </c>
      <c r="GM85" s="21">
        <f>IF(GM$8="",0,GM27*SUMIFS(условия!73:73,условия!$7:$7,"&lt;="&amp;GM$8,условия!$8:$8,"&gt;="&amp;GM$8))</f>
        <v>12000</v>
      </c>
      <c r="GN85" s="21">
        <f>IF(GN$8="",0,GN27*SUMIFS(условия!73:73,условия!$7:$7,"&lt;="&amp;GN$8,условия!$8:$8,"&gt;="&amp;GN$8))</f>
        <v>12000</v>
      </c>
      <c r="GO85" s="21">
        <f>IF(GO$8="",0,GO27*SUMIFS(условия!73:73,условия!$7:$7,"&lt;="&amp;GO$8,условия!$8:$8,"&gt;="&amp;GO$8))</f>
        <v>12000</v>
      </c>
      <c r="GP85" s="21">
        <f>IF(GP$8="",0,GP27*SUMIFS(условия!73:73,условия!$7:$7,"&lt;="&amp;GP$8,условия!$8:$8,"&gt;="&amp;GP$8))</f>
        <v>12000</v>
      </c>
      <c r="GQ85" s="21">
        <f>IF(GQ$8="",0,GQ27*SUMIFS(условия!73:73,условия!$7:$7,"&lt;="&amp;GQ$8,условия!$8:$8,"&gt;="&amp;GQ$8))</f>
        <v>12000</v>
      </c>
      <c r="GR85" s="21">
        <f>IF(GR$8="",0,GR27*SUMIFS(условия!73:73,условия!$7:$7,"&lt;="&amp;GR$8,условия!$8:$8,"&gt;="&amp;GR$8))</f>
        <v>12000</v>
      </c>
      <c r="GS85" s="21">
        <f>IF(GS$8="",0,GS27*SUMIFS(условия!73:73,условия!$7:$7,"&lt;="&amp;GS$8,условия!$8:$8,"&gt;="&amp;GS$8))</f>
        <v>12000</v>
      </c>
      <c r="GT85" s="21">
        <f>IF(GT$8="",0,GT27*SUMIFS(условия!73:73,условия!$7:$7,"&lt;="&amp;GT$8,условия!$8:$8,"&gt;="&amp;GT$8))</f>
        <v>14666.666666666661</v>
      </c>
      <c r="GU85" s="21">
        <f>IF(GU$8="",0,GU27*SUMIFS(условия!73:73,условия!$7:$7,"&lt;="&amp;GU$8,условия!$8:$8,"&gt;="&amp;GU$8))</f>
        <v>14666.666666666661</v>
      </c>
      <c r="GV85" s="21">
        <f>IF(GV$8="",0,GV27*SUMIFS(условия!73:73,условия!$7:$7,"&lt;="&amp;GV$8,условия!$8:$8,"&gt;="&amp;GV$8))</f>
        <v>14666.666666666661</v>
      </c>
      <c r="GW85" s="21">
        <f>IF(GW$8="",0,GW27*SUMIFS(условия!73:73,условия!$7:$7,"&lt;="&amp;GW$8,условия!$8:$8,"&gt;="&amp;GW$8))</f>
        <v>14666.666666666661</v>
      </c>
      <c r="GX85" s="21">
        <f>IF(GX$8="",0,GX27*SUMIFS(условия!73:73,условия!$7:$7,"&lt;="&amp;GX$8,условия!$8:$8,"&gt;="&amp;GX$8))</f>
        <v>14666.666666666661</v>
      </c>
      <c r="GY85" s="21">
        <f>IF(GY$8="",0,GY27*SUMIFS(условия!73:73,условия!$7:$7,"&lt;="&amp;GY$8,условия!$8:$8,"&gt;="&amp;GY$8))</f>
        <v>14666.666666666661</v>
      </c>
      <c r="GZ85" s="21">
        <f>IF(GZ$8="",0,GZ27*SUMIFS(условия!73:73,условия!$7:$7,"&lt;="&amp;GZ$8,условия!$8:$8,"&gt;="&amp;GZ$8))</f>
        <v>14666.666666666661</v>
      </c>
      <c r="HA85" s="21">
        <f>IF(HA$8="",0,HA27*SUMIFS(условия!73:73,условия!$7:$7,"&lt;="&amp;HA$8,условия!$8:$8,"&gt;="&amp;HA$8))</f>
        <v>14666.666666666661</v>
      </c>
      <c r="HB85" s="21">
        <f>IF(HB$8="",0,HB27*SUMIFS(условия!73:73,условия!$7:$7,"&lt;="&amp;HB$8,условия!$8:$8,"&gt;="&amp;HB$8))</f>
        <v>14666.666666666661</v>
      </c>
      <c r="HC85" s="21">
        <f>IF(HC$8="",0,HC27*SUMIFS(условия!73:73,условия!$7:$7,"&lt;="&amp;HC$8,условия!$8:$8,"&gt;="&amp;HC$8))</f>
        <v>14666.666666666661</v>
      </c>
      <c r="HD85" s="21">
        <f>IF(HD$8="",0,HD27*SUMIFS(условия!73:73,условия!$7:$7,"&lt;="&amp;HD$8,условия!$8:$8,"&gt;="&amp;HD$8))</f>
        <v>14666.666666666661</v>
      </c>
      <c r="HE85" s="21">
        <f>IF(HE$8="",0,HE27*SUMIFS(условия!73:73,условия!$7:$7,"&lt;="&amp;HE$8,условия!$8:$8,"&gt;="&amp;HE$8))</f>
        <v>14666.666666666661</v>
      </c>
      <c r="HF85" s="21">
        <f>IF(HF$8="",0,HF27*SUMIFS(условия!73:73,условия!$7:$7,"&lt;="&amp;HF$8,условия!$8:$8,"&gt;="&amp;HF$8))</f>
        <v>14666.666666666661</v>
      </c>
      <c r="HG85" s="21">
        <f>IF(HG$8="",0,HG27*SUMIFS(условия!73:73,условия!$7:$7,"&lt;="&amp;HG$8,условия!$8:$8,"&gt;="&amp;HG$8))</f>
        <v>14666.666666666661</v>
      </c>
      <c r="HH85" s="21">
        <f>IF(HH$8="",0,HH27*SUMIFS(условия!73:73,условия!$7:$7,"&lt;="&amp;HH$8,условия!$8:$8,"&gt;="&amp;HH$8))</f>
        <v>14666.666666666661</v>
      </c>
      <c r="HI85" s="21">
        <f>IF(HI$8="",0,HI27*SUMIFS(условия!73:73,условия!$7:$7,"&lt;="&amp;HI$8,условия!$8:$8,"&gt;="&amp;HI$8))</f>
        <v>14666.666666666661</v>
      </c>
      <c r="HJ85" s="21">
        <f>IF(HJ$8="",0,HJ27*SUMIFS(условия!73:73,условия!$7:$7,"&lt;="&amp;HJ$8,условия!$8:$8,"&gt;="&amp;HJ$8))</f>
        <v>14666.666666666661</v>
      </c>
      <c r="HK85" s="21">
        <f>IF(HK$8="",0,HK27*SUMIFS(условия!73:73,условия!$7:$7,"&lt;="&amp;HK$8,условия!$8:$8,"&gt;="&amp;HK$8))</f>
        <v>14666.666666666661</v>
      </c>
      <c r="HL85" s="21">
        <f>IF(HL$8="",0,HL27*SUMIFS(условия!73:73,условия!$7:$7,"&lt;="&amp;HL$8,условия!$8:$8,"&gt;="&amp;HL$8))</f>
        <v>14666.666666666661</v>
      </c>
      <c r="HM85" s="21">
        <f>IF(HM$8="",0,HM27*SUMIFS(условия!73:73,условия!$7:$7,"&lt;="&amp;HM$8,условия!$8:$8,"&gt;="&amp;HM$8))</f>
        <v>14666.666666666661</v>
      </c>
      <c r="HN85" s="21">
        <f>IF(HN$8="",0,HN27*SUMIFS(условия!73:73,условия!$7:$7,"&lt;="&amp;HN$8,условия!$8:$8,"&gt;="&amp;HN$8))</f>
        <v>14666.666666666661</v>
      </c>
      <c r="HO85" s="21">
        <f>IF(HO$8="",0,HO27*SUMIFS(условия!73:73,условия!$7:$7,"&lt;="&amp;HO$8,условия!$8:$8,"&gt;="&amp;HO$8))</f>
        <v>14666.666666666661</v>
      </c>
      <c r="HP85" s="21">
        <f>IF(HP$8="",0,HP27*SUMIFS(условия!73:73,условия!$7:$7,"&lt;="&amp;HP$8,условия!$8:$8,"&gt;="&amp;HP$8))</f>
        <v>14666.666666666661</v>
      </c>
      <c r="HQ85" s="21">
        <f>IF(HQ$8="",0,HQ27*SUMIFS(условия!73:73,условия!$7:$7,"&lt;="&amp;HQ$8,условия!$8:$8,"&gt;="&amp;HQ$8))</f>
        <v>14666.666666666661</v>
      </c>
      <c r="HR85" s="21">
        <f>IF(HR$8="",0,HR27*SUMIFS(условия!73:73,условия!$7:$7,"&lt;="&amp;HR$8,условия!$8:$8,"&gt;="&amp;HR$8))</f>
        <v>14666.666666666661</v>
      </c>
      <c r="HS85" s="21">
        <f>IF(HS$8="",0,HS27*SUMIFS(условия!73:73,условия!$7:$7,"&lt;="&amp;HS$8,условия!$8:$8,"&gt;="&amp;HS$8))</f>
        <v>14666.666666666661</v>
      </c>
      <c r="HT85" s="21">
        <f>IF(HT$8="",0,HT27*SUMIFS(условия!73:73,условия!$7:$7,"&lt;="&amp;HT$8,условия!$8:$8,"&gt;="&amp;HT$8))</f>
        <v>14666.666666666661</v>
      </c>
      <c r="HU85" s="21">
        <f>IF(HU$8="",0,HU27*SUMIFS(условия!73:73,условия!$7:$7,"&lt;="&amp;HU$8,условия!$8:$8,"&gt;="&amp;HU$8))</f>
        <v>14666.666666666661</v>
      </c>
      <c r="HV85" s="21">
        <f>IF(HV$8="",0,HV27*SUMIFS(условия!73:73,условия!$7:$7,"&lt;="&amp;HV$8,условия!$8:$8,"&gt;="&amp;HV$8))</f>
        <v>14666.666666666661</v>
      </c>
      <c r="HW85" s="21">
        <f>IF(HW$8="",0,HW27*SUMIFS(условия!73:73,условия!$7:$7,"&lt;="&amp;HW$8,условия!$8:$8,"&gt;="&amp;HW$8))</f>
        <v>14666.666666666661</v>
      </c>
      <c r="HX85" s="21">
        <f>IF(HX$8="",0,HX27*SUMIFS(условия!73:73,условия!$7:$7,"&lt;="&amp;HX$8,условия!$8:$8,"&gt;="&amp;HX$8))</f>
        <v>14666.666666666661</v>
      </c>
      <c r="HY85" s="21">
        <f>IF(HY$8="",0,HY27*SUMIFS(условия!73:73,условия!$7:$7,"&lt;="&amp;HY$8,условия!$8:$8,"&gt;="&amp;HY$8))</f>
        <v>20000</v>
      </c>
      <c r="HZ85" s="21">
        <f>IF(HZ$8="",0,HZ27*SUMIFS(условия!73:73,условия!$7:$7,"&lt;="&amp;HZ$8,условия!$8:$8,"&gt;="&amp;HZ$8))</f>
        <v>20000</v>
      </c>
      <c r="IA85" s="21">
        <f>IF(IA$8="",0,IA27*SUMIFS(условия!73:73,условия!$7:$7,"&lt;="&amp;IA$8,условия!$8:$8,"&gt;="&amp;IA$8))</f>
        <v>20000</v>
      </c>
      <c r="IB85" s="21">
        <f>IF(IB$8="",0,IB27*SUMIFS(условия!73:73,условия!$7:$7,"&lt;="&amp;IB$8,условия!$8:$8,"&gt;="&amp;IB$8))</f>
        <v>20000</v>
      </c>
      <c r="IC85" s="21">
        <f>IF(IC$8="",0,IC27*SUMIFS(условия!73:73,условия!$7:$7,"&lt;="&amp;IC$8,условия!$8:$8,"&gt;="&amp;IC$8))</f>
        <v>20000</v>
      </c>
      <c r="ID85" s="21">
        <f>IF(ID$8="",0,ID27*SUMIFS(условия!73:73,условия!$7:$7,"&lt;="&amp;ID$8,условия!$8:$8,"&gt;="&amp;ID$8))</f>
        <v>20000</v>
      </c>
      <c r="IE85" s="21">
        <f>IF(IE$8="",0,IE27*SUMIFS(условия!73:73,условия!$7:$7,"&lt;="&amp;IE$8,условия!$8:$8,"&gt;="&amp;IE$8))</f>
        <v>20000</v>
      </c>
      <c r="IF85" s="21">
        <f>IF(IF$8="",0,IF27*SUMIFS(условия!73:73,условия!$7:$7,"&lt;="&amp;IF$8,условия!$8:$8,"&gt;="&amp;IF$8))</f>
        <v>20000</v>
      </c>
      <c r="IG85" s="21">
        <f>IF(IG$8="",0,IG27*SUMIFS(условия!73:73,условия!$7:$7,"&lt;="&amp;IG$8,условия!$8:$8,"&gt;="&amp;IG$8))</f>
        <v>20000</v>
      </c>
      <c r="IH85" s="21">
        <f>IF(IH$8="",0,IH27*SUMIFS(условия!73:73,условия!$7:$7,"&lt;="&amp;IH$8,условия!$8:$8,"&gt;="&amp;IH$8))</f>
        <v>20000</v>
      </c>
      <c r="II85" s="21">
        <f>IF(II$8="",0,II27*SUMIFS(условия!73:73,условия!$7:$7,"&lt;="&amp;II$8,условия!$8:$8,"&gt;="&amp;II$8))</f>
        <v>20000</v>
      </c>
      <c r="IJ85" s="21">
        <f>IF(IJ$8="",0,IJ27*SUMIFS(условия!73:73,условия!$7:$7,"&lt;="&amp;IJ$8,условия!$8:$8,"&gt;="&amp;IJ$8))</f>
        <v>20000</v>
      </c>
      <c r="IK85" s="21">
        <f>IF(IK$8="",0,IK27*SUMIFS(условия!73:73,условия!$7:$7,"&lt;="&amp;IK$8,условия!$8:$8,"&gt;="&amp;IK$8))</f>
        <v>20000</v>
      </c>
      <c r="IL85" s="21">
        <f>IF(IL$8="",0,IL27*SUMIFS(условия!73:73,условия!$7:$7,"&lt;="&amp;IL$8,условия!$8:$8,"&gt;="&amp;IL$8))</f>
        <v>20000</v>
      </c>
      <c r="IM85" s="21">
        <f>IF(IM$8="",0,IM27*SUMIFS(условия!73:73,условия!$7:$7,"&lt;="&amp;IM$8,условия!$8:$8,"&gt;="&amp;IM$8))</f>
        <v>20000</v>
      </c>
      <c r="IN85" s="21">
        <f>IF(IN$8="",0,IN27*SUMIFS(условия!73:73,условия!$7:$7,"&lt;="&amp;IN$8,условия!$8:$8,"&gt;="&amp;IN$8))</f>
        <v>20000</v>
      </c>
      <c r="IO85" s="21">
        <f>IF(IO$8="",0,IO27*SUMIFS(условия!73:73,условия!$7:$7,"&lt;="&amp;IO$8,условия!$8:$8,"&gt;="&amp;IO$8))</f>
        <v>20000</v>
      </c>
      <c r="IP85" s="21">
        <f>IF(IP$8="",0,IP27*SUMIFS(условия!73:73,условия!$7:$7,"&lt;="&amp;IP$8,условия!$8:$8,"&gt;="&amp;IP$8))</f>
        <v>20000</v>
      </c>
      <c r="IQ85" s="21">
        <f>IF(IQ$8="",0,IQ27*SUMIFS(условия!73:73,условия!$7:$7,"&lt;="&amp;IQ$8,условия!$8:$8,"&gt;="&amp;IQ$8))</f>
        <v>20000</v>
      </c>
      <c r="IR85" s="21">
        <f>IF(IR$8="",0,IR27*SUMIFS(условия!73:73,условия!$7:$7,"&lt;="&amp;IR$8,условия!$8:$8,"&gt;="&amp;IR$8))</f>
        <v>20000</v>
      </c>
      <c r="IS85" s="21">
        <f>IF(IS$8="",0,IS27*SUMIFS(условия!73:73,условия!$7:$7,"&lt;="&amp;IS$8,условия!$8:$8,"&gt;="&amp;IS$8))</f>
        <v>20000</v>
      </c>
      <c r="IT85" s="21">
        <f>IF(IT$8="",0,IT27*SUMIFS(условия!73:73,условия!$7:$7,"&lt;="&amp;IT$8,условия!$8:$8,"&gt;="&amp;IT$8))</f>
        <v>20000</v>
      </c>
      <c r="IU85" s="21">
        <f>IF(IU$8="",0,IU27*SUMIFS(условия!73:73,условия!$7:$7,"&lt;="&amp;IU$8,условия!$8:$8,"&gt;="&amp;IU$8))</f>
        <v>20000</v>
      </c>
      <c r="IV85" s="21">
        <f>IF(IV$8="",0,IV27*SUMIFS(условия!73:73,условия!$7:$7,"&lt;="&amp;IV$8,условия!$8:$8,"&gt;="&amp;IV$8))</f>
        <v>20000</v>
      </c>
      <c r="IW85" s="21">
        <f>IF(IW$8="",0,IW27*SUMIFS(условия!73:73,условия!$7:$7,"&lt;="&amp;IW$8,условия!$8:$8,"&gt;="&amp;IW$8))</f>
        <v>20000</v>
      </c>
      <c r="IX85" s="21">
        <f>IF(IX$8="",0,IX27*SUMIFS(условия!73:73,условия!$7:$7,"&lt;="&amp;IX$8,условия!$8:$8,"&gt;="&amp;IX$8))</f>
        <v>20000</v>
      </c>
      <c r="IY85" s="21">
        <f>IF(IY$8="",0,IY27*SUMIFS(условия!73:73,условия!$7:$7,"&lt;="&amp;IY$8,условия!$8:$8,"&gt;="&amp;IY$8))</f>
        <v>20000</v>
      </c>
      <c r="IZ85" s="21">
        <f>IF(IZ$8="",0,IZ27*SUMIFS(условия!73:73,условия!$7:$7,"&lt;="&amp;IZ$8,условия!$8:$8,"&gt;="&amp;IZ$8))</f>
        <v>20000</v>
      </c>
      <c r="JA85" s="21">
        <f>IF(JA$8="",0,JA27*SUMIFS(условия!73:73,условия!$7:$7,"&lt;="&amp;JA$8,условия!$8:$8,"&gt;="&amp;JA$8))</f>
        <v>26000</v>
      </c>
      <c r="JB85" s="21">
        <f>IF(JB$8="",0,JB27*SUMIFS(условия!73:73,условия!$7:$7,"&lt;="&amp;JB$8,условия!$8:$8,"&gt;="&amp;JB$8))</f>
        <v>26000</v>
      </c>
      <c r="JC85" s="21">
        <f>IF(JC$8="",0,JC27*SUMIFS(условия!73:73,условия!$7:$7,"&lt;="&amp;JC$8,условия!$8:$8,"&gt;="&amp;JC$8))</f>
        <v>26000</v>
      </c>
      <c r="JD85" s="21">
        <f>IF(JD$8="",0,JD27*SUMIFS(условия!73:73,условия!$7:$7,"&lt;="&amp;JD$8,условия!$8:$8,"&gt;="&amp;JD$8))</f>
        <v>26000</v>
      </c>
      <c r="JE85" s="21">
        <f>IF(JE$8="",0,JE27*SUMIFS(условия!73:73,условия!$7:$7,"&lt;="&amp;JE$8,условия!$8:$8,"&gt;="&amp;JE$8))</f>
        <v>26000</v>
      </c>
      <c r="JF85" s="21">
        <f>IF(JF$8="",0,JF27*SUMIFS(условия!73:73,условия!$7:$7,"&lt;="&amp;JF$8,условия!$8:$8,"&gt;="&amp;JF$8))</f>
        <v>26000</v>
      </c>
      <c r="JG85" s="21">
        <f>IF(JG$8="",0,JG27*SUMIFS(условия!73:73,условия!$7:$7,"&lt;="&amp;JG$8,условия!$8:$8,"&gt;="&amp;JG$8))</f>
        <v>26000</v>
      </c>
      <c r="JH85" s="21">
        <f>IF(JH$8="",0,JH27*SUMIFS(условия!73:73,условия!$7:$7,"&lt;="&amp;JH$8,условия!$8:$8,"&gt;="&amp;JH$8))</f>
        <v>26000</v>
      </c>
      <c r="JI85" s="21">
        <f>IF(JI$8="",0,JI27*SUMIFS(условия!73:73,условия!$7:$7,"&lt;="&amp;JI$8,условия!$8:$8,"&gt;="&amp;JI$8))</f>
        <v>26000</v>
      </c>
      <c r="JJ85" s="21">
        <f>IF(JJ$8="",0,JJ27*SUMIFS(условия!73:73,условия!$7:$7,"&lt;="&amp;JJ$8,условия!$8:$8,"&gt;="&amp;JJ$8))</f>
        <v>26000</v>
      </c>
      <c r="JK85" s="21">
        <f>IF(JK$8="",0,JK27*SUMIFS(условия!73:73,условия!$7:$7,"&lt;="&amp;JK$8,условия!$8:$8,"&gt;="&amp;JK$8))</f>
        <v>26000</v>
      </c>
      <c r="JL85" s="21">
        <f>IF(JL$8="",0,JL27*SUMIFS(условия!73:73,условия!$7:$7,"&lt;="&amp;JL$8,условия!$8:$8,"&gt;="&amp;JL$8))</f>
        <v>26000</v>
      </c>
      <c r="JM85" s="21">
        <f>IF(JM$8="",0,JM27*SUMIFS(условия!73:73,условия!$7:$7,"&lt;="&amp;JM$8,условия!$8:$8,"&gt;="&amp;JM$8))</f>
        <v>26000</v>
      </c>
      <c r="JN85" s="21">
        <f>IF(JN$8="",0,JN27*SUMIFS(условия!73:73,условия!$7:$7,"&lt;="&amp;JN$8,условия!$8:$8,"&gt;="&amp;JN$8))</f>
        <v>26000</v>
      </c>
      <c r="JO85" s="21">
        <f>IF(JO$8="",0,JO27*SUMIFS(условия!73:73,условия!$7:$7,"&lt;="&amp;JO$8,условия!$8:$8,"&gt;="&amp;JO$8))</f>
        <v>26000</v>
      </c>
      <c r="JP85" s="21">
        <f>IF(JP$8="",0,JP27*SUMIFS(условия!73:73,условия!$7:$7,"&lt;="&amp;JP$8,условия!$8:$8,"&gt;="&amp;JP$8))</f>
        <v>26000</v>
      </c>
      <c r="JQ85" s="21">
        <f>IF(JQ$8="",0,JQ27*SUMIFS(условия!73:73,условия!$7:$7,"&lt;="&amp;JQ$8,условия!$8:$8,"&gt;="&amp;JQ$8))</f>
        <v>26000</v>
      </c>
      <c r="JR85" s="21">
        <f>IF(JR$8="",0,JR27*SUMIFS(условия!73:73,условия!$7:$7,"&lt;="&amp;JR$8,условия!$8:$8,"&gt;="&amp;JR$8))</f>
        <v>26000</v>
      </c>
      <c r="JS85" s="21">
        <f>IF(JS$8="",0,JS27*SUMIFS(условия!73:73,условия!$7:$7,"&lt;="&amp;JS$8,условия!$8:$8,"&gt;="&amp;JS$8))</f>
        <v>26000</v>
      </c>
      <c r="JT85" s="21">
        <f>IF(JT$8="",0,JT27*SUMIFS(условия!73:73,условия!$7:$7,"&lt;="&amp;JT$8,условия!$8:$8,"&gt;="&amp;JT$8))</f>
        <v>26000</v>
      </c>
      <c r="JU85" s="21">
        <f>IF(JU$8="",0,JU27*SUMIFS(условия!73:73,условия!$7:$7,"&lt;="&amp;JU$8,условия!$8:$8,"&gt;="&amp;JU$8))</f>
        <v>26000</v>
      </c>
      <c r="JV85" s="21">
        <f>IF(JV$8="",0,JV27*SUMIFS(условия!73:73,условия!$7:$7,"&lt;="&amp;JV$8,условия!$8:$8,"&gt;="&amp;JV$8))</f>
        <v>26000</v>
      </c>
      <c r="JW85" s="21">
        <f>IF(JW$8="",0,JW27*SUMIFS(условия!73:73,условия!$7:$7,"&lt;="&amp;JW$8,условия!$8:$8,"&gt;="&amp;JW$8))</f>
        <v>26000</v>
      </c>
      <c r="JX85" s="21">
        <f>IF(JX$8="",0,JX27*SUMIFS(условия!73:73,условия!$7:$7,"&lt;="&amp;JX$8,условия!$8:$8,"&gt;="&amp;JX$8))</f>
        <v>26000</v>
      </c>
      <c r="JY85" s="21">
        <f>IF(JY$8="",0,JY27*SUMIFS(условия!73:73,условия!$7:$7,"&lt;="&amp;JY$8,условия!$8:$8,"&gt;="&amp;JY$8))</f>
        <v>26000</v>
      </c>
      <c r="JZ85" s="21">
        <f>IF(JZ$8="",0,JZ27*SUMIFS(условия!73:73,условия!$7:$7,"&lt;="&amp;JZ$8,условия!$8:$8,"&gt;="&amp;JZ$8))</f>
        <v>26000</v>
      </c>
      <c r="KA85" s="21">
        <f>IF(KA$8="",0,KA27*SUMIFS(условия!73:73,условия!$7:$7,"&lt;="&amp;KA$8,условия!$8:$8,"&gt;="&amp;KA$8))</f>
        <v>26000</v>
      </c>
      <c r="KB85" s="21">
        <f>IF(KB$8="",0,KB27*SUMIFS(условия!73:73,условия!$7:$7,"&lt;="&amp;KB$8,условия!$8:$8,"&gt;="&amp;KB$8))</f>
        <v>26000</v>
      </c>
      <c r="KC85" s="21">
        <f>IF(KC$8="",0,KC27*SUMIFS(условия!73:73,условия!$7:$7,"&lt;="&amp;KC$8,условия!$8:$8,"&gt;="&amp;KC$8))</f>
        <v>26000</v>
      </c>
      <c r="KD85" s="21">
        <f>IF(KD$8="",0,KD27*SUMIFS(условия!73:73,условия!$7:$7,"&lt;="&amp;KD$8,условия!$8:$8,"&gt;="&amp;KD$8))</f>
        <v>26000</v>
      </c>
      <c r="KE85" s="21">
        <f>IF(KE$8="",0,KE27*SUMIFS(условия!73:73,условия!$7:$7,"&lt;="&amp;KE$8,условия!$8:$8,"&gt;="&amp;KE$8))</f>
        <v>26000</v>
      </c>
      <c r="KF85" s="21">
        <f>IF(KF$8="",0,KF27*SUMIFS(условия!73:73,условия!$7:$7,"&lt;="&amp;KF$8,условия!$8:$8,"&gt;="&amp;KF$8))</f>
        <v>24000</v>
      </c>
      <c r="KG85" s="21">
        <f>IF(KG$8="",0,KG27*SUMIFS(условия!73:73,условия!$7:$7,"&lt;="&amp;KG$8,условия!$8:$8,"&gt;="&amp;KG$8))</f>
        <v>24000</v>
      </c>
      <c r="KH85" s="21">
        <f>IF(KH$8="",0,KH27*SUMIFS(условия!73:73,условия!$7:$7,"&lt;="&amp;KH$8,условия!$8:$8,"&gt;="&amp;KH$8))</f>
        <v>24000</v>
      </c>
      <c r="KI85" s="21">
        <f>IF(KI$8="",0,KI27*SUMIFS(условия!73:73,условия!$7:$7,"&lt;="&amp;KI$8,условия!$8:$8,"&gt;="&amp;KI$8))</f>
        <v>24000</v>
      </c>
      <c r="KJ85" s="21">
        <f>IF(KJ$8="",0,KJ27*SUMIFS(условия!73:73,условия!$7:$7,"&lt;="&amp;KJ$8,условия!$8:$8,"&gt;="&amp;KJ$8))</f>
        <v>24000</v>
      </c>
      <c r="KK85" s="21">
        <f>IF(KK$8="",0,KK27*SUMIFS(условия!73:73,условия!$7:$7,"&lt;="&amp;KK$8,условия!$8:$8,"&gt;="&amp;KK$8))</f>
        <v>24000</v>
      </c>
      <c r="KL85" s="21">
        <f>IF(KL$8="",0,KL27*SUMIFS(условия!73:73,условия!$7:$7,"&lt;="&amp;KL$8,условия!$8:$8,"&gt;="&amp;KL$8))</f>
        <v>24000</v>
      </c>
      <c r="KM85" s="21">
        <f>IF(KM$8="",0,KM27*SUMIFS(условия!73:73,условия!$7:$7,"&lt;="&amp;KM$8,условия!$8:$8,"&gt;="&amp;KM$8))</f>
        <v>24000</v>
      </c>
      <c r="KN85" s="21">
        <f>IF(KN$8="",0,KN27*SUMIFS(условия!73:73,условия!$7:$7,"&lt;="&amp;KN$8,условия!$8:$8,"&gt;="&amp;KN$8))</f>
        <v>24000</v>
      </c>
      <c r="KO85" s="21">
        <f>IF(KO$8="",0,KO27*SUMIFS(условия!73:73,условия!$7:$7,"&lt;="&amp;KO$8,условия!$8:$8,"&gt;="&amp;KO$8))</f>
        <v>24000</v>
      </c>
      <c r="KP85" s="21">
        <f>IF(KP$8="",0,KP27*SUMIFS(условия!73:73,условия!$7:$7,"&lt;="&amp;KP$8,условия!$8:$8,"&gt;="&amp;KP$8))</f>
        <v>24000</v>
      </c>
      <c r="KQ85" s="21">
        <f>IF(KQ$8="",0,KQ27*SUMIFS(условия!73:73,условия!$7:$7,"&lt;="&amp;KQ$8,условия!$8:$8,"&gt;="&amp;KQ$8))</f>
        <v>24000</v>
      </c>
      <c r="KR85" s="21">
        <f>IF(KR$8="",0,KR27*SUMIFS(условия!73:73,условия!$7:$7,"&lt;="&amp;KR$8,условия!$8:$8,"&gt;="&amp;KR$8))</f>
        <v>24000</v>
      </c>
      <c r="KS85" s="21">
        <f>IF(KS$8="",0,KS27*SUMIFS(условия!73:73,условия!$7:$7,"&lt;="&amp;KS$8,условия!$8:$8,"&gt;="&amp;KS$8))</f>
        <v>24000</v>
      </c>
      <c r="KT85" s="21">
        <f>IF(KT$8="",0,KT27*SUMIFS(условия!73:73,условия!$7:$7,"&lt;="&amp;KT$8,условия!$8:$8,"&gt;="&amp;KT$8))</f>
        <v>24000</v>
      </c>
      <c r="KU85" s="21">
        <f>IF(KU$8="",0,KU27*SUMIFS(условия!73:73,условия!$7:$7,"&lt;="&amp;KU$8,условия!$8:$8,"&gt;="&amp;KU$8))</f>
        <v>24000</v>
      </c>
      <c r="KV85" s="21">
        <f>IF(KV$8="",0,KV27*SUMIFS(условия!73:73,условия!$7:$7,"&lt;="&amp;KV$8,условия!$8:$8,"&gt;="&amp;KV$8))</f>
        <v>24000</v>
      </c>
      <c r="KW85" s="21">
        <f>IF(KW$8="",0,KW27*SUMIFS(условия!73:73,условия!$7:$7,"&lt;="&amp;KW$8,условия!$8:$8,"&gt;="&amp;KW$8))</f>
        <v>24000</v>
      </c>
      <c r="KX85" s="21">
        <f>IF(KX$8="",0,KX27*SUMIFS(условия!73:73,условия!$7:$7,"&lt;="&amp;KX$8,условия!$8:$8,"&gt;="&amp;KX$8))</f>
        <v>24000</v>
      </c>
      <c r="KY85" s="21">
        <f>IF(KY$8="",0,KY27*SUMIFS(условия!73:73,условия!$7:$7,"&lt;="&amp;KY$8,условия!$8:$8,"&gt;="&amp;KY$8))</f>
        <v>24000</v>
      </c>
      <c r="KZ85" s="21">
        <f>IF(KZ$8="",0,KZ27*SUMIFS(условия!73:73,условия!$7:$7,"&lt;="&amp;KZ$8,условия!$8:$8,"&gt;="&amp;KZ$8))</f>
        <v>24000</v>
      </c>
      <c r="LA85" s="21">
        <f>IF(LA$8="",0,LA27*SUMIFS(условия!73:73,условия!$7:$7,"&lt;="&amp;LA$8,условия!$8:$8,"&gt;="&amp;LA$8))</f>
        <v>24000</v>
      </c>
      <c r="LB85" s="21">
        <f>IF(LB$8="",0,LB27*SUMIFS(условия!73:73,условия!$7:$7,"&lt;="&amp;LB$8,условия!$8:$8,"&gt;="&amp;LB$8))</f>
        <v>24000</v>
      </c>
      <c r="LC85" s="21">
        <f>IF(LC$8="",0,LC27*SUMIFS(условия!73:73,условия!$7:$7,"&lt;="&amp;LC$8,условия!$8:$8,"&gt;="&amp;LC$8))</f>
        <v>24000</v>
      </c>
      <c r="LD85" s="21">
        <f>IF(LD$8="",0,LD27*SUMIFS(условия!73:73,условия!$7:$7,"&lt;="&amp;LD$8,условия!$8:$8,"&gt;="&amp;LD$8))</f>
        <v>24000</v>
      </c>
      <c r="LE85" s="21">
        <f>IF(LE$8="",0,LE27*SUMIFS(условия!73:73,условия!$7:$7,"&lt;="&amp;LE$8,условия!$8:$8,"&gt;="&amp;LE$8))</f>
        <v>24000</v>
      </c>
      <c r="LF85" s="21">
        <f>IF(LF$8="",0,LF27*SUMIFS(условия!73:73,условия!$7:$7,"&lt;="&amp;LF$8,условия!$8:$8,"&gt;="&amp;LF$8))</f>
        <v>24000</v>
      </c>
      <c r="LG85" s="21">
        <f>IF(LG$8="",0,LG27*SUMIFS(условия!73:73,условия!$7:$7,"&lt;="&amp;LG$8,условия!$8:$8,"&gt;="&amp;LG$8))</f>
        <v>24000</v>
      </c>
      <c r="LH85" s="21">
        <f>IF(LH$8="",0,LH27*SUMIFS(условия!73:73,условия!$7:$7,"&lt;="&amp;LH$8,условия!$8:$8,"&gt;="&amp;LH$8))</f>
        <v>24000</v>
      </c>
      <c r="LI85" s="21">
        <f>IF(LI$8="",0,LI27*SUMIFS(условия!73:73,условия!$7:$7,"&lt;="&amp;LI$8,условия!$8:$8,"&gt;="&amp;LI$8))</f>
        <v>24000</v>
      </c>
      <c r="LJ85" s="21">
        <f>IF(LJ$8="",0,LJ27*SUMIFS(условия!73:73,условия!$7:$7,"&lt;="&amp;LJ$8,условия!$8:$8,"&gt;="&amp;LJ$8))</f>
        <v>18666.666666666668</v>
      </c>
      <c r="LK85" s="21">
        <f>IF(LK$8="",0,LK27*SUMIFS(условия!73:73,условия!$7:$7,"&lt;="&amp;LK$8,условия!$8:$8,"&gt;="&amp;LK$8))</f>
        <v>18666.666666666668</v>
      </c>
      <c r="LL85" s="21">
        <f>IF(LL$8="",0,LL27*SUMIFS(условия!73:73,условия!$7:$7,"&lt;="&amp;LL$8,условия!$8:$8,"&gt;="&amp;LL$8))</f>
        <v>18666.666666666668</v>
      </c>
      <c r="LM85" s="21">
        <f>IF(LM$8="",0,LM27*SUMIFS(условия!73:73,условия!$7:$7,"&lt;="&amp;LM$8,условия!$8:$8,"&gt;="&amp;LM$8))</f>
        <v>18666.666666666668</v>
      </c>
      <c r="LN85" s="21">
        <f>IF(LN$8="",0,LN27*SUMIFS(условия!73:73,условия!$7:$7,"&lt;="&amp;LN$8,условия!$8:$8,"&gt;="&amp;LN$8))</f>
        <v>18666.666666666668</v>
      </c>
      <c r="LO85" s="21">
        <f>IF(LO$8="",0,LO27*SUMIFS(условия!73:73,условия!$7:$7,"&lt;="&amp;LO$8,условия!$8:$8,"&gt;="&amp;LO$8))</f>
        <v>18666.666666666668</v>
      </c>
      <c r="LP85" s="21">
        <f>IF(LP$8="",0,LP27*SUMIFS(условия!73:73,условия!$7:$7,"&lt;="&amp;LP$8,условия!$8:$8,"&gt;="&amp;LP$8))</f>
        <v>18666.666666666668</v>
      </c>
      <c r="LQ85" s="21">
        <f>IF(LQ$8="",0,LQ27*SUMIFS(условия!73:73,условия!$7:$7,"&lt;="&amp;LQ$8,условия!$8:$8,"&gt;="&amp;LQ$8))</f>
        <v>18666.666666666668</v>
      </c>
      <c r="LR85" s="21">
        <f>IF(LR$8="",0,LR27*SUMIFS(условия!73:73,условия!$7:$7,"&lt;="&amp;LR$8,условия!$8:$8,"&gt;="&amp;LR$8))</f>
        <v>18666.666666666668</v>
      </c>
      <c r="LS85" s="21">
        <f>IF(LS$8="",0,LS27*SUMIFS(условия!73:73,условия!$7:$7,"&lt;="&amp;LS$8,условия!$8:$8,"&gt;="&amp;LS$8))</f>
        <v>18666.666666666668</v>
      </c>
      <c r="LT85" s="21">
        <f>IF(LT$8="",0,LT27*SUMIFS(условия!73:73,условия!$7:$7,"&lt;="&amp;LT$8,условия!$8:$8,"&gt;="&amp;LT$8))</f>
        <v>18666.666666666668</v>
      </c>
      <c r="LU85" s="21">
        <f>IF(LU$8="",0,LU27*SUMIFS(условия!73:73,условия!$7:$7,"&lt;="&amp;LU$8,условия!$8:$8,"&gt;="&amp;LU$8))</f>
        <v>18666.666666666668</v>
      </c>
      <c r="LV85" s="21">
        <f>IF(LV$8="",0,LV27*SUMIFS(условия!73:73,условия!$7:$7,"&lt;="&amp;LV$8,условия!$8:$8,"&gt;="&amp;LV$8))</f>
        <v>18666.666666666668</v>
      </c>
      <c r="LW85" s="21">
        <f>IF(LW$8="",0,LW27*SUMIFS(условия!73:73,условия!$7:$7,"&lt;="&amp;LW$8,условия!$8:$8,"&gt;="&amp;LW$8))</f>
        <v>18666.666666666668</v>
      </c>
      <c r="LX85" s="21">
        <f>IF(LX$8="",0,LX27*SUMIFS(условия!73:73,условия!$7:$7,"&lt;="&amp;LX$8,условия!$8:$8,"&gt;="&amp;LX$8))</f>
        <v>18666.666666666668</v>
      </c>
      <c r="LY85" s="21">
        <f>IF(LY$8="",0,LY27*SUMIFS(условия!73:73,условия!$7:$7,"&lt;="&amp;LY$8,условия!$8:$8,"&gt;="&amp;LY$8))</f>
        <v>18666.666666666668</v>
      </c>
      <c r="LZ85" s="21">
        <f>IF(LZ$8="",0,LZ27*SUMIFS(условия!73:73,условия!$7:$7,"&lt;="&amp;LZ$8,условия!$8:$8,"&gt;="&amp;LZ$8))</f>
        <v>18666.666666666668</v>
      </c>
      <c r="MA85" s="21">
        <f>IF(MA$8="",0,MA27*SUMIFS(условия!73:73,условия!$7:$7,"&lt;="&amp;MA$8,условия!$8:$8,"&gt;="&amp;MA$8))</f>
        <v>18666.666666666668</v>
      </c>
      <c r="MB85" s="21">
        <f>IF(MB$8="",0,MB27*SUMIFS(условия!73:73,условия!$7:$7,"&lt;="&amp;MB$8,условия!$8:$8,"&gt;="&amp;MB$8))</f>
        <v>18666.666666666668</v>
      </c>
      <c r="MC85" s="21">
        <f>IF(MC$8="",0,MC27*SUMIFS(условия!73:73,условия!$7:$7,"&lt;="&amp;MC$8,условия!$8:$8,"&gt;="&amp;MC$8))</f>
        <v>18666.666666666668</v>
      </c>
      <c r="MD85" s="21">
        <f>IF(MD$8="",0,MD27*SUMIFS(условия!73:73,условия!$7:$7,"&lt;="&amp;MD$8,условия!$8:$8,"&gt;="&amp;MD$8))</f>
        <v>18666.666666666668</v>
      </c>
      <c r="ME85" s="21">
        <f>IF(ME$8="",0,ME27*SUMIFS(условия!73:73,условия!$7:$7,"&lt;="&amp;ME$8,условия!$8:$8,"&gt;="&amp;ME$8))</f>
        <v>18666.666666666668</v>
      </c>
      <c r="MF85" s="21">
        <f>IF(MF$8="",0,MF27*SUMIFS(условия!73:73,условия!$7:$7,"&lt;="&amp;MF$8,условия!$8:$8,"&gt;="&amp;MF$8))</f>
        <v>18666.666666666668</v>
      </c>
      <c r="MG85" s="21">
        <f>IF(MG$8="",0,MG27*SUMIFS(условия!73:73,условия!$7:$7,"&lt;="&amp;MG$8,условия!$8:$8,"&gt;="&amp;MG$8))</f>
        <v>18666.666666666668</v>
      </c>
      <c r="MH85" s="21">
        <f>IF(MH$8="",0,MH27*SUMIFS(условия!73:73,условия!$7:$7,"&lt;="&amp;MH$8,условия!$8:$8,"&gt;="&amp;MH$8))</f>
        <v>18666.666666666668</v>
      </c>
      <c r="MI85" s="21">
        <f>IF(MI$8="",0,MI27*SUMIFS(условия!73:73,условия!$7:$7,"&lt;="&amp;MI$8,условия!$8:$8,"&gt;="&amp;MI$8))</f>
        <v>18666.666666666668</v>
      </c>
      <c r="MJ85" s="21">
        <f>IF(MJ$8="",0,MJ27*SUMIFS(условия!73:73,условия!$7:$7,"&lt;="&amp;MJ$8,условия!$8:$8,"&gt;="&amp;MJ$8))</f>
        <v>18666.666666666668</v>
      </c>
      <c r="MK85" s="21">
        <f>IF(MK$8="",0,MK27*SUMIFS(условия!73:73,условия!$7:$7,"&lt;="&amp;MK$8,условия!$8:$8,"&gt;="&amp;MK$8))</f>
        <v>18666.666666666668</v>
      </c>
      <c r="ML85" s="21">
        <f>IF(ML$8="",0,ML27*SUMIFS(условия!73:73,условия!$7:$7,"&lt;="&amp;ML$8,условия!$8:$8,"&gt;="&amp;ML$8))</f>
        <v>18666.666666666668</v>
      </c>
      <c r="MM85" s="21">
        <f>IF(MM$8="",0,MM27*SUMIFS(условия!73:73,условия!$7:$7,"&lt;="&amp;MM$8,условия!$8:$8,"&gt;="&amp;MM$8))</f>
        <v>18666.666666666668</v>
      </c>
      <c r="MN85" s="21">
        <f>IF(MN$8="",0,MN27*SUMIFS(условия!73:73,условия!$7:$7,"&lt;="&amp;MN$8,условия!$8:$8,"&gt;="&amp;MN$8))</f>
        <v>18666.666666666668</v>
      </c>
      <c r="MO85" s="21">
        <f>IF(MO$8="",0,MO27*SUMIFS(условия!73:73,условия!$7:$7,"&lt;="&amp;MO$8,условия!$8:$8,"&gt;="&amp;MO$8))</f>
        <v>20266.666666666672</v>
      </c>
      <c r="MP85" s="21">
        <f>IF(MP$8="",0,MP27*SUMIFS(условия!73:73,условия!$7:$7,"&lt;="&amp;MP$8,условия!$8:$8,"&gt;="&amp;MP$8))</f>
        <v>20266.666666666672</v>
      </c>
      <c r="MQ85" s="21">
        <f>IF(MQ$8="",0,MQ27*SUMIFS(условия!73:73,условия!$7:$7,"&lt;="&amp;MQ$8,условия!$8:$8,"&gt;="&amp;MQ$8))</f>
        <v>20266.666666666672</v>
      </c>
      <c r="MR85" s="21">
        <f>IF(MR$8="",0,MR27*SUMIFS(условия!73:73,условия!$7:$7,"&lt;="&amp;MR$8,условия!$8:$8,"&gt;="&amp;MR$8))</f>
        <v>20266.666666666672</v>
      </c>
      <c r="MS85" s="21">
        <f>IF(MS$8="",0,MS27*SUMIFS(условия!73:73,условия!$7:$7,"&lt;="&amp;MS$8,условия!$8:$8,"&gt;="&amp;MS$8))</f>
        <v>20266.666666666672</v>
      </c>
      <c r="MT85" s="21">
        <f>IF(MT$8="",0,MT27*SUMIFS(условия!73:73,условия!$7:$7,"&lt;="&amp;MT$8,условия!$8:$8,"&gt;="&amp;MT$8))</f>
        <v>20266.666666666672</v>
      </c>
      <c r="MU85" s="21">
        <f>IF(MU$8="",0,MU27*SUMIFS(условия!73:73,условия!$7:$7,"&lt;="&amp;MU$8,условия!$8:$8,"&gt;="&amp;MU$8))</f>
        <v>20266.666666666672</v>
      </c>
      <c r="MV85" s="21">
        <f>IF(MV$8="",0,MV27*SUMIFS(условия!73:73,условия!$7:$7,"&lt;="&amp;MV$8,условия!$8:$8,"&gt;="&amp;MV$8))</f>
        <v>20266.666666666672</v>
      </c>
      <c r="MW85" s="21">
        <f>IF(MW$8="",0,MW27*SUMIFS(условия!73:73,условия!$7:$7,"&lt;="&amp;MW$8,условия!$8:$8,"&gt;="&amp;MW$8))</f>
        <v>20266.666666666672</v>
      </c>
      <c r="MX85" s="21">
        <f>IF(MX$8="",0,MX27*SUMIFS(условия!73:73,условия!$7:$7,"&lt;="&amp;MX$8,условия!$8:$8,"&gt;="&amp;MX$8))</f>
        <v>20266.666666666672</v>
      </c>
      <c r="MY85" s="21">
        <f>IF(MY$8="",0,MY27*SUMIFS(условия!73:73,условия!$7:$7,"&lt;="&amp;MY$8,условия!$8:$8,"&gt;="&amp;MY$8))</f>
        <v>20266.666666666672</v>
      </c>
      <c r="MZ85" s="21">
        <f>IF(MZ$8="",0,MZ27*SUMIFS(условия!73:73,условия!$7:$7,"&lt;="&amp;MZ$8,условия!$8:$8,"&gt;="&amp;MZ$8))</f>
        <v>20266.666666666672</v>
      </c>
      <c r="NA85" s="21">
        <f>IF(NA$8="",0,NA27*SUMIFS(условия!73:73,условия!$7:$7,"&lt;="&amp;NA$8,условия!$8:$8,"&gt;="&amp;NA$8))</f>
        <v>20266.666666666672</v>
      </c>
      <c r="NB85" s="21">
        <f>IF(NB$8="",0,NB27*SUMIFS(условия!73:73,условия!$7:$7,"&lt;="&amp;NB$8,условия!$8:$8,"&gt;="&amp;NB$8))</f>
        <v>20266.666666666672</v>
      </c>
      <c r="NC85" s="21">
        <f>IF(NC$8="",0,NC27*SUMIFS(условия!73:73,условия!$7:$7,"&lt;="&amp;NC$8,условия!$8:$8,"&gt;="&amp;NC$8))</f>
        <v>20266.666666666672</v>
      </c>
      <c r="ND85" s="21">
        <f>IF(ND$8="",0,ND27*SUMIFS(условия!73:73,условия!$7:$7,"&lt;="&amp;ND$8,условия!$8:$8,"&gt;="&amp;ND$8))</f>
        <v>20266.666666666672</v>
      </c>
      <c r="NE85" s="21">
        <f>IF(NE$8="",0,NE27*SUMIFS(условия!73:73,условия!$7:$7,"&lt;="&amp;NE$8,условия!$8:$8,"&gt;="&amp;NE$8))</f>
        <v>20266.666666666672</v>
      </c>
      <c r="NF85" s="21">
        <f>IF(NF$8="",0,NF27*SUMIFS(условия!73:73,условия!$7:$7,"&lt;="&amp;NF$8,условия!$8:$8,"&gt;="&amp;NF$8))</f>
        <v>20266.666666666672</v>
      </c>
      <c r="NG85" s="21">
        <f>IF(NG$8="",0,NG27*SUMIFS(условия!73:73,условия!$7:$7,"&lt;="&amp;NG$8,условия!$8:$8,"&gt;="&amp;NG$8))</f>
        <v>20266.666666666672</v>
      </c>
      <c r="NH85" s="21">
        <f>IF(NH$8="",0,NH27*SUMIFS(условия!73:73,условия!$7:$7,"&lt;="&amp;NH$8,условия!$8:$8,"&gt;="&amp;NH$8))</f>
        <v>20266.666666666672</v>
      </c>
      <c r="NI85" s="21">
        <f>IF(NI$8="",0,NI27*SUMIFS(условия!73:73,условия!$7:$7,"&lt;="&amp;NI$8,условия!$8:$8,"&gt;="&amp;NI$8))</f>
        <v>20266.666666666672</v>
      </c>
      <c r="NJ85" s="21">
        <f>IF(NJ$8="",0,NJ27*SUMIFS(условия!73:73,условия!$7:$7,"&lt;="&amp;NJ$8,условия!$8:$8,"&gt;="&amp;NJ$8))</f>
        <v>20266.666666666672</v>
      </c>
      <c r="NK85" s="21">
        <f>IF(NK$8="",0,NK27*SUMIFS(условия!73:73,условия!$7:$7,"&lt;="&amp;NK$8,условия!$8:$8,"&gt;="&amp;NK$8))</f>
        <v>20266.666666666672</v>
      </c>
      <c r="NL85" s="21">
        <f>IF(NL$8="",0,NL27*SUMIFS(условия!73:73,условия!$7:$7,"&lt;="&amp;NL$8,условия!$8:$8,"&gt;="&amp;NL$8))</f>
        <v>20266.666666666672</v>
      </c>
      <c r="NM85" s="21">
        <f>IF(NM$8="",0,NM27*SUMIFS(условия!73:73,условия!$7:$7,"&lt;="&amp;NM$8,условия!$8:$8,"&gt;="&amp;NM$8))</f>
        <v>20266.666666666672</v>
      </c>
      <c r="NN85" s="21">
        <f>IF(NN$8="",0,NN27*SUMIFS(условия!73:73,условия!$7:$7,"&lt;="&amp;NN$8,условия!$8:$8,"&gt;="&amp;NN$8))</f>
        <v>20266.666666666672</v>
      </c>
      <c r="NO85" s="21">
        <f>IF(NO$8="",0,NO27*SUMIFS(условия!73:73,условия!$7:$7,"&lt;="&amp;NO$8,условия!$8:$8,"&gt;="&amp;NO$8))</f>
        <v>20266.666666666672</v>
      </c>
      <c r="NP85" s="21">
        <f>IF(NP$8="",0,NP27*SUMIFS(условия!73:73,условия!$7:$7,"&lt;="&amp;NP$8,условия!$8:$8,"&gt;="&amp;NP$8))</f>
        <v>20266.666666666672</v>
      </c>
      <c r="NQ85" s="21">
        <f>IF(NQ$8="",0,NQ27*SUMIFS(условия!73:73,условия!$7:$7,"&lt;="&amp;NQ$8,условия!$8:$8,"&gt;="&amp;NQ$8))</f>
        <v>20266.666666666672</v>
      </c>
      <c r="NR85" s="21">
        <f>IF(NR$8="",0,NR27*SUMIFS(условия!73:73,условия!$7:$7,"&lt;="&amp;NR$8,условия!$8:$8,"&gt;="&amp;NR$8))</f>
        <v>20266.666666666672</v>
      </c>
      <c r="NS85" s="21">
        <f>IF(NS$8="",0,NS27*SUMIFS(условия!73:73,условия!$7:$7,"&lt;="&amp;NS$8,условия!$8:$8,"&gt;="&amp;NS$8))</f>
        <v>21866.666666666675</v>
      </c>
      <c r="NT85" s="21">
        <f>IF(NT$8="",0,NT27*SUMIFS(условия!73:73,условия!$7:$7,"&lt;="&amp;NT$8,условия!$8:$8,"&gt;="&amp;NT$8))</f>
        <v>21866.666666666675</v>
      </c>
      <c r="NU85" s="21">
        <f>IF(NU$8="",0,NU27*SUMIFS(условия!73:73,условия!$7:$7,"&lt;="&amp;NU$8,условия!$8:$8,"&gt;="&amp;NU$8))</f>
        <v>21866.666666666675</v>
      </c>
      <c r="NV85" s="21">
        <f>IF(NV$8="",0,NV27*SUMIFS(условия!73:73,условия!$7:$7,"&lt;="&amp;NV$8,условия!$8:$8,"&gt;="&amp;NV$8))</f>
        <v>21866.666666666675</v>
      </c>
      <c r="NW85" s="21">
        <f>IF(NW$8="",0,NW27*SUMIFS(условия!73:73,условия!$7:$7,"&lt;="&amp;NW$8,условия!$8:$8,"&gt;="&amp;NW$8))</f>
        <v>21866.666666666675</v>
      </c>
      <c r="NX85" s="21">
        <f>IF(NX$8="",0,NX27*SUMIFS(условия!73:73,условия!$7:$7,"&lt;="&amp;NX$8,условия!$8:$8,"&gt;="&amp;NX$8))</f>
        <v>21866.666666666675</v>
      </c>
      <c r="NY85" s="21">
        <f>IF(NY$8="",0,NY27*SUMIFS(условия!73:73,условия!$7:$7,"&lt;="&amp;NY$8,условия!$8:$8,"&gt;="&amp;NY$8))</f>
        <v>21866.666666666675</v>
      </c>
      <c r="NZ85" s="21">
        <f>IF(NZ$8="",0,NZ27*SUMIFS(условия!73:73,условия!$7:$7,"&lt;="&amp;NZ$8,условия!$8:$8,"&gt;="&amp;NZ$8))</f>
        <v>21866.666666666675</v>
      </c>
      <c r="OA85" s="21">
        <f>IF(OA$8="",0,OA27*SUMIFS(условия!73:73,условия!$7:$7,"&lt;="&amp;OA$8,условия!$8:$8,"&gt;="&amp;OA$8))</f>
        <v>21866.666666666675</v>
      </c>
      <c r="OB85" s="21">
        <f>IF(OB$8="",0,OB27*SUMIFS(условия!73:73,условия!$7:$7,"&lt;="&amp;OB$8,условия!$8:$8,"&gt;="&amp;OB$8))</f>
        <v>21866.666666666675</v>
      </c>
      <c r="OC85" s="21">
        <f>IF(OC$8="",0,OC27*SUMIFS(условия!73:73,условия!$7:$7,"&lt;="&amp;OC$8,условия!$8:$8,"&gt;="&amp;OC$8))</f>
        <v>21866.666666666675</v>
      </c>
      <c r="OD85" s="21">
        <f>IF(OD$8="",0,OD27*SUMIFS(условия!73:73,условия!$7:$7,"&lt;="&amp;OD$8,условия!$8:$8,"&gt;="&amp;OD$8))</f>
        <v>21866.666666666675</v>
      </c>
      <c r="OE85" s="21">
        <f>IF(OE$8="",0,OE27*SUMIFS(условия!73:73,условия!$7:$7,"&lt;="&amp;OE$8,условия!$8:$8,"&gt;="&amp;OE$8))</f>
        <v>21866.666666666675</v>
      </c>
      <c r="OF85" s="21">
        <f>IF(OF$8="",0,OF27*SUMIFS(условия!73:73,условия!$7:$7,"&lt;="&amp;OF$8,условия!$8:$8,"&gt;="&amp;OF$8))</f>
        <v>21866.666666666675</v>
      </c>
      <c r="OG85" s="21">
        <f>IF(OG$8="",0,OG27*SUMIFS(условия!73:73,условия!$7:$7,"&lt;="&amp;OG$8,условия!$8:$8,"&gt;="&amp;OG$8))</f>
        <v>21866.666666666675</v>
      </c>
      <c r="OH85" s="21">
        <f>IF(OH$8="",0,OH27*SUMIFS(условия!73:73,условия!$7:$7,"&lt;="&amp;OH$8,условия!$8:$8,"&gt;="&amp;OH$8))</f>
        <v>21866.666666666675</v>
      </c>
      <c r="OI85" s="21">
        <f>IF(OI$8="",0,OI27*SUMIFS(условия!73:73,условия!$7:$7,"&lt;="&amp;OI$8,условия!$8:$8,"&gt;="&amp;OI$8))</f>
        <v>21866.666666666675</v>
      </c>
      <c r="OJ85" s="21">
        <f>IF(OJ$8="",0,OJ27*SUMIFS(условия!73:73,условия!$7:$7,"&lt;="&amp;OJ$8,условия!$8:$8,"&gt;="&amp;OJ$8))</f>
        <v>21866.666666666675</v>
      </c>
      <c r="OK85" s="21">
        <f>IF(OK$8="",0,OK27*SUMIFS(условия!73:73,условия!$7:$7,"&lt;="&amp;OK$8,условия!$8:$8,"&gt;="&amp;OK$8))</f>
        <v>21866.666666666675</v>
      </c>
      <c r="OL85" s="21">
        <f>IF(OL$8="",0,OL27*SUMIFS(условия!73:73,условия!$7:$7,"&lt;="&amp;OL$8,условия!$8:$8,"&gt;="&amp;OL$8))</f>
        <v>21866.666666666675</v>
      </c>
      <c r="OM85" s="21">
        <f>IF(OM$8="",0,OM27*SUMIFS(условия!73:73,условия!$7:$7,"&lt;="&amp;OM$8,условия!$8:$8,"&gt;="&amp;OM$8))</f>
        <v>21866.666666666675</v>
      </c>
      <c r="ON85" s="21">
        <f>IF(ON$8="",0,ON27*SUMIFS(условия!73:73,условия!$7:$7,"&lt;="&amp;ON$8,условия!$8:$8,"&gt;="&amp;ON$8))</f>
        <v>21866.666666666675</v>
      </c>
      <c r="OO85" s="21">
        <f>IF(OO$8="",0,OO27*SUMIFS(условия!73:73,условия!$7:$7,"&lt;="&amp;OO$8,условия!$8:$8,"&gt;="&amp;OO$8))</f>
        <v>21866.666666666675</v>
      </c>
      <c r="OP85" s="21">
        <f>IF(OP$8="",0,OP27*SUMIFS(условия!73:73,условия!$7:$7,"&lt;="&amp;OP$8,условия!$8:$8,"&gt;="&amp;OP$8))</f>
        <v>21866.666666666675</v>
      </c>
      <c r="OQ85" s="21">
        <f>IF(OQ$8="",0,OQ27*SUMIFS(условия!73:73,условия!$7:$7,"&lt;="&amp;OQ$8,условия!$8:$8,"&gt;="&amp;OQ$8))</f>
        <v>21866.666666666675</v>
      </c>
      <c r="OR85" s="21">
        <f>IF(OR$8="",0,OR27*SUMIFS(условия!73:73,условия!$7:$7,"&lt;="&amp;OR$8,условия!$8:$8,"&gt;="&amp;OR$8))</f>
        <v>21866.666666666675</v>
      </c>
      <c r="OS85" s="21">
        <f>IF(OS$8="",0,OS27*SUMIFS(условия!73:73,условия!$7:$7,"&lt;="&amp;OS$8,условия!$8:$8,"&gt;="&amp;OS$8))</f>
        <v>21866.666666666675</v>
      </c>
      <c r="OT85" s="21">
        <f>IF(OT$8="",0,OT27*SUMIFS(условия!73:73,условия!$7:$7,"&lt;="&amp;OT$8,условия!$8:$8,"&gt;="&amp;OT$8))</f>
        <v>21866.666666666675</v>
      </c>
      <c r="OU85" s="21">
        <f>IF(OU$8="",0,OU27*SUMIFS(условия!73:73,условия!$7:$7,"&lt;="&amp;OU$8,условия!$8:$8,"&gt;="&amp;OU$8))</f>
        <v>21866.666666666675</v>
      </c>
      <c r="OV85" s="21">
        <f>IF(OV$8="",0,OV27*SUMIFS(условия!73:73,условия!$7:$7,"&lt;="&amp;OV$8,условия!$8:$8,"&gt;="&amp;OV$8))</f>
        <v>21866.666666666675</v>
      </c>
      <c r="OW85" s="21">
        <f>IF(OW$8="",0,OW27*SUMIFS(условия!73:73,условия!$7:$7,"&lt;="&amp;OW$8,условия!$8:$8,"&gt;="&amp;OW$8))</f>
        <v>21866.666666666675</v>
      </c>
      <c r="OX85" s="21">
        <f>IF(OX$8="",0,OX27*SUMIFS(условия!73:73,условия!$7:$7,"&lt;="&amp;OX$8,условия!$8:$8,"&gt;="&amp;OX$8))</f>
        <v>20800</v>
      </c>
      <c r="OY85" s="21">
        <f>IF(OY$8="",0,OY27*SUMIFS(условия!73:73,условия!$7:$7,"&lt;="&amp;OY$8,условия!$8:$8,"&gt;="&amp;OY$8))</f>
        <v>20800</v>
      </c>
      <c r="OZ85" s="21">
        <f>IF(OZ$8="",0,OZ27*SUMIFS(условия!73:73,условия!$7:$7,"&lt;="&amp;OZ$8,условия!$8:$8,"&gt;="&amp;OZ$8))</f>
        <v>20800</v>
      </c>
      <c r="PA85" s="21">
        <f>IF(PA$8="",0,PA27*SUMIFS(условия!73:73,условия!$7:$7,"&lt;="&amp;PA$8,условия!$8:$8,"&gt;="&amp;PA$8))</f>
        <v>20800</v>
      </c>
      <c r="PB85" s="21">
        <f>IF(PB$8="",0,PB27*SUMIFS(условия!73:73,условия!$7:$7,"&lt;="&amp;PB$8,условия!$8:$8,"&gt;="&amp;PB$8))</f>
        <v>20800</v>
      </c>
      <c r="PC85" s="21">
        <f>IF(PC$8="",0,PC27*SUMIFS(условия!73:73,условия!$7:$7,"&lt;="&amp;PC$8,условия!$8:$8,"&gt;="&amp;PC$8))</f>
        <v>20800</v>
      </c>
      <c r="PD85" s="21">
        <f>IF(PD$8="",0,PD27*SUMIFS(условия!73:73,условия!$7:$7,"&lt;="&amp;PD$8,условия!$8:$8,"&gt;="&amp;PD$8))</f>
        <v>20800</v>
      </c>
      <c r="PE85" s="21">
        <f>IF(PE$8="",0,PE27*SUMIFS(условия!73:73,условия!$7:$7,"&lt;="&amp;PE$8,условия!$8:$8,"&gt;="&amp;PE$8))</f>
        <v>20800</v>
      </c>
      <c r="PF85" s="21">
        <f>IF(PF$8="",0,PF27*SUMIFS(условия!73:73,условия!$7:$7,"&lt;="&amp;PF$8,условия!$8:$8,"&gt;="&amp;PF$8))</f>
        <v>20800</v>
      </c>
      <c r="PG85" s="21">
        <f>IF(PG$8="",0,PG27*SUMIFS(условия!73:73,условия!$7:$7,"&lt;="&amp;PG$8,условия!$8:$8,"&gt;="&amp;PG$8))</f>
        <v>20800</v>
      </c>
      <c r="PH85" s="21">
        <f>IF(PH$8="",0,PH27*SUMIFS(условия!73:73,условия!$7:$7,"&lt;="&amp;PH$8,условия!$8:$8,"&gt;="&amp;PH$8))</f>
        <v>20800</v>
      </c>
      <c r="PI85" s="21">
        <f>IF(PI$8="",0,PI27*SUMIFS(условия!73:73,условия!$7:$7,"&lt;="&amp;PI$8,условия!$8:$8,"&gt;="&amp;PI$8))</f>
        <v>20800</v>
      </c>
      <c r="PJ85" s="21">
        <f>IF(PJ$8="",0,PJ27*SUMIFS(условия!73:73,условия!$7:$7,"&lt;="&amp;PJ$8,условия!$8:$8,"&gt;="&amp;PJ$8))</f>
        <v>20800</v>
      </c>
      <c r="PK85" s="21">
        <f>IF(PK$8="",0,PK27*SUMIFS(условия!73:73,условия!$7:$7,"&lt;="&amp;PK$8,условия!$8:$8,"&gt;="&amp;PK$8))</f>
        <v>20800</v>
      </c>
      <c r="PL85" s="21">
        <f>IF(PL$8="",0,PL27*SUMIFS(условия!73:73,условия!$7:$7,"&lt;="&amp;PL$8,условия!$8:$8,"&gt;="&amp;PL$8))</f>
        <v>20800</v>
      </c>
      <c r="PM85" s="21">
        <f>IF(PM$8="",0,PM27*SUMIFS(условия!73:73,условия!$7:$7,"&lt;="&amp;PM$8,условия!$8:$8,"&gt;="&amp;PM$8))</f>
        <v>20800</v>
      </c>
      <c r="PN85" s="21">
        <f>IF(PN$8="",0,PN27*SUMIFS(условия!73:73,условия!$7:$7,"&lt;="&amp;PN$8,условия!$8:$8,"&gt;="&amp;PN$8))</f>
        <v>20800</v>
      </c>
      <c r="PO85" s="21">
        <f>IF(PO$8="",0,PO27*SUMIFS(условия!73:73,условия!$7:$7,"&lt;="&amp;PO$8,условия!$8:$8,"&gt;="&amp;PO$8))</f>
        <v>20800</v>
      </c>
      <c r="PP85" s="21">
        <f>IF(PP$8="",0,PP27*SUMIFS(условия!73:73,условия!$7:$7,"&lt;="&amp;PP$8,условия!$8:$8,"&gt;="&amp;PP$8))</f>
        <v>20800</v>
      </c>
      <c r="PQ85" s="21">
        <f>IF(PQ$8="",0,PQ27*SUMIFS(условия!73:73,условия!$7:$7,"&lt;="&amp;PQ$8,условия!$8:$8,"&gt;="&amp;PQ$8))</f>
        <v>20800</v>
      </c>
      <c r="PR85" s="21">
        <f>IF(PR$8="",0,PR27*SUMIFS(условия!73:73,условия!$7:$7,"&lt;="&amp;PR$8,условия!$8:$8,"&gt;="&amp;PR$8))</f>
        <v>20800</v>
      </c>
      <c r="PS85" s="21">
        <f>IF(PS$8="",0,PS27*SUMIFS(условия!73:73,условия!$7:$7,"&lt;="&amp;PS$8,условия!$8:$8,"&gt;="&amp;PS$8))</f>
        <v>20800</v>
      </c>
      <c r="PT85" s="21">
        <f>IF(PT$8="",0,PT27*SUMIFS(условия!73:73,условия!$7:$7,"&lt;="&amp;PT$8,условия!$8:$8,"&gt;="&amp;PT$8))</f>
        <v>20800</v>
      </c>
      <c r="PU85" s="21">
        <f>IF(PU$8="",0,PU27*SUMIFS(условия!73:73,условия!$7:$7,"&lt;="&amp;PU$8,условия!$8:$8,"&gt;="&amp;PU$8))</f>
        <v>20800</v>
      </c>
      <c r="PV85" s="21">
        <f>IF(PV$8="",0,PV27*SUMIFS(условия!73:73,условия!$7:$7,"&lt;="&amp;PV$8,условия!$8:$8,"&gt;="&amp;PV$8))</f>
        <v>20800</v>
      </c>
      <c r="PW85" s="21">
        <f>IF(PW$8="",0,PW27*SUMIFS(условия!73:73,условия!$7:$7,"&lt;="&amp;PW$8,условия!$8:$8,"&gt;="&amp;PW$8))</f>
        <v>20800</v>
      </c>
      <c r="PX85" s="21">
        <f>IF(PX$8="",0,PX27*SUMIFS(условия!73:73,условия!$7:$7,"&lt;="&amp;PX$8,условия!$8:$8,"&gt;="&amp;PX$8))</f>
        <v>20800</v>
      </c>
      <c r="PY85" s="21">
        <f>IF(PY$8="",0,PY27*SUMIFS(условия!73:73,условия!$7:$7,"&lt;="&amp;PY$8,условия!$8:$8,"&gt;="&amp;PY$8))</f>
        <v>20800</v>
      </c>
      <c r="PZ85" s="21">
        <f>IF(PZ$8="",0,PZ27*SUMIFS(условия!73:73,условия!$7:$7,"&lt;="&amp;PZ$8,условия!$8:$8,"&gt;="&amp;PZ$8))</f>
        <v>20800</v>
      </c>
      <c r="QA85" s="21">
        <f>IF(QA$8="",0,QA27*SUMIFS(условия!73:73,условия!$7:$7,"&lt;="&amp;QA$8,условия!$8:$8,"&gt;="&amp;QA$8))</f>
        <v>20800</v>
      </c>
      <c r="QB85" s="21">
        <f>IF(QB$8="",0,QB27*SUMIFS(условия!73:73,условия!$7:$7,"&lt;="&amp;QB$8,условия!$8:$8,"&gt;="&amp;QB$8))</f>
        <v>20800</v>
      </c>
      <c r="QC85" s="21">
        <f>IF(QC$8="",0,QC27*SUMIFS(условия!73:73,условия!$7:$7,"&lt;="&amp;QC$8,условия!$8:$8,"&gt;="&amp;QC$8))</f>
        <v>32399.999999999996</v>
      </c>
      <c r="QD85" s="21">
        <f>IF(QD$8="",0,QD27*SUMIFS(условия!73:73,условия!$7:$7,"&lt;="&amp;QD$8,условия!$8:$8,"&gt;="&amp;QD$8))</f>
        <v>32399.999999999996</v>
      </c>
      <c r="QE85" s="21">
        <f>IF(QE$8="",0,QE27*SUMIFS(условия!73:73,условия!$7:$7,"&lt;="&amp;QE$8,условия!$8:$8,"&gt;="&amp;QE$8))</f>
        <v>32399.999999999996</v>
      </c>
      <c r="QF85" s="21">
        <f>IF(QF$8="",0,QF27*SUMIFS(условия!73:73,условия!$7:$7,"&lt;="&amp;QF$8,условия!$8:$8,"&gt;="&amp;QF$8))</f>
        <v>32399.999999999996</v>
      </c>
      <c r="QG85" s="21">
        <f>IF(QG$8="",0,QG27*SUMIFS(условия!73:73,условия!$7:$7,"&lt;="&amp;QG$8,условия!$8:$8,"&gt;="&amp;QG$8))</f>
        <v>32399.999999999996</v>
      </c>
      <c r="QH85" s="21">
        <f>IF(QH$8="",0,QH27*SUMIFS(условия!73:73,условия!$7:$7,"&lt;="&amp;QH$8,условия!$8:$8,"&gt;="&amp;QH$8))</f>
        <v>32399.999999999996</v>
      </c>
      <c r="QI85" s="21">
        <f>IF(QI$8="",0,QI27*SUMIFS(условия!73:73,условия!$7:$7,"&lt;="&amp;QI$8,условия!$8:$8,"&gt;="&amp;QI$8))</f>
        <v>32399.999999999996</v>
      </c>
      <c r="QJ85" s="21">
        <f>IF(QJ$8="",0,QJ27*SUMIFS(условия!73:73,условия!$7:$7,"&lt;="&amp;QJ$8,условия!$8:$8,"&gt;="&amp;QJ$8))</f>
        <v>32399.999999999996</v>
      </c>
      <c r="QK85" s="21">
        <f>IF(QK$8="",0,QK27*SUMIFS(условия!73:73,условия!$7:$7,"&lt;="&amp;QK$8,условия!$8:$8,"&gt;="&amp;QK$8))</f>
        <v>32399.999999999996</v>
      </c>
      <c r="QL85" s="21">
        <f>IF(QL$8="",0,QL27*SUMIFS(условия!73:73,условия!$7:$7,"&lt;="&amp;QL$8,условия!$8:$8,"&gt;="&amp;QL$8))</f>
        <v>32399.999999999996</v>
      </c>
      <c r="QM85" s="21">
        <f>IF(QM$8="",0,QM27*SUMIFS(условия!73:73,условия!$7:$7,"&lt;="&amp;QM$8,условия!$8:$8,"&gt;="&amp;QM$8))</f>
        <v>32399.999999999996</v>
      </c>
      <c r="QN85" s="21">
        <f>IF(QN$8="",0,QN27*SUMIFS(условия!73:73,условия!$7:$7,"&lt;="&amp;QN$8,условия!$8:$8,"&gt;="&amp;QN$8))</f>
        <v>32399.999999999996</v>
      </c>
      <c r="QO85" s="21">
        <f>IF(QO$8="",0,QO27*SUMIFS(условия!73:73,условия!$7:$7,"&lt;="&amp;QO$8,условия!$8:$8,"&gt;="&amp;QO$8))</f>
        <v>32399.999999999996</v>
      </c>
      <c r="QP85" s="21">
        <f>IF(QP$8="",0,QP27*SUMIFS(условия!73:73,условия!$7:$7,"&lt;="&amp;QP$8,условия!$8:$8,"&gt;="&amp;QP$8))</f>
        <v>32399.999999999996</v>
      </c>
      <c r="QQ85" s="21">
        <f>IF(QQ$8="",0,QQ27*SUMIFS(условия!73:73,условия!$7:$7,"&lt;="&amp;QQ$8,условия!$8:$8,"&gt;="&amp;QQ$8))</f>
        <v>32399.999999999996</v>
      </c>
      <c r="QR85" s="21">
        <f>IF(QR$8="",0,QR27*SUMIFS(условия!73:73,условия!$7:$7,"&lt;="&amp;QR$8,условия!$8:$8,"&gt;="&amp;QR$8))</f>
        <v>32399.999999999996</v>
      </c>
      <c r="QS85" s="21">
        <f>IF(QS$8="",0,QS27*SUMIFS(условия!73:73,условия!$7:$7,"&lt;="&amp;QS$8,условия!$8:$8,"&gt;="&amp;QS$8))</f>
        <v>32399.999999999996</v>
      </c>
      <c r="QT85" s="21">
        <f>IF(QT$8="",0,QT27*SUMIFS(условия!73:73,условия!$7:$7,"&lt;="&amp;QT$8,условия!$8:$8,"&gt;="&amp;QT$8))</f>
        <v>32399.999999999996</v>
      </c>
      <c r="QU85" s="21">
        <f>IF(QU$8="",0,QU27*SUMIFS(условия!73:73,условия!$7:$7,"&lt;="&amp;QU$8,условия!$8:$8,"&gt;="&amp;QU$8))</f>
        <v>32399.999999999996</v>
      </c>
      <c r="QV85" s="21">
        <f>IF(QV$8="",0,QV27*SUMIFS(условия!73:73,условия!$7:$7,"&lt;="&amp;QV$8,условия!$8:$8,"&gt;="&amp;QV$8))</f>
        <v>32399.999999999996</v>
      </c>
      <c r="QW85" s="21">
        <f>IF(QW$8="",0,QW27*SUMIFS(условия!73:73,условия!$7:$7,"&lt;="&amp;QW$8,условия!$8:$8,"&gt;="&amp;QW$8))</f>
        <v>32399.999999999996</v>
      </c>
      <c r="QX85" s="21">
        <f>IF(QX$8="",0,QX27*SUMIFS(условия!73:73,условия!$7:$7,"&lt;="&amp;QX$8,условия!$8:$8,"&gt;="&amp;QX$8))</f>
        <v>32399.999999999996</v>
      </c>
      <c r="QY85" s="21">
        <f>IF(QY$8="",0,QY27*SUMIFS(условия!73:73,условия!$7:$7,"&lt;="&amp;QY$8,условия!$8:$8,"&gt;="&amp;QY$8))</f>
        <v>32399.999999999996</v>
      </c>
      <c r="QZ85" s="21">
        <f>IF(QZ$8="",0,QZ27*SUMIFS(условия!73:73,условия!$7:$7,"&lt;="&amp;QZ$8,условия!$8:$8,"&gt;="&amp;QZ$8))</f>
        <v>32399.999999999996</v>
      </c>
      <c r="RA85" s="21">
        <f>IF(RA$8="",0,RA27*SUMIFS(условия!73:73,условия!$7:$7,"&lt;="&amp;RA$8,условия!$8:$8,"&gt;="&amp;RA$8))</f>
        <v>32399.999999999996</v>
      </c>
      <c r="RB85" s="21">
        <f>IF(RB$8="",0,RB27*SUMIFS(условия!73:73,условия!$7:$7,"&lt;="&amp;RB$8,условия!$8:$8,"&gt;="&amp;RB$8))</f>
        <v>32399.999999999996</v>
      </c>
      <c r="RC85" s="21">
        <f>IF(RC$8="",0,RC27*SUMIFS(условия!73:73,условия!$7:$7,"&lt;="&amp;RC$8,условия!$8:$8,"&gt;="&amp;RC$8))</f>
        <v>32399.999999999996</v>
      </c>
      <c r="RD85" s="21">
        <f>IF(RD$8="",0,RD27*SUMIFS(условия!73:73,условия!$7:$7,"&lt;="&amp;RD$8,условия!$8:$8,"&gt;="&amp;RD$8))</f>
        <v>32399.999999999996</v>
      </c>
      <c r="RE85" s="21">
        <f>IF(RE$8="",0,RE27*SUMIFS(условия!73:73,условия!$7:$7,"&lt;="&amp;RE$8,условия!$8:$8,"&gt;="&amp;RE$8))</f>
        <v>32399.999999999996</v>
      </c>
      <c r="RF85" s="21">
        <f>IF(RF$8="",0,RF27*SUMIFS(условия!73:73,условия!$7:$7,"&lt;="&amp;RF$8,условия!$8:$8,"&gt;="&amp;RF$8))</f>
        <v>32399.999999999996</v>
      </c>
      <c r="RG85" s="21">
        <f>IF(RG$8="",0,RG27*SUMIFS(условия!73:73,условия!$7:$7,"&lt;="&amp;RG$8,условия!$8:$8,"&gt;="&amp;RG$8))</f>
        <v>45600.000000000022</v>
      </c>
      <c r="RH85" s="21">
        <f>IF(RH$8="",0,RH27*SUMIFS(условия!73:73,условия!$7:$7,"&lt;="&amp;RH$8,условия!$8:$8,"&gt;="&amp;RH$8))</f>
        <v>45600.000000000022</v>
      </c>
      <c r="RI85" s="21">
        <f>IF(RI$8="",0,RI27*SUMIFS(условия!73:73,условия!$7:$7,"&lt;="&amp;RI$8,условия!$8:$8,"&gt;="&amp;RI$8))</f>
        <v>45600.000000000022</v>
      </c>
      <c r="RJ85" s="21">
        <f>IF(RJ$8="",0,RJ27*SUMIFS(условия!73:73,условия!$7:$7,"&lt;="&amp;RJ$8,условия!$8:$8,"&gt;="&amp;RJ$8))</f>
        <v>45600.000000000022</v>
      </c>
      <c r="RK85" s="21">
        <f>IF(RK$8="",0,RK27*SUMIFS(условия!73:73,условия!$7:$7,"&lt;="&amp;RK$8,условия!$8:$8,"&gt;="&amp;RK$8))</f>
        <v>45600.000000000022</v>
      </c>
      <c r="RL85" s="21">
        <f>IF(RL$8="",0,RL27*SUMIFS(условия!73:73,условия!$7:$7,"&lt;="&amp;RL$8,условия!$8:$8,"&gt;="&amp;RL$8))</f>
        <v>45600.000000000022</v>
      </c>
      <c r="RM85" s="21">
        <f>IF(RM$8="",0,RM27*SUMIFS(условия!73:73,условия!$7:$7,"&lt;="&amp;RM$8,условия!$8:$8,"&gt;="&amp;RM$8))</f>
        <v>45600.000000000022</v>
      </c>
      <c r="RN85" s="21">
        <f>IF(RN$8="",0,RN27*SUMIFS(условия!73:73,условия!$7:$7,"&lt;="&amp;RN$8,условия!$8:$8,"&gt;="&amp;RN$8))</f>
        <v>45600.000000000022</v>
      </c>
      <c r="RO85" s="21">
        <f>IF(RO$8="",0,RO27*SUMIFS(условия!73:73,условия!$7:$7,"&lt;="&amp;RO$8,условия!$8:$8,"&gt;="&amp;RO$8))</f>
        <v>45600.000000000022</v>
      </c>
      <c r="RP85" s="21">
        <f>IF(RP$8="",0,RP27*SUMIFS(условия!73:73,условия!$7:$7,"&lt;="&amp;RP$8,условия!$8:$8,"&gt;="&amp;RP$8))</f>
        <v>45600.000000000022</v>
      </c>
      <c r="RQ85" s="21">
        <f>IF(RQ$8="",0,RQ27*SUMIFS(условия!73:73,условия!$7:$7,"&lt;="&amp;RQ$8,условия!$8:$8,"&gt;="&amp;RQ$8))</f>
        <v>45600.000000000022</v>
      </c>
      <c r="RR85" s="21">
        <f>IF(RR$8="",0,RR27*SUMIFS(условия!73:73,условия!$7:$7,"&lt;="&amp;RR$8,условия!$8:$8,"&gt;="&amp;RR$8))</f>
        <v>45600.000000000022</v>
      </c>
      <c r="RS85" s="21">
        <f>IF(RS$8="",0,RS27*SUMIFS(условия!73:73,условия!$7:$7,"&lt;="&amp;RS$8,условия!$8:$8,"&gt;="&amp;RS$8))</f>
        <v>45600.000000000022</v>
      </c>
      <c r="RT85" s="21">
        <f>IF(RT$8="",0,RT27*SUMIFS(условия!73:73,условия!$7:$7,"&lt;="&amp;RT$8,условия!$8:$8,"&gt;="&amp;RT$8))</f>
        <v>45600.000000000022</v>
      </c>
      <c r="RU85" s="21">
        <f>IF(RU$8="",0,RU27*SUMIFS(условия!73:73,условия!$7:$7,"&lt;="&amp;RU$8,условия!$8:$8,"&gt;="&amp;RU$8))</f>
        <v>45600.000000000022</v>
      </c>
      <c r="RV85" s="21">
        <f>IF(RV$8="",0,RV27*SUMIFS(условия!73:73,условия!$7:$7,"&lt;="&amp;RV$8,условия!$8:$8,"&gt;="&amp;RV$8))</f>
        <v>45600.000000000022</v>
      </c>
      <c r="RW85" s="21">
        <f>IF(RW$8="",0,RW27*SUMIFS(условия!73:73,условия!$7:$7,"&lt;="&amp;RW$8,условия!$8:$8,"&gt;="&amp;RW$8))</f>
        <v>45600.000000000022</v>
      </c>
      <c r="RX85" s="21">
        <f>IF(RX$8="",0,RX27*SUMIFS(условия!73:73,условия!$7:$7,"&lt;="&amp;RX$8,условия!$8:$8,"&gt;="&amp;RX$8))</f>
        <v>45600.000000000022</v>
      </c>
      <c r="RY85" s="21">
        <f>IF(RY$8="",0,RY27*SUMIFS(условия!73:73,условия!$7:$7,"&lt;="&amp;RY$8,условия!$8:$8,"&gt;="&amp;RY$8))</f>
        <v>45600.000000000022</v>
      </c>
      <c r="RZ85" s="21">
        <f>IF(RZ$8="",0,RZ27*SUMIFS(условия!73:73,условия!$7:$7,"&lt;="&amp;RZ$8,условия!$8:$8,"&gt;="&amp;RZ$8))</f>
        <v>45600.000000000022</v>
      </c>
      <c r="SA85" s="21">
        <f>IF(SA$8="",0,SA27*SUMIFS(условия!73:73,условия!$7:$7,"&lt;="&amp;SA$8,условия!$8:$8,"&gt;="&amp;SA$8))</f>
        <v>45600.000000000022</v>
      </c>
      <c r="SB85" s="21">
        <f>IF(SB$8="",0,SB27*SUMIFS(условия!73:73,условия!$7:$7,"&lt;="&amp;SB$8,условия!$8:$8,"&gt;="&amp;SB$8))</f>
        <v>45600.000000000022</v>
      </c>
      <c r="SC85" s="21">
        <f>IF(SC$8="",0,SC27*SUMIFS(условия!73:73,условия!$7:$7,"&lt;="&amp;SC$8,условия!$8:$8,"&gt;="&amp;SC$8))</f>
        <v>45600.000000000022</v>
      </c>
      <c r="SD85" s="21">
        <f>IF(SD$8="",0,SD27*SUMIFS(условия!73:73,условия!$7:$7,"&lt;="&amp;SD$8,условия!$8:$8,"&gt;="&amp;SD$8))</f>
        <v>45600.000000000022</v>
      </c>
      <c r="SE85" s="21">
        <f>IF(SE$8="",0,SE27*SUMIFS(условия!73:73,условия!$7:$7,"&lt;="&amp;SE$8,условия!$8:$8,"&gt;="&amp;SE$8))</f>
        <v>45600.000000000022</v>
      </c>
      <c r="SF85" s="21">
        <f>IF(SF$8="",0,SF27*SUMIFS(условия!73:73,условия!$7:$7,"&lt;="&amp;SF$8,условия!$8:$8,"&gt;="&amp;SF$8))</f>
        <v>45600.000000000022</v>
      </c>
      <c r="SG85" s="21">
        <f>IF(SG$8="",0,SG27*SUMIFS(условия!73:73,условия!$7:$7,"&lt;="&amp;SG$8,условия!$8:$8,"&gt;="&amp;SG$8))</f>
        <v>45600.000000000022</v>
      </c>
      <c r="SH85" s="21">
        <f>IF(SH$8="",0,SH27*SUMIFS(условия!73:73,условия!$7:$7,"&lt;="&amp;SH$8,условия!$8:$8,"&gt;="&amp;SH$8))</f>
        <v>45600.000000000022</v>
      </c>
      <c r="SI85" s="21">
        <f>IF(SI$8="",0,SI27*SUMIFS(условия!73:73,условия!$7:$7,"&lt;="&amp;SI$8,условия!$8:$8,"&gt;="&amp;SI$8))</f>
        <v>45600.000000000022</v>
      </c>
      <c r="SJ85" s="21">
        <f>IF(SJ$8="",0,SJ27*SUMIFS(условия!73:73,условия!$7:$7,"&lt;="&amp;SJ$8,условия!$8:$8,"&gt;="&amp;SJ$8))</f>
        <v>45600.000000000022</v>
      </c>
      <c r="SK85" s="21">
        <f>IF(SK$8="",0,SK27*SUMIFS(условия!73:73,условия!$7:$7,"&lt;="&amp;SK$8,условия!$8:$8,"&gt;="&amp;SK$8))</f>
        <v>45600.000000000022</v>
      </c>
      <c r="SL85" s="21">
        <f>IF(SL$8="",0,SL27*SUMIFS(условия!73:73,условия!$7:$7,"&lt;="&amp;SL$8,условия!$8:$8,"&gt;="&amp;SL$8))</f>
        <v>29600.000000000007</v>
      </c>
      <c r="SM85" s="21">
        <f>IF(SM$8="",0,SM27*SUMIFS(условия!73:73,условия!$7:$7,"&lt;="&amp;SM$8,условия!$8:$8,"&gt;="&amp;SM$8))</f>
        <v>29600.000000000007</v>
      </c>
      <c r="SN85" s="21">
        <f>IF(SN$8="",0,SN27*SUMIFS(условия!73:73,условия!$7:$7,"&lt;="&amp;SN$8,условия!$8:$8,"&gt;="&amp;SN$8))</f>
        <v>29600.000000000007</v>
      </c>
      <c r="SO85" s="21">
        <f>IF(SO$8="",0,SO27*SUMIFS(условия!73:73,условия!$7:$7,"&lt;="&amp;SO$8,условия!$8:$8,"&gt;="&amp;SO$8))</f>
        <v>29600.000000000007</v>
      </c>
      <c r="SP85" s="21">
        <f>IF(SP$8="",0,SP27*SUMIFS(условия!73:73,условия!$7:$7,"&lt;="&amp;SP$8,условия!$8:$8,"&gt;="&amp;SP$8))</f>
        <v>29600.000000000007</v>
      </c>
      <c r="SQ85" s="21">
        <f>IF(SQ$8="",0,SQ27*SUMIFS(условия!73:73,условия!$7:$7,"&lt;="&amp;SQ$8,условия!$8:$8,"&gt;="&amp;SQ$8))</f>
        <v>29600.000000000007</v>
      </c>
      <c r="SR85" s="21">
        <f>IF(SR$8="",0,SR27*SUMIFS(условия!73:73,условия!$7:$7,"&lt;="&amp;SR$8,условия!$8:$8,"&gt;="&amp;SR$8))</f>
        <v>29600.000000000007</v>
      </c>
      <c r="SS85" s="21">
        <f>IF(SS$8="",0,SS27*SUMIFS(условия!73:73,условия!$7:$7,"&lt;="&amp;SS$8,условия!$8:$8,"&gt;="&amp;SS$8))</f>
        <v>29600.000000000007</v>
      </c>
      <c r="ST85" s="21">
        <f>IF(ST$8="",0,ST27*SUMIFS(условия!73:73,условия!$7:$7,"&lt;="&amp;ST$8,условия!$8:$8,"&gt;="&amp;ST$8))</f>
        <v>29600.000000000007</v>
      </c>
      <c r="SU85" s="21">
        <f>IF(SU$8="",0,SU27*SUMIFS(условия!73:73,условия!$7:$7,"&lt;="&amp;SU$8,условия!$8:$8,"&gt;="&amp;SU$8))</f>
        <v>29600.000000000007</v>
      </c>
      <c r="SV85" s="21">
        <f>IF(SV$8="",0,SV27*SUMIFS(условия!73:73,условия!$7:$7,"&lt;="&amp;SV$8,условия!$8:$8,"&gt;="&amp;SV$8))</f>
        <v>29600.000000000007</v>
      </c>
      <c r="SW85" s="21">
        <f>IF(SW$8="",0,SW27*SUMIFS(условия!73:73,условия!$7:$7,"&lt;="&amp;SW$8,условия!$8:$8,"&gt;="&amp;SW$8))</f>
        <v>29600.000000000007</v>
      </c>
      <c r="SX85" s="21">
        <f>IF(SX$8="",0,SX27*SUMIFS(условия!73:73,условия!$7:$7,"&lt;="&amp;SX$8,условия!$8:$8,"&gt;="&amp;SX$8))</f>
        <v>29600.000000000007</v>
      </c>
      <c r="SY85" s="21">
        <f>IF(SY$8="",0,SY27*SUMIFS(условия!73:73,условия!$7:$7,"&lt;="&amp;SY$8,условия!$8:$8,"&gt;="&amp;SY$8))</f>
        <v>29600.000000000007</v>
      </c>
      <c r="SZ85" s="21">
        <f>IF(SZ$8="",0,SZ27*SUMIFS(условия!73:73,условия!$7:$7,"&lt;="&amp;SZ$8,условия!$8:$8,"&gt;="&amp;SZ$8))</f>
        <v>29600.000000000007</v>
      </c>
      <c r="TA85" s="21">
        <f>IF(TA$8="",0,TA27*SUMIFS(условия!73:73,условия!$7:$7,"&lt;="&amp;TA$8,условия!$8:$8,"&gt;="&amp;TA$8))</f>
        <v>29600.000000000007</v>
      </c>
      <c r="TB85" s="21">
        <f>IF(TB$8="",0,TB27*SUMIFS(условия!73:73,условия!$7:$7,"&lt;="&amp;TB$8,условия!$8:$8,"&gt;="&amp;TB$8))</f>
        <v>29600.000000000007</v>
      </c>
      <c r="TC85" s="21">
        <f>IF(TC$8="",0,TC27*SUMIFS(условия!73:73,условия!$7:$7,"&lt;="&amp;TC$8,условия!$8:$8,"&gt;="&amp;TC$8))</f>
        <v>29600.000000000007</v>
      </c>
      <c r="TD85" s="21">
        <f>IF(TD$8="",0,TD27*SUMIFS(условия!73:73,условия!$7:$7,"&lt;="&amp;TD$8,условия!$8:$8,"&gt;="&amp;TD$8))</f>
        <v>29600.000000000007</v>
      </c>
      <c r="TE85" s="21">
        <f>IF(TE$8="",0,TE27*SUMIFS(условия!73:73,условия!$7:$7,"&lt;="&amp;TE$8,условия!$8:$8,"&gt;="&amp;TE$8))</f>
        <v>29600.000000000007</v>
      </c>
      <c r="TF85" s="21">
        <f>IF(TF$8="",0,TF27*SUMIFS(условия!73:73,условия!$7:$7,"&lt;="&amp;TF$8,условия!$8:$8,"&gt;="&amp;TF$8))</f>
        <v>29600.000000000007</v>
      </c>
      <c r="TG85" s="21">
        <f>IF(TG$8="",0,TG27*SUMIFS(условия!73:73,условия!$7:$7,"&lt;="&amp;TG$8,условия!$8:$8,"&gt;="&amp;TG$8))</f>
        <v>29600.000000000007</v>
      </c>
      <c r="TH85" s="21">
        <f>IF(TH$8="",0,TH27*SUMIFS(условия!73:73,условия!$7:$7,"&lt;="&amp;TH$8,условия!$8:$8,"&gt;="&amp;TH$8))</f>
        <v>29600.000000000007</v>
      </c>
      <c r="TI85" s="21">
        <f>IF(TI$8="",0,TI27*SUMIFS(условия!73:73,условия!$7:$7,"&lt;="&amp;TI$8,условия!$8:$8,"&gt;="&amp;TI$8))</f>
        <v>29600.000000000007</v>
      </c>
      <c r="TJ85" s="21">
        <f>IF(TJ$8="",0,TJ27*SUMIFS(условия!73:73,условия!$7:$7,"&lt;="&amp;TJ$8,условия!$8:$8,"&gt;="&amp;TJ$8))</f>
        <v>29600.000000000007</v>
      </c>
      <c r="TK85" s="21">
        <f>IF(TK$8="",0,TK27*SUMIFS(условия!73:73,условия!$7:$7,"&lt;="&amp;TK$8,условия!$8:$8,"&gt;="&amp;TK$8))</f>
        <v>29600.000000000007</v>
      </c>
      <c r="TL85" s="21">
        <f>IF(TL$8="",0,TL27*SUMIFS(условия!73:73,условия!$7:$7,"&lt;="&amp;TL$8,условия!$8:$8,"&gt;="&amp;TL$8))</f>
        <v>29600.000000000007</v>
      </c>
      <c r="TM85" s="21">
        <f>IF(TM$8="",0,TM27*SUMIFS(условия!73:73,условия!$7:$7,"&lt;="&amp;TM$8,условия!$8:$8,"&gt;="&amp;TM$8))</f>
        <v>29600.000000000007</v>
      </c>
      <c r="TN85" s="21">
        <f>IF(TN$8="",0,TN27*SUMIFS(условия!73:73,условия!$7:$7,"&lt;="&amp;TN$8,условия!$8:$8,"&gt;="&amp;TN$8))</f>
        <v>29600.000000000007</v>
      </c>
      <c r="TO85" s="21">
        <f>IF(TO$8="",0,TO27*SUMIFS(условия!73:73,условия!$7:$7,"&lt;="&amp;TO$8,условия!$8:$8,"&gt;="&amp;TO$8))</f>
        <v>29600.000000000007</v>
      </c>
      <c r="TP85" s="21">
        <f>IF(TP$8="",0,TP27*SUMIFS(условия!73:73,условия!$7:$7,"&lt;="&amp;TP$8,условия!$8:$8,"&gt;="&amp;TP$8))</f>
        <v>28800</v>
      </c>
      <c r="TQ85" s="21">
        <f>IF(TQ$8="",0,TQ27*SUMIFS(условия!73:73,условия!$7:$7,"&lt;="&amp;TQ$8,условия!$8:$8,"&gt;="&amp;TQ$8))</f>
        <v>28800</v>
      </c>
      <c r="TR85" s="21">
        <f>IF(TR$8="",0,TR27*SUMIFS(условия!73:73,условия!$7:$7,"&lt;="&amp;TR$8,условия!$8:$8,"&gt;="&amp;TR$8))</f>
        <v>28800</v>
      </c>
      <c r="TS85" s="21">
        <f>IF(TS$8="",0,TS27*SUMIFS(условия!73:73,условия!$7:$7,"&lt;="&amp;TS$8,условия!$8:$8,"&gt;="&amp;TS$8))</f>
        <v>28800</v>
      </c>
      <c r="TT85" s="21">
        <f>IF(TT$8="",0,TT27*SUMIFS(условия!73:73,условия!$7:$7,"&lt;="&amp;TT$8,условия!$8:$8,"&gt;="&amp;TT$8))</f>
        <v>28800</v>
      </c>
      <c r="TU85" s="21">
        <f>IF(TU$8="",0,TU27*SUMIFS(условия!73:73,условия!$7:$7,"&lt;="&amp;TU$8,условия!$8:$8,"&gt;="&amp;TU$8))</f>
        <v>28800</v>
      </c>
      <c r="TV85" s="21">
        <f>IF(TV$8="",0,TV27*SUMIFS(условия!73:73,условия!$7:$7,"&lt;="&amp;TV$8,условия!$8:$8,"&gt;="&amp;TV$8))</f>
        <v>28800</v>
      </c>
      <c r="TW85" s="21">
        <f>IF(TW$8="",0,TW27*SUMIFS(условия!73:73,условия!$7:$7,"&lt;="&amp;TW$8,условия!$8:$8,"&gt;="&amp;TW$8))</f>
        <v>28800</v>
      </c>
      <c r="TX85" s="21">
        <f>IF(TX$8="",0,TX27*SUMIFS(условия!73:73,условия!$7:$7,"&lt;="&amp;TX$8,условия!$8:$8,"&gt;="&amp;TX$8))</f>
        <v>28800</v>
      </c>
      <c r="TY85" s="21">
        <f>IF(TY$8="",0,TY27*SUMIFS(условия!73:73,условия!$7:$7,"&lt;="&amp;TY$8,условия!$8:$8,"&gt;="&amp;TY$8))</f>
        <v>28800</v>
      </c>
      <c r="TZ85" s="21">
        <f>IF(TZ$8="",0,TZ27*SUMIFS(условия!73:73,условия!$7:$7,"&lt;="&amp;TZ$8,условия!$8:$8,"&gt;="&amp;TZ$8))</f>
        <v>28800</v>
      </c>
      <c r="UA85" s="21">
        <f>IF(UA$8="",0,UA27*SUMIFS(условия!73:73,условия!$7:$7,"&lt;="&amp;UA$8,условия!$8:$8,"&gt;="&amp;UA$8))</f>
        <v>28800</v>
      </c>
      <c r="UB85" s="21">
        <f>IF(UB$8="",0,UB27*SUMIFS(условия!73:73,условия!$7:$7,"&lt;="&amp;UB$8,условия!$8:$8,"&gt;="&amp;UB$8))</f>
        <v>28800</v>
      </c>
      <c r="UC85" s="21">
        <f>IF(UC$8="",0,UC27*SUMIFS(условия!73:73,условия!$7:$7,"&lt;="&amp;UC$8,условия!$8:$8,"&gt;="&amp;UC$8))</f>
        <v>28800</v>
      </c>
      <c r="UD85" s="21">
        <f>IF(UD$8="",0,UD27*SUMIFS(условия!73:73,условия!$7:$7,"&lt;="&amp;UD$8,условия!$8:$8,"&gt;="&amp;UD$8))</f>
        <v>28800</v>
      </c>
      <c r="UE85" s="21">
        <f>IF(UE$8="",0,UE27*SUMIFS(условия!73:73,условия!$7:$7,"&lt;="&amp;UE$8,условия!$8:$8,"&gt;="&amp;UE$8))</f>
        <v>28800</v>
      </c>
      <c r="UF85" s="21">
        <f>IF(UF$8="",0,UF27*SUMIFS(условия!73:73,условия!$7:$7,"&lt;="&amp;UF$8,условия!$8:$8,"&gt;="&amp;UF$8))</f>
        <v>28800</v>
      </c>
      <c r="UG85" s="21">
        <f>IF(UG$8="",0,UG27*SUMIFS(условия!73:73,условия!$7:$7,"&lt;="&amp;UG$8,условия!$8:$8,"&gt;="&amp;UG$8))</f>
        <v>28800</v>
      </c>
      <c r="UH85" s="21">
        <f>IF(UH$8="",0,UH27*SUMIFS(условия!73:73,условия!$7:$7,"&lt;="&amp;UH$8,условия!$8:$8,"&gt;="&amp;UH$8))</f>
        <v>28800</v>
      </c>
      <c r="UI85" s="21">
        <f>IF(UI$8="",0,UI27*SUMIFS(условия!73:73,условия!$7:$7,"&lt;="&amp;UI$8,условия!$8:$8,"&gt;="&amp;UI$8))</f>
        <v>28800</v>
      </c>
      <c r="UJ85" s="21">
        <f>IF(UJ$8="",0,UJ27*SUMIFS(условия!73:73,условия!$7:$7,"&lt;="&amp;UJ$8,условия!$8:$8,"&gt;="&amp;UJ$8))</f>
        <v>28800</v>
      </c>
      <c r="UK85" s="21">
        <f>IF(UK$8="",0,UK27*SUMIFS(условия!73:73,условия!$7:$7,"&lt;="&amp;UK$8,условия!$8:$8,"&gt;="&amp;UK$8))</f>
        <v>28800</v>
      </c>
      <c r="UL85" s="21">
        <f>IF(UL$8="",0,UL27*SUMIFS(условия!73:73,условия!$7:$7,"&lt;="&amp;UL$8,условия!$8:$8,"&gt;="&amp;UL$8))</f>
        <v>28800</v>
      </c>
      <c r="UM85" s="21">
        <f>IF(UM$8="",0,UM27*SUMIFS(условия!73:73,условия!$7:$7,"&lt;="&amp;UM$8,условия!$8:$8,"&gt;="&amp;UM$8))</f>
        <v>28800</v>
      </c>
      <c r="UN85" s="21">
        <f>IF(UN$8="",0,UN27*SUMIFS(условия!73:73,условия!$7:$7,"&lt;="&amp;UN$8,условия!$8:$8,"&gt;="&amp;UN$8))</f>
        <v>28800</v>
      </c>
      <c r="UO85" s="21">
        <f>IF(UO$8="",0,UO27*SUMIFS(условия!73:73,условия!$7:$7,"&lt;="&amp;UO$8,условия!$8:$8,"&gt;="&amp;UO$8))</f>
        <v>28800</v>
      </c>
      <c r="UP85" s="21">
        <f>IF(UP$8="",0,UP27*SUMIFS(условия!73:73,условия!$7:$7,"&lt;="&amp;UP$8,условия!$8:$8,"&gt;="&amp;UP$8))</f>
        <v>28800</v>
      </c>
      <c r="UQ85" s="21">
        <f>IF(UQ$8="",0,UQ27*SUMIFS(условия!73:73,условия!$7:$7,"&lt;="&amp;UQ$8,условия!$8:$8,"&gt;="&amp;UQ$8))</f>
        <v>28800</v>
      </c>
      <c r="UR85" s="21">
        <f>IF(UR$8="",0,UR27*SUMIFS(условия!73:73,условия!$7:$7,"&lt;="&amp;UR$8,условия!$8:$8,"&gt;="&amp;UR$8))</f>
        <v>28800</v>
      </c>
      <c r="US85" s="21">
        <f>IF(US$8="",0,US27*SUMIFS(условия!73:73,условия!$7:$7,"&lt;="&amp;US$8,условия!$8:$8,"&gt;="&amp;US$8))</f>
        <v>28800</v>
      </c>
      <c r="UT85" s="21">
        <f>IF(UT$8="",0,UT27*SUMIFS(условия!73:73,условия!$7:$7,"&lt;="&amp;UT$8,условия!$8:$8,"&gt;="&amp;UT$8))</f>
        <v>28800</v>
      </c>
      <c r="UU85" s="21">
        <f>IF(UU$8="",0,UU27*SUMIFS(условия!73:73,условия!$7:$7,"&lt;="&amp;UU$8,условия!$8:$8,"&gt;="&amp;UU$8))</f>
        <v>24000</v>
      </c>
      <c r="UV85" s="21">
        <f>IF(UV$8="",0,UV27*SUMIFS(условия!73:73,условия!$7:$7,"&lt;="&amp;UV$8,условия!$8:$8,"&gt;="&amp;UV$8))</f>
        <v>24000</v>
      </c>
      <c r="UW85" s="21">
        <f>IF(UW$8="",0,UW27*SUMIFS(условия!73:73,условия!$7:$7,"&lt;="&amp;UW$8,условия!$8:$8,"&gt;="&amp;UW$8))</f>
        <v>24000</v>
      </c>
      <c r="UX85" s="21">
        <f>IF(UX$8="",0,UX27*SUMIFS(условия!73:73,условия!$7:$7,"&lt;="&amp;UX$8,условия!$8:$8,"&gt;="&amp;UX$8))</f>
        <v>24000</v>
      </c>
      <c r="UY85" s="21">
        <f>IF(UY$8="",0,UY27*SUMIFS(условия!73:73,условия!$7:$7,"&lt;="&amp;UY$8,условия!$8:$8,"&gt;="&amp;UY$8))</f>
        <v>24000</v>
      </c>
      <c r="UZ85" s="21">
        <f>IF(UZ$8="",0,UZ27*SUMIFS(условия!73:73,условия!$7:$7,"&lt;="&amp;UZ$8,условия!$8:$8,"&gt;="&amp;UZ$8))</f>
        <v>24000</v>
      </c>
      <c r="VA85" s="21">
        <f>IF(VA$8="",0,VA27*SUMIFS(условия!73:73,условия!$7:$7,"&lt;="&amp;VA$8,условия!$8:$8,"&gt;="&amp;VA$8))</f>
        <v>24000</v>
      </c>
      <c r="VB85" s="21">
        <f>IF(VB$8="",0,VB27*SUMIFS(условия!73:73,условия!$7:$7,"&lt;="&amp;VB$8,условия!$8:$8,"&gt;="&amp;VB$8))</f>
        <v>24000</v>
      </c>
      <c r="VC85" s="21">
        <f>IF(VC$8="",0,VC27*SUMIFS(условия!73:73,условия!$7:$7,"&lt;="&amp;VC$8,условия!$8:$8,"&gt;="&amp;VC$8))</f>
        <v>24000</v>
      </c>
      <c r="VD85" s="21">
        <f>IF(VD$8="",0,VD27*SUMIFS(условия!73:73,условия!$7:$7,"&lt;="&amp;VD$8,условия!$8:$8,"&gt;="&amp;VD$8))</f>
        <v>24000</v>
      </c>
      <c r="VE85" s="21">
        <f>IF(VE$8="",0,VE27*SUMIFS(условия!73:73,условия!$7:$7,"&lt;="&amp;VE$8,условия!$8:$8,"&gt;="&amp;VE$8))</f>
        <v>24000</v>
      </c>
      <c r="VF85" s="21">
        <f>IF(VF$8="",0,VF27*SUMIFS(условия!73:73,условия!$7:$7,"&lt;="&amp;VF$8,условия!$8:$8,"&gt;="&amp;VF$8))</f>
        <v>24000</v>
      </c>
      <c r="VG85" s="21">
        <f>IF(VG$8="",0,VG27*SUMIFS(условия!73:73,условия!$7:$7,"&lt;="&amp;VG$8,условия!$8:$8,"&gt;="&amp;VG$8))</f>
        <v>24000</v>
      </c>
      <c r="VH85" s="21">
        <f>IF(VH$8="",0,VH27*SUMIFS(условия!73:73,условия!$7:$7,"&lt;="&amp;VH$8,условия!$8:$8,"&gt;="&amp;VH$8))</f>
        <v>24000</v>
      </c>
      <c r="VI85" s="21">
        <f>IF(VI$8="",0,VI27*SUMIFS(условия!73:73,условия!$7:$7,"&lt;="&amp;VI$8,условия!$8:$8,"&gt;="&amp;VI$8))</f>
        <v>24000</v>
      </c>
      <c r="VJ85" s="21">
        <f>IF(VJ$8="",0,VJ27*SUMIFS(условия!73:73,условия!$7:$7,"&lt;="&amp;VJ$8,условия!$8:$8,"&gt;="&amp;VJ$8))</f>
        <v>24000</v>
      </c>
      <c r="VK85" s="21">
        <f>IF(VK$8="",0,VK27*SUMIFS(условия!73:73,условия!$7:$7,"&lt;="&amp;VK$8,условия!$8:$8,"&gt;="&amp;VK$8))</f>
        <v>24000</v>
      </c>
      <c r="VL85" s="21">
        <f>IF(VL$8="",0,VL27*SUMIFS(условия!73:73,условия!$7:$7,"&lt;="&amp;VL$8,условия!$8:$8,"&gt;="&amp;VL$8))</f>
        <v>24000</v>
      </c>
      <c r="VM85" s="21">
        <f>IF(VM$8="",0,VM27*SUMIFS(условия!73:73,условия!$7:$7,"&lt;="&amp;VM$8,условия!$8:$8,"&gt;="&amp;VM$8))</f>
        <v>24000</v>
      </c>
      <c r="VN85" s="21">
        <f>IF(VN$8="",0,VN27*SUMIFS(условия!73:73,условия!$7:$7,"&lt;="&amp;VN$8,условия!$8:$8,"&gt;="&amp;VN$8))</f>
        <v>24000</v>
      </c>
      <c r="VO85" s="21">
        <f>IF(VO$8="",0,VO27*SUMIFS(условия!73:73,условия!$7:$7,"&lt;="&amp;VO$8,условия!$8:$8,"&gt;="&amp;VO$8))</f>
        <v>24000</v>
      </c>
      <c r="VP85" s="21">
        <f>IF(VP$8="",0,VP27*SUMIFS(условия!73:73,условия!$7:$7,"&lt;="&amp;VP$8,условия!$8:$8,"&gt;="&amp;VP$8))</f>
        <v>24000</v>
      </c>
      <c r="VQ85" s="21">
        <f>IF(VQ$8="",0,VQ27*SUMIFS(условия!73:73,условия!$7:$7,"&lt;="&amp;VQ$8,условия!$8:$8,"&gt;="&amp;VQ$8))</f>
        <v>24000</v>
      </c>
      <c r="VR85" s="21">
        <f>IF(VR$8="",0,VR27*SUMIFS(условия!73:73,условия!$7:$7,"&lt;="&amp;VR$8,условия!$8:$8,"&gt;="&amp;VR$8))</f>
        <v>24000</v>
      </c>
      <c r="VS85" s="21">
        <f>IF(VS$8="",0,VS27*SUMIFS(условия!73:73,условия!$7:$7,"&lt;="&amp;VS$8,условия!$8:$8,"&gt;="&amp;VS$8))</f>
        <v>24000</v>
      </c>
      <c r="VT85" s="21">
        <f>IF(VT$8="",0,VT27*SUMIFS(условия!73:73,условия!$7:$7,"&lt;="&amp;VT$8,условия!$8:$8,"&gt;="&amp;VT$8))</f>
        <v>24000</v>
      </c>
      <c r="VU85" s="21">
        <f>IF(VU$8="",0,VU27*SUMIFS(условия!73:73,условия!$7:$7,"&lt;="&amp;VU$8,условия!$8:$8,"&gt;="&amp;VU$8))</f>
        <v>24000</v>
      </c>
      <c r="VV85" s="21">
        <f>IF(VV$8="",0,VV27*SUMIFS(условия!73:73,условия!$7:$7,"&lt;="&amp;VV$8,условия!$8:$8,"&gt;="&amp;VV$8))</f>
        <v>24000</v>
      </c>
      <c r="VW85" s="21">
        <f>IF(VW$8="",0,VW27*SUMIFS(условия!73:73,условия!$7:$7,"&lt;="&amp;VW$8,условия!$8:$8,"&gt;="&amp;VW$8))</f>
        <v>24000</v>
      </c>
      <c r="VX85" s="21">
        <f>IF(VX$8="",0,VX27*SUMIFS(условия!73:73,условия!$7:$7,"&lt;="&amp;VX$8,условия!$8:$8,"&gt;="&amp;VX$8))</f>
        <v>24000</v>
      </c>
      <c r="VY85" s="21">
        <f>IF(VY$8="",0,VY27*SUMIFS(условия!73:73,условия!$7:$7,"&lt;="&amp;VY$8,условия!$8:$8,"&gt;="&amp;VY$8))</f>
        <v>24000</v>
      </c>
      <c r="VZ85" s="21">
        <f>IF(VZ$8="",0,VZ27*SUMIFS(условия!73:73,условия!$7:$7,"&lt;="&amp;VZ$8,условия!$8:$8,"&gt;="&amp;VZ$8))</f>
        <v>27200.000000000007</v>
      </c>
      <c r="WA85" s="21">
        <f>IF(WA$8="",0,WA27*SUMIFS(условия!73:73,условия!$7:$7,"&lt;="&amp;WA$8,условия!$8:$8,"&gt;="&amp;WA$8))</f>
        <v>27200.000000000007</v>
      </c>
      <c r="WB85" s="21">
        <f>IF(WB$8="",0,WB27*SUMIFS(условия!73:73,условия!$7:$7,"&lt;="&amp;WB$8,условия!$8:$8,"&gt;="&amp;WB$8))</f>
        <v>27200.000000000007</v>
      </c>
      <c r="WC85" s="21">
        <f>IF(WC$8="",0,WC27*SUMIFS(условия!73:73,условия!$7:$7,"&lt;="&amp;WC$8,условия!$8:$8,"&gt;="&amp;WC$8))</f>
        <v>27200.000000000007</v>
      </c>
      <c r="WD85" s="21">
        <f>IF(WD$8="",0,WD27*SUMIFS(условия!73:73,условия!$7:$7,"&lt;="&amp;WD$8,условия!$8:$8,"&gt;="&amp;WD$8))</f>
        <v>27200.000000000007</v>
      </c>
      <c r="WE85" s="21">
        <f>IF(WE$8="",0,WE27*SUMIFS(условия!73:73,условия!$7:$7,"&lt;="&amp;WE$8,условия!$8:$8,"&gt;="&amp;WE$8))</f>
        <v>27200.000000000007</v>
      </c>
      <c r="WF85" s="21">
        <f>IF(WF$8="",0,WF27*SUMIFS(условия!73:73,условия!$7:$7,"&lt;="&amp;WF$8,условия!$8:$8,"&gt;="&amp;WF$8))</f>
        <v>27200.000000000007</v>
      </c>
      <c r="WG85" s="21">
        <f>IF(WG$8="",0,WG27*SUMIFS(условия!73:73,условия!$7:$7,"&lt;="&amp;WG$8,условия!$8:$8,"&gt;="&amp;WG$8))</f>
        <v>27200.000000000007</v>
      </c>
      <c r="WH85" s="21">
        <f>IF(WH$8="",0,WH27*SUMIFS(условия!73:73,условия!$7:$7,"&lt;="&amp;WH$8,условия!$8:$8,"&gt;="&amp;WH$8))</f>
        <v>27200.000000000007</v>
      </c>
      <c r="WI85" s="21">
        <f>IF(WI$8="",0,WI27*SUMIFS(условия!73:73,условия!$7:$7,"&lt;="&amp;WI$8,условия!$8:$8,"&gt;="&amp;WI$8))</f>
        <v>27200.000000000007</v>
      </c>
      <c r="WJ85" s="21">
        <f>IF(WJ$8="",0,WJ27*SUMIFS(условия!73:73,условия!$7:$7,"&lt;="&amp;WJ$8,условия!$8:$8,"&gt;="&amp;WJ$8))</f>
        <v>27200.000000000007</v>
      </c>
      <c r="WK85" s="21">
        <f>IF(WK$8="",0,WK27*SUMIFS(условия!73:73,условия!$7:$7,"&lt;="&amp;WK$8,условия!$8:$8,"&gt;="&amp;WK$8))</f>
        <v>27200.000000000007</v>
      </c>
      <c r="WL85" s="21">
        <f>IF(WL$8="",0,WL27*SUMIFS(условия!73:73,условия!$7:$7,"&lt;="&amp;WL$8,условия!$8:$8,"&gt;="&amp;WL$8))</f>
        <v>27200.000000000007</v>
      </c>
      <c r="WM85" s="21">
        <f>IF(WM$8="",0,WM27*SUMIFS(условия!73:73,условия!$7:$7,"&lt;="&amp;WM$8,условия!$8:$8,"&gt;="&amp;WM$8))</f>
        <v>27200.000000000007</v>
      </c>
      <c r="WN85" s="21">
        <f>IF(WN$8="",0,WN27*SUMIFS(условия!73:73,условия!$7:$7,"&lt;="&amp;WN$8,условия!$8:$8,"&gt;="&amp;WN$8))</f>
        <v>27200.000000000007</v>
      </c>
      <c r="WO85" s="21">
        <f>IF(WO$8="",0,WO27*SUMIFS(условия!73:73,условия!$7:$7,"&lt;="&amp;WO$8,условия!$8:$8,"&gt;="&amp;WO$8))</f>
        <v>27200.000000000007</v>
      </c>
      <c r="WP85" s="21">
        <f>IF(WP$8="",0,WP27*SUMIFS(условия!73:73,условия!$7:$7,"&lt;="&amp;WP$8,условия!$8:$8,"&gt;="&amp;WP$8))</f>
        <v>27200.000000000007</v>
      </c>
      <c r="WQ85" s="21">
        <f>IF(WQ$8="",0,WQ27*SUMIFS(условия!73:73,условия!$7:$7,"&lt;="&amp;WQ$8,условия!$8:$8,"&gt;="&amp;WQ$8))</f>
        <v>27200.000000000007</v>
      </c>
      <c r="WR85" s="21">
        <f>IF(WR$8="",0,WR27*SUMIFS(условия!73:73,условия!$7:$7,"&lt;="&amp;WR$8,условия!$8:$8,"&gt;="&amp;WR$8))</f>
        <v>27200.000000000007</v>
      </c>
      <c r="WS85" s="21">
        <f>IF(WS$8="",0,WS27*SUMIFS(условия!73:73,условия!$7:$7,"&lt;="&amp;WS$8,условия!$8:$8,"&gt;="&amp;WS$8))</f>
        <v>27200.000000000007</v>
      </c>
      <c r="WT85" s="21">
        <f>IF(WT$8="",0,WT27*SUMIFS(условия!73:73,условия!$7:$7,"&lt;="&amp;WT$8,условия!$8:$8,"&gt;="&amp;WT$8))</f>
        <v>27200.000000000007</v>
      </c>
      <c r="WU85" s="21">
        <f>IF(WU$8="",0,WU27*SUMIFS(условия!73:73,условия!$7:$7,"&lt;="&amp;WU$8,условия!$8:$8,"&gt;="&amp;WU$8))</f>
        <v>27200.000000000007</v>
      </c>
      <c r="WV85" s="21">
        <f>IF(WV$8="",0,WV27*SUMIFS(условия!73:73,условия!$7:$7,"&lt;="&amp;WV$8,условия!$8:$8,"&gt;="&amp;WV$8))</f>
        <v>27200.000000000007</v>
      </c>
      <c r="WW85" s="21">
        <f>IF(WW$8="",0,WW27*SUMIFS(условия!73:73,условия!$7:$7,"&lt;="&amp;WW$8,условия!$8:$8,"&gt;="&amp;WW$8))</f>
        <v>27200.000000000007</v>
      </c>
      <c r="WX85" s="21">
        <f>IF(WX$8="",0,WX27*SUMIFS(условия!73:73,условия!$7:$7,"&lt;="&amp;WX$8,условия!$8:$8,"&gt;="&amp;WX$8))</f>
        <v>27200.000000000007</v>
      </c>
      <c r="WY85" s="21">
        <f>IF(WY$8="",0,WY27*SUMIFS(условия!73:73,условия!$7:$7,"&lt;="&amp;WY$8,условия!$8:$8,"&gt;="&amp;WY$8))</f>
        <v>27200.000000000007</v>
      </c>
      <c r="WZ85" s="21">
        <f>IF(WZ$8="",0,WZ27*SUMIFS(условия!73:73,условия!$7:$7,"&lt;="&amp;WZ$8,условия!$8:$8,"&gt;="&amp;WZ$8))</f>
        <v>27200.000000000007</v>
      </c>
      <c r="XA85" s="21">
        <f>IF(XA$8="",0,XA27*SUMIFS(условия!73:73,условия!$7:$7,"&lt;="&amp;XA$8,условия!$8:$8,"&gt;="&amp;XA$8))</f>
        <v>27200.000000000007</v>
      </c>
      <c r="XB85" s="21">
        <f>IF(XB$8="",0,XB27*SUMIFS(условия!73:73,условия!$7:$7,"&lt;="&amp;XB$8,условия!$8:$8,"&gt;="&amp;XB$8))</f>
        <v>20400</v>
      </c>
      <c r="XC85" s="21">
        <f>IF(XC$8="",0,XC27*SUMIFS(условия!73:73,условия!$7:$7,"&lt;="&amp;XC$8,условия!$8:$8,"&gt;="&amp;XC$8))</f>
        <v>20400</v>
      </c>
      <c r="XD85" s="21">
        <f>IF(XD$8="",0,XD27*SUMIFS(условия!73:73,условия!$7:$7,"&lt;="&amp;XD$8,условия!$8:$8,"&gt;="&amp;XD$8))</f>
        <v>20400</v>
      </c>
      <c r="XE85" s="21">
        <f>IF(XE$8="",0,XE27*SUMIFS(условия!73:73,условия!$7:$7,"&lt;="&amp;XE$8,условия!$8:$8,"&gt;="&amp;XE$8))</f>
        <v>20400</v>
      </c>
      <c r="XF85" s="21">
        <f>IF(XF$8="",0,XF27*SUMIFS(условия!73:73,условия!$7:$7,"&lt;="&amp;XF$8,условия!$8:$8,"&gt;="&amp;XF$8))</f>
        <v>20400</v>
      </c>
      <c r="XG85" s="21">
        <f>IF(XG$8="",0,XG27*SUMIFS(условия!73:73,условия!$7:$7,"&lt;="&amp;XG$8,условия!$8:$8,"&gt;="&amp;XG$8))</f>
        <v>20400</v>
      </c>
      <c r="XH85" s="21">
        <f>IF(XH$8="",0,XH27*SUMIFS(условия!73:73,условия!$7:$7,"&lt;="&amp;XH$8,условия!$8:$8,"&gt;="&amp;XH$8))</f>
        <v>20400</v>
      </c>
      <c r="XI85" s="21">
        <f>IF(XI$8="",0,XI27*SUMIFS(условия!73:73,условия!$7:$7,"&lt;="&amp;XI$8,условия!$8:$8,"&gt;="&amp;XI$8))</f>
        <v>20400</v>
      </c>
      <c r="XJ85" s="21">
        <f>IF(XJ$8="",0,XJ27*SUMIFS(условия!73:73,условия!$7:$7,"&lt;="&amp;XJ$8,условия!$8:$8,"&gt;="&amp;XJ$8))</f>
        <v>20400</v>
      </c>
      <c r="XK85" s="21">
        <f>IF(XK$8="",0,XK27*SUMIFS(условия!73:73,условия!$7:$7,"&lt;="&amp;XK$8,условия!$8:$8,"&gt;="&amp;XK$8))</f>
        <v>20400</v>
      </c>
      <c r="XL85" s="21">
        <f>IF(XL$8="",0,XL27*SUMIFS(условия!73:73,условия!$7:$7,"&lt;="&amp;XL$8,условия!$8:$8,"&gt;="&amp;XL$8))</f>
        <v>20400</v>
      </c>
      <c r="XM85" s="21">
        <f>IF(XM$8="",0,XM27*SUMIFS(условия!73:73,условия!$7:$7,"&lt;="&amp;XM$8,условия!$8:$8,"&gt;="&amp;XM$8))</f>
        <v>20400</v>
      </c>
      <c r="XN85" s="21">
        <f>IF(XN$8="",0,XN27*SUMIFS(условия!73:73,условия!$7:$7,"&lt;="&amp;XN$8,условия!$8:$8,"&gt;="&amp;XN$8))</f>
        <v>20400</v>
      </c>
      <c r="XO85" s="21">
        <f>IF(XO$8="",0,XO27*SUMIFS(условия!73:73,условия!$7:$7,"&lt;="&amp;XO$8,условия!$8:$8,"&gt;="&amp;XO$8))</f>
        <v>20400</v>
      </c>
      <c r="XP85" s="21">
        <f>IF(XP$8="",0,XP27*SUMIFS(условия!73:73,условия!$7:$7,"&lt;="&amp;XP$8,условия!$8:$8,"&gt;="&amp;XP$8))</f>
        <v>20400</v>
      </c>
      <c r="XQ85" s="21">
        <f>IF(XQ$8="",0,XQ27*SUMIFS(условия!73:73,условия!$7:$7,"&lt;="&amp;XQ$8,условия!$8:$8,"&gt;="&amp;XQ$8))</f>
        <v>20400</v>
      </c>
      <c r="XR85" s="21">
        <f>IF(XR$8="",0,XR27*SUMIFS(условия!73:73,условия!$7:$7,"&lt;="&amp;XR$8,условия!$8:$8,"&gt;="&amp;XR$8))</f>
        <v>20400</v>
      </c>
      <c r="XS85" s="21">
        <f>IF(XS$8="",0,XS27*SUMIFS(условия!73:73,условия!$7:$7,"&lt;="&amp;XS$8,условия!$8:$8,"&gt;="&amp;XS$8))</f>
        <v>20400</v>
      </c>
      <c r="XT85" s="21">
        <f>IF(XT$8="",0,XT27*SUMIFS(условия!73:73,условия!$7:$7,"&lt;="&amp;XT$8,условия!$8:$8,"&gt;="&amp;XT$8))</f>
        <v>20400</v>
      </c>
      <c r="XU85" s="21">
        <f>IF(XU$8="",0,XU27*SUMIFS(условия!73:73,условия!$7:$7,"&lt;="&amp;XU$8,условия!$8:$8,"&gt;="&amp;XU$8))</f>
        <v>20400</v>
      </c>
      <c r="XV85" s="21">
        <f>IF(XV$8="",0,XV27*SUMIFS(условия!73:73,условия!$7:$7,"&lt;="&amp;XV$8,условия!$8:$8,"&gt;="&amp;XV$8))</f>
        <v>20400</v>
      </c>
      <c r="XW85" s="21">
        <f>IF(XW$8="",0,XW27*SUMIFS(условия!73:73,условия!$7:$7,"&lt;="&amp;XW$8,условия!$8:$8,"&gt;="&amp;XW$8))</f>
        <v>20400</v>
      </c>
      <c r="XX85" s="21">
        <f>IF(XX$8="",0,XX27*SUMIFS(условия!73:73,условия!$7:$7,"&lt;="&amp;XX$8,условия!$8:$8,"&gt;="&amp;XX$8))</f>
        <v>20400</v>
      </c>
      <c r="XY85" s="21">
        <f>IF(XY$8="",0,XY27*SUMIFS(условия!73:73,условия!$7:$7,"&lt;="&amp;XY$8,условия!$8:$8,"&gt;="&amp;XY$8))</f>
        <v>20400</v>
      </c>
      <c r="XZ85" s="21">
        <f>IF(XZ$8="",0,XZ27*SUMIFS(условия!73:73,условия!$7:$7,"&lt;="&amp;XZ$8,условия!$8:$8,"&gt;="&amp;XZ$8))</f>
        <v>20400</v>
      </c>
      <c r="YA85" s="21">
        <f>IF(YA$8="",0,YA27*SUMIFS(условия!73:73,условия!$7:$7,"&lt;="&amp;YA$8,условия!$8:$8,"&gt;="&amp;YA$8))</f>
        <v>20400</v>
      </c>
      <c r="YB85" s="21">
        <f>IF(YB$8="",0,YB27*SUMIFS(условия!73:73,условия!$7:$7,"&lt;="&amp;YB$8,условия!$8:$8,"&gt;="&amp;YB$8))</f>
        <v>20400</v>
      </c>
      <c r="YC85" s="21">
        <f>IF(YC$8="",0,YC27*SUMIFS(условия!73:73,условия!$7:$7,"&lt;="&amp;YC$8,условия!$8:$8,"&gt;="&amp;YC$8))</f>
        <v>20400</v>
      </c>
      <c r="YD85" s="21">
        <f>IF(YD$8="",0,YD27*SUMIFS(условия!73:73,условия!$7:$7,"&lt;="&amp;YD$8,условия!$8:$8,"&gt;="&amp;YD$8))</f>
        <v>20400</v>
      </c>
      <c r="YE85" s="21">
        <f>IF(YE$8="",0,YE27*SUMIFS(условия!73:73,условия!$7:$7,"&lt;="&amp;YE$8,условия!$8:$8,"&gt;="&amp;YE$8))</f>
        <v>20400</v>
      </c>
      <c r="YF85" s="21">
        <f>IF(YF$8="",0,YF27*SUMIFS(условия!73:73,условия!$7:$7,"&lt;="&amp;YF$8,условия!$8:$8,"&gt;="&amp;YF$8))</f>
        <v>20400</v>
      </c>
      <c r="YG85" s="21">
        <f>IF(YG$8="",0,YG27*SUMIFS(условия!73:73,условия!$7:$7,"&lt;="&amp;YG$8,условия!$8:$8,"&gt;="&amp;YG$8))</f>
        <v>22800</v>
      </c>
      <c r="YH85" s="21">
        <f>IF(YH$8="",0,YH27*SUMIFS(условия!73:73,условия!$7:$7,"&lt;="&amp;YH$8,условия!$8:$8,"&gt;="&amp;YH$8))</f>
        <v>22800</v>
      </c>
      <c r="YI85" s="21">
        <f>IF(YI$8="",0,YI27*SUMIFS(условия!73:73,условия!$7:$7,"&lt;="&amp;YI$8,условия!$8:$8,"&gt;="&amp;YI$8))</f>
        <v>22800</v>
      </c>
      <c r="YJ85" s="21">
        <f>IF(YJ$8="",0,YJ27*SUMIFS(условия!73:73,условия!$7:$7,"&lt;="&amp;YJ$8,условия!$8:$8,"&gt;="&amp;YJ$8))</f>
        <v>22800</v>
      </c>
      <c r="YK85" s="21">
        <f>IF(YK$8="",0,YK27*SUMIFS(условия!73:73,условия!$7:$7,"&lt;="&amp;YK$8,условия!$8:$8,"&gt;="&amp;YK$8))</f>
        <v>22800</v>
      </c>
      <c r="YL85" s="21">
        <f>IF(YL$8="",0,YL27*SUMIFS(условия!73:73,условия!$7:$7,"&lt;="&amp;YL$8,условия!$8:$8,"&gt;="&amp;YL$8))</f>
        <v>22800</v>
      </c>
      <c r="YM85" s="21">
        <f>IF(YM$8="",0,YM27*SUMIFS(условия!73:73,условия!$7:$7,"&lt;="&amp;YM$8,условия!$8:$8,"&gt;="&amp;YM$8))</f>
        <v>22800</v>
      </c>
      <c r="YN85" s="21">
        <f>IF(YN$8="",0,YN27*SUMIFS(условия!73:73,условия!$7:$7,"&lt;="&amp;YN$8,условия!$8:$8,"&gt;="&amp;YN$8))</f>
        <v>22800</v>
      </c>
      <c r="YO85" s="21">
        <f>IF(YO$8="",0,YO27*SUMIFS(условия!73:73,условия!$7:$7,"&lt;="&amp;YO$8,условия!$8:$8,"&gt;="&amp;YO$8))</f>
        <v>22800</v>
      </c>
      <c r="YP85" s="21">
        <f>IF(YP$8="",0,YP27*SUMIFS(условия!73:73,условия!$7:$7,"&lt;="&amp;YP$8,условия!$8:$8,"&gt;="&amp;YP$8))</f>
        <v>22800</v>
      </c>
      <c r="YQ85" s="21">
        <f>IF(YQ$8="",0,YQ27*SUMIFS(условия!73:73,условия!$7:$7,"&lt;="&amp;YQ$8,условия!$8:$8,"&gt;="&amp;YQ$8))</f>
        <v>22800</v>
      </c>
      <c r="YR85" s="21">
        <f>IF(YR$8="",0,YR27*SUMIFS(условия!73:73,условия!$7:$7,"&lt;="&amp;YR$8,условия!$8:$8,"&gt;="&amp;YR$8))</f>
        <v>22800</v>
      </c>
      <c r="YS85" s="21">
        <f>IF(YS$8="",0,YS27*SUMIFS(условия!73:73,условия!$7:$7,"&lt;="&amp;YS$8,условия!$8:$8,"&gt;="&amp;YS$8))</f>
        <v>22800</v>
      </c>
      <c r="YT85" s="21">
        <f>IF(YT$8="",0,YT27*SUMIFS(условия!73:73,условия!$7:$7,"&lt;="&amp;YT$8,условия!$8:$8,"&gt;="&amp;YT$8))</f>
        <v>22800</v>
      </c>
      <c r="YU85" s="21">
        <f>IF(YU$8="",0,YU27*SUMIFS(условия!73:73,условия!$7:$7,"&lt;="&amp;YU$8,условия!$8:$8,"&gt;="&amp;YU$8))</f>
        <v>22800</v>
      </c>
      <c r="YV85" s="21">
        <f>IF(YV$8="",0,YV27*SUMIFS(условия!73:73,условия!$7:$7,"&lt;="&amp;YV$8,условия!$8:$8,"&gt;="&amp;YV$8))</f>
        <v>22800</v>
      </c>
      <c r="YW85" s="21">
        <f>IF(YW$8="",0,YW27*SUMIFS(условия!73:73,условия!$7:$7,"&lt;="&amp;YW$8,условия!$8:$8,"&gt;="&amp;YW$8))</f>
        <v>22800</v>
      </c>
      <c r="YX85" s="21">
        <f>IF(YX$8="",0,YX27*SUMIFS(условия!73:73,условия!$7:$7,"&lt;="&amp;YX$8,условия!$8:$8,"&gt;="&amp;YX$8))</f>
        <v>22800</v>
      </c>
      <c r="YY85" s="21">
        <f>IF(YY$8="",0,YY27*SUMIFS(условия!73:73,условия!$7:$7,"&lt;="&amp;YY$8,условия!$8:$8,"&gt;="&amp;YY$8))</f>
        <v>22800</v>
      </c>
      <c r="YZ85" s="21">
        <f>IF(YZ$8="",0,YZ27*SUMIFS(условия!73:73,условия!$7:$7,"&lt;="&amp;YZ$8,условия!$8:$8,"&gt;="&amp;YZ$8))</f>
        <v>22800</v>
      </c>
      <c r="ZA85" s="21">
        <f>IF(ZA$8="",0,ZA27*SUMIFS(условия!73:73,условия!$7:$7,"&lt;="&amp;ZA$8,условия!$8:$8,"&gt;="&amp;ZA$8))</f>
        <v>22800</v>
      </c>
      <c r="ZB85" s="21">
        <f>IF(ZB$8="",0,ZB27*SUMIFS(условия!73:73,условия!$7:$7,"&lt;="&amp;ZB$8,условия!$8:$8,"&gt;="&amp;ZB$8))</f>
        <v>22800</v>
      </c>
      <c r="ZC85" s="21">
        <f>IF(ZC$8="",0,ZC27*SUMIFS(условия!73:73,условия!$7:$7,"&lt;="&amp;ZC$8,условия!$8:$8,"&gt;="&amp;ZC$8))</f>
        <v>22800</v>
      </c>
      <c r="ZD85" s="21">
        <f>IF(ZD$8="",0,ZD27*SUMIFS(условия!73:73,условия!$7:$7,"&lt;="&amp;ZD$8,условия!$8:$8,"&gt;="&amp;ZD$8))</f>
        <v>22800</v>
      </c>
      <c r="ZE85" s="21">
        <f>IF(ZE$8="",0,ZE27*SUMIFS(условия!73:73,условия!$7:$7,"&lt;="&amp;ZE$8,условия!$8:$8,"&gt;="&amp;ZE$8))</f>
        <v>22800</v>
      </c>
      <c r="ZF85" s="21">
        <f>IF(ZF$8="",0,ZF27*SUMIFS(условия!73:73,условия!$7:$7,"&lt;="&amp;ZF$8,условия!$8:$8,"&gt;="&amp;ZF$8))</f>
        <v>22800</v>
      </c>
      <c r="ZG85" s="21">
        <f>IF(ZG$8="",0,ZG27*SUMIFS(условия!73:73,условия!$7:$7,"&lt;="&amp;ZG$8,условия!$8:$8,"&gt;="&amp;ZG$8))</f>
        <v>22800</v>
      </c>
      <c r="ZH85" s="21">
        <f>IF(ZH$8="",0,ZH27*SUMIFS(условия!73:73,условия!$7:$7,"&lt;="&amp;ZH$8,условия!$8:$8,"&gt;="&amp;ZH$8))</f>
        <v>22800</v>
      </c>
      <c r="ZI85" s="21">
        <f>IF(ZI$8="",0,ZI27*SUMIFS(условия!73:73,условия!$7:$7,"&lt;="&amp;ZI$8,условия!$8:$8,"&gt;="&amp;ZI$8))</f>
        <v>22800</v>
      </c>
      <c r="ZJ85" s="21">
        <f>IF(ZJ$8="",0,ZJ27*SUMIFS(условия!73:73,условия!$7:$7,"&lt;="&amp;ZJ$8,условия!$8:$8,"&gt;="&amp;ZJ$8))</f>
        <v>22800</v>
      </c>
      <c r="ZK85" s="21">
        <f>IF(ZK$8="",0,ZK27*SUMIFS(условия!73:73,условия!$7:$7,"&lt;="&amp;ZK$8,условия!$8:$8,"&gt;="&amp;ZK$8))</f>
        <v>28800.000000000007</v>
      </c>
      <c r="ZL85" s="21">
        <f>IF(ZL$8="",0,ZL27*SUMIFS(условия!73:73,условия!$7:$7,"&lt;="&amp;ZL$8,условия!$8:$8,"&gt;="&amp;ZL$8))</f>
        <v>28800.000000000007</v>
      </c>
      <c r="ZM85" s="21">
        <f>IF(ZM$8="",0,ZM27*SUMIFS(условия!73:73,условия!$7:$7,"&lt;="&amp;ZM$8,условия!$8:$8,"&gt;="&amp;ZM$8))</f>
        <v>28800.000000000007</v>
      </c>
      <c r="ZN85" s="21">
        <f>IF(ZN$8="",0,ZN27*SUMIFS(условия!73:73,условия!$7:$7,"&lt;="&amp;ZN$8,условия!$8:$8,"&gt;="&amp;ZN$8))</f>
        <v>28800.000000000007</v>
      </c>
      <c r="ZO85" s="21">
        <f>IF(ZO$8="",0,ZO27*SUMIFS(условия!73:73,условия!$7:$7,"&lt;="&amp;ZO$8,условия!$8:$8,"&gt;="&amp;ZO$8))</f>
        <v>28800.000000000007</v>
      </c>
      <c r="ZP85" s="21">
        <f>IF(ZP$8="",0,ZP27*SUMIFS(условия!73:73,условия!$7:$7,"&lt;="&amp;ZP$8,условия!$8:$8,"&gt;="&amp;ZP$8))</f>
        <v>28800.000000000007</v>
      </c>
      <c r="ZQ85" s="21">
        <f>IF(ZQ$8="",0,ZQ27*SUMIFS(условия!73:73,условия!$7:$7,"&lt;="&amp;ZQ$8,условия!$8:$8,"&gt;="&amp;ZQ$8))</f>
        <v>28800.000000000007</v>
      </c>
      <c r="ZR85" s="21">
        <f>IF(ZR$8="",0,ZR27*SUMIFS(условия!73:73,условия!$7:$7,"&lt;="&amp;ZR$8,условия!$8:$8,"&gt;="&amp;ZR$8))</f>
        <v>28800.000000000007</v>
      </c>
      <c r="ZS85" s="21">
        <f>IF(ZS$8="",0,ZS27*SUMIFS(условия!73:73,условия!$7:$7,"&lt;="&amp;ZS$8,условия!$8:$8,"&gt;="&amp;ZS$8))</f>
        <v>28800.000000000007</v>
      </c>
      <c r="ZT85" s="21">
        <f>IF(ZT$8="",0,ZT27*SUMIFS(условия!73:73,условия!$7:$7,"&lt;="&amp;ZT$8,условия!$8:$8,"&gt;="&amp;ZT$8))</f>
        <v>28800.000000000007</v>
      </c>
      <c r="ZU85" s="21">
        <f>IF(ZU$8="",0,ZU27*SUMIFS(условия!73:73,условия!$7:$7,"&lt;="&amp;ZU$8,условия!$8:$8,"&gt;="&amp;ZU$8))</f>
        <v>28800.000000000007</v>
      </c>
      <c r="ZV85" s="21">
        <f>IF(ZV$8="",0,ZV27*SUMIFS(условия!73:73,условия!$7:$7,"&lt;="&amp;ZV$8,условия!$8:$8,"&gt;="&amp;ZV$8))</f>
        <v>28800.000000000007</v>
      </c>
      <c r="ZW85" s="21">
        <f>IF(ZW$8="",0,ZW27*SUMIFS(условия!73:73,условия!$7:$7,"&lt;="&amp;ZW$8,условия!$8:$8,"&gt;="&amp;ZW$8))</f>
        <v>28800.000000000007</v>
      </c>
      <c r="ZX85" s="21">
        <f>IF(ZX$8="",0,ZX27*SUMIFS(условия!73:73,условия!$7:$7,"&lt;="&amp;ZX$8,условия!$8:$8,"&gt;="&amp;ZX$8))</f>
        <v>28800.000000000007</v>
      </c>
      <c r="ZY85" s="21">
        <f>IF(ZY$8="",0,ZY27*SUMIFS(условия!73:73,условия!$7:$7,"&lt;="&amp;ZY$8,условия!$8:$8,"&gt;="&amp;ZY$8))</f>
        <v>28800.000000000007</v>
      </c>
      <c r="ZZ85" s="21">
        <f>IF(ZZ$8="",0,ZZ27*SUMIFS(условия!73:73,условия!$7:$7,"&lt;="&amp;ZZ$8,условия!$8:$8,"&gt;="&amp;ZZ$8))</f>
        <v>28800.000000000007</v>
      </c>
      <c r="AAA85" s="21">
        <f>IF(AAA$8="",0,AAA27*SUMIFS(условия!73:73,условия!$7:$7,"&lt;="&amp;AAA$8,условия!$8:$8,"&gt;="&amp;AAA$8))</f>
        <v>28800.000000000007</v>
      </c>
      <c r="AAB85" s="21">
        <f>IF(AAB$8="",0,AAB27*SUMIFS(условия!73:73,условия!$7:$7,"&lt;="&amp;AAB$8,условия!$8:$8,"&gt;="&amp;AAB$8))</f>
        <v>28800.000000000007</v>
      </c>
      <c r="AAC85" s="21">
        <f>IF(AAC$8="",0,AAC27*SUMIFS(условия!73:73,условия!$7:$7,"&lt;="&amp;AAC$8,условия!$8:$8,"&gt;="&amp;AAC$8))</f>
        <v>28800.000000000007</v>
      </c>
      <c r="AAD85" s="21">
        <f>IF(AAD$8="",0,AAD27*SUMIFS(условия!73:73,условия!$7:$7,"&lt;="&amp;AAD$8,условия!$8:$8,"&gt;="&amp;AAD$8))</f>
        <v>28800.000000000007</v>
      </c>
      <c r="AAE85" s="21">
        <f>IF(AAE$8="",0,AAE27*SUMIFS(условия!73:73,условия!$7:$7,"&lt;="&amp;AAE$8,условия!$8:$8,"&gt;="&amp;AAE$8))</f>
        <v>28800.000000000007</v>
      </c>
      <c r="AAF85" s="21">
        <f>IF(AAF$8="",0,AAF27*SUMIFS(условия!73:73,условия!$7:$7,"&lt;="&amp;AAF$8,условия!$8:$8,"&gt;="&amp;AAF$8))</f>
        <v>28800.000000000007</v>
      </c>
      <c r="AAG85" s="21">
        <f>IF(AAG$8="",0,AAG27*SUMIFS(условия!73:73,условия!$7:$7,"&lt;="&amp;AAG$8,условия!$8:$8,"&gt;="&amp;AAG$8))</f>
        <v>28800.000000000007</v>
      </c>
      <c r="AAH85" s="21">
        <f>IF(AAH$8="",0,AAH27*SUMIFS(условия!73:73,условия!$7:$7,"&lt;="&amp;AAH$8,условия!$8:$8,"&gt;="&amp;AAH$8))</f>
        <v>28800.000000000007</v>
      </c>
      <c r="AAI85" s="21">
        <f>IF(AAI$8="",0,AAI27*SUMIFS(условия!73:73,условия!$7:$7,"&lt;="&amp;AAI$8,условия!$8:$8,"&gt;="&amp;AAI$8))</f>
        <v>28800.000000000007</v>
      </c>
      <c r="AAJ85" s="21">
        <f>IF(AAJ$8="",0,AAJ27*SUMIFS(условия!73:73,условия!$7:$7,"&lt;="&amp;AAJ$8,условия!$8:$8,"&gt;="&amp;AAJ$8))</f>
        <v>28800.000000000007</v>
      </c>
      <c r="AAK85" s="21">
        <f>IF(AAK$8="",0,AAK27*SUMIFS(условия!73:73,условия!$7:$7,"&lt;="&amp;AAK$8,условия!$8:$8,"&gt;="&amp;AAK$8))</f>
        <v>28800.000000000007</v>
      </c>
      <c r="AAL85" s="21">
        <f>IF(AAL$8="",0,AAL27*SUMIFS(условия!73:73,условия!$7:$7,"&lt;="&amp;AAL$8,условия!$8:$8,"&gt;="&amp;AAL$8))</f>
        <v>28800.000000000007</v>
      </c>
      <c r="AAM85" s="21">
        <f>IF(AAM$8="",0,AAM27*SUMIFS(условия!73:73,условия!$7:$7,"&lt;="&amp;AAM$8,условия!$8:$8,"&gt;="&amp;AAM$8))</f>
        <v>28800.000000000007</v>
      </c>
      <c r="AAN85" s="21">
        <f>IF(AAN$8="",0,AAN27*SUMIFS(условия!73:73,условия!$7:$7,"&lt;="&amp;AAN$8,условия!$8:$8,"&gt;="&amp;AAN$8))</f>
        <v>28800.000000000007</v>
      </c>
      <c r="AAO85" s="21">
        <f>IF(AAO$8="",0,AAO27*SUMIFS(условия!73:73,условия!$7:$7,"&lt;="&amp;AAO$8,условия!$8:$8,"&gt;="&amp;AAO$8))</f>
        <v>28800.000000000007</v>
      </c>
      <c r="AAP85" s="21">
        <f>IF(AAP$8="",0,AAP27*SUMIFS(условия!73:73,условия!$7:$7,"&lt;="&amp;AAP$8,условия!$8:$8,"&gt;="&amp;AAP$8))</f>
        <v>28800.000000000007</v>
      </c>
      <c r="AAQ85" s="21">
        <f>IF(AAQ$8="",0,AAQ27*SUMIFS(условия!73:73,условия!$7:$7,"&lt;="&amp;AAQ$8,условия!$8:$8,"&gt;="&amp;AAQ$8))</f>
        <v>28800.000000000007</v>
      </c>
      <c r="AAR85" s="21">
        <f>IF(AAR$8="",0,AAR27*SUMIFS(условия!73:73,условия!$7:$7,"&lt;="&amp;AAR$8,условия!$8:$8,"&gt;="&amp;AAR$8))</f>
        <v>28800.000000000007</v>
      </c>
      <c r="AAS85" s="21">
        <f>IF(AAS$8="",0,AAS27*SUMIFS(условия!73:73,условия!$7:$7,"&lt;="&amp;AAS$8,условия!$8:$8,"&gt;="&amp;AAS$8))</f>
        <v>28800.000000000007</v>
      </c>
      <c r="AAT85" s="21">
        <f>IF(AAT$8="",0,AAT27*SUMIFS(условия!73:73,условия!$7:$7,"&lt;="&amp;AAT$8,условия!$8:$8,"&gt;="&amp;AAT$8))</f>
        <v>28800.000000000007</v>
      </c>
      <c r="AAU85" s="21">
        <f>IF(AAU$8="",0,AAU27*SUMIFS(условия!73:73,условия!$7:$7,"&lt;="&amp;AAU$8,условия!$8:$8,"&gt;="&amp;AAU$8))</f>
        <v>28800.000000000007</v>
      </c>
      <c r="AAV85" s="21">
        <f>IF(AAV$8="",0,AAV27*SUMIFS(условия!73:73,условия!$7:$7,"&lt;="&amp;AAV$8,условия!$8:$8,"&gt;="&amp;AAV$8))</f>
        <v>28800.000000000007</v>
      </c>
      <c r="AAW85" s="21">
        <f>IF(AAW$8="",0,AAW27*SUMIFS(условия!73:73,условия!$7:$7,"&lt;="&amp;AAW$8,условия!$8:$8,"&gt;="&amp;AAW$8))</f>
        <v>28800.000000000007</v>
      </c>
      <c r="AAX85" s="21">
        <f>IF(AAX$8="",0,AAX27*SUMIFS(условия!73:73,условия!$7:$7,"&lt;="&amp;AAX$8,условия!$8:$8,"&gt;="&amp;AAX$8))</f>
        <v>28800.000000000007</v>
      </c>
      <c r="AAY85" s="21">
        <f>IF(AAY$8="",0,AAY27*SUMIFS(условия!73:73,условия!$7:$7,"&lt;="&amp;AAY$8,условия!$8:$8,"&gt;="&amp;AAY$8))</f>
        <v>28800.000000000007</v>
      </c>
      <c r="AAZ85" s="21">
        <f>IF(AAZ$8="",0,AAZ27*SUMIFS(условия!73:73,условия!$7:$7,"&lt;="&amp;AAZ$8,условия!$8:$8,"&gt;="&amp;AAZ$8))</f>
        <v>28800.000000000007</v>
      </c>
      <c r="ABA85" s="21">
        <f>IF(ABA$8="",0,ABA27*SUMIFS(условия!73:73,условия!$7:$7,"&lt;="&amp;ABA$8,условия!$8:$8,"&gt;="&amp;ABA$8))</f>
        <v>28800.000000000007</v>
      </c>
      <c r="ABB85" s="21">
        <f>IF(ABB$8="",0,ABB27*SUMIFS(условия!73:73,условия!$7:$7,"&lt;="&amp;ABB$8,условия!$8:$8,"&gt;="&amp;ABB$8))</f>
        <v>28800.000000000007</v>
      </c>
      <c r="ABC85" s="21">
        <f>IF(ABC$8="",0,ABC27*SUMIFS(условия!73:73,условия!$7:$7,"&lt;="&amp;ABC$8,условия!$8:$8,"&gt;="&amp;ABC$8))</f>
        <v>28800.000000000007</v>
      </c>
      <c r="ABD85" s="21">
        <f>IF(ABD$8="",0,ABD27*SUMIFS(условия!73:73,условия!$7:$7,"&lt;="&amp;ABD$8,условия!$8:$8,"&gt;="&amp;ABD$8))</f>
        <v>28800.000000000007</v>
      </c>
      <c r="ABE85" s="21">
        <f>IF(ABE$8="",0,ABE27*SUMIFS(условия!73:73,условия!$7:$7,"&lt;="&amp;ABE$8,условия!$8:$8,"&gt;="&amp;ABE$8))</f>
        <v>28800.000000000007</v>
      </c>
      <c r="ABF85" s="21">
        <f>IF(ABF$8="",0,ABF27*SUMIFS(условия!73:73,условия!$7:$7,"&lt;="&amp;ABF$8,условия!$8:$8,"&gt;="&amp;ABF$8))</f>
        <v>28800.000000000007</v>
      </c>
      <c r="ABG85" s="21">
        <f>IF(ABG$8="",0,ABG27*SUMIFS(условия!73:73,условия!$7:$7,"&lt;="&amp;ABG$8,условия!$8:$8,"&gt;="&amp;ABG$8))</f>
        <v>28800.000000000007</v>
      </c>
      <c r="ABH85" s="21">
        <f>IF(ABH$8="",0,ABH27*SUMIFS(условия!73:73,условия!$7:$7,"&lt;="&amp;ABH$8,условия!$8:$8,"&gt;="&amp;ABH$8))</f>
        <v>28800.000000000007</v>
      </c>
      <c r="ABI85" s="21">
        <f>IF(ABI$8="",0,ABI27*SUMIFS(условия!73:73,условия!$7:$7,"&lt;="&amp;ABI$8,условия!$8:$8,"&gt;="&amp;ABI$8))</f>
        <v>28800.000000000007</v>
      </c>
      <c r="ABJ85" s="21">
        <f>IF(ABJ$8="",0,ABJ27*SUMIFS(условия!73:73,условия!$7:$7,"&lt;="&amp;ABJ$8,условия!$8:$8,"&gt;="&amp;ABJ$8))</f>
        <v>28800.000000000007</v>
      </c>
      <c r="ABK85" s="21">
        <f>IF(ABK$8="",0,ABK27*SUMIFS(условия!73:73,условия!$7:$7,"&lt;="&amp;ABK$8,условия!$8:$8,"&gt;="&amp;ABK$8))</f>
        <v>28800.000000000007</v>
      </c>
      <c r="ABL85" s="21">
        <f>IF(ABL$8="",0,ABL27*SUMIFS(условия!73:73,условия!$7:$7,"&lt;="&amp;ABL$8,условия!$8:$8,"&gt;="&amp;ABL$8))</f>
        <v>28800.000000000007</v>
      </c>
      <c r="ABM85" s="21">
        <f>IF(ABM$8="",0,ABM27*SUMIFS(условия!73:73,условия!$7:$7,"&lt;="&amp;ABM$8,условия!$8:$8,"&gt;="&amp;ABM$8))</f>
        <v>28800.000000000007</v>
      </c>
      <c r="ABN85" s="21">
        <f>IF(ABN$8="",0,ABN27*SUMIFS(условия!73:73,условия!$7:$7,"&lt;="&amp;ABN$8,условия!$8:$8,"&gt;="&amp;ABN$8))</f>
        <v>28800.000000000007</v>
      </c>
      <c r="ABO85" s="21">
        <f>IF(ABO$8="",0,ABO27*SUMIFS(условия!73:73,условия!$7:$7,"&lt;="&amp;ABO$8,условия!$8:$8,"&gt;="&amp;ABO$8))</f>
        <v>28800.000000000007</v>
      </c>
      <c r="ABP85" s="21">
        <f>IF(ABP$8="",0,ABP27*SUMIFS(условия!73:73,условия!$7:$7,"&lt;="&amp;ABP$8,условия!$8:$8,"&gt;="&amp;ABP$8))</f>
        <v>28800.000000000007</v>
      </c>
      <c r="ABQ85" s="21">
        <f>IF(ABQ$8="",0,ABQ27*SUMIFS(условия!73:73,условия!$7:$7,"&lt;="&amp;ABQ$8,условия!$8:$8,"&gt;="&amp;ABQ$8))</f>
        <v>28800.000000000007</v>
      </c>
      <c r="ABR85" s="21">
        <f>IF(ABR$8="",0,ABR27*SUMIFS(условия!73:73,условия!$7:$7,"&lt;="&amp;ABR$8,условия!$8:$8,"&gt;="&amp;ABR$8))</f>
        <v>28800.000000000007</v>
      </c>
      <c r="ABS85" s="21">
        <f>IF(ABS$8="",0,ABS27*SUMIFS(условия!73:73,условия!$7:$7,"&lt;="&amp;ABS$8,условия!$8:$8,"&gt;="&amp;ABS$8))</f>
        <v>28800.000000000007</v>
      </c>
      <c r="ABT85" s="21">
        <f>IF(ABT$8="",0,ABT27*SUMIFS(условия!73:73,условия!$7:$7,"&lt;="&amp;ABT$8,условия!$8:$8,"&gt;="&amp;ABT$8))</f>
        <v>30400</v>
      </c>
      <c r="ABU85" s="21">
        <f>IF(ABU$8="",0,ABU27*SUMIFS(условия!73:73,условия!$7:$7,"&lt;="&amp;ABU$8,условия!$8:$8,"&gt;="&amp;ABU$8))</f>
        <v>30400</v>
      </c>
      <c r="ABV85" s="21">
        <f>IF(ABV$8="",0,ABV27*SUMIFS(условия!73:73,условия!$7:$7,"&lt;="&amp;ABV$8,условия!$8:$8,"&gt;="&amp;ABV$8))</f>
        <v>30400</v>
      </c>
      <c r="ABW85" s="21">
        <f>IF(ABW$8="",0,ABW27*SUMIFS(условия!73:73,условия!$7:$7,"&lt;="&amp;ABW$8,условия!$8:$8,"&gt;="&amp;ABW$8))</f>
        <v>30400</v>
      </c>
      <c r="ABX85" s="21">
        <f>IF(ABX$8="",0,ABX27*SUMIFS(условия!73:73,условия!$7:$7,"&lt;="&amp;ABX$8,условия!$8:$8,"&gt;="&amp;ABX$8))</f>
        <v>30400</v>
      </c>
      <c r="ABY85" s="21">
        <f>IF(ABY$8="",0,ABY27*SUMIFS(условия!73:73,условия!$7:$7,"&lt;="&amp;ABY$8,условия!$8:$8,"&gt;="&amp;ABY$8))</f>
        <v>30400</v>
      </c>
      <c r="ABZ85" s="21">
        <f>IF(ABZ$8="",0,ABZ27*SUMIFS(условия!73:73,условия!$7:$7,"&lt;="&amp;ABZ$8,условия!$8:$8,"&gt;="&amp;ABZ$8))</f>
        <v>30400</v>
      </c>
      <c r="ACA85" s="21">
        <f>IF(ACA$8="",0,ACA27*SUMIFS(условия!73:73,условия!$7:$7,"&lt;="&amp;ACA$8,условия!$8:$8,"&gt;="&amp;ACA$8))</f>
        <v>30400</v>
      </c>
      <c r="ACB85" s="21">
        <f>IF(ACB$8="",0,ACB27*SUMIFS(условия!73:73,условия!$7:$7,"&lt;="&amp;ACB$8,условия!$8:$8,"&gt;="&amp;ACB$8))</f>
        <v>30400</v>
      </c>
      <c r="ACC85" s="21">
        <f>IF(ACC$8="",0,ACC27*SUMIFS(условия!73:73,условия!$7:$7,"&lt;="&amp;ACC$8,условия!$8:$8,"&gt;="&amp;ACC$8))</f>
        <v>30400</v>
      </c>
      <c r="ACD85" s="21">
        <f>IF(ACD$8="",0,ACD27*SUMIFS(условия!73:73,условия!$7:$7,"&lt;="&amp;ACD$8,условия!$8:$8,"&gt;="&amp;ACD$8))</f>
        <v>30400</v>
      </c>
      <c r="ACE85" s="21">
        <f>IF(ACE$8="",0,ACE27*SUMIFS(условия!73:73,условия!$7:$7,"&lt;="&amp;ACE$8,условия!$8:$8,"&gt;="&amp;ACE$8))</f>
        <v>30400</v>
      </c>
      <c r="ACF85" s="21">
        <f>IF(ACF$8="",0,ACF27*SUMIFS(условия!73:73,условия!$7:$7,"&lt;="&amp;ACF$8,условия!$8:$8,"&gt;="&amp;ACF$8))</f>
        <v>30400</v>
      </c>
      <c r="ACG85" s="21">
        <f>IF(ACG$8="",0,ACG27*SUMIFS(условия!73:73,условия!$7:$7,"&lt;="&amp;ACG$8,условия!$8:$8,"&gt;="&amp;ACG$8))</f>
        <v>30400</v>
      </c>
      <c r="ACH85" s="21">
        <f>IF(ACH$8="",0,ACH27*SUMIFS(условия!73:73,условия!$7:$7,"&lt;="&amp;ACH$8,условия!$8:$8,"&gt;="&amp;ACH$8))</f>
        <v>30400</v>
      </c>
      <c r="ACI85" s="21">
        <f>IF(ACI$8="",0,ACI27*SUMIFS(условия!73:73,условия!$7:$7,"&lt;="&amp;ACI$8,условия!$8:$8,"&gt;="&amp;ACI$8))</f>
        <v>30400</v>
      </c>
      <c r="ACJ85" s="21">
        <f>IF(ACJ$8="",0,ACJ27*SUMIFS(условия!73:73,условия!$7:$7,"&lt;="&amp;ACJ$8,условия!$8:$8,"&gt;="&amp;ACJ$8))</f>
        <v>30400</v>
      </c>
      <c r="ACK85" s="21">
        <f>IF(ACK$8="",0,ACK27*SUMIFS(условия!73:73,условия!$7:$7,"&lt;="&amp;ACK$8,условия!$8:$8,"&gt;="&amp;ACK$8))</f>
        <v>30400</v>
      </c>
      <c r="ACL85" s="21">
        <f>IF(ACL$8="",0,ACL27*SUMIFS(условия!73:73,условия!$7:$7,"&lt;="&amp;ACL$8,условия!$8:$8,"&gt;="&amp;ACL$8))</f>
        <v>30400</v>
      </c>
      <c r="ACM85" s="21">
        <f>IF(ACM$8="",0,ACM27*SUMIFS(условия!73:73,условия!$7:$7,"&lt;="&amp;ACM$8,условия!$8:$8,"&gt;="&amp;ACM$8))</f>
        <v>30400</v>
      </c>
      <c r="ACN85" s="21">
        <f>IF(ACN$8="",0,ACN27*SUMIFS(условия!73:73,условия!$7:$7,"&lt;="&amp;ACN$8,условия!$8:$8,"&gt;="&amp;ACN$8))</f>
        <v>30400</v>
      </c>
      <c r="ACO85" s="21">
        <f>IF(ACO$8="",0,ACO27*SUMIFS(условия!73:73,условия!$7:$7,"&lt;="&amp;ACO$8,условия!$8:$8,"&gt;="&amp;ACO$8))</f>
        <v>30400</v>
      </c>
      <c r="ACP85" s="21">
        <f>IF(ACP$8="",0,ACP27*SUMIFS(условия!73:73,условия!$7:$7,"&lt;="&amp;ACP$8,условия!$8:$8,"&gt;="&amp;ACP$8))</f>
        <v>30400</v>
      </c>
      <c r="ACQ85" s="21">
        <f>IF(ACQ$8="",0,ACQ27*SUMIFS(условия!73:73,условия!$7:$7,"&lt;="&amp;ACQ$8,условия!$8:$8,"&gt;="&amp;ACQ$8))</f>
        <v>30400</v>
      </c>
      <c r="ACR85" s="21">
        <f>IF(ACR$8="",0,ACR27*SUMIFS(условия!73:73,условия!$7:$7,"&lt;="&amp;ACR$8,условия!$8:$8,"&gt;="&amp;ACR$8))</f>
        <v>30400</v>
      </c>
      <c r="ACS85" s="21">
        <f>IF(ACS$8="",0,ACS27*SUMIFS(условия!73:73,условия!$7:$7,"&lt;="&amp;ACS$8,условия!$8:$8,"&gt;="&amp;ACS$8))</f>
        <v>30400</v>
      </c>
      <c r="ACT85" s="21">
        <f>IF(ACT$8="",0,ACT27*SUMIFS(условия!73:73,условия!$7:$7,"&lt;="&amp;ACT$8,условия!$8:$8,"&gt;="&amp;ACT$8))</f>
        <v>30400</v>
      </c>
      <c r="ACU85" s="21">
        <f>IF(ACU$8="",0,ACU27*SUMIFS(условия!73:73,условия!$7:$7,"&lt;="&amp;ACU$8,условия!$8:$8,"&gt;="&amp;ACU$8))</f>
        <v>30400</v>
      </c>
      <c r="ACV85" s="21">
        <f>IF(ACV$8="",0,ACV27*SUMIFS(условия!73:73,условия!$7:$7,"&lt;="&amp;ACV$8,условия!$8:$8,"&gt;="&amp;ACV$8))</f>
        <v>30400</v>
      </c>
      <c r="ACW85" s="21">
        <f>IF(ACW$8="",0,ACW27*SUMIFS(условия!73:73,условия!$7:$7,"&lt;="&amp;ACW$8,условия!$8:$8,"&gt;="&amp;ACW$8))</f>
        <v>30400</v>
      </c>
      <c r="ACX85" s="21">
        <f>IF(ACX$8="",0,ACX27*SUMIFS(условия!73:73,условия!$7:$7,"&lt;="&amp;ACX$8,условия!$8:$8,"&gt;="&amp;ACX$8))</f>
        <v>30400</v>
      </c>
      <c r="ACY85" s="21">
        <f>IF(ACY$8="",0,ACY27*SUMIFS(условия!73:73,условия!$7:$7,"&lt;="&amp;ACY$8,условия!$8:$8,"&gt;="&amp;ACY$8))</f>
        <v>33600</v>
      </c>
      <c r="ACZ85" s="21">
        <f>IF(ACZ$8="",0,ACZ27*SUMIFS(условия!73:73,условия!$7:$7,"&lt;="&amp;ACZ$8,условия!$8:$8,"&gt;="&amp;ACZ$8))</f>
        <v>33600</v>
      </c>
      <c r="ADA85" s="21">
        <f>IF(ADA$8="",0,ADA27*SUMIFS(условия!73:73,условия!$7:$7,"&lt;="&amp;ADA$8,условия!$8:$8,"&gt;="&amp;ADA$8))</f>
        <v>33600</v>
      </c>
      <c r="ADB85" s="21">
        <f>IF(ADB$8="",0,ADB27*SUMIFS(условия!73:73,условия!$7:$7,"&lt;="&amp;ADB$8,условия!$8:$8,"&gt;="&amp;ADB$8))</f>
        <v>33600</v>
      </c>
      <c r="ADC85" s="21">
        <f>IF(ADC$8="",0,ADC27*SUMIFS(условия!73:73,условия!$7:$7,"&lt;="&amp;ADC$8,условия!$8:$8,"&gt;="&amp;ADC$8))</f>
        <v>33600</v>
      </c>
      <c r="ADD85" s="21">
        <f>IF(ADD$8="",0,ADD27*SUMIFS(условия!73:73,условия!$7:$7,"&lt;="&amp;ADD$8,условия!$8:$8,"&gt;="&amp;ADD$8))</f>
        <v>33600</v>
      </c>
      <c r="ADE85" s="21">
        <f>IF(ADE$8="",0,ADE27*SUMIFS(условия!73:73,условия!$7:$7,"&lt;="&amp;ADE$8,условия!$8:$8,"&gt;="&amp;ADE$8))</f>
        <v>33600</v>
      </c>
      <c r="ADF85" s="21">
        <f>IF(ADF$8="",0,ADF27*SUMIFS(условия!73:73,условия!$7:$7,"&lt;="&amp;ADF$8,условия!$8:$8,"&gt;="&amp;ADF$8))</f>
        <v>33600</v>
      </c>
      <c r="ADG85" s="21">
        <f>IF(ADG$8="",0,ADG27*SUMIFS(условия!73:73,условия!$7:$7,"&lt;="&amp;ADG$8,условия!$8:$8,"&gt;="&amp;ADG$8))</f>
        <v>33600</v>
      </c>
      <c r="ADH85" s="21">
        <f>IF(ADH$8="",0,ADH27*SUMIFS(условия!73:73,условия!$7:$7,"&lt;="&amp;ADH$8,условия!$8:$8,"&gt;="&amp;ADH$8))</f>
        <v>33600</v>
      </c>
      <c r="ADI85" s="21">
        <f>IF(ADI$8="",0,ADI27*SUMIFS(условия!73:73,условия!$7:$7,"&lt;="&amp;ADI$8,условия!$8:$8,"&gt;="&amp;ADI$8))</f>
        <v>33600</v>
      </c>
      <c r="ADJ85" s="21">
        <f>IF(ADJ$8="",0,ADJ27*SUMIFS(условия!73:73,условия!$7:$7,"&lt;="&amp;ADJ$8,условия!$8:$8,"&gt;="&amp;ADJ$8))</f>
        <v>33600</v>
      </c>
      <c r="ADK85" s="21">
        <f>IF(ADK$8="",0,ADK27*SUMIFS(условия!73:73,условия!$7:$7,"&lt;="&amp;ADK$8,условия!$8:$8,"&gt;="&amp;ADK$8))</f>
        <v>33600</v>
      </c>
      <c r="ADL85" s="21">
        <f>IF(ADL$8="",0,ADL27*SUMIFS(условия!73:73,условия!$7:$7,"&lt;="&amp;ADL$8,условия!$8:$8,"&gt;="&amp;ADL$8))</f>
        <v>33600</v>
      </c>
      <c r="ADM85" s="21">
        <f>IF(ADM$8="",0,ADM27*SUMIFS(условия!73:73,условия!$7:$7,"&lt;="&amp;ADM$8,условия!$8:$8,"&gt;="&amp;ADM$8))</f>
        <v>33600</v>
      </c>
      <c r="ADN85" s="21">
        <f>IF(ADN$8="",0,ADN27*SUMIFS(условия!73:73,условия!$7:$7,"&lt;="&amp;ADN$8,условия!$8:$8,"&gt;="&amp;ADN$8))</f>
        <v>33600</v>
      </c>
      <c r="ADO85" s="21">
        <f>IF(ADO$8="",0,ADO27*SUMIFS(условия!73:73,условия!$7:$7,"&lt;="&amp;ADO$8,условия!$8:$8,"&gt;="&amp;ADO$8))</f>
        <v>33600</v>
      </c>
      <c r="ADP85" s="21">
        <f>IF(ADP$8="",0,ADP27*SUMIFS(условия!73:73,условия!$7:$7,"&lt;="&amp;ADP$8,условия!$8:$8,"&gt;="&amp;ADP$8))</f>
        <v>33600</v>
      </c>
      <c r="ADQ85" s="21">
        <f>IF(ADQ$8="",0,ADQ27*SUMIFS(условия!73:73,условия!$7:$7,"&lt;="&amp;ADQ$8,условия!$8:$8,"&gt;="&amp;ADQ$8))</f>
        <v>33600</v>
      </c>
      <c r="ADR85" s="21">
        <f>IF(ADR$8="",0,ADR27*SUMIFS(условия!73:73,условия!$7:$7,"&lt;="&amp;ADR$8,условия!$8:$8,"&gt;="&amp;ADR$8))</f>
        <v>33600</v>
      </c>
      <c r="ADS85" s="21">
        <f>IF(ADS$8="",0,ADS27*SUMIFS(условия!73:73,условия!$7:$7,"&lt;="&amp;ADS$8,условия!$8:$8,"&gt;="&amp;ADS$8))</f>
        <v>33600</v>
      </c>
      <c r="ADT85" s="21">
        <f>IF(ADT$8="",0,ADT27*SUMIFS(условия!73:73,условия!$7:$7,"&lt;="&amp;ADT$8,условия!$8:$8,"&gt;="&amp;ADT$8))</f>
        <v>33600</v>
      </c>
      <c r="ADU85" s="21">
        <f>IF(ADU$8="",0,ADU27*SUMIFS(условия!73:73,условия!$7:$7,"&lt;="&amp;ADU$8,условия!$8:$8,"&gt;="&amp;ADU$8))</f>
        <v>33600</v>
      </c>
      <c r="ADV85" s="21">
        <f>IF(ADV$8="",0,ADV27*SUMIFS(условия!73:73,условия!$7:$7,"&lt;="&amp;ADV$8,условия!$8:$8,"&gt;="&amp;ADV$8))</f>
        <v>33600</v>
      </c>
      <c r="ADW85" s="21">
        <f>IF(ADW$8="",0,ADW27*SUMIFS(условия!73:73,условия!$7:$7,"&lt;="&amp;ADW$8,условия!$8:$8,"&gt;="&amp;ADW$8))</f>
        <v>33600</v>
      </c>
      <c r="ADX85" s="21">
        <f>IF(ADX$8="",0,ADX27*SUMIFS(условия!73:73,условия!$7:$7,"&lt;="&amp;ADX$8,условия!$8:$8,"&gt;="&amp;ADX$8))</f>
        <v>33600</v>
      </c>
      <c r="ADY85" s="21">
        <f>IF(ADY$8="",0,ADY27*SUMIFS(условия!73:73,условия!$7:$7,"&lt;="&amp;ADY$8,условия!$8:$8,"&gt;="&amp;ADY$8))</f>
        <v>33600</v>
      </c>
      <c r="ADZ85" s="21">
        <f>IF(ADZ$8="",0,ADZ27*SUMIFS(условия!73:73,условия!$7:$7,"&lt;="&amp;ADZ$8,условия!$8:$8,"&gt;="&amp;ADZ$8))</f>
        <v>33600</v>
      </c>
      <c r="AEA85" s="21">
        <f>IF(AEA$8="",0,AEA27*SUMIFS(условия!73:73,условия!$7:$7,"&lt;="&amp;AEA$8,условия!$8:$8,"&gt;="&amp;AEA$8))</f>
        <v>33600</v>
      </c>
      <c r="AEB85" s="21">
        <f>IF(AEB$8="",0,AEB27*SUMIFS(условия!73:73,условия!$7:$7,"&lt;="&amp;AEB$8,условия!$8:$8,"&gt;="&amp;AEB$8))</f>
        <v>33600</v>
      </c>
      <c r="AEC85" s="21">
        <f>IF(AEC$8="",0,AEC27*SUMIFS(условия!73:73,условия!$7:$7,"&lt;="&amp;AEC$8,условия!$8:$8,"&gt;="&amp;AEC$8))</f>
        <v>33600</v>
      </c>
      <c r="AED85" s="21">
        <f>IF(AED$8="",0,AED27*SUMIFS(условия!73:73,условия!$7:$7,"&lt;="&amp;AED$8,условия!$8:$8,"&gt;="&amp;AED$8))</f>
        <v>55200</v>
      </c>
      <c r="AEE85" s="21">
        <f>IF(AEE$8="",0,AEE27*SUMIFS(условия!73:73,условия!$7:$7,"&lt;="&amp;AEE$8,условия!$8:$8,"&gt;="&amp;AEE$8))</f>
        <v>55200</v>
      </c>
      <c r="AEF85" s="21">
        <f>IF(AEF$8="",0,AEF27*SUMIFS(условия!73:73,условия!$7:$7,"&lt;="&amp;AEF$8,условия!$8:$8,"&gt;="&amp;AEF$8))</f>
        <v>55200</v>
      </c>
      <c r="AEG85" s="21">
        <f>IF(AEG$8="",0,AEG27*SUMIFS(условия!73:73,условия!$7:$7,"&lt;="&amp;AEG$8,условия!$8:$8,"&gt;="&amp;AEG$8))</f>
        <v>55200</v>
      </c>
      <c r="AEH85" s="21">
        <f>IF(AEH$8="",0,AEH27*SUMIFS(условия!73:73,условия!$7:$7,"&lt;="&amp;AEH$8,условия!$8:$8,"&gt;="&amp;AEH$8))</f>
        <v>55200</v>
      </c>
      <c r="AEI85" s="21">
        <f>IF(AEI$8="",0,AEI27*SUMIFS(условия!73:73,условия!$7:$7,"&lt;="&amp;AEI$8,условия!$8:$8,"&gt;="&amp;AEI$8))</f>
        <v>55200</v>
      </c>
      <c r="AEJ85" s="21">
        <f>IF(AEJ$8="",0,AEJ27*SUMIFS(условия!73:73,условия!$7:$7,"&lt;="&amp;AEJ$8,условия!$8:$8,"&gt;="&amp;AEJ$8))</f>
        <v>55200</v>
      </c>
      <c r="AEK85" s="21">
        <f>IF(AEK$8="",0,AEK27*SUMIFS(условия!73:73,условия!$7:$7,"&lt;="&amp;AEK$8,условия!$8:$8,"&gt;="&amp;AEK$8))</f>
        <v>55200</v>
      </c>
      <c r="AEL85" s="21">
        <f>IF(AEL$8="",0,AEL27*SUMIFS(условия!73:73,условия!$7:$7,"&lt;="&amp;AEL$8,условия!$8:$8,"&gt;="&amp;AEL$8))</f>
        <v>55200</v>
      </c>
      <c r="AEM85" s="21">
        <f>IF(AEM$8="",0,AEM27*SUMIFS(условия!73:73,условия!$7:$7,"&lt;="&amp;AEM$8,условия!$8:$8,"&gt;="&amp;AEM$8))</f>
        <v>55200</v>
      </c>
      <c r="AEN85" s="21">
        <f>IF(AEN$8="",0,AEN27*SUMIFS(условия!73:73,условия!$7:$7,"&lt;="&amp;AEN$8,условия!$8:$8,"&gt;="&amp;AEN$8))</f>
        <v>55200</v>
      </c>
      <c r="AEO85" s="21">
        <f>IF(AEO$8="",0,AEO27*SUMIFS(условия!73:73,условия!$7:$7,"&lt;="&amp;AEO$8,условия!$8:$8,"&gt;="&amp;AEO$8))</f>
        <v>55200</v>
      </c>
      <c r="AEP85" s="21">
        <f>IF(AEP$8="",0,AEP27*SUMIFS(условия!73:73,условия!$7:$7,"&lt;="&amp;AEP$8,условия!$8:$8,"&gt;="&amp;AEP$8))</f>
        <v>55200</v>
      </c>
      <c r="AEQ85" s="21">
        <f>IF(AEQ$8="",0,AEQ27*SUMIFS(условия!73:73,условия!$7:$7,"&lt;="&amp;AEQ$8,условия!$8:$8,"&gt;="&amp;AEQ$8))</f>
        <v>55200</v>
      </c>
      <c r="AER85" s="21">
        <f>IF(AER$8="",0,AER27*SUMIFS(условия!73:73,условия!$7:$7,"&lt;="&amp;AER$8,условия!$8:$8,"&gt;="&amp;AER$8))</f>
        <v>55200</v>
      </c>
      <c r="AES85" s="21">
        <f>IF(AES$8="",0,AES27*SUMIFS(условия!73:73,условия!$7:$7,"&lt;="&amp;AES$8,условия!$8:$8,"&gt;="&amp;AES$8))</f>
        <v>55200</v>
      </c>
      <c r="AET85" s="21">
        <f>IF(AET$8="",0,AET27*SUMIFS(условия!73:73,условия!$7:$7,"&lt;="&amp;AET$8,условия!$8:$8,"&gt;="&amp;AET$8))</f>
        <v>55200</v>
      </c>
      <c r="AEU85" s="21">
        <f>IF(AEU$8="",0,AEU27*SUMIFS(условия!73:73,условия!$7:$7,"&lt;="&amp;AEU$8,условия!$8:$8,"&gt;="&amp;AEU$8))</f>
        <v>55200</v>
      </c>
      <c r="AEV85" s="21">
        <f>IF(AEV$8="",0,AEV27*SUMIFS(условия!73:73,условия!$7:$7,"&lt;="&amp;AEV$8,условия!$8:$8,"&gt;="&amp;AEV$8))</f>
        <v>55200</v>
      </c>
      <c r="AEW85" s="21">
        <f>IF(AEW$8="",0,AEW27*SUMIFS(условия!73:73,условия!$7:$7,"&lt;="&amp;AEW$8,условия!$8:$8,"&gt;="&amp;AEW$8))</f>
        <v>55200</v>
      </c>
      <c r="AEX85" s="21">
        <f>IF(AEX$8="",0,AEX27*SUMIFS(условия!73:73,условия!$7:$7,"&lt;="&amp;AEX$8,условия!$8:$8,"&gt;="&amp;AEX$8))</f>
        <v>55200</v>
      </c>
      <c r="AEY85" s="21">
        <f>IF(AEY$8="",0,AEY27*SUMIFS(условия!73:73,условия!$7:$7,"&lt;="&amp;AEY$8,условия!$8:$8,"&gt;="&amp;AEY$8))</f>
        <v>55200</v>
      </c>
      <c r="AEZ85" s="21">
        <f>IF(AEZ$8="",0,AEZ27*SUMIFS(условия!73:73,условия!$7:$7,"&lt;="&amp;AEZ$8,условия!$8:$8,"&gt;="&amp;AEZ$8))</f>
        <v>55200</v>
      </c>
      <c r="AFA85" s="21">
        <f>IF(AFA$8="",0,AFA27*SUMIFS(условия!73:73,условия!$7:$7,"&lt;="&amp;AFA$8,условия!$8:$8,"&gt;="&amp;AFA$8))</f>
        <v>55200</v>
      </c>
      <c r="AFB85" s="21">
        <f>IF(AFB$8="",0,AFB27*SUMIFS(условия!73:73,условия!$7:$7,"&lt;="&amp;AFB$8,условия!$8:$8,"&gt;="&amp;AFB$8))</f>
        <v>55200</v>
      </c>
      <c r="AFC85" s="21">
        <f>IF(AFC$8="",0,AFC27*SUMIFS(условия!73:73,условия!$7:$7,"&lt;="&amp;AFC$8,условия!$8:$8,"&gt;="&amp;AFC$8))</f>
        <v>55200</v>
      </c>
      <c r="AFD85" s="21">
        <f>IF(AFD$8="",0,AFD27*SUMIFS(условия!73:73,условия!$7:$7,"&lt;="&amp;AFD$8,условия!$8:$8,"&gt;="&amp;AFD$8))</f>
        <v>55200</v>
      </c>
      <c r="AFE85" s="21">
        <f>IF(AFE$8="",0,AFE27*SUMIFS(условия!73:73,условия!$7:$7,"&lt;="&amp;AFE$8,условия!$8:$8,"&gt;="&amp;AFE$8))</f>
        <v>55200</v>
      </c>
      <c r="AFF85" s="21">
        <f>IF(AFF$8="",0,AFF27*SUMIFS(условия!73:73,условия!$7:$7,"&lt;="&amp;AFF$8,условия!$8:$8,"&gt;="&amp;AFF$8))</f>
        <v>55200</v>
      </c>
      <c r="AFG85" s="21">
        <f>IF(AFG$8="",0,AFG27*SUMIFS(условия!73:73,условия!$7:$7,"&lt;="&amp;AFG$8,условия!$8:$8,"&gt;="&amp;AFG$8))</f>
        <v>55200</v>
      </c>
    </row>
    <row r="86" spans="1:839" s="42" customFormat="1" ht="6" customHeight="1" x14ac:dyDescent="0.25">
      <c r="A86" s="21"/>
      <c r="B86" s="21"/>
      <c r="C86" s="21"/>
      <c r="D86" s="52"/>
      <c r="E86" s="21"/>
      <c r="F86" s="21"/>
      <c r="G86" s="21"/>
      <c r="H86" s="21"/>
      <c r="I86" s="21"/>
      <c r="J86" s="21"/>
      <c r="K86" s="41"/>
      <c r="L86" s="21"/>
      <c r="M86" s="21"/>
      <c r="N86" s="21"/>
      <c r="O86" s="21"/>
      <c r="P86" s="21"/>
      <c r="Q86" s="4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  <c r="IT86" s="21"/>
      <c r="IU86" s="21"/>
      <c r="IV86" s="21"/>
      <c r="IW86" s="21"/>
      <c r="IX86" s="21"/>
      <c r="IY86" s="21"/>
      <c r="IZ86" s="21"/>
      <c r="JA86" s="21"/>
      <c r="JB86" s="21"/>
      <c r="JC86" s="21"/>
      <c r="JD86" s="21"/>
      <c r="JE86" s="21"/>
      <c r="JF86" s="21"/>
      <c r="JG86" s="21"/>
      <c r="JH86" s="21"/>
      <c r="JI86" s="21"/>
      <c r="JJ86" s="21"/>
      <c r="JK86" s="21"/>
      <c r="JL86" s="21"/>
      <c r="JM86" s="21"/>
      <c r="JN86" s="21"/>
      <c r="JO86" s="21"/>
      <c r="JP86" s="21"/>
      <c r="JQ86" s="21"/>
      <c r="JR86" s="21"/>
      <c r="JS86" s="21"/>
      <c r="JT86" s="21"/>
      <c r="JU86" s="21"/>
      <c r="JV86" s="21"/>
      <c r="JW86" s="21"/>
      <c r="JX86" s="21"/>
      <c r="JY86" s="21"/>
      <c r="JZ86" s="21"/>
      <c r="KA86" s="21"/>
      <c r="KB86" s="21"/>
      <c r="KC86" s="21"/>
      <c r="KD86" s="21"/>
      <c r="KE86" s="21"/>
      <c r="KF86" s="21"/>
      <c r="KG86" s="21"/>
      <c r="KH86" s="21"/>
      <c r="KI86" s="21"/>
      <c r="KJ86" s="21"/>
      <c r="KK86" s="21"/>
      <c r="KL86" s="21"/>
      <c r="KM86" s="21"/>
      <c r="KN86" s="21"/>
      <c r="KO86" s="21"/>
      <c r="KP86" s="21"/>
      <c r="KQ86" s="21"/>
      <c r="KR86" s="21"/>
      <c r="KS86" s="21"/>
      <c r="KT86" s="21"/>
      <c r="KU86" s="21"/>
      <c r="KV86" s="21"/>
      <c r="KW86" s="21"/>
      <c r="KX86" s="21"/>
      <c r="KY86" s="21"/>
      <c r="KZ86" s="21"/>
      <c r="LA86" s="21"/>
      <c r="LB86" s="21"/>
      <c r="LC86" s="21"/>
      <c r="LD86" s="21"/>
      <c r="LE86" s="21"/>
      <c r="LF86" s="21"/>
      <c r="LG86" s="21"/>
      <c r="LH86" s="21"/>
      <c r="LI86" s="21"/>
      <c r="LJ86" s="21"/>
      <c r="LK86" s="21"/>
      <c r="LL86" s="21"/>
      <c r="LM86" s="21"/>
      <c r="LN86" s="21"/>
      <c r="LO86" s="21"/>
      <c r="LP86" s="21"/>
      <c r="LQ86" s="21"/>
      <c r="LR86" s="21"/>
      <c r="LS86" s="21"/>
      <c r="LT86" s="21"/>
      <c r="LU86" s="21"/>
      <c r="LV86" s="21"/>
      <c r="LW86" s="21"/>
      <c r="LX86" s="21"/>
      <c r="LY86" s="21"/>
      <c r="LZ86" s="21"/>
      <c r="MA86" s="21"/>
      <c r="MB86" s="21"/>
      <c r="MC86" s="21"/>
      <c r="MD86" s="21"/>
      <c r="ME86" s="21"/>
      <c r="MF86" s="21"/>
      <c r="MG86" s="21"/>
      <c r="MH86" s="21"/>
      <c r="MI86" s="21"/>
      <c r="MJ86" s="21"/>
      <c r="MK86" s="21"/>
      <c r="ML86" s="21"/>
      <c r="MM86" s="21"/>
      <c r="MN86" s="21"/>
      <c r="MO86" s="21"/>
      <c r="MP86" s="21"/>
      <c r="MQ86" s="21"/>
      <c r="MR86" s="21"/>
      <c r="MS86" s="21"/>
      <c r="MT86" s="21"/>
      <c r="MU86" s="21"/>
      <c r="MV86" s="21"/>
      <c r="MW86" s="21"/>
      <c r="MX86" s="21"/>
      <c r="MY86" s="21"/>
      <c r="MZ86" s="21"/>
      <c r="NA86" s="21"/>
      <c r="NB86" s="21"/>
      <c r="NC86" s="21"/>
      <c r="ND86" s="21"/>
      <c r="NE86" s="21"/>
      <c r="NF86" s="21"/>
      <c r="NG86" s="21"/>
      <c r="NH86" s="21"/>
      <c r="NI86" s="21"/>
      <c r="NJ86" s="21"/>
      <c r="NK86" s="21"/>
      <c r="NL86" s="21"/>
      <c r="NM86" s="21"/>
      <c r="NN86" s="21"/>
      <c r="NO86" s="21"/>
      <c r="NP86" s="21"/>
      <c r="NQ86" s="21"/>
      <c r="NR86" s="21"/>
      <c r="NS86" s="21"/>
      <c r="NT86" s="21"/>
      <c r="NU86" s="21"/>
      <c r="NV86" s="21"/>
      <c r="NW86" s="21"/>
      <c r="NX86" s="21"/>
      <c r="NY86" s="21"/>
      <c r="NZ86" s="21"/>
      <c r="OA86" s="21"/>
      <c r="OB86" s="21"/>
      <c r="OC86" s="21"/>
      <c r="OD86" s="21"/>
      <c r="OE86" s="21"/>
      <c r="OF86" s="21"/>
      <c r="OG86" s="21"/>
      <c r="OH86" s="21"/>
      <c r="OI86" s="21"/>
      <c r="OJ86" s="21"/>
      <c r="OK86" s="21"/>
      <c r="OL86" s="21"/>
      <c r="OM86" s="21"/>
      <c r="ON86" s="21"/>
      <c r="OO86" s="21"/>
      <c r="OP86" s="21"/>
      <c r="OQ86" s="21"/>
      <c r="OR86" s="21"/>
      <c r="OS86" s="21"/>
      <c r="OT86" s="21"/>
      <c r="OU86" s="21"/>
      <c r="OV86" s="21"/>
      <c r="OW86" s="21"/>
      <c r="OX86" s="21"/>
      <c r="OY86" s="21"/>
      <c r="OZ86" s="21"/>
      <c r="PA86" s="21"/>
      <c r="PB86" s="21"/>
      <c r="PC86" s="21"/>
      <c r="PD86" s="21"/>
      <c r="PE86" s="21"/>
      <c r="PF86" s="21"/>
      <c r="PG86" s="21"/>
      <c r="PH86" s="21"/>
      <c r="PI86" s="21"/>
      <c r="PJ86" s="21"/>
      <c r="PK86" s="21"/>
      <c r="PL86" s="21"/>
      <c r="PM86" s="21"/>
      <c r="PN86" s="21"/>
      <c r="PO86" s="21"/>
      <c r="PP86" s="21"/>
      <c r="PQ86" s="21"/>
      <c r="PR86" s="21"/>
      <c r="PS86" s="21"/>
      <c r="PT86" s="21"/>
      <c r="PU86" s="21"/>
      <c r="PV86" s="21"/>
      <c r="PW86" s="21"/>
      <c r="PX86" s="21"/>
      <c r="PY86" s="21"/>
      <c r="PZ86" s="21"/>
      <c r="QA86" s="21"/>
      <c r="QB86" s="21"/>
      <c r="QC86" s="21"/>
      <c r="QD86" s="21"/>
      <c r="QE86" s="21"/>
      <c r="QF86" s="21"/>
      <c r="QG86" s="21"/>
      <c r="QH86" s="21"/>
      <c r="QI86" s="21"/>
      <c r="QJ86" s="21"/>
      <c r="QK86" s="21"/>
      <c r="QL86" s="21"/>
      <c r="QM86" s="21"/>
      <c r="QN86" s="21"/>
      <c r="QO86" s="21"/>
      <c r="QP86" s="21"/>
      <c r="QQ86" s="21"/>
      <c r="QR86" s="21"/>
      <c r="QS86" s="21"/>
      <c r="QT86" s="21"/>
      <c r="QU86" s="21"/>
      <c r="QV86" s="21"/>
      <c r="QW86" s="21"/>
      <c r="QX86" s="21"/>
      <c r="QY86" s="21"/>
      <c r="QZ86" s="21"/>
      <c r="RA86" s="21"/>
      <c r="RB86" s="21"/>
      <c r="RC86" s="21"/>
      <c r="RD86" s="21"/>
      <c r="RE86" s="21"/>
      <c r="RF86" s="21"/>
      <c r="RG86" s="21"/>
      <c r="RH86" s="21"/>
      <c r="RI86" s="21"/>
      <c r="RJ86" s="21"/>
      <c r="RK86" s="21"/>
      <c r="RL86" s="21"/>
      <c r="RM86" s="21"/>
      <c r="RN86" s="21"/>
      <c r="RO86" s="21"/>
      <c r="RP86" s="21"/>
      <c r="RQ86" s="21"/>
      <c r="RR86" s="21"/>
      <c r="RS86" s="21"/>
      <c r="RT86" s="21"/>
      <c r="RU86" s="21"/>
      <c r="RV86" s="21"/>
      <c r="RW86" s="21"/>
      <c r="RX86" s="21"/>
      <c r="RY86" s="21"/>
      <c r="RZ86" s="21"/>
      <c r="SA86" s="21"/>
      <c r="SB86" s="21"/>
      <c r="SC86" s="21"/>
      <c r="SD86" s="21"/>
      <c r="SE86" s="21"/>
      <c r="SF86" s="21"/>
      <c r="SG86" s="21"/>
      <c r="SH86" s="21"/>
      <c r="SI86" s="21"/>
      <c r="SJ86" s="21"/>
      <c r="SK86" s="21"/>
      <c r="SL86" s="21"/>
      <c r="SM86" s="21"/>
      <c r="SN86" s="21"/>
      <c r="SO86" s="21"/>
      <c r="SP86" s="21"/>
      <c r="SQ86" s="21"/>
      <c r="SR86" s="21"/>
      <c r="SS86" s="21"/>
      <c r="ST86" s="21"/>
      <c r="SU86" s="21"/>
      <c r="SV86" s="21"/>
      <c r="SW86" s="21"/>
      <c r="SX86" s="21"/>
      <c r="SY86" s="21"/>
      <c r="SZ86" s="21"/>
      <c r="TA86" s="21"/>
      <c r="TB86" s="21"/>
      <c r="TC86" s="21"/>
      <c r="TD86" s="21"/>
      <c r="TE86" s="21"/>
      <c r="TF86" s="21"/>
      <c r="TG86" s="21"/>
      <c r="TH86" s="21"/>
      <c r="TI86" s="21"/>
      <c r="TJ86" s="21"/>
      <c r="TK86" s="21"/>
      <c r="TL86" s="21"/>
      <c r="TM86" s="21"/>
      <c r="TN86" s="21"/>
      <c r="TO86" s="21"/>
      <c r="TP86" s="21"/>
      <c r="TQ86" s="21"/>
      <c r="TR86" s="21"/>
      <c r="TS86" s="21"/>
      <c r="TT86" s="21"/>
      <c r="TU86" s="21"/>
      <c r="TV86" s="21"/>
      <c r="TW86" s="21"/>
      <c r="TX86" s="21"/>
      <c r="TY86" s="21"/>
      <c r="TZ86" s="21"/>
      <c r="UA86" s="21"/>
      <c r="UB86" s="21"/>
      <c r="UC86" s="21"/>
      <c r="UD86" s="21"/>
      <c r="UE86" s="21"/>
      <c r="UF86" s="21"/>
      <c r="UG86" s="21"/>
      <c r="UH86" s="21"/>
      <c r="UI86" s="21"/>
      <c r="UJ86" s="21"/>
      <c r="UK86" s="21"/>
      <c r="UL86" s="21"/>
      <c r="UM86" s="21"/>
      <c r="UN86" s="21"/>
      <c r="UO86" s="21"/>
      <c r="UP86" s="21"/>
      <c r="UQ86" s="21"/>
      <c r="UR86" s="21"/>
      <c r="US86" s="21"/>
      <c r="UT86" s="21"/>
      <c r="UU86" s="21"/>
      <c r="UV86" s="21"/>
      <c r="UW86" s="21"/>
      <c r="UX86" s="21"/>
      <c r="UY86" s="21"/>
      <c r="UZ86" s="21"/>
      <c r="VA86" s="21"/>
      <c r="VB86" s="21"/>
      <c r="VC86" s="21"/>
      <c r="VD86" s="21"/>
      <c r="VE86" s="21"/>
      <c r="VF86" s="21"/>
      <c r="VG86" s="21"/>
      <c r="VH86" s="21"/>
      <c r="VI86" s="21"/>
      <c r="VJ86" s="21"/>
      <c r="VK86" s="21"/>
      <c r="VL86" s="21"/>
      <c r="VM86" s="21"/>
      <c r="VN86" s="21"/>
      <c r="VO86" s="21"/>
      <c r="VP86" s="21"/>
      <c r="VQ86" s="21"/>
      <c r="VR86" s="21"/>
      <c r="VS86" s="21"/>
      <c r="VT86" s="21"/>
      <c r="VU86" s="21"/>
      <c r="VV86" s="21"/>
      <c r="VW86" s="21"/>
      <c r="VX86" s="21"/>
      <c r="VY86" s="21"/>
      <c r="VZ86" s="21"/>
      <c r="WA86" s="21"/>
      <c r="WB86" s="21"/>
      <c r="WC86" s="21"/>
      <c r="WD86" s="21"/>
      <c r="WE86" s="21"/>
      <c r="WF86" s="21"/>
      <c r="WG86" s="21"/>
      <c r="WH86" s="21"/>
      <c r="WI86" s="21"/>
      <c r="WJ86" s="21"/>
      <c r="WK86" s="21"/>
      <c r="WL86" s="21"/>
      <c r="WM86" s="21"/>
      <c r="WN86" s="21"/>
      <c r="WO86" s="21"/>
      <c r="WP86" s="21"/>
      <c r="WQ86" s="21"/>
      <c r="WR86" s="21"/>
      <c r="WS86" s="21"/>
      <c r="WT86" s="21"/>
      <c r="WU86" s="21"/>
      <c r="WV86" s="21"/>
      <c r="WW86" s="21"/>
      <c r="WX86" s="21"/>
      <c r="WY86" s="21"/>
      <c r="WZ86" s="21"/>
      <c r="XA86" s="21"/>
      <c r="XB86" s="21"/>
      <c r="XC86" s="21"/>
      <c r="XD86" s="21"/>
      <c r="XE86" s="21"/>
      <c r="XF86" s="21"/>
      <c r="XG86" s="21"/>
      <c r="XH86" s="21"/>
      <c r="XI86" s="21"/>
      <c r="XJ86" s="21"/>
      <c r="XK86" s="21"/>
      <c r="XL86" s="21"/>
      <c r="XM86" s="21"/>
      <c r="XN86" s="21"/>
      <c r="XO86" s="21"/>
      <c r="XP86" s="21"/>
      <c r="XQ86" s="21"/>
      <c r="XR86" s="21"/>
      <c r="XS86" s="21"/>
      <c r="XT86" s="21"/>
      <c r="XU86" s="21"/>
      <c r="XV86" s="21"/>
      <c r="XW86" s="21"/>
      <c r="XX86" s="21"/>
      <c r="XY86" s="21"/>
      <c r="XZ86" s="21"/>
      <c r="YA86" s="21"/>
      <c r="YB86" s="21"/>
      <c r="YC86" s="21"/>
      <c r="YD86" s="21"/>
      <c r="YE86" s="21"/>
      <c r="YF86" s="21"/>
      <c r="YG86" s="21"/>
      <c r="YH86" s="21"/>
      <c r="YI86" s="21"/>
      <c r="YJ86" s="21"/>
      <c r="YK86" s="21"/>
      <c r="YL86" s="21"/>
      <c r="YM86" s="21"/>
      <c r="YN86" s="21"/>
      <c r="YO86" s="21"/>
      <c r="YP86" s="21"/>
      <c r="YQ86" s="21"/>
      <c r="YR86" s="21"/>
      <c r="YS86" s="21"/>
      <c r="YT86" s="21"/>
      <c r="YU86" s="21"/>
      <c r="YV86" s="21"/>
      <c r="YW86" s="21"/>
      <c r="YX86" s="21"/>
      <c r="YY86" s="21"/>
      <c r="YZ86" s="21"/>
      <c r="ZA86" s="21"/>
      <c r="ZB86" s="21"/>
      <c r="ZC86" s="21"/>
      <c r="ZD86" s="21"/>
      <c r="ZE86" s="21"/>
      <c r="ZF86" s="21"/>
      <c r="ZG86" s="21"/>
      <c r="ZH86" s="21"/>
      <c r="ZI86" s="21"/>
      <c r="ZJ86" s="21"/>
      <c r="ZK86" s="21"/>
      <c r="ZL86" s="21"/>
      <c r="ZM86" s="21"/>
      <c r="ZN86" s="21"/>
      <c r="ZO86" s="21"/>
      <c r="ZP86" s="21"/>
      <c r="ZQ86" s="21"/>
      <c r="ZR86" s="21"/>
      <c r="ZS86" s="21"/>
      <c r="ZT86" s="21"/>
      <c r="ZU86" s="21"/>
      <c r="ZV86" s="21"/>
      <c r="ZW86" s="21"/>
      <c r="ZX86" s="21"/>
      <c r="ZY86" s="21"/>
      <c r="ZZ86" s="21"/>
      <c r="AAA86" s="21"/>
      <c r="AAB86" s="21"/>
      <c r="AAC86" s="21"/>
      <c r="AAD86" s="21"/>
      <c r="AAE86" s="21"/>
      <c r="AAF86" s="21"/>
      <c r="AAG86" s="21"/>
      <c r="AAH86" s="21"/>
      <c r="AAI86" s="21"/>
      <c r="AAJ86" s="21"/>
      <c r="AAK86" s="21"/>
      <c r="AAL86" s="21"/>
      <c r="AAM86" s="21"/>
      <c r="AAN86" s="21"/>
      <c r="AAO86" s="21"/>
      <c r="AAP86" s="21"/>
      <c r="AAQ86" s="21"/>
      <c r="AAR86" s="21"/>
      <c r="AAS86" s="21"/>
      <c r="AAT86" s="21"/>
      <c r="AAU86" s="21"/>
      <c r="AAV86" s="21"/>
      <c r="AAW86" s="21"/>
      <c r="AAX86" s="21"/>
      <c r="AAY86" s="21"/>
      <c r="AAZ86" s="21"/>
      <c r="ABA86" s="21"/>
      <c r="ABB86" s="21"/>
      <c r="ABC86" s="21"/>
      <c r="ABD86" s="21"/>
      <c r="ABE86" s="21"/>
      <c r="ABF86" s="21"/>
      <c r="ABG86" s="21"/>
      <c r="ABH86" s="21"/>
      <c r="ABI86" s="21"/>
      <c r="ABJ86" s="21"/>
      <c r="ABK86" s="21"/>
      <c r="ABL86" s="21"/>
      <c r="ABM86" s="21"/>
      <c r="ABN86" s="21"/>
      <c r="ABO86" s="21"/>
      <c r="ABP86" s="21"/>
      <c r="ABQ86" s="21"/>
      <c r="ABR86" s="21"/>
      <c r="ABS86" s="21"/>
      <c r="ABT86" s="21"/>
      <c r="ABU86" s="21"/>
      <c r="ABV86" s="21"/>
      <c r="ABW86" s="21"/>
      <c r="ABX86" s="21"/>
      <c r="ABY86" s="21"/>
      <c r="ABZ86" s="21"/>
      <c r="ACA86" s="21"/>
      <c r="ACB86" s="21"/>
      <c r="ACC86" s="21"/>
      <c r="ACD86" s="21"/>
      <c r="ACE86" s="21"/>
      <c r="ACF86" s="21"/>
      <c r="ACG86" s="21"/>
      <c r="ACH86" s="21"/>
      <c r="ACI86" s="21"/>
      <c r="ACJ86" s="21"/>
      <c r="ACK86" s="21"/>
      <c r="ACL86" s="21"/>
      <c r="ACM86" s="21"/>
      <c r="ACN86" s="21"/>
      <c r="ACO86" s="21"/>
      <c r="ACP86" s="21"/>
      <c r="ACQ86" s="21"/>
      <c r="ACR86" s="21"/>
      <c r="ACS86" s="21"/>
      <c r="ACT86" s="21"/>
      <c r="ACU86" s="21"/>
      <c r="ACV86" s="21"/>
      <c r="ACW86" s="21"/>
      <c r="ACX86" s="21"/>
      <c r="ACY86" s="21"/>
      <c r="ACZ86" s="21"/>
      <c r="ADA86" s="21"/>
      <c r="ADB86" s="21"/>
      <c r="ADC86" s="21"/>
      <c r="ADD86" s="21"/>
      <c r="ADE86" s="21"/>
      <c r="ADF86" s="21"/>
      <c r="ADG86" s="21"/>
      <c r="ADH86" s="21"/>
      <c r="ADI86" s="21"/>
      <c r="ADJ86" s="21"/>
      <c r="ADK86" s="21"/>
      <c r="ADL86" s="21"/>
      <c r="ADM86" s="21"/>
      <c r="ADN86" s="21"/>
      <c r="ADO86" s="21"/>
      <c r="ADP86" s="21"/>
      <c r="ADQ86" s="21"/>
      <c r="ADR86" s="21"/>
      <c r="ADS86" s="21"/>
      <c r="ADT86" s="21"/>
      <c r="ADU86" s="21"/>
      <c r="ADV86" s="21"/>
      <c r="ADW86" s="21"/>
      <c r="ADX86" s="21"/>
      <c r="ADY86" s="21"/>
      <c r="ADZ86" s="21"/>
      <c r="AEA86" s="21"/>
      <c r="AEB86" s="21"/>
      <c r="AEC86" s="21"/>
      <c r="AED86" s="21"/>
      <c r="AEE86" s="21"/>
      <c r="AEF86" s="21"/>
      <c r="AEG86" s="21"/>
      <c r="AEH86" s="21"/>
      <c r="AEI86" s="21"/>
      <c r="AEJ86" s="21"/>
      <c r="AEK86" s="21"/>
      <c r="AEL86" s="21"/>
      <c r="AEM86" s="21"/>
      <c r="AEN86" s="21"/>
      <c r="AEO86" s="21"/>
      <c r="AEP86" s="21"/>
      <c r="AEQ86" s="21"/>
      <c r="AER86" s="21"/>
      <c r="AES86" s="21"/>
      <c r="AET86" s="21"/>
      <c r="AEU86" s="21"/>
      <c r="AEV86" s="21"/>
      <c r="AEW86" s="21"/>
      <c r="AEX86" s="21"/>
      <c r="AEY86" s="21"/>
      <c r="AEZ86" s="21"/>
      <c r="AFA86" s="21"/>
      <c r="AFB86" s="21"/>
      <c r="AFC86" s="21"/>
      <c r="AFD86" s="21"/>
      <c r="AFE86" s="21"/>
      <c r="AFF86" s="21"/>
      <c r="AFG86" s="21"/>
    </row>
    <row r="87" spans="1:839" s="42" customFormat="1" x14ac:dyDescent="0.25">
      <c r="A87" s="21"/>
      <c r="B87" s="21"/>
      <c r="C87" s="21"/>
      <c r="D87" s="52"/>
      <c r="E87" s="21" t="str">
        <f>структура!$G$39</f>
        <v>расчет процентов по просроч. займам за дог. срок</v>
      </c>
      <c r="F87" s="21"/>
      <c r="G87" s="21" t="str">
        <f>структура!$J$10</f>
        <v>повторный заем</v>
      </c>
      <c r="H87" s="21"/>
      <c r="I87" s="21" t="str">
        <f>IF($E87="","",INDEX(структура!$H$10:$H$153,SUMIFS(структура!$C$10:$C$153,структура!$G$10:$G$153,$E87)))</f>
        <v>руб</v>
      </c>
      <c r="J87" s="21"/>
      <c r="K87" s="41"/>
      <c r="L87" s="21"/>
      <c r="M87" s="21"/>
      <c r="N87" s="21"/>
      <c r="O87" s="21"/>
      <c r="P87" s="21"/>
      <c r="Q87" s="41"/>
      <c r="R87" s="21">
        <f>IF(R$8="",0,R83*условия!$R59*SUMIFS(условия!55:55,условия!$7:$7,"&lt;="&amp;R$8,условия!$8:$8,"&gt;="&amp;R$8))</f>
        <v>7140</v>
      </c>
      <c r="S87" s="21">
        <f>IF(S$8="",0,S83*условия!$R59*SUMIFS(условия!55:55,условия!$7:$7,"&lt;="&amp;S$8,условия!$8:$8,"&gt;="&amp;S$8))</f>
        <v>7140</v>
      </c>
      <c r="T87" s="21">
        <f>IF(T$8="",0,T83*условия!$R59*SUMIFS(условия!55:55,условия!$7:$7,"&lt;="&amp;T$8,условия!$8:$8,"&gt;="&amp;T$8))</f>
        <v>7140</v>
      </c>
      <c r="U87" s="21">
        <f>IF(U$8="",0,U83*условия!$R59*SUMIFS(условия!55:55,условия!$7:$7,"&lt;="&amp;U$8,условия!$8:$8,"&gt;="&amp;U$8))</f>
        <v>7140</v>
      </c>
      <c r="V87" s="21">
        <f>IF(V$8="",0,V83*условия!$R59*SUMIFS(условия!55:55,условия!$7:$7,"&lt;="&amp;V$8,условия!$8:$8,"&gt;="&amp;V$8))</f>
        <v>7140</v>
      </c>
      <c r="W87" s="21">
        <f>IF(W$8="",0,W83*условия!$R59*SUMIFS(условия!55:55,условия!$7:$7,"&lt;="&amp;W$8,условия!$8:$8,"&gt;="&amp;W$8))</f>
        <v>7140</v>
      </c>
      <c r="X87" s="21">
        <f>IF(X$8="",0,X83*условия!$R59*SUMIFS(условия!55:55,условия!$7:$7,"&lt;="&amp;X$8,условия!$8:$8,"&gt;="&amp;X$8))</f>
        <v>7140</v>
      </c>
      <c r="Y87" s="21">
        <f>IF(Y$8="",0,Y83*условия!$R59*SUMIFS(условия!55:55,условия!$7:$7,"&lt;="&amp;Y$8,условия!$8:$8,"&gt;="&amp;Y$8))</f>
        <v>7140</v>
      </c>
      <c r="Z87" s="21">
        <f>IF(Z$8="",0,Z83*условия!$R59*SUMIFS(условия!55:55,условия!$7:$7,"&lt;="&amp;Z$8,условия!$8:$8,"&gt;="&amp;Z$8))</f>
        <v>7140</v>
      </c>
      <c r="AA87" s="21">
        <f>IF(AA$8="",0,AA83*условия!$R59*SUMIFS(условия!55:55,условия!$7:$7,"&lt;="&amp;AA$8,условия!$8:$8,"&gt;="&amp;AA$8))</f>
        <v>7140</v>
      </c>
      <c r="AB87" s="21">
        <f>IF(AB$8="",0,AB83*условия!$R59*SUMIFS(условия!55:55,условия!$7:$7,"&lt;="&amp;AB$8,условия!$8:$8,"&gt;="&amp;AB$8))</f>
        <v>7140</v>
      </c>
      <c r="AC87" s="21">
        <f>IF(AC$8="",0,AC83*условия!$R59*SUMIFS(условия!55:55,условия!$7:$7,"&lt;="&amp;AC$8,условия!$8:$8,"&gt;="&amp;AC$8))</f>
        <v>7140</v>
      </c>
      <c r="AD87" s="21">
        <f>IF(AD$8="",0,AD83*условия!$R59*SUMIFS(условия!55:55,условия!$7:$7,"&lt;="&amp;AD$8,условия!$8:$8,"&gt;="&amp;AD$8))</f>
        <v>7140</v>
      </c>
      <c r="AE87" s="21">
        <f>IF(AE$8="",0,AE83*условия!$R59*SUMIFS(условия!55:55,условия!$7:$7,"&lt;="&amp;AE$8,условия!$8:$8,"&gt;="&amp;AE$8))</f>
        <v>7140</v>
      </c>
      <c r="AF87" s="21">
        <f>IF(AF$8="",0,AF83*условия!$R59*SUMIFS(условия!55:55,условия!$7:$7,"&lt;="&amp;AF$8,условия!$8:$8,"&gt;="&amp;AF$8))</f>
        <v>7140</v>
      </c>
      <c r="AG87" s="21">
        <f>IF(AG$8="",0,AG83*условия!$R59*SUMIFS(условия!55:55,условия!$7:$7,"&lt;="&amp;AG$8,условия!$8:$8,"&gt;="&amp;AG$8))</f>
        <v>7140</v>
      </c>
      <c r="AH87" s="21">
        <f>IF(AH$8="",0,AH83*условия!$R59*SUMIFS(условия!55:55,условия!$7:$7,"&lt;="&amp;AH$8,условия!$8:$8,"&gt;="&amp;AH$8))</f>
        <v>7140</v>
      </c>
      <c r="AI87" s="21">
        <f>IF(AI$8="",0,AI83*условия!$R59*SUMIFS(условия!55:55,условия!$7:$7,"&lt;="&amp;AI$8,условия!$8:$8,"&gt;="&amp;AI$8))</f>
        <v>7140</v>
      </c>
      <c r="AJ87" s="21">
        <f>IF(AJ$8="",0,AJ83*условия!$R59*SUMIFS(условия!55:55,условия!$7:$7,"&lt;="&amp;AJ$8,условия!$8:$8,"&gt;="&amp;AJ$8))</f>
        <v>7140</v>
      </c>
      <c r="AK87" s="21">
        <f>IF(AK$8="",0,AK83*условия!$R59*SUMIFS(условия!55:55,условия!$7:$7,"&lt;="&amp;AK$8,условия!$8:$8,"&gt;="&amp;AK$8))</f>
        <v>7140</v>
      </c>
      <c r="AL87" s="21">
        <f>IF(AL$8="",0,AL83*условия!$R59*SUMIFS(условия!55:55,условия!$7:$7,"&lt;="&amp;AL$8,условия!$8:$8,"&gt;="&amp;AL$8))</f>
        <v>7140</v>
      </c>
      <c r="AM87" s="21">
        <f>IF(AM$8="",0,AM83*условия!$R59*SUMIFS(условия!55:55,условия!$7:$7,"&lt;="&amp;AM$8,условия!$8:$8,"&gt;="&amp;AM$8))</f>
        <v>7140</v>
      </c>
      <c r="AN87" s="21">
        <f>IF(AN$8="",0,AN83*условия!$R59*SUMIFS(условия!55:55,условия!$7:$7,"&lt;="&amp;AN$8,условия!$8:$8,"&gt;="&amp;AN$8))</f>
        <v>7140</v>
      </c>
      <c r="AO87" s="21">
        <f>IF(AO$8="",0,AO83*условия!$R59*SUMIFS(условия!55:55,условия!$7:$7,"&lt;="&amp;AO$8,условия!$8:$8,"&gt;="&amp;AO$8))</f>
        <v>7140</v>
      </c>
      <c r="AP87" s="21">
        <f>IF(AP$8="",0,AP83*условия!$R59*SUMIFS(условия!55:55,условия!$7:$7,"&lt;="&amp;AP$8,условия!$8:$8,"&gt;="&amp;AP$8))</f>
        <v>7140</v>
      </c>
      <c r="AQ87" s="21">
        <f>IF(AQ$8="",0,AQ83*условия!$R59*SUMIFS(условия!55:55,условия!$7:$7,"&lt;="&amp;AQ$8,условия!$8:$8,"&gt;="&amp;AQ$8))</f>
        <v>7140</v>
      </c>
      <c r="AR87" s="21">
        <f>IF(AR$8="",0,AR83*условия!$R59*SUMIFS(условия!55:55,условия!$7:$7,"&lt;="&amp;AR$8,условия!$8:$8,"&gt;="&amp;AR$8))</f>
        <v>7140</v>
      </c>
      <c r="AS87" s="21">
        <f>IF(AS$8="",0,AS83*условия!$R59*SUMIFS(условия!55:55,условия!$7:$7,"&lt;="&amp;AS$8,условия!$8:$8,"&gt;="&amp;AS$8))</f>
        <v>7140</v>
      </c>
      <c r="AT87" s="21">
        <f>IF(AT$8="",0,AT83*условия!$R59*SUMIFS(условия!55:55,условия!$7:$7,"&lt;="&amp;AT$8,условия!$8:$8,"&gt;="&amp;AT$8))</f>
        <v>7140</v>
      </c>
      <c r="AU87" s="21">
        <f>IF(AU$8="",0,AU83*условия!$R59*SUMIFS(условия!55:55,условия!$7:$7,"&lt;="&amp;AU$8,условия!$8:$8,"&gt;="&amp;AU$8))</f>
        <v>7140</v>
      </c>
      <c r="AV87" s="21">
        <f>IF(AV$8="",0,AV83*условия!$R59*SUMIFS(условия!55:55,условия!$7:$7,"&lt;="&amp;AV$8,условия!$8:$8,"&gt;="&amp;AV$8))</f>
        <v>7140</v>
      </c>
      <c r="AW87" s="21">
        <f>IF(AW$8="",0,AW83*условия!$R59*SUMIFS(условия!55:55,условия!$7:$7,"&lt;="&amp;AW$8,условия!$8:$8,"&gt;="&amp;AW$8))</f>
        <v>14280</v>
      </c>
      <c r="AX87" s="21">
        <f>IF(AX$8="",0,AX83*условия!$R59*SUMIFS(условия!55:55,условия!$7:$7,"&lt;="&amp;AX$8,условия!$8:$8,"&gt;="&amp;AX$8))</f>
        <v>14280</v>
      </c>
      <c r="AY87" s="21">
        <f>IF(AY$8="",0,AY83*условия!$R59*SUMIFS(условия!55:55,условия!$7:$7,"&lt;="&amp;AY$8,условия!$8:$8,"&gt;="&amp;AY$8))</f>
        <v>14280</v>
      </c>
      <c r="AZ87" s="21">
        <f>IF(AZ$8="",0,AZ83*условия!$R59*SUMIFS(условия!55:55,условия!$7:$7,"&lt;="&amp;AZ$8,условия!$8:$8,"&gt;="&amp;AZ$8))</f>
        <v>14280</v>
      </c>
      <c r="BA87" s="21">
        <f>IF(BA$8="",0,BA83*условия!$R59*SUMIFS(условия!55:55,условия!$7:$7,"&lt;="&amp;BA$8,условия!$8:$8,"&gt;="&amp;BA$8))</f>
        <v>14280</v>
      </c>
      <c r="BB87" s="21">
        <f>IF(BB$8="",0,BB83*условия!$R59*SUMIFS(условия!55:55,условия!$7:$7,"&lt;="&amp;BB$8,условия!$8:$8,"&gt;="&amp;BB$8))</f>
        <v>14280</v>
      </c>
      <c r="BC87" s="21">
        <f>IF(BC$8="",0,BC83*условия!$R59*SUMIFS(условия!55:55,условия!$7:$7,"&lt;="&amp;BC$8,условия!$8:$8,"&gt;="&amp;BC$8))</f>
        <v>14280</v>
      </c>
      <c r="BD87" s="21">
        <f>IF(BD$8="",0,BD83*условия!$R59*SUMIFS(условия!55:55,условия!$7:$7,"&lt;="&amp;BD$8,условия!$8:$8,"&gt;="&amp;BD$8))</f>
        <v>14280</v>
      </c>
      <c r="BE87" s="21">
        <f>IF(BE$8="",0,BE83*условия!$R59*SUMIFS(условия!55:55,условия!$7:$7,"&lt;="&amp;BE$8,условия!$8:$8,"&gt;="&amp;BE$8))</f>
        <v>14280</v>
      </c>
      <c r="BF87" s="21">
        <f>IF(BF$8="",0,BF83*условия!$R59*SUMIFS(условия!55:55,условия!$7:$7,"&lt;="&amp;BF$8,условия!$8:$8,"&gt;="&amp;BF$8))</f>
        <v>14280</v>
      </c>
      <c r="BG87" s="21">
        <f>IF(BG$8="",0,BG83*условия!$R59*SUMIFS(условия!55:55,условия!$7:$7,"&lt;="&amp;BG$8,условия!$8:$8,"&gt;="&amp;BG$8))</f>
        <v>14280</v>
      </c>
      <c r="BH87" s="21">
        <f>IF(BH$8="",0,BH83*условия!$R59*SUMIFS(условия!55:55,условия!$7:$7,"&lt;="&amp;BH$8,условия!$8:$8,"&gt;="&amp;BH$8))</f>
        <v>14280</v>
      </c>
      <c r="BI87" s="21">
        <f>IF(BI$8="",0,BI83*условия!$R59*SUMIFS(условия!55:55,условия!$7:$7,"&lt;="&amp;BI$8,условия!$8:$8,"&gt;="&amp;BI$8))</f>
        <v>14280</v>
      </c>
      <c r="BJ87" s="21">
        <f>IF(BJ$8="",0,BJ83*условия!$R59*SUMIFS(условия!55:55,условия!$7:$7,"&lt;="&amp;BJ$8,условия!$8:$8,"&gt;="&amp;BJ$8))</f>
        <v>14280</v>
      </c>
      <c r="BK87" s="21">
        <f>IF(BK$8="",0,BK83*условия!$R59*SUMIFS(условия!55:55,условия!$7:$7,"&lt;="&amp;BK$8,условия!$8:$8,"&gt;="&amp;BK$8))</f>
        <v>14280</v>
      </c>
      <c r="BL87" s="21">
        <f>IF(BL$8="",0,BL83*условия!$R59*SUMIFS(условия!55:55,условия!$7:$7,"&lt;="&amp;BL$8,условия!$8:$8,"&gt;="&amp;BL$8))</f>
        <v>14280</v>
      </c>
      <c r="BM87" s="21">
        <f>IF(BM$8="",0,BM83*условия!$R59*SUMIFS(условия!55:55,условия!$7:$7,"&lt;="&amp;BM$8,условия!$8:$8,"&gt;="&amp;BM$8))</f>
        <v>14280</v>
      </c>
      <c r="BN87" s="21">
        <f>IF(BN$8="",0,BN83*условия!$R59*SUMIFS(условия!55:55,условия!$7:$7,"&lt;="&amp;BN$8,условия!$8:$8,"&gt;="&amp;BN$8))</f>
        <v>14280</v>
      </c>
      <c r="BO87" s="21">
        <f>IF(BO$8="",0,BO83*условия!$R59*SUMIFS(условия!55:55,условия!$7:$7,"&lt;="&amp;BO$8,условия!$8:$8,"&gt;="&amp;BO$8))</f>
        <v>14280</v>
      </c>
      <c r="BP87" s="21">
        <f>IF(BP$8="",0,BP83*условия!$R59*SUMIFS(условия!55:55,условия!$7:$7,"&lt;="&amp;BP$8,условия!$8:$8,"&gt;="&amp;BP$8))</f>
        <v>14280</v>
      </c>
      <c r="BQ87" s="21">
        <f>IF(BQ$8="",0,BQ83*условия!$R59*SUMIFS(условия!55:55,условия!$7:$7,"&lt;="&amp;BQ$8,условия!$8:$8,"&gt;="&amp;BQ$8))</f>
        <v>14280</v>
      </c>
      <c r="BR87" s="21">
        <f>IF(BR$8="",0,BR83*условия!$R59*SUMIFS(условия!55:55,условия!$7:$7,"&lt;="&amp;BR$8,условия!$8:$8,"&gt;="&amp;BR$8))</f>
        <v>14280</v>
      </c>
      <c r="BS87" s="21">
        <f>IF(BS$8="",0,BS83*условия!$R59*SUMIFS(условия!55:55,условия!$7:$7,"&lt;="&amp;BS$8,условия!$8:$8,"&gt;="&amp;BS$8))</f>
        <v>14280</v>
      </c>
      <c r="BT87" s="21">
        <f>IF(BT$8="",0,BT83*условия!$R59*SUMIFS(условия!55:55,условия!$7:$7,"&lt;="&amp;BT$8,условия!$8:$8,"&gt;="&amp;BT$8))</f>
        <v>14280</v>
      </c>
      <c r="BU87" s="21">
        <f>IF(BU$8="",0,BU83*условия!$R59*SUMIFS(условия!55:55,условия!$7:$7,"&lt;="&amp;BU$8,условия!$8:$8,"&gt;="&amp;BU$8))</f>
        <v>14280</v>
      </c>
      <c r="BV87" s="21">
        <f>IF(BV$8="",0,BV83*условия!$R59*SUMIFS(условия!55:55,условия!$7:$7,"&lt;="&amp;BV$8,условия!$8:$8,"&gt;="&amp;BV$8))</f>
        <v>14280</v>
      </c>
      <c r="BW87" s="21">
        <f>IF(BW$8="",0,BW83*условия!$R59*SUMIFS(условия!55:55,условия!$7:$7,"&lt;="&amp;BW$8,условия!$8:$8,"&gt;="&amp;BW$8))</f>
        <v>14280</v>
      </c>
      <c r="BX87" s="21">
        <f>IF(BX$8="",0,BX83*условия!$R59*SUMIFS(условия!55:55,условия!$7:$7,"&lt;="&amp;BX$8,условия!$8:$8,"&gt;="&amp;BX$8))</f>
        <v>14280</v>
      </c>
      <c r="BY87" s="21">
        <f>IF(BY$8="",0,BY83*условия!$R59*SUMIFS(условия!55:55,условия!$7:$7,"&lt;="&amp;BY$8,условия!$8:$8,"&gt;="&amp;BY$8))</f>
        <v>14280</v>
      </c>
      <c r="BZ87" s="21">
        <f>IF(BZ$8="",0,BZ83*условия!$R59*SUMIFS(условия!55:55,условия!$7:$7,"&lt;="&amp;BZ$8,условия!$8:$8,"&gt;="&amp;BZ$8))</f>
        <v>14280</v>
      </c>
      <c r="CA87" s="21">
        <f>IF(CA$8="",0,CA83*условия!$R59*SUMIFS(условия!55:55,условия!$7:$7,"&lt;="&amp;CA$8,условия!$8:$8,"&gt;="&amp;CA$8))</f>
        <v>14280</v>
      </c>
      <c r="CB87" s="21">
        <f>IF(CB$8="",0,CB83*условия!$R59*SUMIFS(условия!55:55,условия!$7:$7,"&lt;="&amp;CB$8,условия!$8:$8,"&gt;="&amp;CB$8))</f>
        <v>53549.999999999993</v>
      </c>
      <c r="CC87" s="21">
        <f>IF(CC$8="",0,CC83*условия!$R59*SUMIFS(условия!55:55,условия!$7:$7,"&lt;="&amp;CC$8,условия!$8:$8,"&gt;="&amp;CC$8))</f>
        <v>53549.999999999993</v>
      </c>
      <c r="CD87" s="21">
        <f>IF(CD$8="",0,CD83*условия!$R59*SUMIFS(условия!55:55,условия!$7:$7,"&lt;="&amp;CD$8,условия!$8:$8,"&gt;="&amp;CD$8))</f>
        <v>53549.999999999993</v>
      </c>
      <c r="CE87" s="21">
        <f>IF(CE$8="",0,CE83*условия!$R59*SUMIFS(условия!55:55,условия!$7:$7,"&lt;="&amp;CE$8,условия!$8:$8,"&gt;="&amp;CE$8))</f>
        <v>53549.999999999993</v>
      </c>
      <c r="CF87" s="21">
        <f>IF(CF$8="",0,CF83*условия!$R59*SUMIFS(условия!55:55,условия!$7:$7,"&lt;="&amp;CF$8,условия!$8:$8,"&gt;="&amp;CF$8))</f>
        <v>53549.999999999993</v>
      </c>
      <c r="CG87" s="21">
        <f>IF(CG$8="",0,CG83*условия!$R59*SUMIFS(условия!55:55,условия!$7:$7,"&lt;="&amp;CG$8,условия!$8:$8,"&gt;="&amp;CG$8))</f>
        <v>53549.999999999993</v>
      </c>
      <c r="CH87" s="21">
        <f>IF(CH$8="",0,CH83*условия!$R59*SUMIFS(условия!55:55,условия!$7:$7,"&lt;="&amp;CH$8,условия!$8:$8,"&gt;="&amp;CH$8))</f>
        <v>53549.999999999993</v>
      </c>
      <c r="CI87" s="21">
        <f>IF(CI$8="",0,CI83*условия!$R59*SUMIFS(условия!55:55,условия!$7:$7,"&lt;="&amp;CI$8,условия!$8:$8,"&gt;="&amp;CI$8))</f>
        <v>53549.999999999993</v>
      </c>
      <c r="CJ87" s="21">
        <f>IF(CJ$8="",0,CJ83*условия!$R59*SUMIFS(условия!55:55,условия!$7:$7,"&lt;="&amp;CJ$8,условия!$8:$8,"&gt;="&amp;CJ$8))</f>
        <v>53549.999999999993</v>
      </c>
      <c r="CK87" s="21">
        <f>IF(CK$8="",0,CK83*условия!$R59*SUMIFS(условия!55:55,условия!$7:$7,"&lt;="&amp;CK$8,условия!$8:$8,"&gt;="&amp;CK$8))</f>
        <v>53549.999999999993</v>
      </c>
      <c r="CL87" s="21">
        <f>IF(CL$8="",0,CL83*условия!$R59*SUMIFS(условия!55:55,условия!$7:$7,"&lt;="&amp;CL$8,условия!$8:$8,"&gt;="&amp;CL$8))</f>
        <v>53549.999999999993</v>
      </c>
      <c r="CM87" s="21">
        <f>IF(CM$8="",0,CM83*условия!$R59*SUMIFS(условия!55:55,условия!$7:$7,"&lt;="&amp;CM$8,условия!$8:$8,"&gt;="&amp;CM$8))</f>
        <v>53549.999999999993</v>
      </c>
      <c r="CN87" s="21">
        <f>IF(CN$8="",0,CN83*условия!$R59*SUMIFS(условия!55:55,условия!$7:$7,"&lt;="&amp;CN$8,условия!$8:$8,"&gt;="&amp;CN$8))</f>
        <v>53549.999999999993</v>
      </c>
      <c r="CO87" s="21">
        <f>IF(CO$8="",0,CO83*условия!$R59*SUMIFS(условия!55:55,условия!$7:$7,"&lt;="&amp;CO$8,условия!$8:$8,"&gt;="&amp;CO$8))</f>
        <v>53549.999999999993</v>
      </c>
      <c r="CP87" s="21">
        <f>IF(CP$8="",0,CP83*условия!$R59*SUMIFS(условия!55:55,условия!$7:$7,"&lt;="&amp;CP$8,условия!$8:$8,"&gt;="&amp;CP$8))</f>
        <v>53549.999999999993</v>
      </c>
      <c r="CQ87" s="21">
        <f>IF(CQ$8="",0,CQ83*условия!$R59*SUMIFS(условия!55:55,условия!$7:$7,"&lt;="&amp;CQ$8,условия!$8:$8,"&gt;="&amp;CQ$8))</f>
        <v>53549.999999999993</v>
      </c>
      <c r="CR87" s="21">
        <f>IF(CR$8="",0,CR83*условия!$R59*SUMIFS(условия!55:55,условия!$7:$7,"&lt;="&amp;CR$8,условия!$8:$8,"&gt;="&amp;CR$8))</f>
        <v>53549.999999999993</v>
      </c>
      <c r="CS87" s="21">
        <f>IF(CS$8="",0,CS83*условия!$R59*SUMIFS(условия!55:55,условия!$7:$7,"&lt;="&amp;CS$8,условия!$8:$8,"&gt;="&amp;CS$8))</f>
        <v>53549.999999999993</v>
      </c>
      <c r="CT87" s="21">
        <f>IF(CT$8="",0,CT83*условия!$R59*SUMIFS(условия!55:55,условия!$7:$7,"&lt;="&amp;CT$8,условия!$8:$8,"&gt;="&amp;CT$8))</f>
        <v>53549.999999999993</v>
      </c>
      <c r="CU87" s="21">
        <f>IF(CU$8="",0,CU83*условия!$R59*SUMIFS(условия!55:55,условия!$7:$7,"&lt;="&amp;CU$8,условия!$8:$8,"&gt;="&amp;CU$8))</f>
        <v>53549.999999999993</v>
      </c>
      <c r="CV87" s="21">
        <f>IF(CV$8="",0,CV83*условия!$R59*SUMIFS(условия!55:55,условия!$7:$7,"&lt;="&amp;CV$8,условия!$8:$8,"&gt;="&amp;CV$8))</f>
        <v>53549.999999999993</v>
      </c>
      <c r="CW87" s="21">
        <f>IF(CW$8="",0,CW83*условия!$R59*SUMIFS(условия!55:55,условия!$7:$7,"&lt;="&amp;CW$8,условия!$8:$8,"&gt;="&amp;CW$8))</f>
        <v>53549.999999999993</v>
      </c>
      <c r="CX87" s="21">
        <f>IF(CX$8="",0,CX83*условия!$R59*SUMIFS(условия!55:55,условия!$7:$7,"&lt;="&amp;CX$8,условия!$8:$8,"&gt;="&amp;CX$8))</f>
        <v>53549.999999999993</v>
      </c>
      <c r="CY87" s="21">
        <f>IF(CY$8="",0,CY83*условия!$R59*SUMIFS(условия!55:55,условия!$7:$7,"&lt;="&amp;CY$8,условия!$8:$8,"&gt;="&amp;CY$8))</f>
        <v>53549.999999999993</v>
      </c>
      <c r="CZ87" s="21">
        <f>IF(CZ$8="",0,CZ83*условия!$R59*SUMIFS(условия!55:55,условия!$7:$7,"&lt;="&amp;CZ$8,условия!$8:$8,"&gt;="&amp;CZ$8))</f>
        <v>53549.999999999993</v>
      </c>
      <c r="DA87" s="21">
        <f>IF(DA$8="",0,DA83*условия!$R59*SUMIFS(условия!55:55,условия!$7:$7,"&lt;="&amp;DA$8,условия!$8:$8,"&gt;="&amp;DA$8))</f>
        <v>53549.999999999993</v>
      </c>
      <c r="DB87" s="21">
        <f>IF(DB$8="",0,DB83*условия!$R59*SUMIFS(условия!55:55,условия!$7:$7,"&lt;="&amp;DB$8,условия!$8:$8,"&gt;="&amp;DB$8))</f>
        <v>53549.999999999993</v>
      </c>
      <c r="DC87" s="21">
        <f>IF(DC$8="",0,DC83*условия!$R59*SUMIFS(условия!55:55,условия!$7:$7,"&lt;="&amp;DC$8,условия!$8:$8,"&gt;="&amp;DC$8))</f>
        <v>53549.999999999993</v>
      </c>
      <c r="DD87" s="21">
        <f>IF(DD$8="",0,DD83*условия!$R59*SUMIFS(условия!55:55,условия!$7:$7,"&lt;="&amp;DD$8,условия!$8:$8,"&gt;="&amp;DD$8))</f>
        <v>53549.999999999993</v>
      </c>
      <c r="DE87" s="21">
        <f>IF(DE$8="",0,DE83*условия!$R59*SUMIFS(условия!55:55,условия!$7:$7,"&lt;="&amp;DE$8,условия!$8:$8,"&gt;="&amp;DE$8))</f>
        <v>53549.999999999993</v>
      </c>
      <c r="DF87" s="21">
        <f>IF(DF$8="",0,DF83*условия!$R59*SUMIFS(условия!55:55,условия!$7:$7,"&lt;="&amp;DF$8,условия!$8:$8,"&gt;="&amp;DF$8))</f>
        <v>66937.499999999985</v>
      </c>
      <c r="DG87" s="21">
        <f>IF(DG$8="",0,DG83*условия!$R59*SUMIFS(условия!55:55,условия!$7:$7,"&lt;="&amp;DG$8,условия!$8:$8,"&gt;="&amp;DG$8))</f>
        <v>66937.499999999985</v>
      </c>
      <c r="DH87" s="21">
        <f>IF(DH$8="",0,DH83*условия!$R59*SUMIFS(условия!55:55,условия!$7:$7,"&lt;="&amp;DH$8,условия!$8:$8,"&gt;="&amp;DH$8))</f>
        <v>66937.499999999985</v>
      </c>
      <c r="DI87" s="21">
        <f>IF(DI$8="",0,DI83*условия!$R59*SUMIFS(условия!55:55,условия!$7:$7,"&lt;="&amp;DI$8,условия!$8:$8,"&gt;="&amp;DI$8))</f>
        <v>66937.499999999985</v>
      </c>
      <c r="DJ87" s="21">
        <f>IF(DJ$8="",0,DJ83*условия!$R59*SUMIFS(условия!55:55,условия!$7:$7,"&lt;="&amp;DJ$8,условия!$8:$8,"&gt;="&amp;DJ$8))</f>
        <v>66937.499999999985</v>
      </c>
      <c r="DK87" s="21">
        <f>IF(DK$8="",0,DK83*условия!$R59*SUMIFS(условия!55:55,условия!$7:$7,"&lt;="&amp;DK$8,условия!$8:$8,"&gt;="&amp;DK$8))</f>
        <v>66937.499999999985</v>
      </c>
      <c r="DL87" s="21">
        <f>IF(DL$8="",0,DL83*условия!$R59*SUMIFS(условия!55:55,условия!$7:$7,"&lt;="&amp;DL$8,условия!$8:$8,"&gt;="&amp;DL$8))</f>
        <v>66937.499999999985</v>
      </c>
      <c r="DM87" s="21">
        <f>IF(DM$8="",0,DM83*условия!$R59*SUMIFS(условия!55:55,условия!$7:$7,"&lt;="&amp;DM$8,условия!$8:$8,"&gt;="&amp;DM$8))</f>
        <v>66937.499999999985</v>
      </c>
      <c r="DN87" s="21">
        <f>IF(DN$8="",0,DN83*условия!$R59*SUMIFS(условия!55:55,условия!$7:$7,"&lt;="&amp;DN$8,условия!$8:$8,"&gt;="&amp;DN$8))</f>
        <v>66937.499999999985</v>
      </c>
      <c r="DO87" s="21">
        <f>IF(DO$8="",0,DO83*условия!$R59*SUMIFS(условия!55:55,условия!$7:$7,"&lt;="&amp;DO$8,условия!$8:$8,"&gt;="&amp;DO$8))</f>
        <v>66937.499999999985</v>
      </c>
      <c r="DP87" s="21">
        <f>IF(DP$8="",0,DP83*условия!$R59*SUMIFS(условия!55:55,условия!$7:$7,"&lt;="&amp;DP$8,условия!$8:$8,"&gt;="&amp;DP$8))</f>
        <v>66937.499999999985</v>
      </c>
      <c r="DQ87" s="21">
        <f>IF(DQ$8="",0,DQ83*условия!$R59*SUMIFS(условия!55:55,условия!$7:$7,"&lt;="&amp;DQ$8,условия!$8:$8,"&gt;="&amp;DQ$8))</f>
        <v>66937.499999999985</v>
      </c>
      <c r="DR87" s="21">
        <f>IF(DR$8="",0,DR83*условия!$R59*SUMIFS(условия!55:55,условия!$7:$7,"&lt;="&amp;DR$8,условия!$8:$8,"&gt;="&amp;DR$8))</f>
        <v>66937.499999999985</v>
      </c>
      <c r="DS87" s="21">
        <f>IF(DS$8="",0,DS83*условия!$R59*SUMIFS(условия!55:55,условия!$7:$7,"&lt;="&amp;DS$8,условия!$8:$8,"&gt;="&amp;DS$8))</f>
        <v>66937.499999999985</v>
      </c>
      <c r="DT87" s="21">
        <f>IF(DT$8="",0,DT83*условия!$R59*SUMIFS(условия!55:55,условия!$7:$7,"&lt;="&amp;DT$8,условия!$8:$8,"&gt;="&amp;DT$8))</f>
        <v>66937.499999999985</v>
      </c>
      <c r="DU87" s="21">
        <f>IF(DU$8="",0,DU83*условия!$R59*SUMIFS(условия!55:55,условия!$7:$7,"&lt;="&amp;DU$8,условия!$8:$8,"&gt;="&amp;DU$8))</f>
        <v>66937.499999999985</v>
      </c>
      <c r="DV87" s="21">
        <f>IF(DV$8="",0,DV83*условия!$R59*SUMIFS(условия!55:55,условия!$7:$7,"&lt;="&amp;DV$8,условия!$8:$8,"&gt;="&amp;DV$8))</f>
        <v>66937.499999999985</v>
      </c>
      <c r="DW87" s="21">
        <f>IF(DW$8="",0,DW83*условия!$R59*SUMIFS(условия!55:55,условия!$7:$7,"&lt;="&amp;DW$8,условия!$8:$8,"&gt;="&amp;DW$8))</f>
        <v>66937.499999999985</v>
      </c>
      <c r="DX87" s="21">
        <f>IF(DX$8="",0,DX83*условия!$R59*SUMIFS(условия!55:55,условия!$7:$7,"&lt;="&amp;DX$8,условия!$8:$8,"&gt;="&amp;DX$8))</f>
        <v>66937.499999999985</v>
      </c>
      <c r="DY87" s="21">
        <f>IF(DY$8="",0,DY83*условия!$R59*SUMIFS(условия!55:55,условия!$7:$7,"&lt;="&amp;DY$8,условия!$8:$8,"&gt;="&amp;DY$8))</f>
        <v>66937.499999999985</v>
      </c>
      <c r="DZ87" s="21">
        <f>IF(DZ$8="",0,DZ83*условия!$R59*SUMIFS(условия!55:55,условия!$7:$7,"&lt;="&amp;DZ$8,условия!$8:$8,"&gt;="&amp;DZ$8))</f>
        <v>66937.499999999985</v>
      </c>
      <c r="EA87" s="21">
        <f>IF(EA$8="",0,EA83*условия!$R59*SUMIFS(условия!55:55,условия!$7:$7,"&lt;="&amp;EA$8,условия!$8:$8,"&gt;="&amp;EA$8))</f>
        <v>66937.499999999985</v>
      </c>
      <c r="EB87" s="21">
        <f>IF(EB$8="",0,EB83*условия!$R59*SUMIFS(условия!55:55,условия!$7:$7,"&lt;="&amp;EB$8,условия!$8:$8,"&gt;="&amp;EB$8))</f>
        <v>66937.499999999985</v>
      </c>
      <c r="EC87" s="21">
        <f>IF(EC$8="",0,EC83*условия!$R59*SUMIFS(условия!55:55,условия!$7:$7,"&lt;="&amp;EC$8,условия!$8:$8,"&gt;="&amp;EC$8))</f>
        <v>66937.499999999985</v>
      </c>
      <c r="ED87" s="21">
        <f>IF(ED$8="",0,ED83*условия!$R59*SUMIFS(условия!55:55,условия!$7:$7,"&lt;="&amp;ED$8,условия!$8:$8,"&gt;="&amp;ED$8))</f>
        <v>66937.499999999985</v>
      </c>
      <c r="EE87" s="21">
        <f>IF(EE$8="",0,EE83*условия!$R59*SUMIFS(условия!55:55,условия!$7:$7,"&lt;="&amp;EE$8,условия!$8:$8,"&gt;="&amp;EE$8))</f>
        <v>66937.499999999985</v>
      </c>
      <c r="EF87" s="21">
        <f>IF(EF$8="",0,EF83*условия!$R59*SUMIFS(условия!55:55,условия!$7:$7,"&lt;="&amp;EF$8,условия!$8:$8,"&gt;="&amp;EF$8))</f>
        <v>66937.499999999985</v>
      </c>
      <c r="EG87" s="21">
        <f>IF(EG$8="",0,EG83*условия!$R59*SUMIFS(условия!55:55,условия!$7:$7,"&lt;="&amp;EG$8,условия!$8:$8,"&gt;="&amp;EG$8))</f>
        <v>66937.499999999985</v>
      </c>
      <c r="EH87" s="21">
        <f>IF(EH$8="",0,EH83*условия!$R59*SUMIFS(условия!55:55,условия!$7:$7,"&lt;="&amp;EH$8,условия!$8:$8,"&gt;="&amp;EH$8))</f>
        <v>66937.499999999985</v>
      </c>
      <c r="EI87" s="21">
        <f>IF(EI$8="",0,EI83*условия!$R59*SUMIFS(условия!55:55,условия!$7:$7,"&lt;="&amp;EI$8,условия!$8:$8,"&gt;="&amp;EI$8))</f>
        <v>66937.499999999985</v>
      </c>
      <c r="EJ87" s="21">
        <f>IF(EJ$8="",0,EJ83*условия!$R59*SUMIFS(условия!55:55,условия!$7:$7,"&lt;="&amp;EJ$8,условия!$8:$8,"&gt;="&amp;EJ$8))</f>
        <v>66937.499999999985</v>
      </c>
      <c r="EK87" s="21">
        <f>IF(EK$8="",0,EK83*условия!$R59*SUMIFS(условия!55:55,условия!$7:$7,"&lt;="&amp;EK$8,условия!$8:$8,"&gt;="&amp;EK$8))</f>
        <v>44625.000000000007</v>
      </c>
      <c r="EL87" s="21">
        <f>IF(EL$8="",0,EL83*условия!$R59*SUMIFS(условия!55:55,условия!$7:$7,"&lt;="&amp;EL$8,условия!$8:$8,"&gt;="&amp;EL$8))</f>
        <v>44625.000000000007</v>
      </c>
      <c r="EM87" s="21">
        <f>IF(EM$8="",0,EM83*условия!$R59*SUMIFS(условия!55:55,условия!$7:$7,"&lt;="&amp;EM$8,условия!$8:$8,"&gt;="&amp;EM$8))</f>
        <v>44625.000000000007</v>
      </c>
      <c r="EN87" s="21">
        <f>IF(EN$8="",0,EN83*условия!$R59*SUMIFS(условия!55:55,условия!$7:$7,"&lt;="&amp;EN$8,условия!$8:$8,"&gt;="&amp;EN$8))</f>
        <v>44625.000000000007</v>
      </c>
      <c r="EO87" s="21">
        <f>IF(EO$8="",0,EO83*условия!$R59*SUMIFS(условия!55:55,условия!$7:$7,"&lt;="&amp;EO$8,условия!$8:$8,"&gt;="&amp;EO$8))</f>
        <v>44625.000000000007</v>
      </c>
      <c r="EP87" s="21">
        <f>IF(EP$8="",0,EP83*условия!$R59*SUMIFS(условия!55:55,условия!$7:$7,"&lt;="&amp;EP$8,условия!$8:$8,"&gt;="&amp;EP$8))</f>
        <v>44625.000000000007</v>
      </c>
      <c r="EQ87" s="21">
        <f>IF(EQ$8="",0,EQ83*условия!$R59*SUMIFS(условия!55:55,условия!$7:$7,"&lt;="&amp;EQ$8,условия!$8:$8,"&gt;="&amp;EQ$8))</f>
        <v>44625.000000000007</v>
      </c>
      <c r="ER87" s="21">
        <f>IF(ER$8="",0,ER83*условия!$R59*SUMIFS(условия!55:55,условия!$7:$7,"&lt;="&amp;ER$8,условия!$8:$8,"&gt;="&amp;ER$8))</f>
        <v>44625.000000000007</v>
      </c>
      <c r="ES87" s="21">
        <f>IF(ES$8="",0,ES83*условия!$R59*SUMIFS(условия!55:55,условия!$7:$7,"&lt;="&amp;ES$8,условия!$8:$8,"&gt;="&amp;ES$8))</f>
        <v>44625.000000000007</v>
      </c>
      <c r="ET87" s="21">
        <f>IF(ET$8="",0,ET83*условия!$R59*SUMIFS(условия!55:55,условия!$7:$7,"&lt;="&amp;ET$8,условия!$8:$8,"&gt;="&amp;ET$8))</f>
        <v>44625.000000000007</v>
      </c>
      <c r="EU87" s="21">
        <f>IF(EU$8="",0,EU83*условия!$R59*SUMIFS(условия!55:55,условия!$7:$7,"&lt;="&amp;EU$8,условия!$8:$8,"&gt;="&amp;EU$8))</f>
        <v>44625.000000000007</v>
      </c>
      <c r="EV87" s="21">
        <f>IF(EV$8="",0,EV83*условия!$R59*SUMIFS(условия!55:55,условия!$7:$7,"&lt;="&amp;EV$8,условия!$8:$8,"&gt;="&amp;EV$8))</f>
        <v>44625.000000000007</v>
      </c>
      <c r="EW87" s="21">
        <f>IF(EW$8="",0,EW83*условия!$R59*SUMIFS(условия!55:55,условия!$7:$7,"&lt;="&amp;EW$8,условия!$8:$8,"&gt;="&amp;EW$8))</f>
        <v>44625.000000000007</v>
      </c>
      <c r="EX87" s="21">
        <f>IF(EX$8="",0,EX83*условия!$R59*SUMIFS(условия!55:55,условия!$7:$7,"&lt;="&amp;EX$8,условия!$8:$8,"&gt;="&amp;EX$8))</f>
        <v>44625.000000000007</v>
      </c>
      <c r="EY87" s="21">
        <f>IF(EY$8="",0,EY83*условия!$R59*SUMIFS(условия!55:55,условия!$7:$7,"&lt;="&amp;EY$8,условия!$8:$8,"&gt;="&amp;EY$8))</f>
        <v>44625.000000000007</v>
      </c>
      <c r="EZ87" s="21">
        <f>IF(EZ$8="",0,EZ83*условия!$R59*SUMIFS(условия!55:55,условия!$7:$7,"&lt;="&amp;EZ$8,условия!$8:$8,"&gt;="&amp;EZ$8))</f>
        <v>44625.000000000007</v>
      </c>
      <c r="FA87" s="21">
        <f>IF(FA$8="",0,FA83*условия!$R59*SUMIFS(условия!55:55,условия!$7:$7,"&lt;="&amp;FA$8,условия!$8:$8,"&gt;="&amp;FA$8))</f>
        <v>44625.000000000007</v>
      </c>
      <c r="FB87" s="21">
        <f>IF(FB$8="",0,FB83*условия!$R59*SUMIFS(условия!55:55,условия!$7:$7,"&lt;="&amp;FB$8,условия!$8:$8,"&gt;="&amp;FB$8))</f>
        <v>44625.000000000007</v>
      </c>
      <c r="FC87" s="21">
        <f>IF(FC$8="",0,FC83*условия!$R59*SUMIFS(условия!55:55,условия!$7:$7,"&lt;="&amp;FC$8,условия!$8:$8,"&gt;="&amp;FC$8))</f>
        <v>44625.000000000007</v>
      </c>
      <c r="FD87" s="21">
        <f>IF(FD$8="",0,FD83*условия!$R59*SUMIFS(условия!55:55,условия!$7:$7,"&lt;="&amp;FD$8,условия!$8:$8,"&gt;="&amp;FD$8))</f>
        <v>44625.000000000007</v>
      </c>
      <c r="FE87" s="21">
        <f>IF(FE$8="",0,FE83*условия!$R59*SUMIFS(условия!55:55,условия!$7:$7,"&lt;="&amp;FE$8,условия!$8:$8,"&gt;="&amp;FE$8))</f>
        <v>44625.000000000007</v>
      </c>
      <c r="FF87" s="21">
        <f>IF(FF$8="",0,FF83*условия!$R59*SUMIFS(условия!55:55,условия!$7:$7,"&lt;="&amp;FF$8,условия!$8:$8,"&gt;="&amp;FF$8))</f>
        <v>44625.000000000007</v>
      </c>
      <c r="FG87" s="21">
        <f>IF(FG$8="",0,FG83*условия!$R59*SUMIFS(условия!55:55,условия!$7:$7,"&lt;="&amp;FG$8,условия!$8:$8,"&gt;="&amp;FG$8))</f>
        <v>44625.000000000007</v>
      </c>
      <c r="FH87" s="21">
        <f>IF(FH$8="",0,FH83*условия!$R59*SUMIFS(условия!55:55,условия!$7:$7,"&lt;="&amp;FH$8,условия!$8:$8,"&gt;="&amp;FH$8))</f>
        <v>44625.000000000007</v>
      </c>
      <c r="FI87" s="21">
        <f>IF(FI$8="",0,FI83*условия!$R59*SUMIFS(условия!55:55,условия!$7:$7,"&lt;="&amp;FI$8,условия!$8:$8,"&gt;="&amp;FI$8))</f>
        <v>44625.000000000007</v>
      </c>
      <c r="FJ87" s="21">
        <f>IF(FJ$8="",0,FJ83*условия!$R59*SUMIFS(условия!55:55,условия!$7:$7,"&lt;="&amp;FJ$8,условия!$8:$8,"&gt;="&amp;FJ$8))</f>
        <v>44625.000000000007</v>
      </c>
      <c r="FK87" s="21">
        <f>IF(FK$8="",0,FK83*условия!$R59*SUMIFS(условия!55:55,условия!$7:$7,"&lt;="&amp;FK$8,условия!$8:$8,"&gt;="&amp;FK$8))</f>
        <v>44625.000000000007</v>
      </c>
      <c r="FL87" s="21">
        <f>IF(FL$8="",0,FL83*условия!$R59*SUMIFS(условия!55:55,условия!$7:$7,"&lt;="&amp;FL$8,условия!$8:$8,"&gt;="&amp;FL$8))</f>
        <v>44625.000000000007</v>
      </c>
      <c r="FM87" s="21">
        <f>IF(FM$8="",0,FM83*условия!$R59*SUMIFS(условия!55:55,условия!$7:$7,"&lt;="&amp;FM$8,условия!$8:$8,"&gt;="&amp;FM$8))</f>
        <v>44625.000000000007</v>
      </c>
      <c r="FN87" s="21">
        <f>IF(FN$8="",0,FN83*условия!$R59*SUMIFS(условия!55:55,условия!$7:$7,"&lt;="&amp;FN$8,условия!$8:$8,"&gt;="&amp;FN$8))</f>
        <v>44625.000000000007</v>
      </c>
      <c r="FO87" s="21">
        <f>IF(FO$8="",0,FO83*условия!$R59*SUMIFS(условия!55:55,условия!$7:$7,"&lt;="&amp;FO$8,условия!$8:$8,"&gt;="&amp;FO$8))</f>
        <v>74374.999999999985</v>
      </c>
      <c r="FP87" s="21">
        <f>IF(FP$8="",0,FP83*условия!$R59*SUMIFS(условия!55:55,условия!$7:$7,"&lt;="&amp;FP$8,условия!$8:$8,"&gt;="&amp;FP$8))</f>
        <v>74374.999999999985</v>
      </c>
      <c r="FQ87" s="21">
        <f>IF(FQ$8="",0,FQ83*условия!$R59*SUMIFS(условия!55:55,условия!$7:$7,"&lt;="&amp;FQ$8,условия!$8:$8,"&gt;="&amp;FQ$8))</f>
        <v>74374.999999999985</v>
      </c>
      <c r="FR87" s="21">
        <f>IF(FR$8="",0,FR83*условия!$R59*SUMIFS(условия!55:55,условия!$7:$7,"&lt;="&amp;FR$8,условия!$8:$8,"&gt;="&amp;FR$8))</f>
        <v>74374.999999999985</v>
      </c>
      <c r="FS87" s="21">
        <f>IF(FS$8="",0,FS83*условия!$R59*SUMIFS(условия!55:55,условия!$7:$7,"&lt;="&amp;FS$8,условия!$8:$8,"&gt;="&amp;FS$8))</f>
        <v>74374.999999999985</v>
      </c>
      <c r="FT87" s="21">
        <f>IF(FT$8="",0,FT83*условия!$R59*SUMIFS(условия!55:55,условия!$7:$7,"&lt;="&amp;FT$8,условия!$8:$8,"&gt;="&amp;FT$8))</f>
        <v>74374.999999999985</v>
      </c>
      <c r="FU87" s="21">
        <f>IF(FU$8="",0,FU83*условия!$R59*SUMIFS(условия!55:55,условия!$7:$7,"&lt;="&amp;FU$8,условия!$8:$8,"&gt;="&amp;FU$8))</f>
        <v>74374.999999999985</v>
      </c>
      <c r="FV87" s="21">
        <f>IF(FV$8="",0,FV83*условия!$R59*SUMIFS(условия!55:55,условия!$7:$7,"&lt;="&amp;FV$8,условия!$8:$8,"&gt;="&amp;FV$8))</f>
        <v>74374.999999999985</v>
      </c>
      <c r="FW87" s="21">
        <f>IF(FW$8="",0,FW83*условия!$R59*SUMIFS(условия!55:55,условия!$7:$7,"&lt;="&amp;FW$8,условия!$8:$8,"&gt;="&amp;FW$8))</f>
        <v>74374.999999999985</v>
      </c>
      <c r="FX87" s="21">
        <f>IF(FX$8="",0,FX83*условия!$R59*SUMIFS(условия!55:55,условия!$7:$7,"&lt;="&amp;FX$8,условия!$8:$8,"&gt;="&amp;FX$8))</f>
        <v>74374.999999999985</v>
      </c>
      <c r="FY87" s="21">
        <f>IF(FY$8="",0,FY83*условия!$R59*SUMIFS(условия!55:55,условия!$7:$7,"&lt;="&amp;FY$8,условия!$8:$8,"&gt;="&amp;FY$8))</f>
        <v>74374.999999999985</v>
      </c>
      <c r="FZ87" s="21">
        <f>IF(FZ$8="",0,FZ83*условия!$R59*SUMIFS(условия!55:55,условия!$7:$7,"&lt;="&amp;FZ$8,условия!$8:$8,"&gt;="&amp;FZ$8))</f>
        <v>74374.999999999985</v>
      </c>
      <c r="GA87" s="21">
        <f>IF(GA$8="",0,GA83*условия!$R59*SUMIFS(условия!55:55,условия!$7:$7,"&lt;="&amp;GA$8,условия!$8:$8,"&gt;="&amp;GA$8))</f>
        <v>74374.999999999985</v>
      </c>
      <c r="GB87" s="21">
        <f>IF(GB$8="",0,GB83*условия!$R59*SUMIFS(условия!55:55,условия!$7:$7,"&lt;="&amp;GB$8,условия!$8:$8,"&gt;="&amp;GB$8))</f>
        <v>74374.999999999985</v>
      </c>
      <c r="GC87" s="21">
        <f>IF(GC$8="",0,GC83*условия!$R59*SUMIFS(условия!55:55,условия!$7:$7,"&lt;="&amp;GC$8,условия!$8:$8,"&gt;="&amp;GC$8))</f>
        <v>74374.999999999985</v>
      </c>
      <c r="GD87" s="21">
        <f>IF(GD$8="",0,GD83*условия!$R59*SUMIFS(условия!55:55,условия!$7:$7,"&lt;="&amp;GD$8,условия!$8:$8,"&gt;="&amp;GD$8))</f>
        <v>74374.999999999985</v>
      </c>
      <c r="GE87" s="21">
        <f>IF(GE$8="",0,GE83*условия!$R59*SUMIFS(условия!55:55,условия!$7:$7,"&lt;="&amp;GE$8,условия!$8:$8,"&gt;="&amp;GE$8))</f>
        <v>74374.999999999985</v>
      </c>
      <c r="GF87" s="21">
        <f>IF(GF$8="",0,GF83*условия!$R59*SUMIFS(условия!55:55,условия!$7:$7,"&lt;="&amp;GF$8,условия!$8:$8,"&gt;="&amp;GF$8))</f>
        <v>74374.999999999985</v>
      </c>
      <c r="GG87" s="21">
        <f>IF(GG$8="",0,GG83*условия!$R59*SUMIFS(условия!55:55,условия!$7:$7,"&lt;="&amp;GG$8,условия!$8:$8,"&gt;="&amp;GG$8))</f>
        <v>74374.999999999985</v>
      </c>
      <c r="GH87" s="21">
        <f>IF(GH$8="",0,GH83*условия!$R59*SUMIFS(условия!55:55,условия!$7:$7,"&lt;="&amp;GH$8,условия!$8:$8,"&gt;="&amp;GH$8))</f>
        <v>74374.999999999985</v>
      </c>
      <c r="GI87" s="21">
        <f>IF(GI$8="",0,GI83*условия!$R59*SUMIFS(условия!55:55,условия!$7:$7,"&lt;="&amp;GI$8,условия!$8:$8,"&gt;="&amp;GI$8))</f>
        <v>74374.999999999985</v>
      </c>
      <c r="GJ87" s="21">
        <f>IF(GJ$8="",0,GJ83*условия!$R59*SUMIFS(условия!55:55,условия!$7:$7,"&lt;="&amp;GJ$8,условия!$8:$8,"&gt;="&amp;GJ$8))</f>
        <v>74374.999999999985</v>
      </c>
      <c r="GK87" s="21">
        <f>IF(GK$8="",0,GK83*условия!$R59*SUMIFS(условия!55:55,условия!$7:$7,"&lt;="&amp;GK$8,условия!$8:$8,"&gt;="&amp;GK$8))</f>
        <v>74374.999999999985</v>
      </c>
      <c r="GL87" s="21">
        <f>IF(GL$8="",0,GL83*условия!$R59*SUMIFS(условия!55:55,условия!$7:$7,"&lt;="&amp;GL$8,условия!$8:$8,"&gt;="&amp;GL$8))</f>
        <v>74374.999999999985</v>
      </c>
      <c r="GM87" s="21">
        <f>IF(GM$8="",0,GM83*условия!$R59*SUMIFS(условия!55:55,условия!$7:$7,"&lt;="&amp;GM$8,условия!$8:$8,"&gt;="&amp;GM$8))</f>
        <v>74374.999999999985</v>
      </c>
      <c r="GN87" s="21">
        <f>IF(GN$8="",0,GN83*условия!$R59*SUMIFS(условия!55:55,условия!$7:$7,"&lt;="&amp;GN$8,условия!$8:$8,"&gt;="&amp;GN$8))</f>
        <v>74374.999999999985</v>
      </c>
      <c r="GO87" s="21">
        <f>IF(GO$8="",0,GO83*условия!$R59*SUMIFS(условия!55:55,условия!$7:$7,"&lt;="&amp;GO$8,условия!$8:$8,"&gt;="&amp;GO$8))</f>
        <v>74374.999999999985</v>
      </c>
      <c r="GP87" s="21">
        <f>IF(GP$8="",0,GP83*условия!$R59*SUMIFS(условия!55:55,условия!$7:$7,"&lt;="&amp;GP$8,условия!$8:$8,"&gt;="&amp;GP$8))</f>
        <v>74374.999999999985</v>
      </c>
      <c r="GQ87" s="21">
        <f>IF(GQ$8="",0,GQ83*условия!$R59*SUMIFS(условия!55:55,условия!$7:$7,"&lt;="&amp;GQ$8,условия!$8:$8,"&gt;="&amp;GQ$8))</f>
        <v>74374.999999999985</v>
      </c>
      <c r="GR87" s="21">
        <f>IF(GR$8="",0,GR83*условия!$R59*SUMIFS(условия!55:55,условия!$7:$7,"&lt;="&amp;GR$8,условия!$8:$8,"&gt;="&amp;GR$8))</f>
        <v>74374.999999999985</v>
      </c>
      <c r="GS87" s="21">
        <f>IF(GS$8="",0,GS83*условия!$R59*SUMIFS(условия!55:55,условия!$7:$7,"&lt;="&amp;GS$8,условия!$8:$8,"&gt;="&amp;GS$8))</f>
        <v>74374.999999999985</v>
      </c>
      <c r="GT87" s="21">
        <f>IF(GT$8="",0,GT83*условия!$R59*SUMIFS(условия!55:55,условия!$7:$7,"&lt;="&amp;GT$8,условия!$8:$8,"&gt;="&amp;GT$8))</f>
        <v>74374.999999999985</v>
      </c>
      <c r="GU87" s="21">
        <f>IF(GU$8="",0,GU83*условия!$R59*SUMIFS(условия!55:55,условия!$7:$7,"&lt;="&amp;GU$8,условия!$8:$8,"&gt;="&amp;GU$8))</f>
        <v>74374.999999999985</v>
      </c>
      <c r="GV87" s="21">
        <f>IF(GV$8="",0,GV83*условия!$R59*SUMIFS(условия!55:55,условия!$7:$7,"&lt;="&amp;GV$8,условия!$8:$8,"&gt;="&amp;GV$8))</f>
        <v>74374.999999999985</v>
      </c>
      <c r="GW87" s="21">
        <f>IF(GW$8="",0,GW83*условия!$R59*SUMIFS(условия!55:55,условия!$7:$7,"&lt;="&amp;GW$8,условия!$8:$8,"&gt;="&amp;GW$8))</f>
        <v>74374.999999999985</v>
      </c>
      <c r="GX87" s="21">
        <f>IF(GX$8="",0,GX83*условия!$R59*SUMIFS(условия!55:55,условия!$7:$7,"&lt;="&amp;GX$8,условия!$8:$8,"&gt;="&amp;GX$8))</f>
        <v>74374.999999999985</v>
      </c>
      <c r="GY87" s="21">
        <f>IF(GY$8="",0,GY83*условия!$R59*SUMIFS(условия!55:55,условия!$7:$7,"&lt;="&amp;GY$8,условия!$8:$8,"&gt;="&amp;GY$8))</f>
        <v>74374.999999999985</v>
      </c>
      <c r="GZ87" s="21">
        <f>IF(GZ$8="",0,GZ83*условия!$R59*SUMIFS(условия!55:55,условия!$7:$7,"&lt;="&amp;GZ$8,условия!$8:$8,"&gt;="&amp;GZ$8))</f>
        <v>74374.999999999985</v>
      </c>
      <c r="HA87" s="21">
        <f>IF(HA$8="",0,HA83*условия!$R59*SUMIFS(условия!55:55,условия!$7:$7,"&lt;="&amp;HA$8,условия!$8:$8,"&gt;="&amp;HA$8))</f>
        <v>74374.999999999985</v>
      </c>
      <c r="HB87" s="21">
        <f>IF(HB$8="",0,HB83*условия!$R59*SUMIFS(условия!55:55,условия!$7:$7,"&lt;="&amp;HB$8,условия!$8:$8,"&gt;="&amp;HB$8))</f>
        <v>74374.999999999985</v>
      </c>
      <c r="HC87" s="21">
        <f>IF(HC$8="",0,HC83*условия!$R59*SUMIFS(условия!55:55,условия!$7:$7,"&lt;="&amp;HC$8,условия!$8:$8,"&gt;="&amp;HC$8))</f>
        <v>74374.999999999985</v>
      </c>
      <c r="HD87" s="21">
        <f>IF(HD$8="",0,HD83*условия!$R59*SUMIFS(условия!55:55,условия!$7:$7,"&lt;="&amp;HD$8,условия!$8:$8,"&gt;="&amp;HD$8))</f>
        <v>74374.999999999985</v>
      </c>
      <c r="HE87" s="21">
        <f>IF(HE$8="",0,HE83*условия!$R59*SUMIFS(условия!55:55,условия!$7:$7,"&lt;="&amp;HE$8,условия!$8:$8,"&gt;="&amp;HE$8))</f>
        <v>74374.999999999985</v>
      </c>
      <c r="HF87" s="21">
        <f>IF(HF$8="",0,HF83*условия!$R59*SUMIFS(условия!55:55,условия!$7:$7,"&lt;="&amp;HF$8,условия!$8:$8,"&gt;="&amp;HF$8))</f>
        <v>74374.999999999985</v>
      </c>
      <c r="HG87" s="21">
        <f>IF(HG$8="",0,HG83*условия!$R59*SUMIFS(условия!55:55,условия!$7:$7,"&lt;="&amp;HG$8,условия!$8:$8,"&gt;="&amp;HG$8))</f>
        <v>74374.999999999985</v>
      </c>
      <c r="HH87" s="21">
        <f>IF(HH$8="",0,HH83*условия!$R59*SUMIFS(условия!55:55,условия!$7:$7,"&lt;="&amp;HH$8,условия!$8:$8,"&gt;="&amp;HH$8))</f>
        <v>74374.999999999985</v>
      </c>
      <c r="HI87" s="21">
        <f>IF(HI$8="",0,HI83*условия!$R59*SUMIFS(условия!55:55,условия!$7:$7,"&lt;="&amp;HI$8,условия!$8:$8,"&gt;="&amp;HI$8))</f>
        <v>74374.999999999985</v>
      </c>
      <c r="HJ87" s="21">
        <f>IF(HJ$8="",0,HJ83*условия!$R59*SUMIFS(условия!55:55,условия!$7:$7,"&lt;="&amp;HJ$8,условия!$8:$8,"&gt;="&amp;HJ$8))</f>
        <v>74374.999999999985</v>
      </c>
      <c r="HK87" s="21">
        <f>IF(HK$8="",0,HK83*условия!$R59*SUMIFS(условия!55:55,условия!$7:$7,"&lt;="&amp;HK$8,условия!$8:$8,"&gt;="&amp;HK$8))</f>
        <v>74374.999999999985</v>
      </c>
      <c r="HL87" s="21">
        <f>IF(HL$8="",0,HL83*условия!$R59*SUMIFS(условия!55:55,условия!$7:$7,"&lt;="&amp;HL$8,условия!$8:$8,"&gt;="&amp;HL$8))</f>
        <v>74374.999999999985</v>
      </c>
      <c r="HM87" s="21">
        <f>IF(HM$8="",0,HM83*условия!$R59*SUMIFS(условия!55:55,условия!$7:$7,"&lt;="&amp;HM$8,условия!$8:$8,"&gt;="&amp;HM$8))</f>
        <v>74374.999999999985</v>
      </c>
      <c r="HN87" s="21">
        <f>IF(HN$8="",0,HN83*условия!$R59*SUMIFS(условия!55:55,условия!$7:$7,"&lt;="&amp;HN$8,условия!$8:$8,"&gt;="&amp;HN$8))</f>
        <v>74374.999999999985</v>
      </c>
      <c r="HO87" s="21">
        <f>IF(HO$8="",0,HO83*условия!$R59*SUMIFS(условия!55:55,условия!$7:$7,"&lt;="&amp;HO$8,условия!$8:$8,"&gt;="&amp;HO$8))</f>
        <v>74374.999999999985</v>
      </c>
      <c r="HP87" s="21">
        <f>IF(HP$8="",0,HP83*условия!$R59*SUMIFS(условия!55:55,условия!$7:$7,"&lt;="&amp;HP$8,условия!$8:$8,"&gt;="&amp;HP$8))</f>
        <v>74374.999999999985</v>
      </c>
      <c r="HQ87" s="21">
        <f>IF(HQ$8="",0,HQ83*условия!$R59*SUMIFS(условия!55:55,условия!$7:$7,"&lt;="&amp;HQ$8,условия!$8:$8,"&gt;="&amp;HQ$8))</f>
        <v>74374.999999999985</v>
      </c>
      <c r="HR87" s="21">
        <f>IF(HR$8="",0,HR83*условия!$R59*SUMIFS(условия!55:55,условия!$7:$7,"&lt;="&amp;HR$8,условия!$8:$8,"&gt;="&amp;HR$8))</f>
        <v>74374.999999999985</v>
      </c>
      <c r="HS87" s="21">
        <f>IF(HS$8="",0,HS83*условия!$R59*SUMIFS(условия!55:55,условия!$7:$7,"&lt;="&amp;HS$8,условия!$8:$8,"&gt;="&amp;HS$8))</f>
        <v>74374.999999999985</v>
      </c>
      <c r="HT87" s="21">
        <f>IF(HT$8="",0,HT83*условия!$R59*SUMIFS(условия!55:55,условия!$7:$7,"&lt;="&amp;HT$8,условия!$8:$8,"&gt;="&amp;HT$8))</f>
        <v>74374.999999999985</v>
      </c>
      <c r="HU87" s="21">
        <f>IF(HU$8="",0,HU83*условия!$R59*SUMIFS(условия!55:55,условия!$7:$7,"&lt;="&amp;HU$8,условия!$8:$8,"&gt;="&amp;HU$8))</f>
        <v>74374.999999999985</v>
      </c>
      <c r="HV87" s="21">
        <f>IF(HV$8="",0,HV83*условия!$R59*SUMIFS(условия!55:55,условия!$7:$7,"&lt;="&amp;HV$8,условия!$8:$8,"&gt;="&amp;HV$8))</f>
        <v>74374.999999999985</v>
      </c>
      <c r="HW87" s="21">
        <f>IF(HW$8="",0,HW83*условия!$R59*SUMIFS(условия!55:55,условия!$7:$7,"&lt;="&amp;HW$8,условия!$8:$8,"&gt;="&amp;HW$8))</f>
        <v>74374.999999999985</v>
      </c>
      <c r="HX87" s="21">
        <f>IF(HX$8="",0,HX83*условия!$R59*SUMIFS(условия!55:55,условия!$7:$7,"&lt;="&amp;HX$8,условия!$8:$8,"&gt;="&amp;HX$8))</f>
        <v>74374.999999999985</v>
      </c>
      <c r="HY87" s="21">
        <f>IF(HY$8="",0,HY83*условия!$R59*SUMIFS(условия!55:55,условия!$7:$7,"&lt;="&amp;HY$8,условия!$8:$8,"&gt;="&amp;HY$8))</f>
        <v>89249.999999999985</v>
      </c>
      <c r="HZ87" s="21">
        <f>IF(HZ$8="",0,HZ83*условия!$R59*SUMIFS(условия!55:55,условия!$7:$7,"&lt;="&amp;HZ$8,условия!$8:$8,"&gt;="&amp;HZ$8))</f>
        <v>89249.999999999985</v>
      </c>
      <c r="IA87" s="21">
        <f>IF(IA$8="",0,IA83*условия!$R59*SUMIFS(условия!55:55,условия!$7:$7,"&lt;="&amp;IA$8,условия!$8:$8,"&gt;="&amp;IA$8))</f>
        <v>89249.999999999985</v>
      </c>
      <c r="IB87" s="21">
        <f>IF(IB$8="",0,IB83*условия!$R59*SUMIFS(условия!55:55,условия!$7:$7,"&lt;="&amp;IB$8,условия!$8:$8,"&gt;="&amp;IB$8))</f>
        <v>89249.999999999985</v>
      </c>
      <c r="IC87" s="21">
        <f>IF(IC$8="",0,IC83*условия!$R59*SUMIFS(условия!55:55,условия!$7:$7,"&lt;="&amp;IC$8,условия!$8:$8,"&gt;="&amp;IC$8))</f>
        <v>89249.999999999985</v>
      </c>
      <c r="ID87" s="21">
        <f>IF(ID$8="",0,ID83*условия!$R59*SUMIFS(условия!55:55,условия!$7:$7,"&lt;="&amp;ID$8,условия!$8:$8,"&gt;="&amp;ID$8))</f>
        <v>89249.999999999985</v>
      </c>
      <c r="IE87" s="21">
        <f>IF(IE$8="",0,IE83*условия!$R59*SUMIFS(условия!55:55,условия!$7:$7,"&lt;="&amp;IE$8,условия!$8:$8,"&gt;="&amp;IE$8))</f>
        <v>89249.999999999985</v>
      </c>
      <c r="IF87" s="21">
        <f>IF(IF$8="",0,IF83*условия!$R59*SUMIFS(условия!55:55,условия!$7:$7,"&lt;="&amp;IF$8,условия!$8:$8,"&gt;="&amp;IF$8))</f>
        <v>89249.999999999985</v>
      </c>
      <c r="IG87" s="21">
        <f>IF(IG$8="",0,IG83*условия!$R59*SUMIFS(условия!55:55,условия!$7:$7,"&lt;="&amp;IG$8,условия!$8:$8,"&gt;="&amp;IG$8))</f>
        <v>89249.999999999985</v>
      </c>
      <c r="IH87" s="21">
        <f>IF(IH$8="",0,IH83*условия!$R59*SUMIFS(условия!55:55,условия!$7:$7,"&lt;="&amp;IH$8,условия!$8:$8,"&gt;="&amp;IH$8))</f>
        <v>89249.999999999985</v>
      </c>
      <c r="II87" s="21">
        <f>IF(II$8="",0,II83*условия!$R59*SUMIFS(условия!55:55,условия!$7:$7,"&lt;="&amp;II$8,условия!$8:$8,"&gt;="&amp;II$8))</f>
        <v>89249.999999999985</v>
      </c>
      <c r="IJ87" s="21">
        <f>IF(IJ$8="",0,IJ83*условия!$R59*SUMIFS(условия!55:55,условия!$7:$7,"&lt;="&amp;IJ$8,условия!$8:$8,"&gt;="&amp;IJ$8))</f>
        <v>89249.999999999985</v>
      </c>
      <c r="IK87" s="21">
        <f>IF(IK$8="",0,IK83*условия!$R59*SUMIFS(условия!55:55,условия!$7:$7,"&lt;="&amp;IK$8,условия!$8:$8,"&gt;="&amp;IK$8))</f>
        <v>89249.999999999985</v>
      </c>
      <c r="IL87" s="21">
        <f>IF(IL$8="",0,IL83*условия!$R59*SUMIFS(условия!55:55,условия!$7:$7,"&lt;="&amp;IL$8,условия!$8:$8,"&gt;="&amp;IL$8))</f>
        <v>89249.999999999985</v>
      </c>
      <c r="IM87" s="21">
        <f>IF(IM$8="",0,IM83*условия!$R59*SUMIFS(условия!55:55,условия!$7:$7,"&lt;="&amp;IM$8,условия!$8:$8,"&gt;="&amp;IM$8))</f>
        <v>89249.999999999985</v>
      </c>
      <c r="IN87" s="21">
        <f>IF(IN$8="",0,IN83*условия!$R59*SUMIFS(условия!55:55,условия!$7:$7,"&lt;="&amp;IN$8,условия!$8:$8,"&gt;="&amp;IN$8))</f>
        <v>89249.999999999985</v>
      </c>
      <c r="IO87" s="21">
        <f>IF(IO$8="",0,IO83*условия!$R59*SUMIFS(условия!55:55,условия!$7:$7,"&lt;="&amp;IO$8,условия!$8:$8,"&gt;="&amp;IO$8))</f>
        <v>89249.999999999985</v>
      </c>
      <c r="IP87" s="21">
        <f>IF(IP$8="",0,IP83*условия!$R59*SUMIFS(условия!55:55,условия!$7:$7,"&lt;="&amp;IP$8,условия!$8:$8,"&gt;="&amp;IP$8))</f>
        <v>89249.999999999985</v>
      </c>
      <c r="IQ87" s="21">
        <f>IF(IQ$8="",0,IQ83*условия!$R59*SUMIFS(условия!55:55,условия!$7:$7,"&lt;="&amp;IQ$8,условия!$8:$8,"&gt;="&amp;IQ$8))</f>
        <v>89249.999999999985</v>
      </c>
      <c r="IR87" s="21">
        <f>IF(IR$8="",0,IR83*условия!$R59*SUMIFS(условия!55:55,условия!$7:$7,"&lt;="&amp;IR$8,условия!$8:$8,"&gt;="&amp;IR$8))</f>
        <v>89249.999999999985</v>
      </c>
      <c r="IS87" s="21">
        <f>IF(IS$8="",0,IS83*условия!$R59*SUMIFS(условия!55:55,условия!$7:$7,"&lt;="&amp;IS$8,условия!$8:$8,"&gt;="&amp;IS$8))</f>
        <v>89249.999999999985</v>
      </c>
      <c r="IT87" s="21">
        <f>IF(IT$8="",0,IT83*условия!$R59*SUMIFS(условия!55:55,условия!$7:$7,"&lt;="&amp;IT$8,условия!$8:$8,"&gt;="&amp;IT$8))</f>
        <v>89249.999999999985</v>
      </c>
      <c r="IU87" s="21">
        <f>IF(IU$8="",0,IU83*условия!$R59*SUMIFS(условия!55:55,условия!$7:$7,"&lt;="&amp;IU$8,условия!$8:$8,"&gt;="&amp;IU$8))</f>
        <v>89249.999999999985</v>
      </c>
      <c r="IV87" s="21">
        <f>IF(IV$8="",0,IV83*условия!$R59*SUMIFS(условия!55:55,условия!$7:$7,"&lt;="&amp;IV$8,условия!$8:$8,"&gt;="&amp;IV$8))</f>
        <v>89249.999999999985</v>
      </c>
      <c r="IW87" s="21">
        <f>IF(IW$8="",0,IW83*условия!$R59*SUMIFS(условия!55:55,условия!$7:$7,"&lt;="&amp;IW$8,условия!$8:$8,"&gt;="&amp;IW$8))</f>
        <v>89249.999999999985</v>
      </c>
      <c r="IX87" s="21">
        <f>IF(IX$8="",0,IX83*условия!$R59*SUMIFS(условия!55:55,условия!$7:$7,"&lt;="&amp;IX$8,условия!$8:$8,"&gt;="&amp;IX$8))</f>
        <v>89249.999999999985</v>
      </c>
      <c r="IY87" s="21">
        <f>IF(IY$8="",0,IY83*условия!$R59*SUMIFS(условия!55:55,условия!$7:$7,"&lt;="&amp;IY$8,условия!$8:$8,"&gt;="&amp;IY$8))</f>
        <v>89249.999999999985</v>
      </c>
      <c r="IZ87" s="21">
        <f>IF(IZ$8="",0,IZ83*условия!$R59*SUMIFS(условия!55:55,условия!$7:$7,"&lt;="&amp;IZ$8,условия!$8:$8,"&gt;="&amp;IZ$8))</f>
        <v>89249.999999999985</v>
      </c>
      <c r="JA87" s="21">
        <f>IF(JA$8="",0,JA83*условия!$R59*SUMIFS(условия!55:55,условия!$7:$7,"&lt;="&amp;JA$8,условия!$8:$8,"&gt;="&amp;JA$8))</f>
        <v>187425</v>
      </c>
      <c r="JB87" s="21">
        <f>IF(JB$8="",0,JB83*условия!$R59*SUMIFS(условия!55:55,условия!$7:$7,"&lt;="&amp;JB$8,условия!$8:$8,"&gt;="&amp;JB$8))</f>
        <v>187425</v>
      </c>
      <c r="JC87" s="21">
        <f>IF(JC$8="",0,JC83*условия!$R59*SUMIFS(условия!55:55,условия!$7:$7,"&lt;="&amp;JC$8,условия!$8:$8,"&gt;="&amp;JC$8))</f>
        <v>187425</v>
      </c>
      <c r="JD87" s="21">
        <f>IF(JD$8="",0,JD83*условия!$R59*SUMIFS(условия!55:55,условия!$7:$7,"&lt;="&amp;JD$8,условия!$8:$8,"&gt;="&amp;JD$8))</f>
        <v>187425</v>
      </c>
      <c r="JE87" s="21">
        <f>IF(JE$8="",0,JE83*условия!$R59*SUMIFS(условия!55:55,условия!$7:$7,"&lt;="&amp;JE$8,условия!$8:$8,"&gt;="&amp;JE$8))</f>
        <v>187425</v>
      </c>
      <c r="JF87" s="21">
        <f>IF(JF$8="",0,JF83*условия!$R59*SUMIFS(условия!55:55,условия!$7:$7,"&lt;="&amp;JF$8,условия!$8:$8,"&gt;="&amp;JF$8))</f>
        <v>187425</v>
      </c>
      <c r="JG87" s="21">
        <f>IF(JG$8="",0,JG83*условия!$R59*SUMIFS(условия!55:55,условия!$7:$7,"&lt;="&amp;JG$8,условия!$8:$8,"&gt;="&amp;JG$8))</f>
        <v>187425</v>
      </c>
      <c r="JH87" s="21">
        <f>IF(JH$8="",0,JH83*условия!$R59*SUMIFS(условия!55:55,условия!$7:$7,"&lt;="&amp;JH$8,условия!$8:$8,"&gt;="&amp;JH$8))</f>
        <v>187425</v>
      </c>
      <c r="JI87" s="21">
        <f>IF(JI$8="",0,JI83*условия!$R59*SUMIFS(условия!55:55,условия!$7:$7,"&lt;="&amp;JI$8,условия!$8:$8,"&gt;="&amp;JI$8))</f>
        <v>187425</v>
      </c>
      <c r="JJ87" s="21">
        <f>IF(JJ$8="",0,JJ83*условия!$R59*SUMIFS(условия!55:55,условия!$7:$7,"&lt;="&amp;JJ$8,условия!$8:$8,"&gt;="&amp;JJ$8))</f>
        <v>187425</v>
      </c>
      <c r="JK87" s="21">
        <f>IF(JK$8="",0,JK83*условия!$R59*SUMIFS(условия!55:55,условия!$7:$7,"&lt;="&amp;JK$8,условия!$8:$8,"&gt;="&amp;JK$8))</f>
        <v>187425</v>
      </c>
      <c r="JL87" s="21">
        <f>IF(JL$8="",0,JL83*условия!$R59*SUMIFS(условия!55:55,условия!$7:$7,"&lt;="&amp;JL$8,условия!$8:$8,"&gt;="&amp;JL$8))</f>
        <v>187425</v>
      </c>
      <c r="JM87" s="21">
        <f>IF(JM$8="",0,JM83*условия!$R59*SUMIFS(условия!55:55,условия!$7:$7,"&lt;="&amp;JM$8,условия!$8:$8,"&gt;="&amp;JM$8))</f>
        <v>187425</v>
      </c>
      <c r="JN87" s="21">
        <f>IF(JN$8="",0,JN83*условия!$R59*SUMIFS(условия!55:55,условия!$7:$7,"&lt;="&amp;JN$8,условия!$8:$8,"&gt;="&amp;JN$8))</f>
        <v>187425</v>
      </c>
      <c r="JO87" s="21">
        <f>IF(JO$8="",0,JO83*условия!$R59*SUMIFS(условия!55:55,условия!$7:$7,"&lt;="&amp;JO$8,условия!$8:$8,"&gt;="&amp;JO$8))</f>
        <v>187425</v>
      </c>
      <c r="JP87" s="21">
        <f>IF(JP$8="",0,JP83*условия!$R59*SUMIFS(условия!55:55,условия!$7:$7,"&lt;="&amp;JP$8,условия!$8:$8,"&gt;="&amp;JP$8))</f>
        <v>187425</v>
      </c>
      <c r="JQ87" s="21">
        <f>IF(JQ$8="",0,JQ83*условия!$R59*SUMIFS(условия!55:55,условия!$7:$7,"&lt;="&amp;JQ$8,условия!$8:$8,"&gt;="&amp;JQ$8))</f>
        <v>187425</v>
      </c>
      <c r="JR87" s="21">
        <f>IF(JR$8="",0,JR83*условия!$R59*SUMIFS(условия!55:55,условия!$7:$7,"&lt;="&amp;JR$8,условия!$8:$8,"&gt;="&amp;JR$8))</f>
        <v>187425</v>
      </c>
      <c r="JS87" s="21">
        <f>IF(JS$8="",0,JS83*условия!$R59*SUMIFS(условия!55:55,условия!$7:$7,"&lt;="&amp;JS$8,условия!$8:$8,"&gt;="&amp;JS$8))</f>
        <v>187425</v>
      </c>
      <c r="JT87" s="21">
        <f>IF(JT$8="",0,JT83*условия!$R59*SUMIFS(условия!55:55,условия!$7:$7,"&lt;="&amp;JT$8,условия!$8:$8,"&gt;="&amp;JT$8))</f>
        <v>187425</v>
      </c>
      <c r="JU87" s="21">
        <f>IF(JU$8="",0,JU83*условия!$R59*SUMIFS(условия!55:55,условия!$7:$7,"&lt;="&amp;JU$8,условия!$8:$8,"&gt;="&amp;JU$8))</f>
        <v>187425</v>
      </c>
      <c r="JV87" s="21">
        <f>IF(JV$8="",0,JV83*условия!$R59*SUMIFS(условия!55:55,условия!$7:$7,"&lt;="&amp;JV$8,условия!$8:$8,"&gt;="&amp;JV$8))</f>
        <v>187425</v>
      </c>
      <c r="JW87" s="21">
        <f>IF(JW$8="",0,JW83*условия!$R59*SUMIFS(условия!55:55,условия!$7:$7,"&lt;="&amp;JW$8,условия!$8:$8,"&gt;="&amp;JW$8))</f>
        <v>187425</v>
      </c>
      <c r="JX87" s="21">
        <f>IF(JX$8="",0,JX83*условия!$R59*SUMIFS(условия!55:55,условия!$7:$7,"&lt;="&amp;JX$8,условия!$8:$8,"&gt;="&amp;JX$8))</f>
        <v>187425</v>
      </c>
      <c r="JY87" s="21">
        <f>IF(JY$8="",0,JY83*условия!$R59*SUMIFS(условия!55:55,условия!$7:$7,"&lt;="&amp;JY$8,условия!$8:$8,"&gt;="&amp;JY$8))</f>
        <v>187425</v>
      </c>
      <c r="JZ87" s="21">
        <f>IF(JZ$8="",0,JZ83*условия!$R59*SUMIFS(условия!55:55,условия!$7:$7,"&lt;="&amp;JZ$8,условия!$8:$8,"&gt;="&amp;JZ$8))</f>
        <v>187425</v>
      </c>
      <c r="KA87" s="21">
        <f>IF(KA$8="",0,KA83*условия!$R59*SUMIFS(условия!55:55,условия!$7:$7,"&lt;="&amp;KA$8,условия!$8:$8,"&gt;="&amp;KA$8))</f>
        <v>187425</v>
      </c>
      <c r="KB87" s="21">
        <f>IF(KB$8="",0,KB83*условия!$R59*SUMIFS(условия!55:55,условия!$7:$7,"&lt;="&amp;KB$8,условия!$8:$8,"&gt;="&amp;KB$8))</f>
        <v>187425</v>
      </c>
      <c r="KC87" s="21">
        <f>IF(KC$8="",0,KC83*условия!$R59*SUMIFS(условия!55:55,условия!$7:$7,"&lt;="&amp;KC$8,условия!$8:$8,"&gt;="&amp;KC$8))</f>
        <v>187425</v>
      </c>
      <c r="KD87" s="21">
        <f>IF(KD$8="",0,KD83*условия!$R59*SUMIFS(условия!55:55,условия!$7:$7,"&lt;="&amp;KD$8,условия!$8:$8,"&gt;="&amp;KD$8))</f>
        <v>187425</v>
      </c>
      <c r="KE87" s="21">
        <f>IF(KE$8="",0,KE83*условия!$R59*SUMIFS(условия!55:55,условия!$7:$7,"&lt;="&amp;KE$8,условия!$8:$8,"&gt;="&amp;KE$8))</f>
        <v>187425</v>
      </c>
      <c r="KF87" s="21">
        <f>IF(KF$8="",0,KF83*условия!$R59*SUMIFS(условия!55:55,условия!$7:$7,"&lt;="&amp;KF$8,условия!$8:$8,"&gt;="&amp;KF$8))</f>
        <v>214200.00000000003</v>
      </c>
      <c r="KG87" s="21">
        <f>IF(KG$8="",0,KG83*условия!$R59*SUMIFS(условия!55:55,условия!$7:$7,"&lt;="&amp;KG$8,условия!$8:$8,"&gt;="&amp;KG$8))</f>
        <v>214200.00000000003</v>
      </c>
      <c r="KH87" s="21">
        <f>IF(KH$8="",0,KH83*условия!$R59*SUMIFS(условия!55:55,условия!$7:$7,"&lt;="&amp;KH$8,условия!$8:$8,"&gt;="&amp;KH$8))</f>
        <v>214200.00000000003</v>
      </c>
      <c r="KI87" s="21">
        <f>IF(KI$8="",0,KI83*условия!$R59*SUMIFS(условия!55:55,условия!$7:$7,"&lt;="&amp;KI$8,условия!$8:$8,"&gt;="&amp;KI$8))</f>
        <v>214200.00000000003</v>
      </c>
      <c r="KJ87" s="21">
        <f>IF(KJ$8="",0,KJ83*условия!$R59*SUMIFS(условия!55:55,условия!$7:$7,"&lt;="&amp;KJ$8,условия!$8:$8,"&gt;="&amp;KJ$8))</f>
        <v>214200.00000000003</v>
      </c>
      <c r="KK87" s="21">
        <f>IF(KK$8="",0,KK83*условия!$R59*SUMIFS(условия!55:55,условия!$7:$7,"&lt;="&amp;KK$8,условия!$8:$8,"&gt;="&amp;KK$8))</f>
        <v>214200.00000000003</v>
      </c>
      <c r="KL87" s="21">
        <f>IF(KL$8="",0,KL83*условия!$R59*SUMIFS(условия!55:55,условия!$7:$7,"&lt;="&amp;KL$8,условия!$8:$8,"&gt;="&amp;KL$8))</f>
        <v>214200.00000000003</v>
      </c>
      <c r="KM87" s="21">
        <f>IF(KM$8="",0,KM83*условия!$R59*SUMIFS(условия!55:55,условия!$7:$7,"&lt;="&amp;KM$8,условия!$8:$8,"&gt;="&amp;KM$8))</f>
        <v>214200.00000000003</v>
      </c>
      <c r="KN87" s="21">
        <f>IF(KN$8="",0,KN83*условия!$R59*SUMIFS(условия!55:55,условия!$7:$7,"&lt;="&amp;KN$8,условия!$8:$8,"&gt;="&amp;KN$8))</f>
        <v>214200.00000000003</v>
      </c>
      <c r="KO87" s="21">
        <f>IF(KO$8="",0,KO83*условия!$R59*SUMIFS(условия!55:55,условия!$7:$7,"&lt;="&amp;KO$8,условия!$8:$8,"&gt;="&amp;KO$8))</f>
        <v>214200.00000000003</v>
      </c>
      <c r="KP87" s="21">
        <f>IF(KP$8="",0,KP83*условия!$R59*SUMIFS(условия!55:55,условия!$7:$7,"&lt;="&amp;KP$8,условия!$8:$8,"&gt;="&amp;KP$8))</f>
        <v>214200.00000000003</v>
      </c>
      <c r="KQ87" s="21">
        <f>IF(KQ$8="",0,KQ83*условия!$R59*SUMIFS(условия!55:55,условия!$7:$7,"&lt;="&amp;KQ$8,условия!$8:$8,"&gt;="&amp;KQ$8))</f>
        <v>214200.00000000003</v>
      </c>
      <c r="KR87" s="21">
        <f>IF(KR$8="",0,KR83*условия!$R59*SUMIFS(условия!55:55,условия!$7:$7,"&lt;="&amp;KR$8,условия!$8:$8,"&gt;="&amp;KR$8))</f>
        <v>214200.00000000003</v>
      </c>
      <c r="KS87" s="21">
        <f>IF(KS$8="",0,KS83*условия!$R59*SUMIFS(условия!55:55,условия!$7:$7,"&lt;="&amp;KS$8,условия!$8:$8,"&gt;="&amp;KS$8))</f>
        <v>214200.00000000003</v>
      </c>
      <c r="KT87" s="21">
        <f>IF(KT$8="",0,KT83*условия!$R59*SUMIFS(условия!55:55,условия!$7:$7,"&lt;="&amp;KT$8,условия!$8:$8,"&gt;="&amp;KT$8))</f>
        <v>214200.00000000003</v>
      </c>
      <c r="KU87" s="21">
        <f>IF(KU$8="",0,KU83*условия!$R59*SUMIFS(условия!55:55,условия!$7:$7,"&lt;="&amp;KU$8,условия!$8:$8,"&gt;="&amp;KU$8))</f>
        <v>214200.00000000003</v>
      </c>
      <c r="KV87" s="21">
        <f>IF(KV$8="",0,KV83*условия!$R59*SUMIFS(условия!55:55,условия!$7:$7,"&lt;="&amp;KV$8,условия!$8:$8,"&gt;="&amp;KV$8))</f>
        <v>214200.00000000003</v>
      </c>
      <c r="KW87" s="21">
        <f>IF(KW$8="",0,KW83*условия!$R59*SUMIFS(условия!55:55,условия!$7:$7,"&lt;="&amp;KW$8,условия!$8:$8,"&gt;="&amp;KW$8))</f>
        <v>214200.00000000003</v>
      </c>
      <c r="KX87" s="21">
        <f>IF(KX$8="",0,KX83*условия!$R59*SUMIFS(условия!55:55,условия!$7:$7,"&lt;="&amp;KX$8,условия!$8:$8,"&gt;="&amp;KX$8))</f>
        <v>214200.00000000003</v>
      </c>
      <c r="KY87" s="21">
        <f>IF(KY$8="",0,KY83*условия!$R59*SUMIFS(условия!55:55,условия!$7:$7,"&lt;="&amp;KY$8,условия!$8:$8,"&gt;="&amp;KY$8))</f>
        <v>214200.00000000003</v>
      </c>
      <c r="KZ87" s="21">
        <f>IF(KZ$8="",0,KZ83*условия!$R59*SUMIFS(условия!55:55,условия!$7:$7,"&lt;="&amp;KZ$8,условия!$8:$8,"&gt;="&amp;KZ$8))</f>
        <v>214200.00000000003</v>
      </c>
      <c r="LA87" s="21">
        <f>IF(LA$8="",0,LA83*условия!$R59*SUMIFS(условия!55:55,условия!$7:$7,"&lt;="&amp;LA$8,условия!$8:$8,"&gt;="&amp;LA$8))</f>
        <v>214200.00000000003</v>
      </c>
      <c r="LB87" s="21">
        <f>IF(LB$8="",0,LB83*условия!$R59*SUMIFS(условия!55:55,условия!$7:$7,"&lt;="&amp;LB$8,условия!$8:$8,"&gt;="&amp;LB$8))</f>
        <v>214200.00000000003</v>
      </c>
      <c r="LC87" s="21">
        <f>IF(LC$8="",0,LC83*условия!$R59*SUMIFS(условия!55:55,условия!$7:$7,"&lt;="&amp;LC$8,условия!$8:$8,"&gt;="&amp;LC$8))</f>
        <v>214200.00000000003</v>
      </c>
      <c r="LD87" s="21">
        <f>IF(LD$8="",0,LD83*условия!$R59*SUMIFS(условия!55:55,условия!$7:$7,"&lt;="&amp;LD$8,условия!$8:$8,"&gt;="&amp;LD$8))</f>
        <v>214200.00000000003</v>
      </c>
      <c r="LE87" s="21">
        <f>IF(LE$8="",0,LE83*условия!$R59*SUMIFS(условия!55:55,условия!$7:$7,"&lt;="&amp;LE$8,условия!$8:$8,"&gt;="&amp;LE$8))</f>
        <v>214200.00000000003</v>
      </c>
      <c r="LF87" s="21">
        <f>IF(LF$8="",0,LF83*условия!$R59*SUMIFS(условия!55:55,условия!$7:$7,"&lt;="&amp;LF$8,условия!$8:$8,"&gt;="&amp;LF$8))</f>
        <v>214200.00000000003</v>
      </c>
      <c r="LG87" s="21">
        <f>IF(LG$8="",0,LG83*условия!$R59*SUMIFS(условия!55:55,условия!$7:$7,"&lt;="&amp;LG$8,условия!$8:$8,"&gt;="&amp;LG$8))</f>
        <v>214200.00000000003</v>
      </c>
      <c r="LH87" s="21">
        <f>IF(LH$8="",0,LH83*условия!$R59*SUMIFS(условия!55:55,условия!$7:$7,"&lt;="&amp;LH$8,условия!$8:$8,"&gt;="&amp;LH$8))</f>
        <v>214200.00000000003</v>
      </c>
      <c r="LI87" s="21">
        <f>IF(LI$8="",0,LI83*условия!$R59*SUMIFS(условия!55:55,условия!$7:$7,"&lt;="&amp;LI$8,условия!$8:$8,"&gt;="&amp;LI$8))</f>
        <v>214200.00000000003</v>
      </c>
      <c r="LJ87" s="21">
        <f>IF(LJ$8="",0,LJ83*условия!$R59*SUMIFS(условия!55:55,условия!$7:$7,"&lt;="&amp;LJ$8,условия!$8:$8,"&gt;="&amp;LJ$8))</f>
        <v>178500</v>
      </c>
      <c r="LK87" s="21">
        <f>IF(LK$8="",0,LK83*условия!$R59*SUMIFS(условия!55:55,условия!$7:$7,"&lt;="&amp;LK$8,условия!$8:$8,"&gt;="&amp;LK$8))</f>
        <v>178500</v>
      </c>
      <c r="LL87" s="21">
        <f>IF(LL$8="",0,LL83*условия!$R59*SUMIFS(условия!55:55,условия!$7:$7,"&lt;="&amp;LL$8,условия!$8:$8,"&gt;="&amp;LL$8))</f>
        <v>178500</v>
      </c>
      <c r="LM87" s="21">
        <f>IF(LM$8="",0,LM83*условия!$R59*SUMIFS(условия!55:55,условия!$7:$7,"&lt;="&amp;LM$8,условия!$8:$8,"&gt;="&amp;LM$8))</f>
        <v>178500</v>
      </c>
      <c r="LN87" s="21">
        <f>IF(LN$8="",0,LN83*условия!$R59*SUMIFS(условия!55:55,условия!$7:$7,"&lt;="&amp;LN$8,условия!$8:$8,"&gt;="&amp;LN$8))</f>
        <v>178500</v>
      </c>
      <c r="LO87" s="21">
        <f>IF(LO$8="",0,LO83*условия!$R59*SUMIFS(условия!55:55,условия!$7:$7,"&lt;="&amp;LO$8,условия!$8:$8,"&gt;="&amp;LO$8))</f>
        <v>178500</v>
      </c>
      <c r="LP87" s="21">
        <f>IF(LP$8="",0,LP83*условия!$R59*SUMIFS(условия!55:55,условия!$7:$7,"&lt;="&amp;LP$8,условия!$8:$8,"&gt;="&amp;LP$8))</f>
        <v>178500</v>
      </c>
      <c r="LQ87" s="21">
        <f>IF(LQ$8="",0,LQ83*условия!$R59*SUMIFS(условия!55:55,условия!$7:$7,"&lt;="&amp;LQ$8,условия!$8:$8,"&gt;="&amp;LQ$8))</f>
        <v>178500</v>
      </c>
      <c r="LR87" s="21">
        <f>IF(LR$8="",0,LR83*условия!$R59*SUMIFS(условия!55:55,условия!$7:$7,"&lt;="&amp;LR$8,условия!$8:$8,"&gt;="&amp;LR$8))</f>
        <v>178500</v>
      </c>
      <c r="LS87" s="21">
        <f>IF(LS$8="",0,LS83*условия!$R59*SUMIFS(условия!55:55,условия!$7:$7,"&lt;="&amp;LS$8,условия!$8:$8,"&gt;="&amp;LS$8))</f>
        <v>178500</v>
      </c>
      <c r="LT87" s="21">
        <f>IF(LT$8="",0,LT83*условия!$R59*SUMIFS(условия!55:55,условия!$7:$7,"&lt;="&amp;LT$8,условия!$8:$8,"&gt;="&amp;LT$8))</f>
        <v>178500</v>
      </c>
      <c r="LU87" s="21">
        <f>IF(LU$8="",0,LU83*условия!$R59*SUMIFS(условия!55:55,условия!$7:$7,"&lt;="&amp;LU$8,условия!$8:$8,"&gt;="&amp;LU$8))</f>
        <v>178500</v>
      </c>
      <c r="LV87" s="21">
        <f>IF(LV$8="",0,LV83*условия!$R59*SUMIFS(условия!55:55,условия!$7:$7,"&lt;="&amp;LV$8,условия!$8:$8,"&gt;="&amp;LV$8))</f>
        <v>178500</v>
      </c>
      <c r="LW87" s="21">
        <f>IF(LW$8="",0,LW83*условия!$R59*SUMIFS(условия!55:55,условия!$7:$7,"&lt;="&amp;LW$8,условия!$8:$8,"&gt;="&amp;LW$8))</f>
        <v>178500</v>
      </c>
      <c r="LX87" s="21">
        <f>IF(LX$8="",0,LX83*условия!$R59*SUMIFS(условия!55:55,условия!$7:$7,"&lt;="&amp;LX$8,условия!$8:$8,"&gt;="&amp;LX$8))</f>
        <v>178500</v>
      </c>
      <c r="LY87" s="21">
        <f>IF(LY$8="",0,LY83*условия!$R59*SUMIFS(условия!55:55,условия!$7:$7,"&lt;="&amp;LY$8,условия!$8:$8,"&gt;="&amp;LY$8))</f>
        <v>178500</v>
      </c>
      <c r="LZ87" s="21">
        <f>IF(LZ$8="",0,LZ83*условия!$R59*SUMIFS(условия!55:55,условия!$7:$7,"&lt;="&amp;LZ$8,условия!$8:$8,"&gt;="&amp;LZ$8))</f>
        <v>178500</v>
      </c>
      <c r="MA87" s="21">
        <f>IF(MA$8="",0,MA83*условия!$R59*SUMIFS(условия!55:55,условия!$7:$7,"&lt;="&amp;MA$8,условия!$8:$8,"&gt;="&amp;MA$8))</f>
        <v>178500</v>
      </c>
      <c r="MB87" s="21">
        <f>IF(MB$8="",0,MB83*условия!$R59*SUMIFS(условия!55:55,условия!$7:$7,"&lt;="&amp;MB$8,условия!$8:$8,"&gt;="&amp;MB$8))</f>
        <v>178500</v>
      </c>
      <c r="MC87" s="21">
        <f>IF(MC$8="",0,MC83*условия!$R59*SUMIFS(условия!55:55,условия!$7:$7,"&lt;="&amp;MC$8,условия!$8:$8,"&gt;="&amp;MC$8))</f>
        <v>178500</v>
      </c>
      <c r="MD87" s="21">
        <f>IF(MD$8="",0,MD83*условия!$R59*SUMIFS(условия!55:55,условия!$7:$7,"&lt;="&amp;MD$8,условия!$8:$8,"&gt;="&amp;MD$8))</f>
        <v>178500</v>
      </c>
      <c r="ME87" s="21">
        <f>IF(ME$8="",0,ME83*условия!$R59*SUMIFS(условия!55:55,условия!$7:$7,"&lt;="&amp;ME$8,условия!$8:$8,"&gt;="&amp;ME$8))</f>
        <v>178500</v>
      </c>
      <c r="MF87" s="21">
        <f>IF(MF$8="",0,MF83*условия!$R59*SUMIFS(условия!55:55,условия!$7:$7,"&lt;="&amp;MF$8,условия!$8:$8,"&gt;="&amp;MF$8))</f>
        <v>178500</v>
      </c>
      <c r="MG87" s="21">
        <f>IF(MG$8="",0,MG83*условия!$R59*SUMIFS(условия!55:55,условия!$7:$7,"&lt;="&amp;MG$8,условия!$8:$8,"&gt;="&amp;MG$8))</f>
        <v>178500</v>
      </c>
      <c r="MH87" s="21">
        <f>IF(MH$8="",0,MH83*условия!$R59*SUMIFS(условия!55:55,условия!$7:$7,"&lt;="&amp;MH$8,условия!$8:$8,"&gt;="&amp;MH$8))</f>
        <v>178500</v>
      </c>
      <c r="MI87" s="21">
        <f>IF(MI$8="",0,MI83*условия!$R59*SUMIFS(условия!55:55,условия!$7:$7,"&lt;="&amp;MI$8,условия!$8:$8,"&gt;="&amp;MI$8))</f>
        <v>178500</v>
      </c>
      <c r="MJ87" s="21">
        <f>IF(MJ$8="",0,MJ83*условия!$R59*SUMIFS(условия!55:55,условия!$7:$7,"&lt;="&amp;MJ$8,условия!$8:$8,"&gt;="&amp;MJ$8))</f>
        <v>178500</v>
      </c>
      <c r="MK87" s="21">
        <f>IF(MK$8="",0,MK83*условия!$R59*SUMIFS(условия!55:55,условия!$7:$7,"&lt;="&amp;MK$8,условия!$8:$8,"&gt;="&amp;MK$8))</f>
        <v>178500</v>
      </c>
      <c r="ML87" s="21">
        <f>IF(ML$8="",0,ML83*условия!$R59*SUMIFS(условия!55:55,условия!$7:$7,"&lt;="&amp;ML$8,условия!$8:$8,"&gt;="&amp;ML$8))</f>
        <v>178500</v>
      </c>
      <c r="MM87" s="21">
        <f>IF(MM$8="",0,MM83*условия!$R59*SUMIFS(условия!55:55,условия!$7:$7,"&lt;="&amp;MM$8,условия!$8:$8,"&gt;="&amp;MM$8))</f>
        <v>178500</v>
      </c>
      <c r="MN87" s="21">
        <f>IF(MN$8="",0,MN83*условия!$R59*SUMIFS(условия!55:55,условия!$7:$7,"&lt;="&amp;MN$8,условия!$8:$8,"&gt;="&amp;MN$8))</f>
        <v>178500</v>
      </c>
      <c r="MO87" s="21">
        <f>IF(MO$8="",0,MO83*условия!$R59*SUMIFS(условия!55:55,условия!$7:$7,"&lt;="&amp;MO$8,условия!$8:$8,"&gt;="&amp;MO$8))</f>
        <v>178499.99999999997</v>
      </c>
      <c r="MP87" s="21">
        <f>IF(MP$8="",0,MP83*условия!$R59*SUMIFS(условия!55:55,условия!$7:$7,"&lt;="&amp;MP$8,условия!$8:$8,"&gt;="&amp;MP$8))</f>
        <v>178499.99999999997</v>
      </c>
      <c r="MQ87" s="21">
        <f>IF(MQ$8="",0,MQ83*условия!$R59*SUMIFS(условия!55:55,условия!$7:$7,"&lt;="&amp;MQ$8,условия!$8:$8,"&gt;="&amp;MQ$8))</f>
        <v>178499.99999999997</v>
      </c>
      <c r="MR87" s="21">
        <f>IF(MR$8="",0,MR83*условия!$R59*SUMIFS(условия!55:55,условия!$7:$7,"&lt;="&amp;MR$8,условия!$8:$8,"&gt;="&amp;MR$8))</f>
        <v>178499.99999999997</v>
      </c>
      <c r="MS87" s="21">
        <f>IF(MS$8="",0,MS83*условия!$R59*SUMIFS(условия!55:55,условия!$7:$7,"&lt;="&amp;MS$8,условия!$8:$8,"&gt;="&amp;MS$8))</f>
        <v>178499.99999999997</v>
      </c>
      <c r="MT87" s="21">
        <f>IF(MT$8="",0,MT83*условия!$R59*SUMIFS(условия!55:55,условия!$7:$7,"&lt;="&amp;MT$8,условия!$8:$8,"&gt;="&amp;MT$8))</f>
        <v>178499.99999999997</v>
      </c>
      <c r="MU87" s="21">
        <f>IF(MU$8="",0,MU83*условия!$R59*SUMIFS(условия!55:55,условия!$7:$7,"&lt;="&amp;MU$8,условия!$8:$8,"&gt;="&amp;MU$8))</f>
        <v>178499.99999999997</v>
      </c>
      <c r="MV87" s="21">
        <f>IF(MV$8="",0,MV83*условия!$R59*SUMIFS(условия!55:55,условия!$7:$7,"&lt;="&amp;MV$8,условия!$8:$8,"&gt;="&amp;MV$8))</f>
        <v>178499.99999999997</v>
      </c>
      <c r="MW87" s="21">
        <f>IF(MW$8="",0,MW83*условия!$R59*SUMIFS(условия!55:55,условия!$7:$7,"&lt;="&amp;MW$8,условия!$8:$8,"&gt;="&amp;MW$8))</f>
        <v>178499.99999999997</v>
      </c>
      <c r="MX87" s="21">
        <f>IF(MX$8="",0,MX83*условия!$R59*SUMIFS(условия!55:55,условия!$7:$7,"&lt;="&amp;MX$8,условия!$8:$8,"&gt;="&amp;MX$8))</f>
        <v>178499.99999999997</v>
      </c>
      <c r="MY87" s="21">
        <f>IF(MY$8="",0,MY83*условия!$R59*SUMIFS(условия!55:55,условия!$7:$7,"&lt;="&amp;MY$8,условия!$8:$8,"&gt;="&amp;MY$8))</f>
        <v>178499.99999999997</v>
      </c>
      <c r="MZ87" s="21">
        <f>IF(MZ$8="",0,MZ83*условия!$R59*SUMIFS(условия!55:55,условия!$7:$7,"&lt;="&amp;MZ$8,условия!$8:$8,"&gt;="&amp;MZ$8))</f>
        <v>178499.99999999997</v>
      </c>
      <c r="NA87" s="21">
        <f>IF(NA$8="",0,NA83*условия!$R59*SUMIFS(условия!55:55,условия!$7:$7,"&lt;="&amp;NA$8,условия!$8:$8,"&gt;="&amp;NA$8))</f>
        <v>178499.99999999997</v>
      </c>
      <c r="NB87" s="21">
        <f>IF(NB$8="",0,NB83*условия!$R59*SUMIFS(условия!55:55,условия!$7:$7,"&lt;="&amp;NB$8,условия!$8:$8,"&gt;="&amp;NB$8))</f>
        <v>178499.99999999997</v>
      </c>
      <c r="NC87" s="21">
        <f>IF(NC$8="",0,NC83*условия!$R59*SUMIFS(условия!55:55,условия!$7:$7,"&lt;="&amp;NC$8,условия!$8:$8,"&gt;="&amp;NC$8))</f>
        <v>178499.99999999997</v>
      </c>
      <c r="ND87" s="21">
        <f>IF(ND$8="",0,ND83*условия!$R59*SUMIFS(условия!55:55,условия!$7:$7,"&lt;="&amp;ND$8,условия!$8:$8,"&gt;="&amp;ND$8))</f>
        <v>178499.99999999997</v>
      </c>
      <c r="NE87" s="21">
        <f>IF(NE$8="",0,NE83*условия!$R59*SUMIFS(условия!55:55,условия!$7:$7,"&lt;="&amp;NE$8,условия!$8:$8,"&gt;="&amp;NE$8))</f>
        <v>178499.99999999997</v>
      </c>
      <c r="NF87" s="21">
        <f>IF(NF$8="",0,NF83*условия!$R59*SUMIFS(условия!55:55,условия!$7:$7,"&lt;="&amp;NF$8,условия!$8:$8,"&gt;="&amp;NF$8))</f>
        <v>178499.99999999997</v>
      </c>
      <c r="NG87" s="21">
        <f>IF(NG$8="",0,NG83*условия!$R59*SUMIFS(условия!55:55,условия!$7:$7,"&lt;="&amp;NG$8,условия!$8:$8,"&gt;="&amp;NG$8))</f>
        <v>178499.99999999997</v>
      </c>
      <c r="NH87" s="21">
        <f>IF(NH$8="",0,NH83*условия!$R59*SUMIFS(условия!55:55,условия!$7:$7,"&lt;="&amp;NH$8,условия!$8:$8,"&gt;="&amp;NH$8))</f>
        <v>178499.99999999997</v>
      </c>
      <c r="NI87" s="21">
        <f>IF(NI$8="",0,NI83*условия!$R59*SUMIFS(условия!55:55,условия!$7:$7,"&lt;="&amp;NI$8,условия!$8:$8,"&gt;="&amp;NI$8))</f>
        <v>178499.99999999997</v>
      </c>
      <c r="NJ87" s="21">
        <f>IF(NJ$8="",0,NJ83*условия!$R59*SUMIFS(условия!55:55,условия!$7:$7,"&lt;="&amp;NJ$8,условия!$8:$8,"&gt;="&amp;NJ$8))</f>
        <v>178499.99999999997</v>
      </c>
      <c r="NK87" s="21">
        <f>IF(NK$8="",0,NK83*условия!$R59*SUMIFS(условия!55:55,условия!$7:$7,"&lt;="&amp;NK$8,условия!$8:$8,"&gt;="&amp;NK$8))</f>
        <v>178499.99999999997</v>
      </c>
      <c r="NL87" s="21">
        <f>IF(NL$8="",0,NL83*условия!$R59*SUMIFS(условия!55:55,условия!$7:$7,"&lt;="&amp;NL$8,условия!$8:$8,"&gt;="&amp;NL$8))</f>
        <v>178499.99999999997</v>
      </c>
      <c r="NM87" s="21">
        <f>IF(NM$8="",0,NM83*условия!$R59*SUMIFS(условия!55:55,условия!$7:$7,"&lt;="&amp;NM$8,условия!$8:$8,"&gt;="&amp;NM$8))</f>
        <v>178499.99999999997</v>
      </c>
      <c r="NN87" s="21">
        <f>IF(NN$8="",0,NN83*условия!$R59*SUMIFS(условия!55:55,условия!$7:$7,"&lt;="&amp;NN$8,условия!$8:$8,"&gt;="&amp;NN$8))</f>
        <v>178499.99999999997</v>
      </c>
      <c r="NO87" s="21">
        <f>IF(NO$8="",0,NO83*условия!$R59*SUMIFS(условия!55:55,условия!$7:$7,"&lt;="&amp;NO$8,условия!$8:$8,"&gt;="&amp;NO$8))</f>
        <v>178499.99999999997</v>
      </c>
      <c r="NP87" s="21">
        <f>IF(NP$8="",0,NP83*условия!$R59*SUMIFS(условия!55:55,условия!$7:$7,"&lt;="&amp;NP$8,условия!$8:$8,"&gt;="&amp;NP$8))</f>
        <v>178499.99999999997</v>
      </c>
      <c r="NQ87" s="21">
        <f>IF(NQ$8="",0,NQ83*условия!$R59*SUMIFS(условия!55:55,условия!$7:$7,"&lt;="&amp;NQ$8,условия!$8:$8,"&gt;="&amp;NQ$8))</f>
        <v>178499.99999999997</v>
      </c>
      <c r="NR87" s="21">
        <f>IF(NR$8="",0,NR83*условия!$R59*SUMIFS(условия!55:55,условия!$7:$7,"&lt;="&amp;NR$8,условия!$8:$8,"&gt;="&amp;NR$8))</f>
        <v>178499.99999999997</v>
      </c>
      <c r="NS87" s="21">
        <f>IF(NS$8="",0,NS83*условия!$R59*SUMIFS(условия!55:55,условия!$7:$7,"&lt;="&amp;NS$8,условия!$8:$8,"&gt;="&amp;NS$8))</f>
        <v>178500</v>
      </c>
      <c r="NT87" s="21">
        <f>IF(NT$8="",0,NT83*условия!$R59*SUMIFS(условия!55:55,условия!$7:$7,"&lt;="&amp;NT$8,условия!$8:$8,"&gt;="&amp;NT$8))</f>
        <v>178500</v>
      </c>
      <c r="NU87" s="21">
        <f>IF(NU$8="",0,NU83*условия!$R59*SUMIFS(условия!55:55,условия!$7:$7,"&lt;="&amp;NU$8,условия!$8:$8,"&gt;="&amp;NU$8))</f>
        <v>178500</v>
      </c>
      <c r="NV87" s="21">
        <f>IF(NV$8="",0,NV83*условия!$R59*SUMIFS(условия!55:55,условия!$7:$7,"&lt;="&amp;NV$8,условия!$8:$8,"&gt;="&amp;NV$8))</f>
        <v>178500</v>
      </c>
      <c r="NW87" s="21">
        <f>IF(NW$8="",0,NW83*условия!$R59*SUMIFS(условия!55:55,условия!$7:$7,"&lt;="&amp;NW$8,условия!$8:$8,"&gt;="&amp;NW$8))</f>
        <v>178500</v>
      </c>
      <c r="NX87" s="21">
        <f>IF(NX$8="",0,NX83*условия!$R59*SUMIFS(условия!55:55,условия!$7:$7,"&lt;="&amp;NX$8,условия!$8:$8,"&gt;="&amp;NX$8))</f>
        <v>178500</v>
      </c>
      <c r="NY87" s="21">
        <f>IF(NY$8="",0,NY83*условия!$R59*SUMIFS(условия!55:55,условия!$7:$7,"&lt;="&amp;NY$8,условия!$8:$8,"&gt;="&amp;NY$8))</f>
        <v>178500</v>
      </c>
      <c r="NZ87" s="21">
        <f>IF(NZ$8="",0,NZ83*условия!$R59*SUMIFS(условия!55:55,условия!$7:$7,"&lt;="&amp;NZ$8,условия!$8:$8,"&gt;="&amp;NZ$8))</f>
        <v>178500</v>
      </c>
      <c r="OA87" s="21">
        <f>IF(OA$8="",0,OA83*условия!$R59*SUMIFS(условия!55:55,условия!$7:$7,"&lt;="&amp;OA$8,условия!$8:$8,"&gt;="&amp;OA$8))</f>
        <v>178500</v>
      </c>
      <c r="OB87" s="21">
        <f>IF(OB$8="",0,OB83*условия!$R59*SUMIFS(условия!55:55,условия!$7:$7,"&lt;="&amp;OB$8,условия!$8:$8,"&gt;="&amp;OB$8))</f>
        <v>178500</v>
      </c>
      <c r="OC87" s="21">
        <f>IF(OC$8="",0,OC83*условия!$R59*SUMIFS(условия!55:55,условия!$7:$7,"&lt;="&amp;OC$8,условия!$8:$8,"&gt;="&amp;OC$8))</f>
        <v>178500</v>
      </c>
      <c r="OD87" s="21">
        <f>IF(OD$8="",0,OD83*условия!$R59*SUMIFS(условия!55:55,условия!$7:$7,"&lt;="&amp;OD$8,условия!$8:$8,"&gt;="&amp;OD$8))</f>
        <v>178500</v>
      </c>
      <c r="OE87" s="21">
        <f>IF(OE$8="",0,OE83*условия!$R59*SUMIFS(условия!55:55,условия!$7:$7,"&lt;="&amp;OE$8,условия!$8:$8,"&gt;="&amp;OE$8))</f>
        <v>178500</v>
      </c>
      <c r="OF87" s="21">
        <f>IF(OF$8="",0,OF83*условия!$R59*SUMIFS(условия!55:55,условия!$7:$7,"&lt;="&amp;OF$8,условия!$8:$8,"&gt;="&amp;OF$8))</f>
        <v>178500</v>
      </c>
      <c r="OG87" s="21">
        <f>IF(OG$8="",0,OG83*условия!$R59*SUMIFS(условия!55:55,условия!$7:$7,"&lt;="&amp;OG$8,условия!$8:$8,"&gt;="&amp;OG$8))</f>
        <v>178500</v>
      </c>
      <c r="OH87" s="21">
        <f>IF(OH$8="",0,OH83*условия!$R59*SUMIFS(условия!55:55,условия!$7:$7,"&lt;="&amp;OH$8,условия!$8:$8,"&gt;="&amp;OH$8))</f>
        <v>178500</v>
      </c>
      <c r="OI87" s="21">
        <f>IF(OI$8="",0,OI83*условия!$R59*SUMIFS(условия!55:55,условия!$7:$7,"&lt;="&amp;OI$8,условия!$8:$8,"&gt;="&amp;OI$8))</f>
        <v>178500</v>
      </c>
      <c r="OJ87" s="21">
        <f>IF(OJ$8="",0,OJ83*условия!$R59*SUMIFS(условия!55:55,условия!$7:$7,"&lt;="&amp;OJ$8,условия!$8:$8,"&gt;="&amp;OJ$8))</f>
        <v>178500</v>
      </c>
      <c r="OK87" s="21">
        <f>IF(OK$8="",0,OK83*условия!$R59*SUMIFS(условия!55:55,условия!$7:$7,"&lt;="&amp;OK$8,условия!$8:$8,"&gt;="&amp;OK$8))</f>
        <v>178500</v>
      </c>
      <c r="OL87" s="21">
        <f>IF(OL$8="",0,OL83*условия!$R59*SUMIFS(условия!55:55,условия!$7:$7,"&lt;="&amp;OL$8,условия!$8:$8,"&gt;="&amp;OL$8))</f>
        <v>178500</v>
      </c>
      <c r="OM87" s="21">
        <f>IF(OM$8="",0,OM83*условия!$R59*SUMIFS(условия!55:55,условия!$7:$7,"&lt;="&amp;OM$8,условия!$8:$8,"&gt;="&amp;OM$8))</f>
        <v>178500</v>
      </c>
      <c r="ON87" s="21">
        <f>IF(ON$8="",0,ON83*условия!$R59*SUMIFS(условия!55:55,условия!$7:$7,"&lt;="&amp;ON$8,условия!$8:$8,"&gt;="&amp;ON$8))</f>
        <v>178500</v>
      </c>
      <c r="OO87" s="21">
        <f>IF(OO$8="",0,OO83*условия!$R59*SUMIFS(условия!55:55,условия!$7:$7,"&lt;="&amp;OO$8,условия!$8:$8,"&gt;="&amp;OO$8))</f>
        <v>178500</v>
      </c>
      <c r="OP87" s="21">
        <f>IF(OP$8="",0,OP83*условия!$R59*SUMIFS(условия!55:55,условия!$7:$7,"&lt;="&amp;OP$8,условия!$8:$8,"&gt;="&amp;OP$8))</f>
        <v>178500</v>
      </c>
      <c r="OQ87" s="21">
        <f>IF(OQ$8="",0,OQ83*условия!$R59*SUMIFS(условия!55:55,условия!$7:$7,"&lt;="&amp;OQ$8,условия!$8:$8,"&gt;="&amp;OQ$8))</f>
        <v>178500</v>
      </c>
      <c r="OR87" s="21">
        <f>IF(OR$8="",0,OR83*условия!$R59*SUMIFS(условия!55:55,условия!$7:$7,"&lt;="&amp;OR$8,условия!$8:$8,"&gt;="&amp;OR$8))</f>
        <v>178500</v>
      </c>
      <c r="OS87" s="21">
        <f>IF(OS$8="",0,OS83*условия!$R59*SUMIFS(условия!55:55,условия!$7:$7,"&lt;="&amp;OS$8,условия!$8:$8,"&gt;="&amp;OS$8))</f>
        <v>178500</v>
      </c>
      <c r="OT87" s="21">
        <f>IF(OT$8="",0,OT83*условия!$R59*SUMIFS(условия!55:55,условия!$7:$7,"&lt;="&amp;OT$8,условия!$8:$8,"&gt;="&amp;OT$8))</f>
        <v>178500</v>
      </c>
      <c r="OU87" s="21">
        <f>IF(OU$8="",0,OU83*условия!$R59*SUMIFS(условия!55:55,условия!$7:$7,"&lt;="&amp;OU$8,условия!$8:$8,"&gt;="&amp;OU$8))</f>
        <v>178500</v>
      </c>
      <c r="OV87" s="21">
        <f>IF(OV$8="",0,OV83*условия!$R59*SUMIFS(условия!55:55,условия!$7:$7,"&lt;="&amp;OV$8,условия!$8:$8,"&gt;="&amp;OV$8))</f>
        <v>178500</v>
      </c>
      <c r="OW87" s="21">
        <f>IF(OW$8="",0,OW83*условия!$R59*SUMIFS(условия!55:55,условия!$7:$7,"&lt;="&amp;OW$8,условия!$8:$8,"&gt;="&amp;OW$8))</f>
        <v>178500</v>
      </c>
      <c r="OX87" s="21">
        <f>IF(OX$8="",0,OX83*условия!$R59*SUMIFS(условия!55:55,условия!$7:$7,"&lt;="&amp;OX$8,условия!$8:$8,"&gt;="&amp;OX$8))</f>
        <v>214200.00000000003</v>
      </c>
      <c r="OY87" s="21">
        <f>IF(OY$8="",0,OY83*условия!$R59*SUMIFS(условия!55:55,условия!$7:$7,"&lt;="&amp;OY$8,условия!$8:$8,"&gt;="&amp;OY$8))</f>
        <v>214200.00000000003</v>
      </c>
      <c r="OZ87" s="21">
        <f>IF(OZ$8="",0,OZ83*условия!$R59*SUMIFS(условия!55:55,условия!$7:$7,"&lt;="&amp;OZ$8,условия!$8:$8,"&gt;="&amp;OZ$8))</f>
        <v>214200.00000000003</v>
      </c>
      <c r="PA87" s="21">
        <f>IF(PA$8="",0,PA83*условия!$R59*SUMIFS(условия!55:55,условия!$7:$7,"&lt;="&amp;PA$8,условия!$8:$8,"&gt;="&amp;PA$8))</f>
        <v>214200.00000000003</v>
      </c>
      <c r="PB87" s="21">
        <f>IF(PB$8="",0,PB83*условия!$R59*SUMIFS(условия!55:55,условия!$7:$7,"&lt;="&amp;PB$8,условия!$8:$8,"&gt;="&amp;PB$8))</f>
        <v>214200.00000000003</v>
      </c>
      <c r="PC87" s="21">
        <f>IF(PC$8="",0,PC83*условия!$R59*SUMIFS(условия!55:55,условия!$7:$7,"&lt;="&amp;PC$8,условия!$8:$8,"&gt;="&amp;PC$8))</f>
        <v>214200.00000000003</v>
      </c>
      <c r="PD87" s="21">
        <f>IF(PD$8="",0,PD83*условия!$R59*SUMIFS(условия!55:55,условия!$7:$7,"&lt;="&amp;PD$8,условия!$8:$8,"&gt;="&amp;PD$8))</f>
        <v>214200.00000000003</v>
      </c>
      <c r="PE87" s="21">
        <f>IF(PE$8="",0,PE83*условия!$R59*SUMIFS(условия!55:55,условия!$7:$7,"&lt;="&amp;PE$8,условия!$8:$8,"&gt;="&amp;PE$8))</f>
        <v>214200.00000000003</v>
      </c>
      <c r="PF87" s="21">
        <f>IF(PF$8="",0,PF83*условия!$R59*SUMIFS(условия!55:55,условия!$7:$7,"&lt;="&amp;PF$8,условия!$8:$8,"&gt;="&amp;PF$8))</f>
        <v>214200.00000000003</v>
      </c>
      <c r="PG87" s="21">
        <f>IF(PG$8="",0,PG83*условия!$R59*SUMIFS(условия!55:55,условия!$7:$7,"&lt;="&amp;PG$8,условия!$8:$8,"&gt;="&amp;PG$8))</f>
        <v>214200.00000000003</v>
      </c>
      <c r="PH87" s="21">
        <f>IF(PH$8="",0,PH83*условия!$R59*SUMIFS(условия!55:55,условия!$7:$7,"&lt;="&amp;PH$8,условия!$8:$8,"&gt;="&amp;PH$8))</f>
        <v>214200.00000000003</v>
      </c>
      <c r="PI87" s="21">
        <f>IF(PI$8="",0,PI83*условия!$R59*SUMIFS(условия!55:55,условия!$7:$7,"&lt;="&amp;PI$8,условия!$8:$8,"&gt;="&amp;PI$8))</f>
        <v>214200.00000000003</v>
      </c>
      <c r="PJ87" s="21">
        <f>IF(PJ$8="",0,PJ83*условия!$R59*SUMIFS(условия!55:55,условия!$7:$7,"&lt;="&amp;PJ$8,условия!$8:$8,"&gt;="&amp;PJ$8))</f>
        <v>214200.00000000003</v>
      </c>
      <c r="PK87" s="21">
        <f>IF(PK$8="",0,PK83*условия!$R59*SUMIFS(условия!55:55,условия!$7:$7,"&lt;="&amp;PK$8,условия!$8:$8,"&gt;="&amp;PK$8))</f>
        <v>214200.00000000003</v>
      </c>
      <c r="PL87" s="21">
        <f>IF(PL$8="",0,PL83*условия!$R59*SUMIFS(условия!55:55,условия!$7:$7,"&lt;="&amp;PL$8,условия!$8:$8,"&gt;="&amp;PL$8))</f>
        <v>214200.00000000003</v>
      </c>
      <c r="PM87" s="21">
        <f>IF(PM$8="",0,PM83*условия!$R59*SUMIFS(условия!55:55,условия!$7:$7,"&lt;="&amp;PM$8,условия!$8:$8,"&gt;="&amp;PM$8))</f>
        <v>214200.00000000003</v>
      </c>
      <c r="PN87" s="21">
        <f>IF(PN$8="",0,PN83*условия!$R59*SUMIFS(условия!55:55,условия!$7:$7,"&lt;="&amp;PN$8,условия!$8:$8,"&gt;="&amp;PN$8))</f>
        <v>214200.00000000003</v>
      </c>
      <c r="PO87" s="21">
        <f>IF(PO$8="",0,PO83*условия!$R59*SUMIFS(условия!55:55,условия!$7:$7,"&lt;="&amp;PO$8,условия!$8:$8,"&gt;="&amp;PO$8))</f>
        <v>214200.00000000003</v>
      </c>
      <c r="PP87" s="21">
        <f>IF(PP$8="",0,PP83*условия!$R59*SUMIFS(условия!55:55,условия!$7:$7,"&lt;="&amp;PP$8,условия!$8:$8,"&gt;="&amp;PP$8))</f>
        <v>214200.00000000003</v>
      </c>
      <c r="PQ87" s="21">
        <f>IF(PQ$8="",0,PQ83*условия!$R59*SUMIFS(условия!55:55,условия!$7:$7,"&lt;="&amp;PQ$8,условия!$8:$8,"&gt;="&amp;PQ$8))</f>
        <v>214200.00000000003</v>
      </c>
      <c r="PR87" s="21">
        <f>IF(PR$8="",0,PR83*условия!$R59*SUMIFS(условия!55:55,условия!$7:$7,"&lt;="&amp;PR$8,условия!$8:$8,"&gt;="&amp;PR$8))</f>
        <v>214200.00000000003</v>
      </c>
      <c r="PS87" s="21">
        <f>IF(PS$8="",0,PS83*условия!$R59*SUMIFS(условия!55:55,условия!$7:$7,"&lt;="&amp;PS$8,условия!$8:$8,"&gt;="&amp;PS$8))</f>
        <v>214200.00000000003</v>
      </c>
      <c r="PT87" s="21">
        <f>IF(PT$8="",0,PT83*условия!$R59*SUMIFS(условия!55:55,условия!$7:$7,"&lt;="&amp;PT$8,условия!$8:$8,"&gt;="&amp;PT$8))</f>
        <v>214200.00000000003</v>
      </c>
      <c r="PU87" s="21">
        <f>IF(PU$8="",0,PU83*условия!$R59*SUMIFS(условия!55:55,условия!$7:$7,"&lt;="&amp;PU$8,условия!$8:$8,"&gt;="&amp;PU$8))</f>
        <v>214200.00000000003</v>
      </c>
      <c r="PV87" s="21">
        <f>IF(PV$8="",0,PV83*условия!$R59*SUMIFS(условия!55:55,условия!$7:$7,"&lt;="&amp;PV$8,условия!$8:$8,"&gt;="&amp;PV$8))</f>
        <v>214200.00000000003</v>
      </c>
      <c r="PW87" s="21">
        <f>IF(PW$8="",0,PW83*условия!$R59*SUMIFS(условия!55:55,условия!$7:$7,"&lt;="&amp;PW$8,условия!$8:$8,"&gt;="&amp;PW$8))</f>
        <v>214200.00000000003</v>
      </c>
      <c r="PX87" s="21">
        <f>IF(PX$8="",0,PX83*условия!$R59*SUMIFS(условия!55:55,условия!$7:$7,"&lt;="&amp;PX$8,условия!$8:$8,"&gt;="&amp;PX$8))</f>
        <v>214200.00000000003</v>
      </c>
      <c r="PY87" s="21">
        <f>IF(PY$8="",0,PY83*условия!$R59*SUMIFS(условия!55:55,условия!$7:$7,"&lt;="&amp;PY$8,условия!$8:$8,"&gt;="&amp;PY$8))</f>
        <v>214200.00000000003</v>
      </c>
      <c r="PZ87" s="21">
        <f>IF(PZ$8="",0,PZ83*условия!$R59*SUMIFS(условия!55:55,условия!$7:$7,"&lt;="&amp;PZ$8,условия!$8:$8,"&gt;="&amp;PZ$8))</f>
        <v>214200.00000000003</v>
      </c>
      <c r="QA87" s="21">
        <f>IF(QA$8="",0,QA83*условия!$R59*SUMIFS(условия!55:55,условия!$7:$7,"&lt;="&amp;QA$8,условия!$8:$8,"&gt;="&amp;QA$8))</f>
        <v>214200.00000000003</v>
      </c>
      <c r="QB87" s="21">
        <f>IF(QB$8="",0,QB83*условия!$R59*SUMIFS(условия!55:55,условия!$7:$7,"&lt;="&amp;QB$8,условия!$8:$8,"&gt;="&amp;QB$8))</f>
        <v>214200.00000000003</v>
      </c>
      <c r="QC87" s="21">
        <f>IF(QC$8="",0,QC83*условия!$R59*SUMIFS(условия!55:55,условия!$7:$7,"&lt;="&amp;QC$8,условия!$8:$8,"&gt;="&amp;QC$8))</f>
        <v>337365</v>
      </c>
      <c r="QD87" s="21">
        <f>IF(QD$8="",0,QD83*условия!$R59*SUMIFS(условия!55:55,условия!$7:$7,"&lt;="&amp;QD$8,условия!$8:$8,"&gt;="&amp;QD$8))</f>
        <v>337365</v>
      </c>
      <c r="QE87" s="21">
        <f>IF(QE$8="",0,QE83*условия!$R59*SUMIFS(условия!55:55,условия!$7:$7,"&lt;="&amp;QE$8,условия!$8:$8,"&gt;="&amp;QE$8))</f>
        <v>337365</v>
      </c>
      <c r="QF87" s="21">
        <f>IF(QF$8="",0,QF83*условия!$R59*SUMIFS(условия!55:55,условия!$7:$7,"&lt;="&amp;QF$8,условия!$8:$8,"&gt;="&amp;QF$8))</f>
        <v>337365</v>
      </c>
      <c r="QG87" s="21">
        <f>IF(QG$8="",0,QG83*условия!$R59*SUMIFS(условия!55:55,условия!$7:$7,"&lt;="&amp;QG$8,условия!$8:$8,"&gt;="&amp;QG$8))</f>
        <v>337365</v>
      </c>
      <c r="QH87" s="21">
        <f>IF(QH$8="",0,QH83*условия!$R59*SUMIFS(условия!55:55,условия!$7:$7,"&lt;="&amp;QH$8,условия!$8:$8,"&gt;="&amp;QH$8))</f>
        <v>337365</v>
      </c>
      <c r="QI87" s="21">
        <f>IF(QI$8="",0,QI83*условия!$R59*SUMIFS(условия!55:55,условия!$7:$7,"&lt;="&amp;QI$8,условия!$8:$8,"&gt;="&amp;QI$8))</f>
        <v>337365</v>
      </c>
      <c r="QJ87" s="21">
        <f>IF(QJ$8="",0,QJ83*условия!$R59*SUMIFS(условия!55:55,условия!$7:$7,"&lt;="&amp;QJ$8,условия!$8:$8,"&gt;="&amp;QJ$8))</f>
        <v>337365</v>
      </c>
      <c r="QK87" s="21">
        <f>IF(QK$8="",0,QK83*условия!$R59*SUMIFS(условия!55:55,условия!$7:$7,"&lt;="&amp;QK$8,условия!$8:$8,"&gt;="&amp;QK$8))</f>
        <v>337365</v>
      </c>
      <c r="QL87" s="21">
        <f>IF(QL$8="",0,QL83*условия!$R59*SUMIFS(условия!55:55,условия!$7:$7,"&lt;="&amp;QL$8,условия!$8:$8,"&gt;="&amp;QL$8))</f>
        <v>337365</v>
      </c>
      <c r="QM87" s="21">
        <f>IF(QM$8="",0,QM83*условия!$R59*SUMIFS(условия!55:55,условия!$7:$7,"&lt;="&amp;QM$8,условия!$8:$8,"&gt;="&amp;QM$8))</f>
        <v>337365</v>
      </c>
      <c r="QN87" s="21">
        <f>IF(QN$8="",0,QN83*условия!$R59*SUMIFS(условия!55:55,условия!$7:$7,"&lt;="&amp;QN$8,условия!$8:$8,"&gt;="&amp;QN$8))</f>
        <v>337365</v>
      </c>
      <c r="QO87" s="21">
        <f>IF(QO$8="",0,QO83*условия!$R59*SUMIFS(условия!55:55,условия!$7:$7,"&lt;="&amp;QO$8,условия!$8:$8,"&gt;="&amp;QO$8))</f>
        <v>337365</v>
      </c>
      <c r="QP87" s="21">
        <f>IF(QP$8="",0,QP83*условия!$R59*SUMIFS(условия!55:55,условия!$7:$7,"&lt;="&amp;QP$8,условия!$8:$8,"&gt;="&amp;QP$8))</f>
        <v>337365</v>
      </c>
      <c r="QQ87" s="21">
        <f>IF(QQ$8="",0,QQ83*условия!$R59*SUMIFS(условия!55:55,условия!$7:$7,"&lt;="&amp;QQ$8,условия!$8:$8,"&gt;="&amp;QQ$8))</f>
        <v>337365</v>
      </c>
      <c r="QR87" s="21">
        <f>IF(QR$8="",0,QR83*условия!$R59*SUMIFS(условия!55:55,условия!$7:$7,"&lt;="&amp;QR$8,условия!$8:$8,"&gt;="&amp;QR$8))</f>
        <v>337365</v>
      </c>
      <c r="QS87" s="21">
        <f>IF(QS$8="",0,QS83*условия!$R59*SUMIFS(условия!55:55,условия!$7:$7,"&lt;="&amp;QS$8,условия!$8:$8,"&gt;="&amp;QS$8))</f>
        <v>337365</v>
      </c>
      <c r="QT87" s="21">
        <f>IF(QT$8="",0,QT83*условия!$R59*SUMIFS(условия!55:55,условия!$7:$7,"&lt;="&amp;QT$8,условия!$8:$8,"&gt;="&amp;QT$8))</f>
        <v>337365</v>
      </c>
      <c r="QU87" s="21">
        <f>IF(QU$8="",0,QU83*условия!$R59*SUMIFS(условия!55:55,условия!$7:$7,"&lt;="&amp;QU$8,условия!$8:$8,"&gt;="&amp;QU$8))</f>
        <v>337365</v>
      </c>
      <c r="QV87" s="21">
        <f>IF(QV$8="",0,QV83*условия!$R59*SUMIFS(условия!55:55,условия!$7:$7,"&lt;="&amp;QV$8,условия!$8:$8,"&gt;="&amp;QV$8))</f>
        <v>337365</v>
      </c>
      <c r="QW87" s="21">
        <f>IF(QW$8="",0,QW83*условия!$R59*SUMIFS(условия!55:55,условия!$7:$7,"&lt;="&amp;QW$8,условия!$8:$8,"&gt;="&amp;QW$8))</f>
        <v>337365</v>
      </c>
      <c r="QX87" s="21">
        <f>IF(QX$8="",0,QX83*условия!$R59*SUMIFS(условия!55:55,условия!$7:$7,"&lt;="&amp;QX$8,условия!$8:$8,"&gt;="&amp;QX$8))</f>
        <v>337365</v>
      </c>
      <c r="QY87" s="21">
        <f>IF(QY$8="",0,QY83*условия!$R59*SUMIFS(условия!55:55,условия!$7:$7,"&lt;="&amp;QY$8,условия!$8:$8,"&gt;="&amp;QY$8))</f>
        <v>337365</v>
      </c>
      <c r="QZ87" s="21">
        <f>IF(QZ$8="",0,QZ83*условия!$R59*SUMIFS(условия!55:55,условия!$7:$7,"&lt;="&amp;QZ$8,условия!$8:$8,"&gt;="&amp;QZ$8))</f>
        <v>337365</v>
      </c>
      <c r="RA87" s="21">
        <f>IF(RA$8="",0,RA83*условия!$R59*SUMIFS(условия!55:55,условия!$7:$7,"&lt;="&amp;RA$8,условия!$8:$8,"&gt;="&amp;RA$8))</f>
        <v>337365</v>
      </c>
      <c r="RB87" s="21">
        <f>IF(RB$8="",0,RB83*условия!$R59*SUMIFS(условия!55:55,условия!$7:$7,"&lt;="&amp;RB$8,условия!$8:$8,"&gt;="&amp;RB$8))</f>
        <v>337365</v>
      </c>
      <c r="RC87" s="21">
        <f>IF(RC$8="",0,RC83*условия!$R59*SUMIFS(условия!55:55,условия!$7:$7,"&lt;="&amp;RC$8,условия!$8:$8,"&gt;="&amp;RC$8))</f>
        <v>337365</v>
      </c>
      <c r="RD87" s="21">
        <f>IF(RD$8="",0,RD83*условия!$R59*SUMIFS(условия!55:55,условия!$7:$7,"&lt;="&amp;RD$8,условия!$8:$8,"&gt;="&amp;RD$8))</f>
        <v>337365</v>
      </c>
      <c r="RE87" s="21">
        <f>IF(RE$8="",0,RE83*условия!$R59*SUMIFS(условия!55:55,условия!$7:$7,"&lt;="&amp;RE$8,условия!$8:$8,"&gt;="&amp;RE$8))</f>
        <v>337365</v>
      </c>
      <c r="RF87" s="21">
        <f>IF(RF$8="",0,RF83*условия!$R59*SUMIFS(условия!55:55,условия!$7:$7,"&lt;="&amp;RF$8,условия!$8:$8,"&gt;="&amp;RF$8))</f>
        <v>337365</v>
      </c>
      <c r="RG87" s="21">
        <f>IF(RG$8="",0,RG83*условия!$R59*SUMIFS(условия!55:55,условия!$7:$7,"&lt;="&amp;RG$8,условия!$8:$8,"&gt;="&amp;RG$8))</f>
        <v>353429.99999999994</v>
      </c>
      <c r="RH87" s="21">
        <f>IF(RH$8="",0,RH83*условия!$R59*SUMIFS(условия!55:55,условия!$7:$7,"&lt;="&amp;RH$8,условия!$8:$8,"&gt;="&amp;RH$8))</f>
        <v>353429.99999999994</v>
      </c>
      <c r="RI87" s="21">
        <f>IF(RI$8="",0,RI83*условия!$R59*SUMIFS(условия!55:55,условия!$7:$7,"&lt;="&amp;RI$8,условия!$8:$8,"&gt;="&amp;RI$8))</f>
        <v>353429.99999999994</v>
      </c>
      <c r="RJ87" s="21">
        <f>IF(RJ$8="",0,RJ83*условия!$R59*SUMIFS(условия!55:55,условия!$7:$7,"&lt;="&amp;RJ$8,условия!$8:$8,"&gt;="&amp;RJ$8))</f>
        <v>353429.99999999994</v>
      </c>
      <c r="RK87" s="21">
        <f>IF(RK$8="",0,RK83*условия!$R59*SUMIFS(условия!55:55,условия!$7:$7,"&lt;="&amp;RK$8,условия!$8:$8,"&gt;="&amp;RK$8))</f>
        <v>353429.99999999994</v>
      </c>
      <c r="RL87" s="21">
        <f>IF(RL$8="",0,RL83*условия!$R59*SUMIFS(условия!55:55,условия!$7:$7,"&lt;="&amp;RL$8,условия!$8:$8,"&gt;="&amp;RL$8))</f>
        <v>353429.99999999994</v>
      </c>
      <c r="RM87" s="21">
        <f>IF(RM$8="",0,RM83*условия!$R59*SUMIFS(условия!55:55,условия!$7:$7,"&lt;="&amp;RM$8,условия!$8:$8,"&gt;="&amp;RM$8))</f>
        <v>353429.99999999994</v>
      </c>
      <c r="RN87" s="21">
        <f>IF(RN$8="",0,RN83*условия!$R59*SUMIFS(условия!55:55,условия!$7:$7,"&lt;="&amp;RN$8,условия!$8:$8,"&gt;="&amp;RN$8))</f>
        <v>353429.99999999994</v>
      </c>
      <c r="RO87" s="21">
        <f>IF(RO$8="",0,RO83*условия!$R59*SUMIFS(условия!55:55,условия!$7:$7,"&lt;="&amp;RO$8,условия!$8:$8,"&gt;="&amp;RO$8))</f>
        <v>353429.99999999994</v>
      </c>
      <c r="RP87" s="21">
        <f>IF(RP$8="",0,RP83*условия!$R59*SUMIFS(условия!55:55,условия!$7:$7,"&lt;="&amp;RP$8,условия!$8:$8,"&gt;="&amp;RP$8))</f>
        <v>353429.99999999994</v>
      </c>
      <c r="RQ87" s="21">
        <f>IF(RQ$8="",0,RQ83*условия!$R59*SUMIFS(условия!55:55,условия!$7:$7,"&lt;="&amp;RQ$8,условия!$8:$8,"&gt;="&amp;RQ$8))</f>
        <v>353429.99999999994</v>
      </c>
      <c r="RR87" s="21">
        <f>IF(RR$8="",0,RR83*условия!$R59*SUMIFS(условия!55:55,условия!$7:$7,"&lt;="&amp;RR$8,условия!$8:$8,"&gt;="&amp;RR$8))</f>
        <v>353429.99999999994</v>
      </c>
      <c r="RS87" s="21">
        <f>IF(RS$8="",0,RS83*условия!$R59*SUMIFS(условия!55:55,условия!$7:$7,"&lt;="&amp;RS$8,условия!$8:$8,"&gt;="&amp;RS$8))</f>
        <v>353429.99999999994</v>
      </c>
      <c r="RT87" s="21">
        <f>IF(RT$8="",0,RT83*условия!$R59*SUMIFS(условия!55:55,условия!$7:$7,"&lt;="&amp;RT$8,условия!$8:$8,"&gt;="&amp;RT$8))</f>
        <v>353429.99999999994</v>
      </c>
      <c r="RU87" s="21">
        <f>IF(RU$8="",0,RU83*условия!$R59*SUMIFS(условия!55:55,условия!$7:$7,"&lt;="&amp;RU$8,условия!$8:$8,"&gt;="&amp;RU$8))</f>
        <v>353429.99999999994</v>
      </c>
      <c r="RV87" s="21">
        <f>IF(RV$8="",0,RV83*условия!$R59*SUMIFS(условия!55:55,условия!$7:$7,"&lt;="&amp;RV$8,условия!$8:$8,"&gt;="&amp;RV$8))</f>
        <v>353429.99999999994</v>
      </c>
      <c r="RW87" s="21">
        <f>IF(RW$8="",0,RW83*условия!$R59*SUMIFS(условия!55:55,условия!$7:$7,"&lt;="&amp;RW$8,условия!$8:$8,"&gt;="&amp;RW$8))</f>
        <v>353429.99999999994</v>
      </c>
      <c r="RX87" s="21">
        <f>IF(RX$8="",0,RX83*условия!$R59*SUMIFS(условия!55:55,условия!$7:$7,"&lt;="&amp;RX$8,условия!$8:$8,"&gt;="&amp;RX$8))</f>
        <v>353429.99999999994</v>
      </c>
      <c r="RY87" s="21">
        <f>IF(RY$8="",0,RY83*условия!$R59*SUMIFS(условия!55:55,условия!$7:$7,"&lt;="&amp;RY$8,условия!$8:$8,"&gt;="&amp;RY$8))</f>
        <v>353429.99999999994</v>
      </c>
      <c r="RZ87" s="21">
        <f>IF(RZ$8="",0,RZ83*условия!$R59*SUMIFS(условия!55:55,условия!$7:$7,"&lt;="&amp;RZ$8,условия!$8:$8,"&gt;="&amp;RZ$8))</f>
        <v>353429.99999999994</v>
      </c>
      <c r="SA87" s="21">
        <f>IF(SA$8="",0,SA83*условия!$R59*SUMIFS(условия!55:55,условия!$7:$7,"&lt;="&amp;SA$8,условия!$8:$8,"&gt;="&amp;SA$8))</f>
        <v>353429.99999999994</v>
      </c>
      <c r="SB87" s="21">
        <f>IF(SB$8="",0,SB83*условия!$R59*SUMIFS(условия!55:55,условия!$7:$7,"&lt;="&amp;SB$8,условия!$8:$8,"&gt;="&amp;SB$8))</f>
        <v>353429.99999999994</v>
      </c>
      <c r="SC87" s="21">
        <f>IF(SC$8="",0,SC83*условия!$R59*SUMIFS(условия!55:55,условия!$7:$7,"&lt;="&amp;SC$8,условия!$8:$8,"&gt;="&amp;SC$8))</f>
        <v>353429.99999999994</v>
      </c>
      <c r="SD87" s="21">
        <f>IF(SD$8="",0,SD83*условия!$R59*SUMIFS(условия!55:55,условия!$7:$7,"&lt;="&amp;SD$8,условия!$8:$8,"&gt;="&amp;SD$8))</f>
        <v>353429.99999999994</v>
      </c>
      <c r="SE87" s="21">
        <f>IF(SE$8="",0,SE83*условия!$R59*SUMIFS(условия!55:55,условия!$7:$7,"&lt;="&amp;SE$8,условия!$8:$8,"&gt;="&amp;SE$8))</f>
        <v>353429.99999999994</v>
      </c>
      <c r="SF87" s="21">
        <f>IF(SF$8="",0,SF83*условия!$R59*SUMIFS(условия!55:55,условия!$7:$7,"&lt;="&amp;SF$8,условия!$8:$8,"&gt;="&amp;SF$8))</f>
        <v>353429.99999999994</v>
      </c>
      <c r="SG87" s="21">
        <f>IF(SG$8="",0,SG83*условия!$R59*SUMIFS(условия!55:55,условия!$7:$7,"&lt;="&amp;SG$8,условия!$8:$8,"&gt;="&amp;SG$8))</f>
        <v>353429.99999999994</v>
      </c>
      <c r="SH87" s="21">
        <f>IF(SH$8="",0,SH83*условия!$R59*SUMIFS(условия!55:55,условия!$7:$7,"&lt;="&amp;SH$8,условия!$8:$8,"&gt;="&amp;SH$8))</f>
        <v>353429.99999999994</v>
      </c>
      <c r="SI87" s="21">
        <f>IF(SI$8="",0,SI83*условия!$R59*SUMIFS(условия!55:55,условия!$7:$7,"&lt;="&amp;SI$8,условия!$8:$8,"&gt;="&amp;SI$8))</f>
        <v>353429.99999999994</v>
      </c>
      <c r="SJ87" s="21">
        <f>IF(SJ$8="",0,SJ83*условия!$R59*SUMIFS(условия!55:55,условия!$7:$7,"&lt;="&amp;SJ$8,условия!$8:$8,"&gt;="&amp;SJ$8))</f>
        <v>353429.99999999994</v>
      </c>
      <c r="SK87" s="21">
        <f>IF(SK$8="",0,SK83*условия!$R59*SUMIFS(условия!55:55,условия!$7:$7,"&lt;="&amp;SK$8,условия!$8:$8,"&gt;="&amp;SK$8))</f>
        <v>353429.99999999994</v>
      </c>
      <c r="SL87" s="21">
        <f>IF(SL$8="",0,SL83*условия!$R59*SUMIFS(условия!55:55,условия!$7:$7,"&lt;="&amp;SL$8,условия!$8:$8,"&gt;="&amp;SL$8))</f>
        <v>246330</v>
      </c>
      <c r="SM87" s="21">
        <f>IF(SM$8="",0,SM83*условия!$R59*SUMIFS(условия!55:55,условия!$7:$7,"&lt;="&amp;SM$8,условия!$8:$8,"&gt;="&amp;SM$8))</f>
        <v>246330</v>
      </c>
      <c r="SN87" s="21">
        <f>IF(SN$8="",0,SN83*условия!$R59*SUMIFS(условия!55:55,условия!$7:$7,"&lt;="&amp;SN$8,условия!$8:$8,"&gt;="&amp;SN$8))</f>
        <v>246330</v>
      </c>
      <c r="SO87" s="21">
        <f>IF(SO$8="",0,SO83*условия!$R59*SUMIFS(условия!55:55,условия!$7:$7,"&lt;="&amp;SO$8,условия!$8:$8,"&gt;="&amp;SO$8))</f>
        <v>246330</v>
      </c>
      <c r="SP87" s="21">
        <f>IF(SP$8="",0,SP83*условия!$R59*SUMIFS(условия!55:55,условия!$7:$7,"&lt;="&amp;SP$8,условия!$8:$8,"&gt;="&amp;SP$8))</f>
        <v>246330</v>
      </c>
      <c r="SQ87" s="21">
        <f>IF(SQ$8="",0,SQ83*условия!$R59*SUMIFS(условия!55:55,условия!$7:$7,"&lt;="&amp;SQ$8,условия!$8:$8,"&gt;="&amp;SQ$8))</f>
        <v>246330</v>
      </c>
      <c r="SR87" s="21">
        <f>IF(SR$8="",0,SR83*условия!$R59*SUMIFS(условия!55:55,условия!$7:$7,"&lt;="&amp;SR$8,условия!$8:$8,"&gt;="&amp;SR$8))</f>
        <v>246330</v>
      </c>
      <c r="SS87" s="21">
        <f>IF(SS$8="",0,SS83*условия!$R59*SUMIFS(условия!55:55,условия!$7:$7,"&lt;="&amp;SS$8,условия!$8:$8,"&gt;="&amp;SS$8))</f>
        <v>246330</v>
      </c>
      <c r="ST87" s="21">
        <f>IF(ST$8="",0,ST83*условия!$R59*SUMIFS(условия!55:55,условия!$7:$7,"&lt;="&amp;ST$8,условия!$8:$8,"&gt;="&amp;ST$8))</f>
        <v>246330</v>
      </c>
      <c r="SU87" s="21">
        <f>IF(SU$8="",0,SU83*условия!$R59*SUMIFS(условия!55:55,условия!$7:$7,"&lt;="&amp;SU$8,условия!$8:$8,"&gt;="&amp;SU$8))</f>
        <v>246330</v>
      </c>
      <c r="SV87" s="21">
        <f>IF(SV$8="",0,SV83*условия!$R59*SUMIFS(условия!55:55,условия!$7:$7,"&lt;="&amp;SV$8,условия!$8:$8,"&gt;="&amp;SV$8))</f>
        <v>246330</v>
      </c>
      <c r="SW87" s="21">
        <f>IF(SW$8="",0,SW83*условия!$R59*SUMIFS(условия!55:55,условия!$7:$7,"&lt;="&amp;SW$8,условия!$8:$8,"&gt;="&amp;SW$8))</f>
        <v>246330</v>
      </c>
      <c r="SX87" s="21">
        <f>IF(SX$8="",0,SX83*условия!$R59*SUMIFS(условия!55:55,условия!$7:$7,"&lt;="&amp;SX$8,условия!$8:$8,"&gt;="&amp;SX$8))</f>
        <v>246330</v>
      </c>
      <c r="SY87" s="21">
        <f>IF(SY$8="",0,SY83*условия!$R59*SUMIFS(условия!55:55,условия!$7:$7,"&lt;="&amp;SY$8,условия!$8:$8,"&gt;="&amp;SY$8))</f>
        <v>246330</v>
      </c>
      <c r="SZ87" s="21">
        <f>IF(SZ$8="",0,SZ83*условия!$R59*SUMIFS(условия!55:55,условия!$7:$7,"&lt;="&amp;SZ$8,условия!$8:$8,"&gt;="&amp;SZ$8))</f>
        <v>246330</v>
      </c>
      <c r="TA87" s="21">
        <f>IF(TA$8="",0,TA83*условия!$R59*SUMIFS(условия!55:55,условия!$7:$7,"&lt;="&amp;TA$8,условия!$8:$8,"&gt;="&amp;TA$8))</f>
        <v>246330</v>
      </c>
      <c r="TB87" s="21">
        <f>IF(TB$8="",0,TB83*условия!$R59*SUMIFS(условия!55:55,условия!$7:$7,"&lt;="&amp;TB$8,условия!$8:$8,"&gt;="&amp;TB$8))</f>
        <v>246330</v>
      </c>
      <c r="TC87" s="21">
        <f>IF(TC$8="",0,TC83*условия!$R59*SUMIFS(условия!55:55,условия!$7:$7,"&lt;="&amp;TC$8,условия!$8:$8,"&gt;="&amp;TC$8))</f>
        <v>246330</v>
      </c>
      <c r="TD87" s="21">
        <f>IF(TD$8="",0,TD83*условия!$R59*SUMIFS(условия!55:55,условия!$7:$7,"&lt;="&amp;TD$8,условия!$8:$8,"&gt;="&amp;TD$8))</f>
        <v>246330</v>
      </c>
      <c r="TE87" s="21">
        <f>IF(TE$8="",0,TE83*условия!$R59*SUMIFS(условия!55:55,условия!$7:$7,"&lt;="&amp;TE$8,условия!$8:$8,"&gt;="&amp;TE$8))</f>
        <v>246330</v>
      </c>
      <c r="TF87" s="21">
        <f>IF(TF$8="",0,TF83*условия!$R59*SUMIFS(условия!55:55,условия!$7:$7,"&lt;="&amp;TF$8,условия!$8:$8,"&gt;="&amp;TF$8))</f>
        <v>246330</v>
      </c>
      <c r="TG87" s="21">
        <f>IF(TG$8="",0,TG83*условия!$R59*SUMIFS(условия!55:55,условия!$7:$7,"&lt;="&amp;TG$8,условия!$8:$8,"&gt;="&amp;TG$8))</f>
        <v>246330</v>
      </c>
      <c r="TH87" s="21">
        <f>IF(TH$8="",0,TH83*условия!$R59*SUMIFS(условия!55:55,условия!$7:$7,"&lt;="&amp;TH$8,условия!$8:$8,"&gt;="&amp;TH$8))</f>
        <v>246330</v>
      </c>
      <c r="TI87" s="21">
        <f>IF(TI$8="",0,TI83*условия!$R59*SUMIFS(условия!55:55,условия!$7:$7,"&lt;="&amp;TI$8,условия!$8:$8,"&gt;="&amp;TI$8))</f>
        <v>246330</v>
      </c>
      <c r="TJ87" s="21">
        <f>IF(TJ$8="",0,TJ83*условия!$R59*SUMIFS(условия!55:55,условия!$7:$7,"&lt;="&amp;TJ$8,условия!$8:$8,"&gt;="&amp;TJ$8))</f>
        <v>246330</v>
      </c>
      <c r="TK87" s="21">
        <f>IF(TK$8="",0,TK83*условия!$R59*SUMIFS(условия!55:55,условия!$7:$7,"&lt;="&amp;TK$8,условия!$8:$8,"&gt;="&amp;TK$8))</f>
        <v>246330</v>
      </c>
      <c r="TL87" s="21">
        <f>IF(TL$8="",0,TL83*условия!$R59*SUMIFS(условия!55:55,условия!$7:$7,"&lt;="&amp;TL$8,условия!$8:$8,"&gt;="&amp;TL$8))</f>
        <v>246330</v>
      </c>
      <c r="TM87" s="21">
        <f>IF(TM$8="",0,TM83*условия!$R59*SUMIFS(условия!55:55,условия!$7:$7,"&lt;="&amp;TM$8,условия!$8:$8,"&gt;="&amp;TM$8))</f>
        <v>246330</v>
      </c>
      <c r="TN87" s="21">
        <f>IF(TN$8="",0,TN83*условия!$R59*SUMIFS(условия!55:55,условия!$7:$7,"&lt;="&amp;TN$8,условия!$8:$8,"&gt;="&amp;TN$8))</f>
        <v>246330</v>
      </c>
      <c r="TO87" s="21">
        <f>IF(TO$8="",0,TO83*условия!$R59*SUMIFS(условия!55:55,условия!$7:$7,"&lt;="&amp;TO$8,условия!$8:$8,"&gt;="&amp;TO$8))</f>
        <v>246330</v>
      </c>
      <c r="TP87" s="21">
        <f>IF(TP$8="",0,TP83*условия!$R59*SUMIFS(условия!55:55,условия!$7:$7,"&lt;="&amp;TP$8,условия!$8:$8,"&gt;="&amp;TP$8))</f>
        <v>257040</v>
      </c>
      <c r="TQ87" s="21">
        <f>IF(TQ$8="",0,TQ83*условия!$R59*SUMIFS(условия!55:55,условия!$7:$7,"&lt;="&amp;TQ$8,условия!$8:$8,"&gt;="&amp;TQ$8))</f>
        <v>257040</v>
      </c>
      <c r="TR87" s="21">
        <f>IF(TR$8="",0,TR83*условия!$R59*SUMIFS(условия!55:55,условия!$7:$7,"&lt;="&amp;TR$8,условия!$8:$8,"&gt;="&amp;TR$8))</f>
        <v>257040</v>
      </c>
      <c r="TS87" s="21">
        <f>IF(TS$8="",0,TS83*условия!$R59*SUMIFS(условия!55:55,условия!$7:$7,"&lt;="&amp;TS$8,условия!$8:$8,"&gt;="&amp;TS$8))</f>
        <v>257040</v>
      </c>
      <c r="TT87" s="21">
        <f>IF(TT$8="",0,TT83*условия!$R59*SUMIFS(условия!55:55,условия!$7:$7,"&lt;="&amp;TT$8,условия!$8:$8,"&gt;="&amp;TT$8))</f>
        <v>257040</v>
      </c>
      <c r="TU87" s="21">
        <f>IF(TU$8="",0,TU83*условия!$R59*SUMIFS(условия!55:55,условия!$7:$7,"&lt;="&amp;TU$8,условия!$8:$8,"&gt;="&amp;TU$8))</f>
        <v>257040</v>
      </c>
      <c r="TV87" s="21">
        <f>IF(TV$8="",0,TV83*условия!$R59*SUMIFS(условия!55:55,условия!$7:$7,"&lt;="&amp;TV$8,условия!$8:$8,"&gt;="&amp;TV$8))</f>
        <v>257040</v>
      </c>
      <c r="TW87" s="21">
        <f>IF(TW$8="",0,TW83*условия!$R59*SUMIFS(условия!55:55,условия!$7:$7,"&lt;="&amp;TW$8,условия!$8:$8,"&gt;="&amp;TW$8))</f>
        <v>257040</v>
      </c>
      <c r="TX87" s="21">
        <f>IF(TX$8="",0,TX83*условия!$R59*SUMIFS(условия!55:55,условия!$7:$7,"&lt;="&amp;TX$8,условия!$8:$8,"&gt;="&amp;TX$8))</f>
        <v>257040</v>
      </c>
      <c r="TY87" s="21">
        <f>IF(TY$8="",0,TY83*условия!$R59*SUMIFS(условия!55:55,условия!$7:$7,"&lt;="&amp;TY$8,условия!$8:$8,"&gt;="&amp;TY$8))</f>
        <v>257040</v>
      </c>
      <c r="TZ87" s="21">
        <f>IF(TZ$8="",0,TZ83*условия!$R59*SUMIFS(условия!55:55,условия!$7:$7,"&lt;="&amp;TZ$8,условия!$8:$8,"&gt;="&amp;TZ$8))</f>
        <v>257040</v>
      </c>
      <c r="UA87" s="21">
        <f>IF(UA$8="",0,UA83*условия!$R59*SUMIFS(условия!55:55,условия!$7:$7,"&lt;="&amp;UA$8,условия!$8:$8,"&gt;="&amp;UA$8))</f>
        <v>257040</v>
      </c>
      <c r="UB87" s="21">
        <f>IF(UB$8="",0,UB83*условия!$R59*SUMIFS(условия!55:55,условия!$7:$7,"&lt;="&amp;UB$8,условия!$8:$8,"&gt;="&amp;UB$8))</f>
        <v>257040</v>
      </c>
      <c r="UC87" s="21">
        <f>IF(UC$8="",0,UC83*условия!$R59*SUMIFS(условия!55:55,условия!$7:$7,"&lt;="&amp;UC$8,условия!$8:$8,"&gt;="&amp;UC$8))</f>
        <v>257040</v>
      </c>
      <c r="UD87" s="21">
        <f>IF(UD$8="",0,UD83*условия!$R59*SUMIFS(условия!55:55,условия!$7:$7,"&lt;="&amp;UD$8,условия!$8:$8,"&gt;="&amp;UD$8))</f>
        <v>257040</v>
      </c>
      <c r="UE87" s="21">
        <f>IF(UE$8="",0,UE83*условия!$R59*SUMIFS(условия!55:55,условия!$7:$7,"&lt;="&amp;UE$8,условия!$8:$8,"&gt;="&amp;UE$8))</f>
        <v>257040</v>
      </c>
      <c r="UF87" s="21">
        <f>IF(UF$8="",0,UF83*условия!$R59*SUMIFS(условия!55:55,условия!$7:$7,"&lt;="&amp;UF$8,условия!$8:$8,"&gt;="&amp;UF$8))</f>
        <v>257040</v>
      </c>
      <c r="UG87" s="21">
        <f>IF(UG$8="",0,UG83*условия!$R59*SUMIFS(условия!55:55,условия!$7:$7,"&lt;="&amp;UG$8,условия!$8:$8,"&gt;="&amp;UG$8))</f>
        <v>257040</v>
      </c>
      <c r="UH87" s="21">
        <f>IF(UH$8="",0,UH83*условия!$R59*SUMIFS(условия!55:55,условия!$7:$7,"&lt;="&amp;UH$8,условия!$8:$8,"&gt;="&amp;UH$8))</f>
        <v>257040</v>
      </c>
      <c r="UI87" s="21">
        <f>IF(UI$8="",0,UI83*условия!$R59*SUMIFS(условия!55:55,условия!$7:$7,"&lt;="&amp;UI$8,условия!$8:$8,"&gt;="&amp;UI$8))</f>
        <v>257040</v>
      </c>
      <c r="UJ87" s="21">
        <f>IF(UJ$8="",0,UJ83*условия!$R59*SUMIFS(условия!55:55,условия!$7:$7,"&lt;="&amp;UJ$8,условия!$8:$8,"&gt;="&amp;UJ$8))</f>
        <v>257040</v>
      </c>
      <c r="UK87" s="21">
        <f>IF(UK$8="",0,UK83*условия!$R59*SUMIFS(условия!55:55,условия!$7:$7,"&lt;="&amp;UK$8,условия!$8:$8,"&gt;="&amp;UK$8))</f>
        <v>257040</v>
      </c>
      <c r="UL87" s="21">
        <f>IF(UL$8="",0,UL83*условия!$R59*SUMIFS(условия!55:55,условия!$7:$7,"&lt;="&amp;UL$8,условия!$8:$8,"&gt;="&amp;UL$8))</f>
        <v>257040</v>
      </c>
      <c r="UM87" s="21">
        <f>IF(UM$8="",0,UM83*условия!$R59*SUMIFS(условия!55:55,условия!$7:$7,"&lt;="&amp;UM$8,условия!$8:$8,"&gt;="&amp;UM$8))</f>
        <v>257040</v>
      </c>
      <c r="UN87" s="21">
        <f>IF(UN$8="",0,UN83*условия!$R59*SUMIFS(условия!55:55,условия!$7:$7,"&lt;="&amp;UN$8,условия!$8:$8,"&gt;="&amp;UN$8))</f>
        <v>257040</v>
      </c>
      <c r="UO87" s="21">
        <f>IF(UO$8="",0,UO83*условия!$R59*SUMIFS(условия!55:55,условия!$7:$7,"&lt;="&amp;UO$8,условия!$8:$8,"&gt;="&amp;UO$8))</f>
        <v>257040</v>
      </c>
      <c r="UP87" s="21">
        <f>IF(UP$8="",0,UP83*условия!$R59*SUMIFS(условия!55:55,условия!$7:$7,"&lt;="&amp;UP$8,условия!$8:$8,"&gt;="&amp;UP$8))</f>
        <v>257040</v>
      </c>
      <c r="UQ87" s="21">
        <f>IF(UQ$8="",0,UQ83*условия!$R59*SUMIFS(условия!55:55,условия!$7:$7,"&lt;="&amp;UQ$8,условия!$8:$8,"&gt;="&amp;UQ$8))</f>
        <v>257040</v>
      </c>
      <c r="UR87" s="21">
        <f>IF(UR$8="",0,UR83*условия!$R59*SUMIFS(условия!55:55,условия!$7:$7,"&lt;="&amp;UR$8,условия!$8:$8,"&gt;="&amp;UR$8))</f>
        <v>257040</v>
      </c>
      <c r="US87" s="21">
        <f>IF(US$8="",0,US83*условия!$R59*SUMIFS(условия!55:55,условия!$7:$7,"&lt;="&amp;US$8,условия!$8:$8,"&gt;="&amp;US$8))</f>
        <v>257040</v>
      </c>
      <c r="UT87" s="21">
        <f>IF(UT$8="",0,UT83*условия!$R59*SUMIFS(условия!55:55,условия!$7:$7,"&lt;="&amp;UT$8,условия!$8:$8,"&gt;="&amp;UT$8))</f>
        <v>257040</v>
      </c>
      <c r="UU87" s="21">
        <f>IF(UU$8="",0,UU83*условия!$R59*SUMIFS(условия!55:55,условия!$7:$7,"&lt;="&amp;UU$8,условия!$8:$8,"&gt;="&amp;UU$8))</f>
        <v>321300</v>
      </c>
      <c r="UV87" s="21">
        <f>IF(UV$8="",0,UV83*условия!$R59*SUMIFS(условия!55:55,условия!$7:$7,"&lt;="&amp;UV$8,условия!$8:$8,"&gt;="&amp;UV$8))</f>
        <v>321300</v>
      </c>
      <c r="UW87" s="21">
        <f>IF(UW$8="",0,UW83*условия!$R59*SUMIFS(условия!55:55,условия!$7:$7,"&lt;="&amp;UW$8,условия!$8:$8,"&gt;="&amp;UW$8))</f>
        <v>321300</v>
      </c>
      <c r="UX87" s="21">
        <f>IF(UX$8="",0,UX83*условия!$R59*SUMIFS(условия!55:55,условия!$7:$7,"&lt;="&amp;UX$8,условия!$8:$8,"&gt;="&amp;UX$8))</f>
        <v>321300</v>
      </c>
      <c r="UY87" s="21">
        <f>IF(UY$8="",0,UY83*условия!$R59*SUMIFS(условия!55:55,условия!$7:$7,"&lt;="&amp;UY$8,условия!$8:$8,"&gt;="&amp;UY$8))</f>
        <v>321300</v>
      </c>
      <c r="UZ87" s="21">
        <f>IF(UZ$8="",0,UZ83*условия!$R59*SUMIFS(условия!55:55,условия!$7:$7,"&lt;="&amp;UZ$8,условия!$8:$8,"&gt;="&amp;UZ$8))</f>
        <v>321300</v>
      </c>
      <c r="VA87" s="21">
        <f>IF(VA$8="",0,VA83*условия!$R59*SUMIFS(условия!55:55,условия!$7:$7,"&lt;="&amp;VA$8,условия!$8:$8,"&gt;="&amp;VA$8))</f>
        <v>321300</v>
      </c>
      <c r="VB87" s="21">
        <f>IF(VB$8="",0,VB83*условия!$R59*SUMIFS(условия!55:55,условия!$7:$7,"&lt;="&amp;VB$8,условия!$8:$8,"&gt;="&amp;VB$8))</f>
        <v>321300</v>
      </c>
      <c r="VC87" s="21">
        <f>IF(VC$8="",0,VC83*условия!$R59*SUMIFS(условия!55:55,условия!$7:$7,"&lt;="&amp;VC$8,условия!$8:$8,"&gt;="&amp;VC$8))</f>
        <v>321300</v>
      </c>
      <c r="VD87" s="21">
        <f>IF(VD$8="",0,VD83*условия!$R59*SUMIFS(условия!55:55,условия!$7:$7,"&lt;="&amp;VD$8,условия!$8:$8,"&gt;="&amp;VD$8))</f>
        <v>321300</v>
      </c>
      <c r="VE87" s="21">
        <f>IF(VE$8="",0,VE83*условия!$R59*SUMIFS(условия!55:55,условия!$7:$7,"&lt;="&amp;VE$8,условия!$8:$8,"&gt;="&amp;VE$8))</f>
        <v>321300</v>
      </c>
      <c r="VF87" s="21">
        <f>IF(VF$8="",0,VF83*условия!$R59*SUMIFS(условия!55:55,условия!$7:$7,"&lt;="&amp;VF$8,условия!$8:$8,"&gt;="&amp;VF$8))</f>
        <v>321300</v>
      </c>
      <c r="VG87" s="21">
        <f>IF(VG$8="",0,VG83*условия!$R59*SUMIFS(условия!55:55,условия!$7:$7,"&lt;="&amp;VG$8,условия!$8:$8,"&gt;="&amp;VG$8))</f>
        <v>321300</v>
      </c>
      <c r="VH87" s="21">
        <f>IF(VH$8="",0,VH83*условия!$R59*SUMIFS(условия!55:55,условия!$7:$7,"&lt;="&amp;VH$8,условия!$8:$8,"&gt;="&amp;VH$8))</f>
        <v>321300</v>
      </c>
      <c r="VI87" s="21">
        <f>IF(VI$8="",0,VI83*условия!$R59*SUMIFS(условия!55:55,условия!$7:$7,"&lt;="&amp;VI$8,условия!$8:$8,"&gt;="&amp;VI$8))</f>
        <v>321300</v>
      </c>
      <c r="VJ87" s="21">
        <f>IF(VJ$8="",0,VJ83*условия!$R59*SUMIFS(условия!55:55,условия!$7:$7,"&lt;="&amp;VJ$8,условия!$8:$8,"&gt;="&amp;VJ$8))</f>
        <v>321300</v>
      </c>
      <c r="VK87" s="21">
        <f>IF(VK$8="",0,VK83*условия!$R59*SUMIFS(условия!55:55,условия!$7:$7,"&lt;="&amp;VK$8,условия!$8:$8,"&gt;="&amp;VK$8))</f>
        <v>321300</v>
      </c>
      <c r="VL87" s="21">
        <f>IF(VL$8="",0,VL83*условия!$R59*SUMIFS(условия!55:55,условия!$7:$7,"&lt;="&amp;VL$8,условия!$8:$8,"&gt;="&amp;VL$8))</f>
        <v>321300</v>
      </c>
      <c r="VM87" s="21">
        <f>IF(VM$8="",0,VM83*условия!$R59*SUMIFS(условия!55:55,условия!$7:$7,"&lt;="&amp;VM$8,условия!$8:$8,"&gt;="&amp;VM$8))</f>
        <v>321300</v>
      </c>
      <c r="VN87" s="21">
        <f>IF(VN$8="",0,VN83*условия!$R59*SUMIFS(условия!55:55,условия!$7:$7,"&lt;="&amp;VN$8,условия!$8:$8,"&gt;="&amp;VN$8))</f>
        <v>321300</v>
      </c>
      <c r="VO87" s="21">
        <f>IF(VO$8="",0,VO83*условия!$R59*SUMIFS(условия!55:55,условия!$7:$7,"&lt;="&amp;VO$8,условия!$8:$8,"&gt;="&amp;VO$8))</f>
        <v>321300</v>
      </c>
      <c r="VP87" s="21">
        <f>IF(VP$8="",0,VP83*условия!$R59*SUMIFS(условия!55:55,условия!$7:$7,"&lt;="&amp;VP$8,условия!$8:$8,"&gt;="&amp;VP$8))</f>
        <v>321300</v>
      </c>
      <c r="VQ87" s="21">
        <f>IF(VQ$8="",0,VQ83*условия!$R59*SUMIFS(условия!55:55,условия!$7:$7,"&lt;="&amp;VQ$8,условия!$8:$8,"&gt;="&amp;VQ$8))</f>
        <v>321300</v>
      </c>
      <c r="VR87" s="21">
        <f>IF(VR$8="",0,VR83*условия!$R59*SUMIFS(условия!55:55,условия!$7:$7,"&lt;="&amp;VR$8,условия!$8:$8,"&gt;="&amp;VR$8))</f>
        <v>321300</v>
      </c>
      <c r="VS87" s="21">
        <f>IF(VS$8="",0,VS83*условия!$R59*SUMIFS(условия!55:55,условия!$7:$7,"&lt;="&amp;VS$8,условия!$8:$8,"&gt;="&amp;VS$8))</f>
        <v>321300</v>
      </c>
      <c r="VT87" s="21">
        <f>IF(VT$8="",0,VT83*условия!$R59*SUMIFS(условия!55:55,условия!$7:$7,"&lt;="&amp;VT$8,условия!$8:$8,"&gt;="&amp;VT$8))</f>
        <v>321300</v>
      </c>
      <c r="VU87" s="21">
        <f>IF(VU$8="",0,VU83*условия!$R59*SUMIFS(условия!55:55,условия!$7:$7,"&lt;="&amp;VU$8,условия!$8:$8,"&gt;="&amp;VU$8))</f>
        <v>321300</v>
      </c>
      <c r="VV87" s="21">
        <f>IF(VV$8="",0,VV83*условия!$R59*SUMIFS(условия!55:55,условия!$7:$7,"&lt;="&amp;VV$8,условия!$8:$8,"&gt;="&amp;VV$8))</f>
        <v>321300</v>
      </c>
      <c r="VW87" s="21">
        <f>IF(VW$8="",0,VW83*условия!$R59*SUMIFS(условия!55:55,условия!$7:$7,"&lt;="&amp;VW$8,условия!$8:$8,"&gt;="&amp;VW$8))</f>
        <v>321300</v>
      </c>
      <c r="VX87" s="21">
        <f>IF(VX$8="",0,VX83*условия!$R59*SUMIFS(условия!55:55,условия!$7:$7,"&lt;="&amp;VX$8,условия!$8:$8,"&gt;="&amp;VX$8))</f>
        <v>321300</v>
      </c>
      <c r="VY87" s="21">
        <f>IF(VY$8="",0,VY83*условия!$R59*SUMIFS(условия!55:55,условия!$7:$7,"&lt;="&amp;VY$8,условия!$8:$8,"&gt;="&amp;VY$8))</f>
        <v>321300</v>
      </c>
      <c r="VZ87" s="21">
        <f>IF(VZ$8="",0,VZ83*условия!$R59*SUMIFS(условия!55:55,условия!$7:$7,"&lt;="&amp;VZ$8,условия!$8:$8,"&gt;="&amp;VZ$8))</f>
        <v>321300</v>
      </c>
      <c r="WA87" s="21">
        <f>IF(WA$8="",0,WA83*условия!$R59*SUMIFS(условия!55:55,условия!$7:$7,"&lt;="&amp;WA$8,условия!$8:$8,"&gt;="&amp;WA$8))</f>
        <v>321300</v>
      </c>
      <c r="WB87" s="21">
        <f>IF(WB$8="",0,WB83*условия!$R59*SUMIFS(условия!55:55,условия!$7:$7,"&lt;="&amp;WB$8,условия!$8:$8,"&gt;="&amp;WB$8))</f>
        <v>321300</v>
      </c>
      <c r="WC87" s="21">
        <f>IF(WC$8="",0,WC83*условия!$R59*SUMIFS(условия!55:55,условия!$7:$7,"&lt;="&amp;WC$8,условия!$8:$8,"&gt;="&amp;WC$8))</f>
        <v>321300</v>
      </c>
      <c r="WD87" s="21">
        <f>IF(WD$8="",0,WD83*условия!$R59*SUMIFS(условия!55:55,условия!$7:$7,"&lt;="&amp;WD$8,условия!$8:$8,"&gt;="&amp;WD$8))</f>
        <v>321300</v>
      </c>
      <c r="WE87" s="21">
        <f>IF(WE$8="",0,WE83*условия!$R59*SUMIFS(условия!55:55,условия!$7:$7,"&lt;="&amp;WE$8,условия!$8:$8,"&gt;="&amp;WE$8))</f>
        <v>321300</v>
      </c>
      <c r="WF87" s="21">
        <f>IF(WF$8="",0,WF83*условия!$R59*SUMIFS(условия!55:55,условия!$7:$7,"&lt;="&amp;WF$8,условия!$8:$8,"&gt;="&amp;WF$8))</f>
        <v>321300</v>
      </c>
      <c r="WG87" s="21">
        <f>IF(WG$8="",0,WG83*условия!$R59*SUMIFS(условия!55:55,условия!$7:$7,"&lt;="&amp;WG$8,условия!$8:$8,"&gt;="&amp;WG$8))</f>
        <v>321300</v>
      </c>
      <c r="WH87" s="21">
        <f>IF(WH$8="",0,WH83*условия!$R59*SUMIFS(условия!55:55,условия!$7:$7,"&lt;="&amp;WH$8,условия!$8:$8,"&gt;="&amp;WH$8))</f>
        <v>321300</v>
      </c>
      <c r="WI87" s="21">
        <f>IF(WI$8="",0,WI83*условия!$R59*SUMIFS(условия!55:55,условия!$7:$7,"&lt;="&amp;WI$8,условия!$8:$8,"&gt;="&amp;WI$8))</f>
        <v>321300</v>
      </c>
      <c r="WJ87" s="21">
        <f>IF(WJ$8="",0,WJ83*условия!$R59*SUMIFS(условия!55:55,условия!$7:$7,"&lt;="&amp;WJ$8,условия!$8:$8,"&gt;="&amp;WJ$8))</f>
        <v>321300</v>
      </c>
      <c r="WK87" s="21">
        <f>IF(WK$8="",0,WK83*условия!$R59*SUMIFS(условия!55:55,условия!$7:$7,"&lt;="&amp;WK$8,условия!$8:$8,"&gt;="&amp;WK$8))</f>
        <v>321300</v>
      </c>
      <c r="WL87" s="21">
        <f>IF(WL$8="",0,WL83*условия!$R59*SUMIFS(условия!55:55,условия!$7:$7,"&lt;="&amp;WL$8,условия!$8:$8,"&gt;="&amp;WL$8))</f>
        <v>321300</v>
      </c>
      <c r="WM87" s="21">
        <f>IF(WM$8="",0,WM83*условия!$R59*SUMIFS(условия!55:55,условия!$7:$7,"&lt;="&amp;WM$8,условия!$8:$8,"&gt;="&amp;WM$8))</f>
        <v>321300</v>
      </c>
      <c r="WN87" s="21">
        <f>IF(WN$8="",0,WN83*условия!$R59*SUMIFS(условия!55:55,условия!$7:$7,"&lt;="&amp;WN$8,условия!$8:$8,"&gt;="&amp;WN$8))</f>
        <v>321300</v>
      </c>
      <c r="WO87" s="21">
        <f>IF(WO$8="",0,WO83*условия!$R59*SUMIFS(условия!55:55,условия!$7:$7,"&lt;="&amp;WO$8,условия!$8:$8,"&gt;="&amp;WO$8))</f>
        <v>321300</v>
      </c>
      <c r="WP87" s="21">
        <f>IF(WP$8="",0,WP83*условия!$R59*SUMIFS(условия!55:55,условия!$7:$7,"&lt;="&amp;WP$8,условия!$8:$8,"&gt;="&amp;WP$8))</f>
        <v>321300</v>
      </c>
      <c r="WQ87" s="21">
        <f>IF(WQ$8="",0,WQ83*условия!$R59*SUMIFS(условия!55:55,условия!$7:$7,"&lt;="&amp;WQ$8,условия!$8:$8,"&gt;="&amp;WQ$8))</f>
        <v>321300</v>
      </c>
      <c r="WR87" s="21">
        <f>IF(WR$8="",0,WR83*условия!$R59*SUMIFS(условия!55:55,условия!$7:$7,"&lt;="&amp;WR$8,условия!$8:$8,"&gt;="&amp;WR$8))</f>
        <v>321300</v>
      </c>
      <c r="WS87" s="21">
        <f>IF(WS$8="",0,WS83*условия!$R59*SUMIFS(условия!55:55,условия!$7:$7,"&lt;="&amp;WS$8,условия!$8:$8,"&gt;="&amp;WS$8))</f>
        <v>321300</v>
      </c>
      <c r="WT87" s="21">
        <f>IF(WT$8="",0,WT83*условия!$R59*SUMIFS(условия!55:55,условия!$7:$7,"&lt;="&amp;WT$8,условия!$8:$8,"&gt;="&amp;WT$8))</f>
        <v>321300</v>
      </c>
      <c r="WU87" s="21">
        <f>IF(WU$8="",0,WU83*условия!$R59*SUMIFS(условия!55:55,условия!$7:$7,"&lt;="&amp;WU$8,условия!$8:$8,"&gt;="&amp;WU$8))</f>
        <v>321300</v>
      </c>
      <c r="WV87" s="21">
        <f>IF(WV$8="",0,WV83*условия!$R59*SUMIFS(условия!55:55,условия!$7:$7,"&lt;="&amp;WV$8,условия!$8:$8,"&gt;="&amp;WV$8))</f>
        <v>321300</v>
      </c>
      <c r="WW87" s="21">
        <f>IF(WW$8="",0,WW83*условия!$R59*SUMIFS(условия!55:55,условия!$7:$7,"&lt;="&amp;WW$8,условия!$8:$8,"&gt;="&amp;WW$8))</f>
        <v>321300</v>
      </c>
      <c r="WX87" s="21">
        <f>IF(WX$8="",0,WX83*условия!$R59*SUMIFS(условия!55:55,условия!$7:$7,"&lt;="&amp;WX$8,условия!$8:$8,"&gt;="&amp;WX$8))</f>
        <v>321300</v>
      </c>
      <c r="WY87" s="21">
        <f>IF(WY$8="",0,WY83*условия!$R59*SUMIFS(условия!55:55,условия!$7:$7,"&lt;="&amp;WY$8,условия!$8:$8,"&gt;="&amp;WY$8))</f>
        <v>321300</v>
      </c>
      <c r="WZ87" s="21">
        <f>IF(WZ$8="",0,WZ83*условия!$R59*SUMIFS(условия!55:55,условия!$7:$7,"&lt;="&amp;WZ$8,условия!$8:$8,"&gt;="&amp;WZ$8))</f>
        <v>321300</v>
      </c>
      <c r="XA87" s="21">
        <f>IF(XA$8="",0,XA83*условия!$R59*SUMIFS(условия!55:55,условия!$7:$7,"&lt;="&amp;XA$8,условия!$8:$8,"&gt;="&amp;XA$8))</f>
        <v>321300</v>
      </c>
      <c r="XB87" s="21">
        <f>IF(XB$8="",0,XB83*условия!$R59*SUMIFS(условия!55:55,условия!$7:$7,"&lt;="&amp;XB$8,условия!$8:$8,"&gt;="&amp;XB$8))</f>
        <v>240975.00000000003</v>
      </c>
      <c r="XC87" s="21">
        <f>IF(XC$8="",0,XC83*условия!$R59*SUMIFS(условия!55:55,условия!$7:$7,"&lt;="&amp;XC$8,условия!$8:$8,"&gt;="&amp;XC$8))</f>
        <v>240975.00000000003</v>
      </c>
      <c r="XD87" s="21">
        <f>IF(XD$8="",0,XD83*условия!$R59*SUMIFS(условия!55:55,условия!$7:$7,"&lt;="&amp;XD$8,условия!$8:$8,"&gt;="&amp;XD$8))</f>
        <v>240975.00000000003</v>
      </c>
      <c r="XE87" s="21">
        <f>IF(XE$8="",0,XE83*условия!$R59*SUMIFS(условия!55:55,условия!$7:$7,"&lt;="&amp;XE$8,условия!$8:$8,"&gt;="&amp;XE$8))</f>
        <v>240975.00000000003</v>
      </c>
      <c r="XF87" s="21">
        <f>IF(XF$8="",0,XF83*условия!$R59*SUMIFS(условия!55:55,условия!$7:$7,"&lt;="&amp;XF$8,условия!$8:$8,"&gt;="&amp;XF$8))</f>
        <v>240975.00000000003</v>
      </c>
      <c r="XG87" s="21">
        <f>IF(XG$8="",0,XG83*условия!$R59*SUMIFS(условия!55:55,условия!$7:$7,"&lt;="&amp;XG$8,условия!$8:$8,"&gt;="&amp;XG$8))</f>
        <v>240975.00000000003</v>
      </c>
      <c r="XH87" s="21">
        <f>IF(XH$8="",0,XH83*условия!$R59*SUMIFS(условия!55:55,условия!$7:$7,"&lt;="&amp;XH$8,условия!$8:$8,"&gt;="&amp;XH$8))</f>
        <v>240975.00000000003</v>
      </c>
      <c r="XI87" s="21">
        <f>IF(XI$8="",0,XI83*условия!$R59*SUMIFS(условия!55:55,условия!$7:$7,"&lt;="&amp;XI$8,условия!$8:$8,"&gt;="&amp;XI$8))</f>
        <v>240975.00000000003</v>
      </c>
      <c r="XJ87" s="21">
        <f>IF(XJ$8="",0,XJ83*условия!$R59*SUMIFS(условия!55:55,условия!$7:$7,"&lt;="&amp;XJ$8,условия!$8:$8,"&gt;="&amp;XJ$8))</f>
        <v>240975.00000000003</v>
      </c>
      <c r="XK87" s="21">
        <f>IF(XK$8="",0,XK83*условия!$R59*SUMIFS(условия!55:55,условия!$7:$7,"&lt;="&amp;XK$8,условия!$8:$8,"&gt;="&amp;XK$8))</f>
        <v>240975.00000000003</v>
      </c>
      <c r="XL87" s="21">
        <f>IF(XL$8="",0,XL83*условия!$R59*SUMIFS(условия!55:55,условия!$7:$7,"&lt;="&amp;XL$8,условия!$8:$8,"&gt;="&amp;XL$8))</f>
        <v>240975.00000000003</v>
      </c>
      <c r="XM87" s="21">
        <f>IF(XM$8="",0,XM83*условия!$R59*SUMIFS(условия!55:55,условия!$7:$7,"&lt;="&amp;XM$8,условия!$8:$8,"&gt;="&amp;XM$8))</f>
        <v>240975.00000000003</v>
      </c>
      <c r="XN87" s="21">
        <f>IF(XN$8="",0,XN83*условия!$R59*SUMIFS(условия!55:55,условия!$7:$7,"&lt;="&amp;XN$8,условия!$8:$8,"&gt;="&amp;XN$8))</f>
        <v>240975.00000000003</v>
      </c>
      <c r="XO87" s="21">
        <f>IF(XO$8="",0,XO83*условия!$R59*SUMIFS(условия!55:55,условия!$7:$7,"&lt;="&amp;XO$8,условия!$8:$8,"&gt;="&amp;XO$8))</f>
        <v>240975.00000000003</v>
      </c>
      <c r="XP87" s="21">
        <f>IF(XP$8="",0,XP83*условия!$R59*SUMIFS(условия!55:55,условия!$7:$7,"&lt;="&amp;XP$8,условия!$8:$8,"&gt;="&amp;XP$8))</f>
        <v>240975.00000000003</v>
      </c>
      <c r="XQ87" s="21">
        <f>IF(XQ$8="",0,XQ83*условия!$R59*SUMIFS(условия!55:55,условия!$7:$7,"&lt;="&amp;XQ$8,условия!$8:$8,"&gt;="&amp;XQ$8))</f>
        <v>240975.00000000003</v>
      </c>
      <c r="XR87" s="21">
        <f>IF(XR$8="",0,XR83*условия!$R59*SUMIFS(условия!55:55,условия!$7:$7,"&lt;="&amp;XR$8,условия!$8:$8,"&gt;="&amp;XR$8))</f>
        <v>240975.00000000003</v>
      </c>
      <c r="XS87" s="21">
        <f>IF(XS$8="",0,XS83*условия!$R59*SUMIFS(условия!55:55,условия!$7:$7,"&lt;="&amp;XS$8,условия!$8:$8,"&gt;="&amp;XS$8))</f>
        <v>240975.00000000003</v>
      </c>
      <c r="XT87" s="21">
        <f>IF(XT$8="",0,XT83*условия!$R59*SUMIFS(условия!55:55,условия!$7:$7,"&lt;="&amp;XT$8,условия!$8:$8,"&gt;="&amp;XT$8))</f>
        <v>240975.00000000003</v>
      </c>
      <c r="XU87" s="21">
        <f>IF(XU$8="",0,XU83*условия!$R59*SUMIFS(условия!55:55,условия!$7:$7,"&lt;="&amp;XU$8,условия!$8:$8,"&gt;="&amp;XU$8))</f>
        <v>240975.00000000003</v>
      </c>
      <c r="XV87" s="21">
        <f>IF(XV$8="",0,XV83*условия!$R59*SUMIFS(условия!55:55,условия!$7:$7,"&lt;="&amp;XV$8,условия!$8:$8,"&gt;="&amp;XV$8))</f>
        <v>240975.00000000003</v>
      </c>
      <c r="XW87" s="21">
        <f>IF(XW$8="",0,XW83*условия!$R59*SUMIFS(условия!55:55,условия!$7:$7,"&lt;="&amp;XW$8,условия!$8:$8,"&gt;="&amp;XW$8))</f>
        <v>240975.00000000003</v>
      </c>
      <c r="XX87" s="21">
        <f>IF(XX$8="",0,XX83*условия!$R59*SUMIFS(условия!55:55,условия!$7:$7,"&lt;="&amp;XX$8,условия!$8:$8,"&gt;="&amp;XX$8))</f>
        <v>240975.00000000003</v>
      </c>
      <c r="XY87" s="21">
        <f>IF(XY$8="",0,XY83*условия!$R59*SUMIFS(условия!55:55,условия!$7:$7,"&lt;="&amp;XY$8,условия!$8:$8,"&gt;="&amp;XY$8))</f>
        <v>240975.00000000003</v>
      </c>
      <c r="XZ87" s="21">
        <f>IF(XZ$8="",0,XZ83*условия!$R59*SUMIFS(условия!55:55,условия!$7:$7,"&lt;="&amp;XZ$8,условия!$8:$8,"&gt;="&amp;XZ$8))</f>
        <v>240975.00000000003</v>
      </c>
      <c r="YA87" s="21">
        <f>IF(YA$8="",0,YA83*условия!$R59*SUMIFS(условия!55:55,условия!$7:$7,"&lt;="&amp;YA$8,условия!$8:$8,"&gt;="&amp;YA$8))</f>
        <v>240975.00000000003</v>
      </c>
      <c r="YB87" s="21">
        <f>IF(YB$8="",0,YB83*условия!$R59*SUMIFS(условия!55:55,условия!$7:$7,"&lt;="&amp;YB$8,условия!$8:$8,"&gt;="&amp;YB$8))</f>
        <v>240975.00000000003</v>
      </c>
      <c r="YC87" s="21">
        <f>IF(YC$8="",0,YC83*условия!$R59*SUMIFS(условия!55:55,условия!$7:$7,"&lt;="&amp;YC$8,условия!$8:$8,"&gt;="&amp;YC$8))</f>
        <v>240975.00000000003</v>
      </c>
      <c r="YD87" s="21">
        <f>IF(YD$8="",0,YD83*условия!$R59*SUMIFS(условия!55:55,условия!$7:$7,"&lt;="&amp;YD$8,условия!$8:$8,"&gt;="&amp;YD$8))</f>
        <v>240975.00000000003</v>
      </c>
      <c r="YE87" s="21">
        <f>IF(YE$8="",0,YE83*условия!$R59*SUMIFS(условия!55:55,условия!$7:$7,"&lt;="&amp;YE$8,условия!$8:$8,"&gt;="&amp;YE$8))</f>
        <v>240975.00000000003</v>
      </c>
      <c r="YF87" s="21">
        <f>IF(YF$8="",0,YF83*условия!$R59*SUMIFS(условия!55:55,условия!$7:$7,"&lt;="&amp;YF$8,условия!$8:$8,"&gt;="&amp;YF$8))</f>
        <v>240975.00000000003</v>
      </c>
      <c r="YG87" s="21">
        <f>IF(YG$8="",0,YG83*условия!$R59*SUMIFS(условия!55:55,условия!$7:$7,"&lt;="&amp;YG$8,условия!$8:$8,"&gt;="&amp;YG$8))</f>
        <v>240975.00000000003</v>
      </c>
      <c r="YH87" s="21">
        <f>IF(YH$8="",0,YH83*условия!$R59*SUMIFS(условия!55:55,условия!$7:$7,"&lt;="&amp;YH$8,условия!$8:$8,"&gt;="&amp;YH$8))</f>
        <v>240975.00000000003</v>
      </c>
      <c r="YI87" s="21">
        <f>IF(YI$8="",0,YI83*условия!$R59*SUMIFS(условия!55:55,условия!$7:$7,"&lt;="&amp;YI$8,условия!$8:$8,"&gt;="&amp;YI$8))</f>
        <v>240975.00000000003</v>
      </c>
      <c r="YJ87" s="21">
        <f>IF(YJ$8="",0,YJ83*условия!$R59*SUMIFS(условия!55:55,условия!$7:$7,"&lt;="&amp;YJ$8,условия!$8:$8,"&gt;="&amp;YJ$8))</f>
        <v>240975.00000000003</v>
      </c>
      <c r="YK87" s="21">
        <f>IF(YK$8="",0,YK83*условия!$R59*SUMIFS(условия!55:55,условия!$7:$7,"&lt;="&amp;YK$8,условия!$8:$8,"&gt;="&amp;YK$8))</f>
        <v>240975.00000000003</v>
      </c>
      <c r="YL87" s="21">
        <f>IF(YL$8="",0,YL83*условия!$R59*SUMIFS(условия!55:55,условия!$7:$7,"&lt;="&amp;YL$8,условия!$8:$8,"&gt;="&amp;YL$8))</f>
        <v>240975.00000000003</v>
      </c>
      <c r="YM87" s="21">
        <f>IF(YM$8="",0,YM83*условия!$R59*SUMIFS(условия!55:55,условия!$7:$7,"&lt;="&amp;YM$8,условия!$8:$8,"&gt;="&amp;YM$8))</f>
        <v>240975.00000000003</v>
      </c>
      <c r="YN87" s="21">
        <f>IF(YN$8="",0,YN83*условия!$R59*SUMIFS(условия!55:55,условия!$7:$7,"&lt;="&amp;YN$8,условия!$8:$8,"&gt;="&amp;YN$8))</f>
        <v>240975.00000000003</v>
      </c>
      <c r="YO87" s="21">
        <f>IF(YO$8="",0,YO83*условия!$R59*SUMIFS(условия!55:55,условия!$7:$7,"&lt;="&amp;YO$8,условия!$8:$8,"&gt;="&amp;YO$8))</f>
        <v>240975.00000000003</v>
      </c>
      <c r="YP87" s="21">
        <f>IF(YP$8="",0,YP83*условия!$R59*SUMIFS(условия!55:55,условия!$7:$7,"&lt;="&amp;YP$8,условия!$8:$8,"&gt;="&amp;YP$8))</f>
        <v>240975.00000000003</v>
      </c>
      <c r="YQ87" s="21">
        <f>IF(YQ$8="",0,YQ83*условия!$R59*SUMIFS(условия!55:55,условия!$7:$7,"&lt;="&amp;YQ$8,условия!$8:$8,"&gt;="&amp;YQ$8))</f>
        <v>240975.00000000003</v>
      </c>
      <c r="YR87" s="21">
        <f>IF(YR$8="",0,YR83*условия!$R59*SUMIFS(условия!55:55,условия!$7:$7,"&lt;="&amp;YR$8,условия!$8:$8,"&gt;="&amp;YR$8))</f>
        <v>240975.00000000003</v>
      </c>
      <c r="YS87" s="21">
        <f>IF(YS$8="",0,YS83*условия!$R59*SUMIFS(условия!55:55,условия!$7:$7,"&lt;="&amp;YS$8,условия!$8:$8,"&gt;="&amp;YS$8))</f>
        <v>240975.00000000003</v>
      </c>
      <c r="YT87" s="21">
        <f>IF(YT$8="",0,YT83*условия!$R59*SUMIFS(условия!55:55,условия!$7:$7,"&lt;="&amp;YT$8,условия!$8:$8,"&gt;="&amp;YT$8))</f>
        <v>240975.00000000003</v>
      </c>
      <c r="YU87" s="21">
        <f>IF(YU$8="",0,YU83*условия!$R59*SUMIFS(условия!55:55,условия!$7:$7,"&lt;="&amp;YU$8,условия!$8:$8,"&gt;="&amp;YU$8))</f>
        <v>240975.00000000003</v>
      </c>
      <c r="YV87" s="21">
        <f>IF(YV$8="",0,YV83*условия!$R59*SUMIFS(условия!55:55,условия!$7:$7,"&lt;="&amp;YV$8,условия!$8:$8,"&gt;="&amp;YV$8))</f>
        <v>240975.00000000003</v>
      </c>
      <c r="YW87" s="21">
        <f>IF(YW$8="",0,YW83*условия!$R59*SUMIFS(условия!55:55,условия!$7:$7,"&lt;="&amp;YW$8,условия!$8:$8,"&gt;="&amp;YW$8))</f>
        <v>240975.00000000003</v>
      </c>
      <c r="YX87" s="21">
        <f>IF(YX$8="",0,YX83*условия!$R59*SUMIFS(условия!55:55,условия!$7:$7,"&lt;="&amp;YX$8,условия!$8:$8,"&gt;="&amp;YX$8))</f>
        <v>240975.00000000003</v>
      </c>
      <c r="YY87" s="21">
        <f>IF(YY$8="",0,YY83*условия!$R59*SUMIFS(условия!55:55,условия!$7:$7,"&lt;="&amp;YY$8,условия!$8:$8,"&gt;="&amp;YY$8))</f>
        <v>240975.00000000003</v>
      </c>
      <c r="YZ87" s="21">
        <f>IF(YZ$8="",0,YZ83*условия!$R59*SUMIFS(условия!55:55,условия!$7:$7,"&lt;="&amp;YZ$8,условия!$8:$8,"&gt;="&amp;YZ$8))</f>
        <v>240975.00000000003</v>
      </c>
      <c r="ZA87" s="21">
        <f>IF(ZA$8="",0,ZA83*условия!$R59*SUMIFS(условия!55:55,условия!$7:$7,"&lt;="&amp;ZA$8,условия!$8:$8,"&gt;="&amp;ZA$8))</f>
        <v>240975.00000000003</v>
      </c>
      <c r="ZB87" s="21">
        <f>IF(ZB$8="",0,ZB83*условия!$R59*SUMIFS(условия!55:55,условия!$7:$7,"&lt;="&amp;ZB$8,условия!$8:$8,"&gt;="&amp;ZB$8))</f>
        <v>240975.00000000003</v>
      </c>
      <c r="ZC87" s="21">
        <f>IF(ZC$8="",0,ZC83*условия!$R59*SUMIFS(условия!55:55,условия!$7:$7,"&lt;="&amp;ZC$8,условия!$8:$8,"&gt;="&amp;ZC$8))</f>
        <v>240975.00000000003</v>
      </c>
      <c r="ZD87" s="21">
        <f>IF(ZD$8="",0,ZD83*условия!$R59*SUMIFS(условия!55:55,условия!$7:$7,"&lt;="&amp;ZD$8,условия!$8:$8,"&gt;="&amp;ZD$8))</f>
        <v>240975.00000000003</v>
      </c>
      <c r="ZE87" s="21">
        <f>IF(ZE$8="",0,ZE83*условия!$R59*SUMIFS(условия!55:55,условия!$7:$7,"&lt;="&amp;ZE$8,условия!$8:$8,"&gt;="&amp;ZE$8))</f>
        <v>240975.00000000003</v>
      </c>
      <c r="ZF87" s="21">
        <f>IF(ZF$8="",0,ZF83*условия!$R59*SUMIFS(условия!55:55,условия!$7:$7,"&lt;="&amp;ZF$8,условия!$8:$8,"&gt;="&amp;ZF$8))</f>
        <v>240975.00000000003</v>
      </c>
      <c r="ZG87" s="21">
        <f>IF(ZG$8="",0,ZG83*условия!$R59*SUMIFS(условия!55:55,условия!$7:$7,"&lt;="&amp;ZG$8,условия!$8:$8,"&gt;="&amp;ZG$8))</f>
        <v>240975.00000000003</v>
      </c>
      <c r="ZH87" s="21">
        <f>IF(ZH$8="",0,ZH83*условия!$R59*SUMIFS(условия!55:55,условия!$7:$7,"&lt;="&amp;ZH$8,условия!$8:$8,"&gt;="&amp;ZH$8))</f>
        <v>240975.00000000003</v>
      </c>
      <c r="ZI87" s="21">
        <f>IF(ZI$8="",0,ZI83*условия!$R59*SUMIFS(условия!55:55,условия!$7:$7,"&lt;="&amp;ZI$8,условия!$8:$8,"&gt;="&amp;ZI$8))</f>
        <v>240975.00000000003</v>
      </c>
      <c r="ZJ87" s="21">
        <f>IF(ZJ$8="",0,ZJ83*условия!$R59*SUMIFS(условия!55:55,условия!$7:$7,"&lt;="&amp;ZJ$8,условия!$8:$8,"&gt;="&amp;ZJ$8))</f>
        <v>240975.00000000003</v>
      </c>
      <c r="ZK87" s="21">
        <f>IF(ZK$8="",0,ZK83*условия!$R59*SUMIFS(условия!55:55,условия!$7:$7,"&lt;="&amp;ZK$8,условия!$8:$8,"&gt;="&amp;ZK$8))</f>
        <v>342720</v>
      </c>
      <c r="ZL87" s="21">
        <f>IF(ZL$8="",0,ZL83*условия!$R59*SUMIFS(условия!55:55,условия!$7:$7,"&lt;="&amp;ZL$8,условия!$8:$8,"&gt;="&amp;ZL$8))</f>
        <v>342720</v>
      </c>
      <c r="ZM87" s="21">
        <f>IF(ZM$8="",0,ZM83*условия!$R59*SUMIFS(условия!55:55,условия!$7:$7,"&lt;="&amp;ZM$8,условия!$8:$8,"&gt;="&amp;ZM$8))</f>
        <v>342720</v>
      </c>
      <c r="ZN87" s="21">
        <f>IF(ZN$8="",0,ZN83*условия!$R59*SUMIFS(условия!55:55,условия!$7:$7,"&lt;="&amp;ZN$8,условия!$8:$8,"&gt;="&amp;ZN$8))</f>
        <v>342720</v>
      </c>
      <c r="ZO87" s="21">
        <f>IF(ZO$8="",0,ZO83*условия!$R59*SUMIFS(условия!55:55,условия!$7:$7,"&lt;="&amp;ZO$8,условия!$8:$8,"&gt;="&amp;ZO$8))</f>
        <v>342720</v>
      </c>
      <c r="ZP87" s="21">
        <f>IF(ZP$8="",0,ZP83*условия!$R59*SUMIFS(условия!55:55,условия!$7:$7,"&lt;="&amp;ZP$8,условия!$8:$8,"&gt;="&amp;ZP$8))</f>
        <v>342720</v>
      </c>
      <c r="ZQ87" s="21">
        <f>IF(ZQ$8="",0,ZQ83*условия!$R59*SUMIFS(условия!55:55,условия!$7:$7,"&lt;="&amp;ZQ$8,условия!$8:$8,"&gt;="&amp;ZQ$8))</f>
        <v>342720</v>
      </c>
      <c r="ZR87" s="21">
        <f>IF(ZR$8="",0,ZR83*условия!$R59*SUMIFS(условия!55:55,условия!$7:$7,"&lt;="&amp;ZR$8,условия!$8:$8,"&gt;="&amp;ZR$8))</f>
        <v>342720</v>
      </c>
      <c r="ZS87" s="21">
        <f>IF(ZS$8="",0,ZS83*условия!$R59*SUMIFS(условия!55:55,условия!$7:$7,"&lt;="&amp;ZS$8,условия!$8:$8,"&gt;="&amp;ZS$8))</f>
        <v>342720</v>
      </c>
      <c r="ZT87" s="21">
        <f>IF(ZT$8="",0,ZT83*условия!$R59*SUMIFS(условия!55:55,условия!$7:$7,"&lt;="&amp;ZT$8,условия!$8:$8,"&gt;="&amp;ZT$8))</f>
        <v>342720</v>
      </c>
      <c r="ZU87" s="21">
        <f>IF(ZU$8="",0,ZU83*условия!$R59*SUMIFS(условия!55:55,условия!$7:$7,"&lt;="&amp;ZU$8,условия!$8:$8,"&gt;="&amp;ZU$8))</f>
        <v>342720</v>
      </c>
      <c r="ZV87" s="21">
        <f>IF(ZV$8="",0,ZV83*условия!$R59*SUMIFS(условия!55:55,условия!$7:$7,"&lt;="&amp;ZV$8,условия!$8:$8,"&gt;="&amp;ZV$8))</f>
        <v>342720</v>
      </c>
      <c r="ZW87" s="21">
        <f>IF(ZW$8="",0,ZW83*условия!$R59*SUMIFS(условия!55:55,условия!$7:$7,"&lt;="&amp;ZW$8,условия!$8:$8,"&gt;="&amp;ZW$8))</f>
        <v>342720</v>
      </c>
      <c r="ZX87" s="21">
        <f>IF(ZX$8="",0,ZX83*условия!$R59*SUMIFS(условия!55:55,условия!$7:$7,"&lt;="&amp;ZX$8,условия!$8:$8,"&gt;="&amp;ZX$8))</f>
        <v>342720</v>
      </c>
      <c r="ZY87" s="21">
        <f>IF(ZY$8="",0,ZY83*условия!$R59*SUMIFS(условия!55:55,условия!$7:$7,"&lt;="&amp;ZY$8,условия!$8:$8,"&gt;="&amp;ZY$8))</f>
        <v>342720</v>
      </c>
      <c r="ZZ87" s="21">
        <f>IF(ZZ$8="",0,ZZ83*условия!$R59*SUMIFS(условия!55:55,условия!$7:$7,"&lt;="&amp;ZZ$8,условия!$8:$8,"&gt;="&amp;ZZ$8))</f>
        <v>342720</v>
      </c>
      <c r="AAA87" s="21">
        <f>IF(AAA$8="",0,AAA83*условия!$R59*SUMIFS(условия!55:55,условия!$7:$7,"&lt;="&amp;AAA$8,условия!$8:$8,"&gt;="&amp;AAA$8))</f>
        <v>342720</v>
      </c>
      <c r="AAB87" s="21">
        <f>IF(AAB$8="",0,AAB83*условия!$R59*SUMIFS(условия!55:55,условия!$7:$7,"&lt;="&amp;AAB$8,условия!$8:$8,"&gt;="&amp;AAB$8))</f>
        <v>342720</v>
      </c>
      <c r="AAC87" s="21">
        <f>IF(AAC$8="",0,AAC83*условия!$R59*SUMIFS(условия!55:55,условия!$7:$7,"&lt;="&amp;AAC$8,условия!$8:$8,"&gt;="&amp;AAC$8))</f>
        <v>342720</v>
      </c>
      <c r="AAD87" s="21">
        <f>IF(AAD$8="",0,AAD83*условия!$R59*SUMIFS(условия!55:55,условия!$7:$7,"&lt;="&amp;AAD$8,условия!$8:$8,"&gt;="&amp;AAD$8))</f>
        <v>342720</v>
      </c>
      <c r="AAE87" s="21">
        <f>IF(AAE$8="",0,AAE83*условия!$R59*SUMIFS(условия!55:55,условия!$7:$7,"&lt;="&amp;AAE$8,условия!$8:$8,"&gt;="&amp;AAE$8))</f>
        <v>342720</v>
      </c>
      <c r="AAF87" s="21">
        <f>IF(AAF$8="",0,AAF83*условия!$R59*SUMIFS(условия!55:55,условия!$7:$7,"&lt;="&amp;AAF$8,условия!$8:$8,"&gt;="&amp;AAF$8))</f>
        <v>342720</v>
      </c>
      <c r="AAG87" s="21">
        <f>IF(AAG$8="",0,AAG83*условия!$R59*SUMIFS(условия!55:55,условия!$7:$7,"&lt;="&amp;AAG$8,условия!$8:$8,"&gt;="&amp;AAG$8))</f>
        <v>342720</v>
      </c>
      <c r="AAH87" s="21">
        <f>IF(AAH$8="",0,AAH83*условия!$R59*SUMIFS(условия!55:55,условия!$7:$7,"&lt;="&amp;AAH$8,условия!$8:$8,"&gt;="&amp;AAH$8))</f>
        <v>342720</v>
      </c>
      <c r="AAI87" s="21">
        <f>IF(AAI$8="",0,AAI83*условия!$R59*SUMIFS(условия!55:55,условия!$7:$7,"&lt;="&amp;AAI$8,условия!$8:$8,"&gt;="&amp;AAI$8))</f>
        <v>342720</v>
      </c>
      <c r="AAJ87" s="21">
        <f>IF(AAJ$8="",0,AAJ83*условия!$R59*SUMIFS(условия!55:55,условия!$7:$7,"&lt;="&amp;AAJ$8,условия!$8:$8,"&gt;="&amp;AAJ$8))</f>
        <v>342720</v>
      </c>
      <c r="AAK87" s="21">
        <f>IF(AAK$8="",0,AAK83*условия!$R59*SUMIFS(условия!55:55,условия!$7:$7,"&lt;="&amp;AAK$8,условия!$8:$8,"&gt;="&amp;AAK$8))</f>
        <v>342720</v>
      </c>
      <c r="AAL87" s="21">
        <f>IF(AAL$8="",0,AAL83*условия!$R59*SUMIFS(условия!55:55,условия!$7:$7,"&lt;="&amp;AAL$8,условия!$8:$8,"&gt;="&amp;AAL$8))</f>
        <v>342720</v>
      </c>
      <c r="AAM87" s="21">
        <f>IF(AAM$8="",0,AAM83*условия!$R59*SUMIFS(условия!55:55,условия!$7:$7,"&lt;="&amp;AAM$8,условия!$8:$8,"&gt;="&amp;AAM$8))</f>
        <v>342720</v>
      </c>
      <c r="AAN87" s="21">
        <f>IF(AAN$8="",0,AAN83*условия!$R59*SUMIFS(условия!55:55,условия!$7:$7,"&lt;="&amp;AAN$8,условия!$8:$8,"&gt;="&amp;AAN$8))</f>
        <v>342720</v>
      </c>
      <c r="AAO87" s="21">
        <f>IF(AAO$8="",0,AAO83*условия!$R59*SUMIFS(условия!55:55,условия!$7:$7,"&lt;="&amp;AAO$8,условия!$8:$8,"&gt;="&amp;AAO$8))</f>
        <v>342720</v>
      </c>
      <c r="AAP87" s="21">
        <f>IF(AAP$8="",0,AAP83*условия!$R59*SUMIFS(условия!55:55,условия!$7:$7,"&lt;="&amp;AAP$8,условия!$8:$8,"&gt;="&amp;AAP$8))</f>
        <v>342720</v>
      </c>
      <c r="AAQ87" s="21">
        <f>IF(AAQ$8="",0,AAQ83*условия!$R59*SUMIFS(условия!55:55,условия!$7:$7,"&lt;="&amp;AAQ$8,условия!$8:$8,"&gt;="&amp;AAQ$8))</f>
        <v>342720</v>
      </c>
      <c r="AAR87" s="21">
        <f>IF(AAR$8="",0,AAR83*условия!$R59*SUMIFS(условия!55:55,условия!$7:$7,"&lt;="&amp;AAR$8,условия!$8:$8,"&gt;="&amp;AAR$8))</f>
        <v>342720</v>
      </c>
      <c r="AAS87" s="21">
        <f>IF(AAS$8="",0,AAS83*условия!$R59*SUMIFS(условия!55:55,условия!$7:$7,"&lt;="&amp;AAS$8,условия!$8:$8,"&gt;="&amp;AAS$8))</f>
        <v>342720</v>
      </c>
      <c r="AAT87" s="21">
        <f>IF(AAT$8="",0,AAT83*условия!$R59*SUMIFS(условия!55:55,условия!$7:$7,"&lt;="&amp;AAT$8,условия!$8:$8,"&gt;="&amp;AAT$8))</f>
        <v>342720</v>
      </c>
      <c r="AAU87" s="21">
        <f>IF(AAU$8="",0,AAU83*условия!$R59*SUMIFS(условия!55:55,условия!$7:$7,"&lt;="&amp;AAU$8,условия!$8:$8,"&gt;="&amp;AAU$8))</f>
        <v>342720</v>
      </c>
      <c r="AAV87" s="21">
        <f>IF(AAV$8="",0,AAV83*условия!$R59*SUMIFS(условия!55:55,условия!$7:$7,"&lt;="&amp;AAV$8,условия!$8:$8,"&gt;="&amp;AAV$8))</f>
        <v>342720</v>
      </c>
      <c r="AAW87" s="21">
        <f>IF(AAW$8="",0,AAW83*условия!$R59*SUMIFS(условия!55:55,условия!$7:$7,"&lt;="&amp;AAW$8,условия!$8:$8,"&gt;="&amp;AAW$8))</f>
        <v>342720</v>
      </c>
      <c r="AAX87" s="21">
        <f>IF(AAX$8="",0,AAX83*условия!$R59*SUMIFS(условия!55:55,условия!$7:$7,"&lt;="&amp;AAX$8,условия!$8:$8,"&gt;="&amp;AAX$8))</f>
        <v>342720</v>
      </c>
      <c r="AAY87" s="21">
        <f>IF(AAY$8="",0,AAY83*условия!$R59*SUMIFS(условия!55:55,условия!$7:$7,"&lt;="&amp;AAY$8,условия!$8:$8,"&gt;="&amp;AAY$8))</f>
        <v>342720</v>
      </c>
      <c r="AAZ87" s="21">
        <f>IF(AAZ$8="",0,AAZ83*условия!$R59*SUMIFS(условия!55:55,условия!$7:$7,"&lt;="&amp;AAZ$8,условия!$8:$8,"&gt;="&amp;AAZ$8))</f>
        <v>342720</v>
      </c>
      <c r="ABA87" s="21">
        <f>IF(ABA$8="",0,ABA83*условия!$R59*SUMIFS(условия!55:55,условия!$7:$7,"&lt;="&amp;ABA$8,условия!$8:$8,"&gt;="&amp;ABA$8))</f>
        <v>342720</v>
      </c>
      <c r="ABB87" s="21">
        <f>IF(ABB$8="",0,ABB83*условия!$R59*SUMIFS(условия!55:55,условия!$7:$7,"&lt;="&amp;ABB$8,условия!$8:$8,"&gt;="&amp;ABB$8))</f>
        <v>342720</v>
      </c>
      <c r="ABC87" s="21">
        <f>IF(ABC$8="",0,ABC83*условия!$R59*SUMIFS(условия!55:55,условия!$7:$7,"&lt;="&amp;ABC$8,условия!$8:$8,"&gt;="&amp;ABC$8))</f>
        <v>342720</v>
      </c>
      <c r="ABD87" s="21">
        <f>IF(ABD$8="",0,ABD83*условия!$R59*SUMIFS(условия!55:55,условия!$7:$7,"&lt;="&amp;ABD$8,условия!$8:$8,"&gt;="&amp;ABD$8))</f>
        <v>342720</v>
      </c>
      <c r="ABE87" s="21">
        <f>IF(ABE$8="",0,ABE83*условия!$R59*SUMIFS(условия!55:55,условия!$7:$7,"&lt;="&amp;ABE$8,условия!$8:$8,"&gt;="&amp;ABE$8))</f>
        <v>342720</v>
      </c>
      <c r="ABF87" s="21">
        <f>IF(ABF$8="",0,ABF83*условия!$R59*SUMIFS(условия!55:55,условия!$7:$7,"&lt;="&amp;ABF$8,условия!$8:$8,"&gt;="&amp;ABF$8))</f>
        <v>342720</v>
      </c>
      <c r="ABG87" s="21">
        <f>IF(ABG$8="",0,ABG83*условия!$R59*SUMIFS(условия!55:55,условия!$7:$7,"&lt;="&amp;ABG$8,условия!$8:$8,"&gt;="&amp;ABG$8))</f>
        <v>342720</v>
      </c>
      <c r="ABH87" s="21">
        <f>IF(ABH$8="",0,ABH83*условия!$R59*SUMIFS(условия!55:55,условия!$7:$7,"&lt;="&amp;ABH$8,условия!$8:$8,"&gt;="&amp;ABH$8))</f>
        <v>342720</v>
      </c>
      <c r="ABI87" s="21">
        <f>IF(ABI$8="",0,ABI83*условия!$R59*SUMIFS(условия!55:55,условия!$7:$7,"&lt;="&amp;ABI$8,условия!$8:$8,"&gt;="&amp;ABI$8))</f>
        <v>342720</v>
      </c>
      <c r="ABJ87" s="21">
        <f>IF(ABJ$8="",0,ABJ83*условия!$R59*SUMIFS(условия!55:55,условия!$7:$7,"&lt;="&amp;ABJ$8,условия!$8:$8,"&gt;="&amp;ABJ$8))</f>
        <v>342720</v>
      </c>
      <c r="ABK87" s="21">
        <f>IF(ABK$8="",0,ABK83*условия!$R59*SUMIFS(условия!55:55,условия!$7:$7,"&lt;="&amp;ABK$8,условия!$8:$8,"&gt;="&amp;ABK$8))</f>
        <v>342720</v>
      </c>
      <c r="ABL87" s="21">
        <f>IF(ABL$8="",0,ABL83*условия!$R59*SUMIFS(условия!55:55,условия!$7:$7,"&lt;="&amp;ABL$8,условия!$8:$8,"&gt;="&amp;ABL$8))</f>
        <v>342720</v>
      </c>
      <c r="ABM87" s="21">
        <f>IF(ABM$8="",0,ABM83*условия!$R59*SUMIFS(условия!55:55,условия!$7:$7,"&lt;="&amp;ABM$8,условия!$8:$8,"&gt;="&amp;ABM$8))</f>
        <v>342720</v>
      </c>
      <c r="ABN87" s="21">
        <f>IF(ABN$8="",0,ABN83*условия!$R59*SUMIFS(условия!55:55,условия!$7:$7,"&lt;="&amp;ABN$8,условия!$8:$8,"&gt;="&amp;ABN$8))</f>
        <v>342720</v>
      </c>
      <c r="ABO87" s="21">
        <f>IF(ABO$8="",0,ABO83*условия!$R59*SUMIFS(условия!55:55,условия!$7:$7,"&lt;="&amp;ABO$8,условия!$8:$8,"&gt;="&amp;ABO$8))</f>
        <v>342720</v>
      </c>
      <c r="ABP87" s="21">
        <f>IF(ABP$8="",0,ABP83*условия!$R59*SUMIFS(условия!55:55,условия!$7:$7,"&lt;="&amp;ABP$8,условия!$8:$8,"&gt;="&amp;ABP$8))</f>
        <v>342720</v>
      </c>
      <c r="ABQ87" s="21">
        <f>IF(ABQ$8="",0,ABQ83*условия!$R59*SUMIFS(условия!55:55,условия!$7:$7,"&lt;="&amp;ABQ$8,условия!$8:$8,"&gt;="&amp;ABQ$8))</f>
        <v>342720</v>
      </c>
      <c r="ABR87" s="21">
        <f>IF(ABR$8="",0,ABR83*условия!$R59*SUMIFS(условия!55:55,условия!$7:$7,"&lt;="&amp;ABR$8,условия!$8:$8,"&gt;="&amp;ABR$8))</f>
        <v>342720</v>
      </c>
      <c r="ABS87" s="21">
        <f>IF(ABS$8="",0,ABS83*условия!$R59*SUMIFS(условия!55:55,условия!$7:$7,"&lt;="&amp;ABS$8,условия!$8:$8,"&gt;="&amp;ABS$8))</f>
        <v>342720</v>
      </c>
      <c r="ABT87" s="21">
        <f>IF(ABT$8="",0,ABT83*условия!$R59*SUMIFS(условия!55:55,условия!$7:$7,"&lt;="&amp;ABT$8,условия!$8:$8,"&gt;="&amp;ABT$8))</f>
        <v>364140</v>
      </c>
      <c r="ABU87" s="21">
        <f>IF(ABU$8="",0,ABU83*условия!$R59*SUMIFS(условия!55:55,условия!$7:$7,"&lt;="&amp;ABU$8,условия!$8:$8,"&gt;="&amp;ABU$8))</f>
        <v>364140</v>
      </c>
      <c r="ABV87" s="21">
        <f>IF(ABV$8="",0,ABV83*условия!$R59*SUMIFS(условия!55:55,условия!$7:$7,"&lt;="&amp;ABV$8,условия!$8:$8,"&gt;="&amp;ABV$8))</f>
        <v>364140</v>
      </c>
      <c r="ABW87" s="21">
        <f>IF(ABW$8="",0,ABW83*условия!$R59*SUMIFS(условия!55:55,условия!$7:$7,"&lt;="&amp;ABW$8,условия!$8:$8,"&gt;="&amp;ABW$8))</f>
        <v>364140</v>
      </c>
      <c r="ABX87" s="21">
        <f>IF(ABX$8="",0,ABX83*условия!$R59*SUMIFS(условия!55:55,условия!$7:$7,"&lt;="&amp;ABX$8,условия!$8:$8,"&gt;="&amp;ABX$8))</f>
        <v>364140</v>
      </c>
      <c r="ABY87" s="21">
        <f>IF(ABY$8="",0,ABY83*условия!$R59*SUMIFS(условия!55:55,условия!$7:$7,"&lt;="&amp;ABY$8,условия!$8:$8,"&gt;="&amp;ABY$8))</f>
        <v>364140</v>
      </c>
      <c r="ABZ87" s="21">
        <f>IF(ABZ$8="",0,ABZ83*условия!$R59*SUMIFS(условия!55:55,условия!$7:$7,"&lt;="&amp;ABZ$8,условия!$8:$8,"&gt;="&amp;ABZ$8))</f>
        <v>364140</v>
      </c>
      <c r="ACA87" s="21">
        <f>IF(ACA$8="",0,ACA83*условия!$R59*SUMIFS(условия!55:55,условия!$7:$7,"&lt;="&amp;ACA$8,условия!$8:$8,"&gt;="&amp;ACA$8))</f>
        <v>364140</v>
      </c>
      <c r="ACB87" s="21">
        <f>IF(ACB$8="",0,ACB83*условия!$R59*SUMIFS(условия!55:55,условия!$7:$7,"&lt;="&amp;ACB$8,условия!$8:$8,"&gt;="&amp;ACB$8))</f>
        <v>364140</v>
      </c>
      <c r="ACC87" s="21">
        <f>IF(ACC$8="",0,ACC83*условия!$R59*SUMIFS(условия!55:55,условия!$7:$7,"&lt;="&amp;ACC$8,условия!$8:$8,"&gt;="&amp;ACC$8))</f>
        <v>364140</v>
      </c>
      <c r="ACD87" s="21">
        <f>IF(ACD$8="",0,ACD83*условия!$R59*SUMIFS(условия!55:55,условия!$7:$7,"&lt;="&amp;ACD$8,условия!$8:$8,"&gt;="&amp;ACD$8))</f>
        <v>364140</v>
      </c>
      <c r="ACE87" s="21">
        <f>IF(ACE$8="",0,ACE83*условия!$R59*SUMIFS(условия!55:55,условия!$7:$7,"&lt;="&amp;ACE$8,условия!$8:$8,"&gt;="&amp;ACE$8))</f>
        <v>364140</v>
      </c>
      <c r="ACF87" s="21">
        <f>IF(ACF$8="",0,ACF83*условия!$R59*SUMIFS(условия!55:55,условия!$7:$7,"&lt;="&amp;ACF$8,условия!$8:$8,"&gt;="&amp;ACF$8))</f>
        <v>364140</v>
      </c>
      <c r="ACG87" s="21">
        <f>IF(ACG$8="",0,ACG83*условия!$R59*SUMIFS(условия!55:55,условия!$7:$7,"&lt;="&amp;ACG$8,условия!$8:$8,"&gt;="&amp;ACG$8))</f>
        <v>364140</v>
      </c>
      <c r="ACH87" s="21">
        <f>IF(ACH$8="",0,ACH83*условия!$R59*SUMIFS(условия!55:55,условия!$7:$7,"&lt;="&amp;ACH$8,условия!$8:$8,"&gt;="&amp;ACH$8))</f>
        <v>364140</v>
      </c>
      <c r="ACI87" s="21">
        <f>IF(ACI$8="",0,ACI83*условия!$R59*SUMIFS(условия!55:55,условия!$7:$7,"&lt;="&amp;ACI$8,условия!$8:$8,"&gt;="&amp;ACI$8))</f>
        <v>364140</v>
      </c>
      <c r="ACJ87" s="21">
        <f>IF(ACJ$8="",0,ACJ83*условия!$R59*SUMIFS(условия!55:55,условия!$7:$7,"&lt;="&amp;ACJ$8,условия!$8:$8,"&gt;="&amp;ACJ$8))</f>
        <v>364140</v>
      </c>
      <c r="ACK87" s="21">
        <f>IF(ACK$8="",0,ACK83*условия!$R59*SUMIFS(условия!55:55,условия!$7:$7,"&lt;="&amp;ACK$8,условия!$8:$8,"&gt;="&amp;ACK$8))</f>
        <v>364140</v>
      </c>
      <c r="ACL87" s="21">
        <f>IF(ACL$8="",0,ACL83*условия!$R59*SUMIFS(условия!55:55,условия!$7:$7,"&lt;="&amp;ACL$8,условия!$8:$8,"&gt;="&amp;ACL$8))</f>
        <v>364140</v>
      </c>
      <c r="ACM87" s="21">
        <f>IF(ACM$8="",0,ACM83*условия!$R59*SUMIFS(условия!55:55,условия!$7:$7,"&lt;="&amp;ACM$8,условия!$8:$8,"&gt;="&amp;ACM$8))</f>
        <v>364140</v>
      </c>
      <c r="ACN87" s="21">
        <f>IF(ACN$8="",0,ACN83*условия!$R59*SUMIFS(условия!55:55,условия!$7:$7,"&lt;="&amp;ACN$8,условия!$8:$8,"&gt;="&amp;ACN$8))</f>
        <v>364140</v>
      </c>
      <c r="ACO87" s="21">
        <f>IF(ACO$8="",0,ACO83*условия!$R59*SUMIFS(условия!55:55,условия!$7:$7,"&lt;="&amp;ACO$8,условия!$8:$8,"&gt;="&amp;ACO$8))</f>
        <v>364140</v>
      </c>
      <c r="ACP87" s="21">
        <f>IF(ACP$8="",0,ACP83*условия!$R59*SUMIFS(условия!55:55,условия!$7:$7,"&lt;="&amp;ACP$8,условия!$8:$8,"&gt;="&amp;ACP$8))</f>
        <v>364140</v>
      </c>
      <c r="ACQ87" s="21">
        <f>IF(ACQ$8="",0,ACQ83*условия!$R59*SUMIFS(условия!55:55,условия!$7:$7,"&lt;="&amp;ACQ$8,условия!$8:$8,"&gt;="&amp;ACQ$8))</f>
        <v>364140</v>
      </c>
      <c r="ACR87" s="21">
        <f>IF(ACR$8="",0,ACR83*условия!$R59*SUMIFS(условия!55:55,условия!$7:$7,"&lt;="&amp;ACR$8,условия!$8:$8,"&gt;="&amp;ACR$8))</f>
        <v>364140</v>
      </c>
      <c r="ACS87" s="21">
        <f>IF(ACS$8="",0,ACS83*условия!$R59*SUMIFS(условия!55:55,условия!$7:$7,"&lt;="&amp;ACS$8,условия!$8:$8,"&gt;="&amp;ACS$8))</f>
        <v>364140</v>
      </c>
      <c r="ACT87" s="21">
        <f>IF(ACT$8="",0,ACT83*условия!$R59*SUMIFS(условия!55:55,условия!$7:$7,"&lt;="&amp;ACT$8,условия!$8:$8,"&gt;="&amp;ACT$8))</f>
        <v>364140</v>
      </c>
      <c r="ACU87" s="21">
        <f>IF(ACU$8="",0,ACU83*условия!$R59*SUMIFS(условия!55:55,условия!$7:$7,"&lt;="&amp;ACU$8,условия!$8:$8,"&gt;="&amp;ACU$8))</f>
        <v>364140</v>
      </c>
      <c r="ACV87" s="21">
        <f>IF(ACV$8="",0,ACV83*условия!$R59*SUMIFS(условия!55:55,условия!$7:$7,"&lt;="&amp;ACV$8,условия!$8:$8,"&gt;="&amp;ACV$8))</f>
        <v>364140</v>
      </c>
      <c r="ACW87" s="21">
        <f>IF(ACW$8="",0,ACW83*условия!$R59*SUMIFS(условия!55:55,условия!$7:$7,"&lt;="&amp;ACW$8,условия!$8:$8,"&gt;="&amp;ACW$8))</f>
        <v>364140</v>
      </c>
      <c r="ACX87" s="21">
        <f>IF(ACX$8="",0,ACX83*условия!$R59*SUMIFS(условия!55:55,условия!$7:$7,"&lt;="&amp;ACX$8,условия!$8:$8,"&gt;="&amp;ACX$8))</f>
        <v>364140</v>
      </c>
      <c r="ACY87" s="21">
        <f>IF(ACY$8="",0,ACY83*условия!$R59*SUMIFS(условия!55:55,условия!$7:$7,"&lt;="&amp;ACY$8,условия!$8:$8,"&gt;="&amp;ACY$8))</f>
        <v>364140</v>
      </c>
      <c r="ACZ87" s="21">
        <f>IF(ACZ$8="",0,ACZ83*условия!$R59*SUMIFS(условия!55:55,условия!$7:$7,"&lt;="&amp;ACZ$8,условия!$8:$8,"&gt;="&amp;ACZ$8))</f>
        <v>364140</v>
      </c>
      <c r="ADA87" s="21">
        <f>IF(ADA$8="",0,ADA83*условия!$R59*SUMIFS(условия!55:55,условия!$7:$7,"&lt;="&amp;ADA$8,условия!$8:$8,"&gt;="&amp;ADA$8))</f>
        <v>364140</v>
      </c>
      <c r="ADB87" s="21">
        <f>IF(ADB$8="",0,ADB83*условия!$R59*SUMIFS(условия!55:55,условия!$7:$7,"&lt;="&amp;ADB$8,условия!$8:$8,"&gt;="&amp;ADB$8))</f>
        <v>364140</v>
      </c>
      <c r="ADC87" s="21">
        <f>IF(ADC$8="",0,ADC83*условия!$R59*SUMIFS(условия!55:55,условия!$7:$7,"&lt;="&amp;ADC$8,условия!$8:$8,"&gt;="&amp;ADC$8))</f>
        <v>364140</v>
      </c>
      <c r="ADD87" s="21">
        <f>IF(ADD$8="",0,ADD83*условия!$R59*SUMIFS(условия!55:55,условия!$7:$7,"&lt;="&amp;ADD$8,условия!$8:$8,"&gt;="&amp;ADD$8))</f>
        <v>364140</v>
      </c>
      <c r="ADE87" s="21">
        <f>IF(ADE$8="",0,ADE83*условия!$R59*SUMIFS(условия!55:55,условия!$7:$7,"&lt;="&amp;ADE$8,условия!$8:$8,"&gt;="&amp;ADE$8))</f>
        <v>364140</v>
      </c>
      <c r="ADF87" s="21">
        <f>IF(ADF$8="",0,ADF83*условия!$R59*SUMIFS(условия!55:55,условия!$7:$7,"&lt;="&amp;ADF$8,условия!$8:$8,"&gt;="&amp;ADF$8))</f>
        <v>364140</v>
      </c>
      <c r="ADG87" s="21">
        <f>IF(ADG$8="",0,ADG83*условия!$R59*SUMIFS(условия!55:55,условия!$7:$7,"&lt;="&amp;ADG$8,условия!$8:$8,"&gt;="&amp;ADG$8))</f>
        <v>364140</v>
      </c>
      <c r="ADH87" s="21">
        <f>IF(ADH$8="",0,ADH83*условия!$R59*SUMIFS(условия!55:55,условия!$7:$7,"&lt;="&amp;ADH$8,условия!$8:$8,"&gt;="&amp;ADH$8))</f>
        <v>364140</v>
      </c>
      <c r="ADI87" s="21">
        <f>IF(ADI$8="",0,ADI83*условия!$R59*SUMIFS(условия!55:55,условия!$7:$7,"&lt;="&amp;ADI$8,условия!$8:$8,"&gt;="&amp;ADI$8))</f>
        <v>364140</v>
      </c>
      <c r="ADJ87" s="21">
        <f>IF(ADJ$8="",0,ADJ83*условия!$R59*SUMIFS(условия!55:55,условия!$7:$7,"&lt;="&amp;ADJ$8,условия!$8:$8,"&gt;="&amp;ADJ$8))</f>
        <v>364140</v>
      </c>
      <c r="ADK87" s="21">
        <f>IF(ADK$8="",0,ADK83*условия!$R59*SUMIFS(условия!55:55,условия!$7:$7,"&lt;="&amp;ADK$8,условия!$8:$8,"&gt;="&amp;ADK$8))</f>
        <v>364140</v>
      </c>
      <c r="ADL87" s="21">
        <f>IF(ADL$8="",0,ADL83*условия!$R59*SUMIFS(условия!55:55,условия!$7:$7,"&lt;="&amp;ADL$8,условия!$8:$8,"&gt;="&amp;ADL$8))</f>
        <v>364140</v>
      </c>
      <c r="ADM87" s="21">
        <f>IF(ADM$8="",0,ADM83*условия!$R59*SUMIFS(условия!55:55,условия!$7:$7,"&lt;="&amp;ADM$8,условия!$8:$8,"&gt;="&amp;ADM$8))</f>
        <v>364140</v>
      </c>
      <c r="ADN87" s="21">
        <f>IF(ADN$8="",0,ADN83*условия!$R59*SUMIFS(условия!55:55,условия!$7:$7,"&lt;="&amp;ADN$8,условия!$8:$8,"&gt;="&amp;ADN$8))</f>
        <v>364140</v>
      </c>
      <c r="ADO87" s="21">
        <f>IF(ADO$8="",0,ADO83*условия!$R59*SUMIFS(условия!55:55,условия!$7:$7,"&lt;="&amp;ADO$8,условия!$8:$8,"&gt;="&amp;ADO$8))</f>
        <v>364140</v>
      </c>
      <c r="ADP87" s="21">
        <f>IF(ADP$8="",0,ADP83*условия!$R59*SUMIFS(условия!55:55,условия!$7:$7,"&lt;="&amp;ADP$8,условия!$8:$8,"&gt;="&amp;ADP$8))</f>
        <v>364140</v>
      </c>
      <c r="ADQ87" s="21">
        <f>IF(ADQ$8="",0,ADQ83*условия!$R59*SUMIFS(условия!55:55,условия!$7:$7,"&lt;="&amp;ADQ$8,условия!$8:$8,"&gt;="&amp;ADQ$8))</f>
        <v>364140</v>
      </c>
      <c r="ADR87" s="21">
        <f>IF(ADR$8="",0,ADR83*условия!$R59*SUMIFS(условия!55:55,условия!$7:$7,"&lt;="&amp;ADR$8,условия!$8:$8,"&gt;="&amp;ADR$8))</f>
        <v>364140</v>
      </c>
      <c r="ADS87" s="21">
        <f>IF(ADS$8="",0,ADS83*условия!$R59*SUMIFS(условия!55:55,условия!$7:$7,"&lt;="&amp;ADS$8,условия!$8:$8,"&gt;="&amp;ADS$8))</f>
        <v>364140</v>
      </c>
      <c r="ADT87" s="21">
        <f>IF(ADT$8="",0,ADT83*условия!$R59*SUMIFS(условия!55:55,условия!$7:$7,"&lt;="&amp;ADT$8,условия!$8:$8,"&gt;="&amp;ADT$8))</f>
        <v>364140</v>
      </c>
      <c r="ADU87" s="21">
        <f>IF(ADU$8="",0,ADU83*условия!$R59*SUMIFS(условия!55:55,условия!$7:$7,"&lt;="&amp;ADU$8,условия!$8:$8,"&gt;="&amp;ADU$8))</f>
        <v>364140</v>
      </c>
      <c r="ADV87" s="21">
        <f>IF(ADV$8="",0,ADV83*условия!$R59*SUMIFS(условия!55:55,условия!$7:$7,"&lt;="&amp;ADV$8,условия!$8:$8,"&gt;="&amp;ADV$8))</f>
        <v>364140</v>
      </c>
      <c r="ADW87" s="21">
        <f>IF(ADW$8="",0,ADW83*условия!$R59*SUMIFS(условия!55:55,условия!$7:$7,"&lt;="&amp;ADW$8,условия!$8:$8,"&gt;="&amp;ADW$8))</f>
        <v>364140</v>
      </c>
      <c r="ADX87" s="21">
        <f>IF(ADX$8="",0,ADX83*условия!$R59*SUMIFS(условия!55:55,условия!$7:$7,"&lt;="&amp;ADX$8,условия!$8:$8,"&gt;="&amp;ADX$8))</f>
        <v>364140</v>
      </c>
      <c r="ADY87" s="21">
        <f>IF(ADY$8="",0,ADY83*условия!$R59*SUMIFS(условия!55:55,условия!$7:$7,"&lt;="&amp;ADY$8,условия!$8:$8,"&gt;="&amp;ADY$8))</f>
        <v>364140</v>
      </c>
      <c r="ADZ87" s="21">
        <f>IF(ADZ$8="",0,ADZ83*условия!$R59*SUMIFS(условия!55:55,условия!$7:$7,"&lt;="&amp;ADZ$8,условия!$8:$8,"&gt;="&amp;ADZ$8))</f>
        <v>364140</v>
      </c>
      <c r="AEA87" s="21">
        <f>IF(AEA$8="",0,AEA83*условия!$R59*SUMIFS(условия!55:55,условия!$7:$7,"&lt;="&amp;AEA$8,условия!$8:$8,"&gt;="&amp;AEA$8))</f>
        <v>364140</v>
      </c>
      <c r="AEB87" s="21">
        <f>IF(AEB$8="",0,AEB83*условия!$R59*SUMIFS(условия!55:55,условия!$7:$7,"&lt;="&amp;AEB$8,условия!$8:$8,"&gt;="&amp;AEB$8))</f>
        <v>364140</v>
      </c>
      <c r="AEC87" s="21">
        <f>IF(AEC$8="",0,AEC83*условия!$R59*SUMIFS(условия!55:55,условия!$7:$7,"&lt;="&amp;AEC$8,условия!$8:$8,"&gt;="&amp;AEC$8))</f>
        <v>364140</v>
      </c>
      <c r="AED87" s="21">
        <f>IF(AED$8="",0,AED83*условия!$R59*SUMIFS(условия!55:55,условия!$7:$7,"&lt;="&amp;AED$8,условия!$8:$8,"&gt;="&amp;AED$8))</f>
        <v>546209.99999999988</v>
      </c>
      <c r="AEE87" s="21">
        <f>IF(AEE$8="",0,AEE83*условия!$R59*SUMIFS(условия!55:55,условия!$7:$7,"&lt;="&amp;AEE$8,условия!$8:$8,"&gt;="&amp;AEE$8))</f>
        <v>546209.99999999988</v>
      </c>
      <c r="AEF87" s="21">
        <f>IF(AEF$8="",0,AEF83*условия!$R59*SUMIFS(условия!55:55,условия!$7:$7,"&lt;="&amp;AEF$8,условия!$8:$8,"&gt;="&amp;AEF$8))</f>
        <v>546209.99999999988</v>
      </c>
      <c r="AEG87" s="21">
        <f>IF(AEG$8="",0,AEG83*условия!$R59*SUMIFS(условия!55:55,условия!$7:$7,"&lt;="&amp;AEG$8,условия!$8:$8,"&gt;="&amp;AEG$8))</f>
        <v>546209.99999999988</v>
      </c>
      <c r="AEH87" s="21">
        <f>IF(AEH$8="",0,AEH83*условия!$R59*SUMIFS(условия!55:55,условия!$7:$7,"&lt;="&amp;AEH$8,условия!$8:$8,"&gt;="&amp;AEH$8))</f>
        <v>546209.99999999988</v>
      </c>
      <c r="AEI87" s="21">
        <f>IF(AEI$8="",0,AEI83*условия!$R59*SUMIFS(условия!55:55,условия!$7:$7,"&lt;="&amp;AEI$8,условия!$8:$8,"&gt;="&amp;AEI$8))</f>
        <v>546209.99999999988</v>
      </c>
      <c r="AEJ87" s="21">
        <f>IF(AEJ$8="",0,AEJ83*условия!$R59*SUMIFS(условия!55:55,условия!$7:$7,"&lt;="&amp;AEJ$8,условия!$8:$8,"&gt;="&amp;AEJ$8))</f>
        <v>546209.99999999988</v>
      </c>
      <c r="AEK87" s="21">
        <f>IF(AEK$8="",0,AEK83*условия!$R59*SUMIFS(условия!55:55,условия!$7:$7,"&lt;="&amp;AEK$8,условия!$8:$8,"&gt;="&amp;AEK$8))</f>
        <v>546209.99999999988</v>
      </c>
      <c r="AEL87" s="21">
        <f>IF(AEL$8="",0,AEL83*условия!$R59*SUMIFS(условия!55:55,условия!$7:$7,"&lt;="&amp;AEL$8,условия!$8:$8,"&gt;="&amp;AEL$8))</f>
        <v>546209.99999999988</v>
      </c>
      <c r="AEM87" s="21">
        <f>IF(AEM$8="",0,AEM83*условия!$R59*SUMIFS(условия!55:55,условия!$7:$7,"&lt;="&amp;AEM$8,условия!$8:$8,"&gt;="&amp;AEM$8))</f>
        <v>546209.99999999988</v>
      </c>
      <c r="AEN87" s="21">
        <f>IF(AEN$8="",0,AEN83*условия!$R59*SUMIFS(условия!55:55,условия!$7:$7,"&lt;="&amp;AEN$8,условия!$8:$8,"&gt;="&amp;AEN$8))</f>
        <v>546209.99999999988</v>
      </c>
      <c r="AEO87" s="21">
        <f>IF(AEO$8="",0,AEO83*условия!$R59*SUMIFS(условия!55:55,условия!$7:$7,"&lt;="&amp;AEO$8,условия!$8:$8,"&gt;="&amp;AEO$8))</f>
        <v>546209.99999999988</v>
      </c>
      <c r="AEP87" s="21">
        <f>IF(AEP$8="",0,AEP83*условия!$R59*SUMIFS(условия!55:55,условия!$7:$7,"&lt;="&amp;AEP$8,условия!$8:$8,"&gt;="&amp;AEP$8))</f>
        <v>546209.99999999988</v>
      </c>
      <c r="AEQ87" s="21">
        <f>IF(AEQ$8="",0,AEQ83*условия!$R59*SUMIFS(условия!55:55,условия!$7:$7,"&lt;="&amp;AEQ$8,условия!$8:$8,"&gt;="&amp;AEQ$8))</f>
        <v>546209.99999999988</v>
      </c>
      <c r="AER87" s="21">
        <f>IF(AER$8="",0,AER83*условия!$R59*SUMIFS(условия!55:55,условия!$7:$7,"&lt;="&amp;AER$8,условия!$8:$8,"&gt;="&amp;AER$8))</f>
        <v>546209.99999999988</v>
      </c>
      <c r="AES87" s="21">
        <f>IF(AES$8="",0,AES83*условия!$R59*SUMIFS(условия!55:55,условия!$7:$7,"&lt;="&amp;AES$8,условия!$8:$8,"&gt;="&amp;AES$8))</f>
        <v>546209.99999999988</v>
      </c>
      <c r="AET87" s="21">
        <f>IF(AET$8="",0,AET83*условия!$R59*SUMIFS(условия!55:55,условия!$7:$7,"&lt;="&amp;AET$8,условия!$8:$8,"&gt;="&amp;AET$8))</f>
        <v>546209.99999999988</v>
      </c>
      <c r="AEU87" s="21">
        <f>IF(AEU$8="",0,AEU83*условия!$R59*SUMIFS(условия!55:55,условия!$7:$7,"&lt;="&amp;AEU$8,условия!$8:$8,"&gt;="&amp;AEU$8))</f>
        <v>546209.99999999988</v>
      </c>
      <c r="AEV87" s="21">
        <f>IF(AEV$8="",0,AEV83*условия!$R59*SUMIFS(условия!55:55,условия!$7:$7,"&lt;="&amp;AEV$8,условия!$8:$8,"&gt;="&amp;AEV$8))</f>
        <v>546209.99999999988</v>
      </c>
      <c r="AEW87" s="21">
        <f>IF(AEW$8="",0,AEW83*условия!$R59*SUMIFS(условия!55:55,условия!$7:$7,"&lt;="&amp;AEW$8,условия!$8:$8,"&gt;="&amp;AEW$8))</f>
        <v>546209.99999999988</v>
      </c>
      <c r="AEX87" s="21">
        <f>IF(AEX$8="",0,AEX83*условия!$R59*SUMIFS(условия!55:55,условия!$7:$7,"&lt;="&amp;AEX$8,условия!$8:$8,"&gt;="&amp;AEX$8))</f>
        <v>546209.99999999988</v>
      </c>
      <c r="AEY87" s="21">
        <f>IF(AEY$8="",0,AEY83*условия!$R59*SUMIFS(условия!55:55,условия!$7:$7,"&lt;="&amp;AEY$8,условия!$8:$8,"&gt;="&amp;AEY$8))</f>
        <v>546209.99999999988</v>
      </c>
      <c r="AEZ87" s="21">
        <f>IF(AEZ$8="",0,AEZ83*условия!$R59*SUMIFS(условия!55:55,условия!$7:$7,"&lt;="&amp;AEZ$8,условия!$8:$8,"&gt;="&amp;AEZ$8))</f>
        <v>546209.99999999988</v>
      </c>
      <c r="AFA87" s="21">
        <f>IF(AFA$8="",0,AFA83*условия!$R59*SUMIFS(условия!55:55,условия!$7:$7,"&lt;="&amp;AFA$8,условия!$8:$8,"&gt;="&amp;AFA$8))</f>
        <v>546209.99999999988</v>
      </c>
      <c r="AFB87" s="21">
        <f>IF(AFB$8="",0,AFB83*условия!$R59*SUMIFS(условия!55:55,условия!$7:$7,"&lt;="&amp;AFB$8,условия!$8:$8,"&gt;="&amp;AFB$8))</f>
        <v>546209.99999999988</v>
      </c>
      <c r="AFC87" s="21">
        <f>IF(AFC$8="",0,AFC83*условия!$R59*SUMIFS(условия!55:55,условия!$7:$7,"&lt;="&amp;AFC$8,условия!$8:$8,"&gt;="&amp;AFC$8))</f>
        <v>546209.99999999988</v>
      </c>
      <c r="AFD87" s="21">
        <f>IF(AFD$8="",0,AFD83*условия!$R59*SUMIFS(условия!55:55,условия!$7:$7,"&lt;="&amp;AFD$8,условия!$8:$8,"&gt;="&amp;AFD$8))</f>
        <v>546209.99999999988</v>
      </c>
      <c r="AFE87" s="21">
        <f>IF(AFE$8="",0,AFE83*условия!$R59*SUMIFS(условия!55:55,условия!$7:$7,"&lt;="&amp;AFE$8,условия!$8:$8,"&gt;="&amp;AFE$8))</f>
        <v>546209.99999999988</v>
      </c>
      <c r="AFF87" s="21">
        <f>IF(AFF$8="",0,AFF83*условия!$R59*SUMIFS(условия!55:55,условия!$7:$7,"&lt;="&amp;AFF$8,условия!$8:$8,"&gt;="&amp;AFF$8))</f>
        <v>546209.99999999988</v>
      </c>
      <c r="AFG87" s="21">
        <f>IF(AFG$8="",0,AFG83*условия!$R59*SUMIFS(условия!55:55,условия!$7:$7,"&lt;="&amp;AFG$8,условия!$8:$8,"&gt;="&amp;AFG$8))</f>
        <v>546209.99999999988</v>
      </c>
    </row>
    <row r="88" spans="1:839" s="42" customFormat="1" x14ac:dyDescent="0.25">
      <c r="A88" s="21"/>
      <c r="B88" s="21"/>
      <c r="C88" s="21"/>
      <c r="D88" s="52"/>
      <c r="E88" s="21" t="str">
        <f>структура!$G$39</f>
        <v>расчет процентов по просроч. займам за дог. срок</v>
      </c>
      <c r="F88" s="21"/>
      <c r="G88" s="21" t="str">
        <f>структура!$J$11</f>
        <v>экспресс заем</v>
      </c>
      <c r="H88" s="21"/>
      <c r="I88" s="21" t="str">
        <f>IF($E88="","",INDEX(структура!$H$10:$H$153,SUMIFS(структура!$C$10:$C$153,структура!$G$10:$G$153,$E88)))</f>
        <v>руб</v>
      </c>
      <c r="J88" s="21"/>
      <c r="K88" s="41"/>
      <c r="L88" s="21"/>
      <c r="M88" s="21"/>
      <c r="N88" s="21"/>
      <c r="O88" s="21"/>
      <c r="P88" s="21"/>
      <c r="Q88" s="41"/>
      <c r="R88" s="21">
        <f>IF(R$8="",0,R84*условия!$R60*SUMIFS(условия!56:56,условия!$7:$7,"&lt;="&amp;R$8,условия!$8:$8,"&gt;="&amp;R$8))</f>
        <v>10800</v>
      </c>
      <c r="S88" s="21">
        <f>IF(S$8="",0,S84*условия!$R60*SUMIFS(условия!56:56,условия!$7:$7,"&lt;="&amp;S$8,условия!$8:$8,"&gt;="&amp;S$8))</f>
        <v>10800</v>
      </c>
      <c r="T88" s="21">
        <f>IF(T$8="",0,T84*условия!$R60*SUMIFS(условия!56:56,условия!$7:$7,"&lt;="&amp;T$8,условия!$8:$8,"&gt;="&amp;T$8))</f>
        <v>10800</v>
      </c>
      <c r="U88" s="21">
        <f>IF(U$8="",0,U84*условия!$R60*SUMIFS(условия!56:56,условия!$7:$7,"&lt;="&amp;U$8,условия!$8:$8,"&gt;="&amp;U$8))</f>
        <v>10800</v>
      </c>
      <c r="V88" s="21">
        <f>IF(V$8="",0,V84*условия!$R60*SUMIFS(условия!56:56,условия!$7:$7,"&lt;="&amp;V$8,условия!$8:$8,"&gt;="&amp;V$8))</f>
        <v>10800</v>
      </c>
      <c r="W88" s="21">
        <f>IF(W$8="",0,W84*условия!$R60*SUMIFS(условия!56:56,условия!$7:$7,"&lt;="&amp;W$8,условия!$8:$8,"&gt;="&amp;W$8))</f>
        <v>10800</v>
      </c>
      <c r="X88" s="21">
        <f>IF(X$8="",0,X84*условия!$R60*SUMIFS(условия!56:56,условия!$7:$7,"&lt;="&amp;X$8,условия!$8:$8,"&gt;="&amp;X$8))</f>
        <v>10800</v>
      </c>
      <c r="Y88" s="21">
        <f>IF(Y$8="",0,Y84*условия!$R60*SUMIFS(условия!56:56,условия!$7:$7,"&lt;="&amp;Y$8,условия!$8:$8,"&gt;="&amp;Y$8))</f>
        <v>10800</v>
      </c>
      <c r="Z88" s="21">
        <f>IF(Z$8="",0,Z84*условия!$R60*SUMIFS(условия!56:56,условия!$7:$7,"&lt;="&amp;Z$8,условия!$8:$8,"&gt;="&amp;Z$8))</f>
        <v>10800</v>
      </c>
      <c r="AA88" s="21">
        <f>IF(AA$8="",0,AA84*условия!$R60*SUMIFS(условия!56:56,условия!$7:$7,"&lt;="&amp;AA$8,условия!$8:$8,"&gt;="&amp;AA$8))</f>
        <v>10800</v>
      </c>
      <c r="AB88" s="21">
        <f>IF(AB$8="",0,AB84*условия!$R60*SUMIFS(условия!56:56,условия!$7:$7,"&lt;="&amp;AB$8,условия!$8:$8,"&gt;="&amp;AB$8))</f>
        <v>10800</v>
      </c>
      <c r="AC88" s="21">
        <f>IF(AC$8="",0,AC84*условия!$R60*SUMIFS(условия!56:56,условия!$7:$7,"&lt;="&amp;AC$8,условия!$8:$8,"&gt;="&amp;AC$8))</f>
        <v>10800</v>
      </c>
      <c r="AD88" s="21">
        <f>IF(AD$8="",0,AD84*условия!$R60*SUMIFS(условия!56:56,условия!$7:$7,"&lt;="&amp;AD$8,условия!$8:$8,"&gt;="&amp;AD$8))</f>
        <v>10800</v>
      </c>
      <c r="AE88" s="21">
        <f>IF(AE$8="",0,AE84*условия!$R60*SUMIFS(условия!56:56,условия!$7:$7,"&lt;="&amp;AE$8,условия!$8:$8,"&gt;="&amp;AE$8))</f>
        <v>10800</v>
      </c>
      <c r="AF88" s="21">
        <f>IF(AF$8="",0,AF84*условия!$R60*SUMIFS(условия!56:56,условия!$7:$7,"&lt;="&amp;AF$8,условия!$8:$8,"&gt;="&amp;AF$8))</f>
        <v>10800</v>
      </c>
      <c r="AG88" s="21">
        <f>IF(AG$8="",0,AG84*условия!$R60*SUMIFS(условия!56:56,условия!$7:$7,"&lt;="&amp;AG$8,условия!$8:$8,"&gt;="&amp;AG$8))</f>
        <v>10800</v>
      </c>
      <c r="AH88" s="21">
        <f>IF(AH$8="",0,AH84*условия!$R60*SUMIFS(условия!56:56,условия!$7:$7,"&lt;="&amp;AH$8,условия!$8:$8,"&gt;="&amp;AH$8))</f>
        <v>10800</v>
      </c>
      <c r="AI88" s="21">
        <f>IF(AI$8="",0,AI84*условия!$R60*SUMIFS(условия!56:56,условия!$7:$7,"&lt;="&amp;AI$8,условия!$8:$8,"&gt;="&amp;AI$8))</f>
        <v>10800</v>
      </c>
      <c r="AJ88" s="21">
        <f>IF(AJ$8="",0,AJ84*условия!$R60*SUMIFS(условия!56:56,условия!$7:$7,"&lt;="&amp;AJ$8,условия!$8:$8,"&gt;="&amp;AJ$8))</f>
        <v>10800</v>
      </c>
      <c r="AK88" s="21">
        <f>IF(AK$8="",0,AK84*условия!$R60*SUMIFS(условия!56:56,условия!$7:$7,"&lt;="&amp;AK$8,условия!$8:$8,"&gt;="&amp;AK$8))</f>
        <v>10800</v>
      </c>
      <c r="AL88" s="21">
        <f>IF(AL$8="",0,AL84*условия!$R60*SUMIFS(условия!56:56,условия!$7:$7,"&lt;="&amp;AL$8,условия!$8:$8,"&gt;="&amp;AL$8))</f>
        <v>10800</v>
      </c>
      <c r="AM88" s="21">
        <f>IF(AM$8="",0,AM84*условия!$R60*SUMIFS(условия!56:56,условия!$7:$7,"&lt;="&amp;AM$8,условия!$8:$8,"&gt;="&amp;AM$8))</f>
        <v>10800</v>
      </c>
      <c r="AN88" s="21">
        <f>IF(AN$8="",0,AN84*условия!$R60*SUMIFS(условия!56:56,условия!$7:$7,"&lt;="&amp;AN$8,условия!$8:$8,"&gt;="&amp;AN$8))</f>
        <v>10800</v>
      </c>
      <c r="AO88" s="21">
        <f>IF(AO$8="",0,AO84*условия!$R60*SUMIFS(условия!56:56,условия!$7:$7,"&lt;="&amp;AO$8,условия!$8:$8,"&gt;="&amp;AO$8))</f>
        <v>10800</v>
      </c>
      <c r="AP88" s="21">
        <f>IF(AP$8="",0,AP84*условия!$R60*SUMIFS(условия!56:56,условия!$7:$7,"&lt;="&amp;AP$8,условия!$8:$8,"&gt;="&amp;AP$8))</f>
        <v>10800</v>
      </c>
      <c r="AQ88" s="21">
        <f>IF(AQ$8="",0,AQ84*условия!$R60*SUMIFS(условия!56:56,условия!$7:$7,"&lt;="&amp;AQ$8,условия!$8:$8,"&gt;="&amp;AQ$8))</f>
        <v>10800</v>
      </c>
      <c r="AR88" s="21">
        <f>IF(AR$8="",0,AR84*условия!$R60*SUMIFS(условия!56:56,условия!$7:$7,"&lt;="&amp;AR$8,условия!$8:$8,"&gt;="&amp;AR$8))</f>
        <v>10800</v>
      </c>
      <c r="AS88" s="21">
        <f>IF(AS$8="",0,AS84*условия!$R60*SUMIFS(условия!56:56,условия!$7:$7,"&lt;="&amp;AS$8,условия!$8:$8,"&gt;="&amp;AS$8))</f>
        <v>10800</v>
      </c>
      <c r="AT88" s="21">
        <f>IF(AT$8="",0,AT84*условия!$R60*SUMIFS(условия!56:56,условия!$7:$7,"&lt;="&amp;AT$8,условия!$8:$8,"&gt;="&amp;AT$8))</f>
        <v>10800</v>
      </c>
      <c r="AU88" s="21">
        <f>IF(AU$8="",0,AU84*условия!$R60*SUMIFS(условия!56:56,условия!$7:$7,"&lt;="&amp;AU$8,условия!$8:$8,"&gt;="&amp;AU$8))</f>
        <v>10800</v>
      </c>
      <c r="AV88" s="21">
        <f>IF(AV$8="",0,AV84*условия!$R60*SUMIFS(условия!56:56,условия!$7:$7,"&lt;="&amp;AV$8,условия!$8:$8,"&gt;="&amp;AV$8))</f>
        <v>10800</v>
      </c>
      <c r="AW88" s="21">
        <f>IF(AW$8="",0,AW84*условия!$R60*SUMIFS(условия!56:56,условия!$7:$7,"&lt;="&amp;AW$8,условия!$8:$8,"&gt;="&amp;AW$8))</f>
        <v>9600.0000000000018</v>
      </c>
      <c r="AX88" s="21">
        <f>IF(AX$8="",0,AX84*условия!$R60*SUMIFS(условия!56:56,условия!$7:$7,"&lt;="&amp;AX$8,условия!$8:$8,"&gt;="&amp;AX$8))</f>
        <v>9600.0000000000018</v>
      </c>
      <c r="AY88" s="21">
        <f>IF(AY$8="",0,AY84*условия!$R60*SUMIFS(условия!56:56,условия!$7:$7,"&lt;="&amp;AY$8,условия!$8:$8,"&gt;="&amp;AY$8))</f>
        <v>9600.0000000000018</v>
      </c>
      <c r="AZ88" s="21">
        <f>IF(AZ$8="",0,AZ84*условия!$R60*SUMIFS(условия!56:56,условия!$7:$7,"&lt;="&amp;AZ$8,условия!$8:$8,"&gt;="&amp;AZ$8))</f>
        <v>9600.0000000000018</v>
      </c>
      <c r="BA88" s="21">
        <f>IF(BA$8="",0,BA84*условия!$R60*SUMIFS(условия!56:56,условия!$7:$7,"&lt;="&amp;BA$8,условия!$8:$8,"&gt;="&amp;BA$8))</f>
        <v>9600.0000000000018</v>
      </c>
      <c r="BB88" s="21">
        <f>IF(BB$8="",0,BB84*условия!$R60*SUMIFS(условия!56:56,условия!$7:$7,"&lt;="&amp;BB$8,условия!$8:$8,"&gt;="&amp;BB$8))</f>
        <v>9600.0000000000018</v>
      </c>
      <c r="BC88" s="21">
        <f>IF(BC$8="",0,BC84*условия!$R60*SUMIFS(условия!56:56,условия!$7:$7,"&lt;="&amp;BC$8,условия!$8:$8,"&gt;="&amp;BC$8))</f>
        <v>9600.0000000000018</v>
      </c>
      <c r="BD88" s="21">
        <f>IF(BD$8="",0,BD84*условия!$R60*SUMIFS(условия!56:56,условия!$7:$7,"&lt;="&amp;BD$8,условия!$8:$8,"&gt;="&amp;BD$8))</f>
        <v>9600.0000000000018</v>
      </c>
      <c r="BE88" s="21">
        <f>IF(BE$8="",0,BE84*условия!$R60*SUMIFS(условия!56:56,условия!$7:$7,"&lt;="&amp;BE$8,условия!$8:$8,"&gt;="&amp;BE$8))</f>
        <v>9600.0000000000018</v>
      </c>
      <c r="BF88" s="21">
        <f>IF(BF$8="",0,BF84*условия!$R60*SUMIFS(условия!56:56,условия!$7:$7,"&lt;="&amp;BF$8,условия!$8:$8,"&gt;="&amp;BF$8))</f>
        <v>9600.0000000000018</v>
      </c>
      <c r="BG88" s="21">
        <f>IF(BG$8="",0,BG84*условия!$R60*SUMIFS(условия!56:56,условия!$7:$7,"&lt;="&amp;BG$8,условия!$8:$8,"&gt;="&amp;BG$8))</f>
        <v>9600.0000000000018</v>
      </c>
      <c r="BH88" s="21">
        <f>IF(BH$8="",0,BH84*условия!$R60*SUMIFS(условия!56:56,условия!$7:$7,"&lt;="&amp;BH$8,условия!$8:$8,"&gt;="&amp;BH$8))</f>
        <v>9600.0000000000018</v>
      </c>
      <c r="BI88" s="21">
        <f>IF(BI$8="",0,BI84*условия!$R60*SUMIFS(условия!56:56,условия!$7:$7,"&lt;="&amp;BI$8,условия!$8:$8,"&gt;="&amp;BI$8))</f>
        <v>9600.0000000000018</v>
      </c>
      <c r="BJ88" s="21">
        <f>IF(BJ$8="",0,BJ84*условия!$R60*SUMIFS(условия!56:56,условия!$7:$7,"&lt;="&amp;BJ$8,условия!$8:$8,"&gt;="&amp;BJ$8))</f>
        <v>9600.0000000000018</v>
      </c>
      <c r="BK88" s="21">
        <f>IF(BK$8="",0,BK84*условия!$R60*SUMIFS(условия!56:56,условия!$7:$7,"&lt;="&amp;BK$8,условия!$8:$8,"&gt;="&amp;BK$8))</f>
        <v>9600.0000000000018</v>
      </c>
      <c r="BL88" s="21">
        <f>IF(BL$8="",0,BL84*условия!$R60*SUMIFS(условия!56:56,условия!$7:$7,"&lt;="&amp;BL$8,условия!$8:$8,"&gt;="&amp;BL$8))</f>
        <v>9600.0000000000018</v>
      </c>
      <c r="BM88" s="21">
        <f>IF(BM$8="",0,BM84*условия!$R60*SUMIFS(условия!56:56,условия!$7:$7,"&lt;="&amp;BM$8,условия!$8:$8,"&gt;="&amp;BM$8))</f>
        <v>9600.0000000000018</v>
      </c>
      <c r="BN88" s="21">
        <f>IF(BN$8="",0,BN84*условия!$R60*SUMIFS(условия!56:56,условия!$7:$7,"&lt;="&amp;BN$8,условия!$8:$8,"&gt;="&amp;BN$8))</f>
        <v>9600.0000000000018</v>
      </c>
      <c r="BO88" s="21">
        <f>IF(BO$8="",0,BO84*условия!$R60*SUMIFS(условия!56:56,условия!$7:$7,"&lt;="&amp;BO$8,условия!$8:$8,"&gt;="&amp;BO$8))</f>
        <v>9600.0000000000018</v>
      </c>
      <c r="BP88" s="21">
        <f>IF(BP$8="",0,BP84*условия!$R60*SUMIFS(условия!56:56,условия!$7:$7,"&lt;="&amp;BP$8,условия!$8:$8,"&gt;="&amp;BP$8))</f>
        <v>9600.0000000000018</v>
      </c>
      <c r="BQ88" s="21">
        <f>IF(BQ$8="",0,BQ84*условия!$R60*SUMIFS(условия!56:56,условия!$7:$7,"&lt;="&amp;BQ$8,условия!$8:$8,"&gt;="&amp;BQ$8))</f>
        <v>9600.0000000000018</v>
      </c>
      <c r="BR88" s="21">
        <f>IF(BR$8="",0,BR84*условия!$R60*SUMIFS(условия!56:56,условия!$7:$7,"&lt;="&amp;BR$8,условия!$8:$8,"&gt;="&amp;BR$8))</f>
        <v>9600.0000000000018</v>
      </c>
      <c r="BS88" s="21">
        <f>IF(BS$8="",0,BS84*условия!$R60*SUMIFS(условия!56:56,условия!$7:$7,"&lt;="&amp;BS$8,условия!$8:$8,"&gt;="&amp;BS$8))</f>
        <v>9600.0000000000018</v>
      </c>
      <c r="BT88" s="21">
        <f>IF(BT$8="",0,BT84*условия!$R60*SUMIFS(условия!56:56,условия!$7:$7,"&lt;="&amp;BT$8,условия!$8:$8,"&gt;="&amp;BT$8))</f>
        <v>9600.0000000000018</v>
      </c>
      <c r="BU88" s="21">
        <f>IF(BU$8="",0,BU84*условия!$R60*SUMIFS(условия!56:56,условия!$7:$7,"&lt;="&amp;BU$8,условия!$8:$8,"&gt;="&amp;BU$8))</f>
        <v>9600.0000000000018</v>
      </c>
      <c r="BV88" s="21">
        <f>IF(BV$8="",0,BV84*условия!$R60*SUMIFS(условия!56:56,условия!$7:$7,"&lt;="&amp;BV$8,условия!$8:$8,"&gt;="&amp;BV$8))</f>
        <v>9600.0000000000018</v>
      </c>
      <c r="BW88" s="21">
        <f>IF(BW$8="",0,BW84*условия!$R60*SUMIFS(условия!56:56,условия!$7:$7,"&lt;="&amp;BW$8,условия!$8:$8,"&gt;="&amp;BW$8))</f>
        <v>9600.0000000000018</v>
      </c>
      <c r="BX88" s="21">
        <f>IF(BX$8="",0,BX84*условия!$R60*SUMIFS(условия!56:56,условия!$7:$7,"&lt;="&amp;BX$8,условия!$8:$8,"&gt;="&amp;BX$8))</f>
        <v>9600.0000000000018</v>
      </c>
      <c r="BY88" s="21">
        <f>IF(BY$8="",0,BY84*условия!$R60*SUMIFS(условия!56:56,условия!$7:$7,"&lt;="&amp;BY$8,условия!$8:$8,"&gt;="&amp;BY$8))</f>
        <v>9600.0000000000018</v>
      </c>
      <c r="BZ88" s="21">
        <f>IF(BZ$8="",0,BZ84*условия!$R60*SUMIFS(условия!56:56,условия!$7:$7,"&lt;="&amp;BZ$8,условия!$8:$8,"&gt;="&amp;BZ$8))</f>
        <v>9600.0000000000018</v>
      </c>
      <c r="CA88" s="21">
        <f>IF(CA$8="",0,CA84*условия!$R60*SUMIFS(условия!56:56,условия!$7:$7,"&lt;="&amp;CA$8,условия!$8:$8,"&gt;="&amp;CA$8))</f>
        <v>9600.0000000000018</v>
      </c>
      <c r="CB88" s="21">
        <f>IF(CB$8="",0,CB84*условия!$R60*SUMIFS(условия!56:56,условия!$7:$7,"&lt;="&amp;CB$8,условия!$8:$8,"&gt;="&amp;CB$8))</f>
        <v>20999.999999999996</v>
      </c>
      <c r="CC88" s="21">
        <f>IF(CC$8="",0,CC84*условия!$R60*SUMIFS(условия!56:56,условия!$7:$7,"&lt;="&amp;CC$8,условия!$8:$8,"&gt;="&amp;CC$8))</f>
        <v>20999.999999999996</v>
      </c>
      <c r="CD88" s="21">
        <f>IF(CD$8="",0,CD84*условия!$R60*SUMIFS(условия!56:56,условия!$7:$7,"&lt;="&amp;CD$8,условия!$8:$8,"&gt;="&amp;CD$8))</f>
        <v>20999.999999999996</v>
      </c>
      <c r="CE88" s="21">
        <f>IF(CE$8="",0,CE84*условия!$R60*SUMIFS(условия!56:56,условия!$7:$7,"&lt;="&amp;CE$8,условия!$8:$8,"&gt;="&amp;CE$8))</f>
        <v>20999.999999999996</v>
      </c>
      <c r="CF88" s="21">
        <f>IF(CF$8="",0,CF84*условия!$R60*SUMIFS(условия!56:56,условия!$7:$7,"&lt;="&amp;CF$8,условия!$8:$8,"&gt;="&amp;CF$8))</f>
        <v>20999.999999999996</v>
      </c>
      <c r="CG88" s="21">
        <f>IF(CG$8="",0,CG84*условия!$R60*SUMIFS(условия!56:56,условия!$7:$7,"&lt;="&amp;CG$8,условия!$8:$8,"&gt;="&amp;CG$8))</f>
        <v>20999.999999999996</v>
      </c>
      <c r="CH88" s="21">
        <f>IF(CH$8="",0,CH84*условия!$R60*SUMIFS(условия!56:56,условия!$7:$7,"&lt;="&amp;CH$8,условия!$8:$8,"&gt;="&amp;CH$8))</f>
        <v>20999.999999999996</v>
      </c>
      <c r="CI88" s="21">
        <f>IF(CI$8="",0,CI84*условия!$R60*SUMIFS(условия!56:56,условия!$7:$7,"&lt;="&amp;CI$8,условия!$8:$8,"&gt;="&amp;CI$8))</f>
        <v>20999.999999999996</v>
      </c>
      <c r="CJ88" s="21">
        <f>IF(CJ$8="",0,CJ84*условия!$R60*SUMIFS(условия!56:56,условия!$7:$7,"&lt;="&amp;CJ$8,условия!$8:$8,"&gt;="&amp;CJ$8))</f>
        <v>20999.999999999996</v>
      </c>
      <c r="CK88" s="21">
        <f>IF(CK$8="",0,CK84*условия!$R60*SUMIFS(условия!56:56,условия!$7:$7,"&lt;="&amp;CK$8,условия!$8:$8,"&gt;="&amp;CK$8))</f>
        <v>20999.999999999996</v>
      </c>
      <c r="CL88" s="21">
        <f>IF(CL$8="",0,CL84*условия!$R60*SUMIFS(условия!56:56,условия!$7:$7,"&lt;="&amp;CL$8,условия!$8:$8,"&gt;="&amp;CL$8))</f>
        <v>20999.999999999996</v>
      </c>
      <c r="CM88" s="21">
        <f>IF(CM$8="",0,CM84*условия!$R60*SUMIFS(условия!56:56,условия!$7:$7,"&lt;="&amp;CM$8,условия!$8:$8,"&gt;="&amp;CM$8))</f>
        <v>20999.999999999996</v>
      </c>
      <c r="CN88" s="21">
        <f>IF(CN$8="",0,CN84*условия!$R60*SUMIFS(условия!56:56,условия!$7:$7,"&lt;="&amp;CN$8,условия!$8:$8,"&gt;="&amp;CN$8))</f>
        <v>20999.999999999996</v>
      </c>
      <c r="CO88" s="21">
        <f>IF(CO$8="",0,CO84*условия!$R60*SUMIFS(условия!56:56,условия!$7:$7,"&lt;="&amp;CO$8,условия!$8:$8,"&gt;="&amp;CO$8))</f>
        <v>20999.999999999996</v>
      </c>
      <c r="CP88" s="21">
        <f>IF(CP$8="",0,CP84*условия!$R60*SUMIFS(условия!56:56,условия!$7:$7,"&lt;="&amp;CP$8,условия!$8:$8,"&gt;="&amp;CP$8))</f>
        <v>20999.999999999996</v>
      </c>
      <c r="CQ88" s="21">
        <f>IF(CQ$8="",0,CQ84*условия!$R60*SUMIFS(условия!56:56,условия!$7:$7,"&lt;="&amp;CQ$8,условия!$8:$8,"&gt;="&amp;CQ$8))</f>
        <v>20999.999999999996</v>
      </c>
      <c r="CR88" s="21">
        <f>IF(CR$8="",0,CR84*условия!$R60*SUMIFS(условия!56:56,условия!$7:$7,"&lt;="&amp;CR$8,условия!$8:$8,"&gt;="&amp;CR$8))</f>
        <v>20999.999999999996</v>
      </c>
      <c r="CS88" s="21">
        <f>IF(CS$8="",0,CS84*условия!$R60*SUMIFS(условия!56:56,условия!$7:$7,"&lt;="&amp;CS$8,условия!$8:$8,"&gt;="&amp;CS$8))</f>
        <v>20999.999999999996</v>
      </c>
      <c r="CT88" s="21">
        <f>IF(CT$8="",0,CT84*условия!$R60*SUMIFS(условия!56:56,условия!$7:$7,"&lt;="&amp;CT$8,условия!$8:$8,"&gt;="&amp;CT$8))</f>
        <v>20999.999999999996</v>
      </c>
      <c r="CU88" s="21">
        <f>IF(CU$8="",0,CU84*условия!$R60*SUMIFS(условия!56:56,условия!$7:$7,"&lt;="&amp;CU$8,условия!$8:$8,"&gt;="&amp;CU$8))</f>
        <v>20999.999999999996</v>
      </c>
      <c r="CV88" s="21">
        <f>IF(CV$8="",0,CV84*условия!$R60*SUMIFS(условия!56:56,условия!$7:$7,"&lt;="&amp;CV$8,условия!$8:$8,"&gt;="&amp;CV$8))</f>
        <v>20999.999999999996</v>
      </c>
      <c r="CW88" s="21">
        <f>IF(CW$8="",0,CW84*условия!$R60*SUMIFS(условия!56:56,условия!$7:$7,"&lt;="&amp;CW$8,условия!$8:$8,"&gt;="&amp;CW$8))</f>
        <v>20999.999999999996</v>
      </c>
      <c r="CX88" s="21">
        <f>IF(CX$8="",0,CX84*условия!$R60*SUMIFS(условия!56:56,условия!$7:$7,"&lt;="&amp;CX$8,условия!$8:$8,"&gt;="&amp;CX$8))</f>
        <v>20999.999999999996</v>
      </c>
      <c r="CY88" s="21">
        <f>IF(CY$8="",0,CY84*условия!$R60*SUMIFS(условия!56:56,условия!$7:$7,"&lt;="&amp;CY$8,условия!$8:$8,"&gt;="&amp;CY$8))</f>
        <v>20999.999999999996</v>
      </c>
      <c r="CZ88" s="21">
        <f>IF(CZ$8="",0,CZ84*условия!$R60*SUMIFS(условия!56:56,условия!$7:$7,"&lt;="&amp;CZ$8,условия!$8:$8,"&gt;="&amp;CZ$8))</f>
        <v>20999.999999999996</v>
      </c>
      <c r="DA88" s="21">
        <f>IF(DA$8="",0,DA84*условия!$R60*SUMIFS(условия!56:56,условия!$7:$7,"&lt;="&amp;DA$8,условия!$8:$8,"&gt;="&amp;DA$8))</f>
        <v>20999.999999999996</v>
      </c>
      <c r="DB88" s="21">
        <f>IF(DB$8="",0,DB84*условия!$R60*SUMIFS(условия!56:56,условия!$7:$7,"&lt;="&amp;DB$8,условия!$8:$8,"&gt;="&amp;DB$8))</f>
        <v>20999.999999999996</v>
      </c>
      <c r="DC88" s="21">
        <f>IF(DC$8="",0,DC84*условия!$R60*SUMIFS(условия!56:56,условия!$7:$7,"&lt;="&amp;DC$8,условия!$8:$8,"&gt;="&amp;DC$8))</f>
        <v>20999.999999999996</v>
      </c>
      <c r="DD88" s="21">
        <f>IF(DD$8="",0,DD84*условия!$R60*SUMIFS(условия!56:56,условия!$7:$7,"&lt;="&amp;DD$8,условия!$8:$8,"&gt;="&amp;DD$8))</f>
        <v>20999.999999999996</v>
      </c>
      <c r="DE88" s="21">
        <f>IF(DE$8="",0,DE84*условия!$R60*SUMIFS(условия!56:56,условия!$7:$7,"&lt;="&amp;DE$8,условия!$8:$8,"&gt;="&amp;DE$8))</f>
        <v>20999.999999999996</v>
      </c>
      <c r="DF88" s="21">
        <f>IF(DF$8="",0,DF84*условия!$R60*SUMIFS(условия!56:56,условия!$7:$7,"&lt;="&amp;DF$8,условия!$8:$8,"&gt;="&amp;DF$8))</f>
        <v>31499.999999999993</v>
      </c>
      <c r="DG88" s="21">
        <f>IF(DG$8="",0,DG84*условия!$R60*SUMIFS(условия!56:56,условия!$7:$7,"&lt;="&amp;DG$8,условия!$8:$8,"&gt;="&amp;DG$8))</f>
        <v>31499.999999999993</v>
      </c>
      <c r="DH88" s="21">
        <f>IF(DH$8="",0,DH84*условия!$R60*SUMIFS(условия!56:56,условия!$7:$7,"&lt;="&amp;DH$8,условия!$8:$8,"&gt;="&amp;DH$8))</f>
        <v>31499.999999999993</v>
      </c>
      <c r="DI88" s="21">
        <f>IF(DI$8="",0,DI84*условия!$R60*SUMIFS(условия!56:56,условия!$7:$7,"&lt;="&amp;DI$8,условия!$8:$8,"&gt;="&amp;DI$8))</f>
        <v>31499.999999999993</v>
      </c>
      <c r="DJ88" s="21">
        <f>IF(DJ$8="",0,DJ84*условия!$R60*SUMIFS(условия!56:56,условия!$7:$7,"&lt;="&amp;DJ$8,условия!$8:$8,"&gt;="&amp;DJ$8))</f>
        <v>31499.999999999993</v>
      </c>
      <c r="DK88" s="21">
        <f>IF(DK$8="",0,DK84*условия!$R60*SUMIFS(условия!56:56,условия!$7:$7,"&lt;="&amp;DK$8,условия!$8:$8,"&gt;="&amp;DK$8))</f>
        <v>31499.999999999993</v>
      </c>
      <c r="DL88" s="21">
        <f>IF(DL$8="",0,DL84*условия!$R60*SUMIFS(условия!56:56,условия!$7:$7,"&lt;="&amp;DL$8,условия!$8:$8,"&gt;="&amp;DL$8))</f>
        <v>31499.999999999993</v>
      </c>
      <c r="DM88" s="21">
        <f>IF(DM$8="",0,DM84*условия!$R60*SUMIFS(условия!56:56,условия!$7:$7,"&lt;="&amp;DM$8,условия!$8:$8,"&gt;="&amp;DM$8))</f>
        <v>31499.999999999993</v>
      </c>
      <c r="DN88" s="21">
        <f>IF(DN$8="",0,DN84*условия!$R60*SUMIFS(условия!56:56,условия!$7:$7,"&lt;="&amp;DN$8,условия!$8:$8,"&gt;="&amp;DN$8))</f>
        <v>31499.999999999993</v>
      </c>
      <c r="DO88" s="21">
        <f>IF(DO$8="",0,DO84*условия!$R60*SUMIFS(условия!56:56,условия!$7:$7,"&lt;="&amp;DO$8,условия!$8:$8,"&gt;="&amp;DO$8))</f>
        <v>31499.999999999993</v>
      </c>
      <c r="DP88" s="21">
        <f>IF(DP$8="",0,DP84*условия!$R60*SUMIFS(условия!56:56,условия!$7:$7,"&lt;="&amp;DP$8,условия!$8:$8,"&gt;="&amp;DP$8))</f>
        <v>31499.999999999993</v>
      </c>
      <c r="DQ88" s="21">
        <f>IF(DQ$8="",0,DQ84*условия!$R60*SUMIFS(условия!56:56,условия!$7:$7,"&lt;="&amp;DQ$8,условия!$8:$8,"&gt;="&amp;DQ$8))</f>
        <v>31499.999999999993</v>
      </c>
      <c r="DR88" s="21">
        <f>IF(DR$8="",0,DR84*условия!$R60*SUMIFS(условия!56:56,условия!$7:$7,"&lt;="&amp;DR$8,условия!$8:$8,"&gt;="&amp;DR$8))</f>
        <v>31499.999999999993</v>
      </c>
      <c r="DS88" s="21">
        <f>IF(DS$8="",0,DS84*условия!$R60*SUMIFS(условия!56:56,условия!$7:$7,"&lt;="&amp;DS$8,условия!$8:$8,"&gt;="&amp;DS$8))</f>
        <v>31499.999999999993</v>
      </c>
      <c r="DT88" s="21">
        <f>IF(DT$8="",0,DT84*условия!$R60*SUMIFS(условия!56:56,условия!$7:$7,"&lt;="&amp;DT$8,условия!$8:$8,"&gt;="&amp;DT$8))</f>
        <v>31499.999999999993</v>
      </c>
      <c r="DU88" s="21">
        <f>IF(DU$8="",0,DU84*условия!$R60*SUMIFS(условия!56:56,условия!$7:$7,"&lt;="&amp;DU$8,условия!$8:$8,"&gt;="&amp;DU$8))</f>
        <v>31499.999999999993</v>
      </c>
      <c r="DV88" s="21">
        <f>IF(DV$8="",0,DV84*условия!$R60*SUMIFS(условия!56:56,условия!$7:$7,"&lt;="&amp;DV$8,условия!$8:$8,"&gt;="&amp;DV$8))</f>
        <v>31499.999999999993</v>
      </c>
      <c r="DW88" s="21">
        <f>IF(DW$8="",0,DW84*условия!$R60*SUMIFS(условия!56:56,условия!$7:$7,"&lt;="&amp;DW$8,условия!$8:$8,"&gt;="&amp;DW$8))</f>
        <v>31499.999999999993</v>
      </c>
      <c r="DX88" s="21">
        <f>IF(DX$8="",0,DX84*условия!$R60*SUMIFS(условия!56:56,условия!$7:$7,"&lt;="&amp;DX$8,условия!$8:$8,"&gt;="&amp;DX$8))</f>
        <v>31499.999999999993</v>
      </c>
      <c r="DY88" s="21">
        <f>IF(DY$8="",0,DY84*условия!$R60*SUMIFS(условия!56:56,условия!$7:$7,"&lt;="&amp;DY$8,условия!$8:$8,"&gt;="&amp;DY$8))</f>
        <v>31499.999999999993</v>
      </c>
      <c r="DZ88" s="21">
        <f>IF(DZ$8="",0,DZ84*условия!$R60*SUMIFS(условия!56:56,условия!$7:$7,"&lt;="&amp;DZ$8,условия!$8:$8,"&gt;="&amp;DZ$8))</f>
        <v>31499.999999999993</v>
      </c>
      <c r="EA88" s="21">
        <f>IF(EA$8="",0,EA84*условия!$R60*SUMIFS(условия!56:56,условия!$7:$7,"&lt;="&amp;EA$8,условия!$8:$8,"&gt;="&amp;EA$8))</f>
        <v>31499.999999999993</v>
      </c>
      <c r="EB88" s="21">
        <f>IF(EB$8="",0,EB84*условия!$R60*SUMIFS(условия!56:56,условия!$7:$7,"&lt;="&amp;EB$8,условия!$8:$8,"&gt;="&amp;EB$8))</f>
        <v>31499.999999999993</v>
      </c>
      <c r="EC88" s="21">
        <f>IF(EC$8="",0,EC84*условия!$R60*SUMIFS(условия!56:56,условия!$7:$7,"&lt;="&amp;EC$8,условия!$8:$8,"&gt;="&amp;EC$8))</f>
        <v>31499.999999999993</v>
      </c>
      <c r="ED88" s="21">
        <f>IF(ED$8="",0,ED84*условия!$R60*SUMIFS(условия!56:56,условия!$7:$7,"&lt;="&amp;ED$8,условия!$8:$8,"&gt;="&amp;ED$8))</f>
        <v>31499.999999999993</v>
      </c>
      <c r="EE88" s="21">
        <f>IF(EE$8="",0,EE84*условия!$R60*SUMIFS(условия!56:56,условия!$7:$7,"&lt;="&amp;EE$8,условия!$8:$8,"&gt;="&amp;EE$8))</f>
        <v>31499.999999999993</v>
      </c>
      <c r="EF88" s="21">
        <f>IF(EF$8="",0,EF84*условия!$R60*SUMIFS(условия!56:56,условия!$7:$7,"&lt;="&amp;EF$8,условия!$8:$8,"&gt;="&amp;EF$8))</f>
        <v>31499.999999999993</v>
      </c>
      <c r="EG88" s="21">
        <f>IF(EG$8="",0,EG84*условия!$R60*SUMIFS(условия!56:56,условия!$7:$7,"&lt;="&amp;EG$8,условия!$8:$8,"&gt;="&amp;EG$8))</f>
        <v>31499.999999999993</v>
      </c>
      <c r="EH88" s="21">
        <f>IF(EH$8="",0,EH84*условия!$R60*SUMIFS(условия!56:56,условия!$7:$7,"&lt;="&amp;EH$8,условия!$8:$8,"&gt;="&amp;EH$8))</f>
        <v>31499.999999999993</v>
      </c>
      <c r="EI88" s="21">
        <f>IF(EI$8="",0,EI84*условия!$R60*SUMIFS(условия!56:56,условия!$7:$7,"&lt;="&amp;EI$8,условия!$8:$8,"&gt;="&amp;EI$8))</f>
        <v>31499.999999999993</v>
      </c>
      <c r="EJ88" s="21">
        <f>IF(EJ$8="",0,EJ84*условия!$R60*SUMIFS(условия!56:56,условия!$7:$7,"&lt;="&amp;EJ$8,условия!$8:$8,"&gt;="&amp;EJ$8))</f>
        <v>31499.999999999993</v>
      </c>
      <c r="EK88" s="21">
        <f>IF(EK$8="",0,EK84*условия!$R60*SUMIFS(условия!56:56,условия!$7:$7,"&lt;="&amp;EK$8,условия!$8:$8,"&gt;="&amp;EK$8))</f>
        <v>20999.999999999996</v>
      </c>
      <c r="EL88" s="21">
        <f>IF(EL$8="",0,EL84*условия!$R60*SUMIFS(условия!56:56,условия!$7:$7,"&lt;="&amp;EL$8,условия!$8:$8,"&gt;="&amp;EL$8))</f>
        <v>20999.999999999996</v>
      </c>
      <c r="EM88" s="21">
        <f>IF(EM$8="",0,EM84*условия!$R60*SUMIFS(условия!56:56,условия!$7:$7,"&lt;="&amp;EM$8,условия!$8:$8,"&gt;="&amp;EM$8))</f>
        <v>20999.999999999996</v>
      </c>
      <c r="EN88" s="21">
        <f>IF(EN$8="",0,EN84*условия!$R60*SUMIFS(условия!56:56,условия!$7:$7,"&lt;="&amp;EN$8,условия!$8:$8,"&gt;="&amp;EN$8))</f>
        <v>20999.999999999996</v>
      </c>
      <c r="EO88" s="21">
        <f>IF(EO$8="",0,EO84*условия!$R60*SUMIFS(условия!56:56,условия!$7:$7,"&lt;="&amp;EO$8,условия!$8:$8,"&gt;="&amp;EO$8))</f>
        <v>20999.999999999996</v>
      </c>
      <c r="EP88" s="21">
        <f>IF(EP$8="",0,EP84*условия!$R60*SUMIFS(условия!56:56,условия!$7:$7,"&lt;="&amp;EP$8,условия!$8:$8,"&gt;="&amp;EP$8))</f>
        <v>20999.999999999996</v>
      </c>
      <c r="EQ88" s="21">
        <f>IF(EQ$8="",0,EQ84*условия!$R60*SUMIFS(условия!56:56,условия!$7:$7,"&lt;="&amp;EQ$8,условия!$8:$8,"&gt;="&amp;EQ$8))</f>
        <v>20999.999999999996</v>
      </c>
      <c r="ER88" s="21">
        <f>IF(ER$8="",0,ER84*условия!$R60*SUMIFS(условия!56:56,условия!$7:$7,"&lt;="&amp;ER$8,условия!$8:$8,"&gt;="&amp;ER$8))</f>
        <v>20999.999999999996</v>
      </c>
      <c r="ES88" s="21">
        <f>IF(ES$8="",0,ES84*условия!$R60*SUMIFS(условия!56:56,условия!$7:$7,"&lt;="&amp;ES$8,условия!$8:$8,"&gt;="&amp;ES$8))</f>
        <v>20999.999999999996</v>
      </c>
      <c r="ET88" s="21">
        <f>IF(ET$8="",0,ET84*условия!$R60*SUMIFS(условия!56:56,условия!$7:$7,"&lt;="&amp;ET$8,условия!$8:$8,"&gt;="&amp;ET$8))</f>
        <v>20999.999999999996</v>
      </c>
      <c r="EU88" s="21">
        <f>IF(EU$8="",0,EU84*условия!$R60*SUMIFS(условия!56:56,условия!$7:$7,"&lt;="&amp;EU$8,условия!$8:$8,"&gt;="&amp;EU$8))</f>
        <v>20999.999999999996</v>
      </c>
      <c r="EV88" s="21">
        <f>IF(EV$8="",0,EV84*условия!$R60*SUMIFS(условия!56:56,условия!$7:$7,"&lt;="&amp;EV$8,условия!$8:$8,"&gt;="&amp;EV$8))</f>
        <v>20999.999999999996</v>
      </c>
      <c r="EW88" s="21">
        <f>IF(EW$8="",0,EW84*условия!$R60*SUMIFS(условия!56:56,условия!$7:$7,"&lt;="&amp;EW$8,условия!$8:$8,"&gt;="&amp;EW$8))</f>
        <v>20999.999999999996</v>
      </c>
      <c r="EX88" s="21">
        <f>IF(EX$8="",0,EX84*условия!$R60*SUMIFS(условия!56:56,условия!$7:$7,"&lt;="&amp;EX$8,условия!$8:$8,"&gt;="&amp;EX$8))</f>
        <v>20999.999999999996</v>
      </c>
      <c r="EY88" s="21">
        <f>IF(EY$8="",0,EY84*условия!$R60*SUMIFS(условия!56:56,условия!$7:$7,"&lt;="&amp;EY$8,условия!$8:$8,"&gt;="&amp;EY$8))</f>
        <v>20999.999999999996</v>
      </c>
      <c r="EZ88" s="21">
        <f>IF(EZ$8="",0,EZ84*условия!$R60*SUMIFS(условия!56:56,условия!$7:$7,"&lt;="&amp;EZ$8,условия!$8:$8,"&gt;="&amp;EZ$8))</f>
        <v>20999.999999999996</v>
      </c>
      <c r="FA88" s="21">
        <f>IF(FA$8="",0,FA84*условия!$R60*SUMIFS(условия!56:56,условия!$7:$7,"&lt;="&amp;FA$8,условия!$8:$8,"&gt;="&amp;FA$8))</f>
        <v>20999.999999999996</v>
      </c>
      <c r="FB88" s="21">
        <f>IF(FB$8="",0,FB84*условия!$R60*SUMIFS(условия!56:56,условия!$7:$7,"&lt;="&amp;FB$8,условия!$8:$8,"&gt;="&amp;FB$8))</f>
        <v>20999.999999999996</v>
      </c>
      <c r="FC88" s="21">
        <f>IF(FC$8="",0,FC84*условия!$R60*SUMIFS(условия!56:56,условия!$7:$7,"&lt;="&amp;FC$8,условия!$8:$8,"&gt;="&amp;FC$8))</f>
        <v>20999.999999999996</v>
      </c>
      <c r="FD88" s="21">
        <f>IF(FD$8="",0,FD84*условия!$R60*SUMIFS(условия!56:56,условия!$7:$7,"&lt;="&amp;FD$8,условия!$8:$8,"&gt;="&amp;FD$8))</f>
        <v>20999.999999999996</v>
      </c>
      <c r="FE88" s="21">
        <f>IF(FE$8="",0,FE84*условия!$R60*SUMIFS(условия!56:56,условия!$7:$7,"&lt;="&amp;FE$8,условия!$8:$8,"&gt;="&amp;FE$8))</f>
        <v>20999.999999999996</v>
      </c>
      <c r="FF88" s="21">
        <f>IF(FF$8="",0,FF84*условия!$R60*SUMIFS(условия!56:56,условия!$7:$7,"&lt;="&amp;FF$8,условия!$8:$8,"&gt;="&amp;FF$8))</f>
        <v>20999.999999999996</v>
      </c>
      <c r="FG88" s="21">
        <f>IF(FG$8="",0,FG84*условия!$R60*SUMIFS(условия!56:56,условия!$7:$7,"&lt;="&amp;FG$8,условия!$8:$8,"&gt;="&amp;FG$8))</f>
        <v>20999.999999999996</v>
      </c>
      <c r="FH88" s="21">
        <f>IF(FH$8="",0,FH84*условия!$R60*SUMIFS(условия!56:56,условия!$7:$7,"&lt;="&amp;FH$8,условия!$8:$8,"&gt;="&amp;FH$8))</f>
        <v>20999.999999999996</v>
      </c>
      <c r="FI88" s="21">
        <f>IF(FI$8="",0,FI84*условия!$R60*SUMIFS(условия!56:56,условия!$7:$7,"&lt;="&amp;FI$8,условия!$8:$8,"&gt;="&amp;FI$8))</f>
        <v>20999.999999999996</v>
      </c>
      <c r="FJ88" s="21">
        <f>IF(FJ$8="",0,FJ84*условия!$R60*SUMIFS(условия!56:56,условия!$7:$7,"&lt;="&amp;FJ$8,условия!$8:$8,"&gt;="&amp;FJ$8))</f>
        <v>20999.999999999996</v>
      </c>
      <c r="FK88" s="21">
        <f>IF(FK$8="",0,FK84*условия!$R60*SUMIFS(условия!56:56,условия!$7:$7,"&lt;="&amp;FK$8,условия!$8:$8,"&gt;="&amp;FK$8))</f>
        <v>20999.999999999996</v>
      </c>
      <c r="FL88" s="21">
        <f>IF(FL$8="",0,FL84*условия!$R60*SUMIFS(условия!56:56,условия!$7:$7,"&lt;="&amp;FL$8,условия!$8:$8,"&gt;="&amp;FL$8))</f>
        <v>20999.999999999996</v>
      </c>
      <c r="FM88" s="21">
        <f>IF(FM$8="",0,FM84*условия!$R60*SUMIFS(условия!56:56,условия!$7:$7,"&lt;="&amp;FM$8,условия!$8:$8,"&gt;="&amp;FM$8))</f>
        <v>20999.999999999996</v>
      </c>
      <c r="FN88" s="21">
        <f>IF(FN$8="",0,FN84*условия!$R60*SUMIFS(условия!56:56,условия!$7:$7,"&lt;="&amp;FN$8,условия!$8:$8,"&gt;="&amp;FN$8))</f>
        <v>20999.999999999996</v>
      </c>
      <c r="FO88" s="21">
        <f>IF(FO$8="",0,FO84*условия!$R60*SUMIFS(условия!56:56,условия!$7:$7,"&lt;="&amp;FO$8,условия!$8:$8,"&gt;="&amp;FO$8))</f>
        <v>27000.000000000004</v>
      </c>
      <c r="FP88" s="21">
        <f>IF(FP$8="",0,FP84*условия!$R60*SUMIFS(условия!56:56,условия!$7:$7,"&lt;="&amp;FP$8,условия!$8:$8,"&gt;="&amp;FP$8))</f>
        <v>27000.000000000004</v>
      </c>
      <c r="FQ88" s="21">
        <f>IF(FQ$8="",0,FQ84*условия!$R60*SUMIFS(условия!56:56,условия!$7:$7,"&lt;="&amp;FQ$8,условия!$8:$8,"&gt;="&amp;FQ$8))</f>
        <v>27000.000000000004</v>
      </c>
      <c r="FR88" s="21">
        <f>IF(FR$8="",0,FR84*условия!$R60*SUMIFS(условия!56:56,условия!$7:$7,"&lt;="&amp;FR$8,условия!$8:$8,"&gt;="&amp;FR$8))</f>
        <v>27000.000000000004</v>
      </c>
      <c r="FS88" s="21">
        <f>IF(FS$8="",0,FS84*условия!$R60*SUMIFS(условия!56:56,условия!$7:$7,"&lt;="&amp;FS$8,условия!$8:$8,"&gt;="&amp;FS$8))</f>
        <v>27000.000000000004</v>
      </c>
      <c r="FT88" s="21">
        <f>IF(FT$8="",0,FT84*условия!$R60*SUMIFS(условия!56:56,условия!$7:$7,"&lt;="&amp;FT$8,условия!$8:$8,"&gt;="&amp;FT$8))</f>
        <v>27000.000000000004</v>
      </c>
      <c r="FU88" s="21">
        <f>IF(FU$8="",0,FU84*условия!$R60*SUMIFS(условия!56:56,условия!$7:$7,"&lt;="&amp;FU$8,условия!$8:$8,"&gt;="&amp;FU$8))</f>
        <v>27000.000000000004</v>
      </c>
      <c r="FV88" s="21">
        <f>IF(FV$8="",0,FV84*условия!$R60*SUMIFS(условия!56:56,условия!$7:$7,"&lt;="&amp;FV$8,условия!$8:$8,"&gt;="&amp;FV$8))</f>
        <v>27000.000000000004</v>
      </c>
      <c r="FW88" s="21">
        <f>IF(FW$8="",0,FW84*условия!$R60*SUMIFS(условия!56:56,условия!$7:$7,"&lt;="&amp;FW$8,условия!$8:$8,"&gt;="&amp;FW$8))</f>
        <v>27000.000000000004</v>
      </c>
      <c r="FX88" s="21">
        <f>IF(FX$8="",0,FX84*условия!$R60*SUMIFS(условия!56:56,условия!$7:$7,"&lt;="&amp;FX$8,условия!$8:$8,"&gt;="&amp;FX$8))</f>
        <v>27000.000000000004</v>
      </c>
      <c r="FY88" s="21">
        <f>IF(FY$8="",0,FY84*условия!$R60*SUMIFS(условия!56:56,условия!$7:$7,"&lt;="&amp;FY$8,условия!$8:$8,"&gt;="&amp;FY$8))</f>
        <v>27000.000000000004</v>
      </c>
      <c r="FZ88" s="21">
        <f>IF(FZ$8="",0,FZ84*условия!$R60*SUMIFS(условия!56:56,условия!$7:$7,"&lt;="&amp;FZ$8,условия!$8:$8,"&gt;="&amp;FZ$8))</f>
        <v>27000.000000000004</v>
      </c>
      <c r="GA88" s="21">
        <f>IF(GA$8="",0,GA84*условия!$R60*SUMIFS(условия!56:56,условия!$7:$7,"&lt;="&amp;GA$8,условия!$8:$8,"&gt;="&amp;GA$8))</f>
        <v>27000.000000000004</v>
      </c>
      <c r="GB88" s="21">
        <f>IF(GB$8="",0,GB84*условия!$R60*SUMIFS(условия!56:56,условия!$7:$7,"&lt;="&amp;GB$8,условия!$8:$8,"&gt;="&amp;GB$8))</f>
        <v>27000.000000000004</v>
      </c>
      <c r="GC88" s="21">
        <f>IF(GC$8="",0,GC84*условия!$R60*SUMIFS(условия!56:56,условия!$7:$7,"&lt;="&amp;GC$8,условия!$8:$8,"&gt;="&amp;GC$8))</f>
        <v>27000.000000000004</v>
      </c>
      <c r="GD88" s="21">
        <f>IF(GD$8="",0,GD84*условия!$R60*SUMIFS(условия!56:56,условия!$7:$7,"&lt;="&amp;GD$8,условия!$8:$8,"&gt;="&amp;GD$8))</f>
        <v>27000.000000000004</v>
      </c>
      <c r="GE88" s="21">
        <f>IF(GE$8="",0,GE84*условия!$R60*SUMIFS(условия!56:56,условия!$7:$7,"&lt;="&amp;GE$8,условия!$8:$8,"&gt;="&amp;GE$8))</f>
        <v>27000.000000000004</v>
      </c>
      <c r="GF88" s="21">
        <f>IF(GF$8="",0,GF84*условия!$R60*SUMIFS(условия!56:56,условия!$7:$7,"&lt;="&amp;GF$8,условия!$8:$8,"&gt;="&amp;GF$8))</f>
        <v>27000.000000000004</v>
      </c>
      <c r="GG88" s="21">
        <f>IF(GG$8="",0,GG84*условия!$R60*SUMIFS(условия!56:56,условия!$7:$7,"&lt;="&amp;GG$8,условия!$8:$8,"&gt;="&amp;GG$8))</f>
        <v>27000.000000000004</v>
      </c>
      <c r="GH88" s="21">
        <f>IF(GH$8="",0,GH84*условия!$R60*SUMIFS(условия!56:56,условия!$7:$7,"&lt;="&amp;GH$8,условия!$8:$8,"&gt;="&amp;GH$8))</f>
        <v>27000.000000000004</v>
      </c>
      <c r="GI88" s="21">
        <f>IF(GI$8="",0,GI84*условия!$R60*SUMIFS(условия!56:56,условия!$7:$7,"&lt;="&amp;GI$8,условия!$8:$8,"&gt;="&amp;GI$8))</f>
        <v>27000.000000000004</v>
      </c>
      <c r="GJ88" s="21">
        <f>IF(GJ$8="",0,GJ84*условия!$R60*SUMIFS(условия!56:56,условия!$7:$7,"&lt;="&amp;GJ$8,условия!$8:$8,"&gt;="&amp;GJ$8))</f>
        <v>27000.000000000004</v>
      </c>
      <c r="GK88" s="21">
        <f>IF(GK$8="",0,GK84*условия!$R60*SUMIFS(условия!56:56,условия!$7:$7,"&lt;="&amp;GK$8,условия!$8:$8,"&gt;="&amp;GK$8))</f>
        <v>27000.000000000004</v>
      </c>
      <c r="GL88" s="21">
        <f>IF(GL$8="",0,GL84*условия!$R60*SUMIFS(условия!56:56,условия!$7:$7,"&lt;="&amp;GL$8,условия!$8:$8,"&gt;="&amp;GL$8))</f>
        <v>27000.000000000004</v>
      </c>
      <c r="GM88" s="21">
        <f>IF(GM$8="",0,GM84*условия!$R60*SUMIFS(условия!56:56,условия!$7:$7,"&lt;="&amp;GM$8,условия!$8:$8,"&gt;="&amp;GM$8))</f>
        <v>27000.000000000004</v>
      </c>
      <c r="GN88" s="21">
        <f>IF(GN$8="",0,GN84*условия!$R60*SUMIFS(условия!56:56,условия!$7:$7,"&lt;="&amp;GN$8,условия!$8:$8,"&gt;="&amp;GN$8))</f>
        <v>27000.000000000004</v>
      </c>
      <c r="GO88" s="21">
        <f>IF(GO$8="",0,GO84*условия!$R60*SUMIFS(условия!56:56,условия!$7:$7,"&lt;="&amp;GO$8,условия!$8:$8,"&gt;="&amp;GO$8))</f>
        <v>27000.000000000004</v>
      </c>
      <c r="GP88" s="21">
        <f>IF(GP$8="",0,GP84*условия!$R60*SUMIFS(условия!56:56,условия!$7:$7,"&lt;="&amp;GP$8,условия!$8:$8,"&gt;="&amp;GP$8))</f>
        <v>27000.000000000004</v>
      </c>
      <c r="GQ88" s="21">
        <f>IF(GQ$8="",0,GQ84*условия!$R60*SUMIFS(условия!56:56,условия!$7:$7,"&lt;="&amp;GQ$8,условия!$8:$8,"&gt;="&amp;GQ$8))</f>
        <v>27000.000000000004</v>
      </c>
      <c r="GR88" s="21">
        <f>IF(GR$8="",0,GR84*условия!$R60*SUMIFS(условия!56:56,условия!$7:$7,"&lt;="&amp;GR$8,условия!$8:$8,"&gt;="&amp;GR$8))</f>
        <v>27000.000000000004</v>
      </c>
      <c r="GS88" s="21">
        <f>IF(GS$8="",0,GS84*условия!$R60*SUMIFS(условия!56:56,условия!$7:$7,"&lt;="&amp;GS$8,условия!$8:$8,"&gt;="&amp;GS$8))</f>
        <v>27000.000000000004</v>
      </c>
      <c r="GT88" s="21">
        <f>IF(GT$8="",0,GT84*условия!$R60*SUMIFS(условия!56:56,условия!$7:$7,"&lt;="&amp;GT$8,условия!$8:$8,"&gt;="&amp;GT$8))</f>
        <v>33000</v>
      </c>
      <c r="GU88" s="21">
        <f>IF(GU$8="",0,GU84*условия!$R60*SUMIFS(условия!56:56,условия!$7:$7,"&lt;="&amp;GU$8,условия!$8:$8,"&gt;="&amp;GU$8))</f>
        <v>33000</v>
      </c>
      <c r="GV88" s="21">
        <f>IF(GV$8="",0,GV84*условия!$R60*SUMIFS(условия!56:56,условия!$7:$7,"&lt;="&amp;GV$8,условия!$8:$8,"&gt;="&amp;GV$8))</f>
        <v>33000</v>
      </c>
      <c r="GW88" s="21">
        <f>IF(GW$8="",0,GW84*условия!$R60*SUMIFS(условия!56:56,условия!$7:$7,"&lt;="&amp;GW$8,условия!$8:$8,"&gt;="&amp;GW$8))</f>
        <v>33000</v>
      </c>
      <c r="GX88" s="21">
        <f>IF(GX$8="",0,GX84*условия!$R60*SUMIFS(условия!56:56,условия!$7:$7,"&lt;="&amp;GX$8,условия!$8:$8,"&gt;="&amp;GX$8))</f>
        <v>33000</v>
      </c>
      <c r="GY88" s="21">
        <f>IF(GY$8="",0,GY84*условия!$R60*SUMIFS(условия!56:56,условия!$7:$7,"&lt;="&amp;GY$8,условия!$8:$8,"&gt;="&amp;GY$8))</f>
        <v>33000</v>
      </c>
      <c r="GZ88" s="21">
        <f>IF(GZ$8="",0,GZ84*условия!$R60*SUMIFS(условия!56:56,условия!$7:$7,"&lt;="&amp;GZ$8,условия!$8:$8,"&gt;="&amp;GZ$8))</f>
        <v>33000</v>
      </c>
      <c r="HA88" s="21">
        <f>IF(HA$8="",0,HA84*условия!$R60*SUMIFS(условия!56:56,условия!$7:$7,"&lt;="&amp;HA$8,условия!$8:$8,"&gt;="&amp;HA$8))</f>
        <v>33000</v>
      </c>
      <c r="HB88" s="21">
        <f>IF(HB$8="",0,HB84*условия!$R60*SUMIFS(условия!56:56,условия!$7:$7,"&lt;="&amp;HB$8,условия!$8:$8,"&gt;="&amp;HB$8))</f>
        <v>33000</v>
      </c>
      <c r="HC88" s="21">
        <f>IF(HC$8="",0,HC84*условия!$R60*SUMIFS(условия!56:56,условия!$7:$7,"&lt;="&amp;HC$8,условия!$8:$8,"&gt;="&amp;HC$8))</f>
        <v>33000</v>
      </c>
      <c r="HD88" s="21">
        <f>IF(HD$8="",0,HD84*условия!$R60*SUMIFS(условия!56:56,условия!$7:$7,"&lt;="&amp;HD$8,условия!$8:$8,"&gt;="&amp;HD$8))</f>
        <v>33000</v>
      </c>
      <c r="HE88" s="21">
        <f>IF(HE$8="",0,HE84*условия!$R60*SUMIFS(условия!56:56,условия!$7:$7,"&lt;="&amp;HE$8,условия!$8:$8,"&gt;="&amp;HE$8))</f>
        <v>33000</v>
      </c>
      <c r="HF88" s="21">
        <f>IF(HF$8="",0,HF84*условия!$R60*SUMIFS(условия!56:56,условия!$7:$7,"&lt;="&amp;HF$8,условия!$8:$8,"&gt;="&amp;HF$8))</f>
        <v>33000</v>
      </c>
      <c r="HG88" s="21">
        <f>IF(HG$8="",0,HG84*условия!$R60*SUMIFS(условия!56:56,условия!$7:$7,"&lt;="&amp;HG$8,условия!$8:$8,"&gt;="&amp;HG$8))</f>
        <v>33000</v>
      </c>
      <c r="HH88" s="21">
        <f>IF(HH$8="",0,HH84*условия!$R60*SUMIFS(условия!56:56,условия!$7:$7,"&lt;="&amp;HH$8,условия!$8:$8,"&gt;="&amp;HH$8))</f>
        <v>33000</v>
      </c>
      <c r="HI88" s="21">
        <f>IF(HI$8="",0,HI84*условия!$R60*SUMIFS(условия!56:56,условия!$7:$7,"&lt;="&amp;HI$8,условия!$8:$8,"&gt;="&amp;HI$8))</f>
        <v>33000</v>
      </c>
      <c r="HJ88" s="21">
        <f>IF(HJ$8="",0,HJ84*условия!$R60*SUMIFS(условия!56:56,условия!$7:$7,"&lt;="&amp;HJ$8,условия!$8:$8,"&gt;="&amp;HJ$8))</f>
        <v>33000</v>
      </c>
      <c r="HK88" s="21">
        <f>IF(HK$8="",0,HK84*условия!$R60*SUMIFS(условия!56:56,условия!$7:$7,"&lt;="&amp;HK$8,условия!$8:$8,"&gt;="&amp;HK$8))</f>
        <v>33000</v>
      </c>
      <c r="HL88" s="21">
        <f>IF(HL$8="",0,HL84*условия!$R60*SUMIFS(условия!56:56,условия!$7:$7,"&lt;="&amp;HL$8,условия!$8:$8,"&gt;="&amp;HL$8))</f>
        <v>33000</v>
      </c>
      <c r="HM88" s="21">
        <f>IF(HM$8="",0,HM84*условия!$R60*SUMIFS(условия!56:56,условия!$7:$7,"&lt;="&amp;HM$8,условия!$8:$8,"&gt;="&amp;HM$8))</f>
        <v>33000</v>
      </c>
      <c r="HN88" s="21">
        <f>IF(HN$8="",0,HN84*условия!$R60*SUMIFS(условия!56:56,условия!$7:$7,"&lt;="&amp;HN$8,условия!$8:$8,"&gt;="&amp;HN$8))</f>
        <v>33000</v>
      </c>
      <c r="HO88" s="21">
        <f>IF(HO$8="",0,HO84*условия!$R60*SUMIFS(условия!56:56,условия!$7:$7,"&lt;="&amp;HO$8,условия!$8:$8,"&gt;="&amp;HO$8))</f>
        <v>33000</v>
      </c>
      <c r="HP88" s="21">
        <f>IF(HP$8="",0,HP84*условия!$R60*SUMIFS(условия!56:56,условия!$7:$7,"&lt;="&amp;HP$8,условия!$8:$8,"&gt;="&amp;HP$8))</f>
        <v>33000</v>
      </c>
      <c r="HQ88" s="21">
        <f>IF(HQ$8="",0,HQ84*условия!$R60*SUMIFS(условия!56:56,условия!$7:$7,"&lt;="&amp;HQ$8,условия!$8:$8,"&gt;="&amp;HQ$8))</f>
        <v>33000</v>
      </c>
      <c r="HR88" s="21">
        <f>IF(HR$8="",0,HR84*условия!$R60*SUMIFS(условия!56:56,условия!$7:$7,"&lt;="&amp;HR$8,условия!$8:$8,"&gt;="&amp;HR$8))</f>
        <v>33000</v>
      </c>
      <c r="HS88" s="21">
        <f>IF(HS$8="",0,HS84*условия!$R60*SUMIFS(условия!56:56,условия!$7:$7,"&lt;="&amp;HS$8,условия!$8:$8,"&gt;="&amp;HS$8))</f>
        <v>33000</v>
      </c>
      <c r="HT88" s="21">
        <f>IF(HT$8="",0,HT84*условия!$R60*SUMIFS(условия!56:56,условия!$7:$7,"&lt;="&amp;HT$8,условия!$8:$8,"&gt;="&amp;HT$8))</f>
        <v>33000</v>
      </c>
      <c r="HU88" s="21">
        <f>IF(HU$8="",0,HU84*условия!$R60*SUMIFS(условия!56:56,условия!$7:$7,"&lt;="&amp;HU$8,условия!$8:$8,"&gt;="&amp;HU$8))</f>
        <v>33000</v>
      </c>
      <c r="HV88" s="21">
        <f>IF(HV$8="",0,HV84*условия!$R60*SUMIFS(условия!56:56,условия!$7:$7,"&lt;="&amp;HV$8,условия!$8:$8,"&gt;="&amp;HV$8))</f>
        <v>33000</v>
      </c>
      <c r="HW88" s="21">
        <f>IF(HW$8="",0,HW84*условия!$R60*SUMIFS(условия!56:56,условия!$7:$7,"&lt;="&amp;HW$8,условия!$8:$8,"&gt;="&amp;HW$8))</f>
        <v>33000</v>
      </c>
      <c r="HX88" s="21">
        <f>IF(HX$8="",0,HX84*условия!$R60*SUMIFS(условия!56:56,условия!$7:$7,"&lt;="&amp;HX$8,условия!$8:$8,"&gt;="&amp;HX$8))</f>
        <v>33000</v>
      </c>
      <c r="HY88" s="21">
        <f>IF(HY$8="",0,HY84*условия!$R60*SUMIFS(условия!56:56,условия!$7:$7,"&lt;="&amp;HY$8,условия!$8:$8,"&gt;="&amp;HY$8))</f>
        <v>51000</v>
      </c>
      <c r="HZ88" s="21">
        <f>IF(HZ$8="",0,HZ84*условия!$R60*SUMIFS(условия!56:56,условия!$7:$7,"&lt;="&amp;HZ$8,условия!$8:$8,"&gt;="&amp;HZ$8))</f>
        <v>51000</v>
      </c>
      <c r="IA88" s="21">
        <f>IF(IA$8="",0,IA84*условия!$R60*SUMIFS(условия!56:56,условия!$7:$7,"&lt;="&amp;IA$8,условия!$8:$8,"&gt;="&amp;IA$8))</f>
        <v>51000</v>
      </c>
      <c r="IB88" s="21">
        <f>IF(IB$8="",0,IB84*условия!$R60*SUMIFS(условия!56:56,условия!$7:$7,"&lt;="&amp;IB$8,условия!$8:$8,"&gt;="&amp;IB$8))</f>
        <v>51000</v>
      </c>
      <c r="IC88" s="21">
        <f>IF(IC$8="",0,IC84*условия!$R60*SUMIFS(условия!56:56,условия!$7:$7,"&lt;="&amp;IC$8,условия!$8:$8,"&gt;="&amp;IC$8))</f>
        <v>51000</v>
      </c>
      <c r="ID88" s="21">
        <f>IF(ID$8="",0,ID84*условия!$R60*SUMIFS(условия!56:56,условия!$7:$7,"&lt;="&amp;ID$8,условия!$8:$8,"&gt;="&amp;ID$8))</f>
        <v>51000</v>
      </c>
      <c r="IE88" s="21">
        <f>IF(IE$8="",0,IE84*условия!$R60*SUMIFS(условия!56:56,условия!$7:$7,"&lt;="&amp;IE$8,условия!$8:$8,"&gt;="&amp;IE$8))</f>
        <v>51000</v>
      </c>
      <c r="IF88" s="21">
        <f>IF(IF$8="",0,IF84*условия!$R60*SUMIFS(условия!56:56,условия!$7:$7,"&lt;="&amp;IF$8,условия!$8:$8,"&gt;="&amp;IF$8))</f>
        <v>51000</v>
      </c>
      <c r="IG88" s="21">
        <f>IF(IG$8="",0,IG84*условия!$R60*SUMIFS(условия!56:56,условия!$7:$7,"&lt;="&amp;IG$8,условия!$8:$8,"&gt;="&amp;IG$8))</f>
        <v>51000</v>
      </c>
      <c r="IH88" s="21">
        <f>IF(IH$8="",0,IH84*условия!$R60*SUMIFS(условия!56:56,условия!$7:$7,"&lt;="&amp;IH$8,условия!$8:$8,"&gt;="&amp;IH$8))</f>
        <v>51000</v>
      </c>
      <c r="II88" s="21">
        <f>IF(II$8="",0,II84*условия!$R60*SUMIFS(условия!56:56,условия!$7:$7,"&lt;="&amp;II$8,условия!$8:$8,"&gt;="&amp;II$8))</f>
        <v>51000</v>
      </c>
      <c r="IJ88" s="21">
        <f>IF(IJ$8="",0,IJ84*условия!$R60*SUMIFS(условия!56:56,условия!$7:$7,"&lt;="&amp;IJ$8,условия!$8:$8,"&gt;="&amp;IJ$8))</f>
        <v>51000</v>
      </c>
      <c r="IK88" s="21">
        <f>IF(IK$8="",0,IK84*условия!$R60*SUMIFS(условия!56:56,условия!$7:$7,"&lt;="&amp;IK$8,условия!$8:$8,"&gt;="&amp;IK$8))</f>
        <v>51000</v>
      </c>
      <c r="IL88" s="21">
        <f>IF(IL$8="",0,IL84*условия!$R60*SUMIFS(условия!56:56,условия!$7:$7,"&lt;="&amp;IL$8,условия!$8:$8,"&gt;="&amp;IL$8))</f>
        <v>51000</v>
      </c>
      <c r="IM88" s="21">
        <f>IF(IM$8="",0,IM84*условия!$R60*SUMIFS(условия!56:56,условия!$7:$7,"&lt;="&amp;IM$8,условия!$8:$8,"&gt;="&amp;IM$8))</f>
        <v>51000</v>
      </c>
      <c r="IN88" s="21">
        <f>IF(IN$8="",0,IN84*условия!$R60*SUMIFS(условия!56:56,условия!$7:$7,"&lt;="&amp;IN$8,условия!$8:$8,"&gt;="&amp;IN$8))</f>
        <v>51000</v>
      </c>
      <c r="IO88" s="21">
        <f>IF(IO$8="",0,IO84*условия!$R60*SUMIFS(условия!56:56,условия!$7:$7,"&lt;="&amp;IO$8,условия!$8:$8,"&gt;="&amp;IO$8))</f>
        <v>51000</v>
      </c>
      <c r="IP88" s="21">
        <f>IF(IP$8="",0,IP84*условия!$R60*SUMIFS(условия!56:56,условия!$7:$7,"&lt;="&amp;IP$8,условия!$8:$8,"&gt;="&amp;IP$8))</f>
        <v>51000</v>
      </c>
      <c r="IQ88" s="21">
        <f>IF(IQ$8="",0,IQ84*условия!$R60*SUMIFS(условия!56:56,условия!$7:$7,"&lt;="&amp;IQ$8,условия!$8:$8,"&gt;="&amp;IQ$8))</f>
        <v>51000</v>
      </c>
      <c r="IR88" s="21">
        <f>IF(IR$8="",0,IR84*условия!$R60*SUMIFS(условия!56:56,условия!$7:$7,"&lt;="&amp;IR$8,условия!$8:$8,"&gt;="&amp;IR$8))</f>
        <v>51000</v>
      </c>
      <c r="IS88" s="21">
        <f>IF(IS$8="",0,IS84*условия!$R60*SUMIFS(условия!56:56,условия!$7:$7,"&lt;="&amp;IS$8,условия!$8:$8,"&gt;="&amp;IS$8))</f>
        <v>51000</v>
      </c>
      <c r="IT88" s="21">
        <f>IF(IT$8="",0,IT84*условия!$R60*SUMIFS(условия!56:56,условия!$7:$7,"&lt;="&amp;IT$8,условия!$8:$8,"&gt;="&amp;IT$8))</f>
        <v>51000</v>
      </c>
      <c r="IU88" s="21">
        <f>IF(IU$8="",0,IU84*условия!$R60*SUMIFS(условия!56:56,условия!$7:$7,"&lt;="&amp;IU$8,условия!$8:$8,"&gt;="&amp;IU$8))</f>
        <v>51000</v>
      </c>
      <c r="IV88" s="21">
        <f>IF(IV$8="",0,IV84*условия!$R60*SUMIFS(условия!56:56,условия!$7:$7,"&lt;="&amp;IV$8,условия!$8:$8,"&gt;="&amp;IV$8))</f>
        <v>51000</v>
      </c>
      <c r="IW88" s="21">
        <f>IF(IW$8="",0,IW84*условия!$R60*SUMIFS(условия!56:56,условия!$7:$7,"&lt;="&amp;IW$8,условия!$8:$8,"&gt;="&amp;IW$8))</f>
        <v>51000</v>
      </c>
      <c r="IX88" s="21">
        <f>IF(IX$8="",0,IX84*условия!$R60*SUMIFS(условия!56:56,условия!$7:$7,"&lt;="&amp;IX$8,условия!$8:$8,"&gt;="&amp;IX$8))</f>
        <v>51000</v>
      </c>
      <c r="IY88" s="21">
        <f>IF(IY$8="",0,IY84*условия!$R60*SUMIFS(условия!56:56,условия!$7:$7,"&lt;="&amp;IY$8,условия!$8:$8,"&gt;="&amp;IY$8))</f>
        <v>51000</v>
      </c>
      <c r="IZ88" s="21">
        <f>IF(IZ$8="",0,IZ84*условия!$R60*SUMIFS(условия!56:56,условия!$7:$7,"&lt;="&amp;IZ$8,условия!$8:$8,"&gt;="&amp;IZ$8))</f>
        <v>51000</v>
      </c>
      <c r="JA88" s="21">
        <f>IF(JA$8="",0,JA84*условия!$R60*SUMIFS(условия!56:56,условия!$7:$7,"&lt;="&amp;JA$8,условия!$8:$8,"&gt;="&amp;JA$8))</f>
        <v>66299.999999999971</v>
      </c>
      <c r="JB88" s="21">
        <f>IF(JB$8="",0,JB84*условия!$R60*SUMIFS(условия!56:56,условия!$7:$7,"&lt;="&amp;JB$8,условия!$8:$8,"&gt;="&amp;JB$8))</f>
        <v>66299.999999999971</v>
      </c>
      <c r="JC88" s="21">
        <f>IF(JC$8="",0,JC84*условия!$R60*SUMIFS(условия!56:56,условия!$7:$7,"&lt;="&amp;JC$8,условия!$8:$8,"&gt;="&amp;JC$8))</f>
        <v>66299.999999999971</v>
      </c>
      <c r="JD88" s="21">
        <f>IF(JD$8="",0,JD84*условия!$R60*SUMIFS(условия!56:56,условия!$7:$7,"&lt;="&amp;JD$8,условия!$8:$8,"&gt;="&amp;JD$8))</f>
        <v>66299.999999999971</v>
      </c>
      <c r="JE88" s="21">
        <f>IF(JE$8="",0,JE84*условия!$R60*SUMIFS(условия!56:56,условия!$7:$7,"&lt;="&amp;JE$8,условия!$8:$8,"&gt;="&amp;JE$8))</f>
        <v>66299.999999999971</v>
      </c>
      <c r="JF88" s="21">
        <f>IF(JF$8="",0,JF84*условия!$R60*SUMIFS(условия!56:56,условия!$7:$7,"&lt;="&amp;JF$8,условия!$8:$8,"&gt;="&amp;JF$8))</f>
        <v>66299.999999999971</v>
      </c>
      <c r="JG88" s="21">
        <f>IF(JG$8="",0,JG84*условия!$R60*SUMIFS(условия!56:56,условия!$7:$7,"&lt;="&amp;JG$8,условия!$8:$8,"&gt;="&amp;JG$8))</f>
        <v>66299.999999999971</v>
      </c>
      <c r="JH88" s="21">
        <f>IF(JH$8="",0,JH84*условия!$R60*SUMIFS(условия!56:56,условия!$7:$7,"&lt;="&amp;JH$8,условия!$8:$8,"&gt;="&amp;JH$8))</f>
        <v>66299.999999999971</v>
      </c>
      <c r="JI88" s="21">
        <f>IF(JI$8="",0,JI84*условия!$R60*SUMIFS(условия!56:56,условия!$7:$7,"&lt;="&amp;JI$8,условия!$8:$8,"&gt;="&amp;JI$8))</f>
        <v>66299.999999999971</v>
      </c>
      <c r="JJ88" s="21">
        <f>IF(JJ$8="",0,JJ84*условия!$R60*SUMIFS(условия!56:56,условия!$7:$7,"&lt;="&amp;JJ$8,условия!$8:$8,"&gt;="&amp;JJ$8))</f>
        <v>66299.999999999971</v>
      </c>
      <c r="JK88" s="21">
        <f>IF(JK$8="",0,JK84*условия!$R60*SUMIFS(условия!56:56,условия!$7:$7,"&lt;="&amp;JK$8,условия!$8:$8,"&gt;="&amp;JK$8))</f>
        <v>66299.999999999971</v>
      </c>
      <c r="JL88" s="21">
        <f>IF(JL$8="",0,JL84*условия!$R60*SUMIFS(условия!56:56,условия!$7:$7,"&lt;="&amp;JL$8,условия!$8:$8,"&gt;="&amp;JL$8))</f>
        <v>66299.999999999971</v>
      </c>
      <c r="JM88" s="21">
        <f>IF(JM$8="",0,JM84*условия!$R60*SUMIFS(условия!56:56,условия!$7:$7,"&lt;="&amp;JM$8,условия!$8:$8,"&gt;="&amp;JM$8))</f>
        <v>66299.999999999971</v>
      </c>
      <c r="JN88" s="21">
        <f>IF(JN$8="",0,JN84*условия!$R60*SUMIFS(условия!56:56,условия!$7:$7,"&lt;="&amp;JN$8,условия!$8:$8,"&gt;="&amp;JN$8))</f>
        <v>66299.999999999971</v>
      </c>
      <c r="JO88" s="21">
        <f>IF(JO$8="",0,JO84*условия!$R60*SUMIFS(условия!56:56,условия!$7:$7,"&lt;="&amp;JO$8,условия!$8:$8,"&gt;="&amp;JO$8))</f>
        <v>66299.999999999971</v>
      </c>
      <c r="JP88" s="21">
        <f>IF(JP$8="",0,JP84*условия!$R60*SUMIFS(условия!56:56,условия!$7:$7,"&lt;="&amp;JP$8,условия!$8:$8,"&gt;="&amp;JP$8))</f>
        <v>66299.999999999971</v>
      </c>
      <c r="JQ88" s="21">
        <f>IF(JQ$8="",0,JQ84*условия!$R60*SUMIFS(условия!56:56,условия!$7:$7,"&lt;="&amp;JQ$8,условия!$8:$8,"&gt;="&amp;JQ$8))</f>
        <v>66299.999999999971</v>
      </c>
      <c r="JR88" s="21">
        <f>IF(JR$8="",0,JR84*условия!$R60*SUMIFS(условия!56:56,условия!$7:$7,"&lt;="&amp;JR$8,условия!$8:$8,"&gt;="&amp;JR$8))</f>
        <v>66299.999999999971</v>
      </c>
      <c r="JS88" s="21">
        <f>IF(JS$8="",0,JS84*условия!$R60*SUMIFS(условия!56:56,условия!$7:$7,"&lt;="&amp;JS$8,условия!$8:$8,"&gt;="&amp;JS$8))</f>
        <v>66299.999999999971</v>
      </c>
      <c r="JT88" s="21">
        <f>IF(JT$8="",0,JT84*условия!$R60*SUMIFS(условия!56:56,условия!$7:$7,"&lt;="&amp;JT$8,условия!$8:$8,"&gt;="&amp;JT$8))</f>
        <v>66299.999999999971</v>
      </c>
      <c r="JU88" s="21">
        <f>IF(JU$8="",0,JU84*условия!$R60*SUMIFS(условия!56:56,условия!$7:$7,"&lt;="&amp;JU$8,условия!$8:$8,"&gt;="&amp;JU$8))</f>
        <v>66299.999999999971</v>
      </c>
      <c r="JV88" s="21">
        <f>IF(JV$8="",0,JV84*условия!$R60*SUMIFS(условия!56:56,условия!$7:$7,"&lt;="&amp;JV$8,условия!$8:$8,"&gt;="&amp;JV$8))</f>
        <v>66299.999999999971</v>
      </c>
      <c r="JW88" s="21">
        <f>IF(JW$8="",0,JW84*условия!$R60*SUMIFS(условия!56:56,условия!$7:$7,"&lt;="&amp;JW$8,условия!$8:$8,"&gt;="&amp;JW$8))</f>
        <v>66299.999999999971</v>
      </c>
      <c r="JX88" s="21">
        <f>IF(JX$8="",0,JX84*условия!$R60*SUMIFS(условия!56:56,условия!$7:$7,"&lt;="&amp;JX$8,условия!$8:$8,"&gt;="&amp;JX$8))</f>
        <v>66299.999999999971</v>
      </c>
      <c r="JY88" s="21">
        <f>IF(JY$8="",0,JY84*условия!$R60*SUMIFS(условия!56:56,условия!$7:$7,"&lt;="&amp;JY$8,условия!$8:$8,"&gt;="&amp;JY$8))</f>
        <v>66299.999999999971</v>
      </c>
      <c r="JZ88" s="21">
        <f>IF(JZ$8="",0,JZ84*условия!$R60*SUMIFS(условия!56:56,условия!$7:$7,"&lt;="&amp;JZ$8,условия!$8:$8,"&gt;="&amp;JZ$8))</f>
        <v>66299.999999999971</v>
      </c>
      <c r="KA88" s="21">
        <f>IF(KA$8="",0,KA84*условия!$R60*SUMIFS(условия!56:56,условия!$7:$7,"&lt;="&amp;KA$8,условия!$8:$8,"&gt;="&amp;KA$8))</f>
        <v>66299.999999999971</v>
      </c>
      <c r="KB88" s="21">
        <f>IF(KB$8="",0,KB84*условия!$R60*SUMIFS(условия!56:56,условия!$7:$7,"&lt;="&amp;KB$8,условия!$8:$8,"&gt;="&amp;KB$8))</f>
        <v>66299.999999999971</v>
      </c>
      <c r="KC88" s="21">
        <f>IF(KC$8="",0,KC84*условия!$R60*SUMIFS(условия!56:56,условия!$7:$7,"&lt;="&amp;KC$8,условия!$8:$8,"&gt;="&amp;KC$8))</f>
        <v>66299.999999999971</v>
      </c>
      <c r="KD88" s="21">
        <f>IF(KD$8="",0,KD84*условия!$R60*SUMIFS(условия!56:56,условия!$7:$7,"&lt;="&amp;KD$8,условия!$8:$8,"&gt;="&amp;KD$8))</f>
        <v>66299.999999999971</v>
      </c>
      <c r="KE88" s="21">
        <f>IF(KE$8="",0,KE84*условия!$R60*SUMIFS(условия!56:56,условия!$7:$7,"&lt;="&amp;KE$8,условия!$8:$8,"&gt;="&amp;KE$8))</f>
        <v>66299.999999999971</v>
      </c>
      <c r="KF88" s="21">
        <f>IF(KF$8="",0,KF84*условия!$R60*SUMIFS(условия!56:56,условия!$7:$7,"&lt;="&amp;KF$8,условия!$8:$8,"&gt;="&amp;KF$8))</f>
        <v>61199.999999999993</v>
      </c>
      <c r="KG88" s="21">
        <f>IF(KG$8="",0,KG84*условия!$R60*SUMIFS(условия!56:56,условия!$7:$7,"&lt;="&amp;KG$8,условия!$8:$8,"&gt;="&amp;KG$8))</f>
        <v>61199.999999999993</v>
      </c>
      <c r="KH88" s="21">
        <f>IF(KH$8="",0,KH84*условия!$R60*SUMIFS(условия!56:56,условия!$7:$7,"&lt;="&amp;KH$8,условия!$8:$8,"&gt;="&amp;KH$8))</f>
        <v>61199.999999999993</v>
      </c>
      <c r="KI88" s="21">
        <f>IF(KI$8="",0,KI84*условия!$R60*SUMIFS(условия!56:56,условия!$7:$7,"&lt;="&amp;KI$8,условия!$8:$8,"&gt;="&amp;KI$8))</f>
        <v>61199.999999999993</v>
      </c>
      <c r="KJ88" s="21">
        <f>IF(KJ$8="",0,KJ84*условия!$R60*SUMIFS(условия!56:56,условия!$7:$7,"&lt;="&amp;KJ$8,условия!$8:$8,"&gt;="&amp;KJ$8))</f>
        <v>61199.999999999993</v>
      </c>
      <c r="KK88" s="21">
        <f>IF(KK$8="",0,KK84*условия!$R60*SUMIFS(условия!56:56,условия!$7:$7,"&lt;="&amp;KK$8,условия!$8:$8,"&gt;="&amp;KK$8))</f>
        <v>61199.999999999993</v>
      </c>
      <c r="KL88" s="21">
        <f>IF(KL$8="",0,KL84*условия!$R60*SUMIFS(условия!56:56,условия!$7:$7,"&lt;="&amp;KL$8,условия!$8:$8,"&gt;="&amp;KL$8))</f>
        <v>61199.999999999993</v>
      </c>
      <c r="KM88" s="21">
        <f>IF(KM$8="",0,KM84*условия!$R60*SUMIFS(условия!56:56,условия!$7:$7,"&lt;="&amp;KM$8,условия!$8:$8,"&gt;="&amp;KM$8))</f>
        <v>61199.999999999993</v>
      </c>
      <c r="KN88" s="21">
        <f>IF(KN$8="",0,KN84*условия!$R60*SUMIFS(условия!56:56,условия!$7:$7,"&lt;="&amp;KN$8,условия!$8:$8,"&gt;="&amp;KN$8))</f>
        <v>61199.999999999993</v>
      </c>
      <c r="KO88" s="21">
        <f>IF(KO$8="",0,KO84*условия!$R60*SUMIFS(условия!56:56,условия!$7:$7,"&lt;="&amp;KO$8,условия!$8:$8,"&gt;="&amp;KO$8))</f>
        <v>61199.999999999993</v>
      </c>
      <c r="KP88" s="21">
        <f>IF(KP$8="",0,KP84*условия!$R60*SUMIFS(условия!56:56,условия!$7:$7,"&lt;="&amp;KP$8,условия!$8:$8,"&gt;="&amp;KP$8))</f>
        <v>61199.999999999993</v>
      </c>
      <c r="KQ88" s="21">
        <f>IF(KQ$8="",0,KQ84*условия!$R60*SUMIFS(условия!56:56,условия!$7:$7,"&lt;="&amp;KQ$8,условия!$8:$8,"&gt;="&amp;KQ$8))</f>
        <v>61199.999999999993</v>
      </c>
      <c r="KR88" s="21">
        <f>IF(KR$8="",0,KR84*условия!$R60*SUMIFS(условия!56:56,условия!$7:$7,"&lt;="&amp;KR$8,условия!$8:$8,"&gt;="&amp;KR$8))</f>
        <v>61199.999999999993</v>
      </c>
      <c r="KS88" s="21">
        <f>IF(KS$8="",0,KS84*условия!$R60*SUMIFS(условия!56:56,условия!$7:$7,"&lt;="&amp;KS$8,условия!$8:$8,"&gt;="&amp;KS$8))</f>
        <v>61199.999999999993</v>
      </c>
      <c r="KT88" s="21">
        <f>IF(KT$8="",0,KT84*условия!$R60*SUMIFS(условия!56:56,условия!$7:$7,"&lt;="&amp;KT$8,условия!$8:$8,"&gt;="&amp;KT$8))</f>
        <v>61199.999999999993</v>
      </c>
      <c r="KU88" s="21">
        <f>IF(KU$8="",0,KU84*условия!$R60*SUMIFS(условия!56:56,условия!$7:$7,"&lt;="&amp;KU$8,условия!$8:$8,"&gt;="&amp;KU$8))</f>
        <v>61199.999999999993</v>
      </c>
      <c r="KV88" s="21">
        <f>IF(KV$8="",0,KV84*условия!$R60*SUMIFS(условия!56:56,условия!$7:$7,"&lt;="&amp;KV$8,условия!$8:$8,"&gt;="&amp;KV$8))</f>
        <v>61199.999999999993</v>
      </c>
      <c r="KW88" s="21">
        <f>IF(KW$8="",0,KW84*условия!$R60*SUMIFS(условия!56:56,условия!$7:$7,"&lt;="&amp;KW$8,условия!$8:$8,"&gt;="&amp;KW$8))</f>
        <v>61199.999999999993</v>
      </c>
      <c r="KX88" s="21">
        <f>IF(KX$8="",0,KX84*условия!$R60*SUMIFS(условия!56:56,условия!$7:$7,"&lt;="&amp;KX$8,условия!$8:$8,"&gt;="&amp;KX$8))</f>
        <v>61199.999999999993</v>
      </c>
      <c r="KY88" s="21">
        <f>IF(KY$8="",0,KY84*условия!$R60*SUMIFS(условия!56:56,условия!$7:$7,"&lt;="&amp;KY$8,условия!$8:$8,"&gt;="&amp;KY$8))</f>
        <v>61199.999999999993</v>
      </c>
      <c r="KZ88" s="21">
        <f>IF(KZ$8="",0,KZ84*условия!$R60*SUMIFS(условия!56:56,условия!$7:$7,"&lt;="&amp;KZ$8,условия!$8:$8,"&gt;="&amp;KZ$8))</f>
        <v>61199.999999999993</v>
      </c>
      <c r="LA88" s="21">
        <f>IF(LA$8="",0,LA84*условия!$R60*SUMIFS(условия!56:56,условия!$7:$7,"&lt;="&amp;LA$8,условия!$8:$8,"&gt;="&amp;LA$8))</f>
        <v>61199.999999999993</v>
      </c>
      <c r="LB88" s="21">
        <f>IF(LB$8="",0,LB84*условия!$R60*SUMIFS(условия!56:56,условия!$7:$7,"&lt;="&amp;LB$8,условия!$8:$8,"&gt;="&amp;LB$8))</f>
        <v>61199.999999999993</v>
      </c>
      <c r="LC88" s="21">
        <f>IF(LC$8="",0,LC84*условия!$R60*SUMIFS(условия!56:56,условия!$7:$7,"&lt;="&amp;LC$8,условия!$8:$8,"&gt;="&amp;LC$8))</f>
        <v>61199.999999999993</v>
      </c>
      <c r="LD88" s="21">
        <f>IF(LD$8="",0,LD84*условия!$R60*SUMIFS(условия!56:56,условия!$7:$7,"&lt;="&amp;LD$8,условия!$8:$8,"&gt;="&amp;LD$8))</f>
        <v>61199.999999999993</v>
      </c>
      <c r="LE88" s="21">
        <f>IF(LE$8="",0,LE84*условия!$R60*SUMIFS(условия!56:56,условия!$7:$7,"&lt;="&amp;LE$8,условия!$8:$8,"&gt;="&amp;LE$8))</f>
        <v>61199.999999999993</v>
      </c>
      <c r="LF88" s="21">
        <f>IF(LF$8="",0,LF84*условия!$R60*SUMIFS(условия!56:56,условия!$7:$7,"&lt;="&amp;LF$8,условия!$8:$8,"&gt;="&amp;LF$8))</f>
        <v>61199.999999999993</v>
      </c>
      <c r="LG88" s="21">
        <f>IF(LG$8="",0,LG84*условия!$R60*SUMIFS(условия!56:56,условия!$7:$7,"&lt;="&amp;LG$8,условия!$8:$8,"&gt;="&amp;LG$8))</f>
        <v>61199.999999999993</v>
      </c>
      <c r="LH88" s="21">
        <f>IF(LH$8="",0,LH84*условия!$R60*SUMIFS(условия!56:56,условия!$7:$7,"&lt;="&amp;LH$8,условия!$8:$8,"&gt;="&amp;LH$8))</f>
        <v>61199.999999999993</v>
      </c>
      <c r="LI88" s="21">
        <f>IF(LI$8="",0,LI84*условия!$R60*SUMIFS(условия!56:56,условия!$7:$7,"&lt;="&amp;LI$8,условия!$8:$8,"&gt;="&amp;LI$8))</f>
        <v>61199.999999999993</v>
      </c>
      <c r="LJ88" s="21">
        <f>IF(LJ$8="",0,LJ84*условия!$R60*SUMIFS(условия!56:56,условия!$7:$7,"&lt;="&amp;LJ$8,условия!$8:$8,"&gt;="&amp;LJ$8))</f>
        <v>47600</v>
      </c>
      <c r="LK88" s="21">
        <f>IF(LK$8="",0,LK84*условия!$R60*SUMIFS(условия!56:56,условия!$7:$7,"&lt;="&amp;LK$8,условия!$8:$8,"&gt;="&amp;LK$8))</f>
        <v>47600</v>
      </c>
      <c r="LL88" s="21">
        <f>IF(LL$8="",0,LL84*условия!$R60*SUMIFS(условия!56:56,условия!$7:$7,"&lt;="&amp;LL$8,условия!$8:$8,"&gt;="&amp;LL$8))</f>
        <v>47600</v>
      </c>
      <c r="LM88" s="21">
        <f>IF(LM$8="",0,LM84*условия!$R60*SUMIFS(условия!56:56,условия!$7:$7,"&lt;="&amp;LM$8,условия!$8:$8,"&gt;="&amp;LM$8))</f>
        <v>47600</v>
      </c>
      <c r="LN88" s="21">
        <f>IF(LN$8="",0,LN84*условия!$R60*SUMIFS(условия!56:56,условия!$7:$7,"&lt;="&amp;LN$8,условия!$8:$8,"&gt;="&amp;LN$8))</f>
        <v>47600</v>
      </c>
      <c r="LO88" s="21">
        <f>IF(LO$8="",0,LO84*условия!$R60*SUMIFS(условия!56:56,условия!$7:$7,"&lt;="&amp;LO$8,условия!$8:$8,"&gt;="&amp;LO$8))</f>
        <v>47600</v>
      </c>
      <c r="LP88" s="21">
        <f>IF(LP$8="",0,LP84*условия!$R60*SUMIFS(условия!56:56,условия!$7:$7,"&lt;="&amp;LP$8,условия!$8:$8,"&gt;="&amp;LP$8))</f>
        <v>47600</v>
      </c>
      <c r="LQ88" s="21">
        <f>IF(LQ$8="",0,LQ84*условия!$R60*SUMIFS(условия!56:56,условия!$7:$7,"&lt;="&amp;LQ$8,условия!$8:$8,"&gt;="&amp;LQ$8))</f>
        <v>47600</v>
      </c>
      <c r="LR88" s="21">
        <f>IF(LR$8="",0,LR84*условия!$R60*SUMIFS(условия!56:56,условия!$7:$7,"&lt;="&amp;LR$8,условия!$8:$8,"&gt;="&amp;LR$8))</f>
        <v>47600</v>
      </c>
      <c r="LS88" s="21">
        <f>IF(LS$8="",0,LS84*условия!$R60*SUMIFS(условия!56:56,условия!$7:$7,"&lt;="&amp;LS$8,условия!$8:$8,"&gt;="&amp;LS$8))</f>
        <v>47600</v>
      </c>
      <c r="LT88" s="21">
        <f>IF(LT$8="",0,LT84*условия!$R60*SUMIFS(условия!56:56,условия!$7:$7,"&lt;="&amp;LT$8,условия!$8:$8,"&gt;="&amp;LT$8))</f>
        <v>47600</v>
      </c>
      <c r="LU88" s="21">
        <f>IF(LU$8="",0,LU84*условия!$R60*SUMIFS(условия!56:56,условия!$7:$7,"&lt;="&amp;LU$8,условия!$8:$8,"&gt;="&amp;LU$8))</f>
        <v>47600</v>
      </c>
      <c r="LV88" s="21">
        <f>IF(LV$8="",0,LV84*условия!$R60*SUMIFS(условия!56:56,условия!$7:$7,"&lt;="&amp;LV$8,условия!$8:$8,"&gt;="&amp;LV$8))</f>
        <v>47600</v>
      </c>
      <c r="LW88" s="21">
        <f>IF(LW$8="",0,LW84*условия!$R60*SUMIFS(условия!56:56,условия!$7:$7,"&lt;="&amp;LW$8,условия!$8:$8,"&gt;="&amp;LW$8))</f>
        <v>47600</v>
      </c>
      <c r="LX88" s="21">
        <f>IF(LX$8="",0,LX84*условия!$R60*SUMIFS(условия!56:56,условия!$7:$7,"&lt;="&amp;LX$8,условия!$8:$8,"&gt;="&amp;LX$8))</f>
        <v>47600</v>
      </c>
      <c r="LY88" s="21">
        <f>IF(LY$8="",0,LY84*условия!$R60*SUMIFS(условия!56:56,условия!$7:$7,"&lt;="&amp;LY$8,условия!$8:$8,"&gt;="&amp;LY$8))</f>
        <v>47600</v>
      </c>
      <c r="LZ88" s="21">
        <f>IF(LZ$8="",0,LZ84*условия!$R60*SUMIFS(условия!56:56,условия!$7:$7,"&lt;="&amp;LZ$8,условия!$8:$8,"&gt;="&amp;LZ$8))</f>
        <v>47600</v>
      </c>
      <c r="MA88" s="21">
        <f>IF(MA$8="",0,MA84*условия!$R60*SUMIFS(условия!56:56,условия!$7:$7,"&lt;="&amp;MA$8,условия!$8:$8,"&gt;="&amp;MA$8))</f>
        <v>47600</v>
      </c>
      <c r="MB88" s="21">
        <f>IF(MB$8="",0,MB84*условия!$R60*SUMIFS(условия!56:56,условия!$7:$7,"&lt;="&amp;MB$8,условия!$8:$8,"&gt;="&amp;MB$8))</f>
        <v>47600</v>
      </c>
      <c r="MC88" s="21">
        <f>IF(MC$8="",0,MC84*условия!$R60*SUMIFS(условия!56:56,условия!$7:$7,"&lt;="&amp;MC$8,условия!$8:$8,"&gt;="&amp;MC$8))</f>
        <v>47600</v>
      </c>
      <c r="MD88" s="21">
        <f>IF(MD$8="",0,MD84*условия!$R60*SUMIFS(условия!56:56,условия!$7:$7,"&lt;="&amp;MD$8,условия!$8:$8,"&gt;="&amp;MD$8))</f>
        <v>47600</v>
      </c>
      <c r="ME88" s="21">
        <f>IF(ME$8="",0,ME84*условия!$R60*SUMIFS(условия!56:56,условия!$7:$7,"&lt;="&amp;ME$8,условия!$8:$8,"&gt;="&amp;ME$8))</f>
        <v>47600</v>
      </c>
      <c r="MF88" s="21">
        <f>IF(MF$8="",0,MF84*условия!$R60*SUMIFS(условия!56:56,условия!$7:$7,"&lt;="&amp;MF$8,условия!$8:$8,"&gt;="&amp;MF$8))</f>
        <v>47600</v>
      </c>
      <c r="MG88" s="21">
        <f>IF(MG$8="",0,MG84*условия!$R60*SUMIFS(условия!56:56,условия!$7:$7,"&lt;="&amp;MG$8,условия!$8:$8,"&gt;="&amp;MG$8))</f>
        <v>47600</v>
      </c>
      <c r="MH88" s="21">
        <f>IF(MH$8="",0,MH84*условия!$R60*SUMIFS(условия!56:56,условия!$7:$7,"&lt;="&amp;MH$8,условия!$8:$8,"&gt;="&amp;MH$8))</f>
        <v>47600</v>
      </c>
      <c r="MI88" s="21">
        <f>IF(MI$8="",0,MI84*условия!$R60*SUMIFS(условия!56:56,условия!$7:$7,"&lt;="&amp;MI$8,условия!$8:$8,"&gt;="&amp;MI$8))</f>
        <v>47600</v>
      </c>
      <c r="MJ88" s="21">
        <f>IF(MJ$8="",0,MJ84*условия!$R60*SUMIFS(условия!56:56,условия!$7:$7,"&lt;="&amp;MJ$8,условия!$8:$8,"&gt;="&amp;MJ$8))</f>
        <v>47600</v>
      </c>
      <c r="MK88" s="21">
        <f>IF(MK$8="",0,MK84*условия!$R60*SUMIFS(условия!56:56,условия!$7:$7,"&lt;="&amp;MK$8,условия!$8:$8,"&gt;="&amp;MK$8))</f>
        <v>47600</v>
      </c>
      <c r="ML88" s="21">
        <f>IF(ML$8="",0,ML84*условия!$R60*SUMIFS(условия!56:56,условия!$7:$7,"&lt;="&amp;ML$8,условия!$8:$8,"&gt;="&amp;ML$8))</f>
        <v>47600</v>
      </c>
      <c r="MM88" s="21">
        <f>IF(MM$8="",0,MM84*условия!$R60*SUMIFS(условия!56:56,условия!$7:$7,"&lt;="&amp;MM$8,условия!$8:$8,"&gt;="&amp;MM$8))</f>
        <v>47600</v>
      </c>
      <c r="MN88" s="21">
        <f>IF(MN$8="",0,MN84*условия!$R60*SUMIFS(условия!56:56,условия!$7:$7,"&lt;="&amp;MN$8,условия!$8:$8,"&gt;="&amp;MN$8))</f>
        <v>47600</v>
      </c>
      <c r="MO88" s="21">
        <f>IF(MO$8="",0,MO84*условия!$R60*SUMIFS(условия!56:56,условия!$7:$7,"&lt;="&amp;MO$8,условия!$8:$8,"&gt;="&amp;MO$8))</f>
        <v>51680.000000000007</v>
      </c>
      <c r="MP88" s="21">
        <f>IF(MP$8="",0,MP84*условия!$R60*SUMIFS(условия!56:56,условия!$7:$7,"&lt;="&amp;MP$8,условия!$8:$8,"&gt;="&amp;MP$8))</f>
        <v>51680.000000000007</v>
      </c>
      <c r="MQ88" s="21">
        <f>IF(MQ$8="",0,MQ84*условия!$R60*SUMIFS(условия!56:56,условия!$7:$7,"&lt;="&amp;MQ$8,условия!$8:$8,"&gt;="&amp;MQ$8))</f>
        <v>51680.000000000007</v>
      </c>
      <c r="MR88" s="21">
        <f>IF(MR$8="",0,MR84*условия!$R60*SUMIFS(условия!56:56,условия!$7:$7,"&lt;="&amp;MR$8,условия!$8:$8,"&gt;="&amp;MR$8))</f>
        <v>51680.000000000007</v>
      </c>
      <c r="MS88" s="21">
        <f>IF(MS$8="",0,MS84*условия!$R60*SUMIFS(условия!56:56,условия!$7:$7,"&lt;="&amp;MS$8,условия!$8:$8,"&gt;="&amp;MS$8))</f>
        <v>51680.000000000007</v>
      </c>
      <c r="MT88" s="21">
        <f>IF(MT$8="",0,MT84*условия!$R60*SUMIFS(условия!56:56,условия!$7:$7,"&lt;="&amp;MT$8,условия!$8:$8,"&gt;="&amp;MT$8))</f>
        <v>51680.000000000007</v>
      </c>
      <c r="MU88" s="21">
        <f>IF(MU$8="",0,MU84*условия!$R60*SUMIFS(условия!56:56,условия!$7:$7,"&lt;="&amp;MU$8,условия!$8:$8,"&gt;="&amp;MU$8))</f>
        <v>51680.000000000007</v>
      </c>
      <c r="MV88" s="21">
        <f>IF(MV$8="",0,MV84*условия!$R60*SUMIFS(условия!56:56,условия!$7:$7,"&lt;="&amp;MV$8,условия!$8:$8,"&gt;="&amp;MV$8))</f>
        <v>51680.000000000007</v>
      </c>
      <c r="MW88" s="21">
        <f>IF(MW$8="",0,MW84*условия!$R60*SUMIFS(условия!56:56,условия!$7:$7,"&lt;="&amp;MW$8,условия!$8:$8,"&gt;="&amp;MW$8))</f>
        <v>51680.000000000007</v>
      </c>
      <c r="MX88" s="21">
        <f>IF(MX$8="",0,MX84*условия!$R60*SUMIFS(условия!56:56,условия!$7:$7,"&lt;="&amp;MX$8,условия!$8:$8,"&gt;="&amp;MX$8))</f>
        <v>51680.000000000007</v>
      </c>
      <c r="MY88" s="21">
        <f>IF(MY$8="",0,MY84*условия!$R60*SUMIFS(условия!56:56,условия!$7:$7,"&lt;="&amp;MY$8,условия!$8:$8,"&gt;="&amp;MY$8))</f>
        <v>51680.000000000007</v>
      </c>
      <c r="MZ88" s="21">
        <f>IF(MZ$8="",0,MZ84*условия!$R60*SUMIFS(условия!56:56,условия!$7:$7,"&lt;="&amp;MZ$8,условия!$8:$8,"&gt;="&amp;MZ$8))</f>
        <v>51680.000000000007</v>
      </c>
      <c r="NA88" s="21">
        <f>IF(NA$8="",0,NA84*условия!$R60*SUMIFS(условия!56:56,условия!$7:$7,"&lt;="&amp;NA$8,условия!$8:$8,"&gt;="&amp;NA$8))</f>
        <v>51680.000000000007</v>
      </c>
      <c r="NB88" s="21">
        <f>IF(NB$8="",0,NB84*условия!$R60*SUMIFS(условия!56:56,условия!$7:$7,"&lt;="&amp;NB$8,условия!$8:$8,"&gt;="&amp;NB$8))</f>
        <v>51680.000000000007</v>
      </c>
      <c r="NC88" s="21">
        <f>IF(NC$8="",0,NC84*условия!$R60*SUMIFS(условия!56:56,условия!$7:$7,"&lt;="&amp;NC$8,условия!$8:$8,"&gt;="&amp;NC$8))</f>
        <v>51680.000000000007</v>
      </c>
      <c r="ND88" s="21">
        <f>IF(ND$8="",0,ND84*условия!$R60*SUMIFS(условия!56:56,условия!$7:$7,"&lt;="&amp;ND$8,условия!$8:$8,"&gt;="&amp;ND$8))</f>
        <v>51680.000000000007</v>
      </c>
      <c r="NE88" s="21">
        <f>IF(NE$8="",0,NE84*условия!$R60*SUMIFS(условия!56:56,условия!$7:$7,"&lt;="&amp;NE$8,условия!$8:$8,"&gt;="&amp;NE$8))</f>
        <v>51680.000000000007</v>
      </c>
      <c r="NF88" s="21">
        <f>IF(NF$8="",0,NF84*условия!$R60*SUMIFS(условия!56:56,условия!$7:$7,"&lt;="&amp;NF$8,условия!$8:$8,"&gt;="&amp;NF$8))</f>
        <v>51680.000000000007</v>
      </c>
      <c r="NG88" s="21">
        <f>IF(NG$8="",0,NG84*условия!$R60*SUMIFS(условия!56:56,условия!$7:$7,"&lt;="&amp;NG$8,условия!$8:$8,"&gt;="&amp;NG$8))</f>
        <v>51680.000000000007</v>
      </c>
      <c r="NH88" s="21">
        <f>IF(NH$8="",0,NH84*условия!$R60*SUMIFS(условия!56:56,условия!$7:$7,"&lt;="&amp;NH$8,условия!$8:$8,"&gt;="&amp;NH$8))</f>
        <v>51680.000000000007</v>
      </c>
      <c r="NI88" s="21">
        <f>IF(NI$8="",0,NI84*условия!$R60*SUMIFS(условия!56:56,условия!$7:$7,"&lt;="&amp;NI$8,условия!$8:$8,"&gt;="&amp;NI$8))</f>
        <v>51680.000000000007</v>
      </c>
      <c r="NJ88" s="21">
        <f>IF(NJ$8="",0,NJ84*условия!$R60*SUMIFS(условия!56:56,условия!$7:$7,"&lt;="&amp;NJ$8,условия!$8:$8,"&gt;="&amp;NJ$8))</f>
        <v>51680.000000000007</v>
      </c>
      <c r="NK88" s="21">
        <f>IF(NK$8="",0,NK84*условия!$R60*SUMIFS(условия!56:56,условия!$7:$7,"&lt;="&amp;NK$8,условия!$8:$8,"&gt;="&amp;NK$8))</f>
        <v>51680.000000000007</v>
      </c>
      <c r="NL88" s="21">
        <f>IF(NL$8="",0,NL84*условия!$R60*SUMIFS(условия!56:56,условия!$7:$7,"&lt;="&amp;NL$8,условия!$8:$8,"&gt;="&amp;NL$8))</f>
        <v>51680.000000000007</v>
      </c>
      <c r="NM88" s="21">
        <f>IF(NM$8="",0,NM84*условия!$R60*SUMIFS(условия!56:56,условия!$7:$7,"&lt;="&amp;NM$8,условия!$8:$8,"&gt;="&amp;NM$8))</f>
        <v>51680.000000000007</v>
      </c>
      <c r="NN88" s="21">
        <f>IF(NN$8="",0,NN84*условия!$R60*SUMIFS(условия!56:56,условия!$7:$7,"&lt;="&amp;NN$8,условия!$8:$8,"&gt;="&amp;NN$8))</f>
        <v>51680.000000000007</v>
      </c>
      <c r="NO88" s="21">
        <f>IF(NO$8="",0,NO84*условия!$R60*SUMIFS(условия!56:56,условия!$7:$7,"&lt;="&amp;NO$8,условия!$8:$8,"&gt;="&amp;NO$8))</f>
        <v>51680.000000000007</v>
      </c>
      <c r="NP88" s="21">
        <f>IF(NP$8="",0,NP84*условия!$R60*SUMIFS(условия!56:56,условия!$7:$7,"&lt;="&amp;NP$8,условия!$8:$8,"&gt;="&amp;NP$8))</f>
        <v>51680.000000000007</v>
      </c>
      <c r="NQ88" s="21">
        <f>IF(NQ$8="",0,NQ84*условия!$R60*SUMIFS(условия!56:56,условия!$7:$7,"&lt;="&amp;NQ$8,условия!$8:$8,"&gt;="&amp;NQ$8))</f>
        <v>51680.000000000007</v>
      </c>
      <c r="NR88" s="21">
        <f>IF(NR$8="",0,NR84*условия!$R60*SUMIFS(условия!56:56,условия!$7:$7,"&lt;="&amp;NR$8,условия!$8:$8,"&gt;="&amp;NR$8))</f>
        <v>51680.000000000007</v>
      </c>
      <c r="NS88" s="21">
        <f>IF(NS$8="",0,NS84*условия!$R60*SUMIFS(условия!56:56,условия!$7:$7,"&lt;="&amp;NS$8,условия!$8:$8,"&gt;="&amp;NS$8))</f>
        <v>55760.000000000007</v>
      </c>
      <c r="NT88" s="21">
        <f>IF(NT$8="",0,NT84*условия!$R60*SUMIFS(условия!56:56,условия!$7:$7,"&lt;="&amp;NT$8,условия!$8:$8,"&gt;="&amp;NT$8))</f>
        <v>55760.000000000007</v>
      </c>
      <c r="NU88" s="21">
        <f>IF(NU$8="",0,NU84*условия!$R60*SUMIFS(условия!56:56,условия!$7:$7,"&lt;="&amp;NU$8,условия!$8:$8,"&gt;="&amp;NU$8))</f>
        <v>55760.000000000007</v>
      </c>
      <c r="NV88" s="21">
        <f>IF(NV$8="",0,NV84*условия!$R60*SUMIFS(условия!56:56,условия!$7:$7,"&lt;="&amp;NV$8,условия!$8:$8,"&gt;="&amp;NV$8))</f>
        <v>55760.000000000007</v>
      </c>
      <c r="NW88" s="21">
        <f>IF(NW$8="",0,NW84*условия!$R60*SUMIFS(условия!56:56,условия!$7:$7,"&lt;="&amp;NW$8,условия!$8:$8,"&gt;="&amp;NW$8))</f>
        <v>55760.000000000007</v>
      </c>
      <c r="NX88" s="21">
        <f>IF(NX$8="",0,NX84*условия!$R60*SUMIFS(условия!56:56,условия!$7:$7,"&lt;="&amp;NX$8,условия!$8:$8,"&gt;="&amp;NX$8))</f>
        <v>55760.000000000007</v>
      </c>
      <c r="NY88" s="21">
        <f>IF(NY$8="",0,NY84*условия!$R60*SUMIFS(условия!56:56,условия!$7:$7,"&lt;="&amp;NY$8,условия!$8:$8,"&gt;="&amp;NY$8))</f>
        <v>55760.000000000007</v>
      </c>
      <c r="NZ88" s="21">
        <f>IF(NZ$8="",0,NZ84*условия!$R60*SUMIFS(условия!56:56,условия!$7:$7,"&lt;="&amp;NZ$8,условия!$8:$8,"&gt;="&amp;NZ$8))</f>
        <v>55760.000000000007</v>
      </c>
      <c r="OA88" s="21">
        <f>IF(OA$8="",0,OA84*условия!$R60*SUMIFS(условия!56:56,условия!$7:$7,"&lt;="&amp;OA$8,условия!$8:$8,"&gt;="&amp;OA$8))</f>
        <v>55760.000000000007</v>
      </c>
      <c r="OB88" s="21">
        <f>IF(OB$8="",0,OB84*условия!$R60*SUMIFS(условия!56:56,условия!$7:$7,"&lt;="&amp;OB$8,условия!$8:$8,"&gt;="&amp;OB$8))</f>
        <v>55760.000000000007</v>
      </c>
      <c r="OC88" s="21">
        <f>IF(OC$8="",0,OC84*условия!$R60*SUMIFS(условия!56:56,условия!$7:$7,"&lt;="&amp;OC$8,условия!$8:$8,"&gt;="&amp;OC$8))</f>
        <v>55760.000000000007</v>
      </c>
      <c r="OD88" s="21">
        <f>IF(OD$8="",0,OD84*условия!$R60*SUMIFS(условия!56:56,условия!$7:$7,"&lt;="&amp;OD$8,условия!$8:$8,"&gt;="&amp;OD$8))</f>
        <v>55760.000000000007</v>
      </c>
      <c r="OE88" s="21">
        <f>IF(OE$8="",0,OE84*условия!$R60*SUMIFS(условия!56:56,условия!$7:$7,"&lt;="&amp;OE$8,условия!$8:$8,"&gt;="&amp;OE$8))</f>
        <v>55760.000000000007</v>
      </c>
      <c r="OF88" s="21">
        <f>IF(OF$8="",0,OF84*условия!$R60*SUMIFS(условия!56:56,условия!$7:$7,"&lt;="&amp;OF$8,условия!$8:$8,"&gt;="&amp;OF$8))</f>
        <v>55760.000000000007</v>
      </c>
      <c r="OG88" s="21">
        <f>IF(OG$8="",0,OG84*условия!$R60*SUMIFS(условия!56:56,условия!$7:$7,"&lt;="&amp;OG$8,условия!$8:$8,"&gt;="&amp;OG$8))</f>
        <v>55760.000000000007</v>
      </c>
      <c r="OH88" s="21">
        <f>IF(OH$8="",0,OH84*условия!$R60*SUMIFS(условия!56:56,условия!$7:$7,"&lt;="&amp;OH$8,условия!$8:$8,"&gt;="&amp;OH$8))</f>
        <v>55760.000000000007</v>
      </c>
      <c r="OI88" s="21">
        <f>IF(OI$8="",0,OI84*условия!$R60*SUMIFS(условия!56:56,условия!$7:$7,"&lt;="&amp;OI$8,условия!$8:$8,"&gt;="&amp;OI$8))</f>
        <v>55760.000000000007</v>
      </c>
      <c r="OJ88" s="21">
        <f>IF(OJ$8="",0,OJ84*условия!$R60*SUMIFS(условия!56:56,условия!$7:$7,"&lt;="&amp;OJ$8,условия!$8:$8,"&gt;="&amp;OJ$8))</f>
        <v>55760.000000000007</v>
      </c>
      <c r="OK88" s="21">
        <f>IF(OK$8="",0,OK84*условия!$R60*SUMIFS(условия!56:56,условия!$7:$7,"&lt;="&amp;OK$8,условия!$8:$8,"&gt;="&amp;OK$8))</f>
        <v>55760.000000000007</v>
      </c>
      <c r="OL88" s="21">
        <f>IF(OL$8="",0,OL84*условия!$R60*SUMIFS(условия!56:56,условия!$7:$7,"&lt;="&amp;OL$8,условия!$8:$8,"&gt;="&amp;OL$8))</f>
        <v>55760.000000000007</v>
      </c>
      <c r="OM88" s="21">
        <f>IF(OM$8="",0,OM84*условия!$R60*SUMIFS(условия!56:56,условия!$7:$7,"&lt;="&amp;OM$8,условия!$8:$8,"&gt;="&amp;OM$8))</f>
        <v>55760.000000000007</v>
      </c>
      <c r="ON88" s="21">
        <f>IF(ON$8="",0,ON84*условия!$R60*SUMIFS(условия!56:56,условия!$7:$7,"&lt;="&amp;ON$8,условия!$8:$8,"&gt;="&amp;ON$8))</f>
        <v>55760.000000000007</v>
      </c>
      <c r="OO88" s="21">
        <f>IF(OO$8="",0,OO84*условия!$R60*SUMIFS(условия!56:56,условия!$7:$7,"&lt;="&amp;OO$8,условия!$8:$8,"&gt;="&amp;OO$8))</f>
        <v>55760.000000000007</v>
      </c>
      <c r="OP88" s="21">
        <f>IF(OP$8="",0,OP84*условия!$R60*SUMIFS(условия!56:56,условия!$7:$7,"&lt;="&amp;OP$8,условия!$8:$8,"&gt;="&amp;OP$8))</f>
        <v>55760.000000000007</v>
      </c>
      <c r="OQ88" s="21">
        <f>IF(OQ$8="",0,OQ84*условия!$R60*SUMIFS(условия!56:56,условия!$7:$7,"&lt;="&amp;OQ$8,условия!$8:$8,"&gt;="&amp;OQ$8))</f>
        <v>55760.000000000007</v>
      </c>
      <c r="OR88" s="21">
        <f>IF(OR$8="",0,OR84*условия!$R60*SUMIFS(условия!56:56,условия!$7:$7,"&lt;="&amp;OR$8,условия!$8:$8,"&gt;="&amp;OR$8))</f>
        <v>55760.000000000007</v>
      </c>
      <c r="OS88" s="21">
        <f>IF(OS$8="",0,OS84*условия!$R60*SUMIFS(условия!56:56,условия!$7:$7,"&lt;="&amp;OS$8,условия!$8:$8,"&gt;="&amp;OS$8))</f>
        <v>55760.000000000007</v>
      </c>
      <c r="OT88" s="21">
        <f>IF(OT$8="",0,OT84*условия!$R60*SUMIFS(условия!56:56,условия!$7:$7,"&lt;="&amp;OT$8,условия!$8:$8,"&gt;="&amp;OT$8))</f>
        <v>55760.000000000007</v>
      </c>
      <c r="OU88" s="21">
        <f>IF(OU$8="",0,OU84*условия!$R60*SUMIFS(условия!56:56,условия!$7:$7,"&lt;="&amp;OU$8,условия!$8:$8,"&gt;="&amp;OU$8))</f>
        <v>55760.000000000007</v>
      </c>
      <c r="OV88" s="21">
        <f>IF(OV$8="",0,OV84*условия!$R60*SUMIFS(условия!56:56,условия!$7:$7,"&lt;="&amp;OV$8,условия!$8:$8,"&gt;="&amp;OV$8))</f>
        <v>55760.000000000007</v>
      </c>
      <c r="OW88" s="21">
        <f>IF(OW$8="",0,OW84*условия!$R60*SUMIFS(условия!56:56,условия!$7:$7,"&lt;="&amp;OW$8,условия!$8:$8,"&gt;="&amp;OW$8))</f>
        <v>55760.000000000007</v>
      </c>
      <c r="OX88" s="21">
        <f>IF(OX$8="",0,OX84*условия!$R60*SUMIFS(условия!56:56,условия!$7:$7,"&lt;="&amp;OX$8,условия!$8:$8,"&gt;="&amp;OX$8))</f>
        <v>53040</v>
      </c>
      <c r="OY88" s="21">
        <f>IF(OY$8="",0,OY84*условия!$R60*SUMIFS(условия!56:56,условия!$7:$7,"&lt;="&amp;OY$8,условия!$8:$8,"&gt;="&amp;OY$8))</f>
        <v>53040</v>
      </c>
      <c r="OZ88" s="21">
        <f>IF(OZ$8="",0,OZ84*условия!$R60*SUMIFS(условия!56:56,условия!$7:$7,"&lt;="&amp;OZ$8,условия!$8:$8,"&gt;="&amp;OZ$8))</f>
        <v>53040</v>
      </c>
      <c r="PA88" s="21">
        <f>IF(PA$8="",0,PA84*условия!$R60*SUMIFS(условия!56:56,условия!$7:$7,"&lt;="&amp;PA$8,условия!$8:$8,"&gt;="&amp;PA$8))</f>
        <v>53040</v>
      </c>
      <c r="PB88" s="21">
        <f>IF(PB$8="",0,PB84*условия!$R60*SUMIFS(условия!56:56,условия!$7:$7,"&lt;="&amp;PB$8,условия!$8:$8,"&gt;="&amp;PB$8))</f>
        <v>53040</v>
      </c>
      <c r="PC88" s="21">
        <f>IF(PC$8="",0,PC84*условия!$R60*SUMIFS(условия!56:56,условия!$7:$7,"&lt;="&amp;PC$8,условия!$8:$8,"&gt;="&amp;PC$8))</f>
        <v>53040</v>
      </c>
      <c r="PD88" s="21">
        <f>IF(PD$8="",0,PD84*условия!$R60*SUMIFS(условия!56:56,условия!$7:$7,"&lt;="&amp;PD$8,условия!$8:$8,"&gt;="&amp;PD$8))</f>
        <v>53040</v>
      </c>
      <c r="PE88" s="21">
        <f>IF(PE$8="",0,PE84*условия!$R60*SUMIFS(условия!56:56,условия!$7:$7,"&lt;="&amp;PE$8,условия!$8:$8,"&gt;="&amp;PE$8))</f>
        <v>53040</v>
      </c>
      <c r="PF88" s="21">
        <f>IF(PF$8="",0,PF84*условия!$R60*SUMIFS(условия!56:56,условия!$7:$7,"&lt;="&amp;PF$8,условия!$8:$8,"&gt;="&amp;PF$8))</f>
        <v>53040</v>
      </c>
      <c r="PG88" s="21">
        <f>IF(PG$8="",0,PG84*условия!$R60*SUMIFS(условия!56:56,условия!$7:$7,"&lt;="&amp;PG$8,условия!$8:$8,"&gt;="&amp;PG$8))</f>
        <v>53040</v>
      </c>
      <c r="PH88" s="21">
        <f>IF(PH$8="",0,PH84*условия!$R60*SUMIFS(условия!56:56,условия!$7:$7,"&lt;="&amp;PH$8,условия!$8:$8,"&gt;="&amp;PH$8))</f>
        <v>53040</v>
      </c>
      <c r="PI88" s="21">
        <f>IF(PI$8="",0,PI84*условия!$R60*SUMIFS(условия!56:56,условия!$7:$7,"&lt;="&amp;PI$8,условия!$8:$8,"&gt;="&amp;PI$8))</f>
        <v>53040</v>
      </c>
      <c r="PJ88" s="21">
        <f>IF(PJ$8="",0,PJ84*условия!$R60*SUMIFS(условия!56:56,условия!$7:$7,"&lt;="&amp;PJ$8,условия!$8:$8,"&gt;="&amp;PJ$8))</f>
        <v>53040</v>
      </c>
      <c r="PK88" s="21">
        <f>IF(PK$8="",0,PK84*условия!$R60*SUMIFS(условия!56:56,условия!$7:$7,"&lt;="&amp;PK$8,условия!$8:$8,"&gt;="&amp;PK$8))</f>
        <v>53040</v>
      </c>
      <c r="PL88" s="21">
        <f>IF(PL$8="",0,PL84*условия!$R60*SUMIFS(условия!56:56,условия!$7:$7,"&lt;="&amp;PL$8,условия!$8:$8,"&gt;="&amp;PL$8))</f>
        <v>53040</v>
      </c>
      <c r="PM88" s="21">
        <f>IF(PM$8="",0,PM84*условия!$R60*SUMIFS(условия!56:56,условия!$7:$7,"&lt;="&amp;PM$8,условия!$8:$8,"&gt;="&amp;PM$8))</f>
        <v>53040</v>
      </c>
      <c r="PN88" s="21">
        <f>IF(PN$8="",0,PN84*условия!$R60*SUMIFS(условия!56:56,условия!$7:$7,"&lt;="&amp;PN$8,условия!$8:$8,"&gt;="&amp;PN$8))</f>
        <v>53040</v>
      </c>
      <c r="PO88" s="21">
        <f>IF(PO$8="",0,PO84*условия!$R60*SUMIFS(условия!56:56,условия!$7:$7,"&lt;="&amp;PO$8,условия!$8:$8,"&gt;="&amp;PO$8))</f>
        <v>53040</v>
      </c>
      <c r="PP88" s="21">
        <f>IF(PP$8="",0,PP84*условия!$R60*SUMIFS(условия!56:56,условия!$7:$7,"&lt;="&amp;PP$8,условия!$8:$8,"&gt;="&amp;PP$8))</f>
        <v>53040</v>
      </c>
      <c r="PQ88" s="21">
        <f>IF(PQ$8="",0,PQ84*условия!$R60*SUMIFS(условия!56:56,условия!$7:$7,"&lt;="&amp;PQ$8,условия!$8:$8,"&gt;="&amp;PQ$8))</f>
        <v>53040</v>
      </c>
      <c r="PR88" s="21">
        <f>IF(PR$8="",0,PR84*условия!$R60*SUMIFS(условия!56:56,условия!$7:$7,"&lt;="&amp;PR$8,условия!$8:$8,"&gt;="&amp;PR$8))</f>
        <v>53040</v>
      </c>
      <c r="PS88" s="21">
        <f>IF(PS$8="",0,PS84*условия!$R60*SUMIFS(условия!56:56,условия!$7:$7,"&lt;="&amp;PS$8,условия!$8:$8,"&gt;="&amp;PS$8))</f>
        <v>53040</v>
      </c>
      <c r="PT88" s="21">
        <f>IF(PT$8="",0,PT84*условия!$R60*SUMIFS(условия!56:56,условия!$7:$7,"&lt;="&amp;PT$8,условия!$8:$8,"&gt;="&amp;PT$8))</f>
        <v>53040</v>
      </c>
      <c r="PU88" s="21">
        <f>IF(PU$8="",0,PU84*условия!$R60*SUMIFS(условия!56:56,условия!$7:$7,"&lt;="&amp;PU$8,условия!$8:$8,"&gt;="&amp;PU$8))</f>
        <v>53040</v>
      </c>
      <c r="PV88" s="21">
        <f>IF(PV$8="",0,PV84*условия!$R60*SUMIFS(условия!56:56,условия!$7:$7,"&lt;="&amp;PV$8,условия!$8:$8,"&gt;="&amp;PV$8))</f>
        <v>53040</v>
      </c>
      <c r="PW88" s="21">
        <f>IF(PW$8="",0,PW84*условия!$R60*SUMIFS(условия!56:56,условия!$7:$7,"&lt;="&amp;PW$8,условия!$8:$8,"&gt;="&amp;PW$8))</f>
        <v>53040</v>
      </c>
      <c r="PX88" s="21">
        <f>IF(PX$8="",0,PX84*условия!$R60*SUMIFS(условия!56:56,условия!$7:$7,"&lt;="&amp;PX$8,условия!$8:$8,"&gt;="&amp;PX$8))</f>
        <v>53040</v>
      </c>
      <c r="PY88" s="21">
        <f>IF(PY$8="",0,PY84*условия!$R60*SUMIFS(условия!56:56,условия!$7:$7,"&lt;="&amp;PY$8,условия!$8:$8,"&gt;="&amp;PY$8))</f>
        <v>53040</v>
      </c>
      <c r="PZ88" s="21">
        <f>IF(PZ$8="",0,PZ84*условия!$R60*SUMIFS(условия!56:56,условия!$7:$7,"&lt;="&amp;PZ$8,условия!$8:$8,"&gt;="&amp;PZ$8))</f>
        <v>53040</v>
      </c>
      <c r="QA88" s="21">
        <f>IF(QA$8="",0,QA84*условия!$R60*SUMIFS(условия!56:56,условия!$7:$7,"&lt;="&amp;QA$8,условия!$8:$8,"&gt;="&amp;QA$8))</f>
        <v>53040</v>
      </c>
      <c r="QB88" s="21">
        <f>IF(QB$8="",0,QB84*условия!$R60*SUMIFS(условия!56:56,условия!$7:$7,"&lt;="&amp;QB$8,условия!$8:$8,"&gt;="&amp;QB$8))</f>
        <v>53040</v>
      </c>
      <c r="QC88" s="21">
        <f>IF(QC$8="",0,QC84*условия!$R60*SUMIFS(условия!56:56,условия!$7:$7,"&lt;="&amp;QC$8,условия!$8:$8,"&gt;="&amp;QC$8))</f>
        <v>82620</v>
      </c>
      <c r="QD88" s="21">
        <f>IF(QD$8="",0,QD84*условия!$R60*SUMIFS(условия!56:56,условия!$7:$7,"&lt;="&amp;QD$8,условия!$8:$8,"&gt;="&amp;QD$8))</f>
        <v>82620</v>
      </c>
      <c r="QE88" s="21">
        <f>IF(QE$8="",0,QE84*условия!$R60*SUMIFS(условия!56:56,условия!$7:$7,"&lt;="&amp;QE$8,условия!$8:$8,"&gt;="&amp;QE$8))</f>
        <v>82620</v>
      </c>
      <c r="QF88" s="21">
        <f>IF(QF$8="",0,QF84*условия!$R60*SUMIFS(условия!56:56,условия!$7:$7,"&lt;="&amp;QF$8,условия!$8:$8,"&gt;="&amp;QF$8))</f>
        <v>82620</v>
      </c>
      <c r="QG88" s="21">
        <f>IF(QG$8="",0,QG84*условия!$R60*SUMIFS(условия!56:56,условия!$7:$7,"&lt;="&amp;QG$8,условия!$8:$8,"&gt;="&amp;QG$8))</f>
        <v>82620</v>
      </c>
      <c r="QH88" s="21">
        <f>IF(QH$8="",0,QH84*условия!$R60*SUMIFS(условия!56:56,условия!$7:$7,"&lt;="&amp;QH$8,условия!$8:$8,"&gt;="&amp;QH$8))</f>
        <v>82620</v>
      </c>
      <c r="QI88" s="21">
        <f>IF(QI$8="",0,QI84*условия!$R60*SUMIFS(условия!56:56,условия!$7:$7,"&lt;="&amp;QI$8,условия!$8:$8,"&gt;="&amp;QI$8))</f>
        <v>82620</v>
      </c>
      <c r="QJ88" s="21">
        <f>IF(QJ$8="",0,QJ84*условия!$R60*SUMIFS(условия!56:56,условия!$7:$7,"&lt;="&amp;QJ$8,условия!$8:$8,"&gt;="&amp;QJ$8))</f>
        <v>82620</v>
      </c>
      <c r="QK88" s="21">
        <f>IF(QK$8="",0,QK84*условия!$R60*SUMIFS(условия!56:56,условия!$7:$7,"&lt;="&amp;QK$8,условия!$8:$8,"&gt;="&amp;QK$8))</f>
        <v>82620</v>
      </c>
      <c r="QL88" s="21">
        <f>IF(QL$8="",0,QL84*условия!$R60*SUMIFS(условия!56:56,условия!$7:$7,"&lt;="&amp;QL$8,условия!$8:$8,"&gt;="&amp;QL$8))</f>
        <v>82620</v>
      </c>
      <c r="QM88" s="21">
        <f>IF(QM$8="",0,QM84*условия!$R60*SUMIFS(условия!56:56,условия!$7:$7,"&lt;="&amp;QM$8,условия!$8:$8,"&gt;="&amp;QM$8))</f>
        <v>82620</v>
      </c>
      <c r="QN88" s="21">
        <f>IF(QN$8="",0,QN84*условия!$R60*SUMIFS(условия!56:56,условия!$7:$7,"&lt;="&amp;QN$8,условия!$8:$8,"&gt;="&amp;QN$8))</f>
        <v>82620</v>
      </c>
      <c r="QO88" s="21">
        <f>IF(QO$8="",0,QO84*условия!$R60*SUMIFS(условия!56:56,условия!$7:$7,"&lt;="&amp;QO$8,условия!$8:$8,"&gt;="&amp;QO$8))</f>
        <v>82620</v>
      </c>
      <c r="QP88" s="21">
        <f>IF(QP$8="",0,QP84*условия!$R60*SUMIFS(условия!56:56,условия!$7:$7,"&lt;="&amp;QP$8,условия!$8:$8,"&gt;="&amp;QP$8))</f>
        <v>82620</v>
      </c>
      <c r="QQ88" s="21">
        <f>IF(QQ$8="",0,QQ84*условия!$R60*SUMIFS(условия!56:56,условия!$7:$7,"&lt;="&amp;QQ$8,условия!$8:$8,"&gt;="&amp;QQ$8))</f>
        <v>82620</v>
      </c>
      <c r="QR88" s="21">
        <f>IF(QR$8="",0,QR84*условия!$R60*SUMIFS(условия!56:56,условия!$7:$7,"&lt;="&amp;QR$8,условия!$8:$8,"&gt;="&amp;QR$8))</f>
        <v>82620</v>
      </c>
      <c r="QS88" s="21">
        <f>IF(QS$8="",0,QS84*условия!$R60*SUMIFS(условия!56:56,условия!$7:$7,"&lt;="&amp;QS$8,условия!$8:$8,"&gt;="&amp;QS$8))</f>
        <v>82620</v>
      </c>
      <c r="QT88" s="21">
        <f>IF(QT$8="",0,QT84*условия!$R60*SUMIFS(условия!56:56,условия!$7:$7,"&lt;="&amp;QT$8,условия!$8:$8,"&gt;="&amp;QT$8))</f>
        <v>82620</v>
      </c>
      <c r="QU88" s="21">
        <f>IF(QU$8="",0,QU84*условия!$R60*SUMIFS(условия!56:56,условия!$7:$7,"&lt;="&amp;QU$8,условия!$8:$8,"&gt;="&amp;QU$8))</f>
        <v>82620</v>
      </c>
      <c r="QV88" s="21">
        <f>IF(QV$8="",0,QV84*условия!$R60*SUMIFS(условия!56:56,условия!$7:$7,"&lt;="&amp;QV$8,условия!$8:$8,"&gt;="&amp;QV$8))</f>
        <v>82620</v>
      </c>
      <c r="QW88" s="21">
        <f>IF(QW$8="",0,QW84*условия!$R60*SUMIFS(условия!56:56,условия!$7:$7,"&lt;="&amp;QW$8,условия!$8:$8,"&gt;="&amp;QW$8))</f>
        <v>82620</v>
      </c>
      <c r="QX88" s="21">
        <f>IF(QX$8="",0,QX84*условия!$R60*SUMIFS(условия!56:56,условия!$7:$7,"&lt;="&amp;QX$8,условия!$8:$8,"&gt;="&amp;QX$8))</f>
        <v>82620</v>
      </c>
      <c r="QY88" s="21">
        <f>IF(QY$8="",0,QY84*условия!$R60*SUMIFS(условия!56:56,условия!$7:$7,"&lt;="&amp;QY$8,условия!$8:$8,"&gt;="&amp;QY$8))</f>
        <v>82620</v>
      </c>
      <c r="QZ88" s="21">
        <f>IF(QZ$8="",0,QZ84*условия!$R60*SUMIFS(условия!56:56,условия!$7:$7,"&lt;="&amp;QZ$8,условия!$8:$8,"&gt;="&amp;QZ$8))</f>
        <v>82620</v>
      </c>
      <c r="RA88" s="21">
        <f>IF(RA$8="",0,RA84*условия!$R60*SUMIFS(условия!56:56,условия!$7:$7,"&lt;="&amp;RA$8,условия!$8:$8,"&gt;="&amp;RA$8))</f>
        <v>82620</v>
      </c>
      <c r="RB88" s="21">
        <f>IF(RB$8="",0,RB84*условия!$R60*SUMIFS(условия!56:56,условия!$7:$7,"&lt;="&amp;RB$8,условия!$8:$8,"&gt;="&amp;RB$8))</f>
        <v>82620</v>
      </c>
      <c r="RC88" s="21">
        <f>IF(RC$8="",0,RC84*условия!$R60*SUMIFS(условия!56:56,условия!$7:$7,"&lt;="&amp;RC$8,условия!$8:$8,"&gt;="&amp;RC$8))</f>
        <v>82620</v>
      </c>
      <c r="RD88" s="21">
        <f>IF(RD$8="",0,RD84*условия!$R60*SUMIFS(условия!56:56,условия!$7:$7,"&lt;="&amp;RD$8,условия!$8:$8,"&gt;="&amp;RD$8))</f>
        <v>82620</v>
      </c>
      <c r="RE88" s="21">
        <f>IF(RE$8="",0,RE84*условия!$R60*SUMIFS(условия!56:56,условия!$7:$7,"&lt;="&amp;RE$8,условия!$8:$8,"&gt;="&amp;RE$8))</f>
        <v>82620</v>
      </c>
      <c r="RF88" s="21">
        <f>IF(RF$8="",0,RF84*условия!$R60*SUMIFS(условия!56:56,условия!$7:$7,"&lt;="&amp;RF$8,условия!$8:$8,"&gt;="&amp;RF$8))</f>
        <v>82620</v>
      </c>
      <c r="RG88" s="21">
        <f>IF(RG$8="",0,RG84*условия!$R60*SUMIFS(условия!56:56,условия!$7:$7,"&lt;="&amp;RG$8,условия!$8:$8,"&gt;="&amp;RG$8))</f>
        <v>116279.99999999999</v>
      </c>
      <c r="RH88" s="21">
        <f>IF(RH$8="",0,RH84*условия!$R60*SUMIFS(условия!56:56,условия!$7:$7,"&lt;="&amp;RH$8,условия!$8:$8,"&gt;="&amp;RH$8))</f>
        <v>116279.99999999999</v>
      </c>
      <c r="RI88" s="21">
        <f>IF(RI$8="",0,RI84*условия!$R60*SUMIFS(условия!56:56,условия!$7:$7,"&lt;="&amp;RI$8,условия!$8:$8,"&gt;="&amp;RI$8))</f>
        <v>116279.99999999999</v>
      </c>
      <c r="RJ88" s="21">
        <f>IF(RJ$8="",0,RJ84*условия!$R60*SUMIFS(условия!56:56,условия!$7:$7,"&lt;="&amp;RJ$8,условия!$8:$8,"&gt;="&amp;RJ$8))</f>
        <v>116279.99999999999</v>
      </c>
      <c r="RK88" s="21">
        <f>IF(RK$8="",0,RK84*условия!$R60*SUMIFS(условия!56:56,условия!$7:$7,"&lt;="&amp;RK$8,условия!$8:$8,"&gt;="&amp;RK$8))</f>
        <v>116279.99999999999</v>
      </c>
      <c r="RL88" s="21">
        <f>IF(RL$8="",0,RL84*условия!$R60*SUMIFS(условия!56:56,условия!$7:$7,"&lt;="&amp;RL$8,условия!$8:$8,"&gt;="&amp;RL$8))</f>
        <v>116279.99999999999</v>
      </c>
      <c r="RM88" s="21">
        <f>IF(RM$8="",0,RM84*условия!$R60*SUMIFS(условия!56:56,условия!$7:$7,"&lt;="&amp;RM$8,условия!$8:$8,"&gt;="&amp;RM$8))</f>
        <v>116279.99999999999</v>
      </c>
      <c r="RN88" s="21">
        <f>IF(RN$8="",0,RN84*условия!$R60*SUMIFS(условия!56:56,условия!$7:$7,"&lt;="&amp;RN$8,условия!$8:$8,"&gt;="&amp;RN$8))</f>
        <v>116279.99999999999</v>
      </c>
      <c r="RO88" s="21">
        <f>IF(RO$8="",0,RO84*условия!$R60*SUMIFS(условия!56:56,условия!$7:$7,"&lt;="&amp;RO$8,условия!$8:$8,"&gt;="&amp;RO$8))</f>
        <v>116279.99999999999</v>
      </c>
      <c r="RP88" s="21">
        <f>IF(RP$8="",0,RP84*условия!$R60*SUMIFS(условия!56:56,условия!$7:$7,"&lt;="&amp;RP$8,условия!$8:$8,"&gt;="&amp;RP$8))</f>
        <v>116279.99999999999</v>
      </c>
      <c r="RQ88" s="21">
        <f>IF(RQ$8="",0,RQ84*условия!$R60*SUMIFS(условия!56:56,условия!$7:$7,"&lt;="&amp;RQ$8,условия!$8:$8,"&gt;="&amp;RQ$8))</f>
        <v>116279.99999999999</v>
      </c>
      <c r="RR88" s="21">
        <f>IF(RR$8="",0,RR84*условия!$R60*SUMIFS(условия!56:56,условия!$7:$7,"&lt;="&amp;RR$8,условия!$8:$8,"&gt;="&amp;RR$8))</f>
        <v>116279.99999999999</v>
      </c>
      <c r="RS88" s="21">
        <f>IF(RS$8="",0,RS84*условия!$R60*SUMIFS(условия!56:56,условия!$7:$7,"&lt;="&amp;RS$8,условия!$8:$8,"&gt;="&amp;RS$8))</f>
        <v>116279.99999999999</v>
      </c>
      <c r="RT88" s="21">
        <f>IF(RT$8="",0,RT84*условия!$R60*SUMIFS(условия!56:56,условия!$7:$7,"&lt;="&amp;RT$8,условия!$8:$8,"&gt;="&amp;RT$8))</f>
        <v>116279.99999999999</v>
      </c>
      <c r="RU88" s="21">
        <f>IF(RU$8="",0,RU84*условия!$R60*SUMIFS(условия!56:56,условия!$7:$7,"&lt;="&amp;RU$8,условия!$8:$8,"&gt;="&amp;RU$8))</f>
        <v>116279.99999999999</v>
      </c>
      <c r="RV88" s="21">
        <f>IF(RV$8="",0,RV84*условия!$R60*SUMIFS(условия!56:56,условия!$7:$7,"&lt;="&amp;RV$8,условия!$8:$8,"&gt;="&amp;RV$8))</f>
        <v>116279.99999999999</v>
      </c>
      <c r="RW88" s="21">
        <f>IF(RW$8="",0,RW84*условия!$R60*SUMIFS(условия!56:56,условия!$7:$7,"&lt;="&amp;RW$8,условия!$8:$8,"&gt;="&amp;RW$8))</f>
        <v>116279.99999999999</v>
      </c>
      <c r="RX88" s="21">
        <f>IF(RX$8="",0,RX84*условия!$R60*SUMIFS(условия!56:56,условия!$7:$7,"&lt;="&amp;RX$8,условия!$8:$8,"&gt;="&amp;RX$8))</f>
        <v>116279.99999999999</v>
      </c>
      <c r="RY88" s="21">
        <f>IF(RY$8="",0,RY84*условия!$R60*SUMIFS(условия!56:56,условия!$7:$7,"&lt;="&amp;RY$8,условия!$8:$8,"&gt;="&amp;RY$8))</f>
        <v>116279.99999999999</v>
      </c>
      <c r="RZ88" s="21">
        <f>IF(RZ$8="",0,RZ84*условия!$R60*SUMIFS(условия!56:56,условия!$7:$7,"&lt;="&amp;RZ$8,условия!$8:$8,"&gt;="&amp;RZ$8))</f>
        <v>116279.99999999999</v>
      </c>
      <c r="SA88" s="21">
        <f>IF(SA$8="",0,SA84*условия!$R60*SUMIFS(условия!56:56,условия!$7:$7,"&lt;="&amp;SA$8,условия!$8:$8,"&gt;="&amp;SA$8))</f>
        <v>116279.99999999999</v>
      </c>
      <c r="SB88" s="21">
        <f>IF(SB$8="",0,SB84*условия!$R60*SUMIFS(условия!56:56,условия!$7:$7,"&lt;="&amp;SB$8,условия!$8:$8,"&gt;="&amp;SB$8))</f>
        <v>116279.99999999999</v>
      </c>
      <c r="SC88" s="21">
        <f>IF(SC$8="",0,SC84*условия!$R60*SUMIFS(условия!56:56,условия!$7:$7,"&lt;="&amp;SC$8,условия!$8:$8,"&gt;="&amp;SC$8))</f>
        <v>116279.99999999999</v>
      </c>
      <c r="SD88" s="21">
        <f>IF(SD$8="",0,SD84*условия!$R60*SUMIFS(условия!56:56,условия!$7:$7,"&lt;="&amp;SD$8,условия!$8:$8,"&gt;="&amp;SD$8))</f>
        <v>116279.99999999999</v>
      </c>
      <c r="SE88" s="21">
        <f>IF(SE$8="",0,SE84*условия!$R60*SUMIFS(условия!56:56,условия!$7:$7,"&lt;="&amp;SE$8,условия!$8:$8,"&gt;="&amp;SE$8))</f>
        <v>116279.99999999999</v>
      </c>
      <c r="SF88" s="21">
        <f>IF(SF$8="",0,SF84*условия!$R60*SUMIFS(условия!56:56,условия!$7:$7,"&lt;="&amp;SF$8,условия!$8:$8,"&gt;="&amp;SF$8))</f>
        <v>116279.99999999999</v>
      </c>
      <c r="SG88" s="21">
        <f>IF(SG$8="",0,SG84*условия!$R60*SUMIFS(условия!56:56,условия!$7:$7,"&lt;="&amp;SG$8,условия!$8:$8,"&gt;="&amp;SG$8))</f>
        <v>116279.99999999999</v>
      </c>
      <c r="SH88" s="21">
        <f>IF(SH$8="",0,SH84*условия!$R60*SUMIFS(условия!56:56,условия!$7:$7,"&lt;="&amp;SH$8,условия!$8:$8,"&gt;="&amp;SH$8))</f>
        <v>116279.99999999999</v>
      </c>
      <c r="SI88" s="21">
        <f>IF(SI$8="",0,SI84*условия!$R60*SUMIFS(условия!56:56,условия!$7:$7,"&lt;="&amp;SI$8,условия!$8:$8,"&gt;="&amp;SI$8))</f>
        <v>116279.99999999999</v>
      </c>
      <c r="SJ88" s="21">
        <f>IF(SJ$8="",0,SJ84*условия!$R60*SUMIFS(условия!56:56,условия!$7:$7,"&lt;="&amp;SJ$8,условия!$8:$8,"&gt;="&amp;SJ$8))</f>
        <v>116279.99999999999</v>
      </c>
      <c r="SK88" s="21">
        <f>IF(SK$8="",0,SK84*условия!$R60*SUMIFS(условия!56:56,условия!$7:$7,"&lt;="&amp;SK$8,условия!$8:$8,"&gt;="&amp;SK$8))</f>
        <v>116279.99999999999</v>
      </c>
      <c r="SL88" s="21">
        <f>IF(SL$8="",0,SL84*условия!$R60*SUMIFS(условия!56:56,условия!$7:$7,"&lt;="&amp;SL$8,условия!$8:$8,"&gt;="&amp;SL$8))</f>
        <v>75480</v>
      </c>
      <c r="SM88" s="21">
        <f>IF(SM$8="",0,SM84*условия!$R60*SUMIFS(условия!56:56,условия!$7:$7,"&lt;="&amp;SM$8,условия!$8:$8,"&gt;="&amp;SM$8))</f>
        <v>75480</v>
      </c>
      <c r="SN88" s="21">
        <f>IF(SN$8="",0,SN84*условия!$R60*SUMIFS(условия!56:56,условия!$7:$7,"&lt;="&amp;SN$8,условия!$8:$8,"&gt;="&amp;SN$8))</f>
        <v>75480</v>
      </c>
      <c r="SO88" s="21">
        <f>IF(SO$8="",0,SO84*условия!$R60*SUMIFS(условия!56:56,условия!$7:$7,"&lt;="&amp;SO$8,условия!$8:$8,"&gt;="&amp;SO$8))</f>
        <v>75480</v>
      </c>
      <c r="SP88" s="21">
        <f>IF(SP$8="",0,SP84*условия!$R60*SUMIFS(условия!56:56,условия!$7:$7,"&lt;="&amp;SP$8,условия!$8:$8,"&gt;="&amp;SP$8))</f>
        <v>75480</v>
      </c>
      <c r="SQ88" s="21">
        <f>IF(SQ$8="",0,SQ84*условия!$R60*SUMIFS(условия!56:56,условия!$7:$7,"&lt;="&amp;SQ$8,условия!$8:$8,"&gt;="&amp;SQ$8))</f>
        <v>75480</v>
      </c>
      <c r="SR88" s="21">
        <f>IF(SR$8="",0,SR84*условия!$R60*SUMIFS(условия!56:56,условия!$7:$7,"&lt;="&amp;SR$8,условия!$8:$8,"&gt;="&amp;SR$8))</f>
        <v>75480</v>
      </c>
      <c r="SS88" s="21">
        <f>IF(SS$8="",0,SS84*условия!$R60*SUMIFS(условия!56:56,условия!$7:$7,"&lt;="&amp;SS$8,условия!$8:$8,"&gt;="&amp;SS$8))</f>
        <v>75480</v>
      </c>
      <c r="ST88" s="21">
        <f>IF(ST$8="",0,ST84*условия!$R60*SUMIFS(условия!56:56,условия!$7:$7,"&lt;="&amp;ST$8,условия!$8:$8,"&gt;="&amp;ST$8))</f>
        <v>75480</v>
      </c>
      <c r="SU88" s="21">
        <f>IF(SU$8="",0,SU84*условия!$R60*SUMIFS(условия!56:56,условия!$7:$7,"&lt;="&amp;SU$8,условия!$8:$8,"&gt;="&amp;SU$8))</f>
        <v>75480</v>
      </c>
      <c r="SV88" s="21">
        <f>IF(SV$8="",0,SV84*условия!$R60*SUMIFS(условия!56:56,условия!$7:$7,"&lt;="&amp;SV$8,условия!$8:$8,"&gt;="&amp;SV$8))</f>
        <v>75480</v>
      </c>
      <c r="SW88" s="21">
        <f>IF(SW$8="",0,SW84*условия!$R60*SUMIFS(условия!56:56,условия!$7:$7,"&lt;="&amp;SW$8,условия!$8:$8,"&gt;="&amp;SW$8))</f>
        <v>75480</v>
      </c>
      <c r="SX88" s="21">
        <f>IF(SX$8="",0,SX84*условия!$R60*SUMIFS(условия!56:56,условия!$7:$7,"&lt;="&amp;SX$8,условия!$8:$8,"&gt;="&amp;SX$8))</f>
        <v>75480</v>
      </c>
      <c r="SY88" s="21">
        <f>IF(SY$8="",0,SY84*условия!$R60*SUMIFS(условия!56:56,условия!$7:$7,"&lt;="&amp;SY$8,условия!$8:$8,"&gt;="&amp;SY$8))</f>
        <v>75480</v>
      </c>
      <c r="SZ88" s="21">
        <f>IF(SZ$8="",0,SZ84*условия!$R60*SUMIFS(условия!56:56,условия!$7:$7,"&lt;="&amp;SZ$8,условия!$8:$8,"&gt;="&amp;SZ$8))</f>
        <v>75480</v>
      </c>
      <c r="TA88" s="21">
        <f>IF(TA$8="",0,TA84*условия!$R60*SUMIFS(условия!56:56,условия!$7:$7,"&lt;="&amp;TA$8,условия!$8:$8,"&gt;="&amp;TA$8))</f>
        <v>75480</v>
      </c>
      <c r="TB88" s="21">
        <f>IF(TB$8="",0,TB84*условия!$R60*SUMIFS(условия!56:56,условия!$7:$7,"&lt;="&amp;TB$8,условия!$8:$8,"&gt;="&amp;TB$8))</f>
        <v>75480</v>
      </c>
      <c r="TC88" s="21">
        <f>IF(TC$8="",0,TC84*условия!$R60*SUMIFS(условия!56:56,условия!$7:$7,"&lt;="&amp;TC$8,условия!$8:$8,"&gt;="&amp;TC$8))</f>
        <v>75480</v>
      </c>
      <c r="TD88" s="21">
        <f>IF(TD$8="",0,TD84*условия!$R60*SUMIFS(условия!56:56,условия!$7:$7,"&lt;="&amp;TD$8,условия!$8:$8,"&gt;="&amp;TD$8))</f>
        <v>75480</v>
      </c>
      <c r="TE88" s="21">
        <f>IF(TE$8="",0,TE84*условия!$R60*SUMIFS(условия!56:56,условия!$7:$7,"&lt;="&amp;TE$8,условия!$8:$8,"&gt;="&amp;TE$8))</f>
        <v>75480</v>
      </c>
      <c r="TF88" s="21">
        <f>IF(TF$8="",0,TF84*условия!$R60*SUMIFS(условия!56:56,условия!$7:$7,"&lt;="&amp;TF$8,условия!$8:$8,"&gt;="&amp;TF$8))</f>
        <v>75480</v>
      </c>
      <c r="TG88" s="21">
        <f>IF(TG$8="",0,TG84*условия!$R60*SUMIFS(условия!56:56,условия!$7:$7,"&lt;="&amp;TG$8,условия!$8:$8,"&gt;="&amp;TG$8))</f>
        <v>75480</v>
      </c>
      <c r="TH88" s="21">
        <f>IF(TH$8="",0,TH84*условия!$R60*SUMIFS(условия!56:56,условия!$7:$7,"&lt;="&amp;TH$8,условия!$8:$8,"&gt;="&amp;TH$8))</f>
        <v>75480</v>
      </c>
      <c r="TI88" s="21">
        <f>IF(TI$8="",0,TI84*условия!$R60*SUMIFS(условия!56:56,условия!$7:$7,"&lt;="&amp;TI$8,условия!$8:$8,"&gt;="&amp;TI$8))</f>
        <v>75480</v>
      </c>
      <c r="TJ88" s="21">
        <f>IF(TJ$8="",0,TJ84*условия!$R60*SUMIFS(условия!56:56,условия!$7:$7,"&lt;="&amp;TJ$8,условия!$8:$8,"&gt;="&amp;TJ$8))</f>
        <v>75480</v>
      </c>
      <c r="TK88" s="21">
        <f>IF(TK$8="",0,TK84*условия!$R60*SUMIFS(условия!56:56,условия!$7:$7,"&lt;="&amp;TK$8,условия!$8:$8,"&gt;="&amp;TK$8))</f>
        <v>75480</v>
      </c>
      <c r="TL88" s="21">
        <f>IF(TL$8="",0,TL84*условия!$R60*SUMIFS(условия!56:56,условия!$7:$7,"&lt;="&amp;TL$8,условия!$8:$8,"&gt;="&amp;TL$8))</f>
        <v>75480</v>
      </c>
      <c r="TM88" s="21">
        <f>IF(TM$8="",0,TM84*условия!$R60*SUMIFS(условия!56:56,условия!$7:$7,"&lt;="&amp;TM$8,условия!$8:$8,"&gt;="&amp;TM$8))</f>
        <v>75480</v>
      </c>
      <c r="TN88" s="21">
        <f>IF(TN$8="",0,TN84*условия!$R60*SUMIFS(условия!56:56,условия!$7:$7,"&lt;="&amp;TN$8,условия!$8:$8,"&gt;="&amp;TN$8))</f>
        <v>75480</v>
      </c>
      <c r="TO88" s="21">
        <f>IF(TO$8="",0,TO84*условия!$R60*SUMIFS(условия!56:56,условия!$7:$7,"&lt;="&amp;TO$8,условия!$8:$8,"&gt;="&amp;TO$8))</f>
        <v>75480</v>
      </c>
      <c r="TP88" s="21">
        <f>IF(TP$8="",0,TP84*условия!$R60*SUMIFS(условия!56:56,условия!$7:$7,"&lt;="&amp;TP$8,условия!$8:$8,"&gt;="&amp;TP$8))</f>
        <v>73440</v>
      </c>
      <c r="TQ88" s="21">
        <f>IF(TQ$8="",0,TQ84*условия!$R60*SUMIFS(условия!56:56,условия!$7:$7,"&lt;="&amp;TQ$8,условия!$8:$8,"&gt;="&amp;TQ$8))</f>
        <v>73440</v>
      </c>
      <c r="TR88" s="21">
        <f>IF(TR$8="",0,TR84*условия!$R60*SUMIFS(условия!56:56,условия!$7:$7,"&lt;="&amp;TR$8,условия!$8:$8,"&gt;="&amp;TR$8))</f>
        <v>73440</v>
      </c>
      <c r="TS88" s="21">
        <f>IF(TS$8="",0,TS84*условия!$R60*SUMIFS(условия!56:56,условия!$7:$7,"&lt;="&amp;TS$8,условия!$8:$8,"&gt;="&amp;TS$8))</f>
        <v>73440</v>
      </c>
      <c r="TT88" s="21">
        <f>IF(TT$8="",0,TT84*условия!$R60*SUMIFS(условия!56:56,условия!$7:$7,"&lt;="&amp;TT$8,условия!$8:$8,"&gt;="&amp;TT$8))</f>
        <v>73440</v>
      </c>
      <c r="TU88" s="21">
        <f>IF(TU$8="",0,TU84*условия!$R60*SUMIFS(условия!56:56,условия!$7:$7,"&lt;="&amp;TU$8,условия!$8:$8,"&gt;="&amp;TU$8))</f>
        <v>73440</v>
      </c>
      <c r="TV88" s="21">
        <f>IF(TV$8="",0,TV84*условия!$R60*SUMIFS(условия!56:56,условия!$7:$7,"&lt;="&amp;TV$8,условия!$8:$8,"&gt;="&amp;TV$8))</f>
        <v>73440</v>
      </c>
      <c r="TW88" s="21">
        <f>IF(TW$8="",0,TW84*условия!$R60*SUMIFS(условия!56:56,условия!$7:$7,"&lt;="&amp;TW$8,условия!$8:$8,"&gt;="&amp;TW$8))</f>
        <v>73440</v>
      </c>
      <c r="TX88" s="21">
        <f>IF(TX$8="",0,TX84*условия!$R60*SUMIFS(условия!56:56,условия!$7:$7,"&lt;="&amp;TX$8,условия!$8:$8,"&gt;="&amp;TX$8))</f>
        <v>73440</v>
      </c>
      <c r="TY88" s="21">
        <f>IF(TY$8="",0,TY84*условия!$R60*SUMIFS(условия!56:56,условия!$7:$7,"&lt;="&amp;TY$8,условия!$8:$8,"&gt;="&amp;TY$8))</f>
        <v>73440</v>
      </c>
      <c r="TZ88" s="21">
        <f>IF(TZ$8="",0,TZ84*условия!$R60*SUMIFS(условия!56:56,условия!$7:$7,"&lt;="&amp;TZ$8,условия!$8:$8,"&gt;="&amp;TZ$8))</f>
        <v>73440</v>
      </c>
      <c r="UA88" s="21">
        <f>IF(UA$8="",0,UA84*условия!$R60*SUMIFS(условия!56:56,условия!$7:$7,"&lt;="&amp;UA$8,условия!$8:$8,"&gt;="&amp;UA$8))</f>
        <v>73440</v>
      </c>
      <c r="UB88" s="21">
        <f>IF(UB$8="",0,UB84*условия!$R60*SUMIFS(условия!56:56,условия!$7:$7,"&lt;="&amp;UB$8,условия!$8:$8,"&gt;="&amp;UB$8))</f>
        <v>73440</v>
      </c>
      <c r="UC88" s="21">
        <f>IF(UC$8="",0,UC84*условия!$R60*SUMIFS(условия!56:56,условия!$7:$7,"&lt;="&amp;UC$8,условия!$8:$8,"&gt;="&amp;UC$8))</f>
        <v>73440</v>
      </c>
      <c r="UD88" s="21">
        <f>IF(UD$8="",0,UD84*условия!$R60*SUMIFS(условия!56:56,условия!$7:$7,"&lt;="&amp;UD$8,условия!$8:$8,"&gt;="&amp;UD$8))</f>
        <v>73440</v>
      </c>
      <c r="UE88" s="21">
        <f>IF(UE$8="",0,UE84*условия!$R60*SUMIFS(условия!56:56,условия!$7:$7,"&lt;="&amp;UE$8,условия!$8:$8,"&gt;="&amp;UE$8))</f>
        <v>73440</v>
      </c>
      <c r="UF88" s="21">
        <f>IF(UF$8="",0,UF84*условия!$R60*SUMIFS(условия!56:56,условия!$7:$7,"&lt;="&amp;UF$8,условия!$8:$8,"&gt;="&amp;UF$8))</f>
        <v>73440</v>
      </c>
      <c r="UG88" s="21">
        <f>IF(UG$8="",0,UG84*условия!$R60*SUMIFS(условия!56:56,условия!$7:$7,"&lt;="&amp;UG$8,условия!$8:$8,"&gt;="&amp;UG$8))</f>
        <v>73440</v>
      </c>
      <c r="UH88" s="21">
        <f>IF(UH$8="",0,UH84*условия!$R60*SUMIFS(условия!56:56,условия!$7:$7,"&lt;="&amp;UH$8,условия!$8:$8,"&gt;="&amp;UH$8))</f>
        <v>73440</v>
      </c>
      <c r="UI88" s="21">
        <f>IF(UI$8="",0,UI84*условия!$R60*SUMIFS(условия!56:56,условия!$7:$7,"&lt;="&amp;UI$8,условия!$8:$8,"&gt;="&amp;UI$8))</f>
        <v>73440</v>
      </c>
      <c r="UJ88" s="21">
        <f>IF(UJ$8="",0,UJ84*условия!$R60*SUMIFS(условия!56:56,условия!$7:$7,"&lt;="&amp;UJ$8,условия!$8:$8,"&gt;="&amp;UJ$8))</f>
        <v>73440</v>
      </c>
      <c r="UK88" s="21">
        <f>IF(UK$8="",0,UK84*условия!$R60*SUMIFS(условия!56:56,условия!$7:$7,"&lt;="&amp;UK$8,условия!$8:$8,"&gt;="&amp;UK$8))</f>
        <v>73440</v>
      </c>
      <c r="UL88" s="21">
        <f>IF(UL$8="",0,UL84*условия!$R60*SUMIFS(условия!56:56,условия!$7:$7,"&lt;="&amp;UL$8,условия!$8:$8,"&gt;="&amp;UL$8))</f>
        <v>73440</v>
      </c>
      <c r="UM88" s="21">
        <f>IF(UM$8="",0,UM84*условия!$R60*SUMIFS(условия!56:56,условия!$7:$7,"&lt;="&amp;UM$8,условия!$8:$8,"&gt;="&amp;UM$8))</f>
        <v>73440</v>
      </c>
      <c r="UN88" s="21">
        <f>IF(UN$8="",0,UN84*условия!$R60*SUMIFS(условия!56:56,условия!$7:$7,"&lt;="&amp;UN$8,условия!$8:$8,"&gt;="&amp;UN$8))</f>
        <v>73440</v>
      </c>
      <c r="UO88" s="21">
        <f>IF(UO$8="",0,UO84*условия!$R60*SUMIFS(условия!56:56,условия!$7:$7,"&lt;="&amp;UO$8,условия!$8:$8,"&gt;="&amp;UO$8))</f>
        <v>73440</v>
      </c>
      <c r="UP88" s="21">
        <f>IF(UP$8="",0,UP84*условия!$R60*SUMIFS(условия!56:56,условия!$7:$7,"&lt;="&amp;UP$8,условия!$8:$8,"&gt;="&amp;UP$8))</f>
        <v>73440</v>
      </c>
      <c r="UQ88" s="21">
        <f>IF(UQ$8="",0,UQ84*условия!$R60*SUMIFS(условия!56:56,условия!$7:$7,"&lt;="&amp;UQ$8,условия!$8:$8,"&gt;="&amp;UQ$8))</f>
        <v>73440</v>
      </c>
      <c r="UR88" s="21">
        <f>IF(UR$8="",0,UR84*условия!$R60*SUMIFS(условия!56:56,условия!$7:$7,"&lt;="&amp;UR$8,условия!$8:$8,"&gt;="&amp;UR$8))</f>
        <v>73440</v>
      </c>
      <c r="US88" s="21">
        <f>IF(US$8="",0,US84*условия!$R60*SUMIFS(условия!56:56,условия!$7:$7,"&lt;="&amp;US$8,условия!$8:$8,"&gt;="&amp;US$8))</f>
        <v>73440</v>
      </c>
      <c r="UT88" s="21">
        <f>IF(UT$8="",0,UT84*условия!$R60*SUMIFS(условия!56:56,условия!$7:$7,"&lt;="&amp;UT$8,условия!$8:$8,"&gt;="&amp;UT$8))</f>
        <v>73440</v>
      </c>
      <c r="UU88" s="21">
        <f>IF(UU$8="",0,UU84*условия!$R60*SUMIFS(условия!56:56,условия!$7:$7,"&lt;="&amp;UU$8,условия!$8:$8,"&gt;="&amp;UU$8))</f>
        <v>61200</v>
      </c>
      <c r="UV88" s="21">
        <f>IF(UV$8="",0,UV84*условия!$R60*SUMIFS(условия!56:56,условия!$7:$7,"&lt;="&amp;UV$8,условия!$8:$8,"&gt;="&amp;UV$8))</f>
        <v>61200</v>
      </c>
      <c r="UW88" s="21">
        <f>IF(UW$8="",0,UW84*условия!$R60*SUMIFS(условия!56:56,условия!$7:$7,"&lt;="&amp;UW$8,условия!$8:$8,"&gt;="&amp;UW$8))</f>
        <v>61200</v>
      </c>
      <c r="UX88" s="21">
        <f>IF(UX$8="",0,UX84*условия!$R60*SUMIFS(условия!56:56,условия!$7:$7,"&lt;="&amp;UX$8,условия!$8:$8,"&gt;="&amp;UX$8))</f>
        <v>61200</v>
      </c>
      <c r="UY88" s="21">
        <f>IF(UY$8="",0,UY84*условия!$R60*SUMIFS(условия!56:56,условия!$7:$7,"&lt;="&amp;UY$8,условия!$8:$8,"&gt;="&amp;UY$8))</f>
        <v>61200</v>
      </c>
      <c r="UZ88" s="21">
        <f>IF(UZ$8="",0,UZ84*условия!$R60*SUMIFS(условия!56:56,условия!$7:$7,"&lt;="&amp;UZ$8,условия!$8:$8,"&gt;="&amp;UZ$8))</f>
        <v>61200</v>
      </c>
      <c r="VA88" s="21">
        <f>IF(VA$8="",0,VA84*условия!$R60*SUMIFS(условия!56:56,условия!$7:$7,"&lt;="&amp;VA$8,условия!$8:$8,"&gt;="&amp;VA$8))</f>
        <v>61200</v>
      </c>
      <c r="VB88" s="21">
        <f>IF(VB$8="",0,VB84*условия!$R60*SUMIFS(условия!56:56,условия!$7:$7,"&lt;="&amp;VB$8,условия!$8:$8,"&gt;="&amp;VB$8))</f>
        <v>61200</v>
      </c>
      <c r="VC88" s="21">
        <f>IF(VC$8="",0,VC84*условия!$R60*SUMIFS(условия!56:56,условия!$7:$7,"&lt;="&amp;VC$8,условия!$8:$8,"&gt;="&amp;VC$8))</f>
        <v>61200</v>
      </c>
      <c r="VD88" s="21">
        <f>IF(VD$8="",0,VD84*условия!$R60*SUMIFS(условия!56:56,условия!$7:$7,"&lt;="&amp;VD$8,условия!$8:$8,"&gt;="&amp;VD$8))</f>
        <v>61200</v>
      </c>
      <c r="VE88" s="21">
        <f>IF(VE$8="",0,VE84*условия!$R60*SUMIFS(условия!56:56,условия!$7:$7,"&lt;="&amp;VE$8,условия!$8:$8,"&gt;="&amp;VE$8))</f>
        <v>61200</v>
      </c>
      <c r="VF88" s="21">
        <f>IF(VF$8="",0,VF84*условия!$R60*SUMIFS(условия!56:56,условия!$7:$7,"&lt;="&amp;VF$8,условия!$8:$8,"&gt;="&amp;VF$8))</f>
        <v>61200</v>
      </c>
      <c r="VG88" s="21">
        <f>IF(VG$8="",0,VG84*условия!$R60*SUMIFS(условия!56:56,условия!$7:$7,"&lt;="&amp;VG$8,условия!$8:$8,"&gt;="&amp;VG$8))</f>
        <v>61200</v>
      </c>
      <c r="VH88" s="21">
        <f>IF(VH$8="",0,VH84*условия!$R60*SUMIFS(условия!56:56,условия!$7:$7,"&lt;="&amp;VH$8,условия!$8:$8,"&gt;="&amp;VH$8))</f>
        <v>61200</v>
      </c>
      <c r="VI88" s="21">
        <f>IF(VI$8="",0,VI84*условия!$R60*SUMIFS(условия!56:56,условия!$7:$7,"&lt;="&amp;VI$8,условия!$8:$8,"&gt;="&amp;VI$8))</f>
        <v>61200</v>
      </c>
      <c r="VJ88" s="21">
        <f>IF(VJ$8="",0,VJ84*условия!$R60*SUMIFS(условия!56:56,условия!$7:$7,"&lt;="&amp;VJ$8,условия!$8:$8,"&gt;="&amp;VJ$8))</f>
        <v>61200</v>
      </c>
      <c r="VK88" s="21">
        <f>IF(VK$8="",0,VK84*условия!$R60*SUMIFS(условия!56:56,условия!$7:$7,"&lt;="&amp;VK$8,условия!$8:$8,"&gt;="&amp;VK$8))</f>
        <v>61200</v>
      </c>
      <c r="VL88" s="21">
        <f>IF(VL$8="",0,VL84*условия!$R60*SUMIFS(условия!56:56,условия!$7:$7,"&lt;="&amp;VL$8,условия!$8:$8,"&gt;="&amp;VL$8))</f>
        <v>61200</v>
      </c>
      <c r="VM88" s="21">
        <f>IF(VM$8="",0,VM84*условия!$R60*SUMIFS(условия!56:56,условия!$7:$7,"&lt;="&amp;VM$8,условия!$8:$8,"&gt;="&amp;VM$8))</f>
        <v>61200</v>
      </c>
      <c r="VN88" s="21">
        <f>IF(VN$8="",0,VN84*условия!$R60*SUMIFS(условия!56:56,условия!$7:$7,"&lt;="&amp;VN$8,условия!$8:$8,"&gt;="&amp;VN$8))</f>
        <v>61200</v>
      </c>
      <c r="VO88" s="21">
        <f>IF(VO$8="",0,VO84*условия!$R60*SUMIFS(условия!56:56,условия!$7:$7,"&lt;="&amp;VO$8,условия!$8:$8,"&gt;="&amp;VO$8))</f>
        <v>61200</v>
      </c>
      <c r="VP88" s="21">
        <f>IF(VP$8="",0,VP84*условия!$R60*SUMIFS(условия!56:56,условия!$7:$7,"&lt;="&amp;VP$8,условия!$8:$8,"&gt;="&amp;VP$8))</f>
        <v>61200</v>
      </c>
      <c r="VQ88" s="21">
        <f>IF(VQ$8="",0,VQ84*условия!$R60*SUMIFS(условия!56:56,условия!$7:$7,"&lt;="&amp;VQ$8,условия!$8:$8,"&gt;="&amp;VQ$8))</f>
        <v>61200</v>
      </c>
      <c r="VR88" s="21">
        <f>IF(VR$8="",0,VR84*условия!$R60*SUMIFS(условия!56:56,условия!$7:$7,"&lt;="&amp;VR$8,условия!$8:$8,"&gt;="&amp;VR$8))</f>
        <v>61200</v>
      </c>
      <c r="VS88" s="21">
        <f>IF(VS$8="",0,VS84*условия!$R60*SUMIFS(условия!56:56,условия!$7:$7,"&lt;="&amp;VS$8,условия!$8:$8,"&gt;="&amp;VS$8))</f>
        <v>61200</v>
      </c>
      <c r="VT88" s="21">
        <f>IF(VT$8="",0,VT84*условия!$R60*SUMIFS(условия!56:56,условия!$7:$7,"&lt;="&amp;VT$8,условия!$8:$8,"&gt;="&amp;VT$8))</f>
        <v>61200</v>
      </c>
      <c r="VU88" s="21">
        <f>IF(VU$8="",0,VU84*условия!$R60*SUMIFS(условия!56:56,условия!$7:$7,"&lt;="&amp;VU$8,условия!$8:$8,"&gt;="&amp;VU$8))</f>
        <v>61200</v>
      </c>
      <c r="VV88" s="21">
        <f>IF(VV$8="",0,VV84*условия!$R60*SUMIFS(условия!56:56,условия!$7:$7,"&lt;="&amp;VV$8,условия!$8:$8,"&gt;="&amp;VV$8))</f>
        <v>61200</v>
      </c>
      <c r="VW88" s="21">
        <f>IF(VW$8="",0,VW84*условия!$R60*SUMIFS(условия!56:56,условия!$7:$7,"&lt;="&amp;VW$8,условия!$8:$8,"&gt;="&amp;VW$8))</f>
        <v>61200</v>
      </c>
      <c r="VX88" s="21">
        <f>IF(VX$8="",0,VX84*условия!$R60*SUMIFS(условия!56:56,условия!$7:$7,"&lt;="&amp;VX$8,условия!$8:$8,"&gt;="&amp;VX$8))</f>
        <v>61200</v>
      </c>
      <c r="VY88" s="21">
        <f>IF(VY$8="",0,VY84*условия!$R60*SUMIFS(условия!56:56,условия!$7:$7,"&lt;="&amp;VY$8,условия!$8:$8,"&gt;="&amp;VY$8))</f>
        <v>61200</v>
      </c>
      <c r="VZ88" s="21">
        <f>IF(VZ$8="",0,VZ84*условия!$R60*SUMIFS(условия!56:56,условия!$7:$7,"&lt;="&amp;VZ$8,условия!$8:$8,"&gt;="&amp;VZ$8))</f>
        <v>69360</v>
      </c>
      <c r="WA88" s="21">
        <f>IF(WA$8="",0,WA84*условия!$R60*SUMIFS(условия!56:56,условия!$7:$7,"&lt;="&amp;WA$8,условия!$8:$8,"&gt;="&amp;WA$8))</f>
        <v>69360</v>
      </c>
      <c r="WB88" s="21">
        <f>IF(WB$8="",0,WB84*условия!$R60*SUMIFS(условия!56:56,условия!$7:$7,"&lt;="&amp;WB$8,условия!$8:$8,"&gt;="&amp;WB$8))</f>
        <v>69360</v>
      </c>
      <c r="WC88" s="21">
        <f>IF(WC$8="",0,WC84*условия!$R60*SUMIFS(условия!56:56,условия!$7:$7,"&lt;="&amp;WC$8,условия!$8:$8,"&gt;="&amp;WC$8))</f>
        <v>69360</v>
      </c>
      <c r="WD88" s="21">
        <f>IF(WD$8="",0,WD84*условия!$R60*SUMIFS(условия!56:56,условия!$7:$7,"&lt;="&amp;WD$8,условия!$8:$8,"&gt;="&amp;WD$8))</f>
        <v>69360</v>
      </c>
      <c r="WE88" s="21">
        <f>IF(WE$8="",0,WE84*условия!$R60*SUMIFS(условия!56:56,условия!$7:$7,"&lt;="&amp;WE$8,условия!$8:$8,"&gt;="&amp;WE$8))</f>
        <v>69360</v>
      </c>
      <c r="WF88" s="21">
        <f>IF(WF$8="",0,WF84*условия!$R60*SUMIFS(условия!56:56,условия!$7:$7,"&lt;="&amp;WF$8,условия!$8:$8,"&gt;="&amp;WF$8))</f>
        <v>69360</v>
      </c>
      <c r="WG88" s="21">
        <f>IF(WG$8="",0,WG84*условия!$R60*SUMIFS(условия!56:56,условия!$7:$7,"&lt;="&amp;WG$8,условия!$8:$8,"&gt;="&amp;WG$8))</f>
        <v>69360</v>
      </c>
      <c r="WH88" s="21">
        <f>IF(WH$8="",0,WH84*условия!$R60*SUMIFS(условия!56:56,условия!$7:$7,"&lt;="&amp;WH$8,условия!$8:$8,"&gt;="&amp;WH$8))</f>
        <v>69360</v>
      </c>
      <c r="WI88" s="21">
        <f>IF(WI$8="",0,WI84*условия!$R60*SUMIFS(условия!56:56,условия!$7:$7,"&lt;="&amp;WI$8,условия!$8:$8,"&gt;="&amp;WI$8))</f>
        <v>69360</v>
      </c>
      <c r="WJ88" s="21">
        <f>IF(WJ$8="",0,WJ84*условия!$R60*SUMIFS(условия!56:56,условия!$7:$7,"&lt;="&amp;WJ$8,условия!$8:$8,"&gt;="&amp;WJ$8))</f>
        <v>69360</v>
      </c>
      <c r="WK88" s="21">
        <f>IF(WK$8="",0,WK84*условия!$R60*SUMIFS(условия!56:56,условия!$7:$7,"&lt;="&amp;WK$8,условия!$8:$8,"&gt;="&amp;WK$8))</f>
        <v>69360</v>
      </c>
      <c r="WL88" s="21">
        <f>IF(WL$8="",0,WL84*условия!$R60*SUMIFS(условия!56:56,условия!$7:$7,"&lt;="&amp;WL$8,условия!$8:$8,"&gt;="&amp;WL$8))</f>
        <v>69360</v>
      </c>
      <c r="WM88" s="21">
        <f>IF(WM$8="",0,WM84*условия!$R60*SUMIFS(условия!56:56,условия!$7:$7,"&lt;="&amp;WM$8,условия!$8:$8,"&gt;="&amp;WM$8))</f>
        <v>69360</v>
      </c>
      <c r="WN88" s="21">
        <f>IF(WN$8="",0,WN84*условия!$R60*SUMIFS(условия!56:56,условия!$7:$7,"&lt;="&amp;WN$8,условия!$8:$8,"&gt;="&amp;WN$8))</f>
        <v>69360</v>
      </c>
      <c r="WO88" s="21">
        <f>IF(WO$8="",0,WO84*условия!$R60*SUMIFS(условия!56:56,условия!$7:$7,"&lt;="&amp;WO$8,условия!$8:$8,"&gt;="&amp;WO$8))</f>
        <v>69360</v>
      </c>
      <c r="WP88" s="21">
        <f>IF(WP$8="",0,WP84*условия!$R60*SUMIFS(условия!56:56,условия!$7:$7,"&lt;="&amp;WP$8,условия!$8:$8,"&gt;="&amp;WP$8))</f>
        <v>69360</v>
      </c>
      <c r="WQ88" s="21">
        <f>IF(WQ$8="",0,WQ84*условия!$R60*SUMIFS(условия!56:56,условия!$7:$7,"&lt;="&amp;WQ$8,условия!$8:$8,"&gt;="&amp;WQ$8))</f>
        <v>69360</v>
      </c>
      <c r="WR88" s="21">
        <f>IF(WR$8="",0,WR84*условия!$R60*SUMIFS(условия!56:56,условия!$7:$7,"&lt;="&amp;WR$8,условия!$8:$8,"&gt;="&amp;WR$8))</f>
        <v>69360</v>
      </c>
      <c r="WS88" s="21">
        <f>IF(WS$8="",0,WS84*условия!$R60*SUMIFS(условия!56:56,условия!$7:$7,"&lt;="&amp;WS$8,условия!$8:$8,"&gt;="&amp;WS$8))</f>
        <v>69360</v>
      </c>
      <c r="WT88" s="21">
        <f>IF(WT$8="",0,WT84*условия!$R60*SUMIFS(условия!56:56,условия!$7:$7,"&lt;="&amp;WT$8,условия!$8:$8,"&gt;="&amp;WT$8))</f>
        <v>69360</v>
      </c>
      <c r="WU88" s="21">
        <f>IF(WU$8="",0,WU84*условия!$R60*SUMIFS(условия!56:56,условия!$7:$7,"&lt;="&amp;WU$8,условия!$8:$8,"&gt;="&amp;WU$8))</f>
        <v>69360</v>
      </c>
      <c r="WV88" s="21">
        <f>IF(WV$8="",0,WV84*условия!$R60*SUMIFS(условия!56:56,условия!$7:$7,"&lt;="&amp;WV$8,условия!$8:$8,"&gt;="&amp;WV$8))</f>
        <v>69360</v>
      </c>
      <c r="WW88" s="21">
        <f>IF(WW$8="",0,WW84*условия!$R60*SUMIFS(условия!56:56,условия!$7:$7,"&lt;="&amp;WW$8,условия!$8:$8,"&gt;="&amp;WW$8))</f>
        <v>69360</v>
      </c>
      <c r="WX88" s="21">
        <f>IF(WX$8="",0,WX84*условия!$R60*SUMIFS(условия!56:56,условия!$7:$7,"&lt;="&amp;WX$8,условия!$8:$8,"&gt;="&amp;WX$8))</f>
        <v>69360</v>
      </c>
      <c r="WY88" s="21">
        <f>IF(WY$8="",0,WY84*условия!$R60*SUMIFS(условия!56:56,условия!$7:$7,"&lt;="&amp;WY$8,условия!$8:$8,"&gt;="&amp;WY$8))</f>
        <v>69360</v>
      </c>
      <c r="WZ88" s="21">
        <f>IF(WZ$8="",0,WZ84*условия!$R60*SUMIFS(условия!56:56,условия!$7:$7,"&lt;="&amp;WZ$8,условия!$8:$8,"&gt;="&amp;WZ$8))</f>
        <v>69360</v>
      </c>
      <c r="XA88" s="21">
        <f>IF(XA$8="",0,XA84*условия!$R60*SUMIFS(условия!56:56,условия!$7:$7,"&lt;="&amp;XA$8,условия!$8:$8,"&gt;="&amp;XA$8))</f>
        <v>69360</v>
      </c>
      <c r="XB88" s="21">
        <f>IF(XB$8="",0,XB84*условия!$R60*SUMIFS(условия!56:56,условия!$7:$7,"&lt;="&amp;XB$8,условия!$8:$8,"&gt;="&amp;XB$8))</f>
        <v>52020</v>
      </c>
      <c r="XC88" s="21">
        <f>IF(XC$8="",0,XC84*условия!$R60*SUMIFS(условия!56:56,условия!$7:$7,"&lt;="&amp;XC$8,условия!$8:$8,"&gt;="&amp;XC$8))</f>
        <v>52020</v>
      </c>
      <c r="XD88" s="21">
        <f>IF(XD$8="",0,XD84*условия!$R60*SUMIFS(условия!56:56,условия!$7:$7,"&lt;="&amp;XD$8,условия!$8:$8,"&gt;="&amp;XD$8))</f>
        <v>52020</v>
      </c>
      <c r="XE88" s="21">
        <f>IF(XE$8="",0,XE84*условия!$R60*SUMIFS(условия!56:56,условия!$7:$7,"&lt;="&amp;XE$8,условия!$8:$8,"&gt;="&amp;XE$8))</f>
        <v>52020</v>
      </c>
      <c r="XF88" s="21">
        <f>IF(XF$8="",0,XF84*условия!$R60*SUMIFS(условия!56:56,условия!$7:$7,"&lt;="&amp;XF$8,условия!$8:$8,"&gt;="&amp;XF$8))</f>
        <v>52020</v>
      </c>
      <c r="XG88" s="21">
        <f>IF(XG$8="",0,XG84*условия!$R60*SUMIFS(условия!56:56,условия!$7:$7,"&lt;="&amp;XG$8,условия!$8:$8,"&gt;="&amp;XG$8))</f>
        <v>52020</v>
      </c>
      <c r="XH88" s="21">
        <f>IF(XH$8="",0,XH84*условия!$R60*SUMIFS(условия!56:56,условия!$7:$7,"&lt;="&amp;XH$8,условия!$8:$8,"&gt;="&amp;XH$8))</f>
        <v>52020</v>
      </c>
      <c r="XI88" s="21">
        <f>IF(XI$8="",0,XI84*условия!$R60*SUMIFS(условия!56:56,условия!$7:$7,"&lt;="&amp;XI$8,условия!$8:$8,"&gt;="&amp;XI$8))</f>
        <v>52020</v>
      </c>
      <c r="XJ88" s="21">
        <f>IF(XJ$8="",0,XJ84*условия!$R60*SUMIFS(условия!56:56,условия!$7:$7,"&lt;="&amp;XJ$8,условия!$8:$8,"&gt;="&amp;XJ$8))</f>
        <v>52020</v>
      </c>
      <c r="XK88" s="21">
        <f>IF(XK$8="",0,XK84*условия!$R60*SUMIFS(условия!56:56,условия!$7:$7,"&lt;="&amp;XK$8,условия!$8:$8,"&gt;="&amp;XK$8))</f>
        <v>52020</v>
      </c>
      <c r="XL88" s="21">
        <f>IF(XL$8="",0,XL84*условия!$R60*SUMIFS(условия!56:56,условия!$7:$7,"&lt;="&amp;XL$8,условия!$8:$8,"&gt;="&amp;XL$8))</f>
        <v>52020</v>
      </c>
      <c r="XM88" s="21">
        <f>IF(XM$8="",0,XM84*условия!$R60*SUMIFS(условия!56:56,условия!$7:$7,"&lt;="&amp;XM$8,условия!$8:$8,"&gt;="&amp;XM$8))</f>
        <v>52020</v>
      </c>
      <c r="XN88" s="21">
        <f>IF(XN$8="",0,XN84*условия!$R60*SUMIFS(условия!56:56,условия!$7:$7,"&lt;="&amp;XN$8,условия!$8:$8,"&gt;="&amp;XN$8))</f>
        <v>52020</v>
      </c>
      <c r="XO88" s="21">
        <f>IF(XO$8="",0,XO84*условия!$R60*SUMIFS(условия!56:56,условия!$7:$7,"&lt;="&amp;XO$8,условия!$8:$8,"&gt;="&amp;XO$8))</f>
        <v>52020</v>
      </c>
      <c r="XP88" s="21">
        <f>IF(XP$8="",0,XP84*условия!$R60*SUMIFS(условия!56:56,условия!$7:$7,"&lt;="&amp;XP$8,условия!$8:$8,"&gt;="&amp;XP$8))</f>
        <v>52020</v>
      </c>
      <c r="XQ88" s="21">
        <f>IF(XQ$8="",0,XQ84*условия!$R60*SUMIFS(условия!56:56,условия!$7:$7,"&lt;="&amp;XQ$8,условия!$8:$8,"&gt;="&amp;XQ$8))</f>
        <v>52020</v>
      </c>
      <c r="XR88" s="21">
        <f>IF(XR$8="",0,XR84*условия!$R60*SUMIFS(условия!56:56,условия!$7:$7,"&lt;="&amp;XR$8,условия!$8:$8,"&gt;="&amp;XR$8))</f>
        <v>52020</v>
      </c>
      <c r="XS88" s="21">
        <f>IF(XS$8="",0,XS84*условия!$R60*SUMIFS(условия!56:56,условия!$7:$7,"&lt;="&amp;XS$8,условия!$8:$8,"&gt;="&amp;XS$8))</f>
        <v>52020</v>
      </c>
      <c r="XT88" s="21">
        <f>IF(XT$8="",0,XT84*условия!$R60*SUMIFS(условия!56:56,условия!$7:$7,"&lt;="&amp;XT$8,условия!$8:$8,"&gt;="&amp;XT$8))</f>
        <v>52020</v>
      </c>
      <c r="XU88" s="21">
        <f>IF(XU$8="",0,XU84*условия!$R60*SUMIFS(условия!56:56,условия!$7:$7,"&lt;="&amp;XU$8,условия!$8:$8,"&gt;="&amp;XU$8))</f>
        <v>52020</v>
      </c>
      <c r="XV88" s="21">
        <f>IF(XV$8="",0,XV84*условия!$R60*SUMIFS(условия!56:56,условия!$7:$7,"&lt;="&amp;XV$8,условия!$8:$8,"&gt;="&amp;XV$8))</f>
        <v>52020</v>
      </c>
      <c r="XW88" s="21">
        <f>IF(XW$8="",0,XW84*условия!$R60*SUMIFS(условия!56:56,условия!$7:$7,"&lt;="&amp;XW$8,условия!$8:$8,"&gt;="&amp;XW$8))</f>
        <v>52020</v>
      </c>
      <c r="XX88" s="21">
        <f>IF(XX$8="",0,XX84*условия!$R60*SUMIFS(условия!56:56,условия!$7:$7,"&lt;="&amp;XX$8,условия!$8:$8,"&gt;="&amp;XX$8))</f>
        <v>52020</v>
      </c>
      <c r="XY88" s="21">
        <f>IF(XY$8="",0,XY84*условия!$R60*SUMIFS(условия!56:56,условия!$7:$7,"&lt;="&amp;XY$8,условия!$8:$8,"&gt;="&amp;XY$8))</f>
        <v>52020</v>
      </c>
      <c r="XZ88" s="21">
        <f>IF(XZ$8="",0,XZ84*условия!$R60*SUMIFS(условия!56:56,условия!$7:$7,"&lt;="&amp;XZ$8,условия!$8:$8,"&gt;="&amp;XZ$8))</f>
        <v>52020</v>
      </c>
      <c r="YA88" s="21">
        <f>IF(YA$8="",0,YA84*условия!$R60*SUMIFS(условия!56:56,условия!$7:$7,"&lt;="&amp;YA$8,условия!$8:$8,"&gt;="&amp;YA$8))</f>
        <v>52020</v>
      </c>
      <c r="YB88" s="21">
        <f>IF(YB$8="",0,YB84*условия!$R60*SUMIFS(условия!56:56,условия!$7:$7,"&lt;="&amp;YB$8,условия!$8:$8,"&gt;="&amp;YB$8))</f>
        <v>52020</v>
      </c>
      <c r="YC88" s="21">
        <f>IF(YC$8="",0,YC84*условия!$R60*SUMIFS(условия!56:56,условия!$7:$7,"&lt;="&amp;YC$8,условия!$8:$8,"&gt;="&amp;YC$8))</f>
        <v>52020</v>
      </c>
      <c r="YD88" s="21">
        <f>IF(YD$8="",0,YD84*условия!$R60*SUMIFS(условия!56:56,условия!$7:$7,"&lt;="&amp;YD$8,условия!$8:$8,"&gt;="&amp;YD$8))</f>
        <v>52020</v>
      </c>
      <c r="YE88" s="21">
        <f>IF(YE$8="",0,YE84*условия!$R60*SUMIFS(условия!56:56,условия!$7:$7,"&lt;="&amp;YE$8,условия!$8:$8,"&gt;="&amp;YE$8))</f>
        <v>52020</v>
      </c>
      <c r="YF88" s="21">
        <f>IF(YF$8="",0,YF84*условия!$R60*SUMIFS(условия!56:56,условия!$7:$7,"&lt;="&amp;YF$8,условия!$8:$8,"&gt;="&amp;YF$8))</f>
        <v>52020</v>
      </c>
      <c r="YG88" s="21">
        <f>IF(YG$8="",0,YG84*условия!$R60*SUMIFS(условия!56:56,условия!$7:$7,"&lt;="&amp;YG$8,условия!$8:$8,"&gt;="&amp;YG$8))</f>
        <v>58140</v>
      </c>
      <c r="YH88" s="21">
        <f>IF(YH$8="",0,YH84*условия!$R60*SUMIFS(условия!56:56,условия!$7:$7,"&lt;="&amp;YH$8,условия!$8:$8,"&gt;="&amp;YH$8))</f>
        <v>58140</v>
      </c>
      <c r="YI88" s="21">
        <f>IF(YI$8="",0,YI84*условия!$R60*SUMIFS(условия!56:56,условия!$7:$7,"&lt;="&amp;YI$8,условия!$8:$8,"&gt;="&amp;YI$8))</f>
        <v>58140</v>
      </c>
      <c r="YJ88" s="21">
        <f>IF(YJ$8="",0,YJ84*условия!$R60*SUMIFS(условия!56:56,условия!$7:$7,"&lt;="&amp;YJ$8,условия!$8:$8,"&gt;="&amp;YJ$8))</f>
        <v>58140</v>
      </c>
      <c r="YK88" s="21">
        <f>IF(YK$8="",0,YK84*условия!$R60*SUMIFS(условия!56:56,условия!$7:$7,"&lt;="&amp;YK$8,условия!$8:$8,"&gt;="&amp;YK$8))</f>
        <v>58140</v>
      </c>
      <c r="YL88" s="21">
        <f>IF(YL$8="",0,YL84*условия!$R60*SUMIFS(условия!56:56,условия!$7:$7,"&lt;="&amp;YL$8,условия!$8:$8,"&gt;="&amp;YL$8))</f>
        <v>58140</v>
      </c>
      <c r="YM88" s="21">
        <f>IF(YM$8="",0,YM84*условия!$R60*SUMIFS(условия!56:56,условия!$7:$7,"&lt;="&amp;YM$8,условия!$8:$8,"&gt;="&amp;YM$8))</f>
        <v>58140</v>
      </c>
      <c r="YN88" s="21">
        <f>IF(YN$8="",0,YN84*условия!$R60*SUMIFS(условия!56:56,условия!$7:$7,"&lt;="&amp;YN$8,условия!$8:$8,"&gt;="&amp;YN$8))</f>
        <v>58140</v>
      </c>
      <c r="YO88" s="21">
        <f>IF(YO$8="",0,YO84*условия!$R60*SUMIFS(условия!56:56,условия!$7:$7,"&lt;="&amp;YO$8,условия!$8:$8,"&gt;="&amp;YO$8))</f>
        <v>58140</v>
      </c>
      <c r="YP88" s="21">
        <f>IF(YP$8="",0,YP84*условия!$R60*SUMIFS(условия!56:56,условия!$7:$7,"&lt;="&amp;YP$8,условия!$8:$8,"&gt;="&amp;YP$8))</f>
        <v>58140</v>
      </c>
      <c r="YQ88" s="21">
        <f>IF(YQ$8="",0,YQ84*условия!$R60*SUMIFS(условия!56:56,условия!$7:$7,"&lt;="&amp;YQ$8,условия!$8:$8,"&gt;="&amp;YQ$8))</f>
        <v>58140</v>
      </c>
      <c r="YR88" s="21">
        <f>IF(YR$8="",0,YR84*условия!$R60*SUMIFS(условия!56:56,условия!$7:$7,"&lt;="&amp;YR$8,условия!$8:$8,"&gt;="&amp;YR$8))</f>
        <v>58140</v>
      </c>
      <c r="YS88" s="21">
        <f>IF(YS$8="",0,YS84*условия!$R60*SUMIFS(условия!56:56,условия!$7:$7,"&lt;="&amp;YS$8,условия!$8:$8,"&gt;="&amp;YS$8))</f>
        <v>58140</v>
      </c>
      <c r="YT88" s="21">
        <f>IF(YT$8="",0,YT84*условия!$R60*SUMIFS(условия!56:56,условия!$7:$7,"&lt;="&amp;YT$8,условия!$8:$8,"&gt;="&amp;YT$8))</f>
        <v>58140</v>
      </c>
      <c r="YU88" s="21">
        <f>IF(YU$8="",0,YU84*условия!$R60*SUMIFS(условия!56:56,условия!$7:$7,"&lt;="&amp;YU$8,условия!$8:$8,"&gt;="&amp;YU$8))</f>
        <v>58140</v>
      </c>
      <c r="YV88" s="21">
        <f>IF(YV$8="",0,YV84*условия!$R60*SUMIFS(условия!56:56,условия!$7:$7,"&lt;="&amp;YV$8,условия!$8:$8,"&gt;="&amp;YV$8))</f>
        <v>58140</v>
      </c>
      <c r="YW88" s="21">
        <f>IF(YW$8="",0,YW84*условия!$R60*SUMIFS(условия!56:56,условия!$7:$7,"&lt;="&amp;YW$8,условия!$8:$8,"&gt;="&amp;YW$8))</f>
        <v>58140</v>
      </c>
      <c r="YX88" s="21">
        <f>IF(YX$8="",0,YX84*условия!$R60*SUMIFS(условия!56:56,условия!$7:$7,"&lt;="&amp;YX$8,условия!$8:$8,"&gt;="&amp;YX$8))</f>
        <v>58140</v>
      </c>
      <c r="YY88" s="21">
        <f>IF(YY$8="",0,YY84*условия!$R60*SUMIFS(условия!56:56,условия!$7:$7,"&lt;="&amp;YY$8,условия!$8:$8,"&gt;="&amp;YY$8))</f>
        <v>58140</v>
      </c>
      <c r="YZ88" s="21">
        <f>IF(YZ$8="",0,YZ84*условия!$R60*SUMIFS(условия!56:56,условия!$7:$7,"&lt;="&amp;YZ$8,условия!$8:$8,"&gt;="&amp;YZ$8))</f>
        <v>58140</v>
      </c>
      <c r="ZA88" s="21">
        <f>IF(ZA$8="",0,ZA84*условия!$R60*SUMIFS(условия!56:56,условия!$7:$7,"&lt;="&amp;ZA$8,условия!$8:$8,"&gt;="&amp;ZA$8))</f>
        <v>58140</v>
      </c>
      <c r="ZB88" s="21">
        <f>IF(ZB$8="",0,ZB84*условия!$R60*SUMIFS(условия!56:56,условия!$7:$7,"&lt;="&amp;ZB$8,условия!$8:$8,"&gt;="&amp;ZB$8))</f>
        <v>58140</v>
      </c>
      <c r="ZC88" s="21">
        <f>IF(ZC$8="",0,ZC84*условия!$R60*SUMIFS(условия!56:56,условия!$7:$7,"&lt;="&amp;ZC$8,условия!$8:$8,"&gt;="&amp;ZC$8))</f>
        <v>58140</v>
      </c>
      <c r="ZD88" s="21">
        <f>IF(ZD$8="",0,ZD84*условия!$R60*SUMIFS(условия!56:56,условия!$7:$7,"&lt;="&amp;ZD$8,условия!$8:$8,"&gt;="&amp;ZD$8))</f>
        <v>58140</v>
      </c>
      <c r="ZE88" s="21">
        <f>IF(ZE$8="",0,ZE84*условия!$R60*SUMIFS(условия!56:56,условия!$7:$7,"&lt;="&amp;ZE$8,условия!$8:$8,"&gt;="&amp;ZE$8))</f>
        <v>58140</v>
      </c>
      <c r="ZF88" s="21">
        <f>IF(ZF$8="",0,ZF84*условия!$R60*SUMIFS(условия!56:56,условия!$7:$7,"&lt;="&amp;ZF$8,условия!$8:$8,"&gt;="&amp;ZF$8))</f>
        <v>58140</v>
      </c>
      <c r="ZG88" s="21">
        <f>IF(ZG$8="",0,ZG84*условия!$R60*SUMIFS(условия!56:56,условия!$7:$7,"&lt;="&amp;ZG$8,условия!$8:$8,"&gt;="&amp;ZG$8))</f>
        <v>58140</v>
      </c>
      <c r="ZH88" s="21">
        <f>IF(ZH$8="",0,ZH84*условия!$R60*SUMIFS(условия!56:56,условия!$7:$7,"&lt;="&amp;ZH$8,условия!$8:$8,"&gt;="&amp;ZH$8))</f>
        <v>58140</v>
      </c>
      <c r="ZI88" s="21">
        <f>IF(ZI$8="",0,ZI84*условия!$R60*SUMIFS(условия!56:56,условия!$7:$7,"&lt;="&amp;ZI$8,условия!$8:$8,"&gt;="&amp;ZI$8))</f>
        <v>58140</v>
      </c>
      <c r="ZJ88" s="21">
        <f>IF(ZJ$8="",0,ZJ84*условия!$R60*SUMIFS(условия!56:56,условия!$7:$7,"&lt;="&amp;ZJ$8,условия!$8:$8,"&gt;="&amp;ZJ$8))</f>
        <v>58140</v>
      </c>
      <c r="ZK88" s="21">
        <f>IF(ZK$8="",0,ZK84*условия!$R60*SUMIFS(условия!56:56,условия!$7:$7,"&lt;="&amp;ZK$8,условия!$8:$8,"&gt;="&amp;ZK$8))</f>
        <v>73440</v>
      </c>
      <c r="ZL88" s="21">
        <f>IF(ZL$8="",0,ZL84*условия!$R60*SUMIFS(условия!56:56,условия!$7:$7,"&lt;="&amp;ZL$8,условия!$8:$8,"&gt;="&amp;ZL$8))</f>
        <v>73440</v>
      </c>
      <c r="ZM88" s="21">
        <f>IF(ZM$8="",0,ZM84*условия!$R60*SUMIFS(условия!56:56,условия!$7:$7,"&lt;="&amp;ZM$8,условия!$8:$8,"&gt;="&amp;ZM$8))</f>
        <v>73440</v>
      </c>
      <c r="ZN88" s="21">
        <f>IF(ZN$8="",0,ZN84*условия!$R60*SUMIFS(условия!56:56,условия!$7:$7,"&lt;="&amp;ZN$8,условия!$8:$8,"&gt;="&amp;ZN$8))</f>
        <v>73440</v>
      </c>
      <c r="ZO88" s="21">
        <f>IF(ZO$8="",0,ZO84*условия!$R60*SUMIFS(условия!56:56,условия!$7:$7,"&lt;="&amp;ZO$8,условия!$8:$8,"&gt;="&amp;ZO$8))</f>
        <v>73440</v>
      </c>
      <c r="ZP88" s="21">
        <f>IF(ZP$8="",0,ZP84*условия!$R60*SUMIFS(условия!56:56,условия!$7:$7,"&lt;="&amp;ZP$8,условия!$8:$8,"&gt;="&amp;ZP$8))</f>
        <v>73440</v>
      </c>
      <c r="ZQ88" s="21">
        <f>IF(ZQ$8="",0,ZQ84*условия!$R60*SUMIFS(условия!56:56,условия!$7:$7,"&lt;="&amp;ZQ$8,условия!$8:$8,"&gt;="&amp;ZQ$8))</f>
        <v>73440</v>
      </c>
      <c r="ZR88" s="21">
        <f>IF(ZR$8="",0,ZR84*условия!$R60*SUMIFS(условия!56:56,условия!$7:$7,"&lt;="&amp;ZR$8,условия!$8:$8,"&gt;="&amp;ZR$8))</f>
        <v>73440</v>
      </c>
      <c r="ZS88" s="21">
        <f>IF(ZS$8="",0,ZS84*условия!$R60*SUMIFS(условия!56:56,условия!$7:$7,"&lt;="&amp;ZS$8,условия!$8:$8,"&gt;="&amp;ZS$8))</f>
        <v>73440</v>
      </c>
      <c r="ZT88" s="21">
        <f>IF(ZT$8="",0,ZT84*условия!$R60*SUMIFS(условия!56:56,условия!$7:$7,"&lt;="&amp;ZT$8,условия!$8:$8,"&gt;="&amp;ZT$8))</f>
        <v>73440</v>
      </c>
      <c r="ZU88" s="21">
        <f>IF(ZU$8="",0,ZU84*условия!$R60*SUMIFS(условия!56:56,условия!$7:$7,"&lt;="&amp;ZU$8,условия!$8:$8,"&gt;="&amp;ZU$8))</f>
        <v>73440</v>
      </c>
      <c r="ZV88" s="21">
        <f>IF(ZV$8="",0,ZV84*условия!$R60*SUMIFS(условия!56:56,условия!$7:$7,"&lt;="&amp;ZV$8,условия!$8:$8,"&gt;="&amp;ZV$8))</f>
        <v>73440</v>
      </c>
      <c r="ZW88" s="21">
        <f>IF(ZW$8="",0,ZW84*условия!$R60*SUMIFS(условия!56:56,условия!$7:$7,"&lt;="&amp;ZW$8,условия!$8:$8,"&gt;="&amp;ZW$8))</f>
        <v>73440</v>
      </c>
      <c r="ZX88" s="21">
        <f>IF(ZX$8="",0,ZX84*условия!$R60*SUMIFS(условия!56:56,условия!$7:$7,"&lt;="&amp;ZX$8,условия!$8:$8,"&gt;="&amp;ZX$8))</f>
        <v>73440</v>
      </c>
      <c r="ZY88" s="21">
        <f>IF(ZY$8="",0,ZY84*условия!$R60*SUMIFS(условия!56:56,условия!$7:$7,"&lt;="&amp;ZY$8,условия!$8:$8,"&gt;="&amp;ZY$8))</f>
        <v>73440</v>
      </c>
      <c r="ZZ88" s="21">
        <f>IF(ZZ$8="",0,ZZ84*условия!$R60*SUMIFS(условия!56:56,условия!$7:$7,"&lt;="&amp;ZZ$8,условия!$8:$8,"&gt;="&amp;ZZ$8))</f>
        <v>73440</v>
      </c>
      <c r="AAA88" s="21">
        <f>IF(AAA$8="",0,AAA84*условия!$R60*SUMIFS(условия!56:56,условия!$7:$7,"&lt;="&amp;AAA$8,условия!$8:$8,"&gt;="&amp;AAA$8))</f>
        <v>73440</v>
      </c>
      <c r="AAB88" s="21">
        <f>IF(AAB$8="",0,AAB84*условия!$R60*SUMIFS(условия!56:56,условия!$7:$7,"&lt;="&amp;AAB$8,условия!$8:$8,"&gt;="&amp;AAB$8))</f>
        <v>73440</v>
      </c>
      <c r="AAC88" s="21">
        <f>IF(AAC$8="",0,AAC84*условия!$R60*SUMIFS(условия!56:56,условия!$7:$7,"&lt;="&amp;AAC$8,условия!$8:$8,"&gt;="&amp;AAC$8))</f>
        <v>73440</v>
      </c>
      <c r="AAD88" s="21">
        <f>IF(AAD$8="",0,AAD84*условия!$R60*SUMIFS(условия!56:56,условия!$7:$7,"&lt;="&amp;AAD$8,условия!$8:$8,"&gt;="&amp;AAD$8))</f>
        <v>73440</v>
      </c>
      <c r="AAE88" s="21">
        <f>IF(AAE$8="",0,AAE84*условия!$R60*SUMIFS(условия!56:56,условия!$7:$7,"&lt;="&amp;AAE$8,условия!$8:$8,"&gt;="&amp;AAE$8))</f>
        <v>73440</v>
      </c>
      <c r="AAF88" s="21">
        <f>IF(AAF$8="",0,AAF84*условия!$R60*SUMIFS(условия!56:56,условия!$7:$7,"&lt;="&amp;AAF$8,условия!$8:$8,"&gt;="&amp;AAF$8))</f>
        <v>73440</v>
      </c>
      <c r="AAG88" s="21">
        <f>IF(AAG$8="",0,AAG84*условия!$R60*SUMIFS(условия!56:56,условия!$7:$7,"&lt;="&amp;AAG$8,условия!$8:$8,"&gt;="&amp;AAG$8))</f>
        <v>73440</v>
      </c>
      <c r="AAH88" s="21">
        <f>IF(AAH$8="",0,AAH84*условия!$R60*SUMIFS(условия!56:56,условия!$7:$7,"&lt;="&amp;AAH$8,условия!$8:$8,"&gt;="&amp;AAH$8))</f>
        <v>73440</v>
      </c>
      <c r="AAI88" s="21">
        <f>IF(AAI$8="",0,AAI84*условия!$R60*SUMIFS(условия!56:56,условия!$7:$7,"&lt;="&amp;AAI$8,условия!$8:$8,"&gt;="&amp;AAI$8))</f>
        <v>73440</v>
      </c>
      <c r="AAJ88" s="21">
        <f>IF(AAJ$8="",0,AAJ84*условия!$R60*SUMIFS(условия!56:56,условия!$7:$7,"&lt;="&amp;AAJ$8,условия!$8:$8,"&gt;="&amp;AAJ$8))</f>
        <v>73440</v>
      </c>
      <c r="AAK88" s="21">
        <f>IF(AAK$8="",0,AAK84*условия!$R60*SUMIFS(условия!56:56,условия!$7:$7,"&lt;="&amp;AAK$8,условия!$8:$8,"&gt;="&amp;AAK$8))</f>
        <v>73440</v>
      </c>
      <c r="AAL88" s="21">
        <f>IF(AAL$8="",0,AAL84*условия!$R60*SUMIFS(условия!56:56,условия!$7:$7,"&lt;="&amp;AAL$8,условия!$8:$8,"&gt;="&amp;AAL$8))</f>
        <v>73440</v>
      </c>
      <c r="AAM88" s="21">
        <f>IF(AAM$8="",0,AAM84*условия!$R60*SUMIFS(условия!56:56,условия!$7:$7,"&lt;="&amp;AAM$8,условия!$8:$8,"&gt;="&amp;AAM$8))</f>
        <v>73440</v>
      </c>
      <c r="AAN88" s="21">
        <f>IF(AAN$8="",0,AAN84*условия!$R60*SUMIFS(условия!56:56,условия!$7:$7,"&lt;="&amp;AAN$8,условия!$8:$8,"&gt;="&amp;AAN$8))</f>
        <v>73440</v>
      </c>
      <c r="AAO88" s="21">
        <f>IF(AAO$8="",0,AAO84*условия!$R60*SUMIFS(условия!56:56,условия!$7:$7,"&lt;="&amp;AAO$8,условия!$8:$8,"&gt;="&amp;AAO$8))</f>
        <v>73440</v>
      </c>
      <c r="AAP88" s="21">
        <f>IF(AAP$8="",0,AAP84*условия!$R60*SUMIFS(условия!56:56,условия!$7:$7,"&lt;="&amp;AAP$8,условия!$8:$8,"&gt;="&amp;AAP$8))</f>
        <v>73440</v>
      </c>
      <c r="AAQ88" s="21">
        <f>IF(AAQ$8="",0,AAQ84*условия!$R60*SUMIFS(условия!56:56,условия!$7:$7,"&lt;="&amp;AAQ$8,условия!$8:$8,"&gt;="&amp;AAQ$8))</f>
        <v>73440</v>
      </c>
      <c r="AAR88" s="21">
        <f>IF(AAR$8="",0,AAR84*условия!$R60*SUMIFS(условия!56:56,условия!$7:$7,"&lt;="&amp;AAR$8,условия!$8:$8,"&gt;="&amp;AAR$8))</f>
        <v>73440</v>
      </c>
      <c r="AAS88" s="21">
        <f>IF(AAS$8="",0,AAS84*условия!$R60*SUMIFS(условия!56:56,условия!$7:$7,"&lt;="&amp;AAS$8,условия!$8:$8,"&gt;="&amp;AAS$8))</f>
        <v>73440</v>
      </c>
      <c r="AAT88" s="21">
        <f>IF(AAT$8="",0,AAT84*условия!$R60*SUMIFS(условия!56:56,условия!$7:$7,"&lt;="&amp;AAT$8,условия!$8:$8,"&gt;="&amp;AAT$8))</f>
        <v>73440</v>
      </c>
      <c r="AAU88" s="21">
        <f>IF(AAU$8="",0,AAU84*условия!$R60*SUMIFS(условия!56:56,условия!$7:$7,"&lt;="&amp;AAU$8,условия!$8:$8,"&gt;="&amp;AAU$8))</f>
        <v>73440</v>
      </c>
      <c r="AAV88" s="21">
        <f>IF(AAV$8="",0,AAV84*условия!$R60*SUMIFS(условия!56:56,условия!$7:$7,"&lt;="&amp;AAV$8,условия!$8:$8,"&gt;="&amp;AAV$8))</f>
        <v>73440</v>
      </c>
      <c r="AAW88" s="21">
        <f>IF(AAW$8="",0,AAW84*условия!$R60*SUMIFS(условия!56:56,условия!$7:$7,"&lt;="&amp;AAW$8,условия!$8:$8,"&gt;="&amp;AAW$8))</f>
        <v>73440</v>
      </c>
      <c r="AAX88" s="21">
        <f>IF(AAX$8="",0,AAX84*условия!$R60*SUMIFS(условия!56:56,условия!$7:$7,"&lt;="&amp;AAX$8,условия!$8:$8,"&gt;="&amp;AAX$8))</f>
        <v>73440</v>
      </c>
      <c r="AAY88" s="21">
        <f>IF(AAY$8="",0,AAY84*условия!$R60*SUMIFS(условия!56:56,условия!$7:$7,"&lt;="&amp;AAY$8,условия!$8:$8,"&gt;="&amp;AAY$8))</f>
        <v>73440</v>
      </c>
      <c r="AAZ88" s="21">
        <f>IF(AAZ$8="",0,AAZ84*условия!$R60*SUMIFS(условия!56:56,условия!$7:$7,"&lt;="&amp;AAZ$8,условия!$8:$8,"&gt;="&amp;AAZ$8))</f>
        <v>73440</v>
      </c>
      <c r="ABA88" s="21">
        <f>IF(ABA$8="",0,ABA84*условия!$R60*SUMIFS(условия!56:56,условия!$7:$7,"&lt;="&amp;ABA$8,условия!$8:$8,"&gt;="&amp;ABA$8))</f>
        <v>73440</v>
      </c>
      <c r="ABB88" s="21">
        <f>IF(ABB$8="",0,ABB84*условия!$R60*SUMIFS(условия!56:56,условия!$7:$7,"&lt;="&amp;ABB$8,условия!$8:$8,"&gt;="&amp;ABB$8))</f>
        <v>73440</v>
      </c>
      <c r="ABC88" s="21">
        <f>IF(ABC$8="",0,ABC84*условия!$R60*SUMIFS(условия!56:56,условия!$7:$7,"&lt;="&amp;ABC$8,условия!$8:$8,"&gt;="&amp;ABC$8))</f>
        <v>73440</v>
      </c>
      <c r="ABD88" s="21">
        <f>IF(ABD$8="",0,ABD84*условия!$R60*SUMIFS(условия!56:56,условия!$7:$7,"&lt;="&amp;ABD$8,условия!$8:$8,"&gt;="&amp;ABD$8))</f>
        <v>73440</v>
      </c>
      <c r="ABE88" s="21">
        <f>IF(ABE$8="",0,ABE84*условия!$R60*SUMIFS(условия!56:56,условия!$7:$7,"&lt;="&amp;ABE$8,условия!$8:$8,"&gt;="&amp;ABE$8))</f>
        <v>73440</v>
      </c>
      <c r="ABF88" s="21">
        <f>IF(ABF$8="",0,ABF84*условия!$R60*SUMIFS(условия!56:56,условия!$7:$7,"&lt;="&amp;ABF$8,условия!$8:$8,"&gt;="&amp;ABF$8))</f>
        <v>73440</v>
      </c>
      <c r="ABG88" s="21">
        <f>IF(ABG$8="",0,ABG84*условия!$R60*SUMIFS(условия!56:56,условия!$7:$7,"&lt;="&amp;ABG$8,условия!$8:$8,"&gt;="&amp;ABG$8))</f>
        <v>73440</v>
      </c>
      <c r="ABH88" s="21">
        <f>IF(ABH$8="",0,ABH84*условия!$R60*SUMIFS(условия!56:56,условия!$7:$7,"&lt;="&amp;ABH$8,условия!$8:$8,"&gt;="&amp;ABH$8))</f>
        <v>73440</v>
      </c>
      <c r="ABI88" s="21">
        <f>IF(ABI$8="",0,ABI84*условия!$R60*SUMIFS(условия!56:56,условия!$7:$7,"&lt;="&amp;ABI$8,условия!$8:$8,"&gt;="&amp;ABI$8))</f>
        <v>73440</v>
      </c>
      <c r="ABJ88" s="21">
        <f>IF(ABJ$8="",0,ABJ84*условия!$R60*SUMIFS(условия!56:56,условия!$7:$7,"&lt;="&amp;ABJ$8,условия!$8:$8,"&gt;="&amp;ABJ$8))</f>
        <v>73440</v>
      </c>
      <c r="ABK88" s="21">
        <f>IF(ABK$8="",0,ABK84*условия!$R60*SUMIFS(условия!56:56,условия!$7:$7,"&lt;="&amp;ABK$8,условия!$8:$8,"&gt;="&amp;ABK$8))</f>
        <v>73440</v>
      </c>
      <c r="ABL88" s="21">
        <f>IF(ABL$8="",0,ABL84*условия!$R60*SUMIFS(условия!56:56,условия!$7:$7,"&lt;="&amp;ABL$8,условия!$8:$8,"&gt;="&amp;ABL$8))</f>
        <v>73440</v>
      </c>
      <c r="ABM88" s="21">
        <f>IF(ABM$8="",0,ABM84*условия!$R60*SUMIFS(условия!56:56,условия!$7:$7,"&lt;="&amp;ABM$8,условия!$8:$8,"&gt;="&amp;ABM$8))</f>
        <v>73440</v>
      </c>
      <c r="ABN88" s="21">
        <f>IF(ABN$8="",0,ABN84*условия!$R60*SUMIFS(условия!56:56,условия!$7:$7,"&lt;="&amp;ABN$8,условия!$8:$8,"&gt;="&amp;ABN$8))</f>
        <v>73440</v>
      </c>
      <c r="ABO88" s="21">
        <f>IF(ABO$8="",0,ABO84*условия!$R60*SUMIFS(условия!56:56,условия!$7:$7,"&lt;="&amp;ABO$8,условия!$8:$8,"&gt;="&amp;ABO$8))</f>
        <v>73440</v>
      </c>
      <c r="ABP88" s="21">
        <f>IF(ABP$8="",0,ABP84*условия!$R60*SUMIFS(условия!56:56,условия!$7:$7,"&lt;="&amp;ABP$8,условия!$8:$8,"&gt;="&amp;ABP$8))</f>
        <v>73440</v>
      </c>
      <c r="ABQ88" s="21">
        <f>IF(ABQ$8="",0,ABQ84*условия!$R60*SUMIFS(условия!56:56,условия!$7:$7,"&lt;="&amp;ABQ$8,условия!$8:$8,"&gt;="&amp;ABQ$8))</f>
        <v>73440</v>
      </c>
      <c r="ABR88" s="21">
        <f>IF(ABR$8="",0,ABR84*условия!$R60*SUMIFS(условия!56:56,условия!$7:$7,"&lt;="&amp;ABR$8,условия!$8:$8,"&gt;="&amp;ABR$8))</f>
        <v>73440</v>
      </c>
      <c r="ABS88" s="21">
        <f>IF(ABS$8="",0,ABS84*условия!$R60*SUMIFS(условия!56:56,условия!$7:$7,"&lt;="&amp;ABS$8,условия!$8:$8,"&gt;="&amp;ABS$8))</f>
        <v>73440</v>
      </c>
      <c r="ABT88" s="21">
        <f>IF(ABT$8="",0,ABT84*условия!$R60*SUMIFS(условия!56:56,условия!$7:$7,"&lt;="&amp;ABT$8,условия!$8:$8,"&gt;="&amp;ABT$8))</f>
        <v>77520</v>
      </c>
      <c r="ABU88" s="21">
        <f>IF(ABU$8="",0,ABU84*условия!$R60*SUMIFS(условия!56:56,условия!$7:$7,"&lt;="&amp;ABU$8,условия!$8:$8,"&gt;="&amp;ABU$8))</f>
        <v>77520</v>
      </c>
      <c r="ABV88" s="21">
        <f>IF(ABV$8="",0,ABV84*условия!$R60*SUMIFS(условия!56:56,условия!$7:$7,"&lt;="&amp;ABV$8,условия!$8:$8,"&gt;="&amp;ABV$8))</f>
        <v>77520</v>
      </c>
      <c r="ABW88" s="21">
        <f>IF(ABW$8="",0,ABW84*условия!$R60*SUMIFS(условия!56:56,условия!$7:$7,"&lt;="&amp;ABW$8,условия!$8:$8,"&gt;="&amp;ABW$8))</f>
        <v>77520</v>
      </c>
      <c r="ABX88" s="21">
        <f>IF(ABX$8="",0,ABX84*условия!$R60*SUMIFS(условия!56:56,условия!$7:$7,"&lt;="&amp;ABX$8,условия!$8:$8,"&gt;="&amp;ABX$8))</f>
        <v>77520</v>
      </c>
      <c r="ABY88" s="21">
        <f>IF(ABY$8="",0,ABY84*условия!$R60*SUMIFS(условия!56:56,условия!$7:$7,"&lt;="&amp;ABY$8,условия!$8:$8,"&gt;="&amp;ABY$8))</f>
        <v>77520</v>
      </c>
      <c r="ABZ88" s="21">
        <f>IF(ABZ$8="",0,ABZ84*условия!$R60*SUMIFS(условия!56:56,условия!$7:$7,"&lt;="&amp;ABZ$8,условия!$8:$8,"&gt;="&amp;ABZ$8))</f>
        <v>77520</v>
      </c>
      <c r="ACA88" s="21">
        <f>IF(ACA$8="",0,ACA84*условия!$R60*SUMIFS(условия!56:56,условия!$7:$7,"&lt;="&amp;ACA$8,условия!$8:$8,"&gt;="&amp;ACA$8))</f>
        <v>77520</v>
      </c>
      <c r="ACB88" s="21">
        <f>IF(ACB$8="",0,ACB84*условия!$R60*SUMIFS(условия!56:56,условия!$7:$7,"&lt;="&amp;ACB$8,условия!$8:$8,"&gt;="&amp;ACB$8))</f>
        <v>77520</v>
      </c>
      <c r="ACC88" s="21">
        <f>IF(ACC$8="",0,ACC84*условия!$R60*SUMIFS(условия!56:56,условия!$7:$7,"&lt;="&amp;ACC$8,условия!$8:$8,"&gt;="&amp;ACC$8))</f>
        <v>77520</v>
      </c>
      <c r="ACD88" s="21">
        <f>IF(ACD$8="",0,ACD84*условия!$R60*SUMIFS(условия!56:56,условия!$7:$7,"&lt;="&amp;ACD$8,условия!$8:$8,"&gt;="&amp;ACD$8))</f>
        <v>77520</v>
      </c>
      <c r="ACE88" s="21">
        <f>IF(ACE$8="",0,ACE84*условия!$R60*SUMIFS(условия!56:56,условия!$7:$7,"&lt;="&amp;ACE$8,условия!$8:$8,"&gt;="&amp;ACE$8))</f>
        <v>77520</v>
      </c>
      <c r="ACF88" s="21">
        <f>IF(ACF$8="",0,ACF84*условия!$R60*SUMIFS(условия!56:56,условия!$7:$7,"&lt;="&amp;ACF$8,условия!$8:$8,"&gt;="&amp;ACF$8))</f>
        <v>77520</v>
      </c>
      <c r="ACG88" s="21">
        <f>IF(ACG$8="",0,ACG84*условия!$R60*SUMIFS(условия!56:56,условия!$7:$7,"&lt;="&amp;ACG$8,условия!$8:$8,"&gt;="&amp;ACG$8))</f>
        <v>77520</v>
      </c>
      <c r="ACH88" s="21">
        <f>IF(ACH$8="",0,ACH84*условия!$R60*SUMIFS(условия!56:56,условия!$7:$7,"&lt;="&amp;ACH$8,условия!$8:$8,"&gt;="&amp;ACH$8))</f>
        <v>77520</v>
      </c>
      <c r="ACI88" s="21">
        <f>IF(ACI$8="",0,ACI84*условия!$R60*SUMIFS(условия!56:56,условия!$7:$7,"&lt;="&amp;ACI$8,условия!$8:$8,"&gt;="&amp;ACI$8))</f>
        <v>77520</v>
      </c>
      <c r="ACJ88" s="21">
        <f>IF(ACJ$8="",0,ACJ84*условия!$R60*SUMIFS(условия!56:56,условия!$7:$7,"&lt;="&amp;ACJ$8,условия!$8:$8,"&gt;="&amp;ACJ$8))</f>
        <v>77520</v>
      </c>
      <c r="ACK88" s="21">
        <f>IF(ACK$8="",0,ACK84*условия!$R60*SUMIFS(условия!56:56,условия!$7:$7,"&lt;="&amp;ACK$8,условия!$8:$8,"&gt;="&amp;ACK$8))</f>
        <v>77520</v>
      </c>
      <c r="ACL88" s="21">
        <f>IF(ACL$8="",0,ACL84*условия!$R60*SUMIFS(условия!56:56,условия!$7:$7,"&lt;="&amp;ACL$8,условия!$8:$8,"&gt;="&amp;ACL$8))</f>
        <v>77520</v>
      </c>
      <c r="ACM88" s="21">
        <f>IF(ACM$8="",0,ACM84*условия!$R60*SUMIFS(условия!56:56,условия!$7:$7,"&lt;="&amp;ACM$8,условия!$8:$8,"&gt;="&amp;ACM$8))</f>
        <v>77520</v>
      </c>
      <c r="ACN88" s="21">
        <f>IF(ACN$8="",0,ACN84*условия!$R60*SUMIFS(условия!56:56,условия!$7:$7,"&lt;="&amp;ACN$8,условия!$8:$8,"&gt;="&amp;ACN$8))</f>
        <v>77520</v>
      </c>
      <c r="ACO88" s="21">
        <f>IF(ACO$8="",0,ACO84*условия!$R60*SUMIFS(условия!56:56,условия!$7:$7,"&lt;="&amp;ACO$8,условия!$8:$8,"&gt;="&amp;ACO$8))</f>
        <v>77520</v>
      </c>
      <c r="ACP88" s="21">
        <f>IF(ACP$8="",0,ACP84*условия!$R60*SUMIFS(условия!56:56,условия!$7:$7,"&lt;="&amp;ACP$8,условия!$8:$8,"&gt;="&amp;ACP$8))</f>
        <v>77520</v>
      </c>
      <c r="ACQ88" s="21">
        <f>IF(ACQ$8="",0,ACQ84*условия!$R60*SUMIFS(условия!56:56,условия!$7:$7,"&lt;="&amp;ACQ$8,условия!$8:$8,"&gt;="&amp;ACQ$8))</f>
        <v>77520</v>
      </c>
      <c r="ACR88" s="21">
        <f>IF(ACR$8="",0,ACR84*условия!$R60*SUMIFS(условия!56:56,условия!$7:$7,"&lt;="&amp;ACR$8,условия!$8:$8,"&gt;="&amp;ACR$8))</f>
        <v>77520</v>
      </c>
      <c r="ACS88" s="21">
        <f>IF(ACS$8="",0,ACS84*условия!$R60*SUMIFS(условия!56:56,условия!$7:$7,"&lt;="&amp;ACS$8,условия!$8:$8,"&gt;="&amp;ACS$8))</f>
        <v>77520</v>
      </c>
      <c r="ACT88" s="21">
        <f>IF(ACT$8="",0,ACT84*условия!$R60*SUMIFS(условия!56:56,условия!$7:$7,"&lt;="&amp;ACT$8,условия!$8:$8,"&gt;="&amp;ACT$8))</f>
        <v>77520</v>
      </c>
      <c r="ACU88" s="21">
        <f>IF(ACU$8="",0,ACU84*условия!$R60*SUMIFS(условия!56:56,условия!$7:$7,"&lt;="&amp;ACU$8,условия!$8:$8,"&gt;="&amp;ACU$8))</f>
        <v>77520</v>
      </c>
      <c r="ACV88" s="21">
        <f>IF(ACV$8="",0,ACV84*условия!$R60*SUMIFS(условия!56:56,условия!$7:$7,"&lt;="&amp;ACV$8,условия!$8:$8,"&gt;="&amp;ACV$8))</f>
        <v>77520</v>
      </c>
      <c r="ACW88" s="21">
        <f>IF(ACW$8="",0,ACW84*условия!$R60*SUMIFS(условия!56:56,условия!$7:$7,"&lt;="&amp;ACW$8,условия!$8:$8,"&gt;="&amp;ACW$8))</f>
        <v>77520</v>
      </c>
      <c r="ACX88" s="21">
        <f>IF(ACX$8="",0,ACX84*условия!$R60*SUMIFS(условия!56:56,условия!$7:$7,"&lt;="&amp;ACX$8,условия!$8:$8,"&gt;="&amp;ACX$8))</f>
        <v>77520</v>
      </c>
      <c r="ACY88" s="21">
        <f>IF(ACY$8="",0,ACY84*условия!$R60*SUMIFS(условия!56:56,условия!$7:$7,"&lt;="&amp;ACY$8,условия!$8:$8,"&gt;="&amp;ACY$8))</f>
        <v>85679.999999999985</v>
      </c>
      <c r="ACZ88" s="21">
        <f>IF(ACZ$8="",0,ACZ84*условия!$R60*SUMIFS(условия!56:56,условия!$7:$7,"&lt;="&amp;ACZ$8,условия!$8:$8,"&gt;="&amp;ACZ$8))</f>
        <v>85679.999999999985</v>
      </c>
      <c r="ADA88" s="21">
        <f>IF(ADA$8="",0,ADA84*условия!$R60*SUMIFS(условия!56:56,условия!$7:$7,"&lt;="&amp;ADA$8,условия!$8:$8,"&gt;="&amp;ADA$8))</f>
        <v>85679.999999999985</v>
      </c>
      <c r="ADB88" s="21">
        <f>IF(ADB$8="",0,ADB84*условия!$R60*SUMIFS(условия!56:56,условия!$7:$7,"&lt;="&amp;ADB$8,условия!$8:$8,"&gt;="&amp;ADB$8))</f>
        <v>85679.999999999985</v>
      </c>
      <c r="ADC88" s="21">
        <f>IF(ADC$8="",0,ADC84*условия!$R60*SUMIFS(условия!56:56,условия!$7:$7,"&lt;="&amp;ADC$8,условия!$8:$8,"&gt;="&amp;ADC$8))</f>
        <v>85679.999999999985</v>
      </c>
      <c r="ADD88" s="21">
        <f>IF(ADD$8="",0,ADD84*условия!$R60*SUMIFS(условия!56:56,условия!$7:$7,"&lt;="&amp;ADD$8,условия!$8:$8,"&gt;="&amp;ADD$8))</f>
        <v>85679.999999999985</v>
      </c>
      <c r="ADE88" s="21">
        <f>IF(ADE$8="",0,ADE84*условия!$R60*SUMIFS(условия!56:56,условия!$7:$7,"&lt;="&amp;ADE$8,условия!$8:$8,"&gt;="&amp;ADE$8))</f>
        <v>85679.999999999985</v>
      </c>
      <c r="ADF88" s="21">
        <f>IF(ADF$8="",0,ADF84*условия!$R60*SUMIFS(условия!56:56,условия!$7:$7,"&lt;="&amp;ADF$8,условия!$8:$8,"&gt;="&amp;ADF$8))</f>
        <v>85679.999999999985</v>
      </c>
      <c r="ADG88" s="21">
        <f>IF(ADG$8="",0,ADG84*условия!$R60*SUMIFS(условия!56:56,условия!$7:$7,"&lt;="&amp;ADG$8,условия!$8:$8,"&gt;="&amp;ADG$8))</f>
        <v>85679.999999999985</v>
      </c>
      <c r="ADH88" s="21">
        <f>IF(ADH$8="",0,ADH84*условия!$R60*SUMIFS(условия!56:56,условия!$7:$7,"&lt;="&amp;ADH$8,условия!$8:$8,"&gt;="&amp;ADH$8))</f>
        <v>85679.999999999985</v>
      </c>
      <c r="ADI88" s="21">
        <f>IF(ADI$8="",0,ADI84*условия!$R60*SUMIFS(условия!56:56,условия!$7:$7,"&lt;="&amp;ADI$8,условия!$8:$8,"&gt;="&amp;ADI$8))</f>
        <v>85679.999999999985</v>
      </c>
      <c r="ADJ88" s="21">
        <f>IF(ADJ$8="",0,ADJ84*условия!$R60*SUMIFS(условия!56:56,условия!$7:$7,"&lt;="&amp;ADJ$8,условия!$8:$8,"&gt;="&amp;ADJ$8))</f>
        <v>85679.999999999985</v>
      </c>
      <c r="ADK88" s="21">
        <f>IF(ADK$8="",0,ADK84*условия!$R60*SUMIFS(условия!56:56,условия!$7:$7,"&lt;="&amp;ADK$8,условия!$8:$8,"&gt;="&amp;ADK$8))</f>
        <v>85679.999999999985</v>
      </c>
      <c r="ADL88" s="21">
        <f>IF(ADL$8="",0,ADL84*условия!$R60*SUMIFS(условия!56:56,условия!$7:$7,"&lt;="&amp;ADL$8,условия!$8:$8,"&gt;="&amp;ADL$8))</f>
        <v>85679.999999999985</v>
      </c>
      <c r="ADM88" s="21">
        <f>IF(ADM$8="",0,ADM84*условия!$R60*SUMIFS(условия!56:56,условия!$7:$7,"&lt;="&amp;ADM$8,условия!$8:$8,"&gt;="&amp;ADM$8))</f>
        <v>85679.999999999985</v>
      </c>
      <c r="ADN88" s="21">
        <f>IF(ADN$8="",0,ADN84*условия!$R60*SUMIFS(условия!56:56,условия!$7:$7,"&lt;="&amp;ADN$8,условия!$8:$8,"&gt;="&amp;ADN$8))</f>
        <v>85679.999999999985</v>
      </c>
      <c r="ADO88" s="21">
        <f>IF(ADO$8="",0,ADO84*условия!$R60*SUMIFS(условия!56:56,условия!$7:$7,"&lt;="&amp;ADO$8,условия!$8:$8,"&gt;="&amp;ADO$8))</f>
        <v>85679.999999999985</v>
      </c>
      <c r="ADP88" s="21">
        <f>IF(ADP$8="",0,ADP84*условия!$R60*SUMIFS(условия!56:56,условия!$7:$7,"&lt;="&amp;ADP$8,условия!$8:$8,"&gt;="&amp;ADP$8))</f>
        <v>85679.999999999985</v>
      </c>
      <c r="ADQ88" s="21">
        <f>IF(ADQ$8="",0,ADQ84*условия!$R60*SUMIFS(условия!56:56,условия!$7:$7,"&lt;="&amp;ADQ$8,условия!$8:$8,"&gt;="&amp;ADQ$8))</f>
        <v>85679.999999999985</v>
      </c>
      <c r="ADR88" s="21">
        <f>IF(ADR$8="",0,ADR84*условия!$R60*SUMIFS(условия!56:56,условия!$7:$7,"&lt;="&amp;ADR$8,условия!$8:$8,"&gt;="&amp;ADR$8))</f>
        <v>85679.999999999985</v>
      </c>
      <c r="ADS88" s="21">
        <f>IF(ADS$8="",0,ADS84*условия!$R60*SUMIFS(условия!56:56,условия!$7:$7,"&lt;="&amp;ADS$8,условия!$8:$8,"&gt;="&amp;ADS$8))</f>
        <v>85679.999999999985</v>
      </c>
      <c r="ADT88" s="21">
        <f>IF(ADT$8="",0,ADT84*условия!$R60*SUMIFS(условия!56:56,условия!$7:$7,"&lt;="&amp;ADT$8,условия!$8:$8,"&gt;="&amp;ADT$8))</f>
        <v>85679.999999999985</v>
      </c>
      <c r="ADU88" s="21">
        <f>IF(ADU$8="",0,ADU84*условия!$R60*SUMIFS(условия!56:56,условия!$7:$7,"&lt;="&amp;ADU$8,условия!$8:$8,"&gt;="&amp;ADU$8))</f>
        <v>85679.999999999985</v>
      </c>
      <c r="ADV88" s="21">
        <f>IF(ADV$8="",0,ADV84*условия!$R60*SUMIFS(условия!56:56,условия!$7:$7,"&lt;="&amp;ADV$8,условия!$8:$8,"&gt;="&amp;ADV$8))</f>
        <v>85679.999999999985</v>
      </c>
      <c r="ADW88" s="21">
        <f>IF(ADW$8="",0,ADW84*условия!$R60*SUMIFS(условия!56:56,условия!$7:$7,"&lt;="&amp;ADW$8,условия!$8:$8,"&gt;="&amp;ADW$8))</f>
        <v>85679.999999999985</v>
      </c>
      <c r="ADX88" s="21">
        <f>IF(ADX$8="",0,ADX84*условия!$R60*SUMIFS(условия!56:56,условия!$7:$7,"&lt;="&amp;ADX$8,условия!$8:$8,"&gt;="&amp;ADX$8))</f>
        <v>85679.999999999985</v>
      </c>
      <c r="ADY88" s="21">
        <f>IF(ADY$8="",0,ADY84*условия!$R60*SUMIFS(условия!56:56,условия!$7:$7,"&lt;="&amp;ADY$8,условия!$8:$8,"&gt;="&amp;ADY$8))</f>
        <v>85679.999999999985</v>
      </c>
      <c r="ADZ88" s="21">
        <f>IF(ADZ$8="",0,ADZ84*условия!$R60*SUMIFS(условия!56:56,условия!$7:$7,"&lt;="&amp;ADZ$8,условия!$8:$8,"&gt;="&amp;ADZ$8))</f>
        <v>85679.999999999985</v>
      </c>
      <c r="AEA88" s="21">
        <f>IF(AEA$8="",0,AEA84*условия!$R60*SUMIFS(условия!56:56,условия!$7:$7,"&lt;="&amp;AEA$8,условия!$8:$8,"&gt;="&amp;AEA$8))</f>
        <v>85679.999999999985</v>
      </c>
      <c r="AEB88" s="21">
        <f>IF(AEB$8="",0,AEB84*условия!$R60*SUMIFS(условия!56:56,условия!$7:$7,"&lt;="&amp;AEB$8,условия!$8:$8,"&gt;="&amp;AEB$8))</f>
        <v>85679.999999999985</v>
      </c>
      <c r="AEC88" s="21">
        <f>IF(AEC$8="",0,AEC84*условия!$R60*SUMIFS(условия!56:56,условия!$7:$7,"&lt;="&amp;AEC$8,условия!$8:$8,"&gt;="&amp;AEC$8))</f>
        <v>85679.999999999985</v>
      </c>
      <c r="AED88" s="21">
        <f>IF(AED$8="",0,AED84*условия!$R60*SUMIFS(условия!56:56,условия!$7:$7,"&lt;="&amp;AED$8,условия!$8:$8,"&gt;="&amp;AED$8))</f>
        <v>140760</v>
      </c>
      <c r="AEE88" s="21">
        <f>IF(AEE$8="",0,AEE84*условия!$R60*SUMIFS(условия!56:56,условия!$7:$7,"&lt;="&amp;AEE$8,условия!$8:$8,"&gt;="&amp;AEE$8))</f>
        <v>140760</v>
      </c>
      <c r="AEF88" s="21">
        <f>IF(AEF$8="",0,AEF84*условия!$R60*SUMIFS(условия!56:56,условия!$7:$7,"&lt;="&amp;AEF$8,условия!$8:$8,"&gt;="&amp;AEF$8))</f>
        <v>140760</v>
      </c>
      <c r="AEG88" s="21">
        <f>IF(AEG$8="",0,AEG84*условия!$R60*SUMIFS(условия!56:56,условия!$7:$7,"&lt;="&amp;AEG$8,условия!$8:$8,"&gt;="&amp;AEG$8))</f>
        <v>140760</v>
      </c>
      <c r="AEH88" s="21">
        <f>IF(AEH$8="",0,AEH84*условия!$R60*SUMIFS(условия!56:56,условия!$7:$7,"&lt;="&amp;AEH$8,условия!$8:$8,"&gt;="&amp;AEH$8))</f>
        <v>140760</v>
      </c>
      <c r="AEI88" s="21">
        <f>IF(AEI$8="",0,AEI84*условия!$R60*SUMIFS(условия!56:56,условия!$7:$7,"&lt;="&amp;AEI$8,условия!$8:$8,"&gt;="&amp;AEI$8))</f>
        <v>140760</v>
      </c>
      <c r="AEJ88" s="21">
        <f>IF(AEJ$8="",0,AEJ84*условия!$R60*SUMIFS(условия!56:56,условия!$7:$7,"&lt;="&amp;AEJ$8,условия!$8:$8,"&gt;="&amp;AEJ$8))</f>
        <v>140760</v>
      </c>
      <c r="AEK88" s="21">
        <f>IF(AEK$8="",0,AEK84*условия!$R60*SUMIFS(условия!56:56,условия!$7:$7,"&lt;="&amp;AEK$8,условия!$8:$8,"&gt;="&amp;AEK$8))</f>
        <v>140760</v>
      </c>
      <c r="AEL88" s="21">
        <f>IF(AEL$8="",0,AEL84*условия!$R60*SUMIFS(условия!56:56,условия!$7:$7,"&lt;="&amp;AEL$8,условия!$8:$8,"&gt;="&amp;AEL$8))</f>
        <v>140760</v>
      </c>
      <c r="AEM88" s="21">
        <f>IF(AEM$8="",0,AEM84*условия!$R60*SUMIFS(условия!56:56,условия!$7:$7,"&lt;="&amp;AEM$8,условия!$8:$8,"&gt;="&amp;AEM$8))</f>
        <v>140760</v>
      </c>
      <c r="AEN88" s="21">
        <f>IF(AEN$8="",0,AEN84*условия!$R60*SUMIFS(условия!56:56,условия!$7:$7,"&lt;="&amp;AEN$8,условия!$8:$8,"&gt;="&amp;AEN$8))</f>
        <v>140760</v>
      </c>
      <c r="AEO88" s="21">
        <f>IF(AEO$8="",0,AEO84*условия!$R60*SUMIFS(условия!56:56,условия!$7:$7,"&lt;="&amp;AEO$8,условия!$8:$8,"&gt;="&amp;AEO$8))</f>
        <v>140760</v>
      </c>
      <c r="AEP88" s="21">
        <f>IF(AEP$8="",0,AEP84*условия!$R60*SUMIFS(условия!56:56,условия!$7:$7,"&lt;="&amp;AEP$8,условия!$8:$8,"&gt;="&amp;AEP$8))</f>
        <v>140760</v>
      </c>
      <c r="AEQ88" s="21">
        <f>IF(AEQ$8="",0,AEQ84*условия!$R60*SUMIFS(условия!56:56,условия!$7:$7,"&lt;="&amp;AEQ$8,условия!$8:$8,"&gt;="&amp;AEQ$8))</f>
        <v>140760</v>
      </c>
      <c r="AER88" s="21">
        <f>IF(AER$8="",0,AER84*условия!$R60*SUMIFS(условия!56:56,условия!$7:$7,"&lt;="&amp;AER$8,условия!$8:$8,"&gt;="&amp;AER$8))</f>
        <v>140760</v>
      </c>
      <c r="AES88" s="21">
        <f>IF(AES$8="",0,AES84*условия!$R60*SUMIFS(условия!56:56,условия!$7:$7,"&lt;="&amp;AES$8,условия!$8:$8,"&gt;="&amp;AES$8))</f>
        <v>140760</v>
      </c>
      <c r="AET88" s="21">
        <f>IF(AET$8="",0,AET84*условия!$R60*SUMIFS(условия!56:56,условия!$7:$7,"&lt;="&amp;AET$8,условия!$8:$8,"&gt;="&amp;AET$8))</f>
        <v>140760</v>
      </c>
      <c r="AEU88" s="21">
        <f>IF(AEU$8="",0,AEU84*условия!$R60*SUMIFS(условия!56:56,условия!$7:$7,"&lt;="&amp;AEU$8,условия!$8:$8,"&gt;="&amp;AEU$8))</f>
        <v>140760</v>
      </c>
      <c r="AEV88" s="21">
        <f>IF(AEV$8="",0,AEV84*условия!$R60*SUMIFS(условия!56:56,условия!$7:$7,"&lt;="&amp;AEV$8,условия!$8:$8,"&gt;="&amp;AEV$8))</f>
        <v>140760</v>
      </c>
      <c r="AEW88" s="21">
        <f>IF(AEW$8="",0,AEW84*условия!$R60*SUMIFS(условия!56:56,условия!$7:$7,"&lt;="&amp;AEW$8,условия!$8:$8,"&gt;="&amp;AEW$8))</f>
        <v>140760</v>
      </c>
      <c r="AEX88" s="21">
        <f>IF(AEX$8="",0,AEX84*условия!$R60*SUMIFS(условия!56:56,условия!$7:$7,"&lt;="&amp;AEX$8,условия!$8:$8,"&gt;="&amp;AEX$8))</f>
        <v>140760</v>
      </c>
      <c r="AEY88" s="21">
        <f>IF(AEY$8="",0,AEY84*условия!$R60*SUMIFS(условия!56:56,условия!$7:$7,"&lt;="&amp;AEY$8,условия!$8:$8,"&gt;="&amp;AEY$8))</f>
        <v>140760</v>
      </c>
      <c r="AEZ88" s="21">
        <f>IF(AEZ$8="",0,AEZ84*условия!$R60*SUMIFS(условия!56:56,условия!$7:$7,"&lt;="&amp;AEZ$8,условия!$8:$8,"&gt;="&amp;AEZ$8))</f>
        <v>140760</v>
      </c>
      <c r="AFA88" s="21">
        <f>IF(AFA$8="",0,AFA84*условия!$R60*SUMIFS(условия!56:56,условия!$7:$7,"&lt;="&amp;AFA$8,условия!$8:$8,"&gt;="&amp;AFA$8))</f>
        <v>140760</v>
      </c>
      <c r="AFB88" s="21">
        <f>IF(AFB$8="",0,AFB84*условия!$R60*SUMIFS(условия!56:56,условия!$7:$7,"&lt;="&amp;AFB$8,условия!$8:$8,"&gt;="&amp;AFB$8))</f>
        <v>140760</v>
      </c>
      <c r="AFC88" s="21">
        <f>IF(AFC$8="",0,AFC84*условия!$R60*SUMIFS(условия!56:56,условия!$7:$7,"&lt;="&amp;AFC$8,условия!$8:$8,"&gt;="&amp;AFC$8))</f>
        <v>140760</v>
      </c>
      <c r="AFD88" s="21">
        <f>IF(AFD$8="",0,AFD84*условия!$R60*SUMIFS(условия!56:56,условия!$7:$7,"&lt;="&amp;AFD$8,условия!$8:$8,"&gt;="&amp;AFD$8))</f>
        <v>140760</v>
      </c>
      <c r="AFE88" s="21">
        <f>IF(AFE$8="",0,AFE84*условия!$R60*SUMIFS(условия!56:56,условия!$7:$7,"&lt;="&amp;AFE$8,условия!$8:$8,"&gt;="&amp;AFE$8))</f>
        <v>140760</v>
      </c>
      <c r="AFF88" s="21">
        <f>IF(AFF$8="",0,AFF84*условия!$R60*SUMIFS(условия!56:56,условия!$7:$7,"&lt;="&amp;AFF$8,условия!$8:$8,"&gt;="&amp;AFF$8))</f>
        <v>140760</v>
      </c>
      <c r="AFG88" s="21">
        <f>IF(AFG$8="",0,AFG84*условия!$R60*SUMIFS(условия!56:56,условия!$7:$7,"&lt;="&amp;AFG$8,условия!$8:$8,"&gt;="&amp;AFG$8))</f>
        <v>140760</v>
      </c>
    </row>
    <row r="89" spans="1:839" s="42" customFormat="1" x14ac:dyDescent="0.25">
      <c r="A89" s="21"/>
      <c r="B89" s="21"/>
      <c r="C89" s="21"/>
      <c r="D89" s="52"/>
      <c r="E89" s="21" t="str">
        <f>структура!$G$39</f>
        <v>расчет процентов по просроч. займам за дог. срок</v>
      </c>
      <c r="F89" s="21"/>
      <c r="G89" s="21" t="str">
        <f>структура!$J$12</f>
        <v>спец. заем</v>
      </c>
      <c r="H89" s="21"/>
      <c r="I89" s="21" t="str">
        <f>IF($E89="","",INDEX(структура!$H$10:$H$153,SUMIFS(структура!$C$10:$C$153,структура!$G$10:$G$153,$E89)))</f>
        <v>руб</v>
      </c>
      <c r="J89" s="21"/>
      <c r="K89" s="41"/>
      <c r="L89" s="21"/>
      <c r="M89" s="21"/>
      <c r="N89" s="21"/>
      <c r="O89" s="21"/>
      <c r="P89" s="21"/>
      <c r="Q89" s="41"/>
      <c r="R89" s="21">
        <f>IF(R$8="",0,R85*условия!$R61*SUMIFS(условия!57:57,условия!$7:$7,"&lt;="&amp;R$8,условия!$8:$8,"&gt;="&amp;R$8))</f>
        <v>1620.0000000000005</v>
      </c>
      <c r="S89" s="21">
        <f>IF(S$8="",0,S85*условия!$R61*SUMIFS(условия!57:57,условия!$7:$7,"&lt;="&amp;S$8,условия!$8:$8,"&gt;="&amp;S$8))</f>
        <v>1620.0000000000005</v>
      </c>
      <c r="T89" s="21">
        <f>IF(T$8="",0,T85*условия!$R61*SUMIFS(условия!57:57,условия!$7:$7,"&lt;="&amp;T$8,условия!$8:$8,"&gt;="&amp;T$8))</f>
        <v>1620.0000000000005</v>
      </c>
      <c r="U89" s="21">
        <f>IF(U$8="",0,U85*условия!$R61*SUMIFS(условия!57:57,условия!$7:$7,"&lt;="&amp;U$8,условия!$8:$8,"&gt;="&amp;U$8))</f>
        <v>1620.0000000000005</v>
      </c>
      <c r="V89" s="21">
        <f>IF(V$8="",0,V85*условия!$R61*SUMIFS(условия!57:57,условия!$7:$7,"&lt;="&amp;V$8,условия!$8:$8,"&gt;="&amp;V$8))</f>
        <v>1620.0000000000005</v>
      </c>
      <c r="W89" s="21">
        <f>IF(W$8="",0,W85*условия!$R61*SUMIFS(условия!57:57,условия!$7:$7,"&lt;="&amp;W$8,условия!$8:$8,"&gt;="&amp;W$8))</f>
        <v>1620.0000000000005</v>
      </c>
      <c r="X89" s="21">
        <f>IF(X$8="",0,X85*условия!$R61*SUMIFS(условия!57:57,условия!$7:$7,"&lt;="&amp;X$8,условия!$8:$8,"&gt;="&amp;X$8))</f>
        <v>1620.0000000000005</v>
      </c>
      <c r="Y89" s="21">
        <f>IF(Y$8="",0,Y85*условия!$R61*SUMIFS(условия!57:57,условия!$7:$7,"&lt;="&amp;Y$8,условия!$8:$8,"&gt;="&amp;Y$8))</f>
        <v>1620.0000000000005</v>
      </c>
      <c r="Z89" s="21">
        <f>IF(Z$8="",0,Z85*условия!$R61*SUMIFS(условия!57:57,условия!$7:$7,"&lt;="&amp;Z$8,условия!$8:$8,"&gt;="&amp;Z$8))</f>
        <v>1620.0000000000005</v>
      </c>
      <c r="AA89" s="21">
        <f>IF(AA$8="",0,AA85*условия!$R61*SUMIFS(условия!57:57,условия!$7:$7,"&lt;="&amp;AA$8,условия!$8:$8,"&gt;="&amp;AA$8))</f>
        <v>1620.0000000000005</v>
      </c>
      <c r="AB89" s="21">
        <f>IF(AB$8="",0,AB85*условия!$R61*SUMIFS(условия!57:57,условия!$7:$7,"&lt;="&amp;AB$8,условия!$8:$8,"&gt;="&amp;AB$8))</f>
        <v>1620.0000000000005</v>
      </c>
      <c r="AC89" s="21">
        <f>IF(AC$8="",0,AC85*условия!$R61*SUMIFS(условия!57:57,условия!$7:$7,"&lt;="&amp;AC$8,условия!$8:$8,"&gt;="&amp;AC$8))</f>
        <v>1620.0000000000005</v>
      </c>
      <c r="AD89" s="21">
        <f>IF(AD$8="",0,AD85*условия!$R61*SUMIFS(условия!57:57,условия!$7:$7,"&lt;="&amp;AD$8,условия!$8:$8,"&gt;="&amp;AD$8))</f>
        <v>1620.0000000000005</v>
      </c>
      <c r="AE89" s="21">
        <f>IF(AE$8="",0,AE85*условия!$R61*SUMIFS(условия!57:57,условия!$7:$7,"&lt;="&amp;AE$8,условия!$8:$8,"&gt;="&amp;AE$8))</f>
        <v>1620.0000000000005</v>
      </c>
      <c r="AF89" s="21">
        <f>IF(AF$8="",0,AF85*условия!$R61*SUMIFS(условия!57:57,условия!$7:$7,"&lt;="&amp;AF$8,условия!$8:$8,"&gt;="&amp;AF$8))</f>
        <v>1620.0000000000005</v>
      </c>
      <c r="AG89" s="21">
        <f>IF(AG$8="",0,AG85*условия!$R61*SUMIFS(условия!57:57,условия!$7:$7,"&lt;="&amp;AG$8,условия!$8:$8,"&gt;="&amp;AG$8))</f>
        <v>1620.0000000000005</v>
      </c>
      <c r="AH89" s="21">
        <f>IF(AH$8="",0,AH85*условия!$R61*SUMIFS(условия!57:57,условия!$7:$7,"&lt;="&amp;AH$8,условия!$8:$8,"&gt;="&amp;AH$8))</f>
        <v>1620.0000000000005</v>
      </c>
      <c r="AI89" s="21">
        <f>IF(AI$8="",0,AI85*условия!$R61*SUMIFS(условия!57:57,условия!$7:$7,"&lt;="&amp;AI$8,условия!$8:$8,"&gt;="&amp;AI$8))</f>
        <v>1620.0000000000005</v>
      </c>
      <c r="AJ89" s="21">
        <f>IF(AJ$8="",0,AJ85*условия!$R61*SUMIFS(условия!57:57,условия!$7:$7,"&lt;="&amp;AJ$8,условия!$8:$8,"&gt;="&amp;AJ$8))</f>
        <v>1620.0000000000005</v>
      </c>
      <c r="AK89" s="21">
        <f>IF(AK$8="",0,AK85*условия!$R61*SUMIFS(условия!57:57,условия!$7:$7,"&lt;="&amp;AK$8,условия!$8:$8,"&gt;="&amp;AK$8))</f>
        <v>1620.0000000000005</v>
      </c>
      <c r="AL89" s="21">
        <f>IF(AL$8="",0,AL85*условия!$R61*SUMIFS(условия!57:57,условия!$7:$7,"&lt;="&amp;AL$8,условия!$8:$8,"&gt;="&amp;AL$8))</f>
        <v>1620.0000000000005</v>
      </c>
      <c r="AM89" s="21">
        <f>IF(AM$8="",0,AM85*условия!$R61*SUMIFS(условия!57:57,условия!$7:$7,"&lt;="&amp;AM$8,условия!$8:$8,"&gt;="&amp;AM$8))</f>
        <v>1620.0000000000005</v>
      </c>
      <c r="AN89" s="21">
        <f>IF(AN$8="",0,AN85*условия!$R61*SUMIFS(условия!57:57,условия!$7:$7,"&lt;="&amp;AN$8,условия!$8:$8,"&gt;="&amp;AN$8))</f>
        <v>1620.0000000000005</v>
      </c>
      <c r="AO89" s="21">
        <f>IF(AO$8="",0,AO85*условия!$R61*SUMIFS(условия!57:57,условия!$7:$7,"&lt;="&amp;AO$8,условия!$8:$8,"&gt;="&amp;AO$8))</f>
        <v>1620.0000000000005</v>
      </c>
      <c r="AP89" s="21">
        <f>IF(AP$8="",0,AP85*условия!$R61*SUMIFS(условия!57:57,условия!$7:$7,"&lt;="&amp;AP$8,условия!$8:$8,"&gt;="&amp;AP$8))</f>
        <v>1620.0000000000005</v>
      </c>
      <c r="AQ89" s="21">
        <f>IF(AQ$8="",0,AQ85*условия!$R61*SUMIFS(условия!57:57,условия!$7:$7,"&lt;="&amp;AQ$8,условия!$8:$8,"&gt;="&amp;AQ$8))</f>
        <v>1620.0000000000005</v>
      </c>
      <c r="AR89" s="21">
        <f>IF(AR$8="",0,AR85*условия!$R61*SUMIFS(условия!57:57,условия!$7:$7,"&lt;="&amp;AR$8,условия!$8:$8,"&gt;="&amp;AR$8))</f>
        <v>1620.0000000000005</v>
      </c>
      <c r="AS89" s="21">
        <f>IF(AS$8="",0,AS85*условия!$R61*SUMIFS(условия!57:57,условия!$7:$7,"&lt;="&amp;AS$8,условия!$8:$8,"&gt;="&amp;AS$8))</f>
        <v>1620.0000000000005</v>
      </c>
      <c r="AT89" s="21">
        <f>IF(AT$8="",0,AT85*условия!$R61*SUMIFS(условия!57:57,условия!$7:$7,"&lt;="&amp;AT$8,условия!$8:$8,"&gt;="&amp;AT$8))</f>
        <v>1620.0000000000005</v>
      </c>
      <c r="AU89" s="21">
        <f>IF(AU$8="",0,AU85*условия!$R61*SUMIFS(условия!57:57,условия!$7:$7,"&lt;="&amp;AU$8,условия!$8:$8,"&gt;="&amp;AU$8))</f>
        <v>1620.0000000000005</v>
      </c>
      <c r="AV89" s="21">
        <f>IF(AV$8="",0,AV85*условия!$R61*SUMIFS(условия!57:57,условия!$7:$7,"&lt;="&amp;AV$8,условия!$8:$8,"&gt;="&amp;AV$8))</f>
        <v>1620.0000000000005</v>
      </c>
      <c r="AW89" s="21">
        <f>IF(AW$8="",0,AW85*условия!$R61*SUMIFS(условия!57:57,условия!$7:$7,"&lt;="&amp;AW$8,условия!$8:$8,"&gt;="&amp;AW$8))</f>
        <v>1440.0000000000005</v>
      </c>
      <c r="AX89" s="21">
        <f>IF(AX$8="",0,AX85*условия!$R61*SUMIFS(условия!57:57,условия!$7:$7,"&lt;="&amp;AX$8,условия!$8:$8,"&gt;="&amp;AX$8))</f>
        <v>1440.0000000000005</v>
      </c>
      <c r="AY89" s="21">
        <f>IF(AY$8="",0,AY85*условия!$R61*SUMIFS(условия!57:57,условия!$7:$7,"&lt;="&amp;AY$8,условия!$8:$8,"&gt;="&amp;AY$8))</f>
        <v>1440.0000000000005</v>
      </c>
      <c r="AZ89" s="21">
        <f>IF(AZ$8="",0,AZ85*условия!$R61*SUMIFS(условия!57:57,условия!$7:$7,"&lt;="&amp;AZ$8,условия!$8:$8,"&gt;="&amp;AZ$8))</f>
        <v>1440.0000000000005</v>
      </c>
      <c r="BA89" s="21">
        <f>IF(BA$8="",0,BA85*условия!$R61*SUMIFS(условия!57:57,условия!$7:$7,"&lt;="&amp;BA$8,условия!$8:$8,"&gt;="&amp;BA$8))</f>
        <v>1440.0000000000005</v>
      </c>
      <c r="BB89" s="21">
        <f>IF(BB$8="",0,BB85*условия!$R61*SUMIFS(условия!57:57,условия!$7:$7,"&lt;="&amp;BB$8,условия!$8:$8,"&gt;="&amp;BB$8))</f>
        <v>1440.0000000000005</v>
      </c>
      <c r="BC89" s="21">
        <f>IF(BC$8="",0,BC85*условия!$R61*SUMIFS(условия!57:57,условия!$7:$7,"&lt;="&amp;BC$8,условия!$8:$8,"&gt;="&amp;BC$8))</f>
        <v>1440.0000000000005</v>
      </c>
      <c r="BD89" s="21">
        <f>IF(BD$8="",0,BD85*условия!$R61*SUMIFS(условия!57:57,условия!$7:$7,"&lt;="&amp;BD$8,условия!$8:$8,"&gt;="&amp;BD$8))</f>
        <v>1440.0000000000005</v>
      </c>
      <c r="BE89" s="21">
        <f>IF(BE$8="",0,BE85*условия!$R61*SUMIFS(условия!57:57,условия!$7:$7,"&lt;="&amp;BE$8,условия!$8:$8,"&gt;="&amp;BE$8))</f>
        <v>1440.0000000000005</v>
      </c>
      <c r="BF89" s="21">
        <f>IF(BF$8="",0,BF85*условия!$R61*SUMIFS(условия!57:57,условия!$7:$7,"&lt;="&amp;BF$8,условия!$8:$8,"&gt;="&amp;BF$8))</f>
        <v>1440.0000000000005</v>
      </c>
      <c r="BG89" s="21">
        <f>IF(BG$8="",0,BG85*условия!$R61*SUMIFS(условия!57:57,условия!$7:$7,"&lt;="&amp;BG$8,условия!$8:$8,"&gt;="&amp;BG$8))</f>
        <v>1440.0000000000005</v>
      </c>
      <c r="BH89" s="21">
        <f>IF(BH$8="",0,BH85*условия!$R61*SUMIFS(условия!57:57,условия!$7:$7,"&lt;="&amp;BH$8,условия!$8:$8,"&gt;="&amp;BH$8))</f>
        <v>1440.0000000000005</v>
      </c>
      <c r="BI89" s="21">
        <f>IF(BI$8="",0,BI85*условия!$R61*SUMIFS(условия!57:57,условия!$7:$7,"&lt;="&amp;BI$8,условия!$8:$8,"&gt;="&amp;BI$8))</f>
        <v>1440.0000000000005</v>
      </c>
      <c r="BJ89" s="21">
        <f>IF(BJ$8="",0,BJ85*условия!$R61*SUMIFS(условия!57:57,условия!$7:$7,"&lt;="&amp;BJ$8,условия!$8:$8,"&gt;="&amp;BJ$8))</f>
        <v>1440.0000000000005</v>
      </c>
      <c r="BK89" s="21">
        <f>IF(BK$8="",0,BK85*условия!$R61*SUMIFS(условия!57:57,условия!$7:$7,"&lt;="&amp;BK$8,условия!$8:$8,"&gt;="&amp;BK$8))</f>
        <v>1440.0000000000005</v>
      </c>
      <c r="BL89" s="21">
        <f>IF(BL$8="",0,BL85*условия!$R61*SUMIFS(условия!57:57,условия!$7:$7,"&lt;="&amp;BL$8,условия!$8:$8,"&gt;="&amp;BL$8))</f>
        <v>1440.0000000000005</v>
      </c>
      <c r="BM89" s="21">
        <f>IF(BM$8="",0,BM85*условия!$R61*SUMIFS(условия!57:57,условия!$7:$7,"&lt;="&amp;BM$8,условия!$8:$8,"&gt;="&amp;BM$8))</f>
        <v>1440.0000000000005</v>
      </c>
      <c r="BN89" s="21">
        <f>IF(BN$8="",0,BN85*условия!$R61*SUMIFS(условия!57:57,условия!$7:$7,"&lt;="&amp;BN$8,условия!$8:$8,"&gt;="&amp;BN$8))</f>
        <v>1440.0000000000005</v>
      </c>
      <c r="BO89" s="21">
        <f>IF(BO$8="",0,BO85*условия!$R61*SUMIFS(условия!57:57,условия!$7:$7,"&lt;="&amp;BO$8,условия!$8:$8,"&gt;="&amp;BO$8))</f>
        <v>1440.0000000000005</v>
      </c>
      <c r="BP89" s="21">
        <f>IF(BP$8="",0,BP85*условия!$R61*SUMIFS(условия!57:57,условия!$7:$7,"&lt;="&amp;BP$8,условия!$8:$8,"&gt;="&amp;BP$8))</f>
        <v>1440.0000000000005</v>
      </c>
      <c r="BQ89" s="21">
        <f>IF(BQ$8="",0,BQ85*условия!$R61*SUMIFS(условия!57:57,условия!$7:$7,"&lt;="&amp;BQ$8,условия!$8:$8,"&gt;="&amp;BQ$8))</f>
        <v>1440.0000000000005</v>
      </c>
      <c r="BR89" s="21">
        <f>IF(BR$8="",0,BR85*условия!$R61*SUMIFS(условия!57:57,условия!$7:$7,"&lt;="&amp;BR$8,условия!$8:$8,"&gt;="&amp;BR$8))</f>
        <v>1440.0000000000005</v>
      </c>
      <c r="BS89" s="21">
        <f>IF(BS$8="",0,BS85*условия!$R61*SUMIFS(условия!57:57,условия!$7:$7,"&lt;="&amp;BS$8,условия!$8:$8,"&gt;="&amp;BS$8))</f>
        <v>1440.0000000000005</v>
      </c>
      <c r="BT89" s="21">
        <f>IF(BT$8="",0,BT85*условия!$R61*SUMIFS(условия!57:57,условия!$7:$7,"&lt;="&amp;BT$8,условия!$8:$8,"&gt;="&amp;BT$8))</f>
        <v>1440.0000000000005</v>
      </c>
      <c r="BU89" s="21">
        <f>IF(BU$8="",0,BU85*условия!$R61*SUMIFS(условия!57:57,условия!$7:$7,"&lt;="&amp;BU$8,условия!$8:$8,"&gt;="&amp;BU$8))</f>
        <v>1440.0000000000005</v>
      </c>
      <c r="BV89" s="21">
        <f>IF(BV$8="",0,BV85*условия!$R61*SUMIFS(условия!57:57,условия!$7:$7,"&lt;="&amp;BV$8,условия!$8:$8,"&gt;="&amp;BV$8))</f>
        <v>1440.0000000000005</v>
      </c>
      <c r="BW89" s="21">
        <f>IF(BW$8="",0,BW85*условия!$R61*SUMIFS(условия!57:57,условия!$7:$7,"&lt;="&amp;BW$8,условия!$8:$8,"&gt;="&amp;BW$8))</f>
        <v>1440.0000000000005</v>
      </c>
      <c r="BX89" s="21">
        <f>IF(BX$8="",0,BX85*условия!$R61*SUMIFS(условия!57:57,условия!$7:$7,"&lt;="&amp;BX$8,условия!$8:$8,"&gt;="&amp;BX$8))</f>
        <v>1440.0000000000005</v>
      </c>
      <c r="BY89" s="21">
        <f>IF(BY$8="",0,BY85*условия!$R61*SUMIFS(условия!57:57,условия!$7:$7,"&lt;="&amp;BY$8,условия!$8:$8,"&gt;="&amp;BY$8))</f>
        <v>1440.0000000000005</v>
      </c>
      <c r="BZ89" s="21">
        <f>IF(BZ$8="",0,BZ85*условия!$R61*SUMIFS(условия!57:57,условия!$7:$7,"&lt;="&amp;BZ$8,условия!$8:$8,"&gt;="&amp;BZ$8))</f>
        <v>1440.0000000000005</v>
      </c>
      <c r="CA89" s="21">
        <f>IF(CA$8="",0,CA85*условия!$R61*SUMIFS(условия!57:57,условия!$7:$7,"&lt;="&amp;CA$8,условия!$8:$8,"&gt;="&amp;CA$8))</f>
        <v>1440.0000000000005</v>
      </c>
      <c r="CB89" s="21">
        <f>IF(CB$8="",0,CB85*условия!$R61*SUMIFS(условия!57:57,условия!$7:$7,"&lt;="&amp;CB$8,условия!$8:$8,"&gt;="&amp;CB$8))</f>
        <v>3150.0000000000009</v>
      </c>
      <c r="CC89" s="21">
        <f>IF(CC$8="",0,CC85*условия!$R61*SUMIFS(условия!57:57,условия!$7:$7,"&lt;="&amp;CC$8,условия!$8:$8,"&gt;="&amp;CC$8))</f>
        <v>3150.0000000000009</v>
      </c>
      <c r="CD89" s="21">
        <f>IF(CD$8="",0,CD85*условия!$R61*SUMIFS(условия!57:57,условия!$7:$7,"&lt;="&amp;CD$8,условия!$8:$8,"&gt;="&amp;CD$8))</f>
        <v>3150.0000000000009</v>
      </c>
      <c r="CE89" s="21">
        <f>IF(CE$8="",0,CE85*условия!$R61*SUMIFS(условия!57:57,условия!$7:$7,"&lt;="&amp;CE$8,условия!$8:$8,"&gt;="&amp;CE$8))</f>
        <v>3150.0000000000009</v>
      </c>
      <c r="CF89" s="21">
        <f>IF(CF$8="",0,CF85*условия!$R61*SUMIFS(условия!57:57,условия!$7:$7,"&lt;="&amp;CF$8,условия!$8:$8,"&gt;="&amp;CF$8))</f>
        <v>3150.0000000000009</v>
      </c>
      <c r="CG89" s="21">
        <f>IF(CG$8="",0,CG85*условия!$R61*SUMIFS(условия!57:57,условия!$7:$7,"&lt;="&amp;CG$8,условия!$8:$8,"&gt;="&amp;CG$8))</f>
        <v>3150.0000000000009</v>
      </c>
      <c r="CH89" s="21">
        <f>IF(CH$8="",0,CH85*условия!$R61*SUMIFS(условия!57:57,условия!$7:$7,"&lt;="&amp;CH$8,условия!$8:$8,"&gt;="&amp;CH$8))</f>
        <v>3150.0000000000009</v>
      </c>
      <c r="CI89" s="21">
        <f>IF(CI$8="",0,CI85*условия!$R61*SUMIFS(условия!57:57,условия!$7:$7,"&lt;="&amp;CI$8,условия!$8:$8,"&gt;="&amp;CI$8))</f>
        <v>3150.0000000000009</v>
      </c>
      <c r="CJ89" s="21">
        <f>IF(CJ$8="",0,CJ85*условия!$R61*SUMIFS(условия!57:57,условия!$7:$7,"&lt;="&amp;CJ$8,условия!$8:$8,"&gt;="&amp;CJ$8))</f>
        <v>3150.0000000000009</v>
      </c>
      <c r="CK89" s="21">
        <f>IF(CK$8="",0,CK85*условия!$R61*SUMIFS(условия!57:57,условия!$7:$7,"&lt;="&amp;CK$8,условия!$8:$8,"&gt;="&amp;CK$8))</f>
        <v>3150.0000000000009</v>
      </c>
      <c r="CL89" s="21">
        <f>IF(CL$8="",0,CL85*условия!$R61*SUMIFS(условия!57:57,условия!$7:$7,"&lt;="&amp;CL$8,условия!$8:$8,"&gt;="&amp;CL$8))</f>
        <v>3150.0000000000009</v>
      </c>
      <c r="CM89" s="21">
        <f>IF(CM$8="",0,CM85*условия!$R61*SUMIFS(условия!57:57,условия!$7:$7,"&lt;="&amp;CM$8,условия!$8:$8,"&gt;="&amp;CM$8))</f>
        <v>3150.0000000000009</v>
      </c>
      <c r="CN89" s="21">
        <f>IF(CN$8="",0,CN85*условия!$R61*SUMIFS(условия!57:57,условия!$7:$7,"&lt;="&amp;CN$8,условия!$8:$8,"&gt;="&amp;CN$8))</f>
        <v>3150.0000000000009</v>
      </c>
      <c r="CO89" s="21">
        <f>IF(CO$8="",0,CO85*условия!$R61*SUMIFS(условия!57:57,условия!$7:$7,"&lt;="&amp;CO$8,условия!$8:$8,"&gt;="&amp;CO$8))</f>
        <v>3150.0000000000009</v>
      </c>
      <c r="CP89" s="21">
        <f>IF(CP$8="",0,CP85*условия!$R61*SUMIFS(условия!57:57,условия!$7:$7,"&lt;="&amp;CP$8,условия!$8:$8,"&gt;="&amp;CP$8))</f>
        <v>3150.0000000000009</v>
      </c>
      <c r="CQ89" s="21">
        <f>IF(CQ$8="",0,CQ85*условия!$R61*SUMIFS(условия!57:57,условия!$7:$7,"&lt;="&amp;CQ$8,условия!$8:$8,"&gt;="&amp;CQ$8))</f>
        <v>3150.0000000000009</v>
      </c>
      <c r="CR89" s="21">
        <f>IF(CR$8="",0,CR85*условия!$R61*SUMIFS(условия!57:57,условия!$7:$7,"&lt;="&amp;CR$8,условия!$8:$8,"&gt;="&amp;CR$8))</f>
        <v>3150.0000000000009</v>
      </c>
      <c r="CS89" s="21">
        <f>IF(CS$8="",0,CS85*условия!$R61*SUMIFS(условия!57:57,условия!$7:$7,"&lt;="&amp;CS$8,условия!$8:$8,"&gt;="&amp;CS$8))</f>
        <v>3150.0000000000009</v>
      </c>
      <c r="CT89" s="21">
        <f>IF(CT$8="",0,CT85*условия!$R61*SUMIFS(условия!57:57,условия!$7:$7,"&lt;="&amp;CT$8,условия!$8:$8,"&gt;="&amp;CT$8))</f>
        <v>3150.0000000000009</v>
      </c>
      <c r="CU89" s="21">
        <f>IF(CU$8="",0,CU85*условия!$R61*SUMIFS(условия!57:57,условия!$7:$7,"&lt;="&amp;CU$8,условия!$8:$8,"&gt;="&amp;CU$8))</f>
        <v>3150.0000000000009</v>
      </c>
      <c r="CV89" s="21">
        <f>IF(CV$8="",0,CV85*условия!$R61*SUMIFS(условия!57:57,условия!$7:$7,"&lt;="&amp;CV$8,условия!$8:$8,"&gt;="&amp;CV$8))</f>
        <v>3150.0000000000009</v>
      </c>
      <c r="CW89" s="21">
        <f>IF(CW$8="",0,CW85*условия!$R61*SUMIFS(условия!57:57,условия!$7:$7,"&lt;="&amp;CW$8,условия!$8:$8,"&gt;="&amp;CW$8))</f>
        <v>3150.0000000000009</v>
      </c>
      <c r="CX89" s="21">
        <f>IF(CX$8="",0,CX85*условия!$R61*SUMIFS(условия!57:57,условия!$7:$7,"&lt;="&amp;CX$8,условия!$8:$8,"&gt;="&amp;CX$8))</f>
        <v>3150.0000000000009</v>
      </c>
      <c r="CY89" s="21">
        <f>IF(CY$8="",0,CY85*условия!$R61*SUMIFS(условия!57:57,условия!$7:$7,"&lt;="&amp;CY$8,условия!$8:$8,"&gt;="&amp;CY$8))</f>
        <v>3150.0000000000009</v>
      </c>
      <c r="CZ89" s="21">
        <f>IF(CZ$8="",0,CZ85*условия!$R61*SUMIFS(условия!57:57,условия!$7:$7,"&lt;="&amp;CZ$8,условия!$8:$8,"&gt;="&amp;CZ$8))</f>
        <v>3150.0000000000009</v>
      </c>
      <c r="DA89" s="21">
        <f>IF(DA$8="",0,DA85*условия!$R61*SUMIFS(условия!57:57,условия!$7:$7,"&lt;="&amp;DA$8,условия!$8:$8,"&gt;="&amp;DA$8))</f>
        <v>3150.0000000000009</v>
      </c>
      <c r="DB89" s="21">
        <f>IF(DB$8="",0,DB85*условия!$R61*SUMIFS(условия!57:57,условия!$7:$7,"&lt;="&amp;DB$8,условия!$8:$8,"&gt;="&amp;DB$8))</f>
        <v>3150.0000000000009</v>
      </c>
      <c r="DC89" s="21">
        <f>IF(DC$8="",0,DC85*условия!$R61*SUMIFS(условия!57:57,условия!$7:$7,"&lt;="&amp;DC$8,условия!$8:$8,"&gt;="&amp;DC$8))</f>
        <v>3150.0000000000009</v>
      </c>
      <c r="DD89" s="21">
        <f>IF(DD$8="",0,DD85*условия!$R61*SUMIFS(условия!57:57,условия!$7:$7,"&lt;="&amp;DD$8,условия!$8:$8,"&gt;="&amp;DD$8))</f>
        <v>3150.0000000000009</v>
      </c>
      <c r="DE89" s="21">
        <f>IF(DE$8="",0,DE85*условия!$R61*SUMIFS(условия!57:57,условия!$7:$7,"&lt;="&amp;DE$8,условия!$8:$8,"&gt;="&amp;DE$8))</f>
        <v>3150.0000000000009</v>
      </c>
      <c r="DF89" s="21">
        <f>IF(DF$8="",0,DF85*условия!$R61*SUMIFS(условия!57:57,условия!$7:$7,"&lt;="&amp;DF$8,условия!$8:$8,"&gt;="&amp;DF$8))</f>
        <v>4200.0000000000009</v>
      </c>
      <c r="DG89" s="21">
        <f>IF(DG$8="",0,DG85*условия!$R61*SUMIFS(условия!57:57,условия!$7:$7,"&lt;="&amp;DG$8,условия!$8:$8,"&gt;="&amp;DG$8))</f>
        <v>4200.0000000000009</v>
      </c>
      <c r="DH89" s="21">
        <f>IF(DH$8="",0,DH85*условия!$R61*SUMIFS(условия!57:57,условия!$7:$7,"&lt;="&amp;DH$8,условия!$8:$8,"&gt;="&amp;DH$8))</f>
        <v>4200.0000000000009</v>
      </c>
      <c r="DI89" s="21">
        <f>IF(DI$8="",0,DI85*условия!$R61*SUMIFS(условия!57:57,условия!$7:$7,"&lt;="&amp;DI$8,условия!$8:$8,"&gt;="&amp;DI$8))</f>
        <v>4200.0000000000009</v>
      </c>
      <c r="DJ89" s="21">
        <f>IF(DJ$8="",0,DJ85*условия!$R61*SUMIFS(условия!57:57,условия!$7:$7,"&lt;="&amp;DJ$8,условия!$8:$8,"&gt;="&amp;DJ$8))</f>
        <v>4200.0000000000009</v>
      </c>
      <c r="DK89" s="21">
        <f>IF(DK$8="",0,DK85*условия!$R61*SUMIFS(условия!57:57,условия!$7:$7,"&lt;="&amp;DK$8,условия!$8:$8,"&gt;="&amp;DK$8))</f>
        <v>4200.0000000000009</v>
      </c>
      <c r="DL89" s="21">
        <f>IF(DL$8="",0,DL85*условия!$R61*SUMIFS(условия!57:57,условия!$7:$7,"&lt;="&amp;DL$8,условия!$8:$8,"&gt;="&amp;DL$8))</f>
        <v>4200.0000000000009</v>
      </c>
      <c r="DM89" s="21">
        <f>IF(DM$8="",0,DM85*условия!$R61*SUMIFS(условия!57:57,условия!$7:$7,"&lt;="&amp;DM$8,условия!$8:$8,"&gt;="&amp;DM$8))</f>
        <v>4200.0000000000009</v>
      </c>
      <c r="DN89" s="21">
        <f>IF(DN$8="",0,DN85*условия!$R61*SUMIFS(условия!57:57,условия!$7:$7,"&lt;="&amp;DN$8,условия!$8:$8,"&gt;="&amp;DN$8))</f>
        <v>4200.0000000000009</v>
      </c>
      <c r="DO89" s="21">
        <f>IF(DO$8="",0,DO85*условия!$R61*SUMIFS(условия!57:57,условия!$7:$7,"&lt;="&amp;DO$8,условия!$8:$8,"&gt;="&amp;DO$8))</f>
        <v>4200.0000000000009</v>
      </c>
      <c r="DP89" s="21">
        <f>IF(DP$8="",0,DP85*условия!$R61*SUMIFS(условия!57:57,условия!$7:$7,"&lt;="&amp;DP$8,условия!$8:$8,"&gt;="&amp;DP$8))</f>
        <v>4200.0000000000009</v>
      </c>
      <c r="DQ89" s="21">
        <f>IF(DQ$8="",0,DQ85*условия!$R61*SUMIFS(условия!57:57,условия!$7:$7,"&lt;="&amp;DQ$8,условия!$8:$8,"&gt;="&amp;DQ$8))</f>
        <v>4200.0000000000009</v>
      </c>
      <c r="DR89" s="21">
        <f>IF(DR$8="",0,DR85*условия!$R61*SUMIFS(условия!57:57,условия!$7:$7,"&lt;="&amp;DR$8,условия!$8:$8,"&gt;="&amp;DR$8))</f>
        <v>4200.0000000000009</v>
      </c>
      <c r="DS89" s="21">
        <f>IF(DS$8="",0,DS85*условия!$R61*SUMIFS(условия!57:57,условия!$7:$7,"&lt;="&amp;DS$8,условия!$8:$8,"&gt;="&amp;DS$8))</f>
        <v>4200.0000000000009</v>
      </c>
      <c r="DT89" s="21">
        <f>IF(DT$8="",0,DT85*условия!$R61*SUMIFS(условия!57:57,условия!$7:$7,"&lt;="&amp;DT$8,условия!$8:$8,"&gt;="&amp;DT$8))</f>
        <v>4200.0000000000009</v>
      </c>
      <c r="DU89" s="21">
        <f>IF(DU$8="",0,DU85*условия!$R61*SUMIFS(условия!57:57,условия!$7:$7,"&lt;="&amp;DU$8,условия!$8:$8,"&gt;="&amp;DU$8))</f>
        <v>4200.0000000000009</v>
      </c>
      <c r="DV89" s="21">
        <f>IF(DV$8="",0,DV85*условия!$R61*SUMIFS(условия!57:57,условия!$7:$7,"&lt;="&amp;DV$8,условия!$8:$8,"&gt;="&amp;DV$8))</f>
        <v>4200.0000000000009</v>
      </c>
      <c r="DW89" s="21">
        <f>IF(DW$8="",0,DW85*условия!$R61*SUMIFS(условия!57:57,условия!$7:$7,"&lt;="&amp;DW$8,условия!$8:$8,"&gt;="&amp;DW$8))</f>
        <v>4200.0000000000009</v>
      </c>
      <c r="DX89" s="21">
        <f>IF(DX$8="",0,DX85*условия!$R61*SUMIFS(условия!57:57,условия!$7:$7,"&lt;="&amp;DX$8,условия!$8:$8,"&gt;="&amp;DX$8))</f>
        <v>4200.0000000000009</v>
      </c>
      <c r="DY89" s="21">
        <f>IF(DY$8="",0,DY85*условия!$R61*SUMIFS(условия!57:57,условия!$7:$7,"&lt;="&amp;DY$8,условия!$8:$8,"&gt;="&amp;DY$8))</f>
        <v>4200.0000000000009</v>
      </c>
      <c r="DZ89" s="21">
        <f>IF(DZ$8="",0,DZ85*условия!$R61*SUMIFS(условия!57:57,условия!$7:$7,"&lt;="&amp;DZ$8,условия!$8:$8,"&gt;="&amp;DZ$8))</f>
        <v>4200.0000000000009</v>
      </c>
      <c r="EA89" s="21">
        <f>IF(EA$8="",0,EA85*условия!$R61*SUMIFS(условия!57:57,условия!$7:$7,"&lt;="&amp;EA$8,условия!$8:$8,"&gt;="&amp;EA$8))</f>
        <v>4200.0000000000009</v>
      </c>
      <c r="EB89" s="21">
        <f>IF(EB$8="",0,EB85*условия!$R61*SUMIFS(условия!57:57,условия!$7:$7,"&lt;="&amp;EB$8,условия!$8:$8,"&gt;="&amp;EB$8))</f>
        <v>4200.0000000000009</v>
      </c>
      <c r="EC89" s="21">
        <f>IF(EC$8="",0,EC85*условия!$R61*SUMIFS(условия!57:57,условия!$7:$7,"&lt;="&amp;EC$8,условия!$8:$8,"&gt;="&amp;EC$8))</f>
        <v>4200.0000000000009</v>
      </c>
      <c r="ED89" s="21">
        <f>IF(ED$8="",0,ED85*условия!$R61*SUMIFS(условия!57:57,условия!$7:$7,"&lt;="&amp;ED$8,условия!$8:$8,"&gt;="&amp;ED$8))</f>
        <v>4200.0000000000009</v>
      </c>
      <c r="EE89" s="21">
        <f>IF(EE$8="",0,EE85*условия!$R61*SUMIFS(условия!57:57,условия!$7:$7,"&lt;="&amp;EE$8,условия!$8:$8,"&gt;="&amp;EE$8))</f>
        <v>4200.0000000000009</v>
      </c>
      <c r="EF89" s="21">
        <f>IF(EF$8="",0,EF85*условия!$R61*SUMIFS(условия!57:57,условия!$7:$7,"&lt;="&amp;EF$8,условия!$8:$8,"&gt;="&amp;EF$8))</f>
        <v>4200.0000000000009</v>
      </c>
      <c r="EG89" s="21">
        <f>IF(EG$8="",0,EG85*условия!$R61*SUMIFS(условия!57:57,условия!$7:$7,"&lt;="&amp;EG$8,условия!$8:$8,"&gt;="&amp;EG$8))</f>
        <v>4200.0000000000009</v>
      </c>
      <c r="EH89" s="21">
        <f>IF(EH$8="",0,EH85*условия!$R61*SUMIFS(условия!57:57,условия!$7:$7,"&lt;="&amp;EH$8,условия!$8:$8,"&gt;="&amp;EH$8))</f>
        <v>4200.0000000000009</v>
      </c>
      <c r="EI89" s="21">
        <f>IF(EI$8="",0,EI85*условия!$R61*SUMIFS(условия!57:57,условия!$7:$7,"&lt;="&amp;EI$8,условия!$8:$8,"&gt;="&amp;EI$8))</f>
        <v>4200.0000000000009</v>
      </c>
      <c r="EJ89" s="21">
        <f>IF(EJ$8="",0,EJ85*условия!$R61*SUMIFS(условия!57:57,условия!$7:$7,"&lt;="&amp;EJ$8,условия!$8:$8,"&gt;="&amp;EJ$8))</f>
        <v>4200.0000000000009</v>
      </c>
      <c r="EK89" s="21">
        <f>IF(EK$8="",0,EK85*условия!$R61*SUMIFS(условия!57:57,условия!$7:$7,"&lt;="&amp;EK$8,условия!$8:$8,"&gt;="&amp;EK$8))</f>
        <v>2800</v>
      </c>
      <c r="EL89" s="21">
        <f>IF(EL$8="",0,EL85*условия!$R61*SUMIFS(условия!57:57,условия!$7:$7,"&lt;="&amp;EL$8,условия!$8:$8,"&gt;="&amp;EL$8))</f>
        <v>2800</v>
      </c>
      <c r="EM89" s="21">
        <f>IF(EM$8="",0,EM85*условия!$R61*SUMIFS(условия!57:57,условия!$7:$7,"&lt;="&amp;EM$8,условия!$8:$8,"&gt;="&amp;EM$8))</f>
        <v>2800</v>
      </c>
      <c r="EN89" s="21">
        <f>IF(EN$8="",0,EN85*условия!$R61*SUMIFS(условия!57:57,условия!$7:$7,"&lt;="&amp;EN$8,условия!$8:$8,"&gt;="&amp;EN$8))</f>
        <v>2800</v>
      </c>
      <c r="EO89" s="21">
        <f>IF(EO$8="",0,EO85*условия!$R61*SUMIFS(условия!57:57,условия!$7:$7,"&lt;="&amp;EO$8,условия!$8:$8,"&gt;="&amp;EO$8))</f>
        <v>2800</v>
      </c>
      <c r="EP89" s="21">
        <f>IF(EP$8="",0,EP85*условия!$R61*SUMIFS(условия!57:57,условия!$7:$7,"&lt;="&amp;EP$8,условия!$8:$8,"&gt;="&amp;EP$8))</f>
        <v>2800</v>
      </c>
      <c r="EQ89" s="21">
        <f>IF(EQ$8="",0,EQ85*условия!$R61*SUMIFS(условия!57:57,условия!$7:$7,"&lt;="&amp;EQ$8,условия!$8:$8,"&gt;="&amp;EQ$8))</f>
        <v>2800</v>
      </c>
      <c r="ER89" s="21">
        <f>IF(ER$8="",0,ER85*условия!$R61*SUMIFS(условия!57:57,условия!$7:$7,"&lt;="&amp;ER$8,условия!$8:$8,"&gt;="&amp;ER$8))</f>
        <v>2800</v>
      </c>
      <c r="ES89" s="21">
        <f>IF(ES$8="",0,ES85*условия!$R61*SUMIFS(условия!57:57,условия!$7:$7,"&lt;="&amp;ES$8,условия!$8:$8,"&gt;="&amp;ES$8))</f>
        <v>2800</v>
      </c>
      <c r="ET89" s="21">
        <f>IF(ET$8="",0,ET85*условия!$R61*SUMIFS(условия!57:57,условия!$7:$7,"&lt;="&amp;ET$8,условия!$8:$8,"&gt;="&amp;ET$8))</f>
        <v>2800</v>
      </c>
      <c r="EU89" s="21">
        <f>IF(EU$8="",0,EU85*условия!$R61*SUMIFS(условия!57:57,условия!$7:$7,"&lt;="&amp;EU$8,условия!$8:$8,"&gt;="&amp;EU$8))</f>
        <v>2800</v>
      </c>
      <c r="EV89" s="21">
        <f>IF(EV$8="",0,EV85*условия!$R61*SUMIFS(условия!57:57,условия!$7:$7,"&lt;="&amp;EV$8,условия!$8:$8,"&gt;="&amp;EV$8))</f>
        <v>2800</v>
      </c>
      <c r="EW89" s="21">
        <f>IF(EW$8="",0,EW85*условия!$R61*SUMIFS(условия!57:57,условия!$7:$7,"&lt;="&amp;EW$8,условия!$8:$8,"&gt;="&amp;EW$8))</f>
        <v>2800</v>
      </c>
      <c r="EX89" s="21">
        <f>IF(EX$8="",0,EX85*условия!$R61*SUMIFS(условия!57:57,условия!$7:$7,"&lt;="&amp;EX$8,условия!$8:$8,"&gt;="&amp;EX$8))</f>
        <v>2800</v>
      </c>
      <c r="EY89" s="21">
        <f>IF(EY$8="",0,EY85*условия!$R61*SUMIFS(условия!57:57,условия!$7:$7,"&lt;="&amp;EY$8,условия!$8:$8,"&gt;="&amp;EY$8))</f>
        <v>2800</v>
      </c>
      <c r="EZ89" s="21">
        <f>IF(EZ$8="",0,EZ85*условия!$R61*SUMIFS(условия!57:57,условия!$7:$7,"&lt;="&amp;EZ$8,условия!$8:$8,"&gt;="&amp;EZ$8))</f>
        <v>2800</v>
      </c>
      <c r="FA89" s="21">
        <f>IF(FA$8="",0,FA85*условия!$R61*SUMIFS(условия!57:57,условия!$7:$7,"&lt;="&amp;FA$8,условия!$8:$8,"&gt;="&amp;FA$8))</f>
        <v>2800</v>
      </c>
      <c r="FB89" s="21">
        <f>IF(FB$8="",0,FB85*условия!$R61*SUMIFS(условия!57:57,условия!$7:$7,"&lt;="&amp;FB$8,условия!$8:$8,"&gt;="&amp;FB$8))</f>
        <v>2800</v>
      </c>
      <c r="FC89" s="21">
        <f>IF(FC$8="",0,FC85*условия!$R61*SUMIFS(условия!57:57,условия!$7:$7,"&lt;="&amp;FC$8,условия!$8:$8,"&gt;="&amp;FC$8))</f>
        <v>2800</v>
      </c>
      <c r="FD89" s="21">
        <f>IF(FD$8="",0,FD85*условия!$R61*SUMIFS(условия!57:57,условия!$7:$7,"&lt;="&amp;FD$8,условия!$8:$8,"&gt;="&amp;FD$8))</f>
        <v>2800</v>
      </c>
      <c r="FE89" s="21">
        <f>IF(FE$8="",0,FE85*условия!$R61*SUMIFS(условия!57:57,условия!$7:$7,"&lt;="&amp;FE$8,условия!$8:$8,"&gt;="&amp;FE$8))</f>
        <v>2800</v>
      </c>
      <c r="FF89" s="21">
        <f>IF(FF$8="",0,FF85*условия!$R61*SUMIFS(условия!57:57,условия!$7:$7,"&lt;="&amp;FF$8,условия!$8:$8,"&gt;="&amp;FF$8))</f>
        <v>2800</v>
      </c>
      <c r="FG89" s="21">
        <f>IF(FG$8="",0,FG85*условия!$R61*SUMIFS(условия!57:57,условия!$7:$7,"&lt;="&amp;FG$8,условия!$8:$8,"&gt;="&amp;FG$8))</f>
        <v>2800</v>
      </c>
      <c r="FH89" s="21">
        <f>IF(FH$8="",0,FH85*условия!$R61*SUMIFS(условия!57:57,условия!$7:$7,"&lt;="&amp;FH$8,условия!$8:$8,"&gt;="&amp;FH$8))</f>
        <v>2800</v>
      </c>
      <c r="FI89" s="21">
        <f>IF(FI$8="",0,FI85*условия!$R61*SUMIFS(условия!57:57,условия!$7:$7,"&lt;="&amp;FI$8,условия!$8:$8,"&gt;="&amp;FI$8))</f>
        <v>2800</v>
      </c>
      <c r="FJ89" s="21">
        <f>IF(FJ$8="",0,FJ85*условия!$R61*SUMIFS(условия!57:57,условия!$7:$7,"&lt;="&amp;FJ$8,условия!$8:$8,"&gt;="&amp;FJ$8))</f>
        <v>2800</v>
      </c>
      <c r="FK89" s="21">
        <f>IF(FK$8="",0,FK85*условия!$R61*SUMIFS(условия!57:57,условия!$7:$7,"&lt;="&amp;FK$8,условия!$8:$8,"&gt;="&amp;FK$8))</f>
        <v>2800</v>
      </c>
      <c r="FL89" s="21">
        <f>IF(FL$8="",0,FL85*условия!$R61*SUMIFS(условия!57:57,условия!$7:$7,"&lt;="&amp;FL$8,условия!$8:$8,"&gt;="&amp;FL$8))</f>
        <v>2800</v>
      </c>
      <c r="FM89" s="21">
        <f>IF(FM$8="",0,FM85*условия!$R61*SUMIFS(условия!57:57,условия!$7:$7,"&lt;="&amp;FM$8,условия!$8:$8,"&gt;="&amp;FM$8))</f>
        <v>2800</v>
      </c>
      <c r="FN89" s="21">
        <f>IF(FN$8="",0,FN85*условия!$R61*SUMIFS(условия!57:57,условия!$7:$7,"&lt;="&amp;FN$8,условия!$8:$8,"&gt;="&amp;FN$8))</f>
        <v>2800</v>
      </c>
      <c r="FO89" s="21">
        <f>IF(FO$8="",0,FO85*условия!$R61*SUMIFS(условия!57:57,условия!$7:$7,"&lt;="&amp;FO$8,условия!$8:$8,"&gt;="&amp;FO$8))</f>
        <v>3600</v>
      </c>
      <c r="FP89" s="21">
        <f>IF(FP$8="",0,FP85*условия!$R61*SUMIFS(условия!57:57,условия!$7:$7,"&lt;="&amp;FP$8,условия!$8:$8,"&gt;="&amp;FP$8))</f>
        <v>3600</v>
      </c>
      <c r="FQ89" s="21">
        <f>IF(FQ$8="",0,FQ85*условия!$R61*SUMIFS(условия!57:57,условия!$7:$7,"&lt;="&amp;FQ$8,условия!$8:$8,"&gt;="&amp;FQ$8))</f>
        <v>3600</v>
      </c>
      <c r="FR89" s="21">
        <f>IF(FR$8="",0,FR85*условия!$R61*SUMIFS(условия!57:57,условия!$7:$7,"&lt;="&amp;FR$8,условия!$8:$8,"&gt;="&amp;FR$8))</f>
        <v>3600</v>
      </c>
      <c r="FS89" s="21">
        <f>IF(FS$8="",0,FS85*условия!$R61*SUMIFS(условия!57:57,условия!$7:$7,"&lt;="&amp;FS$8,условия!$8:$8,"&gt;="&amp;FS$8))</f>
        <v>3600</v>
      </c>
      <c r="FT89" s="21">
        <f>IF(FT$8="",0,FT85*условия!$R61*SUMIFS(условия!57:57,условия!$7:$7,"&lt;="&amp;FT$8,условия!$8:$8,"&gt;="&amp;FT$8))</f>
        <v>3600</v>
      </c>
      <c r="FU89" s="21">
        <f>IF(FU$8="",0,FU85*условия!$R61*SUMIFS(условия!57:57,условия!$7:$7,"&lt;="&amp;FU$8,условия!$8:$8,"&gt;="&amp;FU$8))</f>
        <v>3600</v>
      </c>
      <c r="FV89" s="21">
        <f>IF(FV$8="",0,FV85*условия!$R61*SUMIFS(условия!57:57,условия!$7:$7,"&lt;="&amp;FV$8,условия!$8:$8,"&gt;="&amp;FV$8))</f>
        <v>3600</v>
      </c>
      <c r="FW89" s="21">
        <f>IF(FW$8="",0,FW85*условия!$R61*SUMIFS(условия!57:57,условия!$7:$7,"&lt;="&amp;FW$8,условия!$8:$8,"&gt;="&amp;FW$8))</f>
        <v>3600</v>
      </c>
      <c r="FX89" s="21">
        <f>IF(FX$8="",0,FX85*условия!$R61*SUMIFS(условия!57:57,условия!$7:$7,"&lt;="&amp;FX$8,условия!$8:$8,"&gt;="&amp;FX$8))</f>
        <v>3600</v>
      </c>
      <c r="FY89" s="21">
        <f>IF(FY$8="",0,FY85*условия!$R61*SUMIFS(условия!57:57,условия!$7:$7,"&lt;="&amp;FY$8,условия!$8:$8,"&gt;="&amp;FY$8))</f>
        <v>3600</v>
      </c>
      <c r="FZ89" s="21">
        <f>IF(FZ$8="",0,FZ85*условия!$R61*SUMIFS(условия!57:57,условия!$7:$7,"&lt;="&amp;FZ$8,условия!$8:$8,"&gt;="&amp;FZ$8))</f>
        <v>3600</v>
      </c>
      <c r="GA89" s="21">
        <f>IF(GA$8="",0,GA85*условия!$R61*SUMIFS(условия!57:57,условия!$7:$7,"&lt;="&amp;GA$8,условия!$8:$8,"&gt;="&amp;GA$8))</f>
        <v>3600</v>
      </c>
      <c r="GB89" s="21">
        <f>IF(GB$8="",0,GB85*условия!$R61*SUMIFS(условия!57:57,условия!$7:$7,"&lt;="&amp;GB$8,условия!$8:$8,"&gt;="&amp;GB$8))</f>
        <v>3600</v>
      </c>
      <c r="GC89" s="21">
        <f>IF(GC$8="",0,GC85*условия!$R61*SUMIFS(условия!57:57,условия!$7:$7,"&lt;="&amp;GC$8,условия!$8:$8,"&gt;="&amp;GC$8))</f>
        <v>3600</v>
      </c>
      <c r="GD89" s="21">
        <f>IF(GD$8="",0,GD85*условия!$R61*SUMIFS(условия!57:57,условия!$7:$7,"&lt;="&amp;GD$8,условия!$8:$8,"&gt;="&amp;GD$8))</f>
        <v>3600</v>
      </c>
      <c r="GE89" s="21">
        <f>IF(GE$8="",0,GE85*условия!$R61*SUMIFS(условия!57:57,условия!$7:$7,"&lt;="&amp;GE$8,условия!$8:$8,"&gt;="&amp;GE$8))</f>
        <v>3600</v>
      </c>
      <c r="GF89" s="21">
        <f>IF(GF$8="",0,GF85*условия!$R61*SUMIFS(условия!57:57,условия!$7:$7,"&lt;="&amp;GF$8,условия!$8:$8,"&gt;="&amp;GF$8))</f>
        <v>3600</v>
      </c>
      <c r="GG89" s="21">
        <f>IF(GG$8="",0,GG85*условия!$R61*SUMIFS(условия!57:57,условия!$7:$7,"&lt;="&amp;GG$8,условия!$8:$8,"&gt;="&amp;GG$8))</f>
        <v>3600</v>
      </c>
      <c r="GH89" s="21">
        <f>IF(GH$8="",0,GH85*условия!$R61*SUMIFS(условия!57:57,условия!$7:$7,"&lt;="&amp;GH$8,условия!$8:$8,"&gt;="&amp;GH$8))</f>
        <v>3600</v>
      </c>
      <c r="GI89" s="21">
        <f>IF(GI$8="",0,GI85*условия!$R61*SUMIFS(условия!57:57,условия!$7:$7,"&lt;="&amp;GI$8,условия!$8:$8,"&gt;="&amp;GI$8))</f>
        <v>3600</v>
      </c>
      <c r="GJ89" s="21">
        <f>IF(GJ$8="",0,GJ85*условия!$R61*SUMIFS(условия!57:57,условия!$7:$7,"&lt;="&amp;GJ$8,условия!$8:$8,"&gt;="&amp;GJ$8))</f>
        <v>3600</v>
      </c>
      <c r="GK89" s="21">
        <f>IF(GK$8="",0,GK85*условия!$R61*SUMIFS(условия!57:57,условия!$7:$7,"&lt;="&amp;GK$8,условия!$8:$8,"&gt;="&amp;GK$8))</f>
        <v>3600</v>
      </c>
      <c r="GL89" s="21">
        <f>IF(GL$8="",0,GL85*условия!$R61*SUMIFS(условия!57:57,условия!$7:$7,"&lt;="&amp;GL$8,условия!$8:$8,"&gt;="&amp;GL$8))</f>
        <v>3600</v>
      </c>
      <c r="GM89" s="21">
        <f>IF(GM$8="",0,GM85*условия!$R61*SUMIFS(условия!57:57,условия!$7:$7,"&lt;="&amp;GM$8,условия!$8:$8,"&gt;="&amp;GM$8))</f>
        <v>3600</v>
      </c>
      <c r="GN89" s="21">
        <f>IF(GN$8="",0,GN85*условия!$R61*SUMIFS(условия!57:57,условия!$7:$7,"&lt;="&amp;GN$8,условия!$8:$8,"&gt;="&amp;GN$8))</f>
        <v>3600</v>
      </c>
      <c r="GO89" s="21">
        <f>IF(GO$8="",0,GO85*условия!$R61*SUMIFS(условия!57:57,условия!$7:$7,"&lt;="&amp;GO$8,условия!$8:$8,"&gt;="&amp;GO$8))</f>
        <v>3600</v>
      </c>
      <c r="GP89" s="21">
        <f>IF(GP$8="",0,GP85*условия!$R61*SUMIFS(условия!57:57,условия!$7:$7,"&lt;="&amp;GP$8,условия!$8:$8,"&gt;="&amp;GP$8))</f>
        <v>3600</v>
      </c>
      <c r="GQ89" s="21">
        <f>IF(GQ$8="",0,GQ85*условия!$R61*SUMIFS(условия!57:57,условия!$7:$7,"&lt;="&amp;GQ$8,условия!$8:$8,"&gt;="&amp;GQ$8))</f>
        <v>3600</v>
      </c>
      <c r="GR89" s="21">
        <f>IF(GR$8="",0,GR85*условия!$R61*SUMIFS(условия!57:57,условия!$7:$7,"&lt;="&amp;GR$8,условия!$8:$8,"&gt;="&amp;GR$8))</f>
        <v>3600</v>
      </c>
      <c r="GS89" s="21">
        <f>IF(GS$8="",0,GS85*условия!$R61*SUMIFS(условия!57:57,условия!$7:$7,"&lt;="&amp;GS$8,условия!$8:$8,"&gt;="&amp;GS$8))</f>
        <v>3600</v>
      </c>
      <c r="GT89" s="21">
        <f>IF(GT$8="",0,GT85*условия!$R61*SUMIFS(условия!57:57,условия!$7:$7,"&lt;="&amp;GT$8,условия!$8:$8,"&gt;="&amp;GT$8))</f>
        <v>4399.9999999999982</v>
      </c>
      <c r="GU89" s="21">
        <f>IF(GU$8="",0,GU85*условия!$R61*SUMIFS(условия!57:57,условия!$7:$7,"&lt;="&amp;GU$8,условия!$8:$8,"&gt;="&amp;GU$8))</f>
        <v>4399.9999999999982</v>
      </c>
      <c r="GV89" s="21">
        <f>IF(GV$8="",0,GV85*условия!$R61*SUMIFS(условия!57:57,условия!$7:$7,"&lt;="&amp;GV$8,условия!$8:$8,"&gt;="&amp;GV$8))</f>
        <v>4399.9999999999982</v>
      </c>
      <c r="GW89" s="21">
        <f>IF(GW$8="",0,GW85*условия!$R61*SUMIFS(условия!57:57,условия!$7:$7,"&lt;="&amp;GW$8,условия!$8:$8,"&gt;="&amp;GW$8))</f>
        <v>4399.9999999999982</v>
      </c>
      <c r="GX89" s="21">
        <f>IF(GX$8="",0,GX85*условия!$R61*SUMIFS(условия!57:57,условия!$7:$7,"&lt;="&amp;GX$8,условия!$8:$8,"&gt;="&amp;GX$8))</f>
        <v>4399.9999999999982</v>
      </c>
      <c r="GY89" s="21">
        <f>IF(GY$8="",0,GY85*условия!$R61*SUMIFS(условия!57:57,условия!$7:$7,"&lt;="&amp;GY$8,условия!$8:$8,"&gt;="&amp;GY$8))</f>
        <v>4399.9999999999982</v>
      </c>
      <c r="GZ89" s="21">
        <f>IF(GZ$8="",0,GZ85*условия!$R61*SUMIFS(условия!57:57,условия!$7:$7,"&lt;="&amp;GZ$8,условия!$8:$8,"&gt;="&amp;GZ$8))</f>
        <v>4399.9999999999982</v>
      </c>
      <c r="HA89" s="21">
        <f>IF(HA$8="",0,HA85*условия!$R61*SUMIFS(условия!57:57,условия!$7:$7,"&lt;="&amp;HA$8,условия!$8:$8,"&gt;="&amp;HA$8))</f>
        <v>4399.9999999999982</v>
      </c>
      <c r="HB89" s="21">
        <f>IF(HB$8="",0,HB85*условия!$R61*SUMIFS(условия!57:57,условия!$7:$7,"&lt;="&amp;HB$8,условия!$8:$8,"&gt;="&amp;HB$8))</f>
        <v>4399.9999999999982</v>
      </c>
      <c r="HC89" s="21">
        <f>IF(HC$8="",0,HC85*условия!$R61*SUMIFS(условия!57:57,условия!$7:$7,"&lt;="&amp;HC$8,условия!$8:$8,"&gt;="&amp;HC$8))</f>
        <v>4399.9999999999982</v>
      </c>
      <c r="HD89" s="21">
        <f>IF(HD$8="",0,HD85*условия!$R61*SUMIFS(условия!57:57,условия!$7:$7,"&lt;="&amp;HD$8,условия!$8:$8,"&gt;="&amp;HD$8))</f>
        <v>4399.9999999999982</v>
      </c>
      <c r="HE89" s="21">
        <f>IF(HE$8="",0,HE85*условия!$R61*SUMIFS(условия!57:57,условия!$7:$7,"&lt;="&amp;HE$8,условия!$8:$8,"&gt;="&amp;HE$8))</f>
        <v>4399.9999999999982</v>
      </c>
      <c r="HF89" s="21">
        <f>IF(HF$8="",0,HF85*условия!$R61*SUMIFS(условия!57:57,условия!$7:$7,"&lt;="&amp;HF$8,условия!$8:$8,"&gt;="&amp;HF$8))</f>
        <v>4399.9999999999982</v>
      </c>
      <c r="HG89" s="21">
        <f>IF(HG$8="",0,HG85*условия!$R61*SUMIFS(условия!57:57,условия!$7:$7,"&lt;="&amp;HG$8,условия!$8:$8,"&gt;="&amp;HG$8))</f>
        <v>4399.9999999999982</v>
      </c>
      <c r="HH89" s="21">
        <f>IF(HH$8="",0,HH85*условия!$R61*SUMIFS(условия!57:57,условия!$7:$7,"&lt;="&amp;HH$8,условия!$8:$8,"&gt;="&amp;HH$8))</f>
        <v>4399.9999999999982</v>
      </c>
      <c r="HI89" s="21">
        <f>IF(HI$8="",0,HI85*условия!$R61*SUMIFS(условия!57:57,условия!$7:$7,"&lt;="&amp;HI$8,условия!$8:$8,"&gt;="&amp;HI$8))</f>
        <v>4399.9999999999982</v>
      </c>
      <c r="HJ89" s="21">
        <f>IF(HJ$8="",0,HJ85*условия!$R61*SUMIFS(условия!57:57,условия!$7:$7,"&lt;="&amp;HJ$8,условия!$8:$8,"&gt;="&amp;HJ$8))</f>
        <v>4399.9999999999982</v>
      </c>
      <c r="HK89" s="21">
        <f>IF(HK$8="",0,HK85*условия!$R61*SUMIFS(условия!57:57,условия!$7:$7,"&lt;="&amp;HK$8,условия!$8:$8,"&gt;="&amp;HK$8))</f>
        <v>4399.9999999999982</v>
      </c>
      <c r="HL89" s="21">
        <f>IF(HL$8="",0,HL85*условия!$R61*SUMIFS(условия!57:57,условия!$7:$7,"&lt;="&amp;HL$8,условия!$8:$8,"&gt;="&amp;HL$8))</f>
        <v>4399.9999999999982</v>
      </c>
      <c r="HM89" s="21">
        <f>IF(HM$8="",0,HM85*условия!$R61*SUMIFS(условия!57:57,условия!$7:$7,"&lt;="&amp;HM$8,условия!$8:$8,"&gt;="&amp;HM$8))</f>
        <v>4399.9999999999982</v>
      </c>
      <c r="HN89" s="21">
        <f>IF(HN$8="",0,HN85*условия!$R61*SUMIFS(условия!57:57,условия!$7:$7,"&lt;="&amp;HN$8,условия!$8:$8,"&gt;="&amp;HN$8))</f>
        <v>4399.9999999999982</v>
      </c>
      <c r="HO89" s="21">
        <f>IF(HO$8="",0,HO85*условия!$R61*SUMIFS(условия!57:57,условия!$7:$7,"&lt;="&amp;HO$8,условия!$8:$8,"&gt;="&amp;HO$8))</f>
        <v>4399.9999999999982</v>
      </c>
      <c r="HP89" s="21">
        <f>IF(HP$8="",0,HP85*условия!$R61*SUMIFS(условия!57:57,условия!$7:$7,"&lt;="&amp;HP$8,условия!$8:$8,"&gt;="&amp;HP$8))</f>
        <v>4399.9999999999982</v>
      </c>
      <c r="HQ89" s="21">
        <f>IF(HQ$8="",0,HQ85*условия!$R61*SUMIFS(условия!57:57,условия!$7:$7,"&lt;="&amp;HQ$8,условия!$8:$8,"&gt;="&amp;HQ$8))</f>
        <v>4399.9999999999982</v>
      </c>
      <c r="HR89" s="21">
        <f>IF(HR$8="",0,HR85*условия!$R61*SUMIFS(условия!57:57,условия!$7:$7,"&lt;="&amp;HR$8,условия!$8:$8,"&gt;="&amp;HR$8))</f>
        <v>4399.9999999999982</v>
      </c>
      <c r="HS89" s="21">
        <f>IF(HS$8="",0,HS85*условия!$R61*SUMIFS(условия!57:57,условия!$7:$7,"&lt;="&amp;HS$8,условия!$8:$8,"&gt;="&amp;HS$8))</f>
        <v>4399.9999999999982</v>
      </c>
      <c r="HT89" s="21">
        <f>IF(HT$8="",0,HT85*условия!$R61*SUMIFS(условия!57:57,условия!$7:$7,"&lt;="&amp;HT$8,условия!$8:$8,"&gt;="&amp;HT$8))</f>
        <v>4399.9999999999982</v>
      </c>
      <c r="HU89" s="21">
        <f>IF(HU$8="",0,HU85*условия!$R61*SUMIFS(условия!57:57,условия!$7:$7,"&lt;="&amp;HU$8,условия!$8:$8,"&gt;="&amp;HU$8))</f>
        <v>4399.9999999999982</v>
      </c>
      <c r="HV89" s="21">
        <f>IF(HV$8="",0,HV85*условия!$R61*SUMIFS(условия!57:57,условия!$7:$7,"&lt;="&amp;HV$8,условия!$8:$8,"&gt;="&amp;HV$8))</f>
        <v>4399.9999999999982</v>
      </c>
      <c r="HW89" s="21">
        <f>IF(HW$8="",0,HW85*условия!$R61*SUMIFS(условия!57:57,условия!$7:$7,"&lt;="&amp;HW$8,условия!$8:$8,"&gt;="&amp;HW$8))</f>
        <v>4399.9999999999982</v>
      </c>
      <c r="HX89" s="21">
        <f>IF(HX$8="",0,HX85*условия!$R61*SUMIFS(условия!57:57,условия!$7:$7,"&lt;="&amp;HX$8,условия!$8:$8,"&gt;="&amp;HX$8))</f>
        <v>4399.9999999999982</v>
      </c>
      <c r="HY89" s="21">
        <f>IF(HY$8="",0,HY85*условия!$R61*SUMIFS(условия!57:57,условия!$7:$7,"&lt;="&amp;HY$8,условия!$8:$8,"&gt;="&amp;HY$8))</f>
        <v>6300</v>
      </c>
      <c r="HZ89" s="21">
        <f>IF(HZ$8="",0,HZ85*условия!$R61*SUMIFS(условия!57:57,условия!$7:$7,"&lt;="&amp;HZ$8,условия!$8:$8,"&gt;="&amp;HZ$8))</f>
        <v>6300</v>
      </c>
      <c r="IA89" s="21">
        <f>IF(IA$8="",0,IA85*условия!$R61*SUMIFS(условия!57:57,условия!$7:$7,"&lt;="&amp;IA$8,условия!$8:$8,"&gt;="&amp;IA$8))</f>
        <v>6300</v>
      </c>
      <c r="IB89" s="21">
        <f>IF(IB$8="",0,IB85*условия!$R61*SUMIFS(условия!57:57,условия!$7:$7,"&lt;="&amp;IB$8,условия!$8:$8,"&gt;="&amp;IB$8))</f>
        <v>6300</v>
      </c>
      <c r="IC89" s="21">
        <f>IF(IC$8="",0,IC85*условия!$R61*SUMIFS(условия!57:57,условия!$7:$7,"&lt;="&amp;IC$8,условия!$8:$8,"&gt;="&amp;IC$8))</f>
        <v>6300</v>
      </c>
      <c r="ID89" s="21">
        <f>IF(ID$8="",0,ID85*условия!$R61*SUMIFS(условия!57:57,условия!$7:$7,"&lt;="&amp;ID$8,условия!$8:$8,"&gt;="&amp;ID$8))</f>
        <v>6300</v>
      </c>
      <c r="IE89" s="21">
        <f>IF(IE$8="",0,IE85*условия!$R61*SUMIFS(условия!57:57,условия!$7:$7,"&lt;="&amp;IE$8,условия!$8:$8,"&gt;="&amp;IE$8))</f>
        <v>6300</v>
      </c>
      <c r="IF89" s="21">
        <f>IF(IF$8="",0,IF85*условия!$R61*SUMIFS(условия!57:57,условия!$7:$7,"&lt;="&amp;IF$8,условия!$8:$8,"&gt;="&amp;IF$8))</f>
        <v>6300</v>
      </c>
      <c r="IG89" s="21">
        <f>IF(IG$8="",0,IG85*условия!$R61*SUMIFS(условия!57:57,условия!$7:$7,"&lt;="&amp;IG$8,условия!$8:$8,"&gt;="&amp;IG$8))</f>
        <v>6300</v>
      </c>
      <c r="IH89" s="21">
        <f>IF(IH$8="",0,IH85*условия!$R61*SUMIFS(условия!57:57,условия!$7:$7,"&lt;="&amp;IH$8,условия!$8:$8,"&gt;="&amp;IH$8))</f>
        <v>6300</v>
      </c>
      <c r="II89" s="21">
        <f>IF(II$8="",0,II85*условия!$R61*SUMIFS(условия!57:57,условия!$7:$7,"&lt;="&amp;II$8,условия!$8:$8,"&gt;="&amp;II$8))</f>
        <v>6300</v>
      </c>
      <c r="IJ89" s="21">
        <f>IF(IJ$8="",0,IJ85*условия!$R61*SUMIFS(условия!57:57,условия!$7:$7,"&lt;="&amp;IJ$8,условия!$8:$8,"&gt;="&amp;IJ$8))</f>
        <v>6300</v>
      </c>
      <c r="IK89" s="21">
        <f>IF(IK$8="",0,IK85*условия!$R61*SUMIFS(условия!57:57,условия!$7:$7,"&lt;="&amp;IK$8,условия!$8:$8,"&gt;="&amp;IK$8))</f>
        <v>6300</v>
      </c>
      <c r="IL89" s="21">
        <f>IF(IL$8="",0,IL85*условия!$R61*SUMIFS(условия!57:57,условия!$7:$7,"&lt;="&amp;IL$8,условия!$8:$8,"&gt;="&amp;IL$8))</f>
        <v>6300</v>
      </c>
      <c r="IM89" s="21">
        <f>IF(IM$8="",0,IM85*условия!$R61*SUMIFS(условия!57:57,условия!$7:$7,"&lt;="&amp;IM$8,условия!$8:$8,"&gt;="&amp;IM$8))</f>
        <v>6300</v>
      </c>
      <c r="IN89" s="21">
        <f>IF(IN$8="",0,IN85*условия!$R61*SUMIFS(условия!57:57,условия!$7:$7,"&lt;="&amp;IN$8,условия!$8:$8,"&gt;="&amp;IN$8))</f>
        <v>6300</v>
      </c>
      <c r="IO89" s="21">
        <f>IF(IO$8="",0,IO85*условия!$R61*SUMIFS(условия!57:57,условия!$7:$7,"&lt;="&amp;IO$8,условия!$8:$8,"&gt;="&amp;IO$8))</f>
        <v>6300</v>
      </c>
      <c r="IP89" s="21">
        <f>IF(IP$8="",0,IP85*условия!$R61*SUMIFS(условия!57:57,условия!$7:$7,"&lt;="&amp;IP$8,условия!$8:$8,"&gt;="&amp;IP$8))</f>
        <v>6300</v>
      </c>
      <c r="IQ89" s="21">
        <f>IF(IQ$8="",0,IQ85*условия!$R61*SUMIFS(условия!57:57,условия!$7:$7,"&lt;="&amp;IQ$8,условия!$8:$8,"&gt;="&amp;IQ$8))</f>
        <v>6300</v>
      </c>
      <c r="IR89" s="21">
        <f>IF(IR$8="",0,IR85*условия!$R61*SUMIFS(условия!57:57,условия!$7:$7,"&lt;="&amp;IR$8,условия!$8:$8,"&gt;="&amp;IR$8))</f>
        <v>6300</v>
      </c>
      <c r="IS89" s="21">
        <f>IF(IS$8="",0,IS85*условия!$R61*SUMIFS(условия!57:57,условия!$7:$7,"&lt;="&amp;IS$8,условия!$8:$8,"&gt;="&amp;IS$8))</f>
        <v>6300</v>
      </c>
      <c r="IT89" s="21">
        <f>IF(IT$8="",0,IT85*условия!$R61*SUMIFS(условия!57:57,условия!$7:$7,"&lt;="&amp;IT$8,условия!$8:$8,"&gt;="&amp;IT$8))</f>
        <v>6300</v>
      </c>
      <c r="IU89" s="21">
        <f>IF(IU$8="",0,IU85*условия!$R61*SUMIFS(условия!57:57,условия!$7:$7,"&lt;="&amp;IU$8,условия!$8:$8,"&gt;="&amp;IU$8))</f>
        <v>6300</v>
      </c>
      <c r="IV89" s="21">
        <f>IF(IV$8="",0,IV85*условия!$R61*SUMIFS(условия!57:57,условия!$7:$7,"&lt;="&amp;IV$8,условия!$8:$8,"&gt;="&amp;IV$8))</f>
        <v>6300</v>
      </c>
      <c r="IW89" s="21">
        <f>IF(IW$8="",0,IW85*условия!$R61*SUMIFS(условия!57:57,условия!$7:$7,"&lt;="&amp;IW$8,условия!$8:$8,"&gt;="&amp;IW$8))</f>
        <v>6300</v>
      </c>
      <c r="IX89" s="21">
        <f>IF(IX$8="",0,IX85*условия!$R61*SUMIFS(условия!57:57,условия!$7:$7,"&lt;="&amp;IX$8,условия!$8:$8,"&gt;="&amp;IX$8))</f>
        <v>6300</v>
      </c>
      <c r="IY89" s="21">
        <f>IF(IY$8="",0,IY85*условия!$R61*SUMIFS(условия!57:57,условия!$7:$7,"&lt;="&amp;IY$8,условия!$8:$8,"&gt;="&amp;IY$8))</f>
        <v>6300</v>
      </c>
      <c r="IZ89" s="21">
        <f>IF(IZ$8="",0,IZ85*условия!$R61*SUMIFS(условия!57:57,условия!$7:$7,"&lt;="&amp;IZ$8,условия!$8:$8,"&gt;="&amp;IZ$8))</f>
        <v>6300</v>
      </c>
      <c r="JA89" s="21">
        <f>IF(JA$8="",0,JA85*условия!$R61*SUMIFS(условия!57:57,условия!$7:$7,"&lt;="&amp;JA$8,условия!$8:$8,"&gt;="&amp;JA$8))</f>
        <v>8190</v>
      </c>
      <c r="JB89" s="21">
        <f>IF(JB$8="",0,JB85*условия!$R61*SUMIFS(условия!57:57,условия!$7:$7,"&lt;="&amp;JB$8,условия!$8:$8,"&gt;="&amp;JB$8))</f>
        <v>8190</v>
      </c>
      <c r="JC89" s="21">
        <f>IF(JC$8="",0,JC85*условия!$R61*SUMIFS(условия!57:57,условия!$7:$7,"&lt;="&amp;JC$8,условия!$8:$8,"&gt;="&amp;JC$8))</f>
        <v>8190</v>
      </c>
      <c r="JD89" s="21">
        <f>IF(JD$8="",0,JD85*условия!$R61*SUMIFS(условия!57:57,условия!$7:$7,"&lt;="&amp;JD$8,условия!$8:$8,"&gt;="&amp;JD$8))</f>
        <v>8190</v>
      </c>
      <c r="JE89" s="21">
        <f>IF(JE$8="",0,JE85*условия!$R61*SUMIFS(условия!57:57,условия!$7:$7,"&lt;="&amp;JE$8,условия!$8:$8,"&gt;="&amp;JE$8))</f>
        <v>8190</v>
      </c>
      <c r="JF89" s="21">
        <f>IF(JF$8="",0,JF85*условия!$R61*SUMIFS(условия!57:57,условия!$7:$7,"&lt;="&amp;JF$8,условия!$8:$8,"&gt;="&amp;JF$8))</f>
        <v>8190</v>
      </c>
      <c r="JG89" s="21">
        <f>IF(JG$8="",0,JG85*условия!$R61*SUMIFS(условия!57:57,условия!$7:$7,"&lt;="&amp;JG$8,условия!$8:$8,"&gt;="&amp;JG$8))</f>
        <v>8190</v>
      </c>
      <c r="JH89" s="21">
        <f>IF(JH$8="",0,JH85*условия!$R61*SUMIFS(условия!57:57,условия!$7:$7,"&lt;="&amp;JH$8,условия!$8:$8,"&gt;="&amp;JH$8))</f>
        <v>8190</v>
      </c>
      <c r="JI89" s="21">
        <f>IF(JI$8="",0,JI85*условия!$R61*SUMIFS(условия!57:57,условия!$7:$7,"&lt;="&amp;JI$8,условия!$8:$8,"&gt;="&amp;JI$8))</f>
        <v>8190</v>
      </c>
      <c r="JJ89" s="21">
        <f>IF(JJ$8="",0,JJ85*условия!$R61*SUMIFS(условия!57:57,условия!$7:$7,"&lt;="&amp;JJ$8,условия!$8:$8,"&gt;="&amp;JJ$8))</f>
        <v>8190</v>
      </c>
      <c r="JK89" s="21">
        <f>IF(JK$8="",0,JK85*условия!$R61*SUMIFS(условия!57:57,условия!$7:$7,"&lt;="&amp;JK$8,условия!$8:$8,"&gt;="&amp;JK$8))</f>
        <v>8190</v>
      </c>
      <c r="JL89" s="21">
        <f>IF(JL$8="",0,JL85*условия!$R61*SUMIFS(условия!57:57,условия!$7:$7,"&lt;="&amp;JL$8,условия!$8:$8,"&gt;="&amp;JL$8))</f>
        <v>8190</v>
      </c>
      <c r="JM89" s="21">
        <f>IF(JM$8="",0,JM85*условия!$R61*SUMIFS(условия!57:57,условия!$7:$7,"&lt;="&amp;JM$8,условия!$8:$8,"&gt;="&amp;JM$8))</f>
        <v>8190</v>
      </c>
      <c r="JN89" s="21">
        <f>IF(JN$8="",0,JN85*условия!$R61*SUMIFS(условия!57:57,условия!$7:$7,"&lt;="&amp;JN$8,условия!$8:$8,"&gt;="&amp;JN$8))</f>
        <v>8190</v>
      </c>
      <c r="JO89" s="21">
        <f>IF(JO$8="",0,JO85*условия!$R61*SUMIFS(условия!57:57,условия!$7:$7,"&lt;="&amp;JO$8,условия!$8:$8,"&gt;="&amp;JO$8))</f>
        <v>8190</v>
      </c>
      <c r="JP89" s="21">
        <f>IF(JP$8="",0,JP85*условия!$R61*SUMIFS(условия!57:57,условия!$7:$7,"&lt;="&amp;JP$8,условия!$8:$8,"&gt;="&amp;JP$8))</f>
        <v>8190</v>
      </c>
      <c r="JQ89" s="21">
        <f>IF(JQ$8="",0,JQ85*условия!$R61*SUMIFS(условия!57:57,условия!$7:$7,"&lt;="&amp;JQ$8,условия!$8:$8,"&gt;="&amp;JQ$8))</f>
        <v>8190</v>
      </c>
      <c r="JR89" s="21">
        <f>IF(JR$8="",0,JR85*условия!$R61*SUMIFS(условия!57:57,условия!$7:$7,"&lt;="&amp;JR$8,условия!$8:$8,"&gt;="&amp;JR$8))</f>
        <v>8190</v>
      </c>
      <c r="JS89" s="21">
        <f>IF(JS$8="",0,JS85*условия!$R61*SUMIFS(условия!57:57,условия!$7:$7,"&lt;="&amp;JS$8,условия!$8:$8,"&gt;="&amp;JS$8))</f>
        <v>8190</v>
      </c>
      <c r="JT89" s="21">
        <f>IF(JT$8="",0,JT85*условия!$R61*SUMIFS(условия!57:57,условия!$7:$7,"&lt;="&amp;JT$8,условия!$8:$8,"&gt;="&amp;JT$8))</f>
        <v>8190</v>
      </c>
      <c r="JU89" s="21">
        <f>IF(JU$8="",0,JU85*условия!$R61*SUMIFS(условия!57:57,условия!$7:$7,"&lt;="&amp;JU$8,условия!$8:$8,"&gt;="&amp;JU$8))</f>
        <v>8190</v>
      </c>
      <c r="JV89" s="21">
        <f>IF(JV$8="",0,JV85*условия!$R61*SUMIFS(условия!57:57,условия!$7:$7,"&lt;="&amp;JV$8,условия!$8:$8,"&gt;="&amp;JV$8))</f>
        <v>8190</v>
      </c>
      <c r="JW89" s="21">
        <f>IF(JW$8="",0,JW85*условия!$R61*SUMIFS(условия!57:57,условия!$7:$7,"&lt;="&amp;JW$8,условия!$8:$8,"&gt;="&amp;JW$8))</f>
        <v>8190</v>
      </c>
      <c r="JX89" s="21">
        <f>IF(JX$8="",0,JX85*условия!$R61*SUMIFS(условия!57:57,условия!$7:$7,"&lt;="&amp;JX$8,условия!$8:$8,"&gt;="&amp;JX$8))</f>
        <v>8190</v>
      </c>
      <c r="JY89" s="21">
        <f>IF(JY$8="",0,JY85*условия!$R61*SUMIFS(условия!57:57,условия!$7:$7,"&lt;="&amp;JY$8,условия!$8:$8,"&gt;="&amp;JY$8))</f>
        <v>8190</v>
      </c>
      <c r="JZ89" s="21">
        <f>IF(JZ$8="",0,JZ85*условия!$R61*SUMIFS(условия!57:57,условия!$7:$7,"&lt;="&amp;JZ$8,условия!$8:$8,"&gt;="&amp;JZ$8))</f>
        <v>8190</v>
      </c>
      <c r="KA89" s="21">
        <f>IF(KA$8="",0,KA85*условия!$R61*SUMIFS(условия!57:57,условия!$7:$7,"&lt;="&amp;KA$8,условия!$8:$8,"&gt;="&amp;KA$8))</f>
        <v>8190</v>
      </c>
      <c r="KB89" s="21">
        <f>IF(KB$8="",0,KB85*условия!$R61*SUMIFS(условия!57:57,условия!$7:$7,"&lt;="&amp;KB$8,условия!$8:$8,"&gt;="&amp;KB$8))</f>
        <v>8190</v>
      </c>
      <c r="KC89" s="21">
        <f>IF(KC$8="",0,KC85*условия!$R61*SUMIFS(условия!57:57,условия!$7:$7,"&lt;="&amp;KC$8,условия!$8:$8,"&gt;="&amp;KC$8))</f>
        <v>8190</v>
      </c>
      <c r="KD89" s="21">
        <f>IF(KD$8="",0,KD85*условия!$R61*SUMIFS(условия!57:57,условия!$7:$7,"&lt;="&amp;KD$8,условия!$8:$8,"&gt;="&amp;KD$8))</f>
        <v>8190</v>
      </c>
      <c r="KE89" s="21">
        <f>IF(KE$8="",0,KE85*условия!$R61*SUMIFS(условия!57:57,условия!$7:$7,"&lt;="&amp;KE$8,условия!$8:$8,"&gt;="&amp;KE$8))</f>
        <v>8190</v>
      </c>
      <c r="KF89" s="21">
        <f>IF(KF$8="",0,KF85*условия!$R61*SUMIFS(условия!57:57,условия!$7:$7,"&lt;="&amp;KF$8,условия!$8:$8,"&gt;="&amp;KF$8))</f>
        <v>7560</v>
      </c>
      <c r="KG89" s="21">
        <f>IF(KG$8="",0,KG85*условия!$R61*SUMIFS(условия!57:57,условия!$7:$7,"&lt;="&amp;KG$8,условия!$8:$8,"&gt;="&amp;KG$8))</f>
        <v>7560</v>
      </c>
      <c r="KH89" s="21">
        <f>IF(KH$8="",0,KH85*условия!$R61*SUMIFS(условия!57:57,условия!$7:$7,"&lt;="&amp;KH$8,условия!$8:$8,"&gt;="&amp;KH$8))</f>
        <v>7560</v>
      </c>
      <c r="KI89" s="21">
        <f>IF(KI$8="",0,KI85*условия!$R61*SUMIFS(условия!57:57,условия!$7:$7,"&lt;="&amp;KI$8,условия!$8:$8,"&gt;="&amp;KI$8))</f>
        <v>7560</v>
      </c>
      <c r="KJ89" s="21">
        <f>IF(KJ$8="",0,KJ85*условия!$R61*SUMIFS(условия!57:57,условия!$7:$7,"&lt;="&amp;KJ$8,условия!$8:$8,"&gt;="&amp;KJ$8))</f>
        <v>7560</v>
      </c>
      <c r="KK89" s="21">
        <f>IF(KK$8="",0,KK85*условия!$R61*SUMIFS(условия!57:57,условия!$7:$7,"&lt;="&amp;KK$8,условия!$8:$8,"&gt;="&amp;KK$8))</f>
        <v>7560</v>
      </c>
      <c r="KL89" s="21">
        <f>IF(KL$8="",0,KL85*условия!$R61*SUMIFS(условия!57:57,условия!$7:$7,"&lt;="&amp;KL$8,условия!$8:$8,"&gt;="&amp;KL$8))</f>
        <v>7560</v>
      </c>
      <c r="KM89" s="21">
        <f>IF(KM$8="",0,KM85*условия!$R61*SUMIFS(условия!57:57,условия!$7:$7,"&lt;="&amp;KM$8,условия!$8:$8,"&gt;="&amp;KM$8))</f>
        <v>7560</v>
      </c>
      <c r="KN89" s="21">
        <f>IF(KN$8="",0,KN85*условия!$R61*SUMIFS(условия!57:57,условия!$7:$7,"&lt;="&amp;KN$8,условия!$8:$8,"&gt;="&amp;KN$8))</f>
        <v>7560</v>
      </c>
      <c r="KO89" s="21">
        <f>IF(KO$8="",0,KO85*условия!$R61*SUMIFS(условия!57:57,условия!$7:$7,"&lt;="&amp;KO$8,условия!$8:$8,"&gt;="&amp;KO$8))</f>
        <v>7560</v>
      </c>
      <c r="KP89" s="21">
        <f>IF(KP$8="",0,KP85*условия!$R61*SUMIFS(условия!57:57,условия!$7:$7,"&lt;="&amp;KP$8,условия!$8:$8,"&gt;="&amp;KP$8))</f>
        <v>7560</v>
      </c>
      <c r="KQ89" s="21">
        <f>IF(KQ$8="",0,KQ85*условия!$R61*SUMIFS(условия!57:57,условия!$7:$7,"&lt;="&amp;KQ$8,условия!$8:$8,"&gt;="&amp;KQ$8))</f>
        <v>7560</v>
      </c>
      <c r="KR89" s="21">
        <f>IF(KR$8="",0,KR85*условия!$R61*SUMIFS(условия!57:57,условия!$7:$7,"&lt;="&amp;KR$8,условия!$8:$8,"&gt;="&amp;KR$8))</f>
        <v>7560</v>
      </c>
      <c r="KS89" s="21">
        <f>IF(KS$8="",0,KS85*условия!$R61*SUMIFS(условия!57:57,условия!$7:$7,"&lt;="&amp;KS$8,условия!$8:$8,"&gt;="&amp;KS$8))</f>
        <v>7560</v>
      </c>
      <c r="KT89" s="21">
        <f>IF(KT$8="",0,KT85*условия!$R61*SUMIFS(условия!57:57,условия!$7:$7,"&lt;="&amp;KT$8,условия!$8:$8,"&gt;="&amp;KT$8))</f>
        <v>7560</v>
      </c>
      <c r="KU89" s="21">
        <f>IF(KU$8="",0,KU85*условия!$R61*SUMIFS(условия!57:57,условия!$7:$7,"&lt;="&amp;KU$8,условия!$8:$8,"&gt;="&amp;KU$8))</f>
        <v>7560</v>
      </c>
      <c r="KV89" s="21">
        <f>IF(KV$8="",0,KV85*условия!$R61*SUMIFS(условия!57:57,условия!$7:$7,"&lt;="&amp;KV$8,условия!$8:$8,"&gt;="&amp;KV$8))</f>
        <v>7560</v>
      </c>
      <c r="KW89" s="21">
        <f>IF(KW$8="",0,KW85*условия!$R61*SUMIFS(условия!57:57,условия!$7:$7,"&lt;="&amp;KW$8,условия!$8:$8,"&gt;="&amp;KW$8))</f>
        <v>7560</v>
      </c>
      <c r="KX89" s="21">
        <f>IF(KX$8="",0,KX85*условия!$R61*SUMIFS(условия!57:57,условия!$7:$7,"&lt;="&amp;KX$8,условия!$8:$8,"&gt;="&amp;KX$8))</f>
        <v>7560</v>
      </c>
      <c r="KY89" s="21">
        <f>IF(KY$8="",0,KY85*условия!$R61*SUMIFS(условия!57:57,условия!$7:$7,"&lt;="&amp;KY$8,условия!$8:$8,"&gt;="&amp;KY$8))</f>
        <v>7560</v>
      </c>
      <c r="KZ89" s="21">
        <f>IF(KZ$8="",0,KZ85*условия!$R61*SUMIFS(условия!57:57,условия!$7:$7,"&lt;="&amp;KZ$8,условия!$8:$8,"&gt;="&amp;KZ$8))</f>
        <v>7560</v>
      </c>
      <c r="LA89" s="21">
        <f>IF(LA$8="",0,LA85*условия!$R61*SUMIFS(условия!57:57,условия!$7:$7,"&lt;="&amp;LA$8,условия!$8:$8,"&gt;="&amp;LA$8))</f>
        <v>7560</v>
      </c>
      <c r="LB89" s="21">
        <f>IF(LB$8="",0,LB85*условия!$R61*SUMIFS(условия!57:57,условия!$7:$7,"&lt;="&amp;LB$8,условия!$8:$8,"&gt;="&amp;LB$8))</f>
        <v>7560</v>
      </c>
      <c r="LC89" s="21">
        <f>IF(LC$8="",0,LC85*условия!$R61*SUMIFS(условия!57:57,условия!$7:$7,"&lt;="&amp;LC$8,условия!$8:$8,"&gt;="&amp;LC$8))</f>
        <v>7560</v>
      </c>
      <c r="LD89" s="21">
        <f>IF(LD$8="",0,LD85*условия!$R61*SUMIFS(условия!57:57,условия!$7:$7,"&lt;="&amp;LD$8,условия!$8:$8,"&gt;="&amp;LD$8))</f>
        <v>7560</v>
      </c>
      <c r="LE89" s="21">
        <f>IF(LE$8="",0,LE85*условия!$R61*SUMIFS(условия!57:57,условия!$7:$7,"&lt;="&amp;LE$8,условия!$8:$8,"&gt;="&amp;LE$8))</f>
        <v>7560</v>
      </c>
      <c r="LF89" s="21">
        <f>IF(LF$8="",0,LF85*условия!$R61*SUMIFS(условия!57:57,условия!$7:$7,"&lt;="&amp;LF$8,условия!$8:$8,"&gt;="&amp;LF$8))</f>
        <v>7560</v>
      </c>
      <c r="LG89" s="21">
        <f>IF(LG$8="",0,LG85*условия!$R61*SUMIFS(условия!57:57,условия!$7:$7,"&lt;="&amp;LG$8,условия!$8:$8,"&gt;="&amp;LG$8))</f>
        <v>7560</v>
      </c>
      <c r="LH89" s="21">
        <f>IF(LH$8="",0,LH85*условия!$R61*SUMIFS(условия!57:57,условия!$7:$7,"&lt;="&amp;LH$8,условия!$8:$8,"&gt;="&amp;LH$8))</f>
        <v>7560</v>
      </c>
      <c r="LI89" s="21">
        <f>IF(LI$8="",0,LI85*условия!$R61*SUMIFS(условия!57:57,условия!$7:$7,"&lt;="&amp;LI$8,условия!$8:$8,"&gt;="&amp;LI$8))</f>
        <v>7560</v>
      </c>
      <c r="LJ89" s="21">
        <f>IF(LJ$8="",0,LJ85*условия!$R61*SUMIFS(условия!57:57,условия!$7:$7,"&lt;="&amp;LJ$8,условия!$8:$8,"&gt;="&amp;LJ$8))</f>
        <v>5880</v>
      </c>
      <c r="LK89" s="21">
        <f>IF(LK$8="",0,LK85*условия!$R61*SUMIFS(условия!57:57,условия!$7:$7,"&lt;="&amp;LK$8,условия!$8:$8,"&gt;="&amp;LK$8))</f>
        <v>5880</v>
      </c>
      <c r="LL89" s="21">
        <f>IF(LL$8="",0,LL85*условия!$R61*SUMIFS(условия!57:57,условия!$7:$7,"&lt;="&amp;LL$8,условия!$8:$8,"&gt;="&amp;LL$8))</f>
        <v>5880</v>
      </c>
      <c r="LM89" s="21">
        <f>IF(LM$8="",0,LM85*условия!$R61*SUMIFS(условия!57:57,условия!$7:$7,"&lt;="&amp;LM$8,условия!$8:$8,"&gt;="&amp;LM$8))</f>
        <v>5880</v>
      </c>
      <c r="LN89" s="21">
        <f>IF(LN$8="",0,LN85*условия!$R61*SUMIFS(условия!57:57,условия!$7:$7,"&lt;="&amp;LN$8,условия!$8:$8,"&gt;="&amp;LN$8))</f>
        <v>5880</v>
      </c>
      <c r="LO89" s="21">
        <f>IF(LO$8="",0,LO85*условия!$R61*SUMIFS(условия!57:57,условия!$7:$7,"&lt;="&amp;LO$8,условия!$8:$8,"&gt;="&amp;LO$8))</f>
        <v>5880</v>
      </c>
      <c r="LP89" s="21">
        <f>IF(LP$8="",0,LP85*условия!$R61*SUMIFS(условия!57:57,условия!$7:$7,"&lt;="&amp;LP$8,условия!$8:$8,"&gt;="&amp;LP$8))</f>
        <v>5880</v>
      </c>
      <c r="LQ89" s="21">
        <f>IF(LQ$8="",0,LQ85*условия!$R61*SUMIFS(условия!57:57,условия!$7:$7,"&lt;="&amp;LQ$8,условия!$8:$8,"&gt;="&amp;LQ$8))</f>
        <v>5880</v>
      </c>
      <c r="LR89" s="21">
        <f>IF(LR$8="",0,LR85*условия!$R61*SUMIFS(условия!57:57,условия!$7:$7,"&lt;="&amp;LR$8,условия!$8:$8,"&gt;="&amp;LR$8))</f>
        <v>5880</v>
      </c>
      <c r="LS89" s="21">
        <f>IF(LS$8="",0,LS85*условия!$R61*SUMIFS(условия!57:57,условия!$7:$7,"&lt;="&amp;LS$8,условия!$8:$8,"&gt;="&amp;LS$8))</f>
        <v>5880</v>
      </c>
      <c r="LT89" s="21">
        <f>IF(LT$8="",0,LT85*условия!$R61*SUMIFS(условия!57:57,условия!$7:$7,"&lt;="&amp;LT$8,условия!$8:$8,"&gt;="&amp;LT$8))</f>
        <v>5880</v>
      </c>
      <c r="LU89" s="21">
        <f>IF(LU$8="",0,LU85*условия!$R61*SUMIFS(условия!57:57,условия!$7:$7,"&lt;="&amp;LU$8,условия!$8:$8,"&gt;="&amp;LU$8))</f>
        <v>5880</v>
      </c>
      <c r="LV89" s="21">
        <f>IF(LV$8="",0,LV85*условия!$R61*SUMIFS(условия!57:57,условия!$7:$7,"&lt;="&amp;LV$8,условия!$8:$8,"&gt;="&amp;LV$8))</f>
        <v>5880</v>
      </c>
      <c r="LW89" s="21">
        <f>IF(LW$8="",0,LW85*условия!$R61*SUMIFS(условия!57:57,условия!$7:$7,"&lt;="&amp;LW$8,условия!$8:$8,"&gt;="&amp;LW$8))</f>
        <v>5880</v>
      </c>
      <c r="LX89" s="21">
        <f>IF(LX$8="",0,LX85*условия!$R61*SUMIFS(условия!57:57,условия!$7:$7,"&lt;="&amp;LX$8,условия!$8:$8,"&gt;="&amp;LX$8))</f>
        <v>5880</v>
      </c>
      <c r="LY89" s="21">
        <f>IF(LY$8="",0,LY85*условия!$R61*SUMIFS(условия!57:57,условия!$7:$7,"&lt;="&amp;LY$8,условия!$8:$8,"&gt;="&amp;LY$8))</f>
        <v>5880</v>
      </c>
      <c r="LZ89" s="21">
        <f>IF(LZ$8="",0,LZ85*условия!$R61*SUMIFS(условия!57:57,условия!$7:$7,"&lt;="&amp;LZ$8,условия!$8:$8,"&gt;="&amp;LZ$8))</f>
        <v>5880</v>
      </c>
      <c r="MA89" s="21">
        <f>IF(MA$8="",0,MA85*условия!$R61*SUMIFS(условия!57:57,условия!$7:$7,"&lt;="&amp;MA$8,условия!$8:$8,"&gt;="&amp;MA$8))</f>
        <v>5880</v>
      </c>
      <c r="MB89" s="21">
        <f>IF(MB$8="",0,MB85*условия!$R61*SUMIFS(условия!57:57,условия!$7:$7,"&lt;="&amp;MB$8,условия!$8:$8,"&gt;="&amp;MB$8))</f>
        <v>5880</v>
      </c>
      <c r="MC89" s="21">
        <f>IF(MC$8="",0,MC85*условия!$R61*SUMIFS(условия!57:57,условия!$7:$7,"&lt;="&amp;MC$8,условия!$8:$8,"&gt;="&amp;MC$8))</f>
        <v>5880</v>
      </c>
      <c r="MD89" s="21">
        <f>IF(MD$8="",0,MD85*условия!$R61*SUMIFS(условия!57:57,условия!$7:$7,"&lt;="&amp;MD$8,условия!$8:$8,"&gt;="&amp;MD$8))</f>
        <v>5880</v>
      </c>
      <c r="ME89" s="21">
        <f>IF(ME$8="",0,ME85*условия!$R61*SUMIFS(условия!57:57,условия!$7:$7,"&lt;="&amp;ME$8,условия!$8:$8,"&gt;="&amp;ME$8))</f>
        <v>5880</v>
      </c>
      <c r="MF89" s="21">
        <f>IF(MF$8="",0,MF85*условия!$R61*SUMIFS(условия!57:57,условия!$7:$7,"&lt;="&amp;MF$8,условия!$8:$8,"&gt;="&amp;MF$8))</f>
        <v>5880</v>
      </c>
      <c r="MG89" s="21">
        <f>IF(MG$8="",0,MG85*условия!$R61*SUMIFS(условия!57:57,условия!$7:$7,"&lt;="&amp;MG$8,условия!$8:$8,"&gt;="&amp;MG$8))</f>
        <v>5880</v>
      </c>
      <c r="MH89" s="21">
        <f>IF(MH$8="",0,MH85*условия!$R61*SUMIFS(условия!57:57,условия!$7:$7,"&lt;="&amp;MH$8,условия!$8:$8,"&gt;="&amp;MH$8))</f>
        <v>5880</v>
      </c>
      <c r="MI89" s="21">
        <f>IF(MI$8="",0,MI85*условия!$R61*SUMIFS(условия!57:57,условия!$7:$7,"&lt;="&amp;MI$8,условия!$8:$8,"&gt;="&amp;MI$8))</f>
        <v>5880</v>
      </c>
      <c r="MJ89" s="21">
        <f>IF(MJ$8="",0,MJ85*условия!$R61*SUMIFS(условия!57:57,условия!$7:$7,"&lt;="&amp;MJ$8,условия!$8:$8,"&gt;="&amp;MJ$8))</f>
        <v>5880</v>
      </c>
      <c r="MK89" s="21">
        <f>IF(MK$8="",0,MK85*условия!$R61*SUMIFS(условия!57:57,условия!$7:$7,"&lt;="&amp;MK$8,условия!$8:$8,"&gt;="&amp;MK$8))</f>
        <v>5880</v>
      </c>
      <c r="ML89" s="21">
        <f>IF(ML$8="",0,ML85*условия!$R61*SUMIFS(условия!57:57,условия!$7:$7,"&lt;="&amp;ML$8,условия!$8:$8,"&gt;="&amp;ML$8))</f>
        <v>5880</v>
      </c>
      <c r="MM89" s="21">
        <f>IF(MM$8="",0,MM85*условия!$R61*SUMIFS(условия!57:57,условия!$7:$7,"&lt;="&amp;MM$8,условия!$8:$8,"&gt;="&amp;MM$8))</f>
        <v>5880</v>
      </c>
      <c r="MN89" s="21">
        <f>IF(MN$8="",0,MN85*условия!$R61*SUMIFS(условия!57:57,условия!$7:$7,"&lt;="&amp;MN$8,условия!$8:$8,"&gt;="&amp;MN$8))</f>
        <v>5880</v>
      </c>
      <c r="MO89" s="21">
        <f>IF(MO$8="",0,MO85*условия!$R61*SUMIFS(условия!57:57,условия!$7:$7,"&lt;="&amp;MO$8,условия!$8:$8,"&gt;="&amp;MO$8))</f>
        <v>6384.0000000000009</v>
      </c>
      <c r="MP89" s="21">
        <f>IF(MP$8="",0,MP85*условия!$R61*SUMIFS(условия!57:57,условия!$7:$7,"&lt;="&amp;MP$8,условия!$8:$8,"&gt;="&amp;MP$8))</f>
        <v>6384.0000000000009</v>
      </c>
      <c r="MQ89" s="21">
        <f>IF(MQ$8="",0,MQ85*условия!$R61*SUMIFS(условия!57:57,условия!$7:$7,"&lt;="&amp;MQ$8,условия!$8:$8,"&gt;="&amp;MQ$8))</f>
        <v>6384.0000000000009</v>
      </c>
      <c r="MR89" s="21">
        <f>IF(MR$8="",0,MR85*условия!$R61*SUMIFS(условия!57:57,условия!$7:$7,"&lt;="&amp;MR$8,условия!$8:$8,"&gt;="&amp;MR$8))</f>
        <v>6384.0000000000009</v>
      </c>
      <c r="MS89" s="21">
        <f>IF(MS$8="",0,MS85*условия!$R61*SUMIFS(условия!57:57,условия!$7:$7,"&lt;="&amp;MS$8,условия!$8:$8,"&gt;="&amp;MS$8))</f>
        <v>6384.0000000000009</v>
      </c>
      <c r="MT89" s="21">
        <f>IF(MT$8="",0,MT85*условия!$R61*SUMIFS(условия!57:57,условия!$7:$7,"&lt;="&amp;MT$8,условия!$8:$8,"&gt;="&amp;MT$8))</f>
        <v>6384.0000000000009</v>
      </c>
      <c r="MU89" s="21">
        <f>IF(MU$8="",0,MU85*условия!$R61*SUMIFS(условия!57:57,условия!$7:$7,"&lt;="&amp;MU$8,условия!$8:$8,"&gt;="&amp;MU$8))</f>
        <v>6384.0000000000009</v>
      </c>
      <c r="MV89" s="21">
        <f>IF(MV$8="",0,MV85*условия!$R61*SUMIFS(условия!57:57,условия!$7:$7,"&lt;="&amp;MV$8,условия!$8:$8,"&gt;="&amp;MV$8))</f>
        <v>6384.0000000000009</v>
      </c>
      <c r="MW89" s="21">
        <f>IF(MW$8="",0,MW85*условия!$R61*SUMIFS(условия!57:57,условия!$7:$7,"&lt;="&amp;MW$8,условия!$8:$8,"&gt;="&amp;MW$8))</f>
        <v>6384.0000000000009</v>
      </c>
      <c r="MX89" s="21">
        <f>IF(MX$8="",0,MX85*условия!$R61*SUMIFS(условия!57:57,условия!$7:$7,"&lt;="&amp;MX$8,условия!$8:$8,"&gt;="&amp;MX$8))</f>
        <v>6384.0000000000009</v>
      </c>
      <c r="MY89" s="21">
        <f>IF(MY$8="",0,MY85*условия!$R61*SUMIFS(условия!57:57,условия!$7:$7,"&lt;="&amp;MY$8,условия!$8:$8,"&gt;="&amp;MY$8))</f>
        <v>6384.0000000000009</v>
      </c>
      <c r="MZ89" s="21">
        <f>IF(MZ$8="",0,MZ85*условия!$R61*SUMIFS(условия!57:57,условия!$7:$7,"&lt;="&amp;MZ$8,условия!$8:$8,"&gt;="&amp;MZ$8))</f>
        <v>6384.0000000000009</v>
      </c>
      <c r="NA89" s="21">
        <f>IF(NA$8="",0,NA85*условия!$R61*SUMIFS(условия!57:57,условия!$7:$7,"&lt;="&amp;NA$8,условия!$8:$8,"&gt;="&amp;NA$8))</f>
        <v>6384.0000000000009</v>
      </c>
      <c r="NB89" s="21">
        <f>IF(NB$8="",0,NB85*условия!$R61*SUMIFS(условия!57:57,условия!$7:$7,"&lt;="&amp;NB$8,условия!$8:$8,"&gt;="&amp;NB$8))</f>
        <v>6384.0000000000009</v>
      </c>
      <c r="NC89" s="21">
        <f>IF(NC$8="",0,NC85*условия!$R61*SUMIFS(условия!57:57,условия!$7:$7,"&lt;="&amp;NC$8,условия!$8:$8,"&gt;="&amp;NC$8))</f>
        <v>6384.0000000000009</v>
      </c>
      <c r="ND89" s="21">
        <f>IF(ND$8="",0,ND85*условия!$R61*SUMIFS(условия!57:57,условия!$7:$7,"&lt;="&amp;ND$8,условия!$8:$8,"&gt;="&amp;ND$8))</f>
        <v>6384.0000000000009</v>
      </c>
      <c r="NE89" s="21">
        <f>IF(NE$8="",0,NE85*условия!$R61*SUMIFS(условия!57:57,условия!$7:$7,"&lt;="&amp;NE$8,условия!$8:$8,"&gt;="&amp;NE$8))</f>
        <v>6384.0000000000009</v>
      </c>
      <c r="NF89" s="21">
        <f>IF(NF$8="",0,NF85*условия!$R61*SUMIFS(условия!57:57,условия!$7:$7,"&lt;="&amp;NF$8,условия!$8:$8,"&gt;="&amp;NF$8))</f>
        <v>6384.0000000000009</v>
      </c>
      <c r="NG89" s="21">
        <f>IF(NG$8="",0,NG85*условия!$R61*SUMIFS(условия!57:57,условия!$7:$7,"&lt;="&amp;NG$8,условия!$8:$8,"&gt;="&amp;NG$8))</f>
        <v>6384.0000000000009</v>
      </c>
      <c r="NH89" s="21">
        <f>IF(NH$8="",0,NH85*условия!$R61*SUMIFS(условия!57:57,условия!$7:$7,"&lt;="&amp;NH$8,условия!$8:$8,"&gt;="&amp;NH$8))</f>
        <v>6384.0000000000009</v>
      </c>
      <c r="NI89" s="21">
        <f>IF(NI$8="",0,NI85*условия!$R61*SUMIFS(условия!57:57,условия!$7:$7,"&lt;="&amp;NI$8,условия!$8:$8,"&gt;="&amp;NI$8))</f>
        <v>6384.0000000000009</v>
      </c>
      <c r="NJ89" s="21">
        <f>IF(NJ$8="",0,NJ85*условия!$R61*SUMIFS(условия!57:57,условия!$7:$7,"&lt;="&amp;NJ$8,условия!$8:$8,"&gt;="&amp;NJ$8))</f>
        <v>6384.0000000000009</v>
      </c>
      <c r="NK89" s="21">
        <f>IF(NK$8="",0,NK85*условия!$R61*SUMIFS(условия!57:57,условия!$7:$7,"&lt;="&amp;NK$8,условия!$8:$8,"&gt;="&amp;NK$8))</f>
        <v>6384.0000000000009</v>
      </c>
      <c r="NL89" s="21">
        <f>IF(NL$8="",0,NL85*условия!$R61*SUMIFS(условия!57:57,условия!$7:$7,"&lt;="&amp;NL$8,условия!$8:$8,"&gt;="&amp;NL$8))</f>
        <v>6384.0000000000009</v>
      </c>
      <c r="NM89" s="21">
        <f>IF(NM$8="",0,NM85*условия!$R61*SUMIFS(условия!57:57,условия!$7:$7,"&lt;="&amp;NM$8,условия!$8:$8,"&gt;="&amp;NM$8))</f>
        <v>6384.0000000000009</v>
      </c>
      <c r="NN89" s="21">
        <f>IF(NN$8="",0,NN85*условия!$R61*SUMIFS(условия!57:57,условия!$7:$7,"&lt;="&amp;NN$8,условия!$8:$8,"&gt;="&amp;NN$8))</f>
        <v>6384.0000000000009</v>
      </c>
      <c r="NO89" s="21">
        <f>IF(NO$8="",0,NO85*условия!$R61*SUMIFS(условия!57:57,условия!$7:$7,"&lt;="&amp;NO$8,условия!$8:$8,"&gt;="&amp;NO$8))</f>
        <v>6384.0000000000009</v>
      </c>
      <c r="NP89" s="21">
        <f>IF(NP$8="",0,NP85*условия!$R61*SUMIFS(условия!57:57,условия!$7:$7,"&lt;="&amp;NP$8,условия!$8:$8,"&gt;="&amp;NP$8))</f>
        <v>6384.0000000000009</v>
      </c>
      <c r="NQ89" s="21">
        <f>IF(NQ$8="",0,NQ85*условия!$R61*SUMIFS(условия!57:57,условия!$7:$7,"&lt;="&amp;NQ$8,условия!$8:$8,"&gt;="&amp;NQ$8))</f>
        <v>6384.0000000000009</v>
      </c>
      <c r="NR89" s="21">
        <f>IF(NR$8="",0,NR85*условия!$R61*SUMIFS(условия!57:57,условия!$7:$7,"&lt;="&amp;NR$8,условия!$8:$8,"&gt;="&amp;NR$8))</f>
        <v>6384.0000000000009</v>
      </c>
      <c r="NS89" s="21">
        <f>IF(NS$8="",0,NS85*условия!$R61*SUMIFS(условия!57:57,условия!$7:$7,"&lt;="&amp;NS$8,условия!$8:$8,"&gt;="&amp;NS$8))</f>
        <v>6888.0000000000027</v>
      </c>
      <c r="NT89" s="21">
        <f>IF(NT$8="",0,NT85*условия!$R61*SUMIFS(условия!57:57,условия!$7:$7,"&lt;="&amp;NT$8,условия!$8:$8,"&gt;="&amp;NT$8))</f>
        <v>6888.0000000000027</v>
      </c>
      <c r="NU89" s="21">
        <f>IF(NU$8="",0,NU85*условия!$R61*SUMIFS(условия!57:57,условия!$7:$7,"&lt;="&amp;NU$8,условия!$8:$8,"&gt;="&amp;NU$8))</f>
        <v>6888.0000000000027</v>
      </c>
      <c r="NV89" s="21">
        <f>IF(NV$8="",0,NV85*условия!$R61*SUMIFS(условия!57:57,условия!$7:$7,"&lt;="&amp;NV$8,условия!$8:$8,"&gt;="&amp;NV$8))</f>
        <v>6888.0000000000027</v>
      </c>
      <c r="NW89" s="21">
        <f>IF(NW$8="",0,NW85*условия!$R61*SUMIFS(условия!57:57,условия!$7:$7,"&lt;="&amp;NW$8,условия!$8:$8,"&gt;="&amp;NW$8))</f>
        <v>6888.0000000000027</v>
      </c>
      <c r="NX89" s="21">
        <f>IF(NX$8="",0,NX85*условия!$R61*SUMIFS(условия!57:57,условия!$7:$7,"&lt;="&amp;NX$8,условия!$8:$8,"&gt;="&amp;NX$8))</f>
        <v>6888.0000000000027</v>
      </c>
      <c r="NY89" s="21">
        <f>IF(NY$8="",0,NY85*условия!$R61*SUMIFS(условия!57:57,условия!$7:$7,"&lt;="&amp;NY$8,условия!$8:$8,"&gt;="&amp;NY$8))</f>
        <v>6888.0000000000027</v>
      </c>
      <c r="NZ89" s="21">
        <f>IF(NZ$8="",0,NZ85*условия!$R61*SUMIFS(условия!57:57,условия!$7:$7,"&lt;="&amp;NZ$8,условия!$8:$8,"&gt;="&amp;NZ$8))</f>
        <v>6888.0000000000027</v>
      </c>
      <c r="OA89" s="21">
        <f>IF(OA$8="",0,OA85*условия!$R61*SUMIFS(условия!57:57,условия!$7:$7,"&lt;="&amp;OA$8,условия!$8:$8,"&gt;="&amp;OA$8))</f>
        <v>6888.0000000000027</v>
      </c>
      <c r="OB89" s="21">
        <f>IF(OB$8="",0,OB85*условия!$R61*SUMIFS(условия!57:57,условия!$7:$7,"&lt;="&amp;OB$8,условия!$8:$8,"&gt;="&amp;OB$8))</f>
        <v>6888.0000000000027</v>
      </c>
      <c r="OC89" s="21">
        <f>IF(OC$8="",0,OC85*условия!$R61*SUMIFS(условия!57:57,условия!$7:$7,"&lt;="&amp;OC$8,условия!$8:$8,"&gt;="&amp;OC$8))</f>
        <v>6888.0000000000027</v>
      </c>
      <c r="OD89" s="21">
        <f>IF(OD$8="",0,OD85*условия!$R61*SUMIFS(условия!57:57,условия!$7:$7,"&lt;="&amp;OD$8,условия!$8:$8,"&gt;="&amp;OD$8))</f>
        <v>6888.0000000000027</v>
      </c>
      <c r="OE89" s="21">
        <f>IF(OE$8="",0,OE85*условия!$R61*SUMIFS(условия!57:57,условия!$7:$7,"&lt;="&amp;OE$8,условия!$8:$8,"&gt;="&amp;OE$8))</f>
        <v>6888.0000000000027</v>
      </c>
      <c r="OF89" s="21">
        <f>IF(OF$8="",0,OF85*условия!$R61*SUMIFS(условия!57:57,условия!$7:$7,"&lt;="&amp;OF$8,условия!$8:$8,"&gt;="&amp;OF$8))</f>
        <v>6888.0000000000027</v>
      </c>
      <c r="OG89" s="21">
        <f>IF(OG$8="",0,OG85*условия!$R61*SUMIFS(условия!57:57,условия!$7:$7,"&lt;="&amp;OG$8,условия!$8:$8,"&gt;="&amp;OG$8))</f>
        <v>6888.0000000000027</v>
      </c>
      <c r="OH89" s="21">
        <f>IF(OH$8="",0,OH85*условия!$R61*SUMIFS(условия!57:57,условия!$7:$7,"&lt;="&amp;OH$8,условия!$8:$8,"&gt;="&amp;OH$8))</f>
        <v>6888.0000000000027</v>
      </c>
      <c r="OI89" s="21">
        <f>IF(OI$8="",0,OI85*условия!$R61*SUMIFS(условия!57:57,условия!$7:$7,"&lt;="&amp;OI$8,условия!$8:$8,"&gt;="&amp;OI$8))</f>
        <v>6888.0000000000027</v>
      </c>
      <c r="OJ89" s="21">
        <f>IF(OJ$8="",0,OJ85*условия!$R61*SUMIFS(условия!57:57,условия!$7:$7,"&lt;="&amp;OJ$8,условия!$8:$8,"&gt;="&amp;OJ$8))</f>
        <v>6888.0000000000027</v>
      </c>
      <c r="OK89" s="21">
        <f>IF(OK$8="",0,OK85*условия!$R61*SUMIFS(условия!57:57,условия!$7:$7,"&lt;="&amp;OK$8,условия!$8:$8,"&gt;="&amp;OK$8))</f>
        <v>6888.0000000000027</v>
      </c>
      <c r="OL89" s="21">
        <f>IF(OL$8="",0,OL85*условия!$R61*SUMIFS(условия!57:57,условия!$7:$7,"&lt;="&amp;OL$8,условия!$8:$8,"&gt;="&amp;OL$8))</f>
        <v>6888.0000000000027</v>
      </c>
      <c r="OM89" s="21">
        <f>IF(OM$8="",0,OM85*условия!$R61*SUMIFS(условия!57:57,условия!$7:$7,"&lt;="&amp;OM$8,условия!$8:$8,"&gt;="&amp;OM$8))</f>
        <v>6888.0000000000027</v>
      </c>
      <c r="ON89" s="21">
        <f>IF(ON$8="",0,ON85*условия!$R61*SUMIFS(условия!57:57,условия!$7:$7,"&lt;="&amp;ON$8,условия!$8:$8,"&gt;="&amp;ON$8))</f>
        <v>6888.0000000000027</v>
      </c>
      <c r="OO89" s="21">
        <f>IF(OO$8="",0,OO85*условия!$R61*SUMIFS(условия!57:57,условия!$7:$7,"&lt;="&amp;OO$8,условия!$8:$8,"&gt;="&amp;OO$8))</f>
        <v>6888.0000000000027</v>
      </c>
      <c r="OP89" s="21">
        <f>IF(OP$8="",0,OP85*условия!$R61*SUMIFS(условия!57:57,условия!$7:$7,"&lt;="&amp;OP$8,условия!$8:$8,"&gt;="&amp;OP$8))</f>
        <v>6888.0000000000027</v>
      </c>
      <c r="OQ89" s="21">
        <f>IF(OQ$8="",0,OQ85*условия!$R61*SUMIFS(условия!57:57,условия!$7:$7,"&lt;="&amp;OQ$8,условия!$8:$8,"&gt;="&amp;OQ$8))</f>
        <v>6888.0000000000027</v>
      </c>
      <c r="OR89" s="21">
        <f>IF(OR$8="",0,OR85*условия!$R61*SUMIFS(условия!57:57,условия!$7:$7,"&lt;="&amp;OR$8,условия!$8:$8,"&gt;="&amp;OR$8))</f>
        <v>6888.0000000000027</v>
      </c>
      <c r="OS89" s="21">
        <f>IF(OS$8="",0,OS85*условия!$R61*SUMIFS(условия!57:57,условия!$7:$7,"&lt;="&amp;OS$8,условия!$8:$8,"&gt;="&amp;OS$8))</f>
        <v>6888.0000000000027</v>
      </c>
      <c r="OT89" s="21">
        <f>IF(OT$8="",0,OT85*условия!$R61*SUMIFS(условия!57:57,условия!$7:$7,"&lt;="&amp;OT$8,условия!$8:$8,"&gt;="&amp;OT$8))</f>
        <v>6888.0000000000027</v>
      </c>
      <c r="OU89" s="21">
        <f>IF(OU$8="",0,OU85*условия!$R61*SUMIFS(условия!57:57,условия!$7:$7,"&lt;="&amp;OU$8,условия!$8:$8,"&gt;="&amp;OU$8))</f>
        <v>6888.0000000000027</v>
      </c>
      <c r="OV89" s="21">
        <f>IF(OV$8="",0,OV85*условия!$R61*SUMIFS(условия!57:57,условия!$7:$7,"&lt;="&amp;OV$8,условия!$8:$8,"&gt;="&amp;OV$8))</f>
        <v>6888.0000000000027</v>
      </c>
      <c r="OW89" s="21">
        <f>IF(OW$8="",0,OW85*условия!$R61*SUMIFS(условия!57:57,условия!$7:$7,"&lt;="&amp;OW$8,условия!$8:$8,"&gt;="&amp;OW$8))</f>
        <v>6888.0000000000027</v>
      </c>
      <c r="OX89" s="21">
        <f>IF(OX$8="",0,OX85*условия!$R61*SUMIFS(условия!57:57,условия!$7:$7,"&lt;="&amp;OX$8,условия!$8:$8,"&gt;="&amp;OX$8))</f>
        <v>6552</v>
      </c>
      <c r="OY89" s="21">
        <f>IF(OY$8="",0,OY85*условия!$R61*SUMIFS(условия!57:57,условия!$7:$7,"&lt;="&amp;OY$8,условия!$8:$8,"&gt;="&amp;OY$8))</f>
        <v>6552</v>
      </c>
      <c r="OZ89" s="21">
        <f>IF(OZ$8="",0,OZ85*условия!$R61*SUMIFS(условия!57:57,условия!$7:$7,"&lt;="&amp;OZ$8,условия!$8:$8,"&gt;="&amp;OZ$8))</f>
        <v>6552</v>
      </c>
      <c r="PA89" s="21">
        <f>IF(PA$8="",0,PA85*условия!$R61*SUMIFS(условия!57:57,условия!$7:$7,"&lt;="&amp;PA$8,условия!$8:$8,"&gt;="&amp;PA$8))</f>
        <v>6552</v>
      </c>
      <c r="PB89" s="21">
        <f>IF(PB$8="",0,PB85*условия!$R61*SUMIFS(условия!57:57,условия!$7:$7,"&lt;="&amp;PB$8,условия!$8:$8,"&gt;="&amp;PB$8))</f>
        <v>6552</v>
      </c>
      <c r="PC89" s="21">
        <f>IF(PC$8="",0,PC85*условия!$R61*SUMIFS(условия!57:57,условия!$7:$7,"&lt;="&amp;PC$8,условия!$8:$8,"&gt;="&amp;PC$8))</f>
        <v>6552</v>
      </c>
      <c r="PD89" s="21">
        <f>IF(PD$8="",0,PD85*условия!$R61*SUMIFS(условия!57:57,условия!$7:$7,"&lt;="&amp;PD$8,условия!$8:$8,"&gt;="&amp;PD$8))</f>
        <v>6552</v>
      </c>
      <c r="PE89" s="21">
        <f>IF(PE$8="",0,PE85*условия!$R61*SUMIFS(условия!57:57,условия!$7:$7,"&lt;="&amp;PE$8,условия!$8:$8,"&gt;="&amp;PE$8))</f>
        <v>6552</v>
      </c>
      <c r="PF89" s="21">
        <f>IF(PF$8="",0,PF85*условия!$R61*SUMIFS(условия!57:57,условия!$7:$7,"&lt;="&amp;PF$8,условия!$8:$8,"&gt;="&amp;PF$8))</f>
        <v>6552</v>
      </c>
      <c r="PG89" s="21">
        <f>IF(PG$8="",0,PG85*условия!$R61*SUMIFS(условия!57:57,условия!$7:$7,"&lt;="&amp;PG$8,условия!$8:$8,"&gt;="&amp;PG$8))</f>
        <v>6552</v>
      </c>
      <c r="PH89" s="21">
        <f>IF(PH$8="",0,PH85*условия!$R61*SUMIFS(условия!57:57,условия!$7:$7,"&lt;="&amp;PH$8,условия!$8:$8,"&gt;="&amp;PH$8))</f>
        <v>6552</v>
      </c>
      <c r="PI89" s="21">
        <f>IF(PI$8="",0,PI85*условия!$R61*SUMIFS(условия!57:57,условия!$7:$7,"&lt;="&amp;PI$8,условия!$8:$8,"&gt;="&amp;PI$8))</f>
        <v>6552</v>
      </c>
      <c r="PJ89" s="21">
        <f>IF(PJ$8="",0,PJ85*условия!$R61*SUMIFS(условия!57:57,условия!$7:$7,"&lt;="&amp;PJ$8,условия!$8:$8,"&gt;="&amp;PJ$8))</f>
        <v>6552</v>
      </c>
      <c r="PK89" s="21">
        <f>IF(PK$8="",0,PK85*условия!$R61*SUMIFS(условия!57:57,условия!$7:$7,"&lt;="&amp;PK$8,условия!$8:$8,"&gt;="&amp;PK$8))</f>
        <v>6552</v>
      </c>
      <c r="PL89" s="21">
        <f>IF(PL$8="",0,PL85*условия!$R61*SUMIFS(условия!57:57,условия!$7:$7,"&lt;="&amp;PL$8,условия!$8:$8,"&gt;="&amp;PL$8))</f>
        <v>6552</v>
      </c>
      <c r="PM89" s="21">
        <f>IF(PM$8="",0,PM85*условия!$R61*SUMIFS(условия!57:57,условия!$7:$7,"&lt;="&amp;PM$8,условия!$8:$8,"&gt;="&amp;PM$8))</f>
        <v>6552</v>
      </c>
      <c r="PN89" s="21">
        <f>IF(PN$8="",0,PN85*условия!$R61*SUMIFS(условия!57:57,условия!$7:$7,"&lt;="&amp;PN$8,условия!$8:$8,"&gt;="&amp;PN$8))</f>
        <v>6552</v>
      </c>
      <c r="PO89" s="21">
        <f>IF(PO$8="",0,PO85*условия!$R61*SUMIFS(условия!57:57,условия!$7:$7,"&lt;="&amp;PO$8,условия!$8:$8,"&gt;="&amp;PO$8))</f>
        <v>6552</v>
      </c>
      <c r="PP89" s="21">
        <f>IF(PP$8="",0,PP85*условия!$R61*SUMIFS(условия!57:57,условия!$7:$7,"&lt;="&amp;PP$8,условия!$8:$8,"&gt;="&amp;PP$8))</f>
        <v>6552</v>
      </c>
      <c r="PQ89" s="21">
        <f>IF(PQ$8="",0,PQ85*условия!$R61*SUMIFS(условия!57:57,условия!$7:$7,"&lt;="&amp;PQ$8,условия!$8:$8,"&gt;="&amp;PQ$8))</f>
        <v>6552</v>
      </c>
      <c r="PR89" s="21">
        <f>IF(PR$8="",0,PR85*условия!$R61*SUMIFS(условия!57:57,условия!$7:$7,"&lt;="&amp;PR$8,условия!$8:$8,"&gt;="&amp;PR$8))</f>
        <v>6552</v>
      </c>
      <c r="PS89" s="21">
        <f>IF(PS$8="",0,PS85*условия!$R61*SUMIFS(условия!57:57,условия!$7:$7,"&lt;="&amp;PS$8,условия!$8:$8,"&gt;="&amp;PS$8))</f>
        <v>6552</v>
      </c>
      <c r="PT89" s="21">
        <f>IF(PT$8="",0,PT85*условия!$R61*SUMIFS(условия!57:57,условия!$7:$7,"&lt;="&amp;PT$8,условия!$8:$8,"&gt;="&amp;PT$8))</f>
        <v>6552</v>
      </c>
      <c r="PU89" s="21">
        <f>IF(PU$8="",0,PU85*условия!$R61*SUMIFS(условия!57:57,условия!$7:$7,"&lt;="&amp;PU$8,условия!$8:$8,"&gt;="&amp;PU$8))</f>
        <v>6552</v>
      </c>
      <c r="PV89" s="21">
        <f>IF(PV$8="",0,PV85*условия!$R61*SUMIFS(условия!57:57,условия!$7:$7,"&lt;="&amp;PV$8,условия!$8:$8,"&gt;="&amp;PV$8))</f>
        <v>6552</v>
      </c>
      <c r="PW89" s="21">
        <f>IF(PW$8="",0,PW85*условия!$R61*SUMIFS(условия!57:57,условия!$7:$7,"&lt;="&amp;PW$8,условия!$8:$8,"&gt;="&amp;PW$8))</f>
        <v>6552</v>
      </c>
      <c r="PX89" s="21">
        <f>IF(PX$8="",0,PX85*условия!$R61*SUMIFS(условия!57:57,условия!$7:$7,"&lt;="&amp;PX$8,условия!$8:$8,"&gt;="&amp;PX$8))</f>
        <v>6552</v>
      </c>
      <c r="PY89" s="21">
        <f>IF(PY$8="",0,PY85*условия!$R61*SUMIFS(условия!57:57,условия!$7:$7,"&lt;="&amp;PY$8,условия!$8:$8,"&gt;="&amp;PY$8))</f>
        <v>6552</v>
      </c>
      <c r="PZ89" s="21">
        <f>IF(PZ$8="",0,PZ85*условия!$R61*SUMIFS(условия!57:57,условия!$7:$7,"&lt;="&amp;PZ$8,условия!$8:$8,"&gt;="&amp;PZ$8))</f>
        <v>6552</v>
      </c>
      <c r="QA89" s="21">
        <f>IF(QA$8="",0,QA85*условия!$R61*SUMIFS(условия!57:57,условия!$7:$7,"&lt;="&amp;QA$8,условия!$8:$8,"&gt;="&amp;QA$8))</f>
        <v>6552</v>
      </c>
      <c r="QB89" s="21">
        <f>IF(QB$8="",0,QB85*условия!$R61*SUMIFS(условия!57:57,условия!$7:$7,"&lt;="&amp;QB$8,условия!$8:$8,"&gt;="&amp;QB$8))</f>
        <v>6552</v>
      </c>
      <c r="QC89" s="21">
        <f>IF(QC$8="",0,QC85*условия!$R61*SUMIFS(условия!57:57,условия!$7:$7,"&lt;="&amp;QC$8,условия!$8:$8,"&gt;="&amp;QC$8))</f>
        <v>10205.999999999998</v>
      </c>
      <c r="QD89" s="21">
        <f>IF(QD$8="",0,QD85*условия!$R61*SUMIFS(условия!57:57,условия!$7:$7,"&lt;="&amp;QD$8,условия!$8:$8,"&gt;="&amp;QD$8))</f>
        <v>10205.999999999998</v>
      </c>
      <c r="QE89" s="21">
        <f>IF(QE$8="",0,QE85*условия!$R61*SUMIFS(условия!57:57,условия!$7:$7,"&lt;="&amp;QE$8,условия!$8:$8,"&gt;="&amp;QE$8))</f>
        <v>10205.999999999998</v>
      </c>
      <c r="QF89" s="21">
        <f>IF(QF$8="",0,QF85*условия!$R61*SUMIFS(условия!57:57,условия!$7:$7,"&lt;="&amp;QF$8,условия!$8:$8,"&gt;="&amp;QF$8))</f>
        <v>10205.999999999998</v>
      </c>
      <c r="QG89" s="21">
        <f>IF(QG$8="",0,QG85*условия!$R61*SUMIFS(условия!57:57,условия!$7:$7,"&lt;="&amp;QG$8,условия!$8:$8,"&gt;="&amp;QG$8))</f>
        <v>10205.999999999998</v>
      </c>
      <c r="QH89" s="21">
        <f>IF(QH$8="",0,QH85*условия!$R61*SUMIFS(условия!57:57,условия!$7:$7,"&lt;="&amp;QH$8,условия!$8:$8,"&gt;="&amp;QH$8))</f>
        <v>10205.999999999998</v>
      </c>
      <c r="QI89" s="21">
        <f>IF(QI$8="",0,QI85*условия!$R61*SUMIFS(условия!57:57,условия!$7:$7,"&lt;="&amp;QI$8,условия!$8:$8,"&gt;="&amp;QI$8))</f>
        <v>10205.999999999998</v>
      </c>
      <c r="QJ89" s="21">
        <f>IF(QJ$8="",0,QJ85*условия!$R61*SUMIFS(условия!57:57,условия!$7:$7,"&lt;="&amp;QJ$8,условия!$8:$8,"&gt;="&amp;QJ$8))</f>
        <v>10205.999999999998</v>
      </c>
      <c r="QK89" s="21">
        <f>IF(QK$8="",0,QK85*условия!$R61*SUMIFS(условия!57:57,условия!$7:$7,"&lt;="&amp;QK$8,условия!$8:$8,"&gt;="&amp;QK$8))</f>
        <v>10205.999999999998</v>
      </c>
      <c r="QL89" s="21">
        <f>IF(QL$8="",0,QL85*условия!$R61*SUMIFS(условия!57:57,условия!$7:$7,"&lt;="&amp;QL$8,условия!$8:$8,"&gt;="&amp;QL$8))</f>
        <v>10205.999999999998</v>
      </c>
      <c r="QM89" s="21">
        <f>IF(QM$8="",0,QM85*условия!$R61*SUMIFS(условия!57:57,условия!$7:$7,"&lt;="&amp;QM$8,условия!$8:$8,"&gt;="&amp;QM$8))</f>
        <v>10205.999999999998</v>
      </c>
      <c r="QN89" s="21">
        <f>IF(QN$8="",0,QN85*условия!$R61*SUMIFS(условия!57:57,условия!$7:$7,"&lt;="&amp;QN$8,условия!$8:$8,"&gt;="&amp;QN$8))</f>
        <v>10205.999999999998</v>
      </c>
      <c r="QO89" s="21">
        <f>IF(QO$8="",0,QO85*условия!$R61*SUMIFS(условия!57:57,условия!$7:$7,"&lt;="&amp;QO$8,условия!$8:$8,"&gt;="&amp;QO$8))</f>
        <v>10205.999999999998</v>
      </c>
      <c r="QP89" s="21">
        <f>IF(QP$8="",0,QP85*условия!$R61*SUMIFS(условия!57:57,условия!$7:$7,"&lt;="&amp;QP$8,условия!$8:$8,"&gt;="&amp;QP$8))</f>
        <v>10205.999999999998</v>
      </c>
      <c r="QQ89" s="21">
        <f>IF(QQ$8="",0,QQ85*условия!$R61*SUMIFS(условия!57:57,условия!$7:$7,"&lt;="&amp;QQ$8,условия!$8:$8,"&gt;="&amp;QQ$8))</f>
        <v>10205.999999999998</v>
      </c>
      <c r="QR89" s="21">
        <f>IF(QR$8="",0,QR85*условия!$R61*SUMIFS(условия!57:57,условия!$7:$7,"&lt;="&amp;QR$8,условия!$8:$8,"&gt;="&amp;QR$8))</f>
        <v>10205.999999999998</v>
      </c>
      <c r="QS89" s="21">
        <f>IF(QS$8="",0,QS85*условия!$R61*SUMIFS(условия!57:57,условия!$7:$7,"&lt;="&amp;QS$8,условия!$8:$8,"&gt;="&amp;QS$8))</f>
        <v>10205.999999999998</v>
      </c>
      <c r="QT89" s="21">
        <f>IF(QT$8="",0,QT85*условия!$R61*SUMIFS(условия!57:57,условия!$7:$7,"&lt;="&amp;QT$8,условия!$8:$8,"&gt;="&amp;QT$8))</f>
        <v>10205.999999999998</v>
      </c>
      <c r="QU89" s="21">
        <f>IF(QU$8="",0,QU85*условия!$R61*SUMIFS(условия!57:57,условия!$7:$7,"&lt;="&amp;QU$8,условия!$8:$8,"&gt;="&amp;QU$8))</f>
        <v>10205.999999999998</v>
      </c>
      <c r="QV89" s="21">
        <f>IF(QV$8="",0,QV85*условия!$R61*SUMIFS(условия!57:57,условия!$7:$7,"&lt;="&amp;QV$8,условия!$8:$8,"&gt;="&amp;QV$8))</f>
        <v>10205.999999999998</v>
      </c>
      <c r="QW89" s="21">
        <f>IF(QW$8="",0,QW85*условия!$R61*SUMIFS(условия!57:57,условия!$7:$7,"&lt;="&amp;QW$8,условия!$8:$8,"&gt;="&amp;QW$8))</f>
        <v>10205.999999999998</v>
      </c>
      <c r="QX89" s="21">
        <f>IF(QX$8="",0,QX85*условия!$R61*SUMIFS(условия!57:57,условия!$7:$7,"&lt;="&amp;QX$8,условия!$8:$8,"&gt;="&amp;QX$8))</f>
        <v>10205.999999999998</v>
      </c>
      <c r="QY89" s="21">
        <f>IF(QY$8="",0,QY85*условия!$R61*SUMIFS(условия!57:57,условия!$7:$7,"&lt;="&amp;QY$8,условия!$8:$8,"&gt;="&amp;QY$8))</f>
        <v>10205.999999999998</v>
      </c>
      <c r="QZ89" s="21">
        <f>IF(QZ$8="",0,QZ85*условия!$R61*SUMIFS(условия!57:57,условия!$7:$7,"&lt;="&amp;QZ$8,условия!$8:$8,"&gt;="&amp;QZ$8))</f>
        <v>10205.999999999998</v>
      </c>
      <c r="RA89" s="21">
        <f>IF(RA$8="",0,RA85*условия!$R61*SUMIFS(условия!57:57,условия!$7:$7,"&lt;="&amp;RA$8,условия!$8:$8,"&gt;="&amp;RA$8))</f>
        <v>10205.999999999998</v>
      </c>
      <c r="RB89" s="21">
        <f>IF(RB$8="",0,RB85*условия!$R61*SUMIFS(условия!57:57,условия!$7:$7,"&lt;="&amp;RB$8,условия!$8:$8,"&gt;="&amp;RB$8))</f>
        <v>10205.999999999998</v>
      </c>
      <c r="RC89" s="21">
        <f>IF(RC$8="",0,RC85*условия!$R61*SUMIFS(условия!57:57,условия!$7:$7,"&lt;="&amp;RC$8,условия!$8:$8,"&gt;="&amp;RC$8))</f>
        <v>10205.999999999998</v>
      </c>
      <c r="RD89" s="21">
        <f>IF(RD$8="",0,RD85*условия!$R61*SUMIFS(условия!57:57,условия!$7:$7,"&lt;="&amp;RD$8,условия!$8:$8,"&gt;="&amp;RD$8))</f>
        <v>10205.999999999998</v>
      </c>
      <c r="RE89" s="21">
        <f>IF(RE$8="",0,RE85*условия!$R61*SUMIFS(условия!57:57,условия!$7:$7,"&lt;="&amp;RE$8,условия!$8:$8,"&gt;="&amp;RE$8))</f>
        <v>10205.999999999998</v>
      </c>
      <c r="RF89" s="21">
        <f>IF(RF$8="",0,RF85*условия!$R61*SUMIFS(условия!57:57,условия!$7:$7,"&lt;="&amp;RF$8,условия!$8:$8,"&gt;="&amp;RF$8))</f>
        <v>10205.999999999998</v>
      </c>
      <c r="RG89" s="21">
        <f>IF(RG$8="",0,RG85*условия!$R61*SUMIFS(условия!57:57,условия!$7:$7,"&lt;="&amp;RG$8,условия!$8:$8,"&gt;="&amp;RG$8))</f>
        <v>14364.000000000007</v>
      </c>
      <c r="RH89" s="21">
        <f>IF(RH$8="",0,RH85*условия!$R61*SUMIFS(условия!57:57,условия!$7:$7,"&lt;="&amp;RH$8,условия!$8:$8,"&gt;="&amp;RH$8))</f>
        <v>14364.000000000007</v>
      </c>
      <c r="RI89" s="21">
        <f>IF(RI$8="",0,RI85*условия!$R61*SUMIFS(условия!57:57,условия!$7:$7,"&lt;="&amp;RI$8,условия!$8:$8,"&gt;="&amp;RI$8))</f>
        <v>14364.000000000007</v>
      </c>
      <c r="RJ89" s="21">
        <f>IF(RJ$8="",0,RJ85*условия!$R61*SUMIFS(условия!57:57,условия!$7:$7,"&lt;="&amp;RJ$8,условия!$8:$8,"&gt;="&amp;RJ$8))</f>
        <v>14364.000000000007</v>
      </c>
      <c r="RK89" s="21">
        <f>IF(RK$8="",0,RK85*условия!$R61*SUMIFS(условия!57:57,условия!$7:$7,"&lt;="&amp;RK$8,условия!$8:$8,"&gt;="&amp;RK$8))</f>
        <v>14364.000000000007</v>
      </c>
      <c r="RL89" s="21">
        <f>IF(RL$8="",0,RL85*условия!$R61*SUMIFS(условия!57:57,условия!$7:$7,"&lt;="&amp;RL$8,условия!$8:$8,"&gt;="&amp;RL$8))</f>
        <v>14364.000000000007</v>
      </c>
      <c r="RM89" s="21">
        <f>IF(RM$8="",0,RM85*условия!$R61*SUMIFS(условия!57:57,условия!$7:$7,"&lt;="&amp;RM$8,условия!$8:$8,"&gt;="&amp;RM$8))</f>
        <v>14364.000000000007</v>
      </c>
      <c r="RN89" s="21">
        <f>IF(RN$8="",0,RN85*условия!$R61*SUMIFS(условия!57:57,условия!$7:$7,"&lt;="&amp;RN$8,условия!$8:$8,"&gt;="&amp;RN$8))</f>
        <v>14364.000000000007</v>
      </c>
      <c r="RO89" s="21">
        <f>IF(RO$8="",0,RO85*условия!$R61*SUMIFS(условия!57:57,условия!$7:$7,"&lt;="&amp;RO$8,условия!$8:$8,"&gt;="&amp;RO$8))</f>
        <v>14364.000000000007</v>
      </c>
      <c r="RP89" s="21">
        <f>IF(RP$8="",0,RP85*условия!$R61*SUMIFS(условия!57:57,условия!$7:$7,"&lt;="&amp;RP$8,условия!$8:$8,"&gt;="&amp;RP$8))</f>
        <v>14364.000000000007</v>
      </c>
      <c r="RQ89" s="21">
        <f>IF(RQ$8="",0,RQ85*условия!$R61*SUMIFS(условия!57:57,условия!$7:$7,"&lt;="&amp;RQ$8,условия!$8:$8,"&gt;="&amp;RQ$8))</f>
        <v>14364.000000000007</v>
      </c>
      <c r="RR89" s="21">
        <f>IF(RR$8="",0,RR85*условия!$R61*SUMIFS(условия!57:57,условия!$7:$7,"&lt;="&amp;RR$8,условия!$8:$8,"&gt;="&amp;RR$8))</f>
        <v>14364.000000000007</v>
      </c>
      <c r="RS89" s="21">
        <f>IF(RS$8="",0,RS85*условия!$R61*SUMIFS(условия!57:57,условия!$7:$7,"&lt;="&amp;RS$8,условия!$8:$8,"&gt;="&amp;RS$8))</f>
        <v>14364.000000000007</v>
      </c>
      <c r="RT89" s="21">
        <f>IF(RT$8="",0,RT85*условия!$R61*SUMIFS(условия!57:57,условия!$7:$7,"&lt;="&amp;RT$8,условия!$8:$8,"&gt;="&amp;RT$8))</f>
        <v>14364.000000000007</v>
      </c>
      <c r="RU89" s="21">
        <f>IF(RU$8="",0,RU85*условия!$R61*SUMIFS(условия!57:57,условия!$7:$7,"&lt;="&amp;RU$8,условия!$8:$8,"&gt;="&amp;RU$8))</f>
        <v>14364.000000000007</v>
      </c>
      <c r="RV89" s="21">
        <f>IF(RV$8="",0,RV85*условия!$R61*SUMIFS(условия!57:57,условия!$7:$7,"&lt;="&amp;RV$8,условия!$8:$8,"&gt;="&amp;RV$8))</f>
        <v>14364.000000000007</v>
      </c>
      <c r="RW89" s="21">
        <f>IF(RW$8="",0,RW85*условия!$R61*SUMIFS(условия!57:57,условия!$7:$7,"&lt;="&amp;RW$8,условия!$8:$8,"&gt;="&amp;RW$8))</f>
        <v>14364.000000000007</v>
      </c>
      <c r="RX89" s="21">
        <f>IF(RX$8="",0,RX85*условия!$R61*SUMIFS(условия!57:57,условия!$7:$7,"&lt;="&amp;RX$8,условия!$8:$8,"&gt;="&amp;RX$8))</f>
        <v>14364.000000000007</v>
      </c>
      <c r="RY89" s="21">
        <f>IF(RY$8="",0,RY85*условия!$R61*SUMIFS(условия!57:57,условия!$7:$7,"&lt;="&amp;RY$8,условия!$8:$8,"&gt;="&amp;RY$8))</f>
        <v>14364.000000000007</v>
      </c>
      <c r="RZ89" s="21">
        <f>IF(RZ$8="",0,RZ85*условия!$R61*SUMIFS(условия!57:57,условия!$7:$7,"&lt;="&amp;RZ$8,условия!$8:$8,"&gt;="&amp;RZ$8))</f>
        <v>14364.000000000007</v>
      </c>
      <c r="SA89" s="21">
        <f>IF(SA$8="",0,SA85*условия!$R61*SUMIFS(условия!57:57,условия!$7:$7,"&lt;="&amp;SA$8,условия!$8:$8,"&gt;="&amp;SA$8))</f>
        <v>14364.000000000007</v>
      </c>
      <c r="SB89" s="21">
        <f>IF(SB$8="",0,SB85*условия!$R61*SUMIFS(условия!57:57,условия!$7:$7,"&lt;="&amp;SB$8,условия!$8:$8,"&gt;="&amp;SB$8))</f>
        <v>14364.000000000007</v>
      </c>
      <c r="SC89" s="21">
        <f>IF(SC$8="",0,SC85*условия!$R61*SUMIFS(условия!57:57,условия!$7:$7,"&lt;="&amp;SC$8,условия!$8:$8,"&gt;="&amp;SC$8))</f>
        <v>14364.000000000007</v>
      </c>
      <c r="SD89" s="21">
        <f>IF(SD$8="",0,SD85*условия!$R61*SUMIFS(условия!57:57,условия!$7:$7,"&lt;="&amp;SD$8,условия!$8:$8,"&gt;="&amp;SD$8))</f>
        <v>14364.000000000007</v>
      </c>
      <c r="SE89" s="21">
        <f>IF(SE$8="",0,SE85*условия!$R61*SUMIFS(условия!57:57,условия!$7:$7,"&lt;="&amp;SE$8,условия!$8:$8,"&gt;="&amp;SE$8))</f>
        <v>14364.000000000007</v>
      </c>
      <c r="SF89" s="21">
        <f>IF(SF$8="",0,SF85*условия!$R61*SUMIFS(условия!57:57,условия!$7:$7,"&lt;="&amp;SF$8,условия!$8:$8,"&gt;="&amp;SF$8))</f>
        <v>14364.000000000007</v>
      </c>
      <c r="SG89" s="21">
        <f>IF(SG$8="",0,SG85*условия!$R61*SUMIFS(условия!57:57,условия!$7:$7,"&lt;="&amp;SG$8,условия!$8:$8,"&gt;="&amp;SG$8))</f>
        <v>14364.000000000007</v>
      </c>
      <c r="SH89" s="21">
        <f>IF(SH$8="",0,SH85*условия!$R61*SUMIFS(условия!57:57,условия!$7:$7,"&lt;="&amp;SH$8,условия!$8:$8,"&gt;="&amp;SH$8))</f>
        <v>14364.000000000007</v>
      </c>
      <c r="SI89" s="21">
        <f>IF(SI$8="",0,SI85*условия!$R61*SUMIFS(условия!57:57,условия!$7:$7,"&lt;="&amp;SI$8,условия!$8:$8,"&gt;="&amp;SI$8))</f>
        <v>14364.000000000007</v>
      </c>
      <c r="SJ89" s="21">
        <f>IF(SJ$8="",0,SJ85*условия!$R61*SUMIFS(условия!57:57,условия!$7:$7,"&lt;="&amp;SJ$8,условия!$8:$8,"&gt;="&amp;SJ$8))</f>
        <v>14364.000000000007</v>
      </c>
      <c r="SK89" s="21">
        <f>IF(SK$8="",0,SK85*условия!$R61*SUMIFS(условия!57:57,условия!$7:$7,"&lt;="&amp;SK$8,условия!$8:$8,"&gt;="&amp;SK$8))</f>
        <v>14364.000000000007</v>
      </c>
      <c r="SL89" s="21">
        <f>IF(SL$8="",0,SL85*условия!$R61*SUMIFS(условия!57:57,условия!$7:$7,"&lt;="&amp;SL$8,условия!$8:$8,"&gt;="&amp;SL$8))</f>
        <v>9324.0000000000018</v>
      </c>
      <c r="SM89" s="21">
        <f>IF(SM$8="",0,SM85*условия!$R61*SUMIFS(условия!57:57,условия!$7:$7,"&lt;="&amp;SM$8,условия!$8:$8,"&gt;="&amp;SM$8))</f>
        <v>9324.0000000000018</v>
      </c>
      <c r="SN89" s="21">
        <f>IF(SN$8="",0,SN85*условия!$R61*SUMIFS(условия!57:57,условия!$7:$7,"&lt;="&amp;SN$8,условия!$8:$8,"&gt;="&amp;SN$8))</f>
        <v>9324.0000000000018</v>
      </c>
      <c r="SO89" s="21">
        <f>IF(SO$8="",0,SO85*условия!$R61*SUMIFS(условия!57:57,условия!$7:$7,"&lt;="&amp;SO$8,условия!$8:$8,"&gt;="&amp;SO$8))</f>
        <v>9324.0000000000018</v>
      </c>
      <c r="SP89" s="21">
        <f>IF(SP$8="",0,SP85*условия!$R61*SUMIFS(условия!57:57,условия!$7:$7,"&lt;="&amp;SP$8,условия!$8:$8,"&gt;="&amp;SP$8))</f>
        <v>9324.0000000000018</v>
      </c>
      <c r="SQ89" s="21">
        <f>IF(SQ$8="",0,SQ85*условия!$R61*SUMIFS(условия!57:57,условия!$7:$7,"&lt;="&amp;SQ$8,условия!$8:$8,"&gt;="&amp;SQ$8))</f>
        <v>9324.0000000000018</v>
      </c>
      <c r="SR89" s="21">
        <f>IF(SR$8="",0,SR85*условия!$R61*SUMIFS(условия!57:57,условия!$7:$7,"&lt;="&amp;SR$8,условия!$8:$8,"&gt;="&amp;SR$8))</f>
        <v>9324.0000000000018</v>
      </c>
      <c r="SS89" s="21">
        <f>IF(SS$8="",0,SS85*условия!$R61*SUMIFS(условия!57:57,условия!$7:$7,"&lt;="&amp;SS$8,условия!$8:$8,"&gt;="&amp;SS$8))</f>
        <v>9324.0000000000018</v>
      </c>
      <c r="ST89" s="21">
        <f>IF(ST$8="",0,ST85*условия!$R61*SUMIFS(условия!57:57,условия!$7:$7,"&lt;="&amp;ST$8,условия!$8:$8,"&gt;="&amp;ST$8))</f>
        <v>9324.0000000000018</v>
      </c>
      <c r="SU89" s="21">
        <f>IF(SU$8="",0,SU85*условия!$R61*SUMIFS(условия!57:57,условия!$7:$7,"&lt;="&amp;SU$8,условия!$8:$8,"&gt;="&amp;SU$8))</f>
        <v>9324.0000000000018</v>
      </c>
      <c r="SV89" s="21">
        <f>IF(SV$8="",0,SV85*условия!$R61*SUMIFS(условия!57:57,условия!$7:$7,"&lt;="&amp;SV$8,условия!$8:$8,"&gt;="&amp;SV$8))</f>
        <v>9324.0000000000018</v>
      </c>
      <c r="SW89" s="21">
        <f>IF(SW$8="",0,SW85*условия!$R61*SUMIFS(условия!57:57,условия!$7:$7,"&lt;="&amp;SW$8,условия!$8:$8,"&gt;="&amp;SW$8))</f>
        <v>9324.0000000000018</v>
      </c>
      <c r="SX89" s="21">
        <f>IF(SX$8="",0,SX85*условия!$R61*SUMIFS(условия!57:57,условия!$7:$7,"&lt;="&amp;SX$8,условия!$8:$8,"&gt;="&amp;SX$8))</f>
        <v>9324.0000000000018</v>
      </c>
      <c r="SY89" s="21">
        <f>IF(SY$8="",0,SY85*условия!$R61*SUMIFS(условия!57:57,условия!$7:$7,"&lt;="&amp;SY$8,условия!$8:$8,"&gt;="&amp;SY$8))</f>
        <v>9324.0000000000018</v>
      </c>
      <c r="SZ89" s="21">
        <f>IF(SZ$8="",0,SZ85*условия!$R61*SUMIFS(условия!57:57,условия!$7:$7,"&lt;="&amp;SZ$8,условия!$8:$8,"&gt;="&amp;SZ$8))</f>
        <v>9324.0000000000018</v>
      </c>
      <c r="TA89" s="21">
        <f>IF(TA$8="",0,TA85*условия!$R61*SUMIFS(условия!57:57,условия!$7:$7,"&lt;="&amp;TA$8,условия!$8:$8,"&gt;="&amp;TA$8))</f>
        <v>9324.0000000000018</v>
      </c>
      <c r="TB89" s="21">
        <f>IF(TB$8="",0,TB85*условия!$R61*SUMIFS(условия!57:57,условия!$7:$7,"&lt;="&amp;TB$8,условия!$8:$8,"&gt;="&amp;TB$8))</f>
        <v>9324.0000000000018</v>
      </c>
      <c r="TC89" s="21">
        <f>IF(TC$8="",0,TC85*условия!$R61*SUMIFS(условия!57:57,условия!$7:$7,"&lt;="&amp;TC$8,условия!$8:$8,"&gt;="&amp;TC$8))</f>
        <v>9324.0000000000018</v>
      </c>
      <c r="TD89" s="21">
        <f>IF(TD$8="",0,TD85*условия!$R61*SUMIFS(условия!57:57,условия!$7:$7,"&lt;="&amp;TD$8,условия!$8:$8,"&gt;="&amp;TD$8))</f>
        <v>9324.0000000000018</v>
      </c>
      <c r="TE89" s="21">
        <f>IF(TE$8="",0,TE85*условия!$R61*SUMIFS(условия!57:57,условия!$7:$7,"&lt;="&amp;TE$8,условия!$8:$8,"&gt;="&amp;TE$8))</f>
        <v>9324.0000000000018</v>
      </c>
      <c r="TF89" s="21">
        <f>IF(TF$8="",0,TF85*условия!$R61*SUMIFS(условия!57:57,условия!$7:$7,"&lt;="&amp;TF$8,условия!$8:$8,"&gt;="&amp;TF$8))</f>
        <v>9324.0000000000018</v>
      </c>
      <c r="TG89" s="21">
        <f>IF(TG$8="",0,TG85*условия!$R61*SUMIFS(условия!57:57,условия!$7:$7,"&lt;="&amp;TG$8,условия!$8:$8,"&gt;="&amp;TG$8))</f>
        <v>9324.0000000000018</v>
      </c>
      <c r="TH89" s="21">
        <f>IF(TH$8="",0,TH85*условия!$R61*SUMIFS(условия!57:57,условия!$7:$7,"&lt;="&amp;TH$8,условия!$8:$8,"&gt;="&amp;TH$8))</f>
        <v>9324.0000000000018</v>
      </c>
      <c r="TI89" s="21">
        <f>IF(TI$8="",0,TI85*условия!$R61*SUMIFS(условия!57:57,условия!$7:$7,"&lt;="&amp;TI$8,условия!$8:$8,"&gt;="&amp;TI$8))</f>
        <v>9324.0000000000018</v>
      </c>
      <c r="TJ89" s="21">
        <f>IF(TJ$8="",0,TJ85*условия!$R61*SUMIFS(условия!57:57,условия!$7:$7,"&lt;="&amp;TJ$8,условия!$8:$8,"&gt;="&amp;TJ$8))</f>
        <v>9324.0000000000018</v>
      </c>
      <c r="TK89" s="21">
        <f>IF(TK$8="",0,TK85*условия!$R61*SUMIFS(условия!57:57,условия!$7:$7,"&lt;="&amp;TK$8,условия!$8:$8,"&gt;="&amp;TK$8))</f>
        <v>9324.0000000000018</v>
      </c>
      <c r="TL89" s="21">
        <f>IF(TL$8="",0,TL85*условия!$R61*SUMIFS(условия!57:57,условия!$7:$7,"&lt;="&amp;TL$8,условия!$8:$8,"&gt;="&amp;TL$8))</f>
        <v>9324.0000000000018</v>
      </c>
      <c r="TM89" s="21">
        <f>IF(TM$8="",0,TM85*условия!$R61*SUMIFS(условия!57:57,условия!$7:$7,"&lt;="&amp;TM$8,условия!$8:$8,"&gt;="&amp;TM$8))</f>
        <v>9324.0000000000018</v>
      </c>
      <c r="TN89" s="21">
        <f>IF(TN$8="",0,TN85*условия!$R61*SUMIFS(условия!57:57,условия!$7:$7,"&lt;="&amp;TN$8,условия!$8:$8,"&gt;="&amp;TN$8))</f>
        <v>9324.0000000000018</v>
      </c>
      <c r="TO89" s="21">
        <f>IF(TO$8="",0,TO85*условия!$R61*SUMIFS(условия!57:57,условия!$7:$7,"&lt;="&amp;TO$8,условия!$8:$8,"&gt;="&amp;TO$8))</f>
        <v>9324.0000000000018</v>
      </c>
      <c r="TP89" s="21">
        <f>IF(TP$8="",0,TP85*условия!$R61*SUMIFS(условия!57:57,условия!$7:$7,"&lt;="&amp;TP$8,условия!$8:$8,"&gt;="&amp;TP$8))</f>
        <v>9072</v>
      </c>
      <c r="TQ89" s="21">
        <f>IF(TQ$8="",0,TQ85*условия!$R61*SUMIFS(условия!57:57,условия!$7:$7,"&lt;="&amp;TQ$8,условия!$8:$8,"&gt;="&amp;TQ$8))</f>
        <v>9072</v>
      </c>
      <c r="TR89" s="21">
        <f>IF(TR$8="",0,TR85*условия!$R61*SUMIFS(условия!57:57,условия!$7:$7,"&lt;="&amp;TR$8,условия!$8:$8,"&gt;="&amp;TR$8))</f>
        <v>9072</v>
      </c>
      <c r="TS89" s="21">
        <f>IF(TS$8="",0,TS85*условия!$R61*SUMIFS(условия!57:57,условия!$7:$7,"&lt;="&amp;TS$8,условия!$8:$8,"&gt;="&amp;TS$8))</f>
        <v>9072</v>
      </c>
      <c r="TT89" s="21">
        <f>IF(TT$8="",0,TT85*условия!$R61*SUMIFS(условия!57:57,условия!$7:$7,"&lt;="&amp;TT$8,условия!$8:$8,"&gt;="&amp;TT$8))</f>
        <v>9072</v>
      </c>
      <c r="TU89" s="21">
        <f>IF(TU$8="",0,TU85*условия!$R61*SUMIFS(условия!57:57,условия!$7:$7,"&lt;="&amp;TU$8,условия!$8:$8,"&gt;="&amp;TU$8))</f>
        <v>9072</v>
      </c>
      <c r="TV89" s="21">
        <f>IF(TV$8="",0,TV85*условия!$R61*SUMIFS(условия!57:57,условия!$7:$7,"&lt;="&amp;TV$8,условия!$8:$8,"&gt;="&amp;TV$8))</f>
        <v>9072</v>
      </c>
      <c r="TW89" s="21">
        <f>IF(TW$8="",0,TW85*условия!$R61*SUMIFS(условия!57:57,условия!$7:$7,"&lt;="&amp;TW$8,условия!$8:$8,"&gt;="&amp;TW$8))</f>
        <v>9072</v>
      </c>
      <c r="TX89" s="21">
        <f>IF(TX$8="",0,TX85*условия!$R61*SUMIFS(условия!57:57,условия!$7:$7,"&lt;="&amp;TX$8,условия!$8:$8,"&gt;="&amp;TX$8))</f>
        <v>9072</v>
      </c>
      <c r="TY89" s="21">
        <f>IF(TY$8="",0,TY85*условия!$R61*SUMIFS(условия!57:57,условия!$7:$7,"&lt;="&amp;TY$8,условия!$8:$8,"&gt;="&amp;TY$8))</f>
        <v>9072</v>
      </c>
      <c r="TZ89" s="21">
        <f>IF(TZ$8="",0,TZ85*условия!$R61*SUMIFS(условия!57:57,условия!$7:$7,"&lt;="&amp;TZ$8,условия!$8:$8,"&gt;="&amp;TZ$8))</f>
        <v>9072</v>
      </c>
      <c r="UA89" s="21">
        <f>IF(UA$8="",0,UA85*условия!$R61*SUMIFS(условия!57:57,условия!$7:$7,"&lt;="&amp;UA$8,условия!$8:$8,"&gt;="&amp;UA$8))</f>
        <v>9072</v>
      </c>
      <c r="UB89" s="21">
        <f>IF(UB$8="",0,UB85*условия!$R61*SUMIFS(условия!57:57,условия!$7:$7,"&lt;="&amp;UB$8,условия!$8:$8,"&gt;="&amp;UB$8))</f>
        <v>9072</v>
      </c>
      <c r="UC89" s="21">
        <f>IF(UC$8="",0,UC85*условия!$R61*SUMIFS(условия!57:57,условия!$7:$7,"&lt;="&amp;UC$8,условия!$8:$8,"&gt;="&amp;UC$8))</f>
        <v>9072</v>
      </c>
      <c r="UD89" s="21">
        <f>IF(UD$8="",0,UD85*условия!$R61*SUMIFS(условия!57:57,условия!$7:$7,"&lt;="&amp;UD$8,условия!$8:$8,"&gt;="&amp;UD$8))</f>
        <v>9072</v>
      </c>
      <c r="UE89" s="21">
        <f>IF(UE$8="",0,UE85*условия!$R61*SUMIFS(условия!57:57,условия!$7:$7,"&lt;="&amp;UE$8,условия!$8:$8,"&gt;="&amp;UE$8))</f>
        <v>9072</v>
      </c>
      <c r="UF89" s="21">
        <f>IF(UF$8="",0,UF85*условия!$R61*SUMIFS(условия!57:57,условия!$7:$7,"&lt;="&amp;UF$8,условия!$8:$8,"&gt;="&amp;UF$8))</f>
        <v>9072</v>
      </c>
      <c r="UG89" s="21">
        <f>IF(UG$8="",0,UG85*условия!$R61*SUMIFS(условия!57:57,условия!$7:$7,"&lt;="&amp;UG$8,условия!$8:$8,"&gt;="&amp;UG$8))</f>
        <v>9072</v>
      </c>
      <c r="UH89" s="21">
        <f>IF(UH$8="",0,UH85*условия!$R61*SUMIFS(условия!57:57,условия!$7:$7,"&lt;="&amp;UH$8,условия!$8:$8,"&gt;="&amp;UH$8))</f>
        <v>9072</v>
      </c>
      <c r="UI89" s="21">
        <f>IF(UI$8="",0,UI85*условия!$R61*SUMIFS(условия!57:57,условия!$7:$7,"&lt;="&amp;UI$8,условия!$8:$8,"&gt;="&amp;UI$8))</f>
        <v>9072</v>
      </c>
      <c r="UJ89" s="21">
        <f>IF(UJ$8="",0,UJ85*условия!$R61*SUMIFS(условия!57:57,условия!$7:$7,"&lt;="&amp;UJ$8,условия!$8:$8,"&gt;="&amp;UJ$8))</f>
        <v>9072</v>
      </c>
      <c r="UK89" s="21">
        <f>IF(UK$8="",0,UK85*условия!$R61*SUMIFS(условия!57:57,условия!$7:$7,"&lt;="&amp;UK$8,условия!$8:$8,"&gt;="&amp;UK$8))</f>
        <v>9072</v>
      </c>
      <c r="UL89" s="21">
        <f>IF(UL$8="",0,UL85*условия!$R61*SUMIFS(условия!57:57,условия!$7:$7,"&lt;="&amp;UL$8,условия!$8:$8,"&gt;="&amp;UL$8))</f>
        <v>9072</v>
      </c>
      <c r="UM89" s="21">
        <f>IF(UM$8="",0,UM85*условия!$R61*SUMIFS(условия!57:57,условия!$7:$7,"&lt;="&amp;UM$8,условия!$8:$8,"&gt;="&amp;UM$8))</f>
        <v>9072</v>
      </c>
      <c r="UN89" s="21">
        <f>IF(UN$8="",0,UN85*условия!$R61*SUMIFS(условия!57:57,условия!$7:$7,"&lt;="&amp;UN$8,условия!$8:$8,"&gt;="&amp;UN$8))</f>
        <v>9072</v>
      </c>
      <c r="UO89" s="21">
        <f>IF(UO$8="",0,UO85*условия!$R61*SUMIFS(условия!57:57,условия!$7:$7,"&lt;="&amp;UO$8,условия!$8:$8,"&gt;="&amp;UO$8))</f>
        <v>9072</v>
      </c>
      <c r="UP89" s="21">
        <f>IF(UP$8="",0,UP85*условия!$R61*SUMIFS(условия!57:57,условия!$7:$7,"&lt;="&amp;UP$8,условия!$8:$8,"&gt;="&amp;UP$8))</f>
        <v>9072</v>
      </c>
      <c r="UQ89" s="21">
        <f>IF(UQ$8="",0,UQ85*условия!$R61*SUMIFS(условия!57:57,условия!$7:$7,"&lt;="&amp;UQ$8,условия!$8:$8,"&gt;="&amp;UQ$8))</f>
        <v>9072</v>
      </c>
      <c r="UR89" s="21">
        <f>IF(UR$8="",0,UR85*условия!$R61*SUMIFS(условия!57:57,условия!$7:$7,"&lt;="&amp;UR$8,условия!$8:$8,"&gt;="&amp;UR$8))</f>
        <v>9072</v>
      </c>
      <c r="US89" s="21">
        <f>IF(US$8="",0,US85*условия!$R61*SUMIFS(условия!57:57,условия!$7:$7,"&lt;="&amp;US$8,условия!$8:$8,"&gt;="&amp;US$8))</f>
        <v>9072</v>
      </c>
      <c r="UT89" s="21">
        <f>IF(UT$8="",0,UT85*условия!$R61*SUMIFS(условия!57:57,условия!$7:$7,"&lt;="&amp;UT$8,условия!$8:$8,"&gt;="&amp;UT$8))</f>
        <v>9072</v>
      </c>
      <c r="UU89" s="21">
        <f>IF(UU$8="",0,UU85*условия!$R61*SUMIFS(условия!57:57,условия!$7:$7,"&lt;="&amp;UU$8,условия!$8:$8,"&gt;="&amp;UU$8))</f>
        <v>7560</v>
      </c>
      <c r="UV89" s="21">
        <f>IF(UV$8="",0,UV85*условия!$R61*SUMIFS(условия!57:57,условия!$7:$7,"&lt;="&amp;UV$8,условия!$8:$8,"&gt;="&amp;UV$8))</f>
        <v>7560</v>
      </c>
      <c r="UW89" s="21">
        <f>IF(UW$8="",0,UW85*условия!$R61*SUMIFS(условия!57:57,условия!$7:$7,"&lt;="&amp;UW$8,условия!$8:$8,"&gt;="&amp;UW$8))</f>
        <v>7560</v>
      </c>
      <c r="UX89" s="21">
        <f>IF(UX$8="",0,UX85*условия!$R61*SUMIFS(условия!57:57,условия!$7:$7,"&lt;="&amp;UX$8,условия!$8:$8,"&gt;="&amp;UX$8))</f>
        <v>7560</v>
      </c>
      <c r="UY89" s="21">
        <f>IF(UY$8="",0,UY85*условия!$R61*SUMIFS(условия!57:57,условия!$7:$7,"&lt;="&amp;UY$8,условия!$8:$8,"&gt;="&amp;UY$8))</f>
        <v>7560</v>
      </c>
      <c r="UZ89" s="21">
        <f>IF(UZ$8="",0,UZ85*условия!$R61*SUMIFS(условия!57:57,условия!$7:$7,"&lt;="&amp;UZ$8,условия!$8:$8,"&gt;="&amp;UZ$8))</f>
        <v>7560</v>
      </c>
      <c r="VA89" s="21">
        <f>IF(VA$8="",0,VA85*условия!$R61*SUMIFS(условия!57:57,условия!$7:$7,"&lt;="&amp;VA$8,условия!$8:$8,"&gt;="&amp;VA$8))</f>
        <v>7560</v>
      </c>
      <c r="VB89" s="21">
        <f>IF(VB$8="",0,VB85*условия!$R61*SUMIFS(условия!57:57,условия!$7:$7,"&lt;="&amp;VB$8,условия!$8:$8,"&gt;="&amp;VB$8))</f>
        <v>7560</v>
      </c>
      <c r="VC89" s="21">
        <f>IF(VC$8="",0,VC85*условия!$R61*SUMIFS(условия!57:57,условия!$7:$7,"&lt;="&amp;VC$8,условия!$8:$8,"&gt;="&amp;VC$8))</f>
        <v>7560</v>
      </c>
      <c r="VD89" s="21">
        <f>IF(VD$8="",0,VD85*условия!$R61*SUMIFS(условия!57:57,условия!$7:$7,"&lt;="&amp;VD$8,условия!$8:$8,"&gt;="&amp;VD$8))</f>
        <v>7560</v>
      </c>
      <c r="VE89" s="21">
        <f>IF(VE$8="",0,VE85*условия!$R61*SUMIFS(условия!57:57,условия!$7:$7,"&lt;="&amp;VE$8,условия!$8:$8,"&gt;="&amp;VE$8))</f>
        <v>7560</v>
      </c>
      <c r="VF89" s="21">
        <f>IF(VF$8="",0,VF85*условия!$R61*SUMIFS(условия!57:57,условия!$7:$7,"&lt;="&amp;VF$8,условия!$8:$8,"&gt;="&amp;VF$8))</f>
        <v>7560</v>
      </c>
      <c r="VG89" s="21">
        <f>IF(VG$8="",0,VG85*условия!$R61*SUMIFS(условия!57:57,условия!$7:$7,"&lt;="&amp;VG$8,условия!$8:$8,"&gt;="&amp;VG$8))</f>
        <v>7560</v>
      </c>
      <c r="VH89" s="21">
        <f>IF(VH$8="",0,VH85*условия!$R61*SUMIFS(условия!57:57,условия!$7:$7,"&lt;="&amp;VH$8,условия!$8:$8,"&gt;="&amp;VH$8))</f>
        <v>7560</v>
      </c>
      <c r="VI89" s="21">
        <f>IF(VI$8="",0,VI85*условия!$R61*SUMIFS(условия!57:57,условия!$7:$7,"&lt;="&amp;VI$8,условия!$8:$8,"&gt;="&amp;VI$8))</f>
        <v>7560</v>
      </c>
      <c r="VJ89" s="21">
        <f>IF(VJ$8="",0,VJ85*условия!$R61*SUMIFS(условия!57:57,условия!$7:$7,"&lt;="&amp;VJ$8,условия!$8:$8,"&gt;="&amp;VJ$8))</f>
        <v>7560</v>
      </c>
      <c r="VK89" s="21">
        <f>IF(VK$8="",0,VK85*условия!$R61*SUMIFS(условия!57:57,условия!$7:$7,"&lt;="&amp;VK$8,условия!$8:$8,"&gt;="&amp;VK$8))</f>
        <v>7560</v>
      </c>
      <c r="VL89" s="21">
        <f>IF(VL$8="",0,VL85*условия!$R61*SUMIFS(условия!57:57,условия!$7:$7,"&lt;="&amp;VL$8,условия!$8:$8,"&gt;="&amp;VL$8))</f>
        <v>7560</v>
      </c>
      <c r="VM89" s="21">
        <f>IF(VM$8="",0,VM85*условия!$R61*SUMIFS(условия!57:57,условия!$7:$7,"&lt;="&amp;VM$8,условия!$8:$8,"&gt;="&amp;VM$8))</f>
        <v>7560</v>
      </c>
      <c r="VN89" s="21">
        <f>IF(VN$8="",0,VN85*условия!$R61*SUMIFS(условия!57:57,условия!$7:$7,"&lt;="&amp;VN$8,условия!$8:$8,"&gt;="&amp;VN$8))</f>
        <v>7560</v>
      </c>
      <c r="VO89" s="21">
        <f>IF(VO$8="",0,VO85*условия!$R61*SUMIFS(условия!57:57,условия!$7:$7,"&lt;="&amp;VO$8,условия!$8:$8,"&gt;="&amp;VO$8))</f>
        <v>7560</v>
      </c>
      <c r="VP89" s="21">
        <f>IF(VP$8="",0,VP85*условия!$R61*SUMIFS(условия!57:57,условия!$7:$7,"&lt;="&amp;VP$8,условия!$8:$8,"&gt;="&amp;VP$8))</f>
        <v>7560</v>
      </c>
      <c r="VQ89" s="21">
        <f>IF(VQ$8="",0,VQ85*условия!$R61*SUMIFS(условия!57:57,условия!$7:$7,"&lt;="&amp;VQ$8,условия!$8:$8,"&gt;="&amp;VQ$8))</f>
        <v>7560</v>
      </c>
      <c r="VR89" s="21">
        <f>IF(VR$8="",0,VR85*условия!$R61*SUMIFS(условия!57:57,условия!$7:$7,"&lt;="&amp;VR$8,условия!$8:$8,"&gt;="&amp;VR$8))</f>
        <v>7560</v>
      </c>
      <c r="VS89" s="21">
        <f>IF(VS$8="",0,VS85*условия!$R61*SUMIFS(условия!57:57,условия!$7:$7,"&lt;="&amp;VS$8,условия!$8:$8,"&gt;="&amp;VS$8))</f>
        <v>7560</v>
      </c>
      <c r="VT89" s="21">
        <f>IF(VT$8="",0,VT85*условия!$R61*SUMIFS(условия!57:57,условия!$7:$7,"&lt;="&amp;VT$8,условия!$8:$8,"&gt;="&amp;VT$8))</f>
        <v>7560</v>
      </c>
      <c r="VU89" s="21">
        <f>IF(VU$8="",0,VU85*условия!$R61*SUMIFS(условия!57:57,условия!$7:$7,"&lt;="&amp;VU$8,условия!$8:$8,"&gt;="&amp;VU$8))</f>
        <v>7560</v>
      </c>
      <c r="VV89" s="21">
        <f>IF(VV$8="",0,VV85*условия!$R61*SUMIFS(условия!57:57,условия!$7:$7,"&lt;="&amp;VV$8,условия!$8:$8,"&gt;="&amp;VV$8))</f>
        <v>7560</v>
      </c>
      <c r="VW89" s="21">
        <f>IF(VW$8="",0,VW85*условия!$R61*SUMIFS(условия!57:57,условия!$7:$7,"&lt;="&amp;VW$8,условия!$8:$8,"&gt;="&amp;VW$8))</f>
        <v>7560</v>
      </c>
      <c r="VX89" s="21">
        <f>IF(VX$8="",0,VX85*условия!$R61*SUMIFS(условия!57:57,условия!$7:$7,"&lt;="&amp;VX$8,условия!$8:$8,"&gt;="&amp;VX$8))</f>
        <v>7560</v>
      </c>
      <c r="VY89" s="21">
        <f>IF(VY$8="",0,VY85*условия!$R61*SUMIFS(условия!57:57,условия!$7:$7,"&lt;="&amp;VY$8,условия!$8:$8,"&gt;="&amp;VY$8))</f>
        <v>7560</v>
      </c>
      <c r="VZ89" s="21">
        <f>IF(VZ$8="",0,VZ85*условия!$R61*SUMIFS(условия!57:57,условия!$7:$7,"&lt;="&amp;VZ$8,условия!$8:$8,"&gt;="&amp;VZ$8))</f>
        <v>8568.0000000000018</v>
      </c>
      <c r="WA89" s="21">
        <f>IF(WA$8="",0,WA85*условия!$R61*SUMIFS(условия!57:57,условия!$7:$7,"&lt;="&amp;WA$8,условия!$8:$8,"&gt;="&amp;WA$8))</f>
        <v>8568.0000000000018</v>
      </c>
      <c r="WB89" s="21">
        <f>IF(WB$8="",0,WB85*условия!$R61*SUMIFS(условия!57:57,условия!$7:$7,"&lt;="&amp;WB$8,условия!$8:$8,"&gt;="&amp;WB$8))</f>
        <v>8568.0000000000018</v>
      </c>
      <c r="WC89" s="21">
        <f>IF(WC$8="",0,WC85*условия!$R61*SUMIFS(условия!57:57,условия!$7:$7,"&lt;="&amp;WC$8,условия!$8:$8,"&gt;="&amp;WC$8))</f>
        <v>8568.0000000000018</v>
      </c>
      <c r="WD89" s="21">
        <f>IF(WD$8="",0,WD85*условия!$R61*SUMIFS(условия!57:57,условия!$7:$7,"&lt;="&amp;WD$8,условия!$8:$8,"&gt;="&amp;WD$8))</f>
        <v>8568.0000000000018</v>
      </c>
      <c r="WE89" s="21">
        <f>IF(WE$8="",0,WE85*условия!$R61*SUMIFS(условия!57:57,условия!$7:$7,"&lt;="&amp;WE$8,условия!$8:$8,"&gt;="&amp;WE$8))</f>
        <v>8568.0000000000018</v>
      </c>
      <c r="WF89" s="21">
        <f>IF(WF$8="",0,WF85*условия!$R61*SUMIFS(условия!57:57,условия!$7:$7,"&lt;="&amp;WF$8,условия!$8:$8,"&gt;="&amp;WF$8))</f>
        <v>8568.0000000000018</v>
      </c>
      <c r="WG89" s="21">
        <f>IF(WG$8="",0,WG85*условия!$R61*SUMIFS(условия!57:57,условия!$7:$7,"&lt;="&amp;WG$8,условия!$8:$8,"&gt;="&amp;WG$8))</f>
        <v>8568.0000000000018</v>
      </c>
      <c r="WH89" s="21">
        <f>IF(WH$8="",0,WH85*условия!$R61*SUMIFS(условия!57:57,условия!$7:$7,"&lt;="&amp;WH$8,условия!$8:$8,"&gt;="&amp;WH$8))</f>
        <v>8568.0000000000018</v>
      </c>
      <c r="WI89" s="21">
        <f>IF(WI$8="",0,WI85*условия!$R61*SUMIFS(условия!57:57,условия!$7:$7,"&lt;="&amp;WI$8,условия!$8:$8,"&gt;="&amp;WI$8))</f>
        <v>8568.0000000000018</v>
      </c>
      <c r="WJ89" s="21">
        <f>IF(WJ$8="",0,WJ85*условия!$R61*SUMIFS(условия!57:57,условия!$7:$7,"&lt;="&amp;WJ$8,условия!$8:$8,"&gt;="&amp;WJ$8))</f>
        <v>8568.0000000000018</v>
      </c>
      <c r="WK89" s="21">
        <f>IF(WK$8="",0,WK85*условия!$R61*SUMIFS(условия!57:57,условия!$7:$7,"&lt;="&amp;WK$8,условия!$8:$8,"&gt;="&amp;WK$8))</f>
        <v>8568.0000000000018</v>
      </c>
      <c r="WL89" s="21">
        <f>IF(WL$8="",0,WL85*условия!$R61*SUMIFS(условия!57:57,условия!$7:$7,"&lt;="&amp;WL$8,условия!$8:$8,"&gt;="&amp;WL$8))</f>
        <v>8568.0000000000018</v>
      </c>
      <c r="WM89" s="21">
        <f>IF(WM$8="",0,WM85*условия!$R61*SUMIFS(условия!57:57,условия!$7:$7,"&lt;="&amp;WM$8,условия!$8:$8,"&gt;="&amp;WM$8))</f>
        <v>8568.0000000000018</v>
      </c>
      <c r="WN89" s="21">
        <f>IF(WN$8="",0,WN85*условия!$R61*SUMIFS(условия!57:57,условия!$7:$7,"&lt;="&amp;WN$8,условия!$8:$8,"&gt;="&amp;WN$8))</f>
        <v>8568.0000000000018</v>
      </c>
      <c r="WO89" s="21">
        <f>IF(WO$8="",0,WO85*условия!$R61*SUMIFS(условия!57:57,условия!$7:$7,"&lt;="&amp;WO$8,условия!$8:$8,"&gt;="&amp;WO$8))</f>
        <v>8568.0000000000018</v>
      </c>
      <c r="WP89" s="21">
        <f>IF(WP$8="",0,WP85*условия!$R61*SUMIFS(условия!57:57,условия!$7:$7,"&lt;="&amp;WP$8,условия!$8:$8,"&gt;="&amp;WP$8))</f>
        <v>8568.0000000000018</v>
      </c>
      <c r="WQ89" s="21">
        <f>IF(WQ$8="",0,WQ85*условия!$R61*SUMIFS(условия!57:57,условия!$7:$7,"&lt;="&amp;WQ$8,условия!$8:$8,"&gt;="&amp;WQ$8))</f>
        <v>8568.0000000000018</v>
      </c>
      <c r="WR89" s="21">
        <f>IF(WR$8="",0,WR85*условия!$R61*SUMIFS(условия!57:57,условия!$7:$7,"&lt;="&amp;WR$8,условия!$8:$8,"&gt;="&amp;WR$8))</f>
        <v>8568.0000000000018</v>
      </c>
      <c r="WS89" s="21">
        <f>IF(WS$8="",0,WS85*условия!$R61*SUMIFS(условия!57:57,условия!$7:$7,"&lt;="&amp;WS$8,условия!$8:$8,"&gt;="&amp;WS$8))</f>
        <v>8568.0000000000018</v>
      </c>
      <c r="WT89" s="21">
        <f>IF(WT$8="",0,WT85*условия!$R61*SUMIFS(условия!57:57,условия!$7:$7,"&lt;="&amp;WT$8,условия!$8:$8,"&gt;="&amp;WT$8))</f>
        <v>8568.0000000000018</v>
      </c>
      <c r="WU89" s="21">
        <f>IF(WU$8="",0,WU85*условия!$R61*SUMIFS(условия!57:57,условия!$7:$7,"&lt;="&amp;WU$8,условия!$8:$8,"&gt;="&amp;WU$8))</f>
        <v>8568.0000000000018</v>
      </c>
      <c r="WV89" s="21">
        <f>IF(WV$8="",0,WV85*условия!$R61*SUMIFS(условия!57:57,условия!$7:$7,"&lt;="&amp;WV$8,условия!$8:$8,"&gt;="&amp;WV$8))</f>
        <v>8568.0000000000018</v>
      </c>
      <c r="WW89" s="21">
        <f>IF(WW$8="",0,WW85*условия!$R61*SUMIFS(условия!57:57,условия!$7:$7,"&lt;="&amp;WW$8,условия!$8:$8,"&gt;="&amp;WW$8))</f>
        <v>8568.0000000000018</v>
      </c>
      <c r="WX89" s="21">
        <f>IF(WX$8="",0,WX85*условия!$R61*SUMIFS(условия!57:57,условия!$7:$7,"&lt;="&amp;WX$8,условия!$8:$8,"&gt;="&amp;WX$8))</f>
        <v>8568.0000000000018</v>
      </c>
      <c r="WY89" s="21">
        <f>IF(WY$8="",0,WY85*условия!$R61*SUMIFS(условия!57:57,условия!$7:$7,"&lt;="&amp;WY$8,условия!$8:$8,"&gt;="&amp;WY$8))</f>
        <v>8568.0000000000018</v>
      </c>
      <c r="WZ89" s="21">
        <f>IF(WZ$8="",0,WZ85*условия!$R61*SUMIFS(условия!57:57,условия!$7:$7,"&lt;="&amp;WZ$8,условия!$8:$8,"&gt;="&amp;WZ$8))</f>
        <v>8568.0000000000018</v>
      </c>
      <c r="XA89" s="21">
        <f>IF(XA$8="",0,XA85*условия!$R61*SUMIFS(условия!57:57,условия!$7:$7,"&lt;="&amp;XA$8,условия!$8:$8,"&gt;="&amp;XA$8))</f>
        <v>8568.0000000000018</v>
      </c>
      <c r="XB89" s="21">
        <f>IF(XB$8="",0,XB85*условия!$R61*SUMIFS(условия!57:57,условия!$7:$7,"&lt;="&amp;XB$8,условия!$8:$8,"&gt;="&amp;XB$8))</f>
        <v>6426</v>
      </c>
      <c r="XC89" s="21">
        <f>IF(XC$8="",0,XC85*условия!$R61*SUMIFS(условия!57:57,условия!$7:$7,"&lt;="&amp;XC$8,условия!$8:$8,"&gt;="&amp;XC$8))</f>
        <v>6426</v>
      </c>
      <c r="XD89" s="21">
        <f>IF(XD$8="",0,XD85*условия!$R61*SUMIFS(условия!57:57,условия!$7:$7,"&lt;="&amp;XD$8,условия!$8:$8,"&gt;="&amp;XD$8))</f>
        <v>6426</v>
      </c>
      <c r="XE89" s="21">
        <f>IF(XE$8="",0,XE85*условия!$R61*SUMIFS(условия!57:57,условия!$7:$7,"&lt;="&amp;XE$8,условия!$8:$8,"&gt;="&amp;XE$8))</f>
        <v>6426</v>
      </c>
      <c r="XF89" s="21">
        <f>IF(XF$8="",0,XF85*условия!$R61*SUMIFS(условия!57:57,условия!$7:$7,"&lt;="&amp;XF$8,условия!$8:$8,"&gt;="&amp;XF$8))</f>
        <v>6426</v>
      </c>
      <c r="XG89" s="21">
        <f>IF(XG$8="",0,XG85*условия!$R61*SUMIFS(условия!57:57,условия!$7:$7,"&lt;="&amp;XG$8,условия!$8:$8,"&gt;="&amp;XG$8))</f>
        <v>6426</v>
      </c>
      <c r="XH89" s="21">
        <f>IF(XH$8="",0,XH85*условия!$R61*SUMIFS(условия!57:57,условия!$7:$7,"&lt;="&amp;XH$8,условия!$8:$8,"&gt;="&amp;XH$8))</f>
        <v>6426</v>
      </c>
      <c r="XI89" s="21">
        <f>IF(XI$8="",0,XI85*условия!$R61*SUMIFS(условия!57:57,условия!$7:$7,"&lt;="&amp;XI$8,условия!$8:$8,"&gt;="&amp;XI$8))</f>
        <v>6426</v>
      </c>
      <c r="XJ89" s="21">
        <f>IF(XJ$8="",0,XJ85*условия!$R61*SUMIFS(условия!57:57,условия!$7:$7,"&lt;="&amp;XJ$8,условия!$8:$8,"&gt;="&amp;XJ$8))</f>
        <v>6426</v>
      </c>
      <c r="XK89" s="21">
        <f>IF(XK$8="",0,XK85*условия!$R61*SUMIFS(условия!57:57,условия!$7:$7,"&lt;="&amp;XK$8,условия!$8:$8,"&gt;="&amp;XK$8))</f>
        <v>6426</v>
      </c>
      <c r="XL89" s="21">
        <f>IF(XL$8="",0,XL85*условия!$R61*SUMIFS(условия!57:57,условия!$7:$7,"&lt;="&amp;XL$8,условия!$8:$8,"&gt;="&amp;XL$8))</f>
        <v>6426</v>
      </c>
      <c r="XM89" s="21">
        <f>IF(XM$8="",0,XM85*условия!$R61*SUMIFS(условия!57:57,условия!$7:$7,"&lt;="&amp;XM$8,условия!$8:$8,"&gt;="&amp;XM$8))</f>
        <v>6426</v>
      </c>
      <c r="XN89" s="21">
        <f>IF(XN$8="",0,XN85*условия!$R61*SUMIFS(условия!57:57,условия!$7:$7,"&lt;="&amp;XN$8,условия!$8:$8,"&gt;="&amp;XN$8))</f>
        <v>6426</v>
      </c>
      <c r="XO89" s="21">
        <f>IF(XO$8="",0,XO85*условия!$R61*SUMIFS(условия!57:57,условия!$7:$7,"&lt;="&amp;XO$8,условия!$8:$8,"&gt;="&amp;XO$8))</f>
        <v>6426</v>
      </c>
      <c r="XP89" s="21">
        <f>IF(XP$8="",0,XP85*условия!$R61*SUMIFS(условия!57:57,условия!$7:$7,"&lt;="&amp;XP$8,условия!$8:$8,"&gt;="&amp;XP$8))</f>
        <v>6426</v>
      </c>
      <c r="XQ89" s="21">
        <f>IF(XQ$8="",0,XQ85*условия!$R61*SUMIFS(условия!57:57,условия!$7:$7,"&lt;="&amp;XQ$8,условия!$8:$8,"&gt;="&amp;XQ$8))</f>
        <v>6426</v>
      </c>
      <c r="XR89" s="21">
        <f>IF(XR$8="",0,XR85*условия!$R61*SUMIFS(условия!57:57,условия!$7:$7,"&lt;="&amp;XR$8,условия!$8:$8,"&gt;="&amp;XR$8))</f>
        <v>6426</v>
      </c>
      <c r="XS89" s="21">
        <f>IF(XS$8="",0,XS85*условия!$R61*SUMIFS(условия!57:57,условия!$7:$7,"&lt;="&amp;XS$8,условия!$8:$8,"&gt;="&amp;XS$8))</f>
        <v>6426</v>
      </c>
      <c r="XT89" s="21">
        <f>IF(XT$8="",0,XT85*условия!$R61*SUMIFS(условия!57:57,условия!$7:$7,"&lt;="&amp;XT$8,условия!$8:$8,"&gt;="&amp;XT$8))</f>
        <v>6426</v>
      </c>
      <c r="XU89" s="21">
        <f>IF(XU$8="",0,XU85*условия!$R61*SUMIFS(условия!57:57,условия!$7:$7,"&lt;="&amp;XU$8,условия!$8:$8,"&gt;="&amp;XU$8))</f>
        <v>6426</v>
      </c>
      <c r="XV89" s="21">
        <f>IF(XV$8="",0,XV85*условия!$R61*SUMIFS(условия!57:57,условия!$7:$7,"&lt;="&amp;XV$8,условия!$8:$8,"&gt;="&amp;XV$8))</f>
        <v>6426</v>
      </c>
      <c r="XW89" s="21">
        <f>IF(XW$8="",0,XW85*условия!$R61*SUMIFS(условия!57:57,условия!$7:$7,"&lt;="&amp;XW$8,условия!$8:$8,"&gt;="&amp;XW$8))</f>
        <v>6426</v>
      </c>
      <c r="XX89" s="21">
        <f>IF(XX$8="",0,XX85*условия!$R61*SUMIFS(условия!57:57,условия!$7:$7,"&lt;="&amp;XX$8,условия!$8:$8,"&gt;="&amp;XX$8))</f>
        <v>6426</v>
      </c>
      <c r="XY89" s="21">
        <f>IF(XY$8="",0,XY85*условия!$R61*SUMIFS(условия!57:57,условия!$7:$7,"&lt;="&amp;XY$8,условия!$8:$8,"&gt;="&amp;XY$8))</f>
        <v>6426</v>
      </c>
      <c r="XZ89" s="21">
        <f>IF(XZ$8="",0,XZ85*условия!$R61*SUMIFS(условия!57:57,условия!$7:$7,"&lt;="&amp;XZ$8,условия!$8:$8,"&gt;="&amp;XZ$8))</f>
        <v>6426</v>
      </c>
      <c r="YA89" s="21">
        <f>IF(YA$8="",0,YA85*условия!$R61*SUMIFS(условия!57:57,условия!$7:$7,"&lt;="&amp;YA$8,условия!$8:$8,"&gt;="&amp;YA$8))</f>
        <v>6426</v>
      </c>
      <c r="YB89" s="21">
        <f>IF(YB$8="",0,YB85*условия!$R61*SUMIFS(условия!57:57,условия!$7:$7,"&lt;="&amp;YB$8,условия!$8:$8,"&gt;="&amp;YB$8))</f>
        <v>6426</v>
      </c>
      <c r="YC89" s="21">
        <f>IF(YC$8="",0,YC85*условия!$R61*SUMIFS(условия!57:57,условия!$7:$7,"&lt;="&amp;YC$8,условия!$8:$8,"&gt;="&amp;YC$8))</f>
        <v>6426</v>
      </c>
      <c r="YD89" s="21">
        <f>IF(YD$8="",0,YD85*условия!$R61*SUMIFS(условия!57:57,условия!$7:$7,"&lt;="&amp;YD$8,условия!$8:$8,"&gt;="&amp;YD$8))</f>
        <v>6426</v>
      </c>
      <c r="YE89" s="21">
        <f>IF(YE$8="",0,YE85*условия!$R61*SUMIFS(условия!57:57,условия!$7:$7,"&lt;="&amp;YE$8,условия!$8:$8,"&gt;="&amp;YE$8))</f>
        <v>6426</v>
      </c>
      <c r="YF89" s="21">
        <f>IF(YF$8="",0,YF85*условия!$R61*SUMIFS(условия!57:57,условия!$7:$7,"&lt;="&amp;YF$8,условия!$8:$8,"&gt;="&amp;YF$8))</f>
        <v>6426</v>
      </c>
      <c r="YG89" s="21">
        <f>IF(YG$8="",0,YG85*условия!$R61*SUMIFS(условия!57:57,условия!$7:$7,"&lt;="&amp;YG$8,условия!$8:$8,"&gt;="&amp;YG$8))</f>
        <v>7182</v>
      </c>
      <c r="YH89" s="21">
        <f>IF(YH$8="",0,YH85*условия!$R61*SUMIFS(условия!57:57,условия!$7:$7,"&lt;="&amp;YH$8,условия!$8:$8,"&gt;="&amp;YH$8))</f>
        <v>7182</v>
      </c>
      <c r="YI89" s="21">
        <f>IF(YI$8="",0,YI85*условия!$R61*SUMIFS(условия!57:57,условия!$7:$7,"&lt;="&amp;YI$8,условия!$8:$8,"&gt;="&amp;YI$8))</f>
        <v>7182</v>
      </c>
      <c r="YJ89" s="21">
        <f>IF(YJ$8="",0,YJ85*условия!$R61*SUMIFS(условия!57:57,условия!$7:$7,"&lt;="&amp;YJ$8,условия!$8:$8,"&gt;="&amp;YJ$8))</f>
        <v>7182</v>
      </c>
      <c r="YK89" s="21">
        <f>IF(YK$8="",0,YK85*условия!$R61*SUMIFS(условия!57:57,условия!$7:$7,"&lt;="&amp;YK$8,условия!$8:$8,"&gt;="&amp;YK$8))</f>
        <v>7182</v>
      </c>
      <c r="YL89" s="21">
        <f>IF(YL$8="",0,YL85*условия!$R61*SUMIFS(условия!57:57,условия!$7:$7,"&lt;="&amp;YL$8,условия!$8:$8,"&gt;="&amp;YL$8))</f>
        <v>7182</v>
      </c>
      <c r="YM89" s="21">
        <f>IF(YM$8="",0,YM85*условия!$R61*SUMIFS(условия!57:57,условия!$7:$7,"&lt;="&amp;YM$8,условия!$8:$8,"&gt;="&amp;YM$8))</f>
        <v>7182</v>
      </c>
      <c r="YN89" s="21">
        <f>IF(YN$8="",0,YN85*условия!$R61*SUMIFS(условия!57:57,условия!$7:$7,"&lt;="&amp;YN$8,условия!$8:$8,"&gt;="&amp;YN$8))</f>
        <v>7182</v>
      </c>
      <c r="YO89" s="21">
        <f>IF(YO$8="",0,YO85*условия!$R61*SUMIFS(условия!57:57,условия!$7:$7,"&lt;="&amp;YO$8,условия!$8:$8,"&gt;="&amp;YO$8))</f>
        <v>7182</v>
      </c>
      <c r="YP89" s="21">
        <f>IF(YP$8="",0,YP85*условия!$R61*SUMIFS(условия!57:57,условия!$7:$7,"&lt;="&amp;YP$8,условия!$8:$8,"&gt;="&amp;YP$8))</f>
        <v>7182</v>
      </c>
      <c r="YQ89" s="21">
        <f>IF(YQ$8="",0,YQ85*условия!$R61*SUMIFS(условия!57:57,условия!$7:$7,"&lt;="&amp;YQ$8,условия!$8:$8,"&gt;="&amp;YQ$8))</f>
        <v>7182</v>
      </c>
      <c r="YR89" s="21">
        <f>IF(YR$8="",0,YR85*условия!$R61*SUMIFS(условия!57:57,условия!$7:$7,"&lt;="&amp;YR$8,условия!$8:$8,"&gt;="&amp;YR$8))</f>
        <v>7182</v>
      </c>
      <c r="YS89" s="21">
        <f>IF(YS$8="",0,YS85*условия!$R61*SUMIFS(условия!57:57,условия!$7:$7,"&lt;="&amp;YS$8,условия!$8:$8,"&gt;="&amp;YS$8))</f>
        <v>7182</v>
      </c>
      <c r="YT89" s="21">
        <f>IF(YT$8="",0,YT85*условия!$R61*SUMIFS(условия!57:57,условия!$7:$7,"&lt;="&amp;YT$8,условия!$8:$8,"&gt;="&amp;YT$8))</f>
        <v>7182</v>
      </c>
      <c r="YU89" s="21">
        <f>IF(YU$8="",0,YU85*условия!$R61*SUMIFS(условия!57:57,условия!$7:$7,"&lt;="&amp;YU$8,условия!$8:$8,"&gt;="&amp;YU$8))</f>
        <v>7182</v>
      </c>
      <c r="YV89" s="21">
        <f>IF(YV$8="",0,YV85*условия!$R61*SUMIFS(условия!57:57,условия!$7:$7,"&lt;="&amp;YV$8,условия!$8:$8,"&gt;="&amp;YV$8))</f>
        <v>7182</v>
      </c>
      <c r="YW89" s="21">
        <f>IF(YW$8="",0,YW85*условия!$R61*SUMIFS(условия!57:57,условия!$7:$7,"&lt;="&amp;YW$8,условия!$8:$8,"&gt;="&amp;YW$8))</f>
        <v>7182</v>
      </c>
      <c r="YX89" s="21">
        <f>IF(YX$8="",0,YX85*условия!$R61*SUMIFS(условия!57:57,условия!$7:$7,"&lt;="&amp;YX$8,условия!$8:$8,"&gt;="&amp;YX$8))</f>
        <v>7182</v>
      </c>
      <c r="YY89" s="21">
        <f>IF(YY$8="",0,YY85*условия!$R61*SUMIFS(условия!57:57,условия!$7:$7,"&lt;="&amp;YY$8,условия!$8:$8,"&gt;="&amp;YY$8))</f>
        <v>7182</v>
      </c>
      <c r="YZ89" s="21">
        <f>IF(YZ$8="",0,YZ85*условия!$R61*SUMIFS(условия!57:57,условия!$7:$7,"&lt;="&amp;YZ$8,условия!$8:$8,"&gt;="&amp;YZ$8))</f>
        <v>7182</v>
      </c>
      <c r="ZA89" s="21">
        <f>IF(ZA$8="",0,ZA85*условия!$R61*SUMIFS(условия!57:57,условия!$7:$7,"&lt;="&amp;ZA$8,условия!$8:$8,"&gt;="&amp;ZA$8))</f>
        <v>7182</v>
      </c>
      <c r="ZB89" s="21">
        <f>IF(ZB$8="",0,ZB85*условия!$R61*SUMIFS(условия!57:57,условия!$7:$7,"&lt;="&amp;ZB$8,условия!$8:$8,"&gt;="&amp;ZB$8))</f>
        <v>7182</v>
      </c>
      <c r="ZC89" s="21">
        <f>IF(ZC$8="",0,ZC85*условия!$R61*SUMIFS(условия!57:57,условия!$7:$7,"&lt;="&amp;ZC$8,условия!$8:$8,"&gt;="&amp;ZC$8))</f>
        <v>7182</v>
      </c>
      <c r="ZD89" s="21">
        <f>IF(ZD$8="",0,ZD85*условия!$R61*SUMIFS(условия!57:57,условия!$7:$7,"&lt;="&amp;ZD$8,условия!$8:$8,"&gt;="&amp;ZD$8))</f>
        <v>7182</v>
      </c>
      <c r="ZE89" s="21">
        <f>IF(ZE$8="",0,ZE85*условия!$R61*SUMIFS(условия!57:57,условия!$7:$7,"&lt;="&amp;ZE$8,условия!$8:$8,"&gt;="&amp;ZE$8))</f>
        <v>7182</v>
      </c>
      <c r="ZF89" s="21">
        <f>IF(ZF$8="",0,ZF85*условия!$R61*SUMIFS(условия!57:57,условия!$7:$7,"&lt;="&amp;ZF$8,условия!$8:$8,"&gt;="&amp;ZF$8))</f>
        <v>7182</v>
      </c>
      <c r="ZG89" s="21">
        <f>IF(ZG$8="",0,ZG85*условия!$R61*SUMIFS(условия!57:57,условия!$7:$7,"&lt;="&amp;ZG$8,условия!$8:$8,"&gt;="&amp;ZG$8))</f>
        <v>7182</v>
      </c>
      <c r="ZH89" s="21">
        <f>IF(ZH$8="",0,ZH85*условия!$R61*SUMIFS(условия!57:57,условия!$7:$7,"&lt;="&amp;ZH$8,условия!$8:$8,"&gt;="&amp;ZH$8))</f>
        <v>7182</v>
      </c>
      <c r="ZI89" s="21">
        <f>IF(ZI$8="",0,ZI85*условия!$R61*SUMIFS(условия!57:57,условия!$7:$7,"&lt;="&amp;ZI$8,условия!$8:$8,"&gt;="&amp;ZI$8))</f>
        <v>7182</v>
      </c>
      <c r="ZJ89" s="21">
        <f>IF(ZJ$8="",0,ZJ85*условия!$R61*SUMIFS(условия!57:57,условия!$7:$7,"&lt;="&amp;ZJ$8,условия!$8:$8,"&gt;="&amp;ZJ$8))</f>
        <v>7182</v>
      </c>
      <c r="ZK89" s="21">
        <f>IF(ZK$8="",0,ZK85*условия!$R61*SUMIFS(условия!57:57,условия!$7:$7,"&lt;="&amp;ZK$8,условия!$8:$8,"&gt;="&amp;ZK$8))</f>
        <v>9072.0000000000018</v>
      </c>
      <c r="ZL89" s="21">
        <f>IF(ZL$8="",0,ZL85*условия!$R61*SUMIFS(условия!57:57,условия!$7:$7,"&lt;="&amp;ZL$8,условия!$8:$8,"&gt;="&amp;ZL$8))</f>
        <v>9072.0000000000018</v>
      </c>
      <c r="ZM89" s="21">
        <f>IF(ZM$8="",0,ZM85*условия!$R61*SUMIFS(условия!57:57,условия!$7:$7,"&lt;="&amp;ZM$8,условия!$8:$8,"&gt;="&amp;ZM$8))</f>
        <v>9072.0000000000018</v>
      </c>
      <c r="ZN89" s="21">
        <f>IF(ZN$8="",0,ZN85*условия!$R61*SUMIFS(условия!57:57,условия!$7:$7,"&lt;="&amp;ZN$8,условия!$8:$8,"&gt;="&amp;ZN$8))</f>
        <v>9072.0000000000018</v>
      </c>
      <c r="ZO89" s="21">
        <f>IF(ZO$8="",0,ZO85*условия!$R61*SUMIFS(условия!57:57,условия!$7:$7,"&lt;="&amp;ZO$8,условия!$8:$8,"&gt;="&amp;ZO$8))</f>
        <v>9072.0000000000018</v>
      </c>
      <c r="ZP89" s="21">
        <f>IF(ZP$8="",0,ZP85*условия!$R61*SUMIFS(условия!57:57,условия!$7:$7,"&lt;="&amp;ZP$8,условия!$8:$8,"&gt;="&amp;ZP$8))</f>
        <v>9072.0000000000018</v>
      </c>
      <c r="ZQ89" s="21">
        <f>IF(ZQ$8="",0,ZQ85*условия!$R61*SUMIFS(условия!57:57,условия!$7:$7,"&lt;="&amp;ZQ$8,условия!$8:$8,"&gt;="&amp;ZQ$8))</f>
        <v>9072.0000000000018</v>
      </c>
      <c r="ZR89" s="21">
        <f>IF(ZR$8="",0,ZR85*условия!$R61*SUMIFS(условия!57:57,условия!$7:$7,"&lt;="&amp;ZR$8,условия!$8:$8,"&gt;="&amp;ZR$8))</f>
        <v>9072.0000000000018</v>
      </c>
      <c r="ZS89" s="21">
        <f>IF(ZS$8="",0,ZS85*условия!$R61*SUMIFS(условия!57:57,условия!$7:$7,"&lt;="&amp;ZS$8,условия!$8:$8,"&gt;="&amp;ZS$8))</f>
        <v>9072.0000000000018</v>
      </c>
      <c r="ZT89" s="21">
        <f>IF(ZT$8="",0,ZT85*условия!$R61*SUMIFS(условия!57:57,условия!$7:$7,"&lt;="&amp;ZT$8,условия!$8:$8,"&gt;="&amp;ZT$8))</f>
        <v>9072.0000000000018</v>
      </c>
      <c r="ZU89" s="21">
        <f>IF(ZU$8="",0,ZU85*условия!$R61*SUMIFS(условия!57:57,условия!$7:$7,"&lt;="&amp;ZU$8,условия!$8:$8,"&gt;="&amp;ZU$8))</f>
        <v>9072.0000000000018</v>
      </c>
      <c r="ZV89" s="21">
        <f>IF(ZV$8="",0,ZV85*условия!$R61*SUMIFS(условия!57:57,условия!$7:$7,"&lt;="&amp;ZV$8,условия!$8:$8,"&gt;="&amp;ZV$8))</f>
        <v>9072.0000000000018</v>
      </c>
      <c r="ZW89" s="21">
        <f>IF(ZW$8="",0,ZW85*условия!$R61*SUMIFS(условия!57:57,условия!$7:$7,"&lt;="&amp;ZW$8,условия!$8:$8,"&gt;="&amp;ZW$8))</f>
        <v>9072.0000000000018</v>
      </c>
      <c r="ZX89" s="21">
        <f>IF(ZX$8="",0,ZX85*условия!$R61*SUMIFS(условия!57:57,условия!$7:$7,"&lt;="&amp;ZX$8,условия!$8:$8,"&gt;="&amp;ZX$8))</f>
        <v>9072.0000000000018</v>
      </c>
      <c r="ZY89" s="21">
        <f>IF(ZY$8="",0,ZY85*условия!$R61*SUMIFS(условия!57:57,условия!$7:$7,"&lt;="&amp;ZY$8,условия!$8:$8,"&gt;="&amp;ZY$8))</f>
        <v>9072.0000000000018</v>
      </c>
      <c r="ZZ89" s="21">
        <f>IF(ZZ$8="",0,ZZ85*условия!$R61*SUMIFS(условия!57:57,условия!$7:$7,"&lt;="&amp;ZZ$8,условия!$8:$8,"&gt;="&amp;ZZ$8))</f>
        <v>9072.0000000000018</v>
      </c>
      <c r="AAA89" s="21">
        <f>IF(AAA$8="",0,AAA85*условия!$R61*SUMIFS(условия!57:57,условия!$7:$7,"&lt;="&amp;AAA$8,условия!$8:$8,"&gt;="&amp;AAA$8))</f>
        <v>9072.0000000000018</v>
      </c>
      <c r="AAB89" s="21">
        <f>IF(AAB$8="",0,AAB85*условия!$R61*SUMIFS(условия!57:57,условия!$7:$7,"&lt;="&amp;AAB$8,условия!$8:$8,"&gt;="&amp;AAB$8))</f>
        <v>9072.0000000000018</v>
      </c>
      <c r="AAC89" s="21">
        <f>IF(AAC$8="",0,AAC85*условия!$R61*SUMIFS(условия!57:57,условия!$7:$7,"&lt;="&amp;AAC$8,условия!$8:$8,"&gt;="&amp;AAC$8))</f>
        <v>9072.0000000000018</v>
      </c>
      <c r="AAD89" s="21">
        <f>IF(AAD$8="",0,AAD85*условия!$R61*SUMIFS(условия!57:57,условия!$7:$7,"&lt;="&amp;AAD$8,условия!$8:$8,"&gt;="&amp;AAD$8))</f>
        <v>9072.0000000000018</v>
      </c>
      <c r="AAE89" s="21">
        <f>IF(AAE$8="",0,AAE85*условия!$R61*SUMIFS(условия!57:57,условия!$7:$7,"&lt;="&amp;AAE$8,условия!$8:$8,"&gt;="&amp;AAE$8))</f>
        <v>9072.0000000000018</v>
      </c>
      <c r="AAF89" s="21">
        <f>IF(AAF$8="",0,AAF85*условия!$R61*SUMIFS(условия!57:57,условия!$7:$7,"&lt;="&amp;AAF$8,условия!$8:$8,"&gt;="&amp;AAF$8))</f>
        <v>9072.0000000000018</v>
      </c>
      <c r="AAG89" s="21">
        <f>IF(AAG$8="",0,AAG85*условия!$R61*SUMIFS(условия!57:57,условия!$7:$7,"&lt;="&amp;AAG$8,условия!$8:$8,"&gt;="&amp;AAG$8))</f>
        <v>9072.0000000000018</v>
      </c>
      <c r="AAH89" s="21">
        <f>IF(AAH$8="",0,AAH85*условия!$R61*SUMIFS(условия!57:57,условия!$7:$7,"&lt;="&amp;AAH$8,условия!$8:$8,"&gt;="&amp;AAH$8))</f>
        <v>9072.0000000000018</v>
      </c>
      <c r="AAI89" s="21">
        <f>IF(AAI$8="",0,AAI85*условия!$R61*SUMIFS(условия!57:57,условия!$7:$7,"&lt;="&amp;AAI$8,условия!$8:$8,"&gt;="&amp;AAI$8))</f>
        <v>9072.0000000000018</v>
      </c>
      <c r="AAJ89" s="21">
        <f>IF(AAJ$8="",0,AAJ85*условия!$R61*SUMIFS(условия!57:57,условия!$7:$7,"&lt;="&amp;AAJ$8,условия!$8:$8,"&gt;="&amp;AAJ$8))</f>
        <v>9072.0000000000018</v>
      </c>
      <c r="AAK89" s="21">
        <f>IF(AAK$8="",0,AAK85*условия!$R61*SUMIFS(условия!57:57,условия!$7:$7,"&lt;="&amp;AAK$8,условия!$8:$8,"&gt;="&amp;AAK$8))</f>
        <v>9072.0000000000018</v>
      </c>
      <c r="AAL89" s="21">
        <f>IF(AAL$8="",0,AAL85*условия!$R61*SUMIFS(условия!57:57,условия!$7:$7,"&lt;="&amp;AAL$8,условия!$8:$8,"&gt;="&amp;AAL$8))</f>
        <v>9072.0000000000018</v>
      </c>
      <c r="AAM89" s="21">
        <f>IF(AAM$8="",0,AAM85*условия!$R61*SUMIFS(условия!57:57,условия!$7:$7,"&lt;="&amp;AAM$8,условия!$8:$8,"&gt;="&amp;AAM$8))</f>
        <v>9072.0000000000018</v>
      </c>
      <c r="AAN89" s="21">
        <f>IF(AAN$8="",0,AAN85*условия!$R61*SUMIFS(условия!57:57,условия!$7:$7,"&lt;="&amp;AAN$8,условия!$8:$8,"&gt;="&amp;AAN$8))</f>
        <v>9072.0000000000018</v>
      </c>
      <c r="AAO89" s="21">
        <f>IF(AAO$8="",0,AAO85*условия!$R61*SUMIFS(условия!57:57,условия!$7:$7,"&lt;="&amp;AAO$8,условия!$8:$8,"&gt;="&amp;AAO$8))</f>
        <v>9072.0000000000018</v>
      </c>
      <c r="AAP89" s="21">
        <f>IF(AAP$8="",0,AAP85*условия!$R61*SUMIFS(условия!57:57,условия!$7:$7,"&lt;="&amp;AAP$8,условия!$8:$8,"&gt;="&amp;AAP$8))</f>
        <v>9072.0000000000018</v>
      </c>
      <c r="AAQ89" s="21">
        <f>IF(AAQ$8="",0,AAQ85*условия!$R61*SUMIFS(условия!57:57,условия!$7:$7,"&lt;="&amp;AAQ$8,условия!$8:$8,"&gt;="&amp;AAQ$8))</f>
        <v>9072.0000000000018</v>
      </c>
      <c r="AAR89" s="21">
        <f>IF(AAR$8="",0,AAR85*условия!$R61*SUMIFS(условия!57:57,условия!$7:$7,"&lt;="&amp;AAR$8,условия!$8:$8,"&gt;="&amp;AAR$8))</f>
        <v>9072.0000000000018</v>
      </c>
      <c r="AAS89" s="21">
        <f>IF(AAS$8="",0,AAS85*условия!$R61*SUMIFS(условия!57:57,условия!$7:$7,"&lt;="&amp;AAS$8,условия!$8:$8,"&gt;="&amp;AAS$8))</f>
        <v>9072.0000000000018</v>
      </c>
      <c r="AAT89" s="21">
        <f>IF(AAT$8="",0,AAT85*условия!$R61*SUMIFS(условия!57:57,условия!$7:$7,"&lt;="&amp;AAT$8,условия!$8:$8,"&gt;="&amp;AAT$8))</f>
        <v>9072.0000000000018</v>
      </c>
      <c r="AAU89" s="21">
        <f>IF(AAU$8="",0,AAU85*условия!$R61*SUMIFS(условия!57:57,условия!$7:$7,"&lt;="&amp;AAU$8,условия!$8:$8,"&gt;="&amp;AAU$8))</f>
        <v>9072.0000000000018</v>
      </c>
      <c r="AAV89" s="21">
        <f>IF(AAV$8="",0,AAV85*условия!$R61*SUMIFS(условия!57:57,условия!$7:$7,"&lt;="&amp;AAV$8,условия!$8:$8,"&gt;="&amp;AAV$8))</f>
        <v>9072.0000000000018</v>
      </c>
      <c r="AAW89" s="21">
        <f>IF(AAW$8="",0,AAW85*условия!$R61*SUMIFS(условия!57:57,условия!$7:$7,"&lt;="&amp;AAW$8,условия!$8:$8,"&gt;="&amp;AAW$8))</f>
        <v>9072.0000000000018</v>
      </c>
      <c r="AAX89" s="21">
        <f>IF(AAX$8="",0,AAX85*условия!$R61*SUMIFS(условия!57:57,условия!$7:$7,"&lt;="&amp;AAX$8,условия!$8:$8,"&gt;="&amp;AAX$8))</f>
        <v>9072.0000000000018</v>
      </c>
      <c r="AAY89" s="21">
        <f>IF(AAY$8="",0,AAY85*условия!$R61*SUMIFS(условия!57:57,условия!$7:$7,"&lt;="&amp;AAY$8,условия!$8:$8,"&gt;="&amp;AAY$8))</f>
        <v>9072.0000000000018</v>
      </c>
      <c r="AAZ89" s="21">
        <f>IF(AAZ$8="",0,AAZ85*условия!$R61*SUMIFS(условия!57:57,условия!$7:$7,"&lt;="&amp;AAZ$8,условия!$8:$8,"&gt;="&amp;AAZ$8))</f>
        <v>9072.0000000000018</v>
      </c>
      <c r="ABA89" s="21">
        <f>IF(ABA$8="",0,ABA85*условия!$R61*SUMIFS(условия!57:57,условия!$7:$7,"&lt;="&amp;ABA$8,условия!$8:$8,"&gt;="&amp;ABA$8))</f>
        <v>9072.0000000000018</v>
      </c>
      <c r="ABB89" s="21">
        <f>IF(ABB$8="",0,ABB85*условия!$R61*SUMIFS(условия!57:57,условия!$7:$7,"&lt;="&amp;ABB$8,условия!$8:$8,"&gt;="&amp;ABB$8))</f>
        <v>9072.0000000000018</v>
      </c>
      <c r="ABC89" s="21">
        <f>IF(ABC$8="",0,ABC85*условия!$R61*SUMIFS(условия!57:57,условия!$7:$7,"&lt;="&amp;ABC$8,условия!$8:$8,"&gt;="&amp;ABC$8))</f>
        <v>9072.0000000000018</v>
      </c>
      <c r="ABD89" s="21">
        <f>IF(ABD$8="",0,ABD85*условия!$R61*SUMIFS(условия!57:57,условия!$7:$7,"&lt;="&amp;ABD$8,условия!$8:$8,"&gt;="&amp;ABD$8))</f>
        <v>9072.0000000000018</v>
      </c>
      <c r="ABE89" s="21">
        <f>IF(ABE$8="",0,ABE85*условия!$R61*SUMIFS(условия!57:57,условия!$7:$7,"&lt;="&amp;ABE$8,условия!$8:$8,"&gt;="&amp;ABE$8))</f>
        <v>9072.0000000000018</v>
      </c>
      <c r="ABF89" s="21">
        <f>IF(ABF$8="",0,ABF85*условия!$R61*SUMIFS(условия!57:57,условия!$7:$7,"&lt;="&amp;ABF$8,условия!$8:$8,"&gt;="&amp;ABF$8))</f>
        <v>9072.0000000000018</v>
      </c>
      <c r="ABG89" s="21">
        <f>IF(ABG$8="",0,ABG85*условия!$R61*SUMIFS(условия!57:57,условия!$7:$7,"&lt;="&amp;ABG$8,условия!$8:$8,"&gt;="&amp;ABG$8))</f>
        <v>9072.0000000000018</v>
      </c>
      <c r="ABH89" s="21">
        <f>IF(ABH$8="",0,ABH85*условия!$R61*SUMIFS(условия!57:57,условия!$7:$7,"&lt;="&amp;ABH$8,условия!$8:$8,"&gt;="&amp;ABH$8))</f>
        <v>9072.0000000000018</v>
      </c>
      <c r="ABI89" s="21">
        <f>IF(ABI$8="",0,ABI85*условия!$R61*SUMIFS(условия!57:57,условия!$7:$7,"&lt;="&amp;ABI$8,условия!$8:$8,"&gt;="&amp;ABI$8))</f>
        <v>9072.0000000000018</v>
      </c>
      <c r="ABJ89" s="21">
        <f>IF(ABJ$8="",0,ABJ85*условия!$R61*SUMIFS(условия!57:57,условия!$7:$7,"&lt;="&amp;ABJ$8,условия!$8:$8,"&gt;="&amp;ABJ$8))</f>
        <v>9072.0000000000018</v>
      </c>
      <c r="ABK89" s="21">
        <f>IF(ABK$8="",0,ABK85*условия!$R61*SUMIFS(условия!57:57,условия!$7:$7,"&lt;="&amp;ABK$8,условия!$8:$8,"&gt;="&amp;ABK$8))</f>
        <v>9072.0000000000018</v>
      </c>
      <c r="ABL89" s="21">
        <f>IF(ABL$8="",0,ABL85*условия!$R61*SUMIFS(условия!57:57,условия!$7:$7,"&lt;="&amp;ABL$8,условия!$8:$8,"&gt;="&amp;ABL$8))</f>
        <v>9072.0000000000018</v>
      </c>
      <c r="ABM89" s="21">
        <f>IF(ABM$8="",0,ABM85*условия!$R61*SUMIFS(условия!57:57,условия!$7:$7,"&lt;="&amp;ABM$8,условия!$8:$8,"&gt;="&amp;ABM$8))</f>
        <v>9072.0000000000018</v>
      </c>
      <c r="ABN89" s="21">
        <f>IF(ABN$8="",0,ABN85*условия!$R61*SUMIFS(условия!57:57,условия!$7:$7,"&lt;="&amp;ABN$8,условия!$8:$8,"&gt;="&amp;ABN$8))</f>
        <v>9072.0000000000018</v>
      </c>
      <c r="ABO89" s="21">
        <f>IF(ABO$8="",0,ABO85*условия!$R61*SUMIFS(условия!57:57,условия!$7:$7,"&lt;="&amp;ABO$8,условия!$8:$8,"&gt;="&amp;ABO$8))</f>
        <v>9072.0000000000018</v>
      </c>
      <c r="ABP89" s="21">
        <f>IF(ABP$8="",0,ABP85*условия!$R61*SUMIFS(условия!57:57,условия!$7:$7,"&lt;="&amp;ABP$8,условия!$8:$8,"&gt;="&amp;ABP$8))</f>
        <v>9072.0000000000018</v>
      </c>
      <c r="ABQ89" s="21">
        <f>IF(ABQ$8="",0,ABQ85*условия!$R61*SUMIFS(условия!57:57,условия!$7:$7,"&lt;="&amp;ABQ$8,условия!$8:$8,"&gt;="&amp;ABQ$8))</f>
        <v>9072.0000000000018</v>
      </c>
      <c r="ABR89" s="21">
        <f>IF(ABR$8="",0,ABR85*условия!$R61*SUMIFS(условия!57:57,условия!$7:$7,"&lt;="&amp;ABR$8,условия!$8:$8,"&gt;="&amp;ABR$8))</f>
        <v>9072.0000000000018</v>
      </c>
      <c r="ABS89" s="21">
        <f>IF(ABS$8="",0,ABS85*условия!$R61*SUMIFS(условия!57:57,условия!$7:$7,"&lt;="&amp;ABS$8,условия!$8:$8,"&gt;="&amp;ABS$8))</f>
        <v>9072.0000000000018</v>
      </c>
      <c r="ABT89" s="21">
        <f>IF(ABT$8="",0,ABT85*условия!$R61*SUMIFS(условия!57:57,условия!$7:$7,"&lt;="&amp;ABT$8,условия!$8:$8,"&gt;="&amp;ABT$8))</f>
        <v>9576</v>
      </c>
      <c r="ABU89" s="21">
        <f>IF(ABU$8="",0,ABU85*условия!$R61*SUMIFS(условия!57:57,условия!$7:$7,"&lt;="&amp;ABU$8,условия!$8:$8,"&gt;="&amp;ABU$8))</f>
        <v>9576</v>
      </c>
      <c r="ABV89" s="21">
        <f>IF(ABV$8="",0,ABV85*условия!$R61*SUMIFS(условия!57:57,условия!$7:$7,"&lt;="&amp;ABV$8,условия!$8:$8,"&gt;="&amp;ABV$8))</f>
        <v>9576</v>
      </c>
      <c r="ABW89" s="21">
        <f>IF(ABW$8="",0,ABW85*условия!$R61*SUMIFS(условия!57:57,условия!$7:$7,"&lt;="&amp;ABW$8,условия!$8:$8,"&gt;="&amp;ABW$8))</f>
        <v>9576</v>
      </c>
      <c r="ABX89" s="21">
        <f>IF(ABX$8="",0,ABX85*условия!$R61*SUMIFS(условия!57:57,условия!$7:$7,"&lt;="&amp;ABX$8,условия!$8:$8,"&gt;="&amp;ABX$8))</f>
        <v>9576</v>
      </c>
      <c r="ABY89" s="21">
        <f>IF(ABY$8="",0,ABY85*условия!$R61*SUMIFS(условия!57:57,условия!$7:$7,"&lt;="&amp;ABY$8,условия!$8:$8,"&gt;="&amp;ABY$8))</f>
        <v>9576</v>
      </c>
      <c r="ABZ89" s="21">
        <f>IF(ABZ$8="",0,ABZ85*условия!$R61*SUMIFS(условия!57:57,условия!$7:$7,"&lt;="&amp;ABZ$8,условия!$8:$8,"&gt;="&amp;ABZ$8))</f>
        <v>9576</v>
      </c>
      <c r="ACA89" s="21">
        <f>IF(ACA$8="",0,ACA85*условия!$R61*SUMIFS(условия!57:57,условия!$7:$7,"&lt;="&amp;ACA$8,условия!$8:$8,"&gt;="&amp;ACA$8))</f>
        <v>9576</v>
      </c>
      <c r="ACB89" s="21">
        <f>IF(ACB$8="",0,ACB85*условия!$R61*SUMIFS(условия!57:57,условия!$7:$7,"&lt;="&amp;ACB$8,условия!$8:$8,"&gt;="&amp;ACB$8))</f>
        <v>9576</v>
      </c>
      <c r="ACC89" s="21">
        <f>IF(ACC$8="",0,ACC85*условия!$R61*SUMIFS(условия!57:57,условия!$7:$7,"&lt;="&amp;ACC$8,условия!$8:$8,"&gt;="&amp;ACC$8))</f>
        <v>9576</v>
      </c>
      <c r="ACD89" s="21">
        <f>IF(ACD$8="",0,ACD85*условия!$R61*SUMIFS(условия!57:57,условия!$7:$7,"&lt;="&amp;ACD$8,условия!$8:$8,"&gt;="&amp;ACD$8))</f>
        <v>9576</v>
      </c>
      <c r="ACE89" s="21">
        <f>IF(ACE$8="",0,ACE85*условия!$R61*SUMIFS(условия!57:57,условия!$7:$7,"&lt;="&amp;ACE$8,условия!$8:$8,"&gt;="&amp;ACE$8))</f>
        <v>9576</v>
      </c>
      <c r="ACF89" s="21">
        <f>IF(ACF$8="",0,ACF85*условия!$R61*SUMIFS(условия!57:57,условия!$7:$7,"&lt;="&amp;ACF$8,условия!$8:$8,"&gt;="&amp;ACF$8))</f>
        <v>9576</v>
      </c>
      <c r="ACG89" s="21">
        <f>IF(ACG$8="",0,ACG85*условия!$R61*SUMIFS(условия!57:57,условия!$7:$7,"&lt;="&amp;ACG$8,условия!$8:$8,"&gt;="&amp;ACG$8))</f>
        <v>9576</v>
      </c>
      <c r="ACH89" s="21">
        <f>IF(ACH$8="",0,ACH85*условия!$R61*SUMIFS(условия!57:57,условия!$7:$7,"&lt;="&amp;ACH$8,условия!$8:$8,"&gt;="&amp;ACH$8))</f>
        <v>9576</v>
      </c>
      <c r="ACI89" s="21">
        <f>IF(ACI$8="",0,ACI85*условия!$R61*SUMIFS(условия!57:57,условия!$7:$7,"&lt;="&amp;ACI$8,условия!$8:$8,"&gt;="&amp;ACI$8))</f>
        <v>9576</v>
      </c>
      <c r="ACJ89" s="21">
        <f>IF(ACJ$8="",0,ACJ85*условия!$R61*SUMIFS(условия!57:57,условия!$7:$7,"&lt;="&amp;ACJ$8,условия!$8:$8,"&gt;="&amp;ACJ$8))</f>
        <v>9576</v>
      </c>
      <c r="ACK89" s="21">
        <f>IF(ACK$8="",0,ACK85*условия!$R61*SUMIFS(условия!57:57,условия!$7:$7,"&lt;="&amp;ACK$8,условия!$8:$8,"&gt;="&amp;ACK$8))</f>
        <v>9576</v>
      </c>
      <c r="ACL89" s="21">
        <f>IF(ACL$8="",0,ACL85*условия!$R61*SUMIFS(условия!57:57,условия!$7:$7,"&lt;="&amp;ACL$8,условия!$8:$8,"&gt;="&amp;ACL$8))</f>
        <v>9576</v>
      </c>
      <c r="ACM89" s="21">
        <f>IF(ACM$8="",0,ACM85*условия!$R61*SUMIFS(условия!57:57,условия!$7:$7,"&lt;="&amp;ACM$8,условия!$8:$8,"&gt;="&amp;ACM$8))</f>
        <v>9576</v>
      </c>
      <c r="ACN89" s="21">
        <f>IF(ACN$8="",0,ACN85*условия!$R61*SUMIFS(условия!57:57,условия!$7:$7,"&lt;="&amp;ACN$8,условия!$8:$8,"&gt;="&amp;ACN$8))</f>
        <v>9576</v>
      </c>
      <c r="ACO89" s="21">
        <f>IF(ACO$8="",0,ACO85*условия!$R61*SUMIFS(условия!57:57,условия!$7:$7,"&lt;="&amp;ACO$8,условия!$8:$8,"&gt;="&amp;ACO$8))</f>
        <v>9576</v>
      </c>
      <c r="ACP89" s="21">
        <f>IF(ACP$8="",0,ACP85*условия!$R61*SUMIFS(условия!57:57,условия!$7:$7,"&lt;="&amp;ACP$8,условия!$8:$8,"&gt;="&amp;ACP$8))</f>
        <v>9576</v>
      </c>
      <c r="ACQ89" s="21">
        <f>IF(ACQ$8="",0,ACQ85*условия!$R61*SUMIFS(условия!57:57,условия!$7:$7,"&lt;="&amp;ACQ$8,условия!$8:$8,"&gt;="&amp;ACQ$8))</f>
        <v>9576</v>
      </c>
      <c r="ACR89" s="21">
        <f>IF(ACR$8="",0,ACR85*условия!$R61*SUMIFS(условия!57:57,условия!$7:$7,"&lt;="&amp;ACR$8,условия!$8:$8,"&gt;="&amp;ACR$8))</f>
        <v>9576</v>
      </c>
      <c r="ACS89" s="21">
        <f>IF(ACS$8="",0,ACS85*условия!$R61*SUMIFS(условия!57:57,условия!$7:$7,"&lt;="&amp;ACS$8,условия!$8:$8,"&gt;="&amp;ACS$8))</f>
        <v>9576</v>
      </c>
      <c r="ACT89" s="21">
        <f>IF(ACT$8="",0,ACT85*условия!$R61*SUMIFS(условия!57:57,условия!$7:$7,"&lt;="&amp;ACT$8,условия!$8:$8,"&gt;="&amp;ACT$8))</f>
        <v>9576</v>
      </c>
      <c r="ACU89" s="21">
        <f>IF(ACU$8="",0,ACU85*условия!$R61*SUMIFS(условия!57:57,условия!$7:$7,"&lt;="&amp;ACU$8,условия!$8:$8,"&gt;="&amp;ACU$8))</f>
        <v>9576</v>
      </c>
      <c r="ACV89" s="21">
        <f>IF(ACV$8="",0,ACV85*условия!$R61*SUMIFS(условия!57:57,условия!$7:$7,"&lt;="&amp;ACV$8,условия!$8:$8,"&gt;="&amp;ACV$8))</f>
        <v>9576</v>
      </c>
      <c r="ACW89" s="21">
        <f>IF(ACW$8="",0,ACW85*условия!$R61*SUMIFS(условия!57:57,условия!$7:$7,"&lt;="&amp;ACW$8,условия!$8:$8,"&gt;="&amp;ACW$8))</f>
        <v>9576</v>
      </c>
      <c r="ACX89" s="21">
        <f>IF(ACX$8="",0,ACX85*условия!$R61*SUMIFS(условия!57:57,условия!$7:$7,"&lt;="&amp;ACX$8,условия!$8:$8,"&gt;="&amp;ACX$8))</f>
        <v>9576</v>
      </c>
      <c r="ACY89" s="21">
        <f>IF(ACY$8="",0,ACY85*условия!$R61*SUMIFS(условия!57:57,условия!$7:$7,"&lt;="&amp;ACY$8,условия!$8:$8,"&gt;="&amp;ACY$8))</f>
        <v>10584</v>
      </c>
      <c r="ACZ89" s="21">
        <f>IF(ACZ$8="",0,ACZ85*условия!$R61*SUMIFS(условия!57:57,условия!$7:$7,"&lt;="&amp;ACZ$8,условия!$8:$8,"&gt;="&amp;ACZ$8))</f>
        <v>10584</v>
      </c>
      <c r="ADA89" s="21">
        <f>IF(ADA$8="",0,ADA85*условия!$R61*SUMIFS(условия!57:57,условия!$7:$7,"&lt;="&amp;ADA$8,условия!$8:$8,"&gt;="&amp;ADA$8))</f>
        <v>10584</v>
      </c>
      <c r="ADB89" s="21">
        <f>IF(ADB$8="",0,ADB85*условия!$R61*SUMIFS(условия!57:57,условия!$7:$7,"&lt;="&amp;ADB$8,условия!$8:$8,"&gt;="&amp;ADB$8))</f>
        <v>10584</v>
      </c>
      <c r="ADC89" s="21">
        <f>IF(ADC$8="",0,ADC85*условия!$R61*SUMIFS(условия!57:57,условия!$7:$7,"&lt;="&amp;ADC$8,условия!$8:$8,"&gt;="&amp;ADC$8))</f>
        <v>10584</v>
      </c>
      <c r="ADD89" s="21">
        <f>IF(ADD$8="",0,ADD85*условия!$R61*SUMIFS(условия!57:57,условия!$7:$7,"&lt;="&amp;ADD$8,условия!$8:$8,"&gt;="&amp;ADD$8))</f>
        <v>10584</v>
      </c>
      <c r="ADE89" s="21">
        <f>IF(ADE$8="",0,ADE85*условия!$R61*SUMIFS(условия!57:57,условия!$7:$7,"&lt;="&amp;ADE$8,условия!$8:$8,"&gt;="&amp;ADE$8))</f>
        <v>10584</v>
      </c>
      <c r="ADF89" s="21">
        <f>IF(ADF$8="",0,ADF85*условия!$R61*SUMIFS(условия!57:57,условия!$7:$7,"&lt;="&amp;ADF$8,условия!$8:$8,"&gt;="&amp;ADF$8))</f>
        <v>10584</v>
      </c>
      <c r="ADG89" s="21">
        <f>IF(ADG$8="",0,ADG85*условия!$R61*SUMIFS(условия!57:57,условия!$7:$7,"&lt;="&amp;ADG$8,условия!$8:$8,"&gt;="&amp;ADG$8))</f>
        <v>10584</v>
      </c>
      <c r="ADH89" s="21">
        <f>IF(ADH$8="",0,ADH85*условия!$R61*SUMIFS(условия!57:57,условия!$7:$7,"&lt;="&amp;ADH$8,условия!$8:$8,"&gt;="&amp;ADH$8))</f>
        <v>10584</v>
      </c>
      <c r="ADI89" s="21">
        <f>IF(ADI$8="",0,ADI85*условия!$R61*SUMIFS(условия!57:57,условия!$7:$7,"&lt;="&amp;ADI$8,условия!$8:$8,"&gt;="&amp;ADI$8))</f>
        <v>10584</v>
      </c>
      <c r="ADJ89" s="21">
        <f>IF(ADJ$8="",0,ADJ85*условия!$R61*SUMIFS(условия!57:57,условия!$7:$7,"&lt;="&amp;ADJ$8,условия!$8:$8,"&gt;="&amp;ADJ$8))</f>
        <v>10584</v>
      </c>
      <c r="ADK89" s="21">
        <f>IF(ADK$8="",0,ADK85*условия!$R61*SUMIFS(условия!57:57,условия!$7:$7,"&lt;="&amp;ADK$8,условия!$8:$8,"&gt;="&amp;ADK$8))</f>
        <v>10584</v>
      </c>
      <c r="ADL89" s="21">
        <f>IF(ADL$8="",0,ADL85*условия!$R61*SUMIFS(условия!57:57,условия!$7:$7,"&lt;="&amp;ADL$8,условия!$8:$8,"&gt;="&amp;ADL$8))</f>
        <v>10584</v>
      </c>
      <c r="ADM89" s="21">
        <f>IF(ADM$8="",0,ADM85*условия!$R61*SUMIFS(условия!57:57,условия!$7:$7,"&lt;="&amp;ADM$8,условия!$8:$8,"&gt;="&amp;ADM$8))</f>
        <v>10584</v>
      </c>
      <c r="ADN89" s="21">
        <f>IF(ADN$8="",0,ADN85*условия!$R61*SUMIFS(условия!57:57,условия!$7:$7,"&lt;="&amp;ADN$8,условия!$8:$8,"&gt;="&amp;ADN$8))</f>
        <v>10584</v>
      </c>
      <c r="ADO89" s="21">
        <f>IF(ADO$8="",0,ADO85*условия!$R61*SUMIFS(условия!57:57,условия!$7:$7,"&lt;="&amp;ADO$8,условия!$8:$8,"&gt;="&amp;ADO$8))</f>
        <v>10584</v>
      </c>
      <c r="ADP89" s="21">
        <f>IF(ADP$8="",0,ADP85*условия!$R61*SUMIFS(условия!57:57,условия!$7:$7,"&lt;="&amp;ADP$8,условия!$8:$8,"&gt;="&amp;ADP$8))</f>
        <v>10584</v>
      </c>
      <c r="ADQ89" s="21">
        <f>IF(ADQ$8="",0,ADQ85*условия!$R61*SUMIFS(условия!57:57,условия!$7:$7,"&lt;="&amp;ADQ$8,условия!$8:$8,"&gt;="&amp;ADQ$8))</f>
        <v>10584</v>
      </c>
      <c r="ADR89" s="21">
        <f>IF(ADR$8="",0,ADR85*условия!$R61*SUMIFS(условия!57:57,условия!$7:$7,"&lt;="&amp;ADR$8,условия!$8:$8,"&gt;="&amp;ADR$8))</f>
        <v>10584</v>
      </c>
      <c r="ADS89" s="21">
        <f>IF(ADS$8="",0,ADS85*условия!$R61*SUMIFS(условия!57:57,условия!$7:$7,"&lt;="&amp;ADS$8,условия!$8:$8,"&gt;="&amp;ADS$8))</f>
        <v>10584</v>
      </c>
      <c r="ADT89" s="21">
        <f>IF(ADT$8="",0,ADT85*условия!$R61*SUMIFS(условия!57:57,условия!$7:$7,"&lt;="&amp;ADT$8,условия!$8:$8,"&gt;="&amp;ADT$8))</f>
        <v>10584</v>
      </c>
      <c r="ADU89" s="21">
        <f>IF(ADU$8="",0,ADU85*условия!$R61*SUMIFS(условия!57:57,условия!$7:$7,"&lt;="&amp;ADU$8,условия!$8:$8,"&gt;="&amp;ADU$8))</f>
        <v>10584</v>
      </c>
      <c r="ADV89" s="21">
        <f>IF(ADV$8="",0,ADV85*условия!$R61*SUMIFS(условия!57:57,условия!$7:$7,"&lt;="&amp;ADV$8,условия!$8:$8,"&gt;="&amp;ADV$8))</f>
        <v>10584</v>
      </c>
      <c r="ADW89" s="21">
        <f>IF(ADW$8="",0,ADW85*условия!$R61*SUMIFS(условия!57:57,условия!$7:$7,"&lt;="&amp;ADW$8,условия!$8:$8,"&gt;="&amp;ADW$8))</f>
        <v>10584</v>
      </c>
      <c r="ADX89" s="21">
        <f>IF(ADX$8="",0,ADX85*условия!$R61*SUMIFS(условия!57:57,условия!$7:$7,"&lt;="&amp;ADX$8,условия!$8:$8,"&gt;="&amp;ADX$8))</f>
        <v>10584</v>
      </c>
      <c r="ADY89" s="21">
        <f>IF(ADY$8="",0,ADY85*условия!$R61*SUMIFS(условия!57:57,условия!$7:$7,"&lt;="&amp;ADY$8,условия!$8:$8,"&gt;="&amp;ADY$8))</f>
        <v>10584</v>
      </c>
      <c r="ADZ89" s="21">
        <f>IF(ADZ$8="",0,ADZ85*условия!$R61*SUMIFS(условия!57:57,условия!$7:$7,"&lt;="&amp;ADZ$8,условия!$8:$8,"&gt;="&amp;ADZ$8))</f>
        <v>10584</v>
      </c>
      <c r="AEA89" s="21">
        <f>IF(AEA$8="",0,AEA85*условия!$R61*SUMIFS(условия!57:57,условия!$7:$7,"&lt;="&amp;AEA$8,условия!$8:$8,"&gt;="&amp;AEA$8))</f>
        <v>10584</v>
      </c>
      <c r="AEB89" s="21">
        <f>IF(AEB$8="",0,AEB85*условия!$R61*SUMIFS(условия!57:57,условия!$7:$7,"&lt;="&amp;AEB$8,условия!$8:$8,"&gt;="&amp;AEB$8))</f>
        <v>10584</v>
      </c>
      <c r="AEC89" s="21">
        <f>IF(AEC$8="",0,AEC85*условия!$R61*SUMIFS(условия!57:57,условия!$7:$7,"&lt;="&amp;AEC$8,условия!$8:$8,"&gt;="&amp;AEC$8))</f>
        <v>10584</v>
      </c>
      <c r="AED89" s="21">
        <f>IF(AED$8="",0,AED85*условия!$R61*SUMIFS(условия!57:57,условия!$7:$7,"&lt;="&amp;AED$8,условия!$8:$8,"&gt;="&amp;AED$8))</f>
        <v>17388</v>
      </c>
      <c r="AEE89" s="21">
        <f>IF(AEE$8="",0,AEE85*условия!$R61*SUMIFS(условия!57:57,условия!$7:$7,"&lt;="&amp;AEE$8,условия!$8:$8,"&gt;="&amp;AEE$8))</f>
        <v>17388</v>
      </c>
      <c r="AEF89" s="21">
        <f>IF(AEF$8="",0,AEF85*условия!$R61*SUMIFS(условия!57:57,условия!$7:$7,"&lt;="&amp;AEF$8,условия!$8:$8,"&gt;="&amp;AEF$8))</f>
        <v>17388</v>
      </c>
      <c r="AEG89" s="21">
        <f>IF(AEG$8="",0,AEG85*условия!$R61*SUMIFS(условия!57:57,условия!$7:$7,"&lt;="&amp;AEG$8,условия!$8:$8,"&gt;="&amp;AEG$8))</f>
        <v>17388</v>
      </c>
      <c r="AEH89" s="21">
        <f>IF(AEH$8="",0,AEH85*условия!$R61*SUMIFS(условия!57:57,условия!$7:$7,"&lt;="&amp;AEH$8,условия!$8:$8,"&gt;="&amp;AEH$8))</f>
        <v>17388</v>
      </c>
      <c r="AEI89" s="21">
        <f>IF(AEI$8="",0,AEI85*условия!$R61*SUMIFS(условия!57:57,условия!$7:$7,"&lt;="&amp;AEI$8,условия!$8:$8,"&gt;="&amp;AEI$8))</f>
        <v>17388</v>
      </c>
      <c r="AEJ89" s="21">
        <f>IF(AEJ$8="",0,AEJ85*условия!$R61*SUMIFS(условия!57:57,условия!$7:$7,"&lt;="&amp;AEJ$8,условия!$8:$8,"&gt;="&amp;AEJ$8))</f>
        <v>17388</v>
      </c>
      <c r="AEK89" s="21">
        <f>IF(AEK$8="",0,AEK85*условия!$R61*SUMIFS(условия!57:57,условия!$7:$7,"&lt;="&amp;AEK$8,условия!$8:$8,"&gt;="&amp;AEK$8))</f>
        <v>17388</v>
      </c>
      <c r="AEL89" s="21">
        <f>IF(AEL$8="",0,AEL85*условия!$R61*SUMIFS(условия!57:57,условия!$7:$7,"&lt;="&amp;AEL$8,условия!$8:$8,"&gt;="&amp;AEL$8))</f>
        <v>17388</v>
      </c>
      <c r="AEM89" s="21">
        <f>IF(AEM$8="",0,AEM85*условия!$R61*SUMIFS(условия!57:57,условия!$7:$7,"&lt;="&amp;AEM$8,условия!$8:$8,"&gt;="&amp;AEM$8))</f>
        <v>17388</v>
      </c>
      <c r="AEN89" s="21">
        <f>IF(AEN$8="",0,AEN85*условия!$R61*SUMIFS(условия!57:57,условия!$7:$7,"&lt;="&amp;AEN$8,условия!$8:$8,"&gt;="&amp;AEN$8))</f>
        <v>17388</v>
      </c>
      <c r="AEO89" s="21">
        <f>IF(AEO$8="",0,AEO85*условия!$R61*SUMIFS(условия!57:57,условия!$7:$7,"&lt;="&amp;AEO$8,условия!$8:$8,"&gt;="&amp;AEO$8))</f>
        <v>17388</v>
      </c>
      <c r="AEP89" s="21">
        <f>IF(AEP$8="",0,AEP85*условия!$R61*SUMIFS(условия!57:57,условия!$7:$7,"&lt;="&amp;AEP$8,условия!$8:$8,"&gt;="&amp;AEP$8))</f>
        <v>17388</v>
      </c>
      <c r="AEQ89" s="21">
        <f>IF(AEQ$8="",0,AEQ85*условия!$R61*SUMIFS(условия!57:57,условия!$7:$7,"&lt;="&amp;AEQ$8,условия!$8:$8,"&gt;="&amp;AEQ$8))</f>
        <v>17388</v>
      </c>
      <c r="AER89" s="21">
        <f>IF(AER$8="",0,AER85*условия!$R61*SUMIFS(условия!57:57,условия!$7:$7,"&lt;="&amp;AER$8,условия!$8:$8,"&gt;="&amp;AER$8))</f>
        <v>17388</v>
      </c>
      <c r="AES89" s="21">
        <f>IF(AES$8="",0,AES85*условия!$R61*SUMIFS(условия!57:57,условия!$7:$7,"&lt;="&amp;AES$8,условия!$8:$8,"&gt;="&amp;AES$8))</f>
        <v>17388</v>
      </c>
      <c r="AET89" s="21">
        <f>IF(AET$8="",0,AET85*условия!$R61*SUMIFS(условия!57:57,условия!$7:$7,"&lt;="&amp;AET$8,условия!$8:$8,"&gt;="&amp;AET$8))</f>
        <v>17388</v>
      </c>
      <c r="AEU89" s="21">
        <f>IF(AEU$8="",0,AEU85*условия!$R61*SUMIFS(условия!57:57,условия!$7:$7,"&lt;="&amp;AEU$8,условия!$8:$8,"&gt;="&amp;AEU$8))</f>
        <v>17388</v>
      </c>
      <c r="AEV89" s="21">
        <f>IF(AEV$8="",0,AEV85*условия!$R61*SUMIFS(условия!57:57,условия!$7:$7,"&lt;="&amp;AEV$8,условия!$8:$8,"&gt;="&amp;AEV$8))</f>
        <v>17388</v>
      </c>
      <c r="AEW89" s="21">
        <f>IF(AEW$8="",0,AEW85*условия!$R61*SUMIFS(условия!57:57,условия!$7:$7,"&lt;="&amp;AEW$8,условия!$8:$8,"&gt;="&amp;AEW$8))</f>
        <v>17388</v>
      </c>
      <c r="AEX89" s="21">
        <f>IF(AEX$8="",0,AEX85*условия!$R61*SUMIFS(условия!57:57,условия!$7:$7,"&lt;="&amp;AEX$8,условия!$8:$8,"&gt;="&amp;AEX$8))</f>
        <v>17388</v>
      </c>
      <c r="AEY89" s="21">
        <f>IF(AEY$8="",0,AEY85*условия!$R61*SUMIFS(условия!57:57,условия!$7:$7,"&lt;="&amp;AEY$8,условия!$8:$8,"&gt;="&amp;AEY$8))</f>
        <v>17388</v>
      </c>
      <c r="AEZ89" s="21">
        <f>IF(AEZ$8="",0,AEZ85*условия!$R61*SUMIFS(условия!57:57,условия!$7:$7,"&lt;="&amp;AEZ$8,условия!$8:$8,"&gt;="&amp;AEZ$8))</f>
        <v>17388</v>
      </c>
      <c r="AFA89" s="21">
        <f>IF(AFA$8="",0,AFA85*условия!$R61*SUMIFS(условия!57:57,условия!$7:$7,"&lt;="&amp;AFA$8,условия!$8:$8,"&gt;="&amp;AFA$8))</f>
        <v>17388</v>
      </c>
      <c r="AFB89" s="21">
        <f>IF(AFB$8="",0,AFB85*условия!$R61*SUMIFS(условия!57:57,условия!$7:$7,"&lt;="&amp;AFB$8,условия!$8:$8,"&gt;="&amp;AFB$8))</f>
        <v>17388</v>
      </c>
      <c r="AFC89" s="21">
        <f>IF(AFC$8="",0,AFC85*условия!$R61*SUMIFS(условия!57:57,условия!$7:$7,"&lt;="&amp;AFC$8,условия!$8:$8,"&gt;="&amp;AFC$8))</f>
        <v>17388</v>
      </c>
      <c r="AFD89" s="21">
        <f>IF(AFD$8="",0,AFD85*условия!$R61*SUMIFS(условия!57:57,условия!$7:$7,"&lt;="&amp;AFD$8,условия!$8:$8,"&gt;="&amp;AFD$8))</f>
        <v>17388</v>
      </c>
      <c r="AFE89" s="21">
        <f>IF(AFE$8="",0,AFE85*условия!$R61*SUMIFS(условия!57:57,условия!$7:$7,"&lt;="&amp;AFE$8,условия!$8:$8,"&gt;="&amp;AFE$8))</f>
        <v>17388</v>
      </c>
      <c r="AFF89" s="21">
        <f>IF(AFF$8="",0,AFF85*условия!$R61*SUMIFS(условия!57:57,условия!$7:$7,"&lt;="&amp;AFF$8,условия!$8:$8,"&gt;="&amp;AFF$8))</f>
        <v>17388</v>
      </c>
      <c r="AFG89" s="21">
        <f>IF(AFG$8="",0,AFG85*условия!$R61*SUMIFS(условия!57:57,условия!$7:$7,"&lt;="&amp;AFG$8,условия!$8:$8,"&gt;="&amp;AFG$8))</f>
        <v>17388</v>
      </c>
    </row>
    <row r="90" spans="1:839" s="42" customFormat="1" ht="6" customHeight="1" x14ac:dyDescent="0.25">
      <c r="A90" s="21"/>
      <c r="B90" s="21"/>
      <c r="C90" s="21"/>
      <c r="D90" s="52"/>
      <c r="E90" s="21"/>
      <c r="F90" s="21"/>
      <c r="G90" s="21"/>
      <c r="H90" s="21"/>
      <c r="I90" s="21"/>
      <c r="J90" s="21"/>
      <c r="K90" s="41"/>
      <c r="L90" s="21"/>
      <c r="M90" s="21"/>
      <c r="N90" s="21"/>
      <c r="O90" s="21"/>
      <c r="P90" s="21"/>
      <c r="Q90" s="4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21"/>
      <c r="HF90" s="21"/>
      <c r="HG90" s="21"/>
      <c r="HH90" s="21"/>
      <c r="HI90" s="21"/>
      <c r="HJ90" s="21"/>
      <c r="HK90" s="21"/>
      <c r="HL90" s="21"/>
      <c r="HM90" s="21"/>
      <c r="HN90" s="21"/>
      <c r="HO90" s="21"/>
      <c r="HP90" s="21"/>
      <c r="HQ90" s="21"/>
      <c r="HR90" s="21"/>
      <c r="HS90" s="21"/>
      <c r="HT90" s="21"/>
      <c r="HU90" s="21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21"/>
      <c r="IS90" s="21"/>
      <c r="IT90" s="21"/>
      <c r="IU90" s="21"/>
      <c r="IV90" s="21"/>
      <c r="IW90" s="21"/>
      <c r="IX90" s="21"/>
      <c r="IY90" s="21"/>
      <c r="IZ90" s="21"/>
      <c r="JA90" s="21"/>
      <c r="JB90" s="21"/>
      <c r="JC90" s="21"/>
      <c r="JD90" s="21"/>
      <c r="JE90" s="21"/>
      <c r="JF90" s="21"/>
      <c r="JG90" s="21"/>
      <c r="JH90" s="21"/>
      <c r="JI90" s="21"/>
      <c r="JJ90" s="21"/>
      <c r="JK90" s="21"/>
      <c r="JL90" s="21"/>
      <c r="JM90" s="21"/>
      <c r="JN90" s="21"/>
      <c r="JO90" s="21"/>
      <c r="JP90" s="21"/>
      <c r="JQ90" s="21"/>
      <c r="JR90" s="21"/>
      <c r="JS90" s="21"/>
      <c r="JT90" s="21"/>
      <c r="JU90" s="21"/>
      <c r="JV90" s="21"/>
      <c r="JW90" s="21"/>
      <c r="JX90" s="21"/>
      <c r="JY90" s="21"/>
      <c r="JZ90" s="21"/>
      <c r="KA90" s="21"/>
      <c r="KB90" s="21"/>
      <c r="KC90" s="21"/>
      <c r="KD90" s="21"/>
      <c r="KE90" s="21"/>
      <c r="KF90" s="21"/>
      <c r="KG90" s="21"/>
      <c r="KH90" s="21"/>
      <c r="KI90" s="21"/>
      <c r="KJ90" s="21"/>
      <c r="KK90" s="21"/>
      <c r="KL90" s="21"/>
      <c r="KM90" s="21"/>
      <c r="KN90" s="21"/>
      <c r="KO90" s="21"/>
      <c r="KP90" s="21"/>
      <c r="KQ90" s="21"/>
      <c r="KR90" s="21"/>
      <c r="KS90" s="21"/>
      <c r="KT90" s="21"/>
      <c r="KU90" s="21"/>
      <c r="KV90" s="21"/>
      <c r="KW90" s="21"/>
      <c r="KX90" s="21"/>
      <c r="KY90" s="21"/>
      <c r="KZ90" s="21"/>
      <c r="LA90" s="21"/>
      <c r="LB90" s="21"/>
      <c r="LC90" s="21"/>
      <c r="LD90" s="21"/>
      <c r="LE90" s="21"/>
      <c r="LF90" s="21"/>
      <c r="LG90" s="21"/>
      <c r="LH90" s="21"/>
      <c r="LI90" s="21"/>
      <c r="LJ90" s="21"/>
      <c r="LK90" s="21"/>
      <c r="LL90" s="21"/>
      <c r="LM90" s="21"/>
      <c r="LN90" s="21"/>
      <c r="LO90" s="21"/>
      <c r="LP90" s="21"/>
      <c r="LQ90" s="21"/>
      <c r="LR90" s="21"/>
      <c r="LS90" s="21"/>
      <c r="LT90" s="21"/>
      <c r="LU90" s="21"/>
      <c r="LV90" s="21"/>
      <c r="LW90" s="21"/>
      <c r="LX90" s="21"/>
      <c r="LY90" s="21"/>
      <c r="LZ90" s="21"/>
      <c r="MA90" s="21"/>
      <c r="MB90" s="21"/>
      <c r="MC90" s="21"/>
      <c r="MD90" s="21"/>
      <c r="ME90" s="21"/>
      <c r="MF90" s="21"/>
      <c r="MG90" s="21"/>
      <c r="MH90" s="21"/>
      <c r="MI90" s="21"/>
      <c r="MJ90" s="21"/>
      <c r="MK90" s="21"/>
      <c r="ML90" s="21"/>
      <c r="MM90" s="21"/>
      <c r="MN90" s="21"/>
      <c r="MO90" s="21"/>
      <c r="MP90" s="21"/>
      <c r="MQ90" s="21"/>
      <c r="MR90" s="21"/>
      <c r="MS90" s="21"/>
      <c r="MT90" s="21"/>
      <c r="MU90" s="21"/>
      <c r="MV90" s="21"/>
      <c r="MW90" s="21"/>
      <c r="MX90" s="21"/>
      <c r="MY90" s="21"/>
      <c r="MZ90" s="21"/>
      <c r="NA90" s="21"/>
      <c r="NB90" s="21"/>
      <c r="NC90" s="21"/>
      <c r="ND90" s="21"/>
      <c r="NE90" s="21"/>
      <c r="NF90" s="21"/>
      <c r="NG90" s="21"/>
      <c r="NH90" s="21"/>
      <c r="NI90" s="21"/>
      <c r="NJ90" s="21"/>
      <c r="NK90" s="21"/>
      <c r="NL90" s="21"/>
      <c r="NM90" s="21"/>
      <c r="NN90" s="21"/>
      <c r="NO90" s="21"/>
      <c r="NP90" s="21"/>
      <c r="NQ90" s="21"/>
      <c r="NR90" s="21"/>
      <c r="NS90" s="21"/>
      <c r="NT90" s="21"/>
      <c r="NU90" s="21"/>
      <c r="NV90" s="21"/>
      <c r="NW90" s="21"/>
      <c r="NX90" s="21"/>
      <c r="NY90" s="21"/>
      <c r="NZ90" s="21"/>
      <c r="OA90" s="21"/>
      <c r="OB90" s="21"/>
      <c r="OC90" s="21"/>
      <c r="OD90" s="21"/>
      <c r="OE90" s="21"/>
      <c r="OF90" s="21"/>
      <c r="OG90" s="21"/>
      <c r="OH90" s="21"/>
      <c r="OI90" s="21"/>
      <c r="OJ90" s="21"/>
      <c r="OK90" s="21"/>
      <c r="OL90" s="21"/>
      <c r="OM90" s="21"/>
      <c r="ON90" s="21"/>
      <c r="OO90" s="21"/>
      <c r="OP90" s="21"/>
      <c r="OQ90" s="21"/>
      <c r="OR90" s="21"/>
      <c r="OS90" s="21"/>
      <c r="OT90" s="21"/>
      <c r="OU90" s="21"/>
      <c r="OV90" s="21"/>
      <c r="OW90" s="21"/>
      <c r="OX90" s="21"/>
      <c r="OY90" s="21"/>
      <c r="OZ90" s="21"/>
      <c r="PA90" s="21"/>
      <c r="PB90" s="21"/>
      <c r="PC90" s="21"/>
      <c r="PD90" s="21"/>
      <c r="PE90" s="21"/>
      <c r="PF90" s="21"/>
      <c r="PG90" s="21"/>
      <c r="PH90" s="21"/>
      <c r="PI90" s="21"/>
      <c r="PJ90" s="21"/>
      <c r="PK90" s="21"/>
      <c r="PL90" s="21"/>
      <c r="PM90" s="21"/>
      <c r="PN90" s="21"/>
      <c r="PO90" s="21"/>
      <c r="PP90" s="21"/>
      <c r="PQ90" s="21"/>
      <c r="PR90" s="21"/>
      <c r="PS90" s="21"/>
      <c r="PT90" s="21"/>
      <c r="PU90" s="21"/>
      <c r="PV90" s="21"/>
      <c r="PW90" s="21"/>
      <c r="PX90" s="21"/>
      <c r="PY90" s="21"/>
      <c r="PZ90" s="21"/>
      <c r="QA90" s="21"/>
      <c r="QB90" s="21"/>
      <c r="QC90" s="21"/>
      <c r="QD90" s="21"/>
      <c r="QE90" s="21"/>
      <c r="QF90" s="21"/>
      <c r="QG90" s="21"/>
      <c r="QH90" s="21"/>
      <c r="QI90" s="21"/>
      <c r="QJ90" s="21"/>
      <c r="QK90" s="21"/>
      <c r="QL90" s="21"/>
      <c r="QM90" s="21"/>
      <c r="QN90" s="21"/>
      <c r="QO90" s="21"/>
      <c r="QP90" s="21"/>
      <c r="QQ90" s="21"/>
      <c r="QR90" s="21"/>
      <c r="QS90" s="21"/>
      <c r="QT90" s="21"/>
      <c r="QU90" s="21"/>
      <c r="QV90" s="21"/>
      <c r="QW90" s="21"/>
      <c r="QX90" s="21"/>
      <c r="QY90" s="21"/>
      <c r="QZ90" s="21"/>
      <c r="RA90" s="21"/>
      <c r="RB90" s="21"/>
      <c r="RC90" s="21"/>
      <c r="RD90" s="21"/>
      <c r="RE90" s="21"/>
      <c r="RF90" s="21"/>
      <c r="RG90" s="21"/>
      <c r="RH90" s="21"/>
      <c r="RI90" s="21"/>
      <c r="RJ90" s="21"/>
      <c r="RK90" s="21"/>
      <c r="RL90" s="21"/>
      <c r="RM90" s="21"/>
      <c r="RN90" s="21"/>
      <c r="RO90" s="21"/>
      <c r="RP90" s="21"/>
      <c r="RQ90" s="21"/>
      <c r="RR90" s="21"/>
      <c r="RS90" s="21"/>
      <c r="RT90" s="21"/>
      <c r="RU90" s="21"/>
      <c r="RV90" s="21"/>
      <c r="RW90" s="21"/>
      <c r="RX90" s="21"/>
      <c r="RY90" s="21"/>
      <c r="RZ90" s="21"/>
      <c r="SA90" s="21"/>
      <c r="SB90" s="21"/>
      <c r="SC90" s="21"/>
      <c r="SD90" s="21"/>
      <c r="SE90" s="21"/>
      <c r="SF90" s="21"/>
      <c r="SG90" s="21"/>
      <c r="SH90" s="21"/>
      <c r="SI90" s="21"/>
      <c r="SJ90" s="21"/>
      <c r="SK90" s="21"/>
      <c r="SL90" s="21"/>
      <c r="SM90" s="21"/>
      <c r="SN90" s="21"/>
      <c r="SO90" s="21"/>
      <c r="SP90" s="21"/>
      <c r="SQ90" s="21"/>
      <c r="SR90" s="21"/>
      <c r="SS90" s="21"/>
      <c r="ST90" s="21"/>
      <c r="SU90" s="21"/>
      <c r="SV90" s="21"/>
      <c r="SW90" s="21"/>
      <c r="SX90" s="21"/>
      <c r="SY90" s="21"/>
      <c r="SZ90" s="21"/>
      <c r="TA90" s="21"/>
      <c r="TB90" s="21"/>
      <c r="TC90" s="21"/>
      <c r="TD90" s="21"/>
      <c r="TE90" s="21"/>
      <c r="TF90" s="21"/>
      <c r="TG90" s="21"/>
      <c r="TH90" s="21"/>
      <c r="TI90" s="21"/>
      <c r="TJ90" s="21"/>
      <c r="TK90" s="21"/>
      <c r="TL90" s="21"/>
      <c r="TM90" s="21"/>
      <c r="TN90" s="21"/>
      <c r="TO90" s="21"/>
      <c r="TP90" s="21"/>
      <c r="TQ90" s="21"/>
      <c r="TR90" s="21"/>
      <c r="TS90" s="21"/>
      <c r="TT90" s="21"/>
      <c r="TU90" s="21"/>
      <c r="TV90" s="21"/>
      <c r="TW90" s="21"/>
      <c r="TX90" s="21"/>
      <c r="TY90" s="21"/>
      <c r="TZ90" s="21"/>
      <c r="UA90" s="21"/>
      <c r="UB90" s="21"/>
      <c r="UC90" s="21"/>
      <c r="UD90" s="21"/>
      <c r="UE90" s="21"/>
      <c r="UF90" s="21"/>
      <c r="UG90" s="21"/>
      <c r="UH90" s="21"/>
      <c r="UI90" s="21"/>
      <c r="UJ90" s="21"/>
      <c r="UK90" s="21"/>
      <c r="UL90" s="21"/>
      <c r="UM90" s="21"/>
      <c r="UN90" s="21"/>
      <c r="UO90" s="21"/>
      <c r="UP90" s="21"/>
      <c r="UQ90" s="21"/>
      <c r="UR90" s="21"/>
      <c r="US90" s="21"/>
      <c r="UT90" s="21"/>
      <c r="UU90" s="21"/>
      <c r="UV90" s="21"/>
      <c r="UW90" s="21"/>
      <c r="UX90" s="21"/>
      <c r="UY90" s="21"/>
      <c r="UZ90" s="21"/>
      <c r="VA90" s="21"/>
      <c r="VB90" s="21"/>
      <c r="VC90" s="21"/>
      <c r="VD90" s="21"/>
      <c r="VE90" s="21"/>
      <c r="VF90" s="21"/>
      <c r="VG90" s="21"/>
      <c r="VH90" s="21"/>
      <c r="VI90" s="21"/>
      <c r="VJ90" s="21"/>
      <c r="VK90" s="21"/>
      <c r="VL90" s="21"/>
      <c r="VM90" s="21"/>
      <c r="VN90" s="21"/>
      <c r="VO90" s="21"/>
      <c r="VP90" s="21"/>
      <c r="VQ90" s="21"/>
      <c r="VR90" s="21"/>
      <c r="VS90" s="21"/>
      <c r="VT90" s="21"/>
      <c r="VU90" s="21"/>
      <c r="VV90" s="21"/>
      <c r="VW90" s="21"/>
      <c r="VX90" s="21"/>
      <c r="VY90" s="21"/>
      <c r="VZ90" s="21"/>
      <c r="WA90" s="21"/>
      <c r="WB90" s="21"/>
      <c r="WC90" s="21"/>
      <c r="WD90" s="21"/>
      <c r="WE90" s="21"/>
      <c r="WF90" s="21"/>
      <c r="WG90" s="21"/>
      <c r="WH90" s="21"/>
      <c r="WI90" s="21"/>
      <c r="WJ90" s="21"/>
      <c r="WK90" s="21"/>
      <c r="WL90" s="21"/>
      <c r="WM90" s="21"/>
      <c r="WN90" s="21"/>
      <c r="WO90" s="21"/>
      <c r="WP90" s="21"/>
      <c r="WQ90" s="21"/>
      <c r="WR90" s="21"/>
      <c r="WS90" s="21"/>
      <c r="WT90" s="21"/>
      <c r="WU90" s="21"/>
      <c r="WV90" s="21"/>
      <c r="WW90" s="21"/>
      <c r="WX90" s="21"/>
      <c r="WY90" s="21"/>
      <c r="WZ90" s="21"/>
      <c r="XA90" s="21"/>
      <c r="XB90" s="21"/>
      <c r="XC90" s="21"/>
      <c r="XD90" s="21"/>
      <c r="XE90" s="21"/>
      <c r="XF90" s="21"/>
      <c r="XG90" s="21"/>
      <c r="XH90" s="21"/>
      <c r="XI90" s="21"/>
      <c r="XJ90" s="21"/>
      <c r="XK90" s="21"/>
      <c r="XL90" s="21"/>
      <c r="XM90" s="21"/>
      <c r="XN90" s="21"/>
      <c r="XO90" s="21"/>
      <c r="XP90" s="21"/>
      <c r="XQ90" s="21"/>
      <c r="XR90" s="21"/>
      <c r="XS90" s="21"/>
      <c r="XT90" s="21"/>
      <c r="XU90" s="21"/>
      <c r="XV90" s="21"/>
      <c r="XW90" s="21"/>
      <c r="XX90" s="21"/>
      <c r="XY90" s="21"/>
      <c r="XZ90" s="21"/>
      <c r="YA90" s="21"/>
      <c r="YB90" s="21"/>
      <c r="YC90" s="21"/>
      <c r="YD90" s="21"/>
      <c r="YE90" s="21"/>
      <c r="YF90" s="21"/>
      <c r="YG90" s="21"/>
      <c r="YH90" s="21"/>
      <c r="YI90" s="21"/>
      <c r="YJ90" s="21"/>
      <c r="YK90" s="21"/>
      <c r="YL90" s="21"/>
      <c r="YM90" s="21"/>
      <c r="YN90" s="21"/>
      <c r="YO90" s="21"/>
      <c r="YP90" s="21"/>
      <c r="YQ90" s="21"/>
      <c r="YR90" s="21"/>
      <c r="YS90" s="21"/>
      <c r="YT90" s="21"/>
      <c r="YU90" s="21"/>
      <c r="YV90" s="21"/>
      <c r="YW90" s="21"/>
      <c r="YX90" s="21"/>
      <c r="YY90" s="21"/>
      <c r="YZ90" s="21"/>
      <c r="ZA90" s="21"/>
      <c r="ZB90" s="21"/>
      <c r="ZC90" s="21"/>
      <c r="ZD90" s="21"/>
      <c r="ZE90" s="21"/>
      <c r="ZF90" s="21"/>
      <c r="ZG90" s="21"/>
      <c r="ZH90" s="21"/>
      <c r="ZI90" s="21"/>
      <c r="ZJ90" s="21"/>
      <c r="ZK90" s="21"/>
      <c r="ZL90" s="21"/>
      <c r="ZM90" s="21"/>
      <c r="ZN90" s="21"/>
      <c r="ZO90" s="21"/>
      <c r="ZP90" s="21"/>
      <c r="ZQ90" s="21"/>
      <c r="ZR90" s="21"/>
      <c r="ZS90" s="21"/>
      <c r="ZT90" s="21"/>
      <c r="ZU90" s="21"/>
      <c r="ZV90" s="21"/>
      <c r="ZW90" s="21"/>
      <c r="ZX90" s="21"/>
      <c r="ZY90" s="21"/>
      <c r="ZZ90" s="21"/>
      <c r="AAA90" s="21"/>
      <c r="AAB90" s="21"/>
      <c r="AAC90" s="21"/>
      <c r="AAD90" s="21"/>
      <c r="AAE90" s="21"/>
      <c r="AAF90" s="21"/>
      <c r="AAG90" s="21"/>
      <c r="AAH90" s="21"/>
      <c r="AAI90" s="21"/>
      <c r="AAJ90" s="21"/>
      <c r="AAK90" s="21"/>
      <c r="AAL90" s="21"/>
      <c r="AAM90" s="21"/>
      <c r="AAN90" s="21"/>
      <c r="AAO90" s="21"/>
      <c r="AAP90" s="21"/>
      <c r="AAQ90" s="21"/>
      <c r="AAR90" s="21"/>
      <c r="AAS90" s="21"/>
      <c r="AAT90" s="21"/>
      <c r="AAU90" s="21"/>
      <c r="AAV90" s="21"/>
      <c r="AAW90" s="21"/>
      <c r="AAX90" s="21"/>
      <c r="AAY90" s="21"/>
      <c r="AAZ90" s="21"/>
      <c r="ABA90" s="21"/>
      <c r="ABB90" s="21"/>
      <c r="ABC90" s="21"/>
      <c r="ABD90" s="21"/>
      <c r="ABE90" s="21"/>
      <c r="ABF90" s="21"/>
      <c r="ABG90" s="21"/>
      <c r="ABH90" s="21"/>
      <c r="ABI90" s="21"/>
      <c r="ABJ90" s="21"/>
      <c r="ABK90" s="21"/>
      <c r="ABL90" s="21"/>
      <c r="ABM90" s="21"/>
      <c r="ABN90" s="21"/>
      <c r="ABO90" s="21"/>
      <c r="ABP90" s="21"/>
      <c r="ABQ90" s="21"/>
      <c r="ABR90" s="21"/>
      <c r="ABS90" s="21"/>
      <c r="ABT90" s="21"/>
      <c r="ABU90" s="21"/>
      <c r="ABV90" s="21"/>
      <c r="ABW90" s="21"/>
      <c r="ABX90" s="21"/>
      <c r="ABY90" s="21"/>
      <c r="ABZ90" s="21"/>
      <c r="ACA90" s="21"/>
      <c r="ACB90" s="21"/>
      <c r="ACC90" s="21"/>
      <c r="ACD90" s="21"/>
      <c r="ACE90" s="21"/>
      <c r="ACF90" s="21"/>
      <c r="ACG90" s="21"/>
      <c r="ACH90" s="21"/>
      <c r="ACI90" s="21"/>
      <c r="ACJ90" s="21"/>
      <c r="ACK90" s="21"/>
      <c r="ACL90" s="21"/>
      <c r="ACM90" s="21"/>
      <c r="ACN90" s="21"/>
      <c r="ACO90" s="21"/>
      <c r="ACP90" s="21"/>
      <c r="ACQ90" s="21"/>
      <c r="ACR90" s="21"/>
      <c r="ACS90" s="21"/>
      <c r="ACT90" s="21"/>
      <c r="ACU90" s="21"/>
      <c r="ACV90" s="21"/>
      <c r="ACW90" s="21"/>
      <c r="ACX90" s="21"/>
      <c r="ACY90" s="21"/>
      <c r="ACZ90" s="21"/>
      <c r="ADA90" s="21"/>
      <c r="ADB90" s="21"/>
      <c r="ADC90" s="21"/>
      <c r="ADD90" s="21"/>
      <c r="ADE90" s="21"/>
      <c r="ADF90" s="21"/>
      <c r="ADG90" s="21"/>
      <c r="ADH90" s="21"/>
      <c r="ADI90" s="21"/>
      <c r="ADJ90" s="21"/>
      <c r="ADK90" s="21"/>
      <c r="ADL90" s="21"/>
      <c r="ADM90" s="21"/>
      <c r="ADN90" s="21"/>
      <c r="ADO90" s="21"/>
      <c r="ADP90" s="21"/>
      <c r="ADQ90" s="21"/>
      <c r="ADR90" s="21"/>
      <c r="ADS90" s="21"/>
      <c r="ADT90" s="21"/>
      <c r="ADU90" s="21"/>
      <c r="ADV90" s="21"/>
      <c r="ADW90" s="21"/>
      <c r="ADX90" s="21"/>
      <c r="ADY90" s="21"/>
      <c r="ADZ90" s="21"/>
      <c r="AEA90" s="21"/>
      <c r="AEB90" s="21"/>
      <c r="AEC90" s="21"/>
      <c r="AED90" s="21"/>
      <c r="AEE90" s="21"/>
      <c r="AEF90" s="21"/>
      <c r="AEG90" s="21"/>
      <c r="AEH90" s="21"/>
      <c r="AEI90" s="21"/>
      <c r="AEJ90" s="21"/>
      <c r="AEK90" s="21"/>
      <c r="AEL90" s="21"/>
      <c r="AEM90" s="21"/>
      <c r="AEN90" s="21"/>
      <c r="AEO90" s="21"/>
      <c r="AEP90" s="21"/>
      <c r="AEQ90" s="21"/>
      <c r="AER90" s="21"/>
      <c r="AES90" s="21"/>
      <c r="AET90" s="21"/>
      <c r="AEU90" s="21"/>
      <c r="AEV90" s="21"/>
      <c r="AEW90" s="21"/>
      <c r="AEX90" s="21"/>
      <c r="AEY90" s="21"/>
      <c r="AEZ90" s="21"/>
      <c r="AFA90" s="21"/>
      <c r="AFB90" s="21"/>
      <c r="AFC90" s="21"/>
      <c r="AFD90" s="21"/>
      <c r="AFE90" s="21"/>
      <c r="AFF90" s="21"/>
      <c r="AFG90" s="21"/>
    </row>
    <row r="91" spans="1:839" s="42" customFormat="1" x14ac:dyDescent="0.25">
      <c r="A91" s="21"/>
      <c r="B91" s="21"/>
      <c r="C91" s="21"/>
      <c r="D91" s="52"/>
      <c r="E91" s="21" t="str">
        <f>структура!$G$40</f>
        <v>даты перехода займов в просроч. займы</v>
      </c>
      <c r="F91" s="21"/>
      <c r="G91" s="21" t="str">
        <f>структура!$J$10</f>
        <v>повторный заем</v>
      </c>
      <c r="H91" s="21"/>
      <c r="I91" s="21" t="str">
        <f>IF($E91="","",INDEX(структура!$H$10:$H$153,SUMIFS(структура!$C$10:$C$153,структура!$G$10:$G$153,$E91)))</f>
        <v>дата</v>
      </c>
      <c r="J91" s="21"/>
      <c r="K91" s="41"/>
      <c r="L91" s="21"/>
      <c r="M91" s="21"/>
      <c r="N91" s="21"/>
      <c r="O91" s="21"/>
      <c r="P91" s="21"/>
      <c r="Q91" s="41"/>
      <c r="R91" s="13">
        <f>IF(R$8="",0,R$8+SUMIFS(условия!55:55,условия!$7:$7,"&lt;="&amp;R$8,условия!$8:$8,"&gt;="&amp;R$8))</f>
        <v>44398</v>
      </c>
      <c r="S91" s="13">
        <f>IF(S$8="",0,S$8+SUMIFS(условия!55:55,условия!$7:$7,"&lt;="&amp;S$8,условия!$8:$8,"&gt;="&amp;S$8))</f>
        <v>44399</v>
      </c>
      <c r="T91" s="13">
        <f>IF(T$8="",0,T$8+SUMIFS(условия!55:55,условия!$7:$7,"&lt;="&amp;T$8,условия!$8:$8,"&gt;="&amp;T$8))</f>
        <v>44400</v>
      </c>
      <c r="U91" s="13">
        <f>IF(U$8="",0,U$8+SUMIFS(условия!55:55,условия!$7:$7,"&lt;="&amp;U$8,условия!$8:$8,"&gt;="&amp;U$8))</f>
        <v>44401</v>
      </c>
      <c r="V91" s="13">
        <f>IF(V$8="",0,V$8+SUMIFS(условия!55:55,условия!$7:$7,"&lt;="&amp;V$8,условия!$8:$8,"&gt;="&amp;V$8))</f>
        <v>44402</v>
      </c>
      <c r="W91" s="13">
        <f>IF(W$8="",0,W$8+SUMIFS(условия!55:55,условия!$7:$7,"&lt;="&amp;W$8,условия!$8:$8,"&gt;="&amp;W$8))</f>
        <v>44403</v>
      </c>
      <c r="X91" s="13">
        <f>IF(X$8="",0,X$8+SUMIFS(условия!55:55,условия!$7:$7,"&lt;="&amp;X$8,условия!$8:$8,"&gt;="&amp;X$8))</f>
        <v>44404</v>
      </c>
      <c r="Y91" s="13">
        <f>IF(Y$8="",0,Y$8+SUMIFS(условия!55:55,условия!$7:$7,"&lt;="&amp;Y$8,условия!$8:$8,"&gt;="&amp;Y$8))</f>
        <v>44405</v>
      </c>
      <c r="Z91" s="13">
        <f>IF(Z$8="",0,Z$8+SUMIFS(условия!55:55,условия!$7:$7,"&lt;="&amp;Z$8,условия!$8:$8,"&gt;="&amp;Z$8))</f>
        <v>44406</v>
      </c>
      <c r="AA91" s="13">
        <f>IF(AA$8="",0,AA$8+SUMIFS(условия!55:55,условия!$7:$7,"&lt;="&amp;AA$8,условия!$8:$8,"&gt;="&amp;AA$8))</f>
        <v>44407</v>
      </c>
      <c r="AB91" s="13">
        <f>IF(AB$8="",0,AB$8+SUMIFS(условия!55:55,условия!$7:$7,"&lt;="&amp;AB$8,условия!$8:$8,"&gt;="&amp;AB$8))</f>
        <v>44408</v>
      </c>
      <c r="AC91" s="13">
        <f>IF(AC$8="",0,AC$8+SUMIFS(условия!55:55,условия!$7:$7,"&lt;="&amp;AC$8,условия!$8:$8,"&gt;="&amp;AC$8))</f>
        <v>44409</v>
      </c>
      <c r="AD91" s="13">
        <f>IF(AD$8="",0,AD$8+SUMIFS(условия!55:55,условия!$7:$7,"&lt;="&amp;AD$8,условия!$8:$8,"&gt;="&amp;AD$8))</f>
        <v>44410</v>
      </c>
      <c r="AE91" s="13">
        <f>IF(AE$8="",0,AE$8+SUMIFS(условия!55:55,условия!$7:$7,"&lt;="&amp;AE$8,условия!$8:$8,"&gt;="&amp;AE$8))</f>
        <v>44411</v>
      </c>
      <c r="AF91" s="13">
        <f>IF(AF$8="",0,AF$8+SUMIFS(условия!55:55,условия!$7:$7,"&lt;="&amp;AF$8,условия!$8:$8,"&gt;="&amp;AF$8))</f>
        <v>44412</v>
      </c>
      <c r="AG91" s="13">
        <f>IF(AG$8="",0,AG$8+SUMIFS(условия!55:55,условия!$7:$7,"&lt;="&amp;AG$8,условия!$8:$8,"&gt;="&amp;AG$8))</f>
        <v>44413</v>
      </c>
      <c r="AH91" s="13">
        <f>IF(AH$8="",0,AH$8+SUMIFS(условия!55:55,условия!$7:$7,"&lt;="&amp;AH$8,условия!$8:$8,"&gt;="&amp;AH$8))</f>
        <v>44414</v>
      </c>
      <c r="AI91" s="13">
        <f>IF(AI$8="",0,AI$8+SUMIFS(условия!55:55,условия!$7:$7,"&lt;="&amp;AI$8,условия!$8:$8,"&gt;="&amp;AI$8))</f>
        <v>44415</v>
      </c>
      <c r="AJ91" s="13">
        <f>IF(AJ$8="",0,AJ$8+SUMIFS(условия!55:55,условия!$7:$7,"&lt;="&amp;AJ$8,условия!$8:$8,"&gt;="&amp;AJ$8))</f>
        <v>44416</v>
      </c>
      <c r="AK91" s="13">
        <f>IF(AK$8="",0,AK$8+SUMIFS(условия!55:55,условия!$7:$7,"&lt;="&amp;AK$8,условия!$8:$8,"&gt;="&amp;AK$8))</f>
        <v>44417</v>
      </c>
      <c r="AL91" s="13">
        <f>IF(AL$8="",0,AL$8+SUMIFS(условия!55:55,условия!$7:$7,"&lt;="&amp;AL$8,условия!$8:$8,"&gt;="&amp;AL$8))</f>
        <v>44418</v>
      </c>
      <c r="AM91" s="13">
        <f>IF(AM$8="",0,AM$8+SUMIFS(условия!55:55,условия!$7:$7,"&lt;="&amp;AM$8,условия!$8:$8,"&gt;="&amp;AM$8))</f>
        <v>44419</v>
      </c>
      <c r="AN91" s="13">
        <f>IF(AN$8="",0,AN$8+SUMIFS(условия!55:55,условия!$7:$7,"&lt;="&amp;AN$8,условия!$8:$8,"&gt;="&amp;AN$8))</f>
        <v>44420</v>
      </c>
      <c r="AO91" s="13">
        <f>IF(AO$8="",0,AO$8+SUMIFS(условия!55:55,условия!$7:$7,"&lt;="&amp;AO$8,условия!$8:$8,"&gt;="&amp;AO$8))</f>
        <v>44421</v>
      </c>
      <c r="AP91" s="13">
        <f>IF(AP$8="",0,AP$8+SUMIFS(условия!55:55,условия!$7:$7,"&lt;="&amp;AP$8,условия!$8:$8,"&gt;="&amp;AP$8))</f>
        <v>44422</v>
      </c>
      <c r="AQ91" s="13">
        <f>IF(AQ$8="",0,AQ$8+SUMIFS(условия!55:55,условия!$7:$7,"&lt;="&amp;AQ$8,условия!$8:$8,"&gt;="&amp;AQ$8))</f>
        <v>44423</v>
      </c>
      <c r="AR91" s="13">
        <f>IF(AR$8="",0,AR$8+SUMIFS(условия!55:55,условия!$7:$7,"&lt;="&amp;AR$8,условия!$8:$8,"&gt;="&amp;AR$8))</f>
        <v>44424</v>
      </c>
      <c r="AS91" s="13">
        <f>IF(AS$8="",0,AS$8+SUMIFS(условия!55:55,условия!$7:$7,"&lt;="&amp;AS$8,условия!$8:$8,"&gt;="&amp;AS$8))</f>
        <v>44425</v>
      </c>
      <c r="AT91" s="13">
        <f>IF(AT$8="",0,AT$8+SUMIFS(условия!55:55,условия!$7:$7,"&lt;="&amp;AT$8,условия!$8:$8,"&gt;="&amp;AT$8))</f>
        <v>44426</v>
      </c>
      <c r="AU91" s="13">
        <f>IF(AU$8="",0,AU$8+SUMIFS(условия!55:55,условия!$7:$7,"&lt;="&amp;AU$8,условия!$8:$8,"&gt;="&amp;AU$8))</f>
        <v>44427</v>
      </c>
      <c r="AV91" s="13">
        <f>IF(AV$8="",0,AV$8+SUMIFS(условия!55:55,условия!$7:$7,"&lt;="&amp;AV$8,условия!$8:$8,"&gt;="&amp;AV$8))</f>
        <v>44428</v>
      </c>
      <c r="AW91" s="13">
        <f>IF(AW$8="",0,AW$8+SUMIFS(условия!55:55,условия!$7:$7,"&lt;="&amp;AW$8,условия!$8:$8,"&gt;="&amp;AW$8))</f>
        <v>44429</v>
      </c>
      <c r="AX91" s="13">
        <f>IF(AX$8="",0,AX$8+SUMIFS(условия!55:55,условия!$7:$7,"&lt;="&amp;AX$8,условия!$8:$8,"&gt;="&amp;AX$8))</f>
        <v>44430</v>
      </c>
      <c r="AY91" s="13">
        <f>IF(AY$8="",0,AY$8+SUMIFS(условия!55:55,условия!$7:$7,"&lt;="&amp;AY$8,условия!$8:$8,"&gt;="&amp;AY$8))</f>
        <v>44431</v>
      </c>
      <c r="AZ91" s="13">
        <f>IF(AZ$8="",0,AZ$8+SUMIFS(условия!55:55,условия!$7:$7,"&lt;="&amp;AZ$8,условия!$8:$8,"&gt;="&amp;AZ$8))</f>
        <v>44432</v>
      </c>
      <c r="BA91" s="13">
        <f>IF(BA$8="",0,BA$8+SUMIFS(условия!55:55,условия!$7:$7,"&lt;="&amp;BA$8,условия!$8:$8,"&gt;="&amp;BA$8))</f>
        <v>44433</v>
      </c>
      <c r="BB91" s="13">
        <f>IF(BB$8="",0,BB$8+SUMIFS(условия!55:55,условия!$7:$7,"&lt;="&amp;BB$8,условия!$8:$8,"&gt;="&amp;BB$8))</f>
        <v>44434</v>
      </c>
      <c r="BC91" s="13">
        <f>IF(BC$8="",0,BC$8+SUMIFS(условия!55:55,условия!$7:$7,"&lt;="&amp;BC$8,условия!$8:$8,"&gt;="&amp;BC$8))</f>
        <v>44435</v>
      </c>
      <c r="BD91" s="13">
        <f>IF(BD$8="",0,BD$8+SUMIFS(условия!55:55,условия!$7:$7,"&lt;="&amp;BD$8,условия!$8:$8,"&gt;="&amp;BD$8))</f>
        <v>44436</v>
      </c>
      <c r="BE91" s="13">
        <f>IF(BE$8="",0,BE$8+SUMIFS(условия!55:55,условия!$7:$7,"&lt;="&amp;BE$8,условия!$8:$8,"&gt;="&amp;BE$8))</f>
        <v>44437</v>
      </c>
      <c r="BF91" s="13">
        <f>IF(BF$8="",0,BF$8+SUMIFS(условия!55:55,условия!$7:$7,"&lt;="&amp;BF$8,условия!$8:$8,"&gt;="&amp;BF$8))</f>
        <v>44438</v>
      </c>
      <c r="BG91" s="13">
        <f>IF(BG$8="",0,BG$8+SUMIFS(условия!55:55,условия!$7:$7,"&lt;="&amp;BG$8,условия!$8:$8,"&gt;="&amp;BG$8))</f>
        <v>44439</v>
      </c>
      <c r="BH91" s="13">
        <f>IF(BH$8="",0,BH$8+SUMIFS(условия!55:55,условия!$7:$7,"&lt;="&amp;BH$8,условия!$8:$8,"&gt;="&amp;BH$8))</f>
        <v>44440</v>
      </c>
      <c r="BI91" s="13">
        <f>IF(BI$8="",0,BI$8+SUMIFS(условия!55:55,условия!$7:$7,"&lt;="&amp;BI$8,условия!$8:$8,"&gt;="&amp;BI$8))</f>
        <v>44441</v>
      </c>
      <c r="BJ91" s="13">
        <f>IF(BJ$8="",0,BJ$8+SUMIFS(условия!55:55,условия!$7:$7,"&lt;="&amp;BJ$8,условия!$8:$8,"&gt;="&amp;BJ$8))</f>
        <v>44442</v>
      </c>
      <c r="BK91" s="13">
        <f>IF(BK$8="",0,BK$8+SUMIFS(условия!55:55,условия!$7:$7,"&lt;="&amp;BK$8,условия!$8:$8,"&gt;="&amp;BK$8))</f>
        <v>44443</v>
      </c>
      <c r="BL91" s="13">
        <f>IF(BL$8="",0,BL$8+SUMIFS(условия!55:55,условия!$7:$7,"&lt;="&amp;BL$8,условия!$8:$8,"&gt;="&amp;BL$8))</f>
        <v>44444</v>
      </c>
      <c r="BM91" s="13">
        <f>IF(BM$8="",0,BM$8+SUMIFS(условия!55:55,условия!$7:$7,"&lt;="&amp;BM$8,условия!$8:$8,"&gt;="&amp;BM$8))</f>
        <v>44445</v>
      </c>
      <c r="BN91" s="13">
        <f>IF(BN$8="",0,BN$8+SUMIFS(условия!55:55,условия!$7:$7,"&lt;="&amp;BN$8,условия!$8:$8,"&gt;="&amp;BN$8))</f>
        <v>44446</v>
      </c>
      <c r="BO91" s="13">
        <f>IF(BO$8="",0,BO$8+SUMIFS(условия!55:55,условия!$7:$7,"&lt;="&amp;BO$8,условия!$8:$8,"&gt;="&amp;BO$8))</f>
        <v>44447</v>
      </c>
      <c r="BP91" s="13">
        <f>IF(BP$8="",0,BP$8+SUMIFS(условия!55:55,условия!$7:$7,"&lt;="&amp;BP$8,условия!$8:$8,"&gt;="&amp;BP$8))</f>
        <v>44448</v>
      </c>
      <c r="BQ91" s="13">
        <f>IF(BQ$8="",0,BQ$8+SUMIFS(условия!55:55,условия!$7:$7,"&lt;="&amp;BQ$8,условия!$8:$8,"&gt;="&amp;BQ$8))</f>
        <v>44449</v>
      </c>
      <c r="BR91" s="13">
        <f>IF(BR$8="",0,BR$8+SUMIFS(условия!55:55,условия!$7:$7,"&lt;="&amp;BR$8,условия!$8:$8,"&gt;="&amp;BR$8))</f>
        <v>44450</v>
      </c>
      <c r="BS91" s="13">
        <f>IF(BS$8="",0,BS$8+SUMIFS(условия!55:55,условия!$7:$7,"&lt;="&amp;BS$8,условия!$8:$8,"&gt;="&amp;BS$8))</f>
        <v>44451</v>
      </c>
      <c r="BT91" s="13">
        <f>IF(BT$8="",0,BT$8+SUMIFS(условия!55:55,условия!$7:$7,"&lt;="&amp;BT$8,условия!$8:$8,"&gt;="&amp;BT$8))</f>
        <v>44452</v>
      </c>
      <c r="BU91" s="13">
        <f>IF(BU$8="",0,BU$8+SUMIFS(условия!55:55,условия!$7:$7,"&lt;="&amp;BU$8,условия!$8:$8,"&gt;="&amp;BU$8))</f>
        <v>44453</v>
      </c>
      <c r="BV91" s="13">
        <f>IF(BV$8="",0,BV$8+SUMIFS(условия!55:55,условия!$7:$7,"&lt;="&amp;BV$8,условия!$8:$8,"&gt;="&amp;BV$8))</f>
        <v>44454</v>
      </c>
      <c r="BW91" s="13">
        <f>IF(BW$8="",0,BW$8+SUMIFS(условия!55:55,условия!$7:$7,"&lt;="&amp;BW$8,условия!$8:$8,"&gt;="&amp;BW$8))</f>
        <v>44455</v>
      </c>
      <c r="BX91" s="13">
        <f>IF(BX$8="",0,BX$8+SUMIFS(условия!55:55,условия!$7:$7,"&lt;="&amp;BX$8,условия!$8:$8,"&gt;="&amp;BX$8))</f>
        <v>44456</v>
      </c>
      <c r="BY91" s="13">
        <f>IF(BY$8="",0,BY$8+SUMIFS(условия!55:55,условия!$7:$7,"&lt;="&amp;BY$8,условия!$8:$8,"&gt;="&amp;BY$8))</f>
        <v>44457</v>
      </c>
      <c r="BZ91" s="13">
        <f>IF(BZ$8="",0,BZ$8+SUMIFS(условия!55:55,условия!$7:$7,"&lt;="&amp;BZ$8,условия!$8:$8,"&gt;="&amp;BZ$8))</f>
        <v>44458</v>
      </c>
      <c r="CA91" s="13">
        <f>IF(CA$8="",0,CA$8+SUMIFS(условия!55:55,условия!$7:$7,"&lt;="&amp;CA$8,условия!$8:$8,"&gt;="&amp;CA$8))</f>
        <v>44459</v>
      </c>
      <c r="CB91" s="13">
        <f>IF(CB$8="",0,CB$8+SUMIFS(условия!55:55,условия!$7:$7,"&lt;="&amp;CB$8,условия!$8:$8,"&gt;="&amp;CB$8))</f>
        <v>44460</v>
      </c>
      <c r="CC91" s="13">
        <f>IF(CC$8="",0,CC$8+SUMIFS(условия!55:55,условия!$7:$7,"&lt;="&amp;CC$8,условия!$8:$8,"&gt;="&amp;CC$8))</f>
        <v>44461</v>
      </c>
      <c r="CD91" s="13">
        <f>IF(CD$8="",0,CD$8+SUMIFS(условия!55:55,условия!$7:$7,"&lt;="&amp;CD$8,условия!$8:$8,"&gt;="&amp;CD$8))</f>
        <v>44462</v>
      </c>
      <c r="CE91" s="13">
        <f>IF(CE$8="",0,CE$8+SUMIFS(условия!55:55,условия!$7:$7,"&lt;="&amp;CE$8,условия!$8:$8,"&gt;="&amp;CE$8))</f>
        <v>44463</v>
      </c>
      <c r="CF91" s="13">
        <f>IF(CF$8="",0,CF$8+SUMIFS(условия!55:55,условия!$7:$7,"&lt;="&amp;CF$8,условия!$8:$8,"&gt;="&amp;CF$8))</f>
        <v>44464</v>
      </c>
      <c r="CG91" s="13">
        <f>IF(CG$8="",0,CG$8+SUMIFS(условия!55:55,условия!$7:$7,"&lt;="&amp;CG$8,условия!$8:$8,"&gt;="&amp;CG$8))</f>
        <v>44465</v>
      </c>
      <c r="CH91" s="13">
        <f>IF(CH$8="",0,CH$8+SUMIFS(условия!55:55,условия!$7:$7,"&lt;="&amp;CH$8,условия!$8:$8,"&gt;="&amp;CH$8))</f>
        <v>44466</v>
      </c>
      <c r="CI91" s="13">
        <f>IF(CI$8="",0,CI$8+SUMIFS(условия!55:55,условия!$7:$7,"&lt;="&amp;CI$8,условия!$8:$8,"&gt;="&amp;CI$8))</f>
        <v>44467</v>
      </c>
      <c r="CJ91" s="13">
        <f>IF(CJ$8="",0,CJ$8+SUMIFS(условия!55:55,условия!$7:$7,"&lt;="&amp;CJ$8,условия!$8:$8,"&gt;="&amp;CJ$8))</f>
        <v>44468</v>
      </c>
      <c r="CK91" s="13">
        <f>IF(CK$8="",0,CK$8+SUMIFS(условия!55:55,условия!$7:$7,"&lt;="&amp;CK$8,условия!$8:$8,"&gt;="&amp;CK$8))</f>
        <v>44469</v>
      </c>
      <c r="CL91" s="13">
        <f>IF(CL$8="",0,CL$8+SUMIFS(условия!55:55,условия!$7:$7,"&lt;="&amp;CL$8,условия!$8:$8,"&gt;="&amp;CL$8))</f>
        <v>44470</v>
      </c>
      <c r="CM91" s="13">
        <f>IF(CM$8="",0,CM$8+SUMIFS(условия!55:55,условия!$7:$7,"&lt;="&amp;CM$8,условия!$8:$8,"&gt;="&amp;CM$8))</f>
        <v>44471</v>
      </c>
      <c r="CN91" s="13">
        <f>IF(CN$8="",0,CN$8+SUMIFS(условия!55:55,условия!$7:$7,"&lt;="&amp;CN$8,условия!$8:$8,"&gt;="&amp;CN$8))</f>
        <v>44472</v>
      </c>
      <c r="CO91" s="13">
        <f>IF(CO$8="",0,CO$8+SUMIFS(условия!55:55,условия!$7:$7,"&lt;="&amp;CO$8,условия!$8:$8,"&gt;="&amp;CO$8))</f>
        <v>44473</v>
      </c>
      <c r="CP91" s="13">
        <f>IF(CP$8="",0,CP$8+SUMIFS(условия!55:55,условия!$7:$7,"&lt;="&amp;CP$8,условия!$8:$8,"&gt;="&amp;CP$8))</f>
        <v>44474</v>
      </c>
      <c r="CQ91" s="13">
        <f>IF(CQ$8="",0,CQ$8+SUMIFS(условия!55:55,условия!$7:$7,"&lt;="&amp;CQ$8,условия!$8:$8,"&gt;="&amp;CQ$8))</f>
        <v>44475</v>
      </c>
      <c r="CR91" s="13">
        <f>IF(CR$8="",0,CR$8+SUMIFS(условия!55:55,условия!$7:$7,"&lt;="&amp;CR$8,условия!$8:$8,"&gt;="&amp;CR$8))</f>
        <v>44476</v>
      </c>
      <c r="CS91" s="13">
        <f>IF(CS$8="",0,CS$8+SUMIFS(условия!55:55,условия!$7:$7,"&lt;="&amp;CS$8,условия!$8:$8,"&gt;="&amp;CS$8))</f>
        <v>44477</v>
      </c>
      <c r="CT91" s="13">
        <f>IF(CT$8="",0,CT$8+SUMIFS(условия!55:55,условия!$7:$7,"&lt;="&amp;CT$8,условия!$8:$8,"&gt;="&amp;CT$8))</f>
        <v>44478</v>
      </c>
      <c r="CU91" s="13">
        <f>IF(CU$8="",0,CU$8+SUMIFS(условия!55:55,условия!$7:$7,"&lt;="&amp;CU$8,условия!$8:$8,"&gt;="&amp;CU$8))</f>
        <v>44479</v>
      </c>
      <c r="CV91" s="13">
        <f>IF(CV$8="",0,CV$8+SUMIFS(условия!55:55,условия!$7:$7,"&lt;="&amp;CV$8,условия!$8:$8,"&gt;="&amp;CV$8))</f>
        <v>44480</v>
      </c>
      <c r="CW91" s="13">
        <f>IF(CW$8="",0,CW$8+SUMIFS(условия!55:55,условия!$7:$7,"&lt;="&amp;CW$8,условия!$8:$8,"&gt;="&amp;CW$8))</f>
        <v>44481</v>
      </c>
      <c r="CX91" s="13">
        <f>IF(CX$8="",0,CX$8+SUMIFS(условия!55:55,условия!$7:$7,"&lt;="&amp;CX$8,условия!$8:$8,"&gt;="&amp;CX$8))</f>
        <v>44482</v>
      </c>
      <c r="CY91" s="13">
        <f>IF(CY$8="",0,CY$8+SUMIFS(условия!55:55,условия!$7:$7,"&lt;="&amp;CY$8,условия!$8:$8,"&gt;="&amp;CY$8))</f>
        <v>44483</v>
      </c>
      <c r="CZ91" s="13">
        <f>IF(CZ$8="",0,CZ$8+SUMIFS(условия!55:55,условия!$7:$7,"&lt;="&amp;CZ$8,условия!$8:$8,"&gt;="&amp;CZ$8))</f>
        <v>44484</v>
      </c>
      <c r="DA91" s="13">
        <f>IF(DA$8="",0,DA$8+SUMIFS(условия!55:55,условия!$7:$7,"&lt;="&amp;DA$8,условия!$8:$8,"&gt;="&amp;DA$8))</f>
        <v>44485</v>
      </c>
      <c r="DB91" s="13">
        <f>IF(DB$8="",0,DB$8+SUMIFS(условия!55:55,условия!$7:$7,"&lt;="&amp;DB$8,условия!$8:$8,"&gt;="&amp;DB$8))</f>
        <v>44486</v>
      </c>
      <c r="DC91" s="13">
        <f>IF(DC$8="",0,DC$8+SUMIFS(условия!55:55,условия!$7:$7,"&lt;="&amp;DC$8,условия!$8:$8,"&gt;="&amp;DC$8))</f>
        <v>44487</v>
      </c>
      <c r="DD91" s="13">
        <f>IF(DD$8="",0,DD$8+SUMIFS(условия!55:55,условия!$7:$7,"&lt;="&amp;DD$8,условия!$8:$8,"&gt;="&amp;DD$8))</f>
        <v>44488</v>
      </c>
      <c r="DE91" s="13">
        <f>IF(DE$8="",0,DE$8+SUMIFS(условия!55:55,условия!$7:$7,"&lt;="&amp;DE$8,условия!$8:$8,"&gt;="&amp;DE$8))</f>
        <v>44489</v>
      </c>
      <c r="DF91" s="13">
        <f>IF(DF$8="",0,DF$8+SUMIFS(условия!55:55,условия!$7:$7,"&lt;="&amp;DF$8,условия!$8:$8,"&gt;="&amp;DF$8))</f>
        <v>44495</v>
      </c>
      <c r="DG91" s="13">
        <f>IF(DG$8="",0,DG$8+SUMIFS(условия!55:55,условия!$7:$7,"&lt;="&amp;DG$8,условия!$8:$8,"&gt;="&amp;DG$8))</f>
        <v>44496</v>
      </c>
      <c r="DH91" s="13">
        <f>IF(DH$8="",0,DH$8+SUMIFS(условия!55:55,условия!$7:$7,"&lt;="&amp;DH$8,условия!$8:$8,"&gt;="&amp;DH$8))</f>
        <v>44497</v>
      </c>
      <c r="DI91" s="13">
        <f>IF(DI$8="",0,DI$8+SUMIFS(условия!55:55,условия!$7:$7,"&lt;="&amp;DI$8,условия!$8:$8,"&gt;="&amp;DI$8))</f>
        <v>44498</v>
      </c>
      <c r="DJ91" s="13">
        <f>IF(DJ$8="",0,DJ$8+SUMIFS(условия!55:55,условия!$7:$7,"&lt;="&amp;DJ$8,условия!$8:$8,"&gt;="&amp;DJ$8))</f>
        <v>44499</v>
      </c>
      <c r="DK91" s="13">
        <f>IF(DK$8="",0,DK$8+SUMIFS(условия!55:55,условия!$7:$7,"&lt;="&amp;DK$8,условия!$8:$8,"&gt;="&amp;DK$8))</f>
        <v>44500</v>
      </c>
      <c r="DL91" s="13">
        <f>IF(DL$8="",0,DL$8+SUMIFS(условия!55:55,условия!$7:$7,"&lt;="&amp;DL$8,условия!$8:$8,"&gt;="&amp;DL$8))</f>
        <v>44501</v>
      </c>
      <c r="DM91" s="13">
        <f>IF(DM$8="",0,DM$8+SUMIFS(условия!55:55,условия!$7:$7,"&lt;="&amp;DM$8,условия!$8:$8,"&gt;="&amp;DM$8))</f>
        <v>44502</v>
      </c>
      <c r="DN91" s="13">
        <f>IF(DN$8="",0,DN$8+SUMIFS(условия!55:55,условия!$7:$7,"&lt;="&amp;DN$8,условия!$8:$8,"&gt;="&amp;DN$8))</f>
        <v>44503</v>
      </c>
      <c r="DO91" s="13">
        <f>IF(DO$8="",0,DO$8+SUMIFS(условия!55:55,условия!$7:$7,"&lt;="&amp;DO$8,условия!$8:$8,"&gt;="&amp;DO$8))</f>
        <v>44504</v>
      </c>
      <c r="DP91" s="13">
        <f>IF(DP$8="",0,DP$8+SUMIFS(условия!55:55,условия!$7:$7,"&lt;="&amp;DP$8,условия!$8:$8,"&gt;="&amp;DP$8))</f>
        <v>44505</v>
      </c>
      <c r="DQ91" s="13">
        <f>IF(DQ$8="",0,DQ$8+SUMIFS(условия!55:55,условия!$7:$7,"&lt;="&amp;DQ$8,условия!$8:$8,"&gt;="&amp;DQ$8))</f>
        <v>44506</v>
      </c>
      <c r="DR91" s="13">
        <f>IF(DR$8="",0,DR$8+SUMIFS(условия!55:55,условия!$7:$7,"&lt;="&amp;DR$8,условия!$8:$8,"&gt;="&amp;DR$8))</f>
        <v>44507</v>
      </c>
      <c r="DS91" s="13">
        <f>IF(DS$8="",0,DS$8+SUMIFS(условия!55:55,условия!$7:$7,"&lt;="&amp;DS$8,условия!$8:$8,"&gt;="&amp;DS$8))</f>
        <v>44508</v>
      </c>
      <c r="DT91" s="13">
        <f>IF(DT$8="",0,DT$8+SUMIFS(условия!55:55,условия!$7:$7,"&lt;="&amp;DT$8,условия!$8:$8,"&gt;="&amp;DT$8))</f>
        <v>44509</v>
      </c>
      <c r="DU91" s="13">
        <f>IF(DU$8="",0,DU$8+SUMIFS(условия!55:55,условия!$7:$7,"&lt;="&amp;DU$8,условия!$8:$8,"&gt;="&amp;DU$8))</f>
        <v>44510</v>
      </c>
      <c r="DV91" s="13">
        <f>IF(DV$8="",0,DV$8+SUMIFS(условия!55:55,условия!$7:$7,"&lt;="&amp;DV$8,условия!$8:$8,"&gt;="&amp;DV$8))</f>
        <v>44511</v>
      </c>
      <c r="DW91" s="13">
        <f>IF(DW$8="",0,DW$8+SUMIFS(условия!55:55,условия!$7:$7,"&lt;="&amp;DW$8,условия!$8:$8,"&gt;="&amp;DW$8))</f>
        <v>44512</v>
      </c>
      <c r="DX91" s="13">
        <f>IF(DX$8="",0,DX$8+SUMIFS(условия!55:55,условия!$7:$7,"&lt;="&amp;DX$8,условия!$8:$8,"&gt;="&amp;DX$8))</f>
        <v>44513</v>
      </c>
      <c r="DY91" s="13">
        <f>IF(DY$8="",0,DY$8+SUMIFS(условия!55:55,условия!$7:$7,"&lt;="&amp;DY$8,условия!$8:$8,"&gt;="&amp;DY$8))</f>
        <v>44514</v>
      </c>
      <c r="DZ91" s="13">
        <f>IF(DZ$8="",0,DZ$8+SUMIFS(условия!55:55,условия!$7:$7,"&lt;="&amp;DZ$8,условия!$8:$8,"&gt;="&amp;DZ$8))</f>
        <v>44515</v>
      </c>
      <c r="EA91" s="13">
        <f>IF(EA$8="",0,EA$8+SUMIFS(условия!55:55,условия!$7:$7,"&lt;="&amp;EA$8,условия!$8:$8,"&gt;="&amp;EA$8))</f>
        <v>44516</v>
      </c>
      <c r="EB91" s="13">
        <f>IF(EB$8="",0,EB$8+SUMIFS(условия!55:55,условия!$7:$7,"&lt;="&amp;EB$8,условия!$8:$8,"&gt;="&amp;EB$8))</f>
        <v>44517</v>
      </c>
      <c r="EC91" s="13">
        <f>IF(EC$8="",0,EC$8+SUMIFS(условия!55:55,условия!$7:$7,"&lt;="&amp;EC$8,условия!$8:$8,"&gt;="&amp;EC$8))</f>
        <v>44518</v>
      </c>
      <c r="ED91" s="13">
        <f>IF(ED$8="",0,ED$8+SUMIFS(условия!55:55,условия!$7:$7,"&lt;="&amp;ED$8,условия!$8:$8,"&gt;="&amp;ED$8))</f>
        <v>44519</v>
      </c>
      <c r="EE91" s="13">
        <f>IF(EE$8="",0,EE$8+SUMIFS(условия!55:55,условия!$7:$7,"&lt;="&amp;EE$8,условия!$8:$8,"&gt;="&amp;EE$8))</f>
        <v>44520</v>
      </c>
      <c r="EF91" s="13">
        <f>IF(EF$8="",0,EF$8+SUMIFS(условия!55:55,условия!$7:$7,"&lt;="&amp;EF$8,условия!$8:$8,"&gt;="&amp;EF$8))</f>
        <v>44521</v>
      </c>
      <c r="EG91" s="13">
        <f>IF(EG$8="",0,EG$8+SUMIFS(условия!55:55,условия!$7:$7,"&lt;="&amp;EG$8,условия!$8:$8,"&gt;="&amp;EG$8))</f>
        <v>44522</v>
      </c>
      <c r="EH91" s="13">
        <f>IF(EH$8="",0,EH$8+SUMIFS(условия!55:55,условия!$7:$7,"&lt;="&amp;EH$8,условия!$8:$8,"&gt;="&amp;EH$8))</f>
        <v>44523</v>
      </c>
      <c r="EI91" s="13">
        <f>IF(EI$8="",0,EI$8+SUMIFS(условия!55:55,условия!$7:$7,"&lt;="&amp;EI$8,условия!$8:$8,"&gt;="&amp;EI$8))</f>
        <v>44524</v>
      </c>
      <c r="EJ91" s="13">
        <f>IF(EJ$8="",0,EJ$8+SUMIFS(условия!55:55,условия!$7:$7,"&lt;="&amp;EJ$8,условия!$8:$8,"&gt;="&amp;EJ$8))</f>
        <v>44525</v>
      </c>
      <c r="EK91" s="13">
        <f>IF(EK$8="",0,EK$8+SUMIFS(условия!55:55,условия!$7:$7,"&lt;="&amp;EK$8,условия!$8:$8,"&gt;="&amp;EK$8))</f>
        <v>44526</v>
      </c>
      <c r="EL91" s="13">
        <f>IF(EL$8="",0,EL$8+SUMIFS(условия!55:55,условия!$7:$7,"&lt;="&amp;EL$8,условия!$8:$8,"&gt;="&amp;EL$8))</f>
        <v>44527</v>
      </c>
      <c r="EM91" s="13">
        <f>IF(EM$8="",0,EM$8+SUMIFS(условия!55:55,условия!$7:$7,"&lt;="&amp;EM$8,условия!$8:$8,"&gt;="&amp;EM$8))</f>
        <v>44528</v>
      </c>
      <c r="EN91" s="13">
        <f>IF(EN$8="",0,EN$8+SUMIFS(условия!55:55,условия!$7:$7,"&lt;="&amp;EN$8,условия!$8:$8,"&gt;="&amp;EN$8))</f>
        <v>44529</v>
      </c>
      <c r="EO91" s="13">
        <f>IF(EO$8="",0,EO$8+SUMIFS(условия!55:55,условия!$7:$7,"&lt;="&amp;EO$8,условия!$8:$8,"&gt;="&amp;EO$8))</f>
        <v>44530</v>
      </c>
      <c r="EP91" s="13">
        <f>IF(EP$8="",0,EP$8+SUMIFS(условия!55:55,условия!$7:$7,"&lt;="&amp;EP$8,условия!$8:$8,"&gt;="&amp;EP$8))</f>
        <v>44531</v>
      </c>
      <c r="EQ91" s="13">
        <f>IF(EQ$8="",0,EQ$8+SUMIFS(условия!55:55,условия!$7:$7,"&lt;="&amp;EQ$8,условия!$8:$8,"&gt;="&amp;EQ$8))</f>
        <v>44532</v>
      </c>
      <c r="ER91" s="13">
        <f>IF(ER$8="",0,ER$8+SUMIFS(условия!55:55,условия!$7:$7,"&lt;="&amp;ER$8,условия!$8:$8,"&gt;="&amp;ER$8))</f>
        <v>44533</v>
      </c>
      <c r="ES91" s="13">
        <f>IF(ES$8="",0,ES$8+SUMIFS(условия!55:55,условия!$7:$7,"&lt;="&amp;ES$8,условия!$8:$8,"&gt;="&amp;ES$8))</f>
        <v>44534</v>
      </c>
      <c r="ET91" s="13">
        <f>IF(ET$8="",0,ET$8+SUMIFS(условия!55:55,условия!$7:$7,"&lt;="&amp;ET$8,условия!$8:$8,"&gt;="&amp;ET$8))</f>
        <v>44535</v>
      </c>
      <c r="EU91" s="13">
        <f>IF(EU$8="",0,EU$8+SUMIFS(условия!55:55,условия!$7:$7,"&lt;="&amp;EU$8,условия!$8:$8,"&gt;="&amp;EU$8))</f>
        <v>44536</v>
      </c>
      <c r="EV91" s="13">
        <f>IF(EV$8="",0,EV$8+SUMIFS(условия!55:55,условия!$7:$7,"&lt;="&amp;EV$8,условия!$8:$8,"&gt;="&amp;EV$8))</f>
        <v>44537</v>
      </c>
      <c r="EW91" s="13">
        <f>IF(EW$8="",0,EW$8+SUMIFS(условия!55:55,условия!$7:$7,"&lt;="&amp;EW$8,условия!$8:$8,"&gt;="&amp;EW$8))</f>
        <v>44538</v>
      </c>
      <c r="EX91" s="13">
        <f>IF(EX$8="",0,EX$8+SUMIFS(условия!55:55,условия!$7:$7,"&lt;="&amp;EX$8,условия!$8:$8,"&gt;="&amp;EX$8))</f>
        <v>44539</v>
      </c>
      <c r="EY91" s="13">
        <f>IF(EY$8="",0,EY$8+SUMIFS(условия!55:55,условия!$7:$7,"&lt;="&amp;EY$8,условия!$8:$8,"&gt;="&amp;EY$8))</f>
        <v>44540</v>
      </c>
      <c r="EZ91" s="13">
        <f>IF(EZ$8="",0,EZ$8+SUMIFS(условия!55:55,условия!$7:$7,"&lt;="&amp;EZ$8,условия!$8:$8,"&gt;="&amp;EZ$8))</f>
        <v>44541</v>
      </c>
      <c r="FA91" s="13">
        <f>IF(FA$8="",0,FA$8+SUMIFS(условия!55:55,условия!$7:$7,"&lt;="&amp;FA$8,условия!$8:$8,"&gt;="&amp;FA$8))</f>
        <v>44542</v>
      </c>
      <c r="FB91" s="13">
        <f>IF(FB$8="",0,FB$8+SUMIFS(условия!55:55,условия!$7:$7,"&lt;="&amp;FB$8,условия!$8:$8,"&gt;="&amp;FB$8))</f>
        <v>44543</v>
      </c>
      <c r="FC91" s="13">
        <f>IF(FC$8="",0,FC$8+SUMIFS(условия!55:55,условия!$7:$7,"&lt;="&amp;FC$8,условия!$8:$8,"&gt;="&amp;FC$8))</f>
        <v>44544</v>
      </c>
      <c r="FD91" s="13">
        <f>IF(FD$8="",0,FD$8+SUMIFS(условия!55:55,условия!$7:$7,"&lt;="&amp;FD$8,условия!$8:$8,"&gt;="&amp;FD$8))</f>
        <v>44545</v>
      </c>
      <c r="FE91" s="13">
        <f>IF(FE$8="",0,FE$8+SUMIFS(условия!55:55,условия!$7:$7,"&lt;="&amp;FE$8,условия!$8:$8,"&gt;="&amp;FE$8))</f>
        <v>44546</v>
      </c>
      <c r="FF91" s="13">
        <f>IF(FF$8="",0,FF$8+SUMIFS(условия!55:55,условия!$7:$7,"&lt;="&amp;FF$8,условия!$8:$8,"&gt;="&amp;FF$8))</f>
        <v>44547</v>
      </c>
      <c r="FG91" s="13">
        <f>IF(FG$8="",0,FG$8+SUMIFS(условия!55:55,условия!$7:$7,"&lt;="&amp;FG$8,условия!$8:$8,"&gt;="&amp;FG$8))</f>
        <v>44548</v>
      </c>
      <c r="FH91" s="13">
        <f>IF(FH$8="",0,FH$8+SUMIFS(условия!55:55,условия!$7:$7,"&lt;="&amp;FH$8,условия!$8:$8,"&gt;="&amp;FH$8))</f>
        <v>44549</v>
      </c>
      <c r="FI91" s="13">
        <f>IF(FI$8="",0,FI$8+SUMIFS(условия!55:55,условия!$7:$7,"&lt;="&amp;FI$8,условия!$8:$8,"&gt;="&amp;FI$8))</f>
        <v>44550</v>
      </c>
      <c r="FJ91" s="13">
        <f>IF(FJ$8="",0,FJ$8+SUMIFS(условия!55:55,условия!$7:$7,"&lt;="&amp;FJ$8,условия!$8:$8,"&gt;="&amp;FJ$8))</f>
        <v>44551</v>
      </c>
      <c r="FK91" s="13">
        <f>IF(FK$8="",0,FK$8+SUMIFS(условия!55:55,условия!$7:$7,"&lt;="&amp;FK$8,условия!$8:$8,"&gt;="&amp;FK$8))</f>
        <v>44552</v>
      </c>
      <c r="FL91" s="13">
        <f>IF(FL$8="",0,FL$8+SUMIFS(условия!55:55,условия!$7:$7,"&lt;="&amp;FL$8,условия!$8:$8,"&gt;="&amp;FL$8))</f>
        <v>44553</v>
      </c>
      <c r="FM91" s="13">
        <f>IF(FM$8="",0,FM$8+SUMIFS(условия!55:55,условия!$7:$7,"&lt;="&amp;FM$8,условия!$8:$8,"&gt;="&amp;FM$8))</f>
        <v>44554</v>
      </c>
      <c r="FN91" s="13">
        <f>IF(FN$8="",0,FN$8+SUMIFS(условия!55:55,условия!$7:$7,"&lt;="&amp;FN$8,условия!$8:$8,"&gt;="&amp;FN$8))</f>
        <v>44555</v>
      </c>
      <c r="FO91" s="13">
        <f>IF(FO$8="",0,FO$8+SUMIFS(условия!55:55,условия!$7:$7,"&lt;="&amp;FO$8,условия!$8:$8,"&gt;="&amp;FO$8))</f>
        <v>44556</v>
      </c>
      <c r="FP91" s="13">
        <f>IF(FP$8="",0,FP$8+SUMIFS(условия!55:55,условия!$7:$7,"&lt;="&amp;FP$8,условия!$8:$8,"&gt;="&amp;FP$8))</f>
        <v>44557</v>
      </c>
      <c r="FQ91" s="13">
        <f>IF(FQ$8="",0,FQ$8+SUMIFS(условия!55:55,условия!$7:$7,"&lt;="&amp;FQ$8,условия!$8:$8,"&gt;="&amp;FQ$8))</f>
        <v>44558</v>
      </c>
      <c r="FR91" s="13">
        <f>IF(FR$8="",0,FR$8+SUMIFS(условия!55:55,условия!$7:$7,"&lt;="&amp;FR$8,условия!$8:$8,"&gt;="&amp;FR$8))</f>
        <v>44559</v>
      </c>
      <c r="FS91" s="13">
        <f>IF(FS$8="",0,FS$8+SUMIFS(условия!55:55,условия!$7:$7,"&lt;="&amp;FS$8,условия!$8:$8,"&gt;="&amp;FS$8))</f>
        <v>44560</v>
      </c>
      <c r="FT91" s="13">
        <f>IF(FT$8="",0,FT$8+SUMIFS(условия!55:55,условия!$7:$7,"&lt;="&amp;FT$8,условия!$8:$8,"&gt;="&amp;FT$8))</f>
        <v>44561</v>
      </c>
      <c r="FU91" s="13">
        <f>IF(FU$8="",0,FU$8+SUMIFS(условия!55:55,условия!$7:$7,"&lt;="&amp;FU$8,условия!$8:$8,"&gt;="&amp;FU$8))</f>
        <v>44562</v>
      </c>
      <c r="FV91" s="13">
        <f>IF(FV$8="",0,FV$8+SUMIFS(условия!55:55,условия!$7:$7,"&lt;="&amp;FV$8,условия!$8:$8,"&gt;="&amp;FV$8))</f>
        <v>44563</v>
      </c>
      <c r="FW91" s="13">
        <f>IF(FW$8="",0,FW$8+SUMIFS(условия!55:55,условия!$7:$7,"&lt;="&amp;FW$8,условия!$8:$8,"&gt;="&amp;FW$8))</f>
        <v>44564</v>
      </c>
      <c r="FX91" s="13">
        <f>IF(FX$8="",0,FX$8+SUMIFS(условия!55:55,условия!$7:$7,"&lt;="&amp;FX$8,условия!$8:$8,"&gt;="&amp;FX$8))</f>
        <v>44565</v>
      </c>
      <c r="FY91" s="13">
        <f>IF(FY$8="",0,FY$8+SUMIFS(условия!55:55,условия!$7:$7,"&lt;="&amp;FY$8,условия!$8:$8,"&gt;="&amp;FY$8))</f>
        <v>44566</v>
      </c>
      <c r="FZ91" s="13">
        <f>IF(FZ$8="",0,FZ$8+SUMIFS(условия!55:55,условия!$7:$7,"&lt;="&amp;FZ$8,условия!$8:$8,"&gt;="&amp;FZ$8))</f>
        <v>44567</v>
      </c>
      <c r="GA91" s="13">
        <f>IF(GA$8="",0,GA$8+SUMIFS(условия!55:55,условия!$7:$7,"&lt;="&amp;GA$8,условия!$8:$8,"&gt;="&amp;GA$8))</f>
        <v>44568</v>
      </c>
      <c r="GB91" s="13">
        <f>IF(GB$8="",0,GB$8+SUMIFS(условия!55:55,условия!$7:$7,"&lt;="&amp;GB$8,условия!$8:$8,"&gt;="&amp;GB$8))</f>
        <v>44569</v>
      </c>
      <c r="GC91" s="13">
        <f>IF(GC$8="",0,GC$8+SUMIFS(условия!55:55,условия!$7:$7,"&lt;="&amp;GC$8,условия!$8:$8,"&gt;="&amp;GC$8))</f>
        <v>44570</v>
      </c>
      <c r="GD91" s="13">
        <f>IF(GD$8="",0,GD$8+SUMIFS(условия!55:55,условия!$7:$7,"&lt;="&amp;GD$8,условия!$8:$8,"&gt;="&amp;GD$8))</f>
        <v>44571</v>
      </c>
      <c r="GE91" s="13">
        <f>IF(GE$8="",0,GE$8+SUMIFS(условия!55:55,условия!$7:$7,"&lt;="&amp;GE$8,условия!$8:$8,"&gt;="&amp;GE$8))</f>
        <v>44572</v>
      </c>
      <c r="GF91" s="13">
        <f>IF(GF$8="",0,GF$8+SUMIFS(условия!55:55,условия!$7:$7,"&lt;="&amp;GF$8,условия!$8:$8,"&gt;="&amp;GF$8))</f>
        <v>44573</v>
      </c>
      <c r="GG91" s="13">
        <f>IF(GG$8="",0,GG$8+SUMIFS(условия!55:55,условия!$7:$7,"&lt;="&amp;GG$8,условия!$8:$8,"&gt;="&amp;GG$8))</f>
        <v>44574</v>
      </c>
      <c r="GH91" s="13">
        <f>IF(GH$8="",0,GH$8+SUMIFS(условия!55:55,условия!$7:$7,"&lt;="&amp;GH$8,условия!$8:$8,"&gt;="&amp;GH$8))</f>
        <v>44575</v>
      </c>
      <c r="GI91" s="13">
        <f>IF(GI$8="",0,GI$8+SUMIFS(условия!55:55,условия!$7:$7,"&lt;="&amp;GI$8,условия!$8:$8,"&gt;="&amp;GI$8))</f>
        <v>44576</v>
      </c>
      <c r="GJ91" s="13">
        <f>IF(GJ$8="",0,GJ$8+SUMIFS(условия!55:55,условия!$7:$7,"&lt;="&amp;GJ$8,условия!$8:$8,"&gt;="&amp;GJ$8))</f>
        <v>44577</v>
      </c>
      <c r="GK91" s="13">
        <f>IF(GK$8="",0,GK$8+SUMIFS(условия!55:55,условия!$7:$7,"&lt;="&amp;GK$8,условия!$8:$8,"&gt;="&amp;GK$8))</f>
        <v>44578</v>
      </c>
      <c r="GL91" s="13">
        <f>IF(GL$8="",0,GL$8+SUMIFS(условия!55:55,условия!$7:$7,"&lt;="&amp;GL$8,условия!$8:$8,"&gt;="&amp;GL$8))</f>
        <v>44579</v>
      </c>
      <c r="GM91" s="13">
        <f>IF(GM$8="",0,GM$8+SUMIFS(условия!55:55,условия!$7:$7,"&lt;="&amp;GM$8,условия!$8:$8,"&gt;="&amp;GM$8))</f>
        <v>44580</v>
      </c>
      <c r="GN91" s="13">
        <f>IF(GN$8="",0,GN$8+SUMIFS(условия!55:55,условия!$7:$7,"&lt;="&amp;GN$8,условия!$8:$8,"&gt;="&amp;GN$8))</f>
        <v>44581</v>
      </c>
      <c r="GO91" s="13">
        <f>IF(GO$8="",0,GO$8+SUMIFS(условия!55:55,условия!$7:$7,"&lt;="&amp;GO$8,условия!$8:$8,"&gt;="&amp;GO$8))</f>
        <v>44582</v>
      </c>
      <c r="GP91" s="13">
        <f>IF(GP$8="",0,GP$8+SUMIFS(условия!55:55,условия!$7:$7,"&lt;="&amp;GP$8,условия!$8:$8,"&gt;="&amp;GP$8))</f>
        <v>44583</v>
      </c>
      <c r="GQ91" s="13">
        <f>IF(GQ$8="",0,GQ$8+SUMIFS(условия!55:55,условия!$7:$7,"&lt;="&amp;GQ$8,условия!$8:$8,"&gt;="&amp;GQ$8))</f>
        <v>44584</v>
      </c>
      <c r="GR91" s="13">
        <f>IF(GR$8="",0,GR$8+SUMIFS(условия!55:55,условия!$7:$7,"&lt;="&amp;GR$8,условия!$8:$8,"&gt;="&amp;GR$8))</f>
        <v>44585</v>
      </c>
      <c r="GS91" s="13">
        <f>IF(GS$8="",0,GS$8+SUMIFS(условия!55:55,условия!$7:$7,"&lt;="&amp;GS$8,условия!$8:$8,"&gt;="&amp;GS$8))</f>
        <v>44586</v>
      </c>
      <c r="GT91" s="13">
        <f>IF(GT$8="",0,GT$8+SUMIFS(условия!55:55,условия!$7:$7,"&lt;="&amp;GT$8,условия!$8:$8,"&gt;="&amp;GT$8))</f>
        <v>44587</v>
      </c>
      <c r="GU91" s="13">
        <f>IF(GU$8="",0,GU$8+SUMIFS(условия!55:55,условия!$7:$7,"&lt;="&amp;GU$8,условия!$8:$8,"&gt;="&amp;GU$8))</f>
        <v>44588</v>
      </c>
      <c r="GV91" s="13">
        <f>IF(GV$8="",0,GV$8+SUMIFS(условия!55:55,условия!$7:$7,"&lt;="&amp;GV$8,условия!$8:$8,"&gt;="&amp;GV$8))</f>
        <v>44589</v>
      </c>
      <c r="GW91" s="13">
        <f>IF(GW$8="",0,GW$8+SUMIFS(условия!55:55,условия!$7:$7,"&lt;="&amp;GW$8,условия!$8:$8,"&gt;="&amp;GW$8))</f>
        <v>44590</v>
      </c>
      <c r="GX91" s="13">
        <f>IF(GX$8="",0,GX$8+SUMIFS(условия!55:55,условия!$7:$7,"&lt;="&amp;GX$8,условия!$8:$8,"&gt;="&amp;GX$8))</f>
        <v>44591</v>
      </c>
      <c r="GY91" s="13">
        <f>IF(GY$8="",0,GY$8+SUMIFS(условия!55:55,условия!$7:$7,"&lt;="&amp;GY$8,условия!$8:$8,"&gt;="&amp;GY$8))</f>
        <v>44592</v>
      </c>
      <c r="GZ91" s="13">
        <f>IF(GZ$8="",0,GZ$8+SUMIFS(условия!55:55,условия!$7:$7,"&lt;="&amp;GZ$8,условия!$8:$8,"&gt;="&amp;GZ$8))</f>
        <v>44593</v>
      </c>
      <c r="HA91" s="13">
        <f>IF(HA$8="",0,HA$8+SUMIFS(условия!55:55,условия!$7:$7,"&lt;="&amp;HA$8,условия!$8:$8,"&gt;="&amp;HA$8))</f>
        <v>44594</v>
      </c>
      <c r="HB91" s="13">
        <f>IF(HB$8="",0,HB$8+SUMIFS(условия!55:55,условия!$7:$7,"&lt;="&amp;HB$8,условия!$8:$8,"&gt;="&amp;HB$8))</f>
        <v>44595</v>
      </c>
      <c r="HC91" s="13">
        <f>IF(HC$8="",0,HC$8+SUMIFS(условия!55:55,условия!$7:$7,"&lt;="&amp;HC$8,условия!$8:$8,"&gt;="&amp;HC$8))</f>
        <v>44596</v>
      </c>
      <c r="HD91" s="13">
        <f>IF(HD$8="",0,HD$8+SUMIFS(условия!55:55,условия!$7:$7,"&lt;="&amp;HD$8,условия!$8:$8,"&gt;="&amp;HD$8))</f>
        <v>44597</v>
      </c>
      <c r="HE91" s="13">
        <f>IF(HE$8="",0,HE$8+SUMIFS(условия!55:55,условия!$7:$7,"&lt;="&amp;HE$8,условия!$8:$8,"&gt;="&amp;HE$8))</f>
        <v>44598</v>
      </c>
      <c r="HF91" s="13">
        <f>IF(HF$8="",0,HF$8+SUMIFS(условия!55:55,условия!$7:$7,"&lt;="&amp;HF$8,условия!$8:$8,"&gt;="&amp;HF$8))</f>
        <v>44599</v>
      </c>
      <c r="HG91" s="13">
        <f>IF(HG$8="",0,HG$8+SUMIFS(условия!55:55,условия!$7:$7,"&lt;="&amp;HG$8,условия!$8:$8,"&gt;="&amp;HG$8))</f>
        <v>44600</v>
      </c>
      <c r="HH91" s="13">
        <f>IF(HH$8="",0,HH$8+SUMIFS(условия!55:55,условия!$7:$7,"&lt;="&amp;HH$8,условия!$8:$8,"&gt;="&amp;HH$8))</f>
        <v>44601</v>
      </c>
      <c r="HI91" s="13">
        <f>IF(HI$8="",0,HI$8+SUMIFS(условия!55:55,условия!$7:$7,"&lt;="&amp;HI$8,условия!$8:$8,"&gt;="&amp;HI$8))</f>
        <v>44602</v>
      </c>
      <c r="HJ91" s="13">
        <f>IF(HJ$8="",0,HJ$8+SUMIFS(условия!55:55,условия!$7:$7,"&lt;="&amp;HJ$8,условия!$8:$8,"&gt;="&amp;HJ$8))</f>
        <v>44603</v>
      </c>
      <c r="HK91" s="13">
        <f>IF(HK$8="",0,HK$8+SUMIFS(условия!55:55,условия!$7:$7,"&lt;="&amp;HK$8,условия!$8:$8,"&gt;="&amp;HK$8))</f>
        <v>44604</v>
      </c>
      <c r="HL91" s="13">
        <f>IF(HL$8="",0,HL$8+SUMIFS(условия!55:55,условия!$7:$7,"&lt;="&amp;HL$8,условия!$8:$8,"&gt;="&amp;HL$8))</f>
        <v>44605</v>
      </c>
      <c r="HM91" s="13">
        <f>IF(HM$8="",0,HM$8+SUMIFS(условия!55:55,условия!$7:$7,"&lt;="&amp;HM$8,условия!$8:$8,"&gt;="&amp;HM$8))</f>
        <v>44606</v>
      </c>
      <c r="HN91" s="13">
        <f>IF(HN$8="",0,HN$8+SUMIFS(условия!55:55,условия!$7:$7,"&lt;="&amp;HN$8,условия!$8:$8,"&gt;="&amp;HN$8))</f>
        <v>44607</v>
      </c>
      <c r="HO91" s="13">
        <f>IF(HO$8="",0,HO$8+SUMIFS(условия!55:55,условия!$7:$7,"&lt;="&amp;HO$8,условия!$8:$8,"&gt;="&amp;HO$8))</f>
        <v>44608</v>
      </c>
      <c r="HP91" s="13">
        <f>IF(HP$8="",0,HP$8+SUMIFS(условия!55:55,условия!$7:$7,"&lt;="&amp;HP$8,условия!$8:$8,"&gt;="&amp;HP$8))</f>
        <v>44609</v>
      </c>
      <c r="HQ91" s="13">
        <f>IF(HQ$8="",0,HQ$8+SUMIFS(условия!55:55,условия!$7:$7,"&lt;="&amp;HQ$8,условия!$8:$8,"&gt;="&amp;HQ$8))</f>
        <v>44610</v>
      </c>
      <c r="HR91" s="13">
        <f>IF(HR$8="",0,HR$8+SUMIFS(условия!55:55,условия!$7:$7,"&lt;="&amp;HR$8,условия!$8:$8,"&gt;="&amp;HR$8))</f>
        <v>44611</v>
      </c>
      <c r="HS91" s="13">
        <f>IF(HS$8="",0,HS$8+SUMIFS(условия!55:55,условия!$7:$7,"&lt;="&amp;HS$8,условия!$8:$8,"&gt;="&amp;HS$8))</f>
        <v>44612</v>
      </c>
      <c r="HT91" s="13">
        <f>IF(HT$8="",0,HT$8+SUMIFS(условия!55:55,условия!$7:$7,"&lt;="&amp;HT$8,условия!$8:$8,"&gt;="&amp;HT$8))</f>
        <v>44613</v>
      </c>
      <c r="HU91" s="13">
        <f>IF(HU$8="",0,HU$8+SUMIFS(условия!55:55,условия!$7:$7,"&lt;="&amp;HU$8,условия!$8:$8,"&gt;="&amp;HU$8))</f>
        <v>44614</v>
      </c>
      <c r="HV91" s="13">
        <f>IF(HV$8="",0,HV$8+SUMIFS(условия!55:55,условия!$7:$7,"&lt;="&amp;HV$8,условия!$8:$8,"&gt;="&amp;HV$8))</f>
        <v>44615</v>
      </c>
      <c r="HW91" s="13">
        <f>IF(HW$8="",0,HW$8+SUMIFS(условия!55:55,условия!$7:$7,"&lt;="&amp;HW$8,условия!$8:$8,"&gt;="&amp;HW$8))</f>
        <v>44616</v>
      </c>
      <c r="HX91" s="13">
        <f>IF(HX$8="",0,HX$8+SUMIFS(условия!55:55,условия!$7:$7,"&lt;="&amp;HX$8,условия!$8:$8,"&gt;="&amp;HX$8))</f>
        <v>44617</v>
      </c>
      <c r="HY91" s="13">
        <f>IF(HY$8="",0,HY$8+SUMIFS(условия!55:55,условия!$7:$7,"&lt;="&amp;HY$8,условия!$8:$8,"&gt;="&amp;HY$8))</f>
        <v>44623</v>
      </c>
      <c r="HZ91" s="13">
        <f>IF(HZ$8="",0,HZ$8+SUMIFS(условия!55:55,условия!$7:$7,"&lt;="&amp;HZ$8,условия!$8:$8,"&gt;="&amp;HZ$8))</f>
        <v>44624</v>
      </c>
      <c r="IA91" s="13">
        <f>IF(IA$8="",0,IA$8+SUMIFS(условия!55:55,условия!$7:$7,"&lt;="&amp;IA$8,условия!$8:$8,"&gt;="&amp;IA$8))</f>
        <v>44625</v>
      </c>
      <c r="IB91" s="13">
        <f>IF(IB$8="",0,IB$8+SUMIFS(условия!55:55,условия!$7:$7,"&lt;="&amp;IB$8,условия!$8:$8,"&gt;="&amp;IB$8))</f>
        <v>44626</v>
      </c>
      <c r="IC91" s="13">
        <f>IF(IC$8="",0,IC$8+SUMIFS(условия!55:55,условия!$7:$7,"&lt;="&amp;IC$8,условия!$8:$8,"&gt;="&amp;IC$8))</f>
        <v>44627</v>
      </c>
      <c r="ID91" s="13">
        <f>IF(ID$8="",0,ID$8+SUMIFS(условия!55:55,условия!$7:$7,"&lt;="&amp;ID$8,условия!$8:$8,"&gt;="&amp;ID$8))</f>
        <v>44628</v>
      </c>
      <c r="IE91" s="13">
        <f>IF(IE$8="",0,IE$8+SUMIFS(условия!55:55,условия!$7:$7,"&lt;="&amp;IE$8,условия!$8:$8,"&gt;="&amp;IE$8))</f>
        <v>44629</v>
      </c>
      <c r="IF91" s="13">
        <f>IF(IF$8="",0,IF$8+SUMIFS(условия!55:55,условия!$7:$7,"&lt;="&amp;IF$8,условия!$8:$8,"&gt;="&amp;IF$8))</f>
        <v>44630</v>
      </c>
      <c r="IG91" s="13">
        <f>IF(IG$8="",0,IG$8+SUMIFS(условия!55:55,условия!$7:$7,"&lt;="&amp;IG$8,условия!$8:$8,"&gt;="&amp;IG$8))</f>
        <v>44631</v>
      </c>
      <c r="IH91" s="13">
        <f>IF(IH$8="",0,IH$8+SUMIFS(условия!55:55,условия!$7:$7,"&lt;="&amp;IH$8,условия!$8:$8,"&gt;="&amp;IH$8))</f>
        <v>44632</v>
      </c>
      <c r="II91" s="13">
        <f>IF(II$8="",0,II$8+SUMIFS(условия!55:55,условия!$7:$7,"&lt;="&amp;II$8,условия!$8:$8,"&gt;="&amp;II$8))</f>
        <v>44633</v>
      </c>
      <c r="IJ91" s="13">
        <f>IF(IJ$8="",0,IJ$8+SUMIFS(условия!55:55,условия!$7:$7,"&lt;="&amp;IJ$8,условия!$8:$8,"&gt;="&amp;IJ$8))</f>
        <v>44634</v>
      </c>
      <c r="IK91" s="13">
        <f>IF(IK$8="",0,IK$8+SUMIFS(условия!55:55,условия!$7:$7,"&lt;="&amp;IK$8,условия!$8:$8,"&gt;="&amp;IK$8))</f>
        <v>44635</v>
      </c>
      <c r="IL91" s="13">
        <f>IF(IL$8="",0,IL$8+SUMIFS(условия!55:55,условия!$7:$7,"&lt;="&amp;IL$8,условия!$8:$8,"&gt;="&amp;IL$8))</f>
        <v>44636</v>
      </c>
      <c r="IM91" s="13">
        <f>IF(IM$8="",0,IM$8+SUMIFS(условия!55:55,условия!$7:$7,"&lt;="&amp;IM$8,условия!$8:$8,"&gt;="&amp;IM$8))</f>
        <v>44637</v>
      </c>
      <c r="IN91" s="13">
        <f>IF(IN$8="",0,IN$8+SUMIFS(условия!55:55,условия!$7:$7,"&lt;="&amp;IN$8,условия!$8:$8,"&gt;="&amp;IN$8))</f>
        <v>44638</v>
      </c>
      <c r="IO91" s="13">
        <f>IF(IO$8="",0,IO$8+SUMIFS(условия!55:55,условия!$7:$7,"&lt;="&amp;IO$8,условия!$8:$8,"&gt;="&amp;IO$8))</f>
        <v>44639</v>
      </c>
      <c r="IP91" s="13">
        <f>IF(IP$8="",0,IP$8+SUMIFS(условия!55:55,условия!$7:$7,"&lt;="&amp;IP$8,условия!$8:$8,"&gt;="&amp;IP$8))</f>
        <v>44640</v>
      </c>
      <c r="IQ91" s="13">
        <f>IF(IQ$8="",0,IQ$8+SUMIFS(условия!55:55,условия!$7:$7,"&lt;="&amp;IQ$8,условия!$8:$8,"&gt;="&amp;IQ$8))</f>
        <v>44641</v>
      </c>
      <c r="IR91" s="13">
        <f>IF(IR$8="",0,IR$8+SUMIFS(условия!55:55,условия!$7:$7,"&lt;="&amp;IR$8,условия!$8:$8,"&gt;="&amp;IR$8))</f>
        <v>44642</v>
      </c>
      <c r="IS91" s="13">
        <f>IF(IS$8="",0,IS$8+SUMIFS(условия!55:55,условия!$7:$7,"&lt;="&amp;IS$8,условия!$8:$8,"&gt;="&amp;IS$8))</f>
        <v>44643</v>
      </c>
      <c r="IT91" s="13">
        <f>IF(IT$8="",0,IT$8+SUMIFS(условия!55:55,условия!$7:$7,"&lt;="&amp;IT$8,условия!$8:$8,"&gt;="&amp;IT$8))</f>
        <v>44644</v>
      </c>
      <c r="IU91" s="13">
        <f>IF(IU$8="",0,IU$8+SUMIFS(условия!55:55,условия!$7:$7,"&lt;="&amp;IU$8,условия!$8:$8,"&gt;="&amp;IU$8))</f>
        <v>44645</v>
      </c>
      <c r="IV91" s="13">
        <f>IF(IV$8="",0,IV$8+SUMIFS(условия!55:55,условия!$7:$7,"&lt;="&amp;IV$8,условия!$8:$8,"&gt;="&amp;IV$8))</f>
        <v>44646</v>
      </c>
      <c r="IW91" s="13">
        <f>IF(IW$8="",0,IW$8+SUMIFS(условия!55:55,условия!$7:$7,"&lt;="&amp;IW$8,условия!$8:$8,"&gt;="&amp;IW$8))</f>
        <v>44647</v>
      </c>
      <c r="IX91" s="13">
        <f>IF(IX$8="",0,IX$8+SUMIFS(условия!55:55,условия!$7:$7,"&lt;="&amp;IX$8,условия!$8:$8,"&gt;="&amp;IX$8))</f>
        <v>44648</v>
      </c>
      <c r="IY91" s="13">
        <f>IF(IY$8="",0,IY$8+SUMIFS(условия!55:55,условия!$7:$7,"&lt;="&amp;IY$8,условия!$8:$8,"&gt;="&amp;IY$8))</f>
        <v>44649</v>
      </c>
      <c r="IZ91" s="13">
        <f>IF(IZ$8="",0,IZ$8+SUMIFS(условия!55:55,условия!$7:$7,"&lt;="&amp;IZ$8,условия!$8:$8,"&gt;="&amp;IZ$8))</f>
        <v>44650</v>
      </c>
      <c r="JA91" s="13">
        <f>IF(JA$8="",0,JA$8+SUMIFS(условия!55:55,условия!$7:$7,"&lt;="&amp;JA$8,условия!$8:$8,"&gt;="&amp;JA$8))</f>
        <v>44651</v>
      </c>
      <c r="JB91" s="13">
        <f>IF(JB$8="",0,JB$8+SUMIFS(условия!55:55,условия!$7:$7,"&lt;="&amp;JB$8,условия!$8:$8,"&gt;="&amp;JB$8))</f>
        <v>44652</v>
      </c>
      <c r="JC91" s="13">
        <f>IF(JC$8="",0,JC$8+SUMIFS(условия!55:55,условия!$7:$7,"&lt;="&amp;JC$8,условия!$8:$8,"&gt;="&amp;JC$8))</f>
        <v>44653</v>
      </c>
      <c r="JD91" s="13">
        <f>IF(JD$8="",0,JD$8+SUMIFS(условия!55:55,условия!$7:$7,"&lt;="&amp;JD$8,условия!$8:$8,"&gt;="&amp;JD$8))</f>
        <v>44654</v>
      </c>
      <c r="JE91" s="13">
        <f>IF(JE$8="",0,JE$8+SUMIFS(условия!55:55,условия!$7:$7,"&lt;="&amp;JE$8,условия!$8:$8,"&gt;="&amp;JE$8))</f>
        <v>44655</v>
      </c>
      <c r="JF91" s="13">
        <f>IF(JF$8="",0,JF$8+SUMIFS(условия!55:55,условия!$7:$7,"&lt;="&amp;JF$8,условия!$8:$8,"&gt;="&amp;JF$8))</f>
        <v>44656</v>
      </c>
      <c r="JG91" s="13">
        <f>IF(JG$8="",0,JG$8+SUMIFS(условия!55:55,условия!$7:$7,"&lt;="&amp;JG$8,условия!$8:$8,"&gt;="&amp;JG$8))</f>
        <v>44657</v>
      </c>
      <c r="JH91" s="13">
        <f>IF(JH$8="",0,JH$8+SUMIFS(условия!55:55,условия!$7:$7,"&lt;="&amp;JH$8,условия!$8:$8,"&gt;="&amp;JH$8))</f>
        <v>44658</v>
      </c>
      <c r="JI91" s="13">
        <f>IF(JI$8="",0,JI$8+SUMIFS(условия!55:55,условия!$7:$7,"&lt;="&amp;JI$8,условия!$8:$8,"&gt;="&amp;JI$8))</f>
        <v>44659</v>
      </c>
      <c r="JJ91" s="13">
        <f>IF(JJ$8="",0,JJ$8+SUMIFS(условия!55:55,условия!$7:$7,"&lt;="&amp;JJ$8,условия!$8:$8,"&gt;="&amp;JJ$8))</f>
        <v>44660</v>
      </c>
      <c r="JK91" s="13">
        <f>IF(JK$8="",0,JK$8+SUMIFS(условия!55:55,условия!$7:$7,"&lt;="&amp;JK$8,условия!$8:$8,"&gt;="&amp;JK$8))</f>
        <v>44661</v>
      </c>
      <c r="JL91" s="13">
        <f>IF(JL$8="",0,JL$8+SUMIFS(условия!55:55,условия!$7:$7,"&lt;="&amp;JL$8,условия!$8:$8,"&gt;="&amp;JL$8))</f>
        <v>44662</v>
      </c>
      <c r="JM91" s="13">
        <f>IF(JM$8="",0,JM$8+SUMIFS(условия!55:55,условия!$7:$7,"&lt;="&amp;JM$8,условия!$8:$8,"&gt;="&amp;JM$8))</f>
        <v>44663</v>
      </c>
      <c r="JN91" s="13">
        <f>IF(JN$8="",0,JN$8+SUMIFS(условия!55:55,условия!$7:$7,"&lt;="&amp;JN$8,условия!$8:$8,"&gt;="&amp;JN$8))</f>
        <v>44664</v>
      </c>
      <c r="JO91" s="13">
        <f>IF(JO$8="",0,JO$8+SUMIFS(условия!55:55,условия!$7:$7,"&lt;="&amp;JO$8,условия!$8:$8,"&gt;="&amp;JO$8))</f>
        <v>44665</v>
      </c>
      <c r="JP91" s="13">
        <f>IF(JP$8="",0,JP$8+SUMIFS(условия!55:55,условия!$7:$7,"&lt;="&amp;JP$8,условия!$8:$8,"&gt;="&amp;JP$8))</f>
        <v>44666</v>
      </c>
      <c r="JQ91" s="13">
        <f>IF(JQ$8="",0,JQ$8+SUMIFS(условия!55:55,условия!$7:$7,"&lt;="&amp;JQ$8,условия!$8:$8,"&gt;="&amp;JQ$8))</f>
        <v>44667</v>
      </c>
      <c r="JR91" s="13">
        <f>IF(JR$8="",0,JR$8+SUMIFS(условия!55:55,условия!$7:$7,"&lt;="&amp;JR$8,условия!$8:$8,"&gt;="&amp;JR$8))</f>
        <v>44668</v>
      </c>
      <c r="JS91" s="13">
        <f>IF(JS$8="",0,JS$8+SUMIFS(условия!55:55,условия!$7:$7,"&lt;="&amp;JS$8,условия!$8:$8,"&gt;="&amp;JS$8))</f>
        <v>44669</v>
      </c>
      <c r="JT91" s="13">
        <f>IF(JT$8="",0,JT$8+SUMIFS(условия!55:55,условия!$7:$7,"&lt;="&amp;JT$8,условия!$8:$8,"&gt;="&amp;JT$8))</f>
        <v>44670</v>
      </c>
      <c r="JU91" s="13">
        <f>IF(JU$8="",0,JU$8+SUMIFS(условия!55:55,условия!$7:$7,"&lt;="&amp;JU$8,условия!$8:$8,"&gt;="&amp;JU$8))</f>
        <v>44671</v>
      </c>
      <c r="JV91" s="13">
        <f>IF(JV$8="",0,JV$8+SUMIFS(условия!55:55,условия!$7:$7,"&lt;="&amp;JV$8,условия!$8:$8,"&gt;="&amp;JV$8))</f>
        <v>44672</v>
      </c>
      <c r="JW91" s="13">
        <f>IF(JW$8="",0,JW$8+SUMIFS(условия!55:55,условия!$7:$7,"&lt;="&amp;JW$8,условия!$8:$8,"&gt;="&amp;JW$8))</f>
        <v>44673</v>
      </c>
      <c r="JX91" s="13">
        <f>IF(JX$8="",0,JX$8+SUMIFS(условия!55:55,условия!$7:$7,"&lt;="&amp;JX$8,условия!$8:$8,"&gt;="&amp;JX$8))</f>
        <v>44674</v>
      </c>
      <c r="JY91" s="13">
        <f>IF(JY$8="",0,JY$8+SUMIFS(условия!55:55,условия!$7:$7,"&lt;="&amp;JY$8,условия!$8:$8,"&gt;="&amp;JY$8))</f>
        <v>44675</v>
      </c>
      <c r="JZ91" s="13">
        <f>IF(JZ$8="",0,JZ$8+SUMIFS(условия!55:55,условия!$7:$7,"&lt;="&amp;JZ$8,условия!$8:$8,"&gt;="&amp;JZ$8))</f>
        <v>44676</v>
      </c>
      <c r="KA91" s="13">
        <f>IF(KA$8="",0,KA$8+SUMIFS(условия!55:55,условия!$7:$7,"&lt;="&amp;KA$8,условия!$8:$8,"&gt;="&amp;KA$8))</f>
        <v>44677</v>
      </c>
      <c r="KB91" s="13">
        <f>IF(KB$8="",0,KB$8+SUMIFS(условия!55:55,условия!$7:$7,"&lt;="&amp;KB$8,условия!$8:$8,"&gt;="&amp;KB$8))</f>
        <v>44678</v>
      </c>
      <c r="KC91" s="13">
        <f>IF(KC$8="",0,KC$8+SUMIFS(условия!55:55,условия!$7:$7,"&lt;="&amp;KC$8,условия!$8:$8,"&gt;="&amp;KC$8))</f>
        <v>44679</v>
      </c>
      <c r="KD91" s="13">
        <f>IF(KD$8="",0,KD$8+SUMIFS(условия!55:55,условия!$7:$7,"&lt;="&amp;KD$8,условия!$8:$8,"&gt;="&amp;KD$8))</f>
        <v>44680</v>
      </c>
      <c r="KE91" s="13">
        <f>IF(KE$8="",0,KE$8+SUMIFS(условия!55:55,условия!$7:$7,"&lt;="&amp;KE$8,условия!$8:$8,"&gt;="&amp;KE$8))</f>
        <v>44681</v>
      </c>
      <c r="KF91" s="13">
        <f>IF(KF$8="",0,KF$8+SUMIFS(условия!55:55,условия!$7:$7,"&lt;="&amp;KF$8,условия!$8:$8,"&gt;="&amp;KF$8))</f>
        <v>44682</v>
      </c>
      <c r="KG91" s="13">
        <f>IF(KG$8="",0,KG$8+SUMIFS(условия!55:55,условия!$7:$7,"&lt;="&amp;KG$8,условия!$8:$8,"&gt;="&amp;KG$8))</f>
        <v>44683</v>
      </c>
      <c r="KH91" s="13">
        <f>IF(KH$8="",0,KH$8+SUMIFS(условия!55:55,условия!$7:$7,"&lt;="&amp;KH$8,условия!$8:$8,"&gt;="&amp;KH$8))</f>
        <v>44684</v>
      </c>
      <c r="KI91" s="13">
        <f>IF(KI$8="",0,KI$8+SUMIFS(условия!55:55,условия!$7:$7,"&lt;="&amp;KI$8,условия!$8:$8,"&gt;="&amp;KI$8))</f>
        <v>44685</v>
      </c>
      <c r="KJ91" s="13">
        <f>IF(KJ$8="",0,KJ$8+SUMIFS(условия!55:55,условия!$7:$7,"&lt;="&amp;KJ$8,условия!$8:$8,"&gt;="&amp;KJ$8))</f>
        <v>44686</v>
      </c>
      <c r="KK91" s="13">
        <f>IF(KK$8="",0,KK$8+SUMIFS(условия!55:55,условия!$7:$7,"&lt;="&amp;KK$8,условия!$8:$8,"&gt;="&amp;KK$8))</f>
        <v>44687</v>
      </c>
      <c r="KL91" s="13">
        <f>IF(KL$8="",0,KL$8+SUMIFS(условия!55:55,условия!$7:$7,"&lt;="&amp;KL$8,условия!$8:$8,"&gt;="&amp;KL$8))</f>
        <v>44688</v>
      </c>
      <c r="KM91" s="13">
        <f>IF(KM$8="",0,KM$8+SUMIFS(условия!55:55,условия!$7:$7,"&lt;="&amp;KM$8,условия!$8:$8,"&gt;="&amp;KM$8))</f>
        <v>44689</v>
      </c>
      <c r="KN91" s="13">
        <f>IF(KN$8="",0,KN$8+SUMIFS(условия!55:55,условия!$7:$7,"&lt;="&amp;KN$8,условия!$8:$8,"&gt;="&amp;KN$8))</f>
        <v>44690</v>
      </c>
      <c r="KO91" s="13">
        <f>IF(KO$8="",0,KO$8+SUMIFS(условия!55:55,условия!$7:$7,"&lt;="&amp;KO$8,условия!$8:$8,"&gt;="&amp;KO$8))</f>
        <v>44691</v>
      </c>
      <c r="KP91" s="13">
        <f>IF(KP$8="",0,KP$8+SUMIFS(условия!55:55,условия!$7:$7,"&lt;="&amp;KP$8,условия!$8:$8,"&gt;="&amp;KP$8))</f>
        <v>44692</v>
      </c>
      <c r="KQ91" s="13">
        <f>IF(KQ$8="",0,KQ$8+SUMIFS(условия!55:55,условия!$7:$7,"&lt;="&amp;KQ$8,условия!$8:$8,"&gt;="&amp;KQ$8))</f>
        <v>44693</v>
      </c>
      <c r="KR91" s="13">
        <f>IF(KR$8="",0,KR$8+SUMIFS(условия!55:55,условия!$7:$7,"&lt;="&amp;KR$8,условия!$8:$8,"&gt;="&amp;KR$8))</f>
        <v>44694</v>
      </c>
      <c r="KS91" s="13">
        <f>IF(KS$8="",0,KS$8+SUMIFS(условия!55:55,условия!$7:$7,"&lt;="&amp;KS$8,условия!$8:$8,"&gt;="&amp;KS$8))</f>
        <v>44695</v>
      </c>
      <c r="KT91" s="13">
        <f>IF(KT$8="",0,KT$8+SUMIFS(условия!55:55,условия!$7:$7,"&lt;="&amp;KT$8,условия!$8:$8,"&gt;="&amp;KT$8))</f>
        <v>44696</v>
      </c>
      <c r="KU91" s="13">
        <f>IF(KU$8="",0,KU$8+SUMIFS(условия!55:55,условия!$7:$7,"&lt;="&amp;KU$8,условия!$8:$8,"&gt;="&amp;KU$8))</f>
        <v>44697</v>
      </c>
      <c r="KV91" s="13">
        <f>IF(KV$8="",0,KV$8+SUMIFS(условия!55:55,условия!$7:$7,"&lt;="&amp;KV$8,условия!$8:$8,"&gt;="&amp;KV$8))</f>
        <v>44698</v>
      </c>
      <c r="KW91" s="13">
        <f>IF(KW$8="",0,KW$8+SUMIFS(условия!55:55,условия!$7:$7,"&lt;="&amp;KW$8,условия!$8:$8,"&gt;="&amp;KW$8))</f>
        <v>44699</v>
      </c>
      <c r="KX91" s="13">
        <f>IF(KX$8="",0,KX$8+SUMIFS(условия!55:55,условия!$7:$7,"&lt;="&amp;KX$8,условия!$8:$8,"&gt;="&amp;KX$8))</f>
        <v>44700</v>
      </c>
      <c r="KY91" s="13">
        <f>IF(KY$8="",0,KY$8+SUMIFS(условия!55:55,условия!$7:$7,"&lt;="&amp;KY$8,условия!$8:$8,"&gt;="&amp;KY$8))</f>
        <v>44701</v>
      </c>
      <c r="KZ91" s="13">
        <f>IF(KZ$8="",0,KZ$8+SUMIFS(условия!55:55,условия!$7:$7,"&lt;="&amp;KZ$8,условия!$8:$8,"&gt;="&amp;KZ$8))</f>
        <v>44702</v>
      </c>
      <c r="LA91" s="13">
        <f>IF(LA$8="",0,LA$8+SUMIFS(условия!55:55,условия!$7:$7,"&lt;="&amp;LA$8,условия!$8:$8,"&gt;="&amp;LA$8))</f>
        <v>44703</v>
      </c>
      <c r="LB91" s="13">
        <f>IF(LB$8="",0,LB$8+SUMIFS(условия!55:55,условия!$7:$7,"&lt;="&amp;LB$8,условия!$8:$8,"&gt;="&amp;LB$8))</f>
        <v>44704</v>
      </c>
      <c r="LC91" s="13">
        <f>IF(LC$8="",0,LC$8+SUMIFS(условия!55:55,условия!$7:$7,"&lt;="&amp;LC$8,условия!$8:$8,"&gt;="&amp;LC$8))</f>
        <v>44705</v>
      </c>
      <c r="LD91" s="13">
        <f>IF(LD$8="",0,LD$8+SUMIFS(условия!55:55,условия!$7:$7,"&lt;="&amp;LD$8,условия!$8:$8,"&gt;="&amp;LD$8))</f>
        <v>44706</v>
      </c>
      <c r="LE91" s="13">
        <f>IF(LE$8="",0,LE$8+SUMIFS(условия!55:55,условия!$7:$7,"&lt;="&amp;LE$8,условия!$8:$8,"&gt;="&amp;LE$8))</f>
        <v>44707</v>
      </c>
      <c r="LF91" s="13">
        <f>IF(LF$8="",0,LF$8+SUMIFS(условия!55:55,условия!$7:$7,"&lt;="&amp;LF$8,условия!$8:$8,"&gt;="&amp;LF$8))</f>
        <v>44708</v>
      </c>
      <c r="LG91" s="13">
        <f>IF(LG$8="",0,LG$8+SUMIFS(условия!55:55,условия!$7:$7,"&lt;="&amp;LG$8,условия!$8:$8,"&gt;="&amp;LG$8))</f>
        <v>44709</v>
      </c>
      <c r="LH91" s="13">
        <f>IF(LH$8="",0,LH$8+SUMIFS(условия!55:55,условия!$7:$7,"&lt;="&amp;LH$8,условия!$8:$8,"&gt;="&amp;LH$8))</f>
        <v>44710</v>
      </c>
      <c r="LI91" s="13">
        <f>IF(LI$8="",0,LI$8+SUMIFS(условия!55:55,условия!$7:$7,"&lt;="&amp;LI$8,условия!$8:$8,"&gt;="&amp;LI$8))</f>
        <v>44711</v>
      </c>
      <c r="LJ91" s="13">
        <f>IF(LJ$8="",0,LJ$8+SUMIFS(условия!55:55,условия!$7:$7,"&lt;="&amp;LJ$8,условия!$8:$8,"&gt;="&amp;LJ$8))</f>
        <v>44712</v>
      </c>
      <c r="LK91" s="13">
        <f>IF(LK$8="",0,LK$8+SUMIFS(условия!55:55,условия!$7:$7,"&lt;="&amp;LK$8,условия!$8:$8,"&gt;="&amp;LK$8))</f>
        <v>44713</v>
      </c>
      <c r="LL91" s="13">
        <f>IF(LL$8="",0,LL$8+SUMIFS(условия!55:55,условия!$7:$7,"&lt;="&amp;LL$8,условия!$8:$8,"&gt;="&amp;LL$8))</f>
        <v>44714</v>
      </c>
      <c r="LM91" s="13">
        <f>IF(LM$8="",0,LM$8+SUMIFS(условия!55:55,условия!$7:$7,"&lt;="&amp;LM$8,условия!$8:$8,"&gt;="&amp;LM$8))</f>
        <v>44715</v>
      </c>
      <c r="LN91" s="13">
        <f>IF(LN$8="",0,LN$8+SUMIFS(условия!55:55,условия!$7:$7,"&lt;="&amp;LN$8,условия!$8:$8,"&gt;="&amp;LN$8))</f>
        <v>44716</v>
      </c>
      <c r="LO91" s="13">
        <f>IF(LO$8="",0,LO$8+SUMIFS(условия!55:55,условия!$7:$7,"&lt;="&amp;LO$8,условия!$8:$8,"&gt;="&amp;LO$8))</f>
        <v>44717</v>
      </c>
      <c r="LP91" s="13">
        <f>IF(LP$8="",0,LP$8+SUMIFS(условия!55:55,условия!$7:$7,"&lt;="&amp;LP$8,условия!$8:$8,"&gt;="&amp;LP$8))</f>
        <v>44718</v>
      </c>
      <c r="LQ91" s="13">
        <f>IF(LQ$8="",0,LQ$8+SUMIFS(условия!55:55,условия!$7:$7,"&lt;="&amp;LQ$8,условия!$8:$8,"&gt;="&amp;LQ$8))</f>
        <v>44719</v>
      </c>
      <c r="LR91" s="13">
        <f>IF(LR$8="",0,LR$8+SUMIFS(условия!55:55,условия!$7:$7,"&lt;="&amp;LR$8,условия!$8:$8,"&gt;="&amp;LR$8))</f>
        <v>44720</v>
      </c>
      <c r="LS91" s="13">
        <f>IF(LS$8="",0,LS$8+SUMIFS(условия!55:55,условия!$7:$7,"&lt;="&amp;LS$8,условия!$8:$8,"&gt;="&amp;LS$8))</f>
        <v>44721</v>
      </c>
      <c r="LT91" s="13">
        <f>IF(LT$8="",0,LT$8+SUMIFS(условия!55:55,условия!$7:$7,"&lt;="&amp;LT$8,условия!$8:$8,"&gt;="&amp;LT$8))</f>
        <v>44722</v>
      </c>
      <c r="LU91" s="13">
        <f>IF(LU$8="",0,LU$8+SUMIFS(условия!55:55,условия!$7:$7,"&lt;="&amp;LU$8,условия!$8:$8,"&gt;="&amp;LU$8))</f>
        <v>44723</v>
      </c>
      <c r="LV91" s="13">
        <f>IF(LV$8="",0,LV$8+SUMIFS(условия!55:55,условия!$7:$7,"&lt;="&amp;LV$8,условия!$8:$8,"&gt;="&amp;LV$8))</f>
        <v>44724</v>
      </c>
      <c r="LW91" s="13">
        <f>IF(LW$8="",0,LW$8+SUMIFS(условия!55:55,условия!$7:$7,"&lt;="&amp;LW$8,условия!$8:$8,"&gt;="&amp;LW$8))</f>
        <v>44725</v>
      </c>
      <c r="LX91" s="13">
        <f>IF(LX$8="",0,LX$8+SUMIFS(условия!55:55,условия!$7:$7,"&lt;="&amp;LX$8,условия!$8:$8,"&gt;="&amp;LX$8))</f>
        <v>44726</v>
      </c>
      <c r="LY91" s="13">
        <f>IF(LY$8="",0,LY$8+SUMIFS(условия!55:55,условия!$7:$7,"&lt;="&amp;LY$8,условия!$8:$8,"&gt;="&amp;LY$8))</f>
        <v>44727</v>
      </c>
      <c r="LZ91" s="13">
        <f>IF(LZ$8="",0,LZ$8+SUMIFS(условия!55:55,условия!$7:$7,"&lt;="&amp;LZ$8,условия!$8:$8,"&gt;="&amp;LZ$8))</f>
        <v>44728</v>
      </c>
      <c r="MA91" s="13">
        <f>IF(MA$8="",0,MA$8+SUMIFS(условия!55:55,условия!$7:$7,"&lt;="&amp;MA$8,условия!$8:$8,"&gt;="&amp;MA$8))</f>
        <v>44729</v>
      </c>
      <c r="MB91" s="13">
        <f>IF(MB$8="",0,MB$8+SUMIFS(условия!55:55,условия!$7:$7,"&lt;="&amp;MB$8,условия!$8:$8,"&gt;="&amp;MB$8))</f>
        <v>44730</v>
      </c>
      <c r="MC91" s="13">
        <f>IF(MC$8="",0,MC$8+SUMIFS(условия!55:55,условия!$7:$7,"&lt;="&amp;MC$8,условия!$8:$8,"&gt;="&amp;MC$8))</f>
        <v>44731</v>
      </c>
      <c r="MD91" s="13">
        <f>IF(MD$8="",0,MD$8+SUMIFS(условия!55:55,условия!$7:$7,"&lt;="&amp;MD$8,условия!$8:$8,"&gt;="&amp;MD$8))</f>
        <v>44732</v>
      </c>
      <c r="ME91" s="13">
        <f>IF(ME$8="",0,ME$8+SUMIFS(условия!55:55,условия!$7:$7,"&lt;="&amp;ME$8,условия!$8:$8,"&gt;="&amp;ME$8))</f>
        <v>44733</v>
      </c>
      <c r="MF91" s="13">
        <f>IF(MF$8="",0,MF$8+SUMIFS(условия!55:55,условия!$7:$7,"&lt;="&amp;MF$8,условия!$8:$8,"&gt;="&amp;MF$8))</f>
        <v>44734</v>
      </c>
      <c r="MG91" s="13">
        <f>IF(MG$8="",0,MG$8+SUMIFS(условия!55:55,условия!$7:$7,"&lt;="&amp;MG$8,условия!$8:$8,"&gt;="&amp;MG$8))</f>
        <v>44735</v>
      </c>
      <c r="MH91" s="13">
        <f>IF(MH$8="",0,MH$8+SUMIFS(условия!55:55,условия!$7:$7,"&lt;="&amp;MH$8,условия!$8:$8,"&gt;="&amp;MH$8))</f>
        <v>44736</v>
      </c>
      <c r="MI91" s="13">
        <f>IF(MI$8="",0,MI$8+SUMIFS(условия!55:55,условия!$7:$7,"&lt;="&amp;MI$8,условия!$8:$8,"&gt;="&amp;MI$8))</f>
        <v>44737</v>
      </c>
      <c r="MJ91" s="13">
        <f>IF(MJ$8="",0,MJ$8+SUMIFS(условия!55:55,условия!$7:$7,"&lt;="&amp;MJ$8,условия!$8:$8,"&gt;="&amp;MJ$8))</f>
        <v>44738</v>
      </c>
      <c r="MK91" s="13">
        <f>IF(MK$8="",0,MK$8+SUMIFS(условия!55:55,условия!$7:$7,"&lt;="&amp;MK$8,условия!$8:$8,"&gt;="&amp;MK$8))</f>
        <v>44739</v>
      </c>
      <c r="ML91" s="13">
        <f>IF(ML$8="",0,ML$8+SUMIFS(условия!55:55,условия!$7:$7,"&lt;="&amp;ML$8,условия!$8:$8,"&gt;="&amp;ML$8))</f>
        <v>44740</v>
      </c>
      <c r="MM91" s="13">
        <f>IF(MM$8="",0,MM$8+SUMIFS(условия!55:55,условия!$7:$7,"&lt;="&amp;MM$8,условия!$8:$8,"&gt;="&amp;MM$8))</f>
        <v>44741</v>
      </c>
      <c r="MN91" s="13">
        <f>IF(MN$8="",0,MN$8+SUMIFS(условия!55:55,условия!$7:$7,"&lt;="&amp;MN$8,условия!$8:$8,"&gt;="&amp;MN$8))</f>
        <v>44742</v>
      </c>
      <c r="MO91" s="13">
        <f>IF(MO$8="",0,MO$8+SUMIFS(условия!55:55,условия!$7:$7,"&lt;="&amp;MO$8,условия!$8:$8,"&gt;="&amp;MO$8))</f>
        <v>44743</v>
      </c>
      <c r="MP91" s="13">
        <f>IF(MP$8="",0,MP$8+SUMIFS(условия!55:55,условия!$7:$7,"&lt;="&amp;MP$8,условия!$8:$8,"&gt;="&amp;MP$8))</f>
        <v>44744</v>
      </c>
      <c r="MQ91" s="13">
        <f>IF(MQ$8="",0,MQ$8+SUMIFS(условия!55:55,условия!$7:$7,"&lt;="&amp;MQ$8,условия!$8:$8,"&gt;="&amp;MQ$8))</f>
        <v>44745</v>
      </c>
      <c r="MR91" s="13">
        <f>IF(MR$8="",0,MR$8+SUMIFS(условия!55:55,условия!$7:$7,"&lt;="&amp;MR$8,условия!$8:$8,"&gt;="&amp;MR$8))</f>
        <v>44746</v>
      </c>
      <c r="MS91" s="13">
        <f>IF(MS$8="",0,MS$8+SUMIFS(условия!55:55,условия!$7:$7,"&lt;="&amp;MS$8,условия!$8:$8,"&gt;="&amp;MS$8))</f>
        <v>44747</v>
      </c>
      <c r="MT91" s="13">
        <f>IF(MT$8="",0,MT$8+SUMIFS(условия!55:55,условия!$7:$7,"&lt;="&amp;MT$8,условия!$8:$8,"&gt;="&amp;MT$8))</f>
        <v>44748</v>
      </c>
      <c r="MU91" s="13">
        <f>IF(MU$8="",0,MU$8+SUMIFS(условия!55:55,условия!$7:$7,"&lt;="&amp;MU$8,условия!$8:$8,"&gt;="&amp;MU$8))</f>
        <v>44749</v>
      </c>
      <c r="MV91" s="13">
        <f>IF(MV$8="",0,MV$8+SUMIFS(условия!55:55,условия!$7:$7,"&lt;="&amp;MV$8,условия!$8:$8,"&gt;="&amp;MV$8))</f>
        <v>44750</v>
      </c>
      <c r="MW91" s="13">
        <f>IF(MW$8="",0,MW$8+SUMIFS(условия!55:55,условия!$7:$7,"&lt;="&amp;MW$8,условия!$8:$8,"&gt;="&amp;MW$8))</f>
        <v>44751</v>
      </c>
      <c r="MX91" s="13">
        <f>IF(MX$8="",0,MX$8+SUMIFS(условия!55:55,условия!$7:$7,"&lt;="&amp;MX$8,условия!$8:$8,"&gt;="&amp;MX$8))</f>
        <v>44752</v>
      </c>
      <c r="MY91" s="13">
        <f>IF(MY$8="",0,MY$8+SUMIFS(условия!55:55,условия!$7:$7,"&lt;="&amp;MY$8,условия!$8:$8,"&gt;="&amp;MY$8))</f>
        <v>44753</v>
      </c>
      <c r="MZ91" s="13">
        <f>IF(MZ$8="",0,MZ$8+SUMIFS(условия!55:55,условия!$7:$7,"&lt;="&amp;MZ$8,условия!$8:$8,"&gt;="&amp;MZ$8))</f>
        <v>44754</v>
      </c>
      <c r="NA91" s="13">
        <f>IF(NA$8="",0,NA$8+SUMIFS(условия!55:55,условия!$7:$7,"&lt;="&amp;NA$8,условия!$8:$8,"&gt;="&amp;NA$8))</f>
        <v>44755</v>
      </c>
      <c r="NB91" s="13">
        <f>IF(NB$8="",0,NB$8+SUMIFS(условия!55:55,условия!$7:$7,"&lt;="&amp;NB$8,условия!$8:$8,"&gt;="&amp;NB$8))</f>
        <v>44756</v>
      </c>
      <c r="NC91" s="13">
        <f>IF(NC$8="",0,NC$8+SUMIFS(условия!55:55,условия!$7:$7,"&lt;="&amp;NC$8,условия!$8:$8,"&gt;="&amp;NC$8))</f>
        <v>44757</v>
      </c>
      <c r="ND91" s="13">
        <f>IF(ND$8="",0,ND$8+SUMIFS(условия!55:55,условия!$7:$7,"&lt;="&amp;ND$8,условия!$8:$8,"&gt;="&amp;ND$8))</f>
        <v>44758</v>
      </c>
      <c r="NE91" s="13">
        <f>IF(NE$8="",0,NE$8+SUMIFS(условия!55:55,условия!$7:$7,"&lt;="&amp;NE$8,условия!$8:$8,"&gt;="&amp;NE$8))</f>
        <v>44759</v>
      </c>
      <c r="NF91" s="13">
        <f>IF(NF$8="",0,NF$8+SUMIFS(условия!55:55,условия!$7:$7,"&lt;="&amp;NF$8,условия!$8:$8,"&gt;="&amp;NF$8))</f>
        <v>44760</v>
      </c>
      <c r="NG91" s="13">
        <f>IF(NG$8="",0,NG$8+SUMIFS(условия!55:55,условия!$7:$7,"&lt;="&amp;NG$8,условия!$8:$8,"&gt;="&amp;NG$8))</f>
        <v>44761</v>
      </c>
      <c r="NH91" s="13">
        <f>IF(NH$8="",0,NH$8+SUMIFS(условия!55:55,условия!$7:$7,"&lt;="&amp;NH$8,условия!$8:$8,"&gt;="&amp;NH$8))</f>
        <v>44762</v>
      </c>
      <c r="NI91" s="13">
        <f>IF(NI$8="",0,NI$8+SUMIFS(условия!55:55,условия!$7:$7,"&lt;="&amp;NI$8,условия!$8:$8,"&gt;="&amp;NI$8))</f>
        <v>44763</v>
      </c>
      <c r="NJ91" s="13">
        <f>IF(NJ$8="",0,NJ$8+SUMIFS(условия!55:55,условия!$7:$7,"&lt;="&amp;NJ$8,условия!$8:$8,"&gt;="&amp;NJ$8))</f>
        <v>44764</v>
      </c>
      <c r="NK91" s="13">
        <f>IF(NK$8="",0,NK$8+SUMIFS(условия!55:55,условия!$7:$7,"&lt;="&amp;NK$8,условия!$8:$8,"&gt;="&amp;NK$8))</f>
        <v>44765</v>
      </c>
      <c r="NL91" s="13">
        <f>IF(NL$8="",0,NL$8+SUMIFS(условия!55:55,условия!$7:$7,"&lt;="&amp;NL$8,условия!$8:$8,"&gt;="&amp;NL$8))</f>
        <v>44766</v>
      </c>
      <c r="NM91" s="13">
        <f>IF(NM$8="",0,NM$8+SUMIFS(условия!55:55,условия!$7:$7,"&lt;="&amp;NM$8,условия!$8:$8,"&gt;="&amp;NM$8))</f>
        <v>44767</v>
      </c>
      <c r="NN91" s="13">
        <f>IF(NN$8="",0,NN$8+SUMIFS(условия!55:55,условия!$7:$7,"&lt;="&amp;NN$8,условия!$8:$8,"&gt;="&amp;NN$8))</f>
        <v>44768</v>
      </c>
      <c r="NO91" s="13">
        <f>IF(NO$8="",0,NO$8+SUMIFS(условия!55:55,условия!$7:$7,"&lt;="&amp;NO$8,условия!$8:$8,"&gt;="&amp;NO$8))</f>
        <v>44769</v>
      </c>
      <c r="NP91" s="13">
        <f>IF(NP$8="",0,NP$8+SUMIFS(условия!55:55,условия!$7:$7,"&lt;="&amp;NP$8,условия!$8:$8,"&gt;="&amp;NP$8))</f>
        <v>44770</v>
      </c>
      <c r="NQ91" s="13">
        <f>IF(NQ$8="",0,NQ$8+SUMIFS(условия!55:55,условия!$7:$7,"&lt;="&amp;NQ$8,условия!$8:$8,"&gt;="&amp;NQ$8))</f>
        <v>44771</v>
      </c>
      <c r="NR91" s="13">
        <f>IF(NR$8="",0,NR$8+SUMIFS(условия!55:55,условия!$7:$7,"&lt;="&amp;NR$8,условия!$8:$8,"&gt;="&amp;NR$8))</f>
        <v>44772</v>
      </c>
      <c r="NS91" s="13">
        <f>IF(NS$8="",0,NS$8+SUMIFS(условия!55:55,условия!$7:$7,"&lt;="&amp;NS$8,условия!$8:$8,"&gt;="&amp;NS$8))</f>
        <v>44773</v>
      </c>
      <c r="NT91" s="13">
        <f>IF(NT$8="",0,NT$8+SUMIFS(условия!55:55,условия!$7:$7,"&lt;="&amp;NT$8,условия!$8:$8,"&gt;="&amp;NT$8))</f>
        <v>44774</v>
      </c>
      <c r="NU91" s="13">
        <f>IF(NU$8="",0,NU$8+SUMIFS(условия!55:55,условия!$7:$7,"&lt;="&amp;NU$8,условия!$8:$8,"&gt;="&amp;NU$8))</f>
        <v>44775</v>
      </c>
      <c r="NV91" s="13">
        <f>IF(NV$8="",0,NV$8+SUMIFS(условия!55:55,условия!$7:$7,"&lt;="&amp;NV$8,условия!$8:$8,"&gt;="&amp;NV$8))</f>
        <v>44776</v>
      </c>
      <c r="NW91" s="13">
        <f>IF(NW$8="",0,NW$8+SUMIFS(условия!55:55,условия!$7:$7,"&lt;="&amp;NW$8,условия!$8:$8,"&gt;="&amp;NW$8))</f>
        <v>44777</v>
      </c>
      <c r="NX91" s="13">
        <f>IF(NX$8="",0,NX$8+SUMIFS(условия!55:55,условия!$7:$7,"&lt;="&amp;NX$8,условия!$8:$8,"&gt;="&amp;NX$8))</f>
        <v>44778</v>
      </c>
      <c r="NY91" s="13">
        <f>IF(NY$8="",0,NY$8+SUMIFS(условия!55:55,условия!$7:$7,"&lt;="&amp;NY$8,условия!$8:$8,"&gt;="&amp;NY$8))</f>
        <v>44779</v>
      </c>
      <c r="NZ91" s="13">
        <f>IF(NZ$8="",0,NZ$8+SUMIFS(условия!55:55,условия!$7:$7,"&lt;="&amp;NZ$8,условия!$8:$8,"&gt;="&amp;NZ$8))</f>
        <v>44780</v>
      </c>
      <c r="OA91" s="13">
        <f>IF(OA$8="",0,OA$8+SUMIFS(условия!55:55,условия!$7:$7,"&lt;="&amp;OA$8,условия!$8:$8,"&gt;="&amp;OA$8))</f>
        <v>44781</v>
      </c>
      <c r="OB91" s="13">
        <f>IF(OB$8="",0,OB$8+SUMIFS(условия!55:55,условия!$7:$7,"&lt;="&amp;OB$8,условия!$8:$8,"&gt;="&amp;OB$8))</f>
        <v>44782</v>
      </c>
      <c r="OC91" s="13">
        <f>IF(OC$8="",0,OC$8+SUMIFS(условия!55:55,условия!$7:$7,"&lt;="&amp;OC$8,условия!$8:$8,"&gt;="&amp;OC$8))</f>
        <v>44783</v>
      </c>
      <c r="OD91" s="13">
        <f>IF(OD$8="",0,OD$8+SUMIFS(условия!55:55,условия!$7:$7,"&lt;="&amp;OD$8,условия!$8:$8,"&gt;="&amp;OD$8))</f>
        <v>44784</v>
      </c>
      <c r="OE91" s="13">
        <f>IF(OE$8="",0,OE$8+SUMIFS(условия!55:55,условия!$7:$7,"&lt;="&amp;OE$8,условия!$8:$8,"&gt;="&amp;OE$8))</f>
        <v>44785</v>
      </c>
      <c r="OF91" s="13">
        <f>IF(OF$8="",0,OF$8+SUMIFS(условия!55:55,условия!$7:$7,"&lt;="&amp;OF$8,условия!$8:$8,"&gt;="&amp;OF$8))</f>
        <v>44786</v>
      </c>
      <c r="OG91" s="13">
        <f>IF(OG$8="",0,OG$8+SUMIFS(условия!55:55,условия!$7:$7,"&lt;="&amp;OG$8,условия!$8:$8,"&gt;="&amp;OG$8))</f>
        <v>44787</v>
      </c>
      <c r="OH91" s="13">
        <f>IF(OH$8="",0,OH$8+SUMIFS(условия!55:55,условия!$7:$7,"&lt;="&amp;OH$8,условия!$8:$8,"&gt;="&amp;OH$8))</f>
        <v>44788</v>
      </c>
      <c r="OI91" s="13">
        <f>IF(OI$8="",0,OI$8+SUMIFS(условия!55:55,условия!$7:$7,"&lt;="&amp;OI$8,условия!$8:$8,"&gt;="&amp;OI$8))</f>
        <v>44789</v>
      </c>
      <c r="OJ91" s="13">
        <f>IF(OJ$8="",0,OJ$8+SUMIFS(условия!55:55,условия!$7:$7,"&lt;="&amp;OJ$8,условия!$8:$8,"&gt;="&amp;OJ$8))</f>
        <v>44790</v>
      </c>
      <c r="OK91" s="13">
        <f>IF(OK$8="",0,OK$8+SUMIFS(условия!55:55,условия!$7:$7,"&lt;="&amp;OK$8,условия!$8:$8,"&gt;="&amp;OK$8))</f>
        <v>44791</v>
      </c>
      <c r="OL91" s="13">
        <f>IF(OL$8="",0,OL$8+SUMIFS(условия!55:55,условия!$7:$7,"&lt;="&amp;OL$8,условия!$8:$8,"&gt;="&amp;OL$8))</f>
        <v>44792</v>
      </c>
      <c r="OM91" s="13">
        <f>IF(OM$8="",0,OM$8+SUMIFS(условия!55:55,условия!$7:$7,"&lt;="&amp;OM$8,условия!$8:$8,"&gt;="&amp;OM$8))</f>
        <v>44793</v>
      </c>
      <c r="ON91" s="13">
        <f>IF(ON$8="",0,ON$8+SUMIFS(условия!55:55,условия!$7:$7,"&lt;="&amp;ON$8,условия!$8:$8,"&gt;="&amp;ON$8))</f>
        <v>44794</v>
      </c>
      <c r="OO91" s="13">
        <f>IF(OO$8="",0,OO$8+SUMIFS(условия!55:55,условия!$7:$7,"&lt;="&amp;OO$8,условия!$8:$8,"&gt;="&amp;OO$8))</f>
        <v>44795</v>
      </c>
      <c r="OP91" s="13">
        <f>IF(OP$8="",0,OP$8+SUMIFS(условия!55:55,условия!$7:$7,"&lt;="&amp;OP$8,условия!$8:$8,"&gt;="&amp;OP$8))</f>
        <v>44796</v>
      </c>
      <c r="OQ91" s="13">
        <f>IF(OQ$8="",0,OQ$8+SUMIFS(условия!55:55,условия!$7:$7,"&lt;="&amp;OQ$8,условия!$8:$8,"&gt;="&amp;OQ$8))</f>
        <v>44797</v>
      </c>
      <c r="OR91" s="13">
        <f>IF(OR$8="",0,OR$8+SUMIFS(условия!55:55,условия!$7:$7,"&lt;="&amp;OR$8,условия!$8:$8,"&gt;="&amp;OR$8))</f>
        <v>44798</v>
      </c>
      <c r="OS91" s="13">
        <f>IF(OS$8="",0,OS$8+SUMIFS(условия!55:55,условия!$7:$7,"&lt;="&amp;OS$8,условия!$8:$8,"&gt;="&amp;OS$8))</f>
        <v>44799</v>
      </c>
      <c r="OT91" s="13">
        <f>IF(OT$8="",0,OT$8+SUMIFS(условия!55:55,условия!$7:$7,"&lt;="&amp;OT$8,условия!$8:$8,"&gt;="&amp;OT$8))</f>
        <v>44800</v>
      </c>
      <c r="OU91" s="13">
        <f>IF(OU$8="",0,OU$8+SUMIFS(условия!55:55,условия!$7:$7,"&lt;="&amp;OU$8,условия!$8:$8,"&gt;="&amp;OU$8))</f>
        <v>44801</v>
      </c>
      <c r="OV91" s="13">
        <f>IF(OV$8="",0,OV$8+SUMIFS(условия!55:55,условия!$7:$7,"&lt;="&amp;OV$8,условия!$8:$8,"&gt;="&amp;OV$8))</f>
        <v>44802</v>
      </c>
      <c r="OW91" s="13">
        <f>IF(OW$8="",0,OW$8+SUMIFS(условия!55:55,условия!$7:$7,"&lt;="&amp;OW$8,условия!$8:$8,"&gt;="&amp;OW$8))</f>
        <v>44803</v>
      </c>
      <c r="OX91" s="13">
        <f>IF(OX$8="",0,OX$8+SUMIFS(условия!55:55,условия!$7:$7,"&lt;="&amp;OX$8,условия!$8:$8,"&gt;="&amp;OX$8))</f>
        <v>44804</v>
      </c>
      <c r="OY91" s="13">
        <f>IF(OY$8="",0,OY$8+SUMIFS(условия!55:55,условия!$7:$7,"&lt;="&amp;OY$8,условия!$8:$8,"&gt;="&amp;OY$8))</f>
        <v>44805</v>
      </c>
      <c r="OZ91" s="13">
        <f>IF(OZ$8="",0,OZ$8+SUMIFS(условия!55:55,условия!$7:$7,"&lt;="&amp;OZ$8,условия!$8:$8,"&gt;="&amp;OZ$8))</f>
        <v>44806</v>
      </c>
      <c r="PA91" s="13">
        <f>IF(PA$8="",0,PA$8+SUMIFS(условия!55:55,условия!$7:$7,"&lt;="&amp;PA$8,условия!$8:$8,"&gt;="&amp;PA$8))</f>
        <v>44807</v>
      </c>
      <c r="PB91" s="13">
        <f>IF(PB$8="",0,PB$8+SUMIFS(условия!55:55,условия!$7:$7,"&lt;="&amp;PB$8,условия!$8:$8,"&gt;="&amp;PB$8))</f>
        <v>44808</v>
      </c>
      <c r="PC91" s="13">
        <f>IF(PC$8="",0,PC$8+SUMIFS(условия!55:55,условия!$7:$7,"&lt;="&amp;PC$8,условия!$8:$8,"&gt;="&amp;PC$8))</f>
        <v>44809</v>
      </c>
      <c r="PD91" s="13">
        <f>IF(PD$8="",0,PD$8+SUMIFS(условия!55:55,условия!$7:$7,"&lt;="&amp;PD$8,условия!$8:$8,"&gt;="&amp;PD$8))</f>
        <v>44810</v>
      </c>
      <c r="PE91" s="13">
        <f>IF(PE$8="",0,PE$8+SUMIFS(условия!55:55,условия!$7:$7,"&lt;="&amp;PE$8,условия!$8:$8,"&gt;="&amp;PE$8))</f>
        <v>44811</v>
      </c>
      <c r="PF91" s="13">
        <f>IF(PF$8="",0,PF$8+SUMIFS(условия!55:55,условия!$7:$7,"&lt;="&amp;PF$8,условия!$8:$8,"&gt;="&amp;PF$8))</f>
        <v>44812</v>
      </c>
      <c r="PG91" s="13">
        <f>IF(PG$8="",0,PG$8+SUMIFS(условия!55:55,условия!$7:$7,"&lt;="&amp;PG$8,условия!$8:$8,"&gt;="&amp;PG$8))</f>
        <v>44813</v>
      </c>
      <c r="PH91" s="13">
        <f>IF(PH$8="",0,PH$8+SUMIFS(условия!55:55,условия!$7:$7,"&lt;="&amp;PH$8,условия!$8:$8,"&gt;="&amp;PH$8))</f>
        <v>44814</v>
      </c>
      <c r="PI91" s="13">
        <f>IF(PI$8="",0,PI$8+SUMIFS(условия!55:55,условия!$7:$7,"&lt;="&amp;PI$8,условия!$8:$8,"&gt;="&amp;PI$8))</f>
        <v>44815</v>
      </c>
      <c r="PJ91" s="13">
        <f>IF(PJ$8="",0,PJ$8+SUMIFS(условия!55:55,условия!$7:$7,"&lt;="&amp;PJ$8,условия!$8:$8,"&gt;="&amp;PJ$8))</f>
        <v>44816</v>
      </c>
      <c r="PK91" s="13">
        <f>IF(PK$8="",0,PK$8+SUMIFS(условия!55:55,условия!$7:$7,"&lt;="&amp;PK$8,условия!$8:$8,"&gt;="&amp;PK$8))</f>
        <v>44817</v>
      </c>
      <c r="PL91" s="13">
        <f>IF(PL$8="",0,PL$8+SUMIFS(условия!55:55,условия!$7:$7,"&lt;="&amp;PL$8,условия!$8:$8,"&gt;="&amp;PL$8))</f>
        <v>44818</v>
      </c>
      <c r="PM91" s="13">
        <f>IF(PM$8="",0,PM$8+SUMIFS(условия!55:55,условия!$7:$7,"&lt;="&amp;PM$8,условия!$8:$8,"&gt;="&amp;PM$8))</f>
        <v>44819</v>
      </c>
      <c r="PN91" s="13">
        <f>IF(PN$8="",0,PN$8+SUMIFS(условия!55:55,условия!$7:$7,"&lt;="&amp;PN$8,условия!$8:$8,"&gt;="&amp;PN$8))</f>
        <v>44820</v>
      </c>
      <c r="PO91" s="13">
        <f>IF(PO$8="",0,PO$8+SUMIFS(условия!55:55,условия!$7:$7,"&lt;="&amp;PO$8,условия!$8:$8,"&gt;="&amp;PO$8))</f>
        <v>44821</v>
      </c>
      <c r="PP91" s="13">
        <f>IF(PP$8="",0,PP$8+SUMIFS(условия!55:55,условия!$7:$7,"&lt;="&amp;PP$8,условия!$8:$8,"&gt;="&amp;PP$8))</f>
        <v>44822</v>
      </c>
      <c r="PQ91" s="13">
        <f>IF(PQ$8="",0,PQ$8+SUMIFS(условия!55:55,условия!$7:$7,"&lt;="&amp;PQ$8,условия!$8:$8,"&gt;="&amp;PQ$8))</f>
        <v>44823</v>
      </c>
      <c r="PR91" s="13">
        <f>IF(PR$8="",0,PR$8+SUMIFS(условия!55:55,условия!$7:$7,"&lt;="&amp;PR$8,условия!$8:$8,"&gt;="&amp;PR$8))</f>
        <v>44824</v>
      </c>
      <c r="PS91" s="13">
        <f>IF(PS$8="",0,PS$8+SUMIFS(условия!55:55,условия!$7:$7,"&lt;="&amp;PS$8,условия!$8:$8,"&gt;="&amp;PS$8))</f>
        <v>44825</v>
      </c>
      <c r="PT91" s="13">
        <f>IF(PT$8="",0,PT$8+SUMIFS(условия!55:55,условия!$7:$7,"&lt;="&amp;PT$8,условия!$8:$8,"&gt;="&amp;PT$8))</f>
        <v>44826</v>
      </c>
      <c r="PU91" s="13">
        <f>IF(PU$8="",0,PU$8+SUMIFS(условия!55:55,условия!$7:$7,"&lt;="&amp;PU$8,условия!$8:$8,"&gt;="&amp;PU$8))</f>
        <v>44827</v>
      </c>
      <c r="PV91" s="13">
        <f>IF(PV$8="",0,PV$8+SUMIFS(условия!55:55,условия!$7:$7,"&lt;="&amp;PV$8,условия!$8:$8,"&gt;="&amp;PV$8))</f>
        <v>44828</v>
      </c>
      <c r="PW91" s="13">
        <f>IF(PW$8="",0,PW$8+SUMIFS(условия!55:55,условия!$7:$7,"&lt;="&amp;PW$8,условия!$8:$8,"&gt;="&amp;PW$8))</f>
        <v>44829</v>
      </c>
      <c r="PX91" s="13">
        <f>IF(PX$8="",0,PX$8+SUMIFS(условия!55:55,условия!$7:$7,"&lt;="&amp;PX$8,условия!$8:$8,"&gt;="&amp;PX$8))</f>
        <v>44830</v>
      </c>
      <c r="PY91" s="13">
        <f>IF(PY$8="",0,PY$8+SUMIFS(условия!55:55,условия!$7:$7,"&lt;="&amp;PY$8,условия!$8:$8,"&gt;="&amp;PY$8))</f>
        <v>44831</v>
      </c>
      <c r="PZ91" s="13">
        <f>IF(PZ$8="",0,PZ$8+SUMIFS(условия!55:55,условия!$7:$7,"&lt;="&amp;PZ$8,условия!$8:$8,"&gt;="&amp;PZ$8))</f>
        <v>44832</v>
      </c>
      <c r="QA91" s="13">
        <f>IF(QA$8="",0,QA$8+SUMIFS(условия!55:55,условия!$7:$7,"&lt;="&amp;QA$8,условия!$8:$8,"&gt;="&amp;QA$8))</f>
        <v>44833</v>
      </c>
      <c r="QB91" s="13">
        <f>IF(QB$8="",0,QB$8+SUMIFS(условия!55:55,условия!$7:$7,"&lt;="&amp;QB$8,условия!$8:$8,"&gt;="&amp;QB$8))</f>
        <v>44834</v>
      </c>
      <c r="QC91" s="13">
        <f>IF(QC$8="",0,QC$8+SUMIFS(условия!55:55,условия!$7:$7,"&lt;="&amp;QC$8,условия!$8:$8,"&gt;="&amp;QC$8))</f>
        <v>44835</v>
      </c>
      <c r="QD91" s="13">
        <f>IF(QD$8="",0,QD$8+SUMIFS(условия!55:55,условия!$7:$7,"&lt;="&amp;QD$8,условия!$8:$8,"&gt;="&amp;QD$8))</f>
        <v>44836</v>
      </c>
      <c r="QE91" s="13">
        <f>IF(QE$8="",0,QE$8+SUMIFS(условия!55:55,условия!$7:$7,"&lt;="&amp;QE$8,условия!$8:$8,"&gt;="&amp;QE$8))</f>
        <v>44837</v>
      </c>
      <c r="QF91" s="13">
        <f>IF(QF$8="",0,QF$8+SUMIFS(условия!55:55,условия!$7:$7,"&lt;="&amp;QF$8,условия!$8:$8,"&gt;="&amp;QF$8))</f>
        <v>44838</v>
      </c>
      <c r="QG91" s="13">
        <f>IF(QG$8="",0,QG$8+SUMIFS(условия!55:55,условия!$7:$7,"&lt;="&amp;QG$8,условия!$8:$8,"&gt;="&amp;QG$8))</f>
        <v>44839</v>
      </c>
      <c r="QH91" s="13">
        <f>IF(QH$8="",0,QH$8+SUMIFS(условия!55:55,условия!$7:$7,"&lt;="&amp;QH$8,условия!$8:$8,"&gt;="&amp;QH$8))</f>
        <v>44840</v>
      </c>
      <c r="QI91" s="13">
        <f>IF(QI$8="",0,QI$8+SUMIFS(условия!55:55,условия!$7:$7,"&lt;="&amp;QI$8,условия!$8:$8,"&gt;="&amp;QI$8))</f>
        <v>44841</v>
      </c>
      <c r="QJ91" s="13">
        <f>IF(QJ$8="",0,QJ$8+SUMIFS(условия!55:55,условия!$7:$7,"&lt;="&amp;QJ$8,условия!$8:$8,"&gt;="&amp;QJ$8))</f>
        <v>44842</v>
      </c>
      <c r="QK91" s="13">
        <f>IF(QK$8="",0,QK$8+SUMIFS(условия!55:55,условия!$7:$7,"&lt;="&amp;QK$8,условия!$8:$8,"&gt;="&amp;QK$8))</f>
        <v>44843</v>
      </c>
      <c r="QL91" s="13">
        <f>IF(QL$8="",0,QL$8+SUMIFS(условия!55:55,условия!$7:$7,"&lt;="&amp;QL$8,условия!$8:$8,"&gt;="&amp;QL$8))</f>
        <v>44844</v>
      </c>
      <c r="QM91" s="13">
        <f>IF(QM$8="",0,QM$8+SUMIFS(условия!55:55,условия!$7:$7,"&lt;="&amp;QM$8,условия!$8:$8,"&gt;="&amp;QM$8))</f>
        <v>44845</v>
      </c>
      <c r="QN91" s="13">
        <f>IF(QN$8="",0,QN$8+SUMIFS(условия!55:55,условия!$7:$7,"&lt;="&amp;QN$8,условия!$8:$8,"&gt;="&amp;QN$8))</f>
        <v>44846</v>
      </c>
      <c r="QO91" s="13">
        <f>IF(QO$8="",0,QO$8+SUMIFS(условия!55:55,условия!$7:$7,"&lt;="&amp;QO$8,условия!$8:$8,"&gt;="&amp;QO$8))</f>
        <v>44847</v>
      </c>
      <c r="QP91" s="13">
        <f>IF(QP$8="",0,QP$8+SUMIFS(условия!55:55,условия!$7:$7,"&lt;="&amp;QP$8,условия!$8:$8,"&gt;="&amp;QP$8))</f>
        <v>44848</v>
      </c>
      <c r="QQ91" s="13">
        <f>IF(QQ$8="",0,QQ$8+SUMIFS(условия!55:55,условия!$7:$7,"&lt;="&amp;QQ$8,условия!$8:$8,"&gt;="&amp;QQ$8))</f>
        <v>44849</v>
      </c>
      <c r="QR91" s="13">
        <f>IF(QR$8="",0,QR$8+SUMIFS(условия!55:55,условия!$7:$7,"&lt;="&amp;QR$8,условия!$8:$8,"&gt;="&amp;QR$8))</f>
        <v>44850</v>
      </c>
      <c r="QS91" s="13">
        <f>IF(QS$8="",0,QS$8+SUMIFS(условия!55:55,условия!$7:$7,"&lt;="&amp;QS$8,условия!$8:$8,"&gt;="&amp;QS$8))</f>
        <v>44851</v>
      </c>
      <c r="QT91" s="13">
        <f>IF(QT$8="",0,QT$8+SUMIFS(условия!55:55,условия!$7:$7,"&lt;="&amp;QT$8,условия!$8:$8,"&gt;="&amp;QT$8))</f>
        <v>44852</v>
      </c>
      <c r="QU91" s="13">
        <f>IF(QU$8="",0,QU$8+SUMIFS(условия!55:55,условия!$7:$7,"&lt;="&amp;QU$8,условия!$8:$8,"&gt;="&amp;QU$8))</f>
        <v>44853</v>
      </c>
      <c r="QV91" s="13">
        <f>IF(QV$8="",0,QV$8+SUMIFS(условия!55:55,условия!$7:$7,"&lt;="&amp;QV$8,условия!$8:$8,"&gt;="&amp;QV$8))</f>
        <v>44854</v>
      </c>
      <c r="QW91" s="13">
        <f>IF(QW$8="",0,QW$8+SUMIFS(условия!55:55,условия!$7:$7,"&lt;="&amp;QW$8,условия!$8:$8,"&gt;="&amp;QW$8))</f>
        <v>44855</v>
      </c>
      <c r="QX91" s="13">
        <f>IF(QX$8="",0,QX$8+SUMIFS(условия!55:55,условия!$7:$7,"&lt;="&amp;QX$8,условия!$8:$8,"&gt;="&amp;QX$8))</f>
        <v>44856</v>
      </c>
      <c r="QY91" s="13">
        <f>IF(QY$8="",0,QY$8+SUMIFS(условия!55:55,условия!$7:$7,"&lt;="&amp;QY$8,условия!$8:$8,"&gt;="&amp;QY$8))</f>
        <v>44857</v>
      </c>
      <c r="QZ91" s="13">
        <f>IF(QZ$8="",0,QZ$8+SUMIFS(условия!55:55,условия!$7:$7,"&lt;="&amp;QZ$8,условия!$8:$8,"&gt;="&amp;QZ$8))</f>
        <v>44858</v>
      </c>
      <c r="RA91" s="13">
        <f>IF(RA$8="",0,RA$8+SUMIFS(условия!55:55,условия!$7:$7,"&lt;="&amp;RA$8,условия!$8:$8,"&gt;="&amp;RA$8))</f>
        <v>44859</v>
      </c>
      <c r="RB91" s="13">
        <f>IF(RB$8="",0,RB$8+SUMIFS(условия!55:55,условия!$7:$7,"&lt;="&amp;RB$8,условия!$8:$8,"&gt;="&amp;RB$8))</f>
        <v>44860</v>
      </c>
      <c r="RC91" s="13">
        <f>IF(RC$8="",0,RC$8+SUMIFS(условия!55:55,условия!$7:$7,"&lt;="&amp;RC$8,условия!$8:$8,"&gt;="&amp;RC$8))</f>
        <v>44861</v>
      </c>
      <c r="RD91" s="13">
        <f>IF(RD$8="",0,RD$8+SUMIFS(условия!55:55,условия!$7:$7,"&lt;="&amp;RD$8,условия!$8:$8,"&gt;="&amp;RD$8))</f>
        <v>44862</v>
      </c>
      <c r="RE91" s="13">
        <f>IF(RE$8="",0,RE$8+SUMIFS(условия!55:55,условия!$7:$7,"&lt;="&amp;RE$8,условия!$8:$8,"&gt;="&amp;RE$8))</f>
        <v>44863</v>
      </c>
      <c r="RF91" s="13">
        <f>IF(RF$8="",0,RF$8+SUMIFS(условия!55:55,условия!$7:$7,"&lt;="&amp;RF$8,условия!$8:$8,"&gt;="&amp;RF$8))</f>
        <v>44864</v>
      </c>
      <c r="RG91" s="13">
        <f>IF(RG$8="",0,RG$8+SUMIFS(условия!55:55,условия!$7:$7,"&lt;="&amp;RG$8,условия!$8:$8,"&gt;="&amp;RG$8))</f>
        <v>44865</v>
      </c>
      <c r="RH91" s="13">
        <f>IF(RH$8="",0,RH$8+SUMIFS(условия!55:55,условия!$7:$7,"&lt;="&amp;RH$8,условия!$8:$8,"&gt;="&amp;RH$8))</f>
        <v>44866</v>
      </c>
      <c r="RI91" s="13">
        <f>IF(RI$8="",0,RI$8+SUMIFS(условия!55:55,условия!$7:$7,"&lt;="&amp;RI$8,условия!$8:$8,"&gt;="&amp;RI$8))</f>
        <v>44867</v>
      </c>
      <c r="RJ91" s="13">
        <f>IF(RJ$8="",0,RJ$8+SUMIFS(условия!55:55,условия!$7:$7,"&lt;="&amp;RJ$8,условия!$8:$8,"&gt;="&amp;RJ$8))</f>
        <v>44868</v>
      </c>
      <c r="RK91" s="13">
        <f>IF(RK$8="",0,RK$8+SUMIFS(условия!55:55,условия!$7:$7,"&lt;="&amp;RK$8,условия!$8:$8,"&gt;="&amp;RK$8))</f>
        <v>44869</v>
      </c>
      <c r="RL91" s="13">
        <f>IF(RL$8="",0,RL$8+SUMIFS(условия!55:55,условия!$7:$7,"&lt;="&amp;RL$8,условия!$8:$8,"&gt;="&amp;RL$8))</f>
        <v>44870</v>
      </c>
      <c r="RM91" s="13">
        <f>IF(RM$8="",0,RM$8+SUMIFS(условия!55:55,условия!$7:$7,"&lt;="&amp;RM$8,условия!$8:$8,"&gt;="&amp;RM$8))</f>
        <v>44871</v>
      </c>
      <c r="RN91" s="13">
        <f>IF(RN$8="",0,RN$8+SUMIFS(условия!55:55,условия!$7:$7,"&lt;="&amp;RN$8,условия!$8:$8,"&gt;="&amp;RN$8))</f>
        <v>44872</v>
      </c>
      <c r="RO91" s="13">
        <f>IF(RO$8="",0,RO$8+SUMIFS(условия!55:55,условия!$7:$7,"&lt;="&amp;RO$8,условия!$8:$8,"&gt;="&amp;RO$8))</f>
        <v>44873</v>
      </c>
      <c r="RP91" s="13">
        <f>IF(RP$8="",0,RP$8+SUMIFS(условия!55:55,условия!$7:$7,"&lt;="&amp;RP$8,условия!$8:$8,"&gt;="&amp;RP$8))</f>
        <v>44874</v>
      </c>
      <c r="RQ91" s="13">
        <f>IF(RQ$8="",0,RQ$8+SUMIFS(условия!55:55,условия!$7:$7,"&lt;="&amp;RQ$8,условия!$8:$8,"&gt;="&amp;RQ$8))</f>
        <v>44875</v>
      </c>
      <c r="RR91" s="13">
        <f>IF(RR$8="",0,RR$8+SUMIFS(условия!55:55,условия!$7:$7,"&lt;="&amp;RR$8,условия!$8:$8,"&gt;="&amp;RR$8))</f>
        <v>44876</v>
      </c>
      <c r="RS91" s="13">
        <f>IF(RS$8="",0,RS$8+SUMIFS(условия!55:55,условия!$7:$7,"&lt;="&amp;RS$8,условия!$8:$8,"&gt;="&amp;RS$8))</f>
        <v>44877</v>
      </c>
      <c r="RT91" s="13">
        <f>IF(RT$8="",0,RT$8+SUMIFS(условия!55:55,условия!$7:$7,"&lt;="&amp;RT$8,условия!$8:$8,"&gt;="&amp;RT$8))</f>
        <v>44878</v>
      </c>
      <c r="RU91" s="13">
        <f>IF(RU$8="",0,RU$8+SUMIFS(условия!55:55,условия!$7:$7,"&lt;="&amp;RU$8,условия!$8:$8,"&gt;="&amp;RU$8))</f>
        <v>44879</v>
      </c>
      <c r="RV91" s="13">
        <f>IF(RV$8="",0,RV$8+SUMIFS(условия!55:55,условия!$7:$7,"&lt;="&amp;RV$8,условия!$8:$8,"&gt;="&amp;RV$8))</f>
        <v>44880</v>
      </c>
      <c r="RW91" s="13">
        <f>IF(RW$8="",0,RW$8+SUMIFS(условия!55:55,условия!$7:$7,"&lt;="&amp;RW$8,условия!$8:$8,"&gt;="&amp;RW$8))</f>
        <v>44881</v>
      </c>
      <c r="RX91" s="13">
        <f>IF(RX$8="",0,RX$8+SUMIFS(условия!55:55,условия!$7:$7,"&lt;="&amp;RX$8,условия!$8:$8,"&gt;="&amp;RX$8))</f>
        <v>44882</v>
      </c>
      <c r="RY91" s="13">
        <f>IF(RY$8="",0,RY$8+SUMIFS(условия!55:55,условия!$7:$7,"&lt;="&amp;RY$8,условия!$8:$8,"&gt;="&amp;RY$8))</f>
        <v>44883</v>
      </c>
      <c r="RZ91" s="13">
        <f>IF(RZ$8="",0,RZ$8+SUMIFS(условия!55:55,условия!$7:$7,"&lt;="&amp;RZ$8,условия!$8:$8,"&gt;="&amp;RZ$8))</f>
        <v>44884</v>
      </c>
      <c r="SA91" s="13">
        <f>IF(SA$8="",0,SA$8+SUMIFS(условия!55:55,условия!$7:$7,"&lt;="&amp;SA$8,условия!$8:$8,"&gt;="&amp;SA$8))</f>
        <v>44885</v>
      </c>
      <c r="SB91" s="13">
        <f>IF(SB$8="",0,SB$8+SUMIFS(условия!55:55,условия!$7:$7,"&lt;="&amp;SB$8,условия!$8:$8,"&gt;="&amp;SB$8))</f>
        <v>44886</v>
      </c>
      <c r="SC91" s="13">
        <f>IF(SC$8="",0,SC$8+SUMIFS(условия!55:55,условия!$7:$7,"&lt;="&amp;SC$8,условия!$8:$8,"&gt;="&amp;SC$8))</f>
        <v>44887</v>
      </c>
      <c r="SD91" s="13">
        <f>IF(SD$8="",0,SD$8+SUMIFS(условия!55:55,условия!$7:$7,"&lt;="&amp;SD$8,условия!$8:$8,"&gt;="&amp;SD$8))</f>
        <v>44888</v>
      </c>
      <c r="SE91" s="13">
        <f>IF(SE$8="",0,SE$8+SUMIFS(условия!55:55,условия!$7:$7,"&lt;="&amp;SE$8,условия!$8:$8,"&gt;="&amp;SE$8))</f>
        <v>44889</v>
      </c>
      <c r="SF91" s="13">
        <f>IF(SF$8="",0,SF$8+SUMIFS(условия!55:55,условия!$7:$7,"&lt;="&amp;SF$8,условия!$8:$8,"&gt;="&amp;SF$8))</f>
        <v>44890</v>
      </c>
      <c r="SG91" s="13">
        <f>IF(SG$8="",0,SG$8+SUMIFS(условия!55:55,условия!$7:$7,"&lt;="&amp;SG$8,условия!$8:$8,"&gt;="&amp;SG$8))</f>
        <v>44891</v>
      </c>
      <c r="SH91" s="13">
        <f>IF(SH$8="",0,SH$8+SUMIFS(условия!55:55,условия!$7:$7,"&lt;="&amp;SH$8,условия!$8:$8,"&gt;="&amp;SH$8))</f>
        <v>44892</v>
      </c>
      <c r="SI91" s="13">
        <f>IF(SI$8="",0,SI$8+SUMIFS(условия!55:55,условия!$7:$7,"&lt;="&amp;SI$8,условия!$8:$8,"&gt;="&amp;SI$8))</f>
        <v>44893</v>
      </c>
      <c r="SJ91" s="13">
        <f>IF(SJ$8="",0,SJ$8+SUMIFS(условия!55:55,условия!$7:$7,"&lt;="&amp;SJ$8,условия!$8:$8,"&gt;="&amp;SJ$8))</f>
        <v>44894</v>
      </c>
      <c r="SK91" s="13">
        <f>IF(SK$8="",0,SK$8+SUMIFS(условия!55:55,условия!$7:$7,"&lt;="&amp;SK$8,условия!$8:$8,"&gt;="&amp;SK$8))</f>
        <v>44895</v>
      </c>
      <c r="SL91" s="13">
        <f>IF(SL$8="",0,SL$8+SUMIFS(условия!55:55,условия!$7:$7,"&lt;="&amp;SL$8,условия!$8:$8,"&gt;="&amp;SL$8))</f>
        <v>44896</v>
      </c>
      <c r="SM91" s="13">
        <f>IF(SM$8="",0,SM$8+SUMIFS(условия!55:55,условия!$7:$7,"&lt;="&amp;SM$8,условия!$8:$8,"&gt;="&amp;SM$8))</f>
        <v>44897</v>
      </c>
      <c r="SN91" s="13">
        <f>IF(SN$8="",0,SN$8+SUMIFS(условия!55:55,условия!$7:$7,"&lt;="&amp;SN$8,условия!$8:$8,"&gt;="&amp;SN$8))</f>
        <v>44898</v>
      </c>
      <c r="SO91" s="13">
        <f>IF(SO$8="",0,SO$8+SUMIFS(условия!55:55,условия!$7:$7,"&lt;="&amp;SO$8,условия!$8:$8,"&gt;="&amp;SO$8))</f>
        <v>44899</v>
      </c>
      <c r="SP91" s="13">
        <f>IF(SP$8="",0,SP$8+SUMIFS(условия!55:55,условия!$7:$7,"&lt;="&amp;SP$8,условия!$8:$8,"&gt;="&amp;SP$8))</f>
        <v>44900</v>
      </c>
      <c r="SQ91" s="13">
        <f>IF(SQ$8="",0,SQ$8+SUMIFS(условия!55:55,условия!$7:$7,"&lt;="&amp;SQ$8,условия!$8:$8,"&gt;="&amp;SQ$8))</f>
        <v>44901</v>
      </c>
      <c r="SR91" s="13">
        <f>IF(SR$8="",0,SR$8+SUMIFS(условия!55:55,условия!$7:$7,"&lt;="&amp;SR$8,условия!$8:$8,"&gt;="&amp;SR$8))</f>
        <v>44902</v>
      </c>
      <c r="SS91" s="13">
        <f>IF(SS$8="",0,SS$8+SUMIFS(условия!55:55,условия!$7:$7,"&lt;="&amp;SS$8,условия!$8:$8,"&gt;="&amp;SS$8))</f>
        <v>44903</v>
      </c>
      <c r="ST91" s="13">
        <f>IF(ST$8="",0,ST$8+SUMIFS(условия!55:55,условия!$7:$7,"&lt;="&amp;ST$8,условия!$8:$8,"&gt;="&amp;ST$8))</f>
        <v>44904</v>
      </c>
      <c r="SU91" s="13">
        <f>IF(SU$8="",0,SU$8+SUMIFS(условия!55:55,условия!$7:$7,"&lt;="&amp;SU$8,условия!$8:$8,"&gt;="&amp;SU$8))</f>
        <v>44905</v>
      </c>
      <c r="SV91" s="13">
        <f>IF(SV$8="",0,SV$8+SUMIFS(условия!55:55,условия!$7:$7,"&lt;="&amp;SV$8,условия!$8:$8,"&gt;="&amp;SV$8))</f>
        <v>44906</v>
      </c>
      <c r="SW91" s="13">
        <f>IF(SW$8="",0,SW$8+SUMIFS(условия!55:55,условия!$7:$7,"&lt;="&amp;SW$8,условия!$8:$8,"&gt;="&amp;SW$8))</f>
        <v>44907</v>
      </c>
      <c r="SX91" s="13">
        <f>IF(SX$8="",0,SX$8+SUMIFS(условия!55:55,условия!$7:$7,"&lt;="&amp;SX$8,условия!$8:$8,"&gt;="&amp;SX$8))</f>
        <v>44908</v>
      </c>
      <c r="SY91" s="13">
        <f>IF(SY$8="",0,SY$8+SUMIFS(условия!55:55,условия!$7:$7,"&lt;="&amp;SY$8,условия!$8:$8,"&gt;="&amp;SY$8))</f>
        <v>44909</v>
      </c>
      <c r="SZ91" s="13">
        <f>IF(SZ$8="",0,SZ$8+SUMIFS(условия!55:55,условия!$7:$7,"&lt;="&amp;SZ$8,условия!$8:$8,"&gt;="&amp;SZ$8))</f>
        <v>44910</v>
      </c>
      <c r="TA91" s="13">
        <f>IF(TA$8="",0,TA$8+SUMIFS(условия!55:55,условия!$7:$7,"&lt;="&amp;TA$8,условия!$8:$8,"&gt;="&amp;TA$8))</f>
        <v>44911</v>
      </c>
      <c r="TB91" s="13">
        <f>IF(TB$8="",0,TB$8+SUMIFS(условия!55:55,условия!$7:$7,"&lt;="&amp;TB$8,условия!$8:$8,"&gt;="&amp;TB$8))</f>
        <v>44912</v>
      </c>
      <c r="TC91" s="13">
        <f>IF(TC$8="",0,TC$8+SUMIFS(условия!55:55,условия!$7:$7,"&lt;="&amp;TC$8,условия!$8:$8,"&gt;="&amp;TC$8))</f>
        <v>44913</v>
      </c>
      <c r="TD91" s="13">
        <f>IF(TD$8="",0,TD$8+SUMIFS(условия!55:55,условия!$7:$7,"&lt;="&amp;TD$8,условия!$8:$8,"&gt;="&amp;TD$8))</f>
        <v>44914</v>
      </c>
      <c r="TE91" s="13">
        <f>IF(TE$8="",0,TE$8+SUMIFS(условия!55:55,условия!$7:$7,"&lt;="&amp;TE$8,условия!$8:$8,"&gt;="&amp;TE$8))</f>
        <v>44915</v>
      </c>
      <c r="TF91" s="13">
        <f>IF(TF$8="",0,TF$8+SUMIFS(условия!55:55,условия!$7:$7,"&lt;="&amp;TF$8,условия!$8:$8,"&gt;="&amp;TF$8))</f>
        <v>44916</v>
      </c>
      <c r="TG91" s="13">
        <f>IF(TG$8="",0,TG$8+SUMIFS(условия!55:55,условия!$7:$7,"&lt;="&amp;TG$8,условия!$8:$8,"&gt;="&amp;TG$8))</f>
        <v>44917</v>
      </c>
      <c r="TH91" s="13">
        <f>IF(TH$8="",0,TH$8+SUMIFS(условия!55:55,условия!$7:$7,"&lt;="&amp;TH$8,условия!$8:$8,"&gt;="&amp;TH$8))</f>
        <v>44918</v>
      </c>
      <c r="TI91" s="13">
        <f>IF(TI$8="",0,TI$8+SUMIFS(условия!55:55,условия!$7:$7,"&lt;="&amp;TI$8,условия!$8:$8,"&gt;="&amp;TI$8))</f>
        <v>44919</v>
      </c>
      <c r="TJ91" s="13">
        <f>IF(TJ$8="",0,TJ$8+SUMIFS(условия!55:55,условия!$7:$7,"&lt;="&amp;TJ$8,условия!$8:$8,"&gt;="&amp;TJ$8))</f>
        <v>44920</v>
      </c>
      <c r="TK91" s="13">
        <f>IF(TK$8="",0,TK$8+SUMIFS(условия!55:55,условия!$7:$7,"&lt;="&amp;TK$8,условия!$8:$8,"&gt;="&amp;TK$8))</f>
        <v>44921</v>
      </c>
      <c r="TL91" s="13">
        <f>IF(TL$8="",0,TL$8+SUMIFS(условия!55:55,условия!$7:$7,"&lt;="&amp;TL$8,условия!$8:$8,"&gt;="&amp;TL$8))</f>
        <v>44922</v>
      </c>
      <c r="TM91" s="13">
        <f>IF(TM$8="",0,TM$8+SUMIFS(условия!55:55,условия!$7:$7,"&lt;="&amp;TM$8,условия!$8:$8,"&gt;="&amp;TM$8))</f>
        <v>44923</v>
      </c>
      <c r="TN91" s="13">
        <f>IF(TN$8="",0,TN$8+SUMIFS(условия!55:55,условия!$7:$7,"&lt;="&amp;TN$8,условия!$8:$8,"&gt;="&amp;TN$8))</f>
        <v>44924</v>
      </c>
      <c r="TO91" s="13">
        <f>IF(TO$8="",0,TO$8+SUMIFS(условия!55:55,условия!$7:$7,"&lt;="&amp;TO$8,условия!$8:$8,"&gt;="&amp;TO$8))</f>
        <v>44925</v>
      </c>
      <c r="TP91" s="13">
        <f>IF(TP$8="",0,TP$8+SUMIFS(условия!55:55,условия!$7:$7,"&lt;="&amp;TP$8,условия!$8:$8,"&gt;="&amp;TP$8))</f>
        <v>44926</v>
      </c>
      <c r="TQ91" s="13">
        <f>IF(TQ$8="",0,TQ$8+SUMIFS(условия!55:55,условия!$7:$7,"&lt;="&amp;TQ$8,условия!$8:$8,"&gt;="&amp;TQ$8))</f>
        <v>44927</v>
      </c>
      <c r="TR91" s="13">
        <f>IF(TR$8="",0,TR$8+SUMIFS(условия!55:55,условия!$7:$7,"&lt;="&amp;TR$8,условия!$8:$8,"&gt;="&amp;TR$8))</f>
        <v>44928</v>
      </c>
      <c r="TS91" s="13">
        <f>IF(TS$8="",0,TS$8+SUMIFS(условия!55:55,условия!$7:$7,"&lt;="&amp;TS$8,условия!$8:$8,"&gt;="&amp;TS$8))</f>
        <v>44929</v>
      </c>
      <c r="TT91" s="13">
        <f>IF(TT$8="",0,TT$8+SUMIFS(условия!55:55,условия!$7:$7,"&lt;="&amp;TT$8,условия!$8:$8,"&gt;="&amp;TT$8))</f>
        <v>44930</v>
      </c>
      <c r="TU91" s="13">
        <f>IF(TU$8="",0,TU$8+SUMIFS(условия!55:55,условия!$7:$7,"&lt;="&amp;TU$8,условия!$8:$8,"&gt;="&amp;TU$8))</f>
        <v>44931</v>
      </c>
      <c r="TV91" s="13">
        <f>IF(TV$8="",0,TV$8+SUMIFS(условия!55:55,условия!$7:$7,"&lt;="&amp;TV$8,условия!$8:$8,"&gt;="&amp;TV$8))</f>
        <v>44932</v>
      </c>
      <c r="TW91" s="13">
        <f>IF(TW$8="",0,TW$8+SUMIFS(условия!55:55,условия!$7:$7,"&lt;="&amp;TW$8,условия!$8:$8,"&gt;="&amp;TW$8))</f>
        <v>44933</v>
      </c>
      <c r="TX91" s="13">
        <f>IF(TX$8="",0,TX$8+SUMIFS(условия!55:55,условия!$7:$7,"&lt;="&amp;TX$8,условия!$8:$8,"&gt;="&amp;TX$8))</f>
        <v>44934</v>
      </c>
      <c r="TY91" s="13">
        <f>IF(TY$8="",0,TY$8+SUMIFS(условия!55:55,условия!$7:$7,"&lt;="&amp;TY$8,условия!$8:$8,"&gt;="&amp;TY$8))</f>
        <v>44935</v>
      </c>
      <c r="TZ91" s="13">
        <f>IF(TZ$8="",0,TZ$8+SUMIFS(условия!55:55,условия!$7:$7,"&lt;="&amp;TZ$8,условия!$8:$8,"&gt;="&amp;TZ$8))</f>
        <v>44936</v>
      </c>
      <c r="UA91" s="13">
        <f>IF(UA$8="",0,UA$8+SUMIFS(условия!55:55,условия!$7:$7,"&lt;="&amp;UA$8,условия!$8:$8,"&gt;="&amp;UA$8))</f>
        <v>44937</v>
      </c>
      <c r="UB91" s="13">
        <f>IF(UB$8="",0,UB$8+SUMIFS(условия!55:55,условия!$7:$7,"&lt;="&amp;UB$8,условия!$8:$8,"&gt;="&amp;UB$8))</f>
        <v>44938</v>
      </c>
      <c r="UC91" s="13">
        <f>IF(UC$8="",0,UC$8+SUMIFS(условия!55:55,условия!$7:$7,"&lt;="&amp;UC$8,условия!$8:$8,"&gt;="&amp;UC$8))</f>
        <v>44939</v>
      </c>
      <c r="UD91" s="13">
        <f>IF(UD$8="",0,UD$8+SUMIFS(условия!55:55,условия!$7:$7,"&lt;="&amp;UD$8,условия!$8:$8,"&gt;="&amp;UD$8))</f>
        <v>44940</v>
      </c>
      <c r="UE91" s="13">
        <f>IF(UE$8="",0,UE$8+SUMIFS(условия!55:55,условия!$7:$7,"&lt;="&amp;UE$8,условия!$8:$8,"&gt;="&amp;UE$8))</f>
        <v>44941</v>
      </c>
      <c r="UF91" s="13">
        <f>IF(UF$8="",0,UF$8+SUMIFS(условия!55:55,условия!$7:$7,"&lt;="&amp;UF$8,условия!$8:$8,"&gt;="&amp;UF$8))</f>
        <v>44942</v>
      </c>
      <c r="UG91" s="13">
        <f>IF(UG$8="",0,UG$8+SUMIFS(условия!55:55,условия!$7:$7,"&lt;="&amp;UG$8,условия!$8:$8,"&gt;="&amp;UG$8))</f>
        <v>44943</v>
      </c>
      <c r="UH91" s="13">
        <f>IF(UH$8="",0,UH$8+SUMIFS(условия!55:55,условия!$7:$7,"&lt;="&amp;UH$8,условия!$8:$8,"&gt;="&amp;UH$8))</f>
        <v>44944</v>
      </c>
      <c r="UI91" s="13">
        <f>IF(UI$8="",0,UI$8+SUMIFS(условия!55:55,условия!$7:$7,"&lt;="&amp;UI$8,условия!$8:$8,"&gt;="&amp;UI$8))</f>
        <v>44945</v>
      </c>
      <c r="UJ91" s="13">
        <f>IF(UJ$8="",0,UJ$8+SUMIFS(условия!55:55,условия!$7:$7,"&lt;="&amp;UJ$8,условия!$8:$8,"&gt;="&amp;UJ$8))</f>
        <v>44946</v>
      </c>
      <c r="UK91" s="13">
        <f>IF(UK$8="",0,UK$8+SUMIFS(условия!55:55,условия!$7:$7,"&lt;="&amp;UK$8,условия!$8:$8,"&gt;="&amp;UK$8))</f>
        <v>44947</v>
      </c>
      <c r="UL91" s="13">
        <f>IF(UL$8="",0,UL$8+SUMIFS(условия!55:55,условия!$7:$7,"&lt;="&amp;UL$8,условия!$8:$8,"&gt;="&amp;UL$8))</f>
        <v>44948</v>
      </c>
      <c r="UM91" s="13">
        <f>IF(UM$8="",0,UM$8+SUMIFS(условия!55:55,условия!$7:$7,"&lt;="&amp;UM$8,условия!$8:$8,"&gt;="&amp;UM$8))</f>
        <v>44949</v>
      </c>
      <c r="UN91" s="13">
        <f>IF(UN$8="",0,UN$8+SUMIFS(условия!55:55,условия!$7:$7,"&lt;="&amp;UN$8,условия!$8:$8,"&gt;="&amp;UN$8))</f>
        <v>44950</v>
      </c>
      <c r="UO91" s="13">
        <f>IF(UO$8="",0,UO$8+SUMIFS(условия!55:55,условия!$7:$7,"&lt;="&amp;UO$8,условия!$8:$8,"&gt;="&amp;UO$8))</f>
        <v>44951</v>
      </c>
      <c r="UP91" s="13">
        <f>IF(UP$8="",0,UP$8+SUMIFS(условия!55:55,условия!$7:$7,"&lt;="&amp;UP$8,условия!$8:$8,"&gt;="&amp;UP$8))</f>
        <v>44952</v>
      </c>
      <c r="UQ91" s="13">
        <f>IF(UQ$8="",0,UQ$8+SUMIFS(условия!55:55,условия!$7:$7,"&lt;="&amp;UQ$8,условия!$8:$8,"&gt;="&amp;UQ$8))</f>
        <v>44953</v>
      </c>
      <c r="UR91" s="13">
        <f>IF(UR$8="",0,UR$8+SUMIFS(условия!55:55,условия!$7:$7,"&lt;="&amp;UR$8,условия!$8:$8,"&gt;="&amp;UR$8))</f>
        <v>44954</v>
      </c>
      <c r="US91" s="13">
        <f>IF(US$8="",0,US$8+SUMIFS(условия!55:55,условия!$7:$7,"&lt;="&amp;US$8,условия!$8:$8,"&gt;="&amp;US$8))</f>
        <v>44955</v>
      </c>
      <c r="UT91" s="13">
        <f>IF(UT$8="",0,UT$8+SUMIFS(условия!55:55,условия!$7:$7,"&lt;="&amp;UT$8,условия!$8:$8,"&gt;="&amp;UT$8))</f>
        <v>44956</v>
      </c>
      <c r="UU91" s="13">
        <f>IF(UU$8="",0,UU$8+SUMIFS(условия!55:55,условия!$7:$7,"&lt;="&amp;UU$8,условия!$8:$8,"&gt;="&amp;UU$8))</f>
        <v>44957</v>
      </c>
      <c r="UV91" s="13">
        <f>IF(UV$8="",0,UV$8+SUMIFS(условия!55:55,условия!$7:$7,"&lt;="&amp;UV$8,условия!$8:$8,"&gt;="&amp;UV$8))</f>
        <v>44958</v>
      </c>
      <c r="UW91" s="13">
        <f>IF(UW$8="",0,UW$8+SUMIFS(условия!55:55,условия!$7:$7,"&lt;="&amp;UW$8,условия!$8:$8,"&gt;="&amp;UW$8))</f>
        <v>44959</v>
      </c>
      <c r="UX91" s="13">
        <f>IF(UX$8="",0,UX$8+SUMIFS(условия!55:55,условия!$7:$7,"&lt;="&amp;UX$8,условия!$8:$8,"&gt;="&amp;UX$8))</f>
        <v>44960</v>
      </c>
      <c r="UY91" s="13">
        <f>IF(UY$8="",0,UY$8+SUMIFS(условия!55:55,условия!$7:$7,"&lt;="&amp;UY$8,условия!$8:$8,"&gt;="&amp;UY$8))</f>
        <v>44961</v>
      </c>
      <c r="UZ91" s="13">
        <f>IF(UZ$8="",0,UZ$8+SUMIFS(условия!55:55,условия!$7:$7,"&lt;="&amp;UZ$8,условия!$8:$8,"&gt;="&amp;UZ$8))</f>
        <v>44962</v>
      </c>
      <c r="VA91" s="13">
        <f>IF(VA$8="",0,VA$8+SUMIFS(условия!55:55,условия!$7:$7,"&lt;="&amp;VA$8,условия!$8:$8,"&gt;="&amp;VA$8))</f>
        <v>44963</v>
      </c>
      <c r="VB91" s="13">
        <f>IF(VB$8="",0,VB$8+SUMIFS(условия!55:55,условия!$7:$7,"&lt;="&amp;VB$8,условия!$8:$8,"&gt;="&amp;VB$8))</f>
        <v>44964</v>
      </c>
      <c r="VC91" s="13">
        <f>IF(VC$8="",0,VC$8+SUMIFS(условия!55:55,условия!$7:$7,"&lt;="&amp;VC$8,условия!$8:$8,"&gt;="&amp;VC$8))</f>
        <v>44965</v>
      </c>
      <c r="VD91" s="13">
        <f>IF(VD$8="",0,VD$8+SUMIFS(условия!55:55,условия!$7:$7,"&lt;="&amp;VD$8,условия!$8:$8,"&gt;="&amp;VD$8))</f>
        <v>44966</v>
      </c>
      <c r="VE91" s="13">
        <f>IF(VE$8="",0,VE$8+SUMIFS(условия!55:55,условия!$7:$7,"&lt;="&amp;VE$8,условия!$8:$8,"&gt;="&amp;VE$8))</f>
        <v>44967</v>
      </c>
      <c r="VF91" s="13">
        <f>IF(VF$8="",0,VF$8+SUMIFS(условия!55:55,условия!$7:$7,"&lt;="&amp;VF$8,условия!$8:$8,"&gt;="&amp;VF$8))</f>
        <v>44968</v>
      </c>
      <c r="VG91" s="13">
        <f>IF(VG$8="",0,VG$8+SUMIFS(условия!55:55,условия!$7:$7,"&lt;="&amp;VG$8,условия!$8:$8,"&gt;="&amp;VG$8))</f>
        <v>44969</v>
      </c>
      <c r="VH91" s="13">
        <f>IF(VH$8="",0,VH$8+SUMIFS(условия!55:55,условия!$7:$7,"&lt;="&amp;VH$8,условия!$8:$8,"&gt;="&amp;VH$8))</f>
        <v>44970</v>
      </c>
      <c r="VI91" s="13">
        <f>IF(VI$8="",0,VI$8+SUMIFS(условия!55:55,условия!$7:$7,"&lt;="&amp;VI$8,условия!$8:$8,"&gt;="&amp;VI$8))</f>
        <v>44971</v>
      </c>
      <c r="VJ91" s="13">
        <f>IF(VJ$8="",0,VJ$8+SUMIFS(условия!55:55,условия!$7:$7,"&lt;="&amp;VJ$8,условия!$8:$8,"&gt;="&amp;VJ$8))</f>
        <v>44972</v>
      </c>
      <c r="VK91" s="13">
        <f>IF(VK$8="",0,VK$8+SUMIFS(условия!55:55,условия!$7:$7,"&lt;="&amp;VK$8,условия!$8:$8,"&gt;="&amp;VK$8))</f>
        <v>44973</v>
      </c>
      <c r="VL91" s="13">
        <f>IF(VL$8="",0,VL$8+SUMIFS(условия!55:55,условия!$7:$7,"&lt;="&amp;VL$8,условия!$8:$8,"&gt;="&amp;VL$8))</f>
        <v>44974</v>
      </c>
      <c r="VM91" s="13">
        <f>IF(VM$8="",0,VM$8+SUMIFS(условия!55:55,условия!$7:$7,"&lt;="&amp;VM$8,условия!$8:$8,"&gt;="&amp;VM$8))</f>
        <v>44975</v>
      </c>
      <c r="VN91" s="13">
        <f>IF(VN$8="",0,VN$8+SUMIFS(условия!55:55,условия!$7:$7,"&lt;="&amp;VN$8,условия!$8:$8,"&gt;="&amp;VN$8))</f>
        <v>44976</v>
      </c>
      <c r="VO91" s="13">
        <f>IF(VO$8="",0,VO$8+SUMIFS(условия!55:55,условия!$7:$7,"&lt;="&amp;VO$8,условия!$8:$8,"&gt;="&amp;VO$8))</f>
        <v>44977</v>
      </c>
      <c r="VP91" s="13">
        <f>IF(VP$8="",0,VP$8+SUMIFS(условия!55:55,условия!$7:$7,"&lt;="&amp;VP$8,условия!$8:$8,"&gt;="&amp;VP$8))</f>
        <v>44978</v>
      </c>
      <c r="VQ91" s="13">
        <f>IF(VQ$8="",0,VQ$8+SUMIFS(условия!55:55,условия!$7:$7,"&lt;="&amp;VQ$8,условия!$8:$8,"&gt;="&amp;VQ$8))</f>
        <v>44979</v>
      </c>
      <c r="VR91" s="13">
        <f>IF(VR$8="",0,VR$8+SUMIFS(условия!55:55,условия!$7:$7,"&lt;="&amp;VR$8,условия!$8:$8,"&gt;="&amp;VR$8))</f>
        <v>44980</v>
      </c>
      <c r="VS91" s="13">
        <f>IF(VS$8="",0,VS$8+SUMIFS(условия!55:55,условия!$7:$7,"&lt;="&amp;VS$8,условия!$8:$8,"&gt;="&amp;VS$8))</f>
        <v>44981</v>
      </c>
      <c r="VT91" s="13">
        <f>IF(VT$8="",0,VT$8+SUMIFS(условия!55:55,условия!$7:$7,"&lt;="&amp;VT$8,условия!$8:$8,"&gt;="&amp;VT$8))</f>
        <v>44982</v>
      </c>
      <c r="VU91" s="13">
        <f>IF(VU$8="",0,VU$8+SUMIFS(условия!55:55,условия!$7:$7,"&lt;="&amp;VU$8,условия!$8:$8,"&gt;="&amp;VU$8))</f>
        <v>44983</v>
      </c>
      <c r="VV91" s="13">
        <f>IF(VV$8="",0,VV$8+SUMIFS(условия!55:55,условия!$7:$7,"&lt;="&amp;VV$8,условия!$8:$8,"&gt;="&amp;VV$8))</f>
        <v>44984</v>
      </c>
      <c r="VW91" s="13">
        <f>IF(VW$8="",0,VW$8+SUMIFS(условия!55:55,условия!$7:$7,"&lt;="&amp;VW$8,условия!$8:$8,"&gt;="&amp;VW$8))</f>
        <v>44985</v>
      </c>
      <c r="VX91" s="13">
        <f>IF(VX$8="",0,VX$8+SUMIFS(условия!55:55,условия!$7:$7,"&lt;="&amp;VX$8,условия!$8:$8,"&gt;="&amp;VX$8))</f>
        <v>44986</v>
      </c>
      <c r="VY91" s="13">
        <f>IF(VY$8="",0,VY$8+SUMIFS(условия!55:55,условия!$7:$7,"&lt;="&amp;VY$8,условия!$8:$8,"&gt;="&amp;VY$8))</f>
        <v>44987</v>
      </c>
      <c r="VZ91" s="13">
        <f>IF(VZ$8="",0,VZ$8+SUMIFS(условия!55:55,условия!$7:$7,"&lt;="&amp;VZ$8,условия!$8:$8,"&gt;="&amp;VZ$8))</f>
        <v>44988</v>
      </c>
      <c r="WA91" s="13">
        <f>IF(WA$8="",0,WA$8+SUMIFS(условия!55:55,условия!$7:$7,"&lt;="&amp;WA$8,условия!$8:$8,"&gt;="&amp;WA$8))</f>
        <v>44989</v>
      </c>
      <c r="WB91" s="13">
        <f>IF(WB$8="",0,WB$8+SUMIFS(условия!55:55,условия!$7:$7,"&lt;="&amp;WB$8,условия!$8:$8,"&gt;="&amp;WB$8))</f>
        <v>44990</v>
      </c>
      <c r="WC91" s="13">
        <f>IF(WC$8="",0,WC$8+SUMIFS(условия!55:55,условия!$7:$7,"&lt;="&amp;WC$8,условия!$8:$8,"&gt;="&amp;WC$8))</f>
        <v>44991</v>
      </c>
      <c r="WD91" s="13">
        <f>IF(WD$8="",0,WD$8+SUMIFS(условия!55:55,условия!$7:$7,"&lt;="&amp;WD$8,условия!$8:$8,"&gt;="&amp;WD$8))</f>
        <v>44992</v>
      </c>
      <c r="WE91" s="13">
        <f>IF(WE$8="",0,WE$8+SUMIFS(условия!55:55,условия!$7:$7,"&lt;="&amp;WE$8,условия!$8:$8,"&gt;="&amp;WE$8))</f>
        <v>44993</v>
      </c>
      <c r="WF91" s="13">
        <f>IF(WF$8="",0,WF$8+SUMIFS(условия!55:55,условия!$7:$7,"&lt;="&amp;WF$8,условия!$8:$8,"&gt;="&amp;WF$8))</f>
        <v>44994</v>
      </c>
      <c r="WG91" s="13">
        <f>IF(WG$8="",0,WG$8+SUMIFS(условия!55:55,условия!$7:$7,"&lt;="&amp;WG$8,условия!$8:$8,"&gt;="&amp;WG$8))</f>
        <v>44995</v>
      </c>
      <c r="WH91" s="13">
        <f>IF(WH$8="",0,WH$8+SUMIFS(условия!55:55,условия!$7:$7,"&lt;="&amp;WH$8,условия!$8:$8,"&gt;="&amp;WH$8))</f>
        <v>44996</v>
      </c>
      <c r="WI91" s="13">
        <f>IF(WI$8="",0,WI$8+SUMIFS(условия!55:55,условия!$7:$7,"&lt;="&amp;WI$8,условия!$8:$8,"&gt;="&amp;WI$8))</f>
        <v>44997</v>
      </c>
      <c r="WJ91" s="13">
        <f>IF(WJ$8="",0,WJ$8+SUMIFS(условия!55:55,условия!$7:$7,"&lt;="&amp;WJ$8,условия!$8:$8,"&gt;="&amp;WJ$8))</f>
        <v>44998</v>
      </c>
      <c r="WK91" s="13">
        <f>IF(WK$8="",0,WK$8+SUMIFS(условия!55:55,условия!$7:$7,"&lt;="&amp;WK$8,условия!$8:$8,"&gt;="&amp;WK$8))</f>
        <v>44999</v>
      </c>
      <c r="WL91" s="13">
        <f>IF(WL$8="",0,WL$8+SUMIFS(условия!55:55,условия!$7:$7,"&lt;="&amp;WL$8,условия!$8:$8,"&gt;="&amp;WL$8))</f>
        <v>45000</v>
      </c>
      <c r="WM91" s="13">
        <f>IF(WM$8="",0,WM$8+SUMIFS(условия!55:55,условия!$7:$7,"&lt;="&amp;WM$8,условия!$8:$8,"&gt;="&amp;WM$8))</f>
        <v>45001</v>
      </c>
      <c r="WN91" s="13">
        <f>IF(WN$8="",0,WN$8+SUMIFS(условия!55:55,условия!$7:$7,"&lt;="&amp;WN$8,условия!$8:$8,"&gt;="&amp;WN$8))</f>
        <v>45002</v>
      </c>
      <c r="WO91" s="13">
        <f>IF(WO$8="",0,WO$8+SUMIFS(условия!55:55,условия!$7:$7,"&lt;="&amp;WO$8,условия!$8:$8,"&gt;="&amp;WO$8))</f>
        <v>45003</v>
      </c>
      <c r="WP91" s="13">
        <f>IF(WP$8="",0,WP$8+SUMIFS(условия!55:55,условия!$7:$7,"&lt;="&amp;WP$8,условия!$8:$8,"&gt;="&amp;WP$8))</f>
        <v>45004</v>
      </c>
      <c r="WQ91" s="13">
        <f>IF(WQ$8="",0,WQ$8+SUMIFS(условия!55:55,условия!$7:$7,"&lt;="&amp;WQ$8,условия!$8:$8,"&gt;="&amp;WQ$8))</f>
        <v>45005</v>
      </c>
      <c r="WR91" s="13">
        <f>IF(WR$8="",0,WR$8+SUMIFS(условия!55:55,условия!$7:$7,"&lt;="&amp;WR$8,условия!$8:$8,"&gt;="&amp;WR$8))</f>
        <v>45006</v>
      </c>
      <c r="WS91" s="13">
        <f>IF(WS$8="",0,WS$8+SUMIFS(условия!55:55,условия!$7:$7,"&lt;="&amp;WS$8,условия!$8:$8,"&gt;="&amp;WS$8))</f>
        <v>45007</v>
      </c>
      <c r="WT91" s="13">
        <f>IF(WT$8="",0,WT$8+SUMIFS(условия!55:55,условия!$7:$7,"&lt;="&amp;WT$8,условия!$8:$8,"&gt;="&amp;WT$8))</f>
        <v>45008</v>
      </c>
      <c r="WU91" s="13">
        <f>IF(WU$8="",0,WU$8+SUMIFS(условия!55:55,условия!$7:$7,"&lt;="&amp;WU$8,условия!$8:$8,"&gt;="&amp;WU$8))</f>
        <v>45009</v>
      </c>
      <c r="WV91" s="13">
        <f>IF(WV$8="",0,WV$8+SUMIFS(условия!55:55,условия!$7:$7,"&lt;="&amp;WV$8,условия!$8:$8,"&gt;="&amp;WV$8))</f>
        <v>45010</v>
      </c>
      <c r="WW91" s="13">
        <f>IF(WW$8="",0,WW$8+SUMIFS(условия!55:55,условия!$7:$7,"&lt;="&amp;WW$8,условия!$8:$8,"&gt;="&amp;WW$8))</f>
        <v>45011</v>
      </c>
      <c r="WX91" s="13">
        <f>IF(WX$8="",0,WX$8+SUMIFS(условия!55:55,условия!$7:$7,"&lt;="&amp;WX$8,условия!$8:$8,"&gt;="&amp;WX$8))</f>
        <v>45012</v>
      </c>
      <c r="WY91" s="13">
        <f>IF(WY$8="",0,WY$8+SUMIFS(условия!55:55,условия!$7:$7,"&lt;="&amp;WY$8,условия!$8:$8,"&gt;="&amp;WY$8))</f>
        <v>45013</v>
      </c>
      <c r="WZ91" s="13">
        <f>IF(WZ$8="",0,WZ$8+SUMIFS(условия!55:55,условия!$7:$7,"&lt;="&amp;WZ$8,условия!$8:$8,"&gt;="&amp;WZ$8))</f>
        <v>45014</v>
      </c>
      <c r="XA91" s="13">
        <f>IF(XA$8="",0,XA$8+SUMIFS(условия!55:55,условия!$7:$7,"&lt;="&amp;XA$8,условия!$8:$8,"&gt;="&amp;XA$8))</f>
        <v>45015</v>
      </c>
      <c r="XB91" s="13">
        <f>IF(XB$8="",0,XB$8+SUMIFS(условия!55:55,условия!$7:$7,"&lt;="&amp;XB$8,условия!$8:$8,"&gt;="&amp;XB$8))</f>
        <v>45016</v>
      </c>
      <c r="XC91" s="13">
        <f>IF(XC$8="",0,XC$8+SUMIFS(условия!55:55,условия!$7:$7,"&lt;="&amp;XC$8,условия!$8:$8,"&gt;="&amp;XC$8))</f>
        <v>45017</v>
      </c>
      <c r="XD91" s="13">
        <f>IF(XD$8="",0,XD$8+SUMIFS(условия!55:55,условия!$7:$7,"&lt;="&amp;XD$8,условия!$8:$8,"&gt;="&amp;XD$8))</f>
        <v>45018</v>
      </c>
      <c r="XE91" s="13">
        <f>IF(XE$8="",0,XE$8+SUMIFS(условия!55:55,условия!$7:$7,"&lt;="&amp;XE$8,условия!$8:$8,"&gt;="&amp;XE$8))</f>
        <v>45019</v>
      </c>
      <c r="XF91" s="13">
        <f>IF(XF$8="",0,XF$8+SUMIFS(условия!55:55,условия!$7:$7,"&lt;="&amp;XF$8,условия!$8:$8,"&gt;="&amp;XF$8))</f>
        <v>45020</v>
      </c>
      <c r="XG91" s="13">
        <f>IF(XG$8="",0,XG$8+SUMIFS(условия!55:55,условия!$7:$7,"&lt;="&amp;XG$8,условия!$8:$8,"&gt;="&amp;XG$8))</f>
        <v>45021</v>
      </c>
      <c r="XH91" s="13">
        <f>IF(XH$8="",0,XH$8+SUMIFS(условия!55:55,условия!$7:$7,"&lt;="&amp;XH$8,условия!$8:$8,"&gt;="&amp;XH$8))</f>
        <v>45022</v>
      </c>
      <c r="XI91" s="13">
        <f>IF(XI$8="",0,XI$8+SUMIFS(условия!55:55,условия!$7:$7,"&lt;="&amp;XI$8,условия!$8:$8,"&gt;="&amp;XI$8))</f>
        <v>45023</v>
      </c>
      <c r="XJ91" s="13">
        <f>IF(XJ$8="",0,XJ$8+SUMIFS(условия!55:55,условия!$7:$7,"&lt;="&amp;XJ$8,условия!$8:$8,"&gt;="&amp;XJ$8))</f>
        <v>45024</v>
      </c>
      <c r="XK91" s="13">
        <f>IF(XK$8="",0,XK$8+SUMIFS(условия!55:55,условия!$7:$7,"&lt;="&amp;XK$8,условия!$8:$8,"&gt;="&amp;XK$8))</f>
        <v>45025</v>
      </c>
      <c r="XL91" s="13">
        <f>IF(XL$8="",0,XL$8+SUMIFS(условия!55:55,условия!$7:$7,"&lt;="&amp;XL$8,условия!$8:$8,"&gt;="&amp;XL$8))</f>
        <v>45026</v>
      </c>
      <c r="XM91" s="13">
        <f>IF(XM$8="",0,XM$8+SUMIFS(условия!55:55,условия!$7:$7,"&lt;="&amp;XM$8,условия!$8:$8,"&gt;="&amp;XM$8))</f>
        <v>45027</v>
      </c>
      <c r="XN91" s="13">
        <f>IF(XN$8="",0,XN$8+SUMIFS(условия!55:55,условия!$7:$7,"&lt;="&amp;XN$8,условия!$8:$8,"&gt;="&amp;XN$8))</f>
        <v>45028</v>
      </c>
      <c r="XO91" s="13">
        <f>IF(XO$8="",0,XO$8+SUMIFS(условия!55:55,условия!$7:$7,"&lt;="&amp;XO$8,условия!$8:$8,"&gt;="&amp;XO$8))</f>
        <v>45029</v>
      </c>
      <c r="XP91" s="13">
        <f>IF(XP$8="",0,XP$8+SUMIFS(условия!55:55,условия!$7:$7,"&lt;="&amp;XP$8,условия!$8:$8,"&gt;="&amp;XP$8))</f>
        <v>45030</v>
      </c>
      <c r="XQ91" s="13">
        <f>IF(XQ$8="",0,XQ$8+SUMIFS(условия!55:55,условия!$7:$7,"&lt;="&amp;XQ$8,условия!$8:$8,"&gt;="&amp;XQ$8))</f>
        <v>45031</v>
      </c>
      <c r="XR91" s="13">
        <f>IF(XR$8="",0,XR$8+SUMIFS(условия!55:55,условия!$7:$7,"&lt;="&amp;XR$8,условия!$8:$8,"&gt;="&amp;XR$8))</f>
        <v>45032</v>
      </c>
      <c r="XS91" s="13">
        <f>IF(XS$8="",0,XS$8+SUMIFS(условия!55:55,условия!$7:$7,"&lt;="&amp;XS$8,условия!$8:$8,"&gt;="&amp;XS$8))</f>
        <v>45033</v>
      </c>
      <c r="XT91" s="13">
        <f>IF(XT$8="",0,XT$8+SUMIFS(условия!55:55,условия!$7:$7,"&lt;="&amp;XT$8,условия!$8:$8,"&gt;="&amp;XT$8))</f>
        <v>45034</v>
      </c>
      <c r="XU91" s="13">
        <f>IF(XU$8="",0,XU$8+SUMIFS(условия!55:55,условия!$7:$7,"&lt;="&amp;XU$8,условия!$8:$8,"&gt;="&amp;XU$8))</f>
        <v>45035</v>
      </c>
      <c r="XV91" s="13">
        <f>IF(XV$8="",0,XV$8+SUMIFS(условия!55:55,условия!$7:$7,"&lt;="&amp;XV$8,условия!$8:$8,"&gt;="&amp;XV$8))</f>
        <v>45036</v>
      </c>
      <c r="XW91" s="13">
        <f>IF(XW$8="",0,XW$8+SUMIFS(условия!55:55,условия!$7:$7,"&lt;="&amp;XW$8,условия!$8:$8,"&gt;="&amp;XW$8))</f>
        <v>45037</v>
      </c>
      <c r="XX91" s="13">
        <f>IF(XX$8="",0,XX$8+SUMIFS(условия!55:55,условия!$7:$7,"&lt;="&amp;XX$8,условия!$8:$8,"&gt;="&amp;XX$8))</f>
        <v>45038</v>
      </c>
      <c r="XY91" s="13">
        <f>IF(XY$8="",0,XY$8+SUMIFS(условия!55:55,условия!$7:$7,"&lt;="&amp;XY$8,условия!$8:$8,"&gt;="&amp;XY$8))</f>
        <v>45039</v>
      </c>
      <c r="XZ91" s="13">
        <f>IF(XZ$8="",0,XZ$8+SUMIFS(условия!55:55,условия!$7:$7,"&lt;="&amp;XZ$8,условия!$8:$8,"&gt;="&amp;XZ$8))</f>
        <v>45040</v>
      </c>
      <c r="YA91" s="13">
        <f>IF(YA$8="",0,YA$8+SUMIFS(условия!55:55,условия!$7:$7,"&lt;="&amp;YA$8,условия!$8:$8,"&gt;="&amp;YA$8))</f>
        <v>45041</v>
      </c>
      <c r="YB91" s="13">
        <f>IF(YB$8="",0,YB$8+SUMIFS(условия!55:55,условия!$7:$7,"&lt;="&amp;YB$8,условия!$8:$8,"&gt;="&amp;YB$8))</f>
        <v>45042</v>
      </c>
      <c r="YC91" s="13">
        <f>IF(YC$8="",0,YC$8+SUMIFS(условия!55:55,условия!$7:$7,"&lt;="&amp;YC$8,условия!$8:$8,"&gt;="&amp;YC$8))</f>
        <v>45043</v>
      </c>
      <c r="YD91" s="13">
        <f>IF(YD$8="",0,YD$8+SUMIFS(условия!55:55,условия!$7:$7,"&lt;="&amp;YD$8,условия!$8:$8,"&gt;="&amp;YD$8))</f>
        <v>45044</v>
      </c>
      <c r="YE91" s="13">
        <f>IF(YE$8="",0,YE$8+SUMIFS(условия!55:55,условия!$7:$7,"&lt;="&amp;YE$8,условия!$8:$8,"&gt;="&amp;YE$8))</f>
        <v>45045</v>
      </c>
      <c r="YF91" s="13">
        <f>IF(YF$8="",0,YF$8+SUMIFS(условия!55:55,условия!$7:$7,"&lt;="&amp;YF$8,условия!$8:$8,"&gt;="&amp;YF$8))</f>
        <v>45046</v>
      </c>
      <c r="YG91" s="13">
        <f>IF(YG$8="",0,YG$8+SUMIFS(условия!55:55,условия!$7:$7,"&lt;="&amp;YG$8,условия!$8:$8,"&gt;="&amp;YG$8))</f>
        <v>45047</v>
      </c>
      <c r="YH91" s="13">
        <f>IF(YH$8="",0,YH$8+SUMIFS(условия!55:55,условия!$7:$7,"&lt;="&amp;YH$8,условия!$8:$8,"&gt;="&amp;YH$8))</f>
        <v>45048</v>
      </c>
      <c r="YI91" s="13">
        <f>IF(YI$8="",0,YI$8+SUMIFS(условия!55:55,условия!$7:$7,"&lt;="&amp;YI$8,условия!$8:$8,"&gt;="&amp;YI$8))</f>
        <v>45049</v>
      </c>
      <c r="YJ91" s="13">
        <f>IF(YJ$8="",0,YJ$8+SUMIFS(условия!55:55,условия!$7:$7,"&lt;="&amp;YJ$8,условия!$8:$8,"&gt;="&amp;YJ$8))</f>
        <v>45050</v>
      </c>
      <c r="YK91" s="13">
        <f>IF(YK$8="",0,YK$8+SUMIFS(условия!55:55,условия!$7:$7,"&lt;="&amp;YK$8,условия!$8:$8,"&gt;="&amp;YK$8))</f>
        <v>45051</v>
      </c>
      <c r="YL91" s="13">
        <f>IF(YL$8="",0,YL$8+SUMIFS(условия!55:55,условия!$7:$7,"&lt;="&amp;YL$8,условия!$8:$8,"&gt;="&amp;YL$8))</f>
        <v>45052</v>
      </c>
      <c r="YM91" s="13">
        <f>IF(YM$8="",0,YM$8+SUMIFS(условия!55:55,условия!$7:$7,"&lt;="&amp;YM$8,условия!$8:$8,"&gt;="&amp;YM$8))</f>
        <v>45053</v>
      </c>
      <c r="YN91" s="13">
        <f>IF(YN$8="",0,YN$8+SUMIFS(условия!55:55,условия!$7:$7,"&lt;="&amp;YN$8,условия!$8:$8,"&gt;="&amp;YN$8))</f>
        <v>45054</v>
      </c>
      <c r="YO91" s="13">
        <f>IF(YO$8="",0,YO$8+SUMIFS(условия!55:55,условия!$7:$7,"&lt;="&amp;YO$8,условия!$8:$8,"&gt;="&amp;YO$8))</f>
        <v>45055</v>
      </c>
      <c r="YP91" s="13">
        <f>IF(YP$8="",0,YP$8+SUMIFS(условия!55:55,условия!$7:$7,"&lt;="&amp;YP$8,условия!$8:$8,"&gt;="&amp;YP$8))</f>
        <v>45056</v>
      </c>
      <c r="YQ91" s="13">
        <f>IF(YQ$8="",0,YQ$8+SUMIFS(условия!55:55,условия!$7:$7,"&lt;="&amp;YQ$8,условия!$8:$8,"&gt;="&amp;YQ$8))</f>
        <v>45057</v>
      </c>
      <c r="YR91" s="13">
        <f>IF(YR$8="",0,YR$8+SUMIFS(условия!55:55,условия!$7:$7,"&lt;="&amp;YR$8,условия!$8:$8,"&gt;="&amp;YR$8))</f>
        <v>45058</v>
      </c>
      <c r="YS91" s="13">
        <f>IF(YS$8="",0,YS$8+SUMIFS(условия!55:55,условия!$7:$7,"&lt;="&amp;YS$8,условия!$8:$8,"&gt;="&amp;YS$8))</f>
        <v>45059</v>
      </c>
      <c r="YT91" s="13">
        <f>IF(YT$8="",0,YT$8+SUMIFS(условия!55:55,условия!$7:$7,"&lt;="&amp;YT$8,условия!$8:$8,"&gt;="&amp;YT$8))</f>
        <v>45060</v>
      </c>
      <c r="YU91" s="13">
        <f>IF(YU$8="",0,YU$8+SUMIFS(условия!55:55,условия!$7:$7,"&lt;="&amp;YU$8,условия!$8:$8,"&gt;="&amp;YU$8))</f>
        <v>45061</v>
      </c>
      <c r="YV91" s="13">
        <f>IF(YV$8="",0,YV$8+SUMIFS(условия!55:55,условия!$7:$7,"&lt;="&amp;YV$8,условия!$8:$8,"&gt;="&amp;YV$8))</f>
        <v>45062</v>
      </c>
      <c r="YW91" s="13">
        <f>IF(YW$8="",0,YW$8+SUMIFS(условия!55:55,условия!$7:$7,"&lt;="&amp;YW$8,условия!$8:$8,"&gt;="&amp;YW$8))</f>
        <v>45063</v>
      </c>
      <c r="YX91" s="13">
        <f>IF(YX$8="",0,YX$8+SUMIFS(условия!55:55,условия!$7:$7,"&lt;="&amp;YX$8,условия!$8:$8,"&gt;="&amp;YX$8))</f>
        <v>45064</v>
      </c>
      <c r="YY91" s="13">
        <f>IF(YY$8="",0,YY$8+SUMIFS(условия!55:55,условия!$7:$7,"&lt;="&amp;YY$8,условия!$8:$8,"&gt;="&amp;YY$8))</f>
        <v>45065</v>
      </c>
      <c r="YZ91" s="13">
        <f>IF(YZ$8="",0,YZ$8+SUMIFS(условия!55:55,условия!$7:$7,"&lt;="&amp;YZ$8,условия!$8:$8,"&gt;="&amp;YZ$8))</f>
        <v>45066</v>
      </c>
      <c r="ZA91" s="13">
        <f>IF(ZA$8="",0,ZA$8+SUMIFS(условия!55:55,условия!$7:$7,"&lt;="&amp;ZA$8,условия!$8:$8,"&gt;="&amp;ZA$8))</f>
        <v>45067</v>
      </c>
      <c r="ZB91" s="13">
        <f>IF(ZB$8="",0,ZB$8+SUMIFS(условия!55:55,условия!$7:$7,"&lt;="&amp;ZB$8,условия!$8:$8,"&gt;="&amp;ZB$8))</f>
        <v>45068</v>
      </c>
      <c r="ZC91" s="13">
        <f>IF(ZC$8="",0,ZC$8+SUMIFS(условия!55:55,условия!$7:$7,"&lt;="&amp;ZC$8,условия!$8:$8,"&gt;="&amp;ZC$8))</f>
        <v>45069</v>
      </c>
      <c r="ZD91" s="13">
        <f>IF(ZD$8="",0,ZD$8+SUMIFS(условия!55:55,условия!$7:$7,"&lt;="&amp;ZD$8,условия!$8:$8,"&gt;="&amp;ZD$8))</f>
        <v>45070</v>
      </c>
      <c r="ZE91" s="13">
        <f>IF(ZE$8="",0,ZE$8+SUMIFS(условия!55:55,условия!$7:$7,"&lt;="&amp;ZE$8,условия!$8:$8,"&gt;="&amp;ZE$8))</f>
        <v>45071</v>
      </c>
      <c r="ZF91" s="13">
        <f>IF(ZF$8="",0,ZF$8+SUMIFS(условия!55:55,условия!$7:$7,"&lt;="&amp;ZF$8,условия!$8:$8,"&gt;="&amp;ZF$8))</f>
        <v>45072</v>
      </c>
      <c r="ZG91" s="13">
        <f>IF(ZG$8="",0,ZG$8+SUMIFS(условия!55:55,условия!$7:$7,"&lt;="&amp;ZG$8,условия!$8:$8,"&gt;="&amp;ZG$8))</f>
        <v>45073</v>
      </c>
      <c r="ZH91" s="13">
        <f>IF(ZH$8="",0,ZH$8+SUMIFS(условия!55:55,условия!$7:$7,"&lt;="&amp;ZH$8,условия!$8:$8,"&gt;="&amp;ZH$8))</f>
        <v>45074</v>
      </c>
      <c r="ZI91" s="13">
        <f>IF(ZI$8="",0,ZI$8+SUMIFS(условия!55:55,условия!$7:$7,"&lt;="&amp;ZI$8,условия!$8:$8,"&gt;="&amp;ZI$8))</f>
        <v>45075</v>
      </c>
      <c r="ZJ91" s="13">
        <f>IF(ZJ$8="",0,ZJ$8+SUMIFS(условия!55:55,условия!$7:$7,"&lt;="&amp;ZJ$8,условия!$8:$8,"&gt;="&amp;ZJ$8))</f>
        <v>45076</v>
      </c>
      <c r="ZK91" s="13">
        <f>IF(ZK$8="",0,ZK$8+SUMIFS(условия!55:55,условия!$7:$7,"&lt;="&amp;ZK$8,условия!$8:$8,"&gt;="&amp;ZK$8))</f>
        <v>45077</v>
      </c>
      <c r="ZL91" s="13">
        <f>IF(ZL$8="",0,ZL$8+SUMIFS(условия!55:55,условия!$7:$7,"&lt;="&amp;ZL$8,условия!$8:$8,"&gt;="&amp;ZL$8))</f>
        <v>45078</v>
      </c>
      <c r="ZM91" s="13">
        <f>IF(ZM$8="",0,ZM$8+SUMIFS(условия!55:55,условия!$7:$7,"&lt;="&amp;ZM$8,условия!$8:$8,"&gt;="&amp;ZM$8))</f>
        <v>45079</v>
      </c>
      <c r="ZN91" s="13">
        <f>IF(ZN$8="",0,ZN$8+SUMIFS(условия!55:55,условия!$7:$7,"&lt;="&amp;ZN$8,условия!$8:$8,"&gt;="&amp;ZN$8))</f>
        <v>45080</v>
      </c>
      <c r="ZO91" s="13">
        <f>IF(ZO$8="",0,ZO$8+SUMIFS(условия!55:55,условия!$7:$7,"&lt;="&amp;ZO$8,условия!$8:$8,"&gt;="&amp;ZO$8))</f>
        <v>45081</v>
      </c>
      <c r="ZP91" s="13">
        <f>IF(ZP$8="",0,ZP$8+SUMIFS(условия!55:55,условия!$7:$7,"&lt;="&amp;ZP$8,условия!$8:$8,"&gt;="&amp;ZP$8))</f>
        <v>45082</v>
      </c>
      <c r="ZQ91" s="13">
        <f>IF(ZQ$8="",0,ZQ$8+SUMIFS(условия!55:55,условия!$7:$7,"&lt;="&amp;ZQ$8,условия!$8:$8,"&gt;="&amp;ZQ$8))</f>
        <v>45083</v>
      </c>
      <c r="ZR91" s="13">
        <f>IF(ZR$8="",0,ZR$8+SUMIFS(условия!55:55,условия!$7:$7,"&lt;="&amp;ZR$8,условия!$8:$8,"&gt;="&amp;ZR$8))</f>
        <v>45084</v>
      </c>
      <c r="ZS91" s="13">
        <f>IF(ZS$8="",0,ZS$8+SUMIFS(условия!55:55,условия!$7:$7,"&lt;="&amp;ZS$8,условия!$8:$8,"&gt;="&amp;ZS$8))</f>
        <v>45085</v>
      </c>
      <c r="ZT91" s="13">
        <f>IF(ZT$8="",0,ZT$8+SUMIFS(условия!55:55,условия!$7:$7,"&lt;="&amp;ZT$8,условия!$8:$8,"&gt;="&amp;ZT$8))</f>
        <v>45086</v>
      </c>
      <c r="ZU91" s="13">
        <f>IF(ZU$8="",0,ZU$8+SUMIFS(условия!55:55,условия!$7:$7,"&lt;="&amp;ZU$8,условия!$8:$8,"&gt;="&amp;ZU$8))</f>
        <v>45087</v>
      </c>
      <c r="ZV91" s="13">
        <f>IF(ZV$8="",0,ZV$8+SUMIFS(условия!55:55,условия!$7:$7,"&lt;="&amp;ZV$8,условия!$8:$8,"&gt;="&amp;ZV$8))</f>
        <v>45088</v>
      </c>
      <c r="ZW91" s="13">
        <f>IF(ZW$8="",0,ZW$8+SUMIFS(условия!55:55,условия!$7:$7,"&lt;="&amp;ZW$8,условия!$8:$8,"&gt;="&amp;ZW$8))</f>
        <v>45089</v>
      </c>
      <c r="ZX91" s="13">
        <f>IF(ZX$8="",0,ZX$8+SUMIFS(условия!55:55,условия!$7:$7,"&lt;="&amp;ZX$8,условия!$8:$8,"&gt;="&amp;ZX$8))</f>
        <v>45090</v>
      </c>
      <c r="ZY91" s="13">
        <f>IF(ZY$8="",0,ZY$8+SUMIFS(условия!55:55,условия!$7:$7,"&lt;="&amp;ZY$8,условия!$8:$8,"&gt;="&amp;ZY$8))</f>
        <v>45091</v>
      </c>
      <c r="ZZ91" s="13">
        <f>IF(ZZ$8="",0,ZZ$8+SUMIFS(условия!55:55,условия!$7:$7,"&lt;="&amp;ZZ$8,условия!$8:$8,"&gt;="&amp;ZZ$8))</f>
        <v>45092</v>
      </c>
      <c r="AAA91" s="13">
        <f>IF(AAA$8="",0,AAA$8+SUMIFS(условия!55:55,условия!$7:$7,"&lt;="&amp;AAA$8,условия!$8:$8,"&gt;="&amp;AAA$8))</f>
        <v>45093</v>
      </c>
      <c r="AAB91" s="13">
        <f>IF(AAB$8="",0,AAB$8+SUMIFS(условия!55:55,условия!$7:$7,"&lt;="&amp;AAB$8,условия!$8:$8,"&gt;="&amp;AAB$8))</f>
        <v>45094</v>
      </c>
      <c r="AAC91" s="13">
        <f>IF(AAC$8="",0,AAC$8+SUMIFS(условия!55:55,условия!$7:$7,"&lt;="&amp;AAC$8,условия!$8:$8,"&gt;="&amp;AAC$8))</f>
        <v>45095</v>
      </c>
      <c r="AAD91" s="13">
        <f>IF(AAD$8="",0,AAD$8+SUMIFS(условия!55:55,условия!$7:$7,"&lt;="&amp;AAD$8,условия!$8:$8,"&gt;="&amp;AAD$8))</f>
        <v>45096</v>
      </c>
      <c r="AAE91" s="13">
        <f>IF(AAE$8="",0,AAE$8+SUMIFS(условия!55:55,условия!$7:$7,"&lt;="&amp;AAE$8,условия!$8:$8,"&gt;="&amp;AAE$8))</f>
        <v>45097</v>
      </c>
      <c r="AAF91" s="13">
        <f>IF(AAF$8="",0,AAF$8+SUMIFS(условия!55:55,условия!$7:$7,"&lt;="&amp;AAF$8,условия!$8:$8,"&gt;="&amp;AAF$8))</f>
        <v>45098</v>
      </c>
      <c r="AAG91" s="13">
        <f>IF(AAG$8="",0,AAG$8+SUMIFS(условия!55:55,условия!$7:$7,"&lt;="&amp;AAG$8,условия!$8:$8,"&gt;="&amp;AAG$8))</f>
        <v>45099</v>
      </c>
      <c r="AAH91" s="13">
        <f>IF(AAH$8="",0,AAH$8+SUMIFS(условия!55:55,условия!$7:$7,"&lt;="&amp;AAH$8,условия!$8:$8,"&gt;="&amp;AAH$8))</f>
        <v>45100</v>
      </c>
      <c r="AAI91" s="13">
        <f>IF(AAI$8="",0,AAI$8+SUMIFS(условия!55:55,условия!$7:$7,"&lt;="&amp;AAI$8,условия!$8:$8,"&gt;="&amp;AAI$8))</f>
        <v>45101</v>
      </c>
      <c r="AAJ91" s="13">
        <f>IF(AAJ$8="",0,AAJ$8+SUMIFS(условия!55:55,условия!$7:$7,"&lt;="&amp;AAJ$8,условия!$8:$8,"&gt;="&amp;AAJ$8))</f>
        <v>45102</v>
      </c>
      <c r="AAK91" s="13">
        <f>IF(AAK$8="",0,AAK$8+SUMIFS(условия!55:55,условия!$7:$7,"&lt;="&amp;AAK$8,условия!$8:$8,"&gt;="&amp;AAK$8))</f>
        <v>45103</v>
      </c>
      <c r="AAL91" s="13">
        <f>IF(AAL$8="",0,AAL$8+SUMIFS(условия!55:55,условия!$7:$7,"&lt;="&amp;AAL$8,условия!$8:$8,"&gt;="&amp;AAL$8))</f>
        <v>45104</v>
      </c>
      <c r="AAM91" s="13">
        <f>IF(AAM$8="",0,AAM$8+SUMIFS(условия!55:55,условия!$7:$7,"&lt;="&amp;AAM$8,условия!$8:$8,"&gt;="&amp;AAM$8))</f>
        <v>45105</v>
      </c>
      <c r="AAN91" s="13">
        <f>IF(AAN$8="",0,AAN$8+SUMIFS(условия!55:55,условия!$7:$7,"&lt;="&amp;AAN$8,условия!$8:$8,"&gt;="&amp;AAN$8))</f>
        <v>45106</v>
      </c>
      <c r="AAO91" s="13">
        <f>IF(AAO$8="",0,AAO$8+SUMIFS(условия!55:55,условия!$7:$7,"&lt;="&amp;AAO$8,условия!$8:$8,"&gt;="&amp;AAO$8))</f>
        <v>45107</v>
      </c>
      <c r="AAP91" s="13">
        <f>IF(AAP$8="",0,AAP$8+SUMIFS(условия!55:55,условия!$7:$7,"&lt;="&amp;AAP$8,условия!$8:$8,"&gt;="&amp;AAP$8))</f>
        <v>45108</v>
      </c>
      <c r="AAQ91" s="13">
        <f>IF(AAQ$8="",0,AAQ$8+SUMIFS(условия!55:55,условия!$7:$7,"&lt;="&amp;AAQ$8,условия!$8:$8,"&gt;="&amp;AAQ$8))</f>
        <v>45109</v>
      </c>
      <c r="AAR91" s="13">
        <f>IF(AAR$8="",0,AAR$8+SUMIFS(условия!55:55,условия!$7:$7,"&lt;="&amp;AAR$8,условия!$8:$8,"&gt;="&amp;AAR$8))</f>
        <v>45110</v>
      </c>
      <c r="AAS91" s="13">
        <f>IF(AAS$8="",0,AAS$8+SUMIFS(условия!55:55,условия!$7:$7,"&lt;="&amp;AAS$8,условия!$8:$8,"&gt;="&amp;AAS$8))</f>
        <v>45111</v>
      </c>
      <c r="AAT91" s="13">
        <f>IF(AAT$8="",0,AAT$8+SUMIFS(условия!55:55,условия!$7:$7,"&lt;="&amp;AAT$8,условия!$8:$8,"&gt;="&amp;AAT$8))</f>
        <v>45112</v>
      </c>
      <c r="AAU91" s="13">
        <f>IF(AAU$8="",0,AAU$8+SUMIFS(условия!55:55,условия!$7:$7,"&lt;="&amp;AAU$8,условия!$8:$8,"&gt;="&amp;AAU$8))</f>
        <v>45113</v>
      </c>
      <c r="AAV91" s="13">
        <f>IF(AAV$8="",0,AAV$8+SUMIFS(условия!55:55,условия!$7:$7,"&lt;="&amp;AAV$8,условия!$8:$8,"&gt;="&amp;AAV$8))</f>
        <v>45114</v>
      </c>
      <c r="AAW91" s="13">
        <f>IF(AAW$8="",0,AAW$8+SUMIFS(условия!55:55,условия!$7:$7,"&lt;="&amp;AAW$8,условия!$8:$8,"&gt;="&amp;AAW$8))</f>
        <v>45115</v>
      </c>
      <c r="AAX91" s="13">
        <f>IF(AAX$8="",0,AAX$8+SUMIFS(условия!55:55,условия!$7:$7,"&lt;="&amp;AAX$8,условия!$8:$8,"&gt;="&amp;AAX$8))</f>
        <v>45116</v>
      </c>
      <c r="AAY91" s="13">
        <f>IF(AAY$8="",0,AAY$8+SUMIFS(условия!55:55,условия!$7:$7,"&lt;="&amp;AAY$8,условия!$8:$8,"&gt;="&amp;AAY$8))</f>
        <v>45117</v>
      </c>
      <c r="AAZ91" s="13">
        <f>IF(AAZ$8="",0,AAZ$8+SUMIFS(условия!55:55,условия!$7:$7,"&lt;="&amp;AAZ$8,условия!$8:$8,"&gt;="&amp;AAZ$8))</f>
        <v>45118</v>
      </c>
      <c r="ABA91" s="13">
        <f>IF(ABA$8="",0,ABA$8+SUMIFS(условия!55:55,условия!$7:$7,"&lt;="&amp;ABA$8,условия!$8:$8,"&gt;="&amp;ABA$8))</f>
        <v>45119</v>
      </c>
      <c r="ABB91" s="13">
        <f>IF(ABB$8="",0,ABB$8+SUMIFS(условия!55:55,условия!$7:$7,"&lt;="&amp;ABB$8,условия!$8:$8,"&gt;="&amp;ABB$8))</f>
        <v>45120</v>
      </c>
      <c r="ABC91" s="13">
        <f>IF(ABC$8="",0,ABC$8+SUMIFS(условия!55:55,условия!$7:$7,"&lt;="&amp;ABC$8,условия!$8:$8,"&gt;="&amp;ABC$8))</f>
        <v>45121</v>
      </c>
      <c r="ABD91" s="13">
        <f>IF(ABD$8="",0,ABD$8+SUMIFS(условия!55:55,условия!$7:$7,"&lt;="&amp;ABD$8,условия!$8:$8,"&gt;="&amp;ABD$8))</f>
        <v>45122</v>
      </c>
      <c r="ABE91" s="13">
        <f>IF(ABE$8="",0,ABE$8+SUMIFS(условия!55:55,условия!$7:$7,"&lt;="&amp;ABE$8,условия!$8:$8,"&gt;="&amp;ABE$8))</f>
        <v>45123</v>
      </c>
      <c r="ABF91" s="13">
        <f>IF(ABF$8="",0,ABF$8+SUMIFS(условия!55:55,условия!$7:$7,"&lt;="&amp;ABF$8,условия!$8:$8,"&gt;="&amp;ABF$8))</f>
        <v>45124</v>
      </c>
      <c r="ABG91" s="13">
        <f>IF(ABG$8="",0,ABG$8+SUMIFS(условия!55:55,условия!$7:$7,"&lt;="&amp;ABG$8,условия!$8:$8,"&gt;="&amp;ABG$8))</f>
        <v>45125</v>
      </c>
      <c r="ABH91" s="13">
        <f>IF(ABH$8="",0,ABH$8+SUMIFS(условия!55:55,условия!$7:$7,"&lt;="&amp;ABH$8,условия!$8:$8,"&gt;="&amp;ABH$8))</f>
        <v>45126</v>
      </c>
      <c r="ABI91" s="13">
        <f>IF(ABI$8="",0,ABI$8+SUMIFS(условия!55:55,условия!$7:$7,"&lt;="&amp;ABI$8,условия!$8:$8,"&gt;="&amp;ABI$8))</f>
        <v>45127</v>
      </c>
      <c r="ABJ91" s="13">
        <f>IF(ABJ$8="",0,ABJ$8+SUMIFS(условия!55:55,условия!$7:$7,"&lt;="&amp;ABJ$8,условия!$8:$8,"&gt;="&amp;ABJ$8))</f>
        <v>45128</v>
      </c>
      <c r="ABK91" s="13">
        <f>IF(ABK$8="",0,ABK$8+SUMIFS(условия!55:55,условия!$7:$7,"&lt;="&amp;ABK$8,условия!$8:$8,"&gt;="&amp;ABK$8))</f>
        <v>45129</v>
      </c>
      <c r="ABL91" s="13">
        <f>IF(ABL$8="",0,ABL$8+SUMIFS(условия!55:55,условия!$7:$7,"&lt;="&amp;ABL$8,условия!$8:$8,"&gt;="&amp;ABL$8))</f>
        <v>45130</v>
      </c>
      <c r="ABM91" s="13">
        <f>IF(ABM$8="",0,ABM$8+SUMIFS(условия!55:55,условия!$7:$7,"&lt;="&amp;ABM$8,условия!$8:$8,"&gt;="&amp;ABM$8))</f>
        <v>45131</v>
      </c>
      <c r="ABN91" s="13">
        <f>IF(ABN$8="",0,ABN$8+SUMIFS(условия!55:55,условия!$7:$7,"&lt;="&amp;ABN$8,условия!$8:$8,"&gt;="&amp;ABN$8))</f>
        <v>45132</v>
      </c>
      <c r="ABO91" s="13">
        <f>IF(ABO$8="",0,ABO$8+SUMIFS(условия!55:55,условия!$7:$7,"&lt;="&amp;ABO$8,условия!$8:$8,"&gt;="&amp;ABO$8))</f>
        <v>45133</v>
      </c>
      <c r="ABP91" s="13">
        <f>IF(ABP$8="",0,ABP$8+SUMIFS(условия!55:55,условия!$7:$7,"&lt;="&amp;ABP$8,условия!$8:$8,"&gt;="&amp;ABP$8))</f>
        <v>45134</v>
      </c>
      <c r="ABQ91" s="13">
        <f>IF(ABQ$8="",0,ABQ$8+SUMIFS(условия!55:55,условия!$7:$7,"&lt;="&amp;ABQ$8,условия!$8:$8,"&gt;="&amp;ABQ$8))</f>
        <v>45135</v>
      </c>
      <c r="ABR91" s="13">
        <f>IF(ABR$8="",0,ABR$8+SUMIFS(условия!55:55,условия!$7:$7,"&lt;="&amp;ABR$8,условия!$8:$8,"&gt;="&amp;ABR$8))</f>
        <v>45136</v>
      </c>
      <c r="ABS91" s="13">
        <f>IF(ABS$8="",0,ABS$8+SUMIFS(условия!55:55,условия!$7:$7,"&lt;="&amp;ABS$8,условия!$8:$8,"&gt;="&amp;ABS$8))</f>
        <v>45137</v>
      </c>
      <c r="ABT91" s="13">
        <f>IF(ABT$8="",0,ABT$8+SUMIFS(условия!55:55,условия!$7:$7,"&lt;="&amp;ABT$8,условия!$8:$8,"&gt;="&amp;ABT$8))</f>
        <v>45138</v>
      </c>
      <c r="ABU91" s="13">
        <f>IF(ABU$8="",0,ABU$8+SUMIFS(условия!55:55,условия!$7:$7,"&lt;="&amp;ABU$8,условия!$8:$8,"&gt;="&amp;ABU$8))</f>
        <v>45139</v>
      </c>
      <c r="ABV91" s="13">
        <f>IF(ABV$8="",0,ABV$8+SUMIFS(условия!55:55,условия!$7:$7,"&lt;="&amp;ABV$8,условия!$8:$8,"&gt;="&amp;ABV$8))</f>
        <v>45140</v>
      </c>
      <c r="ABW91" s="13">
        <f>IF(ABW$8="",0,ABW$8+SUMIFS(условия!55:55,условия!$7:$7,"&lt;="&amp;ABW$8,условия!$8:$8,"&gt;="&amp;ABW$8))</f>
        <v>45141</v>
      </c>
      <c r="ABX91" s="13">
        <f>IF(ABX$8="",0,ABX$8+SUMIFS(условия!55:55,условия!$7:$7,"&lt;="&amp;ABX$8,условия!$8:$8,"&gt;="&amp;ABX$8))</f>
        <v>45142</v>
      </c>
      <c r="ABY91" s="13">
        <f>IF(ABY$8="",0,ABY$8+SUMIFS(условия!55:55,условия!$7:$7,"&lt;="&amp;ABY$8,условия!$8:$8,"&gt;="&amp;ABY$8))</f>
        <v>45143</v>
      </c>
      <c r="ABZ91" s="13">
        <f>IF(ABZ$8="",0,ABZ$8+SUMIFS(условия!55:55,условия!$7:$7,"&lt;="&amp;ABZ$8,условия!$8:$8,"&gt;="&amp;ABZ$8))</f>
        <v>45144</v>
      </c>
      <c r="ACA91" s="13">
        <f>IF(ACA$8="",0,ACA$8+SUMIFS(условия!55:55,условия!$7:$7,"&lt;="&amp;ACA$8,условия!$8:$8,"&gt;="&amp;ACA$8))</f>
        <v>45145</v>
      </c>
      <c r="ACB91" s="13">
        <f>IF(ACB$8="",0,ACB$8+SUMIFS(условия!55:55,условия!$7:$7,"&lt;="&amp;ACB$8,условия!$8:$8,"&gt;="&amp;ACB$8))</f>
        <v>45146</v>
      </c>
      <c r="ACC91" s="13">
        <f>IF(ACC$8="",0,ACC$8+SUMIFS(условия!55:55,условия!$7:$7,"&lt;="&amp;ACC$8,условия!$8:$8,"&gt;="&amp;ACC$8))</f>
        <v>45147</v>
      </c>
      <c r="ACD91" s="13">
        <f>IF(ACD$8="",0,ACD$8+SUMIFS(условия!55:55,условия!$7:$7,"&lt;="&amp;ACD$8,условия!$8:$8,"&gt;="&amp;ACD$8))</f>
        <v>45148</v>
      </c>
      <c r="ACE91" s="13">
        <f>IF(ACE$8="",0,ACE$8+SUMIFS(условия!55:55,условия!$7:$7,"&lt;="&amp;ACE$8,условия!$8:$8,"&gt;="&amp;ACE$8))</f>
        <v>45149</v>
      </c>
      <c r="ACF91" s="13">
        <f>IF(ACF$8="",0,ACF$8+SUMIFS(условия!55:55,условия!$7:$7,"&lt;="&amp;ACF$8,условия!$8:$8,"&gt;="&amp;ACF$8))</f>
        <v>45150</v>
      </c>
      <c r="ACG91" s="13">
        <f>IF(ACG$8="",0,ACG$8+SUMIFS(условия!55:55,условия!$7:$7,"&lt;="&amp;ACG$8,условия!$8:$8,"&gt;="&amp;ACG$8))</f>
        <v>45151</v>
      </c>
      <c r="ACH91" s="13">
        <f>IF(ACH$8="",0,ACH$8+SUMIFS(условия!55:55,условия!$7:$7,"&lt;="&amp;ACH$8,условия!$8:$8,"&gt;="&amp;ACH$8))</f>
        <v>45152</v>
      </c>
      <c r="ACI91" s="13">
        <f>IF(ACI$8="",0,ACI$8+SUMIFS(условия!55:55,условия!$7:$7,"&lt;="&amp;ACI$8,условия!$8:$8,"&gt;="&amp;ACI$8))</f>
        <v>45153</v>
      </c>
      <c r="ACJ91" s="13">
        <f>IF(ACJ$8="",0,ACJ$8+SUMIFS(условия!55:55,условия!$7:$7,"&lt;="&amp;ACJ$8,условия!$8:$8,"&gt;="&amp;ACJ$8))</f>
        <v>45154</v>
      </c>
      <c r="ACK91" s="13">
        <f>IF(ACK$8="",0,ACK$8+SUMIFS(условия!55:55,условия!$7:$7,"&lt;="&amp;ACK$8,условия!$8:$8,"&gt;="&amp;ACK$8))</f>
        <v>45155</v>
      </c>
      <c r="ACL91" s="13">
        <f>IF(ACL$8="",0,ACL$8+SUMIFS(условия!55:55,условия!$7:$7,"&lt;="&amp;ACL$8,условия!$8:$8,"&gt;="&amp;ACL$8))</f>
        <v>45156</v>
      </c>
      <c r="ACM91" s="13">
        <f>IF(ACM$8="",0,ACM$8+SUMIFS(условия!55:55,условия!$7:$7,"&lt;="&amp;ACM$8,условия!$8:$8,"&gt;="&amp;ACM$8))</f>
        <v>45157</v>
      </c>
      <c r="ACN91" s="13">
        <f>IF(ACN$8="",0,ACN$8+SUMIFS(условия!55:55,условия!$7:$7,"&lt;="&amp;ACN$8,условия!$8:$8,"&gt;="&amp;ACN$8))</f>
        <v>45158</v>
      </c>
      <c r="ACO91" s="13">
        <f>IF(ACO$8="",0,ACO$8+SUMIFS(условия!55:55,условия!$7:$7,"&lt;="&amp;ACO$8,условия!$8:$8,"&gt;="&amp;ACO$8))</f>
        <v>45159</v>
      </c>
      <c r="ACP91" s="13">
        <f>IF(ACP$8="",0,ACP$8+SUMIFS(условия!55:55,условия!$7:$7,"&lt;="&amp;ACP$8,условия!$8:$8,"&gt;="&amp;ACP$8))</f>
        <v>45160</v>
      </c>
      <c r="ACQ91" s="13">
        <f>IF(ACQ$8="",0,ACQ$8+SUMIFS(условия!55:55,условия!$7:$7,"&lt;="&amp;ACQ$8,условия!$8:$8,"&gt;="&amp;ACQ$8))</f>
        <v>45161</v>
      </c>
      <c r="ACR91" s="13">
        <f>IF(ACR$8="",0,ACR$8+SUMIFS(условия!55:55,условия!$7:$7,"&lt;="&amp;ACR$8,условия!$8:$8,"&gt;="&amp;ACR$8))</f>
        <v>45162</v>
      </c>
      <c r="ACS91" s="13">
        <f>IF(ACS$8="",0,ACS$8+SUMIFS(условия!55:55,условия!$7:$7,"&lt;="&amp;ACS$8,условия!$8:$8,"&gt;="&amp;ACS$8))</f>
        <v>45163</v>
      </c>
      <c r="ACT91" s="13">
        <f>IF(ACT$8="",0,ACT$8+SUMIFS(условия!55:55,условия!$7:$7,"&lt;="&amp;ACT$8,условия!$8:$8,"&gt;="&amp;ACT$8))</f>
        <v>45164</v>
      </c>
      <c r="ACU91" s="13">
        <f>IF(ACU$8="",0,ACU$8+SUMIFS(условия!55:55,условия!$7:$7,"&lt;="&amp;ACU$8,условия!$8:$8,"&gt;="&amp;ACU$8))</f>
        <v>45165</v>
      </c>
      <c r="ACV91" s="13">
        <f>IF(ACV$8="",0,ACV$8+SUMIFS(условия!55:55,условия!$7:$7,"&lt;="&amp;ACV$8,условия!$8:$8,"&gt;="&amp;ACV$8))</f>
        <v>45166</v>
      </c>
      <c r="ACW91" s="13">
        <f>IF(ACW$8="",0,ACW$8+SUMIFS(условия!55:55,условия!$7:$7,"&lt;="&amp;ACW$8,условия!$8:$8,"&gt;="&amp;ACW$8))</f>
        <v>45167</v>
      </c>
      <c r="ACX91" s="13">
        <f>IF(ACX$8="",0,ACX$8+SUMIFS(условия!55:55,условия!$7:$7,"&lt;="&amp;ACX$8,условия!$8:$8,"&gt;="&amp;ACX$8))</f>
        <v>45168</v>
      </c>
      <c r="ACY91" s="13">
        <f>IF(ACY$8="",0,ACY$8+SUMIFS(условия!55:55,условия!$7:$7,"&lt;="&amp;ACY$8,условия!$8:$8,"&gt;="&amp;ACY$8))</f>
        <v>45169</v>
      </c>
      <c r="ACZ91" s="13">
        <f>IF(ACZ$8="",0,ACZ$8+SUMIFS(условия!55:55,условия!$7:$7,"&lt;="&amp;ACZ$8,условия!$8:$8,"&gt;="&amp;ACZ$8))</f>
        <v>45170</v>
      </c>
      <c r="ADA91" s="13">
        <f>IF(ADA$8="",0,ADA$8+SUMIFS(условия!55:55,условия!$7:$7,"&lt;="&amp;ADA$8,условия!$8:$8,"&gt;="&amp;ADA$8))</f>
        <v>45171</v>
      </c>
      <c r="ADB91" s="13">
        <f>IF(ADB$8="",0,ADB$8+SUMIFS(условия!55:55,условия!$7:$7,"&lt;="&amp;ADB$8,условия!$8:$8,"&gt;="&amp;ADB$8))</f>
        <v>45172</v>
      </c>
      <c r="ADC91" s="13">
        <f>IF(ADC$8="",0,ADC$8+SUMIFS(условия!55:55,условия!$7:$7,"&lt;="&amp;ADC$8,условия!$8:$8,"&gt;="&amp;ADC$8))</f>
        <v>45173</v>
      </c>
      <c r="ADD91" s="13">
        <f>IF(ADD$8="",0,ADD$8+SUMIFS(условия!55:55,условия!$7:$7,"&lt;="&amp;ADD$8,условия!$8:$8,"&gt;="&amp;ADD$8))</f>
        <v>45174</v>
      </c>
      <c r="ADE91" s="13">
        <f>IF(ADE$8="",0,ADE$8+SUMIFS(условия!55:55,условия!$7:$7,"&lt;="&amp;ADE$8,условия!$8:$8,"&gt;="&amp;ADE$8))</f>
        <v>45175</v>
      </c>
      <c r="ADF91" s="13">
        <f>IF(ADF$8="",0,ADF$8+SUMIFS(условия!55:55,условия!$7:$7,"&lt;="&amp;ADF$8,условия!$8:$8,"&gt;="&amp;ADF$8))</f>
        <v>45176</v>
      </c>
      <c r="ADG91" s="13">
        <f>IF(ADG$8="",0,ADG$8+SUMIFS(условия!55:55,условия!$7:$7,"&lt;="&amp;ADG$8,условия!$8:$8,"&gt;="&amp;ADG$8))</f>
        <v>45177</v>
      </c>
      <c r="ADH91" s="13">
        <f>IF(ADH$8="",0,ADH$8+SUMIFS(условия!55:55,условия!$7:$7,"&lt;="&amp;ADH$8,условия!$8:$8,"&gt;="&amp;ADH$8))</f>
        <v>45178</v>
      </c>
      <c r="ADI91" s="13">
        <f>IF(ADI$8="",0,ADI$8+SUMIFS(условия!55:55,условия!$7:$7,"&lt;="&amp;ADI$8,условия!$8:$8,"&gt;="&amp;ADI$8))</f>
        <v>45179</v>
      </c>
      <c r="ADJ91" s="13">
        <f>IF(ADJ$8="",0,ADJ$8+SUMIFS(условия!55:55,условия!$7:$7,"&lt;="&amp;ADJ$8,условия!$8:$8,"&gt;="&amp;ADJ$8))</f>
        <v>45180</v>
      </c>
      <c r="ADK91" s="13">
        <f>IF(ADK$8="",0,ADK$8+SUMIFS(условия!55:55,условия!$7:$7,"&lt;="&amp;ADK$8,условия!$8:$8,"&gt;="&amp;ADK$8))</f>
        <v>45181</v>
      </c>
      <c r="ADL91" s="13">
        <f>IF(ADL$8="",0,ADL$8+SUMIFS(условия!55:55,условия!$7:$7,"&lt;="&amp;ADL$8,условия!$8:$8,"&gt;="&amp;ADL$8))</f>
        <v>45182</v>
      </c>
      <c r="ADM91" s="13">
        <f>IF(ADM$8="",0,ADM$8+SUMIFS(условия!55:55,условия!$7:$7,"&lt;="&amp;ADM$8,условия!$8:$8,"&gt;="&amp;ADM$8))</f>
        <v>45183</v>
      </c>
      <c r="ADN91" s="13">
        <f>IF(ADN$8="",0,ADN$8+SUMIFS(условия!55:55,условия!$7:$7,"&lt;="&amp;ADN$8,условия!$8:$8,"&gt;="&amp;ADN$8))</f>
        <v>45184</v>
      </c>
      <c r="ADO91" s="13">
        <f>IF(ADO$8="",0,ADO$8+SUMIFS(условия!55:55,условия!$7:$7,"&lt;="&amp;ADO$8,условия!$8:$8,"&gt;="&amp;ADO$8))</f>
        <v>45185</v>
      </c>
      <c r="ADP91" s="13">
        <f>IF(ADP$8="",0,ADP$8+SUMIFS(условия!55:55,условия!$7:$7,"&lt;="&amp;ADP$8,условия!$8:$8,"&gt;="&amp;ADP$8))</f>
        <v>45186</v>
      </c>
      <c r="ADQ91" s="13">
        <f>IF(ADQ$8="",0,ADQ$8+SUMIFS(условия!55:55,условия!$7:$7,"&lt;="&amp;ADQ$8,условия!$8:$8,"&gt;="&amp;ADQ$8))</f>
        <v>45187</v>
      </c>
      <c r="ADR91" s="13">
        <f>IF(ADR$8="",0,ADR$8+SUMIFS(условия!55:55,условия!$7:$7,"&lt;="&amp;ADR$8,условия!$8:$8,"&gt;="&amp;ADR$8))</f>
        <v>45188</v>
      </c>
      <c r="ADS91" s="13">
        <f>IF(ADS$8="",0,ADS$8+SUMIFS(условия!55:55,условия!$7:$7,"&lt;="&amp;ADS$8,условия!$8:$8,"&gt;="&amp;ADS$8))</f>
        <v>45189</v>
      </c>
      <c r="ADT91" s="13">
        <f>IF(ADT$8="",0,ADT$8+SUMIFS(условия!55:55,условия!$7:$7,"&lt;="&amp;ADT$8,условия!$8:$8,"&gt;="&amp;ADT$8))</f>
        <v>45190</v>
      </c>
      <c r="ADU91" s="13">
        <f>IF(ADU$8="",0,ADU$8+SUMIFS(условия!55:55,условия!$7:$7,"&lt;="&amp;ADU$8,условия!$8:$8,"&gt;="&amp;ADU$8))</f>
        <v>45191</v>
      </c>
      <c r="ADV91" s="13">
        <f>IF(ADV$8="",0,ADV$8+SUMIFS(условия!55:55,условия!$7:$7,"&lt;="&amp;ADV$8,условия!$8:$8,"&gt;="&amp;ADV$8))</f>
        <v>45192</v>
      </c>
      <c r="ADW91" s="13">
        <f>IF(ADW$8="",0,ADW$8+SUMIFS(условия!55:55,условия!$7:$7,"&lt;="&amp;ADW$8,условия!$8:$8,"&gt;="&amp;ADW$8))</f>
        <v>45193</v>
      </c>
      <c r="ADX91" s="13">
        <f>IF(ADX$8="",0,ADX$8+SUMIFS(условия!55:55,условия!$7:$7,"&lt;="&amp;ADX$8,условия!$8:$8,"&gt;="&amp;ADX$8))</f>
        <v>45194</v>
      </c>
      <c r="ADY91" s="13">
        <f>IF(ADY$8="",0,ADY$8+SUMIFS(условия!55:55,условия!$7:$7,"&lt;="&amp;ADY$8,условия!$8:$8,"&gt;="&amp;ADY$8))</f>
        <v>45195</v>
      </c>
      <c r="ADZ91" s="13">
        <f>IF(ADZ$8="",0,ADZ$8+SUMIFS(условия!55:55,условия!$7:$7,"&lt;="&amp;ADZ$8,условия!$8:$8,"&gt;="&amp;ADZ$8))</f>
        <v>45196</v>
      </c>
      <c r="AEA91" s="13">
        <f>IF(AEA$8="",0,AEA$8+SUMIFS(условия!55:55,условия!$7:$7,"&lt;="&amp;AEA$8,условия!$8:$8,"&gt;="&amp;AEA$8))</f>
        <v>45197</v>
      </c>
      <c r="AEB91" s="13">
        <f>IF(AEB$8="",0,AEB$8+SUMIFS(условия!55:55,условия!$7:$7,"&lt;="&amp;AEB$8,условия!$8:$8,"&gt;="&amp;AEB$8))</f>
        <v>45198</v>
      </c>
      <c r="AEC91" s="13">
        <f>IF(AEC$8="",0,AEC$8+SUMIFS(условия!55:55,условия!$7:$7,"&lt;="&amp;AEC$8,условия!$8:$8,"&gt;="&amp;AEC$8))</f>
        <v>45199</v>
      </c>
      <c r="AED91" s="13">
        <f>IF(AED$8="",0,AED$8+SUMIFS(условия!55:55,условия!$7:$7,"&lt;="&amp;AED$8,условия!$8:$8,"&gt;="&amp;AED$8))</f>
        <v>45200</v>
      </c>
      <c r="AEE91" s="13">
        <f>IF(AEE$8="",0,AEE$8+SUMIFS(условия!55:55,условия!$7:$7,"&lt;="&amp;AEE$8,условия!$8:$8,"&gt;="&amp;AEE$8))</f>
        <v>45201</v>
      </c>
      <c r="AEF91" s="13">
        <f>IF(AEF$8="",0,AEF$8+SUMIFS(условия!55:55,условия!$7:$7,"&lt;="&amp;AEF$8,условия!$8:$8,"&gt;="&amp;AEF$8))</f>
        <v>45202</v>
      </c>
      <c r="AEG91" s="13">
        <f>IF(AEG$8="",0,AEG$8+SUMIFS(условия!55:55,условия!$7:$7,"&lt;="&amp;AEG$8,условия!$8:$8,"&gt;="&amp;AEG$8))</f>
        <v>45203</v>
      </c>
      <c r="AEH91" s="13">
        <f>IF(AEH$8="",0,AEH$8+SUMIFS(условия!55:55,условия!$7:$7,"&lt;="&amp;AEH$8,условия!$8:$8,"&gt;="&amp;AEH$8))</f>
        <v>45204</v>
      </c>
      <c r="AEI91" s="13">
        <f>IF(AEI$8="",0,AEI$8+SUMIFS(условия!55:55,условия!$7:$7,"&lt;="&amp;AEI$8,условия!$8:$8,"&gt;="&amp;AEI$8))</f>
        <v>45205</v>
      </c>
      <c r="AEJ91" s="13">
        <f>IF(AEJ$8="",0,AEJ$8+SUMIFS(условия!55:55,условия!$7:$7,"&lt;="&amp;AEJ$8,условия!$8:$8,"&gt;="&amp;AEJ$8))</f>
        <v>45206</v>
      </c>
      <c r="AEK91" s="13">
        <f>IF(AEK$8="",0,AEK$8+SUMIFS(условия!55:55,условия!$7:$7,"&lt;="&amp;AEK$8,условия!$8:$8,"&gt;="&amp;AEK$8))</f>
        <v>45207</v>
      </c>
      <c r="AEL91" s="13">
        <f>IF(AEL$8="",0,AEL$8+SUMIFS(условия!55:55,условия!$7:$7,"&lt;="&amp;AEL$8,условия!$8:$8,"&gt;="&amp;AEL$8))</f>
        <v>45208</v>
      </c>
      <c r="AEM91" s="13">
        <f>IF(AEM$8="",0,AEM$8+SUMIFS(условия!55:55,условия!$7:$7,"&lt;="&amp;AEM$8,условия!$8:$8,"&gt;="&amp;AEM$8))</f>
        <v>45209</v>
      </c>
      <c r="AEN91" s="13">
        <f>IF(AEN$8="",0,AEN$8+SUMIFS(условия!55:55,условия!$7:$7,"&lt;="&amp;AEN$8,условия!$8:$8,"&gt;="&amp;AEN$8))</f>
        <v>45210</v>
      </c>
      <c r="AEO91" s="13">
        <f>IF(AEO$8="",0,AEO$8+SUMIFS(условия!55:55,условия!$7:$7,"&lt;="&amp;AEO$8,условия!$8:$8,"&gt;="&amp;AEO$8))</f>
        <v>45211</v>
      </c>
      <c r="AEP91" s="13">
        <f>IF(AEP$8="",0,AEP$8+SUMIFS(условия!55:55,условия!$7:$7,"&lt;="&amp;AEP$8,условия!$8:$8,"&gt;="&amp;AEP$8))</f>
        <v>45212</v>
      </c>
      <c r="AEQ91" s="13">
        <f>IF(AEQ$8="",0,AEQ$8+SUMIFS(условия!55:55,условия!$7:$7,"&lt;="&amp;AEQ$8,условия!$8:$8,"&gt;="&amp;AEQ$8))</f>
        <v>45213</v>
      </c>
      <c r="AER91" s="13">
        <f>IF(AER$8="",0,AER$8+SUMIFS(условия!55:55,условия!$7:$7,"&lt;="&amp;AER$8,условия!$8:$8,"&gt;="&amp;AER$8))</f>
        <v>45214</v>
      </c>
      <c r="AES91" s="13">
        <f>IF(AES$8="",0,AES$8+SUMIFS(условия!55:55,условия!$7:$7,"&lt;="&amp;AES$8,условия!$8:$8,"&gt;="&amp;AES$8))</f>
        <v>45215</v>
      </c>
      <c r="AET91" s="13">
        <f>IF(AET$8="",0,AET$8+SUMIFS(условия!55:55,условия!$7:$7,"&lt;="&amp;AET$8,условия!$8:$8,"&gt;="&amp;AET$8))</f>
        <v>45216</v>
      </c>
      <c r="AEU91" s="13">
        <f>IF(AEU$8="",0,AEU$8+SUMIFS(условия!55:55,условия!$7:$7,"&lt;="&amp;AEU$8,условия!$8:$8,"&gt;="&amp;AEU$8))</f>
        <v>45217</v>
      </c>
      <c r="AEV91" s="13">
        <f>IF(AEV$8="",0,AEV$8+SUMIFS(условия!55:55,условия!$7:$7,"&lt;="&amp;AEV$8,условия!$8:$8,"&gt;="&amp;AEV$8))</f>
        <v>45218</v>
      </c>
      <c r="AEW91" s="13">
        <f>IF(AEW$8="",0,AEW$8+SUMIFS(условия!55:55,условия!$7:$7,"&lt;="&amp;AEW$8,условия!$8:$8,"&gt;="&amp;AEW$8))</f>
        <v>45219</v>
      </c>
      <c r="AEX91" s="13">
        <f>IF(AEX$8="",0,AEX$8+SUMIFS(условия!55:55,условия!$7:$7,"&lt;="&amp;AEX$8,условия!$8:$8,"&gt;="&amp;AEX$8))</f>
        <v>45220</v>
      </c>
      <c r="AEY91" s="13">
        <f>IF(AEY$8="",0,AEY$8+SUMIFS(условия!55:55,условия!$7:$7,"&lt;="&amp;AEY$8,условия!$8:$8,"&gt;="&amp;AEY$8))</f>
        <v>45221</v>
      </c>
      <c r="AEZ91" s="13">
        <f>IF(AEZ$8="",0,AEZ$8+SUMIFS(условия!55:55,условия!$7:$7,"&lt;="&amp;AEZ$8,условия!$8:$8,"&gt;="&amp;AEZ$8))</f>
        <v>45222</v>
      </c>
      <c r="AFA91" s="13">
        <f>IF(AFA$8="",0,AFA$8+SUMIFS(условия!55:55,условия!$7:$7,"&lt;="&amp;AFA$8,условия!$8:$8,"&gt;="&amp;AFA$8))</f>
        <v>45223</v>
      </c>
      <c r="AFB91" s="13">
        <f>IF(AFB$8="",0,AFB$8+SUMIFS(условия!55:55,условия!$7:$7,"&lt;="&amp;AFB$8,условия!$8:$8,"&gt;="&amp;AFB$8))</f>
        <v>45224</v>
      </c>
      <c r="AFC91" s="13">
        <f>IF(AFC$8="",0,AFC$8+SUMIFS(условия!55:55,условия!$7:$7,"&lt;="&amp;AFC$8,условия!$8:$8,"&gt;="&amp;AFC$8))</f>
        <v>45225</v>
      </c>
      <c r="AFD91" s="13">
        <f>IF(AFD$8="",0,AFD$8+SUMIFS(условия!55:55,условия!$7:$7,"&lt;="&amp;AFD$8,условия!$8:$8,"&gt;="&amp;AFD$8))</f>
        <v>45226</v>
      </c>
      <c r="AFE91" s="13">
        <f>IF(AFE$8="",0,AFE$8+SUMIFS(условия!55:55,условия!$7:$7,"&lt;="&amp;AFE$8,условия!$8:$8,"&gt;="&amp;AFE$8))</f>
        <v>45227</v>
      </c>
      <c r="AFF91" s="13">
        <f>IF(AFF$8="",0,AFF$8+SUMIFS(условия!55:55,условия!$7:$7,"&lt;="&amp;AFF$8,условия!$8:$8,"&gt;="&amp;AFF$8))</f>
        <v>45228</v>
      </c>
      <c r="AFG91" s="13">
        <f>IF(AFG$8="",0,AFG$8+SUMIFS(условия!55:55,условия!$7:$7,"&lt;="&amp;AFG$8,условия!$8:$8,"&gt;="&amp;AFG$8))</f>
        <v>45229</v>
      </c>
    </row>
    <row r="92" spans="1:839" s="42" customFormat="1" x14ac:dyDescent="0.25">
      <c r="A92" s="21"/>
      <c r="B92" s="21"/>
      <c r="C92" s="21"/>
      <c r="D92" s="52"/>
      <c r="E92" s="21" t="str">
        <f>структура!$G$40</f>
        <v>даты перехода займов в просроч. займы</v>
      </c>
      <c r="F92" s="21"/>
      <c r="G92" s="21" t="str">
        <f>структура!$J$11</f>
        <v>экспресс заем</v>
      </c>
      <c r="H92" s="21"/>
      <c r="I92" s="21" t="str">
        <f>IF($E92="","",INDEX(структура!$H$10:$H$153,SUMIFS(структура!$C$10:$C$153,структура!$G$10:$G$153,$E92)))</f>
        <v>дата</v>
      </c>
      <c r="J92" s="21"/>
      <c r="K92" s="41"/>
      <c r="L92" s="21"/>
      <c r="M92" s="21"/>
      <c r="N92" s="21"/>
      <c r="O92" s="21"/>
      <c r="P92" s="21"/>
      <c r="Q92" s="41"/>
      <c r="R92" s="13">
        <f>IF(R$8="",0,R$8+SUMIFS(условия!56:56,условия!$7:$7,"&lt;="&amp;R$8,условия!$8:$8,"&gt;="&amp;R$8))</f>
        <v>44388</v>
      </c>
      <c r="S92" s="13">
        <f>IF(S$8="",0,S$8+SUMIFS(условия!56:56,условия!$7:$7,"&lt;="&amp;S$8,условия!$8:$8,"&gt;="&amp;S$8))</f>
        <v>44389</v>
      </c>
      <c r="T92" s="13">
        <f>IF(T$8="",0,T$8+SUMIFS(условия!56:56,условия!$7:$7,"&lt;="&amp;T$8,условия!$8:$8,"&gt;="&amp;T$8))</f>
        <v>44390</v>
      </c>
      <c r="U92" s="13">
        <f>IF(U$8="",0,U$8+SUMIFS(условия!56:56,условия!$7:$7,"&lt;="&amp;U$8,условия!$8:$8,"&gt;="&amp;U$8))</f>
        <v>44391</v>
      </c>
      <c r="V92" s="13">
        <f>IF(V$8="",0,V$8+SUMIFS(условия!56:56,условия!$7:$7,"&lt;="&amp;V$8,условия!$8:$8,"&gt;="&amp;V$8))</f>
        <v>44392</v>
      </c>
      <c r="W92" s="13">
        <f>IF(W$8="",0,W$8+SUMIFS(условия!56:56,условия!$7:$7,"&lt;="&amp;W$8,условия!$8:$8,"&gt;="&amp;W$8))</f>
        <v>44393</v>
      </c>
      <c r="X92" s="13">
        <f>IF(X$8="",0,X$8+SUMIFS(условия!56:56,условия!$7:$7,"&lt;="&amp;X$8,условия!$8:$8,"&gt;="&amp;X$8))</f>
        <v>44394</v>
      </c>
      <c r="Y92" s="13">
        <f>IF(Y$8="",0,Y$8+SUMIFS(условия!56:56,условия!$7:$7,"&lt;="&amp;Y$8,условия!$8:$8,"&gt;="&amp;Y$8))</f>
        <v>44395</v>
      </c>
      <c r="Z92" s="13">
        <f>IF(Z$8="",0,Z$8+SUMIFS(условия!56:56,условия!$7:$7,"&lt;="&amp;Z$8,условия!$8:$8,"&gt;="&amp;Z$8))</f>
        <v>44396</v>
      </c>
      <c r="AA92" s="13">
        <f>IF(AA$8="",0,AA$8+SUMIFS(условия!56:56,условия!$7:$7,"&lt;="&amp;AA$8,условия!$8:$8,"&gt;="&amp;AA$8))</f>
        <v>44397</v>
      </c>
      <c r="AB92" s="13">
        <f>IF(AB$8="",0,AB$8+SUMIFS(условия!56:56,условия!$7:$7,"&lt;="&amp;AB$8,условия!$8:$8,"&gt;="&amp;AB$8))</f>
        <v>44398</v>
      </c>
      <c r="AC92" s="13">
        <f>IF(AC$8="",0,AC$8+SUMIFS(условия!56:56,условия!$7:$7,"&lt;="&amp;AC$8,условия!$8:$8,"&gt;="&amp;AC$8))</f>
        <v>44399</v>
      </c>
      <c r="AD92" s="13">
        <f>IF(AD$8="",0,AD$8+SUMIFS(условия!56:56,условия!$7:$7,"&lt;="&amp;AD$8,условия!$8:$8,"&gt;="&amp;AD$8))</f>
        <v>44400</v>
      </c>
      <c r="AE92" s="13">
        <f>IF(AE$8="",0,AE$8+SUMIFS(условия!56:56,условия!$7:$7,"&lt;="&amp;AE$8,условия!$8:$8,"&gt;="&amp;AE$8))</f>
        <v>44401</v>
      </c>
      <c r="AF92" s="13">
        <f>IF(AF$8="",0,AF$8+SUMIFS(условия!56:56,условия!$7:$7,"&lt;="&amp;AF$8,условия!$8:$8,"&gt;="&amp;AF$8))</f>
        <v>44402</v>
      </c>
      <c r="AG92" s="13">
        <f>IF(AG$8="",0,AG$8+SUMIFS(условия!56:56,условия!$7:$7,"&lt;="&amp;AG$8,условия!$8:$8,"&gt;="&amp;AG$8))</f>
        <v>44403</v>
      </c>
      <c r="AH92" s="13">
        <f>IF(AH$8="",0,AH$8+SUMIFS(условия!56:56,условия!$7:$7,"&lt;="&amp;AH$8,условия!$8:$8,"&gt;="&amp;AH$8))</f>
        <v>44404</v>
      </c>
      <c r="AI92" s="13">
        <f>IF(AI$8="",0,AI$8+SUMIFS(условия!56:56,условия!$7:$7,"&lt;="&amp;AI$8,условия!$8:$8,"&gt;="&amp;AI$8))</f>
        <v>44405</v>
      </c>
      <c r="AJ92" s="13">
        <f>IF(AJ$8="",0,AJ$8+SUMIFS(условия!56:56,условия!$7:$7,"&lt;="&amp;AJ$8,условия!$8:$8,"&gt;="&amp;AJ$8))</f>
        <v>44406</v>
      </c>
      <c r="AK92" s="13">
        <f>IF(AK$8="",0,AK$8+SUMIFS(условия!56:56,условия!$7:$7,"&lt;="&amp;AK$8,условия!$8:$8,"&gt;="&amp;AK$8))</f>
        <v>44407</v>
      </c>
      <c r="AL92" s="13">
        <f>IF(AL$8="",0,AL$8+SUMIFS(условия!56:56,условия!$7:$7,"&lt;="&amp;AL$8,условия!$8:$8,"&gt;="&amp;AL$8))</f>
        <v>44408</v>
      </c>
      <c r="AM92" s="13">
        <f>IF(AM$8="",0,AM$8+SUMIFS(условия!56:56,условия!$7:$7,"&lt;="&amp;AM$8,условия!$8:$8,"&gt;="&amp;AM$8))</f>
        <v>44409</v>
      </c>
      <c r="AN92" s="13">
        <f>IF(AN$8="",0,AN$8+SUMIFS(условия!56:56,условия!$7:$7,"&lt;="&amp;AN$8,условия!$8:$8,"&gt;="&amp;AN$8))</f>
        <v>44410</v>
      </c>
      <c r="AO92" s="13">
        <f>IF(AO$8="",0,AO$8+SUMIFS(условия!56:56,условия!$7:$7,"&lt;="&amp;AO$8,условия!$8:$8,"&gt;="&amp;AO$8))</f>
        <v>44411</v>
      </c>
      <c r="AP92" s="13">
        <f>IF(AP$8="",0,AP$8+SUMIFS(условия!56:56,условия!$7:$7,"&lt;="&amp;AP$8,условия!$8:$8,"&gt;="&amp;AP$8))</f>
        <v>44412</v>
      </c>
      <c r="AQ92" s="13">
        <f>IF(AQ$8="",0,AQ$8+SUMIFS(условия!56:56,условия!$7:$7,"&lt;="&amp;AQ$8,условия!$8:$8,"&gt;="&amp;AQ$8))</f>
        <v>44413</v>
      </c>
      <c r="AR92" s="13">
        <f>IF(AR$8="",0,AR$8+SUMIFS(условия!56:56,условия!$7:$7,"&lt;="&amp;AR$8,условия!$8:$8,"&gt;="&amp;AR$8))</f>
        <v>44414</v>
      </c>
      <c r="AS92" s="13">
        <f>IF(AS$8="",0,AS$8+SUMIFS(условия!56:56,условия!$7:$7,"&lt;="&amp;AS$8,условия!$8:$8,"&gt;="&amp;AS$8))</f>
        <v>44415</v>
      </c>
      <c r="AT92" s="13">
        <f>IF(AT$8="",0,AT$8+SUMIFS(условия!56:56,условия!$7:$7,"&lt;="&amp;AT$8,условия!$8:$8,"&gt;="&amp;AT$8))</f>
        <v>44416</v>
      </c>
      <c r="AU92" s="13">
        <f>IF(AU$8="",0,AU$8+SUMIFS(условия!56:56,условия!$7:$7,"&lt;="&amp;AU$8,условия!$8:$8,"&gt;="&amp;AU$8))</f>
        <v>44417</v>
      </c>
      <c r="AV92" s="13">
        <f>IF(AV$8="",0,AV$8+SUMIFS(условия!56:56,условия!$7:$7,"&lt;="&amp;AV$8,условия!$8:$8,"&gt;="&amp;AV$8))</f>
        <v>44418</v>
      </c>
      <c r="AW92" s="13">
        <f>IF(AW$8="",0,AW$8+SUMIFS(условия!56:56,условия!$7:$7,"&lt;="&amp;AW$8,условия!$8:$8,"&gt;="&amp;AW$8))</f>
        <v>44419</v>
      </c>
      <c r="AX92" s="13">
        <f>IF(AX$8="",0,AX$8+SUMIFS(условия!56:56,условия!$7:$7,"&lt;="&amp;AX$8,условия!$8:$8,"&gt;="&amp;AX$8))</f>
        <v>44420</v>
      </c>
      <c r="AY92" s="13">
        <f>IF(AY$8="",0,AY$8+SUMIFS(условия!56:56,условия!$7:$7,"&lt;="&amp;AY$8,условия!$8:$8,"&gt;="&amp;AY$8))</f>
        <v>44421</v>
      </c>
      <c r="AZ92" s="13">
        <f>IF(AZ$8="",0,AZ$8+SUMIFS(условия!56:56,условия!$7:$7,"&lt;="&amp;AZ$8,условия!$8:$8,"&gt;="&amp;AZ$8))</f>
        <v>44422</v>
      </c>
      <c r="BA92" s="13">
        <f>IF(BA$8="",0,BA$8+SUMIFS(условия!56:56,условия!$7:$7,"&lt;="&amp;BA$8,условия!$8:$8,"&gt;="&amp;BA$8))</f>
        <v>44423</v>
      </c>
      <c r="BB92" s="13">
        <f>IF(BB$8="",0,BB$8+SUMIFS(условия!56:56,условия!$7:$7,"&lt;="&amp;BB$8,условия!$8:$8,"&gt;="&amp;BB$8))</f>
        <v>44424</v>
      </c>
      <c r="BC92" s="13">
        <f>IF(BC$8="",0,BC$8+SUMIFS(условия!56:56,условия!$7:$7,"&lt;="&amp;BC$8,условия!$8:$8,"&gt;="&amp;BC$8))</f>
        <v>44425</v>
      </c>
      <c r="BD92" s="13">
        <f>IF(BD$8="",0,BD$8+SUMIFS(условия!56:56,условия!$7:$7,"&lt;="&amp;BD$8,условия!$8:$8,"&gt;="&amp;BD$8))</f>
        <v>44426</v>
      </c>
      <c r="BE92" s="13">
        <f>IF(BE$8="",0,BE$8+SUMIFS(условия!56:56,условия!$7:$7,"&lt;="&amp;BE$8,условия!$8:$8,"&gt;="&amp;BE$8))</f>
        <v>44427</v>
      </c>
      <c r="BF92" s="13">
        <f>IF(BF$8="",0,BF$8+SUMIFS(условия!56:56,условия!$7:$7,"&lt;="&amp;BF$8,условия!$8:$8,"&gt;="&amp;BF$8))</f>
        <v>44428</v>
      </c>
      <c r="BG92" s="13">
        <f>IF(BG$8="",0,BG$8+SUMIFS(условия!56:56,условия!$7:$7,"&lt;="&amp;BG$8,условия!$8:$8,"&gt;="&amp;BG$8))</f>
        <v>44429</v>
      </c>
      <c r="BH92" s="13">
        <f>IF(BH$8="",0,BH$8+SUMIFS(условия!56:56,условия!$7:$7,"&lt;="&amp;BH$8,условия!$8:$8,"&gt;="&amp;BH$8))</f>
        <v>44430</v>
      </c>
      <c r="BI92" s="13">
        <f>IF(BI$8="",0,BI$8+SUMIFS(условия!56:56,условия!$7:$7,"&lt;="&amp;BI$8,условия!$8:$8,"&gt;="&amp;BI$8))</f>
        <v>44431</v>
      </c>
      <c r="BJ92" s="13">
        <f>IF(BJ$8="",0,BJ$8+SUMIFS(условия!56:56,условия!$7:$7,"&lt;="&amp;BJ$8,условия!$8:$8,"&gt;="&amp;BJ$8))</f>
        <v>44432</v>
      </c>
      <c r="BK92" s="13">
        <f>IF(BK$8="",0,BK$8+SUMIFS(условия!56:56,условия!$7:$7,"&lt;="&amp;BK$8,условия!$8:$8,"&gt;="&amp;BK$8))</f>
        <v>44433</v>
      </c>
      <c r="BL92" s="13">
        <f>IF(BL$8="",0,BL$8+SUMIFS(условия!56:56,условия!$7:$7,"&lt;="&amp;BL$8,условия!$8:$8,"&gt;="&amp;BL$8))</f>
        <v>44434</v>
      </c>
      <c r="BM92" s="13">
        <f>IF(BM$8="",0,BM$8+SUMIFS(условия!56:56,условия!$7:$7,"&lt;="&amp;BM$8,условия!$8:$8,"&gt;="&amp;BM$8))</f>
        <v>44435</v>
      </c>
      <c r="BN92" s="13">
        <f>IF(BN$8="",0,BN$8+SUMIFS(условия!56:56,условия!$7:$7,"&lt;="&amp;BN$8,условия!$8:$8,"&gt;="&amp;BN$8))</f>
        <v>44436</v>
      </c>
      <c r="BO92" s="13">
        <f>IF(BO$8="",0,BO$8+SUMIFS(условия!56:56,условия!$7:$7,"&lt;="&amp;BO$8,условия!$8:$8,"&gt;="&amp;BO$8))</f>
        <v>44437</v>
      </c>
      <c r="BP92" s="13">
        <f>IF(BP$8="",0,BP$8+SUMIFS(условия!56:56,условия!$7:$7,"&lt;="&amp;BP$8,условия!$8:$8,"&gt;="&amp;BP$8))</f>
        <v>44438</v>
      </c>
      <c r="BQ92" s="13">
        <f>IF(BQ$8="",0,BQ$8+SUMIFS(условия!56:56,условия!$7:$7,"&lt;="&amp;BQ$8,условия!$8:$8,"&gt;="&amp;BQ$8))</f>
        <v>44439</v>
      </c>
      <c r="BR92" s="13">
        <f>IF(BR$8="",0,BR$8+SUMIFS(условия!56:56,условия!$7:$7,"&lt;="&amp;BR$8,условия!$8:$8,"&gt;="&amp;BR$8))</f>
        <v>44440</v>
      </c>
      <c r="BS92" s="13">
        <f>IF(BS$8="",0,BS$8+SUMIFS(условия!56:56,условия!$7:$7,"&lt;="&amp;BS$8,условия!$8:$8,"&gt;="&amp;BS$8))</f>
        <v>44441</v>
      </c>
      <c r="BT92" s="13">
        <f>IF(BT$8="",0,BT$8+SUMIFS(условия!56:56,условия!$7:$7,"&lt;="&amp;BT$8,условия!$8:$8,"&gt;="&amp;BT$8))</f>
        <v>44442</v>
      </c>
      <c r="BU92" s="13">
        <f>IF(BU$8="",0,BU$8+SUMIFS(условия!56:56,условия!$7:$7,"&lt;="&amp;BU$8,условия!$8:$8,"&gt;="&amp;BU$8))</f>
        <v>44443</v>
      </c>
      <c r="BV92" s="13">
        <f>IF(BV$8="",0,BV$8+SUMIFS(условия!56:56,условия!$7:$7,"&lt;="&amp;BV$8,условия!$8:$8,"&gt;="&amp;BV$8))</f>
        <v>44444</v>
      </c>
      <c r="BW92" s="13">
        <f>IF(BW$8="",0,BW$8+SUMIFS(условия!56:56,условия!$7:$7,"&lt;="&amp;BW$8,условия!$8:$8,"&gt;="&amp;BW$8))</f>
        <v>44445</v>
      </c>
      <c r="BX92" s="13">
        <f>IF(BX$8="",0,BX$8+SUMIFS(условия!56:56,условия!$7:$7,"&lt;="&amp;BX$8,условия!$8:$8,"&gt;="&amp;BX$8))</f>
        <v>44446</v>
      </c>
      <c r="BY92" s="13">
        <f>IF(BY$8="",0,BY$8+SUMIFS(условия!56:56,условия!$7:$7,"&lt;="&amp;BY$8,условия!$8:$8,"&gt;="&amp;BY$8))</f>
        <v>44447</v>
      </c>
      <c r="BZ92" s="13">
        <f>IF(BZ$8="",0,BZ$8+SUMIFS(условия!56:56,условия!$7:$7,"&lt;="&amp;BZ$8,условия!$8:$8,"&gt;="&amp;BZ$8))</f>
        <v>44448</v>
      </c>
      <c r="CA92" s="13">
        <f>IF(CA$8="",0,CA$8+SUMIFS(условия!56:56,условия!$7:$7,"&lt;="&amp;CA$8,условия!$8:$8,"&gt;="&amp;CA$8))</f>
        <v>44449</v>
      </c>
      <c r="CB92" s="13">
        <f>IF(CB$8="",0,CB$8+SUMIFS(условия!56:56,условия!$7:$7,"&lt;="&amp;CB$8,условия!$8:$8,"&gt;="&amp;CB$8))</f>
        <v>44450</v>
      </c>
      <c r="CC92" s="13">
        <f>IF(CC$8="",0,CC$8+SUMIFS(условия!56:56,условия!$7:$7,"&lt;="&amp;CC$8,условия!$8:$8,"&gt;="&amp;CC$8))</f>
        <v>44451</v>
      </c>
      <c r="CD92" s="13">
        <f>IF(CD$8="",0,CD$8+SUMIFS(условия!56:56,условия!$7:$7,"&lt;="&amp;CD$8,условия!$8:$8,"&gt;="&amp;CD$8))</f>
        <v>44452</v>
      </c>
      <c r="CE92" s="13">
        <f>IF(CE$8="",0,CE$8+SUMIFS(условия!56:56,условия!$7:$7,"&lt;="&amp;CE$8,условия!$8:$8,"&gt;="&amp;CE$8))</f>
        <v>44453</v>
      </c>
      <c r="CF92" s="13">
        <f>IF(CF$8="",0,CF$8+SUMIFS(условия!56:56,условия!$7:$7,"&lt;="&amp;CF$8,условия!$8:$8,"&gt;="&amp;CF$8))</f>
        <v>44454</v>
      </c>
      <c r="CG92" s="13">
        <f>IF(CG$8="",0,CG$8+SUMIFS(условия!56:56,условия!$7:$7,"&lt;="&amp;CG$8,условия!$8:$8,"&gt;="&amp;CG$8))</f>
        <v>44455</v>
      </c>
      <c r="CH92" s="13">
        <f>IF(CH$8="",0,CH$8+SUMIFS(условия!56:56,условия!$7:$7,"&lt;="&amp;CH$8,условия!$8:$8,"&gt;="&amp;CH$8))</f>
        <v>44456</v>
      </c>
      <c r="CI92" s="13">
        <f>IF(CI$8="",0,CI$8+SUMIFS(условия!56:56,условия!$7:$7,"&lt;="&amp;CI$8,условия!$8:$8,"&gt;="&amp;CI$8))</f>
        <v>44457</v>
      </c>
      <c r="CJ92" s="13">
        <f>IF(CJ$8="",0,CJ$8+SUMIFS(условия!56:56,условия!$7:$7,"&lt;="&amp;CJ$8,условия!$8:$8,"&gt;="&amp;CJ$8))</f>
        <v>44458</v>
      </c>
      <c r="CK92" s="13">
        <f>IF(CK$8="",0,CK$8+SUMIFS(условия!56:56,условия!$7:$7,"&lt;="&amp;CK$8,условия!$8:$8,"&gt;="&amp;CK$8))</f>
        <v>44459</v>
      </c>
      <c r="CL92" s="13">
        <f>IF(CL$8="",0,CL$8+SUMIFS(условия!56:56,условия!$7:$7,"&lt;="&amp;CL$8,условия!$8:$8,"&gt;="&amp;CL$8))</f>
        <v>44460</v>
      </c>
      <c r="CM92" s="13">
        <f>IF(CM$8="",0,CM$8+SUMIFS(условия!56:56,условия!$7:$7,"&lt;="&amp;CM$8,условия!$8:$8,"&gt;="&amp;CM$8))</f>
        <v>44461</v>
      </c>
      <c r="CN92" s="13">
        <f>IF(CN$8="",0,CN$8+SUMIFS(условия!56:56,условия!$7:$7,"&lt;="&amp;CN$8,условия!$8:$8,"&gt;="&amp;CN$8))</f>
        <v>44462</v>
      </c>
      <c r="CO92" s="13">
        <f>IF(CO$8="",0,CO$8+SUMIFS(условия!56:56,условия!$7:$7,"&lt;="&amp;CO$8,условия!$8:$8,"&gt;="&amp;CO$8))</f>
        <v>44463</v>
      </c>
      <c r="CP92" s="13">
        <f>IF(CP$8="",0,CP$8+SUMIFS(условия!56:56,условия!$7:$7,"&lt;="&amp;CP$8,условия!$8:$8,"&gt;="&amp;CP$8))</f>
        <v>44464</v>
      </c>
      <c r="CQ92" s="13">
        <f>IF(CQ$8="",0,CQ$8+SUMIFS(условия!56:56,условия!$7:$7,"&lt;="&amp;CQ$8,условия!$8:$8,"&gt;="&amp;CQ$8))</f>
        <v>44465</v>
      </c>
      <c r="CR92" s="13">
        <f>IF(CR$8="",0,CR$8+SUMIFS(условия!56:56,условия!$7:$7,"&lt;="&amp;CR$8,условия!$8:$8,"&gt;="&amp;CR$8))</f>
        <v>44466</v>
      </c>
      <c r="CS92" s="13">
        <f>IF(CS$8="",0,CS$8+SUMIFS(условия!56:56,условия!$7:$7,"&lt;="&amp;CS$8,условия!$8:$8,"&gt;="&amp;CS$8))</f>
        <v>44467</v>
      </c>
      <c r="CT92" s="13">
        <f>IF(CT$8="",0,CT$8+SUMIFS(условия!56:56,условия!$7:$7,"&lt;="&amp;CT$8,условия!$8:$8,"&gt;="&amp;CT$8))</f>
        <v>44468</v>
      </c>
      <c r="CU92" s="13">
        <f>IF(CU$8="",0,CU$8+SUMIFS(условия!56:56,условия!$7:$7,"&lt;="&amp;CU$8,условия!$8:$8,"&gt;="&amp;CU$8))</f>
        <v>44469</v>
      </c>
      <c r="CV92" s="13">
        <f>IF(CV$8="",0,CV$8+SUMIFS(условия!56:56,условия!$7:$7,"&lt;="&amp;CV$8,условия!$8:$8,"&gt;="&amp;CV$8))</f>
        <v>44470</v>
      </c>
      <c r="CW92" s="13">
        <f>IF(CW$8="",0,CW$8+SUMIFS(условия!56:56,условия!$7:$7,"&lt;="&amp;CW$8,условия!$8:$8,"&gt;="&amp;CW$8))</f>
        <v>44471</v>
      </c>
      <c r="CX92" s="13">
        <f>IF(CX$8="",0,CX$8+SUMIFS(условия!56:56,условия!$7:$7,"&lt;="&amp;CX$8,условия!$8:$8,"&gt;="&amp;CX$8))</f>
        <v>44472</v>
      </c>
      <c r="CY92" s="13">
        <f>IF(CY$8="",0,CY$8+SUMIFS(условия!56:56,условия!$7:$7,"&lt;="&amp;CY$8,условия!$8:$8,"&gt;="&amp;CY$8))</f>
        <v>44473</v>
      </c>
      <c r="CZ92" s="13">
        <f>IF(CZ$8="",0,CZ$8+SUMIFS(условия!56:56,условия!$7:$7,"&lt;="&amp;CZ$8,условия!$8:$8,"&gt;="&amp;CZ$8))</f>
        <v>44474</v>
      </c>
      <c r="DA92" s="13">
        <f>IF(DA$8="",0,DA$8+SUMIFS(условия!56:56,условия!$7:$7,"&lt;="&amp;DA$8,условия!$8:$8,"&gt;="&amp;DA$8))</f>
        <v>44475</v>
      </c>
      <c r="DB92" s="13">
        <f>IF(DB$8="",0,DB$8+SUMIFS(условия!56:56,условия!$7:$7,"&lt;="&amp;DB$8,условия!$8:$8,"&gt;="&amp;DB$8))</f>
        <v>44476</v>
      </c>
      <c r="DC92" s="13">
        <f>IF(DC$8="",0,DC$8+SUMIFS(условия!56:56,условия!$7:$7,"&lt;="&amp;DC$8,условия!$8:$8,"&gt;="&amp;DC$8))</f>
        <v>44477</v>
      </c>
      <c r="DD92" s="13">
        <f>IF(DD$8="",0,DD$8+SUMIFS(условия!56:56,условия!$7:$7,"&lt;="&amp;DD$8,условия!$8:$8,"&gt;="&amp;DD$8))</f>
        <v>44478</v>
      </c>
      <c r="DE92" s="13">
        <f>IF(DE$8="",0,DE$8+SUMIFS(условия!56:56,условия!$7:$7,"&lt;="&amp;DE$8,условия!$8:$8,"&gt;="&amp;DE$8))</f>
        <v>44479</v>
      </c>
      <c r="DF92" s="13">
        <f>IF(DF$8="",0,DF$8+SUMIFS(условия!56:56,условия!$7:$7,"&lt;="&amp;DF$8,условия!$8:$8,"&gt;="&amp;DF$8))</f>
        <v>44485</v>
      </c>
      <c r="DG92" s="13">
        <f>IF(DG$8="",0,DG$8+SUMIFS(условия!56:56,условия!$7:$7,"&lt;="&amp;DG$8,условия!$8:$8,"&gt;="&amp;DG$8))</f>
        <v>44486</v>
      </c>
      <c r="DH92" s="13">
        <f>IF(DH$8="",0,DH$8+SUMIFS(условия!56:56,условия!$7:$7,"&lt;="&amp;DH$8,условия!$8:$8,"&gt;="&amp;DH$8))</f>
        <v>44487</v>
      </c>
      <c r="DI92" s="13">
        <f>IF(DI$8="",0,DI$8+SUMIFS(условия!56:56,условия!$7:$7,"&lt;="&amp;DI$8,условия!$8:$8,"&gt;="&amp;DI$8))</f>
        <v>44488</v>
      </c>
      <c r="DJ92" s="13">
        <f>IF(DJ$8="",0,DJ$8+SUMIFS(условия!56:56,условия!$7:$7,"&lt;="&amp;DJ$8,условия!$8:$8,"&gt;="&amp;DJ$8))</f>
        <v>44489</v>
      </c>
      <c r="DK92" s="13">
        <f>IF(DK$8="",0,DK$8+SUMIFS(условия!56:56,условия!$7:$7,"&lt;="&amp;DK$8,условия!$8:$8,"&gt;="&amp;DK$8))</f>
        <v>44490</v>
      </c>
      <c r="DL92" s="13">
        <f>IF(DL$8="",0,DL$8+SUMIFS(условия!56:56,условия!$7:$7,"&lt;="&amp;DL$8,условия!$8:$8,"&gt;="&amp;DL$8))</f>
        <v>44491</v>
      </c>
      <c r="DM92" s="13">
        <f>IF(DM$8="",0,DM$8+SUMIFS(условия!56:56,условия!$7:$7,"&lt;="&amp;DM$8,условия!$8:$8,"&gt;="&amp;DM$8))</f>
        <v>44492</v>
      </c>
      <c r="DN92" s="13">
        <f>IF(DN$8="",0,DN$8+SUMIFS(условия!56:56,условия!$7:$7,"&lt;="&amp;DN$8,условия!$8:$8,"&gt;="&amp;DN$8))</f>
        <v>44493</v>
      </c>
      <c r="DO92" s="13">
        <f>IF(DO$8="",0,DO$8+SUMIFS(условия!56:56,условия!$7:$7,"&lt;="&amp;DO$8,условия!$8:$8,"&gt;="&amp;DO$8))</f>
        <v>44494</v>
      </c>
      <c r="DP92" s="13">
        <f>IF(DP$8="",0,DP$8+SUMIFS(условия!56:56,условия!$7:$7,"&lt;="&amp;DP$8,условия!$8:$8,"&gt;="&amp;DP$8))</f>
        <v>44495</v>
      </c>
      <c r="DQ92" s="13">
        <f>IF(DQ$8="",0,DQ$8+SUMIFS(условия!56:56,условия!$7:$7,"&lt;="&amp;DQ$8,условия!$8:$8,"&gt;="&amp;DQ$8))</f>
        <v>44496</v>
      </c>
      <c r="DR92" s="13">
        <f>IF(DR$8="",0,DR$8+SUMIFS(условия!56:56,условия!$7:$7,"&lt;="&amp;DR$8,условия!$8:$8,"&gt;="&amp;DR$8))</f>
        <v>44497</v>
      </c>
      <c r="DS92" s="13">
        <f>IF(DS$8="",0,DS$8+SUMIFS(условия!56:56,условия!$7:$7,"&lt;="&amp;DS$8,условия!$8:$8,"&gt;="&amp;DS$8))</f>
        <v>44498</v>
      </c>
      <c r="DT92" s="13">
        <f>IF(DT$8="",0,DT$8+SUMIFS(условия!56:56,условия!$7:$7,"&lt;="&amp;DT$8,условия!$8:$8,"&gt;="&amp;DT$8))</f>
        <v>44499</v>
      </c>
      <c r="DU92" s="13">
        <f>IF(DU$8="",0,DU$8+SUMIFS(условия!56:56,условия!$7:$7,"&lt;="&amp;DU$8,условия!$8:$8,"&gt;="&amp;DU$8))</f>
        <v>44500</v>
      </c>
      <c r="DV92" s="13">
        <f>IF(DV$8="",0,DV$8+SUMIFS(условия!56:56,условия!$7:$7,"&lt;="&amp;DV$8,условия!$8:$8,"&gt;="&amp;DV$8))</f>
        <v>44501</v>
      </c>
      <c r="DW92" s="13">
        <f>IF(DW$8="",0,DW$8+SUMIFS(условия!56:56,условия!$7:$7,"&lt;="&amp;DW$8,условия!$8:$8,"&gt;="&amp;DW$8))</f>
        <v>44502</v>
      </c>
      <c r="DX92" s="13">
        <f>IF(DX$8="",0,DX$8+SUMIFS(условия!56:56,условия!$7:$7,"&lt;="&amp;DX$8,условия!$8:$8,"&gt;="&amp;DX$8))</f>
        <v>44503</v>
      </c>
      <c r="DY92" s="13">
        <f>IF(DY$8="",0,DY$8+SUMIFS(условия!56:56,условия!$7:$7,"&lt;="&amp;DY$8,условия!$8:$8,"&gt;="&amp;DY$8))</f>
        <v>44504</v>
      </c>
      <c r="DZ92" s="13">
        <f>IF(DZ$8="",0,DZ$8+SUMIFS(условия!56:56,условия!$7:$7,"&lt;="&amp;DZ$8,условия!$8:$8,"&gt;="&amp;DZ$8))</f>
        <v>44505</v>
      </c>
      <c r="EA92" s="13">
        <f>IF(EA$8="",0,EA$8+SUMIFS(условия!56:56,условия!$7:$7,"&lt;="&amp;EA$8,условия!$8:$8,"&gt;="&amp;EA$8))</f>
        <v>44506</v>
      </c>
      <c r="EB92" s="13">
        <f>IF(EB$8="",0,EB$8+SUMIFS(условия!56:56,условия!$7:$7,"&lt;="&amp;EB$8,условия!$8:$8,"&gt;="&amp;EB$8))</f>
        <v>44507</v>
      </c>
      <c r="EC92" s="13">
        <f>IF(EC$8="",0,EC$8+SUMIFS(условия!56:56,условия!$7:$7,"&lt;="&amp;EC$8,условия!$8:$8,"&gt;="&amp;EC$8))</f>
        <v>44508</v>
      </c>
      <c r="ED92" s="13">
        <f>IF(ED$8="",0,ED$8+SUMIFS(условия!56:56,условия!$7:$7,"&lt;="&amp;ED$8,условия!$8:$8,"&gt;="&amp;ED$8))</f>
        <v>44509</v>
      </c>
      <c r="EE92" s="13">
        <f>IF(EE$8="",0,EE$8+SUMIFS(условия!56:56,условия!$7:$7,"&lt;="&amp;EE$8,условия!$8:$8,"&gt;="&amp;EE$8))</f>
        <v>44510</v>
      </c>
      <c r="EF92" s="13">
        <f>IF(EF$8="",0,EF$8+SUMIFS(условия!56:56,условия!$7:$7,"&lt;="&amp;EF$8,условия!$8:$8,"&gt;="&amp;EF$8))</f>
        <v>44511</v>
      </c>
      <c r="EG92" s="13">
        <f>IF(EG$8="",0,EG$8+SUMIFS(условия!56:56,условия!$7:$7,"&lt;="&amp;EG$8,условия!$8:$8,"&gt;="&amp;EG$8))</f>
        <v>44512</v>
      </c>
      <c r="EH92" s="13">
        <f>IF(EH$8="",0,EH$8+SUMIFS(условия!56:56,условия!$7:$7,"&lt;="&amp;EH$8,условия!$8:$8,"&gt;="&amp;EH$8))</f>
        <v>44513</v>
      </c>
      <c r="EI92" s="13">
        <f>IF(EI$8="",0,EI$8+SUMIFS(условия!56:56,условия!$7:$7,"&lt;="&amp;EI$8,условия!$8:$8,"&gt;="&amp;EI$8))</f>
        <v>44514</v>
      </c>
      <c r="EJ92" s="13">
        <f>IF(EJ$8="",0,EJ$8+SUMIFS(условия!56:56,условия!$7:$7,"&lt;="&amp;EJ$8,условия!$8:$8,"&gt;="&amp;EJ$8))</f>
        <v>44515</v>
      </c>
      <c r="EK92" s="13">
        <f>IF(EK$8="",0,EK$8+SUMIFS(условия!56:56,условия!$7:$7,"&lt;="&amp;EK$8,условия!$8:$8,"&gt;="&amp;EK$8))</f>
        <v>44516</v>
      </c>
      <c r="EL92" s="13">
        <f>IF(EL$8="",0,EL$8+SUMIFS(условия!56:56,условия!$7:$7,"&lt;="&amp;EL$8,условия!$8:$8,"&gt;="&amp;EL$8))</f>
        <v>44517</v>
      </c>
      <c r="EM92" s="13">
        <f>IF(EM$8="",0,EM$8+SUMIFS(условия!56:56,условия!$7:$7,"&lt;="&amp;EM$8,условия!$8:$8,"&gt;="&amp;EM$8))</f>
        <v>44518</v>
      </c>
      <c r="EN92" s="13">
        <f>IF(EN$8="",0,EN$8+SUMIFS(условия!56:56,условия!$7:$7,"&lt;="&amp;EN$8,условия!$8:$8,"&gt;="&amp;EN$8))</f>
        <v>44519</v>
      </c>
      <c r="EO92" s="13">
        <f>IF(EO$8="",0,EO$8+SUMIFS(условия!56:56,условия!$7:$7,"&lt;="&amp;EO$8,условия!$8:$8,"&gt;="&amp;EO$8))</f>
        <v>44520</v>
      </c>
      <c r="EP92" s="13">
        <f>IF(EP$8="",0,EP$8+SUMIFS(условия!56:56,условия!$7:$7,"&lt;="&amp;EP$8,условия!$8:$8,"&gt;="&amp;EP$8))</f>
        <v>44521</v>
      </c>
      <c r="EQ92" s="13">
        <f>IF(EQ$8="",0,EQ$8+SUMIFS(условия!56:56,условия!$7:$7,"&lt;="&amp;EQ$8,условия!$8:$8,"&gt;="&amp;EQ$8))</f>
        <v>44522</v>
      </c>
      <c r="ER92" s="13">
        <f>IF(ER$8="",0,ER$8+SUMIFS(условия!56:56,условия!$7:$7,"&lt;="&amp;ER$8,условия!$8:$8,"&gt;="&amp;ER$8))</f>
        <v>44523</v>
      </c>
      <c r="ES92" s="13">
        <f>IF(ES$8="",0,ES$8+SUMIFS(условия!56:56,условия!$7:$7,"&lt;="&amp;ES$8,условия!$8:$8,"&gt;="&amp;ES$8))</f>
        <v>44524</v>
      </c>
      <c r="ET92" s="13">
        <f>IF(ET$8="",0,ET$8+SUMIFS(условия!56:56,условия!$7:$7,"&lt;="&amp;ET$8,условия!$8:$8,"&gt;="&amp;ET$8))</f>
        <v>44525</v>
      </c>
      <c r="EU92" s="13">
        <f>IF(EU$8="",0,EU$8+SUMIFS(условия!56:56,условия!$7:$7,"&lt;="&amp;EU$8,условия!$8:$8,"&gt;="&amp;EU$8))</f>
        <v>44526</v>
      </c>
      <c r="EV92" s="13">
        <f>IF(EV$8="",0,EV$8+SUMIFS(условия!56:56,условия!$7:$7,"&lt;="&amp;EV$8,условия!$8:$8,"&gt;="&amp;EV$8))</f>
        <v>44527</v>
      </c>
      <c r="EW92" s="13">
        <f>IF(EW$8="",0,EW$8+SUMIFS(условия!56:56,условия!$7:$7,"&lt;="&amp;EW$8,условия!$8:$8,"&gt;="&amp;EW$8))</f>
        <v>44528</v>
      </c>
      <c r="EX92" s="13">
        <f>IF(EX$8="",0,EX$8+SUMIFS(условия!56:56,условия!$7:$7,"&lt;="&amp;EX$8,условия!$8:$8,"&gt;="&amp;EX$8))</f>
        <v>44529</v>
      </c>
      <c r="EY92" s="13">
        <f>IF(EY$8="",0,EY$8+SUMIFS(условия!56:56,условия!$7:$7,"&lt;="&amp;EY$8,условия!$8:$8,"&gt;="&amp;EY$8))</f>
        <v>44530</v>
      </c>
      <c r="EZ92" s="13">
        <f>IF(EZ$8="",0,EZ$8+SUMIFS(условия!56:56,условия!$7:$7,"&lt;="&amp;EZ$8,условия!$8:$8,"&gt;="&amp;EZ$8))</f>
        <v>44531</v>
      </c>
      <c r="FA92" s="13">
        <f>IF(FA$8="",0,FA$8+SUMIFS(условия!56:56,условия!$7:$7,"&lt;="&amp;FA$8,условия!$8:$8,"&gt;="&amp;FA$8))</f>
        <v>44532</v>
      </c>
      <c r="FB92" s="13">
        <f>IF(FB$8="",0,FB$8+SUMIFS(условия!56:56,условия!$7:$7,"&lt;="&amp;FB$8,условия!$8:$8,"&gt;="&amp;FB$8))</f>
        <v>44533</v>
      </c>
      <c r="FC92" s="13">
        <f>IF(FC$8="",0,FC$8+SUMIFS(условия!56:56,условия!$7:$7,"&lt;="&amp;FC$8,условия!$8:$8,"&gt;="&amp;FC$8))</f>
        <v>44534</v>
      </c>
      <c r="FD92" s="13">
        <f>IF(FD$8="",0,FD$8+SUMIFS(условия!56:56,условия!$7:$7,"&lt;="&amp;FD$8,условия!$8:$8,"&gt;="&amp;FD$8))</f>
        <v>44535</v>
      </c>
      <c r="FE92" s="13">
        <f>IF(FE$8="",0,FE$8+SUMIFS(условия!56:56,условия!$7:$7,"&lt;="&amp;FE$8,условия!$8:$8,"&gt;="&amp;FE$8))</f>
        <v>44536</v>
      </c>
      <c r="FF92" s="13">
        <f>IF(FF$8="",0,FF$8+SUMIFS(условия!56:56,условия!$7:$7,"&lt;="&amp;FF$8,условия!$8:$8,"&gt;="&amp;FF$8))</f>
        <v>44537</v>
      </c>
      <c r="FG92" s="13">
        <f>IF(FG$8="",0,FG$8+SUMIFS(условия!56:56,условия!$7:$7,"&lt;="&amp;FG$8,условия!$8:$8,"&gt;="&amp;FG$8))</f>
        <v>44538</v>
      </c>
      <c r="FH92" s="13">
        <f>IF(FH$8="",0,FH$8+SUMIFS(условия!56:56,условия!$7:$7,"&lt;="&amp;FH$8,условия!$8:$8,"&gt;="&amp;FH$8))</f>
        <v>44539</v>
      </c>
      <c r="FI92" s="13">
        <f>IF(FI$8="",0,FI$8+SUMIFS(условия!56:56,условия!$7:$7,"&lt;="&amp;FI$8,условия!$8:$8,"&gt;="&amp;FI$8))</f>
        <v>44540</v>
      </c>
      <c r="FJ92" s="13">
        <f>IF(FJ$8="",0,FJ$8+SUMIFS(условия!56:56,условия!$7:$7,"&lt;="&amp;FJ$8,условия!$8:$8,"&gt;="&amp;FJ$8))</f>
        <v>44541</v>
      </c>
      <c r="FK92" s="13">
        <f>IF(FK$8="",0,FK$8+SUMIFS(условия!56:56,условия!$7:$7,"&lt;="&amp;FK$8,условия!$8:$8,"&gt;="&amp;FK$8))</f>
        <v>44542</v>
      </c>
      <c r="FL92" s="13">
        <f>IF(FL$8="",0,FL$8+SUMIFS(условия!56:56,условия!$7:$7,"&lt;="&amp;FL$8,условия!$8:$8,"&gt;="&amp;FL$8))</f>
        <v>44543</v>
      </c>
      <c r="FM92" s="13">
        <f>IF(FM$8="",0,FM$8+SUMIFS(условия!56:56,условия!$7:$7,"&lt;="&amp;FM$8,условия!$8:$8,"&gt;="&amp;FM$8))</f>
        <v>44544</v>
      </c>
      <c r="FN92" s="13">
        <f>IF(FN$8="",0,FN$8+SUMIFS(условия!56:56,условия!$7:$7,"&lt;="&amp;FN$8,условия!$8:$8,"&gt;="&amp;FN$8))</f>
        <v>44545</v>
      </c>
      <c r="FO92" s="13">
        <f>IF(FO$8="",0,FO$8+SUMIFS(условия!56:56,условия!$7:$7,"&lt;="&amp;FO$8,условия!$8:$8,"&gt;="&amp;FO$8))</f>
        <v>44546</v>
      </c>
      <c r="FP92" s="13">
        <f>IF(FP$8="",0,FP$8+SUMIFS(условия!56:56,условия!$7:$7,"&lt;="&amp;FP$8,условия!$8:$8,"&gt;="&amp;FP$8))</f>
        <v>44547</v>
      </c>
      <c r="FQ92" s="13">
        <f>IF(FQ$8="",0,FQ$8+SUMIFS(условия!56:56,условия!$7:$7,"&lt;="&amp;FQ$8,условия!$8:$8,"&gt;="&amp;FQ$8))</f>
        <v>44548</v>
      </c>
      <c r="FR92" s="13">
        <f>IF(FR$8="",0,FR$8+SUMIFS(условия!56:56,условия!$7:$7,"&lt;="&amp;FR$8,условия!$8:$8,"&gt;="&amp;FR$8))</f>
        <v>44549</v>
      </c>
      <c r="FS92" s="13">
        <f>IF(FS$8="",0,FS$8+SUMIFS(условия!56:56,условия!$7:$7,"&lt;="&amp;FS$8,условия!$8:$8,"&gt;="&amp;FS$8))</f>
        <v>44550</v>
      </c>
      <c r="FT92" s="13">
        <f>IF(FT$8="",0,FT$8+SUMIFS(условия!56:56,условия!$7:$7,"&lt;="&amp;FT$8,условия!$8:$8,"&gt;="&amp;FT$8))</f>
        <v>44551</v>
      </c>
      <c r="FU92" s="13">
        <f>IF(FU$8="",0,FU$8+SUMIFS(условия!56:56,условия!$7:$7,"&lt;="&amp;FU$8,условия!$8:$8,"&gt;="&amp;FU$8))</f>
        <v>44552</v>
      </c>
      <c r="FV92" s="13">
        <f>IF(FV$8="",0,FV$8+SUMIFS(условия!56:56,условия!$7:$7,"&lt;="&amp;FV$8,условия!$8:$8,"&gt;="&amp;FV$8))</f>
        <v>44553</v>
      </c>
      <c r="FW92" s="13">
        <f>IF(FW$8="",0,FW$8+SUMIFS(условия!56:56,условия!$7:$7,"&lt;="&amp;FW$8,условия!$8:$8,"&gt;="&amp;FW$8))</f>
        <v>44554</v>
      </c>
      <c r="FX92" s="13">
        <f>IF(FX$8="",0,FX$8+SUMIFS(условия!56:56,условия!$7:$7,"&lt;="&amp;FX$8,условия!$8:$8,"&gt;="&amp;FX$8))</f>
        <v>44555</v>
      </c>
      <c r="FY92" s="13">
        <f>IF(FY$8="",0,FY$8+SUMIFS(условия!56:56,условия!$7:$7,"&lt;="&amp;FY$8,условия!$8:$8,"&gt;="&amp;FY$8))</f>
        <v>44556</v>
      </c>
      <c r="FZ92" s="13">
        <f>IF(FZ$8="",0,FZ$8+SUMIFS(условия!56:56,условия!$7:$7,"&lt;="&amp;FZ$8,условия!$8:$8,"&gt;="&amp;FZ$8))</f>
        <v>44557</v>
      </c>
      <c r="GA92" s="13">
        <f>IF(GA$8="",0,GA$8+SUMIFS(условия!56:56,условия!$7:$7,"&lt;="&amp;GA$8,условия!$8:$8,"&gt;="&amp;GA$8))</f>
        <v>44558</v>
      </c>
      <c r="GB92" s="13">
        <f>IF(GB$8="",0,GB$8+SUMIFS(условия!56:56,условия!$7:$7,"&lt;="&amp;GB$8,условия!$8:$8,"&gt;="&amp;GB$8))</f>
        <v>44559</v>
      </c>
      <c r="GC92" s="13">
        <f>IF(GC$8="",0,GC$8+SUMIFS(условия!56:56,условия!$7:$7,"&lt;="&amp;GC$8,условия!$8:$8,"&gt;="&amp;GC$8))</f>
        <v>44560</v>
      </c>
      <c r="GD92" s="13">
        <f>IF(GD$8="",0,GD$8+SUMIFS(условия!56:56,условия!$7:$7,"&lt;="&amp;GD$8,условия!$8:$8,"&gt;="&amp;GD$8))</f>
        <v>44561</v>
      </c>
      <c r="GE92" s="13">
        <f>IF(GE$8="",0,GE$8+SUMIFS(условия!56:56,условия!$7:$7,"&lt;="&amp;GE$8,условия!$8:$8,"&gt;="&amp;GE$8))</f>
        <v>44562</v>
      </c>
      <c r="GF92" s="13">
        <f>IF(GF$8="",0,GF$8+SUMIFS(условия!56:56,условия!$7:$7,"&lt;="&amp;GF$8,условия!$8:$8,"&gt;="&amp;GF$8))</f>
        <v>44563</v>
      </c>
      <c r="GG92" s="13">
        <f>IF(GG$8="",0,GG$8+SUMIFS(условия!56:56,условия!$7:$7,"&lt;="&amp;GG$8,условия!$8:$8,"&gt;="&amp;GG$8))</f>
        <v>44564</v>
      </c>
      <c r="GH92" s="13">
        <f>IF(GH$8="",0,GH$8+SUMIFS(условия!56:56,условия!$7:$7,"&lt;="&amp;GH$8,условия!$8:$8,"&gt;="&amp;GH$8))</f>
        <v>44565</v>
      </c>
      <c r="GI92" s="13">
        <f>IF(GI$8="",0,GI$8+SUMIFS(условия!56:56,условия!$7:$7,"&lt;="&amp;GI$8,условия!$8:$8,"&gt;="&amp;GI$8))</f>
        <v>44566</v>
      </c>
      <c r="GJ92" s="13">
        <f>IF(GJ$8="",0,GJ$8+SUMIFS(условия!56:56,условия!$7:$7,"&lt;="&amp;GJ$8,условия!$8:$8,"&gt;="&amp;GJ$8))</f>
        <v>44567</v>
      </c>
      <c r="GK92" s="13">
        <f>IF(GK$8="",0,GK$8+SUMIFS(условия!56:56,условия!$7:$7,"&lt;="&amp;GK$8,условия!$8:$8,"&gt;="&amp;GK$8))</f>
        <v>44568</v>
      </c>
      <c r="GL92" s="13">
        <f>IF(GL$8="",0,GL$8+SUMIFS(условия!56:56,условия!$7:$7,"&lt;="&amp;GL$8,условия!$8:$8,"&gt;="&amp;GL$8))</f>
        <v>44569</v>
      </c>
      <c r="GM92" s="13">
        <f>IF(GM$8="",0,GM$8+SUMIFS(условия!56:56,условия!$7:$7,"&lt;="&amp;GM$8,условия!$8:$8,"&gt;="&amp;GM$8))</f>
        <v>44570</v>
      </c>
      <c r="GN92" s="13">
        <f>IF(GN$8="",0,GN$8+SUMIFS(условия!56:56,условия!$7:$7,"&lt;="&amp;GN$8,условия!$8:$8,"&gt;="&amp;GN$8))</f>
        <v>44571</v>
      </c>
      <c r="GO92" s="13">
        <f>IF(GO$8="",0,GO$8+SUMIFS(условия!56:56,условия!$7:$7,"&lt;="&amp;GO$8,условия!$8:$8,"&gt;="&amp;GO$8))</f>
        <v>44572</v>
      </c>
      <c r="GP92" s="13">
        <f>IF(GP$8="",0,GP$8+SUMIFS(условия!56:56,условия!$7:$7,"&lt;="&amp;GP$8,условия!$8:$8,"&gt;="&amp;GP$8))</f>
        <v>44573</v>
      </c>
      <c r="GQ92" s="13">
        <f>IF(GQ$8="",0,GQ$8+SUMIFS(условия!56:56,условия!$7:$7,"&lt;="&amp;GQ$8,условия!$8:$8,"&gt;="&amp;GQ$8))</f>
        <v>44574</v>
      </c>
      <c r="GR92" s="13">
        <f>IF(GR$8="",0,GR$8+SUMIFS(условия!56:56,условия!$7:$7,"&lt;="&amp;GR$8,условия!$8:$8,"&gt;="&amp;GR$8))</f>
        <v>44575</v>
      </c>
      <c r="GS92" s="13">
        <f>IF(GS$8="",0,GS$8+SUMIFS(условия!56:56,условия!$7:$7,"&lt;="&amp;GS$8,условия!$8:$8,"&gt;="&amp;GS$8))</f>
        <v>44576</v>
      </c>
      <c r="GT92" s="13">
        <f>IF(GT$8="",0,GT$8+SUMIFS(условия!56:56,условия!$7:$7,"&lt;="&amp;GT$8,условия!$8:$8,"&gt;="&amp;GT$8))</f>
        <v>44577</v>
      </c>
      <c r="GU92" s="13">
        <f>IF(GU$8="",0,GU$8+SUMIFS(условия!56:56,условия!$7:$7,"&lt;="&amp;GU$8,условия!$8:$8,"&gt;="&amp;GU$8))</f>
        <v>44578</v>
      </c>
      <c r="GV92" s="13">
        <f>IF(GV$8="",0,GV$8+SUMIFS(условия!56:56,условия!$7:$7,"&lt;="&amp;GV$8,условия!$8:$8,"&gt;="&amp;GV$8))</f>
        <v>44579</v>
      </c>
      <c r="GW92" s="13">
        <f>IF(GW$8="",0,GW$8+SUMIFS(условия!56:56,условия!$7:$7,"&lt;="&amp;GW$8,условия!$8:$8,"&gt;="&amp;GW$8))</f>
        <v>44580</v>
      </c>
      <c r="GX92" s="13">
        <f>IF(GX$8="",0,GX$8+SUMIFS(условия!56:56,условия!$7:$7,"&lt;="&amp;GX$8,условия!$8:$8,"&gt;="&amp;GX$8))</f>
        <v>44581</v>
      </c>
      <c r="GY92" s="13">
        <f>IF(GY$8="",0,GY$8+SUMIFS(условия!56:56,условия!$7:$7,"&lt;="&amp;GY$8,условия!$8:$8,"&gt;="&amp;GY$8))</f>
        <v>44582</v>
      </c>
      <c r="GZ92" s="13">
        <f>IF(GZ$8="",0,GZ$8+SUMIFS(условия!56:56,условия!$7:$7,"&lt;="&amp;GZ$8,условия!$8:$8,"&gt;="&amp;GZ$8))</f>
        <v>44583</v>
      </c>
      <c r="HA92" s="13">
        <f>IF(HA$8="",0,HA$8+SUMIFS(условия!56:56,условия!$7:$7,"&lt;="&amp;HA$8,условия!$8:$8,"&gt;="&amp;HA$8))</f>
        <v>44584</v>
      </c>
      <c r="HB92" s="13">
        <f>IF(HB$8="",0,HB$8+SUMIFS(условия!56:56,условия!$7:$7,"&lt;="&amp;HB$8,условия!$8:$8,"&gt;="&amp;HB$8))</f>
        <v>44585</v>
      </c>
      <c r="HC92" s="13">
        <f>IF(HC$8="",0,HC$8+SUMIFS(условия!56:56,условия!$7:$7,"&lt;="&amp;HC$8,условия!$8:$8,"&gt;="&amp;HC$8))</f>
        <v>44586</v>
      </c>
      <c r="HD92" s="13">
        <f>IF(HD$8="",0,HD$8+SUMIFS(условия!56:56,условия!$7:$7,"&lt;="&amp;HD$8,условия!$8:$8,"&gt;="&amp;HD$8))</f>
        <v>44587</v>
      </c>
      <c r="HE92" s="13">
        <f>IF(HE$8="",0,HE$8+SUMIFS(условия!56:56,условия!$7:$7,"&lt;="&amp;HE$8,условия!$8:$8,"&gt;="&amp;HE$8))</f>
        <v>44588</v>
      </c>
      <c r="HF92" s="13">
        <f>IF(HF$8="",0,HF$8+SUMIFS(условия!56:56,условия!$7:$7,"&lt;="&amp;HF$8,условия!$8:$8,"&gt;="&amp;HF$8))</f>
        <v>44589</v>
      </c>
      <c r="HG92" s="13">
        <f>IF(HG$8="",0,HG$8+SUMIFS(условия!56:56,условия!$7:$7,"&lt;="&amp;HG$8,условия!$8:$8,"&gt;="&amp;HG$8))</f>
        <v>44590</v>
      </c>
      <c r="HH92" s="13">
        <f>IF(HH$8="",0,HH$8+SUMIFS(условия!56:56,условия!$7:$7,"&lt;="&amp;HH$8,условия!$8:$8,"&gt;="&amp;HH$8))</f>
        <v>44591</v>
      </c>
      <c r="HI92" s="13">
        <f>IF(HI$8="",0,HI$8+SUMIFS(условия!56:56,условия!$7:$7,"&lt;="&amp;HI$8,условия!$8:$8,"&gt;="&amp;HI$8))</f>
        <v>44592</v>
      </c>
      <c r="HJ92" s="13">
        <f>IF(HJ$8="",0,HJ$8+SUMIFS(условия!56:56,условия!$7:$7,"&lt;="&amp;HJ$8,условия!$8:$8,"&gt;="&amp;HJ$8))</f>
        <v>44593</v>
      </c>
      <c r="HK92" s="13">
        <f>IF(HK$8="",0,HK$8+SUMIFS(условия!56:56,условия!$7:$7,"&lt;="&amp;HK$8,условия!$8:$8,"&gt;="&amp;HK$8))</f>
        <v>44594</v>
      </c>
      <c r="HL92" s="13">
        <f>IF(HL$8="",0,HL$8+SUMIFS(условия!56:56,условия!$7:$7,"&lt;="&amp;HL$8,условия!$8:$8,"&gt;="&amp;HL$8))</f>
        <v>44595</v>
      </c>
      <c r="HM92" s="13">
        <f>IF(HM$8="",0,HM$8+SUMIFS(условия!56:56,условия!$7:$7,"&lt;="&amp;HM$8,условия!$8:$8,"&gt;="&amp;HM$8))</f>
        <v>44596</v>
      </c>
      <c r="HN92" s="13">
        <f>IF(HN$8="",0,HN$8+SUMIFS(условия!56:56,условия!$7:$7,"&lt;="&amp;HN$8,условия!$8:$8,"&gt;="&amp;HN$8))</f>
        <v>44597</v>
      </c>
      <c r="HO92" s="13">
        <f>IF(HO$8="",0,HO$8+SUMIFS(условия!56:56,условия!$7:$7,"&lt;="&amp;HO$8,условия!$8:$8,"&gt;="&amp;HO$8))</f>
        <v>44598</v>
      </c>
      <c r="HP92" s="13">
        <f>IF(HP$8="",0,HP$8+SUMIFS(условия!56:56,условия!$7:$7,"&lt;="&amp;HP$8,условия!$8:$8,"&gt;="&amp;HP$8))</f>
        <v>44599</v>
      </c>
      <c r="HQ92" s="13">
        <f>IF(HQ$8="",0,HQ$8+SUMIFS(условия!56:56,условия!$7:$7,"&lt;="&amp;HQ$8,условия!$8:$8,"&gt;="&amp;HQ$8))</f>
        <v>44600</v>
      </c>
      <c r="HR92" s="13">
        <f>IF(HR$8="",0,HR$8+SUMIFS(условия!56:56,условия!$7:$7,"&lt;="&amp;HR$8,условия!$8:$8,"&gt;="&amp;HR$8))</f>
        <v>44601</v>
      </c>
      <c r="HS92" s="13">
        <f>IF(HS$8="",0,HS$8+SUMIFS(условия!56:56,условия!$7:$7,"&lt;="&amp;HS$8,условия!$8:$8,"&gt;="&amp;HS$8))</f>
        <v>44602</v>
      </c>
      <c r="HT92" s="13">
        <f>IF(HT$8="",0,HT$8+SUMIFS(условия!56:56,условия!$7:$7,"&lt;="&amp;HT$8,условия!$8:$8,"&gt;="&amp;HT$8))</f>
        <v>44603</v>
      </c>
      <c r="HU92" s="13">
        <f>IF(HU$8="",0,HU$8+SUMIFS(условия!56:56,условия!$7:$7,"&lt;="&amp;HU$8,условия!$8:$8,"&gt;="&amp;HU$8))</f>
        <v>44604</v>
      </c>
      <c r="HV92" s="13">
        <f>IF(HV$8="",0,HV$8+SUMIFS(условия!56:56,условия!$7:$7,"&lt;="&amp;HV$8,условия!$8:$8,"&gt;="&amp;HV$8))</f>
        <v>44605</v>
      </c>
      <c r="HW92" s="13">
        <f>IF(HW$8="",0,HW$8+SUMIFS(условия!56:56,условия!$7:$7,"&lt;="&amp;HW$8,условия!$8:$8,"&gt;="&amp;HW$8))</f>
        <v>44606</v>
      </c>
      <c r="HX92" s="13">
        <f>IF(HX$8="",0,HX$8+SUMIFS(условия!56:56,условия!$7:$7,"&lt;="&amp;HX$8,условия!$8:$8,"&gt;="&amp;HX$8))</f>
        <v>44607</v>
      </c>
      <c r="HY92" s="13">
        <f>IF(HY$8="",0,HY$8+SUMIFS(условия!56:56,условия!$7:$7,"&lt;="&amp;HY$8,условия!$8:$8,"&gt;="&amp;HY$8))</f>
        <v>44610</v>
      </c>
      <c r="HZ92" s="13">
        <f>IF(HZ$8="",0,HZ$8+SUMIFS(условия!56:56,условия!$7:$7,"&lt;="&amp;HZ$8,условия!$8:$8,"&gt;="&amp;HZ$8))</f>
        <v>44611</v>
      </c>
      <c r="IA92" s="13">
        <f>IF(IA$8="",0,IA$8+SUMIFS(условия!56:56,условия!$7:$7,"&lt;="&amp;IA$8,условия!$8:$8,"&gt;="&amp;IA$8))</f>
        <v>44612</v>
      </c>
      <c r="IB92" s="13">
        <f>IF(IB$8="",0,IB$8+SUMIFS(условия!56:56,условия!$7:$7,"&lt;="&amp;IB$8,условия!$8:$8,"&gt;="&amp;IB$8))</f>
        <v>44613</v>
      </c>
      <c r="IC92" s="13">
        <f>IF(IC$8="",0,IC$8+SUMIFS(условия!56:56,условия!$7:$7,"&lt;="&amp;IC$8,условия!$8:$8,"&gt;="&amp;IC$8))</f>
        <v>44614</v>
      </c>
      <c r="ID92" s="13">
        <f>IF(ID$8="",0,ID$8+SUMIFS(условия!56:56,условия!$7:$7,"&lt;="&amp;ID$8,условия!$8:$8,"&gt;="&amp;ID$8))</f>
        <v>44615</v>
      </c>
      <c r="IE92" s="13">
        <f>IF(IE$8="",0,IE$8+SUMIFS(условия!56:56,условия!$7:$7,"&lt;="&amp;IE$8,условия!$8:$8,"&gt;="&amp;IE$8))</f>
        <v>44616</v>
      </c>
      <c r="IF92" s="13">
        <f>IF(IF$8="",0,IF$8+SUMIFS(условия!56:56,условия!$7:$7,"&lt;="&amp;IF$8,условия!$8:$8,"&gt;="&amp;IF$8))</f>
        <v>44617</v>
      </c>
      <c r="IG92" s="13">
        <f>IF(IG$8="",0,IG$8+SUMIFS(условия!56:56,условия!$7:$7,"&lt;="&amp;IG$8,условия!$8:$8,"&gt;="&amp;IG$8))</f>
        <v>44618</v>
      </c>
      <c r="IH92" s="13">
        <f>IF(IH$8="",0,IH$8+SUMIFS(условия!56:56,условия!$7:$7,"&lt;="&amp;IH$8,условия!$8:$8,"&gt;="&amp;IH$8))</f>
        <v>44619</v>
      </c>
      <c r="II92" s="13">
        <f>IF(II$8="",0,II$8+SUMIFS(условия!56:56,условия!$7:$7,"&lt;="&amp;II$8,условия!$8:$8,"&gt;="&amp;II$8))</f>
        <v>44620</v>
      </c>
      <c r="IJ92" s="13">
        <f>IF(IJ$8="",0,IJ$8+SUMIFS(условия!56:56,условия!$7:$7,"&lt;="&amp;IJ$8,условия!$8:$8,"&gt;="&amp;IJ$8))</f>
        <v>44621</v>
      </c>
      <c r="IK92" s="13">
        <f>IF(IK$8="",0,IK$8+SUMIFS(условия!56:56,условия!$7:$7,"&lt;="&amp;IK$8,условия!$8:$8,"&gt;="&amp;IK$8))</f>
        <v>44622</v>
      </c>
      <c r="IL92" s="13">
        <f>IF(IL$8="",0,IL$8+SUMIFS(условия!56:56,условия!$7:$7,"&lt;="&amp;IL$8,условия!$8:$8,"&gt;="&amp;IL$8))</f>
        <v>44623</v>
      </c>
      <c r="IM92" s="13">
        <f>IF(IM$8="",0,IM$8+SUMIFS(условия!56:56,условия!$7:$7,"&lt;="&amp;IM$8,условия!$8:$8,"&gt;="&amp;IM$8))</f>
        <v>44624</v>
      </c>
      <c r="IN92" s="13">
        <f>IF(IN$8="",0,IN$8+SUMIFS(условия!56:56,условия!$7:$7,"&lt;="&amp;IN$8,условия!$8:$8,"&gt;="&amp;IN$8))</f>
        <v>44625</v>
      </c>
      <c r="IO92" s="13">
        <f>IF(IO$8="",0,IO$8+SUMIFS(условия!56:56,условия!$7:$7,"&lt;="&amp;IO$8,условия!$8:$8,"&gt;="&amp;IO$8))</f>
        <v>44626</v>
      </c>
      <c r="IP92" s="13">
        <f>IF(IP$8="",0,IP$8+SUMIFS(условия!56:56,условия!$7:$7,"&lt;="&amp;IP$8,условия!$8:$8,"&gt;="&amp;IP$8))</f>
        <v>44627</v>
      </c>
      <c r="IQ92" s="13">
        <f>IF(IQ$8="",0,IQ$8+SUMIFS(условия!56:56,условия!$7:$7,"&lt;="&amp;IQ$8,условия!$8:$8,"&gt;="&amp;IQ$8))</f>
        <v>44628</v>
      </c>
      <c r="IR92" s="13">
        <f>IF(IR$8="",0,IR$8+SUMIFS(условия!56:56,условия!$7:$7,"&lt;="&amp;IR$8,условия!$8:$8,"&gt;="&amp;IR$8))</f>
        <v>44629</v>
      </c>
      <c r="IS92" s="13">
        <f>IF(IS$8="",0,IS$8+SUMIFS(условия!56:56,условия!$7:$7,"&lt;="&amp;IS$8,условия!$8:$8,"&gt;="&amp;IS$8))</f>
        <v>44630</v>
      </c>
      <c r="IT92" s="13">
        <f>IF(IT$8="",0,IT$8+SUMIFS(условия!56:56,условия!$7:$7,"&lt;="&amp;IT$8,условия!$8:$8,"&gt;="&amp;IT$8))</f>
        <v>44631</v>
      </c>
      <c r="IU92" s="13">
        <f>IF(IU$8="",0,IU$8+SUMIFS(условия!56:56,условия!$7:$7,"&lt;="&amp;IU$8,условия!$8:$8,"&gt;="&amp;IU$8))</f>
        <v>44632</v>
      </c>
      <c r="IV92" s="13">
        <f>IF(IV$8="",0,IV$8+SUMIFS(условия!56:56,условия!$7:$7,"&lt;="&amp;IV$8,условия!$8:$8,"&gt;="&amp;IV$8))</f>
        <v>44633</v>
      </c>
      <c r="IW92" s="13">
        <f>IF(IW$8="",0,IW$8+SUMIFS(условия!56:56,условия!$7:$7,"&lt;="&amp;IW$8,условия!$8:$8,"&gt;="&amp;IW$8))</f>
        <v>44634</v>
      </c>
      <c r="IX92" s="13">
        <f>IF(IX$8="",0,IX$8+SUMIFS(условия!56:56,условия!$7:$7,"&lt;="&amp;IX$8,условия!$8:$8,"&gt;="&amp;IX$8))</f>
        <v>44635</v>
      </c>
      <c r="IY92" s="13">
        <f>IF(IY$8="",0,IY$8+SUMIFS(условия!56:56,условия!$7:$7,"&lt;="&amp;IY$8,условия!$8:$8,"&gt;="&amp;IY$8))</f>
        <v>44636</v>
      </c>
      <c r="IZ92" s="13">
        <f>IF(IZ$8="",0,IZ$8+SUMIFS(условия!56:56,условия!$7:$7,"&lt;="&amp;IZ$8,условия!$8:$8,"&gt;="&amp;IZ$8))</f>
        <v>44637</v>
      </c>
      <c r="JA92" s="13">
        <f>IF(JA$8="",0,JA$8+SUMIFS(условия!56:56,условия!$7:$7,"&lt;="&amp;JA$8,условия!$8:$8,"&gt;="&amp;JA$8))</f>
        <v>44638</v>
      </c>
      <c r="JB92" s="13">
        <f>IF(JB$8="",0,JB$8+SUMIFS(условия!56:56,условия!$7:$7,"&lt;="&amp;JB$8,условия!$8:$8,"&gt;="&amp;JB$8))</f>
        <v>44639</v>
      </c>
      <c r="JC92" s="13">
        <f>IF(JC$8="",0,JC$8+SUMIFS(условия!56:56,условия!$7:$7,"&lt;="&amp;JC$8,условия!$8:$8,"&gt;="&amp;JC$8))</f>
        <v>44640</v>
      </c>
      <c r="JD92" s="13">
        <f>IF(JD$8="",0,JD$8+SUMIFS(условия!56:56,условия!$7:$7,"&lt;="&amp;JD$8,условия!$8:$8,"&gt;="&amp;JD$8))</f>
        <v>44641</v>
      </c>
      <c r="JE92" s="13">
        <f>IF(JE$8="",0,JE$8+SUMIFS(условия!56:56,условия!$7:$7,"&lt;="&amp;JE$8,условия!$8:$8,"&gt;="&amp;JE$8))</f>
        <v>44642</v>
      </c>
      <c r="JF92" s="13">
        <f>IF(JF$8="",0,JF$8+SUMIFS(условия!56:56,условия!$7:$7,"&lt;="&amp;JF$8,условия!$8:$8,"&gt;="&amp;JF$8))</f>
        <v>44643</v>
      </c>
      <c r="JG92" s="13">
        <f>IF(JG$8="",0,JG$8+SUMIFS(условия!56:56,условия!$7:$7,"&lt;="&amp;JG$8,условия!$8:$8,"&gt;="&amp;JG$8))</f>
        <v>44644</v>
      </c>
      <c r="JH92" s="13">
        <f>IF(JH$8="",0,JH$8+SUMIFS(условия!56:56,условия!$7:$7,"&lt;="&amp;JH$8,условия!$8:$8,"&gt;="&amp;JH$8))</f>
        <v>44645</v>
      </c>
      <c r="JI92" s="13">
        <f>IF(JI$8="",0,JI$8+SUMIFS(условия!56:56,условия!$7:$7,"&lt;="&amp;JI$8,условия!$8:$8,"&gt;="&amp;JI$8))</f>
        <v>44646</v>
      </c>
      <c r="JJ92" s="13">
        <f>IF(JJ$8="",0,JJ$8+SUMIFS(условия!56:56,условия!$7:$7,"&lt;="&amp;JJ$8,условия!$8:$8,"&gt;="&amp;JJ$8))</f>
        <v>44647</v>
      </c>
      <c r="JK92" s="13">
        <f>IF(JK$8="",0,JK$8+SUMIFS(условия!56:56,условия!$7:$7,"&lt;="&amp;JK$8,условия!$8:$8,"&gt;="&amp;JK$8))</f>
        <v>44648</v>
      </c>
      <c r="JL92" s="13">
        <f>IF(JL$8="",0,JL$8+SUMIFS(условия!56:56,условия!$7:$7,"&lt;="&amp;JL$8,условия!$8:$8,"&gt;="&amp;JL$8))</f>
        <v>44649</v>
      </c>
      <c r="JM92" s="13">
        <f>IF(JM$8="",0,JM$8+SUMIFS(условия!56:56,условия!$7:$7,"&lt;="&amp;JM$8,условия!$8:$8,"&gt;="&amp;JM$8))</f>
        <v>44650</v>
      </c>
      <c r="JN92" s="13">
        <f>IF(JN$8="",0,JN$8+SUMIFS(условия!56:56,условия!$7:$7,"&lt;="&amp;JN$8,условия!$8:$8,"&gt;="&amp;JN$8))</f>
        <v>44651</v>
      </c>
      <c r="JO92" s="13">
        <f>IF(JO$8="",0,JO$8+SUMIFS(условия!56:56,условия!$7:$7,"&lt;="&amp;JO$8,условия!$8:$8,"&gt;="&amp;JO$8))</f>
        <v>44652</v>
      </c>
      <c r="JP92" s="13">
        <f>IF(JP$8="",0,JP$8+SUMIFS(условия!56:56,условия!$7:$7,"&lt;="&amp;JP$8,условия!$8:$8,"&gt;="&amp;JP$8))</f>
        <v>44653</v>
      </c>
      <c r="JQ92" s="13">
        <f>IF(JQ$8="",0,JQ$8+SUMIFS(условия!56:56,условия!$7:$7,"&lt;="&amp;JQ$8,условия!$8:$8,"&gt;="&amp;JQ$8))</f>
        <v>44654</v>
      </c>
      <c r="JR92" s="13">
        <f>IF(JR$8="",0,JR$8+SUMIFS(условия!56:56,условия!$7:$7,"&lt;="&amp;JR$8,условия!$8:$8,"&gt;="&amp;JR$8))</f>
        <v>44655</v>
      </c>
      <c r="JS92" s="13">
        <f>IF(JS$8="",0,JS$8+SUMIFS(условия!56:56,условия!$7:$7,"&lt;="&amp;JS$8,условия!$8:$8,"&gt;="&amp;JS$8))</f>
        <v>44656</v>
      </c>
      <c r="JT92" s="13">
        <f>IF(JT$8="",0,JT$8+SUMIFS(условия!56:56,условия!$7:$7,"&lt;="&amp;JT$8,условия!$8:$8,"&gt;="&amp;JT$8))</f>
        <v>44657</v>
      </c>
      <c r="JU92" s="13">
        <f>IF(JU$8="",0,JU$8+SUMIFS(условия!56:56,условия!$7:$7,"&lt;="&amp;JU$8,условия!$8:$8,"&gt;="&amp;JU$8))</f>
        <v>44658</v>
      </c>
      <c r="JV92" s="13">
        <f>IF(JV$8="",0,JV$8+SUMIFS(условия!56:56,условия!$7:$7,"&lt;="&amp;JV$8,условия!$8:$8,"&gt;="&amp;JV$8))</f>
        <v>44659</v>
      </c>
      <c r="JW92" s="13">
        <f>IF(JW$8="",0,JW$8+SUMIFS(условия!56:56,условия!$7:$7,"&lt;="&amp;JW$8,условия!$8:$8,"&gt;="&amp;JW$8))</f>
        <v>44660</v>
      </c>
      <c r="JX92" s="13">
        <f>IF(JX$8="",0,JX$8+SUMIFS(условия!56:56,условия!$7:$7,"&lt;="&amp;JX$8,условия!$8:$8,"&gt;="&amp;JX$8))</f>
        <v>44661</v>
      </c>
      <c r="JY92" s="13">
        <f>IF(JY$8="",0,JY$8+SUMIFS(условия!56:56,условия!$7:$7,"&lt;="&amp;JY$8,условия!$8:$8,"&gt;="&amp;JY$8))</f>
        <v>44662</v>
      </c>
      <c r="JZ92" s="13">
        <f>IF(JZ$8="",0,JZ$8+SUMIFS(условия!56:56,условия!$7:$7,"&lt;="&amp;JZ$8,условия!$8:$8,"&gt;="&amp;JZ$8))</f>
        <v>44663</v>
      </c>
      <c r="KA92" s="13">
        <f>IF(KA$8="",0,KA$8+SUMIFS(условия!56:56,условия!$7:$7,"&lt;="&amp;KA$8,условия!$8:$8,"&gt;="&amp;KA$8))</f>
        <v>44664</v>
      </c>
      <c r="KB92" s="13">
        <f>IF(KB$8="",0,KB$8+SUMIFS(условия!56:56,условия!$7:$7,"&lt;="&amp;KB$8,условия!$8:$8,"&gt;="&amp;KB$8))</f>
        <v>44665</v>
      </c>
      <c r="KC92" s="13">
        <f>IF(KC$8="",0,KC$8+SUMIFS(условия!56:56,условия!$7:$7,"&lt;="&amp;KC$8,условия!$8:$8,"&gt;="&amp;KC$8))</f>
        <v>44666</v>
      </c>
      <c r="KD92" s="13">
        <f>IF(KD$8="",0,KD$8+SUMIFS(условия!56:56,условия!$7:$7,"&lt;="&amp;KD$8,условия!$8:$8,"&gt;="&amp;KD$8))</f>
        <v>44667</v>
      </c>
      <c r="KE92" s="13">
        <f>IF(KE$8="",0,KE$8+SUMIFS(условия!56:56,условия!$7:$7,"&lt;="&amp;KE$8,условия!$8:$8,"&gt;="&amp;KE$8))</f>
        <v>44668</v>
      </c>
      <c r="KF92" s="13">
        <f>IF(KF$8="",0,KF$8+SUMIFS(условия!56:56,условия!$7:$7,"&lt;="&amp;KF$8,условия!$8:$8,"&gt;="&amp;KF$8))</f>
        <v>44669</v>
      </c>
      <c r="KG92" s="13">
        <f>IF(KG$8="",0,KG$8+SUMIFS(условия!56:56,условия!$7:$7,"&lt;="&amp;KG$8,условия!$8:$8,"&gt;="&amp;KG$8))</f>
        <v>44670</v>
      </c>
      <c r="KH92" s="13">
        <f>IF(KH$8="",0,KH$8+SUMIFS(условия!56:56,условия!$7:$7,"&lt;="&amp;KH$8,условия!$8:$8,"&gt;="&amp;KH$8))</f>
        <v>44671</v>
      </c>
      <c r="KI92" s="13">
        <f>IF(KI$8="",0,KI$8+SUMIFS(условия!56:56,условия!$7:$7,"&lt;="&amp;KI$8,условия!$8:$8,"&gt;="&amp;KI$8))</f>
        <v>44672</v>
      </c>
      <c r="KJ92" s="13">
        <f>IF(KJ$8="",0,KJ$8+SUMIFS(условия!56:56,условия!$7:$7,"&lt;="&amp;KJ$8,условия!$8:$8,"&gt;="&amp;KJ$8))</f>
        <v>44673</v>
      </c>
      <c r="KK92" s="13">
        <f>IF(KK$8="",0,KK$8+SUMIFS(условия!56:56,условия!$7:$7,"&lt;="&amp;KK$8,условия!$8:$8,"&gt;="&amp;KK$8))</f>
        <v>44674</v>
      </c>
      <c r="KL92" s="13">
        <f>IF(KL$8="",0,KL$8+SUMIFS(условия!56:56,условия!$7:$7,"&lt;="&amp;KL$8,условия!$8:$8,"&gt;="&amp;KL$8))</f>
        <v>44675</v>
      </c>
      <c r="KM92" s="13">
        <f>IF(KM$8="",0,KM$8+SUMIFS(условия!56:56,условия!$7:$7,"&lt;="&amp;KM$8,условия!$8:$8,"&gt;="&amp;KM$8))</f>
        <v>44676</v>
      </c>
      <c r="KN92" s="13">
        <f>IF(KN$8="",0,KN$8+SUMIFS(условия!56:56,условия!$7:$7,"&lt;="&amp;KN$8,условия!$8:$8,"&gt;="&amp;KN$8))</f>
        <v>44677</v>
      </c>
      <c r="KO92" s="13">
        <f>IF(KO$8="",0,KO$8+SUMIFS(условия!56:56,условия!$7:$7,"&lt;="&amp;KO$8,условия!$8:$8,"&gt;="&amp;KO$8))</f>
        <v>44678</v>
      </c>
      <c r="KP92" s="13">
        <f>IF(KP$8="",0,KP$8+SUMIFS(условия!56:56,условия!$7:$7,"&lt;="&amp;KP$8,условия!$8:$8,"&gt;="&amp;KP$8))</f>
        <v>44679</v>
      </c>
      <c r="KQ92" s="13">
        <f>IF(KQ$8="",0,KQ$8+SUMIFS(условия!56:56,условия!$7:$7,"&lt;="&amp;KQ$8,условия!$8:$8,"&gt;="&amp;KQ$8))</f>
        <v>44680</v>
      </c>
      <c r="KR92" s="13">
        <f>IF(KR$8="",0,KR$8+SUMIFS(условия!56:56,условия!$7:$7,"&lt;="&amp;KR$8,условия!$8:$8,"&gt;="&amp;KR$8))</f>
        <v>44681</v>
      </c>
      <c r="KS92" s="13">
        <f>IF(KS$8="",0,KS$8+SUMIFS(условия!56:56,условия!$7:$7,"&lt;="&amp;KS$8,условия!$8:$8,"&gt;="&amp;KS$8))</f>
        <v>44682</v>
      </c>
      <c r="KT92" s="13">
        <f>IF(KT$8="",0,KT$8+SUMIFS(условия!56:56,условия!$7:$7,"&lt;="&amp;KT$8,условия!$8:$8,"&gt;="&amp;KT$8))</f>
        <v>44683</v>
      </c>
      <c r="KU92" s="13">
        <f>IF(KU$8="",0,KU$8+SUMIFS(условия!56:56,условия!$7:$7,"&lt;="&amp;KU$8,условия!$8:$8,"&gt;="&amp;KU$8))</f>
        <v>44684</v>
      </c>
      <c r="KV92" s="13">
        <f>IF(KV$8="",0,KV$8+SUMIFS(условия!56:56,условия!$7:$7,"&lt;="&amp;KV$8,условия!$8:$8,"&gt;="&amp;KV$8))</f>
        <v>44685</v>
      </c>
      <c r="KW92" s="13">
        <f>IF(KW$8="",0,KW$8+SUMIFS(условия!56:56,условия!$7:$7,"&lt;="&amp;KW$8,условия!$8:$8,"&gt;="&amp;KW$8))</f>
        <v>44686</v>
      </c>
      <c r="KX92" s="13">
        <f>IF(KX$8="",0,KX$8+SUMIFS(условия!56:56,условия!$7:$7,"&lt;="&amp;KX$8,условия!$8:$8,"&gt;="&amp;KX$8))</f>
        <v>44687</v>
      </c>
      <c r="KY92" s="13">
        <f>IF(KY$8="",0,KY$8+SUMIFS(условия!56:56,условия!$7:$7,"&lt;="&amp;KY$8,условия!$8:$8,"&gt;="&amp;KY$8))</f>
        <v>44688</v>
      </c>
      <c r="KZ92" s="13">
        <f>IF(KZ$8="",0,KZ$8+SUMIFS(условия!56:56,условия!$7:$7,"&lt;="&amp;KZ$8,условия!$8:$8,"&gt;="&amp;KZ$8))</f>
        <v>44689</v>
      </c>
      <c r="LA92" s="13">
        <f>IF(LA$8="",0,LA$8+SUMIFS(условия!56:56,условия!$7:$7,"&lt;="&amp;LA$8,условия!$8:$8,"&gt;="&amp;LA$8))</f>
        <v>44690</v>
      </c>
      <c r="LB92" s="13">
        <f>IF(LB$8="",0,LB$8+SUMIFS(условия!56:56,условия!$7:$7,"&lt;="&amp;LB$8,условия!$8:$8,"&gt;="&amp;LB$8))</f>
        <v>44691</v>
      </c>
      <c r="LC92" s="13">
        <f>IF(LC$8="",0,LC$8+SUMIFS(условия!56:56,условия!$7:$7,"&lt;="&amp;LC$8,условия!$8:$8,"&gt;="&amp;LC$8))</f>
        <v>44692</v>
      </c>
      <c r="LD92" s="13">
        <f>IF(LD$8="",0,LD$8+SUMIFS(условия!56:56,условия!$7:$7,"&lt;="&amp;LD$8,условия!$8:$8,"&gt;="&amp;LD$8))</f>
        <v>44693</v>
      </c>
      <c r="LE92" s="13">
        <f>IF(LE$8="",0,LE$8+SUMIFS(условия!56:56,условия!$7:$7,"&lt;="&amp;LE$8,условия!$8:$8,"&gt;="&amp;LE$8))</f>
        <v>44694</v>
      </c>
      <c r="LF92" s="13">
        <f>IF(LF$8="",0,LF$8+SUMIFS(условия!56:56,условия!$7:$7,"&lt;="&amp;LF$8,условия!$8:$8,"&gt;="&amp;LF$8))</f>
        <v>44695</v>
      </c>
      <c r="LG92" s="13">
        <f>IF(LG$8="",0,LG$8+SUMIFS(условия!56:56,условия!$7:$7,"&lt;="&amp;LG$8,условия!$8:$8,"&gt;="&amp;LG$8))</f>
        <v>44696</v>
      </c>
      <c r="LH92" s="13">
        <f>IF(LH$8="",0,LH$8+SUMIFS(условия!56:56,условия!$7:$7,"&lt;="&amp;LH$8,условия!$8:$8,"&gt;="&amp;LH$8))</f>
        <v>44697</v>
      </c>
      <c r="LI92" s="13">
        <f>IF(LI$8="",0,LI$8+SUMIFS(условия!56:56,условия!$7:$7,"&lt;="&amp;LI$8,условия!$8:$8,"&gt;="&amp;LI$8))</f>
        <v>44698</v>
      </c>
      <c r="LJ92" s="13">
        <f>IF(LJ$8="",0,LJ$8+SUMIFS(условия!56:56,условия!$7:$7,"&lt;="&amp;LJ$8,условия!$8:$8,"&gt;="&amp;LJ$8))</f>
        <v>44699</v>
      </c>
      <c r="LK92" s="13">
        <f>IF(LK$8="",0,LK$8+SUMIFS(условия!56:56,условия!$7:$7,"&lt;="&amp;LK$8,условия!$8:$8,"&gt;="&amp;LK$8))</f>
        <v>44700</v>
      </c>
      <c r="LL92" s="13">
        <f>IF(LL$8="",0,LL$8+SUMIFS(условия!56:56,условия!$7:$7,"&lt;="&amp;LL$8,условия!$8:$8,"&gt;="&amp;LL$8))</f>
        <v>44701</v>
      </c>
      <c r="LM92" s="13">
        <f>IF(LM$8="",0,LM$8+SUMIFS(условия!56:56,условия!$7:$7,"&lt;="&amp;LM$8,условия!$8:$8,"&gt;="&amp;LM$8))</f>
        <v>44702</v>
      </c>
      <c r="LN92" s="13">
        <f>IF(LN$8="",0,LN$8+SUMIFS(условия!56:56,условия!$7:$7,"&lt;="&amp;LN$8,условия!$8:$8,"&gt;="&amp;LN$8))</f>
        <v>44703</v>
      </c>
      <c r="LO92" s="13">
        <f>IF(LO$8="",0,LO$8+SUMIFS(условия!56:56,условия!$7:$7,"&lt;="&amp;LO$8,условия!$8:$8,"&gt;="&amp;LO$8))</f>
        <v>44704</v>
      </c>
      <c r="LP92" s="13">
        <f>IF(LP$8="",0,LP$8+SUMIFS(условия!56:56,условия!$7:$7,"&lt;="&amp;LP$8,условия!$8:$8,"&gt;="&amp;LP$8))</f>
        <v>44705</v>
      </c>
      <c r="LQ92" s="13">
        <f>IF(LQ$8="",0,LQ$8+SUMIFS(условия!56:56,условия!$7:$7,"&lt;="&amp;LQ$8,условия!$8:$8,"&gt;="&amp;LQ$8))</f>
        <v>44706</v>
      </c>
      <c r="LR92" s="13">
        <f>IF(LR$8="",0,LR$8+SUMIFS(условия!56:56,условия!$7:$7,"&lt;="&amp;LR$8,условия!$8:$8,"&gt;="&amp;LR$8))</f>
        <v>44707</v>
      </c>
      <c r="LS92" s="13">
        <f>IF(LS$8="",0,LS$8+SUMIFS(условия!56:56,условия!$7:$7,"&lt;="&amp;LS$8,условия!$8:$8,"&gt;="&amp;LS$8))</f>
        <v>44708</v>
      </c>
      <c r="LT92" s="13">
        <f>IF(LT$8="",0,LT$8+SUMIFS(условия!56:56,условия!$7:$7,"&lt;="&amp;LT$8,условия!$8:$8,"&gt;="&amp;LT$8))</f>
        <v>44709</v>
      </c>
      <c r="LU92" s="13">
        <f>IF(LU$8="",0,LU$8+SUMIFS(условия!56:56,условия!$7:$7,"&lt;="&amp;LU$8,условия!$8:$8,"&gt;="&amp;LU$8))</f>
        <v>44710</v>
      </c>
      <c r="LV92" s="13">
        <f>IF(LV$8="",0,LV$8+SUMIFS(условия!56:56,условия!$7:$7,"&lt;="&amp;LV$8,условия!$8:$8,"&gt;="&amp;LV$8))</f>
        <v>44711</v>
      </c>
      <c r="LW92" s="13">
        <f>IF(LW$8="",0,LW$8+SUMIFS(условия!56:56,условия!$7:$7,"&lt;="&amp;LW$8,условия!$8:$8,"&gt;="&amp;LW$8))</f>
        <v>44712</v>
      </c>
      <c r="LX92" s="13">
        <f>IF(LX$8="",0,LX$8+SUMIFS(условия!56:56,условия!$7:$7,"&lt;="&amp;LX$8,условия!$8:$8,"&gt;="&amp;LX$8))</f>
        <v>44713</v>
      </c>
      <c r="LY92" s="13">
        <f>IF(LY$8="",0,LY$8+SUMIFS(условия!56:56,условия!$7:$7,"&lt;="&amp;LY$8,условия!$8:$8,"&gt;="&amp;LY$8))</f>
        <v>44714</v>
      </c>
      <c r="LZ92" s="13">
        <f>IF(LZ$8="",0,LZ$8+SUMIFS(условия!56:56,условия!$7:$7,"&lt;="&amp;LZ$8,условия!$8:$8,"&gt;="&amp;LZ$8))</f>
        <v>44715</v>
      </c>
      <c r="MA92" s="13">
        <f>IF(MA$8="",0,MA$8+SUMIFS(условия!56:56,условия!$7:$7,"&lt;="&amp;MA$8,условия!$8:$8,"&gt;="&amp;MA$8))</f>
        <v>44716</v>
      </c>
      <c r="MB92" s="13">
        <f>IF(MB$8="",0,MB$8+SUMIFS(условия!56:56,условия!$7:$7,"&lt;="&amp;MB$8,условия!$8:$8,"&gt;="&amp;MB$8))</f>
        <v>44717</v>
      </c>
      <c r="MC92" s="13">
        <f>IF(MC$8="",0,MC$8+SUMIFS(условия!56:56,условия!$7:$7,"&lt;="&amp;MC$8,условия!$8:$8,"&gt;="&amp;MC$8))</f>
        <v>44718</v>
      </c>
      <c r="MD92" s="13">
        <f>IF(MD$8="",0,MD$8+SUMIFS(условия!56:56,условия!$7:$7,"&lt;="&amp;MD$8,условия!$8:$8,"&gt;="&amp;MD$8))</f>
        <v>44719</v>
      </c>
      <c r="ME92" s="13">
        <f>IF(ME$8="",0,ME$8+SUMIFS(условия!56:56,условия!$7:$7,"&lt;="&amp;ME$8,условия!$8:$8,"&gt;="&amp;ME$8))</f>
        <v>44720</v>
      </c>
      <c r="MF92" s="13">
        <f>IF(MF$8="",0,MF$8+SUMIFS(условия!56:56,условия!$7:$7,"&lt;="&amp;MF$8,условия!$8:$8,"&gt;="&amp;MF$8))</f>
        <v>44721</v>
      </c>
      <c r="MG92" s="13">
        <f>IF(MG$8="",0,MG$8+SUMIFS(условия!56:56,условия!$7:$7,"&lt;="&amp;MG$8,условия!$8:$8,"&gt;="&amp;MG$8))</f>
        <v>44722</v>
      </c>
      <c r="MH92" s="13">
        <f>IF(MH$8="",0,MH$8+SUMIFS(условия!56:56,условия!$7:$7,"&lt;="&amp;MH$8,условия!$8:$8,"&gt;="&amp;MH$8))</f>
        <v>44723</v>
      </c>
      <c r="MI92" s="13">
        <f>IF(MI$8="",0,MI$8+SUMIFS(условия!56:56,условия!$7:$7,"&lt;="&amp;MI$8,условия!$8:$8,"&gt;="&amp;MI$8))</f>
        <v>44724</v>
      </c>
      <c r="MJ92" s="13">
        <f>IF(MJ$8="",0,MJ$8+SUMIFS(условия!56:56,условия!$7:$7,"&lt;="&amp;MJ$8,условия!$8:$8,"&gt;="&amp;MJ$8))</f>
        <v>44725</v>
      </c>
      <c r="MK92" s="13">
        <f>IF(MK$8="",0,MK$8+SUMIFS(условия!56:56,условия!$7:$7,"&lt;="&amp;MK$8,условия!$8:$8,"&gt;="&amp;MK$8))</f>
        <v>44726</v>
      </c>
      <c r="ML92" s="13">
        <f>IF(ML$8="",0,ML$8+SUMIFS(условия!56:56,условия!$7:$7,"&lt;="&amp;ML$8,условия!$8:$8,"&gt;="&amp;ML$8))</f>
        <v>44727</v>
      </c>
      <c r="MM92" s="13">
        <f>IF(MM$8="",0,MM$8+SUMIFS(условия!56:56,условия!$7:$7,"&lt;="&amp;MM$8,условия!$8:$8,"&gt;="&amp;MM$8))</f>
        <v>44728</v>
      </c>
      <c r="MN92" s="13">
        <f>IF(MN$8="",0,MN$8+SUMIFS(условия!56:56,условия!$7:$7,"&lt;="&amp;MN$8,условия!$8:$8,"&gt;="&amp;MN$8))</f>
        <v>44729</v>
      </c>
      <c r="MO92" s="13">
        <f>IF(MO$8="",0,MO$8+SUMIFS(условия!56:56,условия!$7:$7,"&lt;="&amp;MO$8,условия!$8:$8,"&gt;="&amp;MO$8))</f>
        <v>44730</v>
      </c>
      <c r="MP92" s="13">
        <f>IF(MP$8="",0,MP$8+SUMIFS(условия!56:56,условия!$7:$7,"&lt;="&amp;MP$8,условия!$8:$8,"&gt;="&amp;MP$8))</f>
        <v>44731</v>
      </c>
      <c r="MQ92" s="13">
        <f>IF(MQ$8="",0,MQ$8+SUMIFS(условия!56:56,условия!$7:$7,"&lt;="&amp;MQ$8,условия!$8:$8,"&gt;="&amp;MQ$8))</f>
        <v>44732</v>
      </c>
      <c r="MR92" s="13">
        <f>IF(MR$8="",0,MR$8+SUMIFS(условия!56:56,условия!$7:$7,"&lt;="&amp;MR$8,условия!$8:$8,"&gt;="&amp;MR$8))</f>
        <v>44733</v>
      </c>
      <c r="MS92" s="13">
        <f>IF(MS$8="",0,MS$8+SUMIFS(условия!56:56,условия!$7:$7,"&lt;="&amp;MS$8,условия!$8:$8,"&gt;="&amp;MS$8))</f>
        <v>44734</v>
      </c>
      <c r="MT92" s="13">
        <f>IF(MT$8="",0,MT$8+SUMIFS(условия!56:56,условия!$7:$7,"&lt;="&amp;MT$8,условия!$8:$8,"&gt;="&amp;MT$8))</f>
        <v>44735</v>
      </c>
      <c r="MU92" s="13">
        <f>IF(MU$8="",0,MU$8+SUMIFS(условия!56:56,условия!$7:$7,"&lt;="&amp;MU$8,условия!$8:$8,"&gt;="&amp;MU$8))</f>
        <v>44736</v>
      </c>
      <c r="MV92" s="13">
        <f>IF(MV$8="",0,MV$8+SUMIFS(условия!56:56,условия!$7:$7,"&lt;="&amp;MV$8,условия!$8:$8,"&gt;="&amp;MV$8))</f>
        <v>44737</v>
      </c>
      <c r="MW92" s="13">
        <f>IF(MW$8="",0,MW$8+SUMIFS(условия!56:56,условия!$7:$7,"&lt;="&amp;MW$8,условия!$8:$8,"&gt;="&amp;MW$8))</f>
        <v>44738</v>
      </c>
      <c r="MX92" s="13">
        <f>IF(MX$8="",0,MX$8+SUMIFS(условия!56:56,условия!$7:$7,"&lt;="&amp;MX$8,условия!$8:$8,"&gt;="&amp;MX$8))</f>
        <v>44739</v>
      </c>
      <c r="MY92" s="13">
        <f>IF(MY$8="",0,MY$8+SUMIFS(условия!56:56,условия!$7:$7,"&lt;="&amp;MY$8,условия!$8:$8,"&gt;="&amp;MY$8))</f>
        <v>44740</v>
      </c>
      <c r="MZ92" s="13">
        <f>IF(MZ$8="",0,MZ$8+SUMIFS(условия!56:56,условия!$7:$7,"&lt;="&amp;MZ$8,условия!$8:$8,"&gt;="&amp;MZ$8))</f>
        <v>44741</v>
      </c>
      <c r="NA92" s="13">
        <f>IF(NA$8="",0,NA$8+SUMIFS(условия!56:56,условия!$7:$7,"&lt;="&amp;NA$8,условия!$8:$8,"&gt;="&amp;NA$8))</f>
        <v>44742</v>
      </c>
      <c r="NB92" s="13">
        <f>IF(NB$8="",0,NB$8+SUMIFS(условия!56:56,условия!$7:$7,"&lt;="&amp;NB$8,условия!$8:$8,"&gt;="&amp;NB$8))</f>
        <v>44743</v>
      </c>
      <c r="NC92" s="13">
        <f>IF(NC$8="",0,NC$8+SUMIFS(условия!56:56,условия!$7:$7,"&lt;="&amp;NC$8,условия!$8:$8,"&gt;="&amp;NC$8))</f>
        <v>44744</v>
      </c>
      <c r="ND92" s="13">
        <f>IF(ND$8="",0,ND$8+SUMIFS(условия!56:56,условия!$7:$7,"&lt;="&amp;ND$8,условия!$8:$8,"&gt;="&amp;ND$8))</f>
        <v>44745</v>
      </c>
      <c r="NE92" s="13">
        <f>IF(NE$8="",0,NE$8+SUMIFS(условия!56:56,условия!$7:$7,"&lt;="&amp;NE$8,условия!$8:$8,"&gt;="&amp;NE$8))</f>
        <v>44746</v>
      </c>
      <c r="NF92" s="13">
        <f>IF(NF$8="",0,NF$8+SUMIFS(условия!56:56,условия!$7:$7,"&lt;="&amp;NF$8,условия!$8:$8,"&gt;="&amp;NF$8))</f>
        <v>44747</v>
      </c>
      <c r="NG92" s="13">
        <f>IF(NG$8="",0,NG$8+SUMIFS(условия!56:56,условия!$7:$7,"&lt;="&amp;NG$8,условия!$8:$8,"&gt;="&amp;NG$8))</f>
        <v>44748</v>
      </c>
      <c r="NH92" s="13">
        <f>IF(NH$8="",0,NH$8+SUMIFS(условия!56:56,условия!$7:$7,"&lt;="&amp;NH$8,условия!$8:$8,"&gt;="&amp;NH$8))</f>
        <v>44749</v>
      </c>
      <c r="NI92" s="13">
        <f>IF(NI$8="",0,NI$8+SUMIFS(условия!56:56,условия!$7:$7,"&lt;="&amp;NI$8,условия!$8:$8,"&gt;="&amp;NI$8))</f>
        <v>44750</v>
      </c>
      <c r="NJ92" s="13">
        <f>IF(NJ$8="",0,NJ$8+SUMIFS(условия!56:56,условия!$7:$7,"&lt;="&amp;NJ$8,условия!$8:$8,"&gt;="&amp;NJ$8))</f>
        <v>44751</v>
      </c>
      <c r="NK92" s="13">
        <f>IF(NK$8="",0,NK$8+SUMIFS(условия!56:56,условия!$7:$7,"&lt;="&amp;NK$8,условия!$8:$8,"&gt;="&amp;NK$8))</f>
        <v>44752</v>
      </c>
      <c r="NL92" s="13">
        <f>IF(NL$8="",0,NL$8+SUMIFS(условия!56:56,условия!$7:$7,"&lt;="&amp;NL$8,условия!$8:$8,"&gt;="&amp;NL$8))</f>
        <v>44753</v>
      </c>
      <c r="NM92" s="13">
        <f>IF(NM$8="",0,NM$8+SUMIFS(условия!56:56,условия!$7:$7,"&lt;="&amp;NM$8,условия!$8:$8,"&gt;="&amp;NM$8))</f>
        <v>44754</v>
      </c>
      <c r="NN92" s="13">
        <f>IF(NN$8="",0,NN$8+SUMIFS(условия!56:56,условия!$7:$7,"&lt;="&amp;NN$8,условия!$8:$8,"&gt;="&amp;NN$8))</f>
        <v>44755</v>
      </c>
      <c r="NO92" s="13">
        <f>IF(NO$8="",0,NO$8+SUMIFS(условия!56:56,условия!$7:$7,"&lt;="&amp;NO$8,условия!$8:$8,"&gt;="&amp;NO$8))</f>
        <v>44756</v>
      </c>
      <c r="NP92" s="13">
        <f>IF(NP$8="",0,NP$8+SUMIFS(условия!56:56,условия!$7:$7,"&lt;="&amp;NP$8,условия!$8:$8,"&gt;="&amp;NP$8))</f>
        <v>44757</v>
      </c>
      <c r="NQ92" s="13">
        <f>IF(NQ$8="",0,NQ$8+SUMIFS(условия!56:56,условия!$7:$7,"&lt;="&amp;NQ$8,условия!$8:$8,"&gt;="&amp;NQ$8))</f>
        <v>44758</v>
      </c>
      <c r="NR92" s="13">
        <f>IF(NR$8="",0,NR$8+SUMIFS(условия!56:56,условия!$7:$7,"&lt;="&amp;NR$8,условия!$8:$8,"&gt;="&amp;NR$8))</f>
        <v>44759</v>
      </c>
      <c r="NS92" s="13">
        <f>IF(NS$8="",0,NS$8+SUMIFS(условия!56:56,условия!$7:$7,"&lt;="&amp;NS$8,условия!$8:$8,"&gt;="&amp;NS$8))</f>
        <v>44760</v>
      </c>
      <c r="NT92" s="13">
        <f>IF(NT$8="",0,NT$8+SUMIFS(условия!56:56,условия!$7:$7,"&lt;="&amp;NT$8,условия!$8:$8,"&gt;="&amp;NT$8))</f>
        <v>44761</v>
      </c>
      <c r="NU92" s="13">
        <f>IF(NU$8="",0,NU$8+SUMIFS(условия!56:56,условия!$7:$7,"&lt;="&amp;NU$8,условия!$8:$8,"&gt;="&amp;NU$8))</f>
        <v>44762</v>
      </c>
      <c r="NV92" s="13">
        <f>IF(NV$8="",0,NV$8+SUMIFS(условия!56:56,условия!$7:$7,"&lt;="&amp;NV$8,условия!$8:$8,"&gt;="&amp;NV$8))</f>
        <v>44763</v>
      </c>
      <c r="NW92" s="13">
        <f>IF(NW$8="",0,NW$8+SUMIFS(условия!56:56,условия!$7:$7,"&lt;="&amp;NW$8,условия!$8:$8,"&gt;="&amp;NW$8))</f>
        <v>44764</v>
      </c>
      <c r="NX92" s="13">
        <f>IF(NX$8="",0,NX$8+SUMIFS(условия!56:56,условия!$7:$7,"&lt;="&amp;NX$8,условия!$8:$8,"&gt;="&amp;NX$8))</f>
        <v>44765</v>
      </c>
      <c r="NY92" s="13">
        <f>IF(NY$8="",0,NY$8+SUMIFS(условия!56:56,условия!$7:$7,"&lt;="&amp;NY$8,условия!$8:$8,"&gt;="&amp;NY$8))</f>
        <v>44766</v>
      </c>
      <c r="NZ92" s="13">
        <f>IF(NZ$8="",0,NZ$8+SUMIFS(условия!56:56,условия!$7:$7,"&lt;="&amp;NZ$8,условия!$8:$8,"&gt;="&amp;NZ$8))</f>
        <v>44767</v>
      </c>
      <c r="OA92" s="13">
        <f>IF(OA$8="",0,OA$8+SUMIFS(условия!56:56,условия!$7:$7,"&lt;="&amp;OA$8,условия!$8:$8,"&gt;="&amp;OA$8))</f>
        <v>44768</v>
      </c>
      <c r="OB92" s="13">
        <f>IF(OB$8="",0,OB$8+SUMIFS(условия!56:56,условия!$7:$7,"&lt;="&amp;OB$8,условия!$8:$8,"&gt;="&amp;OB$8))</f>
        <v>44769</v>
      </c>
      <c r="OC92" s="13">
        <f>IF(OC$8="",0,OC$8+SUMIFS(условия!56:56,условия!$7:$7,"&lt;="&amp;OC$8,условия!$8:$8,"&gt;="&amp;OC$8))</f>
        <v>44770</v>
      </c>
      <c r="OD92" s="13">
        <f>IF(OD$8="",0,OD$8+SUMIFS(условия!56:56,условия!$7:$7,"&lt;="&amp;OD$8,условия!$8:$8,"&gt;="&amp;OD$8))</f>
        <v>44771</v>
      </c>
      <c r="OE92" s="13">
        <f>IF(OE$8="",0,OE$8+SUMIFS(условия!56:56,условия!$7:$7,"&lt;="&amp;OE$8,условия!$8:$8,"&gt;="&amp;OE$8))</f>
        <v>44772</v>
      </c>
      <c r="OF92" s="13">
        <f>IF(OF$8="",0,OF$8+SUMIFS(условия!56:56,условия!$7:$7,"&lt;="&amp;OF$8,условия!$8:$8,"&gt;="&amp;OF$8))</f>
        <v>44773</v>
      </c>
      <c r="OG92" s="13">
        <f>IF(OG$8="",0,OG$8+SUMIFS(условия!56:56,условия!$7:$7,"&lt;="&amp;OG$8,условия!$8:$8,"&gt;="&amp;OG$8))</f>
        <v>44774</v>
      </c>
      <c r="OH92" s="13">
        <f>IF(OH$8="",0,OH$8+SUMIFS(условия!56:56,условия!$7:$7,"&lt;="&amp;OH$8,условия!$8:$8,"&gt;="&amp;OH$8))</f>
        <v>44775</v>
      </c>
      <c r="OI92" s="13">
        <f>IF(OI$8="",0,OI$8+SUMIFS(условия!56:56,условия!$7:$7,"&lt;="&amp;OI$8,условия!$8:$8,"&gt;="&amp;OI$8))</f>
        <v>44776</v>
      </c>
      <c r="OJ92" s="13">
        <f>IF(OJ$8="",0,OJ$8+SUMIFS(условия!56:56,условия!$7:$7,"&lt;="&amp;OJ$8,условия!$8:$8,"&gt;="&amp;OJ$8))</f>
        <v>44777</v>
      </c>
      <c r="OK92" s="13">
        <f>IF(OK$8="",0,OK$8+SUMIFS(условия!56:56,условия!$7:$7,"&lt;="&amp;OK$8,условия!$8:$8,"&gt;="&amp;OK$8))</f>
        <v>44778</v>
      </c>
      <c r="OL92" s="13">
        <f>IF(OL$8="",0,OL$8+SUMIFS(условия!56:56,условия!$7:$7,"&lt;="&amp;OL$8,условия!$8:$8,"&gt;="&amp;OL$8))</f>
        <v>44779</v>
      </c>
      <c r="OM92" s="13">
        <f>IF(OM$8="",0,OM$8+SUMIFS(условия!56:56,условия!$7:$7,"&lt;="&amp;OM$8,условия!$8:$8,"&gt;="&amp;OM$8))</f>
        <v>44780</v>
      </c>
      <c r="ON92" s="13">
        <f>IF(ON$8="",0,ON$8+SUMIFS(условия!56:56,условия!$7:$7,"&lt;="&amp;ON$8,условия!$8:$8,"&gt;="&amp;ON$8))</f>
        <v>44781</v>
      </c>
      <c r="OO92" s="13">
        <f>IF(OO$8="",0,OO$8+SUMIFS(условия!56:56,условия!$7:$7,"&lt;="&amp;OO$8,условия!$8:$8,"&gt;="&amp;OO$8))</f>
        <v>44782</v>
      </c>
      <c r="OP92" s="13">
        <f>IF(OP$8="",0,OP$8+SUMIFS(условия!56:56,условия!$7:$7,"&lt;="&amp;OP$8,условия!$8:$8,"&gt;="&amp;OP$8))</f>
        <v>44783</v>
      </c>
      <c r="OQ92" s="13">
        <f>IF(OQ$8="",0,OQ$8+SUMIFS(условия!56:56,условия!$7:$7,"&lt;="&amp;OQ$8,условия!$8:$8,"&gt;="&amp;OQ$8))</f>
        <v>44784</v>
      </c>
      <c r="OR92" s="13">
        <f>IF(OR$8="",0,OR$8+SUMIFS(условия!56:56,условия!$7:$7,"&lt;="&amp;OR$8,условия!$8:$8,"&gt;="&amp;OR$8))</f>
        <v>44785</v>
      </c>
      <c r="OS92" s="13">
        <f>IF(OS$8="",0,OS$8+SUMIFS(условия!56:56,условия!$7:$7,"&lt;="&amp;OS$8,условия!$8:$8,"&gt;="&amp;OS$8))</f>
        <v>44786</v>
      </c>
      <c r="OT92" s="13">
        <f>IF(OT$8="",0,OT$8+SUMIFS(условия!56:56,условия!$7:$7,"&lt;="&amp;OT$8,условия!$8:$8,"&gt;="&amp;OT$8))</f>
        <v>44787</v>
      </c>
      <c r="OU92" s="13">
        <f>IF(OU$8="",0,OU$8+SUMIFS(условия!56:56,условия!$7:$7,"&lt;="&amp;OU$8,условия!$8:$8,"&gt;="&amp;OU$8))</f>
        <v>44788</v>
      </c>
      <c r="OV92" s="13">
        <f>IF(OV$8="",0,OV$8+SUMIFS(условия!56:56,условия!$7:$7,"&lt;="&amp;OV$8,условия!$8:$8,"&gt;="&amp;OV$8))</f>
        <v>44789</v>
      </c>
      <c r="OW92" s="13">
        <f>IF(OW$8="",0,OW$8+SUMIFS(условия!56:56,условия!$7:$7,"&lt;="&amp;OW$8,условия!$8:$8,"&gt;="&amp;OW$8))</f>
        <v>44790</v>
      </c>
      <c r="OX92" s="13">
        <f>IF(OX$8="",0,OX$8+SUMIFS(условия!56:56,условия!$7:$7,"&lt;="&amp;OX$8,условия!$8:$8,"&gt;="&amp;OX$8))</f>
        <v>44791</v>
      </c>
      <c r="OY92" s="13">
        <f>IF(OY$8="",0,OY$8+SUMIFS(условия!56:56,условия!$7:$7,"&lt;="&amp;OY$8,условия!$8:$8,"&gt;="&amp;OY$8))</f>
        <v>44792</v>
      </c>
      <c r="OZ92" s="13">
        <f>IF(OZ$8="",0,OZ$8+SUMIFS(условия!56:56,условия!$7:$7,"&lt;="&amp;OZ$8,условия!$8:$8,"&gt;="&amp;OZ$8))</f>
        <v>44793</v>
      </c>
      <c r="PA92" s="13">
        <f>IF(PA$8="",0,PA$8+SUMIFS(условия!56:56,условия!$7:$7,"&lt;="&amp;PA$8,условия!$8:$8,"&gt;="&amp;PA$8))</f>
        <v>44794</v>
      </c>
      <c r="PB92" s="13">
        <f>IF(PB$8="",0,PB$8+SUMIFS(условия!56:56,условия!$7:$7,"&lt;="&amp;PB$8,условия!$8:$8,"&gt;="&amp;PB$8))</f>
        <v>44795</v>
      </c>
      <c r="PC92" s="13">
        <f>IF(PC$8="",0,PC$8+SUMIFS(условия!56:56,условия!$7:$7,"&lt;="&amp;PC$8,условия!$8:$8,"&gt;="&amp;PC$8))</f>
        <v>44796</v>
      </c>
      <c r="PD92" s="13">
        <f>IF(PD$8="",0,PD$8+SUMIFS(условия!56:56,условия!$7:$7,"&lt;="&amp;PD$8,условия!$8:$8,"&gt;="&amp;PD$8))</f>
        <v>44797</v>
      </c>
      <c r="PE92" s="13">
        <f>IF(PE$8="",0,PE$8+SUMIFS(условия!56:56,условия!$7:$7,"&lt;="&amp;PE$8,условия!$8:$8,"&gt;="&amp;PE$8))</f>
        <v>44798</v>
      </c>
      <c r="PF92" s="13">
        <f>IF(PF$8="",0,PF$8+SUMIFS(условия!56:56,условия!$7:$7,"&lt;="&amp;PF$8,условия!$8:$8,"&gt;="&amp;PF$8))</f>
        <v>44799</v>
      </c>
      <c r="PG92" s="13">
        <f>IF(PG$8="",0,PG$8+SUMIFS(условия!56:56,условия!$7:$7,"&lt;="&amp;PG$8,условия!$8:$8,"&gt;="&amp;PG$8))</f>
        <v>44800</v>
      </c>
      <c r="PH92" s="13">
        <f>IF(PH$8="",0,PH$8+SUMIFS(условия!56:56,условия!$7:$7,"&lt;="&amp;PH$8,условия!$8:$8,"&gt;="&amp;PH$8))</f>
        <v>44801</v>
      </c>
      <c r="PI92" s="13">
        <f>IF(PI$8="",0,PI$8+SUMIFS(условия!56:56,условия!$7:$7,"&lt;="&amp;PI$8,условия!$8:$8,"&gt;="&amp;PI$8))</f>
        <v>44802</v>
      </c>
      <c r="PJ92" s="13">
        <f>IF(PJ$8="",0,PJ$8+SUMIFS(условия!56:56,условия!$7:$7,"&lt;="&amp;PJ$8,условия!$8:$8,"&gt;="&amp;PJ$8))</f>
        <v>44803</v>
      </c>
      <c r="PK92" s="13">
        <f>IF(PK$8="",0,PK$8+SUMIFS(условия!56:56,условия!$7:$7,"&lt;="&amp;PK$8,условия!$8:$8,"&gt;="&amp;PK$8))</f>
        <v>44804</v>
      </c>
      <c r="PL92" s="13">
        <f>IF(PL$8="",0,PL$8+SUMIFS(условия!56:56,условия!$7:$7,"&lt;="&amp;PL$8,условия!$8:$8,"&gt;="&amp;PL$8))</f>
        <v>44805</v>
      </c>
      <c r="PM92" s="13">
        <f>IF(PM$8="",0,PM$8+SUMIFS(условия!56:56,условия!$7:$7,"&lt;="&amp;PM$8,условия!$8:$8,"&gt;="&amp;PM$8))</f>
        <v>44806</v>
      </c>
      <c r="PN92" s="13">
        <f>IF(PN$8="",0,PN$8+SUMIFS(условия!56:56,условия!$7:$7,"&lt;="&amp;PN$8,условия!$8:$8,"&gt;="&amp;PN$8))</f>
        <v>44807</v>
      </c>
      <c r="PO92" s="13">
        <f>IF(PO$8="",0,PO$8+SUMIFS(условия!56:56,условия!$7:$7,"&lt;="&amp;PO$8,условия!$8:$8,"&gt;="&amp;PO$8))</f>
        <v>44808</v>
      </c>
      <c r="PP92" s="13">
        <f>IF(PP$8="",0,PP$8+SUMIFS(условия!56:56,условия!$7:$7,"&lt;="&amp;PP$8,условия!$8:$8,"&gt;="&amp;PP$8))</f>
        <v>44809</v>
      </c>
      <c r="PQ92" s="13">
        <f>IF(PQ$8="",0,PQ$8+SUMIFS(условия!56:56,условия!$7:$7,"&lt;="&amp;PQ$8,условия!$8:$8,"&gt;="&amp;PQ$8))</f>
        <v>44810</v>
      </c>
      <c r="PR92" s="13">
        <f>IF(PR$8="",0,PR$8+SUMIFS(условия!56:56,условия!$7:$7,"&lt;="&amp;PR$8,условия!$8:$8,"&gt;="&amp;PR$8))</f>
        <v>44811</v>
      </c>
      <c r="PS92" s="13">
        <f>IF(PS$8="",0,PS$8+SUMIFS(условия!56:56,условия!$7:$7,"&lt;="&amp;PS$8,условия!$8:$8,"&gt;="&amp;PS$8))</f>
        <v>44812</v>
      </c>
      <c r="PT92" s="13">
        <f>IF(PT$8="",0,PT$8+SUMIFS(условия!56:56,условия!$7:$7,"&lt;="&amp;PT$8,условия!$8:$8,"&gt;="&amp;PT$8))</f>
        <v>44813</v>
      </c>
      <c r="PU92" s="13">
        <f>IF(PU$8="",0,PU$8+SUMIFS(условия!56:56,условия!$7:$7,"&lt;="&amp;PU$8,условия!$8:$8,"&gt;="&amp;PU$8))</f>
        <v>44814</v>
      </c>
      <c r="PV92" s="13">
        <f>IF(PV$8="",0,PV$8+SUMIFS(условия!56:56,условия!$7:$7,"&lt;="&amp;PV$8,условия!$8:$8,"&gt;="&amp;PV$8))</f>
        <v>44815</v>
      </c>
      <c r="PW92" s="13">
        <f>IF(PW$8="",0,PW$8+SUMIFS(условия!56:56,условия!$7:$7,"&lt;="&amp;PW$8,условия!$8:$8,"&gt;="&amp;PW$8))</f>
        <v>44816</v>
      </c>
      <c r="PX92" s="13">
        <f>IF(PX$8="",0,PX$8+SUMIFS(условия!56:56,условия!$7:$7,"&lt;="&amp;PX$8,условия!$8:$8,"&gt;="&amp;PX$8))</f>
        <v>44817</v>
      </c>
      <c r="PY92" s="13">
        <f>IF(PY$8="",0,PY$8+SUMIFS(условия!56:56,условия!$7:$7,"&lt;="&amp;PY$8,условия!$8:$8,"&gt;="&amp;PY$8))</f>
        <v>44818</v>
      </c>
      <c r="PZ92" s="13">
        <f>IF(PZ$8="",0,PZ$8+SUMIFS(условия!56:56,условия!$7:$7,"&lt;="&amp;PZ$8,условия!$8:$8,"&gt;="&amp;PZ$8))</f>
        <v>44819</v>
      </c>
      <c r="QA92" s="13">
        <f>IF(QA$8="",0,QA$8+SUMIFS(условия!56:56,условия!$7:$7,"&lt;="&amp;QA$8,условия!$8:$8,"&gt;="&amp;QA$8))</f>
        <v>44820</v>
      </c>
      <c r="QB92" s="13">
        <f>IF(QB$8="",0,QB$8+SUMIFS(условия!56:56,условия!$7:$7,"&lt;="&amp;QB$8,условия!$8:$8,"&gt;="&amp;QB$8))</f>
        <v>44821</v>
      </c>
      <c r="QC92" s="13">
        <f>IF(QC$8="",0,QC$8+SUMIFS(условия!56:56,условия!$7:$7,"&lt;="&amp;QC$8,условия!$8:$8,"&gt;="&amp;QC$8))</f>
        <v>44822</v>
      </c>
      <c r="QD92" s="13">
        <f>IF(QD$8="",0,QD$8+SUMIFS(условия!56:56,условия!$7:$7,"&lt;="&amp;QD$8,условия!$8:$8,"&gt;="&amp;QD$8))</f>
        <v>44823</v>
      </c>
      <c r="QE92" s="13">
        <f>IF(QE$8="",0,QE$8+SUMIFS(условия!56:56,условия!$7:$7,"&lt;="&amp;QE$8,условия!$8:$8,"&gt;="&amp;QE$8))</f>
        <v>44824</v>
      </c>
      <c r="QF92" s="13">
        <f>IF(QF$8="",0,QF$8+SUMIFS(условия!56:56,условия!$7:$7,"&lt;="&amp;QF$8,условия!$8:$8,"&gt;="&amp;QF$8))</f>
        <v>44825</v>
      </c>
      <c r="QG92" s="13">
        <f>IF(QG$8="",0,QG$8+SUMIFS(условия!56:56,условия!$7:$7,"&lt;="&amp;QG$8,условия!$8:$8,"&gt;="&amp;QG$8))</f>
        <v>44826</v>
      </c>
      <c r="QH92" s="13">
        <f>IF(QH$8="",0,QH$8+SUMIFS(условия!56:56,условия!$7:$7,"&lt;="&amp;QH$8,условия!$8:$8,"&gt;="&amp;QH$8))</f>
        <v>44827</v>
      </c>
      <c r="QI92" s="13">
        <f>IF(QI$8="",0,QI$8+SUMIFS(условия!56:56,условия!$7:$7,"&lt;="&amp;QI$8,условия!$8:$8,"&gt;="&amp;QI$8))</f>
        <v>44828</v>
      </c>
      <c r="QJ92" s="13">
        <f>IF(QJ$8="",0,QJ$8+SUMIFS(условия!56:56,условия!$7:$7,"&lt;="&amp;QJ$8,условия!$8:$8,"&gt;="&amp;QJ$8))</f>
        <v>44829</v>
      </c>
      <c r="QK92" s="13">
        <f>IF(QK$8="",0,QK$8+SUMIFS(условия!56:56,условия!$7:$7,"&lt;="&amp;QK$8,условия!$8:$8,"&gt;="&amp;QK$8))</f>
        <v>44830</v>
      </c>
      <c r="QL92" s="13">
        <f>IF(QL$8="",0,QL$8+SUMIFS(условия!56:56,условия!$7:$7,"&lt;="&amp;QL$8,условия!$8:$8,"&gt;="&amp;QL$8))</f>
        <v>44831</v>
      </c>
      <c r="QM92" s="13">
        <f>IF(QM$8="",0,QM$8+SUMIFS(условия!56:56,условия!$7:$7,"&lt;="&amp;QM$8,условия!$8:$8,"&gt;="&amp;QM$8))</f>
        <v>44832</v>
      </c>
      <c r="QN92" s="13">
        <f>IF(QN$8="",0,QN$8+SUMIFS(условия!56:56,условия!$7:$7,"&lt;="&amp;QN$8,условия!$8:$8,"&gt;="&amp;QN$8))</f>
        <v>44833</v>
      </c>
      <c r="QO92" s="13">
        <f>IF(QO$8="",0,QO$8+SUMIFS(условия!56:56,условия!$7:$7,"&lt;="&amp;QO$8,условия!$8:$8,"&gt;="&amp;QO$8))</f>
        <v>44834</v>
      </c>
      <c r="QP92" s="13">
        <f>IF(QP$8="",0,QP$8+SUMIFS(условия!56:56,условия!$7:$7,"&lt;="&amp;QP$8,условия!$8:$8,"&gt;="&amp;QP$8))</f>
        <v>44835</v>
      </c>
      <c r="QQ92" s="13">
        <f>IF(QQ$8="",0,QQ$8+SUMIFS(условия!56:56,условия!$7:$7,"&lt;="&amp;QQ$8,условия!$8:$8,"&gt;="&amp;QQ$8))</f>
        <v>44836</v>
      </c>
      <c r="QR92" s="13">
        <f>IF(QR$8="",0,QR$8+SUMIFS(условия!56:56,условия!$7:$7,"&lt;="&amp;QR$8,условия!$8:$8,"&gt;="&amp;QR$8))</f>
        <v>44837</v>
      </c>
      <c r="QS92" s="13">
        <f>IF(QS$8="",0,QS$8+SUMIFS(условия!56:56,условия!$7:$7,"&lt;="&amp;QS$8,условия!$8:$8,"&gt;="&amp;QS$8))</f>
        <v>44838</v>
      </c>
      <c r="QT92" s="13">
        <f>IF(QT$8="",0,QT$8+SUMIFS(условия!56:56,условия!$7:$7,"&lt;="&amp;QT$8,условия!$8:$8,"&gt;="&amp;QT$8))</f>
        <v>44839</v>
      </c>
      <c r="QU92" s="13">
        <f>IF(QU$8="",0,QU$8+SUMIFS(условия!56:56,условия!$7:$7,"&lt;="&amp;QU$8,условия!$8:$8,"&gt;="&amp;QU$8))</f>
        <v>44840</v>
      </c>
      <c r="QV92" s="13">
        <f>IF(QV$8="",0,QV$8+SUMIFS(условия!56:56,условия!$7:$7,"&lt;="&amp;QV$8,условия!$8:$8,"&gt;="&amp;QV$8))</f>
        <v>44841</v>
      </c>
      <c r="QW92" s="13">
        <f>IF(QW$8="",0,QW$8+SUMIFS(условия!56:56,условия!$7:$7,"&lt;="&amp;QW$8,условия!$8:$8,"&gt;="&amp;QW$8))</f>
        <v>44842</v>
      </c>
      <c r="QX92" s="13">
        <f>IF(QX$8="",0,QX$8+SUMIFS(условия!56:56,условия!$7:$7,"&lt;="&amp;QX$8,условия!$8:$8,"&gt;="&amp;QX$8))</f>
        <v>44843</v>
      </c>
      <c r="QY92" s="13">
        <f>IF(QY$8="",0,QY$8+SUMIFS(условия!56:56,условия!$7:$7,"&lt;="&amp;QY$8,условия!$8:$8,"&gt;="&amp;QY$8))</f>
        <v>44844</v>
      </c>
      <c r="QZ92" s="13">
        <f>IF(QZ$8="",0,QZ$8+SUMIFS(условия!56:56,условия!$7:$7,"&lt;="&amp;QZ$8,условия!$8:$8,"&gt;="&amp;QZ$8))</f>
        <v>44845</v>
      </c>
      <c r="RA92" s="13">
        <f>IF(RA$8="",0,RA$8+SUMIFS(условия!56:56,условия!$7:$7,"&lt;="&amp;RA$8,условия!$8:$8,"&gt;="&amp;RA$8))</f>
        <v>44846</v>
      </c>
      <c r="RB92" s="13">
        <f>IF(RB$8="",0,RB$8+SUMIFS(условия!56:56,условия!$7:$7,"&lt;="&amp;RB$8,условия!$8:$8,"&gt;="&amp;RB$8))</f>
        <v>44847</v>
      </c>
      <c r="RC92" s="13">
        <f>IF(RC$8="",0,RC$8+SUMIFS(условия!56:56,условия!$7:$7,"&lt;="&amp;RC$8,условия!$8:$8,"&gt;="&amp;RC$8))</f>
        <v>44848</v>
      </c>
      <c r="RD92" s="13">
        <f>IF(RD$8="",0,RD$8+SUMIFS(условия!56:56,условия!$7:$7,"&lt;="&amp;RD$8,условия!$8:$8,"&gt;="&amp;RD$8))</f>
        <v>44849</v>
      </c>
      <c r="RE92" s="13">
        <f>IF(RE$8="",0,RE$8+SUMIFS(условия!56:56,условия!$7:$7,"&lt;="&amp;RE$8,условия!$8:$8,"&gt;="&amp;RE$8))</f>
        <v>44850</v>
      </c>
      <c r="RF92" s="13">
        <f>IF(RF$8="",0,RF$8+SUMIFS(условия!56:56,условия!$7:$7,"&lt;="&amp;RF$8,условия!$8:$8,"&gt;="&amp;RF$8))</f>
        <v>44851</v>
      </c>
      <c r="RG92" s="13">
        <f>IF(RG$8="",0,RG$8+SUMIFS(условия!56:56,условия!$7:$7,"&lt;="&amp;RG$8,условия!$8:$8,"&gt;="&amp;RG$8))</f>
        <v>44852</v>
      </c>
      <c r="RH92" s="13">
        <f>IF(RH$8="",0,RH$8+SUMIFS(условия!56:56,условия!$7:$7,"&lt;="&amp;RH$8,условия!$8:$8,"&gt;="&amp;RH$8))</f>
        <v>44853</v>
      </c>
      <c r="RI92" s="13">
        <f>IF(RI$8="",0,RI$8+SUMIFS(условия!56:56,условия!$7:$7,"&lt;="&amp;RI$8,условия!$8:$8,"&gt;="&amp;RI$8))</f>
        <v>44854</v>
      </c>
      <c r="RJ92" s="13">
        <f>IF(RJ$8="",0,RJ$8+SUMIFS(условия!56:56,условия!$7:$7,"&lt;="&amp;RJ$8,условия!$8:$8,"&gt;="&amp;RJ$8))</f>
        <v>44855</v>
      </c>
      <c r="RK92" s="13">
        <f>IF(RK$8="",0,RK$8+SUMIFS(условия!56:56,условия!$7:$7,"&lt;="&amp;RK$8,условия!$8:$8,"&gt;="&amp;RK$8))</f>
        <v>44856</v>
      </c>
      <c r="RL92" s="13">
        <f>IF(RL$8="",0,RL$8+SUMIFS(условия!56:56,условия!$7:$7,"&lt;="&amp;RL$8,условия!$8:$8,"&gt;="&amp;RL$8))</f>
        <v>44857</v>
      </c>
      <c r="RM92" s="13">
        <f>IF(RM$8="",0,RM$8+SUMIFS(условия!56:56,условия!$7:$7,"&lt;="&amp;RM$8,условия!$8:$8,"&gt;="&amp;RM$8))</f>
        <v>44858</v>
      </c>
      <c r="RN92" s="13">
        <f>IF(RN$8="",0,RN$8+SUMIFS(условия!56:56,условия!$7:$7,"&lt;="&amp;RN$8,условия!$8:$8,"&gt;="&amp;RN$8))</f>
        <v>44859</v>
      </c>
      <c r="RO92" s="13">
        <f>IF(RO$8="",0,RO$8+SUMIFS(условия!56:56,условия!$7:$7,"&lt;="&amp;RO$8,условия!$8:$8,"&gt;="&amp;RO$8))</f>
        <v>44860</v>
      </c>
      <c r="RP92" s="13">
        <f>IF(RP$8="",0,RP$8+SUMIFS(условия!56:56,условия!$7:$7,"&lt;="&amp;RP$8,условия!$8:$8,"&gt;="&amp;RP$8))</f>
        <v>44861</v>
      </c>
      <c r="RQ92" s="13">
        <f>IF(RQ$8="",0,RQ$8+SUMIFS(условия!56:56,условия!$7:$7,"&lt;="&amp;RQ$8,условия!$8:$8,"&gt;="&amp;RQ$8))</f>
        <v>44862</v>
      </c>
      <c r="RR92" s="13">
        <f>IF(RR$8="",0,RR$8+SUMIFS(условия!56:56,условия!$7:$7,"&lt;="&amp;RR$8,условия!$8:$8,"&gt;="&amp;RR$8))</f>
        <v>44863</v>
      </c>
      <c r="RS92" s="13">
        <f>IF(RS$8="",0,RS$8+SUMIFS(условия!56:56,условия!$7:$7,"&lt;="&amp;RS$8,условия!$8:$8,"&gt;="&amp;RS$8))</f>
        <v>44864</v>
      </c>
      <c r="RT92" s="13">
        <f>IF(RT$8="",0,RT$8+SUMIFS(условия!56:56,условия!$7:$7,"&lt;="&amp;RT$8,условия!$8:$8,"&gt;="&amp;RT$8))</f>
        <v>44865</v>
      </c>
      <c r="RU92" s="13">
        <f>IF(RU$8="",0,RU$8+SUMIFS(условия!56:56,условия!$7:$7,"&lt;="&amp;RU$8,условия!$8:$8,"&gt;="&amp;RU$8))</f>
        <v>44866</v>
      </c>
      <c r="RV92" s="13">
        <f>IF(RV$8="",0,RV$8+SUMIFS(условия!56:56,условия!$7:$7,"&lt;="&amp;RV$8,условия!$8:$8,"&gt;="&amp;RV$8))</f>
        <v>44867</v>
      </c>
      <c r="RW92" s="13">
        <f>IF(RW$8="",0,RW$8+SUMIFS(условия!56:56,условия!$7:$7,"&lt;="&amp;RW$8,условия!$8:$8,"&gt;="&amp;RW$8))</f>
        <v>44868</v>
      </c>
      <c r="RX92" s="13">
        <f>IF(RX$8="",0,RX$8+SUMIFS(условия!56:56,условия!$7:$7,"&lt;="&amp;RX$8,условия!$8:$8,"&gt;="&amp;RX$8))</f>
        <v>44869</v>
      </c>
      <c r="RY92" s="13">
        <f>IF(RY$8="",0,RY$8+SUMIFS(условия!56:56,условия!$7:$7,"&lt;="&amp;RY$8,условия!$8:$8,"&gt;="&amp;RY$8))</f>
        <v>44870</v>
      </c>
      <c r="RZ92" s="13">
        <f>IF(RZ$8="",0,RZ$8+SUMIFS(условия!56:56,условия!$7:$7,"&lt;="&amp;RZ$8,условия!$8:$8,"&gt;="&amp;RZ$8))</f>
        <v>44871</v>
      </c>
      <c r="SA92" s="13">
        <f>IF(SA$8="",0,SA$8+SUMIFS(условия!56:56,условия!$7:$7,"&lt;="&amp;SA$8,условия!$8:$8,"&gt;="&amp;SA$8))</f>
        <v>44872</v>
      </c>
      <c r="SB92" s="13">
        <f>IF(SB$8="",0,SB$8+SUMIFS(условия!56:56,условия!$7:$7,"&lt;="&amp;SB$8,условия!$8:$8,"&gt;="&amp;SB$8))</f>
        <v>44873</v>
      </c>
      <c r="SC92" s="13">
        <f>IF(SC$8="",0,SC$8+SUMIFS(условия!56:56,условия!$7:$7,"&lt;="&amp;SC$8,условия!$8:$8,"&gt;="&amp;SC$8))</f>
        <v>44874</v>
      </c>
      <c r="SD92" s="13">
        <f>IF(SD$8="",0,SD$8+SUMIFS(условия!56:56,условия!$7:$7,"&lt;="&amp;SD$8,условия!$8:$8,"&gt;="&amp;SD$8))</f>
        <v>44875</v>
      </c>
      <c r="SE92" s="13">
        <f>IF(SE$8="",0,SE$8+SUMIFS(условия!56:56,условия!$7:$7,"&lt;="&amp;SE$8,условия!$8:$8,"&gt;="&amp;SE$8))</f>
        <v>44876</v>
      </c>
      <c r="SF92" s="13">
        <f>IF(SF$8="",0,SF$8+SUMIFS(условия!56:56,условия!$7:$7,"&lt;="&amp;SF$8,условия!$8:$8,"&gt;="&amp;SF$8))</f>
        <v>44877</v>
      </c>
      <c r="SG92" s="13">
        <f>IF(SG$8="",0,SG$8+SUMIFS(условия!56:56,условия!$7:$7,"&lt;="&amp;SG$8,условия!$8:$8,"&gt;="&amp;SG$8))</f>
        <v>44878</v>
      </c>
      <c r="SH92" s="13">
        <f>IF(SH$8="",0,SH$8+SUMIFS(условия!56:56,условия!$7:$7,"&lt;="&amp;SH$8,условия!$8:$8,"&gt;="&amp;SH$8))</f>
        <v>44879</v>
      </c>
      <c r="SI92" s="13">
        <f>IF(SI$8="",0,SI$8+SUMIFS(условия!56:56,условия!$7:$7,"&lt;="&amp;SI$8,условия!$8:$8,"&gt;="&amp;SI$8))</f>
        <v>44880</v>
      </c>
      <c r="SJ92" s="13">
        <f>IF(SJ$8="",0,SJ$8+SUMIFS(условия!56:56,условия!$7:$7,"&lt;="&amp;SJ$8,условия!$8:$8,"&gt;="&amp;SJ$8))</f>
        <v>44881</v>
      </c>
      <c r="SK92" s="13">
        <f>IF(SK$8="",0,SK$8+SUMIFS(условия!56:56,условия!$7:$7,"&lt;="&amp;SK$8,условия!$8:$8,"&gt;="&amp;SK$8))</f>
        <v>44882</v>
      </c>
      <c r="SL92" s="13">
        <f>IF(SL$8="",0,SL$8+SUMIFS(условия!56:56,условия!$7:$7,"&lt;="&amp;SL$8,условия!$8:$8,"&gt;="&amp;SL$8))</f>
        <v>44883</v>
      </c>
      <c r="SM92" s="13">
        <f>IF(SM$8="",0,SM$8+SUMIFS(условия!56:56,условия!$7:$7,"&lt;="&amp;SM$8,условия!$8:$8,"&gt;="&amp;SM$8))</f>
        <v>44884</v>
      </c>
      <c r="SN92" s="13">
        <f>IF(SN$8="",0,SN$8+SUMIFS(условия!56:56,условия!$7:$7,"&lt;="&amp;SN$8,условия!$8:$8,"&gt;="&amp;SN$8))</f>
        <v>44885</v>
      </c>
      <c r="SO92" s="13">
        <f>IF(SO$8="",0,SO$8+SUMIFS(условия!56:56,условия!$7:$7,"&lt;="&amp;SO$8,условия!$8:$8,"&gt;="&amp;SO$8))</f>
        <v>44886</v>
      </c>
      <c r="SP92" s="13">
        <f>IF(SP$8="",0,SP$8+SUMIFS(условия!56:56,условия!$7:$7,"&lt;="&amp;SP$8,условия!$8:$8,"&gt;="&amp;SP$8))</f>
        <v>44887</v>
      </c>
      <c r="SQ92" s="13">
        <f>IF(SQ$8="",0,SQ$8+SUMIFS(условия!56:56,условия!$7:$7,"&lt;="&amp;SQ$8,условия!$8:$8,"&gt;="&amp;SQ$8))</f>
        <v>44888</v>
      </c>
      <c r="SR92" s="13">
        <f>IF(SR$8="",0,SR$8+SUMIFS(условия!56:56,условия!$7:$7,"&lt;="&amp;SR$8,условия!$8:$8,"&gt;="&amp;SR$8))</f>
        <v>44889</v>
      </c>
      <c r="SS92" s="13">
        <f>IF(SS$8="",0,SS$8+SUMIFS(условия!56:56,условия!$7:$7,"&lt;="&amp;SS$8,условия!$8:$8,"&gt;="&amp;SS$8))</f>
        <v>44890</v>
      </c>
      <c r="ST92" s="13">
        <f>IF(ST$8="",0,ST$8+SUMIFS(условия!56:56,условия!$7:$7,"&lt;="&amp;ST$8,условия!$8:$8,"&gt;="&amp;ST$8))</f>
        <v>44891</v>
      </c>
      <c r="SU92" s="13">
        <f>IF(SU$8="",0,SU$8+SUMIFS(условия!56:56,условия!$7:$7,"&lt;="&amp;SU$8,условия!$8:$8,"&gt;="&amp;SU$8))</f>
        <v>44892</v>
      </c>
      <c r="SV92" s="13">
        <f>IF(SV$8="",0,SV$8+SUMIFS(условия!56:56,условия!$7:$7,"&lt;="&amp;SV$8,условия!$8:$8,"&gt;="&amp;SV$8))</f>
        <v>44893</v>
      </c>
      <c r="SW92" s="13">
        <f>IF(SW$8="",0,SW$8+SUMIFS(условия!56:56,условия!$7:$7,"&lt;="&amp;SW$8,условия!$8:$8,"&gt;="&amp;SW$8))</f>
        <v>44894</v>
      </c>
      <c r="SX92" s="13">
        <f>IF(SX$8="",0,SX$8+SUMIFS(условия!56:56,условия!$7:$7,"&lt;="&amp;SX$8,условия!$8:$8,"&gt;="&amp;SX$8))</f>
        <v>44895</v>
      </c>
      <c r="SY92" s="13">
        <f>IF(SY$8="",0,SY$8+SUMIFS(условия!56:56,условия!$7:$7,"&lt;="&amp;SY$8,условия!$8:$8,"&gt;="&amp;SY$8))</f>
        <v>44896</v>
      </c>
      <c r="SZ92" s="13">
        <f>IF(SZ$8="",0,SZ$8+SUMIFS(условия!56:56,условия!$7:$7,"&lt;="&amp;SZ$8,условия!$8:$8,"&gt;="&amp;SZ$8))</f>
        <v>44897</v>
      </c>
      <c r="TA92" s="13">
        <f>IF(TA$8="",0,TA$8+SUMIFS(условия!56:56,условия!$7:$7,"&lt;="&amp;TA$8,условия!$8:$8,"&gt;="&amp;TA$8))</f>
        <v>44898</v>
      </c>
      <c r="TB92" s="13">
        <f>IF(TB$8="",0,TB$8+SUMIFS(условия!56:56,условия!$7:$7,"&lt;="&amp;TB$8,условия!$8:$8,"&gt;="&amp;TB$8))</f>
        <v>44899</v>
      </c>
      <c r="TC92" s="13">
        <f>IF(TC$8="",0,TC$8+SUMIFS(условия!56:56,условия!$7:$7,"&lt;="&amp;TC$8,условия!$8:$8,"&gt;="&amp;TC$8))</f>
        <v>44900</v>
      </c>
      <c r="TD92" s="13">
        <f>IF(TD$8="",0,TD$8+SUMIFS(условия!56:56,условия!$7:$7,"&lt;="&amp;TD$8,условия!$8:$8,"&gt;="&amp;TD$8))</f>
        <v>44901</v>
      </c>
      <c r="TE92" s="13">
        <f>IF(TE$8="",0,TE$8+SUMIFS(условия!56:56,условия!$7:$7,"&lt;="&amp;TE$8,условия!$8:$8,"&gt;="&amp;TE$8))</f>
        <v>44902</v>
      </c>
      <c r="TF92" s="13">
        <f>IF(TF$8="",0,TF$8+SUMIFS(условия!56:56,условия!$7:$7,"&lt;="&amp;TF$8,условия!$8:$8,"&gt;="&amp;TF$8))</f>
        <v>44903</v>
      </c>
      <c r="TG92" s="13">
        <f>IF(TG$8="",0,TG$8+SUMIFS(условия!56:56,условия!$7:$7,"&lt;="&amp;TG$8,условия!$8:$8,"&gt;="&amp;TG$8))</f>
        <v>44904</v>
      </c>
      <c r="TH92" s="13">
        <f>IF(TH$8="",0,TH$8+SUMIFS(условия!56:56,условия!$7:$7,"&lt;="&amp;TH$8,условия!$8:$8,"&gt;="&amp;TH$8))</f>
        <v>44905</v>
      </c>
      <c r="TI92" s="13">
        <f>IF(TI$8="",0,TI$8+SUMIFS(условия!56:56,условия!$7:$7,"&lt;="&amp;TI$8,условия!$8:$8,"&gt;="&amp;TI$8))</f>
        <v>44906</v>
      </c>
      <c r="TJ92" s="13">
        <f>IF(TJ$8="",0,TJ$8+SUMIFS(условия!56:56,условия!$7:$7,"&lt;="&amp;TJ$8,условия!$8:$8,"&gt;="&amp;TJ$8))</f>
        <v>44907</v>
      </c>
      <c r="TK92" s="13">
        <f>IF(TK$8="",0,TK$8+SUMIFS(условия!56:56,условия!$7:$7,"&lt;="&amp;TK$8,условия!$8:$8,"&gt;="&amp;TK$8))</f>
        <v>44908</v>
      </c>
      <c r="TL92" s="13">
        <f>IF(TL$8="",0,TL$8+SUMIFS(условия!56:56,условия!$7:$7,"&lt;="&amp;TL$8,условия!$8:$8,"&gt;="&amp;TL$8))</f>
        <v>44909</v>
      </c>
      <c r="TM92" s="13">
        <f>IF(TM$8="",0,TM$8+SUMIFS(условия!56:56,условия!$7:$7,"&lt;="&amp;TM$8,условия!$8:$8,"&gt;="&amp;TM$8))</f>
        <v>44910</v>
      </c>
      <c r="TN92" s="13">
        <f>IF(TN$8="",0,TN$8+SUMIFS(условия!56:56,условия!$7:$7,"&lt;="&amp;TN$8,условия!$8:$8,"&gt;="&amp;TN$8))</f>
        <v>44911</v>
      </c>
      <c r="TO92" s="13">
        <f>IF(TO$8="",0,TO$8+SUMIFS(условия!56:56,условия!$7:$7,"&lt;="&amp;TO$8,условия!$8:$8,"&gt;="&amp;TO$8))</f>
        <v>44912</v>
      </c>
      <c r="TP92" s="13">
        <f>IF(TP$8="",0,TP$8+SUMIFS(условия!56:56,условия!$7:$7,"&lt;="&amp;TP$8,условия!$8:$8,"&gt;="&amp;TP$8))</f>
        <v>44913</v>
      </c>
      <c r="TQ92" s="13">
        <f>IF(TQ$8="",0,TQ$8+SUMIFS(условия!56:56,условия!$7:$7,"&lt;="&amp;TQ$8,условия!$8:$8,"&gt;="&amp;TQ$8))</f>
        <v>44914</v>
      </c>
      <c r="TR92" s="13">
        <f>IF(TR$8="",0,TR$8+SUMIFS(условия!56:56,условия!$7:$7,"&lt;="&amp;TR$8,условия!$8:$8,"&gt;="&amp;TR$8))</f>
        <v>44915</v>
      </c>
      <c r="TS92" s="13">
        <f>IF(TS$8="",0,TS$8+SUMIFS(условия!56:56,условия!$7:$7,"&lt;="&amp;TS$8,условия!$8:$8,"&gt;="&amp;TS$8))</f>
        <v>44916</v>
      </c>
      <c r="TT92" s="13">
        <f>IF(TT$8="",0,TT$8+SUMIFS(условия!56:56,условия!$7:$7,"&lt;="&amp;TT$8,условия!$8:$8,"&gt;="&amp;TT$8))</f>
        <v>44917</v>
      </c>
      <c r="TU92" s="13">
        <f>IF(TU$8="",0,TU$8+SUMIFS(условия!56:56,условия!$7:$7,"&lt;="&amp;TU$8,условия!$8:$8,"&gt;="&amp;TU$8))</f>
        <v>44918</v>
      </c>
      <c r="TV92" s="13">
        <f>IF(TV$8="",0,TV$8+SUMIFS(условия!56:56,условия!$7:$7,"&lt;="&amp;TV$8,условия!$8:$8,"&gt;="&amp;TV$8))</f>
        <v>44919</v>
      </c>
      <c r="TW92" s="13">
        <f>IF(TW$8="",0,TW$8+SUMIFS(условия!56:56,условия!$7:$7,"&lt;="&amp;TW$8,условия!$8:$8,"&gt;="&amp;TW$8))</f>
        <v>44920</v>
      </c>
      <c r="TX92" s="13">
        <f>IF(TX$8="",0,TX$8+SUMIFS(условия!56:56,условия!$7:$7,"&lt;="&amp;TX$8,условия!$8:$8,"&gt;="&amp;TX$8))</f>
        <v>44921</v>
      </c>
      <c r="TY92" s="13">
        <f>IF(TY$8="",0,TY$8+SUMIFS(условия!56:56,условия!$7:$7,"&lt;="&amp;TY$8,условия!$8:$8,"&gt;="&amp;TY$8))</f>
        <v>44922</v>
      </c>
      <c r="TZ92" s="13">
        <f>IF(TZ$8="",0,TZ$8+SUMIFS(условия!56:56,условия!$7:$7,"&lt;="&amp;TZ$8,условия!$8:$8,"&gt;="&amp;TZ$8))</f>
        <v>44923</v>
      </c>
      <c r="UA92" s="13">
        <f>IF(UA$8="",0,UA$8+SUMIFS(условия!56:56,условия!$7:$7,"&lt;="&amp;UA$8,условия!$8:$8,"&gt;="&amp;UA$8))</f>
        <v>44924</v>
      </c>
      <c r="UB92" s="13">
        <f>IF(UB$8="",0,UB$8+SUMIFS(условия!56:56,условия!$7:$7,"&lt;="&amp;UB$8,условия!$8:$8,"&gt;="&amp;UB$8))</f>
        <v>44925</v>
      </c>
      <c r="UC92" s="13">
        <f>IF(UC$8="",0,UC$8+SUMIFS(условия!56:56,условия!$7:$7,"&lt;="&amp;UC$8,условия!$8:$8,"&gt;="&amp;UC$8))</f>
        <v>44926</v>
      </c>
      <c r="UD92" s="13">
        <f>IF(UD$8="",0,UD$8+SUMIFS(условия!56:56,условия!$7:$7,"&lt;="&amp;UD$8,условия!$8:$8,"&gt;="&amp;UD$8))</f>
        <v>44927</v>
      </c>
      <c r="UE92" s="13">
        <f>IF(UE$8="",0,UE$8+SUMIFS(условия!56:56,условия!$7:$7,"&lt;="&amp;UE$8,условия!$8:$8,"&gt;="&amp;UE$8))</f>
        <v>44928</v>
      </c>
      <c r="UF92" s="13">
        <f>IF(UF$8="",0,UF$8+SUMIFS(условия!56:56,условия!$7:$7,"&lt;="&amp;UF$8,условия!$8:$8,"&gt;="&amp;UF$8))</f>
        <v>44929</v>
      </c>
      <c r="UG92" s="13">
        <f>IF(UG$8="",0,UG$8+SUMIFS(условия!56:56,условия!$7:$7,"&lt;="&amp;UG$8,условия!$8:$8,"&gt;="&amp;UG$8))</f>
        <v>44930</v>
      </c>
      <c r="UH92" s="13">
        <f>IF(UH$8="",0,UH$8+SUMIFS(условия!56:56,условия!$7:$7,"&lt;="&amp;UH$8,условия!$8:$8,"&gt;="&amp;UH$8))</f>
        <v>44931</v>
      </c>
      <c r="UI92" s="13">
        <f>IF(UI$8="",0,UI$8+SUMIFS(условия!56:56,условия!$7:$7,"&lt;="&amp;UI$8,условия!$8:$8,"&gt;="&amp;UI$8))</f>
        <v>44932</v>
      </c>
      <c r="UJ92" s="13">
        <f>IF(UJ$8="",0,UJ$8+SUMIFS(условия!56:56,условия!$7:$7,"&lt;="&amp;UJ$8,условия!$8:$8,"&gt;="&amp;UJ$8))</f>
        <v>44933</v>
      </c>
      <c r="UK92" s="13">
        <f>IF(UK$8="",0,UK$8+SUMIFS(условия!56:56,условия!$7:$7,"&lt;="&amp;UK$8,условия!$8:$8,"&gt;="&amp;UK$8))</f>
        <v>44934</v>
      </c>
      <c r="UL92" s="13">
        <f>IF(UL$8="",0,UL$8+SUMIFS(условия!56:56,условия!$7:$7,"&lt;="&amp;UL$8,условия!$8:$8,"&gt;="&amp;UL$8))</f>
        <v>44935</v>
      </c>
      <c r="UM92" s="13">
        <f>IF(UM$8="",0,UM$8+SUMIFS(условия!56:56,условия!$7:$7,"&lt;="&amp;UM$8,условия!$8:$8,"&gt;="&amp;UM$8))</f>
        <v>44936</v>
      </c>
      <c r="UN92" s="13">
        <f>IF(UN$8="",0,UN$8+SUMIFS(условия!56:56,условия!$7:$7,"&lt;="&amp;UN$8,условия!$8:$8,"&gt;="&amp;UN$8))</f>
        <v>44937</v>
      </c>
      <c r="UO92" s="13">
        <f>IF(UO$8="",0,UO$8+SUMIFS(условия!56:56,условия!$7:$7,"&lt;="&amp;UO$8,условия!$8:$8,"&gt;="&amp;UO$8))</f>
        <v>44938</v>
      </c>
      <c r="UP92" s="13">
        <f>IF(UP$8="",0,UP$8+SUMIFS(условия!56:56,условия!$7:$7,"&lt;="&amp;UP$8,условия!$8:$8,"&gt;="&amp;UP$8))</f>
        <v>44939</v>
      </c>
      <c r="UQ92" s="13">
        <f>IF(UQ$8="",0,UQ$8+SUMIFS(условия!56:56,условия!$7:$7,"&lt;="&amp;UQ$8,условия!$8:$8,"&gt;="&amp;UQ$8))</f>
        <v>44940</v>
      </c>
      <c r="UR92" s="13">
        <f>IF(UR$8="",0,UR$8+SUMIFS(условия!56:56,условия!$7:$7,"&lt;="&amp;UR$8,условия!$8:$8,"&gt;="&amp;UR$8))</f>
        <v>44941</v>
      </c>
      <c r="US92" s="13">
        <f>IF(US$8="",0,US$8+SUMIFS(условия!56:56,условия!$7:$7,"&lt;="&amp;US$8,условия!$8:$8,"&gt;="&amp;US$8))</f>
        <v>44942</v>
      </c>
      <c r="UT92" s="13">
        <f>IF(UT$8="",0,UT$8+SUMIFS(условия!56:56,условия!$7:$7,"&lt;="&amp;UT$8,условия!$8:$8,"&gt;="&amp;UT$8))</f>
        <v>44943</v>
      </c>
      <c r="UU92" s="13">
        <f>IF(UU$8="",0,UU$8+SUMIFS(условия!56:56,условия!$7:$7,"&lt;="&amp;UU$8,условия!$8:$8,"&gt;="&amp;UU$8))</f>
        <v>44944</v>
      </c>
      <c r="UV92" s="13">
        <f>IF(UV$8="",0,UV$8+SUMIFS(условия!56:56,условия!$7:$7,"&lt;="&amp;UV$8,условия!$8:$8,"&gt;="&amp;UV$8))</f>
        <v>44945</v>
      </c>
      <c r="UW92" s="13">
        <f>IF(UW$8="",0,UW$8+SUMIFS(условия!56:56,условия!$7:$7,"&lt;="&amp;UW$8,условия!$8:$8,"&gt;="&amp;UW$8))</f>
        <v>44946</v>
      </c>
      <c r="UX92" s="13">
        <f>IF(UX$8="",0,UX$8+SUMIFS(условия!56:56,условия!$7:$7,"&lt;="&amp;UX$8,условия!$8:$8,"&gt;="&amp;UX$8))</f>
        <v>44947</v>
      </c>
      <c r="UY92" s="13">
        <f>IF(UY$8="",0,UY$8+SUMIFS(условия!56:56,условия!$7:$7,"&lt;="&amp;UY$8,условия!$8:$8,"&gt;="&amp;UY$8))</f>
        <v>44948</v>
      </c>
      <c r="UZ92" s="13">
        <f>IF(UZ$8="",0,UZ$8+SUMIFS(условия!56:56,условия!$7:$7,"&lt;="&amp;UZ$8,условия!$8:$8,"&gt;="&amp;UZ$8))</f>
        <v>44949</v>
      </c>
      <c r="VA92" s="13">
        <f>IF(VA$8="",0,VA$8+SUMIFS(условия!56:56,условия!$7:$7,"&lt;="&amp;VA$8,условия!$8:$8,"&gt;="&amp;VA$8))</f>
        <v>44950</v>
      </c>
      <c r="VB92" s="13">
        <f>IF(VB$8="",0,VB$8+SUMIFS(условия!56:56,условия!$7:$7,"&lt;="&amp;VB$8,условия!$8:$8,"&gt;="&amp;VB$8))</f>
        <v>44951</v>
      </c>
      <c r="VC92" s="13">
        <f>IF(VC$8="",0,VC$8+SUMIFS(условия!56:56,условия!$7:$7,"&lt;="&amp;VC$8,условия!$8:$8,"&gt;="&amp;VC$8))</f>
        <v>44952</v>
      </c>
      <c r="VD92" s="13">
        <f>IF(VD$8="",0,VD$8+SUMIFS(условия!56:56,условия!$7:$7,"&lt;="&amp;VD$8,условия!$8:$8,"&gt;="&amp;VD$8))</f>
        <v>44953</v>
      </c>
      <c r="VE92" s="13">
        <f>IF(VE$8="",0,VE$8+SUMIFS(условия!56:56,условия!$7:$7,"&lt;="&amp;VE$8,условия!$8:$8,"&gt;="&amp;VE$8))</f>
        <v>44954</v>
      </c>
      <c r="VF92" s="13">
        <f>IF(VF$8="",0,VF$8+SUMIFS(условия!56:56,условия!$7:$7,"&lt;="&amp;VF$8,условия!$8:$8,"&gt;="&amp;VF$8))</f>
        <v>44955</v>
      </c>
      <c r="VG92" s="13">
        <f>IF(VG$8="",0,VG$8+SUMIFS(условия!56:56,условия!$7:$7,"&lt;="&amp;VG$8,условия!$8:$8,"&gt;="&amp;VG$8))</f>
        <v>44956</v>
      </c>
      <c r="VH92" s="13">
        <f>IF(VH$8="",0,VH$8+SUMIFS(условия!56:56,условия!$7:$7,"&lt;="&amp;VH$8,условия!$8:$8,"&gt;="&amp;VH$8))</f>
        <v>44957</v>
      </c>
      <c r="VI92" s="13">
        <f>IF(VI$8="",0,VI$8+SUMIFS(условия!56:56,условия!$7:$7,"&lt;="&amp;VI$8,условия!$8:$8,"&gt;="&amp;VI$8))</f>
        <v>44958</v>
      </c>
      <c r="VJ92" s="13">
        <f>IF(VJ$8="",0,VJ$8+SUMIFS(условия!56:56,условия!$7:$7,"&lt;="&amp;VJ$8,условия!$8:$8,"&gt;="&amp;VJ$8))</f>
        <v>44959</v>
      </c>
      <c r="VK92" s="13">
        <f>IF(VK$8="",0,VK$8+SUMIFS(условия!56:56,условия!$7:$7,"&lt;="&amp;VK$8,условия!$8:$8,"&gt;="&amp;VK$8))</f>
        <v>44960</v>
      </c>
      <c r="VL92" s="13">
        <f>IF(VL$8="",0,VL$8+SUMIFS(условия!56:56,условия!$7:$7,"&lt;="&amp;VL$8,условия!$8:$8,"&gt;="&amp;VL$8))</f>
        <v>44961</v>
      </c>
      <c r="VM92" s="13">
        <f>IF(VM$8="",0,VM$8+SUMIFS(условия!56:56,условия!$7:$7,"&lt;="&amp;VM$8,условия!$8:$8,"&gt;="&amp;VM$8))</f>
        <v>44962</v>
      </c>
      <c r="VN92" s="13">
        <f>IF(VN$8="",0,VN$8+SUMIFS(условия!56:56,условия!$7:$7,"&lt;="&amp;VN$8,условия!$8:$8,"&gt;="&amp;VN$8))</f>
        <v>44963</v>
      </c>
      <c r="VO92" s="13">
        <f>IF(VO$8="",0,VO$8+SUMIFS(условия!56:56,условия!$7:$7,"&lt;="&amp;VO$8,условия!$8:$8,"&gt;="&amp;VO$8))</f>
        <v>44964</v>
      </c>
      <c r="VP92" s="13">
        <f>IF(VP$8="",0,VP$8+SUMIFS(условия!56:56,условия!$7:$7,"&lt;="&amp;VP$8,условия!$8:$8,"&gt;="&amp;VP$8))</f>
        <v>44965</v>
      </c>
      <c r="VQ92" s="13">
        <f>IF(VQ$8="",0,VQ$8+SUMIFS(условия!56:56,условия!$7:$7,"&lt;="&amp;VQ$8,условия!$8:$8,"&gt;="&amp;VQ$8))</f>
        <v>44966</v>
      </c>
      <c r="VR92" s="13">
        <f>IF(VR$8="",0,VR$8+SUMIFS(условия!56:56,условия!$7:$7,"&lt;="&amp;VR$8,условия!$8:$8,"&gt;="&amp;VR$8))</f>
        <v>44967</v>
      </c>
      <c r="VS92" s="13">
        <f>IF(VS$8="",0,VS$8+SUMIFS(условия!56:56,условия!$7:$7,"&lt;="&amp;VS$8,условия!$8:$8,"&gt;="&amp;VS$8))</f>
        <v>44968</v>
      </c>
      <c r="VT92" s="13">
        <f>IF(VT$8="",0,VT$8+SUMIFS(условия!56:56,условия!$7:$7,"&lt;="&amp;VT$8,условия!$8:$8,"&gt;="&amp;VT$8))</f>
        <v>44969</v>
      </c>
      <c r="VU92" s="13">
        <f>IF(VU$8="",0,VU$8+SUMIFS(условия!56:56,условия!$7:$7,"&lt;="&amp;VU$8,условия!$8:$8,"&gt;="&amp;VU$8))</f>
        <v>44970</v>
      </c>
      <c r="VV92" s="13">
        <f>IF(VV$8="",0,VV$8+SUMIFS(условия!56:56,условия!$7:$7,"&lt;="&amp;VV$8,условия!$8:$8,"&gt;="&amp;VV$8))</f>
        <v>44971</v>
      </c>
      <c r="VW92" s="13">
        <f>IF(VW$8="",0,VW$8+SUMIFS(условия!56:56,условия!$7:$7,"&lt;="&amp;VW$8,условия!$8:$8,"&gt;="&amp;VW$8))</f>
        <v>44972</v>
      </c>
      <c r="VX92" s="13">
        <f>IF(VX$8="",0,VX$8+SUMIFS(условия!56:56,условия!$7:$7,"&lt;="&amp;VX$8,условия!$8:$8,"&gt;="&amp;VX$8))</f>
        <v>44973</v>
      </c>
      <c r="VY92" s="13">
        <f>IF(VY$8="",0,VY$8+SUMIFS(условия!56:56,условия!$7:$7,"&lt;="&amp;VY$8,условия!$8:$8,"&gt;="&amp;VY$8))</f>
        <v>44974</v>
      </c>
      <c r="VZ92" s="13">
        <f>IF(VZ$8="",0,VZ$8+SUMIFS(условия!56:56,условия!$7:$7,"&lt;="&amp;VZ$8,условия!$8:$8,"&gt;="&amp;VZ$8))</f>
        <v>44975</v>
      </c>
      <c r="WA92" s="13">
        <f>IF(WA$8="",0,WA$8+SUMIFS(условия!56:56,условия!$7:$7,"&lt;="&amp;WA$8,условия!$8:$8,"&gt;="&amp;WA$8))</f>
        <v>44976</v>
      </c>
      <c r="WB92" s="13">
        <f>IF(WB$8="",0,WB$8+SUMIFS(условия!56:56,условия!$7:$7,"&lt;="&amp;WB$8,условия!$8:$8,"&gt;="&amp;WB$8))</f>
        <v>44977</v>
      </c>
      <c r="WC92" s="13">
        <f>IF(WC$8="",0,WC$8+SUMIFS(условия!56:56,условия!$7:$7,"&lt;="&amp;WC$8,условия!$8:$8,"&gt;="&amp;WC$8))</f>
        <v>44978</v>
      </c>
      <c r="WD92" s="13">
        <f>IF(WD$8="",0,WD$8+SUMIFS(условия!56:56,условия!$7:$7,"&lt;="&amp;WD$8,условия!$8:$8,"&gt;="&amp;WD$8))</f>
        <v>44979</v>
      </c>
      <c r="WE92" s="13">
        <f>IF(WE$8="",0,WE$8+SUMIFS(условия!56:56,условия!$7:$7,"&lt;="&amp;WE$8,условия!$8:$8,"&gt;="&amp;WE$8))</f>
        <v>44980</v>
      </c>
      <c r="WF92" s="13">
        <f>IF(WF$8="",0,WF$8+SUMIFS(условия!56:56,условия!$7:$7,"&lt;="&amp;WF$8,условия!$8:$8,"&gt;="&amp;WF$8))</f>
        <v>44981</v>
      </c>
      <c r="WG92" s="13">
        <f>IF(WG$8="",0,WG$8+SUMIFS(условия!56:56,условия!$7:$7,"&lt;="&amp;WG$8,условия!$8:$8,"&gt;="&amp;WG$8))</f>
        <v>44982</v>
      </c>
      <c r="WH92" s="13">
        <f>IF(WH$8="",0,WH$8+SUMIFS(условия!56:56,условия!$7:$7,"&lt;="&amp;WH$8,условия!$8:$8,"&gt;="&amp;WH$8))</f>
        <v>44983</v>
      </c>
      <c r="WI92" s="13">
        <f>IF(WI$8="",0,WI$8+SUMIFS(условия!56:56,условия!$7:$7,"&lt;="&amp;WI$8,условия!$8:$8,"&gt;="&amp;WI$8))</f>
        <v>44984</v>
      </c>
      <c r="WJ92" s="13">
        <f>IF(WJ$8="",0,WJ$8+SUMIFS(условия!56:56,условия!$7:$7,"&lt;="&amp;WJ$8,условия!$8:$8,"&gt;="&amp;WJ$8))</f>
        <v>44985</v>
      </c>
      <c r="WK92" s="13">
        <f>IF(WK$8="",0,WK$8+SUMIFS(условия!56:56,условия!$7:$7,"&lt;="&amp;WK$8,условия!$8:$8,"&gt;="&amp;WK$8))</f>
        <v>44986</v>
      </c>
      <c r="WL92" s="13">
        <f>IF(WL$8="",0,WL$8+SUMIFS(условия!56:56,условия!$7:$7,"&lt;="&amp;WL$8,условия!$8:$8,"&gt;="&amp;WL$8))</f>
        <v>44987</v>
      </c>
      <c r="WM92" s="13">
        <f>IF(WM$8="",0,WM$8+SUMIFS(условия!56:56,условия!$7:$7,"&lt;="&amp;WM$8,условия!$8:$8,"&gt;="&amp;WM$8))</f>
        <v>44988</v>
      </c>
      <c r="WN92" s="13">
        <f>IF(WN$8="",0,WN$8+SUMIFS(условия!56:56,условия!$7:$7,"&lt;="&amp;WN$8,условия!$8:$8,"&gt;="&amp;WN$8))</f>
        <v>44989</v>
      </c>
      <c r="WO92" s="13">
        <f>IF(WO$8="",0,WO$8+SUMIFS(условия!56:56,условия!$7:$7,"&lt;="&amp;WO$8,условия!$8:$8,"&gt;="&amp;WO$8))</f>
        <v>44990</v>
      </c>
      <c r="WP92" s="13">
        <f>IF(WP$8="",0,WP$8+SUMIFS(условия!56:56,условия!$7:$7,"&lt;="&amp;WP$8,условия!$8:$8,"&gt;="&amp;WP$8))</f>
        <v>44991</v>
      </c>
      <c r="WQ92" s="13">
        <f>IF(WQ$8="",0,WQ$8+SUMIFS(условия!56:56,условия!$7:$7,"&lt;="&amp;WQ$8,условия!$8:$8,"&gt;="&amp;WQ$8))</f>
        <v>44992</v>
      </c>
      <c r="WR92" s="13">
        <f>IF(WR$8="",0,WR$8+SUMIFS(условия!56:56,условия!$7:$7,"&lt;="&amp;WR$8,условия!$8:$8,"&gt;="&amp;WR$8))</f>
        <v>44993</v>
      </c>
      <c r="WS92" s="13">
        <f>IF(WS$8="",0,WS$8+SUMIFS(условия!56:56,условия!$7:$7,"&lt;="&amp;WS$8,условия!$8:$8,"&gt;="&amp;WS$8))</f>
        <v>44994</v>
      </c>
      <c r="WT92" s="13">
        <f>IF(WT$8="",0,WT$8+SUMIFS(условия!56:56,условия!$7:$7,"&lt;="&amp;WT$8,условия!$8:$8,"&gt;="&amp;WT$8))</f>
        <v>44995</v>
      </c>
      <c r="WU92" s="13">
        <f>IF(WU$8="",0,WU$8+SUMIFS(условия!56:56,условия!$7:$7,"&lt;="&amp;WU$8,условия!$8:$8,"&gt;="&amp;WU$8))</f>
        <v>44996</v>
      </c>
      <c r="WV92" s="13">
        <f>IF(WV$8="",0,WV$8+SUMIFS(условия!56:56,условия!$7:$7,"&lt;="&amp;WV$8,условия!$8:$8,"&gt;="&amp;WV$8))</f>
        <v>44997</v>
      </c>
      <c r="WW92" s="13">
        <f>IF(WW$8="",0,WW$8+SUMIFS(условия!56:56,условия!$7:$7,"&lt;="&amp;WW$8,условия!$8:$8,"&gt;="&amp;WW$8))</f>
        <v>44998</v>
      </c>
      <c r="WX92" s="13">
        <f>IF(WX$8="",0,WX$8+SUMIFS(условия!56:56,условия!$7:$7,"&lt;="&amp;WX$8,условия!$8:$8,"&gt;="&amp;WX$8))</f>
        <v>44999</v>
      </c>
      <c r="WY92" s="13">
        <f>IF(WY$8="",0,WY$8+SUMIFS(условия!56:56,условия!$7:$7,"&lt;="&amp;WY$8,условия!$8:$8,"&gt;="&amp;WY$8))</f>
        <v>45000</v>
      </c>
      <c r="WZ92" s="13">
        <f>IF(WZ$8="",0,WZ$8+SUMIFS(условия!56:56,условия!$7:$7,"&lt;="&amp;WZ$8,условия!$8:$8,"&gt;="&amp;WZ$8))</f>
        <v>45001</v>
      </c>
      <c r="XA92" s="13">
        <f>IF(XA$8="",0,XA$8+SUMIFS(условия!56:56,условия!$7:$7,"&lt;="&amp;XA$8,условия!$8:$8,"&gt;="&amp;XA$8))</f>
        <v>45002</v>
      </c>
      <c r="XB92" s="13">
        <f>IF(XB$8="",0,XB$8+SUMIFS(условия!56:56,условия!$7:$7,"&lt;="&amp;XB$8,условия!$8:$8,"&gt;="&amp;XB$8))</f>
        <v>45003</v>
      </c>
      <c r="XC92" s="13">
        <f>IF(XC$8="",0,XC$8+SUMIFS(условия!56:56,условия!$7:$7,"&lt;="&amp;XC$8,условия!$8:$8,"&gt;="&amp;XC$8))</f>
        <v>45004</v>
      </c>
      <c r="XD92" s="13">
        <f>IF(XD$8="",0,XD$8+SUMIFS(условия!56:56,условия!$7:$7,"&lt;="&amp;XD$8,условия!$8:$8,"&gt;="&amp;XD$8))</f>
        <v>45005</v>
      </c>
      <c r="XE92" s="13">
        <f>IF(XE$8="",0,XE$8+SUMIFS(условия!56:56,условия!$7:$7,"&lt;="&amp;XE$8,условия!$8:$8,"&gt;="&amp;XE$8))</f>
        <v>45006</v>
      </c>
      <c r="XF92" s="13">
        <f>IF(XF$8="",0,XF$8+SUMIFS(условия!56:56,условия!$7:$7,"&lt;="&amp;XF$8,условия!$8:$8,"&gt;="&amp;XF$8))</f>
        <v>45007</v>
      </c>
      <c r="XG92" s="13">
        <f>IF(XG$8="",0,XG$8+SUMIFS(условия!56:56,условия!$7:$7,"&lt;="&amp;XG$8,условия!$8:$8,"&gt;="&amp;XG$8))</f>
        <v>45008</v>
      </c>
      <c r="XH92" s="13">
        <f>IF(XH$8="",0,XH$8+SUMIFS(условия!56:56,условия!$7:$7,"&lt;="&amp;XH$8,условия!$8:$8,"&gt;="&amp;XH$8))</f>
        <v>45009</v>
      </c>
      <c r="XI92" s="13">
        <f>IF(XI$8="",0,XI$8+SUMIFS(условия!56:56,условия!$7:$7,"&lt;="&amp;XI$8,условия!$8:$8,"&gt;="&amp;XI$8))</f>
        <v>45010</v>
      </c>
      <c r="XJ92" s="13">
        <f>IF(XJ$8="",0,XJ$8+SUMIFS(условия!56:56,условия!$7:$7,"&lt;="&amp;XJ$8,условия!$8:$8,"&gt;="&amp;XJ$8))</f>
        <v>45011</v>
      </c>
      <c r="XK92" s="13">
        <f>IF(XK$8="",0,XK$8+SUMIFS(условия!56:56,условия!$7:$7,"&lt;="&amp;XK$8,условия!$8:$8,"&gt;="&amp;XK$8))</f>
        <v>45012</v>
      </c>
      <c r="XL92" s="13">
        <f>IF(XL$8="",0,XL$8+SUMIFS(условия!56:56,условия!$7:$7,"&lt;="&amp;XL$8,условия!$8:$8,"&gt;="&amp;XL$8))</f>
        <v>45013</v>
      </c>
      <c r="XM92" s="13">
        <f>IF(XM$8="",0,XM$8+SUMIFS(условия!56:56,условия!$7:$7,"&lt;="&amp;XM$8,условия!$8:$8,"&gt;="&amp;XM$8))</f>
        <v>45014</v>
      </c>
      <c r="XN92" s="13">
        <f>IF(XN$8="",0,XN$8+SUMIFS(условия!56:56,условия!$7:$7,"&lt;="&amp;XN$8,условия!$8:$8,"&gt;="&amp;XN$8))</f>
        <v>45015</v>
      </c>
      <c r="XO92" s="13">
        <f>IF(XO$8="",0,XO$8+SUMIFS(условия!56:56,условия!$7:$7,"&lt;="&amp;XO$8,условия!$8:$8,"&gt;="&amp;XO$8))</f>
        <v>45016</v>
      </c>
      <c r="XP92" s="13">
        <f>IF(XP$8="",0,XP$8+SUMIFS(условия!56:56,условия!$7:$7,"&lt;="&amp;XP$8,условия!$8:$8,"&gt;="&amp;XP$8))</f>
        <v>45017</v>
      </c>
      <c r="XQ92" s="13">
        <f>IF(XQ$8="",0,XQ$8+SUMIFS(условия!56:56,условия!$7:$7,"&lt;="&amp;XQ$8,условия!$8:$8,"&gt;="&amp;XQ$8))</f>
        <v>45018</v>
      </c>
      <c r="XR92" s="13">
        <f>IF(XR$8="",0,XR$8+SUMIFS(условия!56:56,условия!$7:$7,"&lt;="&amp;XR$8,условия!$8:$8,"&gt;="&amp;XR$8))</f>
        <v>45019</v>
      </c>
      <c r="XS92" s="13">
        <f>IF(XS$8="",0,XS$8+SUMIFS(условия!56:56,условия!$7:$7,"&lt;="&amp;XS$8,условия!$8:$8,"&gt;="&amp;XS$8))</f>
        <v>45020</v>
      </c>
      <c r="XT92" s="13">
        <f>IF(XT$8="",0,XT$8+SUMIFS(условия!56:56,условия!$7:$7,"&lt;="&amp;XT$8,условия!$8:$8,"&gt;="&amp;XT$8))</f>
        <v>45021</v>
      </c>
      <c r="XU92" s="13">
        <f>IF(XU$8="",0,XU$8+SUMIFS(условия!56:56,условия!$7:$7,"&lt;="&amp;XU$8,условия!$8:$8,"&gt;="&amp;XU$8))</f>
        <v>45022</v>
      </c>
      <c r="XV92" s="13">
        <f>IF(XV$8="",0,XV$8+SUMIFS(условия!56:56,условия!$7:$7,"&lt;="&amp;XV$8,условия!$8:$8,"&gt;="&amp;XV$8))</f>
        <v>45023</v>
      </c>
      <c r="XW92" s="13">
        <f>IF(XW$8="",0,XW$8+SUMIFS(условия!56:56,условия!$7:$7,"&lt;="&amp;XW$8,условия!$8:$8,"&gt;="&amp;XW$8))</f>
        <v>45024</v>
      </c>
      <c r="XX92" s="13">
        <f>IF(XX$8="",0,XX$8+SUMIFS(условия!56:56,условия!$7:$7,"&lt;="&amp;XX$8,условия!$8:$8,"&gt;="&amp;XX$8))</f>
        <v>45025</v>
      </c>
      <c r="XY92" s="13">
        <f>IF(XY$8="",0,XY$8+SUMIFS(условия!56:56,условия!$7:$7,"&lt;="&amp;XY$8,условия!$8:$8,"&gt;="&amp;XY$8))</f>
        <v>45026</v>
      </c>
      <c r="XZ92" s="13">
        <f>IF(XZ$8="",0,XZ$8+SUMIFS(условия!56:56,условия!$7:$7,"&lt;="&amp;XZ$8,условия!$8:$8,"&gt;="&amp;XZ$8))</f>
        <v>45027</v>
      </c>
      <c r="YA92" s="13">
        <f>IF(YA$8="",0,YA$8+SUMIFS(условия!56:56,условия!$7:$7,"&lt;="&amp;YA$8,условия!$8:$8,"&gt;="&amp;YA$8))</f>
        <v>45028</v>
      </c>
      <c r="YB92" s="13">
        <f>IF(YB$8="",0,YB$8+SUMIFS(условия!56:56,условия!$7:$7,"&lt;="&amp;YB$8,условия!$8:$8,"&gt;="&amp;YB$8))</f>
        <v>45029</v>
      </c>
      <c r="YC92" s="13">
        <f>IF(YC$8="",0,YC$8+SUMIFS(условия!56:56,условия!$7:$7,"&lt;="&amp;YC$8,условия!$8:$8,"&gt;="&amp;YC$8))</f>
        <v>45030</v>
      </c>
      <c r="YD92" s="13">
        <f>IF(YD$8="",0,YD$8+SUMIFS(условия!56:56,условия!$7:$7,"&lt;="&amp;YD$8,условия!$8:$8,"&gt;="&amp;YD$8))</f>
        <v>45031</v>
      </c>
      <c r="YE92" s="13">
        <f>IF(YE$8="",0,YE$8+SUMIFS(условия!56:56,условия!$7:$7,"&lt;="&amp;YE$8,условия!$8:$8,"&gt;="&amp;YE$8))</f>
        <v>45032</v>
      </c>
      <c r="YF92" s="13">
        <f>IF(YF$8="",0,YF$8+SUMIFS(условия!56:56,условия!$7:$7,"&lt;="&amp;YF$8,условия!$8:$8,"&gt;="&amp;YF$8))</f>
        <v>45033</v>
      </c>
      <c r="YG92" s="13">
        <f>IF(YG$8="",0,YG$8+SUMIFS(условия!56:56,условия!$7:$7,"&lt;="&amp;YG$8,условия!$8:$8,"&gt;="&amp;YG$8))</f>
        <v>45034</v>
      </c>
      <c r="YH92" s="13">
        <f>IF(YH$8="",0,YH$8+SUMIFS(условия!56:56,условия!$7:$7,"&lt;="&amp;YH$8,условия!$8:$8,"&gt;="&amp;YH$8))</f>
        <v>45035</v>
      </c>
      <c r="YI92" s="13">
        <f>IF(YI$8="",0,YI$8+SUMIFS(условия!56:56,условия!$7:$7,"&lt;="&amp;YI$8,условия!$8:$8,"&gt;="&amp;YI$8))</f>
        <v>45036</v>
      </c>
      <c r="YJ92" s="13">
        <f>IF(YJ$8="",0,YJ$8+SUMIFS(условия!56:56,условия!$7:$7,"&lt;="&amp;YJ$8,условия!$8:$8,"&gt;="&amp;YJ$8))</f>
        <v>45037</v>
      </c>
      <c r="YK92" s="13">
        <f>IF(YK$8="",0,YK$8+SUMIFS(условия!56:56,условия!$7:$7,"&lt;="&amp;YK$8,условия!$8:$8,"&gt;="&amp;YK$8))</f>
        <v>45038</v>
      </c>
      <c r="YL92" s="13">
        <f>IF(YL$8="",0,YL$8+SUMIFS(условия!56:56,условия!$7:$7,"&lt;="&amp;YL$8,условия!$8:$8,"&gt;="&amp;YL$8))</f>
        <v>45039</v>
      </c>
      <c r="YM92" s="13">
        <f>IF(YM$8="",0,YM$8+SUMIFS(условия!56:56,условия!$7:$7,"&lt;="&amp;YM$8,условия!$8:$8,"&gt;="&amp;YM$8))</f>
        <v>45040</v>
      </c>
      <c r="YN92" s="13">
        <f>IF(YN$8="",0,YN$8+SUMIFS(условия!56:56,условия!$7:$7,"&lt;="&amp;YN$8,условия!$8:$8,"&gt;="&amp;YN$8))</f>
        <v>45041</v>
      </c>
      <c r="YO92" s="13">
        <f>IF(YO$8="",0,YO$8+SUMIFS(условия!56:56,условия!$7:$7,"&lt;="&amp;YO$8,условия!$8:$8,"&gt;="&amp;YO$8))</f>
        <v>45042</v>
      </c>
      <c r="YP92" s="13">
        <f>IF(YP$8="",0,YP$8+SUMIFS(условия!56:56,условия!$7:$7,"&lt;="&amp;YP$8,условия!$8:$8,"&gt;="&amp;YP$8))</f>
        <v>45043</v>
      </c>
      <c r="YQ92" s="13">
        <f>IF(YQ$8="",0,YQ$8+SUMIFS(условия!56:56,условия!$7:$7,"&lt;="&amp;YQ$8,условия!$8:$8,"&gt;="&amp;YQ$8))</f>
        <v>45044</v>
      </c>
      <c r="YR92" s="13">
        <f>IF(YR$8="",0,YR$8+SUMIFS(условия!56:56,условия!$7:$7,"&lt;="&amp;YR$8,условия!$8:$8,"&gt;="&amp;YR$8))</f>
        <v>45045</v>
      </c>
      <c r="YS92" s="13">
        <f>IF(YS$8="",0,YS$8+SUMIFS(условия!56:56,условия!$7:$7,"&lt;="&amp;YS$8,условия!$8:$8,"&gt;="&amp;YS$8))</f>
        <v>45046</v>
      </c>
      <c r="YT92" s="13">
        <f>IF(YT$8="",0,YT$8+SUMIFS(условия!56:56,условия!$7:$7,"&lt;="&amp;YT$8,условия!$8:$8,"&gt;="&amp;YT$8))</f>
        <v>45047</v>
      </c>
      <c r="YU92" s="13">
        <f>IF(YU$8="",0,YU$8+SUMIFS(условия!56:56,условия!$7:$7,"&lt;="&amp;YU$8,условия!$8:$8,"&gt;="&amp;YU$8))</f>
        <v>45048</v>
      </c>
      <c r="YV92" s="13">
        <f>IF(YV$8="",0,YV$8+SUMIFS(условия!56:56,условия!$7:$7,"&lt;="&amp;YV$8,условия!$8:$8,"&gt;="&amp;YV$8))</f>
        <v>45049</v>
      </c>
      <c r="YW92" s="13">
        <f>IF(YW$8="",0,YW$8+SUMIFS(условия!56:56,условия!$7:$7,"&lt;="&amp;YW$8,условия!$8:$8,"&gt;="&amp;YW$8))</f>
        <v>45050</v>
      </c>
      <c r="YX92" s="13">
        <f>IF(YX$8="",0,YX$8+SUMIFS(условия!56:56,условия!$7:$7,"&lt;="&amp;YX$8,условия!$8:$8,"&gt;="&amp;YX$8))</f>
        <v>45051</v>
      </c>
      <c r="YY92" s="13">
        <f>IF(YY$8="",0,YY$8+SUMIFS(условия!56:56,условия!$7:$7,"&lt;="&amp;YY$8,условия!$8:$8,"&gt;="&amp;YY$8))</f>
        <v>45052</v>
      </c>
      <c r="YZ92" s="13">
        <f>IF(YZ$8="",0,YZ$8+SUMIFS(условия!56:56,условия!$7:$7,"&lt;="&amp;YZ$8,условия!$8:$8,"&gt;="&amp;YZ$8))</f>
        <v>45053</v>
      </c>
      <c r="ZA92" s="13">
        <f>IF(ZA$8="",0,ZA$8+SUMIFS(условия!56:56,условия!$7:$7,"&lt;="&amp;ZA$8,условия!$8:$8,"&gt;="&amp;ZA$8))</f>
        <v>45054</v>
      </c>
      <c r="ZB92" s="13">
        <f>IF(ZB$8="",0,ZB$8+SUMIFS(условия!56:56,условия!$7:$7,"&lt;="&amp;ZB$8,условия!$8:$8,"&gt;="&amp;ZB$8))</f>
        <v>45055</v>
      </c>
      <c r="ZC92" s="13">
        <f>IF(ZC$8="",0,ZC$8+SUMIFS(условия!56:56,условия!$7:$7,"&lt;="&amp;ZC$8,условия!$8:$8,"&gt;="&amp;ZC$8))</f>
        <v>45056</v>
      </c>
      <c r="ZD92" s="13">
        <f>IF(ZD$8="",0,ZD$8+SUMIFS(условия!56:56,условия!$7:$7,"&lt;="&amp;ZD$8,условия!$8:$8,"&gt;="&amp;ZD$8))</f>
        <v>45057</v>
      </c>
      <c r="ZE92" s="13">
        <f>IF(ZE$8="",0,ZE$8+SUMIFS(условия!56:56,условия!$7:$7,"&lt;="&amp;ZE$8,условия!$8:$8,"&gt;="&amp;ZE$8))</f>
        <v>45058</v>
      </c>
      <c r="ZF92" s="13">
        <f>IF(ZF$8="",0,ZF$8+SUMIFS(условия!56:56,условия!$7:$7,"&lt;="&amp;ZF$8,условия!$8:$8,"&gt;="&amp;ZF$8))</f>
        <v>45059</v>
      </c>
      <c r="ZG92" s="13">
        <f>IF(ZG$8="",0,ZG$8+SUMIFS(условия!56:56,условия!$7:$7,"&lt;="&amp;ZG$8,условия!$8:$8,"&gt;="&amp;ZG$8))</f>
        <v>45060</v>
      </c>
      <c r="ZH92" s="13">
        <f>IF(ZH$8="",0,ZH$8+SUMIFS(условия!56:56,условия!$7:$7,"&lt;="&amp;ZH$8,условия!$8:$8,"&gt;="&amp;ZH$8))</f>
        <v>45061</v>
      </c>
      <c r="ZI92" s="13">
        <f>IF(ZI$8="",0,ZI$8+SUMIFS(условия!56:56,условия!$7:$7,"&lt;="&amp;ZI$8,условия!$8:$8,"&gt;="&amp;ZI$8))</f>
        <v>45062</v>
      </c>
      <c r="ZJ92" s="13">
        <f>IF(ZJ$8="",0,ZJ$8+SUMIFS(условия!56:56,условия!$7:$7,"&lt;="&amp;ZJ$8,условия!$8:$8,"&gt;="&amp;ZJ$8))</f>
        <v>45063</v>
      </c>
      <c r="ZK92" s="13">
        <f>IF(ZK$8="",0,ZK$8+SUMIFS(условия!56:56,условия!$7:$7,"&lt;="&amp;ZK$8,условия!$8:$8,"&gt;="&amp;ZK$8))</f>
        <v>45064</v>
      </c>
      <c r="ZL92" s="13">
        <f>IF(ZL$8="",0,ZL$8+SUMIFS(условия!56:56,условия!$7:$7,"&lt;="&amp;ZL$8,условия!$8:$8,"&gt;="&amp;ZL$8))</f>
        <v>45065</v>
      </c>
      <c r="ZM92" s="13">
        <f>IF(ZM$8="",0,ZM$8+SUMIFS(условия!56:56,условия!$7:$7,"&lt;="&amp;ZM$8,условия!$8:$8,"&gt;="&amp;ZM$8))</f>
        <v>45066</v>
      </c>
      <c r="ZN92" s="13">
        <f>IF(ZN$8="",0,ZN$8+SUMIFS(условия!56:56,условия!$7:$7,"&lt;="&amp;ZN$8,условия!$8:$8,"&gt;="&amp;ZN$8))</f>
        <v>45067</v>
      </c>
      <c r="ZO92" s="13">
        <f>IF(ZO$8="",0,ZO$8+SUMIFS(условия!56:56,условия!$7:$7,"&lt;="&amp;ZO$8,условия!$8:$8,"&gt;="&amp;ZO$8))</f>
        <v>45068</v>
      </c>
      <c r="ZP92" s="13">
        <f>IF(ZP$8="",0,ZP$8+SUMIFS(условия!56:56,условия!$7:$7,"&lt;="&amp;ZP$8,условия!$8:$8,"&gt;="&amp;ZP$8))</f>
        <v>45069</v>
      </c>
      <c r="ZQ92" s="13">
        <f>IF(ZQ$8="",0,ZQ$8+SUMIFS(условия!56:56,условия!$7:$7,"&lt;="&amp;ZQ$8,условия!$8:$8,"&gt;="&amp;ZQ$8))</f>
        <v>45070</v>
      </c>
      <c r="ZR92" s="13">
        <f>IF(ZR$8="",0,ZR$8+SUMIFS(условия!56:56,условия!$7:$7,"&lt;="&amp;ZR$8,условия!$8:$8,"&gt;="&amp;ZR$8))</f>
        <v>45071</v>
      </c>
      <c r="ZS92" s="13">
        <f>IF(ZS$8="",0,ZS$8+SUMIFS(условия!56:56,условия!$7:$7,"&lt;="&amp;ZS$8,условия!$8:$8,"&gt;="&amp;ZS$8))</f>
        <v>45072</v>
      </c>
      <c r="ZT92" s="13">
        <f>IF(ZT$8="",0,ZT$8+SUMIFS(условия!56:56,условия!$7:$7,"&lt;="&amp;ZT$8,условия!$8:$8,"&gt;="&amp;ZT$8))</f>
        <v>45073</v>
      </c>
      <c r="ZU92" s="13">
        <f>IF(ZU$8="",0,ZU$8+SUMIFS(условия!56:56,условия!$7:$7,"&lt;="&amp;ZU$8,условия!$8:$8,"&gt;="&amp;ZU$8))</f>
        <v>45074</v>
      </c>
      <c r="ZV92" s="13">
        <f>IF(ZV$8="",0,ZV$8+SUMIFS(условия!56:56,условия!$7:$7,"&lt;="&amp;ZV$8,условия!$8:$8,"&gt;="&amp;ZV$8))</f>
        <v>45075</v>
      </c>
      <c r="ZW92" s="13">
        <f>IF(ZW$8="",0,ZW$8+SUMIFS(условия!56:56,условия!$7:$7,"&lt;="&amp;ZW$8,условия!$8:$8,"&gt;="&amp;ZW$8))</f>
        <v>45076</v>
      </c>
      <c r="ZX92" s="13">
        <f>IF(ZX$8="",0,ZX$8+SUMIFS(условия!56:56,условия!$7:$7,"&lt;="&amp;ZX$8,условия!$8:$8,"&gt;="&amp;ZX$8))</f>
        <v>45077</v>
      </c>
      <c r="ZY92" s="13">
        <f>IF(ZY$8="",0,ZY$8+SUMIFS(условия!56:56,условия!$7:$7,"&lt;="&amp;ZY$8,условия!$8:$8,"&gt;="&amp;ZY$8))</f>
        <v>45078</v>
      </c>
      <c r="ZZ92" s="13">
        <f>IF(ZZ$8="",0,ZZ$8+SUMIFS(условия!56:56,условия!$7:$7,"&lt;="&amp;ZZ$8,условия!$8:$8,"&gt;="&amp;ZZ$8))</f>
        <v>45079</v>
      </c>
      <c r="AAA92" s="13">
        <f>IF(AAA$8="",0,AAA$8+SUMIFS(условия!56:56,условия!$7:$7,"&lt;="&amp;AAA$8,условия!$8:$8,"&gt;="&amp;AAA$8))</f>
        <v>45080</v>
      </c>
      <c r="AAB92" s="13">
        <f>IF(AAB$8="",0,AAB$8+SUMIFS(условия!56:56,условия!$7:$7,"&lt;="&amp;AAB$8,условия!$8:$8,"&gt;="&amp;AAB$8))</f>
        <v>45081</v>
      </c>
      <c r="AAC92" s="13">
        <f>IF(AAC$8="",0,AAC$8+SUMIFS(условия!56:56,условия!$7:$7,"&lt;="&amp;AAC$8,условия!$8:$8,"&gt;="&amp;AAC$8))</f>
        <v>45082</v>
      </c>
      <c r="AAD92" s="13">
        <f>IF(AAD$8="",0,AAD$8+SUMIFS(условия!56:56,условия!$7:$7,"&lt;="&amp;AAD$8,условия!$8:$8,"&gt;="&amp;AAD$8))</f>
        <v>45083</v>
      </c>
      <c r="AAE92" s="13">
        <f>IF(AAE$8="",0,AAE$8+SUMIFS(условия!56:56,условия!$7:$7,"&lt;="&amp;AAE$8,условия!$8:$8,"&gt;="&amp;AAE$8))</f>
        <v>45084</v>
      </c>
      <c r="AAF92" s="13">
        <f>IF(AAF$8="",0,AAF$8+SUMIFS(условия!56:56,условия!$7:$7,"&lt;="&amp;AAF$8,условия!$8:$8,"&gt;="&amp;AAF$8))</f>
        <v>45085</v>
      </c>
      <c r="AAG92" s="13">
        <f>IF(AAG$8="",0,AAG$8+SUMIFS(условия!56:56,условия!$7:$7,"&lt;="&amp;AAG$8,условия!$8:$8,"&gt;="&amp;AAG$8))</f>
        <v>45086</v>
      </c>
      <c r="AAH92" s="13">
        <f>IF(AAH$8="",0,AAH$8+SUMIFS(условия!56:56,условия!$7:$7,"&lt;="&amp;AAH$8,условия!$8:$8,"&gt;="&amp;AAH$8))</f>
        <v>45087</v>
      </c>
      <c r="AAI92" s="13">
        <f>IF(AAI$8="",0,AAI$8+SUMIFS(условия!56:56,условия!$7:$7,"&lt;="&amp;AAI$8,условия!$8:$8,"&gt;="&amp;AAI$8))</f>
        <v>45088</v>
      </c>
      <c r="AAJ92" s="13">
        <f>IF(AAJ$8="",0,AAJ$8+SUMIFS(условия!56:56,условия!$7:$7,"&lt;="&amp;AAJ$8,условия!$8:$8,"&gt;="&amp;AAJ$8))</f>
        <v>45089</v>
      </c>
      <c r="AAK92" s="13">
        <f>IF(AAK$8="",0,AAK$8+SUMIFS(условия!56:56,условия!$7:$7,"&lt;="&amp;AAK$8,условия!$8:$8,"&gt;="&amp;AAK$8))</f>
        <v>45090</v>
      </c>
      <c r="AAL92" s="13">
        <f>IF(AAL$8="",0,AAL$8+SUMIFS(условия!56:56,условия!$7:$7,"&lt;="&amp;AAL$8,условия!$8:$8,"&gt;="&amp;AAL$8))</f>
        <v>45091</v>
      </c>
      <c r="AAM92" s="13">
        <f>IF(AAM$8="",0,AAM$8+SUMIFS(условия!56:56,условия!$7:$7,"&lt;="&amp;AAM$8,условия!$8:$8,"&gt;="&amp;AAM$8))</f>
        <v>45092</v>
      </c>
      <c r="AAN92" s="13">
        <f>IF(AAN$8="",0,AAN$8+SUMIFS(условия!56:56,условия!$7:$7,"&lt;="&amp;AAN$8,условия!$8:$8,"&gt;="&amp;AAN$8))</f>
        <v>45093</v>
      </c>
      <c r="AAO92" s="13">
        <f>IF(AAO$8="",0,AAO$8+SUMIFS(условия!56:56,условия!$7:$7,"&lt;="&amp;AAO$8,условия!$8:$8,"&gt;="&amp;AAO$8))</f>
        <v>45094</v>
      </c>
      <c r="AAP92" s="13">
        <f>IF(AAP$8="",0,AAP$8+SUMIFS(условия!56:56,условия!$7:$7,"&lt;="&amp;AAP$8,условия!$8:$8,"&gt;="&amp;AAP$8))</f>
        <v>45095</v>
      </c>
      <c r="AAQ92" s="13">
        <f>IF(AAQ$8="",0,AAQ$8+SUMIFS(условия!56:56,условия!$7:$7,"&lt;="&amp;AAQ$8,условия!$8:$8,"&gt;="&amp;AAQ$8))</f>
        <v>45096</v>
      </c>
      <c r="AAR92" s="13">
        <f>IF(AAR$8="",0,AAR$8+SUMIFS(условия!56:56,условия!$7:$7,"&lt;="&amp;AAR$8,условия!$8:$8,"&gt;="&amp;AAR$8))</f>
        <v>45097</v>
      </c>
      <c r="AAS92" s="13">
        <f>IF(AAS$8="",0,AAS$8+SUMIFS(условия!56:56,условия!$7:$7,"&lt;="&amp;AAS$8,условия!$8:$8,"&gt;="&amp;AAS$8))</f>
        <v>45098</v>
      </c>
      <c r="AAT92" s="13">
        <f>IF(AAT$8="",0,AAT$8+SUMIFS(условия!56:56,условия!$7:$7,"&lt;="&amp;AAT$8,условия!$8:$8,"&gt;="&amp;AAT$8))</f>
        <v>45099</v>
      </c>
      <c r="AAU92" s="13">
        <f>IF(AAU$8="",0,AAU$8+SUMIFS(условия!56:56,условия!$7:$7,"&lt;="&amp;AAU$8,условия!$8:$8,"&gt;="&amp;AAU$8))</f>
        <v>45100</v>
      </c>
      <c r="AAV92" s="13">
        <f>IF(AAV$8="",0,AAV$8+SUMIFS(условия!56:56,условия!$7:$7,"&lt;="&amp;AAV$8,условия!$8:$8,"&gt;="&amp;AAV$8))</f>
        <v>45101</v>
      </c>
      <c r="AAW92" s="13">
        <f>IF(AAW$8="",0,AAW$8+SUMIFS(условия!56:56,условия!$7:$7,"&lt;="&amp;AAW$8,условия!$8:$8,"&gt;="&amp;AAW$8))</f>
        <v>45102</v>
      </c>
      <c r="AAX92" s="13">
        <f>IF(AAX$8="",0,AAX$8+SUMIFS(условия!56:56,условия!$7:$7,"&lt;="&amp;AAX$8,условия!$8:$8,"&gt;="&amp;AAX$8))</f>
        <v>45103</v>
      </c>
      <c r="AAY92" s="13">
        <f>IF(AAY$8="",0,AAY$8+SUMIFS(условия!56:56,условия!$7:$7,"&lt;="&amp;AAY$8,условия!$8:$8,"&gt;="&amp;AAY$8))</f>
        <v>45104</v>
      </c>
      <c r="AAZ92" s="13">
        <f>IF(AAZ$8="",0,AAZ$8+SUMIFS(условия!56:56,условия!$7:$7,"&lt;="&amp;AAZ$8,условия!$8:$8,"&gt;="&amp;AAZ$8))</f>
        <v>45105</v>
      </c>
      <c r="ABA92" s="13">
        <f>IF(ABA$8="",0,ABA$8+SUMIFS(условия!56:56,условия!$7:$7,"&lt;="&amp;ABA$8,условия!$8:$8,"&gt;="&amp;ABA$8))</f>
        <v>45106</v>
      </c>
      <c r="ABB92" s="13">
        <f>IF(ABB$8="",0,ABB$8+SUMIFS(условия!56:56,условия!$7:$7,"&lt;="&amp;ABB$8,условия!$8:$8,"&gt;="&amp;ABB$8))</f>
        <v>45107</v>
      </c>
      <c r="ABC92" s="13">
        <f>IF(ABC$8="",0,ABC$8+SUMIFS(условия!56:56,условия!$7:$7,"&lt;="&amp;ABC$8,условия!$8:$8,"&gt;="&amp;ABC$8))</f>
        <v>45108</v>
      </c>
      <c r="ABD92" s="13">
        <f>IF(ABD$8="",0,ABD$8+SUMIFS(условия!56:56,условия!$7:$7,"&lt;="&amp;ABD$8,условия!$8:$8,"&gt;="&amp;ABD$8))</f>
        <v>45109</v>
      </c>
      <c r="ABE92" s="13">
        <f>IF(ABE$8="",0,ABE$8+SUMIFS(условия!56:56,условия!$7:$7,"&lt;="&amp;ABE$8,условия!$8:$8,"&gt;="&amp;ABE$8))</f>
        <v>45110</v>
      </c>
      <c r="ABF92" s="13">
        <f>IF(ABF$8="",0,ABF$8+SUMIFS(условия!56:56,условия!$7:$7,"&lt;="&amp;ABF$8,условия!$8:$8,"&gt;="&amp;ABF$8))</f>
        <v>45111</v>
      </c>
      <c r="ABG92" s="13">
        <f>IF(ABG$8="",0,ABG$8+SUMIFS(условия!56:56,условия!$7:$7,"&lt;="&amp;ABG$8,условия!$8:$8,"&gt;="&amp;ABG$8))</f>
        <v>45112</v>
      </c>
      <c r="ABH92" s="13">
        <f>IF(ABH$8="",0,ABH$8+SUMIFS(условия!56:56,условия!$7:$7,"&lt;="&amp;ABH$8,условия!$8:$8,"&gt;="&amp;ABH$8))</f>
        <v>45113</v>
      </c>
      <c r="ABI92" s="13">
        <f>IF(ABI$8="",0,ABI$8+SUMIFS(условия!56:56,условия!$7:$7,"&lt;="&amp;ABI$8,условия!$8:$8,"&gt;="&amp;ABI$8))</f>
        <v>45114</v>
      </c>
      <c r="ABJ92" s="13">
        <f>IF(ABJ$8="",0,ABJ$8+SUMIFS(условия!56:56,условия!$7:$7,"&lt;="&amp;ABJ$8,условия!$8:$8,"&gt;="&amp;ABJ$8))</f>
        <v>45115</v>
      </c>
      <c r="ABK92" s="13">
        <f>IF(ABK$8="",0,ABK$8+SUMIFS(условия!56:56,условия!$7:$7,"&lt;="&amp;ABK$8,условия!$8:$8,"&gt;="&amp;ABK$8))</f>
        <v>45116</v>
      </c>
      <c r="ABL92" s="13">
        <f>IF(ABL$8="",0,ABL$8+SUMIFS(условия!56:56,условия!$7:$7,"&lt;="&amp;ABL$8,условия!$8:$8,"&gt;="&amp;ABL$8))</f>
        <v>45117</v>
      </c>
      <c r="ABM92" s="13">
        <f>IF(ABM$8="",0,ABM$8+SUMIFS(условия!56:56,условия!$7:$7,"&lt;="&amp;ABM$8,условия!$8:$8,"&gt;="&amp;ABM$8))</f>
        <v>45118</v>
      </c>
      <c r="ABN92" s="13">
        <f>IF(ABN$8="",0,ABN$8+SUMIFS(условия!56:56,условия!$7:$7,"&lt;="&amp;ABN$8,условия!$8:$8,"&gt;="&amp;ABN$8))</f>
        <v>45119</v>
      </c>
      <c r="ABO92" s="13">
        <f>IF(ABO$8="",0,ABO$8+SUMIFS(условия!56:56,условия!$7:$7,"&lt;="&amp;ABO$8,условия!$8:$8,"&gt;="&amp;ABO$8))</f>
        <v>45120</v>
      </c>
      <c r="ABP92" s="13">
        <f>IF(ABP$8="",0,ABP$8+SUMIFS(условия!56:56,условия!$7:$7,"&lt;="&amp;ABP$8,условия!$8:$8,"&gt;="&amp;ABP$8))</f>
        <v>45121</v>
      </c>
      <c r="ABQ92" s="13">
        <f>IF(ABQ$8="",0,ABQ$8+SUMIFS(условия!56:56,условия!$7:$7,"&lt;="&amp;ABQ$8,условия!$8:$8,"&gt;="&amp;ABQ$8))</f>
        <v>45122</v>
      </c>
      <c r="ABR92" s="13">
        <f>IF(ABR$8="",0,ABR$8+SUMIFS(условия!56:56,условия!$7:$7,"&lt;="&amp;ABR$8,условия!$8:$8,"&gt;="&amp;ABR$8))</f>
        <v>45123</v>
      </c>
      <c r="ABS92" s="13">
        <f>IF(ABS$8="",0,ABS$8+SUMIFS(условия!56:56,условия!$7:$7,"&lt;="&amp;ABS$8,условия!$8:$8,"&gt;="&amp;ABS$8))</f>
        <v>45124</v>
      </c>
      <c r="ABT92" s="13">
        <f>IF(ABT$8="",0,ABT$8+SUMIFS(условия!56:56,условия!$7:$7,"&lt;="&amp;ABT$8,условия!$8:$8,"&gt;="&amp;ABT$8))</f>
        <v>45125</v>
      </c>
      <c r="ABU92" s="13">
        <f>IF(ABU$8="",0,ABU$8+SUMIFS(условия!56:56,условия!$7:$7,"&lt;="&amp;ABU$8,условия!$8:$8,"&gt;="&amp;ABU$8))</f>
        <v>45126</v>
      </c>
      <c r="ABV92" s="13">
        <f>IF(ABV$8="",0,ABV$8+SUMIFS(условия!56:56,условия!$7:$7,"&lt;="&amp;ABV$8,условия!$8:$8,"&gt;="&amp;ABV$8))</f>
        <v>45127</v>
      </c>
      <c r="ABW92" s="13">
        <f>IF(ABW$8="",0,ABW$8+SUMIFS(условия!56:56,условия!$7:$7,"&lt;="&amp;ABW$8,условия!$8:$8,"&gt;="&amp;ABW$8))</f>
        <v>45128</v>
      </c>
      <c r="ABX92" s="13">
        <f>IF(ABX$8="",0,ABX$8+SUMIFS(условия!56:56,условия!$7:$7,"&lt;="&amp;ABX$8,условия!$8:$8,"&gt;="&amp;ABX$8))</f>
        <v>45129</v>
      </c>
      <c r="ABY92" s="13">
        <f>IF(ABY$8="",0,ABY$8+SUMIFS(условия!56:56,условия!$7:$7,"&lt;="&amp;ABY$8,условия!$8:$8,"&gt;="&amp;ABY$8))</f>
        <v>45130</v>
      </c>
      <c r="ABZ92" s="13">
        <f>IF(ABZ$8="",0,ABZ$8+SUMIFS(условия!56:56,условия!$7:$7,"&lt;="&amp;ABZ$8,условия!$8:$8,"&gt;="&amp;ABZ$8))</f>
        <v>45131</v>
      </c>
      <c r="ACA92" s="13">
        <f>IF(ACA$8="",0,ACA$8+SUMIFS(условия!56:56,условия!$7:$7,"&lt;="&amp;ACA$8,условия!$8:$8,"&gt;="&amp;ACA$8))</f>
        <v>45132</v>
      </c>
      <c r="ACB92" s="13">
        <f>IF(ACB$8="",0,ACB$8+SUMIFS(условия!56:56,условия!$7:$7,"&lt;="&amp;ACB$8,условия!$8:$8,"&gt;="&amp;ACB$8))</f>
        <v>45133</v>
      </c>
      <c r="ACC92" s="13">
        <f>IF(ACC$8="",0,ACC$8+SUMIFS(условия!56:56,условия!$7:$7,"&lt;="&amp;ACC$8,условия!$8:$8,"&gt;="&amp;ACC$8))</f>
        <v>45134</v>
      </c>
      <c r="ACD92" s="13">
        <f>IF(ACD$8="",0,ACD$8+SUMIFS(условия!56:56,условия!$7:$7,"&lt;="&amp;ACD$8,условия!$8:$8,"&gt;="&amp;ACD$8))</f>
        <v>45135</v>
      </c>
      <c r="ACE92" s="13">
        <f>IF(ACE$8="",0,ACE$8+SUMIFS(условия!56:56,условия!$7:$7,"&lt;="&amp;ACE$8,условия!$8:$8,"&gt;="&amp;ACE$8))</f>
        <v>45136</v>
      </c>
      <c r="ACF92" s="13">
        <f>IF(ACF$8="",0,ACF$8+SUMIFS(условия!56:56,условия!$7:$7,"&lt;="&amp;ACF$8,условия!$8:$8,"&gt;="&amp;ACF$8))</f>
        <v>45137</v>
      </c>
      <c r="ACG92" s="13">
        <f>IF(ACG$8="",0,ACG$8+SUMIFS(условия!56:56,условия!$7:$7,"&lt;="&amp;ACG$8,условия!$8:$8,"&gt;="&amp;ACG$8))</f>
        <v>45138</v>
      </c>
      <c r="ACH92" s="13">
        <f>IF(ACH$8="",0,ACH$8+SUMIFS(условия!56:56,условия!$7:$7,"&lt;="&amp;ACH$8,условия!$8:$8,"&gt;="&amp;ACH$8))</f>
        <v>45139</v>
      </c>
      <c r="ACI92" s="13">
        <f>IF(ACI$8="",0,ACI$8+SUMIFS(условия!56:56,условия!$7:$7,"&lt;="&amp;ACI$8,условия!$8:$8,"&gt;="&amp;ACI$8))</f>
        <v>45140</v>
      </c>
      <c r="ACJ92" s="13">
        <f>IF(ACJ$8="",0,ACJ$8+SUMIFS(условия!56:56,условия!$7:$7,"&lt;="&amp;ACJ$8,условия!$8:$8,"&gt;="&amp;ACJ$8))</f>
        <v>45141</v>
      </c>
      <c r="ACK92" s="13">
        <f>IF(ACK$8="",0,ACK$8+SUMIFS(условия!56:56,условия!$7:$7,"&lt;="&amp;ACK$8,условия!$8:$8,"&gt;="&amp;ACK$8))</f>
        <v>45142</v>
      </c>
      <c r="ACL92" s="13">
        <f>IF(ACL$8="",0,ACL$8+SUMIFS(условия!56:56,условия!$7:$7,"&lt;="&amp;ACL$8,условия!$8:$8,"&gt;="&amp;ACL$8))</f>
        <v>45143</v>
      </c>
      <c r="ACM92" s="13">
        <f>IF(ACM$8="",0,ACM$8+SUMIFS(условия!56:56,условия!$7:$7,"&lt;="&amp;ACM$8,условия!$8:$8,"&gt;="&amp;ACM$8))</f>
        <v>45144</v>
      </c>
      <c r="ACN92" s="13">
        <f>IF(ACN$8="",0,ACN$8+SUMIFS(условия!56:56,условия!$7:$7,"&lt;="&amp;ACN$8,условия!$8:$8,"&gt;="&amp;ACN$8))</f>
        <v>45145</v>
      </c>
      <c r="ACO92" s="13">
        <f>IF(ACO$8="",0,ACO$8+SUMIFS(условия!56:56,условия!$7:$7,"&lt;="&amp;ACO$8,условия!$8:$8,"&gt;="&amp;ACO$8))</f>
        <v>45146</v>
      </c>
      <c r="ACP92" s="13">
        <f>IF(ACP$8="",0,ACP$8+SUMIFS(условия!56:56,условия!$7:$7,"&lt;="&amp;ACP$8,условия!$8:$8,"&gt;="&amp;ACP$8))</f>
        <v>45147</v>
      </c>
      <c r="ACQ92" s="13">
        <f>IF(ACQ$8="",0,ACQ$8+SUMIFS(условия!56:56,условия!$7:$7,"&lt;="&amp;ACQ$8,условия!$8:$8,"&gt;="&amp;ACQ$8))</f>
        <v>45148</v>
      </c>
      <c r="ACR92" s="13">
        <f>IF(ACR$8="",0,ACR$8+SUMIFS(условия!56:56,условия!$7:$7,"&lt;="&amp;ACR$8,условия!$8:$8,"&gt;="&amp;ACR$8))</f>
        <v>45149</v>
      </c>
      <c r="ACS92" s="13">
        <f>IF(ACS$8="",0,ACS$8+SUMIFS(условия!56:56,условия!$7:$7,"&lt;="&amp;ACS$8,условия!$8:$8,"&gt;="&amp;ACS$8))</f>
        <v>45150</v>
      </c>
      <c r="ACT92" s="13">
        <f>IF(ACT$8="",0,ACT$8+SUMIFS(условия!56:56,условия!$7:$7,"&lt;="&amp;ACT$8,условия!$8:$8,"&gt;="&amp;ACT$8))</f>
        <v>45151</v>
      </c>
      <c r="ACU92" s="13">
        <f>IF(ACU$8="",0,ACU$8+SUMIFS(условия!56:56,условия!$7:$7,"&lt;="&amp;ACU$8,условия!$8:$8,"&gt;="&amp;ACU$8))</f>
        <v>45152</v>
      </c>
      <c r="ACV92" s="13">
        <f>IF(ACV$8="",0,ACV$8+SUMIFS(условия!56:56,условия!$7:$7,"&lt;="&amp;ACV$8,условия!$8:$8,"&gt;="&amp;ACV$8))</f>
        <v>45153</v>
      </c>
      <c r="ACW92" s="13">
        <f>IF(ACW$8="",0,ACW$8+SUMIFS(условия!56:56,условия!$7:$7,"&lt;="&amp;ACW$8,условия!$8:$8,"&gt;="&amp;ACW$8))</f>
        <v>45154</v>
      </c>
      <c r="ACX92" s="13">
        <f>IF(ACX$8="",0,ACX$8+SUMIFS(условия!56:56,условия!$7:$7,"&lt;="&amp;ACX$8,условия!$8:$8,"&gt;="&amp;ACX$8))</f>
        <v>45155</v>
      </c>
      <c r="ACY92" s="13">
        <f>IF(ACY$8="",0,ACY$8+SUMIFS(условия!56:56,условия!$7:$7,"&lt;="&amp;ACY$8,условия!$8:$8,"&gt;="&amp;ACY$8))</f>
        <v>45156</v>
      </c>
      <c r="ACZ92" s="13">
        <f>IF(ACZ$8="",0,ACZ$8+SUMIFS(условия!56:56,условия!$7:$7,"&lt;="&amp;ACZ$8,условия!$8:$8,"&gt;="&amp;ACZ$8))</f>
        <v>45157</v>
      </c>
      <c r="ADA92" s="13">
        <f>IF(ADA$8="",0,ADA$8+SUMIFS(условия!56:56,условия!$7:$7,"&lt;="&amp;ADA$8,условия!$8:$8,"&gt;="&amp;ADA$8))</f>
        <v>45158</v>
      </c>
      <c r="ADB92" s="13">
        <f>IF(ADB$8="",0,ADB$8+SUMIFS(условия!56:56,условия!$7:$7,"&lt;="&amp;ADB$8,условия!$8:$8,"&gt;="&amp;ADB$8))</f>
        <v>45159</v>
      </c>
      <c r="ADC92" s="13">
        <f>IF(ADC$8="",0,ADC$8+SUMIFS(условия!56:56,условия!$7:$7,"&lt;="&amp;ADC$8,условия!$8:$8,"&gt;="&amp;ADC$8))</f>
        <v>45160</v>
      </c>
      <c r="ADD92" s="13">
        <f>IF(ADD$8="",0,ADD$8+SUMIFS(условия!56:56,условия!$7:$7,"&lt;="&amp;ADD$8,условия!$8:$8,"&gt;="&amp;ADD$8))</f>
        <v>45161</v>
      </c>
      <c r="ADE92" s="13">
        <f>IF(ADE$8="",0,ADE$8+SUMIFS(условия!56:56,условия!$7:$7,"&lt;="&amp;ADE$8,условия!$8:$8,"&gt;="&amp;ADE$8))</f>
        <v>45162</v>
      </c>
      <c r="ADF92" s="13">
        <f>IF(ADF$8="",0,ADF$8+SUMIFS(условия!56:56,условия!$7:$7,"&lt;="&amp;ADF$8,условия!$8:$8,"&gt;="&amp;ADF$8))</f>
        <v>45163</v>
      </c>
      <c r="ADG92" s="13">
        <f>IF(ADG$8="",0,ADG$8+SUMIFS(условия!56:56,условия!$7:$7,"&lt;="&amp;ADG$8,условия!$8:$8,"&gt;="&amp;ADG$8))</f>
        <v>45164</v>
      </c>
      <c r="ADH92" s="13">
        <f>IF(ADH$8="",0,ADH$8+SUMIFS(условия!56:56,условия!$7:$7,"&lt;="&amp;ADH$8,условия!$8:$8,"&gt;="&amp;ADH$8))</f>
        <v>45165</v>
      </c>
      <c r="ADI92" s="13">
        <f>IF(ADI$8="",0,ADI$8+SUMIFS(условия!56:56,условия!$7:$7,"&lt;="&amp;ADI$8,условия!$8:$8,"&gt;="&amp;ADI$8))</f>
        <v>45166</v>
      </c>
      <c r="ADJ92" s="13">
        <f>IF(ADJ$8="",0,ADJ$8+SUMIFS(условия!56:56,условия!$7:$7,"&lt;="&amp;ADJ$8,условия!$8:$8,"&gt;="&amp;ADJ$8))</f>
        <v>45167</v>
      </c>
      <c r="ADK92" s="13">
        <f>IF(ADK$8="",0,ADK$8+SUMIFS(условия!56:56,условия!$7:$7,"&lt;="&amp;ADK$8,условия!$8:$8,"&gt;="&amp;ADK$8))</f>
        <v>45168</v>
      </c>
      <c r="ADL92" s="13">
        <f>IF(ADL$8="",0,ADL$8+SUMIFS(условия!56:56,условия!$7:$7,"&lt;="&amp;ADL$8,условия!$8:$8,"&gt;="&amp;ADL$8))</f>
        <v>45169</v>
      </c>
      <c r="ADM92" s="13">
        <f>IF(ADM$8="",0,ADM$8+SUMIFS(условия!56:56,условия!$7:$7,"&lt;="&amp;ADM$8,условия!$8:$8,"&gt;="&amp;ADM$8))</f>
        <v>45170</v>
      </c>
      <c r="ADN92" s="13">
        <f>IF(ADN$8="",0,ADN$8+SUMIFS(условия!56:56,условия!$7:$7,"&lt;="&amp;ADN$8,условия!$8:$8,"&gt;="&amp;ADN$8))</f>
        <v>45171</v>
      </c>
      <c r="ADO92" s="13">
        <f>IF(ADO$8="",0,ADO$8+SUMIFS(условия!56:56,условия!$7:$7,"&lt;="&amp;ADO$8,условия!$8:$8,"&gt;="&amp;ADO$8))</f>
        <v>45172</v>
      </c>
      <c r="ADP92" s="13">
        <f>IF(ADP$8="",0,ADP$8+SUMIFS(условия!56:56,условия!$7:$7,"&lt;="&amp;ADP$8,условия!$8:$8,"&gt;="&amp;ADP$8))</f>
        <v>45173</v>
      </c>
      <c r="ADQ92" s="13">
        <f>IF(ADQ$8="",0,ADQ$8+SUMIFS(условия!56:56,условия!$7:$7,"&lt;="&amp;ADQ$8,условия!$8:$8,"&gt;="&amp;ADQ$8))</f>
        <v>45174</v>
      </c>
      <c r="ADR92" s="13">
        <f>IF(ADR$8="",0,ADR$8+SUMIFS(условия!56:56,условия!$7:$7,"&lt;="&amp;ADR$8,условия!$8:$8,"&gt;="&amp;ADR$8))</f>
        <v>45175</v>
      </c>
      <c r="ADS92" s="13">
        <f>IF(ADS$8="",0,ADS$8+SUMIFS(условия!56:56,условия!$7:$7,"&lt;="&amp;ADS$8,условия!$8:$8,"&gt;="&amp;ADS$8))</f>
        <v>45176</v>
      </c>
      <c r="ADT92" s="13">
        <f>IF(ADT$8="",0,ADT$8+SUMIFS(условия!56:56,условия!$7:$7,"&lt;="&amp;ADT$8,условия!$8:$8,"&gt;="&amp;ADT$8))</f>
        <v>45177</v>
      </c>
      <c r="ADU92" s="13">
        <f>IF(ADU$8="",0,ADU$8+SUMIFS(условия!56:56,условия!$7:$7,"&lt;="&amp;ADU$8,условия!$8:$8,"&gt;="&amp;ADU$8))</f>
        <v>45178</v>
      </c>
      <c r="ADV92" s="13">
        <f>IF(ADV$8="",0,ADV$8+SUMIFS(условия!56:56,условия!$7:$7,"&lt;="&amp;ADV$8,условия!$8:$8,"&gt;="&amp;ADV$8))</f>
        <v>45179</v>
      </c>
      <c r="ADW92" s="13">
        <f>IF(ADW$8="",0,ADW$8+SUMIFS(условия!56:56,условия!$7:$7,"&lt;="&amp;ADW$8,условия!$8:$8,"&gt;="&amp;ADW$8))</f>
        <v>45180</v>
      </c>
      <c r="ADX92" s="13">
        <f>IF(ADX$8="",0,ADX$8+SUMIFS(условия!56:56,условия!$7:$7,"&lt;="&amp;ADX$8,условия!$8:$8,"&gt;="&amp;ADX$8))</f>
        <v>45181</v>
      </c>
      <c r="ADY92" s="13">
        <f>IF(ADY$8="",0,ADY$8+SUMIFS(условия!56:56,условия!$7:$7,"&lt;="&amp;ADY$8,условия!$8:$8,"&gt;="&amp;ADY$8))</f>
        <v>45182</v>
      </c>
      <c r="ADZ92" s="13">
        <f>IF(ADZ$8="",0,ADZ$8+SUMIFS(условия!56:56,условия!$7:$7,"&lt;="&amp;ADZ$8,условия!$8:$8,"&gt;="&amp;ADZ$8))</f>
        <v>45183</v>
      </c>
      <c r="AEA92" s="13">
        <f>IF(AEA$8="",0,AEA$8+SUMIFS(условия!56:56,условия!$7:$7,"&lt;="&amp;AEA$8,условия!$8:$8,"&gt;="&amp;AEA$8))</f>
        <v>45184</v>
      </c>
      <c r="AEB92" s="13">
        <f>IF(AEB$8="",0,AEB$8+SUMIFS(условия!56:56,условия!$7:$7,"&lt;="&amp;AEB$8,условия!$8:$8,"&gt;="&amp;AEB$8))</f>
        <v>45185</v>
      </c>
      <c r="AEC92" s="13">
        <f>IF(AEC$8="",0,AEC$8+SUMIFS(условия!56:56,условия!$7:$7,"&lt;="&amp;AEC$8,условия!$8:$8,"&gt;="&amp;AEC$8))</f>
        <v>45186</v>
      </c>
      <c r="AED92" s="13">
        <f>IF(AED$8="",0,AED$8+SUMIFS(условия!56:56,условия!$7:$7,"&lt;="&amp;AED$8,условия!$8:$8,"&gt;="&amp;AED$8))</f>
        <v>45187</v>
      </c>
      <c r="AEE92" s="13">
        <f>IF(AEE$8="",0,AEE$8+SUMIFS(условия!56:56,условия!$7:$7,"&lt;="&amp;AEE$8,условия!$8:$8,"&gt;="&amp;AEE$8))</f>
        <v>45188</v>
      </c>
      <c r="AEF92" s="13">
        <f>IF(AEF$8="",0,AEF$8+SUMIFS(условия!56:56,условия!$7:$7,"&lt;="&amp;AEF$8,условия!$8:$8,"&gt;="&amp;AEF$8))</f>
        <v>45189</v>
      </c>
      <c r="AEG92" s="13">
        <f>IF(AEG$8="",0,AEG$8+SUMIFS(условия!56:56,условия!$7:$7,"&lt;="&amp;AEG$8,условия!$8:$8,"&gt;="&amp;AEG$8))</f>
        <v>45190</v>
      </c>
      <c r="AEH92" s="13">
        <f>IF(AEH$8="",0,AEH$8+SUMIFS(условия!56:56,условия!$7:$7,"&lt;="&amp;AEH$8,условия!$8:$8,"&gt;="&amp;AEH$8))</f>
        <v>45191</v>
      </c>
      <c r="AEI92" s="13">
        <f>IF(AEI$8="",0,AEI$8+SUMIFS(условия!56:56,условия!$7:$7,"&lt;="&amp;AEI$8,условия!$8:$8,"&gt;="&amp;AEI$8))</f>
        <v>45192</v>
      </c>
      <c r="AEJ92" s="13">
        <f>IF(AEJ$8="",0,AEJ$8+SUMIFS(условия!56:56,условия!$7:$7,"&lt;="&amp;AEJ$8,условия!$8:$8,"&gt;="&amp;AEJ$8))</f>
        <v>45193</v>
      </c>
      <c r="AEK92" s="13">
        <f>IF(AEK$8="",0,AEK$8+SUMIFS(условия!56:56,условия!$7:$7,"&lt;="&amp;AEK$8,условия!$8:$8,"&gt;="&amp;AEK$8))</f>
        <v>45194</v>
      </c>
      <c r="AEL92" s="13">
        <f>IF(AEL$8="",0,AEL$8+SUMIFS(условия!56:56,условия!$7:$7,"&lt;="&amp;AEL$8,условия!$8:$8,"&gt;="&amp;AEL$8))</f>
        <v>45195</v>
      </c>
      <c r="AEM92" s="13">
        <f>IF(AEM$8="",0,AEM$8+SUMIFS(условия!56:56,условия!$7:$7,"&lt;="&amp;AEM$8,условия!$8:$8,"&gt;="&amp;AEM$8))</f>
        <v>45196</v>
      </c>
      <c r="AEN92" s="13">
        <f>IF(AEN$8="",0,AEN$8+SUMIFS(условия!56:56,условия!$7:$7,"&lt;="&amp;AEN$8,условия!$8:$8,"&gt;="&amp;AEN$8))</f>
        <v>45197</v>
      </c>
      <c r="AEO92" s="13">
        <f>IF(AEO$8="",0,AEO$8+SUMIFS(условия!56:56,условия!$7:$7,"&lt;="&amp;AEO$8,условия!$8:$8,"&gt;="&amp;AEO$8))</f>
        <v>45198</v>
      </c>
      <c r="AEP92" s="13">
        <f>IF(AEP$8="",0,AEP$8+SUMIFS(условия!56:56,условия!$7:$7,"&lt;="&amp;AEP$8,условия!$8:$8,"&gt;="&amp;AEP$8))</f>
        <v>45199</v>
      </c>
      <c r="AEQ92" s="13">
        <f>IF(AEQ$8="",0,AEQ$8+SUMIFS(условия!56:56,условия!$7:$7,"&lt;="&amp;AEQ$8,условия!$8:$8,"&gt;="&amp;AEQ$8))</f>
        <v>45200</v>
      </c>
      <c r="AER92" s="13">
        <f>IF(AER$8="",0,AER$8+SUMIFS(условия!56:56,условия!$7:$7,"&lt;="&amp;AER$8,условия!$8:$8,"&gt;="&amp;AER$8))</f>
        <v>45201</v>
      </c>
      <c r="AES92" s="13">
        <f>IF(AES$8="",0,AES$8+SUMIFS(условия!56:56,условия!$7:$7,"&lt;="&amp;AES$8,условия!$8:$8,"&gt;="&amp;AES$8))</f>
        <v>45202</v>
      </c>
      <c r="AET92" s="13">
        <f>IF(AET$8="",0,AET$8+SUMIFS(условия!56:56,условия!$7:$7,"&lt;="&amp;AET$8,условия!$8:$8,"&gt;="&amp;AET$8))</f>
        <v>45203</v>
      </c>
      <c r="AEU92" s="13">
        <f>IF(AEU$8="",0,AEU$8+SUMIFS(условия!56:56,условия!$7:$7,"&lt;="&amp;AEU$8,условия!$8:$8,"&gt;="&amp;AEU$8))</f>
        <v>45204</v>
      </c>
      <c r="AEV92" s="13">
        <f>IF(AEV$8="",0,AEV$8+SUMIFS(условия!56:56,условия!$7:$7,"&lt;="&amp;AEV$8,условия!$8:$8,"&gt;="&amp;AEV$8))</f>
        <v>45205</v>
      </c>
      <c r="AEW92" s="13">
        <f>IF(AEW$8="",0,AEW$8+SUMIFS(условия!56:56,условия!$7:$7,"&lt;="&amp;AEW$8,условия!$8:$8,"&gt;="&amp;AEW$8))</f>
        <v>45206</v>
      </c>
      <c r="AEX92" s="13">
        <f>IF(AEX$8="",0,AEX$8+SUMIFS(условия!56:56,условия!$7:$7,"&lt;="&amp;AEX$8,условия!$8:$8,"&gt;="&amp;AEX$8))</f>
        <v>45207</v>
      </c>
      <c r="AEY92" s="13">
        <f>IF(AEY$8="",0,AEY$8+SUMIFS(условия!56:56,условия!$7:$7,"&lt;="&amp;AEY$8,условия!$8:$8,"&gt;="&amp;AEY$8))</f>
        <v>45208</v>
      </c>
      <c r="AEZ92" s="13">
        <f>IF(AEZ$8="",0,AEZ$8+SUMIFS(условия!56:56,условия!$7:$7,"&lt;="&amp;AEZ$8,условия!$8:$8,"&gt;="&amp;AEZ$8))</f>
        <v>45209</v>
      </c>
      <c r="AFA92" s="13">
        <f>IF(AFA$8="",0,AFA$8+SUMIFS(условия!56:56,условия!$7:$7,"&lt;="&amp;AFA$8,условия!$8:$8,"&gt;="&amp;AFA$8))</f>
        <v>45210</v>
      </c>
      <c r="AFB92" s="13">
        <f>IF(AFB$8="",0,AFB$8+SUMIFS(условия!56:56,условия!$7:$7,"&lt;="&amp;AFB$8,условия!$8:$8,"&gt;="&amp;AFB$8))</f>
        <v>45211</v>
      </c>
      <c r="AFC92" s="13">
        <f>IF(AFC$8="",0,AFC$8+SUMIFS(условия!56:56,условия!$7:$7,"&lt;="&amp;AFC$8,условия!$8:$8,"&gt;="&amp;AFC$8))</f>
        <v>45212</v>
      </c>
      <c r="AFD92" s="13">
        <f>IF(AFD$8="",0,AFD$8+SUMIFS(условия!56:56,условия!$7:$7,"&lt;="&amp;AFD$8,условия!$8:$8,"&gt;="&amp;AFD$8))</f>
        <v>45213</v>
      </c>
      <c r="AFE92" s="13">
        <f>IF(AFE$8="",0,AFE$8+SUMIFS(условия!56:56,условия!$7:$7,"&lt;="&amp;AFE$8,условия!$8:$8,"&gt;="&amp;AFE$8))</f>
        <v>45214</v>
      </c>
      <c r="AFF92" s="13">
        <f>IF(AFF$8="",0,AFF$8+SUMIFS(условия!56:56,условия!$7:$7,"&lt;="&amp;AFF$8,условия!$8:$8,"&gt;="&amp;AFF$8))</f>
        <v>45215</v>
      </c>
      <c r="AFG92" s="13">
        <f>IF(AFG$8="",0,AFG$8+SUMIFS(условия!56:56,условия!$7:$7,"&lt;="&amp;AFG$8,условия!$8:$8,"&gt;="&amp;AFG$8))</f>
        <v>45216</v>
      </c>
    </row>
    <row r="93" spans="1:839" s="42" customFormat="1" x14ac:dyDescent="0.25">
      <c r="A93" s="21"/>
      <c r="B93" s="21"/>
      <c r="C93" s="21"/>
      <c r="D93" s="52"/>
      <c r="E93" s="21" t="str">
        <f>структура!$G$40</f>
        <v>даты перехода займов в просроч. займы</v>
      </c>
      <c r="F93" s="21"/>
      <c r="G93" s="21" t="str">
        <f>структура!$J$12</f>
        <v>спец. заем</v>
      </c>
      <c r="H93" s="21"/>
      <c r="I93" s="21" t="str">
        <f>IF($E93="","",INDEX(структура!$H$10:$H$153,SUMIFS(структура!$C$10:$C$153,структура!$G$10:$G$153,$E93)))</f>
        <v>дата</v>
      </c>
      <c r="J93" s="21"/>
      <c r="K93" s="41"/>
      <c r="L93" s="21"/>
      <c r="M93" s="21"/>
      <c r="N93" s="21"/>
      <c r="O93" s="21"/>
      <c r="P93" s="21"/>
      <c r="Q93" s="41"/>
      <c r="R93" s="13">
        <f>IF(R$8="",0,R$8+SUMIFS(условия!57:57,условия!$7:$7,"&lt;="&amp;R$8,условия!$8:$8,"&gt;="&amp;R$8))</f>
        <v>44393</v>
      </c>
      <c r="S93" s="13">
        <f>IF(S$8="",0,S$8+SUMIFS(условия!57:57,условия!$7:$7,"&lt;="&amp;S$8,условия!$8:$8,"&gt;="&amp;S$8))</f>
        <v>44394</v>
      </c>
      <c r="T93" s="13">
        <f>IF(T$8="",0,T$8+SUMIFS(условия!57:57,условия!$7:$7,"&lt;="&amp;T$8,условия!$8:$8,"&gt;="&amp;T$8))</f>
        <v>44395</v>
      </c>
      <c r="U93" s="13">
        <f>IF(U$8="",0,U$8+SUMIFS(условия!57:57,условия!$7:$7,"&lt;="&amp;U$8,условия!$8:$8,"&gt;="&amp;U$8))</f>
        <v>44396</v>
      </c>
      <c r="V93" s="13">
        <f>IF(V$8="",0,V$8+SUMIFS(условия!57:57,условия!$7:$7,"&lt;="&amp;V$8,условия!$8:$8,"&gt;="&amp;V$8))</f>
        <v>44397</v>
      </c>
      <c r="W93" s="13">
        <f>IF(W$8="",0,W$8+SUMIFS(условия!57:57,условия!$7:$7,"&lt;="&amp;W$8,условия!$8:$8,"&gt;="&amp;W$8))</f>
        <v>44398</v>
      </c>
      <c r="X93" s="13">
        <f>IF(X$8="",0,X$8+SUMIFS(условия!57:57,условия!$7:$7,"&lt;="&amp;X$8,условия!$8:$8,"&gt;="&amp;X$8))</f>
        <v>44399</v>
      </c>
      <c r="Y93" s="13">
        <f>IF(Y$8="",0,Y$8+SUMIFS(условия!57:57,условия!$7:$7,"&lt;="&amp;Y$8,условия!$8:$8,"&gt;="&amp;Y$8))</f>
        <v>44400</v>
      </c>
      <c r="Z93" s="13">
        <f>IF(Z$8="",0,Z$8+SUMIFS(условия!57:57,условия!$7:$7,"&lt;="&amp;Z$8,условия!$8:$8,"&gt;="&amp;Z$8))</f>
        <v>44401</v>
      </c>
      <c r="AA93" s="13">
        <f>IF(AA$8="",0,AA$8+SUMIFS(условия!57:57,условия!$7:$7,"&lt;="&amp;AA$8,условия!$8:$8,"&gt;="&amp;AA$8))</f>
        <v>44402</v>
      </c>
      <c r="AB93" s="13">
        <f>IF(AB$8="",0,AB$8+SUMIFS(условия!57:57,условия!$7:$7,"&lt;="&amp;AB$8,условия!$8:$8,"&gt;="&amp;AB$8))</f>
        <v>44403</v>
      </c>
      <c r="AC93" s="13">
        <f>IF(AC$8="",0,AC$8+SUMIFS(условия!57:57,условия!$7:$7,"&lt;="&amp;AC$8,условия!$8:$8,"&gt;="&amp;AC$8))</f>
        <v>44404</v>
      </c>
      <c r="AD93" s="13">
        <f>IF(AD$8="",0,AD$8+SUMIFS(условия!57:57,условия!$7:$7,"&lt;="&amp;AD$8,условия!$8:$8,"&gt;="&amp;AD$8))</f>
        <v>44405</v>
      </c>
      <c r="AE93" s="13">
        <f>IF(AE$8="",0,AE$8+SUMIFS(условия!57:57,условия!$7:$7,"&lt;="&amp;AE$8,условия!$8:$8,"&gt;="&amp;AE$8))</f>
        <v>44406</v>
      </c>
      <c r="AF93" s="13">
        <f>IF(AF$8="",0,AF$8+SUMIFS(условия!57:57,условия!$7:$7,"&lt;="&amp;AF$8,условия!$8:$8,"&gt;="&amp;AF$8))</f>
        <v>44407</v>
      </c>
      <c r="AG93" s="13">
        <f>IF(AG$8="",0,AG$8+SUMIFS(условия!57:57,условия!$7:$7,"&lt;="&amp;AG$8,условия!$8:$8,"&gt;="&amp;AG$8))</f>
        <v>44408</v>
      </c>
      <c r="AH93" s="13">
        <f>IF(AH$8="",0,AH$8+SUMIFS(условия!57:57,условия!$7:$7,"&lt;="&amp;AH$8,условия!$8:$8,"&gt;="&amp;AH$8))</f>
        <v>44409</v>
      </c>
      <c r="AI93" s="13">
        <f>IF(AI$8="",0,AI$8+SUMIFS(условия!57:57,условия!$7:$7,"&lt;="&amp;AI$8,условия!$8:$8,"&gt;="&amp;AI$8))</f>
        <v>44410</v>
      </c>
      <c r="AJ93" s="13">
        <f>IF(AJ$8="",0,AJ$8+SUMIFS(условия!57:57,условия!$7:$7,"&lt;="&amp;AJ$8,условия!$8:$8,"&gt;="&amp;AJ$8))</f>
        <v>44411</v>
      </c>
      <c r="AK93" s="13">
        <f>IF(AK$8="",0,AK$8+SUMIFS(условия!57:57,условия!$7:$7,"&lt;="&amp;AK$8,условия!$8:$8,"&gt;="&amp;AK$8))</f>
        <v>44412</v>
      </c>
      <c r="AL93" s="13">
        <f>IF(AL$8="",0,AL$8+SUMIFS(условия!57:57,условия!$7:$7,"&lt;="&amp;AL$8,условия!$8:$8,"&gt;="&amp;AL$8))</f>
        <v>44413</v>
      </c>
      <c r="AM93" s="13">
        <f>IF(AM$8="",0,AM$8+SUMIFS(условия!57:57,условия!$7:$7,"&lt;="&amp;AM$8,условия!$8:$8,"&gt;="&amp;AM$8))</f>
        <v>44414</v>
      </c>
      <c r="AN93" s="13">
        <f>IF(AN$8="",0,AN$8+SUMIFS(условия!57:57,условия!$7:$7,"&lt;="&amp;AN$8,условия!$8:$8,"&gt;="&amp;AN$8))</f>
        <v>44415</v>
      </c>
      <c r="AO93" s="13">
        <f>IF(AO$8="",0,AO$8+SUMIFS(условия!57:57,условия!$7:$7,"&lt;="&amp;AO$8,условия!$8:$8,"&gt;="&amp;AO$8))</f>
        <v>44416</v>
      </c>
      <c r="AP93" s="13">
        <f>IF(AP$8="",0,AP$8+SUMIFS(условия!57:57,условия!$7:$7,"&lt;="&amp;AP$8,условия!$8:$8,"&gt;="&amp;AP$8))</f>
        <v>44417</v>
      </c>
      <c r="AQ93" s="13">
        <f>IF(AQ$8="",0,AQ$8+SUMIFS(условия!57:57,условия!$7:$7,"&lt;="&amp;AQ$8,условия!$8:$8,"&gt;="&amp;AQ$8))</f>
        <v>44418</v>
      </c>
      <c r="AR93" s="13">
        <f>IF(AR$8="",0,AR$8+SUMIFS(условия!57:57,условия!$7:$7,"&lt;="&amp;AR$8,условия!$8:$8,"&gt;="&amp;AR$8))</f>
        <v>44419</v>
      </c>
      <c r="AS93" s="13">
        <f>IF(AS$8="",0,AS$8+SUMIFS(условия!57:57,условия!$7:$7,"&lt;="&amp;AS$8,условия!$8:$8,"&gt;="&amp;AS$8))</f>
        <v>44420</v>
      </c>
      <c r="AT93" s="13">
        <f>IF(AT$8="",0,AT$8+SUMIFS(условия!57:57,условия!$7:$7,"&lt;="&amp;AT$8,условия!$8:$8,"&gt;="&amp;AT$8))</f>
        <v>44421</v>
      </c>
      <c r="AU93" s="13">
        <f>IF(AU$8="",0,AU$8+SUMIFS(условия!57:57,условия!$7:$7,"&lt;="&amp;AU$8,условия!$8:$8,"&gt;="&amp;AU$8))</f>
        <v>44422</v>
      </c>
      <c r="AV93" s="13">
        <f>IF(AV$8="",0,AV$8+SUMIFS(условия!57:57,условия!$7:$7,"&lt;="&amp;AV$8,условия!$8:$8,"&gt;="&amp;AV$8))</f>
        <v>44423</v>
      </c>
      <c r="AW93" s="13">
        <f>IF(AW$8="",0,AW$8+SUMIFS(условия!57:57,условия!$7:$7,"&lt;="&amp;AW$8,условия!$8:$8,"&gt;="&amp;AW$8))</f>
        <v>44424</v>
      </c>
      <c r="AX93" s="13">
        <f>IF(AX$8="",0,AX$8+SUMIFS(условия!57:57,условия!$7:$7,"&lt;="&amp;AX$8,условия!$8:$8,"&gt;="&amp;AX$8))</f>
        <v>44425</v>
      </c>
      <c r="AY93" s="13">
        <f>IF(AY$8="",0,AY$8+SUMIFS(условия!57:57,условия!$7:$7,"&lt;="&amp;AY$8,условия!$8:$8,"&gt;="&amp;AY$8))</f>
        <v>44426</v>
      </c>
      <c r="AZ93" s="13">
        <f>IF(AZ$8="",0,AZ$8+SUMIFS(условия!57:57,условия!$7:$7,"&lt;="&amp;AZ$8,условия!$8:$8,"&gt;="&amp;AZ$8))</f>
        <v>44427</v>
      </c>
      <c r="BA93" s="13">
        <f>IF(BA$8="",0,BA$8+SUMIFS(условия!57:57,условия!$7:$7,"&lt;="&amp;BA$8,условия!$8:$8,"&gt;="&amp;BA$8))</f>
        <v>44428</v>
      </c>
      <c r="BB93" s="13">
        <f>IF(BB$8="",0,BB$8+SUMIFS(условия!57:57,условия!$7:$7,"&lt;="&amp;BB$8,условия!$8:$8,"&gt;="&amp;BB$8))</f>
        <v>44429</v>
      </c>
      <c r="BC93" s="13">
        <f>IF(BC$8="",0,BC$8+SUMIFS(условия!57:57,условия!$7:$7,"&lt;="&amp;BC$8,условия!$8:$8,"&gt;="&amp;BC$8))</f>
        <v>44430</v>
      </c>
      <c r="BD93" s="13">
        <f>IF(BD$8="",0,BD$8+SUMIFS(условия!57:57,условия!$7:$7,"&lt;="&amp;BD$8,условия!$8:$8,"&gt;="&amp;BD$8))</f>
        <v>44431</v>
      </c>
      <c r="BE93" s="13">
        <f>IF(BE$8="",0,BE$8+SUMIFS(условия!57:57,условия!$7:$7,"&lt;="&amp;BE$8,условия!$8:$8,"&gt;="&amp;BE$8))</f>
        <v>44432</v>
      </c>
      <c r="BF93" s="13">
        <f>IF(BF$8="",0,BF$8+SUMIFS(условия!57:57,условия!$7:$7,"&lt;="&amp;BF$8,условия!$8:$8,"&gt;="&amp;BF$8))</f>
        <v>44433</v>
      </c>
      <c r="BG93" s="13">
        <f>IF(BG$8="",0,BG$8+SUMIFS(условия!57:57,условия!$7:$7,"&lt;="&amp;BG$8,условия!$8:$8,"&gt;="&amp;BG$8))</f>
        <v>44434</v>
      </c>
      <c r="BH93" s="13">
        <f>IF(BH$8="",0,BH$8+SUMIFS(условия!57:57,условия!$7:$7,"&lt;="&amp;BH$8,условия!$8:$8,"&gt;="&amp;BH$8))</f>
        <v>44435</v>
      </c>
      <c r="BI93" s="13">
        <f>IF(BI$8="",0,BI$8+SUMIFS(условия!57:57,условия!$7:$7,"&lt;="&amp;BI$8,условия!$8:$8,"&gt;="&amp;BI$8))</f>
        <v>44436</v>
      </c>
      <c r="BJ93" s="13">
        <f>IF(BJ$8="",0,BJ$8+SUMIFS(условия!57:57,условия!$7:$7,"&lt;="&amp;BJ$8,условия!$8:$8,"&gt;="&amp;BJ$8))</f>
        <v>44437</v>
      </c>
      <c r="BK93" s="13">
        <f>IF(BK$8="",0,BK$8+SUMIFS(условия!57:57,условия!$7:$7,"&lt;="&amp;BK$8,условия!$8:$8,"&gt;="&amp;BK$8))</f>
        <v>44438</v>
      </c>
      <c r="BL93" s="13">
        <f>IF(BL$8="",0,BL$8+SUMIFS(условия!57:57,условия!$7:$7,"&lt;="&amp;BL$8,условия!$8:$8,"&gt;="&amp;BL$8))</f>
        <v>44439</v>
      </c>
      <c r="BM93" s="13">
        <f>IF(BM$8="",0,BM$8+SUMIFS(условия!57:57,условия!$7:$7,"&lt;="&amp;BM$8,условия!$8:$8,"&gt;="&amp;BM$8))</f>
        <v>44440</v>
      </c>
      <c r="BN93" s="13">
        <f>IF(BN$8="",0,BN$8+SUMIFS(условия!57:57,условия!$7:$7,"&lt;="&amp;BN$8,условия!$8:$8,"&gt;="&amp;BN$8))</f>
        <v>44441</v>
      </c>
      <c r="BO93" s="13">
        <f>IF(BO$8="",0,BO$8+SUMIFS(условия!57:57,условия!$7:$7,"&lt;="&amp;BO$8,условия!$8:$8,"&gt;="&amp;BO$8))</f>
        <v>44442</v>
      </c>
      <c r="BP93" s="13">
        <f>IF(BP$8="",0,BP$8+SUMIFS(условия!57:57,условия!$7:$7,"&lt;="&amp;BP$8,условия!$8:$8,"&gt;="&amp;BP$8))</f>
        <v>44443</v>
      </c>
      <c r="BQ93" s="13">
        <f>IF(BQ$8="",0,BQ$8+SUMIFS(условия!57:57,условия!$7:$7,"&lt;="&amp;BQ$8,условия!$8:$8,"&gt;="&amp;BQ$8))</f>
        <v>44444</v>
      </c>
      <c r="BR93" s="13">
        <f>IF(BR$8="",0,BR$8+SUMIFS(условия!57:57,условия!$7:$7,"&lt;="&amp;BR$8,условия!$8:$8,"&gt;="&amp;BR$8))</f>
        <v>44445</v>
      </c>
      <c r="BS93" s="13">
        <f>IF(BS$8="",0,BS$8+SUMIFS(условия!57:57,условия!$7:$7,"&lt;="&amp;BS$8,условия!$8:$8,"&gt;="&amp;BS$8))</f>
        <v>44446</v>
      </c>
      <c r="BT93" s="13">
        <f>IF(BT$8="",0,BT$8+SUMIFS(условия!57:57,условия!$7:$7,"&lt;="&amp;BT$8,условия!$8:$8,"&gt;="&amp;BT$8))</f>
        <v>44447</v>
      </c>
      <c r="BU93" s="13">
        <f>IF(BU$8="",0,BU$8+SUMIFS(условия!57:57,условия!$7:$7,"&lt;="&amp;BU$8,условия!$8:$8,"&gt;="&amp;BU$8))</f>
        <v>44448</v>
      </c>
      <c r="BV93" s="13">
        <f>IF(BV$8="",0,BV$8+SUMIFS(условия!57:57,условия!$7:$7,"&lt;="&amp;BV$8,условия!$8:$8,"&gt;="&amp;BV$8))</f>
        <v>44449</v>
      </c>
      <c r="BW93" s="13">
        <f>IF(BW$8="",0,BW$8+SUMIFS(условия!57:57,условия!$7:$7,"&lt;="&amp;BW$8,условия!$8:$8,"&gt;="&amp;BW$8))</f>
        <v>44450</v>
      </c>
      <c r="BX93" s="13">
        <f>IF(BX$8="",0,BX$8+SUMIFS(условия!57:57,условия!$7:$7,"&lt;="&amp;BX$8,условия!$8:$8,"&gt;="&amp;BX$8))</f>
        <v>44451</v>
      </c>
      <c r="BY93" s="13">
        <f>IF(BY$8="",0,BY$8+SUMIFS(условия!57:57,условия!$7:$7,"&lt;="&amp;BY$8,условия!$8:$8,"&gt;="&amp;BY$8))</f>
        <v>44452</v>
      </c>
      <c r="BZ93" s="13">
        <f>IF(BZ$8="",0,BZ$8+SUMIFS(условия!57:57,условия!$7:$7,"&lt;="&amp;BZ$8,условия!$8:$8,"&gt;="&amp;BZ$8))</f>
        <v>44453</v>
      </c>
      <c r="CA93" s="13">
        <f>IF(CA$8="",0,CA$8+SUMIFS(условия!57:57,условия!$7:$7,"&lt;="&amp;CA$8,условия!$8:$8,"&gt;="&amp;CA$8))</f>
        <v>44454</v>
      </c>
      <c r="CB93" s="13">
        <f>IF(CB$8="",0,CB$8+SUMIFS(условия!57:57,условия!$7:$7,"&lt;="&amp;CB$8,условия!$8:$8,"&gt;="&amp;CB$8))</f>
        <v>44455</v>
      </c>
      <c r="CC93" s="13">
        <f>IF(CC$8="",0,CC$8+SUMIFS(условия!57:57,условия!$7:$7,"&lt;="&amp;CC$8,условия!$8:$8,"&gt;="&amp;CC$8))</f>
        <v>44456</v>
      </c>
      <c r="CD93" s="13">
        <f>IF(CD$8="",0,CD$8+SUMIFS(условия!57:57,условия!$7:$7,"&lt;="&amp;CD$8,условия!$8:$8,"&gt;="&amp;CD$8))</f>
        <v>44457</v>
      </c>
      <c r="CE93" s="13">
        <f>IF(CE$8="",0,CE$8+SUMIFS(условия!57:57,условия!$7:$7,"&lt;="&amp;CE$8,условия!$8:$8,"&gt;="&amp;CE$8))</f>
        <v>44458</v>
      </c>
      <c r="CF93" s="13">
        <f>IF(CF$8="",0,CF$8+SUMIFS(условия!57:57,условия!$7:$7,"&lt;="&amp;CF$8,условия!$8:$8,"&gt;="&amp;CF$8))</f>
        <v>44459</v>
      </c>
      <c r="CG93" s="13">
        <f>IF(CG$8="",0,CG$8+SUMIFS(условия!57:57,условия!$7:$7,"&lt;="&amp;CG$8,условия!$8:$8,"&gt;="&amp;CG$8))</f>
        <v>44460</v>
      </c>
      <c r="CH93" s="13">
        <f>IF(CH$8="",0,CH$8+SUMIFS(условия!57:57,условия!$7:$7,"&lt;="&amp;CH$8,условия!$8:$8,"&gt;="&amp;CH$8))</f>
        <v>44461</v>
      </c>
      <c r="CI93" s="13">
        <f>IF(CI$8="",0,CI$8+SUMIFS(условия!57:57,условия!$7:$7,"&lt;="&amp;CI$8,условия!$8:$8,"&gt;="&amp;CI$8))</f>
        <v>44462</v>
      </c>
      <c r="CJ93" s="13">
        <f>IF(CJ$8="",0,CJ$8+SUMIFS(условия!57:57,условия!$7:$7,"&lt;="&amp;CJ$8,условия!$8:$8,"&gt;="&amp;CJ$8))</f>
        <v>44463</v>
      </c>
      <c r="CK93" s="13">
        <f>IF(CK$8="",0,CK$8+SUMIFS(условия!57:57,условия!$7:$7,"&lt;="&amp;CK$8,условия!$8:$8,"&gt;="&amp;CK$8))</f>
        <v>44464</v>
      </c>
      <c r="CL93" s="13">
        <f>IF(CL$8="",0,CL$8+SUMIFS(условия!57:57,условия!$7:$7,"&lt;="&amp;CL$8,условия!$8:$8,"&gt;="&amp;CL$8))</f>
        <v>44465</v>
      </c>
      <c r="CM93" s="13">
        <f>IF(CM$8="",0,CM$8+SUMIFS(условия!57:57,условия!$7:$7,"&lt;="&amp;CM$8,условия!$8:$8,"&gt;="&amp;CM$8))</f>
        <v>44466</v>
      </c>
      <c r="CN93" s="13">
        <f>IF(CN$8="",0,CN$8+SUMIFS(условия!57:57,условия!$7:$7,"&lt;="&amp;CN$8,условия!$8:$8,"&gt;="&amp;CN$8))</f>
        <v>44467</v>
      </c>
      <c r="CO93" s="13">
        <f>IF(CO$8="",0,CO$8+SUMIFS(условия!57:57,условия!$7:$7,"&lt;="&amp;CO$8,условия!$8:$8,"&gt;="&amp;CO$8))</f>
        <v>44468</v>
      </c>
      <c r="CP93" s="13">
        <f>IF(CP$8="",0,CP$8+SUMIFS(условия!57:57,условия!$7:$7,"&lt;="&amp;CP$8,условия!$8:$8,"&gt;="&amp;CP$8))</f>
        <v>44469</v>
      </c>
      <c r="CQ93" s="13">
        <f>IF(CQ$8="",0,CQ$8+SUMIFS(условия!57:57,условия!$7:$7,"&lt;="&amp;CQ$8,условия!$8:$8,"&gt;="&amp;CQ$8))</f>
        <v>44470</v>
      </c>
      <c r="CR93" s="13">
        <f>IF(CR$8="",0,CR$8+SUMIFS(условия!57:57,условия!$7:$7,"&lt;="&amp;CR$8,условия!$8:$8,"&gt;="&amp;CR$8))</f>
        <v>44471</v>
      </c>
      <c r="CS93" s="13">
        <f>IF(CS$8="",0,CS$8+SUMIFS(условия!57:57,условия!$7:$7,"&lt;="&amp;CS$8,условия!$8:$8,"&gt;="&amp;CS$8))</f>
        <v>44472</v>
      </c>
      <c r="CT93" s="13">
        <f>IF(CT$8="",0,CT$8+SUMIFS(условия!57:57,условия!$7:$7,"&lt;="&amp;CT$8,условия!$8:$8,"&gt;="&amp;CT$8))</f>
        <v>44473</v>
      </c>
      <c r="CU93" s="13">
        <f>IF(CU$8="",0,CU$8+SUMIFS(условия!57:57,условия!$7:$7,"&lt;="&amp;CU$8,условия!$8:$8,"&gt;="&amp;CU$8))</f>
        <v>44474</v>
      </c>
      <c r="CV93" s="13">
        <f>IF(CV$8="",0,CV$8+SUMIFS(условия!57:57,условия!$7:$7,"&lt;="&amp;CV$8,условия!$8:$8,"&gt;="&amp;CV$8))</f>
        <v>44475</v>
      </c>
      <c r="CW93" s="13">
        <f>IF(CW$8="",0,CW$8+SUMIFS(условия!57:57,условия!$7:$7,"&lt;="&amp;CW$8,условия!$8:$8,"&gt;="&amp;CW$8))</f>
        <v>44476</v>
      </c>
      <c r="CX93" s="13">
        <f>IF(CX$8="",0,CX$8+SUMIFS(условия!57:57,условия!$7:$7,"&lt;="&amp;CX$8,условия!$8:$8,"&gt;="&amp;CX$8))</f>
        <v>44477</v>
      </c>
      <c r="CY93" s="13">
        <f>IF(CY$8="",0,CY$8+SUMIFS(условия!57:57,условия!$7:$7,"&lt;="&amp;CY$8,условия!$8:$8,"&gt;="&amp;CY$8))</f>
        <v>44478</v>
      </c>
      <c r="CZ93" s="13">
        <f>IF(CZ$8="",0,CZ$8+SUMIFS(условия!57:57,условия!$7:$7,"&lt;="&amp;CZ$8,условия!$8:$8,"&gt;="&amp;CZ$8))</f>
        <v>44479</v>
      </c>
      <c r="DA93" s="13">
        <f>IF(DA$8="",0,DA$8+SUMIFS(условия!57:57,условия!$7:$7,"&lt;="&amp;DA$8,условия!$8:$8,"&gt;="&amp;DA$8))</f>
        <v>44480</v>
      </c>
      <c r="DB93" s="13">
        <f>IF(DB$8="",0,DB$8+SUMIFS(условия!57:57,условия!$7:$7,"&lt;="&amp;DB$8,условия!$8:$8,"&gt;="&amp;DB$8))</f>
        <v>44481</v>
      </c>
      <c r="DC93" s="13">
        <f>IF(DC$8="",0,DC$8+SUMIFS(условия!57:57,условия!$7:$7,"&lt;="&amp;DC$8,условия!$8:$8,"&gt;="&amp;DC$8))</f>
        <v>44482</v>
      </c>
      <c r="DD93" s="13">
        <f>IF(DD$8="",0,DD$8+SUMIFS(условия!57:57,условия!$7:$7,"&lt;="&amp;DD$8,условия!$8:$8,"&gt;="&amp;DD$8))</f>
        <v>44483</v>
      </c>
      <c r="DE93" s="13">
        <f>IF(DE$8="",0,DE$8+SUMIFS(условия!57:57,условия!$7:$7,"&lt;="&amp;DE$8,условия!$8:$8,"&gt;="&amp;DE$8))</f>
        <v>44484</v>
      </c>
      <c r="DF93" s="13">
        <f>IF(DF$8="",0,DF$8+SUMIFS(условия!57:57,условия!$7:$7,"&lt;="&amp;DF$8,условия!$8:$8,"&gt;="&amp;DF$8))</f>
        <v>44490</v>
      </c>
      <c r="DG93" s="13">
        <f>IF(DG$8="",0,DG$8+SUMIFS(условия!57:57,условия!$7:$7,"&lt;="&amp;DG$8,условия!$8:$8,"&gt;="&amp;DG$8))</f>
        <v>44491</v>
      </c>
      <c r="DH93" s="13">
        <f>IF(DH$8="",0,DH$8+SUMIFS(условия!57:57,условия!$7:$7,"&lt;="&amp;DH$8,условия!$8:$8,"&gt;="&amp;DH$8))</f>
        <v>44492</v>
      </c>
      <c r="DI93" s="13">
        <f>IF(DI$8="",0,DI$8+SUMIFS(условия!57:57,условия!$7:$7,"&lt;="&amp;DI$8,условия!$8:$8,"&gt;="&amp;DI$8))</f>
        <v>44493</v>
      </c>
      <c r="DJ93" s="13">
        <f>IF(DJ$8="",0,DJ$8+SUMIFS(условия!57:57,условия!$7:$7,"&lt;="&amp;DJ$8,условия!$8:$8,"&gt;="&amp;DJ$8))</f>
        <v>44494</v>
      </c>
      <c r="DK93" s="13">
        <f>IF(DK$8="",0,DK$8+SUMIFS(условия!57:57,условия!$7:$7,"&lt;="&amp;DK$8,условия!$8:$8,"&gt;="&amp;DK$8))</f>
        <v>44495</v>
      </c>
      <c r="DL93" s="13">
        <f>IF(DL$8="",0,DL$8+SUMIFS(условия!57:57,условия!$7:$7,"&lt;="&amp;DL$8,условия!$8:$8,"&gt;="&amp;DL$8))</f>
        <v>44496</v>
      </c>
      <c r="DM93" s="13">
        <f>IF(DM$8="",0,DM$8+SUMIFS(условия!57:57,условия!$7:$7,"&lt;="&amp;DM$8,условия!$8:$8,"&gt;="&amp;DM$8))</f>
        <v>44497</v>
      </c>
      <c r="DN93" s="13">
        <f>IF(DN$8="",0,DN$8+SUMIFS(условия!57:57,условия!$7:$7,"&lt;="&amp;DN$8,условия!$8:$8,"&gt;="&amp;DN$8))</f>
        <v>44498</v>
      </c>
      <c r="DO93" s="13">
        <f>IF(DO$8="",0,DO$8+SUMIFS(условия!57:57,условия!$7:$7,"&lt;="&amp;DO$8,условия!$8:$8,"&gt;="&amp;DO$8))</f>
        <v>44499</v>
      </c>
      <c r="DP93" s="13">
        <f>IF(DP$8="",0,DP$8+SUMIFS(условия!57:57,условия!$7:$7,"&lt;="&amp;DP$8,условия!$8:$8,"&gt;="&amp;DP$8))</f>
        <v>44500</v>
      </c>
      <c r="DQ93" s="13">
        <f>IF(DQ$8="",0,DQ$8+SUMIFS(условия!57:57,условия!$7:$7,"&lt;="&amp;DQ$8,условия!$8:$8,"&gt;="&amp;DQ$8))</f>
        <v>44501</v>
      </c>
      <c r="DR93" s="13">
        <f>IF(DR$8="",0,DR$8+SUMIFS(условия!57:57,условия!$7:$7,"&lt;="&amp;DR$8,условия!$8:$8,"&gt;="&amp;DR$8))</f>
        <v>44502</v>
      </c>
      <c r="DS93" s="13">
        <f>IF(DS$8="",0,DS$8+SUMIFS(условия!57:57,условия!$7:$7,"&lt;="&amp;DS$8,условия!$8:$8,"&gt;="&amp;DS$8))</f>
        <v>44503</v>
      </c>
      <c r="DT93" s="13">
        <f>IF(DT$8="",0,DT$8+SUMIFS(условия!57:57,условия!$7:$7,"&lt;="&amp;DT$8,условия!$8:$8,"&gt;="&amp;DT$8))</f>
        <v>44504</v>
      </c>
      <c r="DU93" s="13">
        <f>IF(DU$8="",0,DU$8+SUMIFS(условия!57:57,условия!$7:$7,"&lt;="&amp;DU$8,условия!$8:$8,"&gt;="&amp;DU$8))</f>
        <v>44505</v>
      </c>
      <c r="DV93" s="13">
        <f>IF(DV$8="",0,DV$8+SUMIFS(условия!57:57,условия!$7:$7,"&lt;="&amp;DV$8,условия!$8:$8,"&gt;="&amp;DV$8))</f>
        <v>44506</v>
      </c>
      <c r="DW93" s="13">
        <f>IF(DW$8="",0,DW$8+SUMIFS(условия!57:57,условия!$7:$7,"&lt;="&amp;DW$8,условия!$8:$8,"&gt;="&amp;DW$8))</f>
        <v>44507</v>
      </c>
      <c r="DX93" s="13">
        <f>IF(DX$8="",0,DX$8+SUMIFS(условия!57:57,условия!$7:$7,"&lt;="&amp;DX$8,условия!$8:$8,"&gt;="&amp;DX$8))</f>
        <v>44508</v>
      </c>
      <c r="DY93" s="13">
        <f>IF(DY$8="",0,DY$8+SUMIFS(условия!57:57,условия!$7:$7,"&lt;="&amp;DY$8,условия!$8:$8,"&gt;="&amp;DY$8))</f>
        <v>44509</v>
      </c>
      <c r="DZ93" s="13">
        <f>IF(DZ$8="",0,DZ$8+SUMIFS(условия!57:57,условия!$7:$7,"&lt;="&amp;DZ$8,условия!$8:$8,"&gt;="&amp;DZ$8))</f>
        <v>44510</v>
      </c>
      <c r="EA93" s="13">
        <f>IF(EA$8="",0,EA$8+SUMIFS(условия!57:57,условия!$7:$7,"&lt;="&amp;EA$8,условия!$8:$8,"&gt;="&amp;EA$8))</f>
        <v>44511</v>
      </c>
      <c r="EB93" s="13">
        <f>IF(EB$8="",0,EB$8+SUMIFS(условия!57:57,условия!$7:$7,"&lt;="&amp;EB$8,условия!$8:$8,"&gt;="&amp;EB$8))</f>
        <v>44512</v>
      </c>
      <c r="EC93" s="13">
        <f>IF(EC$8="",0,EC$8+SUMIFS(условия!57:57,условия!$7:$7,"&lt;="&amp;EC$8,условия!$8:$8,"&gt;="&amp;EC$8))</f>
        <v>44513</v>
      </c>
      <c r="ED93" s="13">
        <f>IF(ED$8="",0,ED$8+SUMIFS(условия!57:57,условия!$7:$7,"&lt;="&amp;ED$8,условия!$8:$8,"&gt;="&amp;ED$8))</f>
        <v>44514</v>
      </c>
      <c r="EE93" s="13">
        <f>IF(EE$8="",0,EE$8+SUMIFS(условия!57:57,условия!$7:$7,"&lt;="&amp;EE$8,условия!$8:$8,"&gt;="&amp;EE$8))</f>
        <v>44515</v>
      </c>
      <c r="EF93" s="13">
        <f>IF(EF$8="",0,EF$8+SUMIFS(условия!57:57,условия!$7:$7,"&lt;="&amp;EF$8,условия!$8:$8,"&gt;="&amp;EF$8))</f>
        <v>44516</v>
      </c>
      <c r="EG93" s="13">
        <f>IF(EG$8="",0,EG$8+SUMIFS(условия!57:57,условия!$7:$7,"&lt;="&amp;EG$8,условия!$8:$8,"&gt;="&amp;EG$8))</f>
        <v>44517</v>
      </c>
      <c r="EH93" s="13">
        <f>IF(EH$8="",0,EH$8+SUMIFS(условия!57:57,условия!$7:$7,"&lt;="&amp;EH$8,условия!$8:$8,"&gt;="&amp;EH$8))</f>
        <v>44518</v>
      </c>
      <c r="EI93" s="13">
        <f>IF(EI$8="",0,EI$8+SUMIFS(условия!57:57,условия!$7:$7,"&lt;="&amp;EI$8,условия!$8:$8,"&gt;="&amp;EI$8))</f>
        <v>44519</v>
      </c>
      <c r="EJ93" s="13">
        <f>IF(EJ$8="",0,EJ$8+SUMIFS(условия!57:57,условия!$7:$7,"&lt;="&amp;EJ$8,условия!$8:$8,"&gt;="&amp;EJ$8))</f>
        <v>44520</v>
      </c>
      <c r="EK93" s="13">
        <f>IF(EK$8="",0,EK$8+SUMIFS(условия!57:57,условия!$7:$7,"&lt;="&amp;EK$8,условия!$8:$8,"&gt;="&amp;EK$8))</f>
        <v>44521</v>
      </c>
      <c r="EL93" s="13">
        <f>IF(EL$8="",0,EL$8+SUMIFS(условия!57:57,условия!$7:$7,"&lt;="&amp;EL$8,условия!$8:$8,"&gt;="&amp;EL$8))</f>
        <v>44522</v>
      </c>
      <c r="EM93" s="13">
        <f>IF(EM$8="",0,EM$8+SUMIFS(условия!57:57,условия!$7:$7,"&lt;="&amp;EM$8,условия!$8:$8,"&gt;="&amp;EM$8))</f>
        <v>44523</v>
      </c>
      <c r="EN93" s="13">
        <f>IF(EN$8="",0,EN$8+SUMIFS(условия!57:57,условия!$7:$7,"&lt;="&amp;EN$8,условия!$8:$8,"&gt;="&amp;EN$8))</f>
        <v>44524</v>
      </c>
      <c r="EO93" s="13">
        <f>IF(EO$8="",0,EO$8+SUMIFS(условия!57:57,условия!$7:$7,"&lt;="&amp;EO$8,условия!$8:$8,"&gt;="&amp;EO$8))</f>
        <v>44525</v>
      </c>
      <c r="EP93" s="13">
        <f>IF(EP$8="",0,EP$8+SUMIFS(условия!57:57,условия!$7:$7,"&lt;="&amp;EP$8,условия!$8:$8,"&gt;="&amp;EP$8))</f>
        <v>44526</v>
      </c>
      <c r="EQ93" s="13">
        <f>IF(EQ$8="",0,EQ$8+SUMIFS(условия!57:57,условия!$7:$7,"&lt;="&amp;EQ$8,условия!$8:$8,"&gt;="&amp;EQ$8))</f>
        <v>44527</v>
      </c>
      <c r="ER93" s="13">
        <f>IF(ER$8="",0,ER$8+SUMIFS(условия!57:57,условия!$7:$7,"&lt;="&amp;ER$8,условия!$8:$8,"&gt;="&amp;ER$8))</f>
        <v>44528</v>
      </c>
      <c r="ES93" s="13">
        <f>IF(ES$8="",0,ES$8+SUMIFS(условия!57:57,условия!$7:$7,"&lt;="&amp;ES$8,условия!$8:$8,"&gt;="&amp;ES$8))</f>
        <v>44529</v>
      </c>
      <c r="ET93" s="13">
        <f>IF(ET$8="",0,ET$8+SUMIFS(условия!57:57,условия!$7:$7,"&lt;="&amp;ET$8,условия!$8:$8,"&gt;="&amp;ET$8))</f>
        <v>44530</v>
      </c>
      <c r="EU93" s="13">
        <f>IF(EU$8="",0,EU$8+SUMIFS(условия!57:57,условия!$7:$7,"&lt;="&amp;EU$8,условия!$8:$8,"&gt;="&amp;EU$8))</f>
        <v>44531</v>
      </c>
      <c r="EV93" s="13">
        <f>IF(EV$8="",0,EV$8+SUMIFS(условия!57:57,условия!$7:$7,"&lt;="&amp;EV$8,условия!$8:$8,"&gt;="&amp;EV$8))</f>
        <v>44532</v>
      </c>
      <c r="EW93" s="13">
        <f>IF(EW$8="",0,EW$8+SUMIFS(условия!57:57,условия!$7:$7,"&lt;="&amp;EW$8,условия!$8:$8,"&gt;="&amp;EW$8))</f>
        <v>44533</v>
      </c>
      <c r="EX93" s="13">
        <f>IF(EX$8="",0,EX$8+SUMIFS(условия!57:57,условия!$7:$7,"&lt;="&amp;EX$8,условия!$8:$8,"&gt;="&amp;EX$8))</f>
        <v>44534</v>
      </c>
      <c r="EY93" s="13">
        <f>IF(EY$8="",0,EY$8+SUMIFS(условия!57:57,условия!$7:$7,"&lt;="&amp;EY$8,условия!$8:$8,"&gt;="&amp;EY$8))</f>
        <v>44535</v>
      </c>
      <c r="EZ93" s="13">
        <f>IF(EZ$8="",0,EZ$8+SUMIFS(условия!57:57,условия!$7:$7,"&lt;="&amp;EZ$8,условия!$8:$8,"&gt;="&amp;EZ$8))</f>
        <v>44536</v>
      </c>
      <c r="FA93" s="13">
        <f>IF(FA$8="",0,FA$8+SUMIFS(условия!57:57,условия!$7:$7,"&lt;="&amp;FA$8,условия!$8:$8,"&gt;="&amp;FA$8))</f>
        <v>44537</v>
      </c>
      <c r="FB93" s="13">
        <f>IF(FB$8="",0,FB$8+SUMIFS(условия!57:57,условия!$7:$7,"&lt;="&amp;FB$8,условия!$8:$8,"&gt;="&amp;FB$8))</f>
        <v>44538</v>
      </c>
      <c r="FC93" s="13">
        <f>IF(FC$8="",0,FC$8+SUMIFS(условия!57:57,условия!$7:$7,"&lt;="&amp;FC$8,условия!$8:$8,"&gt;="&amp;FC$8))</f>
        <v>44539</v>
      </c>
      <c r="FD93" s="13">
        <f>IF(FD$8="",0,FD$8+SUMIFS(условия!57:57,условия!$7:$7,"&lt;="&amp;FD$8,условия!$8:$8,"&gt;="&amp;FD$8))</f>
        <v>44540</v>
      </c>
      <c r="FE93" s="13">
        <f>IF(FE$8="",0,FE$8+SUMIFS(условия!57:57,условия!$7:$7,"&lt;="&amp;FE$8,условия!$8:$8,"&gt;="&amp;FE$8))</f>
        <v>44541</v>
      </c>
      <c r="FF93" s="13">
        <f>IF(FF$8="",0,FF$8+SUMIFS(условия!57:57,условия!$7:$7,"&lt;="&amp;FF$8,условия!$8:$8,"&gt;="&amp;FF$8))</f>
        <v>44542</v>
      </c>
      <c r="FG93" s="13">
        <f>IF(FG$8="",0,FG$8+SUMIFS(условия!57:57,условия!$7:$7,"&lt;="&amp;FG$8,условия!$8:$8,"&gt;="&amp;FG$8))</f>
        <v>44543</v>
      </c>
      <c r="FH93" s="13">
        <f>IF(FH$8="",0,FH$8+SUMIFS(условия!57:57,условия!$7:$7,"&lt;="&amp;FH$8,условия!$8:$8,"&gt;="&amp;FH$8))</f>
        <v>44544</v>
      </c>
      <c r="FI93" s="13">
        <f>IF(FI$8="",0,FI$8+SUMIFS(условия!57:57,условия!$7:$7,"&lt;="&amp;FI$8,условия!$8:$8,"&gt;="&amp;FI$8))</f>
        <v>44545</v>
      </c>
      <c r="FJ93" s="13">
        <f>IF(FJ$8="",0,FJ$8+SUMIFS(условия!57:57,условия!$7:$7,"&lt;="&amp;FJ$8,условия!$8:$8,"&gt;="&amp;FJ$8))</f>
        <v>44546</v>
      </c>
      <c r="FK93" s="13">
        <f>IF(FK$8="",0,FK$8+SUMIFS(условия!57:57,условия!$7:$7,"&lt;="&amp;FK$8,условия!$8:$8,"&gt;="&amp;FK$8))</f>
        <v>44547</v>
      </c>
      <c r="FL93" s="13">
        <f>IF(FL$8="",0,FL$8+SUMIFS(условия!57:57,условия!$7:$7,"&lt;="&amp;FL$8,условия!$8:$8,"&gt;="&amp;FL$8))</f>
        <v>44548</v>
      </c>
      <c r="FM93" s="13">
        <f>IF(FM$8="",0,FM$8+SUMIFS(условия!57:57,условия!$7:$7,"&lt;="&amp;FM$8,условия!$8:$8,"&gt;="&amp;FM$8))</f>
        <v>44549</v>
      </c>
      <c r="FN93" s="13">
        <f>IF(FN$8="",0,FN$8+SUMIFS(условия!57:57,условия!$7:$7,"&lt;="&amp;FN$8,условия!$8:$8,"&gt;="&amp;FN$8))</f>
        <v>44550</v>
      </c>
      <c r="FO93" s="13">
        <f>IF(FO$8="",0,FO$8+SUMIFS(условия!57:57,условия!$7:$7,"&lt;="&amp;FO$8,условия!$8:$8,"&gt;="&amp;FO$8))</f>
        <v>44551</v>
      </c>
      <c r="FP93" s="13">
        <f>IF(FP$8="",0,FP$8+SUMIFS(условия!57:57,условия!$7:$7,"&lt;="&amp;FP$8,условия!$8:$8,"&gt;="&amp;FP$8))</f>
        <v>44552</v>
      </c>
      <c r="FQ93" s="13">
        <f>IF(FQ$8="",0,FQ$8+SUMIFS(условия!57:57,условия!$7:$7,"&lt;="&amp;FQ$8,условия!$8:$8,"&gt;="&amp;FQ$8))</f>
        <v>44553</v>
      </c>
      <c r="FR93" s="13">
        <f>IF(FR$8="",0,FR$8+SUMIFS(условия!57:57,условия!$7:$7,"&lt;="&amp;FR$8,условия!$8:$8,"&gt;="&amp;FR$8))</f>
        <v>44554</v>
      </c>
      <c r="FS93" s="13">
        <f>IF(FS$8="",0,FS$8+SUMIFS(условия!57:57,условия!$7:$7,"&lt;="&amp;FS$8,условия!$8:$8,"&gt;="&amp;FS$8))</f>
        <v>44555</v>
      </c>
      <c r="FT93" s="13">
        <f>IF(FT$8="",0,FT$8+SUMIFS(условия!57:57,условия!$7:$7,"&lt;="&amp;FT$8,условия!$8:$8,"&gt;="&amp;FT$8))</f>
        <v>44556</v>
      </c>
      <c r="FU93" s="13">
        <f>IF(FU$8="",0,FU$8+SUMIFS(условия!57:57,условия!$7:$7,"&lt;="&amp;FU$8,условия!$8:$8,"&gt;="&amp;FU$8))</f>
        <v>44557</v>
      </c>
      <c r="FV93" s="13">
        <f>IF(FV$8="",0,FV$8+SUMIFS(условия!57:57,условия!$7:$7,"&lt;="&amp;FV$8,условия!$8:$8,"&gt;="&amp;FV$8))</f>
        <v>44558</v>
      </c>
      <c r="FW93" s="13">
        <f>IF(FW$8="",0,FW$8+SUMIFS(условия!57:57,условия!$7:$7,"&lt;="&amp;FW$8,условия!$8:$8,"&gt;="&amp;FW$8))</f>
        <v>44559</v>
      </c>
      <c r="FX93" s="13">
        <f>IF(FX$8="",0,FX$8+SUMIFS(условия!57:57,условия!$7:$7,"&lt;="&amp;FX$8,условия!$8:$8,"&gt;="&amp;FX$8))</f>
        <v>44560</v>
      </c>
      <c r="FY93" s="13">
        <f>IF(FY$8="",0,FY$8+SUMIFS(условия!57:57,условия!$7:$7,"&lt;="&amp;FY$8,условия!$8:$8,"&gt;="&amp;FY$8))</f>
        <v>44561</v>
      </c>
      <c r="FZ93" s="13">
        <f>IF(FZ$8="",0,FZ$8+SUMIFS(условия!57:57,условия!$7:$7,"&lt;="&amp;FZ$8,условия!$8:$8,"&gt;="&amp;FZ$8))</f>
        <v>44562</v>
      </c>
      <c r="GA93" s="13">
        <f>IF(GA$8="",0,GA$8+SUMIFS(условия!57:57,условия!$7:$7,"&lt;="&amp;GA$8,условия!$8:$8,"&gt;="&amp;GA$8))</f>
        <v>44563</v>
      </c>
      <c r="GB93" s="13">
        <f>IF(GB$8="",0,GB$8+SUMIFS(условия!57:57,условия!$7:$7,"&lt;="&amp;GB$8,условия!$8:$8,"&gt;="&amp;GB$8))</f>
        <v>44564</v>
      </c>
      <c r="GC93" s="13">
        <f>IF(GC$8="",0,GC$8+SUMIFS(условия!57:57,условия!$7:$7,"&lt;="&amp;GC$8,условия!$8:$8,"&gt;="&amp;GC$8))</f>
        <v>44565</v>
      </c>
      <c r="GD93" s="13">
        <f>IF(GD$8="",0,GD$8+SUMIFS(условия!57:57,условия!$7:$7,"&lt;="&amp;GD$8,условия!$8:$8,"&gt;="&amp;GD$8))</f>
        <v>44566</v>
      </c>
      <c r="GE93" s="13">
        <f>IF(GE$8="",0,GE$8+SUMIFS(условия!57:57,условия!$7:$7,"&lt;="&amp;GE$8,условия!$8:$8,"&gt;="&amp;GE$8))</f>
        <v>44567</v>
      </c>
      <c r="GF93" s="13">
        <f>IF(GF$8="",0,GF$8+SUMIFS(условия!57:57,условия!$7:$7,"&lt;="&amp;GF$8,условия!$8:$8,"&gt;="&amp;GF$8))</f>
        <v>44568</v>
      </c>
      <c r="GG93" s="13">
        <f>IF(GG$8="",0,GG$8+SUMIFS(условия!57:57,условия!$7:$7,"&lt;="&amp;GG$8,условия!$8:$8,"&gt;="&amp;GG$8))</f>
        <v>44569</v>
      </c>
      <c r="GH93" s="13">
        <f>IF(GH$8="",0,GH$8+SUMIFS(условия!57:57,условия!$7:$7,"&lt;="&amp;GH$8,условия!$8:$8,"&gt;="&amp;GH$8))</f>
        <v>44570</v>
      </c>
      <c r="GI93" s="13">
        <f>IF(GI$8="",0,GI$8+SUMIFS(условия!57:57,условия!$7:$7,"&lt;="&amp;GI$8,условия!$8:$8,"&gt;="&amp;GI$8))</f>
        <v>44571</v>
      </c>
      <c r="GJ93" s="13">
        <f>IF(GJ$8="",0,GJ$8+SUMIFS(условия!57:57,условия!$7:$7,"&lt;="&amp;GJ$8,условия!$8:$8,"&gt;="&amp;GJ$8))</f>
        <v>44572</v>
      </c>
      <c r="GK93" s="13">
        <f>IF(GK$8="",0,GK$8+SUMIFS(условия!57:57,условия!$7:$7,"&lt;="&amp;GK$8,условия!$8:$8,"&gt;="&amp;GK$8))</f>
        <v>44573</v>
      </c>
      <c r="GL93" s="13">
        <f>IF(GL$8="",0,GL$8+SUMIFS(условия!57:57,условия!$7:$7,"&lt;="&amp;GL$8,условия!$8:$8,"&gt;="&amp;GL$8))</f>
        <v>44574</v>
      </c>
      <c r="GM93" s="13">
        <f>IF(GM$8="",0,GM$8+SUMIFS(условия!57:57,условия!$7:$7,"&lt;="&amp;GM$8,условия!$8:$8,"&gt;="&amp;GM$8))</f>
        <v>44575</v>
      </c>
      <c r="GN93" s="13">
        <f>IF(GN$8="",0,GN$8+SUMIFS(условия!57:57,условия!$7:$7,"&lt;="&amp;GN$8,условия!$8:$8,"&gt;="&amp;GN$8))</f>
        <v>44576</v>
      </c>
      <c r="GO93" s="13">
        <f>IF(GO$8="",0,GO$8+SUMIFS(условия!57:57,условия!$7:$7,"&lt;="&amp;GO$8,условия!$8:$8,"&gt;="&amp;GO$8))</f>
        <v>44577</v>
      </c>
      <c r="GP93" s="13">
        <f>IF(GP$8="",0,GP$8+SUMIFS(условия!57:57,условия!$7:$7,"&lt;="&amp;GP$8,условия!$8:$8,"&gt;="&amp;GP$8))</f>
        <v>44578</v>
      </c>
      <c r="GQ93" s="13">
        <f>IF(GQ$8="",0,GQ$8+SUMIFS(условия!57:57,условия!$7:$7,"&lt;="&amp;GQ$8,условия!$8:$8,"&gt;="&amp;GQ$8))</f>
        <v>44579</v>
      </c>
      <c r="GR93" s="13">
        <f>IF(GR$8="",0,GR$8+SUMIFS(условия!57:57,условия!$7:$7,"&lt;="&amp;GR$8,условия!$8:$8,"&gt;="&amp;GR$8))</f>
        <v>44580</v>
      </c>
      <c r="GS93" s="13">
        <f>IF(GS$8="",0,GS$8+SUMIFS(условия!57:57,условия!$7:$7,"&lt;="&amp;GS$8,условия!$8:$8,"&gt;="&amp;GS$8))</f>
        <v>44581</v>
      </c>
      <c r="GT93" s="13">
        <f>IF(GT$8="",0,GT$8+SUMIFS(условия!57:57,условия!$7:$7,"&lt;="&amp;GT$8,условия!$8:$8,"&gt;="&amp;GT$8))</f>
        <v>44582</v>
      </c>
      <c r="GU93" s="13">
        <f>IF(GU$8="",0,GU$8+SUMIFS(условия!57:57,условия!$7:$7,"&lt;="&amp;GU$8,условия!$8:$8,"&gt;="&amp;GU$8))</f>
        <v>44583</v>
      </c>
      <c r="GV93" s="13">
        <f>IF(GV$8="",0,GV$8+SUMIFS(условия!57:57,условия!$7:$7,"&lt;="&amp;GV$8,условия!$8:$8,"&gt;="&amp;GV$8))</f>
        <v>44584</v>
      </c>
      <c r="GW93" s="13">
        <f>IF(GW$8="",0,GW$8+SUMIFS(условия!57:57,условия!$7:$7,"&lt;="&amp;GW$8,условия!$8:$8,"&gt;="&amp;GW$8))</f>
        <v>44585</v>
      </c>
      <c r="GX93" s="13">
        <f>IF(GX$8="",0,GX$8+SUMIFS(условия!57:57,условия!$7:$7,"&lt;="&amp;GX$8,условия!$8:$8,"&gt;="&amp;GX$8))</f>
        <v>44586</v>
      </c>
      <c r="GY93" s="13">
        <f>IF(GY$8="",0,GY$8+SUMIFS(условия!57:57,условия!$7:$7,"&lt;="&amp;GY$8,условия!$8:$8,"&gt;="&amp;GY$8))</f>
        <v>44587</v>
      </c>
      <c r="GZ93" s="13">
        <f>IF(GZ$8="",0,GZ$8+SUMIFS(условия!57:57,условия!$7:$7,"&lt;="&amp;GZ$8,условия!$8:$8,"&gt;="&amp;GZ$8))</f>
        <v>44588</v>
      </c>
      <c r="HA93" s="13">
        <f>IF(HA$8="",0,HA$8+SUMIFS(условия!57:57,условия!$7:$7,"&lt;="&amp;HA$8,условия!$8:$8,"&gt;="&amp;HA$8))</f>
        <v>44589</v>
      </c>
      <c r="HB93" s="13">
        <f>IF(HB$8="",0,HB$8+SUMIFS(условия!57:57,условия!$7:$7,"&lt;="&amp;HB$8,условия!$8:$8,"&gt;="&amp;HB$8))</f>
        <v>44590</v>
      </c>
      <c r="HC93" s="13">
        <f>IF(HC$8="",0,HC$8+SUMIFS(условия!57:57,условия!$7:$7,"&lt;="&amp;HC$8,условия!$8:$8,"&gt;="&amp;HC$8))</f>
        <v>44591</v>
      </c>
      <c r="HD93" s="13">
        <f>IF(HD$8="",0,HD$8+SUMIFS(условия!57:57,условия!$7:$7,"&lt;="&amp;HD$8,условия!$8:$8,"&gt;="&amp;HD$8))</f>
        <v>44592</v>
      </c>
      <c r="HE93" s="13">
        <f>IF(HE$8="",0,HE$8+SUMIFS(условия!57:57,условия!$7:$7,"&lt;="&amp;HE$8,условия!$8:$8,"&gt;="&amp;HE$8))</f>
        <v>44593</v>
      </c>
      <c r="HF93" s="13">
        <f>IF(HF$8="",0,HF$8+SUMIFS(условия!57:57,условия!$7:$7,"&lt;="&amp;HF$8,условия!$8:$8,"&gt;="&amp;HF$8))</f>
        <v>44594</v>
      </c>
      <c r="HG93" s="13">
        <f>IF(HG$8="",0,HG$8+SUMIFS(условия!57:57,условия!$7:$7,"&lt;="&amp;HG$8,условия!$8:$8,"&gt;="&amp;HG$8))</f>
        <v>44595</v>
      </c>
      <c r="HH93" s="13">
        <f>IF(HH$8="",0,HH$8+SUMIFS(условия!57:57,условия!$7:$7,"&lt;="&amp;HH$8,условия!$8:$8,"&gt;="&amp;HH$8))</f>
        <v>44596</v>
      </c>
      <c r="HI93" s="13">
        <f>IF(HI$8="",0,HI$8+SUMIFS(условия!57:57,условия!$7:$7,"&lt;="&amp;HI$8,условия!$8:$8,"&gt;="&amp;HI$8))</f>
        <v>44597</v>
      </c>
      <c r="HJ93" s="13">
        <f>IF(HJ$8="",0,HJ$8+SUMIFS(условия!57:57,условия!$7:$7,"&lt;="&amp;HJ$8,условия!$8:$8,"&gt;="&amp;HJ$8))</f>
        <v>44598</v>
      </c>
      <c r="HK93" s="13">
        <f>IF(HK$8="",0,HK$8+SUMIFS(условия!57:57,условия!$7:$7,"&lt;="&amp;HK$8,условия!$8:$8,"&gt;="&amp;HK$8))</f>
        <v>44599</v>
      </c>
      <c r="HL93" s="13">
        <f>IF(HL$8="",0,HL$8+SUMIFS(условия!57:57,условия!$7:$7,"&lt;="&amp;HL$8,условия!$8:$8,"&gt;="&amp;HL$8))</f>
        <v>44600</v>
      </c>
      <c r="HM93" s="13">
        <f>IF(HM$8="",0,HM$8+SUMIFS(условия!57:57,условия!$7:$7,"&lt;="&amp;HM$8,условия!$8:$8,"&gt;="&amp;HM$8))</f>
        <v>44601</v>
      </c>
      <c r="HN93" s="13">
        <f>IF(HN$8="",0,HN$8+SUMIFS(условия!57:57,условия!$7:$7,"&lt;="&amp;HN$8,условия!$8:$8,"&gt;="&amp;HN$8))</f>
        <v>44602</v>
      </c>
      <c r="HO93" s="13">
        <f>IF(HO$8="",0,HO$8+SUMIFS(условия!57:57,условия!$7:$7,"&lt;="&amp;HO$8,условия!$8:$8,"&gt;="&amp;HO$8))</f>
        <v>44603</v>
      </c>
      <c r="HP93" s="13">
        <f>IF(HP$8="",0,HP$8+SUMIFS(условия!57:57,условия!$7:$7,"&lt;="&amp;HP$8,условия!$8:$8,"&gt;="&amp;HP$8))</f>
        <v>44604</v>
      </c>
      <c r="HQ93" s="13">
        <f>IF(HQ$8="",0,HQ$8+SUMIFS(условия!57:57,условия!$7:$7,"&lt;="&amp;HQ$8,условия!$8:$8,"&gt;="&amp;HQ$8))</f>
        <v>44605</v>
      </c>
      <c r="HR93" s="13">
        <f>IF(HR$8="",0,HR$8+SUMIFS(условия!57:57,условия!$7:$7,"&lt;="&amp;HR$8,условия!$8:$8,"&gt;="&amp;HR$8))</f>
        <v>44606</v>
      </c>
      <c r="HS93" s="13">
        <f>IF(HS$8="",0,HS$8+SUMIFS(условия!57:57,условия!$7:$7,"&lt;="&amp;HS$8,условия!$8:$8,"&gt;="&amp;HS$8))</f>
        <v>44607</v>
      </c>
      <c r="HT93" s="13">
        <f>IF(HT$8="",0,HT$8+SUMIFS(условия!57:57,условия!$7:$7,"&lt;="&amp;HT$8,условия!$8:$8,"&gt;="&amp;HT$8))</f>
        <v>44608</v>
      </c>
      <c r="HU93" s="13">
        <f>IF(HU$8="",0,HU$8+SUMIFS(условия!57:57,условия!$7:$7,"&lt;="&amp;HU$8,условия!$8:$8,"&gt;="&amp;HU$8))</f>
        <v>44609</v>
      </c>
      <c r="HV93" s="13">
        <f>IF(HV$8="",0,HV$8+SUMIFS(условия!57:57,условия!$7:$7,"&lt;="&amp;HV$8,условия!$8:$8,"&gt;="&amp;HV$8))</f>
        <v>44610</v>
      </c>
      <c r="HW93" s="13">
        <f>IF(HW$8="",0,HW$8+SUMIFS(условия!57:57,условия!$7:$7,"&lt;="&amp;HW$8,условия!$8:$8,"&gt;="&amp;HW$8))</f>
        <v>44611</v>
      </c>
      <c r="HX93" s="13">
        <f>IF(HX$8="",0,HX$8+SUMIFS(условия!57:57,условия!$7:$7,"&lt;="&amp;HX$8,условия!$8:$8,"&gt;="&amp;HX$8))</f>
        <v>44612</v>
      </c>
      <c r="HY93" s="13">
        <f>IF(HY$8="",0,HY$8+SUMIFS(условия!57:57,условия!$7:$7,"&lt;="&amp;HY$8,условия!$8:$8,"&gt;="&amp;HY$8))</f>
        <v>44614</v>
      </c>
      <c r="HZ93" s="13">
        <f>IF(HZ$8="",0,HZ$8+SUMIFS(условия!57:57,условия!$7:$7,"&lt;="&amp;HZ$8,условия!$8:$8,"&gt;="&amp;HZ$8))</f>
        <v>44615</v>
      </c>
      <c r="IA93" s="13">
        <f>IF(IA$8="",0,IA$8+SUMIFS(условия!57:57,условия!$7:$7,"&lt;="&amp;IA$8,условия!$8:$8,"&gt;="&amp;IA$8))</f>
        <v>44616</v>
      </c>
      <c r="IB93" s="13">
        <f>IF(IB$8="",0,IB$8+SUMIFS(условия!57:57,условия!$7:$7,"&lt;="&amp;IB$8,условия!$8:$8,"&gt;="&amp;IB$8))</f>
        <v>44617</v>
      </c>
      <c r="IC93" s="13">
        <f>IF(IC$8="",0,IC$8+SUMIFS(условия!57:57,условия!$7:$7,"&lt;="&amp;IC$8,условия!$8:$8,"&gt;="&amp;IC$8))</f>
        <v>44618</v>
      </c>
      <c r="ID93" s="13">
        <f>IF(ID$8="",0,ID$8+SUMIFS(условия!57:57,условия!$7:$7,"&lt;="&amp;ID$8,условия!$8:$8,"&gt;="&amp;ID$8))</f>
        <v>44619</v>
      </c>
      <c r="IE93" s="13">
        <f>IF(IE$8="",0,IE$8+SUMIFS(условия!57:57,условия!$7:$7,"&lt;="&amp;IE$8,условия!$8:$8,"&gt;="&amp;IE$8))</f>
        <v>44620</v>
      </c>
      <c r="IF93" s="13">
        <f>IF(IF$8="",0,IF$8+SUMIFS(условия!57:57,условия!$7:$7,"&lt;="&amp;IF$8,условия!$8:$8,"&gt;="&amp;IF$8))</f>
        <v>44621</v>
      </c>
      <c r="IG93" s="13">
        <f>IF(IG$8="",0,IG$8+SUMIFS(условия!57:57,условия!$7:$7,"&lt;="&amp;IG$8,условия!$8:$8,"&gt;="&amp;IG$8))</f>
        <v>44622</v>
      </c>
      <c r="IH93" s="13">
        <f>IF(IH$8="",0,IH$8+SUMIFS(условия!57:57,условия!$7:$7,"&lt;="&amp;IH$8,условия!$8:$8,"&gt;="&amp;IH$8))</f>
        <v>44623</v>
      </c>
      <c r="II93" s="13">
        <f>IF(II$8="",0,II$8+SUMIFS(условия!57:57,условия!$7:$7,"&lt;="&amp;II$8,условия!$8:$8,"&gt;="&amp;II$8))</f>
        <v>44624</v>
      </c>
      <c r="IJ93" s="13">
        <f>IF(IJ$8="",0,IJ$8+SUMIFS(условия!57:57,условия!$7:$7,"&lt;="&amp;IJ$8,условия!$8:$8,"&gt;="&amp;IJ$8))</f>
        <v>44625</v>
      </c>
      <c r="IK93" s="13">
        <f>IF(IK$8="",0,IK$8+SUMIFS(условия!57:57,условия!$7:$7,"&lt;="&amp;IK$8,условия!$8:$8,"&gt;="&amp;IK$8))</f>
        <v>44626</v>
      </c>
      <c r="IL93" s="13">
        <f>IF(IL$8="",0,IL$8+SUMIFS(условия!57:57,условия!$7:$7,"&lt;="&amp;IL$8,условия!$8:$8,"&gt;="&amp;IL$8))</f>
        <v>44627</v>
      </c>
      <c r="IM93" s="13">
        <f>IF(IM$8="",0,IM$8+SUMIFS(условия!57:57,условия!$7:$7,"&lt;="&amp;IM$8,условия!$8:$8,"&gt;="&amp;IM$8))</f>
        <v>44628</v>
      </c>
      <c r="IN93" s="13">
        <f>IF(IN$8="",0,IN$8+SUMIFS(условия!57:57,условия!$7:$7,"&lt;="&amp;IN$8,условия!$8:$8,"&gt;="&amp;IN$8))</f>
        <v>44629</v>
      </c>
      <c r="IO93" s="13">
        <f>IF(IO$8="",0,IO$8+SUMIFS(условия!57:57,условия!$7:$7,"&lt;="&amp;IO$8,условия!$8:$8,"&gt;="&amp;IO$8))</f>
        <v>44630</v>
      </c>
      <c r="IP93" s="13">
        <f>IF(IP$8="",0,IP$8+SUMIFS(условия!57:57,условия!$7:$7,"&lt;="&amp;IP$8,условия!$8:$8,"&gt;="&amp;IP$8))</f>
        <v>44631</v>
      </c>
      <c r="IQ93" s="13">
        <f>IF(IQ$8="",0,IQ$8+SUMIFS(условия!57:57,условия!$7:$7,"&lt;="&amp;IQ$8,условия!$8:$8,"&gt;="&amp;IQ$8))</f>
        <v>44632</v>
      </c>
      <c r="IR93" s="13">
        <f>IF(IR$8="",0,IR$8+SUMIFS(условия!57:57,условия!$7:$7,"&lt;="&amp;IR$8,условия!$8:$8,"&gt;="&amp;IR$8))</f>
        <v>44633</v>
      </c>
      <c r="IS93" s="13">
        <f>IF(IS$8="",0,IS$8+SUMIFS(условия!57:57,условия!$7:$7,"&lt;="&amp;IS$8,условия!$8:$8,"&gt;="&amp;IS$8))</f>
        <v>44634</v>
      </c>
      <c r="IT93" s="13">
        <f>IF(IT$8="",0,IT$8+SUMIFS(условия!57:57,условия!$7:$7,"&lt;="&amp;IT$8,условия!$8:$8,"&gt;="&amp;IT$8))</f>
        <v>44635</v>
      </c>
      <c r="IU93" s="13">
        <f>IF(IU$8="",0,IU$8+SUMIFS(условия!57:57,условия!$7:$7,"&lt;="&amp;IU$8,условия!$8:$8,"&gt;="&amp;IU$8))</f>
        <v>44636</v>
      </c>
      <c r="IV93" s="13">
        <f>IF(IV$8="",0,IV$8+SUMIFS(условия!57:57,условия!$7:$7,"&lt;="&amp;IV$8,условия!$8:$8,"&gt;="&amp;IV$8))</f>
        <v>44637</v>
      </c>
      <c r="IW93" s="13">
        <f>IF(IW$8="",0,IW$8+SUMIFS(условия!57:57,условия!$7:$7,"&lt;="&amp;IW$8,условия!$8:$8,"&gt;="&amp;IW$8))</f>
        <v>44638</v>
      </c>
      <c r="IX93" s="13">
        <f>IF(IX$8="",0,IX$8+SUMIFS(условия!57:57,условия!$7:$7,"&lt;="&amp;IX$8,условия!$8:$8,"&gt;="&amp;IX$8))</f>
        <v>44639</v>
      </c>
      <c r="IY93" s="13">
        <f>IF(IY$8="",0,IY$8+SUMIFS(условия!57:57,условия!$7:$7,"&lt;="&amp;IY$8,условия!$8:$8,"&gt;="&amp;IY$8))</f>
        <v>44640</v>
      </c>
      <c r="IZ93" s="13">
        <f>IF(IZ$8="",0,IZ$8+SUMIFS(условия!57:57,условия!$7:$7,"&lt;="&amp;IZ$8,условия!$8:$8,"&gt;="&amp;IZ$8))</f>
        <v>44641</v>
      </c>
      <c r="JA93" s="13">
        <f>IF(JA$8="",0,JA$8+SUMIFS(условия!57:57,условия!$7:$7,"&lt;="&amp;JA$8,условия!$8:$8,"&gt;="&amp;JA$8))</f>
        <v>44642</v>
      </c>
      <c r="JB93" s="13">
        <f>IF(JB$8="",0,JB$8+SUMIFS(условия!57:57,условия!$7:$7,"&lt;="&amp;JB$8,условия!$8:$8,"&gt;="&amp;JB$8))</f>
        <v>44643</v>
      </c>
      <c r="JC93" s="13">
        <f>IF(JC$8="",0,JC$8+SUMIFS(условия!57:57,условия!$7:$7,"&lt;="&amp;JC$8,условия!$8:$8,"&gt;="&amp;JC$8))</f>
        <v>44644</v>
      </c>
      <c r="JD93" s="13">
        <f>IF(JD$8="",0,JD$8+SUMIFS(условия!57:57,условия!$7:$7,"&lt;="&amp;JD$8,условия!$8:$8,"&gt;="&amp;JD$8))</f>
        <v>44645</v>
      </c>
      <c r="JE93" s="13">
        <f>IF(JE$8="",0,JE$8+SUMIFS(условия!57:57,условия!$7:$7,"&lt;="&amp;JE$8,условия!$8:$8,"&gt;="&amp;JE$8))</f>
        <v>44646</v>
      </c>
      <c r="JF93" s="13">
        <f>IF(JF$8="",0,JF$8+SUMIFS(условия!57:57,условия!$7:$7,"&lt;="&amp;JF$8,условия!$8:$8,"&gt;="&amp;JF$8))</f>
        <v>44647</v>
      </c>
      <c r="JG93" s="13">
        <f>IF(JG$8="",0,JG$8+SUMIFS(условия!57:57,условия!$7:$7,"&lt;="&amp;JG$8,условия!$8:$8,"&gt;="&amp;JG$8))</f>
        <v>44648</v>
      </c>
      <c r="JH93" s="13">
        <f>IF(JH$8="",0,JH$8+SUMIFS(условия!57:57,условия!$7:$7,"&lt;="&amp;JH$8,условия!$8:$8,"&gt;="&amp;JH$8))</f>
        <v>44649</v>
      </c>
      <c r="JI93" s="13">
        <f>IF(JI$8="",0,JI$8+SUMIFS(условия!57:57,условия!$7:$7,"&lt;="&amp;JI$8,условия!$8:$8,"&gt;="&amp;JI$8))</f>
        <v>44650</v>
      </c>
      <c r="JJ93" s="13">
        <f>IF(JJ$8="",0,JJ$8+SUMIFS(условия!57:57,условия!$7:$7,"&lt;="&amp;JJ$8,условия!$8:$8,"&gt;="&amp;JJ$8))</f>
        <v>44651</v>
      </c>
      <c r="JK93" s="13">
        <f>IF(JK$8="",0,JK$8+SUMIFS(условия!57:57,условия!$7:$7,"&lt;="&amp;JK$8,условия!$8:$8,"&gt;="&amp;JK$8))</f>
        <v>44652</v>
      </c>
      <c r="JL93" s="13">
        <f>IF(JL$8="",0,JL$8+SUMIFS(условия!57:57,условия!$7:$7,"&lt;="&amp;JL$8,условия!$8:$8,"&gt;="&amp;JL$8))</f>
        <v>44653</v>
      </c>
      <c r="JM93" s="13">
        <f>IF(JM$8="",0,JM$8+SUMIFS(условия!57:57,условия!$7:$7,"&lt;="&amp;JM$8,условия!$8:$8,"&gt;="&amp;JM$8))</f>
        <v>44654</v>
      </c>
      <c r="JN93" s="13">
        <f>IF(JN$8="",0,JN$8+SUMIFS(условия!57:57,условия!$7:$7,"&lt;="&amp;JN$8,условия!$8:$8,"&gt;="&amp;JN$8))</f>
        <v>44655</v>
      </c>
      <c r="JO93" s="13">
        <f>IF(JO$8="",0,JO$8+SUMIFS(условия!57:57,условия!$7:$7,"&lt;="&amp;JO$8,условия!$8:$8,"&gt;="&amp;JO$8))</f>
        <v>44656</v>
      </c>
      <c r="JP93" s="13">
        <f>IF(JP$8="",0,JP$8+SUMIFS(условия!57:57,условия!$7:$7,"&lt;="&amp;JP$8,условия!$8:$8,"&gt;="&amp;JP$8))</f>
        <v>44657</v>
      </c>
      <c r="JQ93" s="13">
        <f>IF(JQ$8="",0,JQ$8+SUMIFS(условия!57:57,условия!$7:$7,"&lt;="&amp;JQ$8,условия!$8:$8,"&gt;="&amp;JQ$8))</f>
        <v>44658</v>
      </c>
      <c r="JR93" s="13">
        <f>IF(JR$8="",0,JR$8+SUMIFS(условия!57:57,условия!$7:$7,"&lt;="&amp;JR$8,условия!$8:$8,"&gt;="&amp;JR$8))</f>
        <v>44659</v>
      </c>
      <c r="JS93" s="13">
        <f>IF(JS$8="",0,JS$8+SUMIFS(условия!57:57,условия!$7:$7,"&lt;="&amp;JS$8,условия!$8:$8,"&gt;="&amp;JS$8))</f>
        <v>44660</v>
      </c>
      <c r="JT93" s="13">
        <f>IF(JT$8="",0,JT$8+SUMIFS(условия!57:57,условия!$7:$7,"&lt;="&amp;JT$8,условия!$8:$8,"&gt;="&amp;JT$8))</f>
        <v>44661</v>
      </c>
      <c r="JU93" s="13">
        <f>IF(JU$8="",0,JU$8+SUMIFS(условия!57:57,условия!$7:$7,"&lt;="&amp;JU$8,условия!$8:$8,"&gt;="&amp;JU$8))</f>
        <v>44662</v>
      </c>
      <c r="JV93" s="13">
        <f>IF(JV$8="",0,JV$8+SUMIFS(условия!57:57,условия!$7:$7,"&lt;="&amp;JV$8,условия!$8:$8,"&gt;="&amp;JV$8))</f>
        <v>44663</v>
      </c>
      <c r="JW93" s="13">
        <f>IF(JW$8="",0,JW$8+SUMIFS(условия!57:57,условия!$7:$7,"&lt;="&amp;JW$8,условия!$8:$8,"&gt;="&amp;JW$8))</f>
        <v>44664</v>
      </c>
      <c r="JX93" s="13">
        <f>IF(JX$8="",0,JX$8+SUMIFS(условия!57:57,условия!$7:$7,"&lt;="&amp;JX$8,условия!$8:$8,"&gt;="&amp;JX$8))</f>
        <v>44665</v>
      </c>
      <c r="JY93" s="13">
        <f>IF(JY$8="",0,JY$8+SUMIFS(условия!57:57,условия!$7:$7,"&lt;="&amp;JY$8,условия!$8:$8,"&gt;="&amp;JY$8))</f>
        <v>44666</v>
      </c>
      <c r="JZ93" s="13">
        <f>IF(JZ$8="",0,JZ$8+SUMIFS(условия!57:57,условия!$7:$7,"&lt;="&amp;JZ$8,условия!$8:$8,"&gt;="&amp;JZ$8))</f>
        <v>44667</v>
      </c>
      <c r="KA93" s="13">
        <f>IF(KA$8="",0,KA$8+SUMIFS(условия!57:57,условия!$7:$7,"&lt;="&amp;KA$8,условия!$8:$8,"&gt;="&amp;KA$8))</f>
        <v>44668</v>
      </c>
      <c r="KB93" s="13">
        <f>IF(KB$8="",0,KB$8+SUMIFS(условия!57:57,условия!$7:$7,"&lt;="&amp;KB$8,условия!$8:$8,"&gt;="&amp;KB$8))</f>
        <v>44669</v>
      </c>
      <c r="KC93" s="13">
        <f>IF(KC$8="",0,KC$8+SUMIFS(условия!57:57,условия!$7:$7,"&lt;="&amp;KC$8,условия!$8:$8,"&gt;="&amp;KC$8))</f>
        <v>44670</v>
      </c>
      <c r="KD93" s="13">
        <f>IF(KD$8="",0,KD$8+SUMIFS(условия!57:57,условия!$7:$7,"&lt;="&amp;KD$8,условия!$8:$8,"&gt;="&amp;KD$8))</f>
        <v>44671</v>
      </c>
      <c r="KE93" s="13">
        <f>IF(KE$8="",0,KE$8+SUMIFS(условия!57:57,условия!$7:$7,"&lt;="&amp;KE$8,условия!$8:$8,"&gt;="&amp;KE$8))</f>
        <v>44672</v>
      </c>
      <c r="KF93" s="13">
        <f>IF(KF$8="",0,KF$8+SUMIFS(условия!57:57,условия!$7:$7,"&lt;="&amp;KF$8,условия!$8:$8,"&gt;="&amp;KF$8))</f>
        <v>44673</v>
      </c>
      <c r="KG93" s="13">
        <f>IF(KG$8="",0,KG$8+SUMIFS(условия!57:57,условия!$7:$7,"&lt;="&amp;KG$8,условия!$8:$8,"&gt;="&amp;KG$8))</f>
        <v>44674</v>
      </c>
      <c r="KH93" s="13">
        <f>IF(KH$8="",0,KH$8+SUMIFS(условия!57:57,условия!$7:$7,"&lt;="&amp;KH$8,условия!$8:$8,"&gt;="&amp;KH$8))</f>
        <v>44675</v>
      </c>
      <c r="KI93" s="13">
        <f>IF(KI$8="",0,KI$8+SUMIFS(условия!57:57,условия!$7:$7,"&lt;="&amp;KI$8,условия!$8:$8,"&gt;="&amp;KI$8))</f>
        <v>44676</v>
      </c>
      <c r="KJ93" s="13">
        <f>IF(KJ$8="",0,KJ$8+SUMIFS(условия!57:57,условия!$7:$7,"&lt;="&amp;KJ$8,условия!$8:$8,"&gt;="&amp;KJ$8))</f>
        <v>44677</v>
      </c>
      <c r="KK93" s="13">
        <f>IF(KK$8="",0,KK$8+SUMIFS(условия!57:57,условия!$7:$7,"&lt;="&amp;KK$8,условия!$8:$8,"&gt;="&amp;KK$8))</f>
        <v>44678</v>
      </c>
      <c r="KL93" s="13">
        <f>IF(KL$8="",0,KL$8+SUMIFS(условия!57:57,условия!$7:$7,"&lt;="&amp;KL$8,условия!$8:$8,"&gt;="&amp;KL$8))</f>
        <v>44679</v>
      </c>
      <c r="KM93" s="13">
        <f>IF(KM$8="",0,KM$8+SUMIFS(условия!57:57,условия!$7:$7,"&lt;="&amp;KM$8,условия!$8:$8,"&gt;="&amp;KM$8))</f>
        <v>44680</v>
      </c>
      <c r="KN93" s="13">
        <f>IF(KN$8="",0,KN$8+SUMIFS(условия!57:57,условия!$7:$7,"&lt;="&amp;KN$8,условия!$8:$8,"&gt;="&amp;KN$8))</f>
        <v>44681</v>
      </c>
      <c r="KO93" s="13">
        <f>IF(KO$8="",0,KO$8+SUMIFS(условия!57:57,условия!$7:$7,"&lt;="&amp;KO$8,условия!$8:$8,"&gt;="&amp;KO$8))</f>
        <v>44682</v>
      </c>
      <c r="KP93" s="13">
        <f>IF(KP$8="",0,KP$8+SUMIFS(условия!57:57,условия!$7:$7,"&lt;="&amp;KP$8,условия!$8:$8,"&gt;="&amp;KP$8))</f>
        <v>44683</v>
      </c>
      <c r="KQ93" s="13">
        <f>IF(KQ$8="",0,KQ$8+SUMIFS(условия!57:57,условия!$7:$7,"&lt;="&amp;KQ$8,условия!$8:$8,"&gt;="&amp;KQ$8))</f>
        <v>44684</v>
      </c>
      <c r="KR93" s="13">
        <f>IF(KR$8="",0,KR$8+SUMIFS(условия!57:57,условия!$7:$7,"&lt;="&amp;KR$8,условия!$8:$8,"&gt;="&amp;KR$8))</f>
        <v>44685</v>
      </c>
      <c r="KS93" s="13">
        <f>IF(KS$8="",0,KS$8+SUMIFS(условия!57:57,условия!$7:$7,"&lt;="&amp;KS$8,условия!$8:$8,"&gt;="&amp;KS$8))</f>
        <v>44686</v>
      </c>
      <c r="KT93" s="13">
        <f>IF(KT$8="",0,KT$8+SUMIFS(условия!57:57,условия!$7:$7,"&lt;="&amp;KT$8,условия!$8:$8,"&gt;="&amp;KT$8))</f>
        <v>44687</v>
      </c>
      <c r="KU93" s="13">
        <f>IF(KU$8="",0,KU$8+SUMIFS(условия!57:57,условия!$7:$7,"&lt;="&amp;KU$8,условия!$8:$8,"&gt;="&amp;KU$8))</f>
        <v>44688</v>
      </c>
      <c r="KV93" s="13">
        <f>IF(KV$8="",0,KV$8+SUMIFS(условия!57:57,условия!$7:$7,"&lt;="&amp;KV$8,условия!$8:$8,"&gt;="&amp;KV$8))</f>
        <v>44689</v>
      </c>
      <c r="KW93" s="13">
        <f>IF(KW$8="",0,KW$8+SUMIFS(условия!57:57,условия!$7:$7,"&lt;="&amp;KW$8,условия!$8:$8,"&gt;="&amp;KW$8))</f>
        <v>44690</v>
      </c>
      <c r="KX93" s="13">
        <f>IF(KX$8="",0,KX$8+SUMIFS(условия!57:57,условия!$7:$7,"&lt;="&amp;KX$8,условия!$8:$8,"&gt;="&amp;KX$8))</f>
        <v>44691</v>
      </c>
      <c r="KY93" s="13">
        <f>IF(KY$8="",0,KY$8+SUMIFS(условия!57:57,условия!$7:$7,"&lt;="&amp;KY$8,условия!$8:$8,"&gt;="&amp;KY$8))</f>
        <v>44692</v>
      </c>
      <c r="KZ93" s="13">
        <f>IF(KZ$8="",0,KZ$8+SUMIFS(условия!57:57,условия!$7:$7,"&lt;="&amp;KZ$8,условия!$8:$8,"&gt;="&amp;KZ$8))</f>
        <v>44693</v>
      </c>
      <c r="LA93" s="13">
        <f>IF(LA$8="",0,LA$8+SUMIFS(условия!57:57,условия!$7:$7,"&lt;="&amp;LA$8,условия!$8:$8,"&gt;="&amp;LA$8))</f>
        <v>44694</v>
      </c>
      <c r="LB93" s="13">
        <f>IF(LB$8="",0,LB$8+SUMIFS(условия!57:57,условия!$7:$7,"&lt;="&amp;LB$8,условия!$8:$8,"&gt;="&amp;LB$8))</f>
        <v>44695</v>
      </c>
      <c r="LC93" s="13">
        <f>IF(LC$8="",0,LC$8+SUMIFS(условия!57:57,условия!$7:$7,"&lt;="&amp;LC$8,условия!$8:$8,"&gt;="&amp;LC$8))</f>
        <v>44696</v>
      </c>
      <c r="LD93" s="13">
        <f>IF(LD$8="",0,LD$8+SUMIFS(условия!57:57,условия!$7:$7,"&lt;="&amp;LD$8,условия!$8:$8,"&gt;="&amp;LD$8))</f>
        <v>44697</v>
      </c>
      <c r="LE93" s="13">
        <f>IF(LE$8="",0,LE$8+SUMIFS(условия!57:57,условия!$7:$7,"&lt;="&amp;LE$8,условия!$8:$8,"&gt;="&amp;LE$8))</f>
        <v>44698</v>
      </c>
      <c r="LF93" s="13">
        <f>IF(LF$8="",0,LF$8+SUMIFS(условия!57:57,условия!$7:$7,"&lt;="&amp;LF$8,условия!$8:$8,"&gt;="&amp;LF$8))</f>
        <v>44699</v>
      </c>
      <c r="LG93" s="13">
        <f>IF(LG$8="",0,LG$8+SUMIFS(условия!57:57,условия!$7:$7,"&lt;="&amp;LG$8,условия!$8:$8,"&gt;="&amp;LG$8))</f>
        <v>44700</v>
      </c>
      <c r="LH93" s="13">
        <f>IF(LH$8="",0,LH$8+SUMIFS(условия!57:57,условия!$7:$7,"&lt;="&amp;LH$8,условия!$8:$8,"&gt;="&amp;LH$8))</f>
        <v>44701</v>
      </c>
      <c r="LI93" s="13">
        <f>IF(LI$8="",0,LI$8+SUMIFS(условия!57:57,условия!$7:$7,"&lt;="&amp;LI$8,условия!$8:$8,"&gt;="&amp;LI$8))</f>
        <v>44702</v>
      </c>
      <c r="LJ93" s="13">
        <f>IF(LJ$8="",0,LJ$8+SUMIFS(условия!57:57,условия!$7:$7,"&lt;="&amp;LJ$8,условия!$8:$8,"&gt;="&amp;LJ$8))</f>
        <v>44703</v>
      </c>
      <c r="LK93" s="13">
        <f>IF(LK$8="",0,LK$8+SUMIFS(условия!57:57,условия!$7:$7,"&lt;="&amp;LK$8,условия!$8:$8,"&gt;="&amp;LK$8))</f>
        <v>44704</v>
      </c>
      <c r="LL93" s="13">
        <f>IF(LL$8="",0,LL$8+SUMIFS(условия!57:57,условия!$7:$7,"&lt;="&amp;LL$8,условия!$8:$8,"&gt;="&amp;LL$8))</f>
        <v>44705</v>
      </c>
      <c r="LM93" s="13">
        <f>IF(LM$8="",0,LM$8+SUMIFS(условия!57:57,условия!$7:$7,"&lt;="&amp;LM$8,условия!$8:$8,"&gt;="&amp;LM$8))</f>
        <v>44706</v>
      </c>
      <c r="LN93" s="13">
        <f>IF(LN$8="",0,LN$8+SUMIFS(условия!57:57,условия!$7:$7,"&lt;="&amp;LN$8,условия!$8:$8,"&gt;="&amp;LN$8))</f>
        <v>44707</v>
      </c>
      <c r="LO93" s="13">
        <f>IF(LO$8="",0,LO$8+SUMIFS(условия!57:57,условия!$7:$7,"&lt;="&amp;LO$8,условия!$8:$8,"&gt;="&amp;LO$8))</f>
        <v>44708</v>
      </c>
      <c r="LP93" s="13">
        <f>IF(LP$8="",0,LP$8+SUMIFS(условия!57:57,условия!$7:$7,"&lt;="&amp;LP$8,условия!$8:$8,"&gt;="&amp;LP$8))</f>
        <v>44709</v>
      </c>
      <c r="LQ93" s="13">
        <f>IF(LQ$8="",0,LQ$8+SUMIFS(условия!57:57,условия!$7:$7,"&lt;="&amp;LQ$8,условия!$8:$8,"&gt;="&amp;LQ$8))</f>
        <v>44710</v>
      </c>
      <c r="LR93" s="13">
        <f>IF(LR$8="",0,LR$8+SUMIFS(условия!57:57,условия!$7:$7,"&lt;="&amp;LR$8,условия!$8:$8,"&gt;="&amp;LR$8))</f>
        <v>44711</v>
      </c>
      <c r="LS93" s="13">
        <f>IF(LS$8="",0,LS$8+SUMIFS(условия!57:57,условия!$7:$7,"&lt;="&amp;LS$8,условия!$8:$8,"&gt;="&amp;LS$8))</f>
        <v>44712</v>
      </c>
      <c r="LT93" s="13">
        <f>IF(LT$8="",0,LT$8+SUMIFS(условия!57:57,условия!$7:$7,"&lt;="&amp;LT$8,условия!$8:$8,"&gt;="&amp;LT$8))</f>
        <v>44713</v>
      </c>
      <c r="LU93" s="13">
        <f>IF(LU$8="",0,LU$8+SUMIFS(условия!57:57,условия!$7:$7,"&lt;="&amp;LU$8,условия!$8:$8,"&gt;="&amp;LU$8))</f>
        <v>44714</v>
      </c>
      <c r="LV93" s="13">
        <f>IF(LV$8="",0,LV$8+SUMIFS(условия!57:57,условия!$7:$7,"&lt;="&amp;LV$8,условия!$8:$8,"&gt;="&amp;LV$8))</f>
        <v>44715</v>
      </c>
      <c r="LW93" s="13">
        <f>IF(LW$8="",0,LW$8+SUMIFS(условия!57:57,условия!$7:$7,"&lt;="&amp;LW$8,условия!$8:$8,"&gt;="&amp;LW$8))</f>
        <v>44716</v>
      </c>
      <c r="LX93" s="13">
        <f>IF(LX$8="",0,LX$8+SUMIFS(условия!57:57,условия!$7:$7,"&lt;="&amp;LX$8,условия!$8:$8,"&gt;="&amp;LX$8))</f>
        <v>44717</v>
      </c>
      <c r="LY93" s="13">
        <f>IF(LY$8="",0,LY$8+SUMIFS(условия!57:57,условия!$7:$7,"&lt;="&amp;LY$8,условия!$8:$8,"&gt;="&amp;LY$8))</f>
        <v>44718</v>
      </c>
      <c r="LZ93" s="13">
        <f>IF(LZ$8="",0,LZ$8+SUMIFS(условия!57:57,условия!$7:$7,"&lt;="&amp;LZ$8,условия!$8:$8,"&gt;="&amp;LZ$8))</f>
        <v>44719</v>
      </c>
      <c r="MA93" s="13">
        <f>IF(MA$8="",0,MA$8+SUMIFS(условия!57:57,условия!$7:$7,"&lt;="&amp;MA$8,условия!$8:$8,"&gt;="&amp;MA$8))</f>
        <v>44720</v>
      </c>
      <c r="MB93" s="13">
        <f>IF(MB$8="",0,MB$8+SUMIFS(условия!57:57,условия!$7:$7,"&lt;="&amp;MB$8,условия!$8:$8,"&gt;="&amp;MB$8))</f>
        <v>44721</v>
      </c>
      <c r="MC93" s="13">
        <f>IF(MC$8="",0,MC$8+SUMIFS(условия!57:57,условия!$7:$7,"&lt;="&amp;MC$8,условия!$8:$8,"&gt;="&amp;MC$8))</f>
        <v>44722</v>
      </c>
      <c r="MD93" s="13">
        <f>IF(MD$8="",0,MD$8+SUMIFS(условия!57:57,условия!$7:$7,"&lt;="&amp;MD$8,условия!$8:$8,"&gt;="&amp;MD$8))</f>
        <v>44723</v>
      </c>
      <c r="ME93" s="13">
        <f>IF(ME$8="",0,ME$8+SUMIFS(условия!57:57,условия!$7:$7,"&lt;="&amp;ME$8,условия!$8:$8,"&gt;="&amp;ME$8))</f>
        <v>44724</v>
      </c>
      <c r="MF93" s="13">
        <f>IF(MF$8="",0,MF$8+SUMIFS(условия!57:57,условия!$7:$7,"&lt;="&amp;MF$8,условия!$8:$8,"&gt;="&amp;MF$8))</f>
        <v>44725</v>
      </c>
      <c r="MG93" s="13">
        <f>IF(MG$8="",0,MG$8+SUMIFS(условия!57:57,условия!$7:$7,"&lt;="&amp;MG$8,условия!$8:$8,"&gt;="&amp;MG$8))</f>
        <v>44726</v>
      </c>
      <c r="MH93" s="13">
        <f>IF(MH$8="",0,MH$8+SUMIFS(условия!57:57,условия!$7:$7,"&lt;="&amp;MH$8,условия!$8:$8,"&gt;="&amp;MH$8))</f>
        <v>44727</v>
      </c>
      <c r="MI93" s="13">
        <f>IF(MI$8="",0,MI$8+SUMIFS(условия!57:57,условия!$7:$7,"&lt;="&amp;MI$8,условия!$8:$8,"&gt;="&amp;MI$8))</f>
        <v>44728</v>
      </c>
      <c r="MJ93" s="13">
        <f>IF(MJ$8="",0,MJ$8+SUMIFS(условия!57:57,условия!$7:$7,"&lt;="&amp;MJ$8,условия!$8:$8,"&gt;="&amp;MJ$8))</f>
        <v>44729</v>
      </c>
      <c r="MK93" s="13">
        <f>IF(MK$8="",0,MK$8+SUMIFS(условия!57:57,условия!$7:$7,"&lt;="&amp;MK$8,условия!$8:$8,"&gt;="&amp;MK$8))</f>
        <v>44730</v>
      </c>
      <c r="ML93" s="13">
        <f>IF(ML$8="",0,ML$8+SUMIFS(условия!57:57,условия!$7:$7,"&lt;="&amp;ML$8,условия!$8:$8,"&gt;="&amp;ML$8))</f>
        <v>44731</v>
      </c>
      <c r="MM93" s="13">
        <f>IF(MM$8="",0,MM$8+SUMIFS(условия!57:57,условия!$7:$7,"&lt;="&amp;MM$8,условия!$8:$8,"&gt;="&amp;MM$8))</f>
        <v>44732</v>
      </c>
      <c r="MN93" s="13">
        <f>IF(MN$8="",0,MN$8+SUMIFS(условия!57:57,условия!$7:$7,"&lt;="&amp;MN$8,условия!$8:$8,"&gt;="&amp;MN$8))</f>
        <v>44733</v>
      </c>
      <c r="MO93" s="13">
        <f>IF(MO$8="",0,MO$8+SUMIFS(условия!57:57,условия!$7:$7,"&lt;="&amp;MO$8,условия!$8:$8,"&gt;="&amp;MO$8))</f>
        <v>44734</v>
      </c>
      <c r="MP93" s="13">
        <f>IF(MP$8="",0,MP$8+SUMIFS(условия!57:57,условия!$7:$7,"&lt;="&amp;MP$8,условия!$8:$8,"&gt;="&amp;MP$8))</f>
        <v>44735</v>
      </c>
      <c r="MQ93" s="13">
        <f>IF(MQ$8="",0,MQ$8+SUMIFS(условия!57:57,условия!$7:$7,"&lt;="&amp;MQ$8,условия!$8:$8,"&gt;="&amp;MQ$8))</f>
        <v>44736</v>
      </c>
      <c r="MR93" s="13">
        <f>IF(MR$8="",0,MR$8+SUMIFS(условия!57:57,условия!$7:$7,"&lt;="&amp;MR$8,условия!$8:$8,"&gt;="&amp;MR$8))</f>
        <v>44737</v>
      </c>
      <c r="MS93" s="13">
        <f>IF(MS$8="",0,MS$8+SUMIFS(условия!57:57,условия!$7:$7,"&lt;="&amp;MS$8,условия!$8:$8,"&gt;="&amp;MS$8))</f>
        <v>44738</v>
      </c>
      <c r="MT93" s="13">
        <f>IF(MT$8="",0,MT$8+SUMIFS(условия!57:57,условия!$7:$7,"&lt;="&amp;MT$8,условия!$8:$8,"&gt;="&amp;MT$8))</f>
        <v>44739</v>
      </c>
      <c r="MU93" s="13">
        <f>IF(MU$8="",0,MU$8+SUMIFS(условия!57:57,условия!$7:$7,"&lt;="&amp;MU$8,условия!$8:$8,"&gt;="&amp;MU$8))</f>
        <v>44740</v>
      </c>
      <c r="MV93" s="13">
        <f>IF(MV$8="",0,MV$8+SUMIFS(условия!57:57,условия!$7:$7,"&lt;="&amp;MV$8,условия!$8:$8,"&gt;="&amp;MV$8))</f>
        <v>44741</v>
      </c>
      <c r="MW93" s="13">
        <f>IF(MW$8="",0,MW$8+SUMIFS(условия!57:57,условия!$7:$7,"&lt;="&amp;MW$8,условия!$8:$8,"&gt;="&amp;MW$8))</f>
        <v>44742</v>
      </c>
      <c r="MX93" s="13">
        <f>IF(MX$8="",0,MX$8+SUMIFS(условия!57:57,условия!$7:$7,"&lt;="&amp;MX$8,условия!$8:$8,"&gt;="&amp;MX$8))</f>
        <v>44743</v>
      </c>
      <c r="MY93" s="13">
        <f>IF(MY$8="",0,MY$8+SUMIFS(условия!57:57,условия!$7:$7,"&lt;="&amp;MY$8,условия!$8:$8,"&gt;="&amp;MY$8))</f>
        <v>44744</v>
      </c>
      <c r="MZ93" s="13">
        <f>IF(MZ$8="",0,MZ$8+SUMIFS(условия!57:57,условия!$7:$7,"&lt;="&amp;MZ$8,условия!$8:$8,"&gt;="&amp;MZ$8))</f>
        <v>44745</v>
      </c>
      <c r="NA93" s="13">
        <f>IF(NA$8="",0,NA$8+SUMIFS(условия!57:57,условия!$7:$7,"&lt;="&amp;NA$8,условия!$8:$8,"&gt;="&amp;NA$8))</f>
        <v>44746</v>
      </c>
      <c r="NB93" s="13">
        <f>IF(NB$8="",0,NB$8+SUMIFS(условия!57:57,условия!$7:$7,"&lt;="&amp;NB$8,условия!$8:$8,"&gt;="&amp;NB$8))</f>
        <v>44747</v>
      </c>
      <c r="NC93" s="13">
        <f>IF(NC$8="",0,NC$8+SUMIFS(условия!57:57,условия!$7:$7,"&lt;="&amp;NC$8,условия!$8:$8,"&gt;="&amp;NC$8))</f>
        <v>44748</v>
      </c>
      <c r="ND93" s="13">
        <f>IF(ND$8="",0,ND$8+SUMIFS(условия!57:57,условия!$7:$7,"&lt;="&amp;ND$8,условия!$8:$8,"&gt;="&amp;ND$8))</f>
        <v>44749</v>
      </c>
      <c r="NE93" s="13">
        <f>IF(NE$8="",0,NE$8+SUMIFS(условия!57:57,условия!$7:$7,"&lt;="&amp;NE$8,условия!$8:$8,"&gt;="&amp;NE$8))</f>
        <v>44750</v>
      </c>
      <c r="NF93" s="13">
        <f>IF(NF$8="",0,NF$8+SUMIFS(условия!57:57,условия!$7:$7,"&lt;="&amp;NF$8,условия!$8:$8,"&gt;="&amp;NF$8))</f>
        <v>44751</v>
      </c>
      <c r="NG93" s="13">
        <f>IF(NG$8="",0,NG$8+SUMIFS(условия!57:57,условия!$7:$7,"&lt;="&amp;NG$8,условия!$8:$8,"&gt;="&amp;NG$8))</f>
        <v>44752</v>
      </c>
      <c r="NH93" s="13">
        <f>IF(NH$8="",0,NH$8+SUMIFS(условия!57:57,условия!$7:$7,"&lt;="&amp;NH$8,условия!$8:$8,"&gt;="&amp;NH$8))</f>
        <v>44753</v>
      </c>
      <c r="NI93" s="13">
        <f>IF(NI$8="",0,NI$8+SUMIFS(условия!57:57,условия!$7:$7,"&lt;="&amp;NI$8,условия!$8:$8,"&gt;="&amp;NI$8))</f>
        <v>44754</v>
      </c>
      <c r="NJ93" s="13">
        <f>IF(NJ$8="",0,NJ$8+SUMIFS(условия!57:57,условия!$7:$7,"&lt;="&amp;NJ$8,условия!$8:$8,"&gt;="&amp;NJ$8))</f>
        <v>44755</v>
      </c>
      <c r="NK93" s="13">
        <f>IF(NK$8="",0,NK$8+SUMIFS(условия!57:57,условия!$7:$7,"&lt;="&amp;NK$8,условия!$8:$8,"&gt;="&amp;NK$8))</f>
        <v>44756</v>
      </c>
      <c r="NL93" s="13">
        <f>IF(NL$8="",0,NL$8+SUMIFS(условия!57:57,условия!$7:$7,"&lt;="&amp;NL$8,условия!$8:$8,"&gt;="&amp;NL$8))</f>
        <v>44757</v>
      </c>
      <c r="NM93" s="13">
        <f>IF(NM$8="",0,NM$8+SUMIFS(условия!57:57,условия!$7:$7,"&lt;="&amp;NM$8,условия!$8:$8,"&gt;="&amp;NM$8))</f>
        <v>44758</v>
      </c>
      <c r="NN93" s="13">
        <f>IF(NN$8="",0,NN$8+SUMIFS(условия!57:57,условия!$7:$7,"&lt;="&amp;NN$8,условия!$8:$8,"&gt;="&amp;NN$8))</f>
        <v>44759</v>
      </c>
      <c r="NO93" s="13">
        <f>IF(NO$8="",0,NO$8+SUMIFS(условия!57:57,условия!$7:$7,"&lt;="&amp;NO$8,условия!$8:$8,"&gt;="&amp;NO$8))</f>
        <v>44760</v>
      </c>
      <c r="NP93" s="13">
        <f>IF(NP$8="",0,NP$8+SUMIFS(условия!57:57,условия!$7:$7,"&lt;="&amp;NP$8,условия!$8:$8,"&gt;="&amp;NP$8))</f>
        <v>44761</v>
      </c>
      <c r="NQ93" s="13">
        <f>IF(NQ$8="",0,NQ$8+SUMIFS(условия!57:57,условия!$7:$7,"&lt;="&amp;NQ$8,условия!$8:$8,"&gt;="&amp;NQ$8))</f>
        <v>44762</v>
      </c>
      <c r="NR93" s="13">
        <f>IF(NR$8="",0,NR$8+SUMIFS(условия!57:57,условия!$7:$7,"&lt;="&amp;NR$8,условия!$8:$8,"&gt;="&amp;NR$8))</f>
        <v>44763</v>
      </c>
      <c r="NS93" s="13">
        <f>IF(NS$8="",0,NS$8+SUMIFS(условия!57:57,условия!$7:$7,"&lt;="&amp;NS$8,условия!$8:$8,"&gt;="&amp;NS$8))</f>
        <v>44764</v>
      </c>
      <c r="NT93" s="13">
        <f>IF(NT$8="",0,NT$8+SUMIFS(условия!57:57,условия!$7:$7,"&lt;="&amp;NT$8,условия!$8:$8,"&gt;="&amp;NT$8))</f>
        <v>44765</v>
      </c>
      <c r="NU93" s="13">
        <f>IF(NU$8="",0,NU$8+SUMIFS(условия!57:57,условия!$7:$7,"&lt;="&amp;NU$8,условия!$8:$8,"&gt;="&amp;NU$8))</f>
        <v>44766</v>
      </c>
      <c r="NV93" s="13">
        <f>IF(NV$8="",0,NV$8+SUMIFS(условия!57:57,условия!$7:$7,"&lt;="&amp;NV$8,условия!$8:$8,"&gt;="&amp;NV$8))</f>
        <v>44767</v>
      </c>
      <c r="NW93" s="13">
        <f>IF(NW$8="",0,NW$8+SUMIFS(условия!57:57,условия!$7:$7,"&lt;="&amp;NW$8,условия!$8:$8,"&gt;="&amp;NW$8))</f>
        <v>44768</v>
      </c>
      <c r="NX93" s="13">
        <f>IF(NX$8="",0,NX$8+SUMIFS(условия!57:57,условия!$7:$7,"&lt;="&amp;NX$8,условия!$8:$8,"&gt;="&amp;NX$8))</f>
        <v>44769</v>
      </c>
      <c r="NY93" s="13">
        <f>IF(NY$8="",0,NY$8+SUMIFS(условия!57:57,условия!$7:$7,"&lt;="&amp;NY$8,условия!$8:$8,"&gt;="&amp;NY$8))</f>
        <v>44770</v>
      </c>
      <c r="NZ93" s="13">
        <f>IF(NZ$8="",0,NZ$8+SUMIFS(условия!57:57,условия!$7:$7,"&lt;="&amp;NZ$8,условия!$8:$8,"&gt;="&amp;NZ$8))</f>
        <v>44771</v>
      </c>
      <c r="OA93" s="13">
        <f>IF(OA$8="",0,OA$8+SUMIFS(условия!57:57,условия!$7:$7,"&lt;="&amp;OA$8,условия!$8:$8,"&gt;="&amp;OA$8))</f>
        <v>44772</v>
      </c>
      <c r="OB93" s="13">
        <f>IF(OB$8="",0,OB$8+SUMIFS(условия!57:57,условия!$7:$7,"&lt;="&amp;OB$8,условия!$8:$8,"&gt;="&amp;OB$8))</f>
        <v>44773</v>
      </c>
      <c r="OC93" s="13">
        <f>IF(OC$8="",0,OC$8+SUMIFS(условия!57:57,условия!$7:$7,"&lt;="&amp;OC$8,условия!$8:$8,"&gt;="&amp;OC$8))</f>
        <v>44774</v>
      </c>
      <c r="OD93" s="13">
        <f>IF(OD$8="",0,OD$8+SUMIFS(условия!57:57,условия!$7:$7,"&lt;="&amp;OD$8,условия!$8:$8,"&gt;="&amp;OD$8))</f>
        <v>44775</v>
      </c>
      <c r="OE93" s="13">
        <f>IF(OE$8="",0,OE$8+SUMIFS(условия!57:57,условия!$7:$7,"&lt;="&amp;OE$8,условия!$8:$8,"&gt;="&amp;OE$8))</f>
        <v>44776</v>
      </c>
      <c r="OF93" s="13">
        <f>IF(OF$8="",0,OF$8+SUMIFS(условия!57:57,условия!$7:$7,"&lt;="&amp;OF$8,условия!$8:$8,"&gt;="&amp;OF$8))</f>
        <v>44777</v>
      </c>
      <c r="OG93" s="13">
        <f>IF(OG$8="",0,OG$8+SUMIFS(условия!57:57,условия!$7:$7,"&lt;="&amp;OG$8,условия!$8:$8,"&gt;="&amp;OG$8))</f>
        <v>44778</v>
      </c>
      <c r="OH93" s="13">
        <f>IF(OH$8="",0,OH$8+SUMIFS(условия!57:57,условия!$7:$7,"&lt;="&amp;OH$8,условия!$8:$8,"&gt;="&amp;OH$8))</f>
        <v>44779</v>
      </c>
      <c r="OI93" s="13">
        <f>IF(OI$8="",0,OI$8+SUMIFS(условия!57:57,условия!$7:$7,"&lt;="&amp;OI$8,условия!$8:$8,"&gt;="&amp;OI$8))</f>
        <v>44780</v>
      </c>
      <c r="OJ93" s="13">
        <f>IF(OJ$8="",0,OJ$8+SUMIFS(условия!57:57,условия!$7:$7,"&lt;="&amp;OJ$8,условия!$8:$8,"&gt;="&amp;OJ$8))</f>
        <v>44781</v>
      </c>
      <c r="OK93" s="13">
        <f>IF(OK$8="",0,OK$8+SUMIFS(условия!57:57,условия!$7:$7,"&lt;="&amp;OK$8,условия!$8:$8,"&gt;="&amp;OK$8))</f>
        <v>44782</v>
      </c>
      <c r="OL93" s="13">
        <f>IF(OL$8="",0,OL$8+SUMIFS(условия!57:57,условия!$7:$7,"&lt;="&amp;OL$8,условия!$8:$8,"&gt;="&amp;OL$8))</f>
        <v>44783</v>
      </c>
      <c r="OM93" s="13">
        <f>IF(OM$8="",0,OM$8+SUMIFS(условия!57:57,условия!$7:$7,"&lt;="&amp;OM$8,условия!$8:$8,"&gt;="&amp;OM$8))</f>
        <v>44784</v>
      </c>
      <c r="ON93" s="13">
        <f>IF(ON$8="",0,ON$8+SUMIFS(условия!57:57,условия!$7:$7,"&lt;="&amp;ON$8,условия!$8:$8,"&gt;="&amp;ON$8))</f>
        <v>44785</v>
      </c>
      <c r="OO93" s="13">
        <f>IF(OO$8="",0,OO$8+SUMIFS(условия!57:57,условия!$7:$7,"&lt;="&amp;OO$8,условия!$8:$8,"&gt;="&amp;OO$8))</f>
        <v>44786</v>
      </c>
      <c r="OP93" s="13">
        <f>IF(OP$8="",0,OP$8+SUMIFS(условия!57:57,условия!$7:$7,"&lt;="&amp;OP$8,условия!$8:$8,"&gt;="&amp;OP$8))</f>
        <v>44787</v>
      </c>
      <c r="OQ93" s="13">
        <f>IF(OQ$8="",0,OQ$8+SUMIFS(условия!57:57,условия!$7:$7,"&lt;="&amp;OQ$8,условия!$8:$8,"&gt;="&amp;OQ$8))</f>
        <v>44788</v>
      </c>
      <c r="OR93" s="13">
        <f>IF(OR$8="",0,OR$8+SUMIFS(условия!57:57,условия!$7:$7,"&lt;="&amp;OR$8,условия!$8:$8,"&gt;="&amp;OR$8))</f>
        <v>44789</v>
      </c>
      <c r="OS93" s="13">
        <f>IF(OS$8="",0,OS$8+SUMIFS(условия!57:57,условия!$7:$7,"&lt;="&amp;OS$8,условия!$8:$8,"&gt;="&amp;OS$8))</f>
        <v>44790</v>
      </c>
      <c r="OT93" s="13">
        <f>IF(OT$8="",0,OT$8+SUMIFS(условия!57:57,условия!$7:$7,"&lt;="&amp;OT$8,условия!$8:$8,"&gt;="&amp;OT$8))</f>
        <v>44791</v>
      </c>
      <c r="OU93" s="13">
        <f>IF(OU$8="",0,OU$8+SUMIFS(условия!57:57,условия!$7:$7,"&lt;="&amp;OU$8,условия!$8:$8,"&gt;="&amp;OU$8))</f>
        <v>44792</v>
      </c>
      <c r="OV93" s="13">
        <f>IF(OV$8="",0,OV$8+SUMIFS(условия!57:57,условия!$7:$7,"&lt;="&amp;OV$8,условия!$8:$8,"&gt;="&amp;OV$8))</f>
        <v>44793</v>
      </c>
      <c r="OW93" s="13">
        <f>IF(OW$8="",0,OW$8+SUMIFS(условия!57:57,условия!$7:$7,"&lt;="&amp;OW$8,условия!$8:$8,"&gt;="&amp;OW$8))</f>
        <v>44794</v>
      </c>
      <c r="OX93" s="13">
        <f>IF(OX$8="",0,OX$8+SUMIFS(условия!57:57,условия!$7:$7,"&lt;="&amp;OX$8,условия!$8:$8,"&gt;="&amp;OX$8))</f>
        <v>44795</v>
      </c>
      <c r="OY93" s="13">
        <f>IF(OY$8="",0,OY$8+SUMIFS(условия!57:57,условия!$7:$7,"&lt;="&amp;OY$8,условия!$8:$8,"&gt;="&amp;OY$8))</f>
        <v>44796</v>
      </c>
      <c r="OZ93" s="13">
        <f>IF(OZ$8="",0,OZ$8+SUMIFS(условия!57:57,условия!$7:$7,"&lt;="&amp;OZ$8,условия!$8:$8,"&gt;="&amp;OZ$8))</f>
        <v>44797</v>
      </c>
      <c r="PA93" s="13">
        <f>IF(PA$8="",0,PA$8+SUMIFS(условия!57:57,условия!$7:$7,"&lt;="&amp;PA$8,условия!$8:$8,"&gt;="&amp;PA$8))</f>
        <v>44798</v>
      </c>
      <c r="PB93" s="13">
        <f>IF(PB$8="",0,PB$8+SUMIFS(условия!57:57,условия!$7:$7,"&lt;="&amp;PB$8,условия!$8:$8,"&gt;="&amp;PB$8))</f>
        <v>44799</v>
      </c>
      <c r="PC93" s="13">
        <f>IF(PC$8="",0,PC$8+SUMIFS(условия!57:57,условия!$7:$7,"&lt;="&amp;PC$8,условия!$8:$8,"&gt;="&amp;PC$8))</f>
        <v>44800</v>
      </c>
      <c r="PD93" s="13">
        <f>IF(PD$8="",0,PD$8+SUMIFS(условия!57:57,условия!$7:$7,"&lt;="&amp;PD$8,условия!$8:$8,"&gt;="&amp;PD$8))</f>
        <v>44801</v>
      </c>
      <c r="PE93" s="13">
        <f>IF(PE$8="",0,PE$8+SUMIFS(условия!57:57,условия!$7:$7,"&lt;="&amp;PE$8,условия!$8:$8,"&gt;="&amp;PE$8))</f>
        <v>44802</v>
      </c>
      <c r="PF93" s="13">
        <f>IF(PF$8="",0,PF$8+SUMIFS(условия!57:57,условия!$7:$7,"&lt;="&amp;PF$8,условия!$8:$8,"&gt;="&amp;PF$8))</f>
        <v>44803</v>
      </c>
      <c r="PG93" s="13">
        <f>IF(PG$8="",0,PG$8+SUMIFS(условия!57:57,условия!$7:$7,"&lt;="&amp;PG$8,условия!$8:$8,"&gt;="&amp;PG$8))</f>
        <v>44804</v>
      </c>
      <c r="PH93" s="13">
        <f>IF(PH$8="",0,PH$8+SUMIFS(условия!57:57,условия!$7:$7,"&lt;="&amp;PH$8,условия!$8:$8,"&gt;="&amp;PH$8))</f>
        <v>44805</v>
      </c>
      <c r="PI93" s="13">
        <f>IF(PI$8="",0,PI$8+SUMIFS(условия!57:57,условия!$7:$7,"&lt;="&amp;PI$8,условия!$8:$8,"&gt;="&amp;PI$8))</f>
        <v>44806</v>
      </c>
      <c r="PJ93" s="13">
        <f>IF(PJ$8="",0,PJ$8+SUMIFS(условия!57:57,условия!$7:$7,"&lt;="&amp;PJ$8,условия!$8:$8,"&gt;="&amp;PJ$8))</f>
        <v>44807</v>
      </c>
      <c r="PK93" s="13">
        <f>IF(PK$8="",0,PK$8+SUMIFS(условия!57:57,условия!$7:$7,"&lt;="&amp;PK$8,условия!$8:$8,"&gt;="&amp;PK$8))</f>
        <v>44808</v>
      </c>
      <c r="PL93" s="13">
        <f>IF(PL$8="",0,PL$8+SUMIFS(условия!57:57,условия!$7:$7,"&lt;="&amp;PL$8,условия!$8:$8,"&gt;="&amp;PL$8))</f>
        <v>44809</v>
      </c>
      <c r="PM93" s="13">
        <f>IF(PM$8="",0,PM$8+SUMIFS(условия!57:57,условия!$7:$7,"&lt;="&amp;PM$8,условия!$8:$8,"&gt;="&amp;PM$8))</f>
        <v>44810</v>
      </c>
      <c r="PN93" s="13">
        <f>IF(PN$8="",0,PN$8+SUMIFS(условия!57:57,условия!$7:$7,"&lt;="&amp;PN$8,условия!$8:$8,"&gt;="&amp;PN$8))</f>
        <v>44811</v>
      </c>
      <c r="PO93" s="13">
        <f>IF(PO$8="",0,PO$8+SUMIFS(условия!57:57,условия!$7:$7,"&lt;="&amp;PO$8,условия!$8:$8,"&gt;="&amp;PO$8))</f>
        <v>44812</v>
      </c>
      <c r="PP93" s="13">
        <f>IF(PP$8="",0,PP$8+SUMIFS(условия!57:57,условия!$7:$7,"&lt;="&amp;PP$8,условия!$8:$8,"&gt;="&amp;PP$8))</f>
        <v>44813</v>
      </c>
      <c r="PQ93" s="13">
        <f>IF(PQ$8="",0,PQ$8+SUMIFS(условия!57:57,условия!$7:$7,"&lt;="&amp;PQ$8,условия!$8:$8,"&gt;="&amp;PQ$8))</f>
        <v>44814</v>
      </c>
      <c r="PR93" s="13">
        <f>IF(PR$8="",0,PR$8+SUMIFS(условия!57:57,условия!$7:$7,"&lt;="&amp;PR$8,условия!$8:$8,"&gt;="&amp;PR$8))</f>
        <v>44815</v>
      </c>
      <c r="PS93" s="13">
        <f>IF(PS$8="",0,PS$8+SUMIFS(условия!57:57,условия!$7:$7,"&lt;="&amp;PS$8,условия!$8:$8,"&gt;="&amp;PS$8))</f>
        <v>44816</v>
      </c>
      <c r="PT93" s="13">
        <f>IF(PT$8="",0,PT$8+SUMIFS(условия!57:57,условия!$7:$7,"&lt;="&amp;PT$8,условия!$8:$8,"&gt;="&amp;PT$8))</f>
        <v>44817</v>
      </c>
      <c r="PU93" s="13">
        <f>IF(PU$8="",0,PU$8+SUMIFS(условия!57:57,условия!$7:$7,"&lt;="&amp;PU$8,условия!$8:$8,"&gt;="&amp;PU$8))</f>
        <v>44818</v>
      </c>
      <c r="PV93" s="13">
        <f>IF(PV$8="",0,PV$8+SUMIFS(условия!57:57,условия!$7:$7,"&lt;="&amp;PV$8,условия!$8:$8,"&gt;="&amp;PV$8))</f>
        <v>44819</v>
      </c>
      <c r="PW93" s="13">
        <f>IF(PW$8="",0,PW$8+SUMIFS(условия!57:57,условия!$7:$7,"&lt;="&amp;PW$8,условия!$8:$8,"&gt;="&amp;PW$8))</f>
        <v>44820</v>
      </c>
      <c r="PX93" s="13">
        <f>IF(PX$8="",0,PX$8+SUMIFS(условия!57:57,условия!$7:$7,"&lt;="&amp;PX$8,условия!$8:$8,"&gt;="&amp;PX$8))</f>
        <v>44821</v>
      </c>
      <c r="PY93" s="13">
        <f>IF(PY$8="",0,PY$8+SUMIFS(условия!57:57,условия!$7:$7,"&lt;="&amp;PY$8,условия!$8:$8,"&gt;="&amp;PY$8))</f>
        <v>44822</v>
      </c>
      <c r="PZ93" s="13">
        <f>IF(PZ$8="",0,PZ$8+SUMIFS(условия!57:57,условия!$7:$7,"&lt;="&amp;PZ$8,условия!$8:$8,"&gt;="&amp;PZ$8))</f>
        <v>44823</v>
      </c>
      <c r="QA93" s="13">
        <f>IF(QA$8="",0,QA$8+SUMIFS(условия!57:57,условия!$7:$7,"&lt;="&amp;QA$8,условия!$8:$8,"&gt;="&amp;QA$8))</f>
        <v>44824</v>
      </c>
      <c r="QB93" s="13">
        <f>IF(QB$8="",0,QB$8+SUMIFS(условия!57:57,условия!$7:$7,"&lt;="&amp;QB$8,условия!$8:$8,"&gt;="&amp;QB$8))</f>
        <v>44825</v>
      </c>
      <c r="QC93" s="13">
        <f>IF(QC$8="",0,QC$8+SUMIFS(условия!57:57,условия!$7:$7,"&lt;="&amp;QC$8,условия!$8:$8,"&gt;="&amp;QC$8))</f>
        <v>44826</v>
      </c>
      <c r="QD93" s="13">
        <f>IF(QD$8="",0,QD$8+SUMIFS(условия!57:57,условия!$7:$7,"&lt;="&amp;QD$8,условия!$8:$8,"&gt;="&amp;QD$8))</f>
        <v>44827</v>
      </c>
      <c r="QE93" s="13">
        <f>IF(QE$8="",0,QE$8+SUMIFS(условия!57:57,условия!$7:$7,"&lt;="&amp;QE$8,условия!$8:$8,"&gt;="&amp;QE$8))</f>
        <v>44828</v>
      </c>
      <c r="QF93" s="13">
        <f>IF(QF$8="",0,QF$8+SUMIFS(условия!57:57,условия!$7:$7,"&lt;="&amp;QF$8,условия!$8:$8,"&gt;="&amp;QF$8))</f>
        <v>44829</v>
      </c>
      <c r="QG93" s="13">
        <f>IF(QG$8="",0,QG$8+SUMIFS(условия!57:57,условия!$7:$7,"&lt;="&amp;QG$8,условия!$8:$8,"&gt;="&amp;QG$8))</f>
        <v>44830</v>
      </c>
      <c r="QH93" s="13">
        <f>IF(QH$8="",0,QH$8+SUMIFS(условия!57:57,условия!$7:$7,"&lt;="&amp;QH$8,условия!$8:$8,"&gt;="&amp;QH$8))</f>
        <v>44831</v>
      </c>
      <c r="QI93" s="13">
        <f>IF(QI$8="",0,QI$8+SUMIFS(условия!57:57,условия!$7:$7,"&lt;="&amp;QI$8,условия!$8:$8,"&gt;="&amp;QI$8))</f>
        <v>44832</v>
      </c>
      <c r="QJ93" s="13">
        <f>IF(QJ$8="",0,QJ$8+SUMIFS(условия!57:57,условия!$7:$7,"&lt;="&amp;QJ$8,условия!$8:$8,"&gt;="&amp;QJ$8))</f>
        <v>44833</v>
      </c>
      <c r="QK93" s="13">
        <f>IF(QK$8="",0,QK$8+SUMIFS(условия!57:57,условия!$7:$7,"&lt;="&amp;QK$8,условия!$8:$8,"&gt;="&amp;QK$8))</f>
        <v>44834</v>
      </c>
      <c r="QL93" s="13">
        <f>IF(QL$8="",0,QL$8+SUMIFS(условия!57:57,условия!$7:$7,"&lt;="&amp;QL$8,условия!$8:$8,"&gt;="&amp;QL$8))</f>
        <v>44835</v>
      </c>
      <c r="QM93" s="13">
        <f>IF(QM$8="",0,QM$8+SUMIFS(условия!57:57,условия!$7:$7,"&lt;="&amp;QM$8,условия!$8:$8,"&gt;="&amp;QM$8))</f>
        <v>44836</v>
      </c>
      <c r="QN93" s="13">
        <f>IF(QN$8="",0,QN$8+SUMIFS(условия!57:57,условия!$7:$7,"&lt;="&amp;QN$8,условия!$8:$8,"&gt;="&amp;QN$8))</f>
        <v>44837</v>
      </c>
      <c r="QO93" s="13">
        <f>IF(QO$8="",0,QO$8+SUMIFS(условия!57:57,условия!$7:$7,"&lt;="&amp;QO$8,условия!$8:$8,"&gt;="&amp;QO$8))</f>
        <v>44838</v>
      </c>
      <c r="QP93" s="13">
        <f>IF(QP$8="",0,QP$8+SUMIFS(условия!57:57,условия!$7:$7,"&lt;="&amp;QP$8,условия!$8:$8,"&gt;="&amp;QP$8))</f>
        <v>44839</v>
      </c>
      <c r="QQ93" s="13">
        <f>IF(QQ$8="",0,QQ$8+SUMIFS(условия!57:57,условия!$7:$7,"&lt;="&amp;QQ$8,условия!$8:$8,"&gt;="&amp;QQ$8))</f>
        <v>44840</v>
      </c>
      <c r="QR93" s="13">
        <f>IF(QR$8="",0,QR$8+SUMIFS(условия!57:57,условия!$7:$7,"&lt;="&amp;QR$8,условия!$8:$8,"&gt;="&amp;QR$8))</f>
        <v>44841</v>
      </c>
      <c r="QS93" s="13">
        <f>IF(QS$8="",0,QS$8+SUMIFS(условия!57:57,условия!$7:$7,"&lt;="&amp;QS$8,условия!$8:$8,"&gt;="&amp;QS$8))</f>
        <v>44842</v>
      </c>
      <c r="QT93" s="13">
        <f>IF(QT$8="",0,QT$8+SUMIFS(условия!57:57,условия!$7:$7,"&lt;="&amp;QT$8,условия!$8:$8,"&gt;="&amp;QT$8))</f>
        <v>44843</v>
      </c>
      <c r="QU93" s="13">
        <f>IF(QU$8="",0,QU$8+SUMIFS(условия!57:57,условия!$7:$7,"&lt;="&amp;QU$8,условия!$8:$8,"&gt;="&amp;QU$8))</f>
        <v>44844</v>
      </c>
      <c r="QV93" s="13">
        <f>IF(QV$8="",0,QV$8+SUMIFS(условия!57:57,условия!$7:$7,"&lt;="&amp;QV$8,условия!$8:$8,"&gt;="&amp;QV$8))</f>
        <v>44845</v>
      </c>
      <c r="QW93" s="13">
        <f>IF(QW$8="",0,QW$8+SUMIFS(условия!57:57,условия!$7:$7,"&lt;="&amp;QW$8,условия!$8:$8,"&gt;="&amp;QW$8))</f>
        <v>44846</v>
      </c>
      <c r="QX93" s="13">
        <f>IF(QX$8="",0,QX$8+SUMIFS(условия!57:57,условия!$7:$7,"&lt;="&amp;QX$8,условия!$8:$8,"&gt;="&amp;QX$8))</f>
        <v>44847</v>
      </c>
      <c r="QY93" s="13">
        <f>IF(QY$8="",0,QY$8+SUMIFS(условия!57:57,условия!$7:$7,"&lt;="&amp;QY$8,условия!$8:$8,"&gt;="&amp;QY$8))</f>
        <v>44848</v>
      </c>
      <c r="QZ93" s="13">
        <f>IF(QZ$8="",0,QZ$8+SUMIFS(условия!57:57,условия!$7:$7,"&lt;="&amp;QZ$8,условия!$8:$8,"&gt;="&amp;QZ$8))</f>
        <v>44849</v>
      </c>
      <c r="RA93" s="13">
        <f>IF(RA$8="",0,RA$8+SUMIFS(условия!57:57,условия!$7:$7,"&lt;="&amp;RA$8,условия!$8:$8,"&gt;="&amp;RA$8))</f>
        <v>44850</v>
      </c>
      <c r="RB93" s="13">
        <f>IF(RB$8="",0,RB$8+SUMIFS(условия!57:57,условия!$7:$7,"&lt;="&amp;RB$8,условия!$8:$8,"&gt;="&amp;RB$8))</f>
        <v>44851</v>
      </c>
      <c r="RC93" s="13">
        <f>IF(RC$8="",0,RC$8+SUMIFS(условия!57:57,условия!$7:$7,"&lt;="&amp;RC$8,условия!$8:$8,"&gt;="&amp;RC$8))</f>
        <v>44852</v>
      </c>
      <c r="RD93" s="13">
        <f>IF(RD$8="",0,RD$8+SUMIFS(условия!57:57,условия!$7:$7,"&lt;="&amp;RD$8,условия!$8:$8,"&gt;="&amp;RD$8))</f>
        <v>44853</v>
      </c>
      <c r="RE93" s="13">
        <f>IF(RE$8="",0,RE$8+SUMIFS(условия!57:57,условия!$7:$7,"&lt;="&amp;RE$8,условия!$8:$8,"&gt;="&amp;RE$8))</f>
        <v>44854</v>
      </c>
      <c r="RF93" s="13">
        <f>IF(RF$8="",0,RF$8+SUMIFS(условия!57:57,условия!$7:$7,"&lt;="&amp;RF$8,условия!$8:$8,"&gt;="&amp;RF$8))</f>
        <v>44855</v>
      </c>
      <c r="RG93" s="13">
        <f>IF(RG$8="",0,RG$8+SUMIFS(условия!57:57,условия!$7:$7,"&lt;="&amp;RG$8,условия!$8:$8,"&gt;="&amp;RG$8))</f>
        <v>44856</v>
      </c>
      <c r="RH93" s="13">
        <f>IF(RH$8="",0,RH$8+SUMIFS(условия!57:57,условия!$7:$7,"&lt;="&amp;RH$8,условия!$8:$8,"&gt;="&amp;RH$8))</f>
        <v>44857</v>
      </c>
      <c r="RI93" s="13">
        <f>IF(RI$8="",0,RI$8+SUMIFS(условия!57:57,условия!$7:$7,"&lt;="&amp;RI$8,условия!$8:$8,"&gt;="&amp;RI$8))</f>
        <v>44858</v>
      </c>
      <c r="RJ93" s="13">
        <f>IF(RJ$8="",0,RJ$8+SUMIFS(условия!57:57,условия!$7:$7,"&lt;="&amp;RJ$8,условия!$8:$8,"&gt;="&amp;RJ$8))</f>
        <v>44859</v>
      </c>
      <c r="RK93" s="13">
        <f>IF(RK$8="",0,RK$8+SUMIFS(условия!57:57,условия!$7:$7,"&lt;="&amp;RK$8,условия!$8:$8,"&gt;="&amp;RK$8))</f>
        <v>44860</v>
      </c>
      <c r="RL93" s="13">
        <f>IF(RL$8="",0,RL$8+SUMIFS(условия!57:57,условия!$7:$7,"&lt;="&amp;RL$8,условия!$8:$8,"&gt;="&amp;RL$8))</f>
        <v>44861</v>
      </c>
      <c r="RM93" s="13">
        <f>IF(RM$8="",0,RM$8+SUMIFS(условия!57:57,условия!$7:$7,"&lt;="&amp;RM$8,условия!$8:$8,"&gt;="&amp;RM$8))</f>
        <v>44862</v>
      </c>
      <c r="RN93" s="13">
        <f>IF(RN$8="",0,RN$8+SUMIFS(условия!57:57,условия!$7:$7,"&lt;="&amp;RN$8,условия!$8:$8,"&gt;="&amp;RN$8))</f>
        <v>44863</v>
      </c>
      <c r="RO93" s="13">
        <f>IF(RO$8="",0,RO$8+SUMIFS(условия!57:57,условия!$7:$7,"&lt;="&amp;RO$8,условия!$8:$8,"&gt;="&amp;RO$8))</f>
        <v>44864</v>
      </c>
      <c r="RP93" s="13">
        <f>IF(RP$8="",0,RP$8+SUMIFS(условия!57:57,условия!$7:$7,"&lt;="&amp;RP$8,условия!$8:$8,"&gt;="&amp;RP$8))</f>
        <v>44865</v>
      </c>
      <c r="RQ93" s="13">
        <f>IF(RQ$8="",0,RQ$8+SUMIFS(условия!57:57,условия!$7:$7,"&lt;="&amp;RQ$8,условия!$8:$8,"&gt;="&amp;RQ$8))</f>
        <v>44866</v>
      </c>
      <c r="RR93" s="13">
        <f>IF(RR$8="",0,RR$8+SUMIFS(условия!57:57,условия!$7:$7,"&lt;="&amp;RR$8,условия!$8:$8,"&gt;="&amp;RR$8))</f>
        <v>44867</v>
      </c>
      <c r="RS93" s="13">
        <f>IF(RS$8="",0,RS$8+SUMIFS(условия!57:57,условия!$7:$7,"&lt;="&amp;RS$8,условия!$8:$8,"&gt;="&amp;RS$8))</f>
        <v>44868</v>
      </c>
      <c r="RT93" s="13">
        <f>IF(RT$8="",0,RT$8+SUMIFS(условия!57:57,условия!$7:$7,"&lt;="&amp;RT$8,условия!$8:$8,"&gt;="&amp;RT$8))</f>
        <v>44869</v>
      </c>
      <c r="RU93" s="13">
        <f>IF(RU$8="",0,RU$8+SUMIFS(условия!57:57,условия!$7:$7,"&lt;="&amp;RU$8,условия!$8:$8,"&gt;="&amp;RU$8))</f>
        <v>44870</v>
      </c>
      <c r="RV93" s="13">
        <f>IF(RV$8="",0,RV$8+SUMIFS(условия!57:57,условия!$7:$7,"&lt;="&amp;RV$8,условия!$8:$8,"&gt;="&amp;RV$8))</f>
        <v>44871</v>
      </c>
      <c r="RW93" s="13">
        <f>IF(RW$8="",0,RW$8+SUMIFS(условия!57:57,условия!$7:$7,"&lt;="&amp;RW$8,условия!$8:$8,"&gt;="&amp;RW$8))</f>
        <v>44872</v>
      </c>
      <c r="RX93" s="13">
        <f>IF(RX$8="",0,RX$8+SUMIFS(условия!57:57,условия!$7:$7,"&lt;="&amp;RX$8,условия!$8:$8,"&gt;="&amp;RX$8))</f>
        <v>44873</v>
      </c>
      <c r="RY93" s="13">
        <f>IF(RY$8="",0,RY$8+SUMIFS(условия!57:57,условия!$7:$7,"&lt;="&amp;RY$8,условия!$8:$8,"&gt;="&amp;RY$8))</f>
        <v>44874</v>
      </c>
      <c r="RZ93" s="13">
        <f>IF(RZ$8="",0,RZ$8+SUMIFS(условия!57:57,условия!$7:$7,"&lt;="&amp;RZ$8,условия!$8:$8,"&gt;="&amp;RZ$8))</f>
        <v>44875</v>
      </c>
      <c r="SA93" s="13">
        <f>IF(SA$8="",0,SA$8+SUMIFS(условия!57:57,условия!$7:$7,"&lt;="&amp;SA$8,условия!$8:$8,"&gt;="&amp;SA$8))</f>
        <v>44876</v>
      </c>
      <c r="SB93" s="13">
        <f>IF(SB$8="",0,SB$8+SUMIFS(условия!57:57,условия!$7:$7,"&lt;="&amp;SB$8,условия!$8:$8,"&gt;="&amp;SB$8))</f>
        <v>44877</v>
      </c>
      <c r="SC93" s="13">
        <f>IF(SC$8="",0,SC$8+SUMIFS(условия!57:57,условия!$7:$7,"&lt;="&amp;SC$8,условия!$8:$8,"&gt;="&amp;SC$8))</f>
        <v>44878</v>
      </c>
      <c r="SD93" s="13">
        <f>IF(SD$8="",0,SD$8+SUMIFS(условия!57:57,условия!$7:$7,"&lt;="&amp;SD$8,условия!$8:$8,"&gt;="&amp;SD$8))</f>
        <v>44879</v>
      </c>
      <c r="SE93" s="13">
        <f>IF(SE$8="",0,SE$8+SUMIFS(условия!57:57,условия!$7:$7,"&lt;="&amp;SE$8,условия!$8:$8,"&gt;="&amp;SE$8))</f>
        <v>44880</v>
      </c>
      <c r="SF93" s="13">
        <f>IF(SF$8="",0,SF$8+SUMIFS(условия!57:57,условия!$7:$7,"&lt;="&amp;SF$8,условия!$8:$8,"&gt;="&amp;SF$8))</f>
        <v>44881</v>
      </c>
      <c r="SG93" s="13">
        <f>IF(SG$8="",0,SG$8+SUMIFS(условия!57:57,условия!$7:$7,"&lt;="&amp;SG$8,условия!$8:$8,"&gt;="&amp;SG$8))</f>
        <v>44882</v>
      </c>
      <c r="SH93" s="13">
        <f>IF(SH$8="",0,SH$8+SUMIFS(условия!57:57,условия!$7:$7,"&lt;="&amp;SH$8,условия!$8:$8,"&gt;="&amp;SH$8))</f>
        <v>44883</v>
      </c>
      <c r="SI93" s="13">
        <f>IF(SI$8="",0,SI$8+SUMIFS(условия!57:57,условия!$7:$7,"&lt;="&amp;SI$8,условия!$8:$8,"&gt;="&amp;SI$8))</f>
        <v>44884</v>
      </c>
      <c r="SJ93" s="13">
        <f>IF(SJ$8="",0,SJ$8+SUMIFS(условия!57:57,условия!$7:$7,"&lt;="&amp;SJ$8,условия!$8:$8,"&gt;="&amp;SJ$8))</f>
        <v>44885</v>
      </c>
      <c r="SK93" s="13">
        <f>IF(SK$8="",0,SK$8+SUMIFS(условия!57:57,условия!$7:$7,"&lt;="&amp;SK$8,условия!$8:$8,"&gt;="&amp;SK$8))</f>
        <v>44886</v>
      </c>
      <c r="SL93" s="13">
        <f>IF(SL$8="",0,SL$8+SUMIFS(условия!57:57,условия!$7:$7,"&lt;="&amp;SL$8,условия!$8:$8,"&gt;="&amp;SL$8))</f>
        <v>44887</v>
      </c>
      <c r="SM93" s="13">
        <f>IF(SM$8="",0,SM$8+SUMIFS(условия!57:57,условия!$7:$7,"&lt;="&amp;SM$8,условия!$8:$8,"&gt;="&amp;SM$8))</f>
        <v>44888</v>
      </c>
      <c r="SN93" s="13">
        <f>IF(SN$8="",0,SN$8+SUMIFS(условия!57:57,условия!$7:$7,"&lt;="&amp;SN$8,условия!$8:$8,"&gt;="&amp;SN$8))</f>
        <v>44889</v>
      </c>
      <c r="SO93" s="13">
        <f>IF(SO$8="",0,SO$8+SUMIFS(условия!57:57,условия!$7:$7,"&lt;="&amp;SO$8,условия!$8:$8,"&gt;="&amp;SO$8))</f>
        <v>44890</v>
      </c>
      <c r="SP93" s="13">
        <f>IF(SP$8="",0,SP$8+SUMIFS(условия!57:57,условия!$7:$7,"&lt;="&amp;SP$8,условия!$8:$8,"&gt;="&amp;SP$8))</f>
        <v>44891</v>
      </c>
      <c r="SQ93" s="13">
        <f>IF(SQ$8="",0,SQ$8+SUMIFS(условия!57:57,условия!$7:$7,"&lt;="&amp;SQ$8,условия!$8:$8,"&gt;="&amp;SQ$8))</f>
        <v>44892</v>
      </c>
      <c r="SR93" s="13">
        <f>IF(SR$8="",0,SR$8+SUMIFS(условия!57:57,условия!$7:$7,"&lt;="&amp;SR$8,условия!$8:$8,"&gt;="&amp;SR$8))</f>
        <v>44893</v>
      </c>
      <c r="SS93" s="13">
        <f>IF(SS$8="",0,SS$8+SUMIFS(условия!57:57,условия!$7:$7,"&lt;="&amp;SS$8,условия!$8:$8,"&gt;="&amp;SS$8))</f>
        <v>44894</v>
      </c>
      <c r="ST93" s="13">
        <f>IF(ST$8="",0,ST$8+SUMIFS(условия!57:57,условия!$7:$7,"&lt;="&amp;ST$8,условия!$8:$8,"&gt;="&amp;ST$8))</f>
        <v>44895</v>
      </c>
      <c r="SU93" s="13">
        <f>IF(SU$8="",0,SU$8+SUMIFS(условия!57:57,условия!$7:$7,"&lt;="&amp;SU$8,условия!$8:$8,"&gt;="&amp;SU$8))</f>
        <v>44896</v>
      </c>
      <c r="SV93" s="13">
        <f>IF(SV$8="",0,SV$8+SUMIFS(условия!57:57,условия!$7:$7,"&lt;="&amp;SV$8,условия!$8:$8,"&gt;="&amp;SV$8))</f>
        <v>44897</v>
      </c>
      <c r="SW93" s="13">
        <f>IF(SW$8="",0,SW$8+SUMIFS(условия!57:57,условия!$7:$7,"&lt;="&amp;SW$8,условия!$8:$8,"&gt;="&amp;SW$8))</f>
        <v>44898</v>
      </c>
      <c r="SX93" s="13">
        <f>IF(SX$8="",0,SX$8+SUMIFS(условия!57:57,условия!$7:$7,"&lt;="&amp;SX$8,условия!$8:$8,"&gt;="&amp;SX$8))</f>
        <v>44899</v>
      </c>
      <c r="SY93" s="13">
        <f>IF(SY$8="",0,SY$8+SUMIFS(условия!57:57,условия!$7:$7,"&lt;="&amp;SY$8,условия!$8:$8,"&gt;="&amp;SY$8))</f>
        <v>44900</v>
      </c>
      <c r="SZ93" s="13">
        <f>IF(SZ$8="",0,SZ$8+SUMIFS(условия!57:57,условия!$7:$7,"&lt;="&amp;SZ$8,условия!$8:$8,"&gt;="&amp;SZ$8))</f>
        <v>44901</v>
      </c>
      <c r="TA93" s="13">
        <f>IF(TA$8="",0,TA$8+SUMIFS(условия!57:57,условия!$7:$7,"&lt;="&amp;TA$8,условия!$8:$8,"&gt;="&amp;TA$8))</f>
        <v>44902</v>
      </c>
      <c r="TB93" s="13">
        <f>IF(TB$8="",0,TB$8+SUMIFS(условия!57:57,условия!$7:$7,"&lt;="&amp;TB$8,условия!$8:$8,"&gt;="&amp;TB$8))</f>
        <v>44903</v>
      </c>
      <c r="TC93" s="13">
        <f>IF(TC$8="",0,TC$8+SUMIFS(условия!57:57,условия!$7:$7,"&lt;="&amp;TC$8,условия!$8:$8,"&gt;="&amp;TC$8))</f>
        <v>44904</v>
      </c>
      <c r="TD93" s="13">
        <f>IF(TD$8="",0,TD$8+SUMIFS(условия!57:57,условия!$7:$7,"&lt;="&amp;TD$8,условия!$8:$8,"&gt;="&amp;TD$8))</f>
        <v>44905</v>
      </c>
      <c r="TE93" s="13">
        <f>IF(TE$8="",0,TE$8+SUMIFS(условия!57:57,условия!$7:$7,"&lt;="&amp;TE$8,условия!$8:$8,"&gt;="&amp;TE$8))</f>
        <v>44906</v>
      </c>
      <c r="TF93" s="13">
        <f>IF(TF$8="",0,TF$8+SUMIFS(условия!57:57,условия!$7:$7,"&lt;="&amp;TF$8,условия!$8:$8,"&gt;="&amp;TF$8))</f>
        <v>44907</v>
      </c>
      <c r="TG93" s="13">
        <f>IF(TG$8="",0,TG$8+SUMIFS(условия!57:57,условия!$7:$7,"&lt;="&amp;TG$8,условия!$8:$8,"&gt;="&amp;TG$8))</f>
        <v>44908</v>
      </c>
      <c r="TH93" s="13">
        <f>IF(TH$8="",0,TH$8+SUMIFS(условия!57:57,условия!$7:$7,"&lt;="&amp;TH$8,условия!$8:$8,"&gt;="&amp;TH$8))</f>
        <v>44909</v>
      </c>
      <c r="TI93" s="13">
        <f>IF(TI$8="",0,TI$8+SUMIFS(условия!57:57,условия!$7:$7,"&lt;="&amp;TI$8,условия!$8:$8,"&gt;="&amp;TI$8))</f>
        <v>44910</v>
      </c>
      <c r="TJ93" s="13">
        <f>IF(TJ$8="",0,TJ$8+SUMIFS(условия!57:57,условия!$7:$7,"&lt;="&amp;TJ$8,условия!$8:$8,"&gt;="&amp;TJ$8))</f>
        <v>44911</v>
      </c>
      <c r="TK93" s="13">
        <f>IF(TK$8="",0,TK$8+SUMIFS(условия!57:57,условия!$7:$7,"&lt;="&amp;TK$8,условия!$8:$8,"&gt;="&amp;TK$8))</f>
        <v>44912</v>
      </c>
      <c r="TL93" s="13">
        <f>IF(TL$8="",0,TL$8+SUMIFS(условия!57:57,условия!$7:$7,"&lt;="&amp;TL$8,условия!$8:$8,"&gt;="&amp;TL$8))</f>
        <v>44913</v>
      </c>
      <c r="TM93" s="13">
        <f>IF(TM$8="",0,TM$8+SUMIFS(условия!57:57,условия!$7:$7,"&lt;="&amp;TM$8,условия!$8:$8,"&gt;="&amp;TM$8))</f>
        <v>44914</v>
      </c>
      <c r="TN93" s="13">
        <f>IF(TN$8="",0,TN$8+SUMIFS(условия!57:57,условия!$7:$7,"&lt;="&amp;TN$8,условия!$8:$8,"&gt;="&amp;TN$8))</f>
        <v>44915</v>
      </c>
      <c r="TO93" s="13">
        <f>IF(TO$8="",0,TO$8+SUMIFS(условия!57:57,условия!$7:$7,"&lt;="&amp;TO$8,условия!$8:$8,"&gt;="&amp;TO$8))</f>
        <v>44916</v>
      </c>
      <c r="TP93" s="13">
        <f>IF(TP$8="",0,TP$8+SUMIFS(условия!57:57,условия!$7:$7,"&lt;="&amp;TP$8,условия!$8:$8,"&gt;="&amp;TP$8))</f>
        <v>44917</v>
      </c>
      <c r="TQ93" s="13">
        <f>IF(TQ$8="",0,TQ$8+SUMIFS(условия!57:57,условия!$7:$7,"&lt;="&amp;TQ$8,условия!$8:$8,"&gt;="&amp;TQ$8))</f>
        <v>44918</v>
      </c>
      <c r="TR93" s="13">
        <f>IF(TR$8="",0,TR$8+SUMIFS(условия!57:57,условия!$7:$7,"&lt;="&amp;TR$8,условия!$8:$8,"&gt;="&amp;TR$8))</f>
        <v>44919</v>
      </c>
      <c r="TS93" s="13">
        <f>IF(TS$8="",0,TS$8+SUMIFS(условия!57:57,условия!$7:$7,"&lt;="&amp;TS$8,условия!$8:$8,"&gt;="&amp;TS$8))</f>
        <v>44920</v>
      </c>
      <c r="TT93" s="13">
        <f>IF(TT$8="",0,TT$8+SUMIFS(условия!57:57,условия!$7:$7,"&lt;="&amp;TT$8,условия!$8:$8,"&gt;="&amp;TT$8))</f>
        <v>44921</v>
      </c>
      <c r="TU93" s="13">
        <f>IF(TU$8="",0,TU$8+SUMIFS(условия!57:57,условия!$7:$7,"&lt;="&amp;TU$8,условия!$8:$8,"&gt;="&amp;TU$8))</f>
        <v>44922</v>
      </c>
      <c r="TV93" s="13">
        <f>IF(TV$8="",0,TV$8+SUMIFS(условия!57:57,условия!$7:$7,"&lt;="&amp;TV$8,условия!$8:$8,"&gt;="&amp;TV$8))</f>
        <v>44923</v>
      </c>
      <c r="TW93" s="13">
        <f>IF(TW$8="",0,TW$8+SUMIFS(условия!57:57,условия!$7:$7,"&lt;="&amp;TW$8,условия!$8:$8,"&gt;="&amp;TW$8))</f>
        <v>44924</v>
      </c>
      <c r="TX93" s="13">
        <f>IF(TX$8="",0,TX$8+SUMIFS(условия!57:57,условия!$7:$7,"&lt;="&amp;TX$8,условия!$8:$8,"&gt;="&amp;TX$8))</f>
        <v>44925</v>
      </c>
      <c r="TY93" s="13">
        <f>IF(TY$8="",0,TY$8+SUMIFS(условия!57:57,условия!$7:$7,"&lt;="&amp;TY$8,условия!$8:$8,"&gt;="&amp;TY$8))</f>
        <v>44926</v>
      </c>
      <c r="TZ93" s="13">
        <f>IF(TZ$8="",0,TZ$8+SUMIFS(условия!57:57,условия!$7:$7,"&lt;="&amp;TZ$8,условия!$8:$8,"&gt;="&amp;TZ$8))</f>
        <v>44927</v>
      </c>
      <c r="UA93" s="13">
        <f>IF(UA$8="",0,UA$8+SUMIFS(условия!57:57,условия!$7:$7,"&lt;="&amp;UA$8,условия!$8:$8,"&gt;="&amp;UA$8))</f>
        <v>44928</v>
      </c>
      <c r="UB93" s="13">
        <f>IF(UB$8="",0,UB$8+SUMIFS(условия!57:57,условия!$7:$7,"&lt;="&amp;UB$8,условия!$8:$8,"&gt;="&amp;UB$8))</f>
        <v>44929</v>
      </c>
      <c r="UC93" s="13">
        <f>IF(UC$8="",0,UC$8+SUMIFS(условия!57:57,условия!$7:$7,"&lt;="&amp;UC$8,условия!$8:$8,"&gt;="&amp;UC$8))</f>
        <v>44930</v>
      </c>
      <c r="UD93" s="13">
        <f>IF(UD$8="",0,UD$8+SUMIFS(условия!57:57,условия!$7:$7,"&lt;="&amp;UD$8,условия!$8:$8,"&gt;="&amp;UD$8))</f>
        <v>44931</v>
      </c>
      <c r="UE93" s="13">
        <f>IF(UE$8="",0,UE$8+SUMIFS(условия!57:57,условия!$7:$7,"&lt;="&amp;UE$8,условия!$8:$8,"&gt;="&amp;UE$8))</f>
        <v>44932</v>
      </c>
      <c r="UF93" s="13">
        <f>IF(UF$8="",0,UF$8+SUMIFS(условия!57:57,условия!$7:$7,"&lt;="&amp;UF$8,условия!$8:$8,"&gt;="&amp;UF$8))</f>
        <v>44933</v>
      </c>
      <c r="UG93" s="13">
        <f>IF(UG$8="",0,UG$8+SUMIFS(условия!57:57,условия!$7:$7,"&lt;="&amp;UG$8,условия!$8:$8,"&gt;="&amp;UG$8))</f>
        <v>44934</v>
      </c>
      <c r="UH93" s="13">
        <f>IF(UH$8="",0,UH$8+SUMIFS(условия!57:57,условия!$7:$7,"&lt;="&amp;UH$8,условия!$8:$8,"&gt;="&amp;UH$8))</f>
        <v>44935</v>
      </c>
      <c r="UI93" s="13">
        <f>IF(UI$8="",0,UI$8+SUMIFS(условия!57:57,условия!$7:$7,"&lt;="&amp;UI$8,условия!$8:$8,"&gt;="&amp;UI$8))</f>
        <v>44936</v>
      </c>
      <c r="UJ93" s="13">
        <f>IF(UJ$8="",0,UJ$8+SUMIFS(условия!57:57,условия!$7:$7,"&lt;="&amp;UJ$8,условия!$8:$8,"&gt;="&amp;UJ$8))</f>
        <v>44937</v>
      </c>
      <c r="UK93" s="13">
        <f>IF(UK$8="",0,UK$8+SUMIFS(условия!57:57,условия!$7:$7,"&lt;="&amp;UK$8,условия!$8:$8,"&gt;="&amp;UK$8))</f>
        <v>44938</v>
      </c>
      <c r="UL93" s="13">
        <f>IF(UL$8="",0,UL$8+SUMIFS(условия!57:57,условия!$7:$7,"&lt;="&amp;UL$8,условия!$8:$8,"&gt;="&amp;UL$8))</f>
        <v>44939</v>
      </c>
      <c r="UM93" s="13">
        <f>IF(UM$8="",0,UM$8+SUMIFS(условия!57:57,условия!$7:$7,"&lt;="&amp;UM$8,условия!$8:$8,"&gt;="&amp;UM$8))</f>
        <v>44940</v>
      </c>
      <c r="UN93" s="13">
        <f>IF(UN$8="",0,UN$8+SUMIFS(условия!57:57,условия!$7:$7,"&lt;="&amp;UN$8,условия!$8:$8,"&gt;="&amp;UN$8))</f>
        <v>44941</v>
      </c>
      <c r="UO93" s="13">
        <f>IF(UO$8="",0,UO$8+SUMIFS(условия!57:57,условия!$7:$7,"&lt;="&amp;UO$8,условия!$8:$8,"&gt;="&amp;UO$8))</f>
        <v>44942</v>
      </c>
      <c r="UP93" s="13">
        <f>IF(UP$8="",0,UP$8+SUMIFS(условия!57:57,условия!$7:$7,"&lt;="&amp;UP$8,условия!$8:$8,"&gt;="&amp;UP$8))</f>
        <v>44943</v>
      </c>
      <c r="UQ93" s="13">
        <f>IF(UQ$8="",0,UQ$8+SUMIFS(условия!57:57,условия!$7:$7,"&lt;="&amp;UQ$8,условия!$8:$8,"&gt;="&amp;UQ$8))</f>
        <v>44944</v>
      </c>
      <c r="UR93" s="13">
        <f>IF(UR$8="",0,UR$8+SUMIFS(условия!57:57,условия!$7:$7,"&lt;="&amp;UR$8,условия!$8:$8,"&gt;="&amp;UR$8))</f>
        <v>44945</v>
      </c>
      <c r="US93" s="13">
        <f>IF(US$8="",0,US$8+SUMIFS(условия!57:57,условия!$7:$7,"&lt;="&amp;US$8,условия!$8:$8,"&gt;="&amp;US$8))</f>
        <v>44946</v>
      </c>
      <c r="UT93" s="13">
        <f>IF(UT$8="",0,UT$8+SUMIFS(условия!57:57,условия!$7:$7,"&lt;="&amp;UT$8,условия!$8:$8,"&gt;="&amp;UT$8))</f>
        <v>44947</v>
      </c>
      <c r="UU93" s="13">
        <f>IF(UU$8="",0,UU$8+SUMIFS(условия!57:57,условия!$7:$7,"&lt;="&amp;UU$8,условия!$8:$8,"&gt;="&amp;UU$8))</f>
        <v>44948</v>
      </c>
      <c r="UV93" s="13">
        <f>IF(UV$8="",0,UV$8+SUMIFS(условия!57:57,условия!$7:$7,"&lt;="&amp;UV$8,условия!$8:$8,"&gt;="&amp;UV$8))</f>
        <v>44949</v>
      </c>
      <c r="UW93" s="13">
        <f>IF(UW$8="",0,UW$8+SUMIFS(условия!57:57,условия!$7:$7,"&lt;="&amp;UW$8,условия!$8:$8,"&gt;="&amp;UW$8))</f>
        <v>44950</v>
      </c>
      <c r="UX93" s="13">
        <f>IF(UX$8="",0,UX$8+SUMIFS(условия!57:57,условия!$7:$7,"&lt;="&amp;UX$8,условия!$8:$8,"&gt;="&amp;UX$8))</f>
        <v>44951</v>
      </c>
      <c r="UY93" s="13">
        <f>IF(UY$8="",0,UY$8+SUMIFS(условия!57:57,условия!$7:$7,"&lt;="&amp;UY$8,условия!$8:$8,"&gt;="&amp;UY$8))</f>
        <v>44952</v>
      </c>
      <c r="UZ93" s="13">
        <f>IF(UZ$8="",0,UZ$8+SUMIFS(условия!57:57,условия!$7:$7,"&lt;="&amp;UZ$8,условия!$8:$8,"&gt;="&amp;UZ$8))</f>
        <v>44953</v>
      </c>
      <c r="VA93" s="13">
        <f>IF(VA$8="",0,VA$8+SUMIFS(условия!57:57,условия!$7:$7,"&lt;="&amp;VA$8,условия!$8:$8,"&gt;="&amp;VA$8))</f>
        <v>44954</v>
      </c>
      <c r="VB93" s="13">
        <f>IF(VB$8="",0,VB$8+SUMIFS(условия!57:57,условия!$7:$7,"&lt;="&amp;VB$8,условия!$8:$8,"&gt;="&amp;VB$8))</f>
        <v>44955</v>
      </c>
      <c r="VC93" s="13">
        <f>IF(VC$8="",0,VC$8+SUMIFS(условия!57:57,условия!$7:$7,"&lt;="&amp;VC$8,условия!$8:$8,"&gt;="&amp;VC$8))</f>
        <v>44956</v>
      </c>
      <c r="VD93" s="13">
        <f>IF(VD$8="",0,VD$8+SUMIFS(условия!57:57,условия!$7:$7,"&lt;="&amp;VD$8,условия!$8:$8,"&gt;="&amp;VD$8))</f>
        <v>44957</v>
      </c>
      <c r="VE93" s="13">
        <f>IF(VE$8="",0,VE$8+SUMIFS(условия!57:57,условия!$7:$7,"&lt;="&amp;VE$8,условия!$8:$8,"&gt;="&amp;VE$8))</f>
        <v>44958</v>
      </c>
      <c r="VF93" s="13">
        <f>IF(VF$8="",0,VF$8+SUMIFS(условия!57:57,условия!$7:$7,"&lt;="&amp;VF$8,условия!$8:$8,"&gt;="&amp;VF$8))</f>
        <v>44959</v>
      </c>
      <c r="VG93" s="13">
        <f>IF(VG$8="",0,VG$8+SUMIFS(условия!57:57,условия!$7:$7,"&lt;="&amp;VG$8,условия!$8:$8,"&gt;="&amp;VG$8))</f>
        <v>44960</v>
      </c>
      <c r="VH93" s="13">
        <f>IF(VH$8="",0,VH$8+SUMIFS(условия!57:57,условия!$7:$7,"&lt;="&amp;VH$8,условия!$8:$8,"&gt;="&amp;VH$8))</f>
        <v>44961</v>
      </c>
      <c r="VI93" s="13">
        <f>IF(VI$8="",0,VI$8+SUMIFS(условия!57:57,условия!$7:$7,"&lt;="&amp;VI$8,условия!$8:$8,"&gt;="&amp;VI$8))</f>
        <v>44962</v>
      </c>
      <c r="VJ93" s="13">
        <f>IF(VJ$8="",0,VJ$8+SUMIFS(условия!57:57,условия!$7:$7,"&lt;="&amp;VJ$8,условия!$8:$8,"&gt;="&amp;VJ$8))</f>
        <v>44963</v>
      </c>
      <c r="VK93" s="13">
        <f>IF(VK$8="",0,VK$8+SUMIFS(условия!57:57,условия!$7:$7,"&lt;="&amp;VK$8,условия!$8:$8,"&gt;="&amp;VK$8))</f>
        <v>44964</v>
      </c>
      <c r="VL93" s="13">
        <f>IF(VL$8="",0,VL$8+SUMIFS(условия!57:57,условия!$7:$7,"&lt;="&amp;VL$8,условия!$8:$8,"&gt;="&amp;VL$8))</f>
        <v>44965</v>
      </c>
      <c r="VM93" s="13">
        <f>IF(VM$8="",0,VM$8+SUMIFS(условия!57:57,условия!$7:$7,"&lt;="&amp;VM$8,условия!$8:$8,"&gt;="&amp;VM$8))</f>
        <v>44966</v>
      </c>
      <c r="VN93" s="13">
        <f>IF(VN$8="",0,VN$8+SUMIFS(условия!57:57,условия!$7:$7,"&lt;="&amp;VN$8,условия!$8:$8,"&gt;="&amp;VN$8))</f>
        <v>44967</v>
      </c>
      <c r="VO93" s="13">
        <f>IF(VO$8="",0,VO$8+SUMIFS(условия!57:57,условия!$7:$7,"&lt;="&amp;VO$8,условия!$8:$8,"&gt;="&amp;VO$8))</f>
        <v>44968</v>
      </c>
      <c r="VP93" s="13">
        <f>IF(VP$8="",0,VP$8+SUMIFS(условия!57:57,условия!$7:$7,"&lt;="&amp;VP$8,условия!$8:$8,"&gt;="&amp;VP$8))</f>
        <v>44969</v>
      </c>
      <c r="VQ93" s="13">
        <f>IF(VQ$8="",0,VQ$8+SUMIFS(условия!57:57,условия!$7:$7,"&lt;="&amp;VQ$8,условия!$8:$8,"&gt;="&amp;VQ$8))</f>
        <v>44970</v>
      </c>
      <c r="VR93" s="13">
        <f>IF(VR$8="",0,VR$8+SUMIFS(условия!57:57,условия!$7:$7,"&lt;="&amp;VR$8,условия!$8:$8,"&gt;="&amp;VR$8))</f>
        <v>44971</v>
      </c>
      <c r="VS93" s="13">
        <f>IF(VS$8="",0,VS$8+SUMIFS(условия!57:57,условия!$7:$7,"&lt;="&amp;VS$8,условия!$8:$8,"&gt;="&amp;VS$8))</f>
        <v>44972</v>
      </c>
      <c r="VT93" s="13">
        <f>IF(VT$8="",0,VT$8+SUMIFS(условия!57:57,условия!$7:$7,"&lt;="&amp;VT$8,условия!$8:$8,"&gt;="&amp;VT$8))</f>
        <v>44973</v>
      </c>
      <c r="VU93" s="13">
        <f>IF(VU$8="",0,VU$8+SUMIFS(условия!57:57,условия!$7:$7,"&lt;="&amp;VU$8,условия!$8:$8,"&gt;="&amp;VU$8))</f>
        <v>44974</v>
      </c>
      <c r="VV93" s="13">
        <f>IF(VV$8="",0,VV$8+SUMIFS(условия!57:57,условия!$7:$7,"&lt;="&amp;VV$8,условия!$8:$8,"&gt;="&amp;VV$8))</f>
        <v>44975</v>
      </c>
      <c r="VW93" s="13">
        <f>IF(VW$8="",0,VW$8+SUMIFS(условия!57:57,условия!$7:$7,"&lt;="&amp;VW$8,условия!$8:$8,"&gt;="&amp;VW$8))</f>
        <v>44976</v>
      </c>
      <c r="VX93" s="13">
        <f>IF(VX$8="",0,VX$8+SUMIFS(условия!57:57,условия!$7:$7,"&lt;="&amp;VX$8,условия!$8:$8,"&gt;="&amp;VX$8))</f>
        <v>44977</v>
      </c>
      <c r="VY93" s="13">
        <f>IF(VY$8="",0,VY$8+SUMIFS(условия!57:57,условия!$7:$7,"&lt;="&amp;VY$8,условия!$8:$8,"&gt;="&amp;VY$8))</f>
        <v>44978</v>
      </c>
      <c r="VZ93" s="13">
        <f>IF(VZ$8="",0,VZ$8+SUMIFS(условия!57:57,условия!$7:$7,"&lt;="&amp;VZ$8,условия!$8:$8,"&gt;="&amp;VZ$8))</f>
        <v>44979</v>
      </c>
      <c r="WA93" s="13">
        <f>IF(WA$8="",0,WA$8+SUMIFS(условия!57:57,условия!$7:$7,"&lt;="&amp;WA$8,условия!$8:$8,"&gt;="&amp;WA$8))</f>
        <v>44980</v>
      </c>
      <c r="WB93" s="13">
        <f>IF(WB$8="",0,WB$8+SUMIFS(условия!57:57,условия!$7:$7,"&lt;="&amp;WB$8,условия!$8:$8,"&gt;="&amp;WB$8))</f>
        <v>44981</v>
      </c>
      <c r="WC93" s="13">
        <f>IF(WC$8="",0,WC$8+SUMIFS(условия!57:57,условия!$7:$7,"&lt;="&amp;WC$8,условия!$8:$8,"&gt;="&amp;WC$8))</f>
        <v>44982</v>
      </c>
      <c r="WD93" s="13">
        <f>IF(WD$8="",0,WD$8+SUMIFS(условия!57:57,условия!$7:$7,"&lt;="&amp;WD$8,условия!$8:$8,"&gt;="&amp;WD$8))</f>
        <v>44983</v>
      </c>
      <c r="WE93" s="13">
        <f>IF(WE$8="",0,WE$8+SUMIFS(условия!57:57,условия!$7:$7,"&lt;="&amp;WE$8,условия!$8:$8,"&gt;="&amp;WE$8))</f>
        <v>44984</v>
      </c>
      <c r="WF93" s="13">
        <f>IF(WF$8="",0,WF$8+SUMIFS(условия!57:57,условия!$7:$7,"&lt;="&amp;WF$8,условия!$8:$8,"&gt;="&amp;WF$8))</f>
        <v>44985</v>
      </c>
      <c r="WG93" s="13">
        <f>IF(WG$8="",0,WG$8+SUMIFS(условия!57:57,условия!$7:$7,"&lt;="&amp;WG$8,условия!$8:$8,"&gt;="&amp;WG$8))</f>
        <v>44986</v>
      </c>
      <c r="WH93" s="13">
        <f>IF(WH$8="",0,WH$8+SUMIFS(условия!57:57,условия!$7:$7,"&lt;="&amp;WH$8,условия!$8:$8,"&gt;="&amp;WH$8))</f>
        <v>44987</v>
      </c>
      <c r="WI93" s="13">
        <f>IF(WI$8="",0,WI$8+SUMIFS(условия!57:57,условия!$7:$7,"&lt;="&amp;WI$8,условия!$8:$8,"&gt;="&amp;WI$8))</f>
        <v>44988</v>
      </c>
      <c r="WJ93" s="13">
        <f>IF(WJ$8="",0,WJ$8+SUMIFS(условия!57:57,условия!$7:$7,"&lt;="&amp;WJ$8,условия!$8:$8,"&gt;="&amp;WJ$8))</f>
        <v>44989</v>
      </c>
      <c r="WK93" s="13">
        <f>IF(WK$8="",0,WK$8+SUMIFS(условия!57:57,условия!$7:$7,"&lt;="&amp;WK$8,условия!$8:$8,"&gt;="&amp;WK$8))</f>
        <v>44990</v>
      </c>
      <c r="WL93" s="13">
        <f>IF(WL$8="",0,WL$8+SUMIFS(условия!57:57,условия!$7:$7,"&lt;="&amp;WL$8,условия!$8:$8,"&gt;="&amp;WL$8))</f>
        <v>44991</v>
      </c>
      <c r="WM93" s="13">
        <f>IF(WM$8="",0,WM$8+SUMIFS(условия!57:57,условия!$7:$7,"&lt;="&amp;WM$8,условия!$8:$8,"&gt;="&amp;WM$8))</f>
        <v>44992</v>
      </c>
      <c r="WN93" s="13">
        <f>IF(WN$8="",0,WN$8+SUMIFS(условия!57:57,условия!$7:$7,"&lt;="&amp;WN$8,условия!$8:$8,"&gt;="&amp;WN$8))</f>
        <v>44993</v>
      </c>
      <c r="WO93" s="13">
        <f>IF(WO$8="",0,WO$8+SUMIFS(условия!57:57,условия!$7:$7,"&lt;="&amp;WO$8,условия!$8:$8,"&gt;="&amp;WO$8))</f>
        <v>44994</v>
      </c>
      <c r="WP93" s="13">
        <f>IF(WP$8="",0,WP$8+SUMIFS(условия!57:57,условия!$7:$7,"&lt;="&amp;WP$8,условия!$8:$8,"&gt;="&amp;WP$8))</f>
        <v>44995</v>
      </c>
      <c r="WQ93" s="13">
        <f>IF(WQ$8="",0,WQ$8+SUMIFS(условия!57:57,условия!$7:$7,"&lt;="&amp;WQ$8,условия!$8:$8,"&gt;="&amp;WQ$8))</f>
        <v>44996</v>
      </c>
      <c r="WR93" s="13">
        <f>IF(WR$8="",0,WR$8+SUMIFS(условия!57:57,условия!$7:$7,"&lt;="&amp;WR$8,условия!$8:$8,"&gt;="&amp;WR$8))</f>
        <v>44997</v>
      </c>
      <c r="WS93" s="13">
        <f>IF(WS$8="",0,WS$8+SUMIFS(условия!57:57,условия!$7:$7,"&lt;="&amp;WS$8,условия!$8:$8,"&gt;="&amp;WS$8))</f>
        <v>44998</v>
      </c>
      <c r="WT93" s="13">
        <f>IF(WT$8="",0,WT$8+SUMIFS(условия!57:57,условия!$7:$7,"&lt;="&amp;WT$8,условия!$8:$8,"&gt;="&amp;WT$8))</f>
        <v>44999</v>
      </c>
      <c r="WU93" s="13">
        <f>IF(WU$8="",0,WU$8+SUMIFS(условия!57:57,условия!$7:$7,"&lt;="&amp;WU$8,условия!$8:$8,"&gt;="&amp;WU$8))</f>
        <v>45000</v>
      </c>
      <c r="WV93" s="13">
        <f>IF(WV$8="",0,WV$8+SUMIFS(условия!57:57,условия!$7:$7,"&lt;="&amp;WV$8,условия!$8:$8,"&gt;="&amp;WV$8))</f>
        <v>45001</v>
      </c>
      <c r="WW93" s="13">
        <f>IF(WW$8="",0,WW$8+SUMIFS(условия!57:57,условия!$7:$7,"&lt;="&amp;WW$8,условия!$8:$8,"&gt;="&amp;WW$8))</f>
        <v>45002</v>
      </c>
      <c r="WX93" s="13">
        <f>IF(WX$8="",0,WX$8+SUMIFS(условия!57:57,условия!$7:$7,"&lt;="&amp;WX$8,условия!$8:$8,"&gt;="&amp;WX$8))</f>
        <v>45003</v>
      </c>
      <c r="WY93" s="13">
        <f>IF(WY$8="",0,WY$8+SUMIFS(условия!57:57,условия!$7:$7,"&lt;="&amp;WY$8,условия!$8:$8,"&gt;="&amp;WY$8))</f>
        <v>45004</v>
      </c>
      <c r="WZ93" s="13">
        <f>IF(WZ$8="",0,WZ$8+SUMIFS(условия!57:57,условия!$7:$7,"&lt;="&amp;WZ$8,условия!$8:$8,"&gt;="&amp;WZ$8))</f>
        <v>45005</v>
      </c>
      <c r="XA93" s="13">
        <f>IF(XA$8="",0,XA$8+SUMIFS(условия!57:57,условия!$7:$7,"&lt;="&amp;XA$8,условия!$8:$8,"&gt;="&amp;XA$8))</f>
        <v>45006</v>
      </c>
      <c r="XB93" s="13">
        <f>IF(XB$8="",0,XB$8+SUMIFS(условия!57:57,условия!$7:$7,"&lt;="&amp;XB$8,условия!$8:$8,"&gt;="&amp;XB$8))</f>
        <v>45007</v>
      </c>
      <c r="XC93" s="13">
        <f>IF(XC$8="",0,XC$8+SUMIFS(условия!57:57,условия!$7:$7,"&lt;="&amp;XC$8,условия!$8:$8,"&gt;="&amp;XC$8))</f>
        <v>45008</v>
      </c>
      <c r="XD93" s="13">
        <f>IF(XD$8="",0,XD$8+SUMIFS(условия!57:57,условия!$7:$7,"&lt;="&amp;XD$8,условия!$8:$8,"&gt;="&amp;XD$8))</f>
        <v>45009</v>
      </c>
      <c r="XE93" s="13">
        <f>IF(XE$8="",0,XE$8+SUMIFS(условия!57:57,условия!$7:$7,"&lt;="&amp;XE$8,условия!$8:$8,"&gt;="&amp;XE$8))</f>
        <v>45010</v>
      </c>
      <c r="XF93" s="13">
        <f>IF(XF$8="",0,XF$8+SUMIFS(условия!57:57,условия!$7:$7,"&lt;="&amp;XF$8,условия!$8:$8,"&gt;="&amp;XF$8))</f>
        <v>45011</v>
      </c>
      <c r="XG93" s="13">
        <f>IF(XG$8="",0,XG$8+SUMIFS(условия!57:57,условия!$7:$7,"&lt;="&amp;XG$8,условия!$8:$8,"&gt;="&amp;XG$8))</f>
        <v>45012</v>
      </c>
      <c r="XH93" s="13">
        <f>IF(XH$8="",0,XH$8+SUMIFS(условия!57:57,условия!$7:$7,"&lt;="&amp;XH$8,условия!$8:$8,"&gt;="&amp;XH$8))</f>
        <v>45013</v>
      </c>
      <c r="XI93" s="13">
        <f>IF(XI$8="",0,XI$8+SUMIFS(условия!57:57,условия!$7:$7,"&lt;="&amp;XI$8,условия!$8:$8,"&gt;="&amp;XI$8))</f>
        <v>45014</v>
      </c>
      <c r="XJ93" s="13">
        <f>IF(XJ$8="",0,XJ$8+SUMIFS(условия!57:57,условия!$7:$7,"&lt;="&amp;XJ$8,условия!$8:$8,"&gt;="&amp;XJ$8))</f>
        <v>45015</v>
      </c>
      <c r="XK93" s="13">
        <f>IF(XK$8="",0,XK$8+SUMIFS(условия!57:57,условия!$7:$7,"&lt;="&amp;XK$8,условия!$8:$8,"&gt;="&amp;XK$8))</f>
        <v>45016</v>
      </c>
      <c r="XL93" s="13">
        <f>IF(XL$8="",0,XL$8+SUMIFS(условия!57:57,условия!$7:$7,"&lt;="&amp;XL$8,условия!$8:$8,"&gt;="&amp;XL$8))</f>
        <v>45017</v>
      </c>
      <c r="XM93" s="13">
        <f>IF(XM$8="",0,XM$8+SUMIFS(условия!57:57,условия!$7:$7,"&lt;="&amp;XM$8,условия!$8:$8,"&gt;="&amp;XM$8))</f>
        <v>45018</v>
      </c>
      <c r="XN93" s="13">
        <f>IF(XN$8="",0,XN$8+SUMIFS(условия!57:57,условия!$7:$7,"&lt;="&amp;XN$8,условия!$8:$8,"&gt;="&amp;XN$8))</f>
        <v>45019</v>
      </c>
      <c r="XO93" s="13">
        <f>IF(XO$8="",0,XO$8+SUMIFS(условия!57:57,условия!$7:$7,"&lt;="&amp;XO$8,условия!$8:$8,"&gt;="&amp;XO$8))</f>
        <v>45020</v>
      </c>
      <c r="XP93" s="13">
        <f>IF(XP$8="",0,XP$8+SUMIFS(условия!57:57,условия!$7:$7,"&lt;="&amp;XP$8,условия!$8:$8,"&gt;="&amp;XP$8))</f>
        <v>45021</v>
      </c>
      <c r="XQ93" s="13">
        <f>IF(XQ$8="",0,XQ$8+SUMIFS(условия!57:57,условия!$7:$7,"&lt;="&amp;XQ$8,условия!$8:$8,"&gt;="&amp;XQ$8))</f>
        <v>45022</v>
      </c>
      <c r="XR93" s="13">
        <f>IF(XR$8="",0,XR$8+SUMIFS(условия!57:57,условия!$7:$7,"&lt;="&amp;XR$8,условия!$8:$8,"&gt;="&amp;XR$8))</f>
        <v>45023</v>
      </c>
      <c r="XS93" s="13">
        <f>IF(XS$8="",0,XS$8+SUMIFS(условия!57:57,условия!$7:$7,"&lt;="&amp;XS$8,условия!$8:$8,"&gt;="&amp;XS$8))</f>
        <v>45024</v>
      </c>
      <c r="XT93" s="13">
        <f>IF(XT$8="",0,XT$8+SUMIFS(условия!57:57,условия!$7:$7,"&lt;="&amp;XT$8,условия!$8:$8,"&gt;="&amp;XT$8))</f>
        <v>45025</v>
      </c>
      <c r="XU93" s="13">
        <f>IF(XU$8="",0,XU$8+SUMIFS(условия!57:57,условия!$7:$7,"&lt;="&amp;XU$8,условия!$8:$8,"&gt;="&amp;XU$8))</f>
        <v>45026</v>
      </c>
      <c r="XV93" s="13">
        <f>IF(XV$8="",0,XV$8+SUMIFS(условия!57:57,условия!$7:$7,"&lt;="&amp;XV$8,условия!$8:$8,"&gt;="&amp;XV$8))</f>
        <v>45027</v>
      </c>
      <c r="XW93" s="13">
        <f>IF(XW$8="",0,XW$8+SUMIFS(условия!57:57,условия!$7:$7,"&lt;="&amp;XW$8,условия!$8:$8,"&gt;="&amp;XW$8))</f>
        <v>45028</v>
      </c>
      <c r="XX93" s="13">
        <f>IF(XX$8="",0,XX$8+SUMIFS(условия!57:57,условия!$7:$7,"&lt;="&amp;XX$8,условия!$8:$8,"&gt;="&amp;XX$8))</f>
        <v>45029</v>
      </c>
      <c r="XY93" s="13">
        <f>IF(XY$8="",0,XY$8+SUMIFS(условия!57:57,условия!$7:$7,"&lt;="&amp;XY$8,условия!$8:$8,"&gt;="&amp;XY$8))</f>
        <v>45030</v>
      </c>
      <c r="XZ93" s="13">
        <f>IF(XZ$8="",0,XZ$8+SUMIFS(условия!57:57,условия!$7:$7,"&lt;="&amp;XZ$8,условия!$8:$8,"&gt;="&amp;XZ$8))</f>
        <v>45031</v>
      </c>
      <c r="YA93" s="13">
        <f>IF(YA$8="",0,YA$8+SUMIFS(условия!57:57,условия!$7:$7,"&lt;="&amp;YA$8,условия!$8:$8,"&gt;="&amp;YA$8))</f>
        <v>45032</v>
      </c>
      <c r="YB93" s="13">
        <f>IF(YB$8="",0,YB$8+SUMIFS(условия!57:57,условия!$7:$7,"&lt;="&amp;YB$8,условия!$8:$8,"&gt;="&amp;YB$8))</f>
        <v>45033</v>
      </c>
      <c r="YC93" s="13">
        <f>IF(YC$8="",0,YC$8+SUMIFS(условия!57:57,условия!$7:$7,"&lt;="&amp;YC$8,условия!$8:$8,"&gt;="&amp;YC$8))</f>
        <v>45034</v>
      </c>
      <c r="YD93" s="13">
        <f>IF(YD$8="",0,YD$8+SUMIFS(условия!57:57,условия!$7:$7,"&lt;="&amp;YD$8,условия!$8:$8,"&gt;="&amp;YD$8))</f>
        <v>45035</v>
      </c>
      <c r="YE93" s="13">
        <f>IF(YE$8="",0,YE$8+SUMIFS(условия!57:57,условия!$7:$7,"&lt;="&amp;YE$8,условия!$8:$8,"&gt;="&amp;YE$8))</f>
        <v>45036</v>
      </c>
      <c r="YF93" s="13">
        <f>IF(YF$8="",0,YF$8+SUMIFS(условия!57:57,условия!$7:$7,"&lt;="&amp;YF$8,условия!$8:$8,"&gt;="&amp;YF$8))</f>
        <v>45037</v>
      </c>
      <c r="YG93" s="13">
        <f>IF(YG$8="",0,YG$8+SUMIFS(условия!57:57,условия!$7:$7,"&lt;="&amp;YG$8,условия!$8:$8,"&gt;="&amp;YG$8))</f>
        <v>45038</v>
      </c>
      <c r="YH93" s="13">
        <f>IF(YH$8="",0,YH$8+SUMIFS(условия!57:57,условия!$7:$7,"&lt;="&amp;YH$8,условия!$8:$8,"&gt;="&amp;YH$8))</f>
        <v>45039</v>
      </c>
      <c r="YI93" s="13">
        <f>IF(YI$8="",0,YI$8+SUMIFS(условия!57:57,условия!$7:$7,"&lt;="&amp;YI$8,условия!$8:$8,"&gt;="&amp;YI$8))</f>
        <v>45040</v>
      </c>
      <c r="YJ93" s="13">
        <f>IF(YJ$8="",0,YJ$8+SUMIFS(условия!57:57,условия!$7:$7,"&lt;="&amp;YJ$8,условия!$8:$8,"&gt;="&amp;YJ$8))</f>
        <v>45041</v>
      </c>
      <c r="YK93" s="13">
        <f>IF(YK$8="",0,YK$8+SUMIFS(условия!57:57,условия!$7:$7,"&lt;="&amp;YK$8,условия!$8:$8,"&gt;="&amp;YK$8))</f>
        <v>45042</v>
      </c>
      <c r="YL93" s="13">
        <f>IF(YL$8="",0,YL$8+SUMIFS(условия!57:57,условия!$7:$7,"&lt;="&amp;YL$8,условия!$8:$8,"&gt;="&amp;YL$8))</f>
        <v>45043</v>
      </c>
      <c r="YM93" s="13">
        <f>IF(YM$8="",0,YM$8+SUMIFS(условия!57:57,условия!$7:$7,"&lt;="&amp;YM$8,условия!$8:$8,"&gt;="&amp;YM$8))</f>
        <v>45044</v>
      </c>
      <c r="YN93" s="13">
        <f>IF(YN$8="",0,YN$8+SUMIFS(условия!57:57,условия!$7:$7,"&lt;="&amp;YN$8,условия!$8:$8,"&gt;="&amp;YN$8))</f>
        <v>45045</v>
      </c>
      <c r="YO93" s="13">
        <f>IF(YO$8="",0,YO$8+SUMIFS(условия!57:57,условия!$7:$7,"&lt;="&amp;YO$8,условия!$8:$8,"&gt;="&amp;YO$8))</f>
        <v>45046</v>
      </c>
      <c r="YP93" s="13">
        <f>IF(YP$8="",0,YP$8+SUMIFS(условия!57:57,условия!$7:$7,"&lt;="&amp;YP$8,условия!$8:$8,"&gt;="&amp;YP$8))</f>
        <v>45047</v>
      </c>
      <c r="YQ93" s="13">
        <f>IF(YQ$8="",0,YQ$8+SUMIFS(условия!57:57,условия!$7:$7,"&lt;="&amp;YQ$8,условия!$8:$8,"&gt;="&amp;YQ$8))</f>
        <v>45048</v>
      </c>
      <c r="YR93" s="13">
        <f>IF(YR$8="",0,YR$8+SUMIFS(условия!57:57,условия!$7:$7,"&lt;="&amp;YR$8,условия!$8:$8,"&gt;="&amp;YR$8))</f>
        <v>45049</v>
      </c>
      <c r="YS93" s="13">
        <f>IF(YS$8="",0,YS$8+SUMIFS(условия!57:57,условия!$7:$7,"&lt;="&amp;YS$8,условия!$8:$8,"&gt;="&amp;YS$8))</f>
        <v>45050</v>
      </c>
      <c r="YT93" s="13">
        <f>IF(YT$8="",0,YT$8+SUMIFS(условия!57:57,условия!$7:$7,"&lt;="&amp;YT$8,условия!$8:$8,"&gt;="&amp;YT$8))</f>
        <v>45051</v>
      </c>
      <c r="YU93" s="13">
        <f>IF(YU$8="",0,YU$8+SUMIFS(условия!57:57,условия!$7:$7,"&lt;="&amp;YU$8,условия!$8:$8,"&gt;="&amp;YU$8))</f>
        <v>45052</v>
      </c>
      <c r="YV93" s="13">
        <f>IF(YV$8="",0,YV$8+SUMIFS(условия!57:57,условия!$7:$7,"&lt;="&amp;YV$8,условия!$8:$8,"&gt;="&amp;YV$8))</f>
        <v>45053</v>
      </c>
      <c r="YW93" s="13">
        <f>IF(YW$8="",0,YW$8+SUMIFS(условия!57:57,условия!$7:$7,"&lt;="&amp;YW$8,условия!$8:$8,"&gt;="&amp;YW$8))</f>
        <v>45054</v>
      </c>
      <c r="YX93" s="13">
        <f>IF(YX$8="",0,YX$8+SUMIFS(условия!57:57,условия!$7:$7,"&lt;="&amp;YX$8,условия!$8:$8,"&gt;="&amp;YX$8))</f>
        <v>45055</v>
      </c>
      <c r="YY93" s="13">
        <f>IF(YY$8="",0,YY$8+SUMIFS(условия!57:57,условия!$7:$7,"&lt;="&amp;YY$8,условия!$8:$8,"&gt;="&amp;YY$8))</f>
        <v>45056</v>
      </c>
      <c r="YZ93" s="13">
        <f>IF(YZ$8="",0,YZ$8+SUMIFS(условия!57:57,условия!$7:$7,"&lt;="&amp;YZ$8,условия!$8:$8,"&gt;="&amp;YZ$8))</f>
        <v>45057</v>
      </c>
      <c r="ZA93" s="13">
        <f>IF(ZA$8="",0,ZA$8+SUMIFS(условия!57:57,условия!$7:$7,"&lt;="&amp;ZA$8,условия!$8:$8,"&gt;="&amp;ZA$8))</f>
        <v>45058</v>
      </c>
      <c r="ZB93" s="13">
        <f>IF(ZB$8="",0,ZB$8+SUMIFS(условия!57:57,условия!$7:$7,"&lt;="&amp;ZB$8,условия!$8:$8,"&gt;="&amp;ZB$8))</f>
        <v>45059</v>
      </c>
      <c r="ZC93" s="13">
        <f>IF(ZC$8="",0,ZC$8+SUMIFS(условия!57:57,условия!$7:$7,"&lt;="&amp;ZC$8,условия!$8:$8,"&gt;="&amp;ZC$8))</f>
        <v>45060</v>
      </c>
      <c r="ZD93" s="13">
        <f>IF(ZD$8="",0,ZD$8+SUMIFS(условия!57:57,условия!$7:$7,"&lt;="&amp;ZD$8,условия!$8:$8,"&gt;="&amp;ZD$8))</f>
        <v>45061</v>
      </c>
      <c r="ZE93" s="13">
        <f>IF(ZE$8="",0,ZE$8+SUMIFS(условия!57:57,условия!$7:$7,"&lt;="&amp;ZE$8,условия!$8:$8,"&gt;="&amp;ZE$8))</f>
        <v>45062</v>
      </c>
      <c r="ZF93" s="13">
        <f>IF(ZF$8="",0,ZF$8+SUMIFS(условия!57:57,условия!$7:$7,"&lt;="&amp;ZF$8,условия!$8:$8,"&gt;="&amp;ZF$8))</f>
        <v>45063</v>
      </c>
      <c r="ZG93" s="13">
        <f>IF(ZG$8="",0,ZG$8+SUMIFS(условия!57:57,условия!$7:$7,"&lt;="&amp;ZG$8,условия!$8:$8,"&gt;="&amp;ZG$8))</f>
        <v>45064</v>
      </c>
      <c r="ZH93" s="13">
        <f>IF(ZH$8="",0,ZH$8+SUMIFS(условия!57:57,условия!$7:$7,"&lt;="&amp;ZH$8,условия!$8:$8,"&gt;="&amp;ZH$8))</f>
        <v>45065</v>
      </c>
      <c r="ZI93" s="13">
        <f>IF(ZI$8="",0,ZI$8+SUMIFS(условия!57:57,условия!$7:$7,"&lt;="&amp;ZI$8,условия!$8:$8,"&gt;="&amp;ZI$8))</f>
        <v>45066</v>
      </c>
      <c r="ZJ93" s="13">
        <f>IF(ZJ$8="",0,ZJ$8+SUMIFS(условия!57:57,условия!$7:$7,"&lt;="&amp;ZJ$8,условия!$8:$8,"&gt;="&amp;ZJ$8))</f>
        <v>45067</v>
      </c>
      <c r="ZK93" s="13">
        <f>IF(ZK$8="",0,ZK$8+SUMIFS(условия!57:57,условия!$7:$7,"&lt;="&amp;ZK$8,условия!$8:$8,"&gt;="&amp;ZK$8))</f>
        <v>45068</v>
      </c>
      <c r="ZL93" s="13">
        <f>IF(ZL$8="",0,ZL$8+SUMIFS(условия!57:57,условия!$7:$7,"&lt;="&amp;ZL$8,условия!$8:$8,"&gt;="&amp;ZL$8))</f>
        <v>45069</v>
      </c>
      <c r="ZM93" s="13">
        <f>IF(ZM$8="",0,ZM$8+SUMIFS(условия!57:57,условия!$7:$7,"&lt;="&amp;ZM$8,условия!$8:$8,"&gt;="&amp;ZM$8))</f>
        <v>45070</v>
      </c>
      <c r="ZN93" s="13">
        <f>IF(ZN$8="",0,ZN$8+SUMIFS(условия!57:57,условия!$7:$7,"&lt;="&amp;ZN$8,условия!$8:$8,"&gt;="&amp;ZN$8))</f>
        <v>45071</v>
      </c>
      <c r="ZO93" s="13">
        <f>IF(ZO$8="",0,ZO$8+SUMIFS(условия!57:57,условия!$7:$7,"&lt;="&amp;ZO$8,условия!$8:$8,"&gt;="&amp;ZO$8))</f>
        <v>45072</v>
      </c>
      <c r="ZP93" s="13">
        <f>IF(ZP$8="",0,ZP$8+SUMIFS(условия!57:57,условия!$7:$7,"&lt;="&amp;ZP$8,условия!$8:$8,"&gt;="&amp;ZP$8))</f>
        <v>45073</v>
      </c>
      <c r="ZQ93" s="13">
        <f>IF(ZQ$8="",0,ZQ$8+SUMIFS(условия!57:57,условия!$7:$7,"&lt;="&amp;ZQ$8,условия!$8:$8,"&gt;="&amp;ZQ$8))</f>
        <v>45074</v>
      </c>
      <c r="ZR93" s="13">
        <f>IF(ZR$8="",0,ZR$8+SUMIFS(условия!57:57,условия!$7:$7,"&lt;="&amp;ZR$8,условия!$8:$8,"&gt;="&amp;ZR$8))</f>
        <v>45075</v>
      </c>
      <c r="ZS93" s="13">
        <f>IF(ZS$8="",0,ZS$8+SUMIFS(условия!57:57,условия!$7:$7,"&lt;="&amp;ZS$8,условия!$8:$8,"&gt;="&amp;ZS$8))</f>
        <v>45076</v>
      </c>
      <c r="ZT93" s="13">
        <f>IF(ZT$8="",0,ZT$8+SUMIFS(условия!57:57,условия!$7:$7,"&lt;="&amp;ZT$8,условия!$8:$8,"&gt;="&amp;ZT$8))</f>
        <v>45077</v>
      </c>
      <c r="ZU93" s="13">
        <f>IF(ZU$8="",0,ZU$8+SUMIFS(условия!57:57,условия!$7:$7,"&lt;="&amp;ZU$8,условия!$8:$8,"&gt;="&amp;ZU$8))</f>
        <v>45078</v>
      </c>
      <c r="ZV93" s="13">
        <f>IF(ZV$8="",0,ZV$8+SUMIFS(условия!57:57,условия!$7:$7,"&lt;="&amp;ZV$8,условия!$8:$8,"&gt;="&amp;ZV$8))</f>
        <v>45079</v>
      </c>
      <c r="ZW93" s="13">
        <f>IF(ZW$8="",0,ZW$8+SUMIFS(условия!57:57,условия!$7:$7,"&lt;="&amp;ZW$8,условия!$8:$8,"&gt;="&amp;ZW$8))</f>
        <v>45080</v>
      </c>
      <c r="ZX93" s="13">
        <f>IF(ZX$8="",0,ZX$8+SUMIFS(условия!57:57,условия!$7:$7,"&lt;="&amp;ZX$8,условия!$8:$8,"&gt;="&amp;ZX$8))</f>
        <v>45081</v>
      </c>
      <c r="ZY93" s="13">
        <f>IF(ZY$8="",0,ZY$8+SUMIFS(условия!57:57,условия!$7:$7,"&lt;="&amp;ZY$8,условия!$8:$8,"&gt;="&amp;ZY$8))</f>
        <v>45082</v>
      </c>
      <c r="ZZ93" s="13">
        <f>IF(ZZ$8="",0,ZZ$8+SUMIFS(условия!57:57,условия!$7:$7,"&lt;="&amp;ZZ$8,условия!$8:$8,"&gt;="&amp;ZZ$8))</f>
        <v>45083</v>
      </c>
      <c r="AAA93" s="13">
        <f>IF(AAA$8="",0,AAA$8+SUMIFS(условия!57:57,условия!$7:$7,"&lt;="&amp;AAA$8,условия!$8:$8,"&gt;="&amp;AAA$8))</f>
        <v>45084</v>
      </c>
      <c r="AAB93" s="13">
        <f>IF(AAB$8="",0,AAB$8+SUMIFS(условия!57:57,условия!$7:$7,"&lt;="&amp;AAB$8,условия!$8:$8,"&gt;="&amp;AAB$8))</f>
        <v>45085</v>
      </c>
      <c r="AAC93" s="13">
        <f>IF(AAC$8="",0,AAC$8+SUMIFS(условия!57:57,условия!$7:$7,"&lt;="&amp;AAC$8,условия!$8:$8,"&gt;="&amp;AAC$8))</f>
        <v>45086</v>
      </c>
      <c r="AAD93" s="13">
        <f>IF(AAD$8="",0,AAD$8+SUMIFS(условия!57:57,условия!$7:$7,"&lt;="&amp;AAD$8,условия!$8:$8,"&gt;="&amp;AAD$8))</f>
        <v>45087</v>
      </c>
      <c r="AAE93" s="13">
        <f>IF(AAE$8="",0,AAE$8+SUMIFS(условия!57:57,условия!$7:$7,"&lt;="&amp;AAE$8,условия!$8:$8,"&gt;="&amp;AAE$8))</f>
        <v>45088</v>
      </c>
      <c r="AAF93" s="13">
        <f>IF(AAF$8="",0,AAF$8+SUMIFS(условия!57:57,условия!$7:$7,"&lt;="&amp;AAF$8,условия!$8:$8,"&gt;="&amp;AAF$8))</f>
        <v>45089</v>
      </c>
      <c r="AAG93" s="13">
        <f>IF(AAG$8="",0,AAG$8+SUMIFS(условия!57:57,условия!$7:$7,"&lt;="&amp;AAG$8,условия!$8:$8,"&gt;="&amp;AAG$8))</f>
        <v>45090</v>
      </c>
      <c r="AAH93" s="13">
        <f>IF(AAH$8="",0,AAH$8+SUMIFS(условия!57:57,условия!$7:$7,"&lt;="&amp;AAH$8,условия!$8:$8,"&gt;="&amp;AAH$8))</f>
        <v>45091</v>
      </c>
      <c r="AAI93" s="13">
        <f>IF(AAI$8="",0,AAI$8+SUMIFS(условия!57:57,условия!$7:$7,"&lt;="&amp;AAI$8,условия!$8:$8,"&gt;="&amp;AAI$8))</f>
        <v>45092</v>
      </c>
      <c r="AAJ93" s="13">
        <f>IF(AAJ$8="",0,AAJ$8+SUMIFS(условия!57:57,условия!$7:$7,"&lt;="&amp;AAJ$8,условия!$8:$8,"&gt;="&amp;AAJ$8))</f>
        <v>45093</v>
      </c>
      <c r="AAK93" s="13">
        <f>IF(AAK$8="",0,AAK$8+SUMIFS(условия!57:57,условия!$7:$7,"&lt;="&amp;AAK$8,условия!$8:$8,"&gt;="&amp;AAK$8))</f>
        <v>45094</v>
      </c>
      <c r="AAL93" s="13">
        <f>IF(AAL$8="",0,AAL$8+SUMIFS(условия!57:57,условия!$7:$7,"&lt;="&amp;AAL$8,условия!$8:$8,"&gt;="&amp;AAL$8))</f>
        <v>45095</v>
      </c>
      <c r="AAM93" s="13">
        <f>IF(AAM$8="",0,AAM$8+SUMIFS(условия!57:57,условия!$7:$7,"&lt;="&amp;AAM$8,условия!$8:$8,"&gt;="&amp;AAM$8))</f>
        <v>45096</v>
      </c>
      <c r="AAN93" s="13">
        <f>IF(AAN$8="",0,AAN$8+SUMIFS(условия!57:57,условия!$7:$7,"&lt;="&amp;AAN$8,условия!$8:$8,"&gt;="&amp;AAN$8))</f>
        <v>45097</v>
      </c>
      <c r="AAO93" s="13">
        <f>IF(AAO$8="",0,AAO$8+SUMIFS(условия!57:57,условия!$7:$7,"&lt;="&amp;AAO$8,условия!$8:$8,"&gt;="&amp;AAO$8))</f>
        <v>45098</v>
      </c>
      <c r="AAP93" s="13">
        <f>IF(AAP$8="",0,AAP$8+SUMIFS(условия!57:57,условия!$7:$7,"&lt;="&amp;AAP$8,условия!$8:$8,"&gt;="&amp;AAP$8))</f>
        <v>45099</v>
      </c>
      <c r="AAQ93" s="13">
        <f>IF(AAQ$8="",0,AAQ$8+SUMIFS(условия!57:57,условия!$7:$7,"&lt;="&amp;AAQ$8,условия!$8:$8,"&gt;="&amp;AAQ$8))</f>
        <v>45100</v>
      </c>
      <c r="AAR93" s="13">
        <f>IF(AAR$8="",0,AAR$8+SUMIFS(условия!57:57,условия!$7:$7,"&lt;="&amp;AAR$8,условия!$8:$8,"&gt;="&amp;AAR$8))</f>
        <v>45101</v>
      </c>
      <c r="AAS93" s="13">
        <f>IF(AAS$8="",0,AAS$8+SUMIFS(условия!57:57,условия!$7:$7,"&lt;="&amp;AAS$8,условия!$8:$8,"&gt;="&amp;AAS$8))</f>
        <v>45102</v>
      </c>
      <c r="AAT93" s="13">
        <f>IF(AAT$8="",0,AAT$8+SUMIFS(условия!57:57,условия!$7:$7,"&lt;="&amp;AAT$8,условия!$8:$8,"&gt;="&amp;AAT$8))</f>
        <v>45103</v>
      </c>
      <c r="AAU93" s="13">
        <f>IF(AAU$8="",0,AAU$8+SUMIFS(условия!57:57,условия!$7:$7,"&lt;="&amp;AAU$8,условия!$8:$8,"&gt;="&amp;AAU$8))</f>
        <v>45104</v>
      </c>
      <c r="AAV93" s="13">
        <f>IF(AAV$8="",0,AAV$8+SUMIFS(условия!57:57,условия!$7:$7,"&lt;="&amp;AAV$8,условия!$8:$8,"&gt;="&amp;AAV$8))</f>
        <v>45105</v>
      </c>
      <c r="AAW93" s="13">
        <f>IF(AAW$8="",0,AAW$8+SUMIFS(условия!57:57,условия!$7:$7,"&lt;="&amp;AAW$8,условия!$8:$8,"&gt;="&amp;AAW$8))</f>
        <v>45106</v>
      </c>
      <c r="AAX93" s="13">
        <f>IF(AAX$8="",0,AAX$8+SUMIFS(условия!57:57,условия!$7:$7,"&lt;="&amp;AAX$8,условия!$8:$8,"&gt;="&amp;AAX$8))</f>
        <v>45107</v>
      </c>
      <c r="AAY93" s="13">
        <f>IF(AAY$8="",0,AAY$8+SUMIFS(условия!57:57,условия!$7:$7,"&lt;="&amp;AAY$8,условия!$8:$8,"&gt;="&amp;AAY$8))</f>
        <v>45108</v>
      </c>
      <c r="AAZ93" s="13">
        <f>IF(AAZ$8="",0,AAZ$8+SUMIFS(условия!57:57,условия!$7:$7,"&lt;="&amp;AAZ$8,условия!$8:$8,"&gt;="&amp;AAZ$8))</f>
        <v>45109</v>
      </c>
      <c r="ABA93" s="13">
        <f>IF(ABA$8="",0,ABA$8+SUMIFS(условия!57:57,условия!$7:$7,"&lt;="&amp;ABA$8,условия!$8:$8,"&gt;="&amp;ABA$8))</f>
        <v>45110</v>
      </c>
      <c r="ABB93" s="13">
        <f>IF(ABB$8="",0,ABB$8+SUMIFS(условия!57:57,условия!$7:$7,"&lt;="&amp;ABB$8,условия!$8:$8,"&gt;="&amp;ABB$8))</f>
        <v>45111</v>
      </c>
      <c r="ABC93" s="13">
        <f>IF(ABC$8="",0,ABC$8+SUMIFS(условия!57:57,условия!$7:$7,"&lt;="&amp;ABC$8,условия!$8:$8,"&gt;="&amp;ABC$8))</f>
        <v>45112</v>
      </c>
      <c r="ABD93" s="13">
        <f>IF(ABD$8="",0,ABD$8+SUMIFS(условия!57:57,условия!$7:$7,"&lt;="&amp;ABD$8,условия!$8:$8,"&gt;="&amp;ABD$8))</f>
        <v>45113</v>
      </c>
      <c r="ABE93" s="13">
        <f>IF(ABE$8="",0,ABE$8+SUMIFS(условия!57:57,условия!$7:$7,"&lt;="&amp;ABE$8,условия!$8:$8,"&gt;="&amp;ABE$8))</f>
        <v>45114</v>
      </c>
      <c r="ABF93" s="13">
        <f>IF(ABF$8="",0,ABF$8+SUMIFS(условия!57:57,условия!$7:$7,"&lt;="&amp;ABF$8,условия!$8:$8,"&gt;="&amp;ABF$8))</f>
        <v>45115</v>
      </c>
      <c r="ABG93" s="13">
        <f>IF(ABG$8="",0,ABG$8+SUMIFS(условия!57:57,условия!$7:$7,"&lt;="&amp;ABG$8,условия!$8:$8,"&gt;="&amp;ABG$8))</f>
        <v>45116</v>
      </c>
      <c r="ABH93" s="13">
        <f>IF(ABH$8="",0,ABH$8+SUMIFS(условия!57:57,условия!$7:$7,"&lt;="&amp;ABH$8,условия!$8:$8,"&gt;="&amp;ABH$8))</f>
        <v>45117</v>
      </c>
      <c r="ABI93" s="13">
        <f>IF(ABI$8="",0,ABI$8+SUMIFS(условия!57:57,условия!$7:$7,"&lt;="&amp;ABI$8,условия!$8:$8,"&gt;="&amp;ABI$8))</f>
        <v>45118</v>
      </c>
      <c r="ABJ93" s="13">
        <f>IF(ABJ$8="",0,ABJ$8+SUMIFS(условия!57:57,условия!$7:$7,"&lt;="&amp;ABJ$8,условия!$8:$8,"&gt;="&amp;ABJ$8))</f>
        <v>45119</v>
      </c>
      <c r="ABK93" s="13">
        <f>IF(ABK$8="",0,ABK$8+SUMIFS(условия!57:57,условия!$7:$7,"&lt;="&amp;ABK$8,условия!$8:$8,"&gt;="&amp;ABK$8))</f>
        <v>45120</v>
      </c>
      <c r="ABL93" s="13">
        <f>IF(ABL$8="",0,ABL$8+SUMIFS(условия!57:57,условия!$7:$7,"&lt;="&amp;ABL$8,условия!$8:$8,"&gt;="&amp;ABL$8))</f>
        <v>45121</v>
      </c>
      <c r="ABM93" s="13">
        <f>IF(ABM$8="",0,ABM$8+SUMIFS(условия!57:57,условия!$7:$7,"&lt;="&amp;ABM$8,условия!$8:$8,"&gt;="&amp;ABM$8))</f>
        <v>45122</v>
      </c>
      <c r="ABN93" s="13">
        <f>IF(ABN$8="",0,ABN$8+SUMIFS(условия!57:57,условия!$7:$7,"&lt;="&amp;ABN$8,условия!$8:$8,"&gt;="&amp;ABN$8))</f>
        <v>45123</v>
      </c>
      <c r="ABO93" s="13">
        <f>IF(ABO$8="",0,ABO$8+SUMIFS(условия!57:57,условия!$7:$7,"&lt;="&amp;ABO$8,условия!$8:$8,"&gt;="&amp;ABO$8))</f>
        <v>45124</v>
      </c>
      <c r="ABP93" s="13">
        <f>IF(ABP$8="",0,ABP$8+SUMIFS(условия!57:57,условия!$7:$7,"&lt;="&amp;ABP$8,условия!$8:$8,"&gt;="&amp;ABP$8))</f>
        <v>45125</v>
      </c>
      <c r="ABQ93" s="13">
        <f>IF(ABQ$8="",0,ABQ$8+SUMIFS(условия!57:57,условия!$7:$7,"&lt;="&amp;ABQ$8,условия!$8:$8,"&gt;="&amp;ABQ$8))</f>
        <v>45126</v>
      </c>
      <c r="ABR93" s="13">
        <f>IF(ABR$8="",0,ABR$8+SUMIFS(условия!57:57,условия!$7:$7,"&lt;="&amp;ABR$8,условия!$8:$8,"&gt;="&amp;ABR$8))</f>
        <v>45127</v>
      </c>
      <c r="ABS93" s="13">
        <f>IF(ABS$8="",0,ABS$8+SUMIFS(условия!57:57,условия!$7:$7,"&lt;="&amp;ABS$8,условия!$8:$8,"&gt;="&amp;ABS$8))</f>
        <v>45128</v>
      </c>
      <c r="ABT93" s="13">
        <f>IF(ABT$8="",0,ABT$8+SUMIFS(условия!57:57,условия!$7:$7,"&lt;="&amp;ABT$8,условия!$8:$8,"&gt;="&amp;ABT$8))</f>
        <v>45129</v>
      </c>
      <c r="ABU93" s="13">
        <f>IF(ABU$8="",0,ABU$8+SUMIFS(условия!57:57,условия!$7:$7,"&lt;="&amp;ABU$8,условия!$8:$8,"&gt;="&amp;ABU$8))</f>
        <v>45130</v>
      </c>
      <c r="ABV93" s="13">
        <f>IF(ABV$8="",0,ABV$8+SUMIFS(условия!57:57,условия!$7:$7,"&lt;="&amp;ABV$8,условия!$8:$8,"&gt;="&amp;ABV$8))</f>
        <v>45131</v>
      </c>
      <c r="ABW93" s="13">
        <f>IF(ABW$8="",0,ABW$8+SUMIFS(условия!57:57,условия!$7:$7,"&lt;="&amp;ABW$8,условия!$8:$8,"&gt;="&amp;ABW$8))</f>
        <v>45132</v>
      </c>
      <c r="ABX93" s="13">
        <f>IF(ABX$8="",0,ABX$8+SUMIFS(условия!57:57,условия!$7:$7,"&lt;="&amp;ABX$8,условия!$8:$8,"&gt;="&amp;ABX$8))</f>
        <v>45133</v>
      </c>
      <c r="ABY93" s="13">
        <f>IF(ABY$8="",0,ABY$8+SUMIFS(условия!57:57,условия!$7:$7,"&lt;="&amp;ABY$8,условия!$8:$8,"&gt;="&amp;ABY$8))</f>
        <v>45134</v>
      </c>
      <c r="ABZ93" s="13">
        <f>IF(ABZ$8="",0,ABZ$8+SUMIFS(условия!57:57,условия!$7:$7,"&lt;="&amp;ABZ$8,условия!$8:$8,"&gt;="&amp;ABZ$8))</f>
        <v>45135</v>
      </c>
      <c r="ACA93" s="13">
        <f>IF(ACA$8="",0,ACA$8+SUMIFS(условия!57:57,условия!$7:$7,"&lt;="&amp;ACA$8,условия!$8:$8,"&gt;="&amp;ACA$8))</f>
        <v>45136</v>
      </c>
      <c r="ACB93" s="13">
        <f>IF(ACB$8="",0,ACB$8+SUMIFS(условия!57:57,условия!$7:$7,"&lt;="&amp;ACB$8,условия!$8:$8,"&gt;="&amp;ACB$8))</f>
        <v>45137</v>
      </c>
      <c r="ACC93" s="13">
        <f>IF(ACC$8="",0,ACC$8+SUMIFS(условия!57:57,условия!$7:$7,"&lt;="&amp;ACC$8,условия!$8:$8,"&gt;="&amp;ACC$8))</f>
        <v>45138</v>
      </c>
      <c r="ACD93" s="13">
        <f>IF(ACD$8="",0,ACD$8+SUMIFS(условия!57:57,условия!$7:$7,"&lt;="&amp;ACD$8,условия!$8:$8,"&gt;="&amp;ACD$8))</f>
        <v>45139</v>
      </c>
      <c r="ACE93" s="13">
        <f>IF(ACE$8="",0,ACE$8+SUMIFS(условия!57:57,условия!$7:$7,"&lt;="&amp;ACE$8,условия!$8:$8,"&gt;="&amp;ACE$8))</f>
        <v>45140</v>
      </c>
      <c r="ACF93" s="13">
        <f>IF(ACF$8="",0,ACF$8+SUMIFS(условия!57:57,условия!$7:$7,"&lt;="&amp;ACF$8,условия!$8:$8,"&gt;="&amp;ACF$8))</f>
        <v>45141</v>
      </c>
      <c r="ACG93" s="13">
        <f>IF(ACG$8="",0,ACG$8+SUMIFS(условия!57:57,условия!$7:$7,"&lt;="&amp;ACG$8,условия!$8:$8,"&gt;="&amp;ACG$8))</f>
        <v>45142</v>
      </c>
      <c r="ACH93" s="13">
        <f>IF(ACH$8="",0,ACH$8+SUMIFS(условия!57:57,условия!$7:$7,"&lt;="&amp;ACH$8,условия!$8:$8,"&gt;="&amp;ACH$8))</f>
        <v>45143</v>
      </c>
      <c r="ACI93" s="13">
        <f>IF(ACI$8="",0,ACI$8+SUMIFS(условия!57:57,условия!$7:$7,"&lt;="&amp;ACI$8,условия!$8:$8,"&gt;="&amp;ACI$8))</f>
        <v>45144</v>
      </c>
      <c r="ACJ93" s="13">
        <f>IF(ACJ$8="",0,ACJ$8+SUMIFS(условия!57:57,условия!$7:$7,"&lt;="&amp;ACJ$8,условия!$8:$8,"&gt;="&amp;ACJ$8))</f>
        <v>45145</v>
      </c>
      <c r="ACK93" s="13">
        <f>IF(ACK$8="",0,ACK$8+SUMIFS(условия!57:57,условия!$7:$7,"&lt;="&amp;ACK$8,условия!$8:$8,"&gt;="&amp;ACK$8))</f>
        <v>45146</v>
      </c>
      <c r="ACL93" s="13">
        <f>IF(ACL$8="",0,ACL$8+SUMIFS(условия!57:57,условия!$7:$7,"&lt;="&amp;ACL$8,условия!$8:$8,"&gt;="&amp;ACL$8))</f>
        <v>45147</v>
      </c>
      <c r="ACM93" s="13">
        <f>IF(ACM$8="",0,ACM$8+SUMIFS(условия!57:57,условия!$7:$7,"&lt;="&amp;ACM$8,условия!$8:$8,"&gt;="&amp;ACM$8))</f>
        <v>45148</v>
      </c>
      <c r="ACN93" s="13">
        <f>IF(ACN$8="",0,ACN$8+SUMIFS(условия!57:57,условия!$7:$7,"&lt;="&amp;ACN$8,условия!$8:$8,"&gt;="&amp;ACN$8))</f>
        <v>45149</v>
      </c>
      <c r="ACO93" s="13">
        <f>IF(ACO$8="",0,ACO$8+SUMIFS(условия!57:57,условия!$7:$7,"&lt;="&amp;ACO$8,условия!$8:$8,"&gt;="&amp;ACO$8))</f>
        <v>45150</v>
      </c>
      <c r="ACP93" s="13">
        <f>IF(ACP$8="",0,ACP$8+SUMIFS(условия!57:57,условия!$7:$7,"&lt;="&amp;ACP$8,условия!$8:$8,"&gt;="&amp;ACP$8))</f>
        <v>45151</v>
      </c>
      <c r="ACQ93" s="13">
        <f>IF(ACQ$8="",0,ACQ$8+SUMIFS(условия!57:57,условия!$7:$7,"&lt;="&amp;ACQ$8,условия!$8:$8,"&gt;="&amp;ACQ$8))</f>
        <v>45152</v>
      </c>
      <c r="ACR93" s="13">
        <f>IF(ACR$8="",0,ACR$8+SUMIFS(условия!57:57,условия!$7:$7,"&lt;="&amp;ACR$8,условия!$8:$8,"&gt;="&amp;ACR$8))</f>
        <v>45153</v>
      </c>
      <c r="ACS93" s="13">
        <f>IF(ACS$8="",0,ACS$8+SUMIFS(условия!57:57,условия!$7:$7,"&lt;="&amp;ACS$8,условия!$8:$8,"&gt;="&amp;ACS$8))</f>
        <v>45154</v>
      </c>
      <c r="ACT93" s="13">
        <f>IF(ACT$8="",0,ACT$8+SUMIFS(условия!57:57,условия!$7:$7,"&lt;="&amp;ACT$8,условия!$8:$8,"&gt;="&amp;ACT$8))</f>
        <v>45155</v>
      </c>
      <c r="ACU93" s="13">
        <f>IF(ACU$8="",0,ACU$8+SUMIFS(условия!57:57,условия!$7:$7,"&lt;="&amp;ACU$8,условия!$8:$8,"&gt;="&amp;ACU$8))</f>
        <v>45156</v>
      </c>
      <c r="ACV93" s="13">
        <f>IF(ACV$8="",0,ACV$8+SUMIFS(условия!57:57,условия!$7:$7,"&lt;="&amp;ACV$8,условия!$8:$8,"&gt;="&amp;ACV$8))</f>
        <v>45157</v>
      </c>
      <c r="ACW93" s="13">
        <f>IF(ACW$8="",0,ACW$8+SUMIFS(условия!57:57,условия!$7:$7,"&lt;="&amp;ACW$8,условия!$8:$8,"&gt;="&amp;ACW$8))</f>
        <v>45158</v>
      </c>
      <c r="ACX93" s="13">
        <f>IF(ACX$8="",0,ACX$8+SUMIFS(условия!57:57,условия!$7:$7,"&lt;="&amp;ACX$8,условия!$8:$8,"&gt;="&amp;ACX$8))</f>
        <v>45159</v>
      </c>
      <c r="ACY93" s="13">
        <f>IF(ACY$8="",0,ACY$8+SUMIFS(условия!57:57,условия!$7:$7,"&lt;="&amp;ACY$8,условия!$8:$8,"&gt;="&amp;ACY$8))</f>
        <v>45160</v>
      </c>
      <c r="ACZ93" s="13">
        <f>IF(ACZ$8="",0,ACZ$8+SUMIFS(условия!57:57,условия!$7:$7,"&lt;="&amp;ACZ$8,условия!$8:$8,"&gt;="&amp;ACZ$8))</f>
        <v>45161</v>
      </c>
      <c r="ADA93" s="13">
        <f>IF(ADA$8="",0,ADA$8+SUMIFS(условия!57:57,условия!$7:$7,"&lt;="&amp;ADA$8,условия!$8:$8,"&gt;="&amp;ADA$8))</f>
        <v>45162</v>
      </c>
      <c r="ADB93" s="13">
        <f>IF(ADB$8="",0,ADB$8+SUMIFS(условия!57:57,условия!$7:$7,"&lt;="&amp;ADB$8,условия!$8:$8,"&gt;="&amp;ADB$8))</f>
        <v>45163</v>
      </c>
      <c r="ADC93" s="13">
        <f>IF(ADC$8="",0,ADC$8+SUMIFS(условия!57:57,условия!$7:$7,"&lt;="&amp;ADC$8,условия!$8:$8,"&gt;="&amp;ADC$8))</f>
        <v>45164</v>
      </c>
      <c r="ADD93" s="13">
        <f>IF(ADD$8="",0,ADD$8+SUMIFS(условия!57:57,условия!$7:$7,"&lt;="&amp;ADD$8,условия!$8:$8,"&gt;="&amp;ADD$8))</f>
        <v>45165</v>
      </c>
      <c r="ADE93" s="13">
        <f>IF(ADE$8="",0,ADE$8+SUMIFS(условия!57:57,условия!$7:$7,"&lt;="&amp;ADE$8,условия!$8:$8,"&gt;="&amp;ADE$8))</f>
        <v>45166</v>
      </c>
      <c r="ADF93" s="13">
        <f>IF(ADF$8="",0,ADF$8+SUMIFS(условия!57:57,условия!$7:$7,"&lt;="&amp;ADF$8,условия!$8:$8,"&gt;="&amp;ADF$8))</f>
        <v>45167</v>
      </c>
      <c r="ADG93" s="13">
        <f>IF(ADG$8="",0,ADG$8+SUMIFS(условия!57:57,условия!$7:$7,"&lt;="&amp;ADG$8,условия!$8:$8,"&gt;="&amp;ADG$8))</f>
        <v>45168</v>
      </c>
      <c r="ADH93" s="13">
        <f>IF(ADH$8="",0,ADH$8+SUMIFS(условия!57:57,условия!$7:$7,"&lt;="&amp;ADH$8,условия!$8:$8,"&gt;="&amp;ADH$8))</f>
        <v>45169</v>
      </c>
      <c r="ADI93" s="13">
        <f>IF(ADI$8="",0,ADI$8+SUMIFS(условия!57:57,условия!$7:$7,"&lt;="&amp;ADI$8,условия!$8:$8,"&gt;="&amp;ADI$8))</f>
        <v>45170</v>
      </c>
      <c r="ADJ93" s="13">
        <f>IF(ADJ$8="",0,ADJ$8+SUMIFS(условия!57:57,условия!$7:$7,"&lt;="&amp;ADJ$8,условия!$8:$8,"&gt;="&amp;ADJ$8))</f>
        <v>45171</v>
      </c>
      <c r="ADK93" s="13">
        <f>IF(ADK$8="",0,ADK$8+SUMIFS(условия!57:57,условия!$7:$7,"&lt;="&amp;ADK$8,условия!$8:$8,"&gt;="&amp;ADK$8))</f>
        <v>45172</v>
      </c>
      <c r="ADL93" s="13">
        <f>IF(ADL$8="",0,ADL$8+SUMIFS(условия!57:57,условия!$7:$7,"&lt;="&amp;ADL$8,условия!$8:$8,"&gt;="&amp;ADL$8))</f>
        <v>45173</v>
      </c>
      <c r="ADM93" s="13">
        <f>IF(ADM$8="",0,ADM$8+SUMIFS(условия!57:57,условия!$7:$7,"&lt;="&amp;ADM$8,условия!$8:$8,"&gt;="&amp;ADM$8))</f>
        <v>45174</v>
      </c>
      <c r="ADN93" s="13">
        <f>IF(ADN$8="",0,ADN$8+SUMIFS(условия!57:57,условия!$7:$7,"&lt;="&amp;ADN$8,условия!$8:$8,"&gt;="&amp;ADN$8))</f>
        <v>45175</v>
      </c>
      <c r="ADO93" s="13">
        <f>IF(ADO$8="",0,ADO$8+SUMIFS(условия!57:57,условия!$7:$7,"&lt;="&amp;ADO$8,условия!$8:$8,"&gt;="&amp;ADO$8))</f>
        <v>45176</v>
      </c>
      <c r="ADP93" s="13">
        <f>IF(ADP$8="",0,ADP$8+SUMIFS(условия!57:57,условия!$7:$7,"&lt;="&amp;ADP$8,условия!$8:$8,"&gt;="&amp;ADP$8))</f>
        <v>45177</v>
      </c>
      <c r="ADQ93" s="13">
        <f>IF(ADQ$8="",0,ADQ$8+SUMIFS(условия!57:57,условия!$7:$7,"&lt;="&amp;ADQ$8,условия!$8:$8,"&gt;="&amp;ADQ$8))</f>
        <v>45178</v>
      </c>
      <c r="ADR93" s="13">
        <f>IF(ADR$8="",0,ADR$8+SUMIFS(условия!57:57,условия!$7:$7,"&lt;="&amp;ADR$8,условия!$8:$8,"&gt;="&amp;ADR$8))</f>
        <v>45179</v>
      </c>
      <c r="ADS93" s="13">
        <f>IF(ADS$8="",0,ADS$8+SUMIFS(условия!57:57,условия!$7:$7,"&lt;="&amp;ADS$8,условия!$8:$8,"&gt;="&amp;ADS$8))</f>
        <v>45180</v>
      </c>
      <c r="ADT93" s="13">
        <f>IF(ADT$8="",0,ADT$8+SUMIFS(условия!57:57,условия!$7:$7,"&lt;="&amp;ADT$8,условия!$8:$8,"&gt;="&amp;ADT$8))</f>
        <v>45181</v>
      </c>
      <c r="ADU93" s="13">
        <f>IF(ADU$8="",0,ADU$8+SUMIFS(условия!57:57,условия!$7:$7,"&lt;="&amp;ADU$8,условия!$8:$8,"&gt;="&amp;ADU$8))</f>
        <v>45182</v>
      </c>
      <c r="ADV93" s="13">
        <f>IF(ADV$8="",0,ADV$8+SUMIFS(условия!57:57,условия!$7:$7,"&lt;="&amp;ADV$8,условия!$8:$8,"&gt;="&amp;ADV$8))</f>
        <v>45183</v>
      </c>
      <c r="ADW93" s="13">
        <f>IF(ADW$8="",0,ADW$8+SUMIFS(условия!57:57,условия!$7:$7,"&lt;="&amp;ADW$8,условия!$8:$8,"&gt;="&amp;ADW$8))</f>
        <v>45184</v>
      </c>
      <c r="ADX93" s="13">
        <f>IF(ADX$8="",0,ADX$8+SUMIFS(условия!57:57,условия!$7:$7,"&lt;="&amp;ADX$8,условия!$8:$8,"&gt;="&amp;ADX$8))</f>
        <v>45185</v>
      </c>
      <c r="ADY93" s="13">
        <f>IF(ADY$8="",0,ADY$8+SUMIFS(условия!57:57,условия!$7:$7,"&lt;="&amp;ADY$8,условия!$8:$8,"&gt;="&amp;ADY$8))</f>
        <v>45186</v>
      </c>
      <c r="ADZ93" s="13">
        <f>IF(ADZ$8="",0,ADZ$8+SUMIFS(условия!57:57,условия!$7:$7,"&lt;="&amp;ADZ$8,условия!$8:$8,"&gt;="&amp;ADZ$8))</f>
        <v>45187</v>
      </c>
      <c r="AEA93" s="13">
        <f>IF(AEA$8="",0,AEA$8+SUMIFS(условия!57:57,условия!$7:$7,"&lt;="&amp;AEA$8,условия!$8:$8,"&gt;="&amp;AEA$8))</f>
        <v>45188</v>
      </c>
      <c r="AEB93" s="13">
        <f>IF(AEB$8="",0,AEB$8+SUMIFS(условия!57:57,условия!$7:$7,"&lt;="&amp;AEB$8,условия!$8:$8,"&gt;="&amp;AEB$8))</f>
        <v>45189</v>
      </c>
      <c r="AEC93" s="13">
        <f>IF(AEC$8="",0,AEC$8+SUMIFS(условия!57:57,условия!$7:$7,"&lt;="&amp;AEC$8,условия!$8:$8,"&gt;="&amp;AEC$8))</f>
        <v>45190</v>
      </c>
      <c r="AED93" s="13">
        <f>IF(AED$8="",0,AED$8+SUMIFS(условия!57:57,условия!$7:$7,"&lt;="&amp;AED$8,условия!$8:$8,"&gt;="&amp;AED$8))</f>
        <v>45191</v>
      </c>
      <c r="AEE93" s="13">
        <f>IF(AEE$8="",0,AEE$8+SUMIFS(условия!57:57,условия!$7:$7,"&lt;="&amp;AEE$8,условия!$8:$8,"&gt;="&amp;AEE$8))</f>
        <v>45192</v>
      </c>
      <c r="AEF93" s="13">
        <f>IF(AEF$8="",0,AEF$8+SUMIFS(условия!57:57,условия!$7:$7,"&lt;="&amp;AEF$8,условия!$8:$8,"&gt;="&amp;AEF$8))</f>
        <v>45193</v>
      </c>
      <c r="AEG93" s="13">
        <f>IF(AEG$8="",0,AEG$8+SUMIFS(условия!57:57,условия!$7:$7,"&lt;="&amp;AEG$8,условия!$8:$8,"&gt;="&amp;AEG$8))</f>
        <v>45194</v>
      </c>
      <c r="AEH93" s="13">
        <f>IF(AEH$8="",0,AEH$8+SUMIFS(условия!57:57,условия!$7:$7,"&lt;="&amp;AEH$8,условия!$8:$8,"&gt;="&amp;AEH$8))</f>
        <v>45195</v>
      </c>
      <c r="AEI93" s="13">
        <f>IF(AEI$8="",0,AEI$8+SUMIFS(условия!57:57,условия!$7:$7,"&lt;="&amp;AEI$8,условия!$8:$8,"&gt;="&amp;AEI$8))</f>
        <v>45196</v>
      </c>
      <c r="AEJ93" s="13">
        <f>IF(AEJ$8="",0,AEJ$8+SUMIFS(условия!57:57,условия!$7:$7,"&lt;="&amp;AEJ$8,условия!$8:$8,"&gt;="&amp;AEJ$8))</f>
        <v>45197</v>
      </c>
      <c r="AEK93" s="13">
        <f>IF(AEK$8="",0,AEK$8+SUMIFS(условия!57:57,условия!$7:$7,"&lt;="&amp;AEK$8,условия!$8:$8,"&gt;="&amp;AEK$8))</f>
        <v>45198</v>
      </c>
      <c r="AEL93" s="13">
        <f>IF(AEL$8="",0,AEL$8+SUMIFS(условия!57:57,условия!$7:$7,"&lt;="&amp;AEL$8,условия!$8:$8,"&gt;="&amp;AEL$8))</f>
        <v>45199</v>
      </c>
      <c r="AEM93" s="13">
        <f>IF(AEM$8="",0,AEM$8+SUMIFS(условия!57:57,условия!$7:$7,"&lt;="&amp;AEM$8,условия!$8:$8,"&gt;="&amp;AEM$8))</f>
        <v>45200</v>
      </c>
      <c r="AEN93" s="13">
        <f>IF(AEN$8="",0,AEN$8+SUMIFS(условия!57:57,условия!$7:$7,"&lt;="&amp;AEN$8,условия!$8:$8,"&gt;="&amp;AEN$8))</f>
        <v>45201</v>
      </c>
      <c r="AEO93" s="13">
        <f>IF(AEO$8="",0,AEO$8+SUMIFS(условия!57:57,условия!$7:$7,"&lt;="&amp;AEO$8,условия!$8:$8,"&gt;="&amp;AEO$8))</f>
        <v>45202</v>
      </c>
      <c r="AEP93" s="13">
        <f>IF(AEP$8="",0,AEP$8+SUMIFS(условия!57:57,условия!$7:$7,"&lt;="&amp;AEP$8,условия!$8:$8,"&gt;="&amp;AEP$8))</f>
        <v>45203</v>
      </c>
      <c r="AEQ93" s="13">
        <f>IF(AEQ$8="",0,AEQ$8+SUMIFS(условия!57:57,условия!$7:$7,"&lt;="&amp;AEQ$8,условия!$8:$8,"&gt;="&amp;AEQ$8))</f>
        <v>45204</v>
      </c>
      <c r="AER93" s="13">
        <f>IF(AER$8="",0,AER$8+SUMIFS(условия!57:57,условия!$7:$7,"&lt;="&amp;AER$8,условия!$8:$8,"&gt;="&amp;AER$8))</f>
        <v>45205</v>
      </c>
      <c r="AES93" s="13">
        <f>IF(AES$8="",0,AES$8+SUMIFS(условия!57:57,условия!$7:$7,"&lt;="&amp;AES$8,условия!$8:$8,"&gt;="&amp;AES$8))</f>
        <v>45206</v>
      </c>
      <c r="AET93" s="13">
        <f>IF(AET$8="",0,AET$8+SUMIFS(условия!57:57,условия!$7:$7,"&lt;="&amp;AET$8,условия!$8:$8,"&gt;="&amp;AET$8))</f>
        <v>45207</v>
      </c>
      <c r="AEU93" s="13">
        <f>IF(AEU$8="",0,AEU$8+SUMIFS(условия!57:57,условия!$7:$7,"&lt;="&amp;AEU$8,условия!$8:$8,"&gt;="&amp;AEU$8))</f>
        <v>45208</v>
      </c>
      <c r="AEV93" s="13">
        <f>IF(AEV$8="",0,AEV$8+SUMIFS(условия!57:57,условия!$7:$7,"&lt;="&amp;AEV$8,условия!$8:$8,"&gt;="&amp;AEV$8))</f>
        <v>45209</v>
      </c>
      <c r="AEW93" s="13">
        <f>IF(AEW$8="",0,AEW$8+SUMIFS(условия!57:57,условия!$7:$7,"&lt;="&amp;AEW$8,условия!$8:$8,"&gt;="&amp;AEW$8))</f>
        <v>45210</v>
      </c>
      <c r="AEX93" s="13">
        <f>IF(AEX$8="",0,AEX$8+SUMIFS(условия!57:57,условия!$7:$7,"&lt;="&amp;AEX$8,условия!$8:$8,"&gt;="&amp;AEX$8))</f>
        <v>45211</v>
      </c>
      <c r="AEY93" s="13">
        <f>IF(AEY$8="",0,AEY$8+SUMIFS(условия!57:57,условия!$7:$7,"&lt;="&amp;AEY$8,условия!$8:$8,"&gt;="&amp;AEY$8))</f>
        <v>45212</v>
      </c>
      <c r="AEZ93" s="13">
        <f>IF(AEZ$8="",0,AEZ$8+SUMIFS(условия!57:57,условия!$7:$7,"&lt;="&amp;AEZ$8,условия!$8:$8,"&gt;="&amp;AEZ$8))</f>
        <v>45213</v>
      </c>
      <c r="AFA93" s="13">
        <f>IF(AFA$8="",0,AFA$8+SUMIFS(условия!57:57,условия!$7:$7,"&lt;="&amp;AFA$8,условия!$8:$8,"&gt;="&amp;AFA$8))</f>
        <v>45214</v>
      </c>
      <c r="AFB93" s="13">
        <f>IF(AFB$8="",0,AFB$8+SUMIFS(условия!57:57,условия!$7:$7,"&lt;="&amp;AFB$8,условия!$8:$8,"&gt;="&amp;AFB$8))</f>
        <v>45215</v>
      </c>
      <c r="AFC93" s="13">
        <f>IF(AFC$8="",0,AFC$8+SUMIFS(условия!57:57,условия!$7:$7,"&lt;="&amp;AFC$8,условия!$8:$8,"&gt;="&amp;AFC$8))</f>
        <v>45216</v>
      </c>
      <c r="AFD93" s="13">
        <f>IF(AFD$8="",0,AFD$8+SUMIFS(условия!57:57,условия!$7:$7,"&lt;="&amp;AFD$8,условия!$8:$8,"&gt;="&amp;AFD$8))</f>
        <v>45217</v>
      </c>
      <c r="AFE93" s="13">
        <f>IF(AFE$8="",0,AFE$8+SUMIFS(условия!57:57,условия!$7:$7,"&lt;="&amp;AFE$8,условия!$8:$8,"&gt;="&amp;AFE$8))</f>
        <v>45218</v>
      </c>
      <c r="AFF93" s="13">
        <f>IF(AFF$8="",0,AFF$8+SUMIFS(условия!57:57,условия!$7:$7,"&lt;="&amp;AFF$8,условия!$8:$8,"&gt;="&amp;AFF$8))</f>
        <v>45219</v>
      </c>
      <c r="AFG93" s="13">
        <f>IF(AFG$8="",0,AFG$8+SUMIFS(условия!57:57,условия!$7:$7,"&lt;="&amp;AFG$8,условия!$8:$8,"&gt;="&amp;AFG$8))</f>
        <v>45220</v>
      </c>
    </row>
    <row r="94" spans="1:839" s="42" customFormat="1" ht="6" customHeight="1" x14ac:dyDescent="0.25">
      <c r="A94" s="21"/>
      <c r="B94" s="21"/>
      <c r="C94" s="21"/>
      <c r="D94" s="52"/>
      <c r="E94" s="21"/>
      <c r="F94" s="21"/>
      <c r="G94" s="21"/>
      <c r="H94" s="21"/>
      <c r="I94" s="21"/>
      <c r="J94" s="21"/>
      <c r="K94" s="41"/>
      <c r="L94" s="21"/>
      <c r="M94" s="21"/>
      <c r="N94" s="21"/>
      <c r="O94" s="21"/>
      <c r="P94" s="21"/>
      <c r="Q94" s="4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  <c r="GY94" s="21"/>
      <c r="GZ94" s="21"/>
      <c r="HA94" s="21"/>
      <c r="HB94" s="21"/>
      <c r="HC94" s="21"/>
      <c r="HD94" s="21"/>
      <c r="HE94" s="21"/>
      <c r="HF94" s="21"/>
      <c r="HG94" s="21"/>
      <c r="HH94" s="21"/>
      <c r="HI94" s="21"/>
      <c r="HJ94" s="21"/>
      <c r="HK94" s="21"/>
      <c r="HL94" s="21"/>
      <c r="HM94" s="21"/>
      <c r="HN94" s="21"/>
      <c r="HO94" s="21"/>
      <c r="HP94" s="21"/>
      <c r="HQ94" s="21"/>
      <c r="HR94" s="21"/>
      <c r="HS94" s="21"/>
      <c r="HT94" s="21"/>
      <c r="HU94" s="21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21"/>
      <c r="IS94" s="21"/>
      <c r="IT94" s="21"/>
      <c r="IU94" s="21"/>
      <c r="IV94" s="21"/>
      <c r="IW94" s="21"/>
      <c r="IX94" s="21"/>
      <c r="IY94" s="21"/>
      <c r="IZ94" s="21"/>
      <c r="JA94" s="21"/>
      <c r="JB94" s="21"/>
      <c r="JC94" s="21"/>
      <c r="JD94" s="21"/>
      <c r="JE94" s="21"/>
      <c r="JF94" s="21"/>
      <c r="JG94" s="21"/>
      <c r="JH94" s="21"/>
      <c r="JI94" s="21"/>
      <c r="JJ94" s="21"/>
      <c r="JK94" s="21"/>
      <c r="JL94" s="21"/>
      <c r="JM94" s="21"/>
      <c r="JN94" s="21"/>
      <c r="JO94" s="21"/>
      <c r="JP94" s="21"/>
      <c r="JQ94" s="21"/>
      <c r="JR94" s="21"/>
      <c r="JS94" s="21"/>
      <c r="JT94" s="21"/>
      <c r="JU94" s="21"/>
      <c r="JV94" s="21"/>
      <c r="JW94" s="21"/>
      <c r="JX94" s="21"/>
      <c r="JY94" s="21"/>
      <c r="JZ94" s="21"/>
      <c r="KA94" s="21"/>
      <c r="KB94" s="21"/>
      <c r="KC94" s="21"/>
      <c r="KD94" s="21"/>
      <c r="KE94" s="21"/>
      <c r="KF94" s="21"/>
      <c r="KG94" s="21"/>
      <c r="KH94" s="21"/>
      <c r="KI94" s="21"/>
      <c r="KJ94" s="21"/>
      <c r="KK94" s="21"/>
      <c r="KL94" s="21"/>
      <c r="KM94" s="21"/>
      <c r="KN94" s="21"/>
      <c r="KO94" s="21"/>
      <c r="KP94" s="21"/>
      <c r="KQ94" s="21"/>
      <c r="KR94" s="21"/>
      <c r="KS94" s="21"/>
      <c r="KT94" s="21"/>
      <c r="KU94" s="21"/>
      <c r="KV94" s="21"/>
      <c r="KW94" s="21"/>
      <c r="KX94" s="21"/>
      <c r="KY94" s="21"/>
      <c r="KZ94" s="21"/>
      <c r="LA94" s="21"/>
      <c r="LB94" s="21"/>
      <c r="LC94" s="21"/>
      <c r="LD94" s="21"/>
      <c r="LE94" s="21"/>
      <c r="LF94" s="21"/>
      <c r="LG94" s="21"/>
      <c r="LH94" s="21"/>
      <c r="LI94" s="21"/>
      <c r="LJ94" s="21"/>
      <c r="LK94" s="21"/>
      <c r="LL94" s="21"/>
      <c r="LM94" s="21"/>
      <c r="LN94" s="21"/>
      <c r="LO94" s="21"/>
      <c r="LP94" s="21"/>
      <c r="LQ94" s="21"/>
      <c r="LR94" s="21"/>
      <c r="LS94" s="21"/>
      <c r="LT94" s="21"/>
      <c r="LU94" s="21"/>
      <c r="LV94" s="21"/>
      <c r="LW94" s="21"/>
      <c r="LX94" s="21"/>
      <c r="LY94" s="21"/>
      <c r="LZ94" s="21"/>
      <c r="MA94" s="21"/>
      <c r="MB94" s="21"/>
      <c r="MC94" s="21"/>
      <c r="MD94" s="21"/>
      <c r="ME94" s="21"/>
      <c r="MF94" s="21"/>
      <c r="MG94" s="21"/>
      <c r="MH94" s="21"/>
      <c r="MI94" s="21"/>
      <c r="MJ94" s="21"/>
      <c r="MK94" s="21"/>
      <c r="ML94" s="21"/>
      <c r="MM94" s="21"/>
      <c r="MN94" s="21"/>
      <c r="MO94" s="21"/>
      <c r="MP94" s="21"/>
      <c r="MQ94" s="21"/>
      <c r="MR94" s="21"/>
      <c r="MS94" s="21"/>
      <c r="MT94" s="21"/>
      <c r="MU94" s="21"/>
      <c r="MV94" s="21"/>
      <c r="MW94" s="21"/>
      <c r="MX94" s="21"/>
      <c r="MY94" s="21"/>
      <c r="MZ94" s="21"/>
      <c r="NA94" s="21"/>
      <c r="NB94" s="21"/>
      <c r="NC94" s="21"/>
      <c r="ND94" s="21"/>
      <c r="NE94" s="21"/>
      <c r="NF94" s="21"/>
      <c r="NG94" s="21"/>
      <c r="NH94" s="21"/>
      <c r="NI94" s="21"/>
      <c r="NJ94" s="21"/>
      <c r="NK94" s="21"/>
      <c r="NL94" s="21"/>
      <c r="NM94" s="21"/>
      <c r="NN94" s="21"/>
      <c r="NO94" s="21"/>
      <c r="NP94" s="21"/>
      <c r="NQ94" s="21"/>
      <c r="NR94" s="21"/>
      <c r="NS94" s="21"/>
      <c r="NT94" s="21"/>
      <c r="NU94" s="21"/>
      <c r="NV94" s="21"/>
      <c r="NW94" s="21"/>
      <c r="NX94" s="21"/>
      <c r="NY94" s="21"/>
      <c r="NZ94" s="21"/>
      <c r="OA94" s="21"/>
      <c r="OB94" s="21"/>
      <c r="OC94" s="21"/>
      <c r="OD94" s="21"/>
      <c r="OE94" s="21"/>
      <c r="OF94" s="21"/>
      <c r="OG94" s="21"/>
      <c r="OH94" s="21"/>
      <c r="OI94" s="21"/>
      <c r="OJ94" s="21"/>
      <c r="OK94" s="21"/>
      <c r="OL94" s="21"/>
      <c r="OM94" s="21"/>
      <c r="ON94" s="21"/>
      <c r="OO94" s="21"/>
      <c r="OP94" s="21"/>
      <c r="OQ94" s="21"/>
      <c r="OR94" s="21"/>
      <c r="OS94" s="21"/>
      <c r="OT94" s="21"/>
      <c r="OU94" s="21"/>
      <c r="OV94" s="21"/>
      <c r="OW94" s="21"/>
      <c r="OX94" s="21"/>
      <c r="OY94" s="21"/>
      <c r="OZ94" s="21"/>
      <c r="PA94" s="21"/>
      <c r="PB94" s="21"/>
      <c r="PC94" s="21"/>
      <c r="PD94" s="21"/>
      <c r="PE94" s="21"/>
      <c r="PF94" s="21"/>
      <c r="PG94" s="21"/>
      <c r="PH94" s="21"/>
      <c r="PI94" s="21"/>
      <c r="PJ94" s="21"/>
      <c r="PK94" s="21"/>
      <c r="PL94" s="21"/>
      <c r="PM94" s="21"/>
      <c r="PN94" s="21"/>
      <c r="PO94" s="21"/>
      <c r="PP94" s="21"/>
      <c r="PQ94" s="21"/>
      <c r="PR94" s="21"/>
      <c r="PS94" s="21"/>
      <c r="PT94" s="21"/>
      <c r="PU94" s="21"/>
      <c r="PV94" s="21"/>
      <c r="PW94" s="21"/>
      <c r="PX94" s="21"/>
      <c r="PY94" s="21"/>
      <c r="PZ94" s="21"/>
      <c r="QA94" s="21"/>
      <c r="QB94" s="21"/>
      <c r="QC94" s="21"/>
      <c r="QD94" s="21"/>
      <c r="QE94" s="21"/>
      <c r="QF94" s="21"/>
      <c r="QG94" s="21"/>
      <c r="QH94" s="21"/>
      <c r="QI94" s="21"/>
      <c r="QJ94" s="21"/>
      <c r="QK94" s="21"/>
      <c r="QL94" s="21"/>
      <c r="QM94" s="21"/>
      <c r="QN94" s="21"/>
      <c r="QO94" s="21"/>
      <c r="QP94" s="21"/>
      <c r="QQ94" s="21"/>
      <c r="QR94" s="21"/>
      <c r="QS94" s="21"/>
      <c r="QT94" s="21"/>
      <c r="QU94" s="21"/>
      <c r="QV94" s="21"/>
      <c r="QW94" s="21"/>
      <c r="QX94" s="21"/>
      <c r="QY94" s="21"/>
      <c r="QZ94" s="21"/>
      <c r="RA94" s="21"/>
      <c r="RB94" s="21"/>
      <c r="RC94" s="21"/>
      <c r="RD94" s="21"/>
      <c r="RE94" s="21"/>
      <c r="RF94" s="21"/>
      <c r="RG94" s="21"/>
      <c r="RH94" s="21"/>
      <c r="RI94" s="21"/>
      <c r="RJ94" s="21"/>
      <c r="RK94" s="21"/>
      <c r="RL94" s="21"/>
      <c r="RM94" s="21"/>
      <c r="RN94" s="21"/>
      <c r="RO94" s="21"/>
      <c r="RP94" s="21"/>
      <c r="RQ94" s="21"/>
      <c r="RR94" s="21"/>
      <c r="RS94" s="21"/>
      <c r="RT94" s="21"/>
      <c r="RU94" s="21"/>
      <c r="RV94" s="21"/>
      <c r="RW94" s="21"/>
      <c r="RX94" s="21"/>
      <c r="RY94" s="21"/>
      <c r="RZ94" s="21"/>
      <c r="SA94" s="21"/>
      <c r="SB94" s="21"/>
      <c r="SC94" s="21"/>
      <c r="SD94" s="21"/>
      <c r="SE94" s="21"/>
      <c r="SF94" s="21"/>
      <c r="SG94" s="21"/>
      <c r="SH94" s="21"/>
      <c r="SI94" s="21"/>
      <c r="SJ94" s="21"/>
      <c r="SK94" s="21"/>
      <c r="SL94" s="21"/>
      <c r="SM94" s="21"/>
      <c r="SN94" s="21"/>
      <c r="SO94" s="21"/>
      <c r="SP94" s="21"/>
      <c r="SQ94" s="21"/>
      <c r="SR94" s="21"/>
      <c r="SS94" s="21"/>
      <c r="ST94" s="21"/>
      <c r="SU94" s="21"/>
      <c r="SV94" s="21"/>
      <c r="SW94" s="21"/>
      <c r="SX94" s="21"/>
      <c r="SY94" s="21"/>
      <c r="SZ94" s="21"/>
      <c r="TA94" s="21"/>
      <c r="TB94" s="21"/>
      <c r="TC94" s="21"/>
      <c r="TD94" s="21"/>
      <c r="TE94" s="21"/>
      <c r="TF94" s="21"/>
      <c r="TG94" s="21"/>
      <c r="TH94" s="21"/>
      <c r="TI94" s="21"/>
      <c r="TJ94" s="21"/>
      <c r="TK94" s="21"/>
      <c r="TL94" s="21"/>
      <c r="TM94" s="21"/>
      <c r="TN94" s="21"/>
      <c r="TO94" s="21"/>
      <c r="TP94" s="21"/>
      <c r="TQ94" s="21"/>
      <c r="TR94" s="21"/>
      <c r="TS94" s="21"/>
      <c r="TT94" s="21"/>
      <c r="TU94" s="21"/>
      <c r="TV94" s="21"/>
      <c r="TW94" s="21"/>
      <c r="TX94" s="21"/>
      <c r="TY94" s="21"/>
      <c r="TZ94" s="21"/>
      <c r="UA94" s="21"/>
      <c r="UB94" s="21"/>
      <c r="UC94" s="21"/>
      <c r="UD94" s="21"/>
      <c r="UE94" s="21"/>
      <c r="UF94" s="21"/>
      <c r="UG94" s="21"/>
      <c r="UH94" s="21"/>
      <c r="UI94" s="21"/>
      <c r="UJ94" s="21"/>
      <c r="UK94" s="21"/>
      <c r="UL94" s="21"/>
      <c r="UM94" s="21"/>
      <c r="UN94" s="21"/>
      <c r="UO94" s="21"/>
      <c r="UP94" s="21"/>
      <c r="UQ94" s="21"/>
      <c r="UR94" s="21"/>
      <c r="US94" s="21"/>
      <c r="UT94" s="21"/>
      <c r="UU94" s="21"/>
      <c r="UV94" s="21"/>
      <c r="UW94" s="21"/>
      <c r="UX94" s="21"/>
      <c r="UY94" s="21"/>
      <c r="UZ94" s="21"/>
      <c r="VA94" s="21"/>
      <c r="VB94" s="21"/>
      <c r="VC94" s="21"/>
      <c r="VD94" s="21"/>
      <c r="VE94" s="21"/>
      <c r="VF94" s="21"/>
      <c r="VG94" s="21"/>
      <c r="VH94" s="21"/>
      <c r="VI94" s="21"/>
      <c r="VJ94" s="21"/>
      <c r="VK94" s="21"/>
      <c r="VL94" s="21"/>
      <c r="VM94" s="21"/>
      <c r="VN94" s="21"/>
      <c r="VO94" s="21"/>
      <c r="VP94" s="21"/>
      <c r="VQ94" s="21"/>
      <c r="VR94" s="21"/>
      <c r="VS94" s="21"/>
      <c r="VT94" s="21"/>
      <c r="VU94" s="21"/>
      <c r="VV94" s="21"/>
      <c r="VW94" s="21"/>
      <c r="VX94" s="21"/>
      <c r="VY94" s="21"/>
      <c r="VZ94" s="21"/>
      <c r="WA94" s="21"/>
      <c r="WB94" s="21"/>
      <c r="WC94" s="21"/>
      <c r="WD94" s="21"/>
      <c r="WE94" s="21"/>
      <c r="WF94" s="21"/>
      <c r="WG94" s="21"/>
      <c r="WH94" s="21"/>
      <c r="WI94" s="21"/>
      <c r="WJ94" s="21"/>
      <c r="WK94" s="21"/>
      <c r="WL94" s="21"/>
      <c r="WM94" s="21"/>
      <c r="WN94" s="21"/>
      <c r="WO94" s="21"/>
      <c r="WP94" s="21"/>
      <c r="WQ94" s="21"/>
      <c r="WR94" s="21"/>
      <c r="WS94" s="21"/>
      <c r="WT94" s="21"/>
      <c r="WU94" s="21"/>
      <c r="WV94" s="21"/>
      <c r="WW94" s="21"/>
      <c r="WX94" s="21"/>
      <c r="WY94" s="21"/>
      <c r="WZ94" s="21"/>
      <c r="XA94" s="21"/>
      <c r="XB94" s="21"/>
      <c r="XC94" s="21"/>
      <c r="XD94" s="21"/>
      <c r="XE94" s="21"/>
      <c r="XF94" s="21"/>
      <c r="XG94" s="21"/>
      <c r="XH94" s="21"/>
      <c r="XI94" s="21"/>
      <c r="XJ94" s="21"/>
      <c r="XK94" s="21"/>
      <c r="XL94" s="21"/>
      <c r="XM94" s="21"/>
      <c r="XN94" s="21"/>
      <c r="XO94" s="21"/>
      <c r="XP94" s="21"/>
      <c r="XQ94" s="21"/>
      <c r="XR94" s="21"/>
      <c r="XS94" s="21"/>
      <c r="XT94" s="21"/>
      <c r="XU94" s="21"/>
      <c r="XV94" s="21"/>
      <c r="XW94" s="21"/>
      <c r="XX94" s="21"/>
      <c r="XY94" s="21"/>
      <c r="XZ94" s="21"/>
      <c r="YA94" s="21"/>
      <c r="YB94" s="21"/>
      <c r="YC94" s="21"/>
      <c r="YD94" s="21"/>
      <c r="YE94" s="21"/>
      <c r="YF94" s="21"/>
      <c r="YG94" s="21"/>
      <c r="YH94" s="21"/>
      <c r="YI94" s="21"/>
      <c r="YJ94" s="21"/>
      <c r="YK94" s="21"/>
      <c r="YL94" s="21"/>
      <c r="YM94" s="21"/>
      <c r="YN94" s="21"/>
      <c r="YO94" s="21"/>
      <c r="YP94" s="21"/>
      <c r="YQ94" s="21"/>
      <c r="YR94" s="21"/>
      <c r="YS94" s="21"/>
      <c r="YT94" s="21"/>
      <c r="YU94" s="21"/>
      <c r="YV94" s="21"/>
      <c r="YW94" s="21"/>
      <c r="YX94" s="21"/>
      <c r="YY94" s="21"/>
      <c r="YZ94" s="21"/>
      <c r="ZA94" s="21"/>
      <c r="ZB94" s="21"/>
      <c r="ZC94" s="21"/>
      <c r="ZD94" s="21"/>
      <c r="ZE94" s="21"/>
      <c r="ZF94" s="21"/>
      <c r="ZG94" s="21"/>
      <c r="ZH94" s="21"/>
      <c r="ZI94" s="21"/>
      <c r="ZJ94" s="21"/>
      <c r="ZK94" s="21"/>
      <c r="ZL94" s="21"/>
      <c r="ZM94" s="21"/>
      <c r="ZN94" s="21"/>
      <c r="ZO94" s="21"/>
      <c r="ZP94" s="21"/>
      <c r="ZQ94" s="21"/>
      <c r="ZR94" s="21"/>
      <c r="ZS94" s="21"/>
      <c r="ZT94" s="21"/>
      <c r="ZU94" s="21"/>
      <c r="ZV94" s="21"/>
      <c r="ZW94" s="21"/>
      <c r="ZX94" s="21"/>
      <c r="ZY94" s="21"/>
      <c r="ZZ94" s="21"/>
      <c r="AAA94" s="21"/>
      <c r="AAB94" s="21"/>
      <c r="AAC94" s="21"/>
      <c r="AAD94" s="21"/>
      <c r="AAE94" s="21"/>
      <c r="AAF94" s="21"/>
      <c r="AAG94" s="21"/>
      <c r="AAH94" s="21"/>
      <c r="AAI94" s="21"/>
      <c r="AAJ94" s="21"/>
      <c r="AAK94" s="21"/>
      <c r="AAL94" s="21"/>
      <c r="AAM94" s="21"/>
      <c r="AAN94" s="21"/>
      <c r="AAO94" s="21"/>
      <c r="AAP94" s="21"/>
      <c r="AAQ94" s="21"/>
      <c r="AAR94" s="21"/>
      <c r="AAS94" s="21"/>
      <c r="AAT94" s="21"/>
      <c r="AAU94" s="21"/>
      <c r="AAV94" s="21"/>
      <c r="AAW94" s="21"/>
      <c r="AAX94" s="21"/>
      <c r="AAY94" s="21"/>
      <c r="AAZ94" s="21"/>
      <c r="ABA94" s="21"/>
      <c r="ABB94" s="21"/>
      <c r="ABC94" s="21"/>
      <c r="ABD94" s="21"/>
      <c r="ABE94" s="21"/>
      <c r="ABF94" s="21"/>
      <c r="ABG94" s="21"/>
      <c r="ABH94" s="21"/>
      <c r="ABI94" s="21"/>
      <c r="ABJ94" s="21"/>
      <c r="ABK94" s="21"/>
      <c r="ABL94" s="21"/>
      <c r="ABM94" s="21"/>
      <c r="ABN94" s="21"/>
      <c r="ABO94" s="21"/>
      <c r="ABP94" s="21"/>
      <c r="ABQ94" s="21"/>
      <c r="ABR94" s="21"/>
      <c r="ABS94" s="21"/>
      <c r="ABT94" s="21"/>
      <c r="ABU94" s="21"/>
      <c r="ABV94" s="21"/>
      <c r="ABW94" s="21"/>
      <c r="ABX94" s="21"/>
      <c r="ABY94" s="21"/>
      <c r="ABZ94" s="21"/>
      <c r="ACA94" s="21"/>
      <c r="ACB94" s="21"/>
      <c r="ACC94" s="21"/>
      <c r="ACD94" s="21"/>
      <c r="ACE94" s="21"/>
      <c r="ACF94" s="21"/>
      <c r="ACG94" s="21"/>
      <c r="ACH94" s="21"/>
      <c r="ACI94" s="21"/>
      <c r="ACJ94" s="21"/>
      <c r="ACK94" s="21"/>
      <c r="ACL94" s="21"/>
      <c r="ACM94" s="21"/>
      <c r="ACN94" s="21"/>
      <c r="ACO94" s="21"/>
      <c r="ACP94" s="21"/>
      <c r="ACQ94" s="21"/>
      <c r="ACR94" s="21"/>
      <c r="ACS94" s="21"/>
      <c r="ACT94" s="21"/>
      <c r="ACU94" s="21"/>
      <c r="ACV94" s="21"/>
      <c r="ACW94" s="21"/>
      <c r="ACX94" s="21"/>
      <c r="ACY94" s="21"/>
      <c r="ACZ94" s="21"/>
      <c r="ADA94" s="21"/>
      <c r="ADB94" s="21"/>
      <c r="ADC94" s="21"/>
      <c r="ADD94" s="21"/>
      <c r="ADE94" s="21"/>
      <c r="ADF94" s="21"/>
      <c r="ADG94" s="21"/>
      <c r="ADH94" s="21"/>
      <c r="ADI94" s="21"/>
      <c r="ADJ94" s="21"/>
      <c r="ADK94" s="21"/>
      <c r="ADL94" s="21"/>
      <c r="ADM94" s="21"/>
      <c r="ADN94" s="21"/>
      <c r="ADO94" s="21"/>
      <c r="ADP94" s="21"/>
      <c r="ADQ94" s="21"/>
      <c r="ADR94" s="21"/>
      <c r="ADS94" s="21"/>
      <c r="ADT94" s="21"/>
      <c r="ADU94" s="21"/>
      <c r="ADV94" s="21"/>
      <c r="ADW94" s="21"/>
      <c r="ADX94" s="21"/>
      <c r="ADY94" s="21"/>
      <c r="ADZ94" s="21"/>
      <c r="AEA94" s="21"/>
      <c r="AEB94" s="21"/>
      <c r="AEC94" s="21"/>
      <c r="AED94" s="21"/>
      <c r="AEE94" s="21"/>
      <c r="AEF94" s="21"/>
      <c r="AEG94" s="21"/>
      <c r="AEH94" s="21"/>
      <c r="AEI94" s="21"/>
      <c r="AEJ94" s="21"/>
      <c r="AEK94" s="21"/>
      <c r="AEL94" s="21"/>
      <c r="AEM94" s="21"/>
      <c r="AEN94" s="21"/>
      <c r="AEO94" s="21"/>
      <c r="AEP94" s="21"/>
      <c r="AEQ94" s="21"/>
      <c r="AER94" s="21"/>
      <c r="AES94" s="21"/>
      <c r="AET94" s="21"/>
      <c r="AEU94" s="21"/>
      <c r="AEV94" s="21"/>
      <c r="AEW94" s="21"/>
      <c r="AEX94" s="21"/>
      <c r="AEY94" s="21"/>
      <c r="AEZ94" s="21"/>
      <c r="AFA94" s="21"/>
      <c r="AFB94" s="21"/>
      <c r="AFC94" s="21"/>
      <c r="AFD94" s="21"/>
      <c r="AFE94" s="21"/>
      <c r="AFF94" s="21"/>
      <c r="AFG94" s="21"/>
    </row>
    <row r="95" spans="1:839" s="46" customFormat="1" x14ac:dyDescent="0.25">
      <c r="A95" s="22"/>
      <c r="B95" s="22"/>
      <c r="C95" s="22"/>
      <c r="D95" s="50"/>
      <c r="E95" s="22" t="str">
        <f>структура!$G$41</f>
        <v>формирование просроч. займов</v>
      </c>
      <c r="F95" s="22"/>
      <c r="G95" s="22"/>
      <c r="H95" s="22"/>
      <c r="I95" s="22" t="str">
        <f>IF($E95="","",INDEX(структура!$H$10:$H$153,SUMIFS(структура!$C$10:$C$153,структура!$G$10:$G$153,$E95)))</f>
        <v>руб</v>
      </c>
      <c r="J95" s="22"/>
      <c r="K95" s="45"/>
      <c r="L95" s="22"/>
      <c r="M95" s="22"/>
      <c r="N95" s="22"/>
      <c r="O95" s="22"/>
      <c r="P95" s="22"/>
      <c r="Q95" s="45"/>
      <c r="R95" s="22">
        <f>SUM(R96:R100)</f>
        <v>0</v>
      </c>
      <c r="S95" s="22">
        <f t="shared" ref="S95" si="7494">SUM(S96:S100)</f>
        <v>0</v>
      </c>
      <c r="T95" s="22">
        <f t="shared" ref="T95" si="7495">SUM(T96:T100)</f>
        <v>0</v>
      </c>
      <c r="U95" s="22">
        <f t="shared" ref="U95" si="7496">SUM(U96:U100)</f>
        <v>0</v>
      </c>
      <c r="V95" s="22">
        <f t="shared" ref="V95" si="7497">SUM(V96:V100)</f>
        <v>0</v>
      </c>
      <c r="W95" s="22">
        <f t="shared" ref="W95" si="7498">SUM(W96:W100)</f>
        <v>0</v>
      </c>
      <c r="X95" s="22">
        <f t="shared" ref="X95" si="7499">SUM(X96:X100)</f>
        <v>0</v>
      </c>
      <c r="Y95" s="22">
        <f t="shared" ref="Y95" si="7500">SUM(Y96:Y100)</f>
        <v>0</v>
      </c>
      <c r="Z95" s="22">
        <f t="shared" ref="Z95" si="7501">SUM(Z96:Z100)</f>
        <v>0</v>
      </c>
      <c r="AA95" s="22">
        <f t="shared" ref="AA95" si="7502">SUM(AA96:AA100)</f>
        <v>0</v>
      </c>
      <c r="AB95" s="22">
        <f t="shared" ref="AB95" si="7503">SUM(AB96:AB100)</f>
        <v>54000</v>
      </c>
      <c r="AC95" s="22">
        <f t="shared" ref="AC95" si="7504">SUM(AC96:AC100)</f>
        <v>54000</v>
      </c>
      <c r="AD95" s="22">
        <f t="shared" ref="AD95" si="7505">SUM(AD96:AD100)</f>
        <v>54000</v>
      </c>
      <c r="AE95" s="22">
        <f t="shared" ref="AE95" si="7506">SUM(AE96:AE100)</f>
        <v>54000</v>
      </c>
      <c r="AF95" s="22">
        <f t="shared" ref="AF95" si="7507">SUM(AF96:AF100)</f>
        <v>54000</v>
      </c>
      <c r="AG95" s="22">
        <f t="shared" ref="AG95" si="7508">SUM(AG96:AG100)</f>
        <v>61200</v>
      </c>
      <c r="AH95" s="22">
        <f t="shared" ref="AH95" si="7509">SUM(AH96:AH100)</f>
        <v>61200</v>
      </c>
      <c r="AI95" s="22">
        <f t="shared" ref="AI95" si="7510">SUM(AI96:AI100)</f>
        <v>61200</v>
      </c>
      <c r="AJ95" s="22">
        <f t="shared" ref="AJ95" si="7511">SUM(AJ96:AJ100)</f>
        <v>61200</v>
      </c>
      <c r="AK95" s="22">
        <f t="shared" ref="AK95" si="7512">SUM(AK96:AK100)</f>
        <v>61200</v>
      </c>
      <c r="AL95" s="22">
        <f t="shared" ref="AL95" si="7513">SUM(AL96:AL100)</f>
        <v>82200</v>
      </c>
      <c r="AM95" s="22">
        <f t="shared" ref="AM95" si="7514">SUM(AM96:AM100)</f>
        <v>82200</v>
      </c>
      <c r="AN95" s="22">
        <f t="shared" ref="AN95" si="7515">SUM(AN96:AN100)</f>
        <v>82200</v>
      </c>
      <c r="AO95" s="22">
        <f t="shared" ref="AO95" si="7516">SUM(AO96:AO100)</f>
        <v>82200</v>
      </c>
      <c r="AP95" s="22">
        <f t="shared" ref="AP95" si="7517">SUM(AP96:AP100)</f>
        <v>82200</v>
      </c>
      <c r="AQ95" s="22">
        <f t="shared" ref="AQ95" si="7518">SUM(AQ96:AQ100)</f>
        <v>82200</v>
      </c>
      <c r="AR95" s="22">
        <f t="shared" ref="AR95" si="7519">SUM(AR96:AR100)</f>
        <v>82200</v>
      </c>
      <c r="AS95" s="22">
        <f t="shared" ref="AS95" si="7520">SUM(AS96:AS100)</f>
        <v>82200</v>
      </c>
      <c r="AT95" s="22">
        <f t="shared" ref="AT95" si="7521">SUM(AT96:AT100)</f>
        <v>82200</v>
      </c>
      <c r="AU95" s="22">
        <f t="shared" ref="AU95" si="7522">SUM(AU96:AU100)</f>
        <v>82200</v>
      </c>
      <c r="AV95" s="22">
        <f t="shared" ref="AV95" si="7523">SUM(AV96:AV100)</f>
        <v>82200</v>
      </c>
      <c r="AW95" s="22">
        <f t="shared" ref="AW95" si="7524">SUM(AW96:AW100)</f>
        <v>82200</v>
      </c>
      <c r="AX95" s="22">
        <f t="shared" ref="AX95" si="7525">SUM(AX96:AX100)</f>
        <v>82200</v>
      </c>
      <c r="AY95" s="22">
        <f t="shared" ref="AY95" si="7526">SUM(AY96:AY100)</f>
        <v>82200</v>
      </c>
      <c r="AZ95" s="22">
        <f t="shared" ref="AZ95" si="7527">SUM(AZ96:AZ100)</f>
        <v>82200</v>
      </c>
      <c r="BA95" s="22">
        <f t="shared" ref="BA95" si="7528">SUM(BA96:BA100)</f>
        <v>82200</v>
      </c>
      <c r="BB95" s="22">
        <f t="shared" ref="BB95" si="7529">SUM(BB96:BB100)</f>
        <v>82200</v>
      </c>
      <c r="BC95" s="22">
        <f t="shared" ref="BC95" si="7530">SUM(BC96:BC100)</f>
        <v>82200</v>
      </c>
      <c r="BD95" s="22">
        <f t="shared" ref="BD95" si="7531">SUM(BD96:BD100)</f>
        <v>82200</v>
      </c>
      <c r="BE95" s="22">
        <f t="shared" ref="BE95" si="7532">SUM(BE96:BE100)</f>
        <v>82200</v>
      </c>
      <c r="BF95" s="22">
        <f t="shared" ref="BF95" si="7533">SUM(BF96:BF100)</f>
        <v>82200</v>
      </c>
      <c r="BG95" s="22">
        <f t="shared" ref="BG95" si="7534">SUM(BG96:BG100)</f>
        <v>76200</v>
      </c>
      <c r="BH95" s="22">
        <f t="shared" ref="BH95" si="7535">SUM(BH96:BH100)</f>
        <v>76200</v>
      </c>
      <c r="BI95" s="22">
        <f t="shared" ref="BI95" si="7536">SUM(BI96:BI100)</f>
        <v>76200</v>
      </c>
      <c r="BJ95" s="22">
        <f t="shared" ref="BJ95" si="7537">SUM(BJ96:BJ100)</f>
        <v>76200</v>
      </c>
      <c r="BK95" s="22">
        <f t="shared" ref="BK95" si="7538">SUM(BK96:BK100)</f>
        <v>76200</v>
      </c>
      <c r="BL95" s="22">
        <f t="shared" ref="BL95" si="7539">SUM(BL96:BL100)</f>
        <v>75400</v>
      </c>
      <c r="BM95" s="22">
        <f t="shared" ref="BM95" si="7540">SUM(BM96:BM100)</f>
        <v>75400</v>
      </c>
      <c r="BN95" s="22">
        <f t="shared" ref="BN95" si="7541">SUM(BN96:BN100)</f>
        <v>75400</v>
      </c>
      <c r="BO95" s="22">
        <f t="shared" ref="BO95" si="7542">SUM(BO96:BO100)</f>
        <v>75400</v>
      </c>
      <c r="BP95" s="22">
        <f t="shared" ref="BP95" si="7543">SUM(BP96:BP100)</f>
        <v>75400</v>
      </c>
      <c r="BQ95" s="22">
        <f t="shared" ref="BQ95" si="7544">SUM(BQ96:BQ100)</f>
        <v>96400</v>
      </c>
      <c r="BR95" s="22">
        <f t="shared" ref="BR95" si="7545">SUM(BR96:BR100)</f>
        <v>96400</v>
      </c>
      <c r="BS95" s="22">
        <f t="shared" ref="BS95" si="7546">SUM(BS96:BS100)</f>
        <v>96400</v>
      </c>
      <c r="BT95" s="22">
        <f t="shared" ref="BT95" si="7547">SUM(BT96:BT100)</f>
        <v>96400</v>
      </c>
      <c r="BU95" s="22">
        <f t="shared" ref="BU95" si="7548">SUM(BU96:BU100)</f>
        <v>96400</v>
      </c>
      <c r="BV95" s="22">
        <f t="shared" ref="BV95" si="7549">SUM(BV96:BV100)</f>
        <v>96400</v>
      </c>
      <c r="BW95" s="22">
        <f t="shared" ref="BW95" si="7550">SUM(BW96:BW100)</f>
        <v>96400</v>
      </c>
      <c r="BX95" s="22">
        <f t="shared" ref="BX95" si="7551">SUM(BX96:BX100)</f>
        <v>96400</v>
      </c>
      <c r="BY95" s="22">
        <f t="shared" ref="BY95" si="7552">SUM(BY96:BY100)</f>
        <v>96400</v>
      </c>
      <c r="BZ95" s="22">
        <f t="shared" ref="BZ95" si="7553">SUM(BZ96:BZ100)</f>
        <v>96400</v>
      </c>
      <c r="CA95" s="22">
        <f t="shared" ref="CA95" si="7554">SUM(CA96:CA100)</f>
        <v>96400</v>
      </c>
      <c r="CB95" s="22">
        <f t="shared" ref="CB95" si="7555">SUM(CB96:CB100)</f>
        <v>96400</v>
      </c>
      <c r="CC95" s="22">
        <f t="shared" ref="CC95" si="7556">SUM(CC96:CC100)</f>
        <v>96400</v>
      </c>
      <c r="CD95" s="22">
        <f t="shared" ref="CD95" si="7557">SUM(CD96:CD100)</f>
        <v>96400</v>
      </c>
      <c r="CE95" s="22">
        <f t="shared" ref="CE95" si="7558">SUM(CE96:CE100)</f>
        <v>96400</v>
      </c>
      <c r="CF95" s="22">
        <f t="shared" ref="CF95" si="7559">SUM(CF96:CF100)</f>
        <v>96400</v>
      </c>
      <c r="CG95" s="22">
        <f t="shared" ref="CG95" si="7560">SUM(CG96:CG100)</f>
        <v>96400</v>
      </c>
      <c r="CH95" s="22">
        <f t="shared" ref="CH95" si="7561">SUM(CH96:CH100)</f>
        <v>96400</v>
      </c>
      <c r="CI95" s="22">
        <f t="shared" ref="CI95" si="7562">SUM(CI96:CI100)</f>
        <v>96400</v>
      </c>
      <c r="CJ95" s="22">
        <f t="shared" ref="CJ95" si="7563">SUM(CJ96:CJ100)</f>
        <v>96400</v>
      </c>
      <c r="CK95" s="22">
        <f t="shared" ref="CK95" si="7564">SUM(CK96:CK100)</f>
        <v>96400</v>
      </c>
      <c r="CL95" s="22">
        <f t="shared" ref="CL95" si="7565">SUM(CL96:CL100)</f>
        <v>153400</v>
      </c>
      <c r="CM95" s="22">
        <f t="shared" ref="CM95" si="7566">SUM(CM96:CM100)</f>
        <v>153400</v>
      </c>
      <c r="CN95" s="22">
        <f t="shared" ref="CN95" si="7567">SUM(CN96:CN100)</f>
        <v>153400</v>
      </c>
      <c r="CO95" s="22">
        <f t="shared" ref="CO95" si="7568">SUM(CO96:CO100)</f>
        <v>153400</v>
      </c>
      <c r="CP95" s="22">
        <f t="shared" ref="CP95" si="7569">SUM(CP96:CP100)</f>
        <v>153400</v>
      </c>
      <c r="CQ95" s="22">
        <f t="shared" ref="CQ95" si="7570">SUM(CQ96:CQ100)</f>
        <v>161000</v>
      </c>
      <c r="CR95" s="22">
        <f t="shared" ref="CR95" si="7571">SUM(CR96:CR100)</f>
        <v>161000</v>
      </c>
      <c r="CS95" s="22">
        <f t="shared" ref="CS95" si="7572">SUM(CS96:CS100)</f>
        <v>161000</v>
      </c>
      <c r="CT95" s="22">
        <f t="shared" ref="CT95" si="7573">SUM(CT96:CT100)</f>
        <v>161000</v>
      </c>
      <c r="CU95" s="22">
        <f t="shared" ref="CU95" si="7574">SUM(CU96:CU100)</f>
        <v>161000</v>
      </c>
      <c r="CV95" s="22">
        <f t="shared" ref="CV95" si="7575">SUM(CV96:CV100)</f>
        <v>276499.99999999994</v>
      </c>
      <c r="CW95" s="22">
        <f t="shared" ref="CW95" si="7576">SUM(CW96:CW100)</f>
        <v>276499.99999999994</v>
      </c>
      <c r="CX95" s="22">
        <f t="shared" ref="CX95" si="7577">SUM(CX96:CX100)</f>
        <v>276499.99999999994</v>
      </c>
      <c r="CY95" s="22">
        <f t="shared" ref="CY95" si="7578">SUM(CY96:CY100)</f>
        <v>276499.99999999994</v>
      </c>
      <c r="CZ95" s="22">
        <f t="shared" ref="CZ95" si="7579">SUM(CZ96:CZ100)</f>
        <v>276499.99999999994</v>
      </c>
      <c r="DA95" s="22">
        <f t="shared" ref="DA95" si="7580">SUM(DA96:DA100)</f>
        <v>276499.99999999994</v>
      </c>
      <c r="DB95" s="22">
        <f t="shared" ref="DB95" si="7581">SUM(DB96:DB100)</f>
        <v>276499.99999999994</v>
      </c>
      <c r="DC95" s="22">
        <f t="shared" ref="DC95" si="7582">SUM(DC96:DC100)</f>
        <v>276499.99999999994</v>
      </c>
      <c r="DD95" s="22">
        <f t="shared" ref="DD95" si="7583">SUM(DD96:DD100)</f>
        <v>276499.99999999994</v>
      </c>
      <c r="DE95" s="22">
        <f t="shared" ref="DE95" si="7584">SUM(DE96:DE100)</f>
        <v>276499.99999999994</v>
      </c>
      <c r="DF95" s="22">
        <f t="shared" ref="DF95" si="7585">SUM(DF96:DF100)</f>
        <v>276499.99999999994</v>
      </c>
      <c r="DG95" s="22">
        <f t="shared" ref="DG95" si="7586">SUM(DG96:DG100)</f>
        <v>276499.99999999994</v>
      </c>
      <c r="DH95" s="22">
        <f t="shared" ref="DH95" si="7587">SUM(DH96:DH100)</f>
        <v>276499.99999999994</v>
      </c>
      <c r="DI95" s="22">
        <f t="shared" ref="DI95" si="7588">SUM(DI96:DI100)</f>
        <v>276499.99999999994</v>
      </c>
      <c r="DJ95" s="22">
        <f t="shared" ref="DJ95" si="7589">SUM(DJ96:DJ100)</f>
        <v>276499.99999999994</v>
      </c>
      <c r="DK95" s="22">
        <f t="shared" ref="DK95" si="7590">SUM(DK96:DK100)</f>
        <v>276499.99999999994</v>
      </c>
      <c r="DL95" s="22">
        <f t="shared" ref="DL95" si="7591">SUM(DL96:DL100)</f>
        <v>276499.99999999994</v>
      </c>
      <c r="DM95" s="22">
        <f t="shared" ref="DM95" si="7592">SUM(DM96:DM100)</f>
        <v>276499.99999999994</v>
      </c>
      <c r="DN95" s="22">
        <f t="shared" ref="DN95" si="7593">SUM(DN96:DN100)</f>
        <v>276499.99999999994</v>
      </c>
      <c r="DO95" s="22">
        <f t="shared" ref="DO95" si="7594">SUM(DO96:DO100)</f>
        <v>276499.99999999994</v>
      </c>
      <c r="DP95" s="22">
        <f t="shared" ref="DP95" si="7595">SUM(DP96:DP100)</f>
        <v>171499.99999999997</v>
      </c>
      <c r="DQ95" s="22">
        <f t="shared" ref="DQ95" si="7596">SUM(DQ96:DQ100)</f>
        <v>171499.99999999997</v>
      </c>
      <c r="DR95" s="22">
        <f t="shared" ref="DR95" si="7597">SUM(DR96:DR100)</f>
        <v>171499.99999999997</v>
      </c>
      <c r="DS95" s="22">
        <f t="shared" ref="DS95" si="7598">SUM(DS96:DS100)</f>
        <v>171499.99999999997</v>
      </c>
      <c r="DT95" s="22">
        <f t="shared" ref="DT95" si="7599">SUM(DT96:DT100)</f>
        <v>171499.99999999997</v>
      </c>
      <c r="DU95" s="22">
        <f t="shared" ref="DU95" si="7600">SUM(DU96:DU100)</f>
        <v>262499.99999999994</v>
      </c>
      <c r="DV95" s="22">
        <f t="shared" ref="DV95" si="7601">SUM(DV96:DV100)</f>
        <v>262499.99999999994</v>
      </c>
      <c r="DW95" s="22">
        <f t="shared" ref="DW95" si="7602">SUM(DW96:DW100)</f>
        <v>262499.99999999994</v>
      </c>
      <c r="DX95" s="22">
        <f t="shared" ref="DX95" si="7603">SUM(DX96:DX100)</f>
        <v>262499.99999999994</v>
      </c>
      <c r="DY95" s="22">
        <f t="shared" ref="DY95" si="7604">SUM(DY96:DY100)</f>
        <v>262499.99999999994</v>
      </c>
      <c r="DZ95" s="22">
        <f t="shared" ref="DZ95" si="7605">SUM(DZ96:DZ100)</f>
        <v>118999.99999999999</v>
      </c>
      <c r="EA95" s="22">
        <f t="shared" ref="EA95" si="7606">SUM(EA96:EA100)</f>
        <v>118999.99999999999</v>
      </c>
      <c r="EB95" s="22">
        <f t="shared" ref="EB95" si="7607">SUM(EB96:EB100)</f>
        <v>118999.99999999999</v>
      </c>
      <c r="EC95" s="22">
        <f t="shared" ref="EC95" si="7608">SUM(EC96:EC100)</f>
        <v>118999.99999999999</v>
      </c>
      <c r="ED95" s="22">
        <f t="shared" ref="ED95" si="7609">SUM(ED96:ED100)</f>
        <v>118999.99999999999</v>
      </c>
      <c r="EE95" s="22">
        <f t="shared" ref="EE95" si="7610">SUM(EE96:EE100)</f>
        <v>276499.99999999994</v>
      </c>
      <c r="EF95" s="22">
        <f t="shared" ref="EF95" si="7611">SUM(EF96:EF100)</f>
        <v>276499.99999999994</v>
      </c>
      <c r="EG95" s="22">
        <f t="shared" ref="EG95" si="7612">SUM(EG96:EG100)</f>
        <v>276499.99999999994</v>
      </c>
      <c r="EH95" s="22">
        <f t="shared" ref="EH95" si="7613">SUM(EH96:EH100)</f>
        <v>276499.99999999994</v>
      </c>
      <c r="EI95" s="22">
        <f t="shared" ref="EI95" si="7614">SUM(EI96:EI100)</f>
        <v>276499.99999999994</v>
      </c>
      <c r="EJ95" s="22">
        <f t="shared" ref="EJ95" si="7615">SUM(EJ96:EJ100)</f>
        <v>276499.99999999994</v>
      </c>
      <c r="EK95" s="22">
        <f t="shared" ref="EK95" si="7616">SUM(EK96:EK100)</f>
        <v>276499.99999999994</v>
      </c>
      <c r="EL95" s="22">
        <f t="shared" ref="EL95" si="7617">SUM(EL96:EL100)</f>
        <v>276499.99999999994</v>
      </c>
      <c r="EM95" s="22">
        <f t="shared" ref="EM95" si="7618">SUM(EM96:EM100)</f>
        <v>276499.99999999994</v>
      </c>
      <c r="EN95" s="22">
        <f t="shared" ref="EN95" si="7619">SUM(EN96:EN100)</f>
        <v>276499.99999999994</v>
      </c>
      <c r="EO95" s="22">
        <f t="shared" ref="EO95" si="7620">SUM(EO96:EO100)</f>
        <v>276499.99999999994</v>
      </c>
      <c r="EP95" s="22">
        <f t="shared" ref="EP95" si="7621">SUM(EP96:EP100)</f>
        <v>276499.99999999994</v>
      </c>
      <c r="EQ95" s="22">
        <f t="shared" ref="EQ95" si="7622">SUM(EQ96:EQ100)</f>
        <v>276499.99999999994</v>
      </c>
      <c r="ER95" s="22">
        <f t="shared" ref="ER95" si="7623">SUM(ER96:ER100)</f>
        <v>276499.99999999994</v>
      </c>
      <c r="ES95" s="22">
        <f t="shared" ref="ES95" si="7624">SUM(ES96:ES100)</f>
        <v>276499.99999999994</v>
      </c>
      <c r="ET95" s="22">
        <f t="shared" ref="ET95" si="7625">SUM(ET96:ET100)</f>
        <v>276499.99999999994</v>
      </c>
      <c r="EU95" s="22">
        <f t="shared" ref="EU95" si="7626">SUM(EU96:EU100)</f>
        <v>276499.99999999994</v>
      </c>
      <c r="EV95" s="22">
        <f t="shared" ref="EV95" si="7627">SUM(EV96:EV100)</f>
        <v>276499.99999999994</v>
      </c>
      <c r="EW95" s="22">
        <f t="shared" ref="EW95" si="7628">SUM(EW96:EW100)</f>
        <v>276499.99999999994</v>
      </c>
      <c r="EX95" s="22">
        <f t="shared" ref="EX95" si="7629">SUM(EX96:EX100)</f>
        <v>276499.99999999994</v>
      </c>
      <c r="EY95" s="22">
        <f t="shared" ref="EY95" si="7630">SUM(EY96:EY100)</f>
        <v>276499.99999999994</v>
      </c>
      <c r="EZ95" s="22">
        <f t="shared" ref="EZ95" si="7631">SUM(EZ96:EZ100)</f>
        <v>241499.99999999994</v>
      </c>
      <c r="FA95" s="22">
        <f t="shared" ref="FA95" si="7632">SUM(FA96:FA100)</f>
        <v>241499.99999999994</v>
      </c>
      <c r="FB95" s="22">
        <f t="shared" ref="FB95" si="7633">SUM(FB96:FB100)</f>
        <v>241499.99999999994</v>
      </c>
      <c r="FC95" s="22">
        <f t="shared" ref="FC95" si="7634">SUM(FC96:FC100)</f>
        <v>241499.99999999994</v>
      </c>
      <c r="FD95" s="22">
        <f t="shared" ref="FD95" si="7635">SUM(FD96:FD100)</f>
        <v>241499.99999999994</v>
      </c>
      <c r="FE95" s="22">
        <f t="shared" ref="FE95" si="7636">SUM(FE96:FE100)</f>
        <v>236833.33333333328</v>
      </c>
      <c r="FF95" s="22">
        <f t="shared" ref="FF95" si="7637">SUM(FF96:FF100)</f>
        <v>236833.33333333328</v>
      </c>
      <c r="FG95" s="22">
        <f t="shared" ref="FG95" si="7638">SUM(FG96:FG100)</f>
        <v>236833.33333333328</v>
      </c>
      <c r="FH95" s="22">
        <f t="shared" ref="FH95" si="7639">SUM(FH96:FH100)</f>
        <v>236833.33333333328</v>
      </c>
      <c r="FI95" s="22">
        <f t="shared" ref="FI95" si="7640">SUM(FI96:FI100)</f>
        <v>236833.33333333328</v>
      </c>
      <c r="FJ95" s="22">
        <f t="shared" ref="FJ95" si="7641">SUM(FJ96:FJ100)</f>
        <v>184333.33333333334</v>
      </c>
      <c r="FK95" s="22">
        <f t="shared" ref="FK95" si="7642">SUM(FK96:FK100)</f>
        <v>184333.33333333334</v>
      </c>
      <c r="FL95" s="22">
        <f t="shared" ref="FL95" si="7643">SUM(FL96:FL100)</f>
        <v>184333.33333333334</v>
      </c>
      <c r="FM95" s="22">
        <f t="shared" ref="FM95" si="7644">SUM(FM96:FM100)</f>
        <v>184333.33333333334</v>
      </c>
      <c r="FN95" s="22">
        <f t="shared" ref="FN95" si="7645">SUM(FN96:FN100)</f>
        <v>184333.33333333334</v>
      </c>
      <c r="FO95" s="22">
        <f t="shared" ref="FO95" si="7646">SUM(FO96:FO100)</f>
        <v>184333.33333333334</v>
      </c>
      <c r="FP95" s="22">
        <f t="shared" ref="FP95" si="7647">SUM(FP96:FP100)</f>
        <v>184333.33333333334</v>
      </c>
      <c r="FQ95" s="22">
        <f t="shared" ref="FQ95" si="7648">SUM(FQ96:FQ100)</f>
        <v>184333.33333333334</v>
      </c>
      <c r="FR95" s="22">
        <f t="shared" ref="FR95" si="7649">SUM(FR96:FR100)</f>
        <v>184333.33333333334</v>
      </c>
      <c r="FS95" s="22">
        <f t="shared" ref="FS95" si="7650">SUM(FS96:FS100)</f>
        <v>184333.33333333334</v>
      </c>
      <c r="FT95" s="22">
        <f t="shared" ref="FT95" si="7651">SUM(FT96:FT100)</f>
        <v>184333.33333333334</v>
      </c>
      <c r="FU95" s="22">
        <f t="shared" ref="FU95" si="7652">SUM(FU96:FU100)</f>
        <v>184333.33333333334</v>
      </c>
      <c r="FV95" s="22">
        <f t="shared" ref="FV95" si="7653">SUM(FV96:FV100)</f>
        <v>184333.33333333334</v>
      </c>
      <c r="FW95" s="22">
        <f t="shared" ref="FW95" si="7654">SUM(FW96:FW100)</f>
        <v>184333.33333333334</v>
      </c>
      <c r="FX95" s="22">
        <f t="shared" ref="FX95" si="7655">SUM(FX96:FX100)</f>
        <v>184333.33333333334</v>
      </c>
      <c r="FY95" s="22">
        <f t="shared" ref="FY95" si="7656">SUM(FY96:FY100)</f>
        <v>184333.33333333334</v>
      </c>
      <c r="FZ95" s="22">
        <f t="shared" ref="FZ95" si="7657">SUM(FZ96:FZ100)</f>
        <v>184333.33333333334</v>
      </c>
      <c r="GA95" s="22">
        <f t="shared" ref="GA95" si="7658">SUM(GA96:GA100)</f>
        <v>184333.33333333334</v>
      </c>
      <c r="GB95" s="22">
        <f t="shared" ref="GB95" si="7659">SUM(GB96:GB100)</f>
        <v>184333.33333333334</v>
      </c>
      <c r="GC95" s="22">
        <f t="shared" ref="GC95" si="7660">SUM(GC96:GC100)</f>
        <v>184333.33333333334</v>
      </c>
      <c r="GD95" s="22">
        <f t="shared" ref="GD95" si="7661">SUM(GD96:GD100)</f>
        <v>204333.33333333334</v>
      </c>
      <c r="GE95" s="22">
        <f t="shared" ref="GE95" si="7662">SUM(GE96:GE100)</f>
        <v>204333.33333333334</v>
      </c>
      <c r="GF95" s="22">
        <f t="shared" ref="GF95" si="7663">SUM(GF96:GF100)</f>
        <v>204333.33333333334</v>
      </c>
      <c r="GG95" s="22">
        <f t="shared" ref="GG95" si="7664">SUM(GG96:GG100)</f>
        <v>204333.33333333334</v>
      </c>
      <c r="GH95" s="22">
        <f t="shared" ref="GH95" si="7665">SUM(GH96:GH100)</f>
        <v>204333.33333333334</v>
      </c>
      <c r="GI95" s="22">
        <f t="shared" ref="GI95" si="7666">SUM(GI96:GI100)</f>
        <v>207000</v>
      </c>
      <c r="GJ95" s="22">
        <f t="shared" ref="GJ95" si="7667">SUM(GJ96:GJ100)</f>
        <v>207000</v>
      </c>
      <c r="GK95" s="22">
        <f t="shared" ref="GK95" si="7668">SUM(GK96:GK100)</f>
        <v>207000</v>
      </c>
      <c r="GL95" s="22">
        <f t="shared" ref="GL95" si="7669">SUM(GL96:GL100)</f>
        <v>207000</v>
      </c>
      <c r="GM95" s="22">
        <f t="shared" ref="GM95" si="7670">SUM(GM96:GM100)</f>
        <v>207000</v>
      </c>
      <c r="GN95" s="22">
        <f t="shared" ref="GN95" si="7671">SUM(GN96:GN100)</f>
        <v>277000</v>
      </c>
      <c r="GO95" s="22">
        <f t="shared" ref="GO95" si="7672">SUM(GO96:GO100)</f>
        <v>277000</v>
      </c>
      <c r="GP95" s="22">
        <f t="shared" ref="GP95" si="7673">SUM(GP96:GP100)</f>
        <v>277000</v>
      </c>
      <c r="GQ95" s="22">
        <f t="shared" ref="GQ95" si="7674">SUM(GQ96:GQ100)</f>
        <v>277000</v>
      </c>
      <c r="GR95" s="22">
        <f t="shared" ref="GR95" si="7675">SUM(GR96:GR100)</f>
        <v>277000</v>
      </c>
      <c r="GS95" s="22">
        <f t="shared" ref="GS95" si="7676">SUM(GS96:GS100)</f>
        <v>277000</v>
      </c>
      <c r="GT95" s="22">
        <f t="shared" ref="GT95" si="7677">SUM(GT96:GT100)</f>
        <v>277000</v>
      </c>
      <c r="GU95" s="22">
        <f t="shared" ref="GU95" si="7678">SUM(GU96:GU100)</f>
        <v>277000</v>
      </c>
      <c r="GV95" s="22">
        <f t="shared" ref="GV95" si="7679">SUM(GV96:GV100)</f>
        <v>277000</v>
      </c>
      <c r="GW95" s="22">
        <f t="shared" ref="GW95" si="7680">SUM(GW96:GW100)</f>
        <v>277000</v>
      </c>
      <c r="GX95" s="22">
        <f t="shared" ref="GX95" si="7681">SUM(GX96:GX100)</f>
        <v>277000</v>
      </c>
      <c r="GY95" s="22">
        <f t="shared" ref="GY95" si="7682">SUM(GY96:GY100)</f>
        <v>277000</v>
      </c>
      <c r="GZ95" s="22">
        <f t="shared" ref="GZ95" si="7683">SUM(GZ96:GZ100)</f>
        <v>277000</v>
      </c>
      <c r="HA95" s="22">
        <f t="shared" ref="HA95" si="7684">SUM(HA96:HA100)</f>
        <v>277000</v>
      </c>
      <c r="HB95" s="22">
        <f t="shared" ref="HB95" si="7685">SUM(HB96:HB100)</f>
        <v>277000</v>
      </c>
      <c r="HC95" s="22">
        <f t="shared" ref="HC95" si="7686">SUM(HC96:HC100)</f>
        <v>277000</v>
      </c>
      <c r="HD95" s="22">
        <f t="shared" ref="HD95" si="7687">SUM(HD96:HD100)</f>
        <v>277000</v>
      </c>
      <c r="HE95" s="22">
        <f t="shared" ref="HE95" si="7688">SUM(HE96:HE100)</f>
        <v>277000</v>
      </c>
      <c r="HF95" s="22">
        <f t="shared" ref="HF95" si="7689">SUM(HF96:HF100)</f>
        <v>277000</v>
      </c>
      <c r="HG95" s="22">
        <f t="shared" ref="HG95" si="7690">SUM(HG96:HG100)</f>
        <v>277000</v>
      </c>
      <c r="HH95" s="22">
        <f t="shared" ref="HH95" si="7691">SUM(HH96:HH100)</f>
        <v>277000</v>
      </c>
      <c r="HI95" s="22">
        <f t="shared" ref="HI95" si="7692">SUM(HI96:HI100)</f>
        <v>297000</v>
      </c>
      <c r="HJ95" s="22">
        <f t="shared" ref="HJ95" si="7693">SUM(HJ96:HJ100)</f>
        <v>297000</v>
      </c>
      <c r="HK95" s="22">
        <f t="shared" ref="HK95" si="7694">SUM(HK96:HK100)</f>
        <v>297000</v>
      </c>
      <c r="HL95" s="22">
        <f t="shared" ref="HL95" si="7695">SUM(HL96:HL100)</f>
        <v>297000</v>
      </c>
      <c r="HM95" s="22">
        <f t="shared" ref="HM95" si="7696">SUM(HM96:HM100)</f>
        <v>297000</v>
      </c>
      <c r="HN95" s="22">
        <f t="shared" ref="HN95" si="7697">SUM(HN96:HN100)</f>
        <v>299666.66666666669</v>
      </c>
      <c r="HO95" s="22">
        <f t="shared" ref="HO95" si="7698">SUM(HO96:HO100)</f>
        <v>299666.66666666669</v>
      </c>
      <c r="HP95" s="22">
        <f t="shared" ref="HP95" si="7699">SUM(HP96:HP100)</f>
        <v>299666.66666666669</v>
      </c>
      <c r="HQ95" s="22">
        <f t="shared" ref="HQ95" si="7700">SUM(HQ96:HQ100)</f>
        <v>299666.66666666669</v>
      </c>
      <c r="HR95" s="22">
        <f t="shared" ref="HR95" si="7701">SUM(HR96:HR100)</f>
        <v>299666.66666666669</v>
      </c>
      <c r="HS95" s="22">
        <f t="shared" ref="HS95" si="7702">SUM(HS96:HS100)</f>
        <v>299666.66666666669</v>
      </c>
      <c r="HT95" s="22">
        <f t="shared" ref="HT95" si="7703">SUM(HT96:HT100)</f>
        <v>299666.66666666669</v>
      </c>
      <c r="HU95" s="22">
        <f t="shared" ref="HU95" si="7704">SUM(HU96:HU100)</f>
        <v>299666.66666666669</v>
      </c>
      <c r="HV95" s="22">
        <f t="shared" ref="HV95" si="7705">SUM(HV96:HV100)</f>
        <v>299666.66666666669</v>
      </c>
      <c r="HW95" s="22">
        <f t="shared" ref="HW95" si="7706">SUM(HW96:HW100)</f>
        <v>299666.66666666669</v>
      </c>
      <c r="HX95" s="22">
        <f t="shared" ref="HX95" si="7707">SUM(HX96:HX100)</f>
        <v>299666.66666666669</v>
      </c>
      <c r="HY95" s="22">
        <f t="shared" ref="HY95" si="7708">SUM(HY96:HY100)</f>
        <v>299666.66666666669</v>
      </c>
      <c r="HZ95" s="22">
        <f t="shared" ref="HZ95" si="7709">SUM(HZ96:HZ100)</f>
        <v>299666.66666666669</v>
      </c>
      <c r="IA95" s="22">
        <f t="shared" ref="IA95" si="7710">SUM(IA96:IA100)</f>
        <v>299666.66666666669</v>
      </c>
      <c r="IB95" s="22">
        <f t="shared" ref="IB95" si="7711">SUM(IB96:IB100)</f>
        <v>299666.66666666669</v>
      </c>
      <c r="IC95" s="22">
        <f t="shared" ref="IC95" si="7712">SUM(IC96:IC100)</f>
        <v>299666.66666666669</v>
      </c>
      <c r="ID95" s="22">
        <f t="shared" ref="ID95" si="7713">SUM(ID96:ID100)</f>
        <v>299666.66666666669</v>
      </c>
      <c r="IE95" s="22">
        <f t="shared" ref="IE95" si="7714">SUM(IE96:IE100)</f>
        <v>299666.66666666669</v>
      </c>
      <c r="IF95" s="22">
        <f t="shared" ref="IF95" si="7715">SUM(IF96:IF100)</f>
        <v>299666.66666666669</v>
      </c>
      <c r="IG95" s="22">
        <f t="shared" ref="IG95" si="7716">SUM(IG96:IG100)</f>
        <v>299666.66666666669</v>
      </c>
      <c r="IH95" s="22">
        <f t="shared" ref="IH95" si="7717">SUM(IH96:IH100)</f>
        <v>299666.66666666669</v>
      </c>
      <c r="II95" s="22">
        <f t="shared" ref="II95" si="7718">SUM(II96:II100)</f>
        <v>299666.66666666669</v>
      </c>
      <c r="IJ95" s="22">
        <f t="shared" ref="IJ95" si="7719">SUM(IJ96:IJ100)</f>
        <v>299666.66666666669</v>
      </c>
      <c r="IK95" s="22">
        <f t="shared" ref="IK95" si="7720">SUM(IK96:IK100)</f>
        <v>299666.66666666669</v>
      </c>
      <c r="IL95" s="22">
        <f t="shared" ref="IL95" si="7721">SUM(IL96:IL100)</f>
        <v>299666.66666666669</v>
      </c>
      <c r="IM95" s="22">
        <f t="shared" ref="IM95" si="7722">SUM(IM96:IM100)</f>
        <v>299666.66666666669</v>
      </c>
      <c r="IN95" s="22">
        <f t="shared" ref="IN95" si="7723">SUM(IN96:IN100)</f>
        <v>189666.66666666663</v>
      </c>
      <c r="IO95" s="22">
        <f t="shared" ref="IO95" si="7724">SUM(IO96:IO100)</f>
        <v>189666.66666666663</v>
      </c>
      <c r="IP95" s="22">
        <f t="shared" ref="IP95" si="7725">SUM(IP96:IP100)</f>
        <v>339666.66666666669</v>
      </c>
      <c r="IQ95" s="22">
        <f t="shared" ref="IQ95" si="7726">SUM(IQ96:IQ100)</f>
        <v>339666.66666666669</v>
      </c>
      <c r="IR95" s="22">
        <f t="shared" ref="IR95" si="7727">SUM(IR96:IR100)</f>
        <v>339666.66666666669</v>
      </c>
      <c r="IS95" s="22">
        <f t="shared" ref="IS95" si="7728">SUM(IS96:IS100)</f>
        <v>325000</v>
      </c>
      <c r="IT95" s="22">
        <f t="shared" ref="IT95" si="7729">SUM(IT96:IT100)</f>
        <v>345000</v>
      </c>
      <c r="IU95" s="22">
        <f t="shared" ref="IU95" si="7730">SUM(IU96:IU100)</f>
        <v>345000</v>
      </c>
      <c r="IV95" s="22">
        <f t="shared" ref="IV95" si="7731">SUM(IV96:IV100)</f>
        <v>345000</v>
      </c>
      <c r="IW95" s="22">
        <f t="shared" ref="IW95" si="7732">SUM(IW96:IW100)</f>
        <v>345000</v>
      </c>
      <c r="IX95" s="22">
        <f t="shared" ref="IX95" si="7733">SUM(IX96:IX100)</f>
        <v>170000</v>
      </c>
      <c r="IY95" s="22">
        <f t="shared" ref="IY95" si="7734">SUM(IY96:IY100)</f>
        <v>170000</v>
      </c>
      <c r="IZ95" s="22">
        <f t="shared" ref="IZ95" si="7735">SUM(IZ96:IZ100)</f>
        <v>170000</v>
      </c>
      <c r="JA95" s="22">
        <f t="shared" ref="JA95" si="7736">SUM(JA96:JA100)</f>
        <v>170000</v>
      </c>
      <c r="JB95" s="22">
        <f t="shared" ref="JB95" si="7737">SUM(JB96:JB100)</f>
        <v>170000</v>
      </c>
      <c r="JC95" s="22">
        <f t="shared" ref="JC95" si="7738">SUM(JC96:JC100)</f>
        <v>345000</v>
      </c>
      <c r="JD95" s="22">
        <f t="shared" ref="JD95" si="7739">SUM(JD96:JD100)</f>
        <v>345000</v>
      </c>
      <c r="JE95" s="22">
        <f t="shared" ref="JE95" si="7740">SUM(JE96:JE100)</f>
        <v>345000</v>
      </c>
      <c r="JF95" s="22">
        <f t="shared" ref="JF95" si="7741">SUM(JF96:JF100)</f>
        <v>345000</v>
      </c>
      <c r="JG95" s="22">
        <f t="shared" ref="JG95" si="7742">SUM(JG96:JG100)</f>
        <v>345000</v>
      </c>
      <c r="JH95" s="22">
        <f t="shared" ref="JH95" si="7743">SUM(JH96:JH100)</f>
        <v>345000</v>
      </c>
      <c r="JI95" s="22">
        <f t="shared" ref="JI95" si="7744">SUM(JI96:JI100)</f>
        <v>345000</v>
      </c>
      <c r="JJ95" s="22">
        <f t="shared" ref="JJ95" si="7745">SUM(JJ96:JJ100)</f>
        <v>345000</v>
      </c>
      <c r="JK95" s="22">
        <f t="shared" ref="JK95" si="7746">SUM(JK96:JK100)</f>
        <v>345000</v>
      </c>
      <c r="JL95" s="22">
        <f t="shared" ref="JL95" si="7747">SUM(JL96:JL100)</f>
        <v>345000</v>
      </c>
      <c r="JM95" s="22">
        <f t="shared" ref="JM95" si="7748">SUM(JM96:JM100)</f>
        <v>345000</v>
      </c>
      <c r="JN95" s="22">
        <f t="shared" ref="JN95" si="7749">SUM(JN96:JN100)</f>
        <v>345000</v>
      </c>
      <c r="JO95" s="22">
        <f t="shared" ref="JO95" si="7750">SUM(JO96:JO100)</f>
        <v>345000</v>
      </c>
      <c r="JP95" s="22">
        <f t="shared" ref="JP95" si="7751">SUM(JP96:JP100)</f>
        <v>345000</v>
      </c>
      <c r="JQ95" s="22">
        <f t="shared" ref="JQ95" si="7752">SUM(JQ96:JQ100)</f>
        <v>345000</v>
      </c>
      <c r="JR95" s="22">
        <f t="shared" ref="JR95" si="7753">SUM(JR96:JR100)</f>
        <v>389999.99999999988</v>
      </c>
      <c r="JS95" s="22">
        <f t="shared" ref="JS95" si="7754">SUM(JS96:JS100)</f>
        <v>389999.99999999988</v>
      </c>
      <c r="JT95" s="22">
        <f t="shared" ref="JT95" si="7755">SUM(JT96:JT100)</f>
        <v>389999.99999999988</v>
      </c>
      <c r="JU95" s="22">
        <f t="shared" ref="JU95" si="7756">SUM(JU96:JU100)</f>
        <v>389999.99999999988</v>
      </c>
      <c r="JV95" s="22">
        <f t="shared" ref="JV95" si="7757">SUM(JV96:JV100)</f>
        <v>395999.99999999988</v>
      </c>
      <c r="JW95" s="22">
        <f t="shared" ref="JW95" si="7758">SUM(JW96:JW100)</f>
        <v>395999.99999999988</v>
      </c>
      <c r="JX95" s="22">
        <f t="shared" ref="JX95" si="7759">SUM(JX96:JX100)</f>
        <v>395999.99999999988</v>
      </c>
      <c r="JY95" s="22">
        <f t="shared" ref="JY95" si="7760">SUM(JY96:JY100)</f>
        <v>395999.99999999988</v>
      </c>
      <c r="JZ95" s="22">
        <f t="shared" ref="JZ95" si="7761">SUM(JZ96:JZ100)</f>
        <v>395999.99999999988</v>
      </c>
      <c r="KA95" s="22">
        <f t="shared" ref="KA95" si="7762">SUM(KA96:KA100)</f>
        <v>395999.99999999988</v>
      </c>
      <c r="KB95" s="22">
        <f t="shared" ref="KB95" si="7763">SUM(KB96:KB100)</f>
        <v>395999.99999999988</v>
      </c>
      <c r="KC95" s="22">
        <f t="shared" ref="KC95" si="7764">SUM(KC96:KC100)</f>
        <v>395999.99999999988</v>
      </c>
      <c r="KD95" s="22">
        <f t="shared" ref="KD95" si="7765">SUM(KD96:KD100)</f>
        <v>395999.99999999988</v>
      </c>
      <c r="KE95" s="22">
        <f t="shared" ref="KE95" si="7766">SUM(KE96:KE100)</f>
        <v>588499.99999999988</v>
      </c>
      <c r="KF95" s="22">
        <f t="shared" ref="KF95" si="7767">SUM(KF96:KF100)</f>
        <v>588499.99999999988</v>
      </c>
      <c r="KG95" s="22">
        <f t="shared" ref="KG95" si="7768">SUM(KG96:KG100)</f>
        <v>588499.99999999988</v>
      </c>
      <c r="KH95" s="22">
        <f t="shared" ref="KH95" si="7769">SUM(KH96:KH100)</f>
        <v>588499.99999999988</v>
      </c>
      <c r="KI95" s="22">
        <f t="shared" ref="KI95" si="7770">SUM(KI96:KI100)</f>
        <v>588499.99999999988</v>
      </c>
      <c r="KJ95" s="22">
        <f t="shared" ref="KJ95" si="7771">SUM(KJ96:KJ100)</f>
        <v>588499.99999999988</v>
      </c>
      <c r="KK95" s="22">
        <f t="shared" ref="KK95" si="7772">SUM(KK96:KK100)</f>
        <v>588499.99999999988</v>
      </c>
      <c r="KL95" s="22">
        <f t="shared" ref="KL95" si="7773">SUM(KL96:KL100)</f>
        <v>588499.99999999988</v>
      </c>
      <c r="KM95" s="22">
        <f t="shared" ref="KM95" si="7774">SUM(KM96:KM100)</f>
        <v>588499.99999999988</v>
      </c>
      <c r="KN95" s="22">
        <f t="shared" ref="KN95" si="7775">SUM(KN96:KN100)</f>
        <v>588499.99999999988</v>
      </c>
      <c r="KO95" s="22">
        <f t="shared" ref="KO95" si="7776">SUM(KO96:KO100)</f>
        <v>588499.99999999988</v>
      </c>
      <c r="KP95" s="22">
        <f t="shared" ref="KP95" si="7777">SUM(KP96:KP100)</f>
        <v>588499.99999999988</v>
      </c>
      <c r="KQ95" s="22">
        <f t="shared" ref="KQ95" si="7778">SUM(KQ96:KQ100)</f>
        <v>588499.99999999988</v>
      </c>
      <c r="KR95" s="22">
        <f t="shared" ref="KR95" si="7779">SUM(KR96:KR100)</f>
        <v>588499.99999999988</v>
      </c>
      <c r="KS95" s="22">
        <f t="shared" ref="KS95" si="7780">SUM(KS96:KS100)</f>
        <v>588499.99999999988</v>
      </c>
      <c r="KT95" s="22">
        <f t="shared" ref="KT95" si="7781">SUM(KT96:KT100)</f>
        <v>588499.99999999988</v>
      </c>
      <c r="KU95" s="22">
        <f t="shared" ref="KU95" si="7782">SUM(KU96:KU100)</f>
        <v>588499.99999999988</v>
      </c>
      <c r="KV95" s="22">
        <f t="shared" ref="KV95" si="7783">SUM(KV96:KV100)</f>
        <v>588499.99999999988</v>
      </c>
      <c r="KW95" s="22">
        <f t="shared" ref="KW95" si="7784">SUM(KW96:KW100)</f>
        <v>573500</v>
      </c>
      <c r="KX95" s="22">
        <f t="shared" ref="KX95" si="7785">SUM(KX96:KX100)</f>
        <v>573500</v>
      </c>
      <c r="KY95" s="22">
        <f t="shared" ref="KY95" si="7786">SUM(KY96:KY100)</f>
        <v>573500</v>
      </c>
      <c r="KZ95" s="22">
        <f t="shared" ref="KZ95" si="7787">SUM(KZ96:KZ100)</f>
        <v>573500</v>
      </c>
      <c r="LA95" s="22">
        <f t="shared" ref="LA95" si="7788">SUM(LA96:LA100)</f>
        <v>571500</v>
      </c>
      <c r="LB95" s="22">
        <f t="shared" ref="LB95" si="7789">SUM(LB96:LB100)</f>
        <v>571500</v>
      </c>
      <c r="LC95" s="22">
        <f t="shared" ref="LC95" si="7790">SUM(LC96:LC100)</f>
        <v>571500</v>
      </c>
      <c r="LD95" s="22">
        <f t="shared" ref="LD95" si="7791">SUM(LD96:LD100)</f>
        <v>571500</v>
      </c>
      <c r="LE95" s="22">
        <f t="shared" ref="LE95" si="7792">SUM(LE96:LE100)</f>
        <v>571500</v>
      </c>
      <c r="LF95" s="22">
        <f t="shared" ref="LF95" si="7793">SUM(LF96:LF100)</f>
        <v>571500</v>
      </c>
      <c r="LG95" s="22">
        <f t="shared" ref="LG95" si="7794">SUM(LG96:LG100)</f>
        <v>571500</v>
      </c>
      <c r="LH95" s="22">
        <f t="shared" ref="LH95" si="7795">SUM(LH96:LH100)</f>
        <v>571500</v>
      </c>
      <c r="LI95" s="22">
        <f t="shared" ref="LI95" si="7796">SUM(LI96:LI100)</f>
        <v>571500</v>
      </c>
      <c r="LJ95" s="22">
        <f t="shared" ref="LJ95" si="7797">SUM(LJ96:LJ100)</f>
        <v>624000</v>
      </c>
      <c r="LK95" s="22">
        <f t="shared" ref="LK95" si="7798">SUM(LK96:LK100)</f>
        <v>624000</v>
      </c>
      <c r="LL95" s="22">
        <f t="shared" ref="LL95" si="7799">SUM(LL96:LL100)</f>
        <v>624000</v>
      </c>
      <c r="LM95" s="22">
        <f t="shared" ref="LM95" si="7800">SUM(LM96:LM100)</f>
        <v>624000</v>
      </c>
      <c r="LN95" s="22">
        <f t="shared" ref="LN95" si="7801">SUM(LN96:LN100)</f>
        <v>624000</v>
      </c>
      <c r="LO95" s="22">
        <f t="shared" ref="LO95" si="7802">SUM(LO96:LO100)</f>
        <v>624000</v>
      </c>
      <c r="LP95" s="22">
        <f t="shared" ref="LP95" si="7803">SUM(LP96:LP100)</f>
        <v>624000</v>
      </c>
      <c r="LQ95" s="22">
        <f t="shared" ref="LQ95" si="7804">SUM(LQ96:LQ100)</f>
        <v>624000</v>
      </c>
      <c r="LR95" s="22">
        <f t="shared" ref="LR95" si="7805">SUM(LR96:LR100)</f>
        <v>624000</v>
      </c>
      <c r="LS95" s="22">
        <f t="shared" ref="LS95" si="7806">SUM(LS96:LS100)</f>
        <v>624000</v>
      </c>
      <c r="LT95" s="22">
        <f t="shared" ref="LT95" si="7807">SUM(LT96:LT100)</f>
        <v>624000</v>
      </c>
      <c r="LU95" s="22">
        <f t="shared" ref="LU95" si="7808">SUM(LU96:LU100)</f>
        <v>624000</v>
      </c>
      <c r="LV95" s="22">
        <f t="shared" ref="LV95" si="7809">SUM(LV96:LV100)</f>
        <v>624000</v>
      </c>
      <c r="LW95" s="22">
        <f t="shared" ref="LW95" si="7810">SUM(LW96:LW100)</f>
        <v>624000</v>
      </c>
      <c r="LX95" s="22">
        <f t="shared" ref="LX95" si="7811">SUM(LX96:LX100)</f>
        <v>624000</v>
      </c>
      <c r="LY95" s="22">
        <f t="shared" ref="LY95" si="7812">SUM(LY96:LY100)</f>
        <v>624000</v>
      </c>
      <c r="LZ95" s="22">
        <f t="shared" ref="LZ95" si="7813">SUM(LZ96:LZ100)</f>
        <v>624000</v>
      </c>
      <c r="MA95" s="22">
        <f t="shared" ref="MA95" si="7814">SUM(MA96:MA100)</f>
        <v>584000</v>
      </c>
      <c r="MB95" s="22">
        <f t="shared" ref="MB95" si="7815">SUM(MB96:MB100)</f>
        <v>584000</v>
      </c>
      <c r="MC95" s="22">
        <f t="shared" ref="MC95" si="7816">SUM(MC96:MC100)</f>
        <v>584000</v>
      </c>
      <c r="MD95" s="22">
        <f t="shared" ref="MD95" si="7817">SUM(MD96:MD100)</f>
        <v>584000</v>
      </c>
      <c r="ME95" s="22">
        <f t="shared" ref="ME95" si="7818">SUM(ME96:ME100)</f>
        <v>578666.66666666663</v>
      </c>
      <c r="MF95" s="22">
        <f t="shared" ref="MF95" si="7819">SUM(MF96:MF100)</f>
        <v>578666.66666666663</v>
      </c>
      <c r="MG95" s="22">
        <f t="shared" ref="MG95" si="7820">SUM(MG96:MG100)</f>
        <v>578666.66666666663</v>
      </c>
      <c r="MH95" s="22">
        <f t="shared" ref="MH95" si="7821">SUM(MH96:MH100)</f>
        <v>578666.66666666663</v>
      </c>
      <c r="MI95" s="22">
        <f t="shared" ref="MI95" si="7822">SUM(MI96:MI100)</f>
        <v>578666.66666666663</v>
      </c>
      <c r="MJ95" s="22">
        <f t="shared" ref="MJ95" si="7823">SUM(MJ96:MJ100)</f>
        <v>578666.66666666663</v>
      </c>
      <c r="MK95" s="22">
        <f t="shared" ref="MK95" si="7824">SUM(MK96:MK100)</f>
        <v>578666.66666666663</v>
      </c>
      <c r="ML95" s="22">
        <f t="shared" ref="ML95" si="7825">SUM(ML96:ML100)</f>
        <v>578666.66666666663</v>
      </c>
      <c r="MM95" s="22">
        <f t="shared" ref="MM95" si="7826">SUM(MM96:MM100)</f>
        <v>578666.66666666663</v>
      </c>
      <c r="MN95" s="22">
        <f t="shared" ref="MN95" si="7827">SUM(MN96:MN100)</f>
        <v>508666.66666666669</v>
      </c>
      <c r="MO95" s="22">
        <f t="shared" ref="MO95" si="7828">SUM(MO96:MO100)</f>
        <v>508666.66666666669</v>
      </c>
      <c r="MP95" s="22">
        <f t="shared" ref="MP95" si="7829">SUM(MP96:MP100)</f>
        <v>508666.66666666669</v>
      </c>
      <c r="MQ95" s="22">
        <f t="shared" ref="MQ95" si="7830">SUM(MQ96:MQ100)</f>
        <v>508666.66666666669</v>
      </c>
      <c r="MR95" s="22">
        <f t="shared" ref="MR95" si="7831">SUM(MR96:MR100)</f>
        <v>508666.66666666669</v>
      </c>
      <c r="MS95" s="22">
        <f t="shared" ref="MS95" si="7832">SUM(MS96:MS100)</f>
        <v>508666.66666666669</v>
      </c>
      <c r="MT95" s="22">
        <f t="shared" ref="MT95" si="7833">SUM(MT96:MT100)</f>
        <v>508666.66666666669</v>
      </c>
      <c r="MU95" s="22">
        <f t="shared" ref="MU95" si="7834">SUM(MU96:MU100)</f>
        <v>508666.66666666669</v>
      </c>
      <c r="MV95" s="22">
        <f t="shared" ref="MV95" si="7835">SUM(MV96:MV100)</f>
        <v>508666.66666666669</v>
      </c>
      <c r="MW95" s="22">
        <f t="shared" ref="MW95" si="7836">SUM(MW96:MW100)</f>
        <v>508666.66666666669</v>
      </c>
      <c r="MX95" s="22">
        <f t="shared" ref="MX95" si="7837">SUM(MX96:MX100)</f>
        <v>508666.66666666669</v>
      </c>
      <c r="MY95" s="22">
        <f t="shared" ref="MY95" si="7838">SUM(MY96:MY100)</f>
        <v>508666.66666666669</v>
      </c>
      <c r="MZ95" s="22">
        <f t="shared" ref="MZ95" si="7839">SUM(MZ96:MZ100)</f>
        <v>508666.66666666669</v>
      </c>
      <c r="NA95" s="22">
        <f t="shared" ref="NA95" si="7840">SUM(NA96:NA100)</f>
        <v>508666.66666666669</v>
      </c>
      <c r="NB95" s="22">
        <f t="shared" ref="NB95" si="7841">SUM(NB96:NB100)</f>
        <v>508666.66666666669</v>
      </c>
      <c r="NC95" s="22">
        <f t="shared" ref="NC95" si="7842">SUM(NC96:NC100)</f>
        <v>508666.66666666669</v>
      </c>
      <c r="ND95" s="22">
        <f t="shared" ref="ND95" si="7843">SUM(ND96:ND100)</f>
        <v>508666.66666666669</v>
      </c>
      <c r="NE95" s="22">
        <f t="shared" ref="NE95" si="7844">SUM(NE96:NE100)</f>
        <v>508666.66666666669</v>
      </c>
      <c r="NF95" s="22">
        <f t="shared" ref="NF95" si="7845">SUM(NF96:NF100)</f>
        <v>520666.66666666669</v>
      </c>
      <c r="NG95" s="22">
        <f t="shared" ref="NG95" si="7846">SUM(NG96:NG100)</f>
        <v>520666.66666666669</v>
      </c>
      <c r="NH95" s="22">
        <f t="shared" ref="NH95" si="7847">SUM(NH96:NH100)</f>
        <v>520666.66666666669</v>
      </c>
      <c r="NI95" s="22">
        <f t="shared" ref="NI95" si="7848">SUM(NI96:NI100)</f>
        <v>520666.66666666669</v>
      </c>
      <c r="NJ95" s="22">
        <f t="shared" ref="NJ95" si="7849">SUM(NJ96:NJ100)</f>
        <v>522266.66666666669</v>
      </c>
      <c r="NK95" s="22">
        <f t="shared" ref="NK95" si="7850">SUM(NK96:NK100)</f>
        <v>522266.66666666669</v>
      </c>
      <c r="NL95" s="22">
        <f t="shared" ref="NL95" si="7851">SUM(NL96:NL100)</f>
        <v>522266.66666666669</v>
      </c>
      <c r="NM95" s="22">
        <f t="shared" ref="NM95" si="7852">SUM(NM96:NM100)</f>
        <v>522266.66666666669</v>
      </c>
      <c r="NN95" s="22">
        <f t="shared" ref="NN95" si="7853">SUM(NN96:NN100)</f>
        <v>522266.66666666669</v>
      </c>
      <c r="NO95" s="22">
        <f t="shared" ref="NO95" si="7854">SUM(NO96:NO100)</f>
        <v>522266.66666666669</v>
      </c>
      <c r="NP95" s="22">
        <f t="shared" ref="NP95" si="7855">SUM(NP96:NP100)</f>
        <v>522266.66666666669</v>
      </c>
      <c r="NQ95" s="22">
        <f t="shared" ref="NQ95" si="7856">SUM(NQ96:NQ100)</f>
        <v>522266.66666666669</v>
      </c>
      <c r="NR95" s="22">
        <f t="shared" ref="NR95" si="7857">SUM(NR96:NR100)</f>
        <v>522266.66666666669</v>
      </c>
      <c r="NS95" s="22">
        <f t="shared" ref="NS95" si="7858">SUM(NS96:NS100)</f>
        <v>522266.66666666669</v>
      </c>
      <c r="NT95" s="22">
        <f t="shared" ref="NT95" si="7859">SUM(NT96:NT100)</f>
        <v>522266.66666666669</v>
      </c>
      <c r="NU95" s="22">
        <f t="shared" ref="NU95" si="7860">SUM(NU96:NU100)</f>
        <v>522266.66666666669</v>
      </c>
      <c r="NV95" s="22">
        <f t="shared" ref="NV95" si="7861">SUM(NV96:NV100)</f>
        <v>522266.66666666669</v>
      </c>
      <c r="NW95" s="22">
        <f t="shared" ref="NW95" si="7862">SUM(NW96:NW100)</f>
        <v>522266.66666666669</v>
      </c>
      <c r="NX95" s="22">
        <f t="shared" ref="NX95" si="7863">SUM(NX96:NX100)</f>
        <v>522266.66666666669</v>
      </c>
      <c r="NY95" s="22">
        <f t="shared" ref="NY95" si="7864">SUM(NY96:NY100)</f>
        <v>522266.66666666669</v>
      </c>
      <c r="NZ95" s="22">
        <f t="shared" ref="NZ95" si="7865">SUM(NZ96:NZ100)</f>
        <v>522266.66666666669</v>
      </c>
      <c r="OA95" s="22">
        <f t="shared" ref="OA95" si="7866">SUM(OA96:OA100)</f>
        <v>522266.66666666669</v>
      </c>
      <c r="OB95" s="22">
        <f t="shared" ref="OB95" si="7867">SUM(OB96:OB100)</f>
        <v>522266.66666666669</v>
      </c>
      <c r="OC95" s="22">
        <f t="shared" ref="OC95" si="7868">SUM(OC96:OC100)</f>
        <v>522266.66666666669</v>
      </c>
      <c r="OD95" s="22">
        <f t="shared" ref="OD95" si="7869">SUM(OD96:OD100)</f>
        <v>522266.66666666669</v>
      </c>
      <c r="OE95" s="22">
        <f t="shared" ref="OE95" si="7870">SUM(OE96:OE100)</f>
        <v>522266.66666666669</v>
      </c>
      <c r="OF95" s="22">
        <f t="shared" ref="OF95" si="7871">SUM(OF96:OF100)</f>
        <v>522266.66666666669</v>
      </c>
      <c r="OG95" s="22">
        <f t="shared" ref="OG95" si="7872">SUM(OG96:OG100)</f>
        <v>522266.66666666669</v>
      </c>
      <c r="OH95" s="22">
        <f t="shared" ref="OH95" si="7873">SUM(OH96:OH100)</f>
        <v>522266.66666666669</v>
      </c>
      <c r="OI95" s="22">
        <f t="shared" ref="OI95" si="7874">SUM(OI96:OI100)</f>
        <v>522266.66666666669</v>
      </c>
      <c r="OJ95" s="22">
        <f t="shared" ref="OJ95" si="7875">SUM(OJ96:OJ100)</f>
        <v>534266.66666666663</v>
      </c>
      <c r="OK95" s="22">
        <f t="shared" ref="OK95" si="7876">SUM(OK96:OK100)</f>
        <v>534266.66666666663</v>
      </c>
      <c r="OL95" s="22">
        <f t="shared" ref="OL95" si="7877">SUM(OL96:OL100)</f>
        <v>534266.66666666663</v>
      </c>
      <c r="OM95" s="22">
        <f t="shared" ref="OM95" si="7878">SUM(OM96:OM100)</f>
        <v>534266.66666666663</v>
      </c>
      <c r="ON95" s="22">
        <f t="shared" ref="ON95" si="7879">SUM(ON96:ON100)</f>
        <v>535866.66666666663</v>
      </c>
      <c r="OO95" s="22">
        <f t="shared" ref="OO95" si="7880">SUM(OO96:OO100)</f>
        <v>535866.66666666663</v>
      </c>
      <c r="OP95" s="22">
        <f t="shared" ref="OP95" si="7881">SUM(OP96:OP100)</f>
        <v>535866.66666666663</v>
      </c>
      <c r="OQ95" s="22">
        <f t="shared" ref="OQ95" si="7882">SUM(OQ96:OQ100)</f>
        <v>535866.66666666663</v>
      </c>
      <c r="OR95" s="22">
        <f t="shared" ref="OR95" si="7883">SUM(OR96:OR100)</f>
        <v>535866.66666666663</v>
      </c>
      <c r="OS95" s="22">
        <f t="shared" ref="OS95" si="7884">SUM(OS96:OS100)</f>
        <v>535866.66666666663</v>
      </c>
      <c r="OT95" s="22">
        <f t="shared" ref="OT95" si="7885">SUM(OT96:OT100)</f>
        <v>535866.66666666663</v>
      </c>
      <c r="OU95" s="22">
        <f t="shared" ref="OU95" si="7886">SUM(OU96:OU100)</f>
        <v>535866.66666666663</v>
      </c>
      <c r="OV95" s="22">
        <f t="shared" ref="OV95" si="7887">SUM(OV96:OV100)</f>
        <v>535866.66666666663</v>
      </c>
      <c r="OW95" s="22">
        <f t="shared" ref="OW95" si="7888">SUM(OW96:OW100)</f>
        <v>535866.66666666663</v>
      </c>
      <c r="OX95" s="22">
        <f t="shared" ref="OX95" si="7889">SUM(OX96:OX100)</f>
        <v>535866.66666666663</v>
      </c>
      <c r="OY95" s="22">
        <f t="shared" ref="OY95" si="7890">SUM(OY96:OY100)</f>
        <v>535866.66666666663</v>
      </c>
      <c r="OZ95" s="22">
        <f t="shared" ref="OZ95" si="7891">SUM(OZ96:OZ100)</f>
        <v>535866.66666666663</v>
      </c>
      <c r="PA95" s="22">
        <f t="shared" ref="PA95" si="7892">SUM(PA96:PA100)</f>
        <v>535866.66666666663</v>
      </c>
      <c r="PB95" s="22">
        <f t="shared" ref="PB95" si="7893">SUM(PB96:PB100)</f>
        <v>535866.66666666663</v>
      </c>
      <c r="PC95" s="22">
        <f t="shared" ref="PC95" si="7894">SUM(PC96:PC100)</f>
        <v>535866.66666666663</v>
      </c>
      <c r="PD95" s="22">
        <f t="shared" ref="PD95" si="7895">SUM(PD96:PD100)</f>
        <v>535866.66666666663</v>
      </c>
      <c r="PE95" s="22">
        <f t="shared" ref="PE95" si="7896">SUM(PE96:PE100)</f>
        <v>535866.66666666663</v>
      </c>
      <c r="PF95" s="22">
        <f t="shared" ref="PF95" si="7897">SUM(PF96:PF100)</f>
        <v>535866.66666666663</v>
      </c>
      <c r="PG95" s="22">
        <f t="shared" ref="PG95" si="7898">SUM(PG96:PG100)</f>
        <v>535866.66666666663</v>
      </c>
      <c r="PH95" s="22">
        <f t="shared" ref="PH95" si="7899">SUM(PH96:PH100)</f>
        <v>535866.66666666663</v>
      </c>
      <c r="PI95" s="22">
        <f t="shared" ref="PI95" si="7900">SUM(PI96:PI100)</f>
        <v>535866.66666666663</v>
      </c>
      <c r="PJ95" s="22">
        <f t="shared" ref="PJ95" si="7901">SUM(PJ96:PJ100)</f>
        <v>535866.66666666663</v>
      </c>
      <c r="PK95" s="22">
        <f t="shared" ref="PK95" si="7902">SUM(PK96:PK100)</f>
        <v>535866.66666666663</v>
      </c>
      <c r="PL95" s="22">
        <f t="shared" ref="PL95" si="7903">SUM(PL96:PL100)</f>
        <v>535866.66666666663</v>
      </c>
      <c r="PM95" s="22">
        <f t="shared" ref="PM95" si="7904">SUM(PM96:PM100)</f>
        <v>535866.66666666663</v>
      </c>
      <c r="PN95" s="22">
        <f t="shared" ref="PN95" si="7905">SUM(PN96:PN100)</f>
        <v>535866.66666666663</v>
      </c>
      <c r="PO95" s="22">
        <f t="shared" ref="PO95" si="7906">SUM(PO96:PO100)</f>
        <v>527866.66666666663</v>
      </c>
      <c r="PP95" s="22">
        <f t="shared" ref="PP95" si="7907">SUM(PP96:PP100)</f>
        <v>527866.66666666663</v>
      </c>
      <c r="PQ95" s="22">
        <f t="shared" ref="PQ95" si="7908">SUM(PQ96:PQ100)</f>
        <v>527866.66666666663</v>
      </c>
      <c r="PR95" s="22">
        <f t="shared" ref="PR95" si="7909">SUM(PR96:PR100)</f>
        <v>527866.66666666663</v>
      </c>
      <c r="PS95" s="22">
        <f t="shared" ref="PS95" si="7910">SUM(PS96:PS100)</f>
        <v>526800</v>
      </c>
      <c r="PT95" s="22">
        <f t="shared" ref="PT95" si="7911">SUM(PT96:PT100)</f>
        <v>526800</v>
      </c>
      <c r="PU95" s="22">
        <f t="shared" ref="PU95" si="7912">SUM(PU96:PU100)</f>
        <v>526800</v>
      </c>
      <c r="PV95" s="22">
        <f t="shared" ref="PV95" si="7913">SUM(PV96:PV100)</f>
        <v>526800</v>
      </c>
      <c r="PW95" s="22">
        <f t="shared" ref="PW95" si="7914">SUM(PW96:PW100)</f>
        <v>526800</v>
      </c>
      <c r="PX95" s="22">
        <f t="shared" ref="PX95" si="7915">SUM(PX96:PX100)</f>
        <v>526800</v>
      </c>
      <c r="PY95" s="22">
        <f t="shared" ref="PY95" si="7916">SUM(PY96:PY100)</f>
        <v>526800</v>
      </c>
      <c r="PZ95" s="22">
        <f t="shared" ref="PZ95" si="7917">SUM(PZ96:PZ100)</f>
        <v>526800</v>
      </c>
      <c r="QA95" s="22">
        <f t="shared" ref="QA95" si="7918">SUM(QA96:QA100)</f>
        <v>526800</v>
      </c>
      <c r="QB95" s="22">
        <f t="shared" ref="QB95" si="7919">SUM(QB96:QB100)</f>
        <v>596800</v>
      </c>
      <c r="QC95" s="22">
        <f t="shared" ref="QC95" si="7920">SUM(QC96:QC100)</f>
        <v>596800</v>
      </c>
      <c r="QD95" s="22">
        <f t="shared" ref="QD95" si="7921">SUM(QD96:QD100)</f>
        <v>596800</v>
      </c>
      <c r="QE95" s="22">
        <f t="shared" ref="QE95" si="7922">SUM(QE96:QE100)</f>
        <v>596800</v>
      </c>
      <c r="QF95" s="22">
        <f t="shared" ref="QF95" si="7923">SUM(QF96:QF100)</f>
        <v>596800</v>
      </c>
      <c r="QG95" s="22">
        <f t="shared" ref="QG95" si="7924">SUM(QG96:QG100)</f>
        <v>596800</v>
      </c>
      <c r="QH95" s="22">
        <f t="shared" ref="QH95" si="7925">SUM(QH96:QH100)</f>
        <v>596800</v>
      </c>
      <c r="QI95" s="22">
        <f t="shared" ref="QI95" si="7926">SUM(QI96:QI100)</f>
        <v>596800</v>
      </c>
      <c r="QJ95" s="22">
        <f t="shared" ref="QJ95" si="7927">SUM(QJ96:QJ100)</f>
        <v>596800</v>
      </c>
      <c r="QK95" s="22">
        <f t="shared" ref="QK95" si="7928">SUM(QK96:QK100)</f>
        <v>596800</v>
      </c>
      <c r="QL95" s="22">
        <f t="shared" ref="QL95" si="7929">SUM(QL96:QL100)</f>
        <v>596800</v>
      </c>
      <c r="QM95" s="22">
        <f t="shared" ref="QM95" si="7930">SUM(QM96:QM100)</f>
        <v>596800</v>
      </c>
      <c r="QN95" s="22">
        <f t="shared" ref="QN95" si="7931">SUM(QN96:QN100)</f>
        <v>596800</v>
      </c>
      <c r="QO95" s="22">
        <f t="shared" ref="QO95" si="7932">SUM(QO96:QO100)</f>
        <v>596800</v>
      </c>
      <c r="QP95" s="22">
        <f t="shared" ref="QP95" si="7933">SUM(QP96:QP100)</f>
        <v>596800</v>
      </c>
      <c r="QQ95" s="22">
        <f t="shared" ref="QQ95" si="7934">SUM(QQ96:QQ100)</f>
        <v>596800</v>
      </c>
      <c r="QR95" s="22">
        <f t="shared" ref="QR95" si="7935">SUM(QR96:QR100)</f>
        <v>596800</v>
      </c>
      <c r="QS95" s="22">
        <f t="shared" ref="QS95" si="7936">SUM(QS96:QS100)</f>
        <v>596800</v>
      </c>
      <c r="QT95" s="22">
        <f t="shared" ref="QT95" si="7937">SUM(QT96:QT100)</f>
        <v>683800</v>
      </c>
      <c r="QU95" s="22">
        <f t="shared" ref="QU95" si="7938">SUM(QU96:QU100)</f>
        <v>683800</v>
      </c>
      <c r="QV95" s="22">
        <f t="shared" ref="QV95" si="7939">SUM(QV96:QV100)</f>
        <v>683800</v>
      </c>
      <c r="QW95" s="22">
        <f t="shared" ref="QW95" si="7940">SUM(QW96:QW100)</f>
        <v>683800</v>
      </c>
      <c r="QX95" s="22">
        <f t="shared" ref="QX95" si="7941">SUM(QX96:QX100)</f>
        <v>695400</v>
      </c>
      <c r="QY95" s="22">
        <f t="shared" ref="QY95" si="7942">SUM(QY96:QY100)</f>
        <v>695400</v>
      </c>
      <c r="QZ95" s="22">
        <f t="shared" ref="QZ95" si="7943">SUM(QZ96:QZ100)</f>
        <v>695400</v>
      </c>
      <c r="RA95" s="22">
        <f t="shared" ref="RA95" si="7944">SUM(RA96:RA100)</f>
        <v>695400</v>
      </c>
      <c r="RB95" s="22">
        <f t="shared" ref="RB95" si="7945">SUM(RB96:RB100)</f>
        <v>695400</v>
      </c>
      <c r="RC95" s="22">
        <f t="shared" ref="RC95" si="7946">SUM(RC96:RC100)</f>
        <v>695400</v>
      </c>
      <c r="RD95" s="22">
        <f t="shared" ref="RD95" si="7947">SUM(RD96:RD100)</f>
        <v>695400</v>
      </c>
      <c r="RE95" s="22">
        <f t="shared" ref="RE95" si="7948">SUM(RE96:RE100)</f>
        <v>695400</v>
      </c>
      <c r="RF95" s="22">
        <f t="shared" ref="RF95" si="7949">SUM(RF96:RF100)</f>
        <v>695400</v>
      </c>
      <c r="RG95" s="22">
        <f t="shared" ref="RG95" si="7950">SUM(RG96:RG100)</f>
        <v>936900</v>
      </c>
      <c r="RH95" s="22">
        <f t="shared" ref="RH95" si="7951">SUM(RH96:RH100)</f>
        <v>936900</v>
      </c>
      <c r="RI95" s="22">
        <f t="shared" ref="RI95" si="7952">SUM(RI96:RI100)</f>
        <v>936900</v>
      </c>
      <c r="RJ95" s="22">
        <f t="shared" ref="RJ95" si="7953">SUM(RJ96:RJ100)</f>
        <v>936900</v>
      </c>
      <c r="RK95" s="22">
        <f t="shared" ref="RK95" si="7954">SUM(RK96:RK100)</f>
        <v>936900</v>
      </c>
      <c r="RL95" s="22">
        <f t="shared" ref="RL95" si="7955">SUM(RL96:RL100)</f>
        <v>936900</v>
      </c>
      <c r="RM95" s="22">
        <f t="shared" ref="RM95" si="7956">SUM(RM96:RM100)</f>
        <v>936900</v>
      </c>
      <c r="RN95" s="22">
        <f t="shared" ref="RN95" si="7957">SUM(RN96:RN100)</f>
        <v>936900</v>
      </c>
      <c r="RO95" s="22">
        <f t="shared" ref="RO95" si="7958">SUM(RO96:RO100)</f>
        <v>936900</v>
      </c>
      <c r="RP95" s="22">
        <f t="shared" ref="RP95" si="7959">SUM(RP96:RP100)</f>
        <v>936900</v>
      </c>
      <c r="RQ95" s="22">
        <f t="shared" ref="RQ95" si="7960">SUM(RQ96:RQ100)</f>
        <v>936900</v>
      </c>
      <c r="RR95" s="22">
        <f t="shared" ref="RR95" si="7961">SUM(RR96:RR100)</f>
        <v>936900</v>
      </c>
      <c r="RS95" s="22">
        <f t="shared" ref="RS95" si="7962">SUM(RS96:RS100)</f>
        <v>936900</v>
      </c>
      <c r="RT95" s="22">
        <f t="shared" ref="RT95" si="7963">SUM(RT96:RT100)</f>
        <v>936900</v>
      </c>
      <c r="RU95" s="22">
        <f t="shared" ref="RU95" si="7964">SUM(RU96:RU100)</f>
        <v>936900</v>
      </c>
      <c r="RV95" s="22">
        <f t="shared" ref="RV95" si="7965">SUM(RV96:RV100)</f>
        <v>936900</v>
      </c>
      <c r="RW95" s="22">
        <f t="shared" ref="RW95" si="7966">SUM(RW96:RW100)</f>
        <v>936900</v>
      </c>
      <c r="RX95" s="22">
        <f t="shared" ref="RX95" si="7967">SUM(RX96:RX100)</f>
        <v>1035900</v>
      </c>
      <c r="RY95" s="22">
        <f t="shared" ref="RY95" si="7968">SUM(RY96:RY100)</f>
        <v>1035900</v>
      </c>
      <c r="RZ95" s="22">
        <f t="shared" ref="RZ95" si="7969">SUM(RZ96:RZ100)</f>
        <v>1035900</v>
      </c>
      <c r="SA95" s="22">
        <f t="shared" ref="SA95" si="7970">SUM(SA96:SA100)</f>
        <v>1035900</v>
      </c>
      <c r="SB95" s="22">
        <f t="shared" ref="SB95" si="7971">SUM(SB96:SB100)</f>
        <v>1049100</v>
      </c>
      <c r="SC95" s="22">
        <f t="shared" ref="SC95" si="7972">SUM(SC96:SC100)</f>
        <v>1049100</v>
      </c>
      <c r="SD95" s="22">
        <f t="shared" ref="SD95" si="7973">SUM(SD96:SD100)</f>
        <v>1049100</v>
      </c>
      <c r="SE95" s="22">
        <f t="shared" ref="SE95" si="7974">SUM(SE96:SE100)</f>
        <v>1049100</v>
      </c>
      <c r="SF95" s="22">
        <f t="shared" ref="SF95" si="7975">SUM(SF96:SF100)</f>
        <v>1049100</v>
      </c>
      <c r="SG95" s="22">
        <f t="shared" ref="SG95" si="7976">SUM(SG96:SG100)</f>
        <v>1049100</v>
      </c>
      <c r="SH95" s="22">
        <f t="shared" ref="SH95" si="7977">SUM(SH96:SH100)</f>
        <v>1049100</v>
      </c>
      <c r="SI95" s="22">
        <f t="shared" ref="SI95" si="7978">SUM(SI96:SI100)</f>
        <v>1049100</v>
      </c>
      <c r="SJ95" s="22">
        <f t="shared" ref="SJ95" si="7979">SUM(SJ96:SJ100)</f>
        <v>1049100</v>
      </c>
      <c r="SK95" s="22">
        <f t="shared" ref="SK95" si="7980">SUM(SK96:SK100)</f>
        <v>1080599.9999999998</v>
      </c>
      <c r="SL95" s="22">
        <f t="shared" ref="SL95" si="7981">SUM(SL96:SL100)</f>
        <v>1080599.9999999998</v>
      </c>
      <c r="SM95" s="22">
        <f t="shared" ref="SM95" si="7982">SUM(SM96:SM100)</f>
        <v>1080599.9999999998</v>
      </c>
      <c r="SN95" s="22">
        <f t="shared" ref="SN95" si="7983">SUM(SN96:SN100)</f>
        <v>1080599.9999999998</v>
      </c>
      <c r="SO95" s="22">
        <f t="shared" ref="SO95" si="7984">SUM(SO96:SO100)</f>
        <v>1080599.9999999998</v>
      </c>
      <c r="SP95" s="22">
        <f t="shared" ref="SP95" si="7985">SUM(SP96:SP100)</f>
        <v>1080599.9999999998</v>
      </c>
      <c r="SQ95" s="22">
        <f t="shared" ref="SQ95" si="7986">SUM(SQ96:SQ100)</f>
        <v>1080599.9999999998</v>
      </c>
      <c r="SR95" s="22">
        <f t="shared" ref="SR95" si="7987">SUM(SR96:SR100)</f>
        <v>1080599.9999999998</v>
      </c>
      <c r="SS95" s="22">
        <f t="shared" ref="SS95" si="7988">SUM(SS96:SS100)</f>
        <v>1080599.9999999998</v>
      </c>
      <c r="ST95" s="22">
        <f t="shared" ref="ST95" si="7989">SUM(ST96:ST100)</f>
        <v>1080599.9999999998</v>
      </c>
      <c r="SU95" s="22">
        <f t="shared" ref="SU95" si="7990">SUM(SU96:SU100)</f>
        <v>1080599.9999999998</v>
      </c>
      <c r="SV95" s="22">
        <f t="shared" ref="SV95" si="7991">SUM(SV96:SV100)</f>
        <v>1080599.9999999998</v>
      </c>
      <c r="SW95" s="22">
        <f t="shared" ref="SW95" si="7992">SUM(SW96:SW100)</f>
        <v>1080599.9999999998</v>
      </c>
      <c r="SX95" s="22">
        <f t="shared" ref="SX95" si="7993">SUM(SX96:SX100)</f>
        <v>1080599.9999999998</v>
      </c>
      <c r="SY95" s="22">
        <f t="shared" ref="SY95" si="7994">SUM(SY96:SY100)</f>
        <v>1080599.9999999998</v>
      </c>
      <c r="SZ95" s="22">
        <f t="shared" ref="SZ95" si="7995">SUM(SZ96:SZ100)</f>
        <v>1080599.9999999998</v>
      </c>
      <c r="TA95" s="22">
        <f t="shared" ref="TA95" si="7996">SUM(TA96:TA100)</f>
        <v>1080599.9999999998</v>
      </c>
      <c r="TB95" s="22">
        <f t="shared" ref="TB95" si="7997">SUM(TB96:TB100)</f>
        <v>1080599.9999999998</v>
      </c>
      <c r="TC95" s="22">
        <f t="shared" ref="TC95" si="7998">SUM(TC96:TC100)</f>
        <v>960599.99999999988</v>
      </c>
      <c r="TD95" s="22">
        <f t="shared" ref="TD95" si="7999">SUM(TD96:TD100)</f>
        <v>960599.99999999988</v>
      </c>
      <c r="TE95" s="22">
        <f t="shared" ref="TE95" si="8000">SUM(TE96:TE100)</f>
        <v>960599.99999999988</v>
      </c>
      <c r="TF95" s="22">
        <f t="shared" ref="TF95" si="8001">SUM(TF96:TF100)</f>
        <v>960599.99999999988</v>
      </c>
      <c r="TG95" s="22">
        <f t="shared" ref="TG95" si="8002">SUM(TG96:TG100)</f>
        <v>944599.99999999988</v>
      </c>
      <c r="TH95" s="22">
        <f t="shared" ref="TH95" si="8003">SUM(TH96:TH100)</f>
        <v>944599.99999999988</v>
      </c>
      <c r="TI95" s="22">
        <f t="shared" ref="TI95" si="8004">SUM(TI96:TI100)</f>
        <v>944599.99999999988</v>
      </c>
      <c r="TJ95" s="22">
        <f t="shared" ref="TJ95" si="8005">SUM(TJ96:TJ100)</f>
        <v>944599.99999999988</v>
      </c>
      <c r="TK95" s="22">
        <f t="shared" ref="TK95" si="8006">SUM(TK96:TK100)</f>
        <v>944599.99999999988</v>
      </c>
      <c r="TL95" s="22">
        <f t="shared" ref="TL95" si="8007">SUM(TL96:TL100)</f>
        <v>944599.99999999988</v>
      </c>
      <c r="TM95" s="22">
        <f t="shared" ref="TM95" si="8008">SUM(TM96:TM100)</f>
        <v>944599.99999999988</v>
      </c>
      <c r="TN95" s="22">
        <f t="shared" ref="TN95" si="8009">SUM(TN96:TN100)</f>
        <v>944599.99999999988</v>
      </c>
      <c r="TO95" s="22">
        <f t="shared" ref="TO95" si="8010">SUM(TO96:TO100)</f>
        <v>944599.99999999988</v>
      </c>
      <c r="TP95" s="22">
        <f t="shared" ref="TP95" si="8011">SUM(TP96:TP100)</f>
        <v>734600</v>
      </c>
      <c r="TQ95" s="22">
        <f t="shared" ref="TQ95" si="8012">SUM(TQ96:TQ100)</f>
        <v>734600</v>
      </c>
      <c r="TR95" s="22">
        <f t="shared" ref="TR95" si="8013">SUM(TR96:TR100)</f>
        <v>734600</v>
      </c>
      <c r="TS95" s="22">
        <f t="shared" ref="TS95" si="8014">SUM(TS96:TS100)</f>
        <v>734600</v>
      </c>
      <c r="TT95" s="22">
        <f t="shared" ref="TT95" si="8015">SUM(TT96:TT100)</f>
        <v>734600</v>
      </c>
      <c r="TU95" s="22">
        <f t="shared" ref="TU95" si="8016">SUM(TU96:TU100)</f>
        <v>734600</v>
      </c>
      <c r="TV95" s="22">
        <f t="shared" ref="TV95" si="8017">SUM(TV96:TV100)</f>
        <v>734600</v>
      </c>
      <c r="TW95" s="22">
        <f t="shared" ref="TW95" si="8018">SUM(TW96:TW100)</f>
        <v>734600</v>
      </c>
      <c r="TX95" s="22">
        <f t="shared" ref="TX95" si="8019">SUM(TX96:TX100)</f>
        <v>734600</v>
      </c>
      <c r="TY95" s="22">
        <f t="shared" ref="TY95" si="8020">SUM(TY96:TY100)</f>
        <v>734600</v>
      </c>
      <c r="TZ95" s="22">
        <f t="shared" ref="TZ95" si="8021">SUM(TZ96:TZ100)</f>
        <v>734600</v>
      </c>
      <c r="UA95" s="22">
        <f t="shared" ref="UA95" si="8022">SUM(UA96:UA100)</f>
        <v>734600</v>
      </c>
      <c r="UB95" s="22">
        <f t="shared" ref="UB95" si="8023">SUM(UB96:UB100)</f>
        <v>734600</v>
      </c>
      <c r="UC95" s="22">
        <f t="shared" ref="UC95" si="8024">SUM(UC96:UC100)</f>
        <v>734600</v>
      </c>
      <c r="UD95" s="22">
        <f t="shared" ref="UD95" si="8025">SUM(UD96:UD100)</f>
        <v>734600</v>
      </c>
      <c r="UE95" s="22">
        <f t="shared" ref="UE95" si="8026">SUM(UE96:UE100)</f>
        <v>734600</v>
      </c>
      <c r="UF95" s="22">
        <f t="shared" ref="UF95" si="8027">SUM(UF96:UF100)</f>
        <v>734600</v>
      </c>
      <c r="UG95" s="22">
        <f t="shared" ref="UG95" si="8028">SUM(UG96:UG100)</f>
        <v>728600</v>
      </c>
      <c r="UH95" s="22">
        <f t="shared" ref="UH95" si="8029">SUM(UH96:UH100)</f>
        <v>728600</v>
      </c>
      <c r="UI95" s="22">
        <f t="shared" ref="UI95" si="8030">SUM(UI96:UI100)</f>
        <v>728600</v>
      </c>
      <c r="UJ95" s="22">
        <f t="shared" ref="UJ95" si="8031">SUM(UJ96:UJ100)</f>
        <v>728600</v>
      </c>
      <c r="UK95" s="22">
        <f t="shared" ref="UK95" si="8032">SUM(UK96:UK100)</f>
        <v>727800</v>
      </c>
      <c r="UL95" s="22">
        <f t="shared" ref="UL95" si="8033">SUM(UL96:UL100)</f>
        <v>727800</v>
      </c>
      <c r="UM95" s="22">
        <f t="shared" ref="UM95" si="8034">SUM(UM96:UM100)</f>
        <v>727800</v>
      </c>
      <c r="UN95" s="22">
        <f t="shared" ref="UN95" si="8035">SUM(UN96:UN100)</f>
        <v>727800</v>
      </c>
      <c r="UO95" s="22">
        <f t="shared" ref="UO95" si="8036">SUM(UO96:UO100)</f>
        <v>727800</v>
      </c>
      <c r="UP95" s="22">
        <f t="shared" ref="UP95" si="8037">SUM(UP96:UP100)</f>
        <v>727800</v>
      </c>
      <c r="UQ95" s="22">
        <f t="shared" ref="UQ95" si="8038">SUM(UQ96:UQ100)</f>
        <v>727800</v>
      </c>
      <c r="UR95" s="22">
        <f t="shared" ref="UR95" si="8039">SUM(UR96:UR100)</f>
        <v>727800</v>
      </c>
      <c r="US95" s="22">
        <f t="shared" ref="US95" si="8040">SUM(US96:US100)</f>
        <v>727800</v>
      </c>
      <c r="UT95" s="22">
        <f t="shared" ref="UT95" si="8041">SUM(UT96:UT100)</f>
        <v>748800</v>
      </c>
      <c r="UU95" s="22">
        <f t="shared" ref="UU95" si="8042">SUM(UU96:UU100)</f>
        <v>748800</v>
      </c>
      <c r="UV95" s="22">
        <f t="shared" ref="UV95" si="8043">SUM(UV96:UV100)</f>
        <v>748800</v>
      </c>
      <c r="UW95" s="22">
        <f t="shared" ref="UW95" si="8044">SUM(UW96:UW100)</f>
        <v>748800</v>
      </c>
      <c r="UX95" s="22">
        <f t="shared" ref="UX95" si="8045">SUM(UX96:UX100)</f>
        <v>748800</v>
      </c>
      <c r="UY95" s="22">
        <f t="shared" ref="UY95" si="8046">SUM(UY96:UY100)</f>
        <v>748800</v>
      </c>
      <c r="UZ95" s="22">
        <f t="shared" ref="UZ95" si="8047">SUM(UZ96:UZ100)</f>
        <v>748800</v>
      </c>
      <c r="VA95" s="22">
        <f t="shared" ref="VA95" si="8048">SUM(VA96:VA100)</f>
        <v>748800</v>
      </c>
      <c r="VB95" s="22">
        <f t="shared" ref="VB95" si="8049">SUM(VB96:VB100)</f>
        <v>748800</v>
      </c>
      <c r="VC95" s="22">
        <f t="shared" ref="VC95" si="8050">SUM(VC96:VC100)</f>
        <v>748800</v>
      </c>
      <c r="VD95" s="22">
        <f t="shared" ref="VD95" si="8051">SUM(VD96:VD100)</f>
        <v>748800</v>
      </c>
      <c r="VE95" s="22">
        <f t="shared" ref="VE95" si="8052">SUM(VE96:VE100)</f>
        <v>748800</v>
      </c>
      <c r="VF95" s="22">
        <f t="shared" ref="VF95" si="8053">SUM(VF96:VF100)</f>
        <v>748800</v>
      </c>
      <c r="VG95" s="22">
        <f t="shared" ref="VG95" si="8054">SUM(VG96:VG100)</f>
        <v>748800</v>
      </c>
      <c r="VH95" s="22">
        <f t="shared" ref="VH95" si="8055">SUM(VH96:VH100)</f>
        <v>748800</v>
      </c>
      <c r="VI95" s="22">
        <f t="shared" ref="VI95" si="8056">SUM(VI96:VI100)</f>
        <v>748800</v>
      </c>
      <c r="VJ95" s="22">
        <f t="shared" ref="VJ95" si="8057">SUM(VJ96:VJ100)</f>
        <v>748800</v>
      </c>
      <c r="VK95" s="22">
        <f t="shared" ref="VK95" si="8058">SUM(VK96:VK100)</f>
        <v>748800</v>
      </c>
      <c r="VL95" s="22">
        <f t="shared" ref="VL95" si="8059">SUM(VL96:VL100)</f>
        <v>712800</v>
      </c>
      <c r="VM95" s="22">
        <f t="shared" ref="VM95" si="8060">SUM(VM96:VM100)</f>
        <v>712800</v>
      </c>
      <c r="VN95" s="22">
        <f t="shared" ref="VN95" si="8061">SUM(VN96:VN100)</f>
        <v>712800</v>
      </c>
      <c r="VO95" s="22">
        <f t="shared" ref="VO95" si="8062">SUM(VO96:VO100)</f>
        <v>712800</v>
      </c>
      <c r="VP95" s="22">
        <f t="shared" ref="VP95" si="8063">SUM(VP96:VP100)</f>
        <v>708000</v>
      </c>
      <c r="VQ95" s="22">
        <f t="shared" ref="VQ95" si="8064">SUM(VQ96:VQ100)</f>
        <v>708000</v>
      </c>
      <c r="VR95" s="22">
        <f t="shared" ref="VR95" si="8065">SUM(VR96:VR100)</f>
        <v>708000</v>
      </c>
      <c r="VS95" s="22">
        <f t="shared" ref="VS95" si="8066">SUM(VS96:VS100)</f>
        <v>708000</v>
      </c>
      <c r="VT95" s="22">
        <f t="shared" ref="VT95" si="8067">SUM(VT96:VT100)</f>
        <v>708000</v>
      </c>
      <c r="VU95" s="22">
        <f t="shared" ref="VU95" si="8068">SUM(VU96:VU100)</f>
        <v>708000</v>
      </c>
      <c r="VV95" s="22">
        <f t="shared" ref="VV95" si="8069">SUM(VV96:VV100)</f>
        <v>708000</v>
      </c>
      <c r="VW95" s="22">
        <f t="shared" ref="VW95" si="8070">SUM(VW96:VW100)</f>
        <v>708000</v>
      </c>
      <c r="VX95" s="22">
        <f t="shared" ref="VX95" si="8071">SUM(VX96:VX100)</f>
        <v>708000</v>
      </c>
      <c r="VY95" s="22">
        <f t="shared" ref="VY95" si="8072">SUM(VY96:VY100)</f>
        <v>834000</v>
      </c>
      <c r="VZ95" s="22">
        <f t="shared" ref="VZ95" si="8073">SUM(VZ96:VZ100)</f>
        <v>834000</v>
      </c>
      <c r="WA95" s="22">
        <f t="shared" ref="WA95" si="8074">SUM(WA96:WA100)</f>
        <v>834000</v>
      </c>
      <c r="WB95" s="22">
        <f t="shared" ref="WB95" si="8075">SUM(WB96:WB100)</f>
        <v>834000</v>
      </c>
      <c r="WC95" s="22">
        <f t="shared" ref="WC95" si="8076">SUM(WC96:WC100)</f>
        <v>834000</v>
      </c>
      <c r="WD95" s="22">
        <f t="shared" ref="WD95" si="8077">SUM(WD96:WD100)</f>
        <v>834000</v>
      </c>
      <c r="WE95" s="22">
        <f t="shared" ref="WE95" si="8078">SUM(WE96:WE100)</f>
        <v>834000</v>
      </c>
      <c r="WF95" s="22">
        <f t="shared" ref="WF95" si="8079">SUM(WF96:WF100)</f>
        <v>834000</v>
      </c>
      <c r="WG95" s="22">
        <f t="shared" ref="WG95" si="8080">SUM(WG96:WG100)</f>
        <v>834000</v>
      </c>
      <c r="WH95" s="22">
        <f t="shared" ref="WH95" si="8081">SUM(WH96:WH100)</f>
        <v>834000</v>
      </c>
      <c r="WI95" s="22">
        <f t="shared" ref="WI95" si="8082">SUM(WI96:WI100)</f>
        <v>834000</v>
      </c>
      <c r="WJ95" s="22">
        <f t="shared" ref="WJ95" si="8083">SUM(WJ96:WJ100)</f>
        <v>834000</v>
      </c>
      <c r="WK95" s="22">
        <f t="shared" ref="WK95" si="8084">SUM(WK96:WK100)</f>
        <v>834000</v>
      </c>
      <c r="WL95" s="22">
        <f t="shared" ref="WL95" si="8085">SUM(WL96:WL100)</f>
        <v>834000</v>
      </c>
      <c r="WM95" s="22">
        <f t="shared" ref="WM95" si="8086">SUM(WM96:WM100)</f>
        <v>834000</v>
      </c>
      <c r="WN95" s="22">
        <f t="shared" ref="WN95" si="8087">SUM(WN96:WN100)</f>
        <v>834000</v>
      </c>
      <c r="WO95" s="22">
        <f t="shared" ref="WO95" si="8088">SUM(WO96:WO100)</f>
        <v>834000</v>
      </c>
      <c r="WP95" s="22">
        <f t="shared" ref="WP95" si="8089">SUM(WP96:WP100)</f>
        <v>834000</v>
      </c>
      <c r="WQ95" s="22">
        <f t="shared" ref="WQ95" si="8090">SUM(WQ96:WQ100)</f>
        <v>858000</v>
      </c>
      <c r="WR95" s="22">
        <f t="shared" ref="WR95" si="8091">SUM(WR96:WR100)</f>
        <v>858000</v>
      </c>
      <c r="WS95" s="22">
        <f t="shared" ref="WS95" si="8092">SUM(WS96:WS100)</f>
        <v>858000</v>
      </c>
      <c r="WT95" s="22">
        <f t="shared" ref="WT95" si="8093">SUM(WT96:WT100)</f>
        <v>858000</v>
      </c>
      <c r="WU95" s="22">
        <f t="shared" ref="WU95" si="8094">SUM(WU96:WU100)</f>
        <v>861200</v>
      </c>
      <c r="WV95" s="22">
        <f t="shared" ref="WV95" si="8095">SUM(WV96:WV100)</f>
        <v>861200</v>
      </c>
      <c r="WW95" s="22">
        <f t="shared" ref="WW95" si="8096">SUM(WW96:WW100)</f>
        <v>861200</v>
      </c>
      <c r="WX95" s="22">
        <f t="shared" ref="WX95" si="8097">SUM(WX96:WX100)</f>
        <v>861200</v>
      </c>
      <c r="WY95" s="22">
        <f t="shared" ref="WY95" si="8098">SUM(WY96:WY100)</f>
        <v>861200</v>
      </c>
      <c r="WZ95" s="22">
        <f t="shared" ref="WZ95" si="8099">SUM(WZ96:WZ100)</f>
        <v>861200</v>
      </c>
      <c r="XA95" s="22">
        <f t="shared" ref="XA95" si="8100">SUM(XA96:XA100)</f>
        <v>861200</v>
      </c>
      <c r="XB95" s="22">
        <f t="shared" ref="XB95" si="8101">SUM(XB96:XB100)</f>
        <v>861200</v>
      </c>
      <c r="XC95" s="22">
        <f t="shared" ref="XC95" si="8102">SUM(XC96:XC100)</f>
        <v>861200</v>
      </c>
      <c r="XD95" s="22">
        <f t="shared" ref="XD95" si="8103">SUM(XD96:XD100)</f>
        <v>861200</v>
      </c>
      <c r="XE95" s="22">
        <f t="shared" ref="XE95" si="8104">SUM(XE96:XE100)</f>
        <v>861200</v>
      </c>
      <c r="XF95" s="22">
        <f t="shared" ref="XF95" si="8105">SUM(XF96:XF100)</f>
        <v>861200</v>
      </c>
      <c r="XG95" s="22">
        <f t="shared" ref="XG95" si="8106">SUM(XG96:XG100)</f>
        <v>861200</v>
      </c>
      <c r="XH95" s="22">
        <f t="shared" ref="XH95" si="8107">SUM(XH96:XH100)</f>
        <v>861200</v>
      </c>
      <c r="XI95" s="22">
        <f t="shared" ref="XI95" si="8108">SUM(XI96:XI100)</f>
        <v>861200</v>
      </c>
      <c r="XJ95" s="22">
        <f t="shared" ref="XJ95" si="8109">SUM(XJ96:XJ100)</f>
        <v>861200</v>
      </c>
      <c r="XK95" s="22">
        <f t="shared" ref="XK95" si="8110">SUM(XK96:XK100)</f>
        <v>861200</v>
      </c>
      <c r="XL95" s="22">
        <f t="shared" ref="XL95" si="8111">SUM(XL96:XL100)</f>
        <v>861200</v>
      </c>
      <c r="XM95" s="22">
        <f t="shared" ref="XM95" si="8112">SUM(XM96:XM100)</f>
        <v>861200</v>
      </c>
      <c r="XN95" s="22">
        <f t="shared" ref="XN95" si="8113">SUM(XN96:XN100)</f>
        <v>861200</v>
      </c>
      <c r="XO95" s="22">
        <f t="shared" ref="XO95" si="8114">SUM(XO96:XO100)</f>
        <v>861200</v>
      </c>
      <c r="XP95" s="22">
        <f t="shared" ref="XP95" si="8115">SUM(XP96:XP100)</f>
        <v>861200</v>
      </c>
      <c r="XQ95" s="22">
        <f t="shared" ref="XQ95" si="8116">SUM(XQ96:XQ100)</f>
        <v>861200</v>
      </c>
      <c r="XR95" s="22">
        <f t="shared" ref="XR95" si="8117">SUM(XR96:XR100)</f>
        <v>861200</v>
      </c>
      <c r="XS95" s="22">
        <f t="shared" ref="XS95" si="8118">SUM(XS96:XS100)</f>
        <v>810200</v>
      </c>
      <c r="XT95" s="22">
        <f t="shared" ref="XT95" si="8119">SUM(XT96:XT100)</f>
        <v>810200</v>
      </c>
      <c r="XU95" s="22">
        <f t="shared" ref="XU95" si="8120">SUM(XU96:XU100)</f>
        <v>810200</v>
      </c>
      <c r="XV95" s="22">
        <f t="shared" ref="XV95" si="8121">SUM(XV96:XV100)</f>
        <v>810200</v>
      </c>
      <c r="XW95" s="22">
        <f t="shared" ref="XW95" si="8122">SUM(XW96:XW100)</f>
        <v>803400</v>
      </c>
      <c r="XX95" s="22">
        <f t="shared" ref="XX95" si="8123">SUM(XX96:XX100)</f>
        <v>803400</v>
      </c>
      <c r="XY95" s="22">
        <f t="shared" ref="XY95" si="8124">SUM(XY96:XY100)</f>
        <v>803400</v>
      </c>
      <c r="XZ95" s="22">
        <f t="shared" ref="XZ95" si="8125">SUM(XZ96:XZ100)</f>
        <v>803400</v>
      </c>
      <c r="YA95" s="22">
        <f t="shared" ref="YA95" si="8126">SUM(YA96:YA100)</f>
        <v>803400</v>
      </c>
      <c r="YB95" s="22">
        <f t="shared" ref="YB95" si="8127">SUM(YB96:YB100)</f>
        <v>803400</v>
      </c>
      <c r="YC95" s="22">
        <f t="shared" ref="YC95" si="8128">SUM(YC96:YC100)</f>
        <v>803400</v>
      </c>
      <c r="YD95" s="22">
        <f t="shared" ref="YD95" si="8129">SUM(YD96:YD100)</f>
        <v>803400</v>
      </c>
      <c r="YE95" s="22">
        <f t="shared" ref="YE95" si="8130">SUM(YE96:YE100)</f>
        <v>803400</v>
      </c>
      <c r="YF95" s="22">
        <f t="shared" ref="YF95" si="8131">SUM(YF96:YF100)</f>
        <v>645900</v>
      </c>
      <c r="YG95" s="22">
        <f t="shared" ref="YG95" si="8132">SUM(YG96:YG100)</f>
        <v>645900</v>
      </c>
      <c r="YH95" s="22">
        <f t="shared" ref="YH95" si="8133">SUM(YH96:YH100)</f>
        <v>645900</v>
      </c>
      <c r="YI95" s="22">
        <f t="shared" ref="YI95" si="8134">SUM(YI96:YI100)</f>
        <v>645900</v>
      </c>
      <c r="YJ95" s="22">
        <f t="shared" ref="YJ95" si="8135">SUM(YJ96:YJ100)</f>
        <v>645900</v>
      </c>
      <c r="YK95" s="22">
        <f t="shared" ref="YK95" si="8136">SUM(YK96:YK100)</f>
        <v>645900</v>
      </c>
      <c r="YL95" s="22">
        <f t="shared" ref="YL95" si="8137">SUM(YL96:YL100)</f>
        <v>645900</v>
      </c>
      <c r="YM95" s="22">
        <f t="shared" ref="YM95" si="8138">SUM(YM96:YM100)</f>
        <v>645900</v>
      </c>
      <c r="YN95" s="22">
        <f t="shared" ref="YN95" si="8139">SUM(YN96:YN100)</f>
        <v>645900</v>
      </c>
      <c r="YO95" s="22">
        <f t="shared" ref="YO95" si="8140">SUM(YO96:YO100)</f>
        <v>645900</v>
      </c>
      <c r="YP95" s="22">
        <f t="shared" ref="YP95" si="8141">SUM(YP96:YP100)</f>
        <v>645900</v>
      </c>
      <c r="YQ95" s="22">
        <f t="shared" ref="YQ95" si="8142">SUM(YQ96:YQ100)</f>
        <v>645900</v>
      </c>
      <c r="YR95" s="22">
        <f t="shared" ref="YR95" si="8143">SUM(YR96:YR100)</f>
        <v>645900</v>
      </c>
      <c r="YS95" s="22">
        <f t="shared" ref="YS95" si="8144">SUM(YS96:YS100)</f>
        <v>645900</v>
      </c>
      <c r="YT95" s="22">
        <f t="shared" ref="YT95" si="8145">SUM(YT96:YT100)</f>
        <v>645900</v>
      </c>
      <c r="YU95" s="22">
        <f t="shared" ref="YU95" si="8146">SUM(YU96:YU100)</f>
        <v>645900</v>
      </c>
      <c r="YV95" s="22">
        <f t="shared" ref="YV95" si="8147">SUM(YV96:YV100)</f>
        <v>645900</v>
      </c>
      <c r="YW95" s="22">
        <f t="shared" ref="YW95" si="8148">SUM(YW96:YW100)</f>
        <v>645900</v>
      </c>
      <c r="YX95" s="22">
        <f t="shared" ref="YX95" si="8149">SUM(YX96:YX100)</f>
        <v>663900</v>
      </c>
      <c r="YY95" s="22">
        <f t="shared" ref="YY95" si="8150">SUM(YY96:YY100)</f>
        <v>663900</v>
      </c>
      <c r="YZ95" s="22">
        <f t="shared" ref="YZ95" si="8151">SUM(YZ96:YZ100)</f>
        <v>663900</v>
      </c>
      <c r="ZA95" s="22">
        <f t="shared" ref="ZA95" si="8152">SUM(ZA96:ZA100)</f>
        <v>663900</v>
      </c>
      <c r="ZB95" s="22">
        <f t="shared" ref="ZB95" si="8153">SUM(ZB96:ZB100)</f>
        <v>666300</v>
      </c>
      <c r="ZC95" s="22">
        <f t="shared" ref="ZC95" si="8154">SUM(ZC96:ZC100)</f>
        <v>666300</v>
      </c>
      <c r="ZD95" s="22">
        <f t="shared" ref="ZD95" si="8155">SUM(ZD96:ZD100)</f>
        <v>666300</v>
      </c>
      <c r="ZE95" s="22">
        <f t="shared" ref="ZE95" si="8156">SUM(ZE96:ZE100)</f>
        <v>666300</v>
      </c>
      <c r="ZF95" s="22">
        <f t="shared" ref="ZF95" si="8157">SUM(ZF96:ZF100)</f>
        <v>666300</v>
      </c>
      <c r="ZG95" s="22">
        <f t="shared" ref="ZG95" si="8158">SUM(ZG96:ZG100)</f>
        <v>666300</v>
      </c>
      <c r="ZH95" s="22">
        <f t="shared" ref="ZH95" si="8159">SUM(ZH96:ZH100)</f>
        <v>666300</v>
      </c>
      <c r="ZI95" s="22">
        <f t="shared" ref="ZI95" si="8160">SUM(ZI96:ZI100)</f>
        <v>666300</v>
      </c>
      <c r="ZJ95" s="22">
        <f t="shared" ref="ZJ95" si="8161">SUM(ZJ96:ZJ100)</f>
        <v>666300</v>
      </c>
      <c r="ZK95" s="22">
        <f t="shared" ref="ZK95" si="8162">SUM(ZK96:ZK100)</f>
        <v>666300</v>
      </c>
      <c r="ZL95" s="22">
        <f t="shared" ref="ZL95" si="8163">SUM(ZL96:ZL100)</f>
        <v>666300</v>
      </c>
      <c r="ZM95" s="22">
        <f t="shared" ref="ZM95" si="8164">SUM(ZM96:ZM100)</f>
        <v>666300</v>
      </c>
      <c r="ZN95" s="22">
        <f t="shared" ref="ZN95" si="8165">SUM(ZN96:ZN100)</f>
        <v>666300</v>
      </c>
      <c r="ZO95" s="22">
        <f t="shared" ref="ZO95" si="8166">SUM(ZO96:ZO100)</f>
        <v>666300</v>
      </c>
      <c r="ZP95" s="22">
        <f t="shared" ref="ZP95" si="8167">SUM(ZP96:ZP100)</f>
        <v>666300</v>
      </c>
      <c r="ZQ95" s="22">
        <f t="shared" ref="ZQ95" si="8168">SUM(ZQ96:ZQ100)</f>
        <v>666300</v>
      </c>
      <c r="ZR95" s="22">
        <f t="shared" ref="ZR95" si="8169">SUM(ZR96:ZR100)</f>
        <v>666300</v>
      </c>
      <c r="ZS95" s="22">
        <f t="shared" ref="ZS95" si="8170">SUM(ZS96:ZS100)</f>
        <v>666300</v>
      </c>
      <c r="ZT95" s="22">
        <f t="shared" ref="ZT95" si="8171">SUM(ZT96:ZT100)</f>
        <v>666300</v>
      </c>
      <c r="ZU95" s="22">
        <f t="shared" ref="ZU95" si="8172">SUM(ZU96:ZU100)</f>
        <v>666300</v>
      </c>
      <c r="ZV95" s="22">
        <f t="shared" ref="ZV95" si="8173">SUM(ZV96:ZV100)</f>
        <v>666300</v>
      </c>
      <c r="ZW95" s="22">
        <f t="shared" ref="ZW95" si="8174">SUM(ZW96:ZW100)</f>
        <v>666300</v>
      </c>
      <c r="ZX95" s="22">
        <f t="shared" ref="ZX95" si="8175">SUM(ZX96:ZX100)</f>
        <v>666300</v>
      </c>
      <c r="ZY95" s="22">
        <f t="shared" ref="ZY95" si="8176">SUM(ZY96:ZY100)</f>
        <v>666300</v>
      </c>
      <c r="ZZ95" s="22">
        <f t="shared" ref="ZZ95" si="8177">SUM(ZZ96:ZZ100)</f>
        <v>666300</v>
      </c>
      <c r="AAA95" s="22">
        <f t="shared" ref="AAA95" si="8178">SUM(AAA96:AAA100)</f>
        <v>666300</v>
      </c>
      <c r="AAB95" s="22">
        <f t="shared" ref="AAB95" si="8179">SUM(AAB96:AAB100)</f>
        <v>711300</v>
      </c>
      <c r="AAC95" s="22">
        <f t="shared" ref="AAC95" si="8180">SUM(AAC96:AAC100)</f>
        <v>711300</v>
      </c>
      <c r="AAD95" s="22">
        <f t="shared" ref="AAD95" si="8181">SUM(AAD96:AAD100)</f>
        <v>711300</v>
      </c>
      <c r="AAE95" s="22">
        <f t="shared" ref="AAE95" si="8182">SUM(AAE96:AAE100)</f>
        <v>711300</v>
      </c>
      <c r="AAF95" s="22">
        <f t="shared" ref="AAF95" si="8183">SUM(AAF96:AAF100)</f>
        <v>717300</v>
      </c>
      <c r="AAG95" s="22">
        <f t="shared" ref="AAG95" si="8184">SUM(AAG96:AAG100)</f>
        <v>717300</v>
      </c>
      <c r="AAH95" s="22">
        <f t="shared" ref="AAH95" si="8185">SUM(AAH96:AAH100)</f>
        <v>717300</v>
      </c>
      <c r="AAI95" s="22">
        <f t="shared" ref="AAI95" si="8186">SUM(AAI96:AAI100)</f>
        <v>717300</v>
      </c>
      <c r="AAJ95" s="22">
        <f t="shared" ref="AAJ95" si="8187">SUM(AAJ96:AAJ100)</f>
        <v>717300</v>
      </c>
      <c r="AAK95" s="22">
        <f t="shared" ref="AAK95" si="8188">SUM(AAK96:AAK100)</f>
        <v>717300</v>
      </c>
      <c r="AAL95" s="22">
        <f t="shared" ref="AAL95" si="8189">SUM(AAL96:AAL100)</f>
        <v>717300</v>
      </c>
      <c r="AAM95" s="22">
        <f t="shared" ref="AAM95" si="8190">SUM(AAM96:AAM100)</f>
        <v>717300</v>
      </c>
      <c r="AAN95" s="22">
        <f t="shared" ref="AAN95" si="8191">SUM(AAN96:AAN100)</f>
        <v>717300</v>
      </c>
      <c r="AAO95" s="22">
        <f t="shared" ref="AAO95" si="8192">SUM(AAO96:AAO100)</f>
        <v>916800</v>
      </c>
      <c r="AAP95" s="22">
        <f t="shared" ref="AAP95" si="8193">SUM(AAP96:AAP100)</f>
        <v>916800</v>
      </c>
      <c r="AAQ95" s="22">
        <f t="shared" ref="AAQ95" si="8194">SUM(AAQ96:AAQ100)</f>
        <v>916800</v>
      </c>
      <c r="AAR95" s="22">
        <f t="shared" ref="AAR95" si="8195">SUM(AAR96:AAR100)</f>
        <v>916800</v>
      </c>
      <c r="AAS95" s="22">
        <f t="shared" ref="AAS95" si="8196">SUM(AAS96:AAS100)</f>
        <v>916800</v>
      </c>
      <c r="AAT95" s="22">
        <f t="shared" ref="AAT95" si="8197">SUM(AAT96:AAT100)</f>
        <v>916800</v>
      </c>
      <c r="AAU95" s="22">
        <f t="shared" ref="AAU95" si="8198">SUM(AAU96:AAU100)</f>
        <v>916800</v>
      </c>
      <c r="AAV95" s="22">
        <f t="shared" ref="AAV95" si="8199">SUM(AAV96:AAV100)</f>
        <v>916800</v>
      </c>
      <c r="AAW95" s="22">
        <f t="shared" ref="AAW95" si="8200">SUM(AAW96:AAW100)</f>
        <v>916800</v>
      </c>
      <c r="AAX95" s="22">
        <f t="shared" ref="AAX95" si="8201">SUM(AAX96:AAX100)</f>
        <v>916800</v>
      </c>
      <c r="AAY95" s="22">
        <f t="shared" ref="AAY95" si="8202">SUM(AAY96:AAY100)</f>
        <v>916800</v>
      </c>
      <c r="AAZ95" s="22">
        <f t="shared" ref="AAZ95" si="8203">SUM(AAZ96:AAZ100)</f>
        <v>916800</v>
      </c>
      <c r="ABA95" s="22">
        <f t="shared" ref="ABA95" si="8204">SUM(ABA96:ABA100)</f>
        <v>916800</v>
      </c>
      <c r="ABB95" s="22">
        <f t="shared" ref="ABB95" si="8205">SUM(ABB96:ABB100)</f>
        <v>916800</v>
      </c>
      <c r="ABC95" s="22">
        <f t="shared" ref="ABC95" si="8206">SUM(ABC96:ABC100)</f>
        <v>916800</v>
      </c>
      <c r="ABD95" s="22">
        <f t="shared" ref="ABD95" si="8207">SUM(ABD96:ABD100)</f>
        <v>916800</v>
      </c>
      <c r="ABE95" s="22">
        <f t="shared" ref="ABE95" si="8208">SUM(ABE96:ABE100)</f>
        <v>916800</v>
      </c>
      <c r="ABF95" s="22">
        <f t="shared" ref="ABF95" si="8209">SUM(ABF96:ABF100)</f>
        <v>916800</v>
      </c>
      <c r="ABG95" s="22">
        <f t="shared" ref="ABG95" si="8210">SUM(ABG96:ABG100)</f>
        <v>916800</v>
      </c>
      <c r="ABH95" s="22">
        <f t="shared" ref="ABH95" si="8211">SUM(ABH96:ABH100)</f>
        <v>916800</v>
      </c>
      <c r="ABI95" s="22">
        <f t="shared" ref="ABI95" si="8212">SUM(ABI96:ABI100)</f>
        <v>916800</v>
      </c>
      <c r="ABJ95" s="22">
        <f t="shared" ref="ABJ95" si="8213">SUM(ABJ96:ABJ100)</f>
        <v>916800</v>
      </c>
      <c r="ABK95" s="22">
        <f t="shared" ref="ABK95" si="8214">SUM(ABK96:ABK100)</f>
        <v>916800</v>
      </c>
      <c r="ABL95" s="22">
        <f t="shared" ref="ABL95" si="8215">SUM(ABL96:ABL100)</f>
        <v>916800</v>
      </c>
      <c r="ABM95" s="22">
        <f t="shared" ref="ABM95" si="8216">SUM(ABM96:ABM100)</f>
        <v>916800</v>
      </c>
      <c r="ABN95" s="22">
        <f t="shared" ref="ABN95" si="8217">SUM(ABN96:ABN100)</f>
        <v>916800</v>
      </c>
      <c r="ABO95" s="22">
        <f t="shared" ref="ABO95" si="8218">SUM(ABO96:ABO100)</f>
        <v>916800</v>
      </c>
      <c r="ABP95" s="22">
        <f t="shared" ref="ABP95" si="8219">SUM(ABP96:ABP100)</f>
        <v>916800</v>
      </c>
      <c r="ABQ95" s="22">
        <f t="shared" ref="ABQ95" si="8220">SUM(ABQ96:ABQ100)</f>
        <v>916800</v>
      </c>
      <c r="ABR95" s="22">
        <f t="shared" ref="ABR95" si="8221">SUM(ABR96:ABR100)</f>
        <v>916800</v>
      </c>
      <c r="ABS95" s="22">
        <f t="shared" ref="ABS95" si="8222">SUM(ABS96:ABS100)</f>
        <v>916800</v>
      </c>
      <c r="ABT95" s="22">
        <f t="shared" ref="ABT95" si="8223">SUM(ABT96:ABT100)</f>
        <v>916800</v>
      </c>
      <c r="ABU95" s="22">
        <f t="shared" ref="ABU95" si="8224">SUM(ABU96:ABU100)</f>
        <v>916800</v>
      </c>
      <c r="ABV95" s="22">
        <f t="shared" ref="ABV95" si="8225">SUM(ABV96:ABV100)</f>
        <v>916800</v>
      </c>
      <c r="ABW95" s="22">
        <f t="shared" ref="ABW95" si="8226">SUM(ABW96:ABW100)</f>
        <v>916800</v>
      </c>
      <c r="ABX95" s="22">
        <f t="shared" ref="ABX95" si="8227">SUM(ABX96:ABX100)</f>
        <v>916800</v>
      </c>
      <c r="ABY95" s="22">
        <f t="shared" ref="ABY95" si="8228">SUM(ABY96:ABY100)</f>
        <v>916800</v>
      </c>
      <c r="ABZ95" s="22">
        <f t="shared" ref="ABZ95" si="8229">SUM(ABZ96:ABZ100)</f>
        <v>916800</v>
      </c>
      <c r="ACA95" s="22">
        <f t="shared" ref="ACA95" si="8230">SUM(ACA96:ACA100)</f>
        <v>916800</v>
      </c>
      <c r="ACB95" s="22">
        <f t="shared" ref="ACB95" si="8231">SUM(ACB96:ACB100)</f>
        <v>916800</v>
      </c>
      <c r="ACC95" s="22">
        <f t="shared" ref="ACC95" si="8232">SUM(ACC96:ACC100)</f>
        <v>916800</v>
      </c>
      <c r="ACD95" s="22">
        <f t="shared" ref="ACD95" si="8233">SUM(ACD96:ACD100)</f>
        <v>916800</v>
      </c>
      <c r="ACE95" s="22">
        <f t="shared" ref="ACE95" si="8234">SUM(ACE96:ACE100)</f>
        <v>916800</v>
      </c>
      <c r="ACF95" s="22">
        <f t="shared" ref="ACF95" si="8235">SUM(ACF96:ACF100)</f>
        <v>916800</v>
      </c>
      <c r="ACG95" s="22">
        <f t="shared" ref="ACG95" si="8236">SUM(ACG96:ACG100)</f>
        <v>916800</v>
      </c>
      <c r="ACH95" s="22">
        <f t="shared" ref="ACH95" si="8237">SUM(ACH96:ACH100)</f>
        <v>916800</v>
      </c>
      <c r="ACI95" s="22">
        <f t="shared" ref="ACI95" si="8238">SUM(ACI96:ACI100)</f>
        <v>916800</v>
      </c>
      <c r="ACJ95" s="22">
        <f t="shared" ref="ACJ95" si="8239">SUM(ACJ96:ACJ100)</f>
        <v>916800</v>
      </c>
      <c r="ACK95" s="22">
        <f t="shared" ref="ACK95" si="8240">SUM(ACK96:ACK100)</f>
        <v>928800</v>
      </c>
      <c r="ACL95" s="22">
        <f t="shared" ref="ACL95" si="8241">SUM(ACL96:ACL100)</f>
        <v>928800</v>
      </c>
      <c r="ACM95" s="22">
        <f t="shared" ref="ACM95" si="8242">SUM(ACM96:ACM100)</f>
        <v>928800</v>
      </c>
      <c r="ACN95" s="22">
        <f t="shared" ref="ACN95" si="8243">SUM(ACN96:ACN100)</f>
        <v>928800</v>
      </c>
      <c r="ACO95" s="22">
        <f t="shared" ref="ACO95" si="8244">SUM(ACO96:ACO100)</f>
        <v>930400</v>
      </c>
      <c r="ACP95" s="22">
        <f t="shared" ref="ACP95" si="8245">SUM(ACP96:ACP100)</f>
        <v>930400</v>
      </c>
      <c r="ACQ95" s="22">
        <f t="shared" ref="ACQ95" si="8246">SUM(ACQ96:ACQ100)</f>
        <v>930400</v>
      </c>
      <c r="ACR95" s="22">
        <f t="shared" ref="ACR95" si="8247">SUM(ACR96:ACR100)</f>
        <v>930400</v>
      </c>
      <c r="ACS95" s="22">
        <f t="shared" ref="ACS95" si="8248">SUM(ACS96:ACS100)</f>
        <v>930400</v>
      </c>
      <c r="ACT95" s="22">
        <f t="shared" ref="ACT95" si="8249">SUM(ACT96:ACT100)</f>
        <v>930400</v>
      </c>
      <c r="ACU95" s="22">
        <f t="shared" ref="ACU95" si="8250">SUM(ACU96:ACU100)</f>
        <v>930400</v>
      </c>
      <c r="ACV95" s="22">
        <f t="shared" ref="ACV95" si="8251">SUM(ACV96:ACV100)</f>
        <v>930400</v>
      </c>
      <c r="ACW95" s="22">
        <f t="shared" ref="ACW95" si="8252">SUM(ACW96:ACW100)</f>
        <v>930400</v>
      </c>
      <c r="ACX95" s="22">
        <f t="shared" ref="ACX95" si="8253">SUM(ACX96:ACX100)</f>
        <v>972400</v>
      </c>
      <c r="ACY95" s="22">
        <f t="shared" ref="ACY95" si="8254">SUM(ACY96:ACY100)</f>
        <v>972400</v>
      </c>
      <c r="ACZ95" s="22">
        <f t="shared" ref="ACZ95" si="8255">SUM(ACZ96:ACZ100)</f>
        <v>972400</v>
      </c>
      <c r="ADA95" s="22">
        <f t="shared" ref="ADA95" si="8256">SUM(ADA96:ADA100)</f>
        <v>972400</v>
      </c>
      <c r="ADB95" s="22">
        <f t="shared" ref="ADB95" si="8257">SUM(ADB96:ADB100)</f>
        <v>972400</v>
      </c>
      <c r="ADC95" s="22">
        <f t="shared" ref="ADC95" si="8258">SUM(ADC96:ADC100)</f>
        <v>972400</v>
      </c>
      <c r="ADD95" s="22">
        <f t="shared" ref="ADD95" si="8259">SUM(ADD96:ADD100)</f>
        <v>972400</v>
      </c>
      <c r="ADE95" s="22">
        <f t="shared" ref="ADE95" si="8260">SUM(ADE96:ADE100)</f>
        <v>972400</v>
      </c>
      <c r="ADF95" s="22">
        <f t="shared" ref="ADF95" si="8261">SUM(ADF96:ADF100)</f>
        <v>972400</v>
      </c>
      <c r="ADG95" s="22">
        <f t="shared" ref="ADG95" si="8262">SUM(ADG96:ADG100)</f>
        <v>972400</v>
      </c>
      <c r="ADH95" s="22">
        <f t="shared" ref="ADH95" si="8263">SUM(ADH96:ADH100)</f>
        <v>972400</v>
      </c>
      <c r="ADI95" s="22">
        <f t="shared" ref="ADI95" si="8264">SUM(ADI96:ADI100)</f>
        <v>972400</v>
      </c>
      <c r="ADJ95" s="22">
        <f t="shared" ref="ADJ95" si="8265">SUM(ADJ96:ADJ100)</f>
        <v>972400</v>
      </c>
      <c r="ADK95" s="22">
        <f t="shared" ref="ADK95" si="8266">SUM(ADK96:ADK100)</f>
        <v>972400</v>
      </c>
      <c r="ADL95" s="22">
        <f t="shared" ref="ADL95" si="8267">SUM(ADL96:ADL100)</f>
        <v>972400</v>
      </c>
      <c r="ADM95" s="22">
        <f t="shared" ref="ADM95" si="8268">SUM(ADM96:ADM100)</f>
        <v>972400</v>
      </c>
      <c r="ADN95" s="22">
        <f t="shared" ref="ADN95" si="8269">SUM(ADN96:ADN100)</f>
        <v>972400</v>
      </c>
      <c r="ADO95" s="22">
        <f t="shared" ref="ADO95" si="8270">SUM(ADO96:ADO100)</f>
        <v>972400</v>
      </c>
      <c r="ADP95" s="22">
        <f t="shared" ref="ADP95" si="8271">SUM(ADP96:ADP100)</f>
        <v>996400</v>
      </c>
      <c r="ADQ95" s="22">
        <f t="shared" ref="ADQ95" si="8272">SUM(ADQ96:ADQ100)</f>
        <v>996400</v>
      </c>
      <c r="ADR95" s="22">
        <f t="shared" ref="ADR95" si="8273">SUM(ADR96:ADR100)</f>
        <v>996400</v>
      </c>
      <c r="ADS95" s="22">
        <f t="shared" ref="ADS95" si="8274">SUM(ADS96:ADS100)</f>
        <v>996400</v>
      </c>
      <c r="ADT95" s="22">
        <f t="shared" ref="ADT95" si="8275">SUM(ADT96:ADT100)</f>
        <v>999600</v>
      </c>
      <c r="ADU95" s="22">
        <f t="shared" ref="ADU95" si="8276">SUM(ADU96:ADU100)</f>
        <v>999600</v>
      </c>
      <c r="ADV95" s="22">
        <f t="shared" ref="ADV95" si="8277">SUM(ADV96:ADV100)</f>
        <v>999600</v>
      </c>
      <c r="ADW95" s="22">
        <f t="shared" ref="ADW95" si="8278">SUM(ADW96:ADW100)</f>
        <v>999600</v>
      </c>
      <c r="ADX95" s="22">
        <f t="shared" ref="ADX95" si="8279">SUM(ADX96:ADX100)</f>
        <v>999600</v>
      </c>
      <c r="ADY95" s="22">
        <f t="shared" ref="ADY95" si="8280">SUM(ADY96:ADY100)</f>
        <v>999600</v>
      </c>
      <c r="ADZ95" s="22">
        <f t="shared" ref="ADZ95" si="8281">SUM(ADZ96:ADZ100)</f>
        <v>999600</v>
      </c>
      <c r="AEA95" s="22">
        <f t="shared" ref="AEA95" si="8282">SUM(AEA96:AEA100)</f>
        <v>999600</v>
      </c>
      <c r="AEB95" s="22">
        <f t="shared" ref="AEB95" si="8283">SUM(AEB96:AEB100)</f>
        <v>999600</v>
      </c>
      <c r="AEC95" s="22">
        <f t="shared" ref="AEC95" si="8284">SUM(AEC96:AEC100)</f>
        <v>999600</v>
      </c>
      <c r="AED95" s="22">
        <f t="shared" ref="AED95" si="8285">SUM(AED96:AED100)</f>
        <v>999600</v>
      </c>
      <c r="AEE95" s="22">
        <f t="shared" ref="AEE95" si="8286">SUM(AEE96:AEE100)</f>
        <v>999600</v>
      </c>
      <c r="AEF95" s="22">
        <f t="shared" ref="AEF95" si="8287">SUM(AEF96:AEF100)</f>
        <v>999600</v>
      </c>
      <c r="AEG95" s="22">
        <f t="shared" ref="AEG95" si="8288">SUM(AEG96:AEG100)</f>
        <v>999600</v>
      </c>
      <c r="AEH95" s="22">
        <f t="shared" ref="AEH95" si="8289">SUM(AEH96:AEH100)</f>
        <v>999600</v>
      </c>
      <c r="AEI95" s="22">
        <f t="shared" ref="AEI95" si="8290">SUM(AEI96:AEI100)</f>
        <v>999600</v>
      </c>
      <c r="AEJ95" s="22">
        <f t="shared" ref="AEJ95" si="8291">SUM(AEJ96:AEJ100)</f>
        <v>999600</v>
      </c>
      <c r="AEK95" s="22">
        <f t="shared" ref="AEK95" si="8292">SUM(AEK96:AEK100)</f>
        <v>999600</v>
      </c>
      <c r="AEL95" s="22">
        <f t="shared" ref="AEL95" si="8293">SUM(AEL96:AEL100)</f>
        <v>999600</v>
      </c>
      <c r="AEM95" s="22">
        <f t="shared" ref="AEM95" si="8294">SUM(AEM96:AEM100)</f>
        <v>999600</v>
      </c>
      <c r="AEN95" s="22">
        <f t="shared" ref="AEN95" si="8295">SUM(AEN96:AEN100)</f>
        <v>999600</v>
      </c>
      <c r="AEO95" s="22">
        <f t="shared" ref="AEO95" si="8296">SUM(AEO96:AEO100)</f>
        <v>999600</v>
      </c>
      <c r="AEP95" s="22">
        <f t="shared" ref="AEP95" si="8297">SUM(AEP96:AEP100)</f>
        <v>999600</v>
      </c>
      <c r="AEQ95" s="22">
        <f t="shared" ref="AEQ95" si="8298">SUM(AEQ96:AEQ100)</f>
        <v>999600</v>
      </c>
      <c r="AER95" s="22">
        <f t="shared" ref="AER95" si="8299">SUM(AER96:AER100)</f>
        <v>999600</v>
      </c>
      <c r="AES95" s="22">
        <f t="shared" ref="AES95" si="8300">SUM(AES96:AES100)</f>
        <v>999600</v>
      </c>
      <c r="AET95" s="22">
        <f t="shared" ref="AET95" si="8301">SUM(AET96:AET100)</f>
        <v>999600</v>
      </c>
      <c r="AEU95" s="22">
        <f t="shared" ref="AEU95" si="8302">SUM(AEU96:AEU100)</f>
        <v>1161600</v>
      </c>
      <c r="AEV95" s="22">
        <f t="shared" ref="AEV95" si="8303">SUM(AEV96:AEV100)</f>
        <v>1161600</v>
      </c>
      <c r="AEW95" s="22">
        <f t="shared" ref="AEW95" si="8304">SUM(AEW96:AEW100)</f>
        <v>1161600</v>
      </c>
      <c r="AEX95" s="22">
        <f t="shared" ref="AEX95" si="8305">SUM(AEX96:AEX100)</f>
        <v>1161600</v>
      </c>
      <c r="AEY95" s="22">
        <f t="shared" ref="AEY95" si="8306">SUM(AEY96:AEY100)</f>
        <v>1183200</v>
      </c>
      <c r="AEZ95" s="22">
        <f t="shared" ref="AEZ95" si="8307">SUM(AEZ96:AEZ100)</f>
        <v>1183200</v>
      </c>
      <c r="AFA95" s="22">
        <f t="shared" ref="AFA95" si="8308">SUM(AFA96:AFA100)</f>
        <v>1183200</v>
      </c>
      <c r="AFB95" s="22">
        <f t="shared" ref="AFB95" si="8309">SUM(AFB96:AFB100)</f>
        <v>1183200</v>
      </c>
      <c r="AFC95" s="22">
        <f t="shared" ref="AFC95" si="8310">SUM(AFC96:AFC100)</f>
        <v>1183200</v>
      </c>
      <c r="AFD95" s="22">
        <f t="shared" ref="AFD95" si="8311">SUM(AFD96:AFD100)</f>
        <v>1183200</v>
      </c>
      <c r="AFE95" s="22">
        <f t="shared" ref="AFE95" si="8312">SUM(AFE96:AFE100)</f>
        <v>1183200</v>
      </c>
      <c r="AFF95" s="22">
        <f t="shared" ref="AFF95" si="8313">SUM(AFF96:AFF100)</f>
        <v>1183200</v>
      </c>
      <c r="AFG95" s="22">
        <f t="shared" ref="AFG95" si="8314">SUM(AFG96:AFG100)</f>
        <v>1183200</v>
      </c>
    </row>
    <row r="96" spans="1:839" s="44" customFormat="1" x14ac:dyDescent="0.25">
      <c r="A96" s="43"/>
      <c r="B96" s="43"/>
      <c r="C96" s="43"/>
      <c r="D96" s="51"/>
      <c r="E96" s="43"/>
      <c r="F96" s="43"/>
      <c r="G96" s="43"/>
      <c r="H96" s="43"/>
      <c r="I96" s="43"/>
      <c r="J96" s="43"/>
      <c r="K96" s="41"/>
      <c r="L96" s="43" t="str">
        <f>структура!$M$11</f>
        <v>контроль</v>
      </c>
      <c r="M96" s="43">
        <f>SUM($Q95:$AFH95)-SUM($Q97:$AFH100)</f>
        <v>-1.6093254089355469E-6</v>
      </c>
      <c r="N96" s="43"/>
      <c r="O96" s="43"/>
      <c r="P96" s="43"/>
      <c r="Q96" s="41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  <c r="IX96" s="43"/>
      <c r="IY96" s="43"/>
      <c r="IZ96" s="43"/>
      <c r="JA96" s="43"/>
      <c r="JB96" s="43"/>
      <c r="JC96" s="43"/>
      <c r="JD96" s="43"/>
      <c r="JE96" s="43"/>
      <c r="JF96" s="43"/>
      <c r="JG96" s="43"/>
      <c r="JH96" s="43"/>
      <c r="JI96" s="43"/>
      <c r="JJ96" s="43"/>
      <c r="JK96" s="43"/>
      <c r="JL96" s="43"/>
      <c r="JM96" s="43"/>
      <c r="JN96" s="43"/>
      <c r="JO96" s="43"/>
      <c r="JP96" s="43"/>
      <c r="JQ96" s="43"/>
      <c r="JR96" s="43"/>
      <c r="JS96" s="43"/>
      <c r="JT96" s="43"/>
      <c r="JU96" s="43"/>
      <c r="JV96" s="43"/>
      <c r="JW96" s="43"/>
      <c r="JX96" s="43"/>
      <c r="JY96" s="43"/>
      <c r="JZ96" s="43"/>
      <c r="KA96" s="43"/>
      <c r="KB96" s="43"/>
      <c r="KC96" s="43"/>
      <c r="KD96" s="43"/>
      <c r="KE96" s="43"/>
      <c r="KF96" s="43"/>
      <c r="KG96" s="43"/>
      <c r="KH96" s="43"/>
      <c r="KI96" s="43"/>
      <c r="KJ96" s="43"/>
      <c r="KK96" s="43"/>
      <c r="KL96" s="43"/>
      <c r="KM96" s="43"/>
      <c r="KN96" s="43"/>
      <c r="KO96" s="43"/>
      <c r="KP96" s="43"/>
      <c r="KQ96" s="43"/>
      <c r="KR96" s="43"/>
      <c r="KS96" s="43"/>
      <c r="KT96" s="43"/>
      <c r="KU96" s="43"/>
      <c r="KV96" s="43"/>
      <c r="KW96" s="43"/>
      <c r="KX96" s="43"/>
      <c r="KY96" s="43"/>
      <c r="KZ96" s="43"/>
      <c r="LA96" s="43"/>
      <c r="LB96" s="43"/>
      <c r="LC96" s="43"/>
      <c r="LD96" s="43"/>
      <c r="LE96" s="43"/>
      <c r="LF96" s="43"/>
      <c r="LG96" s="43"/>
      <c r="LH96" s="43"/>
      <c r="LI96" s="43"/>
      <c r="LJ96" s="43"/>
      <c r="LK96" s="43"/>
      <c r="LL96" s="43"/>
      <c r="LM96" s="43"/>
      <c r="LN96" s="43"/>
      <c r="LO96" s="43"/>
      <c r="LP96" s="43"/>
      <c r="LQ96" s="43"/>
      <c r="LR96" s="43"/>
      <c r="LS96" s="43"/>
      <c r="LT96" s="43"/>
      <c r="LU96" s="43"/>
      <c r="LV96" s="43"/>
      <c r="LW96" s="43"/>
      <c r="LX96" s="43"/>
      <c r="LY96" s="43"/>
      <c r="LZ96" s="43"/>
      <c r="MA96" s="43"/>
      <c r="MB96" s="43"/>
      <c r="MC96" s="43"/>
      <c r="MD96" s="43"/>
      <c r="ME96" s="43"/>
      <c r="MF96" s="43"/>
      <c r="MG96" s="43"/>
      <c r="MH96" s="43"/>
      <c r="MI96" s="43"/>
      <c r="MJ96" s="43"/>
      <c r="MK96" s="43"/>
      <c r="ML96" s="43"/>
      <c r="MM96" s="43"/>
      <c r="MN96" s="43"/>
      <c r="MO96" s="43"/>
      <c r="MP96" s="43"/>
      <c r="MQ96" s="43"/>
      <c r="MR96" s="43"/>
      <c r="MS96" s="43"/>
      <c r="MT96" s="43"/>
      <c r="MU96" s="43"/>
      <c r="MV96" s="43"/>
      <c r="MW96" s="43"/>
      <c r="MX96" s="43"/>
      <c r="MY96" s="43"/>
      <c r="MZ96" s="43"/>
      <c r="NA96" s="43"/>
      <c r="NB96" s="43"/>
      <c r="NC96" s="43"/>
      <c r="ND96" s="43"/>
      <c r="NE96" s="43"/>
      <c r="NF96" s="43"/>
      <c r="NG96" s="43"/>
      <c r="NH96" s="43"/>
      <c r="NI96" s="43"/>
      <c r="NJ96" s="43"/>
      <c r="NK96" s="43"/>
      <c r="NL96" s="43"/>
      <c r="NM96" s="43"/>
      <c r="NN96" s="43"/>
      <c r="NO96" s="43"/>
      <c r="NP96" s="43"/>
      <c r="NQ96" s="43"/>
      <c r="NR96" s="43"/>
      <c r="NS96" s="43"/>
      <c r="NT96" s="43"/>
      <c r="NU96" s="43"/>
      <c r="NV96" s="43"/>
      <c r="NW96" s="43"/>
      <c r="NX96" s="43"/>
      <c r="NY96" s="43"/>
      <c r="NZ96" s="43"/>
      <c r="OA96" s="43"/>
      <c r="OB96" s="43"/>
      <c r="OC96" s="43"/>
      <c r="OD96" s="43"/>
      <c r="OE96" s="43"/>
      <c r="OF96" s="43"/>
      <c r="OG96" s="43"/>
      <c r="OH96" s="43"/>
      <c r="OI96" s="43"/>
      <c r="OJ96" s="43"/>
      <c r="OK96" s="43"/>
      <c r="OL96" s="43"/>
      <c r="OM96" s="43"/>
      <c r="ON96" s="43"/>
      <c r="OO96" s="43"/>
      <c r="OP96" s="43"/>
      <c r="OQ96" s="43"/>
      <c r="OR96" s="43"/>
      <c r="OS96" s="43"/>
      <c r="OT96" s="43"/>
      <c r="OU96" s="43"/>
      <c r="OV96" s="43"/>
      <c r="OW96" s="43"/>
      <c r="OX96" s="43"/>
      <c r="OY96" s="43"/>
      <c r="OZ96" s="43"/>
      <c r="PA96" s="43"/>
      <c r="PB96" s="43"/>
      <c r="PC96" s="43"/>
      <c r="PD96" s="43"/>
      <c r="PE96" s="43"/>
      <c r="PF96" s="43"/>
      <c r="PG96" s="43"/>
      <c r="PH96" s="43"/>
      <c r="PI96" s="43"/>
      <c r="PJ96" s="43"/>
      <c r="PK96" s="43"/>
      <c r="PL96" s="43"/>
      <c r="PM96" s="43"/>
      <c r="PN96" s="43"/>
      <c r="PO96" s="43"/>
      <c r="PP96" s="43"/>
      <c r="PQ96" s="43"/>
      <c r="PR96" s="43"/>
      <c r="PS96" s="43"/>
      <c r="PT96" s="43"/>
      <c r="PU96" s="43"/>
      <c r="PV96" s="43"/>
      <c r="PW96" s="43"/>
      <c r="PX96" s="43"/>
      <c r="PY96" s="43"/>
      <c r="PZ96" s="43"/>
      <c r="QA96" s="43"/>
      <c r="QB96" s="43"/>
      <c r="QC96" s="43"/>
      <c r="QD96" s="43"/>
      <c r="QE96" s="43"/>
      <c r="QF96" s="43"/>
      <c r="QG96" s="43"/>
      <c r="QH96" s="43"/>
      <c r="QI96" s="43"/>
      <c r="QJ96" s="43"/>
      <c r="QK96" s="43"/>
      <c r="QL96" s="43"/>
      <c r="QM96" s="43"/>
      <c r="QN96" s="43"/>
      <c r="QO96" s="43"/>
      <c r="QP96" s="43"/>
      <c r="QQ96" s="43"/>
      <c r="QR96" s="43"/>
      <c r="QS96" s="43"/>
      <c r="QT96" s="43"/>
      <c r="QU96" s="43"/>
      <c r="QV96" s="43"/>
      <c r="QW96" s="43"/>
      <c r="QX96" s="43"/>
      <c r="QY96" s="43"/>
      <c r="QZ96" s="43"/>
      <c r="RA96" s="43"/>
      <c r="RB96" s="43"/>
      <c r="RC96" s="43"/>
      <c r="RD96" s="43"/>
      <c r="RE96" s="43"/>
      <c r="RF96" s="43"/>
      <c r="RG96" s="43"/>
      <c r="RH96" s="43"/>
      <c r="RI96" s="43"/>
      <c r="RJ96" s="43"/>
      <c r="RK96" s="43"/>
      <c r="RL96" s="43"/>
      <c r="RM96" s="43"/>
      <c r="RN96" s="43"/>
      <c r="RO96" s="43"/>
      <c r="RP96" s="43"/>
      <c r="RQ96" s="43"/>
      <c r="RR96" s="43"/>
      <c r="RS96" s="43"/>
      <c r="RT96" s="43"/>
      <c r="RU96" s="43"/>
      <c r="RV96" s="43"/>
      <c r="RW96" s="43"/>
      <c r="RX96" s="43"/>
      <c r="RY96" s="43"/>
      <c r="RZ96" s="43"/>
      <c r="SA96" s="43"/>
      <c r="SB96" s="43"/>
      <c r="SC96" s="43"/>
      <c r="SD96" s="43"/>
      <c r="SE96" s="43"/>
      <c r="SF96" s="43"/>
      <c r="SG96" s="43"/>
      <c r="SH96" s="43"/>
      <c r="SI96" s="43"/>
      <c r="SJ96" s="43"/>
      <c r="SK96" s="43"/>
      <c r="SL96" s="43"/>
      <c r="SM96" s="43"/>
      <c r="SN96" s="43"/>
      <c r="SO96" s="43"/>
      <c r="SP96" s="43"/>
      <c r="SQ96" s="43"/>
      <c r="SR96" s="43"/>
      <c r="SS96" s="43"/>
      <c r="ST96" s="43"/>
      <c r="SU96" s="43"/>
      <c r="SV96" s="43"/>
      <c r="SW96" s="43"/>
      <c r="SX96" s="43"/>
      <c r="SY96" s="43"/>
      <c r="SZ96" s="43"/>
      <c r="TA96" s="43"/>
      <c r="TB96" s="43"/>
      <c r="TC96" s="43"/>
      <c r="TD96" s="43"/>
      <c r="TE96" s="43"/>
      <c r="TF96" s="43"/>
      <c r="TG96" s="43"/>
      <c r="TH96" s="43"/>
      <c r="TI96" s="43"/>
      <c r="TJ96" s="43"/>
      <c r="TK96" s="43"/>
      <c r="TL96" s="43"/>
      <c r="TM96" s="43"/>
      <c r="TN96" s="43"/>
      <c r="TO96" s="43"/>
      <c r="TP96" s="43"/>
      <c r="TQ96" s="43"/>
      <c r="TR96" s="43"/>
      <c r="TS96" s="43"/>
      <c r="TT96" s="43"/>
      <c r="TU96" s="43"/>
      <c r="TV96" s="43"/>
      <c r="TW96" s="43"/>
      <c r="TX96" s="43"/>
      <c r="TY96" s="43"/>
      <c r="TZ96" s="43"/>
      <c r="UA96" s="43"/>
      <c r="UB96" s="43"/>
      <c r="UC96" s="43"/>
      <c r="UD96" s="43"/>
      <c r="UE96" s="43"/>
      <c r="UF96" s="43"/>
      <c r="UG96" s="43"/>
      <c r="UH96" s="43"/>
      <c r="UI96" s="43"/>
      <c r="UJ96" s="43"/>
      <c r="UK96" s="43"/>
      <c r="UL96" s="43"/>
      <c r="UM96" s="43"/>
      <c r="UN96" s="43"/>
      <c r="UO96" s="43"/>
      <c r="UP96" s="43"/>
      <c r="UQ96" s="43"/>
      <c r="UR96" s="43"/>
      <c r="US96" s="43"/>
      <c r="UT96" s="43"/>
      <c r="UU96" s="43"/>
      <c r="UV96" s="43"/>
      <c r="UW96" s="43"/>
      <c r="UX96" s="43"/>
      <c r="UY96" s="43"/>
      <c r="UZ96" s="43"/>
      <c r="VA96" s="43"/>
      <c r="VB96" s="43"/>
      <c r="VC96" s="43"/>
      <c r="VD96" s="43"/>
      <c r="VE96" s="43"/>
      <c r="VF96" s="43"/>
      <c r="VG96" s="43"/>
      <c r="VH96" s="43"/>
      <c r="VI96" s="43"/>
      <c r="VJ96" s="43"/>
      <c r="VK96" s="43"/>
      <c r="VL96" s="43"/>
      <c r="VM96" s="43"/>
      <c r="VN96" s="43"/>
      <c r="VO96" s="43"/>
      <c r="VP96" s="43"/>
      <c r="VQ96" s="43"/>
      <c r="VR96" s="43"/>
      <c r="VS96" s="43"/>
      <c r="VT96" s="43"/>
      <c r="VU96" s="43"/>
      <c r="VV96" s="43"/>
      <c r="VW96" s="43"/>
      <c r="VX96" s="43"/>
      <c r="VY96" s="43"/>
      <c r="VZ96" s="43"/>
      <c r="WA96" s="43"/>
      <c r="WB96" s="43"/>
      <c r="WC96" s="43"/>
      <c r="WD96" s="43"/>
      <c r="WE96" s="43"/>
      <c r="WF96" s="43"/>
      <c r="WG96" s="43"/>
      <c r="WH96" s="43"/>
      <c r="WI96" s="43"/>
      <c r="WJ96" s="43"/>
      <c r="WK96" s="43"/>
      <c r="WL96" s="43"/>
      <c r="WM96" s="43"/>
      <c r="WN96" s="43"/>
      <c r="WO96" s="43"/>
      <c r="WP96" s="43"/>
      <c r="WQ96" s="43"/>
      <c r="WR96" s="43"/>
      <c r="WS96" s="43"/>
      <c r="WT96" s="43"/>
      <c r="WU96" s="43"/>
      <c r="WV96" s="43"/>
      <c r="WW96" s="43"/>
      <c r="WX96" s="43"/>
      <c r="WY96" s="43"/>
      <c r="WZ96" s="43"/>
      <c r="XA96" s="43"/>
      <c r="XB96" s="43"/>
      <c r="XC96" s="43"/>
      <c r="XD96" s="43"/>
      <c r="XE96" s="43"/>
      <c r="XF96" s="43"/>
      <c r="XG96" s="43"/>
      <c r="XH96" s="43"/>
      <c r="XI96" s="43"/>
      <c r="XJ96" s="43"/>
      <c r="XK96" s="43"/>
      <c r="XL96" s="43"/>
      <c r="XM96" s="43"/>
      <c r="XN96" s="43"/>
      <c r="XO96" s="43"/>
      <c r="XP96" s="43"/>
      <c r="XQ96" s="43"/>
      <c r="XR96" s="43"/>
      <c r="XS96" s="43"/>
      <c r="XT96" s="43"/>
      <c r="XU96" s="43"/>
      <c r="XV96" s="43"/>
      <c r="XW96" s="43"/>
      <c r="XX96" s="43"/>
      <c r="XY96" s="43"/>
      <c r="XZ96" s="43"/>
      <c r="YA96" s="43"/>
      <c r="YB96" s="43"/>
      <c r="YC96" s="43"/>
      <c r="YD96" s="43"/>
      <c r="YE96" s="43"/>
      <c r="YF96" s="43"/>
      <c r="YG96" s="43"/>
      <c r="YH96" s="43"/>
      <c r="YI96" s="43"/>
      <c r="YJ96" s="43"/>
      <c r="YK96" s="43"/>
      <c r="YL96" s="43"/>
      <c r="YM96" s="43"/>
      <c r="YN96" s="43"/>
      <c r="YO96" s="43"/>
      <c r="YP96" s="43"/>
      <c r="YQ96" s="43"/>
      <c r="YR96" s="43"/>
      <c r="YS96" s="43"/>
      <c r="YT96" s="43"/>
      <c r="YU96" s="43"/>
      <c r="YV96" s="43"/>
      <c r="YW96" s="43"/>
      <c r="YX96" s="43"/>
      <c r="YY96" s="43"/>
      <c r="YZ96" s="43"/>
      <c r="ZA96" s="43"/>
      <c r="ZB96" s="43"/>
      <c r="ZC96" s="43"/>
      <c r="ZD96" s="43"/>
      <c r="ZE96" s="43"/>
      <c r="ZF96" s="43"/>
      <c r="ZG96" s="43"/>
      <c r="ZH96" s="43"/>
      <c r="ZI96" s="43"/>
      <c r="ZJ96" s="43"/>
      <c r="ZK96" s="43"/>
      <c r="ZL96" s="43"/>
      <c r="ZM96" s="43"/>
      <c r="ZN96" s="43"/>
      <c r="ZO96" s="43"/>
      <c r="ZP96" s="43"/>
      <c r="ZQ96" s="43"/>
      <c r="ZR96" s="43"/>
      <c r="ZS96" s="43"/>
      <c r="ZT96" s="43"/>
      <c r="ZU96" s="43"/>
      <c r="ZV96" s="43"/>
      <c r="ZW96" s="43"/>
      <c r="ZX96" s="43"/>
      <c r="ZY96" s="43"/>
      <c r="ZZ96" s="43"/>
      <c r="AAA96" s="43"/>
      <c r="AAB96" s="43"/>
      <c r="AAC96" s="43"/>
      <c r="AAD96" s="43"/>
      <c r="AAE96" s="43"/>
      <c r="AAF96" s="43"/>
      <c r="AAG96" s="43"/>
      <c r="AAH96" s="43"/>
      <c r="AAI96" s="43"/>
      <c r="AAJ96" s="43"/>
      <c r="AAK96" s="43"/>
      <c r="AAL96" s="43"/>
      <c r="AAM96" s="43"/>
      <c r="AAN96" s="43"/>
      <c r="AAO96" s="43"/>
      <c r="AAP96" s="43"/>
      <c r="AAQ96" s="43"/>
      <c r="AAR96" s="43"/>
      <c r="AAS96" s="43"/>
      <c r="AAT96" s="43"/>
      <c r="AAU96" s="43"/>
      <c r="AAV96" s="43"/>
      <c r="AAW96" s="43"/>
      <c r="AAX96" s="43"/>
      <c r="AAY96" s="43"/>
      <c r="AAZ96" s="43"/>
      <c r="ABA96" s="43"/>
      <c r="ABB96" s="43"/>
      <c r="ABC96" s="43"/>
      <c r="ABD96" s="43"/>
      <c r="ABE96" s="43"/>
      <c r="ABF96" s="43"/>
      <c r="ABG96" s="43"/>
      <c r="ABH96" s="43"/>
      <c r="ABI96" s="43"/>
      <c r="ABJ96" s="43"/>
      <c r="ABK96" s="43"/>
      <c r="ABL96" s="43"/>
      <c r="ABM96" s="43"/>
      <c r="ABN96" s="43"/>
      <c r="ABO96" s="43"/>
      <c r="ABP96" s="43"/>
      <c r="ABQ96" s="43"/>
      <c r="ABR96" s="43"/>
      <c r="ABS96" s="43"/>
      <c r="ABT96" s="43"/>
      <c r="ABU96" s="43"/>
      <c r="ABV96" s="43"/>
      <c r="ABW96" s="43"/>
      <c r="ABX96" s="43"/>
      <c r="ABY96" s="43"/>
      <c r="ABZ96" s="43"/>
      <c r="ACA96" s="43"/>
      <c r="ACB96" s="43"/>
      <c r="ACC96" s="43"/>
      <c r="ACD96" s="43"/>
      <c r="ACE96" s="43"/>
      <c r="ACF96" s="43"/>
      <c r="ACG96" s="43"/>
      <c r="ACH96" s="43"/>
      <c r="ACI96" s="43"/>
      <c r="ACJ96" s="43"/>
      <c r="ACK96" s="43"/>
      <c r="ACL96" s="43"/>
      <c r="ACM96" s="43"/>
      <c r="ACN96" s="43"/>
      <c r="ACO96" s="43"/>
      <c r="ACP96" s="43"/>
      <c r="ACQ96" s="43"/>
      <c r="ACR96" s="43"/>
      <c r="ACS96" s="43"/>
      <c r="ACT96" s="43"/>
      <c r="ACU96" s="43"/>
      <c r="ACV96" s="43"/>
      <c r="ACW96" s="43"/>
      <c r="ACX96" s="43"/>
      <c r="ACY96" s="43"/>
      <c r="ACZ96" s="43"/>
      <c r="ADA96" s="43"/>
      <c r="ADB96" s="43"/>
      <c r="ADC96" s="43"/>
      <c r="ADD96" s="43"/>
      <c r="ADE96" s="43"/>
      <c r="ADF96" s="43"/>
      <c r="ADG96" s="43"/>
      <c r="ADH96" s="43"/>
      <c r="ADI96" s="43"/>
      <c r="ADJ96" s="43"/>
      <c r="ADK96" s="43"/>
      <c r="ADL96" s="43"/>
      <c r="ADM96" s="43"/>
      <c r="ADN96" s="43"/>
      <c r="ADO96" s="43"/>
      <c r="ADP96" s="43"/>
      <c r="ADQ96" s="43"/>
      <c r="ADR96" s="43"/>
      <c r="ADS96" s="43"/>
      <c r="ADT96" s="43"/>
      <c r="ADU96" s="43"/>
      <c r="ADV96" s="43"/>
      <c r="ADW96" s="43"/>
      <c r="ADX96" s="43"/>
      <c r="ADY96" s="43"/>
      <c r="ADZ96" s="43"/>
      <c r="AEA96" s="43"/>
      <c r="AEB96" s="43"/>
      <c r="AEC96" s="43"/>
      <c r="AED96" s="43"/>
      <c r="AEE96" s="43"/>
      <c r="AEF96" s="43"/>
      <c r="AEG96" s="43"/>
      <c r="AEH96" s="43"/>
      <c r="AEI96" s="43"/>
      <c r="AEJ96" s="43"/>
      <c r="AEK96" s="43"/>
      <c r="AEL96" s="43"/>
      <c r="AEM96" s="43"/>
      <c r="AEN96" s="43"/>
      <c r="AEO96" s="43"/>
      <c r="AEP96" s="43"/>
      <c r="AEQ96" s="43"/>
      <c r="AER96" s="43"/>
      <c r="AES96" s="43"/>
      <c r="AET96" s="43"/>
      <c r="AEU96" s="43"/>
      <c r="AEV96" s="43"/>
      <c r="AEW96" s="43"/>
      <c r="AEX96" s="43"/>
      <c r="AEY96" s="43"/>
      <c r="AEZ96" s="43"/>
      <c r="AFA96" s="43"/>
      <c r="AFB96" s="43"/>
      <c r="AFC96" s="43"/>
      <c r="AFD96" s="43"/>
      <c r="AFE96" s="43"/>
      <c r="AFF96" s="43"/>
      <c r="AFG96" s="43"/>
    </row>
    <row r="97" spans="1:839" s="42" customFormat="1" x14ac:dyDescent="0.25">
      <c r="A97" s="21"/>
      <c r="B97" s="21"/>
      <c r="C97" s="21"/>
      <c r="D97" s="52"/>
      <c r="E97" s="21" t="str">
        <f>структура!$G$41</f>
        <v>формирование просроч. займов</v>
      </c>
      <c r="F97" s="21"/>
      <c r="G97" s="21" t="str">
        <f>структура!$J$10</f>
        <v>повторный заем</v>
      </c>
      <c r="H97" s="21"/>
      <c r="I97" s="21" t="str">
        <f>IF($E97="","",INDEX(структура!$H$10:$H$153,SUMIFS(структура!$C$10:$C$153,структура!$G$10:$G$153,$E97)))</f>
        <v>руб</v>
      </c>
      <c r="J97" s="21"/>
      <c r="K97" s="41"/>
      <c r="L97" s="21"/>
      <c r="M97" s="21"/>
      <c r="N97" s="21"/>
      <c r="O97" s="21"/>
      <c r="P97" s="21"/>
      <c r="Q97" s="41"/>
      <c r="R97" s="21">
        <f t="shared" ref="R97:CC97" si="8315">IF(R$8="",0,SUMIFS(83:83,91:91,R$8))</f>
        <v>0</v>
      </c>
      <c r="S97" s="21">
        <f t="shared" si="8315"/>
        <v>0</v>
      </c>
      <c r="T97" s="21">
        <f t="shared" si="8315"/>
        <v>0</v>
      </c>
      <c r="U97" s="21">
        <f t="shared" si="8315"/>
        <v>0</v>
      </c>
      <c r="V97" s="21">
        <f t="shared" si="8315"/>
        <v>0</v>
      </c>
      <c r="W97" s="21">
        <f t="shared" si="8315"/>
        <v>0</v>
      </c>
      <c r="X97" s="21">
        <f t="shared" si="8315"/>
        <v>0</v>
      </c>
      <c r="Y97" s="21">
        <f t="shared" si="8315"/>
        <v>0</v>
      </c>
      <c r="Z97" s="21">
        <f t="shared" si="8315"/>
        <v>0</v>
      </c>
      <c r="AA97" s="21">
        <f t="shared" si="8315"/>
        <v>0</v>
      </c>
      <c r="AB97" s="21">
        <f t="shared" si="8315"/>
        <v>0</v>
      </c>
      <c r="AC97" s="21">
        <f t="shared" si="8315"/>
        <v>0</v>
      </c>
      <c r="AD97" s="21">
        <f t="shared" si="8315"/>
        <v>0</v>
      </c>
      <c r="AE97" s="21">
        <f t="shared" si="8315"/>
        <v>0</v>
      </c>
      <c r="AF97" s="21">
        <f t="shared" si="8315"/>
        <v>0</v>
      </c>
      <c r="AG97" s="21">
        <f t="shared" si="8315"/>
        <v>0</v>
      </c>
      <c r="AH97" s="21">
        <f t="shared" si="8315"/>
        <v>0</v>
      </c>
      <c r="AI97" s="21">
        <f t="shared" si="8315"/>
        <v>0</v>
      </c>
      <c r="AJ97" s="21">
        <f t="shared" si="8315"/>
        <v>0</v>
      </c>
      <c r="AK97" s="21">
        <f t="shared" si="8315"/>
        <v>0</v>
      </c>
      <c r="AL97" s="21">
        <f t="shared" si="8315"/>
        <v>21000</v>
      </c>
      <c r="AM97" s="21">
        <f t="shared" si="8315"/>
        <v>21000</v>
      </c>
      <c r="AN97" s="21">
        <f t="shared" si="8315"/>
        <v>21000</v>
      </c>
      <c r="AO97" s="21">
        <f t="shared" si="8315"/>
        <v>21000</v>
      </c>
      <c r="AP97" s="21">
        <f t="shared" si="8315"/>
        <v>21000</v>
      </c>
      <c r="AQ97" s="21">
        <f t="shared" si="8315"/>
        <v>21000</v>
      </c>
      <c r="AR97" s="21">
        <f t="shared" si="8315"/>
        <v>21000</v>
      </c>
      <c r="AS97" s="21">
        <f t="shared" si="8315"/>
        <v>21000</v>
      </c>
      <c r="AT97" s="21">
        <f t="shared" si="8315"/>
        <v>21000</v>
      </c>
      <c r="AU97" s="21">
        <f t="shared" si="8315"/>
        <v>21000</v>
      </c>
      <c r="AV97" s="21">
        <f t="shared" si="8315"/>
        <v>21000</v>
      </c>
      <c r="AW97" s="21">
        <f t="shared" si="8315"/>
        <v>21000</v>
      </c>
      <c r="AX97" s="21">
        <f t="shared" si="8315"/>
        <v>21000</v>
      </c>
      <c r="AY97" s="21">
        <f t="shared" si="8315"/>
        <v>21000</v>
      </c>
      <c r="AZ97" s="21">
        <f t="shared" si="8315"/>
        <v>21000</v>
      </c>
      <c r="BA97" s="21">
        <f t="shared" si="8315"/>
        <v>21000</v>
      </c>
      <c r="BB97" s="21">
        <f t="shared" si="8315"/>
        <v>21000</v>
      </c>
      <c r="BC97" s="21">
        <f t="shared" si="8315"/>
        <v>21000</v>
      </c>
      <c r="BD97" s="21">
        <f t="shared" si="8315"/>
        <v>21000</v>
      </c>
      <c r="BE97" s="21">
        <f t="shared" si="8315"/>
        <v>21000</v>
      </c>
      <c r="BF97" s="21">
        <f t="shared" si="8315"/>
        <v>21000</v>
      </c>
      <c r="BG97" s="21">
        <f t="shared" si="8315"/>
        <v>21000</v>
      </c>
      <c r="BH97" s="21">
        <f t="shared" si="8315"/>
        <v>21000</v>
      </c>
      <c r="BI97" s="21">
        <f t="shared" si="8315"/>
        <v>21000</v>
      </c>
      <c r="BJ97" s="21">
        <f t="shared" si="8315"/>
        <v>21000</v>
      </c>
      <c r="BK97" s="21">
        <f t="shared" si="8315"/>
        <v>21000</v>
      </c>
      <c r="BL97" s="21">
        <f t="shared" si="8315"/>
        <v>21000</v>
      </c>
      <c r="BM97" s="21">
        <f t="shared" si="8315"/>
        <v>21000</v>
      </c>
      <c r="BN97" s="21">
        <f t="shared" si="8315"/>
        <v>21000</v>
      </c>
      <c r="BO97" s="21">
        <f t="shared" si="8315"/>
        <v>21000</v>
      </c>
      <c r="BP97" s="21">
        <f t="shared" si="8315"/>
        <v>21000</v>
      </c>
      <c r="BQ97" s="21">
        <f t="shared" si="8315"/>
        <v>42000</v>
      </c>
      <c r="BR97" s="21">
        <f t="shared" si="8315"/>
        <v>42000</v>
      </c>
      <c r="BS97" s="21">
        <f t="shared" si="8315"/>
        <v>42000</v>
      </c>
      <c r="BT97" s="21">
        <f t="shared" si="8315"/>
        <v>42000</v>
      </c>
      <c r="BU97" s="21">
        <f t="shared" si="8315"/>
        <v>42000</v>
      </c>
      <c r="BV97" s="21">
        <f t="shared" si="8315"/>
        <v>42000</v>
      </c>
      <c r="BW97" s="21">
        <f t="shared" si="8315"/>
        <v>42000</v>
      </c>
      <c r="BX97" s="21">
        <f t="shared" si="8315"/>
        <v>42000</v>
      </c>
      <c r="BY97" s="21">
        <f t="shared" si="8315"/>
        <v>42000</v>
      </c>
      <c r="BZ97" s="21">
        <f t="shared" si="8315"/>
        <v>42000</v>
      </c>
      <c r="CA97" s="21">
        <f t="shared" si="8315"/>
        <v>42000</v>
      </c>
      <c r="CB97" s="21">
        <f t="shared" si="8315"/>
        <v>42000</v>
      </c>
      <c r="CC97" s="21">
        <f t="shared" si="8315"/>
        <v>42000</v>
      </c>
      <c r="CD97" s="21">
        <f t="shared" ref="CD97:EO97" si="8316">IF(CD$8="",0,SUMIFS(83:83,91:91,CD$8))</f>
        <v>42000</v>
      </c>
      <c r="CE97" s="21">
        <f t="shared" si="8316"/>
        <v>42000</v>
      </c>
      <c r="CF97" s="21">
        <f t="shared" si="8316"/>
        <v>42000</v>
      </c>
      <c r="CG97" s="21">
        <f t="shared" si="8316"/>
        <v>42000</v>
      </c>
      <c r="CH97" s="21">
        <f t="shared" si="8316"/>
        <v>42000</v>
      </c>
      <c r="CI97" s="21">
        <f t="shared" si="8316"/>
        <v>42000</v>
      </c>
      <c r="CJ97" s="21">
        <f t="shared" si="8316"/>
        <v>42000</v>
      </c>
      <c r="CK97" s="21">
        <f t="shared" si="8316"/>
        <v>42000</v>
      </c>
      <c r="CL97" s="21">
        <f t="shared" si="8316"/>
        <v>42000</v>
      </c>
      <c r="CM97" s="21">
        <f t="shared" si="8316"/>
        <v>42000</v>
      </c>
      <c r="CN97" s="21">
        <f t="shared" si="8316"/>
        <v>42000</v>
      </c>
      <c r="CO97" s="21">
        <f t="shared" si="8316"/>
        <v>42000</v>
      </c>
      <c r="CP97" s="21">
        <f t="shared" si="8316"/>
        <v>42000</v>
      </c>
      <c r="CQ97" s="21">
        <f t="shared" si="8316"/>
        <v>42000</v>
      </c>
      <c r="CR97" s="21">
        <f t="shared" si="8316"/>
        <v>42000</v>
      </c>
      <c r="CS97" s="21">
        <f t="shared" si="8316"/>
        <v>42000</v>
      </c>
      <c r="CT97" s="21">
        <f t="shared" si="8316"/>
        <v>42000</v>
      </c>
      <c r="CU97" s="21">
        <f t="shared" si="8316"/>
        <v>42000</v>
      </c>
      <c r="CV97" s="21">
        <f t="shared" si="8316"/>
        <v>157499.99999999997</v>
      </c>
      <c r="CW97" s="21">
        <f t="shared" si="8316"/>
        <v>157499.99999999997</v>
      </c>
      <c r="CX97" s="21">
        <f t="shared" si="8316"/>
        <v>157499.99999999997</v>
      </c>
      <c r="CY97" s="21">
        <f t="shared" si="8316"/>
        <v>157499.99999999997</v>
      </c>
      <c r="CZ97" s="21">
        <f t="shared" si="8316"/>
        <v>157499.99999999997</v>
      </c>
      <c r="DA97" s="21">
        <f t="shared" si="8316"/>
        <v>157499.99999999997</v>
      </c>
      <c r="DB97" s="21">
        <f t="shared" si="8316"/>
        <v>157499.99999999997</v>
      </c>
      <c r="DC97" s="21">
        <f t="shared" si="8316"/>
        <v>157499.99999999997</v>
      </c>
      <c r="DD97" s="21">
        <f t="shared" si="8316"/>
        <v>157499.99999999997</v>
      </c>
      <c r="DE97" s="21">
        <f t="shared" si="8316"/>
        <v>157499.99999999997</v>
      </c>
      <c r="DF97" s="21">
        <f t="shared" si="8316"/>
        <v>157499.99999999997</v>
      </c>
      <c r="DG97" s="21">
        <f t="shared" si="8316"/>
        <v>157499.99999999997</v>
      </c>
      <c r="DH97" s="21">
        <f t="shared" si="8316"/>
        <v>157499.99999999997</v>
      </c>
      <c r="DI97" s="21">
        <f t="shared" si="8316"/>
        <v>157499.99999999997</v>
      </c>
      <c r="DJ97" s="21">
        <f t="shared" si="8316"/>
        <v>157499.99999999997</v>
      </c>
      <c r="DK97" s="21">
        <f t="shared" si="8316"/>
        <v>157499.99999999997</v>
      </c>
      <c r="DL97" s="21">
        <f t="shared" si="8316"/>
        <v>157499.99999999997</v>
      </c>
      <c r="DM97" s="21">
        <f t="shared" si="8316"/>
        <v>157499.99999999997</v>
      </c>
      <c r="DN97" s="21">
        <f t="shared" si="8316"/>
        <v>157499.99999999997</v>
      </c>
      <c r="DO97" s="21">
        <f t="shared" si="8316"/>
        <v>157499.99999999997</v>
      </c>
      <c r="DP97" s="21">
        <f t="shared" si="8316"/>
        <v>157499.99999999997</v>
      </c>
      <c r="DQ97" s="21">
        <f t="shared" si="8316"/>
        <v>157499.99999999997</v>
      </c>
      <c r="DR97" s="21">
        <f t="shared" si="8316"/>
        <v>157499.99999999997</v>
      </c>
      <c r="DS97" s="21">
        <f t="shared" si="8316"/>
        <v>157499.99999999997</v>
      </c>
      <c r="DT97" s="21">
        <f t="shared" si="8316"/>
        <v>157499.99999999997</v>
      </c>
      <c r="DU97" s="21">
        <f t="shared" si="8316"/>
        <v>157499.99999999997</v>
      </c>
      <c r="DV97" s="21">
        <f t="shared" si="8316"/>
        <v>157499.99999999997</v>
      </c>
      <c r="DW97" s="21">
        <f t="shared" si="8316"/>
        <v>157499.99999999997</v>
      </c>
      <c r="DX97" s="21">
        <f t="shared" si="8316"/>
        <v>157499.99999999997</v>
      </c>
      <c r="DY97" s="21">
        <f t="shared" si="8316"/>
        <v>157499.99999999997</v>
      </c>
      <c r="DZ97" s="21">
        <f t="shared" si="8316"/>
        <v>0</v>
      </c>
      <c r="EA97" s="21">
        <f t="shared" si="8316"/>
        <v>0</v>
      </c>
      <c r="EB97" s="21">
        <f t="shared" si="8316"/>
        <v>0</v>
      </c>
      <c r="EC97" s="21">
        <f t="shared" si="8316"/>
        <v>0</v>
      </c>
      <c r="ED97" s="21">
        <f t="shared" si="8316"/>
        <v>0</v>
      </c>
      <c r="EE97" s="21">
        <f t="shared" si="8316"/>
        <v>157499.99999999997</v>
      </c>
      <c r="EF97" s="21">
        <f t="shared" si="8316"/>
        <v>157499.99999999997</v>
      </c>
      <c r="EG97" s="21">
        <f t="shared" si="8316"/>
        <v>157499.99999999997</v>
      </c>
      <c r="EH97" s="21">
        <f t="shared" si="8316"/>
        <v>157499.99999999997</v>
      </c>
      <c r="EI97" s="21">
        <f t="shared" si="8316"/>
        <v>157499.99999999997</v>
      </c>
      <c r="EJ97" s="21">
        <f t="shared" si="8316"/>
        <v>157499.99999999997</v>
      </c>
      <c r="EK97" s="21">
        <f t="shared" si="8316"/>
        <v>157499.99999999997</v>
      </c>
      <c r="EL97" s="21">
        <f t="shared" si="8316"/>
        <v>157499.99999999997</v>
      </c>
      <c r="EM97" s="21">
        <f t="shared" si="8316"/>
        <v>157499.99999999997</v>
      </c>
      <c r="EN97" s="21">
        <f t="shared" si="8316"/>
        <v>157499.99999999997</v>
      </c>
      <c r="EO97" s="21">
        <f t="shared" si="8316"/>
        <v>157499.99999999997</v>
      </c>
      <c r="EP97" s="21">
        <f t="shared" ref="EP97:HA97" si="8317">IF(EP$8="",0,SUMIFS(83:83,91:91,EP$8))</f>
        <v>157499.99999999997</v>
      </c>
      <c r="EQ97" s="21">
        <f t="shared" si="8317"/>
        <v>157499.99999999997</v>
      </c>
      <c r="ER97" s="21">
        <f t="shared" si="8317"/>
        <v>157499.99999999997</v>
      </c>
      <c r="ES97" s="21">
        <f t="shared" si="8317"/>
        <v>157499.99999999997</v>
      </c>
      <c r="ET97" s="21">
        <f t="shared" si="8317"/>
        <v>157499.99999999997</v>
      </c>
      <c r="EU97" s="21">
        <f t="shared" si="8317"/>
        <v>157499.99999999997</v>
      </c>
      <c r="EV97" s="21">
        <f t="shared" si="8317"/>
        <v>157499.99999999997</v>
      </c>
      <c r="EW97" s="21">
        <f t="shared" si="8317"/>
        <v>157499.99999999997</v>
      </c>
      <c r="EX97" s="21">
        <f t="shared" si="8317"/>
        <v>157499.99999999997</v>
      </c>
      <c r="EY97" s="21">
        <f t="shared" si="8317"/>
        <v>157499.99999999997</v>
      </c>
      <c r="EZ97" s="21">
        <f t="shared" si="8317"/>
        <v>157499.99999999997</v>
      </c>
      <c r="FA97" s="21">
        <f t="shared" si="8317"/>
        <v>157499.99999999997</v>
      </c>
      <c r="FB97" s="21">
        <f t="shared" si="8317"/>
        <v>157499.99999999997</v>
      </c>
      <c r="FC97" s="21">
        <f t="shared" si="8317"/>
        <v>157499.99999999997</v>
      </c>
      <c r="FD97" s="21">
        <f t="shared" si="8317"/>
        <v>157499.99999999997</v>
      </c>
      <c r="FE97" s="21">
        <f t="shared" si="8317"/>
        <v>157499.99999999997</v>
      </c>
      <c r="FF97" s="21">
        <f t="shared" si="8317"/>
        <v>157499.99999999997</v>
      </c>
      <c r="FG97" s="21">
        <f t="shared" si="8317"/>
        <v>157499.99999999997</v>
      </c>
      <c r="FH97" s="21">
        <f t="shared" si="8317"/>
        <v>157499.99999999997</v>
      </c>
      <c r="FI97" s="21">
        <f t="shared" si="8317"/>
        <v>157499.99999999997</v>
      </c>
      <c r="FJ97" s="21">
        <f t="shared" si="8317"/>
        <v>105000</v>
      </c>
      <c r="FK97" s="21">
        <f t="shared" si="8317"/>
        <v>105000</v>
      </c>
      <c r="FL97" s="21">
        <f t="shared" si="8317"/>
        <v>105000</v>
      </c>
      <c r="FM97" s="21">
        <f t="shared" si="8317"/>
        <v>105000</v>
      </c>
      <c r="FN97" s="21">
        <f t="shared" si="8317"/>
        <v>105000</v>
      </c>
      <c r="FO97" s="21">
        <f t="shared" si="8317"/>
        <v>105000</v>
      </c>
      <c r="FP97" s="21">
        <f t="shared" si="8317"/>
        <v>105000</v>
      </c>
      <c r="FQ97" s="21">
        <f t="shared" si="8317"/>
        <v>105000</v>
      </c>
      <c r="FR97" s="21">
        <f t="shared" si="8317"/>
        <v>105000</v>
      </c>
      <c r="FS97" s="21">
        <f t="shared" si="8317"/>
        <v>105000</v>
      </c>
      <c r="FT97" s="21">
        <f t="shared" si="8317"/>
        <v>105000</v>
      </c>
      <c r="FU97" s="21">
        <f t="shared" si="8317"/>
        <v>105000</v>
      </c>
      <c r="FV97" s="21">
        <f t="shared" si="8317"/>
        <v>105000</v>
      </c>
      <c r="FW97" s="21">
        <f t="shared" si="8317"/>
        <v>105000</v>
      </c>
      <c r="FX97" s="21">
        <f t="shared" si="8317"/>
        <v>105000</v>
      </c>
      <c r="FY97" s="21">
        <f t="shared" si="8317"/>
        <v>105000</v>
      </c>
      <c r="FZ97" s="21">
        <f t="shared" si="8317"/>
        <v>105000</v>
      </c>
      <c r="GA97" s="21">
        <f t="shared" si="8317"/>
        <v>105000</v>
      </c>
      <c r="GB97" s="21">
        <f t="shared" si="8317"/>
        <v>105000</v>
      </c>
      <c r="GC97" s="21">
        <f t="shared" si="8317"/>
        <v>105000</v>
      </c>
      <c r="GD97" s="21">
        <f t="shared" si="8317"/>
        <v>105000</v>
      </c>
      <c r="GE97" s="21">
        <f t="shared" si="8317"/>
        <v>105000</v>
      </c>
      <c r="GF97" s="21">
        <f t="shared" si="8317"/>
        <v>105000</v>
      </c>
      <c r="GG97" s="21">
        <f t="shared" si="8317"/>
        <v>105000</v>
      </c>
      <c r="GH97" s="21">
        <f t="shared" si="8317"/>
        <v>105000</v>
      </c>
      <c r="GI97" s="21">
        <f t="shared" si="8317"/>
        <v>105000</v>
      </c>
      <c r="GJ97" s="21">
        <f t="shared" si="8317"/>
        <v>105000</v>
      </c>
      <c r="GK97" s="21">
        <f t="shared" si="8317"/>
        <v>105000</v>
      </c>
      <c r="GL97" s="21">
        <f t="shared" si="8317"/>
        <v>105000</v>
      </c>
      <c r="GM97" s="21">
        <f t="shared" si="8317"/>
        <v>105000</v>
      </c>
      <c r="GN97" s="21">
        <f t="shared" si="8317"/>
        <v>174999.99999999997</v>
      </c>
      <c r="GO97" s="21">
        <f t="shared" si="8317"/>
        <v>174999.99999999997</v>
      </c>
      <c r="GP97" s="21">
        <f t="shared" si="8317"/>
        <v>174999.99999999997</v>
      </c>
      <c r="GQ97" s="21">
        <f t="shared" si="8317"/>
        <v>174999.99999999997</v>
      </c>
      <c r="GR97" s="21">
        <f t="shared" si="8317"/>
        <v>174999.99999999997</v>
      </c>
      <c r="GS97" s="21">
        <f t="shared" si="8317"/>
        <v>174999.99999999997</v>
      </c>
      <c r="GT97" s="21">
        <f t="shared" si="8317"/>
        <v>174999.99999999997</v>
      </c>
      <c r="GU97" s="21">
        <f t="shared" si="8317"/>
        <v>174999.99999999997</v>
      </c>
      <c r="GV97" s="21">
        <f t="shared" si="8317"/>
        <v>174999.99999999997</v>
      </c>
      <c r="GW97" s="21">
        <f t="shared" si="8317"/>
        <v>174999.99999999997</v>
      </c>
      <c r="GX97" s="21">
        <f t="shared" si="8317"/>
        <v>174999.99999999997</v>
      </c>
      <c r="GY97" s="21">
        <f t="shared" si="8317"/>
        <v>174999.99999999997</v>
      </c>
      <c r="GZ97" s="21">
        <f t="shared" si="8317"/>
        <v>174999.99999999997</v>
      </c>
      <c r="HA97" s="21">
        <f t="shared" si="8317"/>
        <v>174999.99999999997</v>
      </c>
      <c r="HB97" s="21">
        <f t="shared" ref="HB97:JM97" si="8318">IF(HB$8="",0,SUMIFS(83:83,91:91,HB$8))</f>
        <v>174999.99999999997</v>
      </c>
      <c r="HC97" s="21">
        <f t="shared" si="8318"/>
        <v>174999.99999999997</v>
      </c>
      <c r="HD97" s="21">
        <f t="shared" si="8318"/>
        <v>174999.99999999997</v>
      </c>
      <c r="HE97" s="21">
        <f t="shared" si="8318"/>
        <v>174999.99999999997</v>
      </c>
      <c r="HF97" s="21">
        <f t="shared" si="8318"/>
        <v>174999.99999999997</v>
      </c>
      <c r="HG97" s="21">
        <f t="shared" si="8318"/>
        <v>174999.99999999997</v>
      </c>
      <c r="HH97" s="21">
        <f t="shared" si="8318"/>
        <v>174999.99999999997</v>
      </c>
      <c r="HI97" s="21">
        <f t="shared" si="8318"/>
        <v>174999.99999999997</v>
      </c>
      <c r="HJ97" s="21">
        <f t="shared" si="8318"/>
        <v>174999.99999999997</v>
      </c>
      <c r="HK97" s="21">
        <f t="shared" si="8318"/>
        <v>174999.99999999997</v>
      </c>
      <c r="HL97" s="21">
        <f t="shared" si="8318"/>
        <v>174999.99999999997</v>
      </c>
      <c r="HM97" s="21">
        <f t="shared" si="8318"/>
        <v>174999.99999999997</v>
      </c>
      <c r="HN97" s="21">
        <f t="shared" si="8318"/>
        <v>174999.99999999997</v>
      </c>
      <c r="HO97" s="21">
        <f t="shared" si="8318"/>
        <v>174999.99999999997</v>
      </c>
      <c r="HP97" s="21">
        <f t="shared" si="8318"/>
        <v>174999.99999999997</v>
      </c>
      <c r="HQ97" s="21">
        <f t="shared" si="8318"/>
        <v>174999.99999999997</v>
      </c>
      <c r="HR97" s="21">
        <f t="shared" si="8318"/>
        <v>174999.99999999997</v>
      </c>
      <c r="HS97" s="21">
        <f t="shared" si="8318"/>
        <v>174999.99999999997</v>
      </c>
      <c r="HT97" s="21">
        <f t="shared" si="8318"/>
        <v>174999.99999999997</v>
      </c>
      <c r="HU97" s="21">
        <f t="shared" si="8318"/>
        <v>174999.99999999997</v>
      </c>
      <c r="HV97" s="21">
        <f t="shared" si="8318"/>
        <v>174999.99999999997</v>
      </c>
      <c r="HW97" s="21">
        <f t="shared" si="8318"/>
        <v>174999.99999999997</v>
      </c>
      <c r="HX97" s="21">
        <f t="shared" si="8318"/>
        <v>174999.99999999997</v>
      </c>
      <c r="HY97" s="21">
        <f t="shared" si="8318"/>
        <v>174999.99999999997</v>
      </c>
      <c r="HZ97" s="21">
        <f t="shared" si="8318"/>
        <v>174999.99999999997</v>
      </c>
      <c r="IA97" s="21">
        <f t="shared" si="8318"/>
        <v>174999.99999999997</v>
      </c>
      <c r="IB97" s="21">
        <f t="shared" si="8318"/>
        <v>174999.99999999997</v>
      </c>
      <c r="IC97" s="21">
        <f t="shared" si="8318"/>
        <v>174999.99999999997</v>
      </c>
      <c r="ID97" s="21">
        <f t="shared" si="8318"/>
        <v>174999.99999999997</v>
      </c>
      <c r="IE97" s="21">
        <f t="shared" si="8318"/>
        <v>174999.99999999997</v>
      </c>
      <c r="IF97" s="21">
        <f t="shared" si="8318"/>
        <v>174999.99999999997</v>
      </c>
      <c r="IG97" s="21">
        <f t="shared" si="8318"/>
        <v>174999.99999999997</v>
      </c>
      <c r="IH97" s="21">
        <f t="shared" si="8318"/>
        <v>174999.99999999997</v>
      </c>
      <c r="II97" s="21">
        <f t="shared" si="8318"/>
        <v>174999.99999999997</v>
      </c>
      <c r="IJ97" s="21">
        <f t="shared" si="8318"/>
        <v>174999.99999999997</v>
      </c>
      <c r="IK97" s="21">
        <f t="shared" si="8318"/>
        <v>174999.99999999997</v>
      </c>
      <c r="IL97" s="21">
        <f t="shared" si="8318"/>
        <v>174999.99999999997</v>
      </c>
      <c r="IM97" s="21">
        <f t="shared" si="8318"/>
        <v>174999.99999999997</v>
      </c>
      <c r="IN97" s="21">
        <f t="shared" si="8318"/>
        <v>174999.99999999997</v>
      </c>
      <c r="IO97" s="21">
        <f t="shared" si="8318"/>
        <v>174999.99999999997</v>
      </c>
      <c r="IP97" s="21">
        <f t="shared" si="8318"/>
        <v>174999.99999999997</v>
      </c>
      <c r="IQ97" s="21">
        <f t="shared" si="8318"/>
        <v>174999.99999999997</v>
      </c>
      <c r="IR97" s="21">
        <f t="shared" si="8318"/>
        <v>174999.99999999997</v>
      </c>
      <c r="IS97" s="21">
        <f t="shared" si="8318"/>
        <v>174999.99999999997</v>
      </c>
      <c r="IT97" s="21">
        <f t="shared" si="8318"/>
        <v>174999.99999999997</v>
      </c>
      <c r="IU97" s="21">
        <f t="shared" si="8318"/>
        <v>174999.99999999997</v>
      </c>
      <c r="IV97" s="21">
        <f t="shared" si="8318"/>
        <v>174999.99999999997</v>
      </c>
      <c r="IW97" s="21">
        <f t="shared" si="8318"/>
        <v>174999.99999999997</v>
      </c>
      <c r="IX97" s="21">
        <f t="shared" si="8318"/>
        <v>0</v>
      </c>
      <c r="IY97" s="21">
        <f t="shared" si="8318"/>
        <v>0</v>
      </c>
      <c r="IZ97" s="21">
        <f t="shared" si="8318"/>
        <v>0</v>
      </c>
      <c r="JA97" s="21">
        <f t="shared" si="8318"/>
        <v>0</v>
      </c>
      <c r="JB97" s="21">
        <f t="shared" si="8318"/>
        <v>0</v>
      </c>
      <c r="JC97" s="21">
        <f t="shared" si="8318"/>
        <v>174999.99999999997</v>
      </c>
      <c r="JD97" s="21">
        <f t="shared" si="8318"/>
        <v>174999.99999999997</v>
      </c>
      <c r="JE97" s="21">
        <f t="shared" si="8318"/>
        <v>174999.99999999997</v>
      </c>
      <c r="JF97" s="21">
        <f t="shared" si="8318"/>
        <v>174999.99999999997</v>
      </c>
      <c r="JG97" s="21">
        <f t="shared" si="8318"/>
        <v>174999.99999999997</v>
      </c>
      <c r="JH97" s="21">
        <f t="shared" si="8318"/>
        <v>174999.99999999997</v>
      </c>
      <c r="JI97" s="21">
        <f t="shared" si="8318"/>
        <v>174999.99999999997</v>
      </c>
      <c r="JJ97" s="21">
        <f t="shared" si="8318"/>
        <v>174999.99999999997</v>
      </c>
      <c r="JK97" s="21">
        <f t="shared" si="8318"/>
        <v>174999.99999999997</v>
      </c>
      <c r="JL97" s="21">
        <f t="shared" si="8318"/>
        <v>174999.99999999997</v>
      </c>
      <c r="JM97" s="21">
        <f t="shared" si="8318"/>
        <v>174999.99999999997</v>
      </c>
      <c r="JN97" s="21">
        <f t="shared" ref="JN97:LY97" si="8319">IF(JN$8="",0,SUMIFS(83:83,91:91,JN$8))</f>
        <v>174999.99999999997</v>
      </c>
      <c r="JO97" s="21">
        <f t="shared" si="8319"/>
        <v>174999.99999999997</v>
      </c>
      <c r="JP97" s="21">
        <f t="shared" si="8319"/>
        <v>174999.99999999997</v>
      </c>
      <c r="JQ97" s="21">
        <f t="shared" si="8319"/>
        <v>174999.99999999997</v>
      </c>
      <c r="JR97" s="21">
        <f t="shared" si="8319"/>
        <v>174999.99999999997</v>
      </c>
      <c r="JS97" s="21">
        <f t="shared" si="8319"/>
        <v>174999.99999999997</v>
      </c>
      <c r="JT97" s="21">
        <f t="shared" si="8319"/>
        <v>174999.99999999997</v>
      </c>
      <c r="JU97" s="21">
        <f t="shared" si="8319"/>
        <v>174999.99999999997</v>
      </c>
      <c r="JV97" s="21">
        <f t="shared" si="8319"/>
        <v>174999.99999999997</v>
      </c>
      <c r="JW97" s="21">
        <f t="shared" si="8319"/>
        <v>174999.99999999997</v>
      </c>
      <c r="JX97" s="21">
        <f t="shared" si="8319"/>
        <v>174999.99999999997</v>
      </c>
      <c r="JY97" s="21">
        <f t="shared" si="8319"/>
        <v>174999.99999999997</v>
      </c>
      <c r="JZ97" s="21">
        <f t="shared" si="8319"/>
        <v>174999.99999999997</v>
      </c>
      <c r="KA97" s="21">
        <f t="shared" si="8319"/>
        <v>174999.99999999997</v>
      </c>
      <c r="KB97" s="21">
        <f t="shared" si="8319"/>
        <v>174999.99999999997</v>
      </c>
      <c r="KC97" s="21">
        <f t="shared" si="8319"/>
        <v>174999.99999999997</v>
      </c>
      <c r="KD97" s="21">
        <f t="shared" si="8319"/>
        <v>174999.99999999997</v>
      </c>
      <c r="KE97" s="21">
        <f t="shared" si="8319"/>
        <v>367500</v>
      </c>
      <c r="KF97" s="21">
        <f t="shared" si="8319"/>
        <v>367500</v>
      </c>
      <c r="KG97" s="21">
        <f t="shared" si="8319"/>
        <v>367500</v>
      </c>
      <c r="KH97" s="21">
        <f t="shared" si="8319"/>
        <v>367500</v>
      </c>
      <c r="KI97" s="21">
        <f t="shared" si="8319"/>
        <v>367500</v>
      </c>
      <c r="KJ97" s="21">
        <f t="shared" si="8319"/>
        <v>367500</v>
      </c>
      <c r="KK97" s="21">
        <f t="shared" si="8319"/>
        <v>367500</v>
      </c>
      <c r="KL97" s="21">
        <f t="shared" si="8319"/>
        <v>367500</v>
      </c>
      <c r="KM97" s="21">
        <f t="shared" si="8319"/>
        <v>367500</v>
      </c>
      <c r="KN97" s="21">
        <f t="shared" si="8319"/>
        <v>367500</v>
      </c>
      <c r="KO97" s="21">
        <f t="shared" si="8319"/>
        <v>367500</v>
      </c>
      <c r="KP97" s="21">
        <f t="shared" si="8319"/>
        <v>367500</v>
      </c>
      <c r="KQ97" s="21">
        <f t="shared" si="8319"/>
        <v>367500</v>
      </c>
      <c r="KR97" s="21">
        <f t="shared" si="8319"/>
        <v>367500</v>
      </c>
      <c r="KS97" s="21">
        <f t="shared" si="8319"/>
        <v>367500</v>
      </c>
      <c r="KT97" s="21">
        <f t="shared" si="8319"/>
        <v>367500</v>
      </c>
      <c r="KU97" s="21">
        <f t="shared" si="8319"/>
        <v>367500</v>
      </c>
      <c r="KV97" s="21">
        <f t="shared" si="8319"/>
        <v>367500</v>
      </c>
      <c r="KW97" s="21">
        <f t="shared" si="8319"/>
        <v>367500</v>
      </c>
      <c r="KX97" s="21">
        <f t="shared" si="8319"/>
        <v>367500</v>
      </c>
      <c r="KY97" s="21">
        <f t="shared" si="8319"/>
        <v>367500</v>
      </c>
      <c r="KZ97" s="21">
        <f t="shared" si="8319"/>
        <v>367500</v>
      </c>
      <c r="LA97" s="21">
        <f t="shared" si="8319"/>
        <v>367500</v>
      </c>
      <c r="LB97" s="21">
        <f t="shared" si="8319"/>
        <v>367500</v>
      </c>
      <c r="LC97" s="21">
        <f t="shared" si="8319"/>
        <v>367500</v>
      </c>
      <c r="LD97" s="21">
        <f t="shared" si="8319"/>
        <v>367500</v>
      </c>
      <c r="LE97" s="21">
        <f t="shared" si="8319"/>
        <v>367500</v>
      </c>
      <c r="LF97" s="21">
        <f t="shared" si="8319"/>
        <v>367500</v>
      </c>
      <c r="LG97" s="21">
        <f t="shared" si="8319"/>
        <v>367500</v>
      </c>
      <c r="LH97" s="21">
        <f t="shared" si="8319"/>
        <v>367500</v>
      </c>
      <c r="LI97" s="21">
        <f t="shared" si="8319"/>
        <v>367500</v>
      </c>
      <c r="LJ97" s="21">
        <f t="shared" si="8319"/>
        <v>420000</v>
      </c>
      <c r="LK97" s="21">
        <f t="shared" si="8319"/>
        <v>420000</v>
      </c>
      <c r="LL97" s="21">
        <f t="shared" si="8319"/>
        <v>420000</v>
      </c>
      <c r="LM97" s="21">
        <f t="shared" si="8319"/>
        <v>420000</v>
      </c>
      <c r="LN97" s="21">
        <f t="shared" si="8319"/>
        <v>420000</v>
      </c>
      <c r="LO97" s="21">
        <f t="shared" si="8319"/>
        <v>420000</v>
      </c>
      <c r="LP97" s="21">
        <f t="shared" si="8319"/>
        <v>420000</v>
      </c>
      <c r="LQ97" s="21">
        <f t="shared" si="8319"/>
        <v>420000</v>
      </c>
      <c r="LR97" s="21">
        <f t="shared" si="8319"/>
        <v>420000</v>
      </c>
      <c r="LS97" s="21">
        <f t="shared" si="8319"/>
        <v>420000</v>
      </c>
      <c r="LT97" s="21">
        <f t="shared" si="8319"/>
        <v>420000</v>
      </c>
      <c r="LU97" s="21">
        <f t="shared" si="8319"/>
        <v>420000</v>
      </c>
      <c r="LV97" s="21">
        <f t="shared" si="8319"/>
        <v>420000</v>
      </c>
      <c r="LW97" s="21">
        <f t="shared" si="8319"/>
        <v>420000</v>
      </c>
      <c r="LX97" s="21">
        <f t="shared" si="8319"/>
        <v>420000</v>
      </c>
      <c r="LY97" s="21">
        <f t="shared" si="8319"/>
        <v>420000</v>
      </c>
      <c r="LZ97" s="21">
        <f t="shared" ref="LZ97:OK97" si="8320">IF(LZ$8="",0,SUMIFS(83:83,91:91,LZ$8))</f>
        <v>420000</v>
      </c>
      <c r="MA97" s="21">
        <f t="shared" si="8320"/>
        <v>420000</v>
      </c>
      <c r="MB97" s="21">
        <f t="shared" si="8320"/>
        <v>420000</v>
      </c>
      <c r="MC97" s="21">
        <f t="shared" si="8320"/>
        <v>420000</v>
      </c>
      <c r="MD97" s="21">
        <f t="shared" si="8320"/>
        <v>420000</v>
      </c>
      <c r="ME97" s="21">
        <f t="shared" si="8320"/>
        <v>420000</v>
      </c>
      <c r="MF97" s="21">
        <f t="shared" si="8320"/>
        <v>420000</v>
      </c>
      <c r="MG97" s="21">
        <f t="shared" si="8320"/>
        <v>420000</v>
      </c>
      <c r="MH97" s="21">
        <f t="shared" si="8320"/>
        <v>420000</v>
      </c>
      <c r="MI97" s="21">
        <f t="shared" si="8320"/>
        <v>420000</v>
      </c>
      <c r="MJ97" s="21">
        <f t="shared" si="8320"/>
        <v>420000</v>
      </c>
      <c r="MK97" s="21">
        <f t="shared" si="8320"/>
        <v>420000</v>
      </c>
      <c r="ML97" s="21">
        <f t="shared" si="8320"/>
        <v>420000</v>
      </c>
      <c r="MM97" s="21">
        <f t="shared" si="8320"/>
        <v>420000</v>
      </c>
      <c r="MN97" s="21">
        <f t="shared" si="8320"/>
        <v>350000</v>
      </c>
      <c r="MO97" s="21">
        <f t="shared" si="8320"/>
        <v>350000</v>
      </c>
      <c r="MP97" s="21">
        <f t="shared" si="8320"/>
        <v>350000</v>
      </c>
      <c r="MQ97" s="21">
        <f t="shared" si="8320"/>
        <v>350000</v>
      </c>
      <c r="MR97" s="21">
        <f t="shared" si="8320"/>
        <v>350000</v>
      </c>
      <c r="MS97" s="21">
        <f t="shared" si="8320"/>
        <v>350000</v>
      </c>
      <c r="MT97" s="21">
        <f t="shared" si="8320"/>
        <v>350000</v>
      </c>
      <c r="MU97" s="21">
        <f t="shared" si="8320"/>
        <v>350000</v>
      </c>
      <c r="MV97" s="21">
        <f t="shared" si="8320"/>
        <v>350000</v>
      </c>
      <c r="MW97" s="21">
        <f t="shared" si="8320"/>
        <v>350000</v>
      </c>
      <c r="MX97" s="21">
        <f t="shared" si="8320"/>
        <v>350000</v>
      </c>
      <c r="MY97" s="21">
        <f t="shared" si="8320"/>
        <v>350000</v>
      </c>
      <c r="MZ97" s="21">
        <f t="shared" si="8320"/>
        <v>350000</v>
      </c>
      <c r="NA97" s="21">
        <f t="shared" si="8320"/>
        <v>350000</v>
      </c>
      <c r="NB97" s="21">
        <f t="shared" si="8320"/>
        <v>350000</v>
      </c>
      <c r="NC97" s="21">
        <f t="shared" si="8320"/>
        <v>350000</v>
      </c>
      <c r="ND97" s="21">
        <f t="shared" si="8320"/>
        <v>350000</v>
      </c>
      <c r="NE97" s="21">
        <f t="shared" si="8320"/>
        <v>350000</v>
      </c>
      <c r="NF97" s="21">
        <f t="shared" si="8320"/>
        <v>350000</v>
      </c>
      <c r="NG97" s="21">
        <f t="shared" si="8320"/>
        <v>350000</v>
      </c>
      <c r="NH97" s="21">
        <f t="shared" si="8320"/>
        <v>350000</v>
      </c>
      <c r="NI97" s="21">
        <f t="shared" si="8320"/>
        <v>350000</v>
      </c>
      <c r="NJ97" s="21">
        <f t="shared" si="8320"/>
        <v>350000</v>
      </c>
      <c r="NK97" s="21">
        <f t="shared" si="8320"/>
        <v>350000</v>
      </c>
      <c r="NL97" s="21">
        <f t="shared" si="8320"/>
        <v>350000</v>
      </c>
      <c r="NM97" s="21">
        <f t="shared" si="8320"/>
        <v>350000</v>
      </c>
      <c r="NN97" s="21">
        <f t="shared" si="8320"/>
        <v>350000</v>
      </c>
      <c r="NO97" s="21">
        <f t="shared" si="8320"/>
        <v>350000</v>
      </c>
      <c r="NP97" s="21">
        <f t="shared" si="8320"/>
        <v>350000</v>
      </c>
      <c r="NQ97" s="21">
        <f t="shared" si="8320"/>
        <v>350000</v>
      </c>
      <c r="NR97" s="21">
        <f t="shared" si="8320"/>
        <v>350000</v>
      </c>
      <c r="NS97" s="21">
        <f t="shared" si="8320"/>
        <v>349999.99999999994</v>
      </c>
      <c r="NT97" s="21">
        <f t="shared" si="8320"/>
        <v>349999.99999999994</v>
      </c>
      <c r="NU97" s="21">
        <f t="shared" si="8320"/>
        <v>349999.99999999994</v>
      </c>
      <c r="NV97" s="21">
        <f t="shared" si="8320"/>
        <v>349999.99999999994</v>
      </c>
      <c r="NW97" s="21">
        <f t="shared" si="8320"/>
        <v>349999.99999999994</v>
      </c>
      <c r="NX97" s="21">
        <f t="shared" si="8320"/>
        <v>349999.99999999994</v>
      </c>
      <c r="NY97" s="21">
        <f t="shared" si="8320"/>
        <v>349999.99999999994</v>
      </c>
      <c r="NZ97" s="21">
        <f t="shared" si="8320"/>
        <v>349999.99999999994</v>
      </c>
      <c r="OA97" s="21">
        <f t="shared" si="8320"/>
        <v>349999.99999999994</v>
      </c>
      <c r="OB97" s="21">
        <f t="shared" si="8320"/>
        <v>349999.99999999994</v>
      </c>
      <c r="OC97" s="21">
        <f t="shared" si="8320"/>
        <v>349999.99999999994</v>
      </c>
      <c r="OD97" s="21">
        <f t="shared" si="8320"/>
        <v>349999.99999999994</v>
      </c>
      <c r="OE97" s="21">
        <f t="shared" si="8320"/>
        <v>349999.99999999994</v>
      </c>
      <c r="OF97" s="21">
        <f t="shared" si="8320"/>
        <v>349999.99999999994</v>
      </c>
      <c r="OG97" s="21">
        <f t="shared" si="8320"/>
        <v>349999.99999999994</v>
      </c>
      <c r="OH97" s="21">
        <f t="shared" si="8320"/>
        <v>349999.99999999994</v>
      </c>
      <c r="OI97" s="21">
        <f t="shared" si="8320"/>
        <v>349999.99999999994</v>
      </c>
      <c r="OJ97" s="21">
        <f t="shared" si="8320"/>
        <v>349999.99999999994</v>
      </c>
      <c r="OK97" s="21">
        <f t="shared" si="8320"/>
        <v>349999.99999999994</v>
      </c>
      <c r="OL97" s="21">
        <f t="shared" ref="OL97:QW97" si="8321">IF(OL$8="",0,SUMIFS(83:83,91:91,OL$8))</f>
        <v>349999.99999999994</v>
      </c>
      <c r="OM97" s="21">
        <f t="shared" si="8321"/>
        <v>349999.99999999994</v>
      </c>
      <c r="ON97" s="21">
        <f t="shared" si="8321"/>
        <v>349999.99999999994</v>
      </c>
      <c r="OO97" s="21">
        <f t="shared" si="8321"/>
        <v>349999.99999999994</v>
      </c>
      <c r="OP97" s="21">
        <f t="shared" si="8321"/>
        <v>349999.99999999994</v>
      </c>
      <c r="OQ97" s="21">
        <f t="shared" si="8321"/>
        <v>349999.99999999994</v>
      </c>
      <c r="OR97" s="21">
        <f t="shared" si="8321"/>
        <v>349999.99999999994</v>
      </c>
      <c r="OS97" s="21">
        <f t="shared" si="8321"/>
        <v>349999.99999999994</v>
      </c>
      <c r="OT97" s="21">
        <f t="shared" si="8321"/>
        <v>349999.99999999994</v>
      </c>
      <c r="OU97" s="21">
        <f t="shared" si="8321"/>
        <v>349999.99999999994</v>
      </c>
      <c r="OV97" s="21">
        <f t="shared" si="8321"/>
        <v>349999.99999999994</v>
      </c>
      <c r="OW97" s="21">
        <f t="shared" si="8321"/>
        <v>350000</v>
      </c>
      <c r="OX97" s="21">
        <f t="shared" si="8321"/>
        <v>350000</v>
      </c>
      <c r="OY97" s="21">
        <f t="shared" si="8321"/>
        <v>350000</v>
      </c>
      <c r="OZ97" s="21">
        <f t="shared" si="8321"/>
        <v>350000</v>
      </c>
      <c r="PA97" s="21">
        <f t="shared" si="8321"/>
        <v>350000</v>
      </c>
      <c r="PB97" s="21">
        <f t="shared" si="8321"/>
        <v>350000</v>
      </c>
      <c r="PC97" s="21">
        <f t="shared" si="8321"/>
        <v>350000</v>
      </c>
      <c r="PD97" s="21">
        <f t="shared" si="8321"/>
        <v>350000</v>
      </c>
      <c r="PE97" s="21">
        <f t="shared" si="8321"/>
        <v>350000</v>
      </c>
      <c r="PF97" s="21">
        <f t="shared" si="8321"/>
        <v>350000</v>
      </c>
      <c r="PG97" s="21">
        <f t="shared" si="8321"/>
        <v>350000</v>
      </c>
      <c r="PH97" s="21">
        <f t="shared" si="8321"/>
        <v>350000</v>
      </c>
      <c r="PI97" s="21">
        <f t="shared" si="8321"/>
        <v>350000</v>
      </c>
      <c r="PJ97" s="21">
        <f t="shared" si="8321"/>
        <v>350000</v>
      </c>
      <c r="PK97" s="21">
        <f t="shared" si="8321"/>
        <v>350000</v>
      </c>
      <c r="PL97" s="21">
        <f t="shared" si="8321"/>
        <v>350000</v>
      </c>
      <c r="PM97" s="21">
        <f t="shared" si="8321"/>
        <v>350000</v>
      </c>
      <c r="PN97" s="21">
        <f t="shared" si="8321"/>
        <v>350000</v>
      </c>
      <c r="PO97" s="21">
        <f t="shared" si="8321"/>
        <v>350000</v>
      </c>
      <c r="PP97" s="21">
        <f t="shared" si="8321"/>
        <v>350000</v>
      </c>
      <c r="PQ97" s="21">
        <f t="shared" si="8321"/>
        <v>350000</v>
      </c>
      <c r="PR97" s="21">
        <f t="shared" si="8321"/>
        <v>350000</v>
      </c>
      <c r="PS97" s="21">
        <f t="shared" si="8321"/>
        <v>350000</v>
      </c>
      <c r="PT97" s="21">
        <f t="shared" si="8321"/>
        <v>350000</v>
      </c>
      <c r="PU97" s="21">
        <f t="shared" si="8321"/>
        <v>350000</v>
      </c>
      <c r="PV97" s="21">
        <f t="shared" si="8321"/>
        <v>350000</v>
      </c>
      <c r="PW97" s="21">
        <f t="shared" si="8321"/>
        <v>350000</v>
      </c>
      <c r="PX97" s="21">
        <f t="shared" si="8321"/>
        <v>350000</v>
      </c>
      <c r="PY97" s="21">
        <f t="shared" si="8321"/>
        <v>350000</v>
      </c>
      <c r="PZ97" s="21">
        <f t="shared" si="8321"/>
        <v>350000</v>
      </c>
      <c r="QA97" s="21">
        <f t="shared" si="8321"/>
        <v>350000</v>
      </c>
      <c r="QB97" s="21">
        <f t="shared" si="8321"/>
        <v>420000</v>
      </c>
      <c r="QC97" s="21">
        <f t="shared" si="8321"/>
        <v>420000</v>
      </c>
      <c r="QD97" s="21">
        <f t="shared" si="8321"/>
        <v>420000</v>
      </c>
      <c r="QE97" s="21">
        <f t="shared" si="8321"/>
        <v>420000</v>
      </c>
      <c r="QF97" s="21">
        <f t="shared" si="8321"/>
        <v>420000</v>
      </c>
      <c r="QG97" s="21">
        <f t="shared" si="8321"/>
        <v>420000</v>
      </c>
      <c r="QH97" s="21">
        <f t="shared" si="8321"/>
        <v>420000</v>
      </c>
      <c r="QI97" s="21">
        <f t="shared" si="8321"/>
        <v>420000</v>
      </c>
      <c r="QJ97" s="21">
        <f t="shared" si="8321"/>
        <v>420000</v>
      </c>
      <c r="QK97" s="21">
        <f t="shared" si="8321"/>
        <v>420000</v>
      </c>
      <c r="QL97" s="21">
        <f t="shared" si="8321"/>
        <v>420000</v>
      </c>
      <c r="QM97" s="21">
        <f t="shared" si="8321"/>
        <v>420000</v>
      </c>
      <c r="QN97" s="21">
        <f t="shared" si="8321"/>
        <v>420000</v>
      </c>
      <c r="QO97" s="21">
        <f t="shared" si="8321"/>
        <v>420000</v>
      </c>
      <c r="QP97" s="21">
        <f t="shared" si="8321"/>
        <v>420000</v>
      </c>
      <c r="QQ97" s="21">
        <f t="shared" si="8321"/>
        <v>420000</v>
      </c>
      <c r="QR97" s="21">
        <f t="shared" si="8321"/>
        <v>420000</v>
      </c>
      <c r="QS97" s="21">
        <f t="shared" si="8321"/>
        <v>420000</v>
      </c>
      <c r="QT97" s="21">
        <f t="shared" si="8321"/>
        <v>420000</v>
      </c>
      <c r="QU97" s="21">
        <f t="shared" si="8321"/>
        <v>420000</v>
      </c>
      <c r="QV97" s="21">
        <f t="shared" si="8321"/>
        <v>420000</v>
      </c>
      <c r="QW97" s="21">
        <f t="shared" si="8321"/>
        <v>420000</v>
      </c>
      <c r="QX97" s="21">
        <f t="shared" ref="QX97:TI97" si="8322">IF(QX$8="",0,SUMIFS(83:83,91:91,QX$8))</f>
        <v>420000</v>
      </c>
      <c r="QY97" s="21">
        <f t="shared" si="8322"/>
        <v>420000</v>
      </c>
      <c r="QZ97" s="21">
        <f t="shared" si="8322"/>
        <v>420000</v>
      </c>
      <c r="RA97" s="21">
        <f t="shared" si="8322"/>
        <v>420000</v>
      </c>
      <c r="RB97" s="21">
        <f t="shared" si="8322"/>
        <v>420000</v>
      </c>
      <c r="RC97" s="21">
        <f t="shared" si="8322"/>
        <v>420000</v>
      </c>
      <c r="RD97" s="21">
        <f t="shared" si="8322"/>
        <v>420000</v>
      </c>
      <c r="RE97" s="21">
        <f t="shared" si="8322"/>
        <v>420000</v>
      </c>
      <c r="RF97" s="21">
        <f t="shared" si="8322"/>
        <v>420000</v>
      </c>
      <c r="RG97" s="21">
        <f t="shared" si="8322"/>
        <v>661500</v>
      </c>
      <c r="RH97" s="21">
        <f t="shared" si="8322"/>
        <v>661500</v>
      </c>
      <c r="RI97" s="21">
        <f t="shared" si="8322"/>
        <v>661500</v>
      </c>
      <c r="RJ97" s="21">
        <f t="shared" si="8322"/>
        <v>661500</v>
      </c>
      <c r="RK97" s="21">
        <f t="shared" si="8322"/>
        <v>661500</v>
      </c>
      <c r="RL97" s="21">
        <f t="shared" si="8322"/>
        <v>661500</v>
      </c>
      <c r="RM97" s="21">
        <f t="shared" si="8322"/>
        <v>661500</v>
      </c>
      <c r="RN97" s="21">
        <f t="shared" si="8322"/>
        <v>661500</v>
      </c>
      <c r="RO97" s="21">
        <f t="shared" si="8322"/>
        <v>661500</v>
      </c>
      <c r="RP97" s="21">
        <f t="shared" si="8322"/>
        <v>661500</v>
      </c>
      <c r="RQ97" s="21">
        <f t="shared" si="8322"/>
        <v>661500</v>
      </c>
      <c r="RR97" s="21">
        <f t="shared" si="8322"/>
        <v>661500</v>
      </c>
      <c r="RS97" s="21">
        <f t="shared" si="8322"/>
        <v>661500</v>
      </c>
      <c r="RT97" s="21">
        <f t="shared" si="8322"/>
        <v>661500</v>
      </c>
      <c r="RU97" s="21">
        <f t="shared" si="8322"/>
        <v>661500</v>
      </c>
      <c r="RV97" s="21">
        <f t="shared" si="8322"/>
        <v>661500</v>
      </c>
      <c r="RW97" s="21">
        <f t="shared" si="8322"/>
        <v>661500</v>
      </c>
      <c r="RX97" s="21">
        <f t="shared" si="8322"/>
        <v>661500</v>
      </c>
      <c r="RY97" s="21">
        <f t="shared" si="8322"/>
        <v>661500</v>
      </c>
      <c r="RZ97" s="21">
        <f t="shared" si="8322"/>
        <v>661500</v>
      </c>
      <c r="SA97" s="21">
        <f t="shared" si="8322"/>
        <v>661500</v>
      </c>
      <c r="SB97" s="21">
        <f t="shared" si="8322"/>
        <v>661500</v>
      </c>
      <c r="SC97" s="21">
        <f t="shared" si="8322"/>
        <v>661500</v>
      </c>
      <c r="SD97" s="21">
        <f t="shared" si="8322"/>
        <v>661500</v>
      </c>
      <c r="SE97" s="21">
        <f t="shared" si="8322"/>
        <v>661500</v>
      </c>
      <c r="SF97" s="21">
        <f t="shared" si="8322"/>
        <v>661500</v>
      </c>
      <c r="SG97" s="21">
        <f t="shared" si="8322"/>
        <v>661500</v>
      </c>
      <c r="SH97" s="21">
        <f t="shared" si="8322"/>
        <v>661500</v>
      </c>
      <c r="SI97" s="21">
        <f t="shared" si="8322"/>
        <v>661500</v>
      </c>
      <c r="SJ97" s="21">
        <f t="shared" si="8322"/>
        <v>661500</v>
      </c>
      <c r="SK97" s="21">
        <f t="shared" si="8322"/>
        <v>692999.99999999988</v>
      </c>
      <c r="SL97" s="21">
        <f t="shared" si="8322"/>
        <v>692999.99999999988</v>
      </c>
      <c r="SM97" s="21">
        <f t="shared" si="8322"/>
        <v>692999.99999999988</v>
      </c>
      <c r="SN97" s="21">
        <f t="shared" si="8322"/>
        <v>692999.99999999988</v>
      </c>
      <c r="SO97" s="21">
        <f t="shared" si="8322"/>
        <v>692999.99999999988</v>
      </c>
      <c r="SP97" s="21">
        <f t="shared" si="8322"/>
        <v>692999.99999999988</v>
      </c>
      <c r="SQ97" s="21">
        <f t="shared" si="8322"/>
        <v>692999.99999999988</v>
      </c>
      <c r="SR97" s="21">
        <f t="shared" si="8322"/>
        <v>692999.99999999988</v>
      </c>
      <c r="SS97" s="21">
        <f t="shared" si="8322"/>
        <v>692999.99999999988</v>
      </c>
      <c r="ST97" s="21">
        <f t="shared" si="8322"/>
        <v>692999.99999999988</v>
      </c>
      <c r="SU97" s="21">
        <f t="shared" si="8322"/>
        <v>692999.99999999988</v>
      </c>
      <c r="SV97" s="21">
        <f t="shared" si="8322"/>
        <v>692999.99999999988</v>
      </c>
      <c r="SW97" s="21">
        <f t="shared" si="8322"/>
        <v>692999.99999999988</v>
      </c>
      <c r="SX97" s="21">
        <f t="shared" si="8322"/>
        <v>692999.99999999988</v>
      </c>
      <c r="SY97" s="21">
        <f t="shared" si="8322"/>
        <v>692999.99999999988</v>
      </c>
      <c r="SZ97" s="21">
        <f t="shared" si="8322"/>
        <v>692999.99999999988</v>
      </c>
      <c r="TA97" s="21">
        <f t="shared" si="8322"/>
        <v>692999.99999999988</v>
      </c>
      <c r="TB97" s="21">
        <f t="shared" si="8322"/>
        <v>692999.99999999988</v>
      </c>
      <c r="TC97" s="21">
        <f t="shared" si="8322"/>
        <v>692999.99999999988</v>
      </c>
      <c r="TD97" s="21">
        <f t="shared" si="8322"/>
        <v>692999.99999999988</v>
      </c>
      <c r="TE97" s="21">
        <f t="shared" si="8322"/>
        <v>692999.99999999988</v>
      </c>
      <c r="TF97" s="21">
        <f t="shared" si="8322"/>
        <v>692999.99999999988</v>
      </c>
      <c r="TG97" s="21">
        <f t="shared" si="8322"/>
        <v>692999.99999999988</v>
      </c>
      <c r="TH97" s="21">
        <f t="shared" si="8322"/>
        <v>692999.99999999988</v>
      </c>
      <c r="TI97" s="21">
        <f t="shared" si="8322"/>
        <v>692999.99999999988</v>
      </c>
      <c r="TJ97" s="21">
        <f t="shared" ref="TJ97:VU97" si="8323">IF(TJ$8="",0,SUMIFS(83:83,91:91,TJ$8))</f>
        <v>692999.99999999988</v>
      </c>
      <c r="TK97" s="21">
        <f t="shared" si="8323"/>
        <v>692999.99999999988</v>
      </c>
      <c r="TL97" s="21">
        <f t="shared" si="8323"/>
        <v>692999.99999999988</v>
      </c>
      <c r="TM97" s="21">
        <f t="shared" si="8323"/>
        <v>692999.99999999988</v>
      </c>
      <c r="TN97" s="21">
        <f t="shared" si="8323"/>
        <v>692999.99999999988</v>
      </c>
      <c r="TO97" s="21">
        <f t="shared" si="8323"/>
        <v>692999.99999999988</v>
      </c>
      <c r="TP97" s="21">
        <f t="shared" si="8323"/>
        <v>483000</v>
      </c>
      <c r="TQ97" s="21">
        <f t="shared" si="8323"/>
        <v>483000</v>
      </c>
      <c r="TR97" s="21">
        <f t="shared" si="8323"/>
        <v>483000</v>
      </c>
      <c r="TS97" s="21">
        <f t="shared" si="8323"/>
        <v>483000</v>
      </c>
      <c r="TT97" s="21">
        <f t="shared" si="8323"/>
        <v>483000</v>
      </c>
      <c r="TU97" s="21">
        <f t="shared" si="8323"/>
        <v>483000</v>
      </c>
      <c r="TV97" s="21">
        <f t="shared" si="8323"/>
        <v>483000</v>
      </c>
      <c r="TW97" s="21">
        <f t="shared" si="8323"/>
        <v>483000</v>
      </c>
      <c r="TX97" s="21">
        <f t="shared" si="8323"/>
        <v>483000</v>
      </c>
      <c r="TY97" s="21">
        <f t="shared" si="8323"/>
        <v>483000</v>
      </c>
      <c r="TZ97" s="21">
        <f t="shared" si="8323"/>
        <v>483000</v>
      </c>
      <c r="UA97" s="21">
        <f t="shared" si="8323"/>
        <v>483000</v>
      </c>
      <c r="UB97" s="21">
        <f t="shared" si="8323"/>
        <v>483000</v>
      </c>
      <c r="UC97" s="21">
        <f t="shared" si="8323"/>
        <v>483000</v>
      </c>
      <c r="UD97" s="21">
        <f t="shared" si="8323"/>
        <v>483000</v>
      </c>
      <c r="UE97" s="21">
        <f t="shared" si="8323"/>
        <v>483000</v>
      </c>
      <c r="UF97" s="21">
        <f t="shared" si="8323"/>
        <v>483000</v>
      </c>
      <c r="UG97" s="21">
        <f t="shared" si="8323"/>
        <v>483000</v>
      </c>
      <c r="UH97" s="21">
        <f t="shared" si="8323"/>
        <v>483000</v>
      </c>
      <c r="UI97" s="21">
        <f t="shared" si="8323"/>
        <v>483000</v>
      </c>
      <c r="UJ97" s="21">
        <f t="shared" si="8323"/>
        <v>483000</v>
      </c>
      <c r="UK97" s="21">
        <f t="shared" si="8323"/>
        <v>483000</v>
      </c>
      <c r="UL97" s="21">
        <f t="shared" si="8323"/>
        <v>483000</v>
      </c>
      <c r="UM97" s="21">
        <f t="shared" si="8323"/>
        <v>483000</v>
      </c>
      <c r="UN97" s="21">
        <f t="shared" si="8323"/>
        <v>483000</v>
      </c>
      <c r="UO97" s="21">
        <f t="shared" si="8323"/>
        <v>483000</v>
      </c>
      <c r="UP97" s="21">
        <f t="shared" si="8323"/>
        <v>483000</v>
      </c>
      <c r="UQ97" s="21">
        <f t="shared" si="8323"/>
        <v>483000</v>
      </c>
      <c r="UR97" s="21">
        <f t="shared" si="8323"/>
        <v>483000</v>
      </c>
      <c r="US97" s="21">
        <f t="shared" si="8323"/>
        <v>483000</v>
      </c>
      <c r="UT97" s="21">
        <f t="shared" si="8323"/>
        <v>504000</v>
      </c>
      <c r="UU97" s="21">
        <f t="shared" si="8323"/>
        <v>504000</v>
      </c>
      <c r="UV97" s="21">
        <f t="shared" si="8323"/>
        <v>504000</v>
      </c>
      <c r="UW97" s="21">
        <f t="shared" si="8323"/>
        <v>504000</v>
      </c>
      <c r="UX97" s="21">
        <f t="shared" si="8323"/>
        <v>504000</v>
      </c>
      <c r="UY97" s="21">
        <f t="shared" si="8323"/>
        <v>504000</v>
      </c>
      <c r="UZ97" s="21">
        <f t="shared" si="8323"/>
        <v>504000</v>
      </c>
      <c r="VA97" s="21">
        <f t="shared" si="8323"/>
        <v>504000</v>
      </c>
      <c r="VB97" s="21">
        <f t="shared" si="8323"/>
        <v>504000</v>
      </c>
      <c r="VC97" s="21">
        <f t="shared" si="8323"/>
        <v>504000</v>
      </c>
      <c r="VD97" s="21">
        <f t="shared" si="8323"/>
        <v>504000</v>
      </c>
      <c r="VE97" s="21">
        <f t="shared" si="8323"/>
        <v>504000</v>
      </c>
      <c r="VF97" s="21">
        <f t="shared" si="8323"/>
        <v>504000</v>
      </c>
      <c r="VG97" s="21">
        <f t="shared" si="8323"/>
        <v>504000</v>
      </c>
      <c r="VH97" s="21">
        <f t="shared" si="8323"/>
        <v>504000</v>
      </c>
      <c r="VI97" s="21">
        <f t="shared" si="8323"/>
        <v>504000</v>
      </c>
      <c r="VJ97" s="21">
        <f t="shared" si="8323"/>
        <v>504000</v>
      </c>
      <c r="VK97" s="21">
        <f t="shared" si="8323"/>
        <v>504000</v>
      </c>
      <c r="VL97" s="21">
        <f t="shared" si="8323"/>
        <v>504000</v>
      </c>
      <c r="VM97" s="21">
        <f t="shared" si="8323"/>
        <v>504000</v>
      </c>
      <c r="VN97" s="21">
        <f t="shared" si="8323"/>
        <v>504000</v>
      </c>
      <c r="VO97" s="21">
        <f t="shared" si="8323"/>
        <v>504000</v>
      </c>
      <c r="VP97" s="21">
        <f t="shared" si="8323"/>
        <v>504000</v>
      </c>
      <c r="VQ97" s="21">
        <f t="shared" si="8323"/>
        <v>504000</v>
      </c>
      <c r="VR97" s="21">
        <f t="shared" si="8323"/>
        <v>504000</v>
      </c>
      <c r="VS97" s="21">
        <f t="shared" si="8323"/>
        <v>504000</v>
      </c>
      <c r="VT97" s="21">
        <f t="shared" si="8323"/>
        <v>504000</v>
      </c>
      <c r="VU97" s="21">
        <f t="shared" si="8323"/>
        <v>504000</v>
      </c>
      <c r="VV97" s="21">
        <f t="shared" ref="VV97:YG97" si="8324">IF(VV$8="",0,SUMIFS(83:83,91:91,VV$8))</f>
        <v>504000</v>
      </c>
      <c r="VW97" s="21">
        <f t="shared" si="8324"/>
        <v>504000</v>
      </c>
      <c r="VX97" s="21">
        <f t="shared" si="8324"/>
        <v>504000</v>
      </c>
      <c r="VY97" s="21">
        <f t="shared" si="8324"/>
        <v>630000</v>
      </c>
      <c r="VZ97" s="21">
        <f t="shared" si="8324"/>
        <v>630000</v>
      </c>
      <c r="WA97" s="21">
        <f t="shared" si="8324"/>
        <v>630000</v>
      </c>
      <c r="WB97" s="21">
        <f t="shared" si="8324"/>
        <v>630000</v>
      </c>
      <c r="WC97" s="21">
        <f t="shared" si="8324"/>
        <v>630000</v>
      </c>
      <c r="WD97" s="21">
        <f t="shared" si="8324"/>
        <v>630000</v>
      </c>
      <c r="WE97" s="21">
        <f t="shared" si="8324"/>
        <v>630000</v>
      </c>
      <c r="WF97" s="21">
        <f t="shared" si="8324"/>
        <v>630000</v>
      </c>
      <c r="WG97" s="21">
        <f t="shared" si="8324"/>
        <v>630000</v>
      </c>
      <c r="WH97" s="21">
        <f t="shared" si="8324"/>
        <v>630000</v>
      </c>
      <c r="WI97" s="21">
        <f t="shared" si="8324"/>
        <v>630000</v>
      </c>
      <c r="WJ97" s="21">
        <f t="shared" si="8324"/>
        <v>630000</v>
      </c>
      <c r="WK97" s="21">
        <f t="shared" si="8324"/>
        <v>630000</v>
      </c>
      <c r="WL97" s="21">
        <f t="shared" si="8324"/>
        <v>630000</v>
      </c>
      <c r="WM97" s="21">
        <f t="shared" si="8324"/>
        <v>630000</v>
      </c>
      <c r="WN97" s="21">
        <f t="shared" si="8324"/>
        <v>630000</v>
      </c>
      <c r="WO97" s="21">
        <f t="shared" si="8324"/>
        <v>630000</v>
      </c>
      <c r="WP97" s="21">
        <f t="shared" si="8324"/>
        <v>630000</v>
      </c>
      <c r="WQ97" s="21">
        <f t="shared" si="8324"/>
        <v>630000</v>
      </c>
      <c r="WR97" s="21">
        <f t="shared" si="8324"/>
        <v>630000</v>
      </c>
      <c r="WS97" s="21">
        <f t="shared" si="8324"/>
        <v>630000</v>
      </c>
      <c r="WT97" s="21">
        <f t="shared" si="8324"/>
        <v>630000</v>
      </c>
      <c r="WU97" s="21">
        <f t="shared" si="8324"/>
        <v>630000</v>
      </c>
      <c r="WV97" s="21">
        <f t="shared" si="8324"/>
        <v>630000</v>
      </c>
      <c r="WW97" s="21">
        <f t="shared" si="8324"/>
        <v>630000</v>
      </c>
      <c r="WX97" s="21">
        <f t="shared" si="8324"/>
        <v>630000</v>
      </c>
      <c r="WY97" s="21">
        <f t="shared" si="8324"/>
        <v>630000</v>
      </c>
      <c r="WZ97" s="21">
        <f t="shared" si="8324"/>
        <v>630000</v>
      </c>
      <c r="XA97" s="21">
        <f t="shared" si="8324"/>
        <v>630000</v>
      </c>
      <c r="XB97" s="21">
        <f t="shared" si="8324"/>
        <v>630000</v>
      </c>
      <c r="XC97" s="21">
        <f t="shared" si="8324"/>
        <v>630000</v>
      </c>
      <c r="XD97" s="21">
        <f t="shared" si="8324"/>
        <v>630000</v>
      </c>
      <c r="XE97" s="21">
        <f t="shared" si="8324"/>
        <v>630000</v>
      </c>
      <c r="XF97" s="21">
        <f t="shared" si="8324"/>
        <v>630000</v>
      </c>
      <c r="XG97" s="21">
        <f t="shared" si="8324"/>
        <v>630000</v>
      </c>
      <c r="XH97" s="21">
        <f t="shared" si="8324"/>
        <v>630000</v>
      </c>
      <c r="XI97" s="21">
        <f t="shared" si="8324"/>
        <v>630000</v>
      </c>
      <c r="XJ97" s="21">
        <f t="shared" si="8324"/>
        <v>630000</v>
      </c>
      <c r="XK97" s="21">
        <f t="shared" si="8324"/>
        <v>630000</v>
      </c>
      <c r="XL97" s="21">
        <f t="shared" si="8324"/>
        <v>630000</v>
      </c>
      <c r="XM97" s="21">
        <f t="shared" si="8324"/>
        <v>630000</v>
      </c>
      <c r="XN97" s="21">
        <f t="shared" si="8324"/>
        <v>630000</v>
      </c>
      <c r="XO97" s="21">
        <f t="shared" si="8324"/>
        <v>630000</v>
      </c>
      <c r="XP97" s="21">
        <f t="shared" si="8324"/>
        <v>630000</v>
      </c>
      <c r="XQ97" s="21">
        <f t="shared" si="8324"/>
        <v>630000</v>
      </c>
      <c r="XR97" s="21">
        <f t="shared" si="8324"/>
        <v>630000</v>
      </c>
      <c r="XS97" s="21">
        <f t="shared" si="8324"/>
        <v>630000</v>
      </c>
      <c r="XT97" s="21">
        <f t="shared" si="8324"/>
        <v>630000</v>
      </c>
      <c r="XU97" s="21">
        <f t="shared" si="8324"/>
        <v>630000</v>
      </c>
      <c r="XV97" s="21">
        <f t="shared" si="8324"/>
        <v>630000</v>
      </c>
      <c r="XW97" s="21">
        <f t="shared" si="8324"/>
        <v>630000</v>
      </c>
      <c r="XX97" s="21">
        <f t="shared" si="8324"/>
        <v>630000</v>
      </c>
      <c r="XY97" s="21">
        <f t="shared" si="8324"/>
        <v>630000</v>
      </c>
      <c r="XZ97" s="21">
        <f t="shared" si="8324"/>
        <v>630000</v>
      </c>
      <c r="YA97" s="21">
        <f t="shared" si="8324"/>
        <v>630000</v>
      </c>
      <c r="YB97" s="21">
        <f t="shared" si="8324"/>
        <v>630000</v>
      </c>
      <c r="YC97" s="21">
        <f t="shared" si="8324"/>
        <v>630000</v>
      </c>
      <c r="YD97" s="21">
        <f t="shared" si="8324"/>
        <v>630000</v>
      </c>
      <c r="YE97" s="21">
        <f t="shared" si="8324"/>
        <v>630000</v>
      </c>
      <c r="YF97" s="21">
        <f t="shared" si="8324"/>
        <v>472500</v>
      </c>
      <c r="YG97" s="21">
        <f t="shared" si="8324"/>
        <v>472500</v>
      </c>
      <c r="YH97" s="21">
        <f t="shared" ref="YH97:AAS97" si="8325">IF(YH$8="",0,SUMIFS(83:83,91:91,YH$8))</f>
        <v>472500</v>
      </c>
      <c r="YI97" s="21">
        <f t="shared" si="8325"/>
        <v>472500</v>
      </c>
      <c r="YJ97" s="21">
        <f t="shared" si="8325"/>
        <v>472500</v>
      </c>
      <c r="YK97" s="21">
        <f t="shared" si="8325"/>
        <v>472500</v>
      </c>
      <c r="YL97" s="21">
        <f t="shared" si="8325"/>
        <v>472500</v>
      </c>
      <c r="YM97" s="21">
        <f t="shared" si="8325"/>
        <v>472500</v>
      </c>
      <c r="YN97" s="21">
        <f t="shared" si="8325"/>
        <v>472500</v>
      </c>
      <c r="YO97" s="21">
        <f t="shared" si="8325"/>
        <v>472500</v>
      </c>
      <c r="YP97" s="21">
        <f t="shared" si="8325"/>
        <v>472500</v>
      </c>
      <c r="YQ97" s="21">
        <f t="shared" si="8325"/>
        <v>472500</v>
      </c>
      <c r="YR97" s="21">
        <f t="shared" si="8325"/>
        <v>472500</v>
      </c>
      <c r="YS97" s="21">
        <f t="shared" si="8325"/>
        <v>472500</v>
      </c>
      <c r="YT97" s="21">
        <f t="shared" si="8325"/>
        <v>472500</v>
      </c>
      <c r="YU97" s="21">
        <f t="shared" si="8325"/>
        <v>472500</v>
      </c>
      <c r="YV97" s="21">
        <f t="shared" si="8325"/>
        <v>472500</v>
      </c>
      <c r="YW97" s="21">
        <f t="shared" si="8325"/>
        <v>472500</v>
      </c>
      <c r="YX97" s="21">
        <f t="shared" si="8325"/>
        <v>472500</v>
      </c>
      <c r="YY97" s="21">
        <f t="shared" si="8325"/>
        <v>472500</v>
      </c>
      <c r="YZ97" s="21">
        <f t="shared" si="8325"/>
        <v>472500</v>
      </c>
      <c r="ZA97" s="21">
        <f t="shared" si="8325"/>
        <v>472500</v>
      </c>
      <c r="ZB97" s="21">
        <f t="shared" si="8325"/>
        <v>472500</v>
      </c>
      <c r="ZC97" s="21">
        <f t="shared" si="8325"/>
        <v>472500</v>
      </c>
      <c r="ZD97" s="21">
        <f t="shared" si="8325"/>
        <v>472500</v>
      </c>
      <c r="ZE97" s="21">
        <f t="shared" si="8325"/>
        <v>472500</v>
      </c>
      <c r="ZF97" s="21">
        <f t="shared" si="8325"/>
        <v>472500</v>
      </c>
      <c r="ZG97" s="21">
        <f t="shared" si="8325"/>
        <v>472500</v>
      </c>
      <c r="ZH97" s="21">
        <f t="shared" si="8325"/>
        <v>472500</v>
      </c>
      <c r="ZI97" s="21">
        <f t="shared" si="8325"/>
        <v>472500</v>
      </c>
      <c r="ZJ97" s="21">
        <f t="shared" si="8325"/>
        <v>472500</v>
      </c>
      <c r="ZK97" s="21">
        <f t="shared" si="8325"/>
        <v>472500</v>
      </c>
      <c r="ZL97" s="21">
        <f t="shared" si="8325"/>
        <v>472500</v>
      </c>
      <c r="ZM97" s="21">
        <f t="shared" si="8325"/>
        <v>472500</v>
      </c>
      <c r="ZN97" s="21">
        <f t="shared" si="8325"/>
        <v>472500</v>
      </c>
      <c r="ZO97" s="21">
        <f t="shared" si="8325"/>
        <v>472500</v>
      </c>
      <c r="ZP97" s="21">
        <f t="shared" si="8325"/>
        <v>472500</v>
      </c>
      <c r="ZQ97" s="21">
        <f t="shared" si="8325"/>
        <v>472500</v>
      </c>
      <c r="ZR97" s="21">
        <f t="shared" si="8325"/>
        <v>472500</v>
      </c>
      <c r="ZS97" s="21">
        <f t="shared" si="8325"/>
        <v>472500</v>
      </c>
      <c r="ZT97" s="21">
        <f t="shared" si="8325"/>
        <v>472500</v>
      </c>
      <c r="ZU97" s="21">
        <f t="shared" si="8325"/>
        <v>472500</v>
      </c>
      <c r="ZV97" s="21">
        <f t="shared" si="8325"/>
        <v>472500</v>
      </c>
      <c r="ZW97" s="21">
        <f t="shared" si="8325"/>
        <v>472500</v>
      </c>
      <c r="ZX97" s="21">
        <f t="shared" si="8325"/>
        <v>472500</v>
      </c>
      <c r="ZY97" s="21">
        <f t="shared" si="8325"/>
        <v>472500</v>
      </c>
      <c r="ZZ97" s="21">
        <f t="shared" si="8325"/>
        <v>472500</v>
      </c>
      <c r="AAA97" s="21">
        <f t="shared" si="8325"/>
        <v>472500</v>
      </c>
      <c r="AAB97" s="21">
        <f t="shared" si="8325"/>
        <v>472500</v>
      </c>
      <c r="AAC97" s="21">
        <f t="shared" si="8325"/>
        <v>472500</v>
      </c>
      <c r="AAD97" s="21">
        <f t="shared" si="8325"/>
        <v>472500</v>
      </c>
      <c r="AAE97" s="21">
        <f t="shared" si="8325"/>
        <v>472500</v>
      </c>
      <c r="AAF97" s="21">
        <f t="shared" si="8325"/>
        <v>472500</v>
      </c>
      <c r="AAG97" s="21">
        <f t="shared" si="8325"/>
        <v>472500</v>
      </c>
      <c r="AAH97" s="21">
        <f t="shared" si="8325"/>
        <v>472500</v>
      </c>
      <c r="AAI97" s="21">
        <f t="shared" si="8325"/>
        <v>472500</v>
      </c>
      <c r="AAJ97" s="21">
        <f t="shared" si="8325"/>
        <v>472500</v>
      </c>
      <c r="AAK97" s="21">
        <f t="shared" si="8325"/>
        <v>472500</v>
      </c>
      <c r="AAL97" s="21">
        <f t="shared" si="8325"/>
        <v>472500</v>
      </c>
      <c r="AAM97" s="21">
        <f t="shared" si="8325"/>
        <v>472500</v>
      </c>
      <c r="AAN97" s="21">
        <f t="shared" si="8325"/>
        <v>472500</v>
      </c>
      <c r="AAO97" s="21">
        <f t="shared" si="8325"/>
        <v>672000</v>
      </c>
      <c r="AAP97" s="21">
        <f t="shared" si="8325"/>
        <v>672000</v>
      </c>
      <c r="AAQ97" s="21">
        <f t="shared" si="8325"/>
        <v>672000</v>
      </c>
      <c r="AAR97" s="21">
        <f t="shared" si="8325"/>
        <v>672000</v>
      </c>
      <c r="AAS97" s="21">
        <f t="shared" si="8325"/>
        <v>672000</v>
      </c>
      <c r="AAT97" s="21">
        <f t="shared" ref="AAT97:ADE97" si="8326">IF(AAT$8="",0,SUMIFS(83:83,91:91,AAT$8))</f>
        <v>672000</v>
      </c>
      <c r="AAU97" s="21">
        <f t="shared" si="8326"/>
        <v>672000</v>
      </c>
      <c r="AAV97" s="21">
        <f t="shared" si="8326"/>
        <v>672000</v>
      </c>
      <c r="AAW97" s="21">
        <f t="shared" si="8326"/>
        <v>672000</v>
      </c>
      <c r="AAX97" s="21">
        <f t="shared" si="8326"/>
        <v>672000</v>
      </c>
      <c r="AAY97" s="21">
        <f t="shared" si="8326"/>
        <v>672000</v>
      </c>
      <c r="AAZ97" s="21">
        <f t="shared" si="8326"/>
        <v>672000</v>
      </c>
      <c r="ABA97" s="21">
        <f t="shared" si="8326"/>
        <v>672000</v>
      </c>
      <c r="ABB97" s="21">
        <f t="shared" si="8326"/>
        <v>672000</v>
      </c>
      <c r="ABC97" s="21">
        <f t="shared" si="8326"/>
        <v>672000</v>
      </c>
      <c r="ABD97" s="21">
        <f t="shared" si="8326"/>
        <v>672000</v>
      </c>
      <c r="ABE97" s="21">
        <f t="shared" si="8326"/>
        <v>672000</v>
      </c>
      <c r="ABF97" s="21">
        <f t="shared" si="8326"/>
        <v>672000</v>
      </c>
      <c r="ABG97" s="21">
        <f t="shared" si="8326"/>
        <v>672000</v>
      </c>
      <c r="ABH97" s="21">
        <f t="shared" si="8326"/>
        <v>672000</v>
      </c>
      <c r="ABI97" s="21">
        <f t="shared" si="8326"/>
        <v>672000</v>
      </c>
      <c r="ABJ97" s="21">
        <f t="shared" si="8326"/>
        <v>672000</v>
      </c>
      <c r="ABK97" s="21">
        <f t="shared" si="8326"/>
        <v>672000</v>
      </c>
      <c r="ABL97" s="21">
        <f t="shared" si="8326"/>
        <v>672000</v>
      </c>
      <c r="ABM97" s="21">
        <f t="shared" si="8326"/>
        <v>672000</v>
      </c>
      <c r="ABN97" s="21">
        <f t="shared" si="8326"/>
        <v>672000</v>
      </c>
      <c r="ABO97" s="21">
        <f t="shared" si="8326"/>
        <v>672000</v>
      </c>
      <c r="ABP97" s="21">
        <f t="shared" si="8326"/>
        <v>672000</v>
      </c>
      <c r="ABQ97" s="21">
        <f t="shared" si="8326"/>
        <v>672000</v>
      </c>
      <c r="ABR97" s="21">
        <f t="shared" si="8326"/>
        <v>672000</v>
      </c>
      <c r="ABS97" s="21">
        <f t="shared" si="8326"/>
        <v>672000</v>
      </c>
      <c r="ABT97" s="21">
        <f t="shared" si="8326"/>
        <v>672000</v>
      </c>
      <c r="ABU97" s="21">
        <f t="shared" si="8326"/>
        <v>672000</v>
      </c>
      <c r="ABV97" s="21">
        <f t="shared" si="8326"/>
        <v>672000</v>
      </c>
      <c r="ABW97" s="21">
        <f t="shared" si="8326"/>
        <v>672000</v>
      </c>
      <c r="ABX97" s="21">
        <f t="shared" si="8326"/>
        <v>672000</v>
      </c>
      <c r="ABY97" s="21">
        <f t="shared" si="8326"/>
        <v>672000</v>
      </c>
      <c r="ABZ97" s="21">
        <f t="shared" si="8326"/>
        <v>672000</v>
      </c>
      <c r="ACA97" s="21">
        <f t="shared" si="8326"/>
        <v>672000</v>
      </c>
      <c r="ACB97" s="21">
        <f t="shared" si="8326"/>
        <v>672000</v>
      </c>
      <c r="ACC97" s="21">
        <f t="shared" si="8326"/>
        <v>672000</v>
      </c>
      <c r="ACD97" s="21">
        <f t="shared" si="8326"/>
        <v>672000</v>
      </c>
      <c r="ACE97" s="21">
        <f t="shared" si="8326"/>
        <v>672000</v>
      </c>
      <c r="ACF97" s="21">
        <f t="shared" si="8326"/>
        <v>672000</v>
      </c>
      <c r="ACG97" s="21">
        <f t="shared" si="8326"/>
        <v>672000</v>
      </c>
      <c r="ACH97" s="21">
        <f t="shared" si="8326"/>
        <v>672000</v>
      </c>
      <c r="ACI97" s="21">
        <f t="shared" si="8326"/>
        <v>672000</v>
      </c>
      <c r="ACJ97" s="21">
        <f t="shared" si="8326"/>
        <v>672000</v>
      </c>
      <c r="ACK97" s="21">
        <f t="shared" si="8326"/>
        <v>672000</v>
      </c>
      <c r="ACL97" s="21">
        <f t="shared" si="8326"/>
        <v>672000</v>
      </c>
      <c r="ACM97" s="21">
        <f t="shared" si="8326"/>
        <v>672000</v>
      </c>
      <c r="ACN97" s="21">
        <f t="shared" si="8326"/>
        <v>672000</v>
      </c>
      <c r="ACO97" s="21">
        <f t="shared" si="8326"/>
        <v>672000</v>
      </c>
      <c r="ACP97" s="21">
        <f t="shared" si="8326"/>
        <v>672000</v>
      </c>
      <c r="ACQ97" s="21">
        <f t="shared" si="8326"/>
        <v>672000</v>
      </c>
      <c r="ACR97" s="21">
        <f t="shared" si="8326"/>
        <v>672000</v>
      </c>
      <c r="ACS97" s="21">
        <f t="shared" si="8326"/>
        <v>672000</v>
      </c>
      <c r="ACT97" s="21">
        <f t="shared" si="8326"/>
        <v>672000</v>
      </c>
      <c r="ACU97" s="21">
        <f t="shared" si="8326"/>
        <v>672000</v>
      </c>
      <c r="ACV97" s="21">
        <f t="shared" si="8326"/>
        <v>672000</v>
      </c>
      <c r="ACW97" s="21">
        <f t="shared" si="8326"/>
        <v>672000</v>
      </c>
      <c r="ACX97" s="21">
        <f t="shared" si="8326"/>
        <v>714000</v>
      </c>
      <c r="ACY97" s="21">
        <f t="shared" si="8326"/>
        <v>714000</v>
      </c>
      <c r="ACZ97" s="21">
        <f t="shared" si="8326"/>
        <v>714000</v>
      </c>
      <c r="ADA97" s="21">
        <f t="shared" si="8326"/>
        <v>714000</v>
      </c>
      <c r="ADB97" s="21">
        <f t="shared" si="8326"/>
        <v>714000</v>
      </c>
      <c r="ADC97" s="21">
        <f t="shared" si="8326"/>
        <v>714000</v>
      </c>
      <c r="ADD97" s="21">
        <f t="shared" si="8326"/>
        <v>714000</v>
      </c>
      <c r="ADE97" s="21">
        <f t="shared" si="8326"/>
        <v>714000</v>
      </c>
      <c r="ADF97" s="21">
        <f t="shared" ref="ADF97:AFG97" si="8327">IF(ADF$8="",0,SUMIFS(83:83,91:91,ADF$8))</f>
        <v>714000</v>
      </c>
      <c r="ADG97" s="21">
        <f t="shared" si="8327"/>
        <v>714000</v>
      </c>
      <c r="ADH97" s="21">
        <f t="shared" si="8327"/>
        <v>714000</v>
      </c>
      <c r="ADI97" s="21">
        <f t="shared" si="8327"/>
        <v>714000</v>
      </c>
      <c r="ADJ97" s="21">
        <f t="shared" si="8327"/>
        <v>714000</v>
      </c>
      <c r="ADK97" s="21">
        <f t="shared" si="8327"/>
        <v>714000</v>
      </c>
      <c r="ADL97" s="21">
        <f t="shared" si="8327"/>
        <v>714000</v>
      </c>
      <c r="ADM97" s="21">
        <f t="shared" si="8327"/>
        <v>714000</v>
      </c>
      <c r="ADN97" s="21">
        <f t="shared" si="8327"/>
        <v>714000</v>
      </c>
      <c r="ADO97" s="21">
        <f t="shared" si="8327"/>
        <v>714000</v>
      </c>
      <c r="ADP97" s="21">
        <f t="shared" si="8327"/>
        <v>714000</v>
      </c>
      <c r="ADQ97" s="21">
        <f t="shared" si="8327"/>
        <v>714000</v>
      </c>
      <c r="ADR97" s="21">
        <f t="shared" si="8327"/>
        <v>714000</v>
      </c>
      <c r="ADS97" s="21">
        <f t="shared" si="8327"/>
        <v>714000</v>
      </c>
      <c r="ADT97" s="21">
        <f t="shared" si="8327"/>
        <v>714000</v>
      </c>
      <c r="ADU97" s="21">
        <f t="shared" si="8327"/>
        <v>714000</v>
      </c>
      <c r="ADV97" s="21">
        <f t="shared" si="8327"/>
        <v>714000</v>
      </c>
      <c r="ADW97" s="21">
        <f t="shared" si="8327"/>
        <v>714000</v>
      </c>
      <c r="ADX97" s="21">
        <f t="shared" si="8327"/>
        <v>714000</v>
      </c>
      <c r="ADY97" s="21">
        <f t="shared" si="8327"/>
        <v>714000</v>
      </c>
      <c r="ADZ97" s="21">
        <f t="shared" si="8327"/>
        <v>714000</v>
      </c>
      <c r="AEA97" s="21">
        <f t="shared" si="8327"/>
        <v>714000</v>
      </c>
      <c r="AEB97" s="21">
        <f t="shared" si="8327"/>
        <v>714000</v>
      </c>
      <c r="AEC97" s="21">
        <f t="shared" si="8327"/>
        <v>714000</v>
      </c>
      <c r="AED97" s="21">
        <f t="shared" si="8327"/>
        <v>714000</v>
      </c>
      <c r="AEE97" s="21">
        <f t="shared" si="8327"/>
        <v>714000</v>
      </c>
      <c r="AEF97" s="21">
        <f t="shared" si="8327"/>
        <v>714000</v>
      </c>
      <c r="AEG97" s="21">
        <f t="shared" si="8327"/>
        <v>714000</v>
      </c>
      <c r="AEH97" s="21">
        <f t="shared" si="8327"/>
        <v>714000</v>
      </c>
      <c r="AEI97" s="21">
        <f t="shared" si="8327"/>
        <v>714000</v>
      </c>
      <c r="AEJ97" s="21">
        <f t="shared" si="8327"/>
        <v>714000</v>
      </c>
      <c r="AEK97" s="21">
        <f t="shared" si="8327"/>
        <v>714000</v>
      </c>
      <c r="AEL97" s="21">
        <f t="shared" si="8327"/>
        <v>714000</v>
      </c>
      <c r="AEM97" s="21">
        <f t="shared" si="8327"/>
        <v>714000</v>
      </c>
      <c r="AEN97" s="21">
        <f t="shared" si="8327"/>
        <v>714000</v>
      </c>
      <c r="AEO97" s="21">
        <f t="shared" si="8327"/>
        <v>714000</v>
      </c>
      <c r="AEP97" s="21">
        <f t="shared" si="8327"/>
        <v>714000</v>
      </c>
      <c r="AEQ97" s="21">
        <f t="shared" si="8327"/>
        <v>714000</v>
      </c>
      <c r="AER97" s="21">
        <f t="shared" si="8327"/>
        <v>714000</v>
      </c>
      <c r="AES97" s="21">
        <f t="shared" si="8327"/>
        <v>714000</v>
      </c>
      <c r="AET97" s="21">
        <f t="shared" si="8327"/>
        <v>714000</v>
      </c>
      <c r="AEU97" s="21">
        <f t="shared" si="8327"/>
        <v>714000</v>
      </c>
      <c r="AEV97" s="21">
        <f t="shared" si="8327"/>
        <v>714000</v>
      </c>
      <c r="AEW97" s="21">
        <f t="shared" si="8327"/>
        <v>714000</v>
      </c>
      <c r="AEX97" s="21">
        <f t="shared" si="8327"/>
        <v>714000</v>
      </c>
      <c r="AEY97" s="21">
        <f t="shared" si="8327"/>
        <v>714000</v>
      </c>
      <c r="AEZ97" s="21">
        <f t="shared" si="8327"/>
        <v>714000</v>
      </c>
      <c r="AFA97" s="21">
        <f t="shared" si="8327"/>
        <v>714000</v>
      </c>
      <c r="AFB97" s="21">
        <f t="shared" si="8327"/>
        <v>714000</v>
      </c>
      <c r="AFC97" s="21">
        <f t="shared" si="8327"/>
        <v>714000</v>
      </c>
      <c r="AFD97" s="21">
        <f t="shared" si="8327"/>
        <v>714000</v>
      </c>
      <c r="AFE97" s="21">
        <f t="shared" si="8327"/>
        <v>714000</v>
      </c>
      <c r="AFF97" s="21">
        <f t="shared" si="8327"/>
        <v>714000</v>
      </c>
      <c r="AFG97" s="21">
        <f t="shared" si="8327"/>
        <v>714000</v>
      </c>
    </row>
    <row r="98" spans="1:839" s="42" customFormat="1" x14ac:dyDescent="0.25">
      <c r="A98" s="21"/>
      <c r="B98" s="21"/>
      <c r="C98" s="21"/>
      <c r="D98" s="52"/>
      <c r="E98" s="21" t="str">
        <f>структура!$G$41</f>
        <v>формирование просроч. займов</v>
      </c>
      <c r="F98" s="21"/>
      <c r="G98" s="21" t="str">
        <f>структура!$J$11</f>
        <v>экспресс заем</v>
      </c>
      <c r="H98" s="21"/>
      <c r="I98" s="21" t="str">
        <f>IF($E98="","",INDEX(структура!$H$10:$H$153,SUMIFS(структура!$C$10:$C$153,структура!$G$10:$G$153,$E98)))</f>
        <v>руб</v>
      </c>
      <c r="J98" s="21"/>
      <c r="K98" s="41"/>
      <c r="L98" s="21"/>
      <c r="M98" s="21"/>
      <c r="N98" s="21"/>
      <c r="O98" s="21"/>
      <c r="P98" s="21"/>
      <c r="Q98" s="41"/>
      <c r="R98" s="21">
        <f t="shared" ref="R98:CC98" si="8328">IF(R$8="",0,SUMIFS(84:84,92:92,R$8))</f>
        <v>0</v>
      </c>
      <c r="S98" s="21">
        <f t="shared" si="8328"/>
        <v>0</v>
      </c>
      <c r="T98" s="21">
        <f t="shared" si="8328"/>
        <v>0</v>
      </c>
      <c r="U98" s="21">
        <f t="shared" si="8328"/>
        <v>0</v>
      </c>
      <c r="V98" s="21">
        <f t="shared" si="8328"/>
        <v>0</v>
      </c>
      <c r="W98" s="21">
        <f t="shared" si="8328"/>
        <v>0</v>
      </c>
      <c r="X98" s="21">
        <f t="shared" si="8328"/>
        <v>0</v>
      </c>
      <c r="Y98" s="21">
        <f t="shared" si="8328"/>
        <v>0</v>
      </c>
      <c r="Z98" s="21">
        <f t="shared" si="8328"/>
        <v>0</v>
      </c>
      <c r="AA98" s="21">
        <f t="shared" si="8328"/>
        <v>0</v>
      </c>
      <c r="AB98" s="21">
        <f t="shared" si="8328"/>
        <v>54000</v>
      </c>
      <c r="AC98" s="21">
        <f t="shared" si="8328"/>
        <v>54000</v>
      </c>
      <c r="AD98" s="21">
        <f t="shared" si="8328"/>
        <v>54000</v>
      </c>
      <c r="AE98" s="21">
        <f t="shared" si="8328"/>
        <v>54000</v>
      </c>
      <c r="AF98" s="21">
        <f t="shared" si="8328"/>
        <v>54000</v>
      </c>
      <c r="AG98" s="21">
        <f t="shared" si="8328"/>
        <v>54000</v>
      </c>
      <c r="AH98" s="21">
        <f t="shared" si="8328"/>
        <v>54000</v>
      </c>
      <c r="AI98" s="21">
        <f t="shared" si="8328"/>
        <v>54000</v>
      </c>
      <c r="AJ98" s="21">
        <f t="shared" si="8328"/>
        <v>54000</v>
      </c>
      <c r="AK98" s="21">
        <f t="shared" si="8328"/>
        <v>54000</v>
      </c>
      <c r="AL98" s="21">
        <f t="shared" si="8328"/>
        <v>54000</v>
      </c>
      <c r="AM98" s="21">
        <f t="shared" si="8328"/>
        <v>54000</v>
      </c>
      <c r="AN98" s="21">
        <f t="shared" si="8328"/>
        <v>54000</v>
      </c>
      <c r="AO98" s="21">
        <f t="shared" si="8328"/>
        <v>54000</v>
      </c>
      <c r="AP98" s="21">
        <f t="shared" si="8328"/>
        <v>54000</v>
      </c>
      <c r="AQ98" s="21">
        <f t="shared" si="8328"/>
        <v>54000</v>
      </c>
      <c r="AR98" s="21">
        <f t="shared" si="8328"/>
        <v>54000</v>
      </c>
      <c r="AS98" s="21">
        <f t="shared" si="8328"/>
        <v>54000</v>
      </c>
      <c r="AT98" s="21">
        <f t="shared" si="8328"/>
        <v>54000</v>
      </c>
      <c r="AU98" s="21">
        <f t="shared" si="8328"/>
        <v>54000</v>
      </c>
      <c r="AV98" s="21">
        <f t="shared" si="8328"/>
        <v>54000</v>
      </c>
      <c r="AW98" s="21">
        <f t="shared" si="8328"/>
        <v>54000</v>
      </c>
      <c r="AX98" s="21">
        <f t="shared" si="8328"/>
        <v>54000</v>
      </c>
      <c r="AY98" s="21">
        <f t="shared" si="8328"/>
        <v>54000</v>
      </c>
      <c r="AZ98" s="21">
        <f t="shared" si="8328"/>
        <v>54000</v>
      </c>
      <c r="BA98" s="21">
        <f t="shared" si="8328"/>
        <v>54000</v>
      </c>
      <c r="BB98" s="21">
        <f t="shared" si="8328"/>
        <v>54000</v>
      </c>
      <c r="BC98" s="21">
        <f t="shared" si="8328"/>
        <v>54000</v>
      </c>
      <c r="BD98" s="21">
        <f t="shared" si="8328"/>
        <v>54000</v>
      </c>
      <c r="BE98" s="21">
        <f t="shared" si="8328"/>
        <v>54000</v>
      </c>
      <c r="BF98" s="21">
        <f t="shared" si="8328"/>
        <v>54000</v>
      </c>
      <c r="BG98" s="21">
        <f t="shared" si="8328"/>
        <v>48000.000000000007</v>
      </c>
      <c r="BH98" s="21">
        <f t="shared" si="8328"/>
        <v>48000.000000000007</v>
      </c>
      <c r="BI98" s="21">
        <f t="shared" si="8328"/>
        <v>48000.000000000007</v>
      </c>
      <c r="BJ98" s="21">
        <f t="shared" si="8328"/>
        <v>48000.000000000007</v>
      </c>
      <c r="BK98" s="21">
        <f t="shared" si="8328"/>
        <v>48000.000000000007</v>
      </c>
      <c r="BL98" s="21">
        <f t="shared" si="8328"/>
        <v>48000.000000000007</v>
      </c>
      <c r="BM98" s="21">
        <f t="shared" si="8328"/>
        <v>48000.000000000007</v>
      </c>
      <c r="BN98" s="21">
        <f t="shared" si="8328"/>
        <v>48000.000000000007</v>
      </c>
      <c r="BO98" s="21">
        <f t="shared" si="8328"/>
        <v>48000.000000000007</v>
      </c>
      <c r="BP98" s="21">
        <f t="shared" si="8328"/>
        <v>48000.000000000007</v>
      </c>
      <c r="BQ98" s="21">
        <f t="shared" si="8328"/>
        <v>48000.000000000007</v>
      </c>
      <c r="BR98" s="21">
        <f t="shared" si="8328"/>
        <v>48000.000000000007</v>
      </c>
      <c r="BS98" s="21">
        <f t="shared" si="8328"/>
        <v>48000.000000000007</v>
      </c>
      <c r="BT98" s="21">
        <f t="shared" si="8328"/>
        <v>48000.000000000007</v>
      </c>
      <c r="BU98" s="21">
        <f t="shared" si="8328"/>
        <v>48000.000000000007</v>
      </c>
      <c r="BV98" s="21">
        <f t="shared" si="8328"/>
        <v>48000.000000000007</v>
      </c>
      <c r="BW98" s="21">
        <f t="shared" si="8328"/>
        <v>48000.000000000007</v>
      </c>
      <c r="BX98" s="21">
        <f t="shared" si="8328"/>
        <v>48000.000000000007</v>
      </c>
      <c r="BY98" s="21">
        <f t="shared" si="8328"/>
        <v>48000.000000000007</v>
      </c>
      <c r="BZ98" s="21">
        <f t="shared" si="8328"/>
        <v>48000.000000000007</v>
      </c>
      <c r="CA98" s="21">
        <f t="shared" si="8328"/>
        <v>48000.000000000007</v>
      </c>
      <c r="CB98" s="21">
        <f t="shared" si="8328"/>
        <v>48000.000000000007</v>
      </c>
      <c r="CC98" s="21">
        <f t="shared" si="8328"/>
        <v>48000.000000000007</v>
      </c>
      <c r="CD98" s="21">
        <f t="shared" ref="CD98:EO98" si="8329">IF(CD$8="",0,SUMIFS(84:84,92:92,CD$8))</f>
        <v>48000.000000000007</v>
      </c>
      <c r="CE98" s="21">
        <f t="shared" si="8329"/>
        <v>48000.000000000007</v>
      </c>
      <c r="CF98" s="21">
        <f t="shared" si="8329"/>
        <v>48000.000000000007</v>
      </c>
      <c r="CG98" s="21">
        <f t="shared" si="8329"/>
        <v>48000.000000000007</v>
      </c>
      <c r="CH98" s="21">
        <f t="shared" si="8329"/>
        <v>48000.000000000007</v>
      </c>
      <c r="CI98" s="21">
        <f t="shared" si="8329"/>
        <v>48000.000000000007</v>
      </c>
      <c r="CJ98" s="21">
        <f t="shared" si="8329"/>
        <v>48000.000000000007</v>
      </c>
      <c r="CK98" s="21">
        <f t="shared" si="8329"/>
        <v>48000.000000000007</v>
      </c>
      <c r="CL98" s="21">
        <f t="shared" si="8329"/>
        <v>104999.99999999999</v>
      </c>
      <c r="CM98" s="21">
        <f t="shared" si="8329"/>
        <v>104999.99999999999</v>
      </c>
      <c r="CN98" s="21">
        <f t="shared" si="8329"/>
        <v>104999.99999999999</v>
      </c>
      <c r="CO98" s="21">
        <f t="shared" si="8329"/>
        <v>104999.99999999999</v>
      </c>
      <c r="CP98" s="21">
        <f t="shared" si="8329"/>
        <v>104999.99999999999</v>
      </c>
      <c r="CQ98" s="21">
        <f t="shared" si="8329"/>
        <v>104999.99999999999</v>
      </c>
      <c r="CR98" s="21">
        <f t="shared" si="8329"/>
        <v>104999.99999999999</v>
      </c>
      <c r="CS98" s="21">
        <f t="shared" si="8329"/>
        <v>104999.99999999999</v>
      </c>
      <c r="CT98" s="21">
        <f t="shared" si="8329"/>
        <v>104999.99999999999</v>
      </c>
      <c r="CU98" s="21">
        <f t="shared" si="8329"/>
        <v>104999.99999999999</v>
      </c>
      <c r="CV98" s="21">
        <f t="shared" si="8329"/>
        <v>104999.99999999999</v>
      </c>
      <c r="CW98" s="21">
        <f t="shared" si="8329"/>
        <v>104999.99999999999</v>
      </c>
      <c r="CX98" s="21">
        <f t="shared" si="8329"/>
        <v>104999.99999999999</v>
      </c>
      <c r="CY98" s="21">
        <f t="shared" si="8329"/>
        <v>104999.99999999999</v>
      </c>
      <c r="CZ98" s="21">
        <f t="shared" si="8329"/>
        <v>104999.99999999999</v>
      </c>
      <c r="DA98" s="21">
        <f t="shared" si="8329"/>
        <v>104999.99999999999</v>
      </c>
      <c r="DB98" s="21">
        <f t="shared" si="8329"/>
        <v>104999.99999999999</v>
      </c>
      <c r="DC98" s="21">
        <f t="shared" si="8329"/>
        <v>104999.99999999999</v>
      </c>
      <c r="DD98" s="21">
        <f t="shared" si="8329"/>
        <v>104999.99999999999</v>
      </c>
      <c r="DE98" s="21">
        <f t="shared" si="8329"/>
        <v>104999.99999999999</v>
      </c>
      <c r="DF98" s="21">
        <f t="shared" si="8329"/>
        <v>104999.99999999999</v>
      </c>
      <c r="DG98" s="21">
        <f t="shared" si="8329"/>
        <v>104999.99999999999</v>
      </c>
      <c r="DH98" s="21">
        <f t="shared" si="8329"/>
        <v>104999.99999999999</v>
      </c>
      <c r="DI98" s="21">
        <f t="shared" si="8329"/>
        <v>104999.99999999999</v>
      </c>
      <c r="DJ98" s="21">
        <f t="shared" si="8329"/>
        <v>104999.99999999999</v>
      </c>
      <c r="DK98" s="21">
        <f t="shared" si="8329"/>
        <v>104999.99999999999</v>
      </c>
      <c r="DL98" s="21">
        <f t="shared" si="8329"/>
        <v>104999.99999999999</v>
      </c>
      <c r="DM98" s="21">
        <f t="shared" si="8329"/>
        <v>104999.99999999999</v>
      </c>
      <c r="DN98" s="21">
        <f t="shared" si="8329"/>
        <v>104999.99999999999</v>
      </c>
      <c r="DO98" s="21">
        <f t="shared" si="8329"/>
        <v>104999.99999999999</v>
      </c>
      <c r="DP98" s="21">
        <f t="shared" si="8329"/>
        <v>0</v>
      </c>
      <c r="DQ98" s="21">
        <f t="shared" si="8329"/>
        <v>0</v>
      </c>
      <c r="DR98" s="21">
        <f t="shared" si="8329"/>
        <v>0</v>
      </c>
      <c r="DS98" s="21">
        <f t="shared" si="8329"/>
        <v>0</v>
      </c>
      <c r="DT98" s="21">
        <f t="shared" si="8329"/>
        <v>0</v>
      </c>
      <c r="DU98" s="21">
        <f t="shared" si="8329"/>
        <v>104999.99999999999</v>
      </c>
      <c r="DV98" s="21">
        <f t="shared" si="8329"/>
        <v>104999.99999999999</v>
      </c>
      <c r="DW98" s="21">
        <f t="shared" si="8329"/>
        <v>104999.99999999999</v>
      </c>
      <c r="DX98" s="21">
        <f t="shared" si="8329"/>
        <v>104999.99999999999</v>
      </c>
      <c r="DY98" s="21">
        <f t="shared" si="8329"/>
        <v>104999.99999999999</v>
      </c>
      <c r="DZ98" s="21">
        <f t="shared" si="8329"/>
        <v>104999.99999999999</v>
      </c>
      <c r="EA98" s="21">
        <f t="shared" si="8329"/>
        <v>104999.99999999999</v>
      </c>
      <c r="EB98" s="21">
        <f t="shared" si="8329"/>
        <v>104999.99999999999</v>
      </c>
      <c r="EC98" s="21">
        <f t="shared" si="8329"/>
        <v>104999.99999999999</v>
      </c>
      <c r="ED98" s="21">
        <f t="shared" si="8329"/>
        <v>104999.99999999999</v>
      </c>
      <c r="EE98" s="21">
        <f t="shared" si="8329"/>
        <v>104999.99999999999</v>
      </c>
      <c r="EF98" s="21">
        <f t="shared" si="8329"/>
        <v>104999.99999999999</v>
      </c>
      <c r="EG98" s="21">
        <f t="shared" si="8329"/>
        <v>104999.99999999999</v>
      </c>
      <c r="EH98" s="21">
        <f t="shared" si="8329"/>
        <v>104999.99999999999</v>
      </c>
      <c r="EI98" s="21">
        <f t="shared" si="8329"/>
        <v>104999.99999999999</v>
      </c>
      <c r="EJ98" s="21">
        <f t="shared" si="8329"/>
        <v>104999.99999999999</v>
      </c>
      <c r="EK98" s="21">
        <f t="shared" si="8329"/>
        <v>104999.99999999999</v>
      </c>
      <c r="EL98" s="21">
        <f t="shared" si="8329"/>
        <v>104999.99999999999</v>
      </c>
      <c r="EM98" s="21">
        <f t="shared" si="8329"/>
        <v>104999.99999999999</v>
      </c>
      <c r="EN98" s="21">
        <f t="shared" si="8329"/>
        <v>104999.99999999999</v>
      </c>
      <c r="EO98" s="21">
        <f t="shared" si="8329"/>
        <v>104999.99999999999</v>
      </c>
      <c r="EP98" s="21">
        <f t="shared" ref="EP98:HA98" si="8330">IF(EP$8="",0,SUMIFS(84:84,92:92,EP$8))</f>
        <v>104999.99999999999</v>
      </c>
      <c r="EQ98" s="21">
        <f t="shared" si="8330"/>
        <v>104999.99999999999</v>
      </c>
      <c r="ER98" s="21">
        <f t="shared" si="8330"/>
        <v>104999.99999999999</v>
      </c>
      <c r="ES98" s="21">
        <f t="shared" si="8330"/>
        <v>104999.99999999999</v>
      </c>
      <c r="ET98" s="21">
        <f t="shared" si="8330"/>
        <v>104999.99999999999</v>
      </c>
      <c r="EU98" s="21">
        <f t="shared" si="8330"/>
        <v>104999.99999999999</v>
      </c>
      <c r="EV98" s="21">
        <f t="shared" si="8330"/>
        <v>104999.99999999999</v>
      </c>
      <c r="EW98" s="21">
        <f t="shared" si="8330"/>
        <v>104999.99999999999</v>
      </c>
      <c r="EX98" s="21">
        <f t="shared" si="8330"/>
        <v>104999.99999999999</v>
      </c>
      <c r="EY98" s="21">
        <f t="shared" si="8330"/>
        <v>104999.99999999999</v>
      </c>
      <c r="EZ98" s="21">
        <f t="shared" si="8330"/>
        <v>69999.999999999985</v>
      </c>
      <c r="FA98" s="21">
        <f t="shared" si="8330"/>
        <v>69999.999999999985</v>
      </c>
      <c r="FB98" s="21">
        <f t="shared" si="8330"/>
        <v>69999.999999999985</v>
      </c>
      <c r="FC98" s="21">
        <f t="shared" si="8330"/>
        <v>69999.999999999985</v>
      </c>
      <c r="FD98" s="21">
        <f t="shared" si="8330"/>
        <v>69999.999999999985</v>
      </c>
      <c r="FE98" s="21">
        <f t="shared" si="8330"/>
        <v>69999.999999999985</v>
      </c>
      <c r="FF98" s="21">
        <f t="shared" si="8330"/>
        <v>69999.999999999985</v>
      </c>
      <c r="FG98" s="21">
        <f t="shared" si="8330"/>
        <v>69999.999999999985</v>
      </c>
      <c r="FH98" s="21">
        <f t="shared" si="8330"/>
        <v>69999.999999999985</v>
      </c>
      <c r="FI98" s="21">
        <f t="shared" si="8330"/>
        <v>69999.999999999985</v>
      </c>
      <c r="FJ98" s="21">
        <f t="shared" si="8330"/>
        <v>69999.999999999985</v>
      </c>
      <c r="FK98" s="21">
        <f t="shared" si="8330"/>
        <v>69999.999999999985</v>
      </c>
      <c r="FL98" s="21">
        <f t="shared" si="8330"/>
        <v>69999.999999999985</v>
      </c>
      <c r="FM98" s="21">
        <f t="shared" si="8330"/>
        <v>69999.999999999985</v>
      </c>
      <c r="FN98" s="21">
        <f t="shared" si="8330"/>
        <v>69999.999999999985</v>
      </c>
      <c r="FO98" s="21">
        <f t="shared" si="8330"/>
        <v>69999.999999999985</v>
      </c>
      <c r="FP98" s="21">
        <f t="shared" si="8330"/>
        <v>69999.999999999985</v>
      </c>
      <c r="FQ98" s="21">
        <f t="shared" si="8330"/>
        <v>69999.999999999985</v>
      </c>
      <c r="FR98" s="21">
        <f t="shared" si="8330"/>
        <v>69999.999999999985</v>
      </c>
      <c r="FS98" s="21">
        <f t="shared" si="8330"/>
        <v>69999.999999999985</v>
      </c>
      <c r="FT98" s="21">
        <f t="shared" si="8330"/>
        <v>69999.999999999985</v>
      </c>
      <c r="FU98" s="21">
        <f t="shared" si="8330"/>
        <v>69999.999999999985</v>
      </c>
      <c r="FV98" s="21">
        <f t="shared" si="8330"/>
        <v>69999.999999999985</v>
      </c>
      <c r="FW98" s="21">
        <f t="shared" si="8330"/>
        <v>69999.999999999985</v>
      </c>
      <c r="FX98" s="21">
        <f t="shared" si="8330"/>
        <v>69999.999999999985</v>
      </c>
      <c r="FY98" s="21">
        <f t="shared" si="8330"/>
        <v>69999.999999999985</v>
      </c>
      <c r="FZ98" s="21">
        <f t="shared" si="8330"/>
        <v>69999.999999999985</v>
      </c>
      <c r="GA98" s="21">
        <f t="shared" si="8330"/>
        <v>69999.999999999985</v>
      </c>
      <c r="GB98" s="21">
        <f t="shared" si="8330"/>
        <v>69999.999999999985</v>
      </c>
      <c r="GC98" s="21">
        <f t="shared" si="8330"/>
        <v>69999.999999999985</v>
      </c>
      <c r="GD98" s="21">
        <f t="shared" si="8330"/>
        <v>90000.000000000015</v>
      </c>
      <c r="GE98" s="21">
        <f t="shared" si="8330"/>
        <v>90000.000000000015</v>
      </c>
      <c r="GF98" s="21">
        <f t="shared" si="8330"/>
        <v>90000.000000000015</v>
      </c>
      <c r="GG98" s="21">
        <f t="shared" si="8330"/>
        <v>90000.000000000015</v>
      </c>
      <c r="GH98" s="21">
        <f t="shared" si="8330"/>
        <v>90000.000000000015</v>
      </c>
      <c r="GI98" s="21">
        <f t="shared" si="8330"/>
        <v>90000.000000000015</v>
      </c>
      <c r="GJ98" s="21">
        <f t="shared" si="8330"/>
        <v>90000.000000000015</v>
      </c>
      <c r="GK98" s="21">
        <f t="shared" si="8330"/>
        <v>90000.000000000015</v>
      </c>
      <c r="GL98" s="21">
        <f t="shared" si="8330"/>
        <v>90000.000000000015</v>
      </c>
      <c r="GM98" s="21">
        <f t="shared" si="8330"/>
        <v>90000.000000000015</v>
      </c>
      <c r="GN98" s="21">
        <f t="shared" si="8330"/>
        <v>90000.000000000015</v>
      </c>
      <c r="GO98" s="21">
        <f t="shared" si="8330"/>
        <v>90000.000000000015</v>
      </c>
      <c r="GP98" s="21">
        <f t="shared" si="8330"/>
        <v>90000.000000000015</v>
      </c>
      <c r="GQ98" s="21">
        <f t="shared" si="8330"/>
        <v>90000.000000000015</v>
      </c>
      <c r="GR98" s="21">
        <f t="shared" si="8330"/>
        <v>90000.000000000015</v>
      </c>
      <c r="GS98" s="21">
        <f t="shared" si="8330"/>
        <v>90000.000000000015</v>
      </c>
      <c r="GT98" s="21">
        <f t="shared" si="8330"/>
        <v>90000.000000000015</v>
      </c>
      <c r="GU98" s="21">
        <f t="shared" si="8330"/>
        <v>90000.000000000015</v>
      </c>
      <c r="GV98" s="21">
        <f t="shared" si="8330"/>
        <v>90000.000000000015</v>
      </c>
      <c r="GW98" s="21">
        <f t="shared" si="8330"/>
        <v>90000.000000000015</v>
      </c>
      <c r="GX98" s="21">
        <f t="shared" si="8330"/>
        <v>90000.000000000015</v>
      </c>
      <c r="GY98" s="21">
        <f t="shared" si="8330"/>
        <v>90000.000000000015</v>
      </c>
      <c r="GZ98" s="21">
        <f t="shared" si="8330"/>
        <v>90000.000000000015</v>
      </c>
      <c r="HA98" s="21">
        <f t="shared" si="8330"/>
        <v>90000.000000000015</v>
      </c>
      <c r="HB98" s="21">
        <f t="shared" ref="HB98:JM98" si="8331">IF(HB$8="",0,SUMIFS(84:84,92:92,HB$8))</f>
        <v>90000.000000000015</v>
      </c>
      <c r="HC98" s="21">
        <f t="shared" si="8331"/>
        <v>90000.000000000015</v>
      </c>
      <c r="HD98" s="21">
        <f t="shared" si="8331"/>
        <v>90000.000000000015</v>
      </c>
      <c r="HE98" s="21">
        <f t="shared" si="8331"/>
        <v>90000.000000000015</v>
      </c>
      <c r="HF98" s="21">
        <f t="shared" si="8331"/>
        <v>90000.000000000015</v>
      </c>
      <c r="HG98" s="21">
        <f t="shared" si="8331"/>
        <v>90000.000000000015</v>
      </c>
      <c r="HH98" s="21">
        <f t="shared" si="8331"/>
        <v>90000.000000000015</v>
      </c>
      <c r="HI98" s="21">
        <f t="shared" si="8331"/>
        <v>110000</v>
      </c>
      <c r="HJ98" s="21">
        <f t="shared" si="8331"/>
        <v>110000</v>
      </c>
      <c r="HK98" s="21">
        <f t="shared" si="8331"/>
        <v>110000</v>
      </c>
      <c r="HL98" s="21">
        <f t="shared" si="8331"/>
        <v>110000</v>
      </c>
      <c r="HM98" s="21">
        <f t="shared" si="8331"/>
        <v>110000</v>
      </c>
      <c r="HN98" s="21">
        <f t="shared" si="8331"/>
        <v>110000</v>
      </c>
      <c r="HO98" s="21">
        <f t="shared" si="8331"/>
        <v>110000</v>
      </c>
      <c r="HP98" s="21">
        <f t="shared" si="8331"/>
        <v>110000</v>
      </c>
      <c r="HQ98" s="21">
        <f t="shared" si="8331"/>
        <v>110000</v>
      </c>
      <c r="HR98" s="21">
        <f t="shared" si="8331"/>
        <v>110000</v>
      </c>
      <c r="HS98" s="21">
        <f t="shared" si="8331"/>
        <v>110000</v>
      </c>
      <c r="HT98" s="21">
        <f t="shared" si="8331"/>
        <v>110000</v>
      </c>
      <c r="HU98" s="21">
        <f t="shared" si="8331"/>
        <v>110000</v>
      </c>
      <c r="HV98" s="21">
        <f t="shared" si="8331"/>
        <v>110000</v>
      </c>
      <c r="HW98" s="21">
        <f t="shared" si="8331"/>
        <v>110000</v>
      </c>
      <c r="HX98" s="21">
        <f t="shared" si="8331"/>
        <v>110000</v>
      </c>
      <c r="HY98" s="21">
        <f t="shared" si="8331"/>
        <v>110000</v>
      </c>
      <c r="HZ98" s="21">
        <f t="shared" si="8331"/>
        <v>110000</v>
      </c>
      <c r="IA98" s="21">
        <f t="shared" si="8331"/>
        <v>110000</v>
      </c>
      <c r="IB98" s="21">
        <f t="shared" si="8331"/>
        <v>110000</v>
      </c>
      <c r="IC98" s="21">
        <f t="shared" si="8331"/>
        <v>110000</v>
      </c>
      <c r="ID98" s="21">
        <f t="shared" si="8331"/>
        <v>110000</v>
      </c>
      <c r="IE98" s="21">
        <f t="shared" si="8331"/>
        <v>110000</v>
      </c>
      <c r="IF98" s="21">
        <f t="shared" si="8331"/>
        <v>110000</v>
      </c>
      <c r="IG98" s="21">
        <f t="shared" si="8331"/>
        <v>110000</v>
      </c>
      <c r="IH98" s="21">
        <f t="shared" si="8331"/>
        <v>110000</v>
      </c>
      <c r="II98" s="21">
        <f t="shared" si="8331"/>
        <v>110000</v>
      </c>
      <c r="IJ98" s="21">
        <f t="shared" si="8331"/>
        <v>110000</v>
      </c>
      <c r="IK98" s="21">
        <f t="shared" si="8331"/>
        <v>110000</v>
      </c>
      <c r="IL98" s="21">
        <f t="shared" si="8331"/>
        <v>110000</v>
      </c>
      <c r="IM98" s="21">
        <f t="shared" si="8331"/>
        <v>110000</v>
      </c>
      <c r="IN98" s="21">
        <f t="shared" si="8331"/>
        <v>0</v>
      </c>
      <c r="IO98" s="21">
        <f t="shared" si="8331"/>
        <v>0</v>
      </c>
      <c r="IP98" s="21">
        <f t="shared" si="8331"/>
        <v>150000</v>
      </c>
      <c r="IQ98" s="21">
        <f t="shared" si="8331"/>
        <v>150000</v>
      </c>
      <c r="IR98" s="21">
        <f t="shared" si="8331"/>
        <v>150000</v>
      </c>
      <c r="IS98" s="21">
        <f t="shared" si="8331"/>
        <v>150000</v>
      </c>
      <c r="IT98" s="21">
        <f t="shared" si="8331"/>
        <v>150000</v>
      </c>
      <c r="IU98" s="21">
        <f t="shared" si="8331"/>
        <v>150000</v>
      </c>
      <c r="IV98" s="21">
        <f t="shared" si="8331"/>
        <v>150000</v>
      </c>
      <c r="IW98" s="21">
        <f t="shared" si="8331"/>
        <v>150000</v>
      </c>
      <c r="IX98" s="21">
        <f t="shared" si="8331"/>
        <v>150000</v>
      </c>
      <c r="IY98" s="21">
        <f t="shared" si="8331"/>
        <v>150000</v>
      </c>
      <c r="IZ98" s="21">
        <f t="shared" si="8331"/>
        <v>150000</v>
      </c>
      <c r="JA98" s="21">
        <f t="shared" si="8331"/>
        <v>150000</v>
      </c>
      <c r="JB98" s="21">
        <f t="shared" si="8331"/>
        <v>150000</v>
      </c>
      <c r="JC98" s="21">
        <f t="shared" si="8331"/>
        <v>150000</v>
      </c>
      <c r="JD98" s="21">
        <f t="shared" si="8331"/>
        <v>150000</v>
      </c>
      <c r="JE98" s="21">
        <f t="shared" si="8331"/>
        <v>150000</v>
      </c>
      <c r="JF98" s="21">
        <f t="shared" si="8331"/>
        <v>150000</v>
      </c>
      <c r="JG98" s="21">
        <f t="shared" si="8331"/>
        <v>150000</v>
      </c>
      <c r="JH98" s="21">
        <f t="shared" si="8331"/>
        <v>150000</v>
      </c>
      <c r="JI98" s="21">
        <f t="shared" si="8331"/>
        <v>150000</v>
      </c>
      <c r="JJ98" s="21">
        <f t="shared" si="8331"/>
        <v>150000</v>
      </c>
      <c r="JK98" s="21">
        <f t="shared" si="8331"/>
        <v>150000</v>
      </c>
      <c r="JL98" s="21">
        <f t="shared" si="8331"/>
        <v>150000</v>
      </c>
      <c r="JM98" s="21">
        <f t="shared" si="8331"/>
        <v>150000</v>
      </c>
      <c r="JN98" s="21">
        <f t="shared" ref="JN98:LY98" si="8332">IF(JN$8="",0,SUMIFS(84:84,92:92,JN$8))</f>
        <v>150000</v>
      </c>
      <c r="JO98" s="21">
        <f t="shared" si="8332"/>
        <v>150000</v>
      </c>
      <c r="JP98" s="21">
        <f t="shared" si="8332"/>
        <v>150000</v>
      </c>
      <c r="JQ98" s="21">
        <f t="shared" si="8332"/>
        <v>150000</v>
      </c>
      <c r="JR98" s="21">
        <f t="shared" si="8332"/>
        <v>194999.99999999991</v>
      </c>
      <c r="JS98" s="21">
        <f t="shared" si="8332"/>
        <v>194999.99999999991</v>
      </c>
      <c r="JT98" s="21">
        <f t="shared" si="8332"/>
        <v>194999.99999999991</v>
      </c>
      <c r="JU98" s="21">
        <f t="shared" si="8332"/>
        <v>194999.99999999991</v>
      </c>
      <c r="JV98" s="21">
        <f t="shared" si="8332"/>
        <v>194999.99999999991</v>
      </c>
      <c r="JW98" s="21">
        <f t="shared" si="8332"/>
        <v>194999.99999999991</v>
      </c>
      <c r="JX98" s="21">
        <f t="shared" si="8332"/>
        <v>194999.99999999991</v>
      </c>
      <c r="JY98" s="21">
        <f t="shared" si="8332"/>
        <v>194999.99999999991</v>
      </c>
      <c r="JZ98" s="21">
        <f t="shared" si="8332"/>
        <v>194999.99999999991</v>
      </c>
      <c r="KA98" s="21">
        <f t="shared" si="8332"/>
        <v>194999.99999999991</v>
      </c>
      <c r="KB98" s="21">
        <f t="shared" si="8332"/>
        <v>194999.99999999991</v>
      </c>
      <c r="KC98" s="21">
        <f t="shared" si="8332"/>
        <v>194999.99999999991</v>
      </c>
      <c r="KD98" s="21">
        <f t="shared" si="8332"/>
        <v>194999.99999999991</v>
      </c>
      <c r="KE98" s="21">
        <f t="shared" si="8332"/>
        <v>194999.99999999991</v>
      </c>
      <c r="KF98" s="21">
        <f t="shared" si="8332"/>
        <v>194999.99999999991</v>
      </c>
      <c r="KG98" s="21">
        <f t="shared" si="8332"/>
        <v>194999.99999999991</v>
      </c>
      <c r="KH98" s="21">
        <f t="shared" si="8332"/>
        <v>194999.99999999991</v>
      </c>
      <c r="KI98" s="21">
        <f t="shared" si="8332"/>
        <v>194999.99999999991</v>
      </c>
      <c r="KJ98" s="21">
        <f t="shared" si="8332"/>
        <v>194999.99999999991</v>
      </c>
      <c r="KK98" s="21">
        <f t="shared" si="8332"/>
        <v>194999.99999999991</v>
      </c>
      <c r="KL98" s="21">
        <f t="shared" si="8332"/>
        <v>194999.99999999991</v>
      </c>
      <c r="KM98" s="21">
        <f t="shared" si="8332"/>
        <v>194999.99999999991</v>
      </c>
      <c r="KN98" s="21">
        <f t="shared" si="8332"/>
        <v>194999.99999999991</v>
      </c>
      <c r="KO98" s="21">
        <f t="shared" si="8332"/>
        <v>194999.99999999991</v>
      </c>
      <c r="KP98" s="21">
        <f t="shared" si="8332"/>
        <v>194999.99999999991</v>
      </c>
      <c r="KQ98" s="21">
        <f t="shared" si="8332"/>
        <v>194999.99999999991</v>
      </c>
      <c r="KR98" s="21">
        <f t="shared" si="8332"/>
        <v>194999.99999999991</v>
      </c>
      <c r="KS98" s="21">
        <f t="shared" si="8332"/>
        <v>194999.99999999991</v>
      </c>
      <c r="KT98" s="21">
        <f t="shared" si="8332"/>
        <v>194999.99999999991</v>
      </c>
      <c r="KU98" s="21">
        <f t="shared" si="8332"/>
        <v>194999.99999999991</v>
      </c>
      <c r="KV98" s="21">
        <f t="shared" si="8332"/>
        <v>194999.99999999991</v>
      </c>
      <c r="KW98" s="21">
        <f t="shared" si="8332"/>
        <v>179999.99999999997</v>
      </c>
      <c r="KX98" s="21">
        <f t="shared" si="8332"/>
        <v>179999.99999999997</v>
      </c>
      <c r="KY98" s="21">
        <f t="shared" si="8332"/>
        <v>179999.99999999997</v>
      </c>
      <c r="KZ98" s="21">
        <f t="shared" si="8332"/>
        <v>179999.99999999997</v>
      </c>
      <c r="LA98" s="21">
        <f t="shared" si="8332"/>
        <v>179999.99999999997</v>
      </c>
      <c r="LB98" s="21">
        <f t="shared" si="8332"/>
        <v>179999.99999999997</v>
      </c>
      <c r="LC98" s="21">
        <f t="shared" si="8332"/>
        <v>179999.99999999997</v>
      </c>
      <c r="LD98" s="21">
        <f t="shared" si="8332"/>
        <v>179999.99999999997</v>
      </c>
      <c r="LE98" s="21">
        <f t="shared" si="8332"/>
        <v>179999.99999999997</v>
      </c>
      <c r="LF98" s="21">
        <f t="shared" si="8332"/>
        <v>179999.99999999997</v>
      </c>
      <c r="LG98" s="21">
        <f t="shared" si="8332"/>
        <v>179999.99999999997</v>
      </c>
      <c r="LH98" s="21">
        <f t="shared" si="8332"/>
        <v>179999.99999999997</v>
      </c>
      <c r="LI98" s="21">
        <f t="shared" si="8332"/>
        <v>179999.99999999997</v>
      </c>
      <c r="LJ98" s="21">
        <f t="shared" si="8332"/>
        <v>179999.99999999997</v>
      </c>
      <c r="LK98" s="21">
        <f t="shared" si="8332"/>
        <v>179999.99999999997</v>
      </c>
      <c r="LL98" s="21">
        <f t="shared" si="8332"/>
        <v>179999.99999999997</v>
      </c>
      <c r="LM98" s="21">
        <f t="shared" si="8332"/>
        <v>179999.99999999997</v>
      </c>
      <c r="LN98" s="21">
        <f t="shared" si="8332"/>
        <v>179999.99999999997</v>
      </c>
      <c r="LO98" s="21">
        <f t="shared" si="8332"/>
        <v>179999.99999999997</v>
      </c>
      <c r="LP98" s="21">
        <f t="shared" si="8332"/>
        <v>179999.99999999997</v>
      </c>
      <c r="LQ98" s="21">
        <f t="shared" si="8332"/>
        <v>179999.99999999997</v>
      </c>
      <c r="LR98" s="21">
        <f t="shared" si="8332"/>
        <v>179999.99999999997</v>
      </c>
      <c r="LS98" s="21">
        <f t="shared" si="8332"/>
        <v>179999.99999999997</v>
      </c>
      <c r="LT98" s="21">
        <f t="shared" si="8332"/>
        <v>179999.99999999997</v>
      </c>
      <c r="LU98" s="21">
        <f t="shared" si="8332"/>
        <v>179999.99999999997</v>
      </c>
      <c r="LV98" s="21">
        <f t="shared" si="8332"/>
        <v>179999.99999999997</v>
      </c>
      <c r="LW98" s="21">
        <f t="shared" si="8332"/>
        <v>179999.99999999997</v>
      </c>
      <c r="LX98" s="21">
        <f t="shared" si="8332"/>
        <v>179999.99999999997</v>
      </c>
      <c r="LY98" s="21">
        <f t="shared" si="8332"/>
        <v>179999.99999999997</v>
      </c>
      <c r="LZ98" s="21">
        <f t="shared" ref="LZ98:OK98" si="8333">IF(LZ$8="",0,SUMIFS(84:84,92:92,LZ$8))</f>
        <v>179999.99999999997</v>
      </c>
      <c r="MA98" s="21">
        <f t="shared" si="8333"/>
        <v>140000</v>
      </c>
      <c r="MB98" s="21">
        <f t="shared" si="8333"/>
        <v>140000</v>
      </c>
      <c r="MC98" s="21">
        <f t="shared" si="8333"/>
        <v>140000</v>
      </c>
      <c r="MD98" s="21">
        <f t="shared" si="8333"/>
        <v>140000</v>
      </c>
      <c r="ME98" s="21">
        <f t="shared" si="8333"/>
        <v>140000</v>
      </c>
      <c r="MF98" s="21">
        <f t="shared" si="8333"/>
        <v>140000</v>
      </c>
      <c r="MG98" s="21">
        <f t="shared" si="8333"/>
        <v>140000</v>
      </c>
      <c r="MH98" s="21">
        <f t="shared" si="8333"/>
        <v>140000</v>
      </c>
      <c r="MI98" s="21">
        <f t="shared" si="8333"/>
        <v>140000</v>
      </c>
      <c r="MJ98" s="21">
        <f t="shared" si="8333"/>
        <v>140000</v>
      </c>
      <c r="MK98" s="21">
        <f t="shared" si="8333"/>
        <v>140000</v>
      </c>
      <c r="ML98" s="21">
        <f t="shared" si="8333"/>
        <v>140000</v>
      </c>
      <c r="MM98" s="21">
        <f t="shared" si="8333"/>
        <v>140000</v>
      </c>
      <c r="MN98" s="21">
        <f t="shared" si="8333"/>
        <v>140000</v>
      </c>
      <c r="MO98" s="21">
        <f t="shared" si="8333"/>
        <v>140000</v>
      </c>
      <c r="MP98" s="21">
        <f t="shared" si="8333"/>
        <v>140000</v>
      </c>
      <c r="MQ98" s="21">
        <f t="shared" si="8333"/>
        <v>140000</v>
      </c>
      <c r="MR98" s="21">
        <f t="shared" si="8333"/>
        <v>140000</v>
      </c>
      <c r="MS98" s="21">
        <f t="shared" si="8333"/>
        <v>140000</v>
      </c>
      <c r="MT98" s="21">
        <f t="shared" si="8333"/>
        <v>140000</v>
      </c>
      <c r="MU98" s="21">
        <f t="shared" si="8333"/>
        <v>140000</v>
      </c>
      <c r="MV98" s="21">
        <f t="shared" si="8333"/>
        <v>140000</v>
      </c>
      <c r="MW98" s="21">
        <f t="shared" si="8333"/>
        <v>140000</v>
      </c>
      <c r="MX98" s="21">
        <f t="shared" si="8333"/>
        <v>140000</v>
      </c>
      <c r="MY98" s="21">
        <f t="shared" si="8333"/>
        <v>140000</v>
      </c>
      <c r="MZ98" s="21">
        <f t="shared" si="8333"/>
        <v>140000</v>
      </c>
      <c r="NA98" s="21">
        <f t="shared" si="8333"/>
        <v>140000</v>
      </c>
      <c r="NB98" s="21">
        <f t="shared" si="8333"/>
        <v>140000</v>
      </c>
      <c r="NC98" s="21">
        <f t="shared" si="8333"/>
        <v>140000</v>
      </c>
      <c r="ND98" s="21">
        <f t="shared" si="8333"/>
        <v>140000</v>
      </c>
      <c r="NE98" s="21">
        <f t="shared" si="8333"/>
        <v>140000</v>
      </c>
      <c r="NF98" s="21">
        <f t="shared" si="8333"/>
        <v>152000.00000000003</v>
      </c>
      <c r="NG98" s="21">
        <f t="shared" si="8333"/>
        <v>152000.00000000003</v>
      </c>
      <c r="NH98" s="21">
        <f t="shared" si="8333"/>
        <v>152000.00000000003</v>
      </c>
      <c r="NI98" s="21">
        <f t="shared" si="8333"/>
        <v>152000.00000000003</v>
      </c>
      <c r="NJ98" s="21">
        <f t="shared" si="8333"/>
        <v>152000.00000000003</v>
      </c>
      <c r="NK98" s="21">
        <f t="shared" si="8333"/>
        <v>152000.00000000003</v>
      </c>
      <c r="NL98" s="21">
        <f t="shared" si="8333"/>
        <v>152000.00000000003</v>
      </c>
      <c r="NM98" s="21">
        <f t="shared" si="8333"/>
        <v>152000.00000000003</v>
      </c>
      <c r="NN98" s="21">
        <f t="shared" si="8333"/>
        <v>152000.00000000003</v>
      </c>
      <c r="NO98" s="21">
        <f t="shared" si="8333"/>
        <v>152000.00000000003</v>
      </c>
      <c r="NP98" s="21">
        <f t="shared" si="8333"/>
        <v>152000.00000000003</v>
      </c>
      <c r="NQ98" s="21">
        <f t="shared" si="8333"/>
        <v>152000.00000000003</v>
      </c>
      <c r="NR98" s="21">
        <f t="shared" si="8333"/>
        <v>152000.00000000003</v>
      </c>
      <c r="NS98" s="21">
        <f t="shared" si="8333"/>
        <v>152000.00000000003</v>
      </c>
      <c r="NT98" s="21">
        <f t="shared" si="8333"/>
        <v>152000.00000000003</v>
      </c>
      <c r="NU98" s="21">
        <f t="shared" si="8333"/>
        <v>152000.00000000003</v>
      </c>
      <c r="NV98" s="21">
        <f t="shared" si="8333"/>
        <v>152000.00000000003</v>
      </c>
      <c r="NW98" s="21">
        <f t="shared" si="8333"/>
        <v>152000.00000000003</v>
      </c>
      <c r="NX98" s="21">
        <f t="shared" si="8333"/>
        <v>152000.00000000003</v>
      </c>
      <c r="NY98" s="21">
        <f t="shared" si="8333"/>
        <v>152000.00000000003</v>
      </c>
      <c r="NZ98" s="21">
        <f t="shared" si="8333"/>
        <v>152000.00000000003</v>
      </c>
      <c r="OA98" s="21">
        <f t="shared" si="8333"/>
        <v>152000.00000000003</v>
      </c>
      <c r="OB98" s="21">
        <f t="shared" si="8333"/>
        <v>152000.00000000003</v>
      </c>
      <c r="OC98" s="21">
        <f t="shared" si="8333"/>
        <v>152000.00000000003</v>
      </c>
      <c r="OD98" s="21">
        <f t="shared" si="8333"/>
        <v>152000.00000000003</v>
      </c>
      <c r="OE98" s="21">
        <f t="shared" si="8333"/>
        <v>152000.00000000003</v>
      </c>
      <c r="OF98" s="21">
        <f t="shared" si="8333"/>
        <v>152000.00000000003</v>
      </c>
      <c r="OG98" s="21">
        <f t="shared" si="8333"/>
        <v>152000.00000000003</v>
      </c>
      <c r="OH98" s="21">
        <f t="shared" si="8333"/>
        <v>152000.00000000003</v>
      </c>
      <c r="OI98" s="21">
        <f t="shared" si="8333"/>
        <v>152000.00000000003</v>
      </c>
      <c r="OJ98" s="21">
        <f t="shared" si="8333"/>
        <v>164000.00000000003</v>
      </c>
      <c r="OK98" s="21">
        <f t="shared" si="8333"/>
        <v>164000.00000000003</v>
      </c>
      <c r="OL98" s="21">
        <f t="shared" ref="OL98:QW98" si="8334">IF(OL$8="",0,SUMIFS(84:84,92:92,OL$8))</f>
        <v>164000.00000000003</v>
      </c>
      <c r="OM98" s="21">
        <f t="shared" si="8334"/>
        <v>164000.00000000003</v>
      </c>
      <c r="ON98" s="21">
        <f t="shared" si="8334"/>
        <v>164000.00000000003</v>
      </c>
      <c r="OO98" s="21">
        <f t="shared" si="8334"/>
        <v>164000.00000000003</v>
      </c>
      <c r="OP98" s="21">
        <f t="shared" si="8334"/>
        <v>164000.00000000003</v>
      </c>
      <c r="OQ98" s="21">
        <f t="shared" si="8334"/>
        <v>164000.00000000003</v>
      </c>
      <c r="OR98" s="21">
        <f t="shared" si="8334"/>
        <v>164000.00000000003</v>
      </c>
      <c r="OS98" s="21">
        <f t="shared" si="8334"/>
        <v>164000.00000000003</v>
      </c>
      <c r="OT98" s="21">
        <f t="shared" si="8334"/>
        <v>164000.00000000003</v>
      </c>
      <c r="OU98" s="21">
        <f t="shared" si="8334"/>
        <v>164000.00000000003</v>
      </c>
      <c r="OV98" s="21">
        <f t="shared" si="8334"/>
        <v>164000.00000000003</v>
      </c>
      <c r="OW98" s="21">
        <f t="shared" si="8334"/>
        <v>164000.00000000003</v>
      </c>
      <c r="OX98" s="21">
        <f t="shared" si="8334"/>
        <v>164000.00000000003</v>
      </c>
      <c r="OY98" s="21">
        <f t="shared" si="8334"/>
        <v>164000.00000000003</v>
      </c>
      <c r="OZ98" s="21">
        <f t="shared" si="8334"/>
        <v>164000.00000000003</v>
      </c>
      <c r="PA98" s="21">
        <f t="shared" si="8334"/>
        <v>164000.00000000003</v>
      </c>
      <c r="PB98" s="21">
        <f t="shared" si="8334"/>
        <v>164000.00000000003</v>
      </c>
      <c r="PC98" s="21">
        <f t="shared" si="8334"/>
        <v>164000.00000000003</v>
      </c>
      <c r="PD98" s="21">
        <f t="shared" si="8334"/>
        <v>164000.00000000003</v>
      </c>
      <c r="PE98" s="21">
        <f t="shared" si="8334"/>
        <v>164000.00000000003</v>
      </c>
      <c r="PF98" s="21">
        <f t="shared" si="8334"/>
        <v>164000.00000000003</v>
      </c>
      <c r="PG98" s="21">
        <f t="shared" si="8334"/>
        <v>164000.00000000003</v>
      </c>
      <c r="PH98" s="21">
        <f t="shared" si="8334"/>
        <v>164000.00000000003</v>
      </c>
      <c r="PI98" s="21">
        <f t="shared" si="8334"/>
        <v>164000.00000000003</v>
      </c>
      <c r="PJ98" s="21">
        <f t="shared" si="8334"/>
        <v>164000.00000000003</v>
      </c>
      <c r="PK98" s="21">
        <f t="shared" si="8334"/>
        <v>164000.00000000003</v>
      </c>
      <c r="PL98" s="21">
        <f t="shared" si="8334"/>
        <v>164000.00000000003</v>
      </c>
      <c r="PM98" s="21">
        <f t="shared" si="8334"/>
        <v>164000.00000000003</v>
      </c>
      <c r="PN98" s="21">
        <f t="shared" si="8334"/>
        <v>164000.00000000003</v>
      </c>
      <c r="PO98" s="21">
        <f t="shared" si="8334"/>
        <v>156000</v>
      </c>
      <c r="PP98" s="21">
        <f t="shared" si="8334"/>
        <v>156000</v>
      </c>
      <c r="PQ98" s="21">
        <f t="shared" si="8334"/>
        <v>156000</v>
      </c>
      <c r="PR98" s="21">
        <f t="shared" si="8334"/>
        <v>156000</v>
      </c>
      <c r="PS98" s="21">
        <f t="shared" si="8334"/>
        <v>156000</v>
      </c>
      <c r="PT98" s="21">
        <f t="shared" si="8334"/>
        <v>156000</v>
      </c>
      <c r="PU98" s="21">
        <f t="shared" si="8334"/>
        <v>156000</v>
      </c>
      <c r="PV98" s="21">
        <f t="shared" si="8334"/>
        <v>156000</v>
      </c>
      <c r="PW98" s="21">
        <f t="shared" si="8334"/>
        <v>156000</v>
      </c>
      <c r="PX98" s="21">
        <f t="shared" si="8334"/>
        <v>156000</v>
      </c>
      <c r="PY98" s="21">
        <f t="shared" si="8334"/>
        <v>156000</v>
      </c>
      <c r="PZ98" s="21">
        <f t="shared" si="8334"/>
        <v>156000</v>
      </c>
      <c r="QA98" s="21">
        <f t="shared" si="8334"/>
        <v>156000</v>
      </c>
      <c r="QB98" s="21">
        <f t="shared" si="8334"/>
        <v>156000</v>
      </c>
      <c r="QC98" s="21">
        <f t="shared" si="8334"/>
        <v>156000</v>
      </c>
      <c r="QD98" s="21">
        <f t="shared" si="8334"/>
        <v>156000</v>
      </c>
      <c r="QE98" s="21">
        <f t="shared" si="8334"/>
        <v>156000</v>
      </c>
      <c r="QF98" s="21">
        <f t="shared" si="8334"/>
        <v>156000</v>
      </c>
      <c r="QG98" s="21">
        <f t="shared" si="8334"/>
        <v>156000</v>
      </c>
      <c r="QH98" s="21">
        <f t="shared" si="8334"/>
        <v>156000</v>
      </c>
      <c r="QI98" s="21">
        <f t="shared" si="8334"/>
        <v>156000</v>
      </c>
      <c r="QJ98" s="21">
        <f t="shared" si="8334"/>
        <v>156000</v>
      </c>
      <c r="QK98" s="21">
        <f t="shared" si="8334"/>
        <v>156000</v>
      </c>
      <c r="QL98" s="21">
        <f t="shared" si="8334"/>
        <v>156000</v>
      </c>
      <c r="QM98" s="21">
        <f t="shared" si="8334"/>
        <v>156000</v>
      </c>
      <c r="QN98" s="21">
        <f t="shared" si="8334"/>
        <v>156000</v>
      </c>
      <c r="QO98" s="21">
        <f t="shared" si="8334"/>
        <v>156000</v>
      </c>
      <c r="QP98" s="21">
        <f t="shared" si="8334"/>
        <v>156000</v>
      </c>
      <c r="QQ98" s="21">
        <f t="shared" si="8334"/>
        <v>156000</v>
      </c>
      <c r="QR98" s="21">
        <f t="shared" si="8334"/>
        <v>156000</v>
      </c>
      <c r="QS98" s="21">
        <f t="shared" si="8334"/>
        <v>156000</v>
      </c>
      <c r="QT98" s="21">
        <f t="shared" si="8334"/>
        <v>243000</v>
      </c>
      <c r="QU98" s="21">
        <f t="shared" si="8334"/>
        <v>243000</v>
      </c>
      <c r="QV98" s="21">
        <f t="shared" si="8334"/>
        <v>243000</v>
      </c>
      <c r="QW98" s="21">
        <f t="shared" si="8334"/>
        <v>243000</v>
      </c>
      <c r="QX98" s="21">
        <f t="shared" ref="QX98:TI98" si="8335">IF(QX$8="",0,SUMIFS(84:84,92:92,QX$8))</f>
        <v>243000</v>
      </c>
      <c r="QY98" s="21">
        <f t="shared" si="8335"/>
        <v>243000</v>
      </c>
      <c r="QZ98" s="21">
        <f t="shared" si="8335"/>
        <v>243000</v>
      </c>
      <c r="RA98" s="21">
        <f t="shared" si="8335"/>
        <v>243000</v>
      </c>
      <c r="RB98" s="21">
        <f t="shared" si="8335"/>
        <v>243000</v>
      </c>
      <c r="RC98" s="21">
        <f t="shared" si="8335"/>
        <v>243000</v>
      </c>
      <c r="RD98" s="21">
        <f t="shared" si="8335"/>
        <v>243000</v>
      </c>
      <c r="RE98" s="21">
        <f t="shared" si="8335"/>
        <v>243000</v>
      </c>
      <c r="RF98" s="21">
        <f t="shared" si="8335"/>
        <v>243000</v>
      </c>
      <c r="RG98" s="21">
        <f t="shared" si="8335"/>
        <v>243000</v>
      </c>
      <c r="RH98" s="21">
        <f t="shared" si="8335"/>
        <v>243000</v>
      </c>
      <c r="RI98" s="21">
        <f t="shared" si="8335"/>
        <v>243000</v>
      </c>
      <c r="RJ98" s="21">
        <f t="shared" si="8335"/>
        <v>243000</v>
      </c>
      <c r="RK98" s="21">
        <f t="shared" si="8335"/>
        <v>243000</v>
      </c>
      <c r="RL98" s="21">
        <f t="shared" si="8335"/>
        <v>243000</v>
      </c>
      <c r="RM98" s="21">
        <f t="shared" si="8335"/>
        <v>243000</v>
      </c>
      <c r="RN98" s="21">
        <f t="shared" si="8335"/>
        <v>243000</v>
      </c>
      <c r="RO98" s="21">
        <f t="shared" si="8335"/>
        <v>243000</v>
      </c>
      <c r="RP98" s="21">
        <f t="shared" si="8335"/>
        <v>243000</v>
      </c>
      <c r="RQ98" s="21">
        <f t="shared" si="8335"/>
        <v>243000</v>
      </c>
      <c r="RR98" s="21">
        <f t="shared" si="8335"/>
        <v>243000</v>
      </c>
      <c r="RS98" s="21">
        <f t="shared" si="8335"/>
        <v>243000</v>
      </c>
      <c r="RT98" s="21">
        <f t="shared" si="8335"/>
        <v>243000</v>
      </c>
      <c r="RU98" s="21">
        <f t="shared" si="8335"/>
        <v>243000</v>
      </c>
      <c r="RV98" s="21">
        <f t="shared" si="8335"/>
        <v>243000</v>
      </c>
      <c r="RW98" s="21">
        <f t="shared" si="8335"/>
        <v>243000</v>
      </c>
      <c r="RX98" s="21">
        <f t="shared" si="8335"/>
        <v>341999.99999999994</v>
      </c>
      <c r="RY98" s="21">
        <f t="shared" si="8335"/>
        <v>341999.99999999994</v>
      </c>
      <c r="RZ98" s="21">
        <f t="shared" si="8335"/>
        <v>341999.99999999994</v>
      </c>
      <c r="SA98" s="21">
        <f t="shared" si="8335"/>
        <v>341999.99999999994</v>
      </c>
      <c r="SB98" s="21">
        <f t="shared" si="8335"/>
        <v>341999.99999999994</v>
      </c>
      <c r="SC98" s="21">
        <f t="shared" si="8335"/>
        <v>341999.99999999994</v>
      </c>
      <c r="SD98" s="21">
        <f t="shared" si="8335"/>
        <v>341999.99999999994</v>
      </c>
      <c r="SE98" s="21">
        <f t="shared" si="8335"/>
        <v>341999.99999999994</v>
      </c>
      <c r="SF98" s="21">
        <f t="shared" si="8335"/>
        <v>341999.99999999994</v>
      </c>
      <c r="SG98" s="21">
        <f t="shared" si="8335"/>
        <v>341999.99999999994</v>
      </c>
      <c r="SH98" s="21">
        <f t="shared" si="8335"/>
        <v>341999.99999999994</v>
      </c>
      <c r="SI98" s="21">
        <f t="shared" si="8335"/>
        <v>341999.99999999994</v>
      </c>
      <c r="SJ98" s="21">
        <f t="shared" si="8335"/>
        <v>341999.99999999994</v>
      </c>
      <c r="SK98" s="21">
        <f t="shared" si="8335"/>
        <v>341999.99999999994</v>
      </c>
      <c r="SL98" s="21">
        <f t="shared" si="8335"/>
        <v>341999.99999999994</v>
      </c>
      <c r="SM98" s="21">
        <f t="shared" si="8335"/>
        <v>341999.99999999994</v>
      </c>
      <c r="SN98" s="21">
        <f t="shared" si="8335"/>
        <v>341999.99999999994</v>
      </c>
      <c r="SO98" s="21">
        <f t="shared" si="8335"/>
        <v>341999.99999999994</v>
      </c>
      <c r="SP98" s="21">
        <f t="shared" si="8335"/>
        <v>341999.99999999994</v>
      </c>
      <c r="SQ98" s="21">
        <f t="shared" si="8335"/>
        <v>341999.99999999994</v>
      </c>
      <c r="SR98" s="21">
        <f t="shared" si="8335"/>
        <v>341999.99999999994</v>
      </c>
      <c r="SS98" s="21">
        <f t="shared" si="8335"/>
        <v>341999.99999999994</v>
      </c>
      <c r="ST98" s="21">
        <f t="shared" si="8335"/>
        <v>341999.99999999994</v>
      </c>
      <c r="SU98" s="21">
        <f t="shared" si="8335"/>
        <v>341999.99999999994</v>
      </c>
      <c r="SV98" s="21">
        <f t="shared" si="8335"/>
        <v>341999.99999999994</v>
      </c>
      <c r="SW98" s="21">
        <f t="shared" si="8335"/>
        <v>341999.99999999994</v>
      </c>
      <c r="SX98" s="21">
        <f t="shared" si="8335"/>
        <v>341999.99999999994</v>
      </c>
      <c r="SY98" s="21">
        <f t="shared" si="8335"/>
        <v>341999.99999999994</v>
      </c>
      <c r="SZ98" s="21">
        <f t="shared" si="8335"/>
        <v>341999.99999999994</v>
      </c>
      <c r="TA98" s="21">
        <f t="shared" si="8335"/>
        <v>341999.99999999994</v>
      </c>
      <c r="TB98" s="21">
        <f t="shared" si="8335"/>
        <v>341999.99999999994</v>
      </c>
      <c r="TC98" s="21">
        <f t="shared" si="8335"/>
        <v>222000</v>
      </c>
      <c r="TD98" s="21">
        <f t="shared" si="8335"/>
        <v>222000</v>
      </c>
      <c r="TE98" s="21">
        <f t="shared" si="8335"/>
        <v>222000</v>
      </c>
      <c r="TF98" s="21">
        <f t="shared" si="8335"/>
        <v>222000</v>
      </c>
      <c r="TG98" s="21">
        <f t="shared" si="8335"/>
        <v>222000</v>
      </c>
      <c r="TH98" s="21">
        <f t="shared" si="8335"/>
        <v>222000</v>
      </c>
      <c r="TI98" s="21">
        <f t="shared" si="8335"/>
        <v>222000</v>
      </c>
      <c r="TJ98" s="21">
        <f t="shared" ref="TJ98:VU98" si="8336">IF(TJ$8="",0,SUMIFS(84:84,92:92,TJ$8))</f>
        <v>222000</v>
      </c>
      <c r="TK98" s="21">
        <f t="shared" si="8336"/>
        <v>222000</v>
      </c>
      <c r="TL98" s="21">
        <f t="shared" si="8336"/>
        <v>222000</v>
      </c>
      <c r="TM98" s="21">
        <f t="shared" si="8336"/>
        <v>222000</v>
      </c>
      <c r="TN98" s="21">
        <f t="shared" si="8336"/>
        <v>222000</v>
      </c>
      <c r="TO98" s="21">
        <f t="shared" si="8336"/>
        <v>222000</v>
      </c>
      <c r="TP98" s="21">
        <f t="shared" si="8336"/>
        <v>222000</v>
      </c>
      <c r="TQ98" s="21">
        <f t="shared" si="8336"/>
        <v>222000</v>
      </c>
      <c r="TR98" s="21">
        <f t="shared" si="8336"/>
        <v>222000</v>
      </c>
      <c r="TS98" s="21">
        <f t="shared" si="8336"/>
        <v>222000</v>
      </c>
      <c r="TT98" s="21">
        <f t="shared" si="8336"/>
        <v>222000</v>
      </c>
      <c r="TU98" s="21">
        <f t="shared" si="8336"/>
        <v>222000</v>
      </c>
      <c r="TV98" s="21">
        <f t="shared" si="8336"/>
        <v>222000</v>
      </c>
      <c r="TW98" s="21">
        <f t="shared" si="8336"/>
        <v>222000</v>
      </c>
      <c r="TX98" s="21">
        <f t="shared" si="8336"/>
        <v>222000</v>
      </c>
      <c r="TY98" s="21">
        <f t="shared" si="8336"/>
        <v>222000</v>
      </c>
      <c r="TZ98" s="21">
        <f t="shared" si="8336"/>
        <v>222000</v>
      </c>
      <c r="UA98" s="21">
        <f t="shared" si="8336"/>
        <v>222000</v>
      </c>
      <c r="UB98" s="21">
        <f t="shared" si="8336"/>
        <v>222000</v>
      </c>
      <c r="UC98" s="21">
        <f t="shared" si="8336"/>
        <v>222000</v>
      </c>
      <c r="UD98" s="21">
        <f t="shared" si="8336"/>
        <v>222000</v>
      </c>
      <c r="UE98" s="21">
        <f t="shared" si="8336"/>
        <v>222000</v>
      </c>
      <c r="UF98" s="21">
        <f t="shared" si="8336"/>
        <v>222000</v>
      </c>
      <c r="UG98" s="21">
        <f t="shared" si="8336"/>
        <v>216000</v>
      </c>
      <c r="UH98" s="21">
        <f t="shared" si="8336"/>
        <v>216000</v>
      </c>
      <c r="UI98" s="21">
        <f t="shared" si="8336"/>
        <v>216000</v>
      </c>
      <c r="UJ98" s="21">
        <f t="shared" si="8336"/>
        <v>216000</v>
      </c>
      <c r="UK98" s="21">
        <f t="shared" si="8336"/>
        <v>216000</v>
      </c>
      <c r="UL98" s="21">
        <f t="shared" si="8336"/>
        <v>216000</v>
      </c>
      <c r="UM98" s="21">
        <f t="shared" si="8336"/>
        <v>216000</v>
      </c>
      <c r="UN98" s="21">
        <f t="shared" si="8336"/>
        <v>216000</v>
      </c>
      <c r="UO98" s="21">
        <f t="shared" si="8336"/>
        <v>216000</v>
      </c>
      <c r="UP98" s="21">
        <f t="shared" si="8336"/>
        <v>216000</v>
      </c>
      <c r="UQ98" s="21">
        <f t="shared" si="8336"/>
        <v>216000</v>
      </c>
      <c r="UR98" s="21">
        <f t="shared" si="8336"/>
        <v>216000</v>
      </c>
      <c r="US98" s="21">
        <f t="shared" si="8336"/>
        <v>216000</v>
      </c>
      <c r="UT98" s="21">
        <f t="shared" si="8336"/>
        <v>216000</v>
      </c>
      <c r="UU98" s="21">
        <f t="shared" si="8336"/>
        <v>216000</v>
      </c>
      <c r="UV98" s="21">
        <f t="shared" si="8336"/>
        <v>216000</v>
      </c>
      <c r="UW98" s="21">
        <f t="shared" si="8336"/>
        <v>216000</v>
      </c>
      <c r="UX98" s="21">
        <f t="shared" si="8336"/>
        <v>216000</v>
      </c>
      <c r="UY98" s="21">
        <f t="shared" si="8336"/>
        <v>216000</v>
      </c>
      <c r="UZ98" s="21">
        <f t="shared" si="8336"/>
        <v>216000</v>
      </c>
      <c r="VA98" s="21">
        <f t="shared" si="8336"/>
        <v>216000</v>
      </c>
      <c r="VB98" s="21">
        <f t="shared" si="8336"/>
        <v>216000</v>
      </c>
      <c r="VC98" s="21">
        <f t="shared" si="8336"/>
        <v>216000</v>
      </c>
      <c r="VD98" s="21">
        <f t="shared" si="8336"/>
        <v>216000</v>
      </c>
      <c r="VE98" s="21">
        <f t="shared" si="8336"/>
        <v>216000</v>
      </c>
      <c r="VF98" s="21">
        <f t="shared" si="8336"/>
        <v>216000</v>
      </c>
      <c r="VG98" s="21">
        <f t="shared" si="8336"/>
        <v>216000</v>
      </c>
      <c r="VH98" s="21">
        <f t="shared" si="8336"/>
        <v>216000</v>
      </c>
      <c r="VI98" s="21">
        <f t="shared" si="8336"/>
        <v>216000</v>
      </c>
      <c r="VJ98" s="21">
        <f t="shared" si="8336"/>
        <v>216000</v>
      </c>
      <c r="VK98" s="21">
        <f t="shared" si="8336"/>
        <v>216000</v>
      </c>
      <c r="VL98" s="21">
        <f t="shared" si="8336"/>
        <v>180000</v>
      </c>
      <c r="VM98" s="21">
        <f t="shared" si="8336"/>
        <v>180000</v>
      </c>
      <c r="VN98" s="21">
        <f t="shared" si="8336"/>
        <v>180000</v>
      </c>
      <c r="VO98" s="21">
        <f t="shared" si="8336"/>
        <v>180000</v>
      </c>
      <c r="VP98" s="21">
        <f t="shared" si="8336"/>
        <v>180000</v>
      </c>
      <c r="VQ98" s="21">
        <f t="shared" si="8336"/>
        <v>180000</v>
      </c>
      <c r="VR98" s="21">
        <f t="shared" si="8336"/>
        <v>180000</v>
      </c>
      <c r="VS98" s="21">
        <f t="shared" si="8336"/>
        <v>180000</v>
      </c>
      <c r="VT98" s="21">
        <f t="shared" si="8336"/>
        <v>180000</v>
      </c>
      <c r="VU98" s="21">
        <f t="shared" si="8336"/>
        <v>180000</v>
      </c>
      <c r="VV98" s="21">
        <f t="shared" ref="VV98:YG98" si="8337">IF(VV$8="",0,SUMIFS(84:84,92:92,VV$8))</f>
        <v>180000</v>
      </c>
      <c r="VW98" s="21">
        <f t="shared" si="8337"/>
        <v>180000</v>
      </c>
      <c r="VX98" s="21">
        <f t="shared" si="8337"/>
        <v>180000</v>
      </c>
      <c r="VY98" s="21">
        <f t="shared" si="8337"/>
        <v>180000</v>
      </c>
      <c r="VZ98" s="21">
        <f t="shared" si="8337"/>
        <v>180000</v>
      </c>
      <c r="WA98" s="21">
        <f t="shared" si="8337"/>
        <v>180000</v>
      </c>
      <c r="WB98" s="21">
        <f t="shared" si="8337"/>
        <v>180000</v>
      </c>
      <c r="WC98" s="21">
        <f t="shared" si="8337"/>
        <v>180000</v>
      </c>
      <c r="WD98" s="21">
        <f t="shared" si="8337"/>
        <v>180000</v>
      </c>
      <c r="WE98" s="21">
        <f t="shared" si="8337"/>
        <v>180000</v>
      </c>
      <c r="WF98" s="21">
        <f t="shared" si="8337"/>
        <v>180000</v>
      </c>
      <c r="WG98" s="21">
        <f t="shared" si="8337"/>
        <v>180000</v>
      </c>
      <c r="WH98" s="21">
        <f t="shared" si="8337"/>
        <v>180000</v>
      </c>
      <c r="WI98" s="21">
        <f t="shared" si="8337"/>
        <v>180000</v>
      </c>
      <c r="WJ98" s="21">
        <f t="shared" si="8337"/>
        <v>180000</v>
      </c>
      <c r="WK98" s="21">
        <f t="shared" si="8337"/>
        <v>180000</v>
      </c>
      <c r="WL98" s="21">
        <f t="shared" si="8337"/>
        <v>180000</v>
      </c>
      <c r="WM98" s="21">
        <f t="shared" si="8337"/>
        <v>180000</v>
      </c>
      <c r="WN98" s="21">
        <f t="shared" si="8337"/>
        <v>180000</v>
      </c>
      <c r="WO98" s="21">
        <f t="shared" si="8337"/>
        <v>180000</v>
      </c>
      <c r="WP98" s="21">
        <f t="shared" si="8337"/>
        <v>180000</v>
      </c>
      <c r="WQ98" s="21">
        <f t="shared" si="8337"/>
        <v>204000</v>
      </c>
      <c r="WR98" s="21">
        <f t="shared" si="8337"/>
        <v>204000</v>
      </c>
      <c r="WS98" s="21">
        <f t="shared" si="8337"/>
        <v>204000</v>
      </c>
      <c r="WT98" s="21">
        <f t="shared" si="8337"/>
        <v>204000</v>
      </c>
      <c r="WU98" s="21">
        <f t="shared" si="8337"/>
        <v>204000</v>
      </c>
      <c r="WV98" s="21">
        <f t="shared" si="8337"/>
        <v>204000</v>
      </c>
      <c r="WW98" s="21">
        <f t="shared" si="8337"/>
        <v>204000</v>
      </c>
      <c r="WX98" s="21">
        <f t="shared" si="8337"/>
        <v>204000</v>
      </c>
      <c r="WY98" s="21">
        <f t="shared" si="8337"/>
        <v>204000</v>
      </c>
      <c r="WZ98" s="21">
        <f t="shared" si="8337"/>
        <v>204000</v>
      </c>
      <c r="XA98" s="21">
        <f t="shared" si="8337"/>
        <v>204000</v>
      </c>
      <c r="XB98" s="21">
        <f t="shared" si="8337"/>
        <v>204000</v>
      </c>
      <c r="XC98" s="21">
        <f t="shared" si="8337"/>
        <v>204000</v>
      </c>
      <c r="XD98" s="21">
        <f t="shared" si="8337"/>
        <v>204000</v>
      </c>
      <c r="XE98" s="21">
        <f t="shared" si="8337"/>
        <v>204000</v>
      </c>
      <c r="XF98" s="21">
        <f t="shared" si="8337"/>
        <v>204000</v>
      </c>
      <c r="XG98" s="21">
        <f t="shared" si="8337"/>
        <v>204000</v>
      </c>
      <c r="XH98" s="21">
        <f t="shared" si="8337"/>
        <v>204000</v>
      </c>
      <c r="XI98" s="21">
        <f t="shared" si="8337"/>
        <v>204000</v>
      </c>
      <c r="XJ98" s="21">
        <f t="shared" si="8337"/>
        <v>204000</v>
      </c>
      <c r="XK98" s="21">
        <f t="shared" si="8337"/>
        <v>204000</v>
      </c>
      <c r="XL98" s="21">
        <f t="shared" si="8337"/>
        <v>204000</v>
      </c>
      <c r="XM98" s="21">
        <f t="shared" si="8337"/>
        <v>204000</v>
      </c>
      <c r="XN98" s="21">
        <f t="shared" si="8337"/>
        <v>204000</v>
      </c>
      <c r="XO98" s="21">
        <f t="shared" si="8337"/>
        <v>204000</v>
      </c>
      <c r="XP98" s="21">
        <f t="shared" si="8337"/>
        <v>204000</v>
      </c>
      <c r="XQ98" s="21">
        <f t="shared" si="8337"/>
        <v>204000</v>
      </c>
      <c r="XR98" s="21">
        <f t="shared" si="8337"/>
        <v>204000</v>
      </c>
      <c r="XS98" s="21">
        <f t="shared" si="8337"/>
        <v>153000</v>
      </c>
      <c r="XT98" s="21">
        <f t="shared" si="8337"/>
        <v>153000</v>
      </c>
      <c r="XU98" s="21">
        <f t="shared" si="8337"/>
        <v>153000</v>
      </c>
      <c r="XV98" s="21">
        <f t="shared" si="8337"/>
        <v>153000</v>
      </c>
      <c r="XW98" s="21">
        <f t="shared" si="8337"/>
        <v>153000</v>
      </c>
      <c r="XX98" s="21">
        <f t="shared" si="8337"/>
        <v>153000</v>
      </c>
      <c r="XY98" s="21">
        <f t="shared" si="8337"/>
        <v>153000</v>
      </c>
      <c r="XZ98" s="21">
        <f t="shared" si="8337"/>
        <v>153000</v>
      </c>
      <c r="YA98" s="21">
        <f t="shared" si="8337"/>
        <v>153000</v>
      </c>
      <c r="YB98" s="21">
        <f t="shared" si="8337"/>
        <v>153000</v>
      </c>
      <c r="YC98" s="21">
        <f t="shared" si="8337"/>
        <v>153000</v>
      </c>
      <c r="YD98" s="21">
        <f t="shared" si="8337"/>
        <v>153000</v>
      </c>
      <c r="YE98" s="21">
        <f t="shared" si="8337"/>
        <v>153000</v>
      </c>
      <c r="YF98" s="21">
        <f t="shared" si="8337"/>
        <v>153000</v>
      </c>
      <c r="YG98" s="21">
        <f t="shared" si="8337"/>
        <v>153000</v>
      </c>
      <c r="YH98" s="21">
        <f t="shared" ref="YH98:AAS98" si="8338">IF(YH$8="",0,SUMIFS(84:84,92:92,YH$8))</f>
        <v>153000</v>
      </c>
      <c r="YI98" s="21">
        <f t="shared" si="8338"/>
        <v>153000</v>
      </c>
      <c r="YJ98" s="21">
        <f t="shared" si="8338"/>
        <v>153000</v>
      </c>
      <c r="YK98" s="21">
        <f t="shared" si="8338"/>
        <v>153000</v>
      </c>
      <c r="YL98" s="21">
        <f t="shared" si="8338"/>
        <v>153000</v>
      </c>
      <c r="YM98" s="21">
        <f t="shared" si="8338"/>
        <v>153000</v>
      </c>
      <c r="YN98" s="21">
        <f t="shared" si="8338"/>
        <v>153000</v>
      </c>
      <c r="YO98" s="21">
        <f t="shared" si="8338"/>
        <v>153000</v>
      </c>
      <c r="YP98" s="21">
        <f t="shared" si="8338"/>
        <v>153000</v>
      </c>
      <c r="YQ98" s="21">
        <f t="shared" si="8338"/>
        <v>153000</v>
      </c>
      <c r="YR98" s="21">
        <f t="shared" si="8338"/>
        <v>153000</v>
      </c>
      <c r="YS98" s="21">
        <f t="shared" si="8338"/>
        <v>153000</v>
      </c>
      <c r="YT98" s="21">
        <f t="shared" si="8338"/>
        <v>153000</v>
      </c>
      <c r="YU98" s="21">
        <f t="shared" si="8338"/>
        <v>153000</v>
      </c>
      <c r="YV98" s="21">
        <f t="shared" si="8338"/>
        <v>153000</v>
      </c>
      <c r="YW98" s="21">
        <f t="shared" si="8338"/>
        <v>153000</v>
      </c>
      <c r="YX98" s="21">
        <f t="shared" si="8338"/>
        <v>171000</v>
      </c>
      <c r="YY98" s="21">
        <f t="shared" si="8338"/>
        <v>171000</v>
      </c>
      <c r="YZ98" s="21">
        <f t="shared" si="8338"/>
        <v>171000</v>
      </c>
      <c r="ZA98" s="21">
        <f t="shared" si="8338"/>
        <v>171000</v>
      </c>
      <c r="ZB98" s="21">
        <f t="shared" si="8338"/>
        <v>171000</v>
      </c>
      <c r="ZC98" s="21">
        <f t="shared" si="8338"/>
        <v>171000</v>
      </c>
      <c r="ZD98" s="21">
        <f t="shared" si="8338"/>
        <v>171000</v>
      </c>
      <c r="ZE98" s="21">
        <f t="shared" si="8338"/>
        <v>171000</v>
      </c>
      <c r="ZF98" s="21">
        <f t="shared" si="8338"/>
        <v>171000</v>
      </c>
      <c r="ZG98" s="21">
        <f t="shared" si="8338"/>
        <v>171000</v>
      </c>
      <c r="ZH98" s="21">
        <f t="shared" si="8338"/>
        <v>171000</v>
      </c>
      <c r="ZI98" s="21">
        <f t="shared" si="8338"/>
        <v>171000</v>
      </c>
      <c r="ZJ98" s="21">
        <f t="shared" si="8338"/>
        <v>171000</v>
      </c>
      <c r="ZK98" s="21">
        <f t="shared" si="8338"/>
        <v>171000</v>
      </c>
      <c r="ZL98" s="21">
        <f t="shared" si="8338"/>
        <v>171000</v>
      </c>
      <c r="ZM98" s="21">
        <f t="shared" si="8338"/>
        <v>171000</v>
      </c>
      <c r="ZN98" s="21">
        <f t="shared" si="8338"/>
        <v>171000</v>
      </c>
      <c r="ZO98" s="21">
        <f t="shared" si="8338"/>
        <v>171000</v>
      </c>
      <c r="ZP98" s="21">
        <f t="shared" si="8338"/>
        <v>171000</v>
      </c>
      <c r="ZQ98" s="21">
        <f t="shared" si="8338"/>
        <v>171000</v>
      </c>
      <c r="ZR98" s="21">
        <f t="shared" si="8338"/>
        <v>171000</v>
      </c>
      <c r="ZS98" s="21">
        <f t="shared" si="8338"/>
        <v>171000</v>
      </c>
      <c r="ZT98" s="21">
        <f t="shared" si="8338"/>
        <v>171000</v>
      </c>
      <c r="ZU98" s="21">
        <f t="shared" si="8338"/>
        <v>171000</v>
      </c>
      <c r="ZV98" s="21">
        <f t="shared" si="8338"/>
        <v>171000</v>
      </c>
      <c r="ZW98" s="21">
        <f t="shared" si="8338"/>
        <v>171000</v>
      </c>
      <c r="ZX98" s="21">
        <f t="shared" si="8338"/>
        <v>171000</v>
      </c>
      <c r="ZY98" s="21">
        <f t="shared" si="8338"/>
        <v>171000</v>
      </c>
      <c r="ZZ98" s="21">
        <f t="shared" si="8338"/>
        <v>171000</v>
      </c>
      <c r="AAA98" s="21">
        <f t="shared" si="8338"/>
        <v>171000</v>
      </c>
      <c r="AAB98" s="21">
        <f t="shared" si="8338"/>
        <v>216000</v>
      </c>
      <c r="AAC98" s="21">
        <f t="shared" si="8338"/>
        <v>216000</v>
      </c>
      <c r="AAD98" s="21">
        <f t="shared" si="8338"/>
        <v>216000</v>
      </c>
      <c r="AAE98" s="21">
        <f t="shared" si="8338"/>
        <v>216000</v>
      </c>
      <c r="AAF98" s="21">
        <f t="shared" si="8338"/>
        <v>216000</v>
      </c>
      <c r="AAG98" s="21">
        <f t="shared" si="8338"/>
        <v>216000</v>
      </c>
      <c r="AAH98" s="21">
        <f t="shared" si="8338"/>
        <v>216000</v>
      </c>
      <c r="AAI98" s="21">
        <f t="shared" si="8338"/>
        <v>216000</v>
      </c>
      <c r="AAJ98" s="21">
        <f t="shared" si="8338"/>
        <v>216000</v>
      </c>
      <c r="AAK98" s="21">
        <f t="shared" si="8338"/>
        <v>216000</v>
      </c>
      <c r="AAL98" s="21">
        <f t="shared" si="8338"/>
        <v>216000</v>
      </c>
      <c r="AAM98" s="21">
        <f t="shared" si="8338"/>
        <v>216000</v>
      </c>
      <c r="AAN98" s="21">
        <f t="shared" si="8338"/>
        <v>216000</v>
      </c>
      <c r="AAO98" s="21">
        <f t="shared" si="8338"/>
        <v>216000</v>
      </c>
      <c r="AAP98" s="21">
        <f t="shared" si="8338"/>
        <v>216000</v>
      </c>
      <c r="AAQ98" s="21">
        <f t="shared" si="8338"/>
        <v>216000</v>
      </c>
      <c r="AAR98" s="21">
        <f t="shared" si="8338"/>
        <v>216000</v>
      </c>
      <c r="AAS98" s="21">
        <f t="shared" si="8338"/>
        <v>216000</v>
      </c>
      <c r="AAT98" s="21">
        <f t="shared" ref="AAT98:ADE98" si="8339">IF(AAT$8="",0,SUMIFS(84:84,92:92,AAT$8))</f>
        <v>216000</v>
      </c>
      <c r="AAU98" s="21">
        <f t="shared" si="8339"/>
        <v>216000</v>
      </c>
      <c r="AAV98" s="21">
        <f t="shared" si="8339"/>
        <v>216000</v>
      </c>
      <c r="AAW98" s="21">
        <f t="shared" si="8339"/>
        <v>216000</v>
      </c>
      <c r="AAX98" s="21">
        <f t="shared" si="8339"/>
        <v>216000</v>
      </c>
      <c r="AAY98" s="21">
        <f t="shared" si="8339"/>
        <v>216000</v>
      </c>
      <c r="AAZ98" s="21">
        <f t="shared" si="8339"/>
        <v>216000</v>
      </c>
      <c r="ABA98" s="21">
        <f t="shared" si="8339"/>
        <v>216000</v>
      </c>
      <c r="ABB98" s="21">
        <f t="shared" si="8339"/>
        <v>216000</v>
      </c>
      <c r="ABC98" s="21">
        <f t="shared" si="8339"/>
        <v>216000</v>
      </c>
      <c r="ABD98" s="21">
        <f t="shared" si="8339"/>
        <v>216000</v>
      </c>
      <c r="ABE98" s="21">
        <f t="shared" si="8339"/>
        <v>216000</v>
      </c>
      <c r="ABF98" s="21">
        <f t="shared" si="8339"/>
        <v>216000</v>
      </c>
      <c r="ABG98" s="21">
        <f t="shared" si="8339"/>
        <v>216000</v>
      </c>
      <c r="ABH98" s="21">
        <f t="shared" si="8339"/>
        <v>216000</v>
      </c>
      <c r="ABI98" s="21">
        <f t="shared" si="8339"/>
        <v>216000</v>
      </c>
      <c r="ABJ98" s="21">
        <f t="shared" si="8339"/>
        <v>216000</v>
      </c>
      <c r="ABK98" s="21">
        <f t="shared" si="8339"/>
        <v>216000</v>
      </c>
      <c r="ABL98" s="21">
        <f t="shared" si="8339"/>
        <v>216000</v>
      </c>
      <c r="ABM98" s="21">
        <f t="shared" si="8339"/>
        <v>216000</v>
      </c>
      <c r="ABN98" s="21">
        <f t="shared" si="8339"/>
        <v>216000</v>
      </c>
      <c r="ABO98" s="21">
        <f t="shared" si="8339"/>
        <v>216000</v>
      </c>
      <c r="ABP98" s="21">
        <f t="shared" si="8339"/>
        <v>216000</v>
      </c>
      <c r="ABQ98" s="21">
        <f t="shared" si="8339"/>
        <v>216000</v>
      </c>
      <c r="ABR98" s="21">
        <f t="shared" si="8339"/>
        <v>216000</v>
      </c>
      <c r="ABS98" s="21">
        <f t="shared" si="8339"/>
        <v>216000</v>
      </c>
      <c r="ABT98" s="21">
        <f t="shared" si="8339"/>
        <v>216000</v>
      </c>
      <c r="ABU98" s="21">
        <f t="shared" si="8339"/>
        <v>216000</v>
      </c>
      <c r="ABV98" s="21">
        <f t="shared" si="8339"/>
        <v>216000</v>
      </c>
      <c r="ABW98" s="21">
        <f t="shared" si="8339"/>
        <v>216000</v>
      </c>
      <c r="ABX98" s="21">
        <f t="shared" si="8339"/>
        <v>216000</v>
      </c>
      <c r="ABY98" s="21">
        <f t="shared" si="8339"/>
        <v>216000</v>
      </c>
      <c r="ABZ98" s="21">
        <f t="shared" si="8339"/>
        <v>216000</v>
      </c>
      <c r="ACA98" s="21">
        <f t="shared" si="8339"/>
        <v>216000</v>
      </c>
      <c r="ACB98" s="21">
        <f t="shared" si="8339"/>
        <v>216000</v>
      </c>
      <c r="ACC98" s="21">
        <f t="shared" si="8339"/>
        <v>216000</v>
      </c>
      <c r="ACD98" s="21">
        <f t="shared" si="8339"/>
        <v>216000</v>
      </c>
      <c r="ACE98" s="21">
        <f t="shared" si="8339"/>
        <v>216000</v>
      </c>
      <c r="ACF98" s="21">
        <f t="shared" si="8339"/>
        <v>216000</v>
      </c>
      <c r="ACG98" s="21">
        <f t="shared" si="8339"/>
        <v>216000</v>
      </c>
      <c r="ACH98" s="21">
        <f t="shared" si="8339"/>
        <v>216000</v>
      </c>
      <c r="ACI98" s="21">
        <f t="shared" si="8339"/>
        <v>216000</v>
      </c>
      <c r="ACJ98" s="21">
        <f t="shared" si="8339"/>
        <v>216000</v>
      </c>
      <c r="ACK98" s="21">
        <f t="shared" si="8339"/>
        <v>228000</v>
      </c>
      <c r="ACL98" s="21">
        <f t="shared" si="8339"/>
        <v>228000</v>
      </c>
      <c r="ACM98" s="21">
        <f t="shared" si="8339"/>
        <v>228000</v>
      </c>
      <c r="ACN98" s="21">
        <f t="shared" si="8339"/>
        <v>228000</v>
      </c>
      <c r="ACO98" s="21">
        <f t="shared" si="8339"/>
        <v>228000</v>
      </c>
      <c r="ACP98" s="21">
        <f t="shared" si="8339"/>
        <v>228000</v>
      </c>
      <c r="ACQ98" s="21">
        <f t="shared" si="8339"/>
        <v>228000</v>
      </c>
      <c r="ACR98" s="21">
        <f t="shared" si="8339"/>
        <v>228000</v>
      </c>
      <c r="ACS98" s="21">
        <f t="shared" si="8339"/>
        <v>228000</v>
      </c>
      <c r="ACT98" s="21">
        <f t="shared" si="8339"/>
        <v>228000</v>
      </c>
      <c r="ACU98" s="21">
        <f t="shared" si="8339"/>
        <v>228000</v>
      </c>
      <c r="ACV98" s="21">
        <f t="shared" si="8339"/>
        <v>228000</v>
      </c>
      <c r="ACW98" s="21">
        <f t="shared" si="8339"/>
        <v>228000</v>
      </c>
      <c r="ACX98" s="21">
        <f t="shared" si="8339"/>
        <v>228000</v>
      </c>
      <c r="ACY98" s="21">
        <f t="shared" si="8339"/>
        <v>228000</v>
      </c>
      <c r="ACZ98" s="21">
        <f t="shared" si="8339"/>
        <v>228000</v>
      </c>
      <c r="ADA98" s="21">
        <f t="shared" si="8339"/>
        <v>228000</v>
      </c>
      <c r="ADB98" s="21">
        <f t="shared" si="8339"/>
        <v>228000</v>
      </c>
      <c r="ADC98" s="21">
        <f t="shared" si="8339"/>
        <v>228000</v>
      </c>
      <c r="ADD98" s="21">
        <f t="shared" si="8339"/>
        <v>228000</v>
      </c>
      <c r="ADE98" s="21">
        <f t="shared" si="8339"/>
        <v>228000</v>
      </c>
      <c r="ADF98" s="21">
        <f t="shared" ref="ADF98:AFG98" si="8340">IF(ADF$8="",0,SUMIFS(84:84,92:92,ADF$8))</f>
        <v>228000</v>
      </c>
      <c r="ADG98" s="21">
        <f t="shared" si="8340"/>
        <v>228000</v>
      </c>
      <c r="ADH98" s="21">
        <f t="shared" si="8340"/>
        <v>228000</v>
      </c>
      <c r="ADI98" s="21">
        <f t="shared" si="8340"/>
        <v>228000</v>
      </c>
      <c r="ADJ98" s="21">
        <f t="shared" si="8340"/>
        <v>228000</v>
      </c>
      <c r="ADK98" s="21">
        <f t="shared" si="8340"/>
        <v>228000</v>
      </c>
      <c r="ADL98" s="21">
        <f t="shared" si="8340"/>
        <v>228000</v>
      </c>
      <c r="ADM98" s="21">
        <f t="shared" si="8340"/>
        <v>228000</v>
      </c>
      <c r="ADN98" s="21">
        <f t="shared" si="8340"/>
        <v>228000</v>
      </c>
      <c r="ADO98" s="21">
        <f t="shared" si="8340"/>
        <v>228000</v>
      </c>
      <c r="ADP98" s="21">
        <f t="shared" si="8340"/>
        <v>251999.99999999994</v>
      </c>
      <c r="ADQ98" s="21">
        <f t="shared" si="8340"/>
        <v>251999.99999999994</v>
      </c>
      <c r="ADR98" s="21">
        <f t="shared" si="8340"/>
        <v>251999.99999999994</v>
      </c>
      <c r="ADS98" s="21">
        <f t="shared" si="8340"/>
        <v>251999.99999999994</v>
      </c>
      <c r="ADT98" s="21">
        <f t="shared" si="8340"/>
        <v>251999.99999999994</v>
      </c>
      <c r="ADU98" s="21">
        <f t="shared" si="8340"/>
        <v>251999.99999999994</v>
      </c>
      <c r="ADV98" s="21">
        <f t="shared" si="8340"/>
        <v>251999.99999999994</v>
      </c>
      <c r="ADW98" s="21">
        <f t="shared" si="8340"/>
        <v>251999.99999999994</v>
      </c>
      <c r="ADX98" s="21">
        <f t="shared" si="8340"/>
        <v>251999.99999999994</v>
      </c>
      <c r="ADY98" s="21">
        <f t="shared" si="8340"/>
        <v>251999.99999999994</v>
      </c>
      <c r="ADZ98" s="21">
        <f t="shared" si="8340"/>
        <v>251999.99999999994</v>
      </c>
      <c r="AEA98" s="21">
        <f t="shared" si="8340"/>
        <v>251999.99999999994</v>
      </c>
      <c r="AEB98" s="21">
        <f t="shared" si="8340"/>
        <v>251999.99999999994</v>
      </c>
      <c r="AEC98" s="21">
        <f t="shared" si="8340"/>
        <v>251999.99999999994</v>
      </c>
      <c r="AED98" s="21">
        <f t="shared" si="8340"/>
        <v>251999.99999999994</v>
      </c>
      <c r="AEE98" s="21">
        <f t="shared" si="8340"/>
        <v>251999.99999999994</v>
      </c>
      <c r="AEF98" s="21">
        <f t="shared" si="8340"/>
        <v>251999.99999999994</v>
      </c>
      <c r="AEG98" s="21">
        <f t="shared" si="8340"/>
        <v>251999.99999999994</v>
      </c>
      <c r="AEH98" s="21">
        <f t="shared" si="8340"/>
        <v>251999.99999999994</v>
      </c>
      <c r="AEI98" s="21">
        <f t="shared" si="8340"/>
        <v>251999.99999999994</v>
      </c>
      <c r="AEJ98" s="21">
        <f t="shared" si="8340"/>
        <v>251999.99999999994</v>
      </c>
      <c r="AEK98" s="21">
        <f t="shared" si="8340"/>
        <v>251999.99999999994</v>
      </c>
      <c r="AEL98" s="21">
        <f t="shared" si="8340"/>
        <v>251999.99999999994</v>
      </c>
      <c r="AEM98" s="21">
        <f t="shared" si="8340"/>
        <v>251999.99999999994</v>
      </c>
      <c r="AEN98" s="21">
        <f t="shared" si="8340"/>
        <v>251999.99999999994</v>
      </c>
      <c r="AEO98" s="21">
        <f t="shared" si="8340"/>
        <v>251999.99999999994</v>
      </c>
      <c r="AEP98" s="21">
        <f t="shared" si="8340"/>
        <v>251999.99999999994</v>
      </c>
      <c r="AEQ98" s="21">
        <f t="shared" si="8340"/>
        <v>251999.99999999994</v>
      </c>
      <c r="AER98" s="21">
        <f t="shared" si="8340"/>
        <v>251999.99999999994</v>
      </c>
      <c r="AES98" s="21">
        <f t="shared" si="8340"/>
        <v>251999.99999999994</v>
      </c>
      <c r="AET98" s="21">
        <f t="shared" si="8340"/>
        <v>251999.99999999994</v>
      </c>
      <c r="AEU98" s="21">
        <f t="shared" si="8340"/>
        <v>414000</v>
      </c>
      <c r="AEV98" s="21">
        <f t="shared" si="8340"/>
        <v>414000</v>
      </c>
      <c r="AEW98" s="21">
        <f t="shared" si="8340"/>
        <v>414000</v>
      </c>
      <c r="AEX98" s="21">
        <f t="shared" si="8340"/>
        <v>414000</v>
      </c>
      <c r="AEY98" s="21">
        <f t="shared" si="8340"/>
        <v>414000</v>
      </c>
      <c r="AEZ98" s="21">
        <f t="shared" si="8340"/>
        <v>414000</v>
      </c>
      <c r="AFA98" s="21">
        <f t="shared" si="8340"/>
        <v>414000</v>
      </c>
      <c r="AFB98" s="21">
        <f t="shared" si="8340"/>
        <v>414000</v>
      </c>
      <c r="AFC98" s="21">
        <f t="shared" si="8340"/>
        <v>414000</v>
      </c>
      <c r="AFD98" s="21">
        <f t="shared" si="8340"/>
        <v>414000</v>
      </c>
      <c r="AFE98" s="21">
        <f t="shared" si="8340"/>
        <v>414000</v>
      </c>
      <c r="AFF98" s="21">
        <f t="shared" si="8340"/>
        <v>414000</v>
      </c>
      <c r="AFG98" s="21">
        <f t="shared" si="8340"/>
        <v>414000</v>
      </c>
    </row>
    <row r="99" spans="1:839" s="42" customFormat="1" x14ac:dyDescent="0.25">
      <c r="A99" s="21"/>
      <c r="B99" s="21"/>
      <c r="C99" s="21"/>
      <c r="D99" s="52"/>
      <c r="E99" s="21" t="str">
        <f>структура!$G$41</f>
        <v>формирование просроч. займов</v>
      </c>
      <c r="F99" s="21"/>
      <c r="G99" s="21" t="str">
        <f>структура!$J$12</f>
        <v>спец. заем</v>
      </c>
      <c r="H99" s="21"/>
      <c r="I99" s="21" t="str">
        <f>IF($E99="","",INDEX(структура!$H$10:$H$153,SUMIFS(структура!$C$10:$C$153,структура!$G$10:$G$153,$E99)))</f>
        <v>руб</v>
      </c>
      <c r="J99" s="21"/>
      <c r="K99" s="41"/>
      <c r="L99" s="21"/>
      <c r="M99" s="21"/>
      <c r="N99" s="21"/>
      <c r="O99" s="21"/>
      <c r="P99" s="21"/>
      <c r="Q99" s="41"/>
      <c r="R99" s="21">
        <f>IF(R$8="",0,SUMIFS(85:85,93:93,R$8))</f>
        <v>0</v>
      </c>
      <c r="S99" s="21">
        <f t="shared" ref="S99:CD99" si="8341">IF(S$8="",0,SUMIFS(85:85,93:93,S$8))</f>
        <v>0</v>
      </c>
      <c r="T99" s="21">
        <f t="shared" si="8341"/>
        <v>0</v>
      </c>
      <c r="U99" s="21">
        <f t="shared" si="8341"/>
        <v>0</v>
      </c>
      <c r="V99" s="21">
        <f t="shared" si="8341"/>
        <v>0</v>
      </c>
      <c r="W99" s="21">
        <f t="shared" si="8341"/>
        <v>0</v>
      </c>
      <c r="X99" s="21">
        <f t="shared" si="8341"/>
        <v>0</v>
      </c>
      <c r="Y99" s="21">
        <f t="shared" si="8341"/>
        <v>0</v>
      </c>
      <c r="Z99" s="21">
        <f t="shared" si="8341"/>
        <v>0</v>
      </c>
      <c r="AA99" s="21">
        <f t="shared" si="8341"/>
        <v>0</v>
      </c>
      <c r="AB99" s="21">
        <f t="shared" si="8341"/>
        <v>0</v>
      </c>
      <c r="AC99" s="21">
        <f t="shared" si="8341"/>
        <v>0</v>
      </c>
      <c r="AD99" s="21">
        <f t="shared" si="8341"/>
        <v>0</v>
      </c>
      <c r="AE99" s="21">
        <f t="shared" si="8341"/>
        <v>0</v>
      </c>
      <c r="AF99" s="21">
        <f t="shared" si="8341"/>
        <v>0</v>
      </c>
      <c r="AG99" s="21">
        <f t="shared" si="8341"/>
        <v>7200.0000000000018</v>
      </c>
      <c r="AH99" s="21">
        <f t="shared" si="8341"/>
        <v>7200.0000000000018</v>
      </c>
      <c r="AI99" s="21">
        <f t="shared" si="8341"/>
        <v>7200.0000000000018</v>
      </c>
      <c r="AJ99" s="21">
        <f t="shared" si="8341"/>
        <v>7200.0000000000018</v>
      </c>
      <c r="AK99" s="21">
        <f t="shared" si="8341"/>
        <v>7200.0000000000018</v>
      </c>
      <c r="AL99" s="21">
        <f t="shared" si="8341"/>
        <v>7200.0000000000018</v>
      </c>
      <c r="AM99" s="21">
        <f t="shared" si="8341"/>
        <v>7200.0000000000018</v>
      </c>
      <c r="AN99" s="21">
        <f t="shared" si="8341"/>
        <v>7200.0000000000018</v>
      </c>
      <c r="AO99" s="21">
        <f t="shared" si="8341"/>
        <v>7200.0000000000018</v>
      </c>
      <c r="AP99" s="21">
        <f t="shared" si="8341"/>
        <v>7200.0000000000018</v>
      </c>
      <c r="AQ99" s="21">
        <f t="shared" si="8341"/>
        <v>7200.0000000000018</v>
      </c>
      <c r="AR99" s="21">
        <f t="shared" si="8341"/>
        <v>7200.0000000000018</v>
      </c>
      <c r="AS99" s="21">
        <f t="shared" si="8341"/>
        <v>7200.0000000000018</v>
      </c>
      <c r="AT99" s="21">
        <f t="shared" si="8341"/>
        <v>7200.0000000000018</v>
      </c>
      <c r="AU99" s="21">
        <f t="shared" si="8341"/>
        <v>7200.0000000000018</v>
      </c>
      <c r="AV99" s="21">
        <f t="shared" si="8341"/>
        <v>7200.0000000000018</v>
      </c>
      <c r="AW99" s="21">
        <f t="shared" si="8341"/>
        <v>7200.0000000000018</v>
      </c>
      <c r="AX99" s="21">
        <f t="shared" si="8341"/>
        <v>7200.0000000000018</v>
      </c>
      <c r="AY99" s="21">
        <f t="shared" si="8341"/>
        <v>7200.0000000000018</v>
      </c>
      <c r="AZ99" s="21">
        <f t="shared" si="8341"/>
        <v>7200.0000000000018</v>
      </c>
      <c r="BA99" s="21">
        <f t="shared" si="8341"/>
        <v>7200.0000000000018</v>
      </c>
      <c r="BB99" s="21">
        <f t="shared" si="8341"/>
        <v>7200.0000000000018</v>
      </c>
      <c r="BC99" s="21">
        <f t="shared" si="8341"/>
        <v>7200.0000000000018</v>
      </c>
      <c r="BD99" s="21">
        <f t="shared" si="8341"/>
        <v>7200.0000000000018</v>
      </c>
      <c r="BE99" s="21">
        <f t="shared" si="8341"/>
        <v>7200.0000000000018</v>
      </c>
      <c r="BF99" s="21">
        <f t="shared" si="8341"/>
        <v>7200.0000000000018</v>
      </c>
      <c r="BG99" s="21">
        <f t="shared" si="8341"/>
        <v>7200.0000000000018</v>
      </c>
      <c r="BH99" s="21">
        <f t="shared" si="8341"/>
        <v>7200.0000000000018</v>
      </c>
      <c r="BI99" s="21">
        <f t="shared" si="8341"/>
        <v>7200.0000000000018</v>
      </c>
      <c r="BJ99" s="21">
        <f t="shared" si="8341"/>
        <v>7200.0000000000018</v>
      </c>
      <c r="BK99" s="21">
        <f t="shared" si="8341"/>
        <v>7200.0000000000018</v>
      </c>
      <c r="BL99" s="21">
        <f t="shared" si="8341"/>
        <v>6400.0000000000018</v>
      </c>
      <c r="BM99" s="21">
        <f t="shared" si="8341"/>
        <v>6400.0000000000018</v>
      </c>
      <c r="BN99" s="21">
        <f t="shared" si="8341"/>
        <v>6400.0000000000018</v>
      </c>
      <c r="BO99" s="21">
        <f t="shared" si="8341"/>
        <v>6400.0000000000018</v>
      </c>
      <c r="BP99" s="21">
        <f t="shared" si="8341"/>
        <v>6400.0000000000018</v>
      </c>
      <c r="BQ99" s="21">
        <f t="shared" si="8341"/>
        <v>6400.0000000000018</v>
      </c>
      <c r="BR99" s="21">
        <f t="shared" si="8341"/>
        <v>6400.0000000000018</v>
      </c>
      <c r="BS99" s="21">
        <f t="shared" si="8341"/>
        <v>6400.0000000000018</v>
      </c>
      <c r="BT99" s="21">
        <f t="shared" si="8341"/>
        <v>6400.0000000000018</v>
      </c>
      <c r="BU99" s="21">
        <f t="shared" si="8341"/>
        <v>6400.0000000000018</v>
      </c>
      <c r="BV99" s="21">
        <f t="shared" si="8341"/>
        <v>6400.0000000000018</v>
      </c>
      <c r="BW99" s="21">
        <f t="shared" si="8341"/>
        <v>6400.0000000000018</v>
      </c>
      <c r="BX99" s="21">
        <f t="shared" si="8341"/>
        <v>6400.0000000000018</v>
      </c>
      <c r="BY99" s="21">
        <f t="shared" si="8341"/>
        <v>6400.0000000000018</v>
      </c>
      <c r="BZ99" s="21">
        <f t="shared" si="8341"/>
        <v>6400.0000000000018</v>
      </c>
      <c r="CA99" s="21">
        <f t="shared" si="8341"/>
        <v>6400.0000000000018</v>
      </c>
      <c r="CB99" s="21">
        <f t="shared" si="8341"/>
        <v>6400.0000000000018</v>
      </c>
      <c r="CC99" s="21">
        <f t="shared" si="8341"/>
        <v>6400.0000000000018</v>
      </c>
      <c r="CD99" s="21">
        <f t="shared" si="8341"/>
        <v>6400.0000000000018</v>
      </c>
      <c r="CE99" s="21">
        <f t="shared" ref="CE99:EP99" si="8342">IF(CE$8="",0,SUMIFS(85:85,93:93,CE$8))</f>
        <v>6400.0000000000018</v>
      </c>
      <c r="CF99" s="21">
        <f t="shared" si="8342"/>
        <v>6400.0000000000018</v>
      </c>
      <c r="CG99" s="21">
        <f t="shared" si="8342"/>
        <v>6400.0000000000018</v>
      </c>
      <c r="CH99" s="21">
        <f t="shared" si="8342"/>
        <v>6400.0000000000018</v>
      </c>
      <c r="CI99" s="21">
        <f t="shared" si="8342"/>
        <v>6400.0000000000018</v>
      </c>
      <c r="CJ99" s="21">
        <f t="shared" si="8342"/>
        <v>6400.0000000000018</v>
      </c>
      <c r="CK99" s="21">
        <f t="shared" si="8342"/>
        <v>6400.0000000000018</v>
      </c>
      <c r="CL99" s="21">
        <f t="shared" si="8342"/>
        <v>6400.0000000000018</v>
      </c>
      <c r="CM99" s="21">
        <f t="shared" si="8342"/>
        <v>6400.0000000000018</v>
      </c>
      <c r="CN99" s="21">
        <f t="shared" si="8342"/>
        <v>6400.0000000000018</v>
      </c>
      <c r="CO99" s="21">
        <f t="shared" si="8342"/>
        <v>6400.0000000000018</v>
      </c>
      <c r="CP99" s="21">
        <f t="shared" si="8342"/>
        <v>6400.0000000000018</v>
      </c>
      <c r="CQ99" s="21">
        <f t="shared" si="8342"/>
        <v>14000.000000000004</v>
      </c>
      <c r="CR99" s="21">
        <f t="shared" si="8342"/>
        <v>14000.000000000004</v>
      </c>
      <c r="CS99" s="21">
        <f t="shared" si="8342"/>
        <v>14000.000000000004</v>
      </c>
      <c r="CT99" s="21">
        <f t="shared" si="8342"/>
        <v>14000.000000000004</v>
      </c>
      <c r="CU99" s="21">
        <f t="shared" si="8342"/>
        <v>14000.000000000004</v>
      </c>
      <c r="CV99" s="21">
        <f t="shared" si="8342"/>
        <v>14000.000000000004</v>
      </c>
      <c r="CW99" s="21">
        <f t="shared" si="8342"/>
        <v>14000.000000000004</v>
      </c>
      <c r="CX99" s="21">
        <f t="shared" si="8342"/>
        <v>14000.000000000004</v>
      </c>
      <c r="CY99" s="21">
        <f t="shared" si="8342"/>
        <v>14000.000000000004</v>
      </c>
      <c r="CZ99" s="21">
        <f t="shared" si="8342"/>
        <v>14000.000000000004</v>
      </c>
      <c r="DA99" s="21">
        <f t="shared" si="8342"/>
        <v>14000.000000000004</v>
      </c>
      <c r="DB99" s="21">
        <f t="shared" si="8342"/>
        <v>14000.000000000004</v>
      </c>
      <c r="DC99" s="21">
        <f t="shared" si="8342"/>
        <v>14000.000000000004</v>
      </c>
      <c r="DD99" s="21">
        <f t="shared" si="8342"/>
        <v>14000.000000000004</v>
      </c>
      <c r="DE99" s="21">
        <f t="shared" si="8342"/>
        <v>14000.000000000004</v>
      </c>
      <c r="DF99" s="21">
        <f t="shared" si="8342"/>
        <v>14000.000000000004</v>
      </c>
      <c r="DG99" s="21">
        <f t="shared" si="8342"/>
        <v>14000.000000000004</v>
      </c>
      <c r="DH99" s="21">
        <f t="shared" si="8342"/>
        <v>14000.000000000004</v>
      </c>
      <c r="DI99" s="21">
        <f t="shared" si="8342"/>
        <v>14000.000000000004</v>
      </c>
      <c r="DJ99" s="21">
        <f t="shared" si="8342"/>
        <v>14000.000000000004</v>
      </c>
      <c r="DK99" s="21">
        <f t="shared" si="8342"/>
        <v>14000.000000000004</v>
      </c>
      <c r="DL99" s="21">
        <f t="shared" si="8342"/>
        <v>14000.000000000004</v>
      </c>
      <c r="DM99" s="21">
        <f t="shared" si="8342"/>
        <v>14000.000000000004</v>
      </c>
      <c r="DN99" s="21">
        <f t="shared" si="8342"/>
        <v>14000.000000000004</v>
      </c>
      <c r="DO99" s="21">
        <f t="shared" si="8342"/>
        <v>14000.000000000004</v>
      </c>
      <c r="DP99" s="21">
        <f t="shared" si="8342"/>
        <v>14000.000000000004</v>
      </c>
      <c r="DQ99" s="21">
        <f t="shared" si="8342"/>
        <v>14000.000000000004</v>
      </c>
      <c r="DR99" s="21">
        <f t="shared" si="8342"/>
        <v>14000.000000000004</v>
      </c>
      <c r="DS99" s="21">
        <f t="shared" si="8342"/>
        <v>14000.000000000004</v>
      </c>
      <c r="DT99" s="21">
        <f t="shared" si="8342"/>
        <v>14000.000000000004</v>
      </c>
      <c r="DU99" s="21">
        <f t="shared" si="8342"/>
        <v>0</v>
      </c>
      <c r="DV99" s="21">
        <f t="shared" si="8342"/>
        <v>0</v>
      </c>
      <c r="DW99" s="21">
        <f t="shared" si="8342"/>
        <v>0</v>
      </c>
      <c r="DX99" s="21">
        <f t="shared" si="8342"/>
        <v>0</v>
      </c>
      <c r="DY99" s="21">
        <f t="shared" si="8342"/>
        <v>0</v>
      </c>
      <c r="DZ99" s="21">
        <f t="shared" si="8342"/>
        <v>14000.000000000004</v>
      </c>
      <c r="EA99" s="21">
        <f t="shared" si="8342"/>
        <v>14000.000000000004</v>
      </c>
      <c r="EB99" s="21">
        <f t="shared" si="8342"/>
        <v>14000.000000000004</v>
      </c>
      <c r="EC99" s="21">
        <f t="shared" si="8342"/>
        <v>14000.000000000004</v>
      </c>
      <c r="ED99" s="21">
        <f t="shared" si="8342"/>
        <v>14000.000000000004</v>
      </c>
      <c r="EE99" s="21">
        <f t="shared" si="8342"/>
        <v>14000.000000000004</v>
      </c>
      <c r="EF99" s="21">
        <f t="shared" si="8342"/>
        <v>14000.000000000004</v>
      </c>
      <c r="EG99" s="21">
        <f t="shared" si="8342"/>
        <v>14000.000000000004</v>
      </c>
      <c r="EH99" s="21">
        <f t="shared" si="8342"/>
        <v>14000.000000000004</v>
      </c>
      <c r="EI99" s="21">
        <f t="shared" si="8342"/>
        <v>14000.000000000004</v>
      </c>
      <c r="EJ99" s="21">
        <f t="shared" si="8342"/>
        <v>14000.000000000004</v>
      </c>
      <c r="EK99" s="21">
        <f t="shared" si="8342"/>
        <v>14000.000000000004</v>
      </c>
      <c r="EL99" s="21">
        <f t="shared" si="8342"/>
        <v>14000.000000000004</v>
      </c>
      <c r="EM99" s="21">
        <f t="shared" si="8342"/>
        <v>14000.000000000004</v>
      </c>
      <c r="EN99" s="21">
        <f t="shared" si="8342"/>
        <v>14000.000000000004</v>
      </c>
      <c r="EO99" s="21">
        <f t="shared" si="8342"/>
        <v>14000.000000000004</v>
      </c>
      <c r="EP99" s="21">
        <f t="shared" si="8342"/>
        <v>14000.000000000004</v>
      </c>
      <c r="EQ99" s="21">
        <f t="shared" ref="EQ99:HB99" si="8343">IF(EQ$8="",0,SUMIFS(85:85,93:93,EQ$8))</f>
        <v>14000.000000000004</v>
      </c>
      <c r="ER99" s="21">
        <f t="shared" si="8343"/>
        <v>14000.000000000004</v>
      </c>
      <c r="ES99" s="21">
        <f t="shared" si="8343"/>
        <v>14000.000000000004</v>
      </c>
      <c r="ET99" s="21">
        <f t="shared" si="8343"/>
        <v>14000.000000000004</v>
      </c>
      <c r="EU99" s="21">
        <f t="shared" si="8343"/>
        <v>14000.000000000004</v>
      </c>
      <c r="EV99" s="21">
        <f t="shared" si="8343"/>
        <v>14000.000000000004</v>
      </c>
      <c r="EW99" s="21">
        <f t="shared" si="8343"/>
        <v>14000.000000000004</v>
      </c>
      <c r="EX99" s="21">
        <f t="shared" si="8343"/>
        <v>14000.000000000004</v>
      </c>
      <c r="EY99" s="21">
        <f t="shared" si="8343"/>
        <v>14000.000000000004</v>
      </c>
      <c r="EZ99" s="21">
        <f t="shared" si="8343"/>
        <v>14000.000000000004</v>
      </c>
      <c r="FA99" s="21">
        <f t="shared" si="8343"/>
        <v>14000.000000000004</v>
      </c>
      <c r="FB99" s="21">
        <f t="shared" si="8343"/>
        <v>14000.000000000004</v>
      </c>
      <c r="FC99" s="21">
        <f t="shared" si="8343"/>
        <v>14000.000000000004</v>
      </c>
      <c r="FD99" s="21">
        <f t="shared" si="8343"/>
        <v>14000.000000000004</v>
      </c>
      <c r="FE99" s="21">
        <f t="shared" si="8343"/>
        <v>9333.3333333333339</v>
      </c>
      <c r="FF99" s="21">
        <f t="shared" si="8343"/>
        <v>9333.3333333333339</v>
      </c>
      <c r="FG99" s="21">
        <f t="shared" si="8343"/>
        <v>9333.3333333333339</v>
      </c>
      <c r="FH99" s="21">
        <f t="shared" si="8343"/>
        <v>9333.3333333333339</v>
      </c>
      <c r="FI99" s="21">
        <f t="shared" si="8343"/>
        <v>9333.3333333333339</v>
      </c>
      <c r="FJ99" s="21">
        <f t="shared" si="8343"/>
        <v>9333.3333333333339</v>
      </c>
      <c r="FK99" s="21">
        <f t="shared" si="8343"/>
        <v>9333.3333333333339</v>
      </c>
      <c r="FL99" s="21">
        <f t="shared" si="8343"/>
        <v>9333.3333333333339</v>
      </c>
      <c r="FM99" s="21">
        <f t="shared" si="8343"/>
        <v>9333.3333333333339</v>
      </c>
      <c r="FN99" s="21">
        <f t="shared" si="8343"/>
        <v>9333.3333333333339</v>
      </c>
      <c r="FO99" s="21">
        <f t="shared" si="8343"/>
        <v>9333.3333333333339</v>
      </c>
      <c r="FP99" s="21">
        <f t="shared" si="8343"/>
        <v>9333.3333333333339</v>
      </c>
      <c r="FQ99" s="21">
        <f t="shared" si="8343"/>
        <v>9333.3333333333339</v>
      </c>
      <c r="FR99" s="21">
        <f t="shared" si="8343"/>
        <v>9333.3333333333339</v>
      </c>
      <c r="FS99" s="21">
        <f t="shared" si="8343"/>
        <v>9333.3333333333339</v>
      </c>
      <c r="FT99" s="21">
        <f t="shared" si="8343"/>
        <v>9333.3333333333339</v>
      </c>
      <c r="FU99" s="21">
        <f t="shared" si="8343"/>
        <v>9333.3333333333339</v>
      </c>
      <c r="FV99" s="21">
        <f t="shared" si="8343"/>
        <v>9333.3333333333339</v>
      </c>
      <c r="FW99" s="21">
        <f t="shared" si="8343"/>
        <v>9333.3333333333339</v>
      </c>
      <c r="FX99" s="21">
        <f t="shared" si="8343"/>
        <v>9333.3333333333339</v>
      </c>
      <c r="FY99" s="21">
        <f t="shared" si="8343"/>
        <v>9333.3333333333339</v>
      </c>
      <c r="FZ99" s="21">
        <f t="shared" si="8343"/>
        <v>9333.3333333333339</v>
      </c>
      <c r="GA99" s="21">
        <f t="shared" si="8343"/>
        <v>9333.3333333333339</v>
      </c>
      <c r="GB99" s="21">
        <f t="shared" si="8343"/>
        <v>9333.3333333333339</v>
      </c>
      <c r="GC99" s="21">
        <f t="shared" si="8343"/>
        <v>9333.3333333333339</v>
      </c>
      <c r="GD99" s="21">
        <f t="shared" si="8343"/>
        <v>9333.3333333333339</v>
      </c>
      <c r="GE99" s="21">
        <f t="shared" si="8343"/>
        <v>9333.3333333333339</v>
      </c>
      <c r="GF99" s="21">
        <f t="shared" si="8343"/>
        <v>9333.3333333333339</v>
      </c>
      <c r="GG99" s="21">
        <f t="shared" si="8343"/>
        <v>9333.3333333333339</v>
      </c>
      <c r="GH99" s="21">
        <f t="shared" si="8343"/>
        <v>9333.3333333333339</v>
      </c>
      <c r="GI99" s="21">
        <f t="shared" si="8343"/>
        <v>12000</v>
      </c>
      <c r="GJ99" s="21">
        <f t="shared" si="8343"/>
        <v>12000</v>
      </c>
      <c r="GK99" s="21">
        <f t="shared" si="8343"/>
        <v>12000</v>
      </c>
      <c r="GL99" s="21">
        <f t="shared" si="8343"/>
        <v>12000</v>
      </c>
      <c r="GM99" s="21">
        <f t="shared" si="8343"/>
        <v>12000</v>
      </c>
      <c r="GN99" s="21">
        <f t="shared" si="8343"/>
        <v>12000</v>
      </c>
      <c r="GO99" s="21">
        <f t="shared" si="8343"/>
        <v>12000</v>
      </c>
      <c r="GP99" s="21">
        <f t="shared" si="8343"/>
        <v>12000</v>
      </c>
      <c r="GQ99" s="21">
        <f t="shared" si="8343"/>
        <v>12000</v>
      </c>
      <c r="GR99" s="21">
        <f t="shared" si="8343"/>
        <v>12000</v>
      </c>
      <c r="GS99" s="21">
        <f t="shared" si="8343"/>
        <v>12000</v>
      </c>
      <c r="GT99" s="21">
        <f t="shared" si="8343"/>
        <v>12000</v>
      </c>
      <c r="GU99" s="21">
        <f t="shared" si="8343"/>
        <v>12000</v>
      </c>
      <c r="GV99" s="21">
        <f t="shared" si="8343"/>
        <v>12000</v>
      </c>
      <c r="GW99" s="21">
        <f t="shared" si="8343"/>
        <v>12000</v>
      </c>
      <c r="GX99" s="21">
        <f t="shared" si="8343"/>
        <v>12000</v>
      </c>
      <c r="GY99" s="21">
        <f t="shared" si="8343"/>
        <v>12000</v>
      </c>
      <c r="GZ99" s="21">
        <f t="shared" si="8343"/>
        <v>12000</v>
      </c>
      <c r="HA99" s="21">
        <f t="shared" si="8343"/>
        <v>12000</v>
      </c>
      <c r="HB99" s="21">
        <f t="shared" si="8343"/>
        <v>12000</v>
      </c>
      <c r="HC99" s="21">
        <f t="shared" ref="HC99:JN99" si="8344">IF(HC$8="",0,SUMIFS(85:85,93:93,HC$8))</f>
        <v>12000</v>
      </c>
      <c r="HD99" s="21">
        <f t="shared" si="8344"/>
        <v>12000</v>
      </c>
      <c r="HE99" s="21">
        <f t="shared" si="8344"/>
        <v>12000</v>
      </c>
      <c r="HF99" s="21">
        <f t="shared" si="8344"/>
        <v>12000</v>
      </c>
      <c r="HG99" s="21">
        <f t="shared" si="8344"/>
        <v>12000</v>
      </c>
      <c r="HH99" s="21">
        <f t="shared" si="8344"/>
        <v>12000</v>
      </c>
      <c r="HI99" s="21">
        <f t="shared" si="8344"/>
        <v>12000</v>
      </c>
      <c r="HJ99" s="21">
        <f t="shared" si="8344"/>
        <v>12000</v>
      </c>
      <c r="HK99" s="21">
        <f t="shared" si="8344"/>
        <v>12000</v>
      </c>
      <c r="HL99" s="21">
        <f t="shared" si="8344"/>
        <v>12000</v>
      </c>
      <c r="HM99" s="21">
        <f t="shared" si="8344"/>
        <v>12000</v>
      </c>
      <c r="HN99" s="21">
        <f t="shared" si="8344"/>
        <v>14666.666666666661</v>
      </c>
      <c r="HO99" s="21">
        <f t="shared" si="8344"/>
        <v>14666.666666666661</v>
      </c>
      <c r="HP99" s="21">
        <f t="shared" si="8344"/>
        <v>14666.666666666661</v>
      </c>
      <c r="HQ99" s="21">
        <f t="shared" si="8344"/>
        <v>14666.666666666661</v>
      </c>
      <c r="HR99" s="21">
        <f t="shared" si="8344"/>
        <v>14666.666666666661</v>
      </c>
      <c r="HS99" s="21">
        <f t="shared" si="8344"/>
        <v>14666.666666666661</v>
      </c>
      <c r="HT99" s="21">
        <f t="shared" si="8344"/>
        <v>14666.666666666661</v>
      </c>
      <c r="HU99" s="21">
        <f t="shared" si="8344"/>
        <v>14666.666666666661</v>
      </c>
      <c r="HV99" s="21">
        <f t="shared" si="8344"/>
        <v>14666.666666666661</v>
      </c>
      <c r="HW99" s="21">
        <f t="shared" si="8344"/>
        <v>14666.666666666661</v>
      </c>
      <c r="HX99" s="21">
        <f t="shared" si="8344"/>
        <v>14666.666666666661</v>
      </c>
      <c r="HY99" s="21">
        <f t="shared" si="8344"/>
        <v>14666.666666666661</v>
      </c>
      <c r="HZ99" s="21">
        <f t="shared" si="8344"/>
        <v>14666.666666666661</v>
      </c>
      <c r="IA99" s="21">
        <f t="shared" si="8344"/>
        <v>14666.666666666661</v>
      </c>
      <c r="IB99" s="21">
        <f t="shared" si="8344"/>
        <v>14666.666666666661</v>
      </c>
      <c r="IC99" s="21">
        <f t="shared" si="8344"/>
        <v>14666.666666666661</v>
      </c>
      <c r="ID99" s="21">
        <f t="shared" si="8344"/>
        <v>14666.666666666661</v>
      </c>
      <c r="IE99" s="21">
        <f t="shared" si="8344"/>
        <v>14666.666666666661</v>
      </c>
      <c r="IF99" s="21">
        <f t="shared" si="8344"/>
        <v>14666.666666666661</v>
      </c>
      <c r="IG99" s="21">
        <f t="shared" si="8344"/>
        <v>14666.666666666661</v>
      </c>
      <c r="IH99" s="21">
        <f t="shared" si="8344"/>
        <v>14666.666666666661</v>
      </c>
      <c r="II99" s="21">
        <f t="shared" si="8344"/>
        <v>14666.666666666661</v>
      </c>
      <c r="IJ99" s="21">
        <f t="shared" si="8344"/>
        <v>14666.666666666661</v>
      </c>
      <c r="IK99" s="21">
        <f t="shared" si="8344"/>
        <v>14666.666666666661</v>
      </c>
      <c r="IL99" s="21">
        <f t="shared" si="8344"/>
        <v>14666.666666666661</v>
      </c>
      <c r="IM99" s="21">
        <f t="shared" si="8344"/>
        <v>14666.666666666661</v>
      </c>
      <c r="IN99" s="21">
        <f t="shared" si="8344"/>
        <v>14666.666666666661</v>
      </c>
      <c r="IO99" s="21">
        <f t="shared" si="8344"/>
        <v>14666.666666666661</v>
      </c>
      <c r="IP99" s="21">
        <f t="shared" si="8344"/>
        <v>14666.666666666661</v>
      </c>
      <c r="IQ99" s="21">
        <f t="shared" si="8344"/>
        <v>14666.666666666661</v>
      </c>
      <c r="IR99" s="21">
        <f t="shared" si="8344"/>
        <v>14666.666666666661</v>
      </c>
      <c r="IS99" s="21">
        <f t="shared" si="8344"/>
        <v>0</v>
      </c>
      <c r="IT99" s="21">
        <f t="shared" si="8344"/>
        <v>20000</v>
      </c>
      <c r="IU99" s="21">
        <f t="shared" si="8344"/>
        <v>20000</v>
      </c>
      <c r="IV99" s="21">
        <f t="shared" si="8344"/>
        <v>20000</v>
      </c>
      <c r="IW99" s="21">
        <f t="shared" si="8344"/>
        <v>20000</v>
      </c>
      <c r="IX99" s="21">
        <f t="shared" si="8344"/>
        <v>20000</v>
      </c>
      <c r="IY99" s="21">
        <f t="shared" si="8344"/>
        <v>20000</v>
      </c>
      <c r="IZ99" s="21">
        <f t="shared" si="8344"/>
        <v>20000</v>
      </c>
      <c r="JA99" s="21">
        <f t="shared" si="8344"/>
        <v>20000</v>
      </c>
      <c r="JB99" s="21">
        <f t="shared" si="8344"/>
        <v>20000</v>
      </c>
      <c r="JC99" s="21">
        <f t="shared" si="8344"/>
        <v>20000</v>
      </c>
      <c r="JD99" s="21">
        <f t="shared" si="8344"/>
        <v>20000</v>
      </c>
      <c r="JE99" s="21">
        <f t="shared" si="8344"/>
        <v>20000</v>
      </c>
      <c r="JF99" s="21">
        <f t="shared" si="8344"/>
        <v>20000</v>
      </c>
      <c r="JG99" s="21">
        <f t="shared" si="8344"/>
        <v>20000</v>
      </c>
      <c r="JH99" s="21">
        <f t="shared" si="8344"/>
        <v>20000</v>
      </c>
      <c r="JI99" s="21">
        <f t="shared" si="8344"/>
        <v>20000</v>
      </c>
      <c r="JJ99" s="21">
        <f t="shared" si="8344"/>
        <v>20000</v>
      </c>
      <c r="JK99" s="21">
        <f t="shared" si="8344"/>
        <v>20000</v>
      </c>
      <c r="JL99" s="21">
        <f t="shared" si="8344"/>
        <v>20000</v>
      </c>
      <c r="JM99" s="21">
        <f t="shared" si="8344"/>
        <v>20000</v>
      </c>
      <c r="JN99" s="21">
        <f t="shared" si="8344"/>
        <v>20000</v>
      </c>
      <c r="JO99" s="21">
        <f t="shared" ref="JO99:LZ99" si="8345">IF(JO$8="",0,SUMIFS(85:85,93:93,JO$8))</f>
        <v>20000</v>
      </c>
      <c r="JP99" s="21">
        <f t="shared" si="8345"/>
        <v>20000</v>
      </c>
      <c r="JQ99" s="21">
        <f t="shared" si="8345"/>
        <v>20000</v>
      </c>
      <c r="JR99" s="21">
        <f t="shared" si="8345"/>
        <v>20000</v>
      </c>
      <c r="JS99" s="21">
        <f t="shared" si="8345"/>
        <v>20000</v>
      </c>
      <c r="JT99" s="21">
        <f t="shared" si="8345"/>
        <v>20000</v>
      </c>
      <c r="JU99" s="21">
        <f t="shared" si="8345"/>
        <v>20000</v>
      </c>
      <c r="JV99" s="21">
        <f t="shared" si="8345"/>
        <v>26000</v>
      </c>
      <c r="JW99" s="21">
        <f t="shared" si="8345"/>
        <v>26000</v>
      </c>
      <c r="JX99" s="21">
        <f t="shared" si="8345"/>
        <v>26000</v>
      </c>
      <c r="JY99" s="21">
        <f t="shared" si="8345"/>
        <v>26000</v>
      </c>
      <c r="JZ99" s="21">
        <f t="shared" si="8345"/>
        <v>26000</v>
      </c>
      <c r="KA99" s="21">
        <f t="shared" si="8345"/>
        <v>26000</v>
      </c>
      <c r="KB99" s="21">
        <f t="shared" si="8345"/>
        <v>26000</v>
      </c>
      <c r="KC99" s="21">
        <f t="shared" si="8345"/>
        <v>26000</v>
      </c>
      <c r="KD99" s="21">
        <f t="shared" si="8345"/>
        <v>26000</v>
      </c>
      <c r="KE99" s="21">
        <f t="shared" si="8345"/>
        <v>26000</v>
      </c>
      <c r="KF99" s="21">
        <f t="shared" si="8345"/>
        <v>26000</v>
      </c>
      <c r="KG99" s="21">
        <f t="shared" si="8345"/>
        <v>26000</v>
      </c>
      <c r="KH99" s="21">
        <f t="shared" si="8345"/>
        <v>26000</v>
      </c>
      <c r="KI99" s="21">
        <f t="shared" si="8345"/>
        <v>26000</v>
      </c>
      <c r="KJ99" s="21">
        <f t="shared" si="8345"/>
        <v>26000</v>
      </c>
      <c r="KK99" s="21">
        <f t="shared" si="8345"/>
        <v>26000</v>
      </c>
      <c r="KL99" s="21">
        <f t="shared" si="8345"/>
        <v>26000</v>
      </c>
      <c r="KM99" s="21">
        <f t="shared" si="8345"/>
        <v>26000</v>
      </c>
      <c r="KN99" s="21">
        <f t="shared" si="8345"/>
        <v>26000</v>
      </c>
      <c r="KO99" s="21">
        <f t="shared" si="8345"/>
        <v>26000</v>
      </c>
      <c r="KP99" s="21">
        <f t="shared" si="8345"/>
        <v>26000</v>
      </c>
      <c r="KQ99" s="21">
        <f t="shared" si="8345"/>
        <v>26000</v>
      </c>
      <c r="KR99" s="21">
        <f t="shared" si="8345"/>
        <v>26000</v>
      </c>
      <c r="KS99" s="21">
        <f t="shared" si="8345"/>
        <v>26000</v>
      </c>
      <c r="KT99" s="21">
        <f t="shared" si="8345"/>
        <v>26000</v>
      </c>
      <c r="KU99" s="21">
        <f t="shared" si="8345"/>
        <v>26000</v>
      </c>
      <c r="KV99" s="21">
        <f t="shared" si="8345"/>
        <v>26000</v>
      </c>
      <c r="KW99" s="21">
        <f t="shared" si="8345"/>
        <v>26000</v>
      </c>
      <c r="KX99" s="21">
        <f t="shared" si="8345"/>
        <v>26000</v>
      </c>
      <c r="KY99" s="21">
        <f t="shared" si="8345"/>
        <v>26000</v>
      </c>
      <c r="KZ99" s="21">
        <f t="shared" si="8345"/>
        <v>26000</v>
      </c>
      <c r="LA99" s="21">
        <f t="shared" si="8345"/>
        <v>24000</v>
      </c>
      <c r="LB99" s="21">
        <f t="shared" si="8345"/>
        <v>24000</v>
      </c>
      <c r="LC99" s="21">
        <f t="shared" si="8345"/>
        <v>24000</v>
      </c>
      <c r="LD99" s="21">
        <f t="shared" si="8345"/>
        <v>24000</v>
      </c>
      <c r="LE99" s="21">
        <f t="shared" si="8345"/>
        <v>24000</v>
      </c>
      <c r="LF99" s="21">
        <f t="shared" si="8345"/>
        <v>24000</v>
      </c>
      <c r="LG99" s="21">
        <f t="shared" si="8345"/>
        <v>24000</v>
      </c>
      <c r="LH99" s="21">
        <f t="shared" si="8345"/>
        <v>24000</v>
      </c>
      <c r="LI99" s="21">
        <f t="shared" si="8345"/>
        <v>24000</v>
      </c>
      <c r="LJ99" s="21">
        <f t="shared" si="8345"/>
        <v>24000</v>
      </c>
      <c r="LK99" s="21">
        <f t="shared" si="8345"/>
        <v>24000</v>
      </c>
      <c r="LL99" s="21">
        <f t="shared" si="8345"/>
        <v>24000</v>
      </c>
      <c r="LM99" s="21">
        <f t="shared" si="8345"/>
        <v>24000</v>
      </c>
      <c r="LN99" s="21">
        <f t="shared" si="8345"/>
        <v>24000</v>
      </c>
      <c r="LO99" s="21">
        <f t="shared" si="8345"/>
        <v>24000</v>
      </c>
      <c r="LP99" s="21">
        <f t="shared" si="8345"/>
        <v>24000</v>
      </c>
      <c r="LQ99" s="21">
        <f t="shared" si="8345"/>
        <v>24000</v>
      </c>
      <c r="LR99" s="21">
        <f t="shared" si="8345"/>
        <v>24000</v>
      </c>
      <c r="LS99" s="21">
        <f t="shared" si="8345"/>
        <v>24000</v>
      </c>
      <c r="LT99" s="21">
        <f t="shared" si="8345"/>
        <v>24000</v>
      </c>
      <c r="LU99" s="21">
        <f t="shared" si="8345"/>
        <v>24000</v>
      </c>
      <c r="LV99" s="21">
        <f t="shared" si="8345"/>
        <v>24000</v>
      </c>
      <c r="LW99" s="21">
        <f t="shared" si="8345"/>
        <v>24000</v>
      </c>
      <c r="LX99" s="21">
        <f t="shared" si="8345"/>
        <v>24000</v>
      </c>
      <c r="LY99" s="21">
        <f t="shared" si="8345"/>
        <v>24000</v>
      </c>
      <c r="LZ99" s="21">
        <f t="shared" si="8345"/>
        <v>24000</v>
      </c>
      <c r="MA99" s="21">
        <f t="shared" ref="MA99:OL99" si="8346">IF(MA$8="",0,SUMIFS(85:85,93:93,MA$8))</f>
        <v>24000</v>
      </c>
      <c r="MB99" s="21">
        <f t="shared" si="8346"/>
        <v>24000</v>
      </c>
      <c r="MC99" s="21">
        <f t="shared" si="8346"/>
        <v>24000</v>
      </c>
      <c r="MD99" s="21">
        <f t="shared" si="8346"/>
        <v>24000</v>
      </c>
      <c r="ME99" s="21">
        <f t="shared" si="8346"/>
        <v>18666.666666666668</v>
      </c>
      <c r="MF99" s="21">
        <f t="shared" si="8346"/>
        <v>18666.666666666668</v>
      </c>
      <c r="MG99" s="21">
        <f t="shared" si="8346"/>
        <v>18666.666666666668</v>
      </c>
      <c r="MH99" s="21">
        <f t="shared" si="8346"/>
        <v>18666.666666666668</v>
      </c>
      <c r="MI99" s="21">
        <f t="shared" si="8346"/>
        <v>18666.666666666668</v>
      </c>
      <c r="MJ99" s="21">
        <f t="shared" si="8346"/>
        <v>18666.666666666668</v>
      </c>
      <c r="MK99" s="21">
        <f t="shared" si="8346"/>
        <v>18666.666666666668</v>
      </c>
      <c r="ML99" s="21">
        <f t="shared" si="8346"/>
        <v>18666.666666666668</v>
      </c>
      <c r="MM99" s="21">
        <f t="shared" si="8346"/>
        <v>18666.666666666668</v>
      </c>
      <c r="MN99" s="21">
        <f t="shared" si="8346"/>
        <v>18666.666666666668</v>
      </c>
      <c r="MO99" s="21">
        <f t="shared" si="8346"/>
        <v>18666.666666666668</v>
      </c>
      <c r="MP99" s="21">
        <f t="shared" si="8346"/>
        <v>18666.666666666668</v>
      </c>
      <c r="MQ99" s="21">
        <f t="shared" si="8346"/>
        <v>18666.666666666668</v>
      </c>
      <c r="MR99" s="21">
        <f t="shared" si="8346"/>
        <v>18666.666666666668</v>
      </c>
      <c r="MS99" s="21">
        <f t="shared" si="8346"/>
        <v>18666.666666666668</v>
      </c>
      <c r="MT99" s="21">
        <f t="shared" si="8346"/>
        <v>18666.666666666668</v>
      </c>
      <c r="MU99" s="21">
        <f t="shared" si="8346"/>
        <v>18666.666666666668</v>
      </c>
      <c r="MV99" s="21">
        <f t="shared" si="8346"/>
        <v>18666.666666666668</v>
      </c>
      <c r="MW99" s="21">
        <f t="shared" si="8346"/>
        <v>18666.666666666668</v>
      </c>
      <c r="MX99" s="21">
        <f t="shared" si="8346"/>
        <v>18666.666666666668</v>
      </c>
      <c r="MY99" s="21">
        <f t="shared" si="8346"/>
        <v>18666.666666666668</v>
      </c>
      <c r="MZ99" s="21">
        <f t="shared" si="8346"/>
        <v>18666.666666666668</v>
      </c>
      <c r="NA99" s="21">
        <f t="shared" si="8346"/>
        <v>18666.666666666668</v>
      </c>
      <c r="NB99" s="21">
        <f t="shared" si="8346"/>
        <v>18666.666666666668</v>
      </c>
      <c r="NC99" s="21">
        <f t="shared" si="8346"/>
        <v>18666.666666666668</v>
      </c>
      <c r="ND99" s="21">
        <f t="shared" si="8346"/>
        <v>18666.666666666668</v>
      </c>
      <c r="NE99" s="21">
        <f t="shared" si="8346"/>
        <v>18666.666666666668</v>
      </c>
      <c r="NF99" s="21">
        <f t="shared" si="8346"/>
        <v>18666.666666666668</v>
      </c>
      <c r="NG99" s="21">
        <f t="shared" si="8346"/>
        <v>18666.666666666668</v>
      </c>
      <c r="NH99" s="21">
        <f t="shared" si="8346"/>
        <v>18666.666666666668</v>
      </c>
      <c r="NI99" s="21">
        <f t="shared" si="8346"/>
        <v>18666.666666666668</v>
      </c>
      <c r="NJ99" s="21">
        <f t="shared" si="8346"/>
        <v>20266.666666666672</v>
      </c>
      <c r="NK99" s="21">
        <f t="shared" si="8346"/>
        <v>20266.666666666672</v>
      </c>
      <c r="NL99" s="21">
        <f t="shared" si="8346"/>
        <v>20266.666666666672</v>
      </c>
      <c r="NM99" s="21">
        <f t="shared" si="8346"/>
        <v>20266.666666666672</v>
      </c>
      <c r="NN99" s="21">
        <f t="shared" si="8346"/>
        <v>20266.666666666672</v>
      </c>
      <c r="NO99" s="21">
        <f t="shared" si="8346"/>
        <v>20266.666666666672</v>
      </c>
      <c r="NP99" s="21">
        <f t="shared" si="8346"/>
        <v>20266.666666666672</v>
      </c>
      <c r="NQ99" s="21">
        <f t="shared" si="8346"/>
        <v>20266.666666666672</v>
      </c>
      <c r="NR99" s="21">
        <f t="shared" si="8346"/>
        <v>20266.666666666672</v>
      </c>
      <c r="NS99" s="21">
        <f t="shared" si="8346"/>
        <v>20266.666666666672</v>
      </c>
      <c r="NT99" s="21">
        <f t="shared" si="8346"/>
        <v>20266.666666666672</v>
      </c>
      <c r="NU99" s="21">
        <f t="shared" si="8346"/>
        <v>20266.666666666672</v>
      </c>
      <c r="NV99" s="21">
        <f t="shared" si="8346"/>
        <v>20266.666666666672</v>
      </c>
      <c r="NW99" s="21">
        <f t="shared" si="8346"/>
        <v>20266.666666666672</v>
      </c>
      <c r="NX99" s="21">
        <f t="shared" si="8346"/>
        <v>20266.666666666672</v>
      </c>
      <c r="NY99" s="21">
        <f t="shared" si="8346"/>
        <v>20266.666666666672</v>
      </c>
      <c r="NZ99" s="21">
        <f t="shared" si="8346"/>
        <v>20266.666666666672</v>
      </c>
      <c r="OA99" s="21">
        <f t="shared" si="8346"/>
        <v>20266.666666666672</v>
      </c>
      <c r="OB99" s="21">
        <f t="shared" si="8346"/>
        <v>20266.666666666672</v>
      </c>
      <c r="OC99" s="21">
        <f t="shared" si="8346"/>
        <v>20266.666666666672</v>
      </c>
      <c r="OD99" s="21">
        <f t="shared" si="8346"/>
        <v>20266.666666666672</v>
      </c>
      <c r="OE99" s="21">
        <f t="shared" si="8346"/>
        <v>20266.666666666672</v>
      </c>
      <c r="OF99" s="21">
        <f t="shared" si="8346"/>
        <v>20266.666666666672</v>
      </c>
      <c r="OG99" s="21">
        <f t="shared" si="8346"/>
        <v>20266.666666666672</v>
      </c>
      <c r="OH99" s="21">
        <f t="shared" si="8346"/>
        <v>20266.666666666672</v>
      </c>
      <c r="OI99" s="21">
        <f t="shared" si="8346"/>
        <v>20266.666666666672</v>
      </c>
      <c r="OJ99" s="21">
        <f t="shared" si="8346"/>
        <v>20266.666666666672</v>
      </c>
      <c r="OK99" s="21">
        <f t="shared" si="8346"/>
        <v>20266.666666666672</v>
      </c>
      <c r="OL99" s="21">
        <f t="shared" si="8346"/>
        <v>20266.666666666672</v>
      </c>
      <c r="OM99" s="21">
        <f t="shared" ref="OM99:QX99" si="8347">IF(OM$8="",0,SUMIFS(85:85,93:93,OM$8))</f>
        <v>20266.666666666672</v>
      </c>
      <c r="ON99" s="21">
        <f t="shared" si="8347"/>
        <v>21866.666666666675</v>
      </c>
      <c r="OO99" s="21">
        <f t="shared" si="8347"/>
        <v>21866.666666666675</v>
      </c>
      <c r="OP99" s="21">
        <f t="shared" si="8347"/>
        <v>21866.666666666675</v>
      </c>
      <c r="OQ99" s="21">
        <f t="shared" si="8347"/>
        <v>21866.666666666675</v>
      </c>
      <c r="OR99" s="21">
        <f t="shared" si="8347"/>
        <v>21866.666666666675</v>
      </c>
      <c r="OS99" s="21">
        <f t="shared" si="8347"/>
        <v>21866.666666666675</v>
      </c>
      <c r="OT99" s="21">
        <f t="shared" si="8347"/>
        <v>21866.666666666675</v>
      </c>
      <c r="OU99" s="21">
        <f t="shared" si="8347"/>
        <v>21866.666666666675</v>
      </c>
      <c r="OV99" s="21">
        <f t="shared" si="8347"/>
        <v>21866.666666666675</v>
      </c>
      <c r="OW99" s="21">
        <f t="shared" si="8347"/>
        <v>21866.666666666675</v>
      </c>
      <c r="OX99" s="21">
        <f t="shared" si="8347"/>
        <v>21866.666666666675</v>
      </c>
      <c r="OY99" s="21">
        <f t="shared" si="8347"/>
        <v>21866.666666666675</v>
      </c>
      <c r="OZ99" s="21">
        <f t="shared" si="8347"/>
        <v>21866.666666666675</v>
      </c>
      <c r="PA99" s="21">
        <f t="shared" si="8347"/>
        <v>21866.666666666675</v>
      </c>
      <c r="PB99" s="21">
        <f t="shared" si="8347"/>
        <v>21866.666666666675</v>
      </c>
      <c r="PC99" s="21">
        <f t="shared" si="8347"/>
        <v>21866.666666666675</v>
      </c>
      <c r="PD99" s="21">
        <f t="shared" si="8347"/>
        <v>21866.666666666675</v>
      </c>
      <c r="PE99" s="21">
        <f t="shared" si="8347"/>
        <v>21866.666666666675</v>
      </c>
      <c r="PF99" s="21">
        <f t="shared" si="8347"/>
        <v>21866.666666666675</v>
      </c>
      <c r="PG99" s="21">
        <f t="shared" si="8347"/>
        <v>21866.666666666675</v>
      </c>
      <c r="PH99" s="21">
        <f t="shared" si="8347"/>
        <v>21866.666666666675</v>
      </c>
      <c r="PI99" s="21">
        <f t="shared" si="8347"/>
        <v>21866.666666666675</v>
      </c>
      <c r="PJ99" s="21">
        <f t="shared" si="8347"/>
        <v>21866.666666666675</v>
      </c>
      <c r="PK99" s="21">
        <f t="shared" si="8347"/>
        <v>21866.666666666675</v>
      </c>
      <c r="PL99" s="21">
        <f t="shared" si="8347"/>
        <v>21866.666666666675</v>
      </c>
      <c r="PM99" s="21">
        <f t="shared" si="8347"/>
        <v>21866.666666666675</v>
      </c>
      <c r="PN99" s="21">
        <f t="shared" si="8347"/>
        <v>21866.666666666675</v>
      </c>
      <c r="PO99" s="21">
        <f t="shared" si="8347"/>
        <v>21866.666666666675</v>
      </c>
      <c r="PP99" s="21">
        <f t="shared" si="8347"/>
        <v>21866.666666666675</v>
      </c>
      <c r="PQ99" s="21">
        <f t="shared" si="8347"/>
        <v>21866.666666666675</v>
      </c>
      <c r="PR99" s="21">
        <f t="shared" si="8347"/>
        <v>21866.666666666675</v>
      </c>
      <c r="PS99" s="21">
        <f t="shared" si="8347"/>
        <v>20800</v>
      </c>
      <c r="PT99" s="21">
        <f t="shared" si="8347"/>
        <v>20800</v>
      </c>
      <c r="PU99" s="21">
        <f t="shared" si="8347"/>
        <v>20800</v>
      </c>
      <c r="PV99" s="21">
        <f t="shared" si="8347"/>
        <v>20800</v>
      </c>
      <c r="PW99" s="21">
        <f t="shared" si="8347"/>
        <v>20800</v>
      </c>
      <c r="PX99" s="21">
        <f t="shared" si="8347"/>
        <v>20800</v>
      </c>
      <c r="PY99" s="21">
        <f t="shared" si="8347"/>
        <v>20800</v>
      </c>
      <c r="PZ99" s="21">
        <f t="shared" si="8347"/>
        <v>20800</v>
      </c>
      <c r="QA99" s="21">
        <f t="shared" si="8347"/>
        <v>20800</v>
      </c>
      <c r="QB99" s="21">
        <f t="shared" si="8347"/>
        <v>20800</v>
      </c>
      <c r="QC99" s="21">
        <f t="shared" si="8347"/>
        <v>20800</v>
      </c>
      <c r="QD99" s="21">
        <f t="shared" si="8347"/>
        <v>20800</v>
      </c>
      <c r="QE99" s="21">
        <f t="shared" si="8347"/>
        <v>20800</v>
      </c>
      <c r="QF99" s="21">
        <f t="shared" si="8347"/>
        <v>20800</v>
      </c>
      <c r="QG99" s="21">
        <f t="shared" si="8347"/>
        <v>20800</v>
      </c>
      <c r="QH99" s="21">
        <f t="shared" si="8347"/>
        <v>20800</v>
      </c>
      <c r="QI99" s="21">
        <f t="shared" si="8347"/>
        <v>20800</v>
      </c>
      <c r="QJ99" s="21">
        <f t="shared" si="8347"/>
        <v>20800</v>
      </c>
      <c r="QK99" s="21">
        <f t="shared" si="8347"/>
        <v>20800</v>
      </c>
      <c r="QL99" s="21">
        <f t="shared" si="8347"/>
        <v>20800</v>
      </c>
      <c r="QM99" s="21">
        <f t="shared" si="8347"/>
        <v>20800</v>
      </c>
      <c r="QN99" s="21">
        <f t="shared" si="8347"/>
        <v>20800</v>
      </c>
      <c r="QO99" s="21">
        <f t="shared" si="8347"/>
        <v>20800</v>
      </c>
      <c r="QP99" s="21">
        <f t="shared" si="8347"/>
        <v>20800</v>
      </c>
      <c r="QQ99" s="21">
        <f t="shared" si="8347"/>
        <v>20800</v>
      </c>
      <c r="QR99" s="21">
        <f t="shared" si="8347"/>
        <v>20800</v>
      </c>
      <c r="QS99" s="21">
        <f t="shared" si="8347"/>
        <v>20800</v>
      </c>
      <c r="QT99" s="21">
        <f t="shared" si="8347"/>
        <v>20800</v>
      </c>
      <c r="QU99" s="21">
        <f t="shared" si="8347"/>
        <v>20800</v>
      </c>
      <c r="QV99" s="21">
        <f t="shared" si="8347"/>
        <v>20800</v>
      </c>
      <c r="QW99" s="21">
        <f t="shared" si="8347"/>
        <v>20800</v>
      </c>
      <c r="QX99" s="21">
        <f t="shared" si="8347"/>
        <v>32399.999999999996</v>
      </c>
      <c r="QY99" s="21">
        <f t="shared" ref="QY99:TJ99" si="8348">IF(QY$8="",0,SUMIFS(85:85,93:93,QY$8))</f>
        <v>32399.999999999996</v>
      </c>
      <c r="QZ99" s="21">
        <f t="shared" si="8348"/>
        <v>32399.999999999996</v>
      </c>
      <c r="RA99" s="21">
        <f t="shared" si="8348"/>
        <v>32399.999999999996</v>
      </c>
      <c r="RB99" s="21">
        <f t="shared" si="8348"/>
        <v>32399.999999999996</v>
      </c>
      <c r="RC99" s="21">
        <f t="shared" si="8348"/>
        <v>32399.999999999996</v>
      </c>
      <c r="RD99" s="21">
        <f t="shared" si="8348"/>
        <v>32399.999999999996</v>
      </c>
      <c r="RE99" s="21">
        <f t="shared" si="8348"/>
        <v>32399.999999999996</v>
      </c>
      <c r="RF99" s="21">
        <f t="shared" si="8348"/>
        <v>32399.999999999996</v>
      </c>
      <c r="RG99" s="21">
        <f t="shared" si="8348"/>
        <v>32399.999999999996</v>
      </c>
      <c r="RH99" s="21">
        <f t="shared" si="8348"/>
        <v>32399.999999999996</v>
      </c>
      <c r="RI99" s="21">
        <f t="shared" si="8348"/>
        <v>32399.999999999996</v>
      </c>
      <c r="RJ99" s="21">
        <f t="shared" si="8348"/>
        <v>32399.999999999996</v>
      </c>
      <c r="RK99" s="21">
        <f t="shared" si="8348"/>
        <v>32399.999999999996</v>
      </c>
      <c r="RL99" s="21">
        <f t="shared" si="8348"/>
        <v>32399.999999999996</v>
      </c>
      <c r="RM99" s="21">
        <f t="shared" si="8348"/>
        <v>32399.999999999996</v>
      </c>
      <c r="RN99" s="21">
        <f t="shared" si="8348"/>
        <v>32399.999999999996</v>
      </c>
      <c r="RO99" s="21">
        <f t="shared" si="8348"/>
        <v>32399.999999999996</v>
      </c>
      <c r="RP99" s="21">
        <f t="shared" si="8348"/>
        <v>32399.999999999996</v>
      </c>
      <c r="RQ99" s="21">
        <f t="shared" si="8348"/>
        <v>32399.999999999996</v>
      </c>
      <c r="RR99" s="21">
        <f t="shared" si="8348"/>
        <v>32399.999999999996</v>
      </c>
      <c r="RS99" s="21">
        <f t="shared" si="8348"/>
        <v>32399.999999999996</v>
      </c>
      <c r="RT99" s="21">
        <f t="shared" si="8348"/>
        <v>32399.999999999996</v>
      </c>
      <c r="RU99" s="21">
        <f t="shared" si="8348"/>
        <v>32399.999999999996</v>
      </c>
      <c r="RV99" s="21">
        <f t="shared" si="8348"/>
        <v>32399.999999999996</v>
      </c>
      <c r="RW99" s="21">
        <f t="shared" si="8348"/>
        <v>32399.999999999996</v>
      </c>
      <c r="RX99" s="21">
        <f t="shared" si="8348"/>
        <v>32399.999999999996</v>
      </c>
      <c r="RY99" s="21">
        <f t="shared" si="8348"/>
        <v>32399.999999999996</v>
      </c>
      <c r="RZ99" s="21">
        <f t="shared" si="8348"/>
        <v>32399.999999999996</v>
      </c>
      <c r="SA99" s="21">
        <f t="shared" si="8348"/>
        <v>32399.999999999996</v>
      </c>
      <c r="SB99" s="21">
        <f t="shared" si="8348"/>
        <v>45600.000000000022</v>
      </c>
      <c r="SC99" s="21">
        <f t="shared" si="8348"/>
        <v>45600.000000000022</v>
      </c>
      <c r="SD99" s="21">
        <f t="shared" si="8348"/>
        <v>45600.000000000022</v>
      </c>
      <c r="SE99" s="21">
        <f t="shared" si="8348"/>
        <v>45600.000000000022</v>
      </c>
      <c r="SF99" s="21">
        <f t="shared" si="8348"/>
        <v>45600.000000000022</v>
      </c>
      <c r="SG99" s="21">
        <f t="shared" si="8348"/>
        <v>45600.000000000022</v>
      </c>
      <c r="SH99" s="21">
        <f t="shared" si="8348"/>
        <v>45600.000000000022</v>
      </c>
      <c r="SI99" s="21">
        <f t="shared" si="8348"/>
        <v>45600.000000000022</v>
      </c>
      <c r="SJ99" s="21">
        <f t="shared" si="8348"/>
        <v>45600.000000000022</v>
      </c>
      <c r="SK99" s="21">
        <f t="shared" si="8348"/>
        <v>45600.000000000022</v>
      </c>
      <c r="SL99" s="21">
        <f t="shared" si="8348"/>
        <v>45600.000000000022</v>
      </c>
      <c r="SM99" s="21">
        <f t="shared" si="8348"/>
        <v>45600.000000000022</v>
      </c>
      <c r="SN99" s="21">
        <f t="shared" si="8348"/>
        <v>45600.000000000022</v>
      </c>
      <c r="SO99" s="21">
        <f t="shared" si="8348"/>
        <v>45600.000000000022</v>
      </c>
      <c r="SP99" s="21">
        <f t="shared" si="8348"/>
        <v>45600.000000000022</v>
      </c>
      <c r="SQ99" s="21">
        <f t="shared" si="8348"/>
        <v>45600.000000000022</v>
      </c>
      <c r="SR99" s="21">
        <f t="shared" si="8348"/>
        <v>45600.000000000022</v>
      </c>
      <c r="SS99" s="21">
        <f t="shared" si="8348"/>
        <v>45600.000000000022</v>
      </c>
      <c r="ST99" s="21">
        <f t="shared" si="8348"/>
        <v>45600.000000000022</v>
      </c>
      <c r="SU99" s="21">
        <f t="shared" si="8348"/>
        <v>45600.000000000022</v>
      </c>
      <c r="SV99" s="21">
        <f t="shared" si="8348"/>
        <v>45600.000000000022</v>
      </c>
      <c r="SW99" s="21">
        <f t="shared" si="8348"/>
        <v>45600.000000000022</v>
      </c>
      <c r="SX99" s="21">
        <f t="shared" si="8348"/>
        <v>45600.000000000022</v>
      </c>
      <c r="SY99" s="21">
        <f t="shared" si="8348"/>
        <v>45600.000000000022</v>
      </c>
      <c r="SZ99" s="21">
        <f t="shared" si="8348"/>
        <v>45600.000000000022</v>
      </c>
      <c r="TA99" s="21">
        <f t="shared" si="8348"/>
        <v>45600.000000000022</v>
      </c>
      <c r="TB99" s="21">
        <f t="shared" si="8348"/>
        <v>45600.000000000022</v>
      </c>
      <c r="TC99" s="21">
        <f t="shared" si="8348"/>
        <v>45600.000000000022</v>
      </c>
      <c r="TD99" s="21">
        <f t="shared" si="8348"/>
        <v>45600.000000000022</v>
      </c>
      <c r="TE99" s="21">
        <f t="shared" si="8348"/>
        <v>45600.000000000022</v>
      </c>
      <c r="TF99" s="21">
        <f t="shared" si="8348"/>
        <v>45600.000000000022</v>
      </c>
      <c r="TG99" s="21">
        <f t="shared" si="8348"/>
        <v>29600.000000000007</v>
      </c>
      <c r="TH99" s="21">
        <f t="shared" si="8348"/>
        <v>29600.000000000007</v>
      </c>
      <c r="TI99" s="21">
        <f t="shared" si="8348"/>
        <v>29600.000000000007</v>
      </c>
      <c r="TJ99" s="21">
        <f t="shared" si="8348"/>
        <v>29600.000000000007</v>
      </c>
      <c r="TK99" s="21">
        <f t="shared" ref="TK99:VV99" si="8349">IF(TK$8="",0,SUMIFS(85:85,93:93,TK$8))</f>
        <v>29600.000000000007</v>
      </c>
      <c r="TL99" s="21">
        <f t="shared" si="8349"/>
        <v>29600.000000000007</v>
      </c>
      <c r="TM99" s="21">
        <f t="shared" si="8349"/>
        <v>29600.000000000007</v>
      </c>
      <c r="TN99" s="21">
        <f t="shared" si="8349"/>
        <v>29600.000000000007</v>
      </c>
      <c r="TO99" s="21">
        <f t="shared" si="8349"/>
        <v>29600.000000000007</v>
      </c>
      <c r="TP99" s="21">
        <f t="shared" si="8349"/>
        <v>29600.000000000007</v>
      </c>
      <c r="TQ99" s="21">
        <f t="shared" si="8349"/>
        <v>29600.000000000007</v>
      </c>
      <c r="TR99" s="21">
        <f t="shared" si="8349"/>
        <v>29600.000000000007</v>
      </c>
      <c r="TS99" s="21">
        <f t="shared" si="8349"/>
        <v>29600.000000000007</v>
      </c>
      <c r="TT99" s="21">
        <f t="shared" si="8349"/>
        <v>29600.000000000007</v>
      </c>
      <c r="TU99" s="21">
        <f t="shared" si="8349"/>
        <v>29600.000000000007</v>
      </c>
      <c r="TV99" s="21">
        <f t="shared" si="8349"/>
        <v>29600.000000000007</v>
      </c>
      <c r="TW99" s="21">
        <f t="shared" si="8349"/>
        <v>29600.000000000007</v>
      </c>
      <c r="TX99" s="21">
        <f t="shared" si="8349"/>
        <v>29600.000000000007</v>
      </c>
      <c r="TY99" s="21">
        <f t="shared" si="8349"/>
        <v>29600.000000000007</v>
      </c>
      <c r="TZ99" s="21">
        <f t="shared" si="8349"/>
        <v>29600.000000000007</v>
      </c>
      <c r="UA99" s="21">
        <f t="shared" si="8349"/>
        <v>29600.000000000007</v>
      </c>
      <c r="UB99" s="21">
        <f t="shared" si="8349"/>
        <v>29600.000000000007</v>
      </c>
      <c r="UC99" s="21">
        <f t="shared" si="8349"/>
        <v>29600.000000000007</v>
      </c>
      <c r="UD99" s="21">
        <f t="shared" si="8349"/>
        <v>29600.000000000007</v>
      </c>
      <c r="UE99" s="21">
        <f t="shared" si="8349"/>
        <v>29600.000000000007</v>
      </c>
      <c r="UF99" s="21">
        <f t="shared" si="8349"/>
        <v>29600.000000000007</v>
      </c>
      <c r="UG99" s="21">
        <f t="shared" si="8349"/>
        <v>29600.000000000007</v>
      </c>
      <c r="UH99" s="21">
        <f t="shared" si="8349"/>
        <v>29600.000000000007</v>
      </c>
      <c r="UI99" s="21">
        <f t="shared" si="8349"/>
        <v>29600.000000000007</v>
      </c>
      <c r="UJ99" s="21">
        <f t="shared" si="8349"/>
        <v>29600.000000000007</v>
      </c>
      <c r="UK99" s="21">
        <f t="shared" si="8349"/>
        <v>28800</v>
      </c>
      <c r="UL99" s="21">
        <f t="shared" si="8349"/>
        <v>28800</v>
      </c>
      <c r="UM99" s="21">
        <f t="shared" si="8349"/>
        <v>28800</v>
      </c>
      <c r="UN99" s="21">
        <f t="shared" si="8349"/>
        <v>28800</v>
      </c>
      <c r="UO99" s="21">
        <f t="shared" si="8349"/>
        <v>28800</v>
      </c>
      <c r="UP99" s="21">
        <f t="shared" si="8349"/>
        <v>28800</v>
      </c>
      <c r="UQ99" s="21">
        <f t="shared" si="8349"/>
        <v>28800</v>
      </c>
      <c r="UR99" s="21">
        <f t="shared" si="8349"/>
        <v>28800</v>
      </c>
      <c r="US99" s="21">
        <f t="shared" si="8349"/>
        <v>28800</v>
      </c>
      <c r="UT99" s="21">
        <f t="shared" si="8349"/>
        <v>28800</v>
      </c>
      <c r="UU99" s="21">
        <f t="shared" si="8349"/>
        <v>28800</v>
      </c>
      <c r="UV99" s="21">
        <f t="shared" si="8349"/>
        <v>28800</v>
      </c>
      <c r="UW99" s="21">
        <f t="shared" si="8349"/>
        <v>28800</v>
      </c>
      <c r="UX99" s="21">
        <f t="shared" si="8349"/>
        <v>28800</v>
      </c>
      <c r="UY99" s="21">
        <f t="shared" si="8349"/>
        <v>28800</v>
      </c>
      <c r="UZ99" s="21">
        <f t="shared" si="8349"/>
        <v>28800</v>
      </c>
      <c r="VA99" s="21">
        <f t="shared" si="8349"/>
        <v>28800</v>
      </c>
      <c r="VB99" s="21">
        <f t="shared" si="8349"/>
        <v>28800</v>
      </c>
      <c r="VC99" s="21">
        <f t="shared" si="8349"/>
        <v>28800</v>
      </c>
      <c r="VD99" s="21">
        <f t="shared" si="8349"/>
        <v>28800</v>
      </c>
      <c r="VE99" s="21">
        <f t="shared" si="8349"/>
        <v>28800</v>
      </c>
      <c r="VF99" s="21">
        <f t="shared" si="8349"/>
        <v>28800</v>
      </c>
      <c r="VG99" s="21">
        <f t="shared" si="8349"/>
        <v>28800</v>
      </c>
      <c r="VH99" s="21">
        <f t="shared" si="8349"/>
        <v>28800</v>
      </c>
      <c r="VI99" s="21">
        <f t="shared" si="8349"/>
        <v>28800</v>
      </c>
      <c r="VJ99" s="21">
        <f t="shared" si="8349"/>
        <v>28800</v>
      </c>
      <c r="VK99" s="21">
        <f t="shared" si="8349"/>
        <v>28800</v>
      </c>
      <c r="VL99" s="21">
        <f t="shared" si="8349"/>
        <v>28800</v>
      </c>
      <c r="VM99" s="21">
        <f t="shared" si="8349"/>
        <v>28800</v>
      </c>
      <c r="VN99" s="21">
        <f t="shared" si="8349"/>
        <v>28800</v>
      </c>
      <c r="VO99" s="21">
        <f t="shared" si="8349"/>
        <v>28800</v>
      </c>
      <c r="VP99" s="21">
        <f t="shared" si="8349"/>
        <v>24000</v>
      </c>
      <c r="VQ99" s="21">
        <f t="shared" si="8349"/>
        <v>24000</v>
      </c>
      <c r="VR99" s="21">
        <f t="shared" si="8349"/>
        <v>24000</v>
      </c>
      <c r="VS99" s="21">
        <f t="shared" si="8349"/>
        <v>24000</v>
      </c>
      <c r="VT99" s="21">
        <f t="shared" si="8349"/>
        <v>24000</v>
      </c>
      <c r="VU99" s="21">
        <f t="shared" si="8349"/>
        <v>24000</v>
      </c>
      <c r="VV99" s="21">
        <f t="shared" si="8349"/>
        <v>24000</v>
      </c>
      <c r="VW99" s="21">
        <f t="shared" ref="VW99:YH99" si="8350">IF(VW$8="",0,SUMIFS(85:85,93:93,VW$8))</f>
        <v>24000</v>
      </c>
      <c r="VX99" s="21">
        <f t="shared" si="8350"/>
        <v>24000</v>
      </c>
      <c r="VY99" s="21">
        <f t="shared" si="8350"/>
        <v>24000</v>
      </c>
      <c r="VZ99" s="21">
        <f t="shared" si="8350"/>
        <v>24000</v>
      </c>
      <c r="WA99" s="21">
        <f t="shared" si="8350"/>
        <v>24000</v>
      </c>
      <c r="WB99" s="21">
        <f t="shared" si="8350"/>
        <v>24000</v>
      </c>
      <c r="WC99" s="21">
        <f t="shared" si="8350"/>
        <v>24000</v>
      </c>
      <c r="WD99" s="21">
        <f t="shared" si="8350"/>
        <v>24000</v>
      </c>
      <c r="WE99" s="21">
        <f t="shared" si="8350"/>
        <v>24000</v>
      </c>
      <c r="WF99" s="21">
        <f t="shared" si="8350"/>
        <v>24000</v>
      </c>
      <c r="WG99" s="21">
        <f t="shared" si="8350"/>
        <v>24000</v>
      </c>
      <c r="WH99" s="21">
        <f t="shared" si="8350"/>
        <v>24000</v>
      </c>
      <c r="WI99" s="21">
        <f t="shared" si="8350"/>
        <v>24000</v>
      </c>
      <c r="WJ99" s="21">
        <f t="shared" si="8350"/>
        <v>24000</v>
      </c>
      <c r="WK99" s="21">
        <f t="shared" si="8350"/>
        <v>24000</v>
      </c>
      <c r="WL99" s="21">
        <f t="shared" si="8350"/>
        <v>24000</v>
      </c>
      <c r="WM99" s="21">
        <f t="shared" si="8350"/>
        <v>24000</v>
      </c>
      <c r="WN99" s="21">
        <f t="shared" si="8350"/>
        <v>24000</v>
      </c>
      <c r="WO99" s="21">
        <f t="shared" si="8350"/>
        <v>24000</v>
      </c>
      <c r="WP99" s="21">
        <f t="shared" si="8350"/>
        <v>24000</v>
      </c>
      <c r="WQ99" s="21">
        <f t="shared" si="8350"/>
        <v>24000</v>
      </c>
      <c r="WR99" s="21">
        <f t="shared" si="8350"/>
        <v>24000</v>
      </c>
      <c r="WS99" s="21">
        <f t="shared" si="8350"/>
        <v>24000</v>
      </c>
      <c r="WT99" s="21">
        <f t="shared" si="8350"/>
        <v>24000</v>
      </c>
      <c r="WU99" s="21">
        <f t="shared" si="8350"/>
        <v>27200.000000000007</v>
      </c>
      <c r="WV99" s="21">
        <f t="shared" si="8350"/>
        <v>27200.000000000007</v>
      </c>
      <c r="WW99" s="21">
        <f t="shared" si="8350"/>
        <v>27200.000000000007</v>
      </c>
      <c r="WX99" s="21">
        <f t="shared" si="8350"/>
        <v>27200.000000000007</v>
      </c>
      <c r="WY99" s="21">
        <f t="shared" si="8350"/>
        <v>27200.000000000007</v>
      </c>
      <c r="WZ99" s="21">
        <f t="shared" si="8350"/>
        <v>27200.000000000007</v>
      </c>
      <c r="XA99" s="21">
        <f t="shared" si="8350"/>
        <v>27200.000000000007</v>
      </c>
      <c r="XB99" s="21">
        <f t="shared" si="8350"/>
        <v>27200.000000000007</v>
      </c>
      <c r="XC99" s="21">
        <f t="shared" si="8350"/>
        <v>27200.000000000007</v>
      </c>
      <c r="XD99" s="21">
        <f t="shared" si="8350"/>
        <v>27200.000000000007</v>
      </c>
      <c r="XE99" s="21">
        <f t="shared" si="8350"/>
        <v>27200.000000000007</v>
      </c>
      <c r="XF99" s="21">
        <f t="shared" si="8350"/>
        <v>27200.000000000007</v>
      </c>
      <c r="XG99" s="21">
        <f t="shared" si="8350"/>
        <v>27200.000000000007</v>
      </c>
      <c r="XH99" s="21">
        <f t="shared" si="8350"/>
        <v>27200.000000000007</v>
      </c>
      <c r="XI99" s="21">
        <f t="shared" si="8350"/>
        <v>27200.000000000007</v>
      </c>
      <c r="XJ99" s="21">
        <f t="shared" si="8350"/>
        <v>27200.000000000007</v>
      </c>
      <c r="XK99" s="21">
        <f t="shared" si="8350"/>
        <v>27200.000000000007</v>
      </c>
      <c r="XL99" s="21">
        <f t="shared" si="8350"/>
        <v>27200.000000000007</v>
      </c>
      <c r="XM99" s="21">
        <f t="shared" si="8350"/>
        <v>27200.000000000007</v>
      </c>
      <c r="XN99" s="21">
        <f t="shared" si="8350"/>
        <v>27200.000000000007</v>
      </c>
      <c r="XO99" s="21">
        <f t="shared" si="8350"/>
        <v>27200.000000000007</v>
      </c>
      <c r="XP99" s="21">
        <f t="shared" si="8350"/>
        <v>27200.000000000007</v>
      </c>
      <c r="XQ99" s="21">
        <f t="shared" si="8350"/>
        <v>27200.000000000007</v>
      </c>
      <c r="XR99" s="21">
        <f t="shared" si="8350"/>
        <v>27200.000000000007</v>
      </c>
      <c r="XS99" s="21">
        <f t="shared" si="8350"/>
        <v>27200.000000000007</v>
      </c>
      <c r="XT99" s="21">
        <f t="shared" si="8350"/>
        <v>27200.000000000007</v>
      </c>
      <c r="XU99" s="21">
        <f t="shared" si="8350"/>
        <v>27200.000000000007</v>
      </c>
      <c r="XV99" s="21">
        <f t="shared" si="8350"/>
        <v>27200.000000000007</v>
      </c>
      <c r="XW99" s="21">
        <f t="shared" si="8350"/>
        <v>20400</v>
      </c>
      <c r="XX99" s="21">
        <f t="shared" si="8350"/>
        <v>20400</v>
      </c>
      <c r="XY99" s="21">
        <f t="shared" si="8350"/>
        <v>20400</v>
      </c>
      <c r="XZ99" s="21">
        <f t="shared" si="8350"/>
        <v>20400</v>
      </c>
      <c r="YA99" s="21">
        <f t="shared" si="8350"/>
        <v>20400</v>
      </c>
      <c r="YB99" s="21">
        <f t="shared" si="8350"/>
        <v>20400</v>
      </c>
      <c r="YC99" s="21">
        <f t="shared" si="8350"/>
        <v>20400</v>
      </c>
      <c r="YD99" s="21">
        <f t="shared" si="8350"/>
        <v>20400</v>
      </c>
      <c r="YE99" s="21">
        <f t="shared" si="8350"/>
        <v>20400</v>
      </c>
      <c r="YF99" s="21">
        <f t="shared" si="8350"/>
        <v>20400</v>
      </c>
      <c r="YG99" s="21">
        <f t="shared" si="8350"/>
        <v>20400</v>
      </c>
      <c r="YH99" s="21">
        <f t="shared" si="8350"/>
        <v>20400</v>
      </c>
      <c r="YI99" s="21">
        <f t="shared" ref="YI99:AAT99" si="8351">IF(YI$8="",0,SUMIFS(85:85,93:93,YI$8))</f>
        <v>20400</v>
      </c>
      <c r="YJ99" s="21">
        <f t="shared" si="8351"/>
        <v>20400</v>
      </c>
      <c r="YK99" s="21">
        <f t="shared" si="8351"/>
        <v>20400</v>
      </c>
      <c r="YL99" s="21">
        <f t="shared" si="8351"/>
        <v>20400</v>
      </c>
      <c r="YM99" s="21">
        <f t="shared" si="8351"/>
        <v>20400</v>
      </c>
      <c r="YN99" s="21">
        <f t="shared" si="8351"/>
        <v>20400</v>
      </c>
      <c r="YO99" s="21">
        <f t="shared" si="8351"/>
        <v>20400</v>
      </c>
      <c r="YP99" s="21">
        <f t="shared" si="8351"/>
        <v>20400</v>
      </c>
      <c r="YQ99" s="21">
        <f t="shared" si="8351"/>
        <v>20400</v>
      </c>
      <c r="YR99" s="21">
        <f t="shared" si="8351"/>
        <v>20400</v>
      </c>
      <c r="YS99" s="21">
        <f t="shared" si="8351"/>
        <v>20400</v>
      </c>
      <c r="YT99" s="21">
        <f t="shared" si="8351"/>
        <v>20400</v>
      </c>
      <c r="YU99" s="21">
        <f t="shared" si="8351"/>
        <v>20400</v>
      </c>
      <c r="YV99" s="21">
        <f t="shared" si="8351"/>
        <v>20400</v>
      </c>
      <c r="YW99" s="21">
        <f t="shared" si="8351"/>
        <v>20400</v>
      </c>
      <c r="YX99" s="21">
        <f t="shared" si="8351"/>
        <v>20400</v>
      </c>
      <c r="YY99" s="21">
        <f t="shared" si="8351"/>
        <v>20400</v>
      </c>
      <c r="YZ99" s="21">
        <f t="shared" si="8351"/>
        <v>20400</v>
      </c>
      <c r="ZA99" s="21">
        <f t="shared" si="8351"/>
        <v>20400</v>
      </c>
      <c r="ZB99" s="21">
        <f t="shared" si="8351"/>
        <v>22800</v>
      </c>
      <c r="ZC99" s="21">
        <f t="shared" si="8351"/>
        <v>22800</v>
      </c>
      <c r="ZD99" s="21">
        <f t="shared" si="8351"/>
        <v>22800</v>
      </c>
      <c r="ZE99" s="21">
        <f t="shared" si="8351"/>
        <v>22800</v>
      </c>
      <c r="ZF99" s="21">
        <f t="shared" si="8351"/>
        <v>22800</v>
      </c>
      <c r="ZG99" s="21">
        <f t="shared" si="8351"/>
        <v>22800</v>
      </c>
      <c r="ZH99" s="21">
        <f t="shared" si="8351"/>
        <v>22800</v>
      </c>
      <c r="ZI99" s="21">
        <f t="shared" si="8351"/>
        <v>22800</v>
      </c>
      <c r="ZJ99" s="21">
        <f t="shared" si="8351"/>
        <v>22800</v>
      </c>
      <c r="ZK99" s="21">
        <f t="shared" si="8351"/>
        <v>22800</v>
      </c>
      <c r="ZL99" s="21">
        <f t="shared" si="8351"/>
        <v>22800</v>
      </c>
      <c r="ZM99" s="21">
        <f t="shared" si="8351"/>
        <v>22800</v>
      </c>
      <c r="ZN99" s="21">
        <f t="shared" si="8351"/>
        <v>22800</v>
      </c>
      <c r="ZO99" s="21">
        <f t="shared" si="8351"/>
        <v>22800</v>
      </c>
      <c r="ZP99" s="21">
        <f t="shared" si="8351"/>
        <v>22800</v>
      </c>
      <c r="ZQ99" s="21">
        <f t="shared" si="8351"/>
        <v>22800</v>
      </c>
      <c r="ZR99" s="21">
        <f t="shared" si="8351"/>
        <v>22800</v>
      </c>
      <c r="ZS99" s="21">
        <f t="shared" si="8351"/>
        <v>22800</v>
      </c>
      <c r="ZT99" s="21">
        <f t="shared" si="8351"/>
        <v>22800</v>
      </c>
      <c r="ZU99" s="21">
        <f t="shared" si="8351"/>
        <v>22800</v>
      </c>
      <c r="ZV99" s="21">
        <f t="shared" si="8351"/>
        <v>22800</v>
      </c>
      <c r="ZW99" s="21">
        <f t="shared" si="8351"/>
        <v>22800</v>
      </c>
      <c r="ZX99" s="21">
        <f t="shared" si="8351"/>
        <v>22800</v>
      </c>
      <c r="ZY99" s="21">
        <f t="shared" si="8351"/>
        <v>22800</v>
      </c>
      <c r="ZZ99" s="21">
        <f t="shared" si="8351"/>
        <v>22800</v>
      </c>
      <c r="AAA99" s="21">
        <f t="shared" si="8351"/>
        <v>22800</v>
      </c>
      <c r="AAB99" s="21">
        <f t="shared" si="8351"/>
        <v>22800</v>
      </c>
      <c r="AAC99" s="21">
        <f t="shared" si="8351"/>
        <v>22800</v>
      </c>
      <c r="AAD99" s="21">
        <f t="shared" si="8351"/>
        <v>22800</v>
      </c>
      <c r="AAE99" s="21">
        <f t="shared" si="8351"/>
        <v>22800</v>
      </c>
      <c r="AAF99" s="21">
        <f t="shared" si="8351"/>
        <v>28800.000000000007</v>
      </c>
      <c r="AAG99" s="21">
        <f t="shared" si="8351"/>
        <v>28800.000000000007</v>
      </c>
      <c r="AAH99" s="21">
        <f t="shared" si="8351"/>
        <v>28800.000000000007</v>
      </c>
      <c r="AAI99" s="21">
        <f t="shared" si="8351"/>
        <v>28800.000000000007</v>
      </c>
      <c r="AAJ99" s="21">
        <f t="shared" si="8351"/>
        <v>28800.000000000007</v>
      </c>
      <c r="AAK99" s="21">
        <f t="shared" si="8351"/>
        <v>28800.000000000007</v>
      </c>
      <c r="AAL99" s="21">
        <f t="shared" si="8351"/>
        <v>28800.000000000007</v>
      </c>
      <c r="AAM99" s="21">
        <f t="shared" si="8351"/>
        <v>28800.000000000007</v>
      </c>
      <c r="AAN99" s="21">
        <f t="shared" si="8351"/>
        <v>28800.000000000007</v>
      </c>
      <c r="AAO99" s="21">
        <f t="shared" si="8351"/>
        <v>28800.000000000007</v>
      </c>
      <c r="AAP99" s="21">
        <f t="shared" si="8351"/>
        <v>28800.000000000007</v>
      </c>
      <c r="AAQ99" s="21">
        <f t="shared" si="8351"/>
        <v>28800.000000000007</v>
      </c>
      <c r="AAR99" s="21">
        <f t="shared" si="8351"/>
        <v>28800.000000000007</v>
      </c>
      <c r="AAS99" s="21">
        <f t="shared" si="8351"/>
        <v>28800.000000000007</v>
      </c>
      <c r="AAT99" s="21">
        <f t="shared" si="8351"/>
        <v>28800.000000000007</v>
      </c>
      <c r="AAU99" s="21">
        <f t="shared" ref="AAU99:ADF99" si="8352">IF(AAU$8="",0,SUMIFS(85:85,93:93,AAU$8))</f>
        <v>28800.000000000007</v>
      </c>
      <c r="AAV99" s="21">
        <f t="shared" si="8352"/>
        <v>28800.000000000007</v>
      </c>
      <c r="AAW99" s="21">
        <f t="shared" si="8352"/>
        <v>28800.000000000007</v>
      </c>
      <c r="AAX99" s="21">
        <f t="shared" si="8352"/>
        <v>28800.000000000007</v>
      </c>
      <c r="AAY99" s="21">
        <f t="shared" si="8352"/>
        <v>28800.000000000007</v>
      </c>
      <c r="AAZ99" s="21">
        <f t="shared" si="8352"/>
        <v>28800.000000000007</v>
      </c>
      <c r="ABA99" s="21">
        <f t="shared" si="8352"/>
        <v>28800.000000000007</v>
      </c>
      <c r="ABB99" s="21">
        <f t="shared" si="8352"/>
        <v>28800.000000000007</v>
      </c>
      <c r="ABC99" s="21">
        <f t="shared" si="8352"/>
        <v>28800.000000000007</v>
      </c>
      <c r="ABD99" s="21">
        <f t="shared" si="8352"/>
        <v>28800.000000000007</v>
      </c>
      <c r="ABE99" s="21">
        <f t="shared" si="8352"/>
        <v>28800.000000000007</v>
      </c>
      <c r="ABF99" s="21">
        <f t="shared" si="8352"/>
        <v>28800.000000000007</v>
      </c>
      <c r="ABG99" s="21">
        <f t="shared" si="8352"/>
        <v>28800.000000000007</v>
      </c>
      <c r="ABH99" s="21">
        <f t="shared" si="8352"/>
        <v>28800.000000000007</v>
      </c>
      <c r="ABI99" s="21">
        <f t="shared" si="8352"/>
        <v>28800.000000000007</v>
      </c>
      <c r="ABJ99" s="21">
        <f t="shared" si="8352"/>
        <v>28800.000000000007</v>
      </c>
      <c r="ABK99" s="21">
        <f t="shared" si="8352"/>
        <v>28800.000000000007</v>
      </c>
      <c r="ABL99" s="21">
        <f t="shared" si="8352"/>
        <v>28800.000000000007</v>
      </c>
      <c r="ABM99" s="21">
        <f t="shared" si="8352"/>
        <v>28800.000000000007</v>
      </c>
      <c r="ABN99" s="21">
        <f t="shared" si="8352"/>
        <v>28800.000000000007</v>
      </c>
      <c r="ABO99" s="21">
        <f t="shared" si="8352"/>
        <v>28800.000000000007</v>
      </c>
      <c r="ABP99" s="21">
        <f t="shared" si="8352"/>
        <v>28800.000000000007</v>
      </c>
      <c r="ABQ99" s="21">
        <f t="shared" si="8352"/>
        <v>28800.000000000007</v>
      </c>
      <c r="ABR99" s="21">
        <f t="shared" si="8352"/>
        <v>28800.000000000007</v>
      </c>
      <c r="ABS99" s="21">
        <f t="shared" si="8352"/>
        <v>28800.000000000007</v>
      </c>
      <c r="ABT99" s="21">
        <f t="shared" si="8352"/>
        <v>28800.000000000007</v>
      </c>
      <c r="ABU99" s="21">
        <f t="shared" si="8352"/>
        <v>28800.000000000007</v>
      </c>
      <c r="ABV99" s="21">
        <f t="shared" si="8352"/>
        <v>28800.000000000007</v>
      </c>
      <c r="ABW99" s="21">
        <f t="shared" si="8352"/>
        <v>28800.000000000007</v>
      </c>
      <c r="ABX99" s="21">
        <f t="shared" si="8352"/>
        <v>28800.000000000007</v>
      </c>
      <c r="ABY99" s="21">
        <f t="shared" si="8352"/>
        <v>28800.000000000007</v>
      </c>
      <c r="ABZ99" s="21">
        <f t="shared" si="8352"/>
        <v>28800.000000000007</v>
      </c>
      <c r="ACA99" s="21">
        <f t="shared" si="8352"/>
        <v>28800.000000000007</v>
      </c>
      <c r="ACB99" s="21">
        <f t="shared" si="8352"/>
        <v>28800.000000000007</v>
      </c>
      <c r="ACC99" s="21">
        <f t="shared" si="8352"/>
        <v>28800.000000000007</v>
      </c>
      <c r="ACD99" s="21">
        <f t="shared" si="8352"/>
        <v>28800.000000000007</v>
      </c>
      <c r="ACE99" s="21">
        <f t="shared" si="8352"/>
        <v>28800.000000000007</v>
      </c>
      <c r="ACF99" s="21">
        <f t="shared" si="8352"/>
        <v>28800.000000000007</v>
      </c>
      <c r="ACG99" s="21">
        <f t="shared" si="8352"/>
        <v>28800.000000000007</v>
      </c>
      <c r="ACH99" s="21">
        <f t="shared" si="8352"/>
        <v>28800.000000000007</v>
      </c>
      <c r="ACI99" s="21">
        <f t="shared" si="8352"/>
        <v>28800.000000000007</v>
      </c>
      <c r="ACJ99" s="21">
        <f t="shared" si="8352"/>
        <v>28800.000000000007</v>
      </c>
      <c r="ACK99" s="21">
        <f t="shared" si="8352"/>
        <v>28800.000000000007</v>
      </c>
      <c r="ACL99" s="21">
        <f t="shared" si="8352"/>
        <v>28800.000000000007</v>
      </c>
      <c r="ACM99" s="21">
        <f t="shared" si="8352"/>
        <v>28800.000000000007</v>
      </c>
      <c r="ACN99" s="21">
        <f t="shared" si="8352"/>
        <v>28800.000000000007</v>
      </c>
      <c r="ACO99" s="21">
        <f t="shared" si="8352"/>
        <v>30400</v>
      </c>
      <c r="ACP99" s="21">
        <f t="shared" si="8352"/>
        <v>30400</v>
      </c>
      <c r="ACQ99" s="21">
        <f t="shared" si="8352"/>
        <v>30400</v>
      </c>
      <c r="ACR99" s="21">
        <f t="shared" si="8352"/>
        <v>30400</v>
      </c>
      <c r="ACS99" s="21">
        <f t="shared" si="8352"/>
        <v>30400</v>
      </c>
      <c r="ACT99" s="21">
        <f t="shared" si="8352"/>
        <v>30400</v>
      </c>
      <c r="ACU99" s="21">
        <f t="shared" si="8352"/>
        <v>30400</v>
      </c>
      <c r="ACV99" s="21">
        <f t="shared" si="8352"/>
        <v>30400</v>
      </c>
      <c r="ACW99" s="21">
        <f t="shared" si="8352"/>
        <v>30400</v>
      </c>
      <c r="ACX99" s="21">
        <f t="shared" si="8352"/>
        <v>30400</v>
      </c>
      <c r="ACY99" s="21">
        <f t="shared" si="8352"/>
        <v>30400</v>
      </c>
      <c r="ACZ99" s="21">
        <f t="shared" si="8352"/>
        <v>30400</v>
      </c>
      <c r="ADA99" s="21">
        <f t="shared" si="8352"/>
        <v>30400</v>
      </c>
      <c r="ADB99" s="21">
        <f t="shared" si="8352"/>
        <v>30400</v>
      </c>
      <c r="ADC99" s="21">
        <f t="shared" si="8352"/>
        <v>30400</v>
      </c>
      <c r="ADD99" s="21">
        <f t="shared" si="8352"/>
        <v>30400</v>
      </c>
      <c r="ADE99" s="21">
        <f t="shared" si="8352"/>
        <v>30400</v>
      </c>
      <c r="ADF99" s="21">
        <f t="shared" si="8352"/>
        <v>30400</v>
      </c>
      <c r="ADG99" s="21">
        <f t="shared" ref="ADG99:AFG99" si="8353">IF(ADG$8="",0,SUMIFS(85:85,93:93,ADG$8))</f>
        <v>30400</v>
      </c>
      <c r="ADH99" s="21">
        <f t="shared" si="8353"/>
        <v>30400</v>
      </c>
      <c r="ADI99" s="21">
        <f t="shared" si="8353"/>
        <v>30400</v>
      </c>
      <c r="ADJ99" s="21">
        <f t="shared" si="8353"/>
        <v>30400</v>
      </c>
      <c r="ADK99" s="21">
        <f t="shared" si="8353"/>
        <v>30400</v>
      </c>
      <c r="ADL99" s="21">
        <f t="shared" si="8353"/>
        <v>30400</v>
      </c>
      <c r="ADM99" s="21">
        <f t="shared" si="8353"/>
        <v>30400</v>
      </c>
      <c r="ADN99" s="21">
        <f t="shared" si="8353"/>
        <v>30400</v>
      </c>
      <c r="ADO99" s="21">
        <f t="shared" si="8353"/>
        <v>30400</v>
      </c>
      <c r="ADP99" s="21">
        <f t="shared" si="8353"/>
        <v>30400</v>
      </c>
      <c r="ADQ99" s="21">
        <f t="shared" si="8353"/>
        <v>30400</v>
      </c>
      <c r="ADR99" s="21">
        <f t="shared" si="8353"/>
        <v>30400</v>
      </c>
      <c r="ADS99" s="21">
        <f t="shared" si="8353"/>
        <v>30400</v>
      </c>
      <c r="ADT99" s="21">
        <f t="shared" si="8353"/>
        <v>33600</v>
      </c>
      <c r="ADU99" s="21">
        <f t="shared" si="8353"/>
        <v>33600</v>
      </c>
      <c r="ADV99" s="21">
        <f t="shared" si="8353"/>
        <v>33600</v>
      </c>
      <c r="ADW99" s="21">
        <f t="shared" si="8353"/>
        <v>33600</v>
      </c>
      <c r="ADX99" s="21">
        <f t="shared" si="8353"/>
        <v>33600</v>
      </c>
      <c r="ADY99" s="21">
        <f t="shared" si="8353"/>
        <v>33600</v>
      </c>
      <c r="ADZ99" s="21">
        <f t="shared" si="8353"/>
        <v>33600</v>
      </c>
      <c r="AEA99" s="21">
        <f t="shared" si="8353"/>
        <v>33600</v>
      </c>
      <c r="AEB99" s="21">
        <f t="shared" si="8353"/>
        <v>33600</v>
      </c>
      <c r="AEC99" s="21">
        <f t="shared" si="8353"/>
        <v>33600</v>
      </c>
      <c r="AED99" s="21">
        <f t="shared" si="8353"/>
        <v>33600</v>
      </c>
      <c r="AEE99" s="21">
        <f t="shared" si="8353"/>
        <v>33600</v>
      </c>
      <c r="AEF99" s="21">
        <f t="shared" si="8353"/>
        <v>33600</v>
      </c>
      <c r="AEG99" s="21">
        <f t="shared" si="8353"/>
        <v>33600</v>
      </c>
      <c r="AEH99" s="21">
        <f t="shared" si="8353"/>
        <v>33600</v>
      </c>
      <c r="AEI99" s="21">
        <f t="shared" si="8353"/>
        <v>33600</v>
      </c>
      <c r="AEJ99" s="21">
        <f t="shared" si="8353"/>
        <v>33600</v>
      </c>
      <c r="AEK99" s="21">
        <f t="shared" si="8353"/>
        <v>33600</v>
      </c>
      <c r="AEL99" s="21">
        <f t="shared" si="8353"/>
        <v>33600</v>
      </c>
      <c r="AEM99" s="21">
        <f t="shared" si="8353"/>
        <v>33600</v>
      </c>
      <c r="AEN99" s="21">
        <f t="shared" si="8353"/>
        <v>33600</v>
      </c>
      <c r="AEO99" s="21">
        <f t="shared" si="8353"/>
        <v>33600</v>
      </c>
      <c r="AEP99" s="21">
        <f t="shared" si="8353"/>
        <v>33600</v>
      </c>
      <c r="AEQ99" s="21">
        <f t="shared" si="8353"/>
        <v>33600</v>
      </c>
      <c r="AER99" s="21">
        <f t="shared" si="8353"/>
        <v>33600</v>
      </c>
      <c r="AES99" s="21">
        <f t="shared" si="8353"/>
        <v>33600</v>
      </c>
      <c r="AET99" s="21">
        <f t="shared" si="8353"/>
        <v>33600</v>
      </c>
      <c r="AEU99" s="21">
        <f t="shared" si="8353"/>
        <v>33600</v>
      </c>
      <c r="AEV99" s="21">
        <f t="shared" si="8353"/>
        <v>33600</v>
      </c>
      <c r="AEW99" s="21">
        <f t="shared" si="8353"/>
        <v>33600</v>
      </c>
      <c r="AEX99" s="21">
        <f t="shared" si="8353"/>
        <v>33600</v>
      </c>
      <c r="AEY99" s="21">
        <f t="shared" si="8353"/>
        <v>55200</v>
      </c>
      <c r="AEZ99" s="21">
        <f t="shared" si="8353"/>
        <v>55200</v>
      </c>
      <c r="AFA99" s="21">
        <f t="shared" si="8353"/>
        <v>55200</v>
      </c>
      <c r="AFB99" s="21">
        <f t="shared" si="8353"/>
        <v>55200</v>
      </c>
      <c r="AFC99" s="21">
        <f t="shared" si="8353"/>
        <v>55200</v>
      </c>
      <c r="AFD99" s="21">
        <f t="shared" si="8353"/>
        <v>55200</v>
      </c>
      <c r="AFE99" s="21">
        <f t="shared" si="8353"/>
        <v>55200</v>
      </c>
      <c r="AFF99" s="21">
        <f t="shared" si="8353"/>
        <v>55200</v>
      </c>
      <c r="AFG99" s="21">
        <f t="shared" si="8353"/>
        <v>55200</v>
      </c>
    </row>
    <row r="100" spans="1:839" s="42" customFormat="1" ht="6" customHeight="1" x14ac:dyDescent="0.25">
      <c r="A100" s="21"/>
      <c r="B100" s="21"/>
      <c r="C100" s="21"/>
      <c r="D100" s="52"/>
      <c r="E100" s="21"/>
      <c r="F100" s="21"/>
      <c r="G100" s="21"/>
      <c r="H100" s="21"/>
      <c r="I100" s="21"/>
      <c r="J100" s="21"/>
      <c r="K100" s="41"/>
      <c r="L100" s="21"/>
      <c r="M100" s="21"/>
      <c r="N100" s="21"/>
      <c r="O100" s="21"/>
      <c r="P100" s="21"/>
      <c r="Q100" s="4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  <c r="IS100" s="21"/>
      <c r="IT100" s="21"/>
      <c r="IU100" s="21"/>
      <c r="IV100" s="21"/>
      <c r="IW100" s="21"/>
      <c r="IX100" s="21"/>
      <c r="IY100" s="21"/>
      <c r="IZ100" s="21"/>
      <c r="JA100" s="21"/>
      <c r="JB100" s="21"/>
      <c r="JC100" s="21"/>
      <c r="JD100" s="21"/>
      <c r="JE100" s="21"/>
      <c r="JF100" s="21"/>
      <c r="JG100" s="21"/>
      <c r="JH100" s="21"/>
      <c r="JI100" s="21"/>
      <c r="JJ100" s="21"/>
      <c r="JK100" s="21"/>
      <c r="JL100" s="21"/>
      <c r="JM100" s="21"/>
      <c r="JN100" s="21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/>
      <c r="JZ100" s="21"/>
      <c r="KA100" s="21"/>
      <c r="KB100" s="21"/>
      <c r="KC100" s="21"/>
      <c r="KD100" s="21"/>
      <c r="KE100" s="21"/>
      <c r="KF100" s="21"/>
      <c r="KG100" s="21"/>
      <c r="KH100" s="21"/>
      <c r="KI100" s="21"/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1"/>
      <c r="LK100" s="21"/>
      <c r="LL100" s="21"/>
      <c r="LM100" s="21"/>
      <c r="LN100" s="21"/>
      <c r="LO100" s="21"/>
      <c r="LP100" s="21"/>
      <c r="LQ100" s="21"/>
      <c r="LR100" s="21"/>
      <c r="LS100" s="21"/>
      <c r="LT100" s="21"/>
      <c r="LU100" s="21"/>
      <c r="LV100" s="21"/>
      <c r="LW100" s="21"/>
      <c r="LX100" s="21"/>
      <c r="LY100" s="21"/>
      <c r="LZ100" s="21"/>
      <c r="MA100" s="21"/>
      <c r="MB100" s="21"/>
      <c r="MC100" s="21"/>
      <c r="MD100" s="21"/>
      <c r="ME100" s="21"/>
      <c r="MF100" s="21"/>
      <c r="MG100" s="21"/>
      <c r="MH100" s="21"/>
      <c r="MI100" s="21"/>
      <c r="MJ100" s="21"/>
      <c r="MK100" s="21"/>
      <c r="ML100" s="21"/>
      <c r="MM100" s="21"/>
      <c r="MN100" s="21"/>
      <c r="MO100" s="21"/>
      <c r="MP100" s="21"/>
      <c r="MQ100" s="21"/>
      <c r="MR100" s="21"/>
      <c r="MS100" s="21"/>
      <c r="MT100" s="21"/>
      <c r="MU100" s="21"/>
      <c r="MV100" s="21"/>
      <c r="MW100" s="21"/>
      <c r="MX100" s="21"/>
      <c r="MY100" s="21"/>
      <c r="MZ100" s="21"/>
      <c r="NA100" s="21"/>
      <c r="NB100" s="21"/>
      <c r="NC100" s="21"/>
      <c r="ND100" s="21"/>
      <c r="NE100" s="21"/>
      <c r="NF100" s="21"/>
      <c r="NG100" s="21"/>
      <c r="NH100" s="21"/>
      <c r="NI100" s="21"/>
      <c r="NJ100" s="21"/>
      <c r="NK100" s="21"/>
      <c r="NL100" s="21"/>
      <c r="NM100" s="21"/>
      <c r="NN100" s="21"/>
      <c r="NO100" s="21"/>
      <c r="NP100" s="21"/>
      <c r="NQ100" s="21"/>
      <c r="NR100" s="21"/>
      <c r="NS100" s="21"/>
      <c r="NT100" s="21"/>
      <c r="NU100" s="21"/>
      <c r="NV100" s="21"/>
      <c r="NW100" s="21"/>
      <c r="NX100" s="21"/>
      <c r="NY100" s="21"/>
      <c r="NZ100" s="21"/>
      <c r="OA100" s="21"/>
      <c r="OB100" s="21"/>
      <c r="OC100" s="21"/>
      <c r="OD100" s="21"/>
      <c r="OE100" s="21"/>
      <c r="OF100" s="21"/>
      <c r="OG100" s="21"/>
      <c r="OH100" s="21"/>
      <c r="OI100" s="21"/>
      <c r="OJ100" s="21"/>
      <c r="OK100" s="21"/>
      <c r="OL100" s="21"/>
      <c r="OM100" s="21"/>
      <c r="ON100" s="21"/>
      <c r="OO100" s="21"/>
      <c r="OP100" s="21"/>
      <c r="OQ100" s="21"/>
      <c r="OR100" s="21"/>
      <c r="OS100" s="21"/>
      <c r="OT100" s="21"/>
      <c r="OU100" s="21"/>
      <c r="OV100" s="21"/>
      <c r="OW100" s="21"/>
      <c r="OX100" s="21"/>
      <c r="OY100" s="21"/>
      <c r="OZ100" s="21"/>
      <c r="PA100" s="21"/>
      <c r="PB100" s="21"/>
      <c r="PC100" s="21"/>
      <c r="PD100" s="21"/>
      <c r="PE100" s="21"/>
      <c r="PF100" s="21"/>
      <c r="PG100" s="21"/>
      <c r="PH100" s="21"/>
      <c r="PI100" s="21"/>
      <c r="PJ100" s="21"/>
      <c r="PK100" s="21"/>
      <c r="PL100" s="21"/>
      <c r="PM100" s="21"/>
      <c r="PN100" s="21"/>
      <c r="PO100" s="21"/>
      <c r="PP100" s="21"/>
      <c r="PQ100" s="21"/>
      <c r="PR100" s="21"/>
      <c r="PS100" s="21"/>
      <c r="PT100" s="21"/>
      <c r="PU100" s="21"/>
      <c r="PV100" s="21"/>
      <c r="PW100" s="21"/>
      <c r="PX100" s="21"/>
      <c r="PY100" s="21"/>
      <c r="PZ100" s="21"/>
      <c r="QA100" s="21"/>
      <c r="QB100" s="21"/>
      <c r="QC100" s="21"/>
      <c r="QD100" s="21"/>
      <c r="QE100" s="21"/>
      <c r="QF100" s="21"/>
      <c r="QG100" s="21"/>
      <c r="QH100" s="21"/>
      <c r="QI100" s="21"/>
      <c r="QJ100" s="21"/>
      <c r="QK100" s="21"/>
      <c r="QL100" s="21"/>
      <c r="QM100" s="21"/>
      <c r="QN100" s="21"/>
      <c r="QO100" s="21"/>
      <c r="QP100" s="21"/>
      <c r="QQ100" s="21"/>
      <c r="QR100" s="21"/>
      <c r="QS100" s="21"/>
      <c r="QT100" s="21"/>
      <c r="QU100" s="21"/>
      <c r="QV100" s="21"/>
      <c r="QW100" s="21"/>
      <c r="QX100" s="21"/>
      <c r="QY100" s="21"/>
      <c r="QZ100" s="21"/>
      <c r="RA100" s="21"/>
      <c r="RB100" s="21"/>
      <c r="RC100" s="21"/>
      <c r="RD100" s="21"/>
      <c r="RE100" s="21"/>
      <c r="RF100" s="21"/>
      <c r="RG100" s="21"/>
      <c r="RH100" s="21"/>
      <c r="RI100" s="21"/>
      <c r="RJ100" s="21"/>
      <c r="RK100" s="21"/>
      <c r="RL100" s="21"/>
      <c r="RM100" s="21"/>
      <c r="RN100" s="21"/>
      <c r="RO100" s="21"/>
      <c r="RP100" s="21"/>
      <c r="RQ100" s="21"/>
      <c r="RR100" s="21"/>
      <c r="RS100" s="21"/>
      <c r="RT100" s="21"/>
      <c r="RU100" s="21"/>
      <c r="RV100" s="21"/>
      <c r="RW100" s="21"/>
      <c r="RX100" s="21"/>
      <c r="RY100" s="21"/>
      <c r="RZ100" s="21"/>
      <c r="SA100" s="21"/>
      <c r="SB100" s="21"/>
      <c r="SC100" s="21"/>
      <c r="SD100" s="21"/>
      <c r="SE100" s="21"/>
      <c r="SF100" s="21"/>
      <c r="SG100" s="21"/>
      <c r="SH100" s="21"/>
      <c r="SI100" s="21"/>
      <c r="SJ100" s="21"/>
      <c r="SK100" s="21"/>
      <c r="SL100" s="21"/>
      <c r="SM100" s="21"/>
      <c r="SN100" s="21"/>
      <c r="SO100" s="21"/>
      <c r="SP100" s="21"/>
      <c r="SQ100" s="21"/>
      <c r="SR100" s="21"/>
      <c r="SS100" s="21"/>
      <c r="ST100" s="21"/>
      <c r="SU100" s="21"/>
      <c r="SV100" s="21"/>
      <c r="SW100" s="21"/>
      <c r="SX100" s="21"/>
      <c r="SY100" s="21"/>
      <c r="SZ100" s="21"/>
      <c r="TA100" s="21"/>
      <c r="TB100" s="21"/>
      <c r="TC100" s="21"/>
      <c r="TD100" s="21"/>
      <c r="TE100" s="21"/>
      <c r="TF100" s="21"/>
      <c r="TG100" s="21"/>
      <c r="TH100" s="21"/>
      <c r="TI100" s="21"/>
      <c r="TJ100" s="21"/>
      <c r="TK100" s="21"/>
      <c r="TL100" s="21"/>
      <c r="TM100" s="21"/>
      <c r="TN100" s="21"/>
      <c r="TO100" s="21"/>
      <c r="TP100" s="21"/>
      <c r="TQ100" s="21"/>
      <c r="TR100" s="21"/>
      <c r="TS100" s="21"/>
      <c r="TT100" s="21"/>
      <c r="TU100" s="21"/>
      <c r="TV100" s="21"/>
      <c r="TW100" s="21"/>
      <c r="TX100" s="21"/>
      <c r="TY100" s="21"/>
      <c r="TZ100" s="21"/>
      <c r="UA100" s="21"/>
      <c r="UB100" s="21"/>
      <c r="UC100" s="21"/>
      <c r="UD100" s="21"/>
      <c r="UE100" s="21"/>
      <c r="UF100" s="21"/>
      <c r="UG100" s="21"/>
      <c r="UH100" s="21"/>
      <c r="UI100" s="21"/>
      <c r="UJ100" s="21"/>
      <c r="UK100" s="21"/>
      <c r="UL100" s="21"/>
      <c r="UM100" s="21"/>
      <c r="UN100" s="21"/>
      <c r="UO100" s="21"/>
      <c r="UP100" s="21"/>
      <c r="UQ100" s="21"/>
      <c r="UR100" s="21"/>
      <c r="US100" s="21"/>
      <c r="UT100" s="21"/>
      <c r="UU100" s="21"/>
      <c r="UV100" s="21"/>
      <c r="UW100" s="21"/>
      <c r="UX100" s="21"/>
      <c r="UY100" s="21"/>
      <c r="UZ100" s="21"/>
      <c r="VA100" s="21"/>
      <c r="VB100" s="21"/>
      <c r="VC100" s="21"/>
      <c r="VD100" s="21"/>
      <c r="VE100" s="21"/>
      <c r="VF100" s="21"/>
      <c r="VG100" s="21"/>
      <c r="VH100" s="21"/>
      <c r="VI100" s="21"/>
      <c r="VJ100" s="21"/>
      <c r="VK100" s="21"/>
      <c r="VL100" s="21"/>
      <c r="VM100" s="21"/>
      <c r="VN100" s="21"/>
      <c r="VO100" s="21"/>
      <c r="VP100" s="21"/>
      <c r="VQ100" s="21"/>
      <c r="VR100" s="21"/>
      <c r="VS100" s="21"/>
      <c r="VT100" s="21"/>
      <c r="VU100" s="21"/>
      <c r="VV100" s="21"/>
      <c r="VW100" s="21"/>
      <c r="VX100" s="21"/>
      <c r="VY100" s="21"/>
      <c r="VZ100" s="21"/>
      <c r="WA100" s="21"/>
      <c r="WB100" s="21"/>
      <c r="WC100" s="21"/>
      <c r="WD100" s="21"/>
      <c r="WE100" s="21"/>
      <c r="WF100" s="21"/>
      <c r="WG100" s="21"/>
      <c r="WH100" s="21"/>
      <c r="WI100" s="21"/>
      <c r="WJ100" s="21"/>
      <c r="WK100" s="21"/>
      <c r="WL100" s="21"/>
      <c r="WM100" s="21"/>
      <c r="WN100" s="21"/>
      <c r="WO100" s="21"/>
      <c r="WP100" s="21"/>
      <c r="WQ100" s="21"/>
      <c r="WR100" s="21"/>
      <c r="WS100" s="21"/>
      <c r="WT100" s="21"/>
      <c r="WU100" s="21"/>
      <c r="WV100" s="21"/>
      <c r="WW100" s="21"/>
      <c r="WX100" s="21"/>
      <c r="WY100" s="21"/>
      <c r="WZ100" s="21"/>
      <c r="XA100" s="21"/>
      <c r="XB100" s="21"/>
      <c r="XC100" s="21"/>
      <c r="XD100" s="21"/>
      <c r="XE100" s="21"/>
      <c r="XF100" s="21"/>
      <c r="XG100" s="21"/>
      <c r="XH100" s="21"/>
      <c r="XI100" s="21"/>
      <c r="XJ100" s="21"/>
      <c r="XK100" s="21"/>
      <c r="XL100" s="21"/>
      <c r="XM100" s="21"/>
      <c r="XN100" s="21"/>
      <c r="XO100" s="21"/>
      <c r="XP100" s="21"/>
      <c r="XQ100" s="21"/>
      <c r="XR100" s="21"/>
      <c r="XS100" s="21"/>
      <c r="XT100" s="21"/>
      <c r="XU100" s="21"/>
      <c r="XV100" s="21"/>
      <c r="XW100" s="21"/>
      <c r="XX100" s="21"/>
      <c r="XY100" s="21"/>
      <c r="XZ100" s="21"/>
      <c r="YA100" s="21"/>
      <c r="YB100" s="21"/>
      <c r="YC100" s="21"/>
      <c r="YD100" s="21"/>
      <c r="YE100" s="21"/>
      <c r="YF100" s="21"/>
      <c r="YG100" s="21"/>
      <c r="YH100" s="21"/>
      <c r="YI100" s="21"/>
      <c r="YJ100" s="21"/>
      <c r="YK100" s="21"/>
      <c r="YL100" s="21"/>
      <c r="YM100" s="21"/>
      <c r="YN100" s="21"/>
      <c r="YO100" s="21"/>
      <c r="YP100" s="21"/>
      <c r="YQ100" s="21"/>
      <c r="YR100" s="21"/>
      <c r="YS100" s="21"/>
      <c r="YT100" s="21"/>
      <c r="YU100" s="21"/>
      <c r="YV100" s="21"/>
      <c r="YW100" s="21"/>
      <c r="YX100" s="21"/>
      <c r="YY100" s="21"/>
      <c r="YZ100" s="21"/>
      <c r="ZA100" s="21"/>
      <c r="ZB100" s="21"/>
      <c r="ZC100" s="21"/>
      <c r="ZD100" s="21"/>
      <c r="ZE100" s="21"/>
      <c r="ZF100" s="21"/>
      <c r="ZG100" s="21"/>
      <c r="ZH100" s="21"/>
      <c r="ZI100" s="21"/>
      <c r="ZJ100" s="21"/>
      <c r="ZK100" s="21"/>
      <c r="ZL100" s="21"/>
      <c r="ZM100" s="21"/>
      <c r="ZN100" s="21"/>
      <c r="ZO100" s="21"/>
      <c r="ZP100" s="21"/>
      <c r="ZQ100" s="21"/>
      <c r="ZR100" s="21"/>
      <c r="ZS100" s="21"/>
      <c r="ZT100" s="21"/>
      <c r="ZU100" s="21"/>
      <c r="ZV100" s="21"/>
      <c r="ZW100" s="21"/>
      <c r="ZX100" s="21"/>
      <c r="ZY100" s="21"/>
      <c r="ZZ100" s="21"/>
      <c r="AAA100" s="21"/>
      <c r="AAB100" s="21"/>
      <c r="AAC100" s="21"/>
      <c r="AAD100" s="21"/>
      <c r="AAE100" s="21"/>
      <c r="AAF100" s="21"/>
      <c r="AAG100" s="21"/>
      <c r="AAH100" s="21"/>
      <c r="AAI100" s="21"/>
      <c r="AAJ100" s="21"/>
      <c r="AAK100" s="21"/>
      <c r="AAL100" s="21"/>
      <c r="AAM100" s="21"/>
      <c r="AAN100" s="21"/>
      <c r="AAO100" s="21"/>
      <c r="AAP100" s="21"/>
      <c r="AAQ100" s="21"/>
      <c r="AAR100" s="21"/>
      <c r="AAS100" s="21"/>
      <c r="AAT100" s="21"/>
      <c r="AAU100" s="21"/>
      <c r="AAV100" s="21"/>
      <c r="AAW100" s="21"/>
      <c r="AAX100" s="21"/>
      <c r="AAY100" s="21"/>
      <c r="AAZ100" s="21"/>
      <c r="ABA100" s="21"/>
      <c r="ABB100" s="21"/>
      <c r="ABC100" s="21"/>
      <c r="ABD100" s="21"/>
      <c r="ABE100" s="21"/>
      <c r="ABF100" s="21"/>
      <c r="ABG100" s="21"/>
      <c r="ABH100" s="21"/>
      <c r="ABI100" s="21"/>
      <c r="ABJ100" s="21"/>
      <c r="ABK100" s="21"/>
      <c r="ABL100" s="21"/>
      <c r="ABM100" s="21"/>
      <c r="ABN100" s="21"/>
      <c r="ABO100" s="21"/>
      <c r="ABP100" s="21"/>
      <c r="ABQ100" s="21"/>
      <c r="ABR100" s="21"/>
      <c r="ABS100" s="21"/>
      <c r="ABT100" s="21"/>
      <c r="ABU100" s="21"/>
      <c r="ABV100" s="21"/>
      <c r="ABW100" s="21"/>
      <c r="ABX100" s="21"/>
      <c r="ABY100" s="21"/>
      <c r="ABZ100" s="21"/>
      <c r="ACA100" s="21"/>
      <c r="ACB100" s="21"/>
      <c r="ACC100" s="21"/>
      <c r="ACD100" s="21"/>
      <c r="ACE100" s="21"/>
      <c r="ACF100" s="21"/>
      <c r="ACG100" s="21"/>
      <c r="ACH100" s="21"/>
      <c r="ACI100" s="21"/>
      <c r="ACJ100" s="21"/>
      <c r="ACK100" s="21"/>
      <c r="ACL100" s="21"/>
      <c r="ACM100" s="21"/>
      <c r="ACN100" s="21"/>
      <c r="ACO100" s="21"/>
      <c r="ACP100" s="21"/>
      <c r="ACQ100" s="21"/>
      <c r="ACR100" s="21"/>
      <c r="ACS100" s="21"/>
      <c r="ACT100" s="21"/>
      <c r="ACU100" s="21"/>
      <c r="ACV100" s="21"/>
      <c r="ACW100" s="21"/>
      <c r="ACX100" s="21"/>
      <c r="ACY100" s="21"/>
      <c r="ACZ100" s="21"/>
      <c r="ADA100" s="21"/>
      <c r="ADB100" s="21"/>
      <c r="ADC100" s="21"/>
      <c r="ADD100" s="21"/>
      <c r="ADE100" s="21"/>
      <c r="ADF100" s="21"/>
      <c r="ADG100" s="21"/>
      <c r="ADH100" s="21"/>
      <c r="ADI100" s="21"/>
      <c r="ADJ100" s="21"/>
      <c r="ADK100" s="21"/>
      <c r="ADL100" s="21"/>
      <c r="ADM100" s="21"/>
      <c r="ADN100" s="21"/>
      <c r="ADO100" s="21"/>
      <c r="ADP100" s="21"/>
      <c r="ADQ100" s="21"/>
      <c r="ADR100" s="21"/>
      <c r="ADS100" s="21"/>
      <c r="ADT100" s="21"/>
      <c r="ADU100" s="21"/>
      <c r="ADV100" s="21"/>
      <c r="ADW100" s="21"/>
      <c r="ADX100" s="21"/>
      <c r="ADY100" s="21"/>
      <c r="ADZ100" s="21"/>
      <c r="AEA100" s="21"/>
      <c r="AEB100" s="21"/>
      <c r="AEC100" s="21"/>
      <c r="AED100" s="21"/>
      <c r="AEE100" s="21"/>
      <c r="AEF100" s="21"/>
      <c r="AEG100" s="21"/>
      <c r="AEH100" s="21"/>
      <c r="AEI100" s="21"/>
      <c r="AEJ100" s="21"/>
      <c r="AEK100" s="21"/>
      <c r="AEL100" s="21"/>
      <c r="AEM100" s="21"/>
      <c r="AEN100" s="21"/>
      <c r="AEO100" s="21"/>
      <c r="AEP100" s="21"/>
      <c r="AEQ100" s="21"/>
      <c r="AER100" s="21"/>
      <c r="AES100" s="21"/>
      <c r="AET100" s="21"/>
      <c r="AEU100" s="21"/>
      <c r="AEV100" s="21"/>
      <c r="AEW100" s="21"/>
      <c r="AEX100" s="21"/>
      <c r="AEY100" s="21"/>
      <c r="AEZ100" s="21"/>
      <c r="AFA100" s="21"/>
      <c r="AFB100" s="21"/>
      <c r="AFC100" s="21"/>
      <c r="AFD100" s="21"/>
      <c r="AFE100" s="21"/>
      <c r="AFF100" s="21"/>
      <c r="AFG100" s="21"/>
    </row>
    <row r="101" spans="1:839" s="46" customFormat="1" x14ac:dyDescent="0.25">
      <c r="A101" s="22"/>
      <c r="B101" s="22"/>
      <c r="C101" s="22" t="s">
        <v>44</v>
      </c>
      <c r="D101" s="50"/>
      <c r="E101" s="22" t="str">
        <f>структура!$G$42</f>
        <v>непросроч. кред. портфель по просроч. займам</v>
      </c>
      <c r="F101" s="22"/>
      <c r="G101" s="22"/>
      <c r="H101" s="22"/>
      <c r="I101" s="22" t="str">
        <f>IF($E101="","",INDEX(структура!$H$10:$H$153,SUMIFS(структура!$C$10:$C$153,структура!$G$10:$G$153,$E101)))</f>
        <v>руб</v>
      </c>
      <c r="J101" s="22"/>
      <c r="K101" s="45"/>
      <c r="L101" s="22"/>
      <c r="M101" s="22"/>
      <c r="N101" s="22"/>
      <c r="O101" s="22"/>
      <c r="P101" s="22"/>
      <c r="Q101" s="45"/>
      <c r="R101" s="22">
        <f>SUM(R102:R106)</f>
        <v>82200</v>
      </c>
      <c r="S101" s="22">
        <f t="shared" ref="S101" si="8354">SUM(S102:S106)</f>
        <v>164400</v>
      </c>
      <c r="T101" s="22">
        <f t="shared" ref="T101" si="8355">SUM(T102:T106)</f>
        <v>246600</v>
      </c>
      <c r="U101" s="22">
        <f t="shared" ref="U101" si="8356">SUM(U102:U106)</f>
        <v>328800</v>
      </c>
      <c r="V101" s="22">
        <f t="shared" ref="V101" si="8357">SUM(V102:V106)</f>
        <v>411000</v>
      </c>
      <c r="W101" s="22">
        <f t="shared" ref="W101" si="8358">SUM(W102:W106)</f>
        <v>493200</v>
      </c>
      <c r="X101" s="22">
        <f t="shared" ref="X101" si="8359">SUM(X102:X106)</f>
        <v>575400</v>
      </c>
      <c r="Y101" s="22">
        <f t="shared" ref="Y101" si="8360">SUM(Y102:Y106)</f>
        <v>657600</v>
      </c>
      <c r="Z101" s="22">
        <f t="shared" ref="Z101" si="8361">SUM(Z102:Z106)</f>
        <v>739800</v>
      </c>
      <c r="AA101" s="22">
        <f t="shared" ref="AA101" si="8362">SUM(AA102:AA106)</f>
        <v>822000</v>
      </c>
      <c r="AB101" s="22">
        <f t="shared" ref="AB101" si="8363">SUM(AB102:AB106)</f>
        <v>850200</v>
      </c>
      <c r="AC101" s="22">
        <f t="shared" ref="AC101" si="8364">SUM(AC102:AC106)</f>
        <v>878400</v>
      </c>
      <c r="AD101" s="22">
        <f t="shared" ref="AD101" si="8365">SUM(AD102:AD106)</f>
        <v>906600</v>
      </c>
      <c r="AE101" s="22">
        <f t="shared" ref="AE101" si="8366">SUM(AE102:AE106)</f>
        <v>934800</v>
      </c>
      <c r="AF101" s="22">
        <f t="shared" ref="AF101" si="8367">SUM(AF102:AF106)</f>
        <v>963000</v>
      </c>
      <c r="AG101" s="22">
        <f t="shared" ref="AG101" si="8368">SUM(AG102:AG106)</f>
        <v>984000</v>
      </c>
      <c r="AH101" s="22">
        <f t="shared" ref="AH101" si="8369">SUM(AH102:AH106)</f>
        <v>1005000</v>
      </c>
      <c r="AI101" s="22">
        <f t="shared" ref="AI101" si="8370">SUM(AI102:AI106)</f>
        <v>1026000</v>
      </c>
      <c r="AJ101" s="22">
        <f t="shared" ref="AJ101" si="8371">SUM(AJ102:AJ106)</f>
        <v>1047000</v>
      </c>
      <c r="AK101" s="22">
        <f t="shared" ref="AK101" si="8372">SUM(AK102:AK106)</f>
        <v>1068000</v>
      </c>
      <c r="AL101" s="22">
        <f t="shared" ref="AL101" si="8373">SUM(AL102:AL106)</f>
        <v>1068000</v>
      </c>
      <c r="AM101" s="22">
        <f t="shared" ref="AM101" si="8374">SUM(AM102:AM106)</f>
        <v>1068000</v>
      </c>
      <c r="AN101" s="22">
        <f t="shared" ref="AN101" si="8375">SUM(AN102:AN106)</f>
        <v>1068000</v>
      </c>
      <c r="AO101" s="22">
        <f t="shared" ref="AO101" si="8376">SUM(AO102:AO106)</f>
        <v>1068000</v>
      </c>
      <c r="AP101" s="22">
        <f t="shared" ref="AP101" si="8377">SUM(AP102:AP106)</f>
        <v>1068000</v>
      </c>
      <c r="AQ101" s="22">
        <f t="shared" ref="AQ101" si="8378">SUM(AQ102:AQ106)</f>
        <v>1068000</v>
      </c>
      <c r="AR101" s="22">
        <f t="shared" ref="AR101" si="8379">SUM(AR102:AR106)</f>
        <v>1068000</v>
      </c>
      <c r="AS101" s="22">
        <f t="shared" ref="AS101" si="8380">SUM(AS102:AS106)</f>
        <v>1068000</v>
      </c>
      <c r="AT101" s="22">
        <f t="shared" ref="AT101" si="8381">SUM(AT102:AT106)</f>
        <v>1068000</v>
      </c>
      <c r="AU101" s="22">
        <f t="shared" ref="AU101" si="8382">SUM(AU102:AU106)</f>
        <v>1068000</v>
      </c>
      <c r="AV101" s="22">
        <f t="shared" ref="AV101" si="8383">SUM(AV102:AV106)</f>
        <v>1068000</v>
      </c>
      <c r="AW101" s="22">
        <f t="shared" ref="AW101" si="8384">SUM(AW102:AW106)</f>
        <v>1082200</v>
      </c>
      <c r="AX101" s="22">
        <f t="shared" ref="AX101" si="8385">SUM(AX102:AX106)</f>
        <v>1096400</v>
      </c>
      <c r="AY101" s="22">
        <f t="shared" ref="AY101" si="8386">SUM(AY102:AY106)</f>
        <v>1110600</v>
      </c>
      <c r="AZ101" s="22">
        <f t="shared" ref="AZ101" si="8387">SUM(AZ102:AZ106)</f>
        <v>1124800</v>
      </c>
      <c r="BA101" s="22">
        <f t="shared" ref="BA101" si="8388">SUM(BA102:BA106)</f>
        <v>1139000</v>
      </c>
      <c r="BB101" s="22">
        <f t="shared" ref="BB101" si="8389">SUM(BB102:BB106)</f>
        <v>1153200</v>
      </c>
      <c r="BC101" s="22">
        <f t="shared" ref="BC101" si="8390">SUM(BC102:BC106)</f>
        <v>1167400</v>
      </c>
      <c r="BD101" s="22">
        <f t="shared" ref="BD101" si="8391">SUM(BD102:BD106)</f>
        <v>1181600</v>
      </c>
      <c r="BE101" s="22">
        <f t="shared" ref="BE101" si="8392">SUM(BE102:BE106)</f>
        <v>1195800</v>
      </c>
      <c r="BF101" s="22">
        <f t="shared" ref="BF101" si="8393">SUM(BF102:BF106)</f>
        <v>1210000</v>
      </c>
      <c r="BG101" s="22">
        <f t="shared" ref="BG101" si="8394">SUM(BG102:BG106)</f>
        <v>1230200</v>
      </c>
      <c r="BH101" s="22">
        <f t="shared" ref="BH101" si="8395">SUM(BH102:BH106)</f>
        <v>1250400</v>
      </c>
      <c r="BI101" s="22">
        <f t="shared" ref="BI101" si="8396">SUM(BI102:BI106)</f>
        <v>1270600</v>
      </c>
      <c r="BJ101" s="22">
        <f t="shared" ref="BJ101" si="8397">SUM(BJ102:BJ106)</f>
        <v>1290800</v>
      </c>
      <c r="BK101" s="22">
        <f t="shared" ref="BK101" si="8398">SUM(BK102:BK106)</f>
        <v>1311000</v>
      </c>
      <c r="BL101" s="22">
        <f t="shared" ref="BL101" si="8399">SUM(BL102:BL106)</f>
        <v>1332000</v>
      </c>
      <c r="BM101" s="22">
        <f t="shared" ref="BM101" si="8400">SUM(BM102:BM106)</f>
        <v>1353000</v>
      </c>
      <c r="BN101" s="22">
        <f t="shared" ref="BN101" si="8401">SUM(BN102:BN106)</f>
        <v>1374000</v>
      </c>
      <c r="BO101" s="22">
        <f t="shared" ref="BO101" si="8402">SUM(BO102:BO106)</f>
        <v>1395000</v>
      </c>
      <c r="BP101" s="22">
        <f t="shared" ref="BP101" si="8403">SUM(BP102:BP106)</f>
        <v>1416000</v>
      </c>
      <c r="BQ101" s="22">
        <f t="shared" ref="BQ101" si="8404">SUM(BQ102:BQ106)</f>
        <v>1416000</v>
      </c>
      <c r="BR101" s="22">
        <f t="shared" ref="BR101" si="8405">SUM(BR102:BR106)</f>
        <v>1416000</v>
      </c>
      <c r="BS101" s="22">
        <f t="shared" ref="BS101" si="8406">SUM(BS102:BS106)</f>
        <v>1416000</v>
      </c>
      <c r="BT101" s="22">
        <f t="shared" ref="BT101" si="8407">SUM(BT102:BT106)</f>
        <v>1416000</v>
      </c>
      <c r="BU101" s="22">
        <f t="shared" ref="BU101" si="8408">SUM(BU102:BU106)</f>
        <v>1416000</v>
      </c>
      <c r="BV101" s="22">
        <f t="shared" ref="BV101" si="8409">SUM(BV102:BV106)</f>
        <v>1416000</v>
      </c>
      <c r="BW101" s="22">
        <f t="shared" ref="BW101" si="8410">SUM(BW102:BW106)</f>
        <v>1416000</v>
      </c>
      <c r="BX101" s="22">
        <f t="shared" ref="BX101" si="8411">SUM(BX102:BX106)</f>
        <v>1416000</v>
      </c>
      <c r="BY101" s="22">
        <f t="shared" ref="BY101" si="8412">SUM(BY102:BY106)</f>
        <v>1416000</v>
      </c>
      <c r="BZ101" s="22">
        <f t="shared" ref="BZ101" si="8413">SUM(BZ102:BZ106)</f>
        <v>1416000</v>
      </c>
      <c r="CA101" s="22">
        <f t="shared" ref="CA101" si="8414">SUM(CA102:CA106)</f>
        <v>1416000</v>
      </c>
      <c r="CB101" s="22">
        <f t="shared" ref="CB101" si="8415">SUM(CB102:CB106)</f>
        <v>1596100</v>
      </c>
      <c r="CC101" s="22">
        <f t="shared" ref="CC101" si="8416">SUM(CC102:CC106)</f>
        <v>1776200</v>
      </c>
      <c r="CD101" s="22">
        <f t="shared" ref="CD101" si="8417">SUM(CD102:CD106)</f>
        <v>1956300</v>
      </c>
      <c r="CE101" s="22">
        <f t="shared" ref="CE101" si="8418">SUM(CE102:CE106)</f>
        <v>2136400</v>
      </c>
      <c r="CF101" s="22">
        <f t="shared" ref="CF101" si="8419">SUM(CF102:CF106)</f>
        <v>2316500</v>
      </c>
      <c r="CG101" s="22">
        <f t="shared" ref="CG101" si="8420">SUM(CG102:CG106)</f>
        <v>2496600</v>
      </c>
      <c r="CH101" s="22">
        <f t="shared" ref="CH101" si="8421">SUM(CH102:CH106)</f>
        <v>2676700</v>
      </c>
      <c r="CI101" s="22">
        <f t="shared" ref="CI101" si="8422">SUM(CI102:CI106)</f>
        <v>2856800</v>
      </c>
      <c r="CJ101" s="22">
        <f t="shared" ref="CJ101" si="8423">SUM(CJ102:CJ106)</f>
        <v>3036900</v>
      </c>
      <c r="CK101" s="22">
        <f t="shared" ref="CK101" si="8424">SUM(CK102:CK106)</f>
        <v>3217000</v>
      </c>
      <c r="CL101" s="22">
        <f t="shared" ref="CL101" si="8425">SUM(CL102:CL106)</f>
        <v>3340100</v>
      </c>
      <c r="CM101" s="22">
        <f t="shared" ref="CM101" si="8426">SUM(CM102:CM106)</f>
        <v>3463200</v>
      </c>
      <c r="CN101" s="22">
        <f t="shared" ref="CN101" si="8427">SUM(CN102:CN106)</f>
        <v>3586300</v>
      </c>
      <c r="CO101" s="22">
        <f t="shared" ref="CO101" si="8428">SUM(CO102:CO106)</f>
        <v>3709400</v>
      </c>
      <c r="CP101" s="22">
        <f t="shared" ref="CP101" si="8429">SUM(CP102:CP106)</f>
        <v>3832500</v>
      </c>
      <c r="CQ101" s="22">
        <f t="shared" ref="CQ101" si="8430">SUM(CQ102:CQ106)</f>
        <v>3948000</v>
      </c>
      <c r="CR101" s="22">
        <f t="shared" ref="CR101" si="8431">SUM(CR102:CR106)</f>
        <v>4063500</v>
      </c>
      <c r="CS101" s="22">
        <f t="shared" ref="CS101" si="8432">SUM(CS102:CS106)</f>
        <v>4179000</v>
      </c>
      <c r="CT101" s="22">
        <f t="shared" ref="CT101" si="8433">SUM(CT102:CT106)</f>
        <v>4294500</v>
      </c>
      <c r="CU101" s="22">
        <f t="shared" ref="CU101" si="8434">SUM(CU102:CU106)</f>
        <v>4410000</v>
      </c>
      <c r="CV101" s="22">
        <f t="shared" ref="CV101" si="8435">SUM(CV102:CV106)</f>
        <v>4410000</v>
      </c>
      <c r="CW101" s="22">
        <f t="shared" ref="CW101" si="8436">SUM(CW102:CW106)</f>
        <v>4410000</v>
      </c>
      <c r="CX101" s="22">
        <f t="shared" ref="CX101" si="8437">SUM(CX102:CX106)</f>
        <v>4410000</v>
      </c>
      <c r="CY101" s="22">
        <f t="shared" ref="CY101" si="8438">SUM(CY102:CY106)</f>
        <v>4410000</v>
      </c>
      <c r="CZ101" s="22">
        <f t="shared" ref="CZ101" si="8439">SUM(CZ102:CZ106)</f>
        <v>4410000</v>
      </c>
      <c r="DA101" s="22">
        <f t="shared" ref="DA101" si="8440">SUM(DA102:DA106)</f>
        <v>4410000</v>
      </c>
      <c r="DB101" s="22">
        <f t="shared" ref="DB101" si="8441">SUM(DB102:DB106)</f>
        <v>4410000</v>
      </c>
      <c r="DC101" s="22">
        <f t="shared" ref="DC101" si="8442">SUM(DC102:DC106)</f>
        <v>4410000</v>
      </c>
      <c r="DD101" s="22">
        <f t="shared" ref="DD101" si="8443">SUM(DD102:DD106)</f>
        <v>4410000</v>
      </c>
      <c r="DE101" s="22">
        <f t="shared" ref="DE101" si="8444">SUM(DE102:DE106)</f>
        <v>4410000</v>
      </c>
      <c r="DF101" s="22">
        <f t="shared" ref="DF101" si="8445">SUM(DF102:DF106)</f>
        <v>4410000</v>
      </c>
      <c r="DG101" s="22">
        <f t="shared" ref="DG101" si="8446">SUM(DG102:DG106)</f>
        <v>4410000</v>
      </c>
      <c r="DH101" s="22">
        <f t="shared" ref="DH101" si="8447">SUM(DH102:DH106)</f>
        <v>4410000</v>
      </c>
      <c r="DI101" s="22">
        <f t="shared" ref="DI101" si="8448">SUM(DI102:DI106)</f>
        <v>4410000</v>
      </c>
      <c r="DJ101" s="22">
        <f t="shared" ref="DJ101" si="8449">SUM(DJ102:DJ106)</f>
        <v>4410000</v>
      </c>
      <c r="DK101" s="22">
        <f t="shared" ref="DK101" si="8450">SUM(DK102:DK106)</f>
        <v>4410000</v>
      </c>
      <c r="DL101" s="22">
        <f t="shared" ref="DL101" si="8451">SUM(DL102:DL106)</f>
        <v>4410000</v>
      </c>
      <c r="DM101" s="22">
        <f t="shared" ref="DM101" si="8452">SUM(DM102:DM106)</f>
        <v>4410000</v>
      </c>
      <c r="DN101" s="22">
        <f t="shared" ref="DN101" si="8453">SUM(DN102:DN106)</f>
        <v>4410000</v>
      </c>
      <c r="DO101" s="22">
        <f t="shared" ref="DO101" si="8454">SUM(DO102:DO106)</f>
        <v>4410000</v>
      </c>
      <c r="DP101" s="22">
        <f t="shared" ref="DP101" si="8455">SUM(DP102:DP106)</f>
        <v>4515000</v>
      </c>
      <c r="DQ101" s="22">
        <f t="shared" ref="DQ101" si="8456">SUM(DQ102:DQ106)</f>
        <v>4620000</v>
      </c>
      <c r="DR101" s="22">
        <f t="shared" ref="DR101" si="8457">SUM(DR102:DR106)</f>
        <v>4725000</v>
      </c>
      <c r="DS101" s="22">
        <f t="shared" ref="DS101" si="8458">SUM(DS102:DS106)</f>
        <v>4830000</v>
      </c>
      <c r="DT101" s="22">
        <f t="shared" ref="DT101" si="8459">SUM(DT102:DT106)</f>
        <v>4935000</v>
      </c>
      <c r="DU101" s="22">
        <f t="shared" ref="DU101" si="8460">SUM(DU102:DU106)</f>
        <v>4949000</v>
      </c>
      <c r="DV101" s="22">
        <f t="shared" ref="DV101" si="8461">SUM(DV102:DV106)</f>
        <v>4963000</v>
      </c>
      <c r="DW101" s="22">
        <f t="shared" ref="DW101" si="8462">SUM(DW102:DW106)</f>
        <v>4977000</v>
      </c>
      <c r="DX101" s="22">
        <f t="shared" ref="DX101" si="8463">SUM(DX102:DX106)</f>
        <v>4991000</v>
      </c>
      <c r="DY101" s="22">
        <f t="shared" ref="DY101" si="8464">SUM(DY102:DY106)</f>
        <v>5005000</v>
      </c>
      <c r="DZ101" s="22">
        <f t="shared" ref="DZ101" si="8465">SUM(DZ102:DZ106)</f>
        <v>5162500</v>
      </c>
      <c r="EA101" s="22">
        <f t="shared" ref="EA101" si="8466">SUM(EA102:EA106)</f>
        <v>5320000</v>
      </c>
      <c r="EB101" s="22">
        <f t="shared" ref="EB101" si="8467">SUM(EB102:EB106)</f>
        <v>5477500</v>
      </c>
      <c r="EC101" s="22">
        <f t="shared" ref="EC101" si="8468">SUM(EC102:EC106)</f>
        <v>5635000</v>
      </c>
      <c r="ED101" s="22">
        <f t="shared" ref="ED101" si="8469">SUM(ED102:ED106)</f>
        <v>5792500</v>
      </c>
      <c r="EE101" s="22">
        <f t="shared" ref="EE101" si="8470">SUM(EE102:EE106)</f>
        <v>5792500</v>
      </c>
      <c r="EF101" s="22">
        <f t="shared" ref="EF101" si="8471">SUM(EF102:EF106)</f>
        <v>5792500</v>
      </c>
      <c r="EG101" s="22">
        <f t="shared" ref="EG101" si="8472">SUM(EG102:EG106)</f>
        <v>5792500</v>
      </c>
      <c r="EH101" s="22">
        <f t="shared" ref="EH101" si="8473">SUM(EH102:EH106)</f>
        <v>5792500</v>
      </c>
      <c r="EI101" s="22">
        <f t="shared" ref="EI101" si="8474">SUM(EI102:EI106)</f>
        <v>5792500</v>
      </c>
      <c r="EJ101" s="22">
        <f t="shared" ref="EJ101" si="8475">SUM(EJ102:EJ106)</f>
        <v>5792500</v>
      </c>
      <c r="EK101" s="22">
        <f t="shared" ref="EK101" si="8476">SUM(EK102:EK106)</f>
        <v>5700333.333333333</v>
      </c>
      <c r="EL101" s="22">
        <f t="shared" ref="EL101" si="8477">SUM(EL102:EL106)</f>
        <v>5608166.666666667</v>
      </c>
      <c r="EM101" s="22">
        <f t="shared" ref="EM101" si="8478">SUM(EM102:EM106)</f>
        <v>5516000</v>
      </c>
      <c r="EN101" s="22">
        <f t="shared" ref="EN101" si="8479">SUM(EN102:EN106)</f>
        <v>5423833.333333333</v>
      </c>
      <c r="EO101" s="22">
        <f t="shared" ref="EO101" si="8480">SUM(EO102:EO106)</f>
        <v>5331666.666666666</v>
      </c>
      <c r="EP101" s="22">
        <f t="shared" ref="EP101" si="8481">SUM(EP102:EP106)</f>
        <v>5239500</v>
      </c>
      <c r="EQ101" s="22">
        <f t="shared" ref="EQ101" si="8482">SUM(EQ102:EQ106)</f>
        <v>5147333.333333333</v>
      </c>
      <c r="ER101" s="22">
        <f t="shared" ref="ER101" si="8483">SUM(ER102:ER106)</f>
        <v>5055166.666666666</v>
      </c>
      <c r="ES101" s="22">
        <f t="shared" ref="ES101" si="8484">SUM(ES102:ES106)</f>
        <v>4962999.9999999991</v>
      </c>
      <c r="ET101" s="22">
        <f t="shared" ref="ET101" si="8485">SUM(ET102:ET106)</f>
        <v>4870833.3333333321</v>
      </c>
      <c r="EU101" s="22">
        <f t="shared" ref="EU101" si="8486">SUM(EU102:EU106)</f>
        <v>4778666.666666666</v>
      </c>
      <c r="EV101" s="22">
        <f t="shared" ref="EV101" si="8487">SUM(EV102:EV106)</f>
        <v>4686499.9999999991</v>
      </c>
      <c r="EW101" s="22">
        <f t="shared" ref="EW101" si="8488">SUM(EW102:EW106)</f>
        <v>4594333.3333333321</v>
      </c>
      <c r="EX101" s="22">
        <f t="shared" ref="EX101" si="8489">SUM(EX102:EX106)</f>
        <v>4502166.666666666</v>
      </c>
      <c r="EY101" s="22">
        <f t="shared" ref="EY101" si="8490">SUM(EY102:EY106)</f>
        <v>4409999.9999999991</v>
      </c>
      <c r="EZ101" s="22">
        <f t="shared" ref="EZ101" si="8491">SUM(EZ102:EZ106)</f>
        <v>4352833.3333333321</v>
      </c>
      <c r="FA101" s="22">
        <f t="shared" ref="FA101" si="8492">SUM(FA102:FA106)</f>
        <v>4295666.6666666651</v>
      </c>
      <c r="FB101" s="22">
        <f t="shared" ref="FB101" si="8493">SUM(FB102:FB106)</f>
        <v>4238499.9999999981</v>
      </c>
      <c r="FC101" s="22">
        <f t="shared" ref="FC101" si="8494">SUM(FC102:FC106)</f>
        <v>4181333.3333333321</v>
      </c>
      <c r="FD101" s="22">
        <f t="shared" ref="FD101" si="8495">SUM(FD102:FD106)</f>
        <v>4124166.6666666651</v>
      </c>
      <c r="FE101" s="22">
        <f t="shared" ref="FE101" si="8496">SUM(FE102:FE106)</f>
        <v>4071666.6666666651</v>
      </c>
      <c r="FF101" s="22">
        <f t="shared" ref="FF101" si="8497">SUM(FF102:FF106)</f>
        <v>4019166.6666666651</v>
      </c>
      <c r="FG101" s="22">
        <f t="shared" ref="FG101" si="8498">SUM(FG102:FG106)</f>
        <v>3966666.6666666651</v>
      </c>
      <c r="FH101" s="22">
        <f t="shared" ref="FH101" si="8499">SUM(FH102:FH106)</f>
        <v>3914166.6666666651</v>
      </c>
      <c r="FI101" s="22">
        <f t="shared" ref="FI101" si="8500">SUM(FI102:FI106)</f>
        <v>3861666.6666666651</v>
      </c>
      <c r="FJ101" s="22">
        <f t="shared" ref="FJ101" si="8501">SUM(FJ102:FJ106)</f>
        <v>3861666.6666666651</v>
      </c>
      <c r="FK101" s="22">
        <f t="shared" ref="FK101" si="8502">SUM(FK102:FK106)</f>
        <v>3861666.6666666651</v>
      </c>
      <c r="FL101" s="22">
        <f t="shared" ref="FL101" si="8503">SUM(FL102:FL106)</f>
        <v>3861666.6666666651</v>
      </c>
      <c r="FM101" s="22">
        <f t="shared" ref="FM101" si="8504">SUM(FM102:FM106)</f>
        <v>3861666.6666666651</v>
      </c>
      <c r="FN101" s="22">
        <f t="shared" ref="FN101" si="8505">SUM(FN102:FN106)</f>
        <v>3861666.6666666651</v>
      </c>
      <c r="FO101" s="22">
        <f t="shared" ref="FO101" si="8506">SUM(FO102:FO106)</f>
        <v>3954333.3333333321</v>
      </c>
      <c r="FP101" s="22">
        <f t="shared" ref="FP101" si="8507">SUM(FP102:FP106)</f>
        <v>4046999.9999999986</v>
      </c>
      <c r="FQ101" s="22">
        <f t="shared" ref="FQ101" si="8508">SUM(FQ102:FQ106)</f>
        <v>4139666.6666666651</v>
      </c>
      <c r="FR101" s="22">
        <f t="shared" ref="FR101" si="8509">SUM(FR102:FR106)</f>
        <v>4232333.3333333321</v>
      </c>
      <c r="FS101" s="22">
        <f t="shared" ref="FS101" si="8510">SUM(FS102:FS106)</f>
        <v>4324999.9999999991</v>
      </c>
      <c r="FT101" s="22">
        <f t="shared" ref="FT101" si="8511">SUM(FT102:FT106)</f>
        <v>4417666.666666666</v>
      </c>
      <c r="FU101" s="22">
        <f t="shared" ref="FU101" si="8512">SUM(FU102:FU106)</f>
        <v>4510333.3333333321</v>
      </c>
      <c r="FV101" s="22">
        <f t="shared" ref="FV101" si="8513">SUM(FV102:FV106)</f>
        <v>4602999.9999999991</v>
      </c>
      <c r="FW101" s="22">
        <f t="shared" ref="FW101" si="8514">SUM(FW102:FW106)</f>
        <v>4695666.666666666</v>
      </c>
      <c r="FX101" s="22">
        <f t="shared" ref="FX101" si="8515">SUM(FX102:FX106)</f>
        <v>4788333.3333333321</v>
      </c>
      <c r="FY101" s="22">
        <f t="shared" ref="FY101" si="8516">SUM(FY102:FY106)</f>
        <v>4880999.9999999991</v>
      </c>
      <c r="FZ101" s="22">
        <f t="shared" ref="FZ101" si="8517">SUM(FZ102:FZ106)</f>
        <v>4973666.666666666</v>
      </c>
      <c r="GA101" s="22">
        <f t="shared" ref="GA101" si="8518">SUM(GA102:GA106)</f>
        <v>5066333.333333333</v>
      </c>
      <c r="GB101" s="22">
        <f t="shared" ref="GB101" si="8519">SUM(GB102:GB106)</f>
        <v>5159000</v>
      </c>
      <c r="GC101" s="22">
        <f t="shared" ref="GC101" si="8520">SUM(GC102:GC106)</f>
        <v>5251666.666666666</v>
      </c>
      <c r="GD101" s="22">
        <f t="shared" ref="GD101" si="8521">SUM(GD102:GD106)</f>
        <v>5324333.333333333</v>
      </c>
      <c r="GE101" s="22">
        <f t="shared" ref="GE101" si="8522">SUM(GE102:GE106)</f>
        <v>5397000</v>
      </c>
      <c r="GF101" s="22">
        <f t="shared" ref="GF101" si="8523">SUM(GF102:GF106)</f>
        <v>5469666.666666666</v>
      </c>
      <c r="GG101" s="22">
        <f t="shared" ref="GG101" si="8524">SUM(GG102:GG106)</f>
        <v>5542333.333333333</v>
      </c>
      <c r="GH101" s="22">
        <f t="shared" ref="GH101" si="8525">SUM(GH102:GH106)</f>
        <v>5615000</v>
      </c>
      <c r="GI101" s="22">
        <f t="shared" ref="GI101" si="8526">SUM(GI102:GI106)</f>
        <v>5685000</v>
      </c>
      <c r="GJ101" s="22">
        <f t="shared" ref="GJ101" si="8527">SUM(GJ102:GJ106)</f>
        <v>5755000</v>
      </c>
      <c r="GK101" s="22">
        <f t="shared" ref="GK101" si="8528">SUM(GK102:GK106)</f>
        <v>5825000</v>
      </c>
      <c r="GL101" s="22">
        <f t="shared" ref="GL101" si="8529">SUM(GL102:GL106)</f>
        <v>5895000</v>
      </c>
      <c r="GM101" s="22">
        <f t="shared" ref="GM101" si="8530">SUM(GM102:GM106)</f>
        <v>5965000</v>
      </c>
      <c r="GN101" s="22">
        <f t="shared" ref="GN101" si="8531">SUM(GN102:GN106)</f>
        <v>5965000</v>
      </c>
      <c r="GO101" s="22">
        <f t="shared" ref="GO101" si="8532">SUM(GO102:GO106)</f>
        <v>5965000</v>
      </c>
      <c r="GP101" s="22">
        <f t="shared" ref="GP101" si="8533">SUM(GP102:GP106)</f>
        <v>5965000</v>
      </c>
      <c r="GQ101" s="22">
        <f t="shared" ref="GQ101" si="8534">SUM(GQ102:GQ106)</f>
        <v>5965000</v>
      </c>
      <c r="GR101" s="22">
        <f t="shared" ref="GR101" si="8535">SUM(GR102:GR106)</f>
        <v>5965000</v>
      </c>
      <c r="GS101" s="22">
        <f t="shared" ref="GS101" si="8536">SUM(GS102:GS106)</f>
        <v>5965000</v>
      </c>
      <c r="GT101" s="22">
        <f t="shared" ref="GT101" si="8537">SUM(GT102:GT106)</f>
        <v>5987666.666666667</v>
      </c>
      <c r="GU101" s="22">
        <f t="shared" ref="GU101" si="8538">SUM(GU102:GU106)</f>
        <v>6010333.333333334</v>
      </c>
      <c r="GV101" s="22">
        <f t="shared" ref="GV101" si="8539">SUM(GV102:GV106)</f>
        <v>6033000</v>
      </c>
      <c r="GW101" s="22">
        <f t="shared" ref="GW101" si="8540">SUM(GW102:GW106)</f>
        <v>6055666.666666667</v>
      </c>
      <c r="GX101" s="22">
        <f t="shared" ref="GX101" si="8541">SUM(GX102:GX106)</f>
        <v>6078333.333333334</v>
      </c>
      <c r="GY101" s="22">
        <f t="shared" ref="GY101" si="8542">SUM(GY102:GY106)</f>
        <v>6101000</v>
      </c>
      <c r="GZ101" s="22">
        <f t="shared" ref="GZ101" si="8543">SUM(GZ102:GZ106)</f>
        <v>6123666.666666667</v>
      </c>
      <c r="HA101" s="22">
        <f t="shared" ref="HA101" si="8544">SUM(HA102:HA106)</f>
        <v>6146333.333333334</v>
      </c>
      <c r="HB101" s="22">
        <f t="shared" ref="HB101" si="8545">SUM(HB102:HB106)</f>
        <v>6169000.0000000009</v>
      </c>
      <c r="HC101" s="22">
        <f t="shared" ref="HC101" si="8546">SUM(HC102:HC106)</f>
        <v>6191666.6666666679</v>
      </c>
      <c r="HD101" s="22">
        <f t="shared" ref="HD101" si="8547">SUM(HD102:HD106)</f>
        <v>6214333.333333334</v>
      </c>
      <c r="HE101" s="22">
        <f t="shared" ref="HE101" si="8548">SUM(HE102:HE106)</f>
        <v>6237000.0000000009</v>
      </c>
      <c r="HF101" s="22">
        <f t="shared" ref="HF101" si="8549">SUM(HF102:HF106)</f>
        <v>6259666.666666667</v>
      </c>
      <c r="HG101" s="22">
        <f t="shared" ref="HG101" si="8550">SUM(HG102:HG106)</f>
        <v>6282333.333333334</v>
      </c>
      <c r="HH101" s="22">
        <f t="shared" ref="HH101" si="8551">SUM(HH102:HH106)</f>
        <v>6305000</v>
      </c>
      <c r="HI101" s="22">
        <f t="shared" ref="HI101" si="8552">SUM(HI102:HI106)</f>
        <v>6307666.666666667</v>
      </c>
      <c r="HJ101" s="22">
        <f t="shared" ref="HJ101" si="8553">SUM(HJ102:HJ106)</f>
        <v>6310333.333333333</v>
      </c>
      <c r="HK101" s="22">
        <f t="shared" ref="HK101" si="8554">SUM(HK102:HK106)</f>
        <v>6313000</v>
      </c>
      <c r="HL101" s="22">
        <f t="shared" ref="HL101" si="8555">SUM(HL102:HL106)</f>
        <v>6315666.666666666</v>
      </c>
      <c r="HM101" s="22">
        <f t="shared" ref="HM101" si="8556">SUM(HM102:HM106)</f>
        <v>6318333.333333333</v>
      </c>
      <c r="HN101" s="22">
        <f t="shared" ref="HN101" si="8557">SUM(HN102:HN106)</f>
        <v>6318333.3333333321</v>
      </c>
      <c r="HO101" s="22">
        <f t="shared" ref="HO101" si="8558">SUM(HO102:HO106)</f>
        <v>6318333.3333333321</v>
      </c>
      <c r="HP101" s="22">
        <f t="shared" ref="HP101" si="8559">SUM(HP102:HP106)</f>
        <v>6318333.3333333321</v>
      </c>
      <c r="HQ101" s="22">
        <f t="shared" ref="HQ101" si="8560">SUM(HQ102:HQ106)</f>
        <v>6318333.3333333321</v>
      </c>
      <c r="HR101" s="22">
        <f t="shared" ref="HR101" si="8561">SUM(HR102:HR106)</f>
        <v>6318333.3333333321</v>
      </c>
      <c r="HS101" s="22">
        <f t="shared" ref="HS101" si="8562">SUM(HS102:HS106)</f>
        <v>6318333.3333333312</v>
      </c>
      <c r="HT101" s="22">
        <f t="shared" ref="HT101" si="8563">SUM(HT102:HT106)</f>
        <v>6318333.3333333312</v>
      </c>
      <c r="HU101" s="22">
        <f t="shared" ref="HU101" si="8564">SUM(HU102:HU106)</f>
        <v>6318333.3333333312</v>
      </c>
      <c r="HV101" s="22">
        <f t="shared" ref="HV101" si="8565">SUM(HV102:HV106)</f>
        <v>6318333.3333333302</v>
      </c>
      <c r="HW101" s="22">
        <f t="shared" ref="HW101" si="8566">SUM(HW102:HW106)</f>
        <v>6318333.3333333302</v>
      </c>
      <c r="HX101" s="22">
        <f t="shared" ref="HX101" si="8567">SUM(HX102:HX106)</f>
        <v>6318333.3333333302</v>
      </c>
      <c r="HY101" s="22">
        <f t="shared" ref="HY101" si="8568">SUM(HY102:HY106)</f>
        <v>6363666.6666666642</v>
      </c>
      <c r="HZ101" s="22">
        <f t="shared" ref="HZ101" si="8569">SUM(HZ102:HZ106)</f>
        <v>6408999.9999999972</v>
      </c>
      <c r="IA101" s="22">
        <f t="shared" ref="IA101" si="8570">SUM(IA102:IA106)</f>
        <v>6454333.3333333302</v>
      </c>
      <c r="IB101" s="22">
        <f t="shared" ref="IB101" si="8571">SUM(IB102:IB106)</f>
        <v>6499666.6666666642</v>
      </c>
      <c r="IC101" s="22">
        <f t="shared" ref="IC101" si="8572">SUM(IC102:IC106)</f>
        <v>6544999.9999999981</v>
      </c>
      <c r="ID101" s="22">
        <f t="shared" ref="ID101" si="8573">SUM(ID102:ID106)</f>
        <v>6590333.3333333312</v>
      </c>
      <c r="IE101" s="22">
        <f t="shared" ref="IE101" si="8574">SUM(IE102:IE106)</f>
        <v>6635666.6666666642</v>
      </c>
      <c r="IF101" s="22">
        <f t="shared" ref="IF101" si="8575">SUM(IF102:IF106)</f>
        <v>6680999.9999999981</v>
      </c>
      <c r="IG101" s="22">
        <f t="shared" ref="IG101" si="8576">SUM(IG102:IG106)</f>
        <v>6726333.3333333321</v>
      </c>
      <c r="IH101" s="22">
        <f t="shared" ref="IH101" si="8577">SUM(IH102:IH106)</f>
        <v>6771666.6666666651</v>
      </c>
      <c r="II101" s="22">
        <f t="shared" ref="II101" si="8578">SUM(II102:II106)</f>
        <v>6816999.9999999981</v>
      </c>
      <c r="IJ101" s="22">
        <f t="shared" ref="IJ101" si="8579">SUM(IJ102:IJ106)</f>
        <v>6862333.3333333321</v>
      </c>
      <c r="IK101" s="22">
        <f t="shared" ref="IK101" si="8580">SUM(IK102:IK106)</f>
        <v>6907666.666666666</v>
      </c>
      <c r="IL101" s="22">
        <f t="shared" ref="IL101" si="8581">SUM(IL102:IL106)</f>
        <v>6952999.9999999991</v>
      </c>
      <c r="IM101" s="22">
        <f t="shared" ref="IM101" si="8582">SUM(IM102:IM106)</f>
        <v>6998333.3333333321</v>
      </c>
      <c r="IN101" s="22">
        <f t="shared" ref="IN101" si="8583">SUM(IN102:IN106)</f>
        <v>7153666.666666666</v>
      </c>
      <c r="IO101" s="22">
        <f t="shared" ref="IO101" si="8584">SUM(IO102:IO106)</f>
        <v>7309000</v>
      </c>
      <c r="IP101" s="22">
        <f t="shared" ref="IP101" si="8585">SUM(IP102:IP106)</f>
        <v>7314333.333333333</v>
      </c>
      <c r="IQ101" s="22">
        <f t="shared" ref="IQ101" si="8586">SUM(IQ102:IQ106)</f>
        <v>7319666.666666666</v>
      </c>
      <c r="IR101" s="22">
        <f t="shared" ref="IR101" si="8587">SUM(IR102:IR106)</f>
        <v>7325000</v>
      </c>
      <c r="IS101" s="22">
        <f t="shared" ref="IS101" si="8588">SUM(IS102:IS106)</f>
        <v>7345000</v>
      </c>
      <c r="IT101" s="22">
        <f t="shared" ref="IT101" si="8589">SUM(IT102:IT106)</f>
        <v>7345000</v>
      </c>
      <c r="IU101" s="22">
        <f t="shared" ref="IU101" si="8590">SUM(IU102:IU106)</f>
        <v>7345000</v>
      </c>
      <c r="IV101" s="22">
        <f t="shared" ref="IV101" si="8591">SUM(IV102:IV106)</f>
        <v>7345000</v>
      </c>
      <c r="IW101" s="22">
        <f t="shared" ref="IW101" si="8592">SUM(IW102:IW106)</f>
        <v>7345000</v>
      </c>
      <c r="IX101" s="22">
        <f t="shared" ref="IX101" si="8593">SUM(IX102:IX106)</f>
        <v>7520000</v>
      </c>
      <c r="IY101" s="22">
        <f t="shared" ref="IY101" si="8594">SUM(IY102:IY106)</f>
        <v>7695000</v>
      </c>
      <c r="IZ101" s="22">
        <f t="shared" ref="IZ101" si="8595">SUM(IZ102:IZ106)</f>
        <v>7870000</v>
      </c>
      <c r="JA101" s="22">
        <f t="shared" ref="JA101" si="8596">SUM(JA102:JA106)</f>
        <v>8288500</v>
      </c>
      <c r="JB101" s="22">
        <f t="shared" ref="JB101" si="8597">SUM(JB102:JB106)</f>
        <v>8707000</v>
      </c>
      <c r="JC101" s="22">
        <f t="shared" ref="JC101" si="8598">SUM(JC102:JC106)</f>
        <v>8950500</v>
      </c>
      <c r="JD101" s="22">
        <f t="shared" ref="JD101" si="8599">SUM(JD102:JD106)</f>
        <v>9194000</v>
      </c>
      <c r="JE101" s="22">
        <f t="shared" ref="JE101" si="8600">SUM(JE102:JE106)</f>
        <v>9437500</v>
      </c>
      <c r="JF101" s="22">
        <f t="shared" ref="JF101" si="8601">SUM(JF102:JF106)</f>
        <v>9681000</v>
      </c>
      <c r="JG101" s="22">
        <f t="shared" ref="JG101" si="8602">SUM(JG102:JG106)</f>
        <v>9924500</v>
      </c>
      <c r="JH101" s="22">
        <f t="shared" ref="JH101" si="8603">SUM(JH102:JH106)</f>
        <v>10168000</v>
      </c>
      <c r="JI101" s="22">
        <f t="shared" ref="JI101" si="8604">SUM(JI102:JI106)</f>
        <v>10411500</v>
      </c>
      <c r="JJ101" s="22">
        <f t="shared" ref="JJ101" si="8605">SUM(JJ102:JJ106)</f>
        <v>10655000</v>
      </c>
      <c r="JK101" s="22">
        <f t="shared" ref="JK101" si="8606">SUM(JK102:JK106)</f>
        <v>10898500</v>
      </c>
      <c r="JL101" s="22">
        <f t="shared" ref="JL101" si="8607">SUM(JL102:JL106)</f>
        <v>11142000</v>
      </c>
      <c r="JM101" s="22">
        <f t="shared" ref="JM101" si="8608">SUM(JM102:JM106)</f>
        <v>11385500</v>
      </c>
      <c r="JN101" s="22">
        <f t="shared" ref="JN101" si="8609">SUM(JN102:JN106)</f>
        <v>11629000</v>
      </c>
      <c r="JO101" s="22">
        <f t="shared" ref="JO101" si="8610">SUM(JO102:JO106)</f>
        <v>11872500</v>
      </c>
      <c r="JP101" s="22">
        <f t="shared" ref="JP101" si="8611">SUM(JP102:JP106)</f>
        <v>12116000</v>
      </c>
      <c r="JQ101" s="22">
        <f t="shared" ref="JQ101" si="8612">SUM(JQ102:JQ106)</f>
        <v>12359500</v>
      </c>
      <c r="JR101" s="22">
        <f t="shared" ref="JR101" si="8613">SUM(JR102:JR106)</f>
        <v>12558000</v>
      </c>
      <c r="JS101" s="22">
        <f t="shared" ref="JS101" si="8614">SUM(JS102:JS106)</f>
        <v>12756500</v>
      </c>
      <c r="JT101" s="22">
        <f t="shared" ref="JT101" si="8615">SUM(JT102:JT106)</f>
        <v>12955000</v>
      </c>
      <c r="JU101" s="22">
        <f t="shared" ref="JU101" si="8616">SUM(JU102:JU106)</f>
        <v>13153500</v>
      </c>
      <c r="JV101" s="22">
        <f t="shared" ref="JV101" si="8617">SUM(JV102:JV106)</f>
        <v>13346000</v>
      </c>
      <c r="JW101" s="22">
        <f t="shared" ref="JW101" si="8618">SUM(JW102:JW106)</f>
        <v>13538500</v>
      </c>
      <c r="JX101" s="22">
        <f t="shared" ref="JX101" si="8619">SUM(JX102:JX106)</f>
        <v>13731000</v>
      </c>
      <c r="JY101" s="22">
        <f t="shared" ref="JY101" si="8620">SUM(JY102:JY106)</f>
        <v>13923500</v>
      </c>
      <c r="JZ101" s="22">
        <f t="shared" ref="JZ101" si="8621">SUM(JZ102:JZ106)</f>
        <v>14116000</v>
      </c>
      <c r="KA101" s="22">
        <f t="shared" ref="KA101" si="8622">SUM(KA102:KA106)</f>
        <v>14308500</v>
      </c>
      <c r="KB101" s="22">
        <f t="shared" ref="KB101" si="8623">SUM(KB102:KB106)</f>
        <v>14501000</v>
      </c>
      <c r="KC101" s="22">
        <f t="shared" ref="KC101" si="8624">SUM(KC102:KC106)</f>
        <v>14693500</v>
      </c>
      <c r="KD101" s="22">
        <f t="shared" ref="KD101" si="8625">SUM(KD102:KD106)</f>
        <v>14886000</v>
      </c>
      <c r="KE101" s="22">
        <f t="shared" ref="KE101" si="8626">SUM(KE102:KE106)</f>
        <v>14886000</v>
      </c>
      <c r="KF101" s="22">
        <f t="shared" ref="KF101" si="8627">SUM(KF102:KF106)</f>
        <v>14921500</v>
      </c>
      <c r="KG101" s="22">
        <f t="shared" ref="KG101" si="8628">SUM(KG102:KG106)</f>
        <v>14957000</v>
      </c>
      <c r="KH101" s="22">
        <f t="shared" ref="KH101" si="8629">SUM(KH102:KH106)</f>
        <v>14992500</v>
      </c>
      <c r="KI101" s="22">
        <f t="shared" ref="KI101" si="8630">SUM(KI102:KI106)</f>
        <v>15028000</v>
      </c>
      <c r="KJ101" s="22">
        <f t="shared" ref="KJ101" si="8631">SUM(KJ102:KJ106)</f>
        <v>15063500</v>
      </c>
      <c r="KK101" s="22">
        <f t="shared" ref="KK101" si="8632">SUM(KK102:KK106)</f>
        <v>15099000</v>
      </c>
      <c r="KL101" s="22">
        <f t="shared" ref="KL101" si="8633">SUM(KL102:KL106)</f>
        <v>15134500</v>
      </c>
      <c r="KM101" s="22">
        <f t="shared" ref="KM101" si="8634">SUM(KM102:KM106)</f>
        <v>15170000</v>
      </c>
      <c r="KN101" s="22">
        <f t="shared" ref="KN101" si="8635">SUM(KN102:KN106)</f>
        <v>15205500</v>
      </c>
      <c r="KO101" s="22">
        <f t="shared" ref="KO101" si="8636">SUM(KO102:KO106)</f>
        <v>15241000</v>
      </c>
      <c r="KP101" s="22">
        <f t="shared" ref="KP101" si="8637">SUM(KP102:KP106)</f>
        <v>15276500</v>
      </c>
      <c r="KQ101" s="22">
        <f t="shared" ref="KQ101" si="8638">SUM(KQ102:KQ106)</f>
        <v>15312000</v>
      </c>
      <c r="KR101" s="22">
        <f t="shared" ref="KR101" si="8639">SUM(KR102:KR106)</f>
        <v>15347500</v>
      </c>
      <c r="KS101" s="22">
        <f t="shared" ref="KS101" si="8640">SUM(KS102:KS106)</f>
        <v>15383000</v>
      </c>
      <c r="KT101" s="22">
        <f t="shared" ref="KT101" si="8641">SUM(KT102:KT106)</f>
        <v>15418500</v>
      </c>
      <c r="KU101" s="22">
        <f t="shared" ref="KU101" si="8642">SUM(KU102:KU106)</f>
        <v>15454000</v>
      </c>
      <c r="KV101" s="22">
        <f t="shared" ref="KV101" si="8643">SUM(KV102:KV106)</f>
        <v>15489500</v>
      </c>
      <c r="KW101" s="22">
        <f t="shared" ref="KW101" si="8644">SUM(KW102:KW106)</f>
        <v>15540000</v>
      </c>
      <c r="KX101" s="22">
        <f t="shared" ref="KX101" si="8645">SUM(KX102:KX106)</f>
        <v>15590500</v>
      </c>
      <c r="KY101" s="22">
        <f t="shared" ref="KY101" si="8646">SUM(KY102:KY106)</f>
        <v>15641000</v>
      </c>
      <c r="KZ101" s="22">
        <f t="shared" ref="KZ101" si="8647">SUM(KZ102:KZ106)</f>
        <v>15691500</v>
      </c>
      <c r="LA101" s="22">
        <f t="shared" ref="LA101" si="8648">SUM(LA102:LA106)</f>
        <v>15744000</v>
      </c>
      <c r="LB101" s="22">
        <f t="shared" ref="LB101" si="8649">SUM(LB102:LB106)</f>
        <v>15796500</v>
      </c>
      <c r="LC101" s="22">
        <f t="shared" ref="LC101" si="8650">SUM(LC102:LC106)</f>
        <v>15849000</v>
      </c>
      <c r="LD101" s="22">
        <f t="shared" ref="LD101" si="8651">SUM(LD102:LD106)</f>
        <v>15901500</v>
      </c>
      <c r="LE101" s="22">
        <f t="shared" ref="LE101" si="8652">SUM(LE102:LE106)</f>
        <v>15954000</v>
      </c>
      <c r="LF101" s="22">
        <f t="shared" ref="LF101" si="8653">SUM(LF102:LF106)</f>
        <v>16006500</v>
      </c>
      <c r="LG101" s="22">
        <f t="shared" ref="LG101" si="8654">SUM(LG102:LG106)</f>
        <v>16059000</v>
      </c>
      <c r="LH101" s="22">
        <f t="shared" ref="LH101" si="8655">SUM(LH102:LH106)</f>
        <v>16111500</v>
      </c>
      <c r="LI101" s="22">
        <f t="shared" ref="LI101" si="8656">SUM(LI102:LI106)</f>
        <v>16164000</v>
      </c>
      <c r="LJ101" s="22">
        <f t="shared" ref="LJ101" si="8657">SUM(LJ102:LJ106)</f>
        <v>16048666.666666668</v>
      </c>
      <c r="LK101" s="22">
        <f t="shared" ref="LK101" si="8658">SUM(LK102:LK106)</f>
        <v>15933333.333333334</v>
      </c>
      <c r="LL101" s="22">
        <f t="shared" ref="LL101" si="8659">SUM(LL102:LL106)</f>
        <v>15818000</v>
      </c>
      <c r="LM101" s="22">
        <f t="shared" ref="LM101" si="8660">SUM(LM102:LM106)</f>
        <v>15702666.666666668</v>
      </c>
      <c r="LN101" s="22">
        <f t="shared" ref="LN101" si="8661">SUM(LN102:LN106)</f>
        <v>15587333.333333336</v>
      </c>
      <c r="LO101" s="22">
        <f t="shared" ref="LO101" si="8662">SUM(LO102:LO106)</f>
        <v>15472000.000000002</v>
      </c>
      <c r="LP101" s="22">
        <f t="shared" ref="LP101" si="8663">SUM(LP102:LP106)</f>
        <v>15356666.666666668</v>
      </c>
      <c r="LQ101" s="22">
        <f t="shared" ref="LQ101" si="8664">SUM(LQ102:LQ106)</f>
        <v>15241333.333333336</v>
      </c>
      <c r="LR101" s="22">
        <f t="shared" ref="LR101" si="8665">SUM(LR102:LR106)</f>
        <v>15126000.000000004</v>
      </c>
      <c r="LS101" s="22">
        <f t="shared" ref="LS101" si="8666">SUM(LS102:LS106)</f>
        <v>15010666.66666667</v>
      </c>
      <c r="LT101" s="22">
        <f t="shared" ref="LT101" si="8667">SUM(LT102:LT106)</f>
        <v>14895333.333333336</v>
      </c>
      <c r="LU101" s="22">
        <f t="shared" ref="LU101" si="8668">SUM(LU102:LU106)</f>
        <v>14780000.000000004</v>
      </c>
      <c r="LV101" s="22">
        <f t="shared" ref="LV101" si="8669">SUM(LV102:LV106)</f>
        <v>14664666.666666672</v>
      </c>
      <c r="LW101" s="22">
        <f t="shared" ref="LW101" si="8670">SUM(LW102:LW106)</f>
        <v>14549333.333333338</v>
      </c>
      <c r="LX101" s="22">
        <f t="shared" ref="LX101" si="8671">SUM(LX102:LX106)</f>
        <v>14434000.000000004</v>
      </c>
      <c r="LY101" s="22">
        <f t="shared" ref="LY101" si="8672">SUM(LY102:LY106)</f>
        <v>14318666.666666672</v>
      </c>
      <c r="LZ101" s="22">
        <f t="shared" ref="LZ101" si="8673">SUM(LZ102:LZ106)</f>
        <v>14203333.33333334</v>
      </c>
      <c r="MA101" s="22">
        <f t="shared" ref="MA101" si="8674">SUM(MA102:MA106)</f>
        <v>14128000.000000006</v>
      </c>
      <c r="MB101" s="22">
        <f t="shared" ref="MB101" si="8675">SUM(MB102:MB106)</f>
        <v>14052666.666666672</v>
      </c>
      <c r="MC101" s="22">
        <f t="shared" ref="MC101" si="8676">SUM(MC102:MC106)</f>
        <v>13977333.33333334</v>
      </c>
      <c r="MD101" s="22">
        <f t="shared" ref="MD101" si="8677">SUM(MD102:MD106)</f>
        <v>13902000.000000007</v>
      </c>
      <c r="ME101" s="22">
        <f t="shared" ref="ME101" si="8678">SUM(ME102:ME106)</f>
        <v>13832000.000000007</v>
      </c>
      <c r="MF101" s="22">
        <f t="shared" ref="MF101" si="8679">SUM(MF102:MF106)</f>
        <v>13762000.000000007</v>
      </c>
      <c r="MG101" s="22">
        <f t="shared" ref="MG101" si="8680">SUM(MG102:MG106)</f>
        <v>13692000.000000007</v>
      </c>
      <c r="MH101" s="22">
        <f t="shared" ref="MH101" si="8681">SUM(MH102:MH106)</f>
        <v>13622000.000000007</v>
      </c>
      <c r="MI101" s="22">
        <f t="shared" ref="MI101" si="8682">SUM(MI102:MI106)</f>
        <v>13552000.000000007</v>
      </c>
      <c r="MJ101" s="22">
        <f t="shared" ref="MJ101" si="8683">SUM(MJ102:MJ106)</f>
        <v>13482000.000000007</v>
      </c>
      <c r="MK101" s="22">
        <f t="shared" ref="MK101" si="8684">SUM(MK102:MK106)</f>
        <v>13412000.000000007</v>
      </c>
      <c r="ML101" s="22">
        <f t="shared" ref="ML101" si="8685">SUM(ML102:ML106)</f>
        <v>13342000.000000007</v>
      </c>
      <c r="MM101" s="22">
        <f t="shared" ref="MM101" si="8686">SUM(MM102:MM106)</f>
        <v>13272000.000000007</v>
      </c>
      <c r="MN101" s="22">
        <f t="shared" ref="MN101" si="8687">SUM(MN102:MN106)</f>
        <v>13272000.000000007</v>
      </c>
      <c r="MO101" s="22">
        <f t="shared" ref="MO101" si="8688">SUM(MO102:MO106)</f>
        <v>13285600.000000007</v>
      </c>
      <c r="MP101" s="22">
        <f t="shared" ref="MP101" si="8689">SUM(MP102:MP106)</f>
        <v>13299200.000000007</v>
      </c>
      <c r="MQ101" s="22">
        <f t="shared" ref="MQ101" si="8690">SUM(MQ102:MQ106)</f>
        <v>13312800.000000007</v>
      </c>
      <c r="MR101" s="22">
        <f t="shared" ref="MR101" si="8691">SUM(MR102:MR106)</f>
        <v>13326400.000000007</v>
      </c>
      <c r="MS101" s="22">
        <f t="shared" ref="MS101" si="8692">SUM(MS102:MS106)</f>
        <v>13340000.000000007</v>
      </c>
      <c r="MT101" s="22">
        <f t="shared" ref="MT101" si="8693">SUM(MT102:MT106)</f>
        <v>13353600.000000007</v>
      </c>
      <c r="MU101" s="22">
        <f t="shared" ref="MU101" si="8694">SUM(MU102:MU106)</f>
        <v>13367200.000000007</v>
      </c>
      <c r="MV101" s="22">
        <f t="shared" ref="MV101" si="8695">SUM(MV102:MV106)</f>
        <v>13380800.000000007</v>
      </c>
      <c r="MW101" s="22">
        <f t="shared" ref="MW101" si="8696">SUM(MW102:MW106)</f>
        <v>13394400.000000007</v>
      </c>
      <c r="MX101" s="22">
        <f t="shared" ref="MX101" si="8697">SUM(MX102:MX106)</f>
        <v>13408000.000000007</v>
      </c>
      <c r="MY101" s="22">
        <f t="shared" ref="MY101" si="8698">SUM(MY102:MY106)</f>
        <v>13421600.000000007</v>
      </c>
      <c r="MZ101" s="22">
        <f t="shared" ref="MZ101" si="8699">SUM(MZ102:MZ106)</f>
        <v>13435200.000000007</v>
      </c>
      <c r="NA101" s="22">
        <f t="shared" ref="NA101" si="8700">SUM(NA102:NA106)</f>
        <v>13448800.000000007</v>
      </c>
      <c r="NB101" s="22">
        <f t="shared" ref="NB101" si="8701">SUM(NB102:NB106)</f>
        <v>13462400.000000007</v>
      </c>
      <c r="NC101" s="22">
        <f t="shared" ref="NC101" si="8702">SUM(NC102:NC106)</f>
        <v>13476000.000000007</v>
      </c>
      <c r="ND101" s="22">
        <f t="shared" ref="ND101" si="8703">SUM(ND102:ND106)</f>
        <v>13489600.000000007</v>
      </c>
      <c r="NE101" s="22">
        <f t="shared" ref="NE101" si="8704">SUM(NE102:NE106)</f>
        <v>13503200.000000007</v>
      </c>
      <c r="NF101" s="22">
        <f t="shared" ref="NF101" si="8705">SUM(NF102:NF106)</f>
        <v>13504800.000000007</v>
      </c>
      <c r="NG101" s="22">
        <f t="shared" ref="NG101" si="8706">SUM(NG102:NG106)</f>
        <v>13506400.000000007</v>
      </c>
      <c r="NH101" s="22">
        <f t="shared" ref="NH101" si="8707">SUM(NH102:NH106)</f>
        <v>13508000.000000007</v>
      </c>
      <c r="NI101" s="22">
        <f t="shared" ref="NI101" si="8708">SUM(NI102:NI106)</f>
        <v>13509600.000000007</v>
      </c>
      <c r="NJ101" s="22">
        <f t="shared" ref="NJ101" si="8709">SUM(NJ102:NJ106)</f>
        <v>13509600.000000007</v>
      </c>
      <c r="NK101" s="22">
        <f t="shared" ref="NK101" si="8710">SUM(NK102:NK106)</f>
        <v>13509600.000000007</v>
      </c>
      <c r="NL101" s="22">
        <f t="shared" ref="NL101" si="8711">SUM(NL102:NL106)</f>
        <v>13509600.000000007</v>
      </c>
      <c r="NM101" s="22">
        <f t="shared" ref="NM101" si="8712">SUM(NM102:NM106)</f>
        <v>13509600.000000007</v>
      </c>
      <c r="NN101" s="22">
        <f t="shared" ref="NN101" si="8713">SUM(NN102:NN106)</f>
        <v>13509600.000000007</v>
      </c>
      <c r="NO101" s="22">
        <f t="shared" ref="NO101" si="8714">SUM(NO102:NO106)</f>
        <v>13509600.000000007</v>
      </c>
      <c r="NP101" s="22">
        <f t="shared" ref="NP101" si="8715">SUM(NP102:NP106)</f>
        <v>13509600.000000007</v>
      </c>
      <c r="NQ101" s="22">
        <f t="shared" ref="NQ101" si="8716">SUM(NQ102:NQ106)</f>
        <v>13509600.000000007</v>
      </c>
      <c r="NR101" s="22">
        <f t="shared" ref="NR101" si="8717">SUM(NR102:NR106)</f>
        <v>13509600.000000007</v>
      </c>
      <c r="NS101" s="22">
        <f t="shared" ref="NS101" si="8718">SUM(NS102:NS106)</f>
        <v>13523200.000000007</v>
      </c>
      <c r="NT101" s="22">
        <f t="shared" ref="NT101" si="8719">SUM(NT102:NT106)</f>
        <v>13536800.000000007</v>
      </c>
      <c r="NU101" s="22">
        <f t="shared" ref="NU101" si="8720">SUM(NU102:NU106)</f>
        <v>13550400.000000007</v>
      </c>
      <c r="NV101" s="22">
        <f t="shared" ref="NV101" si="8721">SUM(NV102:NV106)</f>
        <v>13564000.000000007</v>
      </c>
      <c r="NW101" s="22">
        <f t="shared" ref="NW101" si="8722">SUM(NW102:NW106)</f>
        <v>13577600.000000007</v>
      </c>
      <c r="NX101" s="22">
        <f t="shared" ref="NX101" si="8723">SUM(NX102:NX106)</f>
        <v>13591200.000000007</v>
      </c>
      <c r="NY101" s="22">
        <f t="shared" ref="NY101" si="8724">SUM(NY102:NY106)</f>
        <v>13604800.000000007</v>
      </c>
      <c r="NZ101" s="22">
        <f t="shared" ref="NZ101" si="8725">SUM(NZ102:NZ106)</f>
        <v>13618400.000000007</v>
      </c>
      <c r="OA101" s="22">
        <f t="shared" ref="OA101" si="8726">SUM(OA102:OA106)</f>
        <v>13632000.000000007</v>
      </c>
      <c r="OB101" s="22">
        <f t="shared" ref="OB101" si="8727">SUM(OB102:OB106)</f>
        <v>13645600.000000007</v>
      </c>
      <c r="OC101" s="22">
        <f t="shared" ref="OC101" si="8728">SUM(OC102:OC106)</f>
        <v>13659200.000000007</v>
      </c>
      <c r="OD101" s="22">
        <f t="shared" ref="OD101" si="8729">SUM(OD102:OD106)</f>
        <v>13672800.000000007</v>
      </c>
      <c r="OE101" s="22">
        <f t="shared" ref="OE101" si="8730">SUM(OE102:OE106)</f>
        <v>13686400.000000007</v>
      </c>
      <c r="OF101" s="22">
        <f t="shared" ref="OF101" si="8731">SUM(OF102:OF106)</f>
        <v>13700000.000000007</v>
      </c>
      <c r="OG101" s="22">
        <f t="shared" ref="OG101" si="8732">SUM(OG102:OG106)</f>
        <v>13713600.000000007</v>
      </c>
      <c r="OH101" s="22">
        <f t="shared" ref="OH101" si="8733">SUM(OH102:OH106)</f>
        <v>13727200.000000007</v>
      </c>
      <c r="OI101" s="22">
        <f t="shared" ref="OI101" si="8734">SUM(OI102:OI106)</f>
        <v>13740800.000000007</v>
      </c>
      <c r="OJ101" s="22">
        <f t="shared" ref="OJ101" si="8735">SUM(OJ102:OJ106)</f>
        <v>13742400.000000007</v>
      </c>
      <c r="OK101" s="22">
        <f t="shared" ref="OK101" si="8736">SUM(OK102:OK106)</f>
        <v>13744000.000000007</v>
      </c>
      <c r="OL101" s="22">
        <f t="shared" ref="OL101" si="8737">SUM(OL102:OL106)</f>
        <v>13745600.000000007</v>
      </c>
      <c r="OM101" s="22">
        <f t="shared" ref="OM101" si="8738">SUM(OM102:OM106)</f>
        <v>13747200.000000007</v>
      </c>
      <c r="ON101" s="22">
        <f t="shared" ref="ON101" si="8739">SUM(ON102:ON106)</f>
        <v>13747200.000000007</v>
      </c>
      <c r="OO101" s="22">
        <f t="shared" ref="OO101" si="8740">SUM(OO102:OO106)</f>
        <v>13747200.000000007</v>
      </c>
      <c r="OP101" s="22">
        <f t="shared" ref="OP101" si="8741">SUM(OP102:OP106)</f>
        <v>13747200.000000007</v>
      </c>
      <c r="OQ101" s="22">
        <f t="shared" ref="OQ101" si="8742">SUM(OQ102:OQ106)</f>
        <v>13747200.000000007</v>
      </c>
      <c r="OR101" s="22">
        <f t="shared" ref="OR101" si="8743">SUM(OR102:OR106)</f>
        <v>13747200.000000007</v>
      </c>
      <c r="OS101" s="22">
        <f t="shared" ref="OS101" si="8744">SUM(OS102:OS106)</f>
        <v>13747200.000000007</v>
      </c>
      <c r="OT101" s="22">
        <f t="shared" ref="OT101" si="8745">SUM(OT102:OT106)</f>
        <v>13747200.000000007</v>
      </c>
      <c r="OU101" s="22">
        <f t="shared" ref="OU101" si="8746">SUM(OU102:OU106)</f>
        <v>13747200.000000007</v>
      </c>
      <c r="OV101" s="22">
        <f t="shared" ref="OV101" si="8747">SUM(OV102:OV106)</f>
        <v>13747200.000000007</v>
      </c>
      <c r="OW101" s="22">
        <f t="shared" ref="OW101" si="8748">SUM(OW102:OW106)</f>
        <v>13747200.000000007</v>
      </c>
      <c r="OX101" s="22">
        <f t="shared" ref="OX101" si="8749">SUM(OX102:OX106)</f>
        <v>13808133.33333334</v>
      </c>
      <c r="OY101" s="22">
        <f t="shared" ref="OY101" si="8750">SUM(OY102:OY106)</f>
        <v>13869066.666666672</v>
      </c>
      <c r="OZ101" s="22">
        <f t="shared" ref="OZ101" si="8751">SUM(OZ102:OZ106)</f>
        <v>13930000.000000006</v>
      </c>
      <c r="PA101" s="22">
        <f t="shared" ref="PA101" si="8752">SUM(PA102:PA106)</f>
        <v>13990933.33333334</v>
      </c>
      <c r="PB101" s="22">
        <f t="shared" ref="PB101" si="8753">SUM(PB102:PB106)</f>
        <v>14051866.666666672</v>
      </c>
      <c r="PC101" s="22">
        <f t="shared" ref="PC101" si="8754">SUM(PC102:PC106)</f>
        <v>14112800.000000004</v>
      </c>
      <c r="PD101" s="22">
        <f t="shared" ref="PD101" si="8755">SUM(PD102:PD106)</f>
        <v>14173733.333333338</v>
      </c>
      <c r="PE101" s="22">
        <f t="shared" ref="PE101" si="8756">SUM(PE102:PE106)</f>
        <v>14234666.666666672</v>
      </c>
      <c r="PF101" s="22">
        <f t="shared" ref="PF101" si="8757">SUM(PF102:PF106)</f>
        <v>14295600.000000004</v>
      </c>
      <c r="PG101" s="22">
        <f t="shared" ref="PG101" si="8758">SUM(PG102:PG106)</f>
        <v>14356533.333333336</v>
      </c>
      <c r="PH101" s="22">
        <f t="shared" ref="PH101" si="8759">SUM(PH102:PH106)</f>
        <v>14417466.66666667</v>
      </c>
      <c r="PI101" s="22">
        <f t="shared" ref="PI101" si="8760">SUM(PI102:PI106)</f>
        <v>14478400.000000004</v>
      </c>
      <c r="PJ101" s="22">
        <f t="shared" ref="PJ101" si="8761">SUM(PJ102:PJ106)</f>
        <v>14539333.333333336</v>
      </c>
      <c r="PK101" s="22">
        <f t="shared" ref="PK101" si="8762">SUM(PK102:PK106)</f>
        <v>14600266.666666668</v>
      </c>
      <c r="PL101" s="22">
        <f t="shared" ref="PL101" si="8763">SUM(PL102:PL106)</f>
        <v>14661200.000000002</v>
      </c>
      <c r="PM101" s="22">
        <f t="shared" ref="PM101" si="8764">SUM(PM102:PM106)</f>
        <v>14722133.333333336</v>
      </c>
      <c r="PN101" s="22">
        <f t="shared" ref="PN101" si="8765">SUM(PN102:PN106)</f>
        <v>14783066.666666668</v>
      </c>
      <c r="PO101" s="22">
        <f t="shared" ref="PO101" si="8766">SUM(PO102:PO106)</f>
        <v>14852000</v>
      </c>
      <c r="PP101" s="22">
        <f t="shared" ref="PP101" si="8767">SUM(PP102:PP106)</f>
        <v>14920933.333333334</v>
      </c>
      <c r="PQ101" s="22">
        <f t="shared" ref="PQ101" si="8768">SUM(PQ102:PQ106)</f>
        <v>14989866.666666668</v>
      </c>
      <c r="PR101" s="22">
        <f t="shared" ref="PR101" si="8769">SUM(PR102:PR106)</f>
        <v>15058800</v>
      </c>
      <c r="PS101" s="22">
        <f t="shared" ref="PS101" si="8770">SUM(PS102:PS106)</f>
        <v>15128800</v>
      </c>
      <c r="PT101" s="22">
        <f t="shared" ref="PT101" si="8771">SUM(PT102:PT106)</f>
        <v>15198800</v>
      </c>
      <c r="PU101" s="22">
        <f t="shared" ref="PU101" si="8772">SUM(PU102:PU106)</f>
        <v>15268800</v>
      </c>
      <c r="PV101" s="22">
        <f t="shared" ref="PV101" si="8773">SUM(PV102:PV106)</f>
        <v>15338800</v>
      </c>
      <c r="PW101" s="22">
        <f t="shared" ref="PW101" si="8774">SUM(PW102:PW106)</f>
        <v>15408800</v>
      </c>
      <c r="PX101" s="22">
        <f t="shared" ref="PX101" si="8775">SUM(PX102:PX106)</f>
        <v>15478800</v>
      </c>
      <c r="PY101" s="22">
        <f t="shared" ref="PY101" si="8776">SUM(PY102:PY106)</f>
        <v>15548800</v>
      </c>
      <c r="PZ101" s="22">
        <f t="shared" ref="PZ101" si="8777">SUM(PZ102:PZ106)</f>
        <v>15618800</v>
      </c>
      <c r="QA101" s="22">
        <f t="shared" ref="QA101" si="8778">SUM(QA102:QA106)</f>
        <v>15688800</v>
      </c>
      <c r="QB101" s="22">
        <f t="shared" ref="QB101" si="8779">SUM(QB102:QB106)</f>
        <v>15688800</v>
      </c>
      <c r="QC101" s="22">
        <f t="shared" ref="QC101" si="8780">SUM(QC102:QC106)</f>
        <v>16028900</v>
      </c>
      <c r="QD101" s="22">
        <f t="shared" ref="QD101" si="8781">SUM(QD102:QD106)</f>
        <v>16369000</v>
      </c>
      <c r="QE101" s="22">
        <f t="shared" ref="QE101" si="8782">SUM(QE102:QE106)</f>
        <v>16709100</v>
      </c>
      <c r="QF101" s="22">
        <f t="shared" ref="QF101" si="8783">SUM(QF102:QF106)</f>
        <v>17049200</v>
      </c>
      <c r="QG101" s="22">
        <f t="shared" ref="QG101" si="8784">SUM(QG102:QG106)</f>
        <v>17389300</v>
      </c>
      <c r="QH101" s="22">
        <f t="shared" ref="QH101" si="8785">SUM(QH102:QH106)</f>
        <v>17729400</v>
      </c>
      <c r="QI101" s="22">
        <f t="shared" ref="QI101" si="8786">SUM(QI102:QI106)</f>
        <v>18069500</v>
      </c>
      <c r="QJ101" s="22">
        <f t="shared" ref="QJ101" si="8787">SUM(QJ102:QJ106)</f>
        <v>18409600</v>
      </c>
      <c r="QK101" s="22">
        <f t="shared" ref="QK101" si="8788">SUM(QK102:QK106)</f>
        <v>18749700</v>
      </c>
      <c r="QL101" s="22">
        <f t="shared" ref="QL101" si="8789">SUM(QL102:QL106)</f>
        <v>19089800</v>
      </c>
      <c r="QM101" s="22">
        <f t="shared" ref="QM101" si="8790">SUM(QM102:QM106)</f>
        <v>19429900</v>
      </c>
      <c r="QN101" s="22">
        <f t="shared" ref="QN101" si="8791">SUM(QN102:QN106)</f>
        <v>19770000</v>
      </c>
      <c r="QO101" s="22">
        <f t="shared" ref="QO101" si="8792">SUM(QO102:QO106)</f>
        <v>20110100</v>
      </c>
      <c r="QP101" s="22">
        <f t="shared" ref="QP101" si="8793">SUM(QP102:QP106)</f>
        <v>20450200</v>
      </c>
      <c r="QQ101" s="22">
        <f t="shared" ref="QQ101" si="8794">SUM(QQ102:QQ106)</f>
        <v>20790300</v>
      </c>
      <c r="QR101" s="22">
        <f t="shared" ref="QR101" si="8795">SUM(QR102:QR106)</f>
        <v>21130400</v>
      </c>
      <c r="QS101" s="22">
        <f t="shared" ref="QS101" si="8796">SUM(QS102:QS106)</f>
        <v>21470500</v>
      </c>
      <c r="QT101" s="22">
        <f t="shared" ref="QT101" si="8797">SUM(QT102:QT106)</f>
        <v>21723600</v>
      </c>
      <c r="QU101" s="22">
        <f t="shared" ref="QU101" si="8798">SUM(QU102:QU106)</f>
        <v>21976700</v>
      </c>
      <c r="QV101" s="22">
        <f t="shared" ref="QV101" si="8799">SUM(QV102:QV106)</f>
        <v>22229800</v>
      </c>
      <c r="QW101" s="22">
        <f t="shared" ref="QW101" si="8800">SUM(QW102:QW106)</f>
        <v>22482900</v>
      </c>
      <c r="QX101" s="22">
        <f t="shared" ref="QX101" si="8801">SUM(QX102:QX106)</f>
        <v>22724400</v>
      </c>
      <c r="QY101" s="22">
        <f t="shared" ref="QY101" si="8802">SUM(QY102:QY106)</f>
        <v>22965900</v>
      </c>
      <c r="QZ101" s="22">
        <f t="shared" ref="QZ101" si="8803">SUM(QZ102:QZ106)</f>
        <v>23207400</v>
      </c>
      <c r="RA101" s="22">
        <f t="shared" ref="RA101" si="8804">SUM(RA102:RA106)</f>
        <v>23448900</v>
      </c>
      <c r="RB101" s="22">
        <f t="shared" ref="RB101" si="8805">SUM(RB102:RB106)</f>
        <v>23690400</v>
      </c>
      <c r="RC101" s="22">
        <f t="shared" ref="RC101" si="8806">SUM(RC102:RC106)</f>
        <v>23931900</v>
      </c>
      <c r="RD101" s="22">
        <f t="shared" ref="RD101" si="8807">SUM(RD102:RD106)</f>
        <v>24173400</v>
      </c>
      <c r="RE101" s="22">
        <f t="shared" ref="RE101" si="8808">SUM(RE102:RE106)</f>
        <v>24414900</v>
      </c>
      <c r="RF101" s="22">
        <f t="shared" ref="RF101" si="8809">SUM(RF102:RF106)</f>
        <v>24656400</v>
      </c>
      <c r="RG101" s="22">
        <f t="shared" ref="RG101" si="8810">SUM(RG102:RG106)</f>
        <v>24800100</v>
      </c>
      <c r="RH101" s="22">
        <f t="shared" ref="RH101" si="8811">SUM(RH102:RH106)</f>
        <v>24943800</v>
      </c>
      <c r="RI101" s="22">
        <f t="shared" ref="RI101" si="8812">SUM(RI102:RI106)</f>
        <v>25087500</v>
      </c>
      <c r="RJ101" s="22">
        <f t="shared" ref="RJ101" si="8813">SUM(RJ102:RJ106)</f>
        <v>25231200</v>
      </c>
      <c r="RK101" s="22">
        <f t="shared" ref="RK101" si="8814">SUM(RK102:RK106)</f>
        <v>25374900</v>
      </c>
      <c r="RL101" s="22">
        <f t="shared" ref="RL101" si="8815">SUM(RL102:RL106)</f>
        <v>25518600</v>
      </c>
      <c r="RM101" s="22">
        <f t="shared" ref="RM101" si="8816">SUM(RM102:RM106)</f>
        <v>25662300</v>
      </c>
      <c r="RN101" s="22">
        <f t="shared" ref="RN101" si="8817">SUM(RN102:RN106)</f>
        <v>25806000</v>
      </c>
      <c r="RO101" s="22">
        <f t="shared" ref="RO101" si="8818">SUM(RO102:RO106)</f>
        <v>25949700</v>
      </c>
      <c r="RP101" s="22">
        <f t="shared" ref="RP101" si="8819">SUM(RP102:RP106)</f>
        <v>26093400</v>
      </c>
      <c r="RQ101" s="22">
        <f t="shared" ref="RQ101" si="8820">SUM(RQ102:RQ106)</f>
        <v>26237100</v>
      </c>
      <c r="RR101" s="22">
        <f t="shared" ref="RR101" si="8821">SUM(RR102:RR106)</f>
        <v>26380800</v>
      </c>
      <c r="RS101" s="22">
        <f t="shared" ref="RS101" si="8822">SUM(RS102:RS106)</f>
        <v>26524500</v>
      </c>
      <c r="RT101" s="22">
        <f t="shared" ref="RT101" si="8823">SUM(RT102:RT106)</f>
        <v>26668200</v>
      </c>
      <c r="RU101" s="22">
        <f t="shared" ref="RU101" si="8824">SUM(RU102:RU106)</f>
        <v>26811900</v>
      </c>
      <c r="RV101" s="22">
        <f t="shared" ref="RV101" si="8825">SUM(RV102:RV106)</f>
        <v>26955600</v>
      </c>
      <c r="RW101" s="22">
        <f t="shared" ref="RW101" si="8826">SUM(RW102:RW106)</f>
        <v>27099300</v>
      </c>
      <c r="RX101" s="22">
        <f t="shared" ref="RX101" si="8827">SUM(RX102:RX106)</f>
        <v>27144000</v>
      </c>
      <c r="RY101" s="22">
        <f t="shared" ref="RY101" si="8828">SUM(RY102:RY106)</f>
        <v>27188700</v>
      </c>
      <c r="RZ101" s="22">
        <f t="shared" ref="RZ101" si="8829">SUM(RZ102:RZ106)</f>
        <v>27233400</v>
      </c>
      <c r="SA101" s="22">
        <f t="shared" ref="SA101" si="8830">SUM(SA102:SA106)</f>
        <v>27278100</v>
      </c>
      <c r="SB101" s="22">
        <f t="shared" ref="SB101" si="8831">SUM(SB102:SB106)</f>
        <v>27309600</v>
      </c>
      <c r="SC101" s="22">
        <f t="shared" ref="SC101" si="8832">SUM(SC102:SC106)</f>
        <v>27341100</v>
      </c>
      <c r="SD101" s="22">
        <f t="shared" ref="SD101" si="8833">SUM(SD102:SD106)</f>
        <v>27372600</v>
      </c>
      <c r="SE101" s="22">
        <f t="shared" ref="SE101" si="8834">SUM(SE102:SE106)</f>
        <v>27404100</v>
      </c>
      <c r="SF101" s="22">
        <f t="shared" ref="SF101" si="8835">SUM(SF102:SF106)</f>
        <v>27435600</v>
      </c>
      <c r="SG101" s="22">
        <f t="shared" ref="SG101" si="8836">SUM(SG102:SG106)</f>
        <v>27467100</v>
      </c>
      <c r="SH101" s="22">
        <f t="shared" ref="SH101" si="8837">SUM(SH102:SH106)</f>
        <v>27498600</v>
      </c>
      <c r="SI101" s="22">
        <f t="shared" ref="SI101" si="8838">SUM(SI102:SI106)</f>
        <v>27530100</v>
      </c>
      <c r="SJ101" s="22">
        <f t="shared" ref="SJ101" si="8839">SUM(SJ102:SJ106)</f>
        <v>27561600</v>
      </c>
      <c r="SK101" s="22">
        <f t="shared" ref="SK101" si="8840">SUM(SK102:SK106)</f>
        <v>27561600</v>
      </c>
      <c r="SL101" s="22">
        <f t="shared" ref="SL101" si="8841">SUM(SL102:SL106)</f>
        <v>27215600</v>
      </c>
      <c r="SM101" s="22">
        <f t="shared" ref="SM101" si="8842">SUM(SM102:SM106)</f>
        <v>26869600</v>
      </c>
      <c r="SN101" s="22">
        <f t="shared" ref="SN101" si="8843">SUM(SN102:SN106)</f>
        <v>26523600</v>
      </c>
      <c r="SO101" s="22">
        <f t="shared" ref="SO101" si="8844">SUM(SO102:SO106)</f>
        <v>26177600</v>
      </c>
      <c r="SP101" s="22">
        <f t="shared" ref="SP101" si="8845">SUM(SP102:SP106)</f>
        <v>25831600</v>
      </c>
      <c r="SQ101" s="22">
        <f t="shared" ref="SQ101" si="8846">SUM(SQ102:SQ106)</f>
        <v>25485600</v>
      </c>
      <c r="SR101" s="22">
        <f t="shared" ref="SR101" si="8847">SUM(SR102:SR106)</f>
        <v>25139600</v>
      </c>
      <c r="SS101" s="22">
        <f t="shared" ref="SS101" si="8848">SUM(SS102:SS106)</f>
        <v>24793600</v>
      </c>
      <c r="ST101" s="22">
        <f t="shared" ref="ST101" si="8849">SUM(ST102:ST106)</f>
        <v>24447600</v>
      </c>
      <c r="SU101" s="22">
        <f t="shared" ref="SU101" si="8850">SUM(SU102:SU106)</f>
        <v>24101600</v>
      </c>
      <c r="SV101" s="22">
        <f t="shared" ref="SV101" si="8851">SUM(SV102:SV106)</f>
        <v>23755600</v>
      </c>
      <c r="SW101" s="22">
        <f t="shared" ref="SW101" si="8852">SUM(SW102:SW106)</f>
        <v>23409600</v>
      </c>
      <c r="SX101" s="22">
        <f t="shared" ref="SX101" si="8853">SUM(SX102:SX106)</f>
        <v>23063600</v>
      </c>
      <c r="SY101" s="22">
        <f t="shared" ref="SY101" si="8854">SUM(SY102:SY106)</f>
        <v>22717600</v>
      </c>
      <c r="SZ101" s="22">
        <f t="shared" ref="SZ101" si="8855">SUM(SZ102:SZ106)</f>
        <v>22371600</v>
      </c>
      <c r="TA101" s="22">
        <f t="shared" ref="TA101" si="8856">SUM(TA102:TA106)</f>
        <v>22025600</v>
      </c>
      <c r="TB101" s="22">
        <f t="shared" ref="TB101" si="8857">SUM(TB102:TB106)</f>
        <v>21679600</v>
      </c>
      <c r="TC101" s="22">
        <f t="shared" ref="TC101" si="8858">SUM(TC102:TC106)</f>
        <v>21453600</v>
      </c>
      <c r="TD101" s="22">
        <f t="shared" ref="TD101" si="8859">SUM(TD102:TD106)</f>
        <v>21227600</v>
      </c>
      <c r="TE101" s="22">
        <f t="shared" ref="TE101" si="8860">SUM(TE102:TE106)</f>
        <v>21001600</v>
      </c>
      <c r="TF101" s="22">
        <f t="shared" ref="TF101" si="8861">SUM(TF102:TF106)</f>
        <v>20775600</v>
      </c>
      <c r="TG101" s="22">
        <f t="shared" ref="TG101" si="8862">SUM(TG102:TG106)</f>
        <v>20565600</v>
      </c>
      <c r="TH101" s="22">
        <f t="shared" ref="TH101" si="8863">SUM(TH102:TH106)</f>
        <v>20355600</v>
      </c>
      <c r="TI101" s="22">
        <f t="shared" ref="TI101" si="8864">SUM(TI102:TI106)</f>
        <v>20145600</v>
      </c>
      <c r="TJ101" s="22">
        <f t="shared" ref="TJ101" si="8865">SUM(TJ102:TJ106)</f>
        <v>19935600</v>
      </c>
      <c r="TK101" s="22">
        <f t="shared" ref="TK101" si="8866">SUM(TK102:TK106)</f>
        <v>19725600</v>
      </c>
      <c r="TL101" s="22">
        <f t="shared" ref="TL101" si="8867">SUM(TL102:TL106)</f>
        <v>19515600</v>
      </c>
      <c r="TM101" s="22">
        <f t="shared" ref="TM101" si="8868">SUM(TM102:TM106)</f>
        <v>19305600</v>
      </c>
      <c r="TN101" s="22">
        <f t="shared" ref="TN101" si="8869">SUM(TN102:TN106)</f>
        <v>19095600</v>
      </c>
      <c r="TO101" s="22">
        <f t="shared" ref="TO101" si="8870">SUM(TO102:TO106)</f>
        <v>18885600</v>
      </c>
      <c r="TP101" s="22">
        <f t="shared" ref="TP101" si="8871">SUM(TP102:TP106)</f>
        <v>18899800</v>
      </c>
      <c r="TQ101" s="22">
        <f t="shared" ref="TQ101" si="8872">SUM(TQ102:TQ106)</f>
        <v>18914000</v>
      </c>
      <c r="TR101" s="22">
        <f t="shared" ref="TR101" si="8873">SUM(TR102:TR106)</f>
        <v>18928200</v>
      </c>
      <c r="TS101" s="22">
        <f t="shared" ref="TS101" si="8874">SUM(TS102:TS106)</f>
        <v>18942400</v>
      </c>
      <c r="TT101" s="22">
        <f t="shared" ref="TT101" si="8875">SUM(TT102:TT106)</f>
        <v>18956600</v>
      </c>
      <c r="TU101" s="22">
        <f t="shared" ref="TU101" si="8876">SUM(TU102:TU106)</f>
        <v>18970800</v>
      </c>
      <c r="TV101" s="22">
        <f t="shared" ref="TV101" si="8877">SUM(TV102:TV106)</f>
        <v>18985000</v>
      </c>
      <c r="TW101" s="22">
        <f t="shared" ref="TW101" si="8878">SUM(TW102:TW106)</f>
        <v>18999200</v>
      </c>
      <c r="TX101" s="22">
        <f t="shared" ref="TX101" si="8879">SUM(TX102:TX106)</f>
        <v>19013400</v>
      </c>
      <c r="TY101" s="22">
        <f t="shared" ref="TY101" si="8880">SUM(TY102:TY106)</f>
        <v>19027600</v>
      </c>
      <c r="TZ101" s="22">
        <f t="shared" ref="TZ101" si="8881">SUM(TZ102:TZ106)</f>
        <v>19041800</v>
      </c>
      <c r="UA101" s="22">
        <f t="shared" ref="UA101" si="8882">SUM(UA102:UA106)</f>
        <v>19056000</v>
      </c>
      <c r="UB101" s="22">
        <f t="shared" ref="UB101" si="8883">SUM(UB102:UB106)</f>
        <v>19070200</v>
      </c>
      <c r="UC101" s="22">
        <f t="shared" ref="UC101" si="8884">SUM(UC102:UC106)</f>
        <v>19084400</v>
      </c>
      <c r="UD101" s="22">
        <f t="shared" ref="UD101" si="8885">SUM(UD102:UD106)</f>
        <v>19098600</v>
      </c>
      <c r="UE101" s="22">
        <f t="shared" ref="UE101" si="8886">SUM(UE102:UE106)</f>
        <v>19112800</v>
      </c>
      <c r="UF101" s="22">
        <f t="shared" ref="UF101" si="8887">SUM(UF102:UF106)</f>
        <v>19127000</v>
      </c>
      <c r="UG101" s="22">
        <f t="shared" ref="UG101" si="8888">SUM(UG102:UG106)</f>
        <v>19147200</v>
      </c>
      <c r="UH101" s="22">
        <f t="shared" ref="UH101" si="8889">SUM(UH102:UH106)</f>
        <v>19167400</v>
      </c>
      <c r="UI101" s="22">
        <f t="shared" ref="UI101" si="8890">SUM(UI102:UI106)</f>
        <v>19187600</v>
      </c>
      <c r="UJ101" s="22">
        <f t="shared" ref="UJ101" si="8891">SUM(UJ102:UJ106)</f>
        <v>19207800</v>
      </c>
      <c r="UK101" s="22">
        <f t="shared" ref="UK101" si="8892">SUM(UK102:UK106)</f>
        <v>19228800</v>
      </c>
      <c r="UL101" s="22">
        <f t="shared" ref="UL101" si="8893">SUM(UL102:UL106)</f>
        <v>19249800</v>
      </c>
      <c r="UM101" s="22">
        <f t="shared" ref="UM101" si="8894">SUM(UM102:UM106)</f>
        <v>19270800</v>
      </c>
      <c r="UN101" s="22">
        <f t="shared" ref="UN101" si="8895">SUM(UN102:UN106)</f>
        <v>19291800</v>
      </c>
      <c r="UO101" s="22">
        <f t="shared" ref="UO101" si="8896">SUM(UO102:UO106)</f>
        <v>19312800</v>
      </c>
      <c r="UP101" s="22">
        <f t="shared" ref="UP101" si="8897">SUM(UP102:UP106)</f>
        <v>19333800</v>
      </c>
      <c r="UQ101" s="22">
        <f t="shared" ref="UQ101" si="8898">SUM(UQ102:UQ106)</f>
        <v>19354800</v>
      </c>
      <c r="UR101" s="22">
        <f t="shared" ref="UR101" si="8899">SUM(UR102:UR106)</f>
        <v>19375800</v>
      </c>
      <c r="US101" s="22">
        <f t="shared" ref="US101" si="8900">SUM(US102:US106)</f>
        <v>19396800</v>
      </c>
      <c r="UT101" s="22">
        <f t="shared" ref="UT101" si="8901">SUM(UT102:UT106)</f>
        <v>19396800</v>
      </c>
      <c r="UU101" s="22">
        <f t="shared" ref="UU101" si="8902">SUM(UU102:UU106)</f>
        <v>19482000</v>
      </c>
      <c r="UV101" s="22">
        <f t="shared" ref="UV101" si="8903">SUM(UV102:UV106)</f>
        <v>19567200</v>
      </c>
      <c r="UW101" s="22">
        <f t="shared" ref="UW101" si="8904">SUM(UW102:UW106)</f>
        <v>19652400</v>
      </c>
      <c r="UX101" s="22">
        <f t="shared" ref="UX101" si="8905">SUM(UX102:UX106)</f>
        <v>19737600</v>
      </c>
      <c r="UY101" s="22">
        <f t="shared" ref="UY101" si="8906">SUM(UY102:UY106)</f>
        <v>19822800</v>
      </c>
      <c r="UZ101" s="22">
        <f t="shared" ref="UZ101" si="8907">SUM(UZ102:UZ106)</f>
        <v>19908000</v>
      </c>
      <c r="VA101" s="22">
        <f t="shared" ref="VA101" si="8908">SUM(VA102:VA106)</f>
        <v>19993200</v>
      </c>
      <c r="VB101" s="22">
        <f t="shared" ref="VB101" si="8909">SUM(VB102:VB106)</f>
        <v>20078400</v>
      </c>
      <c r="VC101" s="22">
        <f t="shared" ref="VC101" si="8910">SUM(VC102:VC106)</f>
        <v>20163600</v>
      </c>
      <c r="VD101" s="22">
        <f t="shared" ref="VD101" si="8911">SUM(VD102:VD106)</f>
        <v>20248800</v>
      </c>
      <c r="VE101" s="22">
        <f t="shared" ref="VE101" si="8912">SUM(VE102:VE106)</f>
        <v>20334000</v>
      </c>
      <c r="VF101" s="22">
        <f t="shared" ref="VF101" si="8913">SUM(VF102:VF106)</f>
        <v>20419200</v>
      </c>
      <c r="VG101" s="22">
        <f t="shared" ref="VG101" si="8914">SUM(VG102:VG106)</f>
        <v>20504400</v>
      </c>
      <c r="VH101" s="22">
        <f t="shared" ref="VH101" si="8915">SUM(VH102:VH106)</f>
        <v>20589600</v>
      </c>
      <c r="VI101" s="22">
        <f t="shared" ref="VI101" si="8916">SUM(VI102:VI106)</f>
        <v>20674800</v>
      </c>
      <c r="VJ101" s="22">
        <f t="shared" ref="VJ101" si="8917">SUM(VJ102:VJ106)</f>
        <v>20760000</v>
      </c>
      <c r="VK101" s="22">
        <f t="shared" ref="VK101" si="8918">SUM(VK102:VK106)</f>
        <v>20845200</v>
      </c>
      <c r="VL101" s="22">
        <f t="shared" ref="VL101" si="8919">SUM(VL102:VL106)</f>
        <v>20966400</v>
      </c>
      <c r="VM101" s="22">
        <f t="shared" ref="VM101" si="8920">SUM(VM102:VM106)</f>
        <v>21087600</v>
      </c>
      <c r="VN101" s="22">
        <f t="shared" ref="VN101" si="8921">SUM(VN102:VN106)</f>
        <v>21208800</v>
      </c>
      <c r="VO101" s="22">
        <f t="shared" ref="VO101" si="8922">SUM(VO102:VO106)</f>
        <v>21330000</v>
      </c>
      <c r="VP101" s="22">
        <f t="shared" ref="VP101" si="8923">SUM(VP102:VP106)</f>
        <v>21456000</v>
      </c>
      <c r="VQ101" s="22">
        <f t="shared" ref="VQ101" si="8924">SUM(VQ102:VQ106)</f>
        <v>21582000</v>
      </c>
      <c r="VR101" s="22">
        <f t="shared" ref="VR101" si="8925">SUM(VR102:VR106)</f>
        <v>21708000</v>
      </c>
      <c r="VS101" s="22">
        <f t="shared" ref="VS101" si="8926">SUM(VS102:VS106)</f>
        <v>21834000</v>
      </c>
      <c r="VT101" s="22">
        <f t="shared" ref="VT101" si="8927">SUM(VT102:VT106)</f>
        <v>21960000</v>
      </c>
      <c r="VU101" s="22">
        <f t="shared" ref="VU101" si="8928">SUM(VU102:VU106)</f>
        <v>22086000</v>
      </c>
      <c r="VV101" s="22">
        <f t="shared" ref="VV101" si="8929">SUM(VV102:VV106)</f>
        <v>22212000</v>
      </c>
      <c r="VW101" s="22">
        <f t="shared" ref="VW101" si="8930">SUM(VW102:VW106)</f>
        <v>22338000</v>
      </c>
      <c r="VX101" s="22">
        <f t="shared" ref="VX101" si="8931">SUM(VX102:VX106)</f>
        <v>22464000</v>
      </c>
      <c r="VY101" s="22">
        <f t="shared" ref="VY101" si="8932">SUM(VY102:VY106)</f>
        <v>22464000</v>
      </c>
      <c r="VZ101" s="22">
        <f t="shared" ref="VZ101" si="8933">SUM(VZ102:VZ106)</f>
        <v>22491200</v>
      </c>
      <c r="WA101" s="22">
        <f t="shared" ref="WA101" si="8934">SUM(WA102:WA106)</f>
        <v>22518400</v>
      </c>
      <c r="WB101" s="22">
        <f t="shared" ref="WB101" si="8935">SUM(WB102:WB106)</f>
        <v>22545600</v>
      </c>
      <c r="WC101" s="22">
        <f t="shared" ref="WC101" si="8936">SUM(WC102:WC106)</f>
        <v>22572800</v>
      </c>
      <c r="WD101" s="22">
        <f t="shared" ref="WD101" si="8937">SUM(WD102:WD106)</f>
        <v>22600000</v>
      </c>
      <c r="WE101" s="22">
        <f t="shared" ref="WE101" si="8938">SUM(WE102:WE106)</f>
        <v>22627200</v>
      </c>
      <c r="WF101" s="22">
        <f t="shared" ref="WF101" si="8939">SUM(WF102:WF106)</f>
        <v>22654400</v>
      </c>
      <c r="WG101" s="22">
        <f t="shared" ref="WG101" si="8940">SUM(WG102:WG106)</f>
        <v>22681600</v>
      </c>
      <c r="WH101" s="22">
        <f t="shared" ref="WH101" si="8941">SUM(WH102:WH106)</f>
        <v>22708800</v>
      </c>
      <c r="WI101" s="22">
        <f t="shared" ref="WI101" si="8942">SUM(WI102:WI106)</f>
        <v>22736000</v>
      </c>
      <c r="WJ101" s="22">
        <f t="shared" ref="WJ101" si="8943">SUM(WJ102:WJ106)</f>
        <v>22763200</v>
      </c>
      <c r="WK101" s="22">
        <f t="shared" ref="WK101" si="8944">SUM(WK102:WK106)</f>
        <v>22790400</v>
      </c>
      <c r="WL101" s="22">
        <f t="shared" ref="WL101" si="8945">SUM(WL102:WL106)</f>
        <v>22817600</v>
      </c>
      <c r="WM101" s="22">
        <f t="shared" ref="WM101" si="8946">SUM(WM102:WM106)</f>
        <v>22844800</v>
      </c>
      <c r="WN101" s="22">
        <f t="shared" ref="WN101" si="8947">SUM(WN102:WN106)</f>
        <v>22872000</v>
      </c>
      <c r="WO101" s="22">
        <f t="shared" ref="WO101" si="8948">SUM(WO102:WO106)</f>
        <v>22899200</v>
      </c>
      <c r="WP101" s="22">
        <f t="shared" ref="WP101" si="8949">SUM(WP102:WP106)</f>
        <v>22926400</v>
      </c>
      <c r="WQ101" s="22">
        <f t="shared" ref="WQ101" si="8950">SUM(WQ102:WQ106)</f>
        <v>22929600</v>
      </c>
      <c r="WR101" s="22">
        <f t="shared" ref="WR101" si="8951">SUM(WR102:WR106)</f>
        <v>22932800</v>
      </c>
      <c r="WS101" s="22">
        <f t="shared" ref="WS101" si="8952">SUM(WS102:WS106)</f>
        <v>22936000</v>
      </c>
      <c r="WT101" s="22">
        <f t="shared" ref="WT101" si="8953">SUM(WT102:WT106)</f>
        <v>22939200</v>
      </c>
      <c r="WU101" s="22">
        <f t="shared" ref="WU101" si="8954">SUM(WU102:WU106)</f>
        <v>22939200</v>
      </c>
      <c r="WV101" s="22">
        <f t="shared" ref="WV101" si="8955">SUM(WV102:WV106)</f>
        <v>22939200</v>
      </c>
      <c r="WW101" s="22">
        <f t="shared" ref="WW101" si="8956">SUM(WW102:WW106)</f>
        <v>22939200</v>
      </c>
      <c r="WX101" s="22">
        <f t="shared" ref="WX101" si="8957">SUM(WX102:WX106)</f>
        <v>22939200</v>
      </c>
      <c r="WY101" s="22">
        <f t="shared" ref="WY101" si="8958">SUM(WY102:WY106)</f>
        <v>22939200</v>
      </c>
      <c r="WZ101" s="22">
        <f t="shared" ref="WZ101" si="8959">SUM(WZ102:WZ106)</f>
        <v>22939200</v>
      </c>
      <c r="XA101" s="22">
        <f t="shared" ref="XA101" si="8960">SUM(XA102:XA106)</f>
        <v>22939200</v>
      </c>
      <c r="XB101" s="22">
        <f t="shared" ref="XB101" si="8961">SUM(XB102:XB106)</f>
        <v>22723900</v>
      </c>
      <c r="XC101" s="22">
        <f t="shared" ref="XC101" si="8962">SUM(XC102:XC106)</f>
        <v>22508600</v>
      </c>
      <c r="XD101" s="22">
        <f t="shared" ref="XD101" si="8963">SUM(XD102:XD106)</f>
        <v>22293300</v>
      </c>
      <c r="XE101" s="22">
        <f t="shared" ref="XE101" si="8964">SUM(XE102:XE106)</f>
        <v>22078000</v>
      </c>
      <c r="XF101" s="22">
        <f t="shared" ref="XF101" si="8965">SUM(XF102:XF106)</f>
        <v>21862700</v>
      </c>
      <c r="XG101" s="22">
        <f t="shared" ref="XG101" si="8966">SUM(XG102:XG106)</f>
        <v>21647400</v>
      </c>
      <c r="XH101" s="22">
        <f t="shared" ref="XH101" si="8967">SUM(XH102:XH106)</f>
        <v>21432100</v>
      </c>
      <c r="XI101" s="22">
        <f t="shared" ref="XI101" si="8968">SUM(XI102:XI106)</f>
        <v>21216800</v>
      </c>
      <c r="XJ101" s="22">
        <f t="shared" ref="XJ101" si="8969">SUM(XJ102:XJ106)</f>
        <v>21001500</v>
      </c>
      <c r="XK101" s="22">
        <f t="shared" ref="XK101" si="8970">SUM(XK102:XK106)</f>
        <v>20786200</v>
      </c>
      <c r="XL101" s="22">
        <f t="shared" ref="XL101" si="8971">SUM(XL102:XL106)</f>
        <v>20570900</v>
      </c>
      <c r="XM101" s="22">
        <f t="shared" ref="XM101" si="8972">SUM(XM102:XM106)</f>
        <v>20355600</v>
      </c>
      <c r="XN101" s="22">
        <f t="shared" ref="XN101" si="8973">SUM(XN102:XN106)</f>
        <v>20140300</v>
      </c>
      <c r="XO101" s="22">
        <f t="shared" ref="XO101" si="8974">SUM(XO102:XO106)</f>
        <v>19925000</v>
      </c>
      <c r="XP101" s="22">
        <f t="shared" ref="XP101" si="8975">SUM(XP102:XP106)</f>
        <v>19709700</v>
      </c>
      <c r="XQ101" s="22">
        <f t="shared" ref="XQ101" si="8976">SUM(XQ102:XQ106)</f>
        <v>19494400</v>
      </c>
      <c r="XR101" s="22">
        <f t="shared" ref="XR101" si="8977">SUM(XR102:XR106)</f>
        <v>19279100</v>
      </c>
      <c r="XS101" s="22">
        <f t="shared" ref="XS101" si="8978">SUM(XS102:XS106)</f>
        <v>19114800</v>
      </c>
      <c r="XT101" s="22">
        <f t="shared" ref="XT101" si="8979">SUM(XT102:XT106)</f>
        <v>18950500</v>
      </c>
      <c r="XU101" s="22">
        <f t="shared" ref="XU101" si="8980">SUM(XU102:XU106)</f>
        <v>18786200</v>
      </c>
      <c r="XV101" s="22">
        <f t="shared" ref="XV101" si="8981">SUM(XV102:XV106)</f>
        <v>18621900</v>
      </c>
      <c r="XW101" s="22">
        <f t="shared" ref="XW101" si="8982">SUM(XW102:XW106)</f>
        <v>18464400</v>
      </c>
      <c r="XX101" s="22">
        <f t="shared" ref="XX101" si="8983">SUM(XX102:XX106)</f>
        <v>18306900</v>
      </c>
      <c r="XY101" s="22">
        <f t="shared" ref="XY101" si="8984">SUM(XY102:XY106)</f>
        <v>18149400</v>
      </c>
      <c r="XZ101" s="22">
        <f t="shared" ref="XZ101" si="8985">SUM(XZ102:XZ106)</f>
        <v>17991900</v>
      </c>
      <c r="YA101" s="22">
        <f t="shared" ref="YA101" si="8986">SUM(YA102:YA106)</f>
        <v>17834400</v>
      </c>
      <c r="YB101" s="22">
        <f t="shared" ref="YB101" si="8987">SUM(YB102:YB106)</f>
        <v>17676900</v>
      </c>
      <c r="YC101" s="22">
        <f t="shared" ref="YC101" si="8988">SUM(YC102:YC106)</f>
        <v>17519400</v>
      </c>
      <c r="YD101" s="22">
        <f t="shared" ref="YD101" si="8989">SUM(YD102:YD106)</f>
        <v>17361900</v>
      </c>
      <c r="YE101" s="22">
        <f t="shared" ref="YE101" si="8990">SUM(YE102:YE106)</f>
        <v>17204400</v>
      </c>
      <c r="YF101" s="22">
        <f t="shared" ref="YF101" si="8991">SUM(YF102:YF106)</f>
        <v>17204400</v>
      </c>
      <c r="YG101" s="22">
        <f t="shared" ref="YG101" si="8992">SUM(YG102:YG106)</f>
        <v>17224800</v>
      </c>
      <c r="YH101" s="22">
        <f t="shared" ref="YH101" si="8993">SUM(YH102:YH106)</f>
        <v>17245200</v>
      </c>
      <c r="YI101" s="22">
        <f t="shared" ref="YI101" si="8994">SUM(YI102:YI106)</f>
        <v>17265600</v>
      </c>
      <c r="YJ101" s="22">
        <f t="shared" ref="YJ101" si="8995">SUM(YJ102:YJ106)</f>
        <v>17286000</v>
      </c>
      <c r="YK101" s="22">
        <f t="shared" ref="YK101" si="8996">SUM(YK102:YK106)</f>
        <v>17306400</v>
      </c>
      <c r="YL101" s="22">
        <f t="shared" ref="YL101" si="8997">SUM(YL102:YL106)</f>
        <v>17326800</v>
      </c>
      <c r="YM101" s="22">
        <f t="shared" ref="YM101" si="8998">SUM(YM102:YM106)</f>
        <v>17347200</v>
      </c>
      <c r="YN101" s="22">
        <f t="shared" ref="YN101" si="8999">SUM(YN102:YN106)</f>
        <v>17367600</v>
      </c>
      <c r="YO101" s="22">
        <f t="shared" ref="YO101" si="9000">SUM(YO102:YO106)</f>
        <v>17388000</v>
      </c>
      <c r="YP101" s="22">
        <f t="shared" ref="YP101" si="9001">SUM(YP102:YP106)</f>
        <v>17408400</v>
      </c>
      <c r="YQ101" s="22">
        <f t="shared" ref="YQ101" si="9002">SUM(YQ102:YQ106)</f>
        <v>17428800</v>
      </c>
      <c r="YR101" s="22">
        <f t="shared" ref="YR101" si="9003">SUM(YR102:YR106)</f>
        <v>17449200</v>
      </c>
      <c r="YS101" s="22">
        <f t="shared" ref="YS101" si="9004">SUM(YS102:YS106)</f>
        <v>17469600</v>
      </c>
      <c r="YT101" s="22">
        <f t="shared" ref="YT101" si="9005">SUM(YT102:YT106)</f>
        <v>17490000</v>
      </c>
      <c r="YU101" s="22">
        <f t="shared" ref="YU101" si="9006">SUM(YU102:YU106)</f>
        <v>17510400</v>
      </c>
      <c r="YV101" s="22">
        <f t="shared" ref="YV101" si="9007">SUM(YV102:YV106)</f>
        <v>17530800</v>
      </c>
      <c r="YW101" s="22">
        <f t="shared" ref="YW101" si="9008">SUM(YW102:YW106)</f>
        <v>17551200</v>
      </c>
      <c r="YX101" s="22">
        <f t="shared" ref="YX101" si="9009">SUM(YX102:YX106)</f>
        <v>17553600</v>
      </c>
      <c r="YY101" s="22">
        <f t="shared" ref="YY101" si="9010">SUM(YY102:YY106)</f>
        <v>17556000</v>
      </c>
      <c r="YZ101" s="22">
        <f t="shared" ref="YZ101" si="9011">SUM(YZ102:YZ106)</f>
        <v>17558400</v>
      </c>
      <c r="ZA101" s="22">
        <f t="shared" ref="ZA101" si="9012">SUM(ZA102:ZA106)</f>
        <v>17560800</v>
      </c>
      <c r="ZB101" s="22">
        <f t="shared" ref="ZB101" si="9013">SUM(ZB102:ZB106)</f>
        <v>17560800</v>
      </c>
      <c r="ZC101" s="22">
        <f t="shared" ref="ZC101" si="9014">SUM(ZC102:ZC106)</f>
        <v>17560800</v>
      </c>
      <c r="ZD101" s="22">
        <f t="shared" ref="ZD101" si="9015">SUM(ZD102:ZD106)</f>
        <v>17560800</v>
      </c>
      <c r="ZE101" s="22">
        <f t="shared" ref="ZE101" si="9016">SUM(ZE102:ZE106)</f>
        <v>17560800</v>
      </c>
      <c r="ZF101" s="22">
        <f t="shared" ref="ZF101" si="9017">SUM(ZF102:ZF106)</f>
        <v>17560800</v>
      </c>
      <c r="ZG101" s="22">
        <f t="shared" ref="ZG101" si="9018">SUM(ZG102:ZG106)</f>
        <v>17560800</v>
      </c>
      <c r="ZH101" s="22">
        <f t="shared" ref="ZH101" si="9019">SUM(ZH102:ZH106)</f>
        <v>17560800</v>
      </c>
      <c r="ZI101" s="22">
        <f t="shared" ref="ZI101" si="9020">SUM(ZI102:ZI106)</f>
        <v>17560800</v>
      </c>
      <c r="ZJ101" s="22">
        <f t="shared" ref="ZJ101" si="9021">SUM(ZJ102:ZJ106)</f>
        <v>17560800</v>
      </c>
      <c r="ZK101" s="22">
        <f t="shared" ref="ZK101" si="9022">SUM(ZK102:ZK106)</f>
        <v>17811300</v>
      </c>
      <c r="ZL101" s="22">
        <f t="shared" ref="ZL101" si="9023">SUM(ZL102:ZL106)</f>
        <v>18061800</v>
      </c>
      <c r="ZM101" s="22">
        <f t="shared" ref="ZM101" si="9024">SUM(ZM102:ZM106)</f>
        <v>18312300</v>
      </c>
      <c r="ZN101" s="22">
        <f t="shared" ref="ZN101" si="9025">SUM(ZN102:ZN106)</f>
        <v>18562800</v>
      </c>
      <c r="ZO101" s="22">
        <f t="shared" ref="ZO101" si="9026">SUM(ZO102:ZO106)</f>
        <v>18813300</v>
      </c>
      <c r="ZP101" s="22">
        <f t="shared" ref="ZP101" si="9027">SUM(ZP102:ZP106)</f>
        <v>19063800</v>
      </c>
      <c r="ZQ101" s="22">
        <f t="shared" ref="ZQ101" si="9028">SUM(ZQ102:ZQ106)</f>
        <v>19314300</v>
      </c>
      <c r="ZR101" s="22">
        <f t="shared" ref="ZR101" si="9029">SUM(ZR102:ZR106)</f>
        <v>19564800</v>
      </c>
      <c r="ZS101" s="22">
        <f t="shared" ref="ZS101" si="9030">SUM(ZS102:ZS106)</f>
        <v>19815300</v>
      </c>
      <c r="ZT101" s="22">
        <f t="shared" ref="ZT101" si="9031">SUM(ZT102:ZT106)</f>
        <v>20065800</v>
      </c>
      <c r="ZU101" s="22">
        <f t="shared" ref="ZU101" si="9032">SUM(ZU102:ZU106)</f>
        <v>20316300</v>
      </c>
      <c r="ZV101" s="22">
        <f t="shared" ref="ZV101" si="9033">SUM(ZV102:ZV106)</f>
        <v>20566800</v>
      </c>
      <c r="ZW101" s="22">
        <f t="shared" ref="ZW101" si="9034">SUM(ZW102:ZW106)</f>
        <v>20817300</v>
      </c>
      <c r="ZX101" s="22">
        <f t="shared" ref="ZX101" si="9035">SUM(ZX102:ZX106)</f>
        <v>21067800</v>
      </c>
      <c r="ZY101" s="22">
        <f t="shared" ref="ZY101" si="9036">SUM(ZY102:ZY106)</f>
        <v>21318300</v>
      </c>
      <c r="ZZ101" s="22">
        <f t="shared" ref="ZZ101" si="9037">SUM(ZZ102:ZZ106)</f>
        <v>21568800</v>
      </c>
      <c r="AAA101" s="22">
        <f t="shared" ref="AAA101" si="9038">SUM(AAA102:AAA106)</f>
        <v>21819300</v>
      </c>
      <c r="AAB101" s="22">
        <f t="shared" ref="AAB101" si="9039">SUM(AAB102:AAB106)</f>
        <v>22024800</v>
      </c>
      <c r="AAC101" s="22">
        <f t="shared" ref="AAC101" si="9040">SUM(AAC102:AAC106)</f>
        <v>22230300</v>
      </c>
      <c r="AAD101" s="22">
        <f t="shared" ref="AAD101" si="9041">SUM(AAD102:AAD106)</f>
        <v>22435800</v>
      </c>
      <c r="AAE101" s="22">
        <f t="shared" ref="AAE101" si="9042">SUM(AAE102:AAE106)</f>
        <v>22641300</v>
      </c>
      <c r="AAF101" s="22">
        <f t="shared" ref="AAF101" si="9043">SUM(AAF102:AAF106)</f>
        <v>22840800</v>
      </c>
      <c r="AAG101" s="22">
        <f t="shared" ref="AAG101" si="9044">SUM(AAG102:AAG106)</f>
        <v>23040300</v>
      </c>
      <c r="AAH101" s="22">
        <f t="shared" ref="AAH101" si="9045">SUM(AAH102:AAH106)</f>
        <v>23239800</v>
      </c>
      <c r="AAI101" s="22">
        <f t="shared" ref="AAI101" si="9046">SUM(AAI102:AAI106)</f>
        <v>23439300</v>
      </c>
      <c r="AAJ101" s="22">
        <f t="shared" ref="AAJ101" si="9047">SUM(AAJ102:AAJ106)</f>
        <v>23638800</v>
      </c>
      <c r="AAK101" s="22">
        <f t="shared" ref="AAK101" si="9048">SUM(AAK102:AAK106)</f>
        <v>23838300</v>
      </c>
      <c r="AAL101" s="22">
        <f t="shared" ref="AAL101" si="9049">SUM(AAL102:AAL106)</f>
        <v>24037800</v>
      </c>
      <c r="AAM101" s="22">
        <f t="shared" ref="AAM101" si="9050">SUM(AAM102:AAM106)</f>
        <v>24237300</v>
      </c>
      <c r="AAN101" s="22">
        <f t="shared" ref="AAN101" si="9051">SUM(AAN102:AAN106)</f>
        <v>24436800</v>
      </c>
      <c r="AAO101" s="22">
        <f t="shared" ref="AAO101" si="9052">SUM(AAO102:AAO106)</f>
        <v>24436800</v>
      </c>
      <c r="AAP101" s="22">
        <f t="shared" ref="AAP101" si="9053">SUM(AAP102:AAP106)</f>
        <v>24436800</v>
      </c>
      <c r="AAQ101" s="22">
        <f t="shared" ref="AAQ101" si="9054">SUM(AAQ102:AAQ106)</f>
        <v>24436800</v>
      </c>
      <c r="AAR101" s="22">
        <f t="shared" ref="AAR101" si="9055">SUM(AAR102:AAR106)</f>
        <v>24436800</v>
      </c>
      <c r="AAS101" s="22">
        <f t="shared" ref="AAS101" si="9056">SUM(AAS102:AAS106)</f>
        <v>24436800</v>
      </c>
      <c r="AAT101" s="22">
        <f t="shared" ref="AAT101" si="9057">SUM(AAT102:AAT106)</f>
        <v>24436800</v>
      </c>
      <c r="AAU101" s="22">
        <f t="shared" ref="AAU101" si="9058">SUM(AAU102:AAU106)</f>
        <v>24436800</v>
      </c>
      <c r="AAV101" s="22">
        <f t="shared" ref="AAV101" si="9059">SUM(AAV102:AAV106)</f>
        <v>24436800</v>
      </c>
      <c r="AAW101" s="22">
        <f t="shared" ref="AAW101" si="9060">SUM(AAW102:AAW106)</f>
        <v>24436800</v>
      </c>
      <c r="AAX101" s="22">
        <f t="shared" ref="AAX101" si="9061">SUM(AAX102:AAX106)</f>
        <v>24436800</v>
      </c>
      <c r="AAY101" s="22">
        <f t="shared" ref="AAY101" si="9062">SUM(AAY102:AAY106)</f>
        <v>24436800</v>
      </c>
      <c r="AAZ101" s="22">
        <f t="shared" ref="AAZ101" si="9063">SUM(AAZ102:AAZ106)</f>
        <v>24436800</v>
      </c>
      <c r="ABA101" s="22">
        <f t="shared" ref="ABA101" si="9064">SUM(ABA102:ABA106)</f>
        <v>24436800</v>
      </c>
      <c r="ABB101" s="22">
        <f t="shared" ref="ABB101" si="9065">SUM(ABB102:ABB106)</f>
        <v>24436800</v>
      </c>
      <c r="ABC101" s="22">
        <f t="shared" ref="ABC101" si="9066">SUM(ABC102:ABC106)</f>
        <v>24436800</v>
      </c>
      <c r="ABD101" s="22">
        <f t="shared" ref="ABD101" si="9067">SUM(ABD102:ABD106)</f>
        <v>24436800</v>
      </c>
      <c r="ABE101" s="22">
        <f t="shared" ref="ABE101" si="9068">SUM(ABE102:ABE106)</f>
        <v>24436800</v>
      </c>
      <c r="ABF101" s="22">
        <f t="shared" ref="ABF101" si="9069">SUM(ABF102:ABF106)</f>
        <v>24436800</v>
      </c>
      <c r="ABG101" s="22">
        <f t="shared" ref="ABG101" si="9070">SUM(ABG102:ABG106)</f>
        <v>24436800</v>
      </c>
      <c r="ABH101" s="22">
        <f t="shared" ref="ABH101" si="9071">SUM(ABH102:ABH106)</f>
        <v>24436800</v>
      </c>
      <c r="ABI101" s="22">
        <f t="shared" ref="ABI101" si="9072">SUM(ABI102:ABI106)</f>
        <v>24436800</v>
      </c>
      <c r="ABJ101" s="22">
        <f t="shared" ref="ABJ101" si="9073">SUM(ABJ102:ABJ106)</f>
        <v>24436800</v>
      </c>
      <c r="ABK101" s="22">
        <f t="shared" ref="ABK101" si="9074">SUM(ABK102:ABK106)</f>
        <v>24436800</v>
      </c>
      <c r="ABL101" s="22">
        <f t="shared" ref="ABL101" si="9075">SUM(ABL102:ABL106)</f>
        <v>24436800</v>
      </c>
      <c r="ABM101" s="22">
        <f t="shared" ref="ABM101" si="9076">SUM(ABM102:ABM106)</f>
        <v>24436800</v>
      </c>
      <c r="ABN101" s="22">
        <f t="shared" ref="ABN101" si="9077">SUM(ABN102:ABN106)</f>
        <v>24436800</v>
      </c>
      <c r="ABO101" s="22">
        <f t="shared" ref="ABO101" si="9078">SUM(ABO102:ABO106)</f>
        <v>24436800</v>
      </c>
      <c r="ABP101" s="22">
        <f t="shared" ref="ABP101" si="9079">SUM(ABP102:ABP106)</f>
        <v>24436800</v>
      </c>
      <c r="ABQ101" s="22">
        <f t="shared" ref="ABQ101" si="9080">SUM(ABQ102:ABQ106)</f>
        <v>24436800</v>
      </c>
      <c r="ABR101" s="22">
        <f t="shared" ref="ABR101" si="9081">SUM(ABR102:ABR106)</f>
        <v>24436800</v>
      </c>
      <c r="ABS101" s="22">
        <f t="shared" ref="ABS101" si="9082">SUM(ABS102:ABS106)</f>
        <v>24436800</v>
      </c>
      <c r="ABT101" s="22">
        <f t="shared" ref="ABT101" si="9083">SUM(ABT102:ABT106)</f>
        <v>24492400</v>
      </c>
      <c r="ABU101" s="22">
        <f t="shared" ref="ABU101" si="9084">SUM(ABU102:ABU106)</f>
        <v>24548000</v>
      </c>
      <c r="ABV101" s="22">
        <f t="shared" ref="ABV101" si="9085">SUM(ABV102:ABV106)</f>
        <v>24603600</v>
      </c>
      <c r="ABW101" s="22">
        <f t="shared" ref="ABW101" si="9086">SUM(ABW102:ABW106)</f>
        <v>24659200</v>
      </c>
      <c r="ABX101" s="22">
        <f t="shared" ref="ABX101" si="9087">SUM(ABX102:ABX106)</f>
        <v>24714800</v>
      </c>
      <c r="ABY101" s="22">
        <f t="shared" ref="ABY101" si="9088">SUM(ABY102:ABY106)</f>
        <v>24770400</v>
      </c>
      <c r="ABZ101" s="22">
        <f t="shared" ref="ABZ101" si="9089">SUM(ABZ102:ABZ106)</f>
        <v>24826000</v>
      </c>
      <c r="ACA101" s="22">
        <f t="shared" ref="ACA101" si="9090">SUM(ACA102:ACA106)</f>
        <v>24881600</v>
      </c>
      <c r="ACB101" s="22">
        <f t="shared" ref="ACB101" si="9091">SUM(ACB102:ACB106)</f>
        <v>24937200</v>
      </c>
      <c r="ACC101" s="22">
        <f t="shared" ref="ACC101" si="9092">SUM(ACC102:ACC106)</f>
        <v>24992800</v>
      </c>
      <c r="ACD101" s="22">
        <f t="shared" ref="ACD101" si="9093">SUM(ACD102:ACD106)</f>
        <v>25048400</v>
      </c>
      <c r="ACE101" s="22">
        <f t="shared" ref="ACE101" si="9094">SUM(ACE102:ACE106)</f>
        <v>25104000</v>
      </c>
      <c r="ACF101" s="22">
        <f t="shared" ref="ACF101" si="9095">SUM(ACF102:ACF106)</f>
        <v>25159600</v>
      </c>
      <c r="ACG101" s="22">
        <f t="shared" ref="ACG101" si="9096">SUM(ACG102:ACG106)</f>
        <v>25215200</v>
      </c>
      <c r="ACH101" s="22">
        <f t="shared" ref="ACH101" si="9097">SUM(ACH102:ACH106)</f>
        <v>25270800</v>
      </c>
      <c r="ACI101" s="22">
        <f t="shared" ref="ACI101" si="9098">SUM(ACI102:ACI106)</f>
        <v>25326400</v>
      </c>
      <c r="ACJ101" s="22">
        <f t="shared" ref="ACJ101" si="9099">SUM(ACJ102:ACJ106)</f>
        <v>25382000</v>
      </c>
      <c r="ACK101" s="22">
        <f t="shared" ref="ACK101" si="9100">SUM(ACK102:ACK106)</f>
        <v>25425600</v>
      </c>
      <c r="ACL101" s="22">
        <f t="shared" ref="ACL101" si="9101">SUM(ACL102:ACL106)</f>
        <v>25469200</v>
      </c>
      <c r="ACM101" s="22">
        <f t="shared" ref="ACM101" si="9102">SUM(ACM102:ACM106)</f>
        <v>25512800</v>
      </c>
      <c r="ACN101" s="22">
        <f t="shared" ref="ACN101" si="9103">SUM(ACN102:ACN106)</f>
        <v>25556400</v>
      </c>
      <c r="ACO101" s="22">
        <f t="shared" ref="ACO101" si="9104">SUM(ACO102:ACO106)</f>
        <v>25598400</v>
      </c>
      <c r="ACP101" s="22">
        <f t="shared" ref="ACP101" si="9105">SUM(ACP102:ACP106)</f>
        <v>25640400</v>
      </c>
      <c r="ACQ101" s="22">
        <f t="shared" ref="ACQ101" si="9106">SUM(ACQ102:ACQ106)</f>
        <v>25682400</v>
      </c>
      <c r="ACR101" s="22">
        <f t="shared" ref="ACR101" si="9107">SUM(ACR102:ACR106)</f>
        <v>25724400</v>
      </c>
      <c r="ACS101" s="22">
        <f t="shared" ref="ACS101" si="9108">SUM(ACS102:ACS106)</f>
        <v>25766400</v>
      </c>
      <c r="ACT101" s="22">
        <f t="shared" ref="ACT101" si="9109">SUM(ACT102:ACT106)</f>
        <v>25808400</v>
      </c>
      <c r="ACU101" s="22">
        <f t="shared" ref="ACU101" si="9110">SUM(ACU102:ACU106)</f>
        <v>25850400</v>
      </c>
      <c r="ACV101" s="22">
        <f t="shared" ref="ACV101" si="9111">SUM(ACV102:ACV106)</f>
        <v>25892400</v>
      </c>
      <c r="ACW101" s="22">
        <f t="shared" ref="ACW101" si="9112">SUM(ACW102:ACW106)</f>
        <v>25934400</v>
      </c>
      <c r="ACX101" s="22">
        <f t="shared" ref="ACX101" si="9113">SUM(ACX102:ACX106)</f>
        <v>25934400</v>
      </c>
      <c r="ACY101" s="22">
        <f t="shared" ref="ACY101" si="9114">SUM(ACY102:ACY106)</f>
        <v>25961600</v>
      </c>
      <c r="ACZ101" s="22">
        <f t="shared" ref="ACZ101" si="9115">SUM(ACZ102:ACZ106)</f>
        <v>25988800</v>
      </c>
      <c r="ADA101" s="22">
        <f t="shared" ref="ADA101" si="9116">SUM(ADA102:ADA106)</f>
        <v>26016000</v>
      </c>
      <c r="ADB101" s="22">
        <f t="shared" ref="ADB101" si="9117">SUM(ADB102:ADB106)</f>
        <v>26043200</v>
      </c>
      <c r="ADC101" s="22">
        <f t="shared" ref="ADC101" si="9118">SUM(ADC102:ADC106)</f>
        <v>26070400</v>
      </c>
      <c r="ADD101" s="22">
        <f t="shared" ref="ADD101" si="9119">SUM(ADD102:ADD106)</f>
        <v>26097600</v>
      </c>
      <c r="ADE101" s="22">
        <f t="shared" ref="ADE101" si="9120">SUM(ADE102:ADE106)</f>
        <v>26124800</v>
      </c>
      <c r="ADF101" s="22">
        <f t="shared" ref="ADF101" si="9121">SUM(ADF102:ADF106)</f>
        <v>26152000</v>
      </c>
      <c r="ADG101" s="22">
        <f t="shared" ref="ADG101" si="9122">SUM(ADG102:ADG106)</f>
        <v>26179200</v>
      </c>
      <c r="ADH101" s="22">
        <f t="shared" ref="ADH101" si="9123">SUM(ADH102:ADH106)</f>
        <v>26206400</v>
      </c>
      <c r="ADI101" s="22">
        <f t="shared" ref="ADI101" si="9124">SUM(ADI102:ADI106)</f>
        <v>26233600</v>
      </c>
      <c r="ADJ101" s="22">
        <f t="shared" ref="ADJ101" si="9125">SUM(ADJ102:ADJ106)</f>
        <v>26260800</v>
      </c>
      <c r="ADK101" s="22">
        <f t="shared" ref="ADK101" si="9126">SUM(ADK102:ADK106)</f>
        <v>26288000</v>
      </c>
      <c r="ADL101" s="22">
        <f t="shared" ref="ADL101" si="9127">SUM(ADL102:ADL106)</f>
        <v>26315200</v>
      </c>
      <c r="ADM101" s="22">
        <f t="shared" ref="ADM101" si="9128">SUM(ADM102:ADM106)</f>
        <v>26342400</v>
      </c>
      <c r="ADN101" s="22">
        <f t="shared" ref="ADN101" si="9129">SUM(ADN102:ADN106)</f>
        <v>26369600</v>
      </c>
      <c r="ADO101" s="22">
        <f t="shared" ref="ADO101" si="9130">SUM(ADO102:ADO106)</f>
        <v>26396800</v>
      </c>
      <c r="ADP101" s="22">
        <f t="shared" ref="ADP101" si="9131">SUM(ADP102:ADP106)</f>
        <v>26400000</v>
      </c>
      <c r="ADQ101" s="22">
        <f t="shared" ref="ADQ101" si="9132">SUM(ADQ102:ADQ106)</f>
        <v>26403200</v>
      </c>
      <c r="ADR101" s="22">
        <f t="shared" ref="ADR101" si="9133">SUM(ADR102:ADR106)</f>
        <v>26406400</v>
      </c>
      <c r="ADS101" s="22">
        <f t="shared" ref="ADS101" si="9134">SUM(ADS102:ADS106)</f>
        <v>26409600</v>
      </c>
      <c r="ADT101" s="22">
        <f t="shared" ref="ADT101" si="9135">SUM(ADT102:ADT106)</f>
        <v>26409600</v>
      </c>
      <c r="ADU101" s="22">
        <f t="shared" ref="ADU101" si="9136">SUM(ADU102:ADU106)</f>
        <v>26409600</v>
      </c>
      <c r="ADV101" s="22">
        <f t="shared" ref="ADV101" si="9137">SUM(ADV102:ADV106)</f>
        <v>26409600</v>
      </c>
      <c r="ADW101" s="22">
        <f t="shared" ref="ADW101" si="9138">SUM(ADW102:ADW106)</f>
        <v>26409600</v>
      </c>
      <c r="ADX101" s="22">
        <f t="shared" ref="ADX101" si="9139">SUM(ADX102:ADX106)</f>
        <v>26409600</v>
      </c>
      <c r="ADY101" s="22">
        <f t="shared" ref="ADY101" si="9140">SUM(ADY102:ADY106)</f>
        <v>26409600</v>
      </c>
      <c r="ADZ101" s="22">
        <f t="shared" ref="ADZ101" si="9141">SUM(ADZ102:ADZ106)</f>
        <v>26409600</v>
      </c>
      <c r="AEA101" s="22">
        <f t="shared" ref="AEA101" si="9142">SUM(AEA102:AEA106)</f>
        <v>26409600</v>
      </c>
      <c r="AEB101" s="22">
        <f t="shared" ref="AEB101" si="9143">SUM(AEB102:AEB106)</f>
        <v>26409600</v>
      </c>
      <c r="AEC101" s="22">
        <f t="shared" ref="AEC101" si="9144">SUM(AEC102:AEC106)</f>
        <v>26409600</v>
      </c>
      <c r="AED101" s="22">
        <f t="shared" ref="AED101" si="9145">SUM(AED102:AED106)</f>
        <v>26950200</v>
      </c>
      <c r="AEE101" s="22">
        <f t="shared" ref="AEE101" si="9146">SUM(AEE102:AEE106)</f>
        <v>27490800</v>
      </c>
      <c r="AEF101" s="22">
        <f t="shared" ref="AEF101" si="9147">SUM(AEF102:AEF106)</f>
        <v>28031400</v>
      </c>
      <c r="AEG101" s="22">
        <f t="shared" ref="AEG101" si="9148">SUM(AEG102:AEG106)</f>
        <v>28572000</v>
      </c>
      <c r="AEH101" s="22">
        <f t="shared" ref="AEH101" si="9149">SUM(AEH102:AEH106)</f>
        <v>29112600</v>
      </c>
      <c r="AEI101" s="22">
        <f t="shared" ref="AEI101" si="9150">SUM(AEI102:AEI106)</f>
        <v>29653200</v>
      </c>
      <c r="AEJ101" s="22">
        <f t="shared" ref="AEJ101" si="9151">SUM(AEJ102:AEJ106)</f>
        <v>30193800</v>
      </c>
      <c r="AEK101" s="22">
        <f t="shared" ref="AEK101" si="9152">SUM(AEK102:AEK106)</f>
        <v>30734400</v>
      </c>
      <c r="AEL101" s="22">
        <f t="shared" ref="AEL101" si="9153">SUM(AEL102:AEL106)</f>
        <v>31275000</v>
      </c>
      <c r="AEM101" s="22">
        <f t="shared" ref="AEM101" si="9154">SUM(AEM102:AEM106)</f>
        <v>31815600</v>
      </c>
      <c r="AEN101" s="22">
        <f t="shared" ref="AEN101" si="9155">SUM(AEN102:AEN106)</f>
        <v>32356200</v>
      </c>
      <c r="AEO101" s="22">
        <f t="shared" ref="AEO101" si="9156">SUM(AEO102:AEO106)</f>
        <v>32896800</v>
      </c>
      <c r="AEP101" s="22">
        <f t="shared" ref="AEP101" si="9157">SUM(AEP102:AEP106)</f>
        <v>33437400</v>
      </c>
      <c r="AEQ101" s="22">
        <f t="shared" ref="AEQ101" si="9158">SUM(AEQ102:AEQ106)</f>
        <v>33978000</v>
      </c>
      <c r="AER101" s="22">
        <f t="shared" ref="AER101" si="9159">SUM(AER102:AER106)</f>
        <v>34518600</v>
      </c>
      <c r="AES101" s="22">
        <f t="shared" ref="AES101" si="9160">SUM(AES102:AES106)</f>
        <v>35059200</v>
      </c>
      <c r="AET101" s="22">
        <f t="shared" ref="AET101" si="9161">SUM(AET102:AET106)</f>
        <v>35599800</v>
      </c>
      <c r="AEU101" s="22">
        <f t="shared" ref="AEU101" si="9162">SUM(AEU102:AEU106)</f>
        <v>35978400</v>
      </c>
      <c r="AEV101" s="22">
        <f t="shared" ref="AEV101" si="9163">SUM(AEV102:AEV106)</f>
        <v>36357000</v>
      </c>
      <c r="AEW101" s="22">
        <f t="shared" ref="AEW101" si="9164">SUM(AEW102:AEW106)</f>
        <v>36735600</v>
      </c>
      <c r="AEX101" s="22">
        <f t="shared" ref="AEX101" si="9165">SUM(AEX102:AEX106)</f>
        <v>37114200</v>
      </c>
      <c r="AEY101" s="22">
        <f t="shared" ref="AEY101" si="9166">SUM(AEY102:AEY106)</f>
        <v>37471200</v>
      </c>
      <c r="AEZ101" s="22">
        <f t="shared" ref="AEZ101" si="9167">SUM(AEZ102:AEZ106)</f>
        <v>37828200</v>
      </c>
      <c r="AFA101" s="22">
        <f t="shared" ref="AFA101" si="9168">SUM(AFA102:AFA106)</f>
        <v>38185200</v>
      </c>
      <c r="AFB101" s="22">
        <f t="shared" ref="AFB101" si="9169">SUM(AFB102:AFB106)</f>
        <v>38542200</v>
      </c>
      <c r="AFC101" s="22">
        <f t="shared" ref="AFC101" si="9170">SUM(AFC102:AFC106)</f>
        <v>38899200</v>
      </c>
      <c r="AFD101" s="22">
        <f t="shared" ref="AFD101" si="9171">SUM(AFD102:AFD106)</f>
        <v>39256200</v>
      </c>
      <c r="AFE101" s="22">
        <f t="shared" ref="AFE101" si="9172">SUM(AFE102:AFE106)</f>
        <v>39613200</v>
      </c>
      <c r="AFF101" s="22">
        <f t="shared" ref="AFF101" si="9173">SUM(AFF102:AFF106)</f>
        <v>39970200</v>
      </c>
      <c r="AFG101" s="22">
        <f t="shared" ref="AFG101" si="9174">SUM(AFG102:AFG106)</f>
        <v>40327200</v>
      </c>
    </row>
    <row r="102" spans="1:839" s="44" customFormat="1" x14ac:dyDescent="0.25">
      <c r="A102" s="43"/>
      <c r="B102" s="43"/>
      <c r="C102" s="43"/>
      <c r="D102" s="51"/>
      <c r="E102" s="43"/>
      <c r="F102" s="43"/>
      <c r="G102" s="43"/>
      <c r="H102" s="43"/>
      <c r="I102" s="43"/>
      <c r="J102" s="43"/>
      <c r="K102" s="41"/>
      <c r="L102" s="43" t="str">
        <f>структура!$M$11</f>
        <v>контроль</v>
      </c>
      <c r="M102" s="43">
        <f>SUM($Q101:$AFH101)-SUM($Q103:$AFH106)</f>
        <v>0</v>
      </c>
      <c r="N102" s="43"/>
      <c r="O102" s="43"/>
      <c r="P102" s="43"/>
      <c r="Q102" s="41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  <c r="IX102" s="43"/>
      <c r="IY102" s="43"/>
      <c r="IZ102" s="43"/>
      <c r="JA102" s="43"/>
      <c r="JB102" s="43"/>
      <c r="JC102" s="43"/>
      <c r="JD102" s="43"/>
      <c r="JE102" s="43"/>
      <c r="JF102" s="43"/>
      <c r="JG102" s="43"/>
      <c r="JH102" s="43"/>
      <c r="JI102" s="43"/>
      <c r="JJ102" s="43"/>
      <c r="JK102" s="43"/>
      <c r="JL102" s="43"/>
      <c r="JM102" s="43"/>
      <c r="JN102" s="43"/>
      <c r="JO102" s="43"/>
      <c r="JP102" s="43"/>
      <c r="JQ102" s="43"/>
      <c r="JR102" s="43"/>
      <c r="JS102" s="43"/>
      <c r="JT102" s="43"/>
      <c r="JU102" s="43"/>
      <c r="JV102" s="43"/>
      <c r="JW102" s="43"/>
      <c r="JX102" s="43"/>
      <c r="JY102" s="43"/>
      <c r="JZ102" s="43"/>
      <c r="KA102" s="43"/>
      <c r="KB102" s="43"/>
      <c r="KC102" s="43"/>
      <c r="KD102" s="43"/>
      <c r="KE102" s="43"/>
      <c r="KF102" s="43"/>
      <c r="KG102" s="43"/>
      <c r="KH102" s="43"/>
      <c r="KI102" s="43"/>
      <c r="KJ102" s="43"/>
      <c r="KK102" s="43"/>
      <c r="KL102" s="43"/>
      <c r="KM102" s="43"/>
      <c r="KN102" s="43"/>
      <c r="KO102" s="43"/>
      <c r="KP102" s="43"/>
      <c r="KQ102" s="43"/>
      <c r="KR102" s="43"/>
      <c r="KS102" s="43"/>
      <c r="KT102" s="43"/>
      <c r="KU102" s="43"/>
      <c r="KV102" s="43"/>
      <c r="KW102" s="43"/>
      <c r="KX102" s="43"/>
      <c r="KY102" s="43"/>
      <c r="KZ102" s="43"/>
      <c r="LA102" s="43"/>
      <c r="LB102" s="43"/>
      <c r="LC102" s="43"/>
      <c r="LD102" s="43"/>
      <c r="LE102" s="43"/>
      <c r="LF102" s="43"/>
      <c r="LG102" s="43"/>
      <c r="LH102" s="43"/>
      <c r="LI102" s="43"/>
      <c r="LJ102" s="43"/>
      <c r="LK102" s="43"/>
      <c r="LL102" s="43"/>
      <c r="LM102" s="43"/>
      <c r="LN102" s="43"/>
      <c r="LO102" s="43"/>
      <c r="LP102" s="43"/>
      <c r="LQ102" s="43"/>
      <c r="LR102" s="43"/>
      <c r="LS102" s="43"/>
      <c r="LT102" s="43"/>
      <c r="LU102" s="43"/>
      <c r="LV102" s="43"/>
      <c r="LW102" s="43"/>
      <c r="LX102" s="43"/>
      <c r="LY102" s="43"/>
      <c r="LZ102" s="43"/>
      <c r="MA102" s="43"/>
      <c r="MB102" s="43"/>
      <c r="MC102" s="43"/>
      <c r="MD102" s="43"/>
      <c r="ME102" s="43"/>
      <c r="MF102" s="43"/>
      <c r="MG102" s="43"/>
      <c r="MH102" s="43"/>
      <c r="MI102" s="43"/>
      <c r="MJ102" s="43"/>
      <c r="MK102" s="43"/>
      <c r="ML102" s="43"/>
      <c r="MM102" s="43"/>
      <c r="MN102" s="43"/>
      <c r="MO102" s="43"/>
      <c r="MP102" s="43"/>
      <c r="MQ102" s="43"/>
      <c r="MR102" s="43"/>
      <c r="MS102" s="43"/>
      <c r="MT102" s="43"/>
      <c r="MU102" s="43"/>
      <c r="MV102" s="43"/>
      <c r="MW102" s="43"/>
      <c r="MX102" s="43"/>
      <c r="MY102" s="43"/>
      <c r="MZ102" s="43"/>
      <c r="NA102" s="43"/>
      <c r="NB102" s="43"/>
      <c r="NC102" s="43"/>
      <c r="ND102" s="43"/>
      <c r="NE102" s="43"/>
      <c r="NF102" s="43"/>
      <c r="NG102" s="43"/>
      <c r="NH102" s="43"/>
      <c r="NI102" s="43"/>
      <c r="NJ102" s="43"/>
      <c r="NK102" s="43"/>
      <c r="NL102" s="43"/>
      <c r="NM102" s="43"/>
      <c r="NN102" s="43"/>
      <c r="NO102" s="43"/>
      <c r="NP102" s="43"/>
      <c r="NQ102" s="43"/>
      <c r="NR102" s="43"/>
      <c r="NS102" s="43"/>
      <c r="NT102" s="43"/>
      <c r="NU102" s="43"/>
      <c r="NV102" s="43"/>
      <c r="NW102" s="43"/>
      <c r="NX102" s="43"/>
      <c r="NY102" s="43"/>
      <c r="NZ102" s="43"/>
      <c r="OA102" s="43"/>
      <c r="OB102" s="43"/>
      <c r="OC102" s="43"/>
      <c r="OD102" s="43"/>
      <c r="OE102" s="43"/>
      <c r="OF102" s="43"/>
      <c r="OG102" s="43"/>
      <c r="OH102" s="43"/>
      <c r="OI102" s="43"/>
      <c r="OJ102" s="43"/>
      <c r="OK102" s="43"/>
      <c r="OL102" s="43"/>
      <c r="OM102" s="43"/>
      <c r="ON102" s="43"/>
      <c r="OO102" s="43"/>
      <c r="OP102" s="43"/>
      <c r="OQ102" s="43"/>
      <c r="OR102" s="43"/>
      <c r="OS102" s="43"/>
      <c r="OT102" s="43"/>
      <c r="OU102" s="43"/>
      <c r="OV102" s="43"/>
      <c r="OW102" s="43"/>
      <c r="OX102" s="43"/>
      <c r="OY102" s="43"/>
      <c r="OZ102" s="43"/>
      <c r="PA102" s="43"/>
      <c r="PB102" s="43"/>
      <c r="PC102" s="43"/>
      <c r="PD102" s="43"/>
      <c r="PE102" s="43"/>
      <c r="PF102" s="43"/>
      <c r="PG102" s="43"/>
      <c r="PH102" s="43"/>
      <c r="PI102" s="43"/>
      <c r="PJ102" s="43"/>
      <c r="PK102" s="43"/>
      <c r="PL102" s="43"/>
      <c r="PM102" s="43"/>
      <c r="PN102" s="43"/>
      <c r="PO102" s="43"/>
      <c r="PP102" s="43"/>
      <c r="PQ102" s="43"/>
      <c r="PR102" s="43"/>
      <c r="PS102" s="43"/>
      <c r="PT102" s="43"/>
      <c r="PU102" s="43"/>
      <c r="PV102" s="43"/>
      <c r="PW102" s="43"/>
      <c r="PX102" s="43"/>
      <c r="PY102" s="43"/>
      <c r="PZ102" s="43"/>
      <c r="QA102" s="43"/>
      <c r="QB102" s="43"/>
      <c r="QC102" s="43"/>
      <c r="QD102" s="43"/>
      <c r="QE102" s="43"/>
      <c r="QF102" s="43"/>
      <c r="QG102" s="43"/>
      <c r="QH102" s="43"/>
      <c r="QI102" s="43"/>
      <c r="QJ102" s="43"/>
      <c r="QK102" s="43"/>
      <c r="QL102" s="43"/>
      <c r="QM102" s="43"/>
      <c r="QN102" s="43"/>
      <c r="QO102" s="43"/>
      <c r="QP102" s="43"/>
      <c r="QQ102" s="43"/>
      <c r="QR102" s="43"/>
      <c r="QS102" s="43"/>
      <c r="QT102" s="43"/>
      <c r="QU102" s="43"/>
      <c r="QV102" s="43"/>
      <c r="QW102" s="43"/>
      <c r="QX102" s="43"/>
      <c r="QY102" s="43"/>
      <c r="QZ102" s="43"/>
      <c r="RA102" s="43"/>
      <c r="RB102" s="43"/>
      <c r="RC102" s="43"/>
      <c r="RD102" s="43"/>
      <c r="RE102" s="43"/>
      <c r="RF102" s="43"/>
      <c r="RG102" s="43"/>
      <c r="RH102" s="43"/>
      <c r="RI102" s="43"/>
      <c r="RJ102" s="43"/>
      <c r="RK102" s="43"/>
      <c r="RL102" s="43"/>
      <c r="RM102" s="43"/>
      <c r="RN102" s="43"/>
      <c r="RO102" s="43"/>
      <c r="RP102" s="43"/>
      <c r="RQ102" s="43"/>
      <c r="RR102" s="43"/>
      <c r="RS102" s="43"/>
      <c r="RT102" s="43"/>
      <c r="RU102" s="43"/>
      <c r="RV102" s="43"/>
      <c r="RW102" s="43"/>
      <c r="RX102" s="43"/>
      <c r="RY102" s="43"/>
      <c r="RZ102" s="43"/>
      <c r="SA102" s="43"/>
      <c r="SB102" s="43"/>
      <c r="SC102" s="43"/>
      <c r="SD102" s="43"/>
      <c r="SE102" s="43"/>
      <c r="SF102" s="43"/>
      <c r="SG102" s="43"/>
      <c r="SH102" s="43"/>
      <c r="SI102" s="43"/>
      <c r="SJ102" s="43"/>
      <c r="SK102" s="43"/>
      <c r="SL102" s="43"/>
      <c r="SM102" s="43"/>
      <c r="SN102" s="43"/>
      <c r="SO102" s="43"/>
      <c r="SP102" s="43"/>
      <c r="SQ102" s="43"/>
      <c r="SR102" s="43"/>
      <c r="SS102" s="43"/>
      <c r="ST102" s="43"/>
      <c r="SU102" s="43"/>
      <c r="SV102" s="43"/>
      <c r="SW102" s="43"/>
      <c r="SX102" s="43"/>
      <c r="SY102" s="43"/>
      <c r="SZ102" s="43"/>
      <c r="TA102" s="43"/>
      <c r="TB102" s="43"/>
      <c r="TC102" s="43"/>
      <c r="TD102" s="43"/>
      <c r="TE102" s="43"/>
      <c r="TF102" s="43"/>
      <c r="TG102" s="43"/>
      <c r="TH102" s="43"/>
      <c r="TI102" s="43"/>
      <c r="TJ102" s="43"/>
      <c r="TK102" s="43"/>
      <c r="TL102" s="43"/>
      <c r="TM102" s="43"/>
      <c r="TN102" s="43"/>
      <c r="TO102" s="43"/>
      <c r="TP102" s="43"/>
      <c r="TQ102" s="43"/>
      <c r="TR102" s="43"/>
      <c r="TS102" s="43"/>
      <c r="TT102" s="43"/>
      <c r="TU102" s="43"/>
      <c r="TV102" s="43"/>
      <c r="TW102" s="43"/>
      <c r="TX102" s="43"/>
      <c r="TY102" s="43"/>
      <c r="TZ102" s="43"/>
      <c r="UA102" s="43"/>
      <c r="UB102" s="43"/>
      <c r="UC102" s="43"/>
      <c r="UD102" s="43"/>
      <c r="UE102" s="43"/>
      <c r="UF102" s="43"/>
      <c r="UG102" s="43"/>
      <c r="UH102" s="43"/>
      <c r="UI102" s="43"/>
      <c r="UJ102" s="43"/>
      <c r="UK102" s="43"/>
      <c r="UL102" s="43"/>
      <c r="UM102" s="43"/>
      <c r="UN102" s="43"/>
      <c r="UO102" s="43"/>
      <c r="UP102" s="43"/>
      <c r="UQ102" s="43"/>
      <c r="UR102" s="43"/>
      <c r="US102" s="43"/>
      <c r="UT102" s="43"/>
      <c r="UU102" s="43"/>
      <c r="UV102" s="43"/>
      <c r="UW102" s="43"/>
      <c r="UX102" s="43"/>
      <c r="UY102" s="43"/>
      <c r="UZ102" s="43"/>
      <c r="VA102" s="43"/>
      <c r="VB102" s="43"/>
      <c r="VC102" s="43"/>
      <c r="VD102" s="43"/>
      <c r="VE102" s="43"/>
      <c r="VF102" s="43"/>
      <c r="VG102" s="43"/>
      <c r="VH102" s="43"/>
      <c r="VI102" s="43"/>
      <c r="VJ102" s="43"/>
      <c r="VK102" s="43"/>
      <c r="VL102" s="43"/>
      <c r="VM102" s="43"/>
      <c r="VN102" s="43"/>
      <c r="VO102" s="43"/>
      <c r="VP102" s="43"/>
      <c r="VQ102" s="43"/>
      <c r="VR102" s="43"/>
      <c r="VS102" s="43"/>
      <c r="VT102" s="43"/>
      <c r="VU102" s="43"/>
      <c r="VV102" s="43"/>
      <c r="VW102" s="43"/>
      <c r="VX102" s="43"/>
      <c r="VY102" s="43"/>
      <c r="VZ102" s="43"/>
      <c r="WA102" s="43"/>
      <c r="WB102" s="43"/>
      <c r="WC102" s="43"/>
      <c r="WD102" s="43"/>
      <c r="WE102" s="43"/>
      <c r="WF102" s="43"/>
      <c r="WG102" s="43"/>
      <c r="WH102" s="43"/>
      <c r="WI102" s="43"/>
      <c r="WJ102" s="43"/>
      <c r="WK102" s="43"/>
      <c r="WL102" s="43"/>
      <c r="WM102" s="43"/>
      <c r="WN102" s="43"/>
      <c r="WO102" s="43"/>
      <c r="WP102" s="43"/>
      <c r="WQ102" s="43"/>
      <c r="WR102" s="43"/>
      <c r="WS102" s="43"/>
      <c r="WT102" s="43"/>
      <c r="WU102" s="43"/>
      <c r="WV102" s="43"/>
      <c r="WW102" s="43"/>
      <c r="WX102" s="43"/>
      <c r="WY102" s="43"/>
      <c r="WZ102" s="43"/>
      <c r="XA102" s="43"/>
      <c r="XB102" s="43"/>
      <c r="XC102" s="43"/>
      <c r="XD102" s="43"/>
      <c r="XE102" s="43"/>
      <c r="XF102" s="43"/>
      <c r="XG102" s="43"/>
      <c r="XH102" s="43"/>
      <c r="XI102" s="43"/>
      <c r="XJ102" s="43"/>
      <c r="XK102" s="43"/>
      <c r="XL102" s="43"/>
      <c r="XM102" s="43"/>
      <c r="XN102" s="43"/>
      <c r="XO102" s="43"/>
      <c r="XP102" s="43"/>
      <c r="XQ102" s="43"/>
      <c r="XR102" s="43"/>
      <c r="XS102" s="43"/>
      <c r="XT102" s="43"/>
      <c r="XU102" s="43"/>
      <c r="XV102" s="43"/>
      <c r="XW102" s="43"/>
      <c r="XX102" s="43"/>
      <c r="XY102" s="43"/>
      <c r="XZ102" s="43"/>
      <c r="YA102" s="43"/>
      <c r="YB102" s="43"/>
      <c r="YC102" s="43"/>
      <c r="YD102" s="43"/>
      <c r="YE102" s="43"/>
      <c r="YF102" s="43"/>
      <c r="YG102" s="43"/>
      <c r="YH102" s="43"/>
      <c r="YI102" s="43"/>
      <c r="YJ102" s="43"/>
      <c r="YK102" s="43"/>
      <c r="YL102" s="43"/>
      <c r="YM102" s="43"/>
      <c r="YN102" s="43"/>
      <c r="YO102" s="43"/>
      <c r="YP102" s="43"/>
      <c r="YQ102" s="43"/>
      <c r="YR102" s="43"/>
      <c r="YS102" s="43"/>
      <c r="YT102" s="43"/>
      <c r="YU102" s="43"/>
      <c r="YV102" s="43"/>
      <c r="YW102" s="43"/>
      <c r="YX102" s="43"/>
      <c r="YY102" s="43"/>
      <c r="YZ102" s="43"/>
      <c r="ZA102" s="43"/>
      <c r="ZB102" s="43"/>
      <c r="ZC102" s="43"/>
      <c r="ZD102" s="43"/>
      <c r="ZE102" s="43"/>
      <c r="ZF102" s="43"/>
      <c r="ZG102" s="43"/>
      <c r="ZH102" s="43"/>
      <c r="ZI102" s="43"/>
      <c r="ZJ102" s="43"/>
      <c r="ZK102" s="43"/>
      <c r="ZL102" s="43"/>
      <c r="ZM102" s="43"/>
      <c r="ZN102" s="43"/>
      <c r="ZO102" s="43"/>
      <c r="ZP102" s="43"/>
      <c r="ZQ102" s="43"/>
      <c r="ZR102" s="43"/>
      <c r="ZS102" s="43"/>
      <c r="ZT102" s="43"/>
      <c r="ZU102" s="43"/>
      <c r="ZV102" s="43"/>
      <c r="ZW102" s="43"/>
      <c r="ZX102" s="43"/>
      <c r="ZY102" s="43"/>
      <c r="ZZ102" s="43"/>
      <c r="AAA102" s="43"/>
      <c r="AAB102" s="43"/>
      <c r="AAC102" s="43"/>
      <c r="AAD102" s="43"/>
      <c r="AAE102" s="43"/>
      <c r="AAF102" s="43"/>
      <c r="AAG102" s="43"/>
      <c r="AAH102" s="43"/>
      <c r="AAI102" s="43"/>
      <c r="AAJ102" s="43"/>
      <c r="AAK102" s="43"/>
      <c r="AAL102" s="43"/>
      <c r="AAM102" s="43"/>
      <c r="AAN102" s="43"/>
      <c r="AAO102" s="43"/>
      <c r="AAP102" s="43"/>
      <c r="AAQ102" s="43"/>
      <c r="AAR102" s="43"/>
      <c r="AAS102" s="43"/>
      <c r="AAT102" s="43"/>
      <c r="AAU102" s="43"/>
      <c r="AAV102" s="43"/>
      <c r="AAW102" s="43"/>
      <c r="AAX102" s="43"/>
      <c r="AAY102" s="43"/>
      <c r="AAZ102" s="43"/>
      <c r="ABA102" s="43"/>
      <c r="ABB102" s="43"/>
      <c r="ABC102" s="43"/>
      <c r="ABD102" s="43"/>
      <c r="ABE102" s="43"/>
      <c r="ABF102" s="43"/>
      <c r="ABG102" s="43"/>
      <c r="ABH102" s="43"/>
      <c r="ABI102" s="43"/>
      <c r="ABJ102" s="43"/>
      <c r="ABK102" s="43"/>
      <c r="ABL102" s="43"/>
      <c r="ABM102" s="43"/>
      <c r="ABN102" s="43"/>
      <c r="ABO102" s="43"/>
      <c r="ABP102" s="43"/>
      <c r="ABQ102" s="43"/>
      <c r="ABR102" s="43"/>
      <c r="ABS102" s="43"/>
      <c r="ABT102" s="43"/>
      <c r="ABU102" s="43"/>
      <c r="ABV102" s="43"/>
      <c r="ABW102" s="43"/>
      <c r="ABX102" s="43"/>
      <c r="ABY102" s="43"/>
      <c r="ABZ102" s="43"/>
      <c r="ACA102" s="43"/>
      <c r="ACB102" s="43"/>
      <c r="ACC102" s="43"/>
      <c r="ACD102" s="43"/>
      <c r="ACE102" s="43"/>
      <c r="ACF102" s="43"/>
      <c r="ACG102" s="43"/>
      <c r="ACH102" s="43"/>
      <c r="ACI102" s="43"/>
      <c r="ACJ102" s="43"/>
      <c r="ACK102" s="43"/>
      <c r="ACL102" s="43"/>
      <c r="ACM102" s="43"/>
      <c r="ACN102" s="43"/>
      <c r="ACO102" s="43"/>
      <c r="ACP102" s="43"/>
      <c r="ACQ102" s="43"/>
      <c r="ACR102" s="43"/>
      <c r="ACS102" s="43"/>
      <c r="ACT102" s="43"/>
      <c r="ACU102" s="43"/>
      <c r="ACV102" s="43"/>
      <c r="ACW102" s="43"/>
      <c r="ACX102" s="43"/>
      <c r="ACY102" s="43"/>
      <c r="ACZ102" s="43"/>
      <c r="ADA102" s="43"/>
      <c r="ADB102" s="43"/>
      <c r="ADC102" s="43"/>
      <c r="ADD102" s="43"/>
      <c r="ADE102" s="43"/>
      <c r="ADF102" s="43"/>
      <c r="ADG102" s="43"/>
      <c r="ADH102" s="43"/>
      <c r="ADI102" s="43"/>
      <c r="ADJ102" s="43"/>
      <c r="ADK102" s="43"/>
      <c r="ADL102" s="43"/>
      <c r="ADM102" s="43"/>
      <c r="ADN102" s="43"/>
      <c r="ADO102" s="43"/>
      <c r="ADP102" s="43"/>
      <c r="ADQ102" s="43"/>
      <c r="ADR102" s="43"/>
      <c r="ADS102" s="43"/>
      <c r="ADT102" s="43"/>
      <c r="ADU102" s="43"/>
      <c r="ADV102" s="43"/>
      <c r="ADW102" s="43"/>
      <c r="ADX102" s="43"/>
      <c r="ADY102" s="43"/>
      <c r="ADZ102" s="43"/>
      <c r="AEA102" s="43"/>
      <c r="AEB102" s="43"/>
      <c r="AEC102" s="43"/>
      <c r="AED102" s="43"/>
      <c r="AEE102" s="43"/>
      <c r="AEF102" s="43"/>
      <c r="AEG102" s="43"/>
      <c r="AEH102" s="43"/>
      <c r="AEI102" s="43"/>
      <c r="AEJ102" s="43"/>
      <c r="AEK102" s="43"/>
      <c r="AEL102" s="43"/>
      <c r="AEM102" s="43"/>
      <c r="AEN102" s="43"/>
      <c r="AEO102" s="43"/>
      <c r="AEP102" s="43"/>
      <c r="AEQ102" s="43"/>
      <c r="AER102" s="43"/>
      <c r="AES102" s="43"/>
      <c r="AET102" s="43"/>
      <c r="AEU102" s="43"/>
      <c r="AEV102" s="43"/>
      <c r="AEW102" s="43"/>
      <c r="AEX102" s="43"/>
      <c r="AEY102" s="43"/>
      <c r="AEZ102" s="43"/>
      <c r="AFA102" s="43"/>
      <c r="AFB102" s="43"/>
      <c r="AFC102" s="43"/>
      <c r="AFD102" s="43"/>
      <c r="AFE102" s="43"/>
      <c r="AFF102" s="43"/>
      <c r="AFG102" s="43"/>
    </row>
    <row r="103" spans="1:839" s="42" customFormat="1" x14ac:dyDescent="0.25">
      <c r="A103" s="21"/>
      <c r="B103" s="21"/>
      <c r="C103" s="21"/>
      <c r="D103" s="52"/>
      <c r="E103" s="21" t="str">
        <f>структура!$G$42</f>
        <v>непросроч. кред. портфель по просроч. займам</v>
      </c>
      <c r="F103" s="21"/>
      <c r="G103" s="21" t="str">
        <f>структура!$J$10</f>
        <v>повторный заем</v>
      </c>
      <c r="H103" s="21"/>
      <c r="I103" s="21" t="str">
        <f>IF($E103="","",INDEX(структура!$H$10:$H$153,SUMIFS(структура!$C$10:$C$153,структура!$G$10:$G$153,$E103)))</f>
        <v>руб</v>
      </c>
      <c r="J103" s="21"/>
      <c r="K103" s="41"/>
      <c r="L103" s="21"/>
      <c r="M103" s="21"/>
      <c r="N103" s="21"/>
      <c r="O103" s="21"/>
      <c r="P103" s="21"/>
      <c r="Q103" s="41"/>
      <c r="R103" s="21">
        <f>SUM($R83:R83)-SUM($R97:R97)</f>
        <v>21000</v>
      </c>
      <c r="S103" s="21">
        <f>SUM($R83:S83)-SUM($R97:S97)</f>
        <v>42000</v>
      </c>
      <c r="T103" s="21">
        <f>SUM($R83:T83)-SUM($R97:T97)</f>
        <v>63000</v>
      </c>
      <c r="U103" s="21">
        <f>SUM($R83:U83)-SUM($R97:U97)</f>
        <v>84000</v>
      </c>
      <c r="V103" s="21">
        <f>SUM($R83:V83)-SUM($R97:V97)</f>
        <v>105000</v>
      </c>
      <c r="W103" s="21">
        <f>SUM($R83:W83)-SUM($R97:W97)</f>
        <v>126000</v>
      </c>
      <c r="X103" s="21">
        <f>SUM($R83:X83)-SUM($R97:X97)</f>
        <v>147000</v>
      </c>
      <c r="Y103" s="21">
        <f>SUM($R83:Y83)-SUM($R97:Y97)</f>
        <v>168000</v>
      </c>
      <c r="Z103" s="21">
        <f>SUM($R83:Z83)-SUM($R97:Z97)</f>
        <v>189000</v>
      </c>
      <c r="AA103" s="21">
        <f>SUM($R83:AA83)-SUM($R97:AA97)</f>
        <v>210000</v>
      </c>
      <c r="AB103" s="21">
        <f>SUM($R83:AB83)-SUM($R97:AB97)</f>
        <v>231000</v>
      </c>
      <c r="AC103" s="21">
        <f>SUM($R83:AC83)-SUM($R97:AC97)</f>
        <v>252000</v>
      </c>
      <c r="AD103" s="21">
        <f>SUM($R83:AD83)-SUM($R97:AD97)</f>
        <v>273000</v>
      </c>
      <c r="AE103" s="21">
        <f>SUM($R83:AE83)-SUM($R97:AE97)</f>
        <v>294000</v>
      </c>
      <c r="AF103" s="21">
        <f>SUM($R83:AF83)-SUM($R97:AF97)</f>
        <v>315000</v>
      </c>
      <c r="AG103" s="21">
        <f>SUM($R83:AG83)-SUM($R97:AG97)</f>
        <v>336000</v>
      </c>
      <c r="AH103" s="21">
        <f>SUM($R83:AH83)-SUM($R97:AH97)</f>
        <v>357000</v>
      </c>
      <c r="AI103" s="21">
        <f>SUM($R83:AI83)-SUM($R97:AI97)</f>
        <v>378000</v>
      </c>
      <c r="AJ103" s="21">
        <f>SUM($R83:AJ83)-SUM($R97:AJ97)</f>
        <v>399000</v>
      </c>
      <c r="AK103" s="21">
        <f>SUM($R83:AK83)-SUM($R97:AK97)</f>
        <v>420000</v>
      </c>
      <c r="AL103" s="21">
        <f>SUM($R83:AL83)-SUM($R97:AL97)</f>
        <v>420000</v>
      </c>
      <c r="AM103" s="21">
        <f>SUM($R83:AM83)-SUM($R97:AM97)</f>
        <v>420000</v>
      </c>
      <c r="AN103" s="21">
        <f>SUM($R83:AN83)-SUM($R97:AN97)</f>
        <v>420000</v>
      </c>
      <c r="AO103" s="21">
        <f>SUM($R83:AO83)-SUM($R97:AO97)</f>
        <v>420000</v>
      </c>
      <c r="AP103" s="21">
        <f>SUM($R83:AP83)-SUM($R97:AP97)</f>
        <v>420000</v>
      </c>
      <c r="AQ103" s="21">
        <f>SUM($R83:AQ83)-SUM($R97:AQ97)</f>
        <v>420000</v>
      </c>
      <c r="AR103" s="21">
        <f>SUM($R83:AR83)-SUM($R97:AR97)</f>
        <v>420000</v>
      </c>
      <c r="AS103" s="21">
        <f>SUM($R83:AS83)-SUM($R97:AS97)</f>
        <v>420000</v>
      </c>
      <c r="AT103" s="21">
        <f>SUM($R83:AT83)-SUM($R97:AT97)</f>
        <v>420000</v>
      </c>
      <c r="AU103" s="21">
        <f>SUM($R83:AU83)-SUM($R97:AU97)</f>
        <v>420000</v>
      </c>
      <c r="AV103" s="21">
        <f>SUM($R83:AV83)-SUM($R97:AV97)</f>
        <v>420000</v>
      </c>
      <c r="AW103" s="21">
        <f>SUM($R83:AW83)-SUM($R97:AW97)</f>
        <v>441000</v>
      </c>
      <c r="AX103" s="21">
        <f>SUM($R83:AX83)-SUM($R97:AX97)</f>
        <v>462000</v>
      </c>
      <c r="AY103" s="21">
        <f>SUM($R83:AY83)-SUM($R97:AY97)</f>
        <v>483000</v>
      </c>
      <c r="AZ103" s="21">
        <f>SUM($R83:AZ83)-SUM($R97:AZ97)</f>
        <v>504000</v>
      </c>
      <c r="BA103" s="21">
        <f>SUM($R83:BA83)-SUM($R97:BA97)</f>
        <v>525000</v>
      </c>
      <c r="BB103" s="21">
        <f>SUM($R83:BB83)-SUM($R97:BB97)</f>
        <v>546000</v>
      </c>
      <c r="BC103" s="21">
        <f>SUM($R83:BC83)-SUM($R97:BC97)</f>
        <v>567000</v>
      </c>
      <c r="BD103" s="21">
        <f>SUM($R83:BD83)-SUM($R97:BD97)</f>
        <v>588000</v>
      </c>
      <c r="BE103" s="21">
        <f>SUM($R83:BE83)-SUM($R97:BE97)</f>
        <v>609000</v>
      </c>
      <c r="BF103" s="21">
        <f>SUM($R83:BF83)-SUM($R97:BF97)</f>
        <v>630000</v>
      </c>
      <c r="BG103" s="21">
        <f>SUM($R83:BG83)-SUM($R97:BG97)</f>
        <v>651000</v>
      </c>
      <c r="BH103" s="21">
        <f>SUM($R83:BH83)-SUM($R97:BH97)</f>
        <v>672000</v>
      </c>
      <c r="BI103" s="21">
        <f>SUM($R83:BI83)-SUM($R97:BI97)</f>
        <v>693000</v>
      </c>
      <c r="BJ103" s="21">
        <f>SUM($R83:BJ83)-SUM($R97:BJ97)</f>
        <v>714000</v>
      </c>
      <c r="BK103" s="21">
        <f>SUM($R83:BK83)-SUM($R97:BK97)</f>
        <v>735000</v>
      </c>
      <c r="BL103" s="21">
        <f>SUM($R83:BL83)-SUM($R97:BL97)</f>
        <v>756000</v>
      </c>
      <c r="BM103" s="21">
        <f>SUM($R83:BM83)-SUM($R97:BM97)</f>
        <v>777000</v>
      </c>
      <c r="BN103" s="21">
        <f>SUM($R83:BN83)-SUM($R97:BN97)</f>
        <v>798000</v>
      </c>
      <c r="BO103" s="21">
        <f>SUM($R83:BO83)-SUM($R97:BO97)</f>
        <v>819000</v>
      </c>
      <c r="BP103" s="21">
        <f>SUM($R83:BP83)-SUM($R97:BP97)</f>
        <v>840000</v>
      </c>
      <c r="BQ103" s="21">
        <f>SUM($R83:BQ83)-SUM($R97:BQ97)</f>
        <v>840000</v>
      </c>
      <c r="BR103" s="21">
        <f>SUM($R83:BR83)-SUM($R97:BR97)</f>
        <v>840000</v>
      </c>
      <c r="BS103" s="21">
        <f>SUM($R83:BS83)-SUM($R97:BS97)</f>
        <v>840000</v>
      </c>
      <c r="BT103" s="21">
        <f>SUM($R83:BT83)-SUM($R97:BT97)</f>
        <v>840000</v>
      </c>
      <c r="BU103" s="21">
        <f>SUM($R83:BU83)-SUM($R97:BU97)</f>
        <v>840000</v>
      </c>
      <c r="BV103" s="21">
        <f>SUM($R83:BV83)-SUM($R97:BV97)</f>
        <v>840000</v>
      </c>
      <c r="BW103" s="21">
        <f>SUM($R83:BW83)-SUM($R97:BW97)</f>
        <v>840000</v>
      </c>
      <c r="BX103" s="21">
        <f>SUM($R83:BX83)-SUM($R97:BX97)</f>
        <v>840000</v>
      </c>
      <c r="BY103" s="21">
        <f>SUM($R83:BY83)-SUM($R97:BY97)</f>
        <v>840000</v>
      </c>
      <c r="BZ103" s="21">
        <f>SUM($R83:BZ83)-SUM($R97:BZ97)</f>
        <v>840000</v>
      </c>
      <c r="CA103" s="21">
        <f>SUM($R83:CA83)-SUM($R97:CA97)</f>
        <v>840000</v>
      </c>
      <c r="CB103" s="21">
        <f>SUM($R83:CB83)-SUM($R97:CB97)</f>
        <v>955500</v>
      </c>
      <c r="CC103" s="21">
        <f>SUM($R83:CC83)-SUM($R97:CC97)</f>
        <v>1071000</v>
      </c>
      <c r="CD103" s="21">
        <f>SUM($R83:CD83)-SUM($R97:CD97)</f>
        <v>1186500</v>
      </c>
      <c r="CE103" s="21">
        <f>SUM($R83:CE83)-SUM($R97:CE97)</f>
        <v>1302000</v>
      </c>
      <c r="CF103" s="21">
        <f>SUM($R83:CF83)-SUM($R97:CF97)</f>
        <v>1417500</v>
      </c>
      <c r="CG103" s="21">
        <f>SUM($R83:CG83)-SUM($R97:CG97)</f>
        <v>1533000</v>
      </c>
      <c r="CH103" s="21">
        <f>SUM($R83:CH83)-SUM($R97:CH97)</f>
        <v>1648500</v>
      </c>
      <c r="CI103" s="21">
        <f>SUM($R83:CI83)-SUM($R97:CI97)</f>
        <v>1764000</v>
      </c>
      <c r="CJ103" s="21">
        <f>SUM($R83:CJ83)-SUM($R97:CJ97)</f>
        <v>1879500</v>
      </c>
      <c r="CK103" s="21">
        <f>SUM($R83:CK83)-SUM($R97:CK97)</f>
        <v>1995000</v>
      </c>
      <c r="CL103" s="21">
        <f>SUM($R83:CL83)-SUM($R97:CL97)</f>
        <v>2110500</v>
      </c>
      <c r="CM103" s="21">
        <f>SUM($R83:CM83)-SUM($R97:CM97)</f>
        <v>2226000</v>
      </c>
      <c r="CN103" s="21">
        <f>SUM($R83:CN83)-SUM($R97:CN97)</f>
        <v>2341500</v>
      </c>
      <c r="CO103" s="21">
        <f>SUM($R83:CO83)-SUM($R97:CO97)</f>
        <v>2457000</v>
      </c>
      <c r="CP103" s="21">
        <f>SUM($R83:CP83)-SUM($R97:CP97)</f>
        <v>2572500</v>
      </c>
      <c r="CQ103" s="21">
        <f>SUM($R83:CQ83)-SUM($R97:CQ97)</f>
        <v>2688000</v>
      </c>
      <c r="CR103" s="21">
        <f>SUM($R83:CR83)-SUM($R97:CR97)</f>
        <v>2803500</v>
      </c>
      <c r="CS103" s="21">
        <f>SUM($R83:CS83)-SUM($R97:CS97)</f>
        <v>2919000</v>
      </c>
      <c r="CT103" s="21">
        <f>SUM($R83:CT83)-SUM($R97:CT97)</f>
        <v>3034500</v>
      </c>
      <c r="CU103" s="21">
        <f>SUM($R83:CU83)-SUM($R97:CU97)</f>
        <v>3150000</v>
      </c>
      <c r="CV103" s="21">
        <f>SUM($R83:CV83)-SUM($R97:CV97)</f>
        <v>3150000</v>
      </c>
      <c r="CW103" s="21">
        <f>SUM($R83:CW83)-SUM($R97:CW97)</f>
        <v>3150000</v>
      </c>
      <c r="CX103" s="21">
        <f>SUM($R83:CX83)-SUM($R97:CX97)</f>
        <v>3150000</v>
      </c>
      <c r="CY103" s="21">
        <f>SUM($R83:CY83)-SUM($R97:CY97)</f>
        <v>3150000</v>
      </c>
      <c r="CZ103" s="21">
        <f>SUM($R83:CZ83)-SUM($R97:CZ97)</f>
        <v>3150000</v>
      </c>
      <c r="DA103" s="21">
        <f>SUM($R83:DA83)-SUM($R97:DA97)</f>
        <v>3150000</v>
      </c>
      <c r="DB103" s="21">
        <f>SUM($R83:DB83)-SUM($R97:DB97)</f>
        <v>3150000</v>
      </c>
      <c r="DC103" s="21">
        <f>SUM($R83:DC83)-SUM($R97:DC97)</f>
        <v>3150000</v>
      </c>
      <c r="DD103" s="21">
        <f>SUM($R83:DD83)-SUM($R97:DD97)</f>
        <v>3150000</v>
      </c>
      <c r="DE103" s="21">
        <f>SUM($R83:DE83)-SUM($R97:DE97)</f>
        <v>3150000</v>
      </c>
      <c r="DF103" s="21">
        <f>SUM($R83:DF83)-SUM($R97:DF97)</f>
        <v>3150000</v>
      </c>
      <c r="DG103" s="21">
        <f>SUM($R83:DG83)-SUM($R97:DG97)</f>
        <v>3150000</v>
      </c>
      <c r="DH103" s="21">
        <f>SUM($R83:DH83)-SUM($R97:DH97)</f>
        <v>3150000</v>
      </c>
      <c r="DI103" s="21">
        <f>SUM($R83:DI83)-SUM($R97:DI97)</f>
        <v>3150000</v>
      </c>
      <c r="DJ103" s="21">
        <f>SUM($R83:DJ83)-SUM($R97:DJ97)</f>
        <v>3150000</v>
      </c>
      <c r="DK103" s="21">
        <f>SUM($R83:DK83)-SUM($R97:DK97)</f>
        <v>3150000</v>
      </c>
      <c r="DL103" s="21">
        <f>SUM($R83:DL83)-SUM($R97:DL97)</f>
        <v>3150000</v>
      </c>
      <c r="DM103" s="21">
        <f>SUM($R83:DM83)-SUM($R97:DM97)</f>
        <v>3150000</v>
      </c>
      <c r="DN103" s="21">
        <f>SUM($R83:DN83)-SUM($R97:DN97)</f>
        <v>3150000</v>
      </c>
      <c r="DO103" s="21">
        <f>SUM($R83:DO83)-SUM($R97:DO97)</f>
        <v>3150000</v>
      </c>
      <c r="DP103" s="21">
        <f>SUM($R83:DP83)-SUM($R97:DP97)</f>
        <v>3150000</v>
      </c>
      <c r="DQ103" s="21">
        <f>SUM($R83:DQ83)-SUM($R97:DQ97)</f>
        <v>3150000</v>
      </c>
      <c r="DR103" s="21">
        <f>SUM($R83:DR83)-SUM($R97:DR97)</f>
        <v>3150000</v>
      </c>
      <c r="DS103" s="21">
        <f>SUM($R83:DS83)-SUM($R97:DS97)</f>
        <v>3150000</v>
      </c>
      <c r="DT103" s="21">
        <f>SUM($R83:DT83)-SUM($R97:DT97)</f>
        <v>3150000</v>
      </c>
      <c r="DU103" s="21">
        <f>SUM($R83:DU83)-SUM($R97:DU97)</f>
        <v>3150000</v>
      </c>
      <c r="DV103" s="21">
        <f>SUM($R83:DV83)-SUM($R97:DV97)</f>
        <v>3150000</v>
      </c>
      <c r="DW103" s="21">
        <f>SUM($R83:DW83)-SUM($R97:DW97)</f>
        <v>3150000</v>
      </c>
      <c r="DX103" s="21">
        <f>SUM($R83:DX83)-SUM($R97:DX97)</f>
        <v>3150000</v>
      </c>
      <c r="DY103" s="21">
        <f>SUM($R83:DY83)-SUM($R97:DY97)</f>
        <v>3150000</v>
      </c>
      <c r="DZ103" s="21">
        <f>SUM($R83:DZ83)-SUM($R97:DZ97)</f>
        <v>3307500</v>
      </c>
      <c r="EA103" s="21">
        <f>SUM($R83:EA83)-SUM($R97:EA97)</f>
        <v>3465000</v>
      </c>
      <c r="EB103" s="21">
        <f>SUM($R83:EB83)-SUM($R97:EB97)</f>
        <v>3622500</v>
      </c>
      <c r="EC103" s="21">
        <f>SUM($R83:EC83)-SUM($R97:EC97)</f>
        <v>3780000</v>
      </c>
      <c r="ED103" s="21">
        <f>SUM($R83:ED83)-SUM($R97:ED97)</f>
        <v>3937500</v>
      </c>
      <c r="EE103" s="21">
        <f>SUM($R83:EE83)-SUM($R97:EE97)</f>
        <v>3937500</v>
      </c>
      <c r="EF103" s="21">
        <f>SUM($R83:EF83)-SUM($R97:EF97)</f>
        <v>3937500</v>
      </c>
      <c r="EG103" s="21">
        <f>SUM($R83:EG83)-SUM($R97:EG97)</f>
        <v>3937500</v>
      </c>
      <c r="EH103" s="21">
        <f>SUM($R83:EH83)-SUM($R97:EH97)</f>
        <v>3937500</v>
      </c>
      <c r="EI103" s="21">
        <f>SUM($R83:EI83)-SUM($R97:EI97)</f>
        <v>3937500</v>
      </c>
      <c r="EJ103" s="21">
        <f>SUM($R83:EJ83)-SUM($R97:EJ97)</f>
        <v>3937500</v>
      </c>
      <c r="EK103" s="21">
        <f>SUM($R83:EK83)-SUM($R97:EK97)</f>
        <v>3885000</v>
      </c>
      <c r="EL103" s="21">
        <f>SUM($R83:EL83)-SUM($R97:EL97)</f>
        <v>3832500</v>
      </c>
      <c r="EM103" s="21">
        <f>SUM($R83:EM83)-SUM($R97:EM97)</f>
        <v>3780000</v>
      </c>
      <c r="EN103" s="21">
        <f>SUM($R83:EN83)-SUM($R97:EN97)</f>
        <v>3727500</v>
      </c>
      <c r="EO103" s="21">
        <f>SUM($R83:EO83)-SUM($R97:EO97)</f>
        <v>3675000</v>
      </c>
      <c r="EP103" s="21">
        <f>SUM($R83:EP83)-SUM($R97:EP97)</f>
        <v>3622500</v>
      </c>
      <c r="EQ103" s="21">
        <f>SUM($R83:EQ83)-SUM($R97:EQ97)</f>
        <v>3570000</v>
      </c>
      <c r="ER103" s="21">
        <f>SUM($R83:ER83)-SUM($R97:ER97)</f>
        <v>3517500</v>
      </c>
      <c r="ES103" s="21">
        <f>SUM($R83:ES83)-SUM($R97:ES97)</f>
        <v>3465000</v>
      </c>
      <c r="ET103" s="21">
        <f>SUM($R83:ET83)-SUM($R97:ET97)</f>
        <v>3412500</v>
      </c>
      <c r="EU103" s="21">
        <f>SUM($R83:EU83)-SUM($R97:EU97)</f>
        <v>3360000</v>
      </c>
      <c r="EV103" s="21">
        <f>SUM($R83:EV83)-SUM($R97:EV97)</f>
        <v>3307500</v>
      </c>
      <c r="EW103" s="21">
        <f>SUM($R83:EW83)-SUM($R97:EW97)</f>
        <v>3255000</v>
      </c>
      <c r="EX103" s="21">
        <f>SUM($R83:EX83)-SUM($R97:EX97)</f>
        <v>3202500</v>
      </c>
      <c r="EY103" s="21">
        <f>SUM($R83:EY83)-SUM($R97:EY97)</f>
        <v>3150000</v>
      </c>
      <c r="EZ103" s="21">
        <f>SUM($R83:EZ83)-SUM($R97:EZ97)</f>
        <v>3097500</v>
      </c>
      <c r="FA103" s="21">
        <f>SUM($R83:FA83)-SUM($R97:FA97)</f>
        <v>3045000</v>
      </c>
      <c r="FB103" s="21">
        <f>SUM($R83:FB83)-SUM($R97:FB97)</f>
        <v>2992500</v>
      </c>
      <c r="FC103" s="21">
        <f>SUM($R83:FC83)-SUM($R97:FC97)</f>
        <v>2940000</v>
      </c>
      <c r="FD103" s="21">
        <f>SUM($R83:FD83)-SUM($R97:FD97)</f>
        <v>2887500</v>
      </c>
      <c r="FE103" s="21">
        <f>SUM($R83:FE83)-SUM($R97:FE97)</f>
        <v>2835000</v>
      </c>
      <c r="FF103" s="21">
        <f>SUM($R83:FF83)-SUM($R97:FF97)</f>
        <v>2782500</v>
      </c>
      <c r="FG103" s="21">
        <f>SUM($R83:FG83)-SUM($R97:FG97)</f>
        <v>2730000</v>
      </c>
      <c r="FH103" s="21">
        <f>SUM($R83:FH83)-SUM($R97:FH97)</f>
        <v>2677500</v>
      </c>
      <c r="FI103" s="21">
        <f>SUM($R83:FI83)-SUM($R97:FI97)</f>
        <v>2625000</v>
      </c>
      <c r="FJ103" s="21">
        <f>SUM($R83:FJ83)-SUM($R97:FJ97)</f>
        <v>2625000</v>
      </c>
      <c r="FK103" s="21">
        <f>SUM($R83:FK83)-SUM($R97:FK97)</f>
        <v>2625000</v>
      </c>
      <c r="FL103" s="21">
        <f>SUM($R83:FL83)-SUM($R97:FL97)</f>
        <v>2625000</v>
      </c>
      <c r="FM103" s="21">
        <f>SUM($R83:FM83)-SUM($R97:FM97)</f>
        <v>2625000</v>
      </c>
      <c r="FN103" s="21">
        <f>SUM($R83:FN83)-SUM($R97:FN97)</f>
        <v>2625000</v>
      </c>
      <c r="FO103" s="21">
        <f>SUM($R83:FO83)-SUM($R97:FO97)</f>
        <v>2695000</v>
      </c>
      <c r="FP103" s="21">
        <f>SUM($R83:FP83)-SUM($R97:FP97)</f>
        <v>2765000</v>
      </c>
      <c r="FQ103" s="21">
        <f>SUM($R83:FQ83)-SUM($R97:FQ97)</f>
        <v>2835000</v>
      </c>
      <c r="FR103" s="21">
        <f>SUM($R83:FR83)-SUM($R97:FR97)</f>
        <v>2905000</v>
      </c>
      <c r="FS103" s="21">
        <f>SUM($R83:FS83)-SUM($R97:FS97)</f>
        <v>2975000</v>
      </c>
      <c r="FT103" s="21">
        <f>SUM($R83:FT83)-SUM($R97:FT97)</f>
        <v>3045000</v>
      </c>
      <c r="FU103" s="21">
        <f>SUM($R83:FU83)-SUM($R97:FU97)</f>
        <v>3115000</v>
      </c>
      <c r="FV103" s="21">
        <f>SUM($R83:FV83)-SUM($R97:FV97)</f>
        <v>3185000</v>
      </c>
      <c r="FW103" s="21">
        <f>SUM($R83:FW83)-SUM($R97:FW97)</f>
        <v>3255000</v>
      </c>
      <c r="FX103" s="21">
        <f>SUM($R83:FX83)-SUM($R97:FX97)</f>
        <v>3325000</v>
      </c>
      <c r="FY103" s="21">
        <f>SUM($R83:FY83)-SUM($R97:FY97)</f>
        <v>3395000</v>
      </c>
      <c r="FZ103" s="21">
        <f>SUM($R83:FZ83)-SUM($R97:FZ97)</f>
        <v>3465000</v>
      </c>
      <c r="GA103" s="21">
        <f>SUM($R83:GA83)-SUM($R97:GA97)</f>
        <v>3535000</v>
      </c>
      <c r="GB103" s="21">
        <f>SUM($R83:GB83)-SUM($R97:GB97)</f>
        <v>3605000</v>
      </c>
      <c r="GC103" s="21">
        <f>SUM($R83:GC83)-SUM($R97:GC97)</f>
        <v>3675000</v>
      </c>
      <c r="GD103" s="21">
        <f>SUM($R83:GD83)-SUM($R97:GD97)</f>
        <v>3745000</v>
      </c>
      <c r="GE103" s="21">
        <f>SUM($R83:GE83)-SUM($R97:GE97)</f>
        <v>3815000</v>
      </c>
      <c r="GF103" s="21">
        <f>SUM($R83:GF83)-SUM($R97:GF97)</f>
        <v>3885000</v>
      </c>
      <c r="GG103" s="21">
        <f>SUM($R83:GG83)-SUM($R97:GG97)</f>
        <v>3955000</v>
      </c>
      <c r="GH103" s="21">
        <f>SUM($R83:GH83)-SUM($R97:GH97)</f>
        <v>4025000</v>
      </c>
      <c r="GI103" s="21">
        <f>SUM($R83:GI83)-SUM($R97:GI97)</f>
        <v>4095000</v>
      </c>
      <c r="GJ103" s="21">
        <f>SUM($R83:GJ83)-SUM($R97:GJ97)</f>
        <v>4165000</v>
      </c>
      <c r="GK103" s="21">
        <f>SUM($R83:GK83)-SUM($R97:GK97)</f>
        <v>4235000</v>
      </c>
      <c r="GL103" s="21">
        <f>SUM($R83:GL83)-SUM($R97:GL97)</f>
        <v>4305000</v>
      </c>
      <c r="GM103" s="21">
        <f>SUM($R83:GM83)-SUM($R97:GM97)</f>
        <v>4375000</v>
      </c>
      <c r="GN103" s="21">
        <f>SUM($R83:GN83)-SUM($R97:GN97)</f>
        <v>4375000</v>
      </c>
      <c r="GO103" s="21">
        <f>SUM($R83:GO83)-SUM($R97:GO97)</f>
        <v>4375000</v>
      </c>
      <c r="GP103" s="21">
        <f>SUM($R83:GP83)-SUM($R97:GP97)</f>
        <v>4375000</v>
      </c>
      <c r="GQ103" s="21">
        <f>SUM($R83:GQ83)-SUM($R97:GQ97)</f>
        <v>4375000</v>
      </c>
      <c r="GR103" s="21">
        <f>SUM($R83:GR83)-SUM($R97:GR97)</f>
        <v>4375000</v>
      </c>
      <c r="GS103" s="21">
        <f>SUM($R83:GS83)-SUM($R97:GS97)</f>
        <v>4375000</v>
      </c>
      <c r="GT103" s="21">
        <f>SUM($R83:GT83)-SUM($R97:GT97)</f>
        <v>4375000</v>
      </c>
      <c r="GU103" s="21">
        <f>SUM($R83:GU83)-SUM($R97:GU97)</f>
        <v>4375000</v>
      </c>
      <c r="GV103" s="21">
        <f>SUM($R83:GV83)-SUM($R97:GV97)</f>
        <v>4375000</v>
      </c>
      <c r="GW103" s="21">
        <f>SUM($R83:GW83)-SUM($R97:GW97)</f>
        <v>4375000</v>
      </c>
      <c r="GX103" s="21">
        <f>SUM($R83:GX83)-SUM($R97:GX97)</f>
        <v>4375000</v>
      </c>
      <c r="GY103" s="21">
        <f>SUM($R83:GY83)-SUM($R97:GY97)</f>
        <v>4375000</v>
      </c>
      <c r="GZ103" s="21">
        <f>SUM($R83:GZ83)-SUM($R97:GZ97)</f>
        <v>4375000</v>
      </c>
      <c r="HA103" s="21">
        <f>SUM($R83:HA83)-SUM($R97:HA97)</f>
        <v>4375000</v>
      </c>
      <c r="HB103" s="21">
        <f>SUM($R83:HB83)-SUM($R97:HB97)</f>
        <v>4375000</v>
      </c>
      <c r="HC103" s="21">
        <f>SUM($R83:HC83)-SUM($R97:HC97)</f>
        <v>4375000</v>
      </c>
      <c r="HD103" s="21">
        <f>SUM($R83:HD83)-SUM($R97:HD97)</f>
        <v>4375000</v>
      </c>
      <c r="HE103" s="21">
        <f>SUM($R83:HE83)-SUM($R97:HE97)</f>
        <v>4375000</v>
      </c>
      <c r="HF103" s="21">
        <f>SUM($R83:HF83)-SUM($R97:HF97)</f>
        <v>4375000</v>
      </c>
      <c r="HG103" s="21">
        <f>SUM($R83:HG83)-SUM($R97:HG97)</f>
        <v>4375000</v>
      </c>
      <c r="HH103" s="21">
        <f>SUM($R83:HH83)-SUM($R97:HH97)</f>
        <v>4375000</v>
      </c>
      <c r="HI103" s="21">
        <f>SUM($R83:HI83)-SUM($R97:HI97)</f>
        <v>4375000</v>
      </c>
      <c r="HJ103" s="21">
        <f>SUM($R83:HJ83)-SUM($R97:HJ97)</f>
        <v>4375000</v>
      </c>
      <c r="HK103" s="21">
        <f>SUM($R83:HK83)-SUM($R97:HK97)</f>
        <v>4375000</v>
      </c>
      <c r="HL103" s="21">
        <f>SUM($R83:HL83)-SUM($R97:HL97)</f>
        <v>4375000</v>
      </c>
      <c r="HM103" s="21">
        <f>SUM($R83:HM83)-SUM($R97:HM97)</f>
        <v>4375000</v>
      </c>
      <c r="HN103" s="21">
        <f>SUM($R83:HN83)-SUM($R97:HN97)</f>
        <v>4375000</v>
      </c>
      <c r="HO103" s="21">
        <f>SUM($R83:HO83)-SUM($R97:HO97)</f>
        <v>4375000</v>
      </c>
      <c r="HP103" s="21">
        <f>SUM($R83:HP83)-SUM($R97:HP97)</f>
        <v>4375000</v>
      </c>
      <c r="HQ103" s="21">
        <f>SUM($R83:HQ83)-SUM($R97:HQ97)</f>
        <v>4375000</v>
      </c>
      <c r="HR103" s="21">
        <f>SUM($R83:HR83)-SUM($R97:HR97)</f>
        <v>4375000</v>
      </c>
      <c r="HS103" s="21">
        <f>SUM($R83:HS83)-SUM($R97:HS97)</f>
        <v>4375000</v>
      </c>
      <c r="HT103" s="21">
        <f>SUM($R83:HT83)-SUM($R97:HT97)</f>
        <v>4375000</v>
      </c>
      <c r="HU103" s="21">
        <f>SUM($R83:HU83)-SUM($R97:HU97)</f>
        <v>4375000</v>
      </c>
      <c r="HV103" s="21">
        <f>SUM($R83:HV83)-SUM($R97:HV97)</f>
        <v>4375000</v>
      </c>
      <c r="HW103" s="21">
        <f>SUM($R83:HW83)-SUM($R97:HW97)</f>
        <v>4375000</v>
      </c>
      <c r="HX103" s="21">
        <f>SUM($R83:HX83)-SUM($R97:HX97)</f>
        <v>4375000</v>
      </c>
      <c r="HY103" s="21">
        <f>SUM($R83:HY83)-SUM($R97:HY97)</f>
        <v>4375000</v>
      </c>
      <c r="HZ103" s="21">
        <f>SUM($R83:HZ83)-SUM($R97:HZ97)</f>
        <v>4375000</v>
      </c>
      <c r="IA103" s="21">
        <f>SUM($R83:IA83)-SUM($R97:IA97)</f>
        <v>4375000</v>
      </c>
      <c r="IB103" s="21">
        <f>SUM($R83:IB83)-SUM($R97:IB97)</f>
        <v>4375000</v>
      </c>
      <c r="IC103" s="21">
        <f>SUM($R83:IC83)-SUM($R97:IC97)</f>
        <v>4375000</v>
      </c>
      <c r="ID103" s="21">
        <f>SUM($R83:ID83)-SUM($R97:ID97)</f>
        <v>4375000</v>
      </c>
      <c r="IE103" s="21">
        <f>SUM($R83:IE83)-SUM($R97:IE97)</f>
        <v>4375000</v>
      </c>
      <c r="IF103" s="21">
        <f>SUM($R83:IF83)-SUM($R97:IF97)</f>
        <v>4375000</v>
      </c>
      <c r="IG103" s="21">
        <f>SUM($R83:IG83)-SUM($R97:IG97)</f>
        <v>4375000</v>
      </c>
      <c r="IH103" s="21">
        <f>SUM($R83:IH83)-SUM($R97:IH97)</f>
        <v>4375000</v>
      </c>
      <c r="II103" s="21">
        <f>SUM($R83:II83)-SUM($R97:II97)</f>
        <v>4375000</v>
      </c>
      <c r="IJ103" s="21">
        <f>SUM($R83:IJ83)-SUM($R97:IJ97)</f>
        <v>4375000</v>
      </c>
      <c r="IK103" s="21">
        <f>SUM($R83:IK83)-SUM($R97:IK97)</f>
        <v>4375000</v>
      </c>
      <c r="IL103" s="21">
        <f>SUM($R83:IL83)-SUM($R97:IL97)</f>
        <v>4375000</v>
      </c>
      <c r="IM103" s="21">
        <f>SUM($R83:IM83)-SUM($R97:IM97)</f>
        <v>4375000</v>
      </c>
      <c r="IN103" s="21">
        <f>SUM($R83:IN83)-SUM($R97:IN97)</f>
        <v>4375000</v>
      </c>
      <c r="IO103" s="21">
        <f>SUM($R83:IO83)-SUM($R97:IO97)</f>
        <v>4375000</v>
      </c>
      <c r="IP103" s="21">
        <f>SUM($R83:IP83)-SUM($R97:IP97)</f>
        <v>4375000</v>
      </c>
      <c r="IQ103" s="21">
        <f>SUM($R83:IQ83)-SUM($R97:IQ97)</f>
        <v>4375000</v>
      </c>
      <c r="IR103" s="21">
        <f>SUM($R83:IR83)-SUM($R97:IR97)</f>
        <v>4375000</v>
      </c>
      <c r="IS103" s="21">
        <f>SUM($R83:IS83)-SUM($R97:IS97)</f>
        <v>4375000</v>
      </c>
      <c r="IT103" s="21">
        <f>SUM($R83:IT83)-SUM($R97:IT97)</f>
        <v>4375000</v>
      </c>
      <c r="IU103" s="21">
        <f>SUM($R83:IU83)-SUM($R97:IU97)</f>
        <v>4375000</v>
      </c>
      <c r="IV103" s="21">
        <f>SUM($R83:IV83)-SUM($R97:IV97)</f>
        <v>4375000</v>
      </c>
      <c r="IW103" s="21">
        <f>SUM($R83:IW83)-SUM($R97:IW97)</f>
        <v>4375000</v>
      </c>
      <c r="IX103" s="21">
        <f>SUM($R83:IX83)-SUM($R97:IX97)</f>
        <v>4550000</v>
      </c>
      <c r="IY103" s="21">
        <f>SUM($R83:IY83)-SUM($R97:IY97)</f>
        <v>4725000</v>
      </c>
      <c r="IZ103" s="21">
        <f>SUM($R83:IZ83)-SUM($R97:IZ97)</f>
        <v>4900000</v>
      </c>
      <c r="JA103" s="21">
        <f>SUM($R83:JA83)-SUM($R97:JA97)</f>
        <v>5267500</v>
      </c>
      <c r="JB103" s="21">
        <f>SUM($R83:JB83)-SUM($R97:JB97)</f>
        <v>5635000</v>
      </c>
      <c r="JC103" s="21">
        <f>SUM($R83:JC83)-SUM($R97:JC97)</f>
        <v>5827500</v>
      </c>
      <c r="JD103" s="21">
        <f>SUM($R83:JD83)-SUM($R97:JD97)</f>
        <v>6020000</v>
      </c>
      <c r="JE103" s="21">
        <f>SUM($R83:JE83)-SUM($R97:JE97)</f>
        <v>6212500</v>
      </c>
      <c r="JF103" s="21">
        <f>SUM($R83:JF83)-SUM($R97:JF97)</f>
        <v>6405000</v>
      </c>
      <c r="JG103" s="21">
        <f>SUM($R83:JG83)-SUM($R97:JG97)</f>
        <v>6597500</v>
      </c>
      <c r="JH103" s="21">
        <f>SUM($R83:JH83)-SUM($R97:JH97)</f>
        <v>6790000</v>
      </c>
      <c r="JI103" s="21">
        <f>SUM($R83:JI83)-SUM($R97:JI97)</f>
        <v>6982500</v>
      </c>
      <c r="JJ103" s="21">
        <f>SUM($R83:JJ83)-SUM($R97:JJ97)</f>
        <v>7175000</v>
      </c>
      <c r="JK103" s="21">
        <f>SUM($R83:JK83)-SUM($R97:JK97)</f>
        <v>7367500</v>
      </c>
      <c r="JL103" s="21">
        <f>SUM($R83:JL83)-SUM($R97:JL97)</f>
        <v>7560000</v>
      </c>
      <c r="JM103" s="21">
        <f>SUM($R83:JM83)-SUM($R97:JM97)</f>
        <v>7752500</v>
      </c>
      <c r="JN103" s="21">
        <f>SUM($R83:JN83)-SUM($R97:JN97)</f>
        <v>7945000</v>
      </c>
      <c r="JO103" s="21">
        <f>SUM($R83:JO83)-SUM($R97:JO97)</f>
        <v>8137500</v>
      </c>
      <c r="JP103" s="21">
        <f>SUM($R83:JP83)-SUM($R97:JP97)</f>
        <v>8330000</v>
      </c>
      <c r="JQ103" s="21">
        <f>SUM($R83:JQ83)-SUM($R97:JQ97)</f>
        <v>8522500</v>
      </c>
      <c r="JR103" s="21">
        <f>SUM($R83:JR83)-SUM($R97:JR97)</f>
        <v>8715000</v>
      </c>
      <c r="JS103" s="21">
        <f>SUM($R83:JS83)-SUM($R97:JS97)</f>
        <v>8907500</v>
      </c>
      <c r="JT103" s="21">
        <f>SUM($R83:JT83)-SUM($R97:JT97)</f>
        <v>9100000</v>
      </c>
      <c r="JU103" s="21">
        <f>SUM($R83:JU83)-SUM($R97:JU97)</f>
        <v>9292500</v>
      </c>
      <c r="JV103" s="21">
        <f>SUM($R83:JV83)-SUM($R97:JV97)</f>
        <v>9485000</v>
      </c>
      <c r="JW103" s="21">
        <f>SUM($R83:JW83)-SUM($R97:JW97)</f>
        <v>9677500</v>
      </c>
      <c r="JX103" s="21">
        <f>SUM($R83:JX83)-SUM($R97:JX97)</f>
        <v>9870000</v>
      </c>
      <c r="JY103" s="21">
        <f>SUM($R83:JY83)-SUM($R97:JY97)</f>
        <v>10062500</v>
      </c>
      <c r="JZ103" s="21">
        <f>SUM($R83:JZ83)-SUM($R97:JZ97)</f>
        <v>10255000</v>
      </c>
      <c r="KA103" s="21">
        <f>SUM($R83:KA83)-SUM($R97:KA97)</f>
        <v>10447500</v>
      </c>
      <c r="KB103" s="21">
        <f>SUM($R83:KB83)-SUM($R97:KB97)</f>
        <v>10640000</v>
      </c>
      <c r="KC103" s="21">
        <f>SUM($R83:KC83)-SUM($R97:KC97)</f>
        <v>10832500</v>
      </c>
      <c r="KD103" s="21">
        <f>SUM($R83:KD83)-SUM($R97:KD97)</f>
        <v>11025000</v>
      </c>
      <c r="KE103" s="21">
        <f>SUM($R83:KE83)-SUM($R97:KE97)</f>
        <v>11025000</v>
      </c>
      <c r="KF103" s="21">
        <f>SUM($R83:KF83)-SUM($R97:KF97)</f>
        <v>11077500</v>
      </c>
      <c r="KG103" s="21">
        <f>SUM($R83:KG83)-SUM($R97:KG97)</f>
        <v>11130000</v>
      </c>
      <c r="KH103" s="21">
        <f>SUM($R83:KH83)-SUM($R97:KH97)</f>
        <v>11182500</v>
      </c>
      <c r="KI103" s="21">
        <f>SUM($R83:KI83)-SUM($R97:KI97)</f>
        <v>11235000</v>
      </c>
      <c r="KJ103" s="21">
        <f>SUM($R83:KJ83)-SUM($R97:KJ97)</f>
        <v>11287500</v>
      </c>
      <c r="KK103" s="21">
        <f>SUM($R83:KK83)-SUM($R97:KK97)</f>
        <v>11340000</v>
      </c>
      <c r="KL103" s="21">
        <f>SUM($R83:KL83)-SUM($R97:KL97)</f>
        <v>11392500</v>
      </c>
      <c r="KM103" s="21">
        <f>SUM($R83:KM83)-SUM($R97:KM97)</f>
        <v>11445000</v>
      </c>
      <c r="KN103" s="21">
        <f>SUM($R83:KN83)-SUM($R97:KN97)</f>
        <v>11497500</v>
      </c>
      <c r="KO103" s="21">
        <f>SUM($R83:KO83)-SUM($R97:KO97)</f>
        <v>11550000</v>
      </c>
      <c r="KP103" s="21">
        <f>SUM($R83:KP83)-SUM($R97:KP97)</f>
        <v>11602500</v>
      </c>
      <c r="KQ103" s="21">
        <f>SUM($R83:KQ83)-SUM($R97:KQ97)</f>
        <v>11655000</v>
      </c>
      <c r="KR103" s="21">
        <f>SUM($R83:KR83)-SUM($R97:KR97)</f>
        <v>11707500</v>
      </c>
      <c r="KS103" s="21">
        <f>SUM($R83:KS83)-SUM($R97:KS97)</f>
        <v>11760000</v>
      </c>
      <c r="KT103" s="21">
        <f>SUM($R83:KT83)-SUM($R97:KT97)</f>
        <v>11812500</v>
      </c>
      <c r="KU103" s="21">
        <f>SUM($R83:KU83)-SUM($R97:KU97)</f>
        <v>11865000</v>
      </c>
      <c r="KV103" s="21">
        <f>SUM($R83:KV83)-SUM($R97:KV97)</f>
        <v>11917500</v>
      </c>
      <c r="KW103" s="21">
        <f>SUM($R83:KW83)-SUM($R97:KW97)</f>
        <v>11970000</v>
      </c>
      <c r="KX103" s="21">
        <f>SUM($R83:KX83)-SUM($R97:KX97)</f>
        <v>12022500</v>
      </c>
      <c r="KY103" s="21">
        <f>SUM($R83:KY83)-SUM($R97:KY97)</f>
        <v>12075000</v>
      </c>
      <c r="KZ103" s="21">
        <f>SUM($R83:KZ83)-SUM($R97:KZ97)</f>
        <v>12127500</v>
      </c>
      <c r="LA103" s="21">
        <f>SUM($R83:LA83)-SUM($R97:LA97)</f>
        <v>12180000</v>
      </c>
      <c r="LB103" s="21">
        <f>SUM($R83:LB83)-SUM($R97:LB97)</f>
        <v>12232500</v>
      </c>
      <c r="LC103" s="21">
        <f>SUM($R83:LC83)-SUM($R97:LC97)</f>
        <v>12285000</v>
      </c>
      <c r="LD103" s="21">
        <f>SUM($R83:LD83)-SUM($R97:LD97)</f>
        <v>12337500</v>
      </c>
      <c r="LE103" s="21">
        <f>SUM($R83:LE83)-SUM($R97:LE97)</f>
        <v>12390000</v>
      </c>
      <c r="LF103" s="21">
        <f>SUM($R83:LF83)-SUM($R97:LF97)</f>
        <v>12442500</v>
      </c>
      <c r="LG103" s="21">
        <f>SUM($R83:LG83)-SUM($R97:LG97)</f>
        <v>12495000</v>
      </c>
      <c r="LH103" s="21">
        <f>SUM($R83:LH83)-SUM($R97:LH97)</f>
        <v>12547500</v>
      </c>
      <c r="LI103" s="21">
        <f>SUM($R83:LI83)-SUM($R97:LI97)</f>
        <v>12600000</v>
      </c>
      <c r="LJ103" s="21">
        <f>SUM($R83:LJ83)-SUM($R97:LJ97)</f>
        <v>12530000</v>
      </c>
      <c r="LK103" s="21">
        <f>SUM($R83:LK83)-SUM($R97:LK97)</f>
        <v>12460000</v>
      </c>
      <c r="LL103" s="21">
        <f>SUM($R83:LL83)-SUM($R97:LL97)</f>
        <v>12390000</v>
      </c>
      <c r="LM103" s="21">
        <f>SUM($R83:LM83)-SUM($R97:LM97)</f>
        <v>12320000</v>
      </c>
      <c r="LN103" s="21">
        <f>SUM($R83:LN83)-SUM($R97:LN97)</f>
        <v>12250000</v>
      </c>
      <c r="LO103" s="21">
        <f>SUM($R83:LO83)-SUM($R97:LO97)</f>
        <v>12180000</v>
      </c>
      <c r="LP103" s="21">
        <f>SUM($R83:LP83)-SUM($R97:LP97)</f>
        <v>12110000</v>
      </c>
      <c r="LQ103" s="21">
        <f>SUM($R83:LQ83)-SUM($R97:LQ97)</f>
        <v>12040000</v>
      </c>
      <c r="LR103" s="21">
        <f>SUM($R83:LR83)-SUM($R97:LR97)</f>
        <v>11970000</v>
      </c>
      <c r="LS103" s="21">
        <f>SUM($R83:LS83)-SUM($R97:LS97)</f>
        <v>11900000</v>
      </c>
      <c r="LT103" s="21">
        <f>SUM($R83:LT83)-SUM($R97:LT97)</f>
        <v>11830000</v>
      </c>
      <c r="LU103" s="21">
        <f>SUM($R83:LU83)-SUM($R97:LU97)</f>
        <v>11760000</v>
      </c>
      <c r="LV103" s="21">
        <f>SUM($R83:LV83)-SUM($R97:LV97)</f>
        <v>11690000</v>
      </c>
      <c r="LW103" s="21">
        <f>SUM($R83:LW83)-SUM($R97:LW97)</f>
        <v>11620000</v>
      </c>
      <c r="LX103" s="21">
        <f>SUM($R83:LX83)-SUM($R97:LX97)</f>
        <v>11550000</v>
      </c>
      <c r="LY103" s="21">
        <f>SUM($R83:LY83)-SUM($R97:LY97)</f>
        <v>11480000</v>
      </c>
      <c r="LZ103" s="21">
        <f>SUM($R83:LZ83)-SUM($R97:LZ97)</f>
        <v>11410000</v>
      </c>
      <c r="MA103" s="21">
        <f>SUM($R83:MA83)-SUM($R97:MA97)</f>
        <v>11340000</v>
      </c>
      <c r="MB103" s="21">
        <f>SUM($R83:MB83)-SUM($R97:MB97)</f>
        <v>11270000</v>
      </c>
      <c r="MC103" s="21">
        <f>SUM($R83:MC83)-SUM($R97:MC97)</f>
        <v>11200000</v>
      </c>
      <c r="MD103" s="21">
        <f>SUM($R83:MD83)-SUM($R97:MD97)</f>
        <v>11130000</v>
      </c>
      <c r="ME103" s="21">
        <f>SUM($R83:ME83)-SUM($R97:ME97)</f>
        <v>11060000</v>
      </c>
      <c r="MF103" s="21">
        <f>SUM($R83:MF83)-SUM($R97:MF97)</f>
        <v>10990000</v>
      </c>
      <c r="MG103" s="21">
        <f>SUM($R83:MG83)-SUM($R97:MG97)</f>
        <v>10920000</v>
      </c>
      <c r="MH103" s="21">
        <f>SUM($R83:MH83)-SUM($R97:MH97)</f>
        <v>10850000</v>
      </c>
      <c r="MI103" s="21">
        <f>SUM($R83:MI83)-SUM($R97:MI97)</f>
        <v>10780000</v>
      </c>
      <c r="MJ103" s="21">
        <f>SUM($R83:MJ83)-SUM($R97:MJ97)</f>
        <v>10710000</v>
      </c>
      <c r="MK103" s="21">
        <f>SUM($R83:MK83)-SUM($R97:MK97)</f>
        <v>10640000</v>
      </c>
      <c r="ML103" s="21">
        <f>SUM($R83:ML83)-SUM($R97:ML97)</f>
        <v>10570000</v>
      </c>
      <c r="MM103" s="21">
        <f>SUM($R83:MM83)-SUM($R97:MM97)</f>
        <v>10500000</v>
      </c>
      <c r="MN103" s="21">
        <f>SUM($R83:MN83)-SUM($R97:MN97)</f>
        <v>10500000</v>
      </c>
      <c r="MO103" s="21">
        <f>SUM($R83:MO83)-SUM($R97:MO97)</f>
        <v>10500000</v>
      </c>
      <c r="MP103" s="21">
        <f>SUM($R83:MP83)-SUM($R97:MP97)</f>
        <v>10500000</v>
      </c>
      <c r="MQ103" s="21">
        <f>SUM($R83:MQ83)-SUM($R97:MQ97)</f>
        <v>10500000</v>
      </c>
      <c r="MR103" s="21">
        <f>SUM($R83:MR83)-SUM($R97:MR97)</f>
        <v>10500000</v>
      </c>
      <c r="MS103" s="21">
        <f>SUM($R83:MS83)-SUM($R97:MS97)</f>
        <v>10500000</v>
      </c>
      <c r="MT103" s="21">
        <f>SUM($R83:MT83)-SUM($R97:MT97)</f>
        <v>10500000</v>
      </c>
      <c r="MU103" s="21">
        <f>SUM($R83:MU83)-SUM($R97:MU97)</f>
        <v>10500000</v>
      </c>
      <c r="MV103" s="21">
        <f>SUM($R83:MV83)-SUM($R97:MV97)</f>
        <v>10500000</v>
      </c>
      <c r="MW103" s="21">
        <f>SUM($R83:MW83)-SUM($R97:MW97)</f>
        <v>10500000</v>
      </c>
      <c r="MX103" s="21">
        <f>SUM($R83:MX83)-SUM($R97:MX97)</f>
        <v>10500000</v>
      </c>
      <c r="MY103" s="21">
        <f>SUM($R83:MY83)-SUM($R97:MY97)</f>
        <v>10500000</v>
      </c>
      <c r="MZ103" s="21">
        <f>SUM($R83:MZ83)-SUM($R97:MZ97)</f>
        <v>10500000</v>
      </c>
      <c r="NA103" s="21">
        <f>SUM($R83:NA83)-SUM($R97:NA97)</f>
        <v>10500000</v>
      </c>
      <c r="NB103" s="21">
        <f>SUM($R83:NB83)-SUM($R97:NB97)</f>
        <v>10500000</v>
      </c>
      <c r="NC103" s="21">
        <f>SUM($R83:NC83)-SUM($R97:NC97)</f>
        <v>10500000</v>
      </c>
      <c r="ND103" s="21">
        <f>SUM($R83:ND83)-SUM($R97:ND97)</f>
        <v>10500000</v>
      </c>
      <c r="NE103" s="21">
        <f>SUM($R83:NE83)-SUM($R97:NE97)</f>
        <v>10500000</v>
      </c>
      <c r="NF103" s="21">
        <f>SUM($R83:NF83)-SUM($R97:NF97)</f>
        <v>10500000</v>
      </c>
      <c r="NG103" s="21">
        <f>SUM($R83:NG83)-SUM($R97:NG97)</f>
        <v>10500000</v>
      </c>
      <c r="NH103" s="21">
        <f>SUM($R83:NH83)-SUM($R97:NH97)</f>
        <v>10500000</v>
      </c>
      <c r="NI103" s="21">
        <f>SUM($R83:NI83)-SUM($R97:NI97)</f>
        <v>10500000</v>
      </c>
      <c r="NJ103" s="21">
        <f>SUM($R83:NJ83)-SUM($R97:NJ97)</f>
        <v>10500000</v>
      </c>
      <c r="NK103" s="21">
        <f>SUM($R83:NK83)-SUM($R97:NK97)</f>
        <v>10500000</v>
      </c>
      <c r="NL103" s="21">
        <f>SUM($R83:NL83)-SUM($R97:NL97)</f>
        <v>10500000</v>
      </c>
      <c r="NM103" s="21">
        <f>SUM($R83:NM83)-SUM($R97:NM97)</f>
        <v>10500000</v>
      </c>
      <c r="NN103" s="21">
        <f>SUM($R83:NN83)-SUM($R97:NN97)</f>
        <v>10500000</v>
      </c>
      <c r="NO103" s="21">
        <f>SUM($R83:NO83)-SUM($R97:NO97)</f>
        <v>10500000</v>
      </c>
      <c r="NP103" s="21">
        <f>SUM($R83:NP83)-SUM($R97:NP97)</f>
        <v>10500000</v>
      </c>
      <c r="NQ103" s="21">
        <f>SUM($R83:NQ83)-SUM($R97:NQ97)</f>
        <v>10500000</v>
      </c>
      <c r="NR103" s="21">
        <f>SUM($R83:NR83)-SUM($R97:NR97)</f>
        <v>10500000</v>
      </c>
      <c r="NS103" s="21">
        <f>SUM($R83:NS83)-SUM($R97:NS97)</f>
        <v>10500000</v>
      </c>
      <c r="NT103" s="21">
        <f>SUM($R83:NT83)-SUM($R97:NT97)</f>
        <v>10500000</v>
      </c>
      <c r="NU103" s="21">
        <f>SUM($R83:NU83)-SUM($R97:NU97)</f>
        <v>10500000</v>
      </c>
      <c r="NV103" s="21">
        <f>SUM($R83:NV83)-SUM($R97:NV97)</f>
        <v>10500000</v>
      </c>
      <c r="NW103" s="21">
        <f>SUM($R83:NW83)-SUM($R97:NW97)</f>
        <v>10500000</v>
      </c>
      <c r="NX103" s="21">
        <f>SUM($R83:NX83)-SUM($R97:NX97)</f>
        <v>10500000</v>
      </c>
      <c r="NY103" s="21">
        <f>SUM($R83:NY83)-SUM($R97:NY97)</f>
        <v>10500000</v>
      </c>
      <c r="NZ103" s="21">
        <f>SUM($R83:NZ83)-SUM($R97:NZ97)</f>
        <v>10500000</v>
      </c>
      <c r="OA103" s="21">
        <f>SUM($R83:OA83)-SUM($R97:OA97)</f>
        <v>10500000</v>
      </c>
      <c r="OB103" s="21">
        <f>SUM($R83:OB83)-SUM($R97:OB97)</f>
        <v>10500000</v>
      </c>
      <c r="OC103" s="21">
        <f>SUM($R83:OC83)-SUM($R97:OC97)</f>
        <v>10500000</v>
      </c>
      <c r="OD103" s="21">
        <f>SUM($R83:OD83)-SUM($R97:OD97)</f>
        <v>10500000</v>
      </c>
      <c r="OE103" s="21">
        <f>SUM($R83:OE83)-SUM($R97:OE97)</f>
        <v>10500000</v>
      </c>
      <c r="OF103" s="21">
        <f>SUM($R83:OF83)-SUM($R97:OF97)</f>
        <v>10500000</v>
      </c>
      <c r="OG103" s="21">
        <f>SUM($R83:OG83)-SUM($R97:OG97)</f>
        <v>10500000</v>
      </c>
      <c r="OH103" s="21">
        <f>SUM($R83:OH83)-SUM($R97:OH97)</f>
        <v>10500000</v>
      </c>
      <c r="OI103" s="21">
        <f>SUM($R83:OI83)-SUM($R97:OI97)</f>
        <v>10500000</v>
      </c>
      <c r="OJ103" s="21">
        <f>SUM($R83:OJ83)-SUM($R97:OJ97)</f>
        <v>10500000</v>
      </c>
      <c r="OK103" s="21">
        <f>SUM($R83:OK83)-SUM($R97:OK97)</f>
        <v>10500000</v>
      </c>
      <c r="OL103" s="21">
        <f>SUM($R83:OL83)-SUM($R97:OL97)</f>
        <v>10500000</v>
      </c>
      <c r="OM103" s="21">
        <f>SUM($R83:OM83)-SUM($R97:OM97)</f>
        <v>10500000</v>
      </c>
      <c r="ON103" s="21">
        <f>SUM($R83:ON83)-SUM($R97:ON97)</f>
        <v>10500000</v>
      </c>
      <c r="OO103" s="21">
        <f>SUM($R83:OO83)-SUM($R97:OO97)</f>
        <v>10500000</v>
      </c>
      <c r="OP103" s="21">
        <f>SUM($R83:OP83)-SUM($R97:OP97)</f>
        <v>10500000</v>
      </c>
      <c r="OQ103" s="21">
        <f>SUM($R83:OQ83)-SUM($R97:OQ97)</f>
        <v>10500000</v>
      </c>
      <c r="OR103" s="21">
        <f>SUM($R83:OR83)-SUM($R97:OR97)</f>
        <v>10500000</v>
      </c>
      <c r="OS103" s="21">
        <f>SUM($R83:OS83)-SUM($R97:OS97)</f>
        <v>10500000</v>
      </c>
      <c r="OT103" s="21">
        <f>SUM($R83:OT83)-SUM($R97:OT97)</f>
        <v>10500000</v>
      </c>
      <c r="OU103" s="21">
        <f>SUM($R83:OU83)-SUM($R97:OU97)</f>
        <v>10500000</v>
      </c>
      <c r="OV103" s="21">
        <f>SUM($R83:OV83)-SUM($R97:OV97)</f>
        <v>10500000</v>
      </c>
      <c r="OW103" s="21">
        <f>SUM($R83:OW83)-SUM($R97:OW97)</f>
        <v>10500000</v>
      </c>
      <c r="OX103" s="21">
        <f>SUM($R83:OX83)-SUM($R97:OX97)</f>
        <v>10570000</v>
      </c>
      <c r="OY103" s="21">
        <f>SUM($R83:OY83)-SUM($R97:OY97)</f>
        <v>10640000</v>
      </c>
      <c r="OZ103" s="21">
        <f>SUM($R83:OZ83)-SUM($R97:OZ97)</f>
        <v>10710000</v>
      </c>
      <c r="PA103" s="21">
        <f>SUM($R83:PA83)-SUM($R97:PA97)</f>
        <v>10780000</v>
      </c>
      <c r="PB103" s="21">
        <f>SUM($R83:PB83)-SUM($R97:PB97)</f>
        <v>10850000</v>
      </c>
      <c r="PC103" s="21">
        <f>SUM($R83:PC83)-SUM($R97:PC97)</f>
        <v>10920000</v>
      </c>
      <c r="PD103" s="21">
        <f>SUM($R83:PD83)-SUM($R97:PD97)</f>
        <v>10990000</v>
      </c>
      <c r="PE103" s="21">
        <f>SUM($R83:PE83)-SUM($R97:PE97)</f>
        <v>11060000</v>
      </c>
      <c r="PF103" s="21">
        <f>SUM($R83:PF83)-SUM($R97:PF97)</f>
        <v>11130000</v>
      </c>
      <c r="PG103" s="21">
        <f>SUM($R83:PG83)-SUM($R97:PG97)</f>
        <v>11200000</v>
      </c>
      <c r="PH103" s="21">
        <f>SUM($R83:PH83)-SUM($R97:PH97)</f>
        <v>11270000</v>
      </c>
      <c r="PI103" s="21">
        <f>SUM($R83:PI83)-SUM($R97:PI97)</f>
        <v>11340000</v>
      </c>
      <c r="PJ103" s="21">
        <f>SUM($R83:PJ83)-SUM($R97:PJ97)</f>
        <v>11410000</v>
      </c>
      <c r="PK103" s="21">
        <f>SUM($R83:PK83)-SUM($R97:PK97)</f>
        <v>11480000</v>
      </c>
      <c r="PL103" s="21">
        <f>SUM($R83:PL83)-SUM($R97:PL97)</f>
        <v>11550000</v>
      </c>
      <c r="PM103" s="21">
        <f>SUM($R83:PM83)-SUM($R97:PM97)</f>
        <v>11620000</v>
      </c>
      <c r="PN103" s="21">
        <f>SUM($R83:PN83)-SUM($R97:PN97)</f>
        <v>11690000</v>
      </c>
      <c r="PO103" s="21">
        <f>SUM($R83:PO83)-SUM($R97:PO97)</f>
        <v>11760000</v>
      </c>
      <c r="PP103" s="21">
        <f>SUM($R83:PP83)-SUM($R97:PP97)</f>
        <v>11830000</v>
      </c>
      <c r="PQ103" s="21">
        <f>SUM($R83:PQ83)-SUM($R97:PQ97)</f>
        <v>11900000</v>
      </c>
      <c r="PR103" s="21">
        <f>SUM($R83:PR83)-SUM($R97:PR97)</f>
        <v>11970000</v>
      </c>
      <c r="PS103" s="21">
        <f>SUM($R83:PS83)-SUM($R97:PS97)</f>
        <v>12040000</v>
      </c>
      <c r="PT103" s="21">
        <f>SUM($R83:PT83)-SUM($R97:PT97)</f>
        <v>12110000</v>
      </c>
      <c r="PU103" s="21">
        <f>SUM($R83:PU83)-SUM($R97:PU97)</f>
        <v>12180000</v>
      </c>
      <c r="PV103" s="21">
        <f>SUM($R83:PV83)-SUM($R97:PV97)</f>
        <v>12250000</v>
      </c>
      <c r="PW103" s="21">
        <f>SUM($R83:PW83)-SUM($R97:PW97)</f>
        <v>12320000</v>
      </c>
      <c r="PX103" s="21">
        <f>SUM($R83:PX83)-SUM($R97:PX97)</f>
        <v>12390000</v>
      </c>
      <c r="PY103" s="21">
        <f>SUM($R83:PY83)-SUM($R97:PY97)</f>
        <v>12460000</v>
      </c>
      <c r="PZ103" s="21">
        <f>SUM($R83:PZ83)-SUM($R97:PZ97)</f>
        <v>12530000</v>
      </c>
      <c r="QA103" s="21">
        <f>SUM($R83:QA83)-SUM($R97:QA97)</f>
        <v>12600000</v>
      </c>
      <c r="QB103" s="21">
        <f>SUM($R83:QB83)-SUM($R97:QB97)</f>
        <v>12600000</v>
      </c>
      <c r="QC103" s="21">
        <f>SUM($R83:QC83)-SUM($R97:QC97)</f>
        <v>12841500</v>
      </c>
      <c r="QD103" s="21">
        <f>SUM($R83:QD83)-SUM($R97:QD97)</f>
        <v>13083000</v>
      </c>
      <c r="QE103" s="21">
        <f>SUM($R83:QE83)-SUM($R97:QE97)</f>
        <v>13324500</v>
      </c>
      <c r="QF103" s="21">
        <f>SUM($R83:QF83)-SUM($R97:QF97)</f>
        <v>13566000</v>
      </c>
      <c r="QG103" s="21">
        <f>SUM($R83:QG83)-SUM($R97:QG97)</f>
        <v>13807500</v>
      </c>
      <c r="QH103" s="21">
        <f>SUM($R83:QH83)-SUM($R97:QH97)</f>
        <v>14049000</v>
      </c>
      <c r="QI103" s="21">
        <f>SUM($R83:QI83)-SUM($R97:QI97)</f>
        <v>14290500</v>
      </c>
      <c r="QJ103" s="21">
        <f>SUM($R83:QJ83)-SUM($R97:QJ97)</f>
        <v>14532000</v>
      </c>
      <c r="QK103" s="21">
        <f>SUM($R83:QK83)-SUM($R97:QK97)</f>
        <v>14773500</v>
      </c>
      <c r="QL103" s="21">
        <f>SUM($R83:QL83)-SUM($R97:QL97)</f>
        <v>15015000</v>
      </c>
      <c r="QM103" s="21">
        <f>SUM($R83:QM83)-SUM($R97:QM97)</f>
        <v>15256500</v>
      </c>
      <c r="QN103" s="21">
        <f>SUM($R83:QN83)-SUM($R97:QN97)</f>
        <v>15498000</v>
      </c>
      <c r="QO103" s="21">
        <f>SUM($R83:QO83)-SUM($R97:QO97)</f>
        <v>15739500</v>
      </c>
      <c r="QP103" s="21">
        <f>SUM($R83:QP83)-SUM($R97:QP97)</f>
        <v>15981000</v>
      </c>
      <c r="QQ103" s="21">
        <f>SUM($R83:QQ83)-SUM($R97:QQ97)</f>
        <v>16222500</v>
      </c>
      <c r="QR103" s="21">
        <f>SUM($R83:QR83)-SUM($R97:QR97)</f>
        <v>16464000</v>
      </c>
      <c r="QS103" s="21">
        <f>SUM($R83:QS83)-SUM($R97:QS97)</f>
        <v>16705500</v>
      </c>
      <c r="QT103" s="21">
        <f>SUM($R83:QT83)-SUM($R97:QT97)</f>
        <v>16947000</v>
      </c>
      <c r="QU103" s="21">
        <f>SUM($R83:QU83)-SUM($R97:QU97)</f>
        <v>17188500</v>
      </c>
      <c r="QV103" s="21">
        <f>SUM($R83:QV83)-SUM($R97:QV97)</f>
        <v>17430000</v>
      </c>
      <c r="QW103" s="21">
        <f>SUM($R83:QW83)-SUM($R97:QW97)</f>
        <v>17671500</v>
      </c>
      <c r="QX103" s="21">
        <f>SUM($R83:QX83)-SUM($R97:QX97)</f>
        <v>17913000</v>
      </c>
      <c r="QY103" s="21">
        <f>SUM($R83:QY83)-SUM($R97:QY97)</f>
        <v>18154500</v>
      </c>
      <c r="QZ103" s="21">
        <f>SUM($R83:QZ83)-SUM($R97:QZ97)</f>
        <v>18396000</v>
      </c>
      <c r="RA103" s="21">
        <f>SUM($R83:RA83)-SUM($R97:RA97)</f>
        <v>18637500</v>
      </c>
      <c r="RB103" s="21">
        <f>SUM($R83:RB83)-SUM($R97:RB97)</f>
        <v>18879000</v>
      </c>
      <c r="RC103" s="21">
        <f>SUM($R83:RC83)-SUM($R97:RC97)</f>
        <v>19120500</v>
      </c>
      <c r="RD103" s="21">
        <f>SUM($R83:RD83)-SUM($R97:RD97)</f>
        <v>19362000</v>
      </c>
      <c r="RE103" s="21">
        <f>SUM($R83:RE83)-SUM($R97:RE97)</f>
        <v>19603500</v>
      </c>
      <c r="RF103" s="21">
        <f>SUM($R83:RF83)-SUM($R97:RF97)</f>
        <v>19845000</v>
      </c>
      <c r="RG103" s="21">
        <f>SUM($R83:RG83)-SUM($R97:RG97)</f>
        <v>19876500</v>
      </c>
      <c r="RH103" s="21">
        <f>SUM($R83:RH83)-SUM($R97:RH97)</f>
        <v>19908000</v>
      </c>
      <c r="RI103" s="21">
        <f>SUM($R83:RI83)-SUM($R97:RI97)</f>
        <v>19939500</v>
      </c>
      <c r="RJ103" s="21">
        <f>SUM($R83:RJ83)-SUM($R97:RJ97)</f>
        <v>19971000</v>
      </c>
      <c r="RK103" s="21">
        <f>SUM($R83:RK83)-SUM($R97:RK97)</f>
        <v>20002500</v>
      </c>
      <c r="RL103" s="21">
        <f>SUM($R83:RL83)-SUM($R97:RL97)</f>
        <v>20034000</v>
      </c>
      <c r="RM103" s="21">
        <f>SUM($R83:RM83)-SUM($R97:RM97)</f>
        <v>20065500</v>
      </c>
      <c r="RN103" s="21">
        <f>SUM($R83:RN83)-SUM($R97:RN97)</f>
        <v>20097000</v>
      </c>
      <c r="RO103" s="21">
        <f>SUM($R83:RO83)-SUM($R97:RO97)</f>
        <v>20128500</v>
      </c>
      <c r="RP103" s="21">
        <f>SUM($R83:RP83)-SUM($R97:RP97)</f>
        <v>20160000</v>
      </c>
      <c r="RQ103" s="21">
        <f>SUM($R83:RQ83)-SUM($R97:RQ97)</f>
        <v>20191500</v>
      </c>
      <c r="RR103" s="21">
        <f>SUM($R83:RR83)-SUM($R97:RR97)</f>
        <v>20223000</v>
      </c>
      <c r="RS103" s="21">
        <f>SUM($R83:RS83)-SUM($R97:RS97)</f>
        <v>20254500</v>
      </c>
      <c r="RT103" s="21">
        <f>SUM($R83:RT83)-SUM($R97:RT97)</f>
        <v>20286000</v>
      </c>
      <c r="RU103" s="21">
        <f>SUM($R83:RU83)-SUM($R97:RU97)</f>
        <v>20317500</v>
      </c>
      <c r="RV103" s="21">
        <f>SUM($R83:RV83)-SUM($R97:RV97)</f>
        <v>20349000</v>
      </c>
      <c r="RW103" s="21">
        <f>SUM($R83:RW83)-SUM($R97:RW97)</f>
        <v>20380500</v>
      </c>
      <c r="RX103" s="21">
        <f>SUM($R83:RX83)-SUM($R97:RX97)</f>
        <v>20412000</v>
      </c>
      <c r="RY103" s="21">
        <f>SUM($R83:RY83)-SUM($R97:RY97)</f>
        <v>20443500</v>
      </c>
      <c r="RZ103" s="21">
        <f>SUM($R83:RZ83)-SUM($R97:RZ97)</f>
        <v>20475000</v>
      </c>
      <c r="SA103" s="21">
        <f>SUM($R83:SA83)-SUM($R97:SA97)</f>
        <v>20506500</v>
      </c>
      <c r="SB103" s="21">
        <f>SUM($R83:SB83)-SUM($R97:SB97)</f>
        <v>20538000</v>
      </c>
      <c r="SC103" s="21">
        <f>SUM($R83:SC83)-SUM($R97:SC97)</f>
        <v>20569500</v>
      </c>
      <c r="SD103" s="21">
        <f>SUM($R83:SD83)-SUM($R97:SD97)</f>
        <v>20601000</v>
      </c>
      <c r="SE103" s="21">
        <f>SUM($R83:SE83)-SUM($R97:SE97)</f>
        <v>20632500</v>
      </c>
      <c r="SF103" s="21">
        <f>SUM($R83:SF83)-SUM($R97:SF97)</f>
        <v>20664000</v>
      </c>
      <c r="SG103" s="21">
        <f>SUM($R83:SG83)-SUM($R97:SG97)</f>
        <v>20695500</v>
      </c>
      <c r="SH103" s="21">
        <f>SUM($R83:SH83)-SUM($R97:SH97)</f>
        <v>20727000</v>
      </c>
      <c r="SI103" s="21">
        <f>SUM($R83:SI83)-SUM($R97:SI97)</f>
        <v>20758500</v>
      </c>
      <c r="SJ103" s="21">
        <f>SUM($R83:SJ83)-SUM($R97:SJ97)</f>
        <v>20790000</v>
      </c>
      <c r="SK103" s="21">
        <f>SUM($R83:SK83)-SUM($R97:SK97)</f>
        <v>20790000</v>
      </c>
      <c r="SL103" s="21">
        <f>SUM($R83:SL83)-SUM($R97:SL97)</f>
        <v>20580000</v>
      </c>
      <c r="SM103" s="21">
        <f>SUM($R83:SM83)-SUM($R97:SM97)</f>
        <v>20370000</v>
      </c>
      <c r="SN103" s="21">
        <f>SUM($R83:SN83)-SUM($R97:SN97)</f>
        <v>20160000</v>
      </c>
      <c r="SO103" s="21">
        <f>SUM($R83:SO83)-SUM($R97:SO97)</f>
        <v>19950000</v>
      </c>
      <c r="SP103" s="21">
        <f>SUM($R83:SP83)-SUM($R97:SP97)</f>
        <v>19740000</v>
      </c>
      <c r="SQ103" s="21">
        <f>SUM($R83:SQ83)-SUM($R97:SQ97)</f>
        <v>19530000</v>
      </c>
      <c r="SR103" s="21">
        <f>SUM($R83:SR83)-SUM($R97:SR97)</f>
        <v>19320000</v>
      </c>
      <c r="SS103" s="21">
        <f>SUM($R83:SS83)-SUM($R97:SS97)</f>
        <v>19110000</v>
      </c>
      <c r="ST103" s="21">
        <f>SUM($R83:ST83)-SUM($R97:ST97)</f>
        <v>18900000</v>
      </c>
      <c r="SU103" s="21">
        <f>SUM($R83:SU83)-SUM($R97:SU97)</f>
        <v>18690000</v>
      </c>
      <c r="SV103" s="21">
        <f>SUM($R83:SV83)-SUM($R97:SV97)</f>
        <v>18480000</v>
      </c>
      <c r="SW103" s="21">
        <f>SUM($R83:SW83)-SUM($R97:SW97)</f>
        <v>18270000</v>
      </c>
      <c r="SX103" s="21">
        <f>SUM($R83:SX83)-SUM($R97:SX97)</f>
        <v>18060000</v>
      </c>
      <c r="SY103" s="21">
        <f>SUM($R83:SY83)-SUM($R97:SY97)</f>
        <v>17850000</v>
      </c>
      <c r="SZ103" s="21">
        <f>SUM($R83:SZ83)-SUM($R97:SZ97)</f>
        <v>17640000</v>
      </c>
      <c r="TA103" s="21">
        <f>SUM($R83:TA83)-SUM($R97:TA97)</f>
        <v>17430000</v>
      </c>
      <c r="TB103" s="21">
        <f>SUM($R83:TB83)-SUM($R97:TB97)</f>
        <v>17220000</v>
      </c>
      <c r="TC103" s="21">
        <f>SUM($R83:TC83)-SUM($R97:TC97)</f>
        <v>17010000</v>
      </c>
      <c r="TD103" s="21">
        <f>SUM($R83:TD83)-SUM($R97:TD97)</f>
        <v>16800000</v>
      </c>
      <c r="TE103" s="21">
        <f>SUM($R83:TE83)-SUM($R97:TE97)</f>
        <v>16590000</v>
      </c>
      <c r="TF103" s="21">
        <f>SUM($R83:TF83)-SUM($R97:TF97)</f>
        <v>16380000</v>
      </c>
      <c r="TG103" s="21">
        <f>SUM($R83:TG83)-SUM($R97:TG97)</f>
        <v>16170000</v>
      </c>
      <c r="TH103" s="21">
        <f>SUM($R83:TH83)-SUM($R97:TH97)</f>
        <v>15960000</v>
      </c>
      <c r="TI103" s="21">
        <f>SUM($R83:TI83)-SUM($R97:TI97)</f>
        <v>15750000</v>
      </c>
      <c r="TJ103" s="21">
        <f>SUM($R83:TJ83)-SUM($R97:TJ97)</f>
        <v>15540000</v>
      </c>
      <c r="TK103" s="21">
        <f>SUM($R83:TK83)-SUM($R97:TK97)</f>
        <v>15330000</v>
      </c>
      <c r="TL103" s="21">
        <f>SUM($R83:TL83)-SUM($R97:TL97)</f>
        <v>15120000</v>
      </c>
      <c r="TM103" s="21">
        <f>SUM($R83:TM83)-SUM($R97:TM97)</f>
        <v>14910000</v>
      </c>
      <c r="TN103" s="21">
        <f>SUM($R83:TN83)-SUM($R97:TN97)</f>
        <v>14700000</v>
      </c>
      <c r="TO103" s="21">
        <f>SUM($R83:TO83)-SUM($R97:TO97)</f>
        <v>14490000</v>
      </c>
      <c r="TP103" s="21">
        <f>SUM($R83:TP83)-SUM($R97:TP97)</f>
        <v>14511000</v>
      </c>
      <c r="TQ103" s="21">
        <f>SUM($R83:TQ83)-SUM($R97:TQ97)</f>
        <v>14532000</v>
      </c>
      <c r="TR103" s="21">
        <f>SUM($R83:TR83)-SUM($R97:TR97)</f>
        <v>14553000</v>
      </c>
      <c r="TS103" s="21">
        <f>SUM($R83:TS83)-SUM($R97:TS97)</f>
        <v>14574000</v>
      </c>
      <c r="TT103" s="21">
        <f>SUM($R83:TT83)-SUM($R97:TT97)</f>
        <v>14595000</v>
      </c>
      <c r="TU103" s="21">
        <f>SUM($R83:TU83)-SUM($R97:TU97)</f>
        <v>14616000</v>
      </c>
      <c r="TV103" s="21">
        <f>SUM($R83:TV83)-SUM($R97:TV97)</f>
        <v>14637000</v>
      </c>
      <c r="TW103" s="21">
        <f>SUM($R83:TW83)-SUM($R97:TW97)</f>
        <v>14658000</v>
      </c>
      <c r="TX103" s="21">
        <f>SUM($R83:TX83)-SUM($R97:TX97)</f>
        <v>14679000</v>
      </c>
      <c r="TY103" s="21">
        <f>SUM($R83:TY83)-SUM($R97:TY97)</f>
        <v>14700000</v>
      </c>
      <c r="TZ103" s="21">
        <f>SUM($R83:TZ83)-SUM($R97:TZ97)</f>
        <v>14721000</v>
      </c>
      <c r="UA103" s="21">
        <f>SUM($R83:UA83)-SUM($R97:UA97)</f>
        <v>14742000</v>
      </c>
      <c r="UB103" s="21">
        <f>SUM($R83:UB83)-SUM($R97:UB97)</f>
        <v>14763000</v>
      </c>
      <c r="UC103" s="21">
        <f>SUM($R83:UC83)-SUM($R97:UC97)</f>
        <v>14784000</v>
      </c>
      <c r="UD103" s="21">
        <f>SUM($R83:UD83)-SUM($R97:UD97)</f>
        <v>14805000</v>
      </c>
      <c r="UE103" s="21">
        <f>SUM($R83:UE83)-SUM($R97:UE97)</f>
        <v>14826000</v>
      </c>
      <c r="UF103" s="21">
        <f>SUM($R83:UF83)-SUM($R97:UF97)</f>
        <v>14847000</v>
      </c>
      <c r="UG103" s="21">
        <f>SUM($R83:UG83)-SUM($R97:UG97)</f>
        <v>14868000</v>
      </c>
      <c r="UH103" s="21">
        <f>SUM($R83:UH83)-SUM($R97:UH97)</f>
        <v>14889000</v>
      </c>
      <c r="UI103" s="21">
        <f>SUM($R83:UI83)-SUM($R97:UI97)</f>
        <v>14910000</v>
      </c>
      <c r="UJ103" s="21">
        <f>SUM($R83:UJ83)-SUM($R97:UJ97)</f>
        <v>14931000</v>
      </c>
      <c r="UK103" s="21">
        <f>SUM($R83:UK83)-SUM($R97:UK97)</f>
        <v>14952000</v>
      </c>
      <c r="UL103" s="21">
        <f>SUM($R83:UL83)-SUM($R97:UL97)</f>
        <v>14973000</v>
      </c>
      <c r="UM103" s="21">
        <f>SUM($R83:UM83)-SUM($R97:UM97)</f>
        <v>14994000</v>
      </c>
      <c r="UN103" s="21">
        <f>SUM($R83:UN83)-SUM($R97:UN97)</f>
        <v>15015000</v>
      </c>
      <c r="UO103" s="21">
        <f>SUM($R83:UO83)-SUM($R97:UO97)</f>
        <v>15036000</v>
      </c>
      <c r="UP103" s="21">
        <f>SUM($R83:UP83)-SUM($R97:UP97)</f>
        <v>15057000</v>
      </c>
      <c r="UQ103" s="21">
        <f>SUM($R83:UQ83)-SUM($R97:UQ97)</f>
        <v>15078000</v>
      </c>
      <c r="UR103" s="21">
        <f>SUM($R83:UR83)-SUM($R97:UR97)</f>
        <v>15099000</v>
      </c>
      <c r="US103" s="21">
        <f>SUM($R83:US83)-SUM($R97:US97)</f>
        <v>15120000</v>
      </c>
      <c r="UT103" s="21">
        <f>SUM($R83:UT83)-SUM($R97:UT97)</f>
        <v>15120000</v>
      </c>
      <c r="UU103" s="21">
        <f>SUM($R83:UU83)-SUM($R97:UU97)</f>
        <v>15246000</v>
      </c>
      <c r="UV103" s="21">
        <f>SUM($R83:UV83)-SUM($R97:UV97)</f>
        <v>15372000</v>
      </c>
      <c r="UW103" s="21">
        <f>SUM($R83:UW83)-SUM($R97:UW97)</f>
        <v>15498000</v>
      </c>
      <c r="UX103" s="21">
        <f>SUM($R83:UX83)-SUM($R97:UX97)</f>
        <v>15624000</v>
      </c>
      <c r="UY103" s="21">
        <f>SUM($R83:UY83)-SUM($R97:UY97)</f>
        <v>15750000</v>
      </c>
      <c r="UZ103" s="21">
        <f>SUM($R83:UZ83)-SUM($R97:UZ97)</f>
        <v>15876000</v>
      </c>
      <c r="VA103" s="21">
        <f>SUM($R83:VA83)-SUM($R97:VA97)</f>
        <v>16002000</v>
      </c>
      <c r="VB103" s="21">
        <f>SUM($R83:VB83)-SUM($R97:VB97)</f>
        <v>16128000</v>
      </c>
      <c r="VC103" s="21">
        <f>SUM($R83:VC83)-SUM($R97:VC97)</f>
        <v>16254000</v>
      </c>
      <c r="VD103" s="21">
        <f>SUM($R83:VD83)-SUM($R97:VD97)</f>
        <v>16380000</v>
      </c>
      <c r="VE103" s="21">
        <f>SUM($R83:VE83)-SUM($R97:VE97)</f>
        <v>16506000</v>
      </c>
      <c r="VF103" s="21">
        <f>SUM($R83:VF83)-SUM($R97:VF97)</f>
        <v>16632000</v>
      </c>
      <c r="VG103" s="21">
        <f>SUM($R83:VG83)-SUM($R97:VG97)</f>
        <v>16758000</v>
      </c>
      <c r="VH103" s="21">
        <f>SUM($R83:VH83)-SUM($R97:VH97)</f>
        <v>16884000</v>
      </c>
      <c r="VI103" s="21">
        <f>SUM($R83:VI83)-SUM($R97:VI97)</f>
        <v>17010000</v>
      </c>
      <c r="VJ103" s="21">
        <f>SUM($R83:VJ83)-SUM($R97:VJ97)</f>
        <v>17136000</v>
      </c>
      <c r="VK103" s="21">
        <f>SUM($R83:VK83)-SUM($R97:VK97)</f>
        <v>17262000</v>
      </c>
      <c r="VL103" s="21">
        <f>SUM($R83:VL83)-SUM($R97:VL97)</f>
        <v>17388000</v>
      </c>
      <c r="VM103" s="21">
        <f>SUM($R83:VM83)-SUM($R97:VM97)</f>
        <v>17514000</v>
      </c>
      <c r="VN103" s="21">
        <f>SUM($R83:VN83)-SUM($R97:VN97)</f>
        <v>17640000</v>
      </c>
      <c r="VO103" s="21">
        <f>SUM($R83:VO83)-SUM($R97:VO97)</f>
        <v>17766000</v>
      </c>
      <c r="VP103" s="21">
        <f>SUM($R83:VP83)-SUM($R97:VP97)</f>
        <v>17892000</v>
      </c>
      <c r="VQ103" s="21">
        <f>SUM($R83:VQ83)-SUM($R97:VQ97)</f>
        <v>18018000</v>
      </c>
      <c r="VR103" s="21">
        <f>SUM($R83:VR83)-SUM($R97:VR97)</f>
        <v>18144000</v>
      </c>
      <c r="VS103" s="21">
        <f>SUM($R83:VS83)-SUM($R97:VS97)</f>
        <v>18270000</v>
      </c>
      <c r="VT103" s="21">
        <f>SUM($R83:VT83)-SUM($R97:VT97)</f>
        <v>18396000</v>
      </c>
      <c r="VU103" s="21">
        <f>SUM($R83:VU83)-SUM($R97:VU97)</f>
        <v>18522000</v>
      </c>
      <c r="VV103" s="21">
        <f>SUM($R83:VV83)-SUM($R97:VV97)</f>
        <v>18648000</v>
      </c>
      <c r="VW103" s="21">
        <f>SUM($R83:VW83)-SUM($R97:VW97)</f>
        <v>18774000</v>
      </c>
      <c r="VX103" s="21">
        <f>SUM($R83:VX83)-SUM($R97:VX97)</f>
        <v>18900000</v>
      </c>
      <c r="VY103" s="21">
        <f>SUM($R83:VY83)-SUM($R97:VY97)</f>
        <v>18900000</v>
      </c>
      <c r="VZ103" s="21">
        <f>SUM($R83:VZ83)-SUM($R97:VZ97)</f>
        <v>18900000</v>
      </c>
      <c r="WA103" s="21">
        <f>SUM($R83:WA83)-SUM($R97:WA97)</f>
        <v>18900000</v>
      </c>
      <c r="WB103" s="21">
        <f>SUM($R83:WB83)-SUM($R97:WB97)</f>
        <v>18900000</v>
      </c>
      <c r="WC103" s="21">
        <f>SUM($R83:WC83)-SUM($R97:WC97)</f>
        <v>18900000</v>
      </c>
      <c r="WD103" s="21">
        <f>SUM($R83:WD83)-SUM($R97:WD97)</f>
        <v>18900000</v>
      </c>
      <c r="WE103" s="21">
        <f>SUM($R83:WE83)-SUM($R97:WE97)</f>
        <v>18900000</v>
      </c>
      <c r="WF103" s="21">
        <f>SUM($R83:WF83)-SUM($R97:WF97)</f>
        <v>18900000</v>
      </c>
      <c r="WG103" s="21">
        <f>SUM($R83:WG83)-SUM($R97:WG97)</f>
        <v>18900000</v>
      </c>
      <c r="WH103" s="21">
        <f>SUM($R83:WH83)-SUM($R97:WH97)</f>
        <v>18900000</v>
      </c>
      <c r="WI103" s="21">
        <f>SUM($R83:WI83)-SUM($R97:WI97)</f>
        <v>18900000</v>
      </c>
      <c r="WJ103" s="21">
        <f>SUM($R83:WJ83)-SUM($R97:WJ97)</f>
        <v>18900000</v>
      </c>
      <c r="WK103" s="21">
        <f>SUM($R83:WK83)-SUM($R97:WK97)</f>
        <v>18900000</v>
      </c>
      <c r="WL103" s="21">
        <f>SUM($R83:WL83)-SUM($R97:WL97)</f>
        <v>18900000</v>
      </c>
      <c r="WM103" s="21">
        <f>SUM($R83:WM83)-SUM($R97:WM97)</f>
        <v>18900000</v>
      </c>
      <c r="WN103" s="21">
        <f>SUM($R83:WN83)-SUM($R97:WN97)</f>
        <v>18900000</v>
      </c>
      <c r="WO103" s="21">
        <f>SUM($R83:WO83)-SUM($R97:WO97)</f>
        <v>18900000</v>
      </c>
      <c r="WP103" s="21">
        <f>SUM($R83:WP83)-SUM($R97:WP97)</f>
        <v>18900000</v>
      </c>
      <c r="WQ103" s="21">
        <f>SUM($R83:WQ83)-SUM($R97:WQ97)</f>
        <v>18900000</v>
      </c>
      <c r="WR103" s="21">
        <f>SUM($R83:WR83)-SUM($R97:WR97)</f>
        <v>18900000</v>
      </c>
      <c r="WS103" s="21">
        <f>SUM($R83:WS83)-SUM($R97:WS97)</f>
        <v>18900000</v>
      </c>
      <c r="WT103" s="21">
        <f>SUM($R83:WT83)-SUM($R97:WT97)</f>
        <v>18900000</v>
      </c>
      <c r="WU103" s="21">
        <f>SUM($R83:WU83)-SUM($R97:WU97)</f>
        <v>18900000</v>
      </c>
      <c r="WV103" s="21">
        <f>SUM($R83:WV83)-SUM($R97:WV97)</f>
        <v>18900000</v>
      </c>
      <c r="WW103" s="21">
        <f>SUM($R83:WW83)-SUM($R97:WW97)</f>
        <v>18900000</v>
      </c>
      <c r="WX103" s="21">
        <f>SUM($R83:WX83)-SUM($R97:WX97)</f>
        <v>18900000</v>
      </c>
      <c r="WY103" s="21">
        <f>SUM($R83:WY83)-SUM($R97:WY97)</f>
        <v>18900000</v>
      </c>
      <c r="WZ103" s="21">
        <f>SUM($R83:WZ83)-SUM($R97:WZ97)</f>
        <v>18900000</v>
      </c>
      <c r="XA103" s="21">
        <f>SUM($R83:XA83)-SUM($R97:XA97)</f>
        <v>18900000</v>
      </c>
      <c r="XB103" s="21">
        <f>SUM($R83:XB83)-SUM($R97:XB97)</f>
        <v>18742500</v>
      </c>
      <c r="XC103" s="21">
        <f>SUM($R83:XC83)-SUM($R97:XC97)</f>
        <v>18585000</v>
      </c>
      <c r="XD103" s="21">
        <f>SUM($R83:XD83)-SUM($R97:XD97)</f>
        <v>18427500</v>
      </c>
      <c r="XE103" s="21">
        <f>SUM($R83:XE83)-SUM($R97:XE97)</f>
        <v>18270000</v>
      </c>
      <c r="XF103" s="21">
        <f>SUM($R83:XF83)-SUM($R97:XF97)</f>
        <v>18112500</v>
      </c>
      <c r="XG103" s="21">
        <f>SUM($R83:XG83)-SUM($R97:XG97)</f>
        <v>17955000</v>
      </c>
      <c r="XH103" s="21">
        <f>SUM($R83:XH83)-SUM($R97:XH97)</f>
        <v>17797500</v>
      </c>
      <c r="XI103" s="21">
        <f>SUM($R83:XI83)-SUM($R97:XI97)</f>
        <v>17640000</v>
      </c>
      <c r="XJ103" s="21">
        <f>SUM($R83:XJ83)-SUM($R97:XJ97)</f>
        <v>17482500</v>
      </c>
      <c r="XK103" s="21">
        <f>SUM($R83:XK83)-SUM($R97:XK97)</f>
        <v>17325000</v>
      </c>
      <c r="XL103" s="21">
        <f>SUM($R83:XL83)-SUM($R97:XL97)</f>
        <v>17167500</v>
      </c>
      <c r="XM103" s="21">
        <f>SUM($R83:XM83)-SUM($R97:XM97)</f>
        <v>17010000</v>
      </c>
      <c r="XN103" s="21">
        <f>SUM($R83:XN83)-SUM($R97:XN97)</f>
        <v>16852500</v>
      </c>
      <c r="XO103" s="21">
        <f>SUM($R83:XO83)-SUM($R97:XO97)</f>
        <v>16695000</v>
      </c>
      <c r="XP103" s="21">
        <f>SUM($R83:XP83)-SUM($R97:XP97)</f>
        <v>16537500</v>
      </c>
      <c r="XQ103" s="21">
        <f>SUM($R83:XQ83)-SUM($R97:XQ97)</f>
        <v>16380000</v>
      </c>
      <c r="XR103" s="21">
        <f>SUM($R83:XR83)-SUM($R97:XR97)</f>
        <v>16222500</v>
      </c>
      <c r="XS103" s="21">
        <f>SUM($R83:XS83)-SUM($R97:XS97)</f>
        <v>16065000</v>
      </c>
      <c r="XT103" s="21">
        <f>SUM($R83:XT83)-SUM($R97:XT97)</f>
        <v>15907500</v>
      </c>
      <c r="XU103" s="21">
        <f>SUM($R83:XU83)-SUM($R97:XU97)</f>
        <v>15750000</v>
      </c>
      <c r="XV103" s="21">
        <f>SUM($R83:XV83)-SUM($R97:XV97)</f>
        <v>15592500</v>
      </c>
      <c r="XW103" s="21">
        <f>SUM($R83:XW83)-SUM($R97:XW97)</f>
        <v>15435000</v>
      </c>
      <c r="XX103" s="21">
        <f>SUM($R83:XX83)-SUM($R97:XX97)</f>
        <v>15277500</v>
      </c>
      <c r="XY103" s="21">
        <f>SUM($R83:XY83)-SUM($R97:XY97)</f>
        <v>15120000</v>
      </c>
      <c r="XZ103" s="21">
        <f>SUM($R83:XZ83)-SUM($R97:XZ97)</f>
        <v>14962500</v>
      </c>
      <c r="YA103" s="21">
        <f>SUM($R83:YA83)-SUM($R97:YA97)</f>
        <v>14805000</v>
      </c>
      <c r="YB103" s="21">
        <f>SUM($R83:YB83)-SUM($R97:YB97)</f>
        <v>14647500</v>
      </c>
      <c r="YC103" s="21">
        <f>SUM($R83:YC83)-SUM($R97:YC97)</f>
        <v>14490000</v>
      </c>
      <c r="YD103" s="21">
        <f>SUM($R83:YD83)-SUM($R97:YD97)</f>
        <v>14332500</v>
      </c>
      <c r="YE103" s="21">
        <f>SUM($R83:YE83)-SUM($R97:YE97)</f>
        <v>14175000</v>
      </c>
      <c r="YF103" s="21">
        <f>SUM($R83:YF83)-SUM($R97:YF97)</f>
        <v>14175000</v>
      </c>
      <c r="YG103" s="21">
        <f>SUM($R83:YG83)-SUM($R97:YG97)</f>
        <v>14175000</v>
      </c>
      <c r="YH103" s="21">
        <f>SUM($R83:YH83)-SUM($R97:YH97)</f>
        <v>14175000</v>
      </c>
      <c r="YI103" s="21">
        <f>SUM($R83:YI83)-SUM($R97:YI97)</f>
        <v>14175000</v>
      </c>
      <c r="YJ103" s="21">
        <f>SUM($R83:YJ83)-SUM($R97:YJ97)</f>
        <v>14175000</v>
      </c>
      <c r="YK103" s="21">
        <f>SUM($R83:YK83)-SUM($R97:YK97)</f>
        <v>14175000</v>
      </c>
      <c r="YL103" s="21">
        <f>SUM($R83:YL83)-SUM($R97:YL97)</f>
        <v>14175000</v>
      </c>
      <c r="YM103" s="21">
        <f>SUM($R83:YM83)-SUM($R97:YM97)</f>
        <v>14175000</v>
      </c>
      <c r="YN103" s="21">
        <f>SUM($R83:YN83)-SUM($R97:YN97)</f>
        <v>14175000</v>
      </c>
      <c r="YO103" s="21">
        <f>SUM($R83:YO83)-SUM($R97:YO97)</f>
        <v>14175000</v>
      </c>
      <c r="YP103" s="21">
        <f>SUM($R83:YP83)-SUM($R97:YP97)</f>
        <v>14175000</v>
      </c>
      <c r="YQ103" s="21">
        <f>SUM($R83:YQ83)-SUM($R97:YQ97)</f>
        <v>14175000</v>
      </c>
      <c r="YR103" s="21">
        <f>SUM($R83:YR83)-SUM($R97:YR97)</f>
        <v>14175000</v>
      </c>
      <c r="YS103" s="21">
        <f>SUM($R83:YS83)-SUM($R97:YS97)</f>
        <v>14175000</v>
      </c>
      <c r="YT103" s="21">
        <f>SUM($R83:YT83)-SUM($R97:YT97)</f>
        <v>14175000</v>
      </c>
      <c r="YU103" s="21">
        <f>SUM($R83:YU83)-SUM($R97:YU97)</f>
        <v>14175000</v>
      </c>
      <c r="YV103" s="21">
        <f>SUM($R83:YV83)-SUM($R97:YV97)</f>
        <v>14175000</v>
      </c>
      <c r="YW103" s="21">
        <f>SUM($R83:YW83)-SUM($R97:YW97)</f>
        <v>14175000</v>
      </c>
      <c r="YX103" s="21">
        <f>SUM($R83:YX83)-SUM($R97:YX97)</f>
        <v>14175000</v>
      </c>
      <c r="YY103" s="21">
        <f>SUM($R83:YY83)-SUM($R97:YY97)</f>
        <v>14175000</v>
      </c>
      <c r="YZ103" s="21">
        <f>SUM($R83:YZ83)-SUM($R97:YZ97)</f>
        <v>14175000</v>
      </c>
      <c r="ZA103" s="21">
        <f>SUM($R83:ZA83)-SUM($R97:ZA97)</f>
        <v>14175000</v>
      </c>
      <c r="ZB103" s="21">
        <f>SUM($R83:ZB83)-SUM($R97:ZB97)</f>
        <v>14175000</v>
      </c>
      <c r="ZC103" s="21">
        <f>SUM($R83:ZC83)-SUM($R97:ZC97)</f>
        <v>14175000</v>
      </c>
      <c r="ZD103" s="21">
        <f>SUM($R83:ZD83)-SUM($R97:ZD97)</f>
        <v>14175000</v>
      </c>
      <c r="ZE103" s="21">
        <f>SUM($R83:ZE83)-SUM($R97:ZE97)</f>
        <v>14175000</v>
      </c>
      <c r="ZF103" s="21">
        <f>SUM($R83:ZF83)-SUM($R97:ZF97)</f>
        <v>14175000</v>
      </c>
      <c r="ZG103" s="21">
        <f>SUM($R83:ZG83)-SUM($R97:ZG97)</f>
        <v>14175000</v>
      </c>
      <c r="ZH103" s="21">
        <f>SUM($R83:ZH83)-SUM($R97:ZH97)</f>
        <v>14175000</v>
      </c>
      <c r="ZI103" s="21">
        <f>SUM($R83:ZI83)-SUM($R97:ZI97)</f>
        <v>14175000</v>
      </c>
      <c r="ZJ103" s="21">
        <f>SUM($R83:ZJ83)-SUM($R97:ZJ97)</f>
        <v>14175000</v>
      </c>
      <c r="ZK103" s="21">
        <f>SUM($R83:ZK83)-SUM($R97:ZK97)</f>
        <v>14374500</v>
      </c>
      <c r="ZL103" s="21">
        <f>SUM($R83:ZL83)-SUM($R97:ZL97)</f>
        <v>14574000</v>
      </c>
      <c r="ZM103" s="21">
        <f>SUM($R83:ZM83)-SUM($R97:ZM97)</f>
        <v>14773500</v>
      </c>
      <c r="ZN103" s="21">
        <f>SUM($R83:ZN83)-SUM($R97:ZN97)</f>
        <v>14973000</v>
      </c>
      <c r="ZO103" s="21">
        <f>SUM($R83:ZO83)-SUM($R97:ZO97)</f>
        <v>15172500</v>
      </c>
      <c r="ZP103" s="21">
        <f>SUM($R83:ZP83)-SUM($R97:ZP97)</f>
        <v>15372000</v>
      </c>
      <c r="ZQ103" s="21">
        <f>SUM($R83:ZQ83)-SUM($R97:ZQ97)</f>
        <v>15571500</v>
      </c>
      <c r="ZR103" s="21">
        <f>SUM($R83:ZR83)-SUM($R97:ZR97)</f>
        <v>15771000</v>
      </c>
      <c r="ZS103" s="21">
        <f>SUM($R83:ZS83)-SUM($R97:ZS97)</f>
        <v>15970500</v>
      </c>
      <c r="ZT103" s="21">
        <f>SUM($R83:ZT83)-SUM($R97:ZT97)</f>
        <v>16170000</v>
      </c>
      <c r="ZU103" s="21">
        <f>SUM($R83:ZU83)-SUM($R97:ZU97)</f>
        <v>16369500</v>
      </c>
      <c r="ZV103" s="21">
        <f>SUM($R83:ZV83)-SUM($R97:ZV97)</f>
        <v>16569000</v>
      </c>
      <c r="ZW103" s="21">
        <f>SUM($R83:ZW83)-SUM($R97:ZW97)</f>
        <v>16768500</v>
      </c>
      <c r="ZX103" s="21">
        <f>SUM($R83:ZX83)-SUM($R97:ZX97)</f>
        <v>16968000</v>
      </c>
      <c r="ZY103" s="21">
        <f>SUM($R83:ZY83)-SUM($R97:ZY97)</f>
        <v>17167500</v>
      </c>
      <c r="ZZ103" s="21">
        <f>SUM($R83:ZZ83)-SUM($R97:ZZ97)</f>
        <v>17367000</v>
      </c>
      <c r="AAA103" s="21">
        <f>SUM($R83:AAA83)-SUM($R97:AAA97)</f>
        <v>17566500</v>
      </c>
      <c r="AAB103" s="21">
        <f>SUM($R83:AAB83)-SUM($R97:AAB97)</f>
        <v>17766000</v>
      </c>
      <c r="AAC103" s="21">
        <f>SUM($R83:AAC83)-SUM($R97:AAC97)</f>
        <v>17965500</v>
      </c>
      <c r="AAD103" s="21">
        <f>SUM($R83:AAD83)-SUM($R97:AAD97)</f>
        <v>18165000</v>
      </c>
      <c r="AAE103" s="21">
        <f>SUM($R83:AAE83)-SUM($R97:AAE97)</f>
        <v>18364500</v>
      </c>
      <c r="AAF103" s="21">
        <f>SUM($R83:AAF83)-SUM($R97:AAF97)</f>
        <v>18564000</v>
      </c>
      <c r="AAG103" s="21">
        <f>SUM($R83:AAG83)-SUM($R97:AAG97)</f>
        <v>18763500</v>
      </c>
      <c r="AAH103" s="21">
        <f>SUM($R83:AAH83)-SUM($R97:AAH97)</f>
        <v>18963000</v>
      </c>
      <c r="AAI103" s="21">
        <f>SUM($R83:AAI83)-SUM($R97:AAI97)</f>
        <v>19162500</v>
      </c>
      <c r="AAJ103" s="21">
        <f>SUM($R83:AAJ83)-SUM($R97:AAJ97)</f>
        <v>19362000</v>
      </c>
      <c r="AAK103" s="21">
        <f>SUM($R83:AAK83)-SUM($R97:AAK97)</f>
        <v>19561500</v>
      </c>
      <c r="AAL103" s="21">
        <f>SUM($R83:AAL83)-SUM($R97:AAL97)</f>
        <v>19761000</v>
      </c>
      <c r="AAM103" s="21">
        <f>SUM($R83:AAM83)-SUM($R97:AAM97)</f>
        <v>19960500</v>
      </c>
      <c r="AAN103" s="21">
        <f>SUM($R83:AAN83)-SUM($R97:AAN97)</f>
        <v>20160000</v>
      </c>
      <c r="AAO103" s="21">
        <f>SUM($R83:AAO83)-SUM($R97:AAO97)</f>
        <v>20160000</v>
      </c>
      <c r="AAP103" s="21">
        <f>SUM($R83:AAP83)-SUM($R97:AAP97)</f>
        <v>20160000</v>
      </c>
      <c r="AAQ103" s="21">
        <f>SUM($R83:AAQ83)-SUM($R97:AAQ97)</f>
        <v>20160000</v>
      </c>
      <c r="AAR103" s="21">
        <f>SUM($R83:AAR83)-SUM($R97:AAR97)</f>
        <v>20160000</v>
      </c>
      <c r="AAS103" s="21">
        <f>SUM($R83:AAS83)-SUM($R97:AAS97)</f>
        <v>20160000</v>
      </c>
      <c r="AAT103" s="21">
        <f>SUM($R83:AAT83)-SUM($R97:AAT97)</f>
        <v>20160000</v>
      </c>
      <c r="AAU103" s="21">
        <f>SUM($R83:AAU83)-SUM($R97:AAU97)</f>
        <v>20160000</v>
      </c>
      <c r="AAV103" s="21">
        <f>SUM($R83:AAV83)-SUM($R97:AAV97)</f>
        <v>20160000</v>
      </c>
      <c r="AAW103" s="21">
        <f>SUM($R83:AAW83)-SUM($R97:AAW97)</f>
        <v>20160000</v>
      </c>
      <c r="AAX103" s="21">
        <f>SUM($R83:AAX83)-SUM($R97:AAX97)</f>
        <v>20160000</v>
      </c>
      <c r="AAY103" s="21">
        <f>SUM($R83:AAY83)-SUM($R97:AAY97)</f>
        <v>20160000</v>
      </c>
      <c r="AAZ103" s="21">
        <f>SUM($R83:AAZ83)-SUM($R97:AAZ97)</f>
        <v>20160000</v>
      </c>
      <c r="ABA103" s="21">
        <f>SUM($R83:ABA83)-SUM($R97:ABA97)</f>
        <v>20160000</v>
      </c>
      <c r="ABB103" s="21">
        <f>SUM($R83:ABB83)-SUM($R97:ABB97)</f>
        <v>20160000</v>
      </c>
      <c r="ABC103" s="21">
        <f>SUM($R83:ABC83)-SUM($R97:ABC97)</f>
        <v>20160000</v>
      </c>
      <c r="ABD103" s="21">
        <f>SUM($R83:ABD83)-SUM($R97:ABD97)</f>
        <v>20160000</v>
      </c>
      <c r="ABE103" s="21">
        <f>SUM($R83:ABE83)-SUM($R97:ABE97)</f>
        <v>20160000</v>
      </c>
      <c r="ABF103" s="21">
        <f>SUM($R83:ABF83)-SUM($R97:ABF97)</f>
        <v>20160000</v>
      </c>
      <c r="ABG103" s="21">
        <f>SUM($R83:ABG83)-SUM($R97:ABG97)</f>
        <v>20160000</v>
      </c>
      <c r="ABH103" s="21">
        <f>SUM($R83:ABH83)-SUM($R97:ABH97)</f>
        <v>20160000</v>
      </c>
      <c r="ABI103" s="21">
        <f>SUM($R83:ABI83)-SUM($R97:ABI97)</f>
        <v>20160000</v>
      </c>
      <c r="ABJ103" s="21">
        <f>SUM($R83:ABJ83)-SUM($R97:ABJ97)</f>
        <v>20160000</v>
      </c>
      <c r="ABK103" s="21">
        <f>SUM($R83:ABK83)-SUM($R97:ABK97)</f>
        <v>20160000</v>
      </c>
      <c r="ABL103" s="21">
        <f>SUM($R83:ABL83)-SUM($R97:ABL97)</f>
        <v>20160000</v>
      </c>
      <c r="ABM103" s="21">
        <f>SUM($R83:ABM83)-SUM($R97:ABM97)</f>
        <v>20160000</v>
      </c>
      <c r="ABN103" s="21">
        <f>SUM($R83:ABN83)-SUM($R97:ABN97)</f>
        <v>20160000</v>
      </c>
      <c r="ABO103" s="21">
        <f>SUM($R83:ABO83)-SUM($R97:ABO97)</f>
        <v>20160000</v>
      </c>
      <c r="ABP103" s="21">
        <f>SUM($R83:ABP83)-SUM($R97:ABP97)</f>
        <v>20160000</v>
      </c>
      <c r="ABQ103" s="21">
        <f>SUM($R83:ABQ83)-SUM($R97:ABQ97)</f>
        <v>20160000</v>
      </c>
      <c r="ABR103" s="21">
        <f>SUM($R83:ABR83)-SUM($R97:ABR97)</f>
        <v>20160000</v>
      </c>
      <c r="ABS103" s="21">
        <f>SUM($R83:ABS83)-SUM($R97:ABS97)</f>
        <v>20160000</v>
      </c>
      <c r="ABT103" s="21">
        <f>SUM($R83:ABT83)-SUM($R97:ABT97)</f>
        <v>20202000</v>
      </c>
      <c r="ABU103" s="21">
        <f>SUM($R83:ABU83)-SUM($R97:ABU97)</f>
        <v>20244000</v>
      </c>
      <c r="ABV103" s="21">
        <f>SUM($R83:ABV83)-SUM($R97:ABV97)</f>
        <v>20286000</v>
      </c>
      <c r="ABW103" s="21">
        <f>SUM($R83:ABW83)-SUM($R97:ABW97)</f>
        <v>20328000</v>
      </c>
      <c r="ABX103" s="21">
        <f>SUM($R83:ABX83)-SUM($R97:ABX97)</f>
        <v>20370000</v>
      </c>
      <c r="ABY103" s="21">
        <f>SUM($R83:ABY83)-SUM($R97:ABY97)</f>
        <v>20412000</v>
      </c>
      <c r="ABZ103" s="21">
        <f>SUM($R83:ABZ83)-SUM($R97:ABZ97)</f>
        <v>20454000</v>
      </c>
      <c r="ACA103" s="21">
        <f>SUM($R83:ACA83)-SUM($R97:ACA97)</f>
        <v>20496000</v>
      </c>
      <c r="ACB103" s="21">
        <f>SUM($R83:ACB83)-SUM($R97:ACB97)</f>
        <v>20538000</v>
      </c>
      <c r="ACC103" s="21">
        <f>SUM($R83:ACC83)-SUM($R97:ACC97)</f>
        <v>20580000</v>
      </c>
      <c r="ACD103" s="21">
        <f>SUM($R83:ACD83)-SUM($R97:ACD97)</f>
        <v>20622000</v>
      </c>
      <c r="ACE103" s="21">
        <f>SUM($R83:ACE83)-SUM($R97:ACE97)</f>
        <v>20664000</v>
      </c>
      <c r="ACF103" s="21">
        <f>SUM($R83:ACF83)-SUM($R97:ACF97)</f>
        <v>20706000</v>
      </c>
      <c r="ACG103" s="21">
        <f>SUM($R83:ACG83)-SUM($R97:ACG97)</f>
        <v>20748000</v>
      </c>
      <c r="ACH103" s="21">
        <f>SUM($R83:ACH83)-SUM($R97:ACH97)</f>
        <v>20790000</v>
      </c>
      <c r="ACI103" s="21">
        <f>SUM($R83:ACI83)-SUM($R97:ACI97)</f>
        <v>20832000</v>
      </c>
      <c r="ACJ103" s="21">
        <f>SUM($R83:ACJ83)-SUM($R97:ACJ97)</f>
        <v>20874000</v>
      </c>
      <c r="ACK103" s="21">
        <f>SUM($R83:ACK83)-SUM($R97:ACK97)</f>
        <v>20916000</v>
      </c>
      <c r="ACL103" s="21">
        <f>SUM($R83:ACL83)-SUM($R97:ACL97)</f>
        <v>20958000</v>
      </c>
      <c r="ACM103" s="21">
        <f>SUM($R83:ACM83)-SUM($R97:ACM97)</f>
        <v>21000000</v>
      </c>
      <c r="ACN103" s="21">
        <f>SUM($R83:ACN83)-SUM($R97:ACN97)</f>
        <v>21042000</v>
      </c>
      <c r="ACO103" s="21">
        <f>SUM($R83:ACO83)-SUM($R97:ACO97)</f>
        <v>21084000</v>
      </c>
      <c r="ACP103" s="21">
        <f>SUM($R83:ACP83)-SUM($R97:ACP97)</f>
        <v>21126000</v>
      </c>
      <c r="ACQ103" s="21">
        <f>SUM($R83:ACQ83)-SUM($R97:ACQ97)</f>
        <v>21168000</v>
      </c>
      <c r="ACR103" s="21">
        <f>SUM($R83:ACR83)-SUM($R97:ACR97)</f>
        <v>21210000</v>
      </c>
      <c r="ACS103" s="21">
        <f>SUM($R83:ACS83)-SUM($R97:ACS97)</f>
        <v>21252000</v>
      </c>
      <c r="ACT103" s="21">
        <f>SUM($R83:ACT83)-SUM($R97:ACT97)</f>
        <v>21294000</v>
      </c>
      <c r="ACU103" s="21">
        <f>SUM($R83:ACU83)-SUM($R97:ACU97)</f>
        <v>21336000</v>
      </c>
      <c r="ACV103" s="21">
        <f>SUM($R83:ACV83)-SUM($R97:ACV97)</f>
        <v>21378000</v>
      </c>
      <c r="ACW103" s="21">
        <f>SUM($R83:ACW83)-SUM($R97:ACW97)</f>
        <v>21420000</v>
      </c>
      <c r="ACX103" s="21">
        <f>SUM($R83:ACX83)-SUM($R97:ACX97)</f>
        <v>21420000</v>
      </c>
      <c r="ACY103" s="21">
        <f>SUM($R83:ACY83)-SUM($R97:ACY97)</f>
        <v>21420000</v>
      </c>
      <c r="ACZ103" s="21">
        <f>SUM($R83:ACZ83)-SUM($R97:ACZ97)</f>
        <v>21420000</v>
      </c>
      <c r="ADA103" s="21">
        <f>SUM($R83:ADA83)-SUM($R97:ADA97)</f>
        <v>21420000</v>
      </c>
      <c r="ADB103" s="21">
        <f>SUM($R83:ADB83)-SUM($R97:ADB97)</f>
        <v>21420000</v>
      </c>
      <c r="ADC103" s="21">
        <f>SUM($R83:ADC83)-SUM($R97:ADC97)</f>
        <v>21420000</v>
      </c>
      <c r="ADD103" s="21">
        <f>SUM($R83:ADD83)-SUM($R97:ADD97)</f>
        <v>21420000</v>
      </c>
      <c r="ADE103" s="21">
        <f>SUM($R83:ADE83)-SUM($R97:ADE97)</f>
        <v>21420000</v>
      </c>
      <c r="ADF103" s="21">
        <f>SUM($R83:ADF83)-SUM($R97:ADF97)</f>
        <v>21420000</v>
      </c>
      <c r="ADG103" s="21">
        <f>SUM($R83:ADG83)-SUM($R97:ADG97)</f>
        <v>21420000</v>
      </c>
      <c r="ADH103" s="21">
        <f>SUM($R83:ADH83)-SUM($R97:ADH97)</f>
        <v>21420000</v>
      </c>
      <c r="ADI103" s="21">
        <f>SUM($R83:ADI83)-SUM($R97:ADI97)</f>
        <v>21420000</v>
      </c>
      <c r="ADJ103" s="21">
        <f>SUM($R83:ADJ83)-SUM($R97:ADJ97)</f>
        <v>21420000</v>
      </c>
      <c r="ADK103" s="21">
        <f>SUM($R83:ADK83)-SUM($R97:ADK97)</f>
        <v>21420000</v>
      </c>
      <c r="ADL103" s="21">
        <f>SUM($R83:ADL83)-SUM($R97:ADL97)</f>
        <v>21420000</v>
      </c>
      <c r="ADM103" s="21">
        <f>SUM($R83:ADM83)-SUM($R97:ADM97)</f>
        <v>21420000</v>
      </c>
      <c r="ADN103" s="21">
        <f>SUM($R83:ADN83)-SUM($R97:ADN97)</f>
        <v>21420000</v>
      </c>
      <c r="ADO103" s="21">
        <f>SUM($R83:ADO83)-SUM($R97:ADO97)</f>
        <v>21420000</v>
      </c>
      <c r="ADP103" s="21">
        <f>SUM($R83:ADP83)-SUM($R97:ADP97)</f>
        <v>21420000</v>
      </c>
      <c r="ADQ103" s="21">
        <f>SUM($R83:ADQ83)-SUM($R97:ADQ97)</f>
        <v>21420000</v>
      </c>
      <c r="ADR103" s="21">
        <f>SUM($R83:ADR83)-SUM($R97:ADR97)</f>
        <v>21420000</v>
      </c>
      <c r="ADS103" s="21">
        <f>SUM($R83:ADS83)-SUM($R97:ADS97)</f>
        <v>21420000</v>
      </c>
      <c r="ADT103" s="21">
        <f>SUM($R83:ADT83)-SUM($R97:ADT97)</f>
        <v>21420000</v>
      </c>
      <c r="ADU103" s="21">
        <f>SUM($R83:ADU83)-SUM($R97:ADU97)</f>
        <v>21420000</v>
      </c>
      <c r="ADV103" s="21">
        <f>SUM($R83:ADV83)-SUM($R97:ADV97)</f>
        <v>21420000</v>
      </c>
      <c r="ADW103" s="21">
        <f>SUM($R83:ADW83)-SUM($R97:ADW97)</f>
        <v>21420000</v>
      </c>
      <c r="ADX103" s="21">
        <f>SUM($R83:ADX83)-SUM($R97:ADX97)</f>
        <v>21420000</v>
      </c>
      <c r="ADY103" s="21">
        <f>SUM($R83:ADY83)-SUM($R97:ADY97)</f>
        <v>21420000</v>
      </c>
      <c r="ADZ103" s="21">
        <f>SUM($R83:ADZ83)-SUM($R97:ADZ97)</f>
        <v>21420000</v>
      </c>
      <c r="AEA103" s="21">
        <f>SUM($R83:AEA83)-SUM($R97:AEA97)</f>
        <v>21420000</v>
      </c>
      <c r="AEB103" s="21">
        <f>SUM($R83:AEB83)-SUM($R97:AEB97)</f>
        <v>21420000</v>
      </c>
      <c r="AEC103" s="21">
        <f>SUM($R83:AEC83)-SUM($R97:AEC97)</f>
        <v>21420000</v>
      </c>
      <c r="AED103" s="21">
        <f>SUM($R83:AED83)-SUM($R97:AED97)</f>
        <v>21777000</v>
      </c>
      <c r="AEE103" s="21">
        <f>SUM($R83:AEE83)-SUM($R97:AEE97)</f>
        <v>22134000</v>
      </c>
      <c r="AEF103" s="21">
        <f>SUM($R83:AEF83)-SUM($R97:AEF97)</f>
        <v>22491000</v>
      </c>
      <c r="AEG103" s="21">
        <f>SUM($R83:AEG83)-SUM($R97:AEG97)</f>
        <v>22848000</v>
      </c>
      <c r="AEH103" s="21">
        <f>SUM($R83:AEH83)-SUM($R97:AEH97)</f>
        <v>23205000</v>
      </c>
      <c r="AEI103" s="21">
        <f>SUM($R83:AEI83)-SUM($R97:AEI97)</f>
        <v>23562000</v>
      </c>
      <c r="AEJ103" s="21">
        <f>SUM($R83:AEJ83)-SUM($R97:AEJ97)</f>
        <v>23919000</v>
      </c>
      <c r="AEK103" s="21">
        <f>SUM($R83:AEK83)-SUM($R97:AEK97)</f>
        <v>24276000</v>
      </c>
      <c r="AEL103" s="21">
        <f>SUM($R83:AEL83)-SUM($R97:AEL97)</f>
        <v>24633000</v>
      </c>
      <c r="AEM103" s="21">
        <f>SUM($R83:AEM83)-SUM($R97:AEM97)</f>
        <v>24990000</v>
      </c>
      <c r="AEN103" s="21">
        <f>SUM($R83:AEN83)-SUM($R97:AEN97)</f>
        <v>25347000</v>
      </c>
      <c r="AEO103" s="21">
        <f>SUM($R83:AEO83)-SUM($R97:AEO97)</f>
        <v>25704000</v>
      </c>
      <c r="AEP103" s="21">
        <f>SUM($R83:AEP83)-SUM($R97:AEP97)</f>
        <v>26061000</v>
      </c>
      <c r="AEQ103" s="21">
        <f>SUM($R83:AEQ83)-SUM($R97:AEQ97)</f>
        <v>26418000</v>
      </c>
      <c r="AER103" s="21">
        <f>SUM($R83:AER83)-SUM($R97:AER97)</f>
        <v>26775000</v>
      </c>
      <c r="AES103" s="21">
        <f>SUM($R83:AES83)-SUM($R97:AES97)</f>
        <v>27132000</v>
      </c>
      <c r="AET103" s="21">
        <f>SUM($R83:AET83)-SUM($R97:AET97)</f>
        <v>27489000</v>
      </c>
      <c r="AEU103" s="21">
        <f>SUM($R83:AEU83)-SUM($R97:AEU97)</f>
        <v>27846000</v>
      </c>
      <c r="AEV103" s="21">
        <f>SUM($R83:AEV83)-SUM($R97:AEV97)</f>
        <v>28203000</v>
      </c>
      <c r="AEW103" s="21">
        <f>SUM($R83:AEW83)-SUM($R97:AEW97)</f>
        <v>28560000</v>
      </c>
      <c r="AEX103" s="21">
        <f>SUM($R83:AEX83)-SUM($R97:AEX97)</f>
        <v>28917000</v>
      </c>
      <c r="AEY103" s="21">
        <f>SUM($R83:AEY83)-SUM($R97:AEY97)</f>
        <v>29274000</v>
      </c>
      <c r="AEZ103" s="21">
        <f>SUM($R83:AEZ83)-SUM($R97:AEZ97)</f>
        <v>29631000</v>
      </c>
      <c r="AFA103" s="21">
        <f>SUM($R83:AFA83)-SUM($R97:AFA97)</f>
        <v>29988000</v>
      </c>
      <c r="AFB103" s="21">
        <f>SUM($R83:AFB83)-SUM($R97:AFB97)</f>
        <v>30345000</v>
      </c>
      <c r="AFC103" s="21">
        <f>SUM($R83:AFC83)-SUM($R97:AFC97)</f>
        <v>30702000</v>
      </c>
      <c r="AFD103" s="21">
        <f>SUM($R83:AFD83)-SUM($R97:AFD97)</f>
        <v>31059000</v>
      </c>
      <c r="AFE103" s="21">
        <f>SUM($R83:AFE83)-SUM($R97:AFE97)</f>
        <v>31416000</v>
      </c>
      <c r="AFF103" s="21">
        <f>SUM($R83:AFF83)-SUM($R97:AFF97)</f>
        <v>31773000</v>
      </c>
      <c r="AFG103" s="21">
        <f>SUM($R83:AFG83)-SUM($R97:AFG97)</f>
        <v>32130000</v>
      </c>
    </row>
    <row r="104" spans="1:839" s="42" customFormat="1" x14ac:dyDescent="0.25">
      <c r="A104" s="21"/>
      <c r="B104" s="21"/>
      <c r="C104" s="21"/>
      <c r="D104" s="52"/>
      <c r="E104" s="21" t="str">
        <f>структура!$G$42</f>
        <v>непросроч. кред. портфель по просроч. займам</v>
      </c>
      <c r="F104" s="21"/>
      <c r="G104" s="21" t="str">
        <f>структура!$J$11</f>
        <v>экспресс заем</v>
      </c>
      <c r="H104" s="21"/>
      <c r="I104" s="21" t="str">
        <f>IF($E104="","",INDEX(структура!$H$10:$H$153,SUMIFS(структура!$C$10:$C$153,структура!$G$10:$G$153,$E104)))</f>
        <v>руб</v>
      </c>
      <c r="J104" s="21"/>
      <c r="K104" s="41"/>
      <c r="L104" s="21"/>
      <c r="M104" s="21"/>
      <c r="N104" s="21"/>
      <c r="O104" s="21"/>
      <c r="P104" s="21"/>
      <c r="Q104" s="41"/>
      <c r="R104" s="21">
        <f>SUM($R84:R84)-SUM($R98:R98)</f>
        <v>54000</v>
      </c>
      <c r="S104" s="21">
        <f>SUM($R84:S84)-SUM($R98:S98)</f>
        <v>108000</v>
      </c>
      <c r="T104" s="21">
        <f>SUM($R84:T84)-SUM($R98:T98)</f>
        <v>162000</v>
      </c>
      <c r="U104" s="21">
        <f>SUM($R84:U84)-SUM($R98:U98)</f>
        <v>216000</v>
      </c>
      <c r="V104" s="21">
        <f>SUM($R84:V84)-SUM($R98:V98)</f>
        <v>270000</v>
      </c>
      <c r="W104" s="21">
        <f>SUM($R84:W84)-SUM($R98:W98)</f>
        <v>324000</v>
      </c>
      <c r="X104" s="21">
        <f>SUM($R84:X84)-SUM($R98:X98)</f>
        <v>378000</v>
      </c>
      <c r="Y104" s="21">
        <f>SUM($R84:Y84)-SUM($R98:Y98)</f>
        <v>432000</v>
      </c>
      <c r="Z104" s="21">
        <f>SUM($R84:Z84)-SUM($R98:Z98)</f>
        <v>486000</v>
      </c>
      <c r="AA104" s="21">
        <f>SUM($R84:AA84)-SUM($R98:AA98)</f>
        <v>540000</v>
      </c>
      <c r="AB104" s="21">
        <f>SUM($R84:AB84)-SUM($R98:AB98)</f>
        <v>540000</v>
      </c>
      <c r="AC104" s="21">
        <f>SUM($R84:AC84)-SUM($R98:AC98)</f>
        <v>540000</v>
      </c>
      <c r="AD104" s="21">
        <f>SUM($R84:AD84)-SUM($R98:AD98)</f>
        <v>540000</v>
      </c>
      <c r="AE104" s="21">
        <f>SUM($R84:AE84)-SUM($R98:AE98)</f>
        <v>540000</v>
      </c>
      <c r="AF104" s="21">
        <f>SUM($R84:AF84)-SUM($R98:AF98)</f>
        <v>540000</v>
      </c>
      <c r="AG104" s="21">
        <f>SUM($R84:AG84)-SUM($R98:AG98)</f>
        <v>540000</v>
      </c>
      <c r="AH104" s="21">
        <f>SUM($R84:AH84)-SUM($R98:AH98)</f>
        <v>540000</v>
      </c>
      <c r="AI104" s="21">
        <f>SUM($R84:AI84)-SUM($R98:AI98)</f>
        <v>540000</v>
      </c>
      <c r="AJ104" s="21">
        <f>SUM($R84:AJ84)-SUM($R98:AJ98)</f>
        <v>540000</v>
      </c>
      <c r="AK104" s="21">
        <f>SUM($R84:AK84)-SUM($R98:AK98)</f>
        <v>540000</v>
      </c>
      <c r="AL104" s="21">
        <f>SUM($R84:AL84)-SUM($R98:AL98)</f>
        <v>540000</v>
      </c>
      <c r="AM104" s="21">
        <f>SUM($R84:AM84)-SUM($R98:AM98)</f>
        <v>540000</v>
      </c>
      <c r="AN104" s="21">
        <f>SUM($R84:AN84)-SUM($R98:AN98)</f>
        <v>540000</v>
      </c>
      <c r="AO104" s="21">
        <f>SUM($R84:AO84)-SUM($R98:AO98)</f>
        <v>540000</v>
      </c>
      <c r="AP104" s="21">
        <f>SUM($R84:AP84)-SUM($R98:AP98)</f>
        <v>540000</v>
      </c>
      <c r="AQ104" s="21">
        <f>SUM($R84:AQ84)-SUM($R98:AQ98)</f>
        <v>540000</v>
      </c>
      <c r="AR104" s="21">
        <f>SUM($R84:AR84)-SUM($R98:AR98)</f>
        <v>540000</v>
      </c>
      <c r="AS104" s="21">
        <f>SUM($R84:AS84)-SUM($R98:AS98)</f>
        <v>540000</v>
      </c>
      <c r="AT104" s="21">
        <f>SUM($R84:AT84)-SUM($R98:AT98)</f>
        <v>540000</v>
      </c>
      <c r="AU104" s="21">
        <f>SUM($R84:AU84)-SUM($R98:AU98)</f>
        <v>540000</v>
      </c>
      <c r="AV104" s="21">
        <f>SUM($R84:AV84)-SUM($R98:AV98)</f>
        <v>540000</v>
      </c>
      <c r="AW104" s="21">
        <f>SUM($R84:AW84)-SUM($R98:AW98)</f>
        <v>534000</v>
      </c>
      <c r="AX104" s="21">
        <f>SUM($R84:AX84)-SUM($R98:AX98)</f>
        <v>528000</v>
      </c>
      <c r="AY104" s="21">
        <f>SUM($R84:AY84)-SUM($R98:AY98)</f>
        <v>522000</v>
      </c>
      <c r="AZ104" s="21">
        <f>SUM($R84:AZ84)-SUM($R98:AZ98)</f>
        <v>516000</v>
      </c>
      <c r="BA104" s="21">
        <f>SUM($R84:BA84)-SUM($R98:BA98)</f>
        <v>510000</v>
      </c>
      <c r="BB104" s="21">
        <f>SUM($R84:BB84)-SUM($R98:BB98)</f>
        <v>504000</v>
      </c>
      <c r="BC104" s="21">
        <f>SUM($R84:BC84)-SUM($R98:BC98)</f>
        <v>498000</v>
      </c>
      <c r="BD104" s="21">
        <f>SUM($R84:BD84)-SUM($R98:BD98)</f>
        <v>492000</v>
      </c>
      <c r="BE104" s="21">
        <f>SUM($R84:BE84)-SUM($R98:BE98)</f>
        <v>486000</v>
      </c>
      <c r="BF104" s="21">
        <f>SUM($R84:BF84)-SUM($R98:BF98)</f>
        <v>480000</v>
      </c>
      <c r="BG104" s="21">
        <f>SUM($R84:BG84)-SUM($R98:BG98)</f>
        <v>480000</v>
      </c>
      <c r="BH104" s="21">
        <f>SUM($R84:BH84)-SUM($R98:BH98)</f>
        <v>480000</v>
      </c>
      <c r="BI104" s="21">
        <f>SUM($R84:BI84)-SUM($R98:BI98)</f>
        <v>480000</v>
      </c>
      <c r="BJ104" s="21">
        <f>SUM($R84:BJ84)-SUM($R98:BJ98)</f>
        <v>480000</v>
      </c>
      <c r="BK104" s="21">
        <f>SUM($R84:BK84)-SUM($R98:BK98)</f>
        <v>480000</v>
      </c>
      <c r="BL104" s="21">
        <f>SUM($R84:BL84)-SUM($R98:BL98)</f>
        <v>480000</v>
      </c>
      <c r="BM104" s="21">
        <f>SUM($R84:BM84)-SUM($R98:BM98)</f>
        <v>480000</v>
      </c>
      <c r="BN104" s="21">
        <f>SUM($R84:BN84)-SUM($R98:BN98)</f>
        <v>480000</v>
      </c>
      <c r="BO104" s="21">
        <f>SUM($R84:BO84)-SUM($R98:BO98)</f>
        <v>480000</v>
      </c>
      <c r="BP104" s="21">
        <f>SUM($R84:BP84)-SUM($R98:BP98)</f>
        <v>480000</v>
      </c>
      <c r="BQ104" s="21">
        <f>SUM($R84:BQ84)-SUM($R98:BQ98)</f>
        <v>480000</v>
      </c>
      <c r="BR104" s="21">
        <f>SUM($R84:BR84)-SUM($R98:BR98)</f>
        <v>480000</v>
      </c>
      <c r="BS104" s="21">
        <f>SUM($R84:BS84)-SUM($R98:BS98)</f>
        <v>480000</v>
      </c>
      <c r="BT104" s="21">
        <f>SUM($R84:BT84)-SUM($R98:BT98)</f>
        <v>480000</v>
      </c>
      <c r="BU104" s="21">
        <f>SUM($R84:BU84)-SUM($R98:BU98)</f>
        <v>480000</v>
      </c>
      <c r="BV104" s="21">
        <f>SUM($R84:BV84)-SUM($R98:BV98)</f>
        <v>480000</v>
      </c>
      <c r="BW104" s="21">
        <f>SUM($R84:BW84)-SUM($R98:BW98)</f>
        <v>480000</v>
      </c>
      <c r="BX104" s="21">
        <f>SUM($R84:BX84)-SUM($R98:BX98)</f>
        <v>480000</v>
      </c>
      <c r="BY104" s="21">
        <f>SUM($R84:BY84)-SUM($R98:BY98)</f>
        <v>480000</v>
      </c>
      <c r="BZ104" s="21">
        <f>SUM($R84:BZ84)-SUM($R98:BZ98)</f>
        <v>480000</v>
      </c>
      <c r="CA104" s="21">
        <f>SUM($R84:CA84)-SUM($R98:CA98)</f>
        <v>480000</v>
      </c>
      <c r="CB104" s="21">
        <f>SUM($R84:CB84)-SUM($R98:CB98)</f>
        <v>537000</v>
      </c>
      <c r="CC104" s="21">
        <f>SUM($R84:CC84)-SUM($R98:CC98)</f>
        <v>594000</v>
      </c>
      <c r="CD104" s="21">
        <f>SUM($R84:CD84)-SUM($R98:CD98)</f>
        <v>651000</v>
      </c>
      <c r="CE104" s="21">
        <f>SUM($R84:CE84)-SUM($R98:CE98)</f>
        <v>708000</v>
      </c>
      <c r="CF104" s="21">
        <f>SUM($R84:CF84)-SUM($R98:CF98)</f>
        <v>765000</v>
      </c>
      <c r="CG104" s="21">
        <f>SUM($R84:CG84)-SUM($R98:CG98)</f>
        <v>822000</v>
      </c>
      <c r="CH104" s="21">
        <f>SUM($R84:CH84)-SUM($R98:CH98)</f>
        <v>879000</v>
      </c>
      <c r="CI104" s="21">
        <f>SUM($R84:CI84)-SUM($R98:CI98)</f>
        <v>936000</v>
      </c>
      <c r="CJ104" s="21">
        <f>SUM($R84:CJ84)-SUM($R98:CJ98)</f>
        <v>993000</v>
      </c>
      <c r="CK104" s="21">
        <f>SUM($R84:CK84)-SUM($R98:CK98)</f>
        <v>1050000</v>
      </c>
      <c r="CL104" s="21">
        <f>SUM($R84:CL84)-SUM($R98:CL98)</f>
        <v>1050000</v>
      </c>
      <c r="CM104" s="21">
        <f>SUM($R84:CM84)-SUM($R98:CM98)</f>
        <v>1050000</v>
      </c>
      <c r="CN104" s="21">
        <f>SUM($R84:CN84)-SUM($R98:CN98)</f>
        <v>1050000</v>
      </c>
      <c r="CO104" s="21">
        <f>SUM($R84:CO84)-SUM($R98:CO98)</f>
        <v>1050000</v>
      </c>
      <c r="CP104" s="21">
        <f>SUM($R84:CP84)-SUM($R98:CP98)</f>
        <v>1050000</v>
      </c>
      <c r="CQ104" s="21">
        <f>SUM($R84:CQ84)-SUM($R98:CQ98)</f>
        <v>1050000</v>
      </c>
      <c r="CR104" s="21">
        <f>SUM($R84:CR84)-SUM($R98:CR98)</f>
        <v>1050000</v>
      </c>
      <c r="CS104" s="21">
        <f>SUM($R84:CS84)-SUM($R98:CS98)</f>
        <v>1050000</v>
      </c>
      <c r="CT104" s="21">
        <f>SUM($R84:CT84)-SUM($R98:CT98)</f>
        <v>1050000</v>
      </c>
      <c r="CU104" s="21">
        <f>SUM($R84:CU84)-SUM($R98:CU98)</f>
        <v>1050000</v>
      </c>
      <c r="CV104" s="21">
        <f>SUM($R84:CV84)-SUM($R98:CV98)</f>
        <v>1050000</v>
      </c>
      <c r="CW104" s="21">
        <f>SUM($R84:CW84)-SUM($R98:CW98)</f>
        <v>1050000</v>
      </c>
      <c r="CX104" s="21">
        <f>SUM($R84:CX84)-SUM($R98:CX98)</f>
        <v>1050000</v>
      </c>
      <c r="CY104" s="21">
        <f>SUM($R84:CY84)-SUM($R98:CY98)</f>
        <v>1050000</v>
      </c>
      <c r="CZ104" s="21">
        <f>SUM($R84:CZ84)-SUM($R98:CZ98)</f>
        <v>1050000</v>
      </c>
      <c r="DA104" s="21">
        <f>SUM($R84:DA84)-SUM($R98:DA98)</f>
        <v>1050000</v>
      </c>
      <c r="DB104" s="21">
        <f>SUM($R84:DB84)-SUM($R98:DB98)</f>
        <v>1050000</v>
      </c>
      <c r="DC104" s="21">
        <f>SUM($R84:DC84)-SUM($R98:DC98)</f>
        <v>1050000</v>
      </c>
      <c r="DD104" s="21">
        <f>SUM($R84:DD84)-SUM($R98:DD98)</f>
        <v>1050000</v>
      </c>
      <c r="DE104" s="21">
        <f>SUM($R84:DE84)-SUM($R98:DE98)</f>
        <v>1050000</v>
      </c>
      <c r="DF104" s="21">
        <f>SUM($R84:DF84)-SUM($R98:DF98)</f>
        <v>1050000</v>
      </c>
      <c r="DG104" s="21">
        <f>SUM($R84:DG84)-SUM($R98:DG98)</f>
        <v>1050000</v>
      </c>
      <c r="DH104" s="21">
        <f>SUM($R84:DH84)-SUM($R98:DH98)</f>
        <v>1050000</v>
      </c>
      <c r="DI104" s="21">
        <f>SUM($R84:DI84)-SUM($R98:DI98)</f>
        <v>1050000</v>
      </c>
      <c r="DJ104" s="21">
        <f>SUM($R84:DJ84)-SUM($R98:DJ98)</f>
        <v>1050000</v>
      </c>
      <c r="DK104" s="21">
        <f>SUM($R84:DK84)-SUM($R98:DK98)</f>
        <v>1050000</v>
      </c>
      <c r="DL104" s="21">
        <f>SUM($R84:DL84)-SUM($R98:DL98)</f>
        <v>1050000</v>
      </c>
      <c r="DM104" s="21">
        <f>SUM($R84:DM84)-SUM($R98:DM98)</f>
        <v>1050000</v>
      </c>
      <c r="DN104" s="21">
        <f>SUM($R84:DN84)-SUM($R98:DN98)</f>
        <v>1050000</v>
      </c>
      <c r="DO104" s="21">
        <f>SUM($R84:DO84)-SUM($R98:DO98)</f>
        <v>1050000</v>
      </c>
      <c r="DP104" s="21">
        <f>SUM($R84:DP84)-SUM($R98:DP98)</f>
        <v>1155000</v>
      </c>
      <c r="DQ104" s="21">
        <f>SUM($R84:DQ84)-SUM($R98:DQ98)</f>
        <v>1260000</v>
      </c>
      <c r="DR104" s="21">
        <f>SUM($R84:DR84)-SUM($R98:DR98)</f>
        <v>1365000</v>
      </c>
      <c r="DS104" s="21">
        <f>SUM($R84:DS84)-SUM($R98:DS98)</f>
        <v>1470000</v>
      </c>
      <c r="DT104" s="21">
        <f>SUM($R84:DT84)-SUM($R98:DT98)</f>
        <v>1575000</v>
      </c>
      <c r="DU104" s="21">
        <f>SUM($R84:DU84)-SUM($R98:DU98)</f>
        <v>1575000</v>
      </c>
      <c r="DV104" s="21">
        <f>SUM($R84:DV84)-SUM($R98:DV98)</f>
        <v>1575000</v>
      </c>
      <c r="DW104" s="21">
        <f>SUM($R84:DW84)-SUM($R98:DW98)</f>
        <v>1575000</v>
      </c>
      <c r="DX104" s="21">
        <f>SUM($R84:DX84)-SUM($R98:DX98)</f>
        <v>1575000</v>
      </c>
      <c r="DY104" s="21">
        <f>SUM($R84:DY84)-SUM($R98:DY98)</f>
        <v>1575000</v>
      </c>
      <c r="DZ104" s="21">
        <f>SUM($R84:DZ84)-SUM($R98:DZ98)</f>
        <v>1575000</v>
      </c>
      <c r="EA104" s="21">
        <f>SUM($R84:EA84)-SUM($R98:EA98)</f>
        <v>1575000</v>
      </c>
      <c r="EB104" s="21">
        <f>SUM($R84:EB84)-SUM($R98:EB98)</f>
        <v>1575000</v>
      </c>
      <c r="EC104" s="21">
        <f>SUM($R84:EC84)-SUM($R98:EC98)</f>
        <v>1575000</v>
      </c>
      <c r="ED104" s="21">
        <f>SUM($R84:ED84)-SUM($R98:ED98)</f>
        <v>1575000</v>
      </c>
      <c r="EE104" s="21">
        <f>SUM($R84:EE84)-SUM($R98:EE98)</f>
        <v>1575000</v>
      </c>
      <c r="EF104" s="21">
        <f>SUM($R84:EF84)-SUM($R98:EF98)</f>
        <v>1575000</v>
      </c>
      <c r="EG104" s="21">
        <f>SUM($R84:EG84)-SUM($R98:EG98)</f>
        <v>1575000</v>
      </c>
      <c r="EH104" s="21">
        <f>SUM($R84:EH84)-SUM($R98:EH98)</f>
        <v>1575000</v>
      </c>
      <c r="EI104" s="21">
        <f>SUM($R84:EI84)-SUM($R98:EI98)</f>
        <v>1575000</v>
      </c>
      <c r="EJ104" s="21">
        <f>SUM($R84:EJ84)-SUM($R98:EJ98)</f>
        <v>1575000</v>
      </c>
      <c r="EK104" s="21">
        <f>SUM($R84:EK84)-SUM($R98:EK98)</f>
        <v>1540000</v>
      </c>
      <c r="EL104" s="21">
        <f>SUM($R84:EL84)-SUM($R98:EL98)</f>
        <v>1505000</v>
      </c>
      <c r="EM104" s="21">
        <f>SUM($R84:EM84)-SUM($R98:EM98)</f>
        <v>1470000</v>
      </c>
      <c r="EN104" s="21">
        <f>SUM($R84:EN84)-SUM($R98:EN98)</f>
        <v>1435000</v>
      </c>
      <c r="EO104" s="21">
        <f>SUM($R84:EO84)-SUM($R98:EO98)</f>
        <v>1400000</v>
      </c>
      <c r="EP104" s="21">
        <f>SUM($R84:EP84)-SUM($R98:EP98)</f>
        <v>1365000</v>
      </c>
      <c r="EQ104" s="21">
        <f>SUM($R84:EQ84)-SUM($R98:EQ98)</f>
        <v>1330000</v>
      </c>
      <c r="ER104" s="21">
        <f>SUM($R84:ER84)-SUM($R98:ER98)</f>
        <v>1295000</v>
      </c>
      <c r="ES104" s="21">
        <f>SUM($R84:ES84)-SUM($R98:ES98)</f>
        <v>1260000</v>
      </c>
      <c r="ET104" s="21">
        <f>SUM($R84:ET84)-SUM($R98:ET98)</f>
        <v>1225000</v>
      </c>
      <c r="EU104" s="21">
        <f>SUM($R84:EU84)-SUM($R98:EU98)</f>
        <v>1190000</v>
      </c>
      <c r="EV104" s="21">
        <f>SUM($R84:EV84)-SUM($R98:EV98)</f>
        <v>1155000</v>
      </c>
      <c r="EW104" s="21">
        <f>SUM($R84:EW84)-SUM($R98:EW98)</f>
        <v>1120000</v>
      </c>
      <c r="EX104" s="21">
        <f>SUM($R84:EX84)-SUM($R98:EX98)</f>
        <v>1085000</v>
      </c>
      <c r="EY104" s="21">
        <f>SUM($R84:EY84)-SUM($R98:EY98)</f>
        <v>1050000</v>
      </c>
      <c r="EZ104" s="21">
        <f>SUM($R84:EZ84)-SUM($R98:EZ98)</f>
        <v>1050000</v>
      </c>
      <c r="FA104" s="21">
        <f>SUM($R84:FA84)-SUM($R98:FA98)</f>
        <v>1050000</v>
      </c>
      <c r="FB104" s="21">
        <f>SUM($R84:FB84)-SUM($R98:FB98)</f>
        <v>1050000</v>
      </c>
      <c r="FC104" s="21">
        <f>SUM($R84:FC84)-SUM($R98:FC98)</f>
        <v>1050000</v>
      </c>
      <c r="FD104" s="21">
        <f>SUM($R84:FD84)-SUM($R98:FD98)</f>
        <v>1050000</v>
      </c>
      <c r="FE104" s="21">
        <f>SUM($R84:FE84)-SUM($R98:FE98)</f>
        <v>1050000</v>
      </c>
      <c r="FF104" s="21">
        <f>SUM($R84:FF84)-SUM($R98:FF98)</f>
        <v>1050000</v>
      </c>
      <c r="FG104" s="21">
        <f>SUM($R84:FG84)-SUM($R98:FG98)</f>
        <v>1050000</v>
      </c>
      <c r="FH104" s="21">
        <f>SUM($R84:FH84)-SUM($R98:FH98)</f>
        <v>1050000</v>
      </c>
      <c r="FI104" s="21">
        <f>SUM($R84:FI84)-SUM($R98:FI98)</f>
        <v>1050000</v>
      </c>
      <c r="FJ104" s="21">
        <f>SUM($R84:FJ84)-SUM($R98:FJ98)</f>
        <v>1050000</v>
      </c>
      <c r="FK104" s="21">
        <f>SUM($R84:FK84)-SUM($R98:FK98)</f>
        <v>1050000</v>
      </c>
      <c r="FL104" s="21">
        <f>SUM($R84:FL84)-SUM($R98:FL98)</f>
        <v>1050000</v>
      </c>
      <c r="FM104" s="21">
        <f>SUM($R84:FM84)-SUM($R98:FM98)</f>
        <v>1050000</v>
      </c>
      <c r="FN104" s="21">
        <f>SUM($R84:FN84)-SUM($R98:FN98)</f>
        <v>1050000</v>
      </c>
      <c r="FO104" s="21">
        <f>SUM($R84:FO84)-SUM($R98:FO98)</f>
        <v>1070000</v>
      </c>
      <c r="FP104" s="21">
        <f>SUM($R84:FP84)-SUM($R98:FP98)</f>
        <v>1090000</v>
      </c>
      <c r="FQ104" s="21">
        <f>SUM($R84:FQ84)-SUM($R98:FQ98)</f>
        <v>1110000</v>
      </c>
      <c r="FR104" s="21">
        <f>SUM($R84:FR84)-SUM($R98:FR98)</f>
        <v>1130000</v>
      </c>
      <c r="FS104" s="21">
        <f>SUM($R84:FS84)-SUM($R98:FS98)</f>
        <v>1150000</v>
      </c>
      <c r="FT104" s="21">
        <f>SUM($R84:FT84)-SUM($R98:FT98)</f>
        <v>1170000</v>
      </c>
      <c r="FU104" s="21">
        <f>SUM($R84:FU84)-SUM($R98:FU98)</f>
        <v>1190000</v>
      </c>
      <c r="FV104" s="21">
        <f>SUM($R84:FV84)-SUM($R98:FV98)</f>
        <v>1210000</v>
      </c>
      <c r="FW104" s="21">
        <f>SUM($R84:FW84)-SUM($R98:FW98)</f>
        <v>1230000</v>
      </c>
      <c r="FX104" s="21">
        <f>SUM($R84:FX84)-SUM($R98:FX98)</f>
        <v>1250000</v>
      </c>
      <c r="FY104" s="21">
        <f>SUM($R84:FY84)-SUM($R98:FY98)</f>
        <v>1270000</v>
      </c>
      <c r="FZ104" s="21">
        <f>SUM($R84:FZ84)-SUM($R98:FZ98)</f>
        <v>1290000</v>
      </c>
      <c r="GA104" s="21">
        <f>SUM($R84:GA84)-SUM($R98:GA98)</f>
        <v>1310000</v>
      </c>
      <c r="GB104" s="21">
        <f>SUM($R84:GB84)-SUM($R98:GB98)</f>
        <v>1330000</v>
      </c>
      <c r="GC104" s="21">
        <f>SUM($R84:GC84)-SUM($R98:GC98)</f>
        <v>1350000</v>
      </c>
      <c r="GD104" s="21">
        <f>SUM($R84:GD84)-SUM($R98:GD98)</f>
        <v>1350000</v>
      </c>
      <c r="GE104" s="21">
        <f>SUM($R84:GE84)-SUM($R98:GE98)</f>
        <v>1350000</v>
      </c>
      <c r="GF104" s="21">
        <f>SUM($R84:GF84)-SUM($R98:GF98)</f>
        <v>1350000</v>
      </c>
      <c r="GG104" s="21">
        <f>SUM($R84:GG84)-SUM($R98:GG98)</f>
        <v>1350000</v>
      </c>
      <c r="GH104" s="21">
        <f>SUM($R84:GH84)-SUM($R98:GH98)</f>
        <v>1350000</v>
      </c>
      <c r="GI104" s="21">
        <f>SUM($R84:GI84)-SUM($R98:GI98)</f>
        <v>1350000</v>
      </c>
      <c r="GJ104" s="21">
        <f>SUM($R84:GJ84)-SUM($R98:GJ98)</f>
        <v>1350000</v>
      </c>
      <c r="GK104" s="21">
        <f>SUM($R84:GK84)-SUM($R98:GK98)</f>
        <v>1350000</v>
      </c>
      <c r="GL104" s="21">
        <f>SUM($R84:GL84)-SUM($R98:GL98)</f>
        <v>1350000</v>
      </c>
      <c r="GM104" s="21">
        <f>SUM($R84:GM84)-SUM($R98:GM98)</f>
        <v>1350000</v>
      </c>
      <c r="GN104" s="21">
        <f>SUM($R84:GN84)-SUM($R98:GN98)</f>
        <v>1350000</v>
      </c>
      <c r="GO104" s="21">
        <f>SUM($R84:GO84)-SUM($R98:GO98)</f>
        <v>1350000</v>
      </c>
      <c r="GP104" s="21">
        <f>SUM($R84:GP84)-SUM($R98:GP98)</f>
        <v>1350000</v>
      </c>
      <c r="GQ104" s="21">
        <f>SUM($R84:GQ84)-SUM($R98:GQ98)</f>
        <v>1350000</v>
      </c>
      <c r="GR104" s="21">
        <f>SUM($R84:GR84)-SUM($R98:GR98)</f>
        <v>1350000</v>
      </c>
      <c r="GS104" s="21">
        <f>SUM($R84:GS84)-SUM($R98:GS98)</f>
        <v>1350000</v>
      </c>
      <c r="GT104" s="21">
        <f>SUM($R84:GT84)-SUM($R98:GT98)</f>
        <v>1370000</v>
      </c>
      <c r="GU104" s="21">
        <f>SUM($R84:GU84)-SUM($R98:GU98)</f>
        <v>1390000</v>
      </c>
      <c r="GV104" s="21">
        <f>SUM($R84:GV84)-SUM($R98:GV98)</f>
        <v>1410000</v>
      </c>
      <c r="GW104" s="21">
        <f>SUM($R84:GW84)-SUM($R98:GW98)</f>
        <v>1430000</v>
      </c>
      <c r="GX104" s="21">
        <f>SUM($R84:GX84)-SUM($R98:GX98)</f>
        <v>1450000</v>
      </c>
      <c r="GY104" s="21">
        <f>SUM($R84:GY84)-SUM($R98:GY98)</f>
        <v>1470000</v>
      </c>
      <c r="GZ104" s="21">
        <f>SUM($R84:GZ84)-SUM($R98:GZ98)</f>
        <v>1490000</v>
      </c>
      <c r="HA104" s="21">
        <f>SUM($R84:HA84)-SUM($R98:HA98)</f>
        <v>1510000</v>
      </c>
      <c r="HB104" s="21">
        <f>SUM($R84:HB84)-SUM($R98:HB98)</f>
        <v>1530000</v>
      </c>
      <c r="HC104" s="21">
        <f>SUM($R84:HC84)-SUM($R98:HC98)</f>
        <v>1550000</v>
      </c>
      <c r="HD104" s="21">
        <f>SUM($R84:HD84)-SUM($R98:HD98)</f>
        <v>1570000</v>
      </c>
      <c r="HE104" s="21">
        <f>SUM($R84:HE84)-SUM($R98:HE98)</f>
        <v>1590000</v>
      </c>
      <c r="HF104" s="21">
        <f>SUM($R84:HF84)-SUM($R98:HF98)</f>
        <v>1610000</v>
      </c>
      <c r="HG104" s="21">
        <f>SUM($R84:HG84)-SUM($R98:HG98)</f>
        <v>1630000</v>
      </c>
      <c r="HH104" s="21">
        <f>SUM($R84:HH84)-SUM($R98:HH98)</f>
        <v>1650000</v>
      </c>
      <c r="HI104" s="21">
        <f>SUM($R84:HI84)-SUM($R98:HI98)</f>
        <v>1650000</v>
      </c>
      <c r="HJ104" s="21">
        <f>SUM($R84:HJ84)-SUM($R98:HJ98)</f>
        <v>1650000</v>
      </c>
      <c r="HK104" s="21">
        <f>SUM($R84:HK84)-SUM($R98:HK98)</f>
        <v>1650000</v>
      </c>
      <c r="HL104" s="21">
        <f>SUM($R84:HL84)-SUM($R98:HL98)</f>
        <v>1650000</v>
      </c>
      <c r="HM104" s="21">
        <f>SUM($R84:HM84)-SUM($R98:HM98)</f>
        <v>1650000</v>
      </c>
      <c r="HN104" s="21">
        <f>SUM($R84:HN84)-SUM($R98:HN98)</f>
        <v>1650000</v>
      </c>
      <c r="HO104" s="21">
        <f>SUM($R84:HO84)-SUM($R98:HO98)</f>
        <v>1650000</v>
      </c>
      <c r="HP104" s="21">
        <f>SUM($R84:HP84)-SUM($R98:HP98)</f>
        <v>1650000</v>
      </c>
      <c r="HQ104" s="21">
        <f>SUM($R84:HQ84)-SUM($R98:HQ98)</f>
        <v>1650000</v>
      </c>
      <c r="HR104" s="21">
        <f>SUM($R84:HR84)-SUM($R98:HR98)</f>
        <v>1650000</v>
      </c>
      <c r="HS104" s="21">
        <f>SUM($R84:HS84)-SUM($R98:HS98)</f>
        <v>1650000</v>
      </c>
      <c r="HT104" s="21">
        <f>SUM($R84:HT84)-SUM($R98:HT98)</f>
        <v>1650000</v>
      </c>
      <c r="HU104" s="21">
        <f>SUM($R84:HU84)-SUM($R98:HU98)</f>
        <v>1650000</v>
      </c>
      <c r="HV104" s="21">
        <f>SUM($R84:HV84)-SUM($R98:HV98)</f>
        <v>1650000</v>
      </c>
      <c r="HW104" s="21">
        <f>SUM($R84:HW84)-SUM($R98:HW98)</f>
        <v>1650000</v>
      </c>
      <c r="HX104" s="21">
        <f>SUM($R84:HX84)-SUM($R98:HX98)</f>
        <v>1650000</v>
      </c>
      <c r="HY104" s="21">
        <f>SUM($R84:HY84)-SUM($R98:HY98)</f>
        <v>1690000</v>
      </c>
      <c r="HZ104" s="21">
        <f>SUM($R84:HZ84)-SUM($R98:HZ98)</f>
        <v>1730000</v>
      </c>
      <c r="IA104" s="21">
        <f>SUM($R84:IA84)-SUM($R98:IA98)</f>
        <v>1770000</v>
      </c>
      <c r="IB104" s="21">
        <f>SUM($R84:IB84)-SUM($R98:IB98)</f>
        <v>1810000</v>
      </c>
      <c r="IC104" s="21">
        <f>SUM($R84:IC84)-SUM($R98:IC98)</f>
        <v>1850000</v>
      </c>
      <c r="ID104" s="21">
        <f>SUM($R84:ID84)-SUM($R98:ID98)</f>
        <v>1890000</v>
      </c>
      <c r="IE104" s="21">
        <f>SUM($R84:IE84)-SUM($R98:IE98)</f>
        <v>1930000</v>
      </c>
      <c r="IF104" s="21">
        <f>SUM($R84:IF84)-SUM($R98:IF98)</f>
        <v>1970000</v>
      </c>
      <c r="IG104" s="21">
        <f>SUM($R84:IG84)-SUM($R98:IG98)</f>
        <v>2010000</v>
      </c>
      <c r="IH104" s="21">
        <f>SUM($R84:IH84)-SUM($R98:IH98)</f>
        <v>2050000</v>
      </c>
      <c r="II104" s="21">
        <f>SUM($R84:II84)-SUM($R98:II98)</f>
        <v>2090000</v>
      </c>
      <c r="IJ104" s="21">
        <f>SUM($R84:IJ84)-SUM($R98:IJ98)</f>
        <v>2130000</v>
      </c>
      <c r="IK104" s="21">
        <f>SUM($R84:IK84)-SUM($R98:IK98)</f>
        <v>2170000</v>
      </c>
      <c r="IL104" s="21">
        <f>SUM($R84:IL84)-SUM($R98:IL98)</f>
        <v>2210000</v>
      </c>
      <c r="IM104" s="21">
        <f>SUM($R84:IM84)-SUM($R98:IM98)</f>
        <v>2250000</v>
      </c>
      <c r="IN104" s="21">
        <f>SUM($R84:IN84)-SUM($R98:IN98)</f>
        <v>2400000</v>
      </c>
      <c r="IO104" s="21">
        <f>SUM($R84:IO84)-SUM($R98:IO98)</f>
        <v>2550000</v>
      </c>
      <c r="IP104" s="21">
        <f>SUM($R84:IP84)-SUM($R98:IP98)</f>
        <v>2550000</v>
      </c>
      <c r="IQ104" s="21">
        <f>SUM($R84:IQ84)-SUM($R98:IQ98)</f>
        <v>2550000</v>
      </c>
      <c r="IR104" s="21">
        <f>SUM($R84:IR84)-SUM($R98:IR98)</f>
        <v>2550000</v>
      </c>
      <c r="IS104" s="21">
        <f>SUM($R84:IS84)-SUM($R98:IS98)</f>
        <v>2550000</v>
      </c>
      <c r="IT104" s="21">
        <f>SUM($R84:IT84)-SUM($R98:IT98)</f>
        <v>2550000</v>
      </c>
      <c r="IU104" s="21">
        <f>SUM($R84:IU84)-SUM($R98:IU98)</f>
        <v>2550000</v>
      </c>
      <c r="IV104" s="21">
        <f>SUM($R84:IV84)-SUM($R98:IV98)</f>
        <v>2550000</v>
      </c>
      <c r="IW104" s="21">
        <f>SUM($R84:IW84)-SUM($R98:IW98)</f>
        <v>2550000</v>
      </c>
      <c r="IX104" s="21">
        <f>SUM($R84:IX84)-SUM($R98:IX98)</f>
        <v>2550000</v>
      </c>
      <c r="IY104" s="21">
        <f>SUM($R84:IY84)-SUM($R98:IY98)</f>
        <v>2550000</v>
      </c>
      <c r="IZ104" s="21">
        <f>SUM($R84:IZ84)-SUM($R98:IZ98)</f>
        <v>2550000</v>
      </c>
      <c r="JA104" s="21">
        <f>SUM($R84:JA84)-SUM($R98:JA98)</f>
        <v>2595000</v>
      </c>
      <c r="JB104" s="21">
        <f>SUM($R84:JB84)-SUM($R98:JB98)</f>
        <v>2640000</v>
      </c>
      <c r="JC104" s="21">
        <f>SUM($R84:JC84)-SUM($R98:JC98)</f>
        <v>2685000</v>
      </c>
      <c r="JD104" s="21">
        <f>SUM($R84:JD84)-SUM($R98:JD98)</f>
        <v>2730000</v>
      </c>
      <c r="JE104" s="21">
        <f>SUM($R84:JE84)-SUM($R98:JE98)</f>
        <v>2775000</v>
      </c>
      <c r="JF104" s="21">
        <f>SUM($R84:JF84)-SUM($R98:JF98)</f>
        <v>2820000</v>
      </c>
      <c r="JG104" s="21">
        <f>SUM($R84:JG84)-SUM($R98:JG98)</f>
        <v>2865000</v>
      </c>
      <c r="JH104" s="21">
        <f>SUM($R84:JH84)-SUM($R98:JH98)</f>
        <v>2910000</v>
      </c>
      <c r="JI104" s="21">
        <f>SUM($R84:JI84)-SUM($R98:JI98)</f>
        <v>2955000</v>
      </c>
      <c r="JJ104" s="21">
        <f>SUM($R84:JJ84)-SUM($R98:JJ98)</f>
        <v>3000000</v>
      </c>
      <c r="JK104" s="21">
        <f>SUM($R84:JK84)-SUM($R98:JK98)</f>
        <v>3045000</v>
      </c>
      <c r="JL104" s="21">
        <f>SUM($R84:JL84)-SUM($R98:JL98)</f>
        <v>3090000</v>
      </c>
      <c r="JM104" s="21">
        <f>SUM($R84:JM84)-SUM($R98:JM98)</f>
        <v>3135000</v>
      </c>
      <c r="JN104" s="21">
        <f>SUM($R84:JN84)-SUM($R98:JN98)</f>
        <v>3180000</v>
      </c>
      <c r="JO104" s="21">
        <f>SUM($R84:JO84)-SUM($R98:JO98)</f>
        <v>3225000</v>
      </c>
      <c r="JP104" s="21">
        <f>SUM($R84:JP84)-SUM($R98:JP98)</f>
        <v>3270000</v>
      </c>
      <c r="JQ104" s="21">
        <f>SUM($R84:JQ84)-SUM($R98:JQ98)</f>
        <v>3315000</v>
      </c>
      <c r="JR104" s="21">
        <f>SUM($R84:JR84)-SUM($R98:JR98)</f>
        <v>3315000</v>
      </c>
      <c r="JS104" s="21">
        <f>SUM($R84:JS84)-SUM($R98:JS98)</f>
        <v>3315000</v>
      </c>
      <c r="JT104" s="21">
        <f>SUM($R84:JT84)-SUM($R98:JT98)</f>
        <v>3315000</v>
      </c>
      <c r="JU104" s="21">
        <f>SUM($R84:JU84)-SUM($R98:JU98)</f>
        <v>3315000</v>
      </c>
      <c r="JV104" s="21">
        <f>SUM($R84:JV84)-SUM($R98:JV98)</f>
        <v>3315000</v>
      </c>
      <c r="JW104" s="21">
        <f>SUM($R84:JW84)-SUM($R98:JW98)</f>
        <v>3315000</v>
      </c>
      <c r="JX104" s="21">
        <f>SUM($R84:JX84)-SUM($R98:JX98)</f>
        <v>3315000</v>
      </c>
      <c r="JY104" s="21">
        <f>SUM($R84:JY84)-SUM($R98:JY98)</f>
        <v>3315000</v>
      </c>
      <c r="JZ104" s="21">
        <f>SUM($R84:JZ84)-SUM($R98:JZ98)</f>
        <v>3315000</v>
      </c>
      <c r="KA104" s="21">
        <f>SUM($R84:KA84)-SUM($R98:KA98)</f>
        <v>3315000</v>
      </c>
      <c r="KB104" s="21">
        <f>SUM($R84:KB84)-SUM($R98:KB98)</f>
        <v>3315000</v>
      </c>
      <c r="KC104" s="21">
        <f>SUM($R84:KC84)-SUM($R98:KC98)</f>
        <v>3315000</v>
      </c>
      <c r="KD104" s="21">
        <f>SUM($R84:KD84)-SUM($R98:KD98)</f>
        <v>3315000</v>
      </c>
      <c r="KE104" s="21">
        <f>SUM($R84:KE84)-SUM($R98:KE98)</f>
        <v>3315000</v>
      </c>
      <c r="KF104" s="21">
        <f>SUM($R84:KF84)-SUM($R98:KF98)</f>
        <v>3300000</v>
      </c>
      <c r="KG104" s="21">
        <f>SUM($R84:KG84)-SUM($R98:KG98)</f>
        <v>3285000</v>
      </c>
      <c r="KH104" s="21">
        <f>SUM($R84:KH84)-SUM($R98:KH98)</f>
        <v>3270000</v>
      </c>
      <c r="KI104" s="21">
        <f>SUM($R84:KI84)-SUM($R98:KI98)</f>
        <v>3255000</v>
      </c>
      <c r="KJ104" s="21">
        <f>SUM($R84:KJ84)-SUM($R98:KJ98)</f>
        <v>3240000</v>
      </c>
      <c r="KK104" s="21">
        <f>SUM($R84:KK84)-SUM($R98:KK98)</f>
        <v>3225000</v>
      </c>
      <c r="KL104" s="21">
        <f>SUM($R84:KL84)-SUM($R98:KL98)</f>
        <v>3210000</v>
      </c>
      <c r="KM104" s="21">
        <f>SUM($R84:KM84)-SUM($R98:KM98)</f>
        <v>3195000</v>
      </c>
      <c r="KN104" s="21">
        <f>SUM($R84:KN84)-SUM($R98:KN98)</f>
        <v>3180000</v>
      </c>
      <c r="KO104" s="21">
        <f>SUM($R84:KO84)-SUM($R98:KO98)</f>
        <v>3165000</v>
      </c>
      <c r="KP104" s="21">
        <f>SUM($R84:KP84)-SUM($R98:KP98)</f>
        <v>3150000</v>
      </c>
      <c r="KQ104" s="21">
        <f>SUM($R84:KQ84)-SUM($R98:KQ98)</f>
        <v>3135000</v>
      </c>
      <c r="KR104" s="21">
        <f>SUM($R84:KR84)-SUM($R98:KR98)</f>
        <v>3120000</v>
      </c>
      <c r="KS104" s="21">
        <f>SUM($R84:KS84)-SUM($R98:KS98)</f>
        <v>3105000</v>
      </c>
      <c r="KT104" s="21">
        <f>SUM($R84:KT84)-SUM($R98:KT98)</f>
        <v>3090000</v>
      </c>
      <c r="KU104" s="21">
        <f>SUM($R84:KU84)-SUM($R98:KU98)</f>
        <v>3075000</v>
      </c>
      <c r="KV104" s="21">
        <f>SUM($R84:KV84)-SUM($R98:KV98)</f>
        <v>3060000</v>
      </c>
      <c r="KW104" s="21">
        <f>SUM($R84:KW84)-SUM($R98:KW98)</f>
        <v>3060000</v>
      </c>
      <c r="KX104" s="21">
        <f>SUM($R84:KX84)-SUM($R98:KX98)</f>
        <v>3060000</v>
      </c>
      <c r="KY104" s="21">
        <f>SUM($R84:KY84)-SUM($R98:KY98)</f>
        <v>3060000</v>
      </c>
      <c r="KZ104" s="21">
        <f>SUM($R84:KZ84)-SUM($R98:KZ98)</f>
        <v>3060000</v>
      </c>
      <c r="LA104" s="21">
        <f>SUM($R84:LA84)-SUM($R98:LA98)</f>
        <v>3060000</v>
      </c>
      <c r="LB104" s="21">
        <f>SUM($R84:LB84)-SUM($R98:LB98)</f>
        <v>3060000</v>
      </c>
      <c r="LC104" s="21">
        <f>SUM($R84:LC84)-SUM($R98:LC98)</f>
        <v>3060000</v>
      </c>
      <c r="LD104" s="21">
        <f>SUM($R84:LD84)-SUM($R98:LD98)</f>
        <v>3060000</v>
      </c>
      <c r="LE104" s="21">
        <f>SUM($R84:LE84)-SUM($R98:LE98)</f>
        <v>3060000</v>
      </c>
      <c r="LF104" s="21">
        <f>SUM($R84:LF84)-SUM($R98:LF98)</f>
        <v>3060000</v>
      </c>
      <c r="LG104" s="21">
        <f>SUM($R84:LG84)-SUM($R98:LG98)</f>
        <v>3060000</v>
      </c>
      <c r="LH104" s="21">
        <f>SUM($R84:LH84)-SUM($R98:LH98)</f>
        <v>3060000</v>
      </c>
      <c r="LI104" s="21">
        <f>SUM($R84:LI84)-SUM($R98:LI98)</f>
        <v>3060000</v>
      </c>
      <c r="LJ104" s="21">
        <f>SUM($R84:LJ84)-SUM($R98:LJ98)</f>
        <v>3020000</v>
      </c>
      <c r="LK104" s="21">
        <f>SUM($R84:LK84)-SUM($R98:LK98)</f>
        <v>2980000</v>
      </c>
      <c r="LL104" s="21">
        <f>SUM($R84:LL84)-SUM($R98:LL98)</f>
        <v>2940000</v>
      </c>
      <c r="LM104" s="21">
        <f>SUM($R84:LM84)-SUM($R98:LM98)</f>
        <v>2900000</v>
      </c>
      <c r="LN104" s="21">
        <f>SUM($R84:LN84)-SUM($R98:LN98)</f>
        <v>2860000</v>
      </c>
      <c r="LO104" s="21">
        <f>SUM($R84:LO84)-SUM($R98:LO98)</f>
        <v>2820000</v>
      </c>
      <c r="LP104" s="21">
        <f>SUM($R84:LP84)-SUM($R98:LP98)</f>
        <v>2780000</v>
      </c>
      <c r="LQ104" s="21">
        <f>SUM($R84:LQ84)-SUM($R98:LQ98)</f>
        <v>2740000</v>
      </c>
      <c r="LR104" s="21">
        <f>SUM($R84:LR84)-SUM($R98:LR98)</f>
        <v>2700000</v>
      </c>
      <c r="LS104" s="21">
        <f>SUM($R84:LS84)-SUM($R98:LS98)</f>
        <v>2660000</v>
      </c>
      <c r="LT104" s="21">
        <f>SUM($R84:LT84)-SUM($R98:LT98)</f>
        <v>2620000</v>
      </c>
      <c r="LU104" s="21">
        <f>SUM($R84:LU84)-SUM($R98:LU98)</f>
        <v>2580000</v>
      </c>
      <c r="LV104" s="21">
        <f>SUM($R84:LV84)-SUM($R98:LV98)</f>
        <v>2540000</v>
      </c>
      <c r="LW104" s="21">
        <f>SUM($R84:LW84)-SUM($R98:LW98)</f>
        <v>2500000</v>
      </c>
      <c r="LX104" s="21">
        <f>SUM($R84:LX84)-SUM($R98:LX98)</f>
        <v>2460000</v>
      </c>
      <c r="LY104" s="21">
        <f>SUM($R84:LY84)-SUM($R98:LY98)</f>
        <v>2420000</v>
      </c>
      <c r="LZ104" s="21">
        <f>SUM($R84:LZ84)-SUM($R98:LZ98)</f>
        <v>2380000</v>
      </c>
      <c r="MA104" s="21">
        <f>SUM($R84:MA84)-SUM($R98:MA98)</f>
        <v>2380000</v>
      </c>
      <c r="MB104" s="21">
        <f>SUM($R84:MB84)-SUM($R98:MB98)</f>
        <v>2380000</v>
      </c>
      <c r="MC104" s="21">
        <f>SUM($R84:MC84)-SUM($R98:MC98)</f>
        <v>2380000</v>
      </c>
      <c r="MD104" s="21">
        <f>SUM($R84:MD84)-SUM($R98:MD98)</f>
        <v>2380000</v>
      </c>
      <c r="ME104" s="21">
        <f>SUM($R84:ME84)-SUM($R98:ME98)</f>
        <v>2380000</v>
      </c>
      <c r="MF104" s="21">
        <f>SUM($R84:MF84)-SUM($R98:MF98)</f>
        <v>2380000</v>
      </c>
      <c r="MG104" s="21">
        <f>SUM($R84:MG84)-SUM($R98:MG98)</f>
        <v>2380000</v>
      </c>
      <c r="MH104" s="21">
        <f>SUM($R84:MH84)-SUM($R98:MH98)</f>
        <v>2380000</v>
      </c>
      <c r="MI104" s="21">
        <f>SUM($R84:MI84)-SUM($R98:MI98)</f>
        <v>2380000</v>
      </c>
      <c r="MJ104" s="21">
        <f>SUM($R84:MJ84)-SUM($R98:MJ98)</f>
        <v>2380000</v>
      </c>
      <c r="MK104" s="21">
        <f>SUM($R84:MK84)-SUM($R98:MK98)</f>
        <v>2380000</v>
      </c>
      <c r="ML104" s="21">
        <f>SUM($R84:ML84)-SUM($R98:ML98)</f>
        <v>2380000</v>
      </c>
      <c r="MM104" s="21">
        <f>SUM($R84:MM84)-SUM($R98:MM98)</f>
        <v>2380000</v>
      </c>
      <c r="MN104" s="21">
        <f>SUM($R84:MN84)-SUM($R98:MN98)</f>
        <v>2380000</v>
      </c>
      <c r="MO104" s="21">
        <f>SUM($R84:MO84)-SUM($R98:MO98)</f>
        <v>2392000</v>
      </c>
      <c r="MP104" s="21">
        <f>SUM($R84:MP84)-SUM($R98:MP98)</f>
        <v>2404000</v>
      </c>
      <c r="MQ104" s="21">
        <f>SUM($R84:MQ84)-SUM($R98:MQ98)</f>
        <v>2416000</v>
      </c>
      <c r="MR104" s="21">
        <f>SUM($R84:MR84)-SUM($R98:MR98)</f>
        <v>2428000</v>
      </c>
      <c r="MS104" s="21">
        <f>SUM($R84:MS84)-SUM($R98:MS98)</f>
        <v>2440000</v>
      </c>
      <c r="MT104" s="21">
        <f>SUM($R84:MT84)-SUM($R98:MT98)</f>
        <v>2452000</v>
      </c>
      <c r="MU104" s="21">
        <f>SUM($R84:MU84)-SUM($R98:MU98)</f>
        <v>2464000</v>
      </c>
      <c r="MV104" s="21">
        <f>SUM($R84:MV84)-SUM($R98:MV98)</f>
        <v>2476000</v>
      </c>
      <c r="MW104" s="21">
        <f>SUM($R84:MW84)-SUM($R98:MW98)</f>
        <v>2488000</v>
      </c>
      <c r="MX104" s="21">
        <f>SUM($R84:MX84)-SUM($R98:MX98)</f>
        <v>2500000</v>
      </c>
      <c r="MY104" s="21">
        <f>SUM($R84:MY84)-SUM($R98:MY98)</f>
        <v>2512000</v>
      </c>
      <c r="MZ104" s="21">
        <f>SUM($R84:MZ84)-SUM($R98:MZ98)</f>
        <v>2524000</v>
      </c>
      <c r="NA104" s="21">
        <f>SUM($R84:NA84)-SUM($R98:NA98)</f>
        <v>2536000</v>
      </c>
      <c r="NB104" s="21">
        <f>SUM($R84:NB84)-SUM($R98:NB98)</f>
        <v>2548000</v>
      </c>
      <c r="NC104" s="21">
        <f>SUM($R84:NC84)-SUM($R98:NC98)</f>
        <v>2560000</v>
      </c>
      <c r="ND104" s="21">
        <f>SUM($R84:ND84)-SUM($R98:ND98)</f>
        <v>2572000</v>
      </c>
      <c r="NE104" s="21">
        <f>SUM($R84:NE84)-SUM($R98:NE98)</f>
        <v>2584000</v>
      </c>
      <c r="NF104" s="21">
        <f>SUM($R84:NF84)-SUM($R98:NF98)</f>
        <v>2584000</v>
      </c>
      <c r="NG104" s="21">
        <f>SUM($R84:NG84)-SUM($R98:NG98)</f>
        <v>2584000</v>
      </c>
      <c r="NH104" s="21">
        <f>SUM($R84:NH84)-SUM($R98:NH98)</f>
        <v>2584000</v>
      </c>
      <c r="NI104" s="21">
        <f>SUM($R84:NI84)-SUM($R98:NI98)</f>
        <v>2584000</v>
      </c>
      <c r="NJ104" s="21">
        <f>SUM($R84:NJ84)-SUM($R98:NJ98)</f>
        <v>2584000</v>
      </c>
      <c r="NK104" s="21">
        <f>SUM($R84:NK84)-SUM($R98:NK98)</f>
        <v>2584000</v>
      </c>
      <c r="NL104" s="21">
        <f>SUM($R84:NL84)-SUM($R98:NL98)</f>
        <v>2584000</v>
      </c>
      <c r="NM104" s="21">
        <f>SUM($R84:NM84)-SUM($R98:NM98)</f>
        <v>2584000</v>
      </c>
      <c r="NN104" s="21">
        <f>SUM($R84:NN84)-SUM($R98:NN98)</f>
        <v>2584000</v>
      </c>
      <c r="NO104" s="21">
        <f>SUM($R84:NO84)-SUM($R98:NO98)</f>
        <v>2584000</v>
      </c>
      <c r="NP104" s="21">
        <f>SUM($R84:NP84)-SUM($R98:NP98)</f>
        <v>2584000</v>
      </c>
      <c r="NQ104" s="21">
        <f>SUM($R84:NQ84)-SUM($R98:NQ98)</f>
        <v>2584000</v>
      </c>
      <c r="NR104" s="21">
        <f>SUM($R84:NR84)-SUM($R98:NR98)</f>
        <v>2584000</v>
      </c>
      <c r="NS104" s="21">
        <f>SUM($R84:NS84)-SUM($R98:NS98)</f>
        <v>2596000</v>
      </c>
      <c r="NT104" s="21">
        <f>SUM($R84:NT84)-SUM($R98:NT98)</f>
        <v>2608000</v>
      </c>
      <c r="NU104" s="21">
        <f>SUM($R84:NU84)-SUM($R98:NU98)</f>
        <v>2620000</v>
      </c>
      <c r="NV104" s="21">
        <f>SUM($R84:NV84)-SUM($R98:NV98)</f>
        <v>2632000</v>
      </c>
      <c r="NW104" s="21">
        <f>SUM($R84:NW84)-SUM($R98:NW98)</f>
        <v>2644000</v>
      </c>
      <c r="NX104" s="21">
        <f>SUM($R84:NX84)-SUM($R98:NX98)</f>
        <v>2656000</v>
      </c>
      <c r="NY104" s="21">
        <f>SUM($R84:NY84)-SUM($R98:NY98)</f>
        <v>2668000</v>
      </c>
      <c r="NZ104" s="21">
        <f>SUM($R84:NZ84)-SUM($R98:NZ98)</f>
        <v>2680000</v>
      </c>
      <c r="OA104" s="21">
        <f>SUM($R84:OA84)-SUM($R98:OA98)</f>
        <v>2692000</v>
      </c>
      <c r="OB104" s="21">
        <f>SUM($R84:OB84)-SUM($R98:OB98)</f>
        <v>2704000</v>
      </c>
      <c r="OC104" s="21">
        <f>SUM($R84:OC84)-SUM($R98:OC98)</f>
        <v>2716000</v>
      </c>
      <c r="OD104" s="21">
        <f>SUM($R84:OD84)-SUM($R98:OD98)</f>
        <v>2728000</v>
      </c>
      <c r="OE104" s="21">
        <f>SUM($R84:OE84)-SUM($R98:OE98)</f>
        <v>2740000</v>
      </c>
      <c r="OF104" s="21">
        <f>SUM($R84:OF84)-SUM($R98:OF98)</f>
        <v>2752000</v>
      </c>
      <c r="OG104" s="21">
        <f>SUM($R84:OG84)-SUM($R98:OG98)</f>
        <v>2764000</v>
      </c>
      <c r="OH104" s="21">
        <f>SUM($R84:OH84)-SUM($R98:OH98)</f>
        <v>2776000</v>
      </c>
      <c r="OI104" s="21">
        <f>SUM($R84:OI84)-SUM($R98:OI98)</f>
        <v>2788000</v>
      </c>
      <c r="OJ104" s="21">
        <f>SUM($R84:OJ84)-SUM($R98:OJ98)</f>
        <v>2788000</v>
      </c>
      <c r="OK104" s="21">
        <f>SUM($R84:OK84)-SUM($R98:OK98)</f>
        <v>2788000</v>
      </c>
      <c r="OL104" s="21">
        <f>SUM($R84:OL84)-SUM($R98:OL98)</f>
        <v>2788000</v>
      </c>
      <c r="OM104" s="21">
        <f>SUM($R84:OM84)-SUM($R98:OM98)</f>
        <v>2788000</v>
      </c>
      <c r="ON104" s="21">
        <f>SUM($R84:ON84)-SUM($R98:ON98)</f>
        <v>2788000</v>
      </c>
      <c r="OO104" s="21">
        <f>SUM($R84:OO84)-SUM($R98:OO98)</f>
        <v>2788000</v>
      </c>
      <c r="OP104" s="21">
        <f>SUM($R84:OP84)-SUM($R98:OP98)</f>
        <v>2788000</v>
      </c>
      <c r="OQ104" s="21">
        <f>SUM($R84:OQ84)-SUM($R98:OQ98)</f>
        <v>2788000</v>
      </c>
      <c r="OR104" s="21">
        <f>SUM($R84:OR84)-SUM($R98:OR98)</f>
        <v>2788000</v>
      </c>
      <c r="OS104" s="21">
        <f>SUM($R84:OS84)-SUM($R98:OS98)</f>
        <v>2788000</v>
      </c>
      <c r="OT104" s="21">
        <f>SUM($R84:OT84)-SUM($R98:OT98)</f>
        <v>2788000</v>
      </c>
      <c r="OU104" s="21">
        <f>SUM($R84:OU84)-SUM($R98:OU98)</f>
        <v>2788000</v>
      </c>
      <c r="OV104" s="21">
        <f>SUM($R84:OV84)-SUM($R98:OV98)</f>
        <v>2788000</v>
      </c>
      <c r="OW104" s="21">
        <f>SUM($R84:OW84)-SUM($R98:OW98)</f>
        <v>2788000</v>
      </c>
      <c r="OX104" s="21">
        <f>SUM($R84:OX84)-SUM($R98:OX98)</f>
        <v>2780000</v>
      </c>
      <c r="OY104" s="21">
        <f>SUM($R84:OY84)-SUM($R98:OY98)</f>
        <v>2772000</v>
      </c>
      <c r="OZ104" s="21">
        <f>SUM($R84:OZ84)-SUM($R98:OZ98)</f>
        <v>2764000</v>
      </c>
      <c r="PA104" s="21">
        <f>SUM($R84:PA84)-SUM($R98:PA98)</f>
        <v>2756000</v>
      </c>
      <c r="PB104" s="21">
        <f>SUM($R84:PB84)-SUM($R98:PB98)</f>
        <v>2748000</v>
      </c>
      <c r="PC104" s="21">
        <f>SUM($R84:PC84)-SUM($R98:PC98)</f>
        <v>2740000</v>
      </c>
      <c r="PD104" s="21">
        <f>SUM($R84:PD84)-SUM($R98:PD98)</f>
        <v>2732000</v>
      </c>
      <c r="PE104" s="21">
        <f>SUM($R84:PE84)-SUM($R98:PE98)</f>
        <v>2724000</v>
      </c>
      <c r="PF104" s="21">
        <f>SUM($R84:PF84)-SUM($R98:PF98)</f>
        <v>2716000</v>
      </c>
      <c r="PG104" s="21">
        <f>SUM($R84:PG84)-SUM($R98:PG98)</f>
        <v>2708000</v>
      </c>
      <c r="PH104" s="21">
        <f>SUM($R84:PH84)-SUM($R98:PH98)</f>
        <v>2700000</v>
      </c>
      <c r="PI104" s="21">
        <f>SUM($R84:PI84)-SUM($R98:PI98)</f>
        <v>2692000</v>
      </c>
      <c r="PJ104" s="21">
        <f>SUM($R84:PJ84)-SUM($R98:PJ98)</f>
        <v>2684000</v>
      </c>
      <c r="PK104" s="21">
        <f>SUM($R84:PK84)-SUM($R98:PK98)</f>
        <v>2676000</v>
      </c>
      <c r="PL104" s="21">
        <f>SUM($R84:PL84)-SUM($R98:PL98)</f>
        <v>2668000</v>
      </c>
      <c r="PM104" s="21">
        <f>SUM($R84:PM84)-SUM($R98:PM98)</f>
        <v>2660000</v>
      </c>
      <c r="PN104" s="21">
        <f>SUM($R84:PN84)-SUM($R98:PN98)</f>
        <v>2652000</v>
      </c>
      <c r="PO104" s="21">
        <f>SUM($R84:PO84)-SUM($R98:PO98)</f>
        <v>2652000</v>
      </c>
      <c r="PP104" s="21">
        <f>SUM($R84:PP84)-SUM($R98:PP98)</f>
        <v>2652000</v>
      </c>
      <c r="PQ104" s="21">
        <f>SUM($R84:PQ84)-SUM($R98:PQ98)</f>
        <v>2652000</v>
      </c>
      <c r="PR104" s="21">
        <f>SUM($R84:PR84)-SUM($R98:PR98)</f>
        <v>2652000</v>
      </c>
      <c r="PS104" s="21">
        <f>SUM($R84:PS84)-SUM($R98:PS98)</f>
        <v>2652000</v>
      </c>
      <c r="PT104" s="21">
        <f>SUM($R84:PT84)-SUM($R98:PT98)</f>
        <v>2652000</v>
      </c>
      <c r="PU104" s="21">
        <f>SUM($R84:PU84)-SUM($R98:PU98)</f>
        <v>2652000</v>
      </c>
      <c r="PV104" s="21">
        <f>SUM($R84:PV84)-SUM($R98:PV98)</f>
        <v>2652000</v>
      </c>
      <c r="PW104" s="21">
        <f>SUM($R84:PW84)-SUM($R98:PW98)</f>
        <v>2652000</v>
      </c>
      <c r="PX104" s="21">
        <f>SUM($R84:PX84)-SUM($R98:PX98)</f>
        <v>2652000</v>
      </c>
      <c r="PY104" s="21">
        <f>SUM($R84:PY84)-SUM($R98:PY98)</f>
        <v>2652000</v>
      </c>
      <c r="PZ104" s="21">
        <f>SUM($R84:PZ84)-SUM($R98:PZ98)</f>
        <v>2652000</v>
      </c>
      <c r="QA104" s="21">
        <f>SUM($R84:QA84)-SUM($R98:QA98)</f>
        <v>2652000</v>
      </c>
      <c r="QB104" s="21">
        <f>SUM($R84:QB84)-SUM($R98:QB98)</f>
        <v>2652000</v>
      </c>
      <c r="QC104" s="21">
        <f>SUM($R84:QC84)-SUM($R98:QC98)</f>
        <v>2739000</v>
      </c>
      <c r="QD104" s="21">
        <f>SUM($R84:QD84)-SUM($R98:QD98)</f>
        <v>2826000</v>
      </c>
      <c r="QE104" s="21">
        <f>SUM($R84:QE84)-SUM($R98:QE98)</f>
        <v>2913000</v>
      </c>
      <c r="QF104" s="21">
        <f>SUM($R84:QF84)-SUM($R98:QF98)</f>
        <v>3000000</v>
      </c>
      <c r="QG104" s="21">
        <f>SUM($R84:QG84)-SUM($R98:QG98)</f>
        <v>3087000</v>
      </c>
      <c r="QH104" s="21">
        <f>SUM($R84:QH84)-SUM($R98:QH98)</f>
        <v>3174000</v>
      </c>
      <c r="QI104" s="21">
        <f>SUM($R84:QI84)-SUM($R98:QI98)</f>
        <v>3261000</v>
      </c>
      <c r="QJ104" s="21">
        <f>SUM($R84:QJ84)-SUM($R98:QJ98)</f>
        <v>3348000</v>
      </c>
      <c r="QK104" s="21">
        <f>SUM($R84:QK84)-SUM($R98:QK98)</f>
        <v>3435000</v>
      </c>
      <c r="QL104" s="21">
        <f>SUM($R84:QL84)-SUM($R98:QL98)</f>
        <v>3522000</v>
      </c>
      <c r="QM104" s="21">
        <f>SUM($R84:QM84)-SUM($R98:QM98)</f>
        <v>3609000</v>
      </c>
      <c r="QN104" s="21">
        <f>SUM($R84:QN84)-SUM($R98:QN98)</f>
        <v>3696000</v>
      </c>
      <c r="QO104" s="21">
        <f>SUM($R84:QO84)-SUM($R98:QO98)</f>
        <v>3783000</v>
      </c>
      <c r="QP104" s="21">
        <f>SUM($R84:QP84)-SUM($R98:QP98)</f>
        <v>3870000</v>
      </c>
      <c r="QQ104" s="21">
        <f>SUM($R84:QQ84)-SUM($R98:QQ98)</f>
        <v>3957000</v>
      </c>
      <c r="QR104" s="21">
        <f>SUM($R84:QR84)-SUM($R98:QR98)</f>
        <v>4044000</v>
      </c>
      <c r="QS104" s="21">
        <f>SUM($R84:QS84)-SUM($R98:QS98)</f>
        <v>4131000</v>
      </c>
      <c r="QT104" s="21">
        <f>SUM($R84:QT84)-SUM($R98:QT98)</f>
        <v>4131000</v>
      </c>
      <c r="QU104" s="21">
        <f>SUM($R84:QU84)-SUM($R98:QU98)</f>
        <v>4131000</v>
      </c>
      <c r="QV104" s="21">
        <f>SUM($R84:QV84)-SUM($R98:QV98)</f>
        <v>4131000</v>
      </c>
      <c r="QW104" s="21">
        <f>SUM($R84:QW84)-SUM($R98:QW98)</f>
        <v>4131000</v>
      </c>
      <c r="QX104" s="21">
        <f>SUM($R84:QX84)-SUM($R98:QX98)</f>
        <v>4131000</v>
      </c>
      <c r="QY104" s="21">
        <f>SUM($R84:QY84)-SUM($R98:QY98)</f>
        <v>4131000</v>
      </c>
      <c r="QZ104" s="21">
        <f>SUM($R84:QZ84)-SUM($R98:QZ98)</f>
        <v>4131000</v>
      </c>
      <c r="RA104" s="21">
        <f>SUM($R84:RA84)-SUM($R98:RA98)</f>
        <v>4131000</v>
      </c>
      <c r="RB104" s="21">
        <f>SUM($R84:RB84)-SUM($R98:RB98)</f>
        <v>4131000</v>
      </c>
      <c r="RC104" s="21">
        <f>SUM($R84:RC84)-SUM($R98:RC98)</f>
        <v>4131000</v>
      </c>
      <c r="RD104" s="21">
        <f>SUM($R84:RD84)-SUM($R98:RD98)</f>
        <v>4131000</v>
      </c>
      <c r="RE104" s="21">
        <f>SUM($R84:RE84)-SUM($R98:RE98)</f>
        <v>4131000</v>
      </c>
      <c r="RF104" s="21">
        <f>SUM($R84:RF84)-SUM($R98:RF98)</f>
        <v>4131000</v>
      </c>
      <c r="RG104" s="21">
        <f>SUM($R84:RG84)-SUM($R98:RG98)</f>
        <v>4230000</v>
      </c>
      <c r="RH104" s="21">
        <f>SUM($R84:RH84)-SUM($R98:RH98)</f>
        <v>4329000</v>
      </c>
      <c r="RI104" s="21">
        <f>SUM($R84:RI84)-SUM($R98:RI98)</f>
        <v>4428000</v>
      </c>
      <c r="RJ104" s="21">
        <f>SUM($R84:RJ84)-SUM($R98:RJ98)</f>
        <v>4527000</v>
      </c>
      <c r="RK104" s="21">
        <f>SUM($R84:RK84)-SUM($R98:RK98)</f>
        <v>4626000</v>
      </c>
      <c r="RL104" s="21">
        <f>SUM($R84:RL84)-SUM($R98:RL98)</f>
        <v>4725000</v>
      </c>
      <c r="RM104" s="21">
        <f>SUM($R84:RM84)-SUM($R98:RM98)</f>
        <v>4824000</v>
      </c>
      <c r="RN104" s="21">
        <f>SUM($R84:RN84)-SUM($R98:RN98)</f>
        <v>4923000</v>
      </c>
      <c r="RO104" s="21">
        <f>SUM($R84:RO84)-SUM($R98:RO98)</f>
        <v>5022000</v>
      </c>
      <c r="RP104" s="21">
        <f>SUM($R84:RP84)-SUM($R98:RP98)</f>
        <v>5121000</v>
      </c>
      <c r="RQ104" s="21">
        <f>SUM($R84:RQ84)-SUM($R98:RQ98)</f>
        <v>5220000</v>
      </c>
      <c r="RR104" s="21">
        <f>SUM($R84:RR84)-SUM($R98:RR98)</f>
        <v>5319000</v>
      </c>
      <c r="RS104" s="21">
        <f>SUM($R84:RS84)-SUM($R98:RS98)</f>
        <v>5418000</v>
      </c>
      <c r="RT104" s="21">
        <f>SUM($R84:RT84)-SUM($R98:RT98)</f>
        <v>5517000</v>
      </c>
      <c r="RU104" s="21">
        <f>SUM($R84:RU84)-SUM($R98:RU98)</f>
        <v>5616000</v>
      </c>
      <c r="RV104" s="21">
        <f>SUM($R84:RV84)-SUM($R98:RV98)</f>
        <v>5715000</v>
      </c>
      <c r="RW104" s="21">
        <f>SUM($R84:RW84)-SUM($R98:RW98)</f>
        <v>5814000</v>
      </c>
      <c r="RX104" s="21">
        <f>SUM($R84:RX84)-SUM($R98:RX98)</f>
        <v>5814000</v>
      </c>
      <c r="RY104" s="21">
        <f>SUM($R84:RY84)-SUM($R98:RY98)</f>
        <v>5814000</v>
      </c>
      <c r="RZ104" s="21">
        <f>SUM($R84:RZ84)-SUM($R98:RZ98)</f>
        <v>5814000</v>
      </c>
      <c r="SA104" s="21">
        <f>SUM($R84:SA84)-SUM($R98:SA98)</f>
        <v>5814000</v>
      </c>
      <c r="SB104" s="21">
        <f>SUM($R84:SB84)-SUM($R98:SB98)</f>
        <v>5814000</v>
      </c>
      <c r="SC104" s="21">
        <f>SUM($R84:SC84)-SUM($R98:SC98)</f>
        <v>5814000</v>
      </c>
      <c r="SD104" s="21">
        <f>SUM($R84:SD84)-SUM($R98:SD98)</f>
        <v>5814000</v>
      </c>
      <c r="SE104" s="21">
        <f>SUM($R84:SE84)-SUM($R98:SE98)</f>
        <v>5814000</v>
      </c>
      <c r="SF104" s="21">
        <f>SUM($R84:SF84)-SUM($R98:SF98)</f>
        <v>5814000</v>
      </c>
      <c r="SG104" s="21">
        <f>SUM($R84:SG84)-SUM($R98:SG98)</f>
        <v>5814000</v>
      </c>
      <c r="SH104" s="21">
        <f>SUM($R84:SH84)-SUM($R98:SH98)</f>
        <v>5814000</v>
      </c>
      <c r="SI104" s="21">
        <f>SUM($R84:SI84)-SUM($R98:SI98)</f>
        <v>5814000</v>
      </c>
      <c r="SJ104" s="21">
        <f>SUM($R84:SJ84)-SUM($R98:SJ98)</f>
        <v>5814000</v>
      </c>
      <c r="SK104" s="21">
        <f>SUM($R84:SK84)-SUM($R98:SK98)</f>
        <v>5814000</v>
      </c>
      <c r="SL104" s="21">
        <f>SUM($R84:SL84)-SUM($R98:SL98)</f>
        <v>5694000</v>
      </c>
      <c r="SM104" s="21">
        <f>SUM($R84:SM84)-SUM($R98:SM98)</f>
        <v>5574000</v>
      </c>
      <c r="SN104" s="21">
        <f>SUM($R84:SN84)-SUM($R98:SN98)</f>
        <v>5454000</v>
      </c>
      <c r="SO104" s="21">
        <f>SUM($R84:SO84)-SUM($R98:SO98)</f>
        <v>5334000</v>
      </c>
      <c r="SP104" s="21">
        <f>SUM($R84:SP84)-SUM($R98:SP98)</f>
        <v>5214000</v>
      </c>
      <c r="SQ104" s="21">
        <f>SUM($R84:SQ84)-SUM($R98:SQ98)</f>
        <v>5094000</v>
      </c>
      <c r="SR104" s="21">
        <f>SUM($R84:SR84)-SUM($R98:SR98)</f>
        <v>4974000</v>
      </c>
      <c r="SS104" s="21">
        <f>SUM($R84:SS84)-SUM($R98:SS98)</f>
        <v>4854000</v>
      </c>
      <c r="ST104" s="21">
        <f>SUM($R84:ST84)-SUM($R98:ST98)</f>
        <v>4734000</v>
      </c>
      <c r="SU104" s="21">
        <f>SUM($R84:SU84)-SUM($R98:SU98)</f>
        <v>4614000</v>
      </c>
      <c r="SV104" s="21">
        <f>SUM($R84:SV84)-SUM($R98:SV98)</f>
        <v>4494000</v>
      </c>
      <c r="SW104" s="21">
        <f>SUM($R84:SW84)-SUM($R98:SW98)</f>
        <v>4374000</v>
      </c>
      <c r="SX104" s="21">
        <f>SUM($R84:SX84)-SUM($R98:SX98)</f>
        <v>4254000</v>
      </c>
      <c r="SY104" s="21">
        <f>SUM($R84:SY84)-SUM($R98:SY98)</f>
        <v>4134000</v>
      </c>
      <c r="SZ104" s="21">
        <f>SUM($R84:SZ84)-SUM($R98:SZ98)</f>
        <v>4014000</v>
      </c>
      <c r="TA104" s="21">
        <f>SUM($R84:TA84)-SUM($R98:TA98)</f>
        <v>3894000</v>
      </c>
      <c r="TB104" s="21">
        <f>SUM($R84:TB84)-SUM($R98:TB98)</f>
        <v>3774000</v>
      </c>
      <c r="TC104" s="21">
        <f>SUM($R84:TC84)-SUM($R98:TC98)</f>
        <v>3774000</v>
      </c>
      <c r="TD104" s="21">
        <f>SUM($R84:TD84)-SUM($R98:TD98)</f>
        <v>3774000</v>
      </c>
      <c r="TE104" s="21">
        <f>SUM($R84:TE84)-SUM($R98:TE98)</f>
        <v>3774000</v>
      </c>
      <c r="TF104" s="21">
        <f>SUM($R84:TF84)-SUM($R98:TF98)</f>
        <v>3774000</v>
      </c>
      <c r="TG104" s="21">
        <f>SUM($R84:TG84)-SUM($R98:TG98)</f>
        <v>3774000</v>
      </c>
      <c r="TH104" s="21">
        <f>SUM($R84:TH84)-SUM($R98:TH98)</f>
        <v>3774000</v>
      </c>
      <c r="TI104" s="21">
        <f>SUM($R84:TI84)-SUM($R98:TI98)</f>
        <v>3774000</v>
      </c>
      <c r="TJ104" s="21">
        <f>SUM($R84:TJ84)-SUM($R98:TJ98)</f>
        <v>3774000</v>
      </c>
      <c r="TK104" s="21">
        <f>SUM($R84:TK84)-SUM($R98:TK98)</f>
        <v>3774000</v>
      </c>
      <c r="TL104" s="21">
        <f>SUM($R84:TL84)-SUM($R98:TL98)</f>
        <v>3774000</v>
      </c>
      <c r="TM104" s="21">
        <f>SUM($R84:TM84)-SUM($R98:TM98)</f>
        <v>3774000</v>
      </c>
      <c r="TN104" s="21">
        <f>SUM($R84:TN84)-SUM($R98:TN98)</f>
        <v>3774000</v>
      </c>
      <c r="TO104" s="21">
        <f>SUM($R84:TO84)-SUM($R98:TO98)</f>
        <v>3774000</v>
      </c>
      <c r="TP104" s="21">
        <f>SUM($R84:TP84)-SUM($R98:TP98)</f>
        <v>3768000</v>
      </c>
      <c r="TQ104" s="21">
        <f>SUM($R84:TQ84)-SUM($R98:TQ98)</f>
        <v>3762000</v>
      </c>
      <c r="TR104" s="21">
        <f>SUM($R84:TR84)-SUM($R98:TR98)</f>
        <v>3756000</v>
      </c>
      <c r="TS104" s="21">
        <f>SUM($R84:TS84)-SUM($R98:TS98)</f>
        <v>3750000</v>
      </c>
      <c r="TT104" s="21">
        <f>SUM($R84:TT84)-SUM($R98:TT98)</f>
        <v>3744000</v>
      </c>
      <c r="TU104" s="21">
        <f>SUM($R84:TU84)-SUM($R98:TU98)</f>
        <v>3738000</v>
      </c>
      <c r="TV104" s="21">
        <f>SUM($R84:TV84)-SUM($R98:TV98)</f>
        <v>3732000</v>
      </c>
      <c r="TW104" s="21">
        <f>SUM($R84:TW84)-SUM($R98:TW98)</f>
        <v>3726000</v>
      </c>
      <c r="TX104" s="21">
        <f>SUM($R84:TX84)-SUM($R98:TX98)</f>
        <v>3720000</v>
      </c>
      <c r="TY104" s="21">
        <f>SUM($R84:TY84)-SUM($R98:TY98)</f>
        <v>3714000</v>
      </c>
      <c r="TZ104" s="21">
        <f>SUM($R84:TZ84)-SUM($R98:TZ98)</f>
        <v>3708000</v>
      </c>
      <c r="UA104" s="21">
        <f>SUM($R84:UA84)-SUM($R98:UA98)</f>
        <v>3702000</v>
      </c>
      <c r="UB104" s="21">
        <f>SUM($R84:UB84)-SUM($R98:UB98)</f>
        <v>3696000</v>
      </c>
      <c r="UC104" s="21">
        <f>SUM($R84:UC84)-SUM($R98:UC98)</f>
        <v>3690000</v>
      </c>
      <c r="UD104" s="21">
        <f>SUM($R84:UD84)-SUM($R98:UD98)</f>
        <v>3684000</v>
      </c>
      <c r="UE104" s="21">
        <f>SUM($R84:UE84)-SUM($R98:UE98)</f>
        <v>3678000</v>
      </c>
      <c r="UF104" s="21">
        <f>SUM($R84:UF84)-SUM($R98:UF98)</f>
        <v>3672000</v>
      </c>
      <c r="UG104" s="21">
        <f>SUM($R84:UG84)-SUM($R98:UG98)</f>
        <v>3672000</v>
      </c>
      <c r="UH104" s="21">
        <f>SUM($R84:UH84)-SUM($R98:UH98)</f>
        <v>3672000</v>
      </c>
      <c r="UI104" s="21">
        <f>SUM($R84:UI84)-SUM($R98:UI98)</f>
        <v>3672000</v>
      </c>
      <c r="UJ104" s="21">
        <f>SUM($R84:UJ84)-SUM($R98:UJ98)</f>
        <v>3672000</v>
      </c>
      <c r="UK104" s="21">
        <f>SUM($R84:UK84)-SUM($R98:UK98)</f>
        <v>3672000</v>
      </c>
      <c r="UL104" s="21">
        <f>SUM($R84:UL84)-SUM($R98:UL98)</f>
        <v>3672000</v>
      </c>
      <c r="UM104" s="21">
        <f>SUM($R84:UM84)-SUM($R98:UM98)</f>
        <v>3672000</v>
      </c>
      <c r="UN104" s="21">
        <f>SUM($R84:UN84)-SUM($R98:UN98)</f>
        <v>3672000</v>
      </c>
      <c r="UO104" s="21">
        <f>SUM($R84:UO84)-SUM($R98:UO98)</f>
        <v>3672000</v>
      </c>
      <c r="UP104" s="21">
        <f>SUM($R84:UP84)-SUM($R98:UP98)</f>
        <v>3672000</v>
      </c>
      <c r="UQ104" s="21">
        <f>SUM($R84:UQ84)-SUM($R98:UQ98)</f>
        <v>3672000</v>
      </c>
      <c r="UR104" s="21">
        <f>SUM($R84:UR84)-SUM($R98:UR98)</f>
        <v>3672000</v>
      </c>
      <c r="US104" s="21">
        <f>SUM($R84:US84)-SUM($R98:US98)</f>
        <v>3672000</v>
      </c>
      <c r="UT104" s="21">
        <f>SUM($R84:UT84)-SUM($R98:UT98)</f>
        <v>3672000</v>
      </c>
      <c r="UU104" s="21">
        <f>SUM($R84:UU84)-SUM($R98:UU98)</f>
        <v>3636000</v>
      </c>
      <c r="UV104" s="21">
        <f>SUM($R84:UV84)-SUM($R98:UV98)</f>
        <v>3600000</v>
      </c>
      <c r="UW104" s="21">
        <f>SUM($R84:UW84)-SUM($R98:UW98)</f>
        <v>3564000</v>
      </c>
      <c r="UX104" s="21">
        <f>SUM($R84:UX84)-SUM($R98:UX98)</f>
        <v>3528000</v>
      </c>
      <c r="UY104" s="21">
        <f>SUM($R84:UY84)-SUM($R98:UY98)</f>
        <v>3492000</v>
      </c>
      <c r="UZ104" s="21">
        <f>SUM($R84:UZ84)-SUM($R98:UZ98)</f>
        <v>3456000</v>
      </c>
      <c r="VA104" s="21">
        <f>SUM($R84:VA84)-SUM($R98:VA98)</f>
        <v>3420000</v>
      </c>
      <c r="VB104" s="21">
        <f>SUM($R84:VB84)-SUM($R98:VB98)</f>
        <v>3384000</v>
      </c>
      <c r="VC104" s="21">
        <f>SUM($R84:VC84)-SUM($R98:VC98)</f>
        <v>3348000</v>
      </c>
      <c r="VD104" s="21">
        <f>SUM($R84:VD84)-SUM($R98:VD98)</f>
        <v>3312000</v>
      </c>
      <c r="VE104" s="21">
        <f>SUM($R84:VE84)-SUM($R98:VE98)</f>
        <v>3276000</v>
      </c>
      <c r="VF104" s="21">
        <f>SUM($R84:VF84)-SUM($R98:VF98)</f>
        <v>3240000</v>
      </c>
      <c r="VG104" s="21">
        <f>SUM($R84:VG84)-SUM($R98:VG98)</f>
        <v>3204000</v>
      </c>
      <c r="VH104" s="21">
        <f>SUM($R84:VH84)-SUM($R98:VH98)</f>
        <v>3168000</v>
      </c>
      <c r="VI104" s="21">
        <f>SUM($R84:VI84)-SUM($R98:VI98)</f>
        <v>3132000</v>
      </c>
      <c r="VJ104" s="21">
        <f>SUM($R84:VJ84)-SUM($R98:VJ98)</f>
        <v>3096000</v>
      </c>
      <c r="VK104" s="21">
        <f>SUM($R84:VK84)-SUM($R98:VK98)</f>
        <v>3060000</v>
      </c>
      <c r="VL104" s="21">
        <f>SUM($R84:VL84)-SUM($R98:VL98)</f>
        <v>3060000</v>
      </c>
      <c r="VM104" s="21">
        <f>SUM($R84:VM84)-SUM($R98:VM98)</f>
        <v>3060000</v>
      </c>
      <c r="VN104" s="21">
        <f>SUM($R84:VN84)-SUM($R98:VN98)</f>
        <v>3060000</v>
      </c>
      <c r="VO104" s="21">
        <f>SUM($R84:VO84)-SUM($R98:VO98)</f>
        <v>3060000</v>
      </c>
      <c r="VP104" s="21">
        <f>SUM($R84:VP84)-SUM($R98:VP98)</f>
        <v>3060000</v>
      </c>
      <c r="VQ104" s="21">
        <f>SUM($R84:VQ84)-SUM($R98:VQ98)</f>
        <v>3060000</v>
      </c>
      <c r="VR104" s="21">
        <f>SUM($R84:VR84)-SUM($R98:VR98)</f>
        <v>3060000</v>
      </c>
      <c r="VS104" s="21">
        <f>SUM($R84:VS84)-SUM($R98:VS98)</f>
        <v>3060000</v>
      </c>
      <c r="VT104" s="21">
        <f>SUM($R84:VT84)-SUM($R98:VT98)</f>
        <v>3060000</v>
      </c>
      <c r="VU104" s="21">
        <f>SUM($R84:VU84)-SUM($R98:VU98)</f>
        <v>3060000</v>
      </c>
      <c r="VV104" s="21">
        <f>SUM($R84:VV84)-SUM($R98:VV98)</f>
        <v>3060000</v>
      </c>
      <c r="VW104" s="21">
        <f>SUM($R84:VW84)-SUM($R98:VW98)</f>
        <v>3060000</v>
      </c>
      <c r="VX104" s="21">
        <f>SUM($R84:VX84)-SUM($R98:VX98)</f>
        <v>3060000</v>
      </c>
      <c r="VY104" s="21">
        <f>SUM($R84:VY84)-SUM($R98:VY98)</f>
        <v>3060000</v>
      </c>
      <c r="VZ104" s="21">
        <f>SUM($R84:VZ84)-SUM($R98:VZ98)</f>
        <v>3084000</v>
      </c>
      <c r="WA104" s="21">
        <f>SUM($R84:WA84)-SUM($R98:WA98)</f>
        <v>3108000</v>
      </c>
      <c r="WB104" s="21">
        <f>SUM($R84:WB84)-SUM($R98:WB98)</f>
        <v>3132000</v>
      </c>
      <c r="WC104" s="21">
        <f>SUM($R84:WC84)-SUM($R98:WC98)</f>
        <v>3156000</v>
      </c>
      <c r="WD104" s="21">
        <f>SUM($R84:WD84)-SUM($R98:WD98)</f>
        <v>3180000</v>
      </c>
      <c r="WE104" s="21">
        <f>SUM($R84:WE84)-SUM($R98:WE98)</f>
        <v>3204000</v>
      </c>
      <c r="WF104" s="21">
        <f>SUM($R84:WF84)-SUM($R98:WF98)</f>
        <v>3228000</v>
      </c>
      <c r="WG104" s="21">
        <f>SUM($R84:WG84)-SUM($R98:WG98)</f>
        <v>3252000</v>
      </c>
      <c r="WH104" s="21">
        <f>SUM($R84:WH84)-SUM($R98:WH98)</f>
        <v>3276000</v>
      </c>
      <c r="WI104" s="21">
        <f>SUM($R84:WI84)-SUM($R98:WI98)</f>
        <v>3300000</v>
      </c>
      <c r="WJ104" s="21">
        <f>SUM($R84:WJ84)-SUM($R98:WJ98)</f>
        <v>3324000</v>
      </c>
      <c r="WK104" s="21">
        <f>SUM($R84:WK84)-SUM($R98:WK98)</f>
        <v>3348000</v>
      </c>
      <c r="WL104" s="21">
        <f>SUM($R84:WL84)-SUM($R98:WL98)</f>
        <v>3372000</v>
      </c>
      <c r="WM104" s="21">
        <f>SUM($R84:WM84)-SUM($R98:WM98)</f>
        <v>3396000</v>
      </c>
      <c r="WN104" s="21">
        <f>SUM($R84:WN84)-SUM($R98:WN98)</f>
        <v>3420000</v>
      </c>
      <c r="WO104" s="21">
        <f>SUM($R84:WO84)-SUM($R98:WO98)</f>
        <v>3444000</v>
      </c>
      <c r="WP104" s="21">
        <f>SUM($R84:WP84)-SUM($R98:WP98)</f>
        <v>3468000</v>
      </c>
      <c r="WQ104" s="21">
        <f>SUM($R84:WQ84)-SUM($R98:WQ98)</f>
        <v>3468000</v>
      </c>
      <c r="WR104" s="21">
        <f>SUM($R84:WR84)-SUM($R98:WR98)</f>
        <v>3468000</v>
      </c>
      <c r="WS104" s="21">
        <f>SUM($R84:WS84)-SUM($R98:WS98)</f>
        <v>3468000</v>
      </c>
      <c r="WT104" s="21">
        <f>SUM($R84:WT84)-SUM($R98:WT98)</f>
        <v>3468000</v>
      </c>
      <c r="WU104" s="21">
        <f>SUM($R84:WU84)-SUM($R98:WU98)</f>
        <v>3468000</v>
      </c>
      <c r="WV104" s="21">
        <f>SUM($R84:WV84)-SUM($R98:WV98)</f>
        <v>3468000</v>
      </c>
      <c r="WW104" s="21">
        <f>SUM($R84:WW84)-SUM($R98:WW98)</f>
        <v>3468000</v>
      </c>
      <c r="WX104" s="21">
        <f>SUM($R84:WX84)-SUM($R98:WX98)</f>
        <v>3468000</v>
      </c>
      <c r="WY104" s="21">
        <f>SUM($R84:WY84)-SUM($R98:WY98)</f>
        <v>3468000</v>
      </c>
      <c r="WZ104" s="21">
        <f>SUM($R84:WZ84)-SUM($R98:WZ98)</f>
        <v>3468000</v>
      </c>
      <c r="XA104" s="21">
        <f>SUM($R84:XA84)-SUM($R98:XA98)</f>
        <v>3468000</v>
      </c>
      <c r="XB104" s="21">
        <f>SUM($R84:XB84)-SUM($R98:XB98)</f>
        <v>3417000</v>
      </c>
      <c r="XC104" s="21">
        <f>SUM($R84:XC84)-SUM($R98:XC98)</f>
        <v>3366000</v>
      </c>
      <c r="XD104" s="21">
        <f>SUM($R84:XD84)-SUM($R98:XD98)</f>
        <v>3315000</v>
      </c>
      <c r="XE104" s="21">
        <f>SUM($R84:XE84)-SUM($R98:XE98)</f>
        <v>3264000</v>
      </c>
      <c r="XF104" s="21">
        <f>SUM($R84:XF84)-SUM($R98:XF98)</f>
        <v>3213000</v>
      </c>
      <c r="XG104" s="21">
        <f>SUM($R84:XG84)-SUM($R98:XG98)</f>
        <v>3162000</v>
      </c>
      <c r="XH104" s="21">
        <f>SUM($R84:XH84)-SUM($R98:XH98)</f>
        <v>3111000</v>
      </c>
      <c r="XI104" s="21">
        <f>SUM($R84:XI84)-SUM($R98:XI98)</f>
        <v>3060000</v>
      </c>
      <c r="XJ104" s="21">
        <f>SUM($R84:XJ84)-SUM($R98:XJ98)</f>
        <v>3009000</v>
      </c>
      <c r="XK104" s="21">
        <f>SUM($R84:XK84)-SUM($R98:XK98)</f>
        <v>2958000</v>
      </c>
      <c r="XL104" s="21">
        <f>SUM($R84:XL84)-SUM($R98:XL98)</f>
        <v>2907000</v>
      </c>
      <c r="XM104" s="21">
        <f>SUM($R84:XM84)-SUM($R98:XM98)</f>
        <v>2856000</v>
      </c>
      <c r="XN104" s="21">
        <f>SUM($R84:XN84)-SUM($R98:XN98)</f>
        <v>2805000</v>
      </c>
      <c r="XO104" s="21">
        <f>SUM($R84:XO84)-SUM($R98:XO98)</f>
        <v>2754000</v>
      </c>
      <c r="XP104" s="21">
        <f>SUM($R84:XP84)-SUM($R98:XP98)</f>
        <v>2703000</v>
      </c>
      <c r="XQ104" s="21">
        <f>SUM($R84:XQ84)-SUM($R98:XQ98)</f>
        <v>2652000</v>
      </c>
      <c r="XR104" s="21">
        <f>SUM($R84:XR84)-SUM($R98:XR98)</f>
        <v>2601000</v>
      </c>
      <c r="XS104" s="21">
        <f>SUM($R84:XS84)-SUM($R98:XS98)</f>
        <v>2601000</v>
      </c>
      <c r="XT104" s="21">
        <f>SUM($R84:XT84)-SUM($R98:XT98)</f>
        <v>2601000</v>
      </c>
      <c r="XU104" s="21">
        <f>SUM($R84:XU84)-SUM($R98:XU98)</f>
        <v>2601000</v>
      </c>
      <c r="XV104" s="21">
        <f>SUM($R84:XV84)-SUM($R98:XV98)</f>
        <v>2601000</v>
      </c>
      <c r="XW104" s="21">
        <f>SUM($R84:XW84)-SUM($R98:XW98)</f>
        <v>2601000</v>
      </c>
      <c r="XX104" s="21">
        <f>SUM($R84:XX84)-SUM($R98:XX98)</f>
        <v>2601000</v>
      </c>
      <c r="XY104" s="21">
        <f>SUM($R84:XY84)-SUM($R98:XY98)</f>
        <v>2601000</v>
      </c>
      <c r="XZ104" s="21">
        <f>SUM($R84:XZ84)-SUM($R98:XZ98)</f>
        <v>2601000</v>
      </c>
      <c r="YA104" s="21">
        <f>SUM($R84:YA84)-SUM($R98:YA98)</f>
        <v>2601000</v>
      </c>
      <c r="YB104" s="21">
        <f>SUM($R84:YB84)-SUM($R98:YB98)</f>
        <v>2601000</v>
      </c>
      <c r="YC104" s="21">
        <f>SUM($R84:YC84)-SUM($R98:YC98)</f>
        <v>2601000</v>
      </c>
      <c r="YD104" s="21">
        <f>SUM($R84:YD84)-SUM($R98:YD98)</f>
        <v>2601000</v>
      </c>
      <c r="YE104" s="21">
        <f>SUM($R84:YE84)-SUM($R98:YE98)</f>
        <v>2601000</v>
      </c>
      <c r="YF104" s="21">
        <f>SUM($R84:YF84)-SUM($R98:YF98)</f>
        <v>2601000</v>
      </c>
      <c r="YG104" s="21">
        <f>SUM($R84:YG84)-SUM($R98:YG98)</f>
        <v>2619000</v>
      </c>
      <c r="YH104" s="21">
        <f>SUM($R84:YH84)-SUM($R98:YH98)</f>
        <v>2637000</v>
      </c>
      <c r="YI104" s="21">
        <f>SUM($R84:YI84)-SUM($R98:YI98)</f>
        <v>2655000</v>
      </c>
      <c r="YJ104" s="21">
        <f>SUM($R84:YJ84)-SUM($R98:YJ98)</f>
        <v>2673000</v>
      </c>
      <c r="YK104" s="21">
        <f>SUM($R84:YK84)-SUM($R98:YK98)</f>
        <v>2691000</v>
      </c>
      <c r="YL104" s="21">
        <f>SUM($R84:YL84)-SUM($R98:YL98)</f>
        <v>2709000</v>
      </c>
      <c r="YM104" s="21">
        <f>SUM($R84:YM84)-SUM($R98:YM98)</f>
        <v>2727000</v>
      </c>
      <c r="YN104" s="21">
        <f>SUM($R84:YN84)-SUM($R98:YN98)</f>
        <v>2745000</v>
      </c>
      <c r="YO104" s="21">
        <f>SUM($R84:YO84)-SUM($R98:YO98)</f>
        <v>2763000</v>
      </c>
      <c r="YP104" s="21">
        <f>SUM($R84:YP84)-SUM($R98:YP98)</f>
        <v>2781000</v>
      </c>
      <c r="YQ104" s="21">
        <f>SUM($R84:YQ84)-SUM($R98:YQ98)</f>
        <v>2799000</v>
      </c>
      <c r="YR104" s="21">
        <f>SUM($R84:YR84)-SUM($R98:YR98)</f>
        <v>2817000</v>
      </c>
      <c r="YS104" s="21">
        <f>SUM($R84:YS84)-SUM($R98:YS98)</f>
        <v>2835000</v>
      </c>
      <c r="YT104" s="21">
        <f>SUM($R84:YT84)-SUM($R98:YT98)</f>
        <v>2853000</v>
      </c>
      <c r="YU104" s="21">
        <f>SUM($R84:YU84)-SUM($R98:YU98)</f>
        <v>2871000</v>
      </c>
      <c r="YV104" s="21">
        <f>SUM($R84:YV84)-SUM($R98:YV98)</f>
        <v>2889000</v>
      </c>
      <c r="YW104" s="21">
        <f>SUM($R84:YW84)-SUM($R98:YW98)</f>
        <v>2907000</v>
      </c>
      <c r="YX104" s="21">
        <f>SUM($R84:YX84)-SUM($R98:YX98)</f>
        <v>2907000</v>
      </c>
      <c r="YY104" s="21">
        <f>SUM($R84:YY84)-SUM($R98:YY98)</f>
        <v>2907000</v>
      </c>
      <c r="YZ104" s="21">
        <f>SUM($R84:YZ84)-SUM($R98:YZ98)</f>
        <v>2907000</v>
      </c>
      <c r="ZA104" s="21">
        <f>SUM($R84:ZA84)-SUM($R98:ZA98)</f>
        <v>2907000</v>
      </c>
      <c r="ZB104" s="21">
        <f>SUM($R84:ZB84)-SUM($R98:ZB98)</f>
        <v>2907000</v>
      </c>
      <c r="ZC104" s="21">
        <f>SUM($R84:ZC84)-SUM($R98:ZC98)</f>
        <v>2907000</v>
      </c>
      <c r="ZD104" s="21">
        <f>SUM($R84:ZD84)-SUM($R98:ZD98)</f>
        <v>2907000</v>
      </c>
      <c r="ZE104" s="21">
        <f>SUM($R84:ZE84)-SUM($R98:ZE98)</f>
        <v>2907000</v>
      </c>
      <c r="ZF104" s="21">
        <f>SUM($R84:ZF84)-SUM($R98:ZF98)</f>
        <v>2907000</v>
      </c>
      <c r="ZG104" s="21">
        <f>SUM($R84:ZG84)-SUM($R98:ZG98)</f>
        <v>2907000</v>
      </c>
      <c r="ZH104" s="21">
        <f>SUM($R84:ZH84)-SUM($R98:ZH98)</f>
        <v>2907000</v>
      </c>
      <c r="ZI104" s="21">
        <f>SUM($R84:ZI84)-SUM($R98:ZI98)</f>
        <v>2907000</v>
      </c>
      <c r="ZJ104" s="21">
        <f>SUM($R84:ZJ84)-SUM($R98:ZJ98)</f>
        <v>2907000</v>
      </c>
      <c r="ZK104" s="21">
        <f>SUM($R84:ZK84)-SUM($R98:ZK98)</f>
        <v>2952000</v>
      </c>
      <c r="ZL104" s="21">
        <f>SUM($R84:ZL84)-SUM($R98:ZL98)</f>
        <v>2997000</v>
      </c>
      <c r="ZM104" s="21">
        <f>SUM($R84:ZM84)-SUM($R98:ZM98)</f>
        <v>3042000</v>
      </c>
      <c r="ZN104" s="21">
        <f>SUM($R84:ZN84)-SUM($R98:ZN98)</f>
        <v>3087000</v>
      </c>
      <c r="ZO104" s="21">
        <f>SUM($R84:ZO84)-SUM($R98:ZO98)</f>
        <v>3132000</v>
      </c>
      <c r="ZP104" s="21">
        <f>SUM($R84:ZP84)-SUM($R98:ZP98)</f>
        <v>3177000</v>
      </c>
      <c r="ZQ104" s="21">
        <f>SUM($R84:ZQ84)-SUM($R98:ZQ98)</f>
        <v>3222000</v>
      </c>
      <c r="ZR104" s="21">
        <f>SUM($R84:ZR84)-SUM($R98:ZR98)</f>
        <v>3267000</v>
      </c>
      <c r="ZS104" s="21">
        <f>SUM($R84:ZS84)-SUM($R98:ZS98)</f>
        <v>3312000</v>
      </c>
      <c r="ZT104" s="21">
        <f>SUM($R84:ZT84)-SUM($R98:ZT98)</f>
        <v>3357000</v>
      </c>
      <c r="ZU104" s="21">
        <f>SUM($R84:ZU84)-SUM($R98:ZU98)</f>
        <v>3402000</v>
      </c>
      <c r="ZV104" s="21">
        <f>SUM($R84:ZV84)-SUM($R98:ZV98)</f>
        <v>3447000</v>
      </c>
      <c r="ZW104" s="21">
        <f>SUM($R84:ZW84)-SUM($R98:ZW98)</f>
        <v>3492000</v>
      </c>
      <c r="ZX104" s="21">
        <f>SUM($R84:ZX84)-SUM($R98:ZX98)</f>
        <v>3537000</v>
      </c>
      <c r="ZY104" s="21">
        <f>SUM($R84:ZY84)-SUM($R98:ZY98)</f>
        <v>3582000</v>
      </c>
      <c r="ZZ104" s="21">
        <f>SUM($R84:ZZ84)-SUM($R98:ZZ98)</f>
        <v>3627000</v>
      </c>
      <c r="AAA104" s="21">
        <f>SUM($R84:AAA84)-SUM($R98:AAA98)</f>
        <v>3672000</v>
      </c>
      <c r="AAB104" s="21">
        <f>SUM($R84:AAB84)-SUM($R98:AAB98)</f>
        <v>3672000</v>
      </c>
      <c r="AAC104" s="21">
        <f>SUM($R84:AAC84)-SUM($R98:AAC98)</f>
        <v>3672000</v>
      </c>
      <c r="AAD104" s="21">
        <f>SUM($R84:AAD84)-SUM($R98:AAD98)</f>
        <v>3672000</v>
      </c>
      <c r="AAE104" s="21">
        <f>SUM($R84:AAE84)-SUM($R98:AAE98)</f>
        <v>3672000</v>
      </c>
      <c r="AAF104" s="21">
        <f>SUM($R84:AAF84)-SUM($R98:AAF98)</f>
        <v>3672000</v>
      </c>
      <c r="AAG104" s="21">
        <f>SUM($R84:AAG84)-SUM($R98:AAG98)</f>
        <v>3672000</v>
      </c>
      <c r="AAH104" s="21">
        <f>SUM($R84:AAH84)-SUM($R98:AAH98)</f>
        <v>3672000</v>
      </c>
      <c r="AAI104" s="21">
        <f>SUM($R84:AAI84)-SUM($R98:AAI98)</f>
        <v>3672000</v>
      </c>
      <c r="AAJ104" s="21">
        <f>SUM($R84:AAJ84)-SUM($R98:AAJ98)</f>
        <v>3672000</v>
      </c>
      <c r="AAK104" s="21">
        <f>SUM($R84:AAK84)-SUM($R98:AAK98)</f>
        <v>3672000</v>
      </c>
      <c r="AAL104" s="21">
        <f>SUM($R84:AAL84)-SUM($R98:AAL98)</f>
        <v>3672000</v>
      </c>
      <c r="AAM104" s="21">
        <f>SUM($R84:AAM84)-SUM($R98:AAM98)</f>
        <v>3672000</v>
      </c>
      <c r="AAN104" s="21">
        <f>SUM($R84:AAN84)-SUM($R98:AAN98)</f>
        <v>3672000</v>
      </c>
      <c r="AAO104" s="21">
        <f>SUM($R84:AAO84)-SUM($R98:AAO98)</f>
        <v>3672000</v>
      </c>
      <c r="AAP104" s="21">
        <f>SUM($R84:AAP84)-SUM($R98:AAP98)</f>
        <v>3672000</v>
      </c>
      <c r="AAQ104" s="21">
        <f>SUM($R84:AAQ84)-SUM($R98:AAQ98)</f>
        <v>3672000</v>
      </c>
      <c r="AAR104" s="21">
        <f>SUM($R84:AAR84)-SUM($R98:AAR98)</f>
        <v>3672000</v>
      </c>
      <c r="AAS104" s="21">
        <f>SUM($R84:AAS84)-SUM($R98:AAS98)</f>
        <v>3672000</v>
      </c>
      <c r="AAT104" s="21">
        <f>SUM($R84:AAT84)-SUM($R98:AAT98)</f>
        <v>3672000</v>
      </c>
      <c r="AAU104" s="21">
        <f>SUM($R84:AAU84)-SUM($R98:AAU98)</f>
        <v>3672000</v>
      </c>
      <c r="AAV104" s="21">
        <f>SUM($R84:AAV84)-SUM($R98:AAV98)</f>
        <v>3672000</v>
      </c>
      <c r="AAW104" s="21">
        <f>SUM($R84:AAW84)-SUM($R98:AAW98)</f>
        <v>3672000</v>
      </c>
      <c r="AAX104" s="21">
        <f>SUM($R84:AAX84)-SUM($R98:AAX98)</f>
        <v>3672000</v>
      </c>
      <c r="AAY104" s="21">
        <f>SUM($R84:AAY84)-SUM($R98:AAY98)</f>
        <v>3672000</v>
      </c>
      <c r="AAZ104" s="21">
        <f>SUM($R84:AAZ84)-SUM($R98:AAZ98)</f>
        <v>3672000</v>
      </c>
      <c r="ABA104" s="21">
        <f>SUM($R84:ABA84)-SUM($R98:ABA98)</f>
        <v>3672000</v>
      </c>
      <c r="ABB104" s="21">
        <f>SUM($R84:ABB84)-SUM($R98:ABB98)</f>
        <v>3672000</v>
      </c>
      <c r="ABC104" s="21">
        <f>SUM($R84:ABC84)-SUM($R98:ABC98)</f>
        <v>3672000</v>
      </c>
      <c r="ABD104" s="21">
        <f>SUM($R84:ABD84)-SUM($R98:ABD98)</f>
        <v>3672000</v>
      </c>
      <c r="ABE104" s="21">
        <f>SUM($R84:ABE84)-SUM($R98:ABE98)</f>
        <v>3672000</v>
      </c>
      <c r="ABF104" s="21">
        <f>SUM($R84:ABF84)-SUM($R98:ABF98)</f>
        <v>3672000</v>
      </c>
      <c r="ABG104" s="21">
        <f>SUM($R84:ABG84)-SUM($R98:ABG98)</f>
        <v>3672000</v>
      </c>
      <c r="ABH104" s="21">
        <f>SUM($R84:ABH84)-SUM($R98:ABH98)</f>
        <v>3672000</v>
      </c>
      <c r="ABI104" s="21">
        <f>SUM($R84:ABI84)-SUM($R98:ABI98)</f>
        <v>3672000</v>
      </c>
      <c r="ABJ104" s="21">
        <f>SUM($R84:ABJ84)-SUM($R98:ABJ98)</f>
        <v>3672000</v>
      </c>
      <c r="ABK104" s="21">
        <f>SUM($R84:ABK84)-SUM($R98:ABK98)</f>
        <v>3672000</v>
      </c>
      <c r="ABL104" s="21">
        <f>SUM($R84:ABL84)-SUM($R98:ABL98)</f>
        <v>3672000</v>
      </c>
      <c r="ABM104" s="21">
        <f>SUM($R84:ABM84)-SUM($R98:ABM98)</f>
        <v>3672000</v>
      </c>
      <c r="ABN104" s="21">
        <f>SUM($R84:ABN84)-SUM($R98:ABN98)</f>
        <v>3672000</v>
      </c>
      <c r="ABO104" s="21">
        <f>SUM($R84:ABO84)-SUM($R98:ABO98)</f>
        <v>3672000</v>
      </c>
      <c r="ABP104" s="21">
        <f>SUM($R84:ABP84)-SUM($R98:ABP98)</f>
        <v>3672000</v>
      </c>
      <c r="ABQ104" s="21">
        <f>SUM($R84:ABQ84)-SUM($R98:ABQ98)</f>
        <v>3672000</v>
      </c>
      <c r="ABR104" s="21">
        <f>SUM($R84:ABR84)-SUM($R98:ABR98)</f>
        <v>3672000</v>
      </c>
      <c r="ABS104" s="21">
        <f>SUM($R84:ABS84)-SUM($R98:ABS98)</f>
        <v>3672000</v>
      </c>
      <c r="ABT104" s="21">
        <f>SUM($R84:ABT84)-SUM($R98:ABT98)</f>
        <v>3684000</v>
      </c>
      <c r="ABU104" s="21">
        <f>SUM($R84:ABU84)-SUM($R98:ABU98)</f>
        <v>3696000</v>
      </c>
      <c r="ABV104" s="21">
        <f>SUM($R84:ABV84)-SUM($R98:ABV98)</f>
        <v>3708000</v>
      </c>
      <c r="ABW104" s="21">
        <f>SUM($R84:ABW84)-SUM($R98:ABW98)</f>
        <v>3720000</v>
      </c>
      <c r="ABX104" s="21">
        <f>SUM($R84:ABX84)-SUM($R98:ABX98)</f>
        <v>3732000</v>
      </c>
      <c r="ABY104" s="21">
        <f>SUM($R84:ABY84)-SUM($R98:ABY98)</f>
        <v>3744000</v>
      </c>
      <c r="ABZ104" s="21">
        <f>SUM($R84:ABZ84)-SUM($R98:ABZ98)</f>
        <v>3756000</v>
      </c>
      <c r="ACA104" s="21">
        <f>SUM($R84:ACA84)-SUM($R98:ACA98)</f>
        <v>3768000</v>
      </c>
      <c r="ACB104" s="21">
        <f>SUM($R84:ACB84)-SUM($R98:ACB98)</f>
        <v>3780000</v>
      </c>
      <c r="ACC104" s="21">
        <f>SUM($R84:ACC84)-SUM($R98:ACC98)</f>
        <v>3792000</v>
      </c>
      <c r="ACD104" s="21">
        <f>SUM($R84:ACD84)-SUM($R98:ACD98)</f>
        <v>3804000</v>
      </c>
      <c r="ACE104" s="21">
        <f>SUM($R84:ACE84)-SUM($R98:ACE98)</f>
        <v>3816000</v>
      </c>
      <c r="ACF104" s="21">
        <f>SUM($R84:ACF84)-SUM($R98:ACF98)</f>
        <v>3828000</v>
      </c>
      <c r="ACG104" s="21">
        <f>SUM($R84:ACG84)-SUM($R98:ACG98)</f>
        <v>3840000</v>
      </c>
      <c r="ACH104" s="21">
        <f>SUM($R84:ACH84)-SUM($R98:ACH98)</f>
        <v>3852000</v>
      </c>
      <c r="ACI104" s="21">
        <f>SUM($R84:ACI84)-SUM($R98:ACI98)</f>
        <v>3864000</v>
      </c>
      <c r="ACJ104" s="21">
        <f>SUM($R84:ACJ84)-SUM($R98:ACJ98)</f>
        <v>3876000</v>
      </c>
      <c r="ACK104" s="21">
        <f>SUM($R84:ACK84)-SUM($R98:ACK98)</f>
        <v>3876000</v>
      </c>
      <c r="ACL104" s="21">
        <f>SUM($R84:ACL84)-SUM($R98:ACL98)</f>
        <v>3876000</v>
      </c>
      <c r="ACM104" s="21">
        <f>SUM($R84:ACM84)-SUM($R98:ACM98)</f>
        <v>3876000</v>
      </c>
      <c r="ACN104" s="21">
        <f>SUM($R84:ACN84)-SUM($R98:ACN98)</f>
        <v>3876000</v>
      </c>
      <c r="ACO104" s="21">
        <f>SUM($R84:ACO84)-SUM($R98:ACO98)</f>
        <v>3876000</v>
      </c>
      <c r="ACP104" s="21">
        <f>SUM($R84:ACP84)-SUM($R98:ACP98)</f>
        <v>3876000</v>
      </c>
      <c r="ACQ104" s="21">
        <f>SUM($R84:ACQ84)-SUM($R98:ACQ98)</f>
        <v>3876000</v>
      </c>
      <c r="ACR104" s="21">
        <f>SUM($R84:ACR84)-SUM($R98:ACR98)</f>
        <v>3876000</v>
      </c>
      <c r="ACS104" s="21">
        <f>SUM($R84:ACS84)-SUM($R98:ACS98)</f>
        <v>3876000</v>
      </c>
      <c r="ACT104" s="21">
        <f>SUM($R84:ACT84)-SUM($R98:ACT98)</f>
        <v>3876000</v>
      </c>
      <c r="ACU104" s="21">
        <f>SUM($R84:ACU84)-SUM($R98:ACU98)</f>
        <v>3876000</v>
      </c>
      <c r="ACV104" s="21">
        <f>SUM($R84:ACV84)-SUM($R98:ACV98)</f>
        <v>3876000</v>
      </c>
      <c r="ACW104" s="21">
        <f>SUM($R84:ACW84)-SUM($R98:ACW98)</f>
        <v>3876000</v>
      </c>
      <c r="ACX104" s="21">
        <f>SUM($R84:ACX84)-SUM($R98:ACX98)</f>
        <v>3876000</v>
      </c>
      <c r="ACY104" s="21">
        <f>SUM($R84:ACY84)-SUM($R98:ACY98)</f>
        <v>3900000</v>
      </c>
      <c r="ACZ104" s="21">
        <f>SUM($R84:ACZ84)-SUM($R98:ACZ98)</f>
        <v>3924000</v>
      </c>
      <c r="ADA104" s="21">
        <f>SUM($R84:ADA84)-SUM($R98:ADA98)</f>
        <v>3948000</v>
      </c>
      <c r="ADB104" s="21">
        <f>SUM($R84:ADB84)-SUM($R98:ADB98)</f>
        <v>3972000</v>
      </c>
      <c r="ADC104" s="21">
        <f>SUM($R84:ADC84)-SUM($R98:ADC98)</f>
        <v>3996000</v>
      </c>
      <c r="ADD104" s="21">
        <f>SUM($R84:ADD84)-SUM($R98:ADD98)</f>
        <v>4020000</v>
      </c>
      <c r="ADE104" s="21">
        <f>SUM($R84:ADE84)-SUM($R98:ADE98)</f>
        <v>4044000</v>
      </c>
      <c r="ADF104" s="21">
        <f>SUM($R84:ADF84)-SUM($R98:ADF98)</f>
        <v>4068000</v>
      </c>
      <c r="ADG104" s="21">
        <f>SUM($R84:ADG84)-SUM($R98:ADG98)</f>
        <v>4092000</v>
      </c>
      <c r="ADH104" s="21">
        <f>SUM($R84:ADH84)-SUM($R98:ADH98)</f>
        <v>4116000</v>
      </c>
      <c r="ADI104" s="21">
        <f>SUM($R84:ADI84)-SUM($R98:ADI98)</f>
        <v>4140000</v>
      </c>
      <c r="ADJ104" s="21">
        <f>SUM($R84:ADJ84)-SUM($R98:ADJ98)</f>
        <v>4164000</v>
      </c>
      <c r="ADK104" s="21">
        <f>SUM($R84:ADK84)-SUM($R98:ADK98)</f>
        <v>4188000</v>
      </c>
      <c r="ADL104" s="21">
        <f>SUM($R84:ADL84)-SUM($R98:ADL98)</f>
        <v>4212000</v>
      </c>
      <c r="ADM104" s="21">
        <f>SUM($R84:ADM84)-SUM($R98:ADM98)</f>
        <v>4236000</v>
      </c>
      <c r="ADN104" s="21">
        <f>SUM($R84:ADN84)-SUM($R98:ADN98)</f>
        <v>4260000</v>
      </c>
      <c r="ADO104" s="21">
        <f>SUM($R84:ADO84)-SUM($R98:ADO98)</f>
        <v>4284000</v>
      </c>
      <c r="ADP104" s="21">
        <f>SUM($R84:ADP84)-SUM($R98:ADP98)</f>
        <v>4284000</v>
      </c>
      <c r="ADQ104" s="21">
        <f>SUM($R84:ADQ84)-SUM($R98:ADQ98)</f>
        <v>4284000</v>
      </c>
      <c r="ADR104" s="21">
        <f>SUM($R84:ADR84)-SUM($R98:ADR98)</f>
        <v>4284000</v>
      </c>
      <c r="ADS104" s="21">
        <f>SUM($R84:ADS84)-SUM($R98:ADS98)</f>
        <v>4284000</v>
      </c>
      <c r="ADT104" s="21">
        <f>SUM($R84:ADT84)-SUM($R98:ADT98)</f>
        <v>4284000</v>
      </c>
      <c r="ADU104" s="21">
        <f>SUM($R84:ADU84)-SUM($R98:ADU98)</f>
        <v>4284000</v>
      </c>
      <c r="ADV104" s="21">
        <f>SUM($R84:ADV84)-SUM($R98:ADV98)</f>
        <v>4284000</v>
      </c>
      <c r="ADW104" s="21">
        <f>SUM($R84:ADW84)-SUM($R98:ADW98)</f>
        <v>4284000</v>
      </c>
      <c r="ADX104" s="21">
        <f>SUM($R84:ADX84)-SUM($R98:ADX98)</f>
        <v>4284000</v>
      </c>
      <c r="ADY104" s="21">
        <f>SUM($R84:ADY84)-SUM($R98:ADY98)</f>
        <v>4284000</v>
      </c>
      <c r="ADZ104" s="21">
        <f>SUM($R84:ADZ84)-SUM($R98:ADZ98)</f>
        <v>4284000</v>
      </c>
      <c r="AEA104" s="21">
        <f>SUM($R84:AEA84)-SUM($R98:AEA98)</f>
        <v>4284000</v>
      </c>
      <c r="AEB104" s="21">
        <f>SUM($R84:AEB84)-SUM($R98:AEB98)</f>
        <v>4284000</v>
      </c>
      <c r="AEC104" s="21">
        <f>SUM($R84:AEC84)-SUM($R98:AEC98)</f>
        <v>4284000</v>
      </c>
      <c r="AED104" s="21">
        <f>SUM($R84:AED84)-SUM($R98:AED98)</f>
        <v>4446000</v>
      </c>
      <c r="AEE104" s="21">
        <f>SUM($R84:AEE84)-SUM($R98:AEE98)</f>
        <v>4608000</v>
      </c>
      <c r="AEF104" s="21">
        <f>SUM($R84:AEF84)-SUM($R98:AEF98)</f>
        <v>4770000</v>
      </c>
      <c r="AEG104" s="21">
        <f>SUM($R84:AEG84)-SUM($R98:AEG98)</f>
        <v>4932000</v>
      </c>
      <c r="AEH104" s="21">
        <f>SUM($R84:AEH84)-SUM($R98:AEH98)</f>
        <v>5094000</v>
      </c>
      <c r="AEI104" s="21">
        <f>SUM($R84:AEI84)-SUM($R98:AEI98)</f>
        <v>5256000</v>
      </c>
      <c r="AEJ104" s="21">
        <f>SUM($R84:AEJ84)-SUM($R98:AEJ98)</f>
        <v>5418000</v>
      </c>
      <c r="AEK104" s="21">
        <f>SUM($R84:AEK84)-SUM($R98:AEK98)</f>
        <v>5580000</v>
      </c>
      <c r="AEL104" s="21">
        <f>SUM($R84:AEL84)-SUM($R98:AEL98)</f>
        <v>5742000</v>
      </c>
      <c r="AEM104" s="21">
        <f>SUM($R84:AEM84)-SUM($R98:AEM98)</f>
        <v>5904000</v>
      </c>
      <c r="AEN104" s="21">
        <f>SUM($R84:AEN84)-SUM($R98:AEN98)</f>
        <v>6066000</v>
      </c>
      <c r="AEO104" s="21">
        <f>SUM($R84:AEO84)-SUM($R98:AEO98)</f>
        <v>6228000</v>
      </c>
      <c r="AEP104" s="21">
        <f>SUM($R84:AEP84)-SUM($R98:AEP98)</f>
        <v>6390000</v>
      </c>
      <c r="AEQ104" s="21">
        <f>SUM($R84:AEQ84)-SUM($R98:AEQ98)</f>
        <v>6552000</v>
      </c>
      <c r="AER104" s="21">
        <f>SUM($R84:AER84)-SUM($R98:AER98)</f>
        <v>6714000</v>
      </c>
      <c r="AES104" s="21">
        <f>SUM($R84:AES84)-SUM($R98:AES98)</f>
        <v>6876000</v>
      </c>
      <c r="AET104" s="21">
        <f>SUM($R84:AET84)-SUM($R98:AET98)</f>
        <v>7038000</v>
      </c>
      <c r="AEU104" s="21">
        <f>SUM($R84:AEU84)-SUM($R98:AEU98)</f>
        <v>7038000</v>
      </c>
      <c r="AEV104" s="21">
        <f>SUM($R84:AEV84)-SUM($R98:AEV98)</f>
        <v>7038000</v>
      </c>
      <c r="AEW104" s="21">
        <f>SUM($R84:AEW84)-SUM($R98:AEW98)</f>
        <v>7038000</v>
      </c>
      <c r="AEX104" s="21">
        <f>SUM($R84:AEX84)-SUM($R98:AEX98)</f>
        <v>7038000</v>
      </c>
      <c r="AEY104" s="21">
        <f>SUM($R84:AEY84)-SUM($R98:AEY98)</f>
        <v>7038000</v>
      </c>
      <c r="AEZ104" s="21">
        <f>SUM($R84:AEZ84)-SUM($R98:AEZ98)</f>
        <v>7038000</v>
      </c>
      <c r="AFA104" s="21">
        <f>SUM($R84:AFA84)-SUM($R98:AFA98)</f>
        <v>7038000</v>
      </c>
      <c r="AFB104" s="21">
        <f>SUM($R84:AFB84)-SUM($R98:AFB98)</f>
        <v>7038000</v>
      </c>
      <c r="AFC104" s="21">
        <f>SUM($R84:AFC84)-SUM($R98:AFC98)</f>
        <v>7038000</v>
      </c>
      <c r="AFD104" s="21">
        <f>SUM($R84:AFD84)-SUM($R98:AFD98)</f>
        <v>7038000</v>
      </c>
      <c r="AFE104" s="21">
        <f>SUM($R84:AFE84)-SUM($R98:AFE98)</f>
        <v>7038000</v>
      </c>
      <c r="AFF104" s="21">
        <f>SUM($R84:AFF84)-SUM($R98:AFF98)</f>
        <v>7038000</v>
      </c>
      <c r="AFG104" s="21">
        <f>SUM($R84:AFG84)-SUM($R98:AFG98)</f>
        <v>7038000</v>
      </c>
    </row>
    <row r="105" spans="1:839" s="42" customFormat="1" x14ac:dyDescent="0.25">
      <c r="A105" s="21"/>
      <c r="B105" s="21"/>
      <c r="C105" s="21"/>
      <c r="D105" s="52"/>
      <c r="E105" s="21" t="str">
        <f>структура!$G$42</f>
        <v>непросроч. кред. портфель по просроч. займам</v>
      </c>
      <c r="F105" s="21"/>
      <c r="G105" s="21" t="str">
        <f>структура!$J$12</f>
        <v>спец. заем</v>
      </c>
      <c r="H105" s="21"/>
      <c r="I105" s="21" t="str">
        <f>IF($E105="","",INDEX(структура!$H$10:$H$153,SUMIFS(структура!$C$10:$C$153,структура!$G$10:$G$153,$E105)))</f>
        <v>руб</v>
      </c>
      <c r="J105" s="21"/>
      <c r="K105" s="41"/>
      <c r="L105" s="21"/>
      <c r="M105" s="21"/>
      <c r="N105" s="21"/>
      <c r="O105" s="21"/>
      <c r="P105" s="21"/>
      <c r="Q105" s="41"/>
      <c r="R105" s="21">
        <f>SUM($R85:R85)-SUM($R99:R99)</f>
        <v>7200.0000000000018</v>
      </c>
      <c r="S105" s="21">
        <f>SUM($R85:S85)-SUM($R99:S99)</f>
        <v>14400.000000000004</v>
      </c>
      <c r="T105" s="21">
        <f>SUM($R85:T85)-SUM($R99:T99)</f>
        <v>21600.000000000007</v>
      </c>
      <c r="U105" s="21">
        <f>SUM($R85:U85)-SUM($R99:U99)</f>
        <v>28800.000000000007</v>
      </c>
      <c r="V105" s="21">
        <f>SUM($R85:V85)-SUM($R99:V99)</f>
        <v>36000.000000000007</v>
      </c>
      <c r="W105" s="21">
        <f>SUM($R85:W85)-SUM($R99:W99)</f>
        <v>43200.000000000007</v>
      </c>
      <c r="X105" s="21">
        <f>SUM($R85:X85)-SUM($R99:X99)</f>
        <v>50400.000000000007</v>
      </c>
      <c r="Y105" s="21">
        <f>SUM($R85:Y85)-SUM($R99:Y99)</f>
        <v>57600.000000000007</v>
      </c>
      <c r="Z105" s="21">
        <f>SUM($R85:Z85)-SUM($R99:Z99)</f>
        <v>64800.000000000007</v>
      </c>
      <c r="AA105" s="21">
        <f>SUM($R85:AA85)-SUM($R99:AA99)</f>
        <v>72000.000000000015</v>
      </c>
      <c r="AB105" s="21">
        <f>SUM($R85:AB85)-SUM($R99:AB99)</f>
        <v>79200.000000000015</v>
      </c>
      <c r="AC105" s="21">
        <f>SUM($R85:AC85)-SUM($R99:AC99)</f>
        <v>86400.000000000015</v>
      </c>
      <c r="AD105" s="21">
        <f>SUM($R85:AD85)-SUM($R99:AD99)</f>
        <v>93600.000000000015</v>
      </c>
      <c r="AE105" s="21">
        <f>SUM($R85:AE85)-SUM($R99:AE99)</f>
        <v>100800.00000000001</v>
      </c>
      <c r="AF105" s="21">
        <f>SUM($R85:AF85)-SUM($R99:AF99)</f>
        <v>108000.00000000001</v>
      </c>
      <c r="AG105" s="21">
        <f>SUM($R85:AG85)-SUM($R99:AG99)</f>
        <v>108000.00000000001</v>
      </c>
      <c r="AH105" s="21">
        <f>SUM($R85:AH85)-SUM($R99:AH99)</f>
        <v>108000.00000000001</v>
      </c>
      <c r="AI105" s="21">
        <f>SUM($R85:AI85)-SUM($R99:AI99)</f>
        <v>108000</v>
      </c>
      <c r="AJ105" s="21">
        <f>SUM($R85:AJ85)-SUM($R99:AJ99)</f>
        <v>108000.00000000003</v>
      </c>
      <c r="AK105" s="21">
        <f>SUM($R85:AK85)-SUM($R99:AK99)</f>
        <v>108000.00000000003</v>
      </c>
      <c r="AL105" s="21">
        <f>SUM($R85:AL85)-SUM($R99:AL99)</f>
        <v>108000.00000000003</v>
      </c>
      <c r="AM105" s="21">
        <f>SUM($R85:AM85)-SUM($R99:AM99)</f>
        <v>108000.00000000003</v>
      </c>
      <c r="AN105" s="21">
        <f>SUM($R85:AN85)-SUM($R99:AN99)</f>
        <v>108000.00000000003</v>
      </c>
      <c r="AO105" s="21">
        <f>SUM($R85:AO85)-SUM($R99:AO99)</f>
        <v>108000.00000000003</v>
      </c>
      <c r="AP105" s="21">
        <f>SUM($R85:AP85)-SUM($R99:AP99)</f>
        <v>108000.00000000001</v>
      </c>
      <c r="AQ105" s="21">
        <f>SUM($R85:AQ85)-SUM($R99:AQ99)</f>
        <v>108000.00000000001</v>
      </c>
      <c r="AR105" s="21">
        <f>SUM($R85:AR85)-SUM($R99:AR99)</f>
        <v>108000.00000000001</v>
      </c>
      <c r="AS105" s="21">
        <f>SUM($R85:AS85)-SUM($R99:AS99)</f>
        <v>108000.00000000001</v>
      </c>
      <c r="AT105" s="21">
        <f>SUM($R85:AT85)-SUM($R99:AT99)</f>
        <v>108000.00000000001</v>
      </c>
      <c r="AU105" s="21">
        <f>SUM($R85:AU85)-SUM($R99:AU99)</f>
        <v>108000.00000000001</v>
      </c>
      <c r="AV105" s="21">
        <f>SUM($R85:AV85)-SUM($R99:AV99)</f>
        <v>108000.00000000001</v>
      </c>
      <c r="AW105" s="21">
        <f>SUM($R85:AW85)-SUM($R99:AW99)</f>
        <v>107200.00000000001</v>
      </c>
      <c r="AX105" s="21">
        <f>SUM($R85:AX85)-SUM($R99:AX99)</f>
        <v>106400.00000000001</v>
      </c>
      <c r="AY105" s="21">
        <f>SUM($R85:AY85)-SUM($R99:AY99)</f>
        <v>105600</v>
      </c>
      <c r="AZ105" s="21">
        <f>SUM($R85:AZ85)-SUM($R99:AZ99)</f>
        <v>104800</v>
      </c>
      <c r="BA105" s="21">
        <f>SUM($R85:BA85)-SUM($R99:BA99)</f>
        <v>104000</v>
      </c>
      <c r="BB105" s="21">
        <f>SUM($R85:BB85)-SUM($R99:BB99)</f>
        <v>103200</v>
      </c>
      <c r="BC105" s="21">
        <f>SUM($R85:BC85)-SUM($R99:BC99)</f>
        <v>102400.00000000003</v>
      </c>
      <c r="BD105" s="21">
        <f>SUM($R85:BD85)-SUM($R99:BD99)</f>
        <v>101600.00000000003</v>
      </c>
      <c r="BE105" s="21">
        <f>SUM($R85:BE85)-SUM($R99:BE99)</f>
        <v>100800.00000000003</v>
      </c>
      <c r="BF105" s="21">
        <f>SUM($R85:BF85)-SUM($R99:BF99)</f>
        <v>100000.00000000003</v>
      </c>
      <c r="BG105" s="21">
        <f>SUM($R85:BG85)-SUM($R99:BG99)</f>
        <v>99200.000000000029</v>
      </c>
      <c r="BH105" s="21">
        <f>SUM($R85:BH85)-SUM($R99:BH99)</f>
        <v>98400.000000000029</v>
      </c>
      <c r="BI105" s="21">
        <f>SUM($R85:BI85)-SUM($R99:BI99)</f>
        <v>97600.000000000029</v>
      </c>
      <c r="BJ105" s="21">
        <f>SUM($R85:BJ85)-SUM($R99:BJ99)</f>
        <v>96800.000000000029</v>
      </c>
      <c r="BK105" s="21">
        <f>SUM($R85:BK85)-SUM($R99:BK99)</f>
        <v>96000.000000000029</v>
      </c>
      <c r="BL105" s="21">
        <f>SUM($R85:BL85)-SUM($R99:BL99)</f>
        <v>96000.000000000029</v>
      </c>
      <c r="BM105" s="21">
        <f>SUM($R85:BM85)-SUM($R99:BM99)</f>
        <v>96000.000000000029</v>
      </c>
      <c r="BN105" s="21">
        <f>SUM($R85:BN85)-SUM($R99:BN99)</f>
        <v>96000.000000000029</v>
      </c>
      <c r="BO105" s="21">
        <f>SUM($R85:BO85)-SUM($R99:BO99)</f>
        <v>96000.000000000029</v>
      </c>
      <c r="BP105" s="21">
        <f>SUM($R85:BP85)-SUM($R99:BP99)</f>
        <v>96000.000000000029</v>
      </c>
      <c r="BQ105" s="21">
        <f>SUM($R85:BQ85)-SUM($R99:BQ99)</f>
        <v>96000.000000000029</v>
      </c>
      <c r="BR105" s="21">
        <f>SUM($R85:BR85)-SUM($R99:BR99)</f>
        <v>96000</v>
      </c>
      <c r="BS105" s="21">
        <f>SUM($R85:BS85)-SUM($R99:BS99)</f>
        <v>96000</v>
      </c>
      <c r="BT105" s="21">
        <f>SUM($R85:BT85)-SUM($R99:BT99)</f>
        <v>96000</v>
      </c>
      <c r="BU105" s="21">
        <f>SUM($R85:BU85)-SUM($R99:BU99)</f>
        <v>96000</v>
      </c>
      <c r="BV105" s="21">
        <f>SUM($R85:BV85)-SUM($R99:BV99)</f>
        <v>96000</v>
      </c>
      <c r="BW105" s="21">
        <f>SUM($R85:BW85)-SUM($R99:BW99)</f>
        <v>96000</v>
      </c>
      <c r="BX105" s="21">
        <f>SUM($R85:BX85)-SUM($R99:BX99)</f>
        <v>96000</v>
      </c>
      <c r="BY105" s="21">
        <f>SUM($R85:BY85)-SUM($R99:BY99)</f>
        <v>96000</v>
      </c>
      <c r="BZ105" s="21">
        <f>SUM($R85:BZ85)-SUM($R99:BZ99)</f>
        <v>96000</v>
      </c>
      <c r="CA105" s="21">
        <f>SUM($R85:CA85)-SUM($R99:CA99)</f>
        <v>96000</v>
      </c>
      <c r="CB105" s="21">
        <f>SUM($R85:CB85)-SUM($R99:CB99)</f>
        <v>103600</v>
      </c>
      <c r="CC105" s="21">
        <f>SUM($R85:CC85)-SUM($R99:CC99)</f>
        <v>111200</v>
      </c>
      <c r="CD105" s="21">
        <f>SUM($R85:CD85)-SUM($R99:CD99)</f>
        <v>118800</v>
      </c>
      <c r="CE105" s="21">
        <f>SUM($R85:CE85)-SUM($R99:CE99)</f>
        <v>126400</v>
      </c>
      <c r="CF105" s="21">
        <f>SUM($R85:CF85)-SUM($R99:CF99)</f>
        <v>134000</v>
      </c>
      <c r="CG105" s="21">
        <f>SUM($R85:CG85)-SUM($R99:CG99)</f>
        <v>141600</v>
      </c>
      <c r="CH105" s="21">
        <f>SUM($R85:CH85)-SUM($R99:CH99)</f>
        <v>149200</v>
      </c>
      <c r="CI105" s="21">
        <f>SUM($R85:CI85)-SUM($R99:CI99)</f>
        <v>156800.00000000006</v>
      </c>
      <c r="CJ105" s="21">
        <f>SUM($R85:CJ85)-SUM($R99:CJ99)</f>
        <v>164400.00000000006</v>
      </c>
      <c r="CK105" s="21">
        <f>SUM($R85:CK85)-SUM($R99:CK99)</f>
        <v>172000.00000000006</v>
      </c>
      <c r="CL105" s="21">
        <f>SUM($R85:CL85)-SUM($R99:CL99)</f>
        <v>179600.00000000006</v>
      </c>
      <c r="CM105" s="21">
        <f>SUM($R85:CM85)-SUM($R99:CM99)</f>
        <v>187200.00000000006</v>
      </c>
      <c r="CN105" s="21">
        <f>SUM($R85:CN85)-SUM($R99:CN99)</f>
        <v>194800.00000000006</v>
      </c>
      <c r="CO105" s="21">
        <f>SUM($R85:CO85)-SUM($R99:CO99)</f>
        <v>202400.00000000006</v>
      </c>
      <c r="CP105" s="21">
        <f>SUM($R85:CP85)-SUM($R99:CP99)</f>
        <v>210000.00000000006</v>
      </c>
      <c r="CQ105" s="21">
        <f>SUM($R85:CQ85)-SUM($R99:CQ99)</f>
        <v>210000.00000000006</v>
      </c>
      <c r="CR105" s="21">
        <f>SUM($R85:CR85)-SUM($R99:CR99)</f>
        <v>210000.00000000006</v>
      </c>
      <c r="CS105" s="21">
        <f>SUM($R85:CS85)-SUM($R99:CS99)</f>
        <v>210000.00000000006</v>
      </c>
      <c r="CT105" s="21">
        <f>SUM($R85:CT85)-SUM($R99:CT99)</f>
        <v>210000.00000000006</v>
      </c>
      <c r="CU105" s="21">
        <f>SUM($R85:CU85)-SUM($R99:CU99)</f>
        <v>210000.00000000006</v>
      </c>
      <c r="CV105" s="21">
        <f>SUM($R85:CV85)-SUM($R99:CV99)</f>
        <v>210000.00000000006</v>
      </c>
      <c r="CW105" s="21">
        <f>SUM($R85:CW85)-SUM($R99:CW99)</f>
        <v>210000.00000000006</v>
      </c>
      <c r="CX105" s="21">
        <f>SUM($R85:CX85)-SUM($R99:CX99)</f>
        <v>210000</v>
      </c>
      <c r="CY105" s="21">
        <f>SUM($R85:CY85)-SUM($R99:CY99)</f>
        <v>210000</v>
      </c>
      <c r="CZ105" s="21">
        <f>SUM($R85:CZ85)-SUM($R99:CZ99)</f>
        <v>210000</v>
      </c>
      <c r="DA105" s="21">
        <f>SUM($R85:DA85)-SUM($R99:DA99)</f>
        <v>210000</v>
      </c>
      <c r="DB105" s="21">
        <f>SUM($R85:DB85)-SUM($R99:DB99)</f>
        <v>210000</v>
      </c>
      <c r="DC105" s="21">
        <f>SUM($R85:DC85)-SUM($R99:DC99)</f>
        <v>210000</v>
      </c>
      <c r="DD105" s="21">
        <f>SUM($R85:DD85)-SUM($R99:DD99)</f>
        <v>210000</v>
      </c>
      <c r="DE105" s="21">
        <f>SUM($R85:DE85)-SUM($R99:DE99)</f>
        <v>210000</v>
      </c>
      <c r="DF105" s="21">
        <f>SUM($R85:DF85)-SUM($R99:DF99)</f>
        <v>210000</v>
      </c>
      <c r="DG105" s="21">
        <f>SUM($R85:DG85)-SUM($R99:DG99)</f>
        <v>210000</v>
      </c>
      <c r="DH105" s="21">
        <f>SUM($R85:DH85)-SUM($R99:DH99)</f>
        <v>210000</v>
      </c>
      <c r="DI105" s="21">
        <f>SUM($R85:DI85)-SUM($R99:DI99)</f>
        <v>210000</v>
      </c>
      <c r="DJ105" s="21">
        <f>SUM($R85:DJ85)-SUM($R99:DJ99)</f>
        <v>210000</v>
      </c>
      <c r="DK105" s="21">
        <f>SUM($R85:DK85)-SUM($R99:DK99)</f>
        <v>210000</v>
      </c>
      <c r="DL105" s="21">
        <f>SUM($R85:DL85)-SUM($R99:DL99)</f>
        <v>210000</v>
      </c>
      <c r="DM105" s="21">
        <f>SUM($R85:DM85)-SUM($R99:DM99)</f>
        <v>210000</v>
      </c>
      <c r="DN105" s="21">
        <f>SUM($R85:DN85)-SUM($R99:DN99)</f>
        <v>210000</v>
      </c>
      <c r="DO105" s="21">
        <f>SUM($R85:DO85)-SUM($R99:DO99)</f>
        <v>210000</v>
      </c>
      <c r="DP105" s="21">
        <f>SUM($R85:DP85)-SUM($R99:DP99)</f>
        <v>210000</v>
      </c>
      <c r="DQ105" s="21">
        <f>SUM($R85:DQ85)-SUM($R99:DQ99)</f>
        <v>210000</v>
      </c>
      <c r="DR105" s="21">
        <f>SUM($R85:DR85)-SUM($R99:DR99)</f>
        <v>210000</v>
      </c>
      <c r="DS105" s="21">
        <f>SUM($R85:DS85)-SUM($R99:DS99)</f>
        <v>210000</v>
      </c>
      <c r="DT105" s="21">
        <f>SUM($R85:DT85)-SUM($R99:DT99)</f>
        <v>210000.00000000012</v>
      </c>
      <c r="DU105" s="21">
        <f>SUM($R85:DU85)-SUM($R99:DU99)</f>
        <v>224000.00000000012</v>
      </c>
      <c r="DV105" s="21">
        <f>SUM($R85:DV85)-SUM($R99:DV99)</f>
        <v>238000.00000000012</v>
      </c>
      <c r="DW105" s="21">
        <f>SUM($R85:DW85)-SUM($R99:DW99)</f>
        <v>252000.00000000012</v>
      </c>
      <c r="DX105" s="21">
        <f>SUM($R85:DX85)-SUM($R99:DX99)</f>
        <v>266000.00000000012</v>
      </c>
      <c r="DY105" s="21">
        <f>SUM($R85:DY85)-SUM($R99:DY99)</f>
        <v>280000.00000000012</v>
      </c>
      <c r="DZ105" s="21">
        <f>SUM($R85:DZ85)-SUM($R99:DZ99)</f>
        <v>280000.00000000012</v>
      </c>
      <c r="EA105" s="21">
        <f>SUM($R85:EA85)-SUM($R99:EA99)</f>
        <v>280000.00000000012</v>
      </c>
      <c r="EB105" s="21">
        <f>SUM($R85:EB85)-SUM($R99:EB99)</f>
        <v>280000.00000000012</v>
      </c>
      <c r="EC105" s="21">
        <f>SUM($R85:EC85)-SUM($R99:EC99)</f>
        <v>280000.00000000012</v>
      </c>
      <c r="ED105" s="21">
        <f>SUM($R85:ED85)-SUM($R99:ED99)</f>
        <v>280000.00000000012</v>
      </c>
      <c r="EE105" s="21">
        <f>SUM($R85:EE85)-SUM($R99:EE99)</f>
        <v>280000.00000000012</v>
      </c>
      <c r="EF105" s="21">
        <f>SUM($R85:EF85)-SUM($R99:EF99)</f>
        <v>280000.00000000012</v>
      </c>
      <c r="EG105" s="21">
        <f>SUM($R85:EG85)-SUM($R99:EG99)</f>
        <v>280000.00000000012</v>
      </c>
      <c r="EH105" s="21">
        <f>SUM($R85:EH85)-SUM($R99:EH99)</f>
        <v>280000.00000000012</v>
      </c>
      <c r="EI105" s="21">
        <f>SUM($R85:EI85)-SUM($R99:EI99)</f>
        <v>280000.00000000012</v>
      </c>
      <c r="EJ105" s="21">
        <f>SUM($R85:EJ85)-SUM($R99:EJ99)</f>
        <v>280000.00000000012</v>
      </c>
      <c r="EK105" s="21">
        <f>SUM($R85:EK85)-SUM($R99:EK99)</f>
        <v>275333.33333333337</v>
      </c>
      <c r="EL105" s="21">
        <f>SUM($R85:EL85)-SUM($R99:EL99)</f>
        <v>270666.66666666663</v>
      </c>
      <c r="EM105" s="21">
        <f>SUM($R85:EM85)-SUM($R99:EM99)</f>
        <v>265999.99999999988</v>
      </c>
      <c r="EN105" s="21">
        <f>SUM($R85:EN85)-SUM($R99:EN99)</f>
        <v>261333.33333333302</v>
      </c>
      <c r="EO105" s="21">
        <f>SUM($R85:EO85)-SUM($R99:EO99)</f>
        <v>256666.66666666628</v>
      </c>
      <c r="EP105" s="21">
        <f>SUM($R85:EP85)-SUM($R99:EP99)</f>
        <v>251999.99999999953</v>
      </c>
      <c r="EQ105" s="21">
        <f>SUM($R85:EQ85)-SUM($R99:EQ99)</f>
        <v>247333.33333333279</v>
      </c>
      <c r="ER105" s="21">
        <f>SUM($R85:ER85)-SUM($R99:ER99)</f>
        <v>242666.66666666605</v>
      </c>
      <c r="ES105" s="21">
        <f>SUM($R85:ES85)-SUM($R99:ES99)</f>
        <v>237999.9999999993</v>
      </c>
      <c r="ET105" s="21">
        <f>SUM($R85:ET85)-SUM($R99:ET99)</f>
        <v>233333.33333333256</v>
      </c>
      <c r="EU105" s="21">
        <f>SUM($R85:EU85)-SUM($R99:EU99)</f>
        <v>228666.66666666581</v>
      </c>
      <c r="EV105" s="21">
        <f>SUM($R85:EV85)-SUM($R99:EV99)</f>
        <v>223999.99999999907</v>
      </c>
      <c r="EW105" s="21">
        <f>SUM($R85:EW85)-SUM($R99:EW99)</f>
        <v>219333.33333333232</v>
      </c>
      <c r="EX105" s="21">
        <f>SUM($R85:EX85)-SUM($R99:EX99)</f>
        <v>214666.66666666558</v>
      </c>
      <c r="EY105" s="21">
        <f>SUM($R85:EY85)-SUM($R99:EY99)</f>
        <v>209999.99999999884</v>
      </c>
      <c r="EZ105" s="21">
        <f>SUM($R85:EZ85)-SUM($R99:EZ99)</f>
        <v>205333.33333333209</v>
      </c>
      <c r="FA105" s="21">
        <f>SUM($R85:FA85)-SUM($R99:FA99)</f>
        <v>200666.66666666535</v>
      </c>
      <c r="FB105" s="21">
        <f>SUM($R85:FB85)-SUM($R99:FB99)</f>
        <v>195999.9999999986</v>
      </c>
      <c r="FC105" s="21">
        <f>SUM($R85:FC85)-SUM($R99:FC99)</f>
        <v>191333.33333333186</v>
      </c>
      <c r="FD105" s="21">
        <f>SUM($R85:FD85)-SUM($R99:FD99)</f>
        <v>186666.66666666511</v>
      </c>
      <c r="FE105" s="21">
        <f>SUM($R85:FE85)-SUM($R99:FE99)</f>
        <v>186666.66666666511</v>
      </c>
      <c r="FF105" s="21">
        <f>SUM($R85:FF85)-SUM($R99:FF99)</f>
        <v>186666.66666666511</v>
      </c>
      <c r="FG105" s="21">
        <f>SUM($R85:FG85)-SUM($R99:FG99)</f>
        <v>186666.66666666511</v>
      </c>
      <c r="FH105" s="21">
        <f>SUM($R85:FH85)-SUM($R99:FH99)</f>
        <v>186666.66666666511</v>
      </c>
      <c r="FI105" s="21">
        <f>SUM($R85:FI85)-SUM($R99:FI99)</f>
        <v>186666.66666666511</v>
      </c>
      <c r="FJ105" s="21">
        <f>SUM($R85:FJ85)-SUM($R99:FJ99)</f>
        <v>186666.66666666511</v>
      </c>
      <c r="FK105" s="21">
        <f>SUM($R85:FK85)-SUM($R99:FK99)</f>
        <v>186666.66666666511</v>
      </c>
      <c r="FL105" s="21">
        <f>SUM($R85:FL85)-SUM($R99:FL99)</f>
        <v>186666.66666666511</v>
      </c>
      <c r="FM105" s="21">
        <f>SUM($R85:FM85)-SUM($R99:FM99)</f>
        <v>186666.66666666511</v>
      </c>
      <c r="FN105" s="21">
        <f>SUM($R85:FN85)-SUM($R99:FN99)</f>
        <v>186666.66666666511</v>
      </c>
      <c r="FO105" s="21">
        <f>SUM($R85:FO85)-SUM($R99:FO99)</f>
        <v>189333.33333333186</v>
      </c>
      <c r="FP105" s="21">
        <f>SUM($R85:FP85)-SUM($R99:FP99)</f>
        <v>191999.9999999986</v>
      </c>
      <c r="FQ105" s="21">
        <f>SUM($R85:FQ85)-SUM($R99:FQ99)</f>
        <v>194666.66666666535</v>
      </c>
      <c r="FR105" s="21">
        <f>SUM($R85:FR85)-SUM($R99:FR99)</f>
        <v>197333.33333333209</v>
      </c>
      <c r="FS105" s="21">
        <f>SUM($R85:FS85)-SUM($R99:FS99)</f>
        <v>199999.99999999884</v>
      </c>
      <c r="FT105" s="21">
        <f>SUM($R85:FT85)-SUM($R99:FT99)</f>
        <v>202666.66666666558</v>
      </c>
      <c r="FU105" s="21">
        <f>SUM($R85:FU85)-SUM($R99:FU99)</f>
        <v>205333.33333333232</v>
      </c>
      <c r="FV105" s="21">
        <f>SUM($R85:FV85)-SUM($R99:FV99)</f>
        <v>207999.99999999907</v>
      </c>
      <c r="FW105" s="21">
        <f>SUM($R85:FW85)-SUM($R99:FW99)</f>
        <v>210666.66666666581</v>
      </c>
      <c r="FX105" s="21">
        <f>SUM($R85:FX85)-SUM($R99:FX99)</f>
        <v>213333.33333333256</v>
      </c>
      <c r="FY105" s="21">
        <f>SUM($R85:FY85)-SUM($R99:FY99)</f>
        <v>215999.9999999993</v>
      </c>
      <c r="FZ105" s="21">
        <f>SUM($R85:FZ85)-SUM($R99:FZ99)</f>
        <v>218666.66666666605</v>
      </c>
      <c r="GA105" s="21">
        <f>SUM($R85:GA85)-SUM($R99:GA99)</f>
        <v>221333.33333333279</v>
      </c>
      <c r="GB105" s="21">
        <f>SUM($R85:GB85)-SUM($R99:GB99)</f>
        <v>223999.99999999953</v>
      </c>
      <c r="GC105" s="21">
        <f>SUM($R85:GC85)-SUM($R99:GC99)</f>
        <v>226666.66666666628</v>
      </c>
      <c r="GD105" s="21">
        <f>SUM($R85:GD85)-SUM($R99:GD99)</f>
        <v>229333.33333333302</v>
      </c>
      <c r="GE105" s="21">
        <f>SUM($R85:GE85)-SUM($R99:GE99)</f>
        <v>231999.99999999977</v>
      </c>
      <c r="GF105" s="21">
        <f>SUM($R85:GF85)-SUM($R99:GF99)</f>
        <v>234666.66666666651</v>
      </c>
      <c r="GG105" s="21">
        <f>SUM($R85:GG85)-SUM($R99:GG99)</f>
        <v>237333.33333333326</v>
      </c>
      <c r="GH105" s="21">
        <f>SUM($R85:GH85)-SUM($R99:GH99)</f>
        <v>240000</v>
      </c>
      <c r="GI105" s="21">
        <f>SUM($R85:GI85)-SUM($R99:GI99)</f>
        <v>240000</v>
      </c>
      <c r="GJ105" s="21">
        <f>SUM($R85:GJ85)-SUM($R99:GJ99)</f>
        <v>240000</v>
      </c>
      <c r="GK105" s="21">
        <f>SUM($R85:GK85)-SUM($R99:GK99)</f>
        <v>240000</v>
      </c>
      <c r="GL105" s="21">
        <f>SUM($R85:GL85)-SUM($R99:GL99)</f>
        <v>240000</v>
      </c>
      <c r="GM105" s="21">
        <f>SUM($R85:GM85)-SUM($R99:GM99)</f>
        <v>240000</v>
      </c>
      <c r="GN105" s="21">
        <f>SUM($R85:GN85)-SUM($R99:GN99)</f>
        <v>240000</v>
      </c>
      <c r="GO105" s="21">
        <f>SUM($R85:GO85)-SUM($R99:GO99)</f>
        <v>240000</v>
      </c>
      <c r="GP105" s="21">
        <f>SUM($R85:GP85)-SUM($R99:GP99)</f>
        <v>240000</v>
      </c>
      <c r="GQ105" s="21">
        <f>SUM($R85:GQ85)-SUM($R99:GQ99)</f>
        <v>240000</v>
      </c>
      <c r="GR105" s="21">
        <f>SUM($R85:GR85)-SUM($R99:GR99)</f>
        <v>240000</v>
      </c>
      <c r="GS105" s="21">
        <f>SUM($R85:GS85)-SUM($R99:GS99)</f>
        <v>240000</v>
      </c>
      <c r="GT105" s="21">
        <f>SUM($R85:GT85)-SUM($R99:GT99)</f>
        <v>242666.66666666674</v>
      </c>
      <c r="GU105" s="21">
        <f>SUM($R85:GU85)-SUM($R99:GU99)</f>
        <v>245333.33333333349</v>
      </c>
      <c r="GV105" s="21">
        <f>SUM($R85:GV85)-SUM($R99:GV99)</f>
        <v>248000.00000000023</v>
      </c>
      <c r="GW105" s="21">
        <f>SUM($R85:GW85)-SUM($R99:GW99)</f>
        <v>250666.66666666698</v>
      </c>
      <c r="GX105" s="21">
        <f>SUM($R85:GX85)-SUM($R99:GX99)</f>
        <v>253333.33333333372</v>
      </c>
      <c r="GY105" s="21">
        <f>SUM($R85:GY85)-SUM($R99:GY99)</f>
        <v>256000.00000000047</v>
      </c>
      <c r="GZ105" s="21">
        <f>SUM($R85:GZ85)-SUM($R99:GZ99)</f>
        <v>258666.66666666721</v>
      </c>
      <c r="HA105" s="21">
        <f>SUM($R85:HA85)-SUM($R99:HA99)</f>
        <v>261333.33333333395</v>
      </c>
      <c r="HB105" s="21">
        <f>SUM($R85:HB85)-SUM($R99:HB99)</f>
        <v>264000.0000000007</v>
      </c>
      <c r="HC105" s="21">
        <f>SUM($R85:HC85)-SUM($R99:HC99)</f>
        <v>266666.66666666744</v>
      </c>
      <c r="HD105" s="21">
        <f>SUM($R85:HD85)-SUM($R99:HD99)</f>
        <v>269333.33333333419</v>
      </c>
      <c r="HE105" s="21">
        <f>SUM($R85:HE85)-SUM($R99:HE99)</f>
        <v>272000.0000000007</v>
      </c>
      <c r="HF105" s="21">
        <f>SUM($R85:HF85)-SUM($R99:HF99)</f>
        <v>274666.66666666721</v>
      </c>
      <c r="HG105" s="21">
        <f>SUM($R85:HG85)-SUM($R99:HG99)</f>
        <v>277333.33333333372</v>
      </c>
      <c r="HH105" s="21">
        <f>SUM($R85:HH85)-SUM($R99:HH99)</f>
        <v>280000.00000000023</v>
      </c>
      <c r="HI105" s="21">
        <f>SUM($R85:HI85)-SUM($R99:HI99)</f>
        <v>282666.66666666674</v>
      </c>
      <c r="HJ105" s="21">
        <f>SUM($R85:HJ85)-SUM($R99:HJ99)</f>
        <v>285333.33333333326</v>
      </c>
      <c r="HK105" s="21">
        <f>SUM($R85:HK85)-SUM($R99:HK99)</f>
        <v>287999.99999999977</v>
      </c>
      <c r="HL105" s="21">
        <f>SUM($R85:HL85)-SUM($R99:HL99)</f>
        <v>290666.66666666628</v>
      </c>
      <c r="HM105" s="21">
        <f>SUM($R85:HM85)-SUM($R99:HM99)</f>
        <v>293333.33333333279</v>
      </c>
      <c r="HN105" s="21">
        <f>SUM($R85:HN85)-SUM($R99:HN99)</f>
        <v>293333.33333333256</v>
      </c>
      <c r="HO105" s="21">
        <f>SUM($R85:HO85)-SUM($R99:HO99)</f>
        <v>293333.33333333232</v>
      </c>
      <c r="HP105" s="21">
        <f>SUM($R85:HP85)-SUM($R99:HP99)</f>
        <v>293333.33333333209</v>
      </c>
      <c r="HQ105" s="21">
        <f>SUM($R85:HQ85)-SUM($R99:HQ99)</f>
        <v>293333.33333333186</v>
      </c>
      <c r="HR105" s="21">
        <f>SUM($R85:HR85)-SUM($R99:HR99)</f>
        <v>293333.33333333163</v>
      </c>
      <c r="HS105" s="21">
        <f>SUM($R85:HS85)-SUM($R99:HS99)</f>
        <v>293333.33333333139</v>
      </c>
      <c r="HT105" s="21">
        <f>SUM($R85:HT85)-SUM($R99:HT99)</f>
        <v>293333.33333333116</v>
      </c>
      <c r="HU105" s="21">
        <f>SUM($R85:HU85)-SUM($R99:HU99)</f>
        <v>293333.33333333093</v>
      </c>
      <c r="HV105" s="21">
        <f>SUM($R85:HV85)-SUM($R99:HV99)</f>
        <v>293333.33333333069</v>
      </c>
      <c r="HW105" s="21">
        <f>SUM($R85:HW85)-SUM($R99:HW99)</f>
        <v>293333.33333333046</v>
      </c>
      <c r="HX105" s="21">
        <f>SUM($R85:HX85)-SUM($R99:HX99)</f>
        <v>293333.33333333023</v>
      </c>
      <c r="HY105" s="21">
        <f>SUM($R85:HY85)-SUM($R99:HY99)</f>
        <v>298666.66666666372</v>
      </c>
      <c r="HZ105" s="21">
        <f>SUM($R85:HZ85)-SUM($R99:HZ99)</f>
        <v>303999.99999999721</v>
      </c>
      <c r="IA105" s="21">
        <f>SUM($R85:IA85)-SUM($R99:IA99)</f>
        <v>309333.33333333069</v>
      </c>
      <c r="IB105" s="21">
        <f>SUM($R85:IB85)-SUM($R99:IB99)</f>
        <v>314666.66666666418</v>
      </c>
      <c r="IC105" s="21">
        <f>SUM($R85:IC85)-SUM($R99:IC99)</f>
        <v>319999.99999999767</v>
      </c>
      <c r="ID105" s="21">
        <f>SUM($R85:ID85)-SUM($R99:ID99)</f>
        <v>325333.33333333116</v>
      </c>
      <c r="IE105" s="21">
        <f>SUM($R85:IE85)-SUM($R99:IE99)</f>
        <v>330666.66666666465</v>
      </c>
      <c r="IF105" s="21">
        <f>SUM($R85:IF85)-SUM($R99:IF99)</f>
        <v>335999.99999999814</v>
      </c>
      <c r="IG105" s="21">
        <f>SUM($R85:IG85)-SUM($R99:IG99)</f>
        <v>341333.33333333163</v>
      </c>
      <c r="IH105" s="21">
        <f>SUM($R85:IH85)-SUM($R99:IH99)</f>
        <v>346666.66666666511</v>
      </c>
      <c r="II105" s="21">
        <f>SUM($R85:II85)-SUM($R99:II99)</f>
        <v>351999.9999999986</v>
      </c>
      <c r="IJ105" s="21">
        <f>SUM($R85:IJ85)-SUM($R99:IJ99)</f>
        <v>357333.33333333209</v>
      </c>
      <c r="IK105" s="21">
        <f>SUM($R85:IK85)-SUM($R99:IK99)</f>
        <v>362666.66666666558</v>
      </c>
      <c r="IL105" s="21">
        <f>SUM($R85:IL85)-SUM($R99:IL99)</f>
        <v>367999.99999999907</v>
      </c>
      <c r="IM105" s="21">
        <f>SUM($R85:IM85)-SUM($R99:IM99)</f>
        <v>373333.33333333256</v>
      </c>
      <c r="IN105" s="21">
        <f>SUM($R85:IN85)-SUM($R99:IN99)</f>
        <v>378666.66666666605</v>
      </c>
      <c r="IO105" s="21">
        <f>SUM($R85:IO85)-SUM($R99:IO99)</f>
        <v>383999.99999999953</v>
      </c>
      <c r="IP105" s="21">
        <f>SUM($R85:IP85)-SUM($R99:IP99)</f>
        <v>389333.33333333302</v>
      </c>
      <c r="IQ105" s="21">
        <f>SUM($R85:IQ85)-SUM($R99:IQ99)</f>
        <v>394666.66666666651</v>
      </c>
      <c r="IR105" s="21">
        <f>SUM($R85:IR85)-SUM($R99:IR99)</f>
        <v>400000</v>
      </c>
      <c r="IS105" s="21">
        <f>SUM($R85:IS85)-SUM($R99:IS99)</f>
        <v>420000</v>
      </c>
      <c r="IT105" s="21">
        <f>SUM($R85:IT85)-SUM($R99:IT99)</f>
        <v>420000</v>
      </c>
      <c r="IU105" s="21">
        <f>SUM($R85:IU85)-SUM($R99:IU99)</f>
        <v>420000</v>
      </c>
      <c r="IV105" s="21">
        <f>SUM($R85:IV85)-SUM($R99:IV99)</f>
        <v>420000</v>
      </c>
      <c r="IW105" s="21">
        <f>SUM($R85:IW85)-SUM($R99:IW99)</f>
        <v>420000</v>
      </c>
      <c r="IX105" s="21">
        <f>SUM($R85:IX85)-SUM($R99:IX99)</f>
        <v>420000</v>
      </c>
      <c r="IY105" s="21">
        <f>SUM($R85:IY85)-SUM($R99:IY99)</f>
        <v>420000</v>
      </c>
      <c r="IZ105" s="21">
        <f>SUM($R85:IZ85)-SUM($R99:IZ99)</f>
        <v>420000</v>
      </c>
      <c r="JA105" s="21">
        <f>SUM($R85:JA85)-SUM($R99:JA99)</f>
        <v>426000</v>
      </c>
      <c r="JB105" s="21">
        <f>SUM($R85:JB85)-SUM($R99:JB99)</f>
        <v>432000</v>
      </c>
      <c r="JC105" s="21">
        <f>SUM($R85:JC85)-SUM($R99:JC99)</f>
        <v>438000</v>
      </c>
      <c r="JD105" s="21">
        <f>SUM($R85:JD85)-SUM($R99:JD99)</f>
        <v>444000</v>
      </c>
      <c r="JE105" s="21">
        <f>SUM($R85:JE85)-SUM($R99:JE99)</f>
        <v>450000</v>
      </c>
      <c r="JF105" s="21">
        <f>SUM($R85:JF85)-SUM($R99:JF99)</f>
        <v>456000</v>
      </c>
      <c r="JG105" s="21">
        <f>SUM($R85:JG85)-SUM($R99:JG99)</f>
        <v>462000</v>
      </c>
      <c r="JH105" s="21">
        <f>SUM($R85:JH85)-SUM($R99:JH99)</f>
        <v>468000</v>
      </c>
      <c r="JI105" s="21">
        <f>SUM($R85:JI85)-SUM($R99:JI99)</f>
        <v>474000</v>
      </c>
      <c r="JJ105" s="21">
        <f>SUM($R85:JJ85)-SUM($R99:JJ99)</f>
        <v>480000</v>
      </c>
      <c r="JK105" s="21">
        <f>SUM($R85:JK85)-SUM($R99:JK99)</f>
        <v>486000</v>
      </c>
      <c r="JL105" s="21">
        <f>SUM($R85:JL85)-SUM($R99:JL99)</f>
        <v>492000</v>
      </c>
      <c r="JM105" s="21">
        <f>SUM($R85:JM85)-SUM($R99:JM99)</f>
        <v>498000</v>
      </c>
      <c r="JN105" s="21">
        <f>SUM($R85:JN85)-SUM($R99:JN99)</f>
        <v>504000</v>
      </c>
      <c r="JO105" s="21">
        <f>SUM($R85:JO85)-SUM($R99:JO99)</f>
        <v>510000</v>
      </c>
      <c r="JP105" s="21">
        <f>SUM($R85:JP85)-SUM($R99:JP99)</f>
        <v>516000</v>
      </c>
      <c r="JQ105" s="21">
        <f>SUM($R85:JQ85)-SUM($R99:JQ99)</f>
        <v>522000</v>
      </c>
      <c r="JR105" s="21">
        <f>SUM($R85:JR85)-SUM($R99:JR99)</f>
        <v>528000</v>
      </c>
      <c r="JS105" s="21">
        <f>SUM($R85:JS85)-SUM($R99:JS99)</f>
        <v>534000</v>
      </c>
      <c r="JT105" s="21">
        <f>SUM($R85:JT85)-SUM($R99:JT99)</f>
        <v>540000</v>
      </c>
      <c r="JU105" s="21">
        <f>SUM($R85:JU85)-SUM($R99:JU99)</f>
        <v>546000</v>
      </c>
      <c r="JV105" s="21">
        <f>SUM($R85:JV85)-SUM($R99:JV99)</f>
        <v>546000</v>
      </c>
      <c r="JW105" s="21">
        <f>SUM($R85:JW85)-SUM($R99:JW99)</f>
        <v>546000</v>
      </c>
      <c r="JX105" s="21">
        <f>SUM($R85:JX85)-SUM($R99:JX99)</f>
        <v>546000</v>
      </c>
      <c r="JY105" s="21">
        <f>SUM($R85:JY85)-SUM($R99:JY99)</f>
        <v>546000</v>
      </c>
      <c r="JZ105" s="21">
        <f>SUM($R85:JZ85)-SUM($R99:JZ99)</f>
        <v>546000</v>
      </c>
      <c r="KA105" s="21">
        <f>SUM($R85:KA85)-SUM($R99:KA99)</f>
        <v>546000</v>
      </c>
      <c r="KB105" s="21">
        <f>SUM($R85:KB85)-SUM($R99:KB99)</f>
        <v>546000</v>
      </c>
      <c r="KC105" s="21">
        <f>SUM($R85:KC85)-SUM($R99:KC99)</f>
        <v>546000</v>
      </c>
      <c r="KD105" s="21">
        <f>SUM($R85:KD85)-SUM($R99:KD99)</f>
        <v>546000</v>
      </c>
      <c r="KE105" s="21">
        <f>SUM($R85:KE85)-SUM($R99:KE99)</f>
        <v>546000</v>
      </c>
      <c r="KF105" s="21">
        <f>SUM($R85:KF85)-SUM($R99:KF99)</f>
        <v>544000</v>
      </c>
      <c r="KG105" s="21">
        <f>SUM($R85:KG85)-SUM($R99:KG99)</f>
        <v>542000</v>
      </c>
      <c r="KH105" s="21">
        <f>SUM($R85:KH85)-SUM($R99:KH99)</f>
        <v>540000</v>
      </c>
      <c r="KI105" s="21">
        <f>SUM($R85:KI85)-SUM($R99:KI99)</f>
        <v>538000</v>
      </c>
      <c r="KJ105" s="21">
        <f>SUM($R85:KJ85)-SUM($R99:KJ99)</f>
        <v>536000</v>
      </c>
      <c r="KK105" s="21">
        <f>SUM($R85:KK85)-SUM($R99:KK99)</f>
        <v>534000</v>
      </c>
      <c r="KL105" s="21">
        <f>SUM($R85:KL85)-SUM($R99:KL99)</f>
        <v>532000</v>
      </c>
      <c r="KM105" s="21">
        <f>SUM($R85:KM85)-SUM($R99:KM99)</f>
        <v>530000</v>
      </c>
      <c r="KN105" s="21">
        <f>SUM($R85:KN85)-SUM($R99:KN99)</f>
        <v>528000</v>
      </c>
      <c r="KO105" s="21">
        <f>SUM($R85:KO85)-SUM($R99:KO99)</f>
        <v>526000</v>
      </c>
      <c r="KP105" s="21">
        <f>SUM($R85:KP85)-SUM($R99:KP99)</f>
        <v>524000</v>
      </c>
      <c r="KQ105" s="21">
        <f>SUM($R85:KQ85)-SUM($R99:KQ99)</f>
        <v>522000</v>
      </c>
      <c r="KR105" s="21">
        <f>SUM($R85:KR85)-SUM($R99:KR99)</f>
        <v>520000</v>
      </c>
      <c r="KS105" s="21">
        <f>SUM($R85:KS85)-SUM($R99:KS99)</f>
        <v>518000</v>
      </c>
      <c r="KT105" s="21">
        <f>SUM($R85:KT85)-SUM($R99:KT99)</f>
        <v>516000</v>
      </c>
      <c r="KU105" s="21">
        <f>SUM($R85:KU85)-SUM($R99:KU99)</f>
        <v>514000</v>
      </c>
      <c r="KV105" s="21">
        <f>SUM($R85:KV85)-SUM($R99:KV99)</f>
        <v>512000</v>
      </c>
      <c r="KW105" s="21">
        <f>SUM($R85:KW85)-SUM($R99:KW99)</f>
        <v>510000</v>
      </c>
      <c r="KX105" s="21">
        <f>SUM($R85:KX85)-SUM($R99:KX99)</f>
        <v>508000</v>
      </c>
      <c r="KY105" s="21">
        <f>SUM($R85:KY85)-SUM($R99:KY99)</f>
        <v>506000</v>
      </c>
      <c r="KZ105" s="21">
        <f>SUM($R85:KZ85)-SUM($R99:KZ99)</f>
        <v>504000</v>
      </c>
      <c r="LA105" s="21">
        <f>SUM($R85:LA85)-SUM($R99:LA99)</f>
        <v>504000</v>
      </c>
      <c r="LB105" s="21">
        <f>SUM($R85:LB85)-SUM($R99:LB99)</f>
        <v>504000</v>
      </c>
      <c r="LC105" s="21">
        <f>SUM($R85:LC85)-SUM($R99:LC99)</f>
        <v>504000</v>
      </c>
      <c r="LD105" s="21">
        <f>SUM($R85:LD85)-SUM($R99:LD99)</f>
        <v>504000</v>
      </c>
      <c r="LE105" s="21">
        <f>SUM($R85:LE85)-SUM($R99:LE99)</f>
        <v>504000</v>
      </c>
      <c r="LF105" s="21">
        <f>SUM($R85:LF85)-SUM($R99:LF99)</f>
        <v>504000</v>
      </c>
      <c r="LG105" s="21">
        <f>SUM($R85:LG85)-SUM($R99:LG99)</f>
        <v>504000</v>
      </c>
      <c r="LH105" s="21">
        <f>SUM($R85:LH85)-SUM($R99:LH99)</f>
        <v>504000</v>
      </c>
      <c r="LI105" s="21">
        <f>SUM($R85:LI85)-SUM($R99:LI99)</f>
        <v>504000</v>
      </c>
      <c r="LJ105" s="21">
        <f>SUM($R85:LJ85)-SUM($R99:LJ99)</f>
        <v>498666.66666666698</v>
      </c>
      <c r="LK105" s="21">
        <f>SUM($R85:LK85)-SUM($R99:LK99)</f>
        <v>493333.33333333395</v>
      </c>
      <c r="LL105" s="21">
        <f>SUM($R85:LL85)-SUM($R99:LL99)</f>
        <v>488000.00000000093</v>
      </c>
      <c r="LM105" s="21">
        <f>SUM($R85:LM85)-SUM($R99:LM99)</f>
        <v>482666.66666666791</v>
      </c>
      <c r="LN105" s="21">
        <f>SUM($R85:LN85)-SUM($R99:LN99)</f>
        <v>477333.33333333489</v>
      </c>
      <c r="LO105" s="21">
        <f>SUM($R85:LO85)-SUM($R99:LO99)</f>
        <v>472000.00000000186</v>
      </c>
      <c r="LP105" s="21">
        <f>SUM($R85:LP85)-SUM($R99:LP99)</f>
        <v>466666.66666666884</v>
      </c>
      <c r="LQ105" s="21">
        <f>SUM($R85:LQ85)-SUM($R99:LQ99)</f>
        <v>461333.33333333582</v>
      </c>
      <c r="LR105" s="21">
        <f>SUM($R85:LR85)-SUM($R99:LR99)</f>
        <v>456000.00000000279</v>
      </c>
      <c r="LS105" s="21">
        <f>SUM($R85:LS85)-SUM($R99:LS99)</f>
        <v>450666.66666666977</v>
      </c>
      <c r="LT105" s="21">
        <f>SUM($R85:LT85)-SUM($R99:LT99)</f>
        <v>445333.33333333675</v>
      </c>
      <c r="LU105" s="21">
        <f>SUM($R85:LU85)-SUM($R99:LU99)</f>
        <v>440000.00000000373</v>
      </c>
      <c r="LV105" s="21">
        <f>SUM($R85:LV85)-SUM($R99:LV99)</f>
        <v>434666.6666666707</v>
      </c>
      <c r="LW105" s="21">
        <f>SUM($R85:LW85)-SUM($R99:LW99)</f>
        <v>429333.33333333768</v>
      </c>
      <c r="LX105" s="21">
        <f>SUM($R85:LX85)-SUM($R99:LX99)</f>
        <v>424000.00000000466</v>
      </c>
      <c r="LY105" s="21">
        <f>SUM($R85:LY85)-SUM($R99:LY99)</f>
        <v>418666.66666667163</v>
      </c>
      <c r="LZ105" s="21">
        <f>SUM($R85:LZ85)-SUM($R99:LZ99)</f>
        <v>413333.33333333861</v>
      </c>
      <c r="MA105" s="21">
        <f>SUM($R85:MA85)-SUM($R99:MA99)</f>
        <v>408000.00000000559</v>
      </c>
      <c r="MB105" s="21">
        <f>SUM($R85:MB85)-SUM($R99:MB99)</f>
        <v>402666.66666667257</v>
      </c>
      <c r="MC105" s="21">
        <f>SUM($R85:MC85)-SUM($R99:MC99)</f>
        <v>397333.33333333954</v>
      </c>
      <c r="MD105" s="21">
        <f>SUM($R85:MD85)-SUM($R99:MD99)</f>
        <v>392000.00000000652</v>
      </c>
      <c r="ME105" s="21">
        <f>SUM($R85:ME85)-SUM($R99:ME99)</f>
        <v>392000.00000000652</v>
      </c>
      <c r="MF105" s="21">
        <f>SUM($R85:MF85)-SUM($R99:MF99)</f>
        <v>392000.00000000652</v>
      </c>
      <c r="MG105" s="21">
        <f>SUM($R85:MG85)-SUM($R99:MG99)</f>
        <v>392000.00000000652</v>
      </c>
      <c r="MH105" s="21">
        <f>SUM($R85:MH85)-SUM($R99:MH99)</f>
        <v>392000.00000000652</v>
      </c>
      <c r="MI105" s="21">
        <f>SUM($R85:MI85)-SUM($R99:MI99)</f>
        <v>392000.00000000652</v>
      </c>
      <c r="MJ105" s="21">
        <f>SUM($R85:MJ85)-SUM($R99:MJ99)</f>
        <v>392000.00000000652</v>
      </c>
      <c r="MK105" s="21">
        <f>SUM($R85:MK85)-SUM($R99:MK99)</f>
        <v>392000.00000000652</v>
      </c>
      <c r="ML105" s="21">
        <f>SUM($R85:ML85)-SUM($R99:ML99)</f>
        <v>392000.00000000652</v>
      </c>
      <c r="MM105" s="21">
        <f>SUM($R85:MM85)-SUM($R99:MM99)</f>
        <v>392000.00000000652</v>
      </c>
      <c r="MN105" s="21">
        <f>SUM($R85:MN85)-SUM($R99:MN99)</f>
        <v>392000.00000000652</v>
      </c>
      <c r="MO105" s="21">
        <f>SUM($R85:MO85)-SUM($R99:MO99)</f>
        <v>393600.00000000652</v>
      </c>
      <c r="MP105" s="21">
        <f>SUM($R85:MP85)-SUM($R99:MP99)</f>
        <v>395200.00000000652</v>
      </c>
      <c r="MQ105" s="21">
        <f>SUM($R85:MQ85)-SUM($R99:MQ99)</f>
        <v>396800.00000000652</v>
      </c>
      <c r="MR105" s="21">
        <f>SUM($R85:MR85)-SUM($R99:MR99)</f>
        <v>398400.00000000652</v>
      </c>
      <c r="MS105" s="21">
        <f>SUM($R85:MS85)-SUM($R99:MS99)</f>
        <v>400000.00000000652</v>
      </c>
      <c r="MT105" s="21">
        <f>SUM($R85:MT85)-SUM($R99:MT99)</f>
        <v>401600.00000000652</v>
      </c>
      <c r="MU105" s="21">
        <f>SUM($R85:MU85)-SUM($R99:MU99)</f>
        <v>403200.00000000652</v>
      </c>
      <c r="MV105" s="21">
        <f>SUM($R85:MV85)-SUM($R99:MV99)</f>
        <v>404800.00000000652</v>
      </c>
      <c r="MW105" s="21">
        <f>SUM($R85:MW85)-SUM($R99:MW99)</f>
        <v>406400.00000000652</v>
      </c>
      <c r="MX105" s="21">
        <f>SUM($R85:MX85)-SUM($R99:MX99)</f>
        <v>408000.00000000652</v>
      </c>
      <c r="MY105" s="21">
        <f>SUM($R85:MY85)-SUM($R99:MY99)</f>
        <v>409600.00000000652</v>
      </c>
      <c r="MZ105" s="21">
        <f>SUM($R85:MZ85)-SUM($R99:MZ99)</f>
        <v>411200.00000000652</v>
      </c>
      <c r="NA105" s="21">
        <f>SUM($R85:NA85)-SUM($R99:NA99)</f>
        <v>412800.00000000652</v>
      </c>
      <c r="NB105" s="21">
        <f>SUM($R85:NB85)-SUM($R99:NB99)</f>
        <v>414400.00000000652</v>
      </c>
      <c r="NC105" s="21">
        <f>SUM($R85:NC85)-SUM($R99:NC99)</f>
        <v>416000.00000000652</v>
      </c>
      <c r="ND105" s="21">
        <f>SUM($R85:ND85)-SUM($R99:ND99)</f>
        <v>417600.00000000652</v>
      </c>
      <c r="NE105" s="21">
        <f>SUM($R85:NE85)-SUM($R99:NE99)</f>
        <v>419200.00000000652</v>
      </c>
      <c r="NF105" s="21">
        <f>SUM($R85:NF85)-SUM($R99:NF99)</f>
        <v>420800.00000000652</v>
      </c>
      <c r="NG105" s="21">
        <f>SUM($R85:NG85)-SUM($R99:NG99)</f>
        <v>422400.00000000652</v>
      </c>
      <c r="NH105" s="21">
        <f>SUM($R85:NH85)-SUM($R99:NH99)</f>
        <v>424000.00000000652</v>
      </c>
      <c r="NI105" s="21">
        <f>SUM($R85:NI85)-SUM($R99:NI99)</f>
        <v>425600.00000000652</v>
      </c>
      <c r="NJ105" s="21">
        <f>SUM($R85:NJ85)-SUM($R99:NJ99)</f>
        <v>425600.00000000652</v>
      </c>
      <c r="NK105" s="21">
        <f>SUM($R85:NK85)-SUM($R99:NK99)</f>
        <v>425600.00000000652</v>
      </c>
      <c r="NL105" s="21">
        <f>SUM($R85:NL85)-SUM($R99:NL99)</f>
        <v>425600.00000000652</v>
      </c>
      <c r="NM105" s="21">
        <f>SUM($R85:NM85)-SUM($R99:NM99)</f>
        <v>425600.00000000652</v>
      </c>
      <c r="NN105" s="21">
        <f>SUM($R85:NN85)-SUM($R99:NN99)</f>
        <v>425600.00000000652</v>
      </c>
      <c r="NO105" s="21">
        <f>SUM($R85:NO85)-SUM($R99:NO99)</f>
        <v>425600.00000000652</v>
      </c>
      <c r="NP105" s="21">
        <f>SUM($R85:NP85)-SUM($R99:NP99)</f>
        <v>425600.00000000652</v>
      </c>
      <c r="NQ105" s="21">
        <f>SUM($R85:NQ85)-SUM($R99:NQ99)</f>
        <v>425600.00000000652</v>
      </c>
      <c r="NR105" s="21">
        <f>SUM($R85:NR85)-SUM($R99:NR99)</f>
        <v>425600.00000000652</v>
      </c>
      <c r="NS105" s="21">
        <f>SUM($R85:NS85)-SUM($R99:NS99)</f>
        <v>427200.00000000652</v>
      </c>
      <c r="NT105" s="21">
        <f>SUM($R85:NT85)-SUM($R99:NT99)</f>
        <v>428800.00000000652</v>
      </c>
      <c r="NU105" s="21">
        <f>SUM($R85:NU85)-SUM($R99:NU99)</f>
        <v>430400.00000000652</v>
      </c>
      <c r="NV105" s="21">
        <f>SUM($R85:NV85)-SUM($R99:NV99)</f>
        <v>432000.00000000652</v>
      </c>
      <c r="NW105" s="21">
        <f>SUM($R85:NW85)-SUM($R99:NW99)</f>
        <v>433600.00000000652</v>
      </c>
      <c r="NX105" s="21">
        <f>SUM($R85:NX85)-SUM($R99:NX99)</f>
        <v>435200.00000000652</v>
      </c>
      <c r="NY105" s="21">
        <f>SUM($R85:NY85)-SUM($R99:NY99)</f>
        <v>436800.00000000652</v>
      </c>
      <c r="NZ105" s="21">
        <f>SUM($R85:NZ85)-SUM($R99:NZ99)</f>
        <v>438400.00000000652</v>
      </c>
      <c r="OA105" s="21">
        <f>SUM($R85:OA85)-SUM($R99:OA99)</f>
        <v>440000.00000000652</v>
      </c>
      <c r="OB105" s="21">
        <f>SUM($R85:OB85)-SUM($R99:OB99)</f>
        <v>441600.00000000652</v>
      </c>
      <c r="OC105" s="21">
        <f>SUM($R85:OC85)-SUM($R99:OC99)</f>
        <v>443200.00000000652</v>
      </c>
      <c r="OD105" s="21">
        <f>SUM($R85:OD85)-SUM($R99:OD99)</f>
        <v>444800.00000000652</v>
      </c>
      <c r="OE105" s="21">
        <f>SUM($R85:OE85)-SUM($R99:OE99)</f>
        <v>446400.00000000652</v>
      </c>
      <c r="OF105" s="21">
        <f>SUM($R85:OF85)-SUM($R99:OF99)</f>
        <v>448000.00000000652</v>
      </c>
      <c r="OG105" s="21">
        <f>SUM($R85:OG85)-SUM($R99:OG99)</f>
        <v>449600.00000000652</v>
      </c>
      <c r="OH105" s="21">
        <f>SUM($R85:OH85)-SUM($R99:OH99)</f>
        <v>451200.00000000652</v>
      </c>
      <c r="OI105" s="21">
        <f>SUM($R85:OI85)-SUM($R99:OI99)</f>
        <v>452800.00000000652</v>
      </c>
      <c r="OJ105" s="21">
        <f>SUM($R85:OJ85)-SUM($R99:OJ99)</f>
        <v>454400.00000000652</v>
      </c>
      <c r="OK105" s="21">
        <f>SUM($R85:OK85)-SUM($R99:OK99)</f>
        <v>456000.00000000652</v>
      </c>
      <c r="OL105" s="21">
        <f>SUM($R85:OL85)-SUM($R99:OL99)</f>
        <v>457600.00000000652</v>
      </c>
      <c r="OM105" s="21">
        <f>SUM($R85:OM85)-SUM($R99:OM99)</f>
        <v>459200.00000000652</v>
      </c>
      <c r="ON105" s="21">
        <f>SUM($R85:ON85)-SUM($R99:ON99)</f>
        <v>459200.00000000652</v>
      </c>
      <c r="OO105" s="21">
        <f>SUM($R85:OO85)-SUM($R99:OO99)</f>
        <v>459200.00000000652</v>
      </c>
      <c r="OP105" s="21">
        <f>SUM($R85:OP85)-SUM($R99:OP99)</f>
        <v>459200.00000000652</v>
      </c>
      <c r="OQ105" s="21">
        <f>SUM($R85:OQ85)-SUM($R99:OQ99)</f>
        <v>459200.00000000652</v>
      </c>
      <c r="OR105" s="21">
        <f>SUM($R85:OR85)-SUM($R99:OR99)</f>
        <v>459200.00000000652</v>
      </c>
      <c r="OS105" s="21">
        <f>SUM($R85:OS85)-SUM($R99:OS99)</f>
        <v>459200.00000000652</v>
      </c>
      <c r="OT105" s="21">
        <f>SUM($R85:OT85)-SUM($R99:OT99)</f>
        <v>459200.00000000652</v>
      </c>
      <c r="OU105" s="21">
        <f>SUM($R85:OU85)-SUM($R99:OU99)</f>
        <v>459200.00000000652</v>
      </c>
      <c r="OV105" s="21">
        <f>SUM($R85:OV85)-SUM($R99:OV99)</f>
        <v>459200.00000000652</v>
      </c>
      <c r="OW105" s="21">
        <f>SUM($R85:OW85)-SUM($R99:OW99)</f>
        <v>459200.00000000652</v>
      </c>
      <c r="OX105" s="21">
        <f>SUM($R85:OX85)-SUM($R99:OX99)</f>
        <v>458133.33333333954</v>
      </c>
      <c r="OY105" s="21">
        <f>SUM($R85:OY85)-SUM($R99:OY99)</f>
        <v>457066.66666667257</v>
      </c>
      <c r="OZ105" s="21">
        <f>SUM($R85:OZ85)-SUM($R99:OZ99)</f>
        <v>456000.00000000559</v>
      </c>
      <c r="PA105" s="21">
        <f>SUM($R85:PA85)-SUM($R99:PA99)</f>
        <v>454933.33333333861</v>
      </c>
      <c r="PB105" s="21">
        <f>SUM($R85:PB85)-SUM($R99:PB99)</f>
        <v>453866.66666667163</v>
      </c>
      <c r="PC105" s="21">
        <f>SUM($R85:PC85)-SUM($R99:PC99)</f>
        <v>452800.00000000466</v>
      </c>
      <c r="PD105" s="21">
        <f>SUM($R85:PD85)-SUM($R99:PD99)</f>
        <v>451733.33333333768</v>
      </c>
      <c r="PE105" s="21">
        <f>SUM($R85:PE85)-SUM($R99:PE99)</f>
        <v>450666.6666666707</v>
      </c>
      <c r="PF105" s="21">
        <f>SUM($R85:PF85)-SUM($R99:PF99)</f>
        <v>449600.00000000373</v>
      </c>
      <c r="PG105" s="21">
        <f>SUM($R85:PG85)-SUM($R99:PG99)</f>
        <v>448533.33333333675</v>
      </c>
      <c r="PH105" s="21">
        <f>SUM($R85:PH85)-SUM($R99:PH99)</f>
        <v>447466.66666666977</v>
      </c>
      <c r="PI105" s="21">
        <f>SUM($R85:PI85)-SUM($R99:PI99)</f>
        <v>446400.00000000279</v>
      </c>
      <c r="PJ105" s="21">
        <f>SUM($R85:PJ85)-SUM($R99:PJ99)</f>
        <v>445333.33333333582</v>
      </c>
      <c r="PK105" s="21">
        <f>SUM($R85:PK85)-SUM($R99:PK99)</f>
        <v>444266.66666666884</v>
      </c>
      <c r="PL105" s="21">
        <f>SUM($R85:PL85)-SUM($R99:PL99)</f>
        <v>443200.00000000186</v>
      </c>
      <c r="PM105" s="21">
        <f>SUM($R85:PM85)-SUM($R99:PM99)</f>
        <v>442133.33333333489</v>
      </c>
      <c r="PN105" s="21">
        <f>SUM($R85:PN85)-SUM($R99:PN99)</f>
        <v>441066.66666666791</v>
      </c>
      <c r="PO105" s="21">
        <f>SUM($R85:PO85)-SUM($R99:PO99)</f>
        <v>440000.00000000093</v>
      </c>
      <c r="PP105" s="21">
        <f>SUM($R85:PP85)-SUM($R99:PP99)</f>
        <v>438933.33333333395</v>
      </c>
      <c r="PQ105" s="21">
        <f>SUM($R85:PQ85)-SUM($R99:PQ99)</f>
        <v>437866.66666666698</v>
      </c>
      <c r="PR105" s="21">
        <f>SUM($R85:PR85)-SUM($R99:PR99)</f>
        <v>436800</v>
      </c>
      <c r="PS105" s="21">
        <f>SUM($R85:PS85)-SUM($R99:PS99)</f>
        <v>436800</v>
      </c>
      <c r="PT105" s="21">
        <f>SUM($R85:PT85)-SUM($R99:PT99)</f>
        <v>436800</v>
      </c>
      <c r="PU105" s="21">
        <f>SUM($R85:PU85)-SUM($R99:PU99)</f>
        <v>436800</v>
      </c>
      <c r="PV105" s="21">
        <f>SUM($R85:PV85)-SUM($R99:PV99)</f>
        <v>436800</v>
      </c>
      <c r="PW105" s="21">
        <f>SUM($R85:PW85)-SUM($R99:PW99)</f>
        <v>436800</v>
      </c>
      <c r="PX105" s="21">
        <f>SUM($R85:PX85)-SUM($R99:PX99)</f>
        <v>436800</v>
      </c>
      <c r="PY105" s="21">
        <f>SUM($R85:PY85)-SUM($R99:PY99)</f>
        <v>436800</v>
      </c>
      <c r="PZ105" s="21">
        <f>SUM($R85:PZ85)-SUM($R99:PZ99)</f>
        <v>436800</v>
      </c>
      <c r="QA105" s="21">
        <f>SUM($R85:QA85)-SUM($R99:QA99)</f>
        <v>436800</v>
      </c>
      <c r="QB105" s="21">
        <f>SUM($R85:QB85)-SUM($R99:QB99)</f>
        <v>436800</v>
      </c>
      <c r="QC105" s="21">
        <f>SUM($R85:QC85)-SUM($R99:QC99)</f>
        <v>448400</v>
      </c>
      <c r="QD105" s="21">
        <f>SUM($R85:QD85)-SUM($R99:QD99)</f>
        <v>460000</v>
      </c>
      <c r="QE105" s="21">
        <f>SUM($R85:QE85)-SUM($R99:QE99)</f>
        <v>471600</v>
      </c>
      <c r="QF105" s="21">
        <f>SUM($R85:QF85)-SUM($R99:QF99)</f>
        <v>483200</v>
      </c>
      <c r="QG105" s="21">
        <f>SUM($R85:QG85)-SUM($R99:QG99)</f>
        <v>494800</v>
      </c>
      <c r="QH105" s="21">
        <f>SUM($R85:QH85)-SUM($R99:QH99)</f>
        <v>506400</v>
      </c>
      <c r="QI105" s="21">
        <f>SUM($R85:QI85)-SUM($R99:QI99)</f>
        <v>518000</v>
      </c>
      <c r="QJ105" s="21">
        <f>SUM($R85:QJ85)-SUM($R99:QJ99)</f>
        <v>529600</v>
      </c>
      <c r="QK105" s="21">
        <f>SUM($R85:QK85)-SUM($R99:QK99)</f>
        <v>541200</v>
      </c>
      <c r="QL105" s="21">
        <f>SUM($R85:QL85)-SUM($R99:QL99)</f>
        <v>552800</v>
      </c>
      <c r="QM105" s="21">
        <f>SUM($R85:QM85)-SUM($R99:QM99)</f>
        <v>564400</v>
      </c>
      <c r="QN105" s="21">
        <f>SUM($R85:QN85)-SUM($R99:QN99)</f>
        <v>576000</v>
      </c>
      <c r="QO105" s="21">
        <f>SUM($R85:QO85)-SUM($R99:QO99)</f>
        <v>587600</v>
      </c>
      <c r="QP105" s="21">
        <f>SUM($R85:QP85)-SUM($R99:QP99)</f>
        <v>599200</v>
      </c>
      <c r="QQ105" s="21">
        <f>SUM($R85:QQ85)-SUM($R99:QQ99)</f>
        <v>610800</v>
      </c>
      <c r="QR105" s="21">
        <f>SUM($R85:QR85)-SUM($R99:QR99)</f>
        <v>622400</v>
      </c>
      <c r="QS105" s="21">
        <f>SUM($R85:QS85)-SUM($R99:QS99)</f>
        <v>634000</v>
      </c>
      <c r="QT105" s="21">
        <f>SUM($R85:QT85)-SUM($R99:QT99)</f>
        <v>645600</v>
      </c>
      <c r="QU105" s="21">
        <f>SUM($R85:QU85)-SUM($R99:QU99)</f>
        <v>657200</v>
      </c>
      <c r="QV105" s="21">
        <f>SUM($R85:QV85)-SUM($R99:QV99)</f>
        <v>668800</v>
      </c>
      <c r="QW105" s="21">
        <f>SUM($R85:QW85)-SUM($R99:QW99)</f>
        <v>680400</v>
      </c>
      <c r="QX105" s="21">
        <f>SUM($R85:QX85)-SUM($R99:QX99)</f>
        <v>680400</v>
      </c>
      <c r="QY105" s="21">
        <f>SUM($R85:QY85)-SUM($R99:QY99)</f>
        <v>680400</v>
      </c>
      <c r="QZ105" s="21">
        <f>SUM($R85:QZ85)-SUM($R99:QZ99)</f>
        <v>680400</v>
      </c>
      <c r="RA105" s="21">
        <f>SUM($R85:RA85)-SUM($R99:RA99)</f>
        <v>680400</v>
      </c>
      <c r="RB105" s="21">
        <f>SUM($R85:RB85)-SUM($R99:RB99)</f>
        <v>680400</v>
      </c>
      <c r="RC105" s="21">
        <f>SUM($R85:RC85)-SUM($R99:RC99)</f>
        <v>680400</v>
      </c>
      <c r="RD105" s="21">
        <f>SUM($R85:RD85)-SUM($R99:RD99)</f>
        <v>680400</v>
      </c>
      <c r="RE105" s="21">
        <f>SUM($R85:RE85)-SUM($R99:RE99)</f>
        <v>680400</v>
      </c>
      <c r="RF105" s="21">
        <f>SUM($R85:RF85)-SUM($R99:RF99)</f>
        <v>680400</v>
      </c>
      <c r="RG105" s="21">
        <f>SUM($R85:RG85)-SUM($R99:RG99)</f>
        <v>693600</v>
      </c>
      <c r="RH105" s="21">
        <f>SUM($R85:RH85)-SUM($R99:RH99)</f>
        <v>706800</v>
      </c>
      <c r="RI105" s="21">
        <f>SUM($R85:RI85)-SUM($R99:RI99)</f>
        <v>720000</v>
      </c>
      <c r="RJ105" s="21">
        <f>SUM($R85:RJ85)-SUM($R99:RJ99)</f>
        <v>733200</v>
      </c>
      <c r="RK105" s="21">
        <f>SUM($R85:RK85)-SUM($R99:RK99)</f>
        <v>746400</v>
      </c>
      <c r="RL105" s="21">
        <f>SUM($R85:RL85)-SUM($R99:RL99)</f>
        <v>759600</v>
      </c>
      <c r="RM105" s="21">
        <f>SUM($R85:RM85)-SUM($R99:RM99)</f>
        <v>772800</v>
      </c>
      <c r="RN105" s="21">
        <f>SUM($R85:RN85)-SUM($R99:RN99)</f>
        <v>786000</v>
      </c>
      <c r="RO105" s="21">
        <f>SUM($R85:RO85)-SUM($R99:RO99)</f>
        <v>799200</v>
      </c>
      <c r="RP105" s="21">
        <f>SUM($R85:RP85)-SUM($R99:RP99)</f>
        <v>812400</v>
      </c>
      <c r="RQ105" s="21">
        <f>SUM($R85:RQ85)-SUM($R99:RQ99)</f>
        <v>825600</v>
      </c>
      <c r="RR105" s="21">
        <f>SUM($R85:RR85)-SUM($R99:RR99)</f>
        <v>838800</v>
      </c>
      <c r="RS105" s="21">
        <f>SUM($R85:RS85)-SUM($R99:RS99)</f>
        <v>852000</v>
      </c>
      <c r="RT105" s="21">
        <f>SUM($R85:RT85)-SUM($R99:RT99)</f>
        <v>865200</v>
      </c>
      <c r="RU105" s="21">
        <f>SUM($R85:RU85)-SUM($R99:RU99)</f>
        <v>878400</v>
      </c>
      <c r="RV105" s="21">
        <f>SUM($R85:RV85)-SUM($R99:RV99)</f>
        <v>891600</v>
      </c>
      <c r="RW105" s="21">
        <f>SUM($R85:RW85)-SUM($R99:RW99)</f>
        <v>904800</v>
      </c>
      <c r="RX105" s="21">
        <f>SUM($R85:RX85)-SUM($R99:RX99)</f>
        <v>918000</v>
      </c>
      <c r="RY105" s="21">
        <f>SUM($R85:RY85)-SUM($R99:RY99)</f>
        <v>931200</v>
      </c>
      <c r="RZ105" s="21">
        <f>SUM($R85:RZ85)-SUM($R99:RZ99)</f>
        <v>944400</v>
      </c>
      <c r="SA105" s="21">
        <f>SUM($R85:SA85)-SUM($R99:SA99)</f>
        <v>957600</v>
      </c>
      <c r="SB105" s="21">
        <f>SUM($R85:SB85)-SUM($R99:SB99)</f>
        <v>957600</v>
      </c>
      <c r="SC105" s="21">
        <f>SUM($R85:SC85)-SUM($R99:SC99)</f>
        <v>957600</v>
      </c>
      <c r="SD105" s="21">
        <f>SUM($R85:SD85)-SUM($R99:SD99)</f>
        <v>957600</v>
      </c>
      <c r="SE105" s="21">
        <f>SUM($R85:SE85)-SUM($R99:SE99)</f>
        <v>957600</v>
      </c>
      <c r="SF105" s="21">
        <f>SUM($R85:SF85)-SUM($R99:SF99)</f>
        <v>957600</v>
      </c>
      <c r="SG105" s="21">
        <f>SUM($R85:SG85)-SUM($R99:SG99)</f>
        <v>957600</v>
      </c>
      <c r="SH105" s="21">
        <f>SUM($R85:SH85)-SUM($R99:SH99)</f>
        <v>957600</v>
      </c>
      <c r="SI105" s="21">
        <f>SUM($R85:SI85)-SUM($R99:SI99)</f>
        <v>957600</v>
      </c>
      <c r="SJ105" s="21">
        <f>SUM($R85:SJ85)-SUM($R99:SJ99)</f>
        <v>957600</v>
      </c>
      <c r="SK105" s="21">
        <f>SUM($R85:SK85)-SUM($R99:SK99)</f>
        <v>957600</v>
      </c>
      <c r="SL105" s="21">
        <f>SUM($R85:SL85)-SUM($R99:SL99)</f>
        <v>941600</v>
      </c>
      <c r="SM105" s="21">
        <f>SUM($R85:SM85)-SUM($R99:SM99)</f>
        <v>925600</v>
      </c>
      <c r="SN105" s="21">
        <f>SUM($R85:SN85)-SUM($R99:SN99)</f>
        <v>909600</v>
      </c>
      <c r="SO105" s="21">
        <f>SUM($R85:SO85)-SUM($R99:SO99)</f>
        <v>893600</v>
      </c>
      <c r="SP105" s="21">
        <f>SUM($R85:SP85)-SUM($R99:SP99)</f>
        <v>877600</v>
      </c>
      <c r="SQ105" s="21">
        <f>SUM($R85:SQ85)-SUM($R99:SQ99)</f>
        <v>861600</v>
      </c>
      <c r="SR105" s="21">
        <f>SUM($R85:SR85)-SUM($R99:SR99)</f>
        <v>845600</v>
      </c>
      <c r="SS105" s="21">
        <f>SUM($R85:SS85)-SUM($R99:SS99)</f>
        <v>829600</v>
      </c>
      <c r="ST105" s="21">
        <f>SUM($R85:ST85)-SUM($R99:ST99)</f>
        <v>813600</v>
      </c>
      <c r="SU105" s="21">
        <f>SUM($R85:SU85)-SUM($R99:SU99)</f>
        <v>797600</v>
      </c>
      <c r="SV105" s="21">
        <f>SUM($R85:SV85)-SUM($R99:SV99)</f>
        <v>781600</v>
      </c>
      <c r="SW105" s="21">
        <f>SUM($R85:SW85)-SUM($R99:SW99)</f>
        <v>765600</v>
      </c>
      <c r="SX105" s="21">
        <f>SUM($R85:SX85)-SUM($R99:SX99)</f>
        <v>749600</v>
      </c>
      <c r="SY105" s="21">
        <f>SUM($R85:SY85)-SUM($R99:SY99)</f>
        <v>733600</v>
      </c>
      <c r="SZ105" s="21">
        <f>SUM($R85:SZ85)-SUM($R99:SZ99)</f>
        <v>717600</v>
      </c>
      <c r="TA105" s="21">
        <f>SUM($R85:TA85)-SUM($R99:TA99)</f>
        <v>701600</v>
      </c>
      <c r="TB105" s="21">
        <f>SUM($R85:TB85)-SUM($R99:TB99)</f>
        <v>685600</v>
      </c>
      <c r="TC105" s="21">
        <f>SUM($R85:TC85)-SUM($R99:TC99)</f>
        <v>669600</v>
      </c>
      <c r="TD105" s="21">
        <f>SUM($R85:TD85)-SUM($R99:TD99)</f>
        <v>653600</v>
      </c>
      <c r="TE105" s="21">
        <f>SUM($R85:TE85)-SUM($R99:TE99)</f>
        <v>637600</v>
      </c>
      <c r="TF105" s="21">
        <f>SUM($R85:TF85)-SUM($R99:TF99)</f>
        <v>621600</v>
      </c>
      <c r="TG105" s="21">
        <f>SUM($R85:TG85)-SUM($R99:TG99)</f>
        <v>621600</v>
      </c>
      <c r="TH105" s="21">
        <f>SUM($R85:TH85)-SUM($R99:TH99)</f>
        <v>621600</v>
      </c>
      <c r="TI105" s="21">
        <f>SUM($R85:TI85)-SUM($R99:TI99)</f>
        <v>621600</v>
      </c>
      <c r="TJ105" s="21">
        <f>SUM($R85:TJ85)-SUM($R99:TJ99)</f>
        <v>621600</v>
      </c>
      <c r="TK105" s="21">
        <f>SUM($R85:TK85)-SUM($R99:TK99)</f>
        <v>621600</v>
      </c>
      <c r="TL105" s="21">
        <f>SUM($R85:TL85)-SUM($R99:TL99)</f>
        <v>621600</v>
      </c>
      <c r="TM105" s="21">
        <f>SUM($R85:TM85)-SUM($R99:TM99)</f>
        <v>621600</v>
      </c>
      <c r="TN105" s="21">
        <f>SUM($R85:TN85)-SUM($R99:TN99)</f>
        <v>621600</v>
      </c>
      <c r="TO105" s="21">
        <f>SUM($R85:TO85)-SUM($R99:TO99)</f>
        <v>621600</v>
      </c>
      <c r="TP105" s="21">
        <f>SUM($R85:TP85)-SUM($R99:TP99)</f>
        <v>620800</v>
      </c>
      <c r="TQ105" s="21">
        <f>SUM($R85:TQ85)-SUM($R99:TQ99)</f>
        <v>620000</v>
      </c>
      <c r="TR105" s="21">
        <f>SUM($R85:TR85)-SUM($R99:TR99)</f>
        <v>619200</v>
      </c>
      <c r="TS105" s="21">
        <f>SUM($R85:TS85)-SUM($R99:TS99)</f>
        <v>618400</v>
      </c>
      <c r="TT105" s="21">
        <f>SUM($R85:TT85)-SUM($R99:TT99)</f>
        <v>617600</v>
      </c>
      <c r="TU105" s="21">
        <f>SUM($R85:TU85)-SUM($R99:TU99)</f>
        <v>616800</v>
      </c>
      <c r="TV105" s="21">
        <f>SUM($R85:TV85)-SUM($R99:TV99)</f>
        <v>616000</v>
      </c>
      <c r="TW105" s="21">
        <f>SUM($R85:TW85)-SUM($R99:TW99)</f>
        <v>615200</v>
      </c>
      <c r="TX105" s="21">
        <f>SUM($R85:TX85)-SUM($R99:TX99)</f>
        <v>614400</v>
      </c>
      <c r="TY105" s="21">
        <f>SUM($R85:TY85)-SUM($R99:TY99)</f>
        <v>613600</v>
      </c>
      <c r="TZ105" s="21">
        <f>SUM($R85:TZ85)-SUM($R99:TZ99)</f>
        <v>612800</v>
      </c>
      <c r="UA105" s="21">
        <f>SUM($R85:UA85)-SUM($R99:UA99)</f>
        <v>612000</v>
      </c>
      <c r="UB105" s="21">
        <f>SUM($R85:UB85)-SUM($R99:UB99)</f>
        <v>611200</v>
      </c>
      <c r="UC105" s="21">
        <f>SUM($R85:UC85)-SUM($R99:UC99)</f>
        <v>610400</v>
      </c>
      <c r="UD105" s="21">
        <f>SUM($R85:UD85)-SUM($R99:UD99)</f>
        <v>609600</v>
      </c>
      <c r="UE105" s="21">
        <f>SUM($R85:UE85)-SUM($R99:UE99)</f>
        <v>608800</v>
      </c>
      <c r="UF105" s="21">
        <f>SUM($R85:UF85)-SUM($R99:UF99)</f>
        <v>608000</v>
      </c>
      <c r="UG105" s="21">
        <f>SUM($R85:UG85)-SUM($R99:UG99)</f>
        <v>607200</v>
      </c>
      <c r="UH105" s="21">
        <f>SUM($R85:UH85)-SUM($R99:UH99)</f>
        <v>606400</v>
      </c>
      <c r="UI105" s="21">
        <f>SUM($R85:UI85)-SUM($R99:UI99)</f>
        <v>605600</v>
      </c>
      <c r="UJ105" s="21">
        <f>SUM($R85:UJ85)-SUM($R99:UJ99)</f>
        <v>604800</v>
      </c>
      <c r="UK105" s="21">
        <f>SUM($R85:UK85)-SUM($R99:UK99)</f>
        <v>604800</v>
      </c>
      <c r="UL105" s="21">
        <f>SUM($R85:UL85)-SUM($R99:UL99)</f>
        <v>604800</v>
      </c>
      <c r="UM105" s="21">
        <f>SUM($R85:UM85)-SUM($R99:UM99)</f>
        <v>604800</v>
      </c>
      <c r="UN105" s="21">
        <f>SUM($R85:UN85)-SUM($R99:UN99)</f>
        <v>604800</v>
      </c>
      <c r="UO105" s="21">
        <f>SUM($R85:UO85)-SUM($R99:UO99)</f>
        <v>604800</v>
      </c>
      <c r="UP105" s="21">
        <f>SUM($R85:UP85)-SUM($R99:UP99)</f>
        <v>604800</v>
      </c>
      <c r="UQ105" s="21">
        <f>SUM($R85:UQ85)-SUM($R99:UQ99)</f>
        <v>604800</v>
      </c>
      <c r="UR105" s="21">
        <f>SUM($R85:UR85)-SUM($R99:UR99)</f>
        <v>604800</v>
      </c>
      <c r="US105" s="21">
        <f>SUM($R85:US85)-SUM($R99:US99)</f>
        <v>604800</v>
      </c>
      <c r="UT105" s="21">
        <f>SUM($R85:UT85)-SUM($R99:UT99)</f>
        <v>604800</v>
      </c>
      <c r="UU105" s="21">
        <f>SUM($R85:UU85)-SUM($R99:UU99)</f>
        <v>600000</v>
      </c>
      <c r="UV105" s="21">
        <f>SUM($R85:UV85)-SUM($R99:UV99)</f>
        <v>595200</v>
      </c>
      <c r="UW105" s="21">
        <f>SUM($R85:UW85)-SUM($R99:UW99)</f>
        <v>590400</v>
      </c>
      <c r="UX105" s="21">
        <f>SUM($R85:UX85)-SUM($R99:UX99)</f>
        <v>585600</v>
      </c>
      <c r="UY105" s="21">
        <f>SUM($R85:UY85)-SUM($R99:UY99)</f>
        <v>580800</v>
      </c>
      <c r="UZ105" s="21">
        <f>SUM($R85:UZ85)-SUM($R99:UZ99)</f>
        <v>576000</v>
      </c>
      <c r="VA105" s="21">
        <f>SUM($R85:VA85)-SUM($R99:VA99)</f>
        <v>571200</v>
      </c>
      <c r="VB105" s="21">
        <f>SUM($R85:VB85)-SUM($R99:VB99)</f>
        <v>566400</v>
      </c>
      <c r="VC105" s="21">
        <f>SUM($R85:VC85)-SUM($R99:VC99)</f>
        <v>561600</v>
      </c>
      <c r="VD105" s="21">
        <f>SUM($R85:VD85)-SUM($R99:VD99)</f>
        <v>556800</v>
      </c>
      <c r="VE105" s="21">
        <f>SUM($R85:VE85)-SUM($R99:VE99)</f>
        <v>552000</v>
      </c>
      <c r="VF105" s="21">
        <f>SUM($R85:VF85)-SUM($R99:VF99)</f>
        <v>547200</v>
      </c>
      <c r="VG105" s="21">
        <f>SUM($R85:VG85)-SUM($R99:VG99)</f>
        <v>542400</v>
      </c>
      <c r="VH105" s="21">
        <f>SUM($R85:VH85)-SUM($R99:VH99)</f>
        <v>537600</v>
      </c>
      <c r="VI105" s="21">
        <f>SUM($R85:VI85)-SUM($R99:VI99)</f>
        <v>532800</v>
      </c>
      <c r="VJ105" s="21">
        <f>SUM($R85:VJ85)-SUM($R99:VJ99)</f>
        <v>528000</v>
      </c>
      <c r="VK105" s="21">
        <f>SUM($R85:VK85)-SUM($R99:VK99)</f>
        <v>523200</v>
      </c>
      <c r="VL105" s="21">
        <f>SUM($R85:VL85)-SUM($R99:VL99)</f>
        <v>518400</v>
      </c>
      <c r="VM105" s="21">
        <f>SUM($R85:VM85)-SUM($R99:VM99)</f>
        <v>513600</v>
      </c>
      <c r="VN105" s="21">
        <f>SUM($R85:VN85)-SUM($R99:VN99)</f>
        <v>508800</v>
      </c>
      <c r="VO105" s="21">
        <f>SUM($R85:VO85)-SUM($R99:VO99)</f>
        <v>504000</v>
      </c>
      <c r="VP105" s="21">
        <f>SUM($R85:VP85)-SUM($R99:VP99)</f>
        <v>504000</v>
      </c>
      <c r="VQ105" s="21">
        <f>SUM($R85:VQ85)-SUM($R99:VQ99)</f>
        <v>504000</v>
      </c>
      <c r="VR105" s="21">
        <f>SUM($R85:VR85)-SUM($R99:VR99)</f>
        <v>504000</v>
      </c>
      <c r="VS105" s="21">
        <f>SUM($R85:VS85)-SUM($R99:VS99)</f>
        <v>504000</v>
      </c>
      <c r="VT105" s="21">
        <f>SUM($R85:VT85)-SUM($R99:VT99)</f>
        <v>504000</v>
      </c>
      <c r="VU105" s="21">
        <f>SUM($R85:VU85)-SUM($R99:VU99)</f>
        <v>504000</v>
      </c>
      <c r="VV105" s="21">
        <f>SUM($R85:VV85)-SUM($R99:VV99)</f>
        <v>504000</v>
      </c>
      <c r="VW105" s="21">
        <f>SUM($R85:VW85)-SUM($R99:VW99)</f>
        <v>504000</v>
      </c>
      <c r="VX105" s="21">
        <f>SUM($R85:VX85)-SUM($R99:VX99)</f>
        <v>504000</v>
      </c>
      <c r="VY105" s="21">
        <f>SUM($R85:VY85)-SUM($R99:VY99)</f>
        <v>504000</v>
      </c>
      <c r="VZ105" s="21">
        <f>SUM($R85:VZ85)-SUM($R99:VZ99)</f>
        <v>507200</v>
      </c>
      <c r="WA105" s="21">
        <f>SUM($R85:WA85)-SUM($R99:WA99)</f>
        <v>510400</v>
      </c>
      <c r="WB105" s="21">
        <f>SUM($R85:WB85)-SUM($R99:WB99)</f>
        <v>513600</v>
      </c>
      <c r="WC105" s="21">
        <f>SUM($R85:WC85)-SUM($R99:WC99)</f>
        <v>516800</v>
      </c>
      <c r="WD105" s="21">
        <f>SUM($R85:WD85)-SUM($R99:WD99)</f>
        <v>520000</v>
      </c>
      <c r="WE105" s="21">
        <f>SUM($R85:WE85)-SUM($R99:WE99)</f>
        <v>523200</v>
      </c>
      <c r="WF105" s="21">
        <f>SUM($R85:WF85)-SUM($R99:WF99)</f>
        <v>526400</v>
      </c>
      <c r="WG105" s="21">
        <f>SUM($R85:WG85)-SUM($R99:WG99)</f>
        <v>529600</v>
      </c>
      <c r="WH105" s="21">
        <f>SUM($R85:WH85)-SUM($R99:WH99)</f>
        <v>532800</v>
      </c>
      <c r="WI105" s="21">
        <f>SUM($R85:WI85)-SUM($R99:WI99)</f>
        <v>536000</v>
      </c>
      <c r="WJ105" s="21">
        <f>SUM($R85:WJ85)-SUM($R99:WJ99)</f>
        <v>539200</v>
      </c>
      <c r="WK105" s="21">
        <f>SUM($R85:WK85)-SUM($R99:WK99)</f>
        <v>542400</v>
      </c>
      <c r="WL105" s="21">
        <f>SUM($R85:WL85)-SUM($R99:WL99)</f>
        <v>545600</v>
      </c>
      <c r="WM105" s="21">
        <f>SUM($R85:WM85)-SUM($R99:WM99)</f>
        <v>548800</v>
      </c>
      <c r="WN105" s="21">
        <f>SUM($R85:WN85)-SUM($R99:WN99)</f>
        <v>552000</v>
      </c>
      <c r="WO105" s="21">
        <f>SUM($R85:WO85)-SUM($R99:WO99)</f>
        <v>555200</v>
      </c>
      <c r="WP105" s="21">
        <f>SUM($R85:WP85)-SUM($R99:WP99)</f>
        <v>558400</v>
      </c>
      <c r="WQ105" s="21">
        <f>SUM($R85:WQ85)-SUM($R99:WQ99)</f>
        <v>561600</v>
      </c>
      <c r="WR105" s="21">
        <f>SUM($R85:WR85)-SUM($R99:WR99)</f>
        <v>564800</v>
      </c>
      <c r="WS105" s="21">
        <f>SUM($R85:WS85)-SUM($R99:WS99)</f>
        <v>568000</v>
      </c>
      <c r="WT105" s="21">
        <f>SUM($R85:WT85)-SUM($R99:WT99)</f>
        <v>571200</v>
      </c>
      <c r="WU105" s="21">
        <f>SUM($R85:WU85)-SUM($R99:WU99)</f>
        <v>571200</v>
      </c>
      <c r="WV105" s="21">
        <f>SUM($R85:WV85)-SUM($R99:WV99)</f>
        <v>571200</v>
      </c>
      <c r="WW105" s="21">
        <f>SUM($R85:WW85)-SUM($R99:WW99)</f>
        <v>571200</v>
      </c>
      <c r="WX105" s="21">
        <f>SUM($R85:WX85)-SUM($R99:WX99)</f>
        <v>571200</v>
      </c>
      <c r="WY105" s="21">
        <f>SUM($R85:WY85)-SUM($R99:WY99)</f>
        <v>571200</v>
      </c>
      <c r="WZ105" s="21">
        <f>SUM($R85:WZ85)-SUM($R99:WZ99)</f>
        <v>571200</v>
      </c>
      <c r="XA105" s="21">
        <f>SUM($R85:XA85)-SUM($R99:XA99)</f>
        <v>571200</v>
      </c>
      <c r="XB105" s="21">
        <f>SUM($R85:XB85)-SUM($R99:XB99)</f>
        <v>564400</v>
      </c>
      <c r="XC105" s="21">
        <f>SUM($R85:XC85)-SUM($R99:XC99)</f>
        <v>557600</v>
      </c>
      <c r="XD105" s="21">
        <f>SUM($R85:XD85)-SUM($R99:XD99)</f>
        <v>550800</v>
      </c>
      <c r="XE105" s="21">
        <f>SUM($R85:XE85)-SUM($R99:XE99)</f>
        <v>544000</v>
      </c>
      <c r="XF105" s="21">
        <f>SUM($R85:XF85)-SUM($R99:XF99)</f>
        <v>537200</v>
      </c>
      <c r="XG105" s="21">
        <f>SUM($R85:XG85)-SUM($R99:XG99)</f>
        <v>530400</v>
      </c>
      <c r="XH105" s="21">
        <f>SUM($R85:XH85)-SUM($R99:XH99)</f>
        <v>523600</v>
      </c>
      <c r="XI105" s="21">
        <f>SUM($R85:XI85)-SUM($R99:XI99)</f>
        <v>516800</v>
      </c>
      <c r="XJ105" s="21">
        <f>SUM($R85:XJ85)-SUM($R99:XJ99)</f>
        <v>510000</v>
      </c>
      <c r="XK105" s="21">
        <f>SUM($R85:XK85)-SUM($R99:XK99)</f>
        <v>503200</v>
      </c>
      <c r="XL105" s="21">
        <f>SUM($R85:XL85)-SUM($R99:XL99)</f>
        <v>496400</v>
      </c>
      <c r="XM105" s="21">
        <f>SUM($R85:XM85)-SUM($R99:XM99)</f>
        <v>489600</v>
      </c>
      <c r="XN105" s="21">
        <f>SUM($R85:XN85)-SUM($R99:XN99)</f>
        <v>482800</v>
      </c>
      <c r="XO105" s="21">
        <f>SUM($R85:XO85)-SUM($R99:XO99)</f>
        <v>476000</v>
      </c>
      <c r="XP105" s="21">
        <f>SUM($R85:XP85)-SUM($R99:XP99)</f>
        <v>469200</v>
      </c>
      <c r="XQ105" s="21">
        <f>SUM($R85:XQ85)-SUM($R99:XQ99)</f>
        <v>462400</v>
      </c>
      <c r="XR105" s="21">
        <f>SUM($R85:XR85)-SUM($R99:XR99)</f>
        <v>455600</v>
      </c>
      <c r="XS105" s="21">
        <f>SUM($R85:XS85)-SUM($R99:XS99)</f>
        <v>448800</v>
      </c>
      <c r="XT105" s="21">
        <f>SUM($R85:XT85)-SUM($R99:XT99)</f>
        <v>442000</v>
      </c>
      <c r="XU105" s="21">
        <f>SUM($R85:XU85)-SUM($R99:XU99)</f>
        <v>435200</v>
      </c>
      <c r="XV105" s="21">
        <f>SUM($R85:XV85)-SUM($R99:XV99)</f>
        <v>428400</v>
      </c>
      <c r="XW105" s="21">
        <f>SUM($R85:XW85)-SUM($R99:XW99)</f>
        <v>428400</v>
      </c>
      <c r="XX105" s="21">
        <f>SUM($R85:XX85)-SUM($R99:XX99)</f>
        <v>428400</v>
      </c>
      <c r="XY105" s="21">
        <f>SUM($R85:XY85)-SUM($R99:XY99)</f>
        <v>428400</v>
      </c>
      <c r="XZ105" s="21">
        <f>SUM($R85:XZ85)-SUM($R99:XZ99)</f>
        <v>428400</v>
      </c>
      <c r="YA105" s="21">
        <f>SUM($R85:YA85)-SUM($R99:YA99)</f>
        <v>428400</v>
      </c>
      <c r="YB105" s="21">
        <f>SUM($R85:YB85)-SUM($R99:YB99)</f>
        <v>428400</v>
      </c>
      <c r="YC105" s="21">
        <f>SUM($R85:YC85)-SUM($R99:YC99)</f>
        <v>428400</v>
      </c>
      <c r="YD105" s="21">
        <f>SUM($R85:YD85)-SUM($R99:YD99)</f>
        <v>428400</v>
      </c>
      <c r="YE105" s="21">
        <f>SUM($R85:YE85)-SUM($R99:YE99)</f>
        <v>428400</v>
      </c>
      <c r="YF105" s="21">
        <f>SUM($R85:YF85)-SUM($R99:YF99)</f>
        <v>428400</v>
      </c>
      <c r="YG105" s="21">
        <f>SUM($R85:YG85)-SUM($R99:YG99)</f>
        <v>430800</v>
      </c>
      <c r="YH105" s="21">
        <f>SUM($R85:YH85)-SUM($R99:YH99)</f>
        <v>433200</v>
      </c>
      <c r="YI105" s="21">
        <f>SUM($R85:YI85)-SUM($R99:YI99)</f>
        <v>435600</v>
      </c>
      <c r="YJ105" s="21">
        <f>SUM($R85:YJ85)-SUM($R99:YJ99)</f>
        <v>438000</v>
      </c>
      <c r="YK105" s="21">
        <f>SUM($R85:YK85)-SUM($R99:YK99)</f>
        <v>440400</v>
      </c>
      <c r="YL105" s="21">
        <f>SUM($R85:YL85)-SUM($R99:YL99)</f>
        <v>442800</v>
      </c>
      <c r="YM105" s="21">
        <f>SUM($R85:YM85)-SUM($R99:YM99)</f>
        <v>445200</v>
      </c>
      <c r="YN105" s="21">
        <f>SUM($R85:YN85)-SUM($R99:YN99)</f>
        <v>447600</v>
      </c>
      <c r="YO105" s="21">
        <f>SUM($R85:YO85)-SUM($R99:YO99)</f>
        <v>450000</v>
      </c>
      <c r="YP105" s="21">
        <f>SUM($R85:YP85)-SUM($R99:YP99)</f>
        <v>452400</v>
      </c>
      <c r="YQ105" s="21">
        <f>SUM($R85:YQ85)-SUM($R99:YQ99)</f>
        <v>454800</v>
      </c>
      <c r="YR105" s="21">
        <f>SUM($R85:YR85)-SUM($R99:YR99)</f>
        <v>457200</v>
      </c>
      <c r="YS105" s="21">
        <f>SUM($R85:YS85)-SUM($R99:YS99)</f>
        <v>459600</v>
      </c>
      <c r="YT105" s="21">
        <f>SUM($R85:YT85)-SUM($R99:YT99)</f>
        <v>462000</v>
      </c>
      <c r="YU105" s="21">
        <f>SUM($R85:YU85)-SUM($R99:YU99)</f>
        <v>464400</v>
      </c>
      <c r="YV105" s="21">
        <f>SUM($R85:YV85)-SUM($R99:YV99)</f>
        <v>466800</v>
      </c>
      <c r="YW105" s="21">
        <f>SUM($R85:YW85)-SUM($R99:YW99)</f>
        <v>469200</v>
      </c>
      <c r="YX105" s="21">
        <f>SUM($R85:YX85)-SUM($R99:YX99)</f>
        <v>471600</v>
      </c>
      <c r="YY105" s="21">
        <f>SUM($R85:YY85)-SUM($R99:YY99)</f>
        <v>474000</v>
      </c>
      <c r="YZ105" s="21">
        <f>SUM($R85:YZ85)-SUM($R99:YZ99)</f>
        <v>476400</v>
      </c>
      <c r="ZA105" s="21">
        <f>SUM($R85:ZA85)-SUM($R99:ZA99)</f>
        <v>478800</v>
      </c>
      <c r="ZB105" s="21">
        <f>SUM($R85:ZB85)-SUM($R99:ZB99)</f>
        <v>478800</v>
      </c>
      <c r="ZC105" s="21">
        <f>SUM($R85:ZC85)-SUM($R99:ZC99)</f>
        <v>478800</v>
      </c>
      <c r="ZD105" s="21">
        <f>SUM($R85:ZD85)-SUM($R99:ZD99)</f>
        <v>478800</v>
      </c>
      <c r="ZE105" s="21">
        <f>SUM($R85:ZE85)-SUM($R99:ZE99)</f>
        <v>478800</v>
      </c>
      <c r="ZF105" s="21">
        <f>SUM($R85:ZF85)-SUM($R99:ZF99)</f>
        <v>478800</v>
      </c>
      <c r="ZG105" s="21">
        <f>SUM($R85:ZG85)-SUM($R99:ZG99)</f>
        <v>478800</v>
      </c>
      <c r="ZH105" s="21">
        <f>SUM($R85:ZH85)-SUM($R99:ZH99)</f>
        <v>478800</v>
      </c>
      <c r="ZI105" s="21">
        <f>SUM($R85:ZI85)-SUM($R99:ZI99)</f>
        <v>478800</v>
      </c>
      <c r="ZJ105" s="21">
        <f>SUM($R85:ZJ85)-SUM($R99:ZJ99)</f>
        <v>478800</v>
      </c>
      <c r="ZK105" s="21">
        <f>SUM($R85:ZK85)-SUM($R99:ZK99)</f>
        <v>484800</v>
      </c>
      <c r="ZL105" s="21">
        <f>SUM($R85:ZL85)-SUM($R99:ZL99)</f>
        <v>490800</v>
      </c>
      <c r="ZM105" s="21">
        <f>SUM($R85:ZM85)-SUM($R99:ZM99)</f>
        <v>496800</v>
      </c>
      <c r="ZN105" s="21">
        <f>SUM($R85:ZN85)-SUM($R99:ZN99)</f>
        <v>502800</v>
      </c>
      <c r="ZO105" s="21">
        <f>SUM($R85:ZO85)-SUM($R99:ZO99)</f>
        <v>508800</v>
      </c>
      <c r="ZP105" s="21">
        <f>SUM($R85:ZP85)-SUM($R99:ZP99)</f>
        <v>514800</v>
      </c>
      <c r="ZQ105" s="21">
        <f>SUM($R85:ZQ85)-SUM($R99:ZQ99)</f>
        <v>520800</v>
      </c>
      <c r="ZR105" s="21">
        <f>SUM($R85:ZR85)-SUM($R99:ZR99)</f>
        <v>526800</v>
      </c>
      <c r="ZS105" s="21">
        <f>SUM($R85:ZS85)-SUM($R99:ZS99)</f>
        <v>532800</v>
      </c>
      <c r="ZT105" s="21">
        <f>SUM($R85:ZT85)-SUM($R99:ZT99)</f>
        <v>538800</v>
      </c>
      <c r="ZU105" s="21">
        <f>SUM($R85:ZU85)-SUM($R99:ZU99)</f>
        <v>544800</v>
      </c>
      <c r="ZV105" s="21">
        <f>SUM($R85:ZV85)-SUM($R99:ZV99)</f>
        <v>550800</v>
      </c>
      <c r="ZW105" s="21">
        <f>SUM($R85:ZW85)-SUM($R99:ZW99)</f>
        <v>556800</v>
      </c>
      <c r="ZX105" s="21">
        <f>SUM($R85:ZX85)-SUM($R99:ZX99)</f>
        <v>562800</v>
      </c>
      <c r="ZY105" s="21">
        <f>SUM($R85:ZY85)-SUM($R99:ZY99)</f>
        <v>568800</v>
      </c>
      <c r="ZZ105" s="21">
        <f>SUM($R85:ZZ85)-SUM($R99:ZZ99)</f>
        <v>574800</v>
      </c>
      <c r="AAA105" s="21">
        <f>SUM($R85:AAA85)-SUM($R99:AAA99)</f>
        <v>580800</v>
      </c>
      <c r="AAB105" s="21">
        <f>SUM($R85:AAB85)-SUM($R99:AAB99)</f>
        <v>586800</v>
      </c>
      <c r="AAC105" s="21">
        <f>SUM($R85:AAC85)-SUM($R99:AAC99)</f>
        <v>592800</v>
      </c>
      <c r="AAD105" s="21">
        <f>SUM($R85:AAD85)-SUM($R99:AAD99)</f>
        <v>598800</v>
      </c>
      <c r="AAE105" s="21">
        <f>SUM($R85:AAE85)-SUM($R99:AAE99)</f>
        <v>604800</v>
      </c>
      <c r="AAF105" s="21">
        <f>SUM($R85:AAF85)-SUM($R99:AAF99)</f>
        <v>604800</v>
      </c>
      <c r="AAG105" s="21">
        <f>SUM($R85:AAG85)-SUM($R99:AAG99)</f>
        <v>604800</v>
      </c>
      <c r="AAH105" s="21">
        <f>SUM($R85:AAH85)-SUM($R99:AAH99)</f>
        <v>604800</v>
      </c>
      <c r="AAI105" s="21">
        <f>SUM($R85:AAI85)-SUM($R99:AAI99)</f>
        <v>604800</v>
      </c>
      <c r="AAJ105" s="21">
        <f>SUM($R85:AAJ85)-SUM($R99:AAJ99)</f>
        <v>604800</v>
      </c>
      <c r="AAK105" s="21">
        <f>SUM($R85:AAK85)-SUM($R99:AAK99)</f>
        <v>604800</v>
      </c>
      <c r="AAL105" s="21">
        <f>SUM($R85:AAL85)-SUM($R99:AAL99)</f>
        <v>604800</v>
      </c>
      <c r="AAM105" s="21">
        <f>SUM($R85:AAM85)-SUM($R99:AAM99)</f>
        <v>604800</v>
      </c>
      <c r="AAN105" s="21">
        <f>SUM($R85:AAN85)-SUM($R99:AAN99)</f>
        <v>604800</v>
      </c>
      <c r="AAO105" s="21">
        <f>SUM($R85:AAO85)-SUM($R99:AAO99)</f>
        <v>604800</v>
      </c>
      <c r="AAP105" s="21">
        <f>SUM($R85:AAP85)-SUM($R99:AAP99)</f>
        <v>604800</v>
      </c>
      <c r="AAQ105" s="21">
        <f>SUM($R85:AAQ85)-SUM($R99:AAQ99)</f>
        <v>604800</v>
      </c>
      <c r="AAR105" s="21">
        <f>SUM($R85:AAR85)-SUM($R99:AAR99)</f>
        <v>604800</v>
      </c>
      <c r="AAS105" s="21">
        <f>SUM($R85:AAS85)-SUM($R99:AAS99)</f>
        <v>604800</v>
      </c>
      <c r="AAT105" s="21">
        <f>SUM($R85:AAT85)-SUM($R99:AAT99)</f>
        <v>604800</v>
      </c>
      <c r="AAU105" s="21">
        <f>SUM($R85:AAU85)-SUM($R99:AAU99)</f>
        <v>604800</v>
      </c>
      <c r="AAV105" s="21">
        <f>SUM($R85:AAV85)-SUM($R99:AAV99)</f>
        <v>604800</v>
      </c>
      <c r="AAW105" s="21">
        <f>SUM($R85:AAW85)-SUM($R99:AAW99)</f>
        <v>604800</v>
      </c>
      <c r="AAX105" s="21">
        <f>SUM($R85:AAX85)-SUM($R99:AAX99)</f>
        <v>604800</v>
      </c>
      <c r="AAY105" s="21">
        <f>SUM($R85:AAY85)-SUM($R99:AAY99)</f>
        <v>604800</v>
      </c>
      <c r="AAZ105" s="21">
        <f>SUM($R85:AAZ85)-SUM($R99:AAZ99)</f>
        <v>604800</v>
      </c>
      <c r="ABA105" s="21">
        <f>SUM($R85:ABA85)-SUM($R99:ABA99)</f>
        <v>604800</v>
      </c>
      <c r="ABB105" s="21">
        <f>SUM($R85:ABB85)-SUM($R99:ABB99)</f>
        <v>604800</v>
      </c>
      <c r="ABC105" s="21">
        <f>SUM($R85:ABC85)-SUM($R99:ABC99)</f>
        <v>604800</v>
      </c>
      <c r="ABD105" s="21">
        <f>SUM($R85:ABD85)-SUM($R99:ABD99)</f>
        <v>604800</v>
      </c>
      <c r="ABE105" s="21">
        <f>SUM($R85:ABE85)-SUM($R99:ABE99)</f>
        <v>604800</v>
      </c>
      <c r="ABF105" s="21">
        <f>SUM($R85:ABF85)-SUM($R99:ABF99)</f>
        <v>604800</v>
      </c>
      <c r="ABG105" s="21">
        <f>SUM($R85:ABG85)-SUM($R99:ABG99)</f>
        <v>604800</v>
      </c>
      <c r="ABH105" s="21">
        <f>SUM($R85:ABH85)-SUM($R99:ABH99)</f>
        <v>604800</v>
      </c>
      <c r="ABI105" s="21">
        <f>SUM($R85:ABI85)-SUM($R99:ABI99)</f>
        <v>604800</v>
      </c>
      <c r="ABJ105" s="21">
        <f>SUM($R85:ABJ85)-SUM($R99:ABJ99)</f>
        <v>604800</v>
      </c>
      <c r="ABK105" s="21">
        <f>SUM($R85:ABK85)-SUM($R99:ABK99)</f>
        <v>604800</v>
      </c>
      <c r="ABL105" s="21">
        <f>SUM($R85:ABL85)-SUM($R99:ABL99)</f>
        <v>604800</v>
      </c>
      <c r="ABM105" s="21">
        <f>SUM($R85:ABM85)-SUM($R99:ABM99)</f>
        <v>604800</v>
      </c>
      <c r="ABN105" s="21">
        <f>SUM($R85:ABN85)-SUM($R99:ABN99)</f>
        <v>604800</v>
      </c>
      <c r="ABO105" s="21">
        <f>SUM($R85:ABO85)-SUM($R99:ABO99)</f>
        <v>604800</v>
      </c>
      <c r="ABP105" s="21">
        <f>SUM($R85:ABP85)-SUM($R99:ABP99)</f>
        <v>604800</v>
      </c>
      <c r="ABQ105" s="21">
        <f>SUM($R85:ABQ85)-SUM($R99:ABQ99)</f>
        <v>604800</v>
      </c>
      <c r="ABR105" s="21">
        <f>SUM($R85:ABR85)-SUM($R99:ABR99)</f>
        <v>604800</v>
      </c>
      <c r="ABS105" s="21">
        <f>SUM($R85:ABS85)-SUM($R99:ABS99)</f>
        <v>604800</v>
      </c>
      <c r="ABT105" s="21">
        <f>SUM($R85:ABT85)-SUM($R99:ABT99)</f>
        <v>606400</v>
      </c>
      <c r="ABU105" s="21">
        <f>SUM($R85:ABU85)-SUM($R99:ABU99)</f>
        <v>608000</v>
      </c>
      <c r="ABV105" s="21">
        <f>SUM($R85:ABV85)-SUM($R99:ABV99)</f>
        <v>609600</v>
      </c>
      <c r="ABW105" s="21">
        <f>SUM($R85:ABW85)-SUM($R99:ABW99)</f>
        <v>611200</v>
      </c>
      <c r="ABX105" s="21">
        <f>SUM($R85:ABX85)-SUM($R99:ABX99)</f>
        <v>612800</v>
      </c>
      <c r="ABY105" s="21">
        <f>SUM($R85:ABY85)-SUM($R99:ABY99)</f>
        <v>614400</v>
      </c>
      <c r="ABZ105" s="21">
        <f>SUM($R85:ABZ85)-SUM($R99:ABZ99)</f>
        <v>616000</v>
      </c>
      <c r="ACA105" s="21">
        <f>SUM($R85:ACA85)-SUM($R99:ACA99)</f>
        <v>617600</v>
      </c>
      <c r="ACB105" s="21">
        <f>SUM($R85:ACB85)-SUM($R99:ACB99)</f>
        <v>619200</v>
      </c>
      <c r="ACC105" s="21">
        <f>SUM($R85:ACC85)-SUM($R99:ACC99)</f>
        <v>620800</v>
      </c>
      <c r="ACD105" s="21">
        <f>SUM($R85:ACD85)-SUM($R99:ACD99)</f>
        <v>622400</v>
      </c>
      <c r="ACE105" s="21">
        <f>SUM($R85:ACE85)-SUM($R99:ACE99)</f>
        <v>624000</v>
      </c>
      <c r="ACF105" s="21">
        <f>SUM($R85:ACF85)-SUM($R99:ACF99)</f>
        <v>625600</v>
      </c>
      <c r="ACG105" s="21">
        <f>SUM($R85:ACG85)-SUM($R99:ACG99)</f>
        <v>627200</v>
      </c>
      <c r="ACH105" s="21">
        <f>SUM($R85:ACH85)-SUM($R99:ACH99)</f>
        <v>628800</v>
      </c>
      <c r="ACI105" s="21">
        <f>SUM($R85:ACI85)-SUM($R99:ACI99)</f>
        <v>630400</v>
      </c>
      <c r="ACJ105" s="21">
        <f>SUM($R85:ACJ85)-SUM($R99:ACJ99)</f>
        <v>632000</v>
      </c>
      <c r="ACK105" s="21">
        <f>SUM($R85:ACK85)-SUM($R99:ACK99)</f>
        <v>633600</v>
      </c>
      <c r="ACL105" s="21">
        <f>SUM($R85:ACL85)-SUM($R99:ACL99)</f>
        <v>635200</v>
      </c>
      <c r="ACM105" s="21">
        <f>SUM($R85:ACM85)-SUM($R99:ACM99)</f>
        <v>636800</v>
      </c>
      <c r="ACN105" s="21">
        <f>SUM($R85:ACN85)-SUM($R99:ACN99)</f>
        <v>638400</v>
      </c>
      <c r="ACO105" s="21">
        <f>SUM($R85:ACO85)-SUM($R99:ACO99)</f>
        <v>638400</v>
      </c>
      <c r="ACP105" s="21">
        <f>SUM($R85:ACP85)-SUM($R99:ACP99)</f>
        <v>638400</v>
      </c>
      <c r="ACQ105" s="21">
        <f>SUM($R85:ACQ85)-SUM($R99:ACQ99)</f>
        <v>638400</v>
      </c>
      <c r="ACR105" s="21">
        <f>SUM($R85:ACR85)-SUM($R99:ACR99)</f>
        <v>638400</v>
      </c>
      <c r="ACS105" s="21">
        <f>SUM($R85:ACS85)-SUM($R99:ACS99)</f>
        <v>638400</v>
      </c>
      <c r="ACT105" s="21">
        <f>SUM($R85:ACT85)-SUM($R99:ACT99)</f>
        <v>638400</v>
      </c>
      <c r="ACU105" s="21">
        <f>SUM($R85:ACU85)-SUM($R99:ACU99)</f>
        <v>638400</v>
      </c>
      <c r="ACV105" s="21">
        <f>SUM($R85:ACV85)-SUM($R99:ACV99)</f>
        <v>638400</v>
      </c>
      <c r="ACW105" s="21">
        <f>SUM($R85:ACW85)-SUM($R99:ACW99)</f>
        <v>638400</v>
      </c>
      <c r="ACX105" s="21">
        <f>SUM($R85:ACX85)-SUM($R99:ACX99)</f>
        <v>638400</v>
      </c>
      <c r="ACY105" s="21">
        <f>SUM($R85:ACY85)-SUM($R99:ACY99)</f>
        <v>641600</v>
      </c>
      <c r="ACZ105" s="21">
        <f>SUM($R85:ACZ85)-SUM($R99:ACZ99)</f>
        <v>644800</v>
      </c>
      <c r="ADA105" s="21">
        <f>SUM($R85:ADA85)-SUM($R99:ADA99)</f>
        <v>648000</v>
      </c>
      <c r="ADB105" s="21">
        <f>SUM($R85:ADB85)-SUM($R99:ADB99)</f>
        <v>651199.99999999814</v>
      </c>
      <c r="ADC105" s="21">
        <f>SUM($R85:ADC85)-SUM($R99:ADC99)</f>
        <v>654399.99999999814</v>
      </c>
      <c r="ADD105" s="21">
        <f>SUM($R85:ADD85)-SUM($R99:ADD99)</f>
        <v>657599.99999999814</v>
      </c>
      <c r="ADE105" s="21">
        <f>SUM($R85:ADE85)-SUM($R99:ADE99)</f>
        <v>660799.99999999814</v>
      </c>
      <c r="ADF105" s="21">
        <f>SUM($R85:ADF85)-SUM($R99:ADF99)</f>
        <v>663999.99999999814</v>
      </c>
      <c r="ADG105" s="21">
        <f>SUM($R85:ADG85)-SUM($R99:ADG99)</f>
        <v>667199.99999999814</v>
      </c>
      <c r="ADH105" s="21">
        <f>SUM($R85:ADH85)-SUM($R99:ADH99)</f>
        <v>670399.99999999814</v>
      </c>
      <c r="ADI105" s="21">
        <f>SUM($R85:ADI85)-SUM($R99:ADI99)</f>
        <v>673599.99999999814</v>
      </c>
      <c r="ADJ105" s="21">
        <f>SUM($R85:ADJ85)-SUM($R99:ADJ99)</f>
        <v>676799.99999999814</v>
      </c>
      <c r="ADK105" s="21">
        <f>SUM($R85:ADK85)-SUM($R99:ADK99)</f>
        <v>679999.99999999814</v>
      </c>
      <c r="ADL105" s="21">
        <f>SUM($R85:ADL85)-SUM($R99:ADL99)</f>
        <v>683199.99999999814</v>
      </c>
      <c r="ADM105" s="21">
        <f>SUM($R85:ADM85)-SUM($R99:ADM99)</f>
        <v>686399.99999999814</v>
      </c>
      <c r="ADN105" s="21">
        <f>SUM($R85:ADN85)-SUM($R99:ADN99)</f>
        <v>689599.99999999814</v>
      </c>
      <c r="ADO105" s="21">
        <f>SUM($R85:ADO85)-SUM($R99:ADO99)</f>
        <v>692799.99999999814</v>
      </c>
      <c r="ADP105" s="21">
        <f>SUM($R85:ADP85)-SUM($R99:ADP99)</f>
        <v>695999.99999999814</v>
      </c>
      <c r="ADQ105" s="21">
        <f>SUM($R85:ADQ85)-SUM($R99:ADQ99)</f>
        <v>699199.99999999814</v>
      </c>
      <c r="ADR105" s="21">
        <f>SUM($R85:ADR85)-SUM($R99:ADR99)</f>
        <v>702399.99999999814</v>
      </c>
      <c r="ADS105" s="21">
        <f>SUM($R85:ADS85)-SUM($R99:ADS99)</f>
        <v>705599.99999999814</v>
      </c>
      <c r="ADT105" s="21">
        <f>SUM($R85:ADT85)-SUM($R99:ADT99)</f>
        <v>705599.99999999814</v>
      </c>
      <c r="ADU105" s="21">
        <f>SUM($R85:ADU85)-SUM($R99:ADU99)</f>
        <v>705599.99999999814</v>
      </c>
      <c r="ADV105" s="21">
        <f>SUM($R85:ADV85)-SUM($R99:ADV99)</f>
        <v>705599.99999999814</v>
      </c>
      <c r="ADW105" s="21">
        <f>SUM($R85:ADW85)-SUM($R99:ADW99)</f>
        <v>705600</v>
      </c>
      <c r="ADX105" s="21">
        <f>SUM($R85:ADX85)-SUM($R99:ADX99)</f>
        <v>705600</v>
      </c>
      <c r="ADY105" s="21">
        <f>SUM($R85:ADY85)-SUM($R99:ADY99)</f>
        <v>705600</v>
      </c>
      <c r="ADZ105" s="21">
        <f>SUM($R85:ADZ85)-SUM($R99:ADZ99)</f>
        <v>705600</v>
      </c>
      <c r="AEA105" s="21">
        <f>SUM($R85:AEA85)-SUM($R99:AEA99)</f>
        <v>705600</v>
      </c>
      <c r="AEB105" s="21">
        <f>SUM($R85:AEB85)-SUM($R99:AEB99)</f>
        <v>705600</v>
      </c>
      <c r="AEC105" s="21">
        <f>SUM($R85:AEC85)-SUM($R99:AEC99)</f>
        <v>705600</v>
      </c>
      <c r="AED105" s="21">
        <f>SUM($R85:AED85)-SUM($R99:AED99)</f>
        <v>727200</v>
      </c>
      <c r="AEE105" s="21">
        <f>SUM($R85:AEE85)-SUM($R99:AEE99)</f>
        <v>748800</v>
      </c>
      <c r="AEF105" s="21">
        <f>SUM($R85:AEF85)-SUM($R99:AEF99)</f>
        <v>770400</v>
      </c>
      <c r="AEG105" s="21">
        <f>SUM($R85:AEG85)-SUM($R99:AEG99)</f>
        <v>792000</v>
      </c>
      <c r="AEH105" s="21">
        <f>SUM($R85:AEH85)-SUM($R99:AEH99)</f>
        <v>813600</v>
      </c>
      <c r="AEI105" s="21">
        <f>SUM($R85:AEI85)-SUM($R99:AEI99)</f>
        <v>835200</v>
      </c>
      <c r="AEJ105" s="21">
        <f>SUM($R85:AEJ85)-SUM($R99:AEJ99)</f>
        <v>856800</v>
      </c>
      <c r="AEK105" s="21">
        <f>SUM($R85:AEK85)-SUM($R99:AEK99)</f>
        <v>878400</v>
      </c>
      <c r="AEL105" s="21">
        <f>SUM($R85:AEL85)-SUM($R99:AEL99)</f>
        <v>900000</v>
      </c>
      <c r="AEM105" s="21">
        <f>SUM($R85:AEM85)-SUM($R99:AEM99)</f>
        <v>921600</v>
      </c>
      <c r="AEN105" s="21">
        <f>SUM($R85:AEN85)-SUM($R99:AEN99)</f>
        <v>943200</v>
      </c>
      <c r="AEO105" s="21">
        <f>SUM($R85:AEO85)-SUM($R99:AEO99)</f>
        <v>964800</v>
      </c>
      <c r="AEP105" s="21">
        <f>SUM($R85:AEP85)-SUM($R99:AEP99)</f>
        <v>986400</v>
      </c>
      <c r="AEQ105" s="21">
        <f>SUM($R85:AEQ85)-SUM($R99:AEQ99)</f>
        <v>1008000</v>
      </c>
      <c r="AER105" s="21">
        <f>SUM($R85:AER85)-SUM($R99:AER99)</f>
        <v>1029600</v>
      </c>
      <c r="AES105" s="21">
        <f>SUM($R85:AES85)-SUM($R99:AES99)</f>
        <v>1051200</v>
      </c>
      <c r="AET105" s="21">
        <f>SUM($R85:AET85)-SUM($R99:AET99)</f>
        <v>1072800</v>
      </c>
      <c r="AEU105" s="21">
        <f>SUM($R85:AEU85)-SUM($R99:AEU99)</f>
        <v>1094400</v>
      </c>
      <c r="AEV105" s="21">
        <f>SUM($R85:AEV85)-SUM($R99:AEV99)</f>
        <v>1116000</v>
      </c>
      <c r="AEW105" s="21">
        <f>SUM($R85:AEW85)-SUM($R99:AEW99)</f>
        <v>1137600</v>
      </c>
      <c r="AEX105" s="21">
        <f>SUM($R85:AEX85)-SUM($R99:AEX99)</f>
        <v>1159200</v>
      </c>
      <c r="AEY105" s="21">
        <f>SUM($R85:AEY85)-SUM($R99:AEY99)</f>
        <v>1159200</v>
      </c>
      <c r="AEZ105" s="21">
        <f>SUM($R85:AEZ85)-SUM($R99:AEZ99)</f>
        <v>1159200</v>
      </c>
      <c r="AFA105" s="21">
        <f>SUM($R85:AFA85)-SUM($R99:AFA99)</f>
        <v>1159200</v>
      </c>
      <c r="AFB105" s="21">
        <f>SUM($R85:AFB85)-SUM($R99:AFB99)</f>
        <v>1159200</v>
      </c>
      <c r="AFC105" s="21">
        <f>SUM($R85:AFC85)-SUM($R99:AFC99)</f>
        <v>1159200</v>
      </c>
      <c r="AFD105" s="21">
        <f>SUM($R85:AFD85)-SUM($R99:AFD99)</f>
        <v>1159200</v>
      </c>
      <c r="AFE105" s="21">
        <f>SUM($R85:AFE85)-SUM($R99:AFE99)</f>
        <v>1159200</v>
      </c>
      <c r="AFF105" s="21">
        <f>SUM($R85:AFF85)-SUM($R99:AFF99)</f>
        <v>1159200</v>
      </c>
      <c r="AFG105" s="21">
        <f>SUM($R85:AFG85)-SUM($R99:AFG99)</f>
        <v>1159200</v>
      </c>
    </row>
    <row r="106" spans="1:839" s="42" customFormat="1" ht="6" customHeight="1" x14ac:dyDescent="0.25">
      <c r="A106" s="21"/>
      <c r="B106" s="21"/>
      <c r="C106" s="21"/>
      <c r="D106" s="52"/>
      <c r="E106" s="21"/>
      <c r="F106" s="21"/>
      <c r="G106" s="21"/>
      <c r="H106" s="21"/>
      <c r="I106" s="21"/>
      <c r="J106" s="21"/>
      <c r="K106" s="41"/>
      <c r="L106" s="21"/>
      <c r="M106" s="21"/>
      <c r="N106" s="21"/>
      <c r="O106" s="21"/>
      <c r="P106" s="21"/>
      <c r="Q106" s="4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  <c r="ON106" s="21"/>
      <c r="OO106" s="21"/>
      <c r="OP106" s="21"/>
      <c r="OQ106" s="21"/>
      <c r="OR106" s="21"/>
      <c r="OS106" s="21"/>
      <c r="OT106" s="21"/>
      <c r="OU106" s="21"/>
      <c r="OV106" s="21"/>
      <c r="OW106" s="21"/>
      <c r="OX106" s="21"/>
      <c r="OY106" s="21"/>
      <c r="OZ106" s="21"/>
      <c r="PA106" s="21"/>
      <c r="PB106" s="21"/>
      <c r="PC106" s="21"/>
      <c r="PD106" s="21"/>
      <c r="PE106" s="21"/>
      <c r="PF106" s="21"/>
      <c r="PG106" s="21"/>
      <c r="PH106" s="21"/>
      <c r="PI106" s="21"/>
      <c r="PJ106" s="21"/>
      <c r="PK106" s="21"/>
      <c r="PL106" s="21"/>
      <c r="PM106" s="21"/>
      <c r="PN106" s="21"/>
      <c r="PO106" s="21"/>
      <c r="PP106" s="21"/>
      <c r="PQ106" s="21"/>
      <c r="PR106" s="21"/>
      <c r="PS106" s="21"/>
      <c r="PT106" s="21"/>
      <c r="PU106" s="21"/>
      <c r="PV106" s="21"/>
      <c r="PW106" s="21"/>
      <c r="PX106" s="21"/>
      <c r="PY106" s="21"/>
      <c r="PZ106" s="21"/>
      <c r="QA106" s="21"/>
      <c r="QB106" s="21"/>
      <c r="QC106" s="21"/>
      <c r="QD106" s="21"/>
      <c r="QE106" s="21"/>
      <c r="QF106" s="21"/>
      <c r="QG106" s="21"/>
      <c r="QH106" s="21"/>
      <c r="QI106" s="21"/>
      <c r="QJ106" s="21"/>
      <c r="QK106" s="21"/>
      <c r="QL106" s="21"/>
      <c r="QM106" s="21"/>
      <c r="QN106" s="21"/>
      <c r="QO106" s="21"/>
      <c r="QP106" s="21"/>
      <c r="QQ106" s="21"/>
      <c r="QR106" s="21"/>
      <c r="QS106" s="21"/>
      <c r="QT106" s="21"/>
      <c r="QU106" s="21"/>
      <c r="QV106" s="21"/>
      <c r="QW106" s="21"/>
      <c r="QX106" s="21"/>
      <c r="QY106" s="21"/>
      <c r="QZ106" s="21"/>
      <c r="RA106" s="21"/>
      <c r="RB106" s="21"/>
      <c r="RC106" s="21"/>
      <c r="RD106" s="21"/>
      <c r="RE106" s="21"/>
      <c r="RF106" s="21"/>
      <c r="RG106" s="21"/>
      <c r="RH106" s="21"/>
      <c r="RI106" s="21"/>
      <c r="RJ106" s="21"/>
      <c r="RK106" s="21"/>
      <c r="RL106" s="21"/>
      <c r="RM106" s="21"/>
      <c r="RN106" s="21"/>
      <c r="RO106" s="21"/>
      <c r="RP106" s="21"/>
      <c r="RQ106" s="21"/>
      <c r="RR106" s="21"/>
      <c r="RS106" s="21"/>
      <c r="RT106" s="21"/>
      <c r="RU106" s="21"/>
      <c r="RV106" s="21"/>
      <c r="RW106" s="21"/>
      <c r="RX106" s="21"/>
      <c r="RY106" s="21"/>
      <c r="RZ106" s="21"/>
      <c r="SA106" s="21"/>
      <c r="SB106" s="21"/>
      <c r="SC106" s="21"/>
      <c r="SD106" s="21"/>
      <c r="SE106" s="21"/>
      <c r="SF106" s="21"/>
      <c r="SG106" s="21"/>
      <c r="SH106" s="21"/>
      <c r="SI106" s="21"/>
      <c r="SJ106" s="21"/>
      <c r="SK106" s="21"/>
      <c r="SL106" s="21"/>
      <c r="SM106" s="21"/>
      <c r="SN106" s="21"/>
      <c r="SO106" s="21"/>
      <c r="SP106" s="21"/>
      <c r="SQ106" s="21"/>
      <c r="SR106" s="21"/>
      <c r="SS106" s="21"/>
      <c r="ST106" s="21"/>
      <c r="SU106" s="21"/>
      <c r="SV106" s="21"/>
      <c r="SW106" s="21"/>
      <c r="SX106" s="21"/>
      <c r="SY106" s="21"/>
      <c r="SZ106" s="21"/>
      <c r="TA106" s="21"/>
      <c r="TB106" s="21"/>
      <c r="TC106" s="21"/>
      <c r="TD106" s="21"/>
      <c r="TE106" s="21"/>
      <c r="TF106" s="21"/>
      <c r="TG106" s="21"/>
      <c r="TH106" s="21"/>
      <c r="TI106" s="21"/>
      <c r="TJ106" s="21"/>
      <c r="TK106" s="21"/>
      <c r="TL106" s="21"/>
      <c r="TM106" s="21"/>
      <c r="TN106" s="21"/>
      <c r="TO106" s="21"/>
      <c r="TP106" s="21"/>
      <c r="TQ106" s="21"/>
      <c r="TR106" s="21"/>
      <c r="TS106" s="21"/>
      <c r="TT106" s="21"/>
      <c r="TU106" s="21"/>
      <c r="TV106" s="21"/>
      <c r="TW106" s="21"/>
      <c r="TX106" s="21"/>
      <c r="TY106" s="21"/>
      <c r="TZ106" s="21"/>
      <c r="UA106" s="21"/>
      <c r="UB106" s="21"/>
      <c r="UC106" s="21"/>
      <c r="UD106" s="21"/>
      <c r="UE106" s="21"/>
      <c r="UF106" s="21"/>
      <c r="UG106" s="21"/>
      <c r="UH106" s="21"/>
      <c r="UI106" s="21"/>
      <c r="UJ106" s="21"/>
      <c r="UK106" s="21"/>
      <c r="UL106" s="21"/>
      <c r="UM106" s="21"/>
      <c r="UN106" s="21"/>
      <c r="UO106" s="21"/>
      <c r="UP106" s="21"/>
      <c r="UQ106" s="21"/>
      <c r="UR106" s="21"/>
      <c r="US106" s="21"/>
      <c r="UT106" s="21"/>
      <c r="UU106" s="21"/>
      <c r="UV106" s="21"/>
      <c r="UW106" s="21"/>
      <c r="UX106" s="21"/>
      <c r="UY106" s="21"/>
      <c r="UZ106" s="21"/>
      <c r="VA106" s="21"/>
      <c r="VB106" s="21"/>
      <c r="VC106" s="21"/>
      <c r="VD106" s="21"/>
      <c r="VE106" s="21"/>
      <c r="VF106" s="21"/>
      <c r="VG106" s="21"/>
      <c r="VH106" s="21"/>
      <c r="VI106" s="21"/>
      <c r="VJ106" s="21"/>
      <c r="VK106" s="21"/>
      <c r="VL106" s="21"/>
      <c r="VM106" s="21"/>
      <c r="VN106" s="21"/>
      <c r="VO106" s="21"/>
      <c r="VP106" s="21"/>
      <c r="VQ106" s="21"/>
      <c r="VR106" s="21"/>
      <c r="VS106" s="21"/>
      <c r="VT106" s="21"/>
      <c r="VU106" s="21"/>
      <c r="VV106" s="21"/>
      <c r="VW106" s="21"/>
      <c r="VX106" s="21"/>
      <c r="VY106" s="21"/>
      <c r="VZ106" s="21"/>
      <c r="WA106" s="21"/>
      <c r="WB106" s="21"/>
      <c r="WC106" s="21"/>
      <c r="WD106" s="21"/>
      <c r="WE106" s="21"/>
      <c r="WF106" s="21"/>
      <c r="WG106" s="21"/>
      <c r="WH106" s="21"/>
      <c r="WI106" s="21"/>
      <c r="WJ106" s="21"/>
      <c r="WK106" s="21"/>
      <c r="WL106" s="21"/>
      <c r="WM106" s="21"/>
      <c r="WN106" s="21"/>
      <c r="WO106" s="21"/>
      <c r="WP106" s="21"/>
      <c r="WQ106" s="21"/>
      <c r="WR106" s="21"/>
      <c r="WS106" s="21"/>
      <c r="WT106" s="21"/>
      <c r="WU106" s="21"/>
      <c r="WV106" s="21"/>
      <c r="WW106" s="21"/>
      <c r="WX106" s="21"/>
      <c r="WY106" s="21"/>
      <c r="WZ106" s="21"/>
      <c r="XA106" s="21"/>
      <c r="XB106" s="21"/>
      <c r="XC106" s="21"/>
      <c r="XD106" s="21"/>
      <c r="XE106" s="21"/>
      <c r="XF106" s="21"/>
      <c r="XG106" s="21"/>
      <c r="XH106" s="21"/>
      <c r="XI106" s="21"/>
      <c r="XJ106" s="21"/>
      <c r="XK106" s="21"/>
      <c r="XL106" s="21"/>
      <c r="XM106" s="21"/>
      <c r="XN106" s="21"/>
      <c r="XO106" s="21"/>
      <c r="XP106" s="21"/>
      <c r="XQ106" s="21"/>
      <c r="XR106" s="21"/>
      <c r="XS106" s="21"/>
      <c r="XT106" s="21"/>
      <c r="XU106" s="21"/>
      <c r="XV106" s="21"/>
      <c r="XW106" s="21"/>
      <c r="XX106" s="21"/>
      <c r="XY106" s="21"/>
      <c r="XZ106" s="21"/>
      <c r="YA106" s="21"/>
      <c r="YB106" s="21"/>
      <c r="YC106" s="21"/>
      <c r="YD106" s="21"/>
      <c r="YE106" s="21"/>
      <c r="YF106" s="21"/>
      <c r="YG106" s="21"/>
      <c r="YH106" s="21"/>
      <c r="YI106" s="21"/>
      <c r="YJ106" s="21"/>
      <c r="YK106" s="21"/>
      <c r="YL106" s="21"/>
      <c r="YM106" s="21"/>
      <c r="YN106" s="21"/>
      <c r="YO106" s="21"/>
      <c r="YP106" s="21"/>
      <c r="YQ106" s="21"/>
      <c r="YR106" s="21"/>
      <c r="YS106" s="21"/>
      <c r="YT106" s="21"/>
      <c r="YU106" s="21"/>
      <c r="YV106" s="21"/>
      <c r="YW106" s="21"/>
      <c r="YX106" s="21"/>
      <c r="YY106" s="21"/>
      <c r="YZ106" s="21"/>
      <c r="ZA106" s="21"/>
      <c r="ZB106" s="21"/>
      <c r="ZC106" s="21"/>
      <c r="ZD106" s="21"/>
      <c r="ZE106" s="21"/>
      <c r="ZF106" s="21"/>
      <c r="ZG106" s="21"/>
      <c r="ZH106" s="21"/>
      <c r="ZI106" s="21"/>
      <c r="ZJ106" s="21"/>
      <c r="ZK106" s="21"/>
      <c r="ZL106" s="21"/>
      <c r="ZM106" s="21"/>
      <c r="ZN106" s="21"/>
      <c r="ZO106" s="21"/>
      <c r="ZP106" s="21"/>
      <c r="ZQ106" s="21"/>
      <c r="ZR106" s="21"/>
      <c r="ZS106" s="21"/>
      <c r="ZT106" s="21"/>
      <c r="ZU106" s="21"/>
      <c r="ZV106" s="21"/>
      <c r="ZW106" s="21"/>
      <c r="ZX106" s="21"/>
      <c r="ZY106" s="21"/>
      <c r="ZZ106" s="21"/>
      <c r="AAA106" s="21"/>
      <c r="AAB106" s="21"/>
      <c r="AAC106" s="21"/>
      <c r="AAD106" s="21"/>
      <c r="AAE106" s="21"/>
      <c r="AAF106" s="21"/>
      <c r="AAG106" s="21"/>
      <c r="AAH106" s="21"/>
      <c r="AAI106" s="21"/>
      <c r="AAJ106" s="21"/>
      <c r="AAK106" s="21"/>
      <c r="AAL106" s="21"/>
      <c r="AAM106" s="21"/>
      <c r="AAN106" s="21"/>
      <c r="AAO106" s="21"/>
      <c r="AAP106" s="21"/>
      <c r="AAQ106" s="21"/>
      <c r="AAR106" s="21"/>
      <c r="AAS106" s="21"/>
      <c r="AAT106" s="21"/>
      <c r="AAU106" s="21"/>
      <c r="AAV106" s="21"/>
      <c r="AAW106" s="21"/>
      <c r="AAX106" s="21"/>
      <c r="AAY106" s="21"/>
      <c r="AAZ106" s="21"/>
      <c r="ABA106" s="21"/>
      <c r="ABB106" s="21"/>
      <c r="ABC106" s="21"/>
      <c r="ABD106" s="21"/>
      <c r="ABE106" s="21"/>
      <c r="ABF106" s="21"/>
      <c r="ABG106" s="21"/>
      <c r="ABH106" s="21"/>
      <c r="ABI106" s="21"/>
      <c r="ABJ106" s="21"/>
      <c r="ABK106" s="21"/>
      <c r="ABL106" s="21"/>
      <c r="ABM106" s="21"/>
      <c r="ABN106" s="21"/>
      <c r="ABO106" s="21"/>
      <c r="ABP106" s="21"/>
      <c r="ABQ106" s="21"/>
      <c r="ABR106" s="21"/>
      <c r="ABS106" s="21"/>
      <c r="ABT106" s="21"/>
      <c r="ABU106" s="21"/>
      <c r="ABV106" s="21"/>
      <c r="ABW106" s="21"/>
      <c r="ABX106" s="21"/>
      <c r="ABY106" s="21"/>
      <c r="ABZ106" s="21"/>
      <c r="ACA106" s="21"/>
      <c r="ACB106" s="21"/>
      <c r="ACC106" s="21"/>
      <c r="ACD106" s="21"/>
      <c r="ACE106" s="21"/>
      <c r="ACF106" s="21"/>
      <c r="ACG106" s="21"/>
      <c r="ACH106" s="21"/>
      <c r="ACI106" s="21"/>
      <c r="ACJ106" s="21"/>
      <c r="ACK106" s="21"/>
      <c r="ACL106" s="21"/>
      <c r="ACM106" s="21"/>
      <c r="ACN106" s="21"/>
      <c r="ACO106" s="21"/>
      <c r="ACP106" s="21"/>
      <c r="ACQ106" s="21"/>
      <c r="ACR106" s="21"/>
      <c r="ACS106" s="21"/>
      <c r="ACT106" s="21"/>
      <c r="ACU106" s="21"/>
      <c r="ACV106" s="21"/>
      <c r="ACW106" s="21"/>
      <c r="ACX106" s="21"/>
      <c r="ACY106" s="21"/>
      <c r="ACZ106" s="21"/>
      <c r="ADA106" s="21"/>
      <c r="ADB106" s="21"/>
      <c r="ADC106" s="21"/>
      <c r="ADD106" s="21"/>
      <c r="ADE106" s="21"/>
      <c r="ADF106" s="21"/>
      <c r="ADG106" s="21"/>
      <c r="ADH106" s="21"/>
      <c r="ADI106" s="21"/>
      <c r="ADJ106" s="21"/>
      <c r="ADK106" s="21"/>
      <c r="ADL106" s="21"/>
      <c r="ADM106" s="21"/>
      <c r="ADN106" s="21"/>
      <c r="ADO106" s="21"/>
      <c r="ADP106" s="21"/>
      <c r="ADQ106" s="21"/>
      <c r="ADR106" s="21"/>
      <c r="ADS106" s="21"/>
      <c r="ADT106" s="21"/>
      <c r="ADU106" s="21"/>
      <c r="ADV106" s="21"/>
      <c r="ADW106" s="21"/>
      <c r="ADX106" s="21"/>
      <c r="ADY106" s="21"/>
      <c r="ADZ106" s="21"/>
      <c r="AEA106" s="21"/>
      <c r="AEB106" s="21"/>
      <c r="AEC106" s="21"/>
      <c r="AED106" s="21"/>
      <c r="AEE106" s="21"/>
      <c r="AEF106" s="21"/>
      <c r="AEG106" s="21"/>
      <c r="AEH106" s="21"/>
      <c r="AEI106" s="21"/>
      <c r="AEJ106" s="21"/>
      <c r="AEK106" s="21"/>
      <c r="AEL106" s="21"/>
      <c r="AEM106" s="21"/>
      <c r="AEN106" s="21"/>
      <c r="AEO106" s="21"/>
      <c r="AEP106" s="21"/>
      <c r="AEQ106" s="21"/>
      <c r="AER106" s="21"/>
      <c r="AES106" s="21"/>
      <c r="AET106" s="21"/>
      <c r="AEU106" s="21"/>
      <c r="AEV106" s="21"/>
      <c r="AEW106" s="21"/>
      <c r="AEX106" s="21"/>
      <c r="AEY106" s="21"/>
      <c r="AEZ106" s="21"/>
      <c r="AFA106" s="21"/>
      <c r="AFB106" s="21"/>
      <c r="AFC106" s="21"/>
      <c r="AFD106" s="21"/>
      <c r="AFE106" s="21"/>
      <c r="AFF106" s="21"/>
      <c r="AFG106" s="21"/>
    </row>
    <row r="107" spans="1:839" s="46" customFormat="1" x14ac:dyDescent="0.25">
      <c r="A107" s="22"/>
      <c r="B107" s="22"/>
      <c r="C107" s="22" t="s">
        <v>45</v>
      </c>
      <c r="D107" s="50"/>
      <c r="E107" s="22" t="str">
        <f>структура!$G$43</f>
        <v>начисление %-тов по просроч. займам за дог. срок</v>
      </c>
      <c r="F107" s="22"/>
      <c r="G107" s="22"/>
      <c r="H107" s="22"/>
      <c r="I107" s="22" t="str">
        <f>IF($E107="","",INDEX(структура!$H$10:$H$153,SUMIFS(структура!$C$10:$C$153,структура!$G$10:$G$153,$E107)))</f>
        <v>руб</v>
      </c>
      <c r="J107" s="22"/>
      <c r="K107" s="45"/>
      <c r="L107" s="22"/>
      <c r="M107" s="22"/>
      <c r="N107" s="22"/>
      <c r="O107" s="22"/>
      <c r="P107" s="22"/>
      <c r="Q107" s="45"/>
      <c r="R107" s="22">
        <f>SUM(R108:R112)</f>
        <v>1545</v>
      </c>
      <c r="S107" s="22">
        <f t="shared" ref="S107" si="9175">SUM(S108:S112)</f>
        <v>3090</v>
      </c>
      <c r="T107" s="22">
        <f t="shared" ref="T107" si="9176">SUM(T108:T112)</f>
        <v>4635</v>
      </c>
      <c r="U107" s="22">
        <f t="shared" ref="U107" si="9177">SUM(U108:U112)</f>
        <v>6180</v>
      </c>
      <c r="V107" s="22">
        <f t="shared" ref="V107" si="9178">SUM(V108:V112)</f>
        <v>7725</v>
      </c>
      <c r="W107" s="22">
        <f t="shared" ref="W107" si="9179">SUM(W108:W112)</f>
        <v>9270</v>
      </c>
      <c r="X107" s="22">
        <f t="shared" ref="X107" si="9180">SUM(X108:X112)</f>
        <v>10815</v>
      </c>
      <c r="Y107" s="22">
        <f t="shared" ref="Y107" si="9181">SUM(Y108:Y112)</f>
        <v>12360</v>
      </c>
      <c r="Z107" s="22">
        <f t="shared" ref="Z107" si="9182">SUM(Z108:Z112)</f>
        <v>13905</v>
      </c>
      <c r="AA107" s="22">
        <f t="shared" ref="AA107" si="9183">SUM(AA108:AA112)</f>
        <v>15450</v>
      </c>
      <c r="AB107" s="22">
        <f t="shared" ref="AB107" si="9184">SUM(AB108:AB112)</f>
        <v>15915</v>
      </c>
      <c r="AC107" s="22">
        <f t="shared" ref="AC107" si="9185">SUM(AC108:AC112)</f>
        <v>16380</v>
      </c>
      <c r="AD107" s="22">
        <f t="shared" ref="AD107" si="9186">SUM(AD108:AD112)</f>
        <v>16845</v>
      </c>
      <c r="AE107" s="22">
        <f t="shared" ref="AE107" si="9187">SUM(AE108:AE112)</f>
        <v>17310</v>
      </c>
      <c r="AF107" s="22">
        <f t="shared" ref="AF107" si="9188">SUM(AF108:AF112)</f>
        <v>17775</v>
      </c>
      <c r="AG107" s="22">
        <f t="shared" ref="AG107" si="9189">SUM(AG108:AG112)</f>
        <v>18132</v>
      </c>
      <c r="AH107" s="22">
        <f t="shared" ref="AH107" si="9190">SUM(AH108:AH112)</f>
        <v>18489</v>
      </c>
      <c r="AI107" s="22">
        <f t="shared" ref="AI107" si="9191">SUM(AI108:AI112)</f>
        <v>18846</v>
      </c>
      <c r="AJ107" s="22">
        <f t="shared" ref="AJ107" si="9192">SUM(AJ108:AJ112)</f>
        <v>19203</v>
      </c>
      <c r="AK107" s="22">
        <f t="shared" ref="AK107" si="9193">SUM(AK108:AK112)</f>
        <v>19560</v>
      </c>
      <c r="AL107" s="22">
        <f t="shared" ref="AL107" si="9194">SUM(AL108:AL112)</f>
        <v>19560</v>
      </c>
      <c r="AM107" s="22">
        <f t="shared" ref="AM107" si="9195">SUM(AM108:AM112)</f>
        <v>19560</v>
      </c>
      <c r="AN107" s="22">
        <f t="shared" ref="AN107" si="9196">SUM(AN108:AN112)</f>
        <v>19560</v>
      </c>
      <c r="AO107" s="22">
        <f t="shared" ref="AO107" si="9197">SUM(AO108:AO112)</f>
        <v>19560</v>
      </c>
      <c r="AP107" s="22">
        <f t="shared" ref="AP107" si="9198">SUM(AP108:AP112)</f>
        <v>19560</v>
      </c>
      <c r="AQ107" s="22">
        <f t="shared" ref="AQ107" si="9199">SUM(AQ108:AQ112)</f>
        <v>19560</v>
      </c>
      <c r="AR107" s="22">
        <f t="shared" ref="AR107" si="9200">SUM(AR108:AR112)</f>
        <v>19560</v>
      </c>
      <c r="AS107" s="22">
        <f t="shared" ref="AS107" si="9201">SUM(AS108:AS112)</f>
        <v>19560</v>
      </c>
      <c r="AT107" s="22">
        <f t="shared" ref="AT107" si="9202">SUM(AT108:AT112)</f>
        <v>19560</v>
      </c>
      <c r="AU107" s="22">
        <f t="shared" ref="AU107" si="9203">SUM(AU108:AU112)</f>
        <v>19560</v>
      </c>
      <c r="AV107" s="22">
        <f t="shared" ref="AV107" si="9204">SUM(AV108:AV112)</f>
        <v>19560</v>
      </c>
      <c r="AW107" s="22">
        <f t="shared" ref="AW107" si="9205">SUM(AW108:AW112)</f>
        <v>19785</v>
      </c>
      <c r="AX107" s="22">
        <f t="shared" ref="AX107" si="9206">SUM(AX108:AX112)</f>
        <v>20010</v>
      </c>
      <c r="AY107" s="22">
        <f t="shared" ref="AY107" si="9207">SUM(AY108:AY112)</f>
        <v>20235</v>
      </c>
      <c r="AZ107" s="22">
        <f t="shared" ref="AZ107" si="9208">SUM(AZ108:AZ112)</f>
        <v>20460</v>
      </c>
      <c r="BA107" s="22">
        <f t="shared" ref="BA107" si="9209">SUM(BA108:BA112)</f>
        <v>20685</v>
      </c>
      <c r="BB107" s="22">
        <f t="shared" ref="BB107" si="9210">SUM(BB108:BB112)</f>
        <v>20910</v>
      </c>
      <c r="BC107" s="22">
        <f t="shared" ref="BC107" si="9211">SUM(BC108:BC112)</f>
        <v>21135</v>
      </c>
      <c r="BD107" s="22">
        <f t="shared" ref="BD107" si="9212">SUM(BD108:BD112)</f>
        <v>21360</v>
      </c>
      <c r="BE107" s="22">
        <f t="shared" ref="BE107" si="9213">SUM(BE108:BE112)</f>
        <v>21585</v>
      </c>
      <c r="BF107" s="22">
        <f t="shared" ref="BF107" si="9214">SUM(BF108:BF112)</f>
        <v>21810</v>
      </c>
      <c r="BG107" s="22">
        <f t="shared" ref="BG107" si="9215">SUM(BG108:BG112)</f>
        <v>22155</v>
      </c>
      <c r="BH107" s="22">
        <f t="shared" ref="BH107" si="9216">SUM(BH108:BH112)</f>
        <v>22500</v>
      </c>
      <c r="BI107" s="22">
        <f t="shared" ref="BI107" si="9217">SUM(BI108:BI112)</f>
        <v>22845</v>
      </c>
      <c r="BJ107" s="22">
        <f t="shared" ref="BJ107" si="9218">SUM(BJ108:BJ112)</f>
        <v>23190</v>
      </c>
      <c r="BK107" s="22">
        <f t="shared" ref="BK107" si="9219">SUM(BK108:BK112)</f>
        <v>23535</v>
      </c>
      <c r="BL107" s="22">
        <f t="shared" ref="BL107" si="9220">SUM(BL108:BL112)</f>
        <v>23892</v>
      </c>
      <c r="BM107" s="22">
        <f t="shared" ref="BM107" si="9221">SUM(BM108:BM112)</f>
        <v>24249</v>
      </c>
      <c r="BN107" s="22">
        <f t="shared" ref="BN107" si="9222">SUM(BN108:BN112)</f>
        <v>24606</v>
      </c>
      <c r="BO107" s="22">
        <f t="shared" ref="BO107" si="9223">SUM(BO108:BO112)</f>
        <v>24963</v>
      </c>
      <c r="BP107" s="22">
        <f t="shared" ref="BP107" si="9224">SUM(BP108:BP112)</f>
        <v>25320</v>
      </c>
      <c r="BQ107" s="22">
        <f t="shared" ref="BQ107" si="9225">SUM(BQ108:BQ112)</f>
        <v>25320</v>
      </c>
      <c r="BR107" s="22">
        <f t="shared" ref="BR107" si="9226">SUM(BR108:BR112)</f>
        <v>25320</v>
      </c>
      <c r="BS107" s="22">
        <f t="shared" ref="BS107" si="9227">SUM(BS108:BS112)</f>
        <v>25320</v>
      </c>
      <c r="BT107" s="22">
        <f t="shared" ref="BT107" si="9228">SUM(BT108:BT112)</f>
        <v>25320</v>
      </c>
      <c r="BU107" s="22">
        <f t="shared" ref="BU107" si="9229">SUM(BU108:BU112)</f>
        <v>25320</v>
      </c>
      <c r="BV107" s="22">
        <f t="shared" ref="BV107" si="9230">SUM(BV108:BV112)</f>
        <v>25320</v>
      </c>
      <c r="BW107" s="22">
        <f t="shared" ref="BW107" si="9231">SUM(BW108:BW112)</f>
        <v>25320</v>
      </c>
      <c r="BX107" s="22">
        <f t="shared" ref="BX107" si="9232">SUM(BX108:BX112)</f>
        <v>25320</v>
      </c>
      <c r="BY107" s="22">
        <f t="shared" ref="BY107" si="9233">SUM(BY108:BY112)</f>
        <v>25320</v>
      </c>
      <c r="BZ107" s="22">
        <f t="shared" ref="BZ107" si="9234">SUM(BZ108:BZ112)</f>
        <v>25320</v>
      </c>
      <c r="CA107" s="22">
        <f t="shared" ref="CA107" si="9235">SUM(CA108:CA112)</f>
        <v>25320</v>
      </c>
      <c r="CB107" s="22">
        <f t="shared" ref="CB107" si="9236">SUM(CB108:CB112)</f>
        <v>28537.5</v>
      </c>
      <c r="CC107" s="22">
        <f t="shared" ref="CC107" si="9237">SUM(CC108:CC112)</f>
        <v>31755</v>
      </c>
      <c r="CD107" s="22">
        <f t="shared" ref="CD107" si="9238">SUM(CD108:CD112)</f>
        <v>34972.5</v>
      </c>
      <c r="CE107" s="22">
        <f t="shared" ref="CE107" si="9239">SUM(CE108:CE112)</f>
        <v>38190</v>
      </c>
      <c r="CF107" s="22">
        <f t="shared" ref="CF107" si="9240">SUM(CF108:CF112)</f>
        <v>41407.5</v>
      </c>
      <c r="CG107" s="22">
        <f t="shared" ref="CG107" si="9241">SUM(CG108:CG112)</f>
        <v>44625</v>
      </c>
      <c r="CH107" s="22">
        <f t="shared" ref="CH107" si="9242">SUM(CH108:CH112)</f>
        <v>47842.5</v>
      </c>
      <c r="CI107" s="22">
        <f t="shared" ref="CI107" si="9243">SUM(CI108:CI112)</f>
        <v>51060</v>
      </c>
      <c r="CJ107" s="22">
        <f t="shared" ref="CJ107" si="9244">SUM(CJ108:CJ112)</f>
        <v>54277.5</v>
      </c>
      <c r="CK107" s="22">
        <f t="shared" ref="CK107" si="9245">SUM(CK108:CK112)</f>
        <v>57495</v>
      </c>
      <c r="CL107" s="22">
        <f t="shared" ref="CL107" si="9246">SUM(CL108:CL112)</f>
        <v>59572.5</v>
      </c>
      <c r="CM107" s="22">
        <f t="shared" ref="CM107" si="9247">SUM(CM108:CM112)</f>
        <v>61650</v>
      </c>
      <c r="CN107" s="22">
        <f t="shared" ref="CN107" si="9248">SUM(CN108:CN112)</f>
        <v>63727.5</v>
      </c>
      <c r="CO107" s="22">
        <f t="shared" ref="CO107" si="9249">SUM(CO108:CO112)</f>
        <v>65805</v>
      </c>
      <c r="CP107" s="22">
        <f t="shared" ref="CP107" si="9250">SUM(CP108:CP112)</f>
        <v>67882.5</v>
      </c>
      <c r="CQ107" s="22">
        <f t="shared" ref="CQ107" si="9251">SUM(CQ108:CQ112)</f>
        <v>69846</v>
      </c>
      <c r="CR107" s="22">
        <f t="shared" ref="CR107" si="9252">SUM(CR108:CR112)</f>
        <v>71809.5</v>
      </c>
      <c r="CS107" s="22">
        <f t="shared" ref="CS107" si="9253">SUM(CS108:CS112)</f>
        <v>73773</v>
      </c>
      <c r="CT107" s="22">
        <f t="shared" ref="CT107" si="9254">SUM(CT108:CT112)</f>
        <v>75736.5</v>
      </c>
      <c r="CU107" s="22">
        <f t="shared" ref="CU107" si="9255">SUM(CU108:CU112)</f>
        <v>77700</v>
      </c>
      <c r="CV107" s="22">
        <f t="shared" ref="CV107" si="9256">SUM(CV108:CV112)</f>
        <v>77700</v>
      </c>
      <c r="CW107" s="22">
        <f t="shared" ref="CW107" si="9257">SUM(CW108:CW112)</f>
        <v>77700</v>
      </c>
      <c r="CX107" s="22">
        <f t="shared" ref="CX107" si="9258">SUM(CX108:CX112)</f>
        <v>77700</v>
      </c>
      <c r="CY107" s="22">
        <f t="shared" ref="CY107" si="9259">SUM(CY108:CY112)</f>
        <v>77700</v>
      </c>
      <c r="CZ107" s="22">
        <f t="shared" ref="CZ107" si="9260">SUM(CZ108:CZ112)</f>
        <v>77700</v>
      </c>
      <c r="DA107" s="22">
        <f t="shared" ref="DA107" si="9261">SUM(DA108:DA112)</f>
        <v>77700</v>
      </c>
      <c r="DB107" s="22">
        <f t="shared" ref="DB107" si="9262">SUM(DB108:DB112)</f>
        <v>77700</v>
      </c>
      <c r="DC107" s="22">
        <f t="shared" ref="DC107" si="9263">SUM(DC108:DC112)</f>
        <v>77700</v>
      </c>
      <c r="DD107" s="22">
        <f t="shared" ref="DD107" si="9264">SUM(DD108:DD112)</f>
        <v>77700</v>
      </c>
      <c r="DE107" s="22">
        <f t="shared" ref="DE107" si="9265">SUM(DE108:DE112)</f>
        <v>77700</v>
      </c>
      <c r="DF107" s="22">
        <f t="shared" ref="DF107" si="9266">SUM(DF108:DF112)</f>
        <v>77700</v>
      </c>
      <c r="DG107" s="22">
        <f t="shared" ref="DG107" si="9267">SUM(DG108:DG112)</f>
        <v>77700</v>
      </c>
      <c r="DH107" s="22">
        <f t="shared" ref="DH107" si="9268">SUM(DH108:DH112)</f>
        <v>77700</v>
      </c>
      <c r="DI107" s="22">
        <f t="shared" ref="DI107" si="9269">SUM(DI108:DI112)</f>
        <v>77700</v>
      </c>
      <c r="DJ107" s="22">
        <f t="shared" ref="DJ107" si="9270">SUM(DJ108:DJ112)</f>
        <v>77700</v>
      </c>
      <c r="DK107" s="22">
        <f t="shared" ref="DK107" si="9271">SUM(DK108:DK112)</f>
        <v>77700</v>
      </c>
      <c r="DL107" s="22">
        <f t="shared" ref="DL107" si="9272">SUM(DL108:DL112)</f>
        <v>77700</v>
      </c>
      <c r="DM107" s="22">
        <f t="shared" ref="DM107" si="9273">SUM(DM108:DM112)</f>
        <v>77700</v>
      </c>
      <c r="DN107" s="22">
        <f t="shared" ref="DN107" si="9274">SUM(DN108:DN112)</f>
        <v>77700</v>
      </c>
      <c r="DO107" s="22">
        <f t="shared" ref="DO107" si="9275">SUM(DO108:DO112)</f>
        <v>77700</v>
      </c>
      <c r="DP107" s="22">
        <f t="shared" ref="DP107" si="9276">SUM(DP108:DP112)</f>
        <v>79800</v>
      </c>
      <c r="DQ107" s="22">
        <f t="shared" ref="DQ107" si="9277">SUM(DQ108:DQ112)</f>
        <v>81900</v>
      </c>
      <c r="DR107" s="22">
        <f t="shared" ref="DR107" si="9278">SUM(DR108:DR112)</f>
        <v>84000</v>
      </c>
      <c r="DS107" s="22">
        <f t="shared" ref="DS107" si="9279">SUM(DS108:DS112)</f>
        <v>86100</v>
      </c>
      <c r="DT107" s="22">
        <f t="shared" ref="DT107" si="9280">SUM(DT108:DT112)</f>
        <v>88200</v>
      </c>
      <c r="DU107" s="22">
        <f t="shared" ref="DU107" si="9281">SUM(DU108:DU112)</f>
        <v>88410</v>
      </c>
      <c r="DV107" s="22">
        <f t="shared" ref="DV107" si="9282">SUM(DV108:DV112)</f>
        <v>88620</v>
      </c>
      <c r="DW107" s="22">
        <f t="shared" ref="DW107" si="9283">SUM(DW108:DW112)</f>
        <v>88830</v>
      </c>
      <c r="DX107" s="22">
        <f t="shared" ref="DX107" si="9284">SUM(DX108:DX112)</f>
        <v>89040</v>
      </c>
      <c r="DY107" s="22">
        <f t="shared" ref="DY107" si="9285">SUM(DY108:DY112)</f>
        <v>89250</v>
      </c>
      <c r="DZ107" s="22">
        <f t="shared" ref="DZ107" si="9286">SUM(DZ108:DZ112)</f>
        <v>91927.5</v>
      </c>
      <c r="EA107" s="22">
        <f t="shared" ref="EA107" si="9287">SUM(EA108:EA112)</f>
        <v>94605</v>
      </c>
      <c r="EB107" s="22">
        <f t="shared" ref="EB107" si="9288">SUM(EB108:EB112)</f>
        <v>97282.5</v>
      </c>
      <c r="EC107" s="22">
        <f t="shared" ref="EC107" si="9289">SUM(EC108:EC112)</f>
        <v>99960</v>
      </c>
      <c r="ED107" s="22">
        <f t="shared" ref="ED107" si="9290">SUM(ED108:ED112)</f>
        <v>102637.5</v>
      </c>
      <c r="EE107" s="22">
        <f t="shared" ref="EE107" si="9291">SUM(EE108:EE112)</f>
        <v>102637.5</v>
      </c>
      <c r="EF107" s="22">
        <f t="shared" ref="EF107" si="9292">SUM(EF108:EF112)</f>
        <v>102637.5</v>
      </c>
      <c r="EG107" s="22">
        <f t="shared" ref="EG107" si="9293">SUM(EG108:EG112)</f>
        <v>102637.5</v>
      </c>
      <c r="EH107" s="22">
        <f t="shared" ref="EH107" si="9294">SUM(EH108:EH112)</f>
        <v>102637.5</v>
      </c>
      <c r="EI107" s="22">
        <f t="shared" ref="EI107" si="9295">SUM(EI108:EI112)</f>
        <v>102637.5</v>
      </c>
      <c r="EJ107" s="22">
        <f t="shared" ref="EJ107" si="9296">SUM(EJ108:EJ112)</f>
        <v>102637.5</v>
      </c>
      <c r="EK107" s="22">
        <f t="shared" ref="EK107" si="9297">SUM(EK108:EK112)</f>
        <v>100975</v>
      </c>
      <c r="EL107" s="22">
        <f t="shared" ref="EL107" si="9298">SUM(EL108:EL112)</f>
        <v>99312.5</v>
      </c>
      <c r="EM107" s="22">
        <f t="shared" ref="EM107" si="9299">SUM(EM108:EM112)</f>
        <v>97650</v>
      </c>
      <c r="EN107" s="22">
        <f t="shared" ref="EN107" si="9300">SUM(EN108:EN112)</f>
        <v>95987.5</v>
      </c>
      <c r="EO107" s="22">
        <f t="shared" ref="EO107" si="9301">SUM(EO108:EO112)</f>
        <v>94325</v>
      </c>
      <c r="EP107" s="22">
        <f t="shared" ref="EP107" si="9302">SUM(EP108:EP112)</f>
        <v>92662.5</v>
      </c>
      <c r="EQ107" s="22">
        <f t="shared" ref="EQ107" si="9303">SUM(EQ108:EQ112)</f>
        <v>90999.999999999985</v>
      </c>
      <c r="ER107" s="22">
        <f t="shared" ref="ER107" si="9304">SUM(ER108:ER112)</f>
        <v>89337.499999999985</v>
      </c>
      <c r="ES107" s="22">
        <f t="shared" ref="ES107" si="9305">SUM(ES108:ES112)</f>
        <v>87674.999999999985</v>
      </c>
      <c r="ET107" s="22">
        <f t="shared" ref="ET107" si="9306">SUM(ET108:ET112)</f>
        <v>86012.499999999985</v>
      </c>
      <c r="EU107" s="22">
        <f t="shared" ref="EU107" si="9307">SUM(EU108:EU112)</f>
        <v>84349.999999999985</v>
      </c>
      <c r="EV107" s="22">
        <f t="shared" ref="EV107" si="9308">SUM(EV108:EV112)</f>
        <v>82687.499999999985</v>
      </c>
      <c r="EW107" s="22">
        <f t="shared" ref="EW107" si="9309">SUM(EW108:EW112)</f>
        <v>81024.999999999985</v>
      </c>
      <c r="EX107" s="22">
        <f t="shared" ref="EX107" si="9310">SUM(EX108:EX112)</f>
        <v>79362.499999999985</v>
      </c>
      <c r="EY107" s="22">
        <f t="shared" ref="EY107" si="9311">SUM(EY108:EY112)</f>
        <v>77699.999999999985</v>
      </c>
      <c r="EZ107" s="22">
        <f t="shared" ref="EZ107" si="9312">SUM(EZ108:EZ112)</f>
        <v>76737.499999999985</v>
      </c>
      <c r="FA107" s="22">
        <f t="shared" ref="FA107" si="9313">SUM(FA108:FA112)</f>
        <v>75774.999999999985</v>
      </c>
      <c r="FB107" s="22">
        <f t="shared" ref="FB107" si="9314">SUM(FB108:FB112)</f>
        <v>74812.499999999985</v>
      </c>
      <c r="FC107" s="22">
        <f t="shared" ref="FC107" si="9315">SUM(FC108:FC112)</f>
        <v>73849.999999999971</v>
      </c>
      <c r="FD107" s="22">
        <f t="shared" ref="FD107" si="9316">SUM(FD108:FD112)</f>
        <v>72887.499999999971</v>
      </c>
      <c r="FE107" s="22">
        <f t="shared" ref="FE107" si="9317">SUM(FE108:FE112)</f>
        <v>71994.999999999971</v>
      </c>
      <c r="FF107" s="22">
        <f t="shared" ref="FF107" si="9318">SUM(FF108:FF112)</f>
        <v>71102.499999999971</v>
      </c>
      <c r="FG107" s="22">
        <f t="shared" ref="FG107" si="9319">SUM(FG108:FG112)</f>
        <v>70209.999999999971</v>
      </c>
      <c r="FH107" s="22">
        <f t="shared" ref="FH107" si="9320">SUM(FH108:FH112)</f>
        <v>69317.499999999971</v>
      </c>
      <c r="FI107" s="22">
        <f t="shared" ref="FI107" si="9321">SUM(FI108:FI112)</f>
        <v>68424.999999999971</v>
      </c>
      <c r="FJ107" s="22">
        <f t="shared" ref="FJ107" si="9322">SUM(FJ108:FJ112)</f>
        <v>68424.999999999971</v>
      </c>
      <c r="FK107" s="22">
        <f t="shared" ref="FK107" si="9323">SUM(FK108:FK112)</f>
        <v>68424.999999999971</v>
      </c>
      <c r="FL107" s="22">
        <f t="shared" ref="FL107" si="9324">SUM(FL108:FL112)</f>
        <v>68424.999999999971</v>
      </c>
      <c r="FM107" s="22">
        <f t="shared" ref="FM107" si="9325">SUM(FM108:FM112)</f>
        <v>68424.999999999971</v>
      </c>
      <c r="FN107" s="22">
        <f t="shared" ref="FN107" si="9326">SUM(FN108:FN112)</f>
        <v>68424.999999999971</v>
      </c>
      <c r="FO107" s="22">
        <f t="shared" ref="FO107" si="9327">SUM(FO108:FO112)</f>
        <v>70054.999999999971</v>
      </c>
      <c r="FP107" s="22">
        <f t="shared" ref="FP107" si="9328">SUM(FP108:FP112)</f>
        <v>71684.999999999985</v>
      </c>
      <c r="FQ107" s="22">
        <f t="shared" ref="FQ107" si="9329">SUM(FQ108:FQ112)</f>
        <v>73314.999999999985</v>
      </c>
      <c r="FR107" s="22">
        <f t="shared" ref="FR107" si="9330">SUM(FR108:FR112)</f>
        <v>74944.999999999985</v>
      </c>
      <c r="FS107" s="22">
        <f t="shared" ref="FS107" si="9331">SUM(FS108:FS112)</f>
        <v>76574.999999999985</v>
      </c>
      <c r="FT107" s="22">
        <f t="shared" ref="FT107" si="9332">SUM(FT108:FT112)</f>
        <v>78204.999999999985</v>
      </c>
      <c r="FU107" s="22">
        <f t="shared" ref="FU107" si="9333">SUM(FU108:FU112)</f>
        <v>79834.999999999985</v>
      </c>
      <c r="FV107" s="22">
        <f t="shared" ref="FV107" si="9334">SUM(FV108:FV112)</f>
        <v>81464.999999999985</v>
      </c>
      <c r="FW107" s="22">
        <f t="shared" ref="FW107" si="9335">SUM(FW108:FW112)</f>
        <v>83094.999999999985</v>
      </c>
      <c r="FX107" s="22">
        <f t="shared" ref="FX107" si="9336">SUM(FX108:FX112)</f>
        <v>84724.999999999985</v>
      </c>
      <c r="FY107" s="22">
        <f t="shared" ref="FY107" si="9337">SUM(FY108:FY112)</f>
        <v>86354.999999999985</v>
      </c>
      <c r="FZ107" s="22">
        <f t="shared" ref="FZ107" si="9338">SUM(FZ108:FZ112)</f>
        <v>87984.999999999985</v>
      </c>
      <c r="GA107" s="22">
        <f t="shared" ref="GA107" si="9339">SUM(GA108:GA112)</f>
        <v>89614.999999999985</v>
      </c>
      <c r="GB107" s="22">
        <f t="shared" ref="GB107" si="9340">SUM(GB108:GB112)</f>
        <v>91245</v>
      </c>
      <c r="GC107" s="22">
        <f t="shared" ref="GC107" si="9341">SUM(GC108:GC112)</f>
        <v>92875</v>
      </c>
      <c r="GD107" s="22">
        <f t="shared" ref="GD107" si="9342">SUM(GD108:GD112)</f>
        <v>94105</v>
      </c>
      <c r="GE107" s="22">
        <f t="shared" ref="GE107" si="9343">SUM(GE108:GE112)</f>
        <v>95335</v>
      </c>
      <c r="GF107" s="22">
        <f t="shared" ref="GF107" si="9344">SUM(GF108:GF112)</f>
        <v>96565</v>
      </c>
      <c r="GG107" s="22">
        <f t="shared" ref="GG107" si="9345">SUM(GG108:GG112)</f>
        <v>97795</v>
      </c>
      <c r="GH107" s="22">
        <f t="shared" ref="GH107" si="9346">SUM(GH108:GH112)</f>
        <v>99025</v>
      </c>
      <c r="GI107" s="22">
        <f t="shared" ref="GI107" si="9347">SUM(GI108:GI112)</f>
        <v>100215</v>
      </c>
      <c r="GJ107" s="22">
        <f t="shared" ref="GJ107" si="9348">SUM(GJ108:GJ112)</f>
        <v>101405</v>
      </c>
      <c r="GK107" s="22">
        <f t="shared" ref="GK107" si="9349">SUM(GK108:GK112)</f>
        <v>102595</v>
      </c>
      <c r="GL107" s="22">
        <f t="shared" ref="GL107" si="9350">SUM(GL108:GL112)</f>
        <v>103785</v>
      </c>
      <c r="GM107" s="22">
        <f t="shared" ref="GM107" si="9351">SUM(GM108:GM112)</f>
        <v>104975</v>
      </c>
      <c r="GN107" s="22">
        <f t="shared" ref="GN107" si="9352">SUM(GN108:GN112)</f>
        <v>104975</v>
      </c>
      <c r="GO107" s="22">
        <f t="shared" ref="GO107" si="9353">SUM(GO108:GO112)</f>
        <v>104975</v>
      </c>
      <c r="GP107" s="22">
        <f t="shared" ref="GP107" si="9354">SUM(GP108:GP112)</f>
        <v>104975</v>
      </c>
      <c r="GQ107" s="22">
        <f t="shared" ref="GQ107" si="9355">SUM(GQ108:GQ112)</f>
        <v>104975</v>
      </c>
      <c r="GR107" s="22">
        <f t="shared" ref="GR107" si="9356">SUM(GR108:GR112)</f>
        <v>104975</v>
      </c>
      <c r="GS107" s="22">
        <f t="shared" ref="GS107" si="9357">SUM(GS108:GS112)</f>
        <v>104975</v>
      </c>
      <c r="GT107" s="22">
        <f t="shared" ref="GT107" si="9358">SUM(GT108:GT112)</f>
        <v>105415</v>
      </c>
      <c r="GU107" s="22">
        <f t="shared" ref="GU107" si="9359">SUM(GU108:GU112)</f>
        <v>105855</v>
      </c>
      <c r="GV107" s="22">
        <f t="shared" ref="GV107" si="9360">SUM(GV108:GV112)</f>
        <v>106295</v>
      </c>
      <c r="GW107" s="22">
        <f t="shared" ref="GW107" si="9361">SUM(GW108:GW112)</f>
        <v>106735</v>
      </c>
      <c r="GX107" s="22">
        <f t="shared" ref="GX107" si="9362">SUM(GX108:GX112)</f>
        <v>107175</v>
      </c>
      <c r="GY107" s="22">
        <f t="shared" ref="GY107" si="9363">SUM(GY108:GY112)</f>
        <v>107615</v>
      </c>
      <c r="GZ107" s="22">
        <f t="shared" ref="GZ107" si="9364">SUM(GZ108:GZ112)</f>
        <v>108055.00000000001</v>
      </c>
      <c r="HA107" s="22">
        <f t="shared" ref="HA107" si="9365">SUM(HA108:HA112)</f>
        <v>108495.00000000001</v>
      </c>
      <c r="HB107" s="22">
        <f t="shared" ref="HB107" si="9366">SUM(HB108:HB112)</f>
        <v>108935.00000000001</v>
      </c>
      <c r="HC107" s="22">
        <f t="shared" ref="HC107" si="9367">SUM(HC108:HC112)</f>
        <v>109375.00000000001</v>
      </c>
      <c r="HD107" s="22">
        <f t="shared" ref="HD107" si="9368">SUM(HD108:HD112)</f>
        <v>109815.00000000001</v>
      </c>
      <c r="HE107" s="22">
        <f t="shared" ref="HE107" si="9369">SUM(HE108:HE112)</f>
        <v>110255.00000000001</v>
      </c>
      <c r="HF107" s="22">
        <f t="shared" ref="HF107" si="9370">SUM(HF108:HF112)</f>
        <v>110695.00000000001</v>
      </c>
      <c r="HG107" s="22">
        <f t="shared" ref="HG107" si="9371">SUM(HG108:HG112)</f>
        <v>111135</v>
      </c>
      <c r="HH107" s="22">
        <f t="shared" ref="HH107" si="9372">SUM(HH108:HH112)</f>
        <v>111575</v>
      </c>
      <c r="HI107" s="22">
        <f t="shared" ref="HI107" si="9373">SUM(HI108:HI112)</f>
        <v>111615</v>
      </c>
      <c r="HJ107" s="22">
        <f t="shared" ref="HJ107" si="9374">SUM(HJ108:HJ112)</f>
        <v>111655</v>
      </c>
      <c r="HK107" s="22">
        <f t="shared" ref="HK107" si="9375">SUM(HK108:HK112)</f>
        <v>111695</v>
      </c>
      <c r="HL107" s="22">
        <f t="shared" ref="HL107" si="9376">SUM(HL108:HL112)</f>
        <v>111735</v>
      </c>
      <c r="HM107" s="22">
        <f t="shared" ref="HM107" si="9377">SUM(HM108:HM112)</f>
        <v>111774.99999999999</v>
      </c>
      <c r="HN107" s="22">
        <f t="shared" ref="HN107" si="9378">SUM(HN108:HN112)</f>
        <v>111774.99999999999</v>
      </c>
      <c r="HO107" s="22">
        <f t="shared" ref="HO107" si="9379">SUM(HO108:HO112)</f>
        <v>111774.99999999999</v>
      </c>
      <c r="HP107" s="22">
        <f t="shared" ref="HP107" si="9380">SUM(HP108:HP112)</f>
        <v>111774.99999999999</v>
      </c>
      <c r="HQ107" s="22">
        <f t="shared" ref="HQ107" si="9381">SUM(HQ108:HQ112)</f>
        <v>111774.99999999997</v>
      </c>
      <c r="HR107" s="22">
        <f t="shared" ref="HR107" si="9382">SUM(HR108:HR112)</f>
        <v>111774.99999999997</v>
      </c>
      <c r="HS107" s="22">
        <f t="shared" ref="HS107" si="9383">SUM(HS108:HS112)</f>
        <v>111774.99999999997</v>
      </c>
      <c r="HT107" s="22">
        <f t="shared" ref="HT107" si="9384">SUM(HT108:HT112)</f>
        <v>111774.99999999997</v>
      </c>
      <c r="HU107" s="22">
        <f t="shared" ref="HU107" si="9385">SUM(HU108:HU112)</f>
        <v>111774.99999999997</v>
      </c>
      <c r="HV107" s="22">
        <f t="shared" ref="HV107" si="9386">SUM(HV108:HV112)</f>
        <v>111774.99999999996</v>
      </c>
      <c r="HW107" s="22">
        <f t="shared" ref="HW107" si="9387">SUM(HW108:HW112)</f>
        <v>111774.99999999996</v>
      </c>
      <c r="HX107" s="22">
        <f t="shared" ref="HX107" si="9388">SUM(HX108:HX112)</f>
        <v>111774.99999999996</v>
      </c>
      <c r="HY107" s="22">
        <f t="shared" ref="HY107" si="9389">SUM(HY108:HY112)</f>
        <v>112654.99999999996</v>
      </c>
      <c r="HZ107" s="22">
        <f t="shared" ref="HZ107" si="9390">SUM(HZ108:HZ112)</f>
        <v>113534.99999999996</v>
      </c>
      <c r="IA107" s="22">
        <f t="shared" ref="IA107" si="9391">SUM(IA108:IA112)</f>
        <v>114414.99999999996</v>
      </c>
      <c r="IB107" s="22">
        <f t="shared" ref="IB107" si="9392">SUM(IB108:IB112)</f>
        <v>115294.99999999996</v>
      </c>
      <c r="IC107" s="22">
        <f t="shared" ref="IC107" si="9393">SUM(IC108:IC112)</f>
        <v>116174.99999999997</v>
      </c>
      <c r="ID107" s="22">
        <f t="shared" ref="ID107" si="9394">SUM(ID108:ID112)</f>
        <v>117054.99999999997</v>
      </c>
      <c r="IE107" s="22">
        <f t="shared" ref="IE107" si="9395">SUM(IE108:IE112)</f>
        <v>117934.99999999997</v>
      </c>
      <c r="IF107" s="22">
        <f t="shared" ref="IF107" si="9396">SUM(IF108:IF112)</f>
        <v>118814.99999999997</v>
      </c>
      <c r="IG107" s="22">
        <f t="shared" ref="IG107" si="9397">SUM(IG108:IG112)</f>
        <v>119694.99999999997</v>
      </c>
      <c r="IH107" s="22">
        <f t="shared" ref="IH107" si="9398">SUM(IH108:IH112)</f>
        <v>120574.99999999997</v>
      </c>
      <c r="II107" s="22">
        <f t="shared" ref="II107" si="9399">SUM(II108:II112)</f>
        <v>121454.99999999999</v>
      </c>
      <c r="IJ107" s="22">
        <f t="shared" ref="IJ107" si="9400">SUM(IJ108:IJ112)</f>
        <v>122334.99999999999</v>
      </c>
      <c r="IK107" s="22">
        <f t="shared" ref="IK107" si="9401">SUM(IK108:IK112)</f>
        <v>123214.99999999999</v>
      </c>
      <c r="IL107" s="22">
        <f t="shared" ref="IL107" si="9402">SUM(IL108:IL112)</f>
        <v>124094.99999999999</v>
      </c>
      <c r="IM107" s="22">
        <f t="shared" ref="IM107" si="9403">SUM(IM108:IM112)</f>
        <v>124974.99999999999</v>
      </c>
      <c r="IN107" s="22">
        <f t="shared" ref="IN107" si="9404">SUM(IN108:IN112)</f>
        <v>128054.99999999999</v>
      </c>
      <c r="IO107" s="22">
        <f t="shared" ref="IO107" si="9405">SUM(IO108:IO112)</f>
        <v>131135</v>
      </c>
      <c r="IP107" s="22">
        <f t="shared" ref="IP107" si="9406">SUM(IP108:IP112)</f>
        <v>131215</v>
      </c>
      <c r="IQ107" s="22">
        <f t="shared" ref="IQ107" si="9407">SUM(IQ108:IQ112)</f>
        <v>131295</v>
      </c>
      <c r="IR107" s="22">
        <f t="shared" ref="IR107" si="9408">SUM(IR108:IR112)</f>
        <v>131375</v>
      </c>
      <c r="IS107" s="22">
        <f t="shared" ref="IS107" si="9409">SUM(IS108:IS112)</f>
        <v>131675</v>
      </c>
      <c r="IT107" s="22">
        <f t="shared" ref="IT107" si="9410">SUM(IT108:IT112)</f>
        <v>131675</v>
      </c>
      <c r="IU107" s="22">
        <f t="shared" ref="IU107" si="9411">SUM(IU108:IU112)</f>
        <v>131675</v>
      </c>
      <c r="IV107" s="22">
        <f t="shared" ref="IV107" si="9412">SUM(IV108:IV112)</f>
        <v>131675</v>
      </c>
      <c r="IW107" s="22">
        <f t="shared" ref="IW107" si="9413">SUM(IW108:IW112)</f>
        <v>131675</v>
      </c>
      <c r="IX107" s="22">
        <f t="shared" ref="IX107" si="9414">SUM(IX108:IX112)</f>
        <v>134650</v>
      </c>
      <c r="IY107" s="22">
        <f t="shared" ref="IY107" si="9415">SUM(IY108:IY112)</f>
        <v>137625</v>
      </c>
      <c r="IZ107" s="22">
        <f t="shared" ref="IZ107" si="9416">SUM(IZ108:IZ112)</f>
        <v>140600</v>
      </c>
      <c r="JA107" s="22">
        <f t="shared" ref="JA107" si="9417">SUM(JA108:JA112)</f>
        <v>147837.5</v>
      </c>
      <c r="JB107" s="22">
        <f t="shared" ref="JB107" si="9418">SUM(JB108:JB112)</f>
        <v>155075</v>
      </c>
      <c r="JC107" s="22">
        <f t="shared" ref="JC107" si="9419">SUM(JC108:JC112)</f>
        <v>159337.5</v>
      </c>
      <c r="JD107" s="22">
        <f t="shared" ref="JD107" si="9420">SUM(JD108:JD112)</f>
        <v>163600</v>
      </c>
      <c r="JE107" s="22">
        <f t="shared" ref="JE107" si="9421">SUM(JE108:JE112)</f>
        <v>167862.5</v>
      </c>
      <c r="JF107" s="22">
        <f t="shared" ref="JF107" si="9422">SUM(JF108:JF112)</f>
        <v>172125</v>
      </c>
      <c r="JG107" s="22">
        <f t="shared" ref="JG107" si="9423">SUM(JG108:JG112)</f>
        <v>176387.5</v>
      </c>
      <c r="JH107" s="22">
        <f t="shared" ref="JH107" si="9424">SUM(JH108:JH112)</f>
        <v>180650</v>
      </c>
      <c r="JI107" s="22">
        <f t="shared" ref="JI107" si="9425">SUM(JI108:JI112)</f>
        <v>184912.5</v>
      </c>
      <c r="JJ107" s="22">
        <f t="shared" ref="JJ107" si="9426">SUM(JJ108:JJ112)</f>
        <v>189175</v>
      </c>
      <c r="JK107" s="22">
        <f t="shared" ref="JK107" si="9427">SUM(JK108:JK112)</f>
        <v>193437.5</v>
      </c>
      <c r="JL107" s="22">
        <f t="shared" ref="JL107" si="9428">SUM(JL108:JL112)</f>
        <v>197700</v>
      </c>
      <c r="JM107" s="22">
        <f t="shared" ref="JM107" si="9429">SUM(JM108:JM112)</f>
        <v>201962.5</v>
      </c>
      <c r="JN107" s="22">
        <f t="shared" ref="JN107" si="9430">SUM(JN108:JN112)</f>
        <v>206225</v>
      </c>
      <c r="JO107" s="22">
        <f t="shared" ref="JO107" si="9431">SUM(JO108:JO112)</f>
        <v>210487.5</v>
      </c>
      <c r="JP107" s="22">
        <f t="shared" ref="JP107" si="9432">SUM(JP108:JP112)</f>
        <v>214750</v>
      </c>
      <c r="JQ107" s="22">
        <f t="shared" ref="JQ107" si="9433">SUM(JQ108:JQ112)</f>
        <v>219012.5</v>
      </c>
      <c r="JR107" s="22">
        <f t="shared" ref="JR107" si="9434">SUM(JR108:JR112)</f>
        <v>222375</v>
      </c>
      <c r="JS107" s="22">
        <f t="shared" ref="JS107" si="9435">SUM(JS108:JS112)</f>
        <v>225737.5</v>
      </c>
      <c r="JT107" s="22">
        <f t="shared" ref="JT107" si="9436">SUM(JT108:JT112)</f>
        <v>229100</v>
      </c>
      <c r="JU107" s="22">
        <f t="shared" ref="JU107" si="9437">SUM(JU108:JU112)</f>
        <v>232462.5</v>
      </c>
      <c r="JV107" s="22">
        <f t="shared" ref="JV107" si="9438">SUM(JV108:JV112)</f>
        <v>235735</v>
      </c>
      <c r="JW107" s="22">
        <f t="shared" ref="JW107" si="9439">SUM(JW108:JW112)</f>
        <v>239007.5</v>
      </c>
      <c r="JX107" s="22">
        <f t="shared" ref="JX107" si="9440">SUM(JX108:JX112)</f>
        <v>242280</v>
      </c>
      <c r="JY107" s="22">
        <f t="shared" ref="JY107" si="9441">SUM(JY108:JY112)</f>
        <v>245552.5</v>
      </c>
      <c r="JZ107" s="22">
        <f t="shared" ref="JZ107" si="9442">SUM(JZ108:JZ112)</f>
        <v>248825</v>
      </c>
      <c r="KA107" s="22">
        <f t="shared" ref="KA107" si="9443">SUM(KA108:KA112)</f>
        <v>252097.5</v>
      </c>
      <c r="KB107" s="22">
        <f t="shared" ref="KB107" si="9444">SUM(KB108:KB112)</f>
        <v>255370</v>
      </c>
      <c r="KC107" s="22">
        <f t="shared" ref="KC107" si="9445">SUM(KC108:KC112)</f>
        <v>258642.5</v>
      </c>
      <c r="KD107" s="22">
        <f t="shared" ref="KD107" si="9446">SUM(KD108:KD112)</f>
        <v>261915</v>
      </c>
      <c r="KE107" s="22">
        <f t="shared" ref="KE107" si="9447">SUM(KE108:KE112)</f>
        <v>261915</v>
      </c>
      <c r="KF107" s="22">
        <f t="shared" ref="KF107" si="9448">SUM(KF108:KF112)</f>
        <v>262477.5</v>
      </c>
      <c r="KG107" s="22">
        <f t="shared" ref="KG107" si="9449">SUM(KG108:KG112)</f>
        <v>263040</v>
      </c>
      <c r="KH107" s="22">
        <f t="shared" ref="KH107" si="9450">SUM(KH108:KH112)</f>
        <v>263602.5</v>
      </c>
      <c r="KI107" s="22">
        <f t="shared" ref="KI107" si="9451">SUM(KI108:KI112)</f>
        <v>264165</v>
      </c>
      <c r="KJ107" s="22">
        <f t="shared" ref="KJ107" si="9452">SUM(KJ108:KJ112)</f>
        <v>264727.5</v>
      </c>
      <c r="KK107" s="22">
        <f t="shared" ref="KK107" si="9453">SUM(KK108:KK112)</f>
        <v>265290</v>
      </c>
      <c r="KL107" s="22">
        <f t="shared" ref="KL107" si="9454">SUM(KL108:KL112)</f>
        <v>265852.5</v>
      </c>
      <c r="KM107" s="22">
        <f t="shared" ref="KM107" si="9455">SUM(KM108:KM112)</f>
        <v>266415</v>
      </c>
      <c r="KN107" s="22">
        <f t="shared" ref="KN107" si="9456">SUM(KN108:KN112)</f>
        <v>266977.5</v>
      </c>
      <c r="KO107" s="22">
        <f t="shared" ref="KO107" si="9457">SUM(KO108:KO112)</f>
        <v>267540</v>
      </c>
      <c r="KP107" s="22">
        <f t="shared" ref="KP107" si="9458">SUM(KP108:KP112)</f>
        <v>268102.5</v>
      </c>
      <c r="KQ107" s="22">
        <f t="shared" ref="KQ107" si="9459">SUM(KQ108:KQ112)</f>
        <v>268665</v>
      </c>
      <c r="KR107" s="22">
        <f t="shared" ref="KR107" si="9460">SUM(KR108:KR112)</f>
        <v>269227.5</v>
      </c>
      <c r="KS107" s="22">
        <f t="shared" ref="KS107" si="9461">SUM(KS108:KS112)</f>
        <v>269790</v>
      </c>
      <c r="KT107" s="22">
        <f t="shared" ref="KT107" si="9462">SUM(KT108:KT112)</f>
        <v>270352.5</v>
      </c>
      <c r="KU107" s="22">
        <f t="shared" ref="KU107" si="9463">SUM(KU108:KU112)</f>
        <v>270915</v>
      </c>
      <c r="KV107" s="22">
        <f t="shared" ref="KV107" si="9464">SUM(KV108:KV112)</f>
        <v>271477.5</v>
      </c>
      <c r="KW107" s="22">
        <f t="shared" ref="KW107" si="9465">SUM(KW108:KW112)</f>
        <v>272340</v>
      </c>
      <c r="KX107" s="22">
        <f t="shared" ref="KX107" si="9466">SUM(KX108:KX112)</f>
        <v>273202.5</v>
      </c>
      <c r="KY107" s="22">
        <f t="shared" ref="KY107" si="9467">SUM(KY108:KY112)</f>
        <v>274065</v>
      </c>
      <c r="KZ107" s="22">
        <f t="shared" ref="KZ107" si="9468">SUM(KZ108:KZ112)</f>
        <v>274927.5</v>
      </c>
      <c r="LA107" s="22">
        <f t="shared" ref="LA107" si="9469">SUM(LA108:LA112)</f>
        <v>275820</v>
      </c>
      <c r="LB107" s="22">
        <f t="shared" ref="LB107" si="9470">SUM(LB108:LB112)</f>
        <v>276712.5</v>
      </c>
      <c r="LC107" s="22">
        <f t="shared" ref="LC107" si="9471">SUM(LC108:LC112)</f>
        <v>277605</v>
      </c>
      <c r="LD107" s="22">
        <f t="shared" ref="LD107" si="9472">SUM(LD108:LD112)</f>
        <v>278497.5</v>
      </c>
      <c r="LE107" s="22">
        <f t="shared" ref="LE107" si="9473">SUM(LE108:LE112)</f>
        <v>279390</v>
      </c>
      <c r="LF107" s="22">
        <f t="shared" ref="LF107" si="9474">SUM(LF108:LF112)</f>
        <v>280282.5</v>
      </c>
      <c r="LG107" s="22">
        <f t="shared" ref="LG107" si="9475">SUM(LG108:LG112)</f>
        <v>281175</v>
      </c>
      <c r="LH107" s="22">
        <f t="shared" ref="LH107" si="9476">SUM(LH108:LH112)</f>
        <v>282067.5</v>
      </c>
      <c r="LI107" s="22">
        <f t="shared" ref="LI107" si="9477">SUM(LI108:LI112)</f>
        <v>282960</v>
      </c>
      <c r="LJ107" s="22">
        <f t="shared" ref="LJ107" si="9478">SUM(LJ108:LJ112)</f>
        <v>280890</v>
      </c>
      <c r="LK107" s="22">
        <f t="shared" ref="LK107" si="9479">SUM(LK108:LK112)</f>
        <v>278820</v>
      </c>
      <c r="LL107" s="22">
        <f t="shared" ref="LL107" si="9480">SUM(LL108:LL112)</f>
        <v>276750</v>
      </c>
      <c r="LM107" s="22">
        <f t="shared" ref="LM107" si="9481">SUM(LM108:LM112)</f>
        <v>274680</v>
      </c>
      <c r="LN107" s="22">
        <f t="shared" ref="LN107" si="9482">SUM(LN108:LN112)</f>
        <v>272610</v>
      </c>
      <c r="LO107" s="22">
        <f t="shared" ref="LO107" si="9483">SUM(LO108:LO112)</f>
        <v>270540</v>
      </c>
      <c r="LP107" s="22">
        <f t="shared" ref="LP107" si="9484">SUM(LP108:LP112)</f>
        <v>268470.00000000006</v>
      </c>
      <c r="LQ107" s="22">
        <f t="shared" ref="LQ107" si="9485">SUM(LQ108:LQ112)</f>
        <v>266400.00000000006</v>
      </c>
      <c r="LR107" s="22">
        <f t="shared" ref="LR107" si="9486">SUM(LR108:LR112)</f>
        <v>264330.00000000006</v>
      </c>
      <c r="LS107" s="22">
        <f t="shared" ref="LS107" si="9487">SUM(LS108:LS112)</f>
        <v>262260.00000000006</v>
      </c>
      <c r="LT107" s="22">
        <f t="shared" ref="LT107" si="9488">SUM(LT108:LT112)</f>
        <v>260190.00000000006</v>
      </c>
      <c r="LU107" s="22">
        <f t="shared" ref="LU107" si="9489">SUM(LU108:LU112)</f>
        <v>258120.00000000006</v>
      </c>
      <c r="LV107" s="22">
        <f t="shared" ref="LV107" si="9490">SUM(LV108:LV112)</f>
        <v>256050.00000000006</v>
      </c>
      <c r="LW107" s="22">
        <f t="shared" ref="LW107" si="9491">SUM(LW108:LW112)</f>
        <v>253980.00000000006</v>
      </c>
      <c r="LX107" s="22">
        <f t="shared" ref="LX107" si="9492">SUM(LX108:LX112)</f>
        <v>251910.00000000006</v>
      </c>
      <c r="LY107" s="22">
        <f t="shared" ref="LY107" si="9493">SUM(LY108:LY112)</f>
        <v>249840.00000000009</v>
      </c>
      <c r="LZ107" s="22">
        <f t="shared" ref="LZ107" si="9494">SUM(LZ108:LZ112)</f>
        <v>247770.00000000009</v>
      </c>
      <c r="MA107" s="22">
        <f t="shared" ref="MA107" si="9495">SUM(MA108:MA112)</f>
        <v>246500.00000000009</v>
      </c>
      <c r="MB107" s="22">
        <f t="shared" ref="MB107" si="9496">SUM(MB108:MB112)</f>
        <v>245230.00000000009</v>
      </c>
      <c r="MC107" s="22">
        <f t="shared" ref="MC107" si="9497">SUM(MC108:MC112)</f>
        <v>243960.00000000009</v>
      </c>
      <c r="MD107" s="22">
        <f t="shared" ref="MD107" si="9498">SUM(MD108:MD112)</f>
        <v>242690.00000000009</v>
      </c>
      <c r="ME107" s="22">
        <f t="shared" ref="ME107" si="9499">SUM(ME108:ME112)</f>
        <v>241500.00000000009</v>
      </c>
      <c r="MF107" s="22">
        <f t="shared" ref="MF107" si="9500">SUM(MF108:MF112)</f>
        <v>240310.00000000009</v>
      </c>
      <c r="MG107" s="22">
        <f t="shared" ref="MG107" si="9501">SUM(MG108:MG112)</f>
        <v>239120.00000000009</v>
      </c>
      <c r="MH107" s="22">
        <f t="shared" ref="MH107" si="9502">SUM(MH108:MH112)</f>
        <v>237930.00000000009</v>
      </c>
      <c r="MI107" s="22">
        <f t="shared" ref="MI107" si="9503">SUM(MI108:MI112)</f>
        <v>236740.00000000009</v>
      </c>
      <c r="MJ107" s="22">
        <f t="shared" ref="MJ107" si="9504">SUM(MJ108:MJ112)</f>
        <v>235550.00000000009</v>
      </c>
      <c r="MK107" s="22">
        <f t="shared" ref="MK107" si="9505">SUM(MK108:MK112)</f>
        <v>234360.00000000009</v>
      </c>
      <c r="ML107" s="22">
        <f t="shared" ref="ML107" si="9506">SUM(ML108:ML112)</f>
        <v>233170.00000000009</v>
      </c>
      <c r="MM107" s="22">
        <f t="shared" ref="MM107" si="9507">SUM(MM108:MM112)</f>
        <v>231980.00000000009</v>
      </c>
      <c r="MN107" s="22">
        <f t="shared" ref="MN107" si="9508">SUM(MN108:MN112)</f>
        <v>231980.00000000009</v>
      </c>
      <c r="MO107" s="22">
        <f t="shared" ref="MO107" si="9509">SUM(MO108:MO112)</f>
        <v>232244.00000000009</v>
      </c>
      <c r="MP107" s="22">
        <f t="shared" ref="MP107" si="9510">SUM(MP108:MP112)</f>
        <v>232508.00000000009</v>
      </c>
      <c r="MQ107" s="22">
        <f t="shared" ref="MQ107" si="9511">SUM(MQ108:MQ112)</f>
        <v>232772.00000000009</v>
      </c>
      <c r="MR107" s="22">
        <f t="shared" ref="MR107" si="9512">SUM(MR108:MR112)</f>
        <v>233036.00000000009</v>
      </c>
      <c r="MS107" s="22">
        <f t="shared" ref="MS107" si="9513">SUM(MS108:MS112)</f>
        <v>233300.00000000009</v>
      </c>
      <c r="MT107" s="22">
        <f t="shared" ref="MT107" si="9514">SUM(MT108:MT112)</f>
        <v>233564.00000000009</v>
      </c>
      <c r="MU107" s="22">
        <f t="shared" ref="MU107" si="9515">SUM(MU108:MU112)</f>
        <v>233828.00000000009</v>
      </c>
      <c r="MV107" s="22">
        <f t="shared" ref="MV107" si="9516">SUM(MV108:MV112)</f>
        <v>234092.00000000009</v>
      </c>
      <c r="MW107" s="22">
        <f t="shared" ref="MW107" si="9517">SUM(MW108:MW112)</f>
        <v>234356.00000000009</v>
      </c>
      <c r="MX107" s="22">
        <f t="shared" ref="MX107" si="9518">SUM(MX108:MX112)</f>
        <v>234620.00000000009</v>
      </c>
      <c r="MY107" s="22">
        <f t="shared" ref="MY107" si="9519">SUM(MY108:MY112)</f>
        <v>234884.00000000009</v>
      </c>
      <c r="MZ107" s="22">
        <f t="shared" ref="MZ107" si="9520">SUM(MZ108:MZ112)</f>
        <v>235148.00000000009</v>
      </c>
      <c r="NA107" s="22">
        <f t="shared" ref="NA107" si="9521">SUM(NA108:NA112)</f>
        <v>235412.00000000009</v>
      </c>
      <c r="NB107" s="22">
        <f t="shared" ref="NB107" si="9522">SUM(NB108:NB112)</f>
        <v>235676.00000000009</v>
      </c>
      <c r="NC107" s="22">
        <f t="shared" ref="NC107" si="9523">SUM(NC108:NC112)</f>
        <v>235940.00000000009</v>
      </c>
      <c r="ND107" s="22">
        <f t="shared" ref="ND107" si="9524">SUM(ND108:ND112)</f>
        <v>236204.00000000009</v>
      </c>
      <c r="NE107" s="22">
        <f t="shared" ref="NE107" si="9525">SUM(NE108:NE112)</f>
        <v>236468.00000000009</v>
      </c>
      <c r="NF107" s="22">
        <f t="shared" ref="NF107" si="9526">SUM(NF108:NF112)</f>
        <v>236492.00000000009</v>
      </c>
      <c r="NG107" s="22">
        <f t="shared" ref="NG107" si="9527">SUM(NG108:NG112)</f>
        <v>236516.00000000009</v>
      </c>
      <c r="NH107" s="22">
        <f t="shared" ref="NH107" si="9528">SUM(NH108:NH112)</f>
        <v>236540.00000000009</v>
      </c>
      <c r="NI107" s="22">
        <f t="shared" ref="NI107" si="9529">SUM(NI108:NI112)</f>
        <v>236564.00000000009</v>
      </c>
      <c r="NJ107" s="22">
        <f t="shared" ref="NJ107" si="9530">SUM(NJ108:NJ112)</f>
        <v>236564.00000000009</v>
      </c>
      <c r="NK107" s="22">
        <f t="shared" ref="NK107" si="9531">SUM(NK108:NK112)</f>
        <v>236564.00000000009</v>
      </c>
      <c r="NL107" s="22">
        <f t="shared" ref="NL107" si="9532">SUM(NL108:NL112)</f>
        <v>236564.00000000009</v>
      </c>
      <c r="NM107" s="22">
        <f t="shared" ref="NM107" si="9533">SUM(NM108:NM112)</f>
        <v>236564.00000000009</v>
      </c>
      <c r="NN107" s="22">
        <f t="shared" ref="NN107" si="9534">SUM(NN108:NN112)</f>
        <v>236564.00000000009</v>
      </c>
      <c r="NO107" s="22">
        <f t="shared" ref="NO107" si="9535">SUM(NO108:NO112)</f>
        <v>236564.00000000009</v>
      </c>
      <c r="NP107" s="22">
        <f t="shared" ref="NP107" si="9536">SUM(NP108:NP112)</f>
        <v>236564.00000000009</v>
      </c>
      <c r="NQ107" s="22">
        <f t="shared" ref="NQ107" si="9537">SUM(NQ108:NQ112)</f>
        <v>236564.00000000009</v>
      </c>
      <c r="NR107" s="22">
        <f t="shared" ref="NR107" si="9538">SUM(NR108:NR112)</f>
        <v>236564.00000000009</v>
      </c>
      <c r="NS107" s="22">
        <f t="shared" ref="NS107" si="9539">SUM(NS108:NS112)</f>
        <v>236828.00000000009</v>
      </c>
      <c r="NT107" s="22">
        <f t="shared" ref="NT107" si="9540">SUM(NT108:NT112)</f>
        <v>237092.00000000009</v>
      </c>
      <c r="NU107" s="22">
        <f t="shared" ref="NU107" si="9541">SUM(NU108:NU112)</f>
        <v>237356.00000000009</v>
      </c>
      <c r="NV107" s="22">
        <f t="shared" ref="NV107" si="9542">SUM(NV108:NV112)</f>
        <v>237620.00000000009</v>
      </c>
      <c r="NW107" s="22">
        <f t="shared" ref="NW107" si="9543">SUM(NW108:NW112)</f>
        <v>237884.00000000009</v>
      </c>
      <c r="NX107" s="22">
        <f t="shared" ref="NX107" si="9544">SUM(NX108:NX112)</f>
        <v>238148.00000000009</v>
      </c>
      <c r="NY107" s="22">
        <f t="shared" ref="NY107" si="9545">SUM(NY108:NY112)</f>
        <v>238412.00000000009</v>
      </c>
      <c r="NZ107" s="22">
        <f t="shared" ref="NZ107" si="9546">SUM(NZ108:NZ112)</f>
        <v>238676.00000000009</v>
      </c>
      <c r="OA107" s="22">
        <f t="shared" ref="OA107" si="9547">SUM(OA108:OA112)</f>
        <v>238940.00000000009</v>
      </c>
      <c r="OB107" s="22">
        <f t="shared" ref="OB107" si="9548">SUM(OB108:OB112)</f>
        <v>239204.00000000009</v>
      </c>
      <c r="OC107" s="22">
        <f t="shared" ref="OC107" si="9549">SUM(OC108:OC112)</f>
        <v>239468.00000000009</v>
      </c>
      <c r="OD107" s="22">
        <f t="shared" ref="OD107" si="9550">SUM(OD108:OD112)</f>
        <v>239732.00000000009</v>
      </c>
      <c r="OE107" s="22">
        <f t="shared" ref="OE107" si="9551">SUM(OE108:OE112)</f>
        <v>239996.00000000009</v>
      </c>
      <c r="OF107" s="22">
        <f t="shared" ref="OF107" si="9552">SUM(OF108:OF112)</f>
        <v>240260.00000000009</v>
      </c>
      <c r="OG107" s="22">
        <f t="shared" ref="OG107" si="9553">SUM(OG108:OG112)</f>
        <v>240524.00000000009</v>
      </c>
      <c r="OH107" s="22">
        <f t="shared" ref="OH107" si="9554">SUM(OH108:OH112)</f>
        <v>240788.00000000009</v>
      </c>
      <c r="OI107" s="22">
        <f t="shared" ref="OI107" si="9555">SUM(OI108:OI112)</f>
        <v>241052.00000000009</v>
      </c>
      <c r="OJ107" s="22">
        <f t="shared" ref="OJ107" si="9556">SUM(OJ108:OJ112)</f>
        <v>241076.00000000009</v>
      </c>
      <c r="OK107" s="22">
        <f t="shared" ref="OK107" si="9557">SUM(OK108:OK112)</f>
        <v>241100.00000000009</v>
      </c>
      <c r="OL107" s="22">
        <f t="shared" ref="OL107" si="9558">SUM(OL108:OL112)</f>
        <v>241124.00000000009</v>
      </c>
      <c r="OM107" s="22">
        <f t="shared" ref="OM107" si="9559">SUM(OM108:OM112)</f>
        <v>241148.00000000009</v>
      </c>
      <c r="ON107" s="22">
        <f t="shared" ref="ON107" si="9560">SUM(ON108:ON112)</f>
        <v>241148.00000000009</v>
      </c>
      <c r="OO107" s="22">
        <f t="shared" ref="OO107" si="9561">SUM(OO108:OO112)</f>
        <v>241148.00000000009</v>
      </c>
      <c r="OP107" s="22">
        <f t="shared" ref="OP107" si="9562">SUM(OP108:OP112)</f>
        <v>241148.00000000009</v>
      </c>
      <c r="OQ107" s="22">
        <f t="shared" ref="OQ107" si="9563">SUM(OQ108:OQ112)</f>
        <v>241148.00000000009</v>
      </c>
      <c r="OR107" s="22">
        <f t="shared" ref="OR107" si="9564">SUM(OR108:OR112)</f>
        <v>241148.00000000009</v>
      </c>
      <c r="OS107" s="22">
        <f t="shared" ref="OS107" si="9565">SUM(OS108:OS112)</f>
        <v>241148.00000000009</v>
      </c>
      <c r="OT107" s="22">
        <f t="shared" ref="OT107" si="9566">SUM(OT108:OT112)</f>
        <v>241148.00000000009</v>
      </c>
      <c r="OU107" s="22">
        <f t="shared" ref="OU107" si="9567">SUM(OU108:OU112)</f>
        <v>241148.00000000009</v>
      </c>
      <c r="OV107" s="22">
        <f t="shared" ref="OV107" si="9568">SUM(OV108:OV112)</f>
        <v>241148.00000000009</v>
      </c>
      <c r="OW107" s="22">
        <f t="shared" ref="OW107" si="9569">SUM(OW108:OW112)</f>
        <v>241148.00000000009</v>
      </c>
      <c r="OX107" s="22">
        <f t="shared" ref="OX107" si="9570">SUM(OX108:OX112)</f>
        <v>242162.00000000009</v>
      </c>
      <c r="OY107" s="22">
        <f t="shared" ref="OY107" si="9571">SUM(OY108:OY112)</f>
        <v>243176.00000000009</v>
      </c>
      <c r="OZ107" s="22">
        <f t="shared" ref="OZ107" si="9572">SUM(OZ108:OZ112)</f>
        <v>244190.00000000009</v>
      </c>
      <c r="PA107" s="22">
        <f t="shared" ref="PA107" si="9573">SUM(PA108:PA112)</f>
        <v>245204.00000000009</v>
      </c>
      <c r="PB107" s="22">
        <f t="shared" ref="PB107" si="9574">SUM(PB108:PB112)</f>
        <v>246218.00000000009</v>
      </c>
      <c r="PC107" s="22">
        <f t="shared" ref="PC107" si="9575">SUM(PC108:PC112)</f>
        <v>247232.00000000006</v>
      </c>
      <c r="PD107" s="22">
        <f t="shared" ref="PD107" si="9576">SUM(PD108:PD112)</f>
        <v>248246.00000000006</v>
      </c>
      <c r="PE107" s="22">
        <f t="shared" ref="PE107" si="9577">SUM(PE108:PE112)</f>
        <v>249260.00000000006</v>
      </c>
      <c r="PF107" s="22">
        <f t="shared" ref="PF107" si="9578">SUM(PF108:PF112)</f>
        <v>250274.00000000006</v>
      </c>
      <c r="PG107" s="22">
        <f t="shared" ref="PG107" si="9579">SUM(PG108:PG112)</f>
        <v>251288.00000000006</v>
      </c>
      <c r="PH107" s="22">
        <f t="shared" ref="PH107" si="9580">SUM(PH108:PH112)</f>
        <v>252302.00000000006</v>
      </c>
      <c r="PI107" s="22">
        <f t="shared" ref="PI107" si="9581">SUM(PI108:PI112)</f>
        <v>253316.00000000003</v>
      </c>
      <c r="PJ107" s="22">
        <f t="shared" ref="PJ107" si="9582">SUM(PJ108:PJ112)</f>
        <v>254330.00000000003</v>
      </c>
      <c r="PK107" s="22">
        <f t="shared" ref="PK107" si="9583">SUM(PK108:PK112)</f>
        <v>255344.00000000003</v>
      </c>
      <c r="PL107" s="22">
        <f t="shared" ref="PL107" si="9584">SUM(PL108:PL112)</f>
        <v>256358.00000000003</v>
      </c>
      <c r="PM107" s="22">
        <f t="shared" ref="PM107" si="9585">SUM(PM108:PM112)</f>
        <v>257372.00000000003</v>
      </c>
      <c r="PN107" s="22">
        <f t="shared" ref="PN107" si="9586">SUM(PN108:PN112)</f>
        <v>258386.00000000003</v>
      </c>
      <c r="PO107" s="22">
        <f t="shared" ref="PO107" si="9587">SUM(PO108:PO112)</f>
        <v>259560</v>
      </c>
      <c r="PP107" s="22">
        <f t="shared" ref="PP107" si="9588">SUM(PP108:PP112)</f>
        <v>260734</v>
      </c>
      <c r="PQ107" s="22">
        <f t="shared" ref="PQ107" si="9589">SUM(PQ108:PQ112)</f>
        <v>261908</v>
      </c>
      <c r="PR107" s="22">
        <f t="shared" ref="PR107" si="9590">SUM(PR108:PR112)</f>
        <v>263082</v>
      </c>
      <c r="PS107" s="22">
        <f t="shared" ref="PS107" si="9591">SUM(PS108:PS112)</f>
        <v>264272</v>
      </c>
      <c r="PT107" s="22">
        <f t="shared" ref="PT107" si="9592">SUM(PT108:PT112)</f>
        <v>265462</v>
      </c>
      <c r="PU107" s="22">
        <f t="shared" ref="PU107" si="9593">SUM(PU108:PU112)</f>
        <v>266652</v>
      </c>
      <c r="PV107" s="22">
        <f t="shared" ref="PV107" si="9594">SUM(PV108:PV112)</f>
        <v>267842</v>
      </c>
      <c r="PW107" s="22">
        <f t="shared" ref="PW107" si="9595">SUM(PW108:PW112)</f>
        <v>269032</v>
      </c>
      <c r="PX107" s="22">
        <f t="shared" ref="PX107" si="9596">SUM(PX108:PX112)</f>
        <v>270222</v>
      </c>
      <c r="PY107" s="22">
        <f t="shared" ref="PY107" si="9597">SUM(PY108:PY112)</f>
        <v>271412</v>
      </c>
      <c r="PZ107" s="22">
        <f t="shared" ref="PZ107" si="9598">SUM(PZ108:PZ112)</f>
        <v>272602</v>
      </c>
      <c r="QA107" s="22">
        <f t="shared" ref="QA107" si="9599">SUM(QA108:QA112)</f>
        <v>273792</v>
      </c>
      <c r="QB107" s="22">
        <f t="shared" ref="QB107" si="9600">SUM(QB108:QB112)</f>
        <v>273792</v>
      </c>
      <c r="QC107" s="22">
        <f t="shared" ref="QC107" si="9601">SUM(QC108:QC112)</f>
        <v>279811.5</v>
      </c>
      <c r="QD107" s="22">
        <f t="shared" ref="QD107" si="9602">SUM(QD108:QD112)</f>
        <v>285831</v>
      </c>
      <c r="QE107" s="22">
        <f t="shared" ref="QE107" si="9603">SUM(QE108:QE112)</f>
        <v>291850.5</v>
      </c>
      <c r="QF107" s="22">
        <f t="shared" ref="QF107" si="9604">SUM(QF108:QF112)</f>
        <v>297870</v>
      </c>
      <c r="QG107" s="22">
        <f t="shared" ref="QG107" si="9605">SUM(QG108:QG112)</f>
        <v>303889.5</v>
      </c>
      <c r="QH107" s="22">
        <f t="shared" ref="QH107" si="9606">SUM(QH108:QH112)</f>
        <v>309909</v>
      </c>
      <c r="QI107" s="22">
        <f t="shared" ref="QI107" si="9607">SUM(QI108:QI112)</f>
        <v>315928.5</v>
      </c>
      <c r="QJ107" s="22">
        <f t="shared" ref="QJ107" si="9608">SUM(QJ108:QJ112)</f>
        <v>321948</v>
      </c>
      <c r="QK107" s="22">
        <f t="shared" ref="QK107" si="9609">SUM(QK108:QK112)</f>
        <v>327967.5</v>
      </c>
      <c r="QL107" s="22">
        <f t="shared" ref="QL107" si="9610">SUM(QL108:QL112)</f>
        <v>333987</v>
      </c>
      <c r="QM107" s="22">
        <f t="shared" ref="QM107" si="9611">SUM(QM108:QM112)</f>
        <v>340006.5</v>
      </c>
      <c r="QN107" s="22">
        <f t="shared" ref="QN107" si="9612">SUM(QN108:QN112)</f>
        <v>346026</v>
      </c>
      <c r="QO107" s="22">
        <f t="shared" ref="QO107" si="9613">SUM(QO108:QO112)</f>
        <v>352045.5</v>
      </c>
      <c r="QP107" s="22">
        <f t="shared" ref="QP107" si="9614">SUM(QP108:QP112)</f>
        <v>358065</v>
      </c>
      <c r="QQ107" s="22">
        <f t="shared" ref="QQ107" si="9615">SUM(QQ108:QQ112)</f>
        <v>364084.5</v>
      </c>
      <c r="QR107" s="22">
        <f t="shared" ref="QR107" si="9616">SUM(QR108:QR112)</f>
        <v>370104</v>
      </c>
      <c r="QS107" s="22">
        <f t="shared" ref="QS107" si="9617">SUM(QS108:QS112)</f>
        <v>376123.5</v>
      </c>
      <c r="QT107" s="22">
        <f t="shared" ref="QT107" si="9618">SUM(QT108:QT112)</f>
        <v>380403</v>
      </c>
      <c r="QU107" s="22">
        <f t="shared" ref="QU107" si="9619">SUM(QU108:QU112)</f>
        <v>384682.5</v>
      </c>
      <c r="QV107" s="22">
        <f t="shared" ref="QV107" si="9620">SUM(QV108:QV112)</f>
        <v>388962</v>
      </c>
      <c r="QW107" s="22">
        <f t="shared" ref="QW107" si="9621">SUM(QW108:QW112)</f>
        <v>393241.5</v>
      </c>
      <c r="QX107" s="22">
        <f t="shared" ref="QX107" si="9622">SUM(QX108:QX112)</f>
        <v>397347</v>
      </c>
      <c r="QY107" s="22">
        <f t="shared" ref="QY107" si="9623">SUM(QY108:QY112)</f>
        <v>401452.5</v>
      </c>
      <c r="QZ107" s="22">
        <f t="shared" ref="QZ107" si="9624">SUM(QZ108:QZ112)</f>
        <v>405558</v>
      </c>
      <c r="RA107" s="22">
        <f t="shared" ref="RA107" si="9625">SUM(RA108:RA112)</f>
        <v>409663.5</v>
      </c>
      <c r="RB107" s="22">
        <f t="shared" ref="RB107" si="9626">SUM(RB108:RB112)</f>
        <v>413769</v>
      </c>
      <c r="RC107" s="22">
        <f t="shared" ref="RC107" si="9627">SUM(RC108:RC112)</f>
        <v>417874.5</v>
      </c>
      <c r="RD107" s="22">
        <f t="shared" ref="RD107" si="9628">SUM(RD108:RD112)</f>
        <v>421980</v>
      </c>
      <c r="RE107" s="22">
        <f t="shared" ref="RE107" si="9629">SUM(RE108:RE112)</f>
        <v>426085.5</v>
      </c>
      <c r="RF107" s="22">
        <f t="shared" ref="RF107" si="9630">SUM(RF108:RF112)</f>
        <v>430191</v>
      </c>
      <c r="RG107" s="22">
        <f t="shared" ref="RG107" si="9631">SUM(RG108:RG112)</f>
        <v>432904.5</v>
      </c>
      <c r="RH107" s="22">
        <f t="shared" ref="RH107" si="9632">SUM(RH108:RH112)</f>
        <v>435618</v>
      </c>
      <c r="RI107" s="22">
        <f t="shared" ref="RI107" si="9633">SUM(RI108:RI112)</f>
        <v>438331.5</v>
      </c>
      <c r="RJ107" s="22">
        <f t="shared" ref="RJ107" si="9634">SUM(RJ108:RJ112)</f>
        <v>441045</v>
      </c>
      <c r="RK107" s="22">
        <f t="shared" ref="RK107" si="9635">SUM(RK108:RK112)</f>
        <v>443758.5</v>
      </c>
      <c r="RL107" s="22">
        <f t="shared" ref="RL107" si="9636">SUM(RL108:RL112)</f>
        <v>446472</v>
      </c>
      <c r="RM107" s="22">
        <f t="shared" ref="RM107" si="9637">SUM(RM108:RM112)</f>
        <v>449185.5</v>
      </c>
      <c r="RN107" s="22">
        <f t="shared" ref="RN107" si="9638">SUM(RN108:RN112)</f>
        <v>451899</v>
      </c>
      <c r="RO107" s="22">
        <f t="shared" ref="RO107" si="9639">SUM(RO108:RO112)</f>
        <v>454612.5</v>
      </c>
      <c r="RP107" s="22">
        <f t="shared" ref="RP107" si="9640">SUM(RP108:RP112)</f>
        <v>457326</v>
      </c>
      <c r="RQ107" s="22">
        <f t="shared" ref="RQ107" si="9641">SUM(RQ108:RQ112)</f>
        <v>460039.5</v>
      </c>
      <c r="RR107" s="22">
        <f t="shared" ref="RR107" si="9642">SUM(RR108:RR112)</f>
        <v>462753</v>
      </c>
      <c r="RS107" s="22">
        <f t="shared" ref="RS107" si="9643">SUM(RS108:RS112)</f>
        <v>465466.5</v>
      </c>
      <c r="RT107" s="22">
        <f t="shared" ref="RT107" si="9644">SUM(RT108:RT112)</f>
        <v>468180</v>
      </c>
      <c r="RU107" s="22">
        <f t="shared" ref="RU107" si="9645">SUM(RU108:RU112)</f>
        <v>470893.5</v>
      </c>
      <c r="RV107" s="22">
        <f t="shared" ref="RV107" si="9646">SUM(RV108:RV112)</f>
        <v>473607</v>
      </c>
      <c r="RW107" s="22">
        <f t="shared" ref="RW107" si="9647">SUM(RW108:RW112)</f>
        <v>476320.5</v>
      </c>
      <c r="RX107" s="22">
        <f t="shared" ref="RX107" si="9648">SUM(RX108:RX112)</f>
        <v>477054</v>
      </c>
      <c r="RY107" s="22">
        <f t="shared" ref="RY107" si="9649">SUM(RY108:RY112)</f>
        <v>477787.5</v>
      </c>
      <c r="RZ107" s="22">
        <f t="shared" ref="RZ107" si="9650">SUM(RZ108:RZ112)</f>
        <v>478521</v>
      </c>
      <c r="SA107" s="22">
        <f t="shared" ref="SA107" si="9651">SUM(SA108:SA112)</f>
        <v>479254.5</v>
      </c>
      <c r="SB107" s="22">
        <f t="shared" ref="SB107" si="9652">SUM(SB108:SB112)</f>
        <v>479790</v>
      </c>
      <c r="SC107" s="22">
        <f t="shared" ref="SC107" si="9653">SUM(SC108:SC112)</f>
        <v>480325.5</v>
      </c>
      <c r="SD107" s="22">
        <f t="shared" ref="SD107" si="9654">SUM(SD108:SD112)</f>
        <v>480861</v>
      </c>
      <c r="SE107" s="22">
        <f t="shared" ref="SE107" si="9655">SUM(SE108:SE112)</f>
        <v>481396.5</v>
      </c>
      <c r="SF107" s="22">
        <f t="shared" ref="SF107" si="9656">SUM(SF108:SF112)</f>
        <v>481932</v>
      </c>
      <c r="SG107" s="22">
        <f t="shared" ref="SG107" si="9657">SUM(SG108:SG112)</f>
        <v>482467.5</v>
      </c>
      <c r="SH107" s="22">
        <f t="shared" ref="SH107" si="9658">SUM(SH108:SH112)</f>
        <v>483003</v>
      </c>
      <c r="SI107" s="22">
        <f t="shared" ref="SI107" si="9659">SUM(SI108:SI112)</f>
        <v>483538.5</v>
      </c>
      <c r="SJ107" s="22">
        <f t="shared" ref="SJ107" si="9660">SUM(SJ108:SJ112)</f>
        <v>484074</v>
      </c>
      <c r="SK107" s="22">
        <f t="shared" ref="SK107" si="9661">SUM(SK108:SK112)</f>
        <v>484074</v>
      </c>
      <c r="SL107" s="22">
        <f t="shared" ref="SL107" si="9662">SUM(SL108:SL112)</f>
        <v>477864</v>
      </c>
      <c r="SM107" s="22">
        <f t="shared" ref="SM107" si="9663">SUM(SM108:SM112)</f>
        <v>471654</v>
      </c>
      <c r="SN107" s="22">
        <f t="shared" ref="SN107" si="9664">SUM(SN108:SN112)</f>
        <v>465444</v>
      </c>
      <c r="SO107" s="22">
        <f t="shared" ref="SO107" si="9665">SUM(SO108:SO112)</f>
        <v>459234</v>
      </c>
      <c r="SP107" s="22">
        <f t="shared" ref="SP107" si="9666">SUM(SP108:SP112)</f>
        <v>453024</v>
      </c>
      <c r="SQ107" s="22">
        <f t="shared" ref="SQ107" si="9667">SUM(SQ108:SQ112)</f>
        <v>446814</v>
      </c>
      <c r="SR107" s="22">
        <f t="shared" ref="SR107" si="9668">SUM(SR108:SR112)</f>
        <v>440604</v>
      </c>
      <c r="SS107" s="22">
        <f t="shared" ref="SS107" si="9669">SUM(SS108:SS112)</f>
        <v>434394</v>
      </c>
      <c r="ST107" s="22">
        <f t="shared" ref="ST107" si="9670">SUM(ST108:ST112)</f>
        <v>428184</v>
      </c>
      <c r="SU107" s="22">
        <f t="shared" ref="SU107" si="9671">SUM(SU108:SU112)</f>
        <v>421974</v>
      </c>
      <c r="SV107" s="22">
        <f t="shared" ref="SV107" si="9672">SUM(SV108:SV112)</f>
        <v>415764</v>
      </c>
      <c r="SW107" s="22">
        <f t="shared" ref="SW107" si="9673">SUM(SW108:SW112)</f>
        <v>409554</v>
      </c>
      <c r="SX107" s="22">
        <f t="shared" ref="SX107" si="9674">SUM(SX108:SX112)</f>
        <v>403344</v>
      </c>
      <c r="SY107" s="22">
        <f t="shared" ref="SY107" si="9675">SUM(SY108:SY112)</f>
        <v>397134</v>
      </c>
      <c r="SZ107" s="22">
        <f t="shared" ref="SZ107" si="9676">SUM(SZ108:SZ112)</f>
        <v>390924</v>
      </c>
      <c r="TA107" s="22">
        <f t="shared" ref="TA107" si="9677">SUM(TA108:TA112)</f>
        <v>384714</v>
      </c>
      <c r="TB107" s="22">
        <f t="shared" ref="TB107" si="9678">SUM(TB108:TB112)</f>
        <v>378504</v>
      </c>
      <c r="TC107" s="22">
        <f t="shared" ref="TC107" si="9679">SUM(TC108:TC112)</f>
        <v>374694</v>
      </c>
      <c r="TD107" s="22">
        <f t="shared" ref="TD107" si="9680">SUM(TD108:TD112)</f>
        <v>370884</v>
      </c>
      <c r="TE107" s="22">
        <f t="shared" ref="TE107" si="9681">SUM(TE108:TE112)</f>
        <v>367074</v>
      </c>
      <c r="TF107" s="22">
        <f t="shared" ref="TF107" si="9682">SUM(TF108:TF112)</f>
        <v>363264</v>
      </c>
      <c r="TG107" s="22">
        <f t="shared" ref="TG107" si="9683">SUM(TG108:TG112)</f>
        <v>359694</v>
      </c>
      <c r="TH107" s="22">
        <f t="shared" ref="TH107" si="9684">SUM(TH108:TH112)</f>
        <v>356124</v>
      </c>
      <c r="TI107" s="22">
        <f t="shared" ref="TI107" si="9685">SUM(TI108:TI112)</f>
        <v>352554</v>
      </c>
      <c r="TJ107" s="22">
        <f t="shared" ref="TJ107" si="9686">SUM(TJ108:TJ112)</f>
        <v>348984</v>
      </c>
      <c r="TK107" s="22">
        <f t="shared" ref="TK107" si="9687">SUM(TK108:TK112)</f>
        <v>345414</v>
      </c>
      <c r="TL107" s="22">
        <f t="shared" ref="TL107" si="9688">SUM(TL108:TL112)</f>
        <v>341844</v>
      </c>
      <c r="TM107" s="22">
        <f t="shared" ref="TM107" si="9689">SUM(TM108:TM112)</f>
        <v>338274</v>
      </c>
      <c r="TN107" s="22">
        <f t="shared" ref="TN107" si="9690">SUM(TN108:TN112)</f>
        <v>334704</v>
      </c>
      <c r="TO107" s="22">
        <f t="shared" ref="TO107" si="9691">SUM(TO108:TO112)</f>
        <v>331134</v>
      </c>
      <c r="TP107" s="22">
        <f t="shared" ref="TP107" si="9692">SUM(TP108:TP112)</f>
        <v>331359</v>
      </c>
      <c r="TQ107" s="22">
        <f t="shared" ref="TQ107" si="9693">SUM(TQ108:TQ112)</f>
        <v>331584</v>
      </c>
      <c r="TR107" s="22">
        <f t="shared" ref="TR107" si="9694">SUM(TR108:TR112)</f>
        <v>331809</v>
      </c>
      <c r="TS107" s="22">
        <f t="shared" ref="TS107" si="9695">SUM(TS108:TS112)</f>
        <v>332034</v>
      </c>
      <c r="TT107" s="22">
        <f t="shared" ref="TT107" si="9696">SUM(TT108:TT112)</f>
        <v>332259</v>
      </c>
      <c r="TU107" s="22">
        <f t="shared" ref="TU107" si="9697">SUM(TU108:TU112)</f>
        <v>332484</v>
      </c>
      <c r="TV107" s="22">
        <f t="shared" ref="TV107" si="9698">SUM(TV108:TV112)</f>
        <v>332709</v>
      </c>
      <c r="TW107" s="22">
        <f t="shared" ref="TW107" si="9699">SUM(TW108:TW112)</f>
        <v>332934</v>
      </c>
      <c r="TX107" s="22">
        <f t="shared" ref="TX107" si="9700">SUM(TX108:TX112)</f>
        <v>333159</v>
      </c>
      <c r="TY107" s="22">
        <f t="shared" ref="TY107" si="9701">SUM(TY108:TY112)</f>
        <v>333384</v>
      </c>
      <c r="TZ107" s="22">
        <f t="shared" ref="TZ107" si="9702">SUM(TZ108:TZ112)</f>
        <v>333609</v>
      </c>
      <c r="UA107" s="22">
        <f t="shared" ref="UA107" si="9703">SUM(UA108:UA112)</f>
        <v>333834</v>
      </c>
      <c r="UB107" s="22">
        <f t="shared" ref="UB107" si="9704">SUM(UB108:UB112)</f>
        <v>334059</v>
      </c>
      <c r="UC107" s="22">
        <f t="shared" ref="UC107" si="9705">SUM(UC108:UC112)</f>
        <v>334284</v>
      </c>
      <c r="UD107" s="22">
        <f t="shared" ref="UD107" si="9706">SUM(UD108:UD112)</f>
        <v>334509</v>
      </c>
      <c r="UE107" s="22">
        <f t="shared" ref="UE107" si="9707">SUM(UE108:UE112)</f>
        <v>334734</v>
      </c>
      <c r="UF107" s="22">
        <f t="shared" ref="UF107" si="9708">SUM(UF108:UF112)</f>
        <v>334959</v>
      </c>
      <c r="UG107" s="22">
        <f t="shared" ref="UG107" si="9709">SUM(UG108:UG112)</f>
        <v>335304</v>
      </c>
      <c r="UH107" s="22">
        <f t="shared" ref="UH107" si="9710">SUM(UH108:UH112)</f>
        <v>335649</v>
      </c>
      <c r="UI107" s="22">
        <f t="shared" ref="UI107" si="9711">SUM(UI108:UI112)</f>
        <v>335994</v>
      </c>
      <c r="UJ107" s="22">
        <f t="shared" ref="UJ107" si="9712">SUM(UJ108:UJ112)</f>
        <v>336339</v>
      </c>
      <c r="UK107" s="22">
        <f t="shared" ref="UK107" si="9713">SUM(UK108:UK112)</f>
        <v>336696</v>
      </c>
      <c r="UL107" s="22">
        <f t="shared" ref="UL107" si="9714">SUM(UL108:UL112)</f>
        <v>337053</v>
      </c>
      <c r="UM107" s="22">
        <f t="shared" ref="UM107" si="9715">SUM(UM108:UM112)</f>
        <v>337410</v>
      </c>
      <c r="UN107" s="22">
        <f t="shared" ref="UN107" si="9716">SUM(UN108:UN112)</f>
        <v>337767</v>
      </c>
      <c r="UO107" s="22">
        <f t="shared" ref="UO107" si="9717">SUM(UO108:UO112)</f>
        <v>338124</v>
      </c>
      <c r="UP107" s="22">
        <f t="shared" ref="UP107" si="9718">SUM(UP108:UP112)</f>
        <v>338481</v>
      </c>
      <c r="UQ107" s="22">
        <f t="shared" ref="UQ107" si="9719">SUM(UQ108:UQ112)</f>
        <v>338838</v>
      </c>
      <c r="UR107" s="22">
        <f t="shared" ref="UR107" si="9720">SUM(UR108:UR112)</f>
        <v>339195</v>
      </c>
      <c r="US107" s="22">
        <f t="shared" ref="US107" si="9721">SUM(US108:US112)</f>
        <v>339552</v>
      </c>
      <c r="UT107" s="22">
        <f t="shared" ref="UT107" si="9722">SUM(UT108:UT112)</f>
        <v>339552</v>
      </c>
      <c r="UU107" s="22">
        <f t="shared" ref="UU107" si="9723">SUM(UU108:UU112)</f>
        <v>340902</v>
      </c>
      <c r="UV107" s="22">
        <f t="shared" ref="UV107" si="9724">SUM(UV108:UV112)</f>
        <v>342252</v>
      </c>
      <c r="UW107" s="22">
        <f t="shared" ref="UW107" si="9725">SUM(UW108:UW112)</f>
        <v>343602</v>
      </c>
      <c r="UX107" s="22">
        <f t="shared" ref="UX107" si="9726">SUM(UX108:UX112)</f>
        <v>344952</v>
      </c>
      <c r="UY107" s="22">
        <f t="shared" ref="UY107" si="9727">SUM(UY108:UY112)</f>
        <v>346302</v>
      </c>
      <c r="UZ107" s="22">
        <f t="shared" ref="UZ107" si="9728">SUM(UZ108:UZ112)</f>
        <v>347652</v>
      </c>
      <c r="VA107" s="22">
        <f t="shared" ref="VA107" si="9729">SUM(VA108:VA112)</f>
        <v>349002</v>
      </c>
      <c r="VB107" s="22">
        <f t="shared" ref="VB107" si="9730">SUM(VB108:VB112)</f>
        <v>350352</v>
      </c>
      <c r="VC107" s="22">
        <f t="shared" ref="VC107" si="9731">SUM(VC108:VC112)</f>
        <v>351702</v>
      </c>
      <c r="VD107" s="22">
        <f t="shared" ref="VD107" si="9732">SUM(VD108:VD112)</f>
        <v>353052</v>
      </c>
      <c r="VE107" s="22">
        <f t="shared" ref="VE107" si="9733">SUM(VE108:VE112)</f>
        <v>354402</v>
      </c>
      <c r="VF107" s="22">
        <f t="shared" ref="VF107" si="9734">SUM(VF108:VF112)</f>
        <v>355752</v>
      </c>
      <c r="VG107" s="22">
        <f t="shared" ref="VG107" si="9735">SUM(VG108:VG112)</f>
        <v>357102</v>
      </c>
      <c r="VH107" s="22">
        <f t="shared" ref="VH107" si="9736">SUM(VH108:VH112)</f>
        <v>358452</v>
      </c>
      <c r="VI107" s="22">
        <f t="shared" ref="VI107" si="9737">SUM(VI108:VI112)</f>
        <v>359802</v>
      </c>
      <c r="VJ107" s="22">
        <f t="shared" ref="VJ107" si="9738">SUM(VJ108:VJ112)</f>
        <v>361152</v>
      </c>
      <c r="VK107" s="22">
        <f t="shared" ref="VK107" si="9739">SUM(VK108:VK112)</f>
        <v>362502</v>
      </c>
      <c r="VL107" s="22">
        <f t="shared" ref="VL107" si="9740">SUM(VL108:VL112)</f>
        <v>364572</v>
      </c>
      <c r="VM107" s="22">
        <f t="shared" ref="VM107" si="9741">SUM(VM108:VM112)</f>
        <v>366642</v>
      </c>
      <c r="VN107" s="22">
        <f t="shared" ref="VN107" si="9742">SUM(VN108:VN112)</f>
        <v>368712</v>
      </c>
      <c r="VO107" s="22">
        <f t="shared" ref="VO107" si="9743">SUM(VO108:VO112)</f>
        <v>370782</v>
      </c>
      <c r="VP107" s="22">
        <f t="shared" ref="VP107" si="9744">SUM(VP108:VP112)</f>
        <v>372924</v>
      </c>
      <c r="VQ107" s="22">
        <f t="shared" ref="VQ107" si="9745">SUM(VQ108:VQ112)</f>
        <v>375066</v>
      </c>
      <c r="VR107" s="22">
        <f t="shared" ref="VR107" si="9746">SUM(VR108:VR112)</f>
        <v>377208</v>
      </c>
      <c r="VS107" s="22">
        <f t="shared" ref="VS107" si="9747">SUM(VS108:VS112)</f>
        <v>379350</v>
      </c>
      <c r="VT107" s="22">
        <f t="shared" ref="VT107" si="9748">SUM(VT108:VT112)</f>
        <v>381492</v>
      </c>
      <c r="VU107" s="22">
        <f t="shared" ref="VU107" si="9749">SUM(VU108:VU112)</f>
        <v>383634</v>
      </c>
      <c r="VV107" s="22">
        <f t="shared" ref="VV107" si="9750">SUM(VV108:VV112)</f>
        <v>385776</v>
      </c>
      <c r="VW107" s="22">
        <f t="shared" ref="VW107" si="9751">SUM(VW108:VW112)</f>
        <v>387918</v>
      </c>
      <c r="VX107" s="22">
        <f t="shared" ref="VX107" si="9752">SUM(VX108:VX112)</f>
        <v>390060</v>
      </c>
      <c r="VY107" s="22">
        <f t="shared" ref="VY107" si="9753">SUM(VY108:VY112)</f>
        <v>390060</v>
      </c>
      <c r="VZ107" s="22">
        <f t="shared" ref="VZ107" si="9754">SUM(VZ108:VZ112)</f>
        <v>390588</v>
      </c>
      <c r="WA107" s="22">
        <f t="shared" ref="WA107" si="9755">SUM(WA108:WA112)</f>
        <v>391116</v>
      </c>
      <c r="WB107" s="22">
        <f t="shared" ref="WB107" si="9756">SUM(WB108:WB112)</f>
        <v>391644</v>
      </c>
      <c r="WC107" s="22">
        <f t="shared" ref="WC107" si="9757">SUM(WC108:WC112)</f>
        <v>392172</v>
      </c>
      <c r="WD107" s="22">
        <f t="shared" ref="WD107" si="9758">SUM(WD108:WD112)</f>
        <v>392700</v>
      </c>
      <c r="WE107" s="22">
        <f t="shared" ref="WE107" si="9759">SUM(WE108:WE112)</f>
        <v>393228</v>
      </c>
      <c r="WF107" s="22">
        <f t="shared" ref="WF107" si="9760">SUM(WF108:WF112)</f>
        <v>393756</v>
      </c>
      <c r="WG107" s="22">
        <f t="shared" ref="WG107" si="9761">SUM(WG108:WG112)</f>
        <v>394284</v>
      </c>
      <c r="WH107" s="22">
        <f t="shared" ref="WH107" si="9762">SUM(WH108:WH112)</f>
        <v>394812</v>
      </c>
      <c r="WI107" s="22">
        <f t="shared" ref="WI107" si="9763">SUM(WI108:WI112)</f>
        <v>395340</v>
      </c>
      <c r="WJ107" s="22">
        <f t="shared" ref="WJ107" si="9764">SUM(WJ108:WJ112)</f>
        <v>395868</v>
      </c>
      <c r="WK107" s="22">
        <f t="shared" ref="WK107" si="9765">SUM(WK108:WK112)</f>
        <v>396396</v>
      </c>
      <c r="WL107" s="22">
        <f t="shared" ref="WL107" si="9766">SUM(WL108:WL112)</f>
        <v>396924</v>
      </c>
      <c r="WM107" s="22">
        <f t="shared" ref="WM107" si="9767">SUM(WM108:WM112)</f>
        <v>397452</v>
      </c>
      <c r="WN107" s="22">
        <f t="shared" ref="WN107" si="9768">SUM(WN108:WN112)</f>
        <v>397980</v>
      </c>
      <c r="WO107" s="22">
        <f t="shared" ref="WO107" si="9769">SUM(WO108:WO112)</f>
        <v>398508</v>
      </c>
      <c r="WP107" s="22">
        <f t="shared" ref="WP107" si="9770">SUM(WP108:WP112)</f>
        <v>399036</v>
      </c>
      <c r="WQ107" s="22">
        <f t="shared" ref="WQ107" si="9771">SUM(WQ108:WQ112)</f>
        <v>399084</v>
      </c>
      <c r="WR107" s="22">
        <f t="shared" ref="WR107" si="9772">SUM(WR108:WR112)</f>
        <v>399132</v>
      </c>
      <c r="WS107" s="22">
        <f t="shared" ref="WS107" si="9773">SUM(WS108:WS112)</f>
        <v>399180</v>
      </c>
      <c r="WT107" s="22">
        <f t="shared" ref="WT107" si="9774">SUM(WT108:WT112)</f>
        <v>399228</v>
      </c>
      <c r="WU107" s="22">
        <f t="shared" ref="WU107" si="9775">SUM(WU108:WU112)</f>
        <v>399228</v>
      </c>
      <c r="WV107" s="22">
        <f t="shared" ref="WV107" si="9776">SUM(WV108:WV112)</f>
        <v>399228</v>
      </c>
      <c r="WW107" s="22">
        <f t="shared" ref="WW107" si="9777">SUM(WW108:WW112)</f>
        <v>399228</v>
      </c>
      <c r="WX107" s="22">
        <f t="shared" ref="WX107" si="9778">SUM(WX108:WX112)</f>
        <v>399228</v>
      </c>
      <c r="WY107" s="22">
        <f t="shared" ref="WY107" si="9779">SUM(WY108:WY112)</f>
        <v>399228</v>
      </c>
      <c r="WZ107" s="22">
        <f t="shared" ref="WZ107" si="9780">SUM(WZ108:WZ112)</f>
        <v>399228</v>
      </c>
      <c r="XA107" s="22">
        <f t="shared" ref="XA107" si="9781">SUM(XA108:XA112)</f>
        <v>399228</v>
      </c>
      <c r="XB107" s="22">
        <f t="shared" ref="XB107" si="9782">SUM(XB108:XB112)</f>
        <v>395428.5</v>
      </c>
      <c r="XC107" s="22">
        <f t="shared" ref="XC107" si="9783">SUM(XC108:XC112)</f>
        <v>391629</v>
      </c>
      <c r="XD107" s="22">
        <f t="shared" ref="XD107" si="9784">SUM(XD108:XD112)</f>
        <v>387829.5</v>
      </c>
      <c r="XE107" s="22">
        <f t="shared" ref="XE107" si="9785">SUM(XE108:XE112)</f>
        <v>384030</v>
      </c>
      <c r="XF107" s="22">
        <f t="shared" ref="XF107" si="9786">SUM(XF108:XF112)</f>
        <v>380230.5</v>
      </c>
      <c r="XG107" s="22">
        <f t="shared" ref="XG107" si="9787">SUM(XG108:XG112)</f>
        <v>376431</v>
      </c>
      <c r="XH107" s="22">
        <f t="shared" ref="XH107" si="9788">SUM(XH108:XH112)</f>
        <v>372631.5</v>
      </c>
      <c r="XI107" s="22">
        <f t="shared" ref="XI107" si="9789">SUM(XI108:XI112)</f>
        <v>368832</v>
      </c>
      <c r="XJ107" s="22">
        <f t="shared" ref="XJ107" si="9790">SUM(XJ108:XJ112)</f>
        <v>365032.5</v>
      </c>
      <c r="XK107" s="22">
        <f t="shared" ref="XK107" si="9791">SUM(XK108:XK112)</f>
        <v>361233</v>
      </c>
      <c r="XL107" s="22">
        <f t="shared" ref="XL107" si="9792">SUM(XL108:XL112)</f>
        <v>357433.5</v>
      </c>
      <c r="XM107" s="22">
        <f t="shared" ref="XM107" si="9793">SUM(XM108:XM112)</f>
        <v>353634</v>
      </c>
      <c r="XN107" s="22">
        <f t="shared" ref="XN107" si="9794">SUM(XN108:XN112)</f>
        <v>349834.5</v>
      </c>
      <c r="XO107" s="22">
        <f t="shared" ref="XO107" si="9795">SUM(XO108:XO112)</f>
        <v>346035</v>
      </c>
      <c r="XP107" s="22">
        <f t="shared" ref="XP107" si="9796">SUM(XP108:XP112)</f>
        <v>342235.5</v>
      </c>
      <c r="XQ107" s="22">
        <f t="shared" ref="XQ107" si="9797">SUM(XQ108:XQ112)</f>
        <v>338436</v>
      </c>
      <c r="XR107" s="22">
        <f t="shared" ref="XR107" si="9798">SUM(XR108:XR112)</f>
        <v>334636.5</v>
      </c>
      <c r="XS107" s="22">
        <f t="shared" ref="XS107" si="9799">SUM(XS108:XS112)</f>
        <v>331857</v>
      </c>
      <c r="XT107" s="22">
        <f t="shared" ref="XT107" si="9800">SUM(XT108:XT112)</f>
        <v>329077.5</v>
      </c>
      <c r="XU107" s="22">
        <f t="shared" ref="XU107" si="9801">SUM(XU108:XU112)</f>
        <v>326298</v>
      </c>
      <c r="XV107" s="22">
        <f t="shared" ref="XV107" si="9802">SUM(XV108:XV112)</f>
        <v>323518.5</v>
      </c>
      <c r="XW107" s="22">
        <f t="shared" ref="XW107" si="9803">SUM(XW108:XW112)</f>
        <v>320841</v>
      </c>
      <c r="XX107" s="22">
        <f t="shared" ref="XX107" si="9804">SUM(XX108:XX112)</f>
        <v>318163.5</v>
      </c>
      <c r="XY107" s="22">
        <f t="shared" ref="XY107" si="9805">SUM(XY108:XY112)</f>
        <v>315486</v>
      </c>
      <c r="XZ107" s="22">
        <f t="shared" ref="XZ107" si="9806">SUM(XZ108:XZ112)</f>
        <v>312808.5</v>
      </c>
      <c r="YA107" s="22">
        <f t="shared" ref="YA107" si="9807">SUM(YA108:YA112)</f>
        <v>310131</v>
      </c>
      <c r="YB107" s="22">
        <f t="shared" ref="YB107" si="9808">SUM(YB108:YB112)</f>
        <v>307453.5</v>
      </c>
      <c r="YC107" s="22">
        <f t="shared" ref="YC107" si="9809">SUM(YC108:YC112)</f>
        <v>304776</v>
      </c>
      <c r="YD107" s="22">
        <f t="shared" ref="YD107" si="9810">SUM(YD108:YD112)</f>
        <v>302098.5</v>
      </c>
      <c r="YE107" s="22">
        <f t="shared" ref="YE107" si="9811">SUM(YE108:YE112)</f>
        <v>299421</v>
      </c>
      <c r="YF107" s="22">
        <f t="shared" ref="YF107" si="9812">SUM(YF108:YF112)</f>
        <v>299421</v>
      </c>
      <c r="YG107" s="22">
        <f t="shared" ref="YG107" si="9813">SUM(YG108:YG112)</f>
        <v>299817</v>
      </c>
      <c r="YH107" s="22">
        <f t="shared" ref="YH107" si="9814">SUM(YH108:YH112)</f>
        <v>300213</v>
      </c>
      <c r="YI107" s="22">
        <f t="shared" ref="YI107" si="9815">SUM(YI108:YI112)</f>
        <v>300609</v>
      </c>
      <c r="YJ107" s="22">
        <f t="shared" ref="YJ107" si="9816">SUM(YJ108:YJ112)</f>
        <v>301005</v>
      </c>
      <c r="YK107" s="22">
        <f t="shared" ref="YK107" si="9817">SUM(YK108:YK112)</f>
        <v>301401</v>
      </c>
      <c r="YL107" s="22">
        <f t="shared" ref="YL107" si="9818">SUM(YL108:YL112)</f>
        <v>301797</v>
      </c>
      <c r="YM107" s="22">
        <f t="shared" ref="YM107" si="9819">SUM(YM108:YM112)</f>
        <v>302193</v>
      </c>
      <c r="YN107" s="22">
        <f t="shared" ref="YN107" si="9820">SUM(YN108:YN112)</f>
        <v>302589</v>
      </c>
      <c r="YO107" s="22">
        <f t="shared" ref="YO107" si="9821">SUM(YO108:YO112)</f>
        <v>302985</v>
      </c>
      <c r="YP107" s="22">
        <f t="shared" ref="YP107" si="9822">SUM(YP108:YP112)</f>
        <v>303381</v>
      </c>
      <c r="YQ107" s="22">
        <f t="shared" ref="YQ107" si="9823">SUM(YQ108:YQ112)</f>
        <v>303777</v>
      </c>
      <c r="YR107" s="22">
        <f t="shared" ref="YR107" si="9824">SUM(YR108:YR112)</f>
        <v>304173</v>
      </c>
      <c r="YS107" s="22">
        <f t="shared" ref="YS107" si="9825">SUM(YS108:YS112)</f>
        <v>304569</v>
      </c>
      <c r="YT107" s="22">
        <f t="shared" ref="YT107" si="9826">SUM(YT108:YT112)</f>
        <v>304965</v>
      </c>
      <c r="YU107" s="22">
        <f t="shared" ref="YU107" si="9827">SUM(YU108:YU112)</f>
        <v>305361</v>
      </c>
      <c r="YV107" s="22">
        <f t="shared" ref="YV107" si="9828">SUM(YV108:YV112)</f>
        <v>305757</v>
      </c>
      <c r="YW107" s="22">
        <f t="shared" ref="YW107" si="9829">SUM(YW108:YW112)</f>
        <v>306153</v>
      </c>
      <c r="YX107" s="22">
        <f t="shared" ref="YX107" si="9830">SUM(YX108:YX112)</f>
        <v>306189</v>
      </c>
      <c r="YY107" s="22">
        <f t="shared" ref="YY107" si="9831">SUM(YY108:YY112)</f>
        <v>306225</v>
      </c>
      <c r="YZ107" s="22">
        <f t="shared" ref="YZ107" si="9832">SUM(YZ108:YZ112)</f>
        <v>306261</v>
      </c>
      <c r="ZA107" s="22">
        <f t="shared" ref="ZA107" si="9833">SUM(ZA108:ZA112)</f>
        <v>306297</v>
      </c>
      <c r="ZB107" s="22">
        <f t="shared" ref="ZB107" si="9834">SUM(ZB108:ZB112)</f>
        <v>306297</v>
      </c>
      <c r="ZC107" s="22">
        <f t="shared" ref="ZC107" si="9835">SUM(ZC108:ZC112)</f>
        <v>306297</v>
      </c>
      <c r="ZD107" s="22">
        <f t="shared" ref="ZD107" si="9836">SUM(ZD108:ZD112)</f>
        <v>306297</v>
      </c>
      <c r="ZE107" s="22">
        <f t="shared" ref="ZE107" si="9837">SUM(ZE108:ZE112)</f>
        <v>306297</v>
      </c>
      <c r="ZF107" s="22">
        <f t="shared" ref="ZF107" si="9838">SUM(ZF108:ZF112)</f>
        <v>306297</v>
      </c>
      <c r="ZG107" s="22">
        <f t="shared" ref="ZG107" si="9839">SUM(ZG108:ZG112)</f>
        <v>306297</v>
      </c>
      <c r="ZH107" s="22">
        <f t="shared" ref="ZH107" si="9840">SUM(ZH108:ZH112)</f>
        <v>306297</v>
      </c>
      <c r="ZI107" s="22">
        <f t="shared" ref="ZI107" si="9841">SUM(ZI108:ZI112)</f>
        <v>306297</v>
      </c>
      <c r="ZJ107" s="22">
        <f t="shared" ref="ZJ107" si="9842">SUM(ZJ108:ZJ112)</f>
        <v>306297</v>
      </c>
      <c r="ZK107" s="22">
        <f t="shared" ref="ZK107" si="9843">SUM(ZK108:ZK112)</f>
        <v>310678.5</v>
      </c>
      <c r="ZL107" s="22">
        <f t="shared" ref="ZL107" si="9844">SUM(ZL108:ZL112)</f>
        <v>315060</v>
      </c>
      <c r="ZM107" s="22">
        <f t="shared" ref="ZM107" si="9845">SUM(ZM108:ZM112)</f>
        <v>319441.5</v>
      </c>
      <c r="ZN107" s="22">
        <f t="shared" ref="ZN107" si="9846">SUM(ZN108:ZN112)</f>
        <v>323823</v>
      </c>
      <c r="ZO107" s="22">
        <f t="shared" ref="ZO107" si="9847">SUM(ZO108:ZO112)</f>
        <v>328204.5</v>
      </c>
      <c r="ZP107" s="22">
        <f t="shared" ref="ZP107" si="9848">SUM(ZP108:ZP112)</f>
        <v>332586</v>
      </c>
      <c r="ZQ107" s="22">
        <f t="shared" ref="ZQ107" si="9849">SUM(ZQ108:ZQ112)</f>
        <v>336967.5</v>
      </c>
      <c r="ZR107" s="22">
        <f t="shared" ref="ZR107" si="9850">SUM(ZR108:ZR112)</f>
        <v>341349</v>
      </c>
      <c r="ZS107" s="22">
        <f t="shared" ref="ZS107" si="9851">SUM(ZS108:ZS112)</f>
        <v>345730.5</v>
      </c>
      <c r="ZT107" s="22">
        <f t="shared" ref="ZT107" si="9852">SUM(ZT108:ZT112)</f>
        <v>350112</v>
      </c>
      <c r="ZU107" s="22">
        <f t="shared" ref="ZU107" si="9853">SUM(ZU108:ZU112)</f>
        <v>354493.5</v>
      </c>
      <c r="ZV107" s="22">
        <f t="shared" ref="ZV107" si="9854">SUM(ZV108:ZV112)</f>
        <v>358875</v>
      </c>
      <c r="ZW107" s="22">
        <f t="shared" ref="ZW107" si="9855">SUM(ZW108:ZW112)</f>
        <v>363256.5</v>
      </c>
      <c r="ZX107" s="22">
        <f t="shared" ref="ZX107" si="9856">SUM(ZX108:ZX112)</f>
        <v>367638</v>
      </c>
      <c r="ZY107" s="22">
        <f t="shared" ref="ZY107" si="9857">SUM(ZY108:ZY112)</f>
        <v>372019.5</v>
      </c>
      <c r="ZZ107" s="22">
        <f t="shared" ref="ZZ107" si="9858">SUM(ZZ108:ZZ112)</f>
        <v>376401</v>
      </c>
      <c r="AAA107" s="22">
        <f t="shared" ref="AAA107" si="9859">SUM(AAA108:AAA112)</f>
        <v>380782.5</v>
      </c>
      <c r="AAB107" s="22">
        <f t="shared" ref="AAB107" si="9860">SUM(AAB108:AAB112)</f>
        <v>384264</v>
      </c>
      <c r="AAC107" s="22">
        <f t="shared" ref="AAC107" si="9861">SUM(AAC108:AAC112)</f>
        <v>387745.5</v>
      </c>
      <c r="AAD107" s="22">
        <f t="shared" ref="AAD107" si="9862">SUM(AAD108:AAD112)</f>
        <v>391227</v>
      </c>
      <c r="AAE107" s="22">
        <f t="shared" ref="AAE107" si="9863">SUM(AAE108:AAE112)</f>
        <v>394708.5</v>
      </c>
      <c r="AAF107" s="22">
        <f t="shared" ref="AAF107" si="9864">SUM(AAF108:AAF112)</f>
        <v>398100</v>
      </c>
      <c r="AAG107" s="22">
        <f t="shared" ref="AAG107" si="9865">SUM(AAG108:AAG112)</f>
        <v>401491.5</v>
      </c>
      <c r="AAH107" s="22">
        <f t="shared" ref="AAH107" si="9866">SUM(AAH108:AAH112)</f>
        <v>404883</v>
      </c>
      <c r="AAI107" s="22">
        <f t="shared" ref="AAI107" si="9867">SUM(AAI108:AAI112)</f>
        <v>408274.5</v>
      </c>
      <c r="AAJ107" s="22">
        <f t="shared" ref="AAJ107" si="9868">SUM(AAJ108:AAJ112)</f>
        <v>411666</v>
      </c>
      <c r="AAK107" s="22">
        <f t="shared" ref="AAK107" si="9869">SUM(AAK108:AAK112)</f>
        <v>415057.5</v>
      </c>
      <c r="AAL107" s="22">
        <f t="shared" ref="AAL107" si="9870">SUM(AAL108:AAL112)</f>
        <v>418449</v>
      </c>
      <c r="AAM107" s="22">
        <f t="shared" ref="AAM107" si="9871">SUM(AAM108:AAM112)</f>
        <v>421840.5</v>
      </c>
      <c r="AAN107" s="22">
        <f t="shared" ref="AAN107" si="9872">SUM(AAN108:AAN112)</f>
        <v>425232</v>
      </c>
      <c r="AAO107" s="22">
        <f t="shared" ref="AAO107" si="9873">SUM(AAO108:AAO112)</f>
        <v>425232</v>
      </c>
      <c r="AAP107" s="22">
        <f t="shared" ref="AAP107" si="9874">SUM(AAP108:AAP112)</f>
        <v>425232</v>
      </c>
      <c r="AAQ107" s="22">
        <f t="shared" ref="AAQ107" si="9875">SUM(AAQ108:AAQ112)</f>
        <v>425232</v>
      </c>
      <c r="AAR107" s="22">
        <f t="shared" ref="AAR107" si="9876">SUM(AAR108:AAR112)</f>
        <v>425232</v>
      </c>
      <c r="AAS107" s="22">
        <f t="shared" ref="AAS107" si="9877">SUM(AAS108:AAS112)</f>
        <v>425232</v>
      </c>
      <c r="AAT107" s="22">
        <f t="shared" ref="AAT107" si="9878">SUM(AAT108:AAT112)</f>
        <v>425232</v>
      </c>
      <c r="AAU107" s="22">
        <f t="shared" ref="AAU107" si="9879">SUM(AAU108:AAU112)</f>
        <v>425232</v>
      </c>
      <c r="AAV107" s="22">
        <f t="shared" ref="AAV107" si="9880">SUM(AAV108:AAV112)</f>
        <v>425232</v>
      </c>
      <c r="AAW107" s="22">
        <f t="shared" ref="AAW107" si="9881">SUM(AAW108:AAW112)</f>
        <v>425232</v>
      </c>
      <c r="AAX107" s="22">
        <f t="shared" ref="AAX107" si="9882">SUM(AAX108:AAX112)</f>
        <v>425232</v>
      </c>
      <c r="AAY107" s="22">
        <f t="shared" ref="AAY107" si="9883">SUM(AAY108:AAY112)</f>
        <v>425232</v>
      </c>
      <c r="AAZ107" s="22">
        <f t="shared" ref="AAZ107" si="9884">SUM(AAZ108:AAZ112)</f>
        <v>425232</v>
      </c>
      <c r="ABA107" s="22">
        <f t="shared" ref="ABA107" si="9885">SUM(ABA108:ABA112)</f>
        <v>425232</v>
      </c>
      <c r="ABB107" s="22">
        <f t="shared" ref="ABB107" si="9886">SUM(ABB108:ABB112)</f>
        <v>425232</v>
      </c>
      <c r="ABC107" s="22">
        <f t="shared" ref="ABC107" si="9887">SUM(ABC108:ABC112)</f>
        <v>425232</v>
      </c>
      <c r="ABD107" s="22">
        <f t="shared" ref="ABD107" si="9888">SUM(ABD108:ABD112)</f>
        <v>425232</v>
      </c>
      <c r="ABE107" s="22">
        <f t="shared" ref="ABE107" si="9889">SUM(ABE108:ABE112)</f>
        <v>425232</v>
      </c>
      <c r="ABF107" s="22">
        <f t="shared" ref="ABF107" si="9890">SUM(ABF108:ABF112)</f>
        <v>425232</v>
      </c>
      <c r="ABG107" s="22">
        <f t="shared" ref="ABG107" si="9891">SUM(ABG108:ABG112)</f>
        <v>425232</v>
      </c>
      <c r="ABH107" s="22">
        <f t="shared" ref="ABH107" si="9892">SUM(ABH108:ABH112)</f>
        <v>425232</v>
      </c>
      <c r="ABI107" s="22">
        <f t="shared" ref="ABI107" si="9893">SUM(ABI108:ABI112)</f>
        <v>425232</v>
      </c>
      <c r="ABJ107" s="22">
        <f t="shared" ref="ABJ107" si="9894">SUM(ABJ108:ABJ112)</f>
        <v>425232</v>
      </c>
      <c r="ABK107" s="22">
        <f t="shared" ref="ABK107" si="9895">SUM(ABK108:ABK112)</f>
        <v>425232</v>
      </c>
      <c r="ABL107" s="22">
        <f t="shared" ref="ABL107" si="9896">SUM(ABL108:ABL112)</f>
        <v>425232</v>
      </c>
      <c r="ABM107" s="22">
        <f t="shared" ref="ABM107" si="9897">SUM(ABM108:ABM112)</f>
        <v>425232</v>
      </c>
      <c r="ABN107" s="22">
        <f t="shared" ref="ABN107" si="9898">SUM(ABN108:ABN112)</f>
        <v>425232</v>
      </c>
      <c r="ABO107" s="22">
        <f t="shared" ref="ABO107" si="9899">SUM(ABO108:ABO112)</f>
        <v>425232</v>
      </c>
      <c r="ABP107" s="22">
        <f t="shared" ref="ABP107" si="9900">SUM(ABP108:ABP112)</f>
        <v>425232</v>
      </c>
      <c r="ABQ107" s="22">
        <f t="shared" ref="ABQ107" si="9901">SUM(ABQ108:ABQ112)</f>
        <v>425232</v>
      </c>
      <c r="ABR107" s="22">
        <f t="shared" ref="ABR107" si="9902">SUM(ABR108:ABR112)</f>
        <v>425232</v>
      </c>
      <c r="ABS107" s="22">
        <f t="shared" ref="ABS107" si="9903">SUM(ABS108:ABS112)</f>
        <v>425232</v>
      </c>
      <c r="ABT107" s="22">
        <f t="shared" ref="ABT107" si="9904">SUM(ABT108:ABT112)</f>
        <v>426210</v>
      </c>
      <c r="ABU107" s="22">
        <f t="shared" ref="ABU107" si="9905">SUM(ABU108:ABU112)</f>
        <v>427188</v>
      </c>
      <c r="ABV107" s="22">
        <f t="shared" ref="ABV107" si="9906">SUM(ABV108:ABV112)</f>
        <v>428166</v>
      </c>
      <c r="ABW107" s="22">
        <f t="shared" ref="ABW107" si="9907">SUM(ABW108:ABW112)</f>
        <v>429144</v>
      </c>
      <c r="ABX107" s="22">
        <f t="shared" ref="ABX107" si="9908">SUM(ABX108:ABX112)</f>
        <v>430122</v>
      </c>
      <c r="ABY107" s="22">
        <f t="shared" ref="ABY107" si="9909">SUM(ABY108:ABY112)</f>
        <v>431100</v>
      </c>
      <c r="ABZ107" s="22">
        <f t="shared" ref="ABZ107" si="9910">SUM(ABZ108:ABZ112)</f>
        <v>432078</v>
      </c>
      <c r="ACA107" s="22">
        <f t="shared" ref="ACA107" si="9911">SUM(ACA108:ACA112)</f>
        <v>433056</v>
      </c>
      <c r="ACB107" s="22">
        <f t="shared" ref="ACB107" si="9912">SUM(ACB108:ACB112)</f>
        <v>434034</v>
      </c>
      <c r="ACC107" s="22">
        <f t="shared" ref="ACC107" si="9913">SUM(ACC108:ACC112)</f>
        <v>435012</v>
      </c>
      <c r="ACD107" s="22">
        <f t="shared" ref="ACD107" si="9914">SUM(ACD108:ACD112)</f>
        <v>435990</v>
      </c>
      <c r="ACE107" s="22">
        <f t="shared" ref="ACE107" si="9915">SUM(ACE108:ACE112)</f>
        <v>436968</v>
      </c>
      <c r="ACF107" s="22">
        <f t="shared" ref="ACF107" si="9916">SUM(ACF108:ACF112)</f>
        <v>437946</v>
      </c>
      <c r="ACG107" s="22">
        <f t="shared" ref="ACG107" si="9917">SUM(ACG108:ACG112)</f>
        <v>438924</v>
      </c>
      <c r="ACH107" s="22">
        <f t="shared" ref="ACH107" si="9918">SUM(ACH108:ACH112)</f>
        <v>439902</v>
      </c>
      <c r="ACI107" s="22">
        <f t="shared" ref="ACI107" si="9919">SUM(ACI108:ACI112)</f>
        <v>440880</v>
      </c>
      <c r="ACJ107" s="22">
        <f t="shared" ref="ACJ107" si="9920">SUM(ACJ108:ACJ112)</f>
        <v>441858</v>
      </c>
      <c r="ACK107" s="22">
        <f t="shared" ref="ACK107" si="9921">SUM(ACK108:ACK112)</f>
        <v>442596</v>
      </c>
      <c r="ACL107" s="22">
        <f t="shared" ref="ACL107" si="9922">SUM(ACL108:ACL112)</f>
        <v>443334</v>
      </c>
      <c r="ACM107" s="22">
        <f t="shared" ref="ACM107" si="9923">SUM(ACM108:ACM112)</f>
        <v>444072</v>
      </c>
      <c r="ACN107" s="22">
        <f t="shared" ref="ACN107" si="9924">SUM(ACN108:ACN112)</f>
        <v>444810</v>
      </c>
      <c r="ACO107" s="22">
        <f t="shared" ref="ACO107" si="9925">SUM(ACO108:ACO112)</f>
        <v>445524</v>
      </c>
      <c r="ACP107" s="22">
        <f t="shared" ref="ACP107" si="9926">SUM(ACP108:ACP112)</f>
        <v>446238</v>
      </c>
      <c r="ACQ107" s="22">
        <f t="shared" ref="ACQ107" si="9927">SUM(ACQ108:ACQ112)</f>
        <v>446952</v>
      </c>
      <c r="ACR107" s="22">
        <f t="shared" ref="ACR107" si="9928">SUM(ACR108:ACR112)</f>
        <v>447666</v>
      </c>
      <c r="ACS107" s="22">
        <f t="shared" ref="ACS107" si="9929">SUM(ACS108:ACS112)</f>
        <v>448380</v>
      </c>
      <c r="ACT107" s="22">
        <f t="shared" ref="ACT107" si="9930">SUM(ACT108:ACT112)</f>
        <v>449094</v>
      </c>
      <c r="ACU107" s="22">
        <f t="shared" ref="ACU107" si="9931">SUM(ACU108:ACU112)</f>
        <v>449808</v>
      </c>
      <c r="ACV107" s="22">
        <f t="shared" ref="ACV107" si="9932">SUM(ACV108:ACV112)</f>
        <v>450522</v>
      </c>
      <c r="ACW107" s="22">
        <f t="shared" ref="ACW107" si="9933">SUM(ACW108:ACW112)</f>
        <v>451236</v>
      </c>
      <c r="ACX107" s="22">
        <f t="shared" ref="ACX107" si="9934">SUM(ACX108:ACX112)</f>
        <v>451236</v>
      </c>
      <c r="ACY107" s="22">
        <f t="shared" ref="ACY107" si="9935">SUM(ACY108:ACY112)</f>
        <v>451764</v>
      </c>
      <c r="ACZ107" s="22">
        <f t="shared" ref="ACZ107" si="9936">SUM(ACZ108:ACZ112)</f>
        <v>452292</v>
      </c>
      <c r="ADA107" s="22">
        <f t="shared" ref="ADA107" si="9937">SUM(ADA108:ADA112)</f>
        <v>452820</v>
      </c>
      <c r="ADB107" s="22">
        <f t="shared" ref="ADB107" si="9938">SUM(ADB108:ADB112)</f>
        <v>453348</v>
      </c>
      <c r="ADC107" s="22">
        <f t="shared" ref="ADC107" si="9939">SUM(ADC108:ADC112)</f>
        <v>453876</v>
      </c>
      <c r="ADD107" s="22">
        <f t="shared" ref="ADD107" si="9940">SUM(ADD108:ADD112)</f>
        <v>454404</v>
      </c>
      <c r="ADE107" s="22">
        <f t="shared" ref="ADE107" si="9941">SUM(ADE108:ADE112)</f>
        <v>454932</v>
      </c>
      <c r="ADF107" s="22">
        <f t="shared" ref="ADF107" si="9942">SUM(ADF108:ADF112)</f>
        <v>455460</v>
      </c>
      <c r="ADG107" s="22">
        <f t="shared" ref="ADG107" si="9943">SUM(ADG108:ADG112)</f>
        <v>455988</v>
      </c>
      <c r="ADH107" s="22">
        <f t="shared" ref="ADH107" si="9944">SUM(ADH108:ADH112)</f>
        <v>456516</v>
      </c>
      <c r="ADI107" s="22">
        <f t="shared" ref="ADI107" si="9945">SUM(ADI108:ADI112)</f>
        <v>457044</v>
      </c>
      <c r="ADJ107" s="22">
        <f t="shared" ref="ADJ107" si="9946">SUM(ADJ108:ADJ112)</f>
        <v>457572</v>
      </c>
      <c r="ADK107" s="22">
        <f t="shared" ref="ADK107" si="9947">SUM(ADK108:ADK112)</f>
        <v>458100</v>
      </c>
      <c r="ADL107" s="22">
        <f t="shared" ref="ADL107" si="9948">SUM(ADL108:ADL112)</f>
        <v>458628</v>
      </c>
      <c r="ADM107" s="22">
        <f t="shared" ref="ADM107" si="9949">SUM(ADM108:ADM112)</f>
        <v>459156</v>
      </c>
      <c r="ADN107" s="22">
        <f t="shared" ref="ADN107" si="9950">SUM(ADN108:ADN112)</f>
        <v>459684</v>
      </c>
      <c r="ADO107" s="22">
        <f t="shared" ref="ADO107" si="9951">SUM(ADO108:ADO112)</f>
        <v>460212</v>
      </c>
      <c r="ADP107" s="22">
        <f t="shared" ref="ADP107" si="9952">SUM(ADP108:ADP112)</f>
        <v>460260</v>
      </c>
      <c r="ADQ107" s="22">
        <f t="shared" ref="ADQ107" si="9953">SUM(ADQ108:ADQ112)</f>
        <v>460308</v>
      </c>
      <c r="ADR107" s="22">
        <f t="shared" ref="ADR107" si="9954">SUM(ADR108:ADR112)</f>
        <v>460356</v>
      </c>
      <c r="ADS107" s="22">
        <f t="shared" ref="ADS107" si="9955">SUM(ADS108:ADS112)</f>
        <v>460404</v>
      </c>
      <c r="ADT107" s="22">
        <f t="shared" ref="ADT107" si="9956">SUM(ADT108:ADT112)</f>
        <v>460404</v>
      </c>
      <c r="ADU107" s="22">
        <f t="shared" ref="ADU107" si="9957">SUM(ADU108:ADU112)</f>
        <v>460404</v>
      </c>
      <c r="ADV107" s="22">
        <f t="shared" ref="ADV107" si="9958">SUM(ADV108:ADV112)</f>
        <v>460404</v>
      </c>
      <c r="ADW107" s="22">
        <f t="shared" ref="ADW107" si="9959">SUM(ADW108:ADW112)</f>
        <v>460404</v>
      </c>
      <c r="ADX107" s="22">
        <f t="shared" ref="ADX107" si="9960">SUM(ADX108:ADX112)</f>
        <v>460404</v>
      </c>
      <c r="ADY107" s="22">
        <f t="shared" ref="ADY107" si="9961">SUM(ADY108:ADY112)</f>
        <v>460404</v>
      </c>
      <c r="ADZ107" s="22">
        <f t="shared" ref="ADZ107" si="9962">SUM(ADZ108:ADZ112)</f>
        <v>460404</v>
      </c>
      <c r="AEA107" s="22">
        <f t="shared" ref="AEA107" si="9963">SUM(AEA108:AEA112)</f>
        <v>460404</v>
      </c>
      <c r="AEB107" s="22">
        <f t="shared" ref="AEB107" si="9964">SUM(AEB108:AEB112)</f>
        <v>460404</v>
      </c>
      <c r="AEC107" s="22">
        <f t="shared" ref="AEC107" si="9965">SUM(AEC108:AEC112)</f>
        <v>460404</v>
      </c>
      <c r="AED107" s="22">
        <f t="shared" ref="AED107" si="9966">SUM(AED108:AED112)</f>
        <v>470037</v>
      </c>
      <c r="AEE107" s="22">
        <f t="shared" ref="AEE107" si="9967">SUM(AEE108:AEE112)</f>
        <v>479670</v>
      </c>
      <c r="AEF107" s="22">
        <f t="shared" ref="AEF107" si="9968">SUM(AEF108:AEF112)</f>
        <v>489303</v>
      </c>
      <c r="AEG107" s="22">
        <f t="shared" ref="AEG107" si="9969">SUM(AEG108:AEG112)</f>
        <v>498936</v>
      </c>
      <c r="AEH107" s="22">
        <f t="shared" ref="AEH107" si="9970">SUM(AEH108:AEH112)</f>
        <v>508569</v>
      </c>
      <c r="AEI107" s="22">
        <f t="shared" ref="AEI107" si="9971">SUM(AEI108:AEI112)</f>
        <v>518202</v>
      </c>
      <c r="AEJ107" s="22">
        <f t="shared" ref="AEJ107" si="9972">SUM(AEJ108:AEJ112)</f>
        <v>527835</v>
      </c>
      <c r="AEK107" s="22">
        <f t="shared" ref="AEK107" si="9973">SUM(AEK108:AEK112)</f>
        <v>537468</v>
      </c>
      <c r="AEL107" s="22">
        <f t="shared" ref="AEL107" si="9974">SUM(AEL108:AEL112)</f>
        <v>547101</v>
      </c>
      <c r="AEM107" s="22">
        <f t="shared" ref="AEM107" si="9975">SUM(AEM108:AEM112)</f>
        <v>556734</v>
      </c>
      <c r="AEN107" s="22">
        <f t="shared" ref="AEN107" si="9976">SUM(AEN108:AEN112)</f>
        <v>566367</v>
      </c>
      <c r="AEO107" s="22">
        <f t="shared" ref="AEO107" si="9977">SUM(AEO108:AEO112)</f>
        <v>576000</v>
      </c>
      <c r="AEP107" s="22">
        <f t="shared" ref="AEP107" si="9978">SUM(AEP108:AEP112)</f>
        <v>585633</v>
      </c>
      <c r="AEQ107" s="22">
        <f t="shared" ref="AEQ107" si="9979">SUM(AEQ108:AEQ112)</f>
        <v>595266</v>
      </c>
      <c r="AER107" s="22">
        <f t="shared" ref="AER107" si="9980">SUM(AER108:AER112)</f>
        <v>604899</v>
      </c>
      <c r="AES107" s="22">
        <f t="shared" ref="AES107" si="9981">SUM(AES108:AES112)</f>
        <v>614532</v>
      </c>
      <c r="AET107" s="22">
        <f t="shared" ref="AET107" si="9982">SUM(AET108:AET112)</f>
        <v>624165</v>
      </c>
      <c r="AEU107" s="22">
        <f t="shared" ref="AEU107" si="9983">SUM(AEU108:AEU112)</f>
        <v>630558</v>
      </c>
      <c r="AEV107" s="22">
        <f t="shared" ref="AEV107" si="9984">SUM(AEV108:AEV112)</f>
        <v>636951</v>
      </c>
      <c r="AEW107" s="22">
        <f t="shared" ref="AEW107" si="9985">SUM(AEW108:AEW112)</f>
        <v>643344</v>
      </c>
      <c r="AEX107" s="22">
        <f t="shared" ref="AEX107" si="9986">SUM(AEX108:AEX112)</f>
        <v>649737</v>
      </c>
      <c r="AEY107" s="22">
        <f t="shared" ref="AEY107" si="9987">SUM(AEY108:AEY112)</f>
        <v>655806</v>
      </c>
      <c r="AEZ107" s="22">
        <f t="shared" ref="AEZ107" si="9988">SUM(AEZ108:AEZ112)</f>
        <v>661875</v>
      </c>
      <c r="AFA107" s="22">
        <f t="shared" ref="AFA107" si="9989">SUM(AFA108:AFA112)</f>
        <v>667944</v>
      </c>
      <c r="AFB107" s="22">
        <f t="shared" ref="AFB107" si="9990">SUM(AFB108:AFB112)</f>
        <v>674013</v>
      </c>
      <c r="AFC107" s="22">
        <f t="shared" ref="AFC107" si="9991">SUM(AFC108:AFC112)</f>
        <v>680082</v>
      </c>
      <c r="AFD107" s="22">
        <f t="shared" ref="AFD107" si="9992">SUM(AFD108:AFD112)</f>
        <v>686151</v>
      </c>
      <c r="AFE107" s="22">
        <f t="shared" ref="AFE107" si="9993">SUM(AFE108:AFE112)</f>
        <v>692220</v>
      </c>
      <c r="AFF107" s="22">
        <f t="shared" ref="AFF107" si="9994">SUM(AFF108:AFF112)</f>
        <v>698289</v>
      </c>
      <c r="AFG107" s="22">
        <f t="shared" ref="AFG107" si="9995">SUM(AFG108:AFG112)</f>
        <v>704358</v>
      </c>
    </row>
    <row r="108" spans="1:839" s="44" customFormat="1" x14ac:dyDescent="0.25">
      <c r="A108" s="43"/>
      <c r="B108" s="43"/>
      <c r="C108" s="43"/>
      <c r="D108" s="51"/>
      <c r="E108" s="43"/>
      <c r="F108" s="43"/>
      <c r="G108" s="43"/>
      <c r="H108" s="43"/>
      <c r="I108" s="43"/>
      <c r="J108" s="43"/>
      <c r="K108" s="41"/>
      <c r="L108" s="43" t="str">
        <f>структура!$M$11</f>
        <v>контроль</v>
      </c>
      <c r="M108" s="43">
        <f>SUM($Q107:$AFH107)-SUM($Q109:$AFH112)</f>
        <v>0</v>
      </c>
      <c r="N108" s="43"/>
      <c r="O108" s="43"/>
      <c r="P108" s="43"/>
      <c r="Q108" s="41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  <c r="IX108" s="43"/>
      <c r="IY108" s="43"/>
      <c r="IZ108" s="43"/>
      <c r="JA108" s="43"/>
      <c r="JB108" s="43"/>
      <c r="JC108" s="43"/>
      <c r="JD108" s="43"/>
      <c r="JE108" s="43"/>
      <c r="JF108" s="43"/>
      <c r="JG108" s="43"/>
      <c r="JH108" s="43"/>
      <c r="JI108" s="43"/>
      <c r="JJ108" s="43"/>
      <c r="JK108" s="43"/>
      <c r="JL108" s="43"/>
      <c r="JM108" s="43"/>
      <c r="JN108" s="43"/>
      <c r="JO108" s="43"/>
      <c r="JP108" s="43"/>
      <c r="JQ108" s="43"/>
      <c r="JR108" s="43"/>
      <c r="JS108" s="43"/>
      <c r="JT108" s="43"/>
      <c r="JU108" s="43"/>
      <c r="JV108" s="43"/>
      <c r="JW108" s="43"/>
      <c r="JX108" s="43"/>
      <c r="JY108" s="43"/>
      <c r="JZ108" s="43"/>
      <c r="KA108" s="43"/>
      <c r="KB108" s="43"/>
      <c r="KC108" s="43"/>
      <c r="KD108" s="43"/>
      <c r="KE108" s="43"/>
      <c r="KF108" s="43"/>
      <c r="KG108" s="43"/>
      <c r="KH108" s="43"/>
      <c r="KI108" s="43"/>
      <c r="KJ108" s="43"/>
      <c r="KK108" s="43"/>
      <c r="KL108" s="43"/>
      <c r="KM108" s="43"/>
      <c r="KN108" s="43"/>
      <c r="KO108" s="43"/>
      <c r="KP108" s="43"/>
      <c r="KQ108" s="43"/>
      <c r="KR108" s="43"/>
      <c r="KS108" s="43"/>
      <c r="KT108" s="43"/>
      <c r="KU108" s="43"/>
      <c r="KV108" s="43"/>
      <c r="KW108" s="43"/>
      <c r="KX108" s="43"/>
      <c r="KY108" s="43"/>
      <c r="KZ108" s="43"/>
      <c r="LA108" s="43"/>
      <c r="LB108" s="43"/>
      <c r="LC108" s="43"/>
      <c r="LD108" s="43"/>
      <c r="LE108" s="43"/>
      <c r="LF108" s="43"/>
      <c r="LG108" s="43"/>
      <c r="LH108" s="43"/>
      <c r="LI108" s="43"/>
      <c r="LJ108" s="43"/>
      <c r="LK108" s="43"/>
      <c r="LL108" s="43"/>
      <c r="LM108" s="43"/>
      <c r="LN108" s="43"/>
      <c r="LO108" s="43"/>
      <c r="LP108" s="43"/>
      <c r="LQ108" s="43"/>
      <c r="LR108" s="43"/>
      <c r="LS108" s="43"/>
      <c r="LT108" s="43"/>
      <c r="LU108" s="43"/>
      <c r="LV108" s="43"/>
      <c r="LW108" s="43"/>
      <c r="LX108" s="43"/>
      <c r="LY108" s="43"/>
      <c r="LZ108" s="43"/>
      <c r="MA108" s="43"/>
      <c r="MB108" s="43"/>
      <c r="MC108" s="43"/>
      <c r="MD108" s="43"/>
      <c r="ME108" s="43"/>
      <c r="MF108" s="43"/>
      <c r="MG108" s="43"/>
      <c r="MH108" s="43"/>
      <c r="MI108" s="43"/>
      <c r="MJ108" s="43"/>
      <c r="MK108" s="43"/>
      <c r="ML108" s="43"/>
      <c r="MM108" s="43"/>
      <c r="MN108" s="43"/>
      <c r="MO108" s="43"/>
      <c r="MP108" s="43"/>
      <c r="MQ108" s="43"/>
      <c r="MR108" s="43"/>
      <c r="MS108" s="43"/>
      <c r="MT108" s="43"/>
      <c r="MU108" s="43"/>
      <c r="MV108" s="43"/>
      <c r="MW108" s="43"/>
      <c r="MX108" s="43"/>
      <c r="MY108" s="43"/>
      <c r="MZ108" s="43"/>
      <c r="NA108" s="43"/>
      <c r="NB108" s="43"/>
      <c r="NC108" s="43"/>
      <c r="ND108" s="43"/>
      <c r="NE108" s="43"/>
      <c r="NF108" s="43"/>
      <c r="NG108" s="43"/>
      <c r="NH108" s="43"/>
      <c r="NI108" s="43"/>
      <c r="NJ108" s="43"/>
      <c r="NK108" s="43"/>
      <c r="NL108" s="43"/>
      <c r="NM108" s="43"/>
      <c r="NN108" s="43"/>
      <c r="NO108" s="43"/>
      <c r="NP108" s="43"/>
      <c r="NQ108" s="43"/>
      <c r="NR108" s="43"/>
      <c r="NS108" s="43"/>
      <c r="NT108" s="43"/>
      <c r="NU108" s="43"/>
      <c r="NV108" s="43"/>
      <c r="NW108" s="43"/>
      <c r="NX108" s="43"/>
      <c r="NY108" s="43"/>
      <c r="NZ108" s="43"/>
      <c r="OA108" s="43"/>
      <c r="OB108" s="43"/>
      <c r="OC108" s="43"/>
      <c r="OD108" s="43"/>
      <c r="OE108" s="43"/>
      <c r="OF108" s="43"/>
      <c r="OG108" s="43"/>
      <c r="OH108" s="43"/>
      <c r="OI108" s="43"/>
      <c r="OJ108" s="43"/>
      <c r="OK108" s="43"/>
      <c r="OL108" s="43"/>
      <c r="OM108" s="43"/>
      <c r="ON108" s="43"/>
      <c r="OO108" s="43"/>
      <c r="OP108" s="43"/>
      <c r="OQ108" s="43"/>
      <c r="OR108" s="43"/>
      <c r="OS108" s="43"/>
      <c r="OT108" s="43"/>
      <c r="OU108" s="43"/>
      <c r="OV108" s="43"/>
      <c r="OW108" s="43"/>
      <c r="OX108" s="43"/>
      <c r="OY108" s="43"/>
      <c r="OZ108" s="43"/>
      <c r="PA108" s="43"/>
      <c r="PB108" s="43"/>
      <c r="PC108" s="43"/>
      <c r="PD108" s="43"/>
      <c r="PE108" s="43"/>
      <c r="PF108" s="43"/>
      <c r="PG108" s="43"/>
      <c r="PH108" s="43"/>
      <c r="PI108" s="43"/>
      <c r="PJ108" s="43"/>
      <c r="PK108" s="43"/>
      <c r="PL108" s="43"/>
      <c r="PM108" s="43"/>
      <c r="PN108" s="43"/>
      <c r="PO108" s="43"/>
      <c r="PP108" s="43"/>
      <c r="PQ108" s="43"/>
      <c r="PR108" s="43"/>
      <c r="PS108" s="43"/>
      <c r="PT108" s="43"/>
      <c r="PU108" s="43"/>
      <c r="PV108" s="43"/>
      <c r="PW108" s="43"/>
      <c r="PX108" s="43"/>
      <c r="PY108" s="43"/>
      <c r="PZ108" s="43"/>
      <c r="QA108" s="43"/>
      <c r="QB108" s="43"/>
      <c r="QC108" s="43"/>
      <c r="QD108" s="43"/>
      <c r="QE108" s="43"/>
      <c r="QF108" s="43"/>
      <c r="QG108" s="43"/>
      <c r="QH108" s="43"/>
      <c r="QI108" s="43"/>
      <c r="QJ108" s="43"/>
      <c r="QK108" s="43"/>
      <c r="QL108" s="43"/>
      <c r="QM108" s="43"/>
      <c r="QN108" s="43"/>
      <c r="QO108" s="43"/>
      <c r="QP108" s="43"/>
      <c r="QQ108" s="43"/>
      <c r="QR108" s="43"/>
      <c r="QS108" s="43"/>
      <c r="QT108" s="43"/>
      <c r="QU108" s="43"/>
      <c r="QV108" s="43"/>
      <c r="QW108" s="43"/>
      <c r="QX108" s="43"/>
      <c r="QY108" s="43"/>
      <c r="QZ108" s="43"/>
      <c r="RA108" s="43"/>
      <c r="RB108" s="43"/>
      <c r="RC108" s="43"/>
      <c r="RD108" s="43"/>
      <c r="RE108" s="43"/>
      <c r="RF108" s="43"/>
      <c r="RG108" s="43"/>
      <c r="RH108" s="43"/>
      <c r="RI108" s="43"/>
      <c r="RJ108" s="43"/>
      <c r="RK108" s="43"/>
      <c r="RL108" s="43"/>
      <c r="RM108" s="43"/>
      <c r="RN108" s="43"/>
      <c r="RO108" s="43"/>
      <c r="RP108" s="43"/>
      <c r="RQ108" s="43"/>
      <c r="RR108" s="43"/>
      <c r="RS108" s="43"/>
      <c r="RT108" s="43"/>
      <c r="RU108" s="43"/>
      <c r="RV108" s="43"/>
      <c r="RW108" s="43"/>
      <c r="RX108" s="43"/>
      <c r="RY108" s="43"/>
      <c r="RZ108" s="43"/>
      <c r="SA108" s="43"/>
      <c r="SB108" s="43"/>
      <c r="SC108" s="43"/>
      <c r="SD108" s="43"/>
      <c r="SE108" s="43"/>
      <c r="SF108" s="43"/>
      <c r="SG108" s="43"/>
      <c r="SH108" s="43"/>
      <c r="SI108" s="43"/>
      <c r="SJ108" s="43"/>
      <c r="SK108" s="43"/>
      <c r="SL108" s="43"/>
      <c r="SM108" s="43"/>
      <c r="SN108" s="43"/>
      <c r="SO108" s="43"/>
      <c r="SP108" s="43"/>
      <c r="SQ108" s="43"/>
      <c r="SR108" s="43"/>
      <c r="SS108" s="43"/>
      <c r="ST108" s="43"/>
      <c r="SU108" s="43"/>
      <c r="SV108" s="43"/>
      <c r="SW108" s="43"/>
      <c r="SX108" s="43"/>
      <c r="SY108" s="43"/>
      <c r="SZ108" s="43"/>
      <c r="TA108" s="43"/>
      <c r="TB108" s="43"/>
      <c r="TC108" s="43"/>
      <c r="TD108" s="43"/>
      <c r="TE108" s="43"/>
      <c r="TF108" s="43"/>
      <c r="TG108" s="43"/>
      <c r="TH108" s="43"/>
      <c r="TI108" s="43"/>
      <c r="TJ108" s="43"/>
      <c r="TK108" s="43"/>
      <c r="TL108" s="43"/>
      <c r="TM108" s="43"/>
      <c r="TN108" s="43"/>
      <c r="TO108" s="43"/>
      <c r="TP108" s="43"/>
      <c r="TQ108" s="43"/>
      <c r="TR108" s="43"/>
      <c r="TS108" s="43"/>
      <c r="TT108" s="43"/>
      <c r="TU108" s="43"/>
      <c r="TV108" s="43"/>
      <c r="TW108" s="43"/>
      <c r="TX108" s="43"/>
      <c r="TY108" s="43"/>
      <c r="TZ108" s="43"/>
      <c r="UA108" s="43"/>
      <c r="UB108" s="43"/>
      <c r="UC108" s="43"/>
      <c r="UD108" s="43"/>
      <c r="UE108" s="43"/>
      <c r="UF108" s="43"/>
      <c r="UG108" s="43"/>
      <c r="UH108" s="43"/>
      <c r="UI108" s="43"/>
      <c r="UJ108" s="43"/>
      <c r="UK108" s="43"/>
      <c r="UL108" s="43"/>
      <c r="UM108" s="43"/>
      <c r="UN108" s="43"/>
      <c r="UO108" s="43"/>
      <c r="UP108" s="43"/>
      <c r="UQ108" s="43"/>
      <c r="UR108" s="43"/>
      <c r="US108" s="43"/>
      <c r="UT108" s="43"/>
      <c r="UU108" s="43"/>
      <c r="UV108" s="43"/>
      <c r="UW108" s="43"/>
      <c r="UX108" s="43"/>
      <c r="UY108" s="43"/>
      <c r="UZ108" s="43"/>
      <c r="VA108" s="43"/>
      <c r="VB108" s="43"/>
      <c r="VC108" s="43"/>
      <c r="VD108" s="43"/>
      <c r="VE108" s="43"/>
      <c r="VF108" s="43"/>
      <c r="VG108" s="43"/>
      <c r="VH108" s="43"/>
      <c r="VI108" s="43"/>
      <c r="VJ108" s="43"/>
      <c r="VK108" s="43"/>
      <c r="VL108" s="43"/>
      <c r="VM108" s="43"/>
      <c r="VN108" s="43"/>
      <c r="VO108" s="43"/>
      <c r="VP108" s="43"/>
      <c r="VQ108" s="43"/>
      <c r="VR108" s="43"/>
      <c r="VS108" s="43"/>
      <c r="VT108" s="43"/>
      <c r="VU108" s="43"/>
      <c r="VV108" s="43"/>
      <c r="VW108" s="43"/>
      <c r="VX108" s="43"/>
      <c r="VY108" s="43"/>
      <c r="VZ108" s="43"/>
      <c r="WA108" s="43"/>
      <c r="WB108" s="43"/>
      <c r="WC108" s="43"/>
      <c r="WD108" s="43"/>
      <c r="WE108" s="43"/>
      <c r="WF108" s="43"/>
      <c r="WG108" s="43"/>
      <c r="WH108" s="43"/>
      <c r="WI108" s="43"/>
      <c r="WJ108" s="43"/>
      <c r="WK108" s="43"/>
      <c r="WL108" s="43"/>
      <c r="WM108" s="43"/>
      <c r="WN108" s="43"/>
      <c r="WO108" s="43"/>
      <c r="WP108" s="43"/>
      <c r="WQ108" s="43"/>
      <c r="WR108" s="43"/>
      <c r="WS108" s="43"/>
      <c r="WT108" s="43"/>
      <c r="WU108" s="43"/>
      <c r="WV108" s="43"/>
      <c r="WW108" s="43"/>
      <c r="WX108" s="43"/>
      <c r="WY108" s="43"/>
      <c r="WZ108" s="43"/>
      <c r="XA108" s="43"/>
      <c r="XB108" s="43"/>
      <c r="XC108" s="43"/>
      <c r="XD108" s="43"/>
      <c r="XE108" s="43"/>
      <c r="XF108" s="43"/>
      <c r="XG108" s="43"/>
      <c r="XH108" s="43"/>
      <c r="XI108" s="43"/>
      <c r="XJ108" s="43"/>
      <c r="XK108" s="43"/>
      <c r="XL108" s="43"/>
      <c r="XM108" s="43"/>
      <c r="XN108" s="43"/>
      <c r="XO108" s="43"/>
      <c r="XP108" s="43"/>
      <c r="XQ108" s="43"/>
      <c r="XR108" s="43"/>
      <c r="XS108" s="43"/>
      <c r="XT108" s="43"/>
      <c r="XU108" s="43"/>
      <c r="XV108" s="43"/>
      <c r="XW108" s="43"/>
      <c r="XX108" s="43"/>
      <c r="XY108" s="43"/>
      <c r="XZ108" s="43"/>
      <c r="YA108" s="43"/>
      <c r="YB108" s="43"/>
      <c r="YC108" s="43"/>
      <c r="YD108" s="43"/>
      <c r="YE108" s="43"/>
      <c r="YF108" s="43"/>
      <c r="YG108" s="43"/>
      <c r="YH108" s="43"/>
      <c r="YI108" s="43"/>
      <c r="YJ108" s="43"/>
      <c r="YK108" s="43"/>
      <c r="YL108" s="43"/>
      <c r="YM108" s="43"/>
      <c r="YN108" s="43"/>
      <c r="YO108" s="43"/>
      <c r="YP108" s="43"/>
      <c r="YQ108" s="43"/>
      <c r="YR108" s="43"/>
      <c r="YS108" s="43"/>
      <c r="YT108" s="43"/>
      <c r="YU108" s="43"/>
      <c r="YV108" s="43"/>
      <c r="YW108" s="43"/>
      <c r="YX108" s="43"/>
      <c r="YY108" s="43"/>
      <c r="YZ108" s="43"/>
      <c r="ZA108" s="43"/>
      <c r="ZB108" s="43"/>
      <c r="ZC108" s="43"/>
      <c r="ZD108" s="43"/>
      <c r="ZE108" s="43"/>
      <c r="ZF108" s="43"/>
      <c r="ZG108" s="43"/>
      <c r="ZH108" s="43"/>
      <c r="ZI108" s="43"/>
      <c r="ZJ108" s="43"/>
      <c r="ZK108" s="43"/>
      <c r="ZL108" s="43"/>
      <c r="ZM108" s="43"/>
      <c r="ZN108" s="43"/>
      <c r="ZO108" s="43"/>
      <c r="ZP108" s="43"/>
      <c r="ZQ108" s="43"/>
      <c r="ZR108" s="43"/>
      <c r="ZS108" s="43"/>
      <c r="ZT108" s="43"/>
      <c r="ZU108" s="43"/>
      <c r="ZV108" s="43"/>
      <c r="ZW108" s="43"/>
      <c r="ZX108" s="43"/>
      <c r="ZY108" s="43"/>
      <c r="ZZ108" s="43"/>
      <c r="AAA108" s="43"/>
      <c r="AAB108" s="43"/>
      <c r="AAC108" s="43"/>
      <c r="AAD108" s="43"/>
      <c r="AAE108" s="43"/>
      <c r="AAF108" s="43"/>
      <c r="AAG108" s="43"/>
      <c r="AAH108" s="43"/>
      <c r="AAI108" s="43"/>
      <c r="AAJ108" s="43"/>
      <c r="AAK108" s="43"/>
      <c r="AAL108" s="43"/>
      <c r="AAM108" s="43"/>
      <c r="AAN108" s="43"/>
      <c r="AAO108" s="43"/>
      <c r="AAP108" s="43"/>
      <c r="AAQ108" s="43"/>
      <c r="AAR108" s="43"/>
      <c r="AAS108" s="43"/>
      <c r="AAT108" s="43"/>
      <c r="AAU108" s="43"/>
      <c r="AAV108" s="43"/>
      <c r="AAW108" s="43"/>
      <c r="AAX108" s="43"/>
      <c r="AAY108" s="43"/>
      <c r="AAZ108" s="43"/>
      <c r="ABA108" s="43"/>
      <c r="ABB108" s="43"/>
      <c r="ABC108" s="43"/>
      <c r="ABD108" s="43"/>
      <c r="ABE108" s="43"/>
      <c r="ABF108" s="43"/>
      <c r="ABG108" s="43"/>
      <c r="ABH108" s="43"/>
      <c r="ABI108" s="43"/>
      <c r="ABJ108" s="43"/>
      <c r="ABK108" s="43"/>
      <c r="ABL108" s="43"/>
      <c r="ABM108" s="43"/>
      <c r="ABN108" s="43"/>
      <c r="ABO108" s="43"/>
      <c r="ABP108" s="43"/>
      <c r="ABQ108" s="43"/>
      <c r="ABR108" s="43"/>
      <c r="ABS108" s="43"/>
      <c r="ABT108" s="43"/>
      <c r="ABU108" s="43"/>
      <c r="ABV108" s="43"/>
      <c r="ABW108" s="43"/>
      <c r="ABX108" s="43"/>
      <c r="ABY108" s="43"/>
      <c r="ABZ108" s="43"/>
      <c r="ACA108" s="43"/>
      <c r="ACB108" s="43"/>
      <c r="ACC108" s="43"/>
      <c r="ACD108" s="43"/>
      <c r="ACE108" s="43"/>
      <c r="ACF108" s="43"/>
      <c r="ACG108" s="43"/>
      <c r="ACH108" s="43"/>
      <c r="ACI108" s="43"/>
      <c r="ACJ108" s="43"/>
      <c r="ACK108" s="43"/>
      <c r="ACL108" s="43"/>
      <c r="ACM108" s="43"/>
      <c r="ACN108" s="43"/>
      <c r="ACO108" s="43"/>
      <c r="ACP108" s="43"/>
      <c r="ACQ108" s="43"/>
      <c r="ACR108" s="43"/>
      <c r="ACS108" s="43"/>
      <c r="ACT108" s="43"/>
      <c r="ACU108" s="43"/>
      <c r="ACV108" s="43"/>
      <c r="ACW108" s="43"/>
      <c r="ACX108" s="43"/>
      <c r="ACY108" s="43"/>
      <c r="ACZ108" s="43"/>
      <c r="ADA108" s="43"/>
      <c r="ADB108" s="43"/>
      <c r="ADC108" s="43"/>
      <c r="ADD108" s="43"/>
      <c r="ADE108" s="43"/>
      <c r="ADF108" s="43"/>
      <c r="ADG108" s="43"/>
      <c r="ADH108" s="43"/>
      <c r="ADI108" s="43"/>
      <c r="ADJ108" s="43"/>
      <c r="ADK108" s="43"/>
      <c r="ADL108" s="43"/>
      <c r="ADM108" s="43"/>
      <c r="ADN108" s="43"/>
      <c r="ADO108" s="43"/>
      <c r="ADP108" s="43"/>
      <c r="ADQ108" s="43"/>
      <c r="ADR108" s="43"/>
      <c r="ADS108" s="43"/>
      <c r="ADT108" s="43"/>
      <c r="ADU108" s="43"/>
      <c r="ADV108" s="43"/>
      <c r="ADW108" s="43"/>
      <c r="ADX108" s="43"/>
      <c r="ADY108" s="43"/>
      <c r="ADZ108" s="43"/>
      <c r="AEA108" s="43"/>
      <c r="AEB108" s="43"/>
      <c r="AEC108" s="43"/>
      <c r="AED108" s="43"/>
      <c r="AEE108" s="43"/>
      <c r="AEF108" s="43"/>
      <c r="AEG108" s="43"/>
      <c r="AEH108" s="43"/>
      <c r="AEI108" s="43"/>
      <c r="AEJ108" s="43"/>
      <c r="AEK108" s="43"/>
      <c r="AEL108" s="43"/>
      <c r="AEM108" s="43"/>
      <c r="AEN108" s="43"/>
      <c r="AEO108" s="43"/>
      <c r="AEP108" s="43"/>
      <c r="AEQ108" s="43"/>
      <c r="AER108" s="43"/>
      <c r="AES108" s="43"/>
      <c r="AET108" s="43"/>
      <c r="AEU108" s="43"/>
      <c r="AEV108" s="43"/>
      <c r="AEW108" s="43"/>
      <c r="AEX108" s="43"/>
      <c r="AEY108" s="43"/>
      <c r="AEZ108" s="43"/>
      <c r="AFA108" s="43"/>
      <c r="AFB108" s="43"/>
      <c r="AFC108" s="43"/>
      <c r="AFD108" s="43"/>
      <c r="AFE108" s="43"/>
      <c r="AFF108" s="43"/>
      <c r="AFG108" s="43"/>
    </row>
    <row r="109" spans="1:839" s="42" customFormat="1" x14ac:dyDescent="0.25">
      <c r="A109" s="21"/>
      <c r="B109" s="21"/>
      <c r="C109" s="21"/>
      <c r="D109" s="52"/>
      <c r="E109" s="21" t="str">
        <f>структура!$G$43</f>
        <v>начисление %-тов по просроч. займам за дог. срок</v>
      </c>
      <c r="F109" s="21"/>
      <c r="G109" s="21" t="str">
        <f>структура!$J$10</f>
        <v>повторный заем</v>
      </c>
      <c r="H109" s="21"/>
      <c r="I109" s="21" t="str">
        <f>IF($E109="","",INDEX(структура!$H$10:$H$153,SUMIFS(структура!$C$10:$C$153,структура!$G$10:$G$153,$E109)))</f>
        <v>руб</v>
      </c>
      <c r="J109" s="21"/>
      <c r="K109" s="41"/>
      <c r="L109" s="21"/>
      <c r="M109" s="21"/>
      <c r="N109" s="21"/>
      <c r="O109" s="21"/>
      <c r="P109" s="21"/>
      <c r="Q109" s="41"/>
      <c r="R109" s="21">
        <f>IF(R$8="",0,R103*условия!$R59)</f>
        <v>357</v>
      </c>
      <c r="S109" s="21">
        <f>IF(S$8="",0,S103*условия!$R59)</f>
        <v>714</v>
      </c>
      <c r="T109" s="21">
        <f>IF(T$8="",0,T103*условия!$R59)</f>
        <v>1071</v>
      </c>
      <c r="U109" s="21">
        <f>IF(U$8="",0,U103*условия!$R59)</f>
        <v>1428</v>
      </c>
      <c r="V109" s="21">
        <f>IF(V$8="",0,V103*условия!$R59)</f>
        <v>1785.0000000000002</v>
      </c>
      <c r="W109" s="21">
        <f>IF(W$8="",0,W103*условия!$R59)</f>
        <v>2142</v>
      </c>
      <c r="X109" s="21">
        <f>IF(X$8="",0,X103*условия!$R59)</f>
        <v>2499</v>
      </c>
      <c r="Y109" s="21">
        <f>IF(Y$8="",0,Y103*условия!$R59)</f>
        <v>2856</v>
      </c>
      <c r="Z109" s="21">
        <f>IF(Z$8="",0,Z103*условия!$R59)</f>
        <v>3213.0000000000005</v>
      </c>
      <c r="AA109" s="21">
        <f>IF(AA$8="",0,AA103*условия!$R59)</f>
        <v>3570.0000000000005</v>
      </c>
      <c r="AB109" s="21">
        <f>IF(AB$8="",0,AB103*условия!$R59)</f>
        <v>3927.0000000000005</v>
      </c>
      <c r="AC109" s="21">
        <f>IF(AC$8="",0,AC103*условия!$R59)</f>
        <v>4284</v>
      </c>
      <c r="AD109" s="21">
        <f>IF(AD$8="",0,AD103*условия!$R59)</f>
        <v>4641</v>
      </c>
      <c r="AE109" s="21">
        <f>IF(AE$8="",0,AE103*условия!$R59)</f>
        <v>4998</v>
      </c>
      <c r="AF109" s="21">
        <f>IF(AF$8="",0,AF103*условия!$R59)</f>
        <v>5355</v>
      </c>
      <c r="AG109" s="21">
        <f>IF(AG$8="",0,AG103*условия!$R59)</f>
        <v>5712</v>
      </c>
      <c r="AH109" s="21">
        <f>IF(AH$8="",0,AH103*условия!$R59)</f>
        <v>6069</v>
      </c>
      <c r="AI109" s="21">
        <f>IF(AI$8="",0,AI103*условия!$R59)</f>
        <v>6426.0000000000009</v>
      </c>
      <c r="AJ109" s="21">
        <f>IF(AJ$8="",0,AJ103*условия!$R59)</f>
        <v>6783.0000000000009</v>
      </c>
      <c r="AK109" s="21">
        <f>IF(AK$8="",0,AK103*условия!$R59)</f>
        <v>7140.0000000000009</v>
      </c>
      <c r="AL109" s="21">
        <f>IF(AL$8="",0,AL103*условия!$R59)</f>
        <v>7140.0000000000009</v>
      </c>
      <c r="AM109" s="21">
        <f>IF(AM$8="",0,AM103*условия!$R59)</f>
        <v>7140.0000000000009</v>
      </c>
      <c r="AN109" s="21">
        <f>IF(AN$8="",0,AN103*условия!$R59)</f>
        <v>7140.0000000000009</v>
      </c>
      <c r="AO109" s="21">
        <f>IF(AO$8="",0,AO103*условия!$R59)</f>
        <v>7140.0000000000009</v>
      </c>
      <c r="AP109" s="21">
        <f>IF(AP$8="",0,AP103*условия!$R59)</f>
        <v>7140.0000000000009</v>
      </c>
      <c r="AQ109" s="21">
        <f>IF(AQ$8="",0,AQ103*условия!$R59)</f>
        <v>7140.0000000000009</v>
      </c>
      <c r="AR109" s="21">
        <f>IF(AR$8="",0,AR103*условия!$R59)</f>
        <v>7140.0000000000009</v>
      </c>
      <c r="AS109" s="21">
        <f>IF(AS$8="",0,AS103*условия!$R59)</f>
        <v>7140.0000000000009</v>
      </c>
      <c r="AT109" s="21">
        <f>IF(AT$8="",0,AT103*условия!$R59)</f>
        <v>7140.0000000000009</v>
      </c>
      <c r="AU109" s="21">
        <f>IF(AU$8="",0,AU103*условия!$R59)</f>
        <v>7140.0000000000009</v>
      </c>
      <c r="AV109" s="21">
        <f>IF(AV$8="",0,AV103*условия!$R59)</f>
        <v>7140.0000000000009</v>
      </c>
      <c r="AW109" s="21">
        <f>IF(AW$8="",0,AW103*условия!$R59)</f>
        <v>7497.0000000000009</v>
      </c>
      <c r="AX109" s="21">
        <f>IF(AX$8="",0,AX103*условия!$R59)</f>
        <v>7854.0000000000009</v>
      </c>
      <c r="AY109" s="21">
        <f>IF(AY$8="",0,AY103*условия!$R59)</f>
        <v>8211</v>
      </c>
      <c r="AZ109" s="21">
        <f>IF(AZ$8="",0,AZ103*условия!$R59)</f>
        <v>8568</v>
      </c>
      <c r="BA109" s="21">
        <f>IF(BA$8="",0,BA103*условия!$R59)</f>
        <v>8925</v>
      </c>
      <c r="BB109" s="21">
        <f>IF(BB$8="",0,BB103*условия!$R59)</f>
        <v>9282</v>
      </c>
      <c r="BC109" s="21">
        <f>IF(BC$8="",0,BC103*условия!$R59)</f>
        <v>9639</v>
      </c>
      <c r="BD109" s="21">
        <f>IF(BD$8="",0,BD103*условия!$R59)</f>
        <v>9996</v>
      </c>
      <c r="BE109" s="21">
        <f>IF(BE$8="",0,BE103*условия!$R59)</f>
        <v>10353</v>
      </c>
      <c r="BF109" s="21">
        <f>IF(BF$8="",0,BF103*условия!$R59)</f>
        <v>10710</v>
      </c>
      <c r="BG109" s="21">
        <f>IF(BG$8="",0,BG103*условия!$R59)</f>
        <v>11067</v>
      </c>
      <c r="BH109" s="21">
        <f>IF(BH$8="",0,BH103*условия!$R59)</f>
        <v>11424</v>
      </c>
      <c r="BI109" s="21">
        <f>IF(BI$8="",0,BI103*условия!$R59)</f>
        <v>11781</v>
      </c>
      <c r="BJ109" s="21">
        <f>IF(BJ$8="",0,BJ103*условия!$R59)</f>
        <v>12138</v>
      </c>
      <c r="BK109" s="21">
        <f>IF(BK$8="",0,BK103*условия!$R59)</f>
        <v>12495</v>
      </c>
      <c r="BL109" s="21">
        <f>IF(BL$8="",0,BL103*условия!$R59)</f>
        <v>12852.000000000002</v>
      </c>
      <c r="BM109" s="21">
        <f>IF(BM$8="",0,BM103*условия!$R59)</f>
        <v>13209.000000000002</v>
      </c>
      <c r="BN109" s="21">
        <f>IF(BN$8="",0,BN103*условия!$R59)</f>
        <v>13566.000000000002</v>
      </c>
      <c r="BO109" s="21">
        <f>IF(BO$8="",0,BO103*условия!$R59)</f>
        <v>13923.000000000002</v>
      </c>
      <c r="BP109" s="21">
        <f>IF(BP$8="",0,BP103*условия!$R59)</f>
        <v>14280.000000000002</v>
      </c>
      <c r="BQ109" s="21">
        <f>IF(BQ$8="",0,BQ103*условия!$R59)</f>
        <v>14280.000000000002</v>
      </c>
      <c r="BR109" s="21">
        <f>IF(BR$8="",0,BR103*условия!$R59)</f>
        <v>14280.000000000002</v>
      </c>
      <c r="BS109" s="21">
        <f>IF(BS$8="",0,BS103*условия!$R59)</f>
        <v>14280.000000000002</v>
      </c>
      <c r="BT109" s="21">
        <f>IF(BT$8="",0,BT103*условия!$R59)</f>
        <v>14280.000000000002</v>
      </c>
      <c r="BU109" s="21">
        <f>IF(BU$8="",0,BU103*условия!$R59)</f>
        <v>14280.000000000002</v>
      </c>
      <c r="BV109" s="21">
        <f>IF(BV$8="",0,BV103*условия!$R59)</f>
        <v>14280.000000000002</v>
      </c>
      <c r="BW109" s="21">
        <f>IF(BW$8="",0,BW103*условия!$R59)</f>
        <v>14280.000000000002</v>
      </c>
      <c r="BX109" s="21">
        <f>IF(BX$8="",0,BX103*условия!$R59)</f>
        <v>14280.000000000002</v>
      </c>
      <c r="BY109" s="21">
        <f>IF(BY$8="",0,BY103*условия!$R59)</f>
        <v>14280.000000000002</v>
      </c>
      <c r="BZ109" s="21">
        <f>IF(BZ$8="",0,BZ103*условия!$R59)</f>
        <v>14280.000000000002</v>
      </c>
      <c r="CA109" s="21">
        <f>IF(CA$8="",0,CA103*условия!$R59)</f>
        <v>14280.000000000002</v>
      </c>
      <c r="CB109" s="21">
        <f>IF(CB$8="",0,CB103*условия!$R59)</f>
        <v>16243.500000000002</v>
      </c>
      <c r="CC109" s="21">
        <f>IF(CC$8="",0,CC103*условия!$R59)</f>
        <v>18207</v>
      </c>
      <c r="CD109" s="21">
        <f>IF(CD$8="",0,CD103*условия!$R59)</f>
        <v>20170.5</v>
      </c>
      <c r="CE109" s="21">
        <f>IF(CE$8="",0,CE103*условия!$R59)</f>
        <v>22134</v>
      </c>
      <c r="CF109" s="21">
        <f>IF(CF$8="",0,CF103*условия!$R59)</f>
        <v>24097.5</v>
      </c>
      <c r="CG109" s="21">
        <f>IF(CG$8="",0,CG103*условия!$R59)</f>
        <v>26061.000000000004</v>
      </c>
      <c r="CH109" s="21">
        <f>IF(CH$8="",0,CH103*условия!$R59)</f>
        <v>28024.500000000004</v>
      </c>
      <c r="CI109" s="21">
        <f>IF(CI$8="",0,CI103*условия!$R59)</f>
        <v>29988.000000000004</v>
      </c>
      <c r="CJ109" s="21">
        <f>IF(CJ$8="",0,CJ103*условия!$R59)</f>
        <v>31951.500000000004</v>
      </c>
      <c r="CK109" s="21">
        <f>IF(CK$8="",0,CK103*условия!$R59)</f>
        <v>33915</v>
      </c>
      <c r="CL109" s="21">
        <f>IF(CL$8="",0,CL103*условия!$R59)</f>
        <v>35878.5</v>
      </c>
      <c r="CM109" s="21">
        <f>IF(CM$8="",0,CM103*условия!$R59)</f>
        <v>37842</v>
      </c>
      <c r="CN109" s="21">
        <f>IF(CN$8="",0,CN103*условия!$R59)</f>
        <v>39805.5</v>
      </c>
      <c r="CO109" s="21">
        <f>IF(CO$8="",0,CO103*условия!$R59)</f>
        <v>41769</v>
      </c>
      <c r="CP109" s="21">
        <f>IF(CP$8="",0,CP103*условия!$R59)</f>
        <v>43732.5</v>
      </c>
      <c r="CQ109" s="21">
        <f>IF(CQ$8="",0,CQ103*условия!$R59)</f>
        <v>45696</v>
      </c>
      <c r="CR109" s="21">
        <f>IF(CR$8="",0,CR103*условия!$R59)</f>
        <v>47659.5</v>
      </c>
      <c r="CS109" s="21">
        <f>IF(CS$8="",0,CS103*условия!$R59)</f>
        <v>49623</v>
      </c>
      <c r="CT109" s="21">
        <f>IF(CT$8="",0,CT103*условия!$R59)</f>
        <v>51586.500000000007</v>
      </c>
      <c r="CU109" s="21">
        <f>IF(CU$8="",0,CU103*условия!$R59)</f>
        <v>53550.000000000007</v>
      </c>
      <c r="CV109" s="21">
        <f>IF(CV$8="",0,CV103*условия!$R59)</f>
        <v>53550.000000000007</v>
      </c>
      <c r="CW109" s="21">
        <f>IF(CW$8="",0,CW103*условия!$R59)</f>
        <v>53550.000000000007</v>
      </c>
      <c r="CX109" s="21">
        <f>IF(CX$8="",0,CX103*условия!$R59)</f>
        <v>53550.000000000007</v>
      </c>
      <c r="CY109" s="21">
        <f>IF(CY$8="",0,CY103*условия!$R59)</f>
        <v>53550.000000000007</v>
      </c>
      <c r="CZ109" s="21">
        <f>IF(CZ$8="",0,CZ103*условия!$R59)</f>
        <v>53550.000000000007</v>
      </c>
      <c r="DA109" s="21">
        <f>IF(DA$8="",0,DA103*условия!$R59)</f>
        <v>53550.000000000007</v>
      </c>
      <c r="DB109" s="21">
        <f>IF(DB$8="",0,DB103*условия!$R59)</f>
        <v>53550.000000000007</v>
      </c>
      <c r="DC109" s="21">
        <f>IF(DC$8="",0,DC103*условия!$R59)</f>
        <v>53550.000000000007</v>
      </c>
      <c r="DD109" s="21">
        <f>IF(DD$8="",0,DD103*условия!$R59)</f>
        <v>53550.000000000007</v>
      </c>
      <c r="DE109" s="21">
        <f>IF(DE$8="",0,DE103*условия!$R59)</f>
        <v>53550.000000000007</v>
      </c>
      <c r="DF109" s="21">
        <f>IF(DF$8="",0,DF103*условия!$R59)</f>
        <v>53550.000000000007</v>
      </c>
      <c r="DG109" s="21">
        <f>IF(DG$8="",0,DG103*условия!$R59)</f>
        <v>53550.000000000007</v>
      </c>
      <c r="DH109" s="21">
        <f>IF(DH$8="",0,DH103*условия!$R59)</f>
        <v>53550.000000000007</v>
      </c>
      <c r="DI109" s="21">
        <f>IF(DI$8="",0,DI103*условия!$R59)</f>
        <v>53550.000000000007</v>
      </c>
      <c r="DJ109" s="21">
        <f>IF(DJ$8="",0,DJ103*условия!$R59)</f>
        <v>53550.000000000007</v>
      </c>
      <c r="DK109" s="21">
        <f>IF(DK$8="",0,DK103*условия!$R59)</f>
        <v>53550.000000000007</v>
      </c>
      <c r="DL109" s="21">
        <f>IF(DL$8="",0,DL103*условия!$R59)</f>
        <v>53550.000000000007</v>
      </c>
      <c r="DM109" s="21">
        <f>IF(DM$8="",0,DM103*условия!$R59)</f>
        <v>53550.000000000007</v>
      </c>
      <c r="DN109" s="21">
        <f>IF(DN$8="",0,DN103*условия!$R59)</f>
        <v>53550.000000000007</v>
      </c>
      <c r="DO109" s="21">
        <f>IF(DO$8="",0,DO103*условия!$R59)</f>
        <v>53550.000000000007</v>
      </c>
      <c r="DP109" s="21">
        <f>IF(DP$8="",0,DP103*условия!$R59)</f>
        <v>53550.000000000007</v>
      </c>
      <c r="DQ109" s="21">
        <f>IF(DQ$8="",0,DQ103*условия!$R59)</f>
        <v>53550.000000000007</v>
      </c>
      <c r="DR109" s="21">
        <f>IF(DR$8="",0,DR103*условия!$R59)</f>
        <v>53550.000000000007</v>
      </c>
      <c r="DS109" s="21">
        <f>IF(DS$8="",0,DS103*условия!$R59)</f>
        <v>53550.000000000007</v>
      </c>
      <c r="DT109" s="21">
        <f>IF(DT$8="",0,DT103*условия!$R59)</f>
        <v>53550.000000000007</v>
      </c>
      <c r="DU109" s="21">
        <f>IF(DU$8="",0,DU103*условия!$R59)</f>
        <v>53550.000000000007</v>
      </c>
      <c r="DV109" s="21">
        <f>IF(DV$8="",0,DV103*условия!$R59)</f>
        <v>53550.000000000007</v>
      </c>
      <c r="DW109" s="21">
        <f>IF(DW$8="",0,DW103*условия!$R59)</f>
        <v>53550.000000000007</v>
      </c>
      <c r="DX109" s="21">
        <f>IF(DX$8="",0,DX103*условия!$R59)</f>
        <v>53550.000000000007</v>
      </c>
      <c r="DY109" s="21">
        <f>IF(DY$8="",0,DY103*условия!$R59)</f>
        <v>53550.000000000007</v>
      </c>
      <c r="DZ109" s="21">
        <f>IF(DZ$8="",0,DZ103*условия!$R59)</f>
        <v>56227.500000000007</v>
      </c>
      <c r="EA109" s="21">
        <f>IF(EA$8="",0,EA103*условия!$R59)</f>
        <v>58905.000000000007</v>
      </c>
      <c r="EB109" s="21">
        <f>IF(EB$8="",0,EB103*условия!$R59)</f>
        <v>61582.500000000007</v>
      </c>
      <c r="EC109" s="21">
        <f>IF(EC$8="",0,EC103*условия!$R59)</f>
        <v>64260.000000000007</v>
      </c>
      <c r="ED109" s="21">
        <f>IF(ED$8="",0,ED103*условия!$R59)</f>
        <v>66937.5</v>
      </c>
      <c r="EE109" s="21">
        <f>IF(EE$8="",0,EE103*условия!$R59)</f>
        <v>66937.5</v>
      </c>
      <c r="EF109" s="21">
        <f>IF(EF$8="",0,EF103*условия!$R59)</f>
        <v>66937.5</v>
      </c>
      <c r="EG109" s="21">
        <f>IF(EG$8="",0,EG103*условия!$R59)</f>
        <v>66937.5</v>
      </c>
      <c r="EH109" s="21">
        <f>IF(EH$8="",0,EH103*условия!$R59)</f>
        <v>66937.5</v>
      </c>
      <c r="EI109" s="21">
        <f>IF(EI$8="",0,EI103*условия!$R59)</f>
        <v>66937.5</v>
      </c>
      <c r="EJ109" s="21">
        <f>IF(EJ$8="",0,EJ103*условия!$R59)</f>
        <v>66937.5</v>
      </c>
      <c r="EK109" s="21">
        <f>IF(EK$8="",0,EK103*условия!$R59)</f>
        <v>66045</v>
      </c>
      <c r="EL109" s="21">
        <f>IF(EL$8="",0,EL103*условия!$R59)</f>
        <v>65152.500000000007</v>
      </c>
      <c r="EM109" s="21">
        <f>IF(EM$8="",0,EM103*условия!$R59)</f>
        <v>64260.000000000007</v>
      </c>
      <c r="EN109" s="21">
        <f>IF(EN$8="",0,EN103*условия!$R59)</f>
        <v>63367.500000000007</v>
      </c>
      <c r="EO109" s="21">
        <f>IF(EO$8="",0,EO103*условия!$R59)</f>
        <v>62475.000000000007</v>
      </c>
      <c r="EP109" s="21">
        <f>IF(EP$8="",0,EP103*условия!$R59)</f>
        <v>61582.500000000007</v>
      </c>
      <c r="EQ109" s="21">
        <f>IF(EQ$8="",0,EQ103*условия!$R59)</f>
        <v>60690.000000000007</v>
      </c>
      <c r="ER109" s="21">
        <f>IF(ER$8="",0,ER103*условия!$R59)</f>
        <v>59797.500000000007</v>
      </c>
      <c r="ES109" s="21">
        <f>IF(ES$8="",0,ES103*условия!$R59)</f>
        <v>58905.000000000007</v>
      </c>
      <c r="ET109" s="21">
        <f>IF(ET$8="",0,ET103*условия!$R59)</f>
        <v>58012.500000000007</v>
      </c>
      <c r="EU109" s="21">
        <f>IF(EU$8="",0,EU103*условия!$R59)</f>
        <v>57120.000000000007</v>
      </c>
      <c r="EV109" s="21">
        <f>IF(EV$8="",0,EV103*условия!$R59)</f>
        <v>56227.500000000007</v>
      </c>
      <c r="EW109" s="21">
        <f>IF(EW$8="",0,EW103*условия!$R59)</f>
        <v>55335.000000000007</v>
      </c>
      <c r="EX109" s="21">
        <f>IF(EX$8="",0,EX103*условия!$R59)</f>
        <v>54442.500000000007</v>
      </c>
      <c r="EY109" s="21">
        <f>IF(EY$8="",0,EY103*условия!$R59)</f>
        <v>53550.000000000007</v>
      </c>
      <c r="EZ109" s="21">
        <f>IF(EZ$8="",0,EZ103*условия!$R59)</f>
        <v>52657.500000000007</v>
      </c>
      <c r="FA109" s="21">
        <f>IF(FA$8="",0,FA103*условия!$R59)</f>
        <v>51765.000000000007</v>
      </c>
      <c r="FB109" s="21">
        <f>IF(FB$8="",0,FB103*условия!$R59)</f>
        <v>50872.500000000007</v>
      </c>
      <c r="FC109" s="21">
        <f>IF(FC$8="",0,FC103*условия!$R59)</f>
        <v>49980</v>
      </c>
      <c r="FD109" s="21">
        <f>IF(FD$8="",0,FD103*условия!$R59)</f>
        <v>49087.5</v>
      </c>
      <c r="FE109" s="21">
        <f>IF(FE$8="",0,FE103*условия!$R59)</f>
        <v>48195</v>
      </c>
      <c r="FF109" s="21">
        <f>IF(FF$8="",0,FF103*условия!$R59)</f>
        <v>47302.5</v>
      </c>
      <c r="FG109" s="21">
        <f>IF(FG$8="",0,FG103*условия!$R59)</f>
        <v>46410</v>
      </c>
      <c r="FH109" s="21">
        <f>IF(FH$8="",0,FH103*условия!$R59)</f>
        <v>45517.5</v>
      </c>
      <c r="FI109" s="21">
        <f>IF(FI$8="",0,FI103*условия!$R59)</f>
        <v>44625</v>
      </c>
      <c r="FJ109" s="21">
        <f>IF(FJ$8="",0,FJ103*условия!$R59)</f>
        <v>44625</v>
      </c>
      <c r="FK109" s="21">
        <f>IF(FK$8="",0,FK103*условия!$R59)</f>
        <v>44625</v>
      </c>
      <c r="FL109" s="21">
        <f>IF(FL$8="",0,FL103*условия!$R59)</f>
        <v>44625</v>
      </c>
      <c r="FM109" s="21">
        <f>IF(FM$8="",0,FM103*условия!$R59)</f>
        <v>44625</v>
      </c>
      <c r="FN109" s="21">
        <f>IF(FN$8="",0,FN103*условия!$R59)</f>
        <v>44625</v>
      </c>
      <c r="FO109" s="21">
        <f>IF(FO$8="",0,FO103*условия!$R59)</f>
        <v>45815</v>
      </c>
      <c r="FP109" s="21">
        <f>IF(FP$8="",0,FP103*условия!$R59)</f>
        <v>47005</v>
      </c>
      <c r="FQ109" s="21">
        <f>IF(FQ$8="",0,FQ103*условия!$R59)</f>
        <v>48195</v>
      </c>
      <c r="FR109" s="21">
        <f>IF(FR$8="",0,FR103*условия!$R59)</f>
        <v>49385</v>
      </c>
      <c r="FS109" s="21">
        <f>IF(FS$8="",0,FS103*условия!$R59)</f>
        <v>50575</v>
      </c>
      <c r="FT109" s="21">
        <f>IF(FT$8="",0,FT103*условия!$R59)</f>
        <v>51765.000000000007</v>
      </c>
      <c r="FU109" s="21">
        <f>IF(FU$8="",0,FU103*условия!$R59)</f>
        <v>52955.000000000007</v>
      </c>
      <c r="FV109" s="21">
        <f>IF(FV$8="",0,FV103*условия!$R59)</f>
        <v>54145.000000000007</v>
      </c>
      <c r="FW109" s="21">
        <f>IF(FW$8="",0,FW103*условия!$R59)</f>
        <v>55335.000000000007</v>
      </c>
      <c r="FX109" s="21">
        <f>IF(FX$8="",0,FX103*условия!$R59)</f>
        <v>56525.000000000007</v>
      </c>
      <c r="FY109" s="21">
        <f>IF(FY$8="",0,FY103*условия!$R59)</f>
        <v>57715.000000000007</v>
      </c>
      <c r="FZ109" s="21">
        <f>IF(FZ$8="",0,FZ103*условия!$R59)</f>
        <v>58905.000000000007</v>
      </c>
      <c r="GA109" s="21">
        <f>IF(GA$8="",0,GA103*условия!$R59)</f>
        <v>60095.000000000007</v>
      </c>
      <c r="GB109" s="21">
        <f>IF(GB$8="",0,GB103*условия!$R59)</f>
        <v>61285.000000000007</v>
      </c>
      <c r="GC109" s="21">
        <f>IF(GC$8="",0,GC103*условия!$R59)</f>
        <v>62475.000000000007</v>
      </c>
      <c r="GD109" s="21">
        <f>IF(GD$8="",0,GD103*условия!$R59)</f>
        <v>63665.000000000007</v>
      </c>
      <c r="GE109" s="21">
        <f>IF(GE$8="",0,GE103*условия!$R59)</f>
        <v>64855.000000000007</v>
      </c>
      <c r="GF109" s="21">
        <f>IF(GF$8="",0,GF103*условия!$R59)</f>
        <v>66045</v>
      </c>
      <c r="GG109" s="21">
        <f>IF(GG$8="",0,GG103*условия!$R59)</f>
        <v>67235</v>
      </c>
      <c r="GH109" s="21">
        <f>IF(GH$8="",0,GH103*условия!$R59)</f>
        <v>68425</v>
      </c>
      <c r="GI109" s="21">
        <f>IF(GI$8="",0,GI103*условия!$R59)</f>
        <v>69615</v>
      </c>
      <c r="GJ109" s="21">
        <f>IF(GJ$8="",0,GJ103*условия!$R59)</f>
        <v>70805</v>
      </c>
      <c r="GK109" s="21">
        <f>IF(GK$8="",0,GK103*условия!$R59)</f>
        <v>71995</v>
      </c>
      <c r="GL109" s="21">
        <f>IF(GL$8="",0,GL103*условия!$R59)</f>
        <v>73185</v>
      </c>
      <c r="GM109" s="21">
        <f>IF(GM$8="",0,GM103*условия!$R59)</f>
        <v>74375</v>
      </c>
      <c r="GN109" s="21">
        <f>IF(GN$8="",0,GN103*условия!$R59)</f>
        <v>74375</v>
      </c>
      <c r="GO109" s="21">
        <f>IF(GO$8="",0,GO103*условия!$R59)</f>
        <v>74375</v>
      </c>
      <c r="GP109" s="21">
        <f>IF(GP$8="",0,GP103*условия!$R59)</f>
        <v>74375</v>
      </c>
      <c r="GQ109" s="21">
        <f>IF(GQ$8="",0,GQ103*условия!$R59)</f>
        <v>74375</v>
      </c>
      <c r="GR109" s="21">
        <f>IF(GR$8="",0,GR103*условия!$R59)</f>
        <v>74375</v>
      </c>
      <c r="GS109" s="21">
        <f>IF(GS$8="",0,GS103*условия!$R59)</f>
        <v>74375</v>
      </c>
      <c r="GT109" s="21">
        <f>IF(GT$8="",0,GT103*условия!$R59)</f>
        <v>74375</v>
      </c>
      <c r="GU109" s="21">
        <f>IF(GU$8="",0,GU103*условия!$R59)</f>
        <v>74375</v>
      </c>
      <c r="GV109" s="21">
        <f>IF(GV$8="",0,GV103*условия!$R59)</f>
        <v>74375</v>
      </c>
      <c r="GW109" s="21">
        <f>IF(GW$8="",0,GW103*условия!$R59)</f>
        <v>74375</v>
      </c>
      <c r="GX109" s="21">
        <f>IF(GX$8="",0,GX103*условия!$R59)</f>
        <v>74375</v>
      </c>
      <c r="GY109" s="21">
        <f>IF(GY$8="",0,GY103*условия!$R59)</f>
        <v>74375</v>
      </c>
      <c r="GZ109" s="21">
        <f>IF(GZ$8="",0,GZ103*условия!$R59)</f>
        <v>74375</v>
      </c>
      <c r="HA109" s="21">
        <f>IF(HA$8="",0,HA103*условия!$R59)</f>
        <v>74375</v>
      </c>
      <c r="HB109" s="21">
        <f>IF(HB$8="",0,HB103*условия!$R59)</f>
        <v>74375</v>
      </c>
      <c r="HC109" s="21">
        <f>IF(HC$8="",0,HC103*условия!$R59)</f>
        <v>74375</v>
      </c>
      <c r="HD109" s="21">
        <f>IF(HD$8="",0,HD103*условия!$R59)</f>
        <v>74375</v>
      </c>
      <c r="HE109" s="21">
        <f>IF(HE$8="",0,HE103*условия!$R59)</f>
        <v>74375</v>
      </c>
      <c r="HF109" s="21">
        <f>IF(HF$8="",0,HF103*условия!$R59)</f>
        <v>74375</v>
      </c>
      <c r="HG109" s="21">
        <f>IF(HG$8="",0,HG103*условия!$R59)</f>
        <v>74375</v>
      </c>
      <c r="HH109" s="21">
        <f>IF(HH$8="",0,HH103*условия!$R59)</f>
        <v>74375</v>
      </c>
      <c r="HI109" s="21">
        <f>IF(HI$8="",0,HI103*условия!$R59)</f>
        <v>74375</v>
      </c>
      <c r="HJ109" s="21">
        <f>IF(HJ$8="",0,HJ103*условия!$R59)</f>
        <v>74375</v>
      </c>
      <c r="HK109" s="21">
        <f>IF(HK$8="",0,HK103*условия!$R59)</f>
        <v>74375</v>
      </c>
      <c r="HL109" s="21">
        <f>IF(HL$8="",0,HL103*условия!$R59)</f>
        <v>74375</v>
      </c>
      <c r="HM109" s="21">
        <f>IF(HM$8="",0,HM103*условия!$R59)</f>
        <v>74375</v>
      </c>
      <c r="HN109" s="21">
        <f>IF(HN$8="",0,HN103*условия!$R59)</f>
        <v>74375</v>
      </c>
      <c r="HO109" s="21">
        <f>IF(HO$8="",0,HO103*условия!$R59)</f>
        <v>74375</v>
      </c>
      <c r="HP109" s="21">
        <f>IF(HP$8="",0,HP103*условия!$R59)</f>
        <v>74375</v>
      </c>
      <c r="HQ109" s="21">
        <f>IF(HQ$8="",0,HQ103*условия!$R59)</f>
        <v>74375</v>
      </c>
      <c r="HR109" s="21">
        <f>IF(HR$8="",0,HR103*условия!$R59)</f>
        <v>74375</v>
      </c>
      <c r="HS109" s="21">
        <f>IF(HS$8="",0,HS103*условия!$R59)</f>
        <v>74375</v>
      </c>
      <c r="HT109" s="21">
        <f>IF(HT$8="",0,HT103*условия!$R59)</f>
        <v>74375</v>
      </c>
      <c r="HU109" s="21">
        <f>IF(HU$8="",0,HU103*условия!$R59)</f>
        <v>74375</v>
      </c>
      <c r="HV109" s="21">
        <f>IF(HV$8="",0,HV103*условия!$R59)</f>
        <v>74375</v>
      </c>
      <c r="HW109" s="21">
        <f>IF(HW$8="",0,HW103*условия!$R59)</f>
        <v>74375</v>
      </c>
      <c r="HX109" s="21">
        <f>IF(HX$8="",0,HX103*условия!$R59)</f>
        <v>74375</v>
      </c>
      <c r="HY109" s="21">
        <f>IF(HY$8="",0,HY103*условия!$R59)</f>
        <v>74375</v>
      </c>
      <c r="HZ109" s="21">
        <f>IF(HZ$8="",0,HZ103*условия!$R59)</f>
        <v>74375</v>
      </c>
      <c r="IA109" s="21">
        <f>IF(IA$8="",0,IA103*условия!$R59)</f>
        <v>74375</v>
      </c>
      <c r="IB109" s="21">
        <f>IF(IB$8="",0,IB103*условия!$R59)</f>
        <v>74375</v>
      </c>
      <c r="IC109" s="21">
        <f>IF(IC$8="",0,IC103*условия!$R59)</f>
        <v>74375</v>
      </c>
      <c r="ID109" s="21">
        <f>IF(ID$8="",0,ID103*условия!$R59)</f>
        <v>74375</v>
      </c>
      <c r="IE109" s="21">
        <f>IF(IE$8="",0,IE103*условия!$R59)</f>
        <v>74375</v>
      </c>
      <c r="IF109" s="21">
        <f>IF(IF$8="",0,IF103*условия!$R59)</f>
        <v>74375</v>
      </c>
      <c r="IG109" s="21">
        <f>IF(IG$8="",0,IG103*условия!$R59)</f>
        <v>74375</v>
      </c>
      <c r="IH109" s="21">
        <f>IF(IH$8="",0,IH103*условия!$R59)</f>
        <v>74375</v>
      </c>
      <c r="II109" s="21">
        <f>IF(II$8="",0,II103*условия!$R59)</f>
        <v>74375</v>
      </c>
      <c r="IJ109" s="21">
        <f>IF(IJ$8="",0,IJ103*условия!$R59)</f>
        <v>74375</v>
      </c>
      <c r="IK109" s="21">
        <f>IF(IK$8="",0,IK103*условия!$R59)</f>
        <v>74375</v>
      </c>
      <c r="IL109" s="21">
        <f>IF(IL$8="",0,IL103*условия!$R59)</f>
        <v>74375</v>
      </c>
      <c r="IM109" s="21">
        <f>IF(IM$8="",0,IM103*условия!$R59)</f>
        <v>74375</v>
      </c>
      <c r="IN109" s="21">
        <f>IF(IN$8="",0,IN103*условия!$R59)</f>
        <v>74375</v>
      </c>
      <c r="IO109" s="21">
        <f>IF(IO$8="",0,IO103*условия!$R59)</f>
        <v>74375</v>
      </c>
      <c r="IP109" s="21">
        <f>IF(IP$8="",0,IP103*условия!$R59)</f>
        <v>74375</v>
      </c>
      <c r="IQ109" s="21">
        <f>IF(IQ$8="",0,IQ103*условия!$R59)</f>
        <v>74375</v>
      </c>
      <c r="IR109" s="21">
        <f>IF(IR$8="",0,IR103*условия!$R59)</f>
        <v>74375</v>
      </c>
      <c r="IS109" s="21">
        <f>IF(IS$8="",0,IS103*условия!$R59)</f>
        <v>74375</v>
      </c>
      <c r="IT109" s="21">
        <f>IF(IT$8="",0,IT103*условия!$R59)</f>
        <v>74375</v>
      </c>
      <c r="IU109" s="21">
        <f>IF(IU$8="",0,IU103*условия!$R59)</f>
        <v>74375</v>
      </c>
      <c r="IV109" s="21">
        <f>IF(IV$8="",0,IV103*условия!$R59)</f>
        <v>74375</v>
      </c>
      <c r="IW109" s="21">
        <f>IF(IW$8="",0,IW103*условия!$R59)</f>
        <v>74375</v>
      </c>
      <c r="IX109" s="21">
        <f>IF(IX$8="",0,IX103*условия!$R59)</f>
        <v>77350</v>
      </c>
      <c r="IY109" s="21">
        <f>IF(IY$8="",0,IY103*условия!$R59)</f>
        <v>80325</v>
      </c>
      <c r="IZ109" s="21">
        <f>IF(IZ$8="",0,IZ103*условия!$R59)</f>
        <v>83300</v>
      </c>
      <c r="JA109" s="21">
        <f>IF(JA$8="",0,JA103*условия!$R59)</f>
        <v>89547.5</v>
      </c>
      <c r="JB109" s="21">
        <f>IF(JB$8="",0,JB103*условия!$R59)</f>
        <v>95795</v>
      </c>
      <c r="JC109" s="21">
        <f>IF(JC$8="",0,JC103*условия!$R59)</f>
        <v>99067.5</v>
      </c>
      <c r="JD109" s="21">
        <f>IF(JD$8="",0,JD103*условия!$R59)</f>
        <v>102340.00000000001</v>
      </c>
      <c r="JE109" s="21">
        <f>IF(JE$8="",0,JE103*условия!$R59)</f>
        <v>105612.50000000001</v>
      </c>
      <c r="JF109" s="21">
        <f>IF(JF$8="",0,JF103*условия!$R59)</f>
        <v>108885.00000000001</v>
      </c>
      <c r="JG109" s="21">
        <f>IF(JG$8="",0,JG103*условия!$R59)</f>
        <v>112157.50000000001</v>
      </c>
      <c r="JH109" s="21">
        <f>IF(JH$8="",0,JH103*условия!$R59)</f>
        <v>115430.00000000001</v>
      </c>
      <c r="JI109" s="21">
        <f>IF(JI$8="",0,JI103*условия!$R59)</f>
        <v>118702.50000000001</v>
      </c>
      <c r="JJ109" s="21">
        <f>IF(JJ$8="",0,JJ103*условия!$R59)</f>
        <v>121975.00000000001</v>
      </c>
      <c r="JK109" s="21">
        <f>IF(JK$8="",0,JK103*условия!$R59)</f>
        <v>125247.50000000001</v>
      </c>
      <c r="JL109" s="21">
        <f>IF(JL$8="",0,JL103*условия!$R59)</f>
        <v>128520.00000000001</v>
      </c>
      <c r="JM109" s="21">
        <f>IF(JM$8="",0,JM103*условия!$R59)</f>
        <v>131792.5</v>
      </c>
      <c r="JN109" s="21">
        <f>IF(JN$8="",0,JN103*условия!$R59)</f>
        <v>135065</v>
      </c>
      <c r="JO109" s="21">
        <f>IF(JO$8="",0,JO103*условия!$R59)</f>
        <v>138337.5</v>
      </c>
      <c r="JP109" s="21">
        <f>IF(JP$8="",0,JP103*условия!$R59)</f>
        <v>141610</v>
      </c>
      <c r="JQ109" s="21">
        <f>IF(JQ$8="",0,JQ103*условия!$R59)</f>
        <v>144882.5</v>
      </c>
      <c r="JR109" s="21">
        <f>IF(JR$8="",0,JR103*условия!$R59)</f>
        <v>148155</v>
      </c>
      <c r="JS109" s="21">
        <f>IF(JS$8="",0,JS103*условия!$R59)</f>
        <v>151427.5</v>
      </c>
      <c r="JT109" s="21">
        <f>IF(JT$8="",0,JT103*условия!$R59)</f>
        <v>154700</v>
      </c>
      <c r="JU109" s="21">
        <f>IF(JU$8="",0,JU103*условия!$R59)</f>
        <v>157972.5</v>
      </c>
      <c r="JV109" s="21">
        <f>IF(JV$8="",0,JV103*условия!$R59)</f>
        <v>161245</v>
      </c>
      <c r="JW109" s="21">
        <f>IF(JW$8="",0,JW103*условия!$R59)</f>
        <v>164517.5</v>
      </c>
      <c r="JX109" s="21">
        <f>IF(JX$8="",0,JX103*условия!$R59)</f>
        <v>167790</v>
      </c>
      <c r="JY109" s="21">
        <f>IF(JY$8="",0,JY103*условия!$R59)</f>
        <v>171062.5</v>
      </c>
      <c r="JZ109" s="21">
        <f>IF(JZ$8="",0,JZ103*условия!$R59)</f>
        <v>174335</v>
      </c>
      <c r="KA109" s="21">
        <f>IF(KA$8="",0,KA103*условия!$R59)</f>
        <v>177607.5</v>
      </c>
      <c r="KB109" s="21">
        <f>IF(KB$8="",0,KB103*условия!$R59)</f>
        <v>180880</v>
      </c>
      <c r="KC109" s="21">
        <f>IF(KC$8="",0,KC103*условия!$R59)</f>
        <v>184152.5</v>
      </c>
      <c r="KD109" s="21">
        <f>IF(KD$8="",0,KD103*условия!$R59)</f>
        <v>187425</v>
      </c>
      <c r="KE109" s="21">
        <f>IF(KE$8="",0,KE103*условия!$R59)</f>
        <v>187425</v>
      </c>
      <c r="KF109" s="21">
        <f>IF(KF$8="",0,KF103*условия!$R59)</f>
        <v>188317.5</v>
      </c>
      <c r="KG109" s="21">
        <f>IF(KG$8="",0,KG103*условия!$R59)</f>
        <v>189210</v>
      </c>
      <c r="KH109" s="21">
        <f>IF(KH$8="",0,KH103*условия!$R59)</f>
        <v>190102.5</v>
      </c>
      <c r="KI109" s="21">
        <f>IF(KI$8="",0,KI103*условия!$R59)</f>
        <v>190995</v>
      </c>
      <c r="KJ109" s="21">
        <f>IF(KJ$8="",0,KJ103*условия!$R59)</f>
        <v>191887.5</v>
      </c>
      <c r="KK109" s="21">
        <f>IF(KK$8="",0,KK103*условия!$R59)</f>
        <v>192780</v>
      </c>
      <c r="KL109" s="21">
        <f>IF(KL$8="",0,KL103*условия!$R59)</f>
        <v>193672.5</v>
      </c>
      <c r="KM109" s="21">
        <f>IF(KM$8="",0,KM103*условия!$R59)</f>
        <v>194565</v>
      </c>
      <c r="KN109" s="21">
        <f>IF(KN$8="",0,KN103*условия!$R59)</f>
        <v>195457.5</v>
      </c>
      <c r="KO109" s="21">
        <f>IF(KO$8="",0,KO103*условия!$R59)</f>
        <v>196350</v>
      </c>
      <c r="KP109" s="21">
        <f>IF(KP$8="",0,KP103*условия!$R59)</f>
        <v>197242.5</v>
      </c>
      <c r="KQ109" s="21">
        <f>IF(KQ$8="",0,KQ103*условия!$R59)</f>
        <v>198135</v>
      </c>
      <c r="KR109" s="21">
        <f>IF(KR$8="",0,KR103*условия!$R59)</f>
        <v>199027.5</v>
      </c>
      <c r="KS109" s="21">
        <f>IF(KS$8="",0,KS103*условия!$R59)</f>
        <v>199920</v>
      </c>
      <c r="KT109" s="21">
        <f>IF(KT$8="",0,KT103*условия!$R59)</f>
        <v>200812.5</v>
      </c>
      <c r="KU109" s="21">
        <f>IF(KU$8="",0,KU103*условия!$R59)</f>
        <v>201705</v>
      </c>
      <c r="KV109" s="21">
        <f>IF(KV$8="",0,KV103*условия!$R59)</f>
        <v>202597.5</v>
      </c>
      <c r="KW109" s="21">
        <f>IF(KW$8="",0,KW103*условия!$R59)</f>
        <v>203490.00000000003</v>
      </c>
      <c r="KX109" s="21">
        <f>IF(KX$8="",0,KX103*условия!$R59)</f>
        <v>204382.50000000003</v>
      </c>
      <c r="KY109" s="21">
        <f>IF(KY$8="",0,KY103*условия!$R59)</f>
        <v>205275.00000000003</v>
      </c>
      <c r="KZ109" s="21">
        <f>IF(KZ$8="",0,KZ103*условия!$R59)</f>
        <v>206167.50000000003</v>
      </c>
      <c r="LA109" s="21">
        <f>IF(LA$8="",0,LA103*условия!$R59)</f>
        <v>207060.00000000003</v>
      </c>
      <c r="LB109" s="21">
        <f>IF(LB$8="",0,LB103*условия!$R59)</f>
        <v>207952.50000000003</v>
      </c>
      <c r="LC109" s="21">
        <f>IF(LC$8="",0,LC103*условия!$R59)</f>
        <v>208845.00000000003</v>
      </c>
      <c r="LD109" s="21">
        <f>IF(LD$8="",0,LD103*условия!$R59)</f>
        <v>209737.50000000003</v>
      </c>
      <c r="LE109" s="21">
        <f>IF(LE$8="",0,LE103*условия!$R59)</f>
        <v>210630.00000000003</v>
      </c>
      <c r="LF109" s="21">
        <f>IF(LF$8="",0,LF103*условия!$R59)</f>
        <v>211522.50000000003</v>
      </c>
      <c r="LG109" s="21">
        <f>IF(LG$8="",0,LG103*условия!$R59)</f>
        <v>212415.00000000003</v>
      </c>
      <c r="LH109" s="21">
        <f>IF(LH$8="",0,LH103*условия!$R59)</f>
        <v>213307.50000000003</v>
      </c>
      <c r="LI109" s="21">
        <f>IF(LI$8="",0,LI103*условия!$R59)</f>
        <v>214200.00000000003</v>
      </c>
      <c r="LJ109" s="21">
        <f>IF(LJ$8="",0,LJ103*условия!$R59)</f>
        <v>213010.00000000003</v>
      </c>
      <c r="LK109" s="21">
        <f>IF(LK$8="",0,LK103*условия!$R59)</f>
        <v>211820.00000000003</v>
      </c>
      <c r="LL109" s="21">
        <f>IF(LL$8="",0,LL103*условия!$R59)</f>
        <v>210630.00000000003</v>
      </c>
      <c r="LM109" s="21">
        <f>IF(LM$8="",0,LM103*условия!$R59)</f>
        <v>209440.00000000003</v>
      </c>
      <c r="LN109" s="21">
        <f>IF(LN$8="",0,LN103*условия!$R59)</f>
        <v>208250.00000000003</v>
      </c>
      <c r="LO109" s="21">
        <f>IF(LO$8="",0,LO103*условия!$R59)</f>
        <v>207060.00000000003</v>
      </c>
      <c r="LP109" s="21">
        <f>IF(LP$8="",0,LP103*условия!$R59)</f>
        <v>205870.00000000003</v>
      </c>
      <c r="LQ109" s="21">
        <f>IF(LQ$8="",0,LQ103*условия!$R59)</f>
        <v>204680.00000000003</v>
      </c>
      <c r="LR109" s="21">
        <f>IF(LR$8="",0,LR103*условия!$R59)</f>
        <v>203490.00000000003</v>
      </c>
      <c r="LS109" s="21">
        <f>IF(LS$8="",0,LS103*условия!$R59)</f>
        <v>202300</v>
      </c>
      <c r="LT109" s="21">
        <f>IF(LT$8="",0,LT103*условия!$R59)</f>
        <v>201110</v>
      </c>
      <c r="LU109" s="21">
        <f>IF(LU$8="",0,LU103*условия!$R59)</f>
        <v>199920</v>
      </c>
      <c r="LV109" s="21">
        <f>IF(LV$8="",0,LV103*условия!$R59)</f>
        <v>198730</v>
      </c>
      <c r="LW109" s="21">
        <f>IF(LW$8="",0,LW103*условия!$R59)</f>
        <v>197540</v>
      </c>
      <c r="LX109" s="21">
        <f>IF(LX$8="",0,LX103*условия!$R59)</f>
        <v>196350</v>
      </c>
      <c r="LY109" s="21">
        <f>IF(LY$8="",0,LY103*условия!$R59)</f>
        <v>195160</v>
      </c>
      <c r="LZ109" s="21">
        <f>IF(LZ$8="",0,LZ103*условия!$R59)</f>
        <v>193970</v>
      </c>
      <c r="MA109" s="21">
        <f>IF(MA$8="",0,MA103*условия!$R59)</f>
        <v>192780</v>
      </c>
      <c r="MB109" s="21">
        <f>IF(MB$8="",0,MB103*условия!$R59)</f>
        <v>191590</v>
      </c>
      <c r="MC109" s="21">
        <f>IF(MC$8="",0,MC103*условия!$R59)</f>
        <v>190400</v>
      </c>
      <c r="MD109" s="21">
        <f>IF(MD$8="",0,MD103*условия!$R59)</f>
        <v>189210</v>
      </c>
      <c r="ME109" s="21">
        <f>IF(ME$8="",0,ME103*условия!$R59)</f>
        <v>188020</v>
      </c>
      <c r="MF109" s="21">
        <f>IF(MF$8="",0,MF103*условия!$R59)</f>
        <v>186830</v>
      </c>
      <c r="MG109" s="21">
        <f>IF(MG$8="",0,MG103*условия!$R59)</f>
        <v>185640</v>
      </c>
      <c r="MH109" s="21">
        <f>IF(MH$8="",0,MH103*условия!$R59)</f>
        <v>184450</v>
      </c>
      <c r="MI109" s="21">
        <f>IF(MI$8="",0,MI103*условия!$R59)</f>
        <v>183260</v>
      </c>
      <c r="MJ109" s="21">
        <f>IF(MJ$8="",0,MJ103*условия!$R59)</f>
        <v>182070</v>
      </c>
      <c r="MK109" s="21">
        <f>IF(MK$8="",0,MK103*условия!$R59)</f>
        <v>180880</v>
      </c>
      <c r="ML109" s="21">
        <f>IF(ML$8="",0,ML103*условия!$R59)</f>
        <v>179690</v>
      </c>
      <c r="MM109" s="21">
        <f>IF(MM$8="",0,MM103*условия!$R59)</f>
        <v>178500</v>
      </c>
      <c r="MN109" s="21">
        <f>IF(MN$8="",0,MN103*условия!$R59)</f>
        <v>178500</v>
      </c>
      <c r="MO109" s="21">
        <f>IF(MO$8="",0,MO103*условия!$R59)</f>
        <v>178500</v>
      </c>
      <c r="MP109" s="21">
        <f>IF(MP$8="",0,MP103*условия!$R59)</f>
        <v>178500</v>
      </c>
      <c r="MQ109" s="21">
        <f>IF(MQ$8="",0,MQ103*условия!$R59)</f>
        <v>178500</v>
      </c>
      <c r="MR109" s="21">
        <f>IF(MR$8="",0,MR103*условия!$R59)</f>
        <v>178500</v>
      </c>
      <c r="MS109" s="21">
        <f>IF(MS$8="",0,MS103*условия!$R59)</f>
        <v>178500</v>
      </c>
      <c r="MT109" s="21">
        <f>IF(MT$8="",0,MT103*условия!$R59)</f>
        <v>178500</v>
      </c>
      <c r="MU109" s="21">
        <f>IF(MU$8="",0,MU103*условия!$R59)</f>
        <v>178500</v>
      </c>
      <c r="MV109" s="21">
        <f>IF(MV$8="",0,MV103*условия!$R59)</f>
        <v>178500</v>
      </c>
      <c r="MW109" s="21">
        <f>IF(MW$8="",0,MW103*условия!$R59)</f>
        <v>178500</v>
      </c>
      <c r="MX109" s="21">
        <f>IF(MX$8="",0,MX103*условия!$R59)</f>
        <v>178500</v>
      </c>
      <c r="MY109" s="21">
        <f>IF(MY$8="",0,MY103*условия!$R59)</f>
        <v>178500</v>
      </c>
      <c r="MZ109" s="21">
        <f>IF(MZ$8="",0,MZ103*условия!$R59)</f>
        <v>178500</v>
      </c>
      <c r="NA109" s="21">
        <f>IF(NA$8="",0,NA103*условия!$R59)</f>
        <v>178500</v>
      </c>
      <c r="NB109" s="21">
        <f>IF(NB$8="",0,NB103*условия!$R59)</f>
        <v>178500</v>
      </c>
      <c r="NC109" s="21">
        <f>IF(NC$8="",0,NC103*условия!$R59)</f>
        <v>178500</v>
      </c>
      <c r="ND109" s="21">
        <f>IF(ND$8="",0,ND103*условия!$R59)</f>
        <v>178500</v>
      </c>
      <c r="NE109" s="21">
        <f>IF(NE$8="",0,NE103*условия!$R59)</f>
        <v>178500</v>
      </c>
      <c r="NF109" s="21">
        <f>IF(NF$8="",0,NF103*условия!$R59)</f>
        <v>178500</v>
      </c>
      <c r="NG109" s="21">
        <f>IF(NG$8="",0,NG103*условия!$R59)</f>
        <v>178500</v>
      </c>
      <c r="NH109" s="21">
        <f>IF(NH$8="",0,NH103*условия!$R59)</f>
        <v>178500</v>
      </c>
      <c r="NI109" s="21">
        <f>IF(NI$8="",0,NI103*условия!$R59)</f>
        <v>178500</v>
      </c>
      <c r="NJ109" s="21">
        <f>IF(NJ$8="",0,NJ103*условия!$R59)</f>
        <v>178500</v>
      </c>
      <c r="NK109" s="21">
        <f>IF(NK$8="",0,NK103*условия!$R59)</f>
        <v>178500</v>
      </c>
      <c r="NL109" s="21">
        <f>IF(NL$8="",0,NL103*условия!$R59)</f>
        <v>178500</v>
      </c>
      <c r="NM109" s="21">
        <f>IF(NM$8="",0,NM103*условия!$R59)</f>
        <v>178500</v>
      </c>
      <c r="NN109" s="21">
        <f>IF(NN$8="",0,NN103*условия!$R59)</f>
        <v>178500</v>
      </c>
      <c r="NO109" s="21">
        <f>IF(NO$8="",0,NO103*условия!$R59)</f>
        <v>178500</v>
      </c>
      <c r="NP109" s="21">
        <f>IF(NP$8="",0,NP103*условия!$R59)</f>
        <v>178500</v>
      </c>
      <c r="NQ109" s="21">
        <f>IF(NQ$8="",0,NQ103*условия!$R59)</f>
        <v>178500</v>
      </c>
      <c r="NR109" s="21">
        <f>IF(NR$8="",0,NR103*условия!$R59)</f>
        <v>178500</v>
      </c>
      <c r="NS109" s="21">
        <f>IF(NS$8="",0,NS103*условия!$R59)</f>
        <v>178500</v>
      </c>
      <c r="NT109" s="21">
        <f>IF(NT$8="",0,NT103*условия!$R59)</f>
        <v>178500</v>
      </c>
      <c r="NU109" s="21">
        <f>IF(NU$8="",0,NU103*условия!$R59)</f>
        <v>178500</v>
      </c>
      <c r="NV109" s="21">
        <f>IF(NV$8="",0,NV103*условия!$R59)</f>
        <v>178500</v>
      </c>
      <c r="NW109" s="21">
        <f>IF(NW$8="",0,NW103*условия!$R59)</f>
        <v>178500</v>
      </c>
      <c r="NX109" s="21">
        <f>IF(NX$8="",0,NX103*условия!$R59)</f>
        <v>178500</v>
      </c>
      <c r="NY109" s="21">
        <f>IF(NY$8="",0,NY103*условия!$R59)</f>
        <v>178500</v>
      </c>
      <c r="NZ109" s="21">
        <f>IF(NZ$8="",0,NZ103*условия!$R59)</f>
        <v>178500</v>
      </c>
      <c r="OA109" s="21">
        <f>IF(OA$8="",0,OA103*условия!$R59)</f>
        <v>178500</v>
      </c>
      <c r="OB109" s="21">
        <f>IF(OB$8="",0,OB103*условия!$R59)</f>
        <v>178500</v>
      </c>
      <c r="OC109" s="21">
        <f>IF(OC$8="",0,OC103*условия!$R59)</f>
        <v>178500</v>
      </c>
      <c r="OD109" s="21">
        <f>IF(OD$8="",0,OD103*условия!$R59)</f>
        <v>178500</v>
      </c>
      <c r="OE109" s="21">
        <f>IF(OE$8="",0,OE103*условия!$R59)</f>
        <v>178500</v>
      </c>
      <c r="OF109" s="21">
        <f>IF(OF$8="",0,OF103*условия!$R59)</f>
        <v>178500</v>
      </c>
      <c r="OG109" s="21">
        <f>IF(OG$8="",0,OG103*условия!$R59)</f>
        <v>178500</v>
      </c>
      <c r="OH109" s="21">
        <f>IF(OH$8="",0,OH103*условия!$R59)</f>
        <v>178500</v>
      </c>
      <c r="OI109" s="21">
        <f>IF(OI$8="",0,OI103*условия!$R59)</f>
        <v>178500</v>
      </c>
      <c r="OJ109" s="21">
        <f>IF(OJ$8="",0,OJ103*условия!$R59)</f>
        <v>178500</v>
      </c>
      <c r="OK109" s="21">
        <f>IF(OK$8="",0,OK103*условия!$R59)</f>
        <v>178500</v>
      </c>
      <c r="OL109" s="21">
        <f>IF(OL$8="",0,OL103*условия!$R59)</f>
        <v>178500</v>
      </c>
      <c r="OM109" s="21">
        <f>IF(OM$8="",0,OM103*условия!$R59)</f>
        <v>178500</v>
      </c>
      <c r="ON109" s="21">
        <f>IF(ON$8="",0,ON103*условия!$R59)</f>
        <v>178500</v>
      </c>
      <c r="OO109" s="21">
        <f>IF(OO$8="",0,OO103*условия!$R59)</f>
        <v>178500</v>
      </c>
      <c r="OP109" s="21">
        <f>IF(OP$8="",0,OP103*условия!$R59)</f>
        <v>178500</v>
      </c>
      <c r="OQ109" s="21">
        <f>IF(OQ$8="",0,OQ103*условия!$R59)</f>
        <v>178500</v>
      </c>
      <c r="OR109" s="21">
        <f>IF(OR$8="",0,OR103*условия!$R59)</f>
        <v>178500</v>
      </c>
      <c r="OS109" s="21">
        <f>IF(OS$8="",0,OS103*условия!$R59)</f>
        <v>178500</v>
      </c>
      <c r="OT109" s="21">
        <f>IF(OT$8="",0,OT103*условия!$R59)</f>
        <v>178500</v>
      </c>
      <c r="OU109" s="21">
        <f>IF(OU$8="",0,OU103*условия!$R59)</f>
        <v>178500</v>
      </c>
      <c r="OV109" s="21">
        <f>IF(OV$8="",0,OV103*условия!$R59)</f>
        <v>178500</v>
      </c>
      <c r="OW109" s="21">
        <f>IF(OW$8="",0,OW103*условия!$R59)</f>
        <v>178500</v>
      </c>
      <c r="OX109" s="21">
        <f>IF(OX$8="",0,OX103*условия!$R59)</f>
        <v>179690</v>
      </c>
      <c r="OY109" s="21">
        <f>IF(OY$8="",0,OY103*условия!$R59)</f>
        <v>180880</v>
      </c>
      <c r="OZ109" s="21">
        <f>IF(OZ$8="",0,OZ103*условия!$R59)</f>
        <v>182070</v>
      </c>
      <c r="PA109" s="21">
        <f>IF(PA$8="",0,PA103*условия!$R59)</f>
        <v>183260</v>
      </c>
      <c r="PB109" s="21">
        <f>IF(PB$8="",0,PB103*условия!$R59)</f>
        <v>184450</v>
      </c>
      <c r="PC109" s="21">
        <f>IF(PC$8="",0,PC103*условия!$R59)</f>
        <v>185640</v>
      </c>
      <c r="PD109" s="21">
        <f>IF(PD$8="",0,PD103*условия!$R59)</f>
        <v>186830</v>
      </c>
      <c r="PE109" s="21">
        <f>IF(PE$8="",0,PE103*условия!$R59)</f>
        <v>188020</v>
      </c>
      <c r="PF109" s="21">
        <f>IF(PF$8="",0,PF103*условия!$R59)</f>
        <v>189210</v>
      </c>
      <c r="PG109" s="21">
        <f>IF(PG$8="",0,PG103*условия!$R59)</f>
        <v>190400</v>
      </c>
      <c r="PH109" s="21">
        <f>IF(PH$8="",0,PH103*условия!$R59)</f>
        <v>191590</v>
      </c>
      <c r="PI109" s="21">
        <f>IF(PI$8="",0,PI103*условия!$R59)</f>
        <v>192780</v>
      </c>
      <c r="PJ109" s="21">
        <f>IF(PJ$8="",0,PJ103*условия!$R59)</f>
        <v>193970</v>
      </c>
      <c r="PK109" s="21">
        <f>IF(PK$8="",0,PK103*условия!$R59)</f>
        <v>195160</v>
      </c>
      <c r="PL109" s="21">
        <f>IF(PL$8="",0,PL103*условия!$R59)</f>
        <v>196350</v>
      </c>
      <c r="PM109" s="21">
        <f>IF(PM$8="",0,PM103*условия!$R59)</f>
        <v>197540</v>
      </c>
      <c r="PN109" s="21">
        <f>IF(PN$8="",0,PN103*условия!$R59)</f>
        <v>198730</v>
      </c>
      <c r="PO109" s="21">
        <f>IF(PO$8="",0,PO103*условия!$R59)</f>
        <v>199920</v>
      </c>
      <c r="PP109" s="21">
        <f>IF(PP$8="",0,PP103*условия!$R59)</f>
        <v>201110</v>
      </c>
      <c r="PQ109" s="21">
        <f>IF(PQ$8="",0,PQ103*условия!$R59)</f>
        <v>202300</v>
      </c>
      <c r="PR109" s="21">
        <f>IF(PR$8="",0,PR103*условия!$R59)</f>
        <v>203490.00000000003</v>
      </c>
      <c r="PS109" s="21">
        <f>IF(PS$8="",0,PS103*условия!$R59)</f>
        <v>204680.00000000003</v>
      </c>
      <c r="PT109" s="21">
        <f>IF(PT$8="",0,PT103*условия!$R59)</f>
        <v>205870.00000000003</v>
      </c>
      <c r="PU109" s="21">
        <f>IF(PU$8="",0,PU103*условия!$R59)</f>
        <v>207060.00000000003</v>
      </c>
      <c r="PV109" s="21">
        <f>IF(PV$8="",0,PV103*условия!$R59)</f>
        <v>208250.00000000003</v>
      </c>
      <c r="PW109" s="21">
        <f>IF(PW$8="",0,PW103*условия!$R59)</f>
        <v>209440.00000000003</v>
      </c>
      <c r="PX109" s="21">
        <f>IF(PX$8="",0,PX103*условия!$R59)</f>
        <v>210630.00000000003</v>
      </c>
      <c r="PY109" s="21">
        <f>IF(PY$8="",0,PY103*условия!$R59)</f>
        <v>211820.00000000003</v>
      </c>
      <c r="PZ109" s="21">
        <f>IF(PZ$8="",0,PZ103*условия!$R59)</f>
        <v>213010.00000000003</v>
      </c>
      <c r="QA109" s="21">
        <f>IF(QA$8="",0,QA103*условия!$R59)</f>
        <v>214200.00000000003</v>
      </c>
      <c r="QB109" s="21">
        <f>IF(QB$8="",0,QB103*условия!$R59)</f>
        <v>214200.00000000003</v>
      </c>
      <c r="QC109" s="21">
        <f>IF(QC$8="",0,QC103*условия!$R59)</f>
        <v>218305.50000000003</v>
      </c>
      <c r="QD109" s="21">
        <f>IF(QD$8="",0,QD103*условия!$R59)</f>
        <v>222411.00000000003</v>
      </c>
      <c r="QE109" s="21">
        <f>IF(QE$8="",0,QE103*условия!$R59)</f>
        <v>226516.50000000003</v>
      </c>
      <c r="QF109" s="21">
        <f>IF(QF$8="",0,QF103*условия!$R59)</f>
        <v>230622.00000000003</v>
      </c>
      <c r="QG109" s="21">
        <f>IF(QG$8="",0,QG103*условия!$R59)</f>
        <v>234727.50000000003</v>
      </c>
      <c r="QH109" s="21">
        <f>IF(QH$8="",0,QH103*условия!$R59)</f>
        <v>238833.00000000003</v>
      </c>
      <c r="QI109" s="21">
        <f>IF(QI$8="",0,QI103*условия!$R59)</f>
        <v>242938.50000000003</v>
      </c>
      <c r="QJ109" s="21">
        <f>IF(QJ$8="",0,QJ103*условия!$R59)</f>
        <v>247044.00000000003</v>
      </c>
      <c r="QK109" s="21">
        <f>IF(QK$8="",0,QK103*условия!$R59)</f>
        <v>251149.50000000003</v>
      </c>
      <c r="QL109" s="21">
        <f>IF(QL$8="",0,QL103*условия!$R59)</f>
        <v>255255.00000000003</v>
      </c>
      <c r="QM109" s="21">
        <f>IF(QM$8="",0,QM103*условия!$R59)</f>
        <v>259360.50000000003</v>
      </c>
      <c r="QN109" s="21">
        <f>IF(QN$8="",0,QN103*условия!$R59)</f>
        <v>263466</v>
      </c>
      <c r="QO109" s="21">
        <f>IF(QO$8="",0,QO103*условия!$R59)</f>
        <v>267571.5</v>
      </c>
      <c r="QP109" s="21">
        <f>IF(QP$8="",0,QP103*условия!$R59)</f>
        <v>271677</v>
      </c>
      <c r="QQ109" s="21">
        <f>IF(QQ$8="",0,QQ103*условия!$R59)</f>
        <v>275782.5</v>
      </c>
      <c r="QR109" s="21">
        <f>IF(QR$8="",0,QR103*условия!$R59)</f>
        <v>279888</v>
      </c>
      <c r="QS109" s="21">
        <f>IF(QS$8="",0,QS103*условия!$R59)</f>
        <v>283993.5</v>
      </c>
      <c r="QT109" s="21">
        <f>IF(QT$8="",0,QT103*условия!$R59)</f>
        <v>288099</v>
      </c>
      <c r="QU109" s="21">
        <f>IF(QU$8="",0,QU103*условия!$R59)</f>
        <v>292204.5</v>
      </c>
      <c r="QV109" s="21">
        <f>IF(QV$8="",0,QV103*условия!$R59)</f>
        <v>296310</v>
      </c>
      <c r="QW109" s="21">
        <f>IF(QW$8="",0,QW103*условия!$R59)</f>
        <v>300415.5</v>
      </c>
      <c r="QX109" s="21">
        <f>IF(QX$8="",0,QX103*условия!$R59)</f>
        <v>304521</v>
      </c>
      <c r="QY109" s="21">
        <f>IF(QY$8="",0,QY103*условия!$R59)</f>
        <v>308626.5</v>
      </c>
      <c r="QZ109" s="21">
        <f>IF(QZ$8="",0,QZ103*условия!$R59)</f>
        <v>312732</v>
      </c>
      <c r="RA109" s="21">
        <f>IF(RA$8="",0,RA103*условия!$R59)</f>
        <v>316837.5</v>
      </c>
      <c r="RB109" s="21">
        <f>IF(RB$8="",0,RB103*условия!$R59)</f>
        <v>320943</v>
      </c>
      <c r="RC109" s="21">
        <f>IF(RC$8="",0,RC103*условия!$R59)</f>
        <v>325048.5</v>
      </c>
      <c r="RD109" s="21">
        <f>IF(RD$8="",0,RD103*условия!$R59)</f>
        <v>329154</v>
      </c>
      <c r="RE109" s="21">
        <f>IF(RE$8="",0,RE103*условия!$R59)</f>
        <v>333259.5</v>
      </c>
      <c r="RF109" s="21">
        <f>IF(RF$8="",0,RF103*условия!$R59)</f>
        <v>337365</v>
      </c>
      <c r="RG109" s="21">
        <f>IF(RG$8="",0,RG103*условия!$R59)</f>
        <v>337900.5</v>
      </c>
      <c r="RH109" s="21">
        <f>IF(RH$8="",0,RH103*условия!$R59)</f>
        <v>338436</v>
      </c>
      <c r="RI109" s="21">
        <f>IF(RI$8="",0,RI103*условия!$R59)</f>
        <v>338971.5</v>
      </c>
      <c r="RJ109" s="21">
        <f>IF(RJ$8="",0,RJ103*условия!$R59)</f>
        <v>339507</v>
      </c>
      <c r="RK109" s="21">
        <f>IF(RK$8="",0,RK103*условия!$R59)</f>
        <v>340042.5</v>
      </c>
      <c r="RL109" s="21">
        <f>IF(RL$8="",0,RL103*условия!$R59)</f>
        <v>340578</v>
      </c>
      <c r="RM109" s="21">
        <f>IF(RM$8="",0,RM103*условия!$R59)</f>
        <v>341113.5</v>
      </c>
      <c r="RN109" s="21">
        <f>IF(RN$8="",0,RN103*условия!$R59)</f>
        <v>341649</v>
      </c>
      <c r="RO109" s="21">
        <f>IF(RO$8="",0,RO103*условия!$R59)</f>
        <v>342184.5</v>
      </c>
      <c r="RP109" s="21">
        <f>IF(RP$8="",0,RP103*условия!$R59)</f>
        <v>342720</v>
      </c>
      <c r="RQ109" s="21">
        <f>IF(RQ$8="",0,RQ103*условия!$R59)</f>
        <v>343255.5</v>
      </c>
      <c r="RR109" s="21">
        <f>IF(RR$8="",0,RR103*условия!$R59)</f>
        <v>343791</v>
      </c>
      <c r="RS109" s="21">
        <f>IF(RS$8="",0,RS103*условия!$R59)</f>
        <v>344326.5</v>
      </c>
      <c r="RT109" s="21">
        <f>IF(RT$8="",0,RT103*условия!$R59)</f>
        <v>344862</v>
      </c>
      <c r="RU109" s="21">
        <f>IF(RU$8="",0,RU103*условия!$R59)</f>
        <v>345397.5</v>
      </c>
      <c r="RV109" s="21">
        <f>IF(RV$8="",0,RV103*условия!$R59)</f>
        <v>345933</v>
      </c>
      <c r="RW109" s="21">
        <f>IF(RW$8="",0,RW103*условия!$R59)</f>
        <v>346468.5</v>
      </c>
      <c r="RX109" s="21">
        <f>IF(RX$8="",0,RX103*условия!$R59)</f>
        <v>347004</v>
      </c>
      <c r="RY109" s="21">
        <f>IF(RY$8="",0,RY103*условия!$R59)</f>
        <v>347539.5</v>
      </c>
      <c r="RZ109" s="21">
        <f>IF(RZ$8="",0,RZ103*условия!$R59)</f>
        <v>348075</v>
      </c>
      <c r="SA109" s="21">
        <f>IF(SA$8="",0,SA103*условия!$R59)</f>
        <v>348610.5</v>
      </c>
      <c r="SB109" s="21">
        <f>IF(SB$8="",0,SB103*условия!$R59)</f>
        <v>349146</v>
      </c>
      <c r="SC109" s="21">
        <f>IF(SC$8="",0,SC103*условия!$R59)</f>
        <v>349681.5</v>
      </c>
      <c r="SD109" s="21">
        <f>IF(SD$8="",0,SD103*условия!$R59)</f>
        <v>350217</v>
      </c>
      <c r="SE109" s="21">
        <f>IF(SE$8="",0,SE103*условия!$R59)</f>
        <v>350752.5</v>
      </c>
      <c r="SF109" s="21">
        <f>IF(SF$8="",0,SF103*условия!$R59)</f>
        <v>351288</v>
      </c>
      <c r="SG109" s="21">
        <f>IF(SG$8="",0,SG103*условия!$R59)</f>
        <v>351823.5</v>
      </c>
      <c r="SH109" s="21">
        <f>IF(SH$8="",0,SH103*условия!$R59)</f>
        <v>352359</v>
      </c>
      <c r="SI109" s="21">
        <f>IF(SI$8="",0,SI103*условия!$R59)</f>
        <v>352894.5</v>
      </c>
      <c r="SJ109" s="21">
        <f>IF(SJ$8="",0,SJ103*условия!$R59)</f>
        <v>353430</v>
      </c>
      <c r="SK109" s="21">
        <f>IF(SK$8="",0,SK103*условия!$R59)</f>
        <v>353430</v>
      </c>
      <c r="SL109" s="21">
        <f>IF(SL$8="",0,SL103*условия!$R59)</f>
        <v>349860</v>
      </c>
      <c r="SM109" s="21">
        <f>IF(SM$8="",0,SM103*условия!$R59)</f>
        <v>346290</v>
      </c>
      <c r="SN109" s="21">
        <f>IF(SN$8="",0,SN103*условия!$R59)</f>
        <v>342720</v>
      </c>
      <c r="SO109" s="21">
        <f>IF(SO$8="",0,SO103*условия!$R59)</f>
        <v>339150</v>
      </c>
      <c r="SP109" s="21">
        <f>IF(SP$8="",0,SP103*условия!$R59)</f>
        <v>335580</v>
      </c>
      <c r="SQ109" s="21">
        <f>IF(SQ$8="",0,SQ103*условия!$R59)</f>
        <v>332010</v>
      </c>
      <c r="SR109" s="21">
        <f>IF(SR$8="",0,SR103*условия!$R59)</f>
        <v>328440</v>
      </c>
      <c r="SS109" s="21">
        <f>IF(SS$8="",0,SS103*условия!$R59)</f>
        <v>324870</v>
      </c>
      <c r="ST109" s="21">
        <f>IF(ST$8="",0,ST103*условия!$R59)</f>
        <v>321300</v>
      </c>
      <c r="SU109" s="21">
        <f>IF(SU$8="",0,SU103*условия!$R59)</f>
        <v>317730</v>
      </c>
      <c r="SV109" s="21">
        <f>IF(SV$8="",0,SV103*условия!$R59)</f>
        <v>314160</v>
      </c>
      <c r="SW109" s="21">
        <f>IF(SW$8="",0,SW103*условия!$R59)</f>
        <v>310590</v>
      </c>
      <c r="SX109" s="21">
        <f>IF(SX$8="",0,SX103*условия!$R59)</f>
        <v>307020</v>
      </c>
      <c r="SY109" s="21">
        <f>IF(SY$8="",0,SY103*условия!$R59)</f>
        <v>303450</v>
      </c>
      <c r="SZ109" s="21">
        <f>IF(SZ$8="",0,SZ103*условия!$R59)</f>
        <v>299880</v>
      </c>
      <c r="TA109" s="21">
        <f>IF(TA$8="",0,TA103*условия!$R59)</f>
        <v>296310</v>
      </c>
      <c r="TB109" s="21">
        <f>IF(TB$8="",0,TB103*условия!$R59)</f>
        <v>292740</v>
      </c>
      <c r="TC109" s="21">
        <f>IF(TC$8="",0,TC103*условия!$R59)</f>
        <v>289170</v>
      </c>
      <c r="TD109" s="21">
        <f>IF(TD$8="",0,TD103*условия!$R59)</f>
        <v>285600</v>
      </c>
      <c r="TE109" s="21">
        <f>IF(TE$8="",0,TE103*условия!$R59)</f>
        <v>282030</v>
      </c>
      <c r="TF109" s="21">
        <f>IF(TF$8="",0,TF103*условия!$R59)</f>
        <v>278460</v>
      </c>
      <c r="TG109" s="21">
        <f>IF(TG$8="",0,TG103*условия!$R59)</f>
        <v>274890</v>
      </c>
      <c r="TH109" s="21">
        <f>IF(TH$8="",0,TH103*условия!$R59)</f>
        <v>271320</v>
      </c>
      <c r="TI109" s="21">
        <f>IF(TI$8="",0,TI103*условия!$R59)</f>
        <v>267750</v>
      </c>
      <c r="TJ109" s="21">
        <f>IF(TJ$8="",0,TJ103*условия!$R59)</f>
        <v>264180</v>
      </c>
      <c r="TK109" s="21">
        <f>IF(TK$8="",0,TK103*условия!$R59)</f>
        <v>260610.00000000003</v>
      </c>
      <c r="TL109" s="21">
        <f>IF(TL$8="",0,TL103*условия!$R59)</f>
        <v>257040.00000000003</v>
      </c>
      <c r="TM109" s="21">
        <f>IF(TM$8="",0,TM103*условия!$R59)</f>
        <v>253470.00000000003</v>
      </c>
      <c r="TN109" s="21">
        <f>IF(TN$8="",0,TN103*условия!$R59)</f>
        <v>249900.00000000003</v>
      </c>
      <c r="TO109" s="21">
        <f>IF(TO$8="",0,TO103*условия!$R59)</f>
        <v>246330.00000000003</v>
      </c>
      <c r="TP109" s="21">
        <f>IF(TP$8="",0,TP103*условия!$R59)</f>
        <v>246687.00000000003</v>
      </c>
      <c r="TQ109" s="21">
        <f>IF(TQ$8="",0,TQ103*условия!$R59)</f>
        <v>247044.00000000003</v>
      </c>
      <c r="TR109" s="21">
        <f>IF(TR$8="",0,TR103*условия!$R59)</f>
        <v>247401.00000000003</v>
      </c>
      <c r="TS109" s="21">
        <f>IF(TS$8="",0,TS103*условия!$R59)</f>
        <v>247758.00000000003</v>
      </c>
      <c r="TT109" s="21">
        <f>IF(TT$8="",0,TT103*условия!$R59)</f>
        <v>248115.00000000003</v>
      </c>
      <c r="TU109" s="21">
        <f>IF(TU$8="",0,TU103*условия!$R59)</f>
        <v>248472.00000000003</v>
      </c>
      <c r="TV109" s="21">
        <f>IF(TV$8="",0,TV103*условия!$R59)</f>
        <v>248829.00000000003</v>
      </c>
      <c r="TW109" s="21">
        <f>IF(TW$8="",0,TW103*условия!$R59)</f>
        <v>249186.00000000003</v>
      </c>
      <c r="TX109" s="21">
        <f>IF(TX$8="",0,TX103*условия!$R59)</f>
        <v>249543.00000000003</v>
      </c>
      <c r="TY109" s="21">
        <f>IF(TY$8="",0,TY103*условия!$R59)</f>
        <v>249900.00000000003</v>
      </c>
      <c r="TZ109" s="21">
        <f>IF(TZ$8="",0,TZ103*условия!$R59)</f>
        <v>250257.00000000003</v>
      </c>
      <c r="UA109" s="21">
        <f>IF(UA$8="",0,UA103*условия!$R59)</f>
        <v>250614.00000000003</v>
      </c>
      <c r="UB109" s="21">
        <f>IF(UB$8="",0,UB103*условия!$R59)</f>
        <v>250971.00000000003</v>
      </c>
      <c r="UC109" s="21">
        <f>IF(UC$8="",0,UC103*условия!$R59)</f>
        <v>251328.00000000003</v>
      </c>
      <c r="UD109" s="21">
        <f>IF(UD$8="",0,UD103*условия!$R59)</f>
        <v>251685.00000000003</v>
      </c>
      <c r="UE109" s="21">
        <f>IF(UE$8="",0,UE103*условия!$R59)</f>
        <v>252042.00000000003</v>
      </c>
      <c r="UF109" s="21">
        <f>IF(UF$8="",0,UF103*условия!$R59)</f>
        <v>252399.00000000003</v>
      </c>
      <c r="UG109" s="21">
        <f>IF(UG$8="",0,UG103*условия!$R59)</f>
        <v>252756.00000000003</v>
      </c>
      <c r="UH109" s="21">
        <f>IF(UH$8="",0,UH103*условия!$R59)</f>
        <v>253113.00000000003</v>
      </c>
      <c r="UI109" s="21">
        <f>IF(UI$8="",0,UI103*условия!$R59)</f>
        <v>253470.00000000003</v>
      </c>
      <c r="UJ109" s="21">
        <f>IF(UJ$8="",0,UJ103*условия!$R59)</f>
        <v>253827.00000000003</v>
      </c>
      <c r="UK109" s="21">
        <f>IF(UK$8="",0,UK103*условия!$R59)</f>
        <v>254184.00000000003</v>
      </c>
      <c r="UL109" s="21">
        <f>IF(UL$8="",0,UL103*условия!$R59)</f>
        <v>254541.00000000003</v>
      </c>
      <c r="UM109" s="21">
        <f>IF(UM$8="",0,UM103*условия!$R59)</f>
        <v>254898.00000000003</v>
      </c>
      <c r="UN109" s="21">
        <f>IF(UN$8="",0,UN103*условия!$R59)</f>
        <v>255255.00000000003</v>
      </c>
      <c r="UO109" s="21">
        <f>IF(UO$8="",0,UO103*условия!$R59)</f>
        <v>255612.00000000003</v>
      </c>
      <c r="UP109" s="21">
        <f>IF(UP$8="",0,UP103*условия!$R59)</f>
        <v>255969.00000000003</v>
      </c>
      <c r="UQ109" s="21">
        <f>IF(UQ$8="",0,UQ103*условия!$R59)</f>
        <v>256326.00000000003</v>
      </c>
      <c r="UR109" s="21">
        <f>IF(UR$8="",0,UR103*условия!$R59)</f>
        <v>256683.00000000003</v>
      </c>
      <c r="US109" s="21">
        <f>IF(US$8="",0,US103*условия!$R59)</f>
        <v>257040.00000000003</v>
      </c>
      <c r="UT109" s="21">
        <f>IF(UT$8="",0,UT103*условия!$R59)</f>
        <v>257040.00000000003</v>
      </c>
      <c r="UU109" s="21">
        <f>IF(UU$8="",0,UU103*условия!$R59)</f>
        <v>259182.00000000003</v>
      </c>
      <c r="UV109" s="21">
        <f>IF(UV$8="",0,UV103*условия!$R59)</f>
        <v>261324.00000000003</v>
      </c>
      <c r="UW109" s="21">
        <f>IF(UW$8="",0,UW103*условия!$R59)</f>
        <v>263466</v>
      </c>
      <c r="UX109" s="21">
        <f>IF(UX$8="",0,UX103*условия!$R59)</f>
        <v>265608</v>
      </c>
      <c r="UY109" s="21">
        <f>IF(UY$8="",0,UY103*условия!$R59)</f>
        <v>267750</v>
      </c>
      <c r="UZ109" s="21">
        <f>IF(UZ$8="",0,UZ103*условия!$R59)</f>
        <v>269892</v>
      </c>
      <c r="VA109" s="21">
        <f>IF(VA$8="",0,VA103*условия!$R59)</f>
        <v>272034</v>
      </c>
      <c r="VB109" s="21">
        <f>IF(VB$8="",0,VB103*условия!$R59)</f>
        <v>274176</v>
      </c>
      <c r="VC109" s="21">
        <f>IF(VC$8="",0,VC103*условия!$R59)</f>
        <v>276318</v>
      </c>
      <c r="VD109" s="21">
        <f>IF(VD$8="",0,VD103*условия!$R59)</f>
        <v>278460</v>
      </c>
      <c r="VE109" s="21">
        <f>IF(VE$8="",0,VE103*условия!$R59)</f>
        <v>280602</v>
      </c>
      <c r="VF109" s="21">
        <f>IF(VF$8="",0,VF103*условия!$R59)</f>
        <v>282744</v>
      </c>
      <c r="VG109" s="21">
        <f>IF(VG$8="",0,VG103*условия!$R59)</f>
        <v>284886</v>
      </c>
      <c r="VH109" s="21">
        <f>IF(VH$8="",0,VH103*условия!$R59)</f>
        <v>287028</v>
      </c>
      <c r="VI109" s="21">
        <f>IF(VI$8="",0,VI103*условия!$R59)</f>
        <v>289170</v>
      </c>
      <c r="VJ109" s="21">
        <f>IF(VJ$8="",0,VJ103*условия!$R59)</f>
        <v>291312</v>
      </c>
      <c r="VK109" s="21">
        <f>IF(VK$8="",0,VK103*условия!$R59)</f>
        <v>293454</v>
      </c>
      <c r="VL109" s="21">
        <f>IF(VL$8="",0,VL103*условия!$R59)</f>
        <v>295596</v>
      </c>
      <c r="VM109" s="21">
        <f>IF(VM$8="",0,VM103*условия!$R59)</f>
        <v>297738</v>
      </c>
      <c r="VN109" s="21">
        <f>IF(VN$8="",0,VN103*условия!$R59)</f>
        <v>299880</v>
      </c>
      <c r="VO109" s="21">
        <f>IF(VO$8="",0,VO103*условия!$R59)</f>
        <v>302022</v>
      </c>
      <c r="VP109" s="21">
        <f>IF(VP$8="",0,VP103*условия!$R59)</f>
        <v>304164</v>
      </c>
      <c r="VQ109" s="21">
        <f>IF(VQ$8="",0,VQ103*условия!$R59)</f>
        <v>306306</v>
      </c>
      <c r="VR109" s="21">
        <f>IF(VR$8="",0,VR103*условия!$R59)</f>
        <v>308448</v>
      </c>
      <c r="VS109" s="21">
        <f>IF(VS$8="",0,VS103*условия!$R59)</f>
        <v>310590</v>
      </c>
      <c r="VT109" s="21">
        <f>IF(VT$8="",0,VT103*условия!$R59)</f>
        <v>312732</v>
      </c>
      <c r="VU109" s="21">
        <f>IF(VU$8="",0,VU103*условия!$R59)</f>
        <v>314874</v>
      </c>
      <c r="VV109" s="21">
        <f>IF(VV$8="",0,VV103*условия!$R59)</f>
        <v>317016</v>
      </c>
      <c r="VW109" s="21">
        <f>IF(VW$8="",0,VW103*условия!$R59)</f>
        <v>319158</v>
      </c>
      <c r="VX109" s="21">
        <f>IF(VX$8="",0,VX103*условия!$R59)</f>
        <v>321300</v>
      </c>
      <c r="VY109" s="21">
        <f>IF(VY$8="",0,VY103*условия!$R59)</f>
        <v>321300</v>
      </c>
      <c r="VZ109" s="21">
        <f>IF(VZ$8="",0,VZ103*условия!$R59)</f>
        <v>321300</v>
      </c>
      <c r="WA109" s="21">
        <f>IF(WA$8="",0,WA103*условия!$R59)</f>
        <v>321300</v>
      </c>
      <c r="WB109" s="21">
        <f>IF(WB$8="",0,WB103*условия!$R59)</f>
        <v>321300</v>
      </c>
      <c r="WC109" s="21">
        <f>IF(WC$8="",0,WC103*условия!$R59)</f>
        <v>321300</v>
      </c>
      <c r="WD109" s="21">
        <f>IF(WD$8="",0,WD103*условия!$R59)</f>
        <v>321300</v>
      </c>
      <c r="WE109" s="21">
        <f>IF(WE$8="",0,WE103*условия!$R59)</f>
        <v>321300</v>
      </c>
      <c r="WF109" s="21">
        <f>IF(WF$8="",0,WF103*условия!$R59)</f>
        <v>321300</v>
      </c>
      <c r="WG109" s="21">
        <f>IF(WG$8="",0,WG103*условия!$R59)</f>
        <v>321300</v>
      </c>
      <c r="WH109" s="21">
        <f>IF(WH$8="",0,WH103*условия!$R59)</f>
        <v>321300</v>
      </c>
      <c r="WI109" s="21">
        <f>IF(WI$8="",0,WI103*условия!$R59)</f>
        <v>321300</v>
      </c>
      <c r="WJ109" s="21">
        <f>IF(WJ$8="",0,WJ103*условия!$R59)</f>
        <v>321300</v>
      </c>
      <c r="WK109" s="21">
        <f>IF(WK$8="",0,WK103*условия!$R59)</f>
        <v>321300</v>
      </c>
      <c r="WL109" s="21">
        <f>IF(WL$8="",0,WL103*условия!$R59)</f>
        <v>321300</v>
      </c>
      <c r="WM109" s="21">
        <f>IF(WM$8="",0,WM103*условия!$R59)</f>
        <v>321300</v>
      </c>
      <c r="WN109" s="21">
        <f>IF(WN$8="",0,WN103*условия!$R59)</f>
        <v>321300</v>
      </c>
      <c r="WO109" s="21">
        <f>IF(WO$8="",0,WO103*условия!$R59)</f>
        <v>321300</v>
      </c>
      <c r="WP109" s="21">
        <f>IF(WP$8="",0,WP103*условия!$R59)</f>
        <v>321300</v>
      </c>
      <c r="WQ109" s="21">
        <f>IF(WQ$8="",0,WQ103*условия!$R59)</f>
        <v>321300</v>
      </c>
      <c r="WR109" s="21">
        <f>IF(WR$8="",0,WR103*условия!$R59)</f>
        <v>321300</v>
      </c>
      <c r="WS109" s="21">
        <f>IF(WS$8="",0,WS103*условия!$R59)</f>
        <v>321300</v>
      </c>
      <c r="WT109" s="21">
        <f>IF(WT$8="",0,WT103*условия!$R59)</f>
        <v>321300</v>
      </c>
      <c r="WU109" s="21">
        <f>IF(WU$8="",0,WU103*условия!$R59)</f>
        <v>321300</v>
      </c>
      <c r="WV109" s="21">
        <f>IF(WV$8="",0,WV103*условия!$R59)</f>
        <v>321300</v>
      </c>
      <c r="WW109" s="21">
        <f>IF(WW$8="",0,WW103*условия!$R59)</f>
        <v>321300</v>
      </c>
      <c r="WX109" s="21">
        <f>IF(WX$8="",0,WX103*условия!$R59)</f>
        <v>321300</v>
      </c>
      <c r="WY109" s="21">
        <f>IF(WY$8="",0,WY103*условия!$R59)</f>
        <v>321300</v>
      </c>
      <c r="WZ109" s="21">
        <f>IF(WZ$8="",0,WZ103*условия!$R59)</f>
        <v>321300</v>
      </c>
      <c r="XA109" s="21">
        <f>IF(XA$8="",0,XA103*условия!$R59)</f>
        <v>321300</v>
      </c>
      <c r="XB109" s="21">
        <f>IF(XB$8="",0,XB103*условия!$R59)</f>
        <v>318622.5</v>
      </c>
      <c r="XC109" s="21">
        <f>IF(XC$8="",0,XC103*условия!$R59)</f>
        <v>315945</v>
      </c>
      <c r="XD109" s="21">
        <f>IF(XD$8="",0,XD103*условия!$R59)</f>
        <v>313267.5</v>
      </c>
      <c r="XE109" s="21">
        <f>IF(XE$8="",0,XE103*условия!$R59)</f>
        <v>310590</v>
      </c>
      <c r="XF109" s="21">
        <f>IF(XF$8="",0,XF103*условия!$R59)</f>
        <v>307912.5</v>
      </c>
      <c r="XG109" s="21">
        <f>IF(XG$8="",0,XG103*условия!$R59)</f>
        <v>305235</v>
      </c>
      <c r="XH109" s="21">
        <f>IF(XH$8="",0,XH103*условия!$R59)</f>
        <v>302557.5</v>
      </c>
      <c r="XI109" s="21">
        <f>IF(XI$8="",0,XI103*условия!$R59)</f>
        <v>299880</v>
      </c>
      <c r="XJ109" s="21">
        <f>IF(XJ$8="",0,XJ103*условия!$R59)</f>
        <v>297202.5</v>
      </c>
      <c r="XK109" s="21">
        <f>IF(XK$8="",0,XK103*условия!$R59)</f>
        <v>294525</v>
      </c>
      <c r="XL109" s="21">
        <f>IF(XL$8="",0,XL103*условия!$R59)</f>
        <v>291847.5</v>
      </c>
      <c r="XM109" s="21">
        <f>IF(XM$8="",0,XM103*условия!$R59)</f>
        <v>289170</v>
      </c>
      <c r="XN109" s="21">
        <f>IF(XN$8="",0,XN103*условия!$R59)</f>
        <v>286492.5</v>
      </c>
      <c r="XO109" s="21">
        <f>IF(XO$8="",0,XO103*условия!$R59)</f>
        <v>283815</v>
      </c>
      <c r="XP109" s="21">
        <f>IF(XP$8="",0,XP103*условия!$R59)</f>
        <v>281137.5</v>
      </c>
      <c r="XQ109" s="21">
        <f>IF(XQ$8="",0,XQ103*условия!$R59)</f>
        <v>278460</v>
      </c>
      <c r="XR109" s="21">
        <f>IF(XR$8="",0,XR103*условия!$R59)</f>
        <v>275782.5</v>
      </c>
      <c r="XS109" s="21">
        <f>IF(XS$8="",0,XS103*условия!$R59)</f>
        <v>273105</v>
      </c>
      <c r="XT109" s="21">
        <f>IF(XT$8="",0,XT103*условия!$R59)</f>
        <v>270427.5</v>
      </c>
      <c r="XU109" s="21">
        <f>IF(XU$8="",0,XU103*условия!$R59)</f>
        <v>267750</v>
      </c>
      <c r="XV109" s="21">
        <f>IF(XV$8="",0,XV103*условия!$R59)</f>
        <v>265072.5</v>
      </c>
      <c r="XW109" s="21">
        <f>IF(XW$8="",0,XW103*условия!$R59)</f>
        <v>262395</v>
      </c>
      <c r="XX109" s="21">
        <f>IF(XX$8="",0,XX103*условия!$R59)</f>
        <v>259717.50000000003</v>
      </c>
      <c r="XY109" s="21">
        <f>IF(XY$8="",0,XY103*условия!$R59)</f>
        <v>257040.00000000003</v>
      </c>
      <c r="XZ109" s="21">
        <f>IF(XZ$8="",0,XZ103*условия!$R59)</f>
        <v>254362.50000000003</v>
      </c>
      <c r="YA109" s="21">
        <f>IF(YA$8="",0,YA103*условия!$R59)</f>
        <v>251685.00000000003</v>
      </c>
      <c r="YB109" s="21">
        <f>IF(YB$8="",0,YB103*условия!$R59)</f>
        <v>249007.50000000003</v>
      </c>
      <c r="YC109" s="21">
        <f>IF(YC$8="",0,YC103*условия!$R59)</f>
        <v>246330.00000000003</v>
      </c>
      <c r="YD109" s="21">
        <f>IF(YD$8="",0,YD103*условия!$R59)</f>
        <v>243652.50000000003</v>
      </c>
      <c r="YE109" s="21">
        <f>IF(YE$8="",0,YE103*условия!$R59)</f>
        <v>240975.00000000003</v>
      </c>
      <c r="YF109" s="21">
        <f>IF(YF$8="",0,YF103*условия!$R59)</f>
        <v>240975.00000000003</v>
      </c>
      <c r="YG109" s="21">
        <f>IF(YG$8="",0,YG103*условия!$R59)</f>
        <v>240975.00000000003</v>
      </c>
      <c r="YH109" s="21">
        <f>IF(YH$8="",0,YH103*условия!$R59)</f>
        <v>240975.00000000003</v>
      </c>
      <c r="YI109" s="21">
        <f>IF(YI$8="",0,YI103*условия!$R59)</f>
        <v>240975.00000000003</v>
      </c>
      <c r="YJ109" s="21">
        <f>IF(YJ$8="",0,YJ103*условия!$R59)</f>
        <v>240975.00000000003</v>
      </c>
      <c r="YK109" s="21">
        <f>IF(YK$8="",0,YK103*условия!$R59)</f>
        <v>240975.00000000003</v>
      </c>
      <c r="YL109" s="21">
        <f>IF(YL$8="",0,YL103*условия!$R59)</f>
        <v>240975.00000000003</v>
      </c>
      <c r="YM109" s="21">
        <f>IF(YM$8="",0,YM103*условия!$R59)</f>
        <v>240975.00000000003</v>
      </c>
      <c r="YN109" s="21">
        <f>IF(YN$8="",0,YN103*условия!$R59)</f>
        <v>240975.00000000003</v>
      </c>
      <c r="YO109" s="21">
        <f>IF(YO$8="",0,YO103*условия!$R59)</f>
        <v>240975.00000000003</v>
      </c>
      <c r="YP109" s="21">
        <f>IF(YP$8="",0,YP103*условия!$R59)</f>
        <v>240975.00000000003</v>
      </c>
      <c r="YQ109" s="21">
        <f>IF(YQ$8="",0,YQ103*условия!$R59)</f>
        <v>240975.00000000003</v>
      </c>
      <c r="YR109" s="21">
        <f>IF(YR$8="",0,YR103*условия!$R59)</f>
        <v>240975.00000000003</v>
      </c>
      <c r="YS109" s="21">
        <f>IF(YS$8="",0,YS103*условия!$R59)</f>
        <v>240975.00000000003</v>
      </c>
      <c r="YT109" s="21">
        <f>IF(YT$8="",0,YT103*условия!$R59)</f>
        <v>240975.00000000003</v>
      </c>
      <c r="YU109" s="21">
        <f>IF(YU$8="",0,YU103*условия!$R59)</f>
        <v>240975.00000000003</v>
      </c>
      <c r="YV109" s="21">
        <f>IF(YV$8="",0,YV103*условия!$R59)</f>
        <v>240975.00000000003</v>
      </c>
      <c r="YW109" s="21">
        <f>IF(YW$8="",0,YW103*условия!$R59)</f>
        <v>240975.00000000003</v>
      </c>
      <c r="YX109" s="21">
        <f>IF(YX$8="",0,YX103*условия!$R59)</f>
        <v>240975.00000000003</v>
      </c>
      <c r="YY109" s="21">
        <f>IF(YY$8="",0,YY103*условия!$R59)</f>
        <v>240975.00000000003</v>
      </c>
      <c r="YZ109" s="21">
        <f>IF(YZ$8="",0,YZ103*условия!$R59)</f>
        <v>240975.00000000003</v>
      </c>
      <c r="ZA109" s="21">
        <f>IF(ZA$8="",0,ZA103*условия!$R59)</f>
        <v>240975.00000000003</v>
      </c>
      <c r="ZB109" s="21">
        <f>IF(ZB$8="",0,ZB103*условия!$R59)</f>
        <v>240975.00000000003</v>
      </c>
      <c r="ZC109" s="21">
        <f>IF(ZC$8="",0,ZC103*условия!$R59)</f>
        <v>240975.00000000003</v>
      </c>
      <c r="ZD109" s="21">
        <f>IF(ZD$8="",0,ZD103*условия!$R59)</f>
        <v>240975.00000000003</v>
      </c>
      <c r="ZE109" s="21">
        <f>IF(ZE$8="",0,ZE103*условия!$R59)</f>
        <v>240975.00000000003</v>
      </c>
      <c r="ZF109" s="21">
        <f>IF(ZF$8="",0,ZF103*условия!$R59)</f>
        <v>240975.00000000003</v>
      </c>
      <c r="ZG109" s="21">
        <f>IF(ZG$8="",0,ZG103*условия!$R59)</f>
        <v>240975.00000000003</v>
      </c>
      <c r="ZH109" s="21">
        <f>IF(ZH$8="",0,ZH103*условия!$R59)</f>
        <v>240975.00000000003</v>
      </c>
      <c r="ZI109" s="21">
        <f>IF(ZI$8="",0,ZI103*условия!$R59)</f>
        <v>240975.00000000003</v>
      </c>
      <c r="ZJ109" s="21">
        <f>IF(ZJ$8="",0,ZJ103*условия!$R59)</f>
        <v>240975.00000000003</v>
      </c>
      <c r="ZK109" s="21">
        <f>IF(ZK$8="",0,ZK103*условия!$R59)</f>
        <v>244366.50000000003</v>
      </c>
      <c r="ZL109" s="21">
        <f>IF(ZL$8="",0,ZL103*условия!$R59)</f>
        <v>247758.00000000003</v>
      </c>
      <c r="ZM109" s="21">
        <f>IF(ZM$8="",0,ZM103*условия!$R59)</f>
        <v>251149.50000000003</v>
      </c>
      <c r="ZN109" s="21">
        <f>IF(ZN$8="",0,ZN103*условия!$R59)</f>
        <v>254541.00000000003</v>
      </c>
      <c r="ZO109" s="21">
        <f>IF(ZO$8="",0,ZO103*условия!$R59)</f>
        <v>257932.50000000003</v>
      </c>
      <c r="ZP109" s="21">
        <f>IF(ZP$8="",0,ZP103*условия!$R59)</f>
        <v>261324.00000000003</v>
      </c>
      <c r="ZQ109" s="21">
        <f>IF(ZQ$8="",0,ZQ103*условия!$R59)</f>
        <v>264715.5</v>
      </c>
      <c r="ZR109" s="21">
        <f>IF(ZR$8="",0,ZR103*условия!$R59)</f>
        <v>268107</v>
      </c>
      <c r="ZS109" s="21">
        <f>IF(ZS$8="",0,ZS103*условия!$R59)</f>
        <v>271498.5</v>
      </c>
      <c r="ZT109" s="21">
        <f>IF(ZT$8="",0,ZT103*условия!$R59)</f>
        <v>274890</v>
      </c>
      <c r="ZU109" s="21">
        <f>IF(ZU$8="",0,ZU103*условия!$R59)</f>
        <v>278281.5</v>
      </c>
      <c r="ZV109" s="21">
        <f>IF(ZV$8="",0,ZV103*условия!$R59)</f>
        <v>281673</v>
      </c>
      <c r="ZW109" s="21">
        <f>IF(ZW$8="",0,ZW103*условия!$R59)</f>
        <v>285064.5</v>
      </c>
      <c r="ZX109" s="21">
        <f>IF(ZX$8="",0,ZX103*условия!$R59)</f>
        <v>288456</v>
      </c>
      <c r="ZY109" s="21">
        <f>IF(ZY$8="",0,ZY103*условия!$R59)</f>
        <v>291847.5</v>
      </c>
      <c r="ZZ109" s="21">
        <f>IF(ZZ$8="",0,ZZ103*условия!$R59)</f>
        <v>295239</v>
      </c>
      <c r="AAA109" s="21">
        <f>IF(AAA$8="",0,AAA103*условия!$R59)</f>
        <v>298630.5</v>
      </c>
      <c r="AAB109" s="21">
        <f>IF(AAB$8="",0,AAB103*условия!$R59)</f>
        <v>302022</v>
      </c>
      <c r="AAC109" s="21">
        <f>IF(AAC$8="",0,AAC103*условия!$R59)</f>
        <v>305413.5</v>
      </c>
      <c r="AAD109" s="21">
        <f>IF(AAD$8="",0,AAD103*условия!$R59)</f>
        <v>308805</v>
      </c>
      <c r="AAE109" s="21">
        <f>IF(AAE$8="",0,AAE103*условия!$R59)</f>
        <v>312196.5</v>
      </c>
      <c r="AAF109" s="21">
        <f>IF(AAF$8="",0,AAF103*условия!$R59)</f>
        <v>315588</v>
      </c>
      <c r="AAG109" s="21">
        <f>IF(AAG$8="",0,AAG103*условия!$R59)</f>
        <v>318979.5</v>
      </c>
      <c r="AAH109" s="21">
        <f>IF(AAH$8="",0,AAH103*условия!$R59)</f>
        <v>322371</v>
      </c>
      <c r="AAI109" s="21">
        <f>IF(AAI$8="",0,AAI103*условия!$R59)</f>
        <v>325762.5</v>
      </c>
      <c r="AAJ109" s="21">
        <f>IF(AAJ$8="",0,AAJ103*условия!$R59)</f>
        <v>329154</v>
      </c>
      <c r="AAK109" s="21">
        <f>IF(AAK$8="",0,AAK103*условия!$R59)</f>
        <v>332545.5</v>
      </c>
      <c r="AAL109" s="21">
        <f>IF(AAL$8="",0,AAL103*условия!$R59)</f>
        <v>335937</v>
      </c>
      <c r="AAM109" s="21">
        <f>IF(AAM$8="",0,AAM103*условия!$R59)</f>
        <v>339328.5</v>
      </c>
      <c r="AAN109" s="21">
        <f>IF(AAN$8="",0,AAN103*условия!$R59)</f>
        <v>342720</v>
      </c>
      <c r="AAO109" s="21">
        <f>IF(AAO$8="",0,AAO103*условия!$R59)</f>
        <v>342720</v>
      </c>
      <c r="AAP109" s="21">
        <f>IF(AAP$8="",0,AAP103*условия!$R59)</f>
        <v>342720</v>
      </c>
      <c r="AAQ109" s="21">
        <f>IF(AAQ$8="",0,AAQ103*условия!$R59)</f>
        <v>342720</v>
      </c>
      <c r="AAR109" s="21">
        <f>IF(AAR$8="",0,AAR103*условия!$R59)</f>
        <v>342720</v>
      </c>
      <c r="AAS109" s="21">
        <f>IF(AAS$8="",0,AAS103*условия!$R59)</f>
        <v>342720</v>
      </c>
      <c r="AAT109" s="21">
        <f>IF(AAT$8="",0,AAT103*условия!$R59)</f>
        <v>342720</v>
      </c>
      <c r="AAU109" s="21">
        <f>IF(AAU$8="",0,AAU103*условия!$R59)</f>
        <v>342720</v>
      </c>
      <c r="AAV109" s="21">
        <f>IF(AAV$8="",0,AAV103*условия!$R59)</f>
        <v>342720</v>
      </c>
      <c r="AAW109" s="21">
        <f>IF(AAW$8="",0,AAW103*условия!$R59)</f>
        <v>342720</v>
      </c>
      <c r="AAX109" s="21">
        <f>IF(AAX$8="",0,AAX103*условия!$R59)</f>
        <v>342720</v>
      </c>
      <c r="AAY109" s="21">
        <f>IF(AAY$8="",0,AAY103*условия!$R59)</f>
        <v>342720</v>
      </c>
      <c r="AAZ109" s="21">
        <f>IF(AAZ$8="",0,AAZ103*условия!$R59)</f>
        <v>342720</v>
      </c>
      <c r="ABA109" s="21">
        <f>IF(ABA$8="",0,ABA103*условия!$R59)</f>
        <v>342720</v>
      </c>
      <c r="ABB109" s="21">
        <f>IF(ABB$8="",0,ABB103*условия!$R59)</f>
        <v>342720</v>
      </c>
      <c r="ABC109" s="21">
        <f>IF(ABC$8="",0,ABC103*условия!$R59)</f>
        <v>342720</v>
      </c>
      <c r="ABD109" s="21">
        <f>IF(ABD$8="",0,ABD103*условия!$R59)</f>
        <v>342720</v>
      </c>
      <c r="ABE109" s="21">
        <f>IF(ABE$8="",0,ABE103*условия!$R59)</f>
        <v>342720</v>
      </c>
      <c r="ABF109" s="21">
        <f>IF(ABF$8="",0,ABF103*условия!$R59)</f>
        <v>342720</v>
      </c>
      <c r="ABG109" s="21">
        <f>IF(ABG$8="",0,ABG103*условия!$R59)</f>
        <v>342720</v>
      </c>
      <c r="ABH109" s="21">
        <f>IF(ABH$8="",0,ABH103*условия!$R59)</f>
        <v>342720</v>
      </c>
      <c r="ABI109" s="21">
        <f>IF(ABI$8="",0,ABI103*условия!$R59)</f>
        <v>342720</v>
      </c>
      <c r="ABJ109" s="21">
        <f>IF(ABJ$8="",0,ABJ103*условия!$R59)</f>
        <v>342720</v>
      </c>
      <c r="ABK109" s="21">
        <f>IF(ABK$8="",0,ABK103*условия!$R59)</f>
        <v>342720</v>
      </c>
      <c r="ABL109" s="21">
        <f>IF(ABL$8="",0,ABL103*условия!$R59)</f>
        <v>342720</v>
      </c>
      <c r="ABM109" s="21">
        <f>IF(ABM$8="",0,ABM103*условия!$R59)</f>
        <v>342720</v>
      </c>
      <c r="ABN109" s="21">
        <f>IF(ABN$8="",0,ABN103*условия!$R59)</f>
        <v>342720</v>
      </c>
      <c r="ABO109" s="21">
        <f>IF(ABO$8="",0,ABO103*условия!$R59)</f>
        <v>342720</v>
      </c>
      <c r="ABP109" s="21">
        <f>IF(ABP$8="",0,ABP103*условия!$R59)</f>
        <v>342720</v>
      </c>
      <c r="ABQ109" s="21">
        <f>IF(ABQ$8="",0,ABQ103*условия!$R59)</f>
        <v>342720</v>
      </c>
      <c r="ABR109" s="21">
        <f>IF(ABR$8="",0,ABR103*условия!$R59)</f>
        <v>342720</v>
      </c>
      <c r="ABS109" s="21">
        <f>IF(ABS$8="",0,ABS103*условия!$R59)</f>
        <v>342720</v>
      </c>
      <c r="ABT109" s="21">
        <f>IF(ABT$8="",0,ABT103*условия!$R59)</f>
        <v>343434</v>
      </c>
      <c r="ABU109" s="21">
        <f>IF(ABU$8="",0,ABU103*условия!$R59)</f>
        <v>344148</v>
      </c>
      <c r="ABV109" s="21">
        <f>IF(ABV$8="",0,ABV103*условия!$R59)</f>
        <v>344862</v>
      </c>
      <c r="ABW109" s="21">
        <f>IF(ABW$8="",0,ABW103*условия!$R59)</f>
        <v>345576</v>
      </c>
      <c r="ABX109" s="21">
        <f>IF(ABX$8="",0,ABX103*условия!$R59)</f>
        <v>346290</v>
      </c>
      <c r="ABY109" s="21">
        <f>IF(ABY$8="",0,ABY103*условия!$R59)</f>
        <v>347004</v>
      </c>
      <c r="ABZ109" s="21">
        <f>IF(ABZ$8="",0,ABZ103*условия!$R59)</f>
        <v>347718</v>
      </c>
      <c r="ACA109" s="21">
        <f>IF(ACA$8="",0,ACA103*условия!$R59)</f>
        <v>348432</v>
      </c>
      <c r="ACB109" s="21">
        <f>IF(ACB$8="",0,ACB103*условия!$R59)</f>
        <v>349146</v>
      </c>
      <c r="ACC109" s="21">
        <f>IF(ACC$8="",0,ACC103*условия!$R59)</f>
        <v>349860</v>
      </c>
      <c r="ACD109" s="21">
        <f>IF(ACD$8="",0,ACD103*условия!$R59)</f>
        <v>350574</v>
      </c>
      <c r="ACE109" s="21">
        <f>IF(ACE$8="",0,ACE103*условия!$R59)</f>
        <v>351288</v>
      </c>
      <c r="ACF109" s="21">
        <f>IF(ACF$8="",0,ACF103*условия!$R59)</f>
        <v>352002</v>
      </c>
      <c r="ACG109" s="21">
        <f>IF(ACG$8="",0,ACG103*условия!$R59)</f>
        <v>352716</v>
      </c>
      <c r="ACH109" s="21">
        <f>IF(ACH$8="",0,ACH103*условия!$R59)</f>
        <v>353430</v>
      </c>
      <c r="ACI109" s="21">
        <f>IF(ACI$8="",0,ACI103*условия!$R59)</f>
        <v>354144</v>
      </c>
      <c r="ACJ109" s="21">
        <f>IF(ACJ$8="",0,ACJ103*условия!$R59)</f>
        <v>354858</v>
      </c>
      <c r="ACK109" s="21">
        <f>IF(ACK$8="",0,ACK103*условия!$R59)</f>
        <v>355572</v>
      </c>
      <c r="ACL109" s="21">
        <f>IF(ACL$8="",0,ACL103*условия!$R59)</f>
        <v>356286</v>
      </c>
      <c r="ACM109" s="21">
        <f>IF(ACM$8="",0,ACM103*условия!$R59)</f>
        <v>357000</v>
      </c>
      <c r="ACN109" s="21">
        <f>IF(ACN$8="",0,ACN103*условия!$R59)</f>
        <v>357714</v>
      </c>
      <c r="ACO109" s="21">
        <f>IF(ACO$8="",0,ACO103*условия!$R59)</f>
        <v>358428</v>
      </c>
      <c r="ACP109" s="21">
        <f>IF(ACP$8="",0,ACP103*условия!$R59)</f>
        <v>359142</v>
      </c>
      <c r="ACQ109" s="21">
        <f>IF(ACQ$8="",0,ACQ103*условия!$R59)</f>
        <v>359856</v>
      </c>
      <c r="ACR109" s="21">
        <f>IF(ACR$8="",0,ACR103*условия!$R59)</f>
        <v>360570</v>
      </c>
      <c r="ACS109" s="21">
        <f>IF(ACS$8="",0,ACS103*условия!$R59)</f>
        <v>361284</v>
      </c>
      <c r="ACT109" s="21">
        <f>IF(ACT$8="",0,ACT103*условия!$R59)</f>
        <v>361998</v>
      </c>
      <c r="ACU109" s="21">
        <f>IF(ACU$8="",0,ACU103*условия!$R59)</f>
        <v>362712</v>
      </c>
      <c r="ACV109" s="21">
        <f>IF(ACV$8="",0,ACV103*условия!$R59)</f>
        <v>363426</v>
      </c>
      <c r="ACW109" s="21">
        <f>IF(ACW$8="",0,ACW103*условия!$R59)</f>
        <v>364140</v>
      </c>
      <c r="ACX109" s="21">
        <f>IF(ACX$8="",0,ACX103*условия!$R59)</f>
        <v>364140</v>
      </c>
      <c r="ACY109" s="21">
        <f>IF(ACY$8="",0,ACY103*условия!$R59)</f>
        <v>364140</v>
      </c>
      <c r="ACZ109" s="21">
        <f>IF(ACZ$8="",0,ACZ103*условия!$R59)</f>
        <v>364140</v>
      </c>
      <c r="ADA109" s="21">
        <f>IF(ADA$8="",0,ADA103*условия!$R59)</f>
        <v>364140</v>
      </c>
      <c r="ADB109" s="21">
        <f>IF(ADB$8="",0,ADB103*условия!$R59)</f>
        <v>364140</v>
      </c>
      <c r="ADC109" s="21">
        <f>IF(ADC$8="",0,ADC103*условия!$R59)</f>
        <v>364140</v>
      </c>
      <c r="ADD109" s="21">
        <f>IF(ADD$8="",0,ADD103*условия!$R59)</f>
        <v>364140</v>
      </c>
      <c r="ADE109" s="21">
        <f>IF(ADE$8="",0,ADE103*условия!$R59)</f>
        <v>364140</v>
      </c>
      <c r="ADF109" s="21">
        <f>IF(ADF$8="",0,ADF103*условия!$R59)</f>
        <v>364140</v>
      </c>
      <c r="ADG109" s="21">
        <f>IF(ADG$8="",0,ADG103*условия!$R59)</f>
        <v>364140</v>
      </c>
      <c r="ADH109" s="21">
        <f>IF(ADH$8="",0,ADH103*условия!$R59)</f>
        <v>364140</v>
      </c>
      <c r="ADI109" s="21">
        <f>IF(ADI$8="",0,ADI103*условия!$R59)</f>
        <v>364140</v>
      </c>
      <c r="ADJ109" s="21">
        <f>IF(ADJ$8="",0,ADJ103*условия!$R59)</f>
        <v>364140</v>
      </c>
      <c r="ADK109" s="21">
        <f>IF(ADK$8="",0,ADK103*условия!$R59)</f>
        <v>364140</v>
      </c>
      <c r="ADL109" s="21">
        <f>IF(ADL$8="",0,ADL103*условия!$R59)</f>
        <v>364140</v>
      </c>
      <c r="ADM109" s="21">
        <f>IF(ADM$8="",0,ADM103*условия!$R59)</f>
        <v>364140</v>
      </c>
      <c r="ADN109" s="21">
        <f>IF(ADN$8="",0,ADN103*условия!$R59)</f>
        <v>364140</v>
      </c>
      <c r="ADO109" s="21">
        <f>IF(ADO$8="",0,ADO103*условия!$R59)</f>
        <v>364140</v>
      </c>
      <c r="ADP109" s="21">
        <f>IF(ADP$8="",0,ADP103*условия!$R59)</f>
        <v>364140</v>
      </c>
      <c r="ADQ109" s="21">
        <f>IF(ADQ$8="",0,ADQ103*условия!$R59)</f>
        <v>364140</v>
      </c>
      <c r="ADR109" s="21">
        <f>IF(ADR$8="",0,ADR103*условия!$R59)</f>
        <v>364140</v>
      </c>
      <c r="ADS109" s="21">
        <f>IF(ADS$8="",0,ADS103*условия!$R59)</f>
        <v>364140</v>
      </c>
      <c r="ADT109" s="21">
        <f>IF(ADT$8="",0,ADT103*условия!$R59)</f>
        <v>364140</v>
      </c>
      <c r="ADU109" s="21">
        <f>IF(ADU$8="",0,ADU103*условия!$R59)</f>
        <v>364140</v>
      </c>
      <c r="ADV109" s="21">
        <f>IF(ADV$8="",0,ADV103*условия!$R59)</f>
        <v>364140</v>
      </c>
      <c r="ADW109" s="21">
        <f>IF(ADW$8="",0,ADW103*условия!$R59)</f>
        <v>364140</v>
      </c>
      <c r="ADX109" s="21">
        <f>IF(ADX$8="",0,ADX103*условия!$R59)</f>
        <v>364140</v>
      </c>
      <c r="ADY109" s="21">
        <f>IF(ADY$8="",0,ADY103*условия!$R59)</f>
        <v>364140</v>
      </c>
      <c r="ADZ109" s="21">
        <f>IF(ADZ$8="",0,ADZ103*условия!$R59)</f>
        <v>364140</v>
      </c>
      <c r="AEA109" s="21">
        <f>IF(AEA$8="",0,AEA103*условия!$R59)</f>
        <v>364140</v>
      </c>
      <c r="AEB109" s="21">
        <f>IF(AEB$8="",0,AEB103*условия!$R59)</f>
        <v>364140</v>
      </c>
      <c r="AEC109" s="21">
        <f>IF(AEC$8="",0,AEC103*условия!$R59)</f>
        <v>364140</v>
      </c>
      <c r="AED109" s="21">
        <f>IF(AED$8="",0,AED103*условия!$R59)</f>
        <v>370209</v>
      </c>
      <c r="AEE109" s="21">
        <f>IF(AEE$8="",0,AEE103*условия!$R59)</f>
        <v>376278</v>
      </c>
      <c r="AEF109" s="21">
        <f>IF(AEF$8="",0,AEF103*условия!$R59)</f>
        <v>382347</v>
      </c>
      <c r="AEG109" s="21">
        <f>IF(AEG$8="",0,AEG103*условия!$R59)</f>
        <v>388416</v>
      </c>
      <c r="AEH109" s="21">
        <f>IF(AEH$8="",0,AEH103*условия!$R59)</f>
        <v>394485</v>
      </c>
      <c r="AEI109" s="21">
        <f>IF(AEI$8="",0,AEI103*условия!$R59)</f>
        <v>400554</v>
      </c>
      <c r="AEJ109" s="21">
        <f>IF(AEJ$8="",0,AEJ103*условия!$R59)</f>
        <v>406623.00000000006</v>
      </c>
      <c r="AEK109" s="21">
        <f>IF(AEK$8="",0,AEK103*условия!$R59)</f>
        <v>412692.00000000006</v>
      </c>
      <c r="AEL109" s="21">
        <f>IF(AEL$8="",0,AEL103*условия!$R59)</f>
        <v>418761.00000000006</v>
      </c>
      <c r="AEM109" s="21">
        <f>IF(AEM$8="",0,AEM103*условия!$R59)</f>
        <v>424830.00000000006</v>
      </c>
      <c r="AEN109" s="21">
        <f>IF(AEN$8="",0,AEN103*условия!$R59)</f>
        <v>430899.00000000006</v>
      </c>
      <c r="AEO109" s="21">
        <f>IF(AEO$8="",0,AEO103*условия!$R59)</f>
        <v>436968.00000000006</v>
      </c>
      <c r="AEP109" s="21">
        <f>IF(AEP$8="",0,AEP103*условия!$R59)</f>
        <v>443037.00000000006</v>
      </c>
      <c r="AEQ109" s="21">
        <f>IF(AEQ$8="",0,AEQ103*условия!$R59)</f>
        <v>449106.00000000006</v>
      </c>
      <c r="AER109" s="21">
        <f>IF(AER$8="",0,AER103*условия!$R59)</f>
        <v>455175.00000000006</v>
      </c>
      <c r="AES109" s="21">
        <f>IF(AES$8="",0,AES103*условия!$R59)</f>
        <v>461244.00000000006</v>
      </c>
      <c r="AET109" s="21">
        <f>IF(AET$8="",0,AET103*условия!$R59)</f>
        <v>467313.00000000006</v>
      </c>
      <c r="AEU109" s="21">
        <f>IF(AEU$8="",0,AEU103*условия!$R59)</f>
        <v>473382.00000000006</v>
      </c>
      <c r="AEV109" s="21">
        <f>IF(AEV$8="",0,AEV103*условия!$R59)</f>
        <v>479451.00000000006</v>
      </c>
      <c r="AEW109" s="21">
        <f>IF(AEW$8="",0,AEW103*условия!$R59)</f>
        <v>485520.00000000006</v>
      </c>
      <c r="AEX109" s="21">
        <f>IF(AEX$8="",0,AEX103*условия!$R59)</f>
        <v>491589.00000000006</v>
      </c>
      <c r="AEY109" s="21">
        <f>IF(AEY$8="",0,AEY103*условия!$R59)</f>
        <v>497658.00000000006</v>
      </c>
      <c r="AEZ109" s="21">
        <f>IF(AEZ$8="",0,AEZ103*условия!$R59)</f>
        <v>503727.00000000006</v>
      </c>
      <c r="AFA109" s="21">
        <f>IF(AFA$8="",0,AFA103*условия!$R59)</f>
        <v>509796.00000000006</v>
      </c>
      <c r="AFB109" s="21">
        <f>IF(AFB$8="",0,AFB103*условия!$R59)</f>
        <v>515865.00000000006</v>
      </c>
      <c r="AFC109" s="21">
        <f>IF(AFC$8="",0,AFC103*условия!$R59)</f>
        <v>521934.00000000006</v>
      </c>
      <c r="AFD109" s="21">
        <f>IF(AFD$8="",0,AFD103*условия!$R59)</f>
        <v>528003</v>
      </c>
      <c r="AFE109" s="21">
        <f>IF(AFE$8="",0,AFE103*условия!$R59)</f>
        <v>534072</v>
      </c>
      <c r="AFF109" s="21">
        <f>IF(AFF$8="",0,AFF103*условия!$R59)</f>
        <v>540141</v>
      </c>
      <c r="AFG109" s="21">
        <f>IF(AFG$8="",0,AFG103*условия!$R59)</f>
        <v>546210</v>
      </c>
    </row>
    <row r="110" spans="1:839" s="42" customFormat="1" x14ac:dyDescent="0.25">
      <c r="A110" s="21"/>
      <c r="B110" s="21"/>
      <c r="C110" s="21"/>
      <c r="D110" s="52"/>
      <c r="E110" s="21" t="str">
        <f>структура!$G$43</f>
        <v>начисление %-тов по просроч. займам за дог. срок</v>
      </c>
      <c r="F110" s="21"/>
      <c r="G110" s="21" t="str">
        <f>структура!$J$11</f>
        <v>экспресс заем</v>
      </c>
      <c r="H110" s="21"/>
      <c r="I110" s="21" t="str">
        <f>IF($E110="","",INDEX(структура!$H$10:$H$153,SUMIFS(структура!$C$10:$C$153,структура!$G$10:$G$153,$E110)))</f>
        <v>руб</v>
      </c>
      <c r="J110" s="21"/>
      <c r="K110" s="41"/>
      <c r="L110" s="21"/>
      <c r="M110" s="21"/>
      <c r="N110" s="21"/>
      <c r="O110" s="21"/>
      <c r="P110" s="21"/>
      <c r="Q110" s="41"/>
      <c r="R110" s="21">
        <f>IF(R$8="",0,R104*условия!$R60)</f>
        <v>1080</v>
      </c>
      <c r="S110" s="21">
        <f>IF(S$8="",0,S104*условия!$R60)</f>
        <v>2160</v>
      </c>
      <c r="T110" s="21">
        <f>IF(T$8="",0,T104*условия!$R60)</f>
        <v>3240</v>
      </c>
      <c r="U110" s="21">
        <f>IF(U$8="",0,U104*условия!$R60)</f>
        <v>4320</v>
      </c>
      <c r="V110" s="21">
        <f>IF(V$8="",0,V104*условия!$R60)</f>
        <v>5400</v>
      </c>
      <c r="W110" s="21">
        <f>IF(W$8="",0,W104*условия!$R60)</f>
        <v>6480</v>
      </c>
      <c r="X110" s="21">
        <f>IF(X$8="",0,X104*условия!$R60)</f>
        <v>7560</v>
      </c>
      <c r="Y110" s="21">
        <f>IF(Y$8="",0,Y104*условия!$R60)</f>
        <v>8640</v>
      </c>
      <c r="Z110" s="21">
        <f>IF(Z$8="",0,Z104*условия!$R60)</f>
        <v>9720</v>
      </c>
      <c r="AA110" s="21">
        <f>IF(AA$8="",0,AA104*условия!$R60)</f>
        <v>10800</v>
      </c>
      <c r="AB110" s="21">
        <f>IF(AB$8="",0,AB104*условия!$R60)</f>
        <v>10800</v>
      </c>
      <c r="AC110" s="21">
        <f>IF(AC$8="",0,AC104*условия!$R60)</f>
        <v>10800</v>
      </c>
      <c r="AD110" s="21">
        <f>IF(AD$8="",0,AD104*условия!$R60)</f>
        <v>10800</v>
      </c>
      <c r="AE110" s="21">
        <f>IF(AE$8="",0,AE104*условия!$R60)</f>
        <v>10800</v>
      </c>
      <c r="AF110" s="21">
        <f>IF(AF$8="",0,AF104*условия!$R60)</f>
        <v>10800</v>
      </c>
      <c r="AG110" s="21">
        <f>IF(AG$8="",0,AG104*условия!$R60)</f>
        <v>10800</v>
      </c>
      <c r="AH110" s="21">
        <f>IF(AH$8="",0,AH104*условия!$R60)</f>
        <v>10800</v>
      </c>
      <c r="AI110" s="21">
        <f>IF(AI$8="",0,AI104*условия!$R60)</f>
        <v>10800</v>
      </c>
      <c r="AJ110" s="21">
        <f>IF(AJ$8="",0,AJ104*условия!$R60)</f>
        <v>10800</v>
      </c>
      <c r="AK110" s="21">
        <f>IF(AK$8="",0,AK104*условия!$R60)</f>
        <v>10800</v>
      </c>
      <c r="AL110" s="21">
        <f>IF(AL$8="",0,AL104*условия!$R60)</f>
        <v>10800</v>
      </c>
      <c r="AM110" s="21">
        <f>IF(AM$8="",0,AM104*условия!$R60)</f>
        <v>10800</v>
      </c>
      <c r="AN110" s="21">
        <f>IF(AN$8="",0,AN104*условия!$R60)</f>
        <v>10800</v>
      </c>
      <c r="AO110" s="21">
        <f>IF(AO$8="",0,AO104*условия!$R60)</f>
        <v>10800</v>
      </c>
      <c r="AP110" s="21">
        <f>IF(AP$8="",0,AP104*условия!$R60)</f>
        <v>10800</v>
      </c>
      <c r="AQ110" s="21">
        <f>IF(AQ$8="",0,AQ104*условия!$R60)</f>
        <v>10800</v>
      </c>
      <c r="AR110" s="21">
        <f>IF(AR$8="",0,AR104*условия!$R60)</f>
        <v>10800</v>
      </c>
      <c r="AS110" s="21">
        <f>IF(AS$8="",0,AS104*условия!$R60)</f>
        <v>10800</v>
      </c>
      <c r="AT110" s="21">
        <f>IF(AT$8="",0,AT104*условия!$R60)</f>
        <v>10800</v>
      </c>
      <c r="AU110" s="21">
        <f>IF(AU$8="",0,AU104*условия!$R60)</f>
        <v>10800</v>
      </c>
      <c r="AV110" s="21">
        <f>IF(AV$8="",0,AV104*условия!$R60)</f>
        <v>10800</v>
      </c>
      <c r="AW110" s="21">
        <f>IF(AW$8="",0,AW104*условия!$R60)</f>
        <v>10680</v>
      </c>
      <c r="AX110" s="21">
        <f>IF(AX$8="",0,AX104*условия!$R60)</f>
        <v>10560</v>
      </c>
      <c r="AY110" s="21">
        <f>IF(AY$8="",0,AY104*условия!$R60)</f>
        <v>10440</v>
      </c>
      <c r="AZ110" s="21">
        <f>IF(AZ$8="",0,AZ104*условия!$R60)</f>
        <v>10320</v>
      </c>
      <c r="BA110" s="21">
        <f>IF(BA$8="",0,BA104*условия!$R60)</f>
        <v>10200</v>
      </c>
      <c r="BB110" s="21">
        <f>IF(BB$8="",0,BB104*условия!$R60)</f>
        <v>10080</v>
      </c>
      <c r="BC110" s="21">
        <f>IF(BC$8="",0,BC104*условия!$R60)</f>
        <v>9960</v>
      </c>
      <c r="BD110" s="21">
        <f>IF(BD$8="",0,BD104*условия!$R60)</f>
        <v>9840</v>
      </c>
      <c r="BE110" s="21">
        <f>IF(BE$8="",0,BE104*условия!$R60)</f>
        <v>9720</v>
      </c>
      <c r="BF110" s="21">
        <f>IF(BF$8="",0,BF104*условия!$R60)</f>
        <v>9600</v>
      </c>
      <c r="BG110" s="21">
        <f>IF(BG$8="",0,BG104*условия!$R60)</f>
        <v>9600</v>
      </c>
      <c r="BH110" s="21">
        <f>IF(BH$8="",0,BH104*условия!$R60)</f>
        <v>9600</v>
      </c>
      <c r="BI110" s="21">
        <f>IF(BI$8="",0,BI104*условия!$R60)</f>
        <v>9600</v>
      </c>
      <c r="BJ110" s="21">
        <f>IF(BJ$8="",0,BJ104*условия!$R60)</f>
        <v>9600</v>
      </c>
      <c r="BK110" s="21">
        <f>IF(BK$8="",0,BK104*условия!$R60)</f>
        <v>9600</v>
      </c>
      <c r="BL110" s="21">
        <f>IF(BL$8="",0,BL104*условия!$R60)</f>
        <v>9600</v>
      </c>
      <c r="BM110" s="21">
        <f>IF(BM$8="",0,BM104*условия!$R60)</f>
        <v>9600</v>
      </c>
      <c r="BN110" s="21">
        <f>IF(BN$8="",0,BN104*условия!$R60)</f>
        <v>9600</v>
      </c>
      <c r="BO110" s="21">
        <f>IF(BO$8="",0,BO104*условия!$R60)</f>
        <v>9600</v>
      </c>
      <c r="BP110" s="21">
        <f>IF(BP$8="",0,BP104*условия!$R60)</f>
        <v>9600</v>
      </c>
      <c r="BQ110" s="21">
        <f>IF(BQ$8="",0,BQ104*условия!$R60)</f>
        <v>9600</v>
      </c>
      <c r="BR110" s="21">
        <f>IF(BR$8="",0,BR104*условия!$R60)</f>
        <v>9600</v>
      </c>
      <c r="BS110" s="21">
        <f>IF(BS$8="",0,BS104*условия!$R60)</f>
        <v>9600</v>
      </c>
      <c r="BT110" s="21">
        <f>IF(BT$8="",0,BT104*условия!$R60)</f>
        <v>9600</v>
      </c>
      <c r="BU110" s="21">
        <f>IF(BU$8="",0,BU104*условия!$R60)</f>
        <v>9600</v>
      </c>
      <c r="BV110" s="21">
        <f>IF(BV$8="",0,BV104*условия!$R60)</f>
        <v>9600</v>
      </c>
      <c r="BW110" s="21">
        <f>IF(BW$8="",0,BW104*условия!$R60)</f>
        <v>9600</v>
      </c>
      <c r="BX110" s="21">
        <f>IF(BX$8="",0,BX104*условия!$R60)</f>
        <v>9600</v>
      </c>
      <c r="BY110" s="21">
        <f>IF(BY$8="",0,BY104*условия!$R60)</f>
        <v>9600</v>
      </c>
      <c r="BZ110" s="21">
        <f>IF(BZ$8="",0,BZ104*условия!$R60)</f>
        <v>9600</v>
      </c>
      <c r="CA110" s="21">
        <f>IF(CA$8="",0,CA104*условия!$R60)</f>
        <v>9600</v>
      </c>
      <c r="CB110" s="21">
        <f>IF(CB$8="",0,CB104*условия!$R60)</f>
        <v>10740</v>
      </c>
      <c r="CC110" s="21">
        <f>IF(CC$8="",0,CC104*условия!$R60)</f>
        <v>11880</v>
      </c>
      <c r="CD110" s="21">
        <f>IF(CD$8="",0,CD104*условия!$R60)</f>
        <v>13020</v>
      </c>
      <c r="CE110" s="21">
        <f>IF(CE$8="",0,CE104*условия!$R60)</f>
        <v>14160</v>
      </c>
      <c r="CF110" s="21">
        <f>IF(CF$8="",0,CF104*условия!$R60)</f>
        <v>15300</v>
      </c>
      <c r="CG110" s="21">
        <f>IF(CG$8="",0,CG104*условия!$R60)</f>
        <v>16440</v>
      </c>
      <c r="CH110" s="21">
        <f>IF(CH$8="",0,CH104*условия!$R60)</f>
        <v>17580</v>
      </c>
      <c r="CI110" s="21">
        <f>IF(CI$8="",0,CI104*условия!$R60)</f>
        <v>18720</v>
      </c>
      <c r="CJ110" s="21">
        <f>IF(CJ$8="",0,CJ104*условия!$R60)</f>
        <v>19860</v>
      </c>
      <c r="CK110" s="21">
        <f>IF(CK$8="",0,CK104*условия!$R60)</f>
        <v>21000</v>
      </c>
      <c r="CL110" s="21">
        <f>IF(CL$8="",0,CL104*условия!$R60)</f>
        <v>21000</v>
      </c>
      <c r="CM110" s="21">
        <f>IF(CM$8="",0,CM104*условия!$R60)</f>
        <v>21000</v>
      </c>
      <c r="CN110" s="21">
        <f>IF(CN$8="",0,CN104*условия!$R60)</f>
        <v>21000</v>
      </c>
      <c r="CO110" s="21">
        <f>IF(CO$8="",0,CO104*условия!$R60)</f>
        <v>21000</v>
      </c>
      <c r="CP110" s="21">
        <f>IF(CP$8="",0,CP104*условия!$R60)</f>
        <v>21000</v>
      </c>
      <c r="CQ110" s="21">
        <f>IF(CQ$8="",0,CQ104*условия!$R60)</f>
        <v>21000</v>
      </c>
      <c r="CR110" s="21">
        <f>IF(CR$8="",0,CR104*условия!$R60)</f>
        <v>21000</v>
      </c>
      <c r="CS110" s="21">
        <f>IF(CS$8="",0,CS104*условия!$R60)</f>
        <v>21000</v>
      </c>
      <c r="CT110" s="21">
        <f>IF(CT$8="",0,CT104*условия!$R60)</f>
        <v>21000</v>
      </c>
      <c r="CU110" s="21">
        <f>IF(CU$8="",0,CU104*условия!$R60)</f>
        <v>21000</v>
      </c>
      <c r="CV110" s="21">
        <f>IF(CV$8="",0,CV104*условия!$R60)</f>
        <v>21000</v>
      </c>
      <c r="CW110" s="21">
        <f>IF(CW$8="",0,CW104*условия!$R60)</f>
        <v>21000</v>
      </c>
      <c r="CX110" s="21">
        <f>IF(CX$8="",0,CX104*условия!$R60)</f>
        <v>21000</v>
      </c>
      <c r="CY110" s="21">
        <f>IF(CY$8="",0,CY104*условия!$R60)</f>
        <v>21000</v>
      </c>
      <c r="CZ110" s="21">
        <f>IF(CZ$8="",0,CZ104*условия!$R60)</f>
        <v>21000</v>
      </c>
      <c r="DA110" s="21">
        <f>IF(DA$8="",0,DA104*условия!$R60)</f>
        <v>21000</v>
      </c>
      <c r="DB110" s="21">
        <f>IF(DB$8="",0,DB104*условия!$R60)</f>
        <v>21000</v>
      </c>
      <c r="DC110" s="21">
        <f>IF(DC$8="",0,DC104*условия!$R60)</f>
        <v>21000</v>
      </c>
      <c r="DD110" s="21">
        <f>IF(DD$8="",0,DD104*условия!$R60)</f>
        <v>21000</v>
      </c>
      <c r="DE110" s="21">
        <f>IF(DE$8="",0,DE104*условия!$R60)</f>
        <v>21000</v>
      </c>
      <c r="DF110" s="21">
        <f>IF(DF$8="",0,DF104*условия!$R60)</f>
        <v>21000</v>
      </c>
      <c r="DG110" s="21">
        <f>IF(DG$8="",0,DG104*условия!$R60)</f>
        <v>21000</v>
      </c>
      <c r="DH110" s="21">
        <f>IF(DH$8="",0,DH104*условия!$R60)</f>
        <v>21000</v>
      </c>
      <c r="DI110" s="21">
        <f>IF(DI$8="",0,DI104*условия!$R60)</f>
        <v>21000</v>
      </c>
      <c r="DJ110" s="21">
        <f>IF(DJ$8="",0,DJ104*условия!$R60)</f>
        <v>21000</v>
      </c>
      <c r="DK110" s="21">
        <f>IF(DK$8="",0,DK104*условия!$R60)</f>
        <v>21000</v>
      </c>
      <c r="DL110" s="21">
        <f>IF(DL$8="",0,DL104*условия!$R60)</f>
        <v>21000</v>
      </c>
      <c r="DM110" s="21">
        <f>IF(DM$8="",0,DM104*условия!$R60)</f>
        <v>21000</v>
      </c>
      <c r="DN110" s="21">
        <f>IF(DN$8="",0,DN104*условия!$R60)</f>
        <v>21000</v>
      </c>
      <c r="DO110" s="21">
        <f>IF(DO$8="",0,DO104*условия!$R60)</f>
        <v>21000</v>
      </c>
      <c r="DP110" s="21">
        <f>IF(DP$8="",0,DP104*условия!$R60)</f>
        <v>23100</v>
      </c>
      <c r="DQ110" s="21">
        <f>IF(DQ$8="",0,DQ104*условия!$R60)</f>
        <v>25200</v>
      </c>
      <c r="DR110" s="21">
        <f>IF(DR$8="",0,DR104*условия!$R60)</f>
        <v>27300</v>
      </c>
      <c r="DS110" s="21">
        <f>IF(DS$8="",0,DS104*условия!$R60)</f>
        <v>29400</v>
      </c>
      <c r="DT110" s="21">
        <f>IF(DT$8="",0,DT104*условия!$R60)</f>
        <v>31500</v>
      </c>
      <c r="DU110" s="21">
        <f>IF(DU$8="",0,DU104*условия!$R60)</f>
        <v>31500</v>
      </c>
      <c r="DV110" s="21">
        <f>IF(DV$8="",0,DV104*условия!$R60)</f>
        <v>31500</v>
      </c>
      <c r="DW110" s="21">
        <f>IF(DW$8="",0,DW104*условия!$R60)</f>
        <v>31500</v>
      </c>
      <c r="DX110" s="21">
        <f>IF(DX$8="",0,DX104*условия!$R60)</f>
        <v>31500</v>
      </c>
      <c r="DY110" s="21">
        <f>IF(DY$8="",0,DY104*условия!$R60)</f>
        <v>31500</v>
      </c>
      <c r="DZ110" s="21">
        <f>IF(DZ$8="",0,DZ104*условия!$R60)</f>
        <v>31500</v>
      </c>
      <c r="EA110" s="21">
        <f>IF(EA$8="",0,EA104*условия!$R60)</f>
        <v>31500</v>
      </c>
      <c r="EB110" s="21">
        <f>IF(EB$8="",0,EB104*условия!$R60)</f>
        <v>31500</v>
      </c>
      <c r="EC110" s="21">
        <f>IF(EC$8="",0,EC104*условия!$R60)</f>
        <v>31500</v>
      </c>
      <c r="ED110" s="21">
        <f>IF(ED$8="",0,ED104*условия!$R60)</f>
        <v>31500</v>
      </c>
      <c r="EE110" s="21">
        <f>IF(EE$8="",0,EE104*условия!$R60)</f>
        <v>31500</v>
      </c>
      <c r="EF110" s="21">
        <f>IF(EF$8="",0,EF104*условия!$R60)</f>
        <v>31500</v>
      </c>
      <c r="EG110" s="21">
        <f>IF(EG$8="",0,EG104*условия!$R60)</f>
        <v>31500</v>
      </c>
      <c r="EH110" s="21">
        <f>IF(EH$8="",0,EH104*условия!$R60)</f>
        <v>31500</v>
      </c>
      <c r="EI110" s="21">
        <f>IF(EI$8="",0,EI104*условия!$R60)</f>
        <v>31500</v>
      </c>
      <c r="EJ110" s="21">
        <f>IF(EJ$8="",0,EJ104*условия!$R60)</f>
        <v>31500</v>
      </c>
      <c r="EK110" s="21">
        <f>IF(EK$8="",0,EK104*условия!$R60)</f>
        <v>30800</v>
      </c>
      <c r="EL110" s="21">
        <f>IF(EL$8="",0,EL104*условия!$R60)</f>
        <v>30100</v>
      </c>
      <c r="EM110" s="21">
        <f>IF(EM$8="",0,EM104*условия!$R60)</f>
        <v>29400</v>
      </c>
      <c r="EN110" s="21">
        <f>IF(EN$8="",0,EN104*условия!$R60)</f>
        <v>28700</v>
      </c>
      <c r="EO110" s="21">
        <f>IF(EO$8="",0,EO104*условия!$R60)</f>
        <v>28000</v>
      </c>
      <c r="EP110" s="21">
        <f>IF(EP$8="",0,EP104*условия!$R60)</f>
        <v>27300</v>
      </c>
      <c r="EQ110" s="21">
        <f>IF(EQ$8="",0,EQ104*условия!$R60)</f>
        <v>26600</v>
      </c>
      <c r="ER110" s="21">
        <f>IF(ER$8="",0,ER104*условия!$R60)</f>
        <v>25900</v>
      </c>
      <c r="ES110" s="21">
        <f>IF(ES$8="",0,ES104*условия!$R60)</f>
        <v>25200</v>
      </c>
      <c r="ET110" s="21">
        <f>IF(ET$8="",0,ET104*условия!$R60)</f>
        <v>24500</v>
      </c>
      <c r="EU110" s="21">
        <f>IF(EU$8="",0,EU104*условия!$R60)</f>
        <v>23800</v>
      </c>
      <c r="EV110" s="21">
        <f>IF(EV$8="",0,EV104*условия!$R60)</f>
        <v>23100</v>
      </c>
      <c r="EW110" s="21">
        <f>IF(EW$8="",0,EW104*условия!$R60)</f>
        <v>22400</v>
      </c>
      <c r="EX110" s="21">
        <f>IF(EX$8="",0,EX104*условия!$R60)</f>
        <v>21700</v>
      </c>
      <c r="EY110" s="21">
        <f>IF(EY$8="",0,EY104*условия!$R60)</f>
        <v>21000</v>
      </c>
      <c r="EZ110" s="21">
        <f>IF(EZ$8="",0,EZ104*условия!$R60)</f>
        <v>21000</v>
      </c>
      <c r="FA110" s="21">
        <f>IF(FA$8="",0,FA104*условия!$R60)</f>
        <v>21000</v>
      </c>
      <c r="FB110" s="21">
        <f>IF(FB$8="",0,FB104*условия!$R60)</f>
        <v>21000</v>
      </c>
      <c r="FC110" s="21">
        <f>IF(FC$8="",0,FC104*условия!$R60)</f>
        <v>21000</v>
      </c>
      <c r="FD110" s="21">
        <f>IF(FD$8="",0,FD104*условия!$R60)</f>
        <v>21000</v>
      </c>
      <c r="FE110" s="21">
        <f>IF(FE$8="",0,FE104*условия!$R60)</f>
        <v>21000</v>
      </c>
      <c r="FF110" s="21">
        <f>IF(FF$8="",0,FF104*условия!$R60)</f>
        <v>21000</v>
      </c>
      <c r="FG110" s="21">
        <f>IF(FG$8="",0,FG104*условия!$R60)</f>
        <v>21000</v>
      </c>
      <c r="FH110" s="21">
        <f>IF(FH$8="",0,FH104*условия!$R60)</f>
        <v>21000</v>
      </c>
      <c r="FI110" s="21">
        <f>IF(FI$8="",0,FI104*условия!$R60)</f>
        <v>21000</v>
      </c>
      <c r="FJ110" s="21">
        <f>IF(FJ$8="",0,FJ104*условия!$R60)</f>
        <v>21000</v>
      </c>
      <c r="FK110" s="21">
        <f>IF(FK$8="",0,FK104*условия!$R60)</f>
        <v>21000</v>
      </c>
      <c r="FL110" s="21">
        <f>IF(FL$8="",0,FL104*условия!$R60)</f>
        <v>21000</v>
      </c>
      <c r="FM110" s="21">
        <f>IF(FM$8="",0,FM104*условия!$R60)</f>
        <v>21000</v>
      </c>
      <c r="FN110" s="21">
        <f>IF(FN$8="",0,FN104*условия!$R60)</f>
        <v>21000</v>
      </c>
      <c r="FO110" s="21">
        <f>IF(FO$8="",0,FO104*условия!$R60)</f>
        <v>21400</v>
      </c>
      <c r="FP110" s="21">
        <f>IF(FP$8="",0,FP104*условия!$R60)</f>
        <v>21800</v>
      </c>
      <c r="FQ110" s="21">
        <f>IF(FQ$8="",0,FQ104*условия!$R60)</f>
        <v>22200</v>
      </c>
      <c r="FR110" s="21">
        <f>IF(FR$8="",0,FR104*условия!$R60)</f>
        <v>22600</v>
      </c>
      <c r="FS110" s="21">
        <f>IF(FS$8="",0,FS104*условия!$R60)</f>
        <v>23000</v>
      </c>
      <c r="FT110" s="21">
        <f>IF(FT$8="",0,FT104*условия!$R60)</f>
        <v>23400</v>
      </c>
      <c r="FU110" s="21">
        <f>IF(FU$8="",0,FU104*условия!$R60)</f>
        <v>23800</v>
      </c>
      <c r="FV110" s="21">
        <f>IF(FV$8="",0,FV104*условия!$R60)</f>
        <v>24200</v>
      </c>
      <c r="FW110" s="21">
        <f>IF(FW$8="",0,FW104*условия!$R60)</f>
        <v>24600</v>
      </c>
      <c r="FX110" s="21">
        <f>IF(FX$8="",0,FX104*условия!$R60)</f>
        <v>25000</v>
      </c>
      <c r="FY110" s="21">
        <f>IF(FY$8="",0,FY104*условия!$R60)</f>
        <v>25400</v>
      </c>
      <c r="FZ110" s="21">
        <f>IF(FZ$8="",0,FZ104*условия!$R60)</f>
        <v>25800</v>
      </c>
      <c r="GA110" s="21">
        <f>IF(GA$8="",0,GA104*условия!$R60)</f>
        <v>26200</v>
      </c>
      <c r="GB110" s="21">
        <f>IF(GB$8="",0,GB104*условия!$R60)</f>
        <v>26600</v>
      </c>
      <c r="GC110" s="21">
        <f>IF(GC$8="",0,GC104*условия!$R60)</f>
        <v>27000</v>
      </c>
      <c r="GD110" s="21">
        <f>IF(GD$8="",0,GD104*условия!$R60)</f>
        <v>27000</v>
      </c>
      <c r="GE110" s="21">
        <f>IF(GE$8="",0,GE104*условия!$R60)</f>
        <v>27000</v>
      </c>
      <c r="GF110" s="21">
        <f>IF(GF$8="",0,GF104*условия!$R60)</f>
        <v>27000</v>
      </c>
      <c r="GG110" s="21">
        <f>IF(GG$8="",0,GG104*условия!$R60)</f>
        <v>27000</v>
      </c>
      <c r="GH110" s="21">
        <f>IF(GH$8="",0,GH104*условия!$R60)</f>
        <v>27000</v>
      </c>
      <c r="GI110" s="21">
        <f>IF(GI$8="",0,GI104*условия!$R60)</f>
        <v>27000</v>
      </c>
      <c r="GJ110" s="21">
        <f>IF(GJ$8="",0,GJ104*условия!$R60)</f>
        <v>27000</v>
      </c>
      <c r="GK110" s="21">
        <f>IF(GK$8="",0,GK104*условия!$R60)</f>
        <v>27000</v>
      </c>
      <c r="GL110" s="21">
        <f>IF(GL$8="",0,GL104*условия!$R60)</f>
        <v>27000</v>
      </c>
      <c r="GM110" s="21">
        <f>IF(GM$8="",0,GM104*условия!$R60)</f>
        <v>27000</v>
      </c>
      <c r="GN110" s="21">
        <f>IF(GN$8="",0,GN104*условия!$R60)</f>
        <v>27000</v>
      </c>
      <c r="GO110" s="21">
        <f>IF(GO$8="",0,GO104*условия!$R60)</f>
        <v>27000</v>
      </c>
      <c r="GP110" s="21">
        <f>IF(GP$8="",0,GP104*условия!$R60)</f>
        <v>27000</v>
      </c>
      <c r="GQ110" s="21">
        <f>IF(GQ$8="",0,GQ104*условия!$R60)</f>
        <v>27000</v>
      </c>
      <c r="GR110" s="21">
        <f>IF(GR$8="",0,GR104*условия!$R60)</f>
        <v>27000</v>
      </c>
      <c r="GS110" s="21">
        <f>IF(GS$8="",0,GS104*условия!$R60)</f>
        <v>27000</v>
      </c>
      <c r="GT110" s="21">
        <f>IF(GT$8="",0,GT104*условия!$R60)</f>
        <v>27400</v>
      </c>
      <c r="GU110" s="21">
        <f>IF(GU$8="",0,GU104*условия!$R60)</f>
        <v>27800</v>
      </c>
      <c r="GV110" s="21">
        <f>IF(GV$8="",0,GV104*условия!$R60)</f>
        <v>28200</v>
      </c>
      <c r="GW110" s="21">
        <f>IF(GW$8="",0,GW104*условия!$R60)</f>
        <v>28600</v>
      </c>
      <c r="GX110" s="21">
        <f>IF(GX$8="",0,GX104*условия!$R60)</f>
        <v>29000</v>
      </c>
      <c r="GY110" s="21">
        <f>IF(GY$8="",0,GY104*условия!$R60)</f>
        <v>29400</v>
      </c>
      <c r="GZ110" s="21">
        <f>IF(GZ$8="",0,GZ104*условия!$R60)</f>
        <v>29800</v>
      </c>
      <c r="HA110" s="21">
        <f>IF(HA$8="",0,HA104*условия!$R60)</f>
        <v>30200</v>
      </c>
      <c r="HB110" s="21">
        <f>IF(HB$8="",0,HB104*условия!$R60)</f>
        <v>30600</v>
      </c>
      <c r="HC110" s="21">
        <f>IF(HC$8="",0,HC104*условия!$R60)</f>
        <v>31000</v>
      </c>
      <c r="HD110" s="21">
        <f>IF(HD$8="",0,HD104*условия!$R60)</f>
        <v>31400</v>
      </c>
      <c r="HE110" s="21">
        <f>IF(HE$8="",0,HE104*условия!$R60)</f>
        <v>31800</v>
      </c>
      <c r="HF110" s="21">
        <f>IF(HF$8="",0,HF104*условия!$R60)</f>
        <v>32200</v>
      </c>
      <c r="HG110" s="21">
        <f>IF(HG$8="",0,HG104*условия!$R60)</f>
        <v>32600</v>
      </c>
      <c r="HH110" s="21">
        <f>IF(HH$8="",0,HH104*условия!$R60)</f>
        <v>33000</v>
      </c>
      <c r="HI110" s="21">
        <f>IF(HI$8="",0,HI104*условия!$R60)</f>
        <v>33000</v>
      </c>
      <c r="HJ110" s="21">
        <f>IF(HJ$8="",0,HJ104*условия!$R60)</f>
        <v>33000</v>
      </c>
      <c r="HK110" s="21">
        <f>IF(HK$8="",0,HK104*условия!$R60)</f>
        <v>33000</v>
      </c>
      <c r="HL110" s="21">
        <f>IF(HL$8="",0,HL104*условия!$R60)</f>
        <v>33000</v>
      </c>
      <c r="HM110" s="21">
        <f>IF(HM$8="",0,HM104*условия!$R60)</f>
        <v>33000</v>
      </c>
      <c r="HN110" s="21">
        <f>IF(HN$8="",0,HN104*условия!$R60)</f>
        <v>33000</v>
      </c>
      <c r="HO110" s="21">
        <f>IF(HO$8="",0,HO104*условия!$R60)</f>
        <v>33000</v>
      </c>
      <c r="HP110" s="21">
        <f>IF(HP$8="",0,HP104*условия!$R60)</f>
        <v>33000</v>
      </c>
      <c r="HQ110" s="21">
        <f>IF(HQ$8="",0,HQ104*условия!$R60)</f>
        <v>33000</v>
      </c>
      <c r="HR110" s="21">
        <f>IF(HR$8="",0,HR104*условия!$R60)</f>
        <v>33000</v>
      </c>
      <c r="HS110" s="21">
        <f>IF(HS$8="",0,HS104*условия!$R60)</f>
        <v>33000</v>
      </c>
      <c r="HT110" s="21">
        <f>IF(HT$8="",0,HT104*условия!$R60)</f>
        <v>33000</v>
      </c>
      <c r="HU110" s="21">
        <f>IF(HU$8="",0,HU104*условия!$R60)</f>
        <v>33000</v>
      </c>
      <c r="HV110" s="21">
        <f>IF(HV$8="",0,HV104*условия!$R60)</f>
        <v>33000</v>
      </c>
      <c r="HW110" s="21">
        <f>IF(HW$8="",0,HW104*условия!$R60)</f>
        <v>33000</v>
      </c>
      <c r="HX110" s="21">
        <f>IF(HX$8="",0,HX104*условия!$R60)</f>
        <v>33000</v>
      </c>
      <c r="HY110" s="21">
        <f>IF(HY$8="",0,HY104*условия!$R60)</f>
        <v>33800</v>
      </c>
      <c r="HZ110" s="21">
        <f>IF(HZ$8="",0,HZ104*условия!$R60)</f>
        <v>34600</v>
      </c>
      <c r="IA110" s="21">
        <f>IF(IA$8="",0,IA104*условия!$R60)</f>
        <v>35400</v>
      </c>
      <c r="IB110" s="21">
        <f>IF(IB$8="",0,IB104*условия!$R60)</f>
        <v>36200</v>
      </c>
      <c r="IC110" s="21">
        <f>IF(IC$8="",0,IC104*условия!$R60)</f>
        <v>37000</v>
      </c>
      <c r="ID110" s="21">
        <f>IF(ID$8="",0,ID104*условия!$R60)</f>
        <v>37800</v>
      </c>
      <c r="IE110" s="21">
        <f>IF(IE$8="",0,IE104*условия!$R60)</f>
        <v>38600</v>
      </c>
      <c r="IF110" s="21">
        <f>IF(IF$8="",0,IF104*условия!$R60)</f>
        <v>39400</v>
      </c>
      <c r="IG110" s="21">
        <f>IF(IG$8="",0,IG104*условия!$R60)</f>
        <v>40200</v>
      </c>
      <c r="IH110" s="21">
        <f>IF(IH$8="",0,IH104*условия!$R60)</f>
        <v>41000</v>
      </c>
      <c r="II110" s="21">
        <f>IF(II$8="",0,II104*условия!$R60)</f>
        <v>41800</v>
      </c>
      <c r="IJ110" s="21">
        <f>IF(IJ$8="",0,IJ104*условия!$R60)</f>
        <v>42600</v>
      </c>
      <c r="IK110" s="21">
        <f>IF(IK$8="",0,IK104*условия!$R60)</f>
        <v>43400</v>
      </c>
      <c r="IL110" s="21">
        <f>IF(IL$8="",0,IL104*условия!$R60)</f>
        <v>44200</v>
      </c>
      <c r="IM110" s="21">
        <f>IF(IM$8="",0,IM104*условия!$R60)</f>
        <v>45000</v>
      </c>
      <c r="IN110" s="21">
        <f>IF(IN$8="",0,IN104*условия!$R60)</f>
        <v>48000</v>
      </c>
      <c r="IO110" s="21">
        <f>IF(IO$8="",0,IO104*условия!$R60)</f>
        <v>51000</v>
      </c>
      <c r="IP110" s="21">
        <f>IF(IP$8="",0,IP104*условия!$R60)</f>
        <v>51000</v>
      </c>
      <c r="IQ110" s="21">
        <f>IF(IQ$8="",0,IQ104*условия!$R60)</f>
        <v>51000</v>
      </c>
      <c r="IR110" s="21">
        <f>IF(IR$8="",0,IR104*условия!$R60)</f>
        <v>51000</v>
      </c>
      <c r="IS110" s="21">
        <f>IF(IS$8="",0,IS104*условия!$R60)</f>
        <v>51000</v>
      </c>
      <c r="IT110" s="21">
        <f>IF(IT$8="",0,IT104*условия!$R60)</f>
        <v>51000</v>
      </c>
      <c r="IU110" s="21">
        <f>IF(IU$8="",0,IU104*условия!$R60)</f>
        <v>51000</v>
      </c>
      <c r="IV110" s="21">
        <f>IF(IV$8="",0,IV104*условия!$R60)</f>
        <v>51000</v>
      </c>
      <c r="IW110" s="21">
        <f>IF(IW$8="",0,IW104*условия!$R60)</f>
        <v>51000</v>
      </c>
      <c r="IX110" s="21">
        <f>IF(IX$8="",0,IX104*условия!$R60)</f>
        <v>51000</v>
      </c>
      <c r="IY110" s="21">
        <f>IF(IY$8="",0,IY104*условия!$R60)</f>
        <v>51000</v>
      </c>
      <c r="IZ110" s="21">
        <f>IF(IZ$8="",0,IZ104*условия!$R60)</f>
        <v>51000</v>
      </c>
      <c r="JA110" s="21">
        <f>IF(JA$8="",0,JA104*условия!$R60)</f>
        <v>51900</v>
      </c>
      <c r="JB110" s="21">
        <f>IF(JB$8="",0,JB104*условия!$R60)</f>
        <v>52800</v>
      </c>
      <c r="JC110" s="21">
        <f>IF(JC$8="",0,JC104*условия!$R60)</f>
        <v>53700</v>
      </c>
      <c r="JD110" s="21">
        <f>IF(JD$8="",0,JD104*условия!$R60)</f>
        <v>54600</v>
      </c>
      <c r="JE110" s="21">
        <f>IF(JE$8="",0,JE104*условия!$R60)</f>
        <v>55500</v>
      </c>
      <c r="JF110" s="21">
        <f>IF(JF$8="",0,JF104*условия!$R60)</f>
        <v>56400</v>
      </c>
      <c r="JG110" s="21">
        <f>IF(JG$8="",0,JG104*условия!$R60)</f>
        <v>57300</v>
      </c>
      <c r="JH110" s="21">
        <f>IF(JH$8="",0,JH104*условия!$R60)</f>
        <v>58200</v>
      </c>
      <c r="JI110" s="21">
        <f>IF(JI$8="",0,JI104*условия!$R60)</f>
        <v>59100</v>
      </c>
      <c r="JJ110" s="21">
        <f>IF(JJ$8="",0,JJ104*условия!$R60)</f>
        <v>60000</v>
      </c>
      <c r="JK110" s="21">
        <f>IF(JK$8="",0,JK104*условия!$R60)</f>
        <v>60900</v>
      </c>
      <c r="JL110" s="21">
        <f>IF(JL$8="",0,JL104*условия!$R60)</f>
        <v>61800</v>
      </c>
      <c r="JM110" s="21">
        <f>IF(JM$8="",0,JM104*условия!$R60)</f>
        <v>62700</v>
      </c>
      <c r="JN110" s="21">
        <f>IF(JN$8="",0,JN104*условия!$R60)</f>
        <v>63600</v>
      </c>
      <c r="JO110" s="21">
        <f>IF(JO$8="",0,JO104*условия!$R60)</f>
        <v>64500</v>
      </c>
      <c r="JP110" s="21">
        <f>IF(JP$8="",0,JP104*условия!$R60)</f>
        <v>65400</v>
      </c>
      <c r="JQ110" s="21">
        <f>IF(JQ$8="",0,JQ104*условия!$R60)</f>
        <v>66300</v>
      </c>
      <c r="JR110" s="21">
        <f>IF(JR$8="",0,JR104*условия!$R60)</f>
        <v>66300</v>
      </c>
      <c r="JS110" s="21">
        <f>IF(JS$8="",0,JS104*условия!$R60)</f>
        <v>66300</v>
      </c>
      <c r="JT110" s="21">
        <f>IF(JT$8="",0,JT104*условия!$R60)</f>
        <v>66300</v>
      </c>
      <c r="JU110" s="21">
        <f>IF(JU$8="",0,JU104*условия!$R60)</f>
        <v>66300</v>
      </c>
      <c r="JV110" s="21">
        <f>IF(JV$8="",0,JV104*условия!$R60)</f>
        <v>66300</v>
      </c>
      <c r="JW110" s="21">
        <f>IF(JW$8="",0,JW104*условия!$R60)</f>
        <v>66300</v>
      </c>
      <c r="JX110" s="21">
        <f>IF(JX$8="",0,JX104*условия!$R60)</f>
        <v>66300</v>
      </c>
      <c r="JY110" s="21">
        <f>IF(JY$8="",0,JY104*условия!$R60)</f>
        <v>66300</v>
      </c>
      <c r="JZ110" s="21">
        <f>IF(JZ$8="",0,JZ104*условия!$R60)</f>
        <v>66300</v>
      </c>
      <c r="KA110" s="21">
        <f>IF(KA$8="",0,KA104*условия!$R60)</f>
        <v>66300</v>
      </c>
      <c r="KB110" s="21">
        <f>IF(KB$8="",0,KB104*условия!$R60)</f>
        <v>66300</v>
      </c>
      <c r="KC110" s="21">
        <f>IF(KC$8="",0,KC104*условия!$R60)</f>
        <v>66300</v>
      </c>
      <c r="KD110" s="21">
        <f>IF(KD$8="",0,KD104*условия!$R60)</f>
        <v>66300</v>
      </c>
      <c r="KE110" s="21">
        <f>IF(KE$8="",0,KE104*условия!$R60)</f>
        <v>66300</v>
      </c>
      <c r="KF110" s="21">
        <f>IF(KF$8="",0,KF104*условия!$R60)</f>
        <v>66000</v>
      </c>
      <c r="KG110" s="21">
        <f>IF(KG$8="",0,KG104*условия!$R60)</f>
        <v>65700</v>
      </c>
      <c r="KH110" s="21">
        <f>IF(KH$8="",0,KH104*условия!$R60)</f>
        <v>65400</v>
      </c>
      <c r="KI110" s="21">
        <f>IF(KI$8="",0,KI104*условия!$R60)</f>
        <v>65100</v>
      </c>
      <c r="KJ110" s="21">
        <f>IF(KJ$8="",0,KJ104*условия!$R60)</f>
        <v>64800</v>
      </c>
      <c r="KK110" s="21">
        <f>IF(KK$8="",0,KK104*условия!$R60)</f>
        <v>64500</v>
      </c>
      <c r="KL110" s="21">
        <f>IF(KL$8="",0,KL104*условия!$R60)</f>
        <v>64200</v>
      </c>
      <c r="KM110" s="21">
        <f>IF(KM$8="",0,KM104*условия!$R60)</f>
        <v>63900</v>
      </c>
      <c r="KN110" s="21">
        <f>IF(KN$8="",0,KN104*условия!$R60)</f>
        <v>63600</v>
      </c>
      <c r="KO110" s="21">
        <f>IF(KO$8="",0,KO104*условия!$R60)</f>
        <v>63300</v>
      </c>
      <c r="KP110" s="21">
        <f>IF(KP$8="",0,KP104*условия!$R60)</f>
        <v>63000</v>
      </c>
      <c r="KQ110" s="21">
        <f>IF(KQ$8="",0,KQ104*условия!$R60)</f>
        <v>62700</v>
      </c>
      <c r="KR110" s="21">
        <f>IF(KR$8="",0,KR104*условия!$R60)</f>
        <v>62400</v>
      </c>
      <c r="KS110" s="21">
        <f>IF(KS$8="",0,KS104*условия!$R60)</f>
        <v>62100</v>
      </c>
      <c r="KT110" s="21">
        <f>IF(KT$8="",0,KT104*условия!$R60)</f>
        <v>61800</v>
      </c>
      <c r="KU110" s="21">
        <f>IF(KU$8="",0,KU104*условия!$R60)</f>
        <v>61500</v>
      </c>
      <c r="KV110" s="21">
        <f>IF(KV$8="",0,KV104*условия!$R60)</f>
        <v>61200</v>
      </c>
      <c r="KW110" s="21">
        <f>IF(KW$8="",0,KW104*условия!$R60)</f>
        <v>61200</v>
      </c>
      <c r="KX110" s="21">
        <f>IF(KX$8="",0,KX104*условия!$R60)</f>
        <v>61200</v>
      </c>
      <c r="KY110" s="21">
        <f>IF(KY$8="",0,KY104*условия!$R60)</f>
        <v>61200</v>
      </c>
      <c r="KZ110" s="21">
        <f>IF(KZ$8="",0,KZ104*условия!$R60)</f>
        <v>61200</v>
      </c>
      <c r="LA110" s="21">
        <f>IF(LA$8="",0,LA104*условия!$R60)</f>
        <v>61200</v>
      </c>
      <c r="LB110" s="21">
        <f>IF(LB$8="",0,LB104*условия!$R60)</f>
        <v>61200</v>
      </c>
      <c r="LC110" s="21">
        <f>IF(LC$8="",0,LC104*условия!$R60)</f>
        <v>61200</v>
      </c>
      <c r="LD110" s="21">
        <f>IF(LD$8="",0,LD104*условия!$R60)</f>
        <v>61200</v>
      </c>
      <c r="LE110" s="21">
        <f>IF(LE$8="",0,LE104*условия!$R60)</f>
        <v>61200</v>
      </c>
      <c r="LF110" s="21">
        <f>IF(LF$8="",0,LF104*условия!$R60)</f>
        <v>61200</v>
      </c>
      <c r="LG110" s="21">
        <f>IF(LG$8="",0,LG104*условия!$R60)</f>
        <v>61200</v>
      </c>
      <c r="LH110" s="21">
        <f>IF(LH$8="",0,LH104*условия!$R60)</f>
        <v>61200</v>
      </c>
      <c r="LI110" s="21">
        <f>IF(LI$8="",0,LI104*условия!$R60)</f>
        <v>61200</v>
      </c>
      <c r="LJ110" s="21">
        <f>IF(LJ$8="",0,LJ104*условия!$R60)</f>
        <v>60400</v>
      </c>
      <c r="LK110" s="21">
        <f>IF(LK$8="",0,LK104*условия!$R60)</f>
        <v>59600</v>
      </c>
      <c r="LL110" s="21">
        <f>IF(LL$8="",0,LL104*условия!$R60)</f>
        <v>58800</v>
      </c>
      <c r="LM110" s="21">
        <f>IF(LM$8="",0,LM104*условия!$R60)</f>
        <v>58000</v>
      </c>
      <c r="LN110" s="21">
        <f>IF(LN$8="",0,LN104*условия!$R60)</f>
        <v>57200</v>
      </c>
      <c r="LO110" s="21">
        <f>IF(LO$8="",0,LO104*условия!$R60)</f>
        <v>56400</v>
      </c>
      <c r="LP110" s="21">
        <f>IF(LP$8="",0,LP104*условия!$R60)</f>
        <v>55600</v>
      </c>
      <c r="LQ110" s="21">
        <f>IF(LQ$8="",0,LQ104*условия!$R60)</f>
        <v>54800</v>
      </c>
      <c r="LR110" s="21">
        <f>IF(LR$8="",0,LR104*условия!$R60)</f>
        <v>54000</v>
      </c>
      <c r="LS110" s="21">
        <f>IF(LS$8="",0,LS104*условия!$R60)</f>
        <v>53200</v>
      </c>
      <c r="LT110" s="21">
        <f>IF(LT$8="",0,LT104*условия!$R60)</f>
        <v>52400</v>
      </c>
      <c r="LU110" s="21">
        <f>IF(LU$8="",0,LU104*условия!$R60)</f>
        <v>51600</v>
      </c>
      <c r="LV110" s="21">
        <f>IF(LV$8="",0,LV104*условия!$R60)</f>
        <v>50800</v>
      </c>
      <c r="LW110" s="21">
        <f>IF(LW$8="",0,LW104*условия!$R60)</f>
        <v>50000</v>
      </c>
      <c r="LX110" s="21">
        <f>IF(LX$8="",0,LX104*условия!$R60)</f>
        <v>49200</v>
      </c>
      <c r="LY110" s="21">
        <f>IF(LY$8="",0,LY104*условия!$R60)</f>
        <v>48400</v>
      </c>
      <c r="LZ110" s="21">
        <f>IF(LZ$8="",0,LZ104*условия!$R60)</f>
        <v>47600</v>
      </c>
      <c r="MA110" s="21">
        <f>IF(MA$8="",0,MA104*условия!$R60)</f>
        <v>47600</v>
      </c>
      <c r="MB110" s="21">
        <f>IF(MB$8="",0,MB104*условия!$R60)</f>
        <v>47600</v>
      </c>
      <c r="MC110" s="21">
        <f>IF(MC$8="",0,MC104*условия!$R60)</f>
        <v>47600</v>
      </c>
      <c r="MD110" s="21">
        <f>IF(MD$8="",0,MD104*условия!$R60)</f>
        <v>47600</v>
      </c>
      <c r="ME110" s="21">
        <f>IF(ME$8="",0,ME104*условия!$R60)</f>
        <v>47600</v>
      </c>
      <c r="MF110" s="21">
        <f>IF(MF$8="",0,MF104*условия!$R60)</f>
        <v>47600</v>
      </c>
      <c r="MG110" s="21">
        <f>IF(MG$8="",0,MG104*условия!$R60)</f>
        <v>47600</v>
      </c>
      <c r="MH110" s="21">
        <f>IF(MH$8="",0,MH104*условия!$R60)</f>
        <v>47600</v>
      </c>
      <c r="MI110" s="21">
        <f>IF(MI$8="",0,MI104*условия!$R60)</f>
        <v>47600</v>
      </c>
      <c r="MJ110" s="21">
        <f>IF(MJ$8="",0,MJ104*условия!$R60)</f>
        <v>47600</v>
      </c>
      <c r="MK110" s="21">
        <f>IF(MK$8="",0,MK104*условия!$R60)</f>
        <v>47600</v>
      </c>
      <c r="ML110" s="21">
        <f>IF(ML$8="",0,ML104*условия!$R60)</f>
        <v>47600</v>
      </c>
      <c r="MM110" s="21">
        <f>IF(MM$8="",0,MM104*условия!$R60)</f>
        <v>47600</v>
      </c>
      <c r="MN110" s="21">
        <f>IF(MN$8="",0,MN104*условия!$R60)</f>
        <v>47600</v>
      </c>
      <c r="MO110" s="21">
        <f>IF(MO$8="",0,MO104*условия!$R60)</f>
        <v>47840</v>
      </c>
      <c r="MP110" s="21">
        <f>IF(MP$8="",0,MP104*условия!$R60)</f>
        <v>48080</v>
      </c>
      <c r="MQ110" s="21">
        <f>IF(MQ$8="",0,MQ104*условия!$R60)</f>
        <v>48320</v>
      </c>
      <c r="MR110" s="21">
        <f>IF(MR$8="",0,MR104*условия!$R60)</f>
        <v>48560</v>
      </c>
      <c r="MS110" s="21">
        <f>IF(MS$8="",0,MS104*условия!$R60)</f>
        <v>48800</v>
      </c>
      <c r="MT110" s="21">
        <f>IF(MT$8="",0,MT104*условия!$R60)</f>
        <v>49040</v>
      </c>
      <c r="MU110" s="21">
        <f>IF(MU$8="",0,MU104*условия!$R60)</f>
        <v>49280</v>
      </c>
      <c r="MV110" s="21">
        <f>IF(MV$8="",0,MV104*условия!$R60)</f>
        <v>49520</v>
      </c>
      <c r="MW110" s="21">
        <f>IF(MW$8="",0,MW104*условия!$R60)</f>
        <v>49760</v>
      </c>
      <c r="MX110" s="21">
        <f>IF(MX$8="",0,MX104*условия!$R60)</f>
        <v>50000</v>
      </c>
      <c r="MY110" s="21">
        <f>IF(MY$8="",0,MY104*условия!$R60)</f>
        <v>50240</v>
      </c>
      <c r="MZ110" s="21">
        <f>IF(MZ$8="",0,MZ104*условия!$R60)</f>
        <v>50480</v>
      </c>
      <c r="NA110" s="21">
        <f>IF(NA$8="",0,NA104*условия!$R60)</f>
        <v>50720</v>
      </c>
      <c r="NB110" s="21">
        <f>IF(NB$8="",0,NB104*условия!$R60)</f>
        <v>50960</v>
      </c>
      <c r="NC110" s="21">
        <f>IF(NC$8="",0,NC104*условия!$R60)</f>
        <v>51200</v>
      </c>
      <c r="ND110" s="21">
        <f>IF(ND$8="",0,ND104*условия!$R60)</f>
        <v>51440</v>
      </c>
      <c r="NE110" s="21">
        <f>IF(NE$8="",0,NE104*условия!$R60)</f>
        <v>51680</v>
      </c>
      <c r="NF110" s="21">
        <f>IF(NF$8="",0,NF104*условия!$R60)</f>
        <v>51680</v>
      </c>
      <c r="NG110" s="21">
        <f>IF(NG$8="",0,NG104*условия!$R60)</f>
        <v>51680</v>
      </c>
      <c r="NH110" s="21">
        <f>IF(NH$8="",0,NH104*условия!$R60)</f>
        <v>51680</v>
      </c>
      <c r="NI110" s="21">
        <f>IF(NI$8="",0,NI104*условия!$R60)</f>
        <v>51680</v>
      </c>
      <c r="NJ110" s="21">
        <f>IF(NJ$8="",0,NJ104*условия!$R60)</f>
        <v>51680</v>
      </c>
      <c r="NK110" s="21">
        <f>IF(NK$8="",0,NK104*условия!$R60)</f>
        <v>51680</v>
      </c>
      <c r="NL110" s="21">
        <f>IF(NL$8="",0,NL104*условия!$R60)</f>
        <v>51680</v>
      </c>
      <c r="NM110" s="21">
        <f>IF(NM$8="",0,NM104*условия!$R60)</f>
        <v>51680</v>
      </c>
      <c r="NN110" s="21">
        <f>IF(NN$8="",0,NN104*условия!$R60)</f>
        <v>51680</v>
      </c>
      <c r="NO110" s="21">
        <f>IF(NO$8="",0,NO104*условия!$R60)</f>
        <v>51680</v>
      </c>
      <c r="NP110" s="21">
        <f>IF(NP$8="",0,NP104*условия!$R60)</f>
        <v>51680</v>
      </c>
      <c r="NQ110" s="21">
        <f>IF(NQ$8="",0,NQ104*условия!$R60)</f>
        <v>51680</v>
      </c>
      <c r="NR110" s="21">
        <f>IF(NR$8="",0,NR104*условия!$R60)</f>
        <v>51680</v>
      </c>
      <c r="NS110" s="21">
        <f>IF(NS$8="",0,NS104*условия!$R60)</f>
        <v>51920</v>
      </c>
      <c r="NT110" s="21">
        <f>IF(NT$8="",0,NT104*условия!$R60)</f>
        <v>52160</v>
      </c>
      <c r="NU110" s="21">
        <f>IF(NU$8="",0,NU104*условия!$R60)</f>
        <v>52400</v>
      </c>
      <c r="NV110" s="21">
        <f>IF(NV$8="",0,NV104*условия!$R60)</f>
        <v>52640</v>
      </c>
      <c r="NW110" s="21">
        <f>IF(NW$8="",0,NW104*условия!$R60)</f>
        <v>52880</v>
      </c>
      <c r="NX110" s="21">
        <f>IF(NX$8="",0,NX104*условия!$R60)</f>
        <v>53120</v>
      </c>
      <c r="NY110" s="21">
        <f>IF(NY$8="",0,NY104*условия!$R60)</f>
        <v>53360</v>
      </c>
      <c r="NZ110" s="21">
        <f>IF(NZ$8="",0,NZ104*условия!$R60)</f>
        <v>53600</v>
      </c>
      <c r="OA110" s="21">
        <f>IF(OA$8="",0,OA104*условия!$R60)</f>
        <v>53840</v>
      </c>
      <c r="OB110" s="21">
        <f>IF(OB$8="",0,OB104*условия!$R60)</f>
        <v>54080</v>
      </c>
      <c r="OC110" s="21">
        <f>IF(OC$8="",0,OC104*условия!$R60)</f>
        <v>54320</v>
      </c>
      <c r="OD110" s="21">
        <f>IF(OD$8="",0,OD104*условия!$R60)</f>
        <v>54560</v>
      </c>
      <c r="OE110" s="21">
        <f>IF(OE$8="",0,OE104*условия!$R60)</f>
        <v>54800</v>
      </c>
      <c r="OF110" s="21">
        <f>IF(OF$8="",0,OF104*условия!$R60)</f>
        <v>55040</v>
      </c>
      <c r="OG110" s="21">
        <f>IF(OG$8="",0,OG104*условия!$R60)</f>
        <v>55280</v>
      </c>
      <c r="OH110" s="21">
        <f>IF(OH$8="",0,OH104*условия!$R60)</f>
        <v>55520</v>
      </c>
      <c r="OI110" s="21">
        <f>IF(OI$8="",0,OI104*условия!$R60)</f>
        <v>55760</v>
      </c>
      <c r="OJ110" s="21">
        <f>IF(OJ$8="",0,OJ104*условия!$R60)</f>
        <v>55760</v>
      </c>
      <c r="OK110" s="21">
        <f>IF(OK$8="",0,OK104*условия!$R60)</f>
        <v>55760</v>
      </c>
      <c r="OL110" s="21">
        <f>IF(OL$8="",0,OL104*условия!$R60)</f>
        <v>55760</v>
      </c>
      <c r="OM110" s="21">
        <f>IF(OM$8="",0,OM104*условия!$R60)</f>
        <v>55760</v>
      </c>
      <c r="ON110" s="21">
        <f>IF(ON$8="",0,ON104*условия!$R60)</f>
        <v>55760</v>
      </c>
      <c r="OO110" s="21">
        <f>IF(OO$8="",0,OO104*условия!$R60)</f>
        <v>55760</v>
      </c>
      <c r="OP110" s="21">
        <f>IF(OP$8="",0,OP104*условия!$R60)</f>
        <v>55760</v>
      </c>
      <c r="OQ110" s="21">
        <f>IF(OQ$8="",0,OQ104*условия!$R60)</f>
        <v>55760</v>
      </c>
      <c r="OR110" s="21">
        <f>IF(OR$8="",0,OR104*условия!$R60)</f>
        <v>55760</v>
      </c>
      <c r="OS110" s="21">
        <f>IF(OS$8="",0,OS104*условия!$R60)</f>
        <v>55760</v>
      </c>
      <c r="OT110" s="21">
        <f>IF(OT$8="",0,OT104*условия!$R60)</f>
        <v>55760</v>
      </c>
      <c r="OU110" s="21">
        <f>IF(OU$8="",0,OU104*условия!$R60)</f>
        <v>55760</v>
      </c>
      <c r="OV110" s="21">
        <f>IF(OV$8="",0,OV104*условия!$R60)</f>
        <v>55760</v>
      </c>
      <c r="OW110" s="21">
        <f>IF(OW$8="",0,OW104*условия!$R60)</f>
        <v>55760</v>
      </c>
      <c r="OX110" s="21">
        <f>IF(OX$8="",0,OX104*условия!$R60)</f>
        <v>55600</v>
      </c>
      <c r="OY110" s="21">
        <f>IF(OY$8="",0,OY104*условия!$R60)</f>
        <v>55440</v>
      </c>
      <c r="OZ110" s="21">
        <f>IF(OZ$8="",0,OZ104*условия!$R60)</f>
        <v>55280</v>
      </c>
      <c r="PA110" s="21">
        <f>IF(PA$8="",0,PA104*условия!$R60)</f>
        <v>55120</v>
      </c>
      <c r="PB110" s="21">
        <f>IF(PB$8="",0,PB104*условия!$R60)</f>
        <v>54960</v>
      </c>
      <c r="PC110" s="21">
        <f>IF(PC$8="",0,PC104*условия!$R60)</f>
        <v>54800</v>
      </c>
      <c r="PD110" s="21">
        <f>IF(PD$8="",0,PD104*условия!$R60)</f>
        <v>54640</v>
      </c>
      <c r="PE110" s="21">
        <f>IF(PE$8="",0,PE104*условия!$R60)</f>
        <v>54480</v>
      </c>
      <c r="PF110" s="21">
        <f>IF(PF$8="",0,PF104*условия!$R60)</f>
        <v>54320</v>
      </c>
      <c r="PG110" s="21">
        <f>IF(PG$8="",0,PG104*условия!$R60)</f>
        <v>54160</v>
      </c>
      <c r="PH110" s="21">
        <f>IF(PH$8="",0,PH104*условия!$R60)</f>
        <v>54000</v>
      </c>
      <c r="PI110" s="21">
        <f>IF(PI$8="",0,PI104*условия!$R60)</f>
        <v>53840</v>
      </c>
      <c r="PJ110" s="21">
        <f>IF(PJ$8="",0,PJ104*условия!$R60)</f>
        <v>53680</v>
      </c>
      <c r="PK110" s="21">
        <f>IF(PK$8="",0,PK104*условия!$R60)</f>
        <v>53520</v>
      </c>
      <c r="PL110" s="21">
        <f>IF(PL$8="",0,PL104*условия!$R60)</f>
        <v>53360</v>
      </c>
      <c r="PM110" s="21">
        <f>IF(PM$8="",0,PM104*условия!$R60)</f>
        <v>53200</v>
      </c>
      <c r="PN110" s="21">
        <f>IF(PN$8="",0,PN104*условия!$R60)</f>
        <v>53040</v>
      </c>
      <c r="PO110" s="21">
        <f>IF(PO$8="",0,PO104*условия!$R60)</f>
        <v>53040</v>
      </c>
      <c r="PP110" s="21">
        <f>IF(PP$8="",0,PP104*условия!$R60)</f>
        <v>53040</v>
      </c>
      <c r="PQ110" s="21">
        <f>IF(PQ$8="",0,PQ104*условия!$R60)</f>
        <v>53040</v>
      </c>
      <c r="PR110" s="21">
        <f>IF(PR$8="",0,PR104*условия!$R60)</f>
        <v>53040</v>
      </c>
      <c r="PS110" s="21">
        <f>IF(PS$8="",0,PS104*условия!$R60)</f>
        <v>53040</v>
      </c>
      <c r="PT110" s="21">
        <f>IF(PT$8="",0,PT104*условия!$R60)</f>
        <v>53040</v>
      </c>
      <c r="PU110" s="21">
        <f>IF(PU$8="",0,PU104*условия!$R60)</f>
        <v>53040</v>
      </c>
      <c r="PV110" s="21">
        <f>IF(PV$8="",0,PV104*условия!$R60)</f>
        <v>53040</v>
      </c>
      <c r="PW110" s="21">
        <f>IF(PW$8="",0,PW104*условия!$R60)</f>
        <v>53040</v>
      </c>
      <c r="PX110" s="21">
        <f>IF(PX$8="",0,PX104*условия!$R60)</f>
        <v>53040</v>
      </c>
      <c r="PY110" s="21">
        <f>IF(PY$8="",0,PY104*условия!$R60)</f>
        <v>53040</v>
      </c>
      <c r="PZ110" s="21">
        <f>IF(PZ$8="",0,PZ104*условия!$R60)</f>
        <v>53040</v>
      </c>
      <c r="QA110" s="21">
        <f>IF(QA$8="",0,QA104*условия!$R60)</f>
        <v>53040</v>
      </c>
      <c r="QB110" s="21">
        <f>IF(QB$8="",0,QB104*условия!$R60)</f>
        <v>53040</v>
      </c>
      <c r="QC110" s="21">
        <f>IF(QC$8="",0,QC104*условия!$R60)</f>
        <v>54780</v>
      </c>
      <c r="QD110" s="21">
        <f>IF(QD$8="",0,QD104*условия!$R60)</f>
        <v>56520</v>
      </c>
      <c r="QE110" s="21">
        <f>IF(QE$8="",0,QE104*условия!$R60)</f>
        <v>58260</v>
      </c>
      <c r="QF110" s="21">
        <f>IF(QF$8="",0,QF104*условия!$R60)</f>
        <v>60000</v>
      </c>
      <c r="QG110" s="21">
        <f>IF(QG$8="",0,QG104*условия!$R60)</f>
        <v>61740</v>
      </c>
      <c r="QH110" s="21">
        <f>IF(QH$8="",0,QH104*условия!$R60)</f>
        <v>63480</v>
      </c>
      <c r="QI110" s="21">
        <f>IF(QI$8="",0,QI104*условия!$R60)</f>
        <v>65220</v>
      </c>
      <c r="QJ110" s="21">
        <f>IF(QJ$8="",0,QJ104*условия!$R60)</f>
        <v>66960</v>
      </c>
      <c r="QK110" s="21">
        <f>IF(QK$8="",0,QK104*условия!$R60)</f>
        <v>68700</v>
      </c>
      <c r="QL110" s="21">
        <f>IF(QL$8="",0,QL104*условия!$R60)</f>
        <v>70440</v>
      </c>
      <c r="QM110" s="21">
        <f>IF(QM$8="",0,QM104*условия!$R60)</f>
        <v>72180</v>
      </c>
      <c r="QN110" s="21">
        <f>IF(QN$8="",0,QN104*условия!$R60)</f>
        <v>73920</v>
      </c>
      <c r="QO110" s="21">
        <f>IF(QO$8="",0,QO104*условия!$R60)</f>
        <v>75660</v>
      </c>
      <c r="QP110" s="21">
        <f>IF(QP$8="",0,QP104*условия!$R60)</f>
        <v>77400</v>
      </c>
      <c r="QQ110" s="21">
        <f>IF(QQ$8="",0,QQ104*условия!$R60)</f>
        <v>79140</v>
      </c>
      <c r="QR110" s="21">
        <f>IF(QR$8="",0,QR104*условия!$R60)</f>
        <v>80880</v>
      </c>
      <c r="QS110" s="21">
        <f>IF(QS$8="",0,QS104*условия!$R60)</f>
        <v>82620</v>
      </c>
      <c r="QT110" s="21">
        <f>IF(QT$8="",0,QT104*условия!$R60)</f>
        <v>82620</v>
      </c>
      <c r="QU110" s="21">
        <f>IF(QU$8="",0,QU104*условия!$R60)</f>
        <v>82620</v>
      </c>
      <c r="QV110" s="21">
        <f>IF(QV$8="",0,QV104*условия!$R60)</f>
        <v>82620</v>
      </c>
      <c r="QW110" s="21">
        <f>IF(QW$8="",0,QW104*условия!$R60)</f>
        <v>82620</v>
      </c>
      <c r="QX110" s="21">
        <f>IF(QX$8="",0,QX104*условия!$R60)</f>
        <v>82620</v>
      </c>
      <c r="QY110" s="21">
        <f>IF(QY$8="",0,QY104*условия!$R60)</f>
        <v>82620</v>
      </c>
      <c r="QZ110" s="21">
        <f>IF(QZ$8="",0,QZ104*условия!$R60)</f>
        <v>82620</v>
      </c>
      <c r="RA110" s="21">
        <f>IF(RA$8="",0,RA104*условия!$R60)</f>
        <v>82620</v>
      </c>
      <c r="RB110" s="21">
        <f>IF(RB$8="",0,RB104*условия!$R60)</f>
        <v>82620</v>
      </c>
      <c r="RC110" s="21">
        <f>IF(RC$8="",0,RC104*условия!$R60)</f>
        <v>82620</v>
      </c>
      <c r="RD110" s="21">
        <f>IF(RD$8="",0,RD104*условия!$R60)</f>
        <v>82620</v>
      </c>
      <c r="RE110" s="21">
        <f>IF(RE$8="",0,RE104*условия!$R60)</f>
        <v>82620</v>
      </c>
      <c r="RF110" s="21">
        <f>IF(RF$8="",0,RF104*условия!$R60)</f>
        <v>82620</v>
      </c>
      <c r="RG110" s="21">
        <f>IF(RG$8="",0,RG104*условия!$R60)</f>
        <v>84600</v>
      </c>
      <c r="RH110" s="21">
        <f>IF(RH$8="",0,RH104*условия!$R60)</f>
        <v>86580</v>
      </c>
      <c r="RI110" s="21">
        <f>IF(RI$8="",0,RI104*условия!$R60)</f>
        <v>88560</v>
      </c>
      <c r="RJ110" s="21">
        <f>IF(RJ$8="",0,RJ104*условия!$R60)</f>
        <v>90540</v>
      </c>
      <c r="RK110" s="21">
        <f>IF(RK$8="",0,RK104*условия!$R60)</f>
        <v>92520</v>
      </c>
      <c r="RL110" s="21">
        <f>IF(RL$8="",0,RL104*условия!$R60)</f>
        <v>94500</v>
      </c>
      <c r="RM110" s="21">
        <f>IF(RM$8="",0,RM104*условия!$R60)</f>
        <v>96480</v>
      </c>
      <c r="RN110" s="21">
        <f>IF(RN$8="",0,RN104*условия!$R60)</f>
        <v>98460</v>
      </c>
      <c r="RO110" s="21">
        <f>IF(RO$8="",0,RO104*условия!$R60)</f>
        <v>100440</v>
      </c>
      <c r="RP110" s="21">
        <f>IF(RP$8="",0,RP104*условия!$R60)</f>
        <v>102420</v>
      </c>
      <c r="RQ110" s="21">
        <f>IF(RQ$8="",0,RQ104*условия!$R60)</f>
        <v>104400</v>
      </c>
      <c r="RR110" s="21">
        <f>IF(RR$8="",0,RR104*условия!$R60)</f>
        <v>106380</v>
      </c>
      <c r="RS110" s="21">
        <f>IF(RS$8="",0,RS104*условия!$R60)</f>
        <v>108360</v>
      </c>
      <c r="RT110" s="21">
        <f>IF(RT$8="",0,RT104*условия!$R60)</f>
        <v>110340</v>
      </c>
      <c r="RU110" s="21">
        <f>IF(RU$8="",0,RU104*условия!$R60)</f>
        <v>112320</v>
      </c>
      <c r="RV110" s="21">
        <f>IF(RV$8="",0,RV104*условия!$R60)</f>
        <v>114300</v>
      </c>
      <c r="RW110" s="21">
        <f>IF(RW$8="",0,RW104*условия!$R60)</f>
        <v>116280</v>
      </c>
      <c r="RX110" s="21">
        <f>IF(RX$8="",0,RX104*условия!$R60)</f>
        <v>116280</v>
      </c>
      <c r="RY110" s="21">
        <f>IF(RY$8="",0,RY104*условия!$R60)</f>
        <v>116280</v>
      </c>
      <c r="RZ110" s="21">
        <f>IF(RZ$8="",0,RZ104*условия!$R60)</f>
        <v>116280</v>
      </c>
      <c r="SA110" s="21">
        <f>IF(SA$8="",0,SA104*условия!$R60)</f>
        <v>116280</v>
      </c>
      <c r="SB110" s="21">
        <f>IF(SB$8="",0,SB104*условия!$R60)</f>
        <v>116280</v>
      </c>
      <c r="SC110" s="21">
        <f>IF(SC$8="",0,SC104*условия!$R60)</f>
        <v>116280</v>
      </c>
      <c r="SD110" s="21">
        <f>IF(SD$8="",0,SD104*условия!$R60)</f>
        <v>116280</v>
      </c>
      <c r="SE110" s="21">
        <f>IF(SE$8="",0,SE104*условия!$R60)</f>
        <v>116280</v>
      </c>
      <c r="SF110" s="21">
        <f>IF(SF$8="",0,SF104*условия!$R60)</f>
        <v>116280</v>
      </c>
      <c r="SG110" s="21">
        <f>IF(SG$8="",0,SG104*условия!$R60)</f>
        <v>116280</v>
      </c>
      <c r="SH110" s="21">
        <f>IF(SH$8="",0,SH104*условия!$R60)</f>
        <v>116280</v>
      </c>
      <c r="SI110" s="21">
        <f>IF(SI$8="",0,SI104*условия!$R60)</f>
        <v>116280</v>
      </c>
      <c r="SJ110" s="21">
        <f>IF(SJ$8="",0,SJ104*условия!$R60)</f>
        <v>116280</v>
      </c>
      <c r="SK110" s="21">
        <f>IF(SK$8="",0,SK104*условия!$R60)</f>
        <v>116280</v>
      </c>
      <c r="SL110" s="21">
        <f>IF(SL$8="",0,SL104*условия!$R60)</f>
        <v>113880</v>
      </c>
      <c r="SM110" s="21">
        <f>IF(SM$8="",0,SM104*условия!$R60)</f>
        <v>111480</v>
      </c>
      <c r="SN110" s="21">
        <f>IF(SN$8="",0,SN104*условия!$R60)</f>
        <v>109080</v>
      </c>
      <c r="SO110" s="21">
        <f>IF(SO$8="",0,SO104*условия!$R60)</f>
        <v>106680</v>
      </c>
      <c r="SP110" s="21">
        <f>IF(SP$8="",0,SP104*условия!$R60)</f>
        <v>104280</v>
      </c>
      <c r="SQ110" s="21">
        <f>IF(SQ$8="",0,SQ104*условия!$R60)</f>
        <v>101880</v>
      </c>
      <c r="SR110" s="21">
        <f>IF(SR$8="",0,SR104*условия!$R60)</f>
        <v>99480</v>
      </c>
      <c r="SS110" s="21">
        <f>IF(SS$8="",0,SS104*условия!$R60)</f>
        <v>97080</v>
      </c>
      <c r="ST110" s="21">
        <f>IF(ST$8="",0,ST104*условия!$R60)</f>
        <v>94680</v>
      </c>
      <c r="SU110" s="21">
        <f>IF(SU$8="",0,SU104*условия!$R60)</f>
        <v>92280</v>
      </c>
      <c r="SV110" s="21">
        <f>IF(SV$8="",0,SV104*условия!$R60)</f>
        <v>89880</v>
      </c>
      <c r="SW110" s="21">
        <f>IF(SW$8="",0,SW104*условия!$R60)</f>
        <v>87480</v>
      </c>
      <c r="SX110" s="21">
        <f>IF(SX$8="",0,SX104*условия!$R60)</f>
        <v>85080</v>
      </c>
      <c r="SY110" s="21">
        <f>IF(SY$8="",0,SY104*условия!$R60)</f>
        <v>82680</v>
      </c>
      <c r="SZ110" s="21">
        <f>IF(SZ$8="",0,SZ104*условия!$R60)</f>
        <v>80280</v>
      </c>
      <c r="TA110" s="21">
        <f>IF(TA$8="",0,TA104*условия!$R60)</f>
        <v>77880</v>
      </c>
      <c r="TB110" s="21">
        <f>IF(TB$8="",0,TB104*условия!$R60)</f>
        <v>75480</v>
      </c>
      <c r="TC110" s="21">
        <f>IF(TC$8="",0,TC104*условия!$R60)</f>
        <v>75480</v>
      </c>
      <c r="TD110" s="21">
        <f>IF(TD$8="",0,TD104*условия!$R60)</f>
        <v>75480</v>
      </c>
      <c r="TE110" s="21">
        <f>IF(TE$8="",0,TE104*условия!$R60)</f>
        <v>75480</v>
      </c>
      <c r="TF110" s="21">
        <f>IF(TF$8="",0,TF104*условия!$R60)</f>
        <v>75480</v>
      </c>
      <c r="TG110" s="21">
        <f>IF(TG$8="",0,TG104*условия!$R60)</f>
        <v>75480</v>
      </c>
      <c r="TH110" s="21">
        <f>IF(TH$8="",0,TH104*условия!$R60)</f>
        <v>75480</v>
      </c>
      <c r="TI110" s="21">
        <f>IF(TI$8="",0,TI104*условия!$R60)</f>
        <v>75480</v>
      </c>
      <c r="TJ110" s="21">
        <f>IF(TJ$8="",0,TJ104*условия!$R60)</f>
        <v>75480</v>
      </c>
      <c r="TK110" s="21">
        <f>IF(TK$8="",0,TK104*условия!$R60)</f>
        <v>75480</v>
      </c>
      <c r="TL110" s="21">
        <f>IF(TL$8="",0,TL104*условия!$R60)</f>
        <v>75480</v>
      </c>
      <c r="TM110" s="21">
        <f>IF(TM$8="",0,TM104*условия!$R60)</f>
        <v>75480</v>
      </c>
      <c r="TN110" s="21">
        <f>IF(TN$8="",0,TN104*условия!$R60)</f>
        <v>75480</v>
      </c>
      <c r="TO110" s="21">
        <f>IF(TO$8="",0,TO104*условия!$R60)</f>
        <v>75480</v>
      </c>
      <c r="TP110" s="21">
        <f>IF(TP$8="",0,TP104*условия!$R60)</f>
        <v>75360</v>
      </c>
      <c r="TQ110" s="21">
        <f>IF(TQ$8="",0,TQ104*условия!$R60)</f>
        <v>75240</v>
      </c>
      <c r="TR110" s="21">
        <f>IF(TR$8="",0,TR104*условия!$R60)</f>
        <v>75120</v>
      </c>
      <c r="TS110" s="21">
        <f>IF(TS$8="",0,TS104*условия!$R60)</f>
        <v>75000</v>
      </c>
      <c r="TT110" s="21">
        <f>IF(TT$8="",0,TT104*условия!$R60)</f>
        <v>74880</v>
      </c>
      <c r="TU110" s="21">
        <f>IF(TU$8="",0,TU104*условия!$R60)</f>
        <v>74760</v>
      </c>
      <c r="TV110" s="21">
        <f>IF(TV$8="",0,TV104*условия!$R60)</f>
        <v>74640</v>
      </c>
      <c r="TW110" s="21">
        <f>IF(TW$8="",0,TW104*условия!$R60)</f>
        <v>74520</v>
      </c>
      <c r="TX110" s="21">
        <f>IF(TX$8="",0,TX104*условия!$R60)</f>
        <v>74400</v>
      </c>
      <c r="TY110" s="21">
        <f>IF(TY$8="",0,TY104*условия!$R60)</f>
        <v>74280</v>
      </c>
      <c r="TZ110" s="21">
        <f>IF(TZ$8="",0,TZ104*условия!$R60)</f>
        <v>74160</v>
      </c>
      <c r="UA110" s="21">
        <f>IF(UA$8="",0,UA104*условия!$R60)</f>
        <v>74040</v>
      </c>
      <c r="UB110" s="21">
        <f>IF(UB$8="",0,UB104*условия!$R60)</f>
        <v>73920</v>
      </c>
      <c r="UC110" s="21">
        <f>IF(UC$8="",0,UC104*условия!$R60)</f>
        <v>73800</v>
      </c>
      <c r="UD110" s="21">
        <f>IF(UD$8="",0,UD104*условия!$R60)</f>
        <v>73680</v>
      </c>
      <c r="UE110" s="21">
        <f>IF(UE$8="",0,UE104*условия!$R60)</f>
        <v>73560</v>
      </c>
      <c r="UF110" s="21">
        <f>IF(UF$8="",0,UF104*условия!$R60)</f>
        <v>73440</v>
      </c>
      <c r="UG110" s="21">
        <f>IF(UG$8="",0,UG104*условия!$R60)</f>
        <v>73440</v>
      </c>
      <c r="UH110" s="21">
        <f>IF(UH$8="",0,UH104*условия!$R60)</f>
        <v>73440</v>
      </c>
      <c r="UI110" s="21">
        <f>IF(UI$8="",0,UI104*условия!$R60)</f>
        <v>73440</v>
      </c>
      <c r="UJ110" s="21">
        <f>IF(UJ$8="",0,UJ104*условия!$R60)</f>
        <v>73440</v>
      </c>
      <c r="UK110" s="21">
        <f>IF(UK$8="",0,UK104*условия!$R60)</f>
        <v>73440</v>
      </c>
      <c r="UL110" s="21">
        <f>IF(UL$8="",0,UL104*условия!$R60)</f>
        <v>73440</v>
      </c>
      <c r="UM110" s="21">
        <f>IF(UM$8="",0,UM104*условия!$R60)</f>
        <v>73440</v>
      </c>
      <c r="UN110" s="21">
        <f>IF(UN$8="",0,UN104*условия!$R60)</f>
        <v>73440</v>
      </c>
      <c r="UO110" s="21">
        <f>IF(UO$8="",0,UO104*условия!$R60)</f>
        <v>73440</v>
      </c>
      <c r="UP110" s="21">
        <f>IF(UP$8="",0,UP104*условия!$R60)</f>
        <v>73440</v>
      </c>
      <c r="UQ110" s="21">
        <f>IF(UQ$8="",0,UQ104*условия!$R60)</f>
        <v>73440</v>
      </c>
      <c r="UR110" s="21">
        <f>IF(UR$8="",0,UR104*условия!$R60)</f>
        <v>73440</v>
      </c>
      <c r="US110" s="21">
        <f>IF(US$8="",0,US104*условия!$R60)</f>
        <v>73440</v>
      </c>
      <c r="UT110" s="21">
        <f>IF(UT$8="",0,UT104*условия!$R60)</f>
        <v>73440</v>
      </c>
      <c r="UU110" s="21">
        <f>IF(UU$8="",0,UU104*условия!$R60)</f>
        <v>72720</v>
      </c>
      <c r="UV110" s="21">
        <f>IF(UV$8="",0,UV104*условия!$R60)</f>
        <v>72000</v>
      </c>
      <c r="UW110" s="21">
        <f>IF(UW$8="",0,UW104*условия!$R60)</f>
        <v>71280</v>
      </c>
      <c r="UX110" s="21">
        <f>IF(UX$8="",0,UX104*условия!$R60)</f>
        <v>70560</v>
      </c>
      <c r="UY110" s="21">
        <f>IF(UY$8="",0,UY104*условия!$R60)</f>
        <v>69840</v>
      </c>
      <c r="UZ110" s="21">
        <f>IF(UZ$8="",0,UZ104*условия!$R60)</f>
        <v>69120</v>
      </c>
      <c r="VA110" s="21">
        <f>IF(VA$8="",0,VA104*условия!$R60)</f>
        <v>68400</v>
      </c>
      <c r="VB110" s="21">
        <f>IF(VB$8="",0,VB104*условия!$R60)</f>
        <v>67680</v>
      </c>
      <c r="VC110" s="21">
        <f>IF(VC$8="",0,VC104*условия!$R60)</f>
        <v>66960</v>
      </c>
      <c r="VD110" s="21">
        <f>IF(VD$8="",0,VD104*условия!$R60)</f>
        <v>66240</v>
      </c>
      <c r="VE110" s="21">
        <f>IF(VE$8="",0,VE104*условия!$R60)</f>
        <v>65520</v>
      </c>
      <c r="VF110" s="21">
        <f>IF(VF$8="",0,VF104*условия!$R60)</f>
        <v>64800</v>
      </c>
      <c r="VG110" s="21">
        <f>IF(VG$8="",0,VG104*условия!$R60)</f>
        <v>64080</v>
      </c>
      <c r="VH110" s="21">
        <f>IF(VH$8="",0,VH104*условия!$R60)</f>
        <v>63360</v>
      </c>
      <c r="VI110" s="21">
        <f>IF(VI$8="",0,VI104*условия!$R60)</f>
        <v>62640</v>
      </c>
      <c r="VJ110" s="21">
        <f>IF(VJ$8="",0,VJ104*условия!$R60)</f>
        <v>61920</v>
      </c>
      <c r="VK110" s="21">
        <f>IF(VK$8="",0,VK104*условия!$R60)</f>
        <v>61200</v>
      </c>
      <c r="VL110" s="21">
        <f>IF(VL$8="",0,VL104*условия!$R60)</f>
        <v>61200</v>
      </c>
      <c r="VM110" s="21">
        <f>IF(VM$8="",0,VM104*условия!$R60)</f>
        <v>61200</v>
      </c>
      <c r="VN110" s="21">
        <f>IF(VN$8="",0,VN104*условия!$R60)</f>
        <v>61200</v>
      </c>
      <c r="VO110" s="21">
        <f>IF(VO$8="",0,VO104*условия!$R60)</f>
        <v>61200</v>
      </c>
      <c r="VP110" s="21">
        <f>IF(VP$8="",0,VP104*условия!$R60)</f>
        <v>61200</v>
      </c>
      <c r="VQ110" s="21">
        <f>IF(VQ$8="",0,VQ104*условия!$R60)</f>
        <v>61200</v>
      </c>
      <c r="VR110" s="21">
        <f>IF(VR$8="",0,VR104*условия!$R60)</f>
        <v>61200</v>
      </c>
      <c r="VS110" s="21">
        <f>IF(VS$8="",0,VS104*условия!$R60)</f>
        <v>61200</v>
      </c>
      <c r="VT110" s="21">
        <f>IF(VT$8="",0,VT104*условия!$R60)</f>
        <v>61200</v>
      </c>
      <c r="VU110" s="21">
        <f>IF(VU$8="",0,VU104*условия!$R60)</f>
        <v>61200</v>
      </c>
      <c r="VV110" s="21">
        <f>IF(VV$8="",0,VV104*условия!$R60)</f>
        <v>61200</v>
      </c>
      <c r="VW110" s="21">
        <f>IF(VW$8="",0,VW104*условия!$R60)</f>
        <v>61200</v>
      </c>
      <c r="VX110" s="21">
        <f>IF(VX$8="",0,VX104*условия!$R60)</f>
        <v>61200</v>
      </c>
      <c r="VY110" s="21">
        <f>IF(VY$8="",0,VY104*условия!$R60)</f>
        <v>61200</v>
      </c>
      <c r="VZ110" s="21">
        <f>IF(VZ$8="",0,VZ104*условия!$R60)</f>
        <v>61680</v>
      </c>
      <c r="WA110" s="21">
        <f>IF(WA$8="",0,WA104*условия!$R60)</f>
        <v>62160</v>
      </c>
      <c r="WB110" s="21">
        <f>IF(WB$8="",0,WB104*условия!$R60)</f>
        <v>62640</v>
      </c>
      <c r="WC110" s="21">
        <f>IF(WC$8="",0,WC104*условия!$R60)</f>
        <v>63120</v>
      </c>
      <c r="WD110" s="21">
        <f>IF(WD$8="",0,WD104*условия!$R60)</f>
        <v>63600</v>
      </c>
      <c r="WE110" s="21">
        <f>IF(WE$8="",0,WE104*условия!$R60)</f>
        <v>64080</v>
      </c>
      <c r="WF110" s="21">
        <f>IF(WF$8="",0,WF104*условия!$R60)</f>
        <v>64560</v>
      </c>
      <c r="WG110" s="21">
        <f>IF(WG$8="",0,WG104*условия!$R60)</f>
        <v>65040</v>
      </c>
      <c r="WH110" s="21">
        <f>IF(WH$8="",0,WH104*условия!$R60)</f>
        <v>65520</v>
      </c>
      <c r="WI110" s="21">
        <f>IF(WI$8="",0,WI104*условия!$R60)</f>
        <v>66000</v>
      </c>
      <c r="WJ110" s="21">
        <f>IF(WJ$8="",0,WJ104*условия!$R60)</f>
        <v>66480</v>
      </c>
      <c r="WK110" s="21">
        <f>IF(WK$8="",0,WK104*условия!$R60)</f>
        <v>66960</v>
      </c>
      <c r="WL110" s="21">
        <f>IF(WL$8="",0,WL104*условия!$R60)</f>
        <v>67440</v>
      </c>
      <c r="WM110" s="21">
        <f>IF(WM$8="",0,WM104*условия!$R60)</f>
        <v>67920</v>
      </c>
      <c r="WN110" s="21">
        <f>IF(WN$8="",0,WN104*условия!$R60)</f>
        <v>68400</v>
      </c>
      <c r="WO110" s="21">
        <f>IF(WO$8="",0,WO104*условия!$R60)</f>
        <v>68880</v>
      </c>
      <c r="WP110" s="21">
        <f>IF(WP$8="",0,WP104*условия!$R60)</f>
        <v>69360</v>
      </c>
      <c r="WQ110" s="21">
        <f>IF(WQ$8="",0,WQ104*условия!$R60)</f>
        <v>69360</v>
      </c>
      <c r="WR110" s="21">
        <f>IF(WR$8="",0,WR104*условия!$R60)</f>
        <v>69360</v>
      </c>
      <c r="WS110" s="21">
        <f>IF(WS$8="",0,WS104*условия!$R60)</f>
        <v>69360</v>
      </c>
      <c r="WT110" s="21">
        <f>IF(WT$8="",0,WT104*условия!$R60)</f>
        <v>69360</v>
      </c>
      <c r="WU110" s="21">
        <f>IF(WU$8="",0,WU104*условия!$R60)</f>
        <v>69360</v>
      </c>
      <c r="WV110" s="21">
        <f>IF(WV$8="",0,WV104*условия!$R60)</f>
        <v>69360</v>
      </c>
      <c r="WW110" s="21">
        <f>IF(WW$8="",0,WW104*условия!$R60)</f>
        <v>69360</v>
      </c>
      <c r="WX110" s="21">
        <f>IF(WX$8="",0,WX104*условия!$R60)</f>
        <v>69360</v>
      </c>
      <c r="WY110" s="21">
        <f>IF(WY$8="",0,WY104*условия!$R60)</f>
        <v>69360</v>
      </c>
      <c r="WZ110" s="21">
        <f>IF(WZ$8="",0,WZ104*условия!$R60)</f>
        <v>69360</v>
      </c>
      <c r="XA110" s="21">
        <f>IF(XA$8="",0,XA104*условия!$R60)</f>
        <v>69360</v>
      </c>
      <c r="XB110" s="21">
        <f>IF(XB$8="",0,XB104*условия!$R60)</f>
        <v>68340</v>
      </c>
      <c r="XC110" s="21">
        <f>IF(XC$8="",0,XC104*условия!$R60)</f>
        <v>67320</v>
      </c>
      <c r="XD110" s="21">
        <f>IF(XD$8="",0,XD104*условия!$R60)</f>
        <v>66300</v>
      </c>
      <c r="XE110" s="21">
        <f>IF(XE$8="",0,XE104*условия!$R60)</f>
        <v>65280</v>
      </c>
      <c r="XF110" s="21">
        <f>IF(XF$8="",0,XF104*условия!$R60)</f>
        <v>64260</v>
      </c>
      <c r="XG110" s="21">
        <f>IF(XG$8="",0,XG104*условия!$R60)</f>
        <v>63240</v>
      </c>
      <c r="XH110" s="21">
        <f>IF(XH$8="",0,XH104*условия!$R60)</f>
        <v>62220</v>
      </c>
      <c r="XI110" s="21">
        <f>IF(XI$8="",0,XI104*условия!$R60)</f>
        <v>61200</v>
      </c>
      <c r="XJ110" s="21">
        <f>IF(XJ$8="",0,XJ104*условия!$R60)</f>
        <v>60180</v>
      </c>
      <c r="XK110" s="21">
        <f>IF(XK$8="",0,XK104*условия!$R60)</f>
        <v>59160</v>
      </c>
      <c r="XL110" s="21">
        <f>IF(XL$8="",0,XL104*условия!$R60)</f>
        <v>58140</v>
      </c>
      <c r="XM110" s="21">
        <f>IF(XM$8="",0,XM104*условия!$R60)</f>
        <v>57120</v>
      </c>
      <c r="XN110" s="21">
        <f>IF(XN$8="",0,XN104*условия!$R60)</f>
        <v>56100</v>
      </c>
      <c r="XO110" s="21">
        <f>IF(XO$8="",0,XO104*условия!$R60)</f>
        <v>55080</v>
      </c>
      <c r="XP110" s="21">
        <f>IF(XP$8="",0,XP104*условия!$R60)</f>
        <v>54060</v>
      </c>
      <c r="XQ110" s="21">
        <f>IF(XQ$8="",0,XQ104*условия!$R60)</f>
        <v>53040</v>
      </c>
      <c r="XR110" s="21">
        <f>IF(XR$8="",0,XR104*условия!$R60)</f>
        <v>52020</v>
      </c>
      <c r="XS110" s="21">
        <f>IF(XS$8="",0,XS104*условия!$R60)</f>
        <v>52020</v>
      </c>
      <c r="XT110" s="21">
        <f>IF(XT$8="",0,XT104*условия!$R60)</f>
        <v>52020</v>
      </c>
      <c r="XU110" s="21">
        <f>IF(XU$8="",0,XU104*условия!$R60)</f>
        <v>52020</v>
      </c>
      <c r="XV110" s="21">
        <f>IF(XV$8="",0,XV104*условия!$R60)</f>
        <v>52020</v>
      </c>
      <c r="XW110" s="21">
        <f>IF(XW$8="",0,XW104*условия!$R60)</f>
        <v>52020</v>
      </c>
      <c r="XX110" s="21">
        <f>IF(XX$8="",0,XX104*условия!$R60)</f>
        <v>52020</v>
      </c>
      <c r="XY110" s="21">
        <f>IF(XY$8="",0,XY104*условия!$R60)</f>
        <v>52020</v>
      </c>
      <c r="XZ110" s="21">
        <f>IF(XZ$8="",0,XZ104*условия!$R60)</f>
        <v>52020</v>
      </c>
      <c r="YA110" s="21">
        <f>IF(YA$8="",0,YA104*условия!$R60)</f>
        <v>52020</v>
      </c>
      <c r="YB110" s="21">
        <f>IF(YB$8="",0,YB104*условия!$R60)</f>
        <v>52020</v>
      </c>
      <c r="YC110" s="21">
        <f>IF(YC$8="",0,YC104*условия!$R60)</f>
        <v>52020</v>
      </c>
      <c r="YD110" s="21">
        <f>IF(YD$8="",0,YD104*условия!$R60)</f>
        <v>52020</v>
      </c>
      <c r="YE110" s="21">
        <f>IF(YE$8="",0,YE104*условия!$R60)</f>
        <v>52020</v>
      </c>
      <c r="YF110" s="21">
        <f>IF(YF$8="",0,YF104*условия!$R60)</f>
        <v>52020</v>
      </c>
      <c r="YG110" s="21">
        <f>IF(YG$8="",0,YG104*условия!$R60)</f>
        <v>52380</v>
      </c>
      <c r="YH110" s="21">
        <f>IF(YH$8="",0,YH104*условия!$R60)</f>
        <v>52740</v>
      </c>
      <c r="YI110" s="21">
        <f>IF(YI$8="",0,YI104*условия!$R60)</f>
        <v>53100</v>
      </c>
      <c r="YJ110" s="21">
        <f>IF(YJ$8="",0,YJ104*условия!$R60)</f>
        <v>53460</v>
      </c>
      <c r="YK110" s="21">
        <f>IF(YK$8="",0,YK104*условия!$R60)</f>
        <v>53820</v>
      </c>
      <c r="YL110" s="21">
        <f>IF(YL$8="",0,YL104*условия!$R60)</f>
        <v>54180</v>
      </c>
      <c r="YM110" s="21">
        <f>IF(YM$8="",0,YM104*условия!$R60)</f>
        <v>54540</v>
      </c>
      <c r="YN110" s="21">
        <f>IF(YN$8="",0,YN104*условия!$R60)</f>
        <v>54900</v>
      </c>
      <c r="YO110" s="21">
        <f>IF(YO$8="",0,YO104*условия!$R60)</f>
        <v>55260</v>
      </c>
      <c r="YP110" s="21">
        <f>IF(YP$8="",0,YP104*условия!$R60)</f>
        <v>55620</v>
      </c>
      <c r="YQ110" s="21">
        <f>IF(YQ$8="",0,YQ104*условия!$R60)</f>
        <v>55980</v>
      </c>
      <c r="YR110" s="21">
        <f>IF(YR$8="",0,YR104*условия!$R60)</f>
        <v>56340</v>
      </c>
      <c r="YS110" s="21">
        <f>IF(YS$8="",0,YS104*условия!$R60)</f>
        <v>56700</v>
      </c>
      <c r="YT110" s="21">
        <f>IF(YT$8="",0,YT104*условия!$R60)</f>
        <v>57060</v>
      </c>
      <c r="YU110" s="21">
        <f>IF(YU$8="",0,YU104*условия!$R60)</f>
        <v>57420</v>
      </c>
      <c r="YV110" s="21">
        <f>IF(YV$8="",0,YV104*условия!$R60)</f>
        <v>57780</v>
      </c>
      <c r="YW110" s="21">
        <f>IF(YW$8="",0,YW104*условия!$R60)</f>
        <v>58140</v>
      </c>
      <c r="YX110" s="21">
        <f>IF(YX$8="",0,YX104*условия!$R60)</f>
        <v>58140</v>
      </c>
      <c r="YY110" s="21">
        <f>IF(YY$8="",0,YY104*условия!$R60)</f>
        <v>58140</v>
      </c>
      <c r="YZ110" s="21">
        <f>IF(YZ$8="",0,YZ104*условия!$R60)</f>
        <v>58140</v>
      </c>
      <c r="ZA110" s="21">
        <f>IF(ZA$8="",0,ZA104*условия!$R60)</f>
        <v>58140</v>
      </c>
      <c r="ZB110" s="21">
        <f>IF(ZB$8="",0,ZB104*условия!$R60)</f>
        <v>58140</v>
      </c>
      <c r="ZC110" s="21">
        <f>IF(ZC$8="",0,ZC104*условия!$R60)</f>
        <v>58140</v>
      </c>
      <c r="ZD110" s="21">
        <f>IF(ZD$8="",0,ZD104*условия!$R60)</f>
        <v>58140</v>
      </c>
      <c r="ZE110" s="21">
        <f>IF(ZE$8="",0,ZE104*условия!$R60)</f>
        <v>58140</v>
      </c>
      <c r="ZF110" s="21">
        <f>IF(ZF$8="",0,ZF104*условия!$R60)</f>
        <v>58140</v>
      </c>
      <c r="ZG110" s="21">
        <f>IF(ZG$8="",0,ZG104*условия!$R60)</f>
        <v>58140</v>
      </c>
      <c r="ZH110" s="21">
        <f>IF(ZH$8="",0,ZH104*условия!$R60)</f>
        <v>58140</v>
      </c>
      <c r="ZI110" s="21">
        <f>IF(ZI$8="",0,ZI104*условия!$R60)</f>
        <v>58140</v>
      </c>
      <c r="ZJ110" s="21">
        <f>IF(ZJ$8="",0,ZJ104*условия!$R60)</f>
        <v>58140</v>
      </c>
      <c r="ZK110" s="21">
        <f>IF(ZK$8="",0,ZK104*условия!$R60)</f>
        <v>59040</v>
      </c>
      <c r="ZL110" s="21">
        <f>IF(ZL$8="",0,ZL104*условия!$R60)</f>
        <v>59940</v>
      </c>
      <c r="ZM110" s="21">
        <f>IF(ZM$8="",0,ZM104*условия!$R60)</f>
        <v>60840</v>
      </c>
      <c r="ZN110" s="21">
        <f>IF(ZN$8="",0,ZN104*условия!$R60)</f>
        <v>61740</v>
      </c>
      <c r="ZO110" s="21">
        <f>IF(ZO$8="",0,ZO104*условия!$R60)</f>
        <v>62640</v>
      </c>
      <c r="ZP110" s="21">
        <f>IF(ZP$8="",0,ZP104*условия!$R60)</f>
        <v>63540</v>
      </c>
      <c r="ZQ110" s="21">
        <f>IF(ZQ$8="",0,ZQ104*условия!$R60)</f>
        <v>64440</v>
      </c>
      <c r="ZR110" s="21">
        <f>IF(ZR$8="",0,ZR104*условия!$R60)</f>
        <v>65340</v>
      </c>
      <c r="ZS110" s="21">
        <f>IF(ZS$8="",0,ZS104*условия!$R60)</f>
        <v>66240</v>
      </c>
      <c r="ZT110" s="21">
        <f>IF(ZT$8="",0,ZT104*условия!$R60)</f>
        <v>67140</v>
      </c>
      <c r="ZU110" s="21">
        <f>IF(ZU$8="",0,ZU104*условия!$R60)</f>
        <v>68040</v>
      </c>
      <c r="ZV110" s="21">
        <f>IF(ZV$8="",0,ZV104*условия!$R60)</f>
        <v>68940</v>
      </c>
      <c r="ZW110" s="21">
        <f>IF(ZW$8="",0,ZW104*условия!$R60)</f>
        <v>69840</v>
      </c>
      <c r="ZX110" s="21">
        <f>IF(ZX$8="",0,ZX104*условия!$R60)</f>
        <v>70740</v>
      </c>
      <c r="ZY110" s="21">
        <f>IF(ZY$8="",0,ZY104*условия!$R60)</f>
        <v>71640</v>
      </c>
      <c r="ZZ110" s="21">
        <f>IF(ZZ$8="",0,ZZ104*условия!$R60)</f>
        <v>72540</v>
      </c>
      <c r="AAA110" s="21">
        <f>IF(AAA$8="",0,AAA104*условия!$R60)</f>
        <v>73440</v>
      </c>
      <c r="AAB110" s="21">
        <f>IF(AAB$8="",0,AAB104*условия!$R60)</f>
        <v>73440</v>
      </c>
      <c r="AAC110" s="21">
        <f>IF(AAC$8="",0,AAC104*условия!$R60)</f>
        <v>73440</v>
      </c>
      <c r="AAD110" s="21">
        <f>IF(AAD$8="",0,AAD104*условия!$R60)</f>
        <v>73440</v>
      </c>
      <c r="AAE110" s="21">
        <f>IF(AAE$8="",0,AAE104*условия!$R60)</f>
        <v>73440</v>
      </c>
      <c r="AAF110" s="21">
        <f>IF(AAF$8="",0,AAF104*условия!$R60)</f>
        <v>73440</v>
      </c>
      <c r="AAG110" s="21">
        <f>IF(AAG$8="",0,AAG104*условия!$R60)</f>
        <v>73440</v>
      </c>
      <c r="AAH110" s="21">
        <f>IF(AAH$8="",0,AAH104*условия!$R60)</f>
        <v>73440</v>
      </c>
      <c r="AAI110" s="21">
        <f>IF(AAI$8="",0,AAI104*условия!$R60)</f>
        <v>73440</v>
      </c>
      <c r="AAJ110" s="21">
        <f>IF(AAJ$8="",0,AAJ104*условия!$R60)</f>
        <v>73440</v>
      </c>
      <c r="AAK110" s="21">
        <f>IF(AAK$8="",0,AAK104*условия!$R60)</f>
        <v>73440</v>
      </c>
      <c r="AAL110" s="21">
        <f>IF(AAL$8="",0,AAL104*условия!$R60)</f>
        <v>73440</v>
      </c>
      <c r="AAM110" s="21">
        <f>IF(AAM$8="",0,AAM104*условия!$R60)</f>
        <v>73440</v>
      </c>
      <c r="AAN110" s="21">
        <f>IF(AAN$8="",0,AAN104*условия!$R60)</f>
        <v>73440</v>
      </c>
      <c r="AAO110" s="21">
        <f>IF(AAO$8="",0,AAO104*условия!$R60)</f>
        <v>73440</v>
      </c>
      <c r="AAP110" s="21">
        <f>IF(AAP$8="",0,AAP104*условия!$R60)</f>
        <v>73440</v>
      </c>
      <c r="AAQ110" s="21">
        <f>IF(AAQ$8="",0,AAQ104*условия!$R60)</f>
        <v>73440</v>
      </c>
      <c r="AAR110" s="21">
        <f>IF(AAR$8="",0,AAR104*условия!$R60)</f>
        <v>73440</v>
      </c>
      <c r="AAS110" s="21">
        <f>IF(AAS$8="",0,AAS104*условия!$R60)</f>
        <v>73440</v>
      </c>
      <c r="AAT110" s="21">
        <f>IF(AAT$8="",0,AAT104*условия!$R60)</f>
        <v>73440</v>
      </c>
      <c r="AAU110" s="21">
        <f>IF(AAU$8="",0,AAU104*условия!$R60)</f>
        <v>73440</v>
      </c>
      <c r="AAV110" s="21">
        <f>IF(AAV$8="",0,AAV104*условия!$R60)</f>
        <v>73440</v>
      </c>
      <c r="AAW110" s="21">
        <f>IF(AAW$8="",0,AAW104*условия!$R60)</f>
        <v>73440</v>
      </c>
      <c r="AAX110" s="21">
        <f>IF(AAX$8="",0,AAX104*условия!$R60)</f>
        <v>73440</v>
      </c>
      <c r="AAY110" s="21">
        <f>IF(AAY$8="",0,AAY104*условия!$R60)</f>
        <v>73440</v>
      </c>
      <c r="AAZ110" s="21">
        <f>IF(AAZ$8="",0,AAZ104*условия!$R60)</f>
        <v>73440</v>
      </c>
      <c r="ABA110" s="21">
        <f>IF(ABA$8="",0,ABA104*условия!$R60)</f>
        <v>73440</v>
      </c>
      <c r="ABB110" s="21">
        <f>IF(ABB$8="",0,ABB104*условия!$R60)</f>
        <v>73440</v>
      </c>
      <c r="ABC110" s="21">
        <f>IF(ABC$8="",0,ABC104*условия!$R60)</f>
        <v>73440</v>
      </c>
      <c r="ABD110" s="21">
        <f>IF(ABD$8="",0,ABD104*условия!$R60)</f>
        <v>73440</v>
      </c>
      <c r="ABE110" s="21">
        <f>IF(ABE$8="",0,ABE104*условия!$R60)</f>
        <v>73440</v>
      </c>
      <c r="ABF110" s="21">
        <f>IF(ABF$8="",0,ABF104*условия!$R60)</f>
        <v>73440</v>
      </c>
      <c r="ABG110" s="21">
        <f>IF(ABG$8="",0,ABG104*условия!$R60)</f>
        <v>73440</v>
      </c>
      <c r="ABH110" s="21">
        <f>IF(ABH$8="",0,ABH104*условия!$R60)</f>
        <v>73440</v>
      </c>
      <c r="ABI110" s="21">
        <f>IF(ABI$8="",0,ABI104*условия!$R60)</f>
        <v>73440</v>
      </c>
      <c r="ABJ110" s="21">
        <f>IF(ABJ$8="",0,ABJ104*условия!$R60)</f>
        <v>73440</v>
      </c>
      <c r="ABK110" s="21">
        <f>IF(ABK$8="",0,ABK104*условия!$R60)</f>
        <v>73440</v>
      </c>
      <c r="ABL110" s="21">
        <f>IF(ABL$8="",0,ABL104*условия!$R60)</f>
        <v>73440</v>
      </c>
      <c r="ABM110" s="21">
        <f>IF(ABM$8="",0,ABM104*условия!$R60)</f>
        <v>73440</v>
      </c>
      <c r="ABN110" s="21">
        <f>IF(ABN$8="",0,ABN104*условия!$R60)</f>
        <v>73440</v>
      </c>
      <c r="ABO110" s="21">
        <f>IF(ABO$8="",0,ABO104*условия!$R60)</f>
        <v>73440</v>
      </c>
      <c r="ABP110" s="21">
        <f>IF(ABP$8="",0,ABP104*условия!$R60)</f>
        <v>73440</v>
      </c>
      <c r="ABQ110" s="21">
        <f>IF(ABQ$8="",0,ABQ104*условия!$R60)</f>
        <v>73440</v>
      </c>
      <c r="ABR110" s="21">
        <f>IF(ABR$8="",0,ABR104*условия!$R60)</f>
        <v>73440</v>
      </c>
      <c r="ABS110" s="21">
        <f>IF(ABS$8="",0,ABS104*условия!$R60)</f>
        <v>73440</v>
      </c>
      <c r="ABT110" s="21">
        <f>IF(ABT$8="",0,ABT104*условия!$R60)</f>
        <v>73680</v>
      </c>
      <c r="ABU110" s="21">
        <f>IF(ABU$8="",0,ABU104*условия!$R60)</f>
        <v>73920</v>
      </c>
      <c r="ABV110" s="21">
        <f>IF(ABV$8="",0,ABV104*условия!$R60)</f>
        <v>74160</v>
      </c>
      <c r="ABW110" s="21">
        <f>IF(ABW$8="",0,ABW104*условия!$R60)</f>
        <v>74400</v>
      </c>
      <c r="ABX110" s="21">
        <f>IF(ABX$8="",0,ABX104*условия!$R60)</f>
        <v>74640</v>
      </c>
      <c r="ABY110" s="21">
        <f>IF(ABY$8="",0,ABY104*условия!$R60)</f>
        <v>74880</v>
      </c>
      <c r="ABZ110" s="21">
        <f>IF(ABZ$8="",0,ABZ104*условия!$R60)</f>
        <v>75120</v>
      </c>
      <c r="ACA110" s="21">
        <f>IF(ACA$8="",0,ACA104*условия!$R60)</f>
        <v>75360</v>
      </c>
      <c r="ACB110" s="21">
        <f>IF(ACB$8="",0,ACB104*условия!$R60)</f>
        <v>75600</v>
      </c>
      <c r="ACC110" s="21">
        <f>IF(ACC$8="",0,ACC104*условия!$R60)</f>
        <v>75840</v>
      </c>
      <c r="ACD110" s="21">
        <f>IF(ACD$8="",0,ACD104*условия!$R60)</f>
        <v>76080</v>
      </c>
      <c r="ACE110" s="21">
        <f>IF(ACE$8="",0,ACE104*условия!$R60)</f>
        <v>76320</v>
      </c>
      <c r="ACF110" s="21">
        <f>IF(ACF$8="",0,ACF104*условия!$R60)</f>
        <v>76560</v>
      </c>
      <c r="ACG110" s="21">
        <f>IF(ACG$8="",0,ACG104*условия!$R60)</f>
        <v>76800</v>
      </c>
      <c r="ACH110" s="21">
        <f>IF(ACH$8="",0,ACH104*условия!$R60)</f>
        <v>77040</v>
      </c>
      <c r="ACI110" s="21">
        <f>IF(ACI$8="",0,ACI104*условия!$R60)</f>
        <v>77280</v>
      </c>
      <c r="ACJ110" s="21">
        <f>IF(ACJ$8="",0,ACJ104*условия!$R60)</f>
        <v>77520</v>
      </c>
      <c r="ACK110" s="21">
        <f>IF(ACK$8="",0,ACK104*условия!$R60)</f>
        <v>77520</v>
      </c>
      <c r="ACL110" s="21">
        <f>IF(ACL$8="",0,ACL104*условия!$R60)</f>
        <v>77520</v>
      </c>
      <c r="ACM110" s="21">
        <f>IF(ACM$8="",0,ACM104*условия!$R60)</f>
        <v>77520</v>
      </c>
      <c r="ACN110" s="21">
        <f>IF(ACN$8="",0,ACN104*условия!$R60)</f>
        <v>77520</v>
      </c>
      <c r="ACO110" s="21">
        <f>IF(ACO$8="",0,ACO104*условия!$R60)</f>
        <v>77520</v>
      </c>
      <c r="ACP110" s="21">
        <f>IF(ACP$8="",0,ACP104*условия!$R60)</f>
        <v>77520</v>
      </c>
      <c r="ACQ110" s="21">
        <f>IF(ACQ$8="",0,ACQ104*условия!$R60)</f>
        <v>77520</v>
      </c>
      <c r="ACR110" s="21">
        <f>IF(ACR$8="",0,ACR104*условия!$R60)</f>
        <v>77520</v>
      </c>
      <c r="ACS110" s="21">
        <f>IF(ACS$8="",0,ACS104*условия!$R60)</f>
        <v>77520</v>
      </c>
      <c r="ACT110" s="21">
        <f>IF(ACT$8="",0,ACT104*условия!$R60)</f>
        <v>77520</v>
      </c>
      <c r="ACU110" s="21">
        <f>IF(ACU$8="",0,ACU104*условия!$R60)</f>
        <v>77520</v>
      </c>
      <c r="ACV110" s="21">
        <f>IF(ACV$8="",0,ACV104*условия!$R60)</f>
        <v>77520</v>
      </c>
      <c r="ACW110" s="21">
        <f>IF(ACW$8="",0,ACW104*условия!$R60)</f>
        <v>77520</v>
      </c>
      <c r="ACX110" s="21">
        <f>IF(ACX$8="",0,ACX104*условия!$R60)</f>
        <v>77520</v>
      </c>
      <c r="ACY110" s="21">
        <f>IF(ACY$8="",0,ACY104*условия!$R60)</f>
        <v>78000</v>
      </c>
      <c r="ACZ110" s="21">
        <f>IF(ACZ$8="",0,ACZ104*условия!$R60)</f>
        <v>78480</v>
      </c>
      <c r="ADA110" s="21">
        <f>IF(ADA$8="",0,ADA104*условия!$R60)</f>
        <v>78960</v>
      </c>
      <c r="ADB110" s="21">
        <f>IF(ADB$8="",0,ADB104*условия!$R60)</f>
        <v>79440</v>
      </c>
      <c r="ADC110" s="21">
        <f>IF(ADC$8="",0,ADC104*условия!$R60)</f>
        <v>79920</v>
      </c>
      <c r="ADD110" s="21">
        <f>IF(ADD$8="",0,ADD104*условия!$R60)</f>
        <v>80400</v>
      </c>
      <c r="ADE110" s="21">
        <f>IF(ADE$8="",0,ADE104*условия!$R60)</f>
        <v>80880</v>
      </c>
      <c r="ADF110" s="21">
        <f>IF(ADF$8="",0,ADF104*условия!$R60)</f>
        <v>81360</v>
      </c>
      <c r="ADG110" s="21">
        <f>IF(ADG$8="",0,ADG104*условия!$R60)</f>
        <v>81840</v>
      </c>
      <c r="ADH110" s="21">
        <f>IF(ADH$8="",0,ADH104*условия!$R60)</f>
        <v>82320</v>
      </c>
      <c r="ADI110" s="21">
        <f>IF(ADI$8="",0,ADI104*условия!$R60)</f>
        <v>82800</v>
      </c>
      <c r="ADJ110" s="21">
        <f>IF(ADJ$8="",0,ADJ104*условия!$R60)</f>
        <v>83280</v>
      </c>
      <c r="ADK110" s="21">
        <f>IF(ADK$8="",0,ADK104*условия!$R60)</f>
        <v>83760</v>
      </c>
      <c r="ADL110" s="21">
        <f>IF(ADL$8="",0,ADL104*условия!$R60)</f>
        <v>84240</v>
      </c>
      <c r="ADM110" s="21">
        <f>IF(ADM$8="",0,ADM104*условия!$R60)</f>
        <v>84720</v>
      </c>
      <c r="ADN110" s="21">
        <f>IF(ADN$8="",0,ADN104*условия!$R60)</f>
        <v>85200</v>
      </c>
      <c r="ADO110" s="21">
        <f>IF(ADO$8="",0,ADO104*условия!$R60)</f>
        <v>85680</v>
      </c>
      <c r="ADP110" s="21">
        <f>IF(ADP$8="",0,ADP104*условия!$R60)</f>
        <v>85680</v>
      </c>
      <c r="ADQ110" s="21">
        <f>IF(ADQ$8="",0,ADQ104*условия!$R60)</f>
        <v>85680</v>
      </c>
      <c r="ADR110" s="21">
        <f>IF(ADR$8="",0,ADR104*условия!$R60)</f>
        <v>85680</v>
      </c>
      <c r="ADS110" s="21">
        <f>IF(ADS$8="",0,ADS104*условия!$R60)</f>
        <v>85680</v>
      </c>
      <c r="ADT110" s="21">
        <f>IF(ADT$8="",0,ADT104*условия!$R60)</f>
        <v>85680</v>
      </c>
      <c r="ADU110" s="21">
        <f>IF(ADU$8="",0,ADU104*условия!$R60)</f>
        <v>85680</v>
      </c>
      <c r="ADV110" s="21">
        <f>IF(ADV$8="",0,ADV104*условия!$R60)</f>
        <v>85680</v>
      </c>
      <c r="ADW110" s="21">
        <f>IF(ADW$8="",0,ADW104*условия!$R60)</f>
        <v>85680</v>
      </c>
      <c r="ADX110" s="21">
        <f>IF(ADX$8="",0,ADX104*условия!$R60)</f>
        <v>85680</v>
      </c>
      <c r="ADY110" s="21">
        <f>IF(ADY$8="",0,ADY104*условия!$R60)</f>
        <v>85680</v>
      </c>
      <c r="ADZ110" s="21">
        <f>IF(ADZ$8="",0,ADZ104*условия!$R60)</f>
        <v>85680</v>
      </c>
      <c r="AEA110" s="21">
        <f>IF(AEA$8="",0,AEA104*условия!$R60)</f>
        <v>85680</v>
      </c>
      <c r="AEB110" s="21">
        <f>IF(AEB$8="",0,AEB104*условия!$R60)</f>
        <v>85680</v>
      </c>
      <c r="AEC110" s="21">
        <f>IF(AEC$8="",0,AEC104*условия!$R60)</f>
        <v>85680</v>
      </c>
      <c r="AED110" s="21">
        <f>IF(AED$8="",0,AED104*условия!$R60)</f>
        <v>88920</v>
      </c>
      <c r="AEE110" s="21">
        <f>IF(AEE$8="",0,AEE104*условия!$R60)</f>
        <v>92160</v>
      </c>
      <c r="AEF110" s="21">
        <f>IF(AEF$8="",0,AEF104*условия!$R60)</f>
        <v>95400</v>
      </c>
      <c r="AEG110" s="21">
        <f>IF(AEG$8="",0,AEG104*условия!$R60)</f>
        <v>98640</v>
      </c>
      <c r="AEH110" s="21">
        <f>IF(AEH$8="",0,AEH104*условия!$R60)</f>
        <v>101880</v>
      </c>
      <c r="AEI110" s="21">
        <f>IF(AEI$8="",0,AEI104*условия!$R60)</f>
        <v>105120</v>
      </c>
      <c r="AEJ110" s="21">
        <f>IF(AEJ$8="",0,AEJ104*условия!$R60)</f>
        <v>108360</v>
      </c>
      <c r="AEK110" s="21">
        <f>IF(AEK$8="",0,AEK104*условия!$R60)</f>
        <v>111600</v>
      </c>
      <c r="AEL110" s="21">
        <f>IF(AEL$8="",0,AEL104*условия!$R60)</f>
        <v>114840</v>
      </c>
      <c r="AEM110" s="21">
        <f>IF(AEM$8="",0,AEM104*условия!$R60)</f>
        <v>118080</v>
      </c>
      <c r="AEN110" s="21">
        <f>IF(AEN$8="",0,AEN104*условия!$R60)</f>
        <v>121320</v>
      </c>
      <c r="AEO110" s="21">
        <f>IF(AEO$8="",0,AEO104*условия!$R60)</f>
        <v>124560</v>
      </c>
      <c r="AEP110" s="21">
        <f>IF(AEP$8="",0,AEP104*условия!$R60)</f>
        <v>127800</v>
      </c>
      <c r="AEQ110" s="21">
        <f>IF(AEQ$8="",0,AEQ104*условия!$R60)</f>
        <v>131040</v>
      </c>
      <c r="AER110" s="21">
        <f>IF(AER$8="",0,AER104*условия!$R60)</f>
        <v>134280</v>
      </c>
      <c r="AES110" s="21">
        <f>IF(AES$8="",0,AES104*условия!$R60)</f>
        <v>137520</v>
      </c>
      <c r="AET110" s="21">
        <f>IF(AET$8="",0,AET104*условия!$R60)</f>
        <v>140760</v>
      </c>
      <c r="AEU110" s="21">
        <f>IF(AEU$8="",0,AEU104*условия!$R60)</f>
        <v>140760</v>
      </c>
      <c r="AEV110" s="21">
        <f>IF(AEV$8="",0,AEV104*условия!$R60)</f>
        <v>140760</v>
      </c>
      <c r="AEW110" s="21">
        <f>IF(AEW$8="",0,AEW104*условия!$R60)</f>
        <v>140760</v>
      </c>
      <c r="AEX110" s="21">
        <f>IF(AEX$8="",0,AEX104*условия!$R60)</f>
        <v>140760</v>
      </c>
      <c r="AEY110" s="21">
        <f>IF(AEY$8="",0,AEY104*условия!$R60)</f>
        <v>140760</v>
      </c>
      <c r="AEZ110" s="21">
        <f>IF(AEZ$8="",0,AEZ104*условия!$R60)</f>
        <v>140760</v>
      </c>
      <c r="AFA110" s="21">
        <f>IF(AFA$8="",0,AFA104*условия!$R60)</f>
        <v>140760</v>
      </c>
      <c r="AFB110" s="21">
        <f>IF(AFB$8="",0,AFB104*условия!$R60)</f>
        <v>140760</v>
      </c>
      <c r="AFC110" s="21">
        <f>IF(AFC$8="",0,AFC104*условия!$R60)</f>
        <v>140760</v>
      </c>
      <c r="AFD110" s="21">
        <f>IF(AFD$8="",0,AFD104*условия!$R60)</f>
        <v>140760</v>
      </c>
      <c r="AFE110" s="21">
        <f>IF(AFE$8="",0,AFE104*условия!$R60)</f>
        <v>140760</v>
      </c>
      <c r="AFF110" s="21">
        <f>IF(AFF$8="",0,AFF104*условия!$R60)</f>
        <v>140760</v>
      </c>
      <c r="AFG110" s="21">
        <f>IF(AFG$8="",0,AFG104*условия!$R60)</f>
        <v>140760</v>
      </c>
    </row>
    <row r="111" spans="1:839" s="42" customFormat="1" x14ac:dyDescent="0.25">
      <c r="A111" s="21"/>
      <c r="B111" s="21"/>
      <c r="C111" s="21"/>
      <c r="D111" s="52"/>
      <c r="E111" s="21" t="str">
        <f>структура!$G$43</f>
        <v>начисление %-тов по просроч. займам за дог. срок</v>
      </c>
      <c r="F111" s="21"/>
      <c r="G111" s="21" t="str">
        <f>структура!$J$12</f>
        <v>спец. заем</v>
      </c>
      <c r="H111" s="21"/>
      <c r="I111" s="21" t="str">
        <f>IF($E111="","",INDEX(структура!$H$10:$H$153,SUMIFS(структура!$C$10:$C$153,структура!$G$10:$G$153,$E111)))</f>
        <v>руб</v>
      </c>
      <c r="J111" s="21"/>
      <c r="K111" s="41"/>
      <c r="L111" s="21"/>
      <c r="M111" s="21"/>
      <c r="N111" s="21"/>
      <c r="O111" s="21"/>
      <c r="P111" s="21"/>
      <c r="Q111" s="41"/>
      <c r="R111" s="21">
        <f>IF(R$8="",0,R105*условия!$R61)</f>
        <v>108.00000000000003</v>
      </c>
      <c r="S111" s="21">
        <f>IF(S$8="",0,S105*условия!$R61)</f>
        <v>216.00000000000006</v>
      </c>
      <c r="T111" s="21">
        <f>IF(T$8="",0,T105*условия!$R61)</f>
        <v>324.00000000000011</v>
      </c>
      <c r="U111" s="21">
        <f>IF(U$8="",0,U105*условия!$R61)</f>
        <v>432.00000000000011</v>
      </c>
      <c r="V111" s="21">
        <f>IF(V$8="",0,V105*условия!$R61)</f>
        <v>540.00000000000011</v>
      </c>
      <c r="W111" s="21">
        <f>IF(W$8="",0,W105*условия!$R61)</f>
        <v>648.00000000000011</v>
      </c>
      <c r="X111" s="21">
        <f>IF(X$8="",0,X105*условия!$R61)</f>
        <v>756.00000000000011</v>
      </c>
      <c r="Y111" s="21">
        <f>IF(Y$8="",0,Y105*условия!$R61)</f>
        <v>864.00000000000011</v>
      </c>
      <c r="Z111" s="21">
        <f>IF(Z$8="",0,Z105*условия!$R61)</f>
        <v>972.00000000000011</v>
      </c>
      <c r="AA111" s="21">
        <f>IF(AA$8="",0,AA105*условия!$R61)</f>
        <v>1080.0000000000002</v>
      </c>
      <c r="AB111" s="21">
        <f>IF(AB$8="",0,AB105*условия!$R61)</f>
        <v>1188.0000000000002</v>
      </c>
      <c r="AC111" s="21">
        <f>IF(AC$8="",0,AC105*условия!$R61)</f>
        <v>1296.0000000000002</v>
      </c>
      <c r="AD111" s="21">
        <f>IF(AD$8="",0,AD105*условия!$R61)</f>
        <v>1404.0000000000002</v>
      </c>
      <c r="AE111" s="21">
        <f>IF(AE$8="",0,AE105*условия!$R61)</f>
        <v>1512.0000000000002</v>
      </c>
      <c r="AF111" s="21">
        <f>IF(AF$8="",0,AF105*условия!$R61)</f>
        <v>1620.0000000000002</v>
      </c>
      <c r="AG111" s="21">
        <f>IF(AG$8="",0,AG105*условия!$R61)</f>
        <v>1620.0000000000002</v>
      </c>
      <c r="AH111" s="21">
        <f>IF(AH$8="",0,AH105*условия!$R61)</f>
        <v>1620.0000000000002</v>
      </c>
      <c r="AI111" s="21">
        <f>IF(AI$8="",0,AI105*условия!$R61)</f>
        <v>1620</v>
      </c>
      <c r="AJ111" s="21">
        <f>IF(AJ$8="",0,AJ105*условия!$R61)</f>
        <v>1620.0000000000005</v>
      </c>
      <c r="AK111" s="21">
        <f>IF(AK$8="",0,AK105*условия!$R61)</f>
        <v>1620.0000000000005</v>
      </c>
      <c r="AL111" s="21">
        <f>IF(AL$8="",0,AL105*условия!$R61)</f>
        <v>1620.0000000000005</v>
      </c>
      <c r="AM111" s="21">
        <f>IF(AM$8="",0,AM105*условия!$R61)</f>
        <v>1620.0000000000005</v>
      </c>
      <c r="AN111" s="21">
        <f>IF(AN$8="",0,AN105*условия!$R61)</f>
        <v>1620.0000000000005</v>
      </c>
      <c r="AO111" s="21">
        <f>IF(AO$8="",0,AO105*условия!$R61)</f>
        <v>1620.0000000000005</v>
      </c>
      <c r="AP111" s="21">
        <f>IF(AP$8="",0,AP105*условия!$R61)</f>
        <v>1620.0000000000002</v>
      </c>
      <c r="AQ111" s="21">
        <f>IF(AQ$8="",0,AQ105*условия!$R61)</f>
        <v>1620.0000000000002</v>
      </c>
      <c r="AR111" s="21">
        <f>IF(AR$8="",0,AR105*условия!$R61)</f>
        <v>1620.0000000000002</v>
      </c>
      <c r="AS111" s="21">
        <f>IF(AS$8="",0,AS105*условия!$R61)</f>
        <v>1620.0000000000002</v>
      </c>
      <c r="AT111" s="21">
        <f>IF(AT$8="",0,AT105*условия!$R61)</f>
        <v>1620.0000000000002</v>
      </c>
      <c r="AU111" s="21">
        <f>IF(AU$8="",0,AU105*условия!$R61)</f>
        <v>1620.0000000000002</v>
      </c>
      <c r="AV111" s="21">
        <f>IF(AV$8="",0,AV105*условия!$R61)</f>
        <v>1620.0000000000002</v>
      </c>
      <c r="AW111" s="21">
        <f>IF(AW$8="",0,AW105*условия!$R61)</f>
        <v>1608.0000000000002</v>
      </c>
      <c r="AX111" s="21">
        <f>IF(AX$8="",0,AX105*условия!$R61)</f>
        <v>1596.0000000000002</v>
      </c>
      <c r="AY111" s="21">
        <f>IF(AY$8="",0,AY105*условия!$R61)</f>
        <v>1584</v>
      </c>
      <c r="AZ111" s="21">
        <f>IF(AZ$8="",0,AZ105*условия!$R61)</f>
        <v>1572</v>
      </c>
      <c r="BA111" s="21">
        <f>IF(BA$8="",0,BA105*условия!$R61)</f>
        <v>1560</v>
      </c>
      <c r="BB111" s="21">
        <f>IF(BB$8="",0,BB105*условия!$R61)</f>
        <v>1548</v>
      </c>
      <c r="BC111" s="21">
        <f>IF(BC$8="",0,BC105*условия!$R61)</f>
        <v>1536.0000000000005</v>
      </c>
      <c r="BD111" s="21">
        <f>IF(BD$8="",0,BD105*условия!$R61)</f>
        <v>1524.0000000000005</v>
      </c>
      <c r="BE111" s="21">
        <f>IF(BE$8="",0,BE105*условия!$R61)</f>
        <v>1512.0000000000005</v>
      </c>
      <c r="BF111" s="21">
        <f>IF(BF$8="",0,BF105*условия!$R61)</f>
        <v>1500.0000000000005</v>
      </c>
      <c r="BG111" s="21">
        <f>IF(BG$8="",0,BG105*условия!$R61)</f>
        <v>1488.0000000000005</v>
      </c>
      <c r="BH111" s="21">
        <f>IF(BH$8="",0,BH105*условия!$R61)</f>
        <v>1476.0000000000005</v>
      </c>
      <c r="BI111" s="21">
        <f>IF(BI$8="",0,BI105*условия!$R61)</f>
        <v>1464.0000000000005</v>
      </c>
      <c r="BJ111" s="21">
        <f>IF(BJ$8="",0,BJ105*условия!$R61)</f>
        <v>1452.0000000000005</v>
      </c>
      <c r="BK111" s="21">
        <f>IF(BK$8="",0,BK105*условия!$R61)</f>
        <v>1440.0000000000005</v>
      </c>
      <c r="BL111" s="21">
        <f>IF(BL$8="",0,BL105*условия!$R61)</f>
        <v>1440.0000000000005</v>
      </c>
      <c r="BM111" s="21">
        <f>IF(BM$8="",0,BM105*условия!$R61)</f>
        <v>1440.0000000000005</v>
      </c>
      <c r="BN111" s="21">
        <f>IF(BN$8="",0,BN105*условия!$R61)</f>
        <v>1440.0000000000005</v>
      </c>
      <c r="BO111" s="21">
        <f>IF(BO$8="",0,BO105*условия!$R61)</f>
        <v>1440.0000000000005</v>
      </c>
      <c r="BP111" s="21">
        <f>IF(BP$8="",0,BP105*условия!$R61)</f>
        <v>1440.0000000000005</v>
      </c>
      <c r="BQ111" s="21">
        <f>IF(BQ$8="",0,BQ105*условия!$R61)</f>
        <v>1440.0000000000005</v>
      </c>
      <c r="BR111" s="21">
        <f>IF(BR$8="",0,BR105*условия!$R61)</f>
        <v>1440</v>
      </c>
      <c r="BS111" s="21">
        <f>IF(BS$8="",0,BS105*условия!$R61)</f>
        <v>1440</v>
      </c>
      <c r="BT111" s="21">
        <f>IF(BT$8="",0,BT105*условия!$R61)</f>
        <v>1440</v>
      </c>
      <c r="BU111" s="21">
        <f>IF(BU$8="",0,BU105*условия!$R61)</f>
        <v>1440</v>
      </c>
      <c r="BV111" s="21">
        <f>IF(BV$8="",0,BV105*условия!$R61)</f>
        <v>1440</v>
      </c>
      <c r="BW111" s="21">
        <f>IF(BW$8="",0,BW105*условия!$R61)</f>
        <v>1440</v>
      </c>
      <c r="BX111" s="21">
        <f>IF(BX$8="",0,BX105*условия!$R61)</f>
        <v>1440</v>
      </c>
      <c r="BY111" s="21">
        <f>IF(BY$8="",0,BY105*условия!$R61)</f>
        <v>1440</v>
      </c>
      <c r="BZ111" s="21">
        <f>IF(BZ$8="",0,BZ105*условия!$R61)</f>
        <v>1440</v>
      </c>
      <c r="CA111" s="21">
        <f>IF(CA$8="",0,CA105*условия!$R61)</f>
        <v>1440</v>
      </c>
      <c r="CB111" s="21">
        <f>IF(CB$8="",0,CB105*условия!$R61)</f>
        <v>1554</v>
      </c>
      <c r="CC111" s="21">
        <f>IF(CC$8="",0,CC105*условия!$R61)</f>
        <v>1668</v>
      </c>
      <c r="CD111" s="21">
        <f>IF(CD$8="",0,CD105*условия!$R61)</f>
        <v>1782</v>
      </c>
      <c r="CE111" s="21">
        <f>IF(CE$8="",0,CE105*условия!$R61)</f>
        <v>1896</v>
      </c>
      <c r="CF111" s="21">
        <f>IF(CF$8="",0,CF105*условия!$R61)</f>
        <v>2010</v>
      </c>
      <c r="CG111" s="21">
        <f>IF(CG$8="",0,CG105*условия!$R61)</f>
        <v>2124</v>
      </c>
      <c r="CH111" s="21">
        <f>IF(CH$8="",0,CH105*условия!$R61)</f>
        <v>2238</v>
      </c>
      <c r="CI111" s="21">
        <f>IF(CI$8="",0,CI105*условия!$R61)</f>
        <v>2352.0000000000009</v>
      </c>
      <c r="CJ111" s="21">
        <f>IF(CJ$8="",0,CJ105*условия!$R61)</f>
        <v>2466.0000000000009</v>
      </c>
      <c r="CK111" s="21">
        <f>IF(CK$8="",0,CK105*условия!$R61)</f>
        <v>2580.0000000000009</v>
      </c>
      <c r="CL111" s="21">
        <f>IF(CL$8="",0,CL105*условия!$R61)</f>
        <v>2694.0000000000009</v>
      </c>
      <c r="CM111" s="21">
        <f>IF(CM$8="",0,CM105*условия!$R61)</f>
        <v>2808.0000000000009</v>
      </c>
      <c r="CN111" s="21">
        <f>IF(CN$8="",0,CN105*условия!$R61)</f>
        <v>2922.0000000000009</v>
      </c>
      <c r="CO111" s="21">
        <f>IF(CO$8="",0,CO105*условия!$R61)</f>
        <v>3036.0000000000009</v>
      </c>
      <c r="CP111" s="21">
        <f>IF(CP$8="",0,CP105*условия!$R61)</f>
        <v>3150.0000000000009</v>
      </c>
      <c r="CQ111" s="21">
        <f>IF(CQ$8="",0,CQ105*условия!$R61)</f>
        <v>3150.0000000000009</v>
      </c>
      <c r="CR111" s="21">
        <f>IF(CR$8="",0,CR105*условия!$R61)</f>
        <v>3150.0000000000009</v>
      </c>
      <c r="CS111" s="21">
        <f>IF(CS$8="",0,CS105*условия!$R61)</f>
        <v>3150.0000000000009</v>
      </c>
      <c r="CT111" s="21">
        <f>IF(CT$8="",0,CT105*условия!$R61)</f>
        <v>3150.0000000000009</v>
      </c>
      <c r="CU111" s="21">
        <f>IF(CU$8="",0,CU105*условия!$R61)</f>
        <v>3150.0000000000009</v>
      </c>
      <c r="CV111" s="21">
        <f>IF(CV$8="",0,CV105*условия!$R61)</f>
        <v>3150.0000000000009</v>
      </c>
      <c r="CW111" s="21">
        <f>IF(CW$8="",0,CW105*условия!$R61)</f>
        <v>3150.0000000000009</v>
      </c>
      <c r="CX111" s="21">
        <f>IF(CX$8="",0,CX105*условия!$R61)</f>
        <v>3150</v>
      </c>
      <c r="CY111" s="21">
        <f>IF(CY$8="",0,CY105*условия!$R61)</f>
        <v>3150</v>
      </c>
      <c r="CZ111" s="21">
        <f>IF(CZ$8="",0,CZ105*условия!$R61)</f>
        <v>3150</v>
      </c>
      <c r="DA111" s="21">
        <f>IF(DA$8="",0,DA105*условия!$R61)</f>
        <v>3150</v>
      </c>
      <c r="DB111" s="21">
        <f>IF(DB$8="",0,DB105*условия!$R61)</f>
        <v>3150</v>
      </c>
      <c r="DC111" s="21">
        <f>IF(DC$8="",0,DC105*условия!$R61)</f>
        <v>3150</v>
      </c>
      <c r="DD111" s="21">
        <f>IF(DD$8="",0,DD105*условия!$R61)</f>
        <v>3150</v>
      </c>
      <c r="DE111" s="21">
        <f>IF(DE$8="",0,DE105*условия!$R61)</f>
        <v>3150</v>
      </c>
      <c r="DF111" s="21">
        <f>IF(DF$8="",0,DF105*условия!$R61)</f>
        <v>3150</v>
      </c>
      <c r="DG111" s="21">
        <f>IF(DG$8="",0,DG105*условия!$R61)</f>
        <v>3150</v>
      </c>
      <c r="DH111" s="21">
        <f>IF(DH$8="",0,DH105*условия!$R61)</f>
        <v>3150</v>
      </c>
      <c r="DI111" s="21">
        <f>IF(DI$8="",0,DI105*условия!$R61)</f>
        <v>3150</v>
      </c>
      <c r="DJ111" s="21">
        <f>IF(DJ$8="",0,DJ105*условия!$R61)</f>
        <v>3150</v>
      </c>
      <c r="DK111" s="21">
        <f>IF(DK$8="",0,DK105*условия!$R61)</f>
        <v>3150</v>
      </c>
      <c r="DL111" s="21">
        <f>IF(DL$8="",0,DL105*условия!$R61)</f>
        <v>3150</v>
      </c>
      <c r="DM111" s="21">
        <f>IF(DM$8="",0,DM105*условия!$R61)</f>
        <v>3150</v>
      </c>
      <c r="DN111" s="21">
        <f>IF(DN$8="",0,DN105*условия!$R61)</f>
        <v>3150</v>
      </c>
      <c r="DO111" s="21">
        <f>IF(DO$8="",0,DO105*условия!$R61)</f>
        <v>3150</v>
      </c>
      <c r="DP111" s="21">
        <f>IF(DP$8="",0,DP105*условия!$R61)</f>
        <v>3150</v>
      </c>
      <c r="DQ111" s="21">
        <f>IF(DQ$8="",0,DQ105*условия!$R61)</f>
        <v>3150</v>
      </c>
      <c r="DR111" s="21">
        <f>IF(DR$8="",0,DR105*условия!$R61)</f>
        <v>3150</v>
      </c>
      <c r="DS111" s="21">
        <f>IF(DS$8="",0,DS105*условия!$R61)</f>
        <v>3150</v>
      </c>
      <c r="DT111" s="21">
        <f>IF(DT$8="",0,DT105*условия!$R61)</f>
        <v>3150.0000000000018</v>
      </c>
      <c r="DU111" s="21">
        <f>IF(DU$8="",0,DU105*условия!$R61)</f>
        <v>3360.0000000000018</v>
      </c>
      <c r="DV111" s="21">
        <f>IF(DV$8="",0,DV105*условия!$R61)</f>
        <v>3570.0000000000018</v>
      </c>
      <c r="DW111" s="21">
        <f>IF(DW$8="",0,DW105*условия!$R61)</f>
        <v>3780.0000000000018</v>
      </c>
      <c r="DX111" s="21">
        <f>IF(DX$8="",0,DX105*условия!$R61)</f>
        <v>3990.0000000000018</v>
      </c>
      <c r="DY111" s="21">
        <f>IF(DY$8="",0,DY105*условия!$R61)</f>
        <v>4200.0000000000018</v>
      </c>
      <c r="DZ111" s="21">
        <f>IF(DZ$8="",0,DZ105*условия!$R61)</f>
        <v>4200.0000000000018</v>
      </c>
      <c r="EA111" s="21">
        <f>IF(EA$8="",0,EA105*условия!$R61)</f>
        <v>4200.0000000000018</v>
      </c>
      <c r="EB111" s="21">
        <f>IF(EB$8="",0,EB105*условия!$R61)</f>
        <v>4200.0000000000018</v>
      </c>
      <c r="EC111" s="21">
        <f>IF(EC$8="",0,EC105*условия!$R61)</f>
        <v>4200.0000000000018</v>
      </c>
      <c r="ED111" s="21">
        <f>IF(ED$8="",0,ED105*условия!$R61)</f>
        <v>4200.0000000000018</v>
      </c>
      <c r="EE111" s="21">
        <f>IF(EE$8="",0,EE105*условия!$R61)</f>
        <v>4200.0000000000018</v>
      </c>
      <c r="EF111" s="21">
        <f>IF(EF$8="",0,EF105*условия!$R61)</f>
        <v>4200.0000000000018</v>
      </c>
      <c r="EG111" s="21">
        <f>IF(EG$8="",0,EG105*условия!$R61)</f>
        <v>4200.0000000000018</v>
      </c>
      <c r="EH111" s="21">
        <f>IF(EH$8="",0,EH105*условия!$R61)</f>
        <v>4200.0000000000018</v>
      </c>
      <c r="EI111" s="21">
        <f>IF(EI$8="",0,EI105*условия!$R61)</f>
        <v>4200.0000000000018</v>
      </c>
      <c r="EJ111" s="21">
        <f>IF(EJ$8="",0,EJ105*условия!$R61)</f>
        <v>4200.0000000000018</v>
      </c>
      <c r="EK111" s="21">
        <f>IF(EK$8="",0,EK105*условия!$R61)</f>
        <v>4130</v>
      </c>
      <c r="EL111" s="21">
        <f>IF(EL$8="",0,EL105*условия!$R61)</f>
        <v>4059.9999999999991</v>
      </c>
      <c r="EM111" s="21">
        <f>IF(EM$8="",0,EM105*условия!$R61)</f>
        <v>3989.9999999999982</v>
      </c>
      <c r="EN111" s="21">
        <f>IF(EN$8="",0,EN105*условия!$R61)</f>
        <v>3919.999999999995</v>
      </c>
      <c r="EO111" s="21">
        <f>IF(EO$8="",0,EO105*условия!$R61)</f>
        <v>3849.9999999999941</v>
      </c>
      <c r="EP111" s="21">
        <f>IF(EP$8="",0,EP105*условия!$R61)</f>
        <v>3779.9999999999927</v>
      </c>
      <c r="EQ111" s="21">
        <f>IF(EQ$8="",0,EQ105*условия!$R61)</f>
        <v>3709.9999999999918</v>
      </c>
      <c r="ER111" s="21">
        <f>IF(ER$8="",0,ER105*условия!$R61)</f>
        <v>3639.9999999999905</v>
      </c>
      <c r="ES111" s="21">
        <f>IF(ES$8="",0,ES105*условия!$R61)</f>
        <v>3569.9999999999895</v>
      </c>
      <c r="ET111" s="21">
        <f>IF(ET$8="",0,ET105*условия!$R61)</f>
        <v>3499.9999999999882</v>
      </c>
      <c r="EU111" s="21">
        <f>IF(EU$8="",0,EU105*условия!$R61)</f>
        <v>3429.9999999999873</v>
      </c>
      <c r="EV111" s="21">
        <f>IF(EV$8="",0,EV105*условия!$R61)</f>
        <v>3359.9999999999859</v>
      </c>
      <c r="EW111" s="21">
        <f>IF(EW$8="",0,EW105*условия!$R61)</f>
        <v>3289.9999999999845</v>
      </c>
      <c r="EX111" s="21">
        <f>IF(EX$8="",0,EX105*условия!$R61)</f>
        <v>3219.9999999999836</v>
      </c>
      <c r="EY111" s="21">
        <f>IF(EY$8="",0,EY105*условия!$R61)</f>
        <v>3149.9999999999823</v>
      </c>
      <c r="EZ111" s="21">
        <f>IF(EZ$8="",0,EZ105*условия!$R61)</f>
        <v>3079.9999999999814</v>
      </c>
      <c r="FA111" s="21">
        <f>IF(FA$8="",0,FA105*условия!$R61)</f>
        <v>3009.99999999998</v>
      </c>
      <c r="FB111" s="21">
        <f>IF(FB$8="",0,FB105*условия!$R61)</f>
        <v>2939.9999999999791</v>
      </c>
      <c r="FC111" s="21">
        <f>IF(FC$8="",0,FC105*условия!$R61)</f>
        <v>2869.9999999999777</v>
      </c>
      <c r="FD111" s="21">
        <f>IF(FD$8="",0,FD105*условия!$R61)</f>
        <v>2799.9999999999768</v>
      </c>
      <c r="FE111" s="21">
        <f>IF(FE$8="",0,FE105*условия!$R61)</f>
        <v>2799.9999999999768</v>
      </c>
      <c r="FF111" s="21">
        <f>IF(FF$8="",0,FF105*условия!$R61)</f>
        <v>2799.9999999999768</v>
      </c>
      <c r="FG111" s="21">
        <f>IF(FG$8="",0,FG105*условия!$R61)</f>
        <v>2799.9999999999768</v>
      </c>
      <c r="FH111" s="21">
        <f>IF(FH$8="",0,FH105*условия!$R61)</f>
        <v>2799.9999999999768</v>
      </c>
      <c r="FI111" s="21">
        <f>IF(FI$8="",0,FI105*условия!$R61)</f>
        <v>2799.9999999999768</v>
      </c>
      <c r="FJ111" s="21">
        <f>IF(FJ$8="",0,FJ105*условия!$R61)</f>
        <v>2799.9999999999768</v>
      </c>
      <c r="FK111" s="21">
        <f>IF(FK$8="",0,FK105*условия!$R61)</f>
        <v>2799.9999999999768</v>
      </c>
      <c r="FL111" s="21">
        <f>IF(FL$8="",0,FL105*условия!$R61)</f>
        <v>2799.9999999999768</v>
      </c>
      <c r="FM111" s="21">
        <f>IF(FM$8="",0,FM105*условия!$R61)</f>
        <v>2799.9999999999768</v>
      </c>
      <c r="FN111" s="21">
        <f>IF(FN$8="",0,FN105*условия!$R61)</f>
        <v>2799.9999999999768</v>
      </c>
      <c r="FO111" s="21">
        <f>IF(FO$8="",0,FO105*условия!$R61)</f>
        <v>2839.9999999999777</v>
      </c>
      <c r="FP111" s="21">
        <f>IF(FP$8="",0,FP105*условия!$R61)</f>
        <v>2879.9999999999791</v>
      </c>
      <c r="FQ111" s="21">
        <f>IF(FQ$8="",0,FQ105*условия!$R61)</f>
        <v>2919.99999999998</v>
      </c>
      <c r="FR111" s="21">
        <f>IF(FR$8="",0,FR105*условия!$R61)</f>
        <v>2959.9999999999814</v>
      </c>
      <c r="FS111" s="21">
        <f>IF(FS$8="",0,FS105*условия!$R61)</f>
        <v>2999.9999999999823</v>
      </c>
      <c r="FT111" s="21">
        <f>IF(FT$8="",0,FT105*условия!$R61)</f>
        <v>3039.9999999999836</v>
      </c>
      <c r="FU111" s="21">
        <f>IF(FU$8="",0,FU105*условия!$R61)</f>
        <v>3079.9999999999845</v>
      </c>
      <c r="FV111" s="21">
        <f>IF(FV$8="",0,FV105*условия!$R61)</f>
        <v>3119.9999999999859</v>
      </c>
      <c r="FW111" s="21">
        <f>IF(FW$8="",0,FW105*условия!$R61)</f>
        <v>3159.9999999999873</v>
      </c>
      <c r="FX111" s="21">
        <f>IF(FX$8="",0,FX105*условия!$R61)</f>
        <v>3199.9999999999882</v>
      </c>
      <c r="FY111" s="21">
        <f>IF(FY$8="",0,FY105*условия!$R61)</f>
        <v>3239.9999999999895</v>
      </c>
      <c r="FZ111" s="21">
        <f>IF(FZ$8="",0,FZ105*условия!$R61)</f>
        <v>3279.9999999999905</v>
      </c>
      <c r="GA111" s="21">
        <f>IF(GA$8="",0,GA105*условия!$R61)</f>
        <v>3319.9999999999918</v>
      </c>
      <c r="GB111" s="21">
        <f>IF(GB$8="",0,GB105*условия!$R61)</f>
        <v>3359.9999999999927</v>
      </c>
      <c r="GC111" s="21">
        <f>IF(GC$8="",0,GC105*условия!$R61)</f>
        <v>3399.9999999999941</v>
      </c>
      <c r="GD111" s="21">
        <f>IF(GD$8="",0,GD105*условия!$R61)</f>
        <v>3439.999999999995</v>
      </c>
      <c r="GE111" s="21">
        <f>IF(GE$8="",0,GE105*условия!$R61)</f>
        <v>3479.9999999999964</v>
      </c>
      <c r="GF111" s="21">
        <f>IF(GF$8="",0,GF105*условия!$R61)</f>
        <v>3519.9999999999977</v>
      </c>
      <c r="GG111" s="21">
        <f>IF(GG$8="",0,GG105*условия!$R61)</f>
        <v>3559.9999999999986</v>
      </c>
      <c r="GH111" s="21">
        <f>IF(GH$8="",0,GH105*условия!$R61)</f>
        <v>3600</v>
      </c>
      <c r="GI111" s="21">
        <f>IF(GI$8="",0,GI105*условия!$R61)</f>
        <v>3600</v>
      </c>
      <c r="GJ111" s="21">
        <f>IF(GJ$8="",0,GJ105*условия!$R61)</f>
        <v>3600</v>
      </c>
      <c r="GK111" s="21">
        <f>IF(GK$8="",0,GK105*условия!$R61)</f>
        <v>3600</v>
      </c>
      <c r="GL111" s="21">
        <f>IF(GL$8="",0,GL105*условия!$R61)</f>
        <v>3600</v>
      </c>
      <c r="GM111" s="21">
        <f>IF(GM$8="",0,GM105*условия!$R61)</f>
        <v>3600</v>
      </c>
      <c r="GN111" s="21">
        <f>IF(GN$8="",0,GN105*условия!$R61)</f>
        <v>3600</v>
      </c>
      <c r="GO111" s="21">
        <f>IF(GO$8="",0,GO105*условия!$R61)</f>
        <v>3600</v>
      </c>
      <c r="GP111" s="21">
        <f>IF(GP$8="",0,GP105*условия!$R61)</f>
        <v>3600</v>
      </c>
      <c r="GQ111" s="21">
        <f>IF(GQ$8="",0,GQ105*условия!$R61)</f>
        <v>3600</v>
      </c>
      <c r="GR111" s="21">
        <f>IF(GR$8="",0,GR105*условия!$R61)</f>
        <v>3600</v>
      </c>
      <c r="GS111" s="21">
        <f>IF(GS$8="",0,GS105*условия!$R61)</f>
        <v>3600</v>
      </c>
      <c r="GT111" s="21">
        <f>IF(GT$8="",0,GT105*условия!$R61)</f>
        <v>3640.0000000000009</v>
      </c>
      <c r="GU111" s="21">
        <f>IF(GU$8="",0,GU105*условия!$R61)</f>
        <v>3680.0000000000023</v>
      </c>
      <c r="GV111" s="21">
        <f>IF(GV$8="",0,GV105*условия!$R61)</f>
        <v>3720.0000000000032</v>
      </c>
      <c r="GW111" s="21">
        <f>IF(GW$8="",0,GW105*условия!$R61)</f>
        <v>3760.0000000000045</v>
      </c>
      <c r="GX111" s="21">
        <f>IF(GX$8="",0,GX105*условия!$R61)</f>
        <v>3800.0000000000055</v>
      </c>
      <c r="GY111" s="21">
        <f>IF(GY$8="",0,GY105*условия!$R61)</f>
        <v>3840.0000000000068</v>
      </c>
      <c r="GZ111" s="21">
        <f>IF(GZ$8="",0,GZ105*условия!$R61)</f>
        <v>3880.0000000000082</v>
      </c>
      <c r="HA111" s="21">
        <f>IF(HA$8="",0,HA105*условия!$R61)</f>
        <v>3920.0000000000091</v>
      </c>
      <c r="HB111" s="21">
        <f>IF(HB$8="",0,HB105*условия!$R61)</f>
        <v>3960.0000000000105</v>
      </c>
      <c r="HC111" s="21">
        <f>IF(HC$8="",0,HC105*условия!$R61)</f>
        <v>4000.0000000000114</v>
      </c>
      <c r="HD111" s="21">
        <f>IF(HD$8="",0,HD105*условия!$R61)</f>
        <v>4040.0000000000127</v>
      </c>
      <c r="HE111" s="21">
        <f>IF(HE$8="",0,HE105*условия!$R61)</f>
        <v>4080.0000000000105</v>
      </c>
      <c r="HF111" s="21">
        <f>IF(HF$8="",0,HF105*условия!$R61)</f>
        <v>4120.0000000000082</v>
      </c>
      <c r="HG111" s="21">
        <f>IF(HG$8="",0,HG105*условия!$R61)</f>
        <v>4160.0000000000055</v>
      </c>
      <c r="HH111" s="21">
        <f>IF(HH$8="",0,HH105*условия!$R61)</f>
        <v>4200.0000000000036</v>
      </c>
      <c r="HI111" s="21">
        <f>IF(HI$8="",0,HI105*условия!$R61)</f>
        <v>4240.0000000000009</v>
      </c>
      <c r="HJ111" s="21">
        <f>IF(HJ$8="",0,HJ105*условия!$R61)</f>
        <v>4279.9999999999991</v>
      </c>
      <c r="HK111" s="21">
        <f>IF(HK$8="",0,HK105*условия!$R61)</f>
        <v>4319.9999999999964</v>
      </c>
      <c r="HL111" s="21">
        <f>IF(HL$8="",0,HL105*условия!$R61)</f>
        <v>4359.9999999999936</v>
      </c>
      <c r="HM111" s="21">
        <f>IF(HM$8="",0,HM105*условия!$R61)</f>
        <v>4399.9999999999918</v>
      </c>
      <c r="HN111" s="21">
        <f>IF(HN$8="",0,HN105*условия!$R61)</f>
        <v>4399.9999999999882</v>
      </c>
      <c r="HO111" s="21">
        <f>IF(HO$8="",0,HO105*условия!$R61)</f>
        <v>4399.9999999999845</v>
      </c>
      <c r="HP111" s="21">
        <f>IF(HP$8="",0,HP105*условия!$R61)</f>
        <v>4399.9999999999809</v>
      </c>
      <c r="HQ111" s="21">
        <f>IF(HQ$8="",0,HQ105*условия!$R61)</f>
        <v>4399.9999999999782</v>
      </c>
      <c r="HR111" s="21">
        <f>IF(HR$8="",0,HR105*условия!$R61)</f>
        <v>4399.9999999999745</v>
      </c>
      <c r="HS111" s="21">
        <f>IF(HS$8="",0,HS105*условия!$R61)</f>
        <v>4399.9999999999709</v>
      </c>
      <c r="HT111" s="21">
        <f>IF(HT$8="",0,HT105*условия!$R61)</f>
        <v>4399.9999999999673</v>
      </c>
      <c r="HU111" s="21">
        <f>IF(HU$8="",0,HU105*условия!$R61)</f>
        <v>4399.9999999999636</v>
      </c>
      <c r="HV111" s="21">
        <f>IF(HV$8="",0,HV105*условия!$R61)</f>
        <v>4399.99999999996</v>
      </c>
      <c r="HW111" s="21">
        <f>IF(HW$8="",0,HW105*условия!$R61)</f>
        <v>4399.9999999999563</v>
      </c>
      <c r="HX111" s="21">
        <f>IF(HX$8="",0,HX105*условия!$R61)</f>
        <v>4399.9999999999536</v>
      </c>
      <c r="HY111" s="21">
        <f>IF(HY$8="",0,HY105*условия!$R61)</f>
        <v>4479.9999999999554</v>
      </c>
      <c r="HZ111" s="21">
        <f>IF(HZ$8="",0,HZ105*условия!$R61)</f>
        <v>4559.9999999999582</v>
      </c>
      <c r="IA111" s="21">
        <f>IF(IA$8="",0,IA105*условия!$R61)</f>
        <v>4639.99999999996</v>
      </c>
      <c r="IB111" s="21">
        <f>IF(IB$8="",0,IB105*условия!$R61)</f>
        <v>4719.9999999999627</v>
      </c>
      <c r="IC111" s="21">
        <f>IF(IC$8="",0,IC105*условия!$R61)</f>
        <v>4799.9999999999645</v>
      </c>
      <c r="ID111" s="21">
        <f>IF(ID$8="",0,ID105*условия!$R61)</f>
        <v>4879.9999999999673</v>
      </c>
      <c r="IE111" s="21">
        <f>IF(IE$8="",0,IE105*условия!$R61)</f>
        <v>4959.99999999997</v>
      </c>
      <c r="IF111" s="21">
        <f>IF(IF$8="",0,IF105*условия!$R61)</f>
        <v>5039.9999999999718</v>
      </c>
      <c r="IG111" s="21">
        <f>IF(IG$8="",0,IG105*условия!$R61)</f>
        <v>5119.9999999999745</v>
      </c>
      <c r="IH111" s="21">
        <f>IF(IH$8="",0,IH105*условия!$R61)</f>
        <v>5199.9999999999764</v>
      </c>
      <c r="II111" s="21">
        <f>IF(II$8="",0,II105*условия!$R61)</f>
        <v>5279.9999999999791</v>
      </c>
      <c r="IJ111" s="21">
        <f>IF(IJ$8="",0,IJ105*условия!$R61)</f>
        <v>5359.9999999999809</v>
      </c>
      <c r="IK111" s="21">
        <f>IF(IK$8="",0,IK105*условия!$R61)</f>
        <v>5439.9999999999836</v>
      </c>
      <c r="IL111" s="21">
        <f>IF(IL$8="",0,IL105*условия!$R61)</f>
        <v>5519.9999999999854</v>
      </c>
      <c r="IM111" s="21">
        <f>IF(IM$8="",0,IM105*условия!$R61)</f>
        <v>5599.9999999999882</v>
      </c>
      <c r="IN111" s="21">
        <f>IF(IN$8="",0,IN105*условия!$R61)</f>
        <v>5679.9999999999909</v>
      </c>
      <c r="IO111" s="21">
        <f>IF(IO$8="",0,IO105*условия!$R61)</f>
        <v>5759.9999999999927</v>
      </c>
      <c r="IP111" s="21">
        <f>IF(IP$8="",0,IP105*условия!$R61)</f>
        <v>5839.9999999999955</v>
      </c>
      <c r="IQ111" s="21">
        <f>IF(IQ$8="",0,IQ105*условия!$R61)</f>
        <v>5919.9999999999973</v>
      </c>
      <c r="IR111" s="21">
        <f>IF(IR$8="",0,IR105*условия!$R61)</f>
        <v>6000</v>
      </c>
      <c r="IS111" s="21">
        <f>IF(IS$8="",0,IS105*условия!$R61)</f>
        <v>6300</v>
      </c>
      <c r="IT111" s="21">
        <f>IF(IT$8="",0,IT105*условия!$R61)</f>
        <v>6300</v>
      </c>
      <c r="IU111" s="21">
        <f>IF(IU$8="",0,IU105*условия!$R61)</f>
        <v>6300</v>
      </c>
      <c r="IV111" s="21">
        <f>IF(IV$8="",0,IV105*условия!$R61)</f>
        <v>6300</v>
      </c>
      <c r="IW111" s="21">
        <f>IF(IW$8="",0,IW105*условия!$R61)</f>
        <v>6300</v>
      </c>
      <c r="IX111" s="21">
        <f>IF(IX$8="",0,IX105*условия!$R61)</f>
        <v>6300</v>
      </c>
      <c r="IY111" s="21">
        <f>IF(IY$8="",0,IY105*условия!$R61)</f>
        <v>6300</v>
      </c>
      <c r="IZ111" s="21">
        <f>IF(IZ$8="",0,IZ105*условия!$R61)</f>
        <v>6300</v>
      </c>
      <c r="JA111" s="21">
        <f>IF(JA$8="",0,JA105*условия!$R61)</f>
        <v>6390</v>
      </c>
      <c r="JB111" s="21">
        <f>IF(JB$8="",0,JB105*условия!$R61)</f>
        <v>6480</v>
      </c>
      <c r="JC111" s="21">
        <f>IF(JC$8="",0,JC105*условия!$R61)</f>
        <v>6570</v>
      </c>
      <c r="JD111" s="21">
        <f>IF(JD$8="",0,JD105*условия!$R61)</f>
        <v>6660</v>
      </c>
      <c r="JE111" s="21">
        <f>IF(JE$8="",0,JE105*условия!$R61)</f>
        <v>6750</v>
      </c>
      <c r="JF111" s="21">
        <f>IF(JF$8="",0,JF105*условия!$R61)</f>
        <v>6840</v>
      </c>
      <c r="JG111" s="21">
        <f>IF(JG$8="",0,JG105*условия!$R61)</f>
        <v>6930</v>
      </c>
      <c r="JH111" s="21">
        <f>IF(JH$8="",0,JH105*условия!$R61)</f>
        <v>7020</v>
      </c>
      <c r="JI111" s="21">
        <f>IF(JI$8="",0,JI105*условия!$R61)</f>
        <v>7110</v>
      </c>
      <c r="JJ111" s="21">
        <f>IF(JJ$8="",0,JJ105*условия!$R61)</f>
        <v>7200</v>
      </c>
      <c r="JK111" s="21">
        <f>IF(JK$8="",0,JK105*условия!$R61)</f>
        <v>7290</v>
      </c>
      <c r="JL111" s="21">
        <f>IF(JL$8="",0,JL105*условия!$R61)</f>
        <v>7380</v>
      </c>
      <c r="JM111" s="21">
        <f>IF(JM$8="",0,JM105*условия!$R61)</f>
        <v>7470</v>
      </c>
      <c r="JN111" s="21">
        <f>IF(JN$8="",0,JN105*условия!$R61)</f>
        <v>7560</v>
      </c>
      <c r="JO111" s="21">
        <f>IF(JO$8="",0,JO105*условия!$R61)</f>
        <v>7650</v>
      </c>
      <c r="JP111" s="21">
        <f>IF(JP$8="",0,JP105*условия!$R61)</f>
        <v>7740</v>
      </c>
      <c r="JQ111" s="21">
        <f>IF(JQ$8="",0,JQ105*условия!$R61)</f>
        <v>7830</v>
      </c>
      <c r="JR111" s="21">
        <f>IF(JR$8="",0,JR105*условия!$R61)</f>
        <v>7920</v>
      </c>
      <c r="JS111" s="21">
        <f>IF(JS$8="",0,JS105*условия!$R61)</f>
        <v>8010</v>
      </c>
      <c r="JT111" s="21">
        <f>IF(JT$8="",0,JT105*условия!$R61)</f>
        <v>8100</v>
      </c>
      <c r="JU111" s="21">
        <f>IF(JU$8="",0,JU105*условия!$R61)</f>
        <v>8190</v>
      </c>
      <c r="JV111" s="21">
        <f>IF(JV$8="",0,JV105*условия!$R61)</f>
        <v>8190</v>
      </c>
      <c r="JW111" s="21">
        <f>IF(JW$8="",0,JW105*условия!$R61)</f>
        <v>8190</v>
      </c>
      <c r="JX111" s="21">
        <f>IF(JX$8="",0,JX105*условия!$R61)</f>
        <v>8190</v>
      </c>
      <c r="JY111" s="21">
        <f>IF(JY$8="",0,JY105*условия!$R61)</f>
        <v>8190</v>
      </c>
      <c r="JZ111" s="21">
        <f>IF(JZ$8="",0,JZ105*условия!$R61)</f>
        <v>8190</v>
      </c>
      <c r="KA111" s="21">
        <f>IF(KA$8="",0,KA105*условия!$R61)</f>
        <v>8190</v>
      </c>
      <c r="KB111" s="21">
        <f>IF(KB$8="",0,KB105*условия!$R61)</f>
        <v>8190</v>
      </c>
      <c r="KC111" s="21">
        <f>IF(KC$8="",0,KC105*условия!$R61)</f>
        <v>8190</v>
      </c>
      <c r="KD111" s="21">
        <f>IF(KD$8="",0,KD105*условия!$R61)</f>
        <v>8190</v>
      </c>
      <c r="KE111" s="21">
        <f>IF(KE$8="",0,KE105*условия!$R61)</f>
        <v>8190</v>
      </c>
      <c r="KF111" s="21">
        <f>IF(KF$8="",0,KF105*условия!$R61)</f>
        <v>8160</v>
      </c>
      <c r="KG111" s="21">
        <f>IF(KG$8="",0,KG105*условия!$R61)</f>
        <v>8130</v>
      </c>
      <c r="KH111" s="21">
        <f>IF(KH$8="",0,KH105*условия!$R61)</f>
        <v>8100</v>
      </c>
      <c r="KI111" s="21">
        <f>IF(KI$8="",0,KI105*условия!$R61)</f>
        <v>8070</v>
      </c>
      <c r="KJ111" s="21">
        <f>IF(KJ$8="",0,KJ105*условия!$R61)</f>
        <v>8040</v>
      </c>
      <c r="KK111" s="21">
        <f>IF(KK$8="",0,KK105*условия!$R61)</f>
        <v>8010</v>
      </c>
      <c r="KL111" s="21">
        <f>IF(KL$8="",0,KL105*условия!$R61)</f>
        <v>7980</v>
      </c>
      <c r="KM111" s="21">
        <f>IF(KM$8="",0,KM105*условия!$R61)</f>
        <v>7950</v>
      </c>
      <c r="KN111" s="21">
        <f>IF(KN$8="",0,KN105*условия!$R61)</f>
        <v>7920</v>
      </c>
      <c r="KO111" s="21">
        <f>IF(KO$8="",0,KO105*условия!$R61)</f>
        <v>7890</v>
      </c>
      <c r="KP111" s="21">
        <f>IF(KP$8="",0,KP105*условия!$R61)</f>
        <v>7860</v>
      </c>
      <c r="KQ111" s="21">
        <f>IF(KQ$8="",0,KQ105*условия!$R61)</f>
        <v>7830</v>
      </c>
      <c r="KR111" s="21">
        <f>IF(KR$8="",0,KR105*условия!$R61)</f>
        <v>7800</v>
      </c>
      <c r="KS111" s="21">
        <f>IF(KS$8="",0,KS105*условия!$R61)</f>
        <v>7770</v>
      </c>
      <c r="KT111" s="21">
        <f>IF(KT$8="",0,KT105*условия!$R61)</f>
        <v>7740</v>
      </c>
      <c r="KU111" s="21">
        <f>IF(KU$8="",0,KU105*условия!$R61)</f>
        <v>7710</v>
      </c>
      <c r="KV111" s="21">
        <f>IF(KV$8="",0,KV105*условия!$R61)</f>
        <v>7680</v>
      </c>
      <c r="KW111" s="21">
        <f>IF(KW$8="",0,KW105*условия!$R61)</f>
        <v>7650</v>
      </c>
      <c r="KX111" s="21">
        <f>IF(KX$8="",0,KX105*условия!$R61)</f>
        <v>7620</v>
      </c>
      <c r="KY111" s="21">
        <f>IF(KY$8="",0,KY105*условия!$R61)</f>
        <v>7590</v>
      </c>
      <c r="KZ111" s="21">
        <f>IF(KZ$8="",0,KZ105*условия!$R61)</f>
        <v>7560</v>
      </c>
      <c r="LA111" s="21">
        <f>IF(LA$8="",0,LA105*условия!$R61)</f>
        <v>7560</v>
      </c>
      <c r="LB111" s="21">
        <f>IF(LB$8="",0,LB105*условия!$R61)</f>
        <v>7560</v>
      </c>
      <c r="LC111" s="21">
        <f>IF(LC$8="",0,LC105*условия!$R61)</f>
        <v>7560</v>
      </c>
      <c r="LD111" s="21">
        <f>IF(LD$8="",0,LD105*условия!$R61)</f>
        <v>7560</v>
      </c>
      <c r="LE111" s="21">
        <f>IF(LE$8="",0,LE105*условия!$R61)</f>
        <v>7560</v>
      </c>
      <c r="LF111" s="21">
        <f>IF(LF$8="",0,LF105*условия!$R61)</f>
        <v>7560</v>
      </c>
      <c r="LG111" s="21">
        <f>IF(LG$8="",0,LG105*условия!$R61)</f>
        <v>7560</v>
      </c>
      <c r="LH111" s="21">
        <f>IF(LH$8="",0,LH105*условия!$R61)</f>
        <v>7560</v>
      </c>
      <c r="LI111" s="21">
        <f>IF(LI$8="",0,LI105*условия!$R61)</f>
        <v>7560</v>
      </c>
      <c r="LJ111" s="21">
        <f>IF(LJ$8="",0,LJ105*условия!$R61)</f>
        <v>7480.0000000000045</v>
      </c>
      <c r="LK111" s="21">
        <f>IF(LK$8="",0,LK105*условия!$R61)</f>
        <v>7400.0000000000091</v>
      </c>
      <c r="LL111" s="21">
        <f>IF(LL$8="",0,LL105*условия!$R61)</f>
        <v>7320.0000000000136</v>
      </c>
      <c r="LM111" s="21">
        <f>IF(LM$8="",0,LM105*условия!$R61)</f>
        <v>7240.0000000000182</v>
      </c>
      <c r="LN111" s="21">
        <f>IF(LN$8="",0,LN105*условия!$R61)</f>
        <v>7160.0000000000227</v>
      </c>
      <c r="LO111" s="21">
        <f>IF(LO$8="",0,LO105*условия!$R61)</f>
        <v>7080.0000000000273</v>
      </c>
      <c r="LP111" s="21">
        <f>IF(LP$8="",0,LP105*условия!$R61)</f>
        <v>7000.0000000000327</v>
      </c>
      <c r="LQ111" s="21">
        <f>IF(LQ$8="",0,LQ105*условия!$R61)</f>
        <v>6920.0000000000373</v>
      </c>
      <c r="LR111" s="21">
        <f>IF(LR$8="",0,LR105*условия!$R61)</f>
        <v>6840.0000000000418</v>
      </c>
      <c r="LS111" s="21">
        <f>IF(LS$8="",0,LS105*условия!$R61)</f>
        <v>6760.0000000000464</v>
      </c>
      <c r="LT111" s="21">
        <f>IF(LT$8="",0,LT105*условия!$R61)</f>
        <v>6680.0000000000509</v>
      </c>
      <c r="LU111" s="21">
        <f>IF(LU$8="",0,LU105*условия!$R61)</f>
        <v>6600.0000000000555</v>
      </c>
      <c r="LV111" s="21">
        <f>IF(LV$8="",0,LV105*условия!$R61)</f>
        <v>6520.00000000006</v>
      </c>
      <c r="LW111" s="21">
        <f>IF(LW$8="",0,LW105*условия!$R61)</f>
        <v>6440.0000000000646</v>
      </c>
      <c r="LX111" s="21">
        <f>IF(LX$8="",0,LX105*условия!$R61)</f>
        <v>6360.00000000007</v>
      </c>
      <c r="LY111" s="21">
        <f>IF(LY$8="",0,LY105*условия!$R61)</f>
        <v>6280.0000000000746</v>
      </c>
      <c r="LZ111" s="21">
        <f>IF(LZ$8="",0,LZ105*условия!$R61)</f>
        <v>6200.0000000000791</v>
      </c>
      <c r="MA111" s="21">
        <f>IF(MA$8="",0,MA105*условия!$R61)</f>
        <v>6120.0000000000837</v>
      </c>
      <c r="MB111" s="21">
        <f>IF(MB$8="",0,MB105*условия!$R61)</f>
        <v>6040.0000000000882</v>
      </c>
      <c r="MC111" s="21">
        <f>IF(MC$8="",0,MC105*условия!$R61)</f>
        <v>5960.0000000000928</v>
      </c>
      <c r="MD111" s="21">
        <f>IF(MD$8="",0,MD105*условия!$R61)</f>
        <v>5880.0000000000973</v>
      </c>
      <c r="ME111" s="21">
        <f>IF(ME$8="",0,ME105*условия!$R61)</f>
        <v>5880.0000000000973</v>
      </c>
      <c r="MF111" s="21">
        <f>IF(MF$8="",0,MF105*условия!$R61)</f>
        <v>5880.0000000000973</v>
      </c>
      <c r="MG111" s="21">
        <f>IF(MG$8="",0,MG105*условия!$R61)</f>
        <v>5880.0000000000973</v>
      </c>
      <c r="MH111" s="21">
        <f>IF(MH$8="",0,MH105*условия!$R61)</f>
        <v>5880.0000000000973</v>
      </c>
      <c r="MI111" s="21">
        <f>IF(MI$8="",0,MI105*условия!$R61)</f>
        <v>5880.0000000000973</v>
      </c>
      <c r="MJ111" s="21">
        <f>IF(MJ$8="",0,MJ105*условия!$R61)</f>
        <v>5880.0000000000973</v>
      </c>
      <c r="MK111" s="21">
        <f>IF(MK$8="",0,MK105*условия!$R61)</f>
        <v>5880.0000000000973</v>
      </c>
      <c r="ML111" s="21">
        <f>IF(ML$8="",0,ML105*условия!$R61)</f>
        <v>5880.0000000000973</v>
      </c>
      <c r="MM111" s="21">
        <f>IF(MM$8="",0,MM105*условия!$R61)</f>
        <v>5880.0000000000973</v>
      </c>
      <c r="MN111" s="21">
        <f>IF(MN$8="",0,MN105*условия!$R61)</f>
        <v>5880.0000000000973</v>
      </c>
      <c r="MO111" s="21">
        <f>IF(MO$8="",0,MO105*условия!$R61)</f>
        <v>5904.0000000000973</v>
      </c>
      <c r="MP111" s="21">
        <f>IF(MP$8="",0,MP105*условия!$R61)</f>
        <v>5928.0000000000973</v>
      </c>
      <c r="MQ111" s="21">
        <f>IF(MQ$8="",0,MQ105*условия!$R61)</f>
        <v>5952.0000000000973</v>
      </c>
      <c r="MR111" s="21">
        <f>IF(MR$8="",0,MR105*условия!$R61)</f>
        <v>5976.0000000000973</v>
      </c>
      <c r="MS111" s="21">
        <f>IF(MS$8="",0,MS105*условия!$R61)</f>
        <v>6000.0000000000973</v>
      </c>
      <c r="MT111" s="21">
        <f>IF(MT$8="",0,MT105*условия!$R61)</f>
        <v>6024.0000000000973</v>
      </c>
      <c r="MU111" s="21">
        <f>IF(MU$8="",0,MU105*условия!$R61)</f>
        <v>6048.0000000000973</v>
      </c>
      <c r="MV111" s="21">
        <f>IF(MV$8="",0,MV105*условия!$R61)</f>
        <v>6072.0000000000973</v>
      </c>
      <c r="MW111" s="21">
        <f>IF(MW$8="",0,MW105*условия!$R61)</f>
        <v>6096.0000000000973</v>
      </c>
      <c r="MX111" s="21">
        <f>IF(MX$8="",0,MX105*условия!$R61)</f>
        <v>6120.0000000000973</v>
      </c>
      <c r="MY111" s="21">
        <f>IF(MY$8="",0,MY105*условия!$R61)</f>
        <v>6144.0000000000973</v>
      </c>
      <c r="MZ111" s="21">
        <f>IF(MZ$8="",0,MZ105*условия!$R61)</f>
        <v>6168.0000000000973</v>
      </c>
      <c r="NA111" s="21">
        <f>IF(NA$8="",0,NA105*условия!$R61)</f>
        <v>6192.0000000000973</v>
      </c>
      <c r="NB111" s="21">
        <f>IF(NB$8="",0,NB105*условия!$R61)</f>
        <v>6216.0000000000973</v>
      </c>
      <c r="NC111" s="21">
        <f>IF(NC$8="",0,NC105*условия!$R61)</f>
        <v>6240.0000000000973</v>
      </c>
      <c r="ND111" s="21">
        <f>IF(ND$8="",0,ND105*условия!$R61)</f>
        <v>6264.0000000000973</v>
      </c>
      <c r="NE111" s="21">
        <f>IF(NE$8="",0,NE105*условия!$R61)</f>
        <v>6288.0000000000973</v>
      </c>
      <c r="NF111" s="21">
        <f>IF(NF$8="",0,NF105*условия!$R61)</f>
        <v>6312.0000000000973</v>
      </c>
      <c r="NG111" s="21">
        <f>IF(NG$8="",0,NG105*условия!$R61)</f>
        <v>6336.0000000000973</v>
      </c>
      <c r="NH111" s="21">
        <f>IF(NH$8="",0,NH105*условия!$R61)</f>
        <v>6360.0000000000973</v>
      </c>
      <c r="NI111" s="21">
        <f>IF(NI$8="",0,NI105*условия!$R61)</f>
        <v>6384.0000000000973</v>
      </c>
      <c r="NJ111" s="21">
        <f>IF(NJ$8="",0,NJ105*условия!$R61)</f>
        <v>6384.0000000000973</v>
      </c>
      <c r="NK111" s="21">
        <f>IF(NK$8="",0,NK105*условия!$R61)</f>
        <v>6384.0000000000973</v>
      </c>
      <c r="NL111" s="21">
        <f>IF(NL$8="",0,NL105*условия!$R61)</f>
        <v>6384.0000000000973</v>
      </c>
      <c r="NM111" s="21">
        <f>IF(NM$8="",0,NM105*условия!$R61)</f>
        <v>6384.0000000000973</v>
      </c>
      <c r="NN111" s="21">
        <f>IF(NN$8="",0,NN105*условия!$R61)</f>
        <v>6384.0000000000973</v>
      </c>
      <c r="NO111" s="21">
        <f>IF(NO$8="",0,NO105*условия!$R61)</f>
        <v>6384.0000000000973</v>
      </c>
      <c r="NP111" s="21">
        <f>IF(NP$8="",0,NP105*условия!$R61)</f>
        <v>6384.0000000000973</v>
      </c>
      <c r="NQ111" s="21">
        <f>IF(NQ$8="",0,NQ105*условия!$R61)</f>
        <v>6384.0000000000973</v>
      </c>
      <c r="NR111" s="21">
        <f>IF(NR$8="",0,NR105*условия!$R61)</f>
        <v>6384.0000000000973</v>
      </c>
      <c r="NS111" s="21">
        <f>IF(NS$8="",0,NS105*условия!$R61)</f>
        <v>6408.0000000000973</v>
      </c>
      <c r="NT111" s="21">
        <f>IF(NT$8="",0,NT105*условия!$R61)</f>
        <v>6432.0000000000973</v>
      </c>
      <c r="NU111" s="21">
        <f>IF(NU$8="",0,NU105*условия!$R61)</f>
        <v>6456.0000000000973</v>
      </c>
      <c r="NV111" s="21">
        <f>IF(NV$8="",0,NV105*условия!$R61)</f>
        <v>6480.0000000000973</v>
      </c>
      <c r="NW111" s="21">
        <f>IF(NW$8="",0,NW105*условия!$R61)</f>
        <v>6504.0000000000973</v>
      </c>
      <c r="NX111" s="21">
        <f>IF(NX$8="",0,NX105*условия!$R61)</f>
        <v>6528.0000000000973</v>
      </c>
      <c r="NY111" s="21">
        <f>IF(NY$8="",0,NY105*условия!$R61)</f>
        <v>6552.0000000000973</v>
      </c>
      <c r="NZ111" s="21">
        <f>IF(NZ$8="",0,NZ105*условия!$R61)</f>
        <v>6576.0000000000973</v>
      </c>
      <c r="OA111" s="21">
        <f>IF(OA$8="",0,OA105*условия!$R61)</f>
        <v>6600.0000000000973</v>
      </c>
      <c r="OB111" s="21">
        <f>IF(OB$8="",0,OB105*условия!$R61)</f>
        <v>6624.0000000000973</v>
      </c>
      <c r="OC111" s="21">
        <f>IF(OC$8="",0,OC105*условия!$R61)</f>
        <v>6648.0000000000973</v>
      </c>
      <c r="OD111" s="21">
        <f>IF(OD$8="",0,OD105*условия!$R61)</f>
        <v>6672.0000000000973</v>
      </c>
      <c r="OE111" s="21">
        <f>IF(OE$8="",0,OE105*условия!$R61)</f>
        <v>6696.0000000000973</v>
      </c>
      <c r="OF111" s="21">
        <f>IF(OF$8="",0,OF105*условия!$R61)</f>
        <v>6720.0000000000973</v>
      </c>
      <c r="OG111" s="21">
        <f>IF(OG$8="",0,OG105*условия!$R61)</f>
        <v>6744.0000000000973</v>
      </c>
      <c r="OH111" s="21">
        <f>IF(OH$8="",0,OH105*условия!$R61)</f>
        <v>6768.0000000000973</v>
      </c>
      <c r="OI111" s="21">
        <f>IF(OI$8="",0,OI105*условия!$R61)</f>
        <v>6792.0000000000973</v>
      </c>
      <c r="OJ111" s="21">
        <f>IF(OJ$8="",0,OJ105*условия!$R61)</f>
        <v>6816.0000000000973</v>
      </c>
      <c r="OK111" s="21">
        <f>IF(OK$8="",0,OK105*условия!$R61)</f>
        <v>6840.0000000000973</v>
      </c>
      <c r="OL111" s="21">
        <f>IF(OL$8="",0,OL105*условия!$R61)</f>
        <v>6864.0000000000973</v>
      </c>
      <c r="OM111" s="21">
        <f>IF(OM$8="",0,OM105*условия!$R61)</f>
        <v>6888.0000000000973</v>
      </c>
      <c r="ON111" s="21">
        <f>IF(ON$8="",0,ON105*условия!$R61)</f>
        <v>6888.0000000000973</v>
      </c>
      <c r="OO111" s="21">
        <f>IF(OO$8="",0,OO105*условия!$R61)</f>
        <v>6888.0000000000973</v>
      </c>
      <c r="OP111" s="21">
        <f>IF(OP$8="",0,OP105*условия!$R61)</f>
        <v>6888.0000000000973</v>
      </c>
      <c r="OQ111" s="21">
        <f>IF(OQ$8="",0,OQ105*условия!$R61)</f>
        <v>6888.0000000000973</v>
      </c>
      <c r="OR111" s="21">
        <f>IF(OR$8="",0,OR105*условия!$R61)</f>
        <v>6888.0000000000973</v>
      </c>
      <c r="OS111" s="21">
        <f>IF(OS$8="",0,OS105*условия!$R61)</f>
        <v>6888.0000000000973</v>
      </c>
      <c r="OT111" s="21">
        <f>IF(OT$8="",0,OT105*условия!$R61)</f>
        <v>6888.0000000000973</v>
      </c>
      <c r="OU111" s="21">
        <f>IF(OU$8="",0,OU105*условия!$R61)</f>
        <v>6888.0000000000973</v>
      </c>
      <c r="OV111" s="21">
        <f>IF(OV$8="",0,OV105*условия!$R61)</f>
        <v>6888.0000000000973</v>
      </c>
      <c r="OW111" s="21">
        <f>IF(OW$8="",0,OW105*условия!$R61)</f>
        <v>6888.0000000000973</v>
      </c>
      <c r="OX111" s="21">
        <f>IF(OX$8="",0,OX105*условия!$R61)</f>
        <v>6872.0000000000928</v>
      </c>
      <c r="OY111" s="21">
        <f>IF(OY$8="",0,OY105*условия!$R61)</f>
        <v>6856.0000000000882</v>
      </c>
      <c r="OZ111" s="21">
        <f>IF(OZ$8="",0,OZ105*условия!$R61)</f>
        <v>6840.0000000000837</v>
      </c>
      <c r="PA111" s="21">
        <f>IF(PA$8="",0,PA105*условия!$R61)</f>
        <v>6824.0000000000791</v>
      </c>
      <c r="PB111" s="21">
        <f>IF(PB$8="",0,PB105*условия!$R61)</f>
        <v>6808.0000000000746</v>
      </c>
      <c r="PC111" s="21">
        <f>IF(PC$8="",0,PC105*условия!$R61)</f>
        <v>6792.00000000007</v>
      </c>
      <c r="PD111" s="21">
        <f>IF(PD$8="",0,PD105*условия!$R61)</f>
        <v>6776.0000000000646</v>
      </c>
      <c r="PE111" s="21">
        <f>IF(PE$8="",0,PE105*условия!$R61)</f>
        <v>6760.00000000006</v>
      </c>
      <c r="PF111" s="21">
        <f>IF(PF$8="",0,PF105*условия!$R61)</f>
        <v>6744.0000000000555</v>
      </c>
      <c r="PG111" s="21">
        <f>IF(PG$8="",0,PG105*условия!$R61)</f>
        <v>6728.0000000000509</v>
      </c>
      <c r="PH111" s="21">
        <f>IF(PH$8="",0,PH105*условия!$R61)</f>
        <v>6712.0000000000464</v>
      </c>
      <c r="PI111" s="21">
        <f>IF(PI$8="",0,PI105*условия!$R61)</f>
        <v>6696.0000000000418</v>
      </c>
      <c r="PJ111" s="21">
        <f>IF(PJ$8="",0,PJ105*условия!$R61)</f>
        <v>6680.0000000000373</v>
      </c>
      <c r="PK111" s="21">
        <f>IF(PK$8="",0,PK105*условия!$R61)</f>
        <v>6664.0000000000327</v>
      </c>
      <c r="PL111" s="21">
        <f>IF(PL$8="",0,PL105*условия!$R61)</f>
        <v>6648.0000000000273</v>
      </c>
      <c r="PM111" s="21">
        <f>IF(PM$8="",0,PM105*условия!$R61)</f>
        <v>6632.0000000000227</v>
      </c>
      <c r="PN111" s="21">
        <f>IF(PN$8="",0,PN105*условия!$R61)</f>
        <v>6616.0000000000182</v>
      </c>
      <c r="PO111" s="21">
        <f>IF(PO$8="",0,PO105*условия!$R61)</f>
        <v>6600.0000000000136</v>
      </c>
      <c r="PP111" s="21">
        <f>IF(PP$8="",0,PP105*условия!$R61)</f>
        <v>6584.0000000000091</v>
      </c>
      <c r="PQ111" s="21">
        <f>IF(PQ$8="",0,PQ105*условия!$R61)</f>
        <v>6568.0000000000045</v>
      </c>
      <c r="PR111" s="21">
        <f>IF(PR$8="",0,PR105*условия!$R61)</f>
        <v>6552</v>
      </c>
      <c r="PS111" s="21">
        <f>IF(PS$8="",0,PS105*условия!$R61)</f>
        <v>6552</v>
      </c>
      <c r="PT111" s="21">
        <f>IF(PT$8="",0,PT105*условия!$R61)</f>
        <v>6552</v>
      </c>
      <c r="PU111" s="21">
        <f>IF(PU$8="",0,PU105*условия!$R61)</f>
        <v>6552</v>
      </c>
      <c r="PV111" s="21">
        <f>IF(PV$8="",0,PV105*условия!$R61)</f>
        <v>6552</v>
      </c>
      <c r="PW111" s="21">
        <f>IF(PW$8="",0,PW105*условия!$R61)</f>
        <v>6552</v>
      </c>
      <c r="PX111" s="21">
        <f>IF(PX$8="",0,PX105*условия!$R61)</f>
        <v>6552</v>
      </c>
      <c r="PY111" s="21">
        <f>IF(PY$8="",0,PY105*условия!$R61)</f>
        <v>6552</v>
      </c>
      <c r="PZ111" s="21">
        <f>IF(PZ$8="",0,PZ105*условия!$R61)</f>
        <v>6552</v>
      </c>
      <c r="QA111" s="21">
        <f>IF(QA$8="",0,QA105*условия!$R61)</f>
        <v>6552</v>
      </c>
      <c r="QB111" s="21">
        <f>IF(QB$8="",0,QB105*условия!$R61)</f>
        <v>6552</v>
      </c>
      <c r="QC111" s="21">
        <f>IF(QC$8="",0,QC105*условия!$R61)</f>
        <v>6726</v>
      </c>
      <c r="QD111" s="21">
        <f>IF(QD$8="",0,QD105*условия!$R61)</f>
        <v>6900</v>
      </c>
      <c r="QE111" s="21">
        <f>IF(QE$8="",0,QE105*условия!$R61)</f>
        <v>7074</v>
      </c>
      <c r="QF111" s="21">
        <f>IF(QF$8="",0,QF105*условия!$R61)</f>
        <v>7248</v>
      </c>
      <c r="QG111" s="21">
        <f>IF(QG$8="",0,QG105*условия!$R61)</f>
        <v>7422</v>
      </c>
      <c r="QH111" s="21">
        <f>IF(QH$8="",0,QH105*условия!$R61)</f>
        <v>7596</v>
      </c>
      <c r="QI111" s="21">
        <f>IF(QI$8="",0,QI105*условия!$R61)</f>
        <v>7770</v>
      </c>
      <c r="QJ111" s="21">
        <f>IF(QJ$8="",0,QJ105*условия!$R61)</f>
        <v>7944</v>
      </c>
      <c r="QK111" s="21">
        <f>IF(QK$8="",0,QK105*условия!$R61)</f>
        <v>8118</v>
      </c>
      <c r="QL111" s="21">
        <f>IF(QL$8="",0,QL105*условия!$R61)</f>
        <v>8292</v>
      </c>
      <c r="QM111" s="21">
        <f>IF(QM$8="",0,QM105*условия!$R61)</f>
        <v>8466</v>
      </c>
      <c r="QN111" s="21">
        <f>IF(QN$8="",0,QN105*условия!$R61)</f>
        <v>8640</v>
      </c>
      <c r="QO111" s="21">
        <f>IF(QO$8="",0,QO105*условия!$R61)</f>
        <v>8814</v>
      </c>
      <c r="QP111" s="21">
        <f>IF(QP$8="",0,QP105*условия!$R61)</f>
        <v>8988</v>
      </c>
      <c r="QQ111" s="21">
        <f>IF(QQ$8="",0,QQ105*условия!$R61)</f>
        <v>9162</v>
      </c>
      <c r="QR111" s="21">
        <f>IF(QR$8="",0,QR105*условия!$R61)</f>
        <v>9336</v>
      </c>
      <c r="QS111" s="21">
        <f>IF(QS$8="",0,QS105*условия!$R61)</f>
        <v>9510</v>
      </c>
      <c r="QT111" s="21">
        <f>IF(QT$8="",0,QT105*условия!$R61)</f>
        <v>9684</v>
      </c>
      <c r="QU111" s="21">
        <f>IF(QU$8="",0,QU105*условия!$R61)</f>
        <v>9858</v>
      </c>
      <c r="QV111" s="21">
        <f>IF(QV$8="",0,QV105*условия!$R61)</f>
        <v>10032</v>
      </c>
      <c r="QW111" s="21">
        <f>IF(QW$8="",0,QW105*условия!$R61)</f>
        <v>10206</v>
      </c>
      <c r="QX111" s="21">
        <f>IF(QX$8="",0,QX105*условия!$R61)</f>
        <v>10206</v>
      </c>
      <c r="QY111" s="21">
        <f>IF(QY$8="",0,QY105*условия!$R61)</f>
        <v>10206</v>
      </c>
      <c r="QZ111" s="21">
        <f>IF(QZ$8="",0,QZ105*условия!$R61)</f>
        <v>10206</v>
      </c>
      <c r="RA111" s="21">
        <f>IF(RA$8="",0,RA105*условия!$R61)</f>
        <v>10206</v>
      </c>
      <c r="RB111" s="21">
        <f>IF(RB$8="",0,RB105*условия!$R61)</f>
        <v>10206</v>
      </c>
      <c r="RC111" s="21">
        <f>IF(RC$8="",0,RC105*условия!$R61)</f>
        <v>10206</v>
      </c>
      <c r="RD111" s="21">
        <f>IF(RD$8="",0,RD105*условия!$R61)</f>
        <v>10206</v>
      </c>
      <c r="RE111" s="21">
        <f>IF(RE$8="",0,RE105*условия!$R61)</f>
        <v>10206</v>
      </c>
      <c r="RF111" s="21">
        <f>IF(RF$8="",0,RF105*условия!$R61)</f>
        <v>10206</v>
      </c>
      <c r="RG111" s="21">
        <f>IF(RG$8="",0,RG105*условия!$R61)</f>
        <v>10404</v>
      </c>
      <c r="RH111" s="21">
        <f>IF(RH$8="",0,RH105*условия!$R61)</f>
        <v>10602</v>
      </c>
      <c r="RI111" s="21">
        <f>IF(RI$8="",0,RI105*условия!$R61)</f>
        <v>10800</v>
      </c>
      <c r="RJ111" s="21">
        <f>IF(RJ$8="",0,RJ105*условия!$R61)</f>
        <v>10998</v>
      </c>
      <c r="RK111" s="21">
        <f>IF(RK$8="",0,RK105*условия!$R61)</f>
        <v>11196</v>
      </c>
      <c r="RL111" s="21">
        <f>IF(RL$8="",0,RL105*условия!$R61)</f>
        <v>11394</v>
      </c>
      <c r="RM111" s="21">
        <f>IF(RM$8="",0,RM105*условия!$R61)</f>
        <v>11592</v>
      </c>
      <c r="RN111" s="21">
        <f>IF(RN$8="",0,RN105*условия!$R61)</f>
        <v>11790</v>
      </c>
      <c r="RO111" s="21">
        <f>IF(RO$8="",0,RO105*условия!$R61)</f>
        <v>11988</v>
      </c>
      <c r="RP111" s="21">
        <f>IF(RP$8="",0,RP105*условия!$R61)</f>
        <v>12186</v>
      </c>
      <c r="RQ111" s="21">
        <f>IF(RQ$8="",0,RQ105*условия!$R61)</f>
        <v>12384</v>
      </c>
      <c r="RR111" s="21">
        <f>IF(RR$8="",0,RR105*условия!$R61)</f>
        <v>12582</v>
      </c>
      <c r="RS111" s="21">
        <f>IF(RS$8="",0,RS105*условия!$R61)</f>
        <v>12780</v>
      </c>
      <c r="RT111" s="21">
        <f>IF(RT$8="",0,RT105*условия!$R61)</f>
        <v>12978</v>
      </c>
      <c r="RU111" s="21">
        <f>IF(RU$8="",0,RU105*условия!$R61)</f>
        <v>13176</v>
      </c>
      <c r="RV111" s="21">
        <f>IF(RV$8="",0,RV105*условия!$R61)</f>
        <v>13374</v>
      </c>
      <c r="RW111" s="21">
        <f>IF(RW$8="",0,RW105*условия!$R61)</f>
        <v>13572</v>
      </c>
      <c r="RX111" s="21">
        <f>IF(RX$8="",0,RX105*условия!$R61)</f>
        <v>13770</v>
      </c>
      <c r="RY111" s="21">
        <f>IF(RY$8="",0,RY105*условия!$R61)</f>
        <v>13968</v>
      </c>
      <c r="RZ111" s="21">
        <f>IF(RZ$8="",0,RZ105*условия!$R61)</f>
        <v>14166</v>
      </c>
      <c r="SA111" s="21">
        <f>IF(SA$8="",0,SA105*условия!$R61)</f>
        <v>14364</v>
      </c>
      <c r="SB111" s="21">
        <f>IF(SB$8="",0,SB105*условия!$R61)</f>
        <v>14364</v>
      </c>
      <c r="SC111" s="21">
        <f>IF(SC$8="",0,SC105*условия!$R61)</f>
        <v>14364</v>
      </c>
      <c r="SD111" s="21">
        <f>IF(SD$8="",0,SD105*условия!$R61)</f>
        <v>14364</v>
      </c>
      <c r="SE111" s="21">
        <f>IF(SE$8="",0,SE105*условия!$R61)</f>
        <v>14364</v>
      </c>
      <c r="SF111" s="21">
        <f>IF(SF$8="",0,SF105*условия!$R61)</f>
        <v>14364</v>
      </c>
      <c r="SG111" s="21">
        <f>IF(SG$8="",0,SG105*условия!$R61)</f>
        <v>14364</v>
      </c>
      <c r="SH111" s="21">
        <f>IF(SH$8="",0,SH105*условия!$R61)</f>
        <v>14364</v>
      </c>
      <c r="SI111" s="21">
        <f>IF(SI$8="",0,SI105*условия!$R61)</f>
        <v>14364</v>
      </c>
      <c r="SJ111" s="21">
        <f>IF(SJ$8="",0,SJ105*условия!$R61)</f>
        <v>14364</v>
      </c>
      <c r="SK111" s="21">
        <f>IF(SK$8="",0,SK105*условия!$R61)</f>
        <v>14364</v>
      </c>
      <c r="SL111" s="21">
        <f>IF(SL$8="",0,SL105*условия!$R61)</f>
        <v>14124</v>
      </c>
      <c r="SM111" s="21">
        <f>IF(SM$8="",0,SM105*условия!$R61)</f>
        <v>13884</v>
      </c>
      <c r="SN111" s="21">
        <f>IF(SN$8="",0,SN105*условия!$R61)</f>
        <v>13644</v>
      </c>
      <c r="SO111" s="21">
        <f>IF(SO$8="",0,SO105*условия!$R61)</f>
        <v>13404</v>
      </c>
      <c r="SP111" s="21">
        <f>IF(SP$8="",0,SP105*условия!$R61)</f>
        <v>13164</v>
      </c>
      <c r="SQ111" s="21">
        <f>IF(SQ$8="",0,SQ105*условия!$R61)</f>
        <v>12924</v>
      </c>
      <c r="SR111" s="21">
        <f>IF(SR$8="",0,SR105*условия!$R61)</f>
        <v>12684</v>
      </c>
      <c r="SS111" s="21">
        <f>IF(SS$8="",0,SS105*условия!$R61)</f>
        <v>12444</v>
      </c>
      <c r="ST111" s="21">
        <f>IF(ST$8="",0,ST105*условия!$R61)</f>
        <v>12204</v>
      </c>
      <c r="SU111" s="21">
        <f>IF(SU$8="",0,SU105*условия!$R61)</f>
        <v>11964</v>
      </c>
      <c r="SV111" s="21">
        <f>IF(SV$8="",0,SV105*условия!$R61)</f>
        <v>11724</v>
      </c>
      <c r="SW111" s="21">
        <f>IF(SW$8="",0,SW105*условия!$R61)</f>
        <v>11484</v>
      </c>
      <c r="SX111" s="21">
        <f>IF(SX$8="",0,SX105*условия!$R61)</f>
        <v>11244</v>
      </c>
      <c r="SY111" s="21">
        <f>IF(SY$8="",0,SY105*условия!$R61)</f>
        <v>11004</v>
      </c>
      <c r="SZ111" s="21">
        <f>IF(SZ$8="",0,SZ105*условия!$R61)</f>
        <v>10764</v>
      </c>
      <c r="TA111" s="21">
        <f>IF(TA$8="",0,TA105*условия!$R61)</f>
        <v>10524</v>
      </c>
      <c r="TB111" s="21">
        <f>IF(TB$8="",0,TB105*условия!$R61)</f>
        <v>10284</v>
      </c>
      <c r="TC111" s="21">
        <f>IF(TC$8="",0,TC105*условия!$R61)</f>
        <v>10044</v>
      </c>
      <c r="TD111" s="21">
        <f>IF(TD$8="",0,TD105*условия!$R61)</f>
        <v>9804</v>
      </c>
      <c r="TE111" s="21">
        <f>IF(TE$8="",0,TE105*условия!$R61)</f>
        <v>9564</v>
      </c>
      <c r="TF111" s="21">
        <f>IF(TF$8="",0,TF105*условия!$R61)</f>
        <v>9324</v>
      </c>
      <c r="TG111" s="21">
        <f>IF(TG$8="",0,TG105*условия!$R61)</f>
        <v>9324</v>
      </c>
      <c r="TH111" s="21">
        <f>IF(TH$8="",0,TH105*условия!$R61)</f>
        <v>9324</v>
      </c>
      <c r="TI111" s="21">
        <f>IF(TI$8="",0,TI105*условия!$R61)</f>
        <v>9324</v>
      </c>
      <c r="TJ111" s="21">
        <f>IF(TJ$8="",0,TJ105*условия!$R61)</f>
        <v>9324</v>
      </c>
      <c r="TK111" s="21">
        <f>IF(TK$8="",0,TK105*условия!$R61)</f>
        <v>9324</v>
      </c>
      <c r="TL111" s="21">
        <f>IF(TL$8="",0,TL105*условия!$R61)</f>
        <v>9324</v>
      </c>
      <c r="TM111" s="21">
        <f>IF(TM$8="",0,TM105*условия!$R61)</f>
        <v>9324</v>
      </c>
      <c r="TN111" s="21">
        <f>IF(TN$8="",0,TN105*условия!$R61)</f>
        <v>9324</v>
      </c>
      <c r="TO111" s="21">
        <f>IF(TO$8="",0,TO105*условия!$R61)</f>
        <v>9324</v>
      </c>
      <c r="TP111" s="21">
        <f>IF(TP$8="",0,TP105*условия!$R61)</f>
        <v>9312</v>
      </c>
      <c r="TQ111" s="21">
        <f>IF(TQ$8="",0,TQ105*условия!$R61)</f>
        <v>9300</v>
      </c>
      <c r="TR111" s="21">
        <f>IF(TR$8="",0,TR105*условия!$R61)</f>
        <v>9288</v>
      </c>
      <c r="TS111" s="21">
        <f>IF(TS$8="",0,TS105*условия!$R61)</f>
        <v>9276</v>
      </c>
      <c r="TT111" s="21">
        <f>IF(TT$8="",0,TT105*условия!$R61)</f>
        <v>9264</v>
      </c>
      <c r="TU111" s="21">
        <f>IF(TU$8="",0,TU105*условия!$R61)</f>
        <v>9252</v>
      </c>
      <c r="TV111" s="21">
        <f>IF(TV$8="",0,TV105*условия!$R61)</f>
        <v>9240</v>
      </c>
      <c r="TW111" s="21">
        <f>IF(TW$8="",0,TW105*условия!$R61)</f>
        <v>9228</v>
      </c>
      <c r="TX111" s="21">
        <f>IF(TX$8="",0,TX105*условия!$R61)</f>
        <v>9216</v>
      </c>
      <c r="TY111" s="21">
        <f>IF(TY$8="",0,TY105*условия!$R61)</f>
        <v>9204</v>
      </c>
      <c r="TZ111" s="21">
        <f>IF(TZ$8="",0,TZ105*условия!$R61)</f>
        <v>9192</v>
      </c>
      <c r="UA111" s="21">
        <f>IF(UA$8="",0,UA105*условия!$R61)</f>
        <v>9180</v>
      </c>
      <c r="UB111" s="21">
        <f>IF(UB$8="",0,UB105*условия!$R61)</f>
        <v>9168</v>
      </c>
      <c r="UC111" s="21">
        <f>IF(UC$8="",0,UC105*условия!$R61)</f>
        <v>9156</v>
      </c>
      <c r="UD111" s="21">
        <f>IF(UD$8="",0,UD105*условия!$R61)</f>
        <v>9144</v>
      </c>
      <c r="UE111" s="21">
        <f>IF(UE$8="",0,UE105*условия!$R61)</f>
        <v>9132</v>
      </c>
      <c r="UF111" s="21">
        <f>IF(UF$8="",0,UF105*условия!$R61)</f>
        <v>9120</v>
      </c>
      <c r="UG111" s="21">
        <f>IF(UG$8="",0,UG105*условия!$R61)</f>
        <v>9108</v>
      </c>
      <c r="UH111" s="21">
        <f>IF(UH$8="",0,UH105*условия!$R61)</f>
        <v>9096</v>
      </c>
      <c r="UI111" s="21">
        <f>IF(UI$8="",0,UI105*условия!$R61)</f>
        <v>9084</v>
      </c>
      <c r="UJ111" s="21">
        <f>IF(UJ$8="",0,UJ105*условия!$R61)</f>
        <v>9072</v>
      </c>
      <c r="UK111" s="21">
        <f>IF(UK$8="",0,UK105*условия!$R61)</f>
        <v>9072</v>
      </c>
      <c r="UL111" s="21">
        <f>IF(UL$8="",0,UL105*условия!$R61)</f>
        <v>9072</v>
      </c>
      <c r="UM111" s="21">
        <f>IF(UM$8="",0,UM105*условия!$R61)</f>
        <v>9072</v>
      </c>
      <c r="UN111" s="21">
        <f>IF(UN$8="",0,UN105*условия!$R61)</f>
        <v>9072</v>
      </c>
      <c r="UO111" s="21">
        <f>IF(UO$8="",0,UO105*условия!$R61)</f>
        <v>9072</v>
      </c>
      <c r="UP111" s="21">
        <f>IF(UP$8="",0,UP105*условия!$R61)</f>
        <v>9072</v>
      </c>
      <c r="UQ111" s="21">
        <f>IF(UQ$8="",0,UQ105*условия!$R61)</f>
        <v>9072</v>
      </c>
      <c r="UR111" s="21">
        <f>IF(UR$8="",0,UR105*условия!$R61)</f>
        <v>9072</v>
      </c>
      <c r="US111" s="21">
        <f>IF(US$8="",0,US105*условия!$R61)</f>
        <v>9072</v>
      </c>
      <c r="UT111" s="21">
        <f>IF(UT$8="",0,UT105*условия!$R61)</f>
        <v>9072</v>
      </c>
      <c r="UU111" s="21">
        <f>IF(UU$8="",0,UU105*условия!$R61)</f>
        <v>9000</v>
      </c>
      <c r="UV111" s="21">
        <f>IF(UV$8="",0,UV105*условия!$R61)</f>
        <v>8928</v>
      </c>
      <c r="UW111" s="21">
        <f>IF(UW$8="",0,UW105*условия!$R61)</f>
        <v>8856</v>
      </c>
      <c r="UX111" s="21">
        <f>IF(UX$8="",0,UX105*условия!$R61)</f>
        <v>8784</v>
      </c>
      <c r="UY111" s="21">
        <f>IF(UY$8="",0,UY105*условия!$R61)</f>
        <v>8712</v>
      </c>
      <c r="UZ111" s="21">
        <f>IF(UZ$8="",0,UZ105*условия!$R61)</f>
        <v>8640</v>
      </c>
      <c r="VA111" s="21">
        <f>IF(VA$8="",0,VA105*условия!$R61)</f>
        <v>8568</v>
      </c>
      <c r="VB111" s="21">
        <f>IF(VB$8="",0,VB105*условия!$R61)</f>
        <v>8496</v>
      </c>
      <c r="VC111" s="21">
        <f>IF(VC$8="",0,VC105*условия!$R61)</f>
        <v>8424</v>
      </c>
      <c r="VD111" s="21">
        <f>IF(VD$8="",0,VD105*условия!$R61)</f>
        <v>8352</v>
      </c>
      <c r="VE111" s="21">
        <f>IF(VE$8="",0,VE105*условия!$R61)</f>
        <v>8280</v>
      </c>
      <c r="VF111" s="21">
        <f>IF(VF$8="",0,VF105*условия!$R61)</f>
        <v>8208</v>
      </c>
      <c r="VG111" s="21">
        <f>IF(VG$8="",0,VG105*условия!$R61)</f>
        <v>8136</v>
      </c>
      <c r="VH111" s="21">
        <f>IF(VH$8="",0,VH105*условия!$R61)</f>
        <v>8064</v>
      </c>
      <c r="VI111" s="21">
        <f>IF(VI$8="",0,VI105*условия!$R61)</f>
        <v>7992</v>
      </c>
      <c r="VJ111" s="21">
        <f>IF(VJ$8="",0,VJ105*условия!$R61)</f>
        <v>7920</v>
      </c>
      <c r="VK111" s="21">
        <f>IF(VK$8="",0,VK105*условия!$R61)</f>
        <v>7848</v>
      </c>
      <c r="VL111" s="21">
        <f>IF(VL$8="",0,VL105*условия!$R61)</f>
        <v>7776</v>
      </c>
      <c r="VM111" s="21">
        <f>IF(VM$8="",0,VM105*условия!$R61)</f>
        <v>7704</v>
      </c>
      <c r="VN111" s="21">
        <f>IF(VN$8="",0,VN105*условия!$R61)</f>
        <v>7632</v>
      </c>
      <c r="VO111" s="21">
        <f>IF(VO$8="",0,VO105*условия!$R61)</f>
        <v>7560</v>
      </c>
      <c r="VP111" s="21">
        <f>IF(VP$8="",0,VP105*условия!$R61)</f>
        <v>7560</v>
      </c>
      <c r="VQ111" s="21">
        <f>IF(VQ$8="",0,VQ105*условия!$R61)</f>
        <v>7560</v>
      </c>
      <c r="VR111" s="21">
        <f>IF(VR$8="",0,VR105*условия!$R61)</f>
        <v>7560</v>
      </c>
      <c r="VS111" s="21">
        <f>IF(VS$8="",0,VS105*условия!$R61)</f>
        <v>7560</v>
      </c>
      <c r="VT111" s="21">
        <f>IF(VT$8="",0,VT105*условия!$R61)</f>
        <v>7560</v>
      </c>
      <c r="VU111" s="21">
        <f>IF(VU$8="",0,VU105*условия!$R61)</f>
        <v>7560</v>
      </c>
      <c r="VV111" s="21">
        <f>IF(VV$8="",0,VV105*условия!$R61)</f>
        <v>7560</v>
      </c>
      <c r="VW111" s="21">
        <f>IF(VW$8="",0,VW105*условия!$R61)</f>
        <v>7560</v>
      </c>
      <c r="VX111" s="21">
        <f>IF(VX$8="",0,VX105*условия!$R61)</f>
        <v>7560</v>
      </c>
      <c r="VY111" s="21">
        <f>IF(VY$8="",0,VY105*условия!$R61)</f>
        <v>7560</v>
      </c>
      <c r="VZ111" s="21">
        <f>IF(VZ$8="",0,VZ105*условия!$R61)</f>
        <v>7608</v>
      </c>
      <c r="WA111" s="21">
        <f>IF(WA$8="",0,WA105*условия!$R61)</f>
        <v>7656</v>
      </c>
      <c r="WB111" s="21">
        <f>IF(WB$8="",0,WB105*условия!$R61)</f>
        <v>7704</v>
      </c>
      <c r="WC111" s="21">
        <f>IF(WC$8="",0,WC105*условия!$R61)</f>
        <v>7752</v>
      </c>
      <c r="WD111" s="21">
        <f>IF(WD$8="",0,WD105*условия!$R61)</f>
        <v>7800</v>
      </c>
      <c r="WE111" s="21">
        <f>IF(WE$8="",0,WE105*условия!$R61)</f>
        <v>7848</v>
      </c>
      <c r="WF111" s="21">
        <f>IF(WF$8="",0,WF105*условия!$R61)</f>
        <v>7896</v>
      </c>
      <c r="WG111" s="21">
        <f>IF(WG$8="",0,WG105*условия!$R61)</f>
        <v>7944</v>
      </c>
      <c r="WH111" s="21">
        <f>IF(WH$8="",0,WH105*условия!$R61)</f>
        <v>7992</v>
      </c>
      <c r="WI111" s="21">
        <f>IF(WI$8="",0,WI105*условия!$R61)</f>
        <v>8040</v>
      </c>
      <c r="WJ111" s="21">
        <f>IF(WJ$8="",0,WJ105*условия!$R61)</f>
        <v>8088</v>
      </c>
      <c r="WK111" s="21">
        <f>IF(WK$8="",0,WK105*условия!$R61)</f>
        <v>8136</v>
      </c>
      <c r="WL111" s="21">
        <f>IF(WL$8="",0,WL105*условия!$R61)</f>
        <v>8184</v>
      </c>
      <c r="WM111" s="21">
        <f>IF(WM$8="",0,WM105*условия!$R61)</f>
        <v>8232</v>
      </c>
      <c r="WN111" s="21">
        <f>IF(WN$8="",0,WN105*условия!$R61)</f>
        <v>8280</v>
      </c>
      <c r="WO111" s="21">
        <f>IF(WO$8="",0,WO105*условия!$R61)</f>
        <v>8328</v>
      </c>
      <c r="WP111" s="21">
        <f>IF(WP$8="",0,WP105*условия!$R61)</f>
        <v>8376</v>
      </c>
      <c r="WQ111" s="21">
        <f>IF(WQ$8="",0,WQ105*условия!$R61)</f>
        <v>8424</v>
      </c>
      <c r="WR111" s="21">
        <f>IF(WR$8="",0,WR105*условия!$R61)</f>
        <v>8472</v>
      </c>
      <c r="WS111" s="21">
        <f>IF(WS$8="",0,WS105*условия!$R61)</f>
        <v>8520</v>
      </c>
      <c r="WT111" s="21">
        <f>IF(WT$8="",0,WT105*условия!$R61)</f>
        <v>8568</v>
      </c>
      <c r="WU111" s="21">
        <f>IF(WU$8="",0,WU105*условия!$R61)</f>
        <v>8568</v>
      </c>
      <c r="WV111" s="21">
        <f>IF(WV$8="",0,WV105*условия!$R61)</f>
        <v>8568</v>
      </c>
      <c r="WW111" s="21">
        <f>IF(WW$8="",0,WW105*условия!$R61)</f>
        <v>8568</v>
      </c>
      <c r="WX111" s="21">
        <f>IF(WX$8="",0,WX105*условия!$R61)</f>
        <v>8568</v>
      </c>
      <c r="WY111" s="21">
        <f>IF(WY$8="",0,WY105*условия!$R61)</f>
        <v>8568</v>
      </c>
      <c r="WZ111" s="21">
        <f>IF(WZ$8="",0,WZ105*условия!$R61)</f>
        <v>8568</v>
      </c>
      <c r="XA111" s="21">
        <f>IF(XA$8="",0,XA105*условия!$R61)</f>
        <v>8568</v>
      </c>
      <c r="XB111" s="21">
        <f>IF(XB$8="",0,XB105*условия!$R61)</f>
        <v>8466</v>
      </c>
      <c r="XC111" s="21">
        <f>IF(XC$8="",0,XC105*условия!$R61)</f>
        <v>8364</v>
      </c>
      <c r="XD111" s="21">
        <f>IF(XD$8="",0,XD105*условия!$R61)</f>
        <v>8262</v>
      </c>
      <c r="XE111" s="21">
        <f>IF(XE$8="",0,XE105*условия!$R61)</f>
        <v>8160</v>
      </c>
      <c r="XF111" s="21">
        <f>IF(XF$8="",0,XF105*условия!$R61)</f>
        <v>8058</v>
      </c>
      <c r="XG111" s="21">
        <f>IF(XG$8="",0,XG105*условия!$R61)</f>
        <v>7956</v>
      </c>
      <c r="XH111" s="21">
        <f>IF(XH$8="",0,XH105*условия!$R61)</f>
        <v>7854</v>
      </c>
      <c r="XI111" s="21">
        <f>IF(XI$8="",0,XI105*условия!$R61)</f>
        <v>7752</v>
      </c>
      <c r="XJ111" s="21">
        <f>IF(XJ$8="",0,XJ105*условия!$R61)</f>
        <v>7650</v>
      </c>
      <c r="XK111" s="21">
        <f>IF(XK$8="",0,XK105*условия!$R61)</f>
        <v>7548</v>
      </c>
      <c r="XL111" s="21">
        <f>IF(XL$8="",0,XL105*условия!$R61)</f>
        <v>7446</v>
      </c>
      <c r="XM111" s="21">
        <f>IF(XM$8="",0,XM105*условия!$R61)</f>
        <v>7344</v>
      </c>
      <c r="XN111" s="21">
        <f>IF(XN$8="",0,XN105*условия!$R61)</f>
        <v>7242</v>
      </c>
      <c r="XO111" s="21">
        <f>IF(XO$8="",0,XO105*условия!$R61)</f>
        <v>7140</v>
      </c>
      <c r="XP111" s="21">
        <f>IF(XP$8="",0,XP105*условия!$R61)</f>
        <v>7038</v>
      </c>
      <c r="XQ111" s="21">
        <f>IF(XQ$8="",0,XQ105*условия!$R61)</f>
        <v>6936</v>
      </c>
      <c r="XR111" s="21">
        <f>IF(XR$8="",0,XR105*условия!$R61)</f>
        <v>6834</v>
      </c>
      <c r="XS111" s="21">
        <f>IF(XS$8="",0,XS105*условия!$R61)</f>
        <v>6732</v>
      </c>
      <c r="XT111" s="21">
        <f>IF(XT$8="",0,XT105*условия!$R61)</f>
        <v>6630</v>
      </c>
      <c r="XU111" s="21">
        <f>IF(XU$8="",0,XU105*условия!$R61)</f>
        <v>6528</v>
      </c>
      <c r="XV111" s="21">
        <f>IF(XV$8="",0,XV105*условия!$R61)</f>
        <v>6426</v>
      </c>
      <c r="XW111" s="21">
        <f>IF(XW$8="",0,XW105*условия!$R61)</f>
        <v>6426</v>
      </c>
      <c r="XX111" s="21">
        <f>IF(XX$8="",0,XX105*условия!$R61)</f>
        <v>6426</v>
      </c>
      <c r="XY111" s="21">
        <f>IF(XY$8="",0,XY105*условия!$R61)</f>
        <v>6426</v>
      </c>
      <c r="XZ111" s="21">
        <f>IF(XZ$8="",0,XZ105*условия!$R61)</f>
        <v>6426</v>
      </c>
      <c r="YA111" s="21">
        <f>IF(YA$8="",0,YA105*условия!$R61)</f>
        <v>6426</v>
      </c>
      <c r="YB111" s="21">
        <f>IF(YB$8="",0,YB105*условия!$R61)</f>
        <v>6426</v>
      </c>
      <c r="YC111" s="21">
        <f>IF(YC$8="",0,YC105*условия!$R61)</f>
        <v>6426</v>
      </c>
      <c r="YD111" s="21">
        <f>IF(YD$8="",0,YD105*условия!$R61)</f>
        <v>6426</v>
      </c>
      <c r="YE111" s="21">
        <f>IF(YE$8="",0,YE105*условия!$R61)</f>
        <v>6426</v>
      </c>
      <c r="YF111" s="21">
        <f>IF(YF$8="",0,YF105*условия!$R61)</f>
        <v>6426</v>
      </c>
      <c r="YG111" s="21">
        <f>IF(YG$8="",0,YG105*условия!$R61)</f>
        <v>6462</v>
      </c>
      <c r="YH111" s="21">
        <f>IF(YH$8="",0,YH105*условия!$R61)</f>
        <v>6498</v>
      </c>
      <c r="YI111" s="21">
        <f>IF(YI$8="",0,YI105*условия!$R61)</f>
        <v>6534</v>
      </c>
      <c r="YJ111" s="21">
        <f>IF(YJ$8="",0,YJ105*условия!$R61)</f>
        <v>6570</v>
      </c>
      <c r="YK111" s="21">
        <f>IF(YK$8="",0,YK105*условия!$R61)</f>
        <v>6606</v>
      </c>
      <c r="YL111" s="21">
        <f>IF(YL$8="",0,YL105*условия!$R61)</f>
        <v>6642</v>
      </c>
      <c r="YM111" s="21">
        <f>IF(YM$8="",0,YM105*условия!$R61)</f>
        <v>6678</v>
      </c>
      <c r="YN111" s="21">
        <f>IF(YN$8="",0,YN105*условия!$R61)</f>
        <v>6714</v>
      </c>
      <c r="YO111" s="21">
        <f>IF(YO$8="",0,YO105*условия!$R61)</f>
        <v>6750</v>
      </c>
      <c r="YP111" s="21">
        <f>IF(YP$8="",0,YP105*условия!$R61)</f>
        <v>6786</v>
      </c>
      <c r="YQ111" s="21">
        <f>IF(YQ$8="",0,YQ105*условия!$R61)</f>
        <v>6822</v>
      </c>
      <c r="YR111" s="21">
        <f>IF(YR$8="",0,YR105*условия!$R61)</f>
        <v>6858</v>
      </c>
      <c r="YS111" s="21">
        <f>IF(YS$8="",0,YS105*условия!$R61)</f>
        <v>6894</v>
      </c>
      <c r="YT111" s="21">
        <f>IF(YT$8="",0,YT105*условия!$R61)</f>
        <v>6930</v>
      </c>
      <c r="YU111" s="21">
        <f>IF(YU$8="",0,YU105*условия!$R61)</f>
        <v>6966</v>
      </c>
      <c r="YV111" s="21">
        <f>IF(YV$8="",0,YV105*условия!$R61)</f>
        <v>7002</v>
      </c>
      <c r="YW111" s="21">
        <f>IF(YW$8="",0,YW105*условия!$R61)</f>
        <v>7038</v>
      </c>
      <c r="YX111" s="21">
        <f>IF(YX$8="",0,YX105*условия!$R61)</f>
        <v>7074</v>
      </c>
      <c r="YY111" s="21">
        <f>IF(YY$8="",0,YY105*условия!$R61)</f>
        <v>7110</v>
      </c>
      <c r="YZ111" s="21">
        <f>IF(YZ$8="",0,YZ105*условия!$R61)</f>
        <v>7146</v>
      </c>
      <c r="ZA111" s="21">
        <f>IF(ZA$8="",0,ZA105*условия!$R61)</f>
        <v>7182</v>
      </c>
      <c r="ZB111" s="21">
        <f>IF(ZB$8="",0,ZB105*условия!$R61)</f>
        <v>7182</v>
      </c>
      <c r="ZC111" s="21">
        <f>IF(ZC$8="",0,ZC105*условия!$R61)</f>
        <v>7182</v>
      </c>
      <c r="ZD111" s="21">
        <f>IF(ZD$8="",0,ZD105*условия!$R61)</f>
        <v>7182</v>
      </c>
      <c r="ZE111" s="21">
        <f>IF(ZE$8="",0,ZE105*условия!$R61)</f>
        <v>7182</v>
      </c>
      <c r="ZF111" s="21">
        <f>IF(ZF$8="",0,ZF105*условия!$R61)</f>
        <v>7182</v>
      </c>
      <c r="ZG111" s="21">
        <f>IF(ZG$8="",0,ZG105*условия!$R61)</f>
        <v>7182</v>
      </c>
      <c r="ZH111" s="21">
        <f>IF(ZH$8="",0,ZH105*условия!$R61)</f>
        <v>7182</v>
      </c>
      <c r="ZI111" s="21">
        <f>IF(ZI$8="",0,ZI105*условия!$R61)</f>
        <v>7182</v>
      </c>
      <c r="ZJ111" s="21">
        <f>IF(ZJ$8="",0,ZJ105*условия!$R61)</f>
        <v>7182</v>
      </c>
      <c r="ZK111" s="21">
        <f>IF(ZK$8="",0,ZK105*условия!$R61)</f>
        <v>7272</v>
      </c>
      <c r="ZL111" s="21">
        <f>IF(ZL$8="",0,ZL105*условия!$R61)</f>
        <v>7362</v>
      </c>
      <c r="ZM111" s="21">
        <f>IF(ZM$8="",0,ZM105*условия!$R61)</f>
        <v>7452</v>
      </c>
      <c r="ZN111" s="21">
        <f>IF(ZN$8="",0,ZN105*условия!$R61)</f>
        <v>7542</v>
      </c>
      <c r="ZO111" s="21">
        <f>IF(ZO$8="",0,ZO105*условия!$R61)</f>
        <v>7632</v>
      </c>
      <c r="ZP111" s="21">
        <f>IF(ZP$8="",0,ZP105*условия!$R61)</f>
        <v>7722</v>
      </c>
      <c r="ZQ111" s="21">
        <f>IF(ZQ$8="",0,ZQ105*условия!$R61)</f>
        <v>7812</v>
      </c>
      <c r="ZR111" s="21">
        <f>IF(ZR$8="",0,ZR105*условия!$R61)</f>
        <v>7902</v>
      </c>
      <c r="ZS111" s="21">
        <f>IF(ZS$8="",0,ZS105*условия!$R61)</f>
        <v>7992</v>
      </c>
      <c r="ZT111" s="21">
        <f>IF(ZT$8="",0,ZT105*условия!$R61)</f>
        <v>8082</v>
      </c>
      <c r="ZU111" s="21">
        <f>IF(ZU$8="",0,ZU105*условия!$R61)</f>
        <v>8172</v>
      </c>
      <c r="ZV111" s="21">
        <f>IF(ZV$8="",0,ZV105*условия!$R61)</f>
        <v>8262</v>
      </c>
      <c r="ZW111" s="21">
        <f>IF(ZW$8="",0,ZW105*условия!$R61)</f>
        <v>8352</v>
      </c>
      <c r="ZX111" s="21">
        <f>IF(ZX$8="",0,ZX105*условия!$R61)</f>
        <v>8442</v>
      </c>
      <c r="ZY111" s="21">
        <f>IF(ZY$8="",0,ZY105*условия!$R61)</f>
        <v>8532</v>
      </c>
      <c r="ZZ111" s="21">
        <f>IF(ZZ$8="",0,ZZ105*условия!$R61)</f>
        <v>8622</v>
      </c>
      <c r="AAA111" s="21">
        <f>IF(AAA$8="",0,AAA105*условия!$R61)</f>
        <v>8712</v>
      </c>
      <c r="AAB111" s="21">
        <f>IF(AAB$8="",0,AAB105*условия!$R61)</f>
        <v>8802</v>
      </c>
      <c r="AAC111" s="21">
        <f>IF(AAC$8="",0,AAC105*условия!$R61)</f>
        <v>8892</v>
      </c>
      <c r="AAD111" s="21">
        <f>IF(AAD$8="",0,AAD105*условия!$R61)</f>
        <v>8982</v>
      </c>
      <c r="AAE111" s="21">
        <f>IF(AAE$8="",0,AAE105*условия!$R61)</f>
        <v>9072</v>
      </c>
      <c r="AAF111" s="21">
        <f>IF(AAF$8="",0,AAF105*условия!$R61)</f>
        <v>9072</v>
      </c>
      <c r="AAG111" s="21">
        <f>IF(AAG$8="",0,AAG105*условия!$R61)</f>
        <v>9072</v>
      </c>
      <c r="AAH111" s="21">
        <f>IF(AAH$8="",0,AAH105*условия!$R61)</f>
        <v>9072</v>
      </c>
      <c r="AAI111" s="21">
        <f>IF(AAI$8="",0,AAI105*условия!$R61)</f>
        <v>9072</v>
      </c>
      <c r="AAJ111" s="21">
        <f>IF(AAJ$8="",0,AAJ105*условия!$R61)</f>
        <v>9072</v>
      </c>
      <c r="AAK111" s="21">
        <f>IF(AAK$8="",0,AAK105*условия!$R61)</f>
        <v>9072</v>
      </c>
      <c r="AAL111" s="21">
        <f>IF(AAL$8="",0,AAL105*условия!$R61)</f>
        <v>9072</v>
      </c>
      <c r="AAM111" s="21">
        <f>IF(AAM$8="",0,AAM105*условия!$R61)</f>
        <v>9072</v>
      </c>
      <c r="AAN111" s="21">
        <f>IF(AAN$8="",0,AAN105*условия!$R61)</f>
        <v>9072</v>
      </c>
      <c r="AAO111" s="21">
        <f>IF(AAO$8="",0,AAO105*условия!$R61)</f>
        <v>9072</v>
      </c>
      <c r="AAP111" s="21">
        <f>IF(AAP$8="",0,AAP105*условия!$R61)</f>
        <v>9072</v>
      </c>
      <c r="AAQ111" s="21">
        <f>IF(AAQ$8="",0,AAQ105*условия!$R61)</f>
        <v>9072</v>
      </c>
      <c r="AAR111" s="21">
        <f>IF(AAR$8="",0,AAR105*условия!$R61)</f>
        <v>9072</v>
      </c>
      <c r="AAS111" s="21">
        <f>IF(AAS$8="",0,AAS105*условия!$R61)</f>
        <v>9072</v>
      </c>
      <c r="AAT111" s="21">
        <f>IF(AAT$8="",0,AAT105*условия!$R61)</f>
        <v>9072</v>
      </c>
      <c r="AAU111" s="21">
        <f>IF(AAU$8="",0,AAU105*условия!$R61)</f>
        <v>9072</v>
      </c>
      <c r="AAV111" s="21">
        <f>IF(AAV$8="",0,AAV105*условия!$R61)</f>
        <v>9072</v>
      </c>
      <c r="AAW111" s="21">
        <f>IF(AAW$8="",0,AAW105*условия!$R61)</f>
        <v>9072</v>
      </c>
      <c r="AAX111" s="21">
        <f>IF(AAX$8="",0,AAX105*условия!$R61)</f>
        <v>9072</v>
      </c>
      <c r="AAY111" s="21">
        <f>IF(AAY$8="",0,AAY105*условия!$R61)</f>
        <v>9072</v>
      </c>
      <c r="AAZ111" s="21">
        <f>IF(AAZ$8="",0,AAZ105*условия!$R61)</f>
        <v>9072</v>
      </c>
      <c r="ABA111" s="21">
        <f>IF(ABA$8="",0,ABA105*условия!$R61)</f>
        <v>9072</v>
      </c>
      <c r="ABB111" s="21">
        <f>IF(ABB$8="",0,ABB105*условия!$R61)</f>
        <v>9072</v>
      </c>
      <c r="ABC111" s="21">
        <f>IF(ABC$8="",0,ABC105*условия!$R61)</f>
        <v>9072</v>
      </c>
      <c r="ABD111" s="21">
        <f>IF(ABD$8="",0,ABD105*условия!$R61)</f>
        <v>9072</v>
      </c>
      <c r="ABE111" s="21">
        <f>IF(ABE$8="",0,ABE105*условия!$R61)</f>
        <v>9072</v>
      </c>
      <c r="ABF111" s="21">
        <f>IF(ABF$8="",0,ABF105*условия!$R61)</f>
        <v>9072</v>
      </c>
      <c r="ABG111" s="21">
        <f>IF(ABG$8="",0,ABG105*условия!$R61)</f>
        <v>9072</v>
      </c>
      <c r="ABH111" s="21">
        <f>IF(ABH$8="",0,ABH105*условия!$R61)</f>
        <v>9072</v>
      </c>
      <c r="ABI111" s="21">
        <f>IF(ABI$8="",0,ABI105*условия!$R61)</f>
        <v>9072</v>
      </c>
      <c r="ABJ111" s="21">
        <f>IF(ABJ$8="",0,ABJ105*условия!$R61)</f>
        <v>9072</v>
      </c>
      <c r="ABK111" s="21">
        <f>IF(ABK$8="",0,ABK105*условия!$R61)</f>
        <v>9072</v>
      </c>
      <c r="ABL111" s="21">
        <f>IF(ABL$8="",0,ABL105*условия!$R61)</f>
        <v>9072</v>
      </c>
      <c r="ABM111" s="21">
        <f>IF(ABM$8="",0,ABM105*условия!$R61)</f>
        <v>9072</v>
      </c>
      <c r="ABN111" s="21">
        <f>IF(ABN$8="",0,ABN105*условия!$R61)</f>
        <v>9072</v>
      </c>
      <c r="ABO111" s="21">
        <f>IF(ABO$8="",0,ABO105*условия!$R61)</f>
        <v>9072</v>
      </c>
      <c r="ABP111" s="21">
        <f>IF(ABP$8="",0,ABP105*условия!$R61)</f>
        <v>9072</v>
      </c>
      <c r="ABQ111" s="21">
        <f>IF(ABQ$8="",0,ABQ105*условия!$R61)</f>
        <v>9072</v>
      </c>
      <c r="ABR111" s="21">
        <f>IF(ABR$8="",0,ABR105*условия!$R61)</f>
        <v>9072</v>
      </c>
      <c r="ABS111" s="21">
        <f>IF(ABS$8="",0,ABS105*условия!$R61)</f>
        <v>9072</v>
      </c>
      <c r="ABT111" s="21">
        <f>IF(ABT$8="",0,ABT105*условия!$R61)</f>
        <v>9096</v>
      </c>
      <c r="ABU111" s="21">
        <f>IF(ABU$8="",0,ABU105*условия!$R61)</f>
        <v>9120</v>
      </c>
      <c r="ABV111" s="21">
        <f>IF(ABV$8="",0,ABV105*условия!$R61)</f>
        <v>9144</v>
      </c>
      <c r="ABW111" s="21">
        <f>IF(ABW$8="",0,ABW105*условия!$R61)</f>
        <v>9168</v>
      </c>
      <c r="ABX111" s="21">
        <f>IF(ABX$8="",0,ABX105*условия!$R61)</f>
        <v>9192</v>
      </c>
      <c r="ABY111" s="21">
        <f>IF(ABY$8="",0,ABY105*условия!$R61)</f>
        <v>9216</v>
      </c>
      <c r="ABZ111" s="21">
        <f>IF(ABZ$8="",0,ABZ105*условия!$R61)</f>
        <v>9240</v>
      </c>
      <c r="ACA111" s="21">
        <f>IF(ACA$8="",0,ACA105*условия!$R61)</f>
        <v>9264</v>
      </c>
      <c r="ACB111" s="21">
        <f>IF(ACB$8="",0,ACB105*условия!$R61)</f>
        <v>9288</v>
      </c>
      <c r="ACC111" s="21">
        <f>IF(ACC$8="",0,ACC105*условия!$R61)</f>
        <v>9312</v>
      </c>
      <c r="ACD111" s="21">
        <f>IF(ACD$8="",0,ACD105*условия!$R61)</f>
        <v>9336</v>
      </c>
      <c r="ACE111" s="21">
        <f>IF(ACE$8="",0,ACE105*условия!$R61)</f>
        <v>9360</v>
      </c>
      <c r="ACF111" s="21">
        <f>IF(ACF$8="",0,ACF105*условия!$R61)</f>
        <v>9384</v>
      </c>
      <c r="ACG111" s="21">
        <f>IF(ACG$8="",0,ACG105*условия!$R61)</f>
        <v>9408</v>
      </c>
      <c r="ACH111" s="21">
        <f>IF(ACH$8="",0,ACH105*условия!$R61)</f>
        <v>9432</v>
      </c>
      <c r="ACI111" s="21">
        <f>IF(ACI$8="",0,ACI105*условия!$R61)</f>
        <v>9456</v>
      </c>
      <c r="ACJ111" s="21">
        <f>IF(ACJ$8="",0,ACJ105*условия!$R61)</f>
        <v>9480</v>
      </c>
      <c r="ACK111" s="21">
        <f>IF(ACK$8="",0,ACK105*условия!$R61)</f>
        <v>9504</v>
      </c>
      <c r="ACL111" s="21">
        <f>IF(ACL$8="",0,ACL105*условия!$R61)</f>
        <v>9528</v>
      </c>
      <c r="ACM111" s="21">
        <f>IF(ACM$8="",0,ACM105*условия!$R61)</f>
        <v>9552</v>
      </c>
      <c r="ACN111" s="21">
        <f>IF(ACN$8="",0,ACN105*условия!$R61)</f>
        <v>9576</v>
      </c>
      <c r="ACO111" s="21">
        <f>IF(ACO$8="",0,ACO105*условия!$R61)</f>
        <v>9576</v>
      </c>
      <c r="ACP111" s="21">
        <f>IF(ACP$8="",0,ACP105*условия!$R61)</f>
        <v>9576</v>
      </c>
      <c r="ACQ111" s="21">
        <f>IF(ACQ$8="",0,ACQ105*условия!$R61)</f>
        <v>9576</v>
      </c>
      <c r="ACR111" s="21">
        <f>IF(ACR$8="",0,ACR105*условия!$R61)</f>
        <v>9576</v>
      </c>
      <c r="ACS111" s="21">
        <f>IF(ACS$8="",0,ACS105*условия!$R61)</f>
        <v>9576</v>
      </c>
      <c r="ACT111" s="21">
        <f>IF(ACT$8="",0,ACT105*условия!$R61)</f>
        <v>9576</v>
      </c>
      <c r="ACU111" s="21">
        <f>IF(ACU$8="",0,ACU105*условия!$R61)</f>
        <v>9576</v>
      </c>
      <c r="ACV111" s="21">
        <f>IF(ACV$8="",0,ACV105*условия!$R61)</f>
        <v>9576</v>
      </c>
      <c r="ACW111" s="21">
        <f>IF(ACW$8="",0,ACW105*условия!$R61)</f>
        <v>9576</v>
      </c>
      <c r="ACX111" s="21">
        <f>IF(ACX$8="",0,ACX105*условия!$R61)</f>
        <v>9576</v>
      </c>
      <c r="ACY111" s="21">
        <f>IF(ACY$8="",0,ACY105*условия!$R61)</f>
        <v>9624</v>
      </c>
      <c r="ACZ111" s="21">
        <f>IF(ACZ$8="",0,ACZ105*условия!$R61)</f>
        <v>9672</v>
      </c>
      <c r="ADA111" s="21">
        <f>IF(ADA$8="",0,ADA105*условия!$R61)</f>
        <v>9720</v>
      </c>
      <c r="ADB111" s="21">
        <f>IF(ADB$8="",0,ADB105*условия!$R61)</f>
        <v>9767.9999999999709</v>
      </c>
      <c r="ADC111" s="21">
        <f>IF(ADC$8="",0,ADC105*условия!$R61)</f>
        <v>9815.9999999999709</v>
      </c>
      <c r="ADD111" s="21">
        <f>IF(ADD$8="",0,ADD105*условия!$R61)</f>
        <v>9863.9999999999709</v>
      </c>
      <c r="ADE111" s="21">
        <f>IF(ADE$8="",0,ADE105*условия!$R61)</f>
        <v>9911.9999999999709</v>
      </c>
      <c r="ADF111" s="21">
        <f>IF(ADF$8="",0,ADF105*условия!$R61)</f>
        <v>9959.9999999999709</v>
      </c>
      <c r="ADG111" s="21">
        <f>IF(ADG$8="",0,ADG105*условия!$R61)</f>
        <v>10007.999999999971</v>
      </c>
      <c r="ADH111" s="21">
        <f>IF(ADH$8="",0,ADH105*условия!$R61)</f>
        <v>10055.999999999971</v>
      </c>
      <c r="ADI111" s="21">
        <f>IF(ADI$8="",0,ADI105*условия!$R61)</f>
        <v>10103.999999999971</v>
      </c>
      <c r="ADJ111" s="21">
        <f>IF(ADJ$8="",0,ADJ105*условия!$R61)</f>
        <v>10151.999999999971</v>
      </c>
      <c r="ADK111" s="21">
        <f>IF(ADK$8="",0,ADK105*условия!$R61)</f>
        <v>10199.999999999971</v>
      </c>
      <c r="ADL111" s="21">
        <f>IF(ADL$8="",0,ADL105*условия!$R61)</f>
        <v>10247.999999999971</v>
      </c>
      <c r="ADM111" s="21">
        <f>IF(ADM$8="",0,ADM105*условия!$R61)</f>
        <v>10295.999999999971</v>
      </c>
      <c r="ADN111" s="21">
        <f>IF(ADN$8="",0,ADN105*условия!$R61)</f>
        <v>10343.999999999971</v>
      </c>
      <c r="ADO111" s="21">
        <f>IF(ADO$8="",0,ADO105*условия!$R61)</f>
        <v>10391.999999999971</v>
      </c>
      <c r="ADP111" s="21">
        <f>IF(ADP$8="",0,ADP105*условия!$R61)</f>
        <v>10439.999999999971</v>
      </c>
      <c r="ADQ111" s="21">
        <f>IF(ADQ$8="",0,ADQ105*условия!$R61)</f>
        <v>10487.999999999971</v>
      </c>
      <c r="ADR111" s="21">
        <f>IF(ADR$8="",0,ADR105*условия!$R61)</f>
        <v>10535.999999999971</v>
      </c>
      <c r="ADS111" s="21">
        <f>IF(ADS$8="",0,ADS105*условия!$R61)</f>
        <v>10583.999999999971</v>
      </c>
      <c r="ADT111" s="21">
        <f>IF(ADT$8="",0,ADT105*условия!$R61)</f>
        <v>10583.999999999971</v>
      </c>
      <c r="ADU111" s="21">
        <f>IF(ADU$8="",0,ADU105*условия!$R61)</f>
        <v>10583.999999999971</v>
      </c>
      <c r="ADV111" s="21">
        <f>IF(ADV$8="",0,ADV105*условия!$R61)</f>
        <v>10583.999999999971</v>
      </c>
      <c r="ADW111" s="21">
        <f>IF(ADW$8="",0,ADW105*условия!$R61)</f>
        <v>10584</v>
      </c>
      <c r="ADX111" s="21">
        <f>IF(ADX$8="",0,ADX105*условия!$R61)</f>
        <v>10584</v>
      </c>
      <c r="ADY111" s="21">
        <f>IF(ADY$8="",0,ADY105*условия!$R61)</f>
        <v>10584</v>
      </c>
      <c r="ADZ111" s="21">
        <f>IF(ADZ$8="",0,ADZ105*условия!$R61)</f>
        <v>10584</v>
      </c>
      <c r="AEA111" s="21">
        <f>IF(AEA$8="",0,AEA105*условия!$R61)</f>
        <v>10584</v>
      </c>
      <c r="AEB111" s="21">
        <f>IF(AEB$8="",0,AEB105*условия!$R61)</f>
        <v>10584</v>
      </c>
      <c r="AEC111" s="21">
        <f>IF(AEC$8="",0,AEC105*условия!$R61)</f>
        <v>10584</v>
      </c>
      <c r="AED111" s="21">
        <f>IF(AED$8="",0,AED105*условия!$R61)</f>
        <v>10908</v>
      </c>
      <c r="AEE111" s="21">
        <f>IF(AEE$8="",0,AEE105*условия!$R61)</f>
        <v>11232</v>
      </c>
      <c r="AEF111" s="21">
        <f>IF(AEF$8="",0,AEF105*условия!$R61)</f>
        <v>11556</v>
      </c>
      <c r="AEG111" s="21">
        <f>IF(AEG$8="",0,AEG105*условия!$R61)</f>
        <v>11880</v>
      </c>
      <c r="AEH111" s="21">
        <f>IF(AEH$8="",0,AEH105*условия!$R61)</f>
        <v>12204</v>
      </c>
      <c r="AEI111" s="21">
        <f>IF(AEI$8="",0,AEI105*условия!$R61)</f>
        <v>12528</v>
      </c>
      <c r="AEJ111" s="21">
        <f>IF(AEJ$8="",0,AEJ105*условия!$R61)</f>
        <v>12852</v>
      </c>
      <c r="AEK111" s="21">
        <f>IF(AEK$8="",0,AEK105*условия!$R61)</f>
        <v>13176</v>
      </c>
      <c r="AEL111" s="21">
        <f>IF(AEL$8="",0,AEL105*условия!$R61)</f>
        <v>13500</v>
      </c>
      <c r="AEM111" s="21">
        <f>IF(AEM$8="",0,AEM105*условия!$R61)</f>
        <v>13824</v>
      </c>
      <c r="AEN111" s="21">
        <f>IF(AEN$8="",0,AEN105*условия!$R61)</f>
        <v>14148</v>
      </c>
      <c r="AEO111" s="21">
        <f>IF(AEO$8="",0,AEO105*условия!$R61)</f>
        <v>14472</v>
      </c>
      <c r="AEP111" s="21">
        <f>IF(AEP$8="",0,AEP105*условия!$R61)</f>
        <v>14796</v>
      </c>
      <c r="AEQ111" s="21">
        <f>IF(AEQ$8="",0,AEQ105*условия!$R61)</f>
        <v>15120</v>
      </c>
      <c r="AER111" s="21">
        <f>IF(AER$8="",0,AER105*условия!$R61)</f>
        <v>15444</v>
      </c>
      <c r="AES111" s="21">
        <f>IF(AES$8="",0,AES105*условия!$R61)</f>
        <v>15768</v>
      </c>
      <c r="AET111" s="21">
        <f>IF(AET$8="",0,AET105*условия!$R61)</f>
        <v>16092</v>
      </c>
      <c r="AEU111" s="21">
        <f>IF(AEU$8="",0,AEU105*условия!$R61)</f>
        <v>16416</v>
      </c>
      <c r="AEV111" s="21">
        <f>IF(AEV$8="",0,AEV105*условия!$R61)</f>
        <v>16740</v>
      </c>
      <c r="AEW111" s="21">
        <f>IF(AEW$8="",0,AEW105*условия!$R61)</f>
        <v>17064</v>
      </c>
      <c r="AEX111" s="21">
        <f>IF(AEX$8="",0,AEX105*условия!$R61)</f>
        <v>17388</v>
      </c>
      <c r="AEY111" s="21">
        <f>IF(AEY$8="",0,AEY105*условия!$R61)</f>
        <v>17388</v>
      </c>
      <c r="AEZ111" s="21">
        <f>IF(AEZ$8="",0,AEZ105*условия!$R61)</f>
        <v>17388</v>
      </c>
      <c r="AFA111" s="21">
        <f>IF(AFA$8="",0,AFA105*условия!$R61)</f>
        <v>17388</v>
      </c>
      <c r="AFB111" s="21">
        <f>IF(AFB$8="",0,AFB105*условия!$R61)</f>
        <v>17388</v>
      </c>
      <c r="AFC111" s="21">
        <f>IF(AFC$8="",0,AFC105*условия!$R61)</f>
        <v>17388</v>
      </c>
      <c r="AFD111" s="21">
        <f>IF(AFD$8="",0,AFD105*условия!$R61)</f>
        <v>17388</v>
      </c>
      <c r="AFE111" s="21">
        <f>IF(AFE$8="",0,AFE105*условия!$R61)</f>
        <v>17388</v>
      </c>
      <c r="AFF111" s="21">
        <f>IF(AFF$8="",0,AFF105*условия!$R61)</f>
        <v>17388</v>
      </c>
      <c r="AFG111" s="21">
        <f>IF(AFG$8="",0,AFG105*условия!$R61)</f>
        <v>17388</v>
      </c>
    </row>
    <row r="112" spans="1:839" s="42" customFormat="1" ht="6" customHeight="1" x14ac:dyDescent="0.25">
      <c r="A112" s="21"/>
      <c r="B112" s="21"/>
      <c r="C112" s="21"/>
      <c r="D112" s="52"/>
      <c r="E112" s="21"/>
      <c r="F112" s="21"/>
      <c r="G112" s="21"/>
      <c r="H112" s="21"/>
      <c r="I112" s="21"/>
      <c r="J112" s="21"/>
      <c r="K112" s="41"/>
      <c r="L112" s="21"/>
      <c r="M112" s="21"/>
      <c r="N112" s="21"/>
      <c r="O112" s="21"/>
      <c r="P112" s="21"/>
      <c r="Q112" s="4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  <c r="GY112" s="21"/>
      <c r="GZ112" s="21"/>
      <c r="HA112" s="21"/>
      <c r="HB112" s="21"/>
      <c r="HC112" s="21"/>
      <c r="HD112" s="21"/>
      <c r="HE112" s="21"/>
      <c r="HF112" s="21"/>
      <c r="HG112" s="21"/>
      <c r="HH112" s="21"/>
      <c r="HI112" s="21"/>
      <c r="HJ112" s="21"/>
      <c r="HK112" s="21"/>
      <c r="HL112" s="21"/>
      <c r="HM112" s="21"/>
      <c r="HN112" s="21"/>
      <c r="HO112" s="21"/>
      <c r="HP112" s="21"/>
      <c r="HQ112" s="21"/>
      <c r="HR112" s="21"/>
      <c r="HS112" s="21"/>
      <c r="HT112" s="21"/>
      <c r="HU112" s="21"/>
      <c r="HV112" s="21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  <c r="IG112" s="21"/>
      <c r="IH112" s="21"/>
      <c r="II112" s="21"/>
      <c r="IJ112" s="21"/>
      <c r="IK112" s="21"/>
      <c r="IL112" s="21"/>
      <c r="IM112" s="21"/>
      <c r="IN112" s="21"/>
      <c r="IO112" s="21"/>
      <c r="IP112" s="21"/>
      <c r="IQ112" s="21"/>
      <c r="IR112" s="21"/>
      <c r="IS112" s="21"/>
      <c r="IT112" s="21"/>
      <c r="IU112" s="21"/>
      <c r="IV112" s="21"/>
      <c r="IW112" s="21"/>
      <c r="IX112" s="21"/>
      <c r="IY112" s="21"/>
      <c r="IZ112" s="21"/>
      <c r="JA112" s="21"/>
      <c r="JB112" s="21"/>
      <c r="JC112" s="21"/>
      <c r="JD112" s="21"/>
      <c r="JE112" s="21"/>
      <c r="JF112" s="21"/>
      <c r="JG112" s="21"/>
      <c r="JH112" s="21"/>
      <c r="JI112" s="21"/>
      <c r="JJ112" s="21"/>
      <c r="JK112" s="21"/>
      <c r="JL112" s="21"/>
      <c r="JM112" s="21"/>
      <c r="JN112" s="21"/>
      <c r="JO112" s="21"/>
      <c r="JP112" s="21"/>
      <c r="JQ112" s="21"/>
      <c r="JR112" s="21"/>
      <c r="JS112" s="21"/>
      <c r="JT112" s="21"/>
      <c r="JU112" s="21"/>
      <c r="JV112" s="21"/>
      <c r="JW112" s="21"/>
      <c r="JX112" s="21"/>
      <c r="JY112" s="21"/>
      <c r="JZ112" s="21"/>
      <c r="KA112" s="21"/>
      <c r="KB112" s="21"/>
      <c r="KC112" s="21"/>
      <c r="KD112" s="21"/>
      <c r="KE112" s="21"/>
      <c r="KF112" s="21"/>
      <c r="KG112" s="21"/>
      <c r="KH112" s="21"/>
      <c r="KI112" s="21"/>
      <c r="KJ112" s="21"/>
      <c r="KK112" s="21"/>
      <c r="KL112" s="21"/>
      <c r="KM112" s="21"/>
      <c r="KN112" s="21"/>
      <c r="KO112" s="21"/>
      <c r="KP112" s="21"/>
      <c r="KQ112" s="21"/>
      <c r="KR112" s="21"/>
      <c r="KS112" s="21"/>
      <c r="KT112" s="21"/>
      <c r="KU112" s="21"/>
      <c r="KV112" s="21"/>
      <c r="KW112" s="21"/>
      <c r="KX112" s="21"/>
      <c r="KY112" s="21"/>
      <c r="KZ112" s="21"/>
      <c r="LA112" s="21"/>
      <c r="LB112" s="21"/>
      <c r="LC112" s="21"/>
      <c r="LD112" s="21"/>
      <c r="LE112" s="21"/>
      <c r="LF112" s="21"/>
      <c r="LG112" s="21"/>
      <c r="LH112" s="21"/>
      <c r="LI112" s="21"/>
      <c r="LJ112" s="21"/>
      <c r="LK112" s="21"/>
      <c r="LL112" s="21"/>
      <c r="LM112" s="21"/>
      <c r="LN112" s="21"/>
      <c r="LO112" s="21"/>
      <c r="LP112" s="21"/>
      <c r="LQ112" s="21"/>
      <c r="LR112" s="21"/>
      <c r="LS112" s="21"/>
      <c r="LT112" s="21"/>
      <c r="LU112" s="21"/>
      <c r="LV112" s="21"/>
      <c r="LW112" s="21"/>
      <c r="LX112" s="21"/>
      <c r="LY112" s="21"/>
      <c r="LZ112" s="21"/>
      <c r="MA112" s="21"/>
      <c r="MB112" s="21"/>
      <c r="MC112" s="21"/>
      <c r="MD112" s="21"/>
      <c r="ME112" s="21"/>
      <c r="MF112" s="21"/>
      <c r="MG112" s="21"/>
      <c r="MH112" s="21"/>
      <c r="MI112" s="21"/>
      <c r="MJ112" s="21"/>
      <c r="MK112" s="21"/>
      <c r="ML112" s="21"/>
      <c r="MM112" s="21"/>
      <c r="MN112" s="21"/>
      <c r="MO112" s="21"/>
      <c r="MP112" s="21"/>
      <c r="MQ112" s="21"/>
      <c r="MR112" s="21"/>
      <c r="MS112" s="21"/>
      <c r="MT112" s="21"/>
      <c r="MU112" s="21"/>
      <c r="MV112" s="21"/>
      <c r="MW112" s="21"/>
      <c r="MX112" s="21"/>
      <c r="MY112" s="21"/>
      <c r="MZ112" s="21"/>
      <c r="NA112" s="21"/>
      <c r="NB112" s="21"/>
      <c r="NC112" s="21"/>
      <c r="ND112" s="21"/>
      <c r="NE112" s="21"/>
      <c r="NF112" s="21"/>
      <c r="NG112" s="21"/>
      <c r="NH112" s="21"/>
      <c r="NI112" s="21"/>
      <c r="NJ112" s="21"/>
      <c r="NK112" s="21"/>
      <c r="NL112" s="21"/>
      <c r="NM112" s="21"/>
      <c r="NN112" s="21"/>
      <c r="NO112" s="21"/>
      <c r="NP112" s="21"/>
      <c r="NQ112" s="21"/>
      <c r="NR112" s="21"/>
      <c r="NS112" s="21"/>
      <c r="NT112" s="21"/>
      <c r="NU112" s="21"/>
      <c r="NV112" s="21"/>
      <c r="NW112" s="21"/>
      <c r="NX112" s="21"/>
      <c r="NY112" s="21"/>
      <c r="NZ112" s="21"/>
      <c r="OA112" s="21"/>
      <c r="OB112" s="21"/>
      <c r="OC112" s="21"/>
      <c r="OD112" s="21"/>
      <c r="OE112" s="21"/>
      <c r="OF112" s="21"/>
      <c r="OG112" s="21"/>
      <c r="OH112" s="21"/>
      <c r="OI112" s="21"/>
      <c r="OJ112" s="21"/>
      <c r="OK112" s="21"/>
      <c r="OL112" s="21"/>
      <c r="OM112" s="21"/>
      <c r="ON112" s="21"/>
      <c r="OO112" s="21"/>
      <c r="OP112" s="21"/>
      <c r="OQ112" s="21"/>
      <c r="OR112" s="21"/>
      <c r="OS112" s="21"/>
      <c r="OT112" s="21"/>
      <c r="OU112" s="21"/>
      <c r="OV112" s="21"/>
      <c r="OW112" s="21"/>
      <c r="OX112" s="21"/>
      <c r="OY112" s="21"/>
      <c r="OZ112" s="21"/>
      <c r="PA112" s="21"/>
      <c r="PB112" s="21"/>
      <c r="PC112" s="21"/>
      <c r="PD112" s="21"/>
      <c r="PE112" s="21"/>
      <c r="PF112" s="21"/>
      <c r="PG112" s="21"/>
      <c r="PH112" s="21"/>
      <c r="PI112" s="21"/>
      <c r="PJ112" s="21"/>
      <c r="PK112" s="21"/>
      <c r="PL112" s="21"/>
      <c r="PM112" s="21"/>
      <c r="PN112" s="21"/>
      <c r="PO112" s="21"/>
      <c r="PP112" s="21"/>
      <c r="PQ112" s="21"/>
      <c r="PR112" s="21"/>
      <c r="PS112" s="21"/>
      <c r="PT112" s="21"/>
      <c r="PU112" s="21"/>
      <c r="PV112" s="21"/>
      <c r="PW112" s="21"/>
      <c r="PX112" s="21"/>
      <c r="PY112" s="21"/>
      <c r="PZ112" s="21"/>
      <c r="QA112" s="21"/>
      <c r="QB112" s="21"/>
      <c r="QC112" s="21"/>
      <c r="QD112" s="21"/>
      <c r="QE112" s="21"/>
      <c r="QF112" s="21"/>
      <c r="QG112" s="21"/>
      <c r="QH112" s="21"/>
      <c r="QI112" s="21"/>
      <c r="QJ112" s="21"/>
      <c r="QK112" s="21"/>
      <c r="QL112" s="21"/>
      <c r="QM112" s="21"/>
      <c r="QN112" s="21"/>
      <c r="QO112" s="21"/>
      <c r="QP112" s="21"/>
      <c r="QQ112" s="21"/>
      <c r="QR112" s="21"/>
      <c r="QS112" s="21"/>
      <c r="QT112" s="21"/>
      <c r="QU112" s="21"/>
      <c r="QV112" s="21"/>
      <c r="QW112" s="21"/>
      <c r="QX112" s="21"/>
      <c r="QY112" s="21"/>
      <c r="QZ112" s="21"/>
      <c r="RA112" s="21"/>
      <c r="RB112" s="21"/>
      <c r="RC112" s="21"/>
      <c r="RD112" s="21"/>
      <c r="RE112" s="21"/>
      <c r="RF112" s="21"/>
      <c r="RG112" s="21"/>
      <c r="RH112" s="21"/>
      <c r="RI112" s="21"/>
      <c r="RJ112" s="21"/>
      <c r="RK112" s="21"/>
      <c r="RL112" s="21"/>
      <c r="RM112" s="21"/>
      <c r="RN112" s="21"/>
      <c r="RO112" s="21"/>
      <c r="RP112" s="21"/>
      <c r="RQ112" s="21"/>
      <c r="RR112" s="21"/>
      <c r="RS112" s="21"/>
      <c r="RT112" s="21"/>
      <c r="RU112" s="21"/>
      <c r="RV112" s="21"/>
      <c r="RW112" s="21"/>
      <c r="RX112" s="21"/>
      <c r="RY112" s="21"/>
      <c r="RZ112" s="21"/>
      <c r="SA112" s="21"/>
      <c r="SB112" s="21"/>
      <c r="SC112" s="21"/>
      <c r="SD112" s="21"/>
      <c r="SE112" s="21"/>
      <c r="SF112" s="21"/>
      <c r="SG112" s="21"/>
      <c r="SH112" s="21"/>
      <c r="SI112" s="21"/>
      <c r="SJ112" s="21"/>
      <c r="SK112" s="21"/>
      <c r="SL112" s="21"/>
      <c r="SM112" s="21"/>
      <c r="SN112" s="21"/>
      <c r="SO112" s="21"/>
      <c r="SP112" s="21"/>
      <c r="SQ112" s="21"/>
      <c r="SR112" s="21"/>
      <c r="SS112" s="21"/>
      <c r="ST112" s="21"/>
      <c r="SU112" s="21"/>
      <c r="SV112" s="21"/>
      <c r="SW112" s="21"/>
      <c r="SX112" s="21"/>
      <c r="SY112" s="21"/>
      <c r="SZ112" s="21"/>
      <c r="TA112" s="21"/>
      <c r="TB112" s="21"/>
      <c r="TC112" s="21"/>
      <c r="TD112" s="21"/>
      <c r="TE112" s="21"/>
      <c r="TF112" s="21"/>
      <c r="TG112" s="21"/>
      <c r="TH112" s="21"/>
      <c r="TI112" s="21"/>
      <c r="TJ112" s="21"/>
      <c r="TK112" s="21"/>
      <c r="TL112" s="21"/>
      <c r="TM112" s="21"/>
      <c r="TN112" s="21"/>
      <c r="TO112" s="21"/>
      <c r="TP112" s="21"/>
      <c r="TQ112" s="21"/>
      <c r="TR112" s="21"/>
      <c r="TS112" s="21"/>
      <c r="TT112" s="21"/>
      <c r="TU112" s="21"/>
      <c r="TV112" s="21"/>
      <c r="TW112" s="21"/>
      <c r="TX112" s="21"/>
      <c r="TY112" s="21"/>
      <c r="TZ112" s="21"/>
      <c r="UA112" s="21"/>
      <c r="UB112" s="21"/>
      <c r="UC112" s="21"/>
      <c r="UD112" s="21"/>
      <c r="UE112" s="21"/>
      <c r="UF112" s="21"/>
      <c r="UG112" s="21"/>
      <c r="UH112" s="21"/>
      <c r="UI112" s="21"/>
      <c r="UJ112" s="21"/>
      <c r="UK112" s="21"/>
      <c r="UL112" s="21"/>
      <c r="UM112" s="21"/>
      <c r="UN112" s="21"/>
      <c r="UO112" s="21"/>
      <c r="UP112" s="21"/>
      <c r="UQ112" s="21"/>
      <c r="UR112" s="21"/>
      <c r="US112" s="21"/>
      <c r="UT112" s="21"/>
      <c r="UU112" s="21"/>
      <c r="UV112" s="21"/>
      <c r="UW112" s="21"/>
      <c r="UX112" s="21"/>
      <c r="UY112" s="21"/>
      <c r="UZ112" s="21"/>
      <c r="VA112" s="21"/>
      <c r="VB112" s="21"/>
      <c r="VC112" s="21"/>
      <c r="VD112" s="21"/>
      <c r="VE112" s="21"/>
      <c r="VF112" s="21"/>
      <c r="VG112" s="21"/>
      <c r="VH112" s="21"/>
      <c r="VI112" s="21"/>
      <c r="VJ112" s="21"/>
      <c r="VK112" s="21"/>
      <c r="VL112" s="21"/>
      <c r="VM112" s="21"/>
      <c r="VN112" s="21"/>
      <c r="VO112" s="21"/>
      <c r="VP112" s="21"/>
      <c r="VQ112" s="21"/>
      <c r="VR112" s="21"/>
      <c r="VS112" s="21"/>
      <c r="VT112" s="21"/>
      <c r="VU112" s="21"/>
      <c r="VV112" s="21"/>
      <c r="VW112" s="21"/>
      <c r="VX112" s="21"/>
      <c r="VY112" s="21"/>
      <c r="VZ112" s="21"/>
      <c r="WA112" s="21"/>
      <c r="WB112" s="21"/>
      <c r="WC112" s="21"/>
      <c r="WD112" s="21"/>
      <c r="WE112" s="21"/>
      <c r="WF112" s="21"/>
      <c r="WG112" s="21"/>
      <c r="WH112" s="21"/>
      <c r="WI112" s="21"/>
      <c r="WJ112" s="21"/>
      <c r="WK112" s="21"/>
      <c r="WL112" s="21"/>
      <c r="WM112" s="21"/>
      <c r="WN112" s="21"/>
      <c r="WO112" s="21"/>
      <c r="WP112" s="21"/>
      <c r="WQ112" s="21"/>
      <c r="WR112" s="21"/>
      <c r="WS112" s="21"/>
      <c r="WT112" s="21"/>
      <c r="WU112" s="21"/>
      <c r="WV112" s="21"/>
      <c r="WW112" s="21"/>
      <c r="WX112" s="21"/>
      <c r="WY112" s="21"/>
      <c r="WZ112" s="21"/>
      <c r="XA112" s="21"/>
      <c r="XB112" s="21"/>
      <c r="XC112" s="21"/>
      <c r="XD112" s="21"/>
      <c r="XE112" s="21"/>
      <c r="XF112" s="21"/>
      <c r="XG112" s="21"/>
      <c r="XH112" s="21"/>
      <c r="XI112" s="21"/>
      <c r="XJ112" s="21"/>
      <c r="XK112" s="21"/>
      <c r="XL112" s="21"/>
      <c r="XM112" s="21"/>
      <c r="XN112" s="21"/>
      <c r="XO112" s="21"/>
      <c r="XP112" s="21"/>
      <c r="XQ112" s="21"/>
      <c r="XR112" s="21"/>
      <c r="XS112" s="21"/>
      <c r="XT112" s="21"/>
      <c r="XU112" s="21"/>
      <c r="XV112" s="21"/>
      <c r="XW112" s="21"/>
      <c r="XX112" s="21"/>
      <c r="XY112" s="21"/>
      <c r="XZ112" s="21"/>
      <c r="YA112" s="21"/>
      <c r="YB112" s="21"/>
      <c r="YC112" s="21"/>
      <c r="YD112" s="21"/>
      <c r="YE112" s="21"/>
      <c r="YF112" s="21"/>
      <c r="YG112" s="21"/>
      <c r="YH112" s="21"/>
      <c r="YI112" s="21"/>
      <c r="YJ112" s="21"/>
      <c r="YK112" s="21"/>
      <c r="YL112" s="21"/>
      <c r="YM112" s="21"/>
      <c r="YN112" s="21"/>
      <c r="YO112" s="21"/>
      <c r="YP112" s="21"/>
      <c r="YQ112" s="21"/>
      <c r="YR112" s="21"/>
      <c r="YS112" s="21"/>
      <c r="YT112" s="21"/>
      <c r="YU112" s="21"/>
      <c r="YV112" s="21"/>
      <c r="YW112" s="21"/>
      <c r="YX112" s="21"/>
      <c r="YY112" s="21"/>
      <c r="YZ112" s="21"/>
      <c r="ZA112" s="21"/>
      <c r="ZB112" s="21"/>
      <c r="ZC112" s="21"/>
      <c r="ZD112" s="21"/>
      <c r="ZE112" s="21"/>
      <c r="ZF112" s="21"/>
      <c r="ZG112" s="21"/>
      <c r="ZH112" s="21"/>
      <c r="ZI112" s="21"/>
      <c r="ZJ112" s="21"/>
      <c r="ZK112" s="21"/>
      <c r="ZL112" s="21"/>
      <c r="ZM112" s="21"/>
      <c r="ZN112" s="21"/>
      <c r="ZO112" s="21"/>
      <c r="ZP112" s="21"/>
      <c r="ZQ112" s="21"/>
      <c r="ZR112" s="21"/>
      <c r="ZS112" s="21"/>
      <c r="ZT112" s="21"/>
      <c r="ZU112" s="21"/>
      <c r="ZV112" s="21"/>
      <c r="ZW112" s="21"/>
      <c r="ZX112" s="21"/>
      <c r="ZY112" s="21"/>
      <c r="ZZ112" s="21"/>
      <c r="AAA112" s="21"/>
      <c r="AAB112" s="21"/>
      <c r="AAC112" s="21"/>
      <c r="AAD112" s="21"/>
      <c r="AAE112" s="21"/>
      <c r="AAF112" s="21"/>
      <c r="AAG112" s="21"/>
      <c r="AAH112" s="21"/>
      <c r="AAI112" s="21"/>
      <c r="AAJ112" s="21"/>
      <c r="AAK112" s="21"/>
      <c r="AAL112" s="21"/>
      <c r="AAM112" s="21"/>
      <c r="AAN112" s="21"/>
      <c r="AAO112" s="21"/>
      <c r="AAP112" s="21"/>
      <c r="AAQ112" s="21"/>
      <c r="AAR112" s="21"/>
      <c r="AAS112" s="21"/>
      <c r="AAT112" s="21"/>
      <c r="AAU112" s="21"/>
      <c r="AAV112" s="21"/>
      <c r="AAW112" s="21"/>
      <c r="AAX112" s="21"/>
      <c r="AAY112" s="21"/>
      <c r="AAZ112" s="21"/>
      <c r="ABA112" s="21"/>
      <c r="ABB112" s="21"/>
      <c r="ABC112" s="21"/>
      <c r="ABD112" s="21"/>
      <c r="ABE112" s="21"/>
      <c r="ABF112" s="21"/>
      <c r="ABG112" s="21"/>
      <c r="ABH112" s="21"/>
      <c r="ABI112" s="21"/>
      <c r="ABJ112" s="21"/>
      <c r="ABK112" s="21"/>
      <c r="ABL112" s="21"/>
      <c r="ABM112" s="21"/>
      <c r="ABN112" s="21"/>
      <c r="ABO112" s="21"/>
      <c r="ABP112" s="21"/>
      <c r="ABQ112" s="21"/>
      <c r="ABR112" s="21"/>
      <c r="ABS112" s="21"/>
      <c r="ABT112" s="21"/>
      <c r="ABU112" s="21"/>
      <c r="ABV112" s="21"/>
      <c r="ABW112" s="21"/>
      <c r="ABX112" s="21"/>
      <c r="ABY112" s="21"/>
      <c r="ABZ112" s="21"/>
      <c r="ACA112" s="21"/>
      <c r="ACB112" s="21"/>
      <c r="ACC112" s="21"/>
      <c r="ACD112" s="21"/>
      <c r="ACE112" s="21"/>
      <c r="ACF112" s="21"/>
      <c r="ACG112" s="21"/>
      <c r="ACH112" s="21"/>
      <c r="ACI112" s="21"/>
      <c r="ACJ112" s="21"/>
      <c r="ACK112" s="21"/>
      <c r="ACL112" s="21"/>
      <c r="ACM112" s="21"/>
      <c r="ACN112" s="21"/>
      <c r="ACO112" s="21"/>
      <c r="ACP112" s="21"/>
      <c r="ACQ112" s="21"/>
      <c r="ACR112" s="21"/>
      <c r="ACS112" s="21"/>
      <c r="ACT112" s="21"/>
      <c r="ACU112" s="21"/>
      <c r="ACV112" s="21"/>
      <c r="ACW112" s="21"/>
      <c r="ACX112" s="21"/>
      <c r="ACY112" s="21"/>
      <c r="ACZ112" s="21"/>
      <c r="ADA112" s="21"/>
      <c r="ADB112" s="21"/>
      <c r="ADC112" s="21"/>
      <c r="ADD112" s="21"/>
      <c r="ADE112" s="21"/>
      <c r="ADF112" s="21"/>
      <c r="ADG112" s="21"/>
      <c r="ADH112" s="21"/>
      <c r="ADI112" s="21"/>
      <c r="ADJ112" s="21"/>
      <c r="ADK112" s="21"/>
      <c r="ADL112" s="21"/>
      <c r="ADM112" s="21"/>
      <c r="ADN112" s="21"/>
      <c r="ADO112" s="21"/>
      <c r="ADP112" s="21"/>
      <c r="ADQ112" s="21"/>
      <c r="ADR112" s="21"/>
      <c r="ADS112" s="21"/>
      <c r="ADT112" s="21"/>
      <c r="ADU112" s="21"/>
      <c r="ADV112" s="21"/>
      <c r="ADW112" s="21"/>
      <c r="ADX112" s="21"/>
      <c r="ADY112" s="21"/>
      <c r="ADZ112" s="21"/>
      <c r="AEA112" s="21"/>
      <c r="AEB112" s="21"/>
      <c r="AEC112" s="21"/>
      <c r="AED112" s="21"/>
      <c r="AEE112" s="21"/>
      <c r="AEF112" s="21"/>
      <c r="AEG112" s="21"/>
      <c r="AEH112" s="21"/>
      <c r="AEI112" s="21"/>
      <c r="AEJ112" s="21"/>
      <c r="AEK112" s="21"/>
      <c r="AEL112" s="21"/>
      <c r="AEM112" s="21"/>
      <c r="AEN112" s="21"/>
      <c r="AEO112" s="21"/>
      <c r="AEP112" s="21"/>
      <c r="AEQ112" s="21"/>
      <c r="AER112" s="21"/>
      <c r="AES112" s="21"/>
      <c r="AET112" s="21"/>
      <c r="AEU112" s="21"/>
      <c r="AEV112" s="21"/>
      <c r="AEW112" s="21"/>
      <c r="AEX112" s="21"/>
      <c r="AEY112" s="21"/>
      <c r="AEZ112" s="21"/>
      <c r="AFA112" s="21"/>
      <c r="AFB112" s="21"/>
      <c r="AFC112" s="21"/>
      <c r="AFD112" s="21"/>
      <c r="AFE112" s="21"/>
      <c r="AFF112" s="21"/>
      <c r="AFG112" s="21"/>
    </row>
    <row r="113" spans="1:839" s="42" customFormat="1" x14ac:dyDescent="0.25">
      <c r="A113" s="21"/>
      <c r="B113" s="21"/>
      <c r="C113" s="21"/>
      <c r="D113" s="52"/>
      <c r="E113" s="21" t="str">
        <f>структура!$G$45</f>
        <v>расчет %-ов по просроч. займам за срок просрочки</v>
      </c>
      <c r="F113" s="21"/>
      <c r="G113" s="21" t="str">
        <f>структура!$J$10</f>
        <v>повторный заем</v>
      </c>
      <c r="H113" s="21"/>
      <c r="I113" s="21" t="str">
        <f>IF($E113="","",INDEX(структура!$H$10:$H$153,SUMIFS(структура!$C$10:$C$153,структура!$G$10:$G$153,$E113)))</f>
        <v>руб</v>
      </c>
      <c r="J113" s="21"/>
      <c r="K113" s="41"/>
      <c r="L113" s="21"/>
      <c r="M113" s="21"/>
      <c r="N113" s="21"/>
      <c r="O113" s="21"/>
      <c r="P113" s="21"/>
      <c r="Q113" s="41"/>
      <c r="R113" s="21">
        <f>IF(R$8="",0,R97*условия!$R59*SUMIFS(условия!85:85,условия!$7:$7,"&lt;="&amp;R$8,условия!$8:$8,"&gt;="&amp;R$8))</f>
        <v>0</v>
      </c>
      <c r="S113" s="21">
        <f>IF(S$8="",0,S97*условия!$R59*SUMIFS(условия!85:85,условия!$7:$7,"&lt;="&amp;S$8,условия!$8:$8,"&gt;="&amp;S$8))</f>
        <v>0</v>
      </c>
      <c r="T113" s="21">
        <f>IF(T$8="",0,T97*условия!$R59*SUMIFS(условия!85:85,условия!$7:$7,"&lt;="&amp;T$8,условия!$8:$8,"&gt;="&amp;T$8))</f>
        <v>0</v>
      </c>
      <c r="U113" s="21">
        <f>IF(U$8="",0,U97*условия!$R59*SUMIFS(условия!85:85,условия!$7:$7,"&lt;="&amp;U$8,условия!$8:$8,"&gt;="&amp;U$8))</f>
        <v>0</v>
      </c>
      <c r="V113" s="21">
        <f>IF(V$8="",0,V97*условия!$R59*SUMIFS(условия!85:85,условия!$7:$7,"&lt;="&amp;V$8,условия!$8:$8,"&gt;="&amp;V$8))</f>
        <v>0</v>
      </c>
      <c r="W113" s="21">
        <f>IF(W$8="",0,W97*условия!$R59*SUMIFS(условия!85:85,условия!$7:$7,"&lt;="&amp;W$8,условия!$8:$8,"&gt;="&amp;W$8))</f>
        <v>0</v>
      </c>
      <c r="X113" s="21">
        <f>IF(X$8="",0,X97*условия!$R59*SUMIFS(условия!85:85,условия!$7:$7,"&lt;="&amp;X$8,условия!$8:$8,"&gt;="&amp;X$8))</f>
        <v>0</v>
      </c>
      <c r="Y113" s="21">
        <f>IF(Y$8="",0,Y97*условия!$R59*SUMIFS(условия!85:85,условия!$7:$7,"&lt;="&amp;Y$8,условия!$8:$8,"&gt;="&amp;Y$8))</f>
        <v>0</v>
      </c>
      <c r="Z113" s="21">
        <f>IF(Z$8="",0,Z97*условия!$R59*SUMIFS(условия!85:85,условия!$7:$7,"&lt;="&amp;Z$8,условия!$8:$8,"&gt;="&amp;Z$8))</f>
        <v>0</v>
      </c>
      <c r="AA113" s="21">
        <f>IF(AA$8="",0,AA97*условия!$R59*SUMIFS(условия!85:85,условия!$7:$7,"&lt;="&amp;AA$8,условия!$8:$8,"&gt;="&amp;AA$8))</f>
        <v>0</v>
      </c>
      <c r="AB113" s="21">
        <f>IF(AB$8="",0,AB97*условия!$R59*SUMIFS(условия!85:85,условия!$7:$7,"&lt;="&amp;AB$8,условия!$8:$8,"&gt;="&amp;AB$8))</f>
        <v>0</v>
      </c>
      <c r="AC113" s="21">
        <f>IF(AC$8="",0,AC97*условия!$R59*SUMIFS(условия!85:85,условия!$7:$7,"&lt;="&amp;AC$8,условия!$8:$8,"&gt;="&amp;AC$8))</f>
        <v>0</v>
      </c>
      <c r="AD113" s="21">
        <f>IF(AD$8="",0,AD97*условия!$R59*SUMIFS(условия!85:85,условия!$7:$7,"&lt;="&amp;AD$8,условия!$8:$8,"&gt;="&amp;AD$8))</f>
        <v>0</v>
      </c>
      <c r="AE113" s="21">
        <f>IF(AE$8="",0,AE97*условия!$R59*SUMIFS(условия!85:85,условия!$7:$7,"&lt;="&amp;AE$8,условия!$8:$8,"&gt;="&amp;AE$8))</f>
        <v>0</v>
      </c>
      <c r="AF113" s="21">
        <f>IF(AF$8="",0,AF97*условия!$R59*SUMIFS(условия!85:85,условия!$7:$7,"&lt;="&amp;AF$8,условия!$8:$8,"&gt;="&amp;AF$8))</f>
        <v>0</v>
      </c>
      <c r="AG113" s="21">
        <f>IF(AG$8="",0,AG97*условия!$R59*SUMIFS(условия!85:85,условия!$7:$7,"&lt;="&amp;AG$8,условия!$8:$8,"&gt;="&amp;AG$8))</f>
        <v>0</v>
      </c>
      <c r="AH113" s="21">
        <f>IF(AH$8="",0,AH97*условия!$R59*SUMIFS(условия!85:85,условия!$7:$7,"&lt;="&amp;AH$8,условия!$8:$8,"&gt;="&amp;AH$8))</f>
        <v>0</v>
      </c>
      <c r="AI113" s="21">
        <f>IF(AI$8="",0,AI97*условия!$R59*SUMIFS(условия!85:85,условия!$7:$7,"&lt;="&amp;AI$8,условия!$8:$8,"&gt;="&amp;AI$8))</f>
        <v>0</v>
      </c>
      <c r="AJ113" s="21">
        <f>IF(AJ$8="",0,AJ97*условия!$R59*SUMIFS(условия!85:85,условия!$7:$7,"&lt;="&amp;AJ$8,условия!$8:$8,"&gt;="&amp;AJ$8))</f>
        <v>0</v>
      </c>
      <c r="AK113" s="21">
        <f>IF(AK$8="",0,AK97*условия!$R59*SUMIFS(условия!85:85,условия!$7:$7,"&lt;="&amp;AK$8,условия!$8:$8,"&gt;="&amp;AK$8))</f>
        <v>0</v>
      </c>
      <c r="AL113" s="21">
        <f>IF(AL$8="",0,AL97*условия!$R59*SUMIFS(условия!85:85,условия!$7:$7,"&lt;="&amp;AL$8,условия!$8:$8,"&gt;="&amp;AL$8))</f>
        <v>7140</v>
      </c>
      <c r="AM113" s="21">
        <f>IF(AM$8="",0,AM97*условия!$R59*SUMIFS(условия!85:85,условия!$7:$7,"&lt;="&amp;AM$8,условия!$8:$8,"&gt;="&amp;AM$8))</f>
        <v>7140</v>
      </c>
      <c r="AN113" s="21">
        <f>IF(AN$8="",0,AN97*условия!$R59*SUMIFS(условия!85:85,условия!$7:$7,"&lt;="&amp;AN$8,условия!$8:$8,"&gt;="&amp;AN$8))</f>
        <v>7140</v>
      </c>
      <c r="AO113" s="21">
        <f>IF(AO$8="",0,AO97*условия!$R59*SUMIFS(условия!85:85,условия!$7:$7,"&lt;="&amp;AO$8,условия!$8:$8,"&gt;="&amp;AO$8))</f>
        <v>7140</v>
      </c>
      <c r="AP113" s="21">
        <f>IF(AP$8="",0,AP97*условия!$R59*SUMIFS(условия!85:85,условия!$7:$7,"&lt;="&amp;AP$8,условия!$8:$8,"&gt;="&amp;AP$8))</f>
        <v>7140</v>
      </c>
      <c r="AQ113" s="21">
        <f>IF(AQ$8="",0,AQ97*условия!$R59*SUMIFS(условия!85:85,условия!$7:$7,"&lt;="&amp;AQ$8,условия!$8:$8,"&gt;="&amp;AQ$8))</f>
        <v>7140</v>
      </c>
      <c r="AR113" s="21">
        <f>IF(AR$8="",0,AR97*условия!$R59*SUMIFS(условия!85:85,условия!$7:$7,"&lt;="&amp;AR$8,условия!$8:$8,"&gt;="&amp;AR$8))</f>
        <v>7140</v>
      </c>
      <c r="AS113" s="21">
        <f>IF(AS$8="",0,AS97*условия!$R59*SUMIFS(условия!85:85,условия!$7:$7,"&lt;="&amp;AS$8,условия!$8:$8,"&gt;="&amp;AS$8))</f>
        <v>7140</v>
      </c>
      <c r="AT113" s="21">
        <f>IF(AT$8="",0,AT97*условия!$R59*SUMIFS(условия!85:85,условия!$7:$7,"&lt;="&amp;AT$8,условия!$8:$8,"&gt;="&amp;AT$8))</f>
        <v>7140</v>
      </c>
      <c r="AU113" s="21">
        <f>IF(AU$8="",0,AU97*условия!$R59*SUMIFS(условия!85:85,условия!$7:$7,"&lt;="&amp;AU$8,условия!$8:$8,"&gt;="&amp;AU$8))</f>
        <v>7140</v>
      </c>
      <c r="AV113" s="21">
        <f>IF(AV$8="",0,AV97*условия!$R59*SUMIFS(условия!85:85,условия!$7:$7,"&lt;="&amp;AV$8,условия!$8:$8,"&gt;="&amp;AV$8))</f>
        <v>7140</v>
      </c>
      <c r="AW113" s="21">
        <f>IF(AW$8="",0,AW97*условия!$R59*SUMIFS(условия!85:85,условия!$7:$7,"&lt;="&amp;AW$8,условия!$8:$8,"&gt;="&amp;AW$8))</f>
        <v>7140</v>
      </c>
      <c r="AX113" s="21">
        <f>IF(AX$8="",0,AX97*условия!$R59*SUMIFS(условия!85:85,условия!$7:$7,"&lt;="&amp;AX$8,условия!$8:$8,"&gt;="&amp;AX$8))</f>
        <v>7140</v>
      </c>
      <c r="AY113" s="21">
        <f>IF(AY$8="",0,AY97*условия!$R59*SUMIFS(условия!85:85,условия!$7:$7,"&lt;="&amp;AY$8,условия!$8:$8,"&gt;="&amp;AY$8))</f>
        <v>7140</v>
      </c>
      <c r="AZ113" s="21">
        <f>IF(AZ$8="",0,AZ97*условия!$R59*SUMIFS(условия!85:85,условия!$7:$7,"&lt;="&amp;AZ$8,условия!$8:$8,"&gt;="&amp;AZ$8))</f>
        <v>7140</v>
      </c>
      <c r="BA113" s="21">
        <f>IF(BA$8="",0,BA97*условия!$R59*SUMIFS(условия!85:85,условия!$7:$7,"&lt;="&amp;BA$8,условия!$8:$8,"&gt;="&amp;BA$8))</f>
        <v>7140</v>
      </c>
      <c r="BB113" s="21">
        <f>IF(BB$8="",0,BB97*условия!$R59*SUMIFS(условия!85:85,условия!$7:$7,"&lt;="&amp;BB$8,условия!$8:$8,"&gt;="&amp;BB$8))</f>
        <v>7140</v>
      </c>
      <c r="BC113" s="21">
        <f>IF(BC$8="",0,BC97*условия!$R59*SUMIFS(условия!85:85,условия!$7:$7,"&lt;="&amp;BC$8,условия!$8:$8,"&gt;="&amp;BC$8))</f>
        <v>7140</v>
      </c>
      <c r="BD113" s="21">
        <f>IF(BD$8="",0,BD97*условия!$R59*SUMIFS(условия!85:85,условия!$7:$7,"&lt;="&amp;BD$8,условия!$8:$8,"&gt;="&amp;BD$8))</f>
        <v>7140</v>
      </c>
      <c r="BE113" s="21">
        <f>IF(BE$8="",0,BE97*условия!$R59*SUMIFS(условия!85:85,условия!$7:$7,"&lt;="&amp;BE$8,условия!$8:$8,"&gt;="&amp;BE$8))</f>
        <v>7140</v>
      </c>
      <c r="BF113" s="21">
        <f>IF(BF$8="",0,BF97*условия!$R59*SUMIFS(условия!85:85,условия!$7:$7,"&lt;="&amp;BF$8,условия!$8:$8,"&gt;="&amp;BF$8))</f>
        <v>7140</v>
      </c>
      <c r="BG113" s="21">
        <f>IF(BG$8="",0,BG97*условия!$R59*SUMIFS(условия!85:85,условия!$7:$7,"&lt;="&amp;BG$8,условия!$8:$8,"&gt;="&amp;BG$8))</f>
        <v>7140</v>
      </c>
      <c r="BH113" s="21">
        <f>IF(BH$8="",0,BH97*условия!$R59*SUMIFS(условия!85:85,условия!$7:$7,"&lt;="&amp;BH$8,условия!$8:$8,"&gt;="&amp;BH$8))</f>
        <v>7140</v>
      </c>
      <c r="BI113" s="21">
        <f>IF(BI$8="",0,BI97*условия!$R59*SUMIFS(условия!85:85,условия!$7:$7,"&lt;="&amp;BI$8,условия!$8:$8,"&gt;="&amp;BI$8))</f>
        <v>7140</v>
      </c>
      <c r="BJ113" s="21">
        <f>IF(BJ$8="",0,BJ97*условия!$R59*SUMIFS(условия!85:85,условия!$7:$7,"&lt;="&amp;BJ$8,условия!$8:$8,"&gt;="&amp;BJ$8))</f>
        <v>7140</v>
      </c>
      <c r="BK113" s="21">
        <f>IF(BK$8="",0,BK97*условия!$R59*SUMIFS(условия!85:85,условия!$7:$7,"&lt;="&amp;BK$8,условия!$8:$8,"&gt;="&amp;BK$8))</f>
        <v>7140</v>
      </c>
      <c r="BL113" s="21">
        <f>IF(BL$8="",0,BL97*условия!$R59*SUMIFS(условия!85:85,условия!$7:$7,"&lt;="&amp;BL$8,условия!$8:$8,"&gt;="&amp;BL$8))</f>
        <v>7140</v>
      </c>
      <c r="BM113" s="21">
        <f>IF(BM$8="",0,BM97*условия!$R59*SUMIFS(условия!85:85,условия!$7:$7,"&lt;="&amp;BM$8,условия!$8:$8,"&gt;="&amp;BM$8))</f>
        <v>7140</v>
      </c>
      <c r="BN113" s="21">
        <f>IF(BN$8="",0,BN97*условия!$R59*SUMIFS(условия!85:85,условия!$7:$7,"&lt;="&amp;BN$8,условия!$8:$8,"&gt;="&amp;BN$8))</f>
        <v>7140</v>
      </c>
      <c r="BO113" s="21">
        <f>IF(BO$8="",0,BO97*условия!$R59*SUMIFS(условия!85:85,условия!$7:$7,"&lt;="&amp;BO$8,условия!$8:$8,"&gt;="&amp;BO$8))</f>
        <v>7140</v>
      </c>
      <c r="BP113" s="21">
        <f>IF(BP$8="",0,BP97*условия!$R59*SUMIFS(условия!85:85,условия!$7:$7,"&lt;="&amp;BP$8,условия!$8:$8,"&gt;="&amp;BP$8))</f>
        <v>7140</v>
      </c>
      <c r="BQ113" s="21">
        <f>IF(BQ$8="",0,BQ97*условия!$R59*SUMIFS(условия!85:85,условия!$7:$7,"&lt;="&amp;BQ$8,условия!$8:$8,"&gt;="&amp;BQ$8))</f>
        <v>14280</v>
      </c>
      <c r="BR113" s="21">
        <f>IF(BR$8="",0,BR97*условия!$R59*SUMIFS(условия!85:85,условия!$7:$7,"&lt;="&amp;BR$8,условия!$8:$8,"&gt;="&amp;BR$8))</f>
        <v>14280</v>
      </c>
      <c r="BS113" s="21">
        <f>IF(BS$8="",0,BS97*условия!$R59*SUMIFS(условия!85:85,условия!$7:$7,"&lt;="&amp;BS$8,условия!$8:$8,"&gt;="&amp;BS$8))</f>
        <v>14280</v>
      </c>
      <c r="BT113" s="21">
        <f>IF(BT$8="",0,BT97*условия!$R59*SUMIFS(условия!85:85,условия!$7:$7,"&lt;="&amp;BT$8,условия!$8:$8,"&gt;="&amp;BT$8))</f>
        <v>14280</v>
      </c>
      <c r="BU113" s="21">
        <f>IF(BU$8="",0,BU97*условия!$R59*SUMIFS(условия!85:85,условия!$7:$7,"&lt;="&amp;BU$8,условия!$8:$8,"&gt;="&amp;BU$8))</f>
        <v>14280</v>
      </c>
      <c r="BV113" s="21">
        <f>IF(BV$8="",0,BV97*условия!$R59*SUMIFS(условия!85:85,условия!$7:$7,"&lt;="&amp;BV$8,условия!$8:$8,"&gt;="&amp;BV$8))</f>
        <v>14280</v>
      </c>
      <c r="BW113" s="21">
        <f>IF(BW$8="",0,BW97*условия!$R59*SUMIFS(условия!85:85,условия!$7:$7,"&lt;="&amp;BW$8,условия!$8:$8,"&gt;="&amp;BW$8))</f>
        <v>14280</v>
      </c>
      <c r="BX113" s="21">
        <f>IF(BX$8="",0,BX97*условия!$R59*SUMIFS(условия!85:85,условия!$7:$7,"&lt;="&amp;BX$8,условия!$8:$8,"&gt;="&amp;BX$8))</f>
        <v>14280</v>
      </c>
      <c r="BY113" s="21">
        <f>IF(BY$8="",0,BY97*условия!$R59*SUMIFS(условия!85:85,условия!$7:$7,"&lt;="&amp;BY$8,условия!$8:$8,"&gt;="&amp;BY$8))</f>
        <v>14280</v>
      </c>
      <c r="BZ113" s="21">
        <f>IF(BZ$8="",0,BZ97*условия!$R59*SUMIFS(условия!85:85,условия!$7:$7,"&lt;="&amp;BZ$8,условия!$8:$8,"&gt;="&amp;BZ$8))</f>
        <v>14280</v>
      </c>
      <c r="CA113" s="21">
        <f>IF(CA$8="",0,CA97*условия!$R59*SUMIFS(условия!85:85,условия!$7:$7,"&lt;="&amp;CA$8,условия!$8:$8,"&gt;="&amp;CA$8))</f>
        <v>14280</v>
      </c>
      <c r="CB113" s="21">
        <f>IF(CB$8="",0,CB97*условия!$R59*SUMIFS(условия!85:85,условия!$7:$7,"&lt;="&amp;CB$8,условия!$8:$8,"&gt;="&amp;CB$8))</f>
        <v>14280</v>
      </c>
      <c r="CC113" s="21">
        <f>IF(CC$8="",0,CC97*условия!$R59*SUMIFS(условия!85:85,условия!$7:$7,"&lt;="&amp;CC$8,условия!$8:$8,"&gt;="&amp;CC$8))</f>
        <v>14280</v>
      </c>
      <c r="CD113" s="21">
        <f>IF(CD$8="",0,CD97*условия!$R59*SUMIFS(условия!85:85,условия!$7:$7,"&lt;="&amp;CD$8,условия!$8:$8,"&gt;="&amp;CD$8))</f>
        <v>14280</v>
      </c>
      <c r="CE113" s="21">
        <f>IF(CE$8="",0,CE97*условия!$R59*SUMIFS(условия!85:85,условия!$7:$7,"&lt;="&amp;CE$8,условия!$8:$8,"&gt;="&amp;CE$8))</f>
        <v>14280</v>
      </c>
      <c r="CF113" s="21">
        <f>IF(CF$8="",0,CF97*условия!$R59*SUMIFS(условия!85:85,условия!$7:$7,"&lt;="&amp;CF$8,условия!$8:$8,"&gt;="&amp;CF$8))</f>
        <v>14280</v>
      </c>
      <c r="CG113" s="21">
        <f>IF(CG$8="",0,CG97*условия!$R59*SUMIFS(условия!85:85,условия!$7:$7,"&lt;="&amp;CG$8,условия!$8:$8,"&gt;="&amp;CG$8))</f>
        <v>14280</v>
      </c>
      <c r="CH113" s="21">
        <f>IF(CH$8="",0,CH97*условия!$R59*SUMIFS(условия!85:85,условия!$7:$7,"&lt;="&amp;CH$8,условия!$8:$8,"&gt;="&amp;CH$8))</f>
        <v>14280</v>
      </c>
      <c r="CI113" s="21">
        <f>IF(CI$8="",0,CI97*условия!$R59*SUMIFS(условия!85:85,условия!$7:$7,"&lt;="&amp;CI$8,условия!$8:$8,"&gt;="&amp;CI$8))</f>
        <v>14280</v>
      </c>
      <c r="CJ113" s="21">
        <f>IF(CJ$8="",0,CJ97*условия!$R59*SUMIFS(условия!85:85,условия!$7:$7,"&lt;="&amp;CJ$8,условия!$8:$8,"&gt;="&amp;CJ$8))</f>
        <v>14280</v>
      </c>
      <c r="CK113" s="21">
        <f>IF(CK$8="",0,CK97*условия!$R59*SUMIFS(условия!85:85,условия!$7:$7,"&lt;="&amp;CK$8,условия!$8:$8,"&gt;="&amp;CK$8))</f>
        <v>14280</v>
      </c>
      <c r="CL113" s="21">
        <f>IF(CL$8="",0,CL97*условия!$R59*SUMIFS(условия!85:85,условия!$7:$7,"&lt;="&amp;CL$8,условия!$8:$8,"&gt;="&amp;CL$8))</f>
        <v>14280</v>
      </c>
      <c r="CM113" s="21">
        <f>IF(CM$8="",0,CM97*условия!$R59*SUMIFS(условия!85:85,условия!$7:$7,"&lt;="&amp;CM$8,условия!$8:$8,"&gt;="&amp;CM$8))</f>
        <v>14280</v>
      </c>
      <c r="CN113" s="21">
        <f>IF(CN$8="",0,CN97*условия!$R59*SUMIFS(условия!85:85,условия!$7:$7,"&lt;="&amp;CN$8,условия!$8:$8,"&gt;="&amp;CN$8))</f>
        <v>14280</v>
      </c>
      <c r="CO113" s="21">
        <f>IF(CO$8="",0,CO97*условия!$R59*SUMIFS(условия!85:85,условия!$7:$7,"&lt;="&amp;CO$8,условия!$8:$8,"&gt;="&amp;CO$8))</f>
        <v>14280</v>
      </c>
      <c r="CP113" s="21">
        <f>IF(CP$8="",0,CP97*условия!$R59*SUMIFS(условия!85:85,условия!$7:$7,"&lt;="&amp;CP$8,условия!$8:$8,"&gt;="&amp;CP$8))</f>
        <v>14280</v>
      </c>
      <c r="CQ113" s="21">
        <f>IF(CQ$8="",0,CQ97*условия!$R59*SUMIFS(условия!85:85,условия!$7:$7,"&lt;="&amp;CQ$8,условия!$8:$8,"&gt;="&amp;CQ$8))</f>
        <v>14280</v>
      </c>
      <c r="CR113" s="21">
        <f>IF(CR$8="",0,CR97*условия!$R59*SUMIFS(условия!85:85,условия!$7:$7,"&lt;="&amp;CR$8,условия!$8:$8,"&gt;="&amp;CR$8))</f>
        <v>14280</v>
      </c>
      <c r="CS113" s="21">
        <f>IF(CS$8="",0,CS97*условия!$R59*SUMIFS(условия!85:85,условия!$7:$7,"&lt;="&amp;CS$8,условия!$8:$8,"&gt;="&amp;CS$8))</f>
        <v>14280</v>
      </c>
      <c r="CT113" s="21">
        <f>IF(CT$8="",0,CT97*условия!$R59*SUMIFS(условия!85:85,условия!$7:$7,"&lt;="&amp;CT$8,условия!$8:$8,"&gt;="&amp;CT$8))</f>
        <v>14280</v>
      </c>
      <c r="CU113" s="21">
        <f>IF(CU$8="",0,CU97*условия!$R59*SUMIFS(условия!85:85,условия!$7:$7,"&lt;="&amp;CU$8,условия!$8:$8,"&gt;="&amp;CU$8))</f>
        <v>14280</v>
      </c>
      <c r="CV113" s="21">
        <f>IF(CV$8="",0,CV97*условия!$R59*SUMIFS(условия!85:85,условия!$7:$7,"&lt;="&amp;CV$8,условия!$8:$8,"&gt;="&amp;CV$8))</f>
        <v>53549.999999999993</v>
      </c>
      <c r="CW113" s="21">
        <f>IF(CW$8="",0,CW97*условия!$R59*SUMIFS(условия!85:85,условия!$7:$7,"&lt;="&amp;CW$8,условия!$8:$8,"&gt;="&amp;CW$8))</f>
        <v>53549.999999999993</v>
      </c>
      <c r="CX113" s="21">
        <f>IF(CX$8="",0,CX97*условия!$R59*SUMIFS(условия!85:85,условия!$7:$7,"&lt;="&amp;CX$8,условия!$8:$8,"&gt;="&amp;CX$8))</f>
        <v>53549.999999999993</v>
      </c>
      <c r="CY113" s="21">
        <f>IF(CY$8="",0,CY97*условия!$R59*SUMIFS(условия!85:85,условия!$7:$7,"&lt;="&amp;CY$8,условия!$8:$8,"&gt;="&amp;CY$8))</f>
        <v>53549.999999999993</v>
      </c>
      <c r="CZ113" s="21">
        <f>IF(CZ$8="",0,CZ97*условия!$R59*SUMIFS(условия!85:85,условия!$7:$7,"&lt;="&amp;CZ$8,условия!$8:$8,"&gt;="&amp;CZ$8))</f>
        <v>53549.999999999993</v>
      </c>
      <c r="DA113" s="21">
        <f>IF(DA$8="",0,DA97*условия!$R59*SUMIFS(условия!85:85,условия!$7:$7,"&lt;="&amp;DA$8,условия!$8:$8,"&gt;="&amp;DA$8))</f>
        <v>53549.999999999993</v>
      </c>
      <c r="DB113" s="21">
        <f>IF(DB$8="",0,DB97*условия!$R59*SUMIFS(условия!85:85,условия!$7:$7,"&lt;="&amp;DB$8,условия!$8:$8,"&gt;="&amp;DB$8))</f>
        <v>53549.999999999993</v>
      </c>
      <c r="DC113" s="21">
        <f>IF(DC$8="",0,DC97*условия!$R59*SUMIFS(условия!85:85,условия!$7:$7,"&lt;="&amp;DC$8,условия!$8:$8,"&gt;="&amp;DC$8))</f>
        <v>53549.999999999993</v>
      </c>
      <c r="DD113" s="21">
        <f>IF(DD$8="",0,DD97*условия!$R59*SUMIFS(условия!85:85,условия!$7:$7,"&lt;="&amp;DD$8,условия!$8:$8,"&gt;="&amp;DD$8))</f>
        <v>53549.999999999993</v>
      </c>
      <c r="DE113" s="21">
        <f>IF(DE$8="",0,DE97*условия!$R59*SUMIFS(условия!85:85,условия!$7:$7,"&lt;="&amp;DE$8,условия!$8:$8,"&gt;="&amp;DE$8))</f>
        <v>53549.999999999993</v>
      </c>
      <c r="DF113" s="21">
        <f>IF(DF$8="",0,DF97*условия!$R59*SUMIFS(условия!85:85,условия!$7:$7,"&lt;="&amp;DF$8,условия!$8:$8,"&gt;="&amp;DF$8))</f>
        <v>53549.999999999993</v>
      </c>
      <c r="DG113" s="21">
        <f>IF(DG$8="",0,DG97*условия!$R59*SUMIFS(условия!85:85,условия!$7:$7,"&lt;="&amp;DG$8,условия!$8:$8,"&gt;="&amp;DG$8))</f>
        <v>53549.999999999993</v>
      </c>
      <c r="DH113" s="21">
        <f>IF(DH$8="",0,DH97*условия!$R59*SUMIFS(условия!85:85,условия!$7:$7,"&lt;="&amp;DH$8,условия!$8:$8,"&gt;="&amp;DH$8))</f>
        <v>53549.999999999993</v>
      </c>
      <c r="DI113" s="21">
        <f>IF(DI$8="",0,DI97*условия!$R59*SUMIFS(условия!85:85,условия!$7:$7,"&lt;="&amp;DI$8,условия!$8:$8,"&gt;="&amp;DI$8))</f>
        <v>53549.999999999993</v>
      </c>
      <c r="DJ113" s="21">
        <f>IF(DJ$8="",0,DJ97*условия!$R59*SUMIFS(условия!85:85,условия!$7:$7,"&lt;="&amp;DJ$8,условия!$8:$8,"&gt;="&amp;DJ$8))</f>
        <v>53549.999999999993</v>
      </c>
      <c r="DK113" s="21">
        <f>IF(DK$8="",0,DK97*условия!$R59*SUMIFS(условия!85:85,условия!$7:$7,"&lt;="&amp;DK$8,условия!$8:$8,"&gt;="&amp;DK$8))</f>
        <v>53549.999999999993</v>
      </c>
      <c r="DL113" s="21">
        <f>IF(DL$8="",0,DL97*условия!$R59*SUMIFS(условия!85:85,условия!$7:$7,"&lt;="&amp;DL$8,условия!$8:$8,"&gt;="&amp;DL$8))</f>
        <v>53549.999999999993</v>
      </c>
      <c r="DM113" s="21">
        <f>IF(DM$8="",0,DM97*условия!$R59*SUMIFS(условия!85:85,условия!$7:$7,"&lt;="&amp;DM$8,условия!$8:$8,"&gt;="&amp;DM$8))</f>
        <v>53549.999999999993</v>
      </c>
      <c r="DN113" s="21">
        <f>IF(DN$8="",0,DN97*условия!$R59*SUMIFS(условия!85:85,условия!$7:$7,"&lt;="&amp;DN$8,условия!$8:$8,"&gt;="&amp;DN$8))</f>
        <v>53549.999999999993</v>
      </c>
      <c r="DO113" s="21">
        <f>IF(DO$8="",0,DO97*условия!$R59*SUMIFS(условия!85:85,условия!$7:$7,"&lt;="&amp;DO$8,условия!$8:$8,"&gt;="&amp;DO$8))</f>
        <v>53549.999999999993</v>
      </c>
      <c r="DP113" s="21">
        <f>IF(DP$8="",0,DP97*условия!$R59*SUMIFS(условия!85:85,условия!$7:$7,"&lt;="&amp;DP$8,условия!$8:$8,"&gt;="&amp;DP$8))</f>
        <v>53549.999999999993</v>
      </c>
      <c r="DQ113" s="21">
        <f>IF(DQ$8="",0,DQ97*условия!$R59*SUMIFS(условия!85:85,условия!$7:$7,"&lt;="&amp;DQ$8,условия!$8:$8,"&gt;="&amp;DQ$8))</f>
        <v>53549.999999999993</v>
      </c>
      <c r="DR113" s="21">
        <f>IF(DR$8="",0,DR97*условия!$R59*SUMIFS(условия!85:85,условия!$7:$7,"&lt;="&amp;DR$8,условия!$8:$8,"&gt;="&amp;DR$8))</f>
        <v>53549.999999999993</v>
      </c>
      <c r="DS113" s="21">
        <f>IF(DS$8="",0,DS97*условия!$R59*SUMIFS(условия!85:85,условия!$7:$7,"&lt;="&amp;DS$8,условия!$8:$8,"&gt;="&amp;DS$8))</f>
        <v>53549.999999999993</v>
      </c>
      <c r="DT113" s="21">
        <f>IF(DT$8="",0,DT97*условия!$R59*SUMIFS(условия!85:85,условия!$7:$7,"&lt;="&amp;DT$8,условия!$8:$8,"&gt;="&amp;DT$8))</f>
        <v>53549.999999999993</v>
      </c>
      <c r="DU113" s="21">
        <f>IF(DU$8="",0,DU97*условия!$R59*SUMIFS(условия!85:85,условия!$7:$7,"&lt;="&amp;DU$8,условия!$8:$8,"&gt;="&amp;DU$8))</f>
        <v>53549.999999999993</v>
      </c>
      <c r="DV113" s="21">
        <f>IF(DV$8="",0,DV97*условия!$R59*SUMIFS(условия!85:85,условия!$7:$7,"&lt;="&amp;DV$8,условия!$8:$8,"&gt;="&amp;DV$8))</f>
        <v>53549.999999999993</v>
      </c>
      <c r="DW113" s="21">
        <f>IF(DW$8="",0,DW97*условия!$R59*SUMIFS(условия!85:85,условия!$7:$7,"&lt;="&amp;DW$8,условия!$8:$8,"&gt;="&amp;DW$8))</f>
        <v>53549.999999999993</v>
      </c>
      <c r="DX113" s="21">
        <f>IF(DX$8="",0,DX97*условия!$R59*SUMIFS(условия!85:85,условия!$7:$7,"&lt;="&amp;DX$8,условия!$8:$8,"&gt;="&amp;DX$8))</f>
        <v>53549.999999999993</v>
      </c>
      <c r="DY113" s="21">
        <f>IF(DY$8="",0,DY97*условия!$R59*SUMIFS(условия!85:85,условия!$7:$7,"&lt;="&amp;DY$8,условия!$8:$8,"&gt;="&amp;DY$8))</f>
        <v>53549.999999999993</v>
      </c>
      <c r="DZ113" s="21">
        <f>IF(DZ$8="",0,DZ97*условия!$R59*SUMIFS(условия!85:85,условия!$7:$7,"&lt;="&amp;DZ$8,условия!$8:$8,"&gt;="&amp;DZ$8))</f>
        <v>0</v>
      </c>
      <c r="EA113" s="21">
        <f>IF(EA$8="",0,EA97*условия!$R59*SUMIFS(условия!85:85,условия!$7:$7,"&lt;="&amp;EA$8,условия!$8:$8,"&gt;="&amp;EA$8))</f>
        <v>0</v>
      </c>
      <c r="EB113" s="21">
        <f>IF(EB$8="",0,EB97*условия!$R59*SUMIFS(условия!85:85,условия!$7:$7,"&lt;="&amp;EB$8,условия!$8:$8,"&gt;="&amp;EB$8))</f>
        <v>0</v>
      </c>
      <c r="EC113" s="21">
        <f>IF(EC$8="",0,EC97*условия!$R59*SUMIFS(условия!85:85,условия!$7:$7,"&lt;="&amp;EC$8,условия!$8:$8,"&gt;="&amp;EC$8))</f>
        <v>0</v>
      </c>
      <c r="ED113" s="21">
        <f>IF(ED$8="",0,ED97*условия!$R59*SUMIFS(условия!85:85,условия!$7:$7,"&lt;="&amp;ED$8,условия!$8:$8,"&gt;="&amp;ED$8))</f>
        <v>0</v>
      </c>
      <c r="EE113" s="21">
        <f>IF(EE$8="",0,EE97*условия!$R59*SUMIFS(условия!85:85,условия!$7:$7,"&lt;="&amp;EE$8,условия!$8:$8,"&gt;="&amp;EE$8))</f>
        <v>53549.999999999993</v>
      </c>
      <c r="EF113" s="21">
        <f>IF(EF$8="",0,EF97*условия!$R59*SUMIFS(условия!85:85,условия!$7:$7,"&lt;="&amp;EF$8,условия!$8:$8,"&gt;="&amp;EF$8))</f>
        <v>53549.999999999993</v>
      </c>
      <c r="EG113" s="21">
        <f>IF(EG$8="",0,EG97*условия!$R59*SUMIFS(условия!85:85,условия!$7:$7,"&lt;="&amp;EG$8,условия!$8:$8,"&gt;="&amp;EG$8))</f>
        <v>53549.999999999993</v>
      </c>
      <c r="EH113" s="21">
        <f>IF(EH$8="",0,EH97*условия!$R59*SUMIFS(условия!85:85,условия!$7:$7,"&lt;="&amp;EH$8,условия!$8:$8,"&gt;="&amp;EH$8))</f>
        <v>53549.999999999993</v>
      </c>
      <c r="EI113" s="21">
        <f>IF(EI$8="",0,EI97*условия!$R59*SUMIFS(условия!85:85,условия!$7:$7,"&lt;="&amp;EI$8,условия!$8:$8,"&gt;="&amp;EI$8))</f>
        <v>53549.999999999993</v>
      </c>
      <c r="EJ113" s="21">
        <f>IF(EJ$8="",0,EJ97*условия!$R59*SUMIFS(условия!85:85,условия!$7:$7,"&lt;="&amp;EJ$8,условия!$8:$8,"&gt;="&amp;EJ$8))</f>
        <v>53549.999999999993</v>
      </c>
      <c r="EK113" s="21">
        <f>IF(EK$8="",0,EK97*условия!$R59*SUMIFS(условия!85:85,условия!$7:$7,"&lt;="&amp;EK$8,условия!$8:$8,"&gt;="&amp;EK$8))</f>
        <v>53549.999999999993</v>
      </c>
      <c r="EL113" s="21">
        <f>IF(EL$8="",0,EL97*условия!$R59*SUMIFS(условия!85:85,условия!$7:$7,"&lt;="&amp;EL$8,условия!$8:$8,"&gt;="&amp;EL$8))</f>
        <v>53549.999999999993</v>
      </c>
      <c r="EM113" s="21">
        <f>IF(EM$8="",0,EM97*условия!$R59*SUMIFS(условия!85:85,условия!$7:$7,"&lt;="&amp;EM$8,условия!$8:$8,"&gt;="&amp;EM$8))</f>
        <v>53549.999999999993</v>
      </c>
      <c r="EN113" s="21">
        <f>IF(EN$8="",0,EN97*условия!$R59*SUMIFS(условия!85:85,условия!$7:$7,"&lt;="&amp;EN$8,условия!$8:$8,"&gt;="&amp;EN$8))</f>
        <v>53549.999999999993</v>
      </c>
      <c r="EO113" s="21">
        <f>IF(EO$8="",0,EO97*условия!$R59*SUMIFS(условия!85:85,условия!$7:$7,"&lt;="&amp;EO$8,условия!$8:$8,"&gt;="&amp;EO$8))</f>
        <v>53549.999999999993</v>
      </c>
      <c r="EP113" s="21">
        <f>IF(EP$8="",0,EP97*условия!$R59*SUMIFS(условия!85:85,условия!$7:$7,"&lt;="&amp;EP$8,условия!$8:$8,"&gt;="&amp;EP$8))</f>
        <v>53549.999999999993</v>
      </c>
      <c r="EQ113" s="21">
        <f>IF(EQ$8="",0,EQ97*условия!$R59*SUMIFS(условия!85:85,условия!$7:$7,"&lt;="&amp;EQ$8,условия!$8:$8,"&gt;="&amp;EQ$8))</f>
        <v>53549.999999999993</v>
      </c>
      <c r="ER113" s="21">
        <f>IF(ER$8="",0,ER97*условия!$R59*SUMIFS(условия!85:85,условия!$7:$7,"&lt;="&amp;ER$8,условия!$8:$8,"&gt;="&amp;ER$8))</f>
        <v>53549.999999999993</v>
      </c>
      <c r="ES113" s="21">
        <f>IF(ES$8="",0,ES97*условия!$R59*SUMIFS(условия!85:85,условия!$7:$7,"&lt;="&amp;ES$8,условия!$8:$8,"&gt;="&amp;ES$8))</f>
        <v>53549.999999999993</v>
      </c>
      <c r="ET113" s="21">
        <f>IF(ET$8="",0,ET97*условия!$R59*SUMIFS(условия!85:85,условия!$7:$7,"&lt;="&amp;ET$8,условия!$8:$8,"&gt;="&amp;ET$8))</f>
        <v>53549.999999999993</v>
      </c>
      <c r="EU113" s="21">
        <f>IF(EU$8="",0,EU97*условия!$R59*SUMIFS(условия!85:85,условия!$7:$7,"&lt;="&amp;EU$8,условия!$8:$8,"&gt;="&amp;EU$8))</f>
        <v>53549.999999999993</v>
      </c>
      <c r="EV113" s="21">
        <f>IF(EV$8="",0,EV97*условия!$R59*SUMIFS(условия!85:85,условия!$7:$7,"&lt;="&amp;EV$8,условия!$8:$8,"&gt;="&amp;EV$8))</f>
        <v>53549.999999999993</v>
      </c>
      <c r="EW113" s="21">
        <f>IF(EW$8="",0,EW97*условия!$R59*SUMIFS(условия!85:85,условия!$7:$7,"&lt;="&amp;EW$8,условия!$8:$8,"&gt;="&amp;EW$8))</f>
        <v>53549.999999999993</v>
      </c>
      <c r="EX113" s="21">
        <f>IF(EX$8="",0,EX97*условия!$R59*SUMIFS(условия!85:85,условия!$7:$7,"&lt;="&amp;EX$8,условия!$8:$8,"&gt;="&amp;EX$8))</f>
        <v>53549.999999999993</v>
      </c>
      <c r="EY113" s="21">
        <f>IF(EY$8="",0,EY97*условия!$R59*SUMIFS(условия!85:85,условия!$7:$7,"&lt;="&amp;EY$8,условия!$8:$8,"&gt;="&amp;EY$8))</f>
        <v>53549.999999999993</v>
      </c>
      <c r="EZ113" s="21">
        <f>IF(EZ$8="",0,EZ97*условия!$R59*SUMIFS(условия!85:85,условия!$7:$7,"&lt;="&amp;EZ$8,условия!$8:$8,"&gt;="&amp;EZ$8))</f>
        <v>53549.999999999993</v>
      </c>
      <c r="FA113" s="21">
        <f>IF(FA$8="",0,FA97*условия!$R59*SUMIFS(условия!85:85,условия!$7:$7,"&lt;="&amp;FA$8,условия!$8:$8,"&gt;="&amp;FA$8))</f>
        <v>53549.999999999993</v>
      </c>
      <c r="FB113" s="21">
        <f>IF(FB$8="",0,FB97*условия!$R59*SUMIFS(условия!85:85,условия!$7:$7,"&lt;="&amp;FB$8,условия!$8:$8,"&gt;="&amp;FB$8))</f>
        <v>53549.999999999993</v>
      </c>
      <c r="FC113" s="21">
        <f>IF(FC$8="",0,FC97*условия!$R59*SUMIFS(условия!85:85,условия!$7:$7,"&lt;="&amp;FC$8,условия!$8:$8,"&gt;="&amp;FC$8))</f>
        <v>53549.999999999993</v>
      </c>
      <c r="FD113" s="21">
        <f>IF(FD$8="",0,FD97*условия!$R59*SUMIFS(условия!85:85,условия!$7:$7,"&lt;="&amp;FD$8,условия!$8:$8,"&gt;="&amp;FD$8))</f>
        <v>53549.999999999993</v>
      </c>
      <c r="FE113" s="21">
        <f>IF(FE$8="",0,FE97*условия!$R59*SUMIFS(условия!85:85,условия!$7:$7,"&lt;="&amp;FE$8,условия!$8:$8,"&gt;="&amp;FE$8))</f>
        <v>53549.999999999993</v>
      </c>
      <c r="FF113" s="21">
        <f>IF(FF$8="",0,FF97*условия!$R59*SUMIFS(условия!85:85,условия!$7:$7,"&lt;="&amp;FF$8,условия!$8:$8,"&gt;="&amp;FF$8))</f>
        <v>53549.999999999993</v>
      </c>
      <c r="FG113" s="21">
        <f>IF(FG$8="",0,FG97*условия!$R59*SUMIFS(условия!85:85,условия!$7:$7,"&lt;="&amp;FG$8,условия!$8:$8,"&gt;="&amp;FG$8))</f>
        <v>53549.999999999993</v>
      </c>
      <c r="FH113" s="21">
        <f>IF(FH$8="",0,FH97*условия!$R59*SUMIFS(условия!85:85,условия!$7:$7,"&lt;="&amp;FH$8,условия!$8:$8,"&gt;="&amp;FH$8))</f>
        <v>53549.999999999993</v>
      </c>
      <c r="FI113" s="21">
        <f>IF(FI$8="",0,FI97*условия!$R59*SUMIFS(условия!85:85,условия!$7:$7,"&lt;="&amp;FI$8,условия!$8:$8,"&gt;="&amp;FI$8))</f>
        <v>53549.999999999993</v>
      </c>
      <c r="FJ113" s="21">
        <f>IF(FJ$8="",0,FJ97*условия!$R59*SUMIFS(условия!85:85,условия!$7:$7,"&lt;="&amp;FJ$8,условия!$8:$8,"&gt;="&amp;FJ$8))</f>
        <v>35700.000000000007</v>
      </c>
      <c r="FK113" s="21">
        <f>IF(FK$8="",0,FK97*условия!$R59*SUMIFS(условия!85:85,условия!$7:$7,"&lt;="&amp;FK$8,условия!$8:$8,"&gt;="&amp;FK$8))</f>
        <v>35700.000000000007</v>
      </c>
      <c r="FL113" s="21">
        <f>IF(FL$8="",0,FL97*условия!$R59*SUMIFS(условия!85:85,условия!$7:$7,"&lt;="&amp;FL$8,условия!$8:$8,"&gt;="&amp;FL$8))</f>
        <v>35700.000000000007</v>
      </c>
      <c r="FM113" s="21">
        <f>IF(FM$8="",0,FM97*условия!$R59*SUMIFS(условия!85:85,условия!$7:$7,"&lt;="&amp;FM$8,условия!$8:$8,"&gt;="&amp;FM$8))</f>
        <v>35700.000000000007</v>
      </c>
      <c r="FN113" s="21">
        <f>IF(FN$8="",0,FN97*условия!$R59*SUMIFS(условия!85:85,условия!$7:$7,"&lt;="&amp;FN$8,условия!$8:$8,"&gt;="&amp;FN$8))</f>
        <v>35700.000000000007</v>
      </c>
      <c r="FO113" s="21">
        <f>IF(FO$8="",0,FO97*условия!$R59*SUMIFS(условия!85:85,условия!$7:$7,"&lt;="&amp;FO$8,условия!$8:$8,"&gt;="&amp;FO$8))</f>
        <v>35700.000000000007</v>
      </c>
      <c r="FP113" s="21">
        <f>IF(FP$8="",0,FP97*условия!$R59*SUMIFS(условия!85:85,условия!$7:$7,"&lt;="&amp;FP$8,условия!$8:$8,"&gt;="&amp;FP$8))</f>
        <v>35700.000000000007</v>
      </c>
      <c r="FQ113" s="21">
        <f>IF(FQ$8="",0,FQ97*условия!$R59*SUMIFS(условия!85:85,условия!$7:$7,"&lt;="&amp;FQ$8,условия!$8:$8,"&gt;="&amp;FQ$8))</f>
        <v>35700.000000000007</v>
      </c>
      <c r="FR113" s="21">
        <f>IF(FR$8="",0,FR97*условия!$R59*SUMIFS(условия!85:85,условия!$7:$7,"&lt;="&amp;FR$8,условия!$8:$8,"&gt;="&amp;FR$8))</f>
        <v>35700.000000000007</v>
      </c>
      <c r="FS113" s="21">
        <f>IF(FS$8="",0,FS97*условия!$R59*SUMIFS(условия!85:85,условия!$7:$7,"&lt;="&amp;FS$8,условия!$8:$8,"&gt;="&amp;FS$8))</f>
        <v>35700.000000000007</v>
      </c>
      <c r="FT113" s="21">
        <f>IF(FT$8="",0,FT97*условия!$R59*SUMIFS(условия!85:85,условия!$7:$7,"&lt;="&amp;FT$8,условия!$8:$8,"&gt;="&amp;FT$8))</f>
        <v>35700.000000000007</v>
      </c>
      <c r="FU113" s="21">
        <f>IF(FU$8="",0,FU97*условия!$R59*SUMIFS(условия!85:85,условия!$7:$7,"&lt;="&amp;FU$8,условия!$8:$8,"&gt;="&amp;FU$8))</f>
        <v>35700.000000000007</v>
      </c>
      <c r="FV113" s="21">
        <f>IF(FV$8="",0,FV97*условия!$R59*SUMIFS(условия!85:85,условия!$7:$7,"&lt;="&amp;FV$8,условия!$8:$8,"&gt;="&amp;FV$8))</f>
        <v>35700.000000000007</v>
      </c>
      <c r="FW113" s="21">
        <f>IF(FW$8="",0,FW97*условия!$R59*SUMIFS(условия!85:85,условия!$7:$7,"&lt;="&amp;FW$8,условия!$8:$8,"&gt;="&amp;FW$8))</f>
        <v>35700.000000000007</v>
      </c>
      <c r="FX113" s="21">
        <f>IF(FX$8="",0,FX97*условия!$R59*SUMIFS(условия!85:85,условия!$7:$7,"&lt;="&amp;FX$8,условия!$8:$8,"&gt;="&amp;FX$8))</f>
        <v>35700.000000000007</v>
      </c>
      <c r="FY113" s="21">
        <f>IF(FY$8="",0,FY97*условия!$R59*SUMIFS(условия!85:85,условия!$7:$7,"&lt;="&amp;FY$8,условия!$8:$8,"&gt;="&amp;FY$8))</f>
        <v>35700.000000000007</v>
      </c>
      <c r="FZ113" s="21">
        <f>IF(FZ$8="",0,FZ97*условия!$R59*SUMIFS(условия!85:85,условия!$7:$7,"&lt;="&amp;FZ$8,условия!$8:$8,"&gt;="&amp;FZ$8))</f>
        <v>35700.000000000007</v>
      </c>
      <c r="GA113" s="21">
        <f>IF(GA$8="",0,GA97*условия!$R59*SUMIFS(условия!85:85,условия!$7:$7,"&lt;="&amp;GA$8,условия!$8:$8,"&gt;="&amp;GA$8))</f>
        <v>35700.000000000007</v>
      </c>
      <c r="GB113" s="21">
        <f>IF(GB$8="",0,GB97*условия!$R59*SUMIFS(условия!85:85,условия!$7:$7,"&lt;="&amp;GB$8,условия!$8:$8,"&gt;="&amp;GB$8))</f>
        <v>35700.000000000007</v>
      </c>
      <c r="GC113" s="21">
        <f>IF(GC$8="",0,GC97*условия!$R59*SUMIFS(условия!85:85,условия!$7:$7,"&lt;="&amp;GC$8,условия!$8:$8,"&gt;="&amp;GC$8))</f>
        <v>35700.000000000007</v>
      </c>
      <c r="GD113" s="21">
        <f>IF(GD$8="",0,GD97*условия!$R59*SUMIFS(условия!85:85,условия!$7:$7,"&lt;="&amp;GD$8,условия!$8:$8,"&gt;="&amp;GD$8))</f>
        <v>35700.000000000007</v>
      </c>
      <c r="GE113" s="21">
        <f>IF(GE$8="",0,GE97*условия!$R59*SUMIFS(условия!85:85,условия!$7:$7,"&lt;="&amp;GE$8,условия!$8:$8,"&gt;="&amp;GE$8))</f>
        <v>35700.000000000007</v>
      </c>
      <c r="GF113" s="21">
        <f>IF(GF$8="",0,GF97*условия!$R59*SUMIFS(условия!85:85,условия!$7:$7,"&lt;="&amp;GF$8,условия!$8:$8,"&gt;="&amp;GF$8))</f>
        <v>35700.000000000007</v>
      </c>
      <c r="GG113" s="21">
        <f>IF(GG$8="",0,GG97*условия!$R59*SUMIFS(условия!85:85,условия!$7:$7,"&lt;="&amp;GG$8,условия!$8:$8,"&gt;="&amp;GG$8))</f>
        <v>35700.000000000007</v>
      </c>
      <c r="GH113" s="21">
        <f>IF(GH$8="",0,GH97*условия!$R59*SUMIFS(условия!85:85,условия!$7:$7,"&lt;="&amp;GH$8,условия!$8:$8,"&gt;="&amp;GH$8))</f>
        <v>35700.000000000007</v>
      </c>
      <c r="GI113" s="21">
        <f>IF(GI$8="",0,GI97*условия!$R59*SUMIFS(условия!85:85,условия!$7:$7,"&lt;="&amp;GI$8,условия!$8:$8,"&gt;="&amp;GI$8))</f>
        <v>35700.000000000007</v>
      </c>
      <c r="GJ113" s="21">
        <f>IF(GJ$8="",0,GJ97*условия!$R59*SUMIFS(условия!85:85,условия!$7:$7,"&lt;="&amp;GJ$8,условия!$8:$8,"&gt;="&amp;GJ$8))</f>
        <v>35700.000000000007</v>
      </c>
      <c r="GK113" s="21">
        <f>IF(GK$8="",0,GK97*условия!$R59*SUMIFS(условия!85:85,условия!$7:$7,"&lt;="&amp;GK$8,условия!$8:$8,"&gt;="&amp;GK$8))</f>
        <v>35700.000000000007</v>
      </c>
      <c r="GL113" s="21">
        <f>IF(GL$8="",0,GL97*условия!$R59*SUMIFS(условия!85:85,условия!$7:$7,"&lt;="&amp;GL$8,условия!$8:$8,"&gt;="&amp;GL$8))</f>
        <v>35700.000000000007</v>
      </c>
      <c r="GM113" s="21">
        <f>IF(GM$8="",0,GM97*условия!$R59*SUMIFS(условия!85:85,условия!$7:$7,"&lt;="&amp;GM$8,условия!$8:$8,"&gt;="&amp;GM$8))</f>
        <v>35700.000000000007</v>
      </c>
      <c r="GN113" s="21">
        <f>IF(GN$8="",0,GN97*условия!$R59*SUMIFS(условия!85:85,условия!$7:$7,"&lt;="&amp;GN$8,условия!$8:$8,"&gt;="&amp;GN$8))</f>
        <v>59499.999999999993</v>
      </c>
      <c r="GO113" s="21">
        <f>IF(GO$8="",0,GO97*условия!$R59*SUMIFS(условия!85:85,условия!$7:$7,"&lt;="&amp;GO$8,условия!$8:$8,"&gt;="&amp;GO$8))</f>
        <v>59499.999999999993</v>
      </c>
      <c r="GP113" s="21">
        <f>IF(GP$8="",0,GP97*условия!$R59*SUMIFS(условия!85:85,условия!$7:$7,"&lt;="&amp;GP$8,условия!$8:$8,"&gt;="&amp;GP$8))</f>
        <v>59499.999999999993</v>
      </c>
      <c r="GQ113" s="21">
        <f>IF(GQ$8="",0,GQ97*условия!$R59*SUMIFS(условия!85:85,условия!$7:$7,"&lt;="&amp;GQ$8,условия!$8:$8,"&gt;="&amp;GQ$8))</f>
        <v>59499.999999999993</v>
      </c>
      <c r="GR113" s="21">
        <f>IF(GR$8="",0,GR97*условия!$R59*SUMIFS(условия!85:85,условия!$7:$7,"&lt;="&amp;GR$8,условия!$8:$8,"&gt;="&amp;GR$8))</f>
        <v>59499.999999999993</v>
      </c>
      <c r="GS113" s="21">
        <f>IF(GS$8="",0,GS97*условия!$R59*SUMIFS(условия!85:85,условия!$7:$7,"&lt;="&amp;GS$8,условия!$8:$8,"&gt;="&amp;GS$8))</f>
        <v>59499.999999999993</v>
      </c>
      <c r="GT113" s="21">
        <f>IF(GT$8="",0,GT97*условия!$R59*SUMIFS(условия!85:85,условия!$7:$7,"&lt;="&amp;GT$8,условия!$8:$8,"&gt;="&amp;GT$8))</f>
        <v>59499.999999999993</v>
      </c>
      <c r="GU113" s="21">
        <f>IF(GU$8="",0,GU97*условия!$R59*SUMIFS(условия!85:85,условия!$7:$7,"&lt;="&amp;GU$8,условия!$8:$8,"&gt;="&amp;GU$8))</f>
        <v>59499.999999999993</v>
      </c>
      <c r="GV113" s="21">
        <f>IF(GV$8="",0,GV97*условия!$R59*SUMIFS(условия!85:85,условия!$7:$7,"&lt;="&amp;GV$8,условия!$8:$8,"&gt;="&amp;GV$8))</f>
        <v>59499.999999999993</v>
      </c>
      <c r="GW113" s="21">
        <f>IF(GW$8="",0,GW97*условия!$R59*SUMIFS(условия!85:85,условия!$7:$7,"&lt;="&amp;GW$8,условия!$8:$8,"&gt;="&amp;GW$8))</f>
        <v>59499.999999999993</v>
      </c>
      <c r="GX113" s="21">
        <f>IF(GX$8="",0,GX97*условия!$R59*SUMIFS(условия!85:85,условия!$7:$7,"&lt;="&amp;GX$8,условия!$8:$8,"&gt;="&amp;GX$8))</f>
        <v>59499.999999999993</v>
      </c>
      <c r="GY113" s="21">
        <f>IF(GY$8="",0,GY97*условия!$R59*SUMIFS(условия!85:85,условия!$7:$7,"&lt;="&amp;GY$8,условия!$8:$8,"&gt;="&amp;GY$8))</f>
        <v>59499.999999999993</v>
      </c>
      <c r="GZ113" s="21">
        <f>IF(GZ$8="",0,GZ97*условия!$R59*SUMIFS(условия!85:85,условия!$7:$7,"&lt;="&amp;GZ$8,условия!$8:$8,"&gt;="&amp;GZ$8))</f>
        <v>59499.999999999993</v>
      </c>
      <c r="HA113" s="21">
        <f>IF(HA$8="",0,HA97*условия!$R59*SUMIFS(условия!85:85,условия!$7:$7,"&lt;="&amp;HA$8,условия!$8:$8,"&gt;="&amp;HA$8))</f>
        <v>59499.999999999993</v>
      </c>
      <c r="HB113" s="21">
        <f>IF(HB$8="",0,HB97*условия!$R59*SUMIFS(условия!85:85,условия!$7:$7,"&lt;="&amp;HB$8,условия!$8:$8,"&gt;="&amp;HB$8))</f>
        <v>59499.999999999993</v>
      </c>
      <c r="HC113" s="21">
        <f>IF(HC$8="",0,HC97*условия!$R59*SUMIFS(условия!85:85,условия!$7:$7,"&lt;="&amp;HC$8,условия!$8:$8,"&gt;="&amp;HC$8))</f>
        <v>59499.999999999993</v>
      </c>
      <c r="HD113" s="21">
        <f>IF(HD$8="",0,HD97*условия!$R59*SUMIFS(условия!85:85,условия!$7:$7,"&lt;="&amp;HD$8,условия!$8:$8,"&gt;="&amp;HD$8))</f>
        <v>59499.999999999993</v>
      </c>
      <c r="HE113" s="21">
        <f>IF(HE$8="",0,HE97*условия!$R59*SUMIFS(условия!85:85,условия!$7:$7,"&lt;="&amp;HE$8,условия!$8:$8,"&gt;="&amp;HE$8))</f>
        <v>59499.999999999993</v>
      </c>
      <c r="HF113" s="21">
        <f>IF(HF$8="",0,HF97*условия!$R59*SUMIFS(условия!85:85,условия!$7:$7,"&lt;="&amp;HF$8,условия!$8:$8,"&gt;="&amp;HF$8))</f>
        <v>59499.999999999993</v>
      </c>
      <c r="HG113" s="21">
        <f>IF(HG$8="",0,HG97*условия!$R59*SUMIFS(условия!85:85,условия!$7:$7,"&lt;="&amp;HG$8,условия!$8:$8,"&gt;="&amp;HG$8))</f>
        <v>59499.999999999993</v>
      </c>
      <c r="HH113" s="21">
        <f>IF(HH$8="",0,HH97*условия!$R59*SUMIFS(условия!85:85,условия!$7:$7,"&lt;="&amp;HH$8,условия!$8:$8,"&gt;="&amp;HH$8))</f>
        <v>59499.999999999993</v>
      </c>
      <c r="HI113" s="21">
        <f>IF(HI$8="",0,HI97*условия!$R59*SUMIFS(условия!85:85,условия!$7:$7,"&lt;="&amp;HI$8,условия!$8:$8,"&gt;="&amp;HI$8))</f>
        <v>59499.999999999993</v>
      </c>
      <c r="HJ113" s="21">
        <f>IF(HJ$8="",0,HJ97*условия!$R59*SUMIFS(условия!85:85,условия!$7:$7,"&lt;="&amp;HJ$8,условия!$8:$8,"&gt;="&amp;HJ$8))</f>
        <v>59499.999999999993</v>
      </c>
      <c r="HK113" s="21">
        <f>IF(HK$8="",0,HK97*условия!$R59*SUMIFS(условия!85:85,условия!$7:$7,"&lt;="&amp;HK$8,условия!$8:$8,"&gt;="&amp;HK$8))</f>
        <v>59499.999999999993</v>
      </c>
      <c r="HL113" s="21">
        <f>IF(HL$8="",0,HL97*условия!$R59*SUMIFS(условия!85:85,условия!$7:$7,"&lt;="&amp;HL$8,условия!$8:$8,"&gt;="&amp;HL$8))</f>
        <v>59499.999999999993</v>
      </c>
      <c r="HM113" s="21">
        <f>IF(HM$8="",0,HM97*условия!$R59*SUMIFS(условия!85:85,условия!$7:$7,"&lt;="&amp;HM$8,условия!$8:$8,"&gt;="&amp;HM$8))</f>
        <v>59499.999999999993</v>
      </c>
      <c r="HN113" s="21">
        <f>IF(HN$8="",0,HN97*условия!$R59*SUMIFS(условия!85:85,условия!$7:$7,"&lt;="&amp;HN$8,условия!$8:$8,"&gt;="&amp;HN$8))</f>
        <v>59499.999999999993</v>
      </c>
      <c r="HO113" s="21">
        <f>IF(HO$8="",0,HO97*условия!$R59*SUMIFS(условия!85:85,условия!$7:$7,"&lt;="&amp;HO$8,условия!$8:$8,"&gt;="&amp;HO$8))</f>
        <v>59499.999999999993</v>
      </c>
      <c r="HP113" s="21">
        <f>IF(HP$8="",0,HP97*условия!$R59*SUMIFS(условия!85:85,условия!$7:$7,"&lt;="&amp;HP$8,условия!$8:$8,"&gt;="&amp;HP$8))</f>
        <v>59499.999999999993</v>
      </c>
      <c r="HQ113" s="21">
        <f>IF(HQ$8="",0,HQ97*условия!$R59*SUMIFS(условия!85:85,условия!$7:$7,"&lt;="&amp;HQ$8,условия!$8:$8,"&gt;="&amp;HQ$8))</f>
        <v>59499.999999999993</v>
      </c>
      <c r="HR113" s="21">
        <f>IF(HR$8="",0,HR97*условия!$R59*SUMIFS(условия!85:85,условия!$7:$7,"&lt;="&amp;HR$8,условия!$8:$8,"&gt;="&amp;HR$8))</f>
        <v>59499.999999999993</v>
      </c>
      <c r="HS113" s="21">
        <f>IF(HS$8="",0,HS97*условия!$R59*SUMIFS(условия!85:85,условия!$7:$7,"&lt;="&amp;HS$8,условия!$8:$8,"&gt;="&amp;HS$8))</f>
        <v>59499.999999999993</v>
      </c>
      <c r="HT113" s="21">
        <f>IF(HT$8="",0,HT97*условия!$R59*SUMIFS(условия!85:85,условия!$7:$7,"&lt;="&amp;HT$8,условия!$8:$8,"&gt;="&amp;HT$8))</f>
        <v>59499.999999999993</v>
      </c>
      <c r="HU113" s="21">
        <f>IF(HU$8="",0,HU97*условия!$R59*SUMIFS(условия!85:85,условия!$7:$7,"&lt;="&amp;HU$8,условия!$8:$8,"&gt;="&amp;HU$8))</f>
        <v>59499.999999999993</v>
      </c>
      <c r="HV113" s="21">
        <f>IF(HV$8="",0,HV97*условия!$R59*SUMIFS(условия!85:85,условия!$7:$7,"&lt;="&amp;HV$8,условия!$8:$8,"&gt;="&amp;HV$8))</f>
        <v>59499.999999999993</v>
      </c>
      <c r="HW113" s="21">
        <f>IF(HW$8="",0,HW97*условия!$R59*SUMIFS(условия!85:85,условия!$7:$7,"&lt;="&amp;HW$8,условия!$8:$8,"&gt;="&amp;HW$8))</f>
        <v>59499.999999999993</v>
      </c>
      <c r="HX113" s="21">
        <f>IF(HX$8="",0,HX97*условия!$R59*SUMIFS(условия!85:85,условия!$7:$7,"&lt;="&amp;HX$8,условия!$8:$8,"&gt;="&amp;HX$8))</f>
        <v>59499.999999999993</v>
      </c>
      <c r="HY113" s="21">
        <f>IF(HY$8="",0,HY97*условия!$R59*SUMIFS(условия!85:85,условия!$7:$7,"&lt;="&amp;HY$8,условия!$8:$8,"&gt;="&amp;HY$8))</f>
        <v>59499.999999999993</v>
      </c>
      <c r="HZ113" s="21">
        <f>IF(HZ$8="",0,HZ97*условия!$R59*SUMIFS(условия!85:85,условия!$7:$7,"&lt;="&amp;HZ$8,условия!$8:$8,"&gt;="&amp;HZ$8))</f>
        <v>59499.999999999993</v>
      </c>
      <c r="IA113" s="21">
        <f>IF(IA$8="",0,IA97*условия!$R59*SUMIFS(условия!85:85,условия!$7:$7,"&lt;="&amp;IA$8,условия!$8:$8,"&gt;="&amp;IA$8))</f>
        <v>59499.999999999993</v>
      </c>
      <c r="IB113" s="21">
        <f>IF(IB$8="",0,IB97*условия!$R59*SUMIFS(условия!85:85,условия!$7:$7,"&lt;="&amp;IB$8,условия!$8:$8,"&gt;="&amp;IB$8))</f>
        <v>59499.999999999993</v>
      </c>
      <c r="IC113" s="21">
        <f>IF(IC$8="",0,IC97*условия!$R59*SUMIFS(условия!85:85,условия!$7:$7,"&lt;="&amp;IC$8,условия!$8:$8,"&gt;="&amp;IC$8))</f>
        <v>59499.999999999993</v>
      </c>
      <c r="ID113" s="21">
        <f>IF(ID$8="",0,ID97*условия!$R59*SUMIFS(условия!85:85,условия!$7:$7,"&lt;="&amp;ID$8,условия!$8:$8,"&gt;="&amp;ID$8))</f>
        <v>59499.999999999993</v>
      </c>
      <c r="IE113" s="21">
        <f>IF(IE$8="",0,IE97*условия!$R59*SUMIFS(условия!85:85,условия!$7:$7,"&lt;="&amp;IE$8,условия!$8:$8,"&gt;="&amp;IE$8))</f>
        <v>59499.999999999993</v>
      </c>
      <c r="IF113" s="21">
        <f>IF(IF$8="",0,IF97*условия!$R59*SUMIFS(условия!85:85,условия!$7:$7,"&lt;="&amp;IF$8,условия!$8:$8,"&gt;="&amp;IF$8))</f>
        <v>59499.999999999993</v>
      </c>
      <c r="IG113" s="21">
        <f>IF(IG$8="",0,IG97*условия!$R59*SUMIFS(условия!85:85,условия!$7:$7,"&lt;="&amp;IG$8,условия!$8:$8,"&gt;="&amp;IG$8))</f>
        <v>59499.999999999993</v>
      </c>
      <c r="IH113" s="21">
        <f>IF(IH$8="",0,IH97*условия!$R59*SUMIFS(условия!85:85,условия!$7:$7,"&lt;="&amp;IH$8,условия!$8:$8,"&gt;="&amp;IH$8))</f>
        <v>59499.999999999993</v>
      </c>
      <c r="II113" s="21">
        <f>IF(II$8="",0,II97*условия!$R59*SUMIFS(условия!85:85,условия!$7:$7,"&lt;="&amp;II$8,условия!$8:$8,"&gt;="&amp;II$8))</f>
        <v>59499.999999999993</v>
      </c>
      <c r="IJ113" s="21">
        <f>IF(IJ$8="",0,IJ97*условия!$R59*SUMIFS(условия!85:85,условия!$7:$7,"&lt;="&amp;IJ$8,условия!$8:$8,"&gt;="&amp;IJ$8))</f>
        <v>59499.999999999993</v>
      </c>
      <c r="IK113" s="21">
        <f>IF(IK$8="",0,IK97*условия!$R59*SUMIFS(условия!85:85,условия!$7:$7,"&lt;="&amp;IK$8,условия!$8:$8,"&gt;="&amp;IK$8))</f>
        <v>59499.999999999993</v>
      </c>
      <c r="IL113" s="21">
        <f>IF(IL$8="",0,IL97*условия!$R59*SUMIFS(условия!85:85,условия!$7:$7,"&lt;="&amp;IL$8,условия!$8:$8,"&gt;="&amp;IL$8))</f>
        <v>59499.999999999993</v>
      </c>
      <c r="IM113" s="21">
        <f>IF(IM$8="",0,IM97*условия!$R59*SUMIFS(условия!85:85,условия!$7:$7,"&lt;="&amp;IM$8,условия!$8:$8,"&gt;="&amp;IM$8))</f>
        <v>59499.999999999993</v>
      </c>
      <c r="IN113" s="21">
        <f>IF(IN$8="",0,IN97*условия!$R59*SUMIFS(условия!85:85,условия!$7:$7,"&lt;="&amp;IN$8,условия!$8:$8,"&gt;="&amp;IN$8))</f>
        <v>59499.999999999993</v>
      </c>
      <c r="IO113" s="21">
        <f>IF(IO$8="",0,IO97*условия!$R59*SUMIFS(условия!85:85,условия!$7:$7,"&lt;="&amp;IO$8,условия!$8:$8,"&gt;="&amp;IO$8))</f>
        <v>59499.999999999993</v>
      </c>
      <c r="IP113" s="21">
        <f>IF(IP$8="",0,IP97*условия!$R59*SUMIFS(условия!85:85,условия!$7:$7,"&lt;="&amp;IP$8,условия!$8:$8,"&gt;="&amp;IP$8))</f>
        <v>59499.999999999993</v>
      </c>
      <c r="IQ113" s="21">
        <f>IF(IQ$8="",0,IQ97*условия!$R59*SUMIFS(условия!85:85,условия!$7:$7,"&lt;="&amp;IQ$8,условия!$8:$8,"&gt;="&amp;IQ$8))</f>
        <v>59499.999999999993</v>
      </c>
      <c r="IR113" s="21">
        <f>IF(IR$8="",0,IR97*условия!$R59*SUMIFS(условия!85:85,условия!$7:$7,"&lt;="&amp;IR$8,условия!$8:$8,"&gt;="&amp;IR$8))</f>
        <v>59499.999999999993</v>
      </c>
      <c r="IS113" s="21">
        <f>IF(IS$8="",0,IS97*условия!$R59*SUMIFS(условия!85:85,условия!$7:$7,"&lt;="&amp;IS$8,условия!$8:$8,"&gt;="&amp;IS$8))</f>
        <v>59499.999999999993</v>
      </c>
      <c r="IT113" s="21">
        <f>IF(IT$8="",0,IT97*условия!$R59*SUMIFS(условия!85:85,условия!$7:$7,"&lt;="&amp;IT$8,условия!$8:$8,"&gt;="&amp;IT$8))</f>
        <v>59499.999999999993</v>
      </c>
      <c r="IU113" s="21">
        <f>IF(IU$8="",0,IU97*условия!$R59*SUMIFS(условия!85:85,условия!$7:$7,"&lt;="&amp;IU$8,условия!$8:$8,"&gt;="&amp;IU$8))</f>
        <v>59499.999999999993</v>
      </c>
      <c r="IV113" s="21">
        <f>IF(IV$8="",0,IV97*условия!$R59*SUMIFS(условия!85:85,условия!$7:$7,"&lt;="&amp;IV$8,условия!$8:$8,"&gt;="&amp;IV$8))</f>
        <v>59499.999999999993</v>
      </c>
      <c r="IW113" s="21">
        <f>IF(IW$8="",0,IW97*условия!$R59*SUMIFS(условия!85:85,условия!$7:$7,"&lt;="&amp;IW$8,условия!$8:$8,"&gt;="&amp;IW$8))</f>
        <v>59499.999999999993</v>
      </c>
      <c r="IX113" s="21">
        <f>IF(IX$8="",0,IX97*условия!$R59*SUMIFS(условия!85:85,условия!$7:$7,"&lt;="&amp;IX$8,условия!$8:$8,"&gt;="&amp;IX$8))</f>
        <v>0</v>
      </c>
      <c r="IY113" s="21">
        <f>IF(IY$8="",0,IY97*условия!$R59*SUMIFS(условия!85:85,условия!$7:$7,"&lt;="&amp;IY$8,условия!$8:$8,"&gt;="&amp;IY$8))</f>
        <v>0</v>
      </c>
      <c r="IZ113" s="21">
        <f>IF(IZ$8="",0,IZ97*условия!$R59*SUMIFS(условия!85:85,условия!$7:$7,"&lt;="&amp;IZ$8,условия!$8:$8,"&gt;="&amp;IZ$8))</f>
        <v>0</v>
      </c>
      <c r="JA113" s="21">
        <f>IF(JA$8="",0,JA97*условия!$R59*SUMIFS(условия!85:85,условия!$7:$7,"&lt;="&amp;JA$8,условия!$8:$8,"&gt;="&amp;JA$8))</f>
        <v>0</v>
      </c>
      <c r="JB113" s="21">
        <f>IF(JB$8="",0,JB97*условия!$R59*SUMIFS(условия!85:85,условия!$7:$7,"&lt;="&amp;JB$8,условия!$8:$8,"&gt;="&amp;JB$8))</f>
        <v>0</v>
      </c>
      <c r="JC113" s="21">
        <f>IF(JC$8="",0,JC97*условия!$R59*SUMIFS(условия!85:85,условия!$7:$7,"&lt;="&amp;JC$8,условия!$8:$8,"&gt;="&amp;JC$8))</f>
        <v>59499.999999999993</v>
      </c>
      <c r="JD113" s="21">
        <f>IF(JD$8="",0,JD97*условия!$R59*SUMIFS(условия!85:85,условия!$7:$7,"&lt;="&amp;JD$8,условия!$8:$8,"&gt;="&amp;JD$8))</f>
        <v>59499.999999999993</v>
      </c>
      <c r="JE113" s="21">
        <f>IF(JE$8="",0,JE97*условия!$R59*SUMIFS(условия!85:85,условия!$7:$7,"&lt;="&amp;JE$8,условия!$8:$8,"&gt;="&amp;JE$8))</f>
        <v>59499.999999999993</v>
      </c>
      <c r="JF113" s="21">
        <f>IF(JF$8="",0,JF97*условия!$R59*SUMIFS(условия!85:85,условия!$7:$7,"&lt;="&amp;JF$8,условия!$8:$8,"&gt;="&amp;JF$8))</f>
        <v>59499.999999999993</v>
      </c>
      <c r="JG113" s="21">
        <f>IF(JG$8="",0,JG97*условия!$R59*SUMIFS(условия!85:85,условия!$7:$7,"&lt;="&amp;JG$8,условия!$8:$8,"&gt;="&amp;JG$8))</f>
        <v>59499.999999999993</v>
      </c>
      <c r="JH113" s="21">
        <f>IF(JH$8="",0,JH97*условия!$R59*SUMIFS(условия!85:85,условия!$7:$7,"&lt;="&amp;JH$8,условия!$8:$8,"&gt;="&amp;JH$8))</f>
        <v>59499.999999999993</v>
      </c>
      <c r="JI113" s="21">
        <f>IF(JI$8="",0,JI97*условия!$R59*SUMIFS(условия!85:85,условия!$7:$7,"&lt;="&amp;JI$8,условия!$8:$8,"&gt;="&amp;JI$8))</f>
        <v>59499.999999999993</v>
      </c>
      <c r="JJ113" s="21">
        <f>IF(JJ$8="",0,JJ97*условия!$R59*SUMIFS(условия!85:85,условия!$7:$7,"&lt;="&amp;JJ$8,условия!$8:$8,"&gt;="&amp;JJ$8))</f>
        <v>59499.999999999993</v>
      </c>
      <c r="JK113" s="21">
        <f>IF(JK$8="",0,JK97*условия!$R59*SUMIFS(условия!85:85,условия!$7:$7,"&lt;="&amp;JK$8,условия!$8:$8,"&gt;="&amp;JK$8))</f>
        <v>59499.999999999993</v>
      </c>
      <c r="JL113" s="21">
        <f>IF(JL$8="",0,JL97*условия!$R59*SUMIFS(условия!85:85,условия!$7:$7,"&lt;="&amp;JL$8,условия!$8:$8,"&gt;="&amp;JL$8))</f>
        <v>59499.999999999993</v>
      </c>
      <c r="JM113" s="21">
        <f>IF(JM$8="",0,JM97*условия!$R59*SUMIFS(условия!85:85,условия!$7:$7,"&lt;="&amp;JM$8,условия!$8:$8,"&gt;="&amp;JM$8))</f>
        <v>59499.999999999993</v>
      </c>
      <c r="JN113" s="21">
        <f>IF(JN$8="",0,JN97*условия!$R59*SUMIFS(условия!85:85,условия!$7:$7,"&lt;="&amp;JN$8,условия!$8:$8,"&gt;="&amp;JN$8))</f>
        <v>59499.999999999993</v>
      </c>
      <c r="JO113" s="21">
        <f>IF(JO$8="",0,JO97*условия!$R59*SUMIFS(условия!85:85,условия!$7:$7,"&lt;="&amp;JO$8,условия!$8:$8,"&gt;="&amp;JO$8))</f>
        <v>59499.999999999993</v>
      </c>
      <c r="JP113" s="21">
        <f>IF(JP$8="",0,JP97*условия!$R59*SUMIFS(условия!85:85,условия!$7:$7,"&lt;="&amp;JP$8,условия!$8:$8,"&gt;="&amp;JP$8))</f>
        <v>59499.999999999993</v>
      </c>
      <c r="JQ113" s="21">
        <f>IF(JQ$8="",0,JQ97*условия!$R59*SUMIFS(условия!85:85,условия!$7:$7,"&lt;="&amp;JQ$8,условия!$8:$8,"&gt;="&amp;JQ$8))</f>
        <v>59499.999999999993</v>
      </c>
      <c r="JR113" s="21">
        <f>IF(JR$8="",0,JR97*условия!$R59*SUMIFS(условия!85:85,условия!$7:$7,"&lt;="&amp;JR$8,условия!$8:$8,"&gt;="&amp;JR$8))</f>
        <v>59499.999999999993</v>
      </c>
      <c r="JS113" s="21">
        <f>IF(JS$8="",0,JS97*условия!$R59*SUMIFS(условия!85:85,условия!$7:$7,"&lt;="&amp;JS$8,условия!$8:$8,"&gt;="&amp;JS$8))</f>
        <v>59499.999999999993</v>
      </c>
      <c r="JT113" s="21">
        <f>IF(JT$8="",0,JT97*условия!$R59*SUMIFS(условия!85:85,условия!$7:$7,"&lt;="&amp;JT$8,условия!$8:$8,"&gt;="&amp;JT$8))</f>
        <v>59499.999999999993</v>
      </c>
      <c r="JU113" s="21">
        <f>IF(JU$8="",0,JU97*условия!$R59*SUMIFS(условия!85:85,условия!$7:$7,"&lt;="&amp;JU$8,условия!$8:$8,"&gt;="&amp;JU$8))</f>
        <v>59499.999999999993</v>
      </c>
      <c r="JV113" s="21">
        <f>IF(JV$8="",0,JV97*условия!$R59*SUMIFS(условия!85:85,условия!$7:$7,"&lt;="&amp;JV$8,условия!$8:$8,"&gt;="&amp;JV$8))</f>
        <v>59499.999999999993</v>
      </c>
      <c r="JW113" s="21">
        <f>IF(JW$8="",0,JW97*условия!$R59*SUMIFS(условия!85:85,условия!$7:$7,"&lt;="&amp;JW$8,условия!$8:$8,"&gt;="&amp;JW$8))</f>
        <v>59499.999999999993</v>
      </c>
      <c r="JX113" s="21">
        <f>IF(JX$8="",0,JX97*условия!$R59*SUMIFS(условия!85:85,условия!$7:$7,"&lt;="&amp;JX$8,условия!$8:$8,"&gt;="&amp;JX$8))</f>
        <v>59499.999999999993</v>
      </c>
      <c r="JY113" s="21">
        <f>IF(JY$8="",0,JY97*условия!$R59*SUMIFS(условия!85:85,условия!$7:$7,"&lt;="&amp;JY$8,условия!$8:$8,"&gt;="&amp;JY$8))</f>
        <v>59499.999999999993</v>
      </c>
      <c r="JZ113" s="21">
        <f>IF(JZ$8="",0,JZ97*условия!$R59*SUMIFS(условия!85:85,условия!$7:$7,"&lt;="&amp;JZ$8,условия!$8:$8,"&gt;="&amp;JZ$8))</f>
        <v>59499.999999999993</v>
      </c>
      <c r="KA113" s="21">
        <f>IF(KA$8="",0,KA97*условия!$R59*SUMIFS(условия!85:85,условия!$7:$7,"&lt;="&amp;KA$8,условия!$8:$8,"&gt;="&amp;KA$8))</f>
        <v>59499.999999999993</v>
      </c>
      <c r="KB113" s="21">
        <f>IF(KB$8="",0,KB97*условия!$R59*SUMIFS(условия!85:85,условия!$7:$7,"&lt;="&amp;KB$8,условия!$8:$8,"&gt;="&amp;KB$8))</f>
        <v>59499.999999999993</v>
      </c>
      <c r="KC113" s="21">
        <f>IF(KC$8="",0,KC97*условия!$R59*SUMIFS(условия!85:85,условия!$7:$7,"&lt;="&amp;KC$8,условия!$8:$8,"&gt;="&amp;KC$8))</f>
        <v>59499.999999999993</v>
      </c>
      <c r="KD113" s="21">
        <f>IF(KD$8="",0,KD97*условия!$R59*SUMIFS(условия!85:85,условия!$7:$7,"&lt;="&amp;KD$8,условия!$8:$8,"&gt;="&amp;KD$8))</f>
        <v>59499.999999999993</v>
      </c>
      <c r="KE113" s="21">
        <f>IF(KE$8="",0,KE97*условия!$R59*SUMIFS(условия!85:85,условия!$7:$7,"&lt;="&amp;KE$8,условия!$8:$8,"&gt;="&amp;KE$8))</f>
        <v>124950</v>
      </c>
      <c r="KF113" s="21">
        <f>IF(KF$8="",0,KF97*условия!$R59*SUMIFS(условия!85:85,условия!$7:$7,"&lt;="&amp;KF$8,условия!$8:$8,"&gt;="&amp;KF$8))</f>
        <v>124950</v>
      </c>
      <c r="KG113" s="21">
        <f>IF(KG$8="",0,KG97*условия!$R59*SUMIFS(условия!85:85,условия!$7:$7,"&lt;="&amp;KG$8,условия!$8:$8,"&gt;="&amp;KG$8))</f>
        <v>124950</v>
      </c>
      <c r="KH113" s="21">
        <f>IF(KH$8="",0,KH97*условия!$R59*SUMIFS(условия!85:85,условия!$7:$7,"&lt;="&amp;KH$8,условия!$8:$8,"&gt;="&amp;KH$8))</f>
        <v>124950</v>
      </c>
      <c r="KI113" s="21">
        <f>IF(KI$8="",0,KI97*условия!$R59*SUMIFS(условия!85:85,условия!$7:$7,"&lt;="&amp;KI$8,условия!$8:$8,"&gt;="&amp;KI$8))</f>
        <v>124950</v>
      </c>
      <c r="KJ113" s="21">
        <f>IF(KJ$8="",0,KJ97*условия!$R59*SUMIFS(условия!85:85,условия!$7:$7,"&lt;="&amp;KJ$8,условия!$8:$8,"&gt;="&amp;KJ$8))</f>
        <v>124950</v>
      </c>
      <c r="KK113" s="21">
        <f>IF(KK$8="",0,KK97*условия!$R59*SUMIFS(условия!85:85,условия!$7:$7,"&lt;="&amp;KK$8,условия!$8:$8,"&gt;="&amp;KK$8))</f>
        <v>124950</v>
      </c>
      <c r="KL113" s="21">
        <f>IF(KL$8="",0,KL97*условия!$R59*SUMIFS(условия!85:85,условия!$7:$7,"&lt;="&amp;KL$8,условия!$8:$8,"&gt;="&amp;KL$8))</f>
        <v>124950</v>
      </c>
      <c r="KM113" s="21">
        <f>IF(KM$8="",0,KM97*условия!$R59*SUMIFS(условия!85:85,условия!$7:$7,"&lt;="&amp;KM$8,условия!$8:$8,"&gt;="&amp;KM$8))</f>
        <v>124950</v>
      </c>
      <c r="KN113" s="21">
        <f>IF(KN$8="",0,KN97*условия!$R59*SUMIFS(условия!85:85,условия!$7:$7,"&lt;="&amp;KN$8,условия!$8:$8,"&gt;="&amp;KN$8))</f>
        <v>124950</v>
      </c>
      <c r="KO113" s="21">
        <f>IF(KO$8="",0,KO97*условия!$R59*SUMIFS(условия!85:85,условия!$7:$7,"&lt;="&amp;KO$8,условия!$8:$8,"&gt;="&amp;KO$8))</f>
        <v>124950</v>
      </c>
      <c r="KP113" s="21">
        <f>IF(KP$8="",0,KP97*условия!$R59*SUMIFS(условия!85:85,условия!$7:$7,"&lt;="&amp;KP$8,условия!$8:$8,"&gt;="&amp;KP$8))</f>
        <v>124950</v>
      </c>
      <c r="KQ113" s="21">
        <f>IF(KQ$8="",0,KQ97*условия!$R59*SUMIFS(условия!85:85,условия!$7:$7,"&lt;="&amp;KQ$8,условия!$8:$8,"&gt;="&amp;KQ$8))</f>
        <v>124950</v>
      </c>
      <c r="KR113" s="21">
        <f>IF(KR$8="",0,KR97*условия!$R59*SUMIFS(условия!85:85,условия!$7:$7,"&lt;="&amp;KR$8,условия!$8:$8,"&gt;="&amp;KR$8))</f>
        <v>124950</v>
      </c>
      <c r="KS113" s="21">
        <f>IF(KS$8="",0,KS97*условия!$R59*SUMIFS(условия!85:85,условия!$7:$7,"&lt;="&amp;KS$8,условия!$8:$8,"&gt;="&amp;KS$8))</f>
        <v>124950</v>
      </c>
      <c r="KT113" s="21">
        <f>IF(KT$8="",0,KT97*условия!$R59*SUMIFS(условия!85:85,условия!$7:$7,"&lt;="&amp;KT$8,условия!$8:$8,"&gt;="&amp;KT$8))</f>
        <v>124950</v>
      </c>
      <c r="KU113" s="21">
        <f>IF(KU$8="",0,KU97*условия!$R59*SUMIFS(условия!85:85,условия!$7:$7,"&lt;="&amp;KU$8,условия!$8:$8,"&gt;="&amp;KU$8))</f>
        <v>124950</v>
      </c>
      <c r="KV113" s="21">
        <f>IF(KV$8="",0,KV97*условия!$R59*SUMIFS(условия!85:85,условия!$7:$7,"&lt;="&amp;KV$8,условия!$8:$8,"&gt;="&amp;KV$8))</f>
        <v>124950</v>
      </c>
      <c r="KW113" s="21">
        <f>IF(KW$8="",0,KW97*условия!$R59*SUMIFS(условия!85:85,условия!$7:$7,"&lt;="&amp;KW$8,условия!$8:$8,"&gt;="&amp;KW$8))</f>
        <v>124950</v>
      </c>
      <c r="KX113" s="21">
        <f>IF(KX$8="",0,KX97*условия!$R59*SUMIFS(условия!85:85,условия!$7:$7,"&lt;="&amp;KX$8,условия!$8:$8,"&gt;="&amp;KX$8))</f>
        <v>124950</v>
      </c>
      <c r="KY113" s="21">
        <f>IF(KY$8="",0,KY97*условия!$R59*SUMIFS(условия!85:85,условия!$7:$7,"&lt;="&amp;KY$8,условия!$8:$8,"&gt;="&amp;KY$8))</f>
        <v>124950</v>
      </c>
      <c r="KZ113" s="21">
        <f>IF(KZ$8="",0,KZ97*условия!$R59*SUMIFS(условия!85:85,условия!$7:$7,"&lt;="&amp;KZ$8,условия!$8:$8,"&gt;="&amp;KZ$8))</f>
        <v>124950</v>
      </c>
      <c r="LA113" s="21">
        <f>IF(LA$8="",0,LA97*условия!$R59*SUMIFS(условия!85:85,условия!$7:$7,"&lt;="&amp;LA$8,условия!$8:$8,"&gt;="&amp;LA$8))</f>
        <v>124950</v>
      </c>
      <c r="LB113" s="21">
        <f>IF(LB$8="",0,LB97*условия!$R59*SUMIFS(условия!85:85,условия!$7:$7,"&lt;="&amp;LB$8,условия!$8:$8,"&gt;="&amp;LB$8))</f>
        <v>124950</v>
      </c>
      <c r="LC113" s="21">
        <f>IF(LC$8="",0,LC97*условия!$R59*SUMIFS(условия!85:85,условия!$7:$7,"&lt;="&amp;LC$8,условия!$8:$8,"&gt;="&amp;LC$8))</f>
        <v>124950</v>
      </c>
      <c r="LD113" s="21">
        <f>IF(LD$8="",0,LD97*условия!$R59*SUMIFS(условия!85:85,условия!$7:$7,"&lt;="&amp;LD$8,условия!$8:$8,"&gt;="&amp;LD$8))</f>
        <v>124950</v>
      </c>
      <c r="LE113" s="21">
        <f>IF(LE$8="",0,LE97*условия!$R59*SUMIFS(условия!85:85,условия!$7:$7,"&lt;="&amp;LE$8,условия!$8:$8,"&gt;="&amp;LE$8))</f>
        <v>124950</v>
      </c>
      <c r="LF113" s="21">
        <f>IF(LF$8="",0,LF97*условия!$R59*SUMIFS(условия!85:85,условия!$7:$7,"&lt;="&amp;LF$8,условия!$8:$8,"&gt;="&amp;LF$8))</f>
        <v>124950</v>
      </c>
      <c r="LG113" s="21">
        <f>IF(LG$8="",0,LG97*условия!$R59*SUMIFS(условия!85:85,условия!$7:$7,"&lt;="&amp;LG$8,условия!$8:$8,"&gt;="&amp;LG$8))</f>
        <v>124950</v>
      </c>
      <c r="LH113" s="21">
        <f>IF(LH$8="",0,LH97*условия!$R59*SUMIFS(условия!85:85,условия!$7:$7,"&lt;="&amp;LH$8,условия!$8:$8,"&gt;="&amp;LH$8))</f>
        <v>124950</v>
      </c>
      <c r="LI113" s="21">
        <f>IF(LI$8="",0,LI97*условия!$R59*SUMIFS(условия!85:85,условия!$7:$7,"&lt;="&amp;LI$8,условия!$8:$8,"&gt;="&amp;LI$8))</f>
        <v>124950</v>
      </c>
      <c r="LJ113" s="21">
        <f>IF(LJ$8="",0,LJ97*условия!$R59*SUMIFS(условия!85:85,условия!$7:$7,"&lt;="&amp;LJ$8,условия!$8:$8,"&gt;="&amp;LJ$8))</f>
        <v>142800.00000000003</v>
      </c>
      <c r="LK113" s="21">
        <f>IF(LK$8="",0,LK97*условия!$R59*SUMIFS(условия!85:85,условия!$7:$7,"&lt;="&amp;LK$8,условия!$8:$8,"&gt;="&amp;LK$8))</f>
        <v>142800.00000000003</v>
      </c>
      <c r="LL113" s="21">
        <f>IF(LL$8="",0,LL97*условия!$R59*SUMIFS(условия!85:85,условия!$7:$7,"&lt;="&amp;LL$8,условия!$8:$8,"&gt;="&amp;LL$8))</f>
        <v>142800.00000000003</v>
      </c>
      <c r="LM113" s="21">
        <f>IF(LM$8="",0,LM97*условия!$R59*SUMIFS(условия!85:85,условия!$7:$7,"&lt;="&amp;LM$8,условия!$8:$8,"&gt;="&amp;LM$8))</f>
        <v>142800.00000000003</v>
      </c>
      <c r="LN113" s="21">
        <f>IF(LN$8="",0,LN97*условия!$R59*SUMIFS(условия!85:85,условия!$7:$7,"&lt;="&amp;LN$8,условия!$8:$8,"&gt;="&amp;LN$8))</f>
        <v>142800.00000000003</v>
      </c>
      <c r="LO113" s="21">
        <f>IF(LO$8="",0,LO97*условия!$R59*SUMIFS(условия!85:85,условия!$7:$7,"&lt;="&amp;LO$8,условия!$8:$8,"&gt;="&amp;LO$8))</f>
        <v>142800.00000000003</v>
      </c>
      <c r="LP113" s="21">
        <f>IF(LP$8="",0,LP97*условия!$R59*SUMIFS(условия!85:85,условия!$7:$7,"&lt;="&amp;LP$8,условия!$8:$8,"&gt;="&amp;LP$8))</f>
        <v>142800.00000000003</v>
      </c>
      <c r="LQ113" s="21">
        <f>IF(LQ$8="",0,LQ97*условия!$R59*SUMIFS(условия!85:85,условия!$7:$7,"&lt;="&amp;LQ$8,условия!$8:$8,"&gt;="&amp;LQ$8))</f>
        <v>142800.00000000003</v>
      </c>
      <c r="LR113" s="21">
        <f>IF(LR$8="",0,LR97*условия!$R59*SUMIFS(условия!85:85,условия!$7:$7,"&lt;="&amp;LR$8,условия!$8:$8,"&gt;="&amp;LR$8))</f>
        <v>142800.00000000003</v>
      </c>
      <c r="LS113" s="21">
        <f>IF(LS$8="",0,LS97*условия!$R59*SUMIFS(условия!85:85,условия!$7:$7,"&lt;="&amp;LS$8,условия!$8:$8,"&gt;="&amp;LS$8))</f>
        <v>142800.00000000003</v>
      </c>
      <c r="LT113" s="21">
        <f>IF(LT$8="",0,LT97*условия!$R59*SUMIFS(условия!85:85,условия!$7:$7,"&lt;="&amp;LT$8,условия!$8:$8,"&gt;="&amp;LT$8))</f>
        <v>142800.00000000003</v>
      </c>
      <c r="LU113" s="21">
        <f>IF(LU$8="",0,LU97*условия!$R59*SUMIFS(условия!85:85,условия!$7:$7,"&lt;="&amp;LU$8,условия!$8:$8,"&gt;="&amp;LU$8))</f>
        <v>142800.00000000003</v>
      </c>
      <c r="LV113" s="21">
        <f>IF(LV$8="",0,LV97*условия!$R59*SUMIFS(условия!85:85,условия!$7:$7,"&lt;="&amp;LV$8,условия!$8:$8,"&gt;="&amp;LV$8))</f>
        <v>142800.00000000003</v>
      </c>
      <c r="LW113" s="21">
        <f>IF(LW$8="",0,LW97*условия!$R59*SUMIFS(условия!85:85,условия!$7:$7,"&lt;="&amp;LW$8,условия!$8:$8,"&gt;="&amp;LW$8))</f>
        <v>142800.00000000003</v>
      </c>
      <c r="LX113" s="21">
        <f>IF(LX$8="",0,LX97*условия!$R59*SUMIFS(условия!85:85,условия!$7:$7,"&lt;="&amp;LX$8,условия!$8:$8,"&gt;="&amp;LX$8))</f>
        <v>142800.00000000003</v>
      </c>
      <c r="LY113" s="21">
        <f>IF(LY$8="",0,LY97*условия!$R59*SUMIFS(условия!85:85,условия!$7:$7,"&lt;="&amp;LY$8,условия!$8:$8,"&gt;="&amp;LY$8))</f>
        <v>142800.00000000003</v>
      </c>
      <c r="LZ113" s="21">
        <f>IF(LZ$8="",0,LZ97*условия!$R59*SUMIFS(условия!85:85,условия!$7:$7,"&lt;="&amp;LZ$8,условия!$8:$8,"&gt;="&amp;LZ$8))</f>
        <v>142800.00000000003</v>
      </c>
      <c r="MA113" s="21">
        <f>IF(MA$8="",0,MA97*условия!$R59*SUMIFS(условия!85:85,условия!$7:$7,"&lt;="&amp;MA$8,условия!$8:$8,"&gt;="&amp;MA$8))</f>
        <v>142800.00000000003</v>
      </c>
      <c r="MB113" s="21">
        <f>IF(MB$8="",0,MB97*условия!$R59*SUMIFS(условия!85:85,условия!$7:$7,"&lt;="&amp;MB$8,условия!$8:$8,"&gt;="&amp;MB$8))</f>
        <v>142800.00000000003</v>
      </c>
      <c r="MC113" s="21">
        <f>IF(MC$8="",0,MC97*условия!$R59*SUMIFS(условия!85:85,условия!$7:$7,"&lt;="&amp;MC$8,условия!$8:$8,"&gt;="&amp;MC$8))</f>
        <v>142800.00000000003</v>
      </c>
      <c r="MD113" s="21">
        <f>IF(MD$8="",0,MD97*условия!$R59*SUMIFS(условия!85:85,условия!$7:$7,"&lt;="&amp;MD$8,условия!$8:$8,"&gt;="&amp;MD$8))</f>
        <v>142800.00000000003</v>
      </c>
      <c r="ME113" s="21">
        <f>IF(ME$8="",0,ME97*условия!$R59*SUMIFS(условия!85:85,условия!$7:$7,"&lt;="&amp;ME$8,условия!$8:$8,"&gt;="&amp;ME$8))</f>
        <v>142800.00000000003</v>
      </c>
      <c r="MF113" s="21">
        <f>IF(MF$8="",0,MF97*условия!$R59*SUMIFS(условия!85:85,условия!$7:$7,"&lt;="&amp;MF$8,условия!$8:$8,"&gt;="&amp;MF$8))</f>
        <v>142800.00000000003</v>
      </c>
      <c r="MG113" s="21">
        <f>IF(MG$8="",0,MG97*условия!$R59*SUMIFS(условия!85:85,условия!$7:$7,"&lt;="&amp;MG$8,условия!$8:$8,"&gt;="&amp;MG$8))</f>
        <v>142800.00000000003</v>
      </c>
      <c r="MH113" s="21">
        <f>IF(MH$8="",0,MH97*условия!$R59*SUMIFS(условия!85:85,условия!$7:$7,"&lt;="&amp;MH$8,условия!$8:$8,"&gt;="&amp;MH$8))</f>
        <v>142800.00000000003</v>
      </c>
      <c r="MI113" s="21">
        <f>IF(MI$8="",0,MI97*условия!$R59*SUMIFS(условия!85:85,условия!$7:$7,"&lt;="&amp;MI$8,условия!$8:$8,"&gt;="&amp;MI$8))</f>
        <v>142800.00000000003</v>
      </c>
      <c r="MJ113" s="21">
        <f>IF(MJ$8="",0,MJ97*условия!$R59*SUMIFS(условия!85:85,условия!$7:$7,"&lt;="&amp;MJ$8,условия!$8:$8,"&gt;="&amp;MJ$8))</f>
        <v>142800.00000000003</v>
      </c>
      <c r="MK113" s="21">
        <f>IF(MK$8="",0,MK97*условия!$R59*SUMIFS(условия!85:85,условия!$7:$7,"&lt;="&amp;MK$8,условия!$8:$8,"&gt;="&amp;MK$8))</f>
        <v>142800.00000000003</v>
      </c>
      <c r="ML113" s="21">
        <f>IF(ML$8="",0,ML97*условия!$R59*SUMIFS(условия!85:85,условия!$7:$7,"&lt;="&amp;ML$8,условия!$8:$8,"&gt;="&amp;ML$8))</f>
        <v>142800.00000000003</v>
      </c>
      <c r="MM113" s="21">
        <f>IF(MM$8="",0,MM97*условия!$R59*SUMIFS(условия!85:85,условия!$7:$7,"&lt;="&amp;MM$8,условия!$8:$8,"&gt;="&amp;MM$8))</f>
        <v>142800.00000000003</v>
      </c>
      <c r="MN113" s="21">
        <f>IF(MN$8="",0,MN97*условия!$R59*SUMIFS(условия!85:85,условия!$7:$7,"&lt;="&amp;MN$8,условия!$8:$8,"&gt;="&amp;MN$8))</f>
        <v>119000</v>
      </c>
      <c r="MO113" s="21">
        <f>IF(MO$8="",0,MO97*условия!$R59*SUMIFS(условия!85:85,условия!$7:$7,"&lt;="&amp;MO$8,условия!$8:$8,"&gt;="&amp;MO$8))</f>
        <v>119000</v>
      </c>
      <c r="MP113" s="21">
        <f>IF(MP$8="",0,MP97*условия!$R59*SUMIFS(условия!85:85,условия!$7:$7,"&lt;="&amp;MP$8,условия!$8:$8,"&gt;="&amp;MP$8))</f>
        <v>119000</v>
      </c>
      <c r="MQ113" s="21">
        <f>IF(MQ$8="",0,MQ97*условия!$R59*SUMIFS(условия!85:85,условия!$7:$7,"&lt;="&amp;MQ$8,условия!$8:$8,"&gt;="&amp;MQ$8))</f>
        <v>119000</v>
      </c>
      <c r="MR113" s="21">
        <f>IF(MR$8="",0,MR97*условия!$R59*SUMIFS(условия!85:85,условия!$7:$7,"&lt;="&amp;MR$8,условия!$8:$8,"&gt;="&amp;MR$8))</f>
        <v>119000</v>
      </c>
      <c r="MS113" s="21">
        <f>IF(MS$8="",0,MS97*условия!$R59*SUMIFS(условия!85:85,условия!$7:$7,"&lt;="&amp;MS$8,условия!$8:$8,"&gt;="&amp;MS$8))</f>
        <v>119000</v>
      </c>
      <c r="MT113" s="21">
        <f>IF(MT$8="",0,MT97*условия!$R59*SUMIFS(условия!85:85,условия!$7:$7,"&lt;="&amp;MT$8,условия!$8:$8,"&gt;="&amp;MT$8))</f>
        <v>119000</v>
      </c>
      <c r="MU113" s="21">
        <f>IF(MU$8="",0,MU97*условия!$R59*SUMIFS(условия!85:85,условия!$7:$7,"&lt;="&amp;MU$8,условия!$8:$8,"&gt;="&amp;MU$8))</f>
        <v>119000</v>
      </c>
      <c r="MV113" s="21">
        <f>IF(MV$8="",0,MV97*условия!$R59*SUMIFS(условия!85:85,условия!$7:$7,"&lt;="&amp;MV$8,условия!$8:$8,"&gt;="&amp;MV$8))</f>
        <v>119000</v>
      </c>
      <c r="MW113" s="21">
        <f>IF(MW$8="",0,MW97*условия!$R59*SUMIFS(условия!85:85,условия!$7:$7,"&lt;="&amp;MW$8,условия!$8:$8,"&gt;="&amp;MW$8))</f>
        <v>119000</v>
      </c>
      <c r="MX113" s="21">
        <f>IF(MX$8="",0,MX97*условия!$R59*SUMIFS(условия!85:85,условия!$7:$7,"&lt;="&amp;MX$8,условия!$8:$8,"&gt;="&amp;MX$8))</f>
        <v>119000</v>
      </c>
      <c r="MY113" s="21">
        <f>IF(MY$8="",0,MY97*условия!$R59*SUMIFS(условия!85:85,условия!$7:$7,"&lt;="&amp;MY$8,условия!$8:$8,"&gt;="&amp;MY$8))</f>
        <v>119000</v>
      </c>
      <c r="MZ113" s="21">
        <f>IF(MZ$8="",0,MZ97*условия!$R59*SUMIFS(условия!85:85,условия!$7:$7,"&lt;="&amp;MZ$8,условия!$8:$8,"&gt;="&amp;MZ$8))</f>
        <v>119000</v>
      </c>
      <c r="NA113" s="21">
        <f>IF(NA$8="",0,NA97*условия!$R59*SUMIFS(условия!85:85,условия!$7:$7,"&lt;="&amp;NA$8,условия!$8:$8,"&gt;="&amp;NA$8))</f>
        <v>119000</v>
      </c>
      <c r="NB113" s="21">
        <f>IF(NB$8="",0,NB97*условия!$R59*SUMIFS(условия!85:85,условия!$7:$7,"&lt;="&amp;NB$8,условия!$8:$8,"&gt;="&amp;NB$8))</f>
        <v>119000</v>
      </c>
      <c r="NC113" s="21">
        <f>IF(NC$8="",0,NC97*условия!$R59*SUMIFS(условия!85:85,условия!$7:$7,"&lt;="&amp;NC$8,условия!$8:$8,"&gt;="&amp;NC$8))</f>
        <v>119000</v>
      </c>
      <c r="ND113" s="21">
        <f>IF(ND$8="",0,ND97*условия!$R59*SUMIFS(условия!85:85,условия!$7:$7,"&lt;="&amp;ND$8,условия!$8:$8,"&gt;="&amp;ND$8))</f>
        <v>119000</v>
      </c>
      <c r="NE113" s="21">
        <f>IF(NE$8="",0,NE97*условия!$R59*SUMIFS(условия!85:85,условия!$7:$7,"&lt;="&amp;NE$8,условия!$8:$8,"&gt;="&amp;NE$8))</f>
        <v>119000</v>
      </c>
      <c r="NF113" s="21">
        <f>IF(NF$8="",0,NF97*условия!$R59*SUMIFS(условия!85:85,условия!$7:$7,"&lt;="&amp;NF$8,условия!$8:$8,"&gt;="&amp;NF$8))</f>
        <v>119000</v>
      </c>
      <c r="NG113" s="21">
        <f>IF(NG$8="",0,NG97*условия!$R59*SUMIFS(условия!85:85,условия!$7:$7,"&lt;="&amp;NG$8,условия!$8:$8,"&gt;="&amp;NG$8))</f>
        <v>119000</v>
      </c>
      <c r="NH113" s="21">
        <f>IF(NH$8="",0,NH97*условия!$R59*SUMIFS(условия!85:85,условия!$7:$7,"&lt;="&amp;NH$8,условия!$8:$8,"&gt;="&amp;NH$8))</f>
        <v>119000</v>
      </c>
      <c r="NI113" s="21">
        <f>IF(NI$8="",0,NI97*условия!$R59*SUMIFS(условия!85:85,условия!$7:$7,"&lt;="&amp;NI$8,условия!$8:$8,"&gt;="&amp;NI$8))</f>
        <v>119000</v>
      </c>
      <c r="NJ113" s="21">
        <f>IF(NJ$8="",0,NJ97*условия!$R59*SUMIFS(условия!85:85,условия!$7:$7,"&lt;="&amp;NJ$8,условия!$8:$8,"&gt;="&amp;NJ$8))</f>
        <v>119000</v>
      </c>
      <c r="NK113" s="21">
        <f>IF(NK$8="",0,NK97*условия!$R59*SUMIFS(условия!85:85,условия!$7:$7,"&lt;="&amp;NK$8,условия!$8:$8,"&gt;="&amp;NK$8))</f>
        <v>119000</v>
      </c>
      <c r="NL113" s="21">
        <f>IF(NL$8="",0,NL97*условия!$R59*SUMIFS(условия!85:85,условия!$7:$7,"&lt;="&amp;NL$8,условия!$8:$8,"&gt;="&amp;NL$8))</f>
        <v>119000</v>
      </c>
      <c r="NM113" s="21">
        <f>IF(NM$8="",0,NM97*условия!$R59*SUMIFS(условия!85:85,условия!$7:$7,"&lt;="&amp;NM$8,условия!$8:$8,"&gt;="&amp;NM$8))</f>
        <v>119000</v>
      </c>
      <c r="NN113" s="21">
        <f>IF(NN$8="",0,NN97*условия!$R59*SUMIFS(условия!85:85,условия!$7:$7,"&lt;="&amp;NN$8,условия!$8:$8,"&gt;="&amp;NN$8))</f>
        <v>119000</v>
      </c>
      <c r="NO113" s="21">
        <f>IF(NO$8="",0,NO97*условия!$R59*SUMIFS(условия!85:85,условия!$7:$7,"&lt;="&amp;NO$8,условия!$8:$8,"&gt;="&amp;NO$8))</f>
        <v>119000</v>
      </c>
      <c r="NP113" s="21">
        <f>IF(NP$8="",0,NP97*условия!$R59*SUMIFS(условия!85:85,условия!$7:$7,"&lt;="&amp;NP$8,условия!$8:$8,"&gt;="&amp;NP$8))</f>
        <v>119000</v>
      </c>
      <c r="NQ113" s="21">
        <f>IF(NQ$8="",0,NQ97*условия!$R59*SUMIFS(условия!85:85,условия!$7:$7,"&lt;="&amp;NQ$8,условия!$8:$8,"&gt;="&amp;NQ$8))</f>
        <v>119000</v>
      </c>
      <c r="NR113" s="21">
        <f>IF(NR$8="",0,NR97*условия!$R59*SUMIFS(условия!85:85,условия!$7:$7,"&lt;="&amp;NR$8,условия!$8:$8,"&gt;="&amp;NR$8))</f>
        <v>119000</v>
      </c>
      <c r="NS113" s="21">
        <f>IF(NS$8="",0,NS97*условия!$R59*SUMIFS(условия!85:85,условия!$7:$7,"&lt;="&amp;NS$8,условия!$8:$8,"&gt;="&amp;NS$8))</f>
        <v>118999.99999999999</v>
      </c>
      <c r="NT113" s="21">
        <f>IF(NT$8="",0,NT97*условия!$R59*SUMIFS(условия!85:85,условия!$7:$7,"&lt;="&amp;NT$8,условия!$8:$8,"&gt;="&amp;NT$8))</f>
        <v>118999.99999999999</v>
      </c>
      <c r="NU113" s="21">
        <f>IF(NU$8="",0,NU97*условия!$R59*SUMIFS(условия!85:85,условия!$7:$7,"&lt;="&amp;NU$8,условия!$8:$8,"&gt;="&amp;NU$8))</f>
        <v>118999.99999999999</v>
      </c>
      <c r="NV113" s="21">
        <f>IF(NV$8="",0,NV97*условия!$R59*SUMIFS(условия!85:85,условия!$7:$7,"&lt;="&amp;NV$8,условия!$8:$8,"&gt;="&amp;NV$8))</f>
        <v>118999.99999999999</v>
      </c>
      <c r="NW113" s="21">
        <f>IF(NW$8="",0,NW97*условия!$R59*SUMIFS(условия!85:85,условия!$7:$7,"&lt;="&amp;NW$8,условия!$8:$8,"&gt;="&amp;NW$8))</f>
        <v>118999.99999999999</v>
      </c>
      <c r="NX113" s="21">
        <f>IF(NX$8="",0,NX97*условия!$R59*SUMIFS(условия!85:85,условия!$7:$7,"&lt;="&amp;NX$8,условия!$8:$8,"&gt;="&amp;NX$8))</f>
        <v>118999.99999999999</v>
      </c>
      <c r="NY113" s="21">
        <f>IF(NY$8="",0,NY97*условия!$R59*SUMIFS(условия!85:85,условия!$7:$7,"&lt;="&amp;NY$8,условия!$8:$8,"&gt;="&amp;NY$8))</f>
        <v>118999.99999999999</v>
      </c>
      <c r="NZ113" s="21">
        <f>IF(NZ$8="",0,NZ97*условия!$R59*SUMIFS(условия!85:85,условия!$7:$7,"&lt;="&amp;NZ$8,условия!$8:$8,"&gt;="&amp;NZ$8))</f>
        <v>118999.99999999999</v>
      </c>
      <c r="OA113" s="21">
        <f>IF(OA$8="",0,OA97*условия!$R59*SUMIFS(условия!85:85,условия!$7:$7,"&lt;="&amp;OA$8,условия!$8:$8,"&gt;="&amp;OA$8))</f>
        <v>118999.99999999999</v>
      </c>
      <c r="OB113" s="21">
        <f>IF(OB$8="",0,OB97*условия!$R59*SUMIFS(условия!85:85,условия!$7:$7,"&lt;="&amp;OB$8,условия!$8:$8,"&gt;="&amp;OB$8))</f>
        <v>118999.99999999999</v>
      </c>
      <c r="OC113" s="21">
        <f>IF(OC$8="",0,OC97*условия!$R59*SUMIFS(условия!85:85,условия!$7:$7,"&lt;="&amp;OC$8,условия!$8:$8,"&gt;="&amp;OC$8))</f>
        <v>118999.99999999999</v>
      </c>
      <c r="OD113" s="21">
        <f>IF(OD$8="",0,OD97*условия!$R59*SUMIFS(условия!85:85,условия!$7:$7,"&lt;="&amp;OD$8,условия!$8:$8,"&gt;="&amp;OD$8))</f>
        <v>118999.99999999999</v>
      </c>
      <c r="OE113" s="21">
        <f>IF(OE$8="",0,OE97*условия!$R59*SUMIFS(условия!85:85,условия!$7:$7,"&lt;="&amp;OE$8,условия!$8:$8,"&gt;="&amp;OE$8))</f>
        <v>118999.99999999999</v>
      </c>
      <c r="OF113" s="21">
        <f>IF(OF$8="",0,OF97*условия!$R59*SUMIFS(условия!85:85,условия!$7:$7,"&lt;="&amp;OF$8,условия!$8:$8,"&gt;="&amp;OF$8))</f>
        <v>118999.99999999999</v>
      </c>
      <c r="OG113" s="21">
        <f>IF(OG$8="",0,OG97*условия!$R59*SUMIFS(условия!85:85,условия!$7:$7,"&lt;="&amp;OG$8,условия!$8:$8,"&gt;="&amp;OG$8))</f>
        <v>118999.99999999999</v>
      </c>
      <c r="OH113" s="21">
        <f>IF(OH$8="",0,OH97*условия!$R59*SUMIFS(условия!85:85,условия!$7:$7,"&lt;="&amp;OH$8,условия!$8:$8,"&gt;="&amp;OH$8))</f>
        <v>118999.99999999999</v>
      </c>
      <c r="OI113" s="21">
        <f>IF(OI$8="",0,OI97*условия!$R59*SUMIFS(условия!85:85,условия!$7:$7,"&lt;="&amp;OI$8,условия!$8:$8,"&gt;="&amp;OI$8))</f>
        <v>118999.99999999999</v>
      </c>
      <c r="OJ113" s="21">
        <f>IF(OJ$8="",0,OJ97*условия!$R59*SUMIFS(условия!85:85,условия!$7:$7,"&lt;="&amp;OJ$8,условия!$8:$8,"&gt;="&amp;OJ$8))</f>
        <v>118999.99999999999</v>
      </c>
      <c r="OK113" s="21">
        <f>IF(OK$8="",0,OK97*условия!$R59*SUMIFS(условия!85:85,условия!$7:$7,"&lt;="&amp;OK$8,условия!$8:$8,"&gt;="&amp;OK$8))</f>
        <v>118999.99999999999</v>
      </c>
      <c r="OL113" s="21">
        <f>IF(OL$8="",0,OL97*условия!$R59*SUMIFS(условия!85:85,условия!$7:$7,"&lt;="&amp;OL$8,условия!$8:$8,"&gt;="&amp;OL$8))</f>
        <v>118999.99999999999</v>
      </c>
      <c r="OM113" s="21">
        <f>IF(OM$8="",0,OM97*условия!$R59*SUMIFS(условия!85:85,условия!$7:$7,"&lt;="&amp;OM$8,условия!$8:$8,"&gt;="&amp;OM$8))</f>
        <v>118999.99999999999</v>
      </c>
      <c r="ON113" s="21">
        <f>IF(ON$8="",0,ON97*условия!$R59*SUMIFS(условия!85:85,условия!$7:$7,"&lt;="&amp;ON$8,условия!$8:$8,"&gt;="&amp;ON$8))</f>
        <v>118999.99999999999</v>
      </c>
      <c r="OO113" s="21">
        <f>IF(OO$8="",0,OO97*условия!$R59*SUMIFS(условия!85:85,условия!$7:$7,"&lt;="&amp;OO$8,условия!$8:$8,"&gt;="&amp;OO$8))</f>
        <v>118999.99999999999</v>
      </c>
      <c r="OP113" s="21">
        <f>IF(OP$8="",0,OP97*условия!$R59*SUMIFS(условия!85:85,условия!$7:$7,"&lt;="&amp;OP$8,условия!$8:$8,"&gt;="&amp;OP$8))</f>
        <v>118999.99999999999</v>
      </c>
      <c r="OQ113" s="21">
        <f>IF(OQ$8="",0,OQ97*условия!$R59*SUMIFS(условия!85:85,условия!$7:$7,"&lt;="&amp;OQ$8,условия!$8:$8,"&gt;="&amp;OQ$8))</f>
        <v>118999.99999999999</v>
      </c>
      <c r="OR113" s="21">
        <f>IF(OR$8="",0,OR97*условия!$R59*SUMIFS(условия!85:85,условия!$7:$7,"&lt;="&amp;OR$8,условия!$8:$8,"&gt;="&amp;OR$8))</f>
        <v>118999.99999999999</v>
      </c>
      <c r="OS113" s="21">
        <f>IF(OS$8="",0,OS97*условия!$R59*SUMIFS(условия!85:85,условия!$7:$7,"&lt;="&amp;OS$8,условия!$8:$8,"&gt;="&amp;OS$8))</f>
        <v>118999.99999999999</v>
      </c>
      <c r="OT113" s="21">
        <f>IF(OT$8="",0,OT97*условия!$R59*SUMIFS(условия!85:85,условия!$7:$7,"&lt;="&amp;OT$8,условия!$8:$8,"&gt;="&amp;OT$8))</f>
        <v>118999.99999999999</v>
      </c>
      <c r="OU113" s="21">
        <f>IF(OU$8="",0,OU97*условия!$R59*SUMIFS(условия!85:85,условия!$7:$7,"&lt;="&amp;OU$8,условия!$8:$8,"&gt;="&amp;OU$8))</f>
        <v>118999.99999999999</v>
      </c>
      <c r="OV113" s="21">
        <f>IF(OV$8="",0,OV97*условия!$R59*SUMIFS(условия!85:85,условия!$7:$7,"&lt;="&amp;OV$8,условия!$8:$8,"&gt;="&amp;OV$8))</f>
        <v>118999.99999999999</v>
      </c>
      <c r="OW113" s="21">
        <f>IF(OW$8="",0,OW97*условия!$R59*SUMIFS(условия!85:85,условия!$7:$7,"&lt;="&amp;OW$8,условия!$8:$8,"&gt;="&amp;OW$8))</f>
        <v>119000</v>
      </c>
      <c r="OX113" s="21">
        <f>IF(OX$8="",0,OX97*условия!$R59*SUMIFS(условия!85:85,условия!$7:$7,"&lt;="&amp;OX$8,условия!$8:$8,"&gt;="&amp;OX$8))</f>
        <v>119000</v>
      </c>
      <c r="OY113" s="21">
        <f>IF(OY$8="",0,OY97*условия!$R59*SUMIFS(условия!85:85,условия!$7:$7,"&lt;="&amp;OY$8,условия!$8:$8,"&gt;="&amp;OY$8))</f>
        <v>119000</v>
      </c>
      <c r="OZ113" s="21">
        <f>IF(OZ$8="",0,OZ97*условия!$R59*SUMIFS(условия!85:85,условия!$7:$7,"&lt;="&amp;OZ$8,условия!$8:$8,"&gt;="&amp;OZ$8))</f>
        <v>119000</v>
      </c>
      <c r="PA113" s="21">
        <f>IF(PA$8="",0,PA97*условия!$R59*SUMIFS(условия!85:85,условия!$7:$7,"&lt;="&amp;PA$8,условия!$8:$8,"&gt;="&amp;PA$8))</f>
        <v>119000</v>
      </c>
      <c r="PB113" s="21">
        <f>IF(PB$8="",0,PB97*условия!$R59*SUMIFS(условия!85:85,условия!$7:$7,"&lt;="&amp;PB$8,условия!$8:$8,"&gt;="&amp;PB$8))</f>
        <v>119000</v>
      </c>
      <c r="PC113" s="21">
        <f>IF(PC$8="",0,PC97*условия!$R59*SUMIFS(условия!85:85,условия!$7:$7,"&lt;="&amp;PC$8,условия!$8:$8,"&gt;="&amp;PC$8))</f>
        <v>119000</v>
      </c>
      <c r="PD113" s="21">
        <f>IF(PD$8="",0,PD97*условия!$R59*SUMIFS(условия!85:85,условия!$7:$7,"&lt;="&amp;PD$8,условия!$8:$8,"&gt;="&amp;PD$8))</f>
        <v>119000</v>
      </c>
      <c r="PE113" s="21">
        <f>IF(PE$8="",0,PE97*условия!$R59*SUMIFS(условия!85:85,условия!$7:$7,"&lt;="&amp;PE$8,условия!$8:$8,"&gt;="&amp;PE$8))</f>
        <v>119000</v>
      </c>
      <c r="PF113" s="21">
        <f>IF(PF$8="",0,PF97*условия!$R59*SUMIFS(условия!85:85,условия!$7:$7,"&lt;="&amp;PF$8,условия!$8:$8,"&gt;="&amp;PF$8))</f>
        <v>119000</v>
      </c>
      <c r="PG113" s="21">
        <f>IF(PG$8="",0,PG97*условия!$R59*SUMIFS(условия!85:85,условия!$7:$7,"&lt;="&amp;PG$8,условия!$8:$8,"&gt;="&amp;PG$8))</f>
        <v>119000</v>
      </c>
      <c r="PH113" s="21">
        <f>IF(PH$8="",0,PH97*условия!$R59*SUMIFS(условия!85:85,условия!$7:$7,"&lt;="&amp;PH$8,условия!$8:$8,"&gt;="&amp;PH$8))</f>
        <v>119000</v>
      </c>
      <c r="PI113" s="21">
        <f>IF(PI$8="",0,PI97*условия!$R59*SUMIFS(условия!85:85,условия!$7:$7,"&lt;="&amp;PI$8,условия!$8:$8,"&gt;="&amp;PI$8))</f>
        <v>119000</v>
      </c>
      <c r="PJ113" s="21">
        <f>IF(PJ$8="",0,PJ97*условия!$R59*SUMIFS(условия!85:85,условия!$7:$7,"&lt;="&amp;PJ$8,условия!$8:$8,"&gt;="&amp;PJ$8))</f>
        <v>119000</v>
      </c>
      <c r="PK113" s="21">
        <f>IF(PK$8="",0,PK97*условия!$R59*SUMIFS(условия!85:85,условия!$7:$7,"&lt;="&amp;PK$8,условия!$8:$8,"&gt;="&amp;PK$8))</f>
        <v>119000</v>
      </c>
      <c r="PL113" s="21">
        <f>IF(PL$8="",0,PL97*условия!$R59*SUMIFS(условия!85:85,условия!$7:$7,"&lt;="&amp;PL$8,условия!$8:$8,"&gt;="&amp;PL$8))</f>
        <v>119000</v>
      </c>
      <c r="PM113" s="21">
        <f>IF(PM$8="",0,PM97*условия!$R59*SUMIFS(условия!85:85,условия!$7:$7,"&lt;="&amp;PM$8,условия!$8:$8,"&gt;="&amp;PM$8))</f>
        <v>119000</v>
      </c>
      <c r="PN113" s="21">
        <f>IF(PN$8="",0,PN97*условия!$R59*SUMIFS(условия!85:85,условия!$7:$7,"&lt;="&amp;PN$8,условия!$8:$8,"&gt;="&amp;PN$8))</f>
        <v>119000</v>
      </c>
      <c r="PO113" s="21">
        <f>IF(PO$8="",0,PO97*условия!$R59*SUMIFS(условия!85:85,условия!$7:$7,"&lt;="&amp;PO$8,условия!$8:$8,"&gt;="&amp;PO$8))</f>
        <v>119000</v>
      </c>
      <c r="PP113" s="21">
        <f>IF(PP$8="",0,PP97*условия!$R59*SUMIFS(условия!85:85,условия!$7:$7,"&lt;="&amp;PP$8,условия!$8:$8,"&gt;="&amp;PP$8))</f>
        <v>119000</v>
      </c>
      <c r="PQ113" s="21">
        <f>IF(PQ$8="",0,PQ97*условия!$R59*SUMIFS(условия!85:85,условия!$7:$7,"&lt;="&amp;PQ$8,условия!$8:$8,"&gt;="&amp;PQ$8))</f>
        <v>119000</v>
      </c>
      <c r="PR113" s="21">
        <f>IF(PR$8="",0,PR97*условия!$R59*SUMIFS(условия!85:85,условия!$7:$7,"&lt;="&amp;PR$8,условия!$8:$8,"&gt;="&amp;PR$8))</f>
        <v>119000</v>
      </c>
      <c r="PS113" s="21">
        <f>IF(PS$8="",0,PS97*условия!$R59*SUMIFS(условия!85:85,условия!$7:$7,"&lt;="&amp;PS$8,условия!$8:$8,"&gt;="&amp;PS$8))</f>
        <v>119000</v>
      </c>
      <c r="PT113" s="21">
        <f>IF(PT$8="",0,PT97*условия!$R59*SUMIFS(условия!85:85,условия!$7:$7,"&lt;="&amp;PT$8,условия!$8:$8,"&gt;="&amp;PT$8))</f>
        <v>119000</v>
      </c>
      <c r="PU113" s="21">
        <f>IF(PU$8="",0,PU97*условия!$R59*SUMIFS(условия!85:85,условия!$7:$7,"&lt;="&amp;PU$8,условия!$8:$8,"&gt;="&amp;PU$8))</f>
        <v>119000</v>
      </c>
      <c r="PV113" s="21">
        <f>IF(PV$8="",0,PV97*условия!$R59*SUMIFS(условия!85:85,условия!$7:$7,"&lt;="&amp;PV$8,условия!$8:$8,"&gt;="&amp;PV$8))</f>
        <v>119000</v>
      </c>
      <c r="PW113" s="21">
        <f>IF(PW$8="",0,PW97*условия!$R59*SUMIFS(условия!85:85,условия!$7:$7,"&lt;="&amp;PW$8,условия!$8:$8,"&gt;="&amp;PW$8))</f>
        <v>119000</v>
      </c>
      <c r="PX113" s="21">
        <f>IF(PX$8="",0,PX97*условия!$R59*SUMIFS(условия!85:85,условия!$7:$7,"&lt;="&amp;PX$8,условия!$8:$8,"&gt;="&amp;PX$8))</f>
        <v>119000</v>
      </c>
      <c r="PY113" s="21">
        <f>IF(PY$8="",0,PY97*условия!$R59*SUMIFS(условия!85:85,условия!$7:$7,"&lt;="&amp;PY$8,условия!$8:$8,"&gt;="&amp;PY$8))</f>
        <v>119000</v>
      </c>
      <c r="PZ113" s="21">
        <f>IF(PZ$8="",0,PZ97*условия!$R59*SUMIFS(условия!85:85,условия!$7:$7,"&lt;="&amp;PZ$8,условия!$8:$8,"&gt;="&amp;PZ$8))</f>
        <v>119000</v>
      </c>
      <c r="QA113" s="21">
        <f>IF(QA$8="",0,QA97*условия!$R59*SUMIFS(условия!85:85,условия!$7:$7,"&lt;="&amp;QA$8,условия!$8:$8,"&gt;="&amp;QA$8))</f>
        <v>119000</v>
      </c>
      <c r="QB113" s="21">
        <f>IF(QB$8="",0,QB97*условия!$R59*SUMIFS(условия!85:85,условия!$7:$7,"&lt;="&amp;QB$8,условия!$8:$8,"&gt;="&amp;QB$8))</f>
        <v>142800.00000000003</v>
      </c>
      <c r="QC113" s="21">
        <f>IF(QC$8="",0,QC97*условия!$R59*SUMIFS(условия!85:85,условия!$7:$7,"&lt;="&amp;QC$8,условия!$8:$8,"&gt;="&amp;QC$8))</f>
        <v>142800.00000000003</v>
      </c>
      <c r="QD113" s="21">
        <f>IF(QD$8="",0,QD97*условия!$R59*SUMIFS(условия!85:85,условия!$7:$7,"&lt;="&amp;QD$8,условия!$8:$8,"&gt;="&amp;QD$8))</f>
        <v>142800.00000000003</v>
      </c>
      <c r="QE113" s="21">
        <f>IF(QE$8="",0,QE97*условия!$R59*SUMIFS(условия!85:85,условия!$7:$7,"&lt;="&amp;QE$8,условия!$8:$8,"&gt;="&amp;QE$8))</f>
        <v>142800.00000000003</v>
      </c>
      <c r="QF113" s="21">
        <f>IF(QF$8="",0,QF97*условия!$R59*SUMIFS(условия!85:85,условия!$7:$7,"&lt;="&amp;QF$8,условия!$8:$8,"&gt;="&amp;QF$8))</f>
        <v>142800.00000000003</v>
      </c>
      <c r="QG113" s="21">
        <f>IF(QG$8="",0,QG97*условия!$R59*SUMIFS(условия!85:85,условия!$7:$7,"&lt;="&amp;QG$8,условия!$8:$8,"&gt;="&amp;QG$8))</f>
        <v>142800.00000000003</v>
      </c>
      <c r="QH113" s="21">
        <f>IF(QH$8="",0,QH97*условия!$R59*SUMIFS(условия!85:85,условия!$7:$7,"&lt;="&amp;QH$8,условия!$8:$8,"&gt;="&amp;QH$8))</f>
        <v>142800.00000000003</v>
      </c>
      <c r="QI113" s="21">
        <f>IF(QI$8="",0,QI97*условия!$R59*SUMIFS(условия!85:85,условия!$7:$7,"&lt;="&amp;QI$8,условия!$8:$8,"&gt;="&amp;QI$8))</f>
        <v>142800.00000000003</v>
      </c>
      <c r="QJ113" s="21">
        <f>IF(QJ$8="",0,QJ97*условия!$R59*SUMIFS(условия!85:85,условия!$7:$7,"&lt;="&amp;QJ$8,условия!$8:$8,"&gt;="&amp;QJ$8))</f>
        <v>142800.00000000003</v>
      </c>
      <c r="QK113" s="21">
        <f>IF(QK$8="",0,QK97*условия!$R59*SUMIFS(условия!85:85,условия!$7:$7,"&lt;="&amp;QK$8,условия!$8:$8,"&gt;="&amp;QK$8))</f>
        <v>142800.00000000003</v>
      </c>
      <c r="QL113" s="21">
        <f>IF(QL$8="",0,QL97*условия!$R59*SUMIFS(условия!85:85,условия!$7:$7,"&lt;="&amp;QL$8,условия!$8:$8,"&gt;="&amp;QL$8))</f>
        <v>142800.00000000003</v>
      </c>
      <c r="QM113" s="21">
        <f>IF(QM$8="",0,QM97*условия!$R59*SUMIFS(условия!85:85,условия!$7:$7,"&lt;="&amp;QM$8,условия!$8:$8,"&gt;="&amp;QM$8))</f>
        <v>142800.00000000003</v>
      </c>
      <c r="QN113" s="21">
        <f>IF(QN$8="",0,QN97*условия!$R59*SUMIFS(условия!85:85,условия!$7:$7,"&lt;="&amp;QN$8,условия!$8:$8,"&gt;="&amp;QN$8))</f>
        <v>142800.00000000003</v>
      </c>
      <c r="QO113" s="21">
        <f>IF(QO$8="",0,QO97*условия!$R59*SUMIFS(условия!85:85,условия!$7:$7,"&lt;="&amp;QO$8,условия!$8:$8,"&gt;="&amp;QO$8))</f>
        <v>142800.00000000003</v>
      </c>
      <c r="QP113" s="21">
        <f>IF(QP$8="",0,QP97*условия!$R59*SUMIFS(условия!85:85,условия!$7:$7,"&lt;="&amp;QP$8,условия!$8:$8,"&gt;="&amp;QP$8))</f>
        <v>142800.00000000003</v>
      </c>
      <c r="QQ113" s="21">
        <f>IF(QQ$8="",0,QQ97*условия!$R59*SUMIFS(условия!85:85,условия!$7:$7,"&lt;="&amp;QQ$8,условия!$8:$8,"&gt;="&amp;QQ$8))</f>
        <v>142800.00000000003</v>
      </c>
      <c r="QR113" s="21">
        <f>IF(QR$8="",0,QR97*условия!$R59*SUMIFS(условия!85:85,условия!$7:$7,"&lt;="&amp;QR$8,условия!$8:$8,"&gt;="&amp;QR$8))</f>
        <v>142800.00000000003</v>
      </c>
      <c r="QS113" s="21">
        <f>IF(QS$8="",0,QS97*условия!$R59*SUMIFS(условия!85:85,условия!$7:$7,"&lt;="&amp;QS$8,условия!$8:$8,"&gt;="&amp;QS$8))</f>
        <v>142800.00000000003</v>
      </c>
      <c r="QT113" s="21">
        <f>IF(QT$8="",0,QT97*условия!$R59*SUMIFS(условия!85:85,условия!$7:$7,"&lt;="&amp;QT$8,условия!$8:$8,"&gt;="&amp;QT$8))</f>
        <v>142800.00000000003</v>
      </c>
      <c r="QU113" s="21">
        <f>IF(QU$8="",0,QU97*условия!$R59*SUMIFS(условия!85:85,условия!$7:$7,"&lt;="&amp;QU$8,условия!$8:$8,"&gt;="&amp;QU$8))</f>
        <v>142800.00000000003</v>
      </c>
      <c r="QV113" s="21">
        <f>IF(QV$8="",0,QV97*условия!$R59*SUMIFS(условия!85:85,условия!$7:$7,"&lt;="&amp;QV$8,условия!$8:$8,"&gt;="&amp;QV$8))</f>
        <v>142800.00000000003</v>
      </c>
      <c r="QW113" s="21">
        <f>IF(QW$8="",0,QW97*условия!$R59*SUMIFS(условия!85:85,условия!$7:$7,"&lt;="&amp;QW$8,условия!$8:$8,"&gt;="&amp;QW$8))</f>
        <v>142800.00000000003</v>
      </c>
      <c r="QX113" s="21">
        <f>IF(QX$8="",0,QX97*условия!$R59*SUMIFS(условия!85:85,условия!$7:$7,"&lt;="&amp;QX$8,условия!$8:$8,"&gt;="&amp;QX$8))</f>
        <v>142800.00000000003</v>
      </c>
      <c r="QY113" s="21">
        <f>IF(QY$8="",0,QY97*условия!$R59*SUMIFS(условия!85:85,условия!$7:$7,"&lt;="&amp;QY$8,условия!$8:$8,"&gt;="&amp;QY$8))</f>
        <v>142800.00000000003</v>
      </c>
      <c r="QZ113" s="21">
        <f>IF(QZ$8="",0,QZ97*условия!$R59*SUMIFS(условия!85:85,условия!$7:$7,"&lt;="&amp;QZ$8,условия!$8:$8,"&gt;="&amp;QZ$8))</f>
        <v>142800.00000000003</v>
      </c>
      <c r="RA113" s="21">
        <f>IF(RA$8="",0,RA97*условия!$R59*SUMIFS(условия!85:85,условия!$7:$7,"&lt;="&amp;RA$8,условия!$8:$8,"&gt;="&amp;RA$8))</f>
        <v>142800.00000000003</v>
      </c>
      <c r="RB113" s="21">
        <f>IF(RB$8="",0,RB97*условия!$R59*SUMIFS(условия!85:85,условия!$7:$7,"&lt;="&amp;RB$8,условия!$8:$8,"&gt;="&amp;RB$8))</f>
        <v>142800.00000000003</v>
      </c>
      <c r="RC113" s="21">
        <f>IF(RC$8="",0,RC97*условия!$R59*SUMIFS(условия!85:85,условия!$7:$7,"&lt;="&amp;RC$8,условия!$8:$8,"&gt;="&amp;RC$8))</f>
        <v>142800.00000000003</v>
      </c>
      <c r="RD113" s="21">
        <f>IF(RD$8="",0,RD97*условия!$R59*SUMIFS(условия!85:85,условия!$7:$7,"&lt;="&amp;RD$8,условия!$8:$8,"&gt;="&amp;RD$8))</f>
        <v>142800.00000000003</v>
      </c>
      <c r="RE113" s="21">
        <f>IF(RE$8="",0,RE97*условия!$R59*SUMIFS(условия!85:85,условия!$7:$7,"&lt;="&amp;RE$8,условия!$8:$8,"&gt;="&amp;RE$8))</f>
        <v>142800.00000000003</v>
      </c>
      <c r="RF113" s="21">
        <f>IF(RF$8="",0,RF97*условия!$R59*SUMIFS(условия!85:85,условия!$7:$7,"&lt;="&amp;RF$8,условия!$8:$8,"&gt;="&amp;RF$8))</f>
        <v>142800.00000000003</v>
      </c>
      <c r="RG113" s="21">
        <f>IF(RG$8="",0,RG97*условия!$R59*SUMIFS(условия!85:85,условия!$7:$7,"&lt;="&amp;RG$8,условия!$8:$8,"&gt;="&amp;RG$8))</f>
        <v>224910</v>
      </c>
      <c r="RH113" s="21">
        <f>IF(RH$8="",0,RH97*условия!$R59*SUMIFS(условия!85:85,условия!$7:$7,"&lt;="&amp;RH$8,условия!$8:$8,"&gt;="&amp;RH$8))</f>
        <v>224910</v>
      </c>
      <c r="RI113" s="21">
        <f>IF(RI$8="",0,RI97*условия!$R59*SUMIFS(условия!85:85,условия!$7:$7,"&lt;="&amp;RI$8,условия!$8:$8,"&gt;="&amp;RI$8))</f>
        <v>224910</v>
      </c>
      <c r="RJ113" s="21">
        <f>IF(RJ$8="",0,RJ97*условия!$R59*SUMIFS(условия!85:85,условия!$7:$7,"&lt;="&amp;RJ$8,условия!$8:$8,"&gt;="&amp;RJ$8))</f>
        <v>224910</v>
      </c>
      <c r="RK113" s="21">
        <f>IF(RK$8="",0,RK97*условия!$R59*SUMIFS(условия!85:85,условия!$7:$7,"&lt;="&amp;RK$8,условия!$8:$8,"&gt;="&amp;RK$8))</f>
        <v>224910</v>
      </c>
      <c r="RL113" s="21">
        <f>IF(RL$8="",0,RL97*условия!$R59*SUMIFS(условия!85:85,условия!$7:$7,"&lt;="&amp;RL$8,условия!$8:$8,"&gt;="&amp;RL$8))</f>
        <v>224910</v>
      </c>
      <c r="RM113" s="21">
        <f>IF(RM$8="",0,RM97*условия!$R59*SUMIFS(условия!85:85,условия!$7:$7,"&lt;="&amp;RM$8,условия!$8:$8,"&gt;="&amp;RM$8))</f>
        <v>224910</v>
      </c>
      <c r="RN113" s="21">
        <f>IF(RN$8="",0,RN97*условия!$R59*SUMIFS(условия!85:85,условия!$7:$7,"&lt;="&amp;RN$8,условия!$8:$8,"&gt;="&amp;RN$8))</f>
        <v>224910</v>
      </c>
      <c r="RO113" s="21">
        <f>IF(RO$8="",0,RO97*условия!$R59*SUMIFS(условия!85:85,условия!$7:$7,"&lt;="&amp;RO$8,условия!$8:$8,"&gt;="&amp;RO$8))</f>
        <v>224910</v>
      </c>
      <c r="RP113" s="21">
        <f>IF(RP$8="",0,RP97*условия!$R59*SUMIFS(условия!85:85,условия!$7:$7,"&lt;="&amp;RP$8,условия!$8:$8,"&gt;="&amp;RP$8))</f>
        <v>224910</v>
      </c>
      <c r="RQ113" s="21">
        <f>IF(RQ$8="",0,RQ97*условия!$R59*SUMIFS(условия!85:85,условия!$7:$7,"&lt;="&amp;RQ$8,условия!$8:$8,"&gt;="&amp;RQ$8))</f>
        <v>224910</v>
      </c>
      <c r="RR113" s="21">
        <f>IF(RR$8="",0,RR97*условия!$R59*SUMIFS(условия!85:85,условия!$7:$7,"&lt;="&amp;RR$8,условия!$8:$8,"&gt;="&amp;RR$8))</f>
        <v>224910</v>
      </c>
      <c r="RS113" s="21">
        <f>IF(RS$8="",0,RS97*условия!$R59*SUMIFS(условия!85:85,условия!$7:$7,"&lt;="&amp;RS$8,условия!$8:$8,"&gt;="&amp;RS$8))</f>
        <v>224910</v>
      </c>
      <c r="RT113" s="21">
        <f>IF(RT$8="",0,RT97*условия!$R59*SUMIFS(условия!85:85,условия!$7:$7,"&lt;="&amp;RT$8,условия!$8:$8,"&gt;="&amp;RT$8))</f>
        <v>224910</v>
      </c>
      <c r="RU113" s="21">
        <f>IF(RU$8="",0,RU97*условия!$R59*SUMIFS(условия!85:85,условия!$7:$7,"&lt;="&amp;RU$8,условия!$8:$8,"&gt;="&amp;RU$8))</f>
        <v>224910</v>
      </c>
      <c r="RV113" s="21">
        <f>IF(RV$8="",0,RV97*условия!$R59*SUMIFS(условия!85:85,условия!$7:$7,"&lt;="&amp;RV$8,условия!$8:$8,"&gt;="&amp;RV$8))</f>
        <v>224910</v>
      </c>
      <c r="RW113" s="21">
        <f>IF(RW$8="",0,RW97*условия!$R59*SUMIFS(условия!85:85,условия!$7:$7,"&lt;="&amp;RW$8,условия!$8:$8,"&gt;="&amp;RW$8))</f>
        <v>224910</v>
      </c>
      <c r="RX113" s="21">
        <f>IF(RX$8="",0,RX97*условия!$R59*SUMIFS(условия!85:85,условия!$7:$7,"&lt;="&amp;RX$8,условия!$8:$8,"&gt;="&amp;RX$8))</f>
        <v>224910</v>
      </c>
      <c r="RY113" s="21">
        <f>IF(RY$8="",0,RY97*условия!$R59*SUMIFS(условия!85:85,условия!$7:$7,"&lt;="&amp;RY$8,условия!$8:$8,"&gt;="&amp;RY$8))</f>
        <v>224910</v>
      </c>
      <c r="RZ113" s="21">
        <f>IF(RZ$8="",0,RZ97*условия!$R59*SUMIFS(условия!85:85,условия!$7:$7,"&lt;="&amp;RZ$8,условия!$8:$8,"&gt;="&amp;RZ$8))</f>
        <v>224910</v>
      </c>
      <c r="SA113" s="21">
        <f>IF(SA$8="",0,SA97*условия!$R59*SUMIFS(условия!85:85,условия!$7:$7,"&lt;="&amp;SA$8,условия!$8:$8,"&gt;="&amp;SA$8))</f>
        <v>224910</v>
      </c>
      <c r="SB113" s="21">
        <f>IF(SB$8="",0,SB97*условия!$R59*SUMIFS(условия!85:85,условия!$7:$7,"&lt;="&amp;SB$8,условия!$8:$8,"&gt;="&amp;SB$8))</f>
        <v>224910</v>
      </c>
      <c r="SC113" s="21">
        <f>IF(SC$8="",0,SC97*условия!$R59*SUMIFS(условия!85:85,условия!$7:$7,"&lt;="&amp;SC$8,условия!$8:$8,"&gt;="&amp;SC$8))</f>
        <v>224910</v>
      </c>
      <c r="SD113" s="21">
        <f>IF(SD$8="",0,SD97*условия!$R59*SUMIFS(условия!85:85,условия!$7:$7,"&lt;="&amp;SD$8,условия!$8:$8,"&gt;="&amp;SD$8))</f>
        <v>224910</v>
      </c>
      <c r="SE113" s="21">
        <f>IF(SE$8="",0,SE97*условия!$R59*SUMIFS(условия!85:85,условия!$7:$7,"&lt;="&amp;SE$8,условия!$8:$8,"&gt;="&amp;SE$8))</f>
        <v>224910</v>
      </c>
      <c r="SF113" s="21">
        <f>IF(SF$8="",0,SF97*условия!$R59*SUMIFS(условия!85:85,условия!$7:$7,"&lt;="&amp;SF$8,условия!$8:$8,"&gt;="&amp;SF$8))</f>
        <v>224910</v>
      </c>
      <c r="SG113" s="21">
        <f>IF(SG$8="",0,SG97*условия!$R59*SUMIFS(условия!85:85,условия!$7:$7,"&lt;="&amp;SG$8,условия!$8:$8,"&gt;="&amp;SG$8))</f>
        <v>224910</v>
      </c>
      <c r="SH113" s="21">
        <f>IF(SH$8="",0,SH97*условия!$R59*SUMIFS(условия!85:85,условия!$7:$7,"&lt;="&amp;SH$8,условия!$8:$8,"&gt;="&amp;SH$8))</f>
        <v>224910</v>
      </c>
      <c r="SI113" s="21">
        <f>IF(SI$8="",0,SI97*условия!$R59*SUMIFS(условия!85:85,условия!$7:$7,"&lt;="&amp;SI$8,условия!$8:$8,"&gt;="&amp;SI$8))</f>
        <v>224910</v>
      </c>
      <c r="SJ113" s="21">
        <f>IF(SJ$8="",0,SJ97*условия!$R59*SUMIFS(условия!85:85,условия!$7:$7,"&lt;="&amp;SJ$8,условия!$8:$8,"&gt;="&amp;SJ$8))</f>
        <v>224910</v>
      </c>
      <c r="SK113" s="21">
        <f>IF(SK$8="",0,SK97*условия!$R59*SUMIFS(условия!85:85,условия!$7:$7,"&lt;="&amp;SK$8,условия!$8:$8,"&gt;="&amp;SK$8))</f>
        <v>235619.99999999997</v>
      </c>
      <c r="SL113" s="21">
        <f>IF(SL$8="",0,SL97*условия!$R59*SUMIFS(условия!85:85,условия!$7:$7,"&lt;="&amp;SL$8,условия!$8:$8,"&gt;="&amp;SL$8))</f>
        <v>235619.99999999997</v>
      </c>
      <c r="SM113" s="21">
        <f>IF(SM$8="",0,SM97*условия!$R59*SUMIFS(условия!85:85,условия!$7:$7,"&lt;="&amp;SM$8,условия!$8:$8,"&gt;="&amp;SM$8))</f>
        <v>235619.99999999997</v>
      </c>
      <c r="SN113" s="21">
        <f>IF(SN$8="",0,SN97*условия!$R59*SUMIFS(условия!85:85,условия!$7:$7,"&lt;="&amp;SN$8,условия!$8:$8,"&gt;="&amp;SN$8))</f>
        <v>235619.99999999997</v>
      </c>
      <c r="SO113" s="21">
        <f>IF(SO$8="",0,SO97*условия!$R59*SUMIFS(условия!85:85,условия!$7:$7,"&lt;="&amp;SO$8,условия!$8:$8,"&gt;="&amp;SO$8))</f>
        <v>235619.99999999997</v>
      </c>
      <c r="SP113" s="21">
        <f>IF(SP$8="",0,SP97*условия!$R59*SUMIFS(условия!85:85,условия!$7:$7,"&lt;="&amp;SP$8,условия!$8:$8,"&gt;="&amp;SP$8))</f>
        <v>235619.99999999997</v>
      </c>
      <c r="SQ113" s="21">
        <f>IF(SQ$8="",0,SQ97*условия!$R59*SUMIFS(условия!85:85,условия!$7:$7,"&lt;="&amp;SQ$8,условия!$8:$8,"&gt;="&amp;SQ$8))</f>
        <v>235619.99999999997</v>
      </c>
      <c r="SR113" s="21">
        <f>IF(SR$8="",0,SR97*условия!$R59*SUMIFS(условия!85:85,условия!$7:$7,"&lt;="&amp;SR$8,условия!$8:$8,"&gt;="&amp;SR$8))</f>
        <v>235619.99999999997</v>
      </c>
      <c r="SS113" s="21">
        <f>IF(SS$8="",0,SS97*условия!$R59*SUMIFS(условия!85:85,условия!$7:$7,"&lt;="&amp;SS$8,условия!$8:$8,"&gt;="&amp;SS$8))</f>
        <v>235619.99999999997</v>
      </c>
      <c r="ST113" s="21">
        <f>IF(ST$8="",0,ST97*условия!$R59*SUMIFS(условия!85:85,условия!$7:$7,"&lt;="&amp;ST$8,условия!$8:$8,"&gt;="&amp;ST$8))</f>
        <v>235619.99999999997</v>
      </c>
      <c r="SU113" s="21">
        <f>IF(SU$8="",0,SU97*условия!$R59*SUMIFS(условия!85:85,условия!$7:$7,"&lt;="&amp;SU$8,условия!$8:$8,"&gt;="&amp;SU$8))</f>
        <v>235619.99999999997</v>
      </c>
      <c r="SV113" s="21">
        <f>IF(SV$8="",0,SV97*условия!$R59*SUMIFS(условия!85:85,условия!$7:$7,"&lt;="&amp;SV$8,условия!$8:$8,"&gt;="&amp;SV$8))</f>
        <v>235619.99999999997</v>
      </c>
      <c r="SW113" s="21">
        <f>IF(SW$8="",0,SW97*условия!$R59*SUMIFS(условия!85:85,условия!$7:$7,"&lt;="&amp;SW$8,условия!$8:$8,"&gt;="&amp;SW$8))</f>
        <v>235619.99999999997</v>
      </c>
      <c r="SX113" s="21">
        <f>IF(SX$8="",0,SX97*условия!$R59*SUMIFS(условия!85:85,условия!$7:$7,"&lt;="&amp;SX$8,условия!$8:$8,"&gt;="&amp;SX$8))</f>
        <v>235619.99999999997</v>
      </c>
      <c r="SY113" s="21">
        <f>IF(SY$8="",0,SY97*условия!$R59*SUMIFS(условия!85:85,условия!$7:$7,"&lt;="&amp;SY$8,условия!$8:$8,"&gt;="&amp;SY$8))</f>
        <v>235619.99999999997</v>
      </c>
      <c r="SZ113" s="21">
        <f>IF(SZ$8="",0,SZ97*условия!$R59*SUMIFS(условия!85:85,условия!$7:$7,"&lt;="&amp;SZ$8,условия!$8:$8,"&gt;="&amp;SZ$8))</f>
        <v>235619.99999999997</v>
      </c>
      <c r="TA113" s="21">
        <f>IF(TA$8="",0,TA97*условия!$R59*SUMIFS(условия!85:85,условия!$7:$7,"&lt;="&amp;TA$8,условия!$8:$8,"&gt;="&amp;TA$8))</f>
        <v>235619.99999999997</v>
      </c>
      <c r="TB113" s="21">
        <f>IF(TB$8="",0,TB97*условия!$R59*SUMIFS(условия!85:85,условия!$7:$7,"&lt;="&amp;TB$8,условия!$8:$8,"&gt;="&amp;TB$8))</f>
        <v>235619.99999999997</v>
      </c>
      <c r="TC113" s="21">
        <f>IF(TC$8="",0,TC97*условия!$R59*SUMIFS(условия!85:85,условия!$7:$7,"&lt;="&amp;TC$8,условия!$8:$8,"&gt;="&amp;TC$8))</f>
        <v>235619.99999999997</v>
      </c>
      <c r="TD113" s="21">
        <f>IF(TD$8="",0,TD97*условия!$R59*SUMIFS(условия!85:85,условия!$7:$7,"&lt;="&amp;TD$8,условия!$8:$8,"&gt;="&amp;TD$8))</f>
        <v>235619.99999999997</v>
      </c>
      <c r="TE113" s="21">
        <f>IF(TE$8="",0,TE97*условия!$R59*SUMIFS(условия!85:85,условия!$7:$7,"&lt;="&amp;TE$8,условия!$8:$8,"&gt;="&amp;TE$8))</f>
        <v>235619.99999999997</v>
      </c>
      <c r="TF113" s="21">
        <f>IF(TF$8="",0,TF97*условия!$R59*SUMIFS(условия!85:85,условия!$7:$7,"&lt;="&amp;TF$8,условия!$8:$8,"&gt;="&amp;TF$8))</f>
        <v>235619.99999999997</v>
      </c>
      <c r="TG113" s="21">
        <f>IF(TG$8="",0,TG97*условия!$R59*SUMIFS(условия!85:85,условия!$7:$7,"&lt;="&amp;TG$8,условия!$8:$8,"&gt;="&amp;TG$8))</f>
        <v>235619.99999999997</v>
      </c>
      <c r="TH113" s="21">
        <f>IF(TH$8="",0,TH97*условия!$R59*SUMIFS(условия!85:85,условия!$7:$7,"&lt;="&amp;TH$8,условия!$8:$8,"&gt;="&amp;TH$8))</f>
        <v>235619.99999999997</v>
      </c>
      <c r="TI113" s="21">
        <f>IF(TI$8="",0,TI97*условия!$R59*SUMIFS(условия!85:85,условия!$7:$7,"&lt;="&amp;TI$8,условия!$8:$8,"&gt;="&amp;TI$8))</f>
        <v>235619.99999999997</v>
      </c>
      <c r="TJ113" s="21">
        <f>IF(TJ$8="",0,TJ97*условия!$R59*SUMIFS(условия!85:85,условия!$7:$7,"&lt;="&amp;TJ$8,условия!$8:$8,"&gt;="&amp;TJ$8))</f>
        <v>235619.99999999997</v>
      </c>
      <c r="TK113" s="21">
        <f>IF(TK$8="",0,TK97*условия!$R59*SUMIFS(условия!85:85,условия!$7:$7,"&lt;="&amp;TK$8,условия!$8:$8,"&gt;="&amp;TK$8))</f>
        <v>235619.99999999997</v>
      </c>
      <c r="TL113" s="21">
        <f>IF(TL$8="",0,TL97*условия!$R59*SUMIFS(условия!85:85,условия!$7:$7,"&lt;="&amp;TL$8,условия!$8:$8,"&gt;="&amp;TL$8))</f>
        <v>235619.99999999997</v>
      </c>
      <c r="TM113" s="21">
        <f>IF(TM$8="",0,TM97*условия!$R59*SUMIFS(условия!85:85,условия!$7:$7,"&lt;="&amp;TM$8,условия!$8:$8,"&gt;="&amp;TM$8))</f>
        <v>235619.99999999997</v>
      </c>
      <c r="TN113" s="21">
        <f>IF(TN$8="",0,TN97*условия!$R59*SUMIFS(условия!85:85,условия!$7:$7,"&lt;="&amp;TN$8,условия!$8:$8,"&gt;="&amp;TN$8))</f>
        <v>235619.99999999997</v>
      </c>
      <c r="TO113" s="21">
        <f>IF(TO$8="",0,TO97*условия!$R59*SUMIFS(условия!85:85,условия!$7:$7,"&lt;="&amp;TO$8,условия!$8:$8,"&gt;="&amp;TO$8))</f>
        <v>235619.99999999997</v>
      </c>
      <c r="TP113" s="21">
        <f>IF(TP$8="",0,TP97*условия!$R59*SUMIFS(условия!85:85,условия!$7:$7,"&lt;="&amp;TP$8,условия!$8:$8,"&gt;="&amp;TP$8))</f>
        <v>164220</v>
      </c>
      <c r="TQ113" s="21">
        <f>IF(TQ$8="",0,TQ97*условия!$R59*SUMIFS(условия!85:85,условия!$7:$7,"&lt;="&amp;TQ$8,условия!$8:$8,"&gt;="&amp;TQ$8))</f>
        <v>164220</v>
      </c>
      <c r="TR113" s="21">
        <f>IF(TR$8="",0,TR97*условия!$R59*SUMIFS(условия!85:85,условия!$7:$7,"&lt;="&amp;TR$8,условия!$8:$8,"&gt;="&amp;TR$8))</f>
        <v>164220</v>
      </c>
      <c r="TS113" s="21">
        <f>IF(TS$8="",0,TS97*условия!$R59*SUMIFS(условия!85:85,условия!$7:$7,"&lt;="&amp;TS$8,условия!$8:$8,"&gt;="&amp;TS$8))</f>
        <v>164220</v>
      </c>
      <c r="TT113" s="21">
        <f>IF(TT$8="",0,TT97*условия!$R59*SUMIFS(условия!85:85,условия!$7:$7,"&lt;="&amp;TT$8,условия!$8:$8,"&gt;="&amp;TT$8))</f>
        <v>164220</v>
      </c>
      <c r="TU113" s="21">
        <f>IF(TU$8="",0,TU97*условия!$R59*SUMIFS(условия!85:85,условия!$7:$7,"&lt;="&amp;TU$8,условия!$8:$8,"&gt;="&amp;TU$8))</f>
        <v>164220</v>
      </c>
      <c r="TV113" s="21">
        <f>IF(TV$8="",0,TV97*условия!$R59*SUMIFS(условия!85:85,условия!$7:$7,"&lt;="&amp;TV$8,условия!$8:$8,"&gt;="&amp;TV$8))</f>
        <v>164220</v>
      </c>
      <c r="TW113" s="21">
        <f>IF(TW$8="",0,TW97*условия!$R59*SUMIFS(условия!85:85,условия!$7:$7,"&lt;="&amp;TW$8,условия!$8:$8,"&gt;="&amp;TW$8))</f>
        <v>164220</v>
      </c>
      <c r="TX113" s="21">
        <f>IF(TX$8="",0,TX97*условия!$R59*SUMIFS(условия!85:85,условия!$7:$7,"&lt;="&amp;TX$8,условия!$8:$8,"&gt;="&amp;TX$8))</f>
        <v>164220</v>
      </c>
      <c r="TY113" s="21">
        <f>IF(TY$8="",0,TY97*условия!$R59*SUMIFS(условия!85:85,условия!$7:$7,"&lt;="&amp;TY$8,условия!$8:$8,"&gt;="&amp;TY$8))</f>
        <v>164220</v>
      </c>
      <c r="TZ113" s="21">
        <f>IF(TZ$8="",0,TZ97*условия!$R59*SUMIFS(условия!85:85,условия!$7:$7,"&lt;="&amp;TZ$8,условия!$8:$8,"&gt;="&amp;TZ$8))</f>
        <v>164220</v>
      </c>
      <c r="UA113" s="21">
        <f>IF(UA$8="",0,UA97*условия!$R59*SUMIFS(условия!85:85,условия!$7:$7,"&lt;="&amp;UA$8,условия!$8:$8,"&gt;="&amp;UA$8))</f>
        <v>164220</v>
      </c>
      <c r="UB113" s="21">
        <f>IF(UB$8="",0,UB97*условия!$R59*SUMIFS(условия!85:85,условия!$7:$7,"&lt;="&amp;UB$8,условия!$8:$8,"&gt;="&amp;UB$8))</f>
        <v>164220</v>
      </c>
      <c r="UC113" s="21">
        <f>IF(UC$8="",0,UC97*условия!$R59*SUMIFS(условия!85:85,условия!$7:$7,"&lt;="&amp;UC$8,условия!$8:$8,"&gt;="&amp;UC$8))</f>
        <v>164220</v>
      </c>
      <c r="UD113" s="21">
        <f>IF(UD$8="",0,UD97*условия!$R59*SUMIFS(условия!85:85,условия!$7:$7,"&lt;="&amp;UD$8,условия!$8:$8,"&gt;="&amp;UD$8))</f>
        <v>164220</v>
      </c>
      <c r="UE113" s="21">
        <f>IF(UE$8="",0,UE97*условия!$R59*SUMIFS(условия!85:85,условия!$7:$7,"&lt;="&amp;UE$8,условия!$8:$8,"&gt;="&amp;UE$8))</f>
        <v>164220</v>
      </c>
      <c r="UF113" s="21">
        <f>IF(UF$8="",0,UF97*условия!$R59*SUMIFS(условия!85:85,условия!$7:$7,"&lt;="&amp;UF$8,условия!$8:$8,"&gt;="&amp;UF$8))</f>
        <v>164220</v>
      </c>
      <c r="UG113" s="21">
        <f>IF(UG$8="",0,UG97*условия!$R59*SUMIFS(условия!85:85,условия!$7:$7,"&lt;="&amp;UG$8,условия!$8:$8,"&gt;="&amp;UG$8))</f>
        <v>164220</v>
      </c>
      <c r="UH113" s="21">
        <f>IF(UH$8="",0,UH97*условия!$R59*SUMIFS(условия!85:85,условия!$7:$7,"&lt;="&amp;UH$8,условия!$8:$8,"&gt;="&amp;UH$8))</f>
        <v>164220</v>
      </c>
      <c r="UI113" s="21">
        <f>IF(UI$8="",0,UI97*условия!$R59*SUMIFS(условия!85:85,условия!$7:$7,"&lt;="&amp;UI$8,условия!$8:$8,"&gt;="&amp;UI$8))</f>
        <v>164220</v>
      </c>
      <c r="UJ113" s="21">
        <f>IF(UJ$8="",0,UJ97*условия!$R59*SUMIFS(условия!85:85,условия!$7:$7,"&lt;="&amp;UJ$8,условия!$8:$8,"&gt;="&amp;UJ$8))</f>
        <v>164220</v>
      </c>
      <c r="UK113" s="21">
        <f>IF(UK$8="",0,UK97*условия!$R59*SUMIFS(условия!85:85,условия!$7:$7,"&lt;="&amp;UK$8,условия!$8:$8,"&gt;="&amp;UK$8))</f>
        <v>164220</v>
      </c>
      <c r="UL113" s="21">
        <f>IF(UL$8="",0,UL97*условия!$R59*SUMIFS(условия!85:85,условия!$7:$7,"&lt;="&amp;UL$8,условия!$8:$8,"&gt;="&amp;UL$8))</f>
        <v>164220</v>
      </c>
      <c r="UM113" s="21">
        <f>IF(UM$8="",0,UM97*условия!$R59*SUMIFS(условия!85:85,условия!$7:$7,"&lt;="&amp;UM$8,условия!$8:$8,"&gt;="&amp;UM$8))</f>
        <v>164220</v>
      </c>
      <c r="UN113" s="21">
        <f>IF(UN$8="",0,UN97*условия!$R59*SUMIFS(условия!85:85,условия!$7:$7,"&lt;="&amp;UN$8,условия!$8:$8,"&gt;="&amp;UN$8))</f>
        <v>164220</v>
      </c>
      <c r="UO113" s="21">
        <f>IF(UO$8="",0,UO97*условия!$R59*SUMIFS(условия!85:85,условия!$7:$7,"&lt;="&amp;UO$8,условия!$8:$8,"&gt;="&amp;UO$8))</f>
        <v>164220</v>
      </c>
      <c r="UP113" s="21">
        <f>IF(UP$8="",0,UP97*условия!$R59*SUMIFS(условия!85:85,условия!$7:$7,"&lt;="&amp;UP$8,условия!$8:$8,"&gt;="&amp;UP$8))</f>
        <v>164220</v>
      </c>
      <c r="UQ113" s="21">
        <f>IF(UQ$8="",0,UQ97*условия!$R59*SUMIFS(условия!85:85,условия!$7:$7,"&lt;="&amp;UQ$8,условия!$8:$8,"&gt;="&amp;UQ$8))</f>
        <v>164220</v>
      </c>
      <c r="UR113" s="21">
        <f>IF(UR$8="",0,UR97*условия!$R59*SUMIFS(условия!85:85,условия!$7:$7,"&lt;="&amp;UR$8,условия!$8:$8,"&gt;="&amp;UR$8))</f>
        <v>164220</v>
      </c>
      <c r="US113" s="21">
        <f>IF(US$8="",0,US97*условия!$R59*SUMIFS(условия!85:85,условия!$7:$7,"&lt;="&amp;US$8,условия!$8:$8,"&gt;="&amp;US$8))</f>
        <v>164220</v>
      </c>
      <c r="UT113" s="21">
        <f>IF(UT$8="",0,UT97*условия!$R59*SUMIFS(условия!85:85,условия!$7:$7,"&lt;="&amp;UT$8,условия!$8:$8,"&gt;="&amp;UT$8))</f>
        <v>171360</v>
      </c>
      <c r="UU113" s="21">
        <f>IF(UU$8="",0,UU97*условия!$R59*SUMIFS(условия!85:85,условия!$7:$7,"&lt;="&amp;UU$8,условия!$8:$8,"&gt;="&amp;UU$8))</f>
        <v>171360</v>
      </c>
      <c r="UV113" s="21">
        <f>IF(UV$8="",0,UV97*условия!$R59*SUMIFS(условия!85:85,условия!$7:$7,"&lt;="&amp;UV$8,условия!$8:$8,"&gt;="&amp;UV$8))</f>
        <v>171360</v>
      </c>
      <c r="UW113" s="21">
        <f>IF(UW$8="",0,UW97*условия!$R59*SUMIFS(условия!85:85,условия!$7:$7,"&lt;="&amp;UW$8,условия!$8:$8,"&gt;="&amp;UW$8))</f>
        <v>171360</v>
      </c>
      <c r="UX113" s="21">
        <f>IF(UX$8="",0,UX97*условия!$R59*SUMIFS(условия!85:85,условия!$7:$7,"&lt;="&amp;UX$8,условия!$8:$8,"&gt;="&amp;UX$8))</f>
        <v>171360</v>
      </c>
      <c r="UY113" s="21">
        <f>IF(UY$8="",0,UY97*условия!$R59*SUMIFS(условия!85:85,условия!$7:$7,"&lt;="&amp;UY$8,условия!$8:$8,"&gt;="&amp;UY$8))</f>
        <v>171360</v>
      </c>
      <c r="UZ113" s="21">
        <f>IF(UZ$8="",0,UZ97*условия!$R59*SUMIFS(условия!85:85,условия!$7:$7,"&lt;="&amp;UZ$8,условия!$8:$8,"&gt;="&amp;UZ$8))</f>
        <v>171360</v>
      </c>
      <c r="VA113" s="21">
        <f>IF(VA$8="",0,VA97*условия!$R59*SUMIFS(условия!85:85,условия!$7:$7,"&lt;="&amp;VA$8,условия!$8:$8,"&gt;="&amp;VA$8))</f>
        <v>171360</v>
      </c>
      <c r="VB113" s="21">
        <f>IF(VB$8="",0,VB97*условия!$R59*SUMIFS(условия!85:85,условия!$7:$7,"&lt;="&amp;VB$8,условия!$8:$8,"&gt;="&amp;VB$8))</f>
        <v>171360</v>
      </c>
      <c r="VC113" s="21">
        <f>IF(VC$8="",0,VC97*условия!$R59*SUMIFS(условия!85:85,условия!$7:$7,"&lt;="&amp;VC$8,условия!$8:$8,"&gt;="&amp;VC$8))</f>
        <v>171360</v>
      </c>
      <c r="VD113" s="21">
        <f>IF(VD$8="",0,VD97*условия!$R59*SUMIFS(условия!85:85,условия!$7:$7,"&lt;="&amp;VD$8,условия!$8:$8,"&gt;="&amp;VD$8))</f>
        <v>171360</v>
      </c>
      <c r="VE113" s="21">
        <f>IF(VE$8="",0,VE97*условия!$R59*SUMIFS(условия!85:85,условия!$7:$7,"&lt;="&amp;VE$8,условия!$8:$8,"&gt;="&amp;VE$8))</f>
        <v>171360</v>
      </c>
      <c r="VF113" s="21">
        <f>IF(VF$8="",0,VF97*условия!$R59*SUMIFS(условия!85:85,условия!$7:$7,"&lt;="&amp;VF$8,условия!$8:$8,"&gt;="&amp;VF$8))</f>
        <v>171360</v>
      </c>
      <c r="VG113" s="21">
        <f>IF(VG$8="",0,VG97*условия!$R59*SUMIFS(условия!85:85,условия!$7:$7,"&lt;="&amp;VG$8,условия!$8:$8,"&gt;="&amp;VG$8))</f>
        <v>171360</v>
      </c>
      <c r="VH113" s="21">
        <f>IF(VH$8="",0,VH97*условия!$R59*SUMIFS(условия!85:85,условия!$7:$7,"&lt;="&amp;VH$8,условия!$8:$8,"&gt;="&amp;VH$8))</f>
        <v>171360</v>
      </c>
      <c r="VI113" s="21">
        <f>IF(VI$8="",0,VI97*условия!$R59*SUMIFS(условия!85:85,условия!$7:$7,"&lt;="&amp;VI$8,условия!$8:$8,"&gt;="&amp;VI$8))</f>
        <v>171360</v>
      </c>
      <c r="VJ113" s="21">
        <f>IF(VJ$8="",0,VJ97*условия!$R59*SUMIFS(условия!85:85,условия!$7:$7,"&lt;="&amp;VJ$8,условия!$8:$8,"&gt;="&amp;VJ$8))</f>
        <v>171360</v>
      </c>
      <c r="VK113" s="21">
        <f>IF(VK$8="",0,VK97*условия!$R59*SUMIFS(условия!85:85,условия!$7:$7,"&lt;="&amp;VK$8,условия!$8:$8,"&gt;="&amp;VK$8))</f>
        <v>171360</v>
      </c>
      <c r="VL113" s="21">
        <f>IF(VL$8="",0,VL97*условия!$R59*SUMIFS(условия!85:85,условия!$7:$7,"&lt;="&amp;VL$8,условия!$8:$8,"&gt;="&amp;VL$8))</f>
        <v>171360</v>
      </c>
      <c r="VM113" s="21">
        <f>IF(VM$8="",0,VM97*условия!$R59*SUMIFS(условия!85:85,условия!$7:$7,"&lt;="&amp;VM$8,условия!$8:$8,"&gt;="&amp;VM$8))</f>
        <v>171360</v>
      </c>
      <c r="VN113" s="21">
        <f>IF(VN$8="",0,VN97*условия!$R59*SUMIFS(условия!85:85,условия!$7:$7,"&lt;="&amp;VN$8,условия!$8:$8,"&gt;="&amp;VN$8))</f>
        <v>171360</v>
      </c>
      <c r="VO113" s="21">
        <f>IF(VO$8="",0,VO97*условия!$R59*SUMIFS(условия!85:85,условия!$7:$7,"&lt;="&amp;VO$8,условия!$8:$8,"&gt;="&amp;VO$8))</f>
        <v>171360</v>
      </c>
      <c r="VP113" s="21">
        <f>IF(VP$8="",0,VP97*условия!$R59*SUMIFS(условия!85:85,условия!$7:$7,"&lt;="&amp;VP$8,условия!$8:$8,"&gt;="&amp;VP$8))</f>
        <v>171360</v>
      </c>
      <c r="VQ113" s="21">
        <f>IF(VQ$8="",0,VQ97*условия!$R59*SUMIFS(условия!85:85,условия!$7:$7,"&lt;="&amp;VQ$8,условия!$8:$8,"&gt;="&amp;VQ$8))</f>
        <v>171360</v>
      </c>
      <c r="VR113" s="21">
        <f>IF(VR$8="",0,VR97*условия!$R59*SUMIFS(условия!85:85,условия!$7:$7,"&lt;="&amp;VR$8,условия!$8:$8,"&gt;="&amp;VR$8))</f>
        <v>171360</v>
      </c>
      <c r="VS113" s="21">
        <f>IF(VS$8="",0,VS97*условия!$R59*SUMIFS(условия!85:85,условия!$7:$7,"&lt;="&amp;VS$8,условия!$8:$8,"&gt;="&amp;VS$8))</f>
        <v>171360</v>
      </c>
      <c r="VT113" s="21">
        <f>IF(VT$8="",0,VT97*условия!$R59*SUMIFS(условия!85:85,условия!$7:$7,"&lt;="&amp;VT$8,условия!$8:$8,"&gt;="&amp;VT$8))</f>
        <v>171360</v>
      </c>
      <c r="VU113" s="21">
        <f>IF(VU$8="",0,VU97*условия!$R59*SUMIFS(условия!85:85,условия!$7:$7,"&lt;="&amp;VU$8,условия!$8:$8,"&gt;="&amp;VU$8))</f>
        <v>171360</v>
      </c>
      <c r="VV113" s="21">
        <f>IF(VV$8="",0,VV97*условия!$R59*SUMIFS(условия!85:85,условия!$7:$7,"&lt;="&amp;VV$8,условия!$8:$8,"&gt;="&amp;VV$8))</f>
        <v>171360</v>
      </c>
      <c r="VW113" s="21">
        <f>IF(VW$8="",0,VW97*условия!$R59*SUMIFS(условия!85:85,условия!$7:$7,"&lt;="&amp;VW$8,условия!$8:$8,"&gt;="&amp;VW$8))</f>
        <v>171360</v>
      </c>
      <c r="VX113" s="21">
        <f>IF(VX$8="",0,VX97*условия!$R59*SUMIFS(условия!85:85,условия!$7:$7,"&lt;="&amp;VX$8,условия!$8:$8,"&gt;="&amp;VX$8))</f>
        <v>171360</v>
      </c>
      <c r="VY113" s="21">
        <f>IF(VY$8="",0,VY97*условия!$R59*SUMIFS(условия!85:85,условия!$7:$7,"&lt;="&amp;VY$8,условия!$8:$8,"&gt;="&amp;VY$8))</f>
        <v>214200</v>
      </c>
      <c r="VZ113" s="21">
        <f>IF(VZ$8="",0,VZ97*условия!$R59*SUMIFS(условия!85:85,условия!$7:$7,"&lt;="&amp;VZ$8,условия!$8:$8,"&gt;="&amp;VZ$8))</f>
        <v>214200</v>
      </c>
      <c r="WA113" s="21">
        <f>IF(WA$8="",0,WA97*условия!$R59*SUMIFS(условия!85:85,условия!$7:$7,"&lt;="&amp;WA$8,условия!$8:$8,"&gt;="&amp;WA$8))</f>
        <v>214200</v>
      </c>
      <c r="WB113" s="21">
        <f>IF(WB$8="",0,WB97*условия!$R59*SUMIFS(условия!85:85,условия!$7:$7,"&lt;="&amp;WB$8,условия!$8:$8,"&gt;="&amp;WB$8))</f>
        <v>214200</v>
      </c>
      <c r="WC113" s="21">
        <f>IF(WC$8="",0,WC97*условия!$R59*SUMIFS(условия!85:85,условия!$7:$7,"&lt;="&amp;WC$8,условия!$8:$8,"&gt;="&amp;WC$8))</f>
        <v>214200</v>
      </c>
      <c r="WD113" s="21">
        <f>IF(WD$8="",0,WD97*условия!$R59*SUMIFS(условия!85:85,условия!$7:$7,"&lt;="&amp;WD$8,условия!$8:$8,"&gt;="&amp;WD$8))</f>
        <v>214200</v>
      </c>
      <c r="WE113" s="21">
        <f>IF(WE$8="",0,WE97*условия!$R59*SUMIFS(условия!85:85,условия!$7:$7,"&lt;="&amp;WE$8,условия!$8:$8,"&gt;="&amp;WE$8))</f>
        <v>214200</v>
      </c>
      <c r="WF113" s="21">
        <f>IF(WF$8="",0,WF97*условия!$R59*SUMIFS(условия!85:85,условия!$7:$7,"&lt;="&amp;WF$8,условия!$8:$8,"&gt;="&amp;WF$8))</f>
        <v>214200</v>
      </c>
      <c r="WG113" s="21">
        <f>IF(WG$8="",0,WG97*условия!$R59*SUMIFS(условия!85:85,условия!$7:$7,"&lt;="&amp;WG$8,условия!$8:$8,"&gt;="&amp;WG$8))</f>
        <v>214200</v>
      </c>
      <c r="WH113" s="21">
        <f>IF(WH$8="",0,WH97*условия!$R59*SUMIFS(условия!85:85,условия!$7:$7,"&lt;="&amp;WH$8,условия!$8:$8,"&gt;="&amp;WH$8))</f>
        <v>214200</v>
      </c>
      <c r="WI113" s="21">
        <f>IF(WI$8="",0,WI97*условия!$R59*SUMIFS(условия!85:85,условия!$7:$7,"&lt;="&amp;WI$8,условия!$8:$8,"&gt;="&amp;WI$8))</f>
        <v>214200</v>
      </c>
      <c r="WJ113" s="21">
        <f>IF(WJ$8="",0,WJ97*условия!$R59*SUMIFS(условия!85:85,условия!$7:$7,"&lt;="&amp;WJ$8,условия!$8:$8,"&gt;="&amp;WJ$8))</f>
        <v>214200</v>
      </c>
      <c r="WK113" s="21">
        <f>IF(WK$8="",0,WK97*условия!$R59*SUMIFS(условия!85:85,условия!$7:$7,"&lt;="&amp;WK$8,условия!$8:$8,"&gt;="&amp;WK$8))</f>
        <v>214200</v>
      </c>
      <c r="WL113" s="21">
        <f>IF(WL$8="",0,WL97*условия!$R59*SUMIFS(условия!85:85,условия!$7:$7,"&lt;="&amp;WL$8,условия!$8:$8,"&gt;="&amp;WL$8))</f>
        <v>214200</v>
      </c>
      <c r="WM113" s="21">
        <f>IF(WM$8="",0,WM97*условия!$R59*SUMIFS(условия!85:85,условия!$7:$7,"&lt;="&amp;WM$8,условия!$8:$8,"&gt;="&amp;WM$8))</f>
        <v>214200</v>
      </c>
      <c r="WN113" s="21">
        <f>IF(WN$8="",0,WN97*условия!$R59*SUMIFS(условия!85:85,условия!$7:$7,"&lt;="&amp;WN$8,условия!$8:$8,"&gt;="&amp;WN$8))</f>
        <v>214200</v>
      </c>
      <c r="WO113" s="21">
        <f>IF(WO$8="",0,WO97*условия!$R59*SUMIFS(условия!85:85,условия!$7:$7,"&lt;="&amp;WO$8,условия!$8:$8,"&gt;="&amp;WO$8))</f>
        <v>214200</v>
      </c>
      <c r="WP113" s="21">
        <f>IF(WP$8="",0,WP97*условия!$R59*SUMIFS(условия!85:85,условия!$7:$7,"&lt;="&amp;WP$8,условия!$8:$8,"&gt;="&amp;WP$8))</f>
        <v>214200</v>
      </c>
      <c r="WQ113" s="21">
        <f>IF(WQ$8="",0,WQ97*условия!$R59*SUMIFS(условия!85:85,условия!$7:$7,"&lt;="&amp;WQ$8,условия!$8:$8,"&gt;="&amp;WQ$8))</f>
        <v>214200</v>
      </c>
      <c r="WR113" s="21">
        <f>IF(WR$8="",0,WR97*условия!$R59*SUMIFS(условия!85:85,условия!$7:$7,"&lt;="&amp;WR$8,условия!$8:$8,"&gt;="&amp;WR$8))</f>
        <v>214200</v>
      </c>
      <c r="WS113" s="21">
        <f>IF(WS$8="",0,WS97*условия!$R59*SUMIFS(условия!85:85,условия!$7:$7,"&lt;="&amp;WS$8,условия!$8:$8,"&gt;="&amp;WS$8))</f>
        <v>214200</v>
      </c>
      <c r="WT113" s="21">
        <f>IF(WT$8="",0,WT97*условия!$R59*SUMIFS(условия!85:85,условия!$7:$7,"&lt;="&amp;WT$8,условия!$8:$8,"&gt;="&amp;WT$8))</f>
        <v>214200</v>
      </c>
      <c r="WU113" s="21">
        <f>IF(WU$8="",0,WU97*условия!$R59*SUMIFS(условия!85:85,условия!$7:$7,"&lt;="&amp;WU$8,условия!$8:$8,"&gt;="&amp;WU$8))</f>
        <v>214200</v>
      </c>
      <c r="WV113" s="21">
        <f>IF(WV$8="",0,WV97*условия!$R59*SUMIFS(условия!85:85,условия!$7:$7,"&lt;="&amp;WV$8,условия!$8:$8,"&gt;="&amp;WV$8))</f>
        <v>214200</v>
      </c>
      <c r="WW113" s="21">
        <f>IF(WW$8="",0,WW97*условия!$R59*SUMIFS(условия!85:85,условия!$7:$7,"&lt;="&amp;WW$8,условия!$8:$8,"&gt;="&amp;WW$8))</f>
        <v>214200</v>
      </c>
      <c r="WX113" s="21">
        <f>IF(WX$8="",0,WX97*условия!$R59*SUMIFS(условия!85:85,условия!$7:$7,"&lt;="&amp;WX$8,условия!$8:$8,"&gt;="&amp;WX$8))</f>
        <v>214200</v>
      </c>
      <c r="WY113" s="21">
        <f>IF(WY$8="",0,WY97*условия!$R59*SUMIFS(условия!85:85,условия!$7:$7,"&lt;="&amp;WY$8,условия!$8:$8,"&gt;="&amp;WY$8))</f>
        <v>214200</v>
      </c>
      <c r="WZ113" s="21">
        <f>IF(WZ$8="",0,WZ97*условия!$R59*SUMIFS(условия!85:85,условия!$7:$7,"&lt;="&amp;WZ$8,условия!$8:$8,"&gt;="&amp;WZ$8))</f>
        <v>214200</v>
      </c>
      <c r="XA113" s="21">
        <f>IF(XA$8="",0,XA97*условия!$R59*SUMIFS(условия!85:85,условия!$7:$7,"&lt;="&amp;XA$8,условия!$8:$8,"&gt;="&amp;XA$8))</f>
        <v>214200</v>
      </c>
      <c r="XB113" s="21">
        <f>IF(XB$8="",0,XB97*условия!$R59*SUMIFS(условия!85:85,условия!$7:$7,"&lt;="&amp;XB$8,условия!$8:$8,"&gt;="&amp;XB$8))</f>
        <v>214200</v>
      </c>
      <c r="XC113" s="21">
        <f>IF(XC$8="",0,XC97*условия!$R59*SUMIFS(условия!85:85,условия!$7:$7,"&lt;="&amp;XC$8,условия!$8:$8,"&gt;="&amp;XC$8))</f>
        <v>214200</v>
      </c>
      <c r="XD113" s="21">
        <f>IF(XD$8="",0,XD97*условия!$R59*SUMIFS(условия!85:85,условия!$7:$7,"&lt;="&amp;XD$8,условия!$8:$8,"&gt;="&amp;XD$8))</f>
        <v>214200</v>
      </c>
      <c r="XE113" s="21">
        <f>IF(XE$8="",0,XE97*условия!$R59*SUMIFS(условия!85:85,условия!$7:$7,"&lt;="&amp;XE$8,условия!$8:$8,"&gt;="&amp;XE$8))</f>
        <v>214200</v>
      </c>
      <c r="XF113" s="21">
        <f>IF(XF$8="",0,XF97*условия!$R59*SUMIFS(условия!85:85,условия!$7:$7,"&lt;="&amp;XF$8,условия!$8:$8,"&gt;="&amp;XF$8))</f>
        <v>214200</v>
      </c>
      <c r="XG113" s="21">
        <f>IF(XG$8="",0,XG97*условия!$R59*SUMIFS(условия!85:85,условия!$7:$7,"&lt;="&amp;XG$8,условия!$8:$8,"&gt;="&amp;XG$8))</f>
        <v>214200</v>
      </c>
      <c r="XH113" s="21">
        <f>IF(XH$8="",0,XH97*условия!$R59*SUMIFS(условия!85:85,условия!$7:$7,"&lt;="&amp;XH$8,условия!$8:$8,"&gt;="&amp;XH$8))</f>
        <v>214200</v>
      </c>
      <c r="XI113" s="21">
        <f>IF(XI$8="",0,XI97*условия!$R59*SUMIFS(условия!85:85,условия!$7:$7,"&lt;="&amp;XI$8,условия!$8:$8,"&gt;="&amp;XI$8))</f>
        <v>214200</v>
      </c>
      <c r="XJ113" s="21">
        <f>IF(XJ$8="",0,XJ97*условия!$R59*SUMIFS(условия!85:85,условия!$7:$7,"&lt;="&amp;XJ$8,условия!$8:$8,"&gt;="&amp;XJ$8))</f>
        <v>214200</v>
      </c>
      <c r="XK113" s="21">
        <f>IF(XK$8="",0,XK97*условия!$R59*SUMIFS(условия!85:85,условия!$7:$7,"&lt;="&amp;XK$8,условия!$8:$8,"&gt;="&amp;XK$8))</f>
        <v>214200</v>
      </c>
      <c r="XL113" s="21">
        <f>IF(XL$8="",0,XL97*условия!$R59*SUMIFS(условия!85:85,условия!$7:$7,"&lt;="&amp;XL$8,условия!$8:$8,"&gt;="&amp;XL$8))</f>
        <v>214200</v>
      </c>
      <c r="XM113" s="21">
        <f>IF(XM$8="",0,XM97*условия!$R59*SUMIFS(условия!85:85,условия!$7:$7,"&lt;="&amp;XM$8,условия!$8:$8,"&gt;="&amp;XM$8))</f>
        <v>214200</v>
      </c>
      <c r="XN113" s="21">
        <f>IF(XN$8="",0,XN97*условия!$R59*SUMIFS(условия!85:85,условия!$7:$7,"&lt;="&amp;XN$8,условия!$8:$8,"&gt;="&amp;XN$8))</f>
        <v>214200</v>
      </c>
      <c r="XO113" s="21">
        <f>IF(XO$8="",0,XO97*условия!$R59*SUMIFS(условия!85:85,условия!$7:$7,"&lt;="&amp;XO$8,условия!$8:$8,"&gt;="&amp;XO$8))</f>
        <v>214200</v>
      </c>
      <c r="XP113" s="21">
        <f>IF(XP$8="",0,XP97*условия!$R59*SUMIFS(условия!85:85,условия!$7:$7,"&lt;="&amp;XP$8,условия!$8:$8,"&gt;="&amp;XP$8))</f>
        <v>214200</v>
      </c>
      <c r="XQ113" s="21">
        <f>IF(XQ$8="",0,XQ97*условия!$R59*SUMIFS(условия!85:85,условия!$7:$7,"&lt;="&amp;XQ$8,условия!$8:$8,"&gt;="&amp;XQ$8))</f>
        <v>214200</v>
      </c>
      <c r="XR113" s="21">
        <f>IF(XR$8="",0,XR97*условия!$R59*SUMIFS(условия!85:85,условия!$7:$7,"&lt;="&amp;XR$8,условия!$8:$8,"&gt;="&amp;XR$8))</f>
        <v>214200</v>
      </c>
      <c r="XS113" s="21">
        <f>IF(XS$8="",0,XS97*условия!$R59*SUMIFS(условия!85:85,условия!$7:$7,"&lt;="&amp;XS$8,условия!$8:$8,"&gt;="&amp;XS$8))</f>
        <v>214200</v>
      </c>
      <c r="XT113" s="21">
        <f>IF(XT$8="",0,XT97*условия!$R59*SUMIFS(условия!85:85,условия!$7:$7,"&lt;="&amp;XT$8,условия!$8:$8,"&gt;="&amp;XT$8))</f>
        <v>214200</v>
      </c>
      <c r="XU113" s="21">
        <f>IF(XU$8="",0,XU97*условия!$R59*SUMIFS(условия!85:85,условия!$7:$7,"&lt;="&amp;XU$8,условия!$8:$8,"&gt;="&amp;XU$8))</f>
        <v>214200</v>
      </c>
      <c r="XV113" s="21">
        <f>IF(XV$8="",0,XV97*условия!$R59*SUMIFS(условия!85:85,условия!$7:$7,"&lt;="&amp;XV$8,условия!$8:$8,"&gt;="&amp;XV$8))</f>
        <v>214200</v>
      </c>
      <c r="XW113" s="21">
        <f>IF(XW$8="",0,XW97*условия!$R59*SUMIFS(условия!85:85,условия!$7:$7,"&lt;="&amp;XW$8,условия!$8:$8,"&gt;="&amp;XW$8))</f>
        <v>214200</v>
      </c>
      <c r="XX113" s="21">
        <f>IF(XX$8="",0,XX97*условия!$R59*SUMIFS(условия!85:85,условия!$7:$7,"&lt;="&amp;XX$8,условия!$8:$8,"&gt;="&amp;XX$8))</f>
        <v>214200</v>
      </c>
      <c r="XY113" s="21">
        <f>IF(XY$8="",0,XY97*условия!$R59*SUMIFS(условия!85:85,условия!$7:$7,"&lt;="&amp;XY$8,условия!$8:$8,"&gt;="&amp;XY$8))</f>
        <v>214200</v>
      </c>
      <c r="XZ113" s="21">
        <f>IF(XZ$8="",0,XZ97*условия!$R59*SUMIFS(условия!85:85,условия!$7:$7,"&lt;="&amp;XZ$8,условия!$8:$8,"&gt;="&amp;XZ$8))</f>
        <v>214200</v>
      </c>
      <c r="YA113" s="21">
        <f>IF(YA$8="",0,YA97*условия!$R59*SUMIFS(условия!85:85,условия!$7:$7,"&lt;="&amp;YA$8,условия!$8:$8,"&gt;="&amp;YA$8))</f>
        <v>214200</v>
      </c>
      <c r="YB113" s="21">
        <f>IF(YB$8="",0,YB97*условия!$R59*SUMIFS(условия!85:85,условия!$7:$7,"&lt;="&amp;YB$8,условия!$8:$8,"&gt;="&amp;YB$8))</f>
        <v>214200</v>
      </c>
      <c r="YC113" s="21">
        <f>IF(YC$8="",0,YC97*условия!$R59*SUMIFS(условия!85:85,условия!$7:$7,"&lt;="&amp;YC$8,условия!$8:$8,"&gt;="&amp;YC$8))</f>
        <v>214200</v>
      </c>
      <c r="YD113" s="21">
        <f>IF(YD$8="",0,YD97*условия!$R59*SUMIFS(условия!85:85,условия!$7:$7,"&lt;="&amp;YD$8,условия!$8:$8,"&gt;="&amp;YD$8))</f>
        <v>214200</v>
      </c>
      <c r="YE113" s="21">
        <f>IF(YE$8="",0,YE97*условия!$R59*SUMIFS(условия!85:85,условия!$7:$7,"&lt;="&amp;YE$8,условия!$8:$8,"&gt;="&amp;YE$8))</f>
        <v>214200</v>
      </c>
      <c r="YF113" s="21">
        <f>IF(YF$8="",0,YF97*условия!$R59*SUMIFS(условия!85:85,условия!$7:$7,"&lt;="&amp;YF$8,условия!$8:$8,"&gt;="&amp;YF$8))</f>
        <v>160650.00000000003</v>
      </c>
      <c r="YG113" s="21">
        <f>IF(YG$8="",0,YG97*условия!$R59*SUMIFS(условия!85:85,условия!$7:$7,"&lt;="&amp;YG$8,условия!$8:$8,"&gt;="&amp;YG$8))</f>
        <v>160650.00000000003</v>
      </c>
      <c r="YH113" s="21">
        <f>IF(YH$8="",0,YH97*условия!$R59*SUMIFS(условия!85:85,условия!$7:$7,"&lt;="&amp;YH$8,условия!$8:$8,"&gt;="&amp;YH$8))</f>
        <v>160650.00000000003</v>
      </c>
      <c r="YI113" s="21">
        <f>IF(YI$8="",0,YI97*условия!$R59*SUMIFS(условия!85:85,условия!$7:$7,"&lt;="&amp;YI$8,условия!$8:$8,"&gt;="&amp;YI$8))</f>
        <v>160650.00000000003</v>
      </c>
      <c r="YJ113" s="21">
        <f>IF(YJ$8="",0,YJ97*условия!$R59*SUMIFS(условия!85:85,условия!$7:$7,"&lt;="&amp;YJ$8,условия!$8:$8,"&gt;="&amp;YJ$8))</f>
        <v>160650.00000000003</v>
      </c>
      <c r="YK113" s="21">
        <f>IF(YK$8="",0,YK97*условия!$R59*SUMIFS(условия!85:85,условия!$7:$7,"&lt;="&amp;YK$8,условия!$8:$8,"&gt;="&amp;YK$8))</f>
        <v>160650.00000000003</v>
      </c>
      <c r="YL113" s="21">
        <f>IF(YL$8="",0,YL97*условия!$R59*SUMIFS(условия!85:85,условия!$7:$7,"&lt;="&amp;YL$8,условия!$8:$8,"&gt;="&amp;YL$8))</f>
        <v>160650.00000000003</v>
      </c>
      <c r="YM113" s="21">
        <f>IF(YM$8="",0,YM97*условия!$R59*SUMIFS(условия!85:85,условия!$7:$7,"&lt;="&amp;YM$8,условия!$8:$8,"&gt;="&amp;YM$8))</f>
        <v>160650.00000000003</v>
      </c>
      <c r="YN113" s="21">
        <f>IF(YN$8="",0,YN97*условия!$R59*SUMIFS(условия!85:85,условия!$7:$7,"&lt;="&amp;YN$8,условия!$8:$8,"&gt;="&amp;YN$8))</f>
        <v>160650.00000000003</v>
      </c>
      <c r="YO113" s="21">
        <f>IF(YO$8="",0,YO97*условия!$R59*SUMIFS(условия!85:85,условия!$7:$7,"&lt;="&amp;YO$8,условия!$8:$8,"&gt;="&amp;YO$8))</f>
        <v>160650.00000000003</v>
      </c>
      <c r="YP113" s="21">
        <f>IF(YP$8="",0,YP97*условия!$R59*SUMIFS(условия!85:85,условия!$7:$7,"&lt;="&amp;YP$8,условия!$8:$8,"&gt;="&amp;YP$8))</f>
        <v>160650.00000000003</v>
      </c>
      <c r="YQ113" s="21">
        <f>IF(YQ$8="",0,YQ97*условия!$R59*SUMIFS(условия!85:85,условия!$7:$7,"&lt;="&amp;YQ$8,условия!$8:$8,"&gt;="&amp;YQ$8))</f>
        <v>160650.00000000003</v>
      </c>
      <c r="YR113" s="21">
        <f>IF(YR$8="",0,YR97*условия!$R59*SUMIFS(условия!85:85,условия!$7:$7,"&lt;="&amp;YR$8,условия!$8:$8,"&gt;="&amp;YR$8))</f>
        <v>160650.00000000003</v>
      </c>
      <c r="YS113" s="21">
        <f>IF(YS$8="",0,YS97*условия!$R59*SUMIFS(условия!85:85,условия!$7:$7,"&lt;="&amp;YS$8,условия!$8:$8,"&gt;="&amp;YS$8))</f>
        <v>160650.00000000003</v>
      </c>
      <c r="YT113" s="21">
        <f>IF(YT$8="",0,YT97*условия!$R59*SUMIFS(условия!85:85,условия!$7:$7,"&lt;="&amp;YT$8,условия!$8:$8,"&gt;="&amp;YT$8))</f>
        <v>160650.00000000003</v>
      </c>
      <c r="YU113" s="21">
        <f>IF(YU$8="",0,YU97*условия!$R59*SUMIFS(условия!85:85,условия!$7:$7,"&lt;="&amp;YU$8,условия!$8:$8,"&gt;="&amp;YU$8))</f>
        <v>160650.00000000003</v>
      </c>
      <c r="YV113" s="21">
        <f>IF(YV$8="",0,YV97*условия!$R59*SUMIFS(условия!85:85,условия!$7:$7,"&lt;="&amp;YV$8,условия!$8:$8,"&gt;="&amp;YV$8))</f>
        <v>160650.00000000003</v>
      </c>
      <c r="YW113" s="21">
        <f>IF(YW$8="",0,YW97*условия!$R59*SUMIFS(условия!85:85,условия!$7:$7,"&lt;="&amp;YW$8,условия!$8:$8,"&gt;="&amp;YW$8))</f>
        <v>160650.00000000003</v>
      </c>
      <c r="YX113" s="21">
        <f>IF(YX$8="",0,YX97*условия!$R59*SUMIFS(условия!85:85,условия!$7:$7,"&lt;="&amp;YX$8,условия!$8:$8,"&gt;="&amp;YX$8))</f>
        <v>160650.00000000003</v>
      </c>
      <c r="YY113" s="21">
        <f>IF(YY$8="",0,YY97*условия!$R59*SUMIFS(условия!85:85,условия!$7:$7,"&lt;="&amp;YY$8,условия!$8:$8,"&gt;="&amp;YY$8))</f>
        <v>160650.00000000003</v>
      </c>
      <c r="YZ113" s="21">
        <f>IF(YZ$8="",0,YZ97*условия!$R59*SUMIFS(условия!85:85,условия!$7:$7,"&lt;="&amp;YZ$8,условия!$8:$8,"&gt;="&amp;YZ$8))</f>
        <v>160650.00000000003</v>
      </c>
      <c r="ZA113" s="21">
        <f>IF(ZA$8="",0,ZA97*условия!$R59*SUMIFS(условия!85:85,условия!$7:$7,"&lt;="&amp;ZA$8,условия!$8:$8,"&gt;="&amp;ZA$8))</f>
        <v>160650.00000000003</v>
      </c>
      <c r="ZB113" s="21">
        <f>IF(ZB$8="",0,ZB97*условия!$R59*SUMIFS(условия!85:85,условия!$7:$7,"&lt;="&amp;ZB$8,условия!$8:$8,"&gt;="&amp;ZB$8))</f>
        <v>160650.00000000003</v>
      </c>
      <c r="ZC113" s="21">
        <f>IF(ZC$8="",0,ZC97*условия!$R59*SUMIFS(условия!85:85,условия!$7:$7,"&lt;="&amp;ZC$8,условия!$8:$8,"&gt;="&amp;ZC$8))</f>
        <v>160650.00000000003</v>
      </c>
      <c r="ZD113" s="21">
        <f>IF(ZD$8="",0,ZD97*условия!$R59*SUMIFS(условия!85:85,условия!$7:$7,"&lt;="&amp;ZD$8,условия!$8:$8,"&gt;="&amp;ZD$8))</f>
        <v>160650.00000000003</v>
      </c>
      <c r="ZE113" s="21">
        <f>IF(ZE$8="",0,ZE97*условия!$R59*SUMIFS(условия!85:85,условия!$7:$7,"&lt;="&amp;ZE$8,условия!$8:$8,"&gt;="&amp;ZE$8))</f>
        <v>160650.00000000003</v>
      </c>
      <c r="ZF113" s="21">
        <f>IF(ZF$8="",0,ZF97*условия!$R59*SUMIFS(условия!85:85,условия!$7:$7,"&lt;="&amp;ZF$8,условия!$8:$8,"&gt;="&amp;ZF$8))</f>
        <v>160650.00000000003</v>
      </c>
      <c r="ZG113" s="21">
        <f>IF(ZG$8="",0,ZG97*условия!$R59*SUMIFS(условия!85:85,условия!$7:$7,"&lt;="&amp;ZG$8,условия!$8:$8,"&gt;="&amp;ZG$8))</f>
        <v>160650.00000000003</v>
      </c>
      <c r="ZH113" s="21">
        <f>IF(ZH$8="",0,ZH97*условия!$R59*SUMIFS(условия!85:85,условия!$7:$7,"&lt;="&amp;ZH$8,условия!$8:$8,"&gt;="&amp;ZH$8))</f>
        <v>160650.00000000003</v>
      </c>
      <c r="ZI113" s="21">
        <f>IF(ZI$8="",0,ZI97*условия!$R59*SUMIFS(условия!85:85,условия!$7:$7,"&lt;="&amp;ZI$8,условия!$8:$8,"&gt;="&amp;ZI$8))</f>
        <v>160650.00000000003</v>
      </c>
      <c r="ZJ113" s="21">
        <f>IF(ZJ$8="",0,ZJ97*условия!$R59*SUMIFS(условия!85:85,условия!$7:$7,"&lt;="&amp;ZJ$8,условия!$8:$8,"&gt;="&amp;ZJ$8))</f>
        <v>160650.00000000003</v>
      </c>
      <c r="ZK113" s="21">
        <f>IF(ZK$8="",0,ZK97*условия!$R59*SUMIFS(условия!85:85,условия!$7:$7,"&lt;="&amp;ZK$8,условия!$8:$8,"&gt;="&amp;ZK$8))</f>
        <v>160650.00000000003</v>
      </c>
      <c r="ZL113" s="21">
        <f>IF(ZL$8="",0,ZL97*условия!$R59*SUMIFS(условия!85:85,условия!$7:$7,"&lt;="&amp;ZL$8,условия!$8:$8,"&gt;="&amp;ZL$8))</f>
        <v>160650.00000000003</v>
      </c>
      <c r="ZM113" s="21">
        <f>IF(ZM$8="",0,ZM97*условия!$R59*SUMIFS(условия!85:85,условия!$7:$7,"&lt;="&amp;ZM$8,условия!$8:$8,"&gt;="&amp;ZM$8))</f>
        <v>160650.00000000003</v>
      </c>
      <c r="ZN113" s="21">
        <f>IF(ZN$8="",0,ZN97*условия!$R59*SUMIFS(условия!85:85,условия!$7:$7,"&lt;="&amp;ZN$8,условия!$8:$8,"&gt;="&amp;ZN$8))</f>
        <v>160650.00000000003</v>
      </c>
      <c r="ZO113" s="21">
        <f>IF(ZO$8="",0,ZO97*условия!$R59*SUMIFS(условия!85:85,условия!$7:$7,"&lt;="&amp;ZO$8,условия!$8:$8,"&gt;="&amp;ZO$8))</f>
        <v>160650.00000000003</v>
      </c>
      <c r="ZP113" s="21">
        <f>IF(ZP$8="",0,ZP97*условия!$R59*SUMIFS(условия!85:85,условия!$7:$7,"&lt;="&amp;ZP$8,условия!$8:$8,"&gt;="&amp;ZP$8))</f>
        <v>160650.00000000003</v>
      </c>
      <c r="ZQ113" s="21">
        <f>IF(ZQ$8="",0,ZQ97*условия!$R59*SUMIFS(условия!85:85,условия!$7:$7,"&lt;="&amp;ZQ$8,условия!$8:$8,"&gt;="&amp;ZQ$8))</f>
        <v>160650.00000000003</v>
      </c>
      <c r="ZR113" s="21">
        <f>IF(ZR$8="",0,ZR97*условия!$R59*SUMIFS(условия!85:85,условия!$7:$7,"&lt;="&amp;ZR$8,условия!$8:$8,"&gt;="&amp;ZR$8))</f>
        <v>160650.00000000003</v>
      </c>
      <c r="ZS113" s="21">
        <f>IF(ZS$8="",0,ZS97*условия!$R59*SUMIFS(условия!85:85,условия!$7:$7,"&lt;="&amp;ZS$8,условия!$8:$8,"&gt;="&amp;ZS$8))</f>
        <v>160650.00000000003</v>
      </c>
      <c r="ZT113" s="21">
        <f>IF(ZT$8="",0,ZT97*условия!$R59*SUMIFS(условия!85:85,условия!$7:$7,"&lt;="&amp;ZT$8,условия!$8:$8,"&gt;="&amp;ZT$8))</f>
        <v>160650.00000000003</v>
      </c>
      <c r="ZU113" s="21">
        <f>IF(ZU$8="",0,ZU97*условия!$R59*SUMIFS(условия!85:85,условия!$7:$7,"&lt;="&amp;ZU$8,условия!$8:$8,"&gt;="&amp;ZU$8))</f>
        <v>160650.00000000003</v>
      </c>
      <c r="ZV113" s="21">
        <f>IF(ZV$8="",0,ZV97*условия!$R59*SUMIFS(условия!85:85,условия!$7:$7,"&lt;="&amp;ZV$8,условия!$8:$8,"&gt;="&amp;ZV$8))</f>
        <v>160650.00000000003</v>
      </c>
      <c r="ZW113" s="21">
        <f>IF(ZW$8="",0,ZW97*условия!$R59*SUMIFS(условия!85:85,условия!$7:$7,"&lt;="&amp;ZW$8,условия!$8:$8,"&gt;="&amp;ZW$8))</f>
        <v>160650.00000000003</v>
      </c>
      <c r="ZX113" s="21">
        <f>IF(ZX$8="",0,ZX97*условия!$R59*SUMIFS(условия!85:85,условия!$7:$7,"&lt;="&amp;ZX$8,условия!$8:$8,"&gt;="&amp;ZX$8))</f>
        <v>160650.00000000003</v>
      </c>
      <c r="ZY113" s="21">
        <f>IF(ZY$8="",0,ZY97*условия!$R59*SUMIFS(условия!85:85,условия!$7:$7,"&lt;="&amp;ZY$8,условия!$8:$8,"&gt;="&amp;ZY$8))</f>
        <v>160650.00000000003</v>
      </c>
      <c r="ZZ113" s="21">
        <f>IF(ZZ$8="",0,ZZ97*условия!$R59*SUMIFS(условия!85:85,условия!$7:$7,"&lt;="&amp;ZZ$8,условия!$8:$8,"&gt;="&amp;ZZ$8))</f>
        <v>160650.00000000003</v>
      </c>
      <c r="AAA113" s="21">
        <f>IF(AAA$8="",0,AAA97*условия!$R59*SUMIFS(условия!85:85,условия!$7:$7,"&lt;="&amp;AAA$8,условия!$8:$8,"&gt;="&amp;AAA$8))</f>
        <v>160650.00000000003</v>
      </c>
      <c r="AAB113" s="21">
        <f>IF(AAB$8="",0,AAB97*условия!$R59*SUMIFS(условия!85:85,условия!$7:$7,"&lt;="&amp;AAB$8,условия!$8:$8,"&gt;="&amp;AAB$8))</f>
        <v>160650.00000000003</v>
      </c>
      <c r="AAC113" s="21">
        <f>IF(AAC$8="",0,AAC97*условия!$R59*SUMIFS(условия!85:85,условия!$7:$7,"&lt;="&amp;AAC$8,условия!$8:$8,"&gt;="&amp;AAC$8))</f>
        <v>160650.00000000003</v>
      </c>
      <c r="AAD113" s="21">
        <f>IF(AAD$8="",0,AAD97*условия!$R59*SUMIFS(условия!85:85,условия!$7:$7,"&lt;="&amp;AAD$8,условия!$8:$8,"&gt;="&amp;AAD$8))</f>
        <v>160650.00000000003</v>
      </c>
      <c r="AAE113" s="21">
        <f>IF(AAE$8="",0,AAE97*условия!$R59*SUMIFS(условия!85:85,условия!$7:$7,"&lt;="&amp;AAE$8,условия!$8:$8,"&gt;="&amp;AAE$8))</f>
        <v>160650.00000000003</v>
      </c>
      <c r="AAF113" s="21">
        <f>IF(AAF$8="",0,AAF97*условия!$R59*SUMIFS(условия!85:85,условия!$7:$7,"&lt;="&amp;AAF$8,условия!$8:$8,"&gt;="&amp;AAF$8))</f>
        <v>160650.00000000003</v>
      </c>
      <c r="AAG113" s="21">
        <f>IF(AAG$8="",0,AAG97*условия!$R59*SUMIFS(условия!85:85,условия!$7:$7,"&lt;="&amp;AAG$8,условия!$8:$8,"&gt;="&amp;AAG$8))</f>
        <v>160650.00000000003</v>
      </c>
      <c r="AAH113" s="21">
        <f>IF(AAH$8="",0,AAH97*условия!$R59*SUMIFS(условия!85:85,условия!$7:$7,"&lt;="&amp;AAH$8,условия!$8:$8,"&gt;="&amp;AAH$8))</f>
        <v>160650.00000000003</v>
      </c>
      <c r="AAI113" s="21">
        <f>IF(AAI$8="",0,AAI97*условия!$R59*SUMIFS(условия!85:85,условия!$7:$7,"&lt;="&amp;AAI$8,условия!$8:$8,"&gt;="&amp;AAI$8))</f>
        <v>160650.00000000003</v>
      </c>
      <c r="AAJ113" s="21">
        <f>IF(AAJ$8="",0,AAJ97*условия!$R59*SUMIFS(условия!85:85,условия!$7:$7,"&lt;="&amp;AAJ$8,условия!$8:$8,"&gt;="&amp;AAJ$8))</f>
        <v>160650.00000000003</v>
      </c>
      <c r="AAK113" s="21">
        <f>IF(AAK$8="",0,AAK97*условия!$R59*SUMIFS(условия!85:85,условия!$7:$7,"&lt;="&amp;AAK$8,условия!$8:$8,"&gt;="&amp;AAK$8))</f>
        <v>160650.00000000003</v>
      </c>
      <c r="AAL113" s="21">
        <f>IF(AAL$8="",0,AAL97*условия!$R59*SUMIFS(условия!85:85,условия!$7:$7,"&lt;="&amp;AAL$8,условия!$8:$8,"&gt;="&amp;AAL$8))</f>
        <v>160650.00000000003</v>
      </c>
      <c r="AAM113" s="21">
        <f>IF(AAM$8="",0,AAM97*условия!$R59*SUMIFS(условия!85:85,условия!$7:$7,"&lt;="&amp;AAM$8,условия!$8:$8,"&gt;="&amp;AAM$8))</f>
        <v>160650.00000000003</v>
      </c>
      <c r="AAN113" s="21">
        <f>IF(AAN$8="",0,AAN97*условия!$R59*SUMIFS(условия!85:85,условия!$7:$7,"&lt;="&amp;AAN$8,условия!$8:$8,"&gt;="&amp;AAN$8))</f>
        <v>160650.00000000003</v>
      </c>
      <c r="AAO113" s="21">
        <f>IF(AAO$8="",0,AAO97*условия!$R59*SUMIFS(условия!85:85,условия!$7:$7,"&lt;="&amp;AAO$8,условия!$8:$8,"&gt;="&amp;AAO$8))</f>
        <v>228480</v>
      </c>
      <c r="AAP113" s="21">
        <f>IF(AAP$8="",0,AAP97*условия!$R59*SUMIFS(условия!85:85,условия!$7:$7,"&lt;="&amp;AAP$8,условия!$8:$8,"&gt;="&amp;AAP$8))</f>
        <v>228480</v>
      </c>
      <c r="AAQ113" s="21">
        <f>IF(AAQ$8="",0,AAQ97*условия!$R59*SUMIFS(условия!85:85,условия!$7:$7,"&lt;="&amp;AAQ$8,условия!$8:$8,"&gt;="&amp;AAQ$8))</f>
        <v>228480</v>
      </c>
      <c r="AAR113" s="21">
        <f>IF(AAR$8="",0,AAR97*условия!$R59*SUMIFS(условия!85:85,условия!$7:$7,"&lt;="&amp;AAR$8,условия!$8:$8,"&gt;="&amp;AAR$8))</f>
        <v>228480</v>
      </c>
      <c r="AAS113" s="21">
        <f>IF(AAS$8="",0,AAS97*условия!$R59*SUMIFS(условия!85:85,условия!$7:$7,"&lt;="&amp;AAS$8,условия!$8:$8,"&gt;="&amp;AAS$8))</f>
        <v>228480</v>
      </c>
      <c r="AAT113" s="21">
        <f>IF(AAT$8="",0,AAT97*условия!$R59*SUMIFS(условия!85:85,условия!$7:$7,"&lt;="&amp;AAT$8,условия!$8:$8,"&gt;="&amp;AAT$8))</f>
        <v>228480</v>
      </c>
      <c r="AAU113" s="21">
        <f>IF(AAU$8="",0,AAU97*условия!$R59*SUMIFS(условия!85:85,условия!$7:$7,"&lt;="&amp;AAU$8,условия!$8:$8,"&gt;="&amp;AAU$8))</f>
        <v>228480</v>
      </c>
      <c r="AAV113" s="21">
        <f>IF(AAV$8="",0,AAV97*условия!$R59*SUMIFS(условия!85:85,условия!$7:$7,"&lt;="&amp;AAV$8,условия!$8:$8,"&gt;="&amp;AAV$8))</f>
        <v>228480</v>
      </c>
      <c r="AAW113" s="21">
        <f>IF(AAW$8="",0,AAW97*условия!$R59*SUMIFS(условия!85:85,условия!$7:$7,"&lt;="&amp;AAW$8,условия!$8:$8,"&gt;="&amp;AAW$8))</f>
        <v>228480</v>
      </c>
      <c r="AAX113" s="21">
        <f>IF(AAX$8="",0,AAX97*условия!$R59*SUMIFS(условия!85:85,условия!$7:$7,"&lt;="&amp;AAX$8,условия!$8:$8,"&gt;="&amp;AAX$8))</f>
        <v>228480</v>
      </c>
      <c r="AAY113" s="21">
        <f>IF(AAY$8="",0,AAY97*условия!$R59*SUMIFS(условия!85:85,условия!$7:$7,"&lt;="&amp;AAY$8,условия!$8:$8,"&gt;="&amp;AAY$8))</f>
        <v>228480</v>
      </c>
      <c r="AAZ113" s="21">
        <f>IF(AAZ$8="",0,AAZ97*условия!$R59*SUMIFS(условия!85:85,условия!$7:$7,"&lt;="&amp;AAZ$8,условия!$8:$8,"&gt;="&amp;AAZ$8))</f>
        <v>228480</v>
      </c>
      <c r="ABA113" s="21">
        <f>IF(ABA$8="",0,ABA97*условия!$R59*SUMIFS(условия!85:85,условия!$7:$7,"&lt;="&amp;ABA$8,условия!$8:$8,"&gt;="&amp;ABA$8))</f>
        <v>228480</v>
      </c>
      <c r="ABB113" s="21">
        <f>IF(ABB$8="",0,ABB97*условия!$R59*SUMIFS(условия!85:85,условия!$7:$7,"&lt;="&amp;ABB$8,условия!$8:$8,"&gt;="&amp;ABB$8))</f>
        <v>228480</v>
      </c>
      <c r="ABC113" s="21">
        <f>IF(ABC$8="",0,ABC97*условия!$R59*SUMIFS(условия!85:85,условия!$7:$7,"&lt;="&amp;ABC$8,условия!$8:$8,"&gt;="&amp;ABC$8))</f>
        <v>228480</v>
      </c>
      <c r="ABD113" s="21">
        <f>IF(ABD$8="",0,ABD97*условия!$R59*SUMIFS(условия!85:85,условия!$7:$7,"&lt;="&amp;ABD$8,условия!$8:$8,"&gt;="&amp;ABD$8))</f>
        <v>228480</v>
      </c>
      <c r="ABE113" s="21">
        <f>IF(ABE$8="",0,ABE97*условия!$R59*SUMIFS(условия!85:85,условия!$7:$7,"&lt;="&amp;ABE$8,условия!$8:$8,"&gt;="&amp;ABE$8))</f>
        <v>228480</v>
      </c>
      <c r="ABF113" s="21">
        <f>IF(ABF$8="",0,ABF97*условия!$R59*SUMIFS(условия!85:85,условия!$7:$7,"&lt;="&amp;ABF$8,условия!$8:$8,"&gt;="&amp;ABF$8))</f>
        <v>228480</v>
      </c>
      <c r="ABG113" s="21">
        <f>IF(ABG$8="",0,ABG97*условия!$R59*SUMIFS(условия!85:85,условия!$7:$7,"&lt;="&amp;ABG$8,условия!$8:$8,"&gt;="&amp;ABG$8))</f>
        <v>228480</v>
      </c>
      <c r="ABH113" s="21">
        <f>IF(ABH$8="",0,ABH97*условия!$R59*SUMIFS(условия!85:85,условия!$7:$7,"&lt;="&amp;ABH$8,условия!$8:$8,"&gt;="&amp;ABH$8))</f>
        <v>228480</v>
      </c>
      <c r="ABI113" s="21">
        <f>IF(ABI$8="",0,ABI97*условия!$R59*SUMIFS(условия!85:85,условия!$7:$7,"&lt;="&amp;ABI$8,условия!$8:$8,"&gt;="&amp;ABI$8))</f>
        <v>228480</v>
      </c>
      <c r="ABJ113" s="21">
        <f>IF(ABJ$8="",0,ABJ97*условия!$R59*SUMIFS(условия!85:85,условия!$7:$7,"&lt;="&amp;ABJ$8,условия!$8:$8,"&gt;="&amp;ABJ$8))</f>
        <v>228480</v>
      </c>
      <c r="ABK113" s="21">
        <f>IF(ABK$8="",0,ABK97*условия!$R59*SUMIFS(условия!85:85,условия!$7:$7,"&lt;="&amp;ABK$8,условия!$8:$8,"&gt;="&amp;ABK$8))</f>
        <v>228480</v>
      </c>
      <c r="ABL113" s="21">
        <f>IF(ABL$8="",0,ABL97*условия!$R59*SUMIFS(условия!85:85,условия!$7:$7,"&lt;="&amp;ABL$8,условия!$8:$8,"&gt;="&amp;ABL$8))</f>
        <v>228480</v>
      </c>
      <c r="ABM113" s="21">
        <f>IF(ABM$8="",0,ABM97*условия!$R59*SUMIFS(условия!85:85,условия!$7:$7,"&lt;="&amp;ABM$8,условия!$8:$8,"&gt;="&amp;ABM$8))</f>
        <v>228480</v>
      </c>
      <c r="ABN113" s="21">
        <f>IF(ABN$8="",0,ABN97*условия!$R59*SUMIFS(условия!85:85,условия!$7:$7,"&lt;="&amp;ABN$8,условия!$8:$8,"&gt;="&amp;ABN$8))</f>
        <v>228480</v>
      </c>
      <c r="ABO113" s="21">
        <f>IF(ABO$8="",0,ABO97*условия!$R59*SUMIFS(условия!85:85,условия!$7:$7,"&lt;="&amp;ABO$8,условия!$8:$8,"&gt;="&amp;ABO$8))</f>
        <v>228480</v>
      </c>
      <c r="ABP113" s="21">
        <f>IF(ABP$8="",0,ABP97*условия!$R59*SUMIFS(условия!85:85,условия!$7:$7,"&lt;="&amp;ABP$8,условия!$8:$8,"&gt;="&amp;ABP$8))</f>
        <v>228480</v>
      </c>
      <c r="ABQ113" s="21">
        <f>IF(ABQ$8="",0,ABQ97*условия!$R59*SUMIFS(условия!85:85,условия!$7:$7,"&lt;="&amp;ABQ$8,условия!$8:$8,"&gt;="&amp;ABQ$8))</f>
        <v>228480</v>
      </c>
      <c r="ABR113" s="21">
        <f>IF(ABR$8="",0,ABR97*условия!$R59*SUMIFS(условия!85:85,условия!$7:$7,"&lt;="&amp;ABR$8,условия!$8:$8,"&gt;="&amp;ABR$8))</f>
        <v>228480</v>
      </c>
      <c r="ABS113" s="21">
        <f>IF(ABS$8="",0,ABS97*условия!$R59*SUMIFS(условия!85:85,условия!$7:$7,"&lt;="&amp;ABS$8,условия!$8:$8,"&gt;="&amp;ABS$8))</f>
        <v>228480</v>
      </c>
      <c r="ABT113" s="21">
        <f>IF(ABT$8="",0,ABT97*условия!$R59*SUMIFS(условия!85:85,условия!$7:$7,"&lt;="&amp;ABT$8,условия!$8:$8,"&gt;="&amp;ABT$8))</f>
        <v>228480</v>
      </c>
      <c r="ABU113" s="21">
        <f>IF(ABU$8="",0,ABU97*условия!$R59*SUMIFS(условия!85:85,условия!$7:$7,"&lt;="&amp;ABU$8,условия!$8:$8,"&gt;="&amp;ABU$8))</f>
        <v>228480</v>
      </c>
      <c r="ABV113" s="21">
        <f>IF(ABV$8="",0,ABV97*условия!$R59*SUMIFS(условия!85:85,условия!$7:$7,"&lt;="&amp;ABV$8,условия!$8:$8,"&gt;="&amp;ABV$8))</f>
        <v>228480</v>
      </c>
      <c r="ABW113" s="21">
        <f>IF(ABW$8="",0,ABW97*условия!$R59*SUMIFS(условия!85:85,условия!$7:$7,"&lt;="&amp;ABW$8,условия!$8:$8,"&gt;="&amp;ABW$8))</f>
        <v>228480</v>
      </c>
      <c r="ABX113" s="21">
        <f>IF(ABX$8="",0,ABX97*условия!$R59*SUMIFS(условия!85:85,условия!$7:$7,"&lt;="&amp;ABX$8,условия!$8:$8,"&gt;="&amp;ABX$8))</f>
        <v>228480</v>
      </c>
      <c r="ABY113" s="21">
        <f>IF(ABY$8="",0,ABY97*условия!$R59*SUMIFS(условия!85:85,условия!$7:$7,"&lt;="&amp;ABY$8,условия!$8:$8,"&gt;="&amp;ABY$8))</f>
        <v>228480</v>
      </c>
      <c r="ABZ113" s="21">
        <f>IF(ABZ$8="",0,ABZ97*условия!$R59*SUMIFS(условия!85:85,условия!$7:$7,"&lt;="&amp;ABZ$8,условия!$8:$8,"&gt;="&amp;ABZ$8))</f>
        <v>228480</v>
      </c>
      <c r="ACA113" s="21">
        <f>IF(ACA$8="",0,ACA97*условия!$R59*SUMIFS(условия!85:85,условия!$7:$7,"&lt;="&amp;ACA$8,условия!$8:$8,"&gt;="&amp;ACA$8))</f>
        <v>228480</v>
      </c>
      <c r="ACB113" s="21">
        <f>IF(ACB$8="",0,ACB97*условия!$R59*SUMIFS(условия!85:85,условия!$7:$7,"&lt;="&amp;ACB$8,условия!$8:$8,"&gt;="&amp;ACB$8))</f>
        <v>228480</v>
      </c>
      <c r="ACC113" s="21">
        <f>IF(ACC$8="",0,ACC97*условия!$R59*SUMIFS(условия!85:85,условия!$7:$7,"&lt;="&amp;ACC$8,условия!$8:$8,"&gt;="&amp;ACC$8))</f>
        <v>228480</v>
      </c>
      <c r="ACD113" s="21">
        <f>IF(ACD$8="",0,ACD97*условия!$R59*SUMIFS(условия!85:85,условия!$7:$7,"&lt;="&amp;ACD$8,условия!$8:$8,"&gt;="&amp;ACD$8))</f>
        <v>228480</v>
      </c>
      <c r="ACE113" s="21">
        <f>IF(ACE$8="",0,ACE97*условия!$R59*SUMIFS(условия!85:85,условия!$7:$7,"&lt;="&amp;ACE$8,условия!$8:$8,"&gt;="&amp;ACE$8))</f>
        <v>228480</v>
      </c>
      <c r="ACF113" s="21">
        <f>IF(ACF$8="",0,ACF97*условия!$R59*SUMIFS(условия!85:85,условия!$7:$7,"&lt;="&amp;ACF$8,условия!$8:$8,"&gt;="&amp;ACF$8))</f>
        <v>228480</v>
      </c>
      <c r="ACG113" s="21">
        <f>IF(ACG$8="",0,ACG97*условия!$R59*SUMIFS(условия!85:85,условия!$7:$7,"&lt;="&amp;ACG$8,условия!$8:$8,"&gt;="&amp;ACG$8))</f>
        <v>228480</v>
      </c>
      <c r="ACH113" s="21">
        <f>IF(ACH$8="",0,ACH97*условия!$R59*SUMIFS(условия!85:85,условия!$7:$7,"&lt;="&amp;ACH$8,условия!$8:$8,"&gt;="&amp;ACH$8))</f>
        <v>228480</v>
      </c>
      <c r="ACI113" s="21">
        <f>IF(ACI$8="",0,ACI97*условия!$R59*SUMIFS(условия!85:85,условия!$7:$7,"&lt;="&amp;ACI$8,условия!$8:$8,"&gt;="&amp;ACI$8))</f>
        <v>228480</v>
      </c>
      <c r="ACJ113" s="21">
        <f>IF(ACJ$8="",0,ACJ97*условия!$R59*SUMIFS(условия!85:85,условия!$7:$7,"&lt;="&amp;ACJ$8,условия!$8:$8,"&gt;="&amp;ACJ$8))</f>
        <v>228480</v>
      </c>
      <c r="ACK113" s="21">
        <f>IF(ACK$8="",0,ACK97*условия!$R59*SUMIFS(условия!85:85,условия!$7:$7,"&lt;="&amp;ACK$8,условия!$8:$8,"&gt;="&amp;ACK$8))</f>
        <v>228480</v>
      </c>
      <c r="ACL113" s="21">
        <f>IF(ACL$8="",0,ACL97*условия!$R59*SUMIFS(условия!85:85,условия!$7:$7,"&lt;="&amp;ACL$8,условия!$8:$8,"&gt;="&amp;ACL$8))</f>
        <v>228480</v>
      </c>
      <c r="ACM113" s="21">
        <f>IF(ACM$8="",0,ACM97*условия!$R59*SUMIFS(условия!85:85,условия!$7:$7,"&lt;="&amp;ACM$8,условия!$8:$8,"&gt;="&amp;ACM$8))</f>
        <v>228480</v>
      </c>
      <c r="ACN113" s="21">
        <f>IF(ACN$8="",0,ACN97*условия!$R59*SUMIFS(условия!85:85,условия!$7:$7,"&lt;="&amp;ACN$8,условия!$8:$8,"&gt;="&amp;ACN$8))</f>
        <v>228480</v>
      </c>
      <c r="ACO113" s="21">
        <f>IF(ACO$8="",0,ACO97*условия!$R59*SUMIFS(условия!85:85,условия!$7:$7,"&lt;="&amp;ACO$8,условия!$8:$8,"&gt;="&amp;ACO$8))</f>
        <v>228480</v>
      </c>
      <c r="ACP113" s="21">
        <f>IF(ACP$8="",0,ACP97*условия!$R59*SUMIFS(условия!85:85,условия!$7:$7,"&lt;="&amp;ACP$8,условия!$8:$8,"&gt;="&amp;ACP$8))</f>
        <v>228480</v>
      </c>
      <c r="ACQ113" s="21">
        <f>IF(ACQ$8="",0,ACQ97*условия!$R59*SUMIFS(условия!85:85,условия!$7:$7,"&lt;="&amp;ACQ$8,условия!$8:$8,"&gt;="&amp;ACQ$8))</f>
        <v>228480</v>
      </c>
      <c r="ACR113" s="21">
        <f>IF(ACR$8="",0,ACR97*условия!$R59*SUMIFS(условия!85:85,условия!$7:$7,"&lt;="&amp;ACR$8,условия!$8:$8,"&gt;="&amp;ACR$8))</f>
        <v>228480</v>
      </c>
      <c r="ACS113" s="21">
        <f>IF(ACS$8="",0,ACS97*условия!$R59*SUMIFS(условия!85:85,условия!$7:$7,"&lt;="&amp;ACS$8,условия!$8:$8,"&gt;="&amp;ACS$8))</f>
        <v>228480</v>
      </c>
      <c r="ACT113" s="21">
        <f>IF(ACT$8="",0,ACT97*условия!$R59*SUMIFS(условия!85:85,условия!$7:$7,"&lt;="&amp;ACT$8,условия!$8:$8,"&gt;="&amp;ACT$8))</f>
        <v>228480</v>
      </c>
      <c r="ACU113" s="21">
        <f>IF(ACU$8="",0,ACU97*условия!$R59*SUMIFS(условия!85:85,условия!$7:$7,"&lt;="&amp;ACU$8,условия!$8:$8,"&gt;="&amp;ACU$8))</f>
        <v>228480</v>
      </c>
      <c r="ACV113" s="21">
        <f>IF(ACV$8="",0,ACV97*условия!$R59*SUMIFS(условия!85:85,условия!$7:$7,"&lt;="&amp;ACV$8,условия!$8:$8,"&gt;="&amp;ACV$8))</f>
        <v>228480</v>
      </c>
      <c r="ACW113" s="21">
        <f>IF(ACW$8="",0,ACW97*условия!$R59*SUMIFS(условия!85:85,условия!$7:$7,"&lt;="&amp;ACW$8,условия!$8:$8,"&gt;="&amp;ACW$8))</f>
        <v>228480</v>
      </c>
      <c r="ACX113" s="21">
        <f>IF(ACX$8="",0,ACX97*условия!$R59*SUMIFS(условия!85:85,условия!$7:$7,"&lt;="&amp;ACX$8,условия!$8:$8,"&gt;="&amp;ACX$8))</f>
        <v>242760</v>
      </c>
      <c r="ACY113" s="21">
        <f>IF(ACY$8="",0,ACY97*условия!$R59*SUMIFS(условия!85:85,условия!$7:$7,"&lt;="&amp;ACY$8,условия!$8:$8,"&gt;="&amp;ACY$8))</f>
        <v>242760</v>
      </c>
      <c r="ACZ113" s="21">
        <f>IF(ACZ$8="",0,ACZ97*условия!$R59*SUMIFS(условия!85:85,условия!$7:$7,"&lt;="&amp;ACZ$8,условия!$8:$8,"&gt;="&amp;ACZ$8))</f>
        <v>242760</v>
      </c>
      <c r="ADA113" s="21">
        <f>IF(ADA$8="",0,ADA97*условия!$R59*SUMIFS(условия!85:85,условия!$7:$7,"&lt;="&amp;ADA$8,условия!$8:$8,"&gt;="&amp;ADA$8))</f>
        <v>242760</v>
      </c>
      <c r="ADB113" s="21">
        <f>IF(ADB$8="",0,ADB97*условия!$R59*SUMIFS(условия!85:85,условия!$7:$7,"&lt;="&amp;ADB$8,условия!$8:$8,"&gt;="&amp;ADB$8))</f>
        <v>242760</v>
      </c>
      <c r="ADC113" s="21">
        <f>IF(ADC$8="",0,ADC97*условия!$R59*SUMIFS(условия!85:85,условия!$7:$7,"&lt;="&amp;ADC$8,условия!$8:$8,"&gt;="&amp;ADC$8))</f>
        <v>242760</v>
      </c>
      <c r="ADD113" s="21">
        <f>IF(ADD$8="",0,ADD97*условия!$R59*SUMIFS(условия!85:85,условия!$7:$7,"&lt;="&amp;ADD$8,условия!$8:$8,"&gt;="&amp;ADD$8))</f>
        <v>242760</v>
      </c>
      <c r="ADE113" s="21">
        <f>IF(ADE$8="",0,ADE97*условия!$R59*SUMIFS(условия!85:85,условия!$7:$7,"&lt;="&amp;ADE$8,условия!$8:$8,"&gt;="&amp;ADE$8))</f>
        <v>242760</v>
      </c>
      <c r="ADF113" s="21">
        <f>IF(ADF$8="",0,ADF97*условия!$R59*SUMIFS(условия!85:85,условия!$7:$7,"&lt;="&amp;ADF$8,условия!$8:$8,"&gt;="&amp;ADF$8))</f>
        <v>242760</v>
      </c>
      <c r="ADG113" s="21">
        <f>IF(ADG$8="",0,ADG97*условия!$R59*SUMIFS(условия!85:85,условия!$7:$7,"&lt;="&amp;ADG$8,условия!$8:$8,"&gt;="&amp;ADG$8))</f>
        <v>242760</v>
      </c>
      <c r="ADH113" s="21">
        <f>IF(ADH$8="",0,ADH97*условия!$R59*SUMIFS(условия!85:85,условия!$7:$7,"&lt;="&amp;ADH$8,условия!$8:$8,"&gt;="&amp;ADH$8))</f>
        <v>242760</v>
      </c>
      <c r="ADI113" s="21">
        <f>IF(ADI$8="",0,ADI97*условия!$R59*SUMIFS(условия!85:85,условия!$7:$7,"&lt;="&amp;ADI$8,условия!$8:$8,"&gt;="&amp;ADI$8))</f>
        <v>242760</v>
      </c>
      <c r="ADJ113" s="21">
        <f>IF(ADJ$8="",0,ADJ97*условия!$R59*SUMIFS(условия!85:85,условия!$7:$7,"&lt;="&amp;ADJ$8,условия!$8:$8,"&gt;="&amp;ADJ$8))</f>
        <v>242760</v>
      </c>
      <c r="ADK113" s="21">
        <f>IF(ADK$8="",0,ADK97*условия!$R59*SUMIFS(условия!85:85,условия!$7:$7,"&lt;="&amp;ADK$8,условия!$8:$8,"&gt;="&amp;ADK$8))</f>
        <v>242760</v>
      </c>
      <c r="ADL113" s="21">
        <f>IF(ADL$8="",0,ADL97*условия!$R59*SUMIFS(условия!85:85,условия!$7:$7,"&lt;="&amp;ADL$8,условия!$8:$8,"&gt;="&amp;ADL$8))</f>
        <v>242760</v>
      </c>
      <c r="ADM113" s="21">
        <f>IF(ADM$8="",0,ADM97*условия!$R59*SUMIFS(условия!85:85,условия!$7:$7,"&lt;="&amp;ADM$8,условия!$8:$8,"&gt;="&amp;ADM$8))</f>
        <v>242760</v>
      </c>
      <c r="ADN113" s="21">
        <f>IF(ADN$8="",0,ADN97*условия!$R59*SUMIFS(условия!85:85,условия!$7:$7,"&lt;="&amp;ADN$8,условия!$8:$8,"&gt;="&amp;ADN$8))</f>
        <v>242760</v>
      </c>
      <c r="ADO113" s="21">
        <f>IF(ADO$8="",0,ADO97*условия!$R59*SUMIFS(условия!85:85,условия!$7:$7,"&lt;="&amp;ADO$8,условия!$8:$8,"&gt;="&amp;ADO$8))</f>
        <v>242760</v>
      </c>
      <c r="ADP113" s="21">
        <f>IF(ADP$8="",0,ADP97*условия!$R59*SUMIFS(условия!85:85,условия!$7:$7,"&lt;="&amp;ADP$8,условия!$8:$8,"&gt;="&amp;ADP$8))</f>
        <v>242760</v>
      </c>
      <c r="ADQ113" s="21">
        <f>IF(ADQ$8="",0,ADQ97*условия!$R59*SUMIFS(условия!85:85,условия!$7:$7,"&lt;="&amp;ADQ$8,условия!$8:$8,"&gt;="&amp;ADQ$8))</f>
        <v>242760</v>
      </c>
      <c r="ADR113" s="21">
        <f>IF(ADR$8="",0,ADR97*условия!$R59*SUMIFS(условия!85:85,условия!$7:$7,"&lt;="&amp;ADR$8,условия!$8:$8,"&gt;="&amp;ADR$8))</f>
        <v>242760</v>
      </c>
      <c r="ADS113" s="21">
        <f>IF(ADS$8="",0,ADS97*условия!$R59*SUMIFS(условия!85:85,условия!$7:$7,"&lt;="&amp;ADS$8,условия!$8:$8,"&gt;="&amp;ADS$8))</f>
        <v>242760</v>
      </c>
      <c r="ADT113" s="21">
        <f>IF(ADT$8="",0,ADT97*условия!$R59*SUMIFS(условия!85:85,условия!$7:$7,"&lt;="&amp;ADT$8,условия!$8:$8,"&gt;="&amp;ADT$8))</f>
        <v>242760</v>
      </c>
      <c r="ADU113" s="21">
        <f>IF(ADU$8="",0,ADU97*условия!$R59*SUMIFS(условия!85:85,условия!$7:$7,"&lt;="&amp;ADU$8,условия!$8:$8,"&gt;="&amp;ADU$8))</f>
        <v>242760</v>
      </c>
      <c r="ADV113" s="21">
        <f>IF(ADV$8="",0,ADV97*условия!$R59*SUMIFS(условия!85:85,условия!$7:$7,"&lt;="&amp;ADV$8,условия!$8:$8,"&gt;="&amp;ADV$8))</f>
        <v>242760</v>
      </c>
      <c r="ADW113" s="21">
        <f>IF(ADW$8="",0,ADW97*условия!$R59*SUMIFS(условия!85:85,условия!$7:$7,"&lt;="&amp;ADW$8,условия!$8:$8,"&gt;="&amp;ADW$8))</f>
        <v>242760</v>
      </c>
      <c r="ADX113" s="21">
        <f>IF(ADX$8="",0,ADX97*условия!$R59*SUMIFS(условия!85:85,условия!$7:$7,"&lt;="&amp;ADX$8,условия!$8:$8,"&gt;="&amp;ADX$8))</f>
        <v>242760</v>
      </c>
      <c r="ADY113" s="21">
        <f>IF(ADY$8="",0,ADY97*условия!$R59*SUMIFS(условия!85:85,условия!$7:$7,"&lt;="&amp;ADY$8,условия!$8:$8,"&gt;="&amp;ADY$8))</f>
        <v>242760</v>
      </c>
      <c r="ADZ113" s="21">
        <f>IF(ADZ$8="",0,ADZ97*условия!$R59*SUMIFS(условия!85:85,условия!$7:$7,"&lt;="&amp;ADZ$8,условия!$8:$8,"&gt;="&amp;ADZ$8))</f>
        <v>242760</v>
      </c>
      <c r="AEA113" s="21">
        <f>IF(AEA$8="",0,AEA97*условия!$R59*SUMIFS(условия!85:85,условия!$7:$7,"&lt;="&amp;AEA$8,условия!$8:$8,"&gt;="&amp;AEA$8))</f>
        <v>242760</v>
      </c>
      <c r="AEB113" s="21">
        <f>IF(AEB$8="",0,AEB97*условия!$R59*SUMIFS(условия!85:85,условия!$7:$7,"&lt;="&amp;AEB$8,условия!$8:$8,"&gt;="&amp;AEB$8))</f>
        <v>242760</v>
      </c>
      <c r="AEC113" s="21">
        <f>IF(AEC$8="",0,AEC97*условия!$R59*SUMIFS(условия!85:85,условия!$7:$7,"&lt;="&amp;AEC$8,условия!$8:$8,"&gt;="&amp;AEC$8))</f>
        <v>242760</v>
      </c>
      <c r="AED113" s="21">
        <f>IF(AED$8="",0,AED97*условия!$R59*SUMIFS(условия!85:85,условия!$7:$7,"&lt;="&amp;AED$8,условия!$8:$8,"&gt;="&amp;AED$8))</f>
        <v>242760</v>
      </c>
      <c r="AEE113" s="21">
        <f>IF(AEE$8="",0,AEE97*условия!$R59*SUMIFS(условия!85:85,условия!$7:$7,"&lt;="&amp;AEE$8,условия!$8:$8,"&gt;="&amp;AEE$8))</f>
        <v>242760</v>
      </c>
      <c r="AEF113" s="21">
        <f>IF(AEF$8="",0,AEF97*условия!$R59*SUMIFS(условия!85:85,условия!$7:$7,"&lt;="&amp;AEF$8,условия!$8:$8,"&gt;="&amp;AEF$8))</f>
        <v>242760</v>
      </c>
      <c r="AEG113" s="21">
        <f>IF(AEG$8="",0,AEG97*условия!$R59*SUMIFS(условия!85:85,условия!$7:$7,"&lt;="&amp;AEG$8,условия!$8:$8,"&gt;="&amp;AEG$8))</f>
        <v>242760</v>
      </c>
      <c r="AEH113" s="21">
        <f>IF(AEH$8="",0,AEH97*условия!$R59*SUMIFS(условия!85:85,условия!$7:$7,"&lt;="&amp;AEH$8,условия!$8:$8,"&gt;="&amp;AEH$8))</f>
        <v>242760</v>
      </c>
      <c r="AEI113" s="21">
        <f>IF(AEI$8="",0,AEI97*условия!$R59*SUMIFS(условия!85:85,условия!$7:$7,"&lt;="&amp;AEI$8,условия!$8:$8,"&gt;="&amp;AEI$8))</f>
        <v>242760</v>
      </c>
      <c r="AEJ113" s="21">
        <f>IF(AEJ$8="",0,AEJ97*условия!$R59*SUMIFS(условия!85:85,условия!$7:$7,"&lt;="&amp;AEJ$8,условия!$8:$8,"&gt;="&amp;AEJ$8))</f>
        <v>242760</v>
      </c>
      <c r="AEK113" s="21">
        <f>IF(AEK$8="",0,AEK97*условия!$R59*SUMIFS(условия!85:85,условия!$7:$7,"&lt;="&amp;AEK$8,условия!$8:$8,"&gt;="&amp;AEK$8))</f>
        <v>242760</v>
      </c>
      <c r="AEL113" s="21">
        <f>IF(AEL$8="",0,AEL97*условия!$R59*SUMIFS(условия!85:85,условия!$7:$7,"&lt;="&amp;AEL$8,условия!$8:$8,"&gt;="&amp;AEL$8))</f>
        <v>242760</v>
      </c>
      <c r="AEM113" s="21">
        <f>IF(AEM$8="",0,AEM97*условия!$R59*SUMIFS(условия!85:85,условия!$7:$7,"&lt;="&amp;AEM$8,условия!$8:$8,"&gt;="&amp;AEM$8))</f>
        <v>242760</v>
      </c>
      <c r="AEN113" s="21">
        <f>IF(AEN$8="",0,AEN97*условия!$R59*SUMIFS(условия!85:85,условия!$7:$7,"&lt;="&amp;AEN$8,условия!$8:$8,"&gt;="&amp;AEN$8))</f>
        <v>242760</v>
      </c>
      <c r="AEO113" s="21">
        <f>IF(AEO$8="",0,AEO97*условия!$R59*SUMIFS(условия!85:85,условия!$7:$7,"&lt;="&amp;AEO$8,условия!$8:$8,"&gt;="&amp;AEO$8))</f>
        <v>242760</v>
      </c>
      <c r="AEP113" s="21">
        <f>IF(AEP$8="",0,AEP97*условия!$R59*SUMIFS(условия!85:85,условия!$7:$7,"&lt;="&amp;AEP$8,условия!$8:$8,"&gt;="&amp;AEP$8))</f>
        <v>242760</v>
      </c>
      <c r="AEQ113" s="21">
        <f>IF(AEQ$8="",0,AEQ97*условия!$R59*SUMIFS(условия!85:85,условия!$7:$7,"&lt;="&amp;AEQ$8,условия!$8:$8,"&gt;="&amp;AEQ$8))</f>
        <v>242760</v>
      </c>
      <c r="AER113" s="21">
        <f>IF(AER$8="",0,AER97*условия!$R59*SUMIFS(условия!85:85,условия!$7:$7,"&lt;="&amp;AER$8,условия!$8:$8,"&gt;="&amp;AER$8))</f>
        <v>242760</v>
      </c>
      <c r="AES113" s="21">
        <f>IF(AES$8="",0,AES97*условия!$R59*SUMIFS(условия!85:85,условия!$7:$7,"&lt;="&amp;AES$8,условия!$8:$8,"&gt;="&amp;AES$8))</f>
        <v>242760</v>
      </c>
      <c r="AET113" s="21">
        <f>IF(AET$8="",0,AET97*условия!$R59*SUMIFS(условия!85:85,условия!$7:$7,"&lt;="&amp;AET$8,условия!$8:$8,"&gt;="&amp;AET$8))</f>
        <v>242760</v>
      </c>
      <c r="AEU113" s="21">
        <f>IF(AEU$8="",0,AEU97*условия!$R59*SUMIFS(условия!85:85,условия!$7:$7,"&lt;="&amp;AEU$8,условия!$8:$8,"&gt;="&amp;AEU$8))</f>
        <v>242760</v>
      </c>
      <c r="AEV113" s="21">
        <f>IF(AEV$8="",0,AEV97*условия!$R59*SUMIFS(условия!85:85,условия!$7:$7,"&lt;="&amp;AEV$8,условия!$8:$8,"&gt;="&amp;AEV$8))</f>
        <v>242760</v>
      </c>
      <c r="AEW113" s="21">
        <f>IF(AEW$8="",0,AEW97*условия!$R59*SUMIFS(условия!85:85,условия!$7:$7,"&lt;="&amp;AEW$8,условия!$8:$8,"&gt;="&amp;AEW$8))</f>
        <v>242760</v>
      </c>
      <c r="AEX113" s="21">
        <f>IF(AEX$8="",0,AEX97*условия!$R59*SUMIFS(условия!85:85,условия!$7:$7,"&lt;="&amp;AEX$8,условия!$8:$8,"&gt;="&amp;AEX$8))</f>
        <v>242760</v>
      </c>
      <c r="AEY113" s="21">
        <f>IF(AEY$8="",0,AEY97*условия!$R59*SUMIFS(условия!85:85,условия!$7:$7,"&lt;="&amp;AEY$8,условия!$8:$8,"&gt;="&amp;AEY$8))</f>
        <v>242760</v>
      </c>
      <c r="AEZ113" s="21">
        <f>IF(AEZ$8="",0,AEZ97*условия!$R59*SUMIFS(условия!85:85,условия!$7:$7,"&lt;="&amp;AEZ$8,условия!$8:$8,"&gt;="&amp;AEZ$8))</f>
        <v>242760</v>
      </c>
      <c r="AFA113" s="21">
        <f>IF(AFA$8="",0,AFA97*условия!$R59*SUMIFS(условия!85:85,условия!$7:$7,"&lt;="&amp;AFA$8,условия!$8:$8,"&gt;="&amp;AFA$8))</f>
        <v>242760</v>
      </c>
      <c r="AFB113" s="21">
        <f>IF(AFB$8="",0,AFB97*условия!$R59*SUMIFS(условия!85:85,условия!$7:$7,"&lt;="&amp;AFB$8,условия!$8:$8,"&gt;="&amp;AFB$8))</f>
        <v>242760</v>
      </c>
      <c r="AFC113" s="21">
        <f>IF(AFC$8="",0,AFC97*условия!$R59*SUMIFS(условия!85:85,условия!$7:$7,"&lt;="&amp;AFC$8,условия!$8:$8,"&gt;="&amp;AFC$8))</f>
        <v>242760</v>
      </c>
      <c r="AFD113" s="21">
        <f>IF(AFD$8="",0,AFD97*условия!$R59*SUMIFS(условия!85:85,условия!$7:$7,"&lt;="&amp;AFD$8,условия!$8:$8,"&gt;="&amp;AFD$8))</f>
        <v>242760</v>
      </c>
      <c r="AFE113" s="21">
        <f>IF(AFE$8="",0,AFE97*условия!$R59*SUMIFS(условия!85:85,условия!$7:$7,"&lt;="&amp;AFE$8,условия!$8:$8,"&gt;="&amp;AFE$8))</f>
        <v>242760</v>
      </c>
      <c r="AFF113" s="21">
        <f>IF(AFF$8="",0,AFF97*условия!$R59*SUMIFS(условия!85:85,условия!$7:$7,"&lt;="&amp;AFF$8,условия!$8:$8,"&gt;="&amp;AFF$8))</f>
        <v>242760</v>
      </c>
      <c r="AFG113" s="21">
        <f>IF(AFG$8="",0,AFG97*условия!$R59*SUMIFS(условия!85:85,условия!$7:$7,"&lt;="&amp;AFG$8,условия!$8:$8,"&gt;="&amp;AFG$8))</f>
        <v>242760</v>
      </c>
    </row>
    <row r="114" spans="1:839" s="42" customFormat="1" x14ac:dyDescent="0.25">
      <c r="A114" s="21"/>
      <c r="B114" s="21"/>
      <c r="C114" s="21"/>
      <c r="D114" s="52"/>
      <c r="E114" s="21" t="str">
        <f>структура!$G$45</f>
        <v>расчет %-ов по просроч. займам за срок просрочки</v>
      </c>
      <c r="F114" s="21"/>
      <c r="G114" s="21" t="str">
        <f>структура!$J$11</f>
        <v>экспресс заем</v>
      </c>
      <c r="H114" s="21"/>
      <c r="I114" s="21" t="str">
        <f>IF($E114="","",INDEX(структура!$H$10:$H$153,SUMIFS(структура!$C$10:$C$153,структура!$G$10:$G$153,$E114)))</f>
        <v>руб</v>
      </c>
      <c r="J114" s="21"/>
      <c r="K114" s="41"/>
      <c r="L114" s="21"/>
      <c r="M114" s="21"/>
      <c r="N114" s="21"/>
      <c r="O114" s="21"/>
      <c r="P114" s="21"/>
      <c r="Q114" s="41"/>
      <c r="R114" s="21">
        <f>IF(R$8="",0,R98*условия!$R60*SUMIFS(условия!86:86,условия!$7:$7,"&lt;="&amp;R$8,условия!$8:$8,"&gt;="&amp;R$8))</f>
        <v>0</v>
      </c>
      <c r="S114" s="21">
        <f>IF(S$8="",0,S98*условия!$R60*SUMIFS(условия!86:86,условия!$7:$7,"&lt;="&amp;S$8,условия!$8:$8,"&gt;="&amp;S$8))</f>
        <v>0</v>
      </c>
      <c r="T114" s="21">
        <f>IF(T$8="",0,T98*условия!$R60*SUMIFS(условия!86:86,условия!$7:$7,"&lt;="&amp;T$8,условия!$8:$8,"&gt;="&amp;T$8))</f>
        <v>0</v>
      </c>
      <c r="U114" s="21">
        <f>IF(U$8="",0,U98*условия!$R60*SUMIFS(условия!86:86,условия!$7:$7,"&lt;="&amp;U$8,условия!$8:$8,"&gt;="&amp;U$8))</f>
        <v>0</v>
      </c>
      <c r="V114" s="21">
        <f>IF(V$8="",0,V98*условия!$R60*SUMIFS(условия!86:86,условия!$7:$7,"&lt;="&amp;V$8,условия!$8:$8,"&gt;="&amp;V$8))</f>
        <v>0</v>
      </c>
      <c r="W114" s="21">
        <f>IF(W$8="",0,W98*условия!$R60*SUMIFS(условия!86:86,условия!$7:$7,"&lt;="&amp;W$8,условия!$8:$8,"&gt;="&amp;W$8))</f>
        <v>0</v>
      </c>
      <c r="X114" s="21">
        <f>IF(X$8="",0,X98*условия!$R60*SUMIFS(условия!86:86,условия!$7:$7,"&lt;="&amp;X$8,условия!$8:$8,"&gt;="&amp;X$8))</f>
        <v>0</v>
      </c>
      <c r="Y114" s="21">
        <f>IF(Y$8="",0,Y98*условия!$R60*SUMIFS(условия!86:86,условия!$7:$7,"&lt;="&amp;Y$8,условия!$8:$8,"&gt;="&amp;Y$8))</f>
        <v>0</v>
      </c>
      <c r="Z114" s="21">
        <f>IF(Z$8="",0,Z98*условия!$R60*SUMIFS(условия!86:86,условия!$7:$7,"&lt;="&amp;Z$8,условия!$8:$8,"&gt;="&amp;Z$8))</f>
        <v>0</v>
      </c>
      <c r="AA114" s="21">
        <f>IF(AA$8="",0,AA98*условия!$R60*SUMIFS(условия!86:86,условия!$7:$7,"&lt;="&amp;AA$8,условия!$8:$8,"&gt;="&amp;AA$8))</f>
        <v>0</v>
      </c>
      <c r="AB114" s="21">
        <f>IF(AB$8="",0,AB98*условия!$R60*SUMIFS(условия!86:86,условия!$7:$7,"&lt;="&amp;AB$8,условия!$8:$8,"&gt;="&amp;AB$8))</f>
        <v>32400</v>
      </c>
      <c r="AC114" s="21">
        <f>IF(AC$8="",0,AC98*условия!$R60*SUMIFS(условия!86:86,условия!$7:$7,"&lt;="&amp;AC$8,условия!$8:$8,"&gt;="&amp;AC$8))</f>
        <v>32400</v>
      </c>
      <c r="AD114" s="21">
        <f>IF(AD$8="",0,AD98*условия!$R60*SUMIFS(условия!86:86,условия!$7:$7,"&lt;="&amp;AD$8,условия!$8:$8,"&gt;="&amp;AD$8))</f>
        <v>32400</v>
      </c>
      <c r="AE114" s="21">
        <f>IF(AE$8="",0,AE98*условия!$R60*SUMIFS(условия!86:86,условия!$7:$7,"&lt;="&amp;AE$8,условия!$8:$8,"&gt;="&amp;AE$8))</f>
        <v>32400</v>
      </c>
      <c r="AF114" s="21">
        <f>IF(AF$8="",0,AF98*условия!$R60*SUMIFS(условия!86:86,условия!$7:$7,"&lt;="&amp;AF$8,условия!$8:$8,"&gt;="&amp;AF$8))</f>
        <v>32400</v>
      </c>
      <c r="AG114" s="21">
        <f>IF(AG$8="",0,AG98*условия!$R60*SUMIFS(условия!86:86,условия!$7:$7,"&lt;="&amp;AG$8,условия!$8:$8,"&gt;="&amp;AG$8))</f>
        <v>32400</v>
      </c>
      <c r="AH114" s="21">
        <f>IF(AH$8="",0,AH98*условия!$R60*SUMIFS(условия!86:86,условия!$7:$7,"&lt;="&amp;AH$8,условия!$8:$8,"&gt;="&amp;AH$8))</f>
        <v>32400</v>
      </c>
      <c r="AI114" s="21">
        <f>IF(AI$8="",0,AI98*условия!$R60*SUMIFS(условия!86:86,условия!$7:$7,"&lt;="&amp;AI$8,условия!$8:$8,"&gt;="&amp;AI$8))</f>
        <v>32400</v>
      </c>
      <c r="AJ114" s="21">
        <f>IF(AJ$8="",0,AJ98*условия!$R60*SUMIFS(условия!86:86,условия!$7:$7,"&lt;="&amp;AJ$8,условия!$8:$8,"&gt;="&amp;AJ$8))</f>
        <v>32400</v>
      </c>
      <c r="AK114" s="21">
        <f>IF(AK$8="",0,AK98*условия!$R60*SUMIFS(условия!86:86,условия!$7:$7,"&lt;="&amp;AK$8,условия!$8:$8,"&gt;="&amp;AK$8))</f>
        <v>32400</v>
      </c>
      <c r="AL114" s="21">
        <f>IF(AL$8="",0,AL98*условия!$R60*SUMIFS(условия!86:86,условия!$7:$7,"&lt;="&amp;AL$8,условия!$8:$8,"&gt;="&amp;AL$8))</f>
        <v>32400</v>
      </c>
      <c r="AM114" s="21">
        <f>IF(AM$8="",0,AM98*условия!$R60*SUMIFS(условия!86:86,условия!$7:$7,"&lt;="&amp;AM$8,условия!$8:$8,"&gt;="&amp;AM$8))</f>
        <v>32400</v>
      </c>
      <c r="AN114" s="21">
        <f>IF(AN$8="",0,AN98*условия!$R60*SUMIFS(условия!86:86,условия!$7:$7,"&lt;="&amp;AN$8,условия!$8:$8,"&gt;="&amp;AN$8))</f>
        <v>32400</v>
      </c>
      <c r="AO114" s="21">
        <f>IF(AO$8="",0,AO98*условия!$R60*SUMIFS(условия!86:86,условия!$7:$7,"&lt;="&amp;AO$8,условия!$8:$8,"&gt;="&amp;AO$8))</f>
        <v>32400</v>
      </c>
      <c r="AP114" s="21">
        <f>IF(AP$8="",0,AP98*условия!$R60*SUMIFS(условия!86:86,условия!$7:$7,"&lt;="&amp;AP$8,условия!$8:$8,"&gt;="&amp;AP$8))</f>
        <v>32400</v>
      </c>
      <c r="AQ114" s="21">
        <f>IF(AQ$8="",0,AQ98*условия!$R60*SUMIFS(условия!86:86,условия!$7:$7,"&lt;="&amp;AQ$8,условия!$8:$8,"&gt;="&amp;AQ$8))</f>
        <v>32400</v>
      </c>
      <c r="AR114" s="21">
        <f>IF(AR$8="",0,AR98*условия!$R60*SUMIFS(условия!86:86,условия!$7:$7,"&lt;="&amp;AR$8,условия!$8:$8,"&gt;="&amp;AR$8))</f>
        <v>32400</v>
      </c>
      <c r="AS114" s="21">
        <f>IF(AS$8="",0,AS98*условия!$R60*SUMIFS(условия!86:86,условия!$7:$7,"&lt;="&amp;AS$8,условия!$8:$8,"&gt;="&amp;AS$8))</f>
        <v>32400</v>
      </c>
      <c r="AT114" s="21">
        <f>IF(AT$8="",0,AT98*условия!$R60*SUMIFS(условия!86:86,условия!$7:$7,"&lt;="&amp;AT$8,условия!$8:$8,"&gt;="&amp;AT$8))</f>
        <v>32400</v>
      </c>
      <c r="AU114" s="21">
        <f>IF(AU$8="",0,AU98*условия!$R60*SUMIFS(условия!86:86,условия!$7:$7,"&lt;="&amp;AU$8,условия!$8:$8,"&gt;="&amp;AU$8))</f>
        <v>32400</v>
      </c>
      <c r="AV114" s="21">
        <f>IF(AV$8="",0,AV98*условия!$R60*SUMIFS(условия!86:86,условия!$7:$7,"&lt;="&amp;AV$8,условия!$8:$8,"&gt;="&amp;AV$8))</f>
        <v>32400</v>
      </c>
      <c r="AW114" s="21">
        <f>IF(AW$8="",0,AW98*условия!$R60*SUMIFS(условия!86:86,условия!$7:$7,"&lt;="&amp;AW$8,условия!$8:$8,"&gt;="&amp;AW$8))</f>
        <v>32400</v>
      </c>
      <c r="AX114" s="21">
        <f>IF(AX$8="",0,AX98*условия!$R60*SUMIFS(условия!86:86,условия!$7:$7,"&lt;="&amp;AX$8,условия!$8:$8,"&gt;="&amp;AX$8))</f>
        <v>32400</v>
      </c>
      <c r="AY114" s="21">
        <f>IF(AY$8="",0,AY98*условия!$R60*SUMIFS(условия!86:86,условия!$7:$7,"&lt;="&amp;AY$8,условия!$8:$8,"&gt;="&amp;AY$8))</f>
        <v>32400</v>
      </c>
      <c r="AZ114" s="21">
        <f>IF(AZ$8="",0,AZ98*условия!$R60*SUMIFS(условия!86:86,условия!$7:$7,"&lt;="&amp;AZ$8,условия!$8:$8,"&gt;="&amp;AZ$8))</f>
        <v>32400</v>
      </c>
      <c r="BA114" s="21">
        <f>IF(BA$8="",0,BA98*условия!$R60*SUMIFS(условия!86:86,условия!$7:$7,"&lt;="&amp;BA$8,условия!$8:$8,"&gt;="&amp;BA$8))</f>
        <v>32400</v>
      </c>
      <c r="BB114" s="21">
        <f>IF(BB$8="",0,BB98*условия!$R60*SUMIFS(условия!86:86,условия!$7:$7,"&lt;="&amp;BB$8,условия!$8:$8,"&gt;="&amp;BB$8))</f>
        <v>32400</v>
      </c>
      <c r="BC114" s="21">
        <f>IF(BC$8="",0,BC98*условия!$R60*SUMIFS(условия!86:86,условия!$7:$7,"&lt;="&amp;BC$8,условия!$8:$8,"&gt;="&amp;BC$8))</f>
        <v>32400</v>
      </c>
      <c r="BD114" s="21">
        <f>IF(BD$8="",0,BD98*условия!$R60*SUMIFS(условия!86:86,условия!$7:$7,"&lt;="&amp;BD$8,условия!$8:$8,"&gt;="&amp;BD$8))</f>
        <v>32400</v>
      </c>
      <c r="BE114" s="21">
        <f>IF(BE$8="",0,BE98*условия!$R60*SUMIFS(условия!86:86,условия!$7:$7,"&lt;="&amp;BE$8,условия!$8:$8,"&gt;="&amp;BE$8))</f>
        <v>32400</v>
      </c>
      <c r="BF114" s="21">
        <f>IF(BF$8="",0,BF98*условия!$R60*SUMIFS(условия!86:86,условия!$7:$7,"&lt;="&amp;BF$8,условия!$8:$8,"&gt;="&amp;BF$8))</f>
        <v>32400</v>
      </c>
      <c r="BG114" s="21">
        <f>IF(BG$8="",0,BG98*условия!$R60*SUMIFS(условия!86:86,условия!$7:$7,"&lt;="&amp;BG$8,условия!$8:$8,"&gt;="&amp;BG$8))</f>
        <v>28800.000000000004</v>
      </c>
      <c r="BH114" s="21">
        <f>IF(BH$8="",0,BH98*условия!$R60*SUMIFS(условия!86:86,условия!$7:$7,"&lt;="&amp;BH$8,условия!$8:$8,"&gt;="&amp;BH$8))</f>
        <v>28800.000000000004</v>
      </c>
      <c r="BI114" s="21">
        <f>IF(BI$8="",0,BI98*условия!$R60*SUMIFS(условия!86:86,условия!$7:$7,"&lt;="&amp;BI$8,условия!$8:$8,"&gt;="&amp;BI$8))</f>
        <v>28800.000000000004</v>
      </c>
      <c r="BJ114" s="21">
        <f>IF(BJ$8="",0,BJ98*условия!$R60*SUMIFS(условия!86:86,условия!$7:$7,"&lt;="&amp;BJ$8,условия!$8:$8,"&gt;="&amp;BJ$8))</f>
        <v>28800.000000000004</v>
      </c>
      <c r="BK114" s="21">
        <f>IF(BK$8="",0,BK98*условия!$R60*SUMIFS(условия!86:86,условия!$7:$7,"&lt;="&amp;BK$8,условия!$8:$8,"&gt;="&amp;BK$8))</f>
        <v>28800.000000000004</v>
      </c>
      <c r="BL114" s="21">
        <f>IF(BL$8="",0,BL98*условия!$R60*SUMIFS(условия!86:86,условия!$7:$7,"&lt;="&amp;BL$8,условия!$8:$8,"&gt;="&amp;BL$8))</f>
        <v>28800.000000000004</v>
      </c>
      <c r="BM114" s="21">
        <f>IF(BM$8="",0,BM98*условия!$R60*SUMIFS(условия!86:86,условия!$7:$7,"&lt;="&amp;BM$8,условия!$8:$8,"&gt;="&amp;BM$8))</f>
        <v>28800.000000000004</v>
      </c>
      <c r="BN114" s="21">
        <f>IF(BN$8="",0,BN98*условия!$R60*SUMIFS(условия!86:86,условия!$7:$7,"&lt;="&amp;BN$8,условия!$8:$8,"&gt;="&amp;BN$8))</f>
        <v>28800.000000000004</v>
      </c>
      <c r="BO114" s="21">
        <f>IF(BO$8="",0,BO98*условия!$R60*SUMIFS(условия!86:86,условия!$7:$7,"&lt;="&amp;BO$8,условия!$8:$8,"&gt;="&amp;BO$8))</f>
        <v>28800.000000000004</v>
      </c>
      <c r="BP114" s="21">
        <f>IF(BP$8="",0,BP98*условия!$R60*SUMIFS(условия!86:86,условия!$7:$7,"&lt;="&amp;BP$8,условия!$8:$8,"&gt;="&amp;BP$8))</f>
        <v>28800.000000000004</v>
      </c>
      <c r="BQ114" s="21">
        <f>IF(BQ$8="",0,BQ98*условия!$R60*SUMIFS(условия!86:86,условия!$7:$7,"&lt;="&amp;BQ$8,условия!$8:$8,"&gt;="&amp;BQ$8))</f>
        <v>28800.000000000004</v>
      </c>
      <c r="BR114" s="21">
        <f>IF(BR$8="",0,BR98*условия!$R60*SUMIFS(условия!86:86,условия!$7:$7,"&lt;="&amp;BR$8,условия!$8:$8,"&gt;="&amp;BR$8))</f>
        <v>28800.000000000004</v>
      </c>
      <c r="BS114" s="21">
        <f>IF(BS$8="",0,BS98*условия!$R60*SUMIFS(условия!86:86,условия!$7:$7,"&lt;="&amp;BS$8,условия!$8:$8,"&gt;="&amp;BS$8))</f>
        <v>28800.000000000004</v>
      </c>
      <c r="BT114" s="21">
        <f>IF(BT$8="",0,BT98*условия!$R60*SUMIFS(условия!86:86,условия!$7:$7,"&lt;="&amp;BT$8,условия!$8:$8,"&gt;="&amp;BT$8))</f>
        <v>28800.000000000004</v>
      </c>
      <c r="BU114" s="21">
        <f>IF(BU$8="",0,BU98*условия!$R60*SUMIFS(условия!86:86,условия!$7:$7,"&lt;="&amp;BU$8,условия!$8:$8,"&gt;="&amp;BU$8))</f>
        <v>28800.000000000004</v>
      </c>
      <c r="BV114" s="21">
        <f>IF(BV$8="",0,BV98*условия!$R60*SUMIFS(условия!86:86,условия!$7:$7,"&lt;="&amp;BV$8,условия!$8:$8,"&gt;="&amp;BV$8))</f>
        <v>28800.000000000004</v>
      </c>
      <c r="BW114" s="21">
        <f>IF(BW$8="",0,BW98*условия!$R60*SUMIFS(условия!86:86,условия!$7:$7,"&lt;="&amp;BW$8,условия!$8:$8,"&gt;="&amp;BW$8))</f>
        <v>28800.000000000004</v>
      </c>
      <c r="BX114" s="21">
        <f>IF(BX$8="",0,BX98*условия!$R60*SUMIFS(условия!86:86,условия!$7:$7,"&lt;="&amp;BX$8,условия!$8:$8,"&gt;="&amp;BX$8))</f>
        <v>28800.000000000004</v>
      </c>
      <c r="BY114" s="21">
        <f>IF(BY$8="",0,BY98*условия!$R60*SUMIFS(условия!86:86,условия!$7:$7,"&lt;="&amp;BY$8,условия!$8:$8,"&gt;="&amp;BY$8))</f>
        <v>28800.000000000004</v>
      </c>
      <c r="BZ114" s="21">
        <f>IF(BZ$8="",0,BZ98*условия!$R60*SUMIFS(условия!86:86,условия!$7:$7,"&lt;="&amp;BZ$8,условия!$8:$8,"&gt;="&amp;BZ$8))</f>
        <v>28800.000000000004</v>
      </c>
      <c r="CA114" s="21">
        <f>IF(CA$8="",0,CA98*условия!$R60*SUMIFS(условия!86:86,условия!$7:$7,"&lt;="&amp;CA$8,условия!$8:$8,"&gt;="&amp;CA$8))</f>
        <v>28800.000000000004</v>
      </c>
      <c r="CB114" s="21">
        <f>IF(CB$8="",0,CB98*условия!$R60*SUMIFS(условия!86:86,условия!$7:$7,"&lt;="&amp;CB$8,условия!$8:$8,"&gt;="&amp;CB$8))</f>
        <v>28800.000000000004</v>
      </c>
      <c r="CC114" s="21">
        <f>IF(CC$8="",0,CC98*условия!$R60*SUMIFS(условия!86:86,условия!$7:$7,"&lt;="&amp;CC$8,условия!$8:$8,"&gt;="&amp;CC$8))</f>
        <v>28800.000000000004</v>
      </c>
      <c r="CD114" s="21">
        <f>IF(CD$8="",0,CD98*условия!$R60*SUMIFS(условия!86:86,условия!$7:$7,"&lt;="&amp;CD$8,условия!$8:$8,"&gt;="&amp;CD$8))</f>
        <v>28800.000000000004</v>
      </c>
      <c r="CE114" s="21">
        <f>IF(CE$8="",0,CE98*условия!$R60*SUMIFS(условия!86:86,условия!$7:$7,"&lt;="&amp;CE$8,условия!$8:$8,"&gt;="&amp;CE$8))</f>
        <v>28800.000000000004</v>
      </c>
      <c r="CF114" s="21">
        <f>IF(CF$8="",0,CF98*условия!$R60*SUMIFS(условия!86:86,условия!$7:$7,"&lt;="&amp;CF$8,условия!$8:$8,"&gt;="&amp;CF$8))</f>
        <v>28800.000000000004</v>
      </c>
      <c r="CG114" s="21">
        <f>IF(CG$8="",0,CG98*условия!$R60*SUMIFS(условия!86:86,условия!$7:$7,"&lt;="&amp;CG$8,условия!$8:$8,"&gt;="&amp;CG$8))</f>
        <v>28800.000000000004</v>
      </c>
      <c r="CH114" s="21">
        <f>IF(CH$8="",0,CH98*условия!$R60*SUMIFS(условия!86:86,условия!$7:$7,"&lt;="&amp;CH$8,условия!$8:$8,"&gt;="&amp;CH$8))</f>
        <v>28800.000000000004</v>
      </c>
      <c r="CI114" s="21">
        <f>IF(CI$8="",0,CI98*условия!$R60*SUMIFS(условия!86:86,условия!$7:$7,"&lt;="&amp;CI$8,условия!$8:$8,"&gt;="&amp;CI$8))</f>
        <v>28800.000000000004</v>
      </c>
      <c r="CJ114" s="21">
        <f>IF(CJ$8="",0,CJ98*условия!$R60*SUMIFS(условия!86:86,условия!$7:$7,"&lt;="&amp;CJ$8,условия!$8:$8,"&gt;="&amp;CJ$8))</f>
        <v>28800.000000000004</v>
      </c>
      <c r="CK114" s="21">
        <f>IF(CK$8="",0,CK98*условия!$R60*SUMIFS(условия!86:86,условия!$7:$7,"&lt;="&amp;CK$8,условия!$8:$8,"&gt;="&amp;CK$8))</f>
        <v>28800.000000000004</v>
      </c>
      <c r="CL114" s="21">
        <f>IF(CL$8="",0,CL98*условия!$R60*SUMIFS(условия!86:86,условия!$7:$7,"&lt;="&amp;CL$8,условия!$8:$8,"&gt;="&amp;CL$8))</f>
        <v>62999.999999999985</v>
      </c>
      <c r="CM114" s="21">
        <f>IF(CM$8="",0,CM98*условия!$R60*SUMIFS(условия!86:86,условия!$7:$7,"&lt;="&amp;CM$8,условия!$8:$8,"&gt;="&amp;CM$8))</f>
        <v>62999.999999999985</v>
      </c>
      <c r="CN114" s="21">
        <f>IF(CN$8="",0,CN98*условия!$R60*SUMIFS(условия!86:86,условия!$7:$7,"&lt;="&amp;CN$8,условия!$8:$8,"&gt;="&amp;CN$8))</f>
        <v>62999.999999999985</v>
      </c>
      <c r="CO114" s="21">
        <f>IF(CO$8="",0,CO98*условия!$R60*SUMIFS(условия!86:86,условия!$7:$7,"&lt;="&amp;CO$8,условия!$8:$8,"&gt;="&amp;CO$8))</f>
        <v>62999.999999999985</v>
      </c>
      <c r="CP114" s="21">
        <f>IF(CP$8="",0,CP98*условия!$R60*SUMIFS(условия!86:86,условия!$7:$7,"&lt;="&amp;CP$8,условия!$8:$8,"&gt;="&amp;CP$8))</f>
        <v>62999.999999999985</v>
      </c>
      <c r="CQ114" s="21">
        <f>IF(CQ$8="",0,CQ98*условия!$R60*SUMIFS(условия!86:86,условия!$7:$7,"&lt;="&amp;CQ$8,условия!$8:$8,"&gt;="&amp;CQ$8))</f>
        <v>62999.999999999985</v>
      </c>
      <c r="CR114" s="21">
        <f>IF(CR$8="",0,CR98*условия!$R60*SUMIFS(условия!86:86,условия!$7:$7,"&lt;="&amp;CR$8,условия!$8:$8,"&gt;="&amp;CR$8))</f>
        <v>62999.999999999985</v>
      </c>
      <c r="CS114" s="21">
        <f>IF(CS$8="",0,CS98*условия!$R60*SUMIFS(условия!86:86,условия!$7:$7,"&lt;="&amp;CS$8,условия!$8:$8,"&gt;="&amp;CS$8))</f>
        <v>62999.999999999985</v>
      </c>
      <c r="CT114" s="21">
        <f>IF(CT$8="",0,CT98*условия!$R60*SUMIFS(условия!86:86,условия!$7:$7,"&lt;="&amp;CT$8,условия!$8:$8,"&gt;="&amp;CT$8))</f>
        <v>62999.999999999985</v>
      </c>
      <c r="CU114" s="21">
        <f>IF(CU$8="",0,CU98*условия!$R60*SUMIFS(условия!86:86,условия!$7:$7,"&lt;="&amp;CU$8,условия!$8:$8,"&gt;="&amp;CU$8))</f>
        <v>62999.999999999985</v>
      </c>
      <c r="CV114" s="21">
        <f>IF(CV$8="",0,CV98*условия!$R60*SUMIFS(условия!86:86,условия!$7:$7,"&lt;="&amp;CV$8,условия!$8:$8,"&gt;="&amp;CV$8))</f>
        <v>62999.999999999985</v>
      </c>
      <c r="CW114" s="21">
        <f>IF(CW$8="",0,CW98*условия!$R60*SUMIFS(условия!86:86,условия!$7:$7,"&lt;="&amp;CW$8,условия!$8:$8,"&gt;="&amp;CW$8))</f>
        <v>62999.999999999985</v>
      </c>
      <c r="CX114" s="21">
        <f>IF(CX$8="",0,CX98*условия!$R60*SUMIFS(условия!86:86,условия!$7:$7,"&lt;="&amp;CX$8,условия!$8:$8,"&gt;="&amp;CX$8))</f>
        <v>62999.999999999985</v>
      </c>
      <c r="CY114" s="21">
        <f>IF(CY$8="",0,CY98*условия!$R60*SUMIFS(условия!86:86,условия!$7:$7,"&lt;="&amp;CY$8,условия!$8:$8,"&gt;="&amp;CY$8))</f>
        <v>62999.999999999985</v>
      </c>
      <c r="CZ114" s="21">
        <f>IF(CZ$8="",0,CZ98*условия!$R60*SUMIFS(условия!86:86,условия!$7:$7,"&lt;="&amp;CZ$8,условия!$8:$8,"&gt;="&amp;CZ$8))</f>
        <v>62999.999999999985</v>
      </c>
      <c r="DA114" s="21">
        <f>IF(DA$8="",0,DA98*условия!$R60*SUMIFS(условия!86:86,условия!$7:$7,"&lt;="&amp;DA$8,условия!$8:$8,"&gt;="&amp;DA$8))</f>
        <v>62999.999999999985</v>
      </c>
      <c r="DB114" s="21">
        <f>IF(DB$8="",0,DB98*условия!$R60*SUMIFS(условия!86:86,условия!$7:$7,"&lt;="&amp;DB$8,условия!$8:$8,"&gt;="&amp;DB$8))</f>
        <v>62999.999999999985</v>
      </c>
      <c r="DC114" s="21">
        <f>IF(DC$8="",0,DC98*условия!$R60*SUMIFS(условия!86:86,условия!$7:$7,"&lt;="&amp;DC$8,условия!$8:$8,"&gt;="&amp;DC$8))</f>
        <v>62999.999999999985</v>
      </c>
      <c r="DD114" s="21">
        <f>IF(DD$8="",0,DD98*условия!$R60*SUMIFS(условия!86:86,условия!$7:$7,"&lt;="&amp;DD$8,условия!$8:$8,"&gt;="&amp;DD$8))</f>
        <v>62999.999999999985</v>
      </c>
      <c r="DE114" s="21">
        <f>IF(DE$8="",0,DE98*условия!$R60*SUMIFS(условия!86:86,условия!$7:$7,"&lt;="&amp;DE$8,условия!$8:$8,"&gt;="&amp;DE$8))</f>
        <v>62999.999999999985</v>
      </c>
      <c r="DF114" s="21">
        <f>IF(DF$8="",0,DF98*условия!$R60*SUMIFS(условия!86:86,условия!$7:$7,"&lt;="&amp;DF$8,условия!$8:$8,"&gt;="&amp;DF$8))</f>
        <v>62999.999999999985</v>
      </c>
      <c r="DG114" s="21">
        <f>IF(DG$8="",0,DG98*условия!$R60*SUMIFS(условия!86:86,условия!$7:$7,"&lt;="&amp;DG$8,условия!$8:$8,"&gt;="&amp;DG$8))</f>
        <v>62999.999999999985</v>
      </c>
      <c r="DH114" s="21">
        <f>IF(DH$8="",0,DH98*условия!$R60*SUMIFS(условия!86:86,условия!$7:$7,"&lt;="&amp;DH$8,условия!$8:$8,"&gt;="&amp;DH$8))</f>
        <v>62999.999999999985</v>
      </c>
      <c r="DI114" s="21">
        <f>IF(DI$8="",0,DI98*условия!$R60*SUMIFS(условия!86:86,условия!$7:$7,"&lt;="&amp;DI$8,условия!$8:$8,"&gt;="&amp;DI$8))</f>
        <v>62999.999999999985</v>
      </c>
      <c r="DJ114" s="21">
        <f>IF(DJ$8="",0,DJ98*условия!$R60*SUMIFS(условия!86:86,условия!$7:$7,"&lt;="&amp;DJ$8,условия!$8:$8,"&gt;="&amp;DJ$8))</f>
        <v>62999.999999999985</v>
      </c>
      <c r="DK114" s="21">
        <f>IF(DK$8="",0,DK98*условия!$R60*SUMIFS(условия!86:86,условия!$7:$7,"&lt;="&amp;DK$8,условия!$8:$8,"&gt;="&amp;DK$8))</f>
        <v>62999.999999999985</v>
      </c>
      <c r="DL114" s="21">
        <f>IF(DL$8="",0,DL98*условия!$R60*SUMIFS(условия!86:86,условия!$7:$7,"&lt;="&amp;DL$8,условия!$8:$8,"&gt;="&amp;DL$8))</f>
        <v>62999.999999999985</v>
      </c>
      <c r="DM114" s="21">
        <f>IF(DM$8="",0,DM98*условия!$R60*SUMIFS(условия!86:86,условия!$7:$7,"&lt;="&amp;DM$8,условия!$8:$8,"&gt;="&amp;DM$8))</f>
        <v>62999.999999999985</v>
      </c>
      <c r="DN114" s="21">
        <f>IF(DN$8="",0,DN98*условия!$R60*SUMIFS(условия!86:86,условия!$7:$7,"&lt;="&amp;DN$8,условия!$8:$8,"&gt;="&amp;DN$8))</f>
        <v>62999.999999999985</v>
      </c>
      <c r="DO114" s="21">
        <f>IF(DO$8="",0,DO98*условия!$R60*SUMIFS(условия!86:86,условия!$7:$7,"&lt;="&amp;DO$8,условия!$8:$8,"&gt;="&amp;DO$8))</f>
        <v>62999.999999999985</v>
      </c>
      <c r="DP114" s="21">
        <f>IF(DP$8="",0,DP98*условия!$R60*SUMIFS(условия!86:86,условия!$7:$7,"&lt;="&amp;DP$8,условия!$8:$8,"&gt;="&amp;DP$8))</f>
        <v>0</v>
      </c>
      <c r="DQ114" s="21">
        <f>IF(DQ$8="",0,DQ98*условия!$R60*SUMIFS(условия!86:86,условия!$7:$7,"&lt;="&amp;DQ$8,условия!$8:$8,"&gt;="&amp;DQ$8))</f>
        <v>0</v>
      </c>
      <c r="DR114" s="21">
        <f>IF(DR$8="",0,DR98*условия!$R60*SUMIFS(условия!86:86,условия!$7:$7,"&lt;="&amp;DR$8,условия!$8:$8,"&gt;="&amp;DR$8))</f>
        <v>0</v>
      </c>
      <c r="DS114" s="21">
        <f>IF(DS$8="",0,DS98*условия!$R60*SUMIFS(условия!86:86,условия!$7:$7,"&lt;="&amp;DS$8,условия!$8:$8,"&gt;="&amp;DS$8))</f>
        <v>0</v>
      </c>
      <c r="DT114" s="21">
        <f>IF(DT$8="",0,DT98*условия!$R60*SUMIFS(условия!86:86,условия!$7:$7,"&lt;="&amp;DT$8,условия!$8:$8,"&gt;="&amp;DT$8))</f>
        <v>0</v>
      </c>
      <c r="DU114" s="21">
        <f>IF(DU$8="",0,DU98*условия!$R60*SUMIFS(условия!86:86,условия!$7:$7,"&lt;="&amp;DU$8,условия!$8:$8,"&gt;="&amp;DU$8))</f>
        <v>62999.999999999985</v>
      </c>
      <c r="DV114" s="21">
        <f>IF(DV$8="",0,DV98*условия!$R60*SUMIFS(условия!86:86,условия!$7:$7,"&lt;="&amp;DV$8,условия!$8:$8,"&gt;="&amp;DV$8))</f>
        <v>62999.999999999985</v>
      </c>
      <c r="DW114" s="21">
        <f>IF(DW$8="",0,DW98*условия!$R60*SUMIFS(условия!86:86,условия!$7:$7,"&lt;="&amp;DW$8,условия!$8:$8,"&gt;="&amp;DW$8))</f>
        <v>62999.999999999985</v>
      </c>
      <c r="DX114" s="21">
        <f>IF(DX$8="",0,DX98*условия!$R60*SUMIFS(условия!86:86,условия!$7:$7,"&lt;="&amp;DX$8,условия!$8:$8,"&gt;="&amp;DX$8))</f>
        <v>62999.999999999985</v>
      </c>
      <c r="DY114" s="21">
        <f>IF(DY$8="",0,DY98*условия!$R60*SUMIFS(условия!86:86,условия!$7:$7,"&lt;="&amp;DY$8,условия!$8:$8,"&gt;="&amp;DY$8))</f>
        <v>62999.999999999985</v>
      </c>
      <c r="DZ114" s="21">
        <f>IF(DZ$8="",0,DZ98*условия!$R60*SUMIFS(условия!86:86,условия!$7:$7,"&lt;="&amp;DZ$8,условия!$8:$8,"&gt;="&amp;DZ$8))</f>
        <v>62999.999999999985</v>
      </c>
      <c r="EA114" s="21">
        <f>IF(EA$8="",0,EA98*условия!$R60*SUMIFS(условия!86:86,условия!$7:$7,"&lt;="&amp;EA$8,условия!$8:$8,"&gt;="&amp;EA$8))</f>
        <v>62999.999999999985</v>
      </c>
      <c r="EB114" s="21">
        <f>IF(EB$8="",0,EB98*условия!$R60*SUMIFS(условия!86:86,условия!$7:$7,"&lt;="&amp;EB$8,условия!$8:$8,"&gt;="&amp;EB$8))</f>
        <v>62999.999999999985</v>
      </c>
      <c r="EC114" s="21">
        <f>IF(EC$8="",0,EC98*условия!$R60*SUMIFS(условия!86:86,условия!$7:$7,"&lt;="&amp;EC$8,условия!$8:$8,"&gt;="&amp;EC$8))</f>
        <v>62999.999999999985</v>
      </c>
      <c r="ED114" s="21">
        <f>IF(ED$8="",0,ED98*условия!$R60*SUMIFS(условия!86:86,условия!$7:$7,"&lt;="&amp;ED$8,условия!$8:$8,"&gt;="&amp;ED$8))</f>
        <v>62999.999999999985</v>
      </c>
      <c r="EE114" s="21">
        <f>IF(EE$8="",0,EE98*условия!$R60*SUMIFS(условия!86:86,условия!$7:$7,"&lt;="&amp;EE$8,условия!$8:$8,"&gt;="&amp;EE$8))</f>
        <v>62999.999999999985</v>
      </c>
      <c r="EF114" s="21">
        <f>IF(EF$8="",0,EF98*условия!$R60*SUMIFS(условия!86:86,условия!$7:$7,"&lt;="&amp;EF$8,условия!$8:$8,"&gt;="&amp;EF$8))</f>
        <v>62999.999999999985</v>
      </c>
      <c r="EG114" s="21">
        <f>IF(EG$8="",0,EG98*условия!$R60*SUMIFS(условия!86:86,условия!$7:$7,"&lt;="&amp;EG$8,условия!$8:$8,"&gt;="&amp;EG$8))</f>
        <v>62999.999999999985</v>
      </c>
      <c r="EH114" s="21">
        <f>IF(EH$8="",0,EH98*условия!$R60*SUMIFS(условия!86:86,условия!$7:$7,"&lt;="&amp;EH$8,условия!$8:$8,"&gt;="&amp;EH$8))</f>
        <v>62999.999999999985</v>
      </c>
      <c r="EI114" s="21">
        <f>IF(EI$8="",0,EI98*условия!$R60*SUMIFS(условия!86:86,условия!$7:$7,"&lt;="&amp;EI$8,условия!$8:$8,"&gt;="&amp;EI$8))</f>
        <v>62999.999999999985</v>
      </c>
      <c r="EJ114" s="21">
        <f>IF(EJ$8="",0,EJ98*условия!$R60*SUMIFS(условия!86:86,условия!$7:$7,"&lt;="&amp;EJ$8,условия!$8:$8,"&gt;="&amp;EJ$8))</f>
        <v>62999.999999999985</v>
      </c>
      <c r="EK114" s="21">
        <f>IF(EK$8="",0,EK98*условия!$R60*SUMIFS(условия!86:86,условия!$7:$7,"&lt;="&amp;EK$8,условия!$8:$8,"&gt;="&amp;EK$8))</f>
        <v>62999.999999999985</v>
      </c>
      <c r="EL114" s="21">
        <f>IF(EL$8="",0,EL98*условия!$R60*SUMIFS(условия!86:86,условия!$7:$7,"&lt;="&amp;EL$8,условия!$8:$8,"&gt;="&amp;EL$8))</f>
        <v>62999.999999999985</v>
      </c>
      <c r="EM114" s="21">
        <f>IF(EM$8="",0,EM98*условия!$R60*SUMIFS(условия!86:86,условия!$7:$7,"&lt;="&amp;EM$8,условия!$8:$8,"&gt;="&amp;EM$8))</f>
        <v>62999.999999999985</v>
      </c>
      <c r="EN114" s="21">
        <f>IF(EN$8="",0,EN98*условия!$R60*SUMIFS(условия!86:86,условия!$7:$7,"&lt;="&amp;EN$8,условия!$8:$8,"&gt;="&amp;EN$8))</f>
        <v>62999.999999999985</v>
      </c>
      <c r="EO114" s="21">
        <f>IF(EO$8="",0,EO98*условия!$R60*SUMIFS(условия!86:86,условия!$7:$7,"&lt;="&amp;EO$8,условия!$8:$8,"&gt;="&amp;EO$8))</f>
        <v>62999.999999999985</v>
      </c>
      <c r="EP114" s="21">
        <f>IF(EP$8="",0,EP98*условия!$R60*SUMIFS(условия!86:86,условия!$7:$7,"&lt;="&amp;EP$8,условия!$8:$8,"&gt;="&amp;EP$8))</f>
        <v>62999.999999999985</v>
      </c>
      <c r="EQ114" s="21">
        <f>IF(EQ$8="",0,EQ98*условия!$R60*SUMIFS(условия!86:86,условия!$7:$7,"&lt;="&amp;EQ$8,условия!$8:$8,"&gt;="&amp;EQ$8))</f>
        <v>62999.999999999985</v>
      </c>
      <c r="ER114" s="21">
        <f>IF(ER$8="",0,ER98*условия!$R60*SUMIFS(условия!86:86,условия!$7:$7,"&lt;="&amp;ER$8,условия!$8:$8,"&gt;="&amp;ER$8))</f>
        <v>62999.999999999985</v>
      </c>
      <c r="ES114" s="21">
        <f>IF(ES$8="",0,ES98*условия!$R60*SUMIFS(условия!86:86,условия!$7:$7,"&lt;="&amp;ES$8,условия!$8:$8,"&gt;="&amp;ES$8))</f>
        <v>62999.999999999985</v>
      </c>
      <c r="ET114" s="21">
        <f>IF(ET$8="",0,ET98*условия!$R60*SUMIFS(условия!86:86,условия!$7:$7,"&lt;="&amp;ET$8,условия!$8:$8,"&gt;="&amp;ET$8))</f>
        <v>62999.999999999985</v>
      </c>
      <c r="EU114" s="21">
        <f>IF(EU$8="",0,EU98*условия!$R60*SUMIFS(условия!86:86,условия!$7:$7,"&lt;="&amp;EU$8,условия!$8:$8,"&gt;="&amp;EU$8))</f>
        <v>62999.999999999985</v>
      </c>
      <c r="EV114" s="21">
        <f>IF(EV$8="",0,EV98*условия!$R60*SUMIFS(условия!86:86,условия!$7:$7,"&lt;="&amp;EV$8,условия!$8:$8,"&gt;="&amp;EV$8))</f>
        <v>62999.999999999985</v>
      </c>
      <c r="EW114" s="21">
        <f>IF(EW$8="",0,EW98*условия!$R60*SUMIFS(условия!86:86,условия!$7:$7,"&lt;="&amp;EW$8,условия!$8:$8,"&gt;="&amp;EW$8))</f>
        <v>62999.999999999985</v>
      </c>
      <c r="EX114" s="21">
        <f>IF(EX$8="",0,EX98*условия!$R60*SUMIFS(условия!86:86,условия!$7:$7,"&lt;="&amp;EX$8,условия!$8:$8,"&gt;="&amp;EX$8))</f>
        <v>62999.999999999985</v>
      </c>
      <c r="EY114" s="21">
        <f>IF(EY$8="",0,EY98*условия!$R60*SUMIFS(условия!86:86,условия!$7:$7,"&lt;="&amp;EY$8,условия!$8:$8,"&gt;="&amp;EY$8))</f>
        <v>62999.999999999985</v>
      </c>
      <c r="EZ114" s="21">
        <f>IF(EZ$8="",0,EZ98*условия!$R60*SUMIFS(условия!86:86,условия!$7:$7,"&lt;="&amp;EZ$8,условия!$8:$8,"&gt;="&amp;EZ$8))</f>
        <v>41999.999999999993</v>
      </c>
      <c r="FA114" s="21">
        <f>IF(FA$8="",0,FA98*условия!$R60*SUMIFS(условия!86:86,условия!$7:$7,"&lt;="&amp;FA$8,условия!$8:$8,"&gt;="&amp;FA$8))</f>
        <v>41999.999999999993</v>
      </c>
      <c r="FB114" s="21">
        <f>IF(FB$8="",0,FB98*условия!$R60*SUMIFS(условия!86:86,условия!$7:$7,"&lt;="&amp;FB$8,условия!$8:$8,"&gt;="&amp;FB$8))</f>
        <v>41999.999999999993</v>
      </c>
      <c r="FC114" s="21">
        <f>IF(FC$8="",0,FC98*условия!$R60*SUMIFS(условия!86:86,условия!$7:$7,"&lt;="&amp;FC$8,условия!$8:$8,"&gt;="&amp;FC$8))</f>
        <v>41999.999999999993</v>
      </c>
      <c r="FD114" s="21">
        <f>IF(FD$8="",0,FD98*условия!$R60*SUMIFS(условия!86:86,условия!$7:$7,"&lt;="&amp;FD$8,условия!$8:$8,"&gt;="&amp;FD$8))</f>
        <v>41999.999999999993</v>
      </c>
      <c r="FE114" s="21">
        <f>IF(FE$8="",0,FE98*условия!$R60*SUMIFS(условия!86:86,условия!$7:$7,"&lt;="&amp;FE$8,условия!$8:$8,"&gt;="&amp;FE$8))</f>
        <v>41999.999999999993</v>
      </c>
      <c r="FF114" s="21">
        <f>IF(FF$8="",0,FF98*условия!$R60*SUMIFS(условия!86:86,условия!$7:$7,"&lt;="&amp;FF$8,условия!$8:$8,"&gt;="&amp;FF$8))</f>
        <v>41999.999999999993</v>
      </c>
      <c r="FG114" s="21">
        <f>IF(FG$8="",0,FG98*условия!$R60*SUMIFS(условия!86:86,условия!$7:$7,"&lt;="&amp;FG$8,условия!$8:$8,"&gt;="&amp;FG$8))</f>
        <v>41999.999999999993</v>
      </c>
      <c r="FH114" s="21">
        <f>IF(FH$8="",0,FH98*условия!$R60*SUMIFS(условия!86:86,условия!$7:$7,"&lt;="&amp;FH$8,условия!$8:$8,"&gt;="&amp;FH$8))</f>
        <v>41999.999999999993</v>
      </c>
      <c r="FI114" s="21">
        <f>IF(FI$8="",0,FI98*условия!$R60*SUMIFS(условия!86:86,условия!$7:$7,"&lt;="&amp;FI$8,условия!$8:$8,"&gt;="&amp;FI$8))</f>
        <v>41999.999999999993</v>
      </c>
      <c r="FJ114" s="21">
        <f>IF(FJ$8="",0,FJ98*условия!$R60*SUMIFS(условия!86:86,условия!$7:$7,"&lt;="&amp;FJ$8,условия!$8:$8,"&gt;="&amp;FJ$8))</f>
        <v>41999.999999999993</v>
      </c>
      <c r="FK114" s="21">
        <f>IF(FK$8="",0,FK98*условия!$R60*SUMIFS(условия!86:86,условия!$7:$7,"&lt;="&amp;FK$8,условия!$8:$8,"&gt;="&amp;FK$8))</f>
        <v>41999.999999999993</v>
      </c>
      <c r="FL114" s="21">
        <f>IF(FL$8="",0,FL98*условия!$R60*SUMIFS(условия!86:86,условия!$7:$7,"&lt;="&amp;FL$8,условия!$8:$8,"&gt;="&amp;FL$8))</f>
        <v>41999.999999999993</v>
      </c>
      <c r="FM114" s="21">
        <f>IF(FM$8="",0,FM98*условия!$R60*SUMIFS(условия!86:86,условия!$7:$7,"&lt;="&amp;FM$8,условия!$8:$8,"&gt;="&amp;FM$8))</f>
        <v>41999.999999999993</v>
      </c>
      <c r="FN114" s="21">
        <f>IF(FN$8="",0,FN98*условия!$R60*SUMIFS(условия!86:86,условия!$7:$7,"&lt;="&amp;FN$8,условия!$8:$8,"&gt;="&amp;FN$8))</f>
        <v>41999.999999999993</v>
      </c>
      <c r="FO114" s="21">
        <f>IF(FO$8="",0,FO98*условия!$R60*SUMIFS(условия!86:86,условия!$7:$7,"&lt;="&amp;FO$8,условия!$8:$8,"&gt;="&amp;FO$8))</f>
        <v>41999.999999999993</v>
      </c>
      <c r="FP114" s="21">
        <f>IF(FP$8="",0,FP98*условия!$R60*SUMIFS(условия!86:86,условия!$7:$7,"&lt;="&amp;FP$8,условия!$8:$8,"&gt;="&amp;FP$8))</f>
        <v>41999.999999999993</v>
      </c>
      <c r="FQ114" s="21">
        <f>IF(FQ$8="",0,FQ98*условия!$R60*SUMIFS(условия!86:86,условия!$7:$7,"&lt;="&amp;FQ$8,условия!$8:$8,"&gt;="&amp;FQ$8))</f>
        <v>41999.999999999993</v>
      </c>
      <c r="FR114" s="21">
        <f>IF(FR$8="",0,FR98*условия!$R60*SUMIFS(условия!86:86,условия!$7:$7,"&lt;="&amp;FR$8,условия!$8:$8,"&gt;="&amp;FR$8))</f>
        <v>41999.999999999993</v>
      </c>
      <c r="FS114" s="21">
        <f>IF(FS$8="",0,FS98*условия!$R60*SUMIFS(условия!86:86,условия!$7:$7,"&lt;="&amp;FS$8,условия!$8:$8,"&gt;="&amp;FS$8))</f>
        <v>41999.999999999993</v>
      </c>
      <c r="FT114" s="21">
        <f>IF(FT$8="",0,FT98*условия!$R60*SUMIFS(условия!86:86,условия!$7:$7,"&lt;="&amp;FT$8,условия!$8:$8,"&gt;="&amp;FT$8))</f>
        <v>41999.999999999993</v>
      </c>
      <c r="FU114" s="21">
        <f>IF(FU$8="",0,FU98*условия!$R60*SUMIFS(условия!86:86,условия!$7:$7,"&lt;="&amp;FU$8,условия!$8:$8,"&gt;="&amp;FU$8))</f>
        <v>41999.999999999993</v>
      </c>
      <c r="FV114" s="21">
        <f>IF(FV$8="",0,FV98*условия!$R60*SUMIFS(условия!86:86,условия!$7:$7,"&lt;="&amp;FV$8,условия!$8:$8,"&gt;="&amp;FV$8))</f>
        <v>41999.999999999993</v>
      </c>
      <c r="FW114" s="21">
        <f>IF(FW$8="",0,FW98*условия!$R60*SUMIFS(условия!86:86,условия!$7:$7,"&lt;="&amp;FW$8,условия!$8:$8,"&gt;="&amp;FW$8))</f>
        <v>41999.999999999993</v>
      </c>
      <c r="FX114" s="21">
        <f>IF(FX$8="",0,FX98*условия!$R60*SUMIFS(условия!86:86,условия!$7:$7,"&lt;="&amp;FX$8,условия!$8:$8,"&gt;="&amp;FX$8))</f>
        <v>41999.999999999993</v>
      </c>
      <c r="FY114" s="21">
        <f>IF(FY$8="",0,FY98*условия!$R60*SUMIFS(условия!86:86,условия!$7:$7,"&lt;="&amp;FY$8,условия!$8:$8,"&gt;="&amp;FY$8))</f>
        <v>41999.999999999993</v>
      </c>
      <c r="FZ114" s="21">
        <f>IF(FZ$8="",0,FZ98*условия!$R60*SUMIFS(условия!86:86,условия!$7:$7,"&lt;="&amp;FZ$8,условия!$8:$8,"&gt;="&amp;FZ$8))</f>
        <v>41999.999999999993</v>
      </c>
      <c r="GA114" s="21">
        <f>IF(GA$8="",0,GA98*условия!$R60*SUMIFS(условия!86:86,условия!$7:$7,"&lt;="&amp;GA$8,условия!$8:$8,"&gt;="&amp;GA$8))</f>
        <v>41999.999999999993</v>
      </c>
      <c r="GB114" s="21">
        <f>IF(GB$8="",0,GB98*условия!$R60*SUMIFS(условия!86:86,условия!$7:$7,"&lt;="&amp;GB$8,условия!$8:$8,"&gt;="&amp;GB$8))</f>
        <v>41999.999999999993</v>
      </c>
      <c r="GC114" s="21">
        <f>IF(GC$8="",0,GC98*условия!$R60*SUMIFS(условия!86:86,условия!$7:$7,"&lt;="&amp;GC$8,условия!$8:$8,"&gt;="&amp;GC$8))</f>
        <v>41999.999999999993</v>
      </c>
      <c r="GD114" s="21">
        <f>IF(GD$8="",0,GD98*условия!$R60*SUMIFS(условия!86:86,условия!$7:$7,"&lt;="&amp;GD$8,условия!$8:$8,"&gt;="&amp;GD$8))</f>
        <v>54000.000000000007</v>
      </c>
      <c r="GE114" s="21">
        <f>IF(GE$8="",0,GE98*условия!$R60*SUMIFS(условия!86:86,условия!$7:$7,"&lt;="&amp;GE$8,условия!$8:$8,"&gt;="&amp;GE$8))</f>
        <v>54000.000000000007</v>
      </c>
      <c r="GF114" s="21">
        <f>IF(GF$8="",0,GF98*условия!$R60*SUMIFS(условия!86:86,условия!$7:$7,"&lt;="&amp;GF$8,условия!$8:$8,"&gt;="&amp;GF$8))</f>
        <v>54000.000000000007</v>
      </c>
      <c r="GG114" s="21">
        <f>IF(GG$8="",0,GG98*условия!$R60*SUMIFS(условия!86:86,условия!$7:$7,"&lt;="&amp;GG$8,условия!$8:$8,"&gt;="&amp;GG$8))</f>
        <v>54000.000000000007</v>
      </c>
      <c r="GH114" s="21">
        <f>IF(GH$8="",0,GH98*условия!$R60*SUMIFS(условия!86:86,условия!$7:$7,"&lt;="&amp;GH$8,условия!$8:$8,"&gt;="&amp;GH$8))</f>
        <v>54000.000000000007</v>
      </c>
      <c r="GI114" s="21">
        <f>IF(GI$8="",0,GI98*условия!$R60*SUMIFS(условия!86:86,условия!$7:$7,"&lt;="&amp;GI$8,условия!$8:$8,"&gt;="&amp;GI$8))</f>
        <v>54000.000000000007</v>
      </c>
      <c r="GJ114" s="21">
        <f>IF(GJ$8="",0,GJ98*условия!$R60*SUMIFS(условия!86:86,условия!$7:$7,"&lt;="&amp;GJ$8,условия!$8:$8,"&gt;="&amp;GJ$8))</f>
        <v>54000.000000000007</v>
      </c>
      <c r="GK114" s="21">
        <f>IF(GK$8="",0,GK98*условия!$R60*SUMIFS(условия!86:86,условия!$7:$7,"&lt;="&amp;GK$8,условия!$8:$8,"&gt;="&amp;GK$8))</f>
        <v>54000.000000000007</v>
      </c>
      <c r="GL114" s="21">
        <f>IF(GL$8="",0,GL98*условия!$R60*SUMIFS(условия!86:86,условия!$7:$7,"&lt;="&amp;GL$8,условия!$8:$8,"&gt;="&amp;GL$8))</f>
        <v>54000.000000000007</v>
      </c>
      <c r="GM114" s="21">
        <f>IF(GM$8="",0,GM98*условия!$R60*SUMIFS(условия!86:86,условия!$7:$7,"&lt;="&amp;GM$8,условия!$8:$8,"&gt;="&amp;GM$8))</f>
        <v>54000.000000000007</v>
      </c>
      <c r="GN114" s="21">
        <f>IF(GN$8="",0,GN98*условия!$R60*SUMIFS(условия!86:86,условия!$7:$7,"&lt;="&amp;GN$8,условия!$8:$8,"&gt;="&amp;GN$8))</f>
        <v>54000.000000000007</v>
      </c>
      <c r="GO114" s="21">
        <f>IF(GO$8="",0,GO98*условия!$R60*SUMIFS(условия!86:86,условия!$7:$7,"&lt;="&amp;GO$8,условия!$8:$8,"&gt;="&amp;GO$8))</f>
        <v>54000.000000000007</v>
      </c>
      <c r="GP114" s="21">
        <f>IF(GP$8="",0,GP98*условия!$R60*SUMIFS(условия!86:86,условия!$7:$7,"&lt;="&amp;GP$8,условия!$8:$8,"&gt;="&amp;GP$8))</f>
        <v>54000.000000000007</v>
      </c>
      <c r="GQ114" s="21">
        <f>IF(GQ$8="",0,GQ98*условия!$R60*SUMIFS(условия!86:86,условия!$7:$7,"&lt;="&amp;GQ$8,условия!$8:$8,"&gt;="&amp;GQ$8))</f>
        <v>54000.000000000007</v>
      </c>
      <c r="GR114" s="21">
        <f>IF(GR$8="",0,GR98*условия!$R60*SUMIFS(условия!86:86,условия!$7:$7,"&lt;="&amp;GR$8,условия!$8:$8,"&gt;="&amp;GR$8))</f>
        <v>54000.000000000007</v>
      </c>
      <c r="GS114" s="21">
        <f>IF(GS$8="",0,GS98*условия!$R60*SUMIFS(условия!86:86,условия!$7:$7,"&lt;="&amp;GS$8,условия!$8:$8,"&gt;="&amp;GS$8))</f>
        <v>54000.000000000007</v>
      </c>
      <c r="GT114" s="21">
        <f>IF(GT$8="",0,GT98*условия!$R60*SUMIFS(условия!86:86,условия!$7:$7,"&lt;="&amp;GT$8,условия!$8:$8,"&gt;="&amp;GT$8))</f>
        <v>54000.000000000007</v>
      </c>
      <c r="GU114" s="21">
        <f>IF(GU$8="",0,GU98*условия!$R60*SUMIFS(условия!86:86,условия!$7:$7,"&lt;="&amp;GU$8,условия!$8:$8,"&gt;="&amp;GU$8))</f>
        <v>54000.000000000007</v>
      </c>
      <c r="GV114" s="21">
        <f>IF(GV$8="",0,GV98*условия!$R60*SUMIFS(условия!86:86,условия!$7:$7,"&lt;="&amp;GV$8,условия!$8:$8,"&gt;="&amp;GV$8))</f>
        <v>54000.000000000007</v>
      </c>
      <c r="GW114" s="21">
        <f>IF(GW$8="",0,GW98*условия!$R60*SUMIFS(условия!86:86,условия!$7:$7,"&lt;="&amp;GW$8,условия!$8:$8,"&gt;="&amp;GW$8))</f>
        <v>54000.000000000007</v>
      </c>
      <c r="GX114" s="21">
        <f>IF(GX$8="",0,GX98*условия!$R60*SUMIFS(условия!86:86,условия!$7:$7,"&lt;="&amp;GX$8,условия!$8:$8,"&gt;="&amp;GX$8))</f>
        <v>54000.000000000007</v>
      </c>
      <c r="GY114" s="21">
        <f>IF(GY$8="",0,GY98*условия!$R60*SUMIFS(условия!86:86,условия!$7:$7,"&lt;="&amp;GY$8,условия!$8:$8,"&gt;="&amp;GY$8))</f>
        <v>54000.000000000007</v>
      </c>
      <c r="GZ114" s="21">
        <f>IF(GZ$8="",0,GZ98*условия!$R60*SUMIFS(условия!86:86,условия!$7:$7,"&lt;="&amp;GZ$8,условия!$8:$8,"&gt;="&amp;GZ$8))</f>
        <v>54000.000000000007</v>
      </c>
      <c r="HA114" s="21">
        <f>IF(HA$8="",0,HA98*условия!$R60*SUMIFS(условия!86:86,условия!$7:$7,"&lt;="&amp;HA$8,условия!$8:$8,"&gt;="&amp;HA$8))</f>
        <v>54000.000000000007</v>
      </c>
      <c r="HB114" s="21">
        <f>IF(HB$8="",0,HB98*условия!$R60*SUMIFS(условия!86:86,условия!$7:$7,"&lt;="&amp;HB$8,условия!$8:$8,"&gt;="&amp;HB$8))</f>
        <v>54000.000000000007</v>
      </c>
      <c r="HC114" s="21">
        <f>IF(HC$8="",0,HC98*условия!$R60*SUMIFS(условия!86:86,условия!$7:$7,"&lt;="&amp;HC$8,условия!$8:$8,"&gt;="&amp;HC$8))</f>
        <v>54000.000000000007</v>
      </c>
      <c r="HD114" s="21">
        <f>IF(HD$8="",0,HD98*условия!$R60*SUMIFS(условия!86:86,условия!$7:$7,"&lt;="&amp;HD$8,условия!$8:$8,"&gt;="&amp;HD$8))</f>
        <v>54000.000000000007</v>
      </c>
      <c r="HE114" s="21">
        <f>IF(HE$8="",0,HE98*условия!$R60*SUMIFS(условия!86:86,условия!$7:$7,"&lt;="&amp;HE$8,условия!$8:$8,"&gt;="&amp;HE$8))</f>
        <v>54000.000000000007</v>
      </c>
      <c r="HF114" s="21">
        <f>IF(HF$8="",0,HF98*условия!$R60*SUMIFS(условия!86:86,условия!$7:$7,"&lt;="&amp;HF$8,условия!$8:$8,"&gt;="&amp;HF$8))</f>
        <v>54000.000000000007</v>
      </c>
      <c r="HG114" s="21">
        <f>IF(HG$8="",0,HG98*условия!$R60*SUMIFS(условия!86:86,условия!$7:$7,"&lt;="&amp;HG$8,условия!$8:$8,"&gt;="&amp;HG$8))</f>
        <v>54000.000000000007</v>
      </c>
      <c r="HH114" s="21">
        <f>IF(HH$8="",0,HH98*условия!$R60*SUMIFS(условия!86:86,условия!$7:$7,"&lt;="&amp;HH$8,условия!$8:$8,"&gt;="&amp;HH$8))</f>
        <v>54000.000000000007</v>
      </c>
      <c r="HI114" s="21">
        <f>IF(HI$8="",0,HI98*условия!$R60*SUMIFS(условия!86:86,условия!$7:$7,"&lt;="&amp;HI$8,условия!$8:$8,"&gt;="&amp;HI$8))</f>
        <v>66000</v>
      </c>
      <c r="HJ114" s="21">
        <f>IF(HJ$8="",0,HJ98*условия!$R60*SUMIFS(условия!86:86,условия!$7:$7,"&lt;="&amp;HJ$8,условия!$8:$8,"&gt;="&amp;HJ$8))</f>
        <v>66000</v>
      </c>
      <c r="HK114" s="21">
        <f>IF(HK$8="",0,HK98*условия!$R60*SUMIFS(условия!86:86,условия!$7:$7,"&lt;="&amp;HK$8,условия!$8:$8,"&gt;="&amp;HK$8))</f>
        <v>66000</v>
      </c>
      <c r="HL114" s="21">
        <f>IF(HL$8="",0,HL98*условия!$R60*SUMIFS(условия!86:86,условия!$7:$7,"&lt;="&amp;HL$8,условия!$8:$8,"&gt;="&amp;HL$8))</f>
        <v>66000</v>
      </c>
      <c r="HM114" s="21">
        <f>IF(HM$8="",0,HM98*условия!$R60*SUMIFS(условия!86:86,условия!$7:$7,"&lt;="&amp;HM$8,условия!$8:$8,"&gt;="&amp;HM$8))</f>
        <v>66000</v>
      </c>
      <c r="HN114" s="21">
        <f>IF(HN$8="",0,HN98*условия!$R60*SUMIFS(условия!86:86,условия!$7:$7,"&lt;="&amp;HN$8,условия!$8:$8,"&gt;="&amp;HN$8))</f>
        <v>66000</v>
      </c>
      <c r="HO114" s="21">
        <f>IF(HO$8="",0,HO98*условия!$R60*SUMIFS(условия!86:86,условия!$7:$7,"&lt;="&amp;HO$8,условия!$8:$8,"&gt;="&amp;HO$8))</f>
        <v>66000</v>
      </c>
      <c r="HP114" s="21">
        <f>IF(HP$8="",0,HP98*условия!$R60*SUMIFS(условия!86:86,условия!$7:$7,"&lt;="&amp;HP$8,условия!$8:$8,"&gt;="&amp;HP$8))</f>
        <v>66000</v>
      </c>
      <c r="HQ114" s="21">
        <f>IF(HQ$8="",0,HQ98*условия!$R60*SUMIFS(условия!86:86,условия!$7:$7,"&lt;="&amp;HQ$8,условия!$8:$8,"&gt;="&amp;HQ$8))</f>
        <v>66000</v>
      </c>
      <c r="HR114" s="21">
        <f>IF(HR$8="",0,HR98*условия!$R60*SUMIFS(условия!86:86,условия!$7:$7,"&lt;="&amp;HR$8,условия!$8:$8,"&gt;="&amp;HR$8))</f>
        <v>66000</v>
      </c>
      <c r="HS114" s="21">
        <f>IF(HS$8="",0,HS98*условия!$R60*SUMIFS(условия!86:86,условия!$7:$7,"&lt;="&amp;HS$8,условия!$8:$8,"&gt;="&amp;HS$8))</f>
        <v>66000</v>
      </c>
      <c r="HT114" s="21">
        <f>IF(HT$8="",0,HT98*условия!$R60*SUMIFS(условия!86:86,условия!$7:$7,"&lt;="&amp;HT$8,условия!$8:$8,"&gt;="&amp;HT$8))</f>
        <v>66000</v>
      </c>
      <c r="HU114" s="21">
        <f>IF(HU$8="",0,HU98*условия!$R60*SUMIFS(условия!86:86,условия!$7:$7,"&lt;="&amp;HU$8,условия!$8:$8,"&gt;="&amp;HU$8))</f>
        <v>66000</v>
      </c>
      <c r="HV114" s="21">
        <f>IF(HV$8="",0,HV98*условия!$R60*SUMIFS(условия!86:86,условия!$7:$7,"&lt;="&amp;HV$8,условия!$8:$8,"&gt;="&amp;HV$8))</f>
        <v>66000</v>
      </c>
      <c r="HW114" s="21">
        <f>IF(HW$8="",0,HW98*условия!$R60*SUMIFS(условия!86:86,условия!$7:$7,"&lt;="&amp;HW$8,условия!$8:$8,"&gt;="&amp;HW$8))</f>
        <v>66000</v>
      </c>
      <c r="HX114" s="21">
        <f>IF(HX$8="",0,HX98*условия!$R60*SUMIFS(условия!86:86,условия!$7:$7,"&lt;="&amp;HX$8,условия!$8:$8,"&gt;="&amp;HX$8))</f>
        <v>66000</v>
      </c>
      <c r="HY114" s="21">
        <f>IF(HY$8="",0,HY98*условия!$R60*SUMIFS(условия!86:86,условия!$7:$7,"&lt;="&amp;HY$8,условия!$8:$8,"&gt;="&amp;HY$8))</f>
        <v>66000</v>
      </c>
      <c r="HZ114" s="21">
        <f>IF(HZ$8="",0,HZ98*условия!$R60*SUMIFS(условия!86:86,условия!$7:$7,"&lt;="&amp;HZ$8,условия!$8:$8,"&gt;="&amp;HZ$8))</f>
        <v>66000</v>
      </c>
      <c r="IA114" s="21">
        <f>IF(IA$8="",0,IA98*условия!$R60*SUMIFS(условия!86:86,условия!$7:$7,"&lt;="&amp;IA$8,условия!$8:$8,"&gt;="&amp;IA$8))</f>
        <v>66000</v>
      </c>
      <c r="IB114" s="21">
        <f>IF(IB$8="",0,IB98*условия!$R60*SUMIFS(условия!86:86,условия!$7:$7,"&lt;="&amp;IB$8,условия!$8:$8,"&gt;="&amp;IB$8))</f>
        <v>66000</v>
      </c>
      <c r="IC114" s="21">
        <f>IF(IC$8="",0,IC98*условия!$R60*SUMIFS(условия!86:86,условия!$7:$7,"&lt;="&amp;IC$8,условия!$8:$8,"&gt;="&amp;IC$8))</f>
        <v>66000</v>
      </c>
      <c r="ID114" s="21">
        <f>IF(ID$8="",0,ID98*условия!$R60*SUMIFS(условия!86:86,условия!$7:$7,"&lt;="&amp;ID$8,условия!$8:$8,"&gt;="&amp;ID$8))</f>
        <v>66000</v>
      </c>
      <c r="IE114" s="21">
        <f>IF(IE$8="",0,IE98*условия!$R60*SUMIFS(условия!86:86,условия!$7:$7,"&lt;="&amp;IE$8,условия!$8:$8,"&gt;="&amp;IE$8))</f>
        <v>66000</v>
      </c>
      <c r="IF114" s="21">
        <f>IF(IF$8="",0,IF98*условия!$R60*SUMIFS(условия!86:86,условия!$7:$7,"&lt;="&amp;IF$8,условия!$8:$8,"&gt;="&amp;IF$8))</f>
        <v>66000</v>
      </c>
      <c r="IG114" s="21">
        <f>IF(IG$8="",0,IG98*условия!$R60*SUMIFS(условия!86:86,условия!$7:$7,"&lt;="&amp;IG$8,условия!$8:$8,"&gt;="&amp;IG$8))</f>
        <v>66000</v>
      </c>
      <c r="IH114" s="21">
        <f>IF(IH$8="",0,IH98*условия!$R60*SUMIFS(условия!86:86,условия!$7:$7,"&lt;="&amp;IH$8,условия!$8:$8,"&gt;="&amp;IH$8))</f>
        <v>66000</v>
      </c>
      <c r="II114" s="21">
        <f>IF(II$8="",0,II98*условия!$R60*SUMIFS(условия!86:86,условия!$7:$7,"&lt;="&amp;II$8,условия!$8:$8,"&gt;="&amp;II$8))</f>
        <v>66000</v>
      </c>
      <c r="IJ114" s="21">
        <f>IF(IJ$8="",0,IJ98*условия!$R60*SUMIFS(условия!86:86,условия!$7:$7,"&lt;="&amp;IJ$8,условия!$8:$8,"&gt;="&amp;IJ$8))</f>
        <v>66000</v>
      </c>
      <c r="IK114" s="21">
        <f>IF(IK$8="",0,IK98*условия!$R60*SUMIFS(условия!86:86,условия!$7:$7,"&lt;="&amp;IK$8,условия!$8:$8,"&gt;="&amp;IK$8))</f>
        <v>66000</v>
      </c>
      <c r="IL114" s="21">
        <f>IF(IL$8="",0,IL98*условия!$R60*SUMIFS(условия!86:86,условия!$7:$7,"&lt;="&amp;IL$8,условия!$8:$8,"&gt;="&amp;IL$8))</f>
        <v>66000</v>
      </c>
      <c r="IM114" s="21">
        <f>IF(IM$8="",0,IM98*условия!$R60*SUMIFS(условия!86:86,условия!$7:$7,"&lt;="&amp;IM$8,условия!$8:$8,"&gt;="&amp;IM$8))</f>
        <v>66000</v>
      </c>
      <c r="IN114" s="21">
        <f>IF(IN$8="",0,IN98*условия!$R60*SUMIFS(условия!86:86,условия!$7:$7,"&lt;="&amp;IN$8,условия!$8:$8,"&gt;="&amp;IN$8))</f>
        <v>0</v>
      </c>
      <c r="IO114" s="21">
        <f>IF(IO$8="",0,IO98*условия!$R60*SUMIFS(условия!86:86,условия!$7:$7,"&lt;="&amp;IO$8,условия!$8:$8,"&gt;="&amp;IO$8))</f>
        <v>0</v>
      </c>
      <c r="IP114" s="21">
        <f>IF(IP$8="",0,IP98*условия!$R60*SUMIFS(условия!86:86,условия!$7:$7,"&lt;="&amp;IP$8,условия!$8:$8,"&gt;="&amp;IP$8))</f>
        <v>90000</v>
      </c>
      <c r="IQ114" s="21">
        <f>IF(IQ$8="",0,IQ98*условия!$R60*SUMIFS(условия!86:86,условия!$7:$7,"&lt;="&amp;IQ$8,условия!$8:$8,"&gt;="&amp;IQ$8))</f>
        <v>90000</v>
      </c>
      <c r="IR114" s="21">
        <f>IF(IR$8="",0,IR98*условия!$R60*SUMIFS(условия!86:86,условия!$7:$7,"&lt;="&amp;IR$8,условия!$8:$8,"&gt;="&amp;IR$8))</f>
        <v>90000</v>
      </c>
      <c r="IS114" s="21">
        <f>IF(IS$8="",0,IS98*условия!$R60*SUMIFS(условия!86:86,условия!$7:$7,"&lt;="&amp;IS$8,условия!$8:$8,"&gt;="&amp;IS$8))</f>
        <v>90000</v>
      </c>
      <c r="IT114" s="21">
        <f>IF(IT$8="",0,IT98*условия!$R60*SUMIFS(условия!86:86,условия!$7:$7,"&lt;="&amp;IT$8,условия!$8:$8,"&gt;="&amp;IT$8))</f>
        <v>90000</v>
      </c>
      <c r="IU114" s="21">
        <f>IF(IU$8="",0,IU98*условия!$R60*SUMIFS(условия!86:86,условия!$7:$7,"&lt;="&amp;IU$8,условия!$8:$8,"&gt;="&amp;IU$8))</f>
        <v>90000</v>
      </c>
      <c r="IV114" s="21">
        <f>IF(IV$8="",0,IV98*условия!$R60*SUMIFS(условия!86:86,условия!$7:$7,"&lt;="&amp;IV$8,условия!$8:$8,"&gt;="&amp;IV$8))</f>
        <v>90000</v>
      </c>
      <c r="IW114" s="21">
        <f>IF(IW$8="",0,IW98*условия!$R60*SUMIFS(условия!86:86,условия!$7:$7,"&lt;="&amp;IW$8,условия!$8:$8,"&gt;="&amp;IW$8))</f>
        <v>90000</v>
      </c>
      <c r="IX114" s="21">
        <f>IF(IX$8="",0,IX98*условия!$R60*SUMIFS(условия!86:86,условия!$7:$7,"&lt;="&amp;IX$8,условия!$8:$8,"&gt;="&amp;IX$8))</f>
        <v>90000</v>
      </c>
      <c r="IY114" s="21">
        <f>IF(IY$8="",0,IY98*условия!$R60*SUMIFS(условия!86:86,условия!$7:$7,"&lt;="&amp;IY$8,условия!$8:$8,"&gt;="&amp;IY$8))</f>
        <v>90000</v>
      </c>
      <c r="IZ114" s="21">
        <f>IF(IZ$8="",0,IZ98*условия!$R60*SUMIFS(условия!86:86,условия!$7:$7,"&lt;="&amp;IZ$8,условия!$8:$8,"&gt;="&amp;IZ$8))</f>
        <v>90000</v>
      </c>
      <c r="JA114" s="21">
        <f>IF(JA$8="",0,JA98*условия!$R60*SUMIFS(условия!86:86,условия!$7:$7,"&lt;="&amp;JA$8,условия!$8:$8,"&gt;="&amp;JA$8))</f>
        <v>90000</v>
      </c>
      <c r="JB114" s="21">
        <f>IF(JB$8="",0,JB98*условия!$R60*SUMIFS(условия!86:86,условия!$7:$7,"&lt;="&amp;JB$8,условия!$8:$8,"&gt;="&amp;JB$8))</f>
        <v>90000</v>
      </c>
      <c r="JC114" s="21">
        <f>IF(JC$8="",0,JC98*условия!$R60*SUMIFS(условия!86:86,условия!$7:$7,"&lt;="&amp;JC$8,условия!$8:$8,"&gt;="&amp;JC$8))</f>
        <v>90000</v>
      </c>
      <c r="JD114" s="21">
        <f>IF(JD$8="",0,JD98*условия!$R60*SUMIFS(условия!86:86,условия!$7:$7,"&lt;="&amp;JD$8,условия!$8:$8,"&gt;="&amp;JD$8))</f>
        <v>90000</v>
      </c>
      <c r="JE114" s="21">
        <f>IF(JE$8="",0,JE98*условия!$R60*SUMIFS(условия!86:86,условия!$7:$7,"&lt;="&amp;JE$8,условия!$8:$8,"&gt;="&amp;JE$8))</f>
        <v>90000</v>
      </c>
      <c r="JF114" s="21">
        <f>IF(JF$8="",0,JF98*условия!$R60*SUMIFS(условия!86:86,условия!$7:$7,"&lt;="&amp;JF$8,условия!$8:$8,"&gt;="&amp;JF$8))</f>
        <v>90000</v>
      </c>
      <c r="JG114" s="21">
        <f>IF(JG$8="",0,JG98*условия!$R60*SUMIFS(условия!86:86,условия!$7:$7,"&lt;="&amp;JG$8,условия!$8:$8,"&gt;="&amp;JG$8))</f>
        <v>90000</v>
      </c>
      <c r="JH114" s="21">
        <f>IF(JH$8="",0,JH98*условия!$R60*SUMIFS(условия!86:86,условия!$7:$7,"&lt;="&amp;JH$8,условия!$8:$8,"&gt;="&amp;JH$8))</f>
        <v>90000</v>
      </c>
      <c r="JI114" s="21">
        <f>IF(JI$8="",0,JI98*условия!$R60*SUMIFS(условия!86:86,условия!$7:$7,"&lt;="&amp;JI$8,условия!$8:$8,"&gt;="&amp;JI$8))</f>
        <v>90000</v>
      </c>
      <c r="JJ114" s="21">
        <f>IF(JJ$8="",0,JJ98*условия!$R60*SUMIFS(условия!86:86,условия!$7:$7,"&lt;="&amp;JJ$8,условия!$8:$8,"&gt;="&amp;JJ$8))</f>
        <v>90000</v>
      </c>
      <c r="JK114" s="21">
        <f>IF(JK$8="",0,JK98*условия!$R60*SUMIFS(условия!86:86,условия!$7:$7,"&lt;="&amp;JK$8,условия!$8:$8,"&gt;="&amp;JK$8))</f>
        <v>90000</v>
      </c>
      <c r="JL114" s="21">
        <f>IF(JL$8="",0,JL98*условия!$R60*SUMIFS(условия!86:86,условия!$7:$7,"&lt;="&amp;JL$8,условия!$8:$8,"&gt;="&amp;JL$8))</f>
        <v>90000</v>
      </c>
      <c r="JM114" s="21">
        <f>IF(JM$8="",0,JM98*условия!$R60*SUMIFS(условия!86:86,условия!$7:$7,"&lt;="&amp;JM$8,условия!$8:$8,"&gt;="&amp;JM$8))</f>
        <v>90000</v>
      </c>
      <c r="JN114" s="21">
        <f>IF(JN$8="",0,JN98*условия!$R60*SUMIFS(условия!86:86,условия!$7:$7,"&lt;="&amp;JN$8,условия!$8:$8,"&gt;="&amp;JN$8))</f>
        <v>90000</v>
      </c>
      <c r="JO114" s="21">
        <f>IF(JO$8="",0,JO98*условия!$R60*SUMIFS(условия!86:86,условия!$7:$7,"&lt;="&amp;JO$8,условия!$8:$8,"&gt;="&amp;JO$8))</f>
        <v>90000</v>
      </c>
      <c r="JP114" s="21">
        <f>IF(JP$8="",0,JP98*условия!$R60*SUMIFS(условия!86:86,условия!$7:$7,"&lt;="&amp;JP$8,условия!$8:$8,"&gt;="&amp;JP$8))</f>
        <v>90000</v>
      </c>
      <c r="JQ114" s="21">
        <f>IF(JQ$8="",0,JQ98*условия!$R60*SUMIFS(условия!86:86,условия!$7:$7,"&lt;="&amp;JQ$8,условия!$8:$8,"&gt;="&amp;JQ$8))</f>
        <v>90000</v>
      </c>
      <c r="JR114" s="21">
        <f>IF(JR$8="",0,JR98*условия!$R60*SUMIFS(условия!86:86,условия!$7:$7,"&lt;="&amp;JR$8,условия!$8:$8,"&gt;="&amp;JR$8))</f>
        <v>116999.99999999994</v>
      </c>
      <c r="JS114" s="21">
        <f>IF(JS$8="",0,JS98*условия!$R60*SUMIFS(условия!86:86,условия!$7:$7,"&lt;="&amp;JS$8,условия!$8:$8,"&gt;="&amp;JS$8))</f>
        <v>116999.99999999994</v>
      </c>
      <c r="JT114" s="21">
        <f>IF(JT$8="",0,JT98*условия!$R60*SUMIFS(условия!86:86,условия!$7:$7,"&lt;="&amp;JT$8,условия!$8:$8,"&gt;="&amp;JT$8))</f>
        <v>116999.99999999994</v>
      </c>
      <c r="JU114" s="21">
        <f>IF(JU$8="",0,JU98*условия!$R60*SUMIFS(условия!86:86,условия!$7:$7,"&lt;="&amp;JU$8,условия!$8:$8,"&gt;="&amp;JU$8))</f>
        <v>116999.99999999994</v>
      </c>
      <c r="JV114" s="21">
        <f>IF(JV$8="",0,JV98*условия!$R60*SUMIFS(условия!86:86,условия!$7:$7,"&lt;="&amp;JV$8,условия!$8:$8,"&gt;="&amp;JV$8))</f>
        <v>116999.99999999994</v>
      </c>
      <c r="JW114" s="21">
        <f>IF(JW$8="",0,JW98*условия!$R60*SUMIFS(условия!86:86,условия!$7:$7,"&lt;="&amp;JW$8,условия!$8:$8,"&gt;="&amp;JW$8))</f>
        <v>116999.99999999994</v>
      </c>
      <c r="JX114" s="21">
        <f>IF(JX$8="",0,JX98*условия!$R60*SUMIFS(условия!86:86,условия!$7:$7,"&lt;="&amp;JX$8,условия!$8:$8,"&gt;="&amp;JX$8))</f>
        <v>116999.99999999994</v>
      </c>
      <c r="JY114" s="21">
        <f>IF(JY$8="",0,JY98*условия!$R60*SUMIFS(условия!86:86,условия!$7:$7,"&lt;="&amp;JY$8,условия!$8:$8,"&gt;="&amp;JY$8))</f>
        <v>116999.99999999994</v>
      </c>
      <c r="JZ114" s="21">
        <f>IF(JZ$8="",0,JZ98*условия!$R60*SUMIFS(условия!86:86,условия!$7:$7,"&lt;="&amp;JZ$8,условия!$8:$8,"&gt;="&amp;JZ$8))</f>
        <v>116999.99999999994</v>
      </c>
      <c r="KA114" s="21">
        <f>IF(KA$8="",0,KA98*условия!$R60*SUMIFS(условия!86:86,условия!$7:$7,"&lt;="&amp;KA$8,условия!$8:$8,"&gt;="&amp;KA$8))</f>
        <v>116999.99999999994</v>
      </c>
      <c r="KB114" s="21">
        <f>IF(KB$8="",0,KB98*условия!$R60*SUMIFS(условия!86:86,условия!$7:$7,"&lt;="&amp;KB$8,условия!$8:$8,"&gt;="&amp;KB$8))</f>
        <v>116999.99999999994</v>
      </c>
      <c r="KC114" s="21">
        <f>IF(KC$8="",0,KC98*условия!$R60*SUMIFS(условия!86:86,условия!$7:$7,"&lt;="&amp;KC$8,условия!$8:$8,"&gt;="&amp;KC$8))</f>
        <v>116999.99999999994</v>
      </c>
      <c r="KD114" s="21">
        <f>IF(KD$8="",0,KD98*условия!$R60*SUMIFS(условия!86:86,условия!$7:$7,"&lt;="&amp;KD$8,условия!$8:$8,"&gt;="&amp;KD$8))</f>
        <v>116999.99999999994</v>
      </c>
      <c r="KE114" s="21">
        <f>IF(KE$8="",0,KE98*условия!$R60*SUMIFS(условия!86:86,условия!$7:$7,"&lt;="&amp;KE$8,условия!$8:$8,"&gt;="&amp;KE$8))</f>
        <v>116999.99999999994</v>
      </c>
      <c r="KF114" s="21">
        <f>IF(KF$8="",0,KF98*условия!$R60*SUMIFS(условия!86:86,условия!$7:$7,"&lt;="&amp;KF$8,условия!$8:$8,"&gt;="&amp;KF$8))</f>
        <v>116999.99999999994</v>
      </c>
      <c r="KG114" s="21">
        <f>IF(KG$8="",0,KG98*условия!$R60*SUMIFS(условия!86:86,условия!$7:$7,"&lt;="&amp;KG$8,условия!$8:$8,"&gt;="&amp;KG$8))</f>
        <v>116999.99999999994</v>
      </c>
      <c r="KH114" s="21">
        <f>IF(KH$8="",0,KH98*условия!$R60*SUMIFS(условия!86:86,условия!$7:$7,"&lt;="&amp;KH$8,условия!$8:$8,"&gt;="&amp;KH$8))</f>
        <v>116999.99999999994</v>
      </c>
      <c r="KI114" s="21">
        <f>IF(KI$8="",0,KI98*условия!$R60*SUMIFS(условия!86:86,условия!$7:$7,"&lt;="&amp;KI$8,условия!$8:$8,"&gt;="&amp;KI$8))</f>
        <v>116999.99999999994</v>
      </c>
      <c r="KJ114" s="21">
        <f>IF(KJ$8="",0,KJ98*условия!$R60*SUMIFS(условия!86:86,условия!$7:$7,"&lt;="&amp;KJ$8,условия!$8:$8,"&gt;="&amp;KJ$8))</f>
        <v>116999.99999999994</v>
      </c>
      <c r="KK114" s="21">
        <f>IF(KK$8="",0,KK98*условия!$R60*SUMIFS(условия!86:86,условия!$7:$7,"&lt;="&amp;KK$8,условия!$8:$8,"&gt;="&amp;KK$8))</f>
        <v>116999.99999999994</v>
      </c>
      <c r="KL114" s="21">
        <f>IF(KL$8="",0,KL98*условия!$R60*SUMIFS(условия!86:86,условия!$7:$7,"&lt;="&amp;KL$8,условия!$8:$8,"&gt;="&amp;KL$8))</f>
        <v>116999.99999999994</v>
      </c>
      <c r="KM114" s="21">
        <f>IF(KM$8="",0,KM98*условия!$R60*SUMIFS(условия!86:86,условия!$7:$7,"&lt;="&amp;KM$8,условия!$8:$8,"&gt;="&amp;KM$8))</f>
        <v>116999.99999999994</v>
      </c>
      <c r="KN114" s="21">
        <f>IF(KN$8="",0,KN98*условия!$R60*SUMIFS(условия!86:86,условия!$7:$7,"&lt;="&amp;KN$8,условия!$8:$8,"&gt;="&amp;KN$8))</f>
        <v>116999.99999999994</v>
      </c>
      <c r="KO114" s="21">
        <f>IF(KO$8="",0,KO98*условия!$R60*SUMIFS(условия!86:86,условия!$7:$7,"&lt;="&amp;KO$8,условия!$8:$8,"&gt;="&amp;KO$8))</f>
        <v>116999.99999999994</v>
      </c>
      <c r="KP114" s="21">
        <f>IF(KP$8="",0,KP98*условия!$R60*SUMIFS(условия!86:86,условия!$7:$7,"&lt;="&amp;KP$8,условия!$8:$8,"&gt;="&amp;KP$8))</f>
        <v>116999.99999999994</v>
      </c>
      <c r="KQ114" s="21">
        <f>IF(KQ$8="",0,KQ98*условия!$R60*SUMIFS(условия!86:86,условия!$7:$7,"&lt;="&amp;KQ$8,условия!$8:$8,"&gt;="&amp;KQ$8))</f>
        <v>116999.99999999994</v>
      </c>
      <c r="KR114" s="21">
        <f>IF(KR$8="",0,KR98*условия!$R60*SUMIFS(условия!86:86,условия!$7:$7,"&lt;="&amp;KR$8,условия!$8:$8,"&gt;="&amp;KR$8))</f>
        <v>116999.99999999994</v>
      </c>
      <c r="KS114" s="21">
        <f>IF(KS$8="",0,KS98*условия!$R60*SUMIFS(условия!86:86,условия!$7:$7,"&lt;="&amp;KS$8,условия!$8:$8,"&gt;="&amp;KS$8))</f>
        <v>116999.99999999994</v>
      </c>
      <c r="KT114" s="21">
        <f>IF(KT$8="",0,KT98*условия!$R60*SUMIFS(условия!86:86,условия!$7:$7,"&lt;="&amp;KT$8,условия!$8:$8,"&gt;="&amp;KT$8))</f>
        <v>116999.99999999994</v>
      </c>
      <c r="KU114" s="21">
        <f>IF(KU$8="",0,KU98*условия!$R60*SUMIFS(условия!86:86,условия!$7:$7,"&lt;="&amp;KU$8,условия!$8:$8,"&gt;="&amp;KU$8))</f>
        <v>116999.99999999994</v>
      </c>
      <c r="KV114" s="21">
        <f>IF(KV$8="",0,KV98*условия!$R60*SUMIFS(условия!86:86,условия!$7:$7,"&lt;="&amp;KV$8,условия!$8:$8,"&gt;="&amp;KV$8))</f>
        <v>116999.99999999994</v>
      </c>
      <c r="KW114" s="21">
        <f>IF(KW$8="",0,KW98*условия!$R60*SUMIFS(условия!86:86,условия!$7:$7,"&lt;="&amp;KW$8,условия!$8:$8,"&gt;="&amp;KW$8))</f>
        <v>107999.99999999999</v>
      </c>
      <c r="KX114" s="21">
        <f>IF(KX$8="",0,KX98*условия!$R60*SUMIFS(условия!86:86,условия!$7:$7,"&lt;="&amp;KX$8,условия!$8:$8,"&gt;="&amp;KX$8))</f>
        <v>107999.99999999999</v>
      </c>
      <c r="KY114" s="21">
        <f>IF(KY$8="",0,KY98*условия!$R60*SUMIFS(условия!86:86,условия!$7:$7,"&lt;="&amp;KY$8,условия!$8:$8,"&gt;="&amp;KY$8))</f>
        <v>107999.99999999999</v>
      </c>
      <c r="KZ114" s="21">
        <f>IF(KZ$8="",0,KZ98*условия!$R60*SUMIFS(условия!86:86,условия!$7:$7,"&lt;="&amp;KZ$8,условия!$8:$8,"&gt;="&amp;KZ$8))</f>
        <v>107999.99999999999</v>
      </c>
      <c r="LA114" s="21">
        <f>IF(LA$8="",0,LA98*условия!$R60*SUMIFS(условия!86:86,условия!$7:$7,"&lt;="&amp;LA$8,условия!$8:$8,"&gt;="&amp;LA$8))</f>
        <v>107999.99999999999</v>
      </c>
      <c r="LB114" s="21">
        <f>IF(LB$8="",0,LB98*условия!$R60*SUMIFS(условия!86:86,условия!$7:$7,"&lt;="&amp;LB$8,условия!$8:$8,"&gt;="&amp;LB$8))</f>
        <v>107999.99999999999</v>
      </c>
      <c r="LC114" s="21">
        <f>IF(LC$8="",0,LC98*условия!$R60*SUMIFS(условия!86:86,условия!$7:$7,"&lt;="&amp;LC$8,условия!$8:$8,"&gt;="&amp;LC$8))</f>
        <v>107999.99999999999</v>
      </c>
      <c r="LD114" s="21">
        <f>IF(LD$8="",0,LD98*условия!$R60*SUMIFS(условия!86:86,условия!$7:$7,"&lt;="&amp;LD$8,условия!$8:$8,"&gt;="&amp;LD$8))</f>
        <v>107999.99999999999</v>
      </c>
      <c r="LE114" s="21">
        <f>IF(LE$8="",0,LE98*условия!$R60*SUMIFS(условия!86:86,условия!$7:$7,"&lt;="&amp;LE$8,условия!$8:$8,"&gt;="&amp;LE$8))</f>
        <v>107999.99999999999</v>
      </c>
      <c r="LF114" s="21">
        <f>IF(LF$8="",0,LF98*условия!$R60*SUMIFS(условия!86:86,условия!$7:$7,"&lt;="&amp;LF$8,условия!$8:$8,"&gt;="&amp;LF$8))</f>
        <v>107999.99999999999</v>
      </c>
      <c r="LG114" s="21">
        <f>IF(LG$8="",0,LG98*условия!$R60*SUMIFS(условия!86:86,условия!$7:$7,"&lt;="&amp;LG$8,условия!$8:$8,"&gt;="&amp;LG$8))</f>
        <v>107999.99999999999</v>
      </c>
      <c r="LH114" s="21">
        <f>IF(LH$8="",0,LH98*условия!$R60*SUMIFS(условия!86:86,условия!$7:$7,"&lt;="&amp;LH$8,условия!$8:$8,"&gt;="&amp;LH$8))</f>
        <v>107999.99999999999</v>
      </c>
      <c r="LI114" s="21">
        <f>IF(LI$8="",0,LI98*условия!$R60*SUMIFS(условия!86:86,условия!$7:$7,"&lt;="&amp;LI$8,условия!$8:$8,"&gt;="&amp;LI$8))</f>
        <v>107999.99999999999</v>
      </c>
      <c r="LJ114" s="21">
        <f>IF(LJ$8="",0,LJ98*условия!$R60*SUMIFS(условия!86:86,условия!$7:$7,"&lt;="&amp;LJ$8,условия!$8:$8,"&gt;="&amp;LJ$8))</f>
        <v>107999.99999999999</v>
      </c>
      <c r="LK114" s="21">
        <f>IF(LK$8="",0,LK98*условия!$R60*SUMIFS(условия!86:86,условия!$7:$7,"&lt;="&amp;LK$8,условия!$8:$8,"&gt;="&amp;LK$8))</f>
        <v>107999.99999999999</v>
      </c>
      <c r="LL114" s="21">
        <f>IF(LL$8="",0,LL98*условия!$R60*SUMIFS(условия!86:86,условия!$7:$7,"&lt;="&amp;LL$8,условия!$8:$8,"&gt;="&amp;LL$8))</f>
        <v>107999.99999999999</v>
      </c>
      <c r="LM114" s="21">
        <f>IF(LM$8="",0,LM98*условия!$R60*SUMIFS(условия!86:86,условия!$7:$7,"&lt;="&amp;LM$8,условия!$8:$8,"&gt;="&amp;LM$8))</f>
        <v>107999.99999999999</v>
      </c>
      <c r="LN114" s="21">
        <f>IF(LN$8="",0,LN98*условия!$R60*SUMIFS(условия!86:86,условия!$7:$7,"&lt;="&amp;LN$8,условия!$8:$8,"&gt;="&amp;LN$8))</f>
        <v>107999.99999999999</v>
      </c>
      <c r="LO114" s="21">
        <f>IF(LO$8="",0,LO98*условия!$R60*SUMIFS(условия!86:86,условия!$7:$7,"&lt;="&amp;LO$8,условия!$8:$8,"&gt;="&amp;LO$8))</f>
        <v>107999.99999999999</v>
      </c>
      <c r="LP114" s="21">
        <f>IF(LP$8="",0,LP98*условия!$R60*SUMIFS(условия!86:86,условия!$7:$7,"&lt;="&amp;LP$8,условия!$8:$8,"&gt;="&amp;LP$8))</f>
        <v>107999.99999999999</v>
      </c>
      <c r="LQ114" s="21">
        <f>IF(LQ$8="",0,LQ98*условия!$R60*SUMIFS(условия!86:86,условия!$7:$7,"&lt;="&amp;LQ$8,условия!$8:$8,"&gt;="&amp;LQ$8))</f>
        <v>107999.99999999999</v>
      </c>
      <c r="LR114" s="21">
        <f>IF(LR$8="",0,LR98*условия!$R60*SUMIFS(условия!86:86,условия!$7:$7,"&lt;="&amp;LR$8,условия!$8:$8,"&gt;="&amp;LR$8))</f>
        <v>107999.99999999999</v>
      </c>
      <c r="LS114" s="21">
        <f>IF(LS$8="",0,LS98*условия!$R60*SUMIFS(условия!86:86,условия!$7:$7,"&lt;="&amp;LS$8,условия!$8:$8,"&gt;="&amp;LS$8))</f>
        <v>107999.99999999999</v>
      </c>
      <c r="LT114" s="21">
        <f>IF(LT$8="",0,LT98*условия!$R60*SUMIFS(условия!86:86,условия!$7:$7,"&lt;="&amp;LT$8,условия!$8:$8,"&gt;="&amp;LT$8))</f>
        <v>107999.99999999999</v>
      </c>
      <c r="LU114" s="21">
        <f>IF(LU$8="",0,LU98*условия!$R60*SUMIFS(условия!86:86,условия!$7:$7,"&lt;="&amp;LU$8,условия!$8:$8,"&gt;="&amp;LU$8))</f>
        <v>107999.99999999999</v>
      </c>
      <c r="LV114" s="21">
        <f>IF(LV$8="",0,LV98*условия!$R60*SUMIFS(условия!86:86,условия!$7:$7,"&lt;="&amp;LV$8,условия!$8:$8,"&gt;="&amp;LV$8))</f>
        <v>107999.99999999999</v>
      </c>
      <c r="LW114" s="21">
        <f>IF(LW$8="",0,LW98*условия!$R60*SUMIFS(условия!86:86,условия!$7:$7,"&lt;="&amp;LW$8,условия!$8:$8,"&gt;="&amp;LW$8))</f>
        <v>107999.99999999999</v>
      </c>
      <c r="LX114" s="21">
        <f>IF(LX$8="",0,LX98*условия!$R60*SUMIFS(условия!86:86,условия!$7:$7,"&lt;="&amp;LX$8,условия!$8:$8,"&gt;="&amp;LX$8))</f>
        <v>107999.99999999999</v>
      </c>
      <c r="LY114" s="21">
        <f>IF(LY$8="",0,LY98*условия!$R60*SUMIFS(условия!86:86,условия!$7:$7,"&lt;="&amp;LY$8,условия!$8:$8,"&gt;="&amp;LY$8))</f>
        <v>107999.99999999999</v>
      </c>
      <c r="LZ114" s="21">
        <f>IF(LZ$8="",0,LZ98*условия!$R60*SUMIFS(условия!86:86,условия!$7:$7,"&lt;="&amp;LZ$8,условия!$8:$8,"&gt;="&amp;LZ$8))</f>
        <v>107999.99999999999</v>
      </c>
      <c r="MA114" s="21">
        <f>IF(MA$8="",0,MA98*условия!$R60*SUMIFS(условия!86:86,условия!$7:$7,"&lt;="&amp;MA$8,условия!$8:$8,"&gt;="&amp;MA$8))</f>
        <v>84000</v>
      </c>
      <c r="MB114" s="21">
        <f>IF(MB$8="",0,MB98*условия!$R60*SUMIFS(условия!86:86,условия!$7:$7,"&lt;="&amp;MB$8,условия!$8:$8,"&gt;="&amp;MB$8))</f>
        <v>84000</v>
      </c>
      <c r="MC114" s="21">
        <f>IF(MC$8="",0,MC98*условия!$R60*SUMIFS(условия!86:86,условия!$7:$7,"&lt;="&amp;MC$8,условия!$8:$8,"&gt;="&amp;MC$8))</f>
        <v>84000</v>
      </c>
      <c r="MD114" s="21">
        <f>IF(MD$8="",0,MD98*условия!$R60*SUMIFS(условия!86:86,условия!$7:$7,"&lt;="&amp;MD$8,условия!$8:$8,"&gt;="&amp;MD$8))</f>
        <v>84000</v>
      </c>
      <c r="ME114" s="21">
        <f>IF(ME$8="",0,ME98*условия!$R60*SUMIFS(условия!86:86,условия!$7:$7,"&lt;="&amp;ME$8,условия!$8:$8,"&gt;="&amp;ME$8))</f>
        <v>84000</v>
      </c>
      <c r="MF114" s="21">
        <f>IF(MF$8="",0,MF98*условия!$R60*SUMIFS(условия!86:86,условия!$7:$7,"&lt;="&amp;MF$8,условия!$8:$8,"&gt;="&amp;MF$8))</f>
        <v>84000</v>
      </c>
      <c r="MG114" s="21">
        <f>IF(MG$8="",0,MG98*условия!$R60*SUMIFS(условия!86:86,условия!$7:$7,"&lt;="&amp;MG$8,условия!$8:$8,"&gt;="&amp;MG$8))</f>
        <v>84000</v>
      </c>
      <c r="MH114" s="21">
        <f>IF(MH$8="",0,MH98*условия!$R60*SUMIFS(условия!86:86,условия!$7:$7,"&lt;="&amp;MH$8,условия!$8:$8,"&gt;="&amp;MH$8))</f>
        <v>84000</v>
      </c>
      <c r="MI114" s="21">
        <f>IF(MI$8="",0,MI98*условия!$R60*SUMIFS(условия!86:86,условия!$7:$7,"&lt;="&amp;MI$8,условия!$8:$8,"&gt;="&amp;MI$8))</f>
        <v>84000</v>
      </c>
      <c r="MJ114" s="21">
        <f>IF(MJ$8="",0,MJ98*условия!$R60*SUMIFS(условия!86:86,условия!$7:$7,"&lt;="&amp;MJ$8,условия!$8:$8,"&gt;="&amp;MJ$8))</f>
        <v>84000</v>
      </c>
      <c r="MK114" s="21">
        <f>IF(MK$8="",0,MK98*условия!$R60*SUMIFS(условия!86:86,условия!$7:$7,"&lt;="&amp;MK$8,условия!$8:$8,"&gt;="&amp;MK$8))</f>
        <v>84000</v>
      </c>
      <c r="ML114" s="21">
        <f>IF(ML$8="",0,ML98*условия!$R60*SUMIFS(условия!86:86,условия!$7:$7,"&lt;="&amp;ML$8,условия!$8:$8,"&gt;="&amp;ML$8))</f>
        <v>84000</v>
      </c>
      <c r="MM114" s="21">
        <f>IF(MM$8="",0,MM98*условия!$R60*SUMIFS(условия!86:86,условия!$7:$7,"&lt;="&amp;MM$8,условия!$8:$8,"&gt;="&amp;MM$8))</f>
        <v>84000</v>
      </c>
      <c r="MN114" s="21">
        <f>IF(MN$8="",0,MN98*условия!$R60*SUMIFS(условия!86:86,условия!$7:$7,"&lt;="&amp;MN$8,условия!$8:$8,"&gt;="&amp;MN$8))</f>
        <v>84000</v>
      </c>
      <c r="MO114" s="21">
        <f>IF(MO$8="",0,MO98*условия!$R60*SUMIFS(условия!86:86,условия!$7:$7,"&lt;="&amp;MO$8,условия!$8:$8,"&gt;="&amp;MO$8))</f>
        <v>84000</v>
      </c>
      <c r="MP114" s="21">
        <f>IF(MP$8="",0,MP98*условия!$R60*SUMIFS(условия!86:86,условия!$7:$7,"&lt;="&amp;MP$8,условия!$8:$8,"&gt;="&amp;MP$8))</f>
        <v>84000</v>
      </c>
      <c r="MQ114" s="21">
        <f>IF(MQ$8="",0,MQ98*условия!$R60*SUMIFS(условия!86:86,условия!$7:$7,"&lt;="&amp;MQ$8,условия!$8:$8,"&gt;="&amp;MQ$8))</f>
        <v>84000</v>
      </c>
      <c r="MR114" s="21">
        <f>IF(MR$8="",0,MR98*условия!$R60*SUMIFS(условия!86:86,условия!$7:$7,"&lt;="&amp;MR$8,условия!$8:$8,"&gt;="&amp;MR$8))</f>
        <v>84000</v>
      </c>
      <c r="MS114" s="21">
        <f>IF(MS$8="",0,MS98*условия!$R60*SUMIFS(условия!86:86,условия!$7:$7,"&lt;="&amp;MS$8,условия!$8:$8,"&gt;="&amp;MS$8))</f>
        <v>84000</v>
      </c>
      <c r="MT114" s="21">
        <f>IF(MT$8="",0,MT98*условия!$R60*SUMIFS(условия!86:86,условия!$7:$7,"&lt;="&amp;MT$8,условия!$8:$8,"&gt;="&amp;MT$8))</f>
        <v>84000</v>
      </c>
      <c r="MU114" s="21">
        <f>IF(MU$8="",0,MU98*условия!$R60*SUMIFS(условия!86:86,условия!$7:$7,"&lt;="&amp;MU$8,условия!$8:$8,"&gt;="&amp;MU$8))</f>
        <v>84000</v>
      </c>
      <c r="MV114" s="21">
        <f>IF(MV$8="",0,MV98*условия!$R60*SUMIFS(условия!86:86,условия!$7:$7,"&lt;="&amp;MV$8,условия!$8:$8,"&gt;="&amp;MV$8))</f>
        <v>84000</v>
      </c>
      <c r="MW114" s="21">
        <f>IF(MW$8="",0,MW98*условия!$R60*SUMIFS(условия!86:86,условия!$7:$7,"&lt;="&amp;MW$8,условия!$8:$8,"&gt;="&amp;MW$8))</f>
        <v>84000</v>
      </c>
      <c r="MX114" s="21">
        <f>IF(MX$8="",0,MX98*условия!$R60*SUMIFS(условия!86:86,условия!$7:$7,"&lt;="&amp;MX$8,условия!$8:$8,"&gt;="&amp;MX$8))</f>
        <v>84000</v>
      </c>
      <c r="MY114" s="21">
        <f>IF(MY$8="",0,MY98*условия!$R60*SUMIFS(условия!86:86,условия!$7:$7,"&lt;="&amp;MY$8,условия!$8:$8,"&gt;="&amp;MY$8))</f>
        <v>84000</v>
      </c>
      <c r="MZ114" s="21">
        <f>IF(MZ$8="",0,MZ98*условия!$R60*SUMIFS(условия!86:86,условия!$7:$7,"&lt;="&amp;MZ$8,условия!$8:$8,"&gt;="&amp;MZ$8))</f>
        <v>84000</v>
      </c>
      <c r="NA114" s="21">
        <f>IF(NA$8="",0,NA98*условия!$R60*SUMIFS(условия!86:86,условия!$7:$7,"&lt;="&amp;NA$8,условия!$8:$8,"&gt;="&amp;NA$8))</f>
        <v>84000</v>
      </c>
      <c r="NB114" s="21">
        <f>IF(NB$8="",0,NB98*условия!$R60*SUMIFS(условия!86:86,условия!$7:$7,"&lt;="&amp;NB$8,условия!$8:$8,"&gt;="&amp;NB$8))</f>
        <v>84000</v>
      </c>
      <c r="NC114" s="21">
        <f>IF(NC$8="",0,NC98*условия!$R60*SUMIFS(условия!86:86,условия!$7:$7,"&lt;="&amp;NC$8,условия!$8:$8,"&gt;="&amp;NC$8))</f>
        <v>84000</v>
      </c>
      <c r="ND114" s="21">
        <f>IF(ND$8="",0,ND98*условия!$R60*SUMIFS(условия!86:86,условия!$7:$7,"&lt;="&amp;ND$8,условия!$8:$8,"&gt;="&amp;ND$8))</f>
        <v>84000</v>
      </c>
      <c r="NE114" s="21">
        <f>IF(NE$8="",0,NE98*условия!$R60*SUMIFS(условия!86:86,условия!$7:$7,"&lt;="&amp;NE$8,условия!$8:$8,"&gt;="&amp;NE$8))</f>
        <v>84000</v>
      </c>
      <c r="NF114" s="21">
        <f>IF(NF$8="",0,NF98*условия!$R60*SUMIFS(условия!86:86,условия!$7:$7,"&lt;="&amp;NF$8,условия!$8:$8,"&gt;="&amp;NF$8))</f>
        <v>91200.000000000015</v>
      </c>
      <c r="NG114" s="21">
        <f>IF(NG$8="",0,NG98*условия!$R60*SUMIFS(условия!86:86,условия!$7:$7,"&lt;="&amp;NG$8,условия!$8:$8,"&gt;="&amp;NG$8))</f>
        <v>91200.000000000015</v>
      </c>
      <c r="NH114" s="21">
        <f>IF(NH$8="",0,NH98*условия!$R60*SUMIFS(условия!86:86,условия!$7:$7,"&lt;="&amp;NH$8,условия!$8:$8,"&gt;="&amp;NH$8))</f>
        <v>91200.000000000015</v>
      </c>
      <c r="NI114" s="21">
        <f>IF(NI$8="",0,NI98*условия!$R60*SUMIFS(условия!86:86,условия!$7:$7,"&lt;="&amp;NI$8,условия!$8:$8,"&gt;="&amp;NI$8))</f>
        <v>91200.000000000015</v>
      </c>
      <c r="NJ114" s="21">
        <f>IF(NJ$8="",0,NJ98*условия!$R60*SUMIFS(условия!86:86,условия!$7:$7,"&lt;="&amp;NJ$8,условия!$8:$8,"&gt;="&amp;NJ$8))</f>
        <v>91200.000000000015</v>
      </c>
      <c r="NK114" s="21">
        <f>IF(NK$8="",0,NK98*условия!$R60*SUMIFS(условия!86:86,условия!$7:$7,"&lt;="&amp;NK$8,условия!$8:$8,"&gt;="&amp;NK$8))</f>
        <v>91200.000000000015</v>
      </c>
      <c r="NL114" s="21">
        <f>IF(NL$8="",0,NL98*условия!$R60*SUMIFS(условия!86:86,условия!$7:$7,"&lt;="&amp;NL$8,условия!$8:$8,"&gt;="&amp;NL$8))</f>
        <v>91200.000000000015</v>
      </c>
      <c r="NM114" s="21">
        <f>IF(NM$8="",0,NM98*условия!$R60*SUMIFS(условия!86:86,условия!$7:$7,"&lt;="&amp;NM$8,условия!$8:$8,"&gt;="&amp;NM$8))</f>
        <v>91200.000000000015</v>
      </c>
      <c r="NN114" s="21">
        <f>IF(NN$8="",0,NN98*условия!$R60*SUMIFS(условия!86:86,условия!$7:$7,"&lt;="&amp;NN$8,условия!$8:$8,"&gt;="&amp;NN$8))</f>
        <v>91200.000000000015</v>
      </c>
      <c r="NO114" s="21">
        <f>IF(NO$8="",0,NO98*условия!$R60*SUMIFS(условия!86:86,условия!$7:$7,"&lt;="&amp;NO$8,условия!$8:$8,"&gt;="&amp;NO$8))</f>
        <v>91200.000000000015</v>
      </c>
      <c r="NP114" s="21">
        <f>IF(NP$8="",0,NP98*условия!$R60*SUMIFS(условия!86:86,условия!$7:$7,"&lt;="&amp;NP$8,условия!$8:$8,"&gt;="&amp;NP$8))</f>
        <v>91200.000000000015</v>
      </c>
      <c r="NQ114" s="21">
        <f>IF(NQ$8="",0,NQ98*условия!$R60*SUMIFS(условия!86:86,условия!$7:$7,"&lt;="&amp;NQ$8,условия!$8:$8,"&gt;="&amp;NQ$8))</f>
        <v>91200.000000000015</v>
      </c>
      <c r="NR114" s="21">
        <f>IF(NR$8="",0,NR98*условия!$R60*SUMIFS(условия!86:86,условия!$7:$7,"&lt;="&amp;NR$8,условия!$8:$8,"&gt;="&amp;NR$8))</f>
        <v>91200.000000000015</v>
      </c>
      <c r="NS114" s="21">
        <f>IF(NS$8="",0,NS98*условия!$R60*SUMIFS(условия!86:86,условия!$7:$7,"&lt;="&amp;NS$8,условия!$8:$8,"&gt;="&amp;NS$8))</f>
        <v>91200.000000000015</v>
      </c>
      <c r="NT114" s="21">
        <f>IF(NT$8="",0,NT98*условия!$R60*SUMIFS(условия!86:86,условия!$7:$7,"&lt;="&amp;NT$8,условия!$8:$8,"&gt;="&amp;NT$8))</f>
        <v>91200.000000000015</v>
      </c>
      <c r="NU114" s="21">
        <f>IF(NU$8="",0,NU98*условия!$R60*SUMIFS(условия!86:86,условия!$7:$7,"&lt;="&amp;NU$8,условия!$8:$8,"&gt;="&amp;NU$8))</f>
        <v>91200.000000000015</v>
      </c>
      <c r="NV114" s="21">
        <f>IF(NV$8="",0,NV98*условия!$R60*SUMIFS(условия!86:86,условия!$7:$7,"&lt;="&amp;NV$8,условия!$8:$8,"&gt;="&amp;NV$8))</f>
        <v>91200.000000000015</v>
      </c>
      <c r="NW114" s="21">
        <f>IF(NW$8="",0,NW98*условия!$R60*SUMIFS(условия!86:86,условия!$7:$7,"&lt;="&amp;NW$8,условия!$8:$8,"&gt;="&amp;NW$8))</f>
        <v>91200.000000000015</v>
      </c>
      <c r="NX114" s="21">
        <f>IF(NX$8="",0,NX98*условия!$R60*SUMIFS(условия!86:86,условия!$7:$7,"&lt;="&amp;NX$8,условия!$8:$8,"&gt;="&amp;NX$8))</f>
        <v>91200.000000000015</v>
      </c>
      <c r="NY114" s="21">
        <f>IF(NY$8="",0,NY98*условия!$R60*SUMIFS(условия!86:86,условия!$7:$7,"&lt;="&amp;NY$8,условия!$8:$8,"&gt;="&amp;NY$8))</f>
        <v>91200.000000000015</v>
      </c>
      <c r="NZ114" s="21">
        <f>IF(NZ$8="",0,NZ98*условия!$R60*SUMIFS(условия!86:86,условия!$7:$7,"&lt;="&amp;NZ$8,условия!$8:$8,"&gt;="&amp;NZ$8))</f>
        <v>91200.000000000015</v>
      </c>
      <c r="OA114" s="21">
        <f>IF(OA$8="",0,OA98*условия!$R60*SUMIFS(условия!86:86,условия!$7:$7,"&lt;="&amp;OA$8,условия!$8:$8,"&gt;="&amp;OA$8))</f>
        <v>91200.000000000015</v>
      </c>
      <c r="OB114" s="21">
        <f>IF(OB$8="",0,OB98*условия!$R60*SUMIFS(условия!86:86,условия!$7:$7,"&lt;="&amp;OB$8,условия!$8:$8,"&gt;="&amp;OB$8))</f>
        <v>91200.000000000015</v>
      </c>
      <c r="OC114" s="21">
        <f>IF(OC$8="",0,OC98*условия!$R60*SUMIFS(условия!86:86,условия!$7:$7,"&lt;="&amp;OC$8,условия!$8:$8,"&gt;="&amp;OC$8))</f>
        <v>91200.000000000015</v>
      </c>
      <c r="OD114" s="21">
        <f>IF(OD$8="",0,OD98*условия!$R60*SUMIFS(условия!86:86,условия!$7:$7,"&lt;="&amp;OD$8,условия!$8:$8,"&gt;="&amp;OD$8))</f>
        <v>91200.000000000015</v>
      </c>
      <c r="OE114" s="21">
        <f>IF(OE$8="",0,OE98*условия!$R60*SUMIFS(условия!86:86,условия!$7:$7,"&lt;="&amp;OE$8,условия!$8:$8,"&gt;="&amp;OE$8))</f>
        <v>91200.000000000015</v>
      </c>
      <c r="OF114" s="21">
        <f>IF(OF$8="",0,OF98*условия!$R60*SUMIFS(условия!86:86,условия!$7:$7,"&lt;="&amp;OF$8,условия!$8:$8,"&gt;="&amp;OF$8))</f>
        <v>91200.000000000015</v>
      </c>
      <c r="OG114" s="21">
        <f>IF(OG$8="",0,OG98*условия!$R60*SUMIFS(условия!86:86,условия!$7:$7,"&lt;="&amp;OG$8,условия!$8:$8,"&gt;="&amp;OG$8))</f>
        <v>91200.000000000015</v>
      </c>
      <c r="OH114" s="21">
        <f>IF(OH$8="",0,OH98*условия!$R60*SUMIFS(условия!86:86,условия!$7:$7,"&lt;="&amp;OH$8,условия!$8:$8,"&gt;="&amp;OH$8))</f>
        <v>91200.000000000015</v>
      </c>
      <c r="OI114" s="21">
        <f>IF(OI$8="",0,OI98*условия!$R60*SUMIFS(условия!86:86,условия!$7:$7,"&lt;="&amp;OI$8,условия!$8:$8,"&gt;="&amp;OI$8))</f>
        <v>91200.000000000015</v>
      </c>
      <c r="OJ114" s="21">
        <f>IF(OJ$8="",0,OJ98*условия!$R60*SUMIFS(условия!86:86,условия!$7:$7,"&lt;="&amp;OJ$8,условия!$8:$8,"&gt;="&amp;OJ$8))</f>
        <v>98400.000000000015</v>
      </c>
      <c r="OK114" s="21">
        <f>IF(OK$8="",0,OK98*условия!$R60*SUMIFS(условия!86:86,условия!$7:$7,"&lt;="&amp;OK$8,условия!$8:$8,"&gt;="&amp;OK$8))</f>
        <v>98400.000000000015</v>
      </c>
      <c r="OL114" s="21">
        <f>IF(OL$8="",0,OL98*условия!$R60*SUMIFS(условия!86:86,условия!$7:$7,"&lt;="&amp;OL$8,условия!$8:$8,"&gt;="&amp;OL$8))</f>
        <v>98400.000000000015</v>
      </c>
      <c r="OM114" s="21">
        <f>IF(OM$8="",0,OM98*условия!$R60*SUMIFS(условия!86:86,условия!$7:$7,"&lt;="&amp;OM$8,условия!$8:$8,"&gt;="&amp;OM$8))</f>
        <v>98400.000000000015</v>
      </c>
      <c r="ON114" s="21">
        <f>IF(ON$8="",0,ON98*условия!$R60*SUMIFS(условия!86:86,условия!$7:$7,"&lt;="&amp;ON$8,условия!$8:$8,"&gt;="&amp;ON$8))</f>
        <v>98400.000000000015</v>
      </c>
      <c r="OO114" s="21">
        <f>IF(OO$8="",0,OO98*условия!$R60*SUMIFS(условия!86:86,условия!$7:$7,"&lt;="&amp;OO$8,условия!$8:$8,"&gt;="&amp;OO$8))</f>
        <v>98400.000000000015</v>
      </c>
      <c r="OP114" s="21">
        <f>IF(OP$8="",0,OP98*условия!$R60*SUMIFS(условия!86:86,условия!$7:$7,"&lt;="&amp;OP$8,условия!$8:$8,"&gt;="&amp;OP$8))</f>
        <v>98400.000000000015</v>
      </c>
      <c r="OQ114" s="21">
        <f>IF(OQ$8="",0,OQ98*условия!$R60*SUMIFS(условия!86:86,условия!$7:$7,"&lt;="&amp;OQ$8,условия!$8:$8,"&gt;="&amp;OQ$8))</f>
        <v>98400.000000000015</v>
      </c>
      <c r="OR114" s="21">
        <f>IF(OR$8="",0,OR98*условия!$R60*SUMIFS(условия!86:86,условия!$7:$7,"&lt;="&amp;OR$8,условия!$8:$8,"&gt;="&amp;OR$8))</f>
        <v>98400.000000000015</v>
      </c>
      <c r="OS114" s="21">
        <f>IF(OS$8="",0,OS98*условия!$R60*SUMIFS(условия!86:86,условия!$7:$7,"&lt;="&amp;OS$8,условия!$8:$8,"&gt;="&amp;OS$8))</f>
        <v>98400.000000000015</v>
      </c>
      <c r="OT114" s="21">
        <f>IF(OT$8="",0,OT98*условия!$R60*SUMIFS(условия!86:86,условия!$7:$7,"&lt;="&amp;OT$8,условия!$8:$8,"&gt;="&amp;OT$8))</f>
        <v>98400.000000000015</v>
      </c>
      <c r="OU114" s="21">
        <f>IF(OU$8="",0,OU98*условия!$R60*SUMIFS(условия!86:86,условия!$7:$7,"&lt;="&amp;OU$8,условия!$8:$8,"&gt;="&amp;OU$8))</f>
        <v>98400.000000000015</v>
      </c>
      <c r="OV114" s="21">
        <f>IF(OV$8="",0,OV98*условия!$R60*SUMIFS(условия!86:86,условия!$7:$7,"&lt;="&amp;OV$8,условия!$8:$8,"&gt;="&amp;OV$8))</f>
        <v>98400.000000000015</v>
      </c>
      <c r="OW114" s="21">
        <f>IF(OW$8="",0,OW98*условия!$R60*SUMIFS(условия!86:86,условия!$7:$7,"&lt;="&amp;OW$8,условия!$8:$8,"&gt;="&amp;OW$8))</f>
        <v>98400.000000000015</v>
      </c>
      <c r="OX114" s="21">
        <f>IF(OX$8="",0,OX98*условия!$R60*SUMIFS(условия!86:86,условия!$7:$7,"&lt;="&amp;OX$8,условия!$8:$8,"&gt;="&amp;OX$8))</f>
        <v>98400.000000000015</v>
      </c>
      <c r="OY114" s="21">
        <f>IF(OY$8="",0,OY98*условия!$R60*SUMIFS(условия!86:86,условия!$7:$7,"&lt;="&amp;OY$8,условия!$8:$8,"&gt;="&amp;OY$8))</f>
        <v>98400.000000000015</v>
      </c>
      <c r="OZ114" s="21">
        <f>IF(OZ$8="",0,OZ98*условия!$R60*SUMIFS(условия!86:86,условия!$7:$7,"&lt;="&amp;OZ$8,условия!$8:$8,"&gt;="&amp;OZ$8))</f>
        <v>98400.000000000015</v>
      </c>
      <c r="PA114" s="21">
        <f>IF(PA$8="",0,PA98*условия!$R60*SUMIFS(условия!86:86,условия!$7:$7,"&lt;="&amp;PA$8,условия!$8:$8,"&gt;="&amp;PA$8))</f>
        <v>98400.000000000015</v>
      </c>
      <c r="PB114" s="21">
        <f>IF(PB$8="",0,PB98*условия!$R60*SUMIFS(условия!86:86,условия!$7:$7,"&lt;="&amp;PB$8,условия!$8:$8,"&gt;="&amp;PB$8))</f>
        <v>98400.000000000015</v>
      </c>
      <c r="PC114" s="21">
        <f>IF(PC$8="",0,PC98*условия!$R60*SUMIFS(условия!86:86,условия!$7:$7,"&lt;="&amp;PC$8,условия!$8:$8,"&gt;="&amp;PC$8))</f>
        <v>98400.000000000015</v>
      </c>
      <c r="PD114" s="21">
        <f>IF(PD$8="",0,PD98*условия!$R60*SUMIFS(условия!86:86,условия!$7:$7,"&lt;="&amp;PD$8,условия!$8:$8,"&gt;="&amp;PD$8))</f>
        <v>98400.000000000015</v>
      </c>
      <c r="PE114" s="21">
        <f>IF(PE$8="",0,PE98*условия!$R60*SUMIFS(условия!86:86,условия!$7:$7,"&lt;="&amp;PE$8,условия!$8:$8,"&gt;="&amp;PE$8))</f>
        <v>98400.000000000015</v>
      </c>
      <c r="PF114" s="21">
        <f>IF(PF$8="",0,PF98*условия!$R60*SUMIFS(условия!86:86,условия!$7:$7,"&lt;="&amp;PF$8,условия!$8:$8,"&gt;="&amp;PF$8))</f>
        <v>98400.000000000015</v>
      </c>
      <c r="PG114" s="21">
        <f>IF(PG$8="",0,PG98*условия!$R60*SUMIFS(условия!86:86,условия!$7:$7,"&lt;="&amp;PG$8,условия!$8:$8,"&gt;="&amp;PG$8))</f>
        <v>98400.000000000015</v>
      </c>
      <c r="PH114" s="21">
        <f>IF(PH$8="",0,PH98*условия!$R60*SUMIFS(условия!86:86,условия!$7:$7,"&lt;="&amp;PH$8,условия!$8:$8,"&gt;="&amp;PH$8))</f>
        <v>98400.000000000015</v>
      </c>
      <c r="PI114" s="21">
        <f>IF(PI$8="",0,PI98*условия!$R60*SUMIFS(условия!86:86,условия!$7:$7,"&lt;="&amp;PI$8,условия!$8:$8,"&gt;="&amp;PI$8))</f>
        <v>98400.000000000015</v>
      </c>
      <c r="PJ114" s="21">
        <f>IF(PJ$8="",0,PJ98*условия!$R60*SUMIFS(условия!86:86,условия!$7:$7,"&lt;="&amp;PJ$8,условия!$8:$8,"&gt;="&amp;PJ$8))</f>
        <v>98400.000000000015</v>
      </c>
      <c r="PK114" s="21">
        <f>IF(PK$8="",0,PK98*условия!$R60*SUMIFS(условия!86:86,условия!$7:$7,"&lt;="&amp;PK$8,условия!$8:$8,"&gt;="&amp;PK$8))</f>
        <v>98400.000000000015</v>
      </c>
      <c r="PL114" s="21">
        <f>IF(PL$8="",0,PL98*условия!$R60*SUMIFS(условия!86:86,условия!$7:$7,"&lt;="&amp;PL$8,условия!$8:$8,"&gt;="&amp;PL$8))</f>
        <v>98400.000000000015</v>
      </c>
      <c r="PM114" s="21">
        <f>IF(PM$8="",0,PM98*условия!$R60*SUMIFS(условия!86:86,условия!$7:$7,"&lt;="&amp;PM$8,условия!$8:$8,"&gt;="&amp;PM$8))</f>
        <v>98400.000000000015</v>
      </c>
      <c r="PN114" s="21">
        <f>IF(PN$8="",0,PN98*условия!$R60*SUMIFS(условия!86:86,условия!$7:$7,"&lt;="&amp;PN$8,условия!$8:$8,"&gt;="&amp;PN$8))</f>
        <v>98400.000000000015</v>
      </c>
      <c r="PO114" s="21">
        <f>IF(PO$8="",0,PO98*условия!$R60*SUMIFS(условия!86:86,условия!$7:$7,"&lt;="&amp;PO$8,условия!$8:$8,"&gt;="&amp;PO$8))</f>
        <v>93600</v>
      </c>
      <c r="PP114" s="21">
        <f>IF(PP$8="",0,PP98*условия!$R60*SUMIFS(условия!86:86,условия!$7:$7,"&lt;="&amp;PP$8,условия!$8:$8,"&gt;="&amp;PP$8))</f>
        <v>93600</v>
      </c>
      <c r="PQ114" s="21">
        <f>IF(PQ$8="",0,PQ98*условия!$R60*SUMIFS(условия!86:86,условия!$7:$7,"&lt;="&amp;PQ$8,условия!$8:$8,"&gt;="&amp;PQ$8))</f>
        <v>93600</v>
      </c>
      <c r="PR114" s="21">
        <f>IF(PR$8="",0,PR98*условия!$R60*SUMIFS(условия!86:86,условия!$7:$7,"&lt;="&amp;PR$8,условия!$8:$8,"&gt;="&amp;PR$8))</f>
        <v>93600</v>
      </c>
      <c r="PS114" s="21">
        <f>IF(PS$8="",0,PS98*условия!$R60*SUMIFS(условия!86:86,условия!$7:$7,"&lt;="&amp;PS$8,условия!$8:$8,"&gt;="&amp;PS$8))</f>
        <v>93600</v>
      </c>
      <c r="PT114" s="21">
        <f>IF(PT$8="",0,PT98*условия!$R60*SUMIFS(условия!86:86,условия!$7:$7,"&lt;="&amp;PT$8,условия!$8:$8,"&gt;="&amp;PT$8))</f>
        <v>93600</v>
      </c>
      <c r="PU114" s="21">
        <f>IF(PU$8="",0,PU98*условия!$R60*SUMIFS(условия!86:86,условия!$7:$7,"&lt;="&amp;PU$8,условия!$8:$8,"&gt;="&amp;PU$8))</f>
        <v>93600</v>
      </c>
      <c r="PV114" s="21">
        <f>IF(PV$8="",0,PV98*условия!$R60*SUMIFS(условия!86:86,условия!$7:$7,"&lt;="&amp;PV$8,условия!$8:$8,"&gt;="&amp;PV$8))</f>
        <v>93600</v>
      </c>
      <c r="PW114" s="21">
        <f>IF(PW$8="",0,PW98*условия!$R60*SUMIFS(условия!86:86,условия!$7:$7,"&lt;="&amp;PW$8,условия!$8:$8,"&gt;="&amp;PW$8))</f>
        <v>93600</v>
      </c>
      <c r="PX114" s="21">
        <f>IF(PX$8="",0,PX98*условия!$R60*SUMIFS(условия!86:86,условия!$7:$7,"&lt;="&amp;PX$8,условия!$8:$8,"&gt;="&amp;PX$8))</f>
        <v>93600</v>
      </c>
      <c r="PY114" s="21">
        <f>IF(PY$8="",0,PY98*условия!$R60*SUMIFS(условия!86:86,условия!$7:$7,"&lt;="&amp;PY$8,условия!$8:$8,"&gt;="&amp;PY$8))</f>
        <v>93600</v>
      </c>
      <c r="PZ114" s="21">
        <f>IF(PZ$8="",0,PZ98*условия!$R60*SUMIFS(условия!86:86,условия!$7:$7,"&lt;="&amp;PZ$8,условия!$8:$8,"&gt;="&amp;PZ$8))</f>
        <v>93600</v>
      </c>
      <c r="QA114" s="21">
        <f>IF(QA$8="",0,QA98*условия!$R60*SUMIFS(условия!86:86,условия!$7:$7,"&lt;="&amp;QA$8,условия!$8:$8,"&gt;="&amp;QA$8))</f>
        <v>93600</v>
      </c>
      <c r="QB114" s="21">
        <f>IF(QB$8="",0,QB98*условия!$R60*SUMIFS(условия!86:86,условия!$7:$7,"&lt;="&amp;QB$8,условия!$8:$8,"&gt;="&amp;QB$8))</f>
        <v>93600</v>
      </c>
      <c r="QC114" s="21">
        <f>IF(QC$8="",0,QC98*условия!$R60*SUMIFS(условия!86:86,условия!$7:$7,"&lt;="&amp;QC$8,условия!$8:$8,"&gt;="&amp;QC$8))</f>
        <v>93600</v>
      </c>
      <c r="QD114" s="21">
        <f>IF(QD$8="",0,QD98*условия!$R60*SUMIFS(условия!86:86,условия!$7:$7,"&lt;="&amp;QD$8,условия!$8:$8,"&gt;="&amp;QD$8))</f>
        <v>93600</v>
      </c>
      <c r="QE114" s="21">
        <f>IF(QE$8="",0,QE98*условия!$R60*SUMIFS(условия!86:86,условия!$7:$7,"&lt;="&amp;QE$8,условия!$8:$8,"&gt;="&amp;QE$8))</f>
        <v>93600</v>
      </c>
      <c r="QF114" s="21">
        <f>IF(QF$8="",0,QF98*условия!$R60*SUMIFS(условия!86:86,условия!$7:$7,"&lt;="&amp;QF$8,условия!$8:$8,"&gt;="&amp;QF$8))</f>
        <v>93600</v>
      </c>
      <c r="QG114" s="21">
        <f>IF(QG$8="",0,QG98*условия!$R60*SUMIFS(условия!86:86,условия!$7:$7,"&lt;="&amp;QG$8,условия!$8:$8,"&gt;="&amp;QG$8))</f>
        <v>93600</v>
      </c>
      <c r="QH114" s="21">
        <f>IF(QH$8="",0,QH98*условия!$R60*SUMIFS(условия!86:86,условия!$7:$7,"&lt;="&amp;QH$8,условия!$8:$8,"&gt;="&amp;QH$8))</f>
        <v>93600</v>
      </c>
      <c r="QI114" s="21">
        <f>IF(QI$8="",0,QI98*условия!$R60*SUMIFS(условия!86:86,условия!$7:$7,"&lt;="&amp;QI$8,условия!$8:$8,"&gt;="&amp;QI$8))</f>
        <v>93600</v>
      </c>
      <c r="QJ114" s="21">
        <f>IF(QJ$8="",0,QJ98*условия!$R60*SUMIFS(условия!86:86,условия!$7:$7,"&lt;="&amp;QJ$8,условия!$8:$8,"&gt;="&amp;QJ$8))</f>
        <v>93600</v>
      </c>
      <c r="QK114" s="21">
        <f>IF(QK$8="",0,QK98*условия!$R60*SUMIFS(условия!86:86,условия!$7:$7,"&lt;="&amp;QK$8,условия!$8:$8,"&gt;="&amp;QK$8))</f>
        <v>93600</v>
      </c>
      <c r="QL114" s="21">
        <f>IF(QL$8="",0,QL98*условия!$R60*SUMIFS(условия!86:86,условия!$7:$7,"&lt;="&amp;QL$8,условия!$8:$8,"&gt;="&amp;QL$8))</f>
        <v>93600</v>
      </c>
      <c r="QM114" s="21">
        <f>IF(QM$8="",0,QM98*условия!$R60*SUMIFS(условия!86:86,условия!$7:$7,"&lt;="&amp;QM$8,условия!$8:$8,"&gt;="&amp;QM$8))</f>
        <v>93600</v>
      </c>
      <c r="QN114" s="21">
        <f>IF(QN$8="",0,QN98*условия!$R60*SUMIFS(условия!86:86,условия!$7:$7,"&lt;="&amp;QN$8,условия!$8:$8,"&gt;="&amp;QN$8))</f>
        <v>93600</v>
      </c>
      <c r="QO114" s="21">
        <f>IF(QO$8="",0,QO98*условия!$R60*SUMIFS(условия!86:86,условия!$7:$7,"&lt;="&amp;QO$8,условия!$8:$8,"&gt;="&amp;QO$8))</f>
        <v>93600</v>
      </c>
      <c r="QP114" s="21">
        <f>IF(QP$8="",0,QP98*условия!$R60*SUMIFS(условия!86:86,условия!$7:$7,"&lt;="&amp;QP$8,условия!$8:$8,"&gt;="&amp;QP$8))</f>
        <v>93600</v>
      </c>
      <c r="QQ114" s="21">
        <f>IF(QQ$8="",0,QQ98*условия!$R60*SUMIFS(условия!86:86,условия!$7:$7,"&lt;="&amp;QQ$8,условия!$8:$8,"&gt;="&amp;QQ$8))</f>
        <v>93600</v>
      </c>
      <c r="QR114" s="21">
        <f>IF(QR$8="",0,QR98*условия!$R60*SUMIFS(условия!86:86,условия!$7:$7,"&lt;="&amp;QR$8,условия!$8:$8,"&gt;="&amp;QR$8))</f>
        <v>93600</v>
      </c>
      <c r="QS114" s="21">
        <f>IF(QS$8="",0,QS98*условия!$R60*SUMIFS(условия!86:86,условия!$7:$7,"&lt;="&amp;QS$8,условия!$8:$8,"&gt;="&amp;QS$8))</f>
        <v>93600</v>
      </c>
      <c r="QT114" s="21">
        <f>IF(QT$8="",0,QT98*условия!$R60*SUMIFS(условия!86:86,условия!$7:$7,"&lt;="&amp;QT$8,условия!$8:$8,"&gt;="&amp;QT$8))</f>
        <v>145800</v>
      </c>
      <c r="QU114" s="21">
        <f>IF(QU$8="",0,QU98*условия!$R60*SUMIFS(условия!86:86,условия!$7:$7,"&lt;="&amp;QU$8,условия!$8:$8,"&gt;="&amp;QU$8))</f>
        <v>145800</v>
      </c>
      <c r="QV114" s="21">
        <f>IF(QV$8="",0,QV98*условия!$R60*SUMIFS(условия!86:86,условия!$7:$7,"&lt;="&amp;QV$8,условия!$8:$8,"&gt;="&amp;QV$8))</f>
        <v>145800</v>
      </c>
      <c r="QW114" s="21">
        <f>IF(QW$8="",0,QW98*условия!$R60*SUMIFS(условия!86:86,условия!$7:$7,"&lt;="&amp;QW$8,условия!$8:$8,"&gt;="&amp;QW$8))</f>
        <v>145800</v>
      </c>
      <c r="QX114" s="21">
        <f>IF(QX$8="",0,QX98*условия!$R60*SUMIFS(условия!86:86,условия!$7:$7,"&lt;="&amp;QX$8,условия!$8:$8,"&gt;="&amp;QX$8))</f>
        <v>145800</v>
      </c>
      <c r="QY114" s="21">
        <f>IF(QY$8="",0,QY98*условия!$R60*SUMIFS(условия!86:86,условия!$7:$7,"&lt;="&amp;QY$8,условия!$8:$8,"&gt;="&amp;QY$8))</f>
        <v>145800</v>
      </c>
      <c r="QZ114" s="21">
        <f>IF(QZ$8="",0,QZ98*условия!$R60*SUMIFS(условия!86:86,условия!$7:$7,"&lt;="&amp;QZ$8,условия!$8:$8,"&gt;="&amp;QZ$8))</f>
        <v>145800</v>
      </c>
      <c r="RA114" s="21">
        <f>IF(RA$8="",0,RA98*условия!$R60*SUMIFS(условия!86:86,условия!$7:$7,"&lt;="&amp;RA$8,условия!$8:$8,"&gt;="&amp;RA$8))</f>
        <v>145800</v>
      </c>
      <c r="RB114" s="21">
        <f>IF(RB$8="",0,RB98*условия!$R60*SUMIFS(условия!86:86,условия!$7:$7,"&lt;="&amp;RB$8,условия!$8:$8,"&gt;="&amp;RB$8))</f>
        <v>145800</v>
      </c>
      <c r="RC114" s="21">
        <f>IF(RC$8="",0,RC98*условия!$R60*SUMIFS(условия!86:86,условия!$7:$7,"&lt;="&amp;RC$8,условия!$8:$8,"&gt;="&amp;RC$8))</f>
        <v>145800</v>
      </c>
      <c r="RD114" s="21">
        <f>IF(RD$8="",0,RD98*условия!$R60*SUMIFS(условия!86:86,условия!$7:$7,"&lt;="&amp;RD$8,условия!$8:$8,"&gt;="&amp;RD$8))</f>
        <v>145800</v>
      </c>
      <c r="RE114" s="21">
        <f>IF(RE$8="",0,RE98*условия!$R60*SUMIFS(условия!86:86,условия!$7:$7,"&lt;="&amp;RE$8,условия!$8:$8,"&gt;="&amp;RE$8))</f>
        <v>145800</v>
      </c>
      <c r="RF114" s="21">
        <f>IF(RF$8="",0,RF98*условия!$R60*SUMIFS(условия!86:86,условия!$7:$7,"&lt;="&amp;RF$8,условия!$8:$8,"&gt;="&amp;RF$8))</f>
        <v>145800</v>
      </c>
      <c r="RG114" s="21">
        <f>IF(RG$8="",0,RG98*условия!$R60*SUMIFS(условия!86:86,условия!$7:$7,"&lt;="&amp;RG$8,условия!$8:$8,"&gt;="&amp;RG$8))</f>
        <v>145800</v>
      </c>
      <c r="RH114" s="21">
        <f>IF(RH$8="",0,RH98*условия!$R60*SUMIFS(условия!86:86,условия!$7:$7,"&lt;="&amp;RH$8,условия!$8:$8,"&gt;="&amp;RH$8))</f>
        <v>145800</v>
      </c>
      <c r="RI114" s="21">
        <f>IF(RI$8="",0,RI98*условия!$R60*SUMIFS(условия!86:86,условия!$7:$7,"&lt;="&amp;RI$8,условия!$8:$8,"&gt;="&amp;RI$8))</f>
        <v>145800</v>
      </c>
      <c r="RJ114" s="21">
        <f>IF(RJ$8="",0,RJ98*условия!$R60*SUMIFS(условия!86:86,условия!$7:$7,"&lt;="&amp;RJ$8,условия!$8:$8,"&gt;="&amp;RJ$8))</f>
        <v>145800</v>
      </c>
      <c r="RK114" s="21">
        <f>IF(RK$8="",0,RK98*условия!$R60*SUMIFS(условия!86:86,условия!$7:$7,"&lt;="&amp;RK$8,условия!$8:$8,"&gt;="&amp;RK$8))</f>
        <v>145800</v>
      </c>
      <c r="RL114" s="21">
        <f>IF(RL$8="",0,RL98*условия!$R60*SUMIFS(условия!86:86,условия!$7:$7,"&lt;="&amp;RL$8,условия!$8:$8,"&gt;="&amp;RL$8))</f>
        <v>145800</v>
      </c>
      <c r="RM114" s="21">
        <f>IF(RM$8="",0,RM98*условия!$R60*SUMIFS(условия!86:86,условия!$7:$7,"&lt;="&amp;RM$8,условия!$8:$8,"&gt;="&amp;RM$8))</f>
        <v>145800</v>
      </c>
      <c r="RN114" s="21">
        <f>IF(RN$8="",0,RN98*условия!$R60*SUMIFS(условия!86:86,условия!$7:$7,"&lt;="&amp;RN$8,условия!$8:$8,"&gt;="&amp;RN$8))</f>
        <v>145800</v>
      </c>
      <c r="RO114" s="21">
        <f>IF(RO$8="",0,RO98*условия!$R60*SUMIFS(условия!86:86,условия!$7:$7,"&lt;="&amp;RO$8,условия!$8:$8,"&gt;="&amp;RO$8))</f>
        <v>145800</v>
      </c>
      <c r="RP114" s="21">
        <f>IF(RP$8="",0,RP98*условия!$R60*SUMIFS(условия!86:86,условия!$7:$7,"&lt;="&amp;RP$8,условия!$8:$8,"&gt;="&amp;RP$8))</f>
        <v>145800</v>
      </c>
      <c r="RQ114" s="21">
        <f>IF(RQ$8="",0,RQ98*условия!$R60*SUMIFS(условия!86:86,условия!$7:$7,"&lt;="&amp;RQ$8,условия!$8:$8,"&gt;="&amp;RQ$8))</f>
        <v>145800</v>
      </c>
      <c r="RR114" s="21">
        <f>IF(RR$8="",0,RR98*условия!$R60*SUMIFS(условия!86:86,условия!$7:$7,"&lt;="&amp;RR$8,условия!$8:$8,"&gt;="&amp;RR$8))</f>
        <v>145800</v>
      </c>
      <c r="RS114" s="21">
        <f>IF(RS$8="",0,RS98*условия!$R60*SUMIFS(условия!86:86,условия!$7:$7,"&lt;="&amp;RS$8,условия!$8:$8,"&gt;="&amp;RS$8))</f>
        <v>145800</v>
      </c>
      <c r="RT114" s="21">
        <f>IF(RT$8="",0,RT98*условия!$R60*SUMIFS(условия!86:86,условия!$7:$7,"&lt;="&amp;RT$8,условия!$8:$8,"&gt;="&amp;RT$8))</f>
        <v>145800</v>
      </c>
      <c r="RU114" s="21">
        <f>IF(RU$8="",0,RU98*условия!$R60*SUMIFS(условия!86:86,условия!$7:$7,"&lt;="&amp;RU$8,условия!$8:$8,"&gt;="&amp;RU$8))</f>
        <v>145800</v>
      </c>
      <c r="RV114" s="21">
        <f>IF(RV$8="",0,RV98*условия!$R60*SUMIFS(условия!86:86,условия!$7:$7,"&lt;="&amp;RV$8,условия!$8:$8,"&gt;="&amp;RV$8))</f>
        <v>145800</v>
      </c>
      <c r="RW114" s="21">
        <f>IF(RW$8="",0,RW98*условия!$R60*SUMIFS(условия!86:86,условия!$7:$7,"&lt;="&amp;RW$8,условия!$8:$8,"&gt;="&amp;RW$8))</f>
        <v>145800</v>
      </c>
      <c r="RX114" s="21">
        <f>IF(RX$8="",0,RX98*условия!$R60*SUMIFS(условия!86:86,условия!$7:$7,"&lt;="&amp;RX$8,условия!$8:$8,"&gt;="&amp;RX$8))</f>
        <v>205199.99999999997</v>
      </c>
      <c r="RY114" s="21">
        <f>IF(RY$8="",0,RY98*условия!$R60*SUMIFS(условия!86:86,условия!$7:$7,"&lt;="&amp;RY$8,условия!$8:$8,"&gt;="&amp;RY$8))</f>
        <v>205199.99999999997</v>
      </c>
      <c r="RZ114" s="21">
        <f>IF(RZ$8="",0,RZ98*условия!$R60*SUMIFS(условия!86:86,условия!$7:$7,"&lt;="&amp;RZ$8,условия!$8:$8,"&gt;="&amp;RZ$8))</f>
        <v>205199.99999999997</v>
      </c>
      <c r="SA114" s="21">
        <f>IF(SA$8="",0,SA98*условия!$R60*SUMIFS(условия!86:86,условия!$7:$7,"&lt;="&amp;SA$8,условия!$8:$8,"&gt;="&amp;SA$8))</f>
        <v>205199.99999999997</v>
      </c>
      <c r="SB114" s="21">
        <f>IF(SB$8="",0,SB98*условия!$R60*SUMIFS(условия!86:86,условия!$7:$7,"&lt;="&amp;SB$8,условия!$8:$8,"&gt;="&amp;SB$8))</f>
        <v>205199.99999999997</v>
      </c>
      <c r="SC114" s="21">
        <f>IF(SC$8="",0,SC98*условия!$R60*SUMIFS(условия!86:86,условия!$7:$7,"&lt;="&amp;SC$8,условия!$8:$8,"&gt;="&amp;SC$8))</f>
        <v>205199.99999999997</v>
      </c>
      <c r="SD114" s="21">
        <f>IF(SD$8="",0,SD98*условия!$R60*SUMIFS(условия!86:86,условия!$7:$7,"&lt;="&amp;SD$8,условия!$8:$8,"&gt;="&amp;SD$8))</f>
        <v>205199.99999999997</v>
      </c>
      <c r="SE114" s="21">
        <f>IF(SE$8="",0,SE98*условия!$R60*SUMIFS(условия!86:86,условия!$7:$7,"&lt;="&amp;SE$8,условия!$8:$8,"&gt;="&amp;SE$8))</f>
        <v>205199.99999999997</v>
      </c>
      <c r="SF114" s="21">
        <f>IF(SF$8="",0,SF98*условия!$R60*SUMIFS(условия!86:86,условия!$7:$7,"&lt;="&amp;SF$8,условия!$8:$8,"&gt;="&amp;SF$8))</f>
        <v>205199.99999999997</v>
      </c>
      <c r="SG114" s="21">
        <f>IF(SG$8="",0,SG98*условия!$R60*SUMIFS(условия!86:86,условия!$7:$7,"&lt;="&amp;SG$8,условия!$8:$8,"&gt;="&amp;SG$8))</f>
        <v>205199.99999999997</v>
      </c>
      <c r="SH114" s="21">
        <f>IF(SH$8="",0,SH98*условия!$R60*SUMIFS(условия!86:86,условия!$7:$7,"&lt;="&amp;SH$8,условия!$8:$8,"&gt;="&amp;SH$8))</f>
        <v>205199.99999999997</v>
      </c>
      <c r="SI114" s="21">
        <f>IF(SI$8="",0,SI98*условия!$R60*SUMIFS(условия!86:86,условия!$7:$7,"&lt;="&amp;SI$8,условия!$8:$8,"&gt;="&amp;SI$8))</f>
        <v>205199.99999999997</v>
      </c>
      <c r="SJ114" s="21">
        <f>IF(SJ$8="",0,SJ98*условия!$R60*SUMIFS(условия!86:86,условия!$7:$7,"&lt;="&amp;SJ$8,условия!$8:$8,"&gt;="&amp;SJ$8))</f>
        <v>205199.99999999997</v>
      </c>
      <c r="SK114" s="21">
        <f>IF(SK$8="",0,SK98*условия!$R60*SUMIFS(условия!86:86,условия!$7:$7,"&lt;="&amp;SK$8,условия!$8:$8,"&gt;="&amp;SK$8))</f>
        <v>205199.99999999997</v>
      </c>
      <c r="SL114" s="21">
        <f>IF(SL$8="",0,SL98*условия!$R60*SUMIFS(условия!86:86,условия!$7:$7,"&lt;="&amp;SL$8,условия!$8:$8,"&gt;="&amp;SL$8))</f>
        <v>205199.99999999997</v>
      </c>
      <c r="SM114" s="21">
        <f>IF(SM$8="",0,SM98*условия!$R60*SUMIFS(условия!86:86,условия!$7:$7,"&lt;="&amp;SM$8,условия!$8:$8,"&gt;="&amp;SM$8))</f>
        <v>205199.99999999997</v>
      </c>
      <c r="SN114" s="21">
        <f>IF(SN$8="",0,SN98*условия!$R60*SUMIFS(условия!86:86,условия!$7:$7,"&lt;="&amp;SN$8,условия!$8:$8,"&gt;="&amp;SN$8))</f>
        <v>205199.99999999997</v>
      </c>
      <c r="SO114" s="21">
        <f>IF(SO$8="",0,SO98*условия!$R60*SUMIFS(условия!86:86,условия!$7:$7,"&lt;="&amp;SO$8,условия!$8:$8,"&gt;="&amp;SO$8))</f>
        <v>205199.99999999997</v>
      </c>
      <c r="SP114" s="21">
        <f>IF(SP$8="",0,SP98*условия!$R60*SUMIFS(условия!86:86,условия!$7:$7,"&lt;="&amp;SP$8,условия!$8:$8,"&gt;="&amp;SP$8))</f>
        <v>205199.99999999997</v>
      </c>
      <c r="SQ114" s="21">
        <f>IF(SQ$8="",0,SQ98*условия!$R60*SUMIFS(условия!86:86,условия!$7:$7,"&lt;="&amp;SQ$8,условия!$8:$8,"&gt;="&amp;SQ$8))</f>
        <v>205199.99999999997</v>
      </c>
      <c r="SR114" s="21">
        <f>IF(SR$8="",0,SR98*условия!$R60*SUMIFS(условия!86:86,условия!$7:$7,"&lt;="&amp;SR$8,условия!$8:$8,"&gt;="&amp;SR$8))</f>
        <v>205199.99999999997</v>
      </c>
      <c r="SS114" s="21">
        <f>IF(SS$8="",0,SS98*условия!$R60*SUMIFS(условия!86:86,условия!$7:$7,"&lt;="&amp;SS$8,условия!$8:$8,"&gt;="&amp;SS$8))</f>
        <v>205199.99999999997</v>
      </c>
      <c r="ST114" s="21">
        <f>IF(ST$8="",0,ST98*условия!$R60*SUMIFS(условия!86:86,условия!$7:$7,"&lt;="&amp;ST$8,условия!$8:$8,"&gt;="&amp;ST$8))</f>
        <v>205199.99999999997</v>
      </c>
      <c r="SU114" s="21">
        <f>IF(SU$8="",0,SU98*условия!$R60*SUMIFS(условия!86:86,условия!$7:$7,"&lt;="&amp;SU$8,условия!$8:$8,"&gt;="&amp;SU$8))</f>
        <v>205199.99999999997</v>
      </c>
      <c r="SV114" s="21">
        <f>IF(SV$8="",0,SV98*условия!$R60*SUMIFS(условия!86:86,условия!$7:$7,"&lt;="&amp;SV$8,условия!$8:$8,"&gt;="&amp;SV$8))</f>
        <v>205199.99999999997</v>
      </c>
      <c r="SW114" s="21">
        <f>IF(SW$8="",0,SW98*условия!$R60*SUMIFS(условия!86:86,условия!$7:$7,"&lt;="&amp;SW$8,условия!$8:$8,"&gt;="&amp;SW$8))</f>
        <v>205199.99999999997</v>
      </c>
      <c r="SX114" s="21">
        <f>IF(SX$8="",0,SX98*условия!$R60*SUMIFS(условия!86:86,условия!$7:$7,"&lt;="&amp;SX$8,условия!$8:$8,"&gt;="&amp;SX$8))</f>
        <v>205199.99999999997</v>
      </c>
      <c r="SY114" s="21">
        <f>IF(SY$8="",0,SY98*условия!$R60*SUMIFS(условия!86:86,условия!$7:$7,"&lt;="&amp;SY$8,условия!$8:$8,"&gt;="&amp;SY$8))</f>
        <v>205199.99999999997</v>
      </c>
      <c r="SZ114" s="21">
        <f>IF(SZ$8="",0,SZ98*условия!$R60*SUMIFS(условия!86:86,условия!$7:$7,"&lt;="&amp;SZ$8,условия!$8:$8,"&gt;="&amp;SZ$8))</f>
        <v>205199.99999999997</v>
      </c>
      <c r="TA114" s="21">
        <f>IF(TA$8="",0,TA98*условия!$R60*SUMIFS(условия!86:86,условия!$7:$7,"&lt;="&amp;TA$8,условия!$8:$8,"&gt;="&amp;TA$8))</f>
        <v>205199.99999999997</v>
      </c>
      <c r="TB114" s="21">
        <f>IF(TB$8="",0,TB98*условия!$R60*SUMIFS(условия!86:86,условия!$7:$7,"&lt;="&amp;TB$8,условия!$8:$8,"&gt;="&amp;TB$8))</f>
        <v>205199.99999999997</v>
      </c>
      <c r="TC114" s="21">
        <f>IF(TC$8="",0,TC98*условия!$R60*SUMIFS(условия!86:86,условия!$7:$7,"&lt;="&amp;TC$8,условия!$8:$8,"&gt;="&amp;TC$8))</f>
        <v>133200</v>
      </c>
      <c r="TD114" s="21">
        <f>IF(TD$8="",0,TD98*условия!$R60*SUMIFS(условия!86:86,условия!$7:$7,"&lt;="&amp;TD$8,условия!$8:$8,"&gt;="&amp;TD$8))</f>
        <v>133200</v>
      </c>
      <c r="TE114" s="21">
        <f>IF(TE$8="",0,TE98*условия!$R60*SUMIFS(условия!86:86,условия!$7:$7,"&lt;="&amp;TE$8,условия!$8:$8,"&gt;="&amp;TE$8))</f>
        <v>133200</v>
      </c>
      <c r="TF114" s="21">
        <f>IF(TF$8="",0,TF98*условия!$R60*SUMIFS(условия!86:86,условия!$7:$7,"&lt;="&amp;TF$8,условия!$8:$8,"&gt;="&amp;TF$8))</f>
        <v>133200</v>
      </c>
      <c r="TG114" s="21">
        <f>IF(TG$8="",0,TG98*условия!$R60*SUMIFS(условия!86:86,условия!$7:$7,"&lt;="&amp;TG$8,условия!$8:$8,"&gt;="&amp;TG$8))</f>
        <v>133200</v>
      </c>
      <c r="TH114" s="21">
        <f>IF(TH$8="",0,TH98*условия!$R60*SUMIFS(условия!86:86,условия!$7:$7,"&lt;="&amp;TH$8,условия!$8:$8,"&gt;="&amp;TH$8))</f>
        <v>133200</v>
      </c>
      <c r="TI114" s="21">
        <f>IF(TI$8="",0,TI98*условия!$R60*SUMIFS(условия!86:86,условия!$7:$7,"&lt;="&amp;TI$8,условия!$8:$8,"&gt;="&amp;TI$8))</f>
        <v>133200</v>
      </c>
      <c r="TJ114" s="21">
        <f>IF(TJ$8="",0,TJ98*условия!$R60*SUMIFS(условия!86:86,условия!$7:$7,"&lt;="&amp;TJ$8,условия!$8:$8,"&gt;="&amp;TJ$8))</f>
        <v>133200</v>
      </c>
      <c r="TK114" s="21">
        <f>IF(TK$8="",0,TK98*условия!$R60*SUMIFS(условия!86:86,условия!$7:$7,"&lt;="&amp;TK$8,условия!$8:$8,"&gt;="&amp;TK$8))</f>
        <v>133200</v>
      </c>
      <c r="TL114" s="21">
        <f>IF(TL$8="",0,TL98*условия!$R60*SUMIFS(условия!86:86,условия!$7:$7,"&lt;="&amp;TL$8,условия!$8:$8,"&gt;="&amp;TL$8))</f>
        <v>133200</v>
      </c>
      <c r="TM114" s="21">
        <f>IF(TM$8="",0,TM98*условия!$R60*SUMIFS(условия!86:86,условия!$7:$7,"&lt;="&amp;TM$8,условия!$8:$8,"&gt;="&amp;TM$8))</f>
        <v>133200</v>
      </c>
      <c r="TN114" s="21">
        <f>IF(TN$8="",0,TN98*условия!$R60*SUMIFS(условия!86:86,условия!$7:$7,"&lt;="&amp;TN$8,условия!$8:$8,"&gt;="&amp;TN$8))</f>
        <v>133200</v>
      </c>
      <c r="TO114" s="21">
        <f>IF(TO$8="",0,TO98*условия!$R60*SUMIFS(условия!86:86,условия!$7:$7,"&lt;="&amp;TO$8,условия!$8:$8,"&gt;="&amp;TO$8))</f>
        <v>133200</v>
      </c>
      <c r="TP114" s="21">
        <f>IF(TP$8="",0,TP98*условия!$R60*SUMIFS(условия!86:86,условия!$7:$7,"&lt;="&amp;TP$8,условия!$8:$8,"&gt;="&amp;TP$8))</f>
        <v>133200</v>
      </c>
      <c r="TQ114" s="21">
        <f>IF(TQ$8="",0,TQ98*условия!$R60*SUMIFS(условия!86:86,условия!$7:$7,"&lt;="&amp;TQ$8,условия!$8:$8,"&gt;="&amp;TQ$8))</f>
        <v>133200</v>
      </c>
      <c r="TR114" s="21">
        <f>IF(TR$8="",0,TR98*условия!$R60*SUMIFS(условия!86:86,условия!$7:$7,"&lt;="&amp;TR$8,условия!$8:$8,"&gt;="&amp;TR$8))</f>
        <v>133200</v>
      </c>
      <c r="TS114" s="21">
        <f>IF(TS$8="",0,TS98*условия!$R60*SUMIFS(условия!86:86,условия!$7:$7,"&lt;="&amp;TS$8,условия!$8:$8,"&gt;="&amp;TS$8))</f>
        <v>133200</v>
      </c>
      <c r="TT114" s="21">
        <f>IF(TT$8="",0,TT98*условия!$R60*SUMIFS(условия!86:86,условия!$7:$7,"&lt;="&amp;TT$8,условия!$8:$8,"&gt;="&amp;TT$8))</f>
        <v>133200</v>
      </c>
      <c r="TU114" s="21">
        <f>IF(TU$8="",0,TU98*условия!$R60*SUMIFS(условия!86:86,условия!$7:$7,"&lt;="&amp;TU$8,условия!$8:$8,"&gt;="&amp;TU$8))</f>
        <v>133200</v>
      </c>
      <c r="TV114" s="21">
        <f>IF(TV$8="",0,TV98*условия!$R60*SUMIFS(условия!86:86,условия!$7:$7,"&lt;="&amp;TV$8,условия!$8:$8,"&gt;="&amp;TV$8))</f>
        <v>133200</v>
      </c>
      <c r="TW114" s="21">
        <f>IF(TW$8="",0,TW98*условия!$R60*SUMIFS(условия!86:86,условия!$7:$7,"&lt;="&amp;TW$8,условия!$8:$8,"&gt;="&amp;TW$8))</f>
        <v>133200</v>
      </c>
      <c r="TX114" s="21">
        <f>IF(TX$8="",0,TX98*условия!$R60*SUMIFS(условия!86:86,условия!$7:$7,"&lt;="&amp;TX$8,условия!$8:$8,"&gt;="&amp;TX$8))</f>
        <v>133200</v>
      </c>
      <c r="TY114" s="21">
        <f>IF(TY$8="",0,TY98*условия!$R60*SUMIFS(условия!86:86,условия!$7:$7,"&lt;="&amp;TY$8,условия!$8:$8,"&gt;="&amp;TY$8))</f>
        <v>133200</v>
      </c>
      <c r="TZ114" s="21">
        <f>IF(TZ$8="",0,TZ98*условия!$R60*SUMIFS(условия!86:86,условия!$7:$7,"&lt;="&amp;TZ$8,условия!$8:$8,"&gt;="&amp;TZ$8))</f>
        <v>133200</v>
      </c>
      <c r="UA114" s="21">
        <f>IF(UA$8="",0,UA98*условия!$R60*SUMIFS(условия!86:86,условия!$7:$7,"&lt;="&amp;UA$8,условия!$8:$8,"&gt;="&amp;UA$8))</f>
        <v>133200</v>
      </c>
      <c r="UB114" s="21">
        <f>IF(UB$8="",0,UB98*условия!$R60*SUMIFS(условия!86:86,условия!$7:$7,"&lt;="&amp;UB$8,условия!$8:$8,"&gt;="&amp;UB$8))</f>
        <v>133200</v>
      </c>
      <c r="UC114" s="21">
        <f>IF(UC$8="",0,UC98*условия!$R60*SUMIFS(условия!86:86,условия!$7:$7,"&lt;="&amp;UC$8,условия!$8:$8,"&gt;="&amp;UC$8))</f>
        <v>133200</v>
      </c>
      <c r="UD114" s="21">
        <f>IF(UD$8="",0,UD98*условия!$R60*SUMIFS(условия!86:86,условия!$7:$7,"&lt;="&amp;UD$8,условия!$8:$8,"&gt;="&amp;UD$8))</f>
        <v>133200</v>
      </c>
      <c r="UE114" s="21">
        <f>IF(UE$8="",0,UE98*условия!$R60*SUMIFS(условия!86:86,условия!$7:$7,"&lt;="&amp;UE$8,условия!$8:$8,"&gt;="&amp;UE$8))</f>
        <v>133200</v>
      </c>
      <c r="UF114" s="21">
        <f>IF(UF$8="",0,UF98*условия!$R60*SUMIFS(условия!86:86,условия!$7:$7,"&lt;="&amp;UF$8,условия!$8:$8,"&gt;="&amp;UF$8))</f>
        <v>133200</v>
      </c>
      <c r="UG114" s="21">
        <f>IF(UG$8="",0,UG98*условия!$R60*SUMIFS(условия!86:86,условия!$7:$7,"&lt;="&amp;UG$8,условия!$8:$8,"&gt;="&amp;UG$8))</f>
        <v>129600</v>
      </c>
      <c r="UH114" s="21">
        <f>IF(UH$8="",0,UH98*условия!$R60*SUMIFS(условия!86:86,условия!$7:$7,"&lt;="&amp;UH$8,условия!$8:$8,"&gt;="&amp;UH$8))</f>
        <v>129600</v>
      </c>
      <c r="UI114" s="21">
        <f>IF(UI$8="",0,UI98*условия!$R60*SUMIFS(условия!86:86,условия!$7:$7,"&lt;="&amp;UI$8,условия!$8:$8,"&gt;="&amp;UI$8))</f>
        <v>129600</v>
      </c>
      <c r="UJ114" s="21">
        <f>IF(UJ$8="",0,UJ98*условия!$R60*SUMIFS(условия!86:86,условия!$7:$7,"&lt;="&amp;UJ$8,условия!$8:$8,"&gt;="&amp;UJ$8))</f>
        <v>129600</v>
      </c>
      <c r="UK114" s="21">
        <f>IF(UK$8="",0,UK98*условия!$R60*SUMIFS(условия!86:86,условия!$7:$7,"&lt;="&amp;UK$8,условия!$8:$8,"&gt;="&amp;UK$8))</f>
        <v>129600</v>
      </c>
      <c r="UL114" s="21">
        <f>IF(UL$8="",0,UL98*условия!$R60*SUMIFS(условия!86:86,условия!$7:$7,"&lt;="&amp;UL$8,условия!$8:$8,"&gt;="&amp;UL$8))</f>
        <v>129600</v>
      </c>
      <c r="UM114" s="21">
        <f>IF(UM$8="",0,UM98*условия!$R60*SUMIFS(условия!86:86,условия!$7:$7,"&lt;="&amp;UM$8,условия!$8:$8,"&gt;="&amp;UM$8))</f>
        <v>129600</v>
      </c>
      <c r="UN114" s="21">
        <f>IF(UN$8="",0,UN98*условия!$R60*SUMIFS(условия!86:86,условия!$7:$7,"&lt;="&amp;UN$8,условия!$8:$8,"&gt;="&amp;UN$8))</f>
        <v>129600</v>
      </c>
      <c r="UO114" s="21">
        <f>IF(UO$8="",0,UO98*условия!$R60*SUMIFS(условия!86:86,условия!$7:$7,"&lt;="&amp;UO$8,условия!$8:$8,"&gt;="&amp;UO$8))</f>
        <v>129600</v>
      </c>
      <c r="UP114" s="21">
        <f>IF(UP$8="",0,UP98*условия!$R60*SUMIFS(условия!86:86,условия!$7:$7,"&lt;="&amp;UP$8,условия!$8:$8,"&gt;="&amp;UP$8))</f>
        <v>129600</v>
      </c>
      <c r="UQ114" s="21">
        <f>IF(UQ$8="",0,UQ98*условия!$R60*SUMIFS(условия!86:86,условия!$7:$7,"&lt;="&amp;UQ$8,условия!$8:$8,"&gt;="&amp;UQ$8))</f>
        <v>129600</v>
      </c>
      <c r="UR114" s="21">
        <f>IF(UR$8="",0,UR98*условия!$R60*SUMIFS(условия!86:86,условия!$7:$7,"&lt;="&amp;UR$8,условия!$8:$8,"&gt;="&amp;UR$8))</f>
        <v>129600</v>
      </c>
      <c r="US114" s="21">
        <f>IF(US$8="",0,US98*условия!$R60*SUMIFS(условия!86:86,условия!$7:$7,"&lt;="&amp;US$8,условия!$8:$8,"&gt;="&amp;US$8))</f>
        <v>129600</v>
      </c>
      <c r="UT114" s="21">
        <f>IF(UT$8="",0,UT98*условия!$R60*SUMIFS(условия!86:86,условия!$7:$7,"&lt;="&amp;UT$8,условия!$8:$8,"&gt;="&amp;UT$8))</f>
        <v>129600</v>
      </c>
      <c r="UU114" s="21">
        <f>IF(UU$8="",0,UU98*условия!$R60*SUMIFS(условия!86:86,условия!$7:$7,"&lt;="&amp;UU$8,условия!$8:$8,"&gt;="&amp;UU$8))</f>
        <v>129600</v>
      </c>
      <c r="UV114" s="21">
        <f>IF(UV$8="",0,UV98*условия!$R60*SUMIFS(условия!86:86,условия!$7:$7,"&lt;="&amp;UV$8,условия!$8:$8,"&gt;="&amp;UV$8))</f>
        <v>129600</v>
      </c>
      <c r="UW114" s="21">
        <f>IF(UW$8="",0,UW98*условия!$R60*SUMIFS(условия!86:86,условия!$7:$7,"&lt;="&amp;UW$8,условия!$8:$8,"&gt;="&amp;UW$8))</f>
        <v>129600</v>
      </c>
      <c r="UX114" s="21">
        <f>IF(UX$8="",0,UX98*условия!$R60*SUMIFS(условия!86:86,условия!$7:$7,"&lt;="&amp;UX$8,условия!$8:$8,"&gt;="&amp;UX$8))</f>
        <v>129600</v>
      </c>
      <c r="UY114" s="21">
        <f>IF(UY$8="",0,UY98*условия!$R60*SUMIFS(условия!86:86,условия!$7:$7,"&lt;="&amp;UY$8,условия!$8:$8,"&gt;="&amp;UY$8))</f>
        <v>129600</v>
      </c>
      <c r="UZ114" s="21">
        <f>IF(UZ$8="",0,UZ98*условия!$R60*SUMIFS(условия!86:86,условия!$7:$7,"&lt;="&amp;UZ$8,условия!$8:$8,"&gt;="&amp;UZ$8))</f>
        <v>129600</v>
      </c>
      <c r="VA114" s="21">
        <f>IF(VA$8="",0,VA98*условия!$R60*SUMIFS(условия!86:86,условия!$7:$7,"&lt;="&amp;VA$8,условия!$8:$8,"&gt;="&amp;VA$8))</f>
        <v>129600</v>
      </c>
      <c r="VB114" s="21">
        <f>IF(VB$8="",0,VB98*условия!$R60*SUMIFS(условия!86:86,условия!$7:$7,"&lt;="&amp;VB$8,условия!$8:$8,"&gt;="&amp;VB$8))</f>
        <v>129600</v>
      </c>
      <c r="VC114" s="21">
        <f>IF(VC$8="",0,VC98*условия!$R60*SUMIFS(условия!86:86,условия!$7:$7,"&lt;="&amp;VC$8,условия!$8:$8,"&gt;="&amp;VC$8))</f>
        <v>129600</v>
      </c>
      <c r="VD114" s="21">
        <f>IF(VD$8="",0,VD98*условия!$R60*SUMIFS(условия!86:86,условия!$7:$7,"&lt;="&amp;VD$8,условия!$8:$8,"&gt;="&amp;VD$8))</f>
        <v>129600</v>
      </c>
      <c r="VE114" s="21">
        <f>IF(VE$8="",0,VE98*условия!$R60*SUMIFS(условия!86:86,условия!$7:$7,"&lt;="&amp;VE$8,условия!$8:$8,"&gt;="&amp;VE$8))</f>
        <v>129600</v>
      </c>
      <c r="VF114" s="21">
        <f>IF(VF$8="",0,VF98*условия!$R60*SUMIFS(условия!86:86,условия!$7:$7,"&lt;="&amp;VF$8,условия!$8:$8,"&gt;="&amp;VF$8))</f>
        <v>129600</v>
      </c>
      <c r="VG114" s="21">
        <f>IF(VG$8="",0,VG98*условия!$R60*SUMIFS(условия!86:86,условия!$7:$7,"&lt;="&amp;VG$8,условия!$8:$8,"&gt;="&amp;VG$8))</f>
        <v>129600</v>
      </c>
      <c r="VH114" s="21">
        <f>IF(VH$8="",0,VH98*условия!$R60*SUMIFS(условия!86:86,условия!$7:$7,"&lt;="&amp;VH$8,условия!$8:$8,"&gt;="&amp;VH$8))</f>
        <v>129600</v>
      </c>
      <c r="VI114" s="21">
        <f>IF(VI$8="",0,VI98*условия!$R60*SUMIFS(условия!86:86,условия!$7:$7,"&lt;="&amp;VI$8,условия!$8:$8,"&gt;="&amp;VI$8))</f>
        <v>129600</v>
      </c>
      <c r="VJ114" s="21">
        <f>IF(VJ$8="",0,VJ98*условия!$R60*SUMIFS(условия!86:86,условия!$7:$7,"&lt;="&amp;VJ$8,условия!$8:$8,"&gt;="&amp;VJ$8))</f>
        <v>129600</v>
      </c>
      <c r="VK114" s="21">
        <f>IF(VK$8="",0,VK98*условия!$R60*SUMIFS(условия!86:86,условия!$7:$7,"&lt;="&amp;VK$8,условия!$8:$8,"&gt;="&amp;VK$8))</f>
        <v>129600</v>
      </c>
      <c r="VL114" s="21">
        <f>IF(VL$8="",0,VL98*условия!$R60*SUMIFS(условия!86:86,условия!$7:$7,"&lt;="&amp;VL$8,условия!$8:$8,"&gt;="&amp;VL$8))</f>
        <v>108000</v>
      </c>
      <c r="VM114" s="21">
        <f>IF(VM$8="",0,VM98*условия!$R60*SUMIFS(условия!86:86,условия!$7:$7,"&lt;="&amp;VM$8,условия!$8:$8,"&gt;="&amp;VM$8))</f>
        <v>108000</v>
      </c>
      <c r="VN114" s="21">
        <f>IF(VN$8="",0,VN98*условия!$R60*SUMIFS(условия!86:86,условия!$7:$7,"&lt;="&amp;VN$8,условия!$8:$8,"&gt;="&amp;VN$8))</f>
        <v>108000</v>
      </c>
      <c r="VO114" s="21">
        <f>IF(VO$8="",0,VO98*условия!$R60*SUMIFS(условия!86:86,условия!$7:$7,"&lt;="&amp;VO$8,условия!$8:$8,"&gt;="&amp;VO$8))</f>
        <v>108000</v>
      </c>
      <c r="VP114" s="21">
        <f>IF(VP$8="",0,VP98*условия!$R60*SUMIFS(условия!86:86,условия!$7:$7,"&lt;="&amp;VP$8,условия!$8:$8,"&gt;="&amp;VP$8))</f>
        <v>108000</v>
      </c>
      <c r="VQ114" s="21">
        <f>IF(VQ$8="",0,VQ98*условия!$R60*SUMIFS(условия!86:86,условия!$7:$7,"&lt;="&amp;VQ$8,условия!$8:$8,"&gt;="&amp;VQ$8))</f>
        <v>108000</v>
      </c>
      <c r="VR114" s="21">
        <f>IF(VR$8="",0,VR98*условия!$R60*SUMIFS(условия!86:86,условия!$7:$7,"&lt;="&amp;VR$8,условия!$8:$8,"&gt;="&amp;VR$8))</f>
        <v>108000</v>
      </c>
      <c r="VS114" s="21">
        <f>IF(VS$8="",0,VS98*условия!$R60*SUMIFS(условия!86:86,условия!$7:$7,"&lt;="&amp;VS$8,условия!$8:$8,"&gt;="&amp;VS$8))</f>
        <v>108000</v>
      </c>
      <c r="VT114" s="21">
        <f>IF(VT$8="",0,VT98*условия!$R60*SUMIFS(условия!86:86,условия!$7:$7,"&lt;="&amp;VT$8,условия!$8:$8,"&gt;="&amp;VT$8))</f>
        <v>108000</v>
      </c>
      <c r="VU114" s="21">
        <f>IF(VU$8="",0,VU98*условия!$R60*SUMIFS(условия!86:86,условия!$7:$7,"&lt;="&amp;VU$8,условия!$8:$8,"&gt;="&amp;VU$8))</f>
        <v>108000</v>
      </c>
      <c r="VV114" s="21">
        <f>IF(VV$8="",0,VV98*условия!$R60*SUMIFS(условия!86:86,условия!$7:$7,"&lt;="&amp;VV$8,условия!$8:$8,"&gt;="&amp;VV$8))</f>
        <v>108000</v>
      </c>
      <c r="VW114" s="21">
        <f>IF(VW$8="",0,VW98*условия!$R60*SUMIFS(условия!86:86,условия!$7:$7,"&lt;="&amp;VW$8,условия!$8:$8,"&gt;="&amp;VW$8))</f>
        <v>108000</v>
      </c>
      <c r="VX114" s="21">
        <f>IF(VX$8="",0,VX98*условия!$R60*SUMIFS(условия!86:86,условия!$7:$7,"&lt;="&amp;VX$8,условия!$8:$8,"&gt;="&amp;VX$8))</f>
        <v>108000</v>
      </c>
      <c r="VY114" s="21">
        <f>IF(VY$8="",0,VY98*условия!$R60*SUMIFS(условия!86:86,условия!$7:$7,"&lt;="&amp;VY$8,условия!$8:$8,"&gt;="&amp;VY$8))</f>
        <v>108000</v>
      </c>
      <c r="VZ114" s="21">
        <f>IF(VZ$8="",0,VZ98*условия!$R60*SUMIFS(условия!86:86,условия!$7:$7,"&lt;="&amp;VZ$8,условия!$8:$8,"&gt;="&amp;VZ$8))</f>
        <v>108000</v>
      </c>
      <c r="WA114" s="21">
        <f>IF(WA$8="",0,WA98*условия!$R60*SUMIFS(условия!86:86,условия!$7:$7,"&lt;="&amp;WA$8,условия!$8:$8,"&gt;="&amp;WA$8))</f>
        <v>108000</v>
      </c>
      <c r="WB114" s="21">
        <f>IF(WB$8="",0,WB98*условия!$R60*SUMIFS(условия!86:86,условия!$7:$7,"&lt;="&amp;WB$8,условия!$8:$8,"&gt;="&amp;WB$8))</f>
        <v>108000</v>
      </c>
      <c r="WC114" s="21">
        <f>IF(WC$8="",0,WC98*условия!$R60*SUMIFS(условия!86:86,условия!$7:$7,"&lt;="&amp;WC$8,условия!$8:$8,"&gt;="&amp;WC$8))</f>
        <v>108000</v>
      </c>
      <c r="WD114" s="21">
        <f>IF(WD$8="",0,WD98*условия!$R60*SUMIFS(условия!86:86,условия!$7:$7,"&lt;="&amp;WD$8,условия!$8:$8,"&gt;="&amp;WD$8))</f>
        <v>108000</v>
      </c>
      <c r="WE114" s="21">
        <f>IF(WE$8="",0,WE98*условия!$R60*SUMIFS(условия!86:86,условия!$7:$7,"&lt;="&amp;WE$8,условия!$8:$8,"&gt;="&amp;WE$8))</f>
        <v>108000</v>
      </c>
      <c r="WF114" s="21">
        <f>IF(WF$8="",0,WF98*условия!$R60*SUMIFS(условия!86:86,условия!$7:$7,"&lt;="&amp;WF$8,условия!$8:$8,"&gt;="&amp;WF$8))</f>
        <v>108000</v>
      </c>
      <c r="WG114" s="21">
        <f>IF(WG$8="",0,WG98*условия!$R60*SUMIFS(условия!86:86,условия!$7:$7,"&lt;="&amp;WG$8,условия!$8:$8,"&gt;="&amp;WG$8))</f>
        <v>108000</v>
      </c>
      <c r="WH114" s="21">
        <f>IF(WH$8="",0,WH98*условия!$R60*SUMIFS(условия!86:86,условия!$7:$7,"&lt;="&amp;WH$8,условия!$8:$8,"&gt;="&amp;WH$8))</f>
        <v>108000</v>
      </c>
      <c r="WI114" s="21">
        <f>IF(WI$8="",0,WI98*условия!$R60*SUMIFS(условия!86:86,условия!$7:$7,"&lt;="&amp;WI$8,условия!$8:$8,"&gt;="&amp;WI$8))</f>
        <v>108000</v>
      </c>
      <c r="WJ114" s="21">
        <f>IF(WJ$8="",0,WJ98*условия!$R60*SUMIFS(условия!86:86,условия!$7:$7,"&lt;="&amp;WJ$8,условия!$8:$8,"&gt;="&amp;WJ$8))</f>
        <v>108000</v>
      </c>
      <c r="WK114" s="21">
        <f>IF(WK$8="",0,WK98*условия!$R60*SUMIFS(условия!86:86,условия!$7:$7,"&lt;="&amp;WK$8,условия!$8:$8,"&gt;="&amp;WK$8))</f>
        <v>108000</v>
      </c>
      <c r="WL114" s="21">
        <f>IF(WL$8="",0,WL98*условия!$R60*SUMIFS(условия!86:86,условия!$7:$7,"&lt;="&amp;WL$8,условия!$8:$8,"&gt;="&amp;WL$8))</f>
        <v>108000</v>
      </c>
      <c r="WM114" s="21">
        <f>IF(WM$8="",0,WM98*условия!$R60*SUMIFS(условия!86:86,условия!$7:$7,"&lt;="&amp;WM$8,условия!$8:$8,"&gt;="&amp;WM$8))</f>
        <v>108000</v>
      </c>
      <c r="WN114" s="21">
        <f>IF(WN$8="",0,WN98*условия!$R60*SUMIFS(условия!86:86,условия!$7:$7,"&lt;="&amp;WN$8,условия!$8:$8,"&gt;="&amp;WN$8))</f>
        <v>108000</v>
      </c>
      <c r="WO114" s="21">
        <f>IF(WO$8="",0,WO98*условия!$R60*SUMIFS(условия!86:86,условия!$7:$7,"&lt;="&amp;WO$8,условия!$8:$8,"&gt;="&amp;WO$8))</f>
        <v>108000</v>
      </c>
      <c r="WP114" s="21">
        <f>IF(WP$8="",0,WP98*условия!$R60*SUMIFS(условия!86:86,условия!$7:$7,"&lt;="&amp;WP$8,условия!$8:$8,"&gt;="&amp;WP$8))</f>
        <v>108000</v>
      </c>
      <c r="WQ114" s="21">
        <f>IF(WQ$8="",0,WQ98*условия!$R60*SUMIFS(условия!86:86,условия!$7:$7,"&lt;="&amp;WQ$8,условия!$8:$8,"&gt;="&amp;WQ$8))</f>
        <v>122400</v>
      </c>
      <c r="WR114" s="21">
        <f>IF(WR$8="",0,WR98*условия!$R60*SUMIFS(условия!86:86,условия!$7:$7,"&lt;="&amp;WR$8,условия!$8:$8,"&gt;="&amp;WR$8))</f>
        <v>122400</v>
      </c>
      <c r="WS114" s="21">
        <f>IF(WS$8="",0,WS98*условия!$R60*SUMIFS(условия!86:86,условия!$7:$7,"&lt;="&amp;WS$8,условия!$8:$8,"&gt;="&amp;WS$8))</f>
        <v>122400</v>
      </c>
      <c r="WT114" s="21">
        <f>IF(WT$8="",0,WT98*условия!$R60*SUMIFS(условия!86:86,условия!$7:$7,"&lt;="&amp;WT$8,условия!$8:$8,"&gt;="&amp;WT$8))</f>
        <v>122400</v>
      </c>
      <c r="WU114" s="21">
        <f>IF(WU$8="",0,WU98*условия!$R60*SUMIFS(условия!86:86,условия!$7:$7,"&lt;="&amp;WU$8,условия!$8:$8,"&gt;="&amp;WU$8))</f>
        <v>122400</v>
      </c>
      <c r="WV114" s="21">
        <f>IF(WV$8="",0,WV98*условия!$R60*SUMIFS(условия!86:86,условия!$7:$7,"&lt;="&amp;WV$8,условия!$8:$8,"&gt;="&amp;WV$8))</f>
        <v>122400</v>
      </c>
      <c r="WW114" s="21">
        <f>IF(WW$8="",0,WW98*условия!$R60*SUMIFS(условия!86:86,условия!$7:$7,"&lt;="&amp;WW$8,условия!$8:$8,"&gt;="&amp;WW$8))</f>
        <v>122400</v>
      </c>
      <c r="WX114" s="21">
        <f>IF(WX$8="",0,WX98*условия!$R60*SUMIFS(условия!86:86,условия!$7:$7,"&lt;="&amp;WX$8,условия!$8:$8,"&gt;="&amp;WX$8))</f>
        <v>122400</v>
      </c>
      <c r="WY114" s="21">
        <f>IF(WY$8="",0,WY98*условия!$R60*SUMIFS(условия!86:86,условия!$7:$7,"&lt;="&amp;WY$8,условия!$8:$8,"&gt;="&amp;WY$8))</f>
        <v>122400</v>
      </c>
      <c r="WZ114" s="21">
        <f>IF(WZ$8="",0,WZ98*условия!$R60*SUMIFS(условия!86:86,условия!$7:$7,"&lt;="&amp;WZ$8,условия!$8:$8,"&gt;="&amp;WZ$8))</f>
        <v>122400</v>
      </c>
      <c r="XA114" s="21">
        <f>IF(XA$8="",0,XA98*условия!$R60*SUMIFS(условия!86:86,условия!$7:$7,"&lt;="&amp;XA$8,условия!$8:$8,"&gt;="&amp;XA$8))</f>
        <v>122400</v>
      </c>
      <c r="XB114" s="21">
        <f>IF(XB$8="",0,XB98*условия!$R60*SUMIFS(условия!86:86,условия!$7:$7,"&lt;="&amp;XB$8,условия!$8:$8,"&gt;="&amp;XB$8))</f>
        <v>122400</v>
      </c>
      <c r="XC114" s="21">
        <f>IF(XC$8="",0,XC98*условия!$R60*SUMIFS(условия!86:86,условия!$7:$7,"&lt;="&amp;XC$8,условия!$8:$8,"&gt;="&amp;XC$8))</f>
        <v>122400</v>
      </c>
      <c r="XD114" s="21">
        <f>IF(XD$8="",0,XD98*условия!$R60*SUMIFS(условия!86:86,условия!$7:$7,"&lt;="&amp;XD$8,условия!$8:$8,"&gt;="&amp;XD$8))</f>
        <v>122400</v>
      </c>
      <c r="XE114" s="21">
        <f>IF(XE$8="",0,XE98*условия!$R60*SUMIFS(условия!86:86,условия!$7:$7,"&lt;="&amp;XE$8,условия!$8:$8,"&gt;="&amp;XE$8))</f>
        <v>122400</v>
      </c>
      <c r="XF114" s="21">
        <f>IF(XF$8="",0,XF98*условия!$R60*SUMIFS(условия!86:86,условия!$7:$7,"&lt;="&amp;XF$8,условия!$8:$8,"&gt;="&amp;XF$8))</f>
        <v>122400</v>
      </c>
      <c r="XG114" s="21">
        <f>IF(XG$8="",0,XG98*условия!$R60*SUMIFS(условия!86:86,условия!$7:$7,"&lt;="&amp;XG$8,условия!$8:$8,"&gt;="&amp;XG$8))</f>
        <v>122400</v>
      </c>
      <c r="XH114" s="21">
        <f>IF(XH$8="",0,XH98*условия!$R60*SUMIFS(условия!86:86,условия!$7:$7,"&lt;="&amp;XH$8,условия!$8:$8,"&gt;="&amp;XH$8))</f>
        <v>122400</v>
      </c>
      <c r="XI114" s="21">
        <f>IF(XI$8="",0,XI98*условия!$R60*SUMIFS(условия!86:86,условия!$7:$7,"&lt;="&amp;XI$8,условия!$8:$8,"&gt;="&amp;XI$8))</f>
        <v>122400</v>
      </c>
      <c r="XJ114" s="21">
        <f>IF(XJ$8="",0,XJ98*условия!$R60*SUMIFS(условия!86:86,условия!$7:$7,"&lt;="&amp;XJ$8,условия!$8:$8,"&gt;="&amp;XJ$8))</f>
        <v>122400</v>
      </c>
      <c r="XK114" s="21">
        <f>IF(XK$8="",0,XK98*условия!$R60*SUMIFS(условия!86:86,условия!$7:$7,"&lt;="&amp;XK$8,условия!$8:$8,"&gt;="&amp;XK$8))</f>
        <v>122400</v>
      </c>
      <c r="XL114" s="21">
        <f>IF(XL$8="",0,XL98*условия!$R60*SUMIFS(условия!86:86,условия!$7:$7,"&lt;="&amp;XL$8,условия!$8:$8,"&gt;="&amp;XL$8))</f>
        <v>122400</v>
      </c>
      <c r="XM114" s="21">
        <f>IF(XM$8="",0,XM98*условия!$R60*SUMIFS(условия!86:86,условия!$7:$7,"&lt;="&amp;XM$8,условия!$8:$8,"&gt;="&amp;XM$8))</f>
        <v>122400</v>
      </c>
      <c r="XN114" s="21">
        <f>IF(XN$8="",0,XN98*условия!$R60*SUMIFS(условия!86:86,условия!$7:$7,"&lt;="&amp;XN$8,условия!$8:$8,"&gt;="&amp;XN$8))</f>
        <v>122400</v>
      </c>
      <c r="XO114" s="21">
        <f>IF(XO$8="",0,XO98*условия!$R60*SUMIFS(условия!86:86,условия!$7:$7,"&lt;="&amp;XO$8,условия!$8:$8,"&gt;="&amp;XO$8))</f>
        <v>122400</v>
      </c>
      <c r="XP114" s="21">
        <f>IF(XP$8="",0,XP98*условия!$R60*SUMIFS(условия!86:86,условия!$7:$7,"&lt;="&amp;XP$8,условия!$8:$8,"&gt;="&amp;XP$8))</f>
        <v>122400</v>
      </c>
      <c r="XQ114" s="21">
        <f>IF(XQ$8="",0,XQ98*условия!$R60*SUMIFS(условия!86:86,условия!$7:$7,"&lt;="&amp;XQ$8,условия!$8:$8,"&gt;="&amp;XQ$8))</f>
        <v>122400</v>
      </c>
      <c r="XR114" s="21">
        <f>IF(XR$8="",0,XR98*условия!$R60*SUMIFS(условия!86:86,условия!$7:$7,"&lt;="&amp;XR$8,условия!$8:$8,"&gt;="&amp;XR$8))</f>
        <v>122400</v>
      </c>
      <c r="XS114" s="21">
        <f>IF(XS$8="",0,XS98*условия!$R60*SUMIFS(условия!86:86,условия!$7:$7,"&lt;="&amp;XS$8,условия!$8:$8,"&gt;="&amp;XS$8))</f>
        <v>91800</v>
      </c>
      <c r="XT114" s="21">
        <f>IF(XT$8="",0,XT98*условия!$R60*SUMIFS(условия!86:86,условия!$7:$7,"&lt;="&amp;XT$8,условия!$8:$8,"&gt;="&amp;XT$8))</f>
        <v>91800</v>
      </c>
      <c r="XU114" s="21">
        <f>IF(XU$8="",0,XU98*условия!$R60*SUMIFS(условия!86:86,условия!$7:$7,"&lt;="&amp;XU$8,условия!$8:$8,"&gt;="&amp;XU$8))</f>
        <v>91800</v>
      </c>
      <c r="XV114" s="21">
        <f>IF(XV$8="",0,XV98*условия!$R60*SUMIFS(условия!86:86,условия!$7:$7,"&lt;="&amp;XV$8,условия!$8:$8,"&gt;="&amp;XV$8))</f>
        <v>91800</v>
      </c>
      <c r="XW114" s="21">
        <f>IF(XW$8="",0,XW98*условия!$R60*SUMIFS(условия!86:86,условия!$7:$7,"&lt;="&amp;XW$8,условия!$8:$8,"&gt;="&amp;XW$8))</f>
        <v>91800</v>
      </c>
      <c r="XX114" s="21">
        <f>IF(XX$8="",0,XX98*условия!$R60*SUMIFS(условия!86:86,условия!$7:$7,"&lt;="&amp;XX$8,условия!$8:$8,"&gt;="&amp;XX$8))</f>
        <v>91800</v>
      </c>
      <c r="XY114" s="21">
        <f>IF(XY$8="",0,XY98*условия!$R60*SUMIFS(условия!86:86,условия!$7:$7,"&lt;="&amp;XY$8,условия!$8:$8,"&gt;="&amp;XY$8))</f>
        <v>91800</v>
      </c>
      <c r="XZ114" s="21">
        <f>IF(XZ$8="",0,XZ98*условия!$R60*SUMIFS(условия!86:86,условия!$7:$7,"&lt;="&amp;XZ$8,условия!$8:$8,"&gt;="&amp;XZ$8))</f>
        <v>91800</v>
      </c>
      <c r="YA114" s="21">
        <f>IF(YA$8="",0,YA98*условия!$R60*SUMIFS(условия!86:86,условия!$7:$7,"&lt;="&amp;YA$8,условия!$8:$8,"&gt;="&amp;YA$8))</f>
        <v>91800</v>
      </c>
      <c r="YB114" s="21">
        <f>IF(YB$8="",0,YB98*условия!$R60*SUMIFS(условия!86:86,условия!$7:$7,"&lt;="&amp;YB$8,условия!$8:$8,"&gt;="&amp;YB$8))</f>
        <v>91800</v>
      </c>
      <c r="YC114" s="21">
        <f>IF(YC$8="",0,YC98*условия!$R60*SUMIFS(условия!86:86,условия!$7:$7,"&lt;="&amp;YC$8,условия!$8:$8,"&gt;="&amp;YC$8))</f>
        <v>91800</v>
      </c>
      <c r="YD114" s="21">
        <f>IF(YD$8="",0,YD98*условия!$R60*SUMIFS(условия!86:86,условия!$7:$7,"&lt;="&amp;YD$8,условия!$8:$8,"&gt;="&amp;YD$8))</f>
        <v>91800</v>
      </c>
      <c r="YE114" s="21">
        <f>IF(YE$8="",0,YE98*условия!$R60*SUMIFS(условия!86:86,условия!$7:$7,"&lt;="&amp;YE$8,условия!$8:$8,"&gt;="&amp;YE$8))</f>
        <v>91800</v>
      </c>
      <c r="YF114" s="21">
        <f>IF(YF$8="",0,YF98*условия!$R60*SUMIFS(условия!86:86,условия!$7:$7,"&lt;="&amp;YF$8,условия!$8:$8,"&gt;="&amp;YF$8))</f>
        <v>91800</v>
      </c>
      <c r="YG114" s="21">
        <f>IF(YG$8="",0,YG98*условия!$R60*SUMIFS(условия!86:86,условия!$7:$7,"&lt;="&amp;YG$8,условия!$8:$8,"&gt;="&amp;YG$8))</f>
        <v>91800</v>
      </c>
      <c r="YH114" s="21">
        <f>IF(YH$8="",0,YH98*условия!$R60*SUMIFS(условия!86:86,условия!$7:$7,"&lt;="&amp;YH$8,условия!$8:$8,"&gt;="&amp;YH$8))</f>
        <v>91800</v>
      </c>
      <c r="YI114" s="21">
        <f>IF(YI$8="",0,YI98*условия!$R60*SUMIFS(условия!86:86,условия!$7:$7,"&lt;="&amp;YI$8,условия!$8:$8,"&gt;="&amp;YI$8))</f>
        <v>91800</v>
      </c>
      <c r="YJ114" s="21">
        <f>IF(YJ$8="",0,YJ98*условия!$R60*SUMIFS(условия!86:86,условия!$7:$7,"&lt;="&amp;YJ$8,условия!$8:$8,"&gt;="&amp;YJ$8))</f>
        <v>91800</v>
      </c>
      <c r="YK114" s="21">
        <f>IF(YK$8="",0,YK98*условия!$R60*SUMIFS(условия!86:86,условия!$7:$7,"&lt;="&amp;YK$8,условия!$8:$8,"&gt;="&amp;YK$8))</f>
        <v>91800</v>
      </c>
      <c r="YL114" s="21">
        <f>IF(YL$8="",0,YL98*условия!$R60*SUMIFS(условия!86:86,условия!$7:$7,"&lt;="&amp;YL$8,условия!$8:$8,"&gt;="&amp;YL$8))</f>
        <v>91800</v>
      </c>
      <c r="YM114" s="21">
        <f>IF(YM$8="",0,YM98*условия!$R60*SUMIFS(условия!86:86,условия!$7:$7,"&lt;="&amp;YM$8,условия!$8:$8,"&gt;="&amp;YM$8))</f>
        <v>91800</v>
      </c>
      <c r="YN114" s="21">
        <f>IF(YN$8="",0,YN98*условия!$R60*SUMIFS(условия!86:86,условия!$7:$7,"&lt;="&amp;YN$8,условия!$8:$8,"&gt;="&amp;YN$8))</f>
        <v>91800</v>
      </c>
      <c r="YO114" s="21">
        <f>IF(YO$8="",0,YO98*условия!$R60*SUMIFS(условия!86:86,условия!$7:$7,"&lt;="&amp;YO$8,условия!$8:$8,"&gt;="&amp;YO$8))</f>
        <v>91800</v>
      </c>
      <c r="YP114" s="21">
        <f>IF(YP$8="",0,YP98*условия!$R60*SUMIFS(условия!86:86,условия!$7:$7,"&lt;="&amp;YP$8,условия!$8:$8,"&gt;="&amp;YP$8))</f>
        <v>91800</v>
      </c>
      <c r="YQ114" s="21">
        <f>IF(YQ$8="",0,YQ98*условия!$R60*SUMIFS(условия!86:86,условия!$7:$7,"&lt;="&amp;YQ$8,условия!$8:$8,"&gt;="&amp;YQ$8))</f>
        <v>91800</v>
      </c>
      <c r="YR114" s="21">
        <f>IF(YR$8="",0,YR98*условия!$R60*SUMIFS(условия!86:86,условия!$7:$7,"&lt;="&amp;YR$8,условия!$8:$8,"&gt;="&amp;YR$8))</f>
        <v>91800</v>
      </c>
      <c r="YS114" s="21">
        <f>IF(YS$8="",0,YS98*условия!$R60*SUMIFS(условия!86:86,условия!$7:$7,"&lt;="&amp;YS$8,условия!$8:$8,"&gt;="&amp;YS$8))</f>
        <v>91800</v>
      </c>
      <c r="YT114" s="21">
        <f>IF(YT$8="",0,YT98*условия!$R60*SUMIFS(условия!86:86,условия!$7:$7,"&lt;="&amp;YT$8,условия!$8:$8,"&gt;="&amp;YT$8))</f>
        <v>91800</v>
      </c>
      <c r="YU114" s="21">
        <f>IF(YU$8="",0,YU98*условия!$R60*SUMIFS(условия!86:86,условия!$7:$7,"&lt;="&amp;YU$8,условия!$8:$8,"&gt;="&amp;YU$8))</f>
        <v>91800</v>
      </c>
      <c r="YV114" s="21">
        <f>IF(YV$8="",0,YV98*условия!$R60*SUMIFS(условия!86:86,условия!$7:$7,"&lt;="&amp;YV$8,условия!$8:$8,"&gt;="&amp;YV$8))</f>
        <v>91800</v>
      </c>
      <c r="YW114" s="21">
        <f>IF(YW$8="",0,YW98*условия!$R60*SUMIFS(условия!86:86,условия!$7:$7,"&lt;="&amp;YW$8,условия!$8:$8,"&gt;="&amp;YW$8))</f>
        <v>91800</v>
      </c>
      <c r="YX114" s="21">
        <f>IF(YX$8="",0,YX98*условия!$R60*SUMIFS(условия!86:86,условия!$7:$7,"&lt;="&amp;YX$8,условия!$8:$8,"&gt;="&amp;YX$8))</f>
        <v>102600</v>
      </c>
      <c r="YY114" s="21">
        <f>IF(YY$8="",0,YY98*условия!$R60*SUMIFS(условия!86:86,условия!$7:$7,"&lt;="&amp;YY$8,условия!$8:$8,"&gt;="&amp;YY$8))</f>
        <v>102600</v>
      </c>
      <c r="YZ114" s="21">
        <f>IF(YZ$8="",0,YZ98*условия!$R60*SUMIFS(условия!86:86,условия!$7:$7,"&lt;="&amp;YZ$8,условия!$8:$8,"&gt;="&amp;YZ$8))</f>
        <v>102600</v>
      </c>
      <c r="ZA114" s="21">
        <f>IF(ZA$8="",0,ZA98*условия!$R60*SUMIFS(условия!86:86,условия!$7:$7,"&lt;="&amp;ZA$8,условия!$8:$8,"&gt;="&amp;ZA$8))</f>
        <v>102600</v>
      </c>
      <c r="ZB114" s="21">
        <f>IF(ZB$8="",0,ZB98*условия!$R60*SUMIFS(условия!86:86,условия!$7:$7,"&lt;="&amp;ZB$8,условия!$8:$8,"&gt;="&amp;ZB$8))</f>
        <v>102600</v>
      </c>
      <c r="ZC114" s="21">
        <f>IF(ZC$8="",0,ZC98*условия!$R60*SUMIFS(условия!86:86,условия!$7:$7,"&lt;="&amp;ZC$8,условия!$8:$8,"&gt;="&amp;ZC$8))</f>
        <v>102600</v>
      </c>
      <c r="ZD114" s="21">
        <f>IF(ZD$8="",0,ZD98*условия!$R60*SUMIFS(условия!86:86,условия!$7:$7,"&lt;="&amp;ZD$8,условия!$8:$8,"&gt;="&amp;ZD$8))</f>
        <v>102600</v>
      </c>
      <c r="ZE114" s="21">
        <f>IF(ZE$8="",0,ZE98*условия!$R60*SUMIFS(условия!86:86,условия!$7:$7,"&lt;="&amp;ZE$8,условия!$8:$8,"&gt;="&amp;ZE$8))</f>
        <v>102600</v>
      </c>
      <c r="ZF114" s="21">
        <f>IF(ZF$8="",0,ZF98*условия!$R60*SUMIFS(условия!86:86,условия!$7:$7,"&lt;="&amp;ZF$8,условия!$8:$8,"&gt;="&amp;ZF$8))</f>
        <v>102600</v>
      </c>
      <c r="ZG114" s="21">
        <f>IF(ZG$8="",0,ZG98*условия!$R60*SUMIFS(условия!86:86,условия!$7:$7,"&lt;="&amp;ZG$8,условия!$8:$8,"&gt;="&amp;ZG$8))</f>
        <v>102600</v>
      </c>
      <c r="ZH114" s="21">
        <f>IF(ZH$8="",0,ZH98*условия!$R60*SUMIFS(условия!86:86,условия!$7:$7,"&lt;="&amp;ZH$8,условия!$8:$8,"&gt;="&amp;ZH$8))</f>
        <v>102600</v>
      </c>
      <c r="ZI114" s="21">
        <f>IF(ZI$8="",0,ZI98*условия!$R60*SUMIFS(условия!86:86,условия!$7:$7,"&lt;="&amp;ZI$8,условия!$8:$8,"&gt;="&amp;ZI$8))</f>
        <v>102600</v>
      </c>
      <c r="ZJ114" s="21">
        <f>IF(ZJ$8="",0,ZJ98*условия!$R60*SUMIFS(условия!86:86,условия!$7:$7,"&lt;="&amp;ZJ$8,условия!$8:$8,"&gt;="&amp;ZJ$8))</f>
        <v>102600</v>
      </c>
      <c r="ZK114" s="21">
        <f>IF(ZK$8="",0,ZK98*условия!$R60*SUMIFS(условия!86:86,условия!$7:$7,"&lt;="&amp;ZK$8,условия!$8:$8,"&gt;="&amp;ZK$8))</f>
        <v>102600</v>
      </c>
      <c r="ZL114" s="21">
        <f>IF(ZL$8="",0,ZL98*условия!$R60*SUMIFS(условия!86:86,условия!$7:$7,"&lt;="&amp;ZL$8,условия!$8:$8,"&gt;="&amp;ZL$8))</f>
        <v>102600</v>
      </c>
      <c r="ZM114" s="21">
        <f>IF(ZM$8="",0,ZM98*условия!$R60*SUMIFS(условия!86:86,условия!$7:$7,"&lt;="&amp;ZM$8,условия!$8:$8,"&gt;="&amp;ZM$8))</f>
        <v>102600</v>
      </c>
      <c r="ZN114" s="21">
        <f>IF(ZN$8="",0,ZN98*условия!$R60*SUMIFS(условия!86:86,условия!$7:$7,"&lt;="&amp;ZN$8,условия!$8:$8,"&gt;="&amp;ZN$8))</f>
        <v>102600</v>
      </c>
      <c r="ZO114" s="21">
        <f>IF(ZO$8="",0,ZO98*условия!$R60*SUMIFS(условия!86:86,условия!$7:$7,"&lt;="&amp;ZO$8,условия!$8:$8,"&gt;="&amp;ZO$8))</f>
        <v>102600</v>
      </c>
      <c r="ZP114" s="21">
        <f>IF(ZP$8="",0,ZP98*условия!$R60*SUMIFS(условия!86:86,условия!$7:$7,"&lt;="&amp;ZP$8,условия!$8:$8,"&gt;="&amp;ZP$8))</f>
        <v>102600</v>
      </c>
      <c r="ZQ114" s="21">
        <f>IF(ZQ$8="",0,ZQ98*условия!$R60*SUMIFS(условия!86:86,условия!$7:$7,"&lt;="&amp;ZQ$8,условия!$8:$8,"&gt;="&amp;ZQ$8))</f>
        <v>102600</v>
      </c>
      <c r="ZR114" s="21">
        <f>IF(ZR$8="",0,ZR98*условия!$R60*SUMIFS(условия!86:86,условия!$7:$7,"&lt;="&amp;ZR$8,условия!$8:$8,"&gt;="&amp;ZR$8))</f>
        <v>102600</v>
      </c>
      <c r="ZS114" s="21">
        <f>IF(ZS$8="",0,ZS98*условия!$R60*SUMIFS(условия!86:86,условия!$7:$7,"&lt;="&amp;ZS$8,условия!$8:$8,"&gt;="&amp;ZS$8))</f>
        <v>102600</v>
      </c>
      <c r="ZT114" s="21">
        <f>IF(ZT$8="",0,ZT98*условия!$R60*SUMIFS(условия!86:86,условия!$7:$7,"&lt;="&amp;ZT$8,условия!$8:$8,"&gt;="&amp;ZT$8))</f>
        <v>102600</v>
      </c>
      <c r="ZU114" s="21">
        <f>IF(ZU$8="",0,ZU98*условия!$R60*SUMIFS(условия!86:86,условия!$7:$7,"&lt;="&amp;ZU$8,условия!$8:$8,"&gt;="&amp;ZU$8))</f>
        <v>102600</v>
      </c>
      <c r="ZV114" s="21">
        <f>IF(ZV$8="",0,ZV98*условия!$R60*SUMIFS(условия!86:86,условия!$7:$7,"&lt;="&amp;ZV$8,условия!$8:$8,"&gt;="&amp;ZV$8))</f>
        <v>102600</v>
      </c>
      <c r="ZW114" s="21">
        <f>IF(ZW$8="",0,ZW98*условия!$R60*SUMIFS(условия!86:86,условия!$7:$7,"&lt;="&amp;ZW$8,условия!$8:$8,"&gt;="&amp;ZW$8))</f>
        <v>102600</v>
      </c>
      <c r="ZX114" s="21">
        <f>IF(ZX$8="",0,ZX98*условия!$R60*SUMIFS(условия!86:86,условия!$7:$7,"&lt;="&amp;ZX$8,условия!$8:$8,"&gt;="&amp;ZX$8))</f>
        <v>102600</v>
      </c>
      <c r="ZY114" s="21">
        <f>IF(ZY$8="",0,ZY98*условия!$R60*SUMIFS(условия!86:86,условия!$7:$7,"&lt;="&amp;ZY$8,условия!$8:$8,"&gt;="&amp;ZY$8))</f>
        <v>102600</v>
      </c>
      <c r="ZZ114" s="21">
        <f>IF(ZZ$8="",0,ZZ98*условия!$R60*SUMIFS(условия!86:86,условия!$7:$7,"&lt;="&amp;ZZ$8,условия!$8:$8,"&gt;="&amp;ZZ$8))</f>
        <v>102600</v>
      </c>
      <c r="AAA114" s="21">
        <f>IF(AAA$8="",0,AAA98*условия!$R60*SUMIFS(условия!86:86,условия!$7:$7,"&lt;="&amp;AAA$8,условия!$8:$8,"&gt;="&amp;AAA$8))</f>
        <v>102600</v>
      </c>
      <c r="AAB114" s="21">
        <f>IF(AAB$8="",0,AAB98*условия!$R60*SUMIFS(условия!86:86,условия!$7:$7,"&lt;="&amp;AAB$8,условия!$8:$8,"&gt;="&amp;AAB$8))</f>
        <v>129600</v>
      </c>
      <c r="AAC114" s="21">
        <f>IF(AAC$8="",0,AAC98*условия!$R60*SUMIFS(условия!86:86,условия!$7:$7,"&lt;="&amp;AAC$8,условия!$8:$8,"&gt;="&amp;AAC$8))</f>
        <v>129600</v>
      </c>
      <c r="AAD114" s="21">
        <f>IF(AAD$8="",0,AAD98*условия!$R60*SUMIFS(условия!86:86,условия!$7:$7,"&lt;="&amp;AAD$8,условия!$8:$8,"&gt;="&amp;AAD$8))</f>
        <v>129600</v>
      </c>
      <c r="AAE114" s="21">
        <f>IF(AAE$8="",0,AAE98*условия!$R60*SUMIFS(условия!86:86,условия!$7:$7,"&lt;="&amp;AAE$8,условия!$8:$8,"&gt;="&amp;AAE$8))</f>
        <v>129600</v>
      </c>
      <c r="AAF114" s="21">
        <f>IF(AAF$8="",0,AAF98*условия!$R60*SUMIFS(условия!86:86,условия!$7:$7,"&lt;="&amp;AAF$8,условия!$8:$8,"&gt;="&amp;AAF$8))</f>
        <v>129600</v>
      </c>
      <c r="AAG114" s="21">
        <f>IF(AAG$8="",0,AAG98*условия!$R60*SUMIFS(условия!86:86,условия!$7:$7,"&lt;="&amp;AAG$8,условия!$8:$8,"&gt;="&amp;AAG$8))</f>
        <v>129600</v>
      </c>
      <c r="AAH114" s="21">
        <f>IF(AAH$8="",0,AAH98*условия!$R60*SUMIFS(условия!86:86,условия!$7:$7,"&lt;="&amp;AAH$8,условия!$8:$8,"&gt;="&amp;AAH$8))</f>
        <v>129600</v>
      </c>
      <c r="AAI114" s="21">
        <f>IF(AAI$8="",0,AAI98*условия!$R60*SUMIFS(условия!86:86,условия!$7:$7,"&lt;="&amp;AAI$8,условия!$8:$8,"&gt;="&amp;AAI$8))</f>
        <v>129600</v>
      </c>
      <c r="AAJ114" s="21">
        <f>IF(AAJ$8="",0,AAJ98*условия!$R60*SUMIFS(условия!86:86,условия!$7:$7,"&lt;="&amp;AAJ$8,условия!$8:$8,"&gt;="&amp;AAJ$8))</f>
        <v>129600</v>
      </c>
      <c r="AAK114" s="21">
        <f>IF(AAK$8="",0,AAK98*условия!$R60*SUMIFS(условия!86:86,условия!$7:$7,"&lt;="&amp;AAK$8,условия!$8:$8,"&gt;="&amp;AAK$8))</f>
        <v>129600</v>
      </c>
      <c r="AAL114" s="21">
        <f>IF(AAL$8="",0,AAL98*условия!$R60*SUMIFS(условия!86:86,условия!$7:$7,"&lt;="&amp;AAL$8,условия!$8:$8,"&gt;="&amp;AAL$8))</f>
        <v>129600</v>
      </c>
      <c r="AAM114" s="21">
        <f>IF(AAM$8="",0,AAM98*условия!$R60*SUMIFS(условия!86:86,условия!$7:$7,"&lt;="&amp;AAM$8,условия!$8:$8,"&gt;="&amp;AAM$8))</f>
        <v>129600</v>
      </c>
      <c r="AAN114" s="21">
        <f>IF(AAN$8="",0,AAN98*условия!$R60*SUMIFS(условия!86:86,условия!$7:$7,"&lt;="&amp;AAN$8,условия!$8:$8,"&gt;="&amp;AAN$8))</f>
        <v>129600</v>
      </c>
      <c r="AAO114" s="21">
        <f>IF(AAO$8="",0,AAO98*условия!$R60*SUMIFS(условия!86:86,условия!$7:$7,"&lt;="&amp;AAO$8,условия!$8:$8,"&gt;="&amp;AAO$8))</f>
        <v>129600</v>
      </c>
      <c r="AAP114" s="21">
        <f>IF(AAP$8="",0,AAP98*условия!$R60*SUMIFS(условия!86:86,условия!$7:$7,"&lt;="&amp;AAP$8,условия!$8:$8,"&gt;="&amp;AAP$8))</f>
        <v>129600</v>
      </c>
      <c r="AAQ114" s="21">
        <f>IF(AAQ$8="",0,AAQ98*условия!$R60*SUMIFS(условия!86:86,условия!$7:$7,"&lt;="&amp;AAQ$8,условия!$8:$8,"&gt;="&amp;AAQ$8))</f>
        <v>129600</v>
      </c>
      <c r="AAR114" s="21">
        <f>IF(AAR$8="",0,AAR98*условия!$R60*SUMIFS(условия!86:86,условия!$7:$7,"&lt;="&amp;AAR$8,условия!$8:$8,"&gt;="&amp;AAR$8))</f>
        <v>129600</v>
      </c>
      <c r="AAS114" s="21">
        <f>IF(AAS$8="",0,AAS98*условия!$R60*SUMIFS(условия!86:86,условия!$7:$7,"&lt;="&amp;AAS$8,условия!$8:$8,"&gt;="&amp;AAS$8))</f>
        <v>129600</v>
      </c>
      <c r="AAT114" s="21">
        <f>IF(AAT$8="",0,AAT98*условия!$R60*SUMIFS(условия!86:86,условия!$7:$7,"&lt;="&amp;AAT$8,условия!$8:$8,"&gt;="&amp;AAT$8))</f>
        <v>129600</v>
      </c>
      <c r="AAU114" s="21">
        <f>IF(AAU$8="",0,AAU98*условия!$R60*SUMIFS(условия!86:86,условия!$7:$7,"&lt;="&amp;AAU$8,условия!$8:$8,"&gt;="&amp;AAU$8))</f>
        <v>129600</v>
      </c>
      <c r="AAV114" s="21">
        <f>IF(AAV$8="",0,AAV98*условия!$R60*SUMIFS(условия!86:86,условия!$7:$7,"&lt;="&amp;AAV$8,условия!$8:$8,"&gt;="&amp;AAV$8))</f>
        <v>129600</v>
      </c>
      <c r="AAW114" s="21">
        <f>IF(AAW$8="",0,AAW98*условия!$R60*SUMIFS(условия!86:86,условия!$7:$7,"&lt;="&amp;AAW$8,условия!$8:$8,"&gt;="&amp;AAW$8))</f>
        <v>129600</v>
      </c>
      <c r="AAX114" s="21">
        <f>IF(AAX$8="",0,AAX98*условия!$R60*SUMIFS(условия!86:86,условия!$7:$7,"&lt;="&amp;AAX$8,условия!$8:$8,"&gt;="&amp;AAX$8))</f>
        <v>129600</v>
      </c>
      <c r="AAY114" s="21">
        <f>IF(AAY$8="",0,AAY98*условия!$R60*SUMIFS(условия!86:86,условия!$7:$7,"&lt;="&amp;AAY$8,условия!$8:$8,"&gt;="&amp;AAY$8))</f>
        <v>129600</v>
      </c>
      <c r="AAZ114" s="21">
        <f>IF(AAZ$8="",0,AAZ98*условия!$R60*SUMIFS(условия!86:86,условия!$7:$7,"&lt;="&amp;AAZ$8,условия!$8:$8,"&gt;="&amp;AAZ$8))</f>
        <v>129600</v>
      </c>
      <c r="ABA114" s="21">
        <f>IF(ABA$8="",0,ABA98*условия!$R60*SUMIFS(условия!86:86,условия!$7:$7,"&lt;="&amp;ABA$8,условия!$8:$8,"&gt;="&amp;ABA$8))</f>
        <v>129600</v>
      </c>
      <c r="ABB114" s="21">
        <f>IF(ABB$8="",0,ABB98*условия!$R60*SUMIFS(условия!86:86,условия!$7:$7,"&lt;="&amp;ABB$8,условия!$8:$8,"&gt;="&amp;ABB$8))</f>
        <v>129600</v>
      </c>
      <c r="ABC114" s="21">
        <f>IF(ABC$8="",0,ABC98*условия!$R60*SUMIFS(условия!86:86,условия!$7:$7,"&lt;="&amp;ABC$8,условия!$8:$8,"&gt;="&amp;ABC$8))</f>
        <v>129600</v>
      </c>
      <c r="ABD114" s="21">
        <f>IF(ABD$8="",0,ABD98*условия!$R60*SUMIFS(условия!86:86,условия!$7:$7,"&lt;="&amp;ABD$8,условия!$8:$8,"&gt;="&amp;ABD$8))</f>
        <v>129600</v>
      </c>
      <c r="ABE114" s="21">
        <f>IF(ABE$8="",0,ABE98*условия!$R60*SUMIFS(условия!86:86,условия!$7:$7,"&lt;="&amp;ABE$8,условия!$8:$8,"&gt;="&amp;ABE$8))</f>
        <v>129600</v>
      </c>
      <c r="ABF114" s="21">
        <f>IF(ABF$8="",0,ABF98*условия!$R60*SUMIFS(условия!86:86,условия!$7:$7,"&lt;="&amp;ABF$8,условия!$8:$8,"&gt;="&amp;ABF$8))</f>
        <v>129600</v>
      </c>
      <c r="ABG114" s="21">
        <f>IF(ABG$8="",0,ABG98*условия!$R60*SUMIFS(условия!86:86,условия!$7:$7,"&lt;="&amp;ABG$8,условия!$8:$8,"&gt;="&amp;ABG$8))</f>
        <v>129600</v>
      </c>
      <c r="ABH114" s="21">
        <f>IF(ABH$8="",0,ABH98*условия!$R60*SUMIFS(условия!86:86,условия!$7:$7,"&lt;="&amp;ABH$8,условия!$8:$8,"&gt;="&amp;ABH$8))</f>
        <v>129600</v>
      </c>
      <c r="ABI114" s="21">
        <f>IF(ABI$8="",0,ABI98*условия!$R60*SUMIFS(условия!86:86,условия!$7:$7,"&lt;="&amp;ABI$8,условия!$8:$8,"&gt;="&amp;ABI$8))</f>
        <v>129600</v>
      </c>
      <c r="ABJ114" s="21">
        <f>IF(ABJ$8="",0,ABJ98*условия!$R60*SUMIFS(условия!86:86,условия!$7:$7,"&lt;="&amp;ABJ$8,условия!$8:$8,"&gt;="&amp;ABJ$8))</f>
        <v>129600</v>
      </c>
      <c r="ABK114" s="21">
        <f>IF(ABK$8="",0,ABK98*условия!$R60*SUMIFS(условия!86:86,условия!$7:$7,"&lt;="&amp;ABK$8,условия!$8:$8,"&gt;="&amp;ABK$8))</f>
        <v>129600</v>
      </c>
      <c r="ABL114" s="21">
        <f>IF(ABL$8="",0,ABL98*условия!$R60*SUMIFS(условия!86:86,условия!$7:$7,"&lt;="&amp;ABL$8,условия!$8:$8,"&gt;="&amp;ABL$8))</f>
        <v>129600</v>
      </c>
      <c r="ABM114" s="21">
        <f>IF(ABM$8="",0,ABM98*условия!$R60*SUMIFS(условия!86:86,условия!$7:$7,"&lt;="&amp;ABM$8,условия!$8:$8,"&gt;="&amp;ABM$8))</f>
        <v>129600</v>
      </c>
      <c r="ABN114" s="21">
        <f>IF(ABN$8="",0,ABN98*условия!$R60*SUMIFS(условия!86:86,условия!$7:$7,"&lt;="&amp;ABN$8,условия!$8:$8,"&gt;="&amp;ABN$8))</f>
        <v>129600</v>
      </c>
      <c r="ABO114" s="21">
        <f>IF(ABO$8="",0,ABO98*условия!$R60*SUMIFS(условия!86:86,условия!$7:$7,"&lt;="&amp;ABO$8,условия!$8:$8,"&gt;="&amp;ABO$8))</f>
        <v>129600</v>
      </c>
      <c r="ABP114" s="21">
        <f>IF(ABP$8="",0,ABP98*условия!$R60*SUMIFS(условия!86:86,условия!$7:$7,"&lt;="&amp;ABP$8,условия!$8:$8,"&gt;="&amp;ABP$8))</f>
        <v>129600</v>
      </c>
      <c r="ABQ114" s="21">
        <f>IF(ABQ$8="",0,ABQ98*условия!$R60*SUMIFS(условия!86:86,условия!$7:$7,"&lt;="&amp;ABQ$8,условия!$8:$8,"&gt;="&amp;ABQ$8))</f>
        <v>129600</v>
      </c>
      <c r="ABR114" s="21">
        <f>IF(ABR$8="",0,ABR98*условия!$R60*SUMIFS(условия!86:86,условия!$7:$7,"&lt;="&amp;ABR$8,условия!$8:$8,"&gt;="&amp;ABR$8))</f>
        <v>129600</v>
      </c>
      <c r="ABS114" s="21">
        <f>IF(ABS$8="",0,ABS98*условия!$R60*SUMIFS(условия!86:86,условия!$7:$7,"&lt;="&amp;ABS$8,условия!$8:$8,"&gt;="&amp;ABS$8))</f>
        <v>129600</v>
      </c>
      <c r="ABT114" s="21">
        <f>IF(ABT$8="",0,ABT98*условия!$R60*SUMIFS(условия!86:86,условия!$7:$7,"&lt;="&amp;ABT$8,условия!$8:$8,"&gt;="&amp;ABT$8))</f>
        <v>129600</v>
      </c>
      <c r="ABU114" s="21">
        <f>IF(ABU$8="",0,ABU98*условия!$R60*SUMIFS(условия!86:86,условия!$7:$7,"&lt;="&amp;ABU$8,условия!$8:$8,"&gt;="&amp;ABU$8))</f>
        <v>129600</v>
      </c>
      <c r="ABV114" s="21">
        <f>IF(ABV$8="",0,ABV98*условия!$R60*SUMIFS(условия!86:86,условия!$7:$7,"&lt;="&amp;ABV$8,условия!$8:$8,"&gt;="&amp;ABV$8))</f>
        <v>129600</v>
      </c>
      <c r="ABW114" s="21">
        <f>IF(ABW$8="",0,ABW98*условия!$R60*SUMIFS(условия!86:86,условия!$7:$7,"&lt;="&amp;ABW$8,условия!$8:$8,"&gt;="&amp;ABW$8))</f>
        <v>129600</v>
      </c>
      <c r="ABX114" s="21">
        <f>IF(ABX$8="",0,ABX98*условия!$R60*SUMIFS(условия!86:86,условия!$7:$7,"&lt;="&amp;ABX$8,условия!$8:$8,"&gt;="&amp;ABX$8))</f>
        <v>129600</v>
      </c>
      <c r="ABY114" s="21">
        <f>IF(ABY$8="",0,ABY98*условия!$R60*SUMIFS(условия!86:86,условия!$7:$7,"&lt;="&amp;ABY$8,условия!$8:$8,"&gt;="&amp;ABY$8))</f>
        <v>129600</v>
      </c>
      <c r="ABZ114" s="21">
        <f>IF(ABZ$8="",0,ABZ98*условия!$R60*SUMIFS(условия!86:86,условия!$7:$7,"&lt;="&amp;ABZ$8,условия!$8:$8,"&gt;="&amp;ABZ$8))</f>
        <v>129600</v>
      </c>
      <c r="ACA114" s="21">
        <f>IF(ACA$8="",0,ACA98*условия!$R60*SUMIFS(условия!86:86,условия!$7:$7,"&lt;="&amp;ACA$8,условия!$8:$8,"&gt;="&amp;ACA$8))</f>
        <v>129600</v>
      </c>
      <c r="ACB114" s="21">
        <f>IF(ACB$8="",0,ACB98*условия!$R60*SUMIFS(условия!86:86,условия!$7:$7,"&lt;="&amp;ACB$8,условия!$8:$8,"&gt;="&amp;ACB$8))</f>
        <v>129600</v>
      </c>
      <c r="ACC114" s="21">
        <f>IF(ACC$8="",0,ACC98*условия!$R60*SUMIFS(условия!86:86,условия!$7:$7,"&lt;="&amp;ACC$8,условия!$8:$8,"&gt;="&amp;ACC$8))</f>
        <v>129600</v>
      </c>
      <c r="ACD114" s="21">
        <f>IF(ACD$8="",0,ACD98*условия!$R60*SUMIFS(условия!86:86,условия!$7:$7,"&lt;="&amp;ACD$8,условия!$8:$8,"&gt;="&amp;ACD$8))</f>
        <v>129600</v>
      </c>
      <c r="ACE114" s="21">
        <f>IF(ACE$8="",0,ACE98*условия!$R60*SUMIFS(условия!86:86,условия!$7:$7,"&lt;="&amp;ACE$8,условия!$8:$8,"&gt;="&amp;ACE$8))</f>
        <v>129600</v>
      </c>
      <c r="ACF114" s="21">
        <f>IF(ACF$8="",0,ACF98*условия!$R60*SUMIFS(условия!86:86,условия!$7:$7,"&lt;="&amp;ACF$8,условия!$8:$8,"&gt;="&amp;ACF$8))</f>
        <v>129600</v>
      </c>
      <c r="ACG114" s="21">
        <f>IF(ACG$8="",0,ACG98*условия!$R60*SUMIFS(условия!86:86,условия!$7:$7,"&lt;="&amp;ACG$8,условия!$8:$8,"&gt;="&amp;ACG$8))</f>
        <v>129600</v>
      </c>
      <c r="ACH114" s="21">
        <f>IF(ACH$8="",0,ACH98*условия!$R60*SUMIFS(условия!86:86,условия!$7:$7,"&lt;="&amp;ACH$8,условия!$8:$8,"&gt;="&amp;ACH$8))</f>
        <v>129600</v>
      </c>
      <c r="ACI114" s="21">
        <f>IF(ACI$8="",0,ACI98*условия!$R60*SUMIFS(условия!86:86,условия!$7:$7,"&lt;="&amp;ACI$8,условия!$8:$8,"&gt;="&amp;ACI$8))</f>
        <v>129600</v>
      </c>
      <c r="ACJ114" s="21">
        <f>IF(ACJ$8="",0,ACJ98*условия!$R60*SUMIFS(условия!86:86,условия!$7:$7,"&lt;="&amp;ACJ$8,условия!$8:$8,"&gt;="&amp;ACJ$8))</f>
        <v>129600</v>
      </c>
      <c r="ACK114" s="21">
        <f>IF(ACK$8="",0,ACK98*условия!$R60*SUMIFS(условия!86:86,условия!$7:$7,"&lt;="&amp;ACK$8,условия!$8:$8,"&gt;="&amp;ACK$8))</f>
        <v>136800</v>
      </c>
      <c r="ACL114" s="21">
        <f>IF(ACL$8="",0,ACL98*условия!$R60*SUMIFS(условия!86:86,условия!$7:$7,"&lt;="&amp;ACL$8,условия!$8:$8,"&gt;="&amp;ACL$8))</f>
        <v>136800</v>
      </c>
      <c r="ACM114" s="21">
        <f>IF(ACM$8="",0,ACM98*условия!$R60*SUMIFS(условия!86:86,условия!$7:$7,"&lt;="&amp;ACM$8,условия!$8:$8,"&gt;="&amp;ACM$8))</f>
        <v>136800</v>
      </c>
      <c r="ACN114" s="21">
        <f>IF(ACN$8="",0,ACN98*условия!$R60*SUMIFS(условия!86:86,условия!$7:$7,"&lt;="&amp;ACN$8,условия!$8:$8,"&gt;="&amp;ACN$8))</f>
        <v>136800</v>
      </c>
      <c r="ACO114" s="21">
        <f>IF(ACO$8="",0,ACO98*условия!$R60*SUMIFS(условия!86:86,условия!$7:$7,"&lt;="&amp;ACO$8,условия!$8:$8,"&gt;="&amp;ACO$8))</f>
        <v>136800</v>
      </c>
      <c r="ACP114" s="21">
        <f>IF(ACP$8="",0,ACP98*условия!$R60*SUMIFS(условия!86:86,условия!$7:$7,"&lt;="&amp;ACP$8,условия!$8:$8,"&gt;="&amp;ACP$8))</f>
        <v>136800</v>
      </c>
      <c r="ACQ114" s="21">
        <f>IF(ACQ$8="",0,ACQ98*условия!$R60*SUMIFS(условия!86:86,условия!$7:$7,"&lt;="&amp;ACQ$8,условия!$8:$8,"&gt;="&amp;ACQ$8))</f>
        <v>136800</v>
      </c>
      <c r="ACR114" s="21">
        <f>IF(ACR$8="",0,ACR98*условия!$R60*SUMIFS(условия!86:86,условия!$7:$7,"&lt;="&amp;ACR$8,условия!$8:$8,"&gt;="&amp;ACR$8))</f>
        <v>136800</v>
      </c>
      <c r="ACS114" s="21">
        <f>IF(ACS$8="",0,ACS98*условия!$R60*SUMIFS(условия!86:86,условия!$7:$7,"&lt;="&amp;ACS$8,условия!$8:$8,"&gt;="&amp;ACS$8))</f>
        <v>136800</v>
      </c>
      <c r="ACT114" s="21">
        <f>IF(ACT$8="",0,ACT98*условия!$R60*SUMIFS(условия!86:86,условия!$7:$7,"&lt;="&amp;ACT$8,условия!$8:$8,"&gt;="&amp;ACT$8))</f>
        <v>136800</v>
      </c>
      <c r="ACU114" s="21">
        <f>IF(ACU$8="",0,ACU98*условия!$R60*SUMIFS(условия!86:86,условия!$7:$7,"&lt;="&amp;ACU$8,условия!$8:$8,"&gt;="&amp;ACU$8))</f>
        <v>136800</v>
      </c>
      <c r="ACV114" s="21">
        <f>IF(ACV$8="",0,ACV98*условия!$R60*SUMIFS(условия!86:86,условия!$7:$7,"&lt;="&amp;ACV$8,условия!$8:$8,"&gt;="&amp;ACV$8))</f>
        <v>136800</v>
      </c>
      <c r="ACW114" s="21">
        <f>IF(ACW$8="",0,ACW98*условия!$R60*SUMIFS(условия!86:86,условия!$7:$7,"&lt;="&amp;ACW$8,условия!$8:$8,"&gt;="&amp;ACW$8))</f>
        <v>136800</v>
      </c>
      <c r="ACX114" s="21">
        <f>IF(ACX$8="",0,ACX98*условия!$R60*SUMIFS(условия!86:86,условия!$7:$7,"&lt;="&amp;ACX$8,условия!$8:$8,"&gt;="&amp;ACX$8))</f>
        <v>136800</v>
      </c>
      <c r="ACY114" s="21">
        <f>IF(ACY$8="",0,ACY98*условия!$R60*SUMIFS(условия!86:86,условия!$7:$7,"&lt;="&amp;ACY$8,условия!$8:$8,"&gt;="&amp;ACY$8))</f>
        <v>136800</v>
      </c>
      <c r="ACZ114" s="21">
        <f>IF(ACZ$8="",0,ACZ98*условия!$R60*SUMIFS(условия!86:86,условия!$7:$7,"&lt;="&amp;ACZ$8,условия!$8:$8,"&gt;="&amp;ACZ$8))</f>
        <v>136800</v>
      </c>
      <c r="ADA114" s="21">
        <f>IF(ADA$8="",0,ADA98*условия!$R60*SUMIFS(условия!86:86,условия!$7:$7,"&lt;="&amp;ADA$8,условия!$8:$8,"&gt;="&amp;ADA$8))</f>
        <v>136800</v>
      </c>
      <c r="ADB114" s="21">
        <f>IF(ADB$8="",0,ADB98*условия!$R60*SUMIFS(условия!86:86,условия!$7:$7,"&lt;="&amp;ADB$8,условия!$8:$8,"&gt;="&amp;ADB$8))</f>
        <v>136800</v>
      </c>
      <c r="ADC114" s="21">
        <f>IF(ADC$8="",0,ADC98*условия!$R60*SUMIFS(условия!86:86,условия!$7:$7,"&lt;="&amp;ADC$8,условия!$8:$8,"&gt;="&amp;ADC$8))</f>
        <v>136800</v>
      </c>
      <c r="ADD114" s="21">
        <f>IF(ADD$8="",0,ADD98*условия!$R60*SUMIFS(условия!86:86,условия!$7:$7,"&lt;="&amp;ADD$8,условия!$8:$8,"&gt;="&amp;ADD$8))</f>
        <v>136800</v>
      </c>
      <c r="ADE114" s="21">
        <f>IF(ADE$8="",0,ADE98*условия!$R60*SUMIFS(условия!86:86,условия!$7:$7,"&lt;="&amp;ADE$8,условия!$8:$8,"&gt;="&amp;ADE$8))</f>
        <v>136800</v>
      </c>
      <c r="ADF114" s="21">
        <f>IF(ADF$8="",0,ADF98*условия!$R60*SUMIFS(условия!86:86,условия!$7:$7,"&lt;="&amp;ADF$8,условия!$8:$8,"&gt;="&amp;ADF$8))</f>
        <v>136800</v>
      </c>
      <c r="ADG114" s="21">
        <f>IF(ADG$8="",0,ADG98*условия!$R60*SUMIFS(условия!86:86,условия!$7:$7,"&lt;="&amp;ADG$8,условия!$8:$8,"&gt;="&amp;ADG$8))</f>
        <v>136800</v>
      </c>
      <c r="ADH114" s="21">
        <f>IF(ADH$8="",0,ADH98*условия!$R60*SUMIFS(условия!86:86,условия!$7:$7,"&lt;="&amp;ADH$8,условия!$8:$8,"&gt;="&amp;ADH$8))</f>
        <v>136800</v>
      </c>
      <c r="ADI114" s="21">
        <f>IF(ADI$8="",0,ADI98*условия!$R60*SUMIFS(условия!86:86,условия!$7:$7,"&lt;="&amp;ADI$8,условия!$8:$8,"&gt;="&amp;ADI$8))</f>
        <v>136800</v>
      </c>
      <c r="ADJ114" s="21">
        <f>IF(ADJ$8="",0,ADJ98*условия!$R60*SUMIFS(условия!86:86,условия!$7:$7,"&lt;="&amp;ADJ$8,условия!$8:$8,"&gt;="&amp;ADJ$8))</f>
        <v>136800</v>
      </c>
      <c r="ADK114" s="21">
        <f>IF(ADK$8="",0,ADK98*условия!$R60*SUMIFS(условия!86:86,условия!$7:$7,"&lt;="&amp;ADK$8,условия!$8:$8,"&gt;="&amp;ADK$8))</f>
        <v>136800</v>
      </c>
      <c r="ADL114" s="21">
        <f>IF(ADL$8="",0,ADL98*условия!$R60*SUMIFS(условия!86:86,условия!$7:$7,"&lt;="&amp;ADL$8,условия!$8:$8,"&gt;="&amp;ADL$8))</f>
        <v>136800</v>
      </c>
      <c r="ADM114" s="21">
        <f>IF(ADM$8="",0,ADM98*условия!$R60*SUMIFS(условия!86:86,условия!$7:$7,"&lt;="&amp;ADM$8,условия!$8:$8,"&gt;="&amp;ADM$8))</f>
        <v>136800</v>
      </c>
      <c r="ADN114" s="21">
        <f>IF(ADN$8="",0,ADN98*условия!$R60*SUMIFS(условия!86:86,условия!$7:$7,"&lt;="&amp;ADN$8,условия!$8:$8,"&gt;="&amp;ADN$8))</f>
        <v>136800</v>
      </c>
      <c r="ADO114" s="21">
        <f>IF(ADO$8="",0,ADO98*условия!$R60*SUMIFS(условия!86:86,условия!$7:$7,"&lt;="&amp;ADO$8,условия!$8:$8,"&gt;="&amp;ADO$8))</f>
        <v>136800</v>
      </c>
      <c r="ADP114" s="21">
        <f>IF(ADP$8="",0,ADP98*условия!$R60*SUMIFS(условия!86:86,условия!$7:$7,"&lt;="&amp;ADP$8,условия!$8:$8,"&gt;="&amp;ADP$8))</f>
        <v>151199.99999999997</v>
      </c>
      <c r="ADQ114" s="21">
        <f>IF(ADQ$8="",0,ADQ98*условия!$R60*SUMIFS(условия!86:86,условия!$7:$7,"&lt;="&amp;ADQ$8,условия!$8:$8,"&gt;="&amp;ADQ$8))</f>
        <v>151199.99999999997</v>
      </c>
      <c r="ADR114" s="21">
        <f>IF(ADR$8="",0,ADR98*условия!$R60*SUMIFS(условия!86:86,условия!$7:$7,"&lt;="&amp;ADR$8,условия!$8:$8,"&gt;="&amp;ADR$8))</f>
        <v>151199.99999999997</v>
      </c>
      <c r="ADS114" s="21">
        <f>IF(ADS$8="",0,ADS98*условия!$R60*SUMIFS(условия!86:86,условия!$7:$7,"&lt;="&amp;ADS$8,условия!$8:$8,"&gt;="&amp;ADS$8))</f>
        <v>151199.99999999997</v>
      </c>
      <c r="ADT114" s="21">
        <f>IF(ADT$8="",0,ADT98*условия!$R60*SUMIFS(условия!86:86,условия!$7:$7,"&lt;="&amp;ADT$8,условия!$8:$8,"&gt;="&amp;ADT$8))</f>
        <v>151199.99999999997</v>
      </c>
      <c r="ADU114" s="21">
        <f>IF(ADU$8="",0,ADU98*условия!$R60*SUMIFS(условия!86:86,условия!$7:$7,"&lt;="&amp;ADU$8,условия!$8:$8,"&gt;="&amp;ADU$8))</f>
        <v>151199.99999999997</v>
      </c>
      <c r="ADV114" s="21">
        <f>IF(ADV$8="",0,ADV98*условия!$R60*SUMIFS(условия!86:86,условия!$7:$7,"&lt;="&amp;ADV$8,условия!$8:$8,"&gt;="&amp;ADV$8))</f>
        <v>151199.99999999997</v>
      </c>
      <c r="ADW114" s="21">
        <f>IF(ADW$8="",0,ADW98*условия!$R60*SUMIFS(условия!86:86,условия!$7:$7,"&lt;="&amp;ADW$8,условия!$8:$8,"&gt;="&amp;ADW$8))</f>
        <v>151199.99999999997</v>
      </c>
      <c r="ADX114" s="21">
        <f>IF(ADX$8="",0,ADX98*условия!$R60*SUMIFS(условия!86:86,условия!$7:$7,"&lt;="&amp;ADX$8,условия!$8:$8,"&gt;="&amp;ADX$8))</f>
        <v>151199.99999999997</v>
      </c>
      <c r="ADY114" s="21">
        <f>IF(ADY$8="",0,ADY98*условия!$R60*SUMIFS(условия!86:86,условия!$7:$7,"&lt;="&amp;ADY$8,условия!$8:$8,"&gt;="&amp;ADY$8))</f>
        <v>151199.99999999997</v>
      </c>
      <c r="ADZ114" s="21">
        <f>IF(ADZ$8="",0,ADZ98*условия!$R60*SUMIFS(условия!86:86,условия!$7:$7,"&lt;="&amp;ADZ$8,условия!$8:$8,"&gt;="&amp;ADZ$8))</f>
        <v>151199.99999999997</v>
      </c>
      <c r="AEA114" s="21">
        <f>IF(AEA$8="",0,AEA98*условия!$R60*SUMIFS(условия!86:86,условия!$7:$7,"&lt;="&amp;AEA$8,условия!$8:$8,"&gt;="&amp;AEA$8))</f>
        <v>151199.99999999997</v>
      </c>
      <c r="AEB114" s="21">
        <f>IF(AEB$8="",0,AEB98*условия!$R60*SUMIFS(условия!86:86,условия!$7:$7,"&lt;="&amp;AEB$8,условия!$8:$8,"&gt;="&amp;AEB$8))</f>
        <v>151199.99999999997</v>
      </c>
      <c r="AEC114" s="21">
        <f>IF(AEC$8="",0,AEC98*условия!$R60*SUMIFS(условия!86:86,условия!$7:$7,"&lt;="&amp;AEC$8,условия!$8:$8,"&gt;="&amp;AEC$8))</f>
        <v>151199.99999999997</v>
      </c>
      <c r="AED114" s="21">
        <f>IF(AED$8="",0,AED98*условия!$R60*SUMIFS(условия!86:86,условия!$7:$7,"&lt;="&amp;AED$8,условия!$8:$8,"&gt;="&amp;AED$8))</f>
        <v>151199.99999999997</v>
      </c>
      <c r="AEE114" s="21">
        <f>IF(AEE$8="",0,AEE98*условия!$R60*SUMIFS(условия!86:86,условия!$7:$7,"&lt;="&amp;AEE$8,условия!$8:$8,"&gt;="&amp;AEE$8))</f>
        <v>151199.99999999997</v>
      </c>
      <c r="AEF114" s="21">
        <f>IF(AEF$8="",0,AEF98*условия!$R60*SUMIFS(условия!86:86,условия!$7:$7,"&lt;="&amp;AEF$8,условия!$8:$8,"&gt;="&amp;AEF$8))</f>
        <v>151199.99999999997</v>
      </c>
      <c r="AEG114" s="21">
        <f>IF(AEG$8="",0,AEG98*условия!$R60*SUMIFS(условия!86:86,условия!$7:$7,"&lt;="&amp;AEG$8,условия!$8:$8,"&gt;="&amp;AEG$8))</f>
        <v>151199.99999999997</v>
      </c>
      <c r="AEH114" s="21">
        <f>IF(AEH$8="",0,AEH98*условия!$R60*SUMIFS(условия!86:86,условия!$7:$7,"&lt;="&amp;AEH$8,условия!$8:$8,"&gt;="&amp;AEH$8))</f>
        <v>151199.99999999997</v>
      </c>
      <c r="AEI114" s="21">
        <f>IF(AEI$8="",0,AEI98*условия!$R60*SUMIFS(условия!86:86,условия!$7:$7,"&lt;="&amp;AEI$8,условия!$8:$8,"&gt;="&amp;AEI$8))</f>
        <v>151199.99999999997</v>
      </c>
      <c r="AEJ114" s="21">
        <f>IF(AEJ$8="",0,AEJ98*условия!$R60*SUMIFS(условия!86:86,условия!$7:$7,"&lt;="&amp;AEJ$8,условия!$8:$8,"&gt;="&amp;AEJ$8))</f>
        <v>151199.99999999997</v>
      </c>
      <c r="AEK114" s="21">
        <f>IF(AEK$8="",0,AEK98*условия!$R60*SUMIFS(условия!86:86,условия!$7:$7,"&lt;="&amp;AEK$8,условия!$8:$8,"&gt;="&amp;AEK$8))</f>
        <v>151199.99999999997</v>
      </c>
      <c r="AEL114" s="21">
        <f>IF(AEL$8="",0,AEL98*условия!$R60*SUMIFS(условия!86:86,условия!$7:$7,"&lt;="&amp;AEL$8,условия!$8:$8,"&gt;="&amp;AEL$8))</f>
        <v>151199.99999999997</v>
      </c>
      <c r="AEM114" s="21">
        <f>IF(AEM$8="",0,AEM98*условия!$R60*SUMIFS(условия!86:86,условия!$7:$7,"&lt;="&amp;AEM$8,условия!$8:$8,"&gt;="&amp;AEM$8))</f>
        <v>151199.99999999997</v>
      </c>
      <c r="AEN114" s="21">
        <f>IF(AEN$8="",0,AEN98*условия!$R60*SUMIFS(условия!86:86,условия!$7:$7,"&lt;="&amp;AEN$8,условия!$8:$8,"&gt;="&amp;AEN$8))</f>
        <v>151199.99999999997</v>
      </c>
      <c r="AEO114" s="21">
        <f>IF(AEO$8="",0,AEO98*условия!$R60*SUMIFS(условия!86:86,условия!$7:$7,"&lt;="&amp;AEO$8,условия!$8:$8,"&gt;="&amp;AEO$8))</f>
        <v>151199.99999999997</v>
      </c>
      <c r="AEP114" s="21">
        <f>IF(AEP$8="",0,AEP98*условия!$R60*SUMIFS(условия!86:86,условия!$7:$7,"&lt;="&amp;AEP$8,условия!$8:$8,"&gt;="&amp;AEP$8))</f>
        <v>151199.99999999997</v>
      </c>
      <c r="AEQ114" s="21">
        <f>IF(AEQ$8="",0,AEQ98*условия!$R60*SUMIFS(условия!86:86,условия!$7:$7,"&lt;="&amp;AEQ$8,условия!$8:$8,"&gt;="&amp;AEQ$8))</f>
        <v>151199.99999999997</v>
      </c>
      <c r="AER114" s="21">
        <f>IF(AER$8="",0,AER98*условия!$R60*SUMIFS(условия!86:86,условия!$7:$7,"&lt;="&amp;AER$8,условия!$8:$8,"&gt;="&amp;AER$8))</f>
        <v>151199.99999999997</v>
      </c>
      <c r="AES114" s="21">
        <f>IF(AES$8="",0,AES98*условия!$R60*SUMIFS(условия!86:86,условия!$7:$7,"&lt;="&amp;AES$8,условия!$8:$8,"&gt;="&amp;AES$8))</f>
        <v>151199.99999999997</v>
      </c>
      <c r="AET114" s="21">
        <f>IF(AET$8="",0,AET98*условия!$R60*SUMIFS(условия!86:86,условия!$7:$7,"&lt;="&amp;AET$8,условия!$8:$8,"&gt;="&amp;AET$8))</f>
        <v>151199.99999999997</v>
      </c>
      <c r="AEU114" s="21">
        <f>IF(AEU$8="",0,AEU98*условия!$R60*SUMIFS(условия!86:86,условия!$7:$7,"&lt;="&amp;AEU$8,условия!$8:$8,"&gt;="&amp;AEU$8))</f>
        <v>248400</v>
      </c>
      <c r="AEV114" s="21">
        <f>IF(AEV$8="",0,AEV98*условия!$R60*SUMIFS(условия!86:86,условия!$7:$7,"&lt;="&amp;AEV$8,условия!$8:$8,"&gt;="&amp;AEV$8))</f>
        <v>248400</v>
      </c>
      <c r="AEW114" s="21">
        <f>IF(AEW$8="",0,AEW98*условия!$R60*SUMIFS(условия!86:86,условия!$7:$7,"&lt;="&amp;AEW$8,условия!$8:$8,"&gt;="&amp;AEW$8))</f>
        <v>248400</v>
      </c>
      <c r="AEX114" s="21">
        <f>IF(AEX$8="",0,AEX98*условия!$R60*SUMIFS(условия!86:86,условия!$7:$7,"&lt;="&amp;AEX$8,условия!$8:$8,"&gt;="&amp;AEX$8))</f>
        <v>248400</v>
      </c>
      <c r="AEY114" s="21">
        <f>IF(AEY$8="",0,AEY98*условия!$R60*SUMIFS(условия!86:86,условия!$7:$7,"&lt;="&amp;AEY$8,условия!$8:$8,"&gt;="&amp;AEY$8))</f>
        <v>248400</v>
      </c>
      <c r="AEZ114" s="21">
        <f>IF(AEZ$8="",0,AEZ98*условия!$R60*SUMIFS(условия!86:86,условия!$7:$7,"&lt;="&amp;AEZ$8,условия!$8:$8,"&gt;="&amp;AEZ$8))</f>
        <v>248400</v>
      </c>
      <c r="AFA114" s="21">
        <f>IF(AFA$8="",0,AFA98*условия!$R60*SUMIFS(условия!86:86,условия!$7:$7,"&lt;="&amp;AFA$8,условия!$8:$8,"&gt;="&amp;AFA$8))</f>
        <v>248400</v>
      </c>
      <c r="AFB114" s="21">
        <f>IF(AFB$8="",0,AFB98*условия!$R60*SUMIFS(условия!86:86,условия!$7:$7,"&lt;="&amp;AFB$8,условия!$8:$8,"&gt;="&amp;AFB$8))</f>
        <v>248400</v>
      </c>
      <c r="AFC114" s="21">
        <f>IF(AFC$8="",0,AFC98*условия!$R60*SUMIFS(условия!86:86,условия!$7:$7,"&lt;="&amp;AFC$8,условия!$8:$8,"&gt;="&amp;AFC$8))</f>
        <v>248400</v>
      </c>
      <c r="AFD114" s="21">
        <f>IF(AFD$8="",0,AFD98*условия!$R60*SUMIFS(условия!86:86,условия!$7:$7,"&lt;="&amp;AFD$8,условия!$8:$8,"&gt;="&amp;AFD$8))</f>
        <v>248400</v>
      </c>
      <c r="AFE114" s="21">
        <f>IF(AFE$8="",0,AFE98*условия!$R60*SUMIFS(условия!86:86,условия!$7:$7,"&lt;="&amp;AFE$8,условия!$8:$8,"&gt;="&amp;AFE$8))</f>
        <v>248400</v>
      </c>
      <c r="AFF114" s="21">
        <f>IF(AFF$8="",0,AFF98*условия!$R60*SUMIFS(условия!86:86,условия!$7:$7,"&lt;="&amp;AFF$8,условия!$8:$8,"&gt;="&amp;AFF$8))</f>
        <v>248400</v>
      </c>
      <c r="AFG114" s="21">
        <f>IF(AFG$8="",0,AFG98*условия!$R60*SUMIFS(условия!86:86,условия!$7:$7,"&lt;="&amp;AFG$8,условия!$8:$8,"&gt;="&amp;AFG$8))</f>
        <v>248400</v>
      </c>
    </row>
    <row r="115" spans="1:839" s="42" customFormat="1" x14ac:dyDescent="0.25">
      <c r="A115" s="21"/>
      <c r="B115" s="21"/>
      <c r="C115" s="21"/>
      <c r="D115" s="52"/>
      <c r="E115" s="21" t="str">
        <f>структура!$G$45</f>
        <v>расчет %-ов по просроч. займам за срок просрочки</v>
      </c>
      <c r="F115" s="21"/>
      <c r="G115" s="21" t="str">
        <f>структура!$J$12</f>
        <v>спец. заем</v>
      </c>
      <c r="H115" s="21"/>
      <c r="I115" s="21" t="str">
        <f>IF($E115="","",INDEX(структура!$H$10:$H$153,SUMIFS(структура!$C$10:$C$153,структура!$G$10:$G$153,$E115)))</f>
        <v>руб</v>
      </c>
      <c r="J115" s="21"/>
      <c r="K115" s="41"/>
      <c r="L115" s="21"/>
      <c r="M115" s="21"/>
      <c r="N115" s="21"/>
      <c r="O115" s="21"/>
      <c r="P115" s="21"/>
      <c r="Q115" s="41"/>
      <c r="R115" s="21">
        <f>IF(R$8="",0,R99*условия!$R61*SUMIFS(условия!87:87,условия!$7:$7,"&lt;="&amp;R$8,условия!$8:$8,"&gt;="&amp;R$8))</f>
        <v>0</v>
      </c>
      <c r="S115" s="21">
        <f>IF(S$8="",0,S99*условия!$R61*SUMIFS(условия!87:87,условия!$7:$7,"&lt;="&amp;S$8,условия!$8:$8,"&gt;="&amp;S$8))</f>
        <v>0</v>
      </c>
      <c r="T115" s="21">
        <f>IF(T$8="",0,T99*условия!$R61*SUMIFS(условия!87:87,условия!$7:$7,"&lt;="&amp;T$8,условия!$8:$8,"&gt;="&amp;T$8))</f>
        <v>0</v>
      </c>
      <c r="U115" s="21">
        <f>IF(U$8="",0,U99*условия!$R61*SUMIFS(условия!87:87,условия!$7:$7,"&lt;="&amp;U$8,условия!$8:$8,"&gt;="&amp;U$8))</f>
        <v>0</v>
      </c>
      <c r="V115" s="21">
        <f>IF(V$8="",0,V99*условия!$R61*SUMIFS(условия!87:87,условия!$7:$7,"&lt;="&amp;V$8,условия!$8:$8,"&gt;="&amp;V$8))</f>
        <v>0</v>
      </c>
      <c r="W115" s="21">
        <f>IF(W$8="",0,W99*условия!$R61*SUMIFS(условия!87:87,условия!$7:$7,"&lt;="&amp;W$8,условия!$8:$8,"&gt;="&amp;W$8))</f>
        <v>0</v>
      </c>
      <c r="X115" s="21">
        <f>IF(X$8="",0,X99*условия!$R61*SUMIFS(условия!87:87,условия!$7:$7,"&lt;="&amp;X$8,условия!$8:$8,"&gt;="&amp;X$8))</f>
        <v>0</v>
      </c>
      <c r="Y115" s="21">
        <f>IF(Y$8="",0,Y99*условия!$R61*SUMIFS(условия!87:87,условия!$7:$7,"&lt;="&amp;Y$8,условия!$8:$8,"&gt;="&amp;Y$8))</f>
        <v>0</v>
      </c>
      <c r="Z115" s="21">
        <f>IF(Z$8="",0,Z99*условия!$R61*SUMIFS(условия!87:87,условия!$7:$7,"&lt;="&amp;Z$8,условия!$8:$8,"&gt;="&amp;Z$8))</f>
        <v>0</v>
      </c>
      <c r="AA115" s="21">
        <f>IF(AA$8="",0,AA99*условия!$R61*SUMIFS(условия!87:87,условия!$7:$7,"&lt;="&amp;AA$8,условия!$8:$8,"&gt;="&amp;AA$8))</f>
        <v>0</v>
      </c>
      <c r="AB115" s="21">
        <f>IF(AB$8="",0,AB99*условия!$R61*SUMIFS(условия!87:87,условия!$7:$7,"&lt;="&amp;AB$8,условия!$8:$8,"&gt;="&amp;AB$8))</f>
        <v>0</v>
      </c>
      <c r="AC115" s="21">
        <f>IF(AC$8="",0,AC99*условия!$R61*SUMIFS(условия!87:87,условия!$7:$7,"&lt;="&amp;AC$8,условия!$8:$8,"&gt;="&amp;AC$8))</f>
        <v>0</v>
      </c>
      <c r="AD115" s="21">
        <f>IF(AD$8="",0,AD99*условия!$R61*SUMIFS(условия!87:87,условия!$7:$7,"&lt;="&amp;AD$8,условия!$8:$8,"&gt;="&amp;AD$8))</f>
        <v>0</v>
      </c>
      <c r="AE115" s="21">
        <f>IF(AE$8="",0,AE99*условия!$R61*SUMIFS(условия!87:87,условия!$7:$7,"&lt;="&amp;AE$8,условия!$8:$8,"&gt;="&amp;AE$8))</f>
        <v>0</v>
      </c>
      <c r="AF115" s="21">
        <f>IF(AF$8="",0,AF99*условия!$R61*SUMIFS(условия!87:87,условия!$7:$7,"&lt;="&amp;AF$8,условия!$8:$8,"&gt;="&amp;AF$8))</f>
        <v>0</v>
      </c>
      <c r="AG115" s="21">
        <f>IF(AG$8="",0,AG99*условия!$R61*SUMIFS(условия!87:87,условия!$7:$7,"&lt;="&amp;AG$8,условия!$8:$8,"&gt;="&amp;AG$8))</f>
        <v>1080.0000000000002</v>
      </c>
      <c r="AH115" s="21">
        <f>IF(AH$8="",0,AH99*условия!$R61*SUMIFS(условия!87:87,условия!$7:$7,"&lt;="&amp;AH$8,условия!$8:$8,"&gt;="&amp;AH$8))</f>
        <v>1080.0000000000002</v>
      </c>
      <c r="AI115" s="21">
        <f>IF(AI$8="",0,AI99*условия!$R61*SUMIFS(условия!87:87,условия!$7:$7,"&lt;="&amp;AI$8,условия!$8:$8,"&gt;="&amp;AI$8))</f>
        <v>1080.0000000000002</v>
      </c>
      <c r="AJ115" s="21">
        <f>IF(AJ$8="",0,AJ99*условия!$R61*SUMIFS(условия!87:87,условия!$7:$7,"&lt;="&amp;AJ$8,условия!$8:$8,"&gt;="&amp;AJ$8))</f>
        <v>1080.0000000000002</v>
      </c>
      <c r="AK115" s="21">
        <f>IF(AK$8="",0,AK99*условия!$R61*SUMIFS(условия!87:87,условия!$7:$7,"&lt;="&amp;AK$8,условия!$8:$8,"&gt;="&amp;AK$8))</f>
        <v>1080.0000000000002</v>
      </c>
      <c r="AL115" s="21">
        <f>IF(AL$8="",0,AL99*условия!$R61*SUMIFS(условия!87:87,условия!$7:$7,"&lt;="&amp;AL$8,условия!$8:$8,"&gt;="&amp;AL$8))</f>
        <v>1080.0000000000002</v>
      </c>
      <c r="AM115" s="21">
        <f>IF(AM$8="",0,AM99*условия!$R61*SUMIFS(условия!87:87,условия!$7:$7,"&lt;="&amp;AM$8,условия!$8:$8,"&gt;="&amp;AM$8))</f>
        <v>1080.0000000000002</v>
      </c>
      <c r="AN115" s="21">
        <f>IF(AN$8="",0,AN99*условия!$R61*SUMIFS(условия!87:87,условия!$7:$7,"&lt;="&amp;AN$8,условия!$8:$8,"&gt;="&amp;AN$8))</f>
        <v>1080.0000000000002</v>
      </c>
      <c r="AO115" s="21">
        <f>IF(AO$8="",0,AO99*условия!$R61*SUMIFS(условия!87:87,условия!$7:$7,"&lt;="&amp;AO$8,условия!$8:$8,"&gt;="&amp;AO$8))</f>
        <v>1080.0000000000002</v>
      </c>
      <c r="AP115" s="21">
        <f>IF(AP$8="",0,AP99*условия!$R61*SUMIFS(условия!87:87,условия!$7:$7,"&lt;="&amp;AP$8,условия!$8:$8,"&gt;="&amp;AP$8))</f>
        <v>1080.0000000000002</v>
      </c>
      <c r="AQ115" s="21">
        <f>IF(AQ$8="",0,AQ99*условия!$R61*SUMIFS(условия!87:87,условия!$7:$7,"&lt;="&amp;AQ$8,условия!$8:$8,"&gt;="&amp;AQ$8))</f>
        <v>1080.0000000000002</v>
      </c>
      <c r="AR115" s="21">
        <f>IF(AR$8="",0,AR99*условия!$R61*SUMIFS(условия!87:87,условия!$7:$7,"&lt;="&amp;AR$8,условия!$8:$8,"&gt;="&amp;AR$8))</f>
        <v>1080.0000000000002</v>
      </c>
      <c r="AS115" s="21">
        <f>IF(AS$8="",0,AS99*условия!$R61*SUMIFS(условия!87:87,условия!$7:$7,"&lt;="&amp;AS$8,условия!$8:$8,"&gt;="&amp;AS$8))</f>
        <v>1080.0000000000002</v>
      </c>
      <c r="AT115" s="21">
        <f>IF(AT$8="",0,AT99*условия!$R61*SUMIFS(условия!87:87,условия!$7:$7,"&lt;="&amp;AT$8,условия!$8:$8,"&gt;="&amp;AT$8))</f>
        <v>1080.0000000000002</v>
      </c>
      <c r="AU115" s="21">
        <f>IF(AU$8="",0,AU99*условия!$R61*SUMIFS(условия!87:87,условия!$7:$7,"&lt;="&amp;AU$8,условия!$8:$8,"&gt;="&amp;AU$8))</f>
        <v>1080.0000000000002</v>
      </c>
      <c r="AV115" s="21">
        <f>IF(AV$8="",0,AV99*условия!$R61*SUMIFS(условия!87:87,условия!$7:$7,"&lt;="&amp;AV$8,условия!$8:$8,"&gt;="&amp;AV$8))</f>
        <v>1080.0000000000002</v>
      </c>
      <c r="AW115" s="21">
        <f>IF(AW$8="",0,AW99*условия!$R61*SUMIFS(условия!87:87,условия!$7:$7,"&lt;="&amp;AW$8,условия!$8:$8,"&gt;="&amp;AW$8))</f>
        <v>1080.0000000000002</v>
      </c>
      <c r="AX115" s="21">
        <f>IF(AX$8="",0,AX99*условия!$R61*SUMIFS(условия!87:87,условия!$7:$7,"&lt;="&amp;AX$8,условия!$8:$8,"&gt;="&amp;AX$8))</f>
        <v>1080.0000000000002</v>
      </c>
      <c r="AY115" s="21">
        <f>IF(AY$8="",0,AY99*условия!$R61*SUMIFS(условия!87:87,условия!$7:$7,"&lt;="&amp;AY$8,условия!$8:$8,"&gt;="&amp;AY$8))</f>
        <v>1080.0000000000002</v>
      </c>
      <c r="AZ115" s="21">
        <f>IF(AZ$8="",0,AZ99*условия!$R61*SUMIFS(условия!87:87,условия!$7:$7,"&lt;="&amp;AZ$8,условия!$8:$8,"&gt;="&amp;AZ$8))</f>
        <v>1080.0000000000002</v>
      </c>
      <c r="BA115" s="21">
        <f>IF(BA$8="",0,BA99*условия!$R61*SUMIFS(условия!87:87,условия!$7:$7,"&lt;="&amp;BA$8,условия!$8:$8,"&gt;="&amp;BA$8))</f>
        <v>1080.0000000000002</v>
      </c>
      <c r="BB115" s="21">
        <f>IF(BB$8="",0,BB99*условия!$R61*SUMIFS(условия!87:87,условия!$7:$7,"&lt;="&amp;BB$8,условия!$8:$8,"&gt;="&amp;BB$8))</f>
        <v>1080.0000000000002</v>
      </c>
      <c r="BC115" s="21">
        <f>IF(BC$8="",0,BC99*условия!$R61*SUMIFS(условия!87:87,условия!$7:$7,"&lt;="&amp;BC$8,условия!$8:$8,"&gt;="&amp;BC$8))</f>
        <v>1080.0000000000002</v>
      </c>
      <c r="BD115" s="21">
        <f>IF(BD$8="",0,BD99*условия!$R61*SUMIFS(условия!87:87,условия!$7:$7,"&lt;="&amp;BD$8,условия!$8:$8,"&gt;="&amp;BD$8))</f>
        <v>1080.0000000000002</v>
      </c>
      <c r="BE115" s="21">
        <f>IF(BE$8="",0,BE99*условия!$R61*SUMIFS(условия!87:87,условия!$7:$7,"&lt;="&amp;BE$8,условия!$8:$8,"&gt;="&amp;BE$8))</f>
        <v>1080.0000000000002</v>
      </c>
      <c r="BF115" s="21">
        <f>IF(BF$8="",0,BF99*условия!$R61*SUMIFS(условия!87:87,условия!$7:$7,"&lt;="&amp;BF$8,условия!$8:$8,"&gt;="&amp;BF$8))</f>
        <v>1080.0000000000002</v>
      </c>
      <c r="BG115" s="21">
        <f>IF(BG$8="",0,BG99*условия!$R61*SUMIFS(условия!87:87,условия!$7:$7,"&lt;="&amp;BG$8,условия!$8:$8,"&gt;="&amp;BG$8))</f>
        <v>1080.0000000000002</v>
      </c>
      <c r="BH115" s="21">
        <f>IF(BH$8="",0,BH99*условия!$R61*SUMIFS(условия!87:87,условия!$7:$7,"&lt;="&amp;BH$8,условия!$8:$8,"&gt;="&amp;BH$8))</f>
        <v>1080.0000000000002</v>
      </c>
      <c r="BI115" s="21">
        <f>IF(BI$8="",0,BI99*условия!$R61*SUMIFS(условия!87:87,условия!$7:$7,"&lt;="&amp;BI$8,условия!$8:$8,"&gt;="&amp;BI$8))</f>
        <v>1080.0000000000002</v>
      </c>
      <c r="BJ115" s="21">
        <f>IF(BJ$8="",0,BJ99*условия!$R61*SUMIFS(условия!87:87,условия!$7:$7,"&lt;="&amp;BJ$8,условия!$8:$8,"&gt;="&amp;BJ$8))</f>
        <v>1080.0000000000002</v>
      </c>
      <c r="BK115" s="21">
        <f>IF(BK$8="",0,BK99*условия!$R61*SUMIFS(условия!87:87,условия!$7:$7,"&lt;="&amp;BK$8,условия!$8:$8,"&gt;="&amp;BK$8))</f>
        <v>1080.0000000000002</v>
      </c>
      <c r="BL115" s="21">
        <f>IF(BL$8="",0,BL99*условия!$R61*SUMIFS(условия!87:87,условия!$7:$7,"&lt;="&amp;BL$8,условия!$8:$8,"&gt;="&amp;BL$8))</f>
        <v>960.00000000000023</v>
      </c>
      <c r="BM115" s="21">
        <f>IF(BM$8="",0,BM99*условия!$R61*SUMIFS(условия!87:87,условия!$7:$7,"&lt;="&amp;BM$8,условия!$8:$8,"&gt;="&amp;BM$8))</f>
        <v>960.00000000000023</v>
      </c>
      <c r="BN115" s="21">
        <f>IF(BN$8="",0,BN99*условия!$R61*SUMIFS(условия!87:87,условия!$7:$7,"&lt;="&amp;BN$8,условия!$8:$8,"&gt;="&amp;BN$8))</f>
        <v>960.00000000000023</v>
      </c>
      <c r="BO115" s="21">
        <f>IF(BO$8="",0,BO99*условия!$R61*SUMIFS(условия!87:87,условия!$7:$7,"&lt;="&amp;BO$8,условия!$8:$8,"&gt;="&amp;BO$8))</f>
        <v>960.00000000000023</v>
      </c>
      <c r="BP115" s="21">
        <f>IF(BP$8="",0,BP99*условия!$R61*SUMIFS(условия!87:87,условия!$7:$7,"&lt;="&amp;BP$8,условия!$8:$8,"&gt;="&amp;BP$8))</f>
        <v>960.00000000000023</v>
      </c>
      <c r="BQ115" s="21">
        <f>IF(BQ$8="",0,BQ99*условия!$R61*SUMIFS(условия!87:87,условия!$7:$7,"&lt;="&amp;BQ$8,условия!$8:$8,"&gt;="&amp;BQ$8))</f>
        <v>960.00000000000023</v>
      </c>
      <c r="BR115" s="21">
        <f>IF(BR$8="",0,BR99*условия!$R61*SUMIFS(условия!87:87,условия!$7:$7,"&lt;="&amp;BR$8,условия!$8:$8,"&gt;="&amp;BR$8))</f>
        <v>960.00000000000023</v>
      </c>
      <c r="BS115" s="21">
        <f>IF(BS$8="",0,BS99*условия!$R61*SUMIFS(условия!87:87,условия!$7:$7,"&lt;="&amp;BS$8,условия!$8:$8,"&gt;="&amp;BS$8))</f>
        <v>960.00000000000023</v>
      </c>
      <c r="BT115" s="21">
        <f>IF(BT$8="",0,BT99*условия!$R61*SUMIFS(условия!87:87,условия!$7:$7,"&lt;="&amp;BT$8,условия!$8:$8,"&gt;="&amp;BT$8))</f>
        <v>960.00000000000023</v>
      </c>
      <c r="BU115" s="21">
        <f>IF(BU$8="",0,BU99*условия!$R61*SUMIFS(условия!87:87,условия!$7:$7,"&lt;="&amp;BU$8,условия!$8:$8,"&gt;="&amp;BU$8))</f>
        <v>960.00000000000023</v>
      </c>
      <c r="BV115" s="21">
        <f>IF(BV$8="",0,BV99*условия!$R61*SUMIFS(условия!87:87,условия!$7:$7,"&lt;="&amp;BV$8,условия!$8:$8,"&gt;="&amp;BV$8))</f>
        <v>960.00000000000023</v>
      </c>
      <c r="BW115" s="21">
        <f>IF(BW$8="",0,BW99*условия!$R61*SUMIFS(условия!87:87,условия!$7:$7,"&lt;="&amp;BW$8,условия!$8:$8,"&gt;="&amp;BW$8))</f>
        <v>960.00000000000023</v>
      </c>
      <c r="BX115" s="21">
        <f>IF(BX$8="",0,BX99*условия!$R61*SUMIFS(условия!87:87,условия!$7:$7,"&lt;="&amp;BX$8,условия!$8:$8,"&gt;="&amp;BX$8))</f>
        <v>960.00000000000023</v>
      </c>
      <c r="BY115" s="21">
        <f>IF(BY$8="",0,BY99*условия!$R61*SUMIFS(условия!87:87,условия!$7:$7,"&lt;="&amp;BY$8,условия!$8:$8,"&gt;="&amp;BY$8))</f>
        <v>960.00000000000023</v>
      </c>
      <c r="BZ115" s="21">
        <f>IF(BZ$8="",0,BZ99*условия!$R61*SUMIFS(условия!87:87,условия!$7:$7,"&lt;="&amp;BZ$8,условия!$8:$8,"&gt;="&amp;BZ$8))</f>
        <v>960.00000000000023</v>
      </c>
      <c r="CA115" s="21">
        <f>IF(CA$8="",0,CA99*условия!$R61*SUMIFS(условия!87:87,условия!$7:$7,"&lt;="&amp;CA$8,условия!$8:$8,"&gt;="&amp;CA$8))</f>
        <v>960.00000000000023</v>
      </c>
      <c r="CB115" s="21">
        <f>IF(CB$8="",0,CB99*условия!$R61*SUMIFS(условия!87:87,условия!$7:$7,"&lt;="&amp;CB$8,условия!$8:$8,"&gt;="&amp;CB$8))</f>
        <v>960.00000000000023</v>
      </c>
      <c r="CC115" s="21">
        <f>IF(CC$8="",0,CC99*условия!$R61*SUMIFS(условия!87:87,условия!$7:$7,"&lt;="&amp;CC$8,условия!$8:$8,"&gt;="&amp;CC$8))</f>
        <v>960.00000000000023</v>
      </c>
      <c r="CD115" s="21">
        <f>IF(CD$8="",0,CD99*условия!$R61*SUMIFS(условия!87:87,условия!$7:$7,"&lt;="&amp;CD$8,условия!$8:$8,"&gt;="&amp;CD$8))</f>
        <v>960.00000000000023</v>
      </c>
      <c r="CE115" s="21">
        <f>IF(CE$8="",0,CE99*условия!$R61*SUMIFS(условия!87:87,условия!$7:$7,"&lt;="&amp;CE$8,условия!$8:$8,"&gt;="&amp;CE$8))</f>
        <v>960.00000000000023</v>
      </c>
      <c r="CF115" s="21">
        <f>IF(CF$8="",0,CF99*условия!$R61*SUMIFS(условия!87:87,условия!$7:$7,"&lt;="&amp;CF$8,условия!$8:$8,"&gt;="&amp;CF$8))</f>
        <v>960.00000000000023</v>
      </c>
      <c r="CG115" s="21">
        <f>IF(CG$8="",0,CG99*условия!$R61*SUMIFS(условия!87:87,условия!$7:$7,"&lt;="&amp;CG$8,условия!$8:$8,"&gt;="&amp;CG$8))</f>
        <v>960.00000000000023</v>
      </c>
      <c r="CH115" s="21">
        <f>IF(CH$8="",0,CH99*условия!$R61*SUMIFS(условия!87:87,условия!$7:$7,"&lt;="&amp;CH$8,условия!$8:$8,"&gt;="&amp;CH$8))</f>
        <v>960.00000000000023</v>
      </c>
      <c r="CI115" s="21">
        <f>IF(CI$8="",0,CI99*условия!$R61*SUMIFS(условия!87:87,условия!$7:$7,"&lt;="&amp;CI$8,условия!$8:$8,"&gt;="&amp;CI$8))</f>
        <v>960.00000000000023</v>
      </c>
      <c r="CJ115" s="21">
        <f>IF(CJ$8="",0,CJ99*условия!$R61*SUMIFS(условия!87:87,условия!$7:$7,"&lt;="&amp;CJ$8,условия!$8:$8,"&gt;="&amp;CJ$8))</f>
        <v>960.00000000000023</v>
      </c>
      <c r="CK115" s="21">
        <f>IF(CK$8="",0,CK99*условия!$R61*SUMIFS(условия!87:87,условия!$7:$7,"&lt;="&amp;CK$8,условия!$8:$8,"&gt;="&amp;CK$8))</f>
        <v>960.00000000000023</v>
      </c>
      <c r="CL115" s="21">
        <f>IF(CL$8="",0,CL99*условия!$R61*SUMIFS(условия!87:87,условия!$7:$7,"&lt;="&amp;CL$8,условия!$8:$8,"&gt;="&amp;CL$8))</f>
        <v>960.00000000000023</v>
      </c>
      <c r="CM115" s="21">
        <f>IF(CM$8="",0,CM99*условия!$R61*SUMIFS(условия!87:87,условия!$7:$7,"&lt;="&amp;CM$8,условия!$8:$8,"&gt;="&amp;CM$8))</f>
        <v>960.00000000000023</v>
      </c>
      <c r="CN115" s="21">
        <f>IF(CN$8="",0,CN99*условия!$R61*SUMIFS(условия!87:87,условия!$7:$7,"&lt;="&amp;CN$8,условия!$8:$8,"&gt;="&amp;CN$8))</f>
        <v>960.00000000000023</v>
      </c>
      <c r="CO115" s="21">
        <f>IF(CO$8="",0,CO99*условия!$R61*SUMIFS(условия!87:87,условия!$7:$7,"&lt;="&amp;CO$8,условия!$8:$8,"&gt;="&amp;CO$8))</f>
        <v>960.00000000000023</v>
      </c>
      <c r="CP115" s="21">
        <f>IF(CP$8="",0,CP99*условия!$R61*SUMIFS(условия!87:87,условия!$7:$7,"&lt;="&amp;CP$8,условия!$8:$8,"&gt;="&amp;CP$8))</f>
        <v>960.00000000000023</v>
      </c>
      <c r="CQ115" s="21">
        <f>IF(CQ$8="",0,CQ99*условия!$R61*SUMIFS(условия!87:87,условия!$7:$7,"&lt;="&amp;CQ$8,условия!$8:$8,"&gt;="&amp;CQ$8))</f>
        <v>2100.0000000000005</v>
      </c>
      <c r="CR115" s="21">
        <f>IF(CR$8="",0,CR99*условия!$R61*SUMIFS(условия!87:87,условия!$7:$7,"&lt;="&amp;CR$8,условия!$8:$8,"&gt;="&amp;CR$8))</f>
        <v>2100.0000000000005</v>
      </c>
      <c r="CS115" s="21">
        <f>IF(CS$8="",0,CS99*условия!$R61*SUMIFS(условия!87:87,условия!$7:$7,"&lt;="&amp;CS$8,условия!$8:$8,"&gt;="&amp;CS$8))</f>
        <v>2100.0000000000005</v>
      </c>
      <c r="CT115" s="21">
        <f>IF(CT$8="",0,CT99*условия!$R61*SUMIFS(условия!87:87,условия!$7:$7,"&lt;="&amp;CT$8,условия!$8:$8,"&gt;="&amp;CT$8))</f>
        <v>2100.0000000000005</v>
      </c>
      <c r="CU115" s="21">
        <f>IF(CU$8="",0,CU99*условия!$R61*SUMIFS(условия!87:87,условия!$7:$7,"&lt;="&amp;CU$8,условия!$8:$8,"&gt;="&amp;CU$8))</f>
        <v>2100.0000000000005</v>
      </c>
      <c r="CV115" s="21">
        <f>IF(CV$8="",0,CV99*условия!$R61*SUMIFS(условия!87:87,условия!$7:$7,"&lt;="&amp;CV$8,условия!$8:$8,"&gt;="&amp;CV$8))</f>
        <v>2100.0000000000005</v>
      </c>
      <c r="CW115" s="21">
        <f>IF(CW$8="",0,CW99*условия!$R61*SUMIFS(условия!87:87,условия!$7:$7,"&lt;="&amp;CW$8,условия!$8:$8,"&gt;="&amp;CW$8))</f>
        <v>2100.0000000000005</v>
      </c>
      <c r="CX115" s="21">
        <f>IF(CX$8="",0,CX99*условия!$R61*SUMIFS(условия!87:87,условия!$7:$7,"&lt;="&amp;CX$8,условия!$8:$8,"&gt;="&amp;CX$8))</f>
        <v>2100.0000000000005</v>
      </c>
      <c r="CY115" s="21">
        <f>IF(CY$8="",0,CY99*условия!$R61*SUMIFS(условия!87:87,условия!$7:$7,"&lt;="&amp;CY$8,условия!$8:$8,"&gt;="&amp;CY$8))</f>
        <v>2100.0000000000005</v>
      </c>
      <c r="CZ115" s="21">
        <f>IF(CZ$8="",0,CZ99*условия!$R61*SUMIFS(условия!87:87,условия!$7:$7,"&lt;="&amp;CZ$8,условия!$8:$8,"&gt;="&amp;CZ$8))</f>
        <v>2100.0000000000005</v>
      </c>
      <c r="DA115" s="21">
        <f>IF(DA$8="",0,DA99*условия!$R61*SUMIFS(условия!87:87,условия!$7:$7,"&lt;="&amp;DA$8,условия!$8:$8,"&gt;="&amp;DA$8))</f>
        <v>2100.0000000000005</v>
      </c>
      <c r="DB115" s="21">
        <f>IF(DB$8="",0,DB99*условия!$R61*SUMIFS(условия!87:87,условия!$7:$7,"&lt;="&amp;DB$8,условия!$8:$8,"&gt;="&amp;DB$8))</f>
        <v>2100.0000000000005</v>
      </c>
      <c r="DC115" s="21">
        <f>IF(DC$8="",0,DC99*условия!$R61*SUMIFS(условия!87:87,условия!$7:$7,"&lt;="&amp;DC$8,условия!$8:$8,"&gt;="&amp;DC$8))</f>
        <v>2100.0000000000005</v>
      </c>
      <c r="DD115" s="21">
        <f>IF(DD$8="",0,DD99*условия!$R61*SUMIFS(условия!87:87,условия!$7:$7,"&lt;="&amp;DD$8,условия!$8:$8,"&gt;="&amp;DD$8))</f>
        <v>2100.0000000000005</v>
      </c>
      <c r="DE115" s="21">
        <f>IF(DE$8="",0,DE99*условия!$R61*SUMIFS(условия!87:87,условия!$7:$7,"&lt;="&amp;DE$8,условия!$8:$8,"&gt;="&amp;DE$8))</f>
        <v>2100.0000000000005</v>
      </c>
      <c r="DF115" s="21">
        <f>IF(DF$8="",0,DF99*условия!$R61*SUMIFS(условия!87:87,условия!$7:$7,"&lt;="&amp;DF$8,условия!$8:$8,"&gt;="&amp;DF$8))</f>
        <v>2100.0000000000005</v>
      </c>
      <c r="DG115" s="21">
        <f>IF(DG$8="",0,DG99*условия!$R61*SUMIFS(условия!87:87,условия!$7:$7,"&lt;="&amp;DG$8,условия!$8:$8,"&gt;="&amp;DG$8))</f>
        <v>2100.0000000000005</v>
      </c>
      <c r="DH115" s="21">
        <f>IF(DH$8="",0,DH99*условия!$R61*SUMIFS(условия!87:87,условия!$7:$7,"&lt;="&amp;DH$8,условия!$8:$8,"&gt;="&amp;DH$8))</f>
        <v>2100.0000000000005</v>
      </c>
      <c r="DI115" s="21">
        <f>IF(DI$8="",0,DI99*условия!$R61*SUMIFS(условия!87:87,условия!$7:$7,"&lt;="&amp;DI$8,условия!$8:$8,"&gt;="&amp;DI$8))</f>
        <v>2100.0000000000005</v>
      </c>
      <c r="DJ115" s="21">
        <f>IF(DJ$8="",0,DJ99*условия!$R61*SUMIFS(условия!87:87,условия!$7:$7,"&lt;="&amp;DJ$8,условия!$8:$8,"&gt;="&amp;DJ$8))</f>
        <v>2100.0000000000005</v>
      </c>
      <c r="DK115" s="21">
        <f>IF(DK$8="",0,DK99*условия!$R61*SUMIFS(условия!87:87,условия!$7:$7,"&lt;="&amp;DK$8,условия!$8:$8,"&gt;="&amp;DK$8))</f>
        <v>2100.0000000000005</v>
      </c>
      <c r="DL115" s="21">
        <f>IF(DL$8="",0,DL99*условия!$R61*SUMIFS(условия!87:87,условия!$7:$7,"&lt;="&amp;DL$8,условия!$8:$8,"&gt;="&amp;DL$8))</f>
        <v>2100.0000000000005</v>
      </c>
      <c r="DM115" s="21">
        <f>IF(DM$8="",0,DM99*условия!$R61*SUMIFS(условия!87:87,условия!$7:$7,"&lt;="&amp;DM$8,условия!$8:$8,"&gt;="&amp;DM$8))</f>
        <v>2100.0000000000005</v>
      </c>
      <c r="DN115" s="21">
        <f>IF(DN$8="",0,DN99*условия!$R61*SUMIFS(условия!87:87,условия!$7:$7,"&lt;="&amp;DN$8,условия!$8:$8,"&gt;="&amp;DN$8))</f>
        <v>2100.0000000000005</v>
      </c>
      <c r="DO115" s="21">
        <f>IF(DO$8="",0,DO99*условия!$R61*SUMIFS(условия!87:87,условия!$7:$7,"&lt;="&amp;DO$8,условия!$8:$8,"&gt;="&amp;DO$8))</f>
        <v>2100.0000000000005</v>
      </c>
      <c r="DP115" s="21">
        <f>IF(DP$8="",0,DP99*условия!$R61*SUMIFS(условия!87:87,условия!$7:$7,"&lt;="&amp;DP$8,условия!$8:$8,"&gt;="&amp;DP$8))</f>
        <v>2100.0000000000005</v>
      </c>
      <c r="DQ115" s="21">
        <f>IF(DQ$8="",0,DQ99*условия!$R61*SUMIFS(условия!87:87,условия!$7:$7,"&lt;="&amp;DQ$8,условия!$8:$8,"&gt;="&amp;DQ$8))</f>
        <v>2100.0000000000005</v>
      </c>
      <c r="DR115" s="21">
        <f>IF(DR$8="",0,DR99*условия!$R61*SUMIFS(условия!87:87,условия!$7:$7,"&lt;="&amp;DR$8,условия!$8:$8,"&gt;="&amp;DR$8))</f>
        <v>2100.0000000000005</v>
      </c>
      <c r="DS115" s="21">
        <f>IF(DS$8="",0,DS99*условия!$R61*SUMIFS(условия!87:87,условия!$7:$7,"&lt;="&amp;DS$8,условия!$8:$8,"&gt;="&amp;DS$8))</f>
        <v>2100.0000000000005</v>
      </c>
      <c r="DT115" s="21">
        <f>IF(DT$8="",0,DT99*условия!$R61*SUMIFS(условия!87:87,условия!$7:$7,"&lt;="&amp;DT$8,условия!$8:$8,"&gt;="&amp;DT$8))</f>
        <v>2100.0000000000005</v>
      </c>
      <c r="DU115" s="21">
        <f>IF(DU$8="",0,DU99*условия!$R61*SUMIFS(условия!87:87,условия!$7:$7,"&lt;="&amp;DU$8,условия!$8:$8,"&gt;="&amp;DU$8))</f>
        <v>0</v>
      </c>
      <c r="DV115" s="21">
        <f>IF(DV$8="",0,DV99*условия!$R61*SUMIFS(условия!87:87,условия!$7:$7,"&lt;="&amp;DV$8,условия!$8:$8,"&gt;="&amp;DV$8))</f>
        <v>0</v>
      </c>
      <c r="DW115" s="21">
        <f>IF(DW$8="",0,DW99*условия!$R61*SUMIFS(условия!87:87,условия!$7:$7,"&lt;="&amp;DW$8,условия!$8:$8,"&gt;="&amp;DW$8))</f>
        <v>0</v>
      </c>
      <c r="DX115" s="21">
        <f>IF(DX$8="",0,DX99*условия!$R61*SUMIFS(условия!87:87,условия!$7:$7,"&lt;="&amp;DX$8,условия!$8:$8,"&gt;="&amp;DX$8))</f>
        <v>0</v>
      </c>
      <c r="DY115" s="21">
        <f>IF(DY$8="",0,DY99*условия!$R61*SUMIFS(условия!87:87,условия!$7:$7,"&lt;="&amp;DY$8,условия!$8:$8,"&gt;="&amp;DY$8))</f>
        <v>0</v>
      </c>
      <c r="DZ115" s="21">
        <f>IF(DZ$8="",0,DZ99*условия!$R61*SUMIFS(условия!87:87,условия!$7:$7,"&lt;="&amp;DZ$8,условия!$8:$8,"&gt;="&amp;DZ$8))</f>
        <v>2100.0000000000005</v>
      </c>
      <c r="EA115" s="21">
        <f>IF(EA$8="",0,EA99*условия!$R61*SUMIFS(условия!87:87,условия!$7:$7,"&lt;="&amp;EA$8,условия!$8:$8,"&gt;="&amp;EA$8))</f>
        <v>2100.0000000000005</v>
      </c>
      <c r="EB115" s="21">
        <f>IF(EB$8="",0,EB99*условия!$R61*SUMIFS(условия!87:87,условия!$7:$7,"&lt;="&amp;EB$8,условия!$8:$8,"&gt;="&amp;EB$8))</f>
        <v>2100.0000000000005</v>
      </c>
      <c r="EC115" s="21">
        <f>IF(EC$8="",0,EC99*условия!$R61*SUMIFS(условия!87:87,условия!$7:$7,"&lt;="&amp;EC$8,условия!$8:$8,"&gt;="&amp;EC$8))</f>
        <v>2100.0000000000005</v>
      </c>
      <c r="ED115" s="21">
        <f>IF(ED$8="",0,ED99*условия!$R61*SUMIFS(условия!87:87,условия!$7:$7,"&lt;="&amp;ED$8,условия!$8:$8,"&gt;="&amp;ED$8))</f>
        <v>2100.0000000000005</v>
      </c>
      <c r="EE115" s="21">
        <f>IF(EE$8="",0,EE99*условия!$R61*SUMIFS(условия!87:87,условия!$7:$7,"&lt;="&amp;EE$8,условия!$8:$8,"&gt;="&amp;EE$8))</f>
        <v>2100.0000000000005</v>
      </c>
      <c r="EF115" s="21">
        <f>IF(EF$8="",0,EF99*условия!$R61*SUMIFS(условия!87:87,условия!$7:$7,"&lt;="&amp;EF$8,условия!$8:$8,"&gt;="&amp;EF$8))</f>
        <v>2100.0000000000005</v>
      </c>
      <c r="EG115" s="21">
        <f>IF(EG$8="",0,EG99*условия!$R61*SUMIFS(условия!87:87,условия!$7:$7,"&lt;="&amp;EG$8,условия!$8:$8,"&gt;="&amp;EG$8))</f>
        <v>2100.0000000000005</v>
      </c>
      <c r="EH115" s="21">
        <f>IF(EH$8="",0,EH99*условия!$R61*SUMIFS(условия!87:87,условия!$7:$7,"&lt;="&amp;EH$8,условия!$8:$8,"&gt;="&amp;EH$8))</f>
        <v>2100.0000000000005</v>
      </c>
      <c r="EI115" s="21">
        <f>IF(EI$8="",0,EI99*условия!$R61*SUMIFS(условия!87:87,условия!$7:$7,"&lt;="&amp;EI$8,условия!$8:$8,"&gt;="&amp;EI$8))</f>
        <v>2100.0000000000005</v>
      </c>
      <c r="EJ115" s="21">
        <f>IF(EJ$8="",0,EJ99*условия!$R61*SUMIFS(условия!87:87,условия!$7:$7,"&lt;="&amp;EJ$8,условия!$8:$8,"&gt;="&amp;EJ$8))</f>
        <v>2100.0000000000005</v>
      </c>
      <c r="EK115" s="21">
        <f>IF(EK$8="",0,EK99*условия!$R61*SUMIFS(условия!87:87,условия!$7:$7,"&lt;="&amp;EK$8,условия!$8:$8,"&gt;="&amp;EK$8))</f>
        <v>2100.0000000000005</v>
      </c>
      <c r="EL115" s="21">
        <f>IF(EL$8="",0,EL99*условия!$R61*SUMIFS(условия!87:87,условия!$7:$7,"&lt;="&amp;EL$8,условия!$8:$8,"&gt;="&amp;EL$8))</f>
        <v>2100.0000000000005</v>
      </c>
      <c r="EM115" s="21">
        <f>IF(EM$8="",0,EM99*условия!$R61*SUMIFS(условия!87:87,условия!$7:$7,"&lt;="&amp;EM$8,условия!$8:$8,"&gt;="&amp;EM$8))</f>
        <v>2100.0000000000005</v>
      </c>
      <c r="EN115" s="21">
        <f>IF(EN$8="",0,EN99*условия!$R61*SUMIFS(условия!87:87,условия!$7:$7,"&lt;="&amp;EN$8,условия!$8:$8,"&gt;="&amp;EN$8))</f>
        <v>2100.0000000000005</v>
      </c>
      <c r="EO115" s="21">
        <f>IF(EO$8="",0,EO99*условия!$R61*SUMIFS(условия!87:87,условия!$7:$7,"&lt;="&amp;EO$8,условия!$8:$8,"&gt;="&amp;EO$8))</f>
        <v>2100.0000000000005</v>
      </c>
      <c r="EP115" s="21">
        <f>IF(EP$8="",0,EP99*условия!$R61*SUMIFS(условия!87:87,условия!$7:$7,"&lt;="&amp;EP$8,условия!$8:$8,"&gt;="&amp;EP$8))</f>
        <v>2100.0000000000005</v>
      </c>
      <c r="EQ115" s="21">
        <f>IF(EQ$8="",0,EQ99*условия!$R61*SUMIFS(условия!87:87,условия!$7:$7,"&lt;="&amp;EQ$8,условия!$8:$8,"&gt;="&amp;EQ$8))</f>
        <v>2100.0000000000005</v>
      </c>
      <c r="ER115" s="21">
        <f>IF(ER$8="",0,ER99*условия!$R61*SUMIFS(условия!87:87,условия!$7:$7,"&lt;="&amp;ER$8,условия!$8:$8,"&gt;="&amp;ER$8))</f>
        <v>2100.0000000000005</v>
      </c>
      <c r="ES115" s="21">
        <f>IF(ES$8="",0,ES99*условия!$R61*SUMIFS(условия!87:87,условия!$7:$7,"&lt;="&amp;ES$8,условия!$8:$8,"&gt;="&amp;ES$8))</f>
        <v>2100.0000000000005</v>
      </c>
      <c r="ET115" s="21">
        <f>IF(ET$8="",0,ET99*условия!$R61*SUMIFS(условия!87:87,условия!$7:$7,"&lt;="&amp;ET$8,условия!$8:$8,"&gt;="&amp;ET$8))</f>
        <v>2100.0000000000005</v>
      </c>
      <c r="EU115" s="21">
        <f>IF(EU$8="",0,EU99*условия!$R61*SUMIFS(условия!87:87,условия!$7:$7,"&lt;="&amp;EU$8,условия!$8:$8,"&gt;="&amp;EU$8))</f>
        <v>2100.0000000000005</v>
      </c>
      <c r="EV115" s="21">
        <f>IF(EV$8="",0,EV99*условия!$R61*SUMIFS(условия!87:87,условия!$7:$7,"&lt;="&amp;EV$8,условия!$8:$8,"&gt;="&amp;EV$8))</f>
        <v>2100.0000000000005</v>
      </c>
      <c r="EW115" s="21">
        <f>IF(EW$8="",0,EW99*условия!$R61*SUMIFS(условия!87:87,условия!$7:$7,"&lt;="&amp;EW$8,условия!$8:$8,"&gt;="&amp;EW$8))</f>
        <v>2100.0000000000005</v>
      </c>
      <c r="EX115" s="21">
        <f>IF(EX$8="",0,EX99*условия!$R61*SUMIFS(условия!87:87,условия!$7:$7,"&lt;="&amp;EX$8,условия!$8:$8,"&gt;="&amp;EX$8))</f>
        <v>2100.0000000000005</v>
      </c>
      <c r="EY115" s="21">
        <f>IF(EY$8="",0,EY99*условия!$R61*SUMIFS(условия!87:87,условия!$7:$7,"&lt;="&amp;EY$8,условия!$8:$8,"&gt;="&amp;EY$8))</f>
        <v>2100.0000000000005</v>
      </c>
      <c r="EZ115" s="21">
        <f>IF(EZ$8="",0,EZ99*условия!$R61*SUMIFS(условия!87:87,условия!$7:$7,"&lt;="&amp;EZ$8,условия!$8:$8,"&gt;="&amp;EZ$8))</f>
        <v>2100.0000000000005</v>
      </c>
      <c r="FA115" s="21">
        <f>IF(FA$8="",0,FA99*условия!$R61*SUMIFS(условия!87:87,условия!$7:$7,"&lt;="&amp;FA$8,условия!$8:$8,"&gt;="&amp;FA$8))</f>
        <v>2100.0000000000005</v>
      </c>
      <c r="FB115" s="21">
        <f>IF(FB$8="",0,FB99*условия!$R61*SUMIFS(условия!87:87,условия!$7:$7,"&lt;="&amp;FB$8,условия!$8:$8,"&gt;="&amp;FB$8))</f>
        <v>2100.0000000000005</v>
      </c>
      <c r="FC115" s="21">
        <f>IF(FC$8="",0,FC99*условия!$R61*SUMIFS(условия!87:87,условия!$7:$7,"&lt;="&amp;FC$8,условия!$8:$8,"&gt;="&amp;FC$8))</f>
        <v>2100.0000000000005</v>
      </c>
      <c r="FD115" s="21">
        <f>IF(FD$8="",0,FD99*условия!$R61*SUMIFS(условия!87:87,условия!$7:$7,"&lt;="&amp;FD$8,условия!$8:$8,"&gt;="&amp;FD$8))</f>
        <v>2100.0000000000005</v>
      </c>
      <c r="FE115" s="21">
        <f>IF(FE$8="",0,FE99*условия!$R61*SUMIFS(условия!87:87,условия!$7:$7,"&lt;="&amp;FE$8,условия!$8:$8,"&gt;="&amp;FE$8))</f>
        <v>1400</v>
      </c>
      <c r="FF115" s="21">
        <f>IF(FF$8="",0,FF99*условия!$R61*SUMIFS(условия!87:87,условия!$7:$7,"&lt;="&amp;FF$8,условия!$8:$8,"&gt;="&amp;FF$8))</f>
        <v>1400</v>
      </c>
      <c r="FG115" s="21">
        <f>IF(FG$8="",0,FG99*условия!$R61*SUMIFS(условия!87:87,условия!$7:$7,"&lt;="&amp;FG$8,условия!$8:$8,"&gt;="&amp;FG$8))</f>
        <v>1400</v>
      </c>
      <c r="FH115" s="21">
        <f>IF(FH$8="",0,FH99*условия!$R61*SUMIFS(условия!87:87,условия!$7:$7,"&lt;="&amp;FH$8,условия!$8:$8,"&gt;="&amp;FH$8))</f>
        <v>1400</v>
      </c>
      <c r="FI115" s="21">
        <f>IF(FI$8="",0,FI99*условия!$R61*SUMIFS(условия!87:87,условия!$7:$7,"&lt;="&amp;FI$8,условия!$8:$8,"&gt;="&amp;FI$8))</f>
        <v>1400</v>
      </c>
      <c r="FJ115" s="21">
        <f>IF(FJ$8="",0,FJ99*условия!$R61*SUMIFS(условия!87:87,условия!$7:$7,"&lt;="&amp;FJ$8,условия!$8:$8,"&gt;="&amp;FJ$8))</f>
        <v>1400</v>
      </c>
      <c r="FK115" s="21">
        <f>IF(FK$8="",0,FK99*условия!$R61*SUMIFS(условия!87:87,условия!$7:$7,"&lt;="&amp;FK$8,условия!$8:$8,"&gt;="&amp;FK$8))</f>
        <v>1400</v>
      </c>
      <c r="FL115" s="21">
        <f>IF(FL$8="",0,FL99*условия!$R61*SUMIFS(условия!87:87,условия!$7:$7,"&lt;="&amp;FL$8,условия!$8:$8,"&gt;="&amp;FL$8))</f>
        <v>1400</v>
      </c>
      <c r="FM115" s="21">
        <f>IF(FM$8="",0,FM99*условия!$R61*SUMIFS(условия!87:87,условия!$7:$7,"&lt;="&amp;FM$8,условия!$8:$8,"&gt;="&amp;FM$8))</f>
        <v>1400</v>
      </c>
      <c r="FN115" s="21">
        <f>IF(FN$8="",0,FN99*условия!$R61*SUMIFS(условия!87:87,условия!$7:$7,"&lt;="&amp;FN$8,условия!$8:$8,"&gt;="&amp;FN$8))</f>
        <v>1400</v>
      </c>
      <c r="FO115" s="21">
        <f>IF(FO$8="",0,FO99*условия!$R61*SUMIFS(условия!87:87,условия!$7:$7,"&lt;="&amp;FO$8,условия!$8:$8,"&gt;="&amp;FO$8))</f>
        <v>1400</v>
      </c>
      <c r="FP115" s="21">
        <f>IF(FP$8="",0,FP99*условия!$R61*SUMIFS(условия!87:87,условия!$7:$7,"&lt;="&amp;FP$8,условия!$8:$8,"&gt;="&amp;FP$8))</f>
        <v>1400</v>
      </c>
      <c r="FQ115" s="21">
        <f>IF(FQ$8="",0,FQ99*условия!$R61*SUMIFS(условия!87:87,условия!$7:$7,"&lt;="&amp;FQ$8,условия!$8:$8,"&gt;="&amp;FQ$8))</f>
        <v>1400</v>
      </c>
      <c r="FR115" s="21">
        <f>IF(FR$8="",0,FR99*условия!$R61*SUMIFS(условия!87:87,условия!$7:$7,"&lt;="&amp;FR$8,условия!$8:$8,"&gt;="&amp;FR$8))</f>
        <v>1400</v>
      </c>
      <c r="FS115" s="21">
        <f>IF(FS$8="",0,FS99*условия!$R61*SUMIFS(условия!87:87,условия!$7:$7,"&lt;="&amp;FS$8,условия!$8:$8,"&gt;="&amp;FS$8))</f>
        <v>1400</v>
      </c>
      <c r="FT115" s="21">
        <f>IF(FT$8="",0,FT99*условия!$R61*SUMIFS(условия!87:87,условия!$7:$7,"&lt;="&amp;FT$8,условия!$8:$8,"&gt;="&amp;FT$8))</f>
        <v>1400</v>
      </c>
      <c r="FU115" s="21">
        <f>IF(FU$8="",0,FU99*условия!$R61*SUMIFS(условия!87:87,условия!$7:$7,"&lt;="&amp;FU$8,условия!$8:$8,"&gt;="&amp;FU$8))</f>
        <v>1400</v>
      </c>
      <c r="FV115" s="21">
        <f>IF(FV$8="",0,FV99*условия!$R61*SUMIFS(условия!87:87,условия!$7:$7,"&lt;="&amp;FV$8,условия!$8:$8,"&gt;="&amp;FV$8))</f>
        <v>1400</v>
      </c>
      <c r="FW115" s="21">
        <f>IF(FW$8="",0,FW99*условия!$R61*SUMIFS(условия!87:87,условия!$7:$7,"&lt;="&amp;FW$8,условия!$8:$8,"&gt;="&amp;FW$8))</f>
        <v>1400</v>
      </c>
      <c r="FX115" s="21">
        <f>IF(FX$8="",0,FX99*условия!$R61*SUMIFS(условия!87:87,условия!$7:$7,"&lt;="&amp;FX$8,условия!$8:$8,"&gt;="&amp;FX$8))</f>
        <v>1400</v>
      </c>
      <c r="FY115" s="21">
        <f>IF(FY$8="",0,FY99*условия!$R61*SUMIFS(условия!87:87,условия!$7:$7,"&lt;="&amp;FY$8,условия!$8:$8,"&gt;="&amp;FY$8))</f>
        <v>1400</v>
      </c>
      <c r="FZ115" s="21">
        <f>IF(FZ$8="",0,FZ99*условия!$R61*SUMIFS(условия!87:87,условия!$7:$7,"&lt;="&amp;FZ$8,условия!$8:$8,"&gt;="&amp;FZ$8))</f>
        <v>1400</v>
      </c>
      <c r="GA115" s="21">
        <f>IF(GA$8="",0,GA99*условия!$R61*SUMIFS(условия!87:87,условия!$7:$7,"&lt;="&amp;GA$8,условия!$8:$8,"&gt;="&amp;GA$8))</f>
        <v>1400</v>
      </c>
      <c r="GB115" s="21">
        <f>IF(GB$8="",0,GB99*условия!$R61*SUMIFS(условия!87:87,условия!$7:$7,"&lt;="&amp;GB$8,условия!$8:$8,"&gt;="&amp;GB$8))</f>
        <v>1400</v>
      </c>
      <c r="GC115" s="21">
        <f>IF(GC$8="",0,GC99*условия!$R61*SUMIFS(условия!87:87,условия!$7:$7,"&lt;="&amp;GC$8,условия!$8:$8,"&gt;="&amp;GC$8))</f>
        <v>1400</v>
      </c>
      <c r="GD115" s="21">
        <f>IF(GD$8="",0,GD99*условия!$R61*SUMIFS(условия!87:87,условия!$7:$7,"&lt;="&amp;GD$8,условия!$8:$8,"&gt;="&amp;GD$8))</f>
        <v>1400</v>
      </c>
      <c r="GE115" s="21">
        <f>IF(GE$8="",0,GE99*условия!$R61*SUMIFS(условия!87:87,условия!$7:$7,"&lt;="&amp;GE$8,условия!$8:$8,"&gt;="&amp;GE$8))</f>
        <v>1400</v>
      </c>
      <c r="GF115" s="21">
        <f>IF(GF$8="",0,GF99*условия!$R61*SUMIFS(условия!87:87,условия!$7:$7,"&lt;="&amp;GF$8,условия!$8:$8,"&gt;="&amp;GF$8))</f>
        <v>1400</v>
      </c>
      <c r="GG115" s="21">
        <f>IF(GG$8="",0,GG99*условия!$R61*SUMIFS(условия!87:87,условия!$7:$7,"&lt;="&amp;GG$8,условия!$8:$8,"&gt;="&amp;GG$8))</f>
        <v>1400</v>
      </c>
      <c r="GH115" s="21">
        <f>IF(GH$8="",0,GH99*условия!$R61*SUMIFS(условия!87:87,условия!$7:$7,"&lt;="&amp;GH$8,условия!$8:$8,"&gt;="&amp;GH$8))</f>
        <v>1400</v>
      </c>
      <c r="GI115" s="21">
        <f>IF(GI$8="",0,GI99*условия!$R61*SUMIFS(условия!87:87,условия!$7:$7,"&lt;="&amp;GI$8,условия!$8:$8,"&gt;="&amp;GI$8))</f>
        <v>1800</v>
      </c>
      <c r="GJ115" s="21">
        <f>IF(GJ$8="",0,GJ99*условия!$R61*SUMIFS(условия!87:87,условия!$7:$7,"&lt;="&amp;GJ$8,условия!$8:$8,"&gt;="&amp;GJ$8))</f>
        <v>1800</v>
      </c>
      <c r="GK115" s="21">
        <f>IF(GK$8="",0,GK99*условия!$R61*SUMIFS(условия!87:87,условия!$7:$7,"&lt;="&amp;GK$8,условия!$8:$8,"&gt;="&amp;GK$8))</f>
        <v>1800</v>
      </c>
      <c r="GL115" s="21">
        <f>IF(GL$8="",0,GL99*условия!$R61*SUMIFS(условия!87:87,условия!$7:$7,"&lt;="&amp;GL$8,условия!$8:$8,"&gt;="&amp;GL$8))</f>
        <v>1800</v>
      </c>
      <c r="GM115" s="21">
        <f>IF(GM$8="",0,GM99*условия!$R61*SUMIFS(условия!87:87,условия!$7:$7,"&lt;="&amp;GM$8,условия!$8:$8,"&gt;="&amp;GM$8))</f>
        <v>1800</v>
      </c>
      <c r="GN115" s="21">
        <f>IF(GN$8="",0,GN99*условия!$R61*SUMIFS(условия!87:87,условия!$7:$7,"&lt;="&amp;GN$8,условия!$8:$8,"&gt;="&amp;GN$8))</f>
        <v>1800</v>
      </c>
      <c r="GO115" s="21">
        <f>IF(GO$8="",0,GO99*условия!$R61*SUMIFS(условия!87:87,условия!$7:$7,"&lt;="&amp;GO$8,условия!$8:$8,"&gt;="&amp;GO$8))</f>
        <v>1800</v>
      </c>
      <c r="GP115" s="21">
        <f>IF(GP$8="",0,GP99*условия!$R61*SUMIFS(условия!87:87,условия!$7:$7,"&lt;="&amp;GP$8,условия!$8:$8,"&gt;="&amp;GP$8))</f>
        <v>1800</v>
      </c>
      <c r="GQ115" s="21">
        <f>IF(GQ$8="",0,GQ99*условия!$R61*SUMIFS(условия!87:87,условия!$7:$7,"&lt;="&amp;GQ$8,условия!$8:$8,"&gt;="&amp;GQ$8))</f>
        <v>1800</v>
      </c>
      <c r="GR115" s="21">
        <f>IF(GR$8="",0,GR99*условия!$R61*SUMIFS(условия!87:87,условия!$7:$7,"&lt;="&amp;GR$8,условия!$8:$8,"&gt;="&amp;GR$8))</f>
        <v>1800</v>
      </c>
      <c r="GS115" s="21">
        <f>IF(GS$8="",0,GS99*условия!$R61*SUMIFS(условия!87:87,условия!$7:$7,"&lt;="&amp;GS$8,условия!$8:$8,"&gt;="&amp;GS$8))</f>
        <v>1800</v>
      </c>
      <c r="GT115" s="21">
        <f>IF(GT$8="",0,GT99*условия!$R61*SUMIFS(условия!87:87,условия!$7:$7,"&lt;="&amp;GT$8,условия!$8:$8,"&gt;="&amp;GT$8))</f>
        <v>1800</v>
      </c>
      <c r="GU115" s="21">
        <f>IF(GU$8="",0,GU99*условия!$R61*SUMIFS(условия!87:87,условия!$7:$7,"&lt;="&amp;GU$8,условия!$8:$8,"&gt;="&amp;GU$8))</f>
        <v>1800</v>
      </c>
      <c r="GV115" s="21">
        <f>IF(GV$8="",0,GV99*условия!$R61*SUMIFS(условия!87:87,условия!$7:$7,"&lt;="&amp;GV$8,условия!$8:$8,"&gt;="&amp;GV$8))</f>
        <v>1800</v>
      </c>
      <c r="GW115" s="21">
        <f>IF(GW$8="",0,GW99*условия!$R61*SUMIFS(условия!87:87,условия!$7:$7,"&lt;="&amp;GW$8,условия!$8:$8,"&gt;="&amp;GW$8))</f>
        <v>1800</v>
      </c>
      <c r="GX115" s="21">
        <f>IF(GX$8="",0,GX99*условия!$R61*SUMIFS(условия!87:87,условия!$7:$7,"&lt;="&amp;GX$8,условия!$8:$8,"&gt;="&amp;GX$8))</f>
        <v>1800</v>
      </c>
      <c r="GY115" s="21">
        <f>IF(GY$8="",0,GY99*условия!$R61*SUMIFS(условия!87:87,условия!$7:$7,"&lt;="&amp;GY$8,условия!$8:$8,"&gt;="&amp;GY$8))</f>
        <v>1800</v>
      </c>
      <c r="GZ115" s="21">
        <f>IF(GZ$8="",0,GZ99*условия!$R61*SUMIFS(условия!87:87,условия!$7:$7,"&lt;="&amp;GZ$8,условия!$8:$8,"&gt;="&amp;GZ$8))</f>
        <v>1800</v>
      </c>
      <c r="HA115" s="21">
        <f>IF(HA$8="",0,HA99*условия!$R61*SUMIFS(условия!87:87,условия!$7:$7,"&lt;="&amp;HA$8,условия!$8:$8,"&gt;="&amp;HA$8))</f>
        <v>1800</v>
      </c>
      <c r="HB115" s="21">
        <f>IF(HB$8="",0,HB99*условия!$R61*SUMIFS(условия!87:87,условия!$7:$7,"&lt;="&amp;HB$8,условия!$8:$8,"&gt;="&amp;HB$8))</f>
        <v>1800</v>
      </c>
      <c r="HC115" s="21">
        <f>IF(HC$8="",0,HC99*условия!$R61*SUMIFS(условия!87:87,условия!$7:$7,"&lt;="&amp;HC$8,условия!$8:$8,"&gt;="&amp;HC$8))</f>
        <v>1800</v>
      </c>
      <c r="HD115" s="21">
        <f>IF(HD$8="",0,HD99*условия!$R61*SUMIFS(условия!87:87,условия!$7:$7,"&lt;="&amp;HD$8,условия!$8:$8,"&gt;="&amp;HD$8))</f>
        <v>1800</v>
      </c>
      <c r="HE115" s="21">
        <f>IF(HE$8="",0,HE99*условия!$R61*SUMIFS(условия!87:87,условия!$7:$7,"&lt;="&amp;HE$8,условия!$8:$8,"&gt;="&amp;HE$8))</f>
        <v>1800</v>
      </c>
      <c r="HF115" s="21">
        <f>IF(HF$8="",0,HF99*условия!$R61*SUMIFS(условия!87:87,условия!$7:$7,"&lt;="&amp;HF$8,условия!$8:$8,"&gt;="&amp;HF$8))</f>
        <v>1800</v>
      </c>
      <c r="HG115" s="21">
        <f>IF(HG$8="",0,HG99*условия!$R61*SUMIFS(условия!87:87,условия!$7:$7,"&lt;="&amp;HG$8,условия!$8:$8,"&gt;="&amp;HG$8))</f>
        <v>1800</v>
      </c>
      <c r="HH115" s="21">
        <f>IF(HH$8="",0,HH99*условия!$R61*SUMIFS(условия!87:87,условия!$7:$7,"&lt;="&amp;HH$8,условия!$8:$8,"&gt;="&amp;HH$8))</f>
        <v>1800</v>
      </c>
      <c r="HI115" s="21">
        <f>IF(HI$8="",0,HI99*условия!$R61*SUMIFS(условия!87:87,условия!$7:$7,"&lt;="&amp;HI$8,условия!$8:$8,"&gt;="&amp;HI$8))</f>
        <v>1800</v>
      </c>
      <c r="HJ115" s="21">
        <f>IF(HJ$8="",0,HJ99*условия!$R61*SUMIFS(условия!87:87,условия!$7:$7,"&lt;="&amp;HJ$8,условия!$8:$8,"&gt;="&amp;HJ$8))</f>
        <v>1800</v>
      </c>
      <c r="HK115" s="21">
        <f>IF(HK$8="",0,HK99*условия!$R61*SUMIFS(условия!87:87,условия!$7:$7,"&lt;="&amp;HK$8,условия!$8:$8,"&gt;="&amp;HK$8))</f>
        <v>1800</v>
      </c>
      <c r="HL115" s="21">
        <f>IF(HL$8="",0,HL99*условия!$R61*SUMIFS(условия!87:87,условия!$7:$7,"&lt;="&amp;HL$8,условия!$8:$8,"&gt;="&amp;HL$8))</f>
        <v>1800</v>
      </c>
      <c r="HM115" s="21">
        <f>IF(HM$8="",0,HM99*условия!$R61*SUMIFS(условия!87:87,условия!$7:$7,"&lt;="&amp;HM$8,условия!$8:$8,"&gt;="&amp;HM$8))</f>
        <v>1800</v>
      </c>
      <c r="HN115" s="21">
        <f>IF(HN$8="",0,HN99*условия!$R61*SUMIFS(условия!87:87,условия!$7:$7,"&lt;="&amp;HN$8,условия!$8:$8,"&gt;="&amp;HN$8))</f>
        <v>2199.9999999999991</v>
      </c>
      <c r="HO115" s="21">
        <f>IF(HO$8="",0,HO99*условия!$R61*SUMIFS(условия!87:87,условия!$7:$7,"&lt;="&amp;HO$8,условия!$8:$8,"&gt;="&amp;HO$8))</f>
        <v>2199.9999999999991</v>
      </c>
      <c r="HP115" s="21">
        <f>IF(HP$8="",0,HP99*условия!$R61*SUMIFS(условия!87:87,условия!$7:$7,"&lt;="&amp;HP$8,условия!$8:$8,"&gt;="&amp;HP$8))</f>
        <v>2199.9999999999991</v>
      </c>
      <c r="HQ115" s="21">
        <f>IF(HQ$8="",0,HQ99*условия!$R61*SUMIFS(условия!87:87,условия!$7:$7,"&lt;="&amp;HQ$8,условия!$8:$8,"&gt;="&amp;HQ$8))</f>
        <v>2199.9999999999991</v>
      </c>
      <c r="HR115" s="21">
        <f>IF(HR$8="",0,HR99*условия!$R61*SUMIFS(условия!87:87,условия!$7:$7,"&lt;="&amp;HR$8,условия!$8:$8,"&gt;="&amp;HR$8))</f>
        <v>2199.9999999999991</v>
      </c>
      <c r="HS115" s="21">
        <f>IF(HS$8="",0,HS99*условия!$R61*SUMIFS(условия!87:87,условия!$7:$7,"&lt;="&amp;HS$8,условия!$8:$8,"&gt;="&amp;HS$8))</f>
        <v>2199.9999999999991</v>
      </c>
      <c r="HT115" s="21">
        <f>IF(HT$8="",0,HT99*условия!$R61*SUMIFS(условия!87:87,условия!$7:$7,"&lt;="&amp;HT$8,условия!$8:$8,"&gt;="&amp;HT$8))</f>
        <v>2199.9999999999991</v>
      </c>
      <c r="HU115" s="21">
        <f>IF(HU$8="",0,HU99*условия!$R61*SUMIFS(условия!87:87,условия!$7:$7,"&lt;="&amp;HU$8,условия!$8:$8,"&gt;="&amp;HU$8))</f>
        <v>2199.9999999999991</v>
      </c>
      <c r="HV115" s="21">
        <f>IF(HV$8="",0,HV99*условия!$R61*SUMIFS(условия!87:87,условия!$7:$7,"&lt;="&amp;HV$8,условия!$8:$8,"&gt;="&amp;HV$8))</f>
        <v>2199.9999999999991</v>
      </c>
      <c r="HW115" s="21">
        <f>IF(HW$8="",0,HW99*условия!$R61*SUMIFS(условия!87:87,условия!$7:$7,"&lt;="&amp;HW$8,условия!$8:$8,"&gt;="&amp;HW$8))</f>
        <v>2199.9999999999991</v>
      </c>
      <c r="HX115" s="21">
        <f>IF(HX$8="",0,HX99*условия!$R61*SUMIFS(условия!87:87,условия!$7:$7,"&lt;="&amp;HX$8,условия!$8:$8,"&gt;="&amp;HX$8))</f>
        <v>2199.9999999999991</v>
      </c>
      <c r="HY115" s="21">
        <f>IF(HY$8="",0,HY99*условия!$R61*SUMIFS(условия!87:87,условия!$7:$7,"&lt;="&amp;HY$8,условия!$8:$8,"&gt;="&amp;HY$8))</f>
        <v>2199.9999999999991</v>
      </c>
      <c r="HZ115" s="21">
        <f>IF(HZ$8="",0,HZ99*условия!$R61*SUMIFS(условия!87:87,условия!$7:$7,"&lt;="&amp;HZ$8,условия!$8:$8,"&gt;="&amp;HZ$8))</f>
        <v>2199.9999999999991</v>
      </c>
      <c r="IA115" s="21">
        <f>IF(IA$8="",0,IA99*условия!$R61*SUMIFS(условия!87:87,условия!$7:$7,"&lt;="&amp;IA$8,условия!$8:$8,"&gt;="&amp;IA$8))</f>
        <v>2199.9999999999991</v>
      </c>
      <c r="IB115" s="21">
        <f>IF(IB$8="",0,IB99*условия!$R61*SUMIFS(условия!87:87,условия!$7:$7,"&lt;="&amp;IB$8,условия!$8:$8,"&gt;="&amp;IB$8))</f>
        <v>2199.9999999999991</v>
      </c>
      <c r="IC115" s="21">
        <f>IF(IC$8="",0,IC99*условия!$R61*SUMIFS(условия!87:87,условия!$7:$7,"&lt;="&amp;IC$8,условия!$8:$8,"&gt;="&amp;IC$8))</f>
        <v>2199.9999999999991</v>
      </c>
      <c r="ID115" s="21">
        <f>IF(ID$8="",0,ID99*условия!$R61*SUMIFS(условия!87:87,условия!$7:$7,"&lt;="&amp;ID$8,условия!$8:$8,"&gt;="&amp;ID$8))</f>
        <v>2199.9999999999991</v>
      </c>
      <c r="IE115" s="21">
        <f>IF(IE$8="",0,IE99*условия!$R61*SUMIFS(условия!87:87,условия!$7:$7,"&lt;="&amp;IE$8,условия!$8:$8,"&gt;="&amp;IE$8))</f>
        <v>2199.9999999999991</v>
      </c>
      <c r="IF115" s="21">
        <f>IF(IF$8="",0,IF99*условия!$R61*SUMIFS(условия!87:87,условия!$7:$7,"&lt;="&amp;IF$8,условия!$8:$8,"&gt;="&amp;IF$8))</f>
        <v>2199.9999999999991</v>
      </c>
      <c r="IG115" s="21">
        <f>IF(IG$8="",0,IG99*условия!$R61*SUMIFS(условия!87:87,условия!$7:$7,"&lt;="&amp;IG$8,условия!$8:$8,"&gt;="&amp;IG$8))</f>
        <v>2199.9999999999991</v>
      </c>
      <c r="IH115" s="21">
        <f>IF(IH$8="",0,IH99*условия!$R61*SUMIFS(условия!87:87,условия!$7:$7,"&lt;="&amp;IH$8,условия!$8:$8,"&gt;="&amp;IH$8))</f>
        <v>2199.9999999999991</v>
      </c>
      <c r="II115" s="21">
        <f>IF(II$8="",0,II99*условия!$R61*SUMIFS(условия!87:87,условия!$7:$7,"&lt;="&amp;II$8,условия!$8:$8,"&gt;="&amp;II$8))</f>
        <v>2199.9999999999991</v>
      </c>
      <c r="IJ115" s="21">
        <f>IF(IJ$8="",0,IJ99*условия!$R61*SUMIFS(условия!87:87,условия!$7:$7,"&lt;="&amp;IJ$8,условия!$8:$8,"&gt;="&amp;IJ$8))</f>
        <v>2199.9999999999991</v>
      </c>
      <c r="IK115" s="21">
        <f>IF(IK$8="",0,IK99*условия!$R61*SUMIFS(условия!87:87,условия!$7:$7,"&lt;="&amp;IK$8,условия!$8:$8,"&gt;="&amp;IK$8))</f>
        <v>2199.9999999999991</v>
      </c>
      <c r="IL115" s="21">
        <f>IF(IL$8="",0,IL99*условия!$R61*SUMIFS(условия!87:87,условия!$7:$7,"&lt;="&amp;IL$8,условия!$8:$8,"&gt;="&amp;IL$8))</f>
        <v>2199.9999999999991</v>
      </c>
      <c r="IM115" s="21">
        <f>IF(IM$8="",0,IM99*условия!$R61*SUMIFS(условия!87:87,условия!$7:$7,"&lt;="&amp;IM$8,условия!$8:$8,"&gt;="&amp;IM$8))</f>
        <v>2199.9999999999991</v>
      </c>
      <c r="IN115" s="21">
        <f>IF(IN$8="",0,IN99*условия!$R61*SUMIFS(условия!87:87,условия!$7:$7,"&lt;="&amp;IN$8,условия!$8:$8,"&gt;="&amp;IN$8))</f>
        <v>2199.9999999999991</v>
      </c>
      <c r="IO115" s="21">
        <f>IF(IO$8="",0,IO99*условия!$R61*SUMIFS(условия!87:87,условия!$7:$7,"&lt;="&amp;IO$8,условия!$8:$8,"&gt;="&amp;IO$8))</f>
        <v>2199.9999999999991</v>
      </c>
      <c r="IP115" s="21">
        <f>IF(IP$8="",0,IP99*условия!$R61*SUMIFS(условия!87:87,условия!$7:$7,"&lt;="&amp;IP$8,условия!$8:$8,"&gt;="&amp;IP$8))</f>
        <v>2199.9999999999991</v>
      </c>
      <c r="IQ115" s="21">
        <f>IF(IQ$8="",0,IQ99*условия!$R61*SUMIFS(условия!87:87,условия!$7:$7,"&lt;="&amp;IQ$8,условия!$8:$8,"&gt;="&amp;IQ$8))</f>
        <v>2199.9999999999991</v>
      </c>
      <c r="IR115" s="21">
        <f>IF(IR$8="",0,IR99*условия!$R61*SUMIFS(условия!87:87,условия!$7:$7,"&lt;="&amp;IR$8,условия!$8:$8,"&gt;="&amp;IR$8))</f>
        <v>2199.9999999999991</v>
      </c>
      <c r="IS115" s="21">
        <f>IF(IS$8="",0,IS99*условия!$R61*SUMIFS(условия!87:87,условия!$7:$7,"&lt;="&amp;IS$8,условия!$8:$8,"&gt;="&amp;IS$8))</f>
        <v>0</v>
      </c>
      <c r="IT115" s="21">
        <f>IF(IT$8="",0,IT99*условия!$R61*SUMIFS(условия!87:87,условия!$7:$7,"&lt;="&amp;IT$8,условия!$8:$8,"&gt;="&amp;IT$8))</f>
        <v>3000</v>
      </c>
      <c r="IU115" s="21">
        <f>IF(IU$8="",0,IU99*условия!$R61*SUMIFS(условия!87:87,условия!$7:$7,"&lt;="&amp;IU$8,условия!$8:$8,"&gt;="&amp;IU$8))</f>
        <v>3000</v>
      </c>
      <c r="IV115" s="21">
        <f>IF(IV$8="",0,IV99*условия!$R61*SUMIFS(условия!87:87,условия!$7:$7,"&lt;="&amp;IV$8,условия!$8:$8,"&gt;="&amp;IV$8))</f>
        <v>3000</v>
      </c>
      <c r="IW115" s="21">
        <f>IF(IW$8="",0,IW99*условия!$R61*SUMIFS(условия!87:87,условия!$7:$7,"&lt;="&amp;IW$8,условия!$8:$8,"&gt;="&amp;IW$8))</f>
        <v>3000</v>
      </c>
      <c r="IX115" s="21">
        <f>IF(IX$8="",0,IX99*условия!$R61*SUMIFS(условия!87:87,условия!$7:$7,"&lt;="&amp;IX$8,условия!$8:$8,"&gt;="&amp;IX$8))</f>
        <v>3000</v>
      </c>
      <c r="IY115" s="21">
        <f>IF(IY$8="",0,IY99*условия!$R61*SUMIFS(условия!87:87,условия!$7:$7,"&lt;="&amp;IY$8,условия!$8:$8,"&gt;="&amp;IY$8))</f>
        <v>3000</v>
      </c>
      <c r="IZ115" s="21">
        <f>IF(IZ$8="",0,IZ99*условия!$R61*SUMIFS(условия!87:87,условия!$7:$7,"&lt;="&amp;IZ$8,условия!$8:$8,"&gt;="&amp;IZ$8))</f>
        <v>3000</v>
      </c>
      <c r="JA115" s="21">
        <f>IF(JA$8="",0,JA99*условия!$R61*SUMIFS(условия!87:87,условия!$7:$7,"&lt;="&amp;JA$8,условия!$8:$8,"&gt;="&amp;JA$8))</f>
        <v>3000</v>
      </c>
      <c r="JB115" s="21">
        <f>IF(JB$8="",0,JB99*условия!$R61*SUMIFS(условия!87:87,условия!$7:$7,"&lt;="&amp;JB$8,условия!$8:$8,"&gt;="&amp;JB$8))</f>
        <v>3000</v>
      </c>
      <c r="JC115" s="21">
        <f>IF(JC$8="",0,JC99*условия!$R61*SUMIFS(условия!87:87,условия!$7:$7,"&lt;="&amp;JC$8,условия!$8:$8,"&gt;="&amp;JC$8))</f>
        <v>3000</v>
      </c>
      <c r="JD115" s="21">
        <f>IF(JD$8="",0,JD99*условия!$R61*SUMIFS(условия!87:87,условия!$7:$7,"&lt;="&amp;JD$8,условия!$8:$8,"&gt;="&amp;JD$8))</f>
        <v>3000</v>
      </c>
      <c r="JE115" s="21">
        <f>IF(JE$8="",0,JE99*условия!$R61*SUMIFS(условия!87:87,условия!$7:$7,"&lt;="&amp;JE$8,условия!$8:$8,"&gt;="&amp;JE$8))</f>
        <v>3000</v>
      </c>
      <c r="JF115" s="21">
        <f>IF(JF$8="",0,JF99*условия!$R61*SUMIFS(условия!87:87,условия!$7:$7,"&lt;="&amp;JF$8,условия!$8:$8,"&gt;="&amp;JF$8))</f>
        <v>3000</v>
      </c>
      <c r="JG115" s="21">
        <f>IF(JG$8="",0,JG99*условия!$R61*SUMIFS(условия!87:87,условия!$7:$7,"&lt;="&amp;JG$8,условия!$8:$8,"&gt;="&amp;JG$8))</f>
        <v>3000</v>
      </c>
      <c r="JH115" s="21">
        <f>IF(JH$8="",0,JH99*условия!$R61*SUMIFS(условия!87:87,условия!$7:$7,"&lt;="&amp;JH$8,условия!$8:$8,"&gt;="&amp;JH$8))</f>
        <v>3000</v>
      </c>
      <c r="JI115" s="21">
        <f>IF(JI$8="",0,JI99*условия!$R61*SUMIFS(условия!87:87,условия!$7:$7,"&lt;="&amp;JI$8,условия!$8:$8,"&gt;="&amp;JI$8))</f>
        <v>3000</v>
      </c>
      <c r="JJ115" s="21">
        <f>IF(JJ$8="",0,JJ99*условия!$R61*SUMIFS(условия!87:87,условия!$7:$7,"&lt;="&amp;JJ$8,условия!$8:$8,"&gt;="&amp;JJ$8))</f>
        <v>3000</v>
      </c>
      <c r="JK115" s="21">
        <f>IF(JK$8="",0,JK99*условия!$R61*SUMIFS(условия!87:87,условия!$7:$7,"&lt;="&amp;JK$8,условия!$8:$8,"&gt;="&amp;JK$8))</f>
        <v>3000</v>
      </c>
      <c r="JL115" s="21">
        <f>IF(JL$8="",0,JL99*условия!$R61*SUMIFS(условия!87:87,условия!$7:$7,"&lt;="&amp;JL$8,условия!$8:$8,"&gt;="&amp;JL$8))</f>
        <v>3000</v>
      </c>
      <c r="JM115" s="21">
        <f>IF(JM$8="",0,JM99*условия!$R61*SUMIFS(условия!87:87,условия!$7:$7,"&lt;="&amp;JM$8,условия!$8:$8,"&gt;="&amp;JM$8))</f>
        <v>3000</v>
      </c>
      <c r="JN115" s="21">
        <f>IF(JN$8="",0,JN99*условия!$R61*SUMIFS(условия!87:87,условия!$7:$7,"&lt;="&amp;JN$8,условия!$8:$8,"&gt;="&amp;JN$8))</f>
        <v>3000</v>
      </c>
      <c r="JO115" s="21">
        <f>IF(JO$8="",0,JO99*условия!$R61*SUMIFS(условия!87:87,условия!$7:$7,"&lt;="&amp;JO$8,условия!$8:$8,"&gt;="&amp;JO$8))</f>
        <v>3000</v>
      </c>
      <c r="JP115" s="21">
        <f>IF(JP$8="",0,JP99*условия!$R61*SUMIFS(условия!87:87,условия!$7:$7,"&lt;="&amp;JP$8,условия!$8:$8,"&gt;="&amp;JP$8))</f>
        <v>3000</v>
      </c>
      <c r="JQ115" s="21">
        <f>IF(JQ$8="",0,JQ99*условия!$R61*SUMIFS(условия!87:87,условия!$7:$7,"&lt;="&amp;JQ$8,условия!$8:$8,"&gt;="&amp;JQ$8))</f>
        <v>3000</v>
      </c>
      <c r="JR115" s="21">
        <f>IF(JR$8="",0,JR99*условия!$R61*SUMIFS(условия!87:87,условия!$7:$7,"&lt;="&amp;JR$8,условия!$8:$8,"&gt;="&amp;JR$8))</f>
        <v>3000</v>
      </c>
      <c r="JS115" s="21">
        <f>IF(JS$8="",0,JS99*условия!$R61*SUMIFS(условия!87:87,условия!$7:$7,"&lt;="&amp;JS$8,условия!$8:$8,"&gt;="&amp;JS$8))</f>
        <v>3000</v>
      </c>
      <c r="JT115" s="21">
        <f>IF(JT$8="",0,JT99*условия!$R61*SUMIFS(условия!87:87,условия!$7:$7,"&lt;="&amp;JT$8,условия!$8:$8,"&gt;="&amp;JT$8))</f>
        <v>3000</v>
      </c>
      <c r="JU115" s="21">
        <f>IF(JU$8="",0,JU99*условия!$R61*SUMIFS(условия!87:87,условия!$7:$7,"&lt;="&amp;JU$8,условия!$8:$8,"&gt;="&amp;JU$8))</f>
        <v>3000</v>
      </c>
      <c r="JV115" s="21">
        <f>IF(JV$8="",0,JV99*условия!$R61*SUMIFS(условия!87:87,условия!$7:$7,"&lt;="&amp;JV$8,условия!$8:$8,"&gt;="&amp;JV$8))</f>
        <v>3900</v>
      </c>
      <c r="JW115" s="21">
        <f>IF(JW$8="",0,JW99*условия!$R61*SUMIFS(условия!87:87,условия!$7:$7,"&lt;="&amp;JW$8,условия!$8:$8,"&gt;="&amp;JW$8))</f>
        <v>3900</v>
      </c>
      <c r="JX115" s="21">
        <f>IF(JX$8="",0,JX99*условия!$R61*SUMIFS(условия!87:87,условия!$7:$7,"&lt;="&amp;JX$8,условия!$8:$8,"&gt;="&amp;JX$8))</f>
        <v>3900</v>
      </c>
      <c r="JY115" s="21">
        <f>IF(JY$8="",0,JY99*условия!$R61*SUMIFS(условия!87:87,условия!$7:$7,"&lt;="&amp;JY$8,условия!$8:$8,"&gt;="&amp;JY$8))</f>
        <v>3900</v>
      </c>
      <c r="JZ115" s="21">
        <f>IF(JZ$8="",0,JZ99*условия!$R61*SUMIFS(условия!87:87,условия!$7:$7,"&lt;="&amp;JZ$8,условия!$8:$8,"&gt;="&amp;JZ$8))</f>
        <v>3900</v>
      </c>
      <c r="KA115" s="21">
        <f>IF(KA$8="",0,KA99*условия!$R61*SUMIFS(условия!87:87,условия!$7:$7,"&lt;="&amp;KA$8,условия!$8:$8,"&gt;="&amp;KA$8))</f>
        <v>3900</v>
      </c>
      <c r="KB115" s="21">
        <f>IF(KB$8="",0,KB99*условия!$R61*SUMIFS(условия!87:87,условия!$7:$7,"&lt;="&amp;KB$8,условия!$8:$8,"&gt;="&amp;KB$8))</f>
        <v>3900</v>
      </c>
      <c r="KC115" s="21">
        <f>IF(KC$8="",0,KC99*условия!$R61*SUMIFS(условия!87:87,условия!$7:$7,"&lt;="&amp;KC$8,условия!$8:$8,"&gt;="&amp;KC$8))</f>
        <v>3900</v>
      </c>
      <c r="KD115" s="21">
        <f>IF(KD$8="",0,KD99*условия!$R61*SUMIFS(условия!87:87,условия!$7:$7,"&lt;="&amp;KD$8,условия!$8:$8,"&gt;="&amp;KD$8))</f>
        <v>3900</v>
      </c>
      <c r="KE115" s="21">
        <f>IF(KE$8="",0,KE99*условия!$R61*SUMIFS(условия!87:87,условия!$7:$7,"&lt;="&amp;KE$8,условия!$8:$8,"&gt;="&amp;KE$8))</f>
        <v>3900</v>
      </c>
      <c r="KF115" s="21">
        <f>IF(KF$8="",0,KF99*условия!$R61*SUMIFS(условия!87:87,условия!$7:$7,"&lt;="&amp;KF$8,условия!$8:$8,"&gt;="&amp;KF$8))</f>
        <v>3900</v>
      </c>
      <c r="KG115" s="21">
        <f>IF(KG$8="",0,KG99*условия!$R61*SUMIFS(условия!87:87,условия!$7:$7,"&lt;="&amp;KG$8,условия!$8:$8,"&gt;="&amp;KG$8))</f>
        <v>3900</v>
      </c>
      <c r="KH115" s="21">
        <f>IF(KH$8="",0,KH99*условия!$R61*SUMIFS(условия!87:87,условия!$7:$7,"&lt;="&amp;KH$8,условия!$8:$8,"&gt;="&amp;KH$8))</f>
        <v>3900</v>
      </c>
      <c r="KI115" s="21">
        <f>IF(KI$8="",0,KI99*условия!$R61*SUMIFS(условия!87:87,условия!$7:$7,"&lt;="&amp;KI$8,условия!$8:$8,"&gt;="&amp;KI$8))</f>
        <v>3900</v>
      </c>
      <c r="KJ115" s="21">
        <f>IF(KJ$8="",0,KJ99*условия!$R61*SUMIFS(условия!87:87,условия!$7:$7,"&lt;="&amp;KJ$8,условия!$8:$8,"&gt;="&amp;KJ$8))</f>
        <v>3900</v>
      </c>
      <c r="KK115" s="21">
        <f>IF(KK$8="",0,KK99*условия!$R61*SUMIFS(условия!87:87,условия!$7:$7,"&lt;="&amp;KK$8,условия!$8:$8,"&gt;="&amp;KK$8))</f>
        <v>3900</v>
      </c>
      <c r="KL115" s="21">
        <f>IF(KL$8="",0,KL99*условия!$R61*SUMIFS(условия!87:87,условия!$7:$7,"&lt;="&amp;KL$8,условия!$8:$8,"&gt;="&amp;KL$8))</f>
        <v>3900</v>
      </c>
      <c r="KM115" s="21">
        <f>IF(KM$8="",0,KM99*условия!$R61*SUMIFS(условия!87:87,условия!$7:$7,"&lt;="&amp;KM$8,условия!$8:$8,"&gt;="&amp;KM$8))</f>
        <v>3900</v>
      </c>
      <c r="KN115" s="21">
        <f>IF(KN$8="",0,KN99*условия!$R61*SUMIFS(условия!87:87,условия!$7:$7,"&lt;="&amp;KN$8,условия!$8:$8,"&gt;="&amp;KN$8))</f>
        <v>3900</v>
      </c>
      <c r="KO115" s="21">
        <f>IF(KO$8="",0,KO99*условия!$R61*SUMIFS(условия!87:87,условия!$7:$7,"&lt;="&amp;KO$8,условия!$8:$8,"&gt;="&amp;KO$8))</f>
        <v>3900</v>
      </c>
      <c r="KP115" s="21">
        <f>IF(KP$8="",0,KP99*условия!$R61*SUMIFS(условия!87:87,условия!$7:$7,"&lt;="&amp;KP$8,условия!$8:$8,"&gt;="&amp;KP$8))</f>
        <v>3900</v>
      </c>
      <c r="KQ115" s="21">
        <f>IF(KQ$8="",0,KQ99*условия!$R61*SUMIFS(условия!87:87,условия!$7:$7,"&lt;="&amp;KQ$8,условия!$8:$8,"&gt;="&amp;KQ$8))</f>
        <v>3900</v>
      </c>
      <c r="KR115" s="21">
        <f>IF(KR$8="",0,KR99*условия!$R61*SUMIFS(условия!87:87,условия!$7:$7,"&lt;="&amp;KR$8,условия!$8:$8,"&gt;="&amp;KR$8))</f>
        <v>3900</v>
      </c>
      <c r="KS115" s="21">
        <f>IF(KS$8="",0,KS99*условия!$R61*SUMIFS(условия!87:87,условия!$7:$7,"&lt;="&amp;KS$8,условия!$8:$8,"&gt;="&amp;KS$8))</f>
        <v>3900</v>
      </c>
      <c r="KT115" s="21">
        <f>IF(KT$8="",0,KT99*условия!$R61*SUMIFS(условия!87:87,условия!$7:$7,"&lt;="&amp;KT$8,условия!$8:$8,"&gt;="&amp;KT$8))</f>
        <v>3900</v>
      </c>
      <c r="KU115" s="21">
        <f>IF(KU$8="",0,KU99*условия!$R61*SUMIFS(условия!87:87,условия!$7:$7,"&lt;="&amp;KU$8,условия!$8:$8,"&gt;="&amp;KU$8))</f>
        <v>3900</v>
      </c>
      <c r="KV115" s="21">
        <f>IF(KV$8="",0,KV99*условия!$R61*SUMIFS(условия!87:87,условия!$7:$7,"&lt;="&amp;KV$8,условия!$8:$8,"&gt;="&amp;KV$8))</f>
        <v>3900</v>
      </c>
      <c r="KW115" s="21">
        <f>IF(KW$8="",0,KW99*условия!$R61*SUMIFS(условия!87:87,условия!$7:$7,"&lt;="&amp;KW$8,условия!$8:$8,"&gt;="&amp;KW$8))</f>
        <v>3900</v>
      </c>
      <c r="KX115" s="21">
        <f>IF(KX$8="",0,KX99*условия!$R61*SUMIFS(условия!87:87,условия!$7:$7,"&lt;="&amp;KX$8,условия!$8:$8,"&gt;="&amp;KX$8))</f>
        <v>3900</v>
      </c>
      <c r="KY115" s="21">
        <f>IF(KY$8="",0,KY99*условия!$R61*SUMIFS(условия!87:87,условия!$7:$7,"&lt;="&amp;KY$8,условия!$8:$8,"&gt;="&amp;KY$8))</f>
        <v>3900</v>
      </c>
      <c r="KZ115" s="21">
        <f>IF(KZ$8="",0,KZ99*условия!$R61*SUMIFS(условия!87:87,условия!$7:$7,"&lt;="&amp;KZ$8,условия!$8:$8,"&gt;="&amp;KZ$8))</f>
        <v>3900</v>
      </c>
      <c r="LA115" s="21">
        <f>IF(LA$8="",0,LA99*условия!$R61*SUMIFS(условия!87:87,условия!$7:$7,"&lt;="&amp;LA$8,условия!$8:$8,"&gt;="&amp;LA$8))</f>
        <v>3600</v>
      </c>
      <c r="LB115" s="21">
        <f>IF(LB$8="",0,LB99*условия!$R61*SUMIFS(условия!87:87,условия!$7:$7,"&lt;="&amp;LB$8,условия!$8:$8,"&gt;="&amp;LB$8))</f>
        <v>3600</v>
      </c>
      <c r="LC115" s="21">
        <f>IF(LC$8="",0,LC99*условия!$R61*SUMIFS(условия!87:87,условия!$7:$7,"&lt;="&amp;LC$8,условия!$8:$8,"&gt;="&amp;LC$8))</f>
        <v>3600</v>
      </c>
      <c r="LD115" s="21">
        <f>IF(LD$8="",0,LD99*условия!$R61*SUMIFS(условия!87:87,условия!$7:$7,"&lt;="&amp;LD$8,условия!$8:$8,"&gt;="&amp;LD$8))</f>
        <v>3600</v>
      </c>
      <c r="LE115" s="21">
        <f>IF(LE$8="",0,LE99*условия!$R61*SUMIFS(условия!87:87,условия!$7:$7,"&lt;="&amp;LE$8,условия!$8:$8,"&gt;="&amp;LE$8))</f>
        <v>3600</v>
      </c>
      <c r="LF115" s="21">
        <f>IF(LF$8="",0,LF99*условия!$R61*SUMIFS(условия!87:87,условия!$7:$7,"&lt;="&amp;LF$8,условия!$8:$8,"&gt;="&amp;LF$8))</f>
        <v>3600</v>
      </c>
      <c r="LG115" s="21">
        <f>IF(LG$8="",0,LG99*условия!$R61*SUMIFS(условия!87:87,условия!$7:$7,"&lt;="&amp;LG$8,условия!$8:$8,"&gt;="&amp;LG$8))</f>
        <v>3600</v>
      </c>
      <c r="LH115" s="21">
        <f>IF(LH$8="",0,LH99*условия!$R61*SUMIFS(условия!87:87,условия!$7:$7,"&lt;="&amp;LH$8,условия!$8:$8,"&gt;="&amp;LH$8))</f>
        <v>3600</v>
      </c>
      <c r="LI115" s="21">
        <f>IF(LI$8="",0,LI99*условия!$R61*SUMIFS(условия!87:87,условия!$7:$7,"&lt;="&amp;LI$8,условия!$8:$8,"&gt;="&amp;LI$8))</f>
        <v>3600</v>
      </c>
      <c r="LJ115" s="21">
        <f>IF(LJ$8="",0,LJ99*условия!$R61*SUMIFS(условия!87:87,условия!$7:$7,"&lt;="&amp;LJ$8,условия!$8:$8,"&gt;="&amp;LJ$8))</f>
        <v>3600</v>
      </c>
      <c r="LK115" s="21">
        <f>IF(LK$8="",0,LK99*условия!$R61*SUMIFS(условия!87:87,условия!$7:$7,"&lt;="&amp;LK$8,условия!$8:$8,"&gt;="&amp;LK$8))</f>
        <v>3600</v>
      </c>
      <c r="LL115" s="21">
        <f>IF(LL$8="",0,LL99*условия!$R61*SUMIFS(условия!87:87,условия!$7:$7,"&lt;="&amp;LL$8,условия!$8:$8,"&gt;="&amp;LL$8))</f>
        <v>3600</v>
      </c>
      <c r="LM115" s="21">
        <f>IF(LM$8="",0,LM99*условия!$R61*SUMIFS(условия!87:87,условия!$7:$7,"&lt;="&amp;LM$8,условия!$8:$8,"&gt;="&amp;LM$8))</f>
        <v>3600</v>
      </c>
      <c r="LN115" s="21">
        <f>IF(LN$8="",0,LN99*условия!$R61*SUMIFS(условия!87:87,условия!$7:$7,"&lt;="&amp;LN$8,условия!$8:$8,"&gt;="&amp;LN$8))</f>
        <v>3600</v>
      </c>
      <c r="LO115" s="21">
        <f>IF(LO$8="",0,LO99*условия!$R61*SUMIFS(условия!87:87,условия!$7:$7,"&lt;="&amp;LO$8,условия!$8:$8,"&gt;="&amp;LO$8))</f>
        <v>3600</v>
      </c>
      <c r="LP115" s="21">
        <f>IF(LP$8="",0,LP99*условия!$R61*SUMIFS(условия!87:87,условия!$7:$7,"&lt;="&amp;LP$8,условия!$8:$8,"&gt;="&amp;LP$8))</f>
        <v>3600</v>
      </c>
      <c r="LQ115" s="21">
        <f>IF(LQ$8="",0,LQ99*условия!$R61*SUMIFS(условия!87:87,условия!$7:$7,"&lt;="&amp;LQ$8,условия!$8:$8,"&gt;="&amp;LQ$8))</f>
        <v>3600</v>
      </c>
      <c r="LR115" s="21">
        <f>IF(LR$8="",0,LR99*условия!$R61*SUMIFS(условия!87:87,условия!$7:$7,"&lt;="&amp;LR$8,условия!$8:$8,"&gt;="&amp;LR$8))</f>
        <v>3600</v>
      </c>
      <c r="LS115" s="21">
        <f>IF(LS$8="",0,LS99*условия!$R61*SUMIFS(условия!87:87,условия!$7:$7,"&lt;="&amp;LS$8,условия!$8:$8,"&gt;="&amp;LS$8))</f>
        <v>3600</v>
      </c>
      <c r="LT115" s="21">
        <f>IF(LT$8="",0,LT99*условия!$R61*SUMIFS(условия!87:87,условия!$7:$7,"&lt;="&amp;LT$8,условия!$8:$8,"&gt;="&amp;LT$8))</f>
        <v>3600</v>
      </c>
      <c r="LU115" s="21">
        <f>IF(LU$8="",0,LU99*условия!$R61*SUMIFS(условия!87:87,условия!$7:$7,"&lt;="&amp;LU$8,условия!$8:$8,"&gt;="&amp;LU$8))</f>
        <v>3600</v>
      </c>
      <c r="LV115" s="21">
        <f>IF(LV$8="",0,LV99*условия!$R61*SUMIFS(условия!87:87,условия!$7:$7,"&lt;="&amp;LV$8,условия!$8:$8,"&gt;="&amp;LV$8))</f>
        <v>3600</v>
      </c>
      <c r="LW115" s="21">
        <f>IF(LW$8="",0,LW99*условия!$R61*SUMIFS(условия!87:87,условия!$7:$7,"&lt;="&amp;LW$8,условия!$8:$8,"&gt;="&amp;LW$8))</f>
        <v>3600</v>
      </c>
      <c r="LX115" s="21">
        <f>IF(LX$8="",0,LX99*условия!$R61*SUMIFS(условия!87:87,условия!$7:$7,"&lt;="&amp;LX$8,условия!$8:$8,"&gt;="&amp;LX$8))</f>
        <v>3600</v>
      </c>
      <c r="LY115" s="21">
        <f>IF(LY$8="",0,LY99*условия!$R61*SUMIFS(условия!87:87,условия!$7:$7,"&lt;="&amp;LY$8,условия!$8:$8,"&gt;="&amp;LY$8))</f>
        <v>3600</v>
      </c>
      <c r="LZ115" s="21">
        <f>IF(LZ$8="",0,LZ99*условия!$R61*SUMIFS(условия!87:87,условия!$7:$7,"&lt;="&amp;LZ$8,условия!$8:$8,"&gt;="&amp;LZ$8))</f>
        <v>3600</v>
      </c>
      <c r="MA115" s="21">
        <f>IF(MA$8="",0,MA99*условия!$R61*SUMIFS(условия!87:87,условия!$7:$7,"&lt;="&amp;MA$8,условия!$8:$8,"&gt;="&amp;MA$8))</f>
        <v>3600</v>
      </c>
      <c r="MB115" s="21">
        <f>IF(MB$8="",0,MB99*условия!$R61*SUMIFS(условия!87:87,условия!$7:$7,"&lt;="&amp;MB$8,условия!$8:$8,"&gt;="&amp;MB$8))</f>
        <v>3600</v>
      </c>
      <c r="MC115" s="21">
        <f>IF(MC$8="",0,MC99*условия!$R61*SUMIFS(условия!87:87,условия!$7:$7,"&lt;="&amp;MC$8,условия!$8:$8,"&gt;="&amp;MC$8))</f>
        <v>3600</v>
      </c>
      <c r="MD115" s="21">
        <f>IF(MD$8="",0,MD99*условия!$R61*SUMIFS(условия!87:87,условия!$7:$7,"&lt;="&amp;MD$8,условия!$8:$8,"&gt;="&amp;MD$8))</f>
        <v>3600</v>
      </c>
      <c r="ME115" s="21">
        <f>IF(ME$8="",0,ME99*условия!$R61*SUMIFS(условия!87:87,условия!$7:$7,"&lt;="&amp;ME$8,условия!$8:$8,"&gt;="&amp;ME$8))</f>
        <v>2800</v>
      </c>
      <c r="MF115" s="21">
        <f>IF(MF$8="",0,MF99*условия!$R61*SUMIFS(условия!87:87,условия!$7:$7,"&lt;="&amp;MF$8,условия!$8:$8,"&gt;="&amp;MF$8))</f>
        <v>2800</v>
      </c>
      <c r="MG115" s="21">
        <f>IF(MG$8="",0,MG99*условия!$R61*SUMIFS(условия!87:87,условия!$7:$7,"&lt;="&amp;MG$8,условия!$8:$8,"&gt;="&amp;MG$8))</f>
        <v>2800</v>
      </c>
      <c r="MH115" s="21">
        <f>IF(MH$8="",0,MH99*условия!$R61*SUMIFS(условия!87:87,условия!$7:$7,"&lt;="&amp;MH$8,условия!$8:$8,"&gt;="&amp;MH$8))</f>
        <v>2800</v>
      </c>
      <c r="MI115" s="21">
        <f>IF(MI$8="",0,MI99*условия!$R61*SUMIFS(условия!87:87,условия!$7:$7,"&lt;="&amp;MI$8,условия!$8:$8,"&gt;="&amp;MI$8))</f>
        <v>2800</v>
      </c>
      <c r="MJ115" s="21">
        <f>IF(MJ$8="",0,MJ99*условия!$R61*SUMIFS(условия!87:87,условия!$7:$7,"&lt;="&amp;MJ$8,условия!$8:$8,"&gt;="&amp;MJ$8))</f>
        <v>2800</v>
      </c>
      <c r="MK115" s="21">
        <f>IF(MK$8="",0,MK99*условия!$R61*SUMIFS(условия!87:87,условия!$7:$7,"&lt;="&amp;MK$8,условия!$8:$8,"&gt;="&amp;MK$8))</f>
        <v>2800</v>
      </c>
      <c r="ML115" s="21">
        <f>IF(ML$8="",0,ML99*условия!$R61*SUMIFS(условия!87:87,условия!$7:$7,"&lt;="&amp;ML$8,условия!$8:$8,"&gt;="&amp;ML$8))</f>
        <v>2800</v>
      </c>
      <c r="MM115" s="21">
        <f>IF(MM$8="",0,MM99*условия!$R61*SUMIFS(условия!87:87,условия!$7:$7,"&lt;="&amp;MM$8,условия!$8:$8,"&gt;="&amp;MM$8))</f>
        <v>2800</v>
      </c>
      <c r="MN115" s="21">
        <f>IF(MN$8="",0,MN99*условия!$R61*SUMIFS(условия!87:87,условия!$7:$7,"&lt;="&amp;MN$8,условия!$8:$8,"&gt;="&amp;MN$8))</f>
        <v>2800</v>
      </c>
      <c r="MO115" s="21">
        <f>IF(MO$8="",0,MO99*условия!$R61*SUMIFS(условия!87:87,условия!$7:$7,"&lt;="&amp;MO$8,условия!$8:$8,"&gt;="&amp;MO$8))</f>
        <v>2800</v>
      </c>
      <c r="MP115" s="21">
        <f>IF(MP$8="",0,MP99*условия!$R61*SUMIFS(условия!87:87,условия!$7:$7,"&lt;="&amp;MP$8,условия!$8:$8,"&gt;="&amp;MP$8))</f>
        <v>2800</v>
      </c>
      <c r="MQ115" s="21">
        <f>IF(MQ$8="",0,MQ99*условия!$R61*SUMIFS(условия!87:87,условия!$7:$7,"&lt;="&amp;MQ$8,условия!$8:$8,"&gt;="&amp;MQ$8))</f>
        <v>2800</v>
      </c>
      <c r="MR115" s="21">
        <f>IF(MR$8="",0,MR99*условия!$R61*SUMIFS(условия!87:87,условия!$7:$7,"&lt;="&amp;MR$8,условия!$8:$8,"&gt;="&amp;MR$8))</f>
        <v>2800</v>
      </c>
      <c r="MS115" s="21">
        <f>IF(MS$8="",0,MS99*условия!$R61*SUMIFS(условия!87:87,условия!$7:$7,"&lt;="&amp;MS$8,условия!$8:$8,"&gt;="&amp;MS$8))</f>
        <v>2800</v>
      </c>
      <c r="MT115" s="21">
        <f>IF(MT$8="",0,MT99*условия!$R61*SUMIFS(условия!87:87,условия!$7:$7,"&lt;="&amp;MT$8,условия!$8:$8,"&gt;="&amp;MT$8))</f>
        <v>2800</v>
      </c>
      <c r="MU115" s="21">
        <f>IF(MU$8="",0,MU99*условия!$R61*SUMIFS(условия!87:87,условия!$7:$7,"&lt;="&amp;MU$8,условия!$8:$8,"&gt;="&amp;MU$8))</f>
        <v>2800</v>
      </c>
      <c r="MV115" s="21">
        <f>IF(MV$8="",0,MV99*условия!$R61*SUMIFS(условия!87:87,условия!$7:$7,"&lt;="&amp;MV$8,условия!$8:$8,"&gt;="&amp;MV$8))</f>
        <v>2800</v>
      </c>
      <c r="MW115" s="21">
        <f>IF(MW$8="",0,MW99*условия!$R61*SUMIFS(условия!87:87,условия!$7:$7,"&lt;="&amp;MW$8,условия!$8:$8,"&gt;="&amp;MW$8))</f>
        <v>2800</v>
      </c>
      <c r="MX115" s="21">
        <f>IF(MX$8="",0,MX99*условия!$R61*SUMIFS(условия!87:87,условия!$7:$7,"&lt;="&amp;MX$8,условия!$8:$8,"&gt;="&amp;MX$8))</f>
        <v>2800</v>
      </c>
      <c r="MY115" s="21">
        <f>IF(MY$8="",0,MY99*условия!$R61*SUMIFS(условия!87:87,условия!$7:$7,"&lt;="&amp;MY$8,условия!$8:$8,"&gt;="&amp;MY$8))</f>
        <v>2800</v>
      </c>
      <c r="MZ115" s="21">
        <f>IF(MZ$8="",0,MZ99*условия!$R61*SUMIFS(условия!87:87,условия!$7:$7,"&lt;="&amp;MZ$8,условия!$8:$8,"&gt;="&amp;MZ$8))</f>
        <v>2800</v>
      </c>
      <c r="NA115" s="21">
        <f>IF(NA$8="",0,NA99*условия!$R61*SUMIFS(условия!87:87,условия!$7:$7,"&lt;="&amp;NA$8,условия!$8:$8,"&gt;="&amp;NA$8))</f>
        <v>2800</v>
      </c>
      <c r="NB115" s="21">
        <f>IF(NB$8="",0,NB99*условия!$R61*SUMIFS(условия!87:87,условия!$7:$7,"&lt;="&amp;NB$8,условия!$8:$8,"&gt;="&amp;NB$8))</f>
        <v>2800</v>
      </c>
      <c r="NC115" s="21">
        <f>IF(NC$8="",0,NC99*условия!$R61*SUMIFS(условия!87:87,условия!$7:$7,"&lt;="&amp;NC$8,условия!$8:$8,"&gt;="&amp;NC$8))</f>
        <v>2800</v>
      </c>
      <c r="ND115" s="21">
        <f>IF(ND$8="",0,ND99*условия!$R61*SUMIFS(условия!87:87,условия!$7:$7,"&lt;="&amp;ND$8,условия!$8:$8,"&gt;="&amp;ND$8))</f>
        <v>2800</v>
      </c>
      <c r="NE115" s="21">
        <f>IF(NE$8="",0,NE99*условия!$R61*SUMIFS(условия!87:87,условия!$7:$7,"&lt;="&amp;NE$8,условия!$8:$8,"&gt;="&amp;NE$8))</f>
        <v>2800</v>
      </c>
      <c r="NF115" s="21">
        <f>IF(NF$8="",0,NF99*условия!$R61*SUMIFS(условия!87:87,условия!$7:$7,"&lt;="&amp;NF$8,условия!$8:$8,"&gt;="&amp;NF$8))</f>
        <v>2800</v>
      </c>
      <c r="NG115" s="21">
        <f>IF(NG$8="",0,NG99*условия!$R61*SUMIFS(условия!87:87,условия!$7:$7,"&lt;="&amp;NG$8,условия!$8:$8,"&gt;="&amp;NG$8))</f>
        <v>2800</v>
      </c>
      <c r="NH115" s="21">
        <f>IF(NH$8="",0,NH99*условия!$R61*SUMIFS(условия!87:87,условия!$7:$7,"&lt;="&amp;NH$8,условия!$8:$8,"&gt;="&amp;NH$8))</f>
        <v>2800</v>
      </c>
      <c r="NI115" s="21">
        <f>IF(NI$8="",0,NI99*условия!$R61*SUMIFS(условия!87:87,условия!$7:$7,"&lt;="&amp;NI$8,условия!$8:$8,"&gt;="&amp;NI$8))</f>
        <v>2800</v>
      </c>
      <c r="NJ115" s="21">
        <f>IF(NJ$8="",0,NJ99*условия!$R61*SUMIFS(условия!87:87,условия!$7:$7,"&lt;="&amp;NJ$8,условия!$8:$8,"&gt;="&amp;NJ$8))</f>
        <v>3040.0000000000005</v>
      </c>
      <c r="NK115" s="21">
        <f>IF(NK$8="",0,NK99*условия!$R61*SUMIFS(условия!87:87,условия!$7:$7,"&lt;="&amp;NK$8,условия!$8:$8,"&gt;="&amp;NK$8))</f>
        <v>3040.0000000000005</v>
      </c>
      <c r="NL115" s="21">
        <f>IF(NL$8="",0,NL99*условия!$R61*SUMIFS(условия!87:87,условия!$7:$7,"&lt;="&amp;NL$8,условия!$8:$8,"&gt;="&amp;NL$8))</f>
        <v>3040.0000000000005</v>
      </c>
      <c r="NM115" s="21">
        <f>IF(NM$8="",0,NM99*условия!$R61*SUMIFS(условия!87:87,условия!$7:$7,"&lt;="&amp;NM$8,условия!$8:$8,"&gt;="&amp;NM$8))</f>
        <v>3040.0000000000005</v>
      </c>
      <c r="NN115" s="21">
        <f>IF(NN$8="",0,NN99*условия!$R61*SUMIFS(условия!87:87,условия!$7:$7,"&lt;="&amp;NN$8,условия!$8:$8,"&gt;="&amp;NN$8))</f>
        <v>3040.0000000000005</v>
      </c>
      <c r="NO115" s="21">
        <f>IF(NO$8="",0,NO99*условия!$R61*SUMIFS(условия!87:87,условия!$7:$7,"&lt;="&amp;NO$8,условия!$8:$8,"&gt;="&amp;NO$8))</f>
        <v>3040.0000000000005</v>
      </c>
      <c r="NP115" s="21">
        <f>IF(NP$8="",0,NP99*условия!$R61*SUMIFS(условия!87:87,условия!$7:$7,"&lt;="&amp;NP$8,условия!$8:$8,"&gt;="&amp;NP$8))</f>
        <v>3040.0000000000005</v>
      </c>
      <c r="NQ115" s="21">
        <f>IF(NQ$8="",0,NQ99*условия!$R61*SUMIFS(условия!87:87,условия!$7:$7,"&lt;="&amp;NQ$8,условия!$8:$8,"&gt;="&amp;NQ$8))</f>
        <v>3040.0000000000005</v>
      </c>
      <c r="NR115" s="21">
        <f>IF(NR$8="",0,NR99*условия!$R61*SUMIFS(условия!87:87,условия!$7:$7,"&lt;="&amp;NR$8,условия!$8:$8,"&gt;="&amp;NR$8))</f>
        <v>3040.0000000000005</v>
      </c>
      <c r="NS115" s="21">
        <f>IF(NS$8="",0,NS99*условия!$R61*SUMIFS(условия!87:87,условия!$7:$7,"&lt;="&amp;NS$8,условия!$8:$8,"&gt;="&amp;NS$8))</f>
        <v>3040.0000000000005</v>
      </c>
      <c r="NT115" s="21">
        <f>IF(NT$8="",0,NT99*условия!$R61*SUMIFS(условия!87:87,условия!$7:$7,"&lt;="&amp;NT$8,условия!$8:$8,"&gt;="&amp;NT$8))</f>
        <v>3040.0000000000005</v>
      </c>
      <c r="NU115" s="21">
        <f>IF(NU$8="",0,NU99*условия!$R61*SUMIFS(условия!87:87,условия!$7:$7,"&lt;="&amp;NU$8,условия!$8:$8,"&gt;="&amp;NU$8))</f>
        <v>3040.0000000000005</v>
      </c>
      <c r="NV115" s="21">
        <f>IF(NV$8="",0,NV99*условия!$R61*SUMIFS(условия!87:87,условия!$7:$7,"&lt;="&amp;NV$8,условия!$8:$8,"&gt;="&amp;NV$8))</f>
        <v>3040.0000000000005</v>
      </c>
      <c r="NW115" s="21">
        <f>IF(NW$8="",0,NW99*условия!$R61*SUMIFS(условия!87:87,условия!$7:$7,"&lt;="&amp;NW$8,условия!$8:$8,"&gt;="&amp;NW$8))</f>
        <v>3040.0000000000005</v>
      </c>
      <c r="NX115" s="21">
        <f>IF(NX$8="",0,NX99*условия!$R61*SUMIFS(условия!87:87,условия!$7:$7,"&lt;="&amp;NX$8,условия!$8:$8,"&gt;="&amp;NX$8))</f>
        <v>3040.0000000000005</v>
      </c>
      <c r="NY115" s="21">
        <f>IF(NY$8="",0,NY99*условия!$R61*SUMIFS(условия!87:87,условия!$7:$7,"&lt;="&amp;NY$8,условия!$8:$8,"&gt;="&amp;NY$8))</f>
        <v>3040.0000000000005</v>
      </c>
      <c r="NZ115" s="21">
        <f>IF(NZ$8="",0,NZ99*условия!$R61*SUMIFS(условия!87:87,условия!$7:$7,"&lt;="&amp;NZ$8,условия!$8:$8,"&gt;="&amp;NZ$8))</f>
        <v>3040.0000000000005</v>
      </c>
      <c r="OA115" s="21">
        <f>IF(OA$8="",0,OA99*условия!$R61*SUMIFS(условия!87:87,условия!$7:$7,"&lt;="&amp;OA$8,условия!$8:$8,"&gt;="&amp;OA$8))</f>
        <v>3040.0000000000005</v>
      </c>
      <c r="OB115" s="21">
        <f>IF(OB$8="",0,OB99*условия!$R61*SUMIFS(условия!87:87,условия!$7:$7,"&lt;="&amp;OB$8,условия!$8:$8,"&gt;="&amp;OB$8))</f>
        <v>3040.0000000000005</v>
      </c>
      <c r="OC115" s="21">
        <f>IF(OC$8="",0,OC99*условия!$R61*SUMIFS(условия!87:87,условия!$7:$7,"&lt;="&amp;OC$8,условия!$8:$8,"&gt;="&amp;OC$8))</f>
        <v>3040.0000000000005</v>
      </c>
      <c r="OD115" s="21">
        <f>IF(OD$8="",0,OD99*условия!$R61*SUMIFS(условия!87:87,условия!$7:$7,"&lt;="&amp;OD$8,условия!$8:$8,"&gt;="&amp;OD$8))</f>
        <v>3040.0000000000005</v>
      </c>
      <c r="OE115" s="21">
        <f>IF(OE$8="",0,OE99*условия!$R61*SUMIFS(условия!87:87,условия!$7:$7,"&lt;="&amp;OE$8,условия!$8:$8,"&gt;="&amp;OE$8))</f>
        <v>3040.0000000000005</v>
      </c>
      <c r="OF115" s="21">
        <f>IF(OF$8="",0,OF99*условия!$R61*SUMIFS(условия!87:87,условия!$7:$7,"&lt;="&amp;OF$8,условия!$8:$8,"&gt;="&amp;OF$8))</f>
        <v>3040.0000000000005</v>
      </c>
      <c r="OG115" s="21">
        <f>IF(OG$8="",0,OG99*условия!$R61*SUMIFS(условия!87:87,условия!$7:$7,"&lt;="&amp;OG$8,условия!$8:$8,"&gt;="&amp;OG$8))</f>
        <v>3040.0000000000005</v>
      </c>
      <c r="OH115" s="21">
        <f>IF(OH$8="",0,OH99*условия!$R61*SUMIFS(условия!87:87,условия!$7:$7,"&lt;="&amp;OH$8,условия!$8:$8,"&gt;="&amp;OH$8))</f>
        <v>3040.0000000000005</v>
      </c>
      <c r="OI115" s="21">
        <f>IF(OI$8="",0,OI99*условия!$R61*SUMIFS(условия!87:87,условия!$7:$7,"&lt;="&amp;OI$8,условия!$8:$8,"&gt;="&amp;OI$8))</f>
        <v>3040.0000000000005</v>
      </c>
      <c r="OJ115" s="21">
        <f>IF(OJ$8="",0,OJ99*условия!$R61*SUMIFS(условия!87:87,условия!$7:$7,"&lt;="&amp;OJ$8,условия!$8:$8,"&gt;="&amp;OJ$8))</f>
        <v>3040.0000000000005</v>
      </c>
      <c r="OK115" s="21">
        <f>IF(OK$8="",0,OK99*условия!$R61*SUMIFS(условия!87:87,условия!$7:$7,"&lt;="&amp;OK$8,условия!$8:$8,"&gt;="&amp;OK$8))</f>
        <v>3040.0000000000005</v>
      </c>
      <c r="OL115" s="21">
        <f>IF(OL$8="",0,OL99*условия!$R61*SUMIFS(условия!87:87,условия!$7:$7,"&lt;="&amp;OL$8,условия!$8:$8,"&gt;="&amp;OL$8))</f>
        <v>3040.0000000000005</v>
      </c>
      <c r="OM115" s="21">
        <f>IF(OM$8="",0,OM99*условия!$R61*SUMIFS(условия!87:87,условия!$7:$7,"&lt;="&amp;OM$8,условия!$8:$8,"&gt;="&amp;OM$8))</f>
        <v>3040.0000000000005</v>
      </c>
      <c r="ON115" s="21">
        <f>IF(ON$8="",0,ON99*условия!$R61*SUMIFS(условия!87:87,условия!$7:$7,"&lt;="&amp;ON$8,условия!$8:$8,"&gt;="&amp;ON$8))</f>
        <v>3280.0000000000009</v>
      </c>
      <c r="OO115" s="21">
        <f>IF(OO$8="",0,OO99*условия!$R61*SUMIFS(условия!87:87,условия!$7:$7,"&lt;="&amp;OO$8,условия!$8:$8,"&gt;="&amp;OO$8))</f>
        <v>3280.0000000000009</v>
      </c>
      <c r="OP115" s="21">
        <f>IF(OP$8="",0,OP99*условия!$R61*SUMIFS(условия!87:87,условия!$7:$7,"&lt;="&amp;OP$8,условия!$8:$8,"&gt;="&amp;OP$8))</f>
        <v>3280.0000000000009</v>
      </c>
      <c r="OQ115" s="21">
        <f>IF(OQ$8="",0,OQ99*условия!$R61*SUMIFS(условия!87:87,условия!$7:$7,"&lt;="&amp;OQ$8,условия!$8:$8,"&gt;="&amp;OQ$8))</f>
        <v>3280.0000000000009</v>
      </c>
      <c r="OR115" s="21">
        <f>IF(OR$8="",0,OR99*условия!$R61*SUMIFS(условия!87:87,условия!$7:$7,"&lt;="&amp;OR$8,условия!$8:$8,"&gt;="&amp;OR$8))</f>
        <v>3280.0000000000009</v>
      </c>
      <c r="OS115" s="21">
        <f>IF(OS$8="",0,OS99*условия!$R61*SUMIFS(условия!87:87,условия!$7:$7,"&lt;="&amp;OS$8,условия!$8:$8,"&gt;="&amp;OS$8))</f>
        <v>3280.0000000000009</v>
      </c>
      <c r="OT115" s="21">
        <f>IF(OT$8="",0,OT99*условия!$R61*SUMIFS(условия!87:87,условия!$7:$7,"&lt;="&amp;OT$8,условия!$8:$8,"&gt;="&amp;OT$8))</f>
        <v>3280.0000000000009</v>
      </c>
      <c r="OU115" s="21">
        <f>IF(OU$8="",0,OU99*условия!$R61*SUMIFS(условия!87:87,условия!$7:$7,"&lt;="&amp;OU$8,условия!$8:$8,"&gt;="&amp;OU$8))</f>
        <v>3280.0000000000009</v>
      </c>
      <c r="OV115" s="21">
        <f>IF(OV$8="",0,OV99*условия!$R61*SUMIFS(условия!87:87,условия!$7:$7,"&lt;="&amp;OV$8,условия!$8:$8,"&gt;="&amp;OV$8))</f>
        <v>3280.0000000000009</v>
      </c>
      <c r="OW115" s="21">
        <f>IF(OW$8="",0,OW99*условия!$R61*SUMIFS(условия!87:87,условия!$7:$7,"&lt;="&amp;OW$8,условия!$8:$8,"&gt;="&amp;OW$8))</f>
        <v>3280.0000000000009</v>
      </c>
      <c r="OX115" s="21">
        <f>IF(OX$8="",0,OX99*условия!$R61*SUMIFS(условия!87:87,условия!$7:$7,"&lt;="&amp;OX$8,условия!$8:$8,"&gt;="&amp;OX$8))</f>
        <v>3280.0000000000009</v>
      </c>
      <c r="OY115" s="21">
        <f>IF(OY$8="",0,OY99*условия!$R61*SUMIFS(условия!87:87,условия!$7:$7,"&lt;="&amp;OY$8,условия!$8:$8,"&gt;="&amp;OY$8))</f>
        <v>3280.0000000000009</v>
      </c>
      <c r="OZ115" s="21">
        <f>IF(OZ$8="",0,OZ99*условия!$R61*SUMIFS(условия!87:87,условия!$7:$7,"&lt;="&amp;OZ$8,условия!$8:$8,"&gt;="&amp;OZ$8))</f>
        <v>3280.0000000000009</v>
      </c>
      <c r="PA115" s="21">
        <f>IF(PA$8="",0,PA99*условия!$R61*SUMIFS(условия!87:87,условия!$7:$7,"&lt;="&amp;PA$8,условия!$8:$8,"&gt;="&amp;PA$8))</f>
        <v>3280.0000000000009</v>
      </c>
      <c r="PB115" s="21">
        <f>IF(PB$8="",0,PB99*условия!$R61*SUMIFS(условия!87:87,условия!$7:$7,"&lt;="&amp;PB$8,условия!$8:$8,"&gt;="&amp;PB$8))</f>
        <v>3280.0000000000009</v>
      </c>
      <c r="PC115" s="21">
        <f>IF(PC$8="",0,PC99*условия!$R61*SUMIFS(условия!87:87,условия!$7:$7,"&lt;="&amp;PC$8,условия!$8:$8,"&gt;="&amp;PC$8))</f>
        <v>3280.0000000000009</v>
      </c>
      <c r="PD115" s="21">
        <f>IF(PD$8="",0,PD99*условия!$R61*SUMIFS(условия!87:87,условия!$7:$7,"&lt;="&amp;PD$8,условия!$8:$8,"&gt;="&amp;PD$8))</f>
        <v>3280.0000000000009</v>
      </c>
      <c r="PE115" s="21">
        <f>IF(PE$8="",0,PE99*условия!$R61*SUMIFS(условия!87:87,условия!$7:$7,"&lt;="&amp;PE$8,условия!$8:$8,"&gt;="&amp;PE$8))</f>
        <v>3280.0000000000009</v>
      </c>
      <c r="PF115" s="21">
        <f>IF(PF$8="",0,PF99*условия!$R61*SUMIFS(условия!87:87,условия!$7:$7,"&lt;="&amp;PF$8,условия!$8:$8,"&gt;="&amp;PF$8))</f>
        <v>3280.0000000000009</v>
      </c>
      <c r="PG115" s="21">
        <f>IF(PG$8="",0,PG99*условия!$R61*SUMIFS(условия!87:87,условия!$7:$7,"&lt;="&amp;PG$8,условия!$8:$8,"&gt;="&amp;PG$8))</f>
        <v>3280.0000000000009</v>
      </c>
      <c r="PH115" s="21">
        <f>IF(PH$8="",0,PH99*условия!$R61*SUMIFS(условия!87:87,условия!$7:$7,"&lt;="&amp;PH$8,условия!$8:$8,"&gt;="&amp;PH$8))</f>
        <v>3280.0000000000009</v>
      </c>
      <c r="PI115" s="21">
        <f>IF(PI$8="",0,PI99*условия!$R61*SUMIFS(условия!87:87,условия!$7:$7,"&lt;="&amp;PI$8,условия!$8:$8,"&gt;="&amp;PI$8))</f>
        <v>3280.0000000000009</v>
      </c>
      <c r="PJ115" s="21">
        <f>IF(PJ$8="",0,PJ99*условия!$R61*SUMIFS(условия!87:87,условия!$7:$7,"&lt;="&amp;PJ$8,условия!$8:$8,"&gt;="&amp;PJ$8))</f>
        <v>3280.0000000000009</v>
      </c>
      <c r="PK115" s="21">
        <f>IF(PK$8="",0,PK99*условия!$R61*SUMIFS(условия!87:87,условия!$7:$7,"&lt;="&amp;PK$8,условия!$8:$8,"&gt;="&amp;PK$8))</f>
        <v>3280.0000000000009</v>
      </c>
      <c r="PL115" s="21">
        <f>IF(PL$8="",0,PL99*условия!$R61*SUMIFS(условия!87:87,условия!$7:$7,"&lt;="&amp;PL$8,условия!$8:$8,"&gt;="&amp;PL$8))</f>
        <v>3280.0000000000009</v>
      </c>
      <c r="PM115" s="21">
        <f>IF(PM$8="",0,PM99*условия!$R61*SUMIFS(условия!87:87,условия!$7:$7,"&lt;="&amp;PM$8,условия!$8:$8,"&gt;="&amp;PM$8))</f>
        <v>3280.0000000000009</v>
      </c>
      <c r="PN115" s="21">
        <f>IF(PN$8="",0,PN99*условия!$R61*SUMIFS(условия!87:87,условия!$7:$7,"&lt;="&amp;PN$8,условия!$8:$8,"&gt;="&amp;PN$8))</f>
        <v>3280.0000000000009</v>
      </c>
      <c r="PO115" s="21">
        <f>IF(PO$8="",0,PO99*условия!$R61*SUMIFS(условия!87:87,условия!$7:$7,"&lt;="&amp;PO$8,условия!$8:$8,"&gt;="&amp;PO$8))</f>
        <v>3280.0000000000009</v>
      </c>
      <c r="PP115" s="21">
        <f>IF(PP$8="",0,PP99*условия!$R61*SUMIFS(условия!87:87,условия!$7:$7,"&lt;="&amp;PP$8,условия!$8:$8,"&gt;="&amp;PP$8))</f>
        <v>3280.0000000000009</v>
      </c>
      <c r="PQ115" s="21">
        <f>IF(PQ$8="",0,PQ99*условия!$R61*SUMIFS(условия!87:87,условия!$7:$7,"&lt;="&amp;PQ$8,условия!$8:$8,"&gt;="&amp;PQ$8))</f>
        <v>3280.0000000000009</v>
      </c>
      <c r="PR115" s="21">
        <f>IF(PR$8="",0,PR99*условия!$R61*SUMIFS(условия!87:87,условия!$7:$7,"&lt;="&amp;PR$8,условия!$8:$8,"&gt;="&amp;PR$8))</f>
        <v>3280.0000000000009</v>
      </c>
      <c r="PS115" s="21">
        <f>IF(PS$8="",0,PS99*условия!$R61*SUMIFS(условия!87:87,условия!$7:$7,"&lt;="&amp;PS$8,условия!$8:$8,"&gt;="&amp;PS$8))</f>
        <v>3120</v>
      </c>
      <c r="PT115" s="21">
        <f>IF(PT$8="",0,PT99*условия!$R61*SUMIFS(условия!87:87,условия!$7:$7,"&lt;="&amp;PT$8,условия!$8:$8,"&gt;="&amp;PT$8))</f>
        <v>3120</v>
      </c>
      <c r="PU115" s="21">
        <f>IF(PU$8="",0,PU99*условия!$R61*SUMIFS(условия!87:87,условия!$7:$7,"&lt;="&amp;PU$8,условия!$8:$8,"&gt;="&amp;PU$8))</f>
        <v>3120</v>
      </c>
      <c r="PV115" s="21">
        <f>IF(PV$8="",0,PV99*условия!$R61*SUMIFS(условия!87:87,условия!$7:$7,"&lt;="&amp;PV$8,условия!$8:$8,"&gt;="&amp;PV$8))</f>
        <v>3120</v>
      </c>
      <c r="PW115" s="21">
        <f>IF(PW$8="",0,PW99*условия!$R61*SUMIFS(условия!87:87,условия!$7:$7,"&lt;="&amp;PW$8,условия!$8:$8,"&gt;="&amp;PW$8))</f>
        <v>3120</v>
      </c>
      <c r="PX115" s="21">
        <f>IF(PX$8="",0,PX99*условия!$R61*SUMIFS(условия!87:87,условия!$7:$7,"&lt;="&amp;PX$8,условия!$8:$8,"&gt;="&amp;PX$8))</f>
        <v>3120</v>
      </c>
      <c r="PY115" s="21">
        <f>IF(PY$8="",0,PY99*условия!$R61*SUMIFS(условия!87:87,условия!$7:$7,"&lt;="&amp;PY$8,условия!$8:$8,"&gt;="&amp;PY$8))</f>
        <v>3120</v>
      </c>
      <c r="PZ115" s="21">
        <f>IF(PZ$8="",0,PZ99*условия!$R61*SUMIFS(условия!87:87,условия!$7:$7,"&lt;="&amp;PZ$8,условия!$8:$8,"&gt;="&amp;PZ$8))</f>
        <v>3120</v>
      </c>
      <c r="QA115" s="21">
        <f>IF(QA$8="",0,QA99*условия!$R61*SUMIFS(условия!87:87,условия!$7:$7,"&lt;="&amp;QA$8,условия!$8:$8,"&gt;="&amp;QA$8))</f>
        <v>3120</v>
      </c>
      <c r="QB115" s="21">
        <f>IF(QB$8="",0,QB99*условия!$R61*SUMIFS(условия!87:87,условия!$7:$7,"&lt;="&amp;QB$8,условия!$8:$8,"&gt;="&amp;QB$8))</f>
        <v>3120</v>
      </c>
      <c r="QC115" s="21">
        <f>IF(QC$8="",0,QC99*условия!$R61*SUMIFS(условия!87:87,условия!$7:$7,"&lt;="&amp;QC$8,условия!$8:$8,"&gt;="&amp;QC$8))</f>
        <v>3120</v>
      </c>
      <c r="QD115" s="21">
        <f>IF(QD$8="",0,QD99*условия!$R61*SUMIFS(условия!87:87,условия!$7:$7,"&lt;="&amp;QD$8,условия!$8:$8,"&gt;="&amp;QD$8))</f>
        <v>3120</v>
      </c>
      <c r="QE115" s="21">
        <f>IF(QE$8="",0,QE99*условия!$R61*SUMIFS(условия!87:87,условия!$7:$7,"&lt;="&amp;QE$8,условия!$8:$8,"&gt;="&amp;QE$8))</f>
        <v>3120</v>
      </c>
      <c r="QF115" s="21">
        <f>IF(QF$8="",0,QF99*условия!$R61*SUMIFS(условия!87:87,условия!$7:$7,"&lt;="&amp;QF$8,условия!$8:$8,"&gt;="&amp;QF$8))</f>
        <v>3120</v>
      </c>
      <c r="QG115" s="21">
        <f>IF(QG$8="",0,QG99*условия!$R61*SUMIFS(условия!87:87,условия!$7:$7,"&lt;="&amp;QG$8,условия!$8:$8,"&gt;="&amp;QG$8))</f>
        <v>3120</v>
      </c>
      <c r="QH115" s="21">
        <f>IF(QH$8="",0,QH99*условия!$R61*SUMIFS(условия!87:87,условия!$7:$7,"&lt;="&amp;QH$8,условия!$8:$8,"&gt;="&amp;QH$8))</f>
        <v>3120</v>
      </c>
      <c r="QI115" s="21">
        <f>IF(QI$8="",0,QI99*условия!$R61*SUMIFS(условия!87:87,условия!$7:$7,"&lt;="&amp;QI$8,условия!$8:$8,"&gt;="&amp;QI$8))</f>
        <v>3120</v>
      </c>
      <c r="QJ115" s="21">
        <f>IF(QJ$8="",0,QJ99*условия!$R61*SUMIFS(условия!87:87,условия!$7:$7,"&lt;="&amp;QJ$8,условия!$8:$8,"&gt;="&amp;QJ$8))</f>
        <v>3120</v>
      </c>
      <c r="QK115" s="21">
        <f>IF(QK$8="",0,QK99*условия!$R61*SUMIFS(условия!87:87,условия!$7:$7,"&lt;="&amp;QK$8,условия!$8:$8,"&gt;="&amp;QK$8))</f>
        <v>3120</v>
      </c>
      <c r="QL115" s="21">
        <f>IF(QL$8="",0,QL99*условия!$R61*SUMIFS(условия!87:87,условия!$7:$7,"&lt;="&amp;QL$8,условия!$8:$8,"&gt;="&amp;QL$8))</f>
        <v>3120</v>
      </c>
      <c r="QM115" s="21">
        <f>IF(QM$8="",0,QM99*условия!$R61*SUMIFS(условия!87:87,условия!$7:$7,"&lt;="&amp;QM$8,условия!$8:$8,"&gt;="&amp;QM$8))</f>
        <v>3120</v>
      </c>
      <c r="QN115" s="21">
        <f>IF(QN$8="",0,QN99*условия!$R61*SUMIFS(условия!87:87,условия!$7:$7,"&lt;="&amp;QN$8,условия!$8:$8,"&gt;="&amp;QN$8))</f>
        <v>3120</v>
      </c>
      <c r="QO115" s="21">
        <f>IF(QO$8="",0,QO99*условия!$R61*SUMIFS(условия!87:87,условия!$7:$7,"&lt;="&amp;QO$8,условия!$8:$8,"&gt;="&amp;QO$8))</f>
        <v>3120</v>
      </c>
      <c r="QP115" s="21">
        <f>IF(QP$8="",0,QP99*условия!$R61*SUMIFS(условия!87:87,условия!$7:$7,"&lt;="&amp;QP$8,условия!$8:$8,"&gt;="&amp;QP$8))</f>
        <v>3120</v>
      </c>
      <c r="QQ115" s="21">
        <f>IF(QQ$8="",0,QQ99*условия!$R61*SUMIFS(условия!87:87,условия!$7:$7,"&lt;="&amp;QQ$8,условия!$8:$8,"&gt;="&amp;QQ$8))</f>
        <v>3120</v>
      </c>
      <c r="QR115" s="21">
        <f>IF(QR$8="",0,QR99*условия!$R61*SUMIFS(условия!87:87,условия!$7:$7,"&lt;="&amp;QR$8,условия!$8:$8,"&gt;="&amp;QR$8))</f>
        <v>3120</v>
      </c>
      <c r="QS115" s="21">
        <f>IF(QS$8="",0,QS99*условия!$R61*SUMIFS(условия!87:87,условия!$7:$7,"&lt;="&amp;QS$8,условия!$8:$8,"&gt;="&amp;QS$8))</f>
        <v>3120</v>
      </c>
      <c r="QT115" s="21">
        <f>IF(QT$8="",0,QT99*условия!$R61*SUMIFS(условия!87:87,условия!$7:$7,"&lt;="&amp;QT$8,условия!$8:$8,"&gt;="&amp;QT$8))</f>
        <v>3120</v>
      </c>
      <c r="QU115" s="21">
        <f>IF(QU$8="",0,QU99*условия!$R61*SUMIFS(условия!87:87,условия!$7:$7,"&lt;="&amp;QU$8,условия!$8:$8,"&gt;="&amp;QU$8))</f>
        <v>3120</v>
      </c>
      <c r="QV115" s="21">
        <f>IF(QV$8="",0,QV99*условия!$R61*SUMIFS(условия!87:87,условия!$7:$7,"&lt;="&amp;QV$8,условия!$8:$8,"&gt;="&amp;QV$8))</f>
        <v>3120</v>
      </c>
      <c r="QW115" s="21">
        <f>IF(QW$8="",0,QW99*условия!$R61*SUMIFS(условия!87:87,условия!$7:$7,"&lt;="&amp;QW$8,условия!$8:$8,"&gt;="&amp;QW$8))</f>
        <v>3120</v>
      </c>
      <c r="QX115" s="21">
        <f>IF(QX$8="",0,QX99*условия!$R61*SUMIFS(условия!87:87,условия!$7:$7,"&lt;="&amp;QX$8,условия!$8:$8,"&gt;="&amp;QX$8))</f>
        <v>4859.9999999999991</v>
      </c>
      <c r="QY115" s="21">
        <f>IF(QY$8="",0,QY99*условия!$R61*SUMIFS(условия!87:87,условия!$7:$7,"&lt;="&amp;QY$8,условия!$8:$8,"&gt;="&amp;QY$8))</f>
        <v>4859.9999999999991</v>
      </c>
      <c r="QZ115" s="21">
        <f>IF(QZ$8="",0,QZ99*условия!$R61*SUMIFS(условия!87:87,условия!$7:$7,"&lt;="&amp;QZ$8,условия!$8:$8,"&gt;="&amp;QZ$8))</f>
        <v>4859.9999999999991</v>
      </c>
      <c r="RA115" s="21">
        <f>IF(RA$8="",0,RA99*условия!$R61*SUMIFS(условия!87:87,условия!$7:$7,"&lt;="&amp;RA$8,условия!$8:$8,"&gt;="&amp;RA$8))</f>
        <v>4859.9999999999991</v>
      </c>
      <c r="RB115" s="21">
        <f>IF(RB$8="",0,RB99*условия!$R61*SUMIFS(условия!87:87,условия!$7:$7,"&lt;="&amp;RB$8,условия!$8:$8,"&gt;="&amp;RB$8))</f>
        <v>4859.9999999999991</v>
      </c>
      <c r="RC115" s="21">
        <f>IF(RC$8="",0,RC99*условия!$R61*SUMIFS(условия!87:87,условия!$7:$7,"&lt;="&amp;RC$8,условия!$8:$8,"&gt;="&amp;RC$8))</f>
        <v>4859.9999999999991</v>
      </c>
      <c r="RD115" s="21">
        <f>IF(RD$8="",0,RD99*условия!$R61*SUMIFS(условия!87:87,условия!$7:$7,"&lt;="&amp;RD$8,условия!$8:$8,"&gt;="&amp;RD$8))</f>
        <v>4859.9999999999991</v>
      </c>
      <c r="RE115" s="21">
        <f>IF(RE$8="",0,RE99*условия!$R61*SUMIFS(условия!87:87,условия!$7:$7,"&lt;="&amp;RE$8,условия!$8:$8,"&gt;="&amp;RE$8))</f>
        <v>4859.9999999999991</v>
      </c>
      <c r="RF115" s="21">
        <f>IF(RF$8="",0,RF99*условия!$R61*SUMIFS(условия!87:87,условия!$7:$7,"&lt;="&amp;RF$8,условия!$8:$8,"&gt;="&amp;RF$8))</f>
        <v>4859.9999999999991</v>
      </c>
      <c r="RG115" s="21">
        <f>IF(RG$8="",0,RG99*условия!$R61*SUMIFS(условия!87:87,условия!$7:$7,"&lt;="&amp;RG$8,условия!$8:$8,"&gt;="&amp;RG$8))</f>
        <v>4859.9999999999991</v>
      </c>
      <c r="RH115" s="21">
        <f>IF(RH$8="",0,RH99*условия!$R61*SUMIFS(условия!87:87,условия!$7:$7,"&lt;="&amp;RH$8,условия!$8:$8,"&gt;="&amp;RH$8))</f>
        <v>4859.9999999999991</v>
      </c>
      <c r="RI115" s="21">
        <f>IF(RI$8="",0,RI99*условия!$R61*SUMIFS(условия!87:87,условия!$7:$7,"&lt;="&amp;RI$8,условия!$8:$8,"&gt;="&amp;RI$8))</f>
        <v>4859.9999999999991</v>
      </c>
      <c r="RJ115" s="21">
        <f>IF(RJ$8="",0,RJ99*условия!$R61*SUMIFS(условия!87:87,условия!$7:$7,"&lt;="&amp;RJ$8,условия!$8:$8,"&gt;="&amp;RJ$8))</f>
        <v>4859.9999999999991</v>
      </c>
      <c r="RK115" s="21">
        <f>IF(RK$8="",0,RK99*условия!$R61*SUMIFS(условия!87:87,условия!$7:$7,"&lt;="&amp;RK$8,условия!$8:$8,"&gt;="&amp;RK$8))</f>
        <v>4859.9999999999991</v>
      </c>
      <c r="RL115" s="21">
        <f>IF(RL$8="",0,RL99*условия!$R61*SUMIFS(условия!87:87,условия!$7:$7,"&lt;="&amp;RL$8,условия!$8:$8,"&gt;="&amp;RL$8))</f>
        <v>4859.9999999999991</v>
      </c>
      <c r="RM115" s="21">
        <f>IF(RM$8="",0,RM99*условия!$R61*SUMIFS(условия!87:87,условия!$7:$7,"&lt;="&amp;RM$8,условия!$8:$8,"&gt;="&amp;RM$8))</f>
        <v>4859.9999999999991</v>
      </c>
      <c r="RN115" s="21">
        <f>IF(RN$8="",0,RN99*условия!$R61*SUMIFS(условия!87:87,условия!$7:$7,"&lt;="&amp;RN$8,условия!$8:$8,"&gt;="&amp;RN$8))</f>
        <v>4859.9999999999991</v>
      </c>
      <c r="RO115" s="21">
        <f>IF(RO$8="",0,RO99*условия!$R61*SUMIFS(условия!87:87,условия!$7:$7,"&lt;="&amp;RO$8,условия!$8:$8,"&gt;="&amp;RO$8))</f>
        <v>4859.9999999999991</v>
      </c>
      <c r="RP115" s="21">
        <f>IF(RP$8="",0,RP99*условия!$R61*SUMIFS(условия!87:87,условия!$7:$7,"&lt;="&amp;RP$8,условия!$8:$8,"&gt;="&amp;RP$8))</f>
        <v>4859.9999999999991</v>
      </c>
      <c r="RQ115" s="21">
        <f>IF(RQ$8="",0,RQ99*условия!$R61*SUMIFS(условия!87:87,условия!$7:$7,"&lt;="&amp;RQ$8,условия!$8:$8,"&gt;="&amp;RQ$8))</f>
        <v>4859.9999999999991</v>
      </c>
      <c r="RR115" s="21">
        <f>IF(RR$8="",0,RR99*условия!$R61*SUMIFS(условия!87:87,условия!$7:$7,"&lt;="&amp;RR$8,условия!$8:$8,"&gt;="&amp;RR$8))</f>
        <v>4859.9999999999991</v>
      </c>
      <c r="RS115" s="21">
        <f>IF(RS$8="",0,RS99*условия!$R61*SUMIFS(условия!87:87,условия!$7:$7,"&lt;="&amp;RS$8,условия!$8:$8,"&gt;="&amp;RS$8))</f>
        <v>4859.9999999999991</v>
      </c>
      <c r="RT115" s="21">
        <f>IF(RT$8="",0,RT99*условия!$R61*SUMIFS(условия!87:87,условия!$7:$7,"&lt;="&amp;RT$8,условия!$8:$8,"&gt;="&amp;RT$8))</f>
        <v>4859.9999999999991</v>
      </c>
      <c r="RU115" s="21">
        <f>IF(RU$8="",0,RU99*условия!$R61*SUMIFS(условия!87:87,условия!$7:$7,"&lt;="&amp;RU$8,условия!$8:$8,"&gt;="&amp;RU$8))</f>
        <v>4859.9999999999991</v>
      </c>
      <c r="RV115" s="21">
        <f>IF(RV$8="",0,RV99*условия!$R61*SUMIFS(условия!87:87,условия!$7:$7,"&lt;="&amp;RV$8,условия!$8:$8,"&gt;="&amp;RV$8))</f>
        <v>4859.9999999999991</v>
      </c>
      <c r="RW115" s="21">
        <f>IF(RW$8="",0,RW99*условия!$R61*SUMIFS(условия!87:87,условия!$7:$7,"&lt;="&amp;RW$8,условия!$8:$8,"&gt;="&amp;RW$8))</f>
        <v>4859.9999999999991</v>
      </c>
      <c r="RX115" s="21">
        <f>IF(RX$8="",0,RX99*условия!$R61*SUMIFS(условия!87:87,условия!$7:$7,"&lt;="&amp;RX$8,условия!$8:$8,"&gt;="&amp;RX$8))</f>
        <v>4859.9999999999991</v>
      </c>
      <c r="RY115" s="21">
        <f>IF(RY$8="",0,RY99*условия!$R61*SUMIFS(условия!87:87,условия!$7:$7,"&lt;="&amp;RY$8,условия!$8:$8,"&gt;="&amp;RY$8))</f>
        <v>4859.9999999999991</v>
      </c>
      <c r="RZ115" s="21">
        <f>IF(RZ$8="",0,RZ99*условия!$R61*SUMIFS(условия!87:87,условия!$7:$7,"&lt;="&amp;RZ$8,условия!$8:$8,"&gt;="&amp;RZ$8))</f>
        <v>4859.9999999999991</v>
      </c>
      <c r="SA115" s="21">
        <f>IF(SA$8="",0,SA99*условия!$R61*SUMIFS(условия!87:87,условия!$7:$7,"&lt;="&amp;SA$8,условия!$8:$8,"&gt;="&amp;SA$8))</f>
        <v>4859.9999999999991</v>
      </c>
      <c r="SB115" s="21">
        <f>IF(SB$8="",0,SB99*условия!$R61*SUMIFS(условия!87:87,условия!$7:$7,"&lt;="&amp;SB$8,условия!$8:$8,"&gt;="&amp;SB$8))</f>
        <v>6840.0000000000036</v>
      </c>
      <c r="SC115" s="21">
        <f>IF(SC$8="",0,SC99*условия!$R61*SUMIFS(условия!87:87,условия!$7:$7,"&lt;="&amp;SC$8,условия!$8:$8,"&gt;="&amp;SC$8))</f>
        <v>6840.0000000000036</v>
      </c>
      <c r="SD115" s="21">
        <f>IF(SD$8="",0,SD99*условия!$R61*SUMIFS(условия!87:87,условия!$7:$7,"&lt;="&amp;SD$8,условия!$8:$8,"&gt;="&amp;SD$8))</f>
        <v>6840.0000000000036</v>
      </c>
      <c r="SE115" s="21">
        <f>IF(SE$8="",0,SE99*условия!$R61*SUMIFS(условия!87:87,условия!$7:$7,"&lt;="&amp;SE$8,условия!$8:$8,"&gt;="&amp;SE$8))</f>
        <v>6840.0000000000036</v>
      </c>
      <c r="SF115" s="21">
        <f>IF(SF$8="",0,SF99*условия!$R61*SUMIFS(условия!87:87,условия!$7:$7,"&lt;="&amp;SF$8,условия!$8:$8,"&gt;="&amp;SF$8))</f>
        <v>6840.0000000000036</v>
      </c>
      <c r="SG115" s="21">
        <f>IF(SG$8="",0,SG99*условия!$R61*SUMIFS(условия!87:87,условия!$7:$7,"&lt;="&amp;SG$8,условия!$8:$8,"&gt;="&amp;SG$8))</f>
        <v>6840.0000000000036</v>
      </c>
      <c r="SH115" s="21">
        <f>IF(SH$8="",0,SH99*условия!$R61*SUMIFS(условия!87:87,условия!$7:$7,"&lt;="&amp;SH$8,условия!$8:$8,"&gt;="&amp;SH$8))</f>
        <v>6840.0000000000036</v>
      </c>
      <c r="SI115" s="21">
        <f>IF(SI$8="",0,SI99*условия!$R61*SUMIFS(условия!87:87,условия!$7:$7,"&lt;="&amp;SI$8,условия!$8:$8,"&gt;="&amp;SI$8))</f>
        <v>6840.0000000000036</v>
      </c>
      <c r="SJ115" s="21">
        <f>IF(SJ$8="",0,SJ99*условия!$R61*SUMIFS(условия!87:87,условия!$7:$7,"&lt;="&amp;SJ$8,условия!$8:$8,"&gt;="&amp;SJ$8))</f>
        <v>6840.0000000000036</v>
      </c>
      <c r="SK115" s="21">
        <f>IF(SK$8="",0,SK99*условия!$R61*SUMIFS(условия!87:87,условия!$7:$7,"&lt;="&amp;SK$8,условия!$8:$8,"&gt;="&amp;SK$8))</f>
        <v>6840.0000000000036</v>
      </c>
      <c r="SL115" s="21">
        <f>IF(SL$8="",0,SL99*условия!$R61*SUMIFS(условия!87:87,условия!$7:$7,"&lt;="&amp;SL$8,условия!$8:$8,"&gt;="&amp;SL$8))</f>
        <v>6840.0000000000036</v>
      </c>
      <c r="SM115" s="21">
        <f>IF(SM$8="",0,SM99*условия!$R61*SUMIFS(условия!87:87,условия!$7:$7,"&lt;="&amp;SM$8,условия!$8:$8,"&gt;="&amp;SM$8))</f>
        <v>6840.0000000000036</v>
      </c>
      <c r="SN115" s="21">
        <f>IF(SN$8="",0,SN99*условия!$R61*SUMIFS(условия!87:87,условия!$7:$7,"&lt;="&amp;SN$8,условия!$8:$8,"&gt;="&amp;SN$8))</f>
        <v>6840.0000000000036</v>
      </c>
      <c r="SO115" s="21">
        <f>IF(SO$8="",0,SO99*условия!$R61*SUMIFS(условия!87:87,условия!$7:$7,"&lt;="&amp;SO$8,условия!$8:$8,"&gt;="&amp;SO$8))</f>
        <v>6840.0000000000036</v>
      </c>
      <c r="SP115" s="21">
        <f>IF(SP$8="",0,SP99*условия!$R61*SUMIFS(условия!87:87,условия!$7:$7,"&lt;="&amp;SP$8,условия!$8:$8,"&gt;="&amp;SP$8))</f>
        <v>6840.0000000000036</v>
      </c>
      <c r="SQ115" s="21">
        <f>IF(SQ$8="",0,SQ99*условия!$R61*SUMIFS(условия!87:87,условия!$7:$7,"&lt;="&amp;SQ$8,условия!$8:$8,"&gt;="&amp;SQ$8))</f>
        <v>6840.0000000000036</v>
      </c>
      <c r="SR115" s="21">
        <f>IF(SR$8="",0,SR99*условия!$R61*SUMIFS(условия!87:87,условия!$7:$7,"&lt;="&amp;SR$8,условия!$8:$8,"&gt;="&amp;SR$8))</f>
        <v>6840.0000000000036</v>
      </c>
      <c r="SS115" s="21">
        <f>IF(SS$8="",0,SS99*условия!$R61*SUMIFS(условия!87:87,условия!$7:$7,"&lt;="&amp;SS$8,условия!$8:$8,"&gt;="&amp;SS$8))</f>
        <v>6840.0000000000036</v>
      </c>
      <c r="ST115" s="21">
        <f>IF(ST$8="",0,ST99*условия!$R61*SUMIFS(условия!87:87,условия!$7:$7,"&lt;="&amp;ST$8,условия!$8:$8,"&gt;="&amp;ST$8))</f>
        <v>6840.0000000000036</v>
      </c>
      <c r="SU115" s="21">
        <f>IF(SU$8="",0,SU99*условия!$R61*SUMIFS(условия!87:87,условия!$7:$7,"&lt;="&amp;SU$8,условия!$8:$8,"&gt;="&amp;SU$8))</f>
        <v>6840.0000000000036</v>
      </c>
      <c r="SV115" s="21">
        <f>IF(SV$8="",0,SV99*условия!$R61*SUMIFS(условия!87:87,условия!$7:$7,"&lt;="&amp;SV$8,условия!$8:$8,"&gt;="&amp;SV$8))</f>
        <v>6840.0000000000036</v>
      </c>
      <c r="SW115" s="21">
        <f>IF(SW$8="",0,SW99*условия!$R61*SUMIFS(условия!87:87,условия!$7:$7,"&lt;="&amp;SW$8,условия!$8:$8,"&gt;="&amp;SW$8))</f>
        <v>6840.0000000000036</v>
      </c>
      <c r="SX115" s="21">
        <f>IF(SX$8="",0,SX99*условия!$R61*SUMIFS(условия!87:87,условия!$7:$7,"&lt;="&amp;SX$8,условия!$8:$8,"&gt;="&amp;SX$8))</f>
        <v>6840.0000000000036</v>
      </c>
      <c r="SY115" s="21">
        <f>IF(SY$8="",0,SY99*условия!$R61*SUMIFS(условия!87:87,условия!$7:$7,"&lt;="&amp;SY$8,условия!$8:$8,"&gt;="&amp;SY$8))</f>
        <v>6840.0000000000036</v>
      </c>
      <c r="SZ115" s="21">
        <f>IF(SZ$8="",0,SZ99*условия!$R61*SUMIFS(условия!87:87,условия!$7:$7,"&lt;="&amp;SZ$8,условия!$8:$8,"&gt;="&amp;SZ$8))</f>
        <v>6840.0000000000036</v>
      </c>
      <c r="TA115" s="21">
        <f>IF(TA$8="",0,TA99*условия!$R61*SUMIFS(условия!87:87,условия!$7:$7,"&lt;="&amp;TA$8,условия!$8:$8,"&gt;="&amp;TA$8))</f>
        <v>6840.0000000000036</v>
      </c>
      <c r="TB115" s="21">
        <f>IF(TB$8="",0,TB99*условия!$R61*SUMIFS(условия!87:87,условия!$7:$7,"&lt;="&amp;TB$8,условия!$8:$8,"&gt;="&amp;TB$8))</f>
        <v>6840.0000000000036</v>
      </c>
      <c r="TC115" s="21">
        <f>IF(TC$8="",0,TC99*условия!$R61*SUMIFS(условия!87:87,условия!$7:$7,"&lt;="&amp;TC$8,условия!$8:$8,"&gt;="&amp;TC$8))</f>
        <v>6840.0000000000036</v>
      </c>
      <c r="TD115" s="21">
        <f>IF(TD$8="",0,TD99*условия!$R61*SUMIFS(условия!87:87,условия!$7:$7,"&lt;="&amp;TD$8,условия!$8:$8,"&gt;="&amp;TD$8))</f>
        <v>6840.0000000000036</v>
      </c>
      <c r="TE115" s="21">
        <f>IF(TE$8="",0,TE99*условия!$R61*SUMIFS(условия!87:87,условия!$7:$7,"&lt;="&amp;TE$8,условия!$8:$8,"&gt;="&amp;TE$8))</f>
        <v>6840.0000000000036</v>
      </c>
      <c r="TF115" s="21">
        <f>IF(TF$8="",0,TF99*условия!$R61*SUMIFS(условия!87:87,условия!$7:$7,"&lt;="&amp;TF$8,условия!$8:$8,"&gt;="&amp;TF$8))</f>
        <v>6840.0000000000036</v>
      </c>
      <c r="TG115" s="21">
        <f>IF(TG$8="",0,TG99*условия!$R61*SUMIFS(условия!87:87,условия!$7:$7,"&lt;="&amp;TG$8,условия!$8:$8,"&gt;="&amp;TG$8))</f>
        <v>4440.0000000000009</v>
      </c>
      <c r="TH115" s="21">
        <f>IF(TH$8="",0,TH99*условия!$R61*SUMIFS(условия!87:87,условия!$7:$7,"&lt;="&amp;TH$8,условия!$8:$8,"&gt;="&amp;TH$8))</f>
        <v>4440.0000000000009</v>
      </c>
      <c r="TI115" s="21">
        <f>IF(TI$8="",0,TI99*условия!$R61*SUMIFS(условия!87:87,условия!$7:$7,"&lt;="&amp;TI$8,условия!$8:$8,"&gt;="&amp;TI$8))</f>
        <v>4440.0000000000009</v>
      </c>
      <c r="TJ115" s="21">
        <f>IF(TJ$8="",0,TJ99*условия!$R61*SUMIFS(условия!87:87,условия!$7:$7,"&lt;="&amp;TJ$8,условия!$8:$8,"&gt;="&amp;TJ$8))</f>
        <v>4440.0000000000009</v>
      </c>
      <c r="TK115" s="21">
        <f>IF(TK$8="",0,TK99*условия!$R61*SUMIFS(условия!87:87,условия!$7:$7,"&lt;="&amp;TK$8,условия!$8:$8,"&gt;="&amp;TK$8))</f>
        <v>4440.0000000000009</v>
      </c>
      <c r="TL115" s="21">
        <f>IF(TL$8="",0,TL99*условия!$R61*SUMIFS(условия!87:87,условия!$7:$7,"&lt;="&amp;TL$8,условия!$8:$8,"&gt;="&amp;TL$8))</f>
        <v>4440.0000000000009</v>
      </c>
      <c r="TM115" s="21">
        <f>IF(TM$8="",0,TM99*условия!$R61*SUMIFS(условия!87:87,условия!$7:$7,"&lt;="&amp;TM$8,условия!$8:$8,"&gt;="&amp;TM$8))</f>
        <v>4440.0000000000009</v>
      </c>
      <c r="TN115" s="21">
        <f>IF(TN$8="",0,TN99*условия!$R61*SUMIFS(условия!87:87,условия!$7:$7,"&lt;="&amp;TN$8,условия!$8:$8,"&gt;="&amp;TN$8))</f>
        <v>4440.0000000000009</v>
      </c>
      <c r="TO115" s="21">
        <f>IF(TO$8="",0,TO99*условия!$R61*SUMIFS(условия!87:87,условия!$7:$7,"&lt;="&amp;TO$8,условия!$8:$8,"&gt;="&amp;TO$8))</f>
        <v>4440.0000000000009</v>
      </c>
      <c r="TP115" s="21">
        <f>IF(TP$8="",0,TP99*условия!$R61*SUMIFS(условия!87:87,условия!$7:$7,"&lt;="&amp;TP$8,условия!$8:$8,"&gt;="&amp;TP$8))</f>
        <v>4440.0000000000009</v>
      </c>
      <c r="TQ115" s="21">
        <f>IF(TQ$8="",0,TQ99*условия!$R61*SUMIFS(условия!87:87,условия!$7:$7,"&lt;="&amp;TQ$8,условия!$8:$8,"&gt;="&amp;TQ$8))</f>
        <v>4440.0000000000009</v>
      </c>
      <c r="TR115" s="21">
        <f>IF(TR$8="",0,TR99*условия!$R61*SUMIFS(условия!87:87,условия!$7:$7,"&lt;="&amp;TR$8,условия!$8:$8,"&gt;="&amp;TR$8))</f>
        <v>4440.0000000000009</v>
      </c>
      <c r="TS115" s="21">
        <f>IF(TS$8="",0,TS99*условия!$R61*SUMIFS(условия!87:87,условия!$7:$7,"&lt;="&amp;TS$8,условия!$8:$8,"&gt;="&amp;TS$8))</f>
        <v>4440.0000000000009</v>
      </c>
      <c r="TT115" s="21">
        <f>IF(TT$8="",0,TT99*условия!$R61*SUMIFS(условия!87:87,условия!$7:$7,"&lt;="&amp;TT$8,условия!$8:$8,"&gt;="&amp;TT$8))</f>
        <v>4440.0000000000009</v>
      </c>
      <c r="TU115" s="21">
        <f>IF(TU$8="",0,TU99*условия!$R61*SUMIFS(условия!87:87,условия!$7:$7,"&lt;="&amp;TU$8,условия!$8:$8,"&gt;="&amp;TU$8))</f>
        <v>4440.0000000000009</v>
      </c>
      <c r="TV115" s="21">
        <f>IF(TV$8="",0,TV99*условия!$R61*SUMIFS(условия!87:87,условия!$7:$7,"&lt;="&amp;TV$8,условия!$8:$8,"&gt;="&amp;TV$8))</f>
        <v>4440.0000000000009</v>
      </c>
      <c r="TW115" s="21">
        <f>IF(TW$8="",0,TW99*условия!$R61*SUMIFS(условия!87:87,условия!$7:$7,"&lt;="&amp;TW$8,условия!$8:$8,"&gt;="&amp;TW$8))</f>
        <v>4440.0000000000009</v>
      </c>
      <c r="TX115" s="21">
        <f>IF(TX$8="",0,TX99*условия!$R61*SUMIFS(условия!87:87,условия!$7:$7,"&lt;="&amp;TX$8,условия!$8:$8,"&gt;="&amp;TX$8))</f>
        <v>4440.0000000000009</v>
      </c>
      <c r="TY115" s="21">
        <f>IF(TY$8="",0,TY99*условия!$R61*SUMIFS(условия!87:87,условия!$7:$7,"&lt;="&amp;TY$8,условия!$8:$8,"&gt;="&amp;TY$8))</f>
        <v>4440.0000000000009</v>
      </c>
      <c r="TZ115" s="21">
        <f>IF(TZ$8="",0,TZ99*условия!$R61*SUMIFS(условия!87:87,условия!$7:$7,"&lt;="&amp;TZ$8,условия!$8:$8,"&gt;="&amp;TZ$8))</f>
        <v>4440.0000000000009</v>
      </c>
      <c r="UA115" s="21">
        <f>IF(UA$8="",0,UA99*условия!$R61*SUMIFS(условия!87:87,условия!$7:$7,"&lt;="&amp;UA$8,условия!$8:$8,"&gt;="&amp;UA$8))</f>
        <v>4440.0000000000009</v>
      </c>
      <c r="UB115" s="21">
        <f>IF(UB$8="",0,UB99*условия!$R61*SUMIFS(условия!87:87,условия!$7:$7,"&lt;="&amp;UB$8,условия!$8:$8,"&gt;="&amp;UB$8))</f>
        <v>4440.0000000000009</v>
      </c>
      <c r="UC115" s="21">
        <f>IF(UC$8="",0,UC99*условия!$R61*SUMIFS(условия!87:87,условия!$7:$7,"&lt;="&amp;UC$8,условия!$8:$8,"&gt;="&amp;UC$8))</f>
        <v>4440.0000000000009</v>
      </c>
      <c r="UD115" s="21">
        <f>IF(UD$8="",0,UD99*условия!$R61*SUMIFS(условия!87:87,условия!$7:$7,"&lt;="&amp;UD$8,условия!$8:$8,"&gt;="&amp;UD$8))</f>
        <v>4440.0000000000009</v>
      </c>
      <c r="UE115" s="21">
        <f>IF(UE$8="",0,UE99*условия!$R61*SUMIFS(условия!87:87,условия!$7:$7,"&lt;="&amp;UE$8,условия!$8:$8,"&gt;="&amp;UE$8))</f>
        <v>4440.0000000000009</v>
      </c>
      <c r="UF115" s="21">
        <f>IF(UF$8="",0,UF99*условия!$R61*SUMIFS(условия!87:87,условия!$7:$7,"&lt;="&amp;UF$8,условия!$8:$8,"&gt;="&amp;UF$8))</f>
        <v>4440.0000000000009</v>
      </c>
      <c r="UG115" s="21">
        <f>IF(UG$8="",0,UG99*условия!$R61*SUMIFS(условия!87:87,условия!$7:$7,"&lt;="&amp;UG$8,условия!$8:$8,"&gt;="&amp;UG$8))</f>
        <v>4440.0000000000009</v>
      </c>
      <c r="UH115" s="21">
        <f>IF(UH$8="",0,UH99*условия!$R61*SUMIFS(условия!87:87,условия!$7:$7,"&lt;="&amp;UH$8,условия!$8:$8,"&gt;="&amp;UH$8))</f>
        <v>4440.0000000000009</v>
      </c>
      <c r="UI115" s="21">
        <f>IF(UI$8="",0,UI99*условия!$R61*SUMIFS(условия!87:87,условия!$7:$7,"&lt;="&amp;UI$8,условия!$8:$8,"&gt;="&amp;UI$8))</f>
        <v>4440.0000000000009</v>
      </c>
      <c r="UJ115" s="21">
        <f>IF(UJ$8="",0,UJ99*условия!$R61*SUMIFS(условия!87:87,условия!$7:$7,"&lt;="&amp;UJ$8,условия!$8:$8,"&gt;="&amp;UJ$8))</f>
        <v>4440.0000000000009</v>
      </c>
      <c r="UK115" s="21">
        <f>IF(UK$8="",0,UK99*условия!$R61*SUMIFS(условия!87:87,условия!$7:$7,"&lt;="&amp;UK$8,условия!$8:$8,"&gt;="&amp;UK$8))</f>
        <v>4320</v>
      </c>
      <c r="UL115" s="21">
        <f>IF(UL$8="",0,UL99*условия!$R61*SUMIFS(условия!87:87,условия!$7:$7,"&lt;="&amp;UL$8,условия!$8:$8,"&gt;="&amp;UL$8))</f>
        <v>4320</v>
      </c>
      <c r="UM115" s="21">
        <f>IF(UM$8="",0,UM99*условия!$R61*SUMIFS(условия!87:87,условия!$7:$7,"&lt;="&amp;UM$8,условия!$8:$8,"&gt;="&amp;UM$8))</f>
        <v>4320</v>
      </c>
      <c r="UN115" s="21">
        <f>IF(UN$8="",0,UN99*условия!$R61*SUMIFS(условия!87:87,условия!$7:$7,"&lt;="&amp;UN$8,условия!$8:$8,"&gt;="&amp;UN$8))</f>
        <v>4320</v>
      </c>
      <c r="UO115" s="21">
        <f>IF(UO$8="",0,UO99*условия!$R61*SUMIFS(условия!87:87,условия!$7:$7,"&lt;="&amp;UO$8,условия!$8:$8,"&gt;="&amp;UO$8))</f>
        <v>4320</v>
      </c>
      <c r="UP115" s="21">
        <f>IF(UP$8="",0,UP99*условия!$R61*SUMIFS(условия!87:87,условия!$7:$7,"&lt;="&amp;UP$8,условия!$8:$8,"&gt;="&amp;UP$8))</f>
        <v>4320</v>
      </c>
      <c r="UQ115" s="21">
        <f>IF(UQ$8="",0,UQ99*условия!$R61*SUMIFS(условия!87:87,условия!$7:$7,"&lt;="&amp;UQ$8,условия!$8:$8,"&gt;="&amp;UQ$8))</f>
        <v>4320</v>
      </c>
      <c r="UR115" s="21">
        <f>IF(UR$8="",0,UR99*условия!$R61*SUMIFS(условия!87:87,условия!$7:$7,"&lt;="&amp;UR$8,условия!$8:$8,"&gt;="&amp;UR$8))</f>
        <v>4320</v>
      </c>
      <c r="US115" s="21">
        <f>IF(US$8="",0,US99*условия!$R61*SUMIFS(условия!87:87,условия!$7:$7,"&lt;="&amp;US$8,условия!$8:$8,"&gt;="&amp;US$8))</f>
        <v>4320</v>
      </c>
      <c r="UT115" s="21">
        <f>IF(UT$8="",0,UT99*условия!$R61*SUMIFS(условия!87:87,условия!$7:$7,"&lt;="&amp;UT$8,условия!$8:$8,"&gt;="&amp;UT$8))</f>
        <v>4320</v>
      </c>
      <c r="UU115" s="21">
        <f>IF(UU$8="",0,UU99*условия!$R61*SUMIFS(условия!87:87,условия!$7:$7,"&lt;="&amp;UU$8,условия!$8:$8,"&gt;="&amp;UU$8))</f>
        <v>4320</v>
      </c>
      <c r="UV115" s="21">
        <f>IF(UV$8="",0,UV99*условия!$R61*SUMIFS(условия!87:87,условия!$7:$7,"&lt;="&amp;UV$8,условия!$8:$8,"&gt;="&amp;UV$8))</f>
        <v>4320</v>
      </c>
      <c r="UW115" s="21">
        <f>IF(UW$8="",0,UW99*условия!$R61*SUMIFS(условия!87:87,условия!$7:$7,"&lt;="&amp;UW$8,условия!$8:$8,"&gt;="&amp;UW$8))</f>
        <v>4320</v>
      </c>
      <c r="UX115" s="21">
        <f>IF(UX$8="",0,UX99*условия!$R61*SUMIFS(условия!87:87,условия!$7:$7,"&lt;="&amp;UX$8,условия!$8:$8,"&gt;="&amp;UX$8))</f>
        <v>4320</v>
      </c>
      <c r="UY115" s="21">
        <f>IF(UY$8="",0,UY99*условия!$R61*SUMIFS(условия!87:87,условия!$7:$7,"&lt;="&amp;UY$8,условия!$8:$8,"&gt;="&amp;UY$8))</f>
        <v>4320</v>
      </c>
      <c r="UZ115" s="21">
        <f>IF(UZ$8="",0,UZ99*условия!$R61*SUMIFS(условия!87:87,условия!$7:$7,"&lt;="&amp;UZ$8,условия!$8:$8,"&gt;="&amp;UZ$8))</f>
        <v>4320</v>
      </c>
      <c r="VA115" s="21">
        <f>IF(VA$8="",0,VA99*условия!$R61*SUMIFS(условия!87:87,условия!$7:$7,"&lt;="&amp;VA$8,условия!$8:$8,"&gt;="&amp;VA$8))</f>
        <v>4320</v>
      </c>
      <c r="VB115" s="21">
        <f>IF(VB$8="",0,VB99*условия!$R61*SUMIFS(условия!87:87,условия!$7:$7,"&lt;="&amp;VB$8,условия!$8:$8,"&gt;="&amp;VB$8))</f>
        <v>4320</v>
      </c>
      <c r="VC115" s="21">
        <f>IF(VC$8="",0,VC99*условия!$R61*SUMIFS(условия!87:87,условия!$7:$7,"&lt;="&amp;VC$8,условия!$8:$8,"&gt;="&amp;VC$8))</f>
        <v>4320</v>
      </c>
      <c r="VD115" s="21">
        <f>IF(VD$8="",0,VD99*условия!$R61*SUMIFS(условия!87:87,условия!$7:$7,"&lt;="&amp;VD$8,условия!$8:$8,"&gt;="&amp;VD$8))</f>
        <v>4320</v>
      </c>
      <c r="VE115" s="21">
        <f>IF(VE$8="",0,VE99*условия!$R61*SUMIFS(условия!87:87,условия!$7:$7,"&lt;="&amp;VE$8,условия!$8:$8,"&gt;="&amp;VE$8))</f>
        <v>4320</v>
      </c>
      <c r="VF115" s="21">
        <f>IF(VF$8="",0,VF99*условия!$R61*SUMIFS(условия!87:87,условия!$7:$7,"&lt;="&amp;VF$8,условия!$8:$8,"&gt;="&amp;VF$8))</f>
        <v>4320</v>
      </c>
      <c r="VG115" s="21">
        <f>IF(VG$8="",0,VG99*условия!$R61*SUMIFS(условия!87:87,условия!$7:$7,"&lt;="&amp;VG$8,условия!$8:$8,"&gt;="&amp;VG$8))</f>
        <v>4320</v>
      </c>
      <c r="VH115" s="21">
        <f>IF(VH$8="",0,VH99*условия!$R61*SUMIFS(условия!87:87,условия!$7:$7,"&lt;="&amp;VH$8,условия!$8:$8,"&gt;="&amp;VH$8))</f>
        <v>4320</v>
      </c>
      <c r="VI115" s="21">
        <f>IF(VI$8="",0,VI99*условия!$R61*SUMIFS(условия!87:87,условия!$7:$7,"&lt;="&amp;VI$8,условия!$8:$8,"&gt;="&amp;VI$8))</f>
        <v>4320</v>
      </c>
      <c r="VJ115" s="21">
        <f>IF(VJ$8="",0,VJ99*условия!$R61*SUMIFS(условия!87:87,условия!$7:$7,"&lt;="&amp;VJ$8,условия!$8:$8,"&gt;="&amp;VJ$8))</f>
        <v>4320</v>
      </c>
      <c r="VK115" s="21">
        <f>IF(VK$8="",0,VK99*условия!$R61*SUMIFS(условия!87:87,условия!$7:$7,"&lt;="&amp;VK$8,условия!$8:$8,"&gt;="&amp;VK$8))</f>
        <v>4320</v>
      </c>
      <c r="VL115" s="21">
        <f>IF(VL$8="",0,VL99*условия!$R61*SUMIFS(условия!87:87,условия!$7:$7,"&lt;="&amp;VL$8,условия!$8:$8,"&gt;="&amp;VL$8))</f>
        <v>4320</v>
      </c>
      <c r="VM115" s="21">
        <f>IF(VM$8="",0,VM99*условия!$R61*SUMIFS(условия!87:87,условия!$7:$7,"&lt;="&amp;VM$8,условия!$8:$8,"&gt;="&amp;VM$8))</f>
        <v>4320</v>
      </c>
      <c r="VN115" s="21">
        <f>IF(VN$8="",0,VN99*условия!$R61*SUMIFS(условия!87:87,условия!$7:$7,"&lt;="&amp;VN$8,условия!$8:$8,"&gt;="&amp;VN$8))</f>
        <v>4320</v>
      </c>
      <c r="VO115" s="21">
        <f>IF(VO$8="",0,VO99*условия!$R61*SUMIFS(условия!87:87,условия!$7:$7,"&lt;="&amp;VO$8,условия!$8:$8,"&gt;="&amp;VO$8))</f>
        <v>4320</v>
      </c>
      <c r="VP115" s="21">
        <f>IF(VP$8="",0,VP99*условия!$R61*SUMIFS(условия!87:87,условия!$7:$7,"&lt;="&amp;VP$8,условия!$8:$8,"&gt;="&amp;VP$8))</f>
        <v>3600</v>
      </c>
      <c r="VQ115" s="21">
        <f>IF(VQ$8="",0,VQ99*условия!$R61*SUMIFS(условия!87:87,условия!$7:$7,"&lt;="&amp;VQ$8,условия!$8:$8,"&gt;="&amp;VQ$8))</f>
        <v>3600</v>
      </c>
      <c r="VR115" s="21">
        <f>IF(VR$8="",0,VR99*условия!$R61*SUMIFS(условия!87:87,условия!$7:$7,"&lt;="&amp;VR$8,условия!$8:$8,"&gt;="&amp;VR$8))</f>
        <v>3600</v>
      </c>
      <c r="VS115" s="21">
        <f>IF(VS$8="",0,VS99*условия!$R61*SUMIFS(условия!87:87,условия!$7:$7,"&lt;="&amp;VS$8,условия!$8:$8,"&gt;="&amp;VS$8))</f>
        <v>3600</v>
      </c>
      <c r="VT115" s="21">
        <f>IF(VT$8="",0,VT99*условия!$R61*SUMIFS(условия!87:87,условия!$7:$7,"&lt;="&amp;VT$8,условия!$8:$8,"&gt;="&amp;VT$8))</f>
        <v>3600</v>
      </c>
      <c r="VU115" s="21">
        <f>IF(VU$8="",0,VU99*условия!$R61*SUMIFS(условия!87:87,условия!$7:$7,"&lt;="&amp;VU$8,условия!$8:$8,"&gt;="&amp;VU$8))</f>
        <v>3600</v>
      </c>
      <c r="VV115" s="21">
        <f>IF(VV$8="",0,VV99*условия!$R61*SUMIFS(условия!87:87,условия!$7:$7,"&lt;="&amp;VV$8,условия!$8:$8,"&gt;="&amp;VV$8))</f>
        <v>3600</v>
      </c>
      <c r="VW115" s="21">
        <f>IF(VW$8="",0,VW99*условия!$R61*SUMIFS(условия!87:87,условия!$7:$7,"&lt;="&amp;VW$8,условия!$8:$8,"&gt;="&amp;VW$8))</f>
        <v>3600</v>
      </c>
      <c r="VX115" s="21">
        <f>IF(VX$8="",0,VX99*условия!$R61*SUMIFS(условия!87:87,условия!$7:$7,"&lt;="&amp;VX$8,условия!$8:$8,"&gt;="&amp;VX$8))</f>
        <v>3600</v>
      </c>
      <c r="VY115" s="21">
        <f>IF(VY$8="",0,VY99*условия!$R61*SUMIFS(условия!87:87,условия!$7:$7,"&lt;="&amp;VY$8,условия!$8:$8,"&gt;="&amp;VY$8))</f>
        <v>3600</v>
      </c>
      <c r="VZ115" s="21">
        <f>IF(VZ$8="",0,VZ99*условия!$R61*SUMIFS(условия!87:87,условия!$7:$7,"&lt;="&amp;VZ$8,условия!$8:$8,"&gt;="&amp;VZ$8))</f>
        <v>3600</v>
      </c>
      <c r="WA115" s="21">
        <f>IF(WA$8="",0,WA99*условия!$R61*SUMIFS(условия!87:87,условия!$7:$7,"&lt;="&amp;WA$8,условия!$8:$8,"&gt;="&amp;WA$8))</f>
        <v>3600</v>
      </c>
      <c r="WB115" s="21">
        <f>IF(WB$8="",0,WB99*условия!$R61*SUMIFS(условия!87:87,условия!$7:$7,"&lt;="&amp;WB$8,условия!$8:$8,"&gt;="&amp;WB$8))</f>
        <v>3600</v>
      </c>
      <c r="WC115" s="21">
        <f>IF(WC$8="",0,WC99*условия!$R61*SUMIFS(условия!87:87,условия!$7:$7,"&lt;="&amp;WC$8,условия!$8:$8,"&gt;="&amp;WC$8))</f>
        <v>3600</v>
      </c>
      <c r="WD115" s="21">
        <f>IF(WD$8="",0,WD99*условия!$R61*SUMIFS(условия!87:87,условия!$7:$7,"&lt;="&amp;WD$8,условия!$8:$8,"&gt;="&amp;WD$8))</f>
        <v>3600</v>
      </c>
      <c r="WE115" s="21">
        <f>IF(WE$8="",0,WE99*условия!$R61*SUMIFS(условия!87:87,условия!$7:$7,"&lt;="&amp;WE$8,условия!$8:$8,"&gt;="&amp;WE$8))</f>
        <v>3600</v>
      </c>
      <c r="WF115" s="21">
        <f>IF(WF$8="",0,WF99*условия!$R61*SUMIFS(условия!87:87,условия!$7:$7,"&lt;="&amp;WF$8,условия!$8:$8,"&gt;="&amp;WF$8))</f>
        <v>3600</v>
      </c>
      <c r="WG115" s="21">
        <f>IF(WG$8="",0,WG99*условия!$R61*SUMIFS(условия!87:87,условия!$7:$7,"&lt;="&amp;WG$8,условия!$8:$8,"&gt;="&amp;WG$8))</f>
        <v>3600</v>
      </c>
      <c r="WH115" s="21">
        <f>IF(WH$8="",0,WH99*условия!$R61*SUMIFS(условия!87:87,условия!$7:$7,"&lt;="&amp;WH$8,условия!$8:$8,"&gt;="&amp;WH$8))</f>
        <v>3600</v>
      </c>
      <c r="WI115" s="21">
        <f>IF(WI$8="",0,WI99*условия!$R61*SUMIFS(условия!87:87,условия!$7:$7,"&lt;="&amp;WI$8,условия!$8:$8,"&gt;="&amp;WI$8))</f>
        <v>3600</v>
      </c>
      <c r="WJ115" s="21">
        <f>IF(WJ$8="",0,WJ99*условия!$R61*SUMIFS(условия!87:87,условия!$7:$7,"&lt;="&amp;WJ$8,условия!$8:$8,"&gt;="&amp;WJ$8))</f>
        <v>3600</v>
      </c>
      <c r="WK115" s="21">
        <f>IF(WK$8="",0,WK99*условия!$R61*SUMIFS(условия!87:87,условия!$7:$7,"&lt;="&amp;WK$8,условия!$8:$8,"&gt;="&amp;WK$8))</f>
        <v>3600</v>
      </c>
      <c r="WL115" s="21">
        <f>IF(WL$8="",0,WL99*условия!$R61*SUMIFS(условия!87:87,условия!$7:$7,"&lt;="&amp;WL$8,условия!$8:$8,"&gt;="&amp;WL$8))</f>
        <v>3600</v>
      </c>
      <c r="WM115" s="21">
        <f>IF(WM$8="",0,WM99*условия!$R61*SUMIFS(условия!87:87,условия!$7:$7,"&lt;="&amp;WM$8,условия!$8:$8,"&gt;="&amp;WM$8))</f>
        <v>3600</v>
      </c>
      <c r="WN115" s="21">
        <f>IF(WN$8="",0,WN99*условия!$R61*SUMIFS(условия!87:87,условия!$7:$7,"&lt;="&amp;WN$8,условия!$8:$8,"&gt;="&amp;WN$8))</f>
        <v>3600</v>
      </c>
      <c r="WO115" s="21">
        <f>IF(WO$8="",0,WO99*условия!$R61*SUMIFS(условия!87:87,условия!$7:$7,"&lt;="&amp;WO$8,условия!$8:$8,"&gt;="&amp;WO$8))</f>
        <v>3600</v>
      </c>
      <c r="WP115" s="21">
        <f>IF(WP$8="",0,WP99*условия!$R61*SUMIFS(условия!87:87,условия!$7:$7,"&lt;="&amp;WP$8,условия!$8:$8,"&gt;="&amp;WP$8))</f>
        <v>3600</v>
      </c>
      <c r="WQ115" s="21">
        <f>IF(WQ$8="",0,WQ99*условия!$R61*SUMIFS(условия!87:87,условия!$7:$7,"&lt;="&amp;WQ$8,условия!$8:$8,"&gt;="&amp;WQ$8))</f>
        <v>3600</v>
      </c>
      <c r="WR115" s="21">
        <f>IF(WR$8="",0,WR99*условия!$R61*SUMIFS(условия!87:87,условия!$7:$7,"&lt;="&amp;WR$8,условия!$8:$8,"&gt;="&amp;WR$8))</f>
        <v>3600</v>
      </c>
      <c r="WS115" s="21">
        <f>IF(WS$8="",0,WS99*условия!$R61*SUMIFS(условия!87:87,условия!$7:$7,"&lt;="&amp;WS$8,условия!$8:$8,"&gt;="&amp;WS$8))</f>
        <v>3600</v>
      </c>
      <c r="WT115" s="21">
        <f>IF(WT$8="",0,WT99*условия!$R61*SUMIFS(условия!87:87,условия!$7:$7,"&lt;="&amp;WT$8,условия!$8:$8,"&gt;="&amp;WT$8))</f>
        <v>3600</v>
      </c>
      <c r="WU115" s="21">
        <f>IF(WU$8="",0,WU99*условия!$R61*SUMIFS(условия!87:87,условия!$7:$7,"&lt;="&amp;WU$8,условия!$8:$8,"&gt;="&amp;WU$8))</f>
        <v>4080.0000000000009</v>
      </c>
      <c r="WV115" s="21">
        <f>IF(WV$8="",0,WV99*условия!$R61*SUMIFS(условия!87:87,условия!$7:$7,"&lt;="&amp;WV$8,условия!$8:$8,"&gt;="&amp;WV$8))</f>
        <v>4080.0000000000009</v>
      </c>
      <c r="WW115" s="21">
        <f>IF(WW$8="",0,WW99*условия!$R61*SUMIFS(условия!87:87,условия!$7:$7,"&lt;="&amp;WW$8,условия!$8:$8,"&gt;="&amp;WW$8))</f>
        <v>4080.0000000000009</v>
      </c>
      <c r="WX115" s="21">
        <f>IF(WX$8="",0,WX99*условия!$R61*SUMIFS(условия!87:87,условия!$7:$7,"&lt;="&amp;WX$8,условия!$8:$8,"&gt;="&amp;WX$8))</f>
        <v>4080.0000000000009</v>
      </c>
      <c r="WY115" s="21">
        <f>IF(WY$8="",0,WY99*условия!$R61*SUMIFS(условия!87:87,условия!$7:$7,"&lt;="&amp;WY$8,условия!$8:$8,"&gt;="&amp;WY$8))</f>
        <v>4080.0000000000009</v>
      </c>
      <c r="WZ115" s="21">
        <f>IF(WZ$8="",0,WZ99*условия!$R61*SUMIFS(условия!87:87,условия!$7:$7,"&lt;="&amp;WZ$8,условия!$8:$8,"&gt;="&amp;WZ$8))</f>
        <v>4080.0000000000009</v>
      </c>
      <c r="XA115" s="21">
        <f>IF(XA$8="",0,XA99*условия!$R61*SUMIFS(условия!87:87,условия!$7:$7,"&lt;="&amp;XA$8,условия!$8:$8,"&gt;="&amp;XA$8))</f>
        <v>4080.0000000000009</v>
      </c>
      <c r="XB115" s="21">
        <f>IF(XB$8="",0,XB99*условия!$R61*SUMIFS(условия!87:87,условия!$7:$7,"&lt;="&amp;XB$8,условия!$8:$8,"&gt;="&amp;XB$8))</f>
        <v>4080.0000000000009</v>
      </c>
      <c r="XC115" s="21">
        <f>IF(XC$8="",0,XC99*условия!$R61*SUMIFS(условия!87:87,условия!$7:$7,"&lt;="&amp;XC$8,условия!$8:$8,"&gt;="&amp;XC$8))</f>
        <v>4080.0000000000009</v>
      </c>
      <c r="XD115" s="21">
        <f>IF(XD$8="",0,XD99*условия!$R61*SUMIFS(условия!87:87,условия!$7:$7,"&lt;="&amp;XD$8,условия!$8:$8,"&gt;="&amp;XD$8))</f>
        <v>4080.0000000000009</v>
      </c>
      <c r="XE115" s="21">
        <f>IF(XE$8="",0,XE99*условия!$R61*SUMIFS(условия!87:87,условия!$7:$7,"&lt;="&amp;XE$8,условия!$8:$8,"&gt;="&amp;XE$8))</f>
        <v>4080.0000000000009</v>
      </c>
      <c r="XF115" s="21">
        <f>IF(XF$8="",0,XF99*условия!$R61*SUMIFS(условия!87:87,условия!$7:$7,"&lt;="&amp;XF$8,условия!$8:$8,"&gt;="&amp;XF$8))</f>
        <v>4080.0000000000009</v>
      </c>
      <c r="XG115" s="21">
        <f>IF(XG$8="",0,XG99*условия!$R61*SUMIFS(условия!87:87,условия!$7:$7,"&lt;="&amp;XG$8,условия!$8:$8,"&gt;="&amp;XG$8))</f>
        <v>4080.0000000000009</v>
      </c>
      <c r="XH115" s="21">
        <f>IF(XH$8="",0,XH99*условия!$R61*SUMIFS(условия!87:87,условия!$7:$7,"&lt;="&amp;XH$8,условия!$8:$8,"&gt;="&amp;XH$8))</f>
        <v>4080.0000000000009</v>
      </c>
      <c r="XI115" s="21">
        <f>IF(XI$8="",0,XI99*условия!$R61*SUMIFS(условия!87:87,условия!$7:$7,"&lt;="&amp;XI$8,условия!$8:$8,"&gt;="&amp;XI$8))</f>
        <v>4080.0000000000009</v>
      </c>
      <c r="XJ115" s="21">
        <f>IF(XJ$8="",0,XJ99*условия!$R61*SUMIFS(условия!87:87,условия!$7:$7,"&lt;="&amp;XJ$8,условия!$8:$8,"&gt;="&amp;XJ$8))</f>
        <v>4080.0000000000009</v>
      </c>
      <c r="XK115" s="21">
        <f>IF(XK$8="",0,XK99*условия!$R61*SUMIFS(условия!87:87,условия!$7:$7,"&lt;="&amp;XK$8,условия!$8:$8,"&gt;="&amp;XK$8))</f>
        <v>4080.0000000000009</v>
      </c>
      <c r="XL115" s="21">
        <f>IF(XL$8="",0,XL99*условия!$R61*SUMIFS(условия!87:87,условия!$7:$7,"&lt;="&amp;XL$8,условия!$8:$8,"&gt;="&amp;XL$8))</f>
        <v>4080.0000000000009</v>
      </c>
      <c r="XM115" s="21">
        <f>IF(XM$8="",0,XM99*условия!$R61*SUMIFS(условия!87:87,условия!$7:$7,"&lt;="&amp;XM$8,условия!$8:$8,"&gt;="&amp;XM$8))</f>
        <v>4080.0000000000009</v>
      </c>
      <c r="XN115" s="21">
        <f>IF(XN$8="",0,XN99*условия!$R61*SUMIFS(условия!87:87,условия!$7:$7,"&lt;="&amp;XN$8,условия!$8:$8,"&gt;="&amp;XN$8))</f>
        <v>4080.0000000000009</v>
      </c>
      <c r="XO115" s="21">
        <f>IF(XO$8="",0,XO99*условия!$R61*SUMIFS(условия!87:87,условия!$7:$7,"&lt;="&amp;XO$8,условия!$8:$8,"&gt;="&amp;XO$8))</f>
        <v>4080.0000000000009</v>
      </c>
      <c r="XP115" s="21">
        <f>IF(XP$8="",0,XP99*условия!$R61*SUMIFS(условия!87:87,условия!$7:$7,"&lt;="&amp;XP$8,условия!$8:$8,"&gt;="&amp;XP$8))</f>
        <v>4080.0000000000009</v>
      </c>
      <c r="XQ115" s="21">
        <f>IF(XQ$8="",0,XQ99*условия!$R61*SUMIFS(условия!87:87,условия!$7:$7,"&lt;="&amp;XQ$8,условия!$8:$8,"&gt;="&amp;XQ$8))</f>
        <v>4080.0000000000009</v>
      </c>
      <c r="XR115" s="21">
        <f>IF(XR$8="",0,XR99*условия!$R61*SUMIFS(условия!87:87,условия!$7:$7,"&lt;="&amp;XR$8,условия!$8:$8,"&gt;="&amp;XR$8))</f>
        <v>4080.0000000000009</v>
      </c>
      <c r="XS115" s="21">
        <f>IF(XS$8="",0,XS99*условия!$R61*SUMIFS(условия!87:87,условия!$7:$7,"&lt;="&amp;XS$8,условия!$8:$8,"&gt;="&amp;XS$8))</f>
        <v>4080.0000000000009</v>
      </c>
      <c r="XT115" s="21">
        <f>IF(XT$8="",0,XT99*условия!$R61*SUMIFS(условия!87:87,условия!$7:$7,"&lt;="&amp;XT$8,условия!$8:$8,"&gt;="&amp;XT$8))</f>
        <v>4080.0000000000009</v>
      </c>
      <c r="XU115" s="21">
        <f>IF(XU$8="",0,XU99*условия!$R61*SUMIFS(условия!87:87,условия!$7:$7,"&lt;="&amp;XU$8,условия!$8:$8,"&gt;="&amp;XU$8))</f>
        <v>4080.0000000000009</v>
      </c>
      <c r="XV115" s="21">
        <f>IF(XV$8="",0,XV99*условия!$R61*SUMIFS(условия!87:87,условия!$7:$7,"&lt;="&amp;XV$8,условия!$8:$8,"&gt;="&amp;XV$8))</f>
        <v>4080.0000000000009</v>
      </c>
      <c r="XW115" s="21">
        <f>IF(XW$8="",0,XW99*условия!$R61*SUMIFS(условия!87:87,условия!$7:$7,"&lt;="&amp;XW$8,условия!$8:$8,"&gt;="&amp;XW$8))</f>
        <v>3060</v>
      </c>
      <c r="XX115" s="21">
        <f>IF(XX$8="",0,XX99*условия!$R61*SUMIFS(условия!87:87,условия!$7:$7,"&lt;="&amp;XX$8,условия!$8:$8,"&gt;="&amp;XX$8))</f>
        <v>3060</v>
      </c>
      <c r="XY115" s="21">
        <f>IF(XY$8="",0,XY99*условия!$R61*SUMIFS(условия!87:87,условия!$7:$7,"&lt;="&amp;XY$8,условия!$8:$8,"&gt;="&amp;XY$8))</f>
        <v>3060</v>
      </c>
      <c r="XZ115" s="21">
        <f>IF(XZ$8="",0,XZ99*условия!$R61*SUMIFS(условия!87:87,условия!$7:$7,"&lt;="&amp;XZ$8,условия!$8:$8,"&gt;="&amp;XZ$8))</f>
        <v>3060</v>
      </c>
      <c r="YA115" s="21">
        <f>IF(YA$8="",0,YA99*условия!$R61*SUMIFS(условия!87:87,условия!$7:$7,"&lt;="&amp;YA$8,условия!$8:$8,"&gt;="&amp;YA$8))</f>
        <v>3060</v>
      </c>
      <c r="YB115" s="21">
        <f>IF(YB$8="",0,YB99*условия!$R61*SUMIFS(условия!87:87,условия!$7:$7,"&lt;="&amp;YB$8,условия!$8:$8,"&gt;="&amp;YB$8))</f>
        <v>3060</v>
      </c>
      <c r="YC115" s="21">
        <f>IF(YC$8="",0,YC99*условия!$R61*SUMIFS(условия!87:87,условия!$7:$7,"&lt;="&amp;YC$8,условия!$8:$8,"&gt;="&amp;YC$8))</f>
        <v>3060</v>
      </c>
      <c r="YD115" s="21">
        <f>IF(YD$8="",0,YD99*условия!$R61*SUMIFS(условия!87:87,условия!$7:$7,"&lt;="&amp;YD$8,условия!$8:$8,"&gt;="&amp;YD$8))</f>
        <v>3060</v>
      </c>
      <c r="YE115" s="21">
        <f>IF(YE$8="",0,YE99*условия!$R61*SUMIFS(условия!87:87,условия!$7:$7,"&lt;="&amp;YE$8,условия!$8:$8,"&gt;="&amp;YE$8))</f>
        <v>3060</v>
      </c>
      <c r="YF115" s="21">
        <f>IF(YF$8="",0,YF99*условия!$R61*SUMIFS(условия!87:87,условия!$7:$7,"&lt;="&amp;YF$8,условия!$8:$8,"&gt;="&amp;YF$8))</f>
        <v>3060</v>
      </c>
      <c r="YG115" s="21">
        <f>IF(YG$8="",0,YG99*условия!$R61*SUMIFS(условия!87:87,условия!$7:$7,"&lt;="&amp;YG$8,условия!$8:$8,"&gt;="&amp;YG$8))</f>
        <v>3060</v>
      </c>
      <c r="YH115" s="21">
        <f>IF(YH$8="",0,YH99*условия!$R61*SUMIFS(условия!87:87,условия!$7:$7,"&lt;="&amp;YH$8,условия!$8:$8,"&gt;="&amp;YH$8))</f>
        <v>3060</v>
      </c>
      <c r="YI115" s="21">
        <f>IF(YI$8="",0,YI99*условия!$R61*SUMIFS(условия!87:87,условия!$7:$7,"&lt;="&amp;YI$8,условия!$8:$8,"&gt;="&amp;YI$8))</f>
        <v>3060</v>
      </c>
      <c r="YJ115" s="21">
        <f>IF(YJ$8="",0,YJ99*условия!$R61*SUMIFS(условия!87:87,условия!$7:$7,"&lt;="&amp;YJ$8,условия!$8:$8,"&gt;="&amp;YJ$8))</f>
        <v>3060</v>
      </c>
      <c r="YK115" s="21">
        <f>IF(YK$8="",0,YK99*условия!$R61*SUMIFS(условия!87:87,условия!$7:$7,"&lt;="&amp;YK$8,условия!$8:$8,"&gt;="&amp;YK$8))</f>
        <v>3060</v>
      </c>
      <c r="YL115" s="21">
        <f>IF(YL$8="",0,YL99*условия!$R61*SUMIFS(условия!87:87,условия!$7:$7,"&lt;="&amp;YL$8,условия!$8:$8,"&gt;="&amp;YL$8))</f>
        <v>3060</v>
      </c>
      <c r="YM115" s="21">
        <f>IF(YM$8="",0,YM99*условия!$R61*SUMIFS(условия!87:87,условия!$7:$7,"&lt;="&amp;YM$8,условия!$8:$8,"&gt;="&amp;YM$8))</f>
        <v>3060</v>
      </c>
      <c r="YN115" s="21">
        <f>IF(YN$8="",0,YN99*условия!$R61*SUMIFS(условия!87:87,условия!$7:$7,"&lt;="&amp;YN$8,условия!$8:$8,"&gt;="&amp;YN$8))</f>
        <v>3060</v>
      </c>
      <c r="YO115" s="21">
        <f>IF(YO$8="",0,YO99*условия!$R61*SUMIFS(условия!87:87,условия!$7:$7,"&lt;="&amp;YO$8,условия!$8:$8,"&gt;="&amp;YO$8))</f>
        <v>3060</v>
      </c>
      <c r="YP115" s="21">
        <f>IF(YP$8="",0,YP99*условия!$R61*SUMIFS(условия!87:87,условия!$7:$7,"&lt;="&amp;YP$8,условия!$8:$8,"&gt;="&amp;YP$8))</f>
        <v>3060</v>
      </c>
      <c r="YQ115" s="21">
        <f>IF(YQ$8="",0,YQ99*условия!$R61*SUMIFS(условия!87:87,условия!$7:$7,"&lt;="&amp;YQ$8,условия!$8:$8,"&gt;="&amp;YQ$8))</f>
        <v>3060</v>
      </c>
      <c r="YR115" s="21">
        <f>IF(YR$8="",0,YR99*условия!$R61*SUMIFS(условия!87:87,условия!$7:$7,"&lt;="&amp;YR$8,условия!$8:$8,"&gt;="&amp;YR$8))</f>
        <v>3060</v>
      </c>
      <c r="YS115" s="21">
        <f>IF(YS$8="",0,YS99*условия!$R61*SUMIFS(условия!87:87,условия!$7:$7,"&lt;="&amp;YS$8,условия!$8:$8,"&gt;="&amp;YS$8))</f>
        <v>3060</v>
      </c>
      <c r="YT115" s="21">
        <f>IF(YT$8="",0,YT99*условия!$R61*SUMIFS(условия!87:87,условия!$7:$7,"&lt;="&amp;YT$8,условия!$8:$8,"&gt;="&amp;YT$8))</f>
        <v>3060</v>
      </c>
      <c r="YU115" s="21">
        <f>IF(YU$8="",0,YU99*условия!$R61*SUMIFS(условия!87:87,условия!$7:$7,"&lt;="&amp;YU$8,условия!$8:$8,"&gt;="&amp;YU$8))</f>
        <v>3060</v>
      </c>
      <c r="YV115" s="21">
        <f>IF(YV$8="",0,YV99*условия!$R61*SUMIFS(условия!87:87,условия!$7:$7,"&lt;="&amp;YV$8,условия!$8:$8,"&gt;="&amp;YV$8))</f>
        <v>3060</v>
      </c>
      <c r="YW115" s="21">
        <f>IF(YW$8="",0,YW99*условия!$R61*SUMIFS(условия!87:87,условия!$7:$7,"&lt;="&amp;YW$8,условия!$8:$8,"&gt;="&amp;YW$8))</f>
        <v>3060</v>
      </c>
      <c r="YX115" s="21">
        <f>IF(YX$8="",0,YX99*условия!$R61*SUMIFS(условия!87:87,условия!$7:$7,"&lt;="&amp;YX$8,условия!$8:$8,"&gt;="&amp;YX$8))</f>
        <v>3060</v>
      </c>
      <c r="YY115" s="21">
        <f>IF(YY$8="",0,YY99*условия!$R61*SUMIFS(условия!87:87,условия!$7:$7,"&lt;="&amp;YY$8,условия!$8:$8,"&gt;="&amp;YY$8))</f>
        <v>3060</v>
      </c>
      <c r="YZ115" s="21">
        <f>IF(YZ$8="",0,YZ99*условия!$R61*SUMIFS(условия!87:87,условия!$7:$7,"&lt;="&amp;YZ$8,условия!$8:$8,"&gt;="&amp;YZ$8))</f>
        <v>3060</v>
      </c>
      <c r="ZA115" s="21">
        <f>IF(ZA$8="",0,ZA99*условия!$R61*SUMIFS(условия!87:87,условия!$7:$7,"&lt;="&amp;ZA$8,условия!$8:$8,"&gt;="&amp;ZA$8))</f>
        <v>3060</v>
      </c>
      <c r="ZB115" s="21">
        <f>IF(ZB$8="",0,ZB99*условия!$R61*SUMIFS(условия!87:87,условия!$7:$7,"&lt;="&amp;ZB$8,условия!$8:$8,"&gt;="&amp;ZB$8))</f>
        <v>3420</v>
      </c>
      <c r="ZC115" s="21">
        <f>IF(ZC$8="",0,ZC99*условия!$R61*SUMIFS(условия!87:87,условия!$7:$7,"&lt;="&amp;ZC$8,условия!$8:$8,"&gt;="&amp;ZC$8))</f>
        <v>3420</v>
      </c>
      <c r="ZD115" s="21">
        <f>IF(ZD$8="",0,ZD99*условия!$R61*SUMIFS(условия!87:87,условия!$7:$7,"&lt;="&amp;ZD$8,условия!$8:$8,"&gt;="&amp;ZD$8))</f>
        <v>3420</v>
      </c>
      <c r="ZE115" s="21">
        <f>IF(ZE$8="",0,ZE99*условия!$R61*SUMIFS(условия!87:87,условия!$7:$7,"&lt;="&amp;ZE$8,условия!$8:$8,"&gt;="&amp;ZE$8))</f>
        <v>3420</v>
      </c>
      <c r="ZF115" s="21">
        <f>IF(ZF$8="",0,ZF99*условия!$R61*SUMIFS(условия!87:87,условия!$7:$7,"&lt;="&amp;ZF$8,условия!$8:$8,"&gt;="&amp;ZF$8))</f>
        <v>3420</v>
      </c>
      <c r="ZG115" s="21">
        <f>IF(ZG$8="",0,ZG99*условия!$R61*SUMIFS(условия!87:87,условия!$7:$7,"&lt;="&amp;ZG$8,условия!$8:$8,"&gt;="&amp;ZG$8))</f>
        <v>3420</v>
      </c>
      <c r="ZH115" s="21">
        <f>IF(ZH$8="",0,ZH99*условия!$R61*SUMIFS(условия!87:87,условия!$7:$7,"&lt;="&amp;ZH$8,условия!$8:$8,"&gt;="&amp;ZH$8))</f>
        <v>3420</v>
      </c>
      <c r="ZI115" s="21">
        <f>IF(ZI$8="",0,ZI99*условия!$R61*SUMIFS(условия!87:87,условия!$7:$7,"&lt;="&amp;ZI$8,условия!$8:$8,"&gt;="&amp;ZI$8))</f>
        <v>3420</v>
      </c>
      <c r="ZJ115" s="21">
        <f>IF(ZJ$8="",0,ZJ99*условия!$R61*SUMIFS(условия!87:87,условия!$7:$7,"&lt;="&amp;ZJ$8,условия!$8:$8,"&gt;="&amp;ZJ$8))</f>
        <v>3420</v>
      </c>
      <c r="ZK115" s="21">
        <f>IF(ZK$8="",0,ZK99*условия!$R61*SUMIFS(условия!87:87,условия!$7:$7,"&lt;="&amp;ZK$8,условия!$8:$8,"&gt;="&amp;ZK$8))</f>
        <v>3420</v>
      </c>
      <c r="ZL115" s="21">
        <f>IF(ZL$8="",0,ZL99*условия!$R61*SUMIFS(условия!87:87,условия!$7:$7,"&lt;="&amp;ZL$8,условия!$8:$8,"&gt;="&amp;ZL$8))</f>
        <v>3420</v>
      </c>
      <c r="ZM115" s="21">
        <f>IF(ZM$8="",0,ZM99*условия!$R61*SUMIFS(условия!87:87,условия!$7:$7,"&lt;="&amp;ZM$8,условия!$8:$8,"&gt;="&amp;ZM$8))</f>
        <v>3420</v>
      </c>
      <c r="ZN115" s="21">
        <f>IF(ZN$8="",0,ZN99*условия!$R61*SUMIFS(условия!87:87,условия!$7:$7,"&lt;="&amp;ZN$8,условия!$8:$8,"&gt;="&amp;ZN$8))</f>
        <v>3420</v>
      </c>
      <c r="ZO115" s="21">
        <f>IF(ZO$8="",0,ZO99*условия!$R61*SUMIFS(условия!87:87,условия!$7:$7,"&lt;="&amp;ZO$8,условия!$8:$8,"&gt;="&amp;ZO$8))</f>
        <v>3420</v>
      </c>
      <c r="ZP115" s="21">
        <f>IF(ZP$8="",0,ZP99*условия!$R61*SUMIFS(условия!87:87,условия!$7:$7,"&lt;="&amp;ZP$8,условия!$8:$8,"&gt;="&amp;ZP$8))</f>
        <v>3420</v>
      </c>
      <c r="ZQ115" s="21">
        <f>IF(ZQ$8="",0,ZQ99*условия!$R61*SUMIFS(условия!87:87,условия!$7:$7,"&lt;="&amp;ZQ$8,условия!$8:$8,"&gt;="&amp;ZQ$8))</f>
        <v>3420</v>
      </c>
      <c r="ZR115" s="21">
        <f>IF(ZR$8="",0,ZR99*условия!$R61*SUMIFS(условия!87:87,условия!$7:$7,"&lt;="&amp;ZR$8,условия!$8:$8,"&gt;="&amp;ZR$8))</f>
        <v>3420</v>
      </c>
      <c r="ZS115" s="21">
        <f>IF(ZS$8="",0,ZS99*условия!$R61*SUMIFS(условия!87:87,условия!$7:$7,"&lt;="&amp;ZS$8,условия!$8:$8,"&gt;="&amp;ZS$8))</f>
        <v>3420</v>
      </c>
      <c r="ZT115" s="21">
        <f>IF(ZT$8="",0,ZT99*условия!$R61*SUMIFS(условия!87:87,условия!$7:$7,"&lt;="&amp;ZT$8,условия!$8:$8,"&gt;="&amp;ZT$8))</f>
        <v>3420</v>
      </c>
      <c r="ZU115" s="21">
        <f>IF(ZU$8="",0,ZU99*условия!$R61*SUMIFS(условия!87:87,условия!$7:$7,"&lt;="&amp;ZU$8,условия!$8:$8,"&gt;="&amp;ZU$8))</f>
        <v>3420</v>
      </c>
      <c r="ZV115" s="21">
        <f>IF(ZV$8="",0,ZV99*условия!$R61*SUMIFS(условия!87:87,условия!$7:$7,"&lt;="&amp;ZV$8,условия!$8:$8,"&gt;="&amp;ZV$8))</f>
        <v>3420</v>
      </c>
      <c r="ZW115" s="21">
        <f>IF(ZW$8="",0,ZW99*условия!$R61*SUMIFS(условия!87:87,условия!$7:$7,"&lt;="&amp;ZW$8,условия!$8:$8,"&gt;="&amp;ZW$8))</f>
        <v>3420</v>
      </c>
      <c r="ZX115" s="21">
        <f>IF(ZX$8="",0,ZX99*условия!$R61*SUMIFS(условия!87:87,условия!$7:$7,"&lt;="&amp;ZX$8,условия!$8:$8,"&gt;="&amp;ZX$8))</f>
        <v>3420</v>
      </c>
      <c r="ZY115" s="21">
        <f>IF(ZY$8="",0,ZY99*условия!$R61*SUMIFS(условия!87:87,условия!$7:$7,"&lt;="&amp;ZY$8,условия!$8:$8,"&gt;="&amp;ZY$8))</f>
        <v>3420</v>
      </c>
      <c r="ZZ115" s="21">
        <f>IF(ZZ$8="",0,ZZ99*условия!$R61*SUMIFS(условия!87:87,условия!$7:$7,"&lt;="&amp;ZZ$8,условия!$8:$8,"&gt;="&amp;ZZ$8))</f>
        <v>3420</v>
      </c>
      <c r="AAA115" s="21">
        <f>IF(AAA$8="",0,AAA99*условия!$R61*SUMIFS(условия!87:87,условия!$7:$7,"&lt;="&amp;AAA$8,условия!$8:$8,"&gt;="&amp;AAA$8))</f>
        <v>3420</v>
      </c>
      <c r="AAB115" s="21">
        <f>IF(AAB$8="",0,AAB99*условия!$R61*SUMIFS(условия!87:87,условия!$7:$7,"&lt;="&amp;AAB$8,условия!$8:$8,"&gt;="&amp;AAB$8))</f>
        <v>3420</v>
      </c>
      <c r="AAC115" s="21">
        <f>IF(AAC$8="",0,AAC99*условия!$R61*SUMIFS(условия!87:87,условия!$7:$7,"&lt;="&amp;AAC$8,условия!$8:$8,"&gt;="&amp;AAC$8))</f>
        <v>3420</v>
      </c>
      <c r="AAD115" s="21">
        <f>IF(AAD$8="",0,AAD99*условия!$R61*SUMIFS(условия!87:87,условия!$7:$7,"&lt;="&amp;AAD$8,условия!$8:$8,"&gt;="&amp;AAD$8))</f>
        <v>3420</v>
      </c>
      <c r="AAE115" s="21">
        <f>IF(AAE$8="",0,AAE99*условия!$R61*SUMIFS(условия!87:87,условия!$7:$7,"&lt;="&amp;AAE$8,условия!$8:$8,"&gt;="&amp;AAE$8))</f>
        <v>3420</v>
      </c>
      <c r="AAF115" s="21">
        <f>IF(AAF$8="",0,AAF99*условия!$R61*SUMIFS(условия!87:87,условия!$7:$7,"&lt;="&amp;AAF$8,условия!$8:$8,"&gt;="&amp;AAF$8))</f>
        <v>4320.0000000000009</v>
      </c>
      <c r="AAG115" s="21">
        <f>IF(AAG$8="",0,AAG99*условия!$R61*SUMIFS(условия!87:87,условия!$7:$7,"&lt;="&amp;AAG$8,условия!$8:$8,"&gt;="&amp;AAG$8))</f>
        <v>4320.0000000000009</v>
      </c>
      <c r="AAH115" s="21">
        <f>IF(AAH$8="",0,AAH99*условия!$R61*SUMIFS(условия!87:87,условия!$7:$7,"&lt;="&amp;AAH$8,условия!$8:$8,"&gt;="&amp;AAH$8))</f>
        <v>4320.0000000000009</v>
      </c>
      <c r="AAI115" s="21">
        <f>IF(AAI$8="",0,AAI99*условия!$R61*SUMIFS(условия!87:87,условия!$7:$7,"&lt;="&amp;AAI$8,условия!$8:$8,"&gt;="&amp;AAI$8))</f>
        <v>4320.0000000000009</v>
      </c>
      <c r="AAJ115" s="21">
        <f>IF(AAJ$8="",0,AAJ99*условия!$R61*SUMIFS(условия!87:87,условия!$7:$7,"&lt;="&amp;AAJ$8,условия!$8:$8,"&gt;="&amp;AAJ$8))</f>
        <v>4320.0000000000009</v>
      </c>
      <c r="AAK115" s="21">
        <f>IF(AAK$8="",0,AAK99*условия!$R61*SUMIFS(условия!87:87,условия!$7:$7,"&lt;="&amp;AAK$8,условия!$8:$8,"&gt;="&amp;AAK$8))</f>
        <v>4320.0000000000009</v>
      </c>
      <c r="AAL115" s="21">
        <f>IF(AAL$8="",0,AAL99*условия!$R61*SUMIFS(условия!87:87,условия!$7:$7,"&lt;="&amp;AAL$8,условия!$8:$8,"&gt;="&amp;AAL$8))</f>
        <v>4320.0000000000009</v>
      </c>
      <c r="AAM115" s="21">
        <f>IF(AAM$8="",0,AAM99*условия!$R61*SUMIFS(условия!87:87,условия!$7:$7,"&lt;="&amp;AAM$8,условия!$8:$8,"&gt;="&amp;AAM$8))</f>
        <v>4320.0000000000009</v>
      </c>
      <c r="AAN115" s="21">
        <f>IF(AAN$8="",0,AAN99*условия!$R61*SUMIFS(условия!87:87,условия!$7:$7,"&lt;="&amp;AAN$8,условия!$8:$8,"&gt;="&amp;AAN$8))</f>
        <v>4320.0000000000009</v>
      </c>
      <c r="AAO115" s="21">
        <f>IF(AAO$8="",0,AAO99*условия!$R61*SUMIFS(условия!87:87,условия!$7:$7,"&lt;="&amp;AAO$8,условия!$8:$8,"&gt;="&amp;AAO$8))</f>
        <v>4320.0000000000009</v>
      </c>
      <c r="AAP115" s="21">
        <f>IF(AAP$8="",0,AAP99*условия!$R61*SUMIFS(условия!87:87,условия!$7:$7,"&lt;="&amp;AAP$8,условия!$8:$8,"&gt;="&amp;AAP$8))</f>
        <v>4320.0000000000009</v>
      </c>
      <c r="AAQ115" s="21">
        <f>IF(AAQ$8="",0,AAQ99*условия!$R61*SUMIFS(условия!87:87,условия!$7:$7,"&lt;="&amp;AAQ$8,условия!$8:$8,"&gt;="&amp;AAQ$8))</f>
        <v>4320.0000000000009</v>
      </c>
      <c r="AAR115" s="21">
        <f>IF(AAR$8="",0,AAR99*условия!$R61*SUMIFS(условия!87:87,условия!$7:$7,"&lt;="&amp;AAR$8,условия!$8:$8,"&gt;="&amp;AAR$8))</f>
        <v>4320.0000000000009</v>
      </c>
      <c r="AAS115" s="21">
        <f>IF(AAS$8="",0,AAS99*условия!$R61*SUMIFS(условия!87:87,условия!$7:$7,"&lt;="&amp;AAS$8,условия!$8:$8,"&gt;="&amp;AAS$8))</f>
        <v>4320.0000000000009</v>
      </c>
      <c r="AAT115" s="21">
        <f>IF(AAT$8="",0,AAT99*условия!$R61*SUMIFS(условия!87:87,условия!$7:$7,"&lt;="&amp;AAT$8,условия!$8:$8,"&gt;="&amp;AAT$8))</f>
        <v>4320.0000000000009</v>
      </c>
      <c r="AAU115" s="21">
        <f>IF(AAU$8="",0,AAU99*условия!$R61*SUMIFS(условия!87:87,условия!$7:$7,"&lt;="&amp;AAU$8,условия!$8:$8,"&gt;="&amp;AAU$8))</f>
        <v>4320.0000000000009</v>
      </c>
      <c r="AAV115" s="21">
        <f>IF(AAV$8="",0,AAV99*условия!$R61*SUMIFS(условия!87:87,условия!$7:$7,"&lt;="&amp;AAV$8,условия!$8:$8,"&gt;="&amp;AAV$8))</f>
        <v>4320.0000000000009</v>
      </c>
      <c r="AAW115" s="21">
        <f>IF(AAW$8="",0,AAW99*условия!$R61*SUMIFS(условия!87:87,условия!$7:$7,"&lt;="&amp;AAW$8,условия!$8:$8,"&gt;="&amp;AAW$8))</f>
        <v>4320.0000000000009</v>
      </c>
      <c r="AAX115" s="21">
        <f>IF(AAX$8="",0,AAX99*условия!$R61*SUMIFS(условия!87:87,условия!$7:$7,"&lt;="&amp;AAX$8,условия!$8:$8,"&gt;="&amp;AAX$8))</f>
        <v>4320.0000000000009</v>
      </c>
      <c r="AAY115" s="21">
        <f>IF(AAY$8="",0,AAY99*условия!$R61*SUMIFS(условия!87:87,условия!$7:$7,"&lt;="&amp;AAY$8,условия!$8:$8,"&gt;="&amp;AAY$8))</f>
        <v>4320.0000000000009</v>
      </c>
      <c r="AAZ115" s="21">
        <f>IF(AAZ$8="",0,AAZ99*условия!$R61*SUMIFS(условия!87:87,условия!$7:$7,"&lt;="&amp;AAZ$8,условия!$8:$8,"&gt;="&amp;AAZ$8))</f>
        <v>4320.0000000000009</v>
      </c>
      <c r="ABA115" s="21">
        <f>IF(ABA$8="",0,ABA99*условия!$R61*SUMIFS(условия!87:87,условия!$7:$7,"&lt;="&amp;ABA$8,условия!$8:$8,"&gt;="&amp;ABA$8))</f>
        <v>4320.0000000000009</v>
      </c>
      <c r="ABB115" s="21">
        <f>IF(ABB$8="",0,ABB99*условия!$R61*SUMIFS(условия!87:87,условия!$7:$7,"&lt;="&amp;ABB$8,условия!$8:$8,"&gt;="&amp;ABB$8))</f>
        <v>4320.0000000000009</v>
      </c>
      <c r="ABC115" s="21">
        <f>IF(ABC$8="",0,ABC99*условия!$R61*SUMIFS(условия!87:87,условия!$7:$7,"&lt;="&amp;ABC$8,условия!$8:$8,"&gt;="&amp;ABC$8))</f>
        <v>4320.0000000000009</v>
      </c>
      <c r="ABD115" s="21">
        <f>IF(ABD$8="",0,ABD99*условия!$R61*SUMIFS(условия!87:87,условия!$7:$7,"&lt;="&amp;ABD$8,условия!$8:$8,"&gt;="&amp;ABD$8))</f>
        <v>4320.0000000000009</v>
      </c>
      <c r="ABE115" s="21">
        <f>IF(ABE$8="",0,ABE99*условия!$R61*SUMIFS(условия!87:87,условия!$7:$7,"&lt;="&amp;ABE$8,условия!$8:$8,"&gt;="&amp;ABE$8))</f>
        <v>4320.0000000000009</v>
      </c>
      <c r="ABF115" s="21">
        <f>IF(ABF$8="",0,ABF99*условия!$R61*SUMIFS(условия!87:87,условия!$7:$7,"&lt;="&amp;ABF$8,условия!$8:$8,"&gt;="&amp;ABF$8))</f>
        <v>4320.0000000000009</v>
      </c>
      <c r="ABG115" s="21">
        <f>IF(ABG$8="",0,ABG99*условия!$R61*SUMIFS(условия!87:87,условия!$7:$7,"&lt;="&amp;ABG$8,условия!$8:$8,"&gt;="&amp;ABG$8))</f>
        <v>4320.0000000000009</v>
      </c>
      <c r="ABH115" s="21">
        <f>IF(ABH$8="",0,ABH99*условия!$R61*SUMIFS(условия!87:87,условия!$7:$7,"&lt;="&amp;ABH$8,условия!$8:$8,"&gt;="&amp;ABH$8))</f>
        <v>4320.0000000000009</v>
      </c>
      <c r="ABI115" s="21">
        <f>IF(ABI$8="",0,ABI99*условия!$R61*SUMIFS(условия!87:87,условия!$7:$7,"&lt;="&amp;ABI$8,условия!$8:$8,"&gt;="&amp;ABI$8))</f>
        <v>4320.0000000000009</v>
      </c>
      <c r="ABJ115" s="21">
        <f>IF(ABJ$8="",0,ABJ99*условия!$R61*SUMIFS(условия!87:87,условия!$7:$7,"&lt;="&amp;ABJ$8,условия!$8:$8,"&gt;="&amp;ABJ$8))</f>
        <v>4320.0000000000009</v>
      </c>
      <c r="ABK115" s="21">
        <f>IF(ABK$8="",0,ABK99*условия!$R61*SUMIFS(условия!87:87,условия!$7:$7,"&lt;="&amp;ABK$8,условия!$8:$8,"&gt;="&amp;ABK$8))</f>
        <v>4320.0000000000009</v>
      </c>
      <c r="ABL115" s="21">
        <f>IF(ABL$8="",0,ABL99*условия!$R61*SUMIFS(условия!87:87,условия!$7:$7,"&lt;="&amp;ABL$8,условия!$8:$8,"&gt;="&amp;ABL$8))</f>
        <v>4320.0000000000009</v>
      </c>
      <c r="ABM115" s="21">
        <f>IF(ABM$8="",0,ABM99*условия!$R61*SUMIFS(условия!87:87,условия!$7:$7,"&lt;="&amp;ABM$8,условия!$8:$8,"&gt;="&amp;ABM$8))</f>
        <v>4320.0000000000009</v>
      </c>
      <c r="ABN115" s="21">
        <f>IF(ABN$8="",0,ABN99*условия!$R61*SUMIFS(условия!87:87,условия!$7:$7,"&lt;="&amp;ABN$8,условия!$8:$8,"&gt;="&amp;ABN$8))</f>
        <v>4320.0000000000009</v>
      </c>
      <c r="ABO115" s="21">
        <f>IF(ABO$8="",0,ABO99*условия!$R61*SUMIFS(условия!87:87,условия!$7:$7,"&lt;="&amp;ABO$8,условия!$8:$8,"&gt;="&amp;ABO$8))</f>
        <v>4320.0000000000009</v>
      </c>
      <c r="ABP115" s="21">
        <f>IF(ABP$8="",0,ABP99*условия!$R61*SUMIFS(условия!87:87,условия!$7:$7,"&lt;="&amp;ABP$8,условия!$8:$8,"&gt;="&amp;ABP$8))</f>
        <v>4320.0000000000009</v>
      </c>
      <c r="ABQ115" s="21">
        <f>IF(ABQ$8="",0,ABQ99*условия!$R61*SUMIFS(условия!87:87,условия!$7:$7,"&lt;="&amp;ABQ$8,условия!$8:$8,"&gt;="&amp;ABQ$8))</f>
        <v>4320.0000000000009</v>
      </c>
      <c r="ABR115" s="21">
        <f>IF(ABR$8="",0,ABR99*условия!$R61*SUMIFS(условия!87:87,условия!$7:$7,"&lt;="&amp;ABR$8,условия!$8:$8,"&gt;="&amp;ABR$8))</f>
        <v>4320.0000000000009</v>
      </c>
      <c r="ABS115" s="21">
        <f>IF(ABS$8="",0,ABS99*условия!$R61*SUMIFS(условия!87:87,условия!$7:$7,"&lt;="&amp;ABS$8,условия!$8:$8,"&gt;="&amp;ABS$8))</f>
        <v>4320.0000000000009</v>
      </c>
      <c r="ABT115" s="21">
        <f>IF(ABT$8="",0,ABT99*условия!$R61*SUMIFS(условия!87:87,условия!$7:$7,"&lt;="&amp;ABT$8,условия!$8:$8,"&gt;="&amp;ABT$8))</f>
        <v>4320.0000000000009</v>
      </c>
      <c r="ABU115" s="21">
        <f>IF(ABU$8="",0,ABU99*условия!$R61*SUMIFS(условия!87:87,условия!$7:$7,"&lt;="&amp;ABU$8,условия!$8:$8,"&gt;="&amp;ABU$8))</f>
        <v>4320.0000000000009</v>
      </c>
      <c r="ABV115" s="21">
        <f>IF(ABV$8="",0,ABV99*условия!$R61*SUMIFS(условия!87:87,условия!$7:$7,"&lt;="&amp;ABV$8,условия!$8:$8,"&gt;="&amp;ABV$8))</f>
        <v>4320.0000000000009</v>
      </c>
      <c r="ABW115" s="21">
        <f>IF(ABW$8="",0,ABW99*условия!$R61*SUMIFS(условия!87:87,условия!$7:$7,"&lt;="&amp;ABW$8,условия!$8:$8,"&gt;="&amp;ABW$8))</f>
        <v>4320.0000000000009</v>
      </c>
      <c r="ABX115" s="21">
        <f>IF(ABX$8="",0,ABX99*условия!$R61*SUMIFS(условия!87:87,условия!$7:$7,"&lt;="&amp;ABX$8,условия!$8:$8,"&gt;="&amp;ABX$8))</f>
        <v>4320.0000000000009</v>
      </c>
      <c r="ABY115" s="21">
        <f>IF(ABY$8="",0,ABY99*условия!$R61*SUMIFS(условия!87:87,условия!$7:$7,"&lt;="&amp;ABY$8,условия!$8:$8,"&gt;="&amp;ABY$8))</f>
        <v>4320.0000000000009</v>
      </c>
      <c r="ABZ115" s="21">
        <f>IF(ABZ$8="",0,ABZ99*условия!$R61*SUMIFS(условия!87:87,условия!$7:$7,"&lt;="&amp;ABZ$8,условия!$8:$8,"&gt;="&amp;ABZ$8))</f>
        <v>4320.0000000000009</v>
      </c>
      <c r="ACA115" s="21">
        <f>IF(ACA$8="",0,ACA99*условия!$R61*SUMIFS(условия!87:87,условия!$7:$7,"&lt;="&amp;ACA$8,условия!$8:$8,"&gt;="&amp;ACA$8))</f>
        <v>4320.0000000000009</v>
      </c>
      <c r="ACB115" s="21">
        <f>IF(ACB$8="",0,ACB99*условия!$R61*SUMIFS(условия!87:87,условия!$7:$7,"&lt;="&amp;ACB$8,условия!$8:$8,"&gt;="&amp;ACB$8))</f>
        <v>4320.0000000000009</v>
      </c>
      <c r="ACC115" s="21">
        <f>IF(ACC$8="",0,ACC99*условия!$R61*SUMIFS(условия!87:87,условия!$7:$7,"&lt;="&amp;ACC$8,условия!$8:$8,"&gt;="&amp;ACC$8))</f>
        <v>4320.0000000000009</v>
      </c>
      <c r="ACD115" s="21">
        <f>IF(ACD$8="",0,ACD99*условия!$R61*SUMIFS(условия!87:87,условия!$7:$7,"&lt;="&amp;ACD$8,условия!$8:$8,"&gt;="&amp;ACD$8))</f>
        <v>4320.0000000000009</v>
      </c>
      <c r="ACE115" s="21">
        <f>IF(ACE$8="",0,ACE99*условия!$R61*SUMIFS(условия!87:87,условия!$7:$7,"&lt;="&amp;ACE$8,условия!$8:$8,"&gt;="&amp;ACE$8))</f>
        <v>4320.0000000000009</v>
      </c>
      <c r="ACF115" s="21">
        <f>IF(ACF$8="",0,ACF99*условия!$R61*SUMIFS(условия!87:87,условия!$7:$7,"&lt;="&amp;ACF$8,условия!$8:$8,"&gt;="&amp;ACF$8))</f>
        <v>4320.0000000000009</v>
      </c>
      <c r="ACG115" s="21">
        <f>IF(ACG$8="",0,ACG99*условия!$R61*SUMIFS(условия!87:87,условия!$7:$7,"&lt;="&amp;ACG$8,условия!$8:$8,"&gt;="&amp;ACG$8))</f>
        <v>4320.0000000000009</v>
      </c>
      <c r="ACH115" s="21">
        <f>IF(ACH$8="",0,ACH99*условия!$R61*SUMIFS(условия!87:87,условия!$7:$7,"&lt;="&amp;ACH$8,условия!$8:$8,"&gt;="&amp;ACH$8))</f>
        <v>4320.0000000000009</v>
      </c>
      <c r="ACI115" s="21">
        <f>IF(ACI$8="",0,ACI99*условия!$R61*SUMIFS(условия!87:87,условия!$7:$7,"&lt;="&amp;ACI$8,условия!$8:$8,"&gt;="&amp;ACI$8))</f>
        <v>4320.0000000000009</v>
      </c>
      <c r="ACJ115" s="21">
        <f>IF(ACJ$8="",0,ACJ99*условия!$R61*SUMIFS(условия!87:87,условия!$7:$7,"&lt;="&amp;ACJ$8,условия!$8:$8,"&gt;="&amp;ACJ$8))</f>
        <v>4320.0000000000009</v>
      </c>
      <c r="ACK115" s="21">
        <f>IF(ACK$8="",0,ACK99*условия!$R61*SUMIFS(условия!87:87,условия!$7:$7,"&lt;="&amp;ACK$8,условия!$8:$8,"&gt;="&amp;ACK$8))</f>
        <v>4320.0000000000009</v>
      </c>
      <c r="ACL115" s="21">
        <f>IF(ACL$8="",0,ACL99*условия!$R61*SUMIFS(условия!87:87,условия!$7:$7,"&lt;="&amp;ACL$8,условия!$8:$8,"&gt;="&amp;ACL$8))</f>
        <v>4320.0000000000009</v>
      </c>
      <c r="ACM115" s="21">
        <f>IF(ACM$8="",0,ACM99*условия!$R61*SUMIFS(условия!87:87,условия!$7:$7,"&lt;="&amp;ACM$8,условия!$8:$8,"&gt;="&amp;ACM$8))</f>
        <v>4320.0000000000009</v>
      </c>
      <c r="ACN115" s="21">
        <f>IF(ACN$8="",0,ACN99*условия!$R61*SUMIFS(условия!87:87,условия!$7:$7,"&lt;="&amp;ACN$8,условия!$8:$8,"&gt;="&amp;ACN$8))</f>
        <v>4320.0000000000009</v>
      </c>
      <c r="ACO115" s="21">
        <f>IF(ACO$8="",0,ACO99*условия!$R61*SUMIFS(условия!87:87,условия!$7:$7,"&lt;="&amp;ACO$8,условия!$8:$8,"&gt;="&amp;ACO$8))</f>
        <v>4560</v>
      </c>
      <c r="ACP115" s="21">
        <f>IF(ACP$8="",0,ACP99*условия!$R61*SUMIFS(условия!87:87,условия!$7:$7,"&lt;="&amp;ACP$8,условия!$8:$8,"&gt;="&amp;ACP$8))</f>
        <v>4560</v>
      </c>
      <c r="ACQ115" s="21">
        <f>IF(ACQ$8="",0,ACQ99*условия!$R61*SUMIFS(условия!87:87,условия!$7:$7,"&lt;="&amp;ACQ$8,условия!$8:$8,"&gt;="&amp;ACQ$8))</f>
        <v>4560</v>
      </c>
      <c r="ACR115" s="21">
        <f>IF(ACR$8="",0,ACR99*условия!$R61*SUMIFS(условия!87:87,условия!$7:$7,"&lt;="&amp;ACR$8,условия!$8:$8,"&gt;="&amp;ACR$8))</f>
        <v>4560</v>
      </c>
      <c r="ACS115" s="21">
        <f>IF(ACS$8="",0,ACS99*условия!$R61*SUMIFS(условия!87:87,условия!$7:$7,"&lt;="&amp;ACS$8,условия!$8:$8,"&gt;="&amp;ACS$8))</f>
        <v>4560</v>
      </c>
      <c r="ACT115" s="21">
        <f>IF(ACT$8="",0,ACT99*условия!$R61*SUMIFS(условия!87:87,условия!$7:$7,"&lt;="&amp;ACT$8,условия!$8:$8,"&gt;="&amp;ACT$8))</f>
        <v>4560</v>
      </c>
      <c r="ACU115" s="21">
        <f>IF(ACU$8="",0,ACU99*условия!$R61*SUMIFS(условия!87:87,условия!$7:$7,"&lt;="&amp;ACU$8,условия!$8:$8,"&gt;="&amp;ACU$8))</f>
        <v>4560</v>
      </c>
      <c r="ACV115" s="21">
        <f>IF(ACV$8="",0,ACV99*условия!$R61*SUMIFS(условия!87:87,условия!$7:$7,"&lt;="&amp;ACV$8,условия!$8:$8,"&gt;="&amp;ACV$8))</f>
        <v>4560</v>
      </c>
      <c r="ACW115" s="21">
        <f>IF(ACW$8="",0,ACW99*условия!$R61*SUMIFS(условия!87:87,условия!$7:$7,"&lt;="&amp;ACW$8,условия!$8:$8,"&gt;="&amp;ACW$8))</f>
        <v>4560</v>
      </c>
      <c r="ACX115" s="21">
        <f>IF(ACX$8="",0,ACX99*условия!$R61*SUMIFS(условия!87:87,условия!$7:$7,"&lt;="&amp;ACX$8,условия!$8:$8,"&gt;="&amp;ACX$8))</f>
        <v>4560</v>
      </c>
      <c r="ACY115" s="21">
        <f>IF(ACY$8="",0,ACY99*условия!$R61*SUMIFS(условия!87:87,условия!$7:$7,"&lt;="&amp;ACY$8,условия!$8:$8,"&gt;="&amp;ACY$8))</f>
        <v>4560</v>
      </c>
      <c r="ACZ115" s="21">
        <f>IF(ACZ$8="",0,ACZ99*условия!$R61*SUMIFS(условия!87:87,условия!$7:$7,"&lt;="&amp;ACZ$8,условия!$8:$8,"&gt;="&amp;ACZ$8))</f>
        <v>4560</v>
      </c>
      <c r="ADA115" s="21">
        <f>IF(ADA$8="",0,ADA99*условия!$R61*SUMIFS(условия!87:87,условия!$7:$7,"&lt;="&amp;ADA$8,условия!$8:$8,"&gt;="&amp;ADA$8))</f>
        <v>4560</v>
      </c>
      <c r="ADB115" s="21">
        <f>IF(ADB$8="",0,ADB99*условия!$R61*SUMIFS(условия!87:87,условия!$7:$7,"&lt;="&amp;ADB$8,условия!$8:$8,"&gt;="&amp;ADB$8))</f>
        <v>4560</v>
      </c>
      <c r="ADC115" s="21">
        <f>IF(ADC$8="",0,ADC99*условия!$R61*SUMIFS(условия!87:87,условия!$7:$7,"&lt;="&amp;ADC$8,условия!$8:$8,"&gt;="&amp;ADC$8))</f>
        <v>4560</v>
      </c>
      <c r="ADD115" s="21">
        <f>IF(ADD$8="",0,ADD99*условия!$R61*SUMIFS(условия!87:87,условия!$7:$7,"&lt;="&amp;ADD$8,условия!$8:$8,"&gt;="&amp;ADD$8))</f>
        <v>4560</v>
      </c>
      <c r="ADE115" s="21">
        <f>IF(ADE$8="",0,ADE99*условия!$R61*SUMIFS(условия!87:87,условия!$7:$7,"&lt;="&amp;ADE$8,условия!$8:$8,"&gt;="&amp;ADE$8))</f>
        <v>4560</v>
      </c>
      <c r="ADF115" s="21">
        <f>IF(ADF$8="",0,ADF99*условия!$R61*SUMIFS(условия!87:87,условия!$7:$7,"&lt;="&amp;ADF$8,условия!$8:$8,"&gt;="&amp;ADF$8))</f>
        <v>4560</v>
      </c>
      <c r="ADG115" s="21">
        <f>IF(ADG$8="",0,ADG99*условия!$R61*SUMIFS(условия!87:87,условия!$7:$7,"&lt;="&amp;ADG$8,условия!$8:$8,"&gt;="&amp;ADG$8))</f>
        <v>4560</v>
      </c>
      <c r="ADH115" s="21">
        <f>IF(ADH$8="",0,ADH99*условия!$R61*SUMIFS(условия!87:87,условия!$7:$7,"&lt;="&amp;ADH$8,условия!$8:$8,"&gt;="&amp;ADH$8))</f>
        <v>4560</v>
      </c>
      <c r="ADI115" s="21">
        <f>IF(ADI$8="",0,ADI99*условия!$R61*SUMIFS(условия!87:87,условия!$7:$7,"&lt;="&amp;ADI$8,условия!$8:$8,"&gt;="&amp;ADI$8))</f>
        <v>4560</v>
      </c>
      <c r="ADJ115" s="21">
        <f>IF(ADJ$8="",0,ADJ99*условия!$R61*SUMIFS(условия!87:87,условия!$7:$7,"&lt;="&amp;ADJ$8,условия!$8:$8,"&gt;="&amp;ADJ$8))</f>
        <v>4560</v>
      </c>
      <c r="ADK115" s="21">
        <f>IF(ADK$8="",0,ADK99*условия!$R61*SUMIFS(условия!87:87,условия!$7:$7,"&lt;="&amp;ADK$8,условия!$8:$8,"&gt;="&amp;ADK$8))</f>
        <v>4560</v>
      </c>
      <c r="ADL115" s="21">
        <f>IF(ADL$8="",0,ADL99*условия!$R61*SUMIFS(условия!87:87,условия!$7:$7,"&lt;="&amp;ADL$8,условия!$8:$8,"&gt;="&amp;ADL$8))</f>
        <v>4560</v>
      </c>
      <c r="ADM115" s="21">
        <f>IF(ADM$8="",0,ADM99*условия!$R61*SUMIFS(условия!87:87,условия!$7:$7,"&lt;="&amp;ADM$8,условия!$8:$8,"&gt;="&amp;ADM$8))</f>
        <v>4560</v>
      </c>
      <c r="ADN115" s="21">
        <f>IF(ADN$8="",0,ADN99*условия!$R61*SUMIFS(условия!87:87,условия!$7:$7,"&lt;="&amp;ADN$8,условия!$8:$8,"&gt;="&amp;ADN$8))</f>
        <v>4560</v>
      </c>
      <c r="ADO115" s="21">
        <f>IF(ADO$8="",0,ADO99*условия!$R61*SUMIFS(условия!87:87,условия!$7:$7,"&lt;="&amp;ADO$8,условия!$8:$8,"&gt;="&amp;ADO$8))</f>
        <v>4560</v>
      </c>
      <c r="ADP115" s="21">
        <f>IF(ADP$8="",0,ADP99*условия!$R61*SUMIFS(условия!87:87,условия!$7:$7,"&lt;="&amp;ADP$8,условия!$8:$8,"&gt;="&amp;ADP$8))</f>
        <v>4560</v>
      </c>
      <c r="ADQ115" s="21">
        <f>IF(ADQ$8="",0,ADQ99*условия!$R61*SUMIFS(условия!87:87,условия!$7:$7,"&lt;="&amp;ADQ$8,условия!$8:$8,"&gt;="&amp;ADQ$8))</f>
        <v>4560</v>
      </c>
      <c r="ADR115" s="21">
        <f>IF(ADR$8="",0,ADR99*условия!$R61*SUMIFS(условия!87:87,условия!$7:$7,"&lt;="&amp;ADR$8,условия!$8:$8,"&gt;="&amp;ADR$8))</f>
        <v>4560</v>
      </c>
      <c r="ADS115" s="21">
        <f>IF(ADS$8="",0,ADS99*условия!$R61*SUMIFS(условия!87:87,условия!$7:$7,"&lt;="&amp;ADS$8,условия!$8:$8,"&gt;="&amp;ADS$8))</f>
        <v>4560</v>
      </c>
      <c r="ADT115" s="21">
        <f>IF(ADT$8="",0,ADT99*условия!$R61*SUMIFS(условия!87:87,условия!$7:$7,"&lt;="&amp;ADT$8,условия!$8:$8,"&gt;="&amp;ADT$8))</f>
        <v>5040</v>
      </c>
      <c r="ADU115" s="21">
        <f>IF(ADU$8="",0,ADU99*условия!$R61*SUMIFS(условия!87:87,условия!$7:$7,"&lt;="&amp;ADU$8,условия!$8:$8,"&gt;="&amp;ADU$8))</f>
        <v>5040</v>
      </c>
      <c r="ADV115" s="21">
        <f>IF(ADV$8="",0,ADV99*условия!$R61*SUMIFS(условия!87:87,условия!$7:$7,"&lt;="&amp;ADV$8,условия!$8:$8,"&gt;="&amp;ADV$8))</f>
        <v>5040</v>
      </c>
      <c r="ADW115" s="21">
        <f>IF(ADW$8="",0,ADW99*условия!$R61*SUMIFS(условия!87:87,условия!$7:$7,"&lt;="&amp;ADW$8,условия!$8:$8,"&gt;="&amp;ADW$8))</f>
        <v>5040</v>
      </c>
      <c r="ADX115" s="21">
        <f>IF(ADX$8="",0,ADX99*условия!$R61*SUMIFS(условия!87:87,условия!$7:$7,"&lt;="&amp;ADX$8,условия!$8:$8,"&gt;="&amp;ADX$8))</f>
        <v>5040</v>
      </c>
      <c r="ADY115" s="21">
        <f>IF(ADY$8="",0,ADY99*условия!$R61*SUMIFS(условия!87:87,условия!$7:$7,"&lt;="&amp;ADY$8,условия!$8:$8,"&gt;="&amp;ADY$8))</f>
        <v>5040</v>
      </c>
      <c r="ADZ115" s="21">
        <f>IF(ADZ$8="",0,ADZ99*условия!$R61*SUMIFS(условия!87:87,условия!$7:$7,"&lt;="&amp;ADZ$8,условия!$8:$8,"&gt;="&amp;ADZ$8))</f>
        <v>5040</v>
      </c>
      <c r="AEA115" s="21">
        <f>IF(AEA$8="",0,AEA99*условия!$R61*SUMIFS(условия!87:87,условия!$7:$7,"&lt;="&amp;AEA$8,условия!$8:$8,"&gt;="&amp;AEA$8))</f>
        <v>5040</v>
      </c>
      <c r="AEB115" s="21">
        <f>IF(AEB$8="",0,AEB99*условия!$R61*SUMIFS(условия!87:87,условия!$7:$7,"&lt;="&amp;AEB$8,условия!$8:$8,"&gt;="&amp;AEB$8))</f>
        <v>5040</v>
      </c>
      <c r="AEC115" s="21">
        <f>IF(AEC$8="",0,AEC99*условия!$R61*SUMIFS(условия!87:87,условия!$7:$7,"&lt;="&amp;AEC$8,условия!$8:$8,"&gt;="&amp;AEC$8))</f>
        <v>5040</v>
      </c>
      <c r="AED115" s="21">
        <f>IF(AED$8="",0,AED99*условия!$R61*SUMIFS(условия!87:87,условия!$7:$7,"&lt;="&amp;AED$8,условия!$8:$8,"&gt;="&amp;AED$8))</f>
        <v>5040</v>
      </c>
      <c r="AEE115" s="21">
        <f>IF(AEE$8="",0,AEE99*условия!$R61*SUMIFS(условия!87:87,условия!$7:$7,"&lt;="&amp;AEE$8,условия!$8:$8,"&gt;="&amp;AEE$8))</f>
        <v>5040</v>
      </c>
      <c r="AEF115" s="21">
        <f>IF(AEF$8="",0,AEF99*условия!$R61*SUMIFS(условия!87:87,условия!$7:$7,"&lt;="&amp;AEF$8,условия!$8:$8,"&gt;="&amp;AEF$8))</f>
        <v>5040</v>
      </c>
      <c r="AEG115" s="21">
        <f>IF(AEG$8="",0,AEG99*условия!$R61*SUMIFS(условия!87:87,условия!$7:$7,"&lt;="&amp;AEG$8,условия!$8:$8,"&gt;="&amp;AEG$8))</f>
        <v>5040</v>
      </c>
      <c r="AEH115" s="21">
        <f>IF(AEH$8="",0,AEH99*условия!$R61*SUMIFS(условия!87:87,условия!$7:$7,"&lt;="&amp;AEH$8,условия!$8:$8,"&gt;="&amp;AEH$8))</f>
        <v>5040</v>
      </c>
      <c r="AEI115" s="21">
        <f>IF(AEI$8="",0,AEI99*условия!$R61*SUMIFS(условия!87:87,условия!$7:$7,"&lt;="&amp;AEI$8,условия!$8:$8,"&gt;="&amp;AEI$8))</f>
        <v>5040</v>
      </c>
      <c r="AEJ115" s="21">
        <f>IF(AEJ$8="",0,AEJ99*условия!$R61*SUMIFS(условия!87:87,условия!$7:$7,"&lt;="&amp;AEJ$8,условия!$8:$8,"&gt;="&amp;AEJ$8))</f>
        <v>5040</v>
      </c>
      <c r="AEK115" s="21">
        <f>IF(AEK$8="",0,AEK99*условия!$R61*SUMIFS(условия!87:87,условия!$7:$7,"&lt;="&amp;AEK$8,условия!$8:$8,"&gt;="&amp;AEK$8))</f>
        <v>5040</v>
      </c>
      <c r="AEL115" s="21">
        <f>IF(AEL$8="",0,AEL99*условия!$R61*SUMIFS(условия!87:87,условия!$7:$7,"&lt;="&amp;AEL$8,условия!$8:$8,"&gt;="&amp;AEL$8))</f>
        <v>5040</v>
      </c>
      <c r="AEM115" s="21">
        <f>IF(AEM$8="",0,AEM99*условия!$R61*SUMIFS(условия!87:87,условия!$7:$7,"&lt;="&amp;AEM$8,условия!$8:$8,"&gt;="&amp;AEM$8))</f>
        <v>5040</v>
      </c>
      <c r="AEN115" s="21">
        <f>IF(AEN$8="",0,AEN99*условия!$R61*SUMIFS(условия!87:87,условия!$7:$7,"&lt;="&amp;AEN$8,условия!$8:$8,"&gt;="&amp;AEN$8))</f>
        <v>5040</v>
      </c>
      <c r="AEO115" s="21">
        <f>IF(AEO$8="",0,AEO99*условия!$R61*SUMIFS(условия!87:87,условия!$7:$7,"&lt;="&amp;AEO$8,условия!$8:$8,"&gt;="&amp;AEO$8))</f>
        <v>5040</v>
      </c>
      <c r="AEP115" s="21">
        <f>IF(AEP$8="",0,AEP99*условия!$R61*SUMIFS(условия!87:87,условия!$7:$7,"&lt;="&amp;AEP$8,условия!$8:$8,"&gt;="&amp;AEP$8))</f>
        <v>5040</v>
      </c>
      <c r="AEQ115" s="21">
        <f>IF(AEQ$8="",0,AEQ99*условия!$R61*SUMIFS(условия!87:87,условия!$7:$7,"&lt;="&amp;AEQ$8,условия!$8:$8,"&gt;="&amp;AEQ$8))</f>
        <v>5040</v>
      </c>
      <c r="AER115" s="21">
        <f>IF(AER$8="",0,AER99*условия!$R61*SUMIFS(условия!87:87,условия!$7:$7,"&lt;="&amp;AER$8,условия!$8:$8,"&gt;="&amp;AER$8))</f>
        <v>5040</v>
      </c>
      <c r="AES115" s="21">
        <f>IF(AES$8="",0,AES99*условия!$R61*SUMIFS(условия!87:87,условия!$7:$7,"&lt;="&amp;AES$8,условия!$8:$8,"&gt;="&amp;AES$8))</f>
        <v>5040</v>
      </c>
      <c r="AET115" s="21">
        <f>IF(AET$8="",0,AET99*условия!$R61*SUMIFS(условия!87:87,условия!$7:$7,"&lt;="&amp;AET$8,условия!$8:$8,"&gt;="&amp;AET$8))</f>
        <v>5040</v>
      </c>
      <c r="AEU115" s="21">
        <f>IF(AEU$8="",0,AEU99*условия!$R61*SUMIFS(условия!87:87,условия!$7:$7,"&lt;="&amp;AEU$8,условия!$8:$8,"&gt;="&amp;AEU$8))</f>
        <v>5040</v>
      </c>
      <c r="AEV115" s="21">
        <f>IF(AEV$8="",0,AEV99*условия!$R61*SUMIFS(условия!87:87,условия!$7:$7,"&lt;="&amp;AEV$8,условия!$8:$8,"&gt;="&amp;AEV$8))</f>
        <v>5040</v>
      </c>
      <c r="AEW115" s="21">
        <f>IF(AEW$8="",0,AEW99*условия!$R61*SUMIFS(условия!87:87,условия!$7:$7,"&lt;="&amp;AEW$8,условия!$8:$8,"&gt;="&amp;AEW$8))</f>
        <v>5040</v>
      </c>
      <c r="AEX115" s="21">
        <f>IF(AEX$8="",0,AEX99*условия!$R61*SUMIFS(условия!87:87,условия!$7:$7,"&lt;="&amp;AEX$8,условия!$8:$8,"&gt;="&amp;AEX$8))</f>
        <v>5040</v>
      </c>
      <c r="AEY115" s="21">
        <f>IF(AEY$8="",0,AEY99*условия!$R61*SUMIFS(условия!87:87,условия!$7:$7,"&lt;="&amp;AEY$8,условия!$8:$8,"&gt;="&amp;AEY$8))</f>
        <v>8280</v>
      </c>
      <c r="AEZ115" s="21">
        <f>IF(AEZ$8="",0,AEZ99*условия!$R61*SUMIFS(условия!87:87,условия!$7:$7,"&lt;="&amp;AEZ$8,условия!$8:$8,"&gt;="&amp;AEZ$8))</f>
        <v>8280</v>
      </c>
      <c r="AFA115" s="21">
        <f>IF(AFA$8="",0,AFA99*условия!$R61*SUMIFS(условия!87:87,условия!$7:$7,"&lt;="&amp;AFA$8,условия!$8:$8,"&gt;="&amp;AFA$8))</f>
        <v>8280</v>
      </c>
      <c r="AFB115" s="21">
        <f>IF(AFB$8="",0,AFB99*условия!$R61*SUMIFS(условия!87:87,условия!$7:$7,"&lt;="&amp;AFB$8,условия!$8:$8,"&gt;="&amp;AFB$8))</f>
        <v>8280</v>
      </c>
      <c r="AFC115" s="21">
        <f>IF(AFC$8="",0,AFC99*условия!$R61*SUMIFS(условия!87:87,условия!$7:$7,"&lt;="&amp;AFC$8,условия!$8:$8,"&gt;="&amp;AFC$8))</f>
        <v>8280</v>
      </c>
      <c r="AFD115" s="21">
        <f>IF(AFD$8="",0,AFD99*условия!$R61*SUMIFS(условия!87:87,условия!$7:$7,"&lt;="&amp;AFD$8,условия!$8:$8,"&gt;="&amp;AFD$8))</f>
        <v>8280</v>
      </c>
      <c r="AFE115" s="21">
        <f>IF(AFE$8="",0,AFE99*условия!$R61*SUMIFS(условия!87:87,условия!$7:$7,"&lt;="&amp;AFE$8,условия!$8:$8,"&gt;="&amp;AFE$8))</f>
        <v>8280</v>
      </c>
      <c r="AFF115" s="21">
        <f>IF(AFF$8="",0,AFF99*условия!$R61*SUMIFS(условия!87:87,условия!$7:$7,"&lt;="&amp;AFF$8,условия!$8:$8,"&gt;="&amp;AFF$8))</f>
        <v>8280</v>
      </c>
      <c r="AFG115" s="21">
        <f>IF(AFG$8="",0,AFG99*условия!$R61*SUMIFS(условия!87:87,условия!$7:$7,"&lt;="&amp;AFG$8,условия!$8:$8,"&gt;="&amp;AFG$8))</f>
        <v>8280</v>
      </c>
    </row>
    <row r="116" spans="1:839" s="42" customFormat="1" ht="6" customHeight="1" x14ac:dyDescent="0.25">
      <c r="A116" s="21"/>
      <c r="B116" s="21"/>
      <c r="C116" s="21"/>
      <c r="D116" s="52"/>
      <c r="E116" s="21"/>
      <c r="F116" s="21"/>
      <c r="G116" s="21"/>
      <c r="H116" s="21"/>
      <c r="I116" s="21"/>
      <c r="J116" s="21"/>
      <c r="K116" s="41"/>
      <c r="L116" s="21"/>
      <c r="M116" s="21"/>
      <c r="N116" s="21"/>
      <c r="O116" s="21"/>
      <c r="P116" s="21"/>
      <c r="Q116" s="4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21"/>
      <c r="JC116" s="21"/>
      <c r="JD116" s="21"/>
      <c r="JE116" s="21"/>
      <c r="JF116" s="21"/>
      <c r="JG116" s="21"/>
      <c r="JH116" s="21"/>
      <c r="JI116" s="21"/>
      <c r="JJ116" s="21"/>
      <c r="JK116" s="21"/>
      <c r="JL116" s="21"/>
      <c r="JM116" s="21"/>
      <c r="JN116" s="21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  <c r="KL116" s="21"/>
      <c r="KM116" s="21"/>
      <c r="KN116" s="21"/>
      <c r="KO116" s="21"/>
      <c r="KP116" s="21"/>
      <c r="KQ116" s="21"/>
      <c r="KR116" s="21"/>
      <c r="KS116" s="21"/>
      <c r="KT116" s="21"/>
      <c r="KU116" s="21"/>
      <c r="KV116" s="21"/>
      <c r="KW116" s="21"/>
      <c r="KX116" s="21"/>
      <c r="KY116" s="21"/>
      <c r="KZ116" s="21"/>
      <c r="LA116" s="21"/>
      <c r="LB116" s="21"/>
      <c r="LC116" s="21"/>
      <c r="LD116" s="21"/>
      <c r="LE116" s="21"/>
      <c r="LF116" s="21"/>
      <c r="LG116" s="21"/>
      <c r="LH116" s="21"/>
      <c r="LI116" s="21"/>
      <c r="LJ116" s="21"/>
      <c r="LK116" s="21"/>
      <c r="LL116" s="21"/>
      <c r="LM116" s="21"/>
      <c r="LN116" s="21"/>
      <c r="LO116" s="21"/>
      <c r="LP116" s="21"/>
      <c r="LQ116" s="21"/>
      <c r="LR116" s="21"/>
      <c r="LS116" s="21"/>
      <c r="LT116" s="21"/>
      <c r="LU116" s="21"/>
      <c r="LV116" s="21"/>
      <c r="LW116" s="21"/>
      <c r="LX116" s="21"/>
      <c r="LY116" s="21"/>
      <c r="LZ116" s="21"/>
      <c r="MA116" s="21"/>
      <c r="MB116" s="21"/>
      <c r="MC116" s="21"/>
      <c r="MD116" s="21"/>
      <c r="ME116" s="21"/>
      <c r="MF116" s="21"/>
      <c r="MG116" s="21"/>
      <c r="MH116" s="21"/>
      <c r="MI116" s="21"/>
      <c r="MJ116" s="21"/>
      <c r="MK116" s="21"/>
      <c r="ML116" s="21"/>
      <c r="MM116" s="21"/>
      <c r="MN116" s="21"/>
      <c r="MO116" s="21"/>
      <c r="MP116" s="21"/>
      <c r="MQ116" s="21"/>
      <c r="MR116" s="21"/>
      <c r="MS116" s="21"/>
      <c r="MT116" s="21"/>
      <c r="MU116" s="21"/>
      <c r="MV116" s="21"/>
      <c r="MW116" s="21"/>
      <c r="MX116" s="21"/>
      <c r="MY116" s="21"/>
      <c r="MZ116" s="21"/>
      <c r="NA116" s="21"/>
      <c r="NB116" s="21"/>
      <c r="NC116" s="21"/>
      <c r="ND116" s="21"/>
      <c r="NE116" s="21"/>
      <c r="NF116" s="21"/>
      <c r="NG116" s="21"/>
      <c r="NH116" s="21"/>
      <c r="NI116" s="21"/>
      <c r="NJ116" s="21"/>
      <c r="NK116" s="21"/>
      <c r="NL116" s="21"/>
      <c r="NM116" s="21"/>
      <c r="NN116" s="21"/>
      <c r="NO116" s="21"/>
      <c r="NP116" s="21"/>
      <c r="NQ116" s="21"/>
      <c r="NR116" s="21"/>
      <c r="NS116" s="21"/>
      <c r="NT116" s="21"/>
      <c r="NU116" s="21"/>
      <c r="NV116" s="21"/>
      <c r="NW116" s="21"/>
      <c r="NX116" s="21"/>
      <c r="NY116" s="21"/>
      <c r="NZ116" s="21"/>
      <c r="OA116" s="21"/>
      <c r="OB116" s="21"/>
      <c r="OC116" s="21"/>
      <c r="OD116" s="21"/>
      <c r="OE116" s="21"/>
      <c r="OF116" s="21"/>
      <c r="OG116" s="21"/>
      <c r="OH116" s="21"/>
      <c r="OI116" s="21"/>
      <c r="OJ116" s="21"/>
      <c r="OK116" s="21"/>
      <c r="OL116" s="21"/>
      <c r="OM116" s="21"/>
      <c r="ON116" s="21"/>
      <c r="OO116" s="21"/>
      <c r="OP116" s="21"/>
      <c r="OQ116" s="21"/>
      <c r="OR116" s="21"/>
      <c r="OS116" s="21"/>
      <c r="OT116" s="21"/>
      <c r="OU116" s="21"/>
      <c r="OV116" s="21"/>
      <c r="OW116" s="21"/>
      <c r="OX116" s="21"/>
      <c r="OY116" s="21"/>
      <c r="OZ116" s="21"/>
      <c r="PA116" s="21"/>
      <c r="PB116" s="21"/>
      <c r="PC116" s="21"/>
      <c r="PD116" s="21"/>
      <c r="PE116" s="21"/>
      <c r="PF116" s="21"/>
      <c r="PG116" s="21"/>
      <c r="PH116" s="21"/>
      <c r="PI116" s="21"/>
      <c r="PJ116" s="21"/>
      <c r="PK116" s="21"/>
      <c r="PL116" s="21"/>
      <c r="PM116" s="21"/>
      <c r="PN116" s="21"/>
      <c r="PO116" s="21"/>
      <c r="PP116" s="21"/>
      <c r="PQ116" s="21"/>
      <c r="PR116" s="21"/>
      <c r="PS116" s="21"/>
      <c r="PT116" s="21"/>
      <c r="PU116" s="21"/>
      <c r="PV116" s="21"/>
      <c r="PW116" s="21"/>
      <c r="PX116" s="21"/>
      <c r="PY116" s="21"/>
      <c r="PZ116" s="21"/>
      <c r="QA116" s="21"/>
      <c r="QB116" s="21"/>
      <c r="QC116" s="21"/>
      <c r="QD116" s="21"/>
      <c r="QE116" s="21"/>
      <c r="QF116" s="21"/>
      <c r="QG116" s="21"/>
      <c r="QH116" s="21"/>
      <c r="QI116" s="21"/>
      <c r="QJ116" s="21"/>
      <c r="QK116" s="21"/>
      <c r="QL116" s="21"/>
      <c r="QM116" s="21"/>
      <c r="QN116" s="21"/>
      <c r="QO116" s="21"/>
      <c r="QP116" s="21"/>
      <c r="QQ116" s="21"/>
      <c r="QR116" s="21"/>
      <c r="QS116" s="21"/>
      <c r="QT116" s="21"/>
      <c r="QU116" s="21"/>
      <c r="QV116" s="21"/>
      <c r="QW116" s="21"/>
      <c r="QX116" s="21"/>
      <c r="QY116" s="21"/>
      <c r="QZ116" s="21"/>
      <c r="RA116" s="21"/>
      <c r="RB116" s="21"/>
      <c r="RC116" s="21"/>
      <c r="RD116" s="21"/>
      <c r="RE116" s="21"/>
      <c r="RF116" s="21"/>
      <c r="RG116" s="21"/>
      <c r="RH116" s="21"/>
      <c r="RI116" s="21"/>
      <c r="RJ116" s="21"/>
      <c r="RK116" s="21"/>
      <c r="RL116" s="21"/>
      <c r="RM116" s="21"/>
      <c r="RN116" s="21"/>
      <c r="RO116" s="21"/>
      <c r="RP116" s="21"/>
      <c r="RQ116" s="21"/>
      <c r="RR116" s="21"/>
      <c r="RS116" s="21"/>
      <c r="RT116" s="21"/>
      <c r="RU116" s="21"/>
      <c r="RV116" s="21"/>
      <c r="RW116" s="21"/>
      <c r="RX116" s="21"/>
      <c r="RY116" s="21"/>
      <c r="RZ116" s="21"/>
      <c r="SA116" s="21"/>
      <c r="SB116" s="21"/>
      <c r="SC116" s="21"/>
      <c r="SD116" s="21"/>
      <c r="SE116" s="21"/>
      <c r="SF116" s="21"/>
      <c r="SG116" s="21"/>
      <c r="SH116" s="21"/>
      <c r="SI116" s="21"/>
      <c r="SJ116" s="21"/>
      <c r="SK116" s="21"/>
      <c r="SL116" s="21"/>
      <c r="SM116" s="21"/>
      <c r="SN116" s="21"/>
      <c r="SO116" s="21"/>
      <c r="SP116" s="21"/>
      <c r="SQ116" s="21"/>
      <c r="SR116" s="21"/>
      <c r="SS116" s="21"/>
      <c r="ST116" s="21"/>
      <c r="SU116" s="21"/>
      <c r="SV116" s="21"/>
      <c r="SW116" s="21"/>
      <c r="SX116" s="21"/>
      <c r="SY116" s="21"/>
      <c r="SZ116" s="21"/>
      <c r="TA116" s="21"/>
      <c r="TB116" s="21"/>
      <c r="TC116" s="21"/>
      <c r="TD116" s="21"/>
      <c r="TE116" s="21"/>
      <c r="TF116" s="21"/>
      <c r="TG116" s="21"/>
      <c r="TH116" s="21"/>
      <c r="TI116" s="21"/>
      <c r="TJ116" s="21"/>
      <c r="TK116" s="21"/>
      <c r="TL116" s="21"/>
      <c r="TM116" s="21"/>
      <c r="TN116" s="21"/>
      <c r="TO116" s="21"/>
      <c r="TP116" s="21"/>
      <c r="TQ116" s="21"/>
      <c r="TR116" s="21"/>
      <c r="TS116" s="21"/>
      <c r="TT116" s="21"/>
      <c r="TU116" s="21"/>
      <c r="TV116" s="21"/>
      <c r="TW116" s="21"/>
      <c r="TX116" s="21"/>
      <c r="TY116" s="21"/>
      <c r="TZ116" s="21"/>
      <c r="UA116" s="21"/>
      <c r="UB116" s="21"/>
      <c r="UC116" s="21"/>
      <c r="UD116" s="21"/>
      <c r="UE116" s="21"/>
      <c r="UF116" s="21"/>
      <c r="UG116" s="21"/>
      <c r="UH116" s="21"/>
      <c r="UI116" s="21"/>
      <c r="UJ116" s="21"/>
      <c r="UK116" s="21"/>
      <c r="UL116" s="21"/>
      <c r="UM116" s="21"/>
      <c r="UN116" s="21"/>
      <c r="UO116" s="21"/>
      <c r="UP116" s="21"/>
      <c r="UQ116" s="21"/>
      <c r="UR116" s="21"/>
      <c r="US116" s="21"/>
      <c r="UT116" s="21"/>
      <c r="UU116" s="21"/>
      <c r="UV116" s="21"/>
      <c r="UW116" s="21"/>
      <c r="UX116" s="21"/>
      <c r="UY116" s="21"/>
      <c r="UZ116" s="21"/>
      <c r="VA116" s="21"/>
      <c r="VB116" s="21"/>
      <c r="VC116" s="21"/>
      <c r="VD116" s="21"/>
      <c r="VE116" s="21"/>
      <c r="VF116" s="21"/>
      <c r="VG116" s="21"/>
      <c r="VH116" s="21"/>
      <c r="VI116" s="21"/>
      <c r="VJ116" s="21"/>
      <c r="VK116" s="21"/>
      <c r="VL116" s="21"/>
      <c r="VM116" s="21"/>
      <c r="VN116" s="21"/>
      <c r="VO116" s="21"/>
      <c r="VP116" s="21"/>
      <c r="VQ116" s="21"/>
      <c r="VR116" s="21"/>
      <c r="VS116" s="21"/>
      <c r="VT116" s="21"/>
      <c r="VU116" s="21"/>
      <c r="VV116" s="21"/>
      <c r="VW116" s="21"/>
      <c r="VX116" s="21"/>
      <c r="VY116" s="21"/>
      <c r="VZ116" s="21"/>
      <c r="WA116" s="21"/>
      <c r="WB116" s="21"/>
      <c r="WC116" s="21"/>
      <c r="WD116" s="21"/>
      <c r="WE116" s="21"/>
      <c r="WF116" s="21"/>
      <c r="WG116" s="21"/>
      <c r="WH116" s="21"/>
      <c r="WI116" s="21"/>
      <c r="WJ116" s="21"/>
      <c r="WK116" s="21"/>
      <c r="WL116" s="21"/>
      <c r="WM116" s="21"/>
      <c r="WN116" s="21"/>
      <c r="WO116" s="21"/>
      <c r="WP116" s="21"/>
      <c r="WQ116" s="21"/>
      <c r="WR116" s="21"/>
      <c r="WS116" s="21"/>
      <c r="WT116" s="21"/>
      <c r="WU116" s="21"/>
      <c r="WV116" s="21"/>
      <c r="WW116" s="21"/>
      <c r="WX116" s="21"/>
      <c r="WY116" s="21"/>
      <c r="WZ116" s="21"/>
      <c r="XA116" s="21"/>
      <c r="XB116" s="21"/>
      <c r="XC116" s="21"/>
      <c r="XD116" s="21"/>
      <c r="XE116" s="21"/>
      <c r="XF116" s="21"/>
      <c r="XG116" s="21"/>
      <c r="XH116" s="21"/>
      <c r="XI116" s="21"/>
      <c r="XJ116" s="21"/>
      <c r="XK116" s="21"/>
      <c r="XL116" s="21"/>
      <c r="XM116" s="21"/>
      <c r="XN116" s="21"/>
      <c r="XO116" s="21"/>
      <c r="XP116" s="21"/>
      <c r="XQ116" s="21"/>
      <c r="XR116" s="21"/>
      <c r="XS116" s="21"/>
      <c r="XT116" s="21"/>
      <c r="XU116" s="21"/>
      <c r="XV116" s="21"/>
      <c r="XW116" s="21"/>
      <c r="XX116" s="21"/>
      <c r="XY116" s="21"/>
      <c r="XZ116" s="21"/>
      <c r="YA116" s="21"/>
      <c r="YB116" s="21"/>
      <c r="YC116" s="21"/>
      <c r="YD116" s="21"/>
      <c r="YE116" s="21"/>
      <c r="YF116" s="21"/>
      <c r="YG116" s="21"/>
      <c r="YH116" s="21"/>
      <c r="YI116" s="21"/>
      <c r="YJ116" s="21"/>
      <c r="YK116" s="21"/>
      <c r="YL116" s="21"/>
      <c r="YM116" s="21"/>
      <c r="YN116" s="21"/>
      <c r="YO116" s="21"/>
      <c r="YP116" s="21"/>
      <c r="YQ116" s="21"/>
      <c r="YR116" s="21"/>
      <c r="YS116" s="21"/>
      <c r="YT116" s="21"/>
      <c r="YU116" s="21"/>
      <c r="YV116" s="21"/>
      <c r="YW116" s="21"/>
      <c r="YX116" s="21"/>
      <c r="YY116" s="21"/>
      <c r="YZ116" s="21"/>
      <c r="ZA116" s="21"/>
      <c r="ZB116" s="21"/>
      <c r="ZC116" s="21"/>
      <c r="ZD116" s="21"/>
      <c r="ZE116" s="21"/>
      <c r="ZF116" s="21"/>
      <c r="ZG116" s="21"/>
      <c r="ZH116" s="21"/>
      <c r="ZI116" s="21"/>
      <c r="ZJ116" s="21"/>
      <c r="ZK116" s="21"/>
      <c r="ZL116" s="21"/>
      <c r="ZM116" s="21"/>
      <c r="ZN116" s="21"/>
      <c r="ZO116" s="21"/>
      <c r="ZP116" s="21"/>
      <c r="ZQ116" s="21"/>
      <c r="ZR116" s="21"/>
      <c r="ZS116" s="21"/>
      <c r="ZT116" s="21"/>
      <c r="ZU116" s="21"/>
      <c r="ZV116" s="21"/>
      <c r="ZW116" s="21"/>
      <c r="ZX116" s="21"/>
      <c r="ZY116" s="21"/>
      <c r="ZZ116" s="21"/>
      <c r="AAA116" s="21"/>
      <c r="AAB116" s="21"/>
      <c r="AAC116" s="21"/>
      <c r="AAD116" s="21"/>
      <c r="AAE116" s="21"/>
      <c r="AAF116" s="21"/>
      <c r="AAG116" s="21"/>
      <c r="AAH116" s="21"/>
      <c r="AAI116" s="21"/>
      <c r="AAJ116" s="21"/>
      <c r="AAK116" s="21"/>
      <c r="AAL116" s="21"/>
      <c r="AAM116" s="21"/>
      <c r="AAN116" s="21"/>
      <c r="AAO116" s="21"/>
      <c r="AAP116" s="21"/>
      <c r="AAQ116" s="21"/>
      <c r="AAR116" s="21"/>
      <c r="AAS116" s="21"/>
      <c r="AAT116" s="21"/>
      <c r="AAU116" s="21"/>
      <c r="AAV116" s="21"/>
      <c r="AAW116" s="21"/>
      <c r="AAX116" s="21"/>
      <c r="AAY116" s="21"/>
      <c r="AAZ116" s="21"/>
      <c r="ABA116" s="21"/>
      <c r="ABB116" s="21"/>
      <c r="ABC116" s="21"/>
      <c r="ABD116" s="21"/>
      <c r="ABE116" s="21"/>
      <c r="ABF116" s="21"/>
      <c r="ABG116" s="21"/>
      <c r="ABH116" s="21"/>
      <c r="ABI116" s="21"/>
      <c r="ABJ116" s="21"/>
      <c r="ABK116" s="21"/>
      <c r="ABL116" s="21"/>
      <c r="ABM116" s="21"/>
      <c r="ABN116" s="21"/>
      <c r="ABO116" s="21"/>
      <c r="ABP116" s="21"/>
      <c r="ABQ116" s="21"/>
      <c r="ABR116" s="21"/>
      <c r="ABS116" s="21"/>
      <c r="ABT116" s="21"/>
      <c r="ABU116" s="21"/>
      <c r="ABV116" s="21"/>
      <c r="ABW116" s="21"/>
      <c r="ABX116" s="21"/>
      <c r="ABY116" s="21"/>
      <c r="ABZ116" s="21"/>
      <c r="ACA116" s="21"/>
      <c r="ACB116" s="21"/>
      <c r="ACC116" s="21"/>
      <c r="ACD116" s="21"/>
      <c r="ACE116" s="21"/>
      <c r="ACF116" s="21"/>
      <c r="ACG116" s="21"/>
      <c r="ACH116" s="21"/>
      <c r="ACI116" s="21"/>
      <c r="ACJ116" s="21"/>
      <c r="ACK116" s="21"/>
      <c r="ACL116" s="21"/>
      <c r="ACM116" s="21"/>
      <c r="ACN116" s="21"/>
      <c r="ACO116" s="21"/>
      <c r="ACP116" s="21"/>
      <c r="ACQ116" s="21"/>
      <c r="ACR116" s="21"/>
      <c r="ACS116" s="21"/>
      <c r="ACT116" s="21"/>
      <c r="ACU116" s="21"/>
      <c r="ACV116" s="21"/>
      <c r="ACW116" s="21"/>
      <c r="ACX116" s="21"/>
      <c r="ACY116" s="21"/>
      <c r="ACZ116" s="21"/>
      <c r="ADA116" s="21"/>
      <c r="ADB116" s="21"/>
      <c r="ADC116" s="21"/>
      <c r="ADD116" s="21"/>
      <c r="ADE116" s="21"/>
      <c r="ADF116" s="21"/>
      <c r="ADG116" s="21"/>
      <c r="ADH116" s="21"/>
      <c r="ADI116" s="21"/>
      <c r="ADJ116" s="21"/>
      <c r="ADK116" s="21"/>
      <c r="ADL116" s="21"/>
      <c r="ADM116" s="21"/>
      <c r="ADN116" s="21"/>
      <c r="ADO116" s="21"/>
      <c r="ADP116" s="21"/>
      <c r="ADQ116" s="21"/>
      <c r="ADR116" s="21"/>
      <c r="ADS116" s="21"/>
      <c r="ADT116" s="21"/>
      <c r="ADU116" s="21"/>
      <c r="ADV116" s="21"/>
      <c r="ADW116" s="21"/>
      <c r="ADX116" s="21"/>
      <c r="ADY116" s="21"/>
      <c r="ADZ116" s="21"/>
      <c r="AEA116" s="21"/>
      <c r="AEB116" s="21"/>
      <c r="AEC116" s="21"/>
      <c r="AED116" s="21"/>
      <c r="AEE116" s="21"/>
      <c r="AEF116" s="21"/>
      <c r="AEG116" s="21"/>
      <c r="AEH116" s="21"/>
      <c r="AEI116" s="21"/>
      <c r="AEJ116" s="21"/>
      <c r="AEK116" s="21"/>
      <c r="AEL116" s="21"/>
      <c r="AEM116" s="21"/>
      <c r="AEN116" s="21"/>
      <c r="AEO116" s="21"/>
      <c r="AEP116" s="21"/>
      <c r="AEQ116" s="21"/>
      <c r="AER116" s="21"/>
      <c r="AES116" s="21"/>
      <c r="AET116" s="21"/>
      <c r="AEU116" s="21"/>
      <c r="AEV116" s="21"/>
      <c r="AEW116" s="21"/>
      <c r="AEX116" s="21"/>
      <c r="AEY116" s="21"/>
      <c r="AEZ116" s="21"/>
      <c r="AFA116" s="21"/>
      <c r="AFB116" s="21"/>
      <c r="AFC116" s="21"/>
      <c r="AFD116" s="21"/>
      <c r="AFE116" s="21"/>
      <c r="AFF116" s="21"/>
      <c r="AFG116" s="21"/>
    </row>
    <row r="117" spans="1:839" s="42" customFormat="1" x14ac:dyDescent="0.25">
      <c r="A117" s="21"/>
      <c r="B117" s="21"/>
      <c r="C117" s="21"/>
      <c r="D117" s="52"/>
      <c r="E117" s="21" t="str">
        <f>структура!$G$46</f>
        <v>даты возврата просроч. займов</v>
      </c>
      <c r="F117" s="21"/>
      <c r="G117" s="21" t="str">
        <f>структура!$J$10</f>
        <v>повторный заем</v>
      </c>
      <c r="H117" s="21"/>
      <c r="I117" s="21" t="str">
        <f>IF($E117="","",INDEX(структура!$H$10:$H$153,SUMIFS(структура!$C$10:$C$153,структура!$G$10:$G$153,$E117)))</f>
        <v>дата</v>
      </c>
      <c r="J117" s="21"/>
      <c r="K117" s="41"/>
      <c r="L117" s="21"/>
      <c r="M117" s="21"/>
      <c r="N117" s="21"/>
      <c r="O117" s="21"/>
      <c r="P117" s="21"/>
      <c r="Q117" s="41"/>
      <c r="R117" s="13">
        <f>IF(R$8="",0,R91+SUMIFS(условия!85:85,условия!$7:$7,"&lt;="&amp;R$8,условия!$8:$8,"&gt;="&amp;R$8))</f>
        <v>44418</v>
      </c>
      <c r="S117" s="13">
        <f>IF(S$8="",0,S91+SUMIFS(условия!85:85,условия!$7:$7,"&lt;="&amp;S$8,условия!$8:$8,"&gt;="&amp;S$8))</f>
        <v>44419</v>
      </c>
      <c r="T117" s="13">
        <f>IF(T$8="",0,T91+SUMIFS(условия!85:85,условия!$7:$7,"&lt;="&amp;T$8,условия!$8:$8,"&gt;="&amp;T$8))</f>
        <v>44420</v>
      </c>
      <c r="U117" s="13">
        <f>IF(U$8="",0,U91+SUMIFS(условия!85:85,условия!$7:$7,"&lt;="&amp;U$8,условия!$8:$8,"&gt;="&amp;U$8))</f>
        <v>44421</v>
      </c>
      <c r="V117" s="13">
        <f>IF(V$8="",0,V91+SUMIFS(условия!85:85,условия!$7:$7,"&lt;="&amp;V$8,условия!$8:$8,"&gt;="&amp;V$8))</f>
        <v>44422</v>
      </c>
      <c r="W117" s="13">
        <f>IF(W$8="",0,W91+SUMIFS(условия!85:85,условия!$7:$7,"&lt;="&amp;W$8,условия!$8:$8,"&gt;="&amp;W$8))</f>
        <v>44423</v>
      </c>
      <c r="X117" s="13">
        <f>IF(X$8="",0,X91+SUMIFS(условия!85:85,условия!$7:$7,"&lt;="&amp;X$8,условия!$8:$8,"&gt;="&amp;X$8))</f>
        <v>44424</v>
      </c>
      <c r="Y117" s="13">
        <f>IF(Y$8="",0,Y91+SUMIFS(условия!85:85,условия!$7:$7,"&lt;="&amp;Y$8,условия!$8:$8,"&gt;="&amp;Y$8))</f>
        <v>44425</v>
      </c>
      <c r="Z117" s="13">
        <f>IF(Z$8="",0,Z91+SUMIFS(условия!85:85,условия!$7:$7,"&lt;="&amp;Z$8,условия!$8:$8,"&gt;="&amp;Z$8))</f>
        <v>44426</v>
      </c>
      <c r="AA117" s="13">
        <f>IF(AA$8="",0,AA91+SUMIFS(условия!85:85,условия!$7:$7,"&lt;="&amp;AA$8,условия!$8:$8,"&gt;="&amp;AA$8))</f>
        <v>44427</v>
      </c>
      <c r="AB117" s="13">
        <f>IF(AB$8="",0,AB91+SUMIFS(условия!85:85,условия!$7:$7,"&lt;="&amp;AB$8,условия!$8:$8,"&gt;="&amp;AB$8))</f>
        <v>44428</v>
      </c>
      <c r="AC117" s="13">
        <f>IF(AC$8="",0,AC91+SUMIFS(условия!85:85,условия!$7:$7,"&lt;="&amp;AC$8,условия!$8:$8,"&gt;="&amp;AC$8))</f>
        <v>44429</v>
      </c>
      <c r="AD117" s="13">
        <f>IF(AD$8="",0,AD91+SUMIFS(условия!85:85,условия!$7:$7,"&lt;="&amp;AD$8,условия!$8:$8,"&gt;="&amp;AD$8))</f>
        <v>44430</v>
      </c>
      <c r="AE117" s="13">
        <f>IF(AE$8="",0,AE91+SUMIFS(условия!85:85,условия!$7:$7,"&lt;="&amp;AE$8,условия!$8:$8,"&gt;="&amp;AE$8))</f>
        <v>44431</v>
      </c>
      <c r="AF117" s="13">
        <f>IF(AF$8="",0,AF91+SUMIFS(условия!85:85,условия!$7:$7,"&lt;="&amp;AF$8,условия!$8:$8,"&gt;="&amp;AF$8))</f>
        <v>44432</v>
      </c>
      <c r="AG117" s="13">
        <f>IF(AG$8="",0,AG91+SUMIFS(условия!85:85,условия!$7:$7,"&lt;="&amp;AG$8,условия!$8:$8,"&gt;="&amp;AG$8))</f>
        <v>44433</v>
      </c>
      <c r="AH117" s="13">
        <f>IF(AH$8="",0,AH91+SUMIFS(условия!85:85,условия!$7:$7,"&lt;="&amp;AH$8,условия!$8:$8,"&gt;="&amp;AH$8))</f>
        <v>44434</v>
      </c>
      <c r="AI117" s="13">
        <f>IF(AI$8="",0,AI91+SUMIFS(условия!85:85,условия!$7:$7,"&lt;="&amp;AI$8,условия!$8:$8,"&gt;="&amp;AI$8))</f>
        <v>44435</v>
      </c>
      <c r="AJ117" s="13">
        <f>IF(AJ$8="",0,AJ91+SUMIFS(условия!85:85,условия!$7:$7,"&lt;="&amp;AJ$8,условия!$8:$8,"&gt;="&amp;AJ$8))</f>
        <v>44436</v>
      </c>
      <c r="AK117" s="13">
        <f>IF(AK$8="",0,AK91+SUMIFS(условия!85:85,условия!$7:$7,"&lt;="&amp;AK$8,условия!$8:$8,"&gt;="&amp;AK$8))</f>
        <v>44437</v>
      </c>
      <c r="AL117" s="13">
        <f>IF(AL$8="",0,AL91+SUMIFS(условия!85:85,условия!$7:$7,"&lt;="&amp;AL$8,условия!$8:$8,"&gt;="&amp;AL$8))</f>
        <v>44438</v>
      </c>
      <c r="AM117" s="13">
        <f>IF(AM$8="",0,AM91+SUMIFS(условия!85:85,условия!$7:$7,"&lt;="&amp;AM$8,условия!$8:$8,"&gt;="&amp;AM$8))</f>
        <v>44439</v>
      </c>
      <c r="AN117" s="13">
        <f>IF(AN$8="",0,AN91+SUMIFS(условия!85:85,условия!$7:$7,"&lt;="&amp;AN$8,условия!$8:$8,"&gt;="&amp;AN$8))</f>
        <v>44440</v>
      </c>
      <c r="AO117" s="13">
        <f>IF(AO$8="",0,AO91+SUMIFS(условия!85:85,условия!$7:$7,"&lt;="&amp;AO$8,условия!$8:$8,"&gt;="&amp;AO$8))</f>
        <v>44441</v>
      </c>
      <c r="AP117" s="13">
        <f>IF(AP$8="",0,AP91+SUMIFS(условия!85:85,условия!$7:$7,"&lt;="&amp;AP$8,условия!$8:$8,"&gt;="&amp;AP$8))</f>
        <v>44442</v>
      </c>
      <c r="AQ117" s="13">
        <f>IF(AQ$8="",0,AQ91+SUMIFS(условия!85:85,условия!$7:$7,"&lt;="&amp;AQ$8,условия!$8:$8,"&gt;="&amp;AQ$8))</f>
        <v>44443</v>
      </c>
      <c r="AR117" s="13">
        <f>IF(AR$8="",0,AR91+SUMIFS(условия!85:85,условия!$7:$7,"&lt;="&amp;AR$8,условия!$8:$8,"&gt;="&amp;AR$8))</f>
        <v>44444</v>
      </c>
      <c r="AS117" s="13">
        <f>IF(AS$8="",0,AS91+SUMIFS(условия!85:85,условия!$7:$7,"&lt;="&amp;AS$8,условия!$8:$8,"&gt;="&amp;AS$8))</f>
        <v>44445</v>
      </c>
      <c r="AT117" s="13">
        <f>IF(AT$8="",0,AT91+SUMIFS(условия!85:85,условия!$7:$7,"&lt;="&amp;AT$8,условия!$8:$8,"&gt;="&amp;AT$8))</f>
        <v>44446</v>
      </c>
      <c r="AU117" s="13">
        <f>IF(AU$8="",0,AU91+SUMIFS(условия!85:85,условия!$7:$7,"&lt;="&amp;AU$8,условия!$8:$8,"&gt;="&amp;AU$8))</f>
        <v>44447</v>
      </c>
      <c r="AV117" s="13">
        <f>IF(AV$8="",0,AV91+SUMIFS(условия!85:85,условия!$7:$7,"&lt;="&amp;AV$8,условия!$8:$8,"&gt;="&amp;AV$8))</f>
        <v>44448</v>
      </c>
      <c r="AW117" s="13">
        <f>IF(AW$8="",0,AW91+SUMIFS(условия!85:85,условия!$7:$7,"&lt;="&amp;AW$8,условия!$8:$8,"&gt;="&amp;AW$8))</f>
        <v>44449</v>
      </c>
      <c r="AX117" s="13">
        <f>IF(AX$8="",0,AX91+SUMIFS(условия!85:85,условия!$7:$7,"&lt;="&amp;AX$8,условия!$8:$8,"&gt;="&amp;AX$8))</f>
        <v>44450</v>
      </c>
      <c r="AY117" s="13">
        <f>IF(AY$8="",0,AY91+SUMIFS(условия!85:85,условия!$7:$7,"&lt;="&amp;AY$8,условия!$8:$8,"&gt;="&amp;AY$8))</f>
        <v>44451</v>
      </c>
      <c r="AZ117" s="13">
        <f>IF(AZ$8="",0,AZ91+SUMIFS(условия!85:85,условия!$7:$7,"&lt;="&amp;AZ$8,условия!$8:$8,"&gt;="&amp;AZ$8))</f>
        <v>44452</v>
      </c>
      <c r="BA117" s="13">
        <f>IF(BA$8="",0,BA91+SUMIFS(условия!85:85,условия!$7:$7,"&lt;="&amp;BA$8,условия!$8:$8,"&gt;="&amp;BA$8))</f>
        <v>44453</v>
      </c>
      <c r="BB117" s="13">
        <f>IF(BB$8="",0,BB91+SUMIFS(условия!85:85,условия!$7:$7,"&lt;="&amp;BB$8,условия!$8:$8,"&gt;="&amp;BB$8))</f>
        <v>44454</v>
      </c>
      <c r="BC117" s="13">
        <f>IF(BC$8="",0,BC91+SUMIFS(условия!85:85,условия!$7:$7,"&lt;="&amp;BC$8,условия!$8:$8,"&gt;="&amp;BC$8))</f>
        <v>44455</v>
      </c>
      <c r="BD117" s="13">
        <f>IF(BD$8="",0,BD91+SUMIFS(условия!85:85,условия!$7:$7,"&lt;="&amp;BD$8,условия!$8:$8,"&gt;="&amp;BD$8))</f>
        <v>44456</v>
      </c>
      <c r="BE117" s="13">
        <f>IF(BE$8="",0,BE91+SUMIFS(условия!85:85,условия!$7:$7,"&lt;="&amp;BE$8,условия!$8:$8,"&gt;="&amp;BE$8))</f>
        <v>44457</v>
      </c>
      <c r="BF117" s="13">
        <f>IF(BF$8="",0,BF91+SUMIFS(условия!85:85,условия!$7:$7,"&lt;="&amp;BF$8,условия!$8:$8,"&gt;="&amp;BF$8))</f>
        <v>44458</v>
      </c>
      <c r="BG117" s="13">
        <f>IF(BG$8="",0,BG91+SUMIFS(условия!85:85,условия!$7:$7,"&lt;="&amp;BG$8,условия!$8:$8,"&gt;="&amp;BG$8))</f>
        <v>44459</v>
      </c>
      <c r="BH117" s="13">
        <f>IF(BH$8="",0,BH91+SUMIFS(условия!85:85,условия!$7:$7,"&lt;="&amp;BH$8,условия!$8:$8,"&gt;="&amp;BH$8))</f>
        <v>44460</v>
      </c>
      <c r="BI117" s="13">
        <f>IF(BI$8="",0,BI91+SUMIFS(условия!85:85,условия!$7:$7,"&lt;="&amp;BI$8,условия!$8:$8,"&gt;="&amp;BI$8))</f>
        <v>44461</v>
      </c>
      <c r="BJ117" s="13">
        <f>IF(BJ$8="",0,BJ91+SUMIFS(условия!85:85,условия!$7:$7,"&lt;="&amp;BJ$8,условия!$8:$8,"&gt;="&amp;BJ$8))</f>
        <v>44462</v>
      </c>
      <c r="BK117" s="13">
        <f>IF(BK$8="",0,BK91+SUMIFS(условия!85:85,условия!$7:$7,"&lt;="&amp;BK$8,условия!$8:$8,"&gt;="&amp;BK$8))</f>
        <v>44463</v>
      </c>
      <c r="BL117" s="13">
        <f>IF(BL$8="",0,BL91+SUMIFS(условия!85:85,условия!$7:$7,"&lt;="&amp;BL$8,условия!$8:$8,"&gt;="&amp;BL$8))</f>
        <v>44464</v>
      </c>
      <c r="BM117" s="13">
        <f>IF(BM$8="",0,BM91+SUMIFS(условия!85:85,условия!$7:$7,"&lt;="&amp;BM$8,условия!$8:$8,"&gt;="&amp;BM$8))</f>
        <v>44465</v>
      </c>
      <c r="BN117" s="13">
        <f>IF(BN$8="",0,BN91+SUMIFS(условия!85:85,условия!$7:$7,"&lt;="&amp;BN$8,условия!$8:$8,"&gt;="&amp;BN$8))</f>
        <v>44466</v>
      </c>
      <c r="BO117" s="13">
        <f>IF(BO$8="",0,BO91+SUMIFS(условия!85:85,условия!$7:$7,"&lt;="&amp;BO$8,условия!$8:$8,"&gt;="&amp;BO$8))</f>
        <v>44467</v>
      </c>
      <c r="BP117" s="13">
        <f>IF(BP$8="",0,BP91+SUMIFS(условия!85:85,условия!$7:$7,"&lt;="&amp;BP$8,условия!$8:$8,"&gt;="&amp;BP$8))</f>
        <v>44468</v>
      </c>
      <c r="BQ117" s="13">
        <f>IF(BQ$8="",0,BQ91+SUMIFS(условия!85:85,условия!$7:$7,"&lt;="&amp;BQ$8,условия!$8:$8,"&gt;="&amp;BQ$8))</f>
        <v>44469</v>
      </c>
      <c r="BR117" s="13">
        <f>IF(BR$8="",0,BR91+SUMIFS(условия!85:85,условия!$7:$7,"&lt;="&amp;BR$8,условия!$8:$8,"&gt;="&amp;BR$8))</f>
        <v>44470</v>
      </c>
      <c r="BS117" s="13">
        <f>IF(BS$8="",0,BS91+SUMIFS(условия!85:85,условия!$7:$7,"&lt;="&amp;BS$8,условия!$8:$8,"&gt;="&amp;BS$8))</f>
        <v>44471</v>
      </c>
      <c r="BT117" s="13">
        <f>IF(BT$8="",0,BT91+SUMIFS(условия!85:85,условия!$7:$7,"&lt;="&amp;BT$8,условия!$8:$8,"&gt;="&amp;BT$8))</f>
        <v>44472</v>
      </c>
      <c r="BU117" s="13">
        <f>IF(BU$8="",0,BU91+SUMIFS(условия!85:85,условия!$7:$7,"&lt;="&amp;BU$8,условия!$8:$8,"&gt;="&amp;BU$8))</f>
        <v>44473</v>
      </c>
      <c r="BV117" s="13">
        <f>IF(BV$8="",0,BV91+SUMIFS(условия!85:85,условия!$7:$7,"&lt;="&amp;BV$8,условия!$8:$8,"&gt;="&amp;BV$8))</f>
        <v>44474</v>
      </c>
      <c r="BW117" s="13">
        <f>IF(BW$8="",0,BW91+SUMIFS(условия!85:85,условия!$7:$7,"&lt;="&amp;BW$8,условия!$8:$8,"&gt;="&amp;BW$8))</f>
        <v>44475</v>
      </c>
      <c r="BX117" s="13">
        <f>IF(BX$8="",0,BX91+SUMIFS(условия!85:85,условия!$7:$7,"&lt;="&amp;BX$8,условия!$8:$8,"&gt;="&amp;BX$8))</f>
        <v>44476</v>
      </c>
      <c r="BY117" s="13">
        <f>IF(BY$8="",0,BY91+SUMIFS(условия!85:85,условия!$7:$7,"&lt;="&amp;BY$8,условия!$8:$8,"&gt;="&amp;BY$8))</f>
        <v>44477</v>
      </c>
      <c r="BZ117" s="13">
        <f>IF(BZ$8="",0,BZ91+SUMIFS(условия!85:85,условия!$7:$7,"&lt;="&amp;BZ$8,условия!$8:$8,"&gt;="&amp;BZ$8))</f>
        <v>44478</v>
      </c>
      <c r="CA117" s="13">
        <f>IF(CA$8="",0,CA91+SUMIFS(условия!85:85,условия!$7:$7,"&lt;="&amp;CA$8,условия!$8:$8,"&gt;="&amp;CA$8))</f>
        <v>44479</v>
      </c>
      <c r="CB117" s="13">
        <f>IF(CB$8="",0,CB91+SUMIFS(условия!85:85,условия!$7:$7,"&lt;="&amp;CB$8,условия!$8:$8,"&gt;="&amp;CB$8))</f>
        <v>44480</v>
      </c>
      <c r="CC117" s="13">
        <f>IF(CC$8="",0,CC91+SUMIFS(условия!85:85,условия!$7:$7,"&lt;="&amp;CC$8,условия!$8:$8,"&gt;="&amp;CC$8))</f>
        <v>44481</v>
      </c>
      <c r="CD117" s="13">
        <f>IF(CD$8="",0,CD91+SUMIFS(условия!85:85,условия!$7:$7,"&lt;="&amp;CD$8,условия!$8:$8,"&gt;="&amp;CD$8))</f>
        <v>44482</v>
      </c>
      <c r="CE117" s="13">
        <f>IF(CE$8="",0,CE91+SUMIFS(условия!85:85,условия!$7:$7,"&lt;="&amp;CE$8,условия!$8:$8,"&gt;="&amp;CE$8))</f>
        <v>44483</v>
      </c>
      <c r="CF117" s="13">
        <f>IF(CF$8="",0,CF91+SUMIFS(условия!85:85,условия!$7:$7,"&lt;="&amp;CF$8,условия!$8:$8,"&gt;="&amp;CF$8))</f>
        <v>44484</v>
      </c>
      <c r="CG117" s="13">
        <f>IF(CG$8="",0,CG91+SUMIFS(условия!85:85,условия!$7:$7,"&lt;="&amp;CG$8,условия!$8:$8,"&gt;="&amp;CG$8))</f>
        <v>44485</v>
      </c>
      <c r="CH117" s="13">
        <f>IF(CH$8="",0,CH91+SUMIFS(условия!85:85,условия!$7:$7,"&lt;="&amp;CH$8,условия!$8:$8,"&gt;="&amp;CH$8))</f>
        <v>44486</v>
      </c>
      <c r="CI117" s="13">
        <f>IF(CI$8="",0,CI91+SUMIFS(условия!85:85,условия!$7:$7,"&lt;="&amp;CI$8,условия!$8:$8,"&gt;="&amp;CI$8))</f>
        <v>44487</v>
      </c>
      <c r="CJ117" s="13">
        <f>IF(CJ$8="",0,CJ91+SUMIFS(условия!85:85,условия!$7:$7,"&lt;="&amp;CJ$8,условия!$8:$8,"&gt;="&amp;CJ$8))</f>
        <v>44488</v>
      </c>
      <c r="CK117" s="13">
        <f>IF(CK$8="",0,CK91+SUMIFS(условия!85:85,условия!$7:$7,"&lt;="&amp;CK$8,условия!$8:$8,"&gt;="&amp;CK$8))</f>
        <v>44489</v>
      </c>
      <c r="CL117" s="13">
        <f>IF(CL$8="",0,CL91+SUMIFS(условия!85:85,условия!$7:$7,"&lt;="&amp;CL$8,условия!$8:$8,"&gt;="&amp;CL$8))</f>
        <v>44490</v>
      </c>
      <c r="CM117" s="13">
        <f>IF(CM$8="",0,CM91+SUMIFS(условия!85:85,условия!$7:$7,"&lt;="&amp;CM$8,условия!$8:$8,"&gt;="&amp;CM$8))</f>
        <v>44491</v>
      </c>
      <c r="CN117" s="13">
        <f>IF(CN$8="",0,CN91+SUMIFS(условия!85:85,условия!$7:$7,"&lt;="&amp;CN$8,условия!$8:$8,"&gt;="&amp;CN$8))</f>
        <v>44492</v>
      </c>
      <c r="CO117" s="13">
        <f>IF(CO$8="",0,CO91+SUMIFS(условия!85:85,условия!$7:$7,"&lt;="&amp;CO$8,условия!$8:$8,"&gt;="&amp;CO$8))</f>
        <v>44493</v>
      </c>
      <c r="CP117" s="13">
        <f>IF(CP$8="",0,CP91+SUMIFS(условия!85:85,условия!$7:$7,"&lt;="&amp;CP$8,условия!$8:$8,"&gt;="&amp;CP$8))</f>
        <v>44494</v>
      </c>
      <c r="CQ117" s="13">
        <f>IF(CQ$8="",0,CQ91+SUMIFS(условия!85:85,условия!$7:$7,"&lt;="&amp;CQ$8,условия!$8:$8,"&gt;="&amp;CQ$8))</f>
        <v>44495</v>
      </c>
      <c r="CR117" s="13">
        <f>IF(CR$8="",0,CR91+SUMIFS(условия!85:85,условия!$7:$7,"&lt;="&amp;CR$8,условия!$8:$8,"&gt;="&amp;CR$8))</f>
        <v>44496</v>
      </c>
      <c r="CS117" s="13">
        <f>IF(CS$8="",0,CS91+SUMIFS(условия!85:85,условия!$7:$7,"&lt;="&amp;CS$8,условия!$8:$8,"&gt;="&amp;CS$8))</f>
        <v>44497</v>
      </c>
      <c r="CT117" s="13">
        <f>IF(CT$8="",0,CT91+SUMIFS(условия!85:85,условия!$7:$7,"&lt;="&amp;CT$8,условия!$8:$8,"&gt;="&amp;CT$8))</f>
        <v>44498</v>
      </c>
      <c r="CU117" s="13">
        <f>IF(CU$8="",0,CU91+SUMIFS(условия!85:85,условия!$7:$7,"&lt;="&amp;CU$8,условия!$8:$8,"&gt;="&amp;CU$8))</f>
        <v>44499</v>
      </c>
      <c r="CV117" s="13">
        <f>IF(CV$8="",0,CV91+SUMIFS(условия!85:85,условия!$7:$7,"&lt;="&amp;CV$8,условия!$8:$8,"&gt;="&amp;CV$8))</f>
        <v>44500</v>
      </c>
      <c r="CW117" s="13">
        <f>IF(CW$8="",0,CW91+SUMIFS(условия!85:85,условия!$7:$7,"&lt;="&amp;CW$8,условия!$8:$8,"&gt;="&amp;CW$8))</f>
        <v>44501</v>
      </c>
      <c r="CX117" s="13">
        <f>IF(CX$8="",0,CX91+SUMIFS(условия!85:85,условия!$7:$7,"&lt;="&amp;CX$8,условия!$8:$8,"&gt;="&amp;CX$8))</f>
        <v>44502</v>
      </c>
      <c r="CY117" s="13">
        <f>IF(CY$8="",0,CY91+SUMIFS(условия!85:85,условия!$7:$7,"&lt;="&amp;CY$8,условия!$8:$8,"&gt;="&amp;CY$8))</f>
        <v>44503</v>
      </c>
      <c r="CZ117" s="13">
        <f>IF(CZ$8="",0,CZ91+SUMIFS(условия!85:85,условия!$7:$7,"&lt;="&amp;CZ$8,условия!$8:$8,"&gt;="&amp;CZ$8))</f>
        <v>44504</v>
      </c>
      <c r="DA117" s="13">
        <f>IF(DA$8="",0,DA91+SUMIFS(условия!85:85,условия!$7:$7,"&lt;="&amp;DA$8,условия!$8:$8,"&gt;="&amp;DA$8))</f>
        <v>44505</v>
      </c>
      <c r="DB117" s="13">
        <f>IF(DB$8="",0,DB91+SUMIFS(условия!85:85,условия!$7:$7,"&lt;="&amp;DB$8,условия!$8:$8,"&gt;="&amp;DB$8))</f>
        <v>44506</v>
      </c>
      <c r="DC117" s="13">
        <f>IF(DC$8="",0,DC91+SUMIFS(условия!85:85,условия!$7:$7,"&lt;="&amp;DC$8,условия!$8:$8,"&gt;="&amp;DC$8))</f>
        <v>44507</v>
      </c>
      <c r="DD117" s="13">
        <f>IF(DD$8="",0,DD91+SUMIFS(условия!85:85,условия!$7:$7,"&lt;="&amp;DD$8,условия!$8:$8,"&gt;="&amp;DD$8))</f>
        <v>44508</v>
      </c>
      <c r="DE117" s="13">
        <f>IF(DE$8="",0,DE91+SUMIFS(условия!85:85,условия!$7:$7,"&lt;="&amp;DE$8,условия!$8:$8,"&gt;="&amp;DE$8))</f>
        <v>44509</v>
      </c>
      <c r="DF117" s="13">
        <f>IF(DF$8="",0,DF91+SUMIFS(условия!85:85,условия!$7:$7,"&lt;="&amp;DF$8,условия!$8:$8,"&gt;="&amp;DF$8))</f>
        <v>44515</v>
      </c>
      <c r="DG117" s="13">
        <f>IF(DG$8="",0,DG91+SUMIFS(условия!85:85,условия!$7:$7,"&lt;="&amp;DG$8,условия!$8:$8,"&gt;="&amp;DG$8))</f>
        <v>44516</v>
      </c>
      <c r="DH117" s="13">
        <f>IF(DH$8="",0,DH91+SUMIFS(условия!85:85,условия!$7:$7,"&lt;="&amp;DH$8,условия!$8:$8,"&gt;="&amp;DH$8))</f>
        <v>44517</v>
      </c>
      <c r="DI117" s="13">
        <f>IF(DI$8="",0,DI91+SUMIFS(условия!85:85,условия!$7:$7,"&lt;="&amp;DI$8,условия!$8:$8,"&gt;="&amp;DI$8))</f>
        <v>44518</v>
      </c>
      <c r="DJ117" s="13">
        <f>IF(DJ$8="",0,DJ91+SUMIFS(условия!85:85,условия!$7:$7,"&lt;="&amp;DJ$8,условия!$8:$8,"&gt;="&amp;DJ$8))</f>
        <v>44519</v>
      </c>
      <c r="DK117" s="13">
        <f>IF(DK$8="",0,DK91+SUMIFS(условия!85:85,условия!$7:$7,"&lt;="&amp;DK$8,условия!$8:$8,"&gt;="&amp;DK$8))</f>
        <v>44520</v>
      </c>
      <c r="DL117" s="13">
        <f>IF(DL$8="",0,DL91+SUMIFS(условия!85:85,условия!$7:$7,"&lt;="&amp;DL$8,условия!$8:$8,"&gt;="&amp;DL$8))</f>
        <v>44521</v>
      </c>
      <c r="DM117" s="13">
        <f>IF(DM$8="",0,DM91+SUMIFS(условия!85:85,условия!$7:$7,"&lt;="&amp;DM$8,условия!$8:$8,"&gt;="&amp;DM$8))</f>
        <v>44522</v>
      </c>
      <c r="DN117" s="13">
        <f>IF(DN$8="",0,DN91+SUMIFS(условия!85:85,условия!$7:$7,"&lt;="&amp;DN$8,условия!$8:$8,"&gt;="&amp;DN$8))</f>
        <v>44523</v>
      </c>
      <c r="DO117" s="13">
        <f>IF(DO$8="",0,DO91+SUMIFS(условия!85:85,условия!$7:$7,"&lt;="&amp;DO$8,условия!$8:$8,"&gt;="&amp;DO$8))</f>
        <v>44524</v>
      </c>
      <c r="DP117" s="13">
        <f>IF(DP$8="",0,DP91+SUMIFS(условия!85:85,условия!$7:$7,"&lt;="&amp;DP$8,условия!$8:$8,"&gt;="&amp;DP$8))</f>
        <v>44525</v>
      </c>
      <c r="DQ117" s="13">
        <f>IF(DQ$8="",0,DQ91+SUMIFS(условия!85:85,условия!$7:$7,"&lt;="&amp;DQ$8,условия!$8:$8,"&gt;="&amp;DQ$8))</f>
        <v>44526</v>
      </c>
      <c r="DR117" s="13">
        <f>IF(DR$8="",0,DR91+SUMIFS(условия!85:85,условия!$7:$7,"&lt;="&amp;DR$8,условия!$8:$8,"&gt;="&amp;DR$8))</f>
        <v>44527</v>
      </c>
      <c r="DS117" s="13">
        <f>IF(DS$8="",0,DS91+SUMIFS(условия!85:85,условия!$7:$7,"&lt;="&amp;DS$8,условия!$8:$8,"&gt;="&amp;DS$8))</f>
        <v>44528</v>
      </c>
      <c r="DT117" s="13">
        <f>IF(DT$8="",0,DT91+SUMIFS(условия!85:85,условия!$7:$7,"&lt;="&amp;DT$8,условия!$8:$8,"&gt;="&amp;DT$8))</f>
        <v>44529</v>
      </c>
      <c r="DU117" s="13">
        <f>IF(DU$8="",0,DU91+SUMIFS(условия!85:85,условия!$7:$7,"&lt;="&amp;DU$8,условия!$8:$8,"&gt;="&amp;DU$8))</f>
        <v>44530</v>
      </c>
      <c r="DV117" s="13">
        <f>IF(DV$8="",0,DV91+SUMIFS(условия!85:85,условия!$7:$7,"&lt;="&amp;DV$8,условия!$8:$8,"&gt;="&amp;DV$8))</f>
        <v>44531</v>
      </c>
      <c r="DW117" s="13">
        <f>IF(DW$8="",0,DW91+SUMIFS(условия!85:85,условия!$7:$7,"&lt;="&amp;DW$8,условия!$8:$8,"&gt;="&amp;DW$8))</f>
        <v>44532</v>
      </c>
      <c r="DX117" s="13">
        <f>IF(DX$8="",0,DX91+SUMIFS(условия!85:85,условия!$7:$7,"&lt;="&amp;DX$8,условия!$8:$8,"&gt;="&amp;DX$8))</f>
        <v>44533</v>
      </c>
      <c r="DY117" s="13">
        <f>IF(DY$8="",0,DY91+SUMIFS(условия!85:85,условия!$7:$7,"&lt;="&amp;DY$8,условия!$8:$8,"&gt;="&amp;DY$8))</f>
        <v>44534</v>
      </c>
      <c r="DZ117" s="13">
        <f>IF(DZ$8="",0,DZ91+SUMIFS(условия!85:85,условия!$7:$7,"&lt;="&amp;DZ$8,условия!$8:$8,"&gt;="&amp;DZ$8))</f>
        <v>44535</v>
      </c>
      <c r="EA117" s="13">
        <f>IF(EA$8="",0,EA91+SUMIFS(условия!85:85,условия!$7:$7,"&lt;="&amp;EA$8,условия!$8:$8,"&gt;="&amp;EA$8))</f>
        <v>44536</v>
      </c>
      <c r="EB117" s="13">
        <f>IF(EB$8="",0,EB91+SUMIFS(условия!85:85,условия!$7:$7,"&lt;="&amp;EB$8,условия!$8:$8,"&gt;="&amp;EB$8))</f>
        <v>44537</v>
      </c>
      <c r="EC117" s="13">
        <f>IF(EC$8="",0,EC91+SUMIFS(условия!85:85,условия!$7:$7,"&lt;="&amp;EC$8,условия!$8:$8,"&gt;="&amp;EC$8))</f>
        <v>44538</v>
      </c>
      <c r="ED117" s="13">
        <f>IF(ED$8="",0,ED91+SUMIFS(условия!85:85,условия!$7:$7,"&lt;="&amp;ED$8,условия!$8:$8,"&gt;="&amp;ED$8))</f>
        <v>44539</v>
      </c>
      <c r="EE117" s="13">
        <f>IF(EE$8="",0,EE91+SUMIFS(условия!85:85,условия!$7:$7,"&lt;="&amp;EE$8,условия!$8:$8,"&gt;="&amp;EE$8))</f>
        <v>44540</v>
      </c>
      <c r="EF117" s="13">
        <f>IF(EF$8="",0,EF91+SUMIFS(условия!85:85,условия!$7:$7,"&lt;="&amp;EF$8,условия!$8:$8,"&gt;="&amp;EF$8))</f>
        <v>44541</v>
      </c>
      <c r="EG117" s="13">
        <f>IF(EG$8="",0,EG91+SUMIFS(условия!85:85,условия!$7:$7,"&lt;="&amp;EG$8,условия!$8:$8,"&gt;="&amp;EG$8))</f>
        <v>44542</v>
      </c>
      <c r="EH117" s="13">
        <f>IF(EH$8="",0,EH91+SUMIFS(условия!85:85,условия!$7:$7,"&lt;="&amp;EH$8,условия!$8:$8,"&gt;="&amp;EH$8))</f>
        <v>44543</v>
      </c>
      <c r="EI117" s="13">
        <f>IF(EI$8="",0,EI91+SUMIFS(условия!85:85,условия!$7:$7,"&lt;="&amp;EI$8,условия!$8:$8,"&gt;="&amp;EI$8))</f>
        <v>44544</v>
      </c>
      <c r="EJ117" s="13">
        <f>IF(EJ$8="",0,EJ91+SUMIFS(условия!85:85,условия!$7:$7,"&lt;="&amp;EJ$8,условия!$8:$8,"&gt;="&amp;EJ$8))</f>
        <v>44545</v>
      </c>
      <c r="EK117" s="13">
        <f>IF(EK$8="",0,EK91+SUMIFS(условия!85:85,условия!$7:$7,"&lt;="&amp;EK$8,условия!$8:$8,"&gt;="&amp;EK$8))</f>
        <v>44546</v>
      </c>
      <c r="EL117" s="13">
        <f>IF(EL$8="",0,EL91+SUMIFS(условия!85:85,условия!$7:$7,"&lt;="&amp;EL$8,условия!$8:$8,"&gt;="&amp;EL$8))</f>
        <v>44547</v>
      </c>
      <c r="EM117" s="13">
        <f>IF(EM$8="",0,EM91+SUMIFS(условия!85:85,условия!$7:$7,"&lt;="&amp;EM$8,условия!$8:$8,"&gt;="&amp;EM$8))</f>
        <v>44548</v>
      </c>
      <c r="EN117" s="13">
        <f>IF(EN$8="",0,EN91+SUMIFS(условия!85:85,условия!$7:$7,"&lt;="&amp;EN$8,условия!$8:$8,"&gt;="&amp;EN$8))</f>
        <v>44549</v>
      </c>
      <c r="EO117" s="13">
        <f>IF(EO$8="",0,EO91+SUMIFS(условия!85:85,условия!$7:$7,"&lt;="&amp;EO$8,условия!$8:$8,"&gt;="&amp;EO$8))</f>
        <v>44550</v>
      </c>
      <c r="EP117" s="13">
        <f>IF(EP$8="",0,EP91+SUMIFS(условия!85:85,условия!$7:$7,"&lt;="&amp;EP$8,условия!$8:$8,"&gt;="&amp;EP$8))</f>
        <v>44551</v>
      </c>
      <c r="EQ117" s="13">
        <f>IF(EQ$8="",0,EQ91+SUMIFS(условия!85:85,условия!$7:$7,"&lt;="&amp;EQ$8,условия!$8:$8,"&gt;="&amp;EQ$8))</f>
        <v>44552</v>
      </c>
      <c r="ER117" s="13">
        <f>IF(ER$8="",0,ER91+SUMIFS(условия!85:85,условия!$7:$7,"&lt;="&amp;ER$8,условия!$8:$8,"&gt;="&amp;ER$8))</f>
        <v>44553</v>
      </c>
      <c r="ES117" s="13">
        <f>IF(ES$8="",0,ES91+SUMIFS(условия!85:85,условия!$7:$7,"&lt;="&amp;ES$8,условия!$8:$8,"&gt;="&amp;ES$8))</f>
        <v>44554</v>
      </c>
      <c r="ET117" s="13">
        <f>IF(ET$8="",0,ET91+SUMIFS(условия!85:85,условия!$7:$7,"&lt;="&amp;ET$8,условия!$8:$8,"&gt;="&amp;ET$8))</f>
        <v>44555</v>
      </c>
      <c r="EU117" s="13">
        <f>IF(EU$8="",0,EU91+SUMIFS(условия!85:85,условия!$7:$7,"&lt;="&amp;EU$8,условия!$8:$8,"&gt;="&amp;EU$8))</f>
        <v>44556</v>
      </c>
      <c r="EV117" s="13">
        <f>IF(EV$8="",0,EV91+SUMIFS(условия!85:85,условия!$7:$7,"&lt;="&amp;EV$8,условия!$8:$8,"&gt;="&amp;EV$8))</f>
        <v>44557</v>
      </c>
      <c r="EW117" s="13">
        <f>IF(EW$8="",0,EW91+SUMIFS(условия!85:85,условия!$7:$7,"&lt;="&amp;EW$8,условия!$8:$8,"&gt;="&amp;EW$8))</f>
        <v>44558</v>
      </c>
      <c r="EX117" s="13">
        <f>IF(EX$8="",0,EX91+SUMIFS(условия!85:85,условия!$7:$7,"&lt;="&amp;EX$8,условия!$8:$8,"&gt;="&amp;EX$8))</f>
        <v>44559</v>
      </c>
      <c r="EY117" s="13">
        <f>IF(EY$8="",0,EY91+SUMIFS(условия!85:85,условия!$7:$7,"&lt;="&amp;EY$8,условия!$8:$8,"&gt;="&amp;EY$8))</f>
        <v>44560</v>
      </c>
      <c r="EZ117" s="13">
        <f>IF(EZ$8="",0,EZ91+SUMIFS(условия!85:85,условия!$7:$7,"&lt;="&amp;EZ$8,условия!$8:$8,"&gt;="&amp;EZ$8))</f>
        <v>44561</v>
      </c>
      <c r="FA117" s="13">
        <f>IF(FA$8="",0,FA91+SUMIFS(условия!85:85,условия!$7:$7,"&lt;="&amp;FA$8,условия!$8:$8,"&gt;="&amp;FA$8))</f>
        <v>44562</v>
      </c>
      <c r="FB117" s="13">
        <f>IF(FB$8="",0,FB91+SUMIFS(условия!85:85,условия!$7:$7,"&lt;="&amp;FB$8,условия!$8:$8,"&gt;="&amp;FB$8))</f>
        <v>44563</v>
      </c>
      <c r="FC117" s="13">
        <f>IF(FC$8="",0,FC91+SUMIFS(условия!85:85,условия!$7:$7,"&lt;="&amp;FC$8,условия!$8:$8,"&gt;="&amp;FC$8))</f>
        <v>44564</v>
      </c>
      <c r="FD117" s="13">
        <f>IF(FD$8="",0,FD91+SUMIFS(условия!85:85,условия!$7:$7,"&lt;="&amp;FD$8,условия!$8:$8,"&gt;="&amp;FD$8))</f>
        <v>44565</v>
      </c>
      <c r="FE117" s="13">
        <f>IF(FE$8="",0,FE91+SUMIFS(условия!85:85,условия!$7:$7,"&lt;="&amp;FE$8,условия!$8:$8,"&gt;="&amp;FE$8))</f>
        <v>44566</v>
      </c>
      <c r="FF117" s="13">
        <f>IF(FF$8="",0,FF91+SUMIFS(условия!85:85,условия!$7:$7,"&lt;="&amp;FF$8,условия!$8:$8,"&gt;="&amp;FF$8))</f>
        <v>44567</v>
      </c>
      <c r="FG117" s="13">
        <f>IF(FG$8="",0,FG91+SUMIFS(условия!85:85,условия!$7:$7,"&lt;="&amp;FG$8,условия!$8:$8,"&gt;="&amp;FG$8))</f>
        <v>44568</v>
      </c>
      <c r="FH117" s="13">
        <f>IF(FH$8="",0,FH91+SUMIFS(условия!85:85,условия!$7:$7,"&lt;="&amp;FH$8,условия!$8:$8,"&gt;="&amp;FH$8))</f>
        <v>44569</v>
      </c>
      <c r="FI117" s="13">
        <f>IF(FI$8="",0,FI91+SUMIFS(условия!85:85,условия!$7:$7,"&lt;="&amp;FI$8,условия!$8:$8,"&gt;="&amp;FI$8))</f>
        <v>44570</v>
      </c>
      <c r="FJ117" s="13">
        <f>IF(FJ$8="",0,FJ91+SUMIFS(условия!85:85,условия!$7:$7,"&lt;="&amp;FJ$8,условия!$8:$8,"&gt;="&amp;FJ$8))</f>
        <v>44571</v>
      </c>
      <c r="FK117" s="13">
        <f>IF(FK$8="",0,FK91+SUMIFS(условия!85:85,условия!$7:$7,"&lt;="&amp;FK$8,условия!$8:$8,"&gt;="&amp;FK$8))</f>
        <v>44572</v>
      </c>
      <c r="FL117" s="13">
        <f>IF(FL$8="",0,FL91+SUMIFS(условия!85:85,условия!$7:$7,"&lt;="&amp;FL$8,условия!$8:$8,"&gt;="&amp;FL$8))</f>
        <v>44573</v>
      </c>
      <c r="FM117" s="13">
        <f>IF(FM$8="",0,FM91+SUMIFS(условия!85:85,условия!$7:$7,"&lt;="&amp;FM$8,условия!$8:$8,"&gt;="&amp;FM$8))</f>
        <v>44574</v>
      </c>
      <c r="FN117" s="13">
        <f>IF(FN$8="",0,FN91+SUMIFS(условия!85:85,условия!$7:$7,"&lt;="&amp;FN$8,условия!$8:$8,"&gt;="&amp;FN$8))</f>
        <v>44575</v>
      </c>
      <c r="FO117" s="13">
        <f>IF(FO$8="",0,FO91+SUMIFS(условия!85:85,условия!$7:$7,"&lt;="&amp;FO$8,условия!$8:$8,"&gt;="&amp;FO$8))</f>
        <v>44576</v>
      </c>
      <c r="FP117" s="13">
        <f>IF(FP$8="",0,FP91+SUMIFS(условия!85:85,условия!$7:$7,"&lt;="&amp;FP$8,условия!$8:$8,"&gt;="&amp;FP$8))</f>
        <v>44577</v>
      </c>
      <c r="FQ117" s="13">
        <f>IF(FQ$8="",0,FQ91+SUMIFS(условия!85:85,условия!$7:$7,"&lt;="&amp;FQ$8,условия!$8:$8,"&gt;="&amp;FQ$8))</f>
        <v>44578</v>
      </c>
      <c r="FR117" s="13">
        <f>IF(FR$8="",0,FR91+SUMIFS(условия!85:85,условия!$7:$7,"&lt;="&amp;FR$8,условия!$8:$8,"&gt;="&amp;FR$8))</f>
        <v>44579</v>
      </c>
      <c r="FS117" s="13">
        <f>IF(FS$8="",0,FS91+SUMIFS(условия!85:85,условия!$7:$7,"&lt;="&amp;FS$8,условия!$8:$8,"&gt;="&amp;FS$8))</f>
        <v>44580</v>
      </c>
      <c r="FT117" s="13">
        <f>IF(FT$8="",0,FT91+SUMIFS(условия!85:85,условия!$7:$7,"&lt;="&amp;FT$8,условия!$8:$8,"&gt;="&amp;FT$8))</f>
        <v>44581</v>
      </c>
      <c r="FU117" s="13">
        <f>IF(FU$8="",0,FU91+SUMIFS(условия!85:85,условия!$7:$7,"&lt;="&amp;FU$8,условия!$8:$8,"&gt;="&amp;FU$8))</f>
        <v>44582</v>
      </c>
      <c r="FV117" s="13">
        <f>IF(FV$8="",0,FV91+SUMIFS(условия!85:85,условия!$7:$7,"&lt;="&amp;FV$8,условия!$8:$8,"&gt;="&amp;FV$8))</f>
        <v>44583</v>
      </c>
      <c r="FW117" s="13">
        <f>IF(FW$8="",0,FW91+SUMIFS(условия!85:85,условия!$7:$7,"&lt;="&amp;FW$8,условия!$8:$8,"&gt;="&amp;FW$8))</f>
        <v>44584</v>
      </c>
      <c r="FX117" s="13">
        <f>IF(FX$8="",0,FX91+SUMIFS(условия!85:85,условия!$7:$7,"&lt;="&amp;FX$8,условия!$8:$8,"&gt;="&amp;FX$8))</f>
        <v>44585</v>
      </c>
      <c r="FY117" s="13">
        <f>IF(FY$8="",0,FY91+SUMIFS(условия!85:85,условия!$7:$7,"&lt;="&amp;FY$8,условия!$8:$8,"&gt;="&amp;FY$8))</f>
        <v>44586</v>
      </c>
      <c r="FZ117" s="13">
        <f>IF(FZ$8="",0,FZ91+SUMIFS(условия!85:85,условия!$7:$7,"&lt;="&amp;FZ$8,условия!$8:$8,"&gt;="&amp;FZ$8))</f>
        <v>44587</v>
      </c>
      <c r="GA117" s="13">
        <f>IF(GA$8="",0,GA91+SUMIFS(условия!85:85,условия!$7:$7,"&lt;="&amp;GA$8,условия!$8:$8,"&gt;="&amp;GA$8))</f>
        <v>44588</v>
      </c>
      <c r="GB117" s="13">
        <f>IF(GB$8="",0,GB91+SUMIFS(условия!85:85,условия!$7:$7,"&lt;="&amp;GB$8,условия!$8:$8,"&gt;="&amp;GB$8))</f>
        <v>44589</v>
      </c>
      <c r="GC117" s="13">
        <f>IF(GC$8="",0,GC91+SUMIFS(условия!85:85,условия!$7:$7,"&lt;="&amp;GC$8,условия!$8:$8,"&gt;="&amp;GC$8))</f>
        <v>44590</v>
      </c>
      <c r="GD117" s="13">
        <f>IF(GD$8="",0,GD91+SUMIFS(условия!85:85,условия!$7:$7,"&lt;="&amp;GD$8,условия!$8:$8,"&gt;="&amp;GD$8))</f>
        <v>44591</v>
      </c>
      <c r="GE117" s="13">
        <f>IF(GE$8="",0,GE91+SUMIFS(условия!85:85,условия!$7:$7,"&lt;="&amp;GE$8,условия!$8:$8,"&gt;="&amp;GE$8))</f>
        <v>44592</v>
      </c>
      <c r="GF117" s="13">
        <f>IF(GF$8="",0,GF91+SUMIFS(условия!85:85,условия!$7:$7,"&lt;="&amp;GF$8,условия!$8:$8,"&gt;="&amp;GF$8))</f>
        <v>44593</v>
      </c>
      <c r="GG117" s="13">
        <f>IF(GG$8="",0,GG91+SUMIFS(условия!85:85,условия!$7:$7,"&lt;="&amp;GG$8,условия!$8:$8,"&gt;="&amp;GG$8))</f>
        <v>44594</v>
      </c>
      <c r="GH117" s="13">
        <f>IF(GH$8="",0,GH91+SUMIFS(условия!85:85,условия!$7:$7,"&lt;="&amp;GH$8,условия!$8:$8,"&gt;="&amp;GH$8))</f>
        <v>44595</v>
      </c>
      <c r="GI117" s="13">
        <f>IF(GI$8="",0,GI91+SUMIFS(условия!85:85,условия!$7:$7,"&lt;="&amp;GI$8,условия!$8:$8,"&gt;="&amp;GI$8))</f>
        <v>44596</v>
      </c>
      <c r="GJ117" s="13">
        <f>IF(GJ$8="",0,GJ91+SUMIFS(условия!85:85,условия!$7:$7,"&lt;="&amp;GJ$8,условия!$8:$8,"&gt;="&amp;GJ$8))</f>
        <v>44597</v>
      </c>
      <c r="GK117" s="13">
        <f>IF(GK$8="",0,GK91+SUMIFS(условия!85:85,условия!$7:$7,"&lt;="&amp;GK$8,условия!$8:$8,"&gt;="&amp;GK$8))</f>
        <v>44598</v>
      </c>
      <c r="GL117" s="13">
        <f>IF(GL$8="",0,GL91+SUMIFS(условия!85:85,условия!$7:$7,"&lt;="&amp;GL$8,условия!$8:$8,"&gt;="&amp;GL$8))</f>
        <v>44599</v>
      </c>
      <c r="GM117" s="13">
        <f>IF(GM$8="",0,GM91+SUMIFS(условия!85:85,условия!$7:$7,"&lt;="&amp;GM$8,условия!$8:$8,"&gt;="&amp;GM$8))</f>
        <v>44600</v>
      </c>
      <c r="GN117" s="13">
        <f>IF(GN$8="",0,GN91+SUMIFS(условия!85:85,условия!$7:$7,"&lt;="&amp;GN$8,условия!$8:$8,"&gt;="&amp;GN$8))</f>
        <v>44601</v>
      </c>
      <c r="GO117" s="13">
        <f>IF(GO$8="",0,GO91+SUMIFS(условия!85:85,условия!$7:$7,"&lt;="&amp;GO$8,условия!$8:$8,"&gt;="&amp;GO$8))</f>
        <v>44602</v>
      </c>
      <c r="GP117" s="13">
        <f>IF(GP$8="",0,GP91+SUMIFS(условия!85:85,условия!$7:$7,"&lt;="&amp;GP$8,условия!$8:$8,"&gt;="&amp;GP$8))</f>
        <v>44603</v>
      </c>
      <c r="GQ117" s="13">
        <f>IF(GQ$8="",0,GQ91+SUMIFS(условия!85:85,условия!$7:$7,"&lt;="&amp;GQ$8,условия!$8:$8,"&gt;="&amp;GQ$8))</f>
        <v>44604</v>
      </c>
      <c r="GR117" s="13">
        <f>IF(GR$8="",0,GR91+SUMIFS(условия!85:85,условия!$7:$7,"&lt;="&amp;GR$8,условия!$8:$8,"&gt;="&amp;GR$8))</f>
        <v>44605</v>
      </c>
      <c r="GS117" s="13">
        <f>IF(GS$8="",0,GS91+SUMIFS(условия!85:85,условия!$7:$7,"&lt;="&amp;GS$8,условия!$8:$8,"&gt;="&amp;GS$8))</f>
        <v>44606</v>
      </c>
      <c r="GT117" s="13">
        <f>IF(GT$8="",0,GT91+SUMIFS(условия!85:85,условия!$7:$7,"&lt;="&amp;GT$8,условия!$8:$8,"&gt;="&amp;GT$8))</f>
        <v>44607</v>
      </c>
      <c r="GU117" s="13">
        <f>IF(GU$8="",0,GU91+SUMIFS(условия!85:85,условия!$7:$7,"&lt;="&amp;GU$8,условия!$8:$8,"&gt;="&amp;GU$8))</f>
        <v>44608</v>
      </c>
      <c r="GV117" s="13">
        <f>IF(GV$8="",0,GV91+SUMIFS(условия!85:85,условия!$7:$7,"&lt;="&amp;GV$8,условия!$8:$8,"&gt;="&amp;GV$8))</f>
        <v>44609</v>
      </c>
      <c r="GW117" s="13">
        <f>IF(GW$8="",0,GW91+SUMIFS(условия!85:85,условия!$7:$7,"&lt;="&amp;GW$8,условия!$8:$8,"&gt;="&amp;GW$8))</f>
        <v>44610</v>
      </c>
      <c r="GX117" s="13">
        <f>IF(GX$8="",0,GX91+SUMIFS(условия!85:85,условия!$7:$7,"&lt;="&amp;GX$8,условия!$8:$8,"&gt;="&amp;GX$8))</f>
        <v>44611</v>
      </c>
      <c r="GY117" s="13">
        <f>IF(GY$8="",0,GY91+SUMIFS(условия!85:85,условия!$7:$7,"&lt;="&amp;GY$8,условия!$8:$8,"&gt;="&amp;GY$8))</f>
        <v>44612</v>
      </c>
      <c r="GZ117" s="13">
        <f>IF(GZ$8="",0,GZ91+SUMIFS(условия!85:85,условия!$7:$7,"&lt;="&amp;GZ$8,условия!$8:$8,"&gt;="&amp;GZ$8))</f>
        <v>44613</v>
      </c>
      <c r="HA117" s="13">
        <f>IF(HA$8="",0,HA91+SUMIFS(условия!85:85,условия!$7:$7,"&lt;="&amp;HA$8,условия!$8:$8,"&gt;="&amp;HA$8))</f>
        <v>44614</v>
      </c>
      <c r="HB117" s="13">
        <f>IF(HB$8="",0,HB91+SUMIFS(условия!85:85,условия!$7:$7,"&lt;="&amp;HB$8,условия!$8:$8,"&gt;="&amp;HB$8))</f>
        <v>44615</v>
      </c>
      <c r="HC117" s="13">
        <f>IF(HC$8="",0,HC91+SUMIFS(условия!85:85,условия!$7:$7,"&lt;="&amp;HC$8,условия!$8:$8,"&gt;="&amp;HC$8))</f>
        <v>44616</v>
      </c>
      <c r="HD117" s="13">
        <f>IF(HD$8="",0,HD91+SUMIFS(условия!85:85,условия!$7:$7,"&lt;="&amp;HD$8,условия!$8:$8,"&gt;="&amp;HD$8))</f>
        <v>44617</v>
      </c>
      <c r="HE117" s="13">
        <f>IF(HE$8="",0,HE91+SUMIFS(условия!85:85,условия!$7:$7,"&lt;="&amp;HE$8,условия!$8:$8,"&gt;="&amp;HE$8))</f>
        <v>44618</v>
      </c>
      <c r="HF117" s="13">
        <f>IF(HF$8="",0,HF91+SUMIFS(условия!85:85,условия!$7:$7,"&lt;="&amp;HF$8,условия!$8:$8,"&gt;="&amp;HF$8))</f>
        <v>44619</v>
      </c>
      <c r="HG117" s="13">
        <f>IF(HG$8="",0,HG91+SUMIFS(условия!85:85,условия!$7:$7,"&lt;="&amp;HG$8,условия!$8:$8,"&gt;="&amp;HG$8))</f>
        <v>44620</v>
      </c>
      <c r="HH117" s="13">
        <f>IF(HH$8="",0,HH91+SUMIFS(условия!85:85,условия!$7:$7,"&lt;="&amp;HH$8,условия!$8:$8,"&gt;="&amp;HH$8))</f>
        <v>44621</v>
      </c>
      <c r="HI117" s="13">
        <f>IF(HI$8="",0,HI91+SUMIFS(условия!85:85,условия!$7:$7,"&lt;="&amp;HI$8,условия!$8:$8,"&gt;="&amp;HI$8))</f>
        <v>44622</v>
      </c>
      <c r="HJ117" s="13">
        <f>IF(HJ$8="",0,HJ91+SUMIFS(условия!85:85,условия!$7:$7,"&lt;="&amp;HJ$8,условия!$8:$8,"&gt;="&amp;HJ$8))</f>
        <v>44623</v>
      </c>
      <c r="HK117" s="13">
        <f>IF(HK$8="",0,HK91+SUMIFS(условия!85:85,условия!$7:$7,"&lt;="&amp;HK$8,условия!$8:$8,"&gt;="&amp;HK$8))</f>
        <v>44624</v>
      </c>
      <c r="HL117" s="13">
        <f>IF(HL$8="",0,HL91+SUMIFS(условия!85:85,условия!$7:$7,"&lt;="&amp;HL$8,условия!$8:$8,"&gt;="&amp;HL$8))</f>
        <v>44625</v>
      </c>
      <c r="HM117" s="13">
        <f>IF(HM$8="",0,HM91+SUMIFS(условия!85:85,условия!$7:$7,"&lt;="&amp;HM$8,условия!$8:$8,"&gt;="&amp;HM$8))</f>
        <v>44626</v>
      </c>
      <c r="HN117" s="13">
        <f>IF(HN$8="",0,HN91+SUMIFS(условия!85:85,условия!$7:$7,"&lt;="&amp;HN$8,условия!$8:$8,"&gt;="&amp;HN$8))</f>
        <v>44627</v>
      </c>
      <c r="HO117" s="13">
        <f>IF(HO$8="",0,HO91+SUMIFS(условия!85:85,условия!$7:$7,"&lt;="&amp;HO$8,условия!$8:$8,"&gt;="&amp;HO$8))</f>
        <v>44628</v>
      </c>
      <c r="HP117" s="13">
        <f>IF(HP$8="",0,HP91+SUMIFS(условия!85:85,условия!$7:$7,"&lt;="&amp;HP$8,условия!$8:$8,"&gt;="&amp;HP$8))</f>
        <v>44629</v>
      </c>
      <c r="HQ117" s="13">
        <f>IF(HQ$8="",0,HQ91+SUMIFS(условия!85:85,условия!$7:$7,"&lt;="&amp;HQ$8,условия!$8:$8,"&gt;="&amp;HQ$8))</f>
        <v>44630</v>
      </c>
      <c r="HR117" s="13">
        <f>IF(HR$8="",0,HR91+SUMIFS(условия!85:85,условия!$7:$7,"&lt;="&amp;HR$8,условия!$8:$8,"&gt;="&amp;HR$8))</f>
        <v>44631</v>
      </c>
      <c r="HS117" s="13">
        <f>IF(HS$8="",0,HS91+SUMIFS(условия!85:85,условия!$7:$7,"&lt;="&amp;HS$8,условия!$8:$8,"&gt;="&amp;HS$8))</f>
        <v>44632</v>
      </c>
      <c r="HT117" s="13">
        <f>IF(HT$8="",0,HT91+SUMIFS(условия!85:85,условия!$7:$7,"&lt;="&amp;HT$8,условия!$8:$8,"&gt;="&amp;HT$8))</f>
        <v>44633</v>
      </c>
      <c r="HU117" s="13">
        <f>IF(HU$8="",0,HU91+SUMIFS(условия!85:85,условия!$7:$7,"&lt;="&amp;HU$8,условия!$8:$8,"&gt;="&amp;HU$8))</f>
        <v>44634</v>
      </c>
      <c r="HV117" s="13">
        <f>IF(HV$8="",0,HV91+SUMIFS(условия!85:85,условия!$7:$7,"&lt;="&amp;HV$8,условия!$8:$8,"&gt;="&amp;HV$8))</f>
        <v>44635</v>
      </c>
      <c r="HW117" s="13">
        <f>IF(HW$8="",0,HW91+SUMIFS(условия!85:85,условия!$7:$7,"&lt;="&amp;HW$8,условия!$8:$8,"&gt;="&amp;HW$8))</f>
        <v>44636</v>
      </c>
      <c r="HX117" s="13">
        <f>IF(HX$8="",0,HX91+SUMIFS(условия!85:85,условия!$7:$7,"&lt;="&amp;HX$8,условия!$8:$8,"&gt;="&amp;HX$8))</f>
        <v>44637</v>
      </c>
      <c r="HY117" s="13">
        <f>IF(HY$8="",0,HY91+SUMIFS(условия!85:85,условия!$7:$7,"&lt;="&amp;HY$8,условия!$8:$8,"&gt;="&amp;HY$8))</f>
        <v>44643</v>
      </c>
      <c r="HZ117" s="13">
        <f>IF(HZ$8="",0,HZ91+SUMIFS(условия!85:85,условия!$7:$7,"&lt;="&amp;HZ$8,условия!$8:$8,"&gt;="&amp;HZ$8))</f>
        <v>44644</v>
      </c>
      <c r="IA117" s="13">
        <f>IF(IA$8="",0,IA91+SUMIFS(условия!85:85,условия!$7:$7,"&lt;="&amp;IA$8,условия!$8:$8,"&gt;="&amp;IA$8))</f>
        <v>44645</v>
      </c>
      <c r="IB117" s="13">
        <f>IF(IB$8="",0,IB91+SUMIFS(условия!85:85,условия!$7:$7,"&lt;="&amp;IB$8,условия!$8:$8,"&gt;="&amp;IB$8))</f>
        <v>44646</v>
      </c>
      <c r="IC117" s="13">
        <f>IF(IC$8="",0,IC91+SUMIFS(условия!85:85,условия!$7:$7,"&lt;="&amp;IC$8,условия!$8:$8,"&gt;="&amp;IC$8))</f>
        <v>44647</v>
      </c>
      <c r="ID117" s="13">
        <f>IF(ID$8="",0,ID91+SUMIFS(условия!85:85,условия!$7:$7,"&lt;="&amp;ID$8,условия!$8:$8,"&gt;="&amp;ID$8))</f>
        <v>44648</v>
      </c>
      <c r="IE117" s="13">
        <f>IF(IE$8="",0,IE91+SUMIFS(условия!85:85,условия!$7:$7,"&lt;="&amp;IE$8,условия!$8:$8,"&gt;="&amp;IE$8))</f>
        <v>44649</v>
      </c>
      <c r="IF117" s="13">
        <f>IF(IF$8="",0,IF91+SUMIFS(условия!85:85,условия!$7:$7,"&lt;="&amp;IF$8,условия!$8:$8,"&gt;="&amp;IF$8))</f>
        <v>44650</v>
      </c>
      <c r="IG117" s="13">
        <f>IF(IG$8="",0,IG91+SUMIFS(условия!85:85,условия!$7:$7,"&lt;="&amp;IG$8,условия!$8:$8,"&gt;="&amp;IG$8))</f>
        <v>44651</v>
      </c>
      <c r="IH117" s="13">
        <f>IF(IH$8="",0,IH91+SUMIFS(условия!85:85,условия!$7:$7,"&lt;="&amp;IH$8,условия!$8:$8,"&gt;="&amp;IH$8))</f>
        <v>44652</v>
      </c>
      <c r="II117" s="13">
        <f>IF(II$8="",0,II91+SUMIFS(условия!85:85,условия!$7:$7,"&lt;="&amp;II$8,условия!$8:$8,"&gt;="&amp;II$8))</f>
        <v>44653</v>
      </c>
      <c r="IJ117" s="13">
        <f>IF(IJ$8="",0,IJ91+SUMIFS(условия!85:85,условия!$7:$7,"&lt;="&amp;IJ$8,условия!$8:$8,"&gt;="&amp;IJ$8))</f>
        <v>44654</v>
      </c>
      <c r="IK117" s="13">
        <f>IF(IK$8="",0,IK91+SUMIFS(условия!85:85,условия!$7:$7,"&lt;="&amp;IK$8,условия!$8:$8,"&gt;="&amp;IK$8))</f>
        <v>44655</v>
      </c>
      <c r="IL117" s="13">
        <f>IF(IL$8="",0,IL91+SUMIFS(условия!85:85,условия!$7:$7,"&lt;="&amp;IL$8,условия!$8:$8,"&gt;="&amp;IL$8))</f>
        <v>44656</v>
      </c>
      <c r="IM117" s="13">
        <f>IF(IM$8="",0,IM91+SUMIFS(условия!85:85,условия!$7:$7,"&lt;="&amp;IM$8,условия!$8:$8,"&gt;="&amp;IM$8))</f>
        <v>44657</v>
      </c>
      <c r="IN117" s="13">
        <f>IF(IN$8="",0,IN91+SUMIFS(условия!85:85,условия!$7:$7,"&lt;="&amp;IN$8,условия!$8:$8,"&gt;="&amp;IN$8))</f>
        <v>44658</v>
      </c>
      <c r="IO117" s="13">
        <f>IF(IO$8="",0,IO91+SUMIFS(условия!85:85,условия!$7:$7,"&lt;="&amp;IO$8,условия!$8:$8,"&gt;="&amp;IO$8))</f>
        <v>44659</v>
      </c>
      <c r="IP117" s="13">
        <f>IF(IP$8="",0,IP91+SUMIFS(условия!85:85,условия!$7:$7,"&lt;="&amp;IP$8,условия!$8:$8,"&gt;="&amp;IP$8))</f>
        <v>44660</v>
      </c>
      <c r="IQ117" s="13">
        <f>IF(IQ$8="",0,IQ91+SUMIFS(условия!85:85,условия!$7:$7,"&lt;="&amp;IQ$8,условия!$8:$8,"&gt;="&amp;IQ$8))</f>
        <v>44661</v>
      </c>
      <c r="IR117" s="13">
        <f>IF(IR$8="",0,IR91+SUMIFS(условия!85:85,условия!$7:$7,"&lt;="&amp;IR$8,условия!$8:$8,"&gt;="&amp;IR$8))</f>
        <v>44662</v>
      </c>
      <c r="IS117" s="13">
        <f>IF(IS$8="",0,IS91+SUMIFS(условия!85:85,условия!$7:$7,"&lt;="&amp;IS$8,условия!$8:$8,"&gt;="&amp;IS$8))</f>
        <v>44663</v>
      </c>
      <c r="IT117" s="13">
        <f>IF(IT$8="",0,IT91+SUMIFS(условия!85:85,условия!$7:$7,"&lt;="&amp;IT$8,условия!$8:$8,"&gt;="&amp;IT$8))</f>
        <v>44664</v>
      </c>
      <c r="IU117" s="13">
        <f>IF(IU$8="",0,IU91+SUMIFS(условия!85:85,условия!$7:$7,"&lt;="&amp;IU$8,условия!$8:$8,"&gt;="&amp;IU$8))</f>
        <v>44665</v>
      </c>
      <c r="IV117" s="13">
        <f>IF(IV$8="",0,IV91+SUMIFS(условия!85:85,условия!$7:$7,"&lt;="&amp;IV$8,условия!$8:$8,"&gt;="&amp;IV$8))</f>
        <v>44666</v>
      </c>
      <c r="IW117" s="13">
        <f>IF(IW$8="",0,IW91+SUMIFS(условия!85:85,условия!$7:$7,"&lt;="&amp;IW$8,условия!$8:$8,"&gt;="&amp;IW$8))</f>
        <v>44667</v>
      </c>
      <c r="IX117" s="13">
        <f>IF(IX$8="",0,IX91+SUMIFS(условия!85:85,условия!$7:$7,"&lt;="&amp;IX$8,условия!$8:$8,"&gt;="&amp;IX$8))</f>
        <v>44668</v>
      </c>
      <c r="IY117" s="13">
        <f>IF(IY$8="",0,IY91+SUMIFS(условия!85:85,условия!$7:$7,"&lt;="&amp;IY$8,условия!$8:$8,"&gt;="&amp;IY$8))</f>
        <v>44669</v>
      </c>
      <c r="IZ117" s="13">
        <f>IF(IZ$8="",0,IZ91+SUMIFS(условия!85:85,условия!$7:$7,"&lt;="&amp;IZ$8,условия!$8:$8,"&gt;="&amp;IZ$8))</f>
        <v>44670</v>
      </c>
      <c r="JA117" s="13">
        <f>IF(JA$8="",0,JA91+SUMIFS(условия!85:85,условия!$7:$7,"&lt;="&amp;JA$8,условия!$8:$8,"&gt;="&amp;JA$8))</f>
        <v>44671</v>
      </c>
      <c r="JB117" s="13">
        <f>IF(JB$8="",0,JB91+SUMIFS(условия!85:85,условия!$7:$7,"&lt;="&amp;JB$8,условия!$8:$8,"&gt;="&amp;JB$8))</f>
        <v>44672</v>
      </c>
      <c r="JC117" s="13">
        <f>IF(JC$8="",0,JC91+SUMIFS(условия!85:85,условия!$7:$7,"&lt;="&amp;JC$8,условия!$8:$8,"&gt;="&amp;JC$8))</f>
        <v>44673</v>
      </c>
      <c r="JD117" s="13">
        <f>IF(JD$8="",0,JD91+SUMIFS(условия!85:85,условия!$7:$7,"&lt;="&amp;JD$8,условия!$8:$8,"&gt;="&amp;JD$8))</f>
        <v>44674</v>
      </c>
      <c r="JE117" s="13">
        <f>IF(JE$8="",0,JE91+SUMIFS(условия!85:85,условия!$7:$7,"&lt;="&amp;JE$8,условия!$8:$8,"&gt;="&amp;JE$8))</f>
        <v>44675</v>
      </c>
      <c r="JF117" s="13">
        <f>IF(JF$8="",0,JF91+SUMIFS(условия!85:85,условия!$7:$7,"&lt;="&amp;JF$8,условия!$8:$8,"&gt;="&amp;JF$8))</f>
        <v>44676</v>
      </c>
      <c r="JG117" s="13">
        <f>IF(JG$8="",0,JG91+SUMIFS(условия!85:85,условия!$7:$7,"&lt;="&amp;JG$8,условия!$8:$8,"&gt;="&amp;JG$8))</f>
        <v>44677</v>
      </c>
      <c r="JH117" s="13">
        <f>IF(JH$8="",0,JH91+SUMIFS(условия!85:85,условия!$7:$7,"&lt;="&amp;JH$8,условия!$8:$8,"&gt;="&amp;JH$8))</f>
        <v>44678</v>
      </c>
      <c r="JI117" s="13">
        <f>IF(JI$8="",0,JI91+SUMIFS(условия!85:85,условия!$7:$7,"&lt;="&amp;JI$8,условия!$8:$8,"&gt;="&amp;JI$8))</f>
        <v>44679</v>
      </c>
      <c r="JJ117" s="13">
        <f>IF(JJ$8="",0,JJ91+SUMIFS(условия!85:85,условия!$7:$7,"&lt;="&amp;JJ$8,условия!$8:$8,"&gt;="&amp;JJ$8))</f>
        <v>44680</v>
      </c>
      <c r="JK117" s="13">
        <f>IF(JK$8="",0,JK91+SUMIFS(условия!85:85,условия!$7:$7,"&lt;="&amp;JK$8,условия!$8:$8,"&gt;="&amp;JK$8))</f>
        <v>44681</v>
      </c>
      <c r="JL117" s="13">
        <f>IF(JL$8="",0,JL91+SUMIFS(условия!85:85,условия!$7:$7,"&lt;="&amp;JL$8,условия!$8:$8,"&gt;="&amp;JL$8))</f>
        <v>44682</v>
      </c>
      <c r="JM117" s="13">
        <f>IF(JM$8="",0,JM91+SUMIFS(условия!85:85,условия!$7:$7,"&lt;="&amp;JM$8,условия!$8:$8,"&gt;="&amp;JM$8))</f>
        <v>44683</v>
      </c>
      <c r="JN117" s="13">
        <f>IF(JN$8="",0,JN91+SUMIFS(условия!85:85,условия!$7:$7,"&lt;="&amp;JN$8,условия!$8:$8,"&gt;="&amp;JN$8))</f>
        <v>44684</v>
      </c>
      <c r="JO117" s="13">
        <f>IF(JO$8="",0,JO91+SUMIFS(условия!85:85,условия!$7:$7,"&lt;="&amp;JO$8,условия!$8:$8,"&gt;="&amp;JO$8))</f>
        <v>44685</v>
      </c>
      <c r="JP117" s="13">
        <f>IF(JP$8="",0,JP91+SUMIFS(условия!85:85,условия!$7:$7,"&lt;="&amp;JP$8,условия!$8:$8,"&gt;="&amp;JP$8))</f>
        <v>44686</v>
      </c>
      <c r="JQ117" s="13">
        <f>IF(JQ$8="",0,JQ91+SUMIFS(условия!85:85,условия!$7:$7,"&lt;="&amp;JQ$8,условия!$8:$8,"&gt;="&amp;JQ$8))</f>
        <v>44687</v>
      </c>
      <c r="JR117" s="13">
        <f>IF(JR$8="",0,JR91+SUMIFS(условия!85:85,условия!$7:$7,"&lt;="&amp;JR$8,условия!$8:$8,"&gt;="&amp;JR$8))</f>
        <v>44688</v>
      </c>
      <c r="JS117" s="13">
        <f>IF(JS$8="",0,JS91+SUMIFS(условия!85:85,условия!$7:$7,"&lt;="&amp;JS$8,условия!$8:$8,"&gt;="&amp;JS$8))</f>
        <v>44689</v>
      </c>
      <c r="JT117" s="13">
        <f>IF(JT$8="",0,JT91+SUMIFS(условия!85:85,условия!$7:$7,"&lt;="&amp;JT$8,условия!$8:$8,"&gt;="&amp;JT$8))</f>
        <v>44690</v>
      </c>
      <c r="JU117" s="13">
        <f>IF(JU$8="",0,JU91+SUMIFS(условия!85:85,условия!$7:$7,"&lt;="&amp;JU$8,условия!$8:$8,"&gt;="&amp;JU$8))</f>
        <v>44691</v>
      </c>
      <c r="JV117" s="13">
        <f>IF(JV$8="",0,JV91+SUMIFS(условия!85:85,условия!$7:$7,"&lt;="&amp;JV$8,условия!$8:$8,"&gt;="&amp;JV$8))</f>
        <v>44692</v>
      </c>
      <c r="JW117" s="13">
        <f>IF(JW$8="",0,JW91+SUMIFS(условия!85:85,условия!$7:$7,"&lt;="&amp;JW$8,условия!$8:$8,"&gt;="&amp;JW$8))</f>
        <v>44693</v>
      </c>
      <c r="JX117" s="13">
        <f>IF(JX$8="",0,JX91+SUMIFS(условия!85:85,условия!$7:$7,"&lt;="&amp;JX$8,условия!$8:$8,"&gt;="&amp;JX$8))</f>
        <v>44694</v>
      </c>
      <c r="JY117" s="13">
        <f>IF(JY$8="",0,JY91+SUMIFS(условия!85:85,условия!$7:$7,"&lt;="&amp;JY$8,условия!$8:$8,"&gt;="&amp;JY$8))</f>
        <v>44695</v>
      </c>
      <c r="JZ117" s="13">
        <f>IF(JZ$8="",0,JZ91+SUMIFS(условия!85:85,условия!$7:$7,"&lt;="&amp;JZ$8,условия!$8:$8,"&gt;="&amp;JZ$8))</f>
        <v>44696</v>
      </c>
      <c r="KA117" s="13">
        <f>IF(KA$8="",0,KA91+SUMIFS(условия!85:85,условия!$7:$7,"&lt;="&amp;KA$8,условия!$8:$8,"&gt;="&amp;KA$8))</f>
        <v>44697</v>
      </c>
      <c r="KB117" s="13">
        <f>IF(KB$8="",0,KB91+SUMIFS(условия!85:85,условия!$7:$7,"&lt;="&amp;KB$8,условия!$8:$8,"&gt;="&amp;KB$8))</f>
        <v>44698</v>
      </c>
      <c r="KC117" s="13">
        <f>IF(KC$8="",0,KC91+SUMIFS(условия!85:85,условия!$7:$7,"&lt;="&amp;KC$8,условия!$8:$8,"&gt;="&amp;KC$8))</f>
        <v>44699</v>
      </c>
      <c r="KD117" s="13">
        <f>IF(KD$8="",0,KD91+SUMIFS(условия!85:85,условия!$7:$7,"&lt;="&amp;KD$8,условия!$8:$8,"&gt;="&amp;KD$8))</f>
        <v>44700</v>
      </c>
      <c r="KE117" s="13">
        <f>IF(KE$8="",0,KE91+SUMIFS(условия!85:85,условия!$7:$7,"&lt;="&amp;KE$8,условия!$8:$8,"&gt;="&amp;KE$8))</f>
        <v>44701</v>
      </c>
      <c r="KF117" s="13">
        <f>IF(KF$8="",0,KF91+SUMIFS(условия!85:85,условия!$7:$7,"&lt;="&amp;KF$8,условия!$8:$8,"&gt;="&amp;KF$8))</f>
        <v>44702</v>
      </c>
      <c r="KG117" s="13">
        <f>IF(KG$8="",0,KG91+SUMIFS(условия!85:85,условия!$7:$7,"&lt;="&amp;KG$8,условия!$8:$8,"&gt;="&amp;KG$8))</f>
        <v>44703</v>
      </c>
      <c r="KH117" s="13">
        <f>IF(KH$8="",0,KH91+SUMIFS(условия!85:85,условия!$7:$7,"&lt;="&amp;KH$8,условия!$8:$8,"&gt;="&amp;KH$8))</f>
        <v>44704</v>
      </c>
      <c r="KI117" s="13">
        <f>IF(KI$8="",0,KI91+SUMIFS(условия!85:85,условия!$7:$7,"&lt;="&amp;KI$8,условия!$8:$8,"&gt;="&amp;KI$8))</f>
        <v>44705</v>
      </c>
      <c r="KJ117" s="13">
        <f>IF(KJ$8="",0,KJ91+SUMIFS(условия!85:85,условия!$7:$7,"&lt;="&amp;KJ$8,условия!$8:$8,"&gt;="&amp;KJ$8))</f>
        <v>44706</v>
      </c>
      <c r="KK117" s="13">
        <f>IF(KK$8="",0,KK91+SUMIFS(условия!85:85,условия!$7:$7,"&lt;="&amp;KK$8,условия!$8:$8,"&gt;="&amp;KK$8))</f>
        <v>44707</v>
      </c>
      <c r="KL117" s="13">
        <f>IF(KL$8="",0,KL91+SUMIFS(условия!85:85,условия!$7:$7,"&lt;="&amp;KL$8,условия!$8:$8,"&gt;="&amp;KL$8))</f>
        <v>44708</v>
      </c>
      <c r="KM117" s="13">
        <f>IF(KM$8="",0,KM91+SUMIFS(условия!85:85,условия!$7:$7,"&lt;="&amp;KM$8,условия!$8:$8,"&gt;="&amp;KM$8))</f>
        <v>44709</v>
      </c>
      <c r="KN117" s="13">
        <f>IF(KN$8="",0,KN91+SUMIFS(условия!85:85,условия!$7:$7,"&lt;="&amp;KN$8,условия!$8:$8,"&gt;="&amp;KN$8))</f>
        <v>44710</v>
      </c>
      <c r="KO117" s="13">
        <f>IF(KO$8="",0,KO91+SUMIFS(условия!85:85,условия!$7:$7,"&lt;="&amp;KO$8,условия!$8:$8,"&gt;="&amp;KO$8))</f>
        <v>44711</v>
      </c>
      <c r="KP117" s="13">
        <f>IF(KP$8="",0,KP91+SUMIFS(условия!85:85,условия!$7:$7,"&lt;="&amp;KP$8,условия!$8:$8,"&gt;="&amp;KP$8))</f>
        <v>44712</v>
      </c>
      <c r="KQ117" s="13">
        <f>IF(KQ$8="",0,KQ91+SUMIFS(условия!85:85,условия!$7:$7,"&lt;="&amp;KQ$8,условия!$8:$8,"&gt;="&amp;KQ$8))</f>
        <v>44713</v>
      </c>
      <c r="KR117" s="13">
        <f>IF(KR$8="",0,KR91+SUMIFS(условия!85:85,условия!$7:$7,"&lt;="&amp;KR$8,условия!$8:$8,"&gt;="&amp;KR$8))</f>
        <v>44714</v>
      </c>
      <c r="KS117" s="13">
        <f>IF(KS$8="",0,KS91+SUMIFS(условия!85:85,условия!$7:$7,"&lt;="&amp;KS$8,условия!$8:$8,"&gt;="&amp;KS$8))</f>
        <v>44715</v>
      </c>
      <c r="KT117" s="13">
        <f>IF(KT$8="",0,KT91+SUMIFS(условия!85:85,условия!$7:$7,"&lt;="&amp;KT$8,условия!$8:$8,"&gt;="&amp;KT$8))</f>
        <v>44716</v>
      </c>
      <c r="KU117" s="13">
        <f>IF(KU$8="",0,KU91+SUMIFS(условия!85:85,условия!$7:$7,"&lt;="&amp;KU$8,условия!$8:$8,"&gt;="&amp;KU$8))</f>
        <v>44717</v>
      </c>
      <c r="KV117" s="13">
        <f>IF(KV$8="",0,KV91+SUMIFS(условия!85:85,условия!$7:$7,"&lt;="&amp;KV$8,условия!$8:$8,"&gt;="&amp;KV$8))</f>
        <v>44718</v>
      </c>
      <c r="KW117" s="13">
        <f>IF(KW$8="",0,KW91+SUMIFS(условия!85:85,условия!$7:$7,"&lt;="&amp;KW$8,условия!$8:$8,"&gt;="&amp;KW$8))</f>
        <v>44719</v>
      </c>
      <c r="KX117" s="13">
        <f>IF(KX$8="",0,KX91+SUMIFS(условия!85:85,условия!$7:$7,"&lt;="&amp;KX$8,условия!$8:$8,"&gt;="&amp;KX$8))</f>
        <v>44720</v>
      </c>
      <c r="KY117" s="13">
        <f>IF(KY$8="",0,KY91+SUMIFS(условия!85:85,условия!$7:$7,"&lt;="&amp;KY$8,условия!$8:$8,"&gt;="&amp;KY$8))</f>
        <v>44721</v>
      </c>
      <c r="KZ117" s="13">
        <f>IF(KZ$8="",0,KZ91+SUMIFS(условия!85:85,условия!$7:$7,"&lt;="&amp;KZ$8,условия!$8:$8,"&gt;="&amp;KZ$8))</f>
        <v>44722</v>
      </c>
      <c r="LA117" s="13">
        <f>IF(LA$8="",0,LA91+SUMIFS(условия!85:85,условия!$7:$7,"&lt;="&amp;LA$8,условия!$8:$8,"&gt;="&amp;LA$8))</f>
        <v>44723</v>
      </c>
      <c r="LB117" s="13">
        <f>IF(LB$8="",0,LB91+SUMIFS(условия!85:85,условия!$7:$7,"&lt;="&amp;LB$8,условия!$8:$8,"&gt;="&amp;LB$8))</f>
        <v>44724</v>
      </c>
      <c r="LC117" s="13">
        <f>IF(LC$8="",0,LC91+SUMIFS(условия!85:85,условия!$7:$7,"&lt;="&amp;LC$8,условия!$8:$8,"&gt;="&amp;LC$8))</f>
        <v>44725</v>
      </c>
      <c r="LD117" s="13">
        <f>IF(LD$8="",0,LD91+SUMIFS(условия!85:85,условия!$7:$7,"&lt;="&amp;LD$8,условия!$8:$8,"&gt;="&amp;LD$8))</f>
        <v>44726</v>
      </c>
      <c r="LE117" s="13">
        <f>IF(LE$8="",0,LE91+SUMIFS(условия!85:85,условия!$7:$7,"&lt;="&amp;LE$8,условия!$8:$8,"&gt;="&amp;LE$8))</f>
        <v>44727</v>
      </c>
      <c r="LF117" s="13">
        <f>IF(LF$8="",0,LF91+SUMIFS(условия!85:85,условия!$7:$7,"&lt;="&amp;LF$8,условия!$8:$8,"&gt;="&amp;LF$8))</f>
        <v>44728</v>
      </c>
      <c r="LG117" s="13">
        <f>IF(LG$8="",0,LG91+SUMIFS(условия!85:85,условия!$7:$7,"&lt;="&amp;LG$8,условия!$8:$8,"&gt;="&amp;LG$8))</f>
        <v>44729</v>
      </c>
      <c r="LH117" s="13">
        <f>IF(LH$8="",0,LH91+SUMIFS(условия!85:85,условия!$7:$7,"&lt;="&amp;LH$8,условия!$8:$8,"&gt;="&amp;LH$8))</f>
        <v>44730</v>
      </c>
      <c r="LI117" s="13">
        <f>IF(LI$8="",0,LI91+SUMIFS(условия!85:85,условия!$7:$7,"&lt;="&amp;LI$8,условия!$8:$8,"&gt;="&amp;LI$8))</f>
        <v>44731</v>
      </c>
      <c r="LJ117" s="13">
        <f>IF(LJ$8="",0,LJ91+SUMIFS(условия!85:85,условия!$7:$7,"&lt;="&amp;LJ$8,условия!$8:$8,"&gt;="&amp;LJ$8))</f>
        <v>44732</v>
      </c>
      <c r="LK117" s="13">
        <f>IF(LK$8="",0,LK91+SUMIFS(условия!85:85,условия!$7:$7,"&lt;="&amp;LK$8,условия!$8:$8,"&gt;="&amp;LK$8))</f>
        <v>44733</v>
      </c>
      <c r="LL117" s="13">
        <f>IF(LL$8="",0,LL91+SUMIFS(условия!85:85,условия!$7:$7,"&lt;="&amp;LL$8,условия!$8:$8,"&gt;="&amp;LL$8))</f>
        <v>44734</v>
      </c>
      <c r="LM117" s="13">
        <f>IF(LM$8="",0,LM91+SUMIFS(условия!85:85,условия!$7:$7,"&lt;="&amp;LM$8,условия!$8:$8,"&gt;="&amp;LM$8))</f>
        <v>44735</v>
      </c>
      <c r="LN117" s="13">
        <f>IF(LN$8="",0,LN91+SUMIFS(условия!85:85,условия!$7:$7,"&lt;="&amp;LN$8,условия!$8:$8,"&gt;="&amp;LN$8))</f>
        <v>44736</v>
      </c>
      <c r="LO117" s="13">
        <f>IF(LO$8="",0,LO91+SUMIFS(условия!85:85,условия!$7:$7,"&lt;="&amp;LO$8,условия!$8:$8,"&gt;="&amp;LO$8))</f>
        <v>44737</v>
      </c>
      <c r="LP117" s="13">
        <f>IF(LP$8="",0,LP91+SUMIFS(условия!85:85,условия!$7:$7,"&lt;="&amp;LP$8,условия!$8:$8,"&gt;="&amp;LP$8))</f>
        <v>44738</v>
      </c>
      <c r="LQ117" s="13">
        <f>IF(LQ$8="",0,LQ91+SUMIFS(условия!85:85,условия!$7:$7,"&lt;="&amp;LQ$8,условия!$8:$8,"&gt;="&amp;LQ$8))</f>
        <v>44739</v>
      </c>
      <c r="LR117" s="13">
        <f>IF(LR$8="",0,LR91+SUMIFS(условия!85:85,условия!$7:$7,"&lt;="&amp;LR$8,условия!$8:$8,"&gt;="&amp;LR$8))</f>
        <v>44740</v>
      </c>
      <c r="LS117" s="13">
        <f>IF(LS$8="",0,LS91+SUMIFS(условия!85:85,условия!$7:$7,"&lt;="&amp;LS$8,условия!$8:$8,"&gt;="&amp;LS$8))</f>
        <v>44741</v>
      </c>
      <c r="LT117" s="13">
        <f>IF(LT$8="",0,LT91+SUMIFS(условия!85:85,условия!$7:$7,"&lt;="&amp;LT$8,условия!$8:$8,"&gt;="&amp;LT$8))</f>
        <v>44742</v>
      </c>
      <c r="LU117" s="13">
        <f>IF(LU$8="",0,LU91+SUMIFS(условия!85:85,условия!$7:$7,"&lt;="&amp;LU$8,условия!$8:$8,"&gt;="&amp;LU$8))</f>
        <v>44743</v>
      </c>
      <c r="LV117" s="13">
        <f>IF(LV$8="",0,LV91+SUMIFS(условия!85:85,условия!$7:$7,"&lt;="&amp;LV$8,условия!$8:$8,"&gt;="&amp;LV$8))</f>
        <v>44744</v>
      </c>
      <c r="LW117" s="13">
        <f>IF(LW$8="",0,LW91+SUMIFS(условия!85:85,условия!$7:$7,"&lt;="&amp;LW$8,условия!$8:$8,"&gt;="&amp;LW$8))</f>
        <v>44745</v>
      </c>
      <c r="LX117" s="13">
        <f>IF(LX$8="",0,LX91+SUMIFS(условия!85:85,условия!$7:$7,"&lt;="&amp;LX$8,условия!$8:$8,"&gt;="&amp;LX$8))</f>
        <v>44746</v>
      </c>
      <c r="LY117" s="13">
        <f>IF(LY$8="",0,LY91+SUMIFS(условия!85:85,условия!$7:$7,"&lt;="&amp;LY$8,условия!$8:$8,"&gt;="&amp;LY$8))</f>
        <v>44747</v>
      </c>
      <c r="LZ117" s="13">
        <f>IF(LZ$8="",0,LZ91+SUMIFS(условия!85:85,условия!$7:$7,"&lt;="&amp;LZ$8,условия!$8:$8,"&gt;="&amp;LZ$8))</f>
        <v>44748</v>
      </c>
      <c r="MA117" s="13">
        <f>IF(MA$8="",0,MA91+SUMIFS(условия!85:85,условия!$7:$7,"&lt;="&amp;MA$8,условия!$8:$8,"&gt;="&amp;MA$8))</f>
        <v>44749</v>
      </c>
      <c r="MB117" s="13">
        <f>IF(MB$8="",0,MB91+SUMIFS(условия!85:85,условия!$7:$7,"&lt;="&amp;MB$8,условия!$8:$8,"&gt;="&amp;MB$8))</f>
        <v>44750</v>
      </c>
      <c r="MC117" s="13">
        <f>IF(MC$8="",0,MC91+SUMIFS(условия!85:85,условия!$7:$7,"&lt;="&amp;MC$8,условия!$8:$8,"&gt;="&amp;MC$8))</f>
        <v>44751</v>
      </c>
      <c r="MD117" s="13">
        <f>IF(MD$8="",0,MD91+SUMIFS(условия!85:85,условия!$7:$7,"&lt;="&amp;MD$8,условия!$8:$8,"&gt;="&amp;MD$8))</f>
        <v>44752</v>
      </c>
      <c r="ME117" s="13">
        <f>IF(ME$8="",0,ME91+SUMIFS(условия!85:85,условия!$7:$7,"&lt;="&amp;ME$8,условия!$8:$8,"&gt;="&amp;ME$8))</f>
        <v>44753</v>
      </c>
      <c r="MF117" s="13">
        <f>IF(MF$8="",0,MF91+SUMIFS(условия!85:85,условия!$7:$7,"&lt;="&amp;MF$8,условия!$8:$8,"&gt;="&amp;MF$8))</f>
        <v>44754</v>
      </c>
      <c r="MG117" s="13">
        <f>IF(MG$8="",0,MG91+SUMIFS(условия!85:85,условия!$7:$7,"&lt;="&amp;MG$8,условия!$8:$8,"&gt;="&amp;MG$8))</f>
        <v>44755</v>
      </c>
      <c r="MH117" s="13">
        <f>IF(MH$8="",0,MH91+SUMIFS(условия!85:85,условия!$7:$7,"&lt;="&amp;MH$8,условия!$8:$8,"&gt;="&amp;MH$8))</f>
        <v>44756</v>
      </c>
      <c r="MI117" s="13">
        <f>IF(MI$8="",0,MI91+SUMIFS(условия!85:85,условия!$7:$7,"&lt;="&amp;MI$8,условия!$8:$8,"&gt;="&amp;MI$8))</f>
        <v>44757</v>
      </c>
      <c r="MJ117" s="13">
        <f>IF(MJ$8="",0,MJ91+SUMIFS(условия!85:85,условия!$7:$7,"&lt;="&amp;MJ$8,условия!$8:$8,"&gt;="&amp;MJ$8))</f>
        <v>44758</v>
      </c>
      <c r="MK117" s="13">
        <f>IF(MK$8="",0,MK91+SUMIFS(условия!85:85,условия!$7:$7,"&lt;="&amp;MK$8,условия!$8:$8,"&gt;="&amp;MK$8))</f>
        <v>44759</v>
      </c>
      <c r="ML117" s="13">
        <f>IF(ML$8="",0,ML91+SUMIFS(условия!85:85,условия!$7:$7,"&lt;="&amp;ML$8,условия!$8:$8,"&gt;="&amp;ML$8))</f>
        <v>44760</v>
      </c>
      <c r="MM117" s="13">
        <f>IF(MM$8="",0,MM91+SUMIFS(условия!85:85,условия!$7:$7,"&lt;="&amp;MM$8,условия!$8:$8,"&gt;="&amp;MM$8))</f>
        <v>44761</v>
      </c>
      <c r="MN117" s="13">
        <f>IF(MN$8="",0,MN91+SUMIFS(условия!85:85,условия!$7:$7,"&lt;="&amp;MN$8,условия!$8:$8,"&gt;="&amp;MN$8))</f>
        <v>44762</v>
      </c>
      <c r="MO117" s="13">
        <f>IF(MO$8="",0,MO91+SUMIFS(условия!85:85,условия!$7:$7,"&lt;="&amp;MO$8,условия!$8:$8,"&gt;="&amp;MO$8))</f>
        <v>44763</v>
      </c>
      <c r="MP117" s="13">
        <f>IF(MP$8="",0,MP91+SUMIFS(условия!85:85,условия!$7:$7,"&lt;="&amp;MP$8,условия!$8:$8,"&gt;="&amp;MP$8))</f>
        <v>44764</v>
      </c>
      <c r="MQ117" s="13">
        <f>IF(MQ$8="",0,MQ91+SUMIFS(условия!85:85,условия!$7:$7,"&lt;="&amp;MQ$8,условия!$8:$8,"&gt;="&amp;MQ$8))</f>
        <v>44765</v>
      </c>
      <c r="MR117" s="13">
        <f>IF(MR$8="",0,MR91+SUMIFS(условия!85:85,условия!$7:$7,"&lt;="&amp;MR$8,условия!$8:$8,"&gt;="&amp;MR$8))</f>
        <v>44766</v>
      </c>
      <c r="MS117" s="13">
        <f>IF(MS$8="",0,MS91+SUMIFS(условия!85:85,условия!$7:$7,"&lt;="&amp;MS$8,условия!$8:$8,"&gt;="&amp;MS$8))</f>
        <v>44767</v>
      </c>
      <c r="MT117" s="13">
        <f>IF(MT$8="",0,MT91+SUMIFS(условия!85:85,условия!$7:$7,"&lt;="&amp;MT$8,условия!$8:$8,"&gt;="&amp;MT$8))</f>
        <v>44768</v>
      </c>
      <c r="MU117" s="13">
        <f>IF(MU$8="",0,MU91+SUMIFS(условия!85:85,условия!$7:$7,"&lt;="&amp;MU$8,условия!$8:$8,"&gt;="&amp;MU$8))</f>
        <v>44769</v>
      </c>
      <c r="MV117" s="13">
        <f>IF(MV$8="",0,MV91+SUMIFS(условия!85:85,условия!$7:$7,"&lt;="&amp;MV$8,условия!$8:$8,"&gt;="&amp;MV$8))</f>
        <v>44770</v>
      </c>
      <c r="MW117" s="13">
        <f>IF(MW$8="",0,MW91+SUMIFS(условия!85:85,условия!$7:$7,"&lt;="&amp;MW$8,условия!$8:$8,"&gt;="&amp;MW$8))</f>
        <v>44771</v>
      </c>
      <c r="MX117" s="13">
        <f>IF(MX$8="",0,MX91+SUMIFS(условия!85:85,условия!$7:$7,"&lt;="&amp;MX$8,условия!$8:$8,"&gt;="&amp;MX$8))</f>
        <v>44772</v>
      </c>
      <c r="MY117" s="13">
        <f>IF(MY$8="",0,MY91+SUMIFS(условия!85:85,условия!$7:$7,"&lt;="&amp;MY$8,условия!$8:$8,"&gt;="&amp;MY$8))</f>
        <v>44773</v>
      </c>
      <c r="MZ117" s="13">
        <f>IF(MZ$8="",0,MZ91+SUMIFS(условия!85:85,условия!$7:$7,"&lt;="&amp;MZ$8,условия!$8:$8,"&gt;="&amp;MZ$8))</f>
        <v>44774</v>
      </c>
      <c r="NA117" s="13">
        <f>IF(NA$8="",0,NA91+SUMIFS(условия!85:85,условия!$7:$7,"&lt;="&amp;NA$8,условия!$8:$8,"&gt;="&amp;NA$8))</f>
        <v>44775</v>
      </c>
      <c r="NB117" s="13">
        <f>IF(NB$8="",0,NB91+SUMIFS(условия!85:85,условия!$7:$7,"&lt;="&amp;NB$8,условия!$8:$8,"&gt;="&amp;NB$8))</f>
        <v>44776</v>
      </c>
      <c r="NC117" s="13">
        <f>IF(NC$8="",0,NC91+SUMIFS(условия!85:85,условия!$7:$7,"&lt;="&amp;NC$8,условия!$8:$8,"&gt;="&amp;NC$8))</f>
        <v>44777</v>
      </c>
      <c r="ND117" s="13">
        <f>IF(ND$8="",0,ND91+SUMIFS(условия!85:85,условия!$7:$7,"&lt;="&amp;ND$8,условия!$8:$8,"&gt;="&amp;ND$8))</f>
        <v>44778</v>
      </c>
      <c r="NE117" s="13">
        <f>IF(NE$8="",0,NE91+SUMIFS(условия!85:85,условия!$7:$7,"&lt;="&amp;NE$8,условия!$8:$8,"&gt;="&amp;NE$8))</f>
        <v>44779</v>
      </c>
      <c r="NF117" s="13">
        <f>IF(NF$8="",0,NF91+SUMIFS(условия!85:85,условия!$7:$7,"&lt;="&amp;NF$8,условия!$8:$8,"&gt;="&amp;NF$8))</f>
        <v>44780</v>
      </c>
      <c r="NG117" s="13">
        <f>IF(NG$8="",0,NG91+SUMIFS(условия!85:85,условия!$7:$7,"&lt;="&amp;NG$8,условия!$8:$8,"&gt;="&amp;NG$8))</f>
        <v>44781</v>
      </c>
      <c r="NH117" s="13">
        <f>IF(NH$8="",0,NH91+SUMIFS(условия!85:85,условия!$7:$7,"&lt;="&amp;NH$8,условия!$8:$8,"&gt;="&amp;NH$8))</f>
        <v>44782</v>
      </c>
      <c r="NI117" s="13">
        <f>IF(NI$8="",0,NI91+SUMIFS(условия!85:85,условия!$7:$7,"&lt;="&amp;NI$8,условия!$8:$8,"&gt;="&amp;NI$8))</f>
        <v>44783</v>
      </c>
      <c r="NJ117" s="13">
        <f>IF(NJ$8="",0,NJ91+SUMIFS(условия!85:85,условия!$7:$7,"&lt;="&amp;NJ$8,условия!$8:$8,"&gt;="&amp;NJ$8))</f>
        <v>44784</v>
      </c>
      <c r="NK117" s="13">
        <f>IF(NK$8="",0,NK91+SUMIFS(условия!85:85,условия!$7:$7,"&lt;="&amp;NK$8,условия!$8:$8,"&gt;="&amp;NK$8))</f>
        <v>44785</v>
      </c>
      <c r="NL117" s="13">
        <f>IF(NL$8="",0,NL91+SUMIFS(условия!85:85,условия!$7:$7,"&lt;="&amp;NL$8,условия!$8:$8,"&gt;="&amp;NL$8))</f>
        <v>44786</v>
      </c>
      <c r="NM117" s="13">
        <f>IF(NM$8="",0,NM91+SUMIFS(условия!85:85,условия!$7:$7,"&lt;="&amp;NM$8,условия!$8:$8,"&gt;="&amp;NM$8))</f>
        <v>44787</v>
      </c>
      <c r="NN117" s="13">
        <f>IF(NN$8="",0,NN91+SUMIFS(условия!85:85,условия!$7:$7,"&lt;="&amp;NN$8,условия!$8:$8,"&gt;="&amp;NN$8))</f>
        <v>44788</v>
      </c>
      <c r="NO117" s="13">
        <f>IF(NO$8="",0,NO91+SUMIFS(условия!85:85,условия!$7:$7,"&lt;="&amp;NO$8,условия!$8:$8,"&gt;="&amp;NO$8))</f>
        <v>44789</v>
      </c>
      <c r="NP117" s="13">
        <f>IF(NP$8="",0,NP91+SUMIFS(условия!85:85,условия!$7:$7,"&lt;="&amp;NP$8,условия!$8:$8,"&gt;="&amp;NP$8))</f>
        <v>44790</v>
      </c>
      <c r="NQ117" s="13">
        <f>IF(NQ$8="",0,NQ91+SUMIFS(условия!85:85,условия!$7:$7,"&lt;="&amp;NQ$8,условия!$8:$8,"&gt;="&amp;NQ$8))</f>
        <v>44791</v>
      </c>
      <c r="NR117" s="13">
        <f>IF(NR$8="",0,NR91+SUMIFS(условия!85:85,условия!$7:$7,"&lt;="&amp;NR$8,условия!$8:$8,"&gt;="&amp;NR$8))</f>
        <v>44792</v>
      </c>
      <c r="NS117" s="13">
        <f>IF(NS$8="",0,NS91+SUMIFS(условия!85:85,условия!$7:$7,"&lt;="&amp;NS$8,условия!$8:$8,"&gt;="&amp;NS$8))</f>
        <v>44793</v>
      </c>
      <c r="NT117" s="13">
        <f>IF(NT$8="",0,NT91+SUMIFS(условия!85:85,условия!$7:$7,"&lt;="&amp;NT$8,условия!$8:$8,"&gt;="&amp;NT$8))</f>
        <v>44794</v>
      </c>
      <c r="NU117" s="13">
        <f>IF(NU$8="",0,NU91+SUMIFS(условия!85:85,условия!$7:$7,"&lt;="&amp;NU$8,условия!$8:$8,"&gt;="&amp;NU$8))</f>
        <v>44795</v>
      </c>
      <c r="NV117" s="13">
        <f>IF(NV$8="",0,NV91+SUMIFS(условия!85:85,условия!$7:$7,"&lt;="&amp;NV$8,условия!$8:$8,"&gt;="&amp;NV$8))</f>
        <v>44796</v>
      </c>
      <c r="NW117" s="13">
        <f>IF(NW$8="",0,NW91+SUMIFS(условия!85:85,условия!$7:$7,"&lt;="&amp;NW$8,условия!$8:$8,"&gt;="&amp;NW$8))</f>
        <v>44797</v>
      </c>
      <c r="NX117" s="13">
        <f>IF(NX$8="",0,NX91+SUMIFS(условия!85:85,условия!$7:$7,"&lt;="&amp;NX$8,условия!$8:$8,"&gt;="&amp;NX$8))</f>
        <v>44798</v>
      </c>
      <c r="NY117" s="13">
        <f>IF(NY$8="",0,NY91+SUMIFS(условия!85:85,условия!$7:$7,"&lt;="&amp;NY$8,условия!$8:$8,"&gt;="&amp;NY$8))</f>
        <v>44799</v>
      </c>
      <c r="NZ117" s="13">
        <f>IF(NZ$8="",0,NZ91+SUMIFS(условия!85:85,условия!$7:$7,"&lt;="&amp;NZ$8,условия!$8:$8,"&gt;="&amp;NZ$8))</f>
        <v>44800</v>
      </c>
      <c r="OA117" s="13">
        <f>IF(OA$8="",0,OA91+SUMIFS(условия!85:85,условия!$7:$7,"&lt;="&amp;OA$8,условия!$8:$8,"&gt;="&amp;OA$8))</f>
        <v>44801</v>
      </c>
      <c r="OB117" s="13">
        <f>IF(OB$8="",0,OB91+SUMIFS(условия!85:85,условия!$7:$7,"&lt;="&amp;OB$8,условия!$8:$8,"&gt;="&amp;OB$8))</f>
        <v>44802</v>
      </c>
      <c r="OC117" s="13">
        <f>IF(OC$8="",0,OC91+SUMIFS(условия!85:85,условия!$7:$7,"&lt;="&amp;OC$8,условия!$8:$8,"&gt;="&amp;OC$8))</f>
        <v>44803</v>
      </c>
      <c r="OD117" s="13">
        <f>IF(OD$8="",0,OD91+SUMIFS(условия!85:85,условия!$7:$7,"&lt;="&amp;OD$8,условия!$8:$8,"&gt;="&amp;OD$8))</f>
        <v>44804</v>
      </c>
      <c r="OE117" s="13">
        <f>IF(OE$8="",0,OE91+SUMIFS(условия!85:85,условия!$7:$7,"&lt;="&amp;OE$8,условия!$8:$8,"&gt;="&amp;OE$8))</f>
        <v>44805</v>
      </c>
      <c r="OF117" s="13">
        <f>IF(OF$8="",0,OF91+SUMIFS(условия!85:85,условия!$7:$7,"&lt;="&amp;OF$8,условия!$8:$8,"&gt;="&amp;OF$8))</f>
        <v>44806</v>
      </c>
      <c r="OG117" s="13">
        <f>IF(OG$8="",0,OG91+SUMIFS(условия!85:85,условия!$7:$7,"&lt;="&amp;OG$8,условия!$8:$8,"&gt;="&amp;OG$8))</f>
        <v>44807</v>
      </c>
      <c r="OH117" s="13">
        <f>IF(OH$8="",0,OH91+SUMIFS(условия!85:85,условия!$7:$7,"&lt;="&amp;OH$8,условия!$8:$8,"&gt;="&amp;OH$8))</f>
        <v>44808</v>
      </c>
      <c r="OI117" s="13">
        <f>IF(OI$8="",0,OI91+SUMIFS(условия!85:85,условия!$7:$7,"&lt;="&amp;OI$8,условия!$8:$8,"&gt;="&amp;OI$8))</f>
        <v>44809</v>
      </c>
      <c r="OJ117" s="13">
        <f>IF(OJ$8="",0,OJ91+SUMIFS(условия!85:85,условия!$7:$7,"&lt;="&amp;OJ$8,условия!$8:$8,"&gt;="&amp;OJ$8))</f>
        <v>44810</v>
      </c>
      <c r="OK117" s="13">
        <f>IF(OK$8="",0,OK91+SUMIFS(условия!85:85,условия!$7:$7,"&lt;="&amp;OK$8,условия!$8:$8,"&gt;="&amp;OK$8))</f>
        <v>44811</v>
      </c>
      <c r="OL117" s="13">
        <f>IF(OL$8="",0,OL91+SUMIFS(условия!85:85,условия!$7:$7,"&lt;="&amp;OL$8,условия!$8:$8,"&gt;="&amp;OL$8))</f>
        <v>44812</v>
      </c>
      <c r="OM117" s="13">
        <f>IF(OM$8="",0,OM91+SUMIFS(условия!85:85,условия!$7:$7,"&lt;="&amp;OM$8,условия!$8:$8,"&gt;="&amp;OM$8))</f>
        <v>44813</v>
      </c>
      <c r="ON117" s="13">
        <f>IF(ON$8="",0,ON91+SUMIFS(условия!85:85,условия!$7:$7,"&lt;="&amp;ON$8,условия!$8:$8,"&gt;="&amp;ON$8))</f>
        <v>44814</v>
      </c>
      <c r="OO117" s="13">
        <f>IF(OO$8="",0,OO91+SUMIFS(условия!85:85,условия!$7:$7,"&lt;="&amp;OO$8,условия!$8:$8,"&gt;="&amp;OO$8))</f>
        <v>44815</v>
      </c>
      <c r="OP117" s="13">
        <f>IF(OP$8="",0,OP91+SUMIFS(условия!85:85,условия!$7:$7,"&lt;="&amp;OP$8,условия!$8:$8,"&gt;="&amp;OP$8))</f>
        <v>44816</v>
      </c>
      <c r="OQ117" s="13">
        <f>IF(OQ$8="",0,OQ91+SUMIFS(условия!85:85,условия!$7:$7,"&lt;="&amp;OQ$8,условия!$8:$8,"&gt;="&amp;OQ$8))</f>
        <v>44817</v>
      </c>
      <c r="OR117" s="13">
        <f>IF(OR$8="",0,OR91+SUMIFS(условия!85:85,условия!$7:$7,"&lt;="&amp;OR$8,условия!$8:$8,"&gt;="&amp;OR$8))</f>
        <v>44818</v>
      </c>
      <c r="OS117" s="13">
        <f>IF(OS$8="",0,OS91+SUMIFS(условия!85:85,условия!$7:$7,"&lt;="&amp;OS$8,условия!$8:$8,"&gt;="&amp;OS$8))</f>
        <v>44819</v>
      </c>
      <c r="OT117" s="13">
        <f>IF(OT$8="",0,OT91+SUMIFS(условия!85:85,условия!$7:$7,"&lt;="&amp;OT$8,условия!$8:$8,"&gt;="&amp;OT$8))</f>
        <v>44820</v>
      </c>
      <c r="OU117" s="13">
        <f>IF(OU$8="",0,OU91+SUMIFS(условия!85:85,условия!$7:$7,"&lt;="&amp;OU$8,условия!$8:$8,"&gt;="&amp;OU$8))</f>
        <v>44821</v>
      </c>
      <c r="OV117" s="13">
        <f>IF(OV$8="",0,OV91+SUMIFS(условия!85:85,условия!$7:$7,"&lt;="&amp;OV$8,условия!$8:$8,"&gt;="&amp;OV$8))</f>
        <v>44822</v>
      </c>
      <c r="OW117" s="13">
        <f>IF(OW$8="",0,OW91+SUMIFS(условия!85:85,условия!$7:$7,"&lt;="&amp;OW$8,условия!$8:$8,"&gt;="&amp;OW$8))</f>
        <v>44823</v>
      </c>
      <c r="OX117" s="13">
        <f>IF(OX$8="",0,OX91+SUMIFS(условия!85:85,условия!$7:$7,"&lt;="&amp;OX$8,условия!$8:$8,"&gt;="&amp;OX$8))</f>
        <v>44824</v>
      </c>
      <c r="OY117" s="13">
        <f>IF(OY$8="",0,OY91+SUMIFS(условия!85:85,условия!$7:$7,"&lt;="&amp;OY$8,условия!$8:$8,"&gt;="&amp;OY$8))</f>
        <v>44825</v>
      </c>
      <c r="OZ117" s="13">
        <f>IF(OZ$8="",0,OZ91+SUMIFS(условия!85:85,условия!$7:$7,"&lt;="&amp;OZ$8,условия!$8:$8,"&gt;="&amp;OZ$8))</f>
        <v>44826</v>
      </c>
      <c r="PA117" s="13">
        <f>IF(PA$8="",0,PA91+SUMIFS(условия!85:85,условия!$7:$7,"&lt;="&amp;PA$8,условия!$8:$8,"&gt;="&amp;PA$8))</f>
        <v>44827</v>
      </c>
      <c r="PB117" s="13">
        <f>IF(PB$8="",0,PB91+SUMIFS(условия!85:85,условия!$7:$7,"&lt;="&amp;PB$8,условия!$8:$8,"&gt;="&amp;PB$8))</f>
        <v>44828</v>
      </c>
      <c r="PC117" s="13">
        <f>IF(PC$8="",0,PC91+SUMIFS(условия!85:85,условия!$7:$7,"&lt;="&amp;PC$8,условия!$8:$8,"&gt;="&amp;PC$8))</f>
        <v>44829</v>
      </c>
      <c r="PD117" s="13">
        <f>IF(PD$8="",0,PD91+SUMIFS(условия!85:85,условия!$7:$7,"&lt;="&amp;PD$8,условия!$8:$8,"&gt;="&amp;PD$8))</f>
        <v>44830</v>
      </c>
      <c r="PE117" s="13">
        <f>IF(PE$8="",0,PE91+SUMIFS(условия!85:85,условия!$7:$7,"&lt;="&amp;PE$8,условия!$8:$8,"&gt;="&amp;PE$8))</f>
        <v>44831</v>
      </c>
      <c r="PF117" s="13">
        <f>IF(PF$8="",0,PF91+SUMIFS(условия!85:85,условия!$7:$7,"&lt;="&amp;PF$8,условия!$8:$8,"&gt;="&amp;PF$8))</f>
        <v>44832</v>
      </c>
      <c r="PG117" s="13">
        <f>IF(PG$8="",0,PG91+SUMIFS(условия!85:85,условия!$7:$7,"&lt;="&amp;PG$8,условия!$8:$8,"&gt;="&amp;PG$8))</f>
        <v>44833</v>
      </c>
      <c r="PH117" s="13">
        <f>IF(PH$8="",0,PH91+SUMIFS(условия!85:85,условия!$7:$7,"&lt;="&amp;PH$8,условия!$8:$8,"&gt;="&amp;PH$8))</f>
        <v>44834</v>
      </c>
      <c r="PI117" s="13">
        <f>IF(PI$8="",0,PI91+SUMIFS(условия!85:85,условия!$7:$7,"&lt;="&amp;PI$8,условия!$8:$8,"&gt;="&amp;PI$8))</f>
        <v>44835</v>
      </c>
      <c r="PJ117" s="13">
        <f>IF(PJ$8="",0,PJ91+SUMIFS(условия!85:85,условия!$7:$7,"&lt;="&amp;PJ$8,условия!$8:$8,"&gt;="&amp;PJ$8))</f>
        <v>44836</v>
      </c>
      <c r="PK117" s="13">
        <f>IF(PK$8="",0,PK91+SUMIFS(условия!85:85,условия!$7:$7,"&lt;="&amp;PK$8,условия!$8:$8,"&gt;="&amp;PK$8))</f>
        <v>44837</v>
      </c>
      <c r="PL117" s="13">
        <f>IF(PL$8="",0,PL91+SUMIFS(условия!85:85,условия!$7:$7,"&lt;="&amp;PL$8,условия!$8:$8,"&gt;="&amp;PL$8))</f>
        <v>44838</v>
      </c>
      <c r="PM117" s="13">
        <f>IF(PM$8="",0,PM91+SUMIFS(условия!85:85,условия!$7:$7,"&lt;="&amp;PM$8,условия!$8:$8,"&gt;="&amp;PM$8))</f>
        <v>44839</v>
      </c>
      <c r="PN117" s="13">
        <f>IF(PN$8="",0,PN91+SUMIFS(условия!85:85,условия!$7:$7,"&lt;="&amp;PN$8,условия!$8:$8,"&gt;="&amp;PN$8))</f>
        <v>44840</v>
      </c>
      <c r="PO117" s="13">
        <f>IF(PO$8="",0,PO91+SUMIFS(условия!85:85,условия!$7:$7,"&lt;="&amp;PO$8,условия!$8:$8,"&gt;="&amp;PO$8))</f>
        <v>44841</v>
      </c>
      <c r="PP117" s="13">
        <f>IF(PP$8="",0,PP91+SUMIFS(условия!85:85,условия!$7:$7,"&lt;="&amp;PP$8,условия!$8:$8,"&gt;="&amp;PP$8))</f>
        <v>44842</v>
      </c>
      <c r="PQ117" s="13">
        <f>IF(PQ$8="",0,PQ91+SUMIFS(условия!85:85,условия!$7:$7,"&lt;="&amp;PQ$8,условия!$8:$8,"&gt;="&amp;PQ$8))</f>
        <v>44843</v>
      </c>
      <c r="PR117" s="13">
        <f>IF(PR$8="",0,PR91+SUMIFS(условия!85:85,условия!$7:$7,"&lt;="&amp;PR$8,условия!$8:$8,"&gt;="&amp;PR$8))</f>
        <v>44844</v>
      </c>
      <c r="PS117" s="13">
        <f>IF(PS$8="",0,PS91+SUMIFS(условия!85:85,условия!$7:$7,"&lt;="&amp;PS$8,условия!$8:$8,"&gt;="&amp;PS$8))</f>
        <v>44845</v>
      </c>
      <c r="PT117" s="13">
        <f>IF(PT$8="",0,PT91+SUMIFS(условия!85:85,условия!$7:$7,"&lt;="&amp;PT$8,условия!$8:$8,"&gt;="&amp;PT$8))</f>
        <v>44846</v>
      </c>
      <c r="PU117" s="13">
        <f>IF(PU$8="",0,PU91+SUMIFS(условия!85:85,условия!$7:$7,"&lt;="&amp;PU$8,условия!$8:$8,"&gt;="&amp;PU$8))</f>
        <v>44847</v>
      </c>
      <c r="PV117" s="13">
        <f>IF(PV$8="",0,PV91+SUMIFS(условия!85:85,условия!$7:$7,"&lt;="&amp;PV$8,условия!$8:$8,"&gt;="&amp;PV$8))</f>
        <v>44848</v>
      </c>
      <c r="PW117" s="13">
        <f>IF(PW$8="",0,PW91+SUMIFS(условия!85:85,условия!$7:$7,"&lt;="&amp;PW$8,условия!$8:$8,"&gt;="&amp;PW$8))</f>
        <v>44849</v>
      </c>
      <c r="PX117" s="13">
        <f>IF(PX$8="",0,PX91+SUMIFS(условия!85:85,условия!$7:$7,"&lt;="&amp;PX$8,условия!$8:$8,"&gt;="&amp;PX$8))</f>
        <v>44850</v>
      </c>
      <c r="PY117" s="13">
        <f>IF(PY$8="",0,PY91+SUMIFS(условия!85:85,условия!$7:$7,"&lt;="&amp;PY$8,условия!$8:$8,"&gt;="&amp;PY$8))</f>
        <v>44851</v>
      </c>
      <c r="PZ117" s="13">
        <f>IF(PZ$8="",0,PZ91+SUMIFS(условия!85:85,условия!$7:$7,"&lt;="&amp;PZ$8,условия!$8:$8,"&gt;="&amp;PZ$8))</f>
        <v>44852</v>
      </c>
      <c r="QA117" s="13">
        <f>IF(QA$8="",0,QA91+SUMIFS(условия!85:85,условия!$7:$7,"&lt;="&amp;QA$8,условия!$8:$8,"&gt;="&amp;QA$8))</f>
        <v>44853</v>
      </c>
      <c r="QB117" s="13">
        <f>IF(QB$8="",0,QB91+SUMIFS(условия!85:85,условия!$7:$7,"&lt;="&amp;QB$8,условия!$8:$8,"&gt;="&amp;QB$8))</f>
        <v>44854</v>
      </c>
      <c r="QC117" s="13">
        <f>IF(QC$8="",0,QC91+SUMIFS(условия!85:85,условия!$7:$7,"&lt;="&amp;QC$8,условия!$8:$8,"&gt;="&amp;QC$8))</f>
        <v>44855</v>
      </c>
      <c r="QD117" s="13">
        <f>IF(QD$8="",0,QD91+SUMIFS(условия!85:85,условия!$7:$7,"&lt;="&amp;QD$8,условия!$8:$8,"&gt;="&amp;QD$8))</f>
        <v>44856</v>
      </c>
      <c r="QE117" s="13">
        <f>IF(QE$8="",0,QE91+SUMIFS(условия!85:85,условия!$7:$7,"&lt;="&amp;QE$8,условия!$8:$8,"&gt;="&amp;QE$8))</f>
        <v>44857</v>
      </c>
      <c r="QF117" s="13">
        <f>IF(QF$8="",0,QF91+SUMIFS(условия!85:85,условия!$7:$7,"&lt;="&amp;QF$8,условия!$8:$8,"&gt;="&amp;QF$8))</f>
        <v>44858</v>
      </c>
      <c r="QG117" s="13">
        <f>IF(QG$8="",0,QG91+SUMIFS(условия!85:85,условия!$7:$7,"&lt;="&amp;QG$8,условия!$8:$8,"&gt;="&amp;QG$8))</f>
        <v>44859</v>
      </c>
      <c r="QH117" s="13">
        <f>IF(QH$8="",0,QH91+SUMIFS(условия!85:85,условия!$7:$7,"&lt;="&amp;QH$8,условия!$8:$8,"&gt;="&amp;QH$8))</f>
        <v>44860</v>
      </c>
      <c r="QI117" s="13">
        <f>IF(QI$8="",0,QI91+SUMIFS(условия!85:85,условия!$7:$7,"&lt;="&amp;QI$8,условия!$8:$8,"&gt;="&amp;QI$8))</f>
        <v>44861</v>
      </c>
      <c r="QJ117" s="13">
        <f>IF(QJ$8="",0,QJ91+SUMIFS(условия!85:85,условия!$7:$7,"&lt;="&amp;QJ$8,условия!$8:$8,"&gt;="&amp;QJ$8))</f>
        <v>44862</v>
      </c>
      <c r="QK117" s="13">
        <f>IF(QK$8="",0,QK91+SUMIFS(условия!85:85,условия!$7:$7,"&lt;="&amp;QK$8,условия!$8:$8,"&gt;="&amp;QK$8))</f>
        <v>44863</v>
      </c>
      <c r="QL117" s="13">
        <f>IF(QL$8="",0,QL91+SUMIFS(условия!85:85,условия!$7:$7,"&lt;="&amp;QL$8,условия!$8:$8,"&gt;="&amp;QL$8))</f>
        <v>44864</v>
      </c>
      <c r="QM117" s="13">
        <f>IF(QM$8="",0,QM91+SUMIFS(условия!85:85,условия!$7:$7,"&lt;="&amp;QM$8,условия!$8:$8,"&gt;="&amp;QM$8))</f>
        <v>44865</v>
      </c>
      <c r="QN117" s="13">
        <f>IF(QN$8="",0,QN91+SUMIFS(условия!85:85,условия!$7:$7,"&lt;="&amp;QN$8,условия!$8:$8,"&gt;="&amp;QN$8))</f>
        <v>44866</v>
      </c>
      <c r="QO117" s="13">
        <f>IF(QO$8="",0,QO91+SUMIFS(условия!85:85,условия!$7:$7,"&lt;="&amp;QO$8,условия!$8:$8,"&gt;="&amp;QO$8))</f>
        <v>44867</v>
      </c>
      <c r="QP117" s="13">
        <f>IF(QP$8="",0,QP91+SUMIFS(условия!85:85,условия!$7:$7,"&lt;="&amp;QP$8,условия!$8:$8,"&gt;="&amp;QP$8))</f>
        <v>44868</v>
      </c>
      <c r="QQ117" s="13">
        <f>IF(QQ$8="",0,QQ91+SUMIFS(условия!85:85,условия!$7:$7,"&lt;="&amp;QQ$8,условия!$8:$8,"&gt;="&amp;QQ$8))</f>
        <v>44869</v>
      </c>
      <c r="QR117" s="13">
        <f>IF(QR$8="",0,QR91+SUMIFS(условия!85:85,условия!$7:$7,"&lt;="&amp;QR$8,условия!$8:$8,"&gt;="&amp;QR$8))</f>
        <v>44870</v>
      </c>
      <c r="QS117" s="13">
        <f>IF(QS$8="",0,QS91+SUMIFS(условия!85:85,условия!$7:$7,"&lt;="&amp;QS$8,условия!$8:$8,"&gt;="&amp;QS$8))</f>
        <v>44871</v>
      </c>
      <c r="QT117" s="13">
        <f>IF(QT$8="",0,QT91+SUMIFS(условия!85:85,условия!$7:$7,"&lt;="&amp;QT$8,условия!$8:$8,"&gt;="&amp;QT$8))</f>
        <v>44872</v>
      </c>
      <c r="QU117" s="13">
        <f>IF(QU$8="",0,QU91+SUMIFS(условия!85:85,условия!$7:$7,"&lt;="&amp;QU$8,условия!$8:$8,"&gt;="&amp;QU$8))</f>
        <v>44873</v>
      </c>
      <c r="QV117" s="13">
        <f>IF(QV$8="",0,QV91+SUMIFS(условия!85:85,условия!$7:$7,"&lt;="&amp;QV$8,условия!$8:$8,"&gt;="&amp;QV$8))</f>
        <v>44874</v>
      </c>
      <c r="QW117" s="13">
        <f>IF(QW$8="",0,QW91+SUMIFS(условия!85:85,условия!$7:$7,"&lt;="&amp;QW$8,условия!$8:$8,"&gt;="&amp;QW$8))</f>
        <v>44875</v>
      </c>
      <c r="QX117" s="13">
        <f>IF(QX$8="",0,QX91+SUMIFS(условия!85:85,условия!$7:$7,"&lt;="&amp;QX$8,условия!$8:$8,"&gt;="&amp;QX$8))</f>
        <v>44876</v>
      </c>
      <c r="QY117" s="13">
        <f>IF(QY$8="",0,QY91+SUMIFS(условия!85:85,условия!$7:$7,"&lt;="&amp;QY$8,условия!$8:$8,"&gt;="&amp;QY$8))</f>
        <v>44877</v>
      </c>
      <c r="QZ117" s="13">
        <f>IF(QZ$8="",0,QZ91+SUMIFS(условия!85:85,условия!$7:$7,"&lt;="&amp;QZ$8,условия!$8:$8,"&gt;="&amp;QZ$8))</f>
        <v>44878</v>
      </c>
      <c r="RA117" s="13">
        <f>IF(RA$8="",0,RA91+SUMIFS(условия!85:85,условия!$7:$7,"&lt;="&amp;RA$8,условия!$8:$8,"&gt;="&amp;RA$8))</f>
        <v>44879</v>
      </c>
      <c r="RB117" s="13">
        <f>IF(RB$8="",0,RB91+SUMIFS(условия!85:85,условия!$7:$7,"&lt;="&amp;RB$8,условия!$8:$8,"&gt;="&amp;RB$8))</f>
        <v>44880</v>
      </c>
      <c r="RC117" s="13">
        <f>IF(RC$8="",0,RC91+SUMIFS(условия!85:85,условия!$7:$7,"&lt;="&amp;RC$8,условия!$8:$8,"&gt;="&amp;RC$8))</f>
        <v>44881</v>
      </c>
      <c r="RD117" s="13">
        <f>IF(RD$8="",0,RD91+SUMIFS(условия!85:85,условия!$7:$7,"&lt;="&amp;RD$8,условия!$8:$8,"&gt;="&amp;RD$8))</f>
        <v>44882</v>
      </c>
      <c r="RE117" s="13">
        <f>IF(RE$8="",0,RE91+SUMIFS(условия!85:85,условия!$7:$7,"&lt;="&amp;RE$8,условия!$8:$8,"&gt;="&amp;RE$8))</f>
        <v>44883</v>
      </c>
      <c r="RF117" s="13">
        <f>IF(RF$8="",0,RF91+SUMIFS(условия!85:85,условия!$7:$7,"&lt;="&amp;RF$8,условия!$8:$8,"&gt;="&amp;RF$8))</f>
        <v>44884</v>
      </c>
      <c r="RG117" s="13">
        <f>IF(RG$8="",0,RG91+SUMIFS(условия!85:85,условия!$7:$7,"&lt;="&amp;RG$8,условия!$8:$8,"&gt;="&amp;RG$8))</f>
        <v>44885</v>
      </c>
      <c r="RH117" s="13">
        <f>IF(RH$8="",0,RH91+SUMIFS(условия!85:85,условия!$7:$7,"&lt;="&amp;RH$8,условия!$8:$8,"&gt;="&amp;RH$8))</f>
        <v>44886</v>
      </c>
      <c r="RI117" s="13">
        <f>IF(RI$8="",0,RI91+SUMIFS(условия!85:85,условия!$7:$7,"&lt;="&amp;RI$8,условия!$8:$8,"&gt;="&amp;RI$8))</f>
        <v>44887</v>
      </c>
      <c r="RJ117" s="13">
        <f>IF(RJ$8="",0,RJ91+SUMIFS(условия!85:85,условия!$7:$7,"&lt;="&amp;RJ$8,условия!$8:$8,"&gt;="&amp;RJ$8))</f>
        <v>44888</v>
      </c>
      <c r="RK117" s="13">
        <f>IF(RK$8="",0,RK91+SUMIFS(условия!85:85,условия!$7:$7,"&lt;="&amp;RK$8,условия!$8:$8,"&gt;="&amp;RK$8))</f>
        <v>44889</v>
      </c>
      <c r="RL117" s="13">
        <f>IF(RL$8="",0,RL91+SUMIFS(условия!85:85,условия!$7:$7,"&lt;="&amp;RL$8,условия!$8:$8,"&gt;="&amp;RL$8))</f>
        <v>44890</v>
      </c>
      <c r="RM117" s="13">
        <f>IF(RM$8="",0,RM91+SUMIFS(условия!85:85,условия!$7:$7,"&lt;="&amp;RM$8,условия!$8:$8,"&gt;="&amp;RM$8))</f>
        <v>44891</v>
      </c>
      <c r="RN117" s="13">
        <f>IF(RN$8="",0,RN91+SUMIFS(условия!85:85,условия!$7:$7,"&lt;="&amp;RN$8,условия!$8:$8,"&gt;="&amp;RN$8))</f>
        <v>44892</v>
      </c>
      <c r="RO117" s="13">
        <f>IF(RO$8="",0,RO91+SUMIFS(условия!85:85,условия!$7:$7,"&lt;="&amp;RO$8,условия!$8:$8,"&gt;="&amp;RO$8))</f>
        <v>44893</v>
      </c>
      <c r="RP117" s="13">
        <f>IF(RP$8="",0,RP91+SUMIFS(условия!85:85,условия!$7:$7,"&lt;="&amp;RP$8,условия!$8:$8,"&gt;="&amp;RP$8))</f>
        <v>44894</v>
      </c>
      <c r="RQ117" s="13">
        <f>IF(RQ$8="",0,RQ91+SUMIFS(условия!85:85,условия!$7:$7,"&lt;="&amp;RQ$8,условия!$8:$8,"&gt;="&amp;RQ$8))</f>
        <v>44895</v>
      </c>
      <c r="RR117" s="13">
        <f>IF(RR$8="",0,RR91+SUMIFS(условия!85:85,условия!$7:$7,"&lt;="&amp;RR$8,условия!$8:$8,"&gt;="&amp;RR$8))</f>
        <v>44896</v>
      </c>
      <c r="RS117" s="13">
        <f>IF(RS$8="",0,RS91+SUMIFS(условия!85:85,условия!$7:$7,"&lt;="&amp;RS$8,условия!$8:$8,"&gt;="&amp;RS$8))</f>
        <v>44897</v>
      </c>
      <c r="RT117" s="13">
        <f>IF(RT$8="",0,RT91+SUMIFS(условия!85:85,условия!$7:$7,"&lt;="&amp;RT$8,условия!$8:$8,"&gt;="&amp;RT$8))</f>
        <v>44898</v>
      </c>
      <c r="RU117" s="13">
        <f>IF(RU$8="",0,RU91+SUMIFS(условия!85:85,условия!$7:$7,"&lt;="&amp;RU$8,условия!$8:$8,"&gt;="&amp;RU$8))</f>
        <v>44899</v>
      </c>
      <c r="RV117" s="13">
        <f>IF(RV$8="",0,RV91+SUMIFS(условия!85:85,условия!$7:$7,"&lt;="&amp;RV$8,условия!$8:$8,"&gt;="&amp;RV$8))</f>
        <v>44900</v>
      </c>
      <c r="RW117" s="13">
        <f>IF(RW$8="",0,RW91+SUMIFS(условия!85:85,условия!$7:$7,"&lt;="&amp;RW$8,условия!$8:$8,"&gt;="&amp;RW$8))</f>
        <v>44901</v>
      </c>
      <c r="RX117" s="13">
        <f>IF(RX$8="",0,RX91+SUMIFS(условия!85:85,условия!$7:$7,"&lt;="&amp;RX$8,условия!$8:$8,"&gt;="&amp;RX$8))</f>
        <v>44902</v>
      </c>
      <c r="RY117" s="13">
        <f>IF(RY$8="",0,RY91+SUMIFS(условия!85:85,условия!$7:$7,"&lt;="&amp;RY$8,условия!$8:$8,"&gt;="&amp;RY$8))</f>
        <v>44903</v>
      </c>
      <c r="RZ117" s="13">
        <f>IF(RZ$8="",0,RZ91+SUMIFS(условия!85:85,условия!$7:$7,"&lt;="&amp;RZ$8,условия!$8:$8,"&gt;="&amp;RZ$8))</f>
        <v>44904</v>
      </c>
      <c r="SA117" s="13">
        <f>IF(SA$8="",0,SA91+SUMIFS(условия!85:85,условия!$7:$7,"&lt;="&amp;SA$8,условия!$8:$8,"&gt;="&amp;SA$8))</f>
        <v>44905</v>
      </c>
      <c r="SB117" s="13">
        <f>IF(SB$8="",0,SB91+SUMIFS(условия!85:85,условия!$7:$7,"&lt;="&amp;SB$8,условия!$8:$8,"&gt;="&amp;SB$8))</f>
        <v>44906</v>
      </c>
      <c r="SC117" s="13">
        <f>IF(SC$8="",0,SC91+SUMIFS(условия!85:85,условия!$7:$7,"&lt;="&amp;SC$8,условия!$8:$8,"&gt;="&amp;SC$8))</f>
        <v>44907</v>
      </c>
      <c r="SD117" s="13">
        <f>IF(SD$8="",0,SD91+SUMIFS(условия!85:85,условия!$7:$7,"&lt;="&amp;SD$8,условия!$8:$8,"&gt;="&amp;SD$8))</f>
        <v>44908</v>
      </c>
      <c r="SE117" s="13">
        <f>IF(SE$8="",0,SE91+SUMIFS(условия!85:85,условия!$7:$7,"&lt;="&amp;SE$8,условия!$8:$8,"&gt;="&amp;SE$8))</f>
        <v>44909</v>
      </c>
      <c r="SF117" s="13">
        <f>IF(SF$8="",0,SF91+SUMIFS(условия!85:85,условия!$7:$7,"&lt;="&amp;SF$8,условия!$8:$8,"&gt;="&amp;SF$8))</f>
        <v>44910</v>
      </c>
      <c r="SG117" s="13">
        <f>IF(SG$8="",0,SG91+SUMIFS(условия!85:85,условия!$7:$7,"&lt;="&amp;SG$8,условия!$8:$8,"&gt;="&amp;SG$8))</f>
        <v>44911</v>
      </c>
      <c r="SH117" s="13">
        <f>IF(SH$8="",0,SH91+SUMIFS(условия!85:85,условия!$7:$7,"&lt;="&amp;SH$8,условия!$8:$8,"&gt;="&amp;SH$8))</f>
        <v>44912</v>
      </c>
      <c r="SI117" s="13">
        <f>IF(SI$8="",0,SI91+SUMIFS(условия!85:85,условия!$7:$7,"&lt;="&amp;SI$8,условия!$8:$8,"&gt;="&amp;SI$8))</f>
        <v>44913</v>
      </c>
      <c r="SJ117" s="13">
        <f>IF(SJ$8="",0,SJ91+SUMIFS(условия!85:85,условия!$7:$7,"&lt;="&amp;SJ$8,условия!$8:$8,"&gt;="&amp;SJ$8))</f>
        <v>44914</v>
      </c>
      <c r="SK117" s="13">
        <f>IF(SK$8="",0,SK91+SUMIFS(условия!85:85,условия!$7:$7,"&lt;="&amp;SK$8,условия!$8:$8,"&gt;="&amp;SK$8))</f>
        <v>44915</v>
      </c>
      <c r="SL117" s="13">
        <f>IF(SL$8="",0,SL91+SUMIFS(условия!85:85,условия!$7:$7,"&lt;="&amp;SL$8,условия!$8:$8,"&gt;="&amp;SL$8))</f>
        <v>44916</v>
      </c>
      <c r="SM117" s="13">
        <f>IF(SM$8="",0,SM91+SUMIFS(условия!85:85,условия!$7:$7,"&lt;="&amp;SM$8,условия!$8:$8,"&gt;="&amp;SM$8))</f>
        <v>44917</v>
      </c>
      <c r="SN117" s="13">
        <f>IF(SN$8="",0,SN91+SUMIFS(условия!85:85,условия!$7:$7,"&lt;="&amp;SN$8,условия!$8:$8,"&gt;="&amp;SN$8))</f>
        <v>44918</v>
      </c>
      <c r="SO117" s="13">
        <f>IF(SO$8="",0,SO91+SUMIFS(условия!85:85,условия!$7:$7,"&lt;="&amp;SO$8,условия!$8:$8,"&gt;="&amp;SO$8))</f>
        <v>44919</v>
      </c>
      <c r="SP117" s="13">
        <f>IF(SP$8="",0,SP91+SUMIFS(условия!85:85,условия!$7:$7,"&lt;="&amp;SP$8,условия!$8:$8,"&gt;="&amp;SP$8))</f>
        <v>44920</v>
      </c>
      <c r="SQ117" s="13">
        <f>IF(SQ$8="",0,SQ91+SUMIFS(условия!85:85,условия!$7:$7,"&lt;="&amp;SQ$8,условия!$8:$8,"&gt;="&amp;SQ$8))</f>
        <v>44921</v>
      </c>
      <c r="SR117" s="13">
        <f>IF(SR$8="",0,SR91+SUMIFS(условия!85:85,условия!$7:$7,"&lt;="&amp;SR$8,условия!$8:$8,"&gt;="&amp;SR$8))</f>
        <v>44922</v>
      </c>
      <c r="SS117" s="13">
        <f>IF(SS$8="",0,SS91+SUMIFS(условия!85:85,условия!$7:$7,"&lt;="&amp;SS$8,условия!$8:$8,"&gt;="&amp;SS$8))</f>
        <v>44923</v>
      </c>
      <c r="ST117" s="13">
        <f>IF(ST$8="",0,ST91+SUMIFS(условия!85:85,условия!$7:$7,"&lt;="&amp;ST$8,условия!$8:$8,"&gt;="&amp;ST$8))</f>
        <v>44924</v>
      </c>
      <c r="SU117" s="13">
        <f>IF(SU$8="",0,SU91+SUMIFS(условия!85:85,условия!$7:$7,"&lt;="&amp;SU$8,условия!$8:$8,"&gt;="&amp;SU$8))</f>
        <v>44925</v>
      </c>
      <c r="SV117" s="13">
        <f>IF(SV$8="",0,SV91+SUMIFS(условия!85:85,условия!$7:$7,"&lt;="&amp;SV$8,условия!$8:$8,"&gt;="&amp;SV$8))</f>
        <v>44926</v>
      </c>
      <c r="SW117" s="13">
        <f>IF(SW$8="",0,SW91+SUMIFS(условия!85:85,условия!$7:$7,"&lt;="&amp;SW$8,условия!$8:$8,"&gt;="&amp;SW$8))</f>
        <v>44927</v>
      </c>
      <c r="SX117" s="13">
        <f>IF(SX$8="",0,SX91+SUMIFS(условия!85:85,условия!$7:$7,"&lt;="&amp;SX$8,условия!$8:$8,"&gt;="&amp;SX$8))</f>
        <v>44928</v>
      </c>
      <c r="SY117" s="13">
        <f>IF(SY$8="",0,SY91+SUMIFS(условия!85:85,условия!$7:$7,"&lt;="&amp;SY$8,условия!$8:$8,"&gt;="&amp;SY$8))</f>
        <v>44929</v>
      </c>
      <c r="SZ117" s="13">
        <f>IF(SZ$8="",0,SZ91+SUMIFS(условия!85:85,условия!$7:$7,"&lt;="&amp;SZ$8,условия!$8:$8,"&gt;="&amp;SZ$8))</f>
        <v>44930</v>
      </c>
      <c r="TA117" s="13">
        <f>IF(TA$8="",0,TA91+SUMIFS(условия!85:85,условия!$7:$7,"&lt;="&amp;TA$8,условия!$8:$8,"&gt;="&amp;TA$8))</f>
        <v>44931</v>
      </c>
      <c r="TB117" s="13">
        <f>IF(TB$8="",0,TB91+SUMIFS(условия!85:85,условия!$7:$7,"&lt;="&amp;TB$8,условия!$8:$8,"&gt;="&amp;TB$8))</f>
        <v>44932</v>
      </c>
      <c r="TC117" s="13">
        <f>IF(TC$8="",0,TC91+SUMIFS(условия!85:85,условия!$7:$7,"&lt;="&amp;TC$8,условия!$8:$8,"&gt;="&amp;TC$8))</f>
        <v>44933</v>
      </c>
      <c r="TD117" s="13">
        <f>IF(TD$8="",0,TD91+SUMIFS(условия!85:85,условия!$7:$7,"&lt;="&amp;TD$8,условия!$8:$8,"&gt;="&amp;TD$8))</f>
        <v>44934</v>
      </c>
      <c r="TE117" s="13">
        <f>IF(TE$8="",0,TE91+SUMIFS(условия!85:85,условия!$7:$7,"&lt;="&amp;TE$8,условия!$8:$8,"&gt;="&amp;TE$8))</f>
        <v>44935</v>
      </c>
      <c r="TF117" s="13">
        <f>IF(TF$8="",0,TF91+SUMIFS(условия!85:85,условия!$7:$7,"&lt;="&amp;TF$8,условия!$8:$8,"&gt;="&amp;TF$8))</f>
        <v>44936</v>
      </c>
      <c r="TG117" s="13">
        <f>IF(TG$8="",0,TG91+SUMIFS(условия!85:85,условия!$7:$7,"&lt;="&amp;TG$8,условия!$8:$8,"&gt;="&amp;TG$8))</f>
        <v>44937</v>
      </c>
      <c r="TH117" s="13">
        <f>IF(TH$8="",0,TH91+SUMIFS(условия!85:85,условия!$7:$7,"&lt;="&amp;TH$8,условия!$8:$8,"&gt;="&amp;TH$8))</f>
        <v>44938</v>
      </c>
      <c r="TI117" s="13">
        <f>IF(TI$8="",0,TI91+SUMIFS(условия!85:85,условия!$7:$7,"&lt;="&amp;TI$8,условия!$8:$8,"&gt;="&amp;TI$8))</f>
        <v>44939</v>
      </c>
      <c r="TJ117" s="13">
        <f>IF(TJ$8="",0,TJ91+SUMIFS(условия!85:85,условия!$7:$7,"&lt;="&amp;TJ$8,условия!$8:$8,"&gt;="&amp;TJ$8))</f>
        <v>44940</v>
      </c>
      <c r="TK117" s="13">
        <f>IF(TK$8="",0,TK91+SUMIFS(условия!85:85,условия!$7:$7,"&lt;="&amp;TK$8,условия!$8:$8,"&gt;="&amp;TK$8))</f>
        <v>44941</v>
      </c>
      <c r="TL117" s="13">
        <f>IF(TL$8="",0,TL91+SUMIFS(условия!85:85,условия!$7:$7,"&lt;="&amp;TL$8,условия!$8:$8,"&gt;="&amp;TL$8))</f>
        <v>44942</v>
      </c>
      <c r="TM117" s="13">
        <f>IF(TM$8="",0,TM91+SUMIFS(условия!85:85,условия!$7:$7,"&lt;="&amp;TM$8,условия!$8:$8,"&gt;="&amp;TM$8))</f>
        <v>44943</v>
      </c>
      <c r="TN117" s="13">
        <f>IF(TN$8="",0,TN91+SUMIFS(условия!85:85,условия!$7:$7,"&lt;="&amp;TN$8,условия!$8:$8,"&gt;="&amp;TN$8))</f>
        <v>44944</v>
      </c>
      <c r="TO117" s="13">
        <f>IF(TO$8="",0,TO91+SUMIFS(условия!85:85,условия!$7:$7,"&lt;="&amp;TO$8,условия!$8:$8,"&gt;="&amp;TO$8))</f>
        <v>44945</v>
      </c>
      <c r="TP117" s="13">
        <f>IF(TP$8="",0,TP91+SUMIFS(условия!85:85,условия!$7:$7,"&lt;="&amp;TP$8,условия!$8:$8,"&gt;="&amp;TP$8))</f>
        <v>44946</v>
      </c>
      <c r="TQ117" s="13">
        <f>IF(TQ$8="",0,TQ91+SUMIFS(условия!85:85,условия!$7:$7,"&lt;="&amp;TQ$8,условия!$8:$8,"&gt;="&amp;TQ$8))</f>
        <v>44947</v>
      </c>
      <c r="TR117" s="13">
        <f>IF(TR$8="",0,TR91+SUMIFS(условия!85:85,условия!$7:$7,"&lt;="&amp;TR$8,условия!$8:$8,"&gt;="&amp;TR$8))</f>
        <v>44948</v>
      </c>
      <c r="TS117" s="13">
        <f>IF(TS$8="",0,TS91+SUMIFS(условия!85:85,условия!$7:$7,"&lt;="&amp;TS$8,условия!$8:$8,"&gt;="&amp;TS$8))</f>
        <v>44949</v>
      </c>
      <c r="TT117" s="13">
        <f>IF(TT$8="",0,TT91+SUMIFS(условия!85:85,условия!$7:$7,"&lt;="&amp;TT$8,условия!$8:$8,"&gt;="&amp;TT$8))</f>
        <v>44950</v>
      </c>
      <c r="TU117" s="13">
        <f>IF(TU$8="",0,TU91+SUMIFS(условия!85:85,условия!$7:$7,"&lt;="&amp;TU$8,условия!$8:$8,"&gt;="&amp;TU$8))</f>
        <v>44951</v>
      </c>
      <c r="TV117" s="13">
        <f>IF(TV$8="",0,TV91+SUMIFS(условия!85:85,условия!$7:$7,"&lt;="&amp;TV$8,условия!$8:$8,"&gt;="&amp;TV$8))</f>
        <v>44952</v>
      </c>
      <c r="TW117" s="13">
        <f>IF(TW$8="",0,TW91+SUMIFS(условия!85:85,условия!$7:$7,"&lt;="&amp;TW$8,условия!$8:$8,"&gt;="&amp;TW$8))</f>
        <v>44953</v>
      </c>
      <c r="TX117" s="13">
        <f>IF(TX$8="",0,TX91+SUMIFS(условия!85:85,условия!$7:$7,"&lt;="&amp;TX$8,условия!$8:$8,"&gt;="&amp;TX$8))</f>
        <v>44954</v>
      </c>
      <c r="TY117" s="13">
        <f>IF(TY$8="",0,TY91+SUMIFS(условия!85:85,условия!$7:$7,"&lt;="&amp;TY$8,условия!$8:$8,"&gt;="&amp;TY$8))</f>
        <v>44955</v>
      </c>
      <c r="TZ117" s="13">
        <f>IF(TZ$8="",0,TZ91+SUMIFS(условия!85:85,условия!$7:$7,"&lt;="&amp;TZ$8,условия!$8:$8,"&gt;="&amp;TZ$8))</f>
        <v>44956</v>
      </c>
      <c r="UA117" s="13">
        <f>IF(UA$8="",0,UA91+SUMIFS(условия!85:85,условия!$7:$7,"&lt;="&amp;UA$8,условия!$8:$8,"&gt;="&amp;UA$8))</f>
        <v>44957</v>
      </c>
      <c r="UB117" s="13">
        <f>IF(UB$8="",0,UB91+SUMIFS(условия!85:85,условия!$7:$7,"&lt;="&amp;UB$8,условия!$8:$8,"&gt;="&amp;UB$8))</f>
        <v>44958</v>
      </c>
      <c r="UC117" s="13">
        <f>IF(UC$8="",0,UC91+SUMIFS(условия!85:85,условия!$7:$7,"&lt;="&amp;UC$8,условия!$8:$8,"&gt;="&amp;UC$8))</f>
        <v>44959</v>
      </c>
      <c r="UD117" s="13">
        <f>IF(UD$8="",0,UD91+SUMIFS(условия!85:85,условия!$7:$7,"&lt;="&amp;UD$8,условия!$8:$8,"&gt;="&amp;UD$8))</f>
        <v>44960</v>
      </c>
      <c r="UE117" s="13">
        <f>IF(UE$8="",0,UE91+SUMIFS(условия!85:85,условия!$7:$7,"&lt;="&amp;UE$8,условия!$8:$8,"&gt;="&amp;UE$8))</f>
        <v>44961</v>
      </c>
      <c r="UF117" s="13">
        <f>IF(UF$8="",0,UF91+SUMIFS(условия!85:85,условия!$7:$7,"&lt;="&amp;UF$8,условия!$8:$8,"&gt;="&amp;UF$8))</f>
        <v>44962</v>
      </c>
      <c r="UG117" s="13">
        <f>IF(UG$8="",0,UG91+SUMIFS(условия!85:85,условия!$7:$7,"&lt;="&amp;UG$8,условия!$8:$8,"&gt;="&amp;UG$8))</f>
        <v>44963</v>
      </c>
      <c r="UH117" s="13">
        <f>IF(UH$8="",0,UH91+SUMIFS(условия!85:85,условия!$7:$7,"&lt;="&amp;UH$8,условия!$8:$8,"&gt;="&amp;UH$8))</f>
        <v>44964</v>
      </c>
      <c r="UI117" s="13">
        <f>IF(UI$8="",0,UI91+SUMIFS(условия!85:85,условия!$7:$7,"&lt;="&amp;UI$8,условия!$8:$8,"&gt;="&amp;UI$8))</f>
        <v>44965</v>
      </c>
      <c r="UJ117" s="13">
        <f>IF(UJ$8="",0,UJ91+SUMIFS(условия!85:85,условия!$7:$7,"&lt;="&amp;UJ$8,условия!$8:$8,"&gt;="&amp;UJ$8))</f>
        <v>44966</v>
      </c>
      <c r="UK117" s="13">
        <f>IF(UK$8="",0,UK91+SUMIFS(условия!85:85,условия!$7:$7,"&lt;="&amp;UK$8,условия!$8:$8,"&gt;="&amp;UK$8))</f>
        <v>44967</v>
      </c>
      <c r="UL117" s="13">
        <f>IF(UL$8="",0,UL91+SUMIFS(условия!85:85,условия!$7:$7,"&lt;="&amp;UL$8,условия!$8:$8,"&gt;="&amp;UL$8))</f>
        <v>44968</v>
      </c>
      <c r="UM117" s="13">
        <f>IF(UM$8="",0,UM91+SUMIFS(условия!85:85,условия!$7:$7,"&lt;="&amp;UM$8,условия!$8:$8,"&gt;="&amp;UM$8))</f>
        <v>44969</v>
      </c>
      <c r="UN117" s="13">
        <f>IF(UN$8="",0,UN91+SUMIFS(условия!85:85,условия!$7:$7,"&lt;="&amp;UN$8,условия!$8:$8,"&gt;="&amp;UN$8))</f>
        <v>44970</v>
      </c>
      <c r="UO117" s="13">
        <f>IF(UO$8="",0,UO91+SUMIFS(условия!85:85,условия!$7:$7,"&lt;="&amp;UO$8,условия!$8:$8,"&gt;="&amp;UO$8))</f>
        <v>44971</v>
      </c>
      <c r="UP117" s="13">
        <f>IF(UP$8="",0,UP91+SUMIFS(условия!85:85,условия!$7:$7,"&lt;="&amp;UP$8,условия!$8:$8,"&gt;="&amp;UP$8))</f>
        <v>44972</v>
      </c>
      <c r="UQ117" s="13">
        <f>IF(UQ$8="",0,UQ91+SUMIFS(условия!85:85,условия!$7:$7,"&lt;="&amp;UQ$8,условия!$8:$8,"&gt;="&amp;UQ$8))</f>
        <v>44973</v>
      </c>
      <c r="UR117" s="13">
        <f>IF(UR$8="",0,UR91+SUMIFS(условия!85:85,условия!$7:$7,"&lt;="&amp;UR$8,условия!$8:$8,"&gt;="&amp;UR$8))</f>
        <v>44974</v>
      </c>
      <c r="US117" s="13">
        <f>IF(US$8="",0,US91+SUMIFS(условия!85:85,условия!$7:$7,"&lt;="&amp;US$8,условия!$8:$8,"&gt;="&amp;US$8))</f>
        <v>44975</v>
      </c>
      <c r="UT117" s="13">
        <f>IF(UT$8="",0,UT91+SUMIFS(условия!85:85,условия!$7:$7,"&lt;="&amp;UT$8,условия!$8:$8,"&gt;="&amp;UT$8))</f>
        <v>44976</v>
      </c>
      <c r="UU117" s="13">
        <f>IF(UU$8="",0,UU91+SUMIFS(условия!85:85,условия!$7:$7,"&lt;="&amp;UU$8,условия!$8:$8,"&gt;="&amp;UU$8))</f>
        <v>44977</v>
      </c>
      <c r="UV117" s="13">
        <f>IF(UV$8="",0,UV91+SUMIFS(условия!85:85,условия!$7:$7,"&lt;="&amp;UV$8,условия!$8:$8,"&gt;="&amp;UV$8))</f>
        <v>44978</v>
      </c>
      <c r="UW117" s="13">
        <f>IF(UW$8="",0,UW91+SUMIFS(условия!85:85,условия!$7:$7,"&lt;="&amp;UW$8,условия!$8:$8,"&gt;="&amp;UW$8))</f>
        <v>44979</v>
      </c>
      <c r="UX117" s="13">
        <f>IF(UX$8="",0,UX91+SUMIFS(условия!85:85,условия!$7:$7,"&lt;="&amp;UX$8,условия!$8:$8,"&gt;="&amp;UX$8))</f>
        <v>44980</v>
      </c>
      <c r="UY117" s="13">
        <f>IF(UY$8="",0,UY91+SUMIFS(условия!85:85,условия!$7:$7,"&lt;="&amp;UY$8,условия!$8:$8,"&gt;="&amp;UY$8))</f>
        <v>44981</v>
      </c>
      <c r="UZ117" s="13">
        <f>IF(UZ$8="",0,UZ91+SUMIFS(условия!85:85,условия!$7:$7,"&lt;="&amp;UZ$8,условия!$8:$8,"&gt;="&amp;UZ$8))</f>
        <v>44982</v>
      </c>
      <c r="VA117" s="13">
        <f>IF(VA$8="",0,VA91+SUMIFS(условия!85:85,условия!$7:$7,"&lt;="&amp;VA$8,условия!$8:$8,"&gt;="&amp;VA$8))</f>
        <v>44983</v>
      </c>
      <c r="VB117" s="13">
        <f>IF(VB$8="",0,VB91+SUMIFS(условия!85:85,условия!$7:$7,"&lt;="&amp;VB$8,условия!$8:$8,"&gt;="&amp;VB$8))</f>
        <v>44984</v>
      </c>
      <c r="VC117" s="13">
        <f>IF(VC$8="",0,VC91+SUMIFS(условия!85:85,условия!$7:$7,"&lt;="&amp;VC$8,условия!$8:$8,"&gt;="&amp;VC$8))</f>
        <v>44985</v>
      </c>
      <c r="VD117" s="13">
        <f>IF(VD$8="",0,VD91+SUMIFS(условия!85:85,условия!$7:$7,"&lt;="&amp;VD$8,условия!$8:$8,"&gt;="&amp;VD$8))</f>
        <v>44986</v>
      </c>
      <c r="VE117" s="13">
        <f>IF(VE$8="",0,VE91+SUMIFS(условия!85:85,условия!$7:$7,"&lt;="&amp;VE$8,условия!$8:$8,"&gt;="&amp;VE$8))</f>
        <v>44987</v>
      </c>
      <c r="VF117" s="13">
        <f>IF(VF$8="",0,VF91+SUMIFS(условия!85:85,условия!$7:$7,"&lt;="&amp;VF$8,условия!$8:$8,"&gt;="&amp;VF$8))</f>
        <v>44988</v>
      </c>
      <c r="VG117" s="13">
        <f>IF(VG$8="",0,VG91+SUMIFS(условия!85:85,условия!$7:$7,"&lt;="&amp;VG$8,условия!$8:$8,"&gt;="&amp;VG$8))</f>
        <v>44989</v>
      </c>
      <c r="VH117" s="13">
        <f>IF(VH$8="",0,VH91+SUMIFS(условия!85:85,условия!$7:$7,"&lt;="&amp;VH$8,условия!$8:$8,"&gt;="&amp;VH$8))</f>
        <v>44990</v>
      </c>
      <c r="VI117" s="13">
        <f>IF(VI$8="",0,VI91+SUMIFS(условия!85:85,условия!$7:$7,"&lt;="&amp;VI$8,условия!$8:$8,"&gt;="&amp;VI$8))</f>
        <v>44991</v>
      </c>
      <c r="VJ117" s="13">
        <f>IF(VJ$8="",0,VJ91+SUMIFS(условия!85:85,условия!$7:$7,"&lt;="&amp;VJ$8,условия!$8:$8,"&gt;="&amp;VJ$8))</f>
        <v>44992</v>
      </c>
      <c r="VK117" s="13">
        <f>IF(VK$8="",0,VK91+SUMIFS(условия!85:85,условия!$7:$7,"&lt;="&amp;VK$8,условия!$8:$8,"&gt;="&amp;VK$8))</f>
        <v>44993</v>
      </c>
      <c r="VL117" s="13">
        <f>IF(VL$8="",0,VL91+SUMIFS(условия!85:85,условия!$7:$7,"&lt;="&amp;VL$8,условия!$8:$8,"&gt;="&amp;VL$8))</f>
        <v>44994</v>
      </c>
      <c r="VM117" s="13">
        <f>IF(VM$8="",0,VM91+SUMIFS(условия!85:85,условия!$7:$7,"&lt;="&amp;VM$8,условия!$8:$8,"&gt;="&amp;VM$8))</f>
        <v>44995</v>
      </c>
      <c r="VN117" s="13">
        <f>IF(VN$8="",0,VN91+SUMIFS(условия!85:85,условия!$7:$7,"&lt;="&amp;VN$8,условия!$8:$8,"&gt;="&amp;VN$8))</f>
        <v>44996</v>
      </c>
      <c r="VO117" s="13">
        <f>IF(VO$8="",0,VO91+SUMIFS(условия!85:85,условия!$7:$7,"&lt;="&amp;VO$8,условия!$8:$8,"&gt;="&amp;VO$8))</f>
        <v>44997</v>
      </c>
      <c r="VP117" s="13">
        <f>IF(VP$8="",0,VP91+SUMIFS(условия!85:85,условия!$7:$7,"&lt;="&amp;VP$8,условия!$8:$8,"&gt;="&amp;VP$8))</f>
        <v>44998</v>
      </c>
      <c r="VQ117" s="13">
        <f>IF(VQ$8="",0,VQ91+SUMIFS(условия!85:85,условия!$7:$7,"&lt;="&amp;VQ$8,условия!$8:$8,"&gt;="&amp;VQ$8))</f>
        <v>44999</v>
      </c>
      <c r="VR117" s="13">
        <f>IF(VR$8="",0,VR91+SUMIFS(условия!85:85,условия!$7:$7,"&lt;="&amp;VR$8,условия!$8:$8,"&gt;="&amp;VR$8))</f>
        <v>45000</v>
      </c>
      <c r="VS117" s="13">
        <f>IF(VS$8="",0,VS91+SUMIFS(условия!85:85,условия!$7:$7,"&lt;="&amp;VS$8,условия!$8:$8,"&gt;="&amp;VS$8))</f>
        <v>45001</v>
      </c>
      <c r="VT117" s="13">
        <f>IF(VT$8="",0,VT91+SUMIFS(условия!85:85,условия!$7:$7,"&lt;="&amp;VT$8,условия!$8:$8,"&gt;="&amp;VT$8))</f>
        <v>45002</v>
      </c>
      <c r="VU117" s="13">
        <f>IF(VU$8="",0,VU91+SUMIFS(условия!85:85,условия!$7:$7,"&lt;="&amp;VU$8,условия!$8:$8,"&gt;="&amp;VU$8))</f>
        <v>45003</v>
      </c>
      <c r="VV117" s="13">
        <f>IF(VV$8="",0,VV91+SUMIFS(условия!85:85,условия!$7:$7,"&lt;="&amp;VV$8,условия!$8:$8,"&gt;="&amp;VV$8))</f>
        <v>45004</v>
      </c>
      <c r="VW117" s="13">
        <f>IF(VW$8="",0,VW91+SUMIFS(условия!85:85,условия!$7:$7,"&lt;="&amp;VW$8,условия!$8:$8,"&gt;="&amp;VW$8))</f>
        <v>45005</v>
      </c>
      <c r="VX117" s="13">
        <f>IF(VX$8="",0,VX91+SUMIFS(условия!85:85,условия!$7:$7,"&lt;="&amp;VX$8,условия!$8:$8,"&gt;="&amp;VX$8))</f>
        <v>45006</v>
      </c>
      <c r="VY117" s="13">
        <f>IF(VY$8="",0,VY91+SUMIFS(условия!85:85,условия!$7:$7,"&lt;="&amp;VY$8,условия!$8:$8,"&gt;="&amp;VY$8))</f>
        <v>45007</v>
      </c>
      <c r="VZ117" s="13">
        <f>IF(VZ$8="",0,VZ91+SUMIFS(условия!85:85,условия!$7:$7,"&lt;="&amp;VZ$8,условия!$8:$8,"&gt;="&amp;VZ$8))</f>
        <v>45008</v>
      </c>
      <c r="WA117" s="13">
        <f>IF(WA$8="",0,WA91+SUMIFS(условия!85:85,условия!$7:$7,"&lt;="&amp;WA$8,условия!$8:$8,"&gt;="&amp;WA$8))</f>
        <v>45009</v>
      </c>
      <c r="WB117" s="13">
        <f>IF(WB$8="",0,WB91+SUMIFS(условия!85:85,условия!$7:$7,"&lt;="&amp;WB$8,условия!$8:$8,"&gt;="&amp;WB$8))</f>
        <v>45010</v>
      </c>
      <c r="WC117" s="13">
        <f>IF(WC$8="",0,WC91+SUMIFS(условия!85:85,условия!$7:$7,"&lt;="&amp;WC$8,условия!$8:$8,"&gt;="&amp;WC$8))</f>
        <v>45011</v>
      </c>
      <c r="WD117" s="13">
        <f>IF(WD$8="",0,WD91+SUMIFS(условия!85:85,условия!$7:$7,"&lt;="&amp;WD$8,условия!$8:$8,"&gt;="&amp;WD$8))</f>
        <v>45012</v>
      </c>
      <c r="WE117" s="13">
        <f>IF(WE$8="",0,WE91+SUMIFS(условия!85:85,условия!$7:$7,"&lt;="&amp;WE$8,условия!$8:$8,"&gt;="&amp;WE$8))</f>
        <v>45013</v>
      </c>
      <c r="WF117" s="13">
        <f>IF(WF$8="",0,WF91+SUMIFS(условия!85:85,условия!$7:$7,"&lt;="&amp;WF$8,условия!$8:$8,"&gt;="&amp;WF$8))</f>
        <v>45014</v>
      </c>
      <c r="WG117" s="13">
        <f>IF(WG$8="",0,WG91+SUMIFS(условия!85:85,условия!$7:$7,"&lt;="&amp;WG$8,условия!$8:$8,"&gt;="&amp;WG$8))</f>
        <v>45015</v>
      </c>
      <c r="WH117" s="13">
        <f>IF(WH$8="",0,WH91+SUMIFS(условия!85:85,условия!$7:$7,"&lt;="&amp;WH$8,условия!$8:$8,"&gt;="&amp;WH$8))</f>
        <v>45016</v>
      </c>
      <c r="WI117" s="13">
        <f>IF(WI$8="",0,WI91+SUMIFS(условия!85:85,условия!$7:$7,"&lt;="&amp;WI$8,условия!$8:$8,"&gt;="&amp;WI$8))</f>
        <v>45017</v>
      </c>
      <c r="WJ117" s="13">
        <f>IF(WJ$8="",0,WJ91+SUMIFS(условия!85:85,условия!$7:$7,"&lt;="&amp;WJ$8,условия!$8:$8,"&gt;="&amp;WJ$8))</f>
        <v>45018</v>
      </c>
      <c r="WK117" s="13">
        <f>IF(WK$8="",0,WK91+SUMIFS(условия!85:85,условия!$7:$7,"&lt;="&amp;WK$8,условия!$8:$8,"&gt;="&amp;WK$8))</f>
        <v>45019</v>
      </c>
      <c r="WL117" s="13">
        <f>IF(WL$8="",0,WL91+SUMIFS(условия!85:85,условия!$7:$7,"&lt;="&amp;WL$8,условия!$8:$8,"&gt;="&amp;WL$8))</f>
        <v>45020</v>
      </c>
      <c r="WM117" s="13">
        <f>IF(WM$8="",0,WM91+SUMIFS(условия!85:85,условия!$7:$7,"&lt;="&amp;WM$8,условия!$8:$8,"&gt;="&amp;WM$8))</f>
        <v>45021</v>
      </c>
      <c r="WN117" s="13">
        <f>IF(WN$8="",0,WN91+SUMIFS(условия!85:85,условия!$7:$7,"&lt;="&amp;WN$8,условия!$8:$8,"&gt;="&amp;WN$8))</f>
        <v>45022</v>
      </c>
      <c r="WO117" s="13">
        <f>IF(WO$8="",0,WO91+SUMIFS(условия!85:85,условия!$7:$7,"&lt;="&amp;WO$8,условия!$8:$8,"&gt;="&amp;WO$8))</f>
        <v>45023</v>
      </c>
      <c r="WP117" s="13">
        <f>IF(WP$8="",0,WP91+SUMIFS(условия!85:85,условия!$7:$7,"&lt;="&amp;WP$8,условия!$8:$8,"&gt;="&amp;WP$8))</f>
        <v>45024</v>
      </c>
      <c r="WQ117" s="13">
        <f>IF(WQ$8="",0,WQ91+SUMIFS(условия!85:85,условия!$7:$7,"&lt;="&amp;WQ$8,условия!$8:$8,"&gt;="&amp;WQ$8))</f>
        <v>45025</v>
      </c>
      <c r="WR117" s="13">
        <f>IF(WR$8="",0,WR91+SUMIFS(условия!85:85,условия!$7:$7,"&lt;="&amp;WR$8,условия!$8:$8,"&gt;="&amp;WR$8))</f>
        <v>45026</v>
      </c>
      <c r="WS117" s="13">
        <f>IF(WS$8="",0,WS91+SUMIFS(условия!85:85,условия!$7:$7,"&lt;="&amp;WS$8,условия!$8:$8,"&gt;="&amp;WS$8))</f>
        <v>45027</v>
      </c>
      <c r="WT117" s="13">
        <f>IF(WT$8="",0,WT91+SUMIFS(условия!85:85,условия!$7:$7,"&lt;="&amp;WT$8,условия!$8:$8,"&gt;="&amp;WT$8))</f>
        <v>45028</v>
      </c>
      <c r="WU117" s="13">
        <f>IF(WU$8="",0,WU91+SUMIFS(условия!85:85,условия!$7:$7,"&lt;="&amp;WU$8,условия!$8:$8,"&gt;="&amp;WU$8))</f>
        <v>45029</v>
      </c>
      <c r="WV117" s="13">
        <f>IF(WV$8="",0,WV91+SUMIFS(условия!85:85,условия!$7:$7,"&lt;="&amp;WV$8,условия!$8:$8,"&gt;="&amp;WV$8))</f>
        <v>45030</v>
      </c>
      <c r="WW117" s="13">
        <f>IF(WW$8="",0,WW91+SUMIFS(условия!85:85,условия!$7:$7,"&lt;="&amp;WW$8,условия!$8:$8,"&gt;="&amp;WW$8))</f>
        <v>45031</v>
      </c>
      <c r="WX117" s="13">
        <f>IF(WX$8="",0,WX91+SUMIFS(условия!85:85,условия!$7:$7,"&lt;="&amp;WX$8,условия!$8:$8,"&gt;="&amp;WX$8))</f>
        <v>45032</v>
      </c>
      <c r="WY117" s="13">
        <f>IF(WY$8="",0,WY91+SUMIFS(условия!85:85,условия!$7:$7,"&lt;="&amp;WY$8,условия!$8:$8,"&gt;="&amp;WY$8))</f>
        <v>45033</v>
      </c>
      <c r="WZ117" s="13">
        <f>IF(WZ$8="",0,WZ91+SUMIFS(условия!85:85,условия!$7:$7,"&lt;="&amp;WZ$8,условия!$8:$8,"&gt;="&amp;WZ$8))</f>
        <v>45034</v>
      </c>
      <c r="XA117" s="13">
        <f>IF(XA$8="",0,XA91+SUMIFS(условия!85:85,условия!$7:$7,"&lt;="&amp;XA$8,условия!$8:$8,"&gt;="&amp;XA$8))</f>
        <v>45035</v>
      </c>
      <c r="XB117" s="13">
        <f>IF(XB$8="",0,XB91+SUMIFS(условия!85:85,условия!$7:$7,"&lt;="&amp;XB$8,условия!$8:$8,"&gt;="&amp;XB$8))</f>
        <v>45036</v>
      </c>
      <c r="XC117" s="13">
        <f>IF(XC$8="",0,XC91+SUMIFS(условия!85:85,условия!$7:$7,"&lt;="&amp;XC$8,условия!$8:$8,"&gt;="&amp;XC$8))</f>
        <v>45037</v>
      </c>
      <c r="XD117" s="13">
        <f>IF(XD$8="",0,XD91+SUMIFS(условия!85:85,условия!$7:$7,"&lt;="&amp;XD$8,условия!$8:$8,"&gt;="&amp;XD$8))</f>
        <v>45038</v>
      </c>
      <c r="XE117" s="13">
        <f>IF(XE$8="",0,XE91+SUMIFS(условия!85:85,условия!$7:$7,"&lt;="&amp;XE$8,условия!$8:$8,"&gt;="&amp;XE$8))</f>
        <v>45039</v>
      </c>
      <c r="XF117" s="13">
        <f>IF(XF$8="",0,XF91+SUMIFS(условия!85:85,условия!$7:$7,"&lt;="&amp;XF$8,условия!$8:$8,"&gt;="&amp;XF$8))</f>
        <v>45040</v>
      </c>
      <c r="XG117" s="13">
        <f>IF(XG$8="",0,XG91+SUMIFS(условия!85:85,условия!$7:$7,"&lt;="&amp;XG$8,условия!$8:$8,"&gt;="&amp;XG$8))</f>
        <v>45041</v>
      </c>
      <c r="XH117" s="13">
        <f>IF(XH$8="",0,XH91+SUMIFS(условия!85:85,условия!$7:$7,"&lt;="&amp;XH$8,условия!$8:$8,"&gt;="&amp;XH$8))</f>
        <v>45042</v>
      </c>
      <c r="XI117" s="13">
        <f>IF(XI$8="",0,XI91+SUMIFS(условия!85:85,условия!$7:$7,"&lt;="&amp;XI$8,условия!$8:$8,"&gt;="&amp;XI$8))</f>
        <v>45043</v>
      </c>
      <c r="XJ117" s="13">
        <f>IF(XJ$8="",0,XJ91+SUMIFS(условия!85:85,условия!$7:$7,"&lt;="&amp;XJ$8,условия!$8:$8,"&gt;="&amp;XJ$8))</f>
        <v>45044</v>
      </c>
      <c r="XK117" s="13">
        <f>IF(XK$8="",0,XK91+SUMIFS(условия!85:85,условия!$7:$7,"&lt;="&amp;XK$8,условия!$8:$8,"&gt;="&amp;XK$8))</f>
        <v>45045</v>
      </c>
      <c r="XL117" s="13">
        <f>IF(XL$8="",0,XL91+SUMIFS(условия!85:85,условия!$7:$7,"&lt;="&amp;XL$8,условия!$8:$8,"&gt;="&amp;XL$8))</f>
        <v>45046</v>
      </c>
      <c r="XM117" s="13">
        <f>IF(XM$8="",0,XM91+SUMIFS(условия!85:85,условия!$7:$7,"&lt;="&amp;XM$8,условия!$8:$8,"&gt;="&amp;XM$8))</f>
        <v>45047</v>
      </c>
      <c r="XN117" s="13">
        <f>IF(XN$8="",0,XN91+SUMIFS(условия!85:85,условия!$7:$7,"&lt;="&amp;XN$8,условия!$8:$8,"&gt;="&amp;XN$8))</f>
        <v>45048</v>
      </c>
      <c r="XO117" s="13">
        <f>IF(XO$8="",0,XO91+SUMIFS(условия!85:85,условия!$7:$7,"&lt;="&amp;XO$8,условия!$8:$8,"&gt;="&amp;XO$8))</f>
        <v>45049</v>
      </c>
      <c r="XP117" s="13">
        <f>IF(XP$8="",0,XP91+SUMIFS(условия!85:85,условия!$7:$7,"&lt;="&amp;XP$8,условия!$8:$8,"&gt;="&amp;XP$8))</f>
        <v>45050</v>
      </c>
      <c r="XQ117" s="13">
        <f>IF(XQ$8="",0,XQ91+SUMIFS(условия!85:85,условия!$7:$7,"&lt;="&amp;XQ$8,условия!$8:$8,"&gt;="&amp;XQ$8))</f>
        <v>45051</v>
      </c>
      <c r="XR117" s="13">
        <f>IF(XR$8="",0,XR91+SUMIFS(условия!85:85,условия!$7:$7,"&lt;="&amp;XR$8,условия!$8:$8,"&gt;="&amp;XR$8))</f>
        <v>45052</v>
      </c>
      <c r="XS117" s="13">
        <f>IF(XS$8="",0,XS91+SUMIFS(условия!85:85,условия!$7:$7,"&lt;="&amp;XS$8,условия!$8:$8,"&gt;="&amp;XS$8))</f>
        <v>45053</v>
      </c>
      <c r="XT117" s="13">
        <f>IF(XT$8="",0,XT91+SUMIFS(условия!85:85,условия!$7:$7,"&lt;="&amp;XT$8,условия!$8:$8,"&gt;="&amp;XT$8))</f>
        <v>45054</v>
      </c>
      <c r="XU117" s="13">
        <f>IF(XU$8="",0,XU91+SUMIFS(условия!85:85,условия!$7:$7,"&lt;="&amp;XU$8,условия!$8:$8,"&gt;="&amp;XU$8))</f>
        <v>45055</v>
      </c>
      <c r="XV117" s="13">
        <f>IF(XV$8="",0,XV91+SUMIFS(условия!85:85,условия!$7:$7,"&lt;="&amp;XV$8,условия!$8:$8,"&gt;="&amp;XV$8))</f>
        <v>45056</v>
      </c>
      <c r="XW117" s="13">
        <f>IF(XW$8="",0,XW91+SUMIFS(условия!85:85,условия!$7:$7,"&lt;="&amp;XW$8,условия!$8:$8,"&gt;="&amp;XW$8))</f>
        <v>45057</v>
      </c>
      <c r="XX117" s="13">
        <f>IF(XX$8="",0,XX91+SUMIFS(условия!85:85,условия!$7:$7,"&lt;="&amp;XX$8,условия!$8:$8,"&gt;="&amp;XX$8))</f>
        <v>45058</v>
      </c>
      <c r="XY117" s="13">
        <f>IF(XY$8="",0,XY91+SUMIFS(условия!85:85,условия!$7:$7,"&lt;="&amp;XY$8,условия!$8:$8,"&gt;="&amp;XY$8))</f>
        <v>45059</v>
      </c>
      <c r="XZ117" s="13">
        <f>IF(XZ$8="",0,XZ91+SUMIFS(условия!85:85,условия!$7:$7,"&lt;="&amp;XZ$8,условия!$8:$8,"&gt;="&amp;XZ$8))</f>
        <v>45060</v>
      </c>
      <c r="YA117" s="13">
        <f>IF(YA$8="",0,YA91+SUMIFS(условия!85:85,условия!$7:$7,"&lt;="&amp;YA$8,условия!$8:$8,"&gt;="&amp;YA$8))</f>
        <v>45061</v>
      </c>
      <c r="YB117" s="13">
        <f>IF(YB$8="",0,YB91+SUMIFS(условия!85:85,условия!$7:$7,"&lt;="&amp;YB$8,условия!$8:$8,"&gt;="&amp;YB$8))</f>
        <v>45062</v>
      </c>
      <c r="YC117" s="13">
        <f>IF(YC$8="",0,YC91+SUMIFS(условия!85:85,условия!$7:$7,"&lt;="&amp;YC$8,условия!$8:$8,"&gt;="&amp;YC$8))</f>
        <v>45063</v>
      </c>
      <c r="YD117" s="13">
        <f>IF(YD$8="",0,YD91+SUMIFS(условия!85:85,условия!$7:$7,"&lt;="&amp;YD$8,условия!$8:$8,"&gt;="&amp;YD$8))</f>
        <v>45064</v>
      </c>
      <c r="YE117" s="13">
        <f>IF(YE$8="",0,YE91+SUMIFS(условия!85:85,условия!$7:$7,"&lt;="&amp;YE$8,условия!$8:$8,"&gt;="&amp;YE$8))</f>
        <v>45065</v>
      </c>
      <c r="YF117" s="13">
        <f>IF(YF$8="",0,YF91+SUMIFS(условия!85:85,условия!$7:$7,"&lt;="&amp;YF$8,условия!$8:$8,"&gt;="&amp;YF$8))</f>
        <v>45066</v>
      </c>
      <c r="YG117" s="13">
        <f>IF(YG$8="",0,YG91+SUMIFS(условия!85:85,условия!$7:$7,"&lt;="&amp;YG$8,условия!$8:$8,"&gt;="&amp;YG$8))</f>
        <v>45067</v>
      </c>
      <c r="YH117" s="13">
        <f>IF(YH$8="",0,YH91+SUMIFS(условия!85:85,условия!$7:$7,"&lt;="&amp;YH$8,условия!$8:$8,"&gt;="&amp;YH$8))</f>
        <v>45068</v>
      </c>
      <c r="YI117" s="13">
        <f>IF(YI$8="",0,YI91+SUMIFS(условия!85:85,условия!$7:$7,"&lt;="&amp;YI$8,условия!$8:$8,"&gt;="&amp;YI$8))</f>
        <v>45069</v>
      </c>
      <c r="YJ117" s="13">
        <f>IF(YJ$8="",0,YJ91+SUMIFS(условия!85:85,условия!$7:$7,"&lt;="&amp;YJ$8,условия!$8:$8,"&gt;="&amp;YJ$8))</f>
        <v>45070</v>
      </c>
      <c r="YK117" s="13">
        <f>IF(YK$8="",0,YK91+SUMIFS(условия!85:85,условия!$7:$7,"&lt;="&amp;YK$8,условия!$8:$8,"&gt;="&amp;YK$8))</f>
        <v>45071</v>
      </c>
      <c r="YL117" s="13">
        <f>IF(YL$8="",0,YL91+SUMIFS(условия!85:85,условия!$7:$7,"&lt;="&amp;YL$8,условия!$8:$8,"&gt;="&amp;YL$8))</f>
        <v>45072</v>
      </c>
      <c r="YM117" s="13">
        <f>IF(YM$8="",0,YM91+SUMIFS(условия!85:85,условия!$7:$7,"&lt;="&amp;YM$8,условия!$8:$8,"&gt;="&amp;YM$8))</f>
        <v>45073</v>
      </c>
      <c r="YN117" s="13">
        <f>IF(YN$8="",0,YN91+SUMIFS(условия!85:85,условия!$7:$7,"&lt;="&amp;YN$8,условия!$8:$8,"&gt;="&amp;YN$8))</f>
        <v>45074</v>
      </c>
      <c r="YO117" s="13">
        <f>IF(YO$8="",0,YO91+SUMIFS(условия!85:85,условия!$7:$7,"&lt;="&amp;YO$8,условия!$8:$8,"&gt;="&amp;YO$8))</f>
        <v>45075</v>
      </c>
      <c r="YP117" s="13">
        <f>IF(YP$8="",0,YP91+SUMIFS(условия!85:85,условия!$7:$7,"&lt;="&amp;YP$8,условия!$8:$8,"&gt;="&amp;YP$8))</f>
        <v>45076</v>
      </c>
      <c r="YQ117" s="13">
        <f>IF(YQ$8="",0,YQ91+SUMIFS(условия!85:85,условия!$7:$7,"&lt;="&amp;YQ$8,условия!$8:$8,"&gt;="&amp;YQ$8))</f>
        <v>45077</v>
      </c>
      <c r="YR117" s="13">
        <f>IF(YR$8="",0,YR91+SUMIFS(условия!85:85,условия!$7:$7,"&lt;="&amp;YR$8,условия!$8:$8,"&gt;="&amp;YR$8))</f>
        <v>45078</v>
      </c>
      <c r="YS117" s="13">
        <f>IF(YS$8="",0,YS91+SUMIFS(условия!85:85,условия!$7:$7,"&lt;="&amp;YS$8,условия!$8:$8,"&gt;="&amp;YS$8))</f>
        <v>45079</v>
      </c>
      <c r="YT117" s="13">
        <f>IF(YT$8="",0,YT91+SUMIFS(условия!85:85,условия!$7:$7,"&lt;="&amp;YT$8,условия!$8:$8,"&gt;="&amp;YT$8))</f>
        <v>45080</v>
      </c>
      <c r="YU117" s="13">
        <f>IF(YU$8="",0,YU91+SUMIFS(условия!85:85,условия!$7:$7,"&lt;="&amp;YU$8,условия!$8:$8,"&gt;="&amp;YU$8))</f>
        <v>45081</v>
      </c>
      <c r="YV117" s="13">
        <f>IF(YV$8="",0,YV91+SUMIFS(условия!85:85,условия!$7:$7,"&lt;="&amp;YV$8,условия!$8:$8,"&gt;="&amp;YV$8))</f>
        <v>45082</v>
      </c>
      <c r="YW117" s="13">
        <f>IF(YW$8="",0,YW91+SUMIFS(условия!85:85,условия!$7:$7,"&lt;="&amp;YW$8,условия!$8:$8,"&gt;="&amp;YW$8))</f>
        <v>45083</v>
      </c>
      <c r="YX117" s="13">
        <f>IF(YX$8="",0,YX91+SUMIFS(условия!85:85,условия!$7:$7,"&lt;="&amp;YX$8,условия!$8:$8,"&gt;="&amp;YX$8))</f>
        <v>45084</v>
      </c>
      <c r="YY117" s="13">
        <f>IF(YY$8="",0,YY91+SUMIFS(условия!85:85,условия!$7:$7,"&lt;="&amp;YY$8,условия!$8:$8,"&gt;="&amp;YY$8))</f>
        <v>45085</v>
      </c>
      <c r="YZ117" s="13">
        <f>IF(YZ$8="",0,YZ91+SUMIFS(условия!85:85,условия!$7:$7,"&lt;="&amp;YZ$8,условия!$8:$8,"&gt;="&amp;YZ$8))</f>
        <v>45086</v>
      </c>
      <c r="ZA117" s="13">
        <f>IF(ZA$8="",0,ZA91+SUMIFS(условия!85:85,условия!$7:$7,"&lt;="&amp;ZA$8,условия!$8:$8,"&gt;="&amp;ZA$8))</f>
        <v>45087</v>
      </c>
      <c r="ZB117" s="13">
        <f>IF(ZB$8="",0,ZB91+SUMIFS(условия!85:85,условия!$7:$7,"&lt;="&amp;ZB$8,условия!$8:$8,"&gt;="&amp;ZB$8))</f>
        <v>45088</v>
      </c>
      <c r="ZC117" s="13">
        <f>IF(ZC$8="",0,ZC91+SUMIFS(условия!85:85,условия!$7:$7,"&lt;="&amp;ZC$8,условия!$8:$8,"&gt;="&amp;ZC$8))</f>
        <v>45089</v>
      </c>
      <c r="ZD117" s="13">
        <f>IF(ZD$8="",0,ZD91+SUMIFS(условия!85:85,условия!$7:$7,"&lt;="&amp;ZD$8,условия!$8:$8,"&gt;="&amp;ZD$8))</f>
        <v>45090</v>
      </c>
      <c r="ZE117" s="13">
        <f>IF(ZE$8="",0,ZE91+SUMIFS(условия!85:85,условия!$7:$7,"&lt;="&amp;ZE$8,условия!$8:$8,"&gt;="&amp;ZE$8))</f>
        <v>45091</v>
      </c>
      <c r="ZF117" s="13">
        <f>IF(ZF$8="",0,ZF91+SUMIFS(условия!85:85,условия!$7:$7,"&lt;="&amp;ZF$8,условия!$8:$8,"&gt;="&amp;ZF$8))</f>
        <v>45092</v>
      </c>
      <c r="ZG117" s="13">
        <f>IF(ZG$8="",0,ZG91+SUMIFS(условия!85:85,условия!$7:$7,"&lt;="&amp;ZG$8,условия!$8:$8,"&gt;="&amp;ZG$8))</f>
        <v>45093</v>
      </c>
      <c r="ZH117" s="13">
        <f>IF(ZH$8="",0,ZH91+SUMIFS(условия!85:85,условия!$7:$7,"&lt;="&amp;ZH$8,условия!$8:$8,"&gt;="&amp;ZH$8))</f>
        <v>45094</v>
      </c>
      <c r="ZI117" s="13">
        <f>IF(ZI$8="",0,ZI91+SUMIFS(условия!85:85,условия!$7:$7,"&lt;="&amp;ZI$8,условия!$8:$8,"&gt;="&amp;ZI$8))</f>
        <v>45095</v>
      </c>
      <c r="ZJ117" s="13">
        <f>IF(ZJ$8="",0,ZJ91+SUMIFS(условия!85:85,условия!$7:$7,"&lt;="&amp;ZJ$8,условия!$8:$8,"&gt;="&amp;ZJ$8))</f>
        <v>45096</v>
      </c>
      <c r="ZK117" s="13">
        <f>IF(ZK$8="",0,ZK91+SUMIFS(условия!85:85,условия!$7:$7,"&lt;="&amp;ZK$8,условия!$8:$8,"&gt;="&amp;ZK$8))</f>
        <v>45097</v>
      </c>
      <c r="ZL117" s="13">
        <f>IF(ZL$8="",0,ZL91+SUMIFS(условия!85:85,условия!$7:$7,"&lt;="&amp;ZL$8,условия!$8:$8,"&gt;="&amp;ZL$8))</f>
        <v>45098</v>
      </c>
      <c r="ZM117" s="13">
        <f>IF(ZM$8="",0,ZM91+SUMIFS(условия!85:85,условия!$7:$7,"&lt;="&amp;ZM$8,условия!$8:$8,"&gt;="&amp;ZM$8))</f>
        <v>45099</v>
      </c>
      <c r="ZN117" s="13">
        <f>IF(ZN$8="",0,ZN91+SUMIFS(условия!85:85,условия!$7:$7,"&lt;="&amp;ZN$8,условия!$8:$8,"&gt;="&amp;ZN$8))</f>
        <v>45100</v>
      </c>
      <c r="ZO117" s="13">
        <f>IF(ZO$8="",0,ZO91+SUMIFS(условия!85:85,условия!$7:$7,"&lt;="&amp;ZO$8,условия!$8:$8,"&gt;="&amp;ZO$8))</f>
        <v>45101</v>
      </c>
      <c r="ZP117" s="13">
        <f>IF(ZP$8="",0,ZP91+SUMIFS(условия!85:85,условия!$7:$7,"&lt;="&amp;ZP$8,условия!$8:$8,"&gt;="&amp;ZP$8))</f>
        <v>45102</v>
      </c>
      <c r="ZQ117" s="13">
        <f>IF(ZQ$8="",0,ZQ91+SUMIFS(условия!85:85,условия!$7:$7,"&lt;="&amp;ZQ$8,условия!$8:$8,"&gt;="&amp;ZQ$8))</f>
        <v>45103</v>
      </c>
      <c r="ZR117" s="13">
        <f>IF(ZR$8="",0,ZR91+SUMIFS(условия!85:85,условия!$7:$7,"&lt;="&amp;ZR$8,условия!$8:$8,"&gt;="&amp;ZR$8))</f>
        <v>45104</v>
      </c>
      <c r="ZS117" s="13">
        <f>IF(ZS$8="",0,ZS91+SUMIFS(условия!85:85,условия!$7:$7,"&lt;="&amp;ZS$8,условия!$8:$8,"&gt;="&amp;ZS$8))</f>
        <v>45105</v>
      </c>
      <c r="ZT117" s="13">
        <f>IF(ZT$8="",0,ZT91+SUMIFS(условия!85:85,условия!$7:$7,"&lt;="&amp;ZT$8,условия!$8:$8,"&gt;="&amp;ZT$8))</f>
        <v>45106</v>
      </c>
      <c r="ZU117" s="13">
        <f>IF(ZU$8="",0,ZU91+SUMIFS(условия!85:85,условия!$7:$7,"&lt;="&amp;ZU$8,условия!$8:$8,"&gt;="&amp;ZU$8))</f>
        <v>45107</v>
      </c>
      <c r="ZV117" s="13">
        <f>IF(ZV$8="",0,ZV91+SUMIFS(условия!85:85,условия!$7:$7,"&lt;="&amp;ZV$8,условия!$8:$8,"&gt;="&amp;ZV$8))</f>
        <v>45108</v>
      </c>
      <c r="ZW117" s="13">
        <f>IF(ZW$8="",0,ZW91+SUMIFS(условия!85:85,условия!$7:$7,"&lt;="&amp;ZW$8,условия!$8:$8,"&gt;="&amp;ZW$8))</f>
        <v>45109</v>
      </c>
      <c r="ZX117" s="13">
        <f>IF(ZX$8="",0,ZX91+SUMIFS(условия!85:85,условия!$7:$7,"&lt;="&amp;ZX$8,условия!$8:$8,"&gt;="&amp;ZX$8))</f>
        <v>45110</v>
      </c>
      <c r="ZY117" s="13">
        <f>IF(ZY$8="",0,ZY91+SUMIFS(условия!85:85,условия!$7:$7,"&lt;="&amp;ZY$8,условия!$8:$8,"&gt;="&amp;ZY$8))</f>
        <v>45111</v>
      </c>
      <c r="ZZ117" s="13">
        <f>IF(ZZ$8="",0,ZZ91+SUMIFS(условия!85:85,условия!$7:$7,"&lt;="&amp;ZZ$8,условия!$8:$8,"&gt;="&amp;ZZ$8))</f>
        <v>45112</v>
      </c>
      <c r="AAA117" s="13">
        <f>IF(AAA$8="",0,AAA91+SUMIFS(условия!85:85,условия!$7:$7,"&lt;="&amp;AAA$8,условия!$8:$8,"&gt;="&amp;AAA$8))</f>
        <v>45113</v>
      </c>
      <c r="AAB117" s="13">
        <f>IF(AAB$8="",0,AAB91+SUMIFS(условия!85:85,условия!$7:$7,"&lt;="&amp;AAB$8,условия!$8:$8,"&gt;="&amp;AAB$8))</f>
        <v>45114</v>
      </c>
      <c r="AAC117" s="13">
        <f>IF(AAC$8="",0,AAC91+SUMIFS(условия!85:85,условия!$7:$7,"&lt;="&amp;AAC$8,условия!$8:$8,"&gt;="&amp;AAC$8))</f>
        <v>45115</v>
      </c>
      <c r="AAD117" s="13">
        <f>IF(AAD$8="",0,AAD91+SUMIFS(условия!85:85,условия!$7:$7,"&lt;="&amp;AAD$8,условия!$8:$8,"&gt;="&amp;AAD$8))</f>
        <v>45116</v>
      </c>
      <c r="AAE117" s="13">
        <f>IF(AAE$8="",0,AAE91+SUMIFS(условия!85:85,условия!$7:$7,"&lt;="&amp;AAE$8,условия!$8:$8,"&gt;="&amp;AAE$8))</f>
        <v>45117</v>
      </c>
      <c r="AAF117" s="13">
        <f>IF(AAF$8="",0,AAF91+SUMIFS(условия!85:85,условия!$7:$7,"&lt;="&amp;AAF$8,условия!$8:$8,"&gt;="&amp;AAF$8))</f>
        <v>45118</v>
      </c>
      <c r="AAG117" s="13">
        <f>IF(AAG$8="",0,AAG91+SUMIFS(условия!85:85,условия!$7:$7,"&lt;="&amp;AAG$8,условия!$8:$8,"&gt;="&amp;AAG$8))</f>
        <v>45119</v>
      </c>
      <c r="AAH117" s="13">
        <f>IF(AAH$8="",0,AAH91+SUMIFS(условия!85:85,условия!$7:$7,"&lt;="&amp;AAH$8,условия!$8:$8,"&gt;="&amp;AAH$8))</f>
        <v>45120</v>
      </c>
      <c r="AAI117" s="13">
        <f>IF(AAI$8="",0,AAI91+SUMIFS(условия!85:85,условия!$7:$7,"&lt;="&amp;AAI$8,условия!$8:$8,"&gt;="&amp;AAI$8))</f>
        <v>45121</v>
      </c>
      <c r="AAJ117" s="13">
        <f>IF(AAJ$8="",0,AAJ91+SUMIFS(условия!85:85,условия!$7:$7,"&lt;="&amp;AAJ$8,условия!$8:$8,"&gt;="&amp;AAJ$8))</f>
        <v>45122</v>
      </c>
      <c r="AAK117" s="13">
        <f>IF(AAK$8="",0,AAK91+SUMIFS(условия!85:85,условия!$7:$7,"&lt;="&amp;AAK$8,условия!$8:$8,"&gt;="&amp;AAK$8))</f>
        <v>45123</v>
      </c>
      <c r="AAL117" s="13">
        <f>IF(AAL$8="",0,AAL91+SUMIFS(условия!85:85,условия!$7:$7,"&lt;="&amp;AAL$8,условия!$8:$8,"&gt;="&amp;AAL$8))</f>
        <v>45124</v>
      </c>
      <c r="AAM117" s="13">
        <f>IF(AAM$8="",0,AAM91+SUMIFS(условия!85:85,условия!$7:$7,"&lt;="&amp;AAM$8,условия!$8:$8,"&gt;="&amp;AAM$8))</f>
        <v>45125</v>
      </c>
      <c r="AAN117" s="13">
        <f>IF(AAN$8="",0,AAN91+SUMIFS(условия!85:85,условия!$7:$7,"&lt;="&amp;AAN$8,условия!$8:$8,"&gt;="&amp;AAN$8))</f>
        <v>45126</v>
      </c>
      <c r="AAO117" s="13">
        <f>IF(AAO$8="",0,AAO91+SUMIFS(условия!85:85,условия!$7:$7,"&lt;="&amp;AAO$8,условия!$8:$8,"&gt;="&amp;AAO$8))</f>
        <v>45127</v>
      </c>
      <c r="AAP117" s="13">
        <f>IF(AAP$8="",0,AAP91+SUMIFS(условия!85:85,условия!$7:$7,"&lt;="&amp;AAP$8,условия!$8:$8,"&gt;="&amp;AAP$8))</f>
        <v>45128</v>
      </c>
      <c r="AAQ117" s="13">
        <f>IF(AAQ$8="",0,AAQ91+SUMIFS(условия!85:85,условия!$7:$7,"&lt;="&amp;AAQ$8,условия!$8:$8,"&gt;="&amp;AAQ$8))</f>
        <v>45129</v>
      </c>
      <c r="AAR117" s="13">
        <f>IF(AAR$8="",0,AAR91+SUMIFS(условия!85:85,условия!$7:$7,"&lt;="&amp;AAR$8,условия!$8:$8,"&gt;="&amp;AAR$8))</f>
        <v>45130</v>
      </c>
      <c r="AAS117" s="13">
        <f>IF(AAS$8="",0,AAS91+SUMIFS(условия!85:85,условия!$7:$7,"&lt;="&amp;AAS$8,условия!$8:$8,"&gt;="&amp;AAS$8))</f>
        <v>45131</v>
      </c>
      <c r="AAT117" s="13">
        <f>IF(AAT$8="",0,AAT91+SUMIFS(условия!85:85,условия!$7:$7,"&lt;="&amp;AAT$8,условия!$8:$8,"&gt;="&amp;AAT$8))</f>
        <v>45132</v>
      </c>
      <c r="AAU117" s="13">
        <f>IF(AAU$8="",0,AAU91+SUMIFS(условия!85:85,условия!$7:$7,"&lt;="&amp;AAU$8,условия!$8:$8,"&gt;="&amp;AAU$8))</f>
        <v>45133</v>
      </c>
      <c r="AAV117" s="13">
        <f>IF(AAV$8="",0,AAV91+SUMIFS(условия!85:85,условия!$7:$7,"&lt;="&amp;AAV$8,условия!$8:$8,"&gt;="&amp;AAV$8))</f>
        <v>45134</v>
      </c>
      <c r="AAW117" s="13">
        <f>IF(AAW$8="",0,AAW91+SUMIFS(условия!85:85,условия!$7:$7,"&lt;="&amp;AAW$8,условия!$8:$8,"&gt;="&amp;AAW$8))</f>
        <v>45135</v>
      </c>
      <c r="AAX117" s="13">
        <f>IF(AAX$8="",0,AAX91+SUMIFS(условия!85:85,условия!$7:$7,"&lt;="&amp;AAX$8,условия!$8:$8,"&gt;="&amp;AAX$8))</f>
        <v>45136</v>
      </c>
      <c r="AAY117" s="13">
        <f>IF(AAY$8="",0,AAY91+SUMIFS(условия!85:85,условия!$7:$7,"&lt;="&amp;AAY$8,условия!$8:$8,"&gt;="&amp;AAY$8))</f>
        <v>45137</v>
      </c>
      <c r="AAZ117" s="13">
        <f>IF(AAZ$8="",0,AAZ91+SUMIFS(условия!85:85,условия!$7:$7,"&lt;="&amp;AAZ$8,условия!$8:$8,"&gt;="&amp;AAZ$8))</f>
        <v>45138</v>
      </c>
      <c r="ABA117" s="13">
        <f>IF(ABA$8="",0,ABA91+SUMIFS(условия!85:85,условия!$7:$7,"&lt;="&amp;ABA$8,условия!$8:$8,"&gt;="&amp;ABA$8))</f>
        <v>45139</v>
      </c>
      <c r="ABB117" s="13">
        <f>IF(ABB$8="",0,ABB91+SUMIFS(условия!85:85,условия!$7:$7,"&lt;="&amp;ABB$8,условия!$8:$8,"&gt;="&amp;ABB$8))</f>
        <v>45140</v>
      </c>
      <c r="ABC117" s="13">
        <f>IF(ABC$8="",0,ABC91+SUMIFS(условия!85:85,условия!$7:$7,"&lt;="&amp;ABC$8,условия!$8:$8,"&gt;="&amp;ABC$8))</f>
        <v>45141</v>
      </c>
      <c r="ABD117" s="13">
        <f>IF(ABD$8="",0,ABD91+SUMIFS(условия!85:85,условия!$7:$7,"&lt;="&amp;ABD$8,условия!$8:$8,"&gt;="&amp;ABD$8))</f>
        <v>45142</v>
      </c>
      <c r="ABE117" s="13">
        <f>IF(ABE$8="",0,ABE91+SUMIFS(условия!85:85,условия!$7:$7,"&lt;="&amp;ABE$8,условия!$8:$8,"&gt;="&amp;ABE$8))</f>
        <v>45143</v>
      </c>
      <c r="ABF117" s="13">
        <f>IF(ABF$8="",0,ABF91+SUMIFS(условия!85:85,условия!$7:$7,"&lt;="&amp;ABF$8,условия!$8:$8,"&gt;="&amp;ABF$8))</f>
        <v>45144</v>
      </c>
      <c r="ABG117" s="13">
        <f>IF(ABG$8="",0,ABG91+SUMIFS(условия!85:85,условия!$7:$7,"&lt;="&amp;ABG$8,условия!$8:$8,"&gt;="&amp;ABG$8))</f>
        <v>45145</v>
      </c>
      <c r="ABH117" s="13">
        <f>IF(ABH$8="",0,ABH91+SUMIFS(условия!85:85,условия!$7:$7,"&lt;="&amp;ABH$8,условия!$8:$8,"&gt;="&amp;ABH$8))</f>
        <v>45146</v>
      </c>
      <c r="ABI117" s="13">
        <f>IF(ABI$8="",0,ABI91+SUMIFS(условия!85:85,условия!$7:$7,"&lt;="&amp;ABI$8,условия!$8:$8,"&gt;="&amp;ABI$8))</f>
        <v>45147</v>
      </c>
      <c r="ABJ117" s="13">
        <f>IF(ABJ$8="",0,ABJ91+SUMIFS(условия!85:85,условия!$7:$7,"&lt;="&amp;ABJ$8,условия!$8:$8,"&gt;="&amp;ABJ$8))</f>
        <v>45148</v>
      </c>
      <c r="ABK117" s="13">
        <f>IF(ABK$8="",0,ABK91+SUMIFS(условия!85:85,условия!$7:$7,"&lt;="&amp;ABK$8,условия!$8:$8,"&gt;="&amp;ABK$8))</f>
        <v>45149</v>
      </c>
      <c r="ABL117" s="13">
        <f>IF(ABL$8="",0,ABL91+SUMIFS(условия!85:85,условия!$7:$7,"&lt;="&amp;ABL$8,условия!$8:$8,"&gt;="&amp;ABL$8))</f>
        <v>45150</v>
      </c>
      <c r="ABM117" s="13">
        <f>IF(ABM$8="",0,ABM91+SUMIFS(условия!85:85,условия!$7:$7,"&lt;="&amp;ABM$8,условия!$8:$8,"&gt;="&amp;ABM$8))</f>
        <v>45151</v>
      </c>
      <c r="ABN117" s="13">
        <f>IF(ABN$8="",0,ABN91+SUMIFS(условия!85:85,условия!$7:$7,"&lt;="&amp;ABN$8,условия!$8:$8,"&gt;="&amp;ABN$8))</f>
        <v>45152</v>
      </c>
      <c r="ABO117" s="13">
        <f>IF(ABO$8="",0,ABO91+SUMIFS(условия!85:85,условия!$7:$7,"&lt;="&amp;ABO$8,условия!$8:$8,"&gt;="&amp;ABO$8))</f>
        <v>45153</v>
      </c>
      <c r="ABP117" s="13">
        <f>IF(ABP$8="",0,ABP91+SUMIFS(условия!85:85,условия!$7:$7,"&lt;="&amp;ABP$8,условия!$8:$8,"&gt;="&amp;ABP$8))</f>
        <v>45154</v>
      </c>
      <c r="ABQ117" s="13">
        <f>IF(ABQ$8="",0,ABQ91+SUMIFS(условия!85:85,условия!$7:$7,"&lt;="&amp;ABQ$8,условия!$8:$8,"&gt;="&amp;ABQ$8))</f>
        <v>45155</v>
      </c>
      <c r="ABR117" s="13">
        <f>IF(ABR$8="",0,ABR91+SUMIFS(условия!85:85,условия!$7:$7,"&lt;="&amp;ABR$8,условия!$8:$8,"&gt;="&amp;ABR$8))</f>
        <v>45156</v>
      </c>
      <c r="ABS117" s="13">
        <f>IF(ABS$8="",0,ABS91+SUMIFS(условия!85:85,условия!$7:$7,"&lt;="&amp;ABS$8,условия!$8:$8,"&gt;="&amp;ABS$8))</f>
        <v>45157</v>
      </c>
      <c r="ABT117" s="13">
        <f>IF(ABT$8="",0,ABT91+SUMIFS(условия!85:85,условия!$7:$7,"&lt;="&amp;ABT$8,условия!$8:$8,"&gt;="&amp;ABT$8))</f>
        <v>45158</v>
      </c>
      <c r="ABU117" s="13">
        <f>IF(ABU$8="",0,ABU91+SUMIFS(условия!85:85,условия!$7:$7,"&lt;="&amp;ABU$8,условия!$8:$8,"&gt;="&amp;ABU$8))</f>
        <v>45159</v>
      </c>
      <c r="ABV117" s="13">
        <f>IF(ABV$8="",0,ABV91+SUMIFS(условия!85:85,условия!$7:$7,"&lt;="&amp;ABV$8,условия!$8:$8,"&gt;="&amp;ABV$8))</f>
        <v>45160</v>
      </c>
      <c r="ABW117" s="13">
        <f>IF(ABW$8="",0,ABW91+SUMIFS(условия!85:85,условия!$7:$7,"&lt;="&amp;ABW$8,условия!$8:$8,"&gt;="&amp;ABW$8))</f>
        <v>45161</v>
      </c>
      <c r="ABX117" s="13">
        <f>IF(ABX$8="",0,ABX91+SUMIFS(условия!85:85,условия!$7:$7,"&lt;="&amp;ABX$8,условия!$8:$8,"&gt;="&amp;ABX$8))</f>
        <v>45162</v>
      </c>
      <c r="ABY117" s="13">
        <f>IF(ABY$8="",0,ABY91+SUMIFS(условия!85:85,условия!$7:$7,"&lt;="&amp;ABY$8,условия!$8:$8,"&gt;="&amp;ABY$8))</f>
        <v>45163</v>
      </c>
      <c r="ABZ117" s="13">
        <f>IF(ABZ$8="",0,ABZ91+SUMIFS(условия!85:85,условия!$7:$7,"&lt;="&amp;ABZ$8,условия!$8:$8,"&gt;="&amp;ABZ$8))</f>
        <v>45164</v>
      </c>
      <c r="ACA117" s="13">
        <f>IF(ACA$8="",0,ACA91+SUMIFS(условия!85:85,условия!$7:$7,"&lt;="&amp;ACA$8,условия!$8:$8,"&gt;="&amp;ACA$8))</f>
        <v>45165</v>
      </c>
      <c r="ACB117" s="13">
        <f>IF(ACB$8="",0,ACB91+SUMIFS(условия!85:85,условия!$7:$7,"&lt;="&amp;ACB$8,условия!$8:$8,"&gt;="&amp;ACB$8))</f>
        <v>45166</v>
      </c>
      <c r="ACC117" s="13">
        <f>IF(ACC$8="",0,ACC91+SUMIFS(условия!85:85,условия!$7:$7,"&lt;="&amp;ACC$8,условия!$8:$8,"&gt;="&amp;ACC$8))</f>
        <v>45167</v>
      </c>
      <c r="ACD117" s="13">
        <f>IF(ACD$8="",0,ACD91+SUMIFS(условия!85:85,условия!$7:$7,"&lt;="&amp;ACD$8,условия!$8:$8,"&gt;="&amp;ACD$8))</f>
        <v>45168</v>
      </c>
      <c r="ACE117" s="13">
        <f>IF(ACE$8="",0,ACE91+SUMIFS(условия!85:85,условия!$7:$7,"&lt;="&amp;ACE$8,условия!$8:$8,"&gt;="&amp;ACE$8))</f>
        <v>45169</v>
      </c>
      <c r="ACF117" s="13">
        <f>IF(ACF$8="",0,ACF91+SUMIFS(условия!85:85,условия!$7:$7,"&lt;="&amp;ACF$8,условия!$8:$8,"&gt;="&amp;ACF$8))</f>
        <v>45170</v>
      </c>
      <c r="ACG117" s="13">
        <f>IF(ACG$8="",0,ACG91+SUMIFS(условия!85:85,условия!$7:$7,"&lt;="&amp;ACG$8,условия!$8:$8,"&gt;="&amp;ACG$8))</f>
        <v>45171</v>
      </c>
      <c r="ACH117" s="13">
        <f>IF(ACH$8="",0,ACH91+SUMIFS(условия!85:85,условия!$7:$7,"&lt;="&amp;ACH$8,условия!$8:$8,"&gt;="&amp;ACH$8))</f>
        <v>45172</v>
      </c>
      <c r="ACI117" s="13">
        <f>IF(ACI$8="",0,ACI91+SUMIFS(условия!85:85,условия!$7:$7,"&lt;="&amp;ACI$8,условия!$8:$8,"&gt;="&amp;ACI$8))</f>
        <v>45173</v>
      </c>
      <c r="ACJ117" s="13">
        <f>IF(ACJ$8="",0,ACJ91+SUMIFS(условия!85:85,условия!$7:$7,"&lt;="&amp;ACJ$8,условия!$8:$8,"&gt;="&amp;ACJ$8))</f>
        <v>45174</v>
      </c>
      <c r="ACK117" s="13">
        <f>IF(ACK$8="",0,ACK91+SUMIFS(условия!85:85,условия!$7:$7,"&lt;="&amp;ACK$8,условия!$8:$8,"&gt;="&amp;ACK$8))</f>
        <v>45175</v>
      </c>
      <c r="ACL117" s="13">
        <f>IF(ACL$8="",0,ACL91+SUMIFS(условия!85:85,условия!$7:$7,"&lt;="&amp;ACL$8,условия!$8:$8,"&gt;="&amp;ACL$8))</f>
        <v>45176</v>
      </c>
      <c r="ACM117" s="13">
        <f>IF(ACM$8="",0,ACM91+SUMIFS(условия!85:85,условия!$7:$7,"&lt;="&amp;ACM$8,условия!$8:$8,"&gt;="&amp;ACM$8))</f>
        <v>45177</v>
      </c>
      <c r="ACN117" s="13">
        <f>IF(ACN$8="",0,ACN91+SUMIFS(условия!85:85,условия!$7:$7,"&lt;="&amp;ACN$8,условия!$8:$8,"&gt;="&amp;ACN$8))</f>
        <v>45178</v>
      </c>
      <c r="ACO117" s="13">
        <f>IF(ACO$8="",0,ACO91+SUMIFS(условия!85:85,условия!$7:$7,"&lt;="&amp;ACO$8,условия!$8:$8,"&gt;="&amp;ACO$8))</f>
        <v>45179</v>
      </c>
      <c r="ACP117" s="13">
        <f>IF(ACP$8="",0,ACP91+SUMIFS(условия!85:85,условия!$7:$7,"&lt;="&amp;ACP$8,условия!$8:$8,"&gt;="&amp;ACP$8))</f>
        <v>45180</v>
      </c>
      <c r="ACQ117" s="13">
        <f>IF(ACQ$8="",0,ACQ91+SUMIFS(условия!85:85,условия!$7:$7,"&lt;="&amp;ACQ$8,условия!$8:$8,"&gt;="&amp;ACQ$8))</f>
        <v>45181</v>
      </c>
      <c r="ACR117" s="13">
        <f>IF(ACR$8="",0,ACR91+SUMIFS(условия!85:85,условия!$7:$7,"&lt;="&amp;ACR$8,условия!$8:$8,"&gt;="&amp;ACR$8))</f>
        <v>45182</v>
      </c>
      <c r="ACS117" s="13">
        <f>IF(ACS$8="",0,ACS91+SUMIFS(условия!85:85,условия!$7:$7,"&lt;="&amp;ACS$8,условия!$8:$8,"&gt;="&amp;ACS$8))</f>
        <v>45183</v>
      </c>
      <c r="ACT117" s="13">
        <f>IF(ACT$8="",0,ACT91+SUMIFS(условия!85:85,условия!$7:$7,"&lt;="&amp;ACT$8,условия!$8:$8,"&gt;="&amp;ACT$8))</f>
        <v>45184</v>
      </c>
      <c r="ACU117" s="13">
        <f>IF(ACU$8="",0,ACU91+SUMIFS(условия!85:85,условия!$7:$7,"&lt;="&amp;ACU$8,условия!$8:$8,"&gt;="&amp;ACU$8))</f>
        <v>45185</v>
      </c>
      <c r="ACV117" s="13">
        <f>IF(ACV$8="",0,ACV91+SUMIFS(условия!85:85,условия!$7:$7,"&lt;="&amp;ACV$8,условия!$8:$8,"&gt;="&amp;ACV$8))</f>
        <v>45186</v>
      </c>
      <c r="ACW117" s="13">
        <f>IF(ACW$8="",0,ACW91+SUMIFS(условия!85:85,условия!$7:$7,"&lt;="&amp;ACW$8,условия!$8:$8,"&gt;="&amp;ACW$8))</f>
        <v>45187</v>
      </c>
      <c r="ACX117" s="13">
        <f>IF(ACX$8="",0,ACX91+SUMIFS(условия!85:85,условия!$7:$7,"&lt;="&amp;ACX$8,условия!$8:$8,"&gt;="&amp;ACX$8))</f>
        <v>45188</v>
      </c>
      <c r="ACY117" s="13">
        <f>IF(ACY$8="",0,ACY91+SUMIFS(условия!85:85,условия!$7:$7,"&lt;="&amp;ACY$8,условия!$8:$8,"&gt;="&amp;ACY$8))</f>
        <v>45189</v>
      </c>
      <c r="ACZ117" s="13">
        <f>IF(ACZ$8="",0,ACZ91+SUMIFS(условия!85:85,условия!$7:$7,"&lt;="&amp;ACZ$8,условия!$8:$8,"&gt;="&amp;ACZ$8))</f>
        <v>45190</v>
      </c>
      <c r="ADA117" s="13">
        <f>IF(ADA$8="",0,ADA91+SUMIFS(условия!85:85,условия!$7:$7,"&lt;="&amp;ADA$8,условия!$8:$8,"&gt;="&amp;ADA$8))</f>
        <v>45191</v>
      </c>
      <c r="ADB117" s="13">
        <f>IF(ADB$8="",0,ADB91+SUMIFS(условия!85:85,условия!$7:$7,"&lt;="&amp;ADB$8,условия!$8:$8,"&gt;="&amp;ADB$8))</f>
        <v>45192</v>
      </c>
      <c r="ADC117" s="13">
        <f>IF(ADC$8="",0,ADC91+SUMIFS(условия!85:85,условия!$7:$7,"&lt;="&amp;ADC$8,условия!$8:$8,"&gt;="&amp;ADC$8))</f>
        <v>45193</v>
      </c>
      <c r="ADD117" s="13">
        <f>IF(ADD$8="",0,ADD91+SUMIFS(условия!85:85,условия!$7:$7,"&lt;="&amp;ADD$8,условия!$8:$8,"&gt;="&amp;ADD$8))</f>
        <v>45194</v>
      </c>
      <c r="ADE117" s="13">
        <f>IF(ADE$8="",0,ADE91+SUMIFS(условия!85:85,условия!$7:$7,"&lt;="&amp;ADE$8,условия!$8:$8,"&gt;="&amp;ADE$8))</f>
        <v>45195</v>
      </c>
      <c r="ADF117" s="13">
        <f>IF(ADF$8="",0,ADF91+SUMIFS(условия!85:85,условия!$7:$7,"&lt;="&amp;ADF$8,условия!$8:$8,"&gt;="&amp;ADF$8))</f>
        <v>45196</v>
      </c>
      <c r="ADG117" s="13">
        <f>IF(ADG$8="",0,ADG91+SUMIFS(условия!85:85,условия!$7:$7,"&lt;="&amp;ADG$8,условия!$8:$8,"&gt;="&amp;ADG$8))</f>
        <v>45197</v>
      </c>
      <c r="ADH117" s="13">
        <f>IF(ADH$8="",0,ADH91+SUMIFS(условия!85:85,условия!$7:$7,"&lt;="&amp;ADH$8,условия!$8:$8,"&gt;="&amp;ADH$8))</f>
        <v>45198</v>
      </c>
      <c r="ADI117" s="13">
        <f>IF(ADI$8="",0,ADI91+SUMIFS(условия!85:85,условия!$7:$7,"&lt;="&amp;ADI$8,условия!$8:$8,"&gt;="&amp;ADI$8))</f>
        <v>45199</v>
      </c>
      <c r="ADJ117" s="13">
        <f>IF(ADJ$8="",0,ADJ91+SUMIFS(условия!85:85,условия!$7:$7,"&lt;="&amp;ADJ$8,условия!$8:$8,"&gt;="&amp;ADJ$8))</f>
        <v>45200</v>
      </c>
      <c r="ADK117" s="13">
        <f>IF(ADK$8="",0,ADK91+SUMIFS(условия!85:85,условия!$7:$7,"&lt;="&amp;ADK$8,условия!$8:$8,"&gt;="&amp;ADK$8))</f>
        <v>45201</v>
      </c>
      <c r="ADL117" s="13">
        <f>IF(ADL$8="",0,ADL91+SUMIFS(условия!85:85,условия!$7:$7,"&lt;="&amp;ADL$8,условия!$8:$8,"&gt;="&amp;ADL$8))</f>
        <v>45202</v>
      </c>
      <c r="ADM117" s="13">
        <f>IF(ADM$8="",0,ADM91+SUMIFS(условия!85:85,условия!$7:$7,"&lt;="&amp;ADM$8,условия!$8:$8,"&gt;="&amp;ADM$8))</f>
        <v>45203</v>
      </c>
      <c r="ADN117" s="13">
        <f>IF(ADN$8="",0,ADN91+SUMIFS(условия!85:85,условия!$7:$7,"&lt;="&amp;ADN$8,условия!$8:$8,"&gt;="&amp;ADN$8))</f>
        <v>45204</v>
      </c>
      <c r="ADO117" s="13">
        <f>IF(ADO$8="",0,ADO91+SUMIFS(условия!85:85,условия!$7:$7,"&lt;="&amp;ADO$8,условия!$8:$8,"&gt;="&amp;ADO$8))</f>
        <v>45205</v>
      </c>
      <c r="ADP117" s="13">
        <f>IF(ADP$8="",0,ADP91+SUMIFS(условия!85:85,условия!$7:$7,"&lt;="&amp;ADP$8,условия!$8:$8,"&gt;="&amp;ADP$8))</f>
        <v>45206</v>
      </c>
      <c r="ADQ117" s="13">
        <f>IF(ADQ$8="",0,ADQ91+SUMIFS(условия!85:85,условия!$7:$7,"&lt;="&amp;ADQ$8,условия!$8:$8,"&gt;="&amp;ADQ$8))</f>
        <v>45207</v>
      </c>
      <c r="ADR117" s="13">
        <f>IF(ADR$8="",0,ADR91+SUMIFS(условия!85:85,условия!$7:$7,"&lt;="&amp;ADR$8,условия!$8:$8,"&gt;="&amp;ADR$8))</f>
        <v>45208</v>
      </c>
      <c r="ADS117" s="13">
        <f>IF(ADS$8="",0,ADS91+SUMIFS(условия!85:85,условия!$7:$7,"&lt;="&amp;ADS$8,условия!$8:$8,"&gt;="&amp;ADS$8))</f>
        <v>45209</v>
      </c>
      <c r="ADT117" s="13">
        <f>IF(ADT$8="",0,ADT91+SUMIFS(условия!85:85,условия!$7:$7,"&lt;="&amp;ADT$8,условия!$8:$8,"&gt;="&amp;ADT$8))</f>
        <v>45210</v>
      </c>
      <c r="ADU117" s="13">
        <f>IF(ADU$8="",0,ADU91+SUMIFS(условия!85:85,условия!$7:$7,"&lt;="&amp;ADU$8,условия!$8:$8,"&gt;="&amp;ADU$8))</f>
        <v>45211</v>
      </c>
      <c r="ADV117" s="13">
        <f>IF(ADV$8="",0,ADV91+SUMIFS(условия!85:85,условия!$7:$7,"&lt;="&amp;ADV$8,условия!$8:$8,"&gt;="&amp;ADV$8))</f>
        <v>45212</v>
      </c>
      <c r="ADW117" s="13">
        <f>IF(ADW$8="",0,ADW91+SUMIFS(условия!85:85,условия!$7:$7,"&lt;="&amp;ADW$8,условия!$8:$8,"&gt;="&amp;ADW$8))</f>
        <v>45213</v>
      </c>
      <c r="ADX117" s="13">
        <f>IF(ADX$8="",0,ADX91+SUMIFS(условия!85:85,условия!$7:$7,"&lt;="&amp;ADX$8,условия!$8:$8,"&gt;="&amp;ADX$8))</f>
        <v>45214</v>
      </c>
      <c r="ADY117" s="13">
        <f>IF(ADY$8="",0,ADY91+SUMIFS(условия!85:85,условия!$7:$7,"&lt;="&amp;ADY$8,условия!$8:$8,"&gt;="&amp;ADY$8))</f>
        <v>45215</v>
      </c>
      <c r="ADZ117" s="13">
        <f>IF(ADZ$8="",0,ADZ91+SUMIFS(условия!85:85,условия!$7:$7,"&lt;="&amp;ADZ$8,условия!$8:$8,"&gt;="&amp;ADZ$8))</f>
        <v>45216</v>
      </c>
      <c r="AEA117" s="13">
        <f>IF(AEA$8="",0,AEA91+SUMIFS(условия!85:85,условия!$7:$7,"&lt;="&amp;AEA$8,условия!$8:$8,"&gt;="&amp;AEA$8))</f>
        <v>45217</v>
      </c>
      <c r="AEB117" s="13">
        <f>IF(AEB$8="",0,AEB91+SUMIFS(условия!85:85,условия!$7:$7,"&lt;="&amp;AEB$8,условия!$8:$8,"&gt;="&amp;AEB$8))</f>
        <v>45218</v>
      </c>
      <c r="AEC117" s="13">
        <f>IF(AEC$8="",0,AEC91+SUMIFS(условия!85:85,условия!$7:$7,"&lt;="&amp;AEC$8,условия!$8:$8,"&gt;="&amp;AEC$8))</f>
        <v>45219</v>
      </c>
      <c r="AED117" s="13">
        <f>IF(AED$8="",0,AED91+SUMIFS(условия!85:85,условия!$7:$7,"&lt;="&amp;AED$8,условия!$8:$8,"&gt;="&amp;AED$8))</f>
        <v>45220</v>
      </c>
      <c r="AEE117" s="13">
        <f>IF(AEE$8="",0,AEE91+SUMIFS(условия!85:85,условия!$7:$7,"&lt;="&amp;AEE$8,условия!$8:$8,"&gt;="&amp;AEE$8))</f>
        <v>45221</v>
      </c>
      <c r="AEF117" s="13">
        <f>IF(AEF$8="",0,AEF91+SUMIFS(условия!85:85,условия!$7:$7,"&lt;="&amp;AEF$8,условия!$8:$8,"&gt;="&amp;AEF$8))</f>
        <v>45222</v>
      </c>
      <c r="AEG117" s="13">
        <f>IF(AEG$8="",0,AEG91+SUMIFS(условия!85:85,условия!$7:$7,"&lt;="&amp;AEG$8,условия!$8:$8,"&gt;="&amp;AEG$8))</f>
        <v>45223</v>
      </c>
      <c r="AEH117" s="13">
        <f>IF(AEH$8="",0,AEH91+SUMIFS(условия!85:85,условия!$7:$7,"&lt;="&amp;AEH$8,условия!$8:$8,"&gt;="&amp;AEH$8))</f>
        <v>45224</v>
      </c>
      <c r="AEI117" s="13">
        <f>IF(AEI$8="",0,AEI91+SUMIFS(условия!85:85,условия!$7:$7,"&lt;="&amp;AEI$8,условия!$8:$8,"&gt;="&amp;AEI$8))</f>
        <v>45225</v>
      </c>
      <c r="AEJ117" s="13">
        <f>IF(AEJ$8="",0,AEJ91+SUMIFS(условия!85:85,условия!$7:$7,"&lt;="&amp;AEJ$8,условия!$8:$8,"&gt;="&amp;AEJ$8))</f>
        <v>45226</v>
      </c>
      <c r="AEK117" s="13">
        <f>IF(AEK$8="",0,AEK91+SUMIFS(условия!85:85,условия!$7:$7,"&lt;="&amp;AEK$8,условия!$8:$8,"&gt;="&amp;AEK$8))</f>
        <v>45227</v>
      </c>
      <c r="AEL117" s="13">
        <f>IF(AEL$8="",0,AEL91+SUMIFS(условия!85:85,условия!$7:$7,"&lt;="&amp;AEL$8,условия!$8:$8,"&gt;="&amp;AEL$8))</f>
        <v>45228</v>
      </c>
      <c r="AEM117" s="13">
        <f>IF(AEM$8="",0,AEM91+SUMIFS(условия!85:85,условия!$7:$7,"&lt;="&amp;AEM$8,условия!$8:$8,"&gt;="&amp;AEM$8))</f>
        <v>45229</v>
      </c>
      <c r="AEN117" s="13">
        <f>IF(AEN$8="",0,AEN91+SUMIFS(условия!85:85,условия!$7:$7,"&lt;="&amp;AEN$8,условия!$8:$8,"&gt;="&amp;AEN$8))</f>
        <v>45230</v>
      </c>
      <c r="AEO117" s="13">
        <f>IF(AEO$8="",0,AEO91+SUMIFS(условия!85:85,условия!$7:$7,"&lt;="&amp;AEO$8,условия!$8:$8,"&gt;="&amp;AEO$8))</f>
        <v>45231</v>
      </c>
      <c r="AEP117" s="13">
        <f>IF(AEP$8="",0,AEP91+SUMIFS(условия!85:85,условия!$7:$7,"&lt;="&amp;AEP$8,условия!$8:$8,"&gt;="&amp;AEP$8))</f>
        <v>45232</v>
      </c>
      <c r="AEQ117" s="13">
        <f>IF(AEQ$8="",0,AEQ91+SUMIFS(условия!85:85,условия!$7:$7,"&lt;="&amp;AEQ$8,условия!$8:$8,"&gt;="&amp;AEQ$8))</f>
        <v>45233</v>
      </c>
      <c r="AER117" s="13">
        <f>IF(AER$8="",0,AER91+SUMIFS(условия!85:85,условия!$7:$7,"&lt;="&amp;AER$8,условия!$8:$8,"&gt;="&amp;AER$8))</f>
        <v>45234</v>
      </c>
      <c r="AES117" s="13">
        <f>IF(AES$8="",0,AES91+SUMIFS(условия!85:85,условия!$7:$7,"&lt;="&amp;AES$8,условия!$8:$8,"&gt;="&amp;AES$8))</f>
        <v>45235</v>
      </c>
      <c r="AET117" s="13">
        <f>IF(AET$8="",0,AET91+SUMIFS(условия!85:85,условия!$7:$7,"&lt;="&amp;AET$8,условия!$8:$8,"&gt;="&amp;AET$8))</f>
        <v>45236</v>
      </c>
      <c r="AEU117" s="13">
        <f>IF(AEU$8="",0,AEU91+SUMIFS(условия!85:85,условия!$7:$7,"&lt;="&amp;AEU$8,условия!$8:$8,"&gt;="&amp;AEU$8))</f>
        <v>45237</v>
      </c>
      <c r="AEV117" s="13">
        <f>IF(AEV$8="",0,AEV91+SUMIFS(условия!85:85,условия!$7:$7,"&lt;="&amp;AEV$8,условия!$8:$8,"&gt;="&amp;AEV$8))</f>
        <v>45238</v>
      </c>
      <c r="AEW117" s="13">
        <f>IF(AEW$8="",0,AEW91+SUMIFS(условия!85:85,условия!$7:$7,"&lt;="&amp;AEW$8,условия!$8:$8,"&gt;="&amp;AEW$8))</f>
        <v>45239</v>
      </c>
      <c r="AEX117" s="13">
        <f>IF(AEX$8="",0,AEX91+SUMIFS(условия!85:85,условия!$7:$7,"&lt;="&amp;AEX$8,условия!$8:$8,"&gt;="&amp;AEX$8))</f>
        <v>45240</v>
      </c>
      <c r="AEY117" s="13">
        <f>IF(AEY$8="",0,AEY91+SUMIFS(условия!85:85,условия!$7:$7,"&lt;="&amp;AEY$8,условия!$8:$8,"&gt;="&amp;AEY$8))</f>
        <v>45241</v>
      </c>
      <c r="AEZ117" s="13">
        <f>IF(AEZ$8="",0,AEZ91+SUMIFS(условия!85:85,условия!$7:$7,"&lt;="&amp;AEZ$8,условия!$8:$8,"&gt;="&amp;AEZ$8))</f>
        <v>45242</v>
      </c>
      <c r="AFA117" s="13">
        <f>IF(AFA$8="",0,AFA91+SUMIFS(условия!85:85,условия!$7:$7,"&lt;="&amp;AFA$8,условия!$8:$8,"&gt;="&amp;AFA$8))</f>
        <v>45243</v>
      </c>
      <c r="AFB117" s="13">
        <f>IF(AFB$8="",0,AFB91+SUMIFS(условия!85:85,условия!$7:$7,"&lt;="&amp;AFB$8,условия!$8:$8,"&gt;="&amp;AFB$8))</f>
        <v>45244</v>
      </c>
      <c r="AFC117" s="13">
        <f>IF(AFC$8="",0,AFC91+SUMIFS(условия!85:85,условия!$7:$7,"&lt;="&amp;AFC$8,условия!$8:$8,"&gt;="&amp;AFC$8))</f>
        <v>45245</v>
      </c>
      <c r="AFD117" s="13">
        <f>IF(AFD$8="",0,AFD91+SUMIFS(условия!85:85,условия!$7:$7,"&lt;="&amp;AFD$8,условия!$8:$8,"&gt;="&amp;AFD$8))</f>
        <v>45246</v>
      </c>
      <c r="AFE117" s="13">
        <f>IF(AFE$8="",0,AFE91+SUMIFS(условия!85:85,условия!$7:$7,"&lt;="&amp;AFE$8,условия!$8:$8,"&gt;="&amp;AFE$8))</f>
        <v>45247</v>
      </c>
      <c r="AFF117" s="13">
        <f>IF(AFF$8="",0,AFF91+SUMIFS(условия!85:85,условия!$7:$7,"&lt;="&amp;AFF$8,условия!$8:$8,"&gt;="&amp;AFF$8))</f>
        <v>45248</v>
      </c>
      <c r="AFG117" s="13">
        <f>IF(AFG$8="",0,AFG91+SUMIFS(условия!85:85,условия!$7:$7,"&lt;="&amp;AFG$8,условия!$8:$8,"&gt;="&amp;AFG$8))</f>
        <v>45249</v>
      </c>
    </row>
    <row r="118" spans="1:839" s="42" customFormat="1" x14ac:dyDescent="0.25">
      <c r="A118" s="21"/>
      <c r="B118" s="21"/>
      <c r="C118" s="21"/>
      <c r="D118" s="52"/>
      <c r="E118" s="21" t="str">
        <f>структура!$G$46</f>
        <v>даты возврата просроч. займов</v>
      </c>
      <c r="F118" s="21"/>
      <c r="G118" s="21" t="str">
        <f>структура!$J$11</f>
        <v>экспресс заем</v>
      </c>
      <c r="H118" s="21"/>
      <c r="I118" s="21" t="str">
        <f>IF($E118="","",INDEX(структура!$H$10:$H$153,SUMIFS(структура!$C$10:$C$153,структура!$G$10:$G$153,$E118)))</f>
        <v>дата</v>
      </c>
      <c r="J118" s="21"/>
      <c r="K118" s="41"/>
      <c r="L118" s="21"/>
      <c r="M118" s="21"/>
      <c r="N118" s="21"/>
      <c r="O118" s="21"/>
      <c r="P118" s="21"/>
      <c r="Q118" s="41"/>
      <c r="R118" s="13">
        <f>IF(R$8="",0,R92+SUMIFS(условия!86:86,условия!$7:$7,"&lt;="&amp;R$8,условия!$8:$8,"&gt;="&amp;R$8))</f>
        <v>44418</v>
      </c>
      <c r="S118" s="13">
        <f>IF(S$8="",0,S92+SUMIFS(условия!86:86,условия!$7:$7,"&lt;="&amp;S$8,условия!$8:$8,"&gt;="&amp;S$8))</f>
        <v>44419</v>
      </c>
      <c r="T118" s="13">
        <f>IF(T$8="",0,T92+SUMIFS(условия!86:86,условия!$7:$7,"&lt;="&amp;T$8,условия!$8:$8,"&gt;="&amp;T$8))</f>
        <v>44420</v>
      </c>
      <c r="U118" s="13">
        <f>IF(U$8="",0,U92+SUMIFS(условия!86:86,условия!$7:$7,"&lt;="&amp;U$8,условия!$8:$8,"&gt;="&amp;U$8))</f>
        <v>44421</v>
      </c>
      <c r="V118" s="13">
        <f>IF(V$8="",0,V92+SUMIFS(условия!86:86,условия!$7:$7,"&lt;="&amp;V$8,условия!$8:$8,"&gt;="&amp;V$8))</f>
        <v>44422</v>
      </c>
      <c r="W118" s="13">
        <f>IF(W$8="",0,W92+SUMIFS(условия!86:86,условия!$7:$7,"&lt;="&amp;W$8,условия!$8:$8,"&gt;="&amp;W$8))</f>
        <v>44423</v>
      </c>
      <c r="X118" s="13">
        <f>IF(X$8="",0,X92+SUMIFS(условия!86:86,условия!$7:$7,"&lt;="&amp;X$8,условия!$8:$8,"&gt;="&amp;X$8))</f>
        <v>44424</v>
      </c>
      <c r="Y118" s="13">
        <f>IF(Y$8="",0,Y92+SUMIFS(условия!86:86,условия!$7:$7,"&lt;="&amp;Y$8,условия!$8:$8,"&gt;="&amp;Y$8))</f>
        <v>44425</v>
      </c>
      <c r="Z118" s="13">
        <f>IF(Z$8="",0,Z92+SUMIFS(условия!86:86,условия!$7:$7,"&lt;="&amp;Z$8,условия!$8:$8,"&gt;="&amp;Z$8))</f>
        <v>44426</v>
      </c>
      <c r="AA118" s="13">
        <f>IF(AA$8="",0,AA92+SUMIFS(условия!86:86,условия!$7:$7,"&lt;="&amp;AA$8,условия!$8:$8,"&gt;="&amp;AA$8))</f>
        <v>44427</v>
      </c>
      <c r="AB118" s="13">
        <f>IF(AB$8="",0,AB92+SUMIFS(условия!86:86,условия!$7:$7,"&lt;="&amp;AB$8,условия!$8:$8,"&gt;="&amp;AB$8))</f>
        <v>44428</v>
      </c>
      <c r="AC118" s="13">
        <f>IF(AC$8="",0,AC92+SUMIFS(условия!86:86,условия!$7:$7,"&lt;="&amp;AC$8,условия!$8:$8,"&gt;="&amp;AC$8))</f>
        <v>44429</v>
      </c>
      <c r="AD118" s="13">
        <f>IF(AD$8="",0,AD92+SUMIFS(условия!86:86,условия!$7:$7,"&lt;="&amp;AD$8,условия!$8:$8,"&gt;="&amp;AD$8))</f>
        <v>44430</v>
      </c>
      <c r="AE118" s="13">
        <f>IF(AE$8="",0,AE92+SUMIFS(условия!86:86,условия!$7:$7,"&lt;="&amp;AE$8,условия!$8:$8,"&gt;="&amp;AE$8))</f>
        <v>44431</v>
      </c>
      <c r="AF118" s="13">
        <f>IF(AF$8="",0,AF92+SUMIFS(условия!86:86,условия!$7:$7,"&lt;="&amp;AF$8,условия!$8:$8,"&gt;="&amp;AF$8))</f>
        <v>44432</v>
      </c>
      <c r="AG118" s="13">
        <f>IF(AG$8="",0,AG92+SUMIFS(условия!86:86,условия!$7:$7,"&lt;="&amp;AG$8,условия!$8:$8,"&gt;="&amp;AG$8))</f>
        <v>44433</v>
      </c>
      <c r="AH118" s="13">
        <f>IF(AH$8="",0,AH92+SUMIFS(условия!86:86,условия!$7:$7,"&lt;="&amp;AH$8,условия!$8:$8,"&gt;="&amp;AH$8))</f>
        <v>44434</v>
      </c>
      <c r="AI118" s="13">
        <f>IF(AI$8="",0,AI92+SUMIFS(условия!86:86,условия!$7:$7,"&lt;="&amp;AI$8,условия!$8:$8,"&gt;="&amp;AI$8))</f>
        <v>44435</v>
      </c>
      <c r="AJ118" s="13">
        <f>IF(AJ$8="",0,AJ92+SUMIFS(условия!86:86,условия!$7:$7,"&lt;="&amp;AJ$8,условия!$8:$8,"&gt;="&amp;AJ$8))</f>
        <v>44436</v>
      </c>
      <c r="AK118" s="13">
        <f>IF(AK$8="",0,AK92+SUMIFS(условия!86:86,условия!$7:$7,"&lt;="&amp;AK$8,условия!$8:$8,"&gt;="&amp;AK$8))</f>
        <v>44437</v>
      </c>
      <c r="AL118" s="13">
        <f>IF(AL$8="",0,AL92+SUMIFS(условия!86:86,условия!$7:$7,"&lt;="&amp;AL$8,условия!$8:$8,"&gt;="&amp;AL$8))</f>
        <v>44438</v>
      </c>
      <c r="AM118" s="13">
        <f>IF(AM$8="",0,AM92+SUMIFS(условия!86:86,условия!$7:$7,"&lt;="&amp;AM$8,условия!$8:$8,"&gt;="&amp;AM$8))</f>
        <v>44439</v>
      </c>
      <c r="AN118" s="13">
        <f>IF(AN$8="",0,AN92+SUMIFS(условия!86:86,условия!$7:$7,"&lt;="&amp;AN$8,условия!$8:$8,"&gt;="&amp;AN$8))</f>
        <v>44440</v>
      </c>
      <c r="AO118" s="13">
        <f>IF(AO$8="",0,AO92+SUMIFS(условия!86:86,условия!$7:$7,"&lt;="&amp;AO$8,условия!$8:$8,"&gt;="&amp;AO$8))</f>
        <v>44441</v>
      </c>
      <c r="AP118" s="13">
        <f>IF(AP$8="",0,AP92+SUMIFS(условия!86:86,условия!$7:$7,"&lt;="&amp;AP$8,условия!$8:$8,"&gt;="&amp;AP$8))</f>
        <v>44442</v>
      </c>
      <c r="AQ118" s="13">
        <f>IF(AQ$8="",0,AQ92+SUMIFS(условия!86:86,условия!$7:$7,"&lt;="&amp;AQ$8,условия!$8:$8,"&gt;="&amp;AQ$8))</f>
        <v>44443</v>
      </c>
      <c r="AR118" s="13">
        <f>IF(AR$8="",0,AR92+SUMIFS(условия!86:86,условия!$7:$7,"&lt;="&amp;AR$8,условия!$8:$8,"&gt;="&amp;AR$8))</f>
        <v>44444</v>
      </c>
      <c r="AS118" s="13">
        <f>IF(AS$8="",0,AS92+SUMIFS(условия!86:86,условия!$7:$7,"&lt;="&amp;AS$8,условия!$8:$8,"&gt;="&amp;AS$8))</f>
        <v>44445</v>
      </c>
      <c r="AT118" s="13">
        <f>IF(AT$8="",0,AT92+SUMIFS(условия!86:86,условия!$7:$7,"&lt;="&amp;AT$8,условия!$8:$8,"&gt;="&amp;AT$8))</f>
        <v>44446</v>
      </c>
      <c r="AU118" s="13">
        <f>IF(AU$8="",0,AU92+SUMIFS(условия!86:86,условия!$7:$7,"&lt;="&amp;AU$8,условия!$8:$8,"&gt;="&amp;AU$8))</f>
        <v>44447</v>
      </c>
      <c r="AV118" s="13">
        <f>IF(AV$8="",0,AV92+SUMIFS(условия!86:86,условия!$7:$7,"&lt;="&amp;AV$8,условия!$8:$8,"&gt;="&amp;AV$8))</f>
        <v>44448</v>
      </c>
      <c r="AW118" s="13">
        <f>IF(AW$8="",0,AW92+SUMIFS(условия!86:86,условия!$7:$7,"&lt;="&amp;AW$8,условия!$8:$8,"&gt;="&amp;AW$8))</f>
        <v>44449</v>
      </c>
      <c r="AX118" s="13">
        <f>IF(AX$8="",0,AX92+SUMIFS(условия!86:86,условия!$7:$7,"&lt;="&amp;AX$8,условия!$8:$8,"&gt;="&amp;AX$8))</f>
        <v>44450</v>
      </c>
      <c r="AY118" s="13">
        <f>IF(AY$8="",0,AY92+SUMIFS(условия!86:86,условия!$7:$7,"&lt;="&amp;AY$8,условия!$8:$8,"&gt;="&amp;AY$8))</f>
        <v>44451</v>
      </c>
      <c r="AZ118" s="13">
        <f>IF(AZ$8="",0,AZ92+SUMIFS(условия!86:86,условия!$7:$7,"&lt;="&amp;AZ$8,условия!$8:$8,"&gt;="&amp;AZ$8))</f>
        <v>44452</v>
      </c>
      <c r="BA118" s="13">
        <f>IF(BA$8="",0,BA92+SUMIFS(условия!86:86,условия!$7:$7,"&lt;="&amp;BA$8,условия!$8:$8,"&gt;="&amp;BA$8))</f>
        <v>44453</v>
      </c>
      <c r="BB118" s="13">
        <f>IF(BB$8="",0,BB92+SUMIFS(условия!86:86,условия!$7:$7,"&lt;="&amp;BB$8,условия!$8:$8,"&gt;="&amp;BB$8))</f>
        <v>44454</v>
      </c>
      <c r="BC118" s="13">
        <f>IF(BC$8="",0,BC92+SUMIFS(условия!86:86,условия!$7:$7,"&lt;="&amp;BC$8,условия!$8:$8,"&gt;="&amp;BC$8))</f>
        <v>44455</v>
      </c>
      <c r="BD118" s="13">
        <f>IF(BD$8="",0,BD92+SUMIFS(условия!86:86,условия!$7:$7,"&lt;="&amp;BD$8,условия!$8:$8,"&gt;="&amp;BD$8))</f>
        <v>44456</v>
      </c>
      <c r="BE118" s="13">
        <f>IF(BE$8="",0,BE92+SUMIFS(условия!86:86,условия!$7:$7,"&lt;="&amp;BE$8,условия!$8:$8,"&gt;="&amp;BE$8))</f>
        <v>44457</v>
      </c>
      <c r="BF118" s="13">
        <f>IF(BF$8="",0,BF92+SUMIFS(условия!86:86,условия!$7:$7,"&lt;="&amp;BF$8,условия!$8:$8,"&gt;="&amp;BF$8))</f>
        <v>44458</v>
      </c>
      <c r="BG118" s="13">
        <f>IF(BG$8="",0,BG92+SUMIFS(условия!86:86,условия!$7:$7,"&lt;="&amp;BG$8,условия!$8:$8,"&gt;="&amp;BG$8))</f>
        <v>44459</v>
      </c>
      <c r="BH118" s="13">
        <f>IF(BH$8="",0,BH92+SUMIFS(условия!86:86,условия!$7:$7,"&lt;="&amp;BH$8,условия!$8:$8,"&gt;="&amp;BH$8))</f>
        <v>44460</v>
      </c>
      <c r="BI118" s="13">
        <f>IF(BI$8="",0,BI92+SUMIFS(условия!86:86,условия!$7:$7,"&lt;="&amp;BI$8,условия!$8:$8,"&gt;="&amp;BI$8))</f>
        <v>44461</v>
      </c>
      <c r="BJ118" s="13">
        <f>IF(BJ$8="",0,BJ92+SUMIFS(условия!86:86,условия!$7:$7,"&lt;="&amp;BJ$8,условия!$8:$8,"&gt;="&amp;BJ$8))</f>
        <v>44462</v>
      </c>
      <c r="BK118" s="13">
        <f>IF(BK$8="",0,BK92+SUMIFS(условия!86:86,условия!$7:$7,"&lt;="&amp;BK$8,условия!$8:$8,"&gt;="&amp;BK$8))</f>
        <v>44463</v>
      </c>
      <c r="BL118" s="13">
        <f>IF(BL$8="",0,BL92+SUMIFS(условия!86:86,условия!$7:$7,"&lt;="&amp;BL$8,условия!$8:$8,"&gt;="&amp;BL$8))</f>
        <v>44464</v>
      </c>
      <c r="BM118" s="13">
        <f>IF(BM$8="",0,BM92+SUMIFS(условия!86:86,условия!$7:$7,"&lt;="&amp;BM$8,условия!$8:$8,"&gt;="&amp;BM$8))</f>
        <v>44465</v>
      </c>
      <c r="BN118" s="13">
        <f>IF(BN$8="",0,BN92+SUMIFS(условия!86:86,условия!$7:$7,"&lt;="&amp;BN$8,условия!$8:$8,"&gt;="&amp;BN$8))</f>
        <v>44466</v>
      </c>
      <c r="BO118" s="13">
        <f>IF(BO$8="",0,BO92+SUMIFS(условия!86:86,условия!$7:$7,"&lt;="&amp;BO$8,условия!$8:$8,"&gt;="&amp;BO$8))</f>
        <v>44467</v>
      </c>
      <c r="BP118" s="13">
        <f>IF(BP$8="",0,BP92+SUMIFS(условия!86:86,условия!$7:$7,"&lt;="&amp;BP$8,условия!$8:$8,"&gt;="&amp;BP$8))</f>
        <v>44468</v>
      </c>
      <c r="BQ118" s="13">
        <f>IF(BQ$8="",0,BQ92+SUMIFS(условия!86:86,условия!$7:$7,"&lt;="&amp;BQ$8,условия!$8:$8,"&gt;="&amp;BQ$8))</f>
        <v>44469</v>
      </c>
      <c r="BR118" s="13">
        <f>IF(BR$8="",0,BR92+SUMIFS(условия!86:86,условия!$7:$7,"&lt;="&amp;BR$8,условия!$8:$8,"&gt;="&amp;BR$8))</f>
        <v>44470</v>
      </c>
      <c r="BS118" s="13">
        <f>IF(BS$8="",0,BS92+SUMIFS(условия!86:86,условия!$7:$7,"&lt;="&amp;BS$8,условия!$8:$8,"&gt;="&amp;BS$8))</f>
        <v>44471</v>
      </c>
      <c r="BT118" s="13">
        <f>IF(BT$8="",0,BT92+SUMIFS(условия!86:86,условия!$7:$7,"&lt;="&amp;BT$8,условия!$8:$8,"&gt;="&amp;BT$8))</f>
        <v>44472</v>
      </c>
      <c r="BU118" s="13">
        <f>IF(BU$8="",0,BU92+SUMIFS(условия!86:86,условия!$7:$7,"&lt;="&amp;BU$8,условия!$8:$8,"&gt;="&amp;BU$8))</f>
        <v>44473</v>
      </c>
      <c r="BV118" s="13">
        <f>IF(BV$8="",0,BV92+SUMIFS(условия!86:86,условия!$7:$7,"&lt;="&amp;BV$8,условия!$8:$8,"&gt;="&amp;BV$8))</f>
        <v>44474</v>
      </c>
      <c r="BW118" s="13">
        <f>IF(BW$8="",0,BW92+SUMIFS(условия!86:86,условия!$7:$7,"&lt;="&amp;BW$8,условия!$8:$8,"&gt;="&amp;BW$8))</f>
        <v>44475</v>
      </c>
      <c r="BX118" s="13">
        <f>IF(BX$8="",0,BX92+SUMIFS(условия!86:86,условия!$7:$7,"&lt;="&amp;BX$8,условия!$8:$8,"&gt;="&amp;BX$8))</f>
        <v>44476</v>
      </c>
      <c r="BY118" s="13">
        <f>IF(BY$8="",0,BY92+SUMIFS(условия!86:86,условия!$7:$7,"&lt;="&amp;BY$8,условия!$8:$8,"&gt;="&amp;BY$8))</f>
        <v>44477</v>
      </c>
      <c r="BZ118" s="13">
        <f>IF(BZ$8="",0,BZ92+SUMIFS(условия!86:86,условия!$7:$7,"&lt;="&amp;BZ$8,условия!$8:$8,"&gt;="&amp;BZ$8))</f>
        <v>44478</v>
      </c>
      <c r="CA118" s="13">
        <f>IF(CA$8="",0,CA92+SUMIFS(условия!86:86,условия!$7:$7,"&lt;="&amp;CA$8,условия!$8:$8,"&gt;="&amp;CA$8))</f>
        <v>44479</v>
      </c>
      <c r="CB118" s="13">
        <f>IF(CB$8="",0,CB92+SUMIFS(условия!86:86,условия!$7:$7,"&lt;="&amp;CB$8,условия!$8:$8,"&gt;="&amp;CB$8))</f>
        <v>44480</v>
      </c>
      <c r="CC118" s="13">
        <f>IF(CC$8="",0,CC92+SUMIFS(условия!86:86,условия!$7:$7,"&lt;="&amp;CC$8,условия!$8:$8,"&gt;="&amp;CC$8))</f>
        <v>44481</v>
      </c>
      <c r="CD118" s="13">
        <f>IF(CD$8="",0,CD92+SUMIFS(условия!86:86,условия!$7:$7,"&lt;="&amp;CD$8,условия!$8:$8,"&gt;="&amp;CD$8))</f>
        <v>44482</v>
      </c>
      <c r="CE118" s="13">
        <f>IF(CE$8="",0,CE92+SUMIFS(условия!86:86,условия!$7:$7,"&lt;="&amp;CE$8,условия!$8:$8,"&gt;="&amp;CE$8))</f>
        <v>44483</v>
      </c>
      <c r="CF118" s="13">
        <f>IF(CF$8="",0,CF92+SUMIFS(условия!86:86,условия!$7:$7,"&lt;="&amp;CF$8,условия!$8:$8,"&gt;="&amp;CF$8))</f>
        <v>44484</v>
      </c>
      <c r="CG118" s="13">
        <f>IF(CG$8="",0,CG92+SUMIFS(условия!86:86,условия!$7:$7,"&lt;="&amp;CG$8,условия!$8:$8,"&gt;="&amp;CG$8))</f>
        <v>44485</v>
      </c>
      <c r="CH118" s="13">
        <f>IF(CH$8="",0,CH92+SUMIFS(условия!86:86,условия!$7:$7,"&lt;="&amp;CH$8,условия!$8:$8,"&gt;="&amp;CH$8))</f>
        <v>44486</v>
      </c>
      <c r="CI118" s="13">
        <f>IF(CI$8="",0,CI92+SUMIFS(условия!86:86,условия!$7:$7,"&lt;="&amp;CI$8,условия!$8:$8,"&gt;="&amp;CI$8))</f>
        <v>44487</v>
      </c>
      <c r="CJ118" s="13">
        <f>IF(CJ$8="",0,CJ92+SUMIFS(условия!86:86,условия!$7:$7,"&lt;="&amp;CJ$8,условия!$8:$8,"&gt;="&amp;CJ$8))</f>
        <v>44488</v>
      </c>
      <c r="CK118" s="13">
        <f>IF(CK$8="",0,CK92+SUMIFS(условия!86:86,условия!$7:$7,"&lt;="&amp;CK$8,условия!$8:$8,"&gt;="&amp;CK$8))</f>
        <v>44489</v>
      </c>
      <c r="CL118" s="13">
        <f>IF(CL$8="",0,CL92+SUMIFS(условия!86:86,условия!$7:$7,"&lt;="&amp;CL$8,условия!$8:$8,"&gt;="&amp;CL$8))</f>
        <v>44490</v>
      </c>
      <c r="CM118" s="13">
        <f>IF(CM$8="",0,CM92+SUMIFS(условия!86:86,условия!$7:$7,"&lt;="&amp;CM$8,условия!$8:$8,"&gt;="&amp;CM$8))</f>
        <v>44491</v>
      </c>
      <c r="CN118" s="13">
        <f>IF(CN$8="",0,CN92+SUMIFS(условия!86:86,условия!$7:$7,"&lt;="&amp;CN$8,условия!$8:$8,"&gt;="&amp;CN$8))</f>
        <v>44492</v>
      </c>
      <c r="CO118" s="13">
        <f>IF(CO$8="",0,CO92+SUMIFS(условия!86:86,условия!$7:$7,"&lt;="&amp;CO$8,условия!$8:$8,"&gt;="&amp;CO$8))</f>
        <v>44493</v>
      </c>
      <c r="CP118" s="13">
        <f>IF(CP$8="",0,CP92+SUMIFS(условия!86:86,условия!$7:$7,"&lt;="&amp;CP$8,условия!$8:$8,"&gt;="&amp;CP$8))</f>
        <v>44494</v>
      </c>
      <c r="CQ118" s="13">
        <f>IF(CQ$8="",0,CQ92+SUMIFS(условия!86:86,условия!$7:$7,"&lt;="&amp;CQ$8,условия!$8:$8,"&gt;="&amp;CQ$8))</f>
        <v>44495</v>
      </c>
      <c r="CR118" s="13">
        <f>IF(CR$8="",0,CR92+SUMIFS(условия!86:86,условия!$7:$7,"&lt;="&amp;CR$8,условия!$8:$8,"&gt;="&amp;CR$8))</f>
        <v>44496</v>
      </c>
      <c r="CS118" s="13">
        <f>IF(CS$8="",0,CS92+SUMIFS(условия!86:86,условия!$7:$7,"&lt;="&amp;CS$8,условия!$8:$8,"&gt;="&amp;CS$8))</f>
        <v>44497</v>
      </c>
      <c r="CT118" s="13">
        <f>IF(CT$8="",0,CT92+SUMIFS(условия!86:86,условия!$7:$7,"&lt;="&amp;CT$8,условия!$8:$8,"&gt;="&amp;CT$8))</f>
        <v>44498</v>
      </c>
      <c r="CU118" s="13">
        <f>IF(CU$8="",0,CU92+SUMIFS(условия!86:86,условия!$7:$7,"&lt;="&amp;CU$8,условия!$8:$8,"&gt;="&amp;CU$8))</f>
        <v>44499</v>
      </c>
      <c r="CV118" s="13">
        <f>IF(CV$8="",0,CV92+SUMIFS(условия!86:86,условия!$7:$7,"&lt;="&amp;CV$8,условия!$8:$8,"&gt;="&amp;CV$8))</f>
        <v>44500</v>
      </c>
      <c r="CW118" s="13">
        <f>IF(CW$8="",0,CW92+SUMIFS(условия!86:86,условия!$7:$7,"&lt;="&amp;CW$8,условия!$8:$8,"&gt;="&amp;CW$8))</f>
        <v>44501</v>
      </c>
      <c r="CX118" s="13">
        <f>IF(CX$8="",0,CX92+SUMIFS(условия!86:86,условия!$7:$7,"&lt;="&amp;CX$8,условия!$8:$8,"&gt;="&amp;CX$8))</f>
        <v>44502</v>
      </c>
      <c r="CY118" s="13">
        <f>IF(CY$8="",0,CY92+SUMIFS(условия!86:86,условия!$7:$7,"&lt;="&amp;CY$8,условия!$8:$8,"&gt;="&amp;CY$8))</f>
        <v>44503</v>
      </c>
      <c r="CZ118" s="13">
        <f>IF(CZ$8="",0,CZ92+SUMIFS(условия!86:86,условия!$7:$7,"&lt;="&amp;CZ$8,условия!$8:$8,"&gt;="&amp;CZ$8))</f>
        <v>44504</v>
      </c>
      <c r="DA118" s="13">
        <f>IF(DA$8="",0,DA92+SUMIFS(условия!86:86,условия!$7:$7,"&lt;="&amp;DA$8,условия!$8:$8,"&gt;="&amp;DA$8))</f>
        <v>44505</v>
      </c>
      <c r="DB118" s="13">
        <f>IF(DB$8="",0,DB92+SUMIFS(условия!86:86,условия!$7:$7,"&lt;="&amp;DB$8,условия!$8:$8,"&gt;="&amp;DB$8))</f>
        <v>44506</v>
      </c>
      <c r="DC118" s="13">
        <f>IF(DC$8="",0,DC92+SUMIFS(условия!86:86,условия!$7:$7,"&lt;="&amp;DC$8,условия!$8:$8,"&gt;="&amp;DC$8))</f>
        <v>44507</v>
      </c>
      <c r="DD118" s="13">
        <f>IF(DD$8="",0,DD92+SUMIFS(условия!86:86,условия!$7:$7,"&lt;="&amp;DD$8,условия!$8:$8,"&gt;="&amp;DD$8))</f>
        <v>44508</v>
      </c>
      <c r="DE118" s="13">
        <f>IF(DE$8="",0,DE92+SUMIFS(условия!86:86,условия!$7:$7,"&lt;="&amp;DE$8,условия!$8:$8,"&gt;="&amp;DE$8))</f>
        <v>44509</v>
      </c>
      <c r="DF118" s="13">
        <f>IF(DF$8="",0,DF92+SUMIFS(условия!86:86,условия!$7:$7,"&lt;="&amp;DF$8,условия!$8:$8,"&gt;="&amp;DF$8))</f>
        <v>44515</v>
      </c>
      <c r="DG118" s="13">
        <f>IF(DG$8="",0,DG92+SUMIFS(условия!86:86,условия!$7:$7,"&lt;="&amp;DG$8,условия!$8:$8,"&gt;="&amp;DG$8))</f>
        <v>44516</v>
      </c>
      <c r="DH118" s="13">
        <f>IF(DH$8="",0,DH92+SUMIFS(условия!86:86,условия!$7:$7,"&lt;="&amp;DH$8,условия!$8:$8,"&gt;="&amp;DH$8))</f>
        <v>44517</v>
      </c>
      <c r="DI118" s="13">
        <f>IF(DI$8="",0,DI92+SUMIFS(условия!86:86,условия!$7:$7,"&lt;="&amp;DI$8,условия!$8:$8,"&gt;="&amp;DI$8))</f>
        <v>44518</v>
      </c>
      <c r="DJ118" s="13">
        <f>IF(DJ$8="",0,DJ92+SUMIFS(условия!86:86,условия!$7:$7,"&lt;="&amp;DJ$8,условия!$8:$8,"&gt;="&amp;DJ$8))</f>
        <v>44519</v>
      </c>
      <c r="DK118" s="13">
        <f>IF(DK$8="",0,DK92+SUMIFS(условия!86:86,условия!$7:$7,"&lt;="&amp;DK$8,условия!$8:$8,"&gt;="&amp;DK$8))</f>
        <v>44520</v>
      </c>
      <c r="DL118" s="13">
        <f>IF(DL$8="",0,DL92+SUMIFS(условия!86:86,условия!$7:$7,"&lt;="&amp;DL$8,условия!$8:$8,"&gt;="&amp;DL$8))</f>
        <v>44521</v>
      </c>
      <c r="DM118" s="13">
        <f>IF(DM$8="",0,DM92+SUMIFS(условия!86:86,условия!$7:$7,"&lt;="&amp;DM$8,условия!$8:$8,"&gt;="&amp;DM$8))</f>
        <v>44522</v>
      </c>
      <c r="DN118" s="13">
        <f>IF(DN$8="",0,DN92+SUMIFS(условия!86:86,условия!$7:$7,"&lt;="&amp;DN$8,условия!$8:$8,"&gt;="&amp;DN$8))</f>
        <v>44523</v>
      </c>
      <c r="DO118" s="13">
        <f>IF(DO$8="",0,DO92+SUMIFS(условия!86:86,условия!$7:$7,"&lt;="&amp;DO$8,условия!$8:$8,"&gt;="&amp;DO$8))</f>
        <v>44524</v>
      </c>
      <c r="DP118" s="13">
        <f>IF(DP$8="",0,DP92+SUMIFS(условия!86:86,условия!$7:$7,"&lt;="&amp;DP$8,условия!$8:$8,"&gt;="&amp;DP$8))</f>
        <v>44525</v>
      </c>
      <c r="DQ118" s="13">
        <f>IF(DQ$8="",0,DQ92+SUMIFS(условия!86:86,условия!$7:$7,"&lt;="&amp;DQ$8,условия!$8:$8,"&gt;="&amp;DQ$8))</f>
        <v>44526</v>
      </c>
      <c r="DR118" s="13">
        <f>IF(DR$8="",0,DR92+SUMIFS(условия!86:86,условия!$7:$7,"&lt;="&amp;DR$8,условия!$8:$8,"&gt;="&amp;DR$8))</f>
        <v>44527</v>
      </c>
      <c r="DS118" s="13">
        <f>IF(DS$8="",0,DS92+SUMIFS(условия!86:86,условия!$7:$7,"&lt;="&amp;DS$8,условия!$8:$8,"&gt;="&amp;DS$8))</f>
        <v>44528</v>
      </c>
      <c r="DT118" s="13">
        <f>IF(DT$8="",0,DT92+SUMIFS(условия!86:86,условия!$7:$7,"&lt;="&amp;DT$8,условия!$8:$8,"&gt;="&amp;DT$8))</f>
        <v>44529</v>
      </c>
      <c r="DU118" s="13">
        <f>IF(DU$8="",0,DU92+SUMIFS(условия!86:86,условия!$7:$7,"&lt;="&amp;DU$8,условия!$8:$8,"&gt;="&amp;DU$8))</f>
        <v>44530</v>
      </c>
      <c r="DV118" s="13">
        <f>IF(DV$8="",0,DV92+SUMIFS(условия!86:86,условия!$7:$7,"&lt;="&amp;DV$8,условия!$8:$8,"&gt;="&amp;DV$8))</f>
        <v>44531</v>
      </c>
      <c r="DW118" s="13">
        <f>IF(DW$8="",0,DW92+SUMIFS(условия!86:86,условия!$7:$7,"&lt;="&amp;DW$8,условия!$8:$8,"&gt;="&amp;DW$8))</f>
        <v>44532</v>
      </c>
      <c r="DX118" s="13">
        <f>IF(DX$8="",0,DX92+SUMIFS(условия!86:86,условия!$7:$7,"&lt;="&amp;DX$8,условия!$8:$8,"&gt;="&amp;DX$8))</f>
        <v>44533</v>
      </c>
      <c r="DY118" s="13">
        <f>IF(DY$8="",0,DY92+SUMIFS(условия!86:86,условия!$7:$7,"&lt;="&amp;DY$8,условия!$8:$8,"&gt;="&amp;DY$8))</f>
        <v>44534</v>
      </c>
      <c r="DZ118" s="13">
        <f>IF(DZ$8="",0,DZ92+SUMIFS(условия!86:86,условия!$7:$7,"&lt;="&amp;DZ$8,условия!$8:$8,"&gt;="&amp;DZ$8))</f>
        <v>44535</v>
      </c>
      <c r="EA118" s="13">
        <f>IF(EA$8="",0,EA92+SUMIFS(условия!86:86,условия!$7:$7,"&lt;="&amp;EA$8,условия!$8:$8,"&gt;="&amp;EA$8))</f>
        <v>44536</v>
      </c>
      <c r="EB118" s="13">
        <f>IF(EB$8="",0,EB92+SUMIFS(условия!86:86,условия!$7:$7,"&lt;="&amp;EB$8,условия!$8:$8,"&gt;="&amp;EB$8))</f>
        <v>44537</v>
      </c>
      <c r="EC118" s="13">
        <f>IF(EC$8="",0,EC92+SUMIFS(условия!86:86,условия!$7:$7,"&lt;="&amp;EC$8,условия!$8:$8,"&gt;="&amp;EC$8))</f>
        <v>44538</v>
      </c>
      <c r="ED118" s="13">
        <f>IF(ED$8="",0,ED92+SUMIFS(условия!86:86,условия!$7:$7,"&lt;="&amp;ED$8,условия!$8:$8,"&gt;="&amp;ED$8))</f>
        <v>44539</v>
      </c>
      <c r="EE118" s="13">
        <f>IF(EE$8="",0,EE92+SUMIFS(условия!86:86,условия!$7:$7,"&lt;="&amp;EE$8,условия!$8:$8,"&gt;="&amp;EE$8))</f>
        <v>44540</v>
      </c>
      <c r="EF118" s="13">
        <f>IF(EF$8="",0,EF92+SUMIFS(условия!86:86,условия!$7:$7,"&lt;="&amp;EF$8,условия!$8:$8,"&gt;="&amp;EF$8))</f>
        <v>44541</v>
      </c>
      <c r="EG118" s="13">
        <f>IF(EG$8="",0,EG92+SUMIFS(условия!86:86,условия!$7:$7,"&lt;="&amp;EG$8,условия!$8:$8,"&gt;="&amp;EG$8))</f>
        <v>44542</v>
      </c>
      <c r="EH118" s="13">
        <f>IF(EH$8="",0,EH92+SUMIFS(условия!86:86,условия!$7:$7,"&lt;="&amp;EH$8,условия!$8:$8,"&gt;="&amp;EH$8))</f>
        <v>44543</v>
      </c>
      <c r="EI118" s="13">
        <f>IF(EI$8="",0,EI92+SUMIFS(условия!86:86,условия!$7:$7,"&lt;="&amp;EI$8,условия!$8:$8,"&gt;="&amp;EI$8))</f>
        <v>44544</v>
      </c>
      <c r="EJ118" s="13">
        <f>IF(EJ$8="",0,EJ92+SUMIFS(условия!86:86,условия!$7:$7,"&lt;="&amp;EJ$8,условия!$8:$8,"&gt;="&amp;EJ$8))</f>
        <v>44545</v>
      </c>
      <c r="EK118" s="13">
        <f>IF(EK$8="",0,EK92+SUMIFS(условия!86:86,условия!$7:$7,"&lt;="&amp;EK$8,условия!$8:$8,"&gt;="&amp;EK$8))</f>
        <v>44546</v>
      </c>
      <c r="EL118" s="13">
        <f>IF(EL$8="",0,EL92+SUMIFS(условия!86:86,условия!$7:$7,"&lt;="&amp;EL$8,условия!$8:$8,"&gt;="&amp;EL$8))</f>
        <v>44547</v>
      </c>
      <c r="EM118" s="13">
        <f>IF(EM$8="",0,EM92+SUMIFS(условия!86:86,условия!$7:$7,"&lt;="&amp;EM$8,условия!$8:$8,"&gt;="&amp;EM$8))</f>
        <v>44548</v>
      </c>
      <c r="EN118" s="13">
        <f>IF(EN$8="",0,EN92+SUMIFS(условия!86:86,условия!$7:$7,"&lt;="&amp;EN$8,условия!$8:$8,"&gt;="&amp;EN$8))</f>
        <v>44549</v>
      </c>
      <c r="EO118" s="13">
        <f>IF(EO$8="",0,EO92+SUMIFS(условия!86:86,условия!$7:$7,"&lt;="&amp;EO$8,условия!$8:$8,"&gt;="&amp;EO$8))</f>
        <v>44550</v>
      </c>
      <c r="EP118" s="13">
        <f>IF(EP$8="",0,EP92+SUMIFS(условия!86:86,условия!$7:$7,"&lt;="&amp;EP$8,условия!$8:$8,"&gt;="&amp;EP$8))</f>
        <v>44551</v>
      </c>
      <c r="EQ118" s="13">
        <f>IF(EQ$8="",0,EQ92+SUMIFS(условия!86:86,условия!$7:$7,"&lt;="&amp;EQ$8,условия!$8:$8,"&gt;="&amp;EQ$8))</f>
        <v>44552</v>
      </c>
      <c r="ER118" s="13">
        <f>IF(ER$8="",0,ER92+SUMIFS(условия!86:86,условия!$7:$7,"&lt;="&amp;ER$8,условия!$8:$8,"&gt;="&amp;ER$8))</f>
        <v>44553</v>
      </c>
      <c r="ES118" s="13">
        <f>IF(ES$8="",0,ES92+SUMIFS(условия!86:86,условия!$7:$7,"&lt;="&amp;ES$8,условия!$8:$8,"&gt;="&amp;ES$8))</f>
        <v>44554</v>
      </c>
      <c r="ET118" s="13">
        <f>IF(ET$8="",0,ET92+SUMIFS(условия!86:86,условия!$7:$7,"&lt;="&amp;ET$8,условия!$8:$8,"&gt;="&amp;ET$8))</f>
        <v>44555</v>
      </c>
      <c r="EU118" s="13">
        <f>IF(EU$8="",0,EU92+SUMIFS(условия!86:86,условия!$7:$7,"&lt;="&amp;EU$8,условия!$8:$8,"&gt;="&amp;EU$8))</f>
        <v>44556</v>
      </c>
      <c r="EV118" s="13">
        <f>IF(EV$8="",0,EV92+SUMIFS(условия!86:86,условия!$7:$7,"&lt;="&amp;EV$8,условия!$8:$8,"&gt;="&amp;EV$8))</f>
        <v>44557</v>
      </c>
      <c r="EW118" s="13">
        <f>IF(EW$8="",0,EW92+SUMIFS(условия!86:86,условия!$7:$7,"&lt;="&amp;EW$8,условия!$8:$8,"&gt;="&amp;EW$8))</f>
        <v>44558</v>
      </c>
      <c r="EX118" s="13">
        <f>IF(EX$8="",0,EX92+SUMIFS(условия!86:86,условия!$7:$7,"&lt;="&amp;EX$8,условия!$8:$8,"&gt;="&amp;EX$8))</f>
        <v>44559</v>
      </c>
      <c r="EY118" s="13">
        <f>IF(EY$8="",0,EY92+SUMIFS(условия!86:86,условия!$7:$7,"&lt;="&amp;EY$8,условия!$8:$8,"&gt;="&amp;EY$8))</f>
        <v>44560</v>
      </c>
      <c r="EZ118" s="13">
        <f>IF(EZ$8="",0,EZ92+SUMIFS(условия!86:86,условия!$7:$7,"&lt;="&amp;EZ$8,условия!$8:$8,"&gt;="&amp;EZ$8))</f>
        <v>44561</v>
      </c>
      <c r="FA118" s="13">
        <f>IF(FA$8="",0,FA92+SUMIFS(условия!86:86,условия!$7:$7,"&lt;="&amp;FA$8,условия!$8:$8,"&gt;="&amp;FA$8))</f>
        <v>44562</v>
      </c>
      <c r="FB118" s="13">
        <f>IF(FB$8="",0,FB92+SUMIFS(условия!86:86,условия!$7:$7,"&lt;="&amp;FB$8,условия!$8:$8,"&gt;="&amp;FB$8))</f>
        <v>44563</v>
      </c>
      <c r="FC118" s="13">
        <f>IF(FC$8="",0,FC92+SUMIFS(условия!86:86,условия!$7:$7,"&lt;="&amp;FC$8,условия!$8:$8,"&gt;="&amp;FC$8))</f>
        <v>44564</v>
      </c>
      <c r="FD118" s="13">
        <f>IF(FD$8="",0,FD92+SUMIFS(условия!86:86,условия!$7:$7,"&lt;="&amp;FD$8,условия!$8:$8,"&gt;="&amp;FD$8))</f>
        <v>44565</v>
      </c>
      <c r="FE118" s="13">
        <f>IF(FE$8="",0,FE92+SUMIFS(условия!86:86,условия!$7:$7,"&lt;="&amp;FE$8,условия!$8:$8,"&gt;="&amp;FE$8))</f>
        <v>44566</v>
      </c>
      <c r="FF118" s="13">
        <f>IF(FF$8="",0,FF92+SUMIFS(условия!86:86,условия!$7:$7,"&lt;="&amp;FF$8,условия!$8:$8,"&gt;="&amp;FF$8))</f>
        <v>44567</v>
      </c>
      <c r="FG118" s="13">
        <f>IF(FG$8="",0,FG92+SUMIFS(условия!86:86,условия!$7:$7,"&lt;="&amp;FG$8,условия!$8:$8,"&gt;="&amp;FG$8))</f>
        <v>44568</v>
      </c>
      <c r="FH118" s="13">
        <f>IF(FH$8="",0,FH92+SUMIFS(условия!86:86,условия!$7:$7,"&lt;="&amp;FH$8,условия!$8:$8,"&gt;="&amp;FH$8))</f>
        <v>44569</v>
      </c>
      <c r="FI118" s="13">
        <f>IF(FI$8="",0,FI92+SUMIFS(условия!86:86,условия!$7:$7,"&lt;="&amp;FI$8,условия!$8:$8,"&gt;="&amp;FI$8))</f>
        <v>44570</v>
      </c>
      <c r="FJ118" s="13">
        <f>IF(FJ$8="",0,FJ92+SUMIFS(условия!86:86,условия!$7:$7,"&lt;="&amp;FJ$8,условия!$8:$8,"&gt;="&amp;FJ$8))</f>
        <v>44571</v>
      </c>
      <c r="FK118" s="13">
        <f>IF(FK$8="",0,FK92+SUMIFS(условия!86:86,условия!$7:$7,"&lt;="&amp;FK$8,условия!$8:$8,"&gt;="&amp;FK$8))</f>
        <v>44572</v>
      </c>
      <c r="FL118" s="13">
        <f>IF(FL$8="",0,FL92+SUMIFS(условия!86:86,условия!$7:$7,"&lt;="&amp;FL$8,условия!$8:$8,"&gt;="&amp;FL$8))</f>
        <v>44573</v>
      </c>
      <c r="FM118" s="13">
        <f>IF(FM$8="",0,FM92+SUMIFS(условия!86:86,условия!$7:$7,"&lt;="&amp;FM$8,условия!$8:$8,"&gt;="&amp;FM$8))</f>
        <v>44574</v>
      </c>
      <c r="FN118" s="13">
        <f>IF(FN$8="",0,FN92+SUMIFS(условия!86:86,условия!$7:$7,"&lt;="&amp;FN$8,условия!$8:$8,"&gt;="&amp;FN$8))</f>
        <v>44575</v>
      </c>
      <c r="FO118" s="13">
        <f>IF(FO$8="",0,FO92+SUMIFS(условия!86:86,условия!$7:$7,"&lt;="&amp;FO$8,условия!$8:$8,"&gt;="&amp;FO$8))</f>
        <v>44576</v>
      </c>
      <c r="FP118" s="13">
        <f>IF(FP$8="",0,FP92+SUMIFS(условия!86:86,условия!$7:$7,"&lt;="&amp;FP$8,условия!$8:$8,"&gt;="&amp;FP$8))</f>
        <v>44577</v>
      </c>
      <c r="FQ118" s="13">
        <f>IF(FQ$8="",0,FQ92+SUMIFS(условия!86:86,условия!$7:$7,"&lt;="&amp;FQ$8,условия!$8:$8,"&gt;="&amp;FQ$8))</f>
        <v>44578</v>
      </c>
      <c r="FR118" s="13">
        <f>IF(FR$8="",0,FR92+SUMIFS(условия!86:86,условия!$7:$7,"&lt;="&amp;FR$8,условия!$8:$8,"&gt;="&amp;FR$8))</f>
        <v>44579</v>
      </c>
      <c r="FS118" s="13">
        <f>IF(FS$8="",0,FS92+SUMIFS(условия!86:86,условия!$7:$7,"&lt;="&amp;FS$8,условия!$8:$8,"&gt;="&amp;FS$8))</f>
        <v>44580</v>
      </c>
      <c r="FT118" s="13">
        <f>IF(FT$8="",0,FT92+SUMIFS(условия!86:86,условия!$7:$7,"&lt;="&amp;FT$8,условия!$8:$8,"&gt;="&amp;FT$8))</f>
        <v>44581</v>
      </c>
      <c r="FU118" s="13">
        <f>IF(FU$8="",0,FU92+SUMIFS(условия!86:86,условия!$7:$7,"&lt;="&amp;FU$8,условия!$8:$8,"&gt;="&amp;FU$8))</f>
        <v>44582</v>
      </c>
      <c r="FV118" s="13">
        <f>IF(FV$8="",0,FV92+SUMIFS(условия!86:86,условия!$7:$7,"&lt;="&amp;FV$8,условия!$8:$8,"&gt;="&amp;FV$8))</f>
        <v>44583</v>
      </c>
      <c r="FW118" s="13">
        <f>IF(FW$8="",0,FW92+SUMIFS(условия!86:86,условия!$7:$7,"&lt;="&amp;FW$8,условия!$8:$8,"&gt;="&amp;FW$8))</f>
        <v>44584</v>
      </c>
      <c r="FX118" s="13">
        <f>IF(FX$8="",0,FX92+SUMIFS(условия!86:86,условия!$7:$7,"&lt;="&amp;FX$8,условия!$8:$8,"&gt;="&amp;FX$8))</f>
        <v>44585</v>
      </c>
      <c r="FY118" s="13">
        <f>IF(FY$8="",0,FY92+SUMIFS(условия!86:86,условия!$7:$7,"&lt;="&amp;FY$8,условия!$8:$8,"&gt;="&amp;FY$8))</f>
        <v>44586</v>
      </c>
      <c r="FZ118" s="13">
        <f>IF(FZ$8="",0,FZ92+SUMIFS(условия!86:86,условия!$7:$7,"&lt;="&amp;FZ$8,условия!$8:$8,"&gt;="&amp;FZ$8))</f>
        <v>44587</v>
      </c>
      <c r="GA118" s="13">
        <f>IF(GA$8="",0,GA92+SUMIFS(условия!86:86,условия!$7:$7,"&lt;="&amp;GA$8,условия!$8:$8,"&gt;="&amp;GA$8))</f>
        <v>44588</v>
      </c>
      <c r="GB118" s="13">
        <f>IF(GB$8="",0,GB92+SUMIFS(условия!86:86,условия!$7:$7,"&lt;="&amp;GB$8,условия!$8:$8,"&gt;="&amp;GB$8))</f>
        <v>44589</v>
      </c>
      <c r="GC118" s="13">
        <f>IF(GC$8="",0,GC92+SUMIFS(условия!86:86,условия!$7:$7,"&lt;="&amp;GC$8,условия!$8:$8,"&gt;="&amp;GC$8))</f>
        <v>44590</v>
      </c>
      <c r="GD118" s="13">
        <f>IF(GD$8="",0,GD92+SUMIFS(условия!86:86,условия!$7:$7,"&lt;="&amp;GD$8,условия!$8:$8,"&gt;="&amp;GD$8))</f>
        <v>44591</v>
      </c>
      <c r="GE118" s="13">
        <f>IF(GE$8="",0,GE92+SUMIFS(условия!86:86,условия!$7:$7,"&lt;="&amp;GE$8,условия!$8:$8,"&gt;="&amp;GE$8))</f>
        <v>44592</v>
      </c>
      <c r="GF118" s="13">
        <f>IF(GF$8="",0,GF92+SUMIFS(условия!86:86,условия!$7:$7,"&lt;="&amp;GF$8,условия!$8:$8,"&gt;="&amp;GF$8))</f>
        <v>44593</v>
      </c>
      <c r="GG118" s="13">
        <f>IF(GG$8="",0,GG92+SUMIFS(условия!86:86,условия!$7:$7,"&lt;="&amp;GG$8,условия!$8:$8,"&gt;="&amp;GG$8))</f>
        <v>44594</v>
      </c>
      <c r="GH118" s="13">
        <f>IF(GH$8="",0,GH92+SUMIFS(условия!86:86,условия!$7:$7,"&lt;="&amp;GH$8,условия!$8:$8,"&gt;="&amp;GH$8))</f>
        <v>44595</v>
      </c>
      <c r="GI118" s="13">
        <f>IF(GI$8="",0,GI92+SUMIFS(условия!86:86,условия!$7:$7,"&lt;="&amp;GI$8,условия!$8:$8,"&gt;="&amp;GI$8))</f>
        <v>44596</v>
      </c>
      <c r="GJ118" s="13">
        <f>IF(GJ$8="",0,GJ92+SUMIFS(условия!86:86,условия!$7:$7,"&lt;="&amp;GJ$8,условия!$8:$8,"&gt;="&amp;GJ$8))</f>
        <v>44597</v>
      </c>
      <c r="GK118" s="13">
        <f>IF(GK$8="",0,GK92+SUMIFS(условия!86:86,условия!$7:$7,"&lt;="&amp;GK$8,условия!$8:$8,"&gt;="&amp;GK$8))</f>
        <v>44598</v>
      </c>
      <c r="GL118" s="13">
        <f>IF(GL$8="",0,GL92+SUMIFS(условия!86:86,условия!$7:$7,"&lt;="&amp;GL$8,условия!$8:$8,"&gt;="&amp;GL$8))</f>
        <v>44599</v>
      </c>
      <c r="GM118" s="13">
        <f>IF(GM$8="",0,GM92+SUMIFS(условия!86:86,условия!$7:$7,"&lt;="&amp;GM$8,условия!$8:$8,"&gt;="&amp;GM$8))</f>
        <v>44600</v>
      </c>
      <c r="GN118" s="13">
        <f>IF(GN$8="",0,GN92+SUMIFS(условия!86:86,условия!$7:$7,"&lt;="&amp;GN$8,условия!$8:$8,"&gt;="&amp;GN$8))</f>
        <v>44601</v>
      </c>
      <c r="GO118" s="13">
        <f>IF(GO$8="",0,GO92+SUMIFS(условия!86:86,условия!$7:$7,"&lt;="&amp;GO$8,условия!$8:$8,"&gt;="&amp;GO$8))</f>
        <v>44602</v>
      </c>
      <c r="GP118" s="13">
        <f>IF(GP$8="",0,GP92+SUMIFS(условия!86:86,условия!$7:$7,"&lt;="&amp;GP$8,условия!$8:$8,"&gt;="&amp;GP$8))</f>
        <v>44603</v>
      </c>
      <c r="GQ118" s="13">
        <f>IF(GQ$8="",0,GQ92+SUMIFS(условия!86:86,условия!$7:$7,"&lt;="&amp;GQ$8,условия!$8:$8,"&gt;="&amp;GQ$8))</f>
        <v>44604</v>
      </c>
      <c r="GR118" s="13">
        <f>IF(GR$8="",0,GR92+SUMIFS(условия!86:86,условия!$7:$7,"&lt;="&amp;GR$8,условия!$8:$8,"&gt;="&amp;GR$8))</f>
        <v>44605</v>
      </c>
      <c r="GS118" s="13">
        <f>IF(GS$8="",0,GS92+SUMIFS(условия!86:86,условия!$7:$7,"&lt;="&amp;GS$8,условия!$8:$8,"&gt;="&amp;GS$8))</f>
        <v>44606</v>
      </c>
      <c r="GT118" s="13">
        <f>IF(GT$8="",0,GT92+SUMIFS(условия!86:86,условия!$7:$7,"&lt;="&amp;GT$8,условия!$8:$8,"&gt;="&amp;GT$8))</f>
        <v>44607</v>
      </c>
      <c r="GU118" s="13">
        <f>IF(GU$8="",0,GU92+SUMIFS(условия!86:86,условия!$7:$7,"&lt;="&amp;GU$8,условия!$8:$8,"&gt;="&amp;GU$8))</f>
        <v>44608</v>
      </c>
      <c r="GV118" s="13">
        <f>IF(GV$8="",0,GV92+SUMIFS(условия!86:86,условия!$7:$7,"&lt;="&amp;GV$8,условия!$8:$8,"&gt;="&amp;GV$8))</f>
        <v>44609</v>
      </c>
      <c r="GW118" s="13">
        <f>IF(GW$8="",0,GW92+SUMIFS(условия!86:86,условия!$7:$7,"&lt;="&amp;GW$8,условия!$8:$8,"&gt;="&amp;GW$8))</f>
        <v>44610</v>
      </c>
      <c r="GX118" s="13">
        <f>IF(GX$8="",0,GX92+SUMIFS(условия!86:86,условия!$7:$7,"&lt;="&amp;GX$8,условия!$8:$8,"&gt;="&amp;GX$8))</f>
        <v>44611</v>
      </c>
      <c r="GY118" s="13">
        <f>IF(GY$8="",0,GY92+SUMIFS(условия!86:86,условия!$7:$7,"&lt;="&amp;GY$8,условия!$8:$8,"&gt;="&amp;GY$8))</f>
        <v>44612</v>
      </c>
      <c r="GZ118" s="13">
        <f>IF(GZ$8="",0,GZ92+SUMIFS(условия!86:86,условия!$7:$7,"&lt;="&amp;GZ$8,условия!$8:$8,"&gt;="&amp;GZ$8))</f>
        <v>44613</v>
      </c>
      <c r="HA118" s="13">
        <f>IF(HA$8="",0,HA92+SUMIFS(условия!86:86,условия!$7:$7,"&lt;="&amp;HA$8,условия!$8:$8,"&gt;="&amp;HA$8))</f>
        <v>44614</v>
      </c>
      <c r="HB118" s="13">
        <f>IF(HB$8="",0,HB92+SUMIFS(условия!86:86,условия!$7:$7,"&lt;="&amp;HB$8,условия!$8:$8,"&gt;="&amp;HB$8))</f>
        <v>44615</v>
      </c>
      <c r="HC118" s="13">
        <f>IF(HC$8="",0,HC92+SUMIFS(условия!86:86,условия!$7:$7,"&lt;="&amp;HC$8,условия!$8:$8,"&gt;="&amp;HC$8))</f>
        <v>44616</v>
      </c>
      <c r="HD118" s="13">
        <f>IF(HD$8="",0,HD92+SUMIFS(условия!86:86,условия!$7:$7,"&lt;="&amp;HD$8,условия!$8:$8,"&gt;="&amp;HD$8))</f>
        <v>44617</v>
      </c>
      <c r="HE118" s="13">
        <f>IF(HE$8="",0,HE92+SUMIFS(условия!86:86,условия!$7:$7,"&lt;="&amp;HE$8,условия!$8:$8,"&gt;="&amp;HE$8))</f>
        <v>44618</v>
      </c>
      <c r="HF118" s="13">
        <f>IF(HF$8="",0,HF92+SUMIFS(условия!86:86,условия!$7:$7,"&lt;="&amp;HF$8,условия!$8:$8,"&gt;="&amp;HF$8))</f>
        <v>44619</v>
      </c>
      <c r="HG118" s="13">
        <f>IF(HG$8="",0,HG92+SUMIFS(условия!86:86,условия!$7:$7,"&lt;="&amp;HG$8,условия!$8:$8,"&gt;="&amp;HG$8))</f>
        <v>44620</v>
      </c>
      <c r="HH118" s="13">
        <f>IF(HH$8="",0,HH92+SUMIFS(условия!86:86,условия!$7:$7,"&lt;="&amp;HH$8,условия!$8:$8,"&gt;="&amp;HH$8))</f>
        <v>44621</v>
      </c>
      <c r="HI118" s="13">
        <f>IF(HI$8="",0,HI92+SUMIFS(условия!86:86,условия!$7:$7,"&lt;="&amp;HI$8,условия!$8:$8,"&gt;="&amp;HI$8))</f>
        <v>44622</v>
      </c>
      <c r="HJ118" s="13">
        <f>IF(HJ$8="",0,HJ92+SUMIFS(условия!86:86,условия!$7:$7,"&lt;="&amp;HJ$8,условия!$8:$8,"&gt;="&amp;HJ$8))</f>
        <v>44623</v>
      </c>
      <c r="HK118" s="13">
        <f>IF(HK$8="",0,HK92+SUMIFS(условия!86:86,условия!$7:$7,"&lt;="&amp;HK$8,условия!$8:$8,"&gt;="&amp;HK$8))</f>
        <v>44624</v>
      </c>
      <c r="HL118" s="13">
        <f>IF(HL$8="",0,HL92+SUMIFS(условия!86:86,условия!$7:$7,"&lt;="&amp;HL$8,условия!$8:$8,"&gt;="&amp;HL$8))</f>
        <v>44625</v>
      </c>
      <c r="HM118" s="13">
        <f>IF(HM$8="",0,HM92+SUMIFS(условия!86:86,условия!$7:$7,"&lt;="&amp;HM$8,условия!$8:$8,"&gt;="&amp;HM$8))</f>
        <v>44626</v>
      </c>
      <c r="HN118" s="13">
        <f>IF(HN$8="",0,HN92+SUMIFS(условия!86:86,условия!$7:$7,"&lt;="&amp;HN$8,условия!$8:$8,"&gt;="&amp;HN$8))</f>
        <v>44627</v>
      </c>
      <c r="HO118" s="13">
        <f>IF(HO$8="",0,HO92+SUMIFS(условия!86:86,условия!$7:$7,"&lt;="&amp;HO$8,условия!$8:$8,"&gt;="&amp;HO$8))</f>
        <v>44628</v>
      </c>
      <c r="HP118" s="13">
        <f>IF(HP$8="",0,HP92+SUMIFS(условия!86:86,условия!$7:$7,"&lt;="&amp;HP$8,условия!$8:$8,"&gt;="&amp;HP$8))</f>
        <v>44629</v>
      </c>
      <c r="HQ118" s="13">
        <f>IF(HQ$8="",0,HQ92+SUMIFS(условия!86:86,условия!$7:$7,"&lt;="&amp;HQ$8,условия!$8:$8,"&gt;="&amp;HQ$8))</f>
        <v>44630</v>
      </c>
      <c r="HR118" s="13">
        <f>IF(HR$8="",0,HR92+SUMIFS(условия!86:86,условия!$7:$7,"&lt;="&amp;HR$8,условия!$8:$8,"&gt;="&amp;HR$8))</f>
        <v>44631</v>
      </c>
      <c r="HS118" s="13">
        <f>IF(HS$8="",0,HS92+SUMIFS(условия!86:86,условия!$7:$7,"&lt;="&amp;HS$8,условия!$8:$8,"&gt;="&amp;HS$8))</f>
        <v>44632</v>
      </c>
      <c r="HT118" s="13">
        <f>IF(HT$8="",0,HT92+SUMIFS(условия!86:86,условия!$7:$7,"&lt;="&amp;HT$8,условия!$8:$8,"&gt;="&amp;HT$8))</f>
        <v>44633</v>
      </c>
      <c r="HU118" s="13">
        <f>IF(HU$8="",0,HU92+SUMIFS(условия!86:86,условия!$7:$7,"&lt;="&amp;HU$8,условия!$8:$8,"&gt;="&amp;HU$8))</f>
        <v>44634</v>
      </c>
      <c r="HV118" s="13">
        <f>IF(HV$8="",0,HV92+SUMIFS(условия!86:86,условия!$7:$7,"&lt;="&amp;HV$8,условия!$8:$8,"&gt;="&amp;HV$8))</f>
        <v>44635</v>
      </c>
      <c r="HW118" s="13">
        <f>IF(HW$8="",0,HW92+SUMIFS(условия!86:86,условия!$7:$7,"&lt;="&amp;HW$8,условия!$8:$8,"&gt;="&amp;HW$8))</f>
        <v>44636</v>
      </c>
      <c r="HX118" s="13">
        <f>IF(HX$8="",0,HX92+SUMIFS(условия!86:86,условия!$7:$7,"&lt;="&amp;HX$8,условия!$8:$8,"&gt;="&amp;HX$8))</f>
        <v>44637</v>
      </c>
      <c r="HY118" s="13">
        <f>IF(HY$8="",0,HY92+SUMIFS(условия!86:86,условия!$7:$7,"&lt;="&amp;HY$8,условия!$8:$8,"&gt;="&amp;HY$8))</f>
        <v>44640</v>
      </c>
      <c r="HZ118" s="13">
        <f>IF(HZ$8="",0,HZ92+SUMIFS(условия!86:86,условия!$7:$7,"&lt;="&amp;HZ$8,условия!$8:$8,"&gt;="&amp;HZ$8))</f>
        <v>44641</v>
      </c>
      <c r="IA118" s="13">
        <f>IF(IA$8="",0,IA92+SUMIFS(условия!86:86,условия!$7:$7,"&lt;="&amp;IA$8,условия!$8:$8,"&gt;="&amp;IA$8))</f>
        <v>44642</v>
      </c>
      <c r="IB118" s="13">
        <f>IF(IB$8="",0,IB92+SUMIFS(условия!86:86,условия!$7:$7,"&lt;="&amp;IB$8,условия!$8:$8,"&gt;="&amp;IB$8))</f>
        <v>44643</v>
      </c>
      <c r="IC118" s="13">
        <f>IF(IC$8="",0,IC92+SUMIFS(условия!86:86,условия!$7:$7,"&lt;="&amp;IC$8,условия!$8:$8,"&gt;="&amp;IC$8))</f>
        <v>44644</v>
      </c>
      <c r="ID118" s="13">
        <f>IF(ID$8="",0,ID92+SUMIFS(условия!86:86,условия!$7:$7,"&lt;="&amp;ID$8,условия!$8:$8,"&gt;="&amp;ID$8))</f>
        <v>44645</v>
      </c>
      <c r="IE118" s="13">
        <f>IF(IE$8="",0,IE92+SUMIFS(условия!86:86,условия!$7:$7,"&lt;="&amp;IE$8,условия!$8:$8,"&gt;="&amp;IE$8))</f>
        <v>44646</v>
      </c>
      <c r="IF118" s="13">
        <f>IF(IF$8="",0,IF92+SUMIFS(условия!86:86,условия!$7:$7,"&lt;="&amp;IF$8,условия!$8:$8,"&gt;="&amp;IF$8))</f>
        <v>44647</v>
      </c>
      <c r="IG118" s="13">
        <f>IF(IG$8="",0,IG92+SUMIFS(условия!86:86,условия!$7:$7,"&lt;="&amp;IG$8,условия!$8:$8,"&gt;="&amp;IG$8))</f>
        <v>44648</v>
      </c>
      <c r="IH118" s="13">
        <f>IF(IH$8="",0,IH92+SUMIFS(условия!86:86,условия!$7:$7,"&lt;="&amp;IH$8,условия!$8:$8,"&gt;="&amp;IH$8))</f>
        <v>44649</v>
      </c>
      <c r="II118" s="13">
        <f>IF(II$8="",0,II92+SUMIFS(условия!86:86,условия!$7:$7,"&lt;="&amp;II$8,условия!$8:$8,"&gt;="&amp;II$8))</f>
        <v>44650</v>
      </c>
      <c r="IJ118" s="13">
        <f>IF(IJ$8="",0,IJ92+SUMIFS(условия!86:86,условия!$7:$7,"&lt;="&amp;IJ$8,условия!$8:$8,"&gt;="&amp;IJ$8))</f>
        <v>44651</v>
      </c>
      <c r="IK118" s="13">
        <f>IF(IK$8="",0,IK92+SUMIFS(условия!86:86,условия!$7:$7,"&lt;="&amp;IK$8,условия!$8:$8,"&gt;="&amp;IK$8))</f>
        <v>44652</v>
      </c>
      <c r="IL118" s="13">
        <f>IF(IL$8="",0,IL92+SUMIFS(условия!86:86,условия!$7:$7,"&lt;="&amp;IL$8,условия!$8:$8,"&gt;="&amp;IL$8))</f>
        <v>44653</v>
      </c>
      <c r="IM118" s="13">
        <f>IF(IM$8="",0,IM92+SUMIFS(условия!86:86,условия!$7:$7,"&lt;="&amp;IM$8,условия!$8:$8,"&gt;="&amp;IM$8))</f>
        <v>44654</v>
      </c>
      <c r="IN118" s="13">
        <f>IF(IN$8="",0,IN92+SUMIFS(условия!86:86,условия!$7:$7,"&lt;="&amp;IN$8,условия!$8:$8,"&gt;="&amp;IN$8))</f>
        <v>44655</v>
      </c>
      <c r="IO118" s="13">
        <f>IF(IO$8="",0,IO92+SUMIFS(условия!86:86,условия!$7:$7,"&lt;="&amp;IO$8,условия!$8:$8,"&gt;="&amp;IO$8))</f>
        <v>44656</v>
      </c>
      <c r="IP118" s="13">
        <f>IF(IP$8="",0,IP92+SUMIFS(условия!86:86,условия!$7:$7,"&lt;="&amp;IP$8,условия!$8:$8,"&gt;="&amp;IP$8))</f>
        <v>44657</v>
      </c>
      <c r="IQ118" s="13">
        <f>IF(IQ$8="",0,IQ92+SUMIFS(условия!86:86,условия!$7:$7,"&lt;="&amp;IQ$8,условия!$8:$8,"&gt;="&amp;IQ$8))</f>
        <v>44658</v>
      </c>
      <c r="IR118" s="13">
        <f>IF(IR$8="",0,IR92+SUMIFS(условия!86:86,условия!$7:$7,"&lt;="&amp;IR$8,условия!$8:$8,"&gt;="&amp;IR$8))</f>
        <v>44659</v>
      </c>
      <c r="IS118" s="13">
        <f>IF(IS$8="",0,IS92+SUMIFS(условия!86:86,условия!$7:$7,"&lt;="&amp;IS$8,условия!$8:$8,"&gt;="&amp;IS$8))</f>
        <v>44660</v>
      </c>
      <c r="IT118" s="13">
        <f>IF(IT$8="",0,IT92+SUMIFS(условия!86:86,условия!$7:$7,"&lt;="&amp;IT$8,условия!$8:$8,"&gt;="&amp;IT$8))</f>
        <v>44661</v>
      </c>
      <c r="IU118" s="13">
        <f>IF(IU$8="",0,IU92+SUMIFS(условия!86:86,условия!$7:$7,"&lt;="&amp;IU$8,условия!$8:$8,"&gt;="&amp;IU$8))</f>
        <v>44662</v>
      </c>
      <c r="IV118" s="13">
        <f>IF(IV$8="",0,IV92+SUMIFS(условия!86:86,условия!$7:$7,"&lt;="&amp;IV$8,условия!$8:$8,"&gt;="&amp;IV$8))</f>
        <v>44663</v>
      </c>
      <c r="IW118" s="13">
        <f>IF(IW$8="",0,IW92+SUMIFS(условия!86:86,условия!$7:$7,"&lt;="&amp;IW$8,условия!$8:$8,"&gt;="&amp;IW$8))</f>
        <v>44664</v>
      </c>
      <c r="IX118" s="13">
        <f>IF(IX$8="",0,IX92+SUMIFS(условия!86:86,условия!$7:$7,"&lt;="&amp;IX$8,условия!$8:$8,"&gt;="&amp;IX$8))</f>
        <v>44665</v>
      </c>
      <c r="IY118" s="13">
        <f>IF(IY$8="",0,IY92+SUMIFS(условия!86:86,условия!$7:$7,"&lt;="&amp;IY$8,условия!$8:$8,"&gt;="&amp;IY$8))</f>
        <v>44666</v>
      </c>
      <c r="IZ118" s="13">
        <f>IF(IZ$8="",0,IZ92+SUMIFS(условия!86:86,условия!$7:$7,"&lt;="&amp;IZ$8,условия!$8:$8,"&gt;="&amp;IZ$8))</f>
        <v>44667</v>
      </c>
      <c r="JA118" s="13">
        <f>IF(JA$8="",0,JA92+SUMIFS(условия!86:86,условия!$7:$7,"&lt;="&amp;JA$8,условия!$8:$8,"&gt;="&amp;JA$8))</f>
        <v>44668</v>
      </c>
      <c r="JB118" s="13">
        <f>IF(JB$8="",0,JB92+SUMIFS(условия!86:86,условия!$7:$7,"&lt;="&amp;JB$8,условия!$8:$8,"&gt;="&amp;JB$8))</f>
        <v>44669</v>
      </c>
      <c r="JC118" s="13">
        <f>IF(JC$8="",0,JC92+SUMIFS(условия!86:86,условия!$7:$7,"&lt;="&amp;JC$8,условия!$8:$8,"&gt;="&amp;JC$8))</f>
        <v>44670</v>
      </c>
      <c r="JD118" s="13">
        <f>IF(JD$8="",0,JD92+SUMIFS(условия!86:86,условия!$7:$7,"&lt;="&amp;JD$8,условия!$8:$8,"&gt;="&amp;JD$8))</f>
        <v>44671</v>
      </c>
      <c r="JE118" s="13">
        <f>IF(JE$8="",0,JE92+SUMIFS(условия!86:86,условия!$7:$7,"&lt;="&amp;JE$8,условия!$8:$8,"&gt;="&amp;JE$8))</f>
        <v>44672</v>
      </c>
      <c r="JF118" s="13">
        <f>IF(JF$8="",0,JF92+SUMIFS(условия!86:86,условия!$7:$7,"&lt;="&amp;JF$8,условия!$8:$8,"&gt;="&amp;JF$8))</f>
        <v>44673</v>
      </c>
      <c r="JG118" s="13">
        <f>IF(JG$8="",0,JG92+SUMIFS(условия!86:86,условия!$7:$7,"&lt;="&amp;JG$8,условия!$8:$8,"&gt;="&amp;JG$8))</f>
        <v>44674</v>
      </c>
      <c r="JH118" s="13">
        <f>IF(JH$8="",0,JH92+SUMIFS(условия!86:86,условия!$7:$7,"&lt;="&amp;JH$8,условия!$8:$8,"&gt;="&amp;JH$8))</f>
        <v>44675</v>
      </c>
      <c r="JI118" s="13">
        <f>IF(JI$8="",0,JI92+SUMIFS(условия!86:86,условия!$7:$7,"&lt;="&amp;JI$8,условия!$8:$8,"&gt;="&amp;JI$8))</f>
        <v>44676</v>
      </c>
      <c r="JJ118" s="13">
        <f>IF(JJ$8="",0,JJ92+SUMIFS(условия!86:86,условия!$7:$7,"&lt;="&amp;JJ$8,условия!$8:$8,"&gt;="&amp;JJ$8))</f>
        <v>44677</v>
      </c>
      <c r="JK118" s="13">
        <f>IF(JK$8="",0,JK92+SUMIFS(условия!86:86,условия!$7:$7,"&lt;="&amp;JK$8,условия!$8:$8,"&gt;="&amp;JK$8))</f>
        <v>44678</v>
      </c>
      <c r="JL118" s="13">
        <f>IF(JL$8="",0,JL92+SUMIFS(условия!86:86,условия!$7:$7,"&lt;="&amp;JL$8,условия!$8:$8,"&gt;="&amp;JL$8))</f>
        <v>44679</v>
      </c>
      <c r="JM118" s="13">
        <f>IF(JM$8="",0,JM92+SUMIFS(условия!86:86,условия!$7:$7,"&lt;="&amp;JM$8,условия!$8:$8,"&gt;="&amp;JM$8))</f>
        <v>44680</v>
      </c>
      <c r="JN118" s="13">
        <f>IF(JN$8="",0,JN92+SUMIFS(условия!86:86,условия!$7:$7,"&lt;="&amp;JN$8,условия!$8:$8,"&gt;="&amp;JN$8))</f>
        <v>44681</v>
      </c>
      <c r="JO118" s="13">
        <f>IF(JO$8="",0,JO92+SUMIFS(условия!86:86,условия!$7:$7,"&lt;="&amp;JO$8,условия!$8:$8,"&gt;="&amp;JO$8))</f>
        <v>44682</v>
      </c>
      <c r="JP118" s="13">
        <f>IF(JP$8="",0,JP92+SUMIFS(условия!86:86,условия!$7:$7,"&lt;="&amp;JP$8,условия!$8:$8,"&gt;="&amp;JP$8))</f>
        <v>44683</v>
      </c>
      <c r="JQ118" s="13">
        <f>IF(JQ$8="",0,JQ92+SUMIFS(условия!86:86,условия!$7:$7,"&lt;="&amp;JQ$8,условия!$8:$8,"&gt;="&amp;JQ$8))</f>
        <v>44684</v>
      </c>
      <c r="JR118" s="13">
        <f>IF(JR$8="",0,JR92+SUMIFS(условия!86:86,условия!$7:$7,"&lt;="&amp;JR$8,условия!$8:$8,"&gt;="&amp;JR$8))</f>
        <v>44685</v>
      </c>
      <c r="JS118" s="13">
        <f>IF(JS$8="",0,JS92+SUMIFS(условия!86:86,условия!$7:$7,"&lt;="&amp;JS$8,условия!$8:$8,"&gt;="&amp;JS$8))</f>
        <v>44686</v>
      </c>
      <c r="JT118" s="13">
        <f>IF(JT$8="",0,JT92+SUMIFS(условия!86:86,условия!$7:$7,"&lt;="&amp;JT$8,условия!$8:$8,"&gt;="&amp;JT$8))</f>
        <v>44687</v>
      </c>
      <c r="JU118" s="13">
        <f>IF(JU$8="",0,JU92+SUMIFS(условия!86:86,условия!$7:$7,"&lt;="&amp;JU$8,условия!$8:$8,"&gt;="&amp;JU$8))</f>
        <v>44688</v>
      </c>
      <c r="JV118" s="13">
        <f>IF(JV$8="",0,JV92+SUMIFS(условия!86:86,условия!$7:$7,"&lt;="&amp;JV$8,условия!$8:$8,"&gt;="&amp;JV$8))</f>
        <v>44689</v>
      </c>
      <c r="JW118" s="13">
        <f>IF(JW$8="",0,JW92+SUMIFS(условия!86:86,условия!$7:$7,"&lt;="&amp;JW$8,условия!$8:$8,"&gt;="&amp;JW$8))</f>
        <v>44690</v>
      </c>
      <c r="JX118" s="13">
        <f>IF(JX$8="",0,JX92+SUMIFS(условия!86:86,условия!$7:$7,"&lt;="&amp;JX$8,условия!$8:$8,"&gt;="&amp;JX$8))</f>
        <v>44691</v>
      </c>
      <c r="JY118" s="13">
        <f>IF(JY$8="",0,JY92+SUMIFS(условия!86:86,условия!$7:$7,"&lt;="&amp;JY$8,условия!$8:$8,"&gt;="&amp;JY$8))</f>
        <v>44692</v>
      </c>
      <c r="JZ118" s="13">
        <f>IF(JZ$8="",0,JZ92+SUMIFS(условия!86:86,условия!$7:$7,"&lt;="&amp;JZ$8,условия!$8:$8,"&gt;="&amp;JZ$8))</f>
        <v>44693</v>
      </c>
      <c r="KA118" s="13">
        <f>IF(KA$8="",0,KA92+SUMIFS(условия!86:86,условия!$7:$7,"&lt;="&amp;KA$8,условия!$8:$8,"&gt;="&amp;KA$8))</f>
        <v>44694</v>
      </c>
      <c r="KB118" s="13">
        <f>IF(KB$8="",0,KB92+SUMIFS(условия!86:86,условия!$7:$7,"&lt;="&amp;KB$8,условия!$8:$8,"&gt;="&amp;KB$8))</f>
        <v>44695</v>
      </c>
      <c r="KC118" s="13">
        <f>IF(KC$8="",0,KC92+SUMIFS(условия!86:86,условия!$7:$7,"&lt;="&amp;KC$8,условия!$8:$8,"&gt;="&amp;KC$8))</f>
        <v>44696</v>
      </c>
      <c r="KD118" s="13">
        <f>IF(KD$8="",0,KD92+SUMIFS(условия!86:86,условия!$7:$7,"&lt;="&amp;KD$8,условия!$8:$8,"&gt;="&amp;KD$8))</f>
        <v>44697</v>
      </c>
      <c r="KE118" s="13">
        <f>IF(KE$8="",0,KE92+SUMIFS(условия!86:86,условия!$7:$7,"&lt;="&amp;KE$8,условия!$8:$8,"&gt;="&amp;KE$8))</f>
        <v>44698</v>
      </c>
      <c r="KF118" s="13">
        <f>IF(KF$8="",0,KF92+SUMIFS(условия!86:86,условия!$7:$7,"&lt;="&amp;KF$8,условия!$8:$8,"&gt;="&amp;KF$8))</f>
        <v>44699</v>
      </c>
      <c r="KG118" s="13">
        <f>IF(KG$8="",0,KG92+SUMIFS(условия!86:86,условия!$7:$7,"&lt;="&amp;KG$8,условия!$8:$8,"&gt;="&amp;KG$8))</f>
        <v>44700</v>
      </c>
      <c r="KH118" s="13">
        <f>IF(KH$8="",0,KH92+SUMIFS(условия!86:86,условия!$7:$7,"&lt;="&amp;KH$8,условия!$8:$8,"&gt;="&amp;KH$8))</f>
        <v>44701</v>
      </c>
      <c r="KI118" s="13">
        <f>IF(KI$8="",0,KI92+SUMIFS(условия!86:86,условия!$7:$7,"&lt;="&amp;KI$8,условия!$8:$8,"&gt;="&amp;KI$8))</f>
        <v>44702</v>
      </c>
      <c r="KJ118" s="13">
        <f>IF(KJ$8="",0,KJ92+SUMIFS(условия!86:86,условия!$7:$7,"&lt;="&amp;KJ$8,условия!$8:$8,"&gt;="&amp;KJ$8))</f>
        <v>44703</v>
      </c>
      <c r="KK118" s="13">
        <f>IF(KK$8="",0,KK92+SUMIFS(условия!86:86,условия!$7:$7,"&lt;="&amp;KK$8,условия!$8:$8,"&gt;="&amp;KK$8))</f>
        <v>44704</v>
      </c>
      <c r="KL118" s="13">
        <f>IF(KL$8="",0,KL92+SUMIFS(условия!86:86,условия!$7:$7,"&lt;="&amp;KL$8,условия!$8:$8,"&gt;="&amp;KL$8))</f>
        <v>44705</v>
      </c>
      <c r="KM118" s="13">
        <f>IF(KM$8="",0,KM92+SUMIFS(условия!86:86,условия!$7:$7,"&lt;="&amp;KM$8,условия!$8:$8,"&gt;="&amp;KM$8))</f>
        <v>44706</v>
      </c>
      <c r="KN118" s="13">
        <f>IF(KN$8="",0,KN92+SUMIFS(условия!86:86,условия!$7:$7,"&lt;="&amp;KN$8,условия!$8:$8,"&gt;="&amp;KN$8))</f>
        <v>44707</v>
      </c>
      <c r="KO118" s="13">
        <f>IF(KO$8="",0,KO92+SUMIFS(условия!86:86,условия!$7:$7,"&lt;="&amp;KO$8,условия!$8:$8,"&gt;="&amp;KO$8))</f>
        <v>44708</v>
      </c>
      <c r="KP118" s="13">
        <f>IF(KP$8="",0,KP92+SUMIFS(условия!86:86,условия!$7:$7,"&lt;="&amp;KP$8,условия!$8:$8,"&gt;="&amp;KP$8))</f>
        <v>44709</v>
      </c>
      <c r="KQ118" s="13">
        <f>IF(KQ$8="",0,KQ92+SUMIFS(условия!86:86,условия!$7:$7,"&lt;="&amp;KQ$8,условия!$8:$8,"&gt;="&amp;KQ$8))</f>
        <v>44710</v>
      </c>
      <c r="KR118" s="13">
        <f>IF(KR$8="",0,KR92+SUMIFS(условия!86:86,условия!$7:$7,"&lt;="&amp;KR$8,условия!$8:$8,"&gt;="&amp;KR$8))</f>
        <v>44711</v>
      </c>
      <c r="KS118" s="13">
        <f>IF(KS$8="",0,KS92+SUMIFS(условия!86:86,условия!$7:$7,"&lt;="&amp;KS$8,условия!$8:$8,"&gt;="&amp;KS$8))</f>
        <v>44712</v>
      </c>
      <c r="KT118" s="13">
        <f>IF(KT$8="",0,KT92+SUMIFS(условия!86:86,условия!$7:$7,"&lt;="&amp;KT$8,условия!$8:$8,"&gt;="&amp;KT$8))</f>
        <v>44713</v>
      </c>
      <c r="KU118" s="13">
        <f>IF(KU$8="",0,KU92+SUMIFS(условия!86:86,условия!$7:$7,"&lt;="&amp;KU$8,условия!$8:$8,"&gt;="&amp;KU$8))</f>
        <v>44714</v>
      </c>
      <c r="KV118" s="13">
        <f>IF(KV$8="",0,KV92+SUMIFS(условия!86:86,условия!$7:$7,"&lt;="&amp;KV$8,условия!$8:$8,"&gt;="&amp;KV$8))</f>
        <v>44715</v>
      </c>
      <c r="KW118" s="13">
        <f>IF(KW$8="",0,KW92+SUMIFS(условия!86:86,условия!$7:$7,"&lt;="&amp;KW$8,условия!$8:$8,"&gt;="&amp;KW$8))</f>
        <v>44716</v>
      </c>
      <c r="KX118" s="13">
        <f>IF(KX$8="",0,KX92+SUMIFS(условия!86:86,условия!$7:$7,"&lt;="&amp;KX$8,условия!$8:$8,"&gt;="&amp;KX$8))</f>
        <v>44717</v>
      </c>
      <c r="KY118" s="13">
        <f>IF(KY$8="",0,KY92+SUMIFS(условия!86:86,условия!$7:$7,"&lt;="&amp;KY$8,условия!$8:$8,"&gt;="&amp;KY$8))</f>
        <v>44718</v>
      </c>
      <c r="KZ118" s="13">
        <f>IF(KZ$8="",0,KZ92+SUMIFS(условия!86:86,условия!$7:$7,"&lt;="&amp;KZ$8,условия!$8:$8,"&gt;="&amp;KZ$8))</f>
        <v>44719</v>
      </c>
      <c r="LA118" s="13">
        <f>IF(LA$8="",0,LA92+SUMIFS(условия!86:86,условия!$7:$7,"&lt;="&amp;LA$8,условия!$8:$8,"&gt;="&amp;LA$8))</f>
        <v>44720</v>
      </c>
      <c r="LB118" s="13">
        <f>IF(LB$8="",0,LB92+SUMIFS(условия!86:86,условия!$7:$7,"&lt;="&amp;LB$8,условия!$8:$8,"&gt;="&amp;LB$8))</f>
        <v>44721</v>
      </c>
      <c r="LC118" s="13">
        <f>IF(LC$8="",0,LC92+SUMIFS(условия!86:86,условия!$7:$7,"&lt;="&amp;LC$8,условия!$8:$8,"&gt;="&amp;LC$8))</f>
        <v>44722</v>
      </c>
      <c r="LD118" s="13">
        <f>IF(LD$8="",0,LD92+SUMIFS(условия!86:86,условия!$7:$7,"&lt;="&amp;LD$8,условия!$8:$8,"&gt;="&amp;LD$8))</f>
        <v>44723</v>
      </c>
      <c r="LE118" s="13">
        <f>IF(LE$8="",0,LE92+SUMIFS(условия!86:86,условия!$7:$7,"&lt;="&amp;LE$8,условия!$8:$8,"&gt;="&amp;LE$8))</f>
        <v>44724</v>
      </c>
      <c r="LF118" s="13">
        <f>IF(LF$8="",0,LF92+SUMIFS(условия!86:86,условия!$7:$7,"&lt;="&amp;LF$8,условия!$8:$8,"&gt;="&amp;LF$8))</f>
        <v>44725</v>
      </c>
      <c r="LG118" s="13">
        <f>IF(LG$8="",0,LG92+SUMIFS(условия!86:86,условия!$7:$7,"&lt;="&amp;LG$8,условия!$8:$8,"&gt;="&amp;LG$8))</f>
        <v>44726</v>
      </c>
      <c r="LH118" s="13">
        <f>IF(LH$8="",0,LH92+SUMIFS(условия!86:86,условия!$7:$7,"&lt;="&amp;LH$8,условия!$8:$8,"&gt;="&amp;LH$8))</f>
        <v>44727</v>
      </c>
      <c r="LI118" s="13">
        <f>IF(LI$8="",0,LI92+SUMIFS(условия!86:86,условия!$7:$7,"&lt;="&amp;LI$8,условия!$8:$8,"&gt;="&amp;LI$8))</f>
        <v>44728</v>
      </c>
      <c r="LJ118" s="13">
        <f>IF(LJ$8="",0,LJ92+SUMIFS(условия!86:86,условия!$7:$7,"&lt;="&amp;LJ$8,условия!$8:$8,"&gt;="&amp;LJ$8))</f>
        <v>44729</v>
      </c>
      <c r="LK118" s="13">
        <f>IF(LK$8="",0,LK92+SUMIFS(условия!86:86,условия!$7:$7,"&lt;="&amp;LK$8,условия!$8:$8,"&gt;="&amp;LK$8))</f>
        <v>44730</v>
      </c>
      <c r="LL118" s="13">
        <f>IF(LL$8="",0,LL92+SUMIFS(условия!86:86,условия!$7:$7,"&lt;="&amp;LL$8,условия!$8:$8,"&gt;="&amp;LL$8))</f>
        <v>44731</v>
      </c>
      <c r="LM118" s="13">
        <f>IF(LM$8="",0,LM92+SUMIFS(условия!86:86,условия!$7:$7,"&lt;="&amp;LM$8,условия!$8:$8,"&gt;="&amp;LM$8))</f>
        <v>44732</v>
      </c>
      <c r="LN118" s="13">
        <f>IF(LN$8="",0,LN92+SUMIFS(условия!86:86,условия!$7:$7,"&lt;="&amp;LN$8,условия!$8:$8,"&gt;="&amp;LN$8))</f>
        <v>44733</v>
      </c>
      <c r="LO118" s="13">
        <f>IF(LO$8="",0,LO92+SUMIFS(условия!86:86,условия!$7:$7,"&lt;="&amp;LO$8,условия!$8:$8,"&gt;="&amp;LO$8))</f>
        <v>44734</v>
      </c>
      <c r="LP118" s="13">
        <f>IF(LP$8="",0,LP92+SUMIFS(условия!86:86,условия!$7:$7,"&lt;="&amp;LP$8,условия!$8:$8,"&gt;="&amp;LP$8))</f>
        <v>44735</v>
      </c>
      <c r="LQ118" s="13">
        <f>IF(LQ$8="",0,LQ92+SUMIFS(условия!86:86,условия!$7:$7,"&lt;="&amp;LQ$8,условия!$8:$8,"&gt;="&amp;LQ$8))</f>
        <v>44736</v>
      </c>
      <c r="LR118" s="13">
        <f>IF(LR$8="",0,LR92+SUMIFS(условия!86:86,условия!$7:$7,"&lt;="&amp;LR$8,условия!$8:$8,"&gt;="&amp;LR$8))</f>
        <v>44737</v>
      </c>
      <c r="LS118" s="13">
        <f>IF(LS$8="",0,LS92+SUMIFS(условия!86:86,условия!$7:$7,"&lt;="&amp;LS$8,условия!$8:$8,"&gt;="&amp;LS$8))</f>
        <v>44738</v>
      </c>
      <c r="LT118" s="13">
        <f>IF(LT$8="",0,LT92+SUMIFS(условия!86:86,условия!$7:$7,"&lt;="&amp;LT$8,условия!$8:$8,"&gt;="&amp;LT$8))</f>
        <v>44739</v>
      </c>
      <c r="LU118" s="13">
        <f>IF(LU$8="",0,LU92+SUMIFS(условия!86:86,условия!$7:$7,"&lt;="&amp;LU$8,условия!$8:$8,"&gt;="&amp;LU$8))</f>
        <v>44740</v>
      </c>
      <c r="LV118" s="13">
        <f>IF(LV$8="",0,LV92+SUMIFS(условия!86:86,условия!$7:$7,"&lt;="&amp;LV$8,условия!$8:$8,"&gt;="&amp;LV$8))</f>
        <v>44741</v>
      </c>
      <c r="LW118" s="13">
        <f>IF(LW$8="",0,LW92+SUMIFS(условия!86:86,условия!$7:$7,"&lt;="&amp;LW$8,условия!$8:$8,"&gt;="&amp;LW$8))</f>
        <v>44742</v>
      </c>
      <c r="LX118" s="13">
        <f>IF(LX$8="",0,LX92+SUMIFS(условия!86:86,условия!$7:$7,"&lt;="&amp;LX$8,условия!$8:$8,"&gt;="&amp;LX$8))</f>
        <v>44743</v>
      </c>
      <c r="LY118" s="13">
        <f>IF(LY$8="",0,LY92+SUMIFS(условия!86:86,условия!$7:$7,"&lt;="&amp;LY$8,условия!$8:$8,"&gt;="&amp;LY$8))</f>
        <v>44744</v>
      </c>
      <c r="LZ118" s="13">
        <f>IF(LZ$8="",0,LZ92+SUMIFS(условия!86:86,условия!$7:$7,"&lt;="&amp;LZ$8,условия!$8:$8,"&gt;="&amp;LZ$8))</f>
        <v>44745</v>
      </c>
      <c r="MA118" s="13">
        <f>IF(MA$8="",0,MA92+SUMIFS(условия!86:86,условия!$7:$7,"&lt;="&amp;MA$8,условия!$8:$8,"&gt;="&amp;MA$8))</f>
        <v>44746</v>
      </c>
      <c r="MB118" s="13">
        <f>IF(MB$8="",0,MB92+SUMIFS(условия!86:86,условия!$7:$7,"&lt;="&amp;MB$8,условия!$8:$8,"&gt;="&amp;MB$8))</f>
        <v>44747</v>
      </c>
      <c r="MC118" s="13">
        <f>IF(MC$8="",0,MC92+SUMIFS(условия!86:86,условия!$7:$7,"&lt;="&amp;MC$8,условия!$8:$8,"&gt;="&amp;MC$8))</f>
        <v>44748</v>
      </c>
      <c r="MD118" s="13">
        <f>IF(MD$8="",0,MD92+SUMIFS(условия!86:86,условия!$7:$7,"&lt;="&amp;MD$8,условия!$8:$8,"&gt;="&amp;MD$8))</f>
        <v>44749</v>
      </c>
      <c r="ME118" s="13">
        <f>IF(ME$8="",0,ME92+SUMIFS(условия!86:86,условия!$7:$7,"&lt;="&amp;ME$8,условия!$8:$8,"&gt;="&amp;ME$8))</f>
        <v>44750</v>
      </c>
      <c r="MF118" s="13">
        <f>IF(MF$8="",0,MF92+SUMIFS(условия!86:86,условия!$7:$7,"&lt;="&amp;MF$8,условия!$8:$8,"&gt;="&amp;MF$8))</f>
        <v>44751</v>
      </c>
      <c r="MG118" s="13">
        <f>IF(MG$8="",0,MG92+SUMIFS(условия!86:86,условия!$7:$7,"&lt;="&amp;MG$8,условия!$8:$8,"&gt;="&amp;MG$8))</f>
        <v>44752</v>
      </c>
      <c r="MH118" s="13">
        <f>IF(MH$8="",0,MH92+SUMIFS(условия!86:86,условия!$7:$7,"&lt;="&amp;MH$8,условия!$8:$8,"&gt;="&amp;MH$8))</f>
        <v>44753</v>
      </c>
      <c r="MI118" s="13">
        <f>IF(MI$8="",0,MI92+SUMIFS(условия!86:86,условия!$7:$7,"&lt;="&amp;MI$8,условия!$8:$8,"&gt;="&amp;MI$8))</f>
        <v>44754</v>
      </c>
      <c r="MJ118" s="13">
        <f>IF(MJ$8="",0,MJ92+SUMIFS(условия!86:86,условия!$7:$7,"&lt;="&amp;MJ$8,условия!$8:$8,"&gt;="&amp;MJ$8))</f>
        <v>44755</v>
      </c>
      <c r="MK118" s="13">
        <f>IF(MK$8="",0,MK92+SUMIFS(условия!86:86,условия!$7:$7,"&lt;="&amp;MK$8,условия!$8:$8,"&gt;="&amp;MK$8))</f>
        <v>44756</v>
      </c>
      <c r="ML118" s="13">
        <f>IF(ML$8="",0,ML92+SUMIFS(условия!86:86,условия!$7:$7,"&lt;="&amp;ML$8,условия!$8:$8,"&gt;="&amp;ML$8))</f>
        <v>44757</v>
      </c>
      <c r="MM118" s="13">
        <f>IF(MM$8="",0,MM92+SUMIFS(условия!86:86,условия!$7:$7,"&lt;="&amp;MM$8,условия!$8:$8,"&gt;="&amp;MM$8))</f>
        <v>44758</v>
      </c>
      <c r="MN118" s="13">
        <f>IF(MN$8="",0,MN92+SUMIFS(условия!86:86,условия!$7:$7,"&lt;="&amp;MN$8,условия!$8:$8,"&gt;="&amp;MN$8))</f>
        <v>44759</v>
      </c>
      <c r="MO118" s="13">
        <f>IF(MO$8="",0,MO92+SUMIFS(условия!86:86,условия!$7:$7,"&lt;="&amp;MO$8,условия!$8:$8,"&gt;="&amp;MO$8))</f>
        <v>44760</v>
      </c>
      <c r="MP118" s="13">
        <f>IF(MP$8="",0,MP92+SUMIFS(условия!86:86,условия!$7:$7,"&lt;="&amp;MP$8,условия!$8:$8,"&gt;="&amp;MP$8))</f>
        <v>44761</v>
      </c>
      <c r="MQ118" s="13">
        <f>IF(MQ$8="",0,MQ92+SUMIFS(условия!86:86,условия!$7:$7,"&lt;="&amp;MQ$8,условия!$8:$8,"&gt;="&amp;MQ$8))</f>
        <v>44762</v>
      </c>
      <c r="MR118" s="13">
        <f>IF(MR$8="",0,MR92+SUMIFS(условия!86:86,условия!$7:$7,"&lt;="&amp;MR$8,условия!$8:$8,"&gt;="&amp;MR$8))</f>
        <v>44763</v>
      </c>
      <c r="MS118" s="13">
        <f>IF(MS$8="",0,MS92+SUMIFS(условия!86:86,условия!$7:$7,"&lt;="&amp;MS$8,условия!$8:$8,"&gt;="&amp;MS$8))</f>
        <v>44764</v>
      </c>
      <c r="MT118" s="13">
        <f>IF(MT$8="",0,MT92+SUMIFS(условия!86:86,условия!$7:$7,"&lt;="&amp;MT$8,условия!$8:$8,"&gt;="&amp;MT$8))</f>
        <v>44765</v>
      </c>
      <c r="MU118" s="13">
        <f>IF(MU$8="",0,MU92+SUMIFS(условия!86:86,условия!$7:$7,"&lt;="&amp;MU$8,условия!$8:$8,"&gt;="&amp;MU$8))</f>
        <v>44766</v>
      </c>
      <c r="MV118" s="13">
        <f>IF(MV$8="",0,MV92+SUMIFS(условия!86:86,условия!$7:$7,"&lt;="&amp;MV$8,условия!$8:$8,"&gt;="&amp;MV$8))</f>
        <v>44767</v>
      </c>
      <c r="MW118" s="13">
        <f>IF(MW$8="",0,MW92+SUMIFS(условия!86:86,условия!$7:$7,"&lt;="&amp;MW$8,условия!$8:$8,"&gt;="&amp;MW$8))</f>
        <v>44768</v>
      </c>
      <c r="MX118" s="13">
        <f>IF(MX$8="",0,MX92+SUMIFS(условия!86:86,условия!$7:$7,"&lt;="&amp;MX$8,условия!$8:$8,"&gt;="&amp;MX$8))</f>
        <v>44769</v>
      </c>
      <c r="MY118" s="13">
        <f>IF(MY$8="",0,MY92+SUMIFS(условия!86:86,условия!$7:$7,"&lt;="&amp;MY$8,условия!$8:$8,"&gt;="&amp;MY$8))</f>
        <v>44770</v>
      </c>
      <c r="MZ118" s="13">
        <f>IF(MZ$8="",0,MZ92+SUMIFS(условия!86:86,условия!$7:$7,"&lt;="&amp;MZ$8,условия!$8:$8,"&gt;="&amp;MZ$8))</f>
        <v>44771</v>
      </c>
      <c r="NA118" s="13">
        <f>IF(NA$8="",0,NA92+SUMIFS(условия!86:86,условия!$7:$7,"&lt;="&amp;NA$8,условия!$8:$8,"&gt;="&amp;NA$8))</f>
        <v>44772</v>
      </c>
      <c r="NB118" s="13">
        <f>IF(NB$8="",0,NB92+SUMIFS(условия!86:86,условия!$7:$7,"&lt;="&amp;NB$8,условия!$8:$8,"&gt;="&amp;NB$8))</f>
        <v>44773</v>
      </c>
      <c r="NC118" s="13">
        <f>IF(NC$8="",0,NC92+SUMIFS(условия!86:86,условия!$7:$7,"&lt;="&amp;NC$8,условия!$8:$8,"&gt;="&amp;NC$8))</f>
        <v>44774</v>
      </c>
      <c r="ND118" s="13">
        <f>IF(ND$8="",0,ND92+SUMIFS(условия!86:86,условия!$7:$7,"&lt;="&amp;ND$8,условия!$8:$8,"&gt;="&amp;ND$8))</f>
        <v>44775</v>
      </c>
      <c r="NE118" s="13">
        <f>IF(NE$8="",0,NE92+SUMIFS(условия!86:86,условия!$7:$7,"&lt;="&amp;NE$8,условия!$8:$8,"&gt;="&amp;NE$8))</f>
        <v>44776</v>
      </c>
      <c r="NF118" s="13">
        <f>IF(NF$8="",0,NF92+SUMIFS(условия!86:86,условия!$7:$7,"&lt;="&amp;NF$8,условия!$8:$8,"&gt;="&amp;NF$8))</f>
        <v>44777</v>
      </c>
      <c r="NG118" s="13">
        <f>IF(NG$8="",0,NG92+SUMIFS(условия!86:86,условия!$7:$7,"&lt;="&amp;NG$8,условия!$8:$8,"&gt;="&amp;NG$8))</f>
        <v>44778</v>
      </c>
      <c r="NH118" s="13">
        <f>IF(NH$8="",0,NH92+SUMIFS(условия!86:86,условия!$7:$7,"&lt;="&amp;NH$8,условия!$8:$8,"&gt;="&amp;NH$8))</f>
        <v>44779</v>
      </c>
      <c r="NI118" s="13">
        <f>IF(NI$8="",0,NI92+SUMIFS(условия!86:86,условия!$7:$7,"&lt;="&amp;NI$8,условия!$8:$8,"&gt;="&amp;NI$8))</f>
        <v>44780</v>
      </c>
      <c r="NJ118" s="13">
        <f>IF(NJ$8="",0,NJ92+SUMIFS(условия!86:86,условия!$7:$7,"&lt;="&amp;NJ$8,условия!$8:$8,"&gt;="&amp;NJ$8))</f>
        <v>44781</v>
      </c>
      <c r="NK118" s="13">
        <f>IF(NK$8="",0,NK92+SUMIFS(условия!86:86,условия!$7:$7,"&lt;="&amp;NK$8,условия!$8:$8,"&gt;="&amp;NK$8))</f>
        <v>44782</v>
      </c>
      <c r="NL118" s="13">
        <f>IF(NL$8="",0,NL92+SUMIFS(условия!86:86,условия!$7:$7,"&lt;="&amp;NL$8,условия!$8:$8,"&gt;="&amp;NL$8))</f>
        <v>44783</v>
      </c>
      <c r="NM118" s="13">
        <f>IF(NM$8="",0,NM92+SUMIFS(условия!86:86,условия!$7:$7,"&lt;="&amp;NM$8,условия!$8:$8,"&gt;="&amp;NM$8))</f>
        <v>44784</v>
      </c>
      <c r="NN118" s="13">
        <f>IF(NN$8="",0,NN92+SUMIFS(условия!86:86,условия!$7:$7,"&lt;="&amp;NN$8,условия!$8:$8,"&gt;="&amp;NN$8))</f>
        <v>44785</v>
      </c>
      <c r="NO118" s="13">
        <f>IF(NO$8="",0,NO92+SUMIFS(условия!86:86,условия!$7:$7,"&lt;="&amp;NO$8,условия!$8:$8,"&gt;="&amp;NO$8))</f>
        <v>44786</v>
      </c>
      <c r="NP118" s="13">
        <f>IF(NP$8="",0,NP92+SUMIFS(условия!86:86,условия!$7:$7,"&lt;="&amp;NP$8,условия!$8:$8,"&gt;="&amp;NP$8))</f>
        <v>44787</v>
      </c>
      <c r="NQ118" s="13">
        <f>IF(NQ$8="",0,NQ92+SUMIFS(условия!86:86,условия!$7:$7,"&lt;="&amp;NQ$8,условия!$8:$8,"&gt;="&amp;NQ$8))</f>
        <v>44788</v>
      </c>
      <c r="NR118" s="13">
        <f>IF(NR$8="",0,NR92+SUMIFS(условия!86:86,условия!$7:$7,"&lt;="&amp;NR$8,условия!$8:$8,"&gt;="&amp;NR$8))</f>
        <v>44789</v>
      </c>
      <c r="NS118" s="13">
        <f>IF(NS$8="",0,NS92+SUMIFS(условия!86:86,условия!$7:$7,"&lt;="&amp;NS$8,условия!$8:$8,"&gt;="&amp;NS$8))</f>
        <v>44790</v>
      </c>
      <c r="NT118" s="13">
        <f>IF(NT$8="",0,NT92+SUMIFS(условия!86:86,условия!$7:$7,"&lt;="&amp;NT$8,условия!$8:$8,"&gt;="&amp;NT$8))</f>
        <v>44791</v>
      </c>
      <c r="NU118" s="13">
        <f>IF(NU$8="",0,NU92+SUMIFS(условия!86:86,условия!$7:$7,"&lt;="&amp;NU$8,условия!$8:$8,"&gt;="&amp;NU$8))</f>
        <v>44792</v>
      </c>
      <c r="NV118" s="13">
        <f>IF(NV$8="",0,NV92+SUMIFS(условия!86:86,условия!$7:$7,"&lt;="&amp;NV$8,условия!$8:$8,"&gt;="&amp;NV$8))</f>
        <v>44793</v>
      </c>
      <c r="NW118" s="13">
        <f>IF(NW$8="",0,NW92+SUMIFS(условия!86:86,условия!$7:$7,"&lt;="&amp;NW$8,условия!$8:$8,"&gt;="&amp;NW$8))</f>
        <v>44794</v>
      </c>
      <c r="NX118" s="13">
        <f>IF(NX$8="",0,NX92+SUMIFS(условия!86:86,условия!$7:$7,"&lt;="&amp;NX$8,условия!$8:$8,"&gt;="&amp;NX$8))</f>
        <v>44795</v>
      </c>
      <c r="NY118" s="13">
        <f>IF(NY$8="",0,NY92+SUMIFS(условия!86:86,условия!$7:$7,"&lt;="&amp;NY$8,условия!$8:$8,"&gt;="&amp;NY$8))</f>
        <v>44796</v>
      </c>
      <c r="NZ118" s="13">
        <f>IF(NZ$8="",0,NZ92+SUMIFS(условия!86:86,условия!$7:$7,"&lt;="&amp;NZ$8,условия!$8:$8,"&gt;="&amp;NZ$8))</f>
        <v>44797</v>
      </c>
      <c r="OA118" s="13">
        <f>IF(OA$8="",0,OA92+SUMIFS(условия!86:86,условия!$7:$7,"&lt;="&amp;OA$8,условия!$8:$8,"&gt;="&amp;OA$8))</f>
        <v>44798</v>
      </c>
      <c r="OB118" s="13">
        <f>IF(OB$8="",0,OB92+SUMIFS(условия!86:86,условия!$7:$7,"&lt;="&amp;OB$8,условия!$8:$8,"&gt;="&amp;OB$8))</f>
        <v>44799</v>
      </c>
      <c r="OC118" s="13">
        <f>IF(OC$8="",0,OC92+SUMIFS(условия!86:86,условия!$7:$7,"&lt;="&amp;OC$8,условия!$8:$8,"&gt;="&amp;OC$8))</f>
        <v>44800</v>
      </c>
      <c r="OD118" s="13">
        <f>IF(OD$8="",0,OD92+SUMIFS(условия!86:86,условия!$7:$7,"&lt;="&amp;OD$8,условия!$8:$8,"&gt;="&amp;OD$8))</f>
        <v>44801</v>
      </c>
      <c r="OE118" s="13">
        <f>IF(OE$8="",0,OE92+SUMIFS(условия!86:86,условия!$7:$7,"&lt;="&amp;OE$8,условия!$8:$8,"&gt;="&amp;OE$8))</f>
        <v>44802</v>
      </c>
      <c r="OF118" s="13">
        <f>IF(OF$8="",0,OF92+SUMIFS(условия!86:86,условия!$7:$7,"&lt;="&amp;OF$8,условия!$8:$8,"&gt;="&amp;OF$8))</f>
        <v>44803</v>
      </c>
      <c r="OG118" s="13">
        <f>IF(OG$8="",0,OG92+SUMIFS(условия!86:86,условия!$7:$7,"&lt;="&amp;OG$8,условия!$8:$8,"&gt;="&amp;OG$8))</f>
        <v>44804</v>
      </c>
      <c r="OH118" s="13">
        <f>IF(OH$8="",0,OH92+SUMIFS(условия!86:86,условия!$7:$7,"&lt;="&amp;OH$8,условия!$8:$8,"&gt;="&amp;OH$8))</f>
        <v>44805</v>
      </c>
      <c r="OI118" s="13">
        <f>IF(OI$8="",0,OI92+SUMIFS(условия!86:86,условия!$7:$7,"&lt;="&amp;OI$8,условия!$8:$8,"&gt;="&amp;OI$8))</f>
        <v>44806</v>
      </c>
      <c r="OJ118" s="13">
        <f>IF(OJ$8="",0,OJ92+SUMIFS(условия!86:86,условия!$7:$7,"&lt;="&amp;OJ$8,условия!$8:$8,"&gt;="&amp;OJ$8))</f>
        <v>44807</v>
      </c>
      <c r="OK118" s="13">
        <f>IF(OK$8="",0,OK92+SUMIFS(условия!86:86,условия!$7:$7,"&lt;="&amp;OK$8,условия!$8:$8,"&gt;="&amp;OK$8))</f>
        <v>44808</v>
      </c>
      <c r="OL118" s="13">
        <f>IF(OL$8="",0,OL92+SUMIFS(условия!86:86,условия!$7:$7,"&lt;="&amp;OL$8,условия!$8:$8,"&gt;="&amp;OL$8))</f>
        <v>44809</v>
      </c>
      <c r="OM118" s="13">
        <f>IF(OM$8="",0,OM92+SUMIFS(условия!86:86,условия!$7:$7,"&lt;="&amp;OM$8,условия!$8:$8,"&gt;="&amp;OM$8))</f>
        <v>44810</v>
      </c>
      <c r="ON118" s="13">
        <f>IF(ON$8="",0,ON92+SUMIFS(условия!86:86,условия!$7:$7,"&lt;="&amp;ON$8,условия!$8:$8,"&gt;="&amp;ON$8))</f>
        <v>44811</v>
      </c>
      <c r="OO118" s="13">
        <f>IF(OO$8="",0,OO92+SUMIFS(условия!86:86,условия!$7:$7,"&lt;="&amp;OO$8,условия!$8:$8,"&gt;="&amp;OO$8))</f>
        <v>44812</v>
      </c>
      <c r="OP118" s="13">
        <f>IF(OP$8="",0,OP92+SUMIFS(условия!86:86,условия!$7:$7,"&lt;="&amp;OP$8,условия!$8:$8,"&gt;="&amp;OP$8))</f>
        <v>44813</v>
      </c>
      <c r="OQ118" s="13">
        <f>IF(OQ$8="",0,OQ92+SUMIFS(условия!86:86,условия!$7:$7,"&lt;="&amp;OQ$8,условия!$8:$8,"&gt;="&amp;OQ$8))</f>
        <v>44814</v>
      </c>
      <c r="OR118" s="13">
        <f>IF(OR$8="",0,OR92+SUMIFS(условия!86:86,условия!$7:$7,"&lt;="&amp;OR$8,условия!$8:$8,"&gt;="&amp;OR$8))</f>
        <v>44815</v>
      </c>
      <c r="OS118" s="13">
        <f>IF(OS$8="",0,OS92+SUMIFS(условия!86:86,условия!$7:$7,"&lt;="&amp;OS$8,условия!$8:$8,"&gt;="&amp;OS$8))</f>
        <v>44816</v>
      </c>
      <c r="OT118" s="13">
        <f>IF(OT$8="",0,OT92+SUMIFS(условия!86:86,условия!$7:$7,"&lt;="&amp;OT$8,условия!$8:$8,"&gt;="&amp;OT$8))</f>
        <v>44817</v>
      </c>
      <c r="OU118" s="13">
        <f>IF(OU$8="",0,OU92+SUMIFS(условия!86:86,условия!$7:$7,"&lt;="&amp;OU$8,условия!$8:$8,"&gt;="&amp;OU$8))</f>
        <v>44818</v>
      </c>
      <c r="OV118" s="13">
        <f>IF(OV$8="",0,OV92+SUMIFS(условия!86:86,условия!$7:$7,"&lt;="&amp;OV$8,условия!$8:$8,"&gt;="&amp;OV$8))</f>
        <v>44819</v>
      </c>
      <c r="OW118" s="13">
        <f>IF(OW$8="",0,OW92+SUMIFS(условия!86:86,условия!$7:$7,"&lt;="&amp;OW$8,условия!$8:$8,"&gt;="&amp;OW$8))</f>
        <v>44820</v>
      </c>
      <c r="OX118" s="13">
        <f>IF(OX$8="",0,OX92+SUMIFS(условия!86:86,условия!$7:$7,"&lt;="&amp;OX$8,условия!$8:$8,"&gt;="&amp;OX$8))</f>
        <v>44821</v>
      </c>
      <c r="OY118" s="13">
        <f>IF(OY$8="",0,OY92+SUMIFS(условия!86:86,условия!$7:$7,"&lt;="&amp;OY$8,условия!$8:$8,"&gt;="&amp;OY$8))</f>
        <v>44822</v>
      </c>
      <c r="OZ118" s="13">
        <f>IF(OZ$8="",0,OZ92+SUMIFS(условия!86:86,условия!$7:$7,"&lt;="&amp;OZ$8,условия!$8:$8,"&gt;="&amp;OZ$8))</f>
        <v>44823</v>
      </c>
      <c r="PA118" s="13">
        <f>IF(PA$8="",0,PA92+SUMIFS(условия!86:86,условия!$7:$7,"&lt;="&amp;PA$8,условия!$8:$8,"&gt;="&amp;PA$8))</f>
        <v>44824</v>
      </c>
      <c r="PB118" s="13">
        <f>IF(PB$8="",0,PB92+SUMIFS(условия!86:86,условия!$7:$7,"&lt;="&amp;PB$8,условия!$8:$8,"&gt;="&amp;PB$8))</f>
        <v>44825</v>
      </c>
      <c r="PC118" s="13">
        <f>IF(PC$8="",0,PC92+SUMIFS(условия!86:86,условия!$7:$7,"&lt;="&amp;PC$8,условия!$8:$8,"&gt;="&amp;PC$8))</f>
        <v>44826</v>
      </c>
      <c r="PD118" s="13">
        <f>IF(PD$8="",0,PD92+SUMIFS(условия!86:86,условия!$7:$7,"&lt;="&amp;PD$8,условия!$8:$8,"&gt;="&amp;PD$8))</f>
        <v>44827</v>
      </c>
      <c r="PE118" s="13">
        <f>IF(PE$8="",0,PE92+SUMIFS(условия!86:86,условия!$7:$7,"&lt;="&amp;PE$8,условия!$8:$8,"&gt;="&amp;PE$8))</f>
        <v>44828</v>
      </c>
      <c r="PF118" s="13">
        <f>IF(PF$8="",0,PF92+SUMIFS(условия!86:86,условия!$7:$7,"&lt;="&amp;PF$8,условия!$8:$8,"&gt;="&amp;PF$8))</f>
        <v>44829</v>
      </c>
      <c r="PG118" s="13">
        <f>IF(PG$8="",0,PG92+SUMIFS(условия!86:86,условия!$7:$7,"&lt;="&amp;PG$8,условия!$8:$8,"&gt;="&amp;PG$8))</f>
        <v>44830</v>
      </c>
      <c r="PH118" s="13">
        <f>IF(PH$8="",0,PH92+SUMIFS(условия!86:86,условия!$7:$7,"&lt;="&amp;PH$8,условия!$8:$8,"&gt;="&amp;PH$8))</f>
        <v>44831</v>
      </c>
      <c r="PI118" s="13">
        <f>IF(PI$8="",0,PI92+SUMIFS(условия!86:86,условия!$7:$7,"&lt;="&amp;PI$8,условия!$8:$8,"&gt;="&amp;PI$8))</f>
        <v>44832</v>
      </c>
      <c r="PJ118" s="13">
        <f>IF(PJ$8="",0,PJ92+SUMIFS(условия!86:86,условия!$7:$7,"&lt;="&amp;PJ$8,условия!$8:$8,"&gt;="&amp;PJ$8))</f>
        <v>44833</v>
      </c>
      <c r="PK118" s="13">
        <f>IF(PK$8="",0,PK92+SUMIFS(условия!86:86,условия!$7:$7,"&lt;="&amp;PK$8,условия!$8:$8,"&gt;="&amp;PK$8))</f>
        <v>44834</v>
      </c>
      <c r="PL118" s="13">
        <f>IF(PL$8="",0,PL92+SUMIFS(условия!86:86,условия!$7:$7,"&lt;="&amp;PL$8,условия!$8:$8,"&gt;="&amp;PL$8))</f>
        <v>44835</v>
      </c>
      <c r="PM118" s="13">
        <f>IF(PM$8="",0,PM92+SUMIFS(условия!86:86,условия!$7:$7,"&lt;="&amp;PM$8,условия!$8:$8,"&gt;="&amp;PM$8))</f>
        <v>44836</v>
      </c>
      <c r="PN118" s="13">
        <f>IF(PN$8="",0,PN92+SUMIFS(условия!86:86,условия!$7:$7,"&lt;="&amp;PN$8,условия!$8:$8,"&gt;="&amp;PN$8))</f>
        <v>44837</v>
      </c>
      <c r="PO118" s="13">
        <f>IF(PO$8="",0,PO92+SUMIFS(условия!86:86,условия!$7:$7,"&lt;="&amp;PO$8,условия!$8:$8,"&gt;="&amp;PO$8))</f>
        <v>44838</v>
      </c>
      <c r="PP118" s="13">
        <f>IF(PP$8="",0,PP92+SUMIFS(условия!86:86,условия!$7:$7,"&lt;="&amp;PP$8,условия!$8:$8,"&gt;="&amp;PP$8))</f>
        <v>44839</v>
      </c>
      <c r="PQ118" s="13">
        <f>IF(PQ$8="",0,PQ92+SUMIFS(условия!86:86,условия!$7:$7,"&lt;="&amp;PQ$8,условия!$8:$8,"&gt;="&amp;PQ$8))</f>
        <v>44840</v>
      </c>
      <c r="PR118" s="13">
        <f>IF(PR$8="",0,PR92+SUMIFS(условия!86:86,условия!$7:$7,"&lt;="&amp;PR$8,условия!$8:$8,"&gt;="&amp;PR$8))</f>
        <v>44841</v>
      </c>
      <c r="PS118" s="13">
        <f>IF(PS$8="",0,PS92+SUMIFS(условия!86:86,условия!$7:$7,"&lt;="&amp;PS$8,условия!$8:$8,"&gt;="&amp;PS$8))</f>
        <v>44842</v>
      </c>
      <c r="PT118" s="13">
        <f>IF(PT$8="",0,PT92+SUMIFS(условия!86:86,условия!$7:$7,"&lt;="&amp;PT$8,условия!$8:$8,"&gt;="&amp;PT$8))</f>
        <v>44843</v>
      </c>
      <c r="PU118" s="13">
        <f>IF(PU$8="",0,PU92+SUMIFS(условия!86:86,условия!$7:$7,"&lt;="&amp;PU$8,условия!$8:$8,"&gt;="&amp;PU$8))</f>
        <v>44844</v>
      </c>
      <c r="PV118" s="13">
        <f>IF(PV$8="",0,PV92+SUMIFS(условия!86:86,условия!$7:$7,"&lt;="&amp;PV$8,условия!$8:$8,"&gt;="&amp;PV$8))</f>
        <v>44845</v>
      </c>
      <c r="PW118" s="13">
        <f>IF(PW$8="",0,PW92+SUMIFS(условия!86:86,условия!$7:$7,"&lt;="&amp;PW$8,условия!$8:$8,"&gt;="&amp;PW$8))</f>
        <v>44846</v>
      </c>
      <c r="PX118" s="13">
        <f>IF(PX$8="",0,PX92+SUMIFS(условия!86:86,условия!$7:$7,"&lt;="&amp;PX$8,условия!$8:$8,"&gt;="&amp;PX$8))</f>
        <v>44847</v>
      </c>
      <c r="PY118" s="13">
        <f>IF(PY$8="",0,PY92+SUMIFS(условия!86:86,условия!$7:$7,"&lt;="&amp;PY$8,условия!$8:$8,"&gt;="&amp;PY$8))</f>
        <v>44848</v>
      </c>
      <c r="PZ118" s="13">
        <f>IF(PZ$8="",0,PZ92+SUMIFS(условия!86:86,условия!$7:$7,"&lt;="&amp;PZ$8,условия!$8:$8,"&gt;="&amp;PZ$8))</f>
        <v>44849</v>
      </c>
      <c r="QA118" s="13">
        <f>IF(QA$8="",0,QA92+SUMIFS(условия!86:86,условия!$7:$7,"&lt;="&amp;QA$8,условия!$8:$8,"&gt;="&amp;QA$8))</f>
        <v>44850</v>
      </c>
      <c r="QB118" s="13">
        <f>IF(QB$8="",0,QB92+SUMIFS(условия!86:86,условия!$7:$7,"&lt;="&amp;QB$8,условия!$8:$8,"&gt;="&amp;QB$8))</f>
        <v>44851</v>
      </c>
      <c r="QC118" s="13">
        <f>IF(QC$8="",0,QC92+SUMIFS(условия!86:86,условия!$7:$7,"&lt;="&amp;QC$8,условия!$8:$8,"&gt;="&amp;QC$8))</f>
        <v>44852</v>
      </c>
      <c r="QD118" s="13">
        <f>IF(QD$8="",0,QD92+SUMIFS(условия!86:86,условия!$7:$7,"&lt;="&amp;QD$8,условия!$8:$8,"&gt;="&amp;QD$8))</f>
        <v>44853</v>
      </c>
      <c r="QE118" s="13">
        <f>IF(QE$8="",0,QE92+SUMIFS(условия!86:86,условия!$7:$7,"&lt;="&amp;QE$8,условия!$8:$8,"&gt;="&amp;QE$8))</f>
        <v>44854</v>
      </c>
      <c r="QF118" s="13">
        <f>IF(QF$8="",0,QF92+SUMIFS(условия!86:86,условия!$7:$7,"&lt;="&amp;QF$8,условия!$8:$8,"&gt;="&amp;QF$8))</f>
        <v>44855</v>
      </c>
      <c r="QG118" s="13">
        <f>IF(QG$8="",0,QG92+SUMIFS(условия!86:86,условия!$7:$7,"&lt;="&amp;QG$8,условия!$8:$8,"&gt;="&amp;QG$8))</f>
        <v>44856</v>
      </c>
      <c r="QH118" s="13">
        <f>IF(QH$8="",0,QH92+SUMIFS(условия!86:86,условия!$7:$7,"&lt;="&amp;QH$8,условия!$8:$8,"&gt;="&amp;QH$8))</f>
        <v>44857</v>
      </c>
      <c r="QI118" s="13">
        <f>IF(QI$8="",0,QI92+SUMIFS(условия!86:86,условия!$7:$7,"&lt;="&amp;QI$8,условия!$8:$8,"&gt;="&amp;QI$8))</f>
        <v>44858</v>
      </c>
      <c r="QJ118" s="13">
        <f>IF(QJ$8="",0,QJ92+SUMIFS(условия!86:86,условия!$7:$7,"&lt;="&amp;QJ$8,условия!$8:$8,"&gt;="&amp;QJ$8))</f>
        <v>44859</v>
      </c>
      <c r="QK118" s="13">
        <f>IF(QK$8="",0,QK92+SUMIFS(условия!86:86,условия!$7:$7,"&lt;="&amp;QK$8,условия!$8:$8,"&gt;="&amp;QK$8))</f>
        <v>44860</v>
      </c>
      <c r="QL118" s="13">
        <f>IF(QL$8="",0,QL92+SUMIFS(условия!86:86,условия!$7:$7,"&lt;="&amp;QL$8,условия!$8:$8,"&gt;="&amp;QL$8))</f>
        <v>44861</v>
      </c>
      <c r="QM118" s="13">
        <f>IF(QM$8="",0,QM92+SUMIFS(условия!86:86,условия!$7:$7,"&lt;="&amp;QM$8,условия!$8:$8,"&gt;="&amp;QM$8))</f>
        <v>44862</v>
      </c>
      <c r="QN118" s="13">
        <f>IF(QN$8="",0,QN92+SUMIFS(условия!86:86,условия!$7:$7,"&lt;="&amp;QN$8,условия!$8:$8,"&gt;="&amp;QN$8))</f>
        <v>44863</v>
      </c>
      <c r="QO118" s="13">
        <f>IF(QO$8="",0,QO92+SUMIFS(условия!86:86,условия!$7:$7,"&lt;="&amp;QO$8,условия!$8:$8,"&gt;="&amp;QO$8))</f>
        <v>44864</v>
      </c>
      <c r="QP118" s="13">
        <f>IF(QP$8="",0,QP92+SUMIFS(условия!86:86,условия!$7:$7,"&lt;="&amp;QP$8,условия!$8:$8,"&gt;="&amp;QP$8))</f>
        <v>44865</v>
      </c>
      <c r="QQ118" s="13">
        <f>IF(QQ$8="",0,QQ92+SUMIFS(условия!86:86,условия!$7:$7,"&lt;="&amp;QQ$8,условия!$8:$8,"&gt;="&amp;QQ$8))</f>
        <v>44866</v>
      </c>
      <c r="QR118" s="13">
        <f>IF(QR$8="",0,QR92+SUMIFS(условия!86:86,условия!$7:$7,"&lt;="&amp;QR$8,условия!$8:$8,"&gt;="&amp;QR$8))</f>
        <v>44867</v>
      </c>
      <c r="QS118" s="13">
        <f>IF(QS$8="",0,QS92+SUMIFS(условия!86:86,условия!$7:$7,"&lt;="&amp;QS$8,условия!$8:$8,"&gt;="&amp;QS$8))</f>
        <v>44868</v>
      </c>
      <c r="QT118" s="13">
        <f>IF(QT$8="",0,QT92+SUMIFS(условия!86:86,условия!$7:$7,"&lt;="&amp;QT$8,условия!$8:$8,"&gt;="&amp;QT$8))</f>
        <v>44869</v>
      </c>
      <c r="QU118" s="13">
        <f>IF(QU$8="",0,QU92+SUMIFS(условия!86:86,условия!$7:$7,"&lt;="&amp;QU$8,условия!$8:$8,"&gt;="&amp;QU$8))</f>
        <v>44870</v>
      </c>
      <c r="QV118" s="13">
        <f>IF(QV$8="",0,QV92+SUMIFS(условия!86:86,условия!$7:$7,"&lt;="&amp;QV$8,условия!$8:$8,"&gt;="&amp;QV$8))</f>
        <v>44871</v>
      </c>
      <c r="QW118" s="13">
        <f>IF(QW$8="",0,QW92+SUMIFS(условия!86:86,условия!$7:$7,"&lt;="&amp;QW$8,условия!$8:$8,"&gt;="&amp;QW$8))</f>
        <v>44872</v>
      </c>
      <c r="QX118" s="13">
        <f>IF(QX$8="",0,QX92+SUMIFS(условия!86:86,условия!$7:$7,"&lt;="&amp;QX$8,условия!$8:$8,"&gt;="&amp;QX$8))</f>
        <v>44873</v>
      </c>
      <c r="QY118" s="13">
        <f>IF(QY$8="",0,QY92+SUMIFS(условия!86:86,условия!$7:$7,"&lt;="&amp;QY$8,условия!$8:$8,"&gt;="&amp;QY$8))</f>
        <v>44874</v>
      </c>
      <c r="QZ118" s="13">
        <f>IF(QZ$8="",0,QZ92+SUMIFS(условия!86:86,условия!$7:$7,"&lt;="&amp;QZ$8,условия!$8:$8,"&gt;="&amp;QZ$8))</f>
        <v>44875</v>
      </c>
      <c r="RA118" s="13">
        <f>IF(RA$8="",0,RA92+SUMIFS(условия!86:86,условия!$7:$7,"&lt;="&amp;RA$8,условия!$8:$8,"&gt;="&amp;RA$8))</f>
        <v>44876</v>
      </c>
      <c r="RB118" s="13">
        <f>IF(RB$8="",0,RB92+SUMIFS(условия!86:86,условия!$7:$7,"&lt;="&amp;RB$8,условия!$8:$8,"&gt;="&amp;RB$8))</f>
        <v>44877</v>
      </c>
      <c r="RC118" s="13">
        <f>IF(RC$8="",0,RC92+SUMIFS(условия!86:86,условия!$7:$7,"&lt;="&amp;RC$8,условия!$8:$8,"&gt;="&amp;RC$8))</f>
        <v>44878</v>
      </c>
      <c r="RD118" s="13">
        <f>IF(RD$8="",0,RD92+SUMIFS(условия!86:86,условия!$7:$7,"&lt;="&amp;RD$8,условия!$8:$8,"&gt;="&amp;RD$8))</f>
        <v>44879</v>
      </c>
      <c r="RE118" s="13">
        <f>IF(RE$8="",0,RE92+SUMIFS(условия!86:86,условия!$7:$7,"&lt;="&amp;RE$8,условия!$8:$8,"&gt;="&amp;RE$8))</f>
        <v>44880</v>
      </c>
      <c r="RF118" s="13">
        <f>IF(RF$8="",0,RF92+SUMIFS(условия!86:86,условия!$7:$7,"&lt;="&amp;RF$8,условия!$8:$8,"&gt;="&amp;RF$8))</f>
        <v>44881</v>
      </c>
      <c r="RG118" s="13">
        <f>IF(RG$8="",0,RG92+SUMIFS(условия!86:86,условия!$7:$7,"&lt;="&amp;RG$8,условия!$8:$8,"&gt;="&amp;RG$8))</f>
        <v>44882</v>
      </c>
      <c r="RH118" s="13">
        <f>IF(RH$8="",0,RH92+SUMIFS(условия!86:86,условия!$7:$7,"&lt;="&amp;RH$8,условия!$8:$8,"&gt;="&amp;RH$8))</f>
        <v>44883</v>
      </c>
      <c r="RI118" s="13">
        <f>IF(RI$8="",0,RI92+SUMIFS(условия!86:86,условия!$7:$7,"&lt;="&amp;RI$8,условия!$8:$8,"&gt;="&amp;RI$8))</f>
        <v>44884</v>
      </c>
      <c r="RJ118" s="13">
        <f>IF(RJ$8="",0,RJ92+SUMIFS(условия!86:86,условия!$7:$7,"&lt;="&amp;RJ$8,условия!$8:$8,"&gt;="&amp;RJ$8))</f>
        <v>44885</v>
      </c>
      <c r="RK118" s="13">
        <f>IF(RK$8="",0,RK92+SUMIFS(условия!86:86,условия!$7:$7,"&lt;="&amp;RK$8,условия!$8:$8,"&gt;="&amp;RK$8))</f>
        <v>44886</v>
      </c>
      <c r="RL118" s="13">
        <f>IF(RL$8="",0,RL92+SUMIFS(условия!86:86,условия!$7:$7,"&lt;="&amp;RL$8,условия!$8:$8,"&gt;="&amp;RL$8))</f>
        <v>44887</v>
      </c>
      <c r="RM118" s="13">
        <f>IF(RM$8="",0,RM92+SUMIFS(условия!86:86,условия!$7:$7,"&lt;="&amp;RM$8,условия!$8:$8,"&gt;="&amp;RM$8))</f>
        <v>44888</v>
      </c>
      <c r="RN118" s="13">
        <f>IF(RN$8="",0,RN92+SUMIFS(условия!86:86,условия!$7:$7,"&lt;="&amp;RN$8,условия!$8:$8,"&gt;="&amp;RN$8))</f>
        <v>44889</v>
      </c>
      <c r="RO118" s="13">
        <f>IF(RO$8="",0,RO92+SUMIFS(условия!86:86,условия!$7:$7,"&lt;="&amp;RO$8,условия!$8:$8,"&gt;="&amp;RO$8))</f>
        <v>44890</v>
      </c>
      <c r="RP118" s="13">
        <f>IF(RP$8="",0,RP92+SUMIFS(условия!86:86,условия!$7:$7,"&lt;="&amp;RP$8,условия!$8:$8,"&gt;="&amp;RP$8))</f>
        <v>44891</v>
      </c>
      <c r="RQ118" s="13">
        <f>IF(RQ$8="",0,RQ92+SUMIFS(условия!86:86,условия!$7:$7,"&lt;="&amp;RQ$8,условия!$8:$8,"&gt;="&amp;RQ$8))</f>
        <v>44892</v>
      </c>
      <c r="RR118" s="13">
        <f>IF(RR$8="",0,RR92+SUMIFS(условия!86:86,условия!$7:$7,"&lt;="&amp;RR$8,условия!$8:$8,"&gt;="&amp;RR$8))</f>
        <v>44893</v>
      </c>
      <c r="RS118" s="13">
        <f>IF(RS$8="",0,RS92+SUMIFS(условия!86:86,условия!$7:$7,"&lt;="&amp;RS$8,условия!$8:$8,"&gt;="&amp;RS$8))</f>
        <v>44894</v>
      </c>
      <c r="RT118" s="13">
        <f>IF(RT$8="",0,RT92+SUMIFS(условия!86:86,условия!$7:$7,"&lt;="&amp;RT$8,условия!$8:$8,"&gt;="&amp;RT$8))</f>
        <v>44895</v>
      </c>
      <c r="RU118" s="13">
        <f>IF(RU$8="",0,RU92+SUMIFS(условия!86:86,условия!$7:$7,"&lt;="&amp;RU$8,условия!$8:$8,"&gt;="&amp;RU$8))</f>
        <v>44896</v>
      </c>
      <c r="RV118" s="13">
        <f>IF(RV$8="",0,RV92+SUMIFS(условия!86:86,условия!$7:$7,"&lt;="&amp;RV$8,условия!$8:$8,"&gt;="&amp;RV$8))</f>
        <v>44897</v>
      </c>
      <c r="RW118" s="13">
        <f>IF(RW$8="",0,RW92+SUMIFS(условия!86:86,условия!$7:$7,"&lt;="&amp;RW$8,условия!$8:$8,"&gt;="&amp;RW$8))</f>
        <v>44898</v>
      </c>
      <c r="RX118" s="13">
        <f>IF(RX$8="",0,RX92+SUMIFS(условия!86:86,условия!$7:$7,"&lt;="&amp;RX$8,условия!$8:$8,"&gt;="&amp;RX$8))</f>
        <v>44899</v>
      </c>
      <c r="RY118" s="13">
        <f>IF(RY$8="",0,RY92+SUMIFS(условия!86:86,условия!$7:$7,"&lt;="&amp;RY$8,условия!$8:$8,"&gt;="&amp;RY$8))</f>
        <v>44900</v>
      </c>
      <c r="RZ118" s="13">
        <f>IF(RZ$8="",0,RZ92+SUMIFS(условия!86:86,условия!$7:$7,"&lt;="&amp;RZ$8,условия!$8:$8,"&gt;="&amp;RZ$8))</f>
        <v>44901</v>
      </c>
      <c r="SA118" s="13">
        <f>IF(SA$8="",0,SA92+SUMIFS(условия!86:86,условия!$7:$7,"&lt;="&amp;SA$8,условия!$8:$8,"&gt;="&amp;SA$8))</f>
        <v>44902</v>
      </c>
      <c r="SB118" s="13">
        <f>IF(SB$8="",0,SB92+SUMIFS(условия!86:86,условия!$7:$7,"&lt;="&amp;SB$8,условия!$8:$8,"&gt;="&amp;SB$8))</f>
        <v>44903</v>
      </c>
      <c r="SC118" s="13">
        <f>IF(SC$8="",0,SC92+SUMIFS(условия!86:86,условия!$7:$7,"&lt;="&amp;SC$8,условия!$8:$8,"&gt;="&amp;SC$8))</f>
        <v>44904</v>
      </c>
      <c r="SD118" s="13">
        <f>IF(SD$8="",0,SD92+SUMIFS(условия!86:86,условия!$7:$7,"&lt;="&amp;SD$8,условия!$8:$8,"&gt;="&amp;SD$8))</f>
        <v>44905</v>
      </c>
      <c r="SE118" s="13">
        <f>IF(SE$8="",0,SE92+SUMIFS(условия!86:86,условия!$7:$7,"&lt;="&amp;SE$8,условия!$8:$8,"&gt;="&amp;SE$8))</f>
        <v>44906</v>
      </c>
      <c r="SF118" s="13">
        <f>IF(SF$8="",0,SF92+SUMIFS(условия!86:86,условия!$7:$7,"&lt;="&amp;SF$8,условия!$8:$8,"&gt;="&amp;SF$8))</f>
        <v>44907</v>
      </c>
      <c r="SG118" s="13">
        <f>IF(SG$8="",0,SG92+SUMIFS(условия!86:86,условия!$7:$7,"&lt;="&amp;SG$8,условия!$8:$8,"&gt;="&amp;SG$8))</f>
        <v>44908</v>
      </c>
      <c r="SH118" s="13">
        <f>IF(SH$8="",0,SH92+SUMIFS(условия!86:86,условия!$7:$7,"&lt;="&amp;SH$8,условия!$8:$8,"&gt;="&amp;SH$8))</f>
        <v>44909</v>
      </c>
      <c r="SI118" s="13">
        <f>IF(SI$8="",0,SI92+SUMIFS(условия!86:86,условия!$7:$7,"&lt;="&amp;SI$8,условия!$8:$8,"&gt;="&amp;SI$8))</f>
        <v>44910</v>
      </c>
      <c r="SJ118" s="13">
        <f>IF(SJ$8="",0,SJ92+SUMIFS(условия!86:86,условия!$7:$7,"&lt;="&amp;SJ$8,условия!$8:$8,"&gt;="&amp;SJ$8))</f>
        <v>44911</v>
      </c>
      <c r="SK118" s="13">
        <f>IF(SK$8="",0,SK92+SUMIFS(условия!86:86,условия!$7:$7,"&lt;="&amp;SK$8,условия!$8:$8,"&gt;="&amp;SK$8))</f>
        <v>44912</v>
      </c>
      <c r="SL118" s="13">
        <f>IF(SL$8="",0,SL92+SUMIFS(условия!86:86,условия!$7:$7,"&lt;="&amp;SL$8,условия!$8:$8,"&gt;="&amp;SL$8))</f>
        <v>44913</v>
      </c>
      <c r="SM118" s="13">
        <f>IF(SM$8="",0,SM92+SUMIFS(условия!86:86,условия!$7:$7,"&lt;="&amp;SM$8,условия!$8:$8,"&gt;="&amp;SM$8))</f>
        <v>44914</v>
      </c>
      <c r="SN118" s="13">
        <f>IF(SN$8="",0,SN92+SUMIFS(условия!86:86,условия!$7:$7,"&lt;="&amp;SN$8,условия!$8:$8,"&gt;="&amp;SN$8))</f>
        <v>44915</v>
      </c>
      <c r="SO118" s="13">
        <f>IF(SO$8="",0,SO92+SUMIFS(условия!86:86,условия!$7:$7,"&lt;="&amp;SO$8,условия!$8:$8,"&gt;="&amp;SO$8))</f>
        <v>44916</v>
      </c>
      <c r="SP118" s="13">
        <f>IF(SP$8="",0,SP92+SUMIFS(условия!86:86,условия!$7:$7,"&lt;="&amp;SP$8,условия!$8:$8,"&gt;="&amp;SP$8))</f>
        <v>44917</v>
      </c>
      <c r="SQ118" s="13">
        <f>IF(SQ$8="",0,SQ92+SUMIFS(условия!86:86,условия!$7:$7,"&lt;="&amp;SQ$8,условия!$8:$8,"&gt;="&amp;SQ$8))</f>
        <v>44918</v>
      </c>
      <c r="SR118" s="13">
        <f>IF(SR$8="",0,SR92+SUMIFS(условия!86:86,условия!$7:$7,"&lt;="&amp;SR$8,условия!$8:$8,"&gt;="&amp;SR$8))</f>
        <v>44919</v>
      </c>
      <c r="SS118" s="13">
        <f>IF(SS$8="",0,SS92+SUMIFS(условия!86:86,условия!$7:$7,"&lt;="&amp;SS$8,условия!$8:$8,"&gt;="&amp;SS$8))</f>
        <v>44920</v>
      </c>
      <c r="ST118" s="13">
        <f>IF(ST$8="",0,ST92+SUMIFS(условия!86:86,условия!$7:$7,"&lt;="&amp;ST$8,условия!$8:$8,"&gt;="&amp;ST$8))</f>
        <v>44921</v>
      </c>
      <c r="SU118" s="13">
        <f>IF(SU$8="",0,SU92+SUMIFS(условия!86:86,условия!$7:$7,"&lt;="&amp;SU$8,условия!$8:$8,"&gt;="&amp;SU$8))</f>
        <v>44922</v>
      </c>
      <c r="SV118" s="13">
        <f>IF(SV$8="",0,SV92+SUMIFS(условия!86:86,условия!$7:$7,"&lt;="&amp;SV$8,условия!$8:$8,"&gt;="&amp;SV$8))</f>
        <v>44923</v>
      </c>
      <c r="SW118" s="13">
        <f>IF(SW$8="",0,SW92+SUMIFS(условия!86:86,условия!$7:$7,"&lt;="&amp;SW$8,условия!$8:$8,"&gt;="&amp;SW$8))</f>
        <v>44924</v>
      </c>
      <c r="SX118" s="13">
        <f>IF(SX$8="",0,SX92+SUMIFS(условия!86:86,условия!$7:$7,"&lt;="&amp;SX$8,условия!$8:$8,"&gt;="&amp;SX$8))</f>
        <v>44925</v>
      </c>
      <c r="SY118" s="13">
        <f>IF(SY$8="",0,SY92+SUMIFS(условия!86:86,условия!$7:$7,"&lt;="&amp;SY$8,условия!$8:$8,"&gt;="&amp;SY$8))</f>
        <v>44926</v>
      </c>
      <c r="SZ118" s="13">
        <f>IF(SZ$8="",0,SZ92+SUMIFS(условия!86:86,условия!$7:$7,"&lt;="&amp;SZ$8,условия!$8:$8,"&gt;="&amp;SZ$8))</f>
        <v>44927</v>
      </c>
      <c r="TA118" s="13">
        <f>IF(TA$8="",0,TA92+SUMIFS(условия!86:86,условия!$7:$7,"&lt;="&amp;TA$8,условия!$8:$8,"&gt;="&amp;TA$8))</f>
        <v>44928</v>
      </c>
      <c r="TB118" s="13">
        <f>IF(TB$8="",0,TB92+SUMIFS(условия!86:86,условия!$7:$7,"&lt;="&amp;TB$8,условия!$8:$8,"&gt;="&amp;TB$8))</f>
        <v>44929</v>
      </c>
      <c r="TC118" s="13">
        <f>IF(TC$8="",0,TC92+SUMIFS(условия!86:86,условия!$7:$7,"&lt;="&amp;TC$8,условия!$8:$8,"&gt;="&amp;TC$8))</f>
        <v>44930</v>
      </c>
      <c r="TD118" s="13">
        <f>IF(TD$8="",0,TD92+SUMIFS(условия!86:86,условия!$7:$7,"&lt;="&amp;TD$8,условия!$8:$8,"&gt;="&amp;TD$8))</f>
        <v>44931</v>
      </c>
      <c r="TE118" s="13">
        <f>IF(TE$8="",0,TE92+SUMIFS(условия!86:86,условия!$7:$7,"&lt;="&amp;TE$8,условия!$8:$8,"&gt;="&amp;TE$8))</f>
        <v>44932</v>
      </c>
      <c r="TF118" s="13">
        <f>IF(TF$8="",0,TF92+SUMIFS(условия!86:86,условия!$7:$7,"&lt;="&amp;TF$8,условия!$8:$8,"&gt;="&amp;TF$8))</f>
        <v>44933</v>
      </c>
      <c r="TG118" s="13">
        <f>IF(TG$8="",0,TG92+SUMIFS(условия!86:86,условия!$7:$7,"&lt;="&amp;TG$8,условия!$8:$8,"&gt;="&amp;TG$8))</f>
        <v>44934</v>
      </c>
      <c r="TH118" s="13">
        <f>IF(TH$8="",0,TH92+SUMIFS(условия!86:86,условия!$7:$7,"&lt;="&amp;TH$8,условия!$8:$8,"&gt;="&amp;TH$8))</f>
        <v>44935</v>
      </c>
      <c r="TI118" s="13">
        <f>IF(TI$8="",0,TI92+SUMIFS(условия!86:86,условия!$7:$7,"&lt;="&amp;TI$8,условия!$8:$8,"&gt;="&amp;TI$8))</f>
        <v>44936</v>
      </c>
      <c r="TJ118" s="13">
        <f>IF(TJ$8="",0,TJ92+SUMIFS(условия!86:86,условия!$7:$7,"&lt;="&amp;TJ$8,условия!$8:$8,"&gt;="&amp;TJ$8))</f>
        <v>44937</v>
      </c>
      <c r="TK118" s="13">
        <f>IF(TK$8="",0,TK92+SUMIFS(условия!86:86,условия!$7:$7,"&lt;="&amp;TK$8,условия!$8:$8,"&gt;="&amp;TK$8))</f>
        <v>44938</v>
      </c>
      <c r="TL118" s="13">
        <f>IF(TL$8="",0,TL92+SUMIFS(условия!86:86,условия!$7:$7,"&lt;="&amp;TL$8,условия!$8:$8,"&gt;="&amp;TL$8))</f>
        <v>44939</v>
      </c>
      <c r="TM118" s="13">
        <f>IF(TM$8="",0,TM92+SUMIFS(условия!86:86,условия!$7:$7,"&lt;="&amp;TM$8,условия!$8:$8,"&gt;="&amp;TM$8))</f>
        <v>44940</v>
      </c>
      <c r="TN118" s="13">
        <f>IF(TN$8="",0,TN92+SUMIFS(условия!86:86,условия!$7:$7,"&lt;="&amp;TN$8,условия!$8:$8,"&gt;="&amp;TN$8))</f>
        <v>44941</v>
      </c>
      <c r="TO118" s="13">
        <f>IF(TO$8="",0,TO92+SUMIFS(условия!86:86,условия!$7:$7,"&lt;="&amp;TO$8,условия!$8:$8,"&gt;="&amp;TO$8))</f>
        <v>44942</v>
      </c>
      <c r="TP118" s="13">
        <f>IF(TP$8="",0,TP92+SUMIFS(условия!86:86,условия!$7:$7,"&lt;="&amp;TP$8,условия!$8:$8,"&gt;="&amp;TP$8))</f>
        <v>44943</v>
      </c>
      <c r="TQ118" s="13">
        <f>IF(TQ$8="",0,TQ92+SUMIFS(условия!86:86,условия!$7:$7,"&lt;="&amp;TQ$8,условия!$8:$8,"&gt;="&amp;TQ$8))</f>
        <v>44944</v>
      </c>
      <c r="TR118" s="13">
        <f>IF(TR$8="",0,TR92+SUMIFS(условия!86:86,условия!$7:$7,"&lt;="&amp;TR$8,условия!$8:$8,"&gt;="&amp;TR$8))</f>
        <v>44945</v>
      </c>
      <c r="TS118" s="13">
        <f>IF(TS$8="",0,TS92+SUMIFS(условия!86:86,условия!$7:$7,"&lt;="&amp;TS$8,условия!$8:$8,"&gt;="&amp;TS$8))</f>
        <v>44946</v>
      </c>
      <c r="TT118" s="13">
        <f>IF(TT$8="",0,TT92+SUMIFS(условия!86:86,условия!$7:$7,"&lt;="&amp;TT$8,условия!$8:$8,"&gt;="&amp;TT$8))</f>
        <v>44947</v>
      </c>
      <c r="TU118" s="13">
        <f>IF(TU$8="",0,TU92+SUMIFS(условия!86:86,условия!$7:$7,"&lt;="&amp;TU$8,условия!$8:$8,"&gt;="&amp;TU$8))</f>
        <v>44948</v>
      </c>
      <c r="TV118" s="13">
        <f>IF(TV$8="",0,TV92+SUMIFS(условия!86:86,условия!$7:$7,"&lt;="&amp;TV$8,условия!$8:$8,"&gt;="&amp;TV$8))</f>
        <v>44949</v>
      </c>
      <c r="TW118" s="13">
        <f>IF(TW$8="",0,TW92+SUMIFS(условия!86:86,условия!$7:$7,"&lt;="&amp;TW$8,условия!$8:$8,"&gt;="&amp;TW$8))</f>
        <v>44950</v>
      </c>
      <c r="TX118" s="13">
        <f>IF(TX$8="",0,TX92+SUMIFS(условия!86:86,условия!$7:$7,"&lt;="&amp;TX$8,условия!$8:$8,"&gt;="&amp;TX$8))</f>
        <v>44951</v>
      </c>
      <c r="TY118" s="13">
        <f>IF(TY$8="",0,TY92+SUMIFS(условия!86:86,условия!$7:$7,"&lt;="&amp;TY$8,условия!$8:$8,"&gt;="&amp;TY$8))</f>
        <v>44952</v>
      </c>
      <c r="TZ118" s="13">
        <f>IF(TZ$8="",0,TZ92+SUMIFS(условия!86:86,условия!$7:$7,"&lt;="&amp;TZ$8,условия!$8:$8,"&gt;="&amp;TZ$8))</f>
        <v>44953</v>
      </c>
      <c r="UA118" s="13">
        <f>IF(UA$8="",0,UA92+SUMIFS(условия!86:86,условия!$7:$7,"&lt;="&amp;UA$8,условия!$8:$8,"&gt;="&amp;UA$8))</f>
        <v>44954</v>
      </c>
      <c r="UB118" s="13">
        <f>IF(UB$8="",0,UB92+SUMIFS(условия!86:86,условия!$7:$7,"&lt;="&amp;UB$8,условия!$8:$8,"&gt;="&amp;UB$8))</f>
        <v>44955</v>
      </c>
      <c r="UC118" s="13">
        <f>IF(UC$8="",0,UC92+SUMIFS(условия!86:86,условия!$7:$7,"&lt;="&amp;UC$8,условия!$8:$8,"&gt;="&amp;UC$8))</f>
        <v>44956</v>
      </c>
      <c r="UD118" s="13">
        <f>IF(UD$8="",0,UD92+SUMIFS(условия!86:86,условия!$7:$7,"&lt;="&amp;UD$8,условия!$8:$8,"&gt;="&amp;UD$8))</f>
        <v>44957</v>
      </c>
      <c r="UE118" s="13">
        <f>IF(UE$8="",0,UE92+SUMIFS(условия!86:86,условия!$7:$7,"&lt;="&amp;UE$8,условия!$8:$8,"&gt;="&amp;UE$8))</f>
        <v>44958</v>
      </c>
      <c r="UF118" s="13">
        <f>IF(UF$8="",0,UF92+SUMIFS(условия!86:86,условия!$7:$7,"&lt;="&amp;UF$8,условия!$8:$8,"&gt;="&amp;UF$8))</f>
        <v>44959</v>
      </c>
      <c r="UG118" s="13">
        <f>IF(UG$8="",0,UG92+SUMIFS(условия!86:86,условия!$7:$7,"&lt;="&amp;UG$8,условия!$8:$8,"&gt;="&amp;UG$8))</f>
        <v>44960</v>
      </c>
      <c r="UH118" s="13">
        <f>IF(UH$8="",0,UH92+SUMIFS(условия!86:86,условия!$7:$7,"&lt;="&amp;UH$8,условия!$8:$8,"&gt;="&amp;UH$8))</f>
        <v>44961</v>
      </c>
      <c r="UI118" s="13">
        <f>IF(UI$8="",0,UI92+SUMIFS(условия!86:86,условия!$7:$7,"&lt;="&amp;UI$8,условия!$8:$8,"&gt;="&amp;UI$8))</f>
        <v>44962</v>
      </c>
      <c r="UJ118" s="13">
        <f>IF(UJ$8="",0,UJ92+SUMIFS(условия!86:86,условия!$7:$7,"&lt;="&amp;UJ$8,условия!$8:$8,"&gt;="&amp;UJ$8))</f>
        <v>44963</v>
      </c>
      <c r="UK118" s="13">
        <f>IF(UK$8="",0,UK92+SUMIFS(условия!86:86,условия!$7:$7,"&lt;="&amp;UK$8,условия!$8:$8,"&gt;="&amp;UK$8))</f>
        <v>44964</v>
      </c>
      <c r="UL118" s="13">
        <f>IF(UL$8="",0,UL92+SUMIFS(условия!86:86,условия!$7:$7,"&lt;="&amp;UL$8,условия!$8:$8,"&gt;="&amp;UL$8))</f>
        <v>44965</v>
      </c>
      <c r="UM118" s="13">
        <f>IF(UM$8="",0,UM92+SUMIFS(условия!86:86,условия!$7:$7,"&lt;="&amp;UM$8,условия!$8:$8,"&gt;="&amp;UM$8))</f>
        <v>44966</v>
      </c>
      <c r="UN118" s="13">
        <f>IF(UN$8="",0,UN92+SUMIFS(условия!86:86,условия!$7:$7,"&lt;="&amp;UN$8,условия!$8:$8,"&gt;="&amp;UN$8))</f>
        <v>44967</v>
      </c>
      <c r="UO118" s="13">
        <f>IF(UO$8="",0,UO92+SUMIFS(условия!86:86,условия!$7:$7,"&lt;="&amp;UO$8,условия!$8:$8,"&gt;="&amp;UO$8))</f>
        <v>44968</v>
      </c>
      <c r="UP118" s="13">
        <f>IF(UP$8="",0,UP92+SUMIFS(условия!86:86,условия!$7:$7,"&lt;="&amp;UP$8,условия!$8:$8,"&gt;="&amp;UP$8))</f>
        <v>44969</v>
      </c>
      <c r="UQ118" s="13">
        <f>IF(UQ$8="",0,UQ92+SUMIFS(условия!86:86,условия!$7:$7,"&lt;="&amp;UQ$8,условия!$8:$8,"&gt;="&amp;UQ$8))</f>
        <v>44970</v>
      </c>
      <c r="UR118" s="13">
        <f>IF(UR$8="",0,UR92+SUMIFS(условия!86:86,условия!$7:$7,"&lt;="&amp;UR$8,условия!$8:$8,"&gt;="&amp;UR$8))</f>
        <v>44971</v>
      </c>
      <c r="US118" s="13">
        <f>IF(US$8="",0,US92+SUMIFS(условия!86:86,условия!$7:$7,"&lt;="&amp;US$8,условия!$8:$8,"&gt;="&amp;US$8))</f>
        <v>44972</v>
      </c>
      <c r="UT118" s="13">
        <f>IF(UT$8="",0,UT92+SUMIFS(условия!86:86,условия!$7:$7,"&lt;="&amp;UT$8,условия!$8:$8,"&gt;="&amp;UT$8))</f>
        <v>44973</v>
      </c>
      <c r="UU118" s="13">
        <f>IF(UU$8="",0,UU92+SUMIFS(условия!86:86,условия!$7:$7,"&lt;="&amp;UU$8,условия!$8:$8,"&gt;="&amp;UU$8))</f>
        <v>44974</v>
      </c>
      <c r="UV118" s="13">
        <f>IF(UV$8="",0,UV92+SUMIFS(условия!86:86,условия!$7:$7,"&lt;="&amp;UV$8,условия!$8:$8,"&gt;="&amp;UV$8))</f>
        <v>44975</v>
      </c>
      <c r="UW118" s="13">
        <f>IF(UW$8="",0,UW92+SUMIFS(условия!86:86,условия!$7:$7,"&lt;="&amp;UW$8,условия!$8:$8,"&gt;="&amp;UW$8))</f>
        <v>44976</v>
      </c>
      <c r="UX118" s="13">
        <f>IF(UX$8="",0,UX92+SUMIFS(условия!86:86,условия!$7:$7,"&lt;="&amp;UX$8,условия!$8:$8,"&gt;="&amp;UX$8))</f>
        <v>44977</v>
      </c>
      <c r="UY118" s="13">
        <f>IF(UY$8="",0,UY92+SUMIFS(условия!86:86,условия!$7:$7,"&lt;="&amp;UY$8,условия!$8:$8,"&gt;="&amp;UY$8))</f>
        <v>44978</v>
      </c>
      <c r="UZ118" s="13">
        <f>IF(UZ$8="",0,UZ92+SUMIFS(условия!86:86,условия!$7:$7,"&lt;="&amp;UZ$8,условия!$8:$8,"&gt;="&amp;UZ$8))</f>
        <v>44979</v>
      </c>
      <c r="VA118" s="13">
        <f>IF(VA$8="",0,VA92+SUMIFS(условия!86:86,условия!$7:$7,"&lt;="&amp;VA$8,условия!$8:$8,"&gt;="&amp;VA$8))</f>
        <v>44980</v>
      </c>
      <c r="VB118" s="13">
        <f>IF(VB$8="",0,VB92+SUMIFS(условия!86:86,условия!$7:$7,"&lt;="&amp;VB$8,условия!$8:$8,"&gt;="&amp;VB$8))</f>
        <v>44981</v>
      </c>
      <c r="VC118" s="13">
        <f>IF(VC$8="",0,VC92+SUMIFS(условия!86:86,условия!$7:$7,"&lt;="&amp;VC$8,условия!$8:$8,"&gt;="&amp;VC$8))</f>
        <v>44982</v>
      </c>
      <c r="VD118" s="13">
        <f>IF(VD$8="",0,VD92+SUMIFS(условия!86:86,условия!$7:$7,"&lt;="&amp;VD$8,условия!$8:$8,"&gt;="&amp;VD$8))</f>
        <v>44983</v>
      </c>
      <c r="VE118" s="13">
        <f>IF(VE$8="",0,VE92+SUMIFS(условия!86:86,условия!$7:$7,"&lt;="&amp;VE$8,условия!$8:$8,"&gt;="&amp;VE$8))</f>
        <v>44984</v>
      </c>
      <c r="VF118" s="13">
        <f>IF(VF$8="",0,VF92+SUMIFS(условия!86:86,условия!$7:$7,"&lt;="&amp;VF$8,условия!$8:$8,"&gt;="&amp;VF$8))</f>
        <v>44985</v>
      </c>
      <c r="VG118" s="13">
        <f>IF(VG$8="",0,VG92+SUMIFS(условия!86:86,условия!$7:$7,"&lt;="&amp;VG$8,условия!$8:$8,"&gt;="&amp;VG$8))</f>
        <v>44986</v>
      </c>
      <c r="VH118" s="13">
        <f>IF(VH$8="",0,VH92+SUMIFS(условия!86:86,условия!$7:$7,"&lt;="&amp;VH$8,условия!$8:$8,"&gt;="&amp;VH$8))</f>
        <v>44987</v>
      </c>
      <c r="VI118" s="13">
        <f>IF(VI$8="",0,VI92+SUMIFS(условия!86:86,условия!$7:$7,"&lt;="&amp;VI$8,условия!$8:$8,"&gt;="&amp;VI$8))</f>
        <v>44988</v>
      </c>
      <c r="VJ118" s="13">
        <f>IF(VJ$8="",0,VJ92+SUMIFS(условия!86:86,условия!$7:$7,"&lt;="&amp;VJ$8,условия!$8:$8,"&gt;="&amp;VJ$8))</f>
        <v>44989</v>
      </c>
      <c r="VK118" s="13">
        <f>IF(VK$8="",0,VK92+SUMIFS(условия!86:86,условия!$7:$7,"&lt;="&amp;VK$8,условия!$8:$8,"&gt;="&amp;VK$8))</f>
        <v>44990</v>
      </c>
      <c r="VL118" s="13">
        <f>IF(VL$8="",0,VL92+SUMIFS(условия!86:86,условия!$7:$7,"&lt;="&amp;VL$8,условия!$8:$8,"&gt;="&amp;VL$8))</f>
        <v>44991</v>
      </c>
      <c r="VM118" s="13">
        <f>IF(VM$8="",0,VM92+SUMIFS(условия!86:86,условия!$7:$7,"&lt;="&amp;VM$8,условия!$8:$8,"&gt;="&amp;VM$8))</f>
        <v>44992</v>
      </c>
      <c r="VN118" s="13">
        <f>IF(VN$8="",0,VN92+SUMIFS(условия!86:86,условия!$7:$7,"&lt;="&amp;VN$8,условия!$8:$8,"&gt;="&amp;VN$8))</f>
        <v>44993</v>
      </c>
      <c r="VO118" s="13">
        <f>IF(VO$8="",0,VO92+SUMIFS(условия!86:86,условия!$7:$7,"&lt;="&amp;VO$8,условия!$8:$8,"&gt;="&amp;VO$8))</f>
        <v>44994</v>
      </c>
      <c r="VP118" s="13">
        <f>IF(VP$8="",0,VP92+SUMIFS(условия!86:86,условия!$7:$7,"&lt;="&amp;VP$8,условия!$8:$8,"&gt;="&amp;VP$8))</f>
        <v>44995</v>
      </c>
      <c r="VQ118" s="13">
        <f>IF(VQ$8="",0,VQ92+SUMIFS(условия!86:86,условия!$7:$7,"&lt;="&amp;VQ$8,условия!$8:$8,"&gt;="&amp;VQ$8))</f>
        <v>44996</v>
      </c>
      <c r="VR118" s="13">
        <f>IF(VR$8="",0,VR92+SUMIFS(условия!86:86,условия!$7:$7,"&lt;="&amp;VR$8,условия!$8:$8,"&gt;="&amp;VR$8))</f>
        <v>44997</v>
      </c>
      <c r="VS118" s="13">
        <f>IF(VS$8="",0,VS92+SUMIFS(условия!86:86,условия!$7:$7,"&lt;="&amp;VS$8,условия!$8:$8,"&gt;="&amp;VS$8))</f>
        <v>44998</v>
      </c>
      <c r="VT118" s="13">
        <f>IF(VT$8="",0,VT92+SUMIFS(условия!86:86,условия!$7:$7,"&lt;="&amp;VT$8,условия!$8:$8,"&gt;="&amp;VT$8))</f>
        <v>44999</v>
      </c>
      <c r="VU118" s="13">
        <f>IF(VU$8="",0,VU92+SUMIFS(условия!86:86,условия!$7:$7,"&lt;="&amp;VU$8,условия!$8:$8,"&gt;="&amp;VU$8))</f>
        <v>45000</v>
      </c>
      <c r="VV118" s="13">
        <f>IF(VV$8="",0,VV92+SUMIFS(условия!86:86,условия!$7:$7,"&lt;="&amp;VV$8,условия!$8:$8,"&gt;="&amp;VV$8))</f>
        <v>45001</v>
      </c>
      <c r="VW118" s="13">
        <f>IF(VW$8="",0,VW92+SUMIFS(условия!86:86,условия!$7:$7,"&lt;="&amp;VW$8,условия!$8:$8,"&gt;="&amp;VW$8))</f>
        <v>45002</v>
      </c>
      <c r="VX118" s="13">
        <f>IF(VX$8="",0,VX92+SUMIFS(условия!86:86,условия!$7:$7,"&lt;="&amp;VX$8,условия!$8:$8,"&gt;="&amp;VX$8))</f>
        <v>45003</v>
      </c>
      <c r="VY118" s="13">
        <f>IF(VY$8="",0,VY92+SUMIFS(условия!86:86,условия!$7:$7,"&lt;="&amp;VY$8,условия!$8:$8,"&gt;="&amp;VY$8))</f>
        <v>45004</v>
      </c>
      <c r="VZ118" s="13">
        <f>IF(VZ$8="",0,VZ92+SUMIFS(условия!86:86,условия!$7:$7,"&lt;="&amp;VZ$8,условия!$8:$8,"&gt;="&amp;VZ$8))</f>
        <v>45005</v>
      </c>
      <c r="WA118" s="13">
        <f>IF(WA$8="",0,WA92+SUMIFS(условия!86:86,условия!$7:$7,"&lt;="&amp;WA$8,условия!$8:$8,"&gt;="&amp;WA$8))</f>
        <v>45006</v>
      </c>
      <c r="WB118" s="13">
        <f>IF(WB$8="",0,WB92+SUMIFS(условия!86:86,условия!$7:$7,"&lt;="&amp;WB$8,условия!$8:$8,"&gt;="&amp;WB$8))</f>
        <v>45007</v>
      </c>
      <c r="WC118" s="13">
        <f>IF(WC$8="",0,WC92+SUMIFS(условия!86:86,условия!$7:$7,"&lt;="&amp;WC$8,условия!$8:$8,"&gt;="&amp;WC$8))</f>
        <v>45008</v>
      </c>
      <c r="WD118" s="13">
        <f>IF(WD$8="",0,WD92+SUMIFS(условия!86:86,условия!$7:$7,"&lt;="&amp;WD$8,условия!$8:$8,"&gt;="&amp;WD$8))</f>
        <v>45009</v>
      </c>
      <c r="WE118" s="13">
        <f>IF(WE$8="",0,WE92+SUMIFS(условия!86:86,условия!$7:$7,"&lt;="&amp;WE$8,условия!$8:$8,"&gt;="&amp;WE$8))</f>
        <v>45010</v>
      </c>
      <c r="WF118" s="13">
        <f>IF(WF$8="",0,WF92+SUMIFS(условия!86:86,условия!$7:$7,"&lt;="&amp;WF$8,условия!$8:$8,"&gt;="&amp;WF$8))</f>
        <v>45011</v>
      </c>
      <c r="WG118" s="13">
        <f>IF(WG$8="",0,WG92+SUMIFS(условия!86:86,условия!$7:$7,"&lt;="&amp;WG$8,условия!$8:$8,"&gt;="&amp;WG$8))</f>
        <v>45012</v>
      </c>
      <c r="WH118" s="13">
        <f>IF(WH$8="",0,WH92+SUMIFS(условия!86:86,условия!$7:$7,"&lt;="&amp;WH$8,условия!$8:$8,"&gt;="&amp;WH$8))</f>
        <v>45013</v>
      </c>
      <c r="WI118" s="13">
        <f>IF(WI$8="",0,WI92+SUMIFS(условия!86:86,условия!$7:$7,"&lt;="&amp;WI$8,условия!$8:$8,"&gt;="&amp;WI$8))</f>
        <v>45014</v>
      </c>
      <c r="WJ118" s="13">
        <f>IF(WJ$8="",0,WJ92+SUMIFS(условия!86:86,условия!$7:$7,"&lt;="&amp;WJ$8,условия!$8:$8,"&gt;="&amp;WJ$8))</f>
        <v>45015</v>
      </c>
      <c r="WK118" s="13">
        <f>IF(WK$8="",0,WK92+SUMIFS(условия!86:86,условия!$7:$7,"&lt;="&amp;WK$8,условия!$8:$8,"&gt;="&amp;WK$8))</f>
        <v>45016</v>
      </c>
      <c r="WL118" s="13">
        <f>IF(WL$8="",0,WL92+SUMIFS(условия!86:86,условия!$7:$7,"&lt;="&amp;WL$8,условия!$8:$8,"&gt;="&amp;WL$8))</f>
        <v>45017</v>
      </c>
      <c r="WM118" s="13">
        <f>IF(WM$8="",0,WM92+SUMIFS(условия!86:86,условия!$7:$7,"&lt;="&amp;WM$8,условия!$8:$8,"&gt;="&amp;WM$8))</f>
        <v>45018</v>
      </c>
      <c r="WN118" s="13">
        <f>IF(WN$8="",0,WN92+SUMIFS(условия!86:86,условия!$7:$7,"&lt;="&amp;WN$8,условия!$8:$8,"&gt;="&amp;WN$8))</f>
        <v>45019</v>
      </c>
      <c r="WO118" s="13">
        <f>IF(WO$8="",0,WO92+SUMIFS(условия!86:86,условия!$7:$7,"&lt;="&amp;WO$8,условия!$8:$8,"&gt;="&amp;WO$8))</f>
        <v>45020</v>
      </c>
      <c r="WP118" s="13">
        <f>IF(WP$8="",0,WP92+SUMIFS(условия!86:86,условия!$7:$7,"&lt;="&amp;WP$8,условия!$8:$8,"&gt;="&amp;WP$8))</f>
        <v>45021</v>
      </c>
      <c r="WQ118" s="13">
        <f>IF(WQ$8="",0,WQ92+SUMIFS(условия!86:86,условия!$7:$7,"&lt;="&amp;WQ$8,условия!$8:$8,"&gt;="&amp;WQ$8))</f>
        <v>45022</v>
      </c>
      <c r="WR118" s="13">
        <f>IF(WR$8="",0,WR92+SUMIFS(условия!86:86,условия!$7:$7,"&lt;="&amp;WR$8,условия!$8:$8,"&gt;="&amp;WR$8))</f>
        <v>45023</v>
      </c>
      <c r="WS118" s="13">
        <f>IF(WS$8="",0,WS92+SUMIFS(условия!86:86,условия!$7:$7,"&lt;="&amp;WS$8,условия!$8:$8,"&gt;="&amp;WS$8))</f>
        <v>45024</v>
      </c>
      <c r="WT118" s="13">
        <f>IF(WT$8="",0,WT92+SUMIFS(условия!86:86,условия!$7:$7,"&lt;="&amp;WT$8,условия!$8:$8,"&gt;="&amp;WT$8))</f>
        <v>45025</v>
      </c>
      <c r="WU118" s="13">
        <f>IF(WU$8="",0,WU92+SUMIFS(условия!86:86,условия!$7:$7,"&lt;="&amp;WU$8,условия!$8:$8,"&gt;="&amp;WU$8))</f>
        <v>45026</v>
      </c>
      <c r="WV118" s="13">
        <f>IF(WV$8="",0,WV92+SUMIFS(условия!86:86,условия!$7:$7,"&lt;="&amp;WV$8,условия!$8:$8,"&gt;="&amp;WV$8))</f>
        <v>45027</v>
      </c>
      <c r="WW118" s="13">
        <f>IF(WW$8="",0,WW92+SUMIFS(условия!86:86,условия!$7:$7,"&lt;="&amp;WW$8,условия!$8:$8,"&gt;="&amp;WW$8))</f>
        <v>45028</v>
      </c>
      <c r="WX118" s="13">
        <f>IF(WX$8="",0,WX92+SUMIFS(условия!86:86,условия!$7:$7,"&lt;="&amp;WX$8,условия!$8:$8,"&gt;="&amp;WX$8))</f>
        <v>45029</v>
      </c>
      <c r="WY118" s="13">
        <f>IF(WY$8="",0,WY92+SUMIFS(условия!86:86,условия!$7:$7,"&lt;="&amp;WY$8,условия!$8:$8,"&gt;="&amp;WY$8))</f>
        <v>45030</v>
      </c>
      <c r="WZ118" s="13">
        <f>IF(WZ$8="",0,WZ92+SUMIFS(условия!86:86,условия!$7:$7,"&lt;="&amp;WZ$8,условия!$8:$8,"&gt;="&amp;WZ$8))</f>
        <v>45031</v>
      </c>
      <c r="XA118" s="13">
        <f>IF(XA$8="",0,XA92+SUMIFS(условия!86:86,условия!$7:$7,"&lt;="&amp;XA$8,условия!$8:$8,"&gt;="&amp;XA$8))</f>
        <v>45032</v>
      </c>
      <c r="XB118" s="13">
        <f>IF(XB$8="",0,XB92+SUMIFS(условия!86:86,условия!$7:$7,"&lt;="&amp;XB$8,условия!$8:$8,"&gt;="&amp;XB$8))</f>
        <v>45033</v>
      </c>
      <c r="XC118" s="13">
        <f>IF(XC$8="",0,XC92+SUMIFS(условия!86:86,условия!$7:$7,"&lt;="&amp;XC$8,условия!$8:$8,"&gt;="&amp;XC$8))</f>
        <v>45034</v>
      </c>
      <c r="XD118" s="13">
        <f>IF(XD$8="",0,XD92+SUMIFS(условия!86:86,условия!$7:$7,"&lt;="&amp;XD$8,условия!$8:$8,"&gt;="&amp;XD$8))</f>
        <v>45035</v>
      </c>
      <c r="XE118" s="13">
        <f>IF(XE$8="",0,XE92+SUMIFS(условия!86:86,условия!$7:$7,"&lt;="&amp;XE$8,условия!$8:$8,"&gt;="&amp;XE$8))</f>
        <v>45036</v>
      </c>
      <c r="XF118" s="13">
        <f>IF(XF$8="",0,XF92+SUMIFS(условия!86:86,условия!$7:$7,"&lt;="&amp;XF$8,условия!$8:$8,"&gt;="&amp;XF$8))</f>
        <v>45037</v>
      </c>
      <c r="XG118" s="13">
        <f>IF(XG$8="",0,XG92+SUMIFS(условия!86:86,условия!$7:$7,"&lt;="&amp;XG$8,условия!$8:$8,"&gt;="&amp;XG$8))</f>
        <v>45038</v>
      </c>
      <c r="XH118" s="13">
        <f>IF(XH$8="",0,XH92+SUMIFS(условия!86:86,условия!$7:$7,"&lt;="&amp;XH$8,условия!$8:$8,"&gt;="&amp;XH$8))</f>
        <v>45039</v>
      </c>
      <c r="XI118" s="13">
        <f>IF(XI$8="",0,XI92+SUMIFS(условия!86:86,условия!$7:$7,"&lt;="&amp;XI$8,условия!$8:$8,"&gt;="&amp;XI$8))</f>
        <v>45040</v>
      </c>
      <c r="XJ118" s="13">
        <f>IF(XJ$8="",0,XJ92+SUMIFS(условия!86:86,условия!$7:$7,"&lt;="&amp;XJ$8,условия!$8:$8,"&gt;="&amp;XJ$8))</f>
        <v>45041</v>
      </c>
      <c r="XK118" s="13">
        <f>IF(XK$8="",0,XK92+SUMIFS(условия!86:86,условия!$7:$7,"&lt;="&amp;XK$8,условия!$8:$8,"&gt;="&amp;XK$8))</f>
        <v>45042</v>
      </c>
      <c r="XL118" s="13">
        <f>IF(XL$8="",0,XL92+SUMIFS(условия!86:86,условия!$7:$7,"&lt;="&amp;XL$8,условия!$8:$8,"&gt;="&amp;XL$8))</f>
        <v>45043</v>
      </c>
      <c r="XM118" s="13">
        <f>IF(XM$8="",0,XM92+SUMIFS(условия!86:86,условия!$7:$7,"&lt;="&amp;XM$8,условия!$8:$8,"&gt;="&amp;XM$8))</f>
        <v>45044</v>
      </c>
      <c r="XN118" s="13">
        <f>IF(XN$8="",0,XN92+SUMIFS(условия!86:86,условия!$7:$7,"&lt;="&amp;XN$8,условия!$8:$8,"&gt;="&amp;XN$8))</f>
        <v>45045</v>
      </c>
      <c r="XO118" s="13">
        <f>IF(XO$8="",0,XO92+SUMIFS(условия!86:86,условия!$7:$7,"&lt;="&amp;XO$8,условия!$8:$8,"&gt;="&amp;XO$8))</f>
        <v>45046</v>
      </c>
      <c r="XP118" s="13">
        <f>IF(XP$8="",0,XP92+SUMIFS(условия!86:86,условия!$7:$7,"&lt;="&amp;XP$8,условия!$8:$8,"&gt;="&amp;XP$8))</f>
        <v>45047</v>
      </c>
      <c r="XQ118" s="13">
        <f>IF(XQ$8="",0,XQ92+SUMIFS(условия!86:86,условия!$7:$7,"&lt;="&amp;XQ$8,условия!$8:$8,"&gt;="&amp;XQ$8))</f>
        <v>45048</v>
      </c>
      <c r="XR118" s="13">
        <f>IF(XR$8="",0,XR92+SUMIFS(условия!86:86,условия!$7:$7,"&lt;="&amp;XR$8,условия!$8:$8,"&gt;="&amp;XR$8))</f>
        <v>45049</v>
      </c>
      <c r="XS118" s="13">
        <f>IF(XS$8="",0,XS92+SUMIFS(условия!86:86,условия!$7:$7,"&lt;="&amp;XS$8,условия!$8:$8,"&gt;="&amp;XS$8))</f>
        <v>45050</v>
      </c>
      <c r="XT118" s="13">
        <f>IF(XT$8="",0,XT92+SUMIFS(условия!86:86,условия!$7:$7,"&lt;="&amp;XT$8,условия!$8:$8,"&gt;="&amp;XT$8))</f>
        <v>45051</v>
      </c>
      <c r="XU118" s="13">
        <f>IF(XU$8="",0,XU92+SUMIFS(условия!86:86,условия!$7:$7,"&lt;="&amp;XU$8,условия!$8:$8,"&gt;="&amp;XU$8))</f>
        <v>45052</v>
      </c>
      <c r="XV118" s="13">
        <f>IF(XV$8="",0,XV92+SUMIFS(условия!86:86,условия!$7:$7,"&lt;="&amp;XV$8,условия!$8:$8,"&gt;="&amp;XV$8))</f>
        <v>45053</v>
      </c>
      <c r="XW118" s="13">
        <f>IF(XW$8="",0,XW92+SUMIFS(условия!86:86,условия!$7:$7,"&lt;="&amp;XW$8,условия!$8:$8,"&gt;="&amp;XW$8))</f>
        <v>45054</v>
      </c>
      <c r="XX118" s="13">
        <f>IF(XX$8="",0,XX92+SUMIFS(условия!86:86,условия!$7:$7,"&lt;="&amp;XX$8,условия!$8:$8,"&gt;="&amp;XX$8))</f>
        <v>45055</v>
      </c>
      <c r="XY118" s="13">
        <f>IF(XY$8="",0,XY92+SUMIFS(условия!86:86,условия!$7:$7,"&lt;="&amp;XY$8,условия!$8:$8,"&gt;="&amp;XY$8))</f>
        <v>45056</v>
      </c>
      <c r="XZ118" s="13">
        <f>IF(XZ$8="",0,XZ92+SUMIFS(условия!86:86,условия!$7:$7,"&lt;="&amp;XZ$8,условия!$8:$8,"&gt;="&amp;XZ$8))</f>
        <v>45057</v>
      </c>
      <c r="YA118" s="13">
        <f>IF(YA$8="",0,YA92+SUMIFS(условия!86:86,условия!$7:$7,"&lt;="&amp;YA$8,условия!$8:$8,"&gt;="&amp;YA$8))</f>
        <v>45058</v>
      </c>
      <c r="YB118" s="13">
        <f>IF(YB$8="",0,YB92+SUMIFS(условия!86:86,условия!$7:$7,"&lt;="&amp;YB$8,условия!$8:$8,"&gt;="&amp;YB$8))</f>
        <v>45059</v>
      </c>
      <c r="YC118" s="13">
        <f>IF(YC$8="",0,YC92+SUMIFS(условия!86:86,условия!$7:$7,"&lt;="&amp;YC$8,условия!$8:$8,"&gt;="&amp;YC$8))</f>
        <v>45060</v>
      </c>
      <c r="YD118" s="13">
        <f>IF(YD$8="",0,YD92+SUMIFS(условия!86:86,условия!$7:$7,"&lt;="&amp;YD$8,условия!$8:$8,"&gt;="&amp;YD$8))</f>
        <v>45061</v>
      </c>
      <c r="YE118" s="13">
        <f>IF(YE$8="",0,YE92+SUMIFS(условия!86:86,условия!$7:$7,"&lt;="&amp;YE$8,условия!$8:$8,"&gt;="&amp;YE$8))</f>
        <v>45062</v>
      </c>
      <c r="YF118" s="13">
        <f>IF(YF$8="",0,YF92+SUMIFS(условия!86:86,условия!$7:$7,"&lt;="&amp;YF$8,условия!$8:$8,"&gt;="&amp;YF$8))</f>
        <v>45063</v>
      </c>
      <c r="YG118" s="13">
        <f>IF(YG$8="",0,YG92+SUMIFS(условия!86:86,условия!$7:$7,"&lt;="&amp;YG$8,условия!$8:$8,"&gt;="&amp;YG$8))</f>
        <v>45064</v>
      </c>
      <c r="YH118" s="13">
        <f>IF(YH$8="",0,YH92+SUMIFS(условия!86:86,условия!$7:$7,"&lt;="&amp;YH$8,условия!$8:$8,"&gt;="&amp;YH$8))</f>
        <v>45065</v>
      </c>
      <c r="YI118" s="13">
        <f>IF(YI$8="",0,YI92+SUMIFS(условия!86:86,условия!$7:$7,"&lt;="&amp;YI$8,условия!$8:$8,"&gt;="&amp;YI$8))</f>
        <v>45066</v>
      </c>
      <c r="YJ118" s="13">
        <f>IF(YJ$8="",0,YJ92+SUMIFS(условия!86:86,условия!$7:$7,"&lt;="&amp;YJ$8,условия!$8:$8,"&gt;="&amp;YJ$8))</f>
        <v>45067</v>
      </c>
      <c r="YK118" s="13">
        <f>IF(YK$8="",0,YK92+SUMIFS(условия!86:86,условия!$7:$7,"&lt;="&amp;YK$8,условия!$8:$8,"&gt;="&amp;YK$8))</f>
        <v>45068</v>
      </c>
      <c r="YL118" s="13">
        <f>IF(YL$8="",0,YL92+SUMIFS(условия!86:86,условия!$7:$7,"&lt;="&amp;YL$8,условия!$8:$8,"&gt;="&amp;YL$8))</f>
        <v>45069</v>
      </c>
      <c r="YM118" s="13">
        <f>IF(YM$8="",0,YM92+SUMIFS(условия!86:86,условия!$7:$7,"&lt;="&amp;YM$8,условия!$8:$8,"&gt;="&amp;YM$8))</f>
        <v>45070</v>
      </c>
      <c r="YN118" s="13">
        <f>IF(YN$8="",0,YN92+SUMIFS(условия!86:86,условия!$7:$7,"&lt;="&amp;YN$8,условия!$8:$8,"&gt;="&amp;YN$8))</f>
        <v>45071</v>
      </c>
      <c r="YO118" s="13">
        <f>IF(YO$8="",0,YO92+SUMIFS(условия!86:86,условия!$7:$7,"&lt;="&amp;YO$8,условия!$8:$8,"&gt;="&amp;YO$8))</f>
        <v>45072</v>
      </c>
      <c r="YP118" s="13">
        <f>IF(YP$8="",0,YP92+SUMIFS(условия!86:86,условия!$7:$7,"&lt;="&amp;YP$8,условия!$8:$8,"&gt;="&amp;YP$8))</f>
        <v>45073</v>
      </c>
      <c r="YQ118" s="13">
        <f>IF(YQ$8="",0,YQ92+SUMIFS(условия!86:86,условия!$7:$7,"&lt;="&amp;YQ$8,условия!$8:$8,"&gt;="&amp;YQ$8))</f>
        <v>45074</v>
      </c>
      <c r="YR118" s="13">
        <f>IF(YR$8="",0,YR92+SUMIFS(условия!86:86,условия!$7:$7,"&lt;="&amp;YR$8,условия!$8:$8,"&gt;="&amp;YR$8))</f>
        <v>45075</v>
      </c>
      <c r="YS118" s="13">
        <f>IF(YS$8="",0,YS92+SUMIFS(условия!86:86,условия!$7:$7,"&lt;="&amp;YS$8,условия!$8:$8,"&gt;="&amp;YS$8))</f>
        <v>45076</v>
      </c>
      <c r="YT118" s="13">
        <f>IF(YT$8="",0,YT92+SUMIFS(условия!86:86,условия!$7:$7,"&lt;="&amp;YT$8,условия!$8:$8,"&gt;="&amp;YT$8))</f>
        <v>45077</v>
      </c>
      <c r="YU118" s="13">
        <f>IF(YU$8="",0,YU92+SUMIFS(условия!86:86,условия!$7:$7,"&lt;="&amp;YU$8,условия!$8:$8,"&gt;="&amp;YU$8))</f>
        <v>45078</v>
      </c>
      <c r="YV118" s="13">
        <f>IF(YV$8="",0,YV92+SUMIFS(условия!86:86,условия!$7:$7,"&lt;="&amp;YV$8,условия!$8:$8,"&gt;="&amp;YV$8))</f>
        <v>45079</v>
      </c>
      <c r="YW118" s="13">
        <f>IF(YW$8="",0,YW92+SUMIFS(условия!86:86,условия!$7:$7,"&lt;="&amp;YW$8,условия!$8:$8,"&gt;="&amp;YW$8))</f>
        <v>45080</v>
      </c>
      <c r="YX118" s="13">
        <f>IF(YX$8="",0,YX92+SUMIFS(условия!86:86,условия!$7:$7,"&lt;="&amp;YX$8,условия!$8:$8,"&gt;="&amp;YX$8))</f>
        <v>45081</v>
      </c>
      <c r="YY118" s="13">
        <f>IF(YY$8="",0,YY92+SUMIFS(условия!86:86,условия!$7:$7,"&lt;="&amp;YY$8,условия!$8:$8,"&gt;="&amp;YY$8))</f>
        <v>45082</v>
      </c>
      <c r="YZ118" s="13">
        <f>IF(YZ$8="",0,YZ92+SUMIFS(условия!86:86,условия!$7:$7,"&lt;="&amp;YZ$8,условия!$8:$8,"&gt;="&amp;YZ$8))</f>
        <v>45083</v>
      </c>
      <c r="ZA118" s="13">
        <f>IF(ZA$8="",0,ZA92+SUMIFS(условия!86:86,условия!$7:$7,"&lt;="&amp;ZA$8,условия!$8:$8,"&gt;="&amp;ZA$8))</f>
        <v>45084</v>
      </c>
      <c r="ZB118" s="13">
        <f>IF(ZB$8="",0,ZB92+SUMIFS(условия!86:86,условия!$7:$7,"&lt;="&amp;ZB$8,условия!$8:$8,"&gt;="&amp;ZB$8))</f>
        <v>45085</v>
      </c>
      <c r="ZC118" s="13">
        <f>IF(ZC$8="",0,ZC92+SUMIFS(условия!86:86,условия!$7:$7,"&lt;="&amp;ZC$8,условия!$8:$8,"&gt;="&amp;ZC$8))</f>
        <v>45086</v>
      </c>
      <c r="ZD118" s="13">
        <f>IF(ZD$8="",0,ZD92+SUMIFS(условия!86:86,условия!$7:$7,"&lt;="&amp;ZD$8,условия!$8:$8,"&gt;="&amp;ZD$8))</f>
        <v>45087</v>
      </c>
      <c r="ZE118" s="13">
        <f>IF(ZE$8="",0,ZE92+SUMIFS(условия!86:86,условия!$7:$7,"&lt;="&amp;ZE$8,условия!$8:$8,"&gt;="&amp;ZE$8))</f>
        <v>45088</v>
      </c>
      <c r="ZF118" s="13">
        <f>IF(ZF$8="",0,ZF92+SUMIFS(условия!86:86,условия!$7:$7,"&lt;="&amp;ZF$8,условия!$8:$8,"&gt;="&amp;ZF$8))</f>
        <v>45089</v>
      </c>
      <c r="ZG118" s="13">
        <f>IF(ZG$8="",0,ZG92+SUMIFS(условия!86:86,условия!$7:$7,"&lt;="&amp;ZG$8,условия!$8:$8,"&gt;="&amp;ZG$8))</f>
        <v>45090</v>
      </c>
      <c r="ZH118" s="13">
        <f>IF(ZH$8="",0,ZH92+SUMIFS(условия!86:86,условия!$7:$7,"&lt;="&amp;ZH$8,условия!$8:$8,"&gt;="&amp;ZH$8))</f>
        <v>45091</v>
      </c>
      <c r="ZI118" s="13">
        <f>IF(ZI$8="",0,ZI92+SUMIFS(условия!86:86,условия!$7:$7,"&lt;="&amp;ZI$8,условия!$8:$8,"&gt;="&amp;ZI$8))</f>
        <v>45092</v>
      </c>
      <c r="ZJ118" s="13">
        <f>IF(ZJ$8="",0,ZJ92+SUMIFS(условия!86:86,условия!$7:$7,"&lt;="&amp;ZJ$8,условия!$8:$8,"&gt;="&amp;ZJ$8))</f>
        <v>45093</v>
      </c>
      <c r="ZK118" s="13">
        <f>IF(ZK$8="",0,ZK92+SUMIFS(условия!86:86,условия!$7:$7,"&lt;="&amp;ZK$8,условия!$8:$8,"&gt;="&amp;ZK$8))</f>
        <v>45094</v>
      </c>
      <c r="ZL118" s="13">
        <f>IF(ZL$8="",0,ZL92+SUMIFS(условия!86:86,условия!$7:$7,"&lt;="&amp;ZL$8,условия!$8:$8,"&gt;="&amp;ZL$8))</f>
        <v>45095</v>
      </c>
      <c r="ZM118" s="13">
        <f>IF(ZM$8="",0,ZM92+SUMIFS(условия!86:86,условия!$7:$7,"&lt;="&amp;ZM$8,условия!$8:$8,"&gt;="&amp;ZM$8))</f>
        <v>45096</v>
      </c>
      <c r="ZN118" s="13">
        <f>IF(ZN$8="",0,ZN92+SUMIFS(условия!86:86,условия!$7:$7,"&lt;="&amp;ZN$8,условия!$8:$8,"&gt;="&amp;ZN$8))</f>
        <v>45097</v>
      </c>
      <c r="ZO118" s="13">
        <f>IF(ZO$8="",0,ZO92+SUMIFS(условия!86:86,условия!$7:$7,"&lt;="&amp;ZO$8,условия!$8:$8,"&gt;="&amp;ZO$8))</f>
        <v>45098</v>
      </c>
      <c r="ZP118" s="13">
        <f>IF(ZP$8="",0,ZP92+SUMIFS(условия!86:86,условия!$7:$7,"&lt;="&amp;ZP$8,условия!$8:$8,"&gt;="&amp;ZP$8))</f>
        <v>45099</v>
      </c>
      <c r="ZQ118" s="13">
        <f>IF(ZQ$8="",0,ZQ92+SUMIFS(условия!86:86,условия!$7:$7,"&lt;="&amp;ZQ$8,условия!$8:$8,"&gt;="&amp;ZQ$8))</f>
        <v>45100</v>
      </c>
      <c r="ZR118" s="13">
        <f>IF(ZR$8="",0,ZR92+SUMIFS(условия!86:86,условия!$7:$7,"&lt;="&amp;ZR$8,условия!$8:$8,"&gt;="&amp;ZR$8))</f>
        <v>45101</v>
      </c>
      <c r="ZS118" s="13">
        <f>IF(ZS$8="",0,ZS92+SUMIFS(условия!86:86,условия!$7:$7,"&lt;="&amp;ZS$8,условия!$8:$8,"&gt;="&amp;ZS$8))</f>
        <v>45102</v>
      </c>
      <c r="ZT118" s="13">
        <f>IF(ZT$8="",0,ZT92+SUMIFS(условия!86:86,условия!$7:$7,"&lt;="&amp;ZT$8,условия!$8:$8,"&gt;="&amp;ZT$8))</f>
        <v>45103</v>
      </c>
      <c r="ZU118" s="13">
        <f>IF(ZU$8="",0,ZU92+SUMIFS(условия!86:86,условия!$7:$7,"&lt;="&amp;ZU$8,условия!$8:$8,"&gt;="&amp;ZU$8))</f>
        <v>45104</v>
      </c>
      <c r="ZV118" s="13">
        <f>IF(ZV$8="",0,ZV92+SUMIFS(условия!86:86,условия!$7:$7,"&lt;="&amp;ZV$8,условия!$8:$8,"&gt;="&amp;ZV$8))</f>
        <v>45105</v>
      </c>
      <c r="ZW118" s="13">
        <f>IF(ZW$8="",0,ZW92+SUMIFS(условия!86:86,условия!$7:$7,"&lt;="&amp;ZW$8,условия!$8:$8,"&gt;="&amp;ZW$8))</f>
        <v>45106</v>
      </c>
      <c r="ZX118" s="13">
        <f>IF(ZX$8="",0,ZX92+SUMIFS(условия!86:86,условия!$7:$7,"&lt;="&amp;ZX$8,условия!$8:$8,"&gt;="&amp;ZX$8))</f>
        <v>45107</v>
      </c>
      <c r="ZY118" s="13">
        <f>IF(ZY$8="",0,ZY92+SUMIFS(условия!86:86,условия!$7:$7,"&lt;="&amp;ZY$8,условия!$8:$8,"&gt;="&amp;ZY$8))</f>
        <v>45108</v>
      </c>
      <c r="ZZ118" s="13">
        <f>IF(ZZ$8="",0,ZZ92+SUMIFS(условия!86:86,условия!$7:$7,"&lt;="&amp;ZZ$8,условия!$8:$8,"&gt;="&amp;ZZ$8))</f>
        <v>45109</v>
      </c>
      <c r="AAA118" s="13">
        <f>IF(AAA$8="",0,AAA92+SUMIFS(условия!86:86,условия!$7:$7,"&lt;="&amp;AAA$8,условия!$8:$8,"&gt;="&amp;AAA$8))</f>
        <v>45110</v>
      </c>
      <c r="AAB118" s="13">
        <f>IF(AAB$8="",0,AAB92+SUMIFS(условия!86:86,условия!$7:$7,"&lt;="&amp;AAB$8,условия!$8:$8,"&gt;="&amp;AAB$8))</f>
        <v>45111</v>
      </c>
      <c r="AAC118" s="13">
        <f>IF(AAC$8="",0,AAC92+SUMIFS(условия!86:86,условия!$7:$7,"&lt;="&amp;AAC$8,условия!$8:$8,"&gt;="&amp;AAC$8))</f>
        <v>45112</v>
      </c>
      <c r="AAD118" s="13">
        <f>IF(AAD$8="",0,AAD92+SUMIFS(условия!86:86,условия!$7:$7,"&lt;="&amp;AAD$8,условия!$8:$8,"&gt;="&amp;AAD$8))</f>
        <v>45113</v>
      </c>
      <c r="AAE118" s="13">
        <f>IF(AAE$8="",0,AAE92+SUMIFS(условия!86:86,условия!$7:$7,"&lt;="&amp;AAE$8,условия!$8:$8,"&gt;="&amp;AAE$8))</f>
        <v>45114</v>
      </c>
      <c r="AAF118" s="13">
        <f>IF(AAF$8="",0,AAF92+SUMIFS(условия!86:86,условия!$7:$7,"&lt;="&amp;AAF$8,условия!$8:$8,"&gt;="&amp;AAF$8))</f>
        <v>45115</v>
      </c>
      <c r="AAG118" s="13">
        <f>IF(AAG$8="",0,AAG92+SUMIFS(условия!86:86,условия!$7:$7,"&lt;="&amp;AAG$8,условия!$8:$8,"&gt;="&amp;AAG$8))</f>
        <v>45116</v>
      </c>
      <c r="AAH118" s="13">
        <f>IF(AAH$8="",0,AAH92+SUMIFS(условия!86:86,условия!$7:$7,"&lt;="&amp;AAH$8,условия!$8:$8,"&gt;="&amp;AAH$8))</f>
        <v>45117</v>
      </c>
      <c r="AAI118" s="13">
        <f>IF(AAI$8="",0,AAI92+SUMIFS(условия!86:86,условия!$7:$7,"&lt;="&amp;AAI$8,условия!$8:$8,"&gt;="&amp;AAI$8))</f>
        <v>45118</v>
      </c>
      <c r="AAJ118" s="13">
        <f>IF(AAJ$8="",0,AAJ92+SUMIFS(условия!86:86,условия!$7:$7,"&lt;="&amp;AAJ$8,условия!$8:$8,"&gt;="&amp;AAJ$8))</f>
        <v>45119</v>
      </c>
      <c r="AAK118" s="13">
        <f>IF(AAK$8="",0,AAK92+SUMIFS(условия!86:86,условия!$7:$7,"&lt;="&amp;AAK$8,условия!$8:$8,"&gt;="&amp;AAK$8))</f>
        <v>45120</v>
      </c>
      <c r="AAL118" s="13">
        <f>IF(AAL$8="",0,AAL92+SUMIFS(условия!86:86,условия!$7:$7,"&lt;="&amp;AAL$8,условия!$8:$8,"&gt;="&amp;AAL$8))</f>
        <v>45121</v>
      </c>
      <c r="AAM118" s="13">
        <f>IF(AAM$8="",0,AAM92+SUMIFS(условия!86:86,условия!$7:$7,"&lt;="&amp;AAM$8,условия!$8:$8,"&gt;="&amp;AAM$8))</f>
        <v>45122</v>
      </c>
      <c r="AAN118" s="13">
        <f>IF(AAN$8="",0,AAN92+SUMIFS(условия!86:86,условия!$7:$7,"&lt;="&amp;AAN$8,условия!$8:$8,"&gt;="&amp;AAN$8))</f>
        <v>45123</v>
      </c>
      <c r="AAO118" s="13">
        <f>IF(AAO$8="",0,AAO92+SUMIFS(условия!86:86,условия!$7:$7,"&lt;="&amp;AAO$8,условия!$8:$8,"&gt;="&amp;AAO$8))</f>
        <v>45124</v>
      </c>
      <c r="AAP118" s="13">
        <f>IF(AAP$8="",0,AAP92+SUMIFS(условия!86:86,условия!$7:$7,"&lt;="&amp;AAP$8,условия!$8:$8,"&gt;="&amp;AAP$8))</f>
        <v>45125</v>
      </c>
      <c r="AAQ118" s="13">
        <f>IF(AAQ$8="",0,AAQ92+SUMIFS(условия!86:86,условия!$7:$7,"&lt;="&amp;AAQ$8,условия!$8:$8,"&gt;="&amp;AAQ$8))</f>
        <v>45126</v>
      </c>
      <c r="AAR118" s="13">
        <f>IF(AAR$8="",0,AAR92+SUMIFS(условия!86:86,условия!$7:$7,"&lt;="&amp;AAR$8,условия!$8:$8,"&gt;="&amp;AAR$8))</f>
        <v>45127</v>
      </c>
      <c r="AAS118" s="13">
        <f>IF(AAS$8="",0,AAS92+SUMIFS(условия!86:86,условия!$7:$7,"&lt;="&amp;AAS$8,условия!$8:$8,"&gt;="&amp;AAS$8))</f>
        <v>45128</v>
      </c>
      <c r="AAT118" s="13">
        <f>IF(AAT$8="",0,AAT92+SUMIFS(условия!86:86,условия!$7:$7,"&lt;="&amp;AAT$8,условия!$8:$8,"&gt;="&amp;AAT$8))</f>
        <v>45129</v>
      </c>
      <c r="AAU118" s="13">
        <f>IF(AAU$8="",0,AAU92+SUMIFS(условия!86:86,условия!$7:$7,"&lt;="&amp;AAU$8,условия!$8:$8,"&gt;="&amp;AAU$8))</f>
        <v>45130</v>
      </c>
      <c r="AAV118" s="13">
        <f>IF(AAV$8="",0,AAV92+SUMIFS(условия!86:86,условия!$7:$7,"&lt;="&amp;AAV$8,условия!$8:$8,"&gt;="&amp;AAV$8))</f>
        <v>45131</v>
      </c>
      <c r="AAW118" s="13">
        <f>IF(AAW$8="",0,AAW92+SUMIFS(условия!86:86,условия!$7:$7,"&lt;="&amp;AAW$8,условия!$8:$8,"&gt;="&amp;AAW$8))</f>
        <v>45132</v>
      </c>
      <c r="AAX118" s="13">
        <f>IF(AAX$8="",0,AAX92+SUMIFS(условия!86:86,условия!$7:$7,"&lt;="&amp;AAX$8,условия!$8:$8,"&gt;="&amp;AAX$8))</f>
        <v>45133</v>
      </c>
      <c r="AAY118" s="13">
        <f>IF(AAY$8="",0,AAY92+SUMIFS(условия!86:86,условия!$7:$7,"&lt;="&amp;AAY$8,условия!$8:$8,"&gt;="&amp;AAY$8))</f>
        <v>45134</v>
      </c>
      <c r="AAZ118" s="13">
        <f>IF(AAZ$8="",0,AAZ92+SUMIFS(условия!86:86,условия!$7:$7,"&lt;="&amp;AAZ$8,условия!$8:$8,"&gt;="&amp;AAZ$8))</f>
        <v>45135</v>
      </c>
      <c r="ABA118" s="13">
        <f>IF(ABA$8="",0,ABA92+SUMIFS(условия!86:86,условия!$7:$7,"&lt;="&amp;ABA$8,условия!$8:$8,"&gt;="&amp;ABA$8))</f>
        <v>45136</v>
      </c>
      <c r="ABB118" s="13">
        <f>IF(ABB$8="",0,ABB92+SUMIFS(условия!86:86,условия!$7:$7,"&lt;="&amp;ABB$8,условия!$8:$8,"&gt;="&amp;ABB$8))</f>
        <v>45137</v>
      </c>
      <c r="ABC118" s="13">
        <f>IF(ABC$8="",0,ABC92+SUMIFS(условия!86:86,условия!$7:$7,"&lt;="&amp;ABC$8,условия!$8:$8,"&gt;="&amp;ABC$8))</f>
        <v>45138</v>
      </c>
      <c r="ABD118" s="13">
        <f>IF(ABD$8="",0,ABD92+SUMIFS(условия!86:86,условия!$7:$7,"&lt;="&amp;ABD$8,условия!$8:$8,"&gt;="&amp;ABD$8))</f>
        <v>45139</v>
      </c>
      <c r="ABE118" s="13">
        <f>IF(ABE$8="",0,ABE92+SUMIFS(условия!86:86,условия!$7:$7,"&lt;="&amp;ABE$8,условия!$8:$8,"&gt;="&amp;ABE$8))</f>
        <v>45140</v>
      </c>
      <c r="ABF118" s="13">
        <f>IF(ABF$8="",0,ABF92+SUMIFS(условия!86:86,условия!$7:$7,"&lt;="&amp;ABF$8,условия!$8:$8,"&gt;="&amp;ABF$8))</f>
        <v>45141</v>
      </c>
      <c r="ABG118" s="13">
        <f>IF(ABG$8="",0,ABG92+SUMIFS(условия!86:86,условия!$7:$7,"&lt;="&amp;ABG$8,условия!$8:$8,"&gt;="&amp;ABG$8))</f>
        <v>45142</v>
      </c>
      <c r="ABH118" s="13">
        <f>IF(ABH$8="",0,ABH92+SUMIFS(условия!86:86,условия!$7:$7,"&lt;="&amp;ABH$8,условия!$8:$8,"&gt;="&amp;ABH$8))</f>
        <v>45143</v>
      </c>
      <c r="ABI118" s="13">
        <f>IF(ABI$8="",0,ABI92+SUMIFS(условия!86:86,условия!$7:$7,"&lt;="&amp;ABI$8,условия!$8:$8,"&gt;="&amp;ABI$8))</f>
        <v>45144</v>
      </c>
      <c r="ABJ118" s="13">
        <f>IF(ABJ$8="",0,ABJ92+SUMIFS(условия!86:86,условия!$7:$7,"&lt;="&amp;ABJ$8,условия!$8:$8,"&gt;="&amp;ABJ$8))</f>
        <v>45145</v>
      </c>
      <c r="ABK118" s="13">
        <f>IF(ABK$8="",0,ABK92+SUMIFS(условия!86:86,условия!$7:$7,"&lt;="&amp;ABK$8,условия!$8:$8,"&gt;="&amp;ABK$8))</f>
        <v>45146</v>
      </c>
      <c r="ABL118" s="13">
        <f>IF(ABL$8="",0,ABL92+SUMIFS(условия!86:86,условия!$7:$7,"&lt;="&amp;ABL$8,условия!$8:$8,"&gt;="&amp;ABL$8))</f>
        <v>45147</v>
      </c>
      <c r="ABM118" s="13">
        <f>IF(ABM$8="",0,ABM92+SUMIFS(условия!86:86,условия!$7:$7,"&lt;="&amp;ABM$8,условия!$8:$8,"&gt;="&amp;ABM$8))</f>
        <v>45148</v>
      </c>
      <c r="ABN118" s="13">
        <f>IF(ABN$8="",0,ABN92+SUMIFS(условия!86:86,условия!$7:$7,"&lt;="&amp;ABN$8,условия!$8:$8,"&gt;="&amp;ABN$8))</f>
        <v>45149</v>
      </c>
      <c r="ABO118" s="13">
        <f>IF(ABO$8="",0,ABO92+SUMIFS(условия!86:86,условия!$7:$7,"&lt;="&amp;ABO$8,условия!$8:$8,"&gt;="&amp;ABO$8))</f>
        <v>45150</v>
      </c>
      <c r="ABP118" s="13">
        <f>IF(ABP$8="",0,ABP92+SUMIFS(условия!86:86,условия!$7:$7,"&lt;="&amp;ABP$8,условия!$8:$8,"&gt;="&amp;ABP$8))</f>
        <v>45151</v>
      </c>
      <c r="ABQ118" s="13">
        <f>IF(ABQ$8="",0,ABQ92+SUMIFS(условия!86:86,условия!$7:$7,"&lt;="&amp;ABQ$8,условия!$8:$8,"&gt;="&amp;ABQ$8))</f>
        <v>45152</v>
      </c>
      <c r="ABR118" s="13">
        <f>IF(ABR$8="",0,ABR92+SUMIFS(условия!86:86,условия!$7:$7,"&lt;="&amp;ABR$8,условия!$8:$8,"&gt;="&amp;ABR$8))</f>
        <v>45153</v>
      </c>
      <c r="ABS118" s="13">
        <f>IF(ABS$8="",0,ABS92+SUMIFS(условия!86:86,условия!$7:$7,"&lt;="&amp;ABS$8,условия!$8:$8,"&gt;="&amp;ABS$8))</f>
        <v>45154</v>
      </c>
      <c r="ABT118" s="13">
        <f>IF(ABT$8="",0,ABT92+SUMIFS(условия!86:86,условия!$7:$7,"&lt;="&amp;ABT$8,условия!$8:$8,"&gt;="&amp;ABT$8))</f>
        <v>45155</v>
      </c>
      <c r="ABU118" s="13">
        <f>IF(ABU$8="",0,ABU92+SUMIFS(условия!86:86,условия!$7:$7,"&lt;="&amp;ABU$8,условия!$8:$8,"&gt;="&amp;ABU$8))</f>
        <v>45156</v>
      </c>
      <c r="ABV118" s="13">
        <f>IF(ABV$8="",0,ABV92+SUMIFS(условия!86:86,условия!$7:$7,"&lt;="&amp;ABV$8,условия!$8:$8,"&gt;="&amp;ABV$8))</f>
        <v>45157</v>
      </c>
      <c r="ABW118" s="13">
        <f>IF(ABW$8="",0,ABW92+SUMIFS(условия!86:86,условия!$7:$7,"&lt;="&amp;ABW$8,условия!$8:$8,"&gt;="&amp;ABW$8))</f>
        <v>45158</v>
      </c>
      <c r="ABX118" s="13">
        <f>IF(ABX$8="",0,ABX92+SUMIFS(условия!86:86,условия!$7:$7,"&lt;="&amp;ABX$8,условия!$8:$8,"&gt;="&amp;ABX$8))</f>
        <v>45159</v>
      </c>
      <c r="ABY118" s="13">
        <f>IF(ABY$8="",0,ABY92+SUMIFS(условия!86:86,условия!$7:$7,"&lt;="&amp;ABY$8,условия!$8:$8,"&gt;="&amp;ABY$8))</f>
        <v>45160</v>
      </c>
      <c r="ABZ118" s="13">
        <f>IF(ABZ$8="",0,ABZ92+SUMIFS(условия!86:86,условия!$7:$7,"&lt;="&amp;ABZ$8,условия!$8:$8,"&gt;="&amp;ABZ$8))</f>
        <v>45161</v>
      </c>
      <c r="ACA118" s="13">
        <f>IF(ACA$8="",0,ACA92+SUMIFS(условия!86:86,условия!$7:$7,"&lt;="&amp;ACA$8,условия!$8:$8,"&gt;="&amp;ACA$8))</f>
        <v>45162</v>
      </c>
      <c r="ACB118" s="13">
        <f>IF(ACB$8="",0,ACB92+SUMIFS(условия!86:86,условия!$7:$7,"&lt;="&amp;ACB$8,условия!$8:$8,"&gt;="&amp;ACB$8))</f>
        <v>45163</v>
      </c>
      <c r="ACC118" s="13">
        <f>IF(ACC$8="",0,ACC92+SUMIFS(условия!86:86,условия!$7:$7,"&lt;="&amp;ACC$8,условия!$8:$8,"&gt;="&amp;ACC$8))</f>
        <v>45164</v>
      </c>
      <c r="ACD118" s="13">
        <f>IF(ACD$8="",0,ACD92+SUMIFS(условия!86:86,условия!$7:$7,"&lt;="&amp;ACD$8,условия!$8:$8,"&gt;="&amp;ACD$8))</f>
        <v>45165</v>
      </c>
      <c r="ACE118" s="13">
        <f>IF(ACE$8="",0,ACE92+SUMIFS(условия!86:86,условия!$7:$7,"&lt;="&amp;ACE$8,условия!$8:$8,"&gt;="&amp;ACE$8))</f>
        <v>45166</v>
      </c>
      <c r="ACF118" s="13">
        <f>IF(ACF$8="",0,ACF92+SUMIFS(условия!86:86,условия!$7:$7,"&lt;="&amp;ACF$8,условия!$8:$8,"&gt;="&amp;ACF$8))</f>
        <v>45167</v>
      </c>
      <c r="ACG118" s="13">
        <f>IF(ACG$8="",0,ACG92+SUMIFS(условия!86:86,условия!$7:$7,"&lt;="&amp;ACG$8,условия!$8:$8,"&gt;="&amp;ACG$8))</f>
        <v>45168</v>
      </c>
      <c r="ACH118" s="13">
        <f>IF(ACH$8="",0,ACH92+SUMIFS(условия!86:86,условия!$7:$7,"&lt;="&amp;ACH$8,условия!$8:$8,"&gt;="&amp;ACH$8))</f>
        <v>45169</v>
      </c>
      <c r="ACI118" s="13">
        <f>IF(ACI$8="",0,ACI92+SUMIFS(условия!86:86,условия!$7:$7,"&lt;="&amp;ACI$8,условия!$8:$8,"&gt;="&amp;ACI$8))</f>
        <v>45170</v>
      </c>
      <c r="ACJ118" s="13">
        <f>IF(ACJ$8="",0,ACJ92+SUMIFS(условия!86:86,условия!$7:$7,"&lt;="&amp;ACJ$8,условия!$8:$8,"&gt;="&amp;ACJ$8))</f>
        <v>45171</v>
      </c>
      <c r="ACK118" s="13">
        <f>IF(ACK$8="",0,ACK92+SUMIFS(условия!86:86,условия!$7:$7,"&lt;="&amp;ACK$8,условия!$8:$8,"&gt;="&amp;ACK$8))</f>
        <v>45172</v>
      </c>
      <c r="ACL118" s="13">
        <f>IF(ACL$8="",0,ACL92+SUMIFS(условия!86:86,условия!$7:$7,"&lt;="&amp;ACL$8,условия!$8:$8,"&gt;="&amp;ACL$8))</f>
        <v>45173</v>
      </c>
      <c r="ACM118" s="13">
        <f>IF(ACM$8="",0,ACM92+SUMIFS(условия!86:86,условия!$7:$7,"&lt;="&amp;ACM$8,условия!$8:$8,"&gt;="&amp;ACM$8))</f>
        <v>45174</v>
      </c>
      <c r="ACN118" s="13">
        <f>IF(ACN$8="",0,ACN92+SUMIFS(условия!86:86,условия!$7:$7,"&lt;="&amp;ACN$8,условия!$8:$8,"&gt;="&amp;ACN$8))</f>
        <v>45175</v>
      </c>
      <c r="ACO118" s="13">
        <f>IF(ACO$8="",0,ACO92+SUMIFS(условия!86:86,условия!$7:$7,"&lt;="&amp;ACO$8,условия!$8:$8,"&gt;="&amp;ACO$8))</f>
        <v>45176</v>
      </c>
      <c r="ACP118" s="13">
        <f>IF(ACP$8="",0,ACP92+SUMIFS(условия!86:86,условия!$7:$7,"&lt;="&amp;ACP$8,условия!$8:$8,"&gt;="&amp;ACP$8))</f>
        <v>45177</v>
      </c>
      <c r="ACQ118" s="13">
        <f>IF(ACQ$8="",0,ACQ92+SUMIFS(условия!86:86,условия!$7:$7,"&lt;="&amp;ACQ$8,условия!$8:$8,"&gt;="&amp;ACQ$8))</f>
        <v>45178</v>
      </c>
      <c r="ACR118" s="13">
        <f>IF(ACR$8="",0,ACR92+SUMIFS(условия!86:86,условия!$7:$7,"&lt;="&amp;ACR$8,условия!$8:$8,"&gt;="&amp;ACR$8))</f>
        <v>45179</v>
      </c>
      <c r="ACS118" s="13">
        <f>IF(ACS$8="",0,ACS92+SUMIFS(условия!86:86,условия!$7:$7,"&lt;="&amp;ACS$8,условия!$8:$8,"&gt;="&amp;ACS$8))</f>
        <v>45180</v>
      </c>
      <c r="ACT118" s="13">
        <f>IF(ACT$8="",0,ACT92+SUMIFS(условия!86:86,условия!$7:$7,"&lt;="&amp;ACT$8,условия!$8:$8,"&gt;="&amp;ACT$8))</f>
        <v>45181</v>
      </c>
      <c r="ACU118" s="13">
        <f>IF(ACU$8="",0,ACU92+SUMIFS(условия!86:86,условия!$7:$7,"&lt;="&amp;ACU$8,условия!$8:$8,"&gt;="&amp;ACU$8))</f>
        <v>45182</v>
      </c>
      <c r="ACV118" s="13">
        <f>IF(ACV$8="",0,ACV92+SUMIFS(условия!86:86,условия!$7:$7,"&lt;="&amp;ACV$8,условия!$8:$8,"&gt;="&amp;ACV$8))</f>
        <v>45183</v>
      </c>
      <c r="ACW118" s="13">
        <f>IF(ACW$8="",0,ACW92+SUMIFS(условия!86:86,условия!$7:$7,"&lt;="&amp;ACW$8,условия!$8:$8,"&gt;="&amp;ACW$8))</f>
        <v>45184</v>
      </c>
      <c r="ACX118" s="13">
        <f>IF(ACX$8="",0,ACX92+SUMIFS(условия!86:86,условия!$7:$7,"&lt;="&amp;ACX$8,условия!$8:$8,"&gt;="&amp;ACX$8))</f>
        <v>45185</v>
      </c>
      <c r="ACY118" s="13">
        <f>IF(ACY$8="",0,ACY92+SUMIFS(условия!86:86,условия!$7:$7,"&lt;="&amp;ACY$8,условия!$8:$8,"&gt;="&amp;ACY$8))</f>
        <v>45186</v>
      </c>
      <c r="ACZ118" s="13">
        <f>IF(ACZ$8="",0,ACZ92+SUMIFS(условия!86:86,условия!$7:$7,"&lt;="&amp;ACZ$8,условия!$8:$8,"&gt;="&amp;ACZ$8))</f>
        <v>45187</v>
      </c>
      <c r="ADA118" s="13">
        <f>IF(ADA$8="",0,ADA92+SUMIFS(условия!86:86,условия!$7:$7,"&lt;="&amp;ADA$8,условия!$8:$8,"&gt;="&amp;ADA$8))</f>
        <v>45188</v>
      </c>
      <c r="ADB118" s="13">
        <f>IF(ADB$8="",0,ADB92+SUMIFS(условия!86:86,условия!$7:$7,"&lt;="&amp;ADB$8,условия!$8:$8,"&gt;="&amp;ADB$8))</f>
        <v>45189</v>
      </c>
      <c r="ADC118" s="13">
        <f>IF(ADC$8="",0,ADC92+SUMIFS(условия!86:86,условия!$7:$7,"&lt;="&amp;ADC$8,условия!$8:$8,"&gt;="&amp;ADC$8))</f>
        <v>45190</v>
      </c>
      <c r="ADD118" s="13">
        <f>IF(ADD$8="",0,ADD92+SUMIFS(условия!86:86,условия!$7:$7,"&lt;="&amp;ADD$8,условия!$8:$8,"&gt;="&amp;ADD$8))</f>
        <v>45191</v>
      </c>
      <c r="ADE118" s="13">
        <f>IF(ADE$8="",0,ADE92+SUMIFS(условия!86:86,условия!$7:$7,"&lt;="&amp;ADE$8,условия!$8:$8,"&gt;="&amp;ADE$8))</f>
        <v>45192</v>
      </c>
      <c r="ADF118" s="13">
        <f>IF(ADF$8="",0,ADF92+SUMIFS(условия!86:86,условия!$7:$7,"&lt;="&amp;ADF$8,условия!$8:$8,"&gt;="&amp;ADF$8))</f>
        <v>45193</v>
      </c>
      <c r="ADG118" s="13">
        <f>IF(ADG$8="",0,ADG92+SUMIFS(условия!86:86,условия!$7:$7,"&lt;="&amp;ADG$8,условия!$8:$8,"&gt;="&amp;ADG$8))</f>
        <v>45194</v>
      </c>
      <c r="ADH118" s="13">
        <f>IF(ADH$8="",0,ADH92+SUMIFS(условия!86:86,условия!$7:$7,"&lt;="&amp;ADH$8,условия!$8:$8,"&gt;="&amp;ADH$8))</f>
        <v>45195</v>
      </c>
      <c r="ADI118" s="13">
        <f>IF(ADI$8="",0,ADI92+SUMIFS(условия!86:86,условия!$7:$7,"&lt;="&amp;ADI$8,условия!$8:$8,"&gt;="&amp;ADI$8))</f>
        <v>45196</v>
      </c>
      <c r="ADJ118" s="13">
        <f>IF(ADJ$8="",0,ADJ92+SUMIFS(условия!86:86,условия!$7:$7,"&lt;="&amp;ADJ$8,условия!$8:$8,"&gt;="&amp;ADJ$8))</f>
        <v>45197</v>
      </c>
      <c r="ADK118" s="13">
        <f>IF(ADK$8="",0,ADK92+SUMIFS(условия!86:86,условия!$7:$7,"&lt;="&amp;ADK$8,условия!$8:$8,"&gt;="&amp;ADK$8))</f>
        <v>45198</v>
      </c>
      <c r="ADL118" s="13">
        <f>IF(ADL$8="",0,ADL92+SUMIFS(условия!86:86,условия!$7:$7,"&lt;="&amp;ADL$8,условия!$8:$8,"&gt;="&amp;ADL$8))</f>
        <v>45199</v>
      </c>
      <c r="ADM118" s="13">
        <f>IF(ADM$8="",0,ADM92+SUMIFS(условия!86:86,условия!$7:$7,"&lt;="&amp;ADM$8,условия!$8:$8,"&gt;="&amp;ADM$8))</f>
        <v>45200</v>
      </c>
      <c r="ADN118" s="13">
        <f>IF(ADN$8="",0,ADN92+SUMIFS(условия!86:86,условия!$7:$7,"&lt;="&amp;ADN$8,условия!$8:$8,"&gt;="&amp;ADN$8))</f>
        <v>45201</v>
      </c>
      <c r="ADO118" s="13">
        <f>IF(ADO$8="",0,ADO92+SUMIFS(условия!86:86,условия!$7:$7,"&lt;="&amp;ADO$8,условия!$8:$8,"&gt;="&amp;ADO$8))</f>
        <v>45202</v>
      </c>
      <c r="ADP118" s="13">
        <f>IF(ADP$8="",0,ADP92+SUMIFS(условия!86:86,условия!$7:$7,"&lt;="&amp;ADP$8,условия!$8:$8,"&gt;="&amp;ADP$8))</f>
        <v>45203</v>
      </c>
      <c r="ADQ118" s="13">
        <f>IF(ADQ$8="",0,ADQ92+SUMIFS(условия!86:86,условия!$7:$7,"&lt;="&amp;ADQ$8,условия!$8:$8,"&gt;="&amp;ADQ$8))</f>
        <v>45204</v>
      </c>
      <c r="ADR118" s="13">
        <f>IF(ADR$8="",0,ADR92+SUMIFS(условия!86:86,условия!$7:$7,"&lt;="&amp;ADR$8,условия!$8:$8,"&gt;="&amp;ADR$8))</f>
        <v>45205</v>
      </c>
      <c r="ADS118" s="13">
        <f>IF(ADS$8="",0,ADS92+SUMIFS(условия!86:86,условия!$7:$7,"&lt;="&amp;ADS$8,условия!$8:$8,"&gt;="&amp;ADS$8))</f>
        <v>45206</v>
      </c>
      <c r="ADT118" s="13">
        <f>IF(ADT$8="",0,ADT92+SUMIFS(условия!86:86,условия!$7:$7,"&lt;="&amp;ADT$8,условия!$8:$8,"&gt;="&amp;ADT$8))</f>
        <v>45207</v>
      </c>
      <c r="ADU118" s="13">
        <f>IF(ADU$8="",0,ADU92+SUMIFS(условия!86:86,условия!$7:$7,"&lt;="&amp;ADU$8,условия!$8:$8,"&gt;="&amp;ADU$8))</f>
        <v>45208</v>
      </c>
      <c r="ADV118" s="13">
        <f>IF(ADV$8="",0,ADV92+SUMIFS(условия!86:86,условия!$7:$7,"&lt;="&amp;ADV$8,условия!$8:$8,"&gt;="&amp;ADV$8))</f>
        <v>45209</v>
      </c>
      <c r="ADW118" s="13">
        <f>IF(ADW$8="",0,ADW92+SUMIFS(условия!86:86,условия!$7:$7,"&lt;="&amp;ADW$8,условия!$8:$8,"&gt;="&amp;ADW$8))</f>
        <v>45210</v>
      </c>
      <c r="ADX118" s="13">
        <f>IF(ADX$8="",0,ADX92+SUMIFS(условия!86:86,условия!$7:$7,"&lt;="&amp;ADX$8,условия!$8:$8,"&gt;="&amp;ADX$8))</f>
        <v>45211</v>
      </c>
      <c r="ADY118" s="13">
        <f>IF(ADY$8="",0,ADY92+SUMIFS(условия!86:86,условия!$7:$7,"&lt;="&amp;ADY$8,условия!$8:$8,"&gt;="&amp;ADY$8))</f>
        <v>45212</v>
      </c>
      <c r="ADZ118" s="13">
        <f>IF(ADZ$8="",0,ADZ92+SUMIFS(условия!86:86,условия!$7:$7,"&lt;="&amp;ADZ$8,условия!$8:$8,"&gt;="&amp;ADZ$8))</f>
        <v>45213</v>
      </c>
      <c r="AEA118" s="13">
        <f>IF(AEA$8="",0,AEA92+SUMIFS(условия!86:86,условия!$7:$7,"&lt;="&amp;AEA$8,условия!$8:$8,"&gt;="&amp;AEA$8))</f>
        <v>45214</v>
      </c>
      <c r="AEB118" s="13">
        <f>IF(AEB$8="",0,AEB92+SUMIFS(условия!86:86,условия!$7:$7,"&lt;="&amp;AEB$8,условия!$8:$8,"&gt;="&amp;AEB$8))</f>
        <v>45215</v>
      </c>
      <c r="AEC118" s="13">
        <f>IF(AEC$8="",0,AEC92+SUMIFS(условия!86:86,условия!$7:$7,"&lt;="&amp;AEC$8,условия!$8:$8,"&gt;="&amp;AEC$8))</f>
        <v>45216</v>
      </c>
      <c r="AED118" s="13">
        <f>IF(AED$8="",0,AED92+SUMIFS(условия!86:86,условия!$7:$7,"&lt;="&amp;AED$8,условия!$8:$8,"&gt;="&amp;AED$8))</f>
        <v>45217</v>
      </c>
      <c r="AEE118" s="13">
        <f>IF(AEE$8="",0,AEE92+SUMIFS(условия!86:86,условия!$7:$7,"&lt;="&amp;AEE$8,условия!$8:$8,"&gt;="&amp;AEE$8))</f>
        <v>45218</v>
      </c>
      <c r="AEF118" s="13">
        <f>IF(AEF$8="",0,AEF92+SUMIFS(условия!86:86,условия!$7:$7,"&lt;="&amp;AEF$8,условия!$8:$8,"&gt;="&amp;AEF$8))</f>
        <v>45219</v>
      </c>
      <c r="AEG118" s="13">
        <f>IF(AEG$8="",0,AEG92+SUMIFS(условия!86:86,условия!$7:$7,"&lt;="&amp;AEG$8,условия!$8:$8,"&gt;="&amp;AEG$8))</f>
        <v>45220</v>
      </c>
      <c r="AEH118" s="13">
        <f>IF(AEH$8="",0,AEH92+SUMIFS(условия!86:86,условия!$7:$7,"&lt;="&amp;AEH$8,условия!$8:$8,"&gt;="&amp;AEH$8))</f>
        <v>45221</v>
      </c>
      <c r="AEI118" s="13">
        <f>IF(AEI$8="",0,AEI92+SUMIFS(условия!86:86,условия!$7:$7,"&lt;="&amp;AEI$8,условия!$8:$8,"&gt;="&amp;AEI$8))</f>
        <v>45222</v>
      </c>
      <c r="AEJ118" s="13">
        <f>IF(AEJ$8="",0,AEJ92+SUMIFS(условия!86:86,условия!$7:$7,"&lt;="&amp;AEJ$8,условия!$8:$8,"&gt;="&amp;AEJ$8))</f>
        <v>45223</v>
      </c>
      <c r="AEK118" s="13">
        <f>IF(AEK$8="",0,AEK92+SUMIFS(условия!86:86,условия!$7:$7,"&lt;="&amp;AEK$8,условия!$8:$8,"&gt;="&amp;AEK$8))</f>
        <v>45224</v>
      </c>
      <c r="AEL118" s="13">
        <f>IF(AEL$8="",0,AEL92+SUMIFS(условия!86:86,условия!$7:$7,"&lt;="&amp;AEL$8,условия!$8:$8,"&gt;="&amp;AEL$8))</f>
        <v>45225</v>
      </c>
      <c r="AEM118" s="13">
        <f>IF(AEM$8="",0,AEM92+SUMIFS(условия!86:86,условия!$7:$7,"&lt;="&amp;AEM$8,условия!$8:$8,"&gt;="&amp;AEM$8))</f>
        <v>45226</v>
      </c>
      <c r="AEN118" s="13">
        <f>IF(AEN$8="",0,AEN92+SUMIFS(условия!86:86,условия!$7:$7,"&lt;="&amp;AEN$8,условия!$8:$8,"&gt;="&amp;AEN$8))</f>
        <v>45227</v>
      </c>
      <c r="AEO118" s="13">
        <f>IF(AEO$8="",0,AEO92+SUMIFS(условия!86:86,условия!$7:$7,"&lt;="&amp;AEO$8,условия!$8:$8,"&gt;="&amp;AEO$8))</f>
        <v>45228</v>
      </c>
      <c r="AEP118" s="13">
        <f>IF(AEP$8="",0,AEP92+SUMIFS(условия!86:86,условия!$7:$7,"&lt;="&amp;AEP$8,условия!$8:$8,"&gt;="&amp;AEP$8))</f>
        <v>45229</v>
      </c>
      <c r="AEQ118" s="13">
        <f>IF(AEQ$8="",0,AEQ92+SUMIFS(условия!86:86,условия!$7:$7,"&lt;="&amp;AEQ$8,условия!$8:$8,"&gt;="&amp;AEQ$8))</f>
        <v>45230</v>
      </c>
      <c r="AER118" s="13">
        <f>IF(AER$8="",0,AER92+SUMIFS(условия!86:86,условия!$7:$7,"&lt;="&amp;AER$8,условия!$8:$8,"&gt;="&amp;AER$8))</f>
        <v>45231</v>
      </c>
      <c r="AES118" s="13">
        <f>IF(AES$8="",0,AES92+SUMIFS(условия!86:86,условия!$7:$7,"&lt;="&amp;AES$8,условия!$8:$8,"&gt;="&amp;AES$8))</f>
        <v>45232</v>
      </c>
      <c r="AET118" s="13">
        <f>IF(AET$8="",0,AET92+SUMIFS(условия!86:86,условия!$7:$7,"&lt;="&amp;AET$8,условия!$8:$8,"&gt;="&amp;AET$8))</f>
        <v>45233</v>
      </c>
      <c r="AEU118" s="13">
        <f>IF(AEU$8="",0,AEU92+SUMIFS(условия!86:86,условия!$7:$7,"&lt;="&amp;AEU$8,условия!$8:$8,"&gt;="&amp;AEU$8))</f>
        <v>45234</v>
      </c>
      <c r="AEV118" s="13">
        <f>IF(AEV$8="",0,AEV92+SUMIFS(условия!86:86,условия!$7:$7,"&lt;="&amp;AEV$8,условия!$8:$8,"&gt;="&amp;AEV$8))</f>
        <v>45235</v>
      </c>
      <c r="AEW118" s="13">
        <f>IF(AEW$8="",0,AEW92+SUMIFS(условия!86:86,условия!$7:$7,"&lt;="&amp;AEW$8,условия!$8:$8,"&gt;="&amp;AEW$8))</f>
        <v>45236</v>
      </c>
      <c r="AEX118" s="13">
        <f>IF(AEX$8="",0,AEX92+SUMIFS(условия!86:86,условия!$7:$7,"&lt;="&amp;AEX$8,условия!$8:$8,"&gt;="&amp;AEX$8))</f>
        <v>45237</v>
      </c>
      <c r="AEY118" s="13">
        <f>IF(AEY$8="",0,AEY92+SUMIFS(условия!86:86,условия!$7:$7,"&lt;="&amp;AEY$8,условия!$8:$8,"&gt;="&amp;AEY$8))</f>
        <v>45238</v>
      </c>
      <c r="AEZ118" s="13">
        <f>IF(AEZ$8="",0,AEZ92+SUMIFS(условия!86:86,условия!$7:$7,"&lt;="&amp;AEZ$8,условия!$8:$8,"&gt;="&amp;AEZ$8))</f>
        <v>45239</v>
      </c>
      <c r="AFA118" s="13">
        <f>IF(AFA$8="",0,AFA92+SUMIFS(условия!86:86,условия!$7:$7,"&lt;="&amp;AFA$8,условия!$8:$8,"&gt;="&amp;AFA$8))</f>
        <v>45240</v>
      </c>
      <c r="AFB118" s="13">
        <f>IF(AFB$8="",0,AFB92+SUMIFS(условия!86:86,условия!$7:$7,"&lt;="&amp;AFB$8,условия!$8:$8,"&gt;="&amp;AFB$8))</f>
        <v>45241</v>
      </c>
      <c r="AFC118" s="13">
        <f>IF(AFC$8="",0,AFC92+SUMIFS(условия!86:86,условия!$7:$7,"&lt;="&amp;AFC$8,условия!$8:$8,"&gt;="&amp;AFC$8))</f>
        <v>45242</v>
      </c>
      <c r="AFD118" s="13">
        <f>IF(AFD$8="",0,AFD92+SUMIFS(условия!86:86,условия!$7:$7,"&lt;="&amp;AFD$8,условия!$8:$8,"&gt;="&amp;AFD$8))</f>
        <v>45243</v>
      </c>
      <c r="AFE118" s="13">
        <f>IF(AFE$8="",0,AFE92+SUMIFS(условия!86:86,условия!$7:$7,"&lt;="&amp;AFE$8,условия!$8:$8,"&gt;="&amp;AFE$8))</f>
        <v>45244</v>
      </c>
      <c r="AFF118" s="13">
        <f>IF(AFF$8="",0,AFF92+SUMIFS(условия!86:86,условия!$7:$7,"&lt;="&amp;AFF$8,условия!$8:$8,"&gt;="&amp;AFF$8))</f>
        <v>45245</v>
      </c>
      <c r="AFG118" s="13">
        <f>IF(AFG$8="",0,AFG92+SUMIFS(условия!86:86,условия!$7:$7,"&lt;="&amp;AFG$8,условия!$8:$8,"&gt;="&amp;AFG$8))</f>
        <v>45246</v>
      </c>
    </row>
    <row r="119" spans="1:839" s="42" customFormat="1" x14ac:dyDescent="0.25">
      <c r="A119" s="21"/>
      <c r="B119" s="21"/>
      <c r="C119" s="21"/>
      <c r="D119" s="52"/>
      <c r="E119" s="21" t="str">
        <f>структура!$G$46</f>
        <v>даты возврата просроч. займов</v>
      </c>
      <c r="F119" s="21"/>
      <c r="G119" s="21" t="str">
        <f>структура!$J$12</f>
        <v>спец. заем</v>
      </c>
      <c r="H119" s="21"/>
      <c r="I119" s="21" t="str">
        <f>IF($E119="","",INDEX(структура!$H$10:$H$153,SUMIFS(структура!$C$10:$C$153,структура!$G$10:$G$153,$E119)))</f>
        <v>дата</v>
      </c>
      <c r="J119" s="21"/>
      <c r="K119" s="41"/>
      <c r="L119" s="21"/>
      <c r="M119" s="21"/>
      <c r="N119" s="21"/>
      <c r="O119" s="21"/>
      <c r="P119" s="21"/>
      <c r="Q119" s="41"/>
      <c r="R119" s="13">
        <f>IF(R$8="",0,R93+SUMIFS(условия!87:87,условия!$7:$7,"&lt;="&amp;R$8,условия!$8:$8,"&gt;="&amp;R$8))</f>
        <v>44403</v>
      </c>
      <c r="S119" s="13">
        <f>IF(S$8="",0,S93+SUMIFS(условия!87:87,условия!$7:$7,"&lt;="&amp;S$8,условия!$8:$8,"&gt;="&amp;S$8))</f>
        <v>44404</v>
      </c>
      <c r="T119" s="13">
        <f>IF(T$8="",0,T93+SUMIFS(условия!87:87,условия!$7:$7,"&lt;="&amp;T$8,условия!$8:$8,"&gt;="&amp;T$8))</f>
        <v>44405</v>
      </c>
      <c r="U119" s="13">
        <f>IF(U$8="",0,U93+SUMIFS(условия!87:87,условия!$7:$7,"&lt;="&amp;U$8,условия!$8:$8,"&gt;="&amp;U$8))</f>
        <v>44406</v>
      </c>
      <c r="V119" s="13">
        <f>IF(V$8="",0,V93+SUMIFS(условия!87:87,условия!$7:$7,"&lt;="&amp;V$8,условия!$8:$8,"&gt;="&amp;V$8))</f>
        <v>44407</v>
      </c>
      <c r="W119" s="13">
        <f>IF(W$8="",0,W93+SUMIFS(условия!87:87,условия!$7:$7,"&lt;="&amp;W$8,условия!$8:$8,"&gt;="&amp;W$8))</f>
        <v>44408</v>
      </c>
      <c r="X119" s="13">
        <f>IF(X$8="",0,X93+SUMIFS(условия!87:87,условия!$7:$7,"&lt;="&amp;X$8,условия!$8:$8,"&gt;="&amp;X$8))</f>
        <v>44409</v>
      </c>
      <c r="Y119" s="13">
        <f>IF(Y$8="",0,Y93+SUMIFS(условия!87:87,условия!$7:$7,"&lt;="&amp;Y$8,условия!$8:$8,"&gt;="&amp;Y$8))</f>
        <v>44410</v>
      </c>
      <c r="Z119" s="13">
        <f>IF(Z$8="",0,Z93+SUMIFS(условия!87:87,условия!$7:$7,"&lt;="&amp;Z$8,условия!$8:$8,"&gt;="&amp;Z$8))</f>
        <v>44411</v>
      </c>
      <c r="AA119" s="13">
        <f>IF(AA$8="",0,AA93+SUMIFS(условия!87:87,условия!$7:$7,"&lt;="&amp;AA$8,условия!$8:$8,"&gt;="&amp;AA$8))</f>
        <v>44412</v>
      </c>
      <c r="AB119" s="13">
        <f>IF(AB$8="",0,AB93+SUMIFS(условия!87:87,условия!$7:$7,"&lt;="&amp;AB$8,условия!$8:$8,"&gt;="&amp;AB$8))</f>
        <v>44413</v>
      </c>
      <c r="AC119" s="13">
        <f>IF(AC$8="",0,AC93+SUMIFS(условия!87:87,условия!$7:$7,"&lt;="&amp;AC$8,условия!$8:$8,"&gt;="&amp;AC$8))</f>
        <v>44414</v>
      </c>
      <c r="AD119" s="13">
        <f>IF(AD$8="",0,AD93+SUMIFS(условия!87:87,условия!$7:$7,"&lt;="&amp;AD$8,условия!$8:$8,"&gt;="&amp;AD$8))</f>
        <v>44415</v>
      </c>
      <c r="AE119" s="13">
        <f>IF(AE$8="",0,AE93+SUMIFS(условия!87:87,условия!$7:$7,"&lt;="&amp;AE$8,условия!$8:$8,"&gt;="&amp;AE$8))</f>
        <v>44416</v>
      </c>
      <c r="AF119" s="13">
        <f>IF(AF$8="",0,AF93+SUMIFS(условия!87:87,условия!$7:$7,"&lt;="&amp;AF$8,условия!$8:$8,"&gt;="&amp;AF$8))</f>
        <v>44417</v>
      </c>
      <c r="AG119" s="13">
        <f>IF(AG$8="",0,AG93+SUMIFS(условия!87:87,условия!$7:$7,"&lt;="&amp;AG$8,условия!$8:$8,"&gt;="&amp;AG$8))</f>
        <v>44418</v>
      </c>
      <c r="AH119" s="13">
        <f>IF(AH$8="",0,AH93+SUMIFS(условия!87:87,условия!$7:$7,"&lt;="&amp;AH$8,условия!$8:$8,"&gt;="&amp;AH$8))</f>
        <v>44419</v>
      </c>
      <c r="AI119" s="13">
        <f>IF(AI$8="",0,AI93+SUMIFS(условия!87:87,условия!$7:$7,"&lt;="&amp;AI$8,условия!$8:$8,"&gt;="&amp;AI$8))</f>
        <v>44420</v>
      </c>
      <c r="AJ119" s="13">
        <f>IF(AJ$8="",0,AJ93+SUMIFS(условия!87:87,условия!$7:$7,"&lt;="&amp;AJ$8,условия!$8:$8,"&gt;="&amp;AJ$8))</f>
        <v>44421</v>
      </c>
      <c r="AK119" s="13">
        <f>IF(AK$8="",0,AK93+SUMIFS(условия!87:87,условия!$7:$7,"&lt;="&amp;AK$8,условия!$8:$8,"&gt;="&amp;AK$8))</f>
        <v>44422</v>
      </c>
      <c r="AL119" s="13">
        <f>IF(AL$8="",0,AL93+SUMIFS(условия!87:87,условия!$7:$7,"&lt;="&amp;AL$8,условия!$8:$8,"&gt;="&amp;AL$8))</f>
        <v>44423</v>
      </c>
      <c r="AM119" s="13">
        <f>IF(AM$8="",0,AM93+SUMIFS(условия!87:87,условия!$7:$7,"&lt;="&amp;AM$8,условия!$8:$8,"&gt;="&amp;AM$8))</f>
        <v>44424</v>
      </c>
      <c r="AN119" s="13">
        <f>IF(AN$8="",0,AN93+SUMIFS(условия!87:87,условия!$7:$7,"&lt;="&amp;AN$8,условия!$8:$8,"&gt;="&amp;AN$8))</f>
        <v>44425</v>
      </c>
      <c r="AO119" s="13">
        <f>IF(AO$8="",0,AO93+SUMIFS(условия!87:87,условия!$7:$7,"&lt;="&amp;AO$8,условия!$8:$8,"&gt;="&amp;AO$8))</f>
        <v>44426</v>
      </c>
      <c r="AP119" s="13">
        <f>IF(AP$8="",0,AP93+SUMIFS(условия!87:87,условия!$7:$7,"&lt;="&amp;AP$8,условия!$8:$8,"&gt;="&amp;AP$8))</f>
        <v>44427</v>
      </c>
      <c r="AQ119" s="13">
        <f>IF(AQ$8="",0,AQ93+SUMIFS(условия!87:87,условия!$7:$7,"&lt;="&amp;AQ$8,условия!$8:$8,"&gt;="&amp;AQ$8))</f>
        <v>44428</v>
      </c>
      <c r="AR119" s="13">
        <f>IF(AR$8="",0,AR93+SUMIFS(условия!87:87,условия!$7:$7,"&lt;="&amp;AR$8,условия!$8:$8,"&gt;="&amp;AR$8))</f>
        <v>44429</v>
      </c>
      <c r="AS119" s="13">
        <f>IF(AS$8="",0,AS93+SUMIFS(условия!87:87,условия!$7:$7,"&lt;="&amp;AS$8,условия!$8:$8,"&gt;="&amp;AS$8))</f>
        <v>44430</v>
      </c>
      <c r="AT119" s="13">
        <f>IF(AT$8="",0,AT93+SUMIFS(условия!87:87,условия!$7:$7,"&lt;="&amp;AT$8,условия!$8:$8,"&gt;="&amp;AT$8))</f>
        <v>44431</v>
      </c>
      <c r="AU119" s="13">
        <f>IF(AU$8="",0,AU93+SUMIFS(условия!87:87,условия!$7:$7,"&lt;="&amp;AU$8,условия!$8:$8,"&gt;="&amp;AU$8))</f>
        <v>44432</v>
      </c>
      <c r="AV119" s="13">
        <f>IF(AV$8="",0,AV93+SUMIFS(условия!87:87,условия!$7:$7,"&lt;="&amp;AV$8,условия!$8:$8,"&gt;="&amp;AV$8))</f>
        <v>44433</v>
      </c>
      <c r="AW119" s="13">
        <f>IF(AW$8="",0,AW93+SUMIFS(условия!87:87,условия!$7:$7,"&lt;="&amp;AW$8,условия!$8:$8,"&gt;="&amp;AW$8))</f>
        <v>44434</v>
      </c>
      <c r="AX119" s="13">
        <f>IF(AX$8="",0,AX93+SUMIFS(условия!87:87,условия!$7:$7,"&lt;="&amp;AX$8,условия!$8:$8,"&gt;="&amp;AX$8))</f>
        <v>44435</v>
      </c>
      <c r="AY119" s="13">
        <f>IF(AY$8="",0,AY93+SUMIFS(условия!87:87,условия!$7:$7,"&lt;="&amp;AY$8,условия!$8:$8,"&gt;="&amp;AY$8))</f>
        <v>44436</v>
      </c>
      <c r="AZ119" s="13">
        <f>IF(AZ$8="",0,AZ93+SUMIFS(условия!87:87,условия!$7:$7,"&lt;="&amp;AZ$8,условия!$8:$8,"&gt;="&amp;AZ$8))</f>
        <v>44437</v>
      </c>
      <c r="BA119" s="13">
        <f>IF(BA$8="",0,BA93+SUMIFS(условия!87:87,условия!$7:$7,"&lt;="&amp;BA$8,условия!$8:$8,"&gt;="&amp;BA$8))</f>
        <v>44438</v>
      </c>
      <c r="BB119" s="13">
        <f>IF(BB$8="",0,BB93+SUMIFS(условия!87:87,условия!$7:$7,"&lt;="&amp;BB$8,условия!$8:$8,"&gt;="&amp;BB$8))</f>
        <v>44439</v>
      </c>
      <c r="BC119" s="13">
        <f>IF(BC$8="",0,BC93+SUMIFS(условия!87:87,условия!$7:$7,"&lt;="&amp;BC$8,условия!$8:$8,"&gt;="&amp;BC$8))</f>
        <v>44440</v>
      </c>
      <c r="BD119" s="13">
        <f>IF(BD$8="",0,BD93+SUMIFS(условия!87:87,условия!$7:$7,"&lt;="&amp;BD$8,условия!$8:$8,"&gt;="&amp;BD$8))</f>
        <v>44441</v>
      </c>
      <c r="BE119" s="13">
        <f>IF(BE$8="",0,BE93+SUMIFS(условия!87:87,условия!$7:$7,"&lt;="&amp;BE$8,условия!$8:$8,"&gt;="&amp;BE$8))</f>
        <v>44442</v>
      </c>
      <c r="BF119" s="13">
        <f>IF(BF$8="",0,BF93+SUMIFS(условия!87:87,условия!$7:$7,"&lt;="&amp;BF$8,условия!$8:$8,"&gt;="&amp;BF$8))</f>
        <v>44443</v>
      </c>
      <c r="BG119" s="13">
        <f>IF(BG$8="",0,BG93+SUMIFS(условия!87:87,условия!$7:$7,"&lt;="&amp;BG$8,условия!$8:$8,"&gt;="&amp;BG$8))</f>
        <v>44444</v>
      </c>
      <c r="BH119" s="13">
        <f>IF(BH$8="",0,BH93+SUMIFS(условия!87:87,условия!$7:$7,"&lt;="&amp;BH$8,условия!$8:$8,"&gt;="&amp;BH$8))</f>
        <v>44445</v>
      </c>
      <c r="BI119" s="13">
        <f>IF(BI$8="",0,BI93+SUMIFS(условия!87:87,условия!$7:$7,"&lt;="&amp;BI$8,условия!$8:$8,"&gt;="&amp;BI$8))</f>
        <v>44446</v>
      </c>
      <c r="BJ119" s="13">
        <f>IF(BJ$8="",0,BJ93+SUMIFS(условия!87:87,условия!$7:$7,"&lt;="&amp;BJ$8,условия!$8:$8,"&gt;="&amp;BJ$8))</f>
        <v>44447</v>
      </c>
      <c r="BK119" s="13">
        <f>IF(BK$8="",0,BK93+SUMIFS(условия!87:87,условия!$7:$7,"&lt;="&amp;BK$8,условия!$8:$8,"&gt;="&amp;BK$8))</f>
        <v>44448</v>
      </c>
      <c r="BL119" s="13">
        <f>IF(BL$8="",0,BL93+SUMIFS(условия!87:87,условия!$7:$7,"&lt;="&amp;BL$8,условия!$8:$8,"&gt;="&amp;BL$8))</f>
        <v>44449</v>
      </c>
      <c r="BM119" s="13">
        <f>IF(BM$8="",0,BM93+SUMIFS(условия!87:87,условия!$7:$7,"&lt;="&amp;BM$8,условия!$8:$8,"&gt;="&amp;BM$8))</f>
        <v>44450</v>
      </c>
      <c r="BN119" s="13">
        <f>IF(BN$8="",0,BN93+SUMIFS(условия!87:87,условия!$7:$7,"&lt;="&amp;BN$8,условия!$8:$8,"&gt;="&amp;BN$8))</f>
        <v>44451</v>
      </c>
      <c r="BO119" s="13">
        <f>IF(BO$8="",0,BO93+SUMIFS(условия!87:87,условия!$7:$7,"&lt;="&amp;BO$8,условия!$8:$8,"&gt;="&amp;BO$8))</f>
        <v>44452</v>
      </c>
      <c r="BP119" s="13">
        <f>IF(BP$8="",0,BP93+SUMIFS(условия!87:87,условия!$7:$7,"&lt;="&amp;BP$8,условия!$8:$8,"&gt;="&amp;BP$8))</f>
        <v>44453</v>
      </c>
      <c r="BQ119" s="13">
        <f>IF(BQ$8="",0,BQ93+SUMIFS(условия!87:87,условия!$7:$7,"&lt;="&amp;BQ$8,условия!$8:$8,"&gt;="&amp;BQ$8))</f>
        <v>44454</v>
      </c>
      <c r="BR119" s="13">
        <f>IF(BR$8="",0,BR93+SUMIFS(условия!87:87,условия!$7:$7,"&lt;="&amp;BR$8,условия!$8:$8,"&gt;="&amp;BR$8))</f>
        <v>44455</v>
      </c>
      <c r="BS119" s="13">
        <f>IF(BS$8="",0,BS93+SUMIFS(условия!87:87,условия!$7:$7,"&lt;="&amp;BS$8,условия!$8:$8,"&gt;="&amp;BS$8))</f>
        <v>44456</v>
      </c>
      <c r="BT119" s="13">
        <f>IF(BT$8="",0,BT93+SUMIFS(условия!87:87,условия!$7:$7,"&lt;="&amp;BT$8,условия!$8:$8,"&gt;="&amp;BT$8))</f>
        <v>44457</v>
      </c>
      <c r="BU119" s="13">
        <f>IF(BU$8="",0,BU93+SUMIFS(условия!87:87,условия!$7:$7,"&lt;="&amp;BU$8,условия!$8:$8,"&gt;="&amp;BU$8))</f>
        <v>44458</v>
      </c>
      <c r="BV119" s="13">
        <f>IF(BV$8="",0,BV93+SUMIFS(условия!87:87,условия!$7:$7,"&lt;="&amp;BV$8,условия!$8:$8,"&gt;="&amp;BV$8))</f>
        <v>44459</v>
      </c>
      <c r="BW119" s="13">
        <f>IF(BW$8="",0,BW93+SUMIFS(условия!87:87,условия!$7:$7,"&lt;="&amp;BW$8,условия!$8:$8,"&gt;="&amp;BW$8))</f>
        <v>44460</v>
      </c>
      <c r="BX119" s="13">
        <f>IF(BX$8="",0,BX93+SUMIFS(условия!87:87,условия!$7:$7,"&lt;="&amp;BX$8,условия!$8:$8,"&gt;="&amp;BX$8))</f>
        <v>44461</v>
      </c>
      <c r="BY119" s="13">
        <f>IF(BY$8="",0,BY93+SUMIFS(условия!87:87,условия!$7:$7,"&lt;="&amp;BY$8,условия!$8:$8,"&gt;="&amp;BY$8))</f>
        <v>44462</v>
      </c>
      <c r="BZ119" s="13">
        <f>IF(BZ$8="",0,BZ93+SUMIFS(условия!87:87,условия!$7:$7,"&lt;="&amp;BZ$8,условия!$8:$8,"&gt;="&amp;BZ$8))</f>
        <v>44463</v>
      </c>
      <c r="CA119" s="13">
        <f>IF(CA$8="",0,CA93+SUMIFS(условия!87:87,условия!$7:$7,"&lt;="&amp;CA$8,условия!$8:$8,"&gt;="&amp;CA$8))</f>
        <v>44464</v>
      </c>
      <c r="CB119" s="13">
        <f>IF(CB$8="",0,CB93+SUMIFS(условия!87:87,условия!$7:$7,"&lt;="&amp;CB$8,условия!$8:$8,"&gt;="&amp;CB$8))</f>
        <v>44465</v>
      </c>
      <c r="CC119" s="13">
        <f>IF(CC$8="",0,CC93+SUMIFS(условия!87:87,условия!$7:$7,"&lt;="&amp;CC$8,условия!$8:$8,"&gt;="&amp;CC$8))</f>
        <v>44466</v>
      </c>
      <c r="CD119" s="13">
        <f>IF(CD$8="",0,CD93+SUMIFS(условия!87:87,условия!$7:$7,"&lt;="&amp;CD$8,условия!$8:$8,"&gt;="&amp;CD$8))</f>
        <v>44467</v>
      </c>
      <c r="CE119" s="13">
        <f>IF(CE$8="",0,CE93+SUMIFS(условия!87:87,условия!$7:$7,"&lt;="&amp;CE$8,условия!$8:$8,"&gt;="&amp;CE$8))</f>
        <v>44468</v>
      </c>
      <c r="CF119" s="13">
        <f>IF(CF$8="",0,CF93+SUMIFS(условия!87:87,условия!$7:$7,"&lt;="&amp;CF$8,условия!$8:$8,"&gt;="&amp;CF$8))</f>
        <v>44469</v>
      </c>
      <c r="CG119" s="13">
        <f>IF(CG$8="",0,CG93+SUMIFS(условия!87:87,условия!$7:$7,"&lt;="&amp;CG$8,условия!$8:$8,"&gt;="&amp;CG$8))</f>
        <v>44470</v>
      </c>
      <c r="CH119" s="13">
        <f>IF(CH$8="",0,CH93+SUMIFS(условия!87:87,условия!$7:$7,"&lt;="&amp;CH$8,условия!$8:$8,"&gt;="&amp;CH$8))</f>
        <v>44471</v>
      </c>
      <c r="CI119" s="13">
        <f>IF(CI$8="",0,CI93+SUMIFS(условия!87:87,условия!$7:$7,"&lt;="&amp;CI$8,условия!$8:$8,"&gt;="&amp;CI$8))</f>
        <v>44472</v>
      </c>
      <c r="CJ119" s="13">
        <f>IF(CJ$8="",0,CJ93+SUMIFS(условия!87:87,условия!$7:$7,"&lt;="&amp;CJ$8,условия!$8:$8,"&gt;="&amp;CJ$8))</f>
        <v>44473</v>
      </c>
      <c r="CK119" s="13">
        <f>IF(CK$8="",0,CK93+SUMIFS(условия!87:87,условия!$7:$7,"&lt;="&amp;CK$8,условия!$8:$8,"&gt;="&amp;CK$8))</f>
        <v>44474</v>
      </c>
      <c r="CL119" s="13">
        <f>IF(CL$8="",0,CL93+SUMIFS(условия!87:87,условия!$7:$7,"&lt;="&amp;CL$8,условия!$8:$8,"&gt;="&amp;CL$8))</f>
        <v>44475</v>
      </c>
      <c r="CM119" s="13">
        <f>IF(CM$8="",0,CM93+SUMIFS(условия!87:87,условия!$7:$7,"&lt;="&amp;CM$8,условия!$8:$8,"&gt;="&amp;CM$8))</f>
        <v>44476</v>
      </c>
      <c r="CN119" s="13">
        <f>IF(CN$8="",0,CN93+SUMIFS(условия!87:87,условия!$7:$7,"&lt;="&amp;CN$8,условия!$8:$8,"&gt;="&amp;CN$8))</f>
        <v>44477</v>
      </c>
      <c r="CO119" s="13">
        <f>IF(CO$8="",0,CO93+SUMIFS(условия!87:87,условия!$7:$7,"&lt;="&amp;CO$8,условия!$8:$8,"&gt;="&amp;CO$8))</f>
        <v>44478</v>
      </c>
      <c r="CP119" s="13">
        <f>IF(CP$8="",0,CP93+SUMIFS(условия!87:87,условия!$7:$7,"&lt;="&amp;CP$8,условия!$8:$8,"&gt;="&amp;CP$8))</f>
        <v>44479</v>
      </c>
      <c r="CQ119" s="13">
        <f>IF(CQ$8="",0,CQ93+SUMIFS(условия!87:87,условия!$7:$7,"&lt;="&amp;CQ$8,условия!$8:$8,"&gt;="&amp;CQ$8))</f>
        <v>44480</v>
      </c>
      <c r="CR119" s="13">
        <f>IF(CR$8="",0,CR93+SUMIFS(условия!87:87,условия!$7:$7,"&lt;="&amp;CR$8,условия!$8:$8,"&gt;="&amp;CR$8))</f>
        <v>44481</v>
      </c>
      <c r="CS119" s="13">
        <f>IF(CS$8="",0,CS93+SUMIFS(условия!87:87,условия!$7:$7,"&lt;="&amp;CS$8,условия!$8:$8,"&gt;="&amp;CS$8))</f>
        <v>44482</v>
      </c>
      <c r="CT119" s="13">
        <f>IF(CT$8="",0,CT93+SUMIFS(условия!87:87,условия!$7:$7,"&lt;="&amp;CT$8,условия!$8:$8,"&gt;="&amp;CT$8))</f>
        <v>44483</v>
      </c>
      <c r="CU119" s="13">
        <f>IF(CU$8="",0,CU93+SUMIFS(условия!87:87,условия!$7:$7,"&lt;="&amp;CU$8,условия!$8:$8,"&gt;="&amp;CU$8))</f>
        <v>44484</v>
      </c>
      <c r="CV119" s="13">
        <f>IF(CV$8="",0,CV93+SUMIFS(условия!87:87,условия!$7:$7,"&lt;="&amp;CV$8,условия!$8:$8,"&gt;="&amp;CV$8))</f>
        <v>44485</v>
      </c>
      <c r="CW119" s="13">
        <f>IF(CW$8="",0,CW93+SUMIFS(условия!87:87,условия!$7:$7,"&lt;="&amp;CW$8,условия!$8:$8,"&gt;="&amp;CW$8))</f>
        <v>44486</v>
      </c>
      <c r="CX119" s="13">
        <f>IF(CX$8="",0,CX93+SUMIFS(условия!87:87,условия!$7:$7,"&lt;="&amp;CX$8,условия!$8:$8,"&gt;="&amp;CX$8))</f>
        <v>44487</v>
      </c>
      <c r="CY119" s="13">
        <f>IF(CY$8="",0,CY93+SUMIFS(условия!87:87,условия!$7:$7,"&lt;="&amp;CY$8,условия!$8:$8,"&gt;="&amp;CY$8))</f>
        <v>44488</v>
      </c>
      <c r="CZ119" s="13">
        <f>IF(CZ$8="",0,CZ93+SUMIFS(условия!87:87,условия!$7:$7,"&lt;="&amp;CZ$8,условия!$8:$8,"&gt;="&amp;CZ$8))</f>
        <v>44489</v>
      </c>
      <c r="DA119" s="13">
        <f>IF(DA$8="",0,DA93+SUMIFS(условия!87:87,условия!$7:$7,"&lt;="&amp;DA$8,условия!$8:$8,"&gt;="&amp;DA$8))</f>
        <v>44490</v>
      </c>
      <c r="DB119" s="13">
        <f>IF(DB$8="",0,DB93+SUMIFS(условия!87:87,условия!$7:$7,"&lt;="&amp;DB$8,условия!$8:$8,"&gt;="&amp;DB$8))</f>
        <v>44491</v>
      </c>
      <c r="DC119" s="13">
        <f>IF(DC$8="",0,DC93+SUMIFS(условия!87:87,условия!$7:$7,"&lt;="&amp;DC$8,условия!$8:$8,"&gt;="&amp;DC$8))</f>
        <v>44492</v>
      </c>
      <c r="DD119" s="13">
        <f>IF(DD$8="",0,DD93+SUMIFS(условия!87:87,условия!$7:$7,"&lt;="&amp;DD$8,условия!$8:$8,"&gt;="&amp;DD$8))</f>
        <v>44493</v>
      </c>
      <c r="DE119" s="13">
        <f>IF(DE$8="",0,DE93+SUMIFS(условия!87:87,условия!$7:$7,"&lt;="&amp;DE$8,условия!$8:$8,"&gt;="&amp;DE$8))</f>
        <v>44494</v>
      </c>
      <c r="DF119" s="13">
        <f>IF(DF$8="",0,DF93+SUMIFS(условия!87:87,условия!$7:$7,"&lt;="&amp;DF$8,условия!$8:$8,"&gt;="&amp;DF$8))</f>
        <v>44500</v>
      </c>
      <c r="DG119" s="13">
        <f>IF(DG$8="",0,DG93+SUMIFS(условия!87:87,условия!$7:$7,"&lt;="&amp;DG$8,условия!$8:$8,"&gt;="&amp;DG$8))</f>
        <v>44501</v>
      </c>
      <c r="DH119" s="13">
        <f>IF(DH$8="",0,DH93+SUMIFS(условия!87:87,условия!$7:$7,"&lt;="&amp;DH$8,условия!$8:$8,"&gt;="&amp;DH$8))</f>
        <v>44502</v>
      </c>
      <c r="DI119" s="13">
        <f>IF(DI$8="",0,DI93+SUMIFS(условия!87:87,условия!$7:$7,"&lt;="&amp;DI$8,условия!$8:$8,"&gt;="&amp;DI$8))</f>
        <v>44503</v>
      </c>
      <c r="DJ119" s="13">
        <f>IF(DJ$8="",0,DJ93+SUMIFS(условия!87:87,условия!$7:$7,"&lt;="&amp;DJ$8,условия!$8:$8,"&gt;="&amp;DJ$8))</f>
        <v>44504</v>
      </c>
      <c r="DK119" s="13">
        <f>IF(DK$8="",0,DK93+SUMIFS(условия!87:87,условия!$7:$7,"&lt;="&amp;DK$8,условия!$8:$8,"&gt;="&amp;DK$8))</f>
        <v>44505</v>
      </c>
      <c r="DL119" s="13">
        <f>IF(DL$8="",0,DL93+SUMIFS(условия!87:87,условия!$7:$7,"&lt;="&amp;DL$8,условия!$8:$8,"&gt;="&amp;DL$8))</f>
        <v>44506</v>
      </c>
      <c r="DM119" s="13">
        <f>IF(DM$8="",0,DM93+SUMIFS(условия!87:87,условия!$7:$7,"&lt;="&amp;DM$8,условия!$8:$8,"&gt;="&amp;DM$8))</f>
        <v>44507</v>
      </c>
      <c r="DN119" s="13">
        <f>IF(DN$8="",0,DN93+SUMIFS(условия!87:87,условия!$7:$7,"&lt;="&amp;DN$8,условия!$8:$8,"&gt;="&amp;DN$8))</f>
        <v>44508</v>
      </c>
      <c r="DO119" s="13">
        <f>IF(DO$8="",0,DO93+SUMIFS(условия!87:87,условия!$7:$7,"&lt;="&amp;DO$8,условия!$8:$8,"&gt;="&amp;DO$8))</f>
        <v>44509</v>
      </c>
      <c r="DP119" s="13">
        <f>IF(DP$8="",0,DP93+SUMIFS(условия!87:87,условия!$7:$7,"&lt;="&amp;DP$8,условия!$8:$8,"&gt;="&amp;DP$8))</f>
        <v>44510</v>
      </c>
      <c r="DQ119" s="13">
        <f>IF(DQ$8="",0,DQ93+SUMIFS(условия!87:87,условия!$7:$7,"&lt;="&amp;DQ$8,условия!$8:$8,"&gt;="&amp;DQ$8))</f>
        <v>44511</v>
      </c>
      <c r="DR119" s="13">
        <f>IF(DR$8="",0,DR93+SUMIFS(условия!87:87,условия!$7:$7,"&lt;="&amp;DR$8,условия!$8:$8,"&gt;="&amp;DR$8))</f>
        <v>44512</v>
      </c>
      <c r="DS119" s="13">
        <f>IF(DS$8="",0,DS93+SUMIFS(условия!87:87,условия!$7:$7,"&lt;="&amp;DS$8,условия!$8:$8,"&gt;="&amp;DS$8))</f>
        <v>44513</v>
      </c>
      <c r="DT119" s="13">
        <f>IF(DT$8="",0,DT93+SUMIFS(условия!87:87,условия!$7:$7,"&lt;="&amp;DT$8,условия!$8:$8,"&gt;="&amp;DT$8))</f>
        <v>44514</v>
      </c>
      <c r="DU119" s="13">
        <f>IF(DU$8="",0,DU93+SUMIFS(условия!87:87,условия!$7:$7,"&lt;="&amp;DU$8,условия!$8:$8,"&gt;="&amp;DU$8))</f>
        <v>44515</v>
      </c>
      <c r="DV119" s="13">
        <f>IF(DV$8="",0,DV93+SUMIFS(условия!87:87,условия!$7:$7,"&lt;="&amp;DV$8,условия!$8:$8,"&gt;="&amp;DV$8))</f>
        <v>44516</v>
      </c>
      <c r="DW119" s="13">
        <f>IF(DW$8="",0,DW93+SUMIFS(условия!87:87,условия!$7:$7,"&lt;="&amp;DW$8,условия!$8:$8,"&gt;="&amp;DW$8))</f>
        <v>44517</v>
      </c>
      <c r="DX119" s="13">
        <f>IF(DX$8="",0,DX93+SUMIFS(условия!87:87,условия!$7:$7,"&lt;="&amp;DX$8,условия!$8:$8,"&gt;="&amp;DX$8))</f>
        <v>44518</v>
      </c>
      <c r="DY119" s="13">
        <f>IF(DY$8="",0,DY93+SUMIFS(условия!87:87,условия!$7:$7,"&lt;="&amp;DY$8,условия!$8:$8,"&gt;="&amp;DY$8))</f>
        <v>44519</v>
      </c>
      <c r="DZ119" s="13">
        <f>IF(DZ$8="",0,DZ93+SUMIFS(условия!87:87,условия!$7:$7,"&lt;="&amp;DZ$8,условия!$8:$8,"&gt;="&amp;DZ$8))</f>
        <v>44520</v>
      </c>
      <c r="EA119" s="13">
        <f>IF(EA$8="",0,EA93+SUMIFS(условия!87:87,условия!$7:$7,"&lt;="&amp;EA$8,условия!$8:$8,"&gt;="&amp;EA$8))</f>
        <v>44521</v>
      </c>
      <c r="EB119" s="13">
        <f>IF(EB$8="",0,EB93+SUMIFS(условия!87:87,условия!$7:$7,"&lt;="&amp;EB$8,условия!$8:$8,"&gt;="&amp;EB$8))</f>
        <v>44522</v>
      </c>
      <c r="EC119" s="13">
        <f>IF(EC$8="",0,EC93+SUMIFS(условия!87:87,условия!$7:$7,"&lt;="&amp;EC$8,условия!$8:$8,"&gt;="&amp;EC$8))</f>
        <v>44523</v>
      </c>
      <c r="ED119" s="13">
        <f>IF(ED$8="",0,ED93+SUMIFS(условия!87:87,условия!$7:$7,"&lt;="&amp;ED$8,условия!$8:$8,"&gt;="&amp;ED$8))</f>
        <v>44524</v>
      </c>
      <c r="EE119" s="13">
        <f>IF(EE$8="",0,EE93+SUMIFS(условия!87:87,условия!$7:$7,"&lt;="&amp;EE$8,условия!$8:$8,"&gt;="&amp;EE$8))</f>
        <v>44525</v>
      </c>
      <c r="EF119" s="13">
        <f>IF(EF$8="",0,EF93+SUMIFS(условия!87:87,условия!$7:$7,"&lt;="&amp;EF$8,условия!$8:$8,"&gt;="&amp;EF$8))</f>
        <v>44526</v>
      </c>
      <c r="EG119" s="13">
        <f>IF(EG$8="",0,EG93+SUMIFS(условия!87:87,условия!$7:$7,"&lt;="&amp;EG$8,условия!$8:$8,"&gt;="&amp;EG$8))</f>
        <v>44527</v>
      </c>
      <c r="EH119" s="13">
        <f>IF(EH$8="",0,EH93+SUMIFS(условия!87:87,условия!$7:$7,"&lt;="&amp;EH$8,условия!$8:$8,"&gt;="&amp;EH$8))</f>
        <v>44528</v>
      </c>
      <c r="EI119" s="13">
        <f>IF(EI$8="",0,EI93+SUMIFS(условия!87:87,условия!$7:$7,"&lt;="&amp;EI$8,условия!$8:$8,"&gt;="&amp;EI$8))</f>
        <v>44529</v>
      </c>
      <c r="EJ119" s="13">
        <f>IF(EJ$8="",0,EJ93+SUMIFS(условия!87:87,условия!$7:$7,"&lt;="&amp;EJ$8,условия!$8:$8,"&gt;="&amp;EJ$8))</f>
        <v>44530</v>
      </c>
      <c r="EK119" s="13">
        <f>IF(EK$8="",0,EK93+SUMIFS(условия!87:87,условия!$7:$7,"&lt;="&amp;EK$8,условия!$8:$8,"&gt;="&amp;EK$8))</f>
        <v>44531</v>
      </c>
      <c r="EL119" s="13">
        <f>IF(EL$8="",0,EL93+SUMIFS(условия!87:87,условия!$7:$7,"&lt;="&amp;EL$8,условия!$8:$8,"&gt;="&amp;EL$8))</f>
        <v>44532</v>
      </c>
      <c r="EM119" s="13">
        <f>IF(EM$8="",0,EM93+SUMIFS(условия!87:87,условия!$7:$7,"&lt;="&amp;EM$8,условия!$8:$8,"&gt;="&amp;EM$8))</f>
        <v>44533</v>
      </c>
      <c r="EN119" s="13">
        <f>IF(EN$8="",0,EN93+SUMIFS(условия!87:87,условия!$7:$7,"&lt;="&amp;EN$8,условия!$8:$8,"&gt;="&amp;EN$8))</f>
        <v>44534</v>
      </c>
      <c r="EO119" s="13">
        <f>IF(EO$8="",0,EO93+SUMIFS(условия!87:87,условия!$7:$7,"&lt;="&amp;EO$8,условия!$8:$8,"&gt;="&amp;EO$8))</f>
        <v>44535</v>
      </c>
      <c r="EP119" s="13">
        <f>IF(EP$8="",0,EP93+SUMIFS(условия!87:87,условия!$7:$7,"&lt;="&amp;EP$8,условия!$8:$8,"&gt;="&amp;EP$8))</f>
        <v>44536</v>
      </c>
      <c r="EQ119" s="13">
        <f>IF(EQ$8="",0,EQ93+SUMIFS(условия!87:87,условия!$7:$7,"&lt;="&amp;EQ$8,условия!$8:$8,"&gt;="&amp;EQ$8))</f>
        <v>44537</v>
      </c>
      <c r="ER119" s="13">
        <f>IF(ER$8="",0,ER93+SUMIFS(условия!87:87,условия!$7:$7,"&lt;="&amp;ER$8,условия!$8:$8,"&gt;="&amp;ER$8))</f>
        <v>44538</v>
      </c>
      <c r="ES119" s="13">
        <f>IF(ES$8="",0,ES93+SUMIFS(условия!87:87,условия!$7:$7,"&lt;="&amp;ES$8,условия!$8:$8,"&gt;="&amp;ES$8))</f>
        <v>44539</v>
      </c>
      <c r="ET119" s="13">
        <f>IF(ET$8="",0,ET93+SUMIFS(условия!87:87,условия!$7:$7,"&lt;="&amp;ET$8,условия!$8:$8,"&gt;="&amp;ET$8))</f>
        <v>44540</v>
      </c>
      <c r="EU119" s="13">
        <f>IF(EU$8="",0,EU93+SUMIFS(условия!87:87,условия!$7:$7,"&lt;="&amp;EU$8,условия!$8:$8,"&gt;="&amp;EU$8))</f>
        <v>44541</v>
      </c>
      <c r="EV119" s="13">
        <f>IF(EV$8="",0,EV93+SUMIFS(условия!87:87,условия!$7:$7,"&lt;="&amp;EV$8,условия!$8:$8,"&gt;="&amp;EV$8))</f>
        <v>44542</v>
      </c>
      <c r="EW119" s="13">
        <f>IF(EW$8="",0,EW93+SUMIFS(условия!87:87,условия!$7:$7,"&lt;="&amp;EW$8,условия!$8:$8,"&gt;="&amp;EW$8))</f>
        <v>44543</v>
      </c>
      <c r="EX119" s="13">
        <f>IF(EX$8="",0,EX93+SUMIFS(условия!87:87,условия!$7:$7,"&lt;="&amp;EX$8,условия!$8:$8,"&gt;="&amp;EX$8))</f>
        <v>44544</v>
      </c>
      <c r="EY119" s="13">
        <f>IF(EY$8="",0,EY93+SUMIFS(условия!87:87,условия!$7:$7,"&lt;="&amp;EY$8,условия!$8:$8,"&gt;="&amp;EY$8))</f>
        <v>44545</v>
      </c>
      <c r="EZ119" s="13">
        <f>IF(EZ$8="",0,EZ93+SUMIFS(условия!87:87,условия!$7:$7,"&lt;="&amp;EZ$8,условия!$8:$8,"&gt;="&amp;EZ$8))</f>
        <v>44546</v>
      </c>
      <c r="FA119" s="13">
        <f>IF(FA$8="",0,FA93+SUMIFS(условия!87:87,условия!$7:$7,"&lt;="&amp;FA$8,условия!$8:$8,"&gt;="&amp;FA$8))</f>
        <v>44547</v>
      </c>
      <c r="FB119" s="13">
        <f>IF(FB$8="",0,FB93+SUMIFS(условия!87:87,условия!$7:$7,"&lt;="&amp;FB$8,условия!$8:$8,"&gt;="&amp;FB$8))</f>
        <v>44548</v>
      </c>
      <c r="FC119" s="13">
        <f>IF(FC$8="",0,FC93+SUMIFS(условия!87:87,условия!$7:$7,"&lt;="&amp;FC$8,условия!$8:$8,"&gt;="&amp;FC$8))</f>
        <v>44549</v>
      </c>
      <c r="FD119" s="13">
        <f>IF(FD$8="",0,FD93+SUMIFS(условия!87:87,условия!$7:$7,"&lt;="&amp;FD$8,условия!$8:$8,"&gt;="&amp;FD$8))</f>
        <v>44550</v>
      </c>
      <c r="FE119" s="13">
        <f>IF(FE$8="",0,FE93+SUMIFS(условия!87:87,условия!$7:$7,"&lt;="&amp;FE$8,условия!$8:$8,"&gt;="&amp;FE$8))</f>
        <v>44551</v>
      </c>
      <c r="FF119" s="13">
        <f>IF(FF$8="",0,FF93+SUMIFS(условия!87:87,условия!$7:$7,"&lt;="&amp;FF$8,условия!$8:$8,"&gt;="&amp;FF$8))</f>
        <v>44552</v>
      </c>
      <c r="FG119" s="13">
        <f>IF(FG$8="",0,FG93+SUMIFS(условия!87:87,условия!$7:$7,"&lt;="&amp;FG$8,условия!$8:$8,"&gt;="&amp;FG$8))</f>
        <v>44553</v>
      </c>
      <c r="FH119" s="13">
        <f>IF(FH$8="",0,FH93+SUMIFS(условия!87:87,условия!$7:$7,"&lt;="&amp;FH$8,условия!$8:$8,"&gt;="&amp;FH$8))</f>
        <v>44554</v>
      </c>
      <c r="FI119" s="13">
        <f>IF(FI$8="",0,FI93+SUMIFS(условия!87:87,условия!$7:$7,"&lt;="&amp;FI$8,условия!$8:$8,"&gt;="&amp;FI$8))</f>
        <v>44555</v>
      </c>
      <c r="FJ119" s="13">
        <f>IF(FJ$8="",0,FJ93+SUMIFS(условия!87:87,условия!$7:$7,"&lt;="&amp;FJ$8,условия!$8:$8,"&gt;="&amp;FJ$8))</f>
        <v>44556</v>
      </c>
      <c r="FK119" s="13">
        <f>IF(FK$8="",0,FK93+SUMIFS(условия!87:87,условия!$7:$7,"&lt;="&amp;FK$8,условия!$8:$8,"&gt;="&amp;FK$8))</f>
        <v>44557</v>
      </c>
      <c r="FL119" s="13">
        <f>IF(FL$8="",0,FL93+SUMIFS(условия!87:87,условия!$7:$7,"&lt;="&amp;FL$8,условия!$8:$8,"&gt;="&amp;FL$8))</f>
        <v>44558</v>
      </c>
      <c r="FM119" s="13">
        <f>IF(FM$8="",0,FM93+SUMIFS(условия!87:87,условия!$7:$7,"&lt;="&amp;FM$8,условия!$8:$8,"&gt;="&amp;FM$8))</f>
        <v>44559</v>
      </c>
      <c r="FN119" s="13">
        <f>IF(FN$8="",0,FN93+SUMIFS(условия!87:87,условия!$7:$7,"&lt;="&amp;FN$8,условия!$8:$8,"&gt;="&amp;FN$8))</f>
        <v>44560</v>
      </c>
      <c r="FO119" s="13">
        <f>IF(FO$8="",0,FO93+SUMIFS(условия!87:87,условия!$7:$7,"&lt;="&amp;FO$8,условия!$8:$8,"&gt;="&amp;FO$8))</f>
        <v>44561</v>
      </c>
      <c r="FP119" s="13">
        <f>IF(FP$8="",0,FP93+SUMIFS(условия!87:87,условия!$7:$7,"&lt;="&amp;FP$8,условия!$8:$8,"&gt;="&amp;FP$8))</f>
        <v>44562</v>
      </c>
      <c r="FQ119" s="13">
        <f>IF(FQ$8="",0,FQ93+SUMIFS(условия!87:87,условия!$7:$7,"&lt;="&amp;FQ$8,условия!$8:$8,"&gt;="&amp;FQ$8))</f>
        <v>44563</v>
      </c>
      <c r="FR119" s="13">
        <f>IF(FR$8="",0,FR93+SUMIFS(условия!87:87,условия!$7:$7,"&lt;="&amp;FR$8,условия!$8:$8,"&gt;="&amp;FR$8))</f>
        <v>44564</v>
      </c>
      <c r="FS119" s="13">
        <f>IF(FS$8="",0,FS93+SUMIFS(условия!87:87,условия!$7:$7,"&lt;="&amp;FS$8,условия!$8:$8,"&gt;="&amp;FS$8))</f>
        <v>44565</v>
      </c>
      <c r="FT119" s="13">
        <f>IF(FT$8="",0,FT93+SUMIFS(условия!87:87,условия!$7:$7,"&lt;="&amp;FT$8,условия!$8:$8,"&gt;="&amp;FT$8))</f>
        <v>44566</v>
      </c>
      <c r="FU119" s="13">
        <f>IF(FU$8="",0,FU93+SUMIFS(условия!87:87,условия!$7:$7,"&lt;="&amp;FU$8,условия!$8:$8,"&gt;="&amp;FU$8))</f>
        <v>44567</v>
      </c>
      <c r="FV119" s="13">
        <f>IF(FV$8="",0,FV93+SUMIFS(условия!87:87,условия!$7:$7,"&lt;="&amp;FV$8,условия!$8:$8,"&gt;="&amp;FV$8))</f>
        <v>44568</v>
      </c>
      <c r="FW119" s="13">
        <f>IF(FW$8="",0,FW93+SUMIFS(условия!87:87,условия!$7:$7,"&lt;="&amp;FW$8,условия!$8:$8,"&gt;="&amp;FW$8))</f>
        <v>44569</v>
      </c>
      <c r="FX119" s="13">
        <f>IF(FX$8="",0,FX93+SUMIFS(условия!87:87,условия!$7:$7,"&lt;="&amp;FX$8,условия!$8:$8,"&gt;="&amp;FX$8))</f>
        <v>44570</v>
      </c>
      <c r="FY119" s="13">
        <f>IF(FY$8="",0,FY93+SUMIFS(условия!87:87,условия!$7:$7,"&lt;="&amp;FY$8,условия!$8:$8,"&gt;="&amp;FY$8))</f>
        <v>44571</v>
      </c>
      <c r="FZ119" s="13">
        <f>IF(FZ$8="",0,FZ93+SUMIFS(условия!87:87,условия!$7:$7,"&lt;="&amp;FZ$8,условия!$8:$8,"&gt;="&amp;FZ$8))</f>
        <v>44572</v>
      </c>
      <c r="GA119" s="13">
        <f>IF(GA$8="",0,GA93+SUMIFS(условия!87:87,условия!$7:$7,"&lt;="&amp;GA$8,условия!$8:$8,"&gt;="&amp;GA$8))</f>
        <v>44573</v>
      </c>
      <c r="GB119" s="13">
        <f>IF(GB$8="",0,GB93+SUMIFS(условия!87:87,условия!$7:$7,"&lt;="&amp;GB$8,условия!$8:$8,"&gt;="&amp;GB$8))</f>
        <v>44574</v>
      </c>
      <c r="GC119" s="13">
        <f>IF(GC$8="",0,GC93+SUMIFS(условия!87:87,условия!$7:$7,"&lt;="&amp;GC$8,условия!$8:$8,"&gt;="&amp;GC$8))</f>
        <v>44575</v>
      </c>
      <c r="GD119" s="13">
        <f>IF(GD$8="",0,GD93+SUMIFS(условия!87:87,условия!$7:$7,"&lt;="&amp;GD$8,условия!$8:$8,"&gt;="&amp;GD$8))</f>
        <v>44576</v>
      </c>
      <c r="GE119" s="13">
        <f>IF(GE$8="",0,GE93+SUMIFS(условия!87:87,условия!$7:$7,"&lt;="&amp;GE$8,условия!$8:$8,"&gt;="&amp;GE$8))</f>
        <v>44577</v>
      </c>
      <c r="GF119" s="13">
        <f>IF(GF$8="",0,GF93+SUMIFS(условия!87:87,условия!$7:$7,"&lt;="&amp;GF$8,условия!$8:$8,"&gt;="&amp;GF$8))</f>
        <v>44578</v>
      </c>
      <c r="GG119" s="13">
        <f>IF(GG$8="",0,GG93+SUMIFS(условия!87:87,условия!$7:$7,"&lt;="&amp;GG$8,условия!$8:$8,"&gt;="&amp;GG$8))</f>
        <v>44579</v>
      </c>
      <c r="GH119" s="13">
        <f>IF(GH$8="",0,GH93+SUMIFS(условия!87:87,условия!$7:$7,"&lt;="&amp;GH$8,условия!$8:$8,"&gt;="&amp;GH$8))</f>
        <v>44580</v>
      </c>
      <c r="GI119" s="13">
        <f>IF(GI$8="",0,GI93+SUMIFS(условия!87:87,условия!$7:$7,"&lt;="&amp;GI$8,условия!$8:$8,"&gt;="&amp;GI$8))</f>
        <v>44581</v>
      </c>
      <c r="GJ119" s="13">
        <f>IF(GJ$8="",0,GJ93+SUMIFS(условия!87:87,условия!$7:$7,"&lt;="&amp;GJ$8,условия!$8:$8,"&gt;="&amp;GJ$8))</f>
        <v>44582</v>
      </c>
      <c r="GK119" s="13">
        <f>IF(GK$8="",0,GK93+SUMIFS(условия!87:87,условия!$7:$7,"&lt;="&amp;GK$8,условия!$8:$8,"&gt;="&amp;GK$8))</f>
        <v>44583</v>
      </c>
      <c r="GL119" s="13">
        <f>IF(GL$8="",0,GL93+SUMIFS(условия!87:87,условия!$7:$7,"&lt;="&amp;GL$8,условия!$8:$8,"&gt;="&amp;GL$8))</f>
        <v>44584</v>
      </c>
      <c r="GM119" s="13">
        <f>IF(GM$8="",0,GM93+SUMIFS(условия!87:87,условия!$7:$7,"&lt;="&amp;GM$8,условия!$8:$8,"&gt;="&amp;GM$8))</f>
        <v>44585</v>
      </c>
      <c r="GN119" s="13">
        <f>IF(GN$8="",0,GN93+SUMIFS(условия!87:87,условия!$7:$7,"&lt;="&amp;GN$8,условия!$8:$8,"&gt;="&amp;GN$8))</f>
        <v>44586</v>
      </c>
      <c r="GO119" s="13">
        <f>IF(GO$8="",0,GO93+SUMIFS(условия!87:87,условия!$7:$7,"&lt;="&amp;GO$8,условия!$8:$8,"&gt;="&amp;GO$8))</f>
        <v>44587</v>
      </c>
      <c r="GP119" s="13">
        <f>IF(GP$8="",0,GP93+SUMIFS(условия!87:87,условия!$7:$7,"&lt;="&amp;GP$8,условия!$8:$8,"&gt;="&amp;GP$8))</f>
        <v>44588</v>
      </c>
      <c r="GQ119" s="13">
        <f>IF(GQ$8="",0,GQ93+SUMIFS(условия!87:87,условия!$7:$7,"&lt;="&amp;GQ$8,условия!$8:$8,"&gt;="&amp;GQ$8))</f>
        <v>44589</v>
      </c>
      <c r="GR119" s="13">
        <f>IF(GR$8="",0,GR93+SUMIFS(условия!87:87,условия!$7:$7,"&lt;="&amp;GR$8,условия!$8:$8,"&gt;="&amp;GR$8))</f>
        <v>44590</v>
      </c>
      <c r="GS119" s="13">
        <f>IF(GS$8="",0,GS93+SUMIFS(условия!87:87,условия!$7:$7,"&lt;="&amp;GS$8,условия!$8:$8,"&gt;="&amp;GS$8))</f>
        <v>44591</v>
      </c>
      <c r="GT119" s="13">
        <f>IF(GT$8="",0,GT93+SUMIFS(условия!87:87,условия!$7:$7,"&lt;="&amp;GT$8,условия!$8:$8,"&gt;="&amp;GT$8))</f>
        <v>44592</v>
      </c>
      <c r="GU119" s="13">
        <f>IF(GU$8="",0,GU93+SUMIFS(условия!87:87,условия!$7:$7,"&lt;="&amp;GU$8,условия!$8:$8,"&gt;="&amp;GU$8))</f>
        <v>44593</v>
      </c>
      <c r="GV119" s="13">
        <f>IF(GV$8="",0,GV93+SUMIFS(условия!87:87,условия!$7:$7,"&lt;="&amp;GV$8,условия!$8:$8,"&gt;="&amp;GV$8))</f>
        <v>44594</v>
      </c>
      <c r="GW119" s="13">
        <f>IF(GW$8="",0,GW93+SUMIFS(условия!87:87,условия!$7:$7,"&lt;="&amp;GW$8,условия!$8:$8,"&gt;="&amp;GW$8))</f>
        <v>44595</v>
      </c>
      <c r="GX119" s="13">
        <f>IF(GX$8="",0,GX93+SUMIFS(условия!87:87,условия!$7:$7,"&lt;="&amp;GX$8,условия!$8:$8,"&gt;="&amp;GX$8))</f>
        <v>44596</v>
      </c>
      <c r="GY119" s="13">
        <f>IF(GY$8="",0,GY93+SUMIFS(условия!87:87,условия!$7:$7,"&lt;="&amp;GY$8,условия!$8:$8,"&gt;="&amp;GY$8))</f>
        <v>44597</v>
      </c>
      <c r="GZ119" s="13">
        <f>IF(GZ$8="",0,GZ93+SUMIFS(условия!87:87,условия!$7:$7,"&lt;="&amp;GZ$8,условия!$8:$8,"&gt;="&amp;GZ$8))</f>
        <v>44598</v>
      </c>
      <c r="HA119" s="13">
        <f>IF(HA$8="",0,HA93+SUMIFS(условия!87:87,условия!$7:$7,"&lt;="&amp;HA$8,условия!$8:$8,"&gt;="&amp;HA$8))</f>
        <v>44599</v>
      </c>
      <c r="HB119" s="13">
        <f>IF(HB$8="",0,HB93+SUMIFS(условия!87:87,условия!$7:$7,"&lt;="&amp;HB$8,условия!$8:$8,"&gt;="&amp;HB$8))</f>
        <v>44600</v>
      </c>
      <c r="HC119" s="13">
        <f>IF(HC$8="",0,HC93+SUMIFS(условия!87:87,условия!$7:$7,"&lt;="&amp;HC$8,условия!$8:$8,"&gt;="&amp;HC$8))</f>
        <v>44601</v>
      </c>
      <c r="HD119" s="13">
        <f>IF(HD$8="",0,HD93+SUMIFS(условия!87:87,условия!$7:$7,"&lt;="&amp;HD$8,условия!$8:$8,"&gt;="&amp;HD$8))</f>
        <v>44602</v>
      </c>
      <c r="HE119" s="13">
        <f>IF(HE$8="",0,HE93+SUMIFS(условия!87:87,условия!$7:$7,"&lt;="&amp;HE$8,условия!$8:$8,"&gt;="&amp;HE$8))</f>
        <v>44603</v>
      </c>
      <c r="HF119" s="13">
        <f>IF(HF$8="",0,HF93+SUMIFS(условия!87:87,условия!$7:$7,"&lt;="&amp;HF$8,условия!$8:$8,"&gt;="&amp;HF$8))</f>
        <v>44604</v>
      </c>
      <c r="HG119" s="13">
        <f>IF(HG$8="",0,HG93+SUMIFS(условия!87:87,условия!$7:$7,"&lt;="&amp;HG$8,условия!$8:$8,"&gt;="&amp;HG$8))</f>
        <v>44605</v>
      </c>
      <c r="HH119" s="13">
        <f>IF(HH$8="",0,HH93+SUMIFS(условия!87:87,условия!$7:$7,"&lt;="&amp;HH$8,условия!$8:$8,"&gt;="&amp;HH$8))</f>
        <v>44606</v>
      </c>
      <c r="HI119" s="13">
        <f>IF(HI$8="",0,HI93+SUMIFS(условия!87:87,условия!$7:$7,"&lt;="&amp;HI$8,условия!$8:$8,"&gt;="&amp;HI$8))</f>
        <v>44607</v>
      </c>
      <c r="HJ119" s="13">
        <f>IF(HJ$8="",0,HJ93+SUMIFS(условия!87:87,условия!$7:$7,"&lt;="&amp;HJ$8,условия!$8:$8,"&gt;="&amp;HJ$8))</f>
        <v>44608</v>
      </c>
      <c r="HK119" s="13">
        <f>IF(HK$8="",0,HK93+SUMIFS(условия!87:87,условия!$7:$7,"&lt;="&amp;HK$8,условия!$8:$8,"&gt;="&amp;HK$8))</f>
        <v>44609</v>
      </c>
      <c r="HL119" s="13">
        <f>IF(HL$8="",0,HL93+SUMIFS(условия!87:87,условия!$7:$7,"&lt;="&amp;HL$8,условия!$8:$8,"&gt;="&amp;HL$8))</f>
        <v>44610</v>
      </c>
      <c r="HM119" s="13">
        <f>IF(HM$8="",0,HM93+SUMIFS(условия!87:87,условия!$7:$7,"&lt;="&amp;HM$8,условия!$8:$8,"&gt;="&amp;HM$8))</f>
        <v>44611</v>
      </c>
      <c r="HN119" s="13">
        <f>IF(HN$8="",0,HN93+SUMIFS(условия!87:87,условия!$7:$7,"&lt;="&amp;HN$8,условия!$8:$8,"&gt;="&amp;HN$8))</f>
        <v>44612</v>
      </c>
      <c r="HO119" s="13">
        <f>IF(HO$8="",0,HO93+SUMIFS(условия!87:87,условия!$7:$7,"&lt;="&amp;HO$8,условия!$8:$8,"&gt;="&amp;HO$8))</f>
        <v>44613</v>
      </c>
      <c r="HP119" s="13">
        <f>IF(HP$8="",0,HP93+SUMIFS(условия!87:87,условия!$7:$7,"&lt;="&amp;HP$8,условия!$8:$8,"&gt;="&amp;HP$8))</f>
        <v>44614</v>
      </c>
      <c r="HQ119" s="13">
        <f>IF(HQ$8="",0,HQ93+SUMIFS(условия!87:87,условия!$7:$7,"&lt;="&amp;HQ$8,условия!$8:$8,"&gt;="&amp;HQ$8))</f>
        <v>44615</v>
      </c>
      <c r="HR119" s="13">
        <f>IF(HR$8="",0,HR93+SUMIFS(условия!87:87,условия!$7:$7,"&lt;="&amp;HR$8,условия!$8:$8,"&gt;="&amp;HR$8))</f>
        <v>44616</v>
      </c>
      <c r="HS119" s="13">
        <f>IF(HS$8="",0,HS93+SUMIFS(условия!87:87,условия!$7:$7,"&lt;="&amp;HS$8,условия!$8:$8,"&gt;="&amp;HS$8))</f>
        <v>44617</v>
      </c>
      <c r="HT119" s="13">
        <f>IF(HT$8="",0,HT93+SUMIFS(условия!87:87,условия!$7:$7,"&lt;="&amp;HT$8,условия!$8:$8,"&gt;="&amp;HT$8))</f>
        <v>44618</v>
      </c>
      <c r="HU119" s="13">
        <f>IF(HU$8="",0,HU93+SUMIFS(условия!87:87,условия!$7:$7,"&lt;="&amp;HU$8,условия!$8:$8,"&gt;="&amp;HU$8))</f>
        <v>44619</v>
      </c>
      <c r="HV119" s="13">
        <f>IF(HV$8="",0,HV93+SUMIFS(условия!87:87,условия!$7:$7,"&lt;="&amp;HV$8,условия!$8:$8,"&gt;="&amp;HV$8))</f>
        <v>44620</v>
      </c>
      <c r="HW119" s="13">
        <f>IF(HW$8="",0,HW93+SUMIFS(условия!87:87,условия!$7:$7,"&lt;="&amp;HW$8,условия!$8:$8,"&gt;="&amp;HW$8))</f>
        <v>44621</v>
      </c>
      <c r="HX119" s="13">
        <f>IF(HX$8="",0,HX93+SUMIFS(условия!87:87,условия!$7:$7,"&lt;="&amp;HX$8,условия!$8:$8,"&gt;="&amp;HX$8))</f>
        <v>44622</v>
      </c>
      <c r="HY119" s="13">
        <f>IF(HY$8="",0,HY93+SUMIFS(условия!87:87,условия!$7:$7,"&lt;="&amp;HY$8,условия!$8:$8,"&gt;="&amp;HY$8))</f>
        <v>44624</v>
      </c>
      <c r="HZ119" s="13">
        <f>IF(HZ$8="",0,HZ93+SUMIFS(условия!87:87,условия!$7:$7,"&lt;="&amp;HZ$8,условия!$8:$8,"&gt;="&amp;HZ$8))</f>
        <v>44625</v>
      </c>
      <c r="IA119" s="13">
        <f>IF(IA$8="",0,IA93+SUMIFS(условия!87:87,условия!$7:$7,"&lt;="&amp;IA$8,условия!$8:$8,"&gt;="&amp;IA$8))</f>
        <v>44626</v>
      </c>
      <c r="IB119" s="13">
        <f>IF(IB$8="",0,IB93+SUMIFS(условия!87:87,условия!$7:$7,"&lt;="&amp;IB$8,условия!$8:$8,"&gt;="&amp;IB$8))</f>
        <v>44627</v>
      </c>
      <c r="IC119" s="13">
        <f>IF(IC$8="",0,IC93+SUMIFS(условия!87:87,условия!$7:$7,"&lt;="&amp;IC$8,условия!$8:$8,"&gt;="&amp;IC$8))</f>
        <v>44628</v>
      </c>
      <c r="ID119" s="13">
        <f>IF(ID$8="",0,ID93+SUMIFS(условия!87:87,условия!$7:$7,"&lt;="&amp;ID$8,условия!$8:$8,"&gt;="&amp;ID$8))</f>
        <v>44629</v>
      </c>
      <c r="IE119" s="13">
        <f>IF(IE$8="",0,IE93+SUMIFS(условия!87:87,условия!$7:$7,"&lt;="&amp;IE$8,условия!$8:$8,"&gt;="&amp;IE$8))</f>
        <v>44630</v>
      </c>
      <c r="IF119" s="13">
        <f>IF(IF$8="",0,IF93+SUMIFS(условия!87:87,условия!$7:$7,"&lt;="&amp;IF$8,условия!$8:$8,"&gt;="&amp;IF$8))</f>
        <v>44631</v>
      </c>
      <c r="IG119" s="13">
        <f>IF(IG$8="",0,IG93+SUMIFS(условия!87:87,условия!$7:$7,"&lt;="&amp;IG$8,условия!$8:$8,"&gt;="&amp;IG$8))</f>
        <v>44632</v>
      </c>
      <c r="IH119" s="13">
        <f>IF(IH$8="",0,IH93+SUMIFS(условия!87:87,условия!$7:$7,"&lt;="&amp;IH$8,условия!$8:$8,"&gt;="&amp;IH$8))</f>
        <v>44633</v>
      </c>
      <c r="II119" s="13">
        <f>IF(II$8="",0,II93+SUMIFS(условия!87:87,условия!$7:$7,"&lt;="&amp;II$8,условия!$8:$8,"&gt;="&amp;II$8))</f>
        <v>44634</v>
      </c>
      <c r="IJ119" s="13">
        <f>IF(IJ$8="",0,IJ93+SUMIFS(условия!87:87,условия!$7:$7,"&lt;="&amp;IJ$8,условия!$8:$8,"&gt;="&amp;IJ$8))</f>
        <v>44635</v>
      </c>
      <c r="IK119" s="13">
        <f>IF(IK$8="",0,IK93+SUMIFS(условия!87:87,условия!$7:$7,"&lt;="&amp;IK$8,условия!$8:$8,"&gt;="&amp;IK$8))</f>
        <v>44636</v>
      </c>
      <c r="IL119" s="13">
        <f>IF(IL$8="",0,IL93+SUMIFS(условия!87:87,условия!$7:$7,"&lt;="&amp;IL$8,условия!$8:$8,"&gt;="&amp;IL$8))</f>
        <v>44637</v>
      </c>
      <c r="IM119" s="13">
        <f>IF(IM$8="",0,IM93+SUMIFS(условия!87:87,условия!$7:$7,"&lt;="&amp;IM$8,условия!$8:$8,"&gt;="&amp;IM$8))</f>
        <v>44638</v>
      </c>
      <c r="IN119" s="13">
        <f>IF(IN$8="",0,IN93+SUMIFS(условия!87:87,условия!$7:$7,"&lt;="&amp;IN$8,условия!$8:$8,"&gt;="&amp;IN$8))</f>
        <v>44639</v>
      </c>
      <c r="IO119" s="13">
        <f>IF(IO$8="",0,IO93+SUMIFS(условия!87:87,условия!$7:$7,"&lt;="&amp;IO$8,условия!$8:$8,"&gt;="&amp;IO$8))</f>
        <v>44640</v>
      </c>
      <c r="IP119" s="13">
        <f>IF(IP$8="",0,IP93+SUMIFS(условия!87:87,условия!$7:$7,"&lt;="&amp;IP$8,условия!$8:$8,"&gt;="&amp;IP$8))</f>
        <v>44641</v>
      </c>
      <c r="IQ119" s="13">
        <f>IF(IQ$8="",0,IQ93+SUMIFS(условия!87:87,условия!$7:$7,"&lt;="&amp;IQ$8,условия!$8:$8,"&gt;="&amp;IQ$8))</f>
        <v>44642</v>
      </c>
      <c r="IR119" s="13">
        <f>IF(IR$8="",0,IR93+SUMIFS(условия!87:87,условия!$7:$7,"&lt;="&amp;IR$8,условия!$8:$8,"&gt;="&amp;IR$8))</f>
        <v>44643</v>
      </c>
      <c r="IS119" s="13">
        <f>IF(IS$8="",0,IS93+SUMIFS(условия!87:87,условия!$7:$7,"&lt;="&amp;IS$8,условия!$8:$8,"&gt;="&amp;IS$8))</f>
        <v>44644</v>
      </c>
      <c r="IT119" s="13">
        <f>IF(IT$8="",0,IT93+SUMIFS(условия!87:87,условия!$7:$7,"&lt;="&amp;IT$8,условия!$8:$8,"&gt;="&amp;IT$8))</f>
        <v>44645</v>
      </c>
      <c r="IU119" s="13">
        <f>IF(IU$8="",0,IU93+SUMIFS(условия!87:87,условия!$7:$7,"&lt;="&amp;IU$8,условия!$8:$8,"&gt;="&amp;IU$8))</f>
        <v>44646</v>
      </c>
      <c r="IV119" s="13">
        <f>IF(IV$8="",0,IV93+SUMIFS(условия!87:87,условия!$7:$7,"&lt;="&amp;IV$8,условия!$8:$8,"&gt;="&amp;IV$8))</f>
        <v>44647</v>
      </c>
      <c r="IW119" s="13">
        <f>IF(IW$8="",0,IW93+SUMIFS(условия!87:87,условия!$7:$7,"&lt;="&amp;IW$8,условия!$8:$8,"&gt;="&amp;IW$8))</f>
        <v>44648</v>
      </c>
      <c r="IX119" s="13">
        <f>IF(IX$8="",0,IX93+SUMIFS(условия!87:87,условия!$7:$7,"&lt;="&amp;IX$8,условия!$8:$8,"&gt;="&amp;IX$8))</f>
        <v>44649</v>
      </c>
      <c r="IY119" s="13">
        <f>IF(IY$8="",0,IY93+SUMIFS(условия!87:87,условия!$7:$7,"&lt;="&amp;IY$8,условия!$8:$8,"&gt;="&amp;IY$8))</f>
        <v>44650</v>
      </c>
      <c r="IZ119" s="13">
        <f>IF(IZ$8="",0,IZ93+SUMIFS(условия!87:87,условия!$7:$7,"&lt;="&amp;IZ$8,условия!$8:$8,"&gt;="&amp;IZ$8))</f>
        <v>44651</v>
      </c>
      <c r="JA119" s="13">
        <f>IF(JA$8="",0,JA93+SUMIFS(условия!87:87,условия!$7:$7,"&lt;="&amp;JA$8,условия!$8:$8,"&gt;="&amp;JA$8))</f>
        <v>44652</v>
      </c>
      <c r="JB119" s="13">
        <f>IF(JB$8="",0,JB93+SUMIFS(условия!87:87,условия!$7:$7,"&lt;="&amp;JB$8,условия!$8:$8,"&gt;="&amp;JB$8))</f>
        <v>44653</v>
      </c>
      <c r="JC119" s="13">
        <f>IF(JC$8="",0,JC93+SUMIFS(условия!87:87,условия!$7:$7,"&lt;="&amp;JC$8,условия!$8:$8,"&gt;="&amp;JC$8))</f>
        <v>44654</v>
      </c>
      <c r="JD119" s="13">
        <f>IF(JD$8="",0,JD93+SUMIFS(условия!87:87,условия!$7:$7,"&lt;="&amp;JD$8,условия!$8:$8,"&gt;="&amp;JD$8))</f>
        <v>44655</v>
      </c>
      <c r="JE119" s="13">
        <f>IF(JE$8="",0,JE93+SUMIFS(условия!87:87,условия!$7:$7,"&lt;="&amp;JE$8,условия!$8:$8,"&gt;="&amp;JE$8))</f>
        <v>44656</v>
      </c>
      <c r="JF119" s="13">
        <f>IF(JF$8="",0,JF93+SUMIFS(условия!87:87,условия!$7:$7,"&lt;="&amp;JF$8,условия!$8:$8,"&gt;="&amp;JF$8))</f>
        <v>44657</v>
      </c>
      <c r="JG119" s="13">
        <f>IF(JG$8="",0,JG93+SUMIFS(условия!87:87,условия!$7:$7,"&lt;="&amp;JG$8,условия!$8:$8,"&gt;="&amp;JG$8))</f>
        <v>44658</v>
      </c>
      <c r="JH119" s="13">
        <f>IF(JH$8="",0,JH93+SUMIFS(условия!87:87,условия!$7:$7,"&lt;="&amp;JH$8,условия!$8:$8,"&gt;="&amp;JH$8))</f>
        <v>44659</v>
      </c>
      <c r="JI119" s="13">
        <f>IF(JI$8="",0,JI93+SUMIFS(условия!87:87,условия!$7:$7,"&lt;="&amp;JI$8,условия!$8:$8,"&gt;="&amp;JI$8))</f>
        <v>44660</v>
      </c>
      <c r="JJ119" s="13">
        <f>IF(JJ$8="",0,JJ93+SUMIFS(условия!87:87,условия!$7:$7,"&lt;="&amp;JJ$8,условия!$8:$8,"&gt;="&amp;JJ$8))</f>
        <v>44661</v>
      </c>
      <c r="JK119" s="13">
        <f>IF(JK$8="",0,JK93+SUMIFS(условия!87:87,условия!$7:$7,"&lt;="&amp;JK$8,условия!$8:$8,"&gt;="&amp;JK$8))</f>
        <v>44662</v>
      </c>
      <c r="JL119" s="13">
        <f>IF(JL$8="",0,JL93+SUMIFS(условия!87:87,условия!$7:$7,"&lt;="&amp;JL$8,условия!$8:$8,"&gt;="&amp;JL$8))</f>
        <v>44663</v>
      </c>
      <c r="JM119" s="13">
        <f>IF(JM$8="",0,JM93+SUMIFS(условия!87:87,условия!$7:$7,"&lt;="&amp;JM$8,условия!$8:$8,"&gt;="&amp;JM$8))</f>
        <v>44664</v>
      </c>
      <c r="JN119" s="13">
        <f>IF(JN$8="",0,JN93+SUMIFS(условия!87:87,условия!$7:$7,"&lt;="&amp;JN$8,условия!$8:$8,"&gt;="&amp;JN$8))</f>
        <v>44665</v>
      </c>
      <c r="JO119" s="13">
        <f>IF(JO$8="",0,JO93+SUMIFS(условия!87:87,условия!$7:$7,"&lt;="&amp;JO$8,условия!$8:$8,"&gt;="&amp;JO$8))</f>
        <v>44666</v>
      </c>
      <c r="JP119" s="13">
        <f>IF(JP$8="",0,JP93+SUMIFS(условия!87:87,условия!$7:$7,"&lt;="&amp;JP$8,условия!$8:$8,"&gt;="&amp;JP$8))</f>
        <v>44667</v>
      </c>
      <c r="JQ119" s="13">
        <f>IF(JQ$8="",0,JQ93+SUMIFS(условия!87:87,условия!$7:$7,"&lt;="&amp;JQ$8,условия!$8:$8,"&gt;="&amp;JQ$8))</f>
        <v>44668</v>
      </c>
      <c r="JR119" s="13">
        <f>IF(JR$8="",0,JR93+SUMIFS(условия!87:87,условия!$7:$7,"&lt;="&amp;JR$8,условия!$8:$8,"&gt;="&amp;JR$8))</f>
        <v>44669</v>
      </c>
      <c r="JS119" s="13">
        <f>IF(JS$8="",0,JS93+SUMIFS(условия!87:87,условия!$7:$7,"&lt;="&amp;JS$8,условия!$8:$8,"&gt;="&amp;JS$8))</f>
        <v>44670</v>
      </c>
      <c r="JT119" s="13">
        <f>IF(JT$8="",0,JT93+SUMIFS(условия!87:87,условия!$7:$7,"&lt;="&amp;JT$8,условия!$8:$8,"&gt;="&amp;JT$8))</f>
        <v>44671</v>
      </c>
      <c r="JU119" s="13">
        <f>IF(JU$8="",0,JU93+SUMIFS(условия!87:87,условия!$7:$7,"&lt;="&amp;JU$8,условия!$8:$8,"&gt;="&amp;JU$8))</f>
        <v>44672</v>
      </c>
      <c r="JV119" s="13">
        <f>IF(JV$8="",0,JV93+SUMIFS(условия!87:87,условия!$7:$7,"&lt;="&amp;JV$8,условия!$8:$8,"&gt;="&amp;JV$8))</f>
        <v>44673</v>
      </c>
      <c r="JW119" s="13">
        <f>IF(JW$8="",0,JW93+SUMIFS(условия!87:87,условия!$7:$7,"&lt;="&amp;JW$8,условия!$8:$8,"&gt;="&amp;JW$8))</f>
        <v>44674</v>
      </c>
      <c r="JX119" s="13">
        <f>IF(JX$8="",0,JX93+SUMIFS(условия!87:87,условия!$7:$7,"&lt;="&amp;JX$8,условия!$8:$8,"&gt;="&amp;JX$8))</f>
        <v>44675</v>
      </c>
      <c r="JY119" s="13">
        <f>IF(JY$8="",0,JY93+SUMIFS(условия!87:87,условия!$7:$7,"&lt;="&amp;JY$8,условия!$8:$8,"&gt;="&amp;JY$8))</f>
        <v>44676</v>
      </c>
      <c r="JZ119" s="13">
        <f>IF(JZ$8="",0,JZ93+SUMIFS(условия!87:87,условия!$7:$7,"&lt;="&amp;JZ$8,условия!$8:$8,"&gt;="&amp;JZ$8))</f>
        <v>44677</v>
      </c>
      <c r="KA119" s="13">
        <f>IF(KA$8="",0,KA93+SUMIFS(условия!87:87,условия!$7:$7,"&lt;="&amp;KA$8,условия!$8:$8,"&gt;="&amp;KA$8))</f>
        <v>44678</v>
      </c>
      <c r="KB119" s="13">
        <f>IF(KB$8="",0,KB93+SUMIFS(условия!87:87,условия!$7:$7,"&lt;="&amp;KB$8,условия!$8:$8,"&gt;="&amp;KB$8))</f>
        <v>44679</v>
      </c>
      <c r="KC119" s="13">
        <f>IF(KC$8="",0,KC93+SUMIFS(условия!87:87,условия!$7:$7,"&lt;="&amp;KC$8,условия!$8:$8,"&gt;="&amp;KC$8))</f>
        <v>44680</v>
      </c>
      <c r="KD119" s="13">
        <f>IF(KD$8="",0,KD93+SUMIFS(условия!87:87,условия!$7:$7,"&lt;="&amp;KD$8,условия!$8:$8,"&gt;="&amp;KD$8))</f>
        <v>44681</v>
      </c>
      <c r="KE119" s="13">
        <f>IF(KE$8="",0,KE93+SUMIFS(условия!87:87,условия!$7:$7,"&lt;="&amp;KE$8,условия!$8:$8,"&gt;="&amp;KE$8))</f>
        <v>44682</v>
      </c>
      <c r="KF119" s="13">
        <f>IF(KF$8="",0,KF93+SUMIFS(условия!87:87,условия!$7:$7,"&lt;="&amp;KF$8,условия!$8:$8,"&gt;="&amp;KF$8))</f>
        <v>44683</v>
      </c>
      <c r="KG119" s="13">
        <f>IF(KG$8="",0,KG93+SUMIFS(условия!87:87,условия!$7:$7,"&lt;="&amp;KG$8,условия!$8:$8,"&gt;="&amp;KG$8))</f>
        <v>44684</v>
      </c>
      <c r="KH119" s="13">
        <f>IF(KH$8="",0,KH93+SUMIFS(условия!87:87,условия!$7:$7,"&lt;="&amp;KH$8,условия!$8:$8,"&gt;="&amp;KH$8))</f>
        <v>44685</v>
      </c>
      <c r="KI119" s="13">
        <f>IF(KI$8="",0,KI93+SUMIFS(условия!87:87,условия!$7:$7,"&lt;="&amp;KI$8,условия!$8:$8,"&gt;="&amp;KI$8))</f>
        <v>44686</v>
      </c>
      <c r="KJ119" s="13">
        <f>IF(KJ$8="",0,KJ93+SUMIFS(условия!87:87,условия!$7:$7,"&lt;="&amp;KJ$8,условия!$8:$8,"&gt;="&amp;KJ$8))</f>
        <v>44687</v>
      </c>
      <c r="KK119" s="13">
        <f>IF(KK$8="",0,KK93+SUMIFS(условия!87:87,условия!$7:$7,"&lt;="&amp;KK$8,условия!$8:$8,"&gt;="&amp;KK$8))</f>
        <v>44688</v>
      </c>
      <c r="KL119" s="13">
        <f>IF(KL$8="",0,KL93+SUMIFS(условия!87:87,условия!$7:$7,"&lt;="&amp;KL$8,условия!$8:$8,"&gt;="&amp;KL$8))</f>
        <v>44689</v>
      </c>
      <c r="KM119" s="13">
        <f>IF(KM$8="",0,KM93+SUMIFS(условия!87:87,условия!$7:$7,"&lt;="&amp;KM$8,условия!$8:$8,"&gt;="&amp;KM$8))</f>
        <v>44690</v>
      </c>
      <c r="KN119" s="13">
        <f>IF(KN$8="",0,KN93+SUMIFS(условия!87:87,условия!$7:$7,"&lt;="&amp;KN$8,условия!$8:$8,"&gt;="&amp;KN$8))</f>
        <v>44691</v>
      </c>
      <c r="KO119" s="13">
        <f>IF(KO$8="",0,KO93+SUMIFS(условия!87:87,условия!$7:$7,"&lt;="&amp;KO$8,условия!$8:$8,"&gt;="&amp;KO$8))</f>
        <v>44692</v>
      </c>
      <c r="KP119" s="13">
        <f>IF(KP$8="",0,KP93+SUMIFS(условия!87:87,условия!$7:$7,"&lt;="&amp;KP$8,условия!$8:$8,"&gt;="&amp;KP$8))</f>
        <v>44693</v>
      </c>
      <c r="KQ119" s="13">
        <f>IF(KQ$8="",0,KQ93+SUMIFS(условия!87:87,условия!$7:$7,"&lt;="&amp;KQ$8,условия!$8:$8,"&gt;="&amp;KQ$8))</f>
        <v>44694</v>
      </c>
      <c r="KR119" s="13">
        <f>IF(KR$8="",0,KR93+SUMIFS(условия!87:87,условия!$7:$7,"&lt;="&amp;KR$8,условия!$8:$8,"&gt;="&amp;KR$8))</f>
        <v>44695</v>
      </c>
      <c r="KS119" s="13">
        <f>IF(KS$8="",0,KS93+SUMIFS(условия!87:87,условия!$7:$7,"&lt;="&amp;KS$8,условия!$8:$8,"&gt;="&amp;KS$8))</f>
        <v>44696</v>
      </c>
      <c r="KT119" s="13">
        <f>IF(KT$8="",0,KT93+SUMIFS(условия!87:87,условия!$7:$7,"&lt;="&amp;KT$8,условия!$8:$8,"&gt;="&amp;KT$8))</f>
        <v>44697</v>
      </c>
      <c r="KU119" s="13">
        <f>IF(KU$8="",0,KU93+SUMIFS(условия!87:87,условия!$7:$7,"&lt;="&amp;KU$8,условия!$8:$8,"&gt;="&amp;KU$8))</f>
        <v>44698</v>
      </c>
      <c r="KV119" s="13">
        <f>IF(KV$8="",0,KV93+SUMIFS(условия!87:87,условия!$7:$7,"&lt;="&amp;KV$8,условия!$8:$8,"&gt;="&amp;KV$8))</f>
        <v>44699</v>
      </c>
      <c r="KW119" s="13">
        <f>IF(KW$8="",0,KW93+SUMIFS(условия!87:87,условия!$7:$7,"&lt;="&amp;KW$8,условия!$8:$8,"&gt;="&amp;KW$8))</f>
        <v>44700</v>
      </c>
      <c r="KX119" s="13">
        <f>IF(KX$8="",0,KX93+SUMIFS(условия!87:87,условия!$7:$7,"&lt;="&amp;KX$8,условия!$8:$8,"&gt;="&amp;KX$8))</f>
        <v>44701</v>
      </c>
      <c r="KY119" s="13">
        <f>IF(KY$8="",0,KY93+SUMIFS(условия!87:87,условия!$7:$7,"&lt;="&amp;KY$8,условия!$8:$8,"&gt;="&amp;KY$8))</f>
        <v>44702</v>
      </c>
      <c r="KZ119" s="13">
        <f>IF(KZ$8="",0,KZ93+SUMIFS(условия!87:87,условия!$7:$7,"&lt;="&amp;KZ$8,условия!$8:$8,"&gt;="&amp;KZ$8))</f>
        <v>44703</v>
      </c>
      <c r="LA119" s="13">
        <f>IF(LA$8="",0,LA93+SUMIFS(условия!87:87,условия!$7:$7,"&lt;="&amp;LA$8,условия!$8:$8,"&gt;="&amp;LA$8))</f>
        <v>44704</v>
      </c>
      <c r="LB119" s="13">
        <f>IF(LB$8="",0,LB93+SUMIFS(условия!87:87,условия!$7:$7,"&lt;="&amp;LB$8,условия!$8:$8,"&gt;="&amp;LB$8))</f>
        <v>44705</v>
      </c>
      <c r="LC119" s="13">
        <f>IF(LC$8="",0,LC93+SUMIFS(условия!87:87,условия!$7:$7,"&lt;="&amp;LC$8,условия!$8:$8,"&gt;="&amp;LC$8))</f>
        <v>44706</v>
      </c>
      <c r="LD119" s="13">
        <f>IF(LD$8="",0,LD93+SUMIFS(условия!87:87,условия!$7:$7,"&lt;="&amp;LD$8,условия!$8:$8,"&gt;="&amp;LD$8))</f>
        <v>44707</v>
      </c>
      <c r="LE119" s="13">
        <f>IF(LE$8="",0,LE93+SUMIFS(условия!87:87,условия!$7:$7,"&lt;="&amp;LE$8,условия!$8:$8,"&gt;="&amp;LE$8))</f>
        <v>44708</v>
      </c>
      <c r="LF119" s="13">
        <f>IF(LF$8="",0,LF93+SUMIFS(условия!87:87,условия!$7:$7,"&lt;="&amp;LF$8,условия!$8:$8,"&gt;="&amp;LF$8))</f>
        <v>44709</v>
      </c>
      <c r="LG119" s="13">
        <f>IF(LG$8="",0,LG93+SUMIFS(условия!87:87,условия!$7:$7,"&lt;="&amp;LG$8,условия!$8:$8,"&gt;="&amp;LG$8))</f>
        <v>44710</v>
      </c>
      <c r="LH119" s="13">
        <f>IF(LH$8="",0,LH93+SUMIFS(условия!87:87,условия!$7:$7,"&lt;="&amp;LH$8,условия!$8:$8,"&gt;="&amp;LH$8))</f>
        <v>44711</v>
      </c>
      <c r="LI119" s="13">
        <f>IF(LI$8="",0,LI93+SUMIFS(условия!87:87,условия!$7:$7,"&lt;="&amp;LI$8,условия!$8:$8,"&gt;="&amp;LI$8))</f>
        <v>44712</v>
      </c>
      <c r="LJ119" s="13">
        <f>IF(LJ$8="",0,LJ93+SUMIFS(условия!87:87,условия!$7:$7,"&lt;="&amp;LJ$8,условия!$8:$8,"&gt;="&amp;LJ$8))</f>
        <v>44713</v>
      </c>
      <c r="LK119" s="13">
        <f>IF(LK$8="",0,LK93+SUMIFS(условия!87:87,условия!$7:$7,"&lt;="&amp;LK$8,условия!$8:$8,"&gt;="&amp;LK$8))</f>
        <v>44714</v>
      </c>
      <c r="LL119" s="13">
        <f>IF(LL$8="",0,LL93+SUMIFS(условия!87:87,условия!$7:$7,"&lt;="&amp;LL$8,условия!$8:$8,"&gt;="&amp;LL$8))</f>
        <v>44715</v>
      </c>
      <c r="LM119" s="13">
        <f>IF(LM$8="",0,LM93+SUMIFS(условия!87:87,условия!$7:$7,"&lt;="&amp;LM$8,условия!$8:$8,"&gt;="&amp;LM$8))</f>
        <v>44716</v>
      </c>
      <c r="LN119" s="13">
        <f>IF(LN$8="",0,LN93+SUMIFS(условия!87:87,условия!$7:$7,"&lt;="&amp;LN$8,условия!$8:$8,"&gt;="&amp;LN$8))</f>
        <v>44717</v>
      </c>
      <c r="LO119" s="13">
        <f>IF(LO$8="",0,LO93+SUMIFS(условия!87:87,условия!$7:$7,"&lt;="&amp;LO$8,условия!$8:$8,"&gt;="&amp;LO$8))</f>
        <v>44718</v>
      </c>
      <c r="LP119" s="13">
        <f>IF(LP$8="",0,LP93+SUMIFS(условия!87:87,условия!$7:$7,"&lt;="&amp;LP$8,условия!$8:$8,"&gt;="&amp;LP$8))</f>
        <v>44719</v>
      </c>
      <c r="LQ119" s="13">
        <f>IF(LQ$8="",0,LQ93+SUMIFS(условия!87:87,условия!$7:$7,"&lt;="&amp;LQ$8,условия!$8:$8,"&gt;="&amp;LQ$8))</f>
        <v>44720</v>
      </c>
      <c r="LR119" s="13">
        <f>IF(LR$8="",0,LR93+SUMIFS(условия!87:87,условия!$7:$7,"&lt;="&amp;LR$8,условия!$8:$8,"&gt;="&amp;LR$8))</f>
        <v>44721</v>
      </c>
      <c r="LS119" s="13">
        <f>IF(LS$8="",0,LS93+SUMIFS(условия!87:87,условия!$7:$7,"&lt;="&amp;LS$8,условия!$8:$8,"&gt;="&amp;LS$8))</f>
        <v>44722</v>
      </c>
      <c r="LT119" s="13">
        <f>IF(LT$8="",0,LT93+SUMIFS(условия!87:87,условия!$7:$7,"&lt;="&amp;LT$8,условия!$8:$8,"&gt;="&amp;LT$8))</f>
        <v>44723</v>
      </c>
      <c r="LU119" s="13">
        <f>IF(LU$8="",0,LU93+SUMIFS(условия!87:87,условия!$7:$7,"&lt;="&amp;LU$8,условия!$8:$8,"&gt;="&amp;LU$8))</f>
        <v>44724</v>
      </c>
      <c r="LV119" s="13">
        <f>IF(LV$8="",0,LV93+SUMIFS(условия!87:87,условия!$7:$7,"&lt;="&amp;LV$8,условия!$8:$8,"&gt;="&amp;LV$8))</f>
        <v>44725</v>
      </c>
      <c r="LW119" s="13">
        <f>IF(LW$8="",0,LW93+SUMIFS(условия!87:87,условия!$7:$7,"&lt;="&amp;LW$8,условия!$8:$8,"&gt;="&amp;LW$8))</f>
        <v>44726</v>
      </c>
      <c r="LX119" s="13">
        <f>IF(LX$8="",0,LX93+SUMIFS(условия!87:87,условия!$7:$7,"&lt;="&amp;LX$8,условия!$8:$8,"&gt;="&amp;LX$8))</f>
        <v>44727</v>
      </c>
      <c r="LY119" s="13">
        <f>IF(LY$8="",0,LY93+SUMIFS(условия!87:87,условия!$7:$7,"&lt;="&amp;LY$8,условия!$8:$8,"&gt;="&amp;LY$8))</f>
        <v>44728</v>
      </c>
      <c r="LZ119" s="13">
        <f>IF(LZ$8="",0,LZ93+SUMIFS(условия!87:87,условия!$7:$7,"&lt;="&amp;LZ$8,условия!$8:$8,"&gt;="&amp;LZ$8))</f>
        <v>44729</v>
      </c>
      <c r="MA119" s="13">
        <f>IF(MA$8="",0,MA93+SUMIFS(условия!87:87,условия!$7:$7,"&lt;="&amp;MA$8,условия!$8:$8,"&gt;="&amp;MA$8))</f>
        <v>44730</v>
      </c>
      <c r="MB119" s="13">
        <f>IF(MB$8="",0,MB93+SUMIFS(условия!87:87,условия!$7:$7,"&lt;="&amp;MB$8,условия!$8:$8,"&gt;="&amp;MB$8))</f>
        <v>44731</v>
      </c>
      <c r="MC119" s="13">
        <f>IF(MC$8="",0,MC93+SUMIFS(условия!87:87,условия!$7:$7,"&lt;="&amp;MC$8,условия!$8:$8,"&gt;="&amp;MC$8))</f>
        <v>44732</v>
      </c>
      <c r="MD119" s="13">
        <f>IF(MD$8="",0,MD93+SUMIFS(условия!87:87,условия!$7:$7,"&lt;="&amp;MD$8,условия!$8:$8,"&gt;="&amp;MD$8))</f>
        <v>44733</v>
      </c>
      <c r="ME119" s="13">
        <f>IF(ME$8="",0,ME93+SUMIFS(условия!87:87,условия!$7:$7,"&lt;="&amp;ME$8,условия!$8:$8,"&gt;="&amp;ME$8))</f>
        <v>44734</v>
      </c>
      <c r="MF119" s="13">
        <f>IF(MF$8="",0,MF93+SUMIFS(условия!87:87,условия!$7:$7,"&lt;="&amp;MF$8,условия!$8:$8,"&gt;="&amp;MF$8))</f>
        <v>44735</v>
      </c>
      <c r="MG119" s="13">
        <f>IF(MG$8="",0,MG93+SUMIFS(условия!87:87,условия!$7:$7,"&lt;="&amp;MG$8,условия!$8:$8,"&gt;="&amp;MG$8))</f>
        <v>44736</v>
      </c>
      <c r="MH119" s="13">
        <f>IF(MH$8="",0,MH93+SUMIFS(условия!87:87,условия!$7:$7,"&lt;="&amp;MH$8,условия!$8:$8,"&gt;="&amp;MH$8))</f>
        <v>44737</v>
      </c>
      <c r="MI119" s="13">
        <f>IF(MI$8="",0,MI93+SUMIFS(условия!87:87,условия!$7:$7,"&lt;="&amp;MI$8,условия!$8:$8,"&gt;="&amp;MI$8))</f>
        <v>44738</v>
      </c>
      <c r="MJ119" s="13">
        <f>IF(MJ$8="",0,MJ93+SUMIFS(условия!87:87,условия!$7:$7,"&lt;="&amp;MJ$8,условия!$8:$8,"&gt;="&amp;MJ$8))</f>
        <v>44739</v>
      </c>
      <c r="MK119" s="13">
        <f>IF(MK$8="",0,MK93+SUMIFS(условия!87:87,условия!$7:$7,"&lt;="&amp;MK$8,условия!$8:$8,"&gt;="&amp;MK$8))</f>
        <v>44740</v>
      </c>
      <c r="ML119" s="13">
        <f>IF(ML$8="",0,ML93+SUMIFS(условия!87:87,условия!$7:$7,"&lt;="&amp;ML$8,условия!$8:$8,"&gt;="&amp;ML$8))</f>
        <v>44741</v>
      </c>
      <c r="MM119" s="13">
        <f>IF(MM$8="",0,MM93+SUMIFS(условия!87:87,условия!$7:$7,"&lt;="&amp;MM$8,условия!$8:$8,"&gt;="&amp;MM$8))</f>
        <v>44742</v>
      </c>
      <c r="MN119" s="13">
        <f>IF(MN$8="",0,MN93+SUMIFS(условия!87:87,условия!$7:$7,"&lt;="&amp;MN$8,условия!$8:$8,"&gt;="&amp;MN$8))</f>
        <v>44743</v>
      </c>
      <c r="MO119" s="13">
        <f>IF(MO$8="",0,MO93+SUMIFS(условия!87:87,условия!$7:$7,"&lt;="&amp;MO$8,условия!$8:$8,"&gt;="&amp;MO$8))</f>
        <v>44744</v>
      </c>
      <c r="MP119" s="13">
        <f>IF(MP$8="",0,MP93+SUMIFS(условия!87:87,условия!$7:$7,"&lt;="&amp;MP$8,условия!$8:$8,"&gt;="&amp;MP$8))</f>
        <v>44745</v>
      </c>
      <c r="MQ119" s="13">
        <f>IF(MQ$8="",0,MQ93+SUMIFS(условия!87:87,условия!$7:$7,"&lt;="&amp;MQ$8,условия!$8:$8,"&gt;="&amp;MQ$8))</f>
        <v>44746</v>
      </c>
      <c r="MR119" s="13">
        <f>IF(MR$8="",0,MR93+SUMIFS(условия!87:87,условия!$7:$7,"&lt;="&amp;MR$8,условия!$8:$8,"&gt;="&amp;MR$8))</f>
        <v>44747</v>
      </c>
      <c r="MS119" s="13">
        <f>IF(MS$8="",0,MS93+SUMIFS(условия!87:87,условия!$7:$7,"&lt;="&amp;MS$8,условия!$8:$8,"&gt;="&amp;MS$8))</f>
        <v>44748</v>
      </c>
      <c r="MT119" s="13">
        <f>IF(MT$8="",0,MT93+SUMIFS(условия!87:87,условия!$7:$7,"&lt;="&amp;MT$8,условия!$8:$8,"&gt;="&amp;MT$8))</f>
        <v>44749</v>
      </c>
      <c r="MU119" s="13">
        <f>IF(MU$8="",0,MU93+SUMIFS(условия!87:87,условия!$7:$7,"&lt;="&amp;MU$8,условия!$8:$8,"&gt;="&amp;MU$8))</f>
        <v>44750</v>
      </c>
      <c r="MV119" s="13">
        <f>IF(MV$8="",0,MV93+SUMIFS(условия!87:87,условия!$7:$7,"&lt;="&amp;MV$8,условия!$8:$8,"&gt;="&amp;MV$8))</f>
        <v>44751</v>
      </c>
      <c r="MW119" s="13">
        <f>IF(MW$8="",0,MW93+SUMIFS(условия!87:87,условия!$7:$7,"&lt;="&amp;MW$8,условия!$8:$8,"&gt;="&amp;MW$8))</f>
        <v>44752</v>
      </c>
      <c r="MX119" s="13">
        <f>IF(MX$8="",0,MX93+SUMIFS(условия!87:87,условия!$7:$7,"&lt;="&amp;MX$8,условия!$8:$8,"&gt;="&amp;MX$8))</f>
        <v>44753</v>
      </c>
      <c r="MY119" s="13">
        <f>IF(MY$8="",0,MY93+SUMIFS(условия!87:87,условия!$7:$7,"&lt;="&amp;MY$8,условия!$8:$8,"&gt;="&amp;MY$8))</f>
        <v>44754</v>
      </c>
      <c r="MZ119" s="13">
        <f>IF(MZ$8="",0,MZ93+SUMIFS(условия!87:87,условия!$7:$7,"&lt;="&amp;MZ$8,условия!$8:$8,"&gt;="&amp;MZ$8))</f>
        <v>44755</v>
      </c>
      <c r="NA119" s="13">
        <f>IF(NA$8="",0,NA93+SUMIFS(условия!87:87,условия!$7:$7,"&lt;="&amp;NA$8,условия!$8:$8,"&gt;="&amp;NA$8))</f>
        <v>44756</v>
      </c>
      <c r="NB119" s="13">
        <f>IF(NB$8="",0,NB93+SUMIFS(условия!87:87,условия!$7:$7,"&lt;="&amp;NB$8,условия!$8:$8,"&gt;="&amp;NB$8))</f>
        <v>44757</v>
      </c>
      <c r="NC119" s="13">
        <f>IF(NC$8="",0,NC93+SUMIFS(условия!87:87,условия!$7:$7,"&lt;="&amp;NC$8,условия!$8:$8,"&gt;="&amp;NC$8))</f>
        <v>44758</v>
      </c>
      <c r="ND119" s="13">
        <f>IF(ND$8="",0,ND93+SUMIFS(условия!87:87,условия!$7:$7,"&lt;="&amp;ND$8,условия!$8:$8,"&gt;="&amp;ND$8))</f>
        <v>44759</v>
      </c>
      <c r="NE119" s="13">
        <f>IF(NE$8="",0,NE93+SUMIFS(условия!87:87,условия!$7:$7,"&lt;="&amp;NE$8,условия!$8:$8,"&gt;="&amp;NE$8))</f>
        <v>44760</v>
      </c>
      <c r="NF119" s="13">
        <f>IF(NF$8="",0,NF93+SUMIFS(условия!87:87,условия!$7:$7,"&lt;="&amp;NF$8,условия!$8:$8,"&gt;="&amp;NF$8))</f>
        <v>44761</v>
      </c>
      <c r="NG119" s="13">
        <f>IF(NG$8="",0,NG93+SUMIFS(условия!87:87,условия!$7:$7,"&lt;="&amp;NG$8,условия!$8:$8,"&gt;="&amp;NG$8))</f>
        <v>44762</v>
      </c>
      <c r="NH119" s="13">
        <f>IF(NH$8="",0,NH93+SUMIFS(условия!87:87,условия!$7:$7,"&lt;="&amp;NH$8,условия!$8:$8,"&gt;="&amp;NH$8))</f>
        <v>44763</v>
      </c>
      <c r="NI119" s="13">
        <f>IF(NI$8="",0,NI93+SUMIFS(условия!87:87,условия!$7:$7,"&lt;="&amp;NI$8,условия!$8:$8,"&gt;="&amp;NI$8))</f>
        <v>44764</v>
      </c>
      <c r="NJ119" s="13">
        <f>IF(NJ$8="",0,NJ93+SUMIFS(условия!87:87,условия!$7:$7,"&lt;="&amp;NJ$8,условия!$8:$8,"&gt;="&amp;NJ$8))</f>
        <v>44765</v>
      </c>
      <c r="NK119" s="13">
        <f>IF(NK$8="",0,NK93+SUMIFS(условия!87:87,условия!$7:$7,"&lt;="&amp;NK$8,условия!$8:$8,"&gt;="&amp;NK$8))</f>
        <v>44766</v>
      </c>
      <c r="NL119" s="13">
        <f>IF(NL$8="",0,NL93+SUMIFS(условия!87:87,условия!$7:$7,"&lt;="&amp;NL$8,условия!$8:$8,"&gt;="&amp;NL$8))</f>
        <v>44767</v>
      </c>
      <c r="NM119" s="13">
        <f>IF(NM$8="",0,NM93+SUMIFS(условия!87:87,условия!$7:$7,"&lt;="&amp;NM$8,условия!$8:$8,"&gt;="&amp;NM$8))</f>
        <v>44768</v>
      </c>
      <c r="NN119" s="13">
        <f>IF(NN$8="",0,NN93+SUMIFS(условия!87:87,условия!$7:$7,"&lt;="&amp;NN$8,условия!$8:$8,"&gt;="&amp;NN$8))</f>
        <v>44769</v>
      </c>
      <c r="NO119" s="13">
        <f>IF(NO$8="",0,NO93+SUMIFS(условия!87:87,условия!$7:$7,"&lt;="&amp;NO$8,условия!$8:$8,"&gt;="&amp;NO$8))</f>
        <v>44770</v>
      </c>
      <c r="NP119" s="13">
        <f>IF(NP$8="",0,NP93+SUMIFS(условия!87:87,условия!$7:$7,"&lt;="&amp;NP$8,условия!$8:$8,"&gt;="&amp;NP$8))</f>
        <v>44771</v>
      </c>
      <c r="NQ119" s="13">
        <f>IF(NQ$8="",0,NQ93+SUMIFS(условия!87:87,условия!$7:$7,"&lt;="&amp;NQ$8,условия!$8:$8,"&gt;="&amp;NQ$8))</f>
        <v>44772</v>
      </c>
      <c r="NR119" s="13">
        <f>IF(NR$8="",0,NR93+SUMIFS(условия!87:87,условия!$7:$7,"&lt;="&amp;NR$8,условия!$8:$8,"&gt;="&amp;NR$8))</f>
        <v>44773</v>
      </c>
      <c r="NS119" s="13">
        <f>IF(NS$8="",0,NS93+SUMIFS(условия!87:87,условия!$7:$7,"&lt;="&amp;NS$8,условия!$8:$8,"&gt;="&amp;NS$8))</f>
        <v>44774</v>
      </c>
      <c r="NT119" s="13">
        <f>IF(NT$8="",0,NT93+SUMIFS(условия!87:87,условия!$7:$7,"&lt;="&amp;NT$8,условия!$8:$8,"&gt;="&amp;NT$8))</f>
        <v>44775</v>
      </c>
      <c r="NU119" s="13">
        <f>IF(NU$8="",0,NU93+SUMIFS(условия!87:87,условия!$7:$7,"&lt;="&amp;NU$8,условия!$8:$8,"&gt;="&amp;NU$8))</f>
        <v>44776</v>
      </c>
      <c r="NV119" s="13">
        <f>IF(NV$8="",0,NV93+SUMIFS(условия!87:87,условия!$7:$7,"&lt;="&amp;NV$8,условия!$8:$8,"&gt;="&amp;NV$8))</f>
        <v>44777</v>
      </c>
      <c r="NW119" s="13">
        <f>IF(NW$8="",0,NW93+SUMIFS(условия!87:87,условия!$7:$7,"&lt;="&amp;NW$8,условия!$8:$8,"&gt;="&amp;NW$8))</f>
        <v>44778</v>
      </c>
      <c r="NX119" s="13">
        <f>IF(NX$8="",0,NX93+SUMIFS(условия!87:87,условия!$7:$7,"&lt;="&amp;NX$8,условия!$8:$8,"&gt;="&amp;NX$8))</f>
        <v>44779</v>
      </c>
      <c r="NY119" s="13">
        <f>IF(NY$8="",0,NY93+SUMIFS(условия!87:87,условия!$7:$7,"&lt;="&amp;NY$8,условия!$8:$8,"&gt;="&amp;NY$8))</f>
        <v>44780</v>
      </c>
      <c r="NZ119" s="13">
        <f>IF(NZ$8="",0,NZ93+SUMIFS(условия!87:87,условия!$7:$7,"&lt;="&amp;NZ$8,условия!$8:$8,"&gt;="&amp;NZ$8))</f>
        <v>44781</v>
      </c>
      <c r="OA119" s="13">
        <f>IF(OA$8="",0,OA93+SUMIFS(условия!87:87,условия!$7:$7,"&lt;="&amp;OA$8,условия!$8:$8,"&gt;="&amp;OA$8))</f>
        <v>44782</v>
      </c>
      <c r="OB119" s="13">
        <f>IF(OB$8="",0,OB93+SUMIFS(условия!87:87,условия!$7:$7,"&lt;="&amp;OB$8,условия!$8:$8,"&gt;="&amp;OB$8))</f>
        <v>44783</v>
      </c>
      <c r="OC119" s="13">
        <f>IF(OC$8="",0,OC93+SUMIFS(условия!87:87,условия!$7:$7,"&lt;="&amp;OC$8,условия!$8:$8,"&gt;="&amp;OC$8))</f>
        <v>44784</v>
      </c>
      <c r="OD119" s="13">
        <f>IF(OD$8="",0,OD93+SUMIFS(условия!87:87,условия!$7:$7,"&lt;="&amp;OD$8,условия!$8:$8,"&gt;="&amp;OD$8))</f>
        <v>44785</v>
      </c>
      <c r="OE119" s="13">
        <f>IF(OE$8="",0,OE93+SUMIFS(условия!87:87,условия!$7:$7,"&lt;="&amp;OE$8,условия!$8:$8,"&gt;="&amp;OE$8))</f>
        <v>44786</v>
      </c>
      <c r="OF119" s="13">
        <f>IF(OF$8="",0,OF93+SUMIFS(условия!87:87,условия!$7:$7,"&lt;="&amp;OF$8,условия!$8:$8,"&gt;="&amp;OF$8))</f>
        <v>44787</v>
      </c>
      <c r="OG119" s="13">
        <f>IF(OG$8="",0,OG93+SUMIFS(условия!87:87,условия!$7:$7,"&lt;="&amp;OG$8,условия!$8:$8,"&gt;="&amp;OG$8))</f>
        <v>44788</v>
      </c>
      <c r="OH119" s="13">
        <f>IF(OH$8="",0,OH93+SUMIFS(условия!87:87,условия!$7:$7,"&lt;="&amp;OH$8,условия!$8:$8,"&gt;="&amp;OH$8))</f>
        <v>44789</v>
      </c>
      <c r="OI119" s="13">
        <f>IF(OI$8="",0,OI93+SUMIFS(условия!87:87,условия!$7:$7,"&lt;="&amp;OI$8,условия!$8:$8,"&gt;="&amp;OI$8))</f>
        <v>44790</v>
      </c>
      <c r="OJ119" s="13">
        <f>IF(OJ$8="",0,OJ93+SUMIFS(условия!87:87,условия!$7:$7,"&lt;="&amp;OJ$8,условия!$8:$8,"&gt;="&amp;OJ$8))</f>
        <v>44791</v>
      </c>
      <c r="OK119" s="13">
        <f>IF(OK$8="",0,OK93+SUMIFS(условия!87:87,условия!$7:$7,"&lt;="&amp;OK$8,условия!$8:$8,"&gt;="&amp;OK$8))</f>
        <v>44792</v>
      </c>
      <c r="OL119" s="13">
        <f>IF(OL$8="",0,OL93+SUMIFS(условия!87:87,условия!$7:$7,"&lt;="&amp;OL$8,условия!$8:$8,"&gt;="&amp;OL$8))</f>
        <v>44793</v>
      </c>
      <c r="OM119" s="13">
        <f>IF(OM$8="",0,OM93+SUMIFS(условия!87:87,условия!$7:$7,"&lt;="&amp;OM$8,условия!$8:$8,"&gt;="&amp;OM$8))</f>
        <v>44794</v>
      </c>
      <c r="ON119" s="13">
        <f>IF(ON$8="",0,ON93+SUMIFS(условия!87:87,условия!$7:$7,"&lt;="&amp;ON$8,условия!$8:$8,"&gt;="&amp;ON$8))</f>
        <v>44795</v>
      </c>
      <c r="OO119" s="13">
        <f>IF(OO$8="",0,OO93+SUMIFS(условия!87:87,условия!$7:$7,"&lt;="&amp;OO$8,условия!$8:$8,"&gt;="&amp;OO$8))</f>
        <v>44796</v>
      </c>
      <c r="OP119" s="13">
        <f>IF(OP$8="",0,OP93+SUMIFS(условия!87:87,условия!$7:$7,"&lt;="&amp;OP$8,условия!$8:$8,"&gt;="&amp;OP$8))</f>
        <v>44797</v>
      </c>
      <c r="OQ119" s="13">
        <f>IF(OQ$8="",0,OQ93+SUMIFS(условия!87:87,условия!$7:$7,"&lt;="&amp;OQ$8,условия!$8:$8,"&gt;="&amp;OQ$8))</f>
        <v>44798</v>
      </c>
      <c r="OR119" s="13">
        <f>IF(OR$8="",0,OR93+SUMIFS(условия!87:87,условия!$7:$7,"&lt;="&amp;OR$8,условия!$8:$8,"&gt;="&amp;OR$8))</f>
        <v>44799</v>
      </c>
      <c r="OS119" s="13">
        <f>IF(OS$8="",0,OS93+SUMIFS(условия!87:87,условия!$7:$7,"&lt;="&amp;OS$8,условия!$8:$8,"&gt;="&amp;OS$8))</f>
        <v>44800</v>
      </c>
      <c r="OT119" s="13">
        <f>IF(OT$8="",0,OT93+SUMIFS(условия!87:87,условия!$7:$7,"&lt;="&amp;OT$8,условия!$8:$8,"&gt;="&amp;OT$8))</f>
        <v>44801</v>
      </c>
      <c r="OU119" s="13">
        <f>IF(OU$8="",0,OU93+SUMIFS(условия!87:87,условия!$7:$7,"&lt;="&amp;OU$8,условия!$8:$8,"&gt;="&amp;OU$8))</f>
        <v>44802</v>
      </c>
      <c r="OV119" s="13">
        <f>IF(OV$8="",0,OV93+SUMIFS(условия!87:87,условия!$7:$7,"&lt;="&amp;OV$8,условия!$8:$8,"&gt;="&amp;OV$8))</f>
        <v>44803</v>
      </c>
      <c r="OW119" s="13">
        <f>IF(OW$8="",0,OW93+SUMIFS(условия!87:87,условия!$7:$7,"&lt;="&amp;OW$8,условия!$8:$8,"&gt;="&amp;OW$8))</f>
        <v>44804</v>
      </c>
      <c r="OX119" s="13">
        <f>IF(OX$8="",0,OX93+SUMIFS(условия!87:87,условия!$7:$7,"&lt;="&amp;OX$8,условия!$8:$8,"&gt;="&amp;OX$8))</f>
        <v>44805</v>
      </c>
      <c r="OY119" s="13">
        <f>IF(OY$8="",0,OY93+SUMIFS(условия!87:87,условия!$7:$7,"&lt;="&amp;OY$8,условия!$8:$8,"&gt;="&amp;OY$8))</f>
        <v>44806</v>
      </c>
      <c r="OZ119" s="13">
        <f>IF(OZ$8="",0,OZ93+SUMIFS(условия!87:87,условия!$7:$7,"&lt;="&amp;OZ$8,условия!$8:$8,"&gt;="&amp;OZ$8))</f>
        <v>44807</v>
      </c>
      <c r="PA119" s="13">
        <f>IF(PA$8="",0,PA93+SUMIFS(условия!87:87,условия!$7:$7,"&lt;="&amp;PA$8,условия!$8:$8,"&gt;="&amp;PA$8))</f>
        <v>44808</v>
      </c>
      <c r="PB119" s="13">
        <f>IF(PB$8="",0,PB93+SUMIFS(условия!87:87,условия!$7:$7,"&lt;="&amp;PB$8,условия!$8:$8,"&gt;="&amp;PB$8))</f>
        <v>44809</v>
      </c>
      <c r="PC119" s="13">
        <f>IF(PC$8="",0,PC93+SUMIFS(условия!87:87,условия!$7:$7,"&lt;="&amp;PC$8,условия!$8:$8,"&gt;="&amp;PC$8))</f>
        <v>44810</v>
      </c>
      <c r="PD119" s="13">
        <f>IF(PD$8="",0,PD93+SUMIFS(условия!87:87,условия!$7:$7,"&lt;="&amp;PD$8,условия!$8:$8,"&gt;="&amp;PD$8))</f>
        <v>44811</v>
      </c>
      <c r="PE119" s="13">
        <f>IF(PE$8="",0,PE93+SUMIFS(условия!87:87,условия!$7:$7,"&lt;="&amp;PE$8,условия!$8:$8,"&gt;="&amp;PE$8))</f>
        <v>44812</v>
      </c>
      <c r="PF119" s="13">
        <f>IF(PF$8="",0,PF93+SUMIFS(условия!87:87,условия!$7:$7,"&lt;="&amp;PF$8,условия!$8:$8,"&gt;="&amp;PF$8))</f>
        <v>44813</v>
      </c>
      <c r="PG119" s="13">
        <f>IF(PG$8="",0,PG93+SUMIFS(условия!87:87,условия!$7:$7,"&lt;="&amp;PG$8,условия!$8:$8,"&gt;="&amp;PG$8))</f>
        <v>44814</v>
      </c>
      <c r="PH119" s="13">
        <f>IF(PH$8="",0,PH93+SUMIFS(условия!87:87,условия!$7:$7,"&lt;="&amp;PH$8,условия!$8:$8,"&gt;="&amp;PH$8))</f>
        <v>44815</v>
      </c>
      <c r="PI119" s="13">
        <f>IF(PI$8="",0,PI93+SUMIFS(условия!87:87,условия!$7:$7,"&lt;="&amp;PI$8,условия!$8:$8,"&gt;="&amp;PI$8))</f>
        <v>44816</v>
      </c>
      <c r="PJ119" s="13">
        <f>IF(PJ$8="",0,PJ93+SUMIFS(условия!87:87,условия!$7:$7,"&lt;="&amp;PJ$8,условия!$8:$8,"&gt;="&amp;PJ$8))</f>
        <v>44817</v>
      </c>
      <c r="PK119" s="13">
        <f>IF(PK$8="",0,PK93+SUMIFS(условия!87:87,условия!$7:$7,"&lt;="&amp;PK$8,условия!$8:$8,"&gt;="&amp;PK$8))</f>
        <v>44818</v>
      </c>
      <c r="PL119" s="13">
        <f>IF(PL$8="",0,PL93+SUMIFS(условия!87:87,условия!$7:$7,"&lt;="&amp;PL$8,условия!$8:$8,"&gt;="&amp;PL$8))</f>
        <v>44819</v>
      </c>
      <c r="PM119" s="13">
        <f>IF(PM$8="",0,PM93+SUMIFS(условия!87:87,условия!$7:$7,"&lt;="&amp;PM$8,условия!$8:$8,"&gt;="&amp;PM$8))</f>
        <v>44820</v>
      </c>
      <c r="PN119" s="13">
        <f>IF(PN$8="",0,PN93+SUMIFS(условия!87:87,условия!$7:$7,"&lt;="&amp;PN$8,условия!$8:$8,"&gt;="&amp;PN$8))</f>
        <v>44821</v>
      </c>
      <c r="PO119" s="13">
        <f>IF(PO$8="",0,PO93+SUMIFS(условия!87:87,условия!$7:$7,"&lt;="&amp;PO$8,условия!$8:$8,"&gt;="&amp;PO$8))</f>
        <v>44822</v>
      </c>
      <c r="PP119" s="13">
        <f>IF(PP$8="",0,PP93+SUMIFS(условия!87:87,условия!$7:$7,"&lt;="&amp;PP$8,условия!$8:$8,"&gt;="&amp;PP$8))</f>
        <v>44823</v>
      </c>
      <c r="PQ119" s="13">
        <f>IF(PQ$8="",0,PQ93+SUMIFS(условия!87:87,условия!$7:$7,"&lt;="&amp;PQ$8,условия!$8:$8,"&gt;="&amp;PQ$8))</f>
        <v>44824</v>
      </c>
      <c r="PR119" s="13">
        <f>IF(PR$8="",0,PR93+SUMIFS(условия!87:87,условия!$7:$7,"&lt;="&amp;PR$8,условия!$8:$8,"&gt;="&amp;PR$8))</f>
        <v>44825</v>
      </c>
      <c r="PS119" s="13">
        <f>IF(PS$8="",0,PS93+SUMIFS(условия!87:87,условия!$7:$7,"&lt;="&amp;PS$8,условия!$8:$8,"&gt;="&amp;PS$8))</f>
        <v>44826</v>
      </c>
      <c r="PT119" s="13">
        <f>IF(PT$8="",0,PT93+SUMIFS(условия!87:87,условия!$7:$7,"&lt;="&amp;PT$8,условия!$8:$8,"&gt;="&amp;PT$8))</f>
        <v>44827</v>
      </c>
      <c r="PU119" s="13">
        <f>IF(PU$8="",0,PU93+SUMIFS(условия!87:87,условия!$7:$7,"&lt;="&amp;PU$8,условия!$8:$8,"&gt;="&amp;PU$8))</f>
        <v>44828</v>
      </c>
      <c r="PV119" s="13">
        <f>IF(PV$8="",0,PV93+SUMIFS(условия!87:87,условия!$7:$7,"&lt;="&amp;PV$8,условия!$8:$8,"&gt;="&amp;PV$8))</f>
        <v>44829</v>
      </c>
      <c r="PW119" s="13">
        <f>IF(PW$8="",0,PW93+SUMIFS(условия!87:87,условия!$7:$7,"&lt;="&amp;PW$8,условия!$8:$8,"&gt;="&amp;PW$8))</f>
        <v>44830</v>
      </c>
      <c r="PX119" s="13">
        <f>IF(PX$8="",0,PX93+SUMIFS(условия!87:87,условия!$7:$7,"&lt;="&amp;PX$8,условия!$8:$8,"&gt;="&amp;PX$8))</f>
        <v>44831</v>
      </c>
      <c r="PY119" s="13">
        <f>IF(PY$8="",0,PY93+SUMIFS(условия!87:87,условия!$7:$7,"&lt;="&amp;PY$8,условия!$8:$8,"&gt;="&amp;PY$8))</f>
        <v>44832</v>
      </c>
      <c r="PZ119" s="13">
        <f>IF(PZ$8="",0,PZ93+SUMIFS(условия!87:87,условия!$7:$7,"&lt;="&amp;PZ$8,условия!$8:$8,"&gt;="&amp;PZ$8))</f>
        <v>44833</v>
      </c>
      <c r="QA119" s="13">
        <f>IF(QA$8="",0,QA93+SUMIFS(условия!87:87,условия!$7:$7,"&lt;="&amp;QA$8,условия!$8:$8,"&gt;="&amp;QA$8))</f>
        <v>44834</v>
      </c>
      <c r="QB119" s="13">
        <f>IF(QB$8="",0,QB93+SUMIFS(условия!87:87,условия!$7:$7,"&lt;="&amp;QB$8,условия!$8:$8,"&gt;="&amp;QB$8))</f>
        <v>44835</v>
      </c>
      <c r="QC119" s="13">
        <f>IF(QC$8="",0,QC93+SUMIFS(условия!87:87,условия!$7:$7,"&lt;="&amp;QC$8,условия!$8:$8,"&gt;="&amp;QC$8))</f>
        <v>44836</v>
      </c>
      <c r="QD119" s="13">
        <f>IF(QD$8="",0,QD93+SUMIFS(условия!87:87,условия!$7:$7,"&lt;="&amp;QD$8,условия!$8:$8,"&gt;="&amp;QD$8))</f>
        <v>44837</v>
      </c>
      <c r="QE119" s="13">
        <f>IF(QE$8="",0,QE93+SUMIFS(условия!87:87,условия!$7:$7,"&lt;="&amp;QE$8,условия!$8:$8,"&gt;="&amp;QE$8))</f>
        <v>44838</v>
      </c>
      <c r="QF119" s="13">
        <f>IF(QF$8="",0,QF93+SUMIFS(условия!87:87,условия!$7:$7,"&lt;="&amp;QF$8,условия!$8:$8,"&gt;="&amp;QF$8))</f>
        <v>44839</v>
      </c>
      <c r="QG119" s="13">
        <f>IF(QG$8="",0,QG93+SUMIFS(условия!87:87,условия!$7:$7,"&lt;="&amp;QG$8,условия!$8:$8,"&gt;="&amp;QG$8))</f>
        <v>44840</v>
      </c>
      <c r="QH119" s="13">
        <f>IF(QH$8="",0,QH93+SUMIFS(условия!87:87,условия!$7:$7,"&lt;="&amp;QH$8,условия!$8:$8,"&gt;="&amp;QH$8))</f>
        <v>44841</v>
      </c>
      <c r="QI119" s="13">
        <f>IF(QI$8="",0,QI93+SUMIFS(условия!87:87,условия!$7:$7,"&lt;="&amp;QI$8,условия!$8:$8,"&gt;="&amp;QI$8))</f>
        <v>44842</v>
      </c>
      <c r="QJ119" s="13">
        <f>IF(QJ$8="",0,QJ93+SUMIFS(условия!87:87,условия!$7:$7,"&lt;="&amp;QJ$8,условия!$8:$8,"&gt;="&amp;QJ$8))</f>
        <v>44843</v>
      </c>
      <c r="QK119" s="13">
        <f>IF(QK$8="",0,QK93+SUMIFS(условия!87:87,условия!$7:$7,"&lt;="&amp;QK$8,условия!$8:$8,"&gt;="&amp;QK$8))</f>
        <v>44844</v>
      </c>
      <c r="QL119" s="13">
        <f>IF(QL$8="",0,QL93+SUMIFS(условия!87:87,условия!$7:$7,"&lt;="&amp;QL$8,условия!$8:$8,"&gt;="&amp;QL$8))</f>
        <v>44845</v>
      </c>
      <c r="QM119" s="13">
        <f>IF(QM$8="",0,QM93+SUMIFS(условия!87:87,условия!$7:$7,"&lt;="&amp;QM$8,условия!$8:$8,"&gt;="&amp;QM$8))</f>
        <v>44846</v>
      </c>
      <c r="QN119" s="13">
        <f>IF(QN$8="",0,QN93+SUMIFS(условия!87:87,условия!$7:$7,"&lt;="&amp;QN$8,условия!$8:$8,"&gt;="&amp;QN$8))</f>
        <v>44847</v>
      </c>
      <c r="QO119" s="13">
        <f>IF(QO$8="",0,QO93+SUMIFS(условия!87:87,условия!$7:$7,"&lt;="&amp;QO$8,условия!$8:$8,"&gt;="&amp;QO$8))</f>
        <v>44848</v>
      </c>
      <c r="QP119" s="13">
        <f>IF(QP$8="",0,QP93+SUMIFS(условия!87:87,условия!$7:$7,"&lt;="&amp;QP$8,условия!$8:$8,"&gt;="&amp;QP$8))</f>
        <v>44849</v>
      </c>
      <c r="QQ119" s="13">
        <f>IF(QQ$8="",0,QQ93+SUMIFS(условия!87:87,условия!$7:$7,"&lt;="&amp;QQ$8,условия!$8:$8,"&gt;="&amp;QQ$8))</f>
        <v>44850</v>
      </c>
      <c r="QR119" s="13">
        <f>IF(QR$8="",0,QR93+SUMIFS(условия!87:87,условия!$7:$7,"&lt;="&amp;QR$8,условия!$8:$8,"&gt;="&amp;QR$8))</f>
        <v>44851</v>
      </c>
      <c r="QS119" s="13">
        <f>IF(QS$8="",0,QS93+SUMIFS(условия!87:87,условия!$7:$7,"&lt;="&amp;QS$8,условия!$8:$8,"&gt;="&amp;QS$8))</f>
        <v>44852</v>
      </c>
      <c r="QT119" s="13">
        <f>IF(QT$8="",0,QT93+SUMIFS(условия!87:87,условия!$7:$7,"&lt;="&amp;QT$8,условия!$8:$8,"&gt;="&amp;QT$8))</f>
        <v>44853</v>
      </c>
      <c r="QU119" s="13">
        <f>IF(QU$8="",0,QU93+SUMIFS(условия!87:87,условия!$7:$7,"&lt;="&amp;QU$8,условия!$8:$8,"&gt;="&amp;QU$8))</f>
        <v>44854</v>
      </c>
      <c r="QV119" s="13">
        <f>IF(QV$8="",0,QV93+SUMIFS(условия!87:87,условия!$7:$7,"&lt;="&amp;QV$8,условия!$8:$8,"&gt;="&amp;QV$8))</f>
        <v>44855</v>
      </c>
      <c r="QW119" s="13">
        <f>IF(QW$8="",0,QW93+SUMIFS(условия!87:87,условия!$7:$7,"&lt;="&amp;QW$8,условия!$8:$8,"&gt;="&amp;QW$8))</f>
        <v>44856</v>
      </c>
      <c r="QX119" s="13">
        <f>IF(QX$8="",0,QX93+SUMIFS(условия!87:87,условия!$7:$7,"&lt;="&amp;QX$8,условия!$8:$8,"&gt;="&amp;QX$8))</f>
        <v>44857</v>
      </c>
      <c r="QY119" s="13">
        <f>IF(QY$8="",0,QY93+SUMIFS(условия!87:87,условия!$7:$7,"&lt;="&amp;QY$8,условия!$8:$8,"&gt;="&amp;QY$8))</f>
        <v>44858</v>
      </c>
      <c r="QZ119" s="13">
        <f>IF(QZ$8="",0,QZ93+SUMIFS(условия!87:87,условия!$7:$7,"&lt;="&amp;QZ$8,условия!$8:$8,"&gt;="&amp;QZ$8))</f>
        <v>44859</v>
      </c>
      <c r="RA119" s="13">
        <f>IF(RA$8="",0,RA93+SUMIFS(условия!87:87,условия!$7:$7,"&lt;="&amp;RA$8,условия!$8:$8,"&gt;="&amp;RA$8))</f>
        <v>44860</v>
      </c>
      <c r="RB119" s="13">
        <f>IF(RB$8="",0,RB93+SUMIFS(условия!87:87,условия!$7:$7,"&lt;="&amp;RB$8,условия!$8:$8,"&gt;="&amp;RB$8))</f>
        <v>44861</v>
      </c>
      <c r="RC119" s="13">
        <f>IF(RC$8="",0,RC93+SUMIFS(условия!87:87,условия!$7:$7,"&lt;="&amp;RC$8,условия!$8:$8,"&gt;="&amp;RC$8))</f>
        <v>44862</v>
      </c>
      <c r="RD119" s="13">
        <f>IF(RD$8="",0,RD93+SUMIFS(условия!87:87,условия!$7:$7,"&lt;="&amp;RD$8,условия!$8:$8,"&gt;="&amp;RD$8))</f>
        <v>44863</v>
      </c>
      <c r="RE119" s="13">
        <f>IF(RE$8="",0,RE93+SUMIFS(условия!87:87,условия!$7:$7,"&lt;="&amp;RE$8,условия!$8:$8,"&gt;="&amp;RE$8))</f>
        <v>44864</v>
      </c>
      <c r="RF119" s="13">
        <f>IF(RF$8="",0,RF93+SUMIFS(условия!87:87,условия!$7:$7,"&lt;="&amp;RF$8,условия!$8:$8,"&gt;="&amp;RF$8))</f>
        <v>44865</v>
      </c>
      <c r="RG119" s="13">
        <f>IF(RG$8="",0,RG93+SUMIFS(условия!87:87,условия!$7:$7,"&lt;="&amp;RG$8,условия!$8:$8,"&gt;="&amp;RG$8))</f>
        <v>44866</v>
      </c>
      <c r="RH119" s="13">
        <f>IF(RH$8="",0,RH93+SUMIFS(условия!87:87,условия!$7:$7,"&lt;="&amp;RH$8,условия!$8:$8,"&gt;="&amp;RH$8))</f>
        <v>44867</v>
      </c>
      <c r="RI119" s="13">
        <f>IF(RI$8="",0,RI93+SUMIFS(условия!87:87,условия!$7:$7,"&lt;="&amp;RI$8,условия!$8:$8,"&gt;="&amp;RI$8))</f>
        <v>44868</v>
      </c>
      <c r="RJ119" s="13">
        <f>IF(RJ$8="",0,RJ93+SUMIFS(условия!87:87,условия!$7:$7,"&lt;="&amp;RJ$8,условия!$8:$8,"&gt;="&amp;RJ$8))</f>
        <v>44869</v>
      </c>
      <c r="RK119" s="13">
        <f>IF(RK$8="",0,RK93+SUMIFS(условия!87:87,условия!$7:$7,"&lt;="&amp;RK$8,условия!$8:$8,"&gt;="&amp;RK$8))</f>
        <v>44870</v>
      </c>
      <c r="RL119" s="13">
        <f>IF(RL$8="",0,RL93+SUMIFS(условия!87:87,условия!$7:$7,"&lt;="&amp;RL$8,условия!$8:$8,"&gt;="&amp;RL$8))</f>
        <v>44871</v>
      </c>
      <c r="RM119" s="13">
        <f>IF(RM$8="",0,RM93+SUMIFS(условия!87:87,условия!$7:$7,"&lt;="&amp;RM$8,условия!$8:$8,"&gt;="&amp;RM$8))</f>
        <v>44872</v>
      </c>
      <c r="RN119" s="13">
        <f>IF(RN$8="",0,RN93+SUMIFS(условия!87:87,условия!$7:$7,"&lt;="&amp;RN$8,условия!$8:$8,"&gt;="&amp;RN$8))</f>
        <v>44873</v>
      </c>
      <c r="RO119" s="13">
        <f>IF(RO$8="",0,RO93+SUMIFS(условия!87:87,условия!$7:$7,"&lt;="&amp;RO$8,условия!$8:$8,"&gt;="&amp;RO$8))</f>
        <v>44874</v>
      </c>
      <c r="RP119" s="13">
        <f>IF(RP$8="",0,RP93+SUMIFS(условия!87:87,условия!$7:$7,"&lt;="&amp;RP$8,условия!$8:$8,"&gt;="&amp;RP$8))</f>
        <v>44875</v>
      </c>
      <c r="RQ119" s="13">
        <f>IF(RQ$8="",0,RQ93+SUMIFS(условия!87:87,условия!$7:$7,"&lt;="&amp;RQ$8,условия!$8:$8,"&gt;="&amp;RQ$8))</f>
        <v>44876</v>
      </c>
      <c r="RR119" s="13">
        <f>IF(RR$8="",0,RR93+SUMIFS(условия!87:87,условия!$7:$7,"&lt;="&amp;RR$8,условия!$8:$8,"&gt;="&amp;RR$8))</f>
        <v>44877</v>
      </c>
      <c r="RS119" s="13">
        <f>IF(RS$8="",0,RS93+SUMIFS(условия!87:87,условия!$7:$7,"&lt;="&amp;RS$8,условия!$8:$8,"&gt;="&amp;RS$8))</f>
        <v>44878</v>
      </c>
      <c r="RT119" s="13">
        <f>IF(RT$8="",0,RT93+SUMIFS(условия!87:87,условия!$7:$7,"&lt;="&amp;RT$8,условия!$8:$8,"&gt;="&amp;RT$8))</f>
        <v>44879</v>
      </c>
      <c r="RU119" s="13">
        <f>IF(RU$8="",0,RU93+SUMIFS(условия!87:87,условия!$7:$7,"&lt;="&amp;RU$8,условия!$8:$8,"&gt;="&amp;RU$8))</f>
        <v>44880</v>
      </c>
      <c r="RV119" s="13">
        <f>IF(RV$8="",0,RV93+SUMIFS(условия!87:87,условия!$7:$7,"&lt;="&amp;RV$8,условия!$8:$8,"&gt;="&amp;RV$8))</f>
        <v>44881</v>
      </c>
      <c r="RW119" s="13">
        <f>IF(RW$8="",0,RW93+SUMIFS(условия!87:87,условия!$7:$7,"&lt;="&amp;RW$8,условия!$8:$8,"&gt;="&amp;RW$8))</f>
        <v>44882</v>
      </c>
      <c r="RX119" s="13">
        <f>IF(RX$8="",0,RX93+SUMIFS(условия!87:87,условия!$7:$7,"&lt;="&amp;RX$8,условия!$8:$8,"&gt;="&amp;RX$8))</f>
        <v>44883</v>
      </c>
      <c r="RY119" s="13">
        <f>IF(RY$8="",0,RY93+SUMIFS(условия!87:87,условия!$7:$7,"&lt;="&amp;RY$8,условия!$8:$8,"&gt;="&amp;RY$8))</f>
        <v>44884</v>
      </c>
      <c r="RZ119" s="13">
        <f>IF(RZ$8="",0,RZ93+SUMIFS(условия!87:87,условия!$7:$7,"&lt;="&amp;RZ$8,условия!$8:$8,"&gt;="&amp;RZ$8))</f>
        <v>44885</v>
      </c>
      <c r="SA119" s="13">
        <f>IF(SA$8="",0,SA93+SUMIFS(условия!87:87,условия!$7:$7,"&lt;="&amp;SA$8,условия!$8:$8,"&gt;="&amp;SA$8))</f>
        <v>44886</v>
      </c>
      <c r="SB119" s="13">
        <f>IF(SB$8="",0,SB93+SUMIFS(условия!87:87,условия!$7:$7,"&lt;="&amp;SB$8,условия!$8:$8,"&gt;="&amp;SB$8))</f>
        <v>44887</v>
      </c>
      <c r="SC119" s="13">
        <f>IF(SC$8="",0,SC93+SUMIFS(условия!87:87,условия!$7:$7,"&lt;="&amp;SC$8,условия!$8:$8,"&gt;="&amp;SC$8))</f>
        <v>44888</v>
      </c>
      <c r="SD119" s="13">
        <f>IF(SD$8="",0,SD93+SUMIFS(условия!87:87,условия!$7:$7,"&lt;="&amp;SD$8,условия!$8:$8,"&gt;="&amp;SD$8))</f>
        <v>44889</v>
      </c>
      <c r="SE119" s="13">
        <f>IF(SE$8="",0,SE93+SUMIFS(условия!87:87,условия!$7:$7,"&lt;="&amp;SE$8,условия!$8:$8,"&gt;="&amp;SE$8))</f>
        <v>44890</v>
      </c>
      <c r="SF119" s="13">
        <f>IF(SF$8="",0,SF93+SUMIFS(условия!87:87,условия!$7:$7,"&lt;="&amp;SF$8,условия!$8:$8,"&gt;="&amp;SF$8))</f>
        <v>44891</v>
      </c>
      <c r="SG119" s="13">
        <f>IF(SG$8="",0,SG93+SUMIFS(условия!87:87,условия!$7:$7,"&lt;="&amp;SG$8,условия!$8:$8,"&gt;="&amp;SG$8))</f>
        <v>44892</v>
      </c>
      <c r="SH119" s="13">
        <f>IF(SH$8="",0,SH93+SUMIFS(условия!87:87,условия!$7:$7,"&lt;="&amp;SH$8,условия!$8:$8,"&gt;="&amp;SH$8))</f>
        <v>44893</v>
      </c>
      <c r="SI119" s="13">
        <f>IF(SI$8="",0,SI93+SUMIFS(условия!87:87,условия!$7:$7,"&lt;="&amp;SI$8,условия!$8:$8,"&gt;="&amp;SI$8))</f>
        <v>44894</v>
      </c>
      <c r="SJ119" s="13">
        <f>IF(SJ$8="",0,SJ93+SUMIFS(условия!87:87,условия!$7:$7,"&lt;="&amp;SJ$8,условия!$8:$8,"&gt;="&amp;SJ$8))</f>
        <v>44895</v>
      </c>
      <c r="SK119" s="13">
        <f>IF(SK$8="",0,SK93+SUMIFS(условия!87:87,условия!$7:$7,"&lt;="&amp;SK$8,условия!$8:$8,"&gt;="&amp;SK$8))</f>
        <v>44896</v>
      </c>
      <c r="SL119" s="13">
        <f>IF(SL$8="",0,SL93+SUMIFS(условия!87:87,условия!$7:$7,"&lt;="&amp;SL$8,условия!$8:$8,"&gt;="&amp;SL$8))</f>
        <v>44897</v>
      </c>
      <c r="SM119" s="13">
        <f>IF(SM$8="",0,SM93+SUMIFS(условия!87:87,условия!$7:$7,"&lt;="&amp;SM$8,условия!$8:$8,"&gt;="&amp;SM$8))</f>
        <v>44898</v>
      </c>
      <c r="SN119" s="13">
        <f>IF(SN$8="",0,SN93+SUMIFS(условия!87:87,условия!$7:$7,"&lt;="&amp;SN$8,условия!$8:$8,"&gt;="&amp;SN$8))</f>
        <v>44899</v>
      </c>
      <c r="SO119" s="13">
        <f>IF(SO$8="",0,SO93+SUMIFS(условия!87:87,условия!$7:$7,"&lt;="&amp;SO$8,условия!$8:$8,"&gt;="&amp;SO$8))</f>
        <v>44900</v>
      </c>
      <c r="SP119" s="13">
        <f>IF(SP$8="",0,SP93+SUMIFS(условия!87:87,условия!$7:$7,"&lt;="&amp;SP$8,условия!$8:$8,"&gt;="&amp;SP$8))</f>
        <v>44901</v>
      </c>
      <c r="SQ119" s="13">
        <f>IF(SQ$8="",0,SQ93+SUMIFS(условия!87:87,условия!$7:$7,"&lt;="&amp;SQ$8,условия!$8:$8,"&gt;="&amp;SQ$8))</f>
        <v>44902</v>
      </c>
      <c r="SR119" s="13">
        <f>IF(SR$8="",0,SR93+SUMIFS(условия!87:87,условия!$7:$7,"&lt;="&amp;SR$8,условия!$8:$8,"&gt;="&amp;SR$8))</f>
        <v>44903</v>
      </c>
      <c r="SS119" s="13">
        <f>IF(SS$8="",0,SS93+SUMIFS(условия!87:87,условия!$7:$7,"&lt;="&amp;SS$8,условия!$8:$8,"&gt;="&amp;SS$8))</f>
        <v>44904</v>
      </c>
      <c r="ST119" s="13">
        <f>IF(ST$8="",0,ST93+SUMIFS(условия!87:87,условия!$7:$7,"&lt;="&amp;ST$8,условия!$8:$8,"&gt;="&amp;ST$8))</f>
        <v>44905</v>
      </c>
      <c r="SU119" s="13">
        <f>IF(SU$8="",0,SU93+SUMIFS(условия!87:87,условия!$7:$7,"&lt;="&amp;SU$8,условия!$8:$8,"&gt;="&amp;SU$8))</f>
        <v>44906</v>
      </c>
      <c r="SV119" s="13">
        <f>IF(SV$8="",0,SV93+SUMIFS(условия!87:87,условия!$7:$7,"&lt;="&amp;SV$8,условия!$8:$8,"&gt;="&amp;SV$8))</f>
        <v>44907</v>
      </c>
      <c r="SW119" s="13">
        <f>IF(SW$8="",0,SW93+SUMIFS(условия!87:87,условия!$7:$7,"&lt;="&amp;SW$8,условия!$8:$8,"&gt;="&amp;SW$8))</f>
        <v>44908</v>
      </c>
      <c r="SX119" s="13">
        <f>IF(SX$8="",0,SX93+SUMIFS(условия!87:87,условия!$7:$7,"&lt;="&amp;SX$8,условия!$8:$8,"&gt;="&amp;SX$8))</f>
        <v>44909</v>
      </c>
      <c r="SY119" s="13">
        <f>IF(SY$8="",0,SY93+SUMIFS(условия!87:87,условия!$7:$7,"&lt;="&amp;SY$8,условия!$8:$8,"&gt;="&amp;SY$8))</f>
        <v>44910</v>
      </c>
      <c r="SZ119" s="13">
        <f>IF(SZ$8="",0,SZ93+SUMIFS(условия!87:87,условия!$7:$7,"&lt;="&amp;SZ$8,условия!$8:$8,"&gt;="&amp;SZ$8))</f>
        <v>44911</v>
      </c>
      <c r="TA119" s="13">
        <f>IF(TA$8="",0,TA93+SUMIFS(условия!87:87,условия!$7:$7,"&lt;="&amp;TA$8,условия!$8:$8,"&gt;="&amp;TA$8))</f>
        <v>44912</v>
      </c>
      <c r="TB119" s="13">
        <f>IF(TB$8="",0,TB93+SUMIFS(условия!87:87,условия!$7:$7,"&lt;="&amp;TB$8,условия!$8:$8,"&gt;="&amp;TB$8))</f>
        <v>44913</v>
      </c>
      <c r="TC119" s="13">
        <f>IF(TC$8="",0,TC93+SUMIFS(условия!87:87,условия!$7:$7,"&lt;="&amp;TC$8,условия!$8:$8,"&gt;="&amp;TC$8))</f>
        <v>44914</v>
      </c>
      <c r="TD119" s="13">
        <f>IF(TD$8="",0,TD93+SUMIFS(условия!87:87,условия!$7:$7,"&lt;="&amp;TD$8,условия!$8:$8,"&gt;="&amp;TD$8))</f>
        <v>44915</v>
      </c>
      <c r="TE119" s="13">
        <f>IF(TE$8="",0,TE93+SUMIFS(условия!87:87,условия!$7:$7,"&lt;="&amp;TE$8,условия!$8:$8,"&gt;="&amp;TE$8))</f>
        <v>44916</v>
      </c>
      <c r="TF119" s="13">
        <f>IF(TF$8="",0,TF93+SUMIFS(условия!87:87,условия!$7:$7,"&lt;="&amp;TF$8,условия!$8:$8,"&gt;="&amp;TF$8))</f>
        <v>44917</v>
      </c>
      <c r="TG119" s="13">
        <f>IF(TG$8="",0,TG93+SUMIFS(условия!87:87,условия!$7:$7,"&lt;="&amp;TG$8,условия!$8:$8,"&gt;="&amp;TG$8))</f>
        <v>44918</v>
      </c>
      <c r="TH119" s="13">
        <f>IF(TH$8="",0,TH93+SUMIFS(условия!87:87,условия!$7:$7,"&lt;="&amp;TH$8,условия!$8:$8,"&gt;="&amp;TH$8))</f>
        <v>44919</v>
      </c>
      <c r="TI119" s="13">
        <f>IF(TI$8="",0,TI93+SUMIFS(условия!87:87,условия!$7:$7,"&lt;="&amp;TI$8,условия!$8:$8,"&gt;="&amp;TI$8))</f>
        <v>44920</v>
      </c>
      <c r="TJ119" s="13">
        <f>IF(TJ$8="",0,TJ93+SUMIFS(условия!87:87,условия!$7:$7,"&lt;="&amp;TJ$8,условия!$8:$8,"&gt;="&amp;TJ$8))</f>
        <v>44921</v>
      </c>
      <c r="TK119" s="13">
        <f>IF(TK$8="",0,TK93+SUMIFS(условия!87:87,условия!$7:$7,"&lt;="&amp;TK$8,условия!$8:$8,"&gt;="&amp;TK$8))</f>
        <v>44922</v>
      </c>
      <c r="TL119" s="13">
        <f>IF(TL$8="",0,TL93+SUMIFS(условия!87:87,условия!$7:$7,"&lt;="&amp;TL$8,условия!$8:$8,"&gt;="&amp;TL$8))</f>
        <v>44923</v>
      </c>
      <c r="TM119" s="13">
        <f>IF(TM$8="",0,TM93+SUMIFS(условия!87:87,условия!$7:$7,"&lt;="&amp;TM$8,условия!$8:$8,"&gt;="&amp;TM$8))</f>
        <v>44924</v>
      </c>
      <c r="TN119" s="13">
        <f>IF(TN$8="",0,TN93+SUMIFS(условия!87:87,условия!$7:$7,"&lt;="&amp;TN$8,условия!$8:$8,"&gt;="&amp;TN$8))</f>
        <v>44925</v>
      </c>
      <c r="TO119" s="13">
        <f>IF(TO$8="",0,TO93+SUMIFS(условия!87:87,условия!$7:$7,"&lt;="&amp;TO$8,условия!$8:$8,"&gt;="&amp;TO$8))</f>
        <v>44926</v>
      </c>
      <c r="TP119" s="13">
        <f>IF(TP$8="",0,TP93+SUMIFS(условия!87:87,условия!$7:$7,"&lt;="&amp;TP$8,условия!$8:$8,"&gt;="&amp;TP$8))</f>
        <v>44927</v>
      </c>
      <c r="TQ119" s="13">
        <f>IF(TQ$8="",0,TQ93+SUMIFS(условия!87:87,условия!$7:$7,"&lt;="&amp;TQ$8,условия!$8:$8,"&gt;="&amp;TQ$8))</f>
        <v>44928</v>
      </c>
      <c r="TR119" s="13">
        <f>IF(TR$8="",0,TR93+SUMIFS(условия!87:87,условия!$7:$7,"&lt;="&amp;TR$8,условия!$8:$8,"&gt;="&amp;TR$8))</f>
        <v>44929</v>
      </c>
      <c r="TS119" s="13">
        <f>IF(TS$8="",0,TS93+SUMIFS(условия!87:87,условия!$7:$7,"&lt;="&amp;TS$8,условия!$8:$8,"&gt;="&amp;TS$8))</f>
        <v>44930</v>
      </c>
      <c r="TT119" s="13">
        <f>IF(TT$8="",0,TT93+SUMIFS(условия!87:87,условия!$7:$7,"&lt;="&amp;TT$8,условия!$8:$8,"&gt;="&amp;TT$8))</f>
        <v>44931</v>
      </c>
      <c r="TU119" s="13">
        <f>IF(TU$8="",0,TU93+SUMIFS(условия!87:87,условия!$7:$7,"&lt;="&amp;TU$8,условия!$8:$8,"&gt;="&amp;TU$8))</f>
        <v>44932</v>
      </c>
      <c r="TV119" s="13">
        <f>IF(TV$8="",0,TV93+SUMIFS(условия!87:87,условия!$7:$7,"&lt;="&amp;TV$8,условия!$8:$8,"&gt;="&amp;TV$8))</f>
        <v>44933</v>
      </c>
      <c r="TW119" s="13">
        <f>IF(TW$8="",0,TW93+SUMIFS(условия!87:87,условия!$7:$7,"&lt;="&amp;TW$8,условия!$8:$8,"&gt;="&amp;TW$8))</f>
        <v>44934</v>
      </c>
      <c r="TX119" s="13">
        <f>IF(TX$8="",0,TX93+SUMIFS(условия!87:87,условия!$7:$7,"&lt;="&amp;TX$8,условия!$8:$8,"&gt;="&amp;TX$8))</f>
        <v>44935</v>
      </c>
      <c r="TY119" s="13">
        <f>IF(TY$8="",0,TY93+SUMIFS(условия!87:87,условия!$7:$7,"&lt;="&amp;TY$8,условия!$8:$8,"&gt;="&amp;TY$8))</f>
        <v>44936</v>
      </c>
      <c r="TZ119" s="13">
        <f>IF(TZ$8="",0,TZ93+SUMIFS(условия!87:87,условия!$7:$7,"&lt;="&amp;TZ$8,условия!$8:$8,"&gt;="&amp;TZ$8))</f>
        <v>44937</v>
      </c>
      <c r="UA119" s="13">
        <f>IF(UA$8="",0,UA93+SUMIFS(условия!87:87,условия!$7:$7,"&lt;="&amp;UA$8,условия!$8:$8,"&gt;="&amp;UA$8))</f>
        <v>44938</v>
      </c>
      <c r="UB119" s="13">
        <f>IF(UB$8="",0,UB93+SUMIFS(условия!87:87,условия!$7:$7,"&lt;="&amp;UB$8,условия!$8:$8,"&gt;="&amp;UB$8))</f>
        <v>44939</v>
      </c>
      <c r="UC119" s="13">
        <f>IF(UC$8="",0,UC93+SUMIFS(условия!87:87,условия!$7:$7,"&lt;="&amp;UC$8,условия!$8:$8,"&gt;="&amp;UC$8))</f>
        <v>44940</v>
      </c>
      <c r="UD119" s="13">
        <f>IF(UD$8="",0,UD93+SUMIFS(условия!87:87,условия!$7:$7,"&lt;="&amp;UD$8,условия!$8:$8,"&gt;="&amp;UD$8))</f>
        <v>44941</v>
      </c>
      <c r="UE119" s="13">
        <f>IF(UE$8="",0,UE93+SUMIFS(условия!87:87,условия!$7:$7,"&lt;="&amp;UE$8,условия!$8:$8,"&gt;="&amp;UE$8))</f>
        <v>44942</v>
      </c>
      <c r="UF119" s="13">
        <f>IF(UF$8="",0,UF93+SUMIFS(условия!87:87,условия!$7:$7,"&lt;="&amp;UF$8,условия!$8:$8,"&gt;="&amp;UF$8))</f>
        <v>44943</v>
      </c>
      <c r="UG119" s="13">
        <f>IF(UG$8="",0,UG93+SUMIFS(условия!87:87,условия!$7:$7,"&lt;="&amp;UG$8,условия!$8:$8,"&gt;="&amp;UG$8))</f>
        <v>44944</v>
      </c>
      <c r="UH119" s="13">
        <f>IF(UH$8="",0,UH93+SUMIFS(условия!87:87,условия!$7:$7,"&lt;="&amp;UH$8,условия!$8:$8,"&gt;="&amp;UH$8))</f>
        <v>44945</v>
      </c>
      <c r="UI119" s="13">
        <f>IF(UI$8="",0,UI93+SUMIFS(условия!87:87,условия!$7:$7,"&lt;="&amp;UI$8,условия!$8:$8,"&gt;="&amp;UI$8))</f>
        <v>44946</v>
      </c>
      <c r="UJ119" s="13">
        <f>IF(UJ$8="",0,UJ93+SUMIFS(условия!87:87,условия!$7:$7,"&lt;="&amp;UJ$8,условия!$8:$8,"&gt;="&amp;UJ$8))</f>
        <v>44947</v>
      </c>
      <c r="UK119" s="13">
        <f>IF(UK$8="",0,UK93+SUMIFS(условия!87:87,условия!$7:$7,"&lt;="&amp;UK$8,условия!$8:$8,"&gt;="&amp;UK$8))</f>
        <v>44948</v>
      </c>
      <c r="UL119" s="13">
        <f>IF(UL$8="",0,UL93+SUMIFS(условия!87:87,условия!$7:$7,"&lt;="&amp;UL$8,условия!$8:$8,"&gt;="&amp;UL$8))</f>
        <v>44949</v>
      </c>
      <c r="UM119" s="13">
        <f>IF(UM$8="",0,UM93+SUMIFS(условия!87:87,условия!$7:$7,"&lt;="&amp;UM$8,условия!$8:$8,"&gt;="&amp;UM$8))</f>
        <v>44950</v>
      </c>
      <c r="UN119" s="13">
        <f>IF(UN$8="",0,UN93+SUMIFS(условия!87:87,условия!$7:$7,"&lt;="&amp;UN$8,условия!$8:$8,"&gt;="&amp;UN$8))</f>
        <v>44951</v>
      </c>
      <c r="UO119" s="13">
        <f>IF(UO$8="",0,UO93+SUMIFS(условия!87:87,условия!$7:$7,"&lt;="&amp;UO$8,условия!$8:$8,"&gt;="&amp;UO$8))</f>
        <v>44952</v>
      </c>
      <c r="UP119" s="13">
        <f>IF(UP$8="",0,UP93+SUMIFS(условия!87:87,условия!$7:$7,"&lt;="&amp;UP$8,условия!$8:$8,"&gt;="&amp;UP$8))</f>
        <v>44953</v>
      </c>
      <c r="UQ119" s="13">
        <f>IF(UQ$8="",0,UQ93+SUMIFS(условия!87:87,условия!$7:$7,"&lt;="&amp;UQ$8,условия!$8:$8,"&gt;="&amp;UQ$8))</f>
        <v>44954</v>
      </c>
      <c r="UR119" s="13">
        <f>IF(UR$8="",0,UR93+SUMIFS(условия!87:87,условия!$7:$7,"&lt;="&amp;UR$8,условия!$8:$8,"&gt;="&amp;UR$8))</f>
        <v>44955</v>
      </c>
      <c r="US119" s="13">
        <f>IF(US$8="",0,US93+SUMIFS(условия!87:87,условия!$7:$7,"&lt;="&amp;US$8,условия!$8:$8,"&gt;="&amp;US$8))</f>
        <v>44956</v>
      </c>
      <c r="UT119" s="13">
        <f>IF(UT$8="",0,UT93+SUMIFS(условия!87:87,условия!$7:$7,"&lt;="&amp;UT$8,условия!$8:$8,"&gt;="&amp;UT$8))</f>
        <v>44957</v>
      </c>
      <c r="UU119" s="13">
        <f>IF(UU$8="",0,UU93+SUMIFS(условия!87:87,условия!$7:$7,"&lt;="&amp;UU$8,условия!$8:$8,"&gt;="&amp;UU$8))</f>
        <v>44958</v>
      </c>
      <c r="UV119" s="13">
        <f>IF(UV$8="",0,UV93+SUMIFS(условия!87:87,условия!$7:$7,"&lt;="&amp;UV$8,условия!$8:$8,"&gt;="&amp;UV$8))</f>
        <v>44959</v>
      </c>
      <c r="UW119" s="13">
        <f>IF(UW$8="",0,UW93+SUMIFS(условия!87:87,условия!$7:$7,"&lt;="&amp;UW$8,условия!$8:$8,"&gt;="&amp;UW$8))</f>
        <v>44960</v>
      </c>
      <c r="UX119" s="13">
        <f>IF(UX$8="",0,UX93+SUMIFS(условия!87:87,условия!$7:$7,"&lt;="&amp;UX$8,условия!$8:$8,"&gt;="&amp;UX$8))</f>
        <v>44961</v>
      </c>
      <c r="UY119" s="13">
        <f>IF(UY$8="",0,UY93+SUMIFS(условия!87:87,условия!$7:$7,"&lt;="&amp;UY$8,условия!$8:$8,"&gt;="&amp;UY$8))</f>
        <v>44962</v>
      </c>
      <c r="UZ119" s="13">
        <f>IF(UZ$8="",0,UZ93+SUMIFS(условия!87:87,условия!$7:$7,"&lt;="&amp;UZ$8,условия!$8:$8,"&gt;="&amp;UZ$8))</f>
        <v>44963</v>
      </c>
      <c r="VA119" s="13">
        <f>IF(VA$8="",0,VA93+SUMIFS(условия!87:87,условия!$7:$7,"&lt;="&amp;VA$8,условия!$8:$8,"&gt;="&amp;VA$8))</f>
        <v>44964</v>
      </c>
      <c r="VB119" s="13">
        <f>IF(VB$8="",0,VB93+SUMIFS(условия!87:87,условия!$7:$7,"&lt;="&amp;VB$8,условия!$8:$8,"&gt;="&amp;VB$8))</f>
        <v>44965</v>
      </c>
      <c r="VC119" s="13">
        <f>IF(VC$8="",0,VC93+SUMIFS(условия!87:87,условия!$7:$7,"&lt;="&amp;VC$8,условия!$8:$8,"&gt;="&amp;VC$8))</f>
        <v>44966</v>
      </c>
      <c r="VD119" s="13">
        <f>IF(VD$8="",0,VD93+SUMIFS(условия!87:87,условия!$7:$7,"&lt;="&amp;VD$8,условия!$8:$8,"&gt;="&amp;VD$8))</f>
        <v>44967</v>
      </c>
      <c r="VE119" s="13">
        <f>IF(VE$8="",0,VE93+SUMIFS(условия!87:87,условия!$7:$7,"&lt;="&amp;VE$8,условия!$8:$8,"&gt;="&amp;VE$8))</f>
        <v>44968</v>
      </c>
      <c r="VF119" s="13">
        <f>IF(VF$8="",0,VF93+SUMIFS(условия!87:87,условия!$7:$7,"&lt;="&amp;VF$8,условия!$8:$8,"&gt;="&amp;VF$8))</f>
        <v>44969</v>
      </c>
      <c r="VG119" s="13">
        <f>IF(VG$8="",0,VG93+SUMIFS(условия!87:87,условия!$7:$7,"&lt;="&amp;VG$8,условия!$8:$8,"&gt;="&amp;VG$8))</f>
        <v>44970</v>
      </c>
      <c r="VH119" s="13">
        <f>IF(VH$8="",0,VH93+SUMIFS(условия!87:87,условия!$7:$7,"&lt;="&amp;VH$8,условия!$8:$8,"&gt;="&amp;VH$8))</f>
        <v>44971</v>
      </c>
      <c r="VI119" s="13">
        <f>IF(VI$8="",0,VI93+SUMIFS(условия!87:87,условия!$7:$7,"&lt;="&amp;VI$8,условия!$8:$8,"&gt;="&amp;VI$8))</f>
        <v>44972</v>
      </c>
      <c r="VJ119" s="13">
        <f>IF(VJ$8="",0,VJ93+SUMIFS(условия!87:87,условия!$7:$7,"&lt;="&amp;VJ$8,условия!$8:$8,"&gt;="&amp;VJ$8))</f>
        <v>44973</v>
      </c>
      <c r="VK119" s="13">
        <f>IF(VK$8="",0,VK93+SUMIFS(условия!87:87,условия!$7:$7,"&lt;="&amp;VK$8,условия!$8:$8,"&gt;="&amp;VK$8))</f>
        <v>44974</v>
      </c>
      <c r="VL119" s="13">
        <f>IF(VL$8="",0,VL93+SUMIFS(условия!87:87,условия!$7:$7,"&lt;="&amp;VL$8,условия!$8:$8,"&gt;="&amp;VL$8))</f>
        <v>44975</v>
      </c>
      <c r="VM119" s="13">
        <f>IF(VM$8="",0,VM93+SUMIFS(условия!87:87,условия!$7:$7,"&lt;="&amp;VM$8,условия!$8:$8,"&gt;="&amp;VM$8))</f>
        <v>44976</v>
      </c>
      <c r="VN119" s="13">
        <f>IF(VN$8="",0,VN93+SUMIFS(условия!87:87,условия!$7:$7,"&lt;="&amp;VN$8,условия!$8:$8,"&gt;="&amp;VN$8))</f>
        <v>44977</v>
      </c>
      <c r="VO119" s="13">
        <f>IF(VO$8="",0,VO93+SUMIFS(условия!87:87,условия!$7:$7,"&lt;="&amp;VO$8,условия!$8:$8,"&gt;="&amp;VO$8))</f>
        <v>44978</v>
      </c>
      <c r="VP119" s="13">
        <f>IF(VP$8="",0,VP93+SUMIFS(условия!87:87,условия!$7:$7,"&lt;="&amp;VP$8,условия!$8:$8,"&gt;="&amp;VP$8))</f>
        <v>44979</v>
      </c>
      <c r="VQ119" s="13">
        <f>IF(VQ$8="",0,VQ93+SUMIFS(условия!87:87,условия!$7:$7,"&lt;="&amp;VQ$8,условия!$8:$8,"&gt;="&amp;VQ$8))</f>
        <v>44980</v>
      </c>
      <c r="VR119" s="13">
        <f>IF(VR$8="",0,VR93+SUMIFS(условия!87:87,условия!$7:$7,"&lt;="&amp;VR$8,условия!$8:$8,"&gt;="&amp;VR$8))</f>
        <v>44981</v>
      </c>
      <c r="VS119" s="13">
        <f>IF(VS$8="",0,VS93+SUMIFS(условия!87:87,условия!$7:$7,"&lt;="&amp;VS$8,условия!$8:$8,"&gt;="&amp;VS$8))</f>
        <v>44982</v>
      </c>
      <c r="VT119" s="13">
        <f>IF(VT$8="",0,VT93+SUMIFS(условия!87:87,условия!$7:$7,"&lt;="&amp;VT$8,условия!$8:$8,"&gt;="&amp;VT$8))</f>
        <v>44983</v>
      </c>
      <c r="VU119" s="13">
        <f>IF(VU$8="",0,VU93+SUMIFS(условия!87:87,условия!$7:$7,"&lt;="&amp;VU$8,условия!$8:$8,"&gt;="&amp;VU$8))</f>
        <v>44984</v>
      </c>
      <c r="VV119" s="13">
        <f>IF(VV$8="",0,VV93+SUMIFS(условия!87:87,условия!$7:$7,"&lt;="&amp;VV$8,условия!$8:$8,"&gt;="&amp;VV$8))</f>
        <v>44985</v>
      </c>
      <c r="VW119" s="13">
        <f>IF(VW$8="",0,VW93+SUMIFS(условия!87:87,условия!$7:$7,"&lt;="&amp;VW$8,условия!$8:$8,"&gt;="&amp;VW$8))</f>
        <v>44986</v>
      </c>
      <c r="VX119" s="13">
        <f>IF(VX$8="",0,VX93+SUMIFS(условия!87:87,условия!$7:$7,"&lt;="&amp;VX$8,условия!$8:$8,"&gt;="&amp;VX$8))</f>
        <v>44987</v>
      </c>
      <c r="VY119" s="13">
        <f>IF(VY$8="",0,VY93+SUMIFS(условия!87:87,условия!$7:$7,"&lt;="&amp;VY$8,условия!$8:$8,"&gt;="&amp;VY$8))</f>
        <v>44988</v>
      </c>
      <c r="VZ119" s="13">
        <f>IF(VZ$8="",0,VZ93+SUMIFS(условия!87:87,условия!$7:$7,"&lt;="&amp;VZ$8,условия!$8:$8,"&gt;="&amp;VZ$8))</f>
        <v>44989</v>
      </c>
      <c r="WA119" s="13">
        <f>IF(WA$8="",0,WA93+SUMIFS(условия!87:87,условия!$7:$7,"&lt;="&amp;WA$8,условия!$8:$8,"&gt;="&amp;WA$8))</f>
        <v>44990</v>
      </c>
      <c r="WB119" s="13">
        <f>IF(WB$8="",0,WB93+SUMIFS(условия!87:87,условия!$7:$7,"&lt;="&amp;WB$8,условия!$8:$8,"&gt;="&amp;WB$8))</f>
        <v>44991</v>
      </c>
      <c r="WC119" s="13">
        <f>IF(WC$8="",0,WC93+SUMIFS(условия!87:87,условия!$7:$7,"&lt;="&amp;WC$8,условия!$8:$8,"&gt;="&amp;WC$8))</f>
        <v>44992</v>
      </c>
      <c r="WD119" s="13">
        <f>IF(WD$8="",0,WD93+SUMIFS(условия!87:87,условия!$7:$7,"&lt;="&amp;WD$8,условия!$8:$8,"&gt;="&amp;WD$8))</f>
        <v>44993</v>
      </c>
      <c r="WE119" s="13">
        <f>IF(WE$8="",0,WE93+SUMIFS(условия!87:87,условия!$7:$7,"&lt;="&amp;WE$8,условия!$8:$8,"&gt;="&amp;WE$8))</f>
        <v>44994</v>
      </c>
      <c r="WF119" s="13">
        <f>IF(WF$8="",0,WF93+SUMIFS(условия!87:87,условия!$7:$7,"&lt;="&amp;WF$8,условия!$8:$8,"&gt;="&amp;WF$8))</f>
        <v>44995</v>
      </c>
      <c r="WG119" s="13">
        <f>IF(WG$8="",0,WG93+SUMIFS(условия!87:87,условия!$7:$7,"&lt;="&amp;WG$8,условия!$8:$8,"&gt;="&amp;WG$8))</f>
        <v>44996</v>
      </c>
      <c r="WH119" s="13">
        <f>IF(WH$8="",0,WH93+SUMIFS(условия!87:87,условия!$7:$7,"&lt;="&amp;WH$8,условия!$8:$8,"&gt;="&amp;WH$8))</f>
        <v>44997</v>
      </c>
      <c r="WI119" s="13">
        <f>IF(WI$8="",0,WI93+SUMIFS(условия!87:87,условия!$7:$7,"&lt;="&amp;WI$8,условия!$8:$8,"&gt;="&amp;WI$8))</f>
        <v>44998</v>
      </c>
      <c r="WJ119" s="13">
        <f>IF(WJ$8="",0,WJ93+SUMIFS(условия!87:87,условия!$7:$7,"&lt;="&amp;WJ$8,условия!$8:$8,"&gt;="&amp;WJ$8))</f>
        <v>44999</v>
      </c>
      <c r="WK119" s="13">
        <f>IF(WK$8="",0,WK93+SUMIFS(условия!87:87,условия!$7:$7,"&lt;="&amp;WK$8,условия!$8:$8,"&gt;="&amp;WK$8))</f>
        <v>45000</v>
      </c>
      <c r="WL119" s="13">
        <f>IF(WL$8="",0,WL93+SUMIFS(условия!87:87,условия!$7:$7,"&lt;="&amp;WL$8,условия!$8:$8,"&gt;="&amp;WL$8))</f>
        <v>45001</v>
      </c>
      <c r="WM119" s="13">
        <f>IF(WM$8="",0,WM93+SUMIFS(условия!87:87,условия!$7:$7,"&lt;="&amp;WM$8,условия!$8:$8,"&gt;="&amp;WM$8))</f>
        <v>45002</v>
      </c>
      <c r="WN119" s="13">
        <f>IF(WN$8="",0,WN93+SUMIFS(условия!87:87,условия!$7:$7,"&lt;="&amp;WN$8,условия!$8:$8,"&gt;="&amp;WN$8))</f>
        <v>45003</v>
      </c>
      <c r="WO119" s="13">
        <f>IF(WO$8="",0,WO93+SUMIFS(условия!87:87,условия!$7:$7,"&lt;="&amp;WO$8,условия!$8:$8,"&gt;="&amp;WO$8))</f>
        <v>45004</v>
      </c>
      <c r="WP119" s="13">
        <f>IF(WP$8="",0,WP93+SUMIFS(условия!87:87,условия!$7:$7,"&lt;="&amp;WP$8,условия!$8:$8,"&gt;="&amp;WP$8))</f>
        <v>45005</v>
      </c>
      <c r="WQ119" s="13">
        <f>IF(WQ$8="",0,WQ93+SUMIFS(условия!87:87,условия!$7:$7,"&lt;="&amp;WQ$8,условия!$8:$8,"&gt;="&amp;WQ$8))</f>
        <v>45006</v>
      </c>
      <c r="WR119" s="13">
        <f>IF(WR$8="",0,WR93+SUMIFS(условия!87:87,условия!$7:$7,"&lt;="&amp;WR$8,условия!$8:$8,"&gt;="&amp;WR$8))</f>
        <v>45007</v>
      </c>
      <c r="WS119" s="13">
        <f>IF(WS$8="",0,WS93+SUMIFS(условия!87:87,условия!$7:$7,"&lt;="&amp;WS$8,условия!$8:$8,"&gt;="&amp;WS$8))</f>
        <v>45008</v>
      </c>
      <c r="WT119" s="13">
        <f>IF(WT$8="",0,WT93+SUMIFS(условия!87:87,условия!$7:$7,"&lt;="&amp;WT$8,условия!$8:$8,"&gt;="&amp;WT$8))</f>
        <v>45009</v>
      </c>
      <c r="WU119" s="13">
        <f>IF(WU$8="",0,WU93+SUMIFS(условия!87:87,условия!$7:$7,"&lt;="&amp;WU$8,условия!$8:$8,"&gt;="&amp;WU$8))</f>
        <v>45010</v>
      </c>
      <c r="WV119" s="13">
        <f>IF(WV$8="",0,WV93+SUMIFS(условия!87:87,условия!$7:$7,"&lt;="&amp;WV$8,условия!$8:$8,"&gt;="&amp;WV$8))</f>
        <v>45011</v>
      </c>
      <c r="WW119" s="13">
        <f>IF(WW$8="",0,WW93+SUMIFS(условия!87:87,условия!$7:$7,"&lt;="&amp;WW$8,условия!$8:$8,"&gt;="&amp;WW$8))</f>
        <v>45012</v>
      </c>
      <c r="WX119" s="13">
        <f>IF(WX$8="",0,WX93+SUMIFS(условия!87:87,условия!$7:$7,"&lt;="&amp;WX$8,условия!$8:$8,"&gt;="&amp;WX$8))</f>
        <v>45013</v>
      </c>
      <c r="WY119" s="13">
        <f>IF(WY$8="",0,WY93+SUMIFS(условия!87:87,условия!$7:$7,"&lt;="&amp;WY$8,условия!$8:$8,"&gt;="&amp;WY$8))</f>
        <v>45014</v>
      </c>
      <c r="WZ119" s="13">
        <f>IF(WZ$8="",0,WZ93+SUMIFS(условия!87:87,условия!$7:$7,"&lt;="&amp;WZ$8,условия!$8:$8,"&gt;="&amp;WZ$8))</f>
        <v>45015</v>
      </c>
      <c r="XA119" s="13">
        <f>IF(XA$8="",0,XA93+SUMIFS(условия!87:87,условия!$7:$7,"&lt;="&amp;XA$8,условия!$8:$8,"&gt;="&amp;XA$8))</f>
        <v>45016</v>
      </c>
      <c r="XB119" s="13">
        <f>IF(XB$8="",0,XB93+SUMIFS(условия!87:87,условия!$7:$7,"&lt;="&amp;XB$8,условия!$8:$8,"&gt;="&amp;XB$8))</f>
        <v>45017</v>
      </c>
      <c r="XC119" s="13">
        <f>IF(XC$8="",0,XC93+SUMIFS(условия!87:87,условия!$7:$7,"&lt;="&amp;XC$8,условия!$8:$8,"&gt;="&amp;XC$8))</f>
        <v>45018</v>
      </c>
      <c r="XD119" s="13">
        <f>IF(XD$8="",0,XD93+SUMIFS(условия!87:87,условия!$7:$7,"&lt;="&amp;XD$8,условия!$8:$8,"&gt;="&amp;XD$8))</f>
        <v>45019</v>
      </c>
      <c r="XE119" s="13">
        <f>IF(XE$8="",0,XE93+SUMIFS(условия!87:87,условия!$7:$7,"&lt;="&amp;XE$8,условия!$8:$8,"&gt;="&amp;XE$8))</f>
        <v>45020</v>
      </c>
      <c r="XF119" s="13">
        <f>IF(XF$8="",0,XF93+SUMIFS(условия!87:87,условия!$7:$7,"&lt;="&amp;XF$8,условия!$8:$8,"&gt;="&amp;XF$8))</f>
        <v>45021</v>
      </c>
      <c r="XG119" s="13">
        <f>IF(XG$8="",0,XG93+SUMIFS(условия!87:87,условия!$7:$7,"&lt;="&amp;XG$8,условия!$8:$8,"&gt;="&amp;XG$8))</f>
        <v>45022</v>
      </c>
      <c r="XH119" s="13">
        <f>IF(XH$8="",0,XH93+SUMIFS(условия!87:87,условия!$7:$7,"&lt;="&amp;XH$8,условия!$8:$8,"&gt;="&amp;XH$8))</f>
        <v>45023</v>
      </c>
      <c r="XI119" s="13">
        <f>IF(XI$8="",0,XI93+SUMIFS(условия!87:87,условия!$7:$7,"&lt;="&amp;XI$8,условия!$8:$8,"&gt;="&amp;XI$8))</f>
        <v>45024</v>
      </c>
      <c r="XJ119" s="13">
        <f>IF(XJ$8="",0,XJ93+SUMIFS(условия!87:87,условия!$7:$7,"&lt;="&amp;XJ$8,условия!$8:$8,"&gt;="&amp;XJ$8))</f>
        <v>45025</v>
      </c>
      <c r="XK119" s="13">
        <f>IF(XK$8="",0,XK93+SUMIFS(условия!87:87,условия!$7:$7,"&lt;="&amp;XK$8,условия!$8:$8,"&gt;="&amp;XK$8))</f>
        <v>45026</v>
      </c>
      <c r="XL119" s="13">
        <f>IF(XL$8="",0,XL93+SUMIFS(условия!87:87,условия!$7:$7,"&lt;="&amp;XL$8,условия!$8:$8,"&gt;="&amp;XL$8))</f>
        <v>45027</v>
      </c>
      <c r="XM119" s="13">
        <f>IF(XM$8="",0,XM93+SUMIFS(условия!87:87,условия!$7:$7,"&lt;="&amp;XM$8,условия!$8:$8,"&gt;="&amp;XM$8))</f>
        <v>45028</v>
      </c>
      <c r="XN119" s="13">
        <f>IF(XN$8="",0,XN93+SUMIFS(условия!87:87,условия!$7:$7,"&lt;="&amp;XN$8,условия!$8:$8,"&gt;="&amp;XN$8))</f>
        <v>45029</v>
      </c>
      <c r="XO119" s="13">
        <f>IF(XO$8="",0,XO93+SUMIFS(условия!87:87,условия!$7:$7,"&lt;="&amp;XO$8,условия!$8:$8,"&gt;="&amp;XO$8))</f>
        <v>45030</v>
      </c>
      <c r="XP119" s="13">
        <f>IF(XP$8="",0,XP93+SUMIFS(условия!87:87,условия!$7:$7,"&lt;="&amp;XP$8,условия!$8:$8,"&gt;="&amp;XP$8))</f>
        <v>45031</v>
      </c>
      <c r="XQ119" s="13">
        <f>IF(XQ$8="",0,XQ93+SUMIFS(условия!87:87,условия!$7:$7,"&lt;="&amp;XQ$8,условия!$8:$8,"&gt;="&amp;XQ$8))</f>
        <v>45032</v>
      </c>
      <c r="XR119" s="13">
        <f>IF(XR$8="",0,XR93+SUMIFS(условия!87:87,условия!$7:$7,"&lt;="&amp;XR$8,условия!$8:$8,"&gt;="&amp;XR$8))</f>
        <v>45033</v>
      </c>
      <c r="XS119" s="13">
        <f>IF(XS$8="",0,XS93+SUMIFS(условия!87:87,условия!$7:$7,"&lt;="&amp;XS$8,условия!$8:$8,"&gt;="&amp;XS$8))</f>
        <v>45034</v>
      </c>
      <c r="XT119" s="13">
        <f>IF(XT$8="",0,XT93+SUMIFS(условия!87:87,условия!$7:$7,"&lt;="&amp;XT$8,условия!$8:$8,"&gt;="&amp;XT$8))</f>
        <v>45035</v>
      </c>
      <c r="XU119" s="13">
        <f>IF(XU$8="",0,XU93+SUMIFS(условия!87:87,условия!$7:$7,"&lt;="&amp;XU$8,условия!$8:$8,"&gt;="&amp;XU$8))</f>
        <v>45036</v>
      </c>
      <c r="XV119" s="13">
        <f>IF(XV$8="",0,XV93+SUMIFS(условия!87:87,условия!$7:$7,"&lt;="&amp;XV$8,условия!$8:$8,"&gt;="&amp;XV$8))</f>
        <v>45037</v>
      </c>
      <c r="XW119" s="13">
        <f>IF(XW$8="",0,XW93+SUMIFS(условия!87:87,условия!$7:$7,"&lt;="&amp;XW$8,условия!$8:$8,"&gt;="&amp;XW$8))</f>
        <v>45038</v>
      </c>
      <c r="XX119" s="13">
        <f>IF(XX$8="",0,XX93+SUMIFS(условия!87:87,условия!$7:$7,"&lt;="&amp;XX$8,условия!$8:$8,"&gt;="&amp;XX$8))</f>
        <v>45039</v>
      </c>
      <c r="XY119" s="13">
        <f>IF(XY$8="",0,XY93+SUMIFS(условия!87:87,условия!$7:$7,"&lt;="&amp;XY$8,условия!$8:$8,"&gt;="&amp;XY$8))</f>
        <v>45040</v>
      </c>
      <c r="XZ119" s="13">
        <f>IF(XZ$8="",0,XZ93+SUMIFS(условия!87:87,условия!$7:$7,"&lt;="&amp;XZ$8,условия!$8:$8,"&gt;="&amp;XZ$8))</f>
        <v>45041</v>
      </c>
      <c r="YA119" s="13">
        <f>IF(YA$8="",0,YA93+SUMIFS(условия!87:87,условия!$7:$7,"&lt;="&amp;YA$8,условия!$8:$8,"&gt;="&amp;YA$8))</f>
        <v>45042</v>
      </c>
      <c r="YB119" s="13">
        <f>IF(YB$8="",0,YB93+SUMIFS(условия!87:87,условия!$7:$7,"&lt;="&amp;YB$8,условия!$8:$8,"&gt;="&amp;YB$8))</f>
        <v>45043</v>
      </c>
      <c r="YC119" s="13">
        <f>IF(YC$8="",0,YC93+SUMIFS(условия!87:87,условия!$7:$7,"&lt;="&amp;YC$8,условия!$8:$8,"&gt;="&amp;YC$8))</f>
        <v>45044</v>
      </c>
      <c r="YD119" s="13">
        <f>IF(YD$8="",0,YD93+SUMIFS(условия!87:87,условия!$7:$7,"&lt;="&amp;YD$8,условия!$8:$8,"&gt;="&amp;YD$8))</f>
        <v>45045</v>
      </c>
      <c r="YE119" s="13">
        <f>IF(YE$8="",0,YE93+SUMIFS(условия!87:87,условия!$7:$7,"&lt;="&amp;YE$8,условия!$8:$8,"&gt;="&amp;YE$8))</f>
        <v>45046</v>
      </c>
      <c r="YF119" s="13">
        <f>IF(YF$8="",0,YF93+SUMIFS(условия!87:87,условия!$7:$7,"&lt;="&amp;YF$8,условия!$8:$8,"&gt;="&amp;YF$8))</f>
        <v>45047</v>
      </c>
      <c r="YG119" s="13">
        <f>IF(YG$8="",0,YG93+SUMIFS(условия!87:87,условия!$7:$7,"&lt;="&amp;YG$8,условия!$8:$8,"&gt;="&amp;YG$8))</f>
        <v>45048</v>
      </c>
      <c r="YH119" s="13">
        <f>IF(YH$8="",0,YH93+SUMIFS(условия!87:87,условия!$7:$7,"&lt;="&amp;YH$8,условия!$8:$8,"&gt;="&amp;YH$8))</f>
        <v>45049</v>
      </c>
      <c r="YI119" s="13">
        <f>IF(YI$8="",0,YI93+SUMIFS(условия!87:87,условия!$7:$7,"&lt;="&amp;YI$8,условия!$8:$8,"&gt;="&amp;YI$8))</f>
        <v>45050</v>
      </c>
      <c r="YJ119" s="13">
        <f>IF(YJ$8="",0,YJ93+SUMIFS(условия!87:87,условия!$7:$7,"&lt;="&amp;YJ$8,условия!$8:$8,"&gt;="&amp;YJ$8))</f>
        <v>45051</v>
      </c>
      <c r="YK119" s="13">
        <f>IF(YK$8="",0,YK93+SUMIFS(условия!87:87,условия!$7:$7,"&lt;="&amp;YK$8,условия!$8:$8,"&gt;="&amp;YK$8))</f>
        <v>45052</v>
      </c>
      <c r="YL119" s="13">
        <f>IF(YL$8="",0,YL93+SUMIFS(условия!87:87,условия!$7:$7,"&lt;="&amp;YL$8,условия!$8:$8,"&gt;="&amp;YL$8))</f>
        <v>45053</v>
      </c>
      <c r="YM119" s="13">
        <f>IF(YM$8="",0,YM93+SUMIFS(условия!87:87,условия!$7:$7,"&lt;="&amp;YM$8,условия!$8:$8,"&gt;="&amp;YM$8))</f>
        <v>45054</v>
      </c>
      <c r="YN119" s="13">
        <f>IF(YN$8="",0,YN93+SUMIFS(условия!87:87,условия!$7:$7,"&lt;="&amp;YN$8,условия!$8:$8,"&gt;="&amp;YN$8))</f>
        <v>45055</v>
      </c>
      <c r="YO119" s="13">
        <f>IF(YO$8="",0,YO93+SUMIFS(условия!87:87,условия!$7:$7,"&lt;="&amp;YO$8,условия!$8:$8,"&gt;="&amp;YO$8))</f>
        <v>45056</v>
      </c>
      <c r="YP119" s="13">
        <f>IF(YP$8="",0,YP93+SUMIFS(условия!87:87,условия!$7:$7,"&lt;="&amp;YP$8,условия!$8:$8,"&gt;="&amp;YP$8))</f>
        <v>45057</v>
      </c>
      <c r="YQ119" s="13">
        <f>IF(YQ$8="",0,YQ93+SUMIFS(условия!87:87,условия!$7:$7,"&lt;="&amp;YQ$8,условия!$8:$8,"&gt;="&amp;YQ$8))</f>
        <v>45058</v>
      </c>
      <c r="YR119" s="13">
        <f>IF(YR$8="",0,YR93+SUMIFS(условия!87:87,условия!$7:$7,"&lt;="&amp;YR$8,условия!$8:$8,"&gt;="&amp;YR$8))</f>
        <v>45059</v>
      </c>
      <c r="YS119" s="13">
        <f>IF(YS$8="",0,YS93+SUMIFS(условия!87:87,условия!$7:$7,"&lt;="&amp;YS$8,условия!$8:$8,"&gt;="&amp;YS$8))</f>
        <v>45060</v>
      </c>
      <c r="YT119" s="13">
        <f>IF(YT$8="",0,YT93+SUMIFS(условия!87:87,условия!$7:$7,"&lt;="&amp;YT$8,условия!$8:$8,"&gt;="&amp;YT$8))</f>
        <v>45061</v>
      </c>
      <c r="YU119" s="13">
        <f>IF(YU$8="",0,YU93+SUMIFS(условия!87:87,условия!$7:$7,"&lt;="&amp;YU$8,условия!$8:$8,"&gt;="&amp;YU$8))</f>
        <v>45062</v>
      </c>
      <c r="YV119" s="13">
        <f>IF(YV$8="",0,YV93+SUMIFS(условия!87:87,условия!$7:$7,"&lt;="&amp;YV$8,условия!$8:$8,"&gt;="&amp;YV$8))</f>
        <v>45063</v>
      </c>
      <c r="YW119" s="13">
        <f>IF(YW$8="",0,YW93+SUMIFS(условия!87:87,условия!$7:$7,"&lt;="&amp;YW$8,условия!$8:$8,"&gt;="&amp;YW$8))</f>
        <v>45064</v>
      </c>
      <c r="YX119" s="13">
        <f>IF(YX$8="",0,YX93+SUMIFS(условия!87:87,условия!$7:$7,"&lt;="&amp;YX$8,условия!$8:$8,"&gt;="&amp;YX$8))</f>
        <v>45065</v>
      </c>
      <c r="YY119" s="13">
        <f>IF(YY$8="",0,YY93+SUMIFS(условия!87:87,условия!$7:$7,"&lt;="&amp;YY$8,условия!$8:$8,"&gt;="&amp;YY$8))</f>
        <v>45066</v>
      </c>
      <c r="YZ119" s="13">
        <f>IF(YZ$8="",0,YZ93+SUMIFS(условия!87:87,условия!$7:$7,"&lt;="&amp;YZ$8,условия!$8:$8,"&gt;="&amp;YZ$8))</f>
        <v>45067</v>
      </c>
      <c r="ZA119" s="13">
        <f>IF(ZA$8="",0,ZA93+SUMIFS(условия!87:87,условия!$7:$7,"&lt;="&amp;ZA$8,условия!$8:$8,"&gt;="&amp;ZA$8))</f>
        <v>45068</v>
      </c>
      <c r="ZB119" s="13">
        <f>IF(ZB$8="",0,ZB93+SUMIFS(условия!87:87,условия!$7:$7,"&lt;="&amp;ZB$8,условия!$8:$8,"&gt;="&amp;ZB$8))</f>
        <v>45069</v>
      </c>
      <c r="ZC119" s="13">
        <f>IF(ZC$8="",0,ZC93+SUMIFS(условия!87:87,условия!$7:$7,"&lt;="&amp;ZC$8,условия!$8:$8,"&gt;="&amp;ZC$8))</f>
        <v>45070</v>
      </c>
      <c r="ZD119" s="13">
        <f>IF(ZD$8="",0,ZD93+SUMIFS(условия!87:87,условия!$7:$7,"&lt;="&amp;ZD$8,условия!$8:$8,"&gt;="&amp;ZD$8))</f>
        <v>45071</v>
      </c>
      <c r="ZE119" s="13">
        <f>IF(ZE$8="",0,ZE93+SUMIFS(условия!87:87,условия!$7:$7,"&lt;="&amp;ZE$8,условия!$8:$8,"&gt;="&amp;ZE$8))</f>
        <v>45072</v>
      </c>
      <c r="ZF119" s="13">
        <f>IF(ZF$8="",0,ZF93+SUMIFS(условия!87:87,условия!$7:$7,"&lt;="&amp;ZF$8,условия!$8:$8,"&gt;="&amp;ZF$8))</f>
        <v>45073</v>
      </c>
      <c r="ZG119" s="13">
        <f>IF(ZG$8="",0,ZG93+SUMIFS(условия!87:87,условия!$7:$7,"&lt;="&amp;ZG$8,условия!$8:$8,"&gt;="&amp;ZG$8))</f>
        <v>45074</v>
      </c>
      <c r="ZH119" s="13">
        <f>IF(ZH$8="",0,ZH93+SUMIFS(условия!87:87,условия!$7:$7,"&lt;="&amp;ZH$8,условия!$8:$8,"&gt;="&amp;ZH$8))</f>
        <v>45075</v>
      </c>
      <c r="ZI119" s="13">
        <f>IF(ZI$8="",0,ZI93+SUMIFS(условия!87:87,условия!$7:$7,"&lt;="&amp;ZI$8,условия!$8:$8,"&gt;="&amp;ZI$8))</f>
        <v>45076</v>
      </c>
      <c r="ZJ119" s="13">
        <f>IF(ZJ$8="",0,ZJ93+SUMIFS(условия!87:87,условия!$7:$7,"&lt;="&amp;ZJ$8,условия!$8:$8,"&gt;="&amp;ZJ$8))</f>
        <v>45077</v>
      </c>
      <c r="ZK119" s="13">
        <f>IF(ZK$8="",0,ZK93+SUMIFS(условия!87:87,условия!$7:$7,"&lt;="&amp;ZK$8,условия!$8:$8,"&gt;="&amp;ZK$8))</f>
        <v>45078</v>
      </c>
      <c r="ZL119" s="13">
        <f>IF(ZL$8="",0,ZL93+SUMIFS(условия!87:87,условия!$7:$7,"&lt;="&amp;ZL$8,условия!$8:$8,"&gt;="&amp;ZL$8))</f>
        <v>45079</v>
      </c>
      <c r="ZM119" s="13">
        <f>IF(ZM$8="",0,ZM93+SUMIFS(условия!87:87,условия!$7:$7,"&lt;="&amp;ZM$8,условия!$8:$8,"&gt;="&amp;ZM$8))</f>
        <v>45080</v>
      </c>
      <c r="ZN119" s="13">
        <f>IF(ZN$8="",0,ZN93+SUMIFS(условия!87:87,условия!$7:$7,"&lt;="&amp;ZN$8,условия!$8:$8,"&gt;="&amp;ZN$8))</f>
        <v>45081</v>
      </c>
      <c r="ZO119" s="13">
        <f>IF(ZO$8="",0,ZO93+SUMIFS(условия!87:87,условия!$7:$7,"&lt;="&amp;ZO$8,условия!$8:$8,"&gt;="&amp;ZO$8))</f>
        <v>45082</v>
      </c>
      <c r="ZP119" s="13">
        <f>IF(ZP$8="",0,ZP93+SUMIFS(условия!87:87,условия!$7:$7,"&lt;="&amp;ZP$8,условия!$8:$8,"&gt;="&amp;ZP$8))</f>
        <v>45083</v>
      </c>
      <c r="ZQ119" s="13">
        <f>IF(ZQ$8="",0,ZQ93+SUMIFS(условия!87:87,условия!$7:$7,"&lt;="&amp;ZQ$8,условия!$8:$8,"&gt;="&amp;ZQ$8))</f>
        <v>45084</v>
      </c>
      <c r="ZR119" s="13">
        <f>IF(ZR$8="",0,ZR93+SUMIFS(условия!87:87,условия!$7:$7,"&lt;="&amp;ZR$8,условия!$8:$8,"&gt;="&amp;ZR$8))</f>
        <v>45085</v>
      </c>
      <c r="ZS119" s="13">
        <f>IF(ZS$8="",0,ZS93+SUMIFS(условия!87:87,условия!$7:$7,"&lt;="&amp;ZS$8,условия!$8:$8,"&gt;="&amp;ZS$8))</f>
        <v>45086</v>
      </c>
      <c r="ZT119" s="13">
        <f>IF(ZT$8="",0,ZT93+SUMIFS(условия!87:87,условия!$7:$7,"&lt;="&amp;ZT$8,условия!$8:$8,"&gt;="&amp;ZT$8))</f>
        <v>45087</v>
      </c>
      <c r="ZU119" s="13">
        <f>IF(ZU$8="",0,ZU93+SUMIFS(условия!87:87,условия!$7:$7,"&lt;="&amp;ZU$8,условия!$8:$8,"&gt;="&amp;ZU$8))</f>
        <v>45088</v>
      </c>
      <c r="ZV119" s="13">
        <f>IF(ZV$8="",0,ZV93+SUMIFS(условия!87:87,условия!$7:$7,"&lt;="&amp;ZV$8,условия!$8:$8,"&gt;="&amp;ZV$8))</f>
        <v>45089</v>
      </c>
      <c r="ZW119" s="13">
        <f>IF(ZW$8="",0,ZW93+SUMIFS(условия!87:87,условия!$7:$7,"&lt;="&amp;ZW$8,условия!$8:$8,"&gt;="&amp;ZW$8))</f>
        <v>45090</v>
      </c>
      <c r="ZX119" s="13">
        <f>IF(ZX$8="",0,ZX93+SUMIFS(условия!87:87,условия!$7:$7,"&lt;="&amp;ZX$8,условия!$8:$8,"&gt;="&amp;ZX$8))</f>
        <v>45091</v>
      </c>
      <c r="ZY119" s="13">
        <f>IF(ZY$8="",0,ZY93+SUMIFS(условия!87:87,условия!$7:$7,"&lt;="&amp;ZY$8,условия!$8:$8,"&gt;="&amp;ZY$8))</f>
        <v>45092</v>
      </c>
      <c r="ZZ119" s="13">
        <f>IF(ZZ$8="",0,ZZ93+SUMIFS(условия!87:87,условия!$7:$7,"&lt;="&amp;ZZ$8,условия!$8:$8,"&gt;="&amp;ZZ$8))</f>
        <v>45093</v>
      </c>
      <c r="AAA119" s="13">
        <f>IF(AAA$8="",0,AAA93+SUMIFS(условия!87:87,условия!$7:$7,"&lt;="&amp;AAA$8,условия!$8:$8,"&gt;="&amp;AAA$8))</f>
        <v>45094</v>
      </c>
      <c r="AAB119" s="13">
        <f>IF(AAB$8="",0,AAB93+SUMIFS(условия!87:87,условия!$7:$7,"&lt;="&amp;AAB$8,условия!$8:$8,"&gt;="&amp;AAB$8))</f>
        <v>45095</v>
      </c>
      <c r="AAC119" s="13">
        <f>IF(AAC$8="",0,AAC93+SUMIFS(условия!87:87,условия!$7:$7,"&lt;="&amp;AAC$8,условия!$8:$8,"&gt;="&amp;AAC$8))</f>
        <v>45096</v>
      </c>
      <c r="AAD119" s="13">
        <f>IF(AAD$8="",0,AAD93+SUMIFS(условия!87:87,условия!$7:$7,"&lt;="&amp;AAD$8,условия!$8:$8,"&gt;="&amp;AAD$8))</f>
        <v>45097</v>
      </c>
      <c r="AAE119" s="13">
        <f>IF(AAE$8="",0,AAE93+SUMIFS(условия!87:87,условия!$7:$7,"&lt;="&amp;AAE$8,условия!$8:$8,"&gt;="&amp;AAE$8))</f>
        <v>45098</v>
      </c>
      <c r="AAF119" s="13">
        <f>IF(AAF$8="",0,AAF93+SUMIFS(условия!87:87,условия!$7:$7,"&lt;="&amp;AAF$8,условия!$8:$8,"&gt;="&amp;AAF$8))</f>
        <v>45099</v>
      </c>
      <c r="AAG119" s="13">
        <f>IF(AAG$8="",0,AAG93+SUMIFS(условия!87:87,условия!$7:$7,"&lt;="&amp;AAG$8,условия!$8:$8,"&gt;="&amp;AAG$8))</f>
        <v>45100</v>
      </c>
      <c r="AAH119" s="13">
        <f>IF(AAH$8="",0,AAH93+SUMIFS(условия!87:87,условия!$7:$7,"&lt;="&amp;AAH$8,условия!$8:$8,"&gt;="&amp;AAH$8))</f>
        <v>45101</v>
      </c>
      <c r="AAI119" s="13">
        <f>IF(AAI$8="",0,AAI93+SUMIFS(условия!87:87,условия!$7:$7,"&lt;="&amp;AAI$8,условия!$8:$8,"&gt;="&amp;AAI$8))</f>
        <v>45102</v>
      </c>
      <c r="AAJ119" s="13">
        <f>IF(AAJ$8="",0,AAJ93+SUMIFS(условия!87:87,условия!$7:$7,"&lt;="&amp;AAJ$8,условия!$8:$8,"&gt;="&amp;AAJ$8))</f>
        <v>45103</v>
      </c>
      <c r="AAK119" s="13">
        <f>IF(AAK$8="",0,AAK93+SUMIFS(условия!87:87,условия!$7:$7,"&lt;="&amp;AAK$8,условия!$8:$8,"&gt;="&amp;AAK$8))</f>
        <v>45104</v>
      </c>
      <c r="AAL119" s="13">
        <f>IF(AAL$8="",0,AAL93+SUMIFS(условия!87:87,условия!$7:$7,"&lt;="&amp;AAL$8,условия!$8:$8,"&gt;="&amp;AAL$8))</f>
        <v>45105</v>
      </c>
      <c r="AAM119" s="13">
        <f>IF(AAM$8="",0,AAM93+SUMIFS(условия!87:87,условия!$7:$7,"&lt;="&amp;AAM$8,условия!$8:$8,"&gt;="&amp;AAM$8))</f>
        <v>45106</v>
      </c>
      <c r="AAN119" s="13">
        <f>IF(AAN$8="",0,AAN93+SUMIFS(условия!87:87,условия!$7:$7,"&lt;="&amp;AAN$8,условия!$8:$8,"&gt;="&amp;AAN$8))</f>
        <v>45107</v>
      </c>
      <c r="AAO119" s="13">
        <f>IF(AAO$8="",0,AAO93+SUMIFS(условия!87:87,условия!$7:$7,"&lt;="&amp;AAO$8,условия!$8:$8,"&gt;="&amp;AAO$8))</f>
        <v>45108</v>
      </c>
      <c r="AAP119" s="13">
        <f>IF(AAP$8="",0,AAP93+SUMIFS(условия!87:87,условия!$7:$7,"&lt;="&amp;AAP$8,условия!$8:$8,"&gt;="&amp;AAP$8))</f>
        <v>45109</v>
      </c>
      <c r="AAQ119" s="13">
        <f>IF(AAQ$8="",0,AAQ93+SUMIFS(условия!87:87,условия!$7:$7,"&lt;="&amp;AAQ$8,условия!$8:$8,"&gt;="&amp;AAQ$8))</f>
        <v>45110</v>
      </c>
      <c r="AAR119" s="13">
        <f>IF(AAR$8="",0,AAR93+SUMIFS(условия!87:87,условия!$7:$7,"&lt;="&amp;AAR$8,условия!$8:$8,"&gt;="&amp;AAR$8))</f>
        <v>45111</v>
      </c>
      <c r="AAS119" s="13">
        <f>IF(AAS$8="",0,AAS93+SUMIFS(условия!87:87,условия!$7:$7,"&lt;="&amp;AAS$8,условия!$8:$8,"&gt;="&amp;AAS$8))</f>
        <v>45112</v>
      </c>
      <c r="AAT119" s="13">
        <f>IF(AAT$8="",0,AAT93+SUMIFS(условия!87:87,условия!$7:$7,"&lt;="&amp;AAT$8,условия!$8:$8,"&gt;="&amp;AAT$8))</f>
        <v>45113</v>
      </c>
      <c r="AAU119" s="13">
        <f>IF(AAU$8="",0,AAU93+SUMIFS(условия!87:87,условия!$7:$7,"&lt;="&amp;AAU$8,условия!$8:$8,"&gt;="&amp;AAU$8))</f>
        <v>45114</v>
      </c>
      <c r="AAV119" s="13">
        <f>IF(AAV$8="",0,AAV93+SUMIFS(условия!87:87,условия!$7:$7,"&lt;="&amp;AAV$8,условия!$8:$8,"&gt;="&amp;AAV$8))</f>
        <v>45115</v>
      </c>
      <c r="AAW119" s="13">
        <f>IF(AAW$8="",0,AAW93+SUMIFS(условия!87:87,условия!$7:$7,"&lt;="&amp;AAW$8,условия!$8:$8,"&gt;="&amp;AAW$8))</f>
        <v>45116</v>
      </c>
      <c r="AAX119" s="13">
        <f>IF(AAX$8="",0,AAX93+SUMIFS(условия!87:87,условия!$7:$7,"&lt;="&amp;AAX$8,условия!$8:$8,"&gt;="&amp;AAX$8))</f>
        <v>45117</v>
      </c>
      <c r="AAY119" s="13">
        <f>IF(AAY$8="",0,AAY93+SUMIFS(условия!87:87,условия!$7:$7,"&lt;="&amp;AAY$8,условия!$8:$8,"&gt;="&amp;AAY$8))</f>
        <v>45118</v>
      </c>
      <c r="AAZ119" s="13">
        <f>IF(AAZ$8="",0,AAZ93+SUMIFS(условия!87:87,условия!$7:$7,"&lt;="&amp;AAZ$8,условия!$8:$8,"&gt;="&amp;AAZ$8))</f>
        <v>45119</v>
      </c>
      <c r="ABA119" s="13">
        <f>IF(ABA$8="",0,ABA93+SUMIFS(условия!87:87,условия!$7:$7,"&lt;="&amp;ABA$8,условия!$8:$8,"&gt;="&amp;ABA$8))</f>
        <v>45120</v>
      </c>
      <c r="ABB119" s="13">
        <f>IF(ABB$8="",0,ABB93+SUMIFS(условия!87:87,условия!$7:$7,"&lt;="&amp;ABB$8,условия!$8:$8,"&gt;="&amp;ABB$8))</f>
        <v>45121</v>
      </c>
      <c r="ABC119" s="13">
        <f>IF(ABC$8="",0,ABC93+SUMIFS(условия!87:87,условия!$7:$7,"&lt;="&amp;ABC$8,условия!$8:$8,"&gt;="&amp;ABC$8))</f>
        <v>45122</v>
      </c>
      <c r="ABD119" s="13">
        <f>IF(ABD$8="",0,ABD93+SUMIFS(условия!87:87,условия!$7:$7,"&lt;="&amp;ABD$8,условия!$8:$8,"&gt;="&amp;ABD$8))</f>
        <v>45123</v>
      </c>
      <c r="ABE119" s="13">
        <f>IF(ABE$8="",0,ABE93+SUMIFS(условия!87:87,условия!$7:$7,"&lt;="&amp;ABE$8,условия!$8:$8,"&gt;="&amp;ABE$8))</f>
        <v>45124</v>
      </c>
      <c r="ABF119" s="13">
        <f>IF(ABF$8="",0,ABF93+SUMIFS(условия!87:87,условия!$7:$7,"&lt;="&amp;ABF$8,условия!$8:$8,"&gt;="&amp;ABF$8))</f>
        <v>45125</v>
      </c>
      <c r="ABG119" s="13">
        <f>IF(ABG$8="",0,ABG93+SUMIFS(условия!87:87,условия!$7:$7,"&lt;="&amp;ABG$8,условия!$8:$8,"&gt;="&amp;ABG$8))</f>
        <v>45126</v>
      </c>
      <c r="ABH119" s="13">
        <f>IF(ABH$8="",0,ABH93+SUMIFS(условия!87:87,условия!$7:$7,"&lt;="&amp;ABH$8,условия!$8:$8,"&gt;="&amp;ABH$8))</f>
        <v>45127</v>
      </c>
      <c r="ABI119" s="13">
        <f>IF(ABI$8="",0,ABI93+SUMIFS(условия!87:87,условия!$7:$7,"&lt;="&amp;ABI$8,условия!$8:$8,"&gt;="&amp;ABI$8))</f>
        <v>45128</v>
      </c>
      <c r="ABJ119" s="13">
        <f>IF(ABJ$8="",0,ABJ93+SUMIFS(условия!87:87,условия!$7:$7,"&lt;="&amp;ABJ$8,условия!$8:$8,"&gt;="&amp;ABJ$8))</f>
        <v>45129</v>
      </c>
      <c r="ABK119" s="13">
        <f>IF(ABK$8="",0,ABK93+SUMIFS(условия!87:87,условия!$7:$7,"&lt;="&amp;ABK$8,условия!$8:$8,"&gt;="&amp;ABK$8))</f>
        <v>45130</v>
      </c>
      <c r="ABL119" s="13">
        <f>IF(ABL$8="",0,ABL93+SUMIFS(условия!87:87,условия!$7:$7,"&lt;="&amp;ABL$8,условия!$8:$8,"&gt;="&amp;ABL$8))</f>
        <v>45131</v>
      </c>
      <c r="ABM119" s="13">
        <f>IF(ABM$8="",0,ABM93+SUMIFS(условия!87:87,условия!$7:$7,"&lt;="&amp;ABM$8,условия!$8:$8,"&gt;="&amp;ABM$8))</f>
        <v>45132</v>
      </c>
      <c r="ABN119" s="13">
        <f>IF(ABN$8="",0,ABN93+SUMIFS(условия!87:87,условия!$7:$7,"&lt;="&amp;ABN$8,условия!$8:$8,"&gt;="&amp;ABN$8))</f>
        <v>45133</v>
      </c>
      <c r="ABO119" s="13">
        <f>IF(ABO$8="",0,ABO93+SUMIFS(условия!87:87,условия!$7:$7,"&lt;="&amp;ABO$8,условия!$8:$8,"&gt;="&amp;ABO$8))</f>
        <v>45134</v>
      </c>
      <c r="ABP119" s="13">
        <f>IF(ABP$8="",0,ABP93+SUMIFS(условия!87:87,условия!$7:$7,"&lt;="&amp;ABP$8,условия!$8:$8,"&gt;="&amp;ABP$8))</f>
        <v>45135</v>
      </c>
      <c r="ABQ119" s="13">
        <f>IF(ABQ$8="",0,ABQ93+SUMIFS(условия!87:87,условия!$7:$7,"&lt;="&amp;ABQ$8,условия!$8:$8,"&gt;="&amp;ABQ$8))</f>
        <v>45136</v>
      </c>
      <c r="ABR119" s="13">
        <f>IF(ABR$8="",0,ABR93+SUMIFS(условия!87:87,условия!$7:$7,"&lt;="&amp;ABR$8,условия!$8:$8,"&gt;="&amp;ABR$8))</f>
        <v>45137</v>
      </c>
      <c r="ABS119" s="13">
        <f>IF(ABS$8="",0,ABS93+SUMIFS(условия!87:87,условия!$7:$7,"&lt;="&amp;ABS$8,условия!$8:$8,"&gt;="&amp;ABS$8))</f>
        <v>45138</v>
      </c>
      <c r="ABT119" s="13">
        <f>IF(ABT$8="",0,ABT93+SUMIFS(условия!87:87,условия!$7:$7,"&lt;="&amp;ABT$8,условия!$8:$8,"&gt;="&amp;ABT$8))</f>
        <v>45139</v>
      </c>
      <c r="ABU119" s="13">
        <f>IF(ABU$8="",0,ABU93+SUMIFS(условия!87:87,условия!$7:$7,"&lt;="&amp;ABU$8,условия!$8:$8,"&gt;="&amp;ABU$8))</f>
        <v>45140</v>
      </c>
      <c r="ABV119" s="13">
        <f>IF(ABV$8="",0,ABV93+SUMIFS(условия!87:87,условия!$7:$7,"&lt;="&amp;ABV$8,условия!$8:$8,"&gt;="&amp;ABV$8))</f>
        <v>45141</v>
      </c>
      <c r="ABW119" s="13">
        <f>IF(ABW$8="",0,ABW93+SUMIFS(условия!87:87,условия!$7:$7,"&lt;="&amp;ABW$8,условия!$8:$8,"&gt;="&amp;ABW$8))</f>
        <v>45142</v>
      </c>
      <c r="ABX119" s="13">
        <f>IF(ABX$8="",0,ABX93+SUMIFS(условия!87:87,условия!$7:$7,"&lt;="&amp;ABX$8,условия!$8:$8,"&gt;="&amp;ABX$8))</f>
        <v>45143</v>
      </c>
      <c r="ABY119" s="13">
        <f>IF(ABY$8="",0,ABY93+SUMIFS(условия!87:87,условия!$7:$7,"&lt;="&amp;ABY$8,условия!$8:$8,"&gt;="&amp;ABY$8))</f>
        <v>45144</v>
      </c>
      <c r="ABZ119" s="13">
        <f>IF(ABZ$8="",0,ABZ93+SUMIFS(условия!87:87,условия!$7:$7,"&lt;="&amp;ABZ$8,условия!$8:$8,"&gt;="&amp;ABZ$8))</f>
        <v>45145</v>
      </c>
      <c r="ACA119" s="13">
        <f>IF(ACA$8="",0,ACA93+SUMIFS(условия!87:87,условия!$7:$7,"&lt;="&amp;ACA$8,условия!$8:$8,"&gt;="&amp;ACA$8))</f>
        <v>45146</v>
      </c>
      <c r="ACB119" s="13">
        <f>IF(ACB$8="",0,ACB93+SUMIFS(условия!87:87,условия!$7:$7,"&lt;="&amp;ACB$8,условия!$8:$8,"&gt;="&amp;ACB$8))</f>
        <v>45147</v>
      </c>
      <c r="ACC119" s="13">
        <f>IF(ACC$8="",0,ACC93+SUMIFS(условия!87:87,условия!$7:$7,"&lt;="&amp;ACC$8,условия!$8:$8,"&gt;="&amp;ACC$8))</f>
        <v>45148</v>
      </c>
      <c r="ACD119" s="13">
        <f>IF(ACD$8="",0,ACD93+SUMIFS(условия!87:87,условия!$7:$7,"&lt;="&amp;ACD$8,условия!$8:$8,"&gt;="&amp;ACD$8))</f>
        <v>45149</v>
      </c>
      <c r="ACE119" s="13">
        <f>IF(ACE$8="",0,ACE93+SUMIFS(условия!87:87,условия!$7:$7,"&lt;="&amp;ACE$8,условия!$8:$8,"&gt;="&amp;ACE$8))</f>
        <v>45150</v>
      </c>
      <c r="ACF119" s="13">
        <f>IF(ACF$8="",0,ACF93+SUMIFS(условия!87:87,условия!$7:$7,"&lt;="&amp;ACF$8,условия!$8:$8,"&gt;="&amp;ACF$8))</f>
        <v>45151</v>
      </c>
      <c r="ACG119" s="13">
        <f>IF(ACG$8="",0,ACG93+SUMIFS(условия!87:87,условия!$7:$7,"&lt;="&amp;ACG$8,условия!$8:$8,"&gt;="&amp;ACG$8))</f>
        <v>45152</v>
      </c>
      <c r="ACH119" s="13">
        <f>IF(ACH$8="",0,ACH93+SUMIFS(условия!87:87,условия!$7:$7,"&lt;="&amp;ACH$8,условия!$8:$8,"&gt;="&amp;ACH$8))</f>
        <v>45153</v>
      </c>
      <c r="ACI119" s="13">
        <f>IF(ACI$8="",0,ACI93+SUMIFS(условия!87:87,условия!$7:$7,"&lt;="&amp;ACI$8,условия!$8:$8,"&gt;="&amp;ACI$8))</f>
        <v>45154</v>
      </c>
      <c r="ACJ119" s="13">
        <f>IF(ACJ$8="",0,ACJ93+SUMIFS(условия!87:87,условия!$7:$7,"&lt;="&amp;ACJ$8,условия!$8:$8,"&gt;="&amp;ACJ$8))</f>
        <v>45155</v>
      </c>
      <c r="ACK119" s="13">
        <f>IF(ACK$8="",0,ACK93+SUMIFS(условия!87:87,условия!$7:$7,"&lt;="&amp;ACK$8,условия!$8:$8,"&gt;="&amp;ACK$8))</f>
        <v>45156</v>
      </c>
      <c r="ACL119" s="13">
        <f>IF(ACL$8="",0,ACL93+SUMIFS(условия!87:87,условия!$7:$7,"&lt;="&amp;ACL$8,условия!$8:$8,"&gt;="&amp;ACL$8))</f>
        <v>45157</v>
      </c>
      <c r="ACM119" s="13">
        <f>IF(ACM$8="",0,ACM93+SUMIFS(условия!87:87,условия!$7:$7,"&lt;="&amp;ACM$8,условия!$8:$8,"&gt;="&amp;ACM$8))</f>
        <v>45158</v>
      </c>
      <c r="ACN119" s="13">
        <f>IF(ACN$8="",0,ACN93+SUMIFS(условия!87:87,условия!$7:$7,"&lt;="&amp;ACN$8,условия!$8:$8,"&gt;="&amp;ACN$8))</f>
        <v>45159</v>
      </c>
      <c r="ACO119" s="13">
        <f>IF(ACO$8="",0,ACO93+SUMIFS(условия!87:87,условия!$7:$7,"&lt;="&amp;ACO$8,условия!$8:$8,"&gt;="&amp;ACO$8))</f>
        <v>45160</v>
      </c>
      <c r="ACP119" s="13">
        <f>IF(ACP$8="",0,ACP93+SUMIFS(условия!87:87,условия!$7:$7,"&lt;="&amp;ACP$8,условия!$8:$8,"&gt;="&amp;ACP$8))</f>
        <v>45161</v>
      </c>
      <c r="ACQ119" s="13">
        <f>IF(ACQ$8="",0,ACQ93+SUMIFS(условия!87:87,условия!$7:$7,"&lt;="&amp;ACQ$8,условия!$8:$8,"&gt;="&amp;ACQ$8))</f>
        <v>45162</v>
      </c>
      <c r="ACR119" s="13">
        <f>IF(ACR$8="",0,ACR93+SUMIFS(условия!87:87,условия!$7:$7,"&lt;="&amp;ACR$8,условия!$8:$8,"&gt;="&amp;ACR$8))</f>
        <v>45163</v>
      </c>
      <c r="ACS119" s="13">
        <f>IF(ACS$8="",0,ACS93+SUMIFS(условия!87:87,условия!$7:$7,"&lt;="&amp;ACS$8,условия!$8:$8,"&gt;="&amp;ACS$8))</f>
        <v>45164</v>
      </c>
      <c r="ACT119" s="13">
        <f>IF(ACT$8="",0,ACT93+SUMIFS(условия!87:87,условия!$7:$7,"&lt;="&amp;ACT$8,условия!$8:$8,"&gt;="&amp;ACT$8))</f>
        <v>45165</v>
      </c>
      <c r="ACU119" s="13">
        <f>IF(ACU$8="",0,ACU93+SUMIFS(условия!87:87,условия!$7:$7,"&lt;="&amp;ACU$8,условия!$8:$8,"&gt;="&amp;ACU$8))</f>
        <v>45166</v>
      </c>
      <c r="ACV119" s="13">
        <f>IF(ACV$8="",0,ACV93+SUMIFS(условия!87:87,условия!$7:$7,"&lt;="&amp;ACV$8,условия!$8:$8,"&gt;="&amp;ACV$8))</f>
        <v>45167</v>
      </c>
      <c r="ACW119" s="13">
        <f>IF(ACW$8="",0,ACW93+SUMIFS(условия!87:87,условия!$7:$7,"&lt;="&amp;ACW$8,условия!$8:$8,"&gt;="&amp;ACW$8))</f>
        <v>45168</v>
      </c>
      <c r="ACX119" s="13">
        <f>IF(ACX$8="",0,ACX93+SUMIFS(условия!87:87,условия!$7:$7,"&lt;="&amp;ACX$8,условия!$8:$8,"&gt;="&amp;ACX$8))</f>
        <v>45169</v>
      </c>
      <c r="ACY119" s="13">
        <f>IF(ACY$8="",0,ACY93+SUMIFS(условия!87:87,условия!$7:$7,"&lt;="&amp;ACY$8,условия!$8:$8,"&gt;="&amp;ACY$8))</f>
        <v>45170</v>
      </c>
      <c r="ACZ119" s="13">
        <f>IF(ACZ$8="",0,ACZ93+SUMIFS(условия!87:87,условия!$7:$7,"&lt;="&amp;ACZ$8,условия!$8:$8,"&gt;="&amp;ACZ$8))</f>
        <v>45171</v>
      </c>
      <c r="ADA119" s="13">
        <f>IF(ADA$8="",0,ADA93+SUMIFS(условия!87:87,условия!$7:$7,"&lt;="&amp;ADA$8,условия!$8:$8,"&gt;="&amp;ADA$8))</f>
        <v>45172</v>
      </c>
      <c r="ADB119" s="13">
        <f>IF(ADB$8="",0,ADB93+SUMIFS(условия!87:87,условия!$7:$7,"&lt;="&amp;ADB$8,условия!$8:$8,"&gt;="&amp;ADB$8))</f>
        <v>45173</v>
      </c>
      <c r="ADC119" s="13">
        <f>IF(ADC$8="",0,ADC93+SUMIFS(условия!87:87,условия!$7:$7,"&lt;="&amp;ADC$8,условия!$8:$8,"&gt;="&amp;ADC$8))</f>
        <v>45174</v>
      </c>
      <c r="ADD119" s="13">
        <f>IF(ADD$8="",0,ADD93+SUMIFS(условия!87:87,условия!$7:$7,"&lt;="&amp;ADD$8,условия!$8:$8,"&gt;="&amp;ADD$8))</f>
        <v>45175</v>
      </c>
      <c r="ADE119" s="13">
        <f>IF(ADE$8="",0,ADE93+SUMIFS(условия!87:87,условия!$7:$7,"&lt;="&amp;ADE$8,условия!$8:$8,"&gt;="&amp;ADE$8))</f>
        <v>45176</v>
      </c>
      <c r="ADF119" s="13">
        <f>IF(ADF$8="",0,ADF93+SUMIFS(условия!87:87,условия!$7:$7,"&lt;="&amp;ADF$8,условия!$8:$8,"&gt;="&amp;ADF$8))</f>
        <v>45177</v>
      </c>
      <c r="ADG119" s="13">
        <f>IF(ADG$8="",0,ADG93+SUMIFS(условия!87:87,условия!$7:$7,"&lt;="&amp;ADG$8,условия!$8:$8,"&gt;="&amp;ADG$8))</f>
        <v>45178</v>
      </c>
      <c r="ADH119" s="13">
        <f>IF(ADH$8="",0,ADH93+SUMIFS(условия!87:87,условия!$7:$7,"&lt;="&amp;ADH$8,условия!$8:$8,"&gt;="&amp;ADH$8))</f>
        <v>45179</v>
      </c>
      <c r="ADI119" s="13">
        <f>IF(ADI$8="",0,ADI93+SUMIFS(условия!87:87,условия!$7:$7,"&lt;="&amp;ADI$8,условия!$8:$8,"&gt;="&amp;ADI$8))</f>
        <v>45180</v>
      </c>
      <c r="ADJ119" s="13">
        <f>IF(ADJ$8="",0,ADJ93+SUMIFS(условия!87:87,условия!$7:$7,"&lt;="&amp;ADJ$8,условия!$8:$8,"&gt;="&amp;ADJ$8))</f>
        <v>45181</v>
      </c>
      <c r="ADK119" s="13">
        <f>IF(ADK$8="",0,ADK93+SUMIFS(условия!87:87,условия!$7:$7,"&lt;="&amp;ADK$8,условия!$8:$8,"&gt;="&amp;ADK$8))</f>
        <v>45182</v>
      </c>
      <c r="ADL119" s="13">
        <f>IF(ADL$8="",0,ADL93+SUMIFS(условия!87:87,условия!$7:$7,"&lt;="&amp;ADL$8,условия!$8:$8,"&gt;="&amp;ADL$8))</f>
        <v>45183</v>
      </c>
      <c r="ADM119" s="13">
        <f>IF(ADM$8="",0,ADM93+SUMIFS(условия!87:87,условия!$7:$7,"&lt;="&amp;ADM$8,условия!$8:$8,"&gt;="&amp;ADM$8))</f>
        <v>45184</v>
      </c>
      <c r="ADN119" s="13">
        <f>IF(ADN$8="",0,ADN93+SUMIFS(условия!87:87,условия!$7:$7,"&lt;="&amp;ADN$8,условия!$8:$8,"&gt;="&amp;ADN$8))</f>
        <v>45185</v>
      </c>
      <c r="ADO119" s="13">
        <f>IF(ADO$8="",0,ADO93+SUMIFS(условия!87:87,условия!$7:$7,"&lt;="&amp;ADO$8,условия!$8:$8,"&gt;="&amp;ADO$8))</f>
        <v>45186</v>
      </c>
      <c r="ADP119" s="13">
        <f>IF(ADP$8="",0,ADP93+SUMIFS(условия!87:87,условия!$7:$7,"&lt;="&amp;ADP$8,условия!$8:$8,"&gt;="&amp;ADP$8))</f>
        <v>45187</v>
      </c>
      <c r="ADQ119" s="13">
        <f>IF(ADQ$8="",0,ADQ93+SUMIFS(условия!87:87,условия!$7:$7,"&lt;="&amp;ADQ$8,условия!$8:$8,"&gt;="&amp;ADQ$8))</f>
        <v>45188</v>
      </c>
      <c r="ADR119" s="13">
        <f>IF(ADR$8="",0,ADR93+SUMIFS(условия!87:87,условия!$7:$7,"&lt;="&amp;ADR$8,условия!$8:$8,"&gt;="&amp;ADR$8))</f>
        <v>45189</v>
      </c>
      <c r="ADS119" s="13">
        <f>IF(ADS$8="",0,ADS93+SUMIFS(условия!87:87,условия!$7:$7,"&lt;="&amp;ADS$8,условия!$8:$8,"&gt;="&amp;ADS$8))</f>
        <v>45190</v>
      </c>
      <c r="ADT119" s="13">
        <f>IF(ADT$8="",0,ADT93+SUMIFS(условия!87:87,условия!$7:$7,"&lt;="&amp;ADT$8,условия!$8:$8,"&gt;="&amp;ADT$8))</f>
        <v>45191</v>
      </c>
      <c r="ADU119" s="13">
        <f>IF(ADU$8="",0,ADU93+SUMIFS(условия!87:87,условия!$7:$7,"&lt;="&amp;ADU$8,условия!$8:$8,"&gt;="&amp;ADU$8))</f>
        <v>45192</v>
      </c>
      <c r="ADV119" s="13">
        <f>IF(ADV$8="",0,ADV93+SUMIFS(условия!87:87,условия!$7:$7,"&lt;="&amp;ADV$8,условия!$8:$8,"&gt;="&amp;ADV$8))</f>
        <v>45193</v>
      </c>
      <c r="ADW119" s="13">
        <f>IF(ADW$8="",0,ADW93+SUMIFS(условия!87:87,условия!$7:$7,"&lt;="&amp;ADW$8,условия!$8:$8,"&gt;="&amp;ADW$8))</f>
        <v>45194</v>
      </c>
      <c r="ADX119" s="13">
        <f>IF(ADX$8="",0,ADX93+SUMIFS(условия!87:87,условия!$7:$7,"&lt;="&amp;ADX$8,условия!$8:$8,"&gt;="&amp;ADX$8))</f>
        <v>45195</v>
      </c>
      <c r="ADY119" s="13">
        <f>IF(ADY$8="",0,ADY93+SUMIFS(условия!87:87,условия!$7:$7,"&lt;="&amp;ADY$8,условия!$8:$8,"&gt;="&amp;ADY$8))</f>
        <v>45196</v>
      </c>
      <c r="ADZ119" s="13">
        <f>IF(ADZ$8="",0,ADZ93+SUMIFS(условия!87:87,условия!$7:$7,"&lt;="&amp;ADZ$8,условия!$8:$8,"&gt;="&amp;ADZ$8))</f>
        <v>45197</v>
      </c>
      <c r="AEA119" s="13">
        <f>IF(AEA$8="",0,AEA93+SUMIFS(условия!87:87,условия!$7:$7,"&lt;="&amp;AEA$8,условия!$8:$8,"&gt;="&amp;AEA$8))</f>
        <v>45198</v>
      </c>
      <c r="AEB119" s="13">
        <f>IF(AEB$8="",0,AEB93+SUMIFS(условия!87:87,условия!$7:$7,"&lt;="&amp;AEB$8,условия!$8:$8,"&gt;="&amp;AEB$8))</f>
        <v>45199</v>
      </c>
      <c r="AEC119" s="13">
        <f>IF(AEC$8="",0,AEC93+SUMIFS(условия!87:87,условия!$7:$7,"&lt;="&amp;AEC$8,условия!$8:$8,"&gt;="&amp;AEC$8))</f>
        <v>45200</v>
      </c>
      <c r="AED119" s="13">
        <f>IF(AED$8="",0,AED93+SUMIFS(условия!87:87,условия!$7:$7,"&lt;="&amp;AED$8,условия!$8:$8,"&gt;="&amp;AED$8))</f>
        <v>45201</v>
      </c>
      <c r="AEE119" s="13">
        <f>IF(AEE$8="",0,AEE93+SUMIFS(условия!87:87,условия!$7:$7,"&lt;="&amp;AEE$8,условия!$8:$8,"&gt;="&amp;AEE$8))</f>
        <v>45202</v>
      </c>
      <c r="AEF119" s="13">
        <f>IF(AEF$8="",0,AEF93+SUMIFS(условия!87:87,условия!$7:$7,"&lt;="&amp;AEF$8,условия!$8:$8,"&gt;="&amp;AEF$8))</f>
        <v>45203</v>
      </c>
      <c r="AEG119" s="13">
        <f>IF(AEG$8="",0,AEG93+SUMIFS(условия!87:87,условия!$7:$7,"&lt;="&amp;AEG$8,условия!$8:$8,"&gt;="&amp;AEG$8))</f>
        <v>45204</v>
      </c>
      <c r="AEH119" s="13">
        <f>IF(AEH$8="",0,AEH93+SUMIFS(условия!87:87,условия!$7:$7,"&lt;="&amp;AEH$8,условия!$8:$8,"&gt;="&amp;AEH$8))</f>
        <v>45205</v>
      </c>
      <c r="AEI119" s="13">
        <f>IF(AEI$8="",0,AEI93+SUMIFS(условия!87:87,условия!$7:$7,"&lt;="&amp;AEI$8,условия!$8:$8,"&gt;="&amp;AEI$8))</f>
        <v>45206</v>
      </c>
      <c r="AEJ119" s="13">
        <f>IF(AEJ$8="",0,AEJ93+SUMIFS(условия!87:87,условия!$7:$7,"&lt;="&amp;AEJ$8,условия!$8:$8,"&gt;="&amp;AEJ$8))</f>
        <v>45207</v>
      </c>
      <c r="AEK119" s="13">
        <f>IF(AEK$8="",0,AEK93+SUMIFS(условия!87:87,условия!$7:$7,"&lt;="&amp;AEK$8,условия!$8:$8,"&gt;="&amp;AEK$8))</f>
        <v>45208</v>
      </c>
      <c r="AEL119" s="13">
        <f>IF(AEL$8="",0,AEL93+SUMIFS(условия!87:87,условия!$7:$7,"&lt;="&amp;AEL$8,условия!$8:$8,"&gt;="&amp;AEL$8))</f>
        <v>45209</v>
      </c>
      <c r="AEM119" s="13">
        <f>IF(AEM$8="",0,AEM93+SUMIFS(условия!87:87,условия!$7:$7,"&lt;="&amp;AEM$8,условия!$8:$8,"&gt;="&amp;AEM$8))</f>
        <v>45210</v>
      </c>
      <c r="AEN119" s="13">
        <f>IF(AEN$8="",0,AEN93+SUMIFS(условия!87:87,условия!$7:$7,"&lt;="&amp;AEN$8,условия!$8:$8,"&gt;="&amp;AEN$8))</f>
        <v>45211</v>
      </c>
      <c r="AEO119" s="13">
        <f>IF(AEO$8="",0,AEO93+SUMIFS(условия!87:87,условия!$7:$7,"&lt;="&amp;AEO$8,условия!$8:$8,"&gt;="&amp;AEO$8))</f>
        <v>45212</v>
      </c>
      <c r="AEP119" s="13">
        <f>IF(AEP$8="",0,AEP93+SUMIFS(условия!87:87,условия!$7:$7,"&lt;="&amp;AEP$8,условия!$8:$8,"&gt;="&amp;AEP$8))</f>
        <v>45213</v>
      </c>
      <c r="AEQ119" s="13">
        <f>IF(AEQ$8="",0,AEQ93+SUMIFS(условия!87:87,условия!$7:$7,"&lt;="&amp;AEQ$8,условия!$8:$8,"&gt;="&amp;AEQ$8))</f>
        <v>45214</v>
      </c>
      <c r="AER119" s="13">
        <f>IF(AER$8="",0,AER93+SUMIFS(условия!87:87,условия!$7:$7,"&lt;="&amp;AER$8,условия!$8:$8,"&gt;="&amp;AER$8))</f>
        <v>45215</v>
      </c>
      <c r="AES119" s="13">
        <f>IF(AES$8="",0,AES93+SUMIFS(условия!87:87,условия!$7:$7,"&lt;="&amp;AES$8,условия!$8:$8,"&gt;="&amp;AES$8))</f>
        <v>45216</v>
      </c>
      <c r="AET119" s="13">
        <f>IF(AET$8="",0,AET93+SUMIFS(условия!87:87,условия!$7:$7,"&lt;="&amp;AET$8,условия!$8:$8,"&gt;="&amp;AET$8))</f>
        <v>45217</v>
      </c>
      <c r="AEU119" s="13">
        <f>IF(AEU$8="",0,AEU93+SUMIFS(условия!87:87,условия!$7:$7,"&lt;="&amp;AEU$8,условия!$8:$8,"&gt;="&amp;AEU$8))</f>
        <v>45218</v>
      </c>
      <c r="AEV119" s="13">
        <f>IF(AEV$8="",0,AEV93+SUMIFS(условия!87:87,условия!$7:$7,"&lt;="&amp;AEV$8,условия!$8:$8,"&gt;="&amp;AEV$8))</f>
        <v>45219</v>
      </c>
      <c r="AEW119" s="13">
        <f>IF(AEW$8="",0,AEW93+SUMIFS(условия!87:87,условия!$7:$7,"&lt;="&amp;AEW$8,условия!$8:$8,"&gt;="&amp;AEW$8))</f>
        <v>45220</v>
      </c>
      <c r="AEX119" s="13">
        <f>IF(AEX$8="",0,AEX93+SUMIFS(условия!87:87,условия!$7:$7,"&lt;="&amp;AEX$8,условия!$8:$8,"&gt;="&amp;AEX$8))</f>
        <v>45221</v>
      </c>
      <c r="AEY119" s="13">
        <f>IF(AEY$8="",0,AEY93+SUMIFS(условия!87:87,условия!$7:$7,"&lt;="&amp;AEY$8,условия!$8:$8,"&gt;="&amp;AEY$8))</f>
        <v>45222</v>
      </c>
      <c r="AEZ119" s="13">
        <f>IF(AEZ$8="",0,AEZ93+SUMIFS(условия!87:87,условия!$7:$7,"&lt;="&amp;AEZ$8,условия!$8:$8,"&gt;="&amp;AEZ$8))</f>
        <v>45223</v>
      </c>
      <c r="AFA119" s="13">
        <f>IF(AFA$8="",0,AFA93+SUMIFS(условия!87:87,условия!$7:$7,"&lt;="&amp;AFA$8,условия!$8:$8,"&gt;="&amp;AFA$8))</f>
        <v>45224</v>
      </c>
      <c r="AFB119" s="13">
        <f>IF(AFB$8="",0,AFB93+SUMIFS(условия!87:87,условия!$7:$7,"&lt;="&amp;AFB$8,условия!$8:$8,"&gt;="&amp;AFB$8))</f>
        <v>45225</v>
      </c>
      <c r="AFC119" s="13">
        <f>IF(AFC$8="",0,AFC93+SUMIFS(условия!87:87,условия!$7:$7,"&lt;="&amp;AFC$8,условия!$8:$8,"&gt;="&amp;AFC$8))</f>
        <v>45226</v>
      </c>
      <c r="AFD119" s="13">
        <f>IF(AFD$8="",0,AFD93+SUMIFS(условия!87:87,условия!$7:$7,"&lt;="&amp;AFD$8,условия!$8:$8,"&gt;="&amp;AFD$8))</f>
        <v>45227</v>
      </c>
      <c r="AFE119" s="13">
        <f>IF(AFE$8="",0,AFE93+SUMIFS(условия!87:87,условия!$7:$7,"&lt;="&amp;AFE$8,условия!$8:$8,"&gt;="&amp;AFE$8))</f>
        <v>45228</v>
      </c>
      <c r="AFF119" s="13">
        <f>IF(AFF$8="",0,AFF93+SUMIFS(условия!87:87,условия!$7:$7,"&lt;="&amp;AFF$8,условия!$8:$8,"&gt;="&amp;AFF$8))</f>
        <v>45229</v>
      </c>
      <c r="AFG119" s="13">
        <f>IF(AFG$8="",0,AFG93+SUMIFS(условия!87:87,условия!$7:$7,"&lt;="&amp;AFG$8,условия!$8:$8,"&gt;="&amp;AFG$8))</f>
        <v>45230</v>
      </c>
    </row>
    <row r="120" spans="1:839" s="42" customFormat="1" ht="6" customHeight="1" x14ac:dyDescent="0.25">
      <c r="A120" s="21"/>
      <c r="B120" s="21"/>
      <c r="C120" s="21"/>
      <c r="D120" s="52"/>
      <c r="E120" s="21"/>
      <c r="F120" s="21"/>
      <c r="G120" s="21"/>
      <c r="H120" s="21"/>
      <c r="I120" s="21"/>
      <c r="J120" s="21"/>
      <c r="K120" s="41"/>
      <c r="L120" s="21"/>
      <c r="M120" s="21"/>
      <c r="N120" s="21"/>
      <c r="O120" s="21"/>
      <c r="P120" s="21"/>
      <c r="Q120" s="4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21"/>
      <c r="JC120" s="21"/>
      <c r="JD120" s="21"/>
      <c r="JE120" s="21"/>
      <c r="JF120" s="21"/>
      <c r="JG120" s="21"/>
      <c r="JH120" s="21"/>
      <c r="JI120" s="21"/>
      <c r="JJ120" s="21"/>
      <c r="JK120" s="21"/>
      <c r="JL120" s="21"/>
      <c r="JM120" s="21"/>
      <c r="JN120" s="21"/>
      <c r="JO120" s="21"/>
      <c r="JP120" s="21"/>
      <c r="JQ120" s="21"/>
      <c r="JR120" s="21"/>
      <c r="JS120" s="21"/>
      <c r="JT120" s="21"/>
      <c r="JU120" s="21"/>
      <c r="JV120" s="21"/>
      <c r="JW120" s="21"/>
      <c r="JX120" s="21"/>
      <c r="JY120" s="21"/>
      <c r="JZ120" s="21"/>
      <c r="KA120" s="21"/>
      <c r="KB120" s="21"/>
      <c r="KC120" s="21"/>
      <c r="KD120" s="21"/>
      <c r="KE120" s="21"/>
      <c r="KF120" s="21"/>
      <c r="KG120" s="21"/>
      <c r="KH120" s="21"/>
      <c r="KI120" s="21"/>
      <c r="KJ120" s="21"/>
      <c r="KK120" s="21"/>
      <c r="KL120" s="21"/>
      <c r="KM120" s="21"/>
      <c r="KN120" s="21"/>
      <c r="KO120" s="21"/>
      <c r="KP120" s="21"/>
      <c r="KQ120" s="21"/>
      <c r="KR120" s="21"/>
      <c r="KS120" s="21"/>
      <c r="KT120" s="21"/>
      <c r="KU120" s="21"/>
      <c r="KV120" s="21"/>
      <c r="KW120" s="21"/>
      <c r="KX120" s="21"/>
      <c r="KY120" s="21"/>
      <c r="KZ120" s="21"/>
      <c r="LA120" s="21"/>
      <c r="LB120" s="21"/>
      <c r="LC120" s="21"/>
      <c r="LD120" s="21"/>
      <c r="LE120" s="21"/>
      <c r="LF120" s="21"/>
      <c r="LG120" s="21"/>
      <c r="LH120" s="21"/>
      <c r="LI120" s="21"/>
      <c r="LJ120" s="21"/>
      <c r="LK120" s="21"/>
      <c r="LL120" s="21"/>
      <c r="LM120" s="21"/>
      <c r="LN120" s="21"/>
      <c r="LO120" s="21"/>
      <c r="LP120" s="21"/>
      <c r="LQ120" s="21"/>
      <c r="LR120" s="21"/>
      <c r="LS120" s="21"/>
      <c r="LT120" s="21"/>
      <c r="LU120" s="21"/>
      <c r="LV120" s="21"/>
      <c r="LW120" s="21"/>
      <c r="LX120" s="21"/>
      <c r="LY120" s="21"/>
      <c r="LZ120" s="21"/>
      <c r="MA120" s="21"/>
      <c r="MB120" s="21"/>
      <c r="MC120" s="21"/>
      <c r="MD120" s="21"/>
      <c r="ME120" s="21"/>
      <c r="MF120" s="21"/>
      <c r="MG120" s="21"/>
      <c r="MH120" s="21"/>
      <c r="MI120" s="21"/>
      <c r="MJ120" s="21"/>
      <c r="MK120" s="21"/>
      <c r="ML120" s="21"/>
      <c r="MM120" s="21"/>
      <c r="MN120" s="21"/>
      <c r="MO120" s="21"/>
      <c r="MP120" s="21"/>
      <c r="MQ120" s="21"/>
      <c r="MR120" s="21"/>
      <c r="MS120" s="21"/>
      <c r="MT120" s="21"/>
      <c r="MU120" s="21"/>
      <c r="MV120" s="21"/>
      <c r="MW120" s="21"/>
      <c r="MX120" s="21"/>
      <c r="MY120" s="21"/>
      <c r="MZ120" s="21"/>
      <c r="NA120" s="21"/>
      <c r="NB120" s="21"/>
      <c r="NC120" s="21"/>
      <c r="ND120" s="21"/>
      <c r="NE120" s="21"/>
      <c r="NF120" s="21"/>
      <c r="NG120" s="21"/>
      <c r="NH120" s="21"/>
      <c r="NI120" s="21"/>
      <c r="NJ120" s="21"/>
      <c r="NK120" s="21"/>
      <c r="NL120" s="21"/>
      <c r="NM120" s="21"/>
      <c r="NN120" s="21"/>
      <c r="NO120" s="21"/>
      <c r="NP120" s="21"/>
      <c r="NQ120" s="21"/>
      <c r="NR120" s="21"/>
      <c r="NS120" s="21"/>
      <c r="NT120" s="21"/>
      <c r="NU120" s="21"/>
      <c r="NV120" s="21"/>
      <c r="NW120" s="21"/>
      <c r="NX120" s="21"/>
      <c r="NY120" s="21"/>
      <c r="NZ120" s="21"/>
      <c r="OA120" s="21"/>
      <c r="OB120" s="21"/>
      <c r="OC120" s="21"/>
      <c r="OD120" s="21"/>
      <c r="OE120" s="21"/>
      <c r="OF120" s="21"/>
      <c r="OG120" s="21"/>
      <c r="OH120" s="21"/>
      <c r="OI120" s="21"/>
      <c r="OJ120" s="21"/>
      <c r="OK120" s="21"/>
      <c r="OL120" s="21"/>
      <c r="OM120" s="21"/>
      <c r="ON120" s="21"/>
      <c r="OO120" s="21"/>
      <c r="OP120" s="21"/>
      <c r="OQ120" s="21"/>
      <c r="OR120" s="21"/>
      <c r="OS120" s="21"/>
      <c r="OT120" s="21"/>
      <c r="OU120" s="21"/>
      <c r="OV120" s="21"/>
      <c r="OW120" s="21"/>
      <c r="OX120" s="21"/>
      <c r="OY120" s="21"/>
      <c r="OZ120" s="21"/>
      <c r="PA120" s="21"/>
      <c r="PB120" s="21"/>
      <c r="PC120" s="21"/>
      <c r="PD120" s="21"/>
      <c r="PE120" s="21"/>
      <c r="PF120" s="21"/>
      <c r="PG120" s="21"/>
      <c r="PH120" s="21"/>
      <c r="PI120" s="21"/>
      <c r="PJ120" s="21"/>
      <c r="PK120" s="21"/>
      <c r="PL120" s="21"/>
      <c r="PM120" s="21"/>
      <c r="PN120" s="21"/>
      <c r="PO120" s="21"/>
      <c r="PP120" s="21"/>
      <c r="PQ120" s="21"/>
      <c r="PR120" s="21"/>
      <c r="PS120" s="21"/>
      <c r="PT120" s="21"/>
      <c r="PU120" s="21"/>
      <c r="PV120" s="21"/>
      <c r="PW120" s="21"/>
      <c r="PX120" s="21"/>
      <c r="PY120" s="21"/>
      <c r="PZ120" s="21"/>
      <c r="QA120" s="21"/>
      <c r="QB120" s="21"/>
      <c r="QC120" s="21"/>
      <c r="QD120" s="21"/>
      <c r="QE120" s="21"/>
      <c r="QF120" s="21"/>
      <c r="QG120" s="21"/>
      <c r="QH120" s="21"/>
      <c r="QI120" s="21"/>
      <c r="QJ120" s="21"/>
      <c r="QK120" s="21"/>
      <c r="QL120" s="21"/>
      <c r="QM120" s="21"/>
      <c r="QN120" s="21"/>
      <c r="QO120" s="21"/>
      <c r="QP120" s="21"/>
      <c r="QQ120" s="21"/>
      <c r="QR120" s="21"/>
      <c r="QS120" s="21"/>
      <c r="QT120" s="21"/>
      <c r="QU120" s="21"/>
      <c r="QV120" s="21"/>
      <c r="QW120" s="21"/>
      <c r="QX120" s="21"/>
      <c r="QY120" s="21"/>
      <c r="QZ120" s="21"/>
      <c r="RA120" s="21"/>
      <c r="RB120" s="21"/>
      <c r="RC120" s="21"/>
      <c r="RD120" s="21"/>
      <c r="RE120" s="21"/>
      <c r="RF120" s="21"/>
      <c r="RG120" s="21"/>
      <c r="RH120" s="21"/>
      <c r="RI120" s="21"/>
      <c r="RJ120" s="21"/>
      <c r="RK120" s="21"/>
      <c r="RL120" s="21"/>
      <c r="RM120" s="21"/>
      <c r="RN120" s="21"/>
      <c r="RO120" s="21"/>
      <c r="RP120" s="21"/>
      <c r="RQ120" s="21"/>
      <c r="RR120" s="21"/>
      <c r="RS120" s="21"/>
      <c r="RT120" s="21"/>
      <c r="RU120" s="21"/>
      <c r="RV120" s="21"/>
      <c r="RW120" s="21"/>
      <c r="RX120" s="21"/>
      <c r="RY120" s="21"/>
      <c r="RZ120" s="21"/>
      <c r="SA120" s="21"/>
      <c r="SB120" s="21"/>
      <c r="SC120" s="21"/>
      <c r="SD120" s="21"/>
      <c r="SE120" s="21"/>
      <c r="SF120" s="21"/>
      <c r="SG120" s="21"/>
      <c r="SH120" s="21"/>
      <c r="SI120" s="21"/>
      <c r="SJ120" s="21"/>
      <c r="SK120" s="21"/>
      <c r="SL120" s="21"/>
      <c r="SM120" s="21"/>
      <c r="SN120" s="21"/>
      <c r="SO120" s="21"/>
      <c r="SP120" s="21"/>
      <c r="SQ120" s="21"/>
      <c r="SR120" s="21"/>
      <c r="SS120" s="21"/>
      <c r="ST120" s="21"/>
      <c r="SU120" s="21"/>
      <c r="SV120" s="21"/>
      <c r="SW120" s="21"/>
      <c r="SX120" s="21"/>
      <c r="SY120" s="21"/>
      <c r="SZ120" s="21"/>
      <c r="TA120" s="21"/>
      <c r="TB120" s="21"/>
      <c r="TC120" s="21"/>
      <c r="TD120" s="21"/>
      <c r="TE120" s="21"/>
      <c r="TF120" s="21"/>
      <c r="TG120" s="21"/>
      <c r="TH120" s="21"/>
      <c r="TI120" s="21"/>
      <c r="TJ120" s="21"/>
      <c r="TK120" s="21"/>
      <c r="TL120" s="21"/>
      <c r="TM120" s="21"/>
      <c r="TN120" s="21"/>
      <c r="TO120" s="21"/>
      <c r="TP120" s="21"/>
      <c r="TQ120" s="21"/>
      <c r="TR120" s="21"/>
      <c r="TS120" s="21"/>
      <c r="TT120" s="21"/>
      <c r="TU120" s="21"/>
      <c r="TV120" s="21"/>
      <c r="TW120" s="21"/>
      <c r="TX120" s="21"/>
      <c r="TY120" s="21"/>
      <c r="TZ120" s="21"/>
      <c r="UA120" s="21"/>
      <c r="UB120" s="21"/>
      <c r="UC120" s="21"/>
      <c r="UD120" s="21"/>
      <c r="UE120" s="21"/>
      <c r="UF120" s="21"/>
      <c r="UG120" s="21"/>
      <c r="UH120" s="21"/>
      <c r="UI120" s="21"/>
      <c r="UJ120" s="21"/>
      <c r="UK120" s="21"/>
      <c r="UL120" s="21"/>
      <c r="UM120" s="21"/>
      <c r="UN120" s="21"/>
      <c r="UO120" s="21"/>
      <c r="UP120" s="21"/>
      <c r="UQ120" s="21"/>
      <c r="UR120" s="21"/>
      <c r="US120" s="21"/>
      <c r="UT120" s="21"/>
      <c r="UU120" s="21"/>
      <c r="UV120" s="21"/>
      <c r="UW120" s="21"/>
      <c r="UX120" s="21"/>
      <c r="UY120" s="21"/>
      <c r="UZ120" s="21"/>
      <c r="VA120" s="21"/>
      <c r="VB120" s="21"/>
      <c r="VC120" s="21"/>
      <c r="VD120" s="21"/>
      <c r="VE120" s="21"/>
      <c r="VF120" s="21"/>
      <c r="VG120" s="21"/>
      <c r="VH120" s="21"/>
      <c r="VI120" s="21"/>
      <c r="VJ120" s="21"/>
      <c r="VK120" s="21"/>
      <c r="VL120" s="21"/>
      <c r="VM120" s="21"/>
      <c r="VN120" s="21"/>
      <c r="VO120" s="21"/>
      <c r="VP120" s="21"/>
      <c r="VQ120" s="21"/>
      <c r="VR120" s="21"/>
      <c r="VS120" s="21"/>
      <c r="VT120" s="21"/>
      <c r="VU120" s="21"/>
      <c r="VV120" s="21"/>
      <c r="VW120" s="21"/>
      <c r="VX120" s="21"/>
      <c r="VY120" s="21"/>
      <c r="VZ120" s="21"/>
      <c r="WA120" s="21"/>
      <c r="WB120" s="21"/>
      <c r="WC120" s="21"/>
      <c r="WD120" s="21"/>
      <c r="WE120" s="21"/>
      <c r="WF120" s="21"/>
      <c r="WG120" s="21"/>
      <c r="WH120" s="21"/>
      <c r="WI120" s="21"/>
      <c r="WJ120" s="21"/>
      <c r="WK120" s="21"/>
      <c r="WL120" s="21"/>
      <c r="WM120" s="21"/>
      <c r="WN120" s="21"/>
      <c r="WO120" s="21"/>
      <c r="WP120" s="21"/>
      <c r="WQ120" s="21"/>
      <c r="WR120" s="21"/>
      <c r="WS120" s="21"/>
      <c r="WT120" s="21"/>
      <c r="WU120" s="21"/>
      <c r="WV120" s="21"/>
      <c r="WW120" s="21"/>
      <c r="WX120" s="21"/>
      <c r="WY120" s="21"/>
      <c r="WZ120" s="21"/>
      <c r="XA120" s="21"/>
      <c r="XB120" s="21"/>
      <c r="XC120" s="21"/>
      <c r="XD120" s="21"/>
      <c r="XE120" s="21"/>
      <c r="XF120" s="21"/>
      <c r="XG120" s="21"/>
      <c r="XH120" s="21"/>
      <c r="XI120" s="21"/>
      <c r="XJ120" s="21"/>
      <c r="XK120" s="21"/>
      <c r="XL120" s="21"/>
      <c r="XM120" s="21"/>
      <c r="XN120" s="21"/>
      <c r="XO120" s="21"/>
      <c r="XP120" s="21"/>
      <c r="XQ120" s="21"/>
      <c r="XR120" s="21"/>
      <c r="XS120" s="21"/>
      <c r="XT120" s="21"/>
      <c r="XU120" s="21"/>
      <c r="XV120" s="21"/>
      <c r="XW120" s="21"/>
      <c r="XX120" s="21"/>
      <c r="XY120" s="21"/>
      <c r="XZ120" s="21"/>
      <c r="YA120" s="21"/>
      <c r="YB120" s="21"/>
      <c r="YC120" s="21"/>
      <c r="YD120" s="21"/>
      <c r="YE120" s="21"/>
      <c r="YF120" s="21"/>
      <c r="YG120" s="21"/>
      <c r="YH120" s="21"/>
      <c r="YI120" s="21"/>
      <c r="YJ120" s="21"/>
      <c r="YK120" s="21"/>
      <c r="YL120" s="21"/>
      <c r="YM120" s="21"/>
      <c r="YN120" s="21"/>
      <c r="YO120" s="21"/>
      <c r="YP120" s="21"/>
      <c r="YQ120" s="21"/>
      <c r="YR120" s="21"/>
      <c r="YS120" s="21"/>
      <c r="YT120" s="21"/>
      <c r="YU120" s="21"/>
      <c r="YV120" s="21"/>
      <c r="YW120" s="21"/>
      <c r="YX120" s="21"/>
      <c r="YY120" s="21"/>
      <c r="YZ120" s="21"/>
      <c r="ZA120" s="21"/>
      <c r="ZB120" s="21"/>
      <c r="ZC120" s="21"/>
      <c r="ZD120" s="21"/>
      <c r="ZE120" s="21"/>
      <c r="ZF120" s="21"/>
      <c r="ZG120" s="21"/>
      <c r="ZH120" s="21"/>
      <c r="ZI120" s="21"/>
      <c r="ZJ120" s="21"/>
      <c r="ZK120" s="21"/>
      <c r="ZL120" s="21"/>
      <c r="ZM120" s="21"/>
      <c r="ZN120" s="21"/>
      <c r="ZO120" s="21"/>
      <c r="ZP120" s="21"/>
      <c r="ZQ120" s="21"/>
      <c r="ZR120" s="21"/>
      <c r="ZS120" s="21"/>
      <c r="ZT120" s="21"/>
      <c r="ZU120" s="21"/>
      <c r="ZV120" s="21"/>
      <c r="ZW120" s="21"/>
      <c r="ZX120" s="21"/>
      <c r="ZY120" s="21"/>
      <c r="ZZ120" s="21"/>
      <c r="AAA120" s="21"/>
      <c r="AAB120" s="21"/>
      <c r="AAC120" s="21"/>
      <c r="AAD120" s="21"/>
      <c r="AAE120" s="21"/>
      <c r="AAF120" s="21"/>
      <c r="AAG120" s="21"/>
      <c r="AAH120" s="21"/>
      <c r="AAI120" s="21"/>
      <c r="AAJ120" s="21"/>
      <c r="AAK120" s="21"/>
      <c r="AAL120" s="21"/>
      <c r="AAM120" s="21"/>
      <c r="AAN120" s="21"/>
      <c r="AAO120" s="21"/>
      <c r="AAP120" s="21"/>
      <c r="AAQ120" s="21"/>
      <c r="AAR120" s="21"/>
      <c r="AAS120" s="21"/>
      <c r="AAT120" s="21"/>
      <c r="AAU120" s="21"/>
      <c r="AAV120" s="21"/>
      <c r="AAW120" s="21"/>
      <c r="AAX120" s="21"/>
      <c r="AAY120" s="21"/>
      <c r="AAZ120" s="21"/>
      <c r="ABA120" s="21"/>
      <c r="ABB120" s="21"/>
      <c r="ABC120" s="21"/>
      <c r="ABD120" s="21"/>
      <c r="ABE120" s="21"/>
      <c r="ABF120" s="21"/>
      <c r="ABG120" s="21"/>
      <c r="ABH120" s="21"/>
      <c r="ABI120" s="21"/>
      <c r="ABJ120" s="21"/>
      <c r="ABK120" s="21"/>
      <c r="ABL120" s="21"/>
      <c r="ABM120" s="21"/>
      <c r="ABN120" s="21"/>
      <c r="ABO120" s="21"/>
      <c r="ABP120" s="21"/>
      <c r="ABQ120" s="21"/>
      <c r="ABR120" s="21"/>
      <c r="ABS120" s="21"/>
      <c r="ABT120" s="21"/>
      <c r="ABU120" s="21"/>
      <c r="ABV120" s="21"/>
      <c r="ABW120" s="21"/>
      <c r="ABX120" s="21"/>
      <c r="ABY120" s="21"/>
      <c r="ABZ120" s="21"/>
      <c r="ACA120" s="21"/>
      <c r="ACB120" s="21"/>
      <c r="ACC120" s="21"/>
      <c r="ACD120" s="21"/>
      <c r="ACE120" s="21"/>
      <c r="ACF120" s="21"/>
      <c r="ACG120" s="21"/>
      <c r="ACH120" s="21"/>
      <c r="ACI120" s="21"/>
      <c r="ACJ120" s="21"/>
      <c r="ACK120" s="21"/>
      <c r="ACL120" s="21"/>
      <c r="ACM120" s="21"/>
      <c r="ACN120" s="21"/>
      <c r="ACO120" s="21"/>
      <c r="ACP120" s="21"/>
      <c r="ACQ120" s="21"/>
      <c r="ACR120" s="21"/>
      <c r="ACS120" s="21"/>
      <c r="ACT120" s="21"/>
      <c r="ACU120" s="21"/>
      <c r="ACV120" s="21"/>
      <c r="ACW120" s="21"/>
      <c r="ACX120" s="21"/>
      <c r="ACY120" s="21"/>
      <c r="ACZ120" s="21"/>
      <c r="ADA120" s="21"/>
      <c r="ADB120" s="21"/>
      <c r="ADC120" s="21"/>
      <c r="ADD120" s="21"/>
      <c r="ADE120" s="21"/>
      <c r="ADF120" s="21"/>
      <c r="ADG120" s="21"/>
      <c r="ADH120" s="21"/>
      <c r="ADI120" s="21"/>
      <c r="ADJ120" s="21"/>
      <c r="ADK120" s="21"/>
      <c r="ADL120" s="21"/>
      <c r="ADM120" s="21"/>
      <c r="ADN120" s="21"/>
      <c r="ADO120" s="21"/>
      <c r="ADP120" s="21"/>
      <c r="ADQ120" s="21"/>
      <c r="ADR120" s="21"/>
      <c r="ADS120" s="21"/>
      <c r="ADT120" s="21"/>
      <c r="ADU120" s="21"/>
      <c r="ADV120" s="21"/>
      <c r="ADW120" s="21"/>
      <c r="ADX120" s="21"/>
      <c r="ADY120" s="21"/>
      <c r="ADZ120" s="21"/>
      <c r="AEA120" s="21"/>
      <c r="AEB120" s="21"/>
      <c r="AEC120" s="21"/>
      <c r="AED120" s="21"/>
      <c r="AEE120" s="21"/>
      <c r="AEF120" s="21"/>
      <c r="AEG120" s="21"/>
      <c r="AEH120" s="21"/>
      <c r="AEI120" s="21"/>
      <c r="AEJ120" s="21"/>
      <c r="AEK120" s="21"/>
      <c r="AEL120" s="21"/>
      <c r="AEM120" s="21"/>
      <c r="AEN120" s="21"/>
      <c r="AEO120" s="21"/>
      <c r="AEP120" s="21"/>
      <c r="AEQ120" s="21"/>
      <c r="AER120" s="21"/>
      <c r="AES120" s="21"/>
      <c r="AET120" s="21"/>
      <c r="AEU120" s="21"/>
      <c r="AEV120" s="21"/>
      <c r="AEW120" s="21"/>
      <c r="AEX120" s="21"/>
      <c r="AEY120" s="21"/>
      <c r="AEZ120" s="21"/>
      <c r="AFA120" s="21"/>
      <c r="AFB120" s="21"/>
      <c r="AFC120" s="21"/>
      <c r="AFD120" s="21"/>
      <c r="AFE120" s="21"/>
      <c r="AFF120" s="21"/>
      <c r="AFG120" s="21"/>
    </row>
    <row r="121" spans="1:839" s="46" customFormat="1" x14ac:dyDescent="0.25">
      <c r="A121" s="22"/>
      <c r="B121" s="22"/>
      <c r="C121" s="22" t="s">
        <v>42</v>
      </c>
      <c r="D121" s="50"/>
      <c r="E121" s="22" t="str">
        <f>структура!$G$47</f>
        <v>сбор просроченных займов</v>
      </c>
      <c r="F121" s="22"/>
      <c r="G121" s="22"/>
      <c r="H121" s="22"/>
      <c r="I121" s="22" t="str">
        <f>IF($E121="","",INDEX(структура!$H$10:$H$153,SUMIFS(структура!$C$10:$C$153,структура!$G$10:$G$153,$E121)))</f>
        <v>руб</v>
      </c>
      <c r="J121" s="22"/>
      <c r="K121" s="45"/>
      <c r="L121" s="22"/>
      <c r="M121" s="22"/>
      <c r="N121" s="22"/>
      <c r="O121" s="22"/>
      <c r="P121" s="22"/>
      <c r="Q121" s="45"/>
      <c r="R121" s="22">
        <f>SUM(R122:R126)</f>
        <v>0</v>
      </c>
      <c r="S121" s="22">
        <f t="shared" ref="S121" si="9996">SUM(S122:S126)</f>
        <v>0</v>
      </c>
      <c r="T121" s="22">
        <f t="shared" ref="T121" si="9997">SUM(T122:T126)</f>
        <v>0</v>
      </c>
      <c r="U121" s="22">
        <f t="shared" ref="U121" si="9998">SUM(U122:U126)</f>
        <v>0</v>
      </c>
      <c r="V121" s="22">
        <f t="shared" ref="V121" si="9999">SUM(V122:V126)</f>
        <v>0</v>
      </c>
      <c r="W121" s="22">
        <f t="shared" ref="W121" si="10000">SUM(W122:W126)</f>
        <v>0</v>
      </c>
      <c r="X121" s="22">
        <f t="shared" ref="X121" si="10001">SUM(X122:X126)</f>
        <v>0</v>
      </c>
      <c r="Y121" s="22">
        <f t="shared" ref="Y121" si="10002">SUM(Y122:Y126)</f>
        <v>0</v>
      </c>
      <c r="Z121" s="22">
        <f t="shared" ref="Z121" si="10003">SUM(Z122:Z126)</f>
        <v>0</v>
      </c>
      <c r="AA121" s="22">
        <f t="shared" ref="AA121" si="10004">SUM(AA122:AA126)</f>
        <v>0</v>
      </c>
      <c r="AB121" s="22">
        <f t="shared" ref="AB121" si="10005">SUM(AB122:AB126)</f>
        <v>0</v>
      </c>
      <c r="AC121" s="22">
        <f t="shared" ref="AC121" si="10006">SUM(AC122:AC126)</f>
        <v>0</v>
      </c>
      <c r="AD121" s="22">
        <f t="shared" ref="AD121" si="10007">SUM(AD122:AD126)</f>
        <v>0</v>
      </c>
      <c r="AE121" s="22">
        <f t="shared" ref="AE121" si="10008">SUM(AE122:AE126)</f>
        <v>0</v>
      </c>
      <c r="AF121" s="22">
        <f t="shared" ref="AF121" si="10009">SUM(AF122:AF126)</f>
        <v>0</v>
      </c>
      <c r="AG121" s="22">
        <f t="shared" ref="AG121" si="10010">SUM(AG122:AG126)</f>
        <v>0</v>
      </c>
      <c r="AH121" s="22">
        <f t="shared" ref="AH121" si="10011">SUM(AH122:AH126)</f>
        <v>0</v>
      </c>
      <c r="AI121" s="22">
        <f t="shared" ref="AI121" si="10012">SUM(AI122:AI126)</f>
        <v>0</v>
      </c>
      <c r="AJ121" s="22">
        <f t="shared" ref="AJ121" si="10013">SUM(AJ122:AJ126)</f>
        <v>0</v>
      </c>
      <c r="AK121" s="22">
        <f t="shared" ref="AK121" si="10014">SUM(AK122:AK126)</f>
        <v>0</v>
      </c>
      <c r="AL121" s="22">
        <f t="shared" ref="AL121" si="10015">SUM(AL122:AL126)</f>
        <v>0</v>
      </c>
      <c r="AM121" s="22">
        <f t="shared" ref="AM121" si="10016">SUM(AM122:AM126)</f>
        <v>0</v>
      </c>
      <c r="AN121" s="22">
        <f t="shared" ref="AN121" si="10017">SUM(AN122:AN126)</f>
        <v>0</v>
      </c>
      <c r="AO121" s="22">
        <f t="shared" ref="AO121" si="10018">SUM(AO122:AO126)</f>
        <v>0</v>
      </c>
      <c r="AP121" s="22">
        <f t="shared" ref="AP121" si="10019">SUM(AP122:AP126)</f>
        <v>0</v>
      </c>
      <c r="AQ121" s="22">
        <f t="shared" ref="AQ121" si="10020">SUM(AQ122:AQ126)</f>
        <v>0</v>
      </c>
      <c r="AR121" s="22">
        <f t="shared" ref="AR121" si="10021">SUM(AR122:AR126)</f>
        <v>0</v>
      </c>
      <c r="AS121" s="22">
        <f t="shared" ref="AS121" si="10022">SUM(AS122:AS126)</f>
        <v>0</v>
      </c>
      <c r="AT121" s="22">
        <f t="shared" ref="AT121" si="10023">SUM(AT122:AT126)</f>
        <v>0</v>
      </c>
      <c r="AU121" s="22">
        <f t="shared" ref="AU121" si="10024">SUM(AU122:AU126)</f>
        <v>0</v>
      </c>
      <c r="AV121" s="22">
        <f t="shared" ref="AV121" si="10025">SUM(AV122:AV126)</f>
        <v>0</v>
      </c>
      <c r="AW121" s="22">
        <f t="shared" ref="AW121" si="10026">SUM(AW122:AW126)</f>
        <v>0</v>
      </c>
      <c r="AX121" s="22">
        <f t="shared" ref="AX121" si="10027">SUM(AX122:AX126)</f>
        <v>0</v>
      </c>
      <c r="AY121" s="22">
        <f t="shared" ref="AY121" si="10028">SUM(AY122:AY126)</f>
        <v>0</v>
      </c>
      <c r="AZ121" s="22">
        <f t="shared" ref="AZ121" si="10029">SUM(AZ122:AZ126)</f>
        <v>0</v>
      </c>
      <c r="BA121" s="22">
        <f t="shared" ref="BA121" si="10030">SUM(BA122:BA126)</f>
        <v>0</v>
      </c>
      <c r="BB121" s="22">
        <f t="shared" ref="BB121" si="10031">SUM(BB122:BB126)</f>
        <v>0</v>
      </c>
      <c r="BC121" s="22">
        <f t="shared" ref="BC121" si="10032">SUM(BC122:BC126)</f>
        <v>0</v>
      </c>
      <c r="BD121" s="22">
        <f t="shared" ref="BD121" si="10033">SUM(BD122:BD126)</f>
        <v>0</v>
      </c>
      <c r="BE121" s="22">
        <f t="shared" ref="BE121" si="10034">SUM(BE122:BE126)</f>
        <v>0</v>
      </c>
      <c r="BF121" s="22">
        <f t="shared" ref="BF121" si="10035">SUM(BF122:BF126)</f>
        <v>7200.0000000000018</v>
      </c>
      <c r="BG121" s="22">
        <f t="shared" ref="BG121" si="10036">SUM(BG122:BG126)</f>
        <v>7200.0000000000018</v>
      </c>
      <c r="BH121" s="22">
        <f t="shared" ref="BH121" si="10037">SUM(BH122:BH126)</f>
        <v>7200.0000000000018</v>
      </c>
      <c r="BI121" s="22">
        <f t="shared" ref="BI121" si="10038">SUM(BI122:BI126)</f>
        <v>7200.0000000000018</v>
      </c>
      <c r="BJ121" s="22">
        <f t="shared" ref="BJ121" si="10039">SUM(BJ122:BJ126)</f>
        <v>7200.0000000000018</v>
      </c>
      <c r="BK121" s="22">
        <f t="shared" ref="BK121" si="10040">SUM(BK122:BK126)</f>
        <v>7200.0000000000018</v>
      </c>
      <c r="BL121" s="22">
        <f t="shared" ref="BL121" si="10041">SUM(BL122:BL126)</f>
        <v>7200.0000000000018</v>
      </c>
      <c r="BM121" s="22">
        <f t="shared" ref="BM121" si="10042">SUM(BM122:BM126)</f>
        <v>7200.0000000000018</v>
      </c>
      <c r="BN121" s="22">
        <f t="shared" ref="BN121" si="10043">SUM(BN122:BN126)</f>
        <v>7200.0000000000018</v>
      </c>
      <c r="BO121" s="22">
        <f t="shared" ref="BO121" si="10044">SUM(BO122:BO126)</f>
        <v>7200.0000000000018</v>
      </c>
      <c r="BP121" s="22">
        <f t="shared" ref="BP121" si="10045">SUM(BP122:BP126)</f>
        <v>61200</v>
      </c>
      <c r="BQ121" s="22">
        <f t="shared" ref="BQ121" si="10046">SUM(BQ122:BQ126)</f>
        <v>61200</v>
      </c>
      <c r="BR121" s="22">
        <f t="shared" ref="BR121" si="10047">SUM(BR122:BR126)</f>
        <v>61200</v>
      </c>
      <c r="BS121" s="22">
        <f t="shared" ref="BS121" si="10048">SUM(BS122:BS126)</f>
        <v>61200</v>
      </c>
      <c r="BT121" s="22">
        <f t="shared" ref="BT121" si="10049">SUM(BT122:BT126)</f>
        <v>61200</v>
      </c>
      <c r="BU121" s="22">
        <f t="shared" ref="BU121" si="10050">SUM(BU122:BU126)</f>
        <v>61200</v>
      </c>
      <c r="BV121" s="22">
        <f t="shared" ref="BV121" si="10051">SUM(BV122:BV126)</f>
        <v>61200</v>
      </c>
      <c r="BW121" s="22">
        <f t="shared" ref="BW121" si="10052">SUM(BW122:BW126)</f>
        <v>61200</v>
      </c>
      <c r="BX121" s="22">
        <f t="shared" ref="BX121" si="10053">SUM(BX122:BX126)</f>
        <v>61200</v>
      </c>
      <c r="BY121" s="22">
        <f t="shared" ref="BY121" si="10054">SUM(BY122:BY126)</f>
        <v>61200</v>
      </c>
      <c r="BZ121" s="22">
        <f t="shared" ref="BZ121" si="10055">SUM(BZ122:BZ126)</f>
        <v>82200</v>
      </c>
      <c r="CA121" s="22">
        <f t="shared" ref="CA121" si="10056">SUM(CA122:CA126)</f>
        <v>82200</v>
      </c>
      <c r="CB121" s="22">
        <f t="shared" ref="CB121" si="10057">SUM(CB122:CB126)</f>
        <v>82200</v>
      </c>
      <c r="CC121" s="22">
        <f t="shared" ref="CC121" si="10058">SUM(CC122:CC126)</f>
        <v>82200</v>
      </c>
      <c r="CD121" s="22">
        <f t="shared" ref="CD121" si="10059">SUM(CD122:CD126)</f>
        <v>82200</v>
      </c>
      <c r="CE121" s="22">
        <f t="shared" ref="CE121" si="10060">SUM(CE122:CE126)</f>
        <v>82200</v>
      </c>
      <c r="CF121" s="22">
        <f t="shared" ref="CF121" si="10061">SUM(CF122:CF126)</f>
        <v>82200</v>
      </c>
      <c r="CG121" s="22">
        <f t="shared" ref="CG121" si="10062">SUM(CG122:CG126)</f>
        <v>82200</v>
      </c>
      <c r="CH121" s="22">
        <f t="shared" ref="CH121" si="10063">SUM(CH122:CH126)</f>
        <v>82200</v>
      </c>
      <c r="CI121" s="22">
        <f t="shared" ref="CI121" si="10064">SUM(CI122:CI126)</f>
        <v>82200</v>
      </c>
      <c r="CJ121" s="22">
        <f t="shared" ref="CJ121" si="10065">SUM(CJ122:CJ126)</f>
        <v>82200</v>
      </c>
      <c r="CK121" s="22">
        <f t="shared" ref="CK121" si="10066">SUM(CK122:CK126)</f>
        <v>81400</v>
      </c>
      <c r="CL121" s="22">
        <f t="shared" ref="CL121" si="10067">SUM(CL122:CL126)</f>
        <v>81400</v>
      </c>
      <c r="CM121" s="22">
        <f t="shared" ref="CM121" si="10068">SUM(CM122:CM126)</f>
        <v>81400</v>
      </c>
      <c r="CN121" s="22">
        <f t="shared" ref="CN121" si="10069">SUM(CN122:CN126)</f>
        <v>81400</v>
      </c>
      <c r="CO121" s="22">
        <f t="shared" ref="CO121" si="10070">SUM(CO122:CO126)</f>
        <v>81400</v>
      </c>
      <c r="CP121" s="22">
        <f t="shared" ref="CP121" si="10071">SUM(CP122:CP126)</f>
        <v>81400</v>
      </c>
      <c r="CQ121" s="22">
        <f t="shared" ref="CQ121" si="10072">SUM(CQ122:CQ126)</f>
        <v>81400</v>
      </c>
      <c r="CR121" s="22">
        <f t="shared" ref="CR121" si="10073">SUM(CR122:CR126)</f>
        <v>81400</v>
      </c>
      <c r="CS121" s="22">
        <f t="shared" ref="CS121" si="10074">SUM(CS122:CS126)</f>
        <v>81400</v>
      </c>
      <c r="CT121" s="22">
        <f t="shared" ref="CT121" si="10075">SUM(CT122:CT126)</f>
        <v>81400</v>
      </c>
      <c r="CU121" s="22">
        <f t="shared" ref="CU121" si="10076">SUM(CU122:CU126)</f>
        <v>75400</v>
      </c>
      <c r="CV121" s="22">
        <f t="shared" ref="CV121" si="10077">SUM(CV122:CV126)</f>
        <v>75400</v>
      </c>
      <c r="CW121" s="22">
        <f t="shared" ref="CW121" si="10078">SUM(CW122:CW126)</f>
        <v>75400</v>
      </c>
      <c r="CX121" s="22">
        <f t="shared" ref="CX121" si="10079">SUM(CX122:CX126)</f>
        <v>75400</v>
      </c>
      <c r="CY121" s="22">
        <f t="shared" ref="CY121" si="10080">SUM(CY122:CY126)</f>
        <v>75400</v>
      </c>
      <c r="CZ121" s="22">
        <f t="shared" ref="CZ121" si="10081">SUM(CZ122:CZ126)</f>
        <v>75400</v>
      </c>
      <c r="DA121" s="22">
        <f t="shared" ref="DA121" si="10082">SUM(DA122:DA126)</f>
        <v>75400</v>
      </c>
      <c r="DB121" s="22">
        <f t="shared" ref="DB121" si="10083">SUM(DB122:DB126)</f>
        <v>75400</v>
      </c>
      <c r="DC121" s="22">
        <f t="shared" ref="DC121" si="10084">SUM(DC122:DC126)</f>
        <v>75400</v>
      </c>
      <c r="DD121" s="22">
        <f t="shared" ref="DD121" si="10085">SUM(DD122:DD126)</f>
        <v>75400</v>
      </c>
      <c r="DE121" s="22">
        <f t="shared" ref="DE121" si="10086">SUM(DE122:DE126)</f>
        <v>96400</v>
      </c>
      <c r="DF121" s="22">
        <f t="shared" ref="DF121" si="10087">SUM(DF122:DF126)</f>
        <v>96400</v>
      </c>
      <c r="DG121" s="22">
        <f t="shared" ref="DG121" si="10088">SUM(DG122:DG126)</f>
        <v>96400</v>
      </c>
      <c r="DH121" s="22">
        <f t="shared" ref="DH121" si="10089">SUM(DH122:DH126)</f>
        <v>96400</v>
      </c>
      <c r="DI121" s="22">
        <f t="shared" ref="DI121" si="10090">SUM(DI122:DI126)</f>
        <v>96400</v>
      </c>
      <c r="DJ121" s="22">
        <f t="shared" ref="DJ121" si="10091">SUM(DJ122:DJ126)</f>
        <v>96400</v>
      </c>
      <c r="DK121" s="22">
        <f t="shared" ref="DK121" si="10092">SUM(DK122:DK126)</f>
        <v>96400</v>
      </c>
      <c r="DL121" s="22">
        <f t="shared" ref="DL121" si="10093">SUM(DL122:DL126)</f>
        <v>96400</v>
      </c>
      <c r="DM121" s="22">
        <f t="shared" ref="DM121" si="10094">SUM(DM122:DM126)</f>
        <v>96400</v>
      </c>
      <c r="DN121" s="22">
        <f t="shared" ref="DN121" si="10095">SUM(DN122:DN126)</f>
        <v>96400</v>
      </c>
      <c r="DO121" s="22">
        <f t="shared" ref="DO121" si="10096">SUM(DO122:DO126)</f>
        <v>96400</v>
      </c>
      <c r="DP121" s="22">
        <f t="shared" ref="DP121" si="10097">SUM(DP122:DP126)</f>
        <v>104000</v>
      </c>
      <c r="DQ121" s="22">
        <f t="shared" ref="DQ121" si="10098">SUM(DQ122:DQ126)</f>
        <v>104000</v>
      </c>
      <c r="DR121" s="22">
        <f t="shared" ref="DR121" si="10099">SUM(DR122:DR126)</f>
        <v>104000</v>
      </c>
      <c r="DS121" s="22">
        <f t="shared" ref="DS121" si="10100">SUM(DS122:DS126)</f>
        <v>104000</v>
      </c>
      <c r="DT121" s="22">
        <f t="shared" ref="DT121" si="10101">SUM(DT122:DT126)</f>
        <v>104000</v>
      </c>
      <c r="DU121" s="22">
        <f t="shared" ref="DU121" si="10102">SUM(DU122:DU126)</f>
        <v>104000</v>
      </c>
      <c r="DV121" s="22">
        <f t="shared" ref="DV121" si="10103">SUM(DV122:DV126)</f>
        <v>104000</v>
      </c>
      <c r="DW121" s="22">
        <f t="shared" ref="DW121" si="10104">SUM(DW122:DW126)</f>
        <v>104000</v>
      </c>
      <c r="DX121" s="22">
        <f t="shared" ref="DX121" si="10105">SUM(DX122:DX126)</f>
        <v>104000</v>
      </c>
      <c r="DY121" s="22">
        <f t="shared" ref="DY121" si="10106">SUM(DY122:DY126)</f>
        <v>104000</v>
      </c>
      <c r="DZ121" s="22">
        <f t="shared" ref="DZ121" si="10107">SUM(DZ122:DZ126)</f>
        <v>161000</v>
      </c>
      <c r="EA121" s="22">
        <f t="shared" ref="EA121" si="10108">SUM(EA122:EA126)</f>
        <v>161000</v>
      </c>
      <c r="EB121" s="22">
        <f t="shared" ref="EB121" si="10109">SUM(EB122:EB126)</f>
        <v>161000</v>
      </c>
      <c r="EC121" s="22">
        <f t="shared" ref="EC121" si="10110">SUM(EC122:EC126)</f>
        <v>161000</v>
      </c>
      <c r="ED121" s="22">
        <f t="shared" ref="ED121" si="10111">SUM(ED122:ED126)</f>
        <v>161000</v>
      </c>
      <c r="EE121" s="22">
        <f t="shared" ref="EE121" si="10112">SUM(EE122:EE126)</f>
        <v>147000</v>
      </c>
      <c r="EF121" s="22">
        <f t="shared" ref="EF121" si="10113">SUM(EF122:EF126)</f>
        <v>147000</v>
      </c>
      <c r="EG121" s="22">
        <f t="shared" ref="EG121" si="10114">SUM(EG122:EG126)</f>
        <v>147000</v>
      </c>
      <c r="EH121" s="22">
        <f t="shared" ref="EH121" si="10115">SUM(EH122:EH126)</f>
        <v>147000</v>
      </c>
      <c r="EI121" s="22">
        <f t="shared" ref="EI121" si="10116">SUM(EI122:EI126)</f>
        <v>147000</v>
      </c>
      <c r="EJ121" s="22">
        <f t="shared" ref="EJ121" si="10117">SUM(EJ122:EJ126)</f>
        <v>276499.99999999994</v>
      </c>
      <c r="EK121" s="22">
        <f t="shared" ref="EK121" si="10118">SUM(EK122:EK126)</f>
        <v>276499.99999999994</v>
      </c>
      <c r="EL121" s="22">
        <f t="shared" ref="EL121" si="10119">SUM(EL122:EL126)</f>
        <v>276499.99999999994</v>
      </c>
      <c r="EM121" s="22">
        <f t="shared" ref="EM121" si="10120">SUM(EM122:EM126)</f>
        <v>276499.99999999994</v>
      </c>
      <c r="EN121" s="22">
        <f t="shared" ref="EN121" si="10121">SUM(EN122:EN126)</f>
        <v>276499.99999999994</v>
      </c>
      <c r="EO121" s="22">
        <f t="shared" ref="EO121" si="10122">SUM(EO122:EO126)</f>
        <v>276499.99999999994</v>
      </c>
      <c r="EP121" s="22">
        <f t="shared" ref="EP121" si="10123">SUM(EP122:EP126)</f>
        <v>276499.99999999994</v>
      </c>
      <c r="EQ121" s="22">
        <f t="shared" ref="EQ121" si="10124">SUM(EQ122:EQ126)</f>
        <v>276499.99999999994</v>
      </c>
      <c r="ER121" s="22">
        <f t="shared" ref="ER121" si="10125">SUM(ER122:ER126)</f>
        <v>276499.99999999994</v>
      </c>
      <c r="ES121" s="22">
        <f t="shared" ref="ES121" si="10126">SUM(ES122:ES126)</f>
        <v>276499.99999999994</v>
      </c>
      <c r="ET121" s="22">
        <f t="shared" ref="ET121" si="10127">SUM(ET122:ET126)</f>
        <v>14000.000000000004</v>
      </c>
      <c r="EU121" s="22">
        <f t="shared" ref="EU121" si="10128">SUM(EU122:EU126)</f>
        <v>14000.000000000004</v>
      </c>
      <c r="EV121" s="22">
        <f t="shared" ref="EV121" si="10129">SUM(EV122:EV126)</f>
        <v>14000.000000000004</v>
      </c>
      <c r="EW121" s="22">
        <f t="shared" ref="EW121" si="10130">SUM(EW122:EW126)</f>
        <v>14000.000000000004</v>
      </c>
      <c r="EX121" s="22">
        <f t="shared" ref="EX121" si="10131">SUM(EX122:EX126)</f>
        <v>14000.000000000004</v>
      </c>
      <c r="EY121" s="22">
        <f t="shared" ref="EY121" si="10132">SUM(EY122:EY126)</f>
        <v>262499.99999999994</v>
      </c>
      <c r="EZ121" s="22">
        <f t="shared" ref="EZ121" si="10133">SUM(EZ122:EZ126)</f>
        <v>262499.99999999994</v>
      </c>
      <c r="FA121" s="22">
        <f t="shared" ref="FA121" si="10134">SUM(FA122:FA126)</f>
        <v>262499.99999999994</v>
      </c>
      <c r="FB121" s="22">
        <f t="shared" ref="FB121" si="10135">SUM(FB122:FB126)</f>
        <v>262499.99999999994</v>
      </c>
      <c r="FC121" s="22">
        <f t="shared" ref="FC121" si="10136">SUM(FC122:FC126)</f>
        <v>262499.99999999994</v>
      </c>
      <c r="FD121" s="22">
        <f t="shared" ref="FD121" si="10137">SUM(FD122:FD126)</f>
        <v>276499.99999999994</v>
      </c>
      <c r="FE121" s="22">
        <f t="shared" ref="FE121" si="10138">SUM(FE122:FE126)</f>
        <v>276499.99999999994</v>
      </c>
      <c r="FF121" s="22">
        <f t="shared" ref="FF121" si="10139">SUM(FF122:FF126)</f>
        <v>276499.99999999994</v>
      </c>
      <c r="FG121" s="22">
        <f t="shared" ref="FG121" si="10140">SUM(FG122:FG126)</f>
        <v>276499.99999999994</v>
      </c>
      <c r="FH121" s="22">
        <f t="shared" ref="FH121" si="10141">SUM(FH122:FH126)</f>
        <v>276499.99999999994</v>
      </c>
      <c r="FI121" s="22">
        <f t="shared" ref="FI121" si="10142">SUM(FI122:FI126)</f>
        <v>171499.99999999997</v>
      </c>
      <c r="FJ121" s="22">
        <f t="shared" ref="FJ121" si="10143">SUM(FJ122:FJ126)</f>
        <v>171499.99999999997</v>
      </c>
      <c r="FK121" s="22">
        <f t="shared" ref="FK121" si="10144">SUM(FK122:FK126)</f>
        <v>171499.99999999997</v>
      </c>
      <c r="FL121" s="22">
        <f t="shared" ref="FL121" si="10145">SUM(FL122:FL126)</f>
        <v>171499.99999999997</v>
      </c>
      <c r="FM121" s="22">
        <f t="shared" ref="FM121" si="10146">SUM(FM122:FM126)</f>
        <v>171499.99999999997</v>
      </c>
      <c r="FN121" s="22">
        <f t="shared" ref="FN121" si="10147">SUM(FN122:FN126)</f>
        <v>276499.99999999994</v>
      </c>
      <c r="FO121" s="22">
        <f t="shared" ref="FO121" si="10148">SUM(FO122:FO126)</f>
        <v>276499.99999999994</v>
      </c>
      <c r="FP121" s="22">
        <f t="shared" ref="FP121" si="10149">SUM(FP122:FP126)</f>
        <v>276499.99999999994</v>
      </c>
      <c r="FQ121" s="22">
        <f t="shared" ref="FQ121" si="10150">SUM(FQ122:FQ126)</f>
        <v>276499.99999999994</v>
      </c>
      <c r="FR121" s="22">
        <f t="shared" ref="FR121" si="10151">SUM(FR122:FR126)</f>
        <v>276499.99999999994</v>
      </c>
      <c r="FS121" s="22">
        <f t="shared" ref="FS121" si="10152">SUM(FS122:FS126)</f>
        <v>118999.99999999999</v>
      </c>
      <c r="FT121" s="22">
        <f t="shared" ref="FT121" si="10153">SUM(FT122:FT126)</f>
        <v>118999.99999999999</v>
      </c>
      <c r="FU121" s="22">
        <f t="shared" ref="FU121" si="10154">SUM(FU122:FU126)</f>
        <v>118999.99999999999</v>
      </c>
      <c r="FV121" s="22">
        <f t="shared" ref="FV121" si="10155">SUM(FV122:FV126)</f>
        <v>118999.99999999999</v>
      </c>
      <c r="FW121" s="22">
        <f t="shared" ref="FW121" si="10156">SUM(FW122:FW126)</f>
        <v>118999.99999999999</v>
      </c>
      <c r="FX121" s="22">
        <f t="shared" ref="FX121" si="10157">SUM(FX122:FX126)</f>
        <v>276499.99999999994</v>
      </c>
      <c r="FY121" s="22">
        <f t="shared" ref="FY121" si="10158">SUM(FY122:FY126)</f>
        <v>276499.99999999994</v>
      </c>
      <c r="FZ121" s="22">
        <f t="shared" ref="FZ121" si="10159">SUM(FZ122:FZ126)</f>
        <v>276499.99999999994</v>
      </c>
      <c r="GA121" s="22">
        <f t="shared" ref="GA121" si="10160">SUM(GA122:GA126)</f>
        <v>276499.99999999994</v>
      </c>
      <c r="GB121" s="22">
        <f t="shared" ref="GB121" si="10161">SUM(GB122:GB126)</f>
        <v>276499.99999999994</v>
      </c>
      <c r="GC121" s="22">
        <f t="shared" ref="GC121" si="10162">SUM(GC122:GC126)</f>
        <v>276499.99999999994</v>
      </c>
      <c r="GD121" s="22">
        <f t="shared" ref="GD121" si="10163">SUM(GD122:GD126)</f>
        <v>276499.99999999994</v>
      </c>
      <c r="GE121" s="22">
        <f t="shared" ref="GE121" si="10164">SUM(GE122:GE126)</f>
        <v>276499.99999999994</v>
      </c>
      <c r="GF121" s="22">
        <f t="shared" ref="GF121" si="10165">SUM(GF122:GF126)</f>
        <v>276499.99999999994</v>
      </c>
      <c r="GG121" s="22">
        <f t="shared" ref="GG121" si="10166">SUM(GG122:GG126)</f>
        <v>276499.99999999994</v>
      </c>
      <c r="GH121" s="22">
        <f t="shared" ref="GH121" si="10167">SUM(GH122:GH126)</f>
        <v>276499.99999999994</v>
      </c>
      <c r="GI121" s="22">
        <f t="shared" ref="GI121" si="10168">SUM(GI122:GI126)</f>
        <v>271833.33333333326</v>
      </c>
      <c r="GJ121" s="22">
        <f t="shared" ref="GJ121" si="10169">SUM(GJ122:GJ126)</f>
        <v>271833.33333333326</v>
      </c>
      <c r="GK121" s="22">
        <f t="shared" ref="GK121" si="10170">SUM(GK122:GK126)</f>
        <v>271833.33333333326</v>
      </c>
      <c r="GL121" s="22">
        <f t="shared" ref="GL121" si="10171">SUM(GL122:GL126)</f>
        <v>271833.33333333326</v>
      </c>
      <c r="GM121" s="22">
        <f t="shared" ref="GM121" si="10172">SUM(GM122:GM126)</f>
        <v>271833.33333333326</v>
      </c>
      <c r="GN121" s="22">
        <f t="shared" ref="GN121" si="10173">SUM(GN122:GN126)</f>
        <v>271833.33333333326</v>
      </c>
      <c r="GO121" s="22">
        <f t="shared" ref="GO121" si="10174">SUM(GO122:GO126)</f>
        <v>271833.33333333326</v>
      </c>
      <c r="GP121" s="22">
        <f t="shared" ref="GP121" si="10175">SUM(GP122:GP126)</f>
        <v>271833.33333333326</v>
      </c>
      <c r="GQ121" s="22">
        <f t="shared" ref="GQ121" si="10176">SUM(GQ122:GQ126)</f>
        <v>271833.33333333326</v>
      </c>
      <c r="GR121" s="22">
        <f t="shared" ref="GR121" si="10177">SUM(GR122:GR126)</f>
        <v>271833.33333333326</v>
      </c>
      <c r="GS121" s="22">
        <f t="shared" ref="GS121" si="10178">SUM(GS122:GS126)</f>
        <v>236833.33333333328</v>
      </c>
      <c r="GT121" s="22">
        <f t="shared" ref="GT121" si="10179">SUM(GT122:GT126)</f>
        <v>236833.33333333328</v>
      </c>
      <c r="GU121" s="22">
        <f t="shared" ref="GU121" si="10180">SUM(GU122:GU126)</f>
        <v>236833.33333333328</v>
      </c>
      <c r="GV121" s="22">
        <f t="shared" ref="GV121" si="10181">SUM(GV122:GV126)</f>
        <v>236833.33333333328</v>
      </c>
      <c r="GW121" s="22">
        <f t="shared" ref="GW121" si="10182">SUM(GW122:GW126)</f>
        <v>236833.33333333328</v>
      </c>
      <c r="GX121" s="22">
        <f t="shared" ref="GX121" si="10183">SUM(GX122:GX126)</f>
        <v>236833.33333333328</v>
      </c>
      <c r="GY121" s="22">
        <f t="shared" ref="GY121" si="10184">SUM(GY122:GY126)</f>
        <v>236833.33333333328</v>
      </c>
      <c r="GZ121" s="22">
        <f t="shared" ref="GZ121" si="10185">SUM(GZ122:GZ126)</f>
        <v>236833.33333333328</v>
      </c>
      <c r="HA121" s="22">
        <f t="shared" ref="HA121" si="10186">SUM(HA122:HA126)</f>
        <v>236833.33333333328</v>
      </c>
      <c r="HB121" s="22">
        <f t="shared" ref="HB121" si="10187">SUM(HB122:HB126)</f>
        <v>236833.33333333328</v>
      </c>
      <c r="HC121" s="22">
        <f t="shared" ref="HC121" si="10188">SUM(HC122:HC126)</f>
        <v>184333.33333333334</v>
      </c>
      <c r="HD121" s="22">
        <f t="shared" ref="HD121" si="10189">SUM(HD122:HD126)</f>
        <v>184333.33333333334</v>
      </c>
      <c r="HE121" s="22">
        <f t="shared" ref="HE121" si="10190">SUM(HE122:HE126)</f>
        <v>184333.33333333334</v>
      </c>
      <c r="HF121" s="22">
        <f t="shared" ref="HF121" si="10191">SUM(HF122:HF126)</f>
        <v>184333.33333333334</v>
      </c>
      <c r="HG121" s="22">
        <f t="shared" ref="HG121" si="10192">SUM(HG122:HG126)</f>
        <v>184333.33333333334</v>
      </c>
      <c r="HH121" s="22">
        <f t="shared" ref="HH121" si="10193">SUM(HH122:HH126)</f>
        <v>184333.33333333334</v>
      </c>
      <c r="HI121" s="22">
        <f t="shared" ref="HI121" si="10194">SUM(HI122:HI126)</f>
        <v>184333.33333333334</v>
      </c>
      <c r="HJ121" s="22">
        <f t="shared" ref="HJ121" si="10195">SUM(HJ122:HJ126)</f>
        <v>184333.33333333334</v>
      </c>
      <c r="HK121" s="22">
        <f t="shared" ref="HK121" si="10196">SUM(HK122:HK126)</f>
        <v>184333.33333333334</v>
      </c>
      <c r="HL121" s="22">
        <f t="shared" ref="HL121" si="10197">SUM(HL122:HL126)</f>
        <v>184333.33333333334</v>
      </c>
      <c r="HM121" s="22">
        <f t="shared" ref="HM121" si="10198">SUM(HM122:HM126)</f>
        <v>187000</v>
      </c>
      <c r="HN121" s="22">
        <f t="shared" ref="HN121" si="10199">SUM(HN122:HN126)</f>
        <v>187000</v>
      </c>
      <c r="HO121" s="22">
        <f t="shared" ref="HO121" si="10200">SUM(HO122:HO126)</f>
        <v>187000</v>
      </c>
      <c r="HP121" s="22">
        <f t="shared" ref="HP121" si="10201">SUM(HP122:HP126)</f>
        <v>187000</v>
      </c>
      <c r="HQ121" s="22">
        <f t="shared" ref="HQ121" si="10202">SUM(HQ122:HQ126)</f>
        <v>187000</v>
      </c>
      <c r="HR121" s="22">
        <f t="shared" ref="HR121" si="10203">SUM(HR122:HR126)</f>
        <v>187000</v>
      </c>
      <c r="HS121" s="22">
        <f t="shared" ref="HS121" si="10204">SUM(HS122:HS126)</f>
        <v>187000</v>
      </c>
      <c r="HT121" s="22">
        <f t="shared" ref="HT121" si="10205">SUM(HT122:HT126)</f>
        <v>187000</v>
      </c>
      <c r="HU121" s="22">
        <f t="shared" ref="HU121" si="10206">SUM(HU122:HU126)</f>
        <v>187000</v>
      </c>
      <c r="HV121" s="22">
        <f t="shared" ref="HV121" si="10207">SUM(HV122:HV126)</f>
        <v>187000</v>
      </c>
      <c r="HW121" s="22">
        <f t="shared" ref="HW121" si="10208">SUM(HW122:HW126)</f>
        <v>207000</v>
      </c>
      <c r="HX121" s="22">
        <f t="shared" ref="HX121" si="10209">SUM(HX122:HX126)</f>
        <v>207000</v>
      </c>
      <c r="HY121" s="22">
        <f t="shared" ref="HY121" si="10210">SUM(HY122:HY126)</f>
        <v>207000</v>
      </c>
      <c r="HZ121" s="22">
        <f t="shared" ref="HZ121" si="10211">SUM(HZ122:HZ126)</f>
        <v>207000</v>
      </c>
      <c r="IA121" s="22">
        <f t="shared" ref="IA121" si="10212">SUM(IA122:IA126)</f>
        <v>207000</v>
      </c>
      <c r="IB121" s="22">
        <f t="shared" ref="IB121" si="10213">SUM(IB122:IB126)</f>
        <v>207000</v>
      </c>
      <c r="IC121" s="22">
        <f t="shared" ref="IC121" si="10214">SUM(IC122:IC126)</f>
        <v>207000</v>
      </c>
      <c r="ID121" s="22">
        <f t="shared" ref="ID121" si="10215">SUM(ID122:ID126)</f>
        <v>207000</v>
      </c>
      <c r="IE121" s="22">
        <f t="shared" ref="IE121" si="10216">SUM(IE122:IE126)</f>
        <v>207000</v>
      </c>
      <c r="IF121" s="22">
        <f t="shared" ref="IF121" si="10217">SUM(IF122:IF126)</f>
        <v>207000</v>
      </c>
      <c r="IG121" s="22">
        <f t="shared" ref="IG121" si="10218">SUM(IG122:IG126)</f>
        <v>277000</v>
      </c>
      <c r="IH121" s="22">
        <f t="shared" ref="IH121" si="10219">SUM(IH122:IH126)</f>
        <v>277000</v>
      </c>
      <c r="II121" s="22">
        <f t="shared" ref="II121" si="10220">SUM(II122:II126)</f>
        <v>277000</v>
      </c>
      <c r="IJ121" s="22">
        <f t="shared" ref="IJ121" si="10221">SUM(IJ122:IJ126)</f>
        <v>277000</v>
      </c>
      <c r="IK121" s="22">
        <f t="shared" ref="IK121" si="10222">SUM(IK122:IK126)</f>
        <v>277000</v>
      </c>
      <c r="IL121" s="22">
        <f t="shared" ref="IL121" si="10223">SUM(IL122:IL126)</f>
        <v>277000</v>
      </c>
      <c r="IM121" s="22">
        <f t="shared" ref="IM121" si="10224">SUM(IM122:IM126)</f>
        <v>277000</v>
      </c>
      <c r="IN121" s="22">
        <f t="shared" ref="IN121" si="10225">SUM(IN122:IN126)</f>
        <v>277000</v>
      </c>
      <c r="IO121" s="22">
        <f t="shared" ref="IO121" si="10226">SUM(IO122:IO126)</f>
        <v>277000</v>
      </c>
      <c r="IP121" s="22">
        <f t="shared" ref="IP121" si="10227">SUM(IP122:IP126)</f>
        <v>277000</v>
      </c>
      <c r="IQ121" s="22">
        <f t="shared" ref="IQ121" si="10228">SUM(IQ122:IQ126)</f>
        <v>277000</v>
      </c>
      <c r="IR121" s="22">
        <f t="shared" ref="IR121" si="10229">SUM(IR122:IR126)</f>
        <v>279666.66666666669</v>
      </c>
      <c r="IS121" s="22">
        <f t="shared" ref="IS121" si="10230">SUM(IS122:IS126)</f>
        <v>279666.66666666669</v>
      </c>
      <c r="IT121" s="22">
        <f t="shared" ref="IT121" si="10231">SUM(IT122:IT126)</f>
        <v>279666.66666666669</v>
      </c>
      <c r="IU121" s="22">
        <f t="shared" ref="IU121" si="10232">SUM(IU122:IU126)</f>
        <v>279666.66666666669</v>
      </c>
      <c r="IV121" s="22">
        <f t="shared" ref="IV121" si="10233">SUM(IV122:IV126)</f>
        <v>279666.66666666669</v>
      </c>
      <c r="IW121" s="22">
        <f t="shared" ref="IW121" si="10234">SUM(IW122:IW126)</f>
        <v>279666.66666666669</v>
      </c>
      <c r="IX121" s="22">
        <f t="shared" ref="IX121" si="10235">SUM(IX122:IX126)</f>
        <v>279666.66666666669</v>
      </c>
      <c r="IY121" s="22">
        <f t="shared" ref="IY121" si="10236">SUM(IY122:IY126)</f>
        <v>279666.66666666669</v>
      </c>
      <c r="IZ121" s="22">
        <f t="shared" ref="IZ121" si="10237">SUM(IZ122:IZ126)</f>
        <v>279666.66666666669</v>
      </c>
      <c r="JA121" s="22">
        <f t="shared" ref="JA121" si="10238">SUM(JA122:JA126)</f>
        <v>279666.66666666669</v>
      </c>
      <c r="JB121" s="22">
        <f t="shared" ref="JB121" si="10239">SUM(JB122:JB126)</f>
        <v>299666.66666666669</v>
      </c>
      <c r="JC121" s="22">
        <f t="shared" ref="JC121" si="10240">SUM(JC122:JC126)</f>
        <v>285000</v>
      </c>
      <c r="JD121" s="22">
        <f t="shared" ref="JD121" si="10241">SUM(JD122:JD126)</f>
        <v>299666.66666666669</v>
      </c>
      <c r="JE121" s="22">
        <f t="shared" ref="JE121" si="10242">SUM(JE122:JE126)</f>
        <v>299666.66666666669</v>
      </c>
      <c r="JF121" s="22">
        <f t="shared" ref="JF121" si="10243">SUM(JF122:JF126)</f>
        <v>299666.66666666669</v>
      </c>
      <c r="JG121" s="22">
        <f t="shared" ref="JG121" si="10244">SUM(JG122:JG126)</f>
        <v>299666.66666666669</v>
      </c>
      <c r="JH121" s="22">
        <f t="shared" ref="JH121" si="10245">SUM(JH122:JH126)</f>
        <v>299666.66666666669</v>
      </c>
      <c r="JI121" s="22">
        <f t="shared" ref="JI121" si="10246">SUM(JI122:JI126)</f>
        <v>299666.66666666669</v>
      </c>
      <c r="JJ121" s="22">
        <f t="shared" ref="JJ121" si="10247">SUM(JJ122:JJ126)</f>
        <v>299666.66666666669</v>
      </c>
      <c r="JK121" s="22">
        <f t="shared" ref="JK121" si="10248">SUM(JK122:JK126)</f>
        <v>299666.66666666669</v>
      </c>
      <c r="JL121" s="22">
        <f t="shared" ref="JL121" si="10249">SUM(JL122:JL126)</f>
        <v>299666.66666666669</v>
      </c>
      <c r="JM121" s="22">
        <f t="shared" ref="JM121" si="10250">SUM(JM122:JM126)</f>
        <v>299666.66666666669</v>
      </c>
      <c r="JN121" s="22">
        <f t="shared" ref="JN121" si="10251">SUM(JN122:JN126)</f>
        <v>299666.66666666669</v>
      </c>
      <c r="JO121" s="22">
        <f t="shared" ref="JO121" si="10252">SUM(JO122:JO126)</f>
        <v>299666.66666666669</v>
      </c>
      <c r="JP121" s="22">
        <f t="shared" ref="JP121" si="10253">SUM(JP122:JP126)</f>
        <v>299666.66666666669</v>
      </c>
      <c r="JQ121" s="22">
        <f t="shared" ref="JQ121" si="10254">SUM(JQ122:JQ126)</f>
        <v>299666.66666666669</v>
      </c>
      <c r="JR121" s="22">
        <f t="shared" ref="JR121" si="10255">SUM(JR122:JR126)</f>
        <v>14666.666666666661</v>
      </c>
      <c r="JS121" s="22">
        <f t="shared" ref="JS121" si="10256">SUM(JS122:JS126)</f>
        <v>14666.666666666661</v>
      </c>
      <c r="JT121" s="22">
        <f t="shared" ref="JT121" si="10257">SUM(JT122:JT126)</f>
        <v>124666.66666666666</v>
      </c>
      <c r="JU121" s="22">
        <f t="shared" ref="JU121" si="10258">SUM(JU122:JU126)</f>
        <v>124666.66666666666</v>
      </c>
      <c r="JV121" s="22">
        <f t="shared" ref="JV121" si="10259">SUM(JV122:JV126)</f>
        <v>124666.66666666666</v>
      </c>
      <c r="JW121" s="22">
        <f t="shared" ref="JW121" si="10260">SUM(JW122:JW126)</f>
        <v>299666.66666666669</v>
      </c>
      <c r="JX121" s="22">
        <f t="shared" ref="JX121" si="10261">SUM(JX122:JX126)</f>
        <v>285000</v>
      </c>
      <c r="JY121" s="22">
        <f t="shared" ref="JY121" si="10262">SUM(JY122:JY126)</f>
        <v>305000</v>
      </c>
      <c r="JZ121" s="22">
        <f t="shared" ref="JZ121" si="10263">SUM(JZ122:JZ126)</f>
        <v>305000</v>
      </c>
      <c r="KA121" s="22">
        <f t="shared" ref="KA121" si="10264">SUM(KA122:KA126)</f>
        <v>305000</v>
      </c>
      <c r="KB121" s="22">
        <f t="shared" ref="KB121" si="10265">SUM(KB122:KB126)</f>
        <v>305000</v>
      </c>
      <c r="KC121" s="22">
        <f t="shared" ref="KC121" si="10266">SUM(KC122:KC126)</f>
        <v>305000</v>
      </c>
      <c r="KD121" s="22">
        <f t="shared" ref="KD121" si="10267">SUM(KD122:KD126)</f>
        <v>305000</v>
      </c>
      <c r="KE121" s="22">
        <f t="shared" ref="KE121" si="10268">SUM(KE122:KE126)</f>
        <v>305000</v>
      </c>
      <c r="KF121" s="22">
        <f t="shared" ref="KF121" si="10269">SUM(KF122:KF126)</f>
        <v>305000</v>
      </c>
      <c r="KG121" s="22">
        <f t="shared" ref="KG121" si="10270">SUM(KG122:KG126)</f>
        <v>305000</v>
      </c>
      <c r="KH121" s="22">
        <f t="shared" ref="KH121" si="10271">SUM(KH122:KH126)</f>
        <v>305000</v>
      </c>
      <c r="KI121" s="22">
        <f t="shared" ref="KI121" si="10272">SUM(KI122:KI126)</f>
        <v>194999.99999999997</v>
      </c>
      <c r="KJ121" s="22">
        <f t="shared" ref="KJ121" si="10273">SUM(KJ122:KJ126)</f>
        <v>194999.99999999997</v>
      </c>
      <c r="KK121" s="22">
        <f t="shared" ref="KK121" si="10274">SUM(KK122:KK126)</f>
        <v>345000</v>
      </c>
      <c r="KL121" s="22">
        <f t="shared" ref="KL121" si="10275">SUM(KL122:KL126)</f>
        <v>345000</v>
      </c>
      <c r="KM121" s="22">
        <f t="shared" ref="KM121" si="10276">SUM(KM122:KM126)</f>
        <v>345000</v>
      </c>
      <c r="KN121" s="22">
        <f t="shared" ref="KN121" si="10277">SUM(KN122:KN126)</f>
        <v>345000</v>
      </c>
      <c r="KO121" s="22">
        <f t="shared" ref="KO121" si="10278">SUM(KO122:KO126)</f>
        <v>345000</v>
      </c>
      <c r="KP121" s="22">
        <f t="shared" ref="KP121" si="10279">SUM(KP122:KP126)</f>
        <v>345000</v>
      </c>
      <c r="KQ121" s="22">
        <f t="shared" ref="KQ121" si="10280">SUM(KQ122:KQ126)</f>
        <v>345000</v>
      </c>
      <c r="KR121" s="22">
        <f t="shared" ref="KR121" si="10281">SUM(KR122:KR126)</f>
        <v>345000</v>
      </c>
      <c r="KS121" s="22">
        <f t="shared" ref="KS121" si="10282">SUM(KS122:KS126)</f>
        <v>345000</v>
      </c>
      <c r="KT121" s="22">
        <f t="shared" ref="KT121" si="10283">SUM(KT122:KT126)</f>
        <v>345000</v>
      </c>
      <c r="KU121" s="22">
        <f t="shared" ref="KU121" si="10284">SUM(KU122:KU126)</f>
        <v>345000</v>
      </c>
      <c r="KV121" s="22">
        <f t="shared" ref="KV121" si="10285">SUM(KV122:KV126)</f>
        <v>170000</v>
      </c>
      <c r="KW121" s="22">
        <f t="shared" ref="KW121" si="10286">SUM(KW122:KW126)</f>
        <v>170000</v>
      </c>
      <c r="KX121" s="22">
        <f t="shared" ref="KX121" si="10287">SUM(KX122:KX126)</f>
        <v>170000</v>
      </c>
      <c r="KY121" s="22">
        <f t="shared" ref="KY121" si="10288">SUM(KY122:KY126)</f>
        <v>170000</v>
      </c>
      <c r="KZ121" s="22">
        <f t="shared" ref="KZ121" si="10289">SUM(KZ122:KZ126)</f>
        <v>170000</v>
      </c>
      <c r="LA121" s="22">
        <f t="shared" ref="LA121" si="10290">SUM(LA122:LA126)</f>
        <v>351000</v>
      </c>
      <c r="LB121" s="22">
        <f t="shared" ref="LB121" si="10291">SUM(LB122:LB126)</f>
        <v>351000</v>
      </c>
      <c r="LC121" s="22">
        <f t="shared" ref="LC121" si="10292">SUM(LC122:LC126)</f>
        <v>351000</v>
      </c>
      <c r="LD121" s="22">
        <f t="shared" ref="LD121" si="10293">SUM(LD122:LD126)</f>
        <v>351000</v>
      </c>
      <c r="LE121" s="22">
        <f t="shared" ref="LE121" si="10294">SUM(LE122:LE126)</f>
        <v>351000</v>
      </c>
      <c r="LF121" s="22">
        <f t="shared" ref="LF121" si="10295">SUM(LF122:LF126)</f>
        <v>351000</v>
      </c>
      <c r="LG121" s="22">
        <f t="shared" ref="LG121" si="10296">SUM(LG122:LG126)</f>
        <v>351000</v>
      </c>
      <c r="LH121" s="22">
        <f t="shared" ref="LH121" si="10297">SUM(LH122:LH126)</f>
        <v>351000</v>
      </c>
      <c r="LI121" s="22">
        <f t="shared" ref="LI121" si="10298">SUM(LI122:LI126)</f>
        <v>351000</v>
      </c>
      <c r="LJ121" s="22">
        <f t="shared" ref="LJ121" si="10299">SUM(LJ122:LJ126)</f>
        <v>351000</v>
      </c>
      <c r="LK121" s="22">
        <f t="shared" ref="LK121" si="10300">SUM(LK122:LK126)</f>
        <v>351000</v>
      </c>
      <c r="LL121" s="22">
        <f t="shared" ref="LL121" si="10301">SUM(LL122:LL126)</f>
        <v>351000</v>
      </c>
      <c r="LM121" s="22">
        <f t="shared" ref="LM121" si="10302">SUM(LM122:LM126)</f>
        <v>395999.99999999988</v>
      </c>
      <c r="LN121" s="22">
        <f t="shared" ref="LN121" si="10303">SUM(LN122:LN126)</f>
        <v>395999.99999999988</v>
      </c>
      <c r="LO121" s="22">
        <f t="shared" ref="LO121" si="10304">SUM(LO122:LO126)</f>
        <v>395999.99999999988</v>
      </c>
      <c r="LP121" s="22">
        <f t="shared" ref="LP121" si="10305">SUM(LP122:LP126)</f>
        <v>395999.99999999988</v>
      </c>
      <c r="LQ121" s="22">
        <f t="shared" ref="LQ121" si="10306">SUM(LQ122:LQ126)</f>
        <v>395999.99999999988</v>
      </c>
      <c r="LR121" s="22">
        <f t="shared" ref="LR121" si="10307">SUM(LR122:LR126)</f>
        <v>395999.99999999988</v>
      </c>
      <c r="LS121" s="22">
        <f t="shared" ref="LS121" si="10308">SUM(LS122:LS126)</f>
        <v>395999.99999999988</v>
      </c>
      <c r="LT121" s="22">
        <f t="shared" ref="LT121" si="10309">SUM(LT122:LT126)</f>
        <v>395999.99999999988</v>
      </c>
      <c r="LU121" s="22">
        <f t="shared" ref="LU121" si="10310">SUM(LU122:LU126)</f>
        <v>395999.99999999988</v>
      </c>
      <c r="LV121" s="22">
        <f t="shared" ref="LV121" si="10311">SUM(LV122:LV126)</f>
        <v>395999.99999999988</v>
      </c>
      <c r="LW121" s="22">
        <f t="shared" ref="LW121" si="10312">SUM(LW122:LW126)</f>
        <v>395999.99999999988</v>
      </c>
      <c r="LX121" s="22">
        <f t="shared" ref="LX121" si="10313">SUM(LX122:LX126)</f>
        <v>395999.99999999988</v>
      </c>
      <c r="LY121" s="22">
        <f t="shared" ref="LY121" si="10314">SUM(LY122:LY126)</f>
        <v>395999.99999999988</v>
      </c>
      <c r="LZ121" s="22">
        <f t="shared" ref="LZ121" si="10315">SUM(LZ122:LZ126)</f>
        <v>395999.99999999988</v>
      </c>
      <c r="MA121" s="22">
        <f t="shared" ref="MA121" si="10316">SUM(MA122:MA126)</f>
        <v>395999.99999999988</v>
      </c>
      <c r="MB121" s="22">
        <f t="shared" ref="MB121" si="10317">SUM(MB122:MB126)</f>
        <v>395999.99999999988</v>
      </c>
      <c r="MC121" s="22">
        <f t="shared" ref="MC121" si="10318">SUM(MC122:MC126)</f>
        <v>588499.99999999988</v>
      </c>
      <c r="MD121" s="22">
        <f t="shared" ref="MD121" si="10319">SUM(MD122:MD126)</f>
        <v>588499.99999999988</v>
      </c>
      <c r="ME121" s="22">
        <f t="shared" ref="ME121" si="10320">SUM(ME122:ME126)</f>
        <v>588499.99999999988</v>
      </c>
      <c r="MF121" s="22">
        <f t="shared" ref="MF121" si="10321">SUM(MF122:MF126)</f>
        <v>586499.99999999988</v>
      </c>
      <c r="MG121" s="22">
        <f t="shared" ref="MG121" si="10322">SUM(MG122:MG126)</f>
        <v>586499.99999999988</v>
      </c>
      <c r="MH121" s="22">
        <f t="shared" ref="MH121" si="10323">SUM(MH122:MH126)</f>
        <v>586499.99999999988</v>
      </c>
      <c r="MI121" s="22">
        <f t="shared" ref="MI121" si="10324">SUM(MI122:MI126)</f>
        <v>586499.99999999988</v>
      </c>
      <c r="MJ121" s="22">
        <f t="shared" ref="MJ121" si="10325">SUM(MJ122:MJ126)</f>
        <v>586499.99999999988</v>
      </c>
      <c r="MK121" s="22">
        <f t="shared" ref="MK121" si="10326">SUM(MK122:MK126)</f>
        <v>586499.99999999988</v>
      </c>
      <c r="ML121" s="22">
        <f t="shared" ref="ML121" si="10327">SUM(ML122:ML126)</f>
        <v>586499.99999999988</v>
      </c>
      <c r="MM121" s="22">
        <f t="shared" ref="MM121" si="10328">SUM(MM122:MM126)</f>
        <v>586499.99999999988</v>
      </c>
      <c r="MN121" s="22">
        <f t="shared" ref="MN121" si="10329">SUM(MN122:MN126)</f>
        <v>586499.99999999988</v>
      </c>
      <c r="MO121" s="22">
        <f t="shared" ref="MO121" si="10330">SUM(MO122:MO126)</f>
        <v>586499.99999999988</v>
      </c>
      <c r="MP121" s="22">
        <f t="shared" ref="MP121" si="10331">SUM(MP122:MP126)</f>
        <v>586499.99999999988</v>
      </c>
      <c r="MQ121" s="22">
        <f t="shared" ref="MQ121" si="10332">SUM(MQ122:MQ126)</f>
        <v>586499.99999999988</v>
      </c>
      <c r="MR121" s="22">
        <f t="shared" ref="MR121" si="10333">SUM(MR122:MR126)</f>
        <v>571500</v>
      </c>
      <c r="MS121" s="22">
        <f t="shared" ref="MS121" si="10334">SUM(MS122:MS126)</f>
        <v>571500</v>
      </c>
      <c r="MT121" s="22">
        <f t="shared" ref="MT121" si="10335">SUM(MT122:MT126)</f>
        <v>571500</v>
      </c>
      <c r="MU121" s="22">
        <f t="shared" ref="MU121" si="10336">SUM(MU122:MU126)</f>
        <v>571500</v>
      </c>
      <c r="MV121" s="22">
        <f t="shared" ref="MV121" si="10337">SUM(MV122:MV126)</f>
        <v>571500</v>
      </c>
      <c r="MW121" s="22">
        <f t="shared" ref="MW121" si="10338">SUM(MW122:MW126)</f>
        <v>571500</v>
      </c>
      <c r="MX121" s="22">
        <f t="shared" ref="MX121" si="10339">SUM(MX122:MX126)</f>
        <v>571500</v>
      </c>
      <c r="MY121" s="22">
        <f t="shared" ref="MY121" si="10340">SUM(MY122:MY126)</f>
        <v>571500</v>
      </c>
      <c r="MZ121" s="22">
        <f t="shared" ref="MZ121" si="10341">SUM(MZ122:MZ126)</f>
        <v>571500</v>
      </c>
      <c r="NA121" s="22">
        <f t="shared" ref="NA121" si="10342">SUM(NA122:NA126)</f>
        <v>571500</v>
      </c>
      <c r="NB121" s="22">
        <f t="shared" ref="NB121" si="10343">SUM(NB122:NB126)</f>
        <v>571500</v>
      </c>
      <c r="NC121" s="22">
        <f t="shared" ref="NC121" si="10344">SUM(NC122:NC126)</f>
        <v>571500</v>
      </c>
      <c r="ND121" s="22">
        <f t="shared" ref="ND121" si="10345">SUM(ND122:ND126)</f>
        <v>571500</v>
      </c>
      <c r="NE121" s="22">
        <f t="shared" ref="NE121" si="10346">SUM(NE122:NE126)</f>
        <v>571500</v>
      </c>
      <c r="NF121" s="22">
        <f t="shared" ref="NF121" si="10347">SUM(NF122:NF126)</f>
        <v>571500</v>
      </c>
      <c r="NG121" s="22">
        <f t="shared" ref="NG121" si="10348">SUM(NG122:NG126)</f>
        <v>571500</v>
      </c>
      <c r="NH121" s="22">
        <f t="shared" ref="NH121" si="10349">SUM(NH122:NH126)</f>
        <v>624000</v>
      </c>
      <c r="NI121" s="22">
        <f t="shared" ref="NI121" si="10350">SUM(NI122:NI126)</f>
        <v>624000</v>
      </c>
      <c r="NJ121" s="22">
        <f t="shared" ref="NJ121" si="10351">SUM(NJ122:NJ126)</f>
        <v>618666.66666666663</v>
      </c>
      <c r="NK121" s="22">
        <f t="shared" ref="NK121" si="10352">SUM(NK122:NK126)</f>
        <v>618666.66666666663</v>
      </c>
      <c r="NL121" s="22">
        <f t="shared" ref="NL121" si="10353">SUM(NL122:NL126)</f>
        <v>618666.66666666663</v>
      </c>
      <c r="NM121" s="22">
        <f t="shared" ref="NM121" si="10354">SUM(NM122:NM126)</f>
        <v>618666.66666666663</v>
      </c>
      <c r="NN121" s="22">
        <f t="shared" ref="NN121" si="10355">SUM(NN122:NN126)</f>
        <v>618666.66666666663</v>
      </c>
      <c r="NO121" s="22">
        <f t="shared" ref="NO121" si="10356">SUM(NO122:NO126)</f>
        <v>618666.66666666663</v>
      </c>
      <c r="NP121" s="22">
        <f t="shared" ref="NP121" si="10357">SUM(NP122:NP126)</f>
        <v>618666.66666666663</v>
      </c>
      <c r="NQ121" s="22">
        <f t="shared" ref="NQ121" si="10358">SUM(NQ122:NQ126)</f>
        <v>618666.66666666663</v>
      </c>
      <c r="NR121" s="22">
        <f t="shared" ref="NR121" si="10359">SUM(NR122:NR126)</f>
        <v>618666.66666666663</v>
      </c>
      <c r="NS121" s="22">
        <f t="shared" ref="NS121" si="10360">SUM(NS122:NS126)</f>
        <v>618666.66666666663</v>
      </c>
      <c r="NT121" s="22">
        <f t="shared" ref="NT121" si="10361">SUM(NT122:NT126)</f>
        <v>618666.66666666663</v>
      </c>
      <c r="NU121" s="22">
        <f t="shared" ref="NU121" si="10362">SUM(NU122:NU126)</f>
        <v>618666.66666666663</v>
      </c>
      <c r="NV121" s="22">
        <f t="shared" ref="NV121" si="10363">SUM(NV122:NV126)</f>
        <v>578666.66666666663</v>
      </c>
      <c r="NW121" s="22">
        <f t="shared" ref="NW121" si="10364">SUM(NW122:NW126)</f>
        <v>578666.66666666663</v>
      </c>
      <c r="NX121" s="22">
        <f t="shared" ref="NX121" si="10365">SUM(NX122:NX126)</f>
        <v>578666.66666666663</v>
      </c>
      <c r="NY121" s="22">
        <f t="shared" ref="NY121" si="10366">SUM(NY122:NY126)</f>
        <v>578666.66666666663</v>
      </c>
      <c r="NZ121" s="22">
        <f t="shared" ref="NZ121" si="10367">SUM(NZ122:NZ126)</f>
        <v>578666.66666666663</v>
      </c>
      <c r="OA121" s="22">
        <f t="shared" ref="OA121" si="10368">SUM(OA122:OA126)</f>
        <v>578666.66666666663</v>
      </c>
      <c r="OB121" s="22">
        <f t="shared" ref="OB121" si="10369">SUM(OB122:OB126)</f>
        <v>578666.66666666663</v>
      </c>
      <c r="OC121" s="22">
        <f t="shared" ref="OC121" si="10370">SUM(OC122:OC126)</f>
        <v>578666.66666666663</v>
      </c>
      <c r="OD121" s="22">
        <f t="shared" ref="OD121" si="10371">SUM(OD122:OD126)</f>
        <v>578666.66666666663</v>
      </c>
      <c r="OE121" s="22">
        <f t="shared" ref="OE121" si="10372">SUM(OE122:OE126)</f>
        <v>578666.66666666663</v>
      </c>
      <c r="OF121" s="22">
        <f t="shared" ref="OF121" si="10373">SUM(OF122:OF126)</f>
        <v>578666.66666666663</v>
      </c>
      <c r="OG121" s="22">
        <f t="shared" ref="OG121" si="10374">SUM(OG122:OG126)</f>
        <v>578666.66666666663</v>
      </c>
      <c r="OH121" s="22">
        <f t="shared" ref="OH121" si="10375">SUM(OH122:OH126)</f>
        <v>578666.66666666663</v>
      </c>
      <c r="OI121" s="22">
        <f t="shared" ref="OI121" si="10376">SUM(OI122:OI126)</f>
        <v>578666.66666666663</v>
      </c>
      <c r="OJ121" s="22">
        <f t="shared" ref="OJ121" si="10377">SUM(OJ122:OJ126)</f>
        <v>578666.66666666663</v>
      </c>
      <c r="OK121" s="22">
        <f t="shared" ref="OK121" si="10378">SUM(OK122:OK126)</f>
        <v>578666.66666666663</v>
      </c>
      <c r="OL121" s="22">
        <f t="shared" ref="OL121" si="10379">SUM(OL122:OL126)</f>
        <v>508666.66666666669</v>
      </c>
      <c r="OM121" s="22">
        <f t="shared" ref="OM121" si="10380">SUM(OM122:OM126)</f>
        <v>508666.66666666669</v>
      </c>
      <c r="ON121" s="22">
        <f t="shared" ref="ON121" si="10381">SUM(ON122:ON126)</f>
        <v>508666.66666666669</v>
      </c>
      <c r="OO121" s="22">
        <f t="shared" ref="OO121" si="10382">SUM(OO122:OO126)</f>
        <v>510266.66666666669</v>
      </c>
      <c r="OP121" s="22">
        <f t="shared" ref="OP121" si="10383">SUM(OP122:OP126)</f>
        <v>510266.66666666669</v>
      </c>
      <c r="OQ121" s="22">
        <f t="shared" ref="OQ121" si="10384">SUM(OQ122:OQ126)</f>
        <v>510266.66666666669</v>
      </c>
      <c r="OR121" s="22">
        <f t="shared" ref="OR121" si="10385">SUM(OR122:OR126)</f>
        <v>510266.66666666669</v>
      </c>
      <c r="OS121" s="22">
        <f t="shared" ref="OS121" si="10386">SUM(OS122:OS126)</f>
        <v>510266.66666666669</v>
      </c>
      <c r="OT121" s="22">
        <f t="shared" ref="OT121" si="10387">SUM(OT122:OT126)</f>
        <v>510266.66666666669</v>
      </c>
      <c r="OU121" s="22">
        <f t="shared" ref="OU121" si="10388">SUM(OU122:OU126)</f>
        <v>510266.66666666669</v>
      </c>
      <c r="OV121" s="22">
        <f t="shared" ref="OV121" si="10389">SUM(OV122:OV126)</f>
        <v>510266.66666666669</v>
      </c>
      <c r="OW121" s="22">
        <f t="shared" ref="OW121" si="10390">SUM(OW122:OW126)</f>
        <v>510266.66666666669</v>
      </c>
      <c r="OX121" s="22">
        <f t="shared" ref="OX121" si="10391">SUM(OX122:OX126)</f>
        <v>510266.66666666669</v>
      </c>
      <c r="OY121" s="22">
        <f t="shared" ref="OY121" si="10392">SUM(OY122:OY126)</f>
        <v>510266.66666666669</v>
      </c>
      <c r="OZ121" s="22">
        <f t="shared" ref="OZ121" si="10393">SUM(OZ122:OZ126)</f>
        <v>510266.66666666669</v>
      </c>
      <c r="PA121" s="22">
        <f t="shared" ref="PA121" si="10394">SUM(PA122:PA126)</f>
        <v>522266.66666666669</v>
      </c>
      <c r="PB121" s="22">
        <f t="shared" ref="PB121" si="10395">SUM(PB122:PB126)</f>
        <v>522266.66666666669</v>
      </c>
      <c r="PC121" s="22">
        <f t="shared" ref="PC121" si="10396">SUM(PC122:PC126)</f>
        <v>522266.66666666669</v>
      </c>
      <c r="PD121" s="22">
        <f t="shared" ref="PD121" si="10397">SUM(PD122:PD126)</f>
        <v>522266.66666666669</v>
      </c>
      <c r="PE121" s="22">
        <f t="shared" ref="PE121" si="10398">SUM(PE122:PE126)</f>
        <v>522266.66666666669</v>
      </c>
      <c r="PF121" s="22">
        <f t="shared" ref="PF121" si="10399">SUM(PF122:PF126)</f>
        <v>522266.66666666669</v>
      </c>
      <c r="PG121" s="22">
        <f t="shared" ref="PG121" si="10400">SUM(PG122:PG126)</f>
        <v>522266.66666666669</v>
      </c>
      <c r="PH121" s="22">
        <f t="shared" ref="PH121" si="10401">SUM(PH122:PH126)</f>
        <v>522266.66666666669</v>
      </c>
      <c r="PI121" s="22">
        <f t="shared" ref="PI121" si="10402">SUM(PI122:PI126)</f>
        <v>522266.66666666669</v>
      </c>
      <c r="PJ121" s="22">
        <f t="shared" ref="PJ121" si="10403">SUM(PJ122:PJ126)</f>
        <v>522266.66666666669</v>
      </c>
      <c r="PK121" s="22">
        <f t="shared" ref="PK121" si="10404">SUM(PK122:PK126)</f>
        <v>522266.66666666669</v>
      </c>
      <c r="PL121" s="22">
        <f t="shared" ref="PL121" si="10405">SUM(PL122:PL126)</f>
        <v>522266.66666666669</v>
      </c>
      <c r="PM121" s="22">
        <f t="shared" ref="PM121" si="10406">SUM(PM122:PM126)</f>
        <v>522266.66666666669</v>
      </c>
      <c r="PN121" s="22">
        <f t="shared" ref="PN121" si="10407">SUM(PN122:PN126)</f>
        <v>522266.66666666669</v>
      </c>
      <c r="PO121" s="22">
        <f t="shared" ref="PO121" si="10408">SUM(PO122:PO126)</f>
        <v>522266.66666666669</v>
      </c>
      <c r="PP121" s="22">
        <f t="shared" ref="PP121" si="10409">SUM(PP122:PP126)</f>
        <v>522266.66666666669</v>
      </c>
      <c r="PQ121" s="22">
        <f t="shared" ref="PQ121" si="10410">SUM(PQ122:PQ126)</f>
        <v>522266.66666666669</v>
      </c>
      <c r="PR121" s="22">
        <f t="shared" ref="PR121" si="10411">SUM(PR122:PR126)</f>
        <v>522266.66666666669</v>
      </c>
      <c r="PS121" s="22">
        <f t="shared" ref="PS121" si="10412">SUM(PS122:PS126)</f>
        <v>523866.66666666669</v>
      </c>
      <c r="PT121" s="22">
        <f t="shared" ref="PT121" si="10413">SUM(PT122:PT126)</f>
        <v>523866.66666666669</v>
      </c>
      <c r="PU121" s="22">
        <f t="shared" ref="PU121" si="10414">SUM(PU122:PU126)</f>
        <v>523866.66666666669</v>
      </c>
      <c r="PV121" s="22">
        <f t="shared" ref="PV121" si="10415">SUM(PV122:PV126)</f>
        <v>523866.66666666669</v>
      </c>
      <c r="PW121" s="22">
        <f t="shared" ref="PW121" si="10416">SUM(PW122:PW126)</f>
        <v>523866.66666666669</v>
      </c>
      <c r="PX121" s="22">
        <f t="shared" ref="PX121" si="10417">SUM(PX122:PX126)</f>
        <v>523866.66666666669</v>
      </c>
      <c r="PY121" s="22">
        <f t="shared" ref="PY121" si="10418">SUM(PY122:PY126)</f>
        <v>523866.66666666669</v>
      </c>
      <c r="PZ121" s="22">
        <f t="shared" ref="PZ121" si="10419">SUM(PZ122:PZ126)</f>
        <v>523866.66666666669</v>
      </c>
      <c r="QA121" s="22">
        <f t="shared" ref="QA121" si="10420">SUM(QA122:QA126)</f>
        <v>523866.66666666669</v>
      </c>
      <c r="QB121" s="22">
        <f t="shared" ref="QB121" si="10421">SUM(QB122:QB126)</f>
        <v>523866.66666666669</v>
      </c>
      <c r="QC121" s="22">
        <f t="shared" ref="QC121" si="10422">SUM(QC122:QC126)</f>
        <v>523866.66666666669</v>
      </c>
      <c r="QD121" s="22">
        <f t="shared" ref="QD121" si="10423">SUM(QD122:QD126)</f>
        <v>523866.66666666669</v>
      </c>
      <c r="QE121" s="22">
        <f t="shared" ref="QE121" si="10424">SUM(QE122:QE126)</f>
        <v>535866.66666666663</v>
      </c>
      <c r="QF121" s="22">
        <f t="shared" ref="QF121" si="10425">SUM(QF122:QF126)</f>
        <v>535866.66666666663</v>
      </c>
      <c r="QG121" s="22">
        <f t="shared" ref="QG121" si="10426">SUM(QG122:QG126)</f>
        <v>535866.66666666663</v>
      </c>
      <c r="QH121" s="22">
        <f t="shared" ref="QH121" si="10427">SUM(QH122:QH126)</f>
        <v>535866.66666666663</v>
      </c>
      <c r="QI121" s="22">
        <f t="shared" ref="QI121" si="10428">SUM(QI122:QI126)</f>
        <v>535866.66666666663</v>
      </c>
      <c r="QJ121" s="22">
        <f t="shared" ref="QJ121" si="10429">SUM(QJ122:QJ126)</f>
        <v>535866.66666666663</v>
      </c>
      <c r="QK121" s="22">
        <f t="shared" ref="QK121" si="10430">SUM(QK122:QK126)</f>
        <v>535866.66666666663</v>
      </c>
      <c r="QL121" s="22">
        <f t="shared" ref="QL121" si="10431">SUM(QL122:QL126)</f>
        <v>535866.66666666663</v>
      </c>
      <c r="QM121" s="22">
        <f t="shared" ref="QM121" si="10432">SUM(QM122:QM126)</f>
        <v>535866.66666666663</v>
      </c>
      <c r="QN121" s="22">
        <f t="shared" ref="QN121" si="10433">SUM(QN122:QN126)</f>
        <v>535866.66666666663</v>
      </c>
      <c r="QO121" s="22">
        <f t="shared" ref="QO121" si="10434">SUM(QO122:QO126)</f>
        <v>535866.66666666663</v>
      </c>
      <c r="QP121" s="22">
        <f t="shared" ref="QP121" si="10435">SUM(QP122:QP126)</f>
        <v>535866.66666666663</v>
      </c>
      <c r="QQ121" s="22">
        <f t="shared" ref="QQ121" si="10436">SUM(QQ122:QQ126)</f>
        <v>535866.66666666663</v>
      </c>
      <c r="QR121" s="22">
        <f t="shared" ref="QR121" si="10437">SUM(QR122:QR126)</f>
        <v>535866.66666666663</v>
      </c>
      <c r="QS121" s="22">
        <f t="shared" ref="QS121" si="10438">SUM(QS122:QS126)</f>
        <v>535866.66666666663</v>
      </c>
      <c r="QT121" s="22">
        <f t="shared" ref="QT121" si="10439">SUM(QT122:QT126)</f>
        <v>535866.66666666663</v>
      </c>
      <c r="QU121" s="22">
        <f t="shared" ref="QU121" si="10440">SUM(QU122:QU126)</f>
        <v>535866.66666666663</v>
      </c>
      <c r="QV121" s="22">
        <f t="shared" ref="QV121" si="10441">SUM(QV122:QV126)</f>
        <v>535866.66666666663</v>
      </c>
      <c r="QW121" s="22">
        <f t="shared" ref="QW121" si="10442">SUM(QW122:QW126)</f>
        <v>535866.66666666663</v>
      </c>
      <c r="QX121" s="22">
        <f t="shared" ref="QX121" si="10443">SUM(QX122:QX126)</f>
        <v>534800</v>
      </c>
      <c r="QY121" s="22">
        <f t="shared" ref="QY121" si="10444">SUM(QY122:QY126)</f>
        <v>534800</v>
      </c>
      <c r="QZ121" s="22">
        <f t="shared" ref="QZ121" si="10445">SUM(QZ122:QZ126)</f>
        <v>534800</v>
      </c>
      <c r="RA121" s="22">
        <f t="shared" ref="RA121" si="10446">SUM(RA122:RA126)</f>
        <v>534800</v>
      </c>
      <c r="RB121" s="22">
        <f t="shared" ref="RB121" si="10447">SUM(RB122:RB126)</f>
        <v>534800</v>
      </c>
      <c r="RC121" s="22">
        <f t="shared" ref="RC121" si="10448">SUM(RC122:RC126)</f>
        <v>534800</v>
      </c>
      <c r="RD121" s="22">
        <f t="shared" ref="RD121" si="10449">SUM(RD122:RD126)</f>
        <v>534800</v>
      </c>
      <c r="RE121" s="22">
        <f t="shared" ref="RE121" si="10450">SUM(RE122:RE126)</f>
        <v>534800</v>
      </c>
      <c r="RF121" s="22">
        <f t="shared" ref="RF121" si="10451">SUM(RF122:RF126)</f>
        <v>534800</v>
      </c>
      <c r="RG121" s="22">
        <f t="shared" ref="RG121" si="10452">SUM(RG122:RG126)</f>
        <v>534800</v>
      </c>
      <c r="RH121" s="22">
        <f t="shared" ref="RH121" si="10453">SUM(RH122:RH126)</f>
        <v>534800</v>
      </c>
      <c r="RI121" s="22">
        <f t="shared" ref="RI121" si="10454">SUM(RI122:RI126)</f>
        <v>534800</v>
      </c>
      <c r="RJ121" s="22">
        <f t="shared" ref="RJ121" si="10455">SUM(RJ122:RJ126)</f>
        <v>526800</v>
      </c>
      <c r="RK121" s="22">
        <f t="shared" ref="RK121" si="10456">SUM(RK122:RK126)</f>
        <v>526800</v>
      </c>
      <c r="RL121" s="22">
        <f t="shared" ref="RL121" si="10457">SUM(RL122:RL126)</f>
        <v>526800</v>
      </c>
      <c r="RM121" s="22">
        <f t="shared" ref="RM121" si="10458">SUM(RM122:RM126)</f>
        <v>526800</v>
      </c>
      <c r="RN121" s="22">
        <f t="shared" ref="RN121" si="10459">SUM(RN122:RN126)</f>
        <v>526800</v>
      </c>
      <c r="RO121" s="22">
        <f t="shared" ref="RO121" si="10460">SUM(RO122:RO126)</f>
        <v>526800</v>
      </c>
      <c r="RP121" s="22">
        <f t="shared" ref="RP121" si="10461">SUM(RP122:RP126)</f>
        <v>526800</v>
      </c>
      <c r="RQ121" s="22">
        <f t="shared" ref="RQ121" si="10462">SUM(RQ122:RQ126)</f>
        <v>526800</v>
      </c>
      <c r="RR121" s="22">
        <f t="shared" ref="RR121" si="10463">SUM(RR122:RR126)</f>
        <v>526800</v>
      </c>
      <c r="RS121" s="22">
        <f t="shared" ref="RS121" si="10464">SUM(RS122:RS126)</f>
        <v>526800</v>
      </c>
      <c r="RT121" s="22">
        <f t="shared" ref="RT121" si="10465">SUM(RT122:RT126)</f>
        <v>526800</v>
      </c>
      <c r="RU121" s="22">
        <f t="shared" ref="RU121" si="10466">SUM(RU122:RU126)</f>
        <v>526800</v>
      </c>
      <c r="RV121" s="22">
        <f t="shared" ref="RV121" si="10467">SUM(RV122:RV126)</f>
        <v>526800</v>
      </c>
      <c r="RW121" s="22">
        <f t="shared" ref="RW121" si="10468">SUM(RW122:RW126)</f>
        <v>526800</v>
      </c>
      <c r="RX121" s="22">
        <f t="shared" ref="RX121" si="10469">SUM(RX122:RX126)</f>
        <v>526800</v>
      </c>
      <c r="RY121" s="22">
        <f t="shared" ref="RY121" si="10470">SUM(RY122:RY126)</f>
        <v>526800</v>
      </c>
      <c r="RZ121" s="22">
        <f t="shared" ref="RZ121" si="10471">SUM(RZ122:RZ126)</f>
        <v>596800</v>
      </c>
      <c r="SA121" s="22">
        <f t="shared" ref="SA121" si="10472">SUM(SA122:SA126)</f>
        <v>596800</v>
      </c>
      <c r="SB121" s="22">
        <f t="shared" ref="SB121" si="10473">SUM(SB122:SB126)</f>
        <v>596800</v>
      </c>
      <c r="SC121" s="22">
        <f t="shared" ref="SC121" si="10474">SUM(SC122:SC126)</f>
        <v>608400</v>
      </c>
      <c r="SD121" s="22">
        <f t="shared" ref="SD121" si="10475">SUM(SD122:SD126)</f>
        <v>608400</v>
      </c>
      <c r="SE121" s="22">
        <f t="shared" ref="SE121" si="10476">SUM(SE122:SE126)</f>
        <v>608400</v>
      </c>
      <c r="SF121" s="22">
        <f t="shared" ref="SF121" si="10477">SUM(SF122:SF126)</f>
        <v>608400</v>
      </c>
      <c r="SG121" s="22">
        <f t="shared" ref="SG121" si="10478">SUM(SG122:SG126)</f>
        <v>608400</v>
      </c>
      <c r="SH121" s="22">
        <f t="shared" ref="SH121" si="10479">SUM(SH122:SH126)</f>
        <v>608400</v>
      </c>
      <c r="SI121" s="22">
        <f t="shared" ref="SI121" si="10480">SUM(SI122:SI126)</f>
        <v>608400</v>
      </c>
      <c r="SJ121" s="22">
        <f t="shared" ref="SJ121" si="10481">SUM(SJ122:SJ126)</f>
        <v>608400</v>
      </c>
      <c r="SK121" s="22">
        <f t="shared" ref="SK121" si="10482">SUM(SK122:SK126)</f>
        <v>608400</v>
      </c>
      <c r="SL121" s="22">
        <f t="shared" ref="SL121" si="10483">SUM(SL122:SL126)</f>
        <v>608400</v>
      </c>
      <c r="SM121" s="22">
        <f t="shared" ref="SM121" si="10484">SUM(SM122:SM126)</f>
        <v>608400</v>
      </c>
      <c r="SN121" s="22">
        <f t="shared" ref="SN121" si="10485">SUM(SN122:SN126)</f>
        <v>608400</v>
      </c>
      <c r="SO121" s="22">
        <f t="shared" ref="SO121" si="10486">SUM(SO122:SO126)</f>
        <v>695400</v>
      </c>
      <c r="SP121" s="22">
        <f t="shared" ref="SP121" si="10487">SUM(SP122:SP126)</f>
        <v>695400</v>
      </c>
      <c r="SQ121" s="22">
        <f t="shared" ref="SQ121" si="10488">SUM(SQ122:SQ126)</f>
        <v>695400</v>
      </c>
      <c r="SR121" s="22">
        <f t="shared" ref="SR121" si="10489">SUM(SR122:SR126)</f>
        <v>695400</v>
      </c>
      <c r="SS121" s="22">
        <f t="shared" ref="SS121" si="10490">SUM(SS122:SS126)</f>
        <v>695400</v>
      </c>
      <c r="ST121" s="22">
        <f t="shared" ref="ST121" si="10491">SUM(ST122:ST126)</f>
        <v>695400</v>
      </c>
      <c r="SU121" s="22">
        <f t="shared" ref="SU121" si="10492">SUM(SU122:SU126)</f>
        <v>695400</v>
      </c>
      <c r="SV121" s="22">
        <f t="shared" ref="SV121" si="10493">SUM(SV122:SV126)</f>
        <v>695400</v>
      </c>
      <c r="SW121" s="22">
        <f t="shared" ref="SW121" si="10494">SUM(SW122:SW126)</f>
        <v>695400</v>
      </c>
      <c r="SX121" s="22">
        <f t="shared" ref="SX121" si="10495">SUM(SX122:SX126)</f>
        <v>695400</v>
      </c>
      <c r="SY121" s="22">
        <f t="shared" ref="SY121" si="10496">SUM(SY122:SY126)</f>
        <v>695400</v>
      </c>
      <c r="SZ121" s="22">
        <f t="shared" ref="SZ121" si="10497">SUM(SZ122:SZ126)</f>
        <v>695400</v>
      </c>
      <c r="TA121" s="22">
        <f t="shared" ref="TA121" si="10498">SUM(TA122:TA126)</f>
        <v>695400</v>
      </c>
      <c r="TB121" s="22">
        <f t="shared" ref="TB121" si="10499">SUM(TB122:TB126)</f>
        <v>695400</v>
      </c>
      <c r="TC121" s="22">
        <f t="shared" ref="TC121" si="10500">SUM(TC122:TC126)</f>
        <v>695400</v>
      </c>
      <c r="TD121" s="22">
        <f t="shared" ref="TD121" si="10501">SUM(TD122:TD126)</f>
        <v>695400</v>
      </c>
      <c r="TE121" s="22">
        <f t="shared" ref="TE121" si="10502">SUM(TE122:TE126)</f>
        <v>936900</v>
      </c>
      <c r="TF121" s="22">
        <f t="shared" ref="TF121" si="10503">SUM(TF122:TF126)</f>
        <v>936900</v>
      </c>
      <c r="TG121" s="22">
        <f t="shared" ref="TG121" si="10504">SUM(TG122:TG126)</f>
        <v>950100</v>
      </c>
      <c r="TH121" s="22">
        <f t="shared" ref="TH121" si="10505">SUM(TH122:TH126)</f>
        <v>950100</v>
      </c>
      <c r="TI121" s="22">
        <f t="shared" ref="TI121" si="10506">SUM(TI122:TI126)</f>
        <v>950100</v>
      </c>
      <c r="TJ121" s="22">
        <f t="shared" ref="TJ121" si="10507">SUM(TJ122:TJ126)</f>
        <v>950100</v>
      </c>
      <c r="TK121" s="22">
        <f t="shared" ref="TK121" si="10508">SUM(TK122:TK126)</f>
        <v>950100</v>
      </c>
      <c r="TL121" s="22">
        <f t="shared" ref="TL121" si="10509">SUM(TL122:TL126)</f>
        <v>950100</v>
      </c>
      <c r="TM121" s="22">
        <f t="shared" ref="TM121" si="10510">SUM(TM122:TM126)</f>
        <v>950100</v>
      </c>
      <c r="TN121" s="22">
        <f t="shared" ref="TN121" si="10511">SUM(TN122:TN126)</f>
        <v>950100</v>
      </c>
      <c r="TO121" s="22">
        <f t="shared" ref="TO121" si="10512">SUM(TO122:TO126)</f>
        <v>950100</v>
      </c>
      <c r="TP121" s="22">
        <f t="shared" ref="TP121" si="10513">SUM(TP122:TP126)</f>
        <v>950100</v>
      </c>
      <c r="TQ121" s="22">
        <f t="shared" ref="TQ121" si="10514">SUM(TQ122:TQ126)</f>
        <v>950100</v>
      </c>
      <c r="TR121" s="22">
        <f t="shared" ref="TR121" si="10515">SUM(TR122:TR126)</f>
        <v>950100</v>
      </c>
      <c r="TS121" s="22">
        <f t="shared" ref="TS121" si="10516">SUM(TS122:TS126)</f>
        <v>1049100</v>
      </c>
      <c r="TT121" s="22">
        <f t="shared" ref="TT121" si="10517">SUM(TT122:TT126)</f>
        <v>1049100</v>
      </c>
      <c r="TU121" s="22">
        <f t="shared" ref="TU121" si="10518">SUM(TU122:TU126)</f>
        <v>1049100</v>
      </c>
      <c r="TV121" s="22">
        <f t="shared" ref="TV121" si="10519">SUM(TV122:TV126)</f>
        <v>1049100</v>
      </c>
      <c r="TW121" s="22">
        <f t="shared" ref="TW121" si="10520">SUM(TW122:TW126)</f>
        <v>1049100</v>
      </c>
      <c r="TX121" s="22">
        <f t="shared" ref="TX121" si="10521">SUM(TX122:TX126)</f>
        <v>1049100</v>
      </c>
      <c r="TY121" s="22">
        <f t="shared" ref="TY121" si="10522">SUM(TY122:TY126)</f>
        <v>1049100</v>
      </c>
      <c r="TZ121" s="22">
        <f t="shared" ref="TZ121" si="10523">SUM(TZ122:TZ126)</f>
        <v>1049100</v>
      </c>
      <c r="UA121" s="22">
        <f t="shared" ref="UA121" si="10524">SUM(UA122:UA126)</f>
        <v>1049100</v>
      </c>
      <c r="UB121" s="22">
        <f t="shared" ref="UB121" si="10525">SUM(UB122:UB126)</f>
        <v>1049100</v>
      </c>
      <c r="UC121" s="22">
        <f t="shared" ref="UC121" si="10526">SUM(UC122:UC126)</f>
        <v>1049100</v>
      </c>
      <c r="UD121" s="22">
        <f t="shared" ref="UD121" si="10527">SUM(UD122:UD126)</f>
        <v>1049100</v>
      </c>
      <c r="UE121" s="22">
        <f t="shared" ref="UE121" si="10528">SUM(UE122:UE126)</f>
        <v>1049100</v>
      </c>
      <c r="UF121" s="22">
        <f t="shared" ref="UF121" si="10529">SUM(UF122:UF126)</f>
        <v>1049100</v>
      </c>
      <c r="UG121" s="22">
        <f t="shared" ref="UG121" si="10530">SUM(UG122:UG126)</f>
        <v>1049100</v>
      </c>
      <c r="UH121" s="22">
        <f t="shared" ref="UH121" si="10531">SUM(UH122:UH126)</f>
        <v>1049100</v>
      </c>
      <c r="UI121" s="22">
        <f t="shared" ref="UI121" si="10532">SUM(UI122:UI126)</f>
        <v>1080599.9999999998</v>
      </c>
      <c r="UJ121" s="22">
        <f t="shared" ref="UJ121" si="10533">SUM(UJ122:UJ126)</f>
        <v>1080599.9999999998</v>
      </c>
      <c r="UK121" s="22">
        <f t="shared" ref="UK121" si="10534">SUM(UK122:UK126)</f>
        <v>1080599.9999999998</v>
      </c>
      <c r="UL121" s="22">
        <f t="shared" ref="UL121" si="10535">SUM(UL122:UL126)</f>
        <v>1064599.9999999998</v>
      </c>
      <c r="UM121" s="22">
        <f t="shared" ref="UM121" si="10536">SUM(UM122:UM126)</f>
        <v>1064599.9999999998</v>
      </c>
      <c r="UN121" s="22">
        <f t="shared" ref="UN121" si="10537">SUM(UN122:UN126)</f>
        <v>1064599.9999999998</v>
      </c>
      <c r="UO121" s="22">
        <f t="shared" ref="UO121" si="10538">SUM(UO122:UO126)</f>
        <v>1064599.9999999998</v>
      </c>
      <c r="UP121" s="22">
        <f t="shared" ref="UP121" si="10539">SUM(UP122:UP126)</f>
        <v>1064599.9999999998</v>
      </c>
      <c r="UQ121" s="22">
        <f t="shared" ref="UQ121" si="10540">SUM(UQ122:UQ126)</f>
        <v>1064599.9999999998</v>
      </c>
      <c r="UR121" s="22">
        <f t="shared" ref="UR121" si="10541">SUM(UR122:UR126)</f>
        <v>1064599.9999999998</v>
      </c>
      <c r="US121" s="22">
        <f t="shared" ref="US121" si="10542">SUM(US122:US126)</f>
        <v>1064599.9999999998</v>
      </c>
      <c r="UT121" s="22">
        <f t="shared" ref="UT121" si="10543">SUM(UT122:UT126)</f>
        <v>1064599.9999999998</v>
      </c>
      <c r="UU121" s="22">
        <f t="shared" ref="UU121" si="10544">SUM(UU122:UU126)</f>
        <v>1064599.9999999998</v>
      </c>
      <c r="UV121" s="22">
        <f t="shared" ref="UV121" si="10545">SUM(UV122:UV126)</f>
        <v>1064599.9999999998</v>
      </c>
      <c r="UW121" s="22">
        <f t="shared" ref="UW121" si="10546">SUM(UW122:UW126)</f>
        <v>1064599.9999999998</v>
      </c>
      <c r="UX121" s="22">
        <f t="shared" ref="UX121" si="10547">SUM(UX122:UX126)</f>
        <v>944599.99999999988</v>
      </c>
      <c r="UY121" s="22">
        <f t="shared" ref="UY121" si="10548">SUM(UY122:UY126)</f>
        <v>944599.99999999988</v>
      </c>
      <c r="UZ121" s="22">
        <f t="shared" ref="UZ121" si="10549">SUM(UZ122:UZ126)</f>
        <v>944599.99999999988</v>
      </c>
      <c r="VA121" s="22">
        <f t="shared" ref="VA121" si="10550">SUM(VA122:VA126)</f>
        <v>944599.99999999988</v>
      </c>
      <c r="VB121" s="22">
        <f t="shared" ref="VB121" si="10551">SUM(VB122:VB126)</f>
        <v>944599.99999999988</v>
      </c>
      <c r="VC121" s="22">
        <f t="shared" ref="VC121" si="10552">SUM(VC122:VC126)</f>
        <v>944599.99999999988</v>
      </c>
      <c r="VD121" s="22">
        <f t="shared" ref="VD121" si="10553">SUM(VD122:VD126)</f>
        <v>944599.99999999988</v>
      </c>
      <c r="VE121" s="22">
        <f t="shared" ref="VE121" si="10554">SUM(VE122:VE126)</f>
        <v>944599.99999999988</v>
      </c>
      <c r="VF121" s="22">
        <f t="shared" ref="VF121" si="10555">SUM(VF122:VF126)</f>
        <v>944599.99999999988</v>
      </c>
      <c r="VG121" s="22">
        <f t="shared" ref="VG121" si="10556">SUM(VG122:VG126)</f>
        <v>944599.99999999988</v>
      </c>
      <c r="VH121" s="22">
        <f t="shared" ref="VH121" si="10557">SUM(VH122:VH126)</f>
        <v>944599.99999999988</v>
      </c>
      <c r="VI121" s="22">
        <f t="shared" ref="VI121" si="10558">SUM(VI122:VI126)</f>
        <v>944599.99999999988</v>
      </c>
      <c r="VJ121" s="22">
        <f t="shared" ref="VJ121" si="10559">SUM(VJ122:VJ126)</f>
        <v>944599.99999999988</v>
      </c>
      <c r="VK121" s="22">
        <f t="shared" ref="VK121" si="10560">SUM(VK122:VK126)</f>
        <v>944599.99999999988</v>
      </c>
      <c r="VL121" s="22">
        <f t="shared" ref="VL121" si="10561">SUM(VL122:VL126)</f>
        <v>944599.99999999988</v>
      </c>
      <c r="VM121" s="22">
        <f t="shared" ref="VM121" si="10562">SUM(VM122:VM126)</f>
        <v>944599.99999999988</v>
      </c>
      <c r="VN121" s="22">
        <f t="shared" ref="VN121" si="10563">SUM(VN122:VN126)</f>
        <v>734600</v>
      </c>
      <c r="VO121" s="22">
        <f t="shared" ref="VO121" si="10564">SUM(VO122:VO126)</f>
        <v>734600</v>
      </c>
      <c r="VP121" s="22">
        <f t="shared" ref="VP121" si="10565">SUM(VP122:VP126)</f>
        <v>733800</v>
      </c>
      <c r="VQ121" s="22">
        <f t="shared" ref="VQ121" si="10566">SUM(VQ122:VQ126)</f>
        <v>733800</v>
      </c>
      <c r="VR121" s="22">
        <f t="shared" ref="VR121" si="10567">SUM(VR122:VR126)</f>
        <v>733800</v>
      </c>
      <c r="VS121" s="22">
        <f t="shared" ref="VS121" si="10568">SUM(VS122:VS126)</f>
        <v>733800</v>
      </c>
      <c r="VT121" s="22">
        <f t="shared" ref="VT121" si="10569">SUM(VT122:VT126)</f>
        <v>733800</v>
      </c>
      <c r="VU121" s="22">
        <f t="shared" ref="VU121" si="10570">SUM(VU122:VU126)</f>
        <v>733800</v>
      </c>
      <c r="VV121" s="22">
        <f t="shared" ref="VV121" si="10571">SUM(VV122:VV126)</f>
        <v>733800</v>
      </c>
      <c r="VW121" s="22">
        <f t="shared" ref="VW121" si="10572">SUM(VW122:VW126)</f>
        <v>733800</v>
      </c>
      <c r="VX121" s="22">
        <f t="shared" ref="VX121" si="10573">SUM(VX122:VX126)</f>
        <v>733800</v>
      </c>
      <c r="VY121" s="22">
        <f t="shared" ref="VY121" si="10574">SUM(VY122:VY126)</f>
        <v>733800</v>
      </c>
      <c r="VZ121" s="22">
        <f t="shared" ref="VZ121" si="10575">SUM(VZ122:VZ126)</f>
        <v>733800</v>
      </c>
      <c r="WA121" s="22">
        <f t="shared" ref="WA121" si="10576">SUM(WA122:WA126)</f>
        <v>733800</v>
      </c>
      <c r="WB121" s="22">
        <f t="shared" ref="WB121" si="10577">SUM(WB122:WB126)</f>
        <v>727800</v>
      </c>
      <c r="WC121" s="22">
        <f t="shared" ref="WC121" si="10578">SUM(WC122:WC126)</f>
        <v>727800</v>
      </c>
      <c r="WD121" s="22">
        <f t="shared" ref="WD121" si="10579">SUM(WD122:WD126)</f>
        <v>727800</v>
      </c>
      <c r="WE121" s="22">
        <f t="shared" ref="WE121" si="10580">SUM(WE122:WE126)</f>
        <v>727800</v>
      </c>
      <c r="WF121" s="22">
        <f t="shared" ref="WF121" si="10581">SUM(WF122:WF126)</f>
        <v>727800</v>
      </c>
      <c r="WG121" s="22">
        <f t="shared" ref="WG121" si="10582">SUM(WG122:WG126)</f>
        <v>727800</v>
      </c>
      <c r="WH121" s="22">
        <f t="shared" ref="WH121" si="10583">SUM(WH122:WH126)</f>
        <v>727800</v>
      </c>
      <c r="WI121" s="22">
        <f t="shared" ref="WI121" si="10584">SUM(WI122:WI126)</f>
        <v>727800</v>
      </c>
      <c r="WJ121" s="22">
        <f t="shared" ref="WJ121" si="10585">SUM(WJ122:WJ126)</f>
        <v>727800</v>
      </c>
      <c r="WK121" s="22">
        <f t="shared" ref="WK121" si="10586">SUM(WK122:WK126)</f>
        <v>727800</v>
      </c>
      <c r="WL121" s="22">
        <f t="shared" ref="WL121" si="10587">SUM(WL122:WL126)</f>
        <v>727800</v>
      </c>
      <c r="WM121" s="22">
        <f t="shared" ref="WM121" si="10588">SUM(WM122:WM126)</f>
        <v>727800</v>
      </c>
      <c r="WN121" s="22">
        <f t="shared" ref="WN121" si="10589">SUM(WN122:WN126)</f>
        <v>727800</v>
      </c>
      <c r="WO121" s="22">
        <f t="shared" ref="WO121" si="10590">SUM(WO122:WO126)</f>
        <v>727800</v>
      </c>
      <c r="WP121" s="22">
        <f t="shared" ref="WP121" si="10591">SUM(WP122:WP126)</f>
        <v>727800</v>
      </c>
      <c r="WQ121" s="22">
        <f t="shared" ref="WQ121" si="10592">SUM(WQ122:WQ126)</f>
        <v>727800</v>
      </c>
      <c r="WR121" s="22">
        <f t="shared" ref="WR121" si="10593">SUM(WR122:WR126)</f>
        <v>748800</v>
      </c>
      <c r="WS121" s="22">
        <f t="shared" ref="WS121" si="10594">SUM(WS122:WS126)</f>
        <v>748800</v>
      </c>
      <c r="WT121" s="22">
        <f t="shared" ref="WT121" si="10595">SUM(WT122:WT126)</f>
        <v>748800</v>
      </c>
      <c r="WU121" s="22">
        <f t="shared" ref="WU121" si="10596">SUM(WU122:WU126)</f>
        <v>744000</v>
      </c>
      <c r="WV121" s="22">
        <f t="shared" ref="WV121" si="10597">SUM(WV122:WV126)</f>
        <v>744000</v>
      </c>
      <c r="WW121" s="22">
        <f t="shared" ref="WW121" si="10598">SUM(WW122:WW126)</f>
        <v>744000</v>
      </c>
      <c r="WX121" s="22">
        <f t="shared" ref="WX121" si="10599">SUM(WX122:WX126)</f>
        <v>744000</v>
      </c>
      <c r="WY121" s="22">
        <f t="shared" ref="WY121" si="10600">SUM(WY122:WY126)</f>
        <v>744000</v>
      </c>
      <c r="WZ121" s="22">
        <f t="shared" ref="WZ121" si="10601">SUM(WZ122:WZ126)</f>
        <v>744000</v>
      </c>
      <c r="XA121" s="22">
        <f t="shared" ref="XA121" si="10602">SUM(XA122:XA126)</f>
        <v>744000</v>
      </c>
      <c r="XB121" s="22">
        <f t="shared" ref="XB121" si="10603">SUM(XB122:XB126)</f>
        <v>744000</v>
      </c>
      <c r="XC121" s="22">
        <f t="shared" ref="XC121" si="10604">SUM(XC122:XC126)</f>
        <v>744000</v>
      </c>
      <c r="XD121" s="22">
        <f t="shared" ref="XD121" si="10605">SUM(XD122:XD126)</f>
        <v>744000</v>
      </c>
      <c r="XE121" s="22">
        <f t="shared" ref="XE121" si="10606">SUM(XE122:XE126)</f>
        <v>744000</v>
      </c>
      <c r="XF121" s="22">
        <f t="shared" ref="XF121" si="10607">SUM(XF122:XF126)</f>
        <v>744000</v>
      </c>
      <c r="XG121" s="22">
        <f t="shared" ref="XG121" si="10608">SUM(XG122:XG126)</f>
        <v>708000</v>
      </c>
      <c r="XH121" s="22">
        <f t="shared" ref="XH121" si="10609">SUM(XH122:XH126)</f>
        <v>708000</v>
      </c>
      <c r="XI121" s="22">
        <f t="shared" ref="XI121" si="10610">SUM(XI122:XI126)</f>
        <v>708000</v>
      </c>
      <c r="XJ121" s="22">
        <f t="shared" ref="XJ121" si="10611">SUM(XJ122:XJ126)</f>
        <v>708000</v>
      </c>
      <c r="XK121" s="22">
        <f t="shared" ref="XK121" si="10612">SUM(XK122:XK126)</f>
        <v>708000</v>
      </c>
      <c r="XL121" s="22">
        <f t="shared" ref="XL121" si="10613">SUM(XL122:XL126)</f>
        <v>708000</v>
      </c>
      <c r="XM121" s="22">
        <f t="shared" ref="XM121" si="10614">SUM(XM122:XM126)</f>
        <v>708000</v>
      </c>
      <c r="XN121" s="22">
        <f t="shared" ref="XN121" si="10615">SUM(XN122:XN126)</f>
        <v>708000</v>
      </c>
      <c r="XO121" s="22">
        <f t="shared" ref="XO121" si="10616">SUM(XO122:XO126)</f>
        <v>708000</v>
      </c>
      <c r="XP121" s="22">
        <f t="shared" ref="XP121" si="10617">SUM(XP122:XP126)</f>
        <v>708000</v>
      </c>
      <c r="XQ121" s="22">
        <f t="shared" ref="XQ121" si="10618">SUM(XQ122:XQ126)</f>
        <v>708000</v>
      </c>
      <c r="XR121" s="22">
        <f t="shared" ref="XR121" si="10619">SUM(XR122:XR126)</f>
        <v>708000</v>
      </c>
      <c r="XS121" s="22">
        <f t="shared" ref="XS121" si="10620">SUM(XS122:XS126)</f>
        <v>708000</v>
      </c>
      <c r="XT121" s="22">
        <f t="shared" ref="XT121" si="10621">SUM(XT122:XT126)</f>
        <v>708000</v>
      </c>
      <c r="XU121" s="22">
        <f t="shared" ref="XU121" si="10622">SUM(XU122:XU126)</f>
        <v>708000</v>
      </c>
      <c r="XV121" s="22">
        <f t="shared" ref="XV121" si="10623">SUM(XV122:XV126)</f>
        <v>708000</v>
      </c>
      <c r="XW121" s="22">
        <f t="shared" ref="XW121" si="10624">SUM(XW122:XW126)</f>
        <v>834000</v>
      </c>
      <c r="XX121" s="22">
        <f t="shared" ref="XX121" si="10625">SUM(XX122:XX126)</f>
        <v>834000</v>
      </c>
      <c r="XY121" s="22">
        <f t="shared" ref="XY121" si="10626">SUM(XY122:XY126)</f>
        <v>834000</v>
      </c>
      <c r="XZ121" s="22">
        <f t="shared" ref="XZ121" si="10627">SUM(XZ122:XZ126)</f>
        <v>837200</v>
      </c>
      <c r="YA121" s="22">
        <f t="shared" ref="YA121" si="10628">SUM(YA122:YA126)</f>
        <v>837200</v>
      </c>
      <c r="YB121" s="22">
        <f t="shared" ref="YB121" si="10629">SUM(YB122:YB126)</f>
        <v>837200</v>
      </c>
      <c r="YC121" s="22">
        <f t="shared" ref="YC121" si="10630">SUM(YC122:YC126)</f>
        <v>837200</v>
      </c>
      <c r="YD121" s="22">
        <f t="shared" ref="YD121" si="10631">SUM(YD122:YD126)</f>
        <v>837200</v>
      </c>
      <c r="YE121" s="22">
        <f t="shared" ref="YE121" si="10632">SUM(YE122:YE126)</f>
        <v>837200</v>
      </c>
      <c r="YF121" s="22">
        <f t="shared" ref="YF121" si="10633">SUM(YF122:YF126)</f>
        <v>837200</v>
      </c>
      <c r="YG121" s="22">
        <f t="shared" ref="YG121" si="10634">SUM(YG122:YG126)</f>
        <v>837200</v>
      </c>
      <c r="YH121" s="22">
        <f t="shared" ref="YH121" si="10635">SUM(YH122:YH126)</f>
        <v>837200</v>
      </c>
      <c r="YI121" s="22">
        <f t="shared" ref="YI121" si="10636">SUM(YI122:YI126)</f>
        <v>837200</v>
      </c>
      <c r="YJ121" s="22">
        <f t="shared" ref="YJ121" si="10637">SUM(YJ122:YJ126)</f>
        <v>837200</v>
      </c>
      <c r="YK121" s="22">
        <f t="shared" ref="YK121" si="10638">SUM(YK122:YK126)</f>
        <v>837200</v>
      </c>
      <c r="YL121" s="22">
        <f t="shared" ref="YL121" si="10639">SUM(YL122:YL126)</f>
        <v>861200</v>
      </c>
      <c r="YM121" s="22">
        <f t="shared" ref="YM121" si="10640">SUM(YM122:YM126)</f>
        <v>861200</v>
      </c>
      <c r="YN121" s="22">
        <f t="shared" ref="YN121" si="10641">SUM(YN122:YN126)</f>
        <v>861200</v>
      </c>
      <c r="YO121" s="22">
        <f t="shared" ref="YO121" si="10642">SUM(YO122:YO126)</f>
        <v>861200</v>
      </c>
      <c r="YP121" s="22">
        <f t="shared" ref="YP121" si="10643">SUM(YP122:YP126)</f>
        <v>861200</v>
      </c>
      <c r="YQ121" s="22">
        <f t="shared" ref="YQ121" si="10644">SUM(YQ122:YQ126)</f>
        <v>861200</v>
      </c>
      <c r="YR121" s="22">
        <f t="shared" ref="YR121" si="10645">SUM(YR122:YR126)</f>
        <v>861200</v>
      </c>
      <c r="YS121" s="22">
        <f t="shared" ref="YS121" si="10646">SUM(YS122:YS126)</f>
        <v>861200</v>
      </c>
      <c r="YT121" s="22">
        <f t="shared" ref="YT121" si="10647">SUM(YT122:YT126)</f>
        <v>861200</v>
      </c>
      <c r="YU121" s="22">
        <f t="shared" ref="YU121" si="10648">SUM(YU122:YU126)</f>
        <v>861200</v>
      </c>
      <c r="YV121" s="22">
        <f t="shared" ref="YV121" si="10649">SUM(YV122:YV126)</f>
        <v>861200</v>
      </c>
      <c r="YW121" s="22">
        <f t="shared" ref="YW121" si="10650">SUM(YW122:YW126)</f>
        <v>861200</v>
      </c>
      <c r="YX121" s="22">
        <f t="shared" ref="YX121" si="10651">SUM(YX122:YX126)</f>
        <v>861200</v>
      </c>
      <c r="YY121" s="22">
        <f t="shared" ref="YY121" si="10652">SUM(YY122:YY126)</f>
        <v>861200</v>
      </c>
      <c r="YZ121" s="22">
        <f t="shared" ref="YZ121" si="10653">SUM(YZ122:YZ126)</f>
        <v>861200</v>
      </c>
      <c r="ZA121" s="22">
        <f t="shared" ref="ZA121" si="10654">SUM(ZA122:ZA126)</f>
        <v>861200</v>
      </c>
      <c r="ZB121" s="22">
        <f t="shared" ref="ZB121" si="10655">SUM(ZB122:ZB126)</f>
        <v>854400</v>
      </c>
      <c r="ZC121" s="22">
        <f t="shared" ref="ZC121" si="10656">SUM(ZC122:ZC126)</f>
        <v>854400</v>
      </c>
      <c r="ZD121" s="22">
        <f t="shared" ref="ZD121" si="10657">SUM(ZD122:ZD126)</f>
        <v>854400</v>
      </c>
      <c r="ZE121" s="22">
        <f t="shared" ref="ZE121" si="10658">SUM(ZE122:ZE126)</f>
        <v>854400</v>
      </c>
      <c r="ZF121" s="22">
        <f t="shared" ref="ZF121" si="10659">SUM(ZF122:ZF126)</f>
        <v>854400</v>
      </c>
      <c r="ZG121" s="22">
        <f t="shared" ref="ZG121" si="10660">SUM(ZG122:ZG126)</f>
        <v>854400</v>
      </c>
      <c r="ZH121" s="22">
        <f t="shared" ref="ZH121" si="10661">SUM(ZH122:ZH126)</f>
        <v>854400</v>
      </c>
      <c r="ZI121" s="22">
        <f t="shared" ref="ZI121" si="10662">SUM(ZI122:ZI126)</f>
        <v>854400</v>
      </c>
      <c r="ZJ121" s="22">
        <f t="shared" ref="ZJ121" si="10663">SUM(ZJ122:ZJ126)</f>
        <v>854400</v>
      </c>
      <c r="ZK121" s="22">
        <f t="shared" ref="ZK121" si="10664">SUM(ZK122:ZK126)</f>
        <v>854400</v>
      </c>
      <c r="ZL121" s="22">
        <f t="shared" ref="ZL121" si="10665">SUM(ZL122:ZL126)</f>
        <v>854400</v>
      </c>
      <c r="ZM121" s="22">
        <f t="shared" ref="ZM121" si="10666">SUM(ZM122:ZM126)</f>
        <v>854400</v>
      </c>
      <c r="ZN121" s="22">
        <f t="shared" ref="ZN121" si="10667">SUM(ZN122:ZN126)</f>
        <v>803400</v>
      </c>
      <c r="ZO121" s="22">
        <f t="shared" ref="ZO121" si="10668">SUM(ZO122:ZO126)</f>
        <v>803400</v>
      </c>
      <c r="ZP121" s="22">
        <f t="shared" ref="ZP121" si="10669">SUM(ZP122:ZP126)</f>
        <v>803400</v>
      </c>
      <c r="ZQ121" s="22">
        <f t="shared" ref="ZQ121" si="10670">SUM(ZQ122:ZQ126)</f>
        <v>803400</v>
      </c>
      <c r="ZR121" s="22">
        <f t="shared" ref="ZR121" si="10671">SUM(ZR122:ZR126)</f>
        <v>803400</v>
      </c>
      <c r="ZS121" s="22">
        <f t="shared" ref="ZS121" si="10672">SUM(ZS122:ZS126)</f>
        <v>803400</v>
      </c>
      <c r="ZT121" s="22">
        <f t="shared" ref="ZT121" si="10673">SUM(ZT122:ZT126)</f>
        <v>803400</v>
      </c>
      <c r="ZU121" s="22">
        <f t="shared" ref="ZU121" si="10674">SUM(ZU122:ZU126)</f>
        <v>803400</v>
      </c>
      <c r="ZV121" s="22">
        <f t="shared" ref="ZV121" si="10675">SUM(ZV122:ZV126)</f>
        <v>803400</v>
      </c>
      <c r="ZW121" s="22">
        <f t="shared" ref="ZW121" si="10676">SUM(ZW122:ZW126)</f>
        <v>803400</v>
      </c>
      <c r="ZX121" s="22">
        <f t="shared" ref="ZX121" si="10677">SUM(ZX122:ZX126)</f>
        <v>803400</v>
      </c>
      <c r="ZY121" s="22">
        <f t="shared" ref="ZY121" si="10678">SUM(ZY122:ZY126)</f>
        <v>803400</v>
      </c>
      <c r="ZZ121" s="22">
        <f t="shared" ref="ZZ121" si="10679">SUM(ZZ122:ZZ126)</f>
        <v>803400</v>
      </c>
      <c r="AAA121" s="22">
        <f t="shared" ref="AAA121" si="10680">SUM(AAA122:AAA126)</f>
        <v>803400</v>
      </c>
      <c r="AAB121" s="22">
        <f t="shared" ref="AAB121" si="10681">SUM(AAB122:AAB126)</f>
        <v>803400</v>
      </c>
      <c r="AAC121" s="22">
        <f t="shared" ref="AAC121" si="10682">SUM(AAC122:AAC126)</f>
        <v>803400</v>
      </c>
      <c r="AAD121" s="22">
        <f t="shared" ref="AAD121" si="10683">SUM(AAD122:AAD126)</f>
        <v>645900</v>
      </c>
      <c r="AAE121" s="22">
        <f t="shared" ref="AAE121" si="10684">SUM(AAE122:AAE126)</f>
        <v>645900</v>
      </c>
      <c r="AAF121" s="22">
        <f t="shared" ref="AAF121" si="10685">SUM(AAF122:AAF126)</f>
        <v>645900</v>
      </c>
      <c r="AAG121" s="22">
        <f t="shared" ref="AAG121" si="10686">SUM(AAG122:AAG126)</f>
        <v>648300</v>
      </c>
      <c r="AAH121" s="22">
        <f t="shared" ref="AAH121" si="10687">SUM(AAH122:AAH126)</f>
        <v>648300</v>
      </c>
      <c r="AAI121" s="22">
        <f t="shared" ref="AAI121" si="10688">SUM(AAI122:AAI126)</f>
        <v>648300</v>
      </c>
      <c r="AAJ121" s="22">
        <f t="shared" ref="AAJ121" si="10689">SUM(AAJ122:AAJ126)</f>
        <v>648300</v>
      </c>
      <c r="AAK121" s="22">
        <f t="shared" ref="AAK121" si="10690">SUM(AAK122:AAK126)</f>
        <v>648300</v>
      </c>
      <c r="AAL121" s="22">
        <f t="shared" ref="AAL121" si="10691">SUM(AAL122:AAL126)</f>
        <v>648300</v>
      </c>
      <c r="AAM121" s="22">
        <f t="shared" ref="AAM121" si="10692">SUM(AAM122:AAM126)</f>
        <v>648300</v>
      </c>
      <c r="AAN121" s="22">
        <f t="shared" ref="AAN121" si="10693">SUM(AAN122:AAN126)</f>
        <v>648300</v>
      </c>
      <c r="AAO121" s="22">
        <f t="shared" ref="AAO121" si="10694">SUM(AAO122:AAO126)</f>
        <v>648300</v>
      </c>
      <c r="AAP121" s="22">
        <f t="shared" ref="AAP121" si="10695">SUM(AAP122:AAP126)</f>
        <v>648300</v>
      </c>
      <c r="AAQ121" s="22">
        <f t="shared" ref="AAQ121" si="10696">SUM(AAQ122:AAQ126)</f>
        <v>648300</v>
      </c>
      <c r="AAR121" s="22">
        <f t="shared" ref="AAR121" si="10697">SUM(AAR122:AAR126)</f>
        <v>648300</v>
      </c>
      <c r="AAS121" s="22">
        <f t="shared" ref="AAS121" si="10698">SUM(AAS122:AAS126)</f>
        <v>666300</v>
      </c>
      <c r="AAT121" s="22">
        <f t="shared" ref="AAT121" si="10699">SUM(AAT122:AAT126)</f>
        <v>666300</v>
      </c>
      <c r="AAU121" s="22">
        <f t="shared" ref="AAU121" si="10700">SUM(AAU122:AAU126)</f>
        <v>666300</v>
      </c>
      <c r="AAV121" s="22">
        <f t="shared" ref="AAV121" si="10701">SUM(AAV122:AAV126)</f>
        <v>666300</v>
      </c>
      <c r="AAW121" s="22">
        <f t="shared" ref="AAW121" si="10702">SUM(AAW122:AAW126)</f>
        <v>666300</v>
      </c>
      <c r="AAX121" s="22">
        <f t="shared" ref="AAX121" si="10703">SUM(AAX122:AAX126)</f>
        <v>666300</v>
      </c>
      <c r="AAY121" s="22">
        <f t="shared" ref="AAY121" si="10704">SUM(AAY122:AAY126)</f>
        <v>666300</v>
      </c>
      <c r="AAZ121" s="22">
        <f t="shared" ref="AAZ121" si="10705">SUM(AAZ122:AAZ126)</f>
        <v>666300</v>
      </c>
      <c r="ABA121" s="22">
        <f t="shared" ref="ABA121" si="10706">SUM(ABA122:ABA126)</f>
        <v>666300</v>
      </c>
      <c r="ABB121" s="22">
        <f t="shared" ref="ABB121" si="10707">SUM(ABB122:ABB126)</f>
        <v>666300</v>
      </c>
      <c r="ABC121" s="22">
        <f t="shared" ref="ABC121" si="10708">SUM(ABC122:ABC126)</f>
        <v>666300</v>
      </c>
      <c r="ABD121" s="22">
        <f t="shared" ref="ABD121" si="10709">SUM(ABD122:ABD126)</f>
        <v>666300</v>
      </c>
      <c r="ABE121" s="22">
        <f t="shared" ref="ABE121" si="10710">SUM(ABE122:ABE126)</f>
        <v>666300</v>
      </c>
      <c r="ABF121" s="22">
        <f t="shared" ref="ABF121" si="10711">SUM(ABF122:ABF126)</f>
        <v>666300</v>
      </c>
      <c r="ABG121" s="22">
        <f t="shared" ref="ABG121" si="10712">SUM(ABG122:ABG126)</f>
        <v>666300</v>
      </c>
      <c r="ABH121" s="22">
        <f t="shared" ref="ABH121" si="10713">SUM(ABH122:ABH126)</f>
        <v>666300</v>
      </c>
      <c r="ABI121" s="22">
        <f t="shared" ref="ABI121" si="10714">SUM(ABI122:ABI126)</f>
        <v>666300</v>
      </c>
      <c r="ABJ121" s="22">
        <f t="shared" ref="ABJ121" si="10715">SUM(ABJ122:ABJ126)</f>
        <v>666300</v>
      </c>
      <c r="ABK121" s="22">
        <f t="shared" ref="ABK121" si="10716">SUM(ABK122:ABK126)</f>
        <v>672300</v>
      </c>
      <c r="ABL121" s="22">
        <f t="shared" ref="ABL121" si="10717">SUM(ABL122:ABL126)</f>
        <v>672300</v>
      </c>
      <c r="ABM121" s="22">
        <f t="shared" ref="ABM121" si="10718">SUM(ABM122:ABM126)</f>
        <v>672300</v>
      </c>
      <c r="ABN121" s="22">
        <f t="shared" ref="ABN121" si="10719">SUM(ABN122:ABN126)</f>
        <v>672300</v>
      </c>
      <c r="ABO121" s="22">
        <f t="shared" ref="ABO121" si="10720">SUM(ABO122:ABO126)</f>
        <v>672300</v>
      </c>
      <c r="ABP121" s="22">
        <f t="shared" ref="ABP121" si="10721">SUM(ABP122:ABP126)</f>
        <v>672300</v>
      </c>
      <c r="ABQ121" s="22">
        <f t="shared" ref="ABQ121" si="10722">SUM(ABQ122:ABQ126)</f>
        <v>672300</v>
      </c>
      <c r="ABR121" s="22">
        <f t="shared" ref="ABR121" si="10723">SUM(ABR122:ABR126)</f>
        <v>672300</v>
      </c>
      <c r="ABS121" s="22">
        <f t="shared" ref="ABS121" si="10724">SUM(ABS122:ABS126)</f>
        <v>672300</v>
      </c>
      <c r="ABT121" s="22">
        <f t="shared" ref="ABT121" si="10725">SUM(ABT122:ABT126)</f>
        <v>672300</v>
      </c>
      <c r="ABU121" s="22">
        <f t="shared" ref="ABU121" si="10726">SUM(ABU122:ABU126)</f>
        <v>672300</v>
      </c>
      <c r="ABV121" s="22">
        <f t="shared" ref="ABV121" si="10727">SUM(ABV122:ABV126)</f>
        <v>672300</v>
      </c>
      <c r="ABW121" s="22">
        <f t="shared" ref="ABW121" si="10728">SUM(ABW122:ABW126)</f>
        <v>717300</v>
      </c>
      <c r="ABX121" s="22">
        <f t="shared" ref="ABX121" si="10729">SUM(ABX122:ABX126)</f>
        <v>717300</v>
      </c>
      <c r="ABY121" s="22">
        <f t="shared" ref="ABY121" si="10730">SUM(ABY122:ABY126)</f>
        <v>717300</v>
      </c>
      <c r="ABZ121" s="22">
        <f t="shared" ref="ABZ121" si="10731">SUM(ABZ122:ABZ126)</f>
        <v>717300</v>
      </c>
      <c r="ACA121" s="22">
        <f t="shared" ref="ACA121" si="10732">SUM(ACA122:ACA126)</f>
        <v>717300</v>
      </c>
      <c r="ACB121" s="22">
        <f t="shared" ref="ACB121" si="10733">SUM(ACB122:ACB126)</f>
        <v>717300</v>
      </c>
      <c r="ACC121" s="22">
        <f t="shared" ref="ACC121" si="10734">SUM(ACC122:ACC126)</f>
        <v>717300</v>
      </c>
      <c r="ACD121" s="22">
        <f t="shared" ref="ACD121" si="10735">SUM(ACD122:ACD126)</f>
        <v>717300</v>
      </c>
      <c r="ACE121" s="22">
        <f t="shared" ref="ACE121" si="10736">SUM(ACE122:ACE126)</f>
        <v>717300</v>
      </c>
      <c r="ACF121" s="22">
        <f t="shared" ref="ACF121" si="10737">SUM(ACF122:ACF126)</f>
        <v>717300</v>
      </c>
      <c r="ACG121" s="22">
        <f t="shared" ref="ACG121" si="10738">SUM(ACG122:ACG126)</f>
        <v>717300</v>
      </c>
      <c r="ACH121" s="22">
        <f t="shared" ref="ACH121" si="10739">SUM(ACH122:ACH126)</f>
        <v>717300</v>
      </c>
      <c r="ACI121" s="22">
        <f t="shared" ref="ACI121" si="10740">SUM(ACI122:ACI126)</f>
        <v>717300</v>
      </c>
      <c r="ACJ121" s="22">
        <f t="shared" ref="ACJ121" si="10741">SUM(ACJ122:ACJ126)</f>
        <v>717300</v>
      </c>
      <c r="ACK121" s="22">
        <f t="shared" ref="ACK121" si="10742">SUM(ACK122:ACK126)</f>
        <v>717300</v>
      </c>
      <c r="ACL121" s="22">
        <f t="shared" ref="ACL121" si="10743">SUM(ACL122:ACL126)</f>
        <v>717300</v>
      </c>
      <c r="ACM121" s="22">
        <f t="shared" ref="ACM121" si="10744">SUM(ACM122:ACM126)</f>
        <v>916800</v>
      </c>
      <c r="ACN121" s="22">
        <f t="shared" ref="ACN121" si="10745">SUM(ACN122:ACN126)</f>
        <v>916800</v>
      </c>
      <c r="ACO121" s="22">
        <f t="shared" ref="ACO121" si="10746">SUM(ACO122:ACO126)</f>
        <v>916800</v>
      </c>
      <c r="ACP121" s="22">
        <f t="shared" ref="ACP121" si="10747">SUM(ACP122:ACP126)</f>
        <v>916800</v>
      </c>
      <c r="ACQ121" s="22">
        <f t="shared" ref="ACQ121" si="10748">SUM(ACQ122:ACQ126)</f>
        <v>916800</v>
      </c>
      <c r="ACR121" s="22">
        <f t="shared" ref="ACR121" si="10749">SUM(ACR122:ACR126)</f>
        <v>916800</v>
      </c>
      <c r="ACS121" s="22">
        <f t="shared" ref="ACS121" si="10750">SUM(ACS122:ACS126)</f>
        <v>916800</v>
      </c>
      <c r="ACT121" s="22">
        <f t="shared" ref="ACT121" si="10751">SUM(ACT122:ACT126)</f>
        <v>916800</v>
      </c>
      <c r="ACU121" s="22">
        <f t="shared" ref="ACU121" si="10752">SUM(ACU122:ACU126)</f>
        <v>916800</v>
      </c>
      <c r="ACV121" s="22">
        <f t="shared" ref="ACV121" si="10753">SUM(ACV122:ACV126)</f>
        <v>916800</v>
      </c>
      <c r="ACW121" s="22">
        <f t="shared" ref="ACW121" si="10754">SUM(ACW122:ACW126)</f>
        <v>916800</v>
      </c>
      <c r="ACX121" s="22">
        <f t="shared" ref="ACX121" si="10755">SUM(ACX122:ACX126)</f>
        <v>916800</v>
      </c>
      <c r="ACY121" s="22">
        <f t="shared" ref="ACY121" si="10756">SUM(ACY122:ACY126)</f>
        <v>916800</v>
      </c>
      <c r="ACZ121" s="22">
        <f t="shared" ref="ACZ121" si="10757">SUM(ACZ122:ACZ126)</f>
        <v>916800</v>
      </c>
      <c r="ADA121" s="22">
        <f t="shared" ref="ADA121" si="10758">SUM(ADA122:ADA126)</f>
        <v>916800</v>
      </c>
      <c r="ADB121" s="22">
        <f t="shared" ref="ADB121" si="10759">SUM(ADB122:ADB126)</f>
        <v>916800</v>
      </c>
      <c r="ADC121" s="22">
        <f t="shared" ref="ADC121" si="10760">SUM(ADC122:ADC126)</f>
        <v>916800</v>
      </c>
      <c r="ADD121" s="22">
        <f t="shared" ref="ADD121" si="10761">SUM(ADD122:ADD126)</f>
        <v>916800</v>
      </c>
      <c r="ADE121" s="22">
        <f t="shared" ref="ADE121" si="10762">SUM(ADE122:ADE126)</f>
        <v>916800</v>
      </c>
      <c r="ADF121" s="22">
        <f t="shared" ref="ADF121" si="10763">SUM(ADF122:ADF126)</f>
        <v>916800</v>
      </c>
      <c r="ADG121" s="22">
        <f t="shared" ref="ADG121" si="10764">SUM(ADG122:ADG126)</f>
        <v>916800</v>
      </c>
      <c r="ADH121" s="22">
        <f t="shared" ref="ADH121" si="10765">SUM(ADH122:ADH126)</f>
        <v>916800</v>
      </c>
      <c r="ADI121" s="22">
        <f t="shared" ref="ADI121" si="10766">SUM(ADI122:ADI126)</f>
        <v>916800</v>
      </c>
      <c r="ADJ121" s="22">
        <f t="shared" ref="ADJ121" si="10767">SUM(ADJ122:ADJ126)</f>
        <v>916800</v>
      </c>
      <c r="ADK121" s="22">
        <f t="shared" ref="ADK121" si="10768">SUM(ADK122:ADK126)</f>
        <v>916800</v>
      </c>
      <c r="ADL121" s="22">
        <f t="shared" ref="ADL121" si="10769">SUM(ADL122:ADL126)</f>
        <v>916800</v>
      </c>
      <c r="ADM121" s="22">
        <f t="shared" ref="ADM121" si="10770">SUM(ADM122:ADM126)</f>
        <v>916800</v>
      </c>
      <c r="ADN121" s="22">
        <f t="shared" ref="ADN121" si="10771">SUM(ADN122:ADN126)</f>
        <v>916800</v>
      </c>
      <c r="ADO121" s="22">
        <f t="shared" ref="ADO121" si="10772">SUM(ADO122:ADO126)</f>
        <v>916800</v>
      </c>
      <c r="ADP121" s="22">
        <f t="shared" ref="ADP121" si="10773">SUM(ADP122:ADP126)</f>
        <v>916800</v>
      </c>
      <c r="ADQ121" s="22">
        <f t="shared" ref="ADQ121" si="10774">SUM(ADQ122:ADQ126)</f>
        <v>916800</v>
      </c>
      <c r="ADR121" s="22">
        <f t="shared" ref="ADR121" si="10775">SUM(ADR122:ADR126)</f>
        <v>916800</v>
      </c>
      <c r="ADS121" s="22">
        <f t="shared" ref="ADS121" si="10776">SUM(ADS122:ADS126)</f>
        <v>916800</v>
      </c>
      <c r="ADT121" s="22">
        <f t="shared" ref="ADT121" si="10777">SUM(ADT122:ADT126)</f>
        <v>918400</v>
      </c>
      <c r="ADU121" s="22">
        <f t="shared" ref="ADU121" si="10778">SUM(ADU122:ADU126)</f>
        <v>918400</v>
      </c>
      <c r="ADV121" s="22">
        <f t="shared" ref="ADV121" si="10779">SUM(ADV122:ADV126)</f>
        <v>918400</v>
      </c>
      <c r="ADW121" s="22">
        <f t="shared" ref="ADW121" si="10780">SUM(ADW122:ADW126)</f>
        <v>918400</v>
      </c>
      <c r="ADX121" s="22">
        <f t="shared" ref="ADX121" si="10781">SUM(ADX122:ADX126)</f>
        <v>918400</v>
      </c>
      <c r="ADY121" s="22">
        <f t="shared" ref="ADY121" si="10782">SUM(ADY122:ADY126)</f>
        <v>918400</v>
      </c>
      <c r="ADZ121" s="22">
        <f t="shared" ref="ADZ121" si="10783">SUM(ADZ122:ADZ126)</f>
        <v>918400</v>
      </c>
      <c r="AEA121" s="22">
        <f t="shared" ref="AEA121" si="10784">SUM(AEA122:AEA126)</f>
        <v>918400</v>
      </c>
      <c r="AEB121" s="22">
        <f t="shared" ref="AEB121" si="10785">SUM(AEB122:AEB126)</f>
        <v>918400</v>
      </c>
      <c r="AEC121" s="22">
        <f t="shared" ref="AEC121" si="10786">SUM(AEC122:AEC126)</f>
        <v>918400</v>
      </c>
      <c r="AED121" s="22">
        <f t="shared" ref="AED121" si="10787">SUM(AED122:AED126)</f>
        <v>918400</v>
      </c>
      <c r="AEE121" s="22">
        <f t="shared" ref="AEE121" si="10788">SUM(AEE122:AEE126)</f>
        <v>918400</v>
      </c>
      <c r="AEF121" s="22">
        <f t="shared" ref="AEF121" si="10789">SUM(AEF122:AEF126)</f>
        <v>930400</v>
      </c>
      <c r="AEG121" s="22">
        <f t="shared" ref="AEG121" si="10790">SUM(AEG122:AEG126)</f>
        <v>930400</v>
      </c>
      <c r="AEH121" s="22">
        <f t="shared" ref="AEH121" si="10791">SUM(AEH122:AEH126)</f>
        <v>930400</v>
      </c>
      <c r="AEI121" s="22">
        <f t="shared" ref="AEI121" si="10792">SUM(AEI122:AEI126)</f>
        <v>930400</v>
      </c>
      <c r="AEJ121" s="22">
        <f t="shared" ref="AEJ121" si="10793">SUM(AEJ122:AEJ126)</f>
        <v>930400</v>
      </c>
      <c r="AEK121" s="22">
        <f t="shared" ref="AEK121" si="10794">SUM(AEK122:AEK126)</f>
        <v>930400</v>
      </c>
      <c r="AEL121" s="22">
        <f t="shared" ref="AEL121" si="10795">SUM(AEL122:AEL126)</f>
        <v>930400</v>
      </c>
      <c r="AEM121" s="22">
        <f t="shared" ref="AEM121" si="10796">SUM(AEM122:AEM126)</f>
        <v>930400</v>
      </c>
      <c r="AEN121" s="22">
        <f t="shared" ref="AEN121" si="10797">SUM(AEN122:AEN126)</f>
        <v>930400</v>
      </c>
      <c r="AEO121" s="22">
        <f t="shared" ref="AEO121" si="10798">SUM(AEO122:AEO126)</f>
        <v>930400</v>
      </c>
      <c r="AEP121" s="22">
        <f t="shared" ref="AEP121" si="10799">SUM(AEP122:AEP126)</f>
        <v>930400</v>
      </c>
      <c r="AEQ121" s="22">
        <f t="shared" ref="AEQ121" si="10800">SUM(AEQ122:AEQ126)</f>
        <v>930400</v>
      </c>
      <c r="AER121" s="22">
        <f t="shared" ref="AER121" si="10801">SUM(AER122:AER126)</f>
        <v>930400</v>
      </c>
      <c r="AES121" s="22">
        <f t="shared" ref="AES121" si="10802">SUM(AES122:AES126)</f>
        <v>930400</v>
      </c>
      <c r="AET121" s="22">
        <f t="shared" ref="AET121" si="10803">SUM(AET122:AET126)</f>
        <v>930400</v>
      </c>
      <c r="AEU121" s="22">
        <f t="shared" ref="AEU121" si="10804">SUM(AEU122:AEU126)</f>
        <v>930400</v>
      </c>
      <c r="AEV121" s="22">
        <f t="shared" ref="AEV121" si="10805">SUM(AEV122:AEV126)</f>
        <v>972400</v>
      </c>
      <c r="AEW121" s="22">
        <f t="shared" ref="AEW121" si="10806">SUM(AEW122:AEW126)</f>
        <v>972400</v>
      </c>
      <c r="AEX121" s="22">
        <f t="shared" ref="AEX121" si="10807">SUM(AEX122:AEX126)</f>
        <v>972400</v>
      </c>
      <c r="AEY121" s="22">
        <f t="shared" ref="AEY121" si="10808">SUM(AEY122:AEY126)</f>
        <v>975600</v>
      </c>
      <c r="AEZ121" s="22">
        <f t="shared" ref="AEZ121" si="10809">SUM(AEZ122:AEZ126)</f>
        <v>975600</v>
      </c>
      <c r="AFA121" s="22">
        <f t="shared" ref="AFA121" si="10810">SUM(AFA122:AFA126)</f>
        <v>975600</v>
      </c>
      <c r="AFB121" s="22">
        <f t="shared" ref="AFB121" si="10811">SUM(AFB122:AFB126)</f>
        <v>975600</v>
      </c>
      <c r="AFC121" s="22">
        <f t="shared" ref="AFC121" si="10812">SUM(AFC122:AFC126)</f>
        <v>975600</v>
      </c>
      <c r="AFD121" s="22">
        <f t="shared" ref="AFD121" si="10813">SUM(AFD122:AFD126)</f>
        <v>975600</v>
      </c>
      <c r="AFE121" s="22">
        <f t="shared" ref="AFE121" si="10814">SUM(AFE122:AFE126)</f>
        <v>975600</v>
      </c>
      <c r="AFF121" s="22">
        <f t="shared" ref="AFF121" si="10815">SUM(AFF122:AFF126)</f>
        <v>975600</v>
      </c>
      <c r="AFG121" s="22">
        <f t="shared" ref="AFG121" si="10816">SUM(AFG122:AFG126)</f>
        <v>975600</v>
      </c>
    </row>
    <row r="122" spans="1:839" s="44" customFormat="1" x14ac:dyDescent="0.25">
      <c r="A122" s="43"/>
      <c r="B122" s="43"/>
      <c r="C122" s="43"/>
      <c r="D122" s="51"/>
      <c r="E122" s="43"/>
      <c r="F122" s="43"/>
      <c r="G122" s="43"/>
      <c r="H122" s="43"/>
      <c r="I122" s="43"/>
      <c r="J122" s="43"/>
      <c r="K122" s="41"/>
      <c r="L122" s="43" t="str">
        <f>структура!$M$11</f>
        <v>контроль</v>
      </c>
      <c r="M122" s="43">
        <f>SUM($Q121:$AFH121)-SUM($Q123:$AFH126)</f>
        <v>-1.4901161193847656E-6</v>
      </c>
      <c r="N122" s="43"/>
      <c r="O122" s="43"/>
      <c r="P122" s="43"/>
      <c r="Q122" s="41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  <c r="IX122" s="43"/>
      <c r="IY122" s="43"/>
      <c r="IZ122" s="43"/>
      <c r="JA122" s="43"/>
      <c r="JB122" s="43"/>
      <c r="JC122" s="43"/>
      <c r="JD122" s="43"/>
      <c r="JE122" s="43"/>
      <c r="JF122" s="43"/>
      <c r="JG122" s="43"/>
      <c r="JH122" s="43"/>
      <c r="JI122" s="43"/>
      <c r="JJ122" s="43"/>
      <c r="JK122" s="43"/>
      <c r="JL122" s="43"/>
      <c r="JM122" s="43"/>
      <c r="JN122" s="43"/>
      <c r="JO122" s="43"/>
      <c r="JP122" s="43"/>
      <c r="JQ122" s="43"/>
      <c r="JR122" s="43"/>
      <c r="JS122" s="43"/>
      <c r="JT122" s="43"/>
      <c r="JU122" s="43"/>
      <c r="JV122" s="43"/>
      <c r="JW122" s="43"/>
      <c r="JX122" s="43"/>
      <c r="JY122" s="43"/>
      <c r="JZ122" s="43"/>
      <c r="KA122" s="43"/>
      <c r="KB122" s="43"/>
      <c r="KC122" s="43"/>
      <c r="KD122" s="43"/>
      <c r="KE122" s="43"/>
      <c r="KF122" s="43"/>
      <c r="KG122" s="43"/>
      <c r="KH122" s="43"/>
      <c r="KI122" s="43"/>
      <c r="KJ122" s="43"/>
      <c r="KK122" s="43"/>
      <c r="KL122" s="43"/>
      <c r="KM122" s="43"/>
      <c r="KN122" s="43"/>
      <c r="KO122" s="43"/>
      <c r="KP122" s="43"/>
      <c r="KQ122" s="43"/>
      <c r="KR122" s="43"/>
      <c r="KS122" s="43"/>
      <c r="KT122" s="43"/>
      <c r="KU122" s="43"/>
      <c r="KV122" s="43"/>
      <c r="KW122" s="43"/>
      <c r="KX122" s="43"/>
      <c r="KY122" s="43"/>
      <c r="KZ122" s="43"/>
      <c r="LA122" s="43"/>
      <c r="LB122" s="43"/>
      <c r="LC122" s="43"/>
      <c r="LD122" s="43"/>
      <c r="LE122" s="43"/>
      <c r="LF122" s="43"/>
      <c r="LG122" s="43"/>
      <c r="LH122" s="43"/>
      <c r="LI122" s="43"/>
      <c r="LJ122" s="43"/>
      <c r="LK122" s="43"/>
      <c r="LL122" s="43"/>
      <c r="LM122" s="43"/>
      <c r="LN122" s="43"/>
      <c r="LO122" s="43"/>
      <c r="LP122" s="43"/>
      <c r="LQ122" s="43"/>
      <c r="LR122" s="43"/>
      <c r="LS122" s="43"/>
      <c r="LT122" s="43"/>
      <c r="LU122" s="43"/>
      <c r="LV122" s="43"/>
      <c r="LW122" s="43"/>
      <c r="LX122" s="43"/>
      <c r="LY122" s="43"/>
      <c r="LZ122" s="43"/>
      <c r="MA122" s="43"/>
      <c r="MB122" s="43"/>
      <c r="MC122" s="43"/>
      <c r="MD122" s="43"/>
      <c r="ME122" s="43"/>
      <c r="MF122" s="43"/>
      <c r="MG122" s="43"/>
      <c r="MH122" s="43"/>
      <c r="MI122" s="43"/>
      <c r="MJ122" s="43"/>
      <c r="MK122" s="43"/>
      <c r="ML122" s="43"/>
      <c r="MM122" s="43"/>
      <c r="MN122" s="43"/>
      <c r="MO122" s="43"/>
      <c r="MP122" s="43"/>
      <c r="MQ122" s="43"/>
      <c r="MR122" s="43"/>
      <c r="MS122" s="43"/>
      <c r="MT122" s="43"/>
      <c r="MU122" s="43"/>
      <c r="MV122" s="43"/>
      <c r="MW122" s="43"/>
      <c r="MX122" s="43"/>
      <c r="MY122" s="43"/>
      <c r="MZ122" s="43"/>
      <c r="NA122" s="43"/>
      <c r="NB122" s="43"/>
      <c r="NC122" s="43"/>
      <c r="ND122" s="43"/>
      <c r="NE122" s="43"/>
      <c r="NF122" s="43"/>
      <c r="NG122" s="43"/>
      <c r="NH122" s="43"/>
      <c r="NI122" s="43"/>
      <c r="NJ122" s="43"/>
      <c r="NK122" s="43"/>
      <c r="NL122" s="43"/>
      <c r="NM122" s="43"/>
      <c r="NN122" s="43"/>
      <c r="NO122" s="43"/>
      <c r="NP122" s="43"/>
      <c r="NQ122" s="43"/>
      <c r="NR122" s="43"/>
      <c r="NS122" s="43"/>
      <c r="NT122" s="43"/>
      <c r="NU122" s="43"/>
      <c r="NV122" s="43"/>
      <c r="NW122" s="43"/>
      <c r="NX122" s="43"/>
      <c r="NY122" s="43"/>
      <c r="NZ122" s="43"/>
      <c r="OA122" s="43"/>
      <c r="OB122" s="43"/>
      <c r="OC122" s="43"/>
      <c r="OD122" s="43"/>
      <c r="OE122" s="43"/>
      <c r="OF122" s="43"/>
      <c r="OG122" s="43"/>
      <c r="OH122" s="43"/>
      <c r="OI122" s="43"/>
      <c r="OJ122" s="43"/>
      <c r="OK122" s="43"/>
      <c r="OL122" s="43"/>
      <c r="OM122" s="43"/>
      <c r="ON122" s="43"/>
      <c r="OO122" s="43"/>
      <c r="OP122" s="43"/>
      <c r="OQ122" s="43"/>
      <c r="OR122" s="43"/>
      <c r="OS122" s="43"/>
      <c r="OT122" s="43"/>
      <c r="OU122" s="43"/>
      <c r="OV122" s="43"/>
      <c r="OW122" s="43"/>
      <c r="OX122" s="43"/>
      <c r="OY122" s="43"/>
      <c r="OZ122" s="43"/>
      <c r="PA122" s="43"/>
      <c r="PB122" s="43"/>
      <c r="PC122" s="43"/>
      <c r="PD122" s="43"/>
      <c r="PE122" s="43"/>
      <c r="PF122" s="43"/>
      <c r="PG122" s="43"/>
      <c r="PH122" s="43"/>
      <c r="PI122" s="43"/>
      <c r="PJ122" s="43"/>
      <c r="PK122" s="43"/>
      <c r="PL122" s="43"/>
      <c r="PM122" s="43"/>
      <c r="PN122" s="43"/>
      <c r="PO122" s="43"/>
      <c r="PP122" s="43"/>
      <c r="PQ122" s="43"/>
      <c r="PR122" s="43"/>
      <c r="PS122" s="43"/>
      <c r="PT122" s="43"/>
      <c r="PU122" s="43"/>
      <c r="PV122" s="43"/>
      <c r="PW122" s="43"/>
      <c r="PX122" s="43"/>
      <c r="PY122" s="43"/>
      <c r="PZ122" s="43"/>
      <c r="QA122" s="43"/>
      <c r="QB122" s="43"/>
      <c r="QC122" s="43"/>
      <c r="QD122" s="43"/>
      <c r="QE122" s="43"/>
      <c r="QF122" s="43"/>
      <c r="QG122" s="43"/>
      <c r="QH122" s="43"/>
      <c r="QI122" s="43"/>
      <c r="QJ122" s="43"/>
      <c r="QK122" s="43"/>
      <c r="QL122" s="43"/>
      <c r="QM122" s="43"/>
      <c r="QN122" s="43"/>
      <c r="QO122" s="43"/>
      <c r="QP122" s="43"/>
      <c r="QQ122" s="43"/>
      <c r="QR122" s="43"/>
      <c r="QS122" s="43"/>
      <c r="QT122" s="43"/>
      <c r="QU122" s="43"/>
      <c r="QV122" s="43"/>
      <c r="QW122" s="43"/>
      <c r="QX122" s="43"/>
      <c r="QY122" s="43"/>
      <c r="QZ122" s="43"/>
      <c r="RA122" s="43"/>
      <c r="RB122" s="43"/>
      <c r="RC122" s="43"/>
      <c r="RD122" s="43"/>
      <c r="RE122" s="43"/>
      <c r="RF122" s="43"/>
      <c r="RG122" s="43"/>
      <c r="RH122" s="43"/>
      <c r="RI122" s="43"/>
      <c r="RJ122" s="43"/>
      <c r="RK122" s="43"/>
      <c r="RL122" s="43"/>
      <c r="RM122" s="43"/>
      <c r="RN122" s="43"/>
      <c r="RO122" s="43"/>
      <c r="RP122" s="43"/>
      <c r="RQ122" s="43"/>
      <c r="RR122" s="43"/>
      <c r="RS122" s="43"/>
      <c r="RT122" s="43"/>
      <c r="RU122" s="43"/>
      <c r="RV122" s="43"/>
      <c r="RW122" s="43"/>
      <c r="RX122" s="43"/>
      <c r="RY122" s="43"/>
      <c r="RZ122" s="43"/>
      <c r="SA122" s="43"/>
      <c r="SB122" s="43"/>
      <c r="SC122" s="43"/>
      <c r="SD122" s="43"/>
      <c r="SE122" s="43"/>
      <c r="SF122" s="43"/>
      <c r="SG122" s="43"/>
      <c r="SH122" s="43"/>
      <c r="SI122" s="43"/>
      <c r="SJ122" s="43"/>
      <c r="SK122" s="43"/>
      <c r="SL122" s="43"/>
      <c r="SM122" s="43"/>
      <c r="SN122" s="43"/>
      <c r="SO122" s="43"/>
      <c r="SP122" s="43"/>
      <c r="SQ122" s="43"/>
      <c r="SR122" s="43"/>
      <c r="SS122" s="43"/>
      <c r="ST122" s="43"/>
      <c r="SU122" s="43"/>
      <c r="SV122" s="43"/>
      <c r="SW122" s="43"/>
      <c r="SX122" s="43"/>
      <c r="SY122" s="43"/>
      <c r="SZ122" s="43"/>
      <c r="TA122" s="43"/>
      <c r="TB122" s="43"/>
      <c r="TC122" s="43"/>
      <c r="TD122" s="43"/>
      <c r="TE122" s="43"/>
      <c r="TF122" s="43"/>
      <c r="TG122" s="43"/>
      <c r="TH122" s="43"/>
      <c r="TI122" s="43"/>
      <c r="TJ122" s="43"/>
      <c r="TK122" s="43"/>
      <c r="TL122" s="43"/>
      <c r="TM122" s="43"/>
      <c r="TN122" s="43"/>
      <c r="TO122" s="43"/>
      <c r="TP122" s="43"/>
      <c r="TQ122" s="43"/>
      <c r="TR122" s="43"/>
      <c r="TS122" s="43"/>
      <c r="TT122" s="43"/>
      <c r="TU122" s="43"/>
      <c r="TV122" s="43"/>
      <c r="TW122" s="43"/>
      <c r="TX122" s="43"/>
      <c r="TY122" s="43"/>
      <c r="TZ122" s="43"/>
      <c r="UA122" s="43"/>
      <c r="UB122" s="43"/>
      <c r="UC122" s="43"/>
      <c r="UD122" s="43"/>
      <c r="UE122" s="43"/>
      <c r="UF122" s="43"/>
      <c r="UG122" s="43"/>
      <c r="UH122" s="43"/>
      <c r="UI122" s="43"/>
      <c r="UJ122" s="43"/>
      <c r="UK122" s="43"/>
      <c r="UL122" s="43"/>
      <c r="UM122" s="43"/>
      <c r="UN122" s="43"/>
      <c r="UO122" s="43"/>
      <c r="UP122" s="43"/>
      <c r="UQ122" s="43"/>
      <c r="UR122" s="43"/>
      <c r="US122" s="43"/>
      <c r="UT122" s="43"/>
      <c r="UU122" s="43"/>
      <c r="UV122" s="43"/>
      <c r="UW122" s="43"/>
      <c r="UX122" s="43"/>
      <c r="UY122" s="43"/>
      <c r="UZ122" s="43"/>
      <c r="VA122" s="43"/>
      <c r="VB122" s="43"/>
      <c r="VC122" s="43"/>
      <c r="VD122" s="43"/>
      <c r="VE122" s="43"/>
      <c r="VF122" s="43"/>
      <c r="VG122" s="43"/>
      <c r="VH122" s="43"/>
      <c r="VI122" s="43"/>
      <c r="VJ122" s="43"/>
      <c r="VK122" s="43"/>
      <c r="VL122" s="43"/>
      <c r="VM122" s="43"/>
      <c r="VN122" s="43"/>
      <c r="VO122" s="43"/>
      <c r="VP122" s="43"/>
      <c r="VQ122" s="43"/>
      <c r="VR122" s="43"/>
      <c r="VS122" s="43"/>
      <c r="VT122" s="43"/>
      <c r="VU122" s="43"/>
      <c r="VV122" s="43"/>
      <c r="VW122" s="43"/>
      <c r="VX122" s="43"/>
      <c r="VY122" s="43"/>
      <c r="VZ122" s="43"/>
      <c r="WA122" s="43"/>
      <c r="WB122" s="43"/>
      <c r="WC122" s="43"/>
      <c r="WD122" s="43"/>
      <c r="WE122" s="43"/>
      <c r="WF122" s="43"/>
      <c r="WG122" s="43"/>
      <c r="WH122" s="43"/>
      <c r="WI122" s="43"/>
      <c r="WJ122" s="43"/>
      <c r="WK122" s="43"/>
      <c r="WL122" s="43"/>
      <c r="WM122" s="43"/>
      <c r="WN122" s="43"/>
      <c r="WO122" s="43"/>
      <c r="WP122" s="43"/>
      <c r="WQ122" s="43"/>
      <c r="WR122" s="43"/>
      <c r="WS122" s="43"/>
      <c r="WT122" s="43"/>
      <c r="WU122" s="43"/>
      <c r="WV122" s="43"/>
      <c r="WW122" s="43"/>
      <c r="WX122" s="43"/>
      <c r="WY122" s="43"/>
      <c r="WZ122" s="43"/>
      <c r="XA122" s="43"/>
      <c r="XB122" s="43"/>
      <c r="XC122" s="43"/>
      <c r="XD122" s="43"/>
      <c r="XE122" s="43"/>
      <c r="XF122" s="43"/>
      <c r="XG122" s="43"/>
      <c r="XH122" s="43"/>
      <c r="XI122" s="43"/>
      <c r="XJ122" s="43"/>
      <c r="XK122" s="43"/>
      <c r="XL122" s="43"/>
      <c r="XM122" s="43"/>
      <c r="XN122" s="43"/>
      <c r="XO122" s="43"/>
      <c r="XP122" s="43"/>
      <c r="XQ122" s="43"/>
      <c r="XR122" s="43"/>
      <c r="XS122" s="43"/>
      <c r="XT122" s="43"/>
      <c r="XU122" s="43"/>
      <c r="XV122" s="43"/>
      <c r="XW122" s="43"/>
      <c r="XX122" s="43"/>
      <c r="XY122" s="43"/>
      <c r="XZ122" s="43"/>
      <c r="YA122" s="43"/>
      <c r="YB122" s="43"/>
      <c r="YC122" s="43"/>
      <c r="YD122" s="43"/>
      <c r="YE122" s="43"/>
      <c r="YF122" s="43"/>
      <c r="YG122" s="43"/>
      <c r="YH122" s="43"/>
      <c r="YI122" s="43"/>
      <c r="YJ122" s="43"/>
      <c r="YK122" s="43"/>
      <c r="YL122" s="43"/>
      <c r="YM122" s="43"/>
      <c r="YN122" s="43"/>
      <c r="YO122" s="43"/>
      <c r="YP122" s="43"/>
      <c r="YQ122" s="43"/>
      <c r="YR122" s="43"/>
      <c r="YS122" s="43"/>
      <c r="YT122" s="43"/>
      <c r="YU122" s="43"/>
      <c r="YV122" s="43"/>
      <c r="YW122" s="43"/>
      <c r="YX122" s="43"/>
      <c r="YY122" s="43"/>
      <c r="YZ122" s="43"/>
      <c r="ZA122" s="43"/>
      <c r="ZB122" s="43"/>
      <c r="ZC122" s="43"/>
      <c r="ZD122" s="43"/>
      <c r="ZE122" s="43"/>
      <c r="ZF122" s="43"/>
      <c r="ZG122" s="43"/>
      <c r="ZH122" s="43"/>
      <c r="ZI122" s="43"/>
      <c r="ZJ122" s="43"/>
      <c r="ZK122" s="43"/>
      <c r="ZL122" s="43"/>
      <c r="ZM122" s="43"/>
      <c r="ZN122" s="43"/>
      <c r="ZO122" s="43"/>
      <c r="ZP122" s="43"/>
      <c r="ZQ122" s="43"/>
      <c r="ZR122" s="43"/>
      <c r="ZS122" s="43"/>
      <c r="ZT122" s="43"/>
      <c r="ZU122" s="43"/>
      <c r="ZV122" s="43"/>
      <c r="ZW122" s="43"/>
      <c r="ZX122" s="43"/>
      <c r="ZY122" s="43"/>
      <c r="ZZ122" s="43"/>
      <c r="AAA122" s="43"/>
      <c r="AAB122" s="43"/>
      <c r="AAC122" s="43"/>
      <c r="AAD122" s="43"/>
      <c r="AAE122" s="43"/>
      <c r="AAF122" s="43"/>
      <c r="AAG122" s="43"/>
      <c r="AAH122" s="43"/>
      <c r="AAI122" s="43"/>
      <c r="AAJ122" s="43"/>
      <c r="AAK122" s="43"/>
      <c r="AAL122" s="43"/>
      <c r="AAM122" s="43"/>
      <c r="AAN122" s="43"/>
      <c r="AAO122" s="43"/>
      <c r="AAP122" s="43"/>
      <c r="AAQ122" s="43"/>
      <c r="AAR122" s="43"/>
      <c r="AAS122" s="43"/>
      <c r="AAT122" s="43"/>
      <c r="AAU122" s="43"/>
      <c r="AAV122" s="43"/>
      <c r="AAW122" s="43"/>
      <c r="AAX122" s="43"/>
      <c r="AAY122" s="43"/>
      <c r="AAZ122" s="43"/>
      <c r="ABA122" s="43"/>
      <c r="ABB122" s="43"/>
      <c r="ABC122" s="43"/>
      <c r="ABD122" s="43"/>
      <c r="ABE122" s="43"/>
      <c r="ABF122" s="43"/>
      <c r="ABG122" s="43"/>
      <c r="ABH122" s="43"/>
      <c r="ABI122" s="43"/>
      <c r="ABJ122" s="43"/>
      <c r="ABK122" s="43"/>
      <c r="ABL122" s="43"/>
      <c r="ABM122" s="43"/>
      <c r="ABN122" s="43"/>
      <c r="ABO122" s="43"/>
      <c r="ABP122" s="43"/>
      <c r="ABQ122" s="43"/>
      <c r="ABR122" s="43"/>
      <c r="ABS122" s="43"/>
      <c r="ABT122" s="43"/>
      <c r="ABU122" s="43"/>
      <c r="ABV122" s="43"/>
      <c r="ABW122" s="43"/>
      <c r="ABX122" s="43"/>
      <c r="ABY122" s="43"/>
      <c r="ABZ122" s="43"/>
      <c r="ACA122" s="43"/>
      <c r="ACB122" s="43"/>
      <c r="ACC122" s="43"/>
      <c r="ACD122" s="43"/>
      <c r="ACE122" s="43"/>
      <c r="ACF122" s="43"/>
      <c r="ACG122" s="43"/>
      <c r="ACH122" s="43"/>
      <c r="ACI122" s="43"/>
      <c r="ACJ122" s="43"/>
      <c r="ACK122" s="43"/>
      <c r="ACL122" s="43"/>
      <c r="ACM122" s="43"/>
      <c r="ACN122" s="43"/>
      <c r="ACO122" s="43"/>
      <c r="ACP122" s="43"/>
      <c r="ACQ122" s="43"/>
      <c r="ACR122" s="43"/>
      <c r="ACS122" s="43"/>
      <c r="ACT122" s="43"/>
      <c r="ACU122" s="43"/>
      <c r="ACV122" s="43"/>
      <c r="ACW122" s="43"/>
      <c r="ACX122" s="43"/>
      <c r="ACY122" s="43"/>
      <c r="ACZ122" s="43"/>
      <c r="ADA122" s="43"/>
      <c r="ADB122" s="43"/>
      <c r="ADC122" s="43"/>
      <c r="ADD122" s="43"/>
      <c r="ADE122" s="43"/>
      <c r="ADF122" s="43"/>
      <c r="ADG122" s="43"/>
      <c r="ADH122" s="43"/>
      <c r="ADI122" s="43"/>
      <c r="ADJ122" s="43"/>
      <c r="ADK122" s="43"/>
      <c r="ADL122" s="43"/>
      <c r="ADM122" s="43"/>
      <c r="ADN122" s="43"/>
      <c r="ADO122" s="43"/>
      <c r="ADP122" s="43"/>
      <c r="ADQ122" s="43"/>
      <c r="ADR122" s="43"/>
      <c r="ADS122" s="43"/>
      <c r="ADT122" s="43"/>
      <c r="ADU122" s="43"/>
      <c r="ADV122" s="43"/>
      <c r="ADW122" s="43"/>
      <c r="ADX122" s="43"/>
      <c r="ADY122" s="43"/>
      <c r="ADZ122" s="43"/>
      <c r="AEA122" s="43"/>
      <c r="AEB122" s="43"/>
      <c r="AEC122" s="43"/>
      <c r="AED122" s="43"/>
      <c r="AEE122" s="43"/>
      <c r="AEF122" s="43"/>
      <c r="AEG122" s="43"/>
      <c r="AEH122" s="43"/>
      <c r="AEI122" s="43"/>
      <c r="AEJ122" s="43"/>
      <c r="AEK122" s="43"/>
      <c r="AEL122" s="43"/>
      <c r="AEM122" s="43"/>
      <c r="AEN122" s="43"/>
      <c r="AEO122" s="43"/>
      <c r="AEP122" s="43"/>
      <c r="AEQ122" s="43"/>
      <c r="AER122" s="43"/>
      <c r="AES122" s="43"/>
      <c r="AET122" s="43"/>
      <c r="AEU122" s="43"/>
      <c r="AEV122" s="43"/>
      <c r="AEW122" s="43"/>
      <c r="AEX122" s="43"/>
      <c r="AEY122" s="43"/>
      <c r="AEZ122" s="43"/>
      <c r="AFA122" s="43"/>
      <c r="AFB122" s="43"/>
      <c r="AFC122" s="43"/>
      <c r="AFD122" s="43"/>
      <c r="AFE122" s="43"/>
      <c r="AFF122" s="43"/>
      <c r="AFG122" s="43"/>
    </row>
    <row r="123" spans="1:839" s="42" customFormat="1" x14ac:dyDescent="0.25">
      <c r="A123" s="21"/>
      <c r="B123" s="21"/>
      <c r="C123" s="21"/>
      <c r="D123" s="52"/>
      <c r="E123" s="21" t="str">
        <f>структура!$G$47</f>
        <v>сбор просроченных займов</v>
      </c>
      <c r="F123" s="21"/>
      <c r="G123" s="21" t="str">
        <f>структура!$J$10</f>
        <v>повторный заем</v>
      </c>
      <c r="H123" s="21"/>
      <c r="I123" s="21" t="str">
        <f>IF($E123="","",INDEX(структура!$H$10:$H$153,SUMIFS(структура!$C$10:$C$153,структура!$G$10:$G$153,$E123)))</f>
        <v>руб</v>
      </c>
      <c r="J123" s="21"/>
      <c r="K123" s="41"/>
      <c r="L123" s="21"/>
      <c r="M123" s="21"/>
      <c r="N123" s="21"/>
      <c r="O123" s="21"/>
      <c r="P123" s="21"/>
      <c r="Q123" s="41"/>
      <c r="R123" s="21">
        <f t="shared" ref="R123:CC123" si="10817">IF(R$8="",0,SUMIFS(97:97,117:117,R$8))</f>
        <v>0</v>
      </c>
      <c r="S123" s="21">
        <f t="shared" si="10817"/>
        <v>0</v>
      </c>
      <c r="T123" s="21">
        <f t="shared" si="10817"/>
        <v>0</v>
      </c>
      <c r="U123" s="21">
        <f t="shared" si="10817"/>
        <v>0</v>
      </c>
      <c r="V123" s="21">
        <f t="shared" si="10817"/>
        <v>0</v>
      </c>
      <c r="W123" s="21">
        <f t="shared" si="10817"/>
        <v>0</v>
      </c>
      <c r="X123" s="21">
        <f t="shared" si="10817"/>
        <v>0</v>
      </c>
      <c r="Y123" s="21">
        <f t="shared" si="10817"/>
        <v>0</v>
      </c>
      <c r="Z123" s="21">
        <f t="shared" si="10817"/>
        <v>0</v>
      </c>
      <c r="AA123" s="21">
        <f t="shared" si="10817"/>
        <v>0</v>
      </c>
      <c r="AB123" s="21">
        <f t="shared" si="10817"/>
        <v>0</v>
      </c>
      <c r="AC123" s="21">
        <f t="shared" si="10817"/>
        <v>0</v>
      </c>
      <c r="AD123" s="21">
        <f t="shared" si="10817"/>
        <v>0</v>
      </c>
      <c r="AE123" s="21">
        <f t="shared" si="10817"/>
        <v>0</v>
      </c>
      <c r="AF123" s="21">
        <f t="shared" si="10817"/>
        <v>0</v>
      </c>
      <c r="AG123" s="21">
        <f t="shared" si="10817"/>
        <v>0</v>
      </c>
      <c r="AH123" s="21">
        <f t="shared" si="10817"/>
        <v>0</v>
      </c>
      <c r="AI123" s="21">
        <f t="shared" si="10817"/>
        <v>0</v>
      </c>
      <c r="AJ123" s="21">
        <f t="shared" si="10817"/>
        <v>0</v>
      </c>
      <c r="AK123" s="21">
        <f t="shared" si="10817"/>
        <v>0</v>
      </c>
      <c r="AL123" s="21">
        <f t="shared" si="10817"/>
        <v>0</v>
      </c>
      <c r="AM123" s="21">
        <f t="shared" si="10817"/>
        <v>0</v>
      </c>
      <c r="AN123" s="21">
        <f t="shared" si="10817"/>
        <v>0</v>
      </c>
      <c r="AO123" s="21">
        <f t="shared" si="10817"/>
        <v>0</v>
      </c>
      <c r="AP123" s="21">
        <f t="shared" si="10817"/>
        <v>0</v>
      </c>
      <c r="AQ123" s="21">
        <f t="shared" si="10817"/>
        <v>0</v>
      </c>
      <c r="AR123" s="21">
        <f t="shared" si="10817"/>
        <v>0</v>
      </c>
      <c r="AS123" s="21">
        <f t="shared" si="10817"/>
        <v>0</v>
      </c>
      <c r="AT123" s="21">
        <f t="shared" si="10817"/>
        <v>0</v>
      </c>
      <c r="AU123" s="21">
        <f t="shared" si="10817"/>
        <v>0</v>
      </c>
      <c r="AV123" s="21">
        <f t="shared" si="10817"/>
        <v>0</v>
      </c>
      <c r="AW123" s="21">
        <f t="shared" si="10817"/>
        <v>0</v>
      </c>
      <c r="AX123" s="21">
        <f t="shared" si="10817"/>
        <v>0</v>
      </c>
      <c r="AY123" s="21">
        <f t="shared" si="10817"/>
        <v>0</v>
      </c>
      <c r="AZ123" s="21">
        <f t="shared" si="10817"/>
        <v>0</v>
      </c>
      <c r="BA123" s="21">
        <f t="shared" si="10817"/>
        <v>0</v>
      </c>
      <c r="BB123" s="21">
        <f t="shared" si="10817"/>
        <v>0</v>
      </c>
      <c r="BC123" s="21">
        <f t="shared" si="10817"/>
        <v>0</v>
      </c>
      <c r="BD123" s="21">
        <f t="shared" si="10817"/>
        <v>0</v>
      </c>
      <c r="BE123" s="21">
        <f t="shared" si="10817"/>
        <v>0</v>
      </c>
      <c r="BF123" s="21">
        <f t="shared" si="10817"/>
        <v>0</v>
      </c>
      <c r="BG123" s="21">
        <f t="shared" si="10817"/>
        <v>0</v>
      </c>
      <c r="BH123" s="21">
        <f t="shared" si="10817"/>
        <v>0</v>
      </c>
      <c r="BI123" s="21">
        <f t="shared" si="10817"/>
        <v>0</v>
      </c>
      <c r="BJ123" s="21">
        <f t="shared" si="10817"/>
        <v>0</v>
      </c>
      <c r="BK123" s="21">
        <f t="shared" si="10817"/>
        <v>0</v>
      </c>
      <c r="BL123" s="21">
        <f t="shared" si="10817"/>
        <v>0</v>
      </c>
      <c r="BM123" s="21">
        <f t="shared" si="10817"/>
        <v>0</v>
      </c>
      <c r="BN123" s="21">
        <f t="shared" si="10817"/>
        <v>0</v>
      </c>
      <c r="BO123" s="21">
        <f t="shared" si="10817"/>
        <v>0</v>
      </c>
      <c r="BP123" s="21">
        <f t="shared" si="10817"/>
        <v>0</v>
      </c>
      <c r="BQ123" s="21">
        <f t="shared" si="10817"/>
        <v>0</v>
      </c>
      <c r="BR123" s="21">
        <f t="shared" si="10817"/>
        <v>0</v>
      </c>
      <c r="BS123" s="21">
        <f t="shared" si="10817"/>
        <v>0</v>
      </c>
      <c r="BT123" s="21">
        <f t="shared" si="10817"/>
        <v>0</v>
      </c>
      <c r="BU123" s="21">
        <f t="shared" si="10817"/>
        <v>0</v>
      </c>
      <c r="BV123" s="21">
        <f t="shared" si="10817"/>
        <v>0</v>
      </c>
      <c r="BW123" s="21">
        <f t="shared" si="10817"/>
        <v>0</v>
      </c>
      <c r="BX123" s="21">
        <f t="shared" si="10817"/>
        <v>0</v>
      </c>
      <c r="BY123" s="21">
        <f t="shared" si="10817"/>
        <v>0</v>
      </c>
      <c r="BZ123" s="21">
        <f t="shared" si="10817"/>
        <v>21000</v>
      </c>
      <c r="CA123" s="21">
        <f t="shared" si="10817"/>
        <v>21000</v>
      </c>
      <c r="CB123" s="21">
        <f t="shared" si="10817"/>
        <v>21000</v>
      </c>
      <c r="CC123" s="21">
        <f t="shared" si="10817"/>
        <v>21000</v>
      </c>
      <c r="CD123" s="21">
        <f t="shared" ref="CD123:EO123" si="10818">IF(CD$8="",0,SUMIFS(97:97,117:117,CD$8))</f>
        <v>21000</v>
      </c>
      <c r="CE123" s="21">
        <f t="shared" si="10818"/>
        <v>21000</v>
      </c>
      <c r="CF123" s="21">
        <f t="shared" si="10818"/>
        <v>21000</v>
      </c>
      <c r="CG123" s="21">
        <f t="shared" si="10818"/>
        <v>21000</v>
      </c>
      <c r="CH123" s="21">
        <f t="shared" si="10818"/>
        <v>21000</v>
      </c>
      <c r="CI123" s="21">
        <f t="shared" si="10818"/>
        <v>21000</v>
      </c>
      <c r="CJ123" s="21">
        <f t="shared" si="10818"/>
        <v>21000</v>
      </c>
      <c r="CK123" s="21">
        <f t="shared" si="10818"/>
        <v>21000</v>
      </c>
      <c r="CL123" s="21">
        <f t="shared" si="10818"/>
        <v>21000</v>
      </c>
      <c r="CM123" s="21">
        <f t="shared" si="10818"/>
        <v>21000</v>
      </c>
      <c r="CN123" s="21">
        <f t="shared" si="10818"/>
        <v>21000</v>
      </c>
      <c r="CO123" s="21">
        <f t="shared" si="10818"/>
        <v>21000</v>
      </c>
      <c r="CP123" s="21">
        <f t="shared" si="10818"/>
        <v>21000</v>
      </c>
      <c r="CQ123" s="21">
        <f t="shared" si="10818"/>
        <v>21000</v>
      </c>
      <c r="CR123" s="21">
        <f t="shared" si="10818"/>
        <v>21000</v>
      </c>
      <c r="CS123" s="21">
        <f t="shared" si="10818"/>
        <v>21000</v>
      </c>
      <c r="CT123" s="21">
        <f t="shared" si="10818"/>
        <v>21000</v>
      </c>
      <c r="CU123" s="21">
        <f t="shared" si="10818"/>
        <v>21000</v>
      </c>
      <c r="CV123" s="21">
        <f t="shared" si="10818"/>
        <v>21000</v>
      </c>
      <c r="CW123" s="21">
        <f t="shared" si="10818"/>
        <v>21000</v>
      </c>
      <c r="CX123" s="21">
        <f t="shared" si="10818"/>
        <v>21000</v>
      </c>
      <c r="CY123" s="21">
        <f t="shared" si="10818"/>
        <v>21000</v>
      </c>
      <c r="CZ123" s="21">
        <f t="shared" si="10818"/>
        <v>21000</v>
      </c>
      <c r="DA123" s="21">
        <f t="shared" si="10818"/>
        <v>21000</v>
      </c>
      <c r="DB123" s="21">
        <f t="shared" si="10818"/>
        <v>21000</v>
      </c>
      <c r="DC123" s="21">
        <f t="shared" si="10818"/>
        <v>21000</v>
      </c>
      <c r="DD123" s="21">
        <f t="shared" si="10818"/>
        <v>21000</v>
      </c>
      <c r="DE123" s="21">
        <f t="shared" si="10818"/>
        <v>42000</v>
      </c>
      <c r="DF123" s="21">
        <f t="shared" si="10818"/>
        <v>42000</v>
      </c>
      <c r="DG123" s="21">
        <f t="shared" si="10818"/>
        <v>42000</v>
      </c>
      <c r="DH123" s="21">
        <f t="shared" si="10818"/>
        <v>42000</v>
      </c>
      <c r="DI123" s="21">
        <f t="shared" si="10818"/>
        <v>42000</v>
      </c>
      <c r="DJ123" s="21">
        <f t="shared" si="10818"/>
        <v>42000</v>
      </c>
      <c r="DK123" s="21">
        <f t="shared" si="10818"/>
        <v>42000</v>
      </c>
      <c r="DL123" s="21">
        <f t="shared" si="10818"/>
        <v>42000</v>
      </c>
      <c r="DM123" s="21">
        <f t="shared" si="10818"/>
        <v>42000</v>
      </c>
      <c r="DN123" s="21">
        <f t="shared" si="10818"/>
        <v>42000</v>
      </c>
      <c r="DO123" s="21">
        <f t="shared" si="10818"/>
        <v>42000</v>
      </c>
      <c r="DP123" s="21">
        <f t="shared" si="10818"/>
        <v>42000</v>
      </c>
      <c r="DQ123" s="21">
        <f t="shared" si="10818"/>
        <v>42000</v>
      </c>
      <c r="DR123" s="21">
        <f t="shared" si="10818"/>
        <v>42000</v>
      </c>
      <c r="DS123" s="21">
        <f t="shared" si="10818"/>
        <v>42000</v>
      </c>
      <c r="DT123" s="21">
        <f t="shared" si="10818"/>
        <v>42000</v>
      </c>
      <c r="DU123" s="21">
        <f t="shared" si="10818"/>
        <v>42000</v>
      </c>
      <c r="DV123" s="21">
        <f t="shared" si="10818"/>
        <v>42000</v>
      </c>
      <c r="DW123" s="21">
        <f t="shared" si="10818"/>
        <v>42000</v>
      </c>
      <c r="DX123" s="21">
        <f t="shared" si="10818"/>
        <v>42000</v>
      </c>
      <c r="DY123" s="21">
        <f t="shared" si="10818"/>
        <v>42000</v>
      </c>
      <c r="DZ123" s="21">
        <f t="shared" si="10818"/>
        <v>42000</v>
      </c>
      <c r="EA123" s="21">
        <f t="shared" si="10818"/>
        <v>42000</v>
      </c>
      <c r="EB123" s="21">
        <f t="shared" si="10818"/>
        <v>42000</v>
      </c>
      <c r="EC123" s="21">
        <f t="shared" si="10818"/>
        <v>42000</v>
      </c>
      <c r="ED123" s="21">
        <f t="shared" si="10818"/>
        <v>42000</v>
      </c>
      <c r="EE123" s="21">
        <f t="shared" si="10818"/>
        <v>42000</v>
      </c>
      <c r="EF123" s="21">
        <f t="shared" si="10818"/>
        <v>42000</v>
      </c>
      <c r="EG123" s="21">
        <f t="shared" si="10818"/>
        <v>42000</v>
      </c>
      <c r="EH123" s="21">
        <f t="shared" si="10818"/>
        <v>42000</v>
      </c>
      <c r="EI123" s="21">
        <f t="shared" si="10818"/>
        <v>42000</v>
      </c>
      <c r="EJ123" s="21">
        <f t="shared" si="10818"/>
        <v>157499.99999999997</v>
      </c>
      <c r="EK123" s="21">
        <f t="shared" si="10818"/>
        <v>157499.99999999997</v>
      </c>
      <c r="EL123" s="21">
        <f t="shared" si="10818"/>
        <v>157499.99999999997</v>
      </c>
      <c r="EM123" s="21">
        <f t="shared" si="10818"/>
        <v>157499.99999999997</v>
      </c>
      <c r="EN123" s="21">
        <f t="shared" si="10818"/>
        <v>157499.99999999997</v>
      </c>
      <c r="EO123" s="21">
        <f t="shared" si="10818"/>
        <v>157499.99999999997</v>
      </c>
      <c r="EP123" s="21">
        <f t="shared" ref="EP123:HA123" si="10819">IF(EP$8="",0,SUMIFS(97:97,117:117,EP$8))</f>
        <v>157499.99999999997</v>
      </c>
      <c r="EQ123" s="21">
        <f t="shared" si="10819"/>
        <v>157499.99999999997</v>
      </c>
      <c r="ER123" s="21">
        <f t="shared" si="10819"/>
        <v>157499.99999999997</v>
      </c>
      <c r="ES123" s="21">
        <f t="shared" si="10819"/>
        <v>157499.99999999997</v>
      </c>
      <c r="ET123" s="21">
        <f t="shared" si="10819"/>
        <v>0</v>
      </c>
      <c r="EU123" s="21">
        <f t="shared" si="10819"/>
        <v>0</v>
      </c>
      <c r="EV123" s="21">
        <f t="shared" si="10819"/>
        <v>0</v>
      </c>
      <c r="EW123" s="21">
        <f t="shared" si="10819"/>
        <v>0</v>
      </c>
      <c r="EX123" s="21">
        <f t="shared" si="10819"/>
        <v>0</v>
      </c>
      <c r="EY123" s="21">
        <f t="shared" si="10819"/>
        <v>157499.99999999997</v>
      </c>
      <c r="EZ123" s="21">
        <f t="shared" si="10819"/>
        <v>157499.99999999997</v>
      </c>
      <c r="FA123" s="21">
        <f t="shared" si="10819"/>
        <v>157499.99999999997</v>
      </c>
      <c r="FB123" s="21">
        <f t="shared" si="10819"/>
        <v>157499.99999999997</v>
      </c>
      <c r="FC123" s="21">
        <f t="shared" si="10819"/>
        <v>157499.99999999997</v>
      </c>
      <c r="FD123" s="21">
        <f t="shared" si="10819"/>
        <v>157499.99999999997</v>
      </c>
      <c r="FE123" s="21">
        <f t="shared" si="10819"/>
        <v>157499.99999999997</v>
      </c>
      <c r="FF123" s="21">
        <f t="shared" si="10819"/>
        <v>157499.99999999997</v>
      </c>
      <c r="FG123" s="21">
        <f t="shared" si="10819"/>
        <v>157499.99999999997</v>
      </c>
      <c r="FH123" s="21">
        <f t="shared" si="10819"/>
        <v>157499.99999999997</v>
      </c>
      <c r="FI123" s="21">
        <f t="shared" si="10819"/>
        <v>157499.99999999997</v>
      </c>
      <c r="FJ123" s="21">
        <f t="shared" si="10819"/>
        <v>157499.99999999997</v>
      </c>
      <c r="FK123" s="21">
        <f t="shared" si="10819"/>
        <v>157499.99999999997</v>
      </c>
      <c r="FL123" s="21">
        <f t="shared" si="10819"/>
        <v>157499.99999999997</v>
      </c>
      <c r="FM123" s="21">
        <f t="shared" si="10819"/>
        <v>157499.99999999997</v>
      </c>
      <c r="FN123" s="21">
        <f t="shared" si="10819"/>
        <v>157499.99999999997</v>
      </c>
      <c r="FO123" s="21">
        <f t="shared" si="10819"/>
        <v>157499.99999999997</v>
      </c>
      <c r="FP123" s="21">
        <f t="shared" si="10819"/>
        <v>157499.99999999997</v>
      </c>
      <c r="FQ123" s="21">
        <f t="shared" si="10819"/>
        <v>157499.99999999997</v>
      </c>
      <c r="FR123" s="21">
        <f t="shared" si="10819"/>
        <v>157499.99999999997</v>
      </c>
      <c r="FS123" s="21">
        <f t="shared" si="10819"/>
        <v>0</v>
      </c>
      <c r="FT123" s="21">
        <f t="shared" si="10819"/>
        <v>0</v>
      </c>
      <c r="FU123" s="21">
        <f t="shared" si="10819"/>
        <v>0</v>
      </c>
      <c r="FV123" s="21">
        <f t="shared" si="10819"/>
        <v>0</v>
      </c>
      <c r="FW123" s="21">
        <f t="shared" si="10819"/>
        <v>0</v>
      </c>
      <c r="FX123" s="21">
        <f t="shared" si="10819"/>
        <v>157499.99999999997</v>
      </c>
      <c r="FY123" s="21">
        <f t="shared" si="10819"/>
        <v>157499.99999999997</v>
      </c>
      <c r="FZ123" s="21">
        <f t="shared" si="10819"/>
        <v>157499.99999999997</v>
      </c>
      <c r="GA123" s="21">
        <f t="shared" si="10819"/>
        <v>157499.99999999997</v>
      </c>
      <c r="GB123" s="21">
        <f t="shared" si="10819"/>
        <v>157499.99999999997</v>
      </c>
      <c r="GC123" s="21">
        <f t="shared" si="10819"/>
        <v>157499.99999999997</v>
      </c>
      <c r="GD123" s="21">
        <f t="shared" si="10819"/>
        <v>157499.99999999997</v>
      </c>
      <c r="GE123" s="21">
        <f t="shared" si="10819"/>
        <v>157499.99999999997</v>
      </c>
      <c r="GF123" s="21">
        <f t="shared" si="10819"/>
        <v>157499.99999999997</v>
      </c>
      <c r="GG123" s="21">
        <f t="shared" si="10819"/>
        <v>157499.99999999997</v>
      </c>
      <c r="GH123" s="21">
        <f t="shared" si="10819"/>
        <v>157499.99999999997</v>
      </c>
      <c r="GI123" s="21">
        <f t="shared" si="10819"/>
        <v>157499.99999999997</v>
      </c>
      <c r="GJ123" s="21">
        <f t="shared" si="10819"/>
        <v>157499.99999999997</v>
      </c>
      <c r="GK123" s="21">
        <f t="shared" si="10819"/>
        <v>157499.99999999997</v>
      </c>
      <c r="GL123" s="21">
        <f t="shared" si="10819"/>
        <v>157499.99999999997</v>
      </c>
      <c r="GM123" s="21">
        <f t="shared" si="10819"/>
        <v>157499.99999999997</v>
      </c>
      <c r="GN123" s="21">
        <f t="shared" si="10819"/>
        <v>157499.99999999997</v>
      </c>
      <c r="GO123" s="21">
        <f t="shared" si="10819"/>
        <v>157499.99999999997</v>
      </c>
      <c r="GP123" s="21">
        <f t="shared" si="10819"/>
        <v>157499.99999999997</v>
      </c>
      <c r="GQ123" s="21">
        <f t="shared" si="10819"/>
        <v>157499.99999999997</v>
      </c>
      <c r="GR123" s="21">
        <f t="shared" si="10819"/>
        <v>157499.99999999997</v>
      </c>
      <c r="GS123" s="21">
        <f t="shared" si="10819"/>
        <v>157499.99999999997</v>
      </c>
      <c r="GT123" s="21">
        <f t="shared" si="10819"/>
        <v>157499.99999999997</v>
      </c>
      <c r="GU123" s="21">
        <f t="shared" si="10819"/>
        <v>157499.99999999997</v>
      </c>
      <c r="GV123" s="21">
        <f t="shared" si="10819"/>
        <v>157499.99999999997</v>
      </c>
      <c r="GW123" s="21">
        <f t="shared" si="10819"/>
        <v>157499.99999999997</v>
      </c>
      <c r="GX123" s="21">
        <f t="shared" si="10819"/>
        <v>157499.99999999997</v>
      </c>
      <c r="GY123" s="21">
        <f t="shared" si="10819"/>
        <v>157499.99999999997</v>
      </c>
      <c r="GZ123" s="21">
        <f t="shared" si="10819"/>
        <v>157499.99999999997</v>
      </c>
      <c r="HA123" s="21">
        <f t="shared" si="10819"/>
        <v>157499.99999999997</v>
      </c>
      <c r="HB123" s="21">
        <f t="shared" ref="HB123:JM123" si="10820">IF(HB$8="",0,SUMIFS(97:97,117:117,HB$8))</f>
        <v>157499.99999999997</v>
      </c>
      <c r="HC123" s="21">
        <f t="shared" si="10820"/>
        <v>105000</v>
      </c>
      <c r="HD123" s="21">
        <f t="shared" si="10820"/>
        <v>105000</v>
      </c>
      <c r="HE123" s="21">
        <f t="shared" si="10820"/>
        <v>105000</v>
      </c>
      <c r="HF123" s="21">
        <f t="shared" si="10820"/>
        <v>105000</v>
      </c>
      <c r="HG123" s="21">
        <f t="shared" si="10820"/>
        <v>105000</v>
      </c>
      <c r="HH123" s="21">
        <f t="shared" si="10820"/>
        <v>105000</v>
      </c>
      <c r="HI123" s="21">
        <f t="shared" si="10820"/>
        <v>105000</v>
      </c>
      <c r="HJ123" s="21">
        <f t="shared" si="10820"/>
        <v>105000</v>
      </c>
      <c r="HK123" s="21">
        <f t="shared" si="10820"/>
        <v>105000</v>
      </c>
      <c r="HL123" s="21">
        <f t="shared" si="10820"/>
        <v>105000</v>
      </c>
      <c r="HM123" s="21">
        <f t="shared" si="10820"/>
        <v>105000</v>
      </c>
      <c r="HN123" s="21">
        <f t="shared" si="10820"/>
        <v>105000</v>
      </c>
      <c r="HO123" s="21">
        <f t="shared" si="10820"/>
        <v>105000</v>
      </c>
      <c r="HP123" s="21">
        <f t="shared" si="10820"/>
        <v>105000</v>
      </c>
      <c r="HQ123" s="21">
        <f t="shared" si="10820"/>
        <v>105000</v>
      </c>
      <c r="HR123" s="21">
        <f t="shared" si="10820"/>
        <v>105000</v>
      </c>
      <c r="HS123" s="21">
        <f t="shared" si="10820"/>
        <v>105000</v>
      </c>
      <c r="HT123" s="21">
        <f t="shared" si="10820"/>
        <v>105000</v>
      </c>
      <c r="HU123" s="21">
        <f t="shared" si="10820"/>
        <v>105000</v>
      </c>
      <c r="HV123" s="21">
        <f t="shared" si="10820"/>
        <v>105000</v>
      </c>
      <c r="HW123" s="21">
        <f t="shared" si="10820"/>
        <v>105000</v>
      </c>
      <c r="HX123" s="21">
        <f t="shared" si="10820"/>
        <v>105000</v>
      </c>
      <c r="HY123" s="21">
        <f t="shared" si="10820"/>
        <v>105000</v>
      </c>
      <c r="HZ123" s="21">
        <f t="shared" si="10820"/>
        <v>105000</v>
      </c>
      <c r="IA123" s="21">
        <f t="shared" si="10820"/>
        <v>105000</v>
      </c>
      <c r="IB123" s="21">
        <f t="shared" si="10820"/>
        <v>105000</v>
      </c>
      <c r="IC123" s="21">
        <f t="shared" si="10820"/>
        <v>105000</v>
      </c>
      <c r="ID123" s="21">
        <f t="shared" si="10820"/>
        <v>105000</v>
      </c>
      <c r="IE123" s="21">
        <f t="shared" si="10820"/>
        <v>105000</v>
      </c>
      <c r="IF123" s="21">
        <f t="shared" si="10820"/>
        <v>105000</v>
      </c>
      <c r="IG123" s="21">
        <f t="shared" si="10820"/>
        <v>174999.99999999997</v>
      </c>
      <c r="IH123" s="21">
        <f t="shared" si="10820"/>
        <v>174999.99999999997</v>
      </c>
      <c r="II123" s="21">
        <f t="shared" si="10820"/>
        <v>174999.99999999997</v>
      </c>
      <c r="IJ123" s="21">
        <f t="shared" si="10820"/>
        <v>174999.99999999997</v>
      </c>
      <c r="IK123" s="21">
        <f t="shared" si="10820"/>
        <v>174999.99999999997</v>
      </c>
      <c r="IL123" s="21">
        <f t="shared" si="10820"/>
        <v>174999.99999999997</v>
      </c>
      <c r="IM123" s="21">
        <f t="shared" si="10820"/>
        <v>174999.99999999997</v>
      </c>
      <c r="IN123" s="21">
        <f t="shared" si="10820"/>
        <v>174999.99999999997</v>
      </c>
      <c r="IO123" s="21">
        <f t="shared" si="10820"/>
        <v>174999.99999999997</v>
      </c>
      <c r="IP123" s="21">
        <f t="shared" si="10820"/>
        <v>174999.99999999997</v>
      </c>
      <c r="IQ123" s="21">
        <f t="shared" si="10820"/>
        <v>174999.99999999997</v>
      </c>
      <c r="IR123" s="21">
        <f t="shared" si="10820"/>
        <v>174999.99999999997</v>
      </c>
      <c r="IS123" s="21">
        <f t="shared" si="10820"/>
        <v>174999.99999999997</v>
      </c>
      <c r="IT123" s="21">
        <f t="shared" si="10820"/>
        <v>174999.99999999997</v>
      </c>
      <c r="IU123" s="21">
        <f t="shared" si="10820"/>
        <v>174999.99999999997</v>
      </c>
      <c r="IV123" s="21">
        <f t="shared" si="10820"/>
        <v>174999.99999999997</v>
      </c>
      <c r="IW123" s="21">
        <f t="shared" si="10820"/>
        <v>174999.99999999997</v>
      </c>
      <c r="IX123" s="21">
        <f t="shared" si="10820"/>
        <v>174999.99999999997</v>
      </c>
      <c r="IY123" s="21">
        <f t="shared" si="10820"/>
        <v>174999.99999999997</v>
      </c>
      <c r="IZ123" s="21">
        <f t="shared" si="10820"/>
        <v>174999.99999999997</v>
      </c>
      <c r="JA123" s="21">
        <f t="shared" si="10820"/>
        <v>174999.99999999997</v>
      </c>
      <c r="JB123" s="21">
        <f t="shared" si="10820"/>
        <v>174999.99999999997</v>
      </c>
      <c r="JC123" s="21">
        <f t="shared" si="10820"/>
        <v>174999.99999999997</v>
      </c>
      <c r="JD123" s="21">
        <f t="shared" si="10820"/>
        <v>174999.99999999997</v>
      </c>
      <c r="JE123" s="21">
        <f t="shared" si="10820"/>
        <v>174999.99999999997</v>
      </c>
      <c r="JF123" s="21">
        <f t="shared" si="10820"/>
        <v>174999.99999999997</v>
      </c>
      <c r="JG123" s="21">
        <f t="shared" si="10820"/>
        <v>174999.99999999997</v>
      </c>
      <c r="JH123" s="21">
        <f t="shared" si="10820"/>
        <v>174999.99999999997</v>
      </c>
      <c r="JI123" s="21">
        <f t="shared" si="10820"/>
        <v>174999.99999999997</v>
      </c>
      <c r="JJ123" s="21">
        <f t="shared" si="10820"/>
        <v>174999.99999999997</v>
      </c>
      <c r="JK123" s="21">
        <f t="shared" si="10820"/>
        <v>174999.99999999997</v>
      </c>
      <c r="JL123" s="21">
        <f t="shared" si="10820"/>
        <v>174999.99999999997</v>
      </c>
      <c r="JM123" s="21">
        <f t="shared" si="10820"/>
        <v>174999.99999999997</v>
      </c>
      <c r="JN123" s="21">
        <f t="shared" ref="JN123:LY123" si="10821">IF(JN$8="",0,SUMIFS(97:97,117:117,JN$8))</f>
        <v>174999.99999999997</v>
      </c>
      <c r="JO123" s="21">
        <f t="shared" si="10821"/>
        <v>174999.99999999997</v>
      </c>
      <c r="JP123" s="21">
        <f t="shared" si="10821"/>
        <v>174999.99999999997</v>
      </c>
      <c r="JQ123" s="21">
        <f t="shared" si="10821"/>
        <v>174999.99999999997</v>
      </c>
      <c r="JR123" s="21">
        <f t="shared" si="10821"/>
        <v>0</v>
      </c>
      <c r="JS123" s="21">
        <f t="shared" si="10821"/>
        <v>0</v>
      </c>
      <c r="JT123" s="21">
        <f t="shared" si="10821"/>
        <v>0</v>
      </c>
      <c r="JU123" s="21">
        <f t="shared" si="10821"/>
        <v>0</v>
      </c>
      <c r="JV123" s="21">
        <f t="shared" si="10821"/>
        <v>0</v>
      </c>
      <c r="JW123" s="21">
        <f t="shared" si="10821"/>
        <v>174999.99999999997</v>
      </c>
      <c r="JX123" s="21">
        <f t="shared" si="10821"/>
        <v>174999.99999999997</v>
      </c>
      <c r="JY123" s="21">
        <f t="shared" si="10821"/>
        <v>174999.99999999997</v>
      </c>
      <c r="JZ123" s="21">
        <f t="shared" si="10821"/>
        <v>174999.99999999997</v>
      </c>
      <c r="KA123" s="21">
        <f t="shared" si="10821"/>
        <v>174999.99999999997</v>
      </c>
      <c r="KB123" s="21">
        <f t="shared" si="10821"/>
        <v>174999.99999999997</v>
      </c>
      <c r="KC123" s="21">
        <f t="shared" si="10821"/>
        <v>174999.99999999997</v>
      </c>
      <c r="KD123" s="21">
        <f t="shared" si="10821"/>
        <v>174999.99999999997</v>
      </c>
      <c r="KE123" s="21">
        <f t="shared" si="10821"/>
        <v>174999.99999999997</v>
      </c>
      <c r="KF123" s="21">
        <f t="shared" si="10821"/>
        <v>174999.99999999997</v>
      </c>
      <c r="KG123" s="21">
        <f t="shared" si="10821"/>
        <v>174999.99999999997</v>
      </c>
      <c r="KH123" s="21">
        <f t="shared" si="10821"/>
        <v>174999.99999999997</v>
      </c>
      <c r="KI123" s="21">
        <f t="shared" si="10821"/>
        <v>174999.99999999997</v>
      </c>
      <c r="KJ123" s="21">
        <f t="shared" si="10821"/>
        <v>174999.99999999997</v>
      </c>
      <c r="KK123" s="21">
        <f t="shared" si="10821"/>
        <v>174999.99999999997</v>
      </c>
      <c r="KL123" s="21">
        <f t="shared" si="10821"/>
        <v>174999.99999999997</v>
      </c>
      <c r="KM123" s="21">
        <f t="shared" si="10821"/>
        <v>174999.99999999997</v>
      </c>
      <c r="KN123" s="21">
        <f t="shared" si="10821"/>
        <v>174999.99999999997</v>
      </c>
      <c r="KO123" s="21">
        <f t="shared" si="10821"/>
        <v>174999.99999999997</v>
      </c>
      <c r="KP123" s="21">
        <f t="shared" si="10821"/>
        <v>174999.99999999997</v>
      </c>
      <c r="KQ123" s="21">
        <f t="shared" si="10821"/>
        <v>174999.99999999997</v>
      </c>
      <c r="KR123" s="21">
        <f t="shared" si="10821"/>
        <v>174999.99999999997</v>
      </c>
      <c r="KS123" s="21">
        <f t="shared" si="10821"/>
        <v>174999.99999999997</v>
      </c>
      <c r="KT123" s="21">
        <f t="shared" si="10821"/>
        <v>174999.99999999997</v>
      </c>
      <c r="KU123" s="21">
        <f t="shared" si="10821"/>
        <v>174999.99999999997</v>
      </c>
      <c r="KV123" s="21">
        <f t="shared" si="10821"/>
        <v>0</v>
      </c>
      <c r="KW123" s="21">
        <f t="shared" si="10821"/>
        <v>0</v>
      </c>
      <c r="KX123" s="21">
        <f t="shared" si="10821"/>
        <v>0</v>
      </c>
      <c r="KY123" s="21">
        <f t="shared" si="10821"/>
        <v>0</v>
      </c>
      <c r="KZ123" s="21">
        <f t="shared" si="10821"/>
        <v>0</v>
      </c>
      <c r="LA123" s="21">
        <f t="shared" si="10821"/>
        <v>174999.99999999997</v>
      </c>
      <c r="LB123" s="21">
        <f t="shared" si="10821"/>
        <v>174999.99999999997</v>
      </c>
      <c r="LC123" s="21">
        <f t="shared" si="10821"/>
        <v>174999.99999999997</v>
      </c>
      <c r="LD123" s="21">
        <f t="shared" si="10821"/>
        <v>174999.99999999997</v>
      </c>
      <c r="LE123" s="21">
        <f t="shared" si="10821"/>
        <v>174999.99999999997</v>
      </c>
      <c r="LF123" s="21">
        <f t="shared" si="10821"/>
        <v>174999.99999999997</v>
      </c>
      <c r="LG123" s="21">
        <f t="shared" si="10821"/>
        <v>174999.99999999997</v>
      </c>
      <c r="LH123" s="21">
        <f t="shared" si="10821"/>
        <v>174999.99999999997</v>
      </c>
      <c r="LI123" s="21">
        <f t="shared" si="10821"/>
        <v>174999.99999999997</v>
      </c>
      <c r="LJ123" s="21">
        <f t="shared" si="10821"/>
        <v>174999.99999999997</v>
      </c>
      <c r="LK123" s="21">
        <f t="shared" si="10821"/>
        <v>174999.99999999997</v>
      </c>
      <c r="LL123" s="21">
        <f t="shared" si="10821"/>
        <v>174999.99999999997</v>
      </c>
      <c r="LM123" s="21">
        <f t="shared" si="10821"/>
        <v>174999.99999999997</v>
      </c>
      <c r="LN123" s="21">
        <f t="shared" si="10821"/>
        <v>174999.99999999997</v>
      </c>
      <c r="LO123" s="21">
        <f t="shared" si="10821"/>
        <v>174999.99999999997</v>
      </c>
      <c r="LP123" s="21">
        <f t="shared" si="10821"/>
        <v>174999.99999999997</v>
      </c>
      <c r="LQ123" s="21">
        <f t="shared" si="10821"/>
        <v>174999.99999999997</v>
      </c>
      <c r="LR123" s="21">
        <f t="shared" si="10821"/>
        <v>174999.99999999997</v>
      </c>
      <c r="LS123" s="21">
        <f t="shared" si="10821"/>
        <v>174999.99999999997</v>
      </c>
      <c r="LT123" s="21">
        <f t="shared" si="10821"/>
        <v>174999.99999999997</v>
      </c>
      <c r="LU123" s="21">
        <f t="shared" si="10821"/>
        <v>174999.99999999997</v>
      </c>
      <c r="LV123" s="21">
        <f t="shared" si="10821"/>
        <v>174999.99999999997</v>
      </c>
      <c r="LW123" s="21">
        <f t="shared" si="10821"/>
        <v>174999.99999999997</v>
      </c>
      <c r="LX123" s="21">
        <f t="shared" si="10821"/>
        <v>174999.99999999997</v>
      </c>
      <c r="LY123" s="21">
        <f t="shared" si="10821"/>
        <v>174999.99999999997</v>
      </c>
      <c r="LZ123" s="21">
        <f t="shared" ref="LZ123:OK123" si="10822">IF(LZ$8="",0,SUMIFS(97:97,117:117,LZ$8))</f>
        <v>174999.99999999997</v>
      </c>
      <c r="MA123" s="21">
        <f t="shared" si="10822"/>
        <v>174999.99999999997</v>
      </c>
      <c r="MB123" s="21">
        <f t="shared" si="10822"/>
        <v>174999.99999999997</v>
      </c>
      <c r="MC123" s="21">
        <f t="shared" si="10822"/>
        <v>367500</v>
      </c>
      <c r="MD123" s="21">
        <f t="shared" si="10822"/>
        <v>367500</v>
      </c>
      <c r="ME123" s="21">
        <f t="shared" si="10822"/>
        <v>367500</v>
      </c>
      <c r="MF123" s="21">
        <f t="shared" si="10822"/>
        <v>367500</v>
      </c>
      <c r="MG123" s="21">
        <f t="shared" si="10822"/>
        <v>367500</v>
      </c>
      <c r="MH123" s="21">
        <f t="shared" si="10822"/>
        <v>367500</v>
      </c>
      <c r="MI123" s="21">
        <f t="shared" si="10822"/>
        <v>367500</v>
      </c>
      <c r="MJ123" s="21">
        <f t="shared" si="10822"/>
        <v>367500</v>
      </c>
      <c r="MK123" s="21">
        <f t="shared" si="10822"/>
        <v>367500</v>
      </c>
      <c r="ML123" s="21">
        <f t="shared" si="10822"/>
        <v>367500</v>
      </c>
      <c r="MM123" s="21">
        <f t="shared" si="10822"/>
        <v>367500</v>
      </c>
      <c r="MN123" s="21">
        <f t="shared" si="10822"/>
        <v>367500</v>
      </c>
      <c r="MO123" s="21">
        <f t="shared" si="10822"/>
        <v>367500</v>
      </c>
      <c r="MP123" s="21">
        <f t="shared" si="10822"/>
        <v>367500</v>
      </c>
      <c r="MQ123" s="21">
        <f t="shared" si="10822"/>
        <v>367500</v>
      </c>
      <c r="MR123" s="21">
        <f t="shared" si="10822"/>
        <v>367500</v>
      </c>
      <c r="MS123" s="21">
        <f t="shared" si="10822"/>
        <v>367500</v>
      </c>
      <c r="MT123" s="21">
        <f t="shared" si="10822"/>
        <v>367500</v>
      </c>
      <c r="MU123" s="21">
        <f t="shared" si="10822"/>
        <v>367500</v>
      </c>
      <c r="MV123" s="21">
        <f t="shared" si="10822"/>
        <v>367500</v>
      </c>
      <c r="MW123" s="21">
        <f t="shared" si="10822"/>
        <v>367500</v>
      </c>
      <c r="MX123" s="21">
        <f t="shared" si="10822"/>
        <v>367500</v>
      </c>
      <c r="MY123" s="21">
        <f t="shared" si="10822"/>
        <v>367500</v>
      </c>
      <c r="MZ123" s="21">
        <f t="shared" si="10822"/>
        <v>367500</v>
      </c>
      <c r="NA123" s="21">
        <f t="shared" si="10822"/>
        <v>367500</v>
      </c>
      <c r="NB123" s="21">
        <f t="shared" si="10822"/>
        <v>367500</v>
      </c>
      <c r="NC123" s="21">
        <f t="shared" si="10822"/>
        <v>367500</v>
      </c>
      <c r="ND123" s="21">
        <f t="shared" si="10822"/>
        <v>367500</v>
      </c>
      <c r="NE123" s="21">
        <f t="shared" si="10822"/>
        <v>367500</v>
      </c>
      <c r="NF123" s="21">
        <f t="shared" si="10822"/>
        <v>367500</v>
      </c>
      <c r="NG123" s="21">
        <f t="shared" si="10822"/>
        <v>367500</v>
      </c>
      <c r="NH123" s="21">
        <f t="shared" si="10822"/>
        <v>420000</v>
      </c>
      <c r="NI123" s="21">
        <f t="shared" si="10822"/>
        <v>420000</v>
      </c>
      <c r="NJ123" s="21">
        <f t="shared" si="10822"/>
        <v>420000</v>
      </c>
      <c r="NK123" s="21">
        <f t="shared" si="10822"/>
        <v>420000</v>
      </c>
      <c r="NL123" s="21">
        <f t="shared" si="10822"/>
        <v>420000</v>
      </c>
      <c r="NM123" s="21">
        <f t="shared" si="10822"/>
        <v>420000</v>
      </c>
      <c r="NN123" s="21">
        <f t="shared" si="10822"/>
        <v>420000</v>
      </c>
      <c r="NO123" s="21">
        <f t="shared" si="10822"/>
        <v>420000</v>
      </c>
      <c r="NP123" s="21">
        <f t="shared" si="10822"/>
        <v>420000</v>
      </c>
      <c r="NQ123" s="21">
        <f t="shared" si="10822"/>
        <v>420000</v>
      </c>
      <c r="NR123" s="21">
        <f t="shared" si="10822"/>
        <v>420000</v>
      </c>
      <c r="NS123" s="21">
        <f t="shared" si="10822"/>
        <v>420000</v>
      </c>
      <c r="NT123" s="21">
        <f t="shared" si="10822"/>
        <v>420000</v>
      </c>
      <c r="NU123" s="21">
        <f t="shared" si="10822"/>
        <v>420000</v>
      </c>
      <c r="NV123" s="21">
        <f t="shared" si="10822"/>
        <v>420000</v>
      </c>
      <c r="NW123" s="21">
        <f t="shared" si="10822"/>
        <v>420000</v>
      </c>
      <c r="NX123" s="21">
        <f t="shared" si="10822"/>
        <v>420000</v>
      </c>
      <c r="NY123" s="21">
        <f t="shared" si="10822"/>
        <v>420000</v>
      </c>
      <c r="NZ123" s="21">
        <f t="shared" si="10822"/>
        <v>420000</v>
      </c>
      <c r="OA123" s="21">
        <f t="shared" si="10822"/>
        <v>420000</v>
      </c>
      <c r="OB123" s="21">
        <f t="shared" si="10822"/>
        <v>420000</v>
      </c>
      <c r="OC123" s="21">
        <f t="shared" si="10822"/>
        <v>420000</v>
      </c>
      <c r="OD123" s="21">
        <f t="shared" si="10822"/>
        <v>420000</v>
      </c>
      <c r="OE123" s="21">
        <f t="shared" si="10822"/>
        <v>420000</v>
      </c>
      <c r="OF123" s="21">
        <f t="shared" si="10822"/>
        <v>420000</v>
      </c>
      <c r="OG123" s="21">
        <f t="shared" si="10822"/>
        <v>420000</v>
      </c>
      <c r="OH123" s="21">
        <f t="shared" si="10822"/>
        <v>420000</v>
      </c>
      <c r="OI123" s="21">
        <f t="shared" si="10822"/>
        <v>420000</v>
      </c>
      <c r="OJ123" s="21">
        <f t="shared" si="10822"/>
        <v>420000</v>
      </c>
      <c r="OK123" s="21">
        <f t="shared" si="10822"/>
        <v>420000</v>
      </c>
      <c r="OL123" s="21">
        <f t="shared" ref="OL123:QW123" si="10823">IF(OL$8="",0,SUMIFS(97:97,117:117,OL$8))</f>
        <v>350000</v>
      </c>
      <c r="OM123" s="21">
        <f t="shared" si="10823"/>
        <v>350000</v>
      </c>
      <c r="ON123" s="21">
        <f t="shared" si="10823"/>
        <v>350000</v>
      </c>
      <c r="OO123" s="21">
        <f t="shared" si="10823"/>
        <v>350000</v>
      </c>
      <c r="OP123" s="21">
        <f t="shared" si="10823"/>
        <v>350000</v>
      </c>
      <c r="OQ123" s="21">
        <f t="shared" si="10823"/>
        <v>350000</v>
      </c>
      <c r="OR123" s="21">
        <f t="shared" si="10823"/>
        <v>350000</v>
      </c>
      <c r="OS123" s="21">
        <f t="shared" si="10823"/>
        <v>350000</v>
      </c>
      <c r="OT123" s="21">
        <f t="shared" si="10823"/>
        <v>350000</v>
      </c>
      <c r="OU123" s="21">
        <f t="shared" si="10823"/>
        <v>350000</v>
      </c>
      <c r="OV123" s="21">
        <f t="shared" si="10823"/>
        <v>350000</v>
      </c>
      <c r="OW123" s="21">
        <f t="shared" si="10823"/>
        <v>350000</v>
      </c>
      <c r="OX123" s="21">
        <f t="shared" si="10823"/>
        <v>350000</v>
      </c>
      <c r="OY123" s="21">
        <f t="shared" si="10823"/>
        <v>350000</v>
      </c>
      <c r="OZ123" s="21">
        <f t="shared" si="10823"/>
        <v>350000</v>
      </c>
      <c r="PA123" s="21">
        <f t="shared" si="10823"/>
        <v>350000</v>
      </c>
      <c r="PB123" s="21">
        <f t="shared" si="10823"/>
        <v>350000</v>
      </c>
      <c r="PC123" s="21">
        <f t="shared" si="10823"/>
        <v>350000</v>
      </c>
      <c r="PD123" s="21">
        <f t="shared" si="10823"/>
        <v>350000</v>
      </c>
      <c r="PE123" s="21">
        <f t="shared" si="10823"/>
        <v>350000</v>
      </c>
      <c r="PF123" s="21">
        <f t="shared" si="10823"/>
        <v>350000</v>
      </c>
      <c r="PG123" s="21">
        <f t="shared" si="10823"/>
        <v>350000</v>
      </c>
      <c r="PH123" s="21">
        <f t="shared" si="10823"/>
        <v>350000</v>
      </c>
      <c r="PI123" s="21">
        <f t="shared" si="10823"/>
        <v>350000</v>
      </c>
      <c r="PJ123" s="21">
        <f t="shared" si="10823"/>
        <v>350000</v>
      </c>
      <c r="PK123" s="21">
        <f t="shared" si="10823"/>
        <v>350000</v>
      </c>
      <c r="PL123" s="21">
        <f t="shared" si="10823"/>
        <v>350000</v>
      </c>
      <c r="PM123" s="21">
        <f t="shared" si="10823"/>
        <v>350000</v>
      </c>
      <c r="PN123" s="21">
        <f t="shared" si="10823"/>
        <v>350000</v>
      </c>
      <c r="PO123" s="21">
        <f t="shared" si="10823"/>
        <v>350000</v>
      </c>
      <c r="PP123" s="21">
        <f t="shared" si="10823"/>
        <v>350000</v>
      </c>
      <c r="PQ123" s="21">
        <f t="shared" si="10823"/>
        <v>349999.99999999994</v>
      </c>
      <c r="PR123" s="21">
        <f t="shared" si="10823"/>
        <v>349999.99999999994</v>
      </c>
      <c r="PS123" s="21">
        <f t="shared" si="10823"/>
        <v>349999.99999999994</v>
      </c>
      <c r="PT123" s="21">
        <f t="shared" si="10823"/>
        <v>349999.99999999994</v>
      </c>
      <c r="PU123" s="21">
        <f t="shared" si="10823"/>
        <v>349999.99999999994</v>
      </c>
      <c r="PV123" s="21">
        <f t="shared" si="10823"/>
        <v>349999.99999999994</v>
      </c>
      <c r="PW123" s="21">
        <f t="shared" si="10823"/>
        <v>349999.99999999994</v>
      </c>
      <c r="PX123" s="21">
        <f t="shared" si="10823"/>
        <v>349999.99999999994</v>
      </c>
      <c r="PY123" s="21">
        <f t="shared" si="10823"/>
        <v>349999.99999999994</v>
      </c>
      <c r="PZ123" s="21">
        <f t="shared" si="10823"/>
        <v>349999.99999999994</v>
      </c>
      <c r="QA123" s="21">
        <f t="shared" si="10823"/>
        <v>349999.99999999994</v>
      </c>
      <c r="QB123" s="21">
        <f t="shared" si="10823"/>
        <v>349999.99999999994</v>
      </c>
      <c r="QC123" s="21">
        <f t="shared" si="10823"/>
        <v>349999.99999999994</v>
      </c>
      <c r="QD123" s="21">
        <f t="shared" si="10823"/>
        <v>349999.99999999994</v>
      </c>
      <c r="QE123" s="21">
        <f t="shared" si="10823"/>
        <v>349999.99999999994</v>
      </c>
      <c r="QF123" s="21">
        <f t="shared" si="10823"/>
        <v>349999.99999999994</v>
      </c>
      <c r="QG123" s="21">
        <f t="shared" si="10823"/>
        <v>349999.99999999994</v>
      </c>
      <c r="QH123" s="21">
        <f t="shared" si="10823"/>
        <v>349999.99999999994</v>
      </c>
      <c r="QI123" s="21">
        <f t="shared" si="10823"/>
        <v>349999.99999999994</v>
      </c>
      <c r="QJ123" s="21">
        <f t="shared" si="10823"/>
        <v>349999.99999999994</v>
      </c>
      <c r="QK123" s="21">
        <f t="shared" si="10823"/>
        <v>349999.99999999994</v>
      </c>
      <c r="QL123" s="21">
        <f t="shared" si="10823"/>
        <v>349999.99999999994</v>
      </c>
      <c r="QM123" s="21">
        <f t="shared" si="10823"/>
        <v>349999.99999999994</v>
      </c>
      <c r="QN123" s="21">
        <f t="shared" si="10823"/>
        <v>349999.99999999994</v>
      </c>
      <c r="QO123" s="21">
        <f t="shared" si="10823"/>
        <v>349999.99999999994</v>
      </c>
      <c r="QP123" s="21">
        <f t="shared" si="10823"/>
        <v>349999.99999999994</v>
      </c>
      <c r="QQ123" s="21">
        <f t="shared" si="10823"/>
        <v>349999.99999999994</v>
      </c>
      <c r="QR123" s="21">
        <f t="shared" si="10823"/>
        <v>349999.99999999994</v>
      </c>
      <c r="QS123" s="21">
        <f t="shared" si="10823"/>
        <v>349999.99999999994</v>
      </c>
      <c r="QT123" s="21">
        <f t="shared" si="10823"/>
        <v>349999.99999999994</v>
      </c>
      <c r="QU123" s="21">
        <f t="shared" si="10823"/>
        <v>350000</v>
      </c>
      <c r="QV123" s="21">
        <f t="shared" si="10823"/>
        <v>350000</v>
      </c>
      <c r="QW123" s="21">
        <f t="shared" si="10823"/>
        <v>350000</v>
      </c>
      <c r="QX123" s="21">
        <f t="shared" ref="QX123:TI123" si="10824">IF(QX$8="",0,SUMIFS(97:97,117:117,QX$8))</f>
        <v>350000</v>
      </c>
      <c r="QY123" s="21">
        <f t="shared" si="10824"/>
        <v>350000</v>
      </c>
      <c r="QZ123" s="21">
        <f t="shared" si="10824"/>
        <v>350000</v>
      </c>
      <c r="RA123" s="21">
        <f t="shared" si="10824"/>
        <v>350000</v>
      </c>
      <c r="RB123" s="21">
        <f t="shared" si="10824"/>
        <v>350000</v>
      </c>
      <c r="RC123" s="21">
        <f t="shared" si="10824"/>
        <v>350000</v>
      </c>
      <c r="RD123" s="21">
        <f t="shared" si="10824"/>
        <v>350000</v>
      </c>
      <c r="RE123" s="21">
        <f t="shared" si="10824"/>
        <v>350000</v>
      </c>
      <c r="RF123" s="21">
        <f t="shared" si="10824"/>
        <v>350000</v>
      </c>
      <c r="RG123" s="21">
        <f t="shared" si="10824"/>
        <v>350000</v>
      </c>
      <c r="RH123" s="21">
        <f t="shared" si="10824"/>
        <v>350000</v>
      </c>
      <c r="RI123" s="21">
        <f t="shared" si="10824"/>
        <v>350000</v>
      </c>
      <c r="RJ123" s="21">
        <f t="shared" si="10824"/>
        <v>350000</v>
      </c>
      <c r="RK123" s="21">
        <f t="shared" si="10824"/>
        <v>350000</v>
      </c>
      <c r="RL123" s="21">
        <f t="shared" si="10824"/>
        <v>350000</v>
      </c>
      <c r="RM123" s="21">
        <f t="shared" si="10824"/>
        <v>350000</v>
      </c>
      <c r="RN123" s="21">
        <f t="shared" si="10824"/>
        <v>350000</v>
      </c>
      <c r="RO123" s="21">
        <f t="shared" si="10824"/>
        <v>350000</v>
      </c>
      <c r="RP123" s="21">
        <f t="shared" si="10824"/>
        <v>350000</v>
      </c>
      <c r="RQ123" s="21">
        <f t="shared" si="10824"/>
        <v>350000</v>
      </c>
      <c r="RR123" s="21">
        <f t="shared" si="10824"/>
        <v>350000</v>
      </c>
      <c r="RS123" s="21">
        <f t="shared" si="10824"/>
        <v>350000</v>
      </c>
      <c r="RT123" s="21">
        <f t="shared" si="10824"/>
        <v>350000</v>
      </c>
      <c r="RU123" s="21">
        <f t="shared" si="10824"/>
        <v>350000</v>
      </c>
      <c r="RV123" s="21">
        <f t="shared" si="10824"/>
        <v>350000</v>
      </c>
      <c r="RW123" s="21">
        <f t="shared" si="10824"/>
        <v>350000</v>
      </c>
      <c r="RX123" s="21">
        <f t="shared" si="10824"/>
        <v>350000</v>
      </c>
      <c r="RY123" s="21">
        <f t="shared" si="10824"/>
        <v>350000</v>
      </c>
      <c r="RZ123" s="21">
        <f t="shared" si="10824"/>
        <v>420000</v>
      </c>
      <c r="SA123" s="21">
        <f t="shared" si="10824"/>
        <v>420000</v>
      </c>
      <c r="SB123" s="21">
        <f t="shared" si="10824"/>
        <v>420000</v>
      </c>
      <c r="SC123" s="21">
        <f t="shared" si="10824"/>
        <v>420000</v>
      </c>
      <c r="SD123" s="21">
        <f t="shared" si="10824"/>
        <v>420000</v>
      </c>
      <c r="SE123" s="21">
        <f t="shared" si="10824"/>
        <v>420000</v>
      </c>
      <c r="SF123" s="21">
        <f t="shared" si="10824"/>
        <v>420000</v>
      </c>
      <c r="SG123" s="21">
        <f t="shared" si="10824"/>
        <v>420000</v>
      </c>
      <c r="SH123" s="21">
        <f t="shared" si="10824"/>
        <v>420000</v>
      </c>
      <c r="SI123" s="21">
        <f t="shared" si="10824"/>
        <v>420000</v>
      </c>
      <c r="SJ123" s="21">
        <f t="shared" si="10824"/>
        <v>420000</v>
      </c>
      <c r="SK123" s="21">
        <f t="shared" si="10824"/>
        <v>420000</v>
      </c>
      <c r="SL123" s="21">
        <f t="shared" si="10824"/>
        <v>420000</v>
      </c>
      <c r="SM123" s="21">
        <f t="shared" si="10824"/>
        <v>420000</v>
      </c>
      <c r="SN123" s="21">
        <f t="shared" si="10824"/>
        <v>420000</v>
      </c>
      <c r="SO123" s="21">
        <f t="shared" si="10824"/>
        <v>420000</v>
      </c>
      <c r="SP123" s="21">
        <f t="shared" si="10824"/>
        <v>420000</v>
      </c>
      <c r="SQ123" s="21">
        <f t="shared" si="10824"/>
        <v>420000</v>
      </c>
      <c r="SR123" s="21">
        <f t="shared" si="10824"/>
        <v>420000</v>
      </c>
      <c r="SS123" s="21">
        <f t="shared" si="10824"/>
        <v>420000</v>
      </c>
      <c r="ST123" s="21">
        <f t="shared" si="10824"/>
        <v>420000</v>
      </c>
      <c r="SU123" s="21">
        <f t="shared" si="10824"/>
        <v>420000</v>
      </c>
      <c r="SV123" s="21">
        <f t="shared" si="10824"/>
        <v>420000</v>
      </c>
      <c r="SW123" s="21">
        <f t="shared" si="10824"/>
        <v>420000</v>
      </c>
      <c r="SX123" s="21">
        <f t="shared" si="10824"/>
        <v>420000</v>
      </c>
      <c r="SY123" s="21">
        <f t="shared" si="10824"/>
        <v>420000</v>
      </c>
      <c r="SZ123" s="21">
        <f t="shared" si="10824"/>
        <v>420000</v>
      </c>
      <c r="TA123" s="21">
        <f t="shared" si="10824"/>
        <v>420000</v>
      </c>
      <c r="TB123" s="21">
        <f t="shared" si="10824"/>
        <v>420000</v>
      </c>
      <c r="TC123" s="21">
        <f t="shared" si="10824"/>
        <v>420000</v>
      </c>
      <c r="TD123" s="21">
        <f t="shared" si="10824"/>
        <v>420000</v>
      </c>
      <c r="TE123" s="21">
        <f t="shared" si="10824"/>
        <v>661500</v>
      </c>
      <c r="TF123" s="21">
        <f t="shared" si="10824"/>
        <v>661500</v>
      </c>
      <c r="TG123" s="21">
        <f t="shared" si="10824"/>
        <v>661500</v>
      </c>
      <c r="TH123" s="21">
        <f t="shared" si="10824"/>
        <v>661500</v>
      </c>
      <c r="TI123" s="21">
        <f t="shared" si="10824"/>
        <v>661500</v>
      </c>
      <c r="TJ123" s="21">
        <f t="shared" ref="TJ123:VU123" si="10825">IF(TJ$8="",0,SUMIFS(97:97,117:117,TJ$8))</f>
        <v>661500</v>
      </c>
      <c r="TK123" s="21">
        <f t="shared" si="10825"/>
        <v>661500</v>
      </c>
      <c r="TL123" s="21">
        <f t="shared" si="10825"/>
        <v>661500</v>
      </c>
      <c r="TM123" s="21">
        <f t="shared" si="10825"/>
        <v>661500</v>
      </c>
      <c r="TN123" s="21">
        <f t="shared" si="10825"/>
        <v>661500</v>
      </c>
      <c r="TO123" s="21">
        <f t="shared" si="10825"/>
        <v>661500</v>
      </c>
      <c r="TP123" s="21">
        <f t="shared" si="10825"/>
        <v>661500</v>
      </c>
      <c r="TQ123" s="21">
        <f t="shared" si="10825"/>
        <v>661500</v>
      </c>
      <c r="TR123" s="21">
        <f t="shared" si="10825"/>
        <v>661500</v>
      </c>
      <c r="TS123" s="21">
        <f t="shared" si="10825"/>
        <v>661500</v>
      </c>
      <c r="TT123" s="21">
        <f t="shared" si="10825"/>
        <v>661500</v>
      </c>
      <c r="TU123" s="21">
        <f t="shared" si="10825"/>
        <v>661500</v>
      </c>
      <c r="TV123" s="21">
        <f t="shared" si="10825"/>
        <v>661500</v>
      </c>
      <c r="TW123" s="21">
        <f t="shared" si="10825"/>
        <v>661500</v>
      </c>
      <c r="TX123" s="21">
        <f t="shared" si="10825"/>
        <v>661500</v>
      </c>
      <c r="TY123" s="21">
        <f t="shared" si="10825"/>
        <v>661500</v>
      </c>
      <c r="TZ123" s="21">
        <f t="shared" si="10825"/>
        <v>661500</v>
      </c>
      <c r="UA123" s="21">
        <f t="shared" si="10825"/>
        <v>661500</v>
      </c>
      <c r="UB123" s="21">
        <f t="shared" si="10825"/>
        <v>661500</v>
      </c>
      <c r="UC123" s="21">
        <f t="shared" si="10825"/>
        <v>661500</v>
      </c>
      <c r="UD123" s="21">
        <f t="shared" si="10825"/>
        <v>661500</v>
      </c>
      <c r="UE123" s="21">
        <f t="shared" si="10825"/>
        <v>661500</v>
      </c>
      <c r="UF123" s="21">
        <f t="shared" si="10825"/>
        <v>661500</v>
      </c>
      <c r="UG123" s="21">
        <f t="shared" si="10825"/>
        <v>661500</v>
      </c>
      <c r="UH123" s="21">
        <f t="shared" si="10825"/>
        <v>661500</v>
      </c>
      <c r="UI123" s="21">
        <f t="shared" si="10825"/>
        <v>692999.99999999988</v>
      </c>
      <c r="UJ123" s="21">
        <f t="shared" si="10825"/>
        <v>692999.99999999988</v>
      </c>
      <c r="UK123" s="21">
        <f t="shared" si="10825"/>
        <v>692999.99999999988</v>
      </c>
      <c r="UL123" s="21">
        <f t="shared" si="10825"/>
        <v>692999.99999999988</v>
      </c>
      <c r="UM123" s="21">
        <f t="shared" si="10825"/>
        <v>692999.99999999988</v>
      </c>
      <c r="UN123" s="21">
        <f t="shared" si="10825"/>
        <v>692999.99999999988</v>
      </c>
      <c r="UO123" s="21">
        <f t="shared" si="10825"/>
        <v>692999.99999999988</v>
      </c>
      <c r="UP123" s="21">
        <f t="shared" si="10825"/>
        <v>692999.99999999988</v>
      </c>
      <c r="UQ123" s="21">
        <f t="shared" si="10825"/>
        <v>692999.99999999988</v>
      </c>
      <c r="UR123" s="21">
        <f t="shared" si="10825"/>
        <v>692999.99999999988</v>
      </c>
      <c r="US123" s="21">
        <f t="shared" si="10825"/>
        <v>692999.99999999988</v>
      </c>
      <c r="UT123" s="21">
        <f t="shared" si="10825"/>
        <v>692999.99999999988</v>
      </c>
      <c r="UU123" s="21">
        <f t="shared" si="10825"/>
        <v>692999.99999999988</v>
      </c>
      <c r="UV123" s="21">
        <f t="shared" si="10825"/>
        <v>692999.99999999988</v>
      </c>
      <c r="UW123" s="21">
        <f t="shared" si="10825"/>
        <v>692999.99999999988</v>
      </c>
      <c r="UX123" s="21">
        <f t="shared" si="10825"/>
        <v>692999.99999999988</v>
      </c>
      <c r="UY123" s="21">
        <f t="shared" si="10825"/>
        <v>692999.99999999988</v>
      </c>
      <c r="UZ123" s="21">
        <f t="shared" si="10825"/>
        <v>692999.99999999988</v>
      </c>
      <c r="VA123" s="21">
        <f t="shared" si="10825"/>
        <v>692999.99999999988</v>
      </c>
      <c r="VB123" s="21">
        <f t="shared" si="10825"/>
        <v>692999.99999999988</v>
      </c>
      <c r="VC123" s="21">
        <f t="shared" si="10825"/>
        <v>692999.99999999988</v>
      </c>
      <c r="VD123" s="21">
        <f t="shared" si="10825"/>
        <v>692999.99999999988</v>
      </c>
      <c r="VE123" s="21">
        <f t="shared" si="10825"/>
        <v>692999.99999999988</v>
      </c>
      <c r="VF123" s="21">
        <f t="shared" si="10825"/>
        <v>692999.99999999988</v>
      </c>
      <c r="VG123" s="21">
        <f t="shared" si="10825"/>
        <v>692999.99999999988</v>
      </c>
      <c r="VH123" s="21">
        <f t="shared" si="10825"/>
        <v>692999.99999999988</v>
      </c>
      <c r="VI123" s="21">
        <f t="shared" si="10825"/>
        <v>692999.99999999988</v>
      </c>
      <c r="VJ123" s="21">
        <f t="shared" si="10825"/>
        <v>692999.99999999988</v>
      </c>
      <c r="VK123" s="21">
        <f t="shared" si="10825"/>
        <v>692999.99999999988</v>
      </c>
      <c r="VL123" s="21">
        <f t="shared" si="10825"/>
        <v>692999.99999999988</v>
      </c>
      <c r="VM123" s="21">
        <f t="shared" si="10825"/>
        <v>692999.99999999988</v>
      </c>
      <c r="VN123" s="21">
        <f t="shared" si="10825"/>
        <v>483000</v>
      </c>
      <c r="VO123" s="21">
        <f t="shared" si="10825"/>
        <v>483000</v>
      </c>
      <c r="VP123" s="21">
        <f t="shared" si="10825"/>
        <v>483000</v>
      </c>
      <c r="VQ123" s="21">
        <f t="shared" si="10825"/>
        <v>483000</v>
      </c>
      <c r="VR123" s="21">
        <f t="shared" si="10825"/>
        <v>483000</v>
      </c>
      <c r="VS123" s="21">
        <f t="shared" si="10825"/>
        <v>483000</v>
      </c>
      <c r="VT123" s="21">
        <f t="shared" si="10825"/>
        <v>483000</v>
      </c>
      <c r="VU123" s="21">
        <f t="shared" si="10825"/>
        <v>483000</v>
      </c>
      <c r="VV123" s="21">
        <f t="shared" ref="VV123:YG123" si="10826">IF(VV$8="",0,SUMIFS(97:97,117:117,VV$8))</f>
        <v>483000</v>
      </c>
      <c r="VW123" s="21">
        <f t="shared" si="10826"/>
        <v>483000</v>
      </c>
      <c r="VX123" s="21">
        <f t="shared" si="10826"/>
        <v>483000</v>
      </c>
      <c r="VY123" s="21">
        <f t="shared" si="10826"/>
        <v>483000</v>
      </c>
      <c r="VZ123" s="21">
        <f t="shared" si="10826"/>
        <v>483000</v>
      </c>
      <c r="WA123" s="21">
        <f t="shared" si="10826"/>
        <v>483000</v>
      </c>
      <c r="WB123" s="21">
        <f t="shared" si="10826"/>
        <v>483000</v>
      </c>
      <c r="WC123" s="21">
        <f t="shared" si="10826"/>
        <v>483000</v>
      </c>
      <c r="WD123" s="21">
        <f t="shared" si="10826"/>
        <v>483000</v>
      </c>
      <c r="WE123" s="21">
        <f t="shared" si="10826"/>
        <v>483000</v>
      </c>
      <c r="WF123" s="21">
        <f t="shared" si="10826"/>
        <v>483000</v>
      </c>
      <c r="WG123" s="21">
        <f t="shared" si="10826"/>
        <v>483000</v>
      </c>
      <c r="WH123" s="21">
        <f t="shared" si="10826"/>
        <v>483000</v>
      </c>
      <c r="WI123" s="21">
        <f t="shared" si="10826"/>
        <v>483000</v>
      </c>
      <c r="WJ123" s="21">
        <f t="shared" si="10826"/>
        <v>483000</v>
      </c>
      <c r="WK123" s="21">
        <f t="shared" si="10826"/>
        <v>483000</v>
      </c>
      <c r="WL123" s="21">
        <f t="shared" si="10826"/>
        <v>483000</v>
      </c>
      <c r="WM123" s="21">
        <f t="shared" si="10826"/>
        <v>483000</v>
      </c>
      <c r="WN123" s="21">
        <f t="shared" si="10826"/>
        <v>483000</v>
      </c>
      <c r="WO123" s="21">
        <f t="shared" si="10826"/>
        <v>483000</v>
      </c>
      <c r="WP123" s="21">
        <f t="shared" si="10826"/>
        <v>483000</v>
      </c>
      <c r="WQ123" s="21">
        <f t="shared" si="10826"/>
        <v>483000</v>
      </c>
      <c r="WR123" s="21">
        <f t="shared" si="10826"/>
        <v>504000</v>
      </c>
      <c r="WS123" s="21">
        <f t="shared" si="10826"/>
        <v>504000</v>
      </c>
      <c r="WT123" s="21">
        <f t="shared" si="10826"/>
        <v>504000</v>
      </c>
      <c r="WU123" s="21">
        <f t="shared" si="10826"/>
        <v>504000</v>
      </c>
      <c r="WV123" s="21">
        <f t="shared" si="10826"/>
        <v>504000</v>
      </c>
      <c r="WW123" s="21">
        <f t="shared" si="10826"/>
        <v>504000</v>
      </c>
      <c r="WX123" s="21">
        <f t="shared" si="10826"/>
        <v>504000</v>
      </c>
      <c r="WY123" s="21">
        <f t="shared" si="10826"/>
        <v>504000</v>
      </c>
      <c r="WZ123" s="21">
        <f t="shared" si="10826"/>
        <v>504000</v>
      </c>
      <c r="XA123" s="21">
        <f t="shared" si="10826"/>
        <v>504000</v>
      </c>
      <c r="XB123" s="21">
        <f t="shared" si="10826"/>
        <v>504000</v>
      </c>
      <c r="XC123" s="21">
        <f t="shared" si="10826"/>
        <v>504000</v>
      </c>
      <c r="XD123" s="21">
        <f t="shared" si="10826"/>
        <v>504000</v>
      </c>
      <c r="XE123" s="21">
        <f t="shared" si="10826"/>
        <v>504000</v>
      </c>
      <c r="XF123" s="21">
        <f t="shared" si="10826"/>
        <v>504000</v>
      </c>
      <c r="XG123" s="21">
        <f t="shared" si="10826"/>
        <v>504000</v>
      </c>
      <c r="XH123" s="21">
        <f t="shared" si="10826"/>
        <v>504000</v>
      </c>
      <c r="XI123" s="21">
        <f t="shared" si="10826"/>
        <v>504000</v>
      </c>
      <c r="XJ123" s="21">
        <f t="shared" si="10826"/>
        <v>504000</v>
      </c>
      <c r="XK123" s="21">
        <f t="shared" si="10826"/>
        <v>504000</v>
      </c>
      <c r="XL123" s="21">
        <f t="shared" si="10826"/>
        <v>504000</v>
      </c>
      <c r="XM123" s="21">
        <f t="shared" si="10826"/>
        <v>504000</v>
      </c>
      <c r="XN123" s="21">
        <f t="shared" si="10826"/>
        <v>504000</v>
      </c>
      <c r="XO123" s="21">
        <f t="shared" si="10826"/>
        <v>504000</v>
      </c>
      <c r="XP123" s="21">
        <f t="shared" si="10826"/>
        <v>504000</v>
      </c>
      <c r="XQ123" s="21">
        <f t="shared" si="10826"/>
        <v>504000</v>
      </c>
      <c r="XR123" s="21">
        <f t="shared" si="10826"/>
        <v>504000</v>
      </c>
      <c r="XS123" s="21">
        <f t="shared" si="10826"/>
        <v>504000</v>
      </c>
      <c r="XT123" s="21">
        <f t="shared" si="10826"/>
        <v>504000</v>
      </c>
      <c r="XU123" s="21">
        <f t="shared" si="10826"/>
        <v>504000</v>
      </c>
      <c r="XV123" s="21">
        <f t="shared" si="10826"/>
        <v>504000</v>
      </c>
      <c r="XW123" s="21">
        <f t="shared" si="10826"/>
        <v>630000</v>
      </c>
      <c r="XX123" s="21">
        <f t="shared" si="10826"/>
        <v>630000</v>
      </c>
      <c r="XY123" s="21">
        <f t="shared" si="10826"/>
        <v>630000</v>
      </c>
      <c r="XZ123" s="21">
        <f t="shared" si="10826"/>
        <v>630000</v>
      </c>
      <c r="YA123" s="21">
        <f t="shared" si="10826"/>
        <v>630000</v>
      </c>
      <c r="YB123" s="21">
        <f t="shared" si="10826"/>
        <v>630000</v>
      </c>
      <c r="YC123" s="21">
        <f t="shared" si="10826"/>
        <v>630000</v>
      </c>
      <c r="YD123" s="21">
        <f t="shared" si="10826"/>
        <v>630000</v>
      </c>
      <c r="YE123" s="21">
        <f t="shared" si="10826"/>
        <v>630000</v>
      </c>
      <c r="YF123" s="21">
        <f t="shared" si="10826"/>
        <v>630000</v>
      </c>
      <c r="YG123" s="21">
        <f t="shared" si="10826"/>
        <v>630000</v>
      </c>
      <c r="YH123" s="21">
        <f t="shared" ref="YH123:AAS123" si="10827">IF(YH$8="",0,SUMIFS(97:97,117:117,YH$8))</f>
        <v>630000</v>
      </c>
      <c r="YI123" s="21">
        <f t="shared" si="10827"/>
        <v>630000</v>
      </c>
      <c r="YJ123" s="21">
        <f t="shared" si="10827"/>
        <v>630000</v>
      </c>
      <c r="YK123" s="21">
        <f t="shared" si="10827"/>
        <v>630000</v>
      </c>
      <c r="YL123" s="21">
        <f t="shared" si="10827"/>
        <v>630000</v>
      </c>
      <c r="YM123" s="21">
        <f t="shared" si="10827"/>
        <v>630000</v>
      </c>
      <c r="YN123" s="21">
        <f t="shared" si="10827"/>
        <v>630000</v>
      </c>
      <c r="YO123" s="21">
        <f t="shared" si="10827"/>
        <v>630000</v>
      </c>
      <c r="YP123" s="21">
        <f t="shared" si="10827"/>
        <v>630000</v>
      </c>
      <c r="YQ123" s="21">
        <f t="shared" si="10827"/>
        <v>630000</v>
      </c>
      <c r="YR123" s="21">
        <f t="shared" si="10827"/>
        <v>630000</v>
      </c>
      <c r="YS123" s="21">
        <f t="shared" si="10827"/>
        <v>630000</v>
      </c>
      <c r="YT123" s="21">
        <f t="shared" si="10827"/>
        <v>630000</v>
      </c>
      <c r="YU123" s="21">
        <f t="shared" si="10827"/>
        <v>630000</v>
      </c>
      <c r="YV123" s="21">
        <f t="shared" si="10827"/>
        <v>630000</v>
      </c>
      <c r="YW123" s="21">
        <f t="shared" si="10827"/>
        <v>630000</v>
      </c>
      <c r="YX123" s="21">
        <f t="shared" si="10827"/>
        <v>630000</v>
      </c>
      <c r="YY123" s="21">
        <f t="shared" si="10827"/>
        <v>630000</v>
      </c>
      <c r="YZ123" s="21">
        <f t="shared" si="10827"/>
        <v>630000</v>
      </c>
      <c r="ZA123" s="21">
        <f t="shared" si="10827"/>
        <v>630000</v>
      </c>
      <c r="ZB123" s="21">
        <f t="shared" si="10827"/>
        <v>630000</v>
      </c>
      <c r="ZC123" s="21">
        <f t="shared" si="10827"/>
        <v>630000</v>
      </c>
      <c r="ZD123" s="21">
        <f t="shared" si="10827"/>
        <v>630000</v>
      </c>
      <c r="ZE123" s="21">
        <f t="shared" si="10827"/>
        <v>630000</v>
      </c>
      <c r="ZF123" s="21">
        <f t="shared" si="10827"/>
        <v>630000</v>
      </c>
      <c r="ZG123" s="21">
        <f t="shared" si="10827"/>
        <v>630000</v>
      </c>
      <c r="ZH123" s="21">
        <f t="shared" si="10827"/>
        <v>630000</v>
      </c>
      <c r="ZI123" s="21">
        <f t="shared" si="10827"/>
        <v>630000</v>
      </c>
      <c r="ZJ123" s="21">
        <f t="shared" si="10827"/>
        <v>630000</v>
      </c>
      <c r="ZK123" s="21">
        <f t="shared" si="10827"/>
        <v>630000</v>
      </c>
      <c r="ZL123" s="21">
        <f t="shared" si="10827"/>
        <v>630000</v>
      </c>
      <c r="ZM123" s="21">
        <f t="shared" si="10827"/>
        <v>630000</v>
      </c>
      <c r="ZN123" s="21">
        <f t="shared" si="10827"/>
        <v>630000</v>
      </c>
      <c r="ZO123" s="21">
        <f t="shared" si="10827"/>
        <v>630000</v>
      </c>
      <c r="ZP123" s="21">
        <f t="shared" si="10827"/>
        <v>630000</v>
      </c>
      <c r="ZQ123" s="21">
        <f t="shared" si="10827"/>
        <v>630000</v>
      </c>
      <c r="ZR123" s="21">
        <f t="shared" si="10827"/>
        <v>630000</v>
      </c>
      <c r="ZS123" s="21">
        <f t="shared" si="10827"/>
        <v>630000</v>
      </c>
      <c r="ZT123" s="21">
        <f t="shared" si="10827"/>
        <v>630000</v>
      </c>
      <c r="ZU123" s="21">
        <f t="shared" si="10827"/>
        <v>630000</v>
      </c>
      <c r="ZV123" s="21">
        <f t="shared" si="10827"/>
        <v>630000</v>
      </c>
      <c r="ZW123" s="21">
        <f t="shared" si="10827"/>
        <v>630000</v>
      </c>
      <c r="ZX123" s="21">
        <f t="shared" si="10827"/>
        <v>630000</v>
      </c>
      <c r="ZY123" s="21">
        <f t="shared" si="10827"/>
        <v>630000</v>
      </c>
      <c r="ZZ123" s="21">
        <f t="shared" si="10827"/>
        <v>630000</v>
      </c>
      <c r="AAA123" s="21">
        <f t="shared" si="10827"/>
        <v>630000</v>
      </c>
      <c r="AAB123" s="21">
        <f t="shared" si="10827"/>
        <v>630000</v>
      </c>
      <c r="AAC123" s="21">
        <f t="shared" si="10827"/>
        <v>630000</v>
      </c>
      <c r="AAD123" s="21">
        <f t="shared" si="10827"/>
        <v>472500</v>
      </c>
      <c r="AAE123" s="21">
        <f t="shared" si="10827"/>
        <v>472500</v>
      </c>
      <c r="AAF123" s="21">
        <f t="shared" si="10827"/>
        <v>472500</v>
      </c>
      <c r="AAG123" s="21">
        <f t="shared" si="10827"/>
        <v>472500</v>
      </c>
      <c r="AAH123" s="21">
        <f t="shared" si="10827"/>
        <v>472500</v>
      </c>
      <c r="AAI123" s="21">
        <f t="shared" si="10827"/>
        <v>472500</v>
      </c>
      <c r="AAJ123" s="21">
        <f t="shared" si="10827"/>
        <v>472500</v>
      </c>
      <c r="AAK123" s="21">
        <f t="shared" si="10827"/>
        <v>472500</v>
      </c>
      <c r="AAL123" s="21">
        <f t="shared" si="10827"/>
        <v>472500</v>
      </c>
      <c r="AAM123" s="21">
        <f t="shared" si="10827"/>
        <v>472500</v>
      </c>
      <c r="AAN123" s="21">
        <f t="shared" si="10827"/>
        <v>472500</v>
      </c>
      <c r="AAO123" s="21">
        <f t="shared" si="10827"/>
        <v>472500</v>
      </c>
      <c r="AAP123" s="21">
        <f t="shared" si="10827"/>
        <v>472500</v>
      </c>
      <c r="AAQ123" s="21">
        <f t="shared" si="10827"/>
        <v>472500</v>
      </c>
      <c r="AAR123" s="21">
        <f t="shared" si="10827"/>
        <v>472500</v>
      </c>
      <c r="AAS123" s="21">
        <f t="shared" si="10827"/>
        <v>472500</v>
      </c>
      <c r="AAT123" s="21">
        <f t="shared" ref="AAT123:ADE123" si="10828">IF(AAT$8="",0,SUMIFS(97:97,117:117,AAT$8))</f>
        <v>472500</v>
      </c>
      <c r="AAU123" s="21">
        <f t="shared" si="10828"/>
        <v>472500</v>
      </c>
      <c r="AAV123" s="21">
        <f t="shared" si="10828"/>
        <v>472500</v>
      </c>
      <c r="AAW123" s="21">
        <f t="shared" si="10828"/>
        <v>472500</v>
      </c>
      <c r="AAX123" s="21">
        <f t="shared" si="10828"/>
        <v>472500</v>
      </c>
      <c r="AAY123" s="21">
        <f t="shared" si="10828"/>
        <v>472500</v>
      </c>
      <c r="AAZ123" s="21">
        <f t="shared" si="10828"/>
        <v>472500</v>
      </c>
      <c r="ABA123" s="21">
        <f t="shared" si="10828"/>
        <v>472500</v>
      </c>
      <c r="ABB123" s="21">
        <f t="shared" si="10828"/>
        <v>472500</v>
      </c>
      <c r="ABC123" s="21">
        <f t="shared" si="10828"/>
        <v>472500</v>
      </c>
      <c r="ABD123" s="21">
        <f t="shared" si="10828"/>
        <v>472500</v>
      </c>
      <c r="ABE123" s="21">
        <f t="shared" si="10828"/>
        <v>472500</v>
      </c>
      <c r="ABF123" s="21">
        <f t="shared" si="10828"/>
        <v>472500</v>
      </c>
      <c r="ABG123" s="21">
        <f t="shared" si="10828"/>
        <v>472500</v>
      </c>
      <c r="ABH123" s="21">
        <f t="shared" si="10828"/>
        <v>472500</v>
      </c>
      <c r="ABI123" s="21">
        <f t="shared" si="10828"/>
        <v>472500</v>
      </c>
      <c r="ABJ123" s="21">
        <f t="shared" si="10828"/>
        <v>472500</v>
      </c>
      <c r="ABK123" s="21">
        <f t="shared" si="10828"/>
        <v>472500</v>
      </c>
      <c r="ABL123" s="21">
        <f t="shared" si="10828"/>
        <v>472500</v>
      </c>
      <c r="ABM123" s="21">
        <f t="shared" si="10828"/>
        <v>472500</v>
      </c>
      <c r="ABN123" s="21">
        <f t="shared" si="10828"/>
        <v>472500</v>
      </c>
      <c r="ABO123" s="21">
        <f t="shared" si="10828"/>
        <v>472500</v>
      </c>
      <c r="ABP123" s="21">
        <f t="shared" si="10828"/>
        <v>472500</v>
      </c>
      <c r="ABQ123" s="21">
        <f t="shared" si="10828"/>
        <v>472500</v>
      </c>
      <c r="ABR123" s="21">
        <f t="shared" si="10828"/>
        <v>472500</v>
      </c>
      <c r="ABS123" s="21">
        <f t="shared" si="10828"/>
        <v>472500</v>
      </c>
      <c r="ABT123" s="21">
        <f t="shared" si="10828"/>
        <v>472500</v>
      </c>
      <c r="ABU123" s="21">
        <f t="shared" si="10828"/>
        <v>472500</v>
      </c>
      <c r="ABV123" s="21">
        <f t="shared" si="10828"/>
        <v>472500</v>
      </c>
      <c r="ABW123" s="21">
        <f t="shared" si="10828"/>
        <v>472500</v>
      </c>
      <c r="ABX123" s="21">
        <f t="shared" si="10828"/>
        <v>472500</v>
      </c>
      <c r="ABY123" s="21">
        <f t="shared" si="10828"/>
        <v>472500</v>
      </c>
      <c r="ABZ123" s="21">
        <f t="shared" si="10828"/>
        <v>472500</v>
      </c>
      <c r="ACA123" s="21">
        <f t="shared" si="10828"/>
        <v>472500</v>
      </c>
      <c r="ACB123" s="21">
        <f t="shared" si="10828"/>
        <v>472500</v>
      </c>
      <c r="ACC123" s="21">
        <f t="shared" si="10828"/>
        <v>472500</v>
      </c>
      <c r="ACD123" s="21">
        <f t="shared" si="10828"/>
        <v>472500</v>
      </c>
      <c r="ACE123" s="21">
        <f t="shared" si="10828"/>
        <v>472500</v>
      </c>
      <c r="ACF123" s="21">
        <f t="shared" si="10828"/>
        <v>472500</v>
      </c>
      <c r="ACG123" s="21">
        <f t="shared" si="10828"/>
        <v>472500</v>
      </c>
      <c r="ACH123" s="21">
        <f t="shared" si="10828"/>
        <v>472500</v>
      </c>
      <c r="ACI123" s="21">
        <f t="shared" si="10828"/>
        <v>472500</v>
      </c>
      <c r="ACJ123" s="21">
        <f t="shared" si="10828"/>
        <v>472500</v>
      </c>
      <c r="ACK123" s="21">
        <f t="shared" si="10828"/>
        <v>472500</v>
      </c>
      <c r="ACL123" s="21">
        <f t="shared" si="10828"/>
        <v>472500</v>
      </c>
      <c r="ACM123" s="21">
        <f t="shared" si="10828"/>
        <v>672000</v>
      </c>
      <c r="ACN123" s="21">
        <f t="shared" si="10828"/>
        <v>672000</v>
      </c>
      <c r="ACO123" s="21">
        <f t="shared" si="10828"/>
        <v>672000</v>
      </c>
      <c r="ACP123" s="21">
        <f t="shared" si="10828"/>
        <v>672000</v>
      </c>
      <c r="ACQ123" s="21">
        <f t="shared" si="10828"/>
        <v>672000</v>
      </c>
      <c r="ACR123" s="21">
        <f t="shared" si="10828"/>
        <v>672000</v>
      </c>
      <c r="ACS123" s="21">
        <f t="shared" si="10828"/>
        <v>672000</v>
      </c>
      <c r="ACT123" s="21">
        <f t="shared" si="10828"/>
        <v>672000</v>
      </c>
      <c r="ACU123" s="21">
        <f t="shared" si="10828"/>
        <v>672000</v>
      </c>
      <c r="ACV123" s="21">
        <f t="shared" si="10828"/>
        <v>672000</v>
      </c>
      <c r="ACW123" s="21">
        <f t="shared" si="10828"/>
        <v>672000</v>
      </c>
      <c r="ACX123" s="21">
        <f t="shared" si="10828"/>
        <v>672000</v>
      </c>
      <c r="ACY123" s="21">
        <f t="shared" si="10828"/>
        <v>672000</v>
      </c>
      <c r="ACZ123" s="21">
        <f t="shared" si="10828"/>
        <v>672000</v>
      </c>
      <c r="ADA123" s="21">
        <f t="shared" si="10828"/>
        <v>672000</v>
      </c>
      <c r="ADB123" s="21">
        <f t="shared" si="10828"/>
        <v>672000</v>
      </c>
      <c r="ADC123" s="21">
        <f t="shared" si="10828"/>
        <v>672000</v>
      </c>
      <c r="ADD123" s="21">
        <f t="shared" si="10828"/>
        <v>672000</v>
      </c>
      <c r="ADE123" s="21">
        <f t="shared" si="10828"/>
        <v>672000</v>
      </c>
      <c r="ADF123" s="21">
        <f t="shared" ref="ADF123:AFG123" si="10829">IF(ADF$8="",0,SUMIFS(97:97,117:117,ADF$8))</f>
        <v>672000</v>
      </c>
      <c r="ADG123" s="21">
        <f t="shared" si="10829"/>
        <v>672000</v>
      </c>
      <c r="ADH123" s="21">
        <f t="shared" si="10829"/>
        <v>672000</v>
      </c>
      <c r="ADI123" s="21">
        <f t="shared" si="10829"/>
        <v>672000</v>
      </c>
      <c r="ADJ123" s="21">
        <f t="shared" si="10829"/>
        <v>672000</v>
      </c>
      <c r="ADK123" s="21">
        <f t="shared" si="10829"/>
        <v>672000</v>
      </c>
      <c r="ADL123" s="21">
        <f t="shared" si="10829"/>
        <v>672000</v>
      </c>
      <c r="ADM123" s="21">
        <f t="shared" si="10829"/>
        <v>672000</v>
      </c>
      <c r="ADN123" s="21">
        <f t="shared" si="10829"/>
        <v>672000</v>
      </c>
      <c r="ADO123" s="21">
        <f t="shared" si="10829"/>
        <v>672000</v>
      </c>
      <c r="ADP123" s="21">
        <f t="shared" si="10829"/>
        <v>672000</v>
      </c>
      <c r="ADQ123" s="21">
        <f t="shared" si="10829"/>
        <v>672000</v>
      </c>
      <c r="ADR123" s="21">
        <f t="shared" si="10829"/>
        <v>672000</v>
      </c>
      <c r="ADS123" s="21">
        <f t="shared" si="10829"/>
        <v>672000</v>
      </c>
      <c r="ADT123" s="21">
        <f t="shared" si="10829"/>
        <v>672000</v>
      </c>
      <c r="ADU123" s="21">
        <f t="shared" si="10829"/>
        <v>672000</v>
      </c>
      <c r="ADV123" s="21">
        <f t="shared" si="10829"/>
        <v>672000</v>
      </c>
      <c r="ADW123" s="21">
        <f t="shared" si="10829"/>
        <v>672000</v>
      </c>
      <c r="ADX123" s="21">
        <f t="shared" si="10829"/>
        <v>672000</v>
      </c>
      <c r="ADY123" s="21">
        <f t="shared" si="10829"/>
        <v>672000</v>
      </c>
      <c r="ADZ123" s="21">
        <f t="shared" si="10829"/>
        <v>672000</v>
      </c>
      <c r="AEA123" s="21">
        <f t="shared" si="10829"/>
        <v>672000</v>
      </c>
      <c r="AEB123" s="21">
        <f t="shared" si="10829"/>
        <v>672000</v>
      </c>
      <c r="AEC123" s="21">
        <f t="shared" si="10829"/>
        <v>672000</v>
      </c>
      <c r="AED123" s="21">
        <f t="shared" si="10829"/>
        <v>672000</v>
      </c>
      <c r="AEE123" s="21">
        <f t="shared" si="10829"/>
        <v>672000</v>
      </c>
      <c r="AEF123" s="21">
        <f t="shared" si="10829"/>
        <v>672000</v>
      </c>
      <c r="AEG123" s="21">
        <f t="shared" si="10829"/>
        <v>672000</v>
      </c>
      <c r="AEH123" s="21">
        <f t="shared" si="10829"/>
        <v>672000</v>
      </c>
      <c r="AEI123" s="21">
        <f t="shared" si="10829"/>
        <v>672000</v>
      </c>
      <c r="AEJ123" s="21">
        <f t="shared" si="10829"/>
        <v>672000</v>
      </c>
      <c r="AEK123" s="21">
        <f t="shared" si="10829"/>
        <v>672000</v>
      </c>
      <c r="AEL123" s="21">
        <f t="shared" si="10829"/>
        <v>672000</v>
      </c>
      <c r="AEM123" s="21">
        <f t="shared" si="10829"/>
        <v>672000</v>
      </c>
      <c r="AEN123" s="21">
        <f t="shared" si="10829"/>
        <v>672000</v>
      </c>
      <c r="AEO123" s="21">
        <f t="shared" si="10829"/>
        <v>672000</v>
      </c>
      <c r="AEP123" s="21">
        <f t="shared" si="10829"/>
        <v>672000</v>
      </c>
      <c r="AEQ123" s="21">
        <f t="shared" si="10829"/>
        <v>672000</v>
      </c>
      <c r="AER123" s="21">
        <f t="shared" si="10829"/>
        <v>672000</v>
      </c>
      <c r="AES123" s="21">
        <f t="shared" si="10829"/>
        <v>672000</v>
      </c>
      <c r="AET123" s="21">
        <f t="shared" si="10829"/>
        <v>672000</v>
      </c>
      <c r="AEU123" s="21">
        <f t="shared" si="10829"/>
        <v>672000</v>
      </c>
      <c r="AEV123" s="21">
        <f t="shared" si="10829"/>
        <v>714000</v>
      </c>
      <c r="AEW123" s="21">
        <f t="shared" si="10829"/>
        <v>714000</v>
      </c>
      <c r="AEX123" s="21">
        <f t="shared" si="10829"/>
        <v>714000</v>
      </c>
      <c r="AEY123" s="21">
        <f t="shared" si="10829"/>
        <v>714000</v>
      </c>
      <c r="AEZ123" s="21">
        <f t="shared" si="10829"/>
        <v>714000</v>
      </c>
      <c r="AFA123" s="21">
        <f t="shared" si="10829"/>
        <v>714000</v>
      </c>
      <c r="AFB123" s="21">
        <f t="shared" si="10829"/>
        <v>714000</v>
      </c>
      <c r="AFC123" s="21">
        <f t="shared" si="10829"/>
        <v>714000</v>
      </c>
      <c r="AFD123" s="21">
        <f t="shared" si="10829"/>
        <v>714000</v>
      </c>
      <c r="AFE123" s="21">
        <f t="shared" si="10829"/>
        <v>714000</v>
      </c>
      <c r="AFF123" s="21">
        <f t="shared" si="10829"/>
        <v>714000</v>
      </c>
      <c r="AFG123" s="21">
        <f t="shared" si="10829"/>
        <v>714000</v>
      </c>
    </row>
    <row r="124" spans="1:839" s="42" customFormat="1" x14ac:dyDescent="0.25">
      <c r="A124" s="21"/>
      <c r="B124" s="21"/>
      <c r="C124" s="21"/>
      <c r="D124" s="52"/>
      <c r="E124" s="21" t="str">
        <f>структура!$G$47</f>
        <v>сбор просроченных займов</v>
      </c>
      <c r="F124" s="21"/>
      <c r="G124" s="21" t="str">
        <f>структура!$J$11</f>
        <v>экспресс заем</v>
      </c>
      <c r="H124" s="21"/>
      <c r="I124" s="21" t="str">
        <f>IF($E124="","",INDEX(структура!$H$10:$H$153,SUMIFS(структура!$C$10:$C$153,структура!$G$10:$G$153,$E124)))</f>
        <v>руб</v>
      </c>
      <c r="J124" s="21"/>
      <c r="K124" s="41"/>
      <c r="L124" s="21"/>
      <c r="M124" s="21"/>
      <c r="N124" s="21"/>
      <c r="O124" s="21"/>
      <c r="P124" s="21"/>
      <c r="Q124" s="41"/>
      <c r="R124" s="21">
        <f t="shared" ref="R124:CC124" si="10830">IF(R$8="",0,SUMIFS(98:98,118:118,R$8))</f>
        <v>0</v>
      </c>
      <c r="S124" s="21">
        <f t="shared" si="10830"/>
        <v>0</v>
      </c>
      <c r="T124" s="21">
        <f t="shared" si="10830"/>
        <v>0</v>
      </c>
      <c r="U124" s="21">
        <f t="shared" si="10830"/>
        <v>0</v>
      </c>
      <c r="V124" s="21">
        <f t="shared" si="10830"/>
        <v>0</v>
      </c>
      <c r="W124" s="21">
        <f t="shared" si="10830"/>
        <v>0</v>
      </c>
      <c r="X124" s="21">
        <f t="shared" si="10830"/>
        <v>0</v>
      </c>
      <c r="Y124" s="21">
        <f t="shared" si="10830"/>
        <v>0</v>
      </c>
      <c r="Z124" s="21">
        <f t="shared" si="10830"/>
        <v>0</v>
      </c>
      <c r="AA124" s="21">
        <f t="shared" si="10830"/>
        <v>0</v>
      </c>
      <c r="AB124" s="21">
        <f t="shared" si="10830"/>
        <v>0</v>
      </c>
      <c r="AC124" s="21">
        <f t="shared" si="10830"/>
        <v>0</v>
      </c>
      <c r="AD124" s="21">
        <f t="shared" si="10830"/>
        <v>0</v>
      </c>
      <c r="AE124" s="21">
        <f t="shared" si="10830"/>
        <v>0</v>
      </c>
      <c r="AF124" s="21">
        <f t="shared" si="10830"/>
        <v>0</v>
      </c>
      <c r="AG124" s="21">
        <f t="shared" si="10830"/>
        <v>0</v>
      </c>
      <c r="AH124" s="21">
        <f t="shared" si="10830"/>
        <v>0</v>
      </c>
      <c r="AI124" s="21">
        <f t="shared" si="10830"/>
        <v>0</v>
      </c>
      <c r="AJ124" s="21">
        <f t="shared" si="10830"/>
        <v>0</v>
      </c>
      <c r="AK124" s="21">
        <f t="shared" si="10830"/>
        <v>0</v>
      </c>
      <c r="AL124" s="21">
        <f t="shared" si="10830"/>
        <v>0</v>
      </c>
      <c r="AM124" s="21">
        <f t="shared" si="10830"/>
        <v>0</v>
      </c>
      <c r="AN124" s="21">
        <f t="shared" si="10830"/>
        <v>0</v>
      </c>
      <c r="AO124" s="21">
        <f t="shared" si="10830"/>
        <v>0</v>
      </c>
      <c r="AP124" s="21">
        <f t="shared" si="10830"/>
        <v>0</v>
      </c>
      <c r="AQ124" s="21">
        <f t="shared" si="10830"/>
        <v>0</v>
      </c>
      <c r="AR124" s="21">
        <f t="shared" si="10830"/>
        <v>0</v>
      </c>
      <c r="AS124" s="21">
        <f t="shared" si="10830"/>
        <v>0</v>
      </c>
      <c r="AT124" s="21">
        <f t="shared" si="10830"/>
        <v>0</v>
      </c>
      <c r="AU124" s="21">
        <f t="shared" si="10830"/>
        <v>0</v>
      </c>
      <c r="AV124" s="21">
        <f t="shared" si="10830"/>
        <v>0</v>
      </c>
      <c r="AW124" s="21">
        <f t="shared" si="10830"/>
        <v>0</v>
      </c>
      <c r="AX124" s="21">
        <f t="shared" si="10830"/>
        <v>0</v>
      </c>
      <c r="AY124" s="21">
        <f t="shared" si="10830"/>
        <v>0</v>
      </c>
      <c r="AZ124" s="21">
        <f t="shared" si="10830"/>
        <v>0</v>
      </c>
      <c r="BA124" s="21">
        <f t="shared" si="10830"/>
        <v>0</v>
      </c>
      <c r="BB124" s="21">
        <f t="shared" si="10830"/>
        <v>0</v>
      </c>
      <c r="BC124" s="21">
        <f t="shared" si="10830"/>
        <v>0</v>
      </c>
      <c r="BD124" s="21">
        <f t="shared" si="10830"/>
        <v>0</v>
      </c>
      <c r="BE124" s="21">
        <f t="shared" si="10830"/>
        <v>0</v>
      </c>
      <c r="BF124" s="21">
        <f t="shared" si="10830"/>
        <v>0</v>
      </c>
      <c r="BG124" s="21">
        <f t="shared" si="10830"/>
        <v>0</v>
      </c>
      <c r="BH124" s="21">
        <f t="shared" si="10830"/>
        <v>0</v>
      </c>
      <c r="BI124" s="21">
        <f t="shared" si="10830"/>
        <v>0</v>
      </c>
      <c r="BJ124" s="21">
        <f t="shared" si="10830"/>
        <v>0</v>
      </c>
      <c r="BK124" s="21">
        <f t="shared" si="10830"/>
        <v>0</v>
      </c>
      <c r="BL124" s="21">
        <f t="shared" si="10830"/>
        <v>0</v>
      </c>
      <c r="BM124" s="21">
        <f t="shared" si="10830"/>
        <v>0</v>
      </c>
      <c r="BN124" s="21">
        <f t="shared" si="10830"/>
        <v>0</v>
      </c>
      <c r="BO124" s="21">
        <f t="shared" si="10830"/>
        <v>0</v>
      </c>
      <c r="BP124" s="21">
        <f t="shared" si="10830"/>
        <v>54000</v>
      </c>
      <c r="BQ124" s="21">
        <f t="shared" si="10830"/>
        <v>54000</v>
      </c>
      <c r="BR124" s="21">
        <f t="shared" si="10830"/>
        <v>54000</v>
      </c>
      <c r="BS124" s="21">
        <f t="shared" si="10830"/>
        <v>54000</v>
      </c>
      <c r="BT124" s="21">
        <f t="shared" si="10830"/>
        <v>54000</v>
      </c>
      <c r="BU124" s="21">
        <f t="shared" si="10830"/>
        <v>54000</v>
      </c>
      <c r="BV124" s="21">
        <f t="shared" si="10830"/>
        <v>54000</v>
      </c>
      <c r="BW124" s="21">
        <f t="shared" si="10830"/>
        <v>54000</v>
      </c>
      <c r="BX124" s="21">
        <f t="shared" si="10830"/>
        <v>54000</v>
      </c>
      <c r="BY124" s="21">
        <f t="shared" si="10830"/>
        <v>54000</v>
      </c>
      <c r="BZ124" s="21">
        <f t="shared" si="10830"/>
        <v>54000</v>
      </c>
      <c r="CA124" s="21">
        <f t="shared" si="10830"/>
        <v>54000</v>
      </c>
      <c r="CB124" s="21">
        <f t="shared" si="10830"/>
        <v>54000</v>
      </c>
      <c r="CC124" s="21">
        <f t="shared" si="10830"/>
        <v>54000</v>
      </c>
      <c r="CD124" s="21">
        <f t="shared" ref="CD124:EO124" si="10831">IF(CD$8="",0,SUMIFS(98:98,118:118,CD$8))</f>
        <v>54000</v>
      </c>
      <c r="CE124" s="21">
        <f t="shared" si="10831"/>
        <v>54000</v>
      </c>
      <c r="CF124" s="21">
        <f t="shared" si="10831"/>
        <v>54000</v>
      </c>
      <c r="CG124" s="21">
        <f t="shared" si="10831"/>
        <v>54000</v>
      </c>
      <c r="CH124" s="21">
        <f t="shared" si="10831"/>
        <v>54000</v>
      </c>
      <c r="CI124" s="21">
        <f t="shared" si="10831"/>
        <v>54000</v>
      </c>
      <c r="CJ124" s="21">
        <f t="shared" si="10831"/>
        <v>54000</v>
      </c>
      <c r="CK124" s="21">
        <f t="shared" si="10831"/>
        <v>54000</v>
      </c>
      <c r="CL124" s="21">
        <f t="shared" si="10831"/>
        <v>54000</v>
      </c>
      <c r="CM124" s="21">
        <f t="shared" si="10831"/>
        <v>54000</v>
      </c>
      <c r="CN124" s="21">
        <f t="shared" si="10831"/>
        <v>54000</v>
      </c>
      <c r="CO124" s="21">
        <f t="shared" si="10831"/>
        <v>54000</v>
      </c>
      <c r="CP124" s="21">
        <f t="shared" si="10831"/>
        <v>54000</v>
      </c>
      <c r="CQ124" s="21">
        <f t="shared" si="10831"/>
        <v>54000</v>
      </c>
      <c r="CR124" s="21">
        <f t="shared" si="10831"/>
        <v>54000</v>
      </c>
      <c r="CS124" s="21">
        <f t="shared" si="10831"/>
        <v>54000</v>
      </c>
      <c r="CT124" s="21">
        <f t="shared" si="10831"/>
        <v>54000</v>
      </c>
      <c r="CU124" s="21">
        <f t="shared" si="10831"/>
        <v>48000.000000000007</v>
      </c>
      <c r="CV124" s="21">
        <f t="shared" si="10831"/>
        <v>48000.000000000007</v>
      </c>
      <c r="CW124" s="21">
        <f t="shared" si="10831"/>
        <v>48000.000000000007</v>
      </c>
      <c r="CX124" s="21">
        <f t="shared" si="10831"/>
        <v>48000.000000000007</v>
      </c>
      <c r="CY124" s="21">
        <f t="shared" si="10831"/>
        <v>48000.000000000007</v>
      </c>
      <c r="CZ124" s="21">
        <f t="shared" si="10831"/>
        <v>48000.000000000007</v>
      </c>
      <c r="DA124" s="21">
        <f t="shared" si="10831"/>
        <v>48000.000000000007</v>
      </c>
      <c r="DB124" s="21">
        <f t="shared" si="10831"/>
        <v>48000.000000000007</v>
      </c>
      <c r="DC124" s="21">
        <f t="shared" si="10831"/>
        <v>48000.000000000007</v>
      </c>
      <c r="DD124" s="21">
        <f t="shared" si="10831"/>
        <v>48000.000000000007</v>
      </c>
      <c r="DE124" s="21">
        <f t="shared" si="10831"/>
        <v>48000.000000000007</v>
      </c>
      <c r="DF124" s="21">
        <f t="shared" si="10831"/>
        <v>48000.000000000007</v>
      </c>
      <c r="DG124" s="21">
        <f t="shared" si="10831"/>
        <v>48000.000000000007</v>
      </c>
      <c r="DH124" s="21">
        <f t="shared" si="10831"/>
        <v>48000.000000000007</v>
      </c>
      <c r="DI124" s="21">
        <f t="shared" si="10831"/>
        <v>48000.000000000007</v>
      </c>
      <c r="DJ124" s="21">
        <f t="shared" si="10831"/>
        <v>48000.000000000007</v>
      </c>
      <c r="DK124" s="21">
        <f t="shared" si="10831"/>
        <v>48000.000000000007</v>
      </c>
      <c r="DL124" s="21">
        <f t="shared" si="10831"/>
        <v>48000.000000000007</v>
      </c>
      <c r="DM124" s="21">
        <f t="shared" si="10831"/>
        <v>48000.000000000007</v>
      </c>
      <c r="DN124" s="21">
        <f t="shared" si="10831"/>
        <v>48000.000000000007</v>
      </c>
      <c r="DO124" s="21">
        <f t="shared" si="10831"/>
        <v>48000.000000000007</v>
      </c>
      <c r="DP124" s="21">
        <f t="shared" si="10831"/>
        <v>48000.000000000007</v>
      </c>
      <c r="DQ124" s="21">
        <f t="shared" si="10831"/>
        <v>48000.000000000007</v>
      </c>
      <c r="DR124" s="21">
        <f t="shared" si="10831"/>
        <v>48000.000000000007</v>
      </c>
      <c r="DS124" s="21">
        <f t="shared" si="10831"/>
        <v>48000.000000000007</v>
      </c>
      <c r="DT124" s="21">
        <f t="shared" si="10831"/>
        <v>48000.000000000007</v>
      </c>
      <c r="DU124" s="21">
        <f t="shared" si="10831"/>
        <v>48000.000000000007</v>
      </c>
      <c r="DV124" s="21">
        <f t="shared" si="10831"/>
        <v>48000.000000000007</v>
      </c>
      <c r="DW124" s="21">
        <f t="shared" si="10831"/>
        <v>48000.000000000007</v>
      </c>
      <c r="DX124" s="21">
        <f t="shared" si="10831"/>
        <v>48000.000000000007</v>
      </c>
      <c r="DY124" s="21">
        <f t="shared" si="10831"/>
        <v>48000.000000000007</v>
      </c>
      <c r="DZ124" s="21">
        <f t="shared" si="10831"/>
        <v>104999.99999999999</v>
      </c>
      <c r="EA124" s="21">
        <f t="shared" si="10831"/>
        <v>104999.99999999999</v>
      </c>
      <c r="EB124" s="21">
        <f t="shared" si="10831"/>
        <v>104999.99999999999</v>
      </c>
      <c r="EC124" s="21">
        <f t="shared" si="10831"/>
        <v>104999.99999999999</v>
      </c>
      <c r="ED124" s="21">
        <f t="shared" si="10831"/>
        <v>104999.99999999999</v>
      </c>
      <c r="EE124" s="21">
        <f t="shared" si="10831"/>
        <v>104999.99999999999</v>
      </c>
      <c r="EF124" s="21">
        <f t="shared" si="10831"/>
        <v>104999.99999999999</v>
      </c>
      <c r="EG124" s="21">
        <f t="shared" si="10831"/>
        <v>104999.99999999999</v>
      </c>
      <c r="EH124" s="21">
        <f t="shared" si="10831"/>
        <v>104999.99999999999</v>
      </c>
      <c r="EI124" s="21">
        <f t="shared" si="10831"/>
        <v>104999.99999999999</v>
      </c>
      <c r="EJ124" s="21">
        <f t="shared" si="10831"/>
        <v>104999.99999999999</v>
      </c>
      <c r="EK124" s="21">
        <f t="shared" si="10831"/>
        <v>104999.99999999999</v>
      </c>
      <c r="EL124" s="21">
        <f t="shared" si="10831"/>
        <v>104999.99999999999</v>
      </c>
      <c r="EM124" s="21">
        <f t="shared" si="10831"/>
        <v>104999.99999999999</v>
      </c>
      <c r="EN124" s="21">
        <f t="shared" si="10831"/>
        <v>104999.99999999999</v>
      </c>
      <c r="EO124" s="21">
        <f t="shared" si="10831"/>
        <v>104999.99999999999</v>
      </c>
      <c r="EP124" s="21">
        <f t="shared" ref="EP124:HA124" si="10832">IF(EP$8="",0,SUMIFS(98:98,118:118,EP$8))</f>
        <v>104999.99999999999</v>
      </c>
      <c r="EQ124" s="21">
        <f t="shared" si="10832"/>
        <v>104999.99999999999</v>
      </c>
      <c r="ER124" s="21">
        <f t="shared" si="10832"/>
        <v>104999.99999999999</v>
      </c>
      <c r="ES124" s="21">
        <f t="shared" si="10832"/>
        <v>104999.99999999999</v>
      </c>
      <c r="ET124" s="21">
        <f t="shared" si="10832"/>
        <v>0</v>
      </c>
      <c r="EU124" s="21">
        <f t="shared" si="10832"/>
        <v>0</v>
      </c>
      <c r="EV124" s="21">
        <f t="shared" si="10832"/>
        <v>0</v>
      </c>
      <c r="EW124" s="21">
        <f t="shared" si="10832"/>
        <v>0</v>
      </c>
      <c r="EX124" s="21">
        <f t="shared" si="10832"/>
        <v>0</v>
      </c>
      <c r="EY124" s="21">
        <f t="shared" si="10832"/>
        <v>104999.99999999999</v>
      </c>
      <c r="EZ124" s="21">
        <f t="shared" si="10832"/>
        <v>104999.99999999999</v>
      </c>
      <c r="FA124" s="21">
        <f t="shared" si="10832"/>
        <v>104999.99999999999</v>
      </c>
      <c r="FB124" s="21">
        <f t="shared" si="10832"/>
        <v>104999.99999999999</v>
      </c>
      <c r="FC124" s="21">
        <f t="shared" si="10832"/>
        <v>104999.99999999999</v>
      </c>
      <c r="FD124" s="21">
        <f t="shared" si="10832"/>
        <v>104999.99999999999</v>
      </c>
      <c r="FE124" s="21">
        <f t="shared" si="10832"/>
        <v>104999.99999999999</v>
      </c>
      <c r="FF124" s="21">
        <f t="shared" si="10832"/>
        <v>104999.99999999999</v>
      </c>
      <c r="FG124" s="21">
        <f t="shared" si="10832"/>
        <v>104999.99999999999</v>
      </c>
      <c r="FH124" s="21">
        <f t="shared" si="10832"/>
        <v>104999.99999999999</v>
      </c>
      <c r="FI124" s="21">
        <f t="shared" si="10832"/>
        <v>0</v>
      </c>
      <c r="FJ124" s="21">
        <f t="shared" si="10832"/>
        <v>0</v>
      </c>
      <c r="FK124" s="21">
        <f t="shared" si="10832"/>
        <v>0</v>
      </c>
      <c r="FL124" s="21">
        <f t="shared" si="10832"/>
        <v>0</v>
      </c>
      <c r="FM124" s="21">
        <f t="shared" si="10832"/>
        <v>0</v>
      </c>
      <c r="FN124" s="21">
        <f t="shared" si="10832"/>
        <v>104999.99999999999</v>
      </c>
      <c r="FO124" s="21">
        <f t="shared" si="10832"/>
        <v>104999.99999999999</v>
      </c>
      <c r="FP124" s="21">
        <f t="shared" si="10832"/>
        <v>104999.99999999999</v>
      </c>
      <c r="FQ124" s="21">
        <f t="shared" si="10832"/>
        <v>104999.99999999999</v>
      </c>
      <c r="FR124" s="21">
        <f t="shared" si="10832"/>
        <v>104999.99999999999</v>
      </c>
      <c r="FS124" s="21">
        <f t="shared" si="10832"/>
        <v>104999.99999999999</v>
      </c>
      <c r="FT124" s="21">
        <f t="shared" si="10832"/>
        <v>104999.99999999999</v>
      </c>
      <c r="FU124" s="21">
        <f t="shared" si="10832"/>
        <v>104999.99999999999</v>
      </c>
      <c r="FV124" s="21">
        <f t="shared" si="10832"/>
        <v>104999.99999999999</v>
      </c>
      <c r="FW124" s="21">
        <f t="shared" si="10832"/>
        <v>104999.99999999999</v>
      </c>
      <c r="FX124" s="21">
        <f t="shared" si="10832"/>
        <v>104999.99999999999</v>
      </c>
      <c r="FY124" s="21">
        <f t="shared" si="10832"/>
        <v>104999.99999999999</v>
      </c>
      <c r="FZ124" s="21">
        <f t="shared" si="10832"/>
        <v>104999.99999999999</v>
      </c>
      <c r="GA124" s="21">
        <f t="shared" si="10832"/>
        <v>104999.99999999999</v>
      </c>
      <c r="GB124" s="21">
        <f t="shared" si="10832"/>
        <v>104999.99999999999</v>
      </c>
      <c r="GC124" s="21">
        <f t="shared" si="10832"/>
        <v>104999.99999999999</v>
      </c>
      <c r="GD124" s="21">
        <f t="shared" si="10832"/>
        <v>104999.99999999999</v>
      </c>
      <c r="GE124" s="21">
        <f t="shared" si="10832"/>
        <v>104999.99999999999</v>
      </c>
      <c r="GF124" s="21">
        <f t="shared" si="10832"/>
        <v>104999.99999999999</v>
      </c>
      <c r="GG124" s="21">
        <f t="shared" si="10832"/>
        <v>104999.99999999999</v>
      </c>
      <c r="GH124" s="21">
        <f t="shared" si="10832"/>
        <v>104999.99999999999</v>
      </c>
      <c r="GI124" s="21">
        <f t="shared" si="10832"/>
        <v>104999.99999999999</v>
      </c>
      <c r="GJ124" s="21">
        <f t="shared" si="10832"/>
        <v>104999.99999999999</v>
      </c>
      <c r="GK124" s="21">
        <f t="shared" si="10832"/>
        <v>104999.99999999999</v>
      </c>
      <c r="GL124" s="21">
        <f t="shared" si="10832"/>
        <v>104999.99999999999</v>
      </c>
      <c r="GM124" s="21">
        <f t="shared" si="10832"/>
        <v>104999.99999999999</v>
      </c>
      <c r="GN124" s="21">
        <f t="shared" si="10832"/>
        <v>104999.99999999999</v>
      </c>
      <c r="GO124" s="21">
        <f t="shared" si="10832"/>
        <v>104999.99999999999</v>
      </c>
      <c r="GP124" s="21">
        <f t="shared" si="10832"/>
        <v>104999.99999999999</v>
      </c>
      <c r="GQ124" s="21">
        <f t="shared" si="10832"/>
        <v>104999.99999999999</v>
      </c>
      <c r="GR124" s="21">
        <f t="shared" si="10832"/>
        <v>104999.99999999999</v>
      </c>
      <c r="GS124" s="21">
        <f t="shared" si="10832"/>
        <v>69999.999999999985</v>
      </c>
      <c r="GT124" s="21">
        <f t="shared" si="10832"/>
        <v>69999.999999999985</v>
      </c>
      <c r="GU124" s="21">
        <f t="shared" si="10832"/>
        <v>69999.999999999985</v>
      </c>
      <c r="GV124" s="21">
        <f t="shared" si="10832"/>
        <v>69999.999999999985</v>
      </c>
      <c r="GW124" s="21">
        <f t="shared" si="10832"/>
        <v>69999.999999999985</v>
      </c>
      <c r="GX124" s="21">
        <f t="shared" si="10832"/>
        <v>69999.999999999985</v>
      </c>
      <c r="GY124" s="21">
        <f t="shared" si="10832"/>
        <v>69999.999999999985</v>
      </c>
      <c r="GZ124" s="21">
        <f t="shared" si="10832"/>
        <v>69999.999999999985</v>
      </c>
      <c r="HA124" s="21">
        <f t="shared" si="10832"/>
        <v>69999.999999999985</v>
      </c>
      <c r="HB124" s="21">
        <f t="shared" ref="HB124:JM124" si="10833">IF(HB$8="",0,SUMIFS(98:98,118:118,HB$8))</f>
        <v>69999.999999999985</v>
      </c>
      <c r="HC124" s="21">
        <f t="shared" si="10833"/>
        <v>69999.999999999985</v>
      </c>
      <c r="HD124" s="21">
        <f t="shared" si="10833"/>
        <v>69999.999999999985</v>
      </c>
      <c r="HE124" s="21">
        <f t="shared" si="10833"/>
        <v>69999.999999999985</v>
      </c>
      <c r="HF124" s="21">
        <f t="shared" si="10833"/>
        <v>69999.999999999985</v>
      </c>
      <c r="HG124" s="21">
        <f t="shared" si="10833"/>
        <v>69999.999999999985</v>
      </c>
      <c r="HH124" s="21">
        <f t="shared" si="10833"/>
        <v>69999.999999999985</v>
      </c>
      <c r="HI124" s="21">
        <f t="shared" si="10833"/>
        <v>69999.999999999985</v>
      </c>
      <c r="HJ124" s="21">
        <f t="shared" si="10833"/>
        <v>69999.999999999985</v>
      </c>
      <c r="HK124" s="21">
        <f t="shared" si="10833"/>
        <v>69999.999999999985</v>
      </c>
      <c r="HL124" s="21">
        <f t="shared" si="10833"/>
        <v>69999.999999999985</v>
      </c>
      <c r="HM124" s="21">
        <f t="shared" si="10833"/>
        <v>69999.999999999985</v>
      </c>
      <c r="HN124" s="21">
        <f t="shared" si="10833"/>
        <v>69999.999999999985</v>
      </c>
      <c r="HO124" s="21">
        <f t="shared" si="10833"/>
        <v>69999.999999999985</v>
      </c>
      <c r="HP124" s="21">
        <f t="shared" si="10833"/>
        <v>69999.999999999985</v>
      </c>
      <c r="HQ124" s="21">
        <f t="shared" si="10833"/>
        <v>69999.999999999985</v>
      </c>
      <c r="HR124" s="21">
        <f t="shared" si="10833"/>
        <v>69999.999999999985</v>
      </c>
      <c r="HS124" s="21">
        <f t="shared" si="10833"/>
        <v>69999.999999999985</v>
      </c>
      <c r="HT124" s="21">
        <f t="shared" si="10833"/>
        <v>69999.999999999985</v>
      </c>
      <c r="HU124" s="21">
        <f t="shared" si="10833"/>
        <v>69999.999999999985</v>
      </c>
      <c r="HV124" s="21">
        <f t="shared" si="10833"/>
        <v>69999.999999999985</v>
      </c>
      <c r="HW124" s="21">
        <f t="shared" si="10833"/>
        <v>90000.000000000015</v>
      </c>
      <c r="HX124" s="21">
        <f t="shared" si="10833"/>
        <v>90000.000000000015</v>
      </c>
      <c r="HY124" s="21">
        <f t="shared" si="10833"/>
        <v>90000.000000000015</v>
      </c>
      <c r="HZ124" s="21">
        <f t="shared" si="10833"/>
        <v>90000.000000000015</v>
      </c>
      <c r="IA124" s="21">
        <f t="shared" si="10833"/>
        <v>90000.000000000015</v>
      </c>
      <c r="IB124" s="21">
        <f t="shared" si="10833"/>
        <v>90000.000000000015</v>
      </c>
      <c r="IC124" s="21">
        <f t="shared" si="10833"/>
        <v>90000.000000000015</v>
      </c>
      <c r="ID124" s="21">
        <f t="shared" si="10833"/>
        <v>90000.000000000015</v>
      </c>
      <c r="IE124" s="21">
        <f t="shared" si="10833"/>
        <v>90000.000000000015</v>
      </c>
      <c r="IF124" s="21">
        <f t="shared" si="10833"/>
        <v>90000.000000000015</v>
      </c>
      <c r="IG124" s="21">
        <f t="shared" si="10833"/>
        <v>90000.000000000015</v>
      </c>
      <c r="IH124" s="21">
        <f t="shared" si="10833"/>
        <v>90000.000000000015</v>
      </c>
      <c r="II124" s="21">
        <f t="shared" si="10833"/>
        <v>90000.000000000015</v>
      </c>
      <c r="IJ124" s="21">
        <f t="shared" si="10833"/>
        <v>90000.000000000015</v>
      </c>
      <c r="IK124" s="21">
        <f t="shared" si="10833"/>
        <v>90000.000000000015</v>
      </c>
      <c r="IL124" s="21">
        <f t="shared" si="10833"/>
        <v>90000.000000000015</v>
      </c>
      <c r="IM124" s="21">
        <f t="shared" si="10833"/>
        <v>90000.000000000015</v>
      </c>
      <c r="IN124" s="21">
        <f t="shared" si="10833"/>
        <v>90000.000000000015</v>
      </c>
      <c r="IO124" s="21">
        <f t="shared" si="10833"/>
        <v>90000.000000000015</v>
      </c>
      <c r="IP124" s="21">
        <f t="shared" si="10833"/>
        <v>90000.000000000015</v>
      </c>
      <c r="IQ124" s="21">
        <f t="shared" si="10833"/>
        <v>90000.000000000015</v>
      </c>
      <c r="IR124" s="21">
        <f t="shared" si="10833"/>
        <v>90000.000000000015</v>
      </c>
      <c r="IS124" s="21">
        <f t="shared" si="10833"/>
        <v>90000.000000000015</v>
      </c>
      <c r="IT124" s="21">
        <f t="shared" si="10833"/>
        <v>90000.000000000015</v>
      </c>
      <c r="IU124" s="21">
        <f t="shared" si="10833"/>
        <v>90000.000000000015</v>
      </c>
      <c r="IV124" s="21">
        <f t="shared" si="10833"/>
        <v>90000.000000000015</v>
      </c>
      <c r="IW124" s="21">
        <f t="shared" si="10833"/>
        <v>90000.000000000015</v>
      </c>
      <c r="IX124" s="21">
        <f t="shared" si="10833"/>
        <v>90000.000000000015</v>
      </c>
      <c r="IY124" s="21">
        <f t="shared" si="10833"/>
        <v>90000.000000000015</v>
      </c>
      <c r="IZ124" s="21">
        <f t="shared" si="10833"/>
        <v>90000.000000000015</v>
      </c>
      <c r="JA124" s="21">
        <f t="shared" si="10833"/>
        <v>90000.000000000015</v>
      </c>
      <c r="JB124" s="21">
        <f t="shared" si="10833"/>
        <v>110000</v>
      </c>
      <c r="JC124" s="21">
        <f t="shared" si="10833"/>
        <v>110000</v>
      </c>
      <c r="JD124" s="21">
        <f t="shared" si="10833"/>
        <v>110000</v>
      </c>
      <c r="JE124" s="21">
        <f t="shared" si="10833"/>
        <v>110000</v>
      </c>
      <c r="JF124" s="21">
        <f t="shared" si="10833"/>
        <v>110000</v>
      </c>
      <c r="JG124" s="21">
        <f t="shared" si="10833"/>
        <v>110000</v>
      </c>
      <c r="JH124" s="21">
        <f t="shared" si="10833"/>
        <v>110000</v>
      </c>
      <c r="JI124" s="21">
        <f t="shared" si="10833"/>
        <v>110000</v>
      </c>
      <c r="JJ124" s="21">
        <f t="shared" si="10833"/>
        <v>110000</v>
      </c>
      <c r="JK124" s="21">
        <f t="shared" si="10833"/>
        <v>110000</v>
      </c>
      <c r="JL124" s="21">
        <f t="shared" si="10833"/>
        <v>110000</v>
      </c>
      <c r="JM124" s="21">
        <f t="shared" si="10833"/>
        <v>110000</v>
      </c>
      <c r="JN124" s="21">
        <f t="shared" ref="JN124:LY124" si="10834">IF(JN$8="",0,SUMIFS(98:98,118:118,JN$8))</f>
        <v>110000</v>
      </c>
      <c r="JO124" s="21">
        <f t="shared" si="10834"/>
        <v>110000</v>
      </c>
      <c r="JP124" s="21">
        <f t="shared" si="10834"/>
        <v>110000</v>
      </c>
      <c r="JQ124" s="21">
        <f t="shared" si="10834"/>
        <v>110000</v>
      </c>
      <c r="JR124" s="21">
        <f t="shared" si="10834"/>
        <v>0</v>
      </c>
      <c r="JS124" s="21">
        <f t="shared" si="10834"/>
        <v>0</v>
      </c>
      <c r="JT124" s="21">
        <f t="shared" si="10834"/>
        <v>110000</v>
      </c>
      <c r="JU124" s="21">
        <f t="shared" si="10834"/>
        <v>110000</v>
      </c>
      <c r="JV124" s="21">
        <f t="shared" si="10834"/>
        <v>110000</v>
      </c>
      <c r="JW124" s="21">
        <f t="shared" si="10834"/>
        <v>110000</v>
      </c>
      <c r="JX124" s="21">
        <f t="shared" si="10834"/>
        <v>110000</v>
      </c>
      <c r="JY124" s="21">
        <f t="shared" si="10834"/>
        <v>110000</v>
      </c>
      <c r="JZ124" s="21">
        <f t="shared" si="10834"/>
        <v>110000</v>
      </c>
      <c r="KA124" s="21">
        <f t="shared" si="10834"/>
        <v>110000</v>
      </c>
      <c r="KB124" s="21">
        <f t="shared" si="10834"/>
        <v>110000</v>
      </c>
      <c r="KC124" s="21">
        <f t="shared" si="10834"/>
        <v>110000</v>
      </c>
      <c r="KD124" s="21">
        <f t="shared" si="10834"/>
        <v>110000</v>
      </c>
      <c r="KE124" s="21">
        <f t="shared" si="10834"/>
        <v>110000</v>
      </c>
      <c r="KF124" s="21">
        <f t="shared" si="10834"/>
        <v>110000</v>
      </c>
      <c r="KG124" s="21">
        <f t="shared" si="10834"/>
        <v>110000</v>
      </c>
      <c r="KH124" s="21">
        <f t="shared" si="10834"/>
        <v>110000</v>
      </c>
      <c r="KI124" s="21">
        <f t="shared" si="10834"/>
        <v>0</v>
      </c>
      <c r="KJ124" s="21">
        <f t="shared" si="10834"/>
        <v>0</v>
      </c>
      <c r="KK124" s="21">
        <f t="shared" si="10834"/>
        <v>150000</v>
      </c>
      <c r="KL124" s="21">
        <f t="shared" si="10834"/>
        <v>150000</v>
      </c>
      <c r="KM124" s="21">
        <f t="shared" si="10834"/>
        <v>150000</v>
      </c>
      <c r="KN124" s="21">
        <f t="shared" si="10834"/>
        <v>150000</v>
      </c>
      <c r="KO124" s="21">
        <f t="shared" si="10834"/>
        <v>150000</v>
      </c>
      <c r="KP124" s="21">
        <f t="shared" si="10834"/>
        <v>150000</v>
      </c>
      <c r="KQ124" s="21">
        <f t="shared" si="10834"/>
        <v>150000</v>
      </c>
      <c r="KR124" s="21">
        <f t="shared" si="10834"/>
        <v>150000</v>
      </c>
      <c r="KS124" s="21">
        <f t="shared" si="10834"/>
        <v>150000</v>
      </c>
      <c r="KT124" s="21">
        <f t="shared" si="10834"/>
        <v>150000</v>
      </c>
      <c r="KU124" s="21">
        <f t="shared" si="10834"/>
        <v>150000</v>
      </c>
      <c r="KV124" s="21">
        <f t="shared" si="10834"/>
        <v>150000</v>
      </c>
      <c r="KW124" s="21">
        <f t="shared" si="10834"/>
        <v>150000</v>
      </c>
      <c r="KX124" s="21">
        <f t="shared" si="10834"/>
        <v>150000</v>
      </c>
      <c r="KY124" s="21">
        <f t="shared" si="10834"/>
        <v>150000</v>
      </c>
      <c r="KZ124" s="21">
        <f t="shared" si="10834"/>
        <v>150000</v>
      </c>
      <c r="LA124" s="21">
        <f t="shared" si="10834"/>
        <v>150000</v>
      </c>
      <c r="LB124" s="21">
        <f t="shared" si="10834"/>
        <v>150000</v>
      </c>
      <c r="LC124" s="21">
        <f t="shared" si="10834"/>
        <v>150000</v>
      </c>
      <c r="LD124" s="21">
        <f t="shared" si="10834"/>
        <v>150000</v>
      </c>
      <c r="LE124" s="21">
        <f t="shared" si="10834"/>
        <v>150000</v>
      </c>
      <c r="LF124" s="21">
        <f t="shared" si="10834"/>
        <v>150000</v>
      </c>
      <c r="LG124" s="21">
        <f t="shared" si="10834"/>
        <v>150000</v>
      </c>
      <c r="LH124" s="21">
        <f t="shared" si="10834"/>
        <v>150000</v>
      </c>
      <c r="LI124" s="21">
        <f t="shared" si="10834"/>
        <v>150000</v>
      </c>
      <c r="LJ124" s="21">
        <f t="shared" si="10834"/>
        <v>150000</v>
      </c>
      <c r="LK124" s="21">
        <f t="shared" si="10834"/>
        <v>150000</v>
      </c>
      <c r="LL124" s="21">
        <f t="shared" si="10834"/>
        <v>150000</v>
      </c>
      <c r="LM124" s="21">
        <f t="shared" si="10834"/>
        <v>194999.99999999991</v>
      </c>
      <c r="LN124" s="21">
        <f t="shared" si="10834"/>
        <v>194999.99999999991</v>
      </c>
      <c r="LO124" s="21">
        <f t="shared" si="10834"/>
        <v>194999.99999999991</v>
      </c>
      <c r="LP124" s="21">
        <f t="shared" si="10834"/>
        <v>194999.99999999991</v>
      </c>
      <c r="LQ124" s="21">
        <f t="shared" si="10834"/>
        <v>194999.99999999991</v>
      </c>
      <c r="LR124" s="21">
        <f t="shared" si="10834"/>
        <v>194999.99999999991</v>
      </c>
      <c r="LS124" s="21">
        <f t="shared" si="10834"/>
        <v>194999.99999999991</v>
      </c>
      <c r="LT124" s="21">
        <f t="shared" si="10834"/>
        <v>194999.99999999991</v>
      </c>
      <c r="LU124" s="21">
        <f t="shared" si="10834"/>
        <v>194999.99999999991</v>
      </c>
      <c r="LV124" s="21">
        <f t="shared" si="10834"/>
        <v>194999.99999999991</v>
      </c>
      <c r="LW124" s="21">
        <f t="shared" si="10834"/>
        <v>194999.99999999991</v>
      </c>
      <c r="LX124" s="21">
        <f t="shared" si="10834"/>
        <v>194999.99999999991</v>
      </c>
      <c r="LY124" s="21">
        <f t="shared" si="10834"/>
        <v>194999.99999999991</v>
      </c>
      <c r="LZ124" s="21">
        <f t="shared" ref="LZ124:OK124" si="10835">IF(LZ$8="",0,SUMIFS(98:98,118:118,LZ$8))</f>
        <v>194999.99999999991</v>
      </c>
      <c r="MA124" s="21">
        <f t="shared" si="10835"/>
        <v>194999.99999999991</v>
      </c>
      <c r="MB124" s="21">
        <f t="shared" si="10835"/>
        <v>194999.99999999991</v>
      </c>
      <c r="MC124" s="21">
        <f t="shared" si="10835"/>
        <v>194999.99999999991</v>
      </c>
      <c r="MD124" s="21">
        <f t="shared" si="10835"/>
        <v>194999.99999999991</v>
      </c>
      <c r="ME124" s="21">
        <f t="shared" si="10835"/>
        <v>194999.99999999991</v>
      </c>
      <c r="MF124" s="21">
        <f t="shared" si="10835"/>
        <v>194999.99999999991</v>
      </c>
      <c r="MG124" s="21">
        <f t="shared" si="10835"/>
        <v>194999.99999999991</v>
      </c>
      <c r="MH124" s="21">
        <f t="shared" si="10835"/>
        <v>194999.99999999991</v>
      </c>
      <c r="MI124" s="21">
        <f t="shared" si="10835"/>
        <v>194999.99999999991</v>
      </c>
      <c r="MJ124" s="21">
        <f t="shared" si="10835"/>
        <v>194999.99999999991</v>
      </c>
      <c r="MK124" s="21">
        <f t="shared" si="10835"/>
        <v>194999.99999999991</v>
      </c>
      <c r="ML124" s="21">
        <f t="shared" si="10835"/>
        <v>194999.99999999991</v>
      </c>
      <c r="MM124" s="21">
        <f t="shared" si="10835"/>
        <v>194999.99999999991</v>
      </c>
      <c r="MN124" s="21">
        <f t="shared" si="10835"/>
        <v>194999.99999999991</v>
      </c>
      <c r="MO124" s="21">
        <f t="shared" si="10835"/>
        <v>194999.99999999991</v>
      </c>
      <c r="MP124" s="21">
        <f t="shared" si="10835"/>
        <v>194999.99999999991</v>
      </c>
      <c r="MQ124" s="21">
        <f t="shared" si="10835"/>
        <v>194999.99999999991</v>
      </c>
      <c r="MR124" s="21">
        <f t="shared" si="10835"/>
        <v>179999.99999999997</v>
      </c>
      <c r="MS124" s="21">
        <f t="shared" si="10835"/>
        <v>179999.99999999997</v>
      </c>
      <c r="MT124" s="21">
        <f t="shared" si="10835"/>
        <v>179999.99999999997</v>
      </c>
      <c r="MU124" s="21">
        <f t="shared" si="10835"/>
        <v>179999.99999999997</v>
      </c>
      <c r="MV124" s="21">
        <f t="shared" si="10835"/>
        <v>179999.99999999997</v>
      </c>
      <c r="MW124" s="21">
        <f t="shared" si="10835"/>
        <v>179999.99999999997</v>
      </c>
      <c r="MX124" s="21">
        <f t="shared" si="10835"/>
        <v>179999.99999999997</v>
      </c>
      <c r="MY124" s="21">
        <f t="shared" si="10835"/>
        <v>179999.99999999997</v>
      </c>
      <c r="MZ124" s="21">
        <f t="shared" si="10835"/>
        <v>179999.99999999997</v>
      </c>
      <c r="NA124" s="21">
        <f t="shared" si="10835"/>
        <v>179999.99999999997</v>
      </c>
      <c r="NB124" s="21">
        <f t="shared" si="10835"/>
        <v>179999.99999999997</v>
      </c>
      <c r="NC124" s="21">
        <f t="shared" si="10835"/>
        <v>179999.99999999997</v>
      </c>
      <c r="ND124" s="21">
        <f t="shared" si="10835"/>
        <v>179999.99999999997</v>
      </c>
      <c r="NE124" s="21">
        <f t="shared" si="10835"/>
        <v>179999.99999999997</v>
      </c>
      <c r="NF124" s="21">
        <f t="shared" si="10835"/>
        <v>179999.99999999997</v>
      </c>
      <c r="NG124" s="21">
        <f t="shared" si="10835"/>
        <v>179999.99999999997</v>
      </c>
      <c r="NH124" s="21">
        <f t="shared" si="10835"/>
        <v>179999.99999999997</v>
      </c>
      <c r="NI124" s="21">
        <f t="shared" si="10835"/>
        <v>179999.99999999997</v>
      </c>
      <c r="NJ124" s="21">
        <f t="shared" si="10835"/>
        <v>179999.99999999997</v>
      </c>
      <c r="NK124" s="21">
        <f t="shared" si="10835"/>
        <v>179999.99999999997</v>
      </c>
      <c r="NL124" s="21">
        <f t="shared" si="10835"/>
        <v>179999.99999999997</v>
      </c>
      <c r="NM124" s="21">
        <f t="shared" si="10835"/>
        <v>179999.99999999997</v>
      </c>
      <c r="NN124" s="21">
        <f t="shared" si="10835"/>
        <v>179999.99999999997</v>
      </c>
      <c r="NO124" s="21">
        <f t="shared" si="10835"/>
        <v>179999.99999999997</v>
      </c>
      <c r="NP124" s="21">
        <f t="shared" si="10835"/>
        <v>179999.99999999997</v>
      </c>
      <c r="NQ124" s="21">
        <f t="shared" si="10835"/>
        <v>179999.99999999997</v>
      </c>
      <c r="NR124" s="21">
        <f t="shared" si="10835"/>
        <v>179999.99999999997</v>
      </c>
      <c r="NS124" s="21">
        <f t="shared" si="10835"/>
        <v>179999.99999999997</v>
      </c>
      <c r="NT124" s="21">
        <f t="shared" si="10835"/>
        <v>179999.99999999997</v>
      </c>
      <c r="NU124" s="21">
        <f t="shared" si="10835"/>
        <v>179999.99999999997</v>
      </c>
      <c r="NV124" s="21">
        <f t="shared" si="10835"/>
        <v>140000</v>
      </c>
      <c r="NW124" s="21">
        <f t="shared" si="10835"/>
        <v>140000</v>
      </c>
      <c r="NX124" s="21">
        <f t="shared" si="10835"/>
        <v>140000</v>
      </c>
      <c r="NY124" s="21">
        <f t="shared" si="10835"/>
        <v>140000</v>
      </c>
      <c r="NZ124" s="21">
        <f t="shared" si="10835"/>
        <v>140000</v>
      </c>
      <c r="OA124" s="21">
        <f t="shared" si="10835"/>
        <v>140000</v>
      </c>
      <c r="OB124" s="21">
        <f t="shared" si="10835"/>
        <v>140000</v>
      </c>
      <c r="OC124" s="21">
        <f t="shared" si="10835"/>
        <v>140000</v>
      </c>
      <c r="OD124" s="21">
        <f t="shared" si="10835"/>
        <v>140000</v>
      </c>
      <c r="OE124" s="21">
        <f t="shared" si="10835"/>
        <v>140000</v>
      </c>
      <c r="OF124" s="21">
        <f t="shared" si="10835"/>
        <v>140000</v>
      </c>
      <c r="OG124" s="21">
        <f t="shared" si="10835"/>
        <v>140000</v>
      </c>
      <c r="OH124" s="21">
        <f t="shared" si="10835"/>
        <v>140000</v>
      </c>
      <c r="OI124" s="21">
        <f t="shared" si="10835"/>
        <v>140000</v>
      </c>
      <c r="OJ124" s="21">
        <f t="shared" si="10835"/>
        <v>140000</v>
      </c>
      <c r="OK124" s="21">
        <f t="shared" si="10835"/>
        <v>140000</v>
      </c>
      <c r="OL124" s="21">
        <f t="shared" ref="OL124:QW124" si="10836">IF(OL$8="",0,SUMIFS(98:98,118:118,OL$8))</f>
        <v>140000</v>
      </c>
      <c r="OM124" s="21">
        <f t="shared" si="10836"/>
        <v>140000</v>
      </c>
      <c r="ON124" s="21">
        <f t="shared" si="10836"/>
        <v>140000</v>
      </c>
      <c r="OO124" s="21">
        <f t="shared" si="10836"/>
        <v>140000</v>
      </c>
      <c r="OP124" s="21">
        <f t="shared" si="10836"/>
        <v>140000</v>
      </c>
      <c r="OQ124" s="21">
        <f t="shared" si="10836"/>
        <v>140000</v>
      </c>
      <c r="OR124" s="21">
        <f t="shared" si="10836"/>
        <v>140000</v>
      </c>
      <c r="OS124" s="21">
        <f t="shared" si="10836"/>
        <v>140000</v>
      </c>
      <c r="OT124" s="21">
        <f t="shared" si="10836"/>
        <v>140000</v>
      </c>
      <c r="OU124" s="21">
        <f t="shared" si="10836"/>
        <v>140000</v>
      </c>
      <c r="OV124" s="21">
        <f t="shared" si="10836"/>
        <v>140000</v>
      </c>
      <c r="OW124" s="21">
        <f t="shared" si="10836"/>
        <v>140000</v>
      </c>
      <c r="OX124" s="21">
        <f t="shared" si="10836"/>
        <v>140000</v>
      </c>
      <c r="OY124" s="21">
        <f t="shared" si="10836"/>
        <v>140000</v>
      </c>
      <c r="OZ124" s="21">
        <f t="shared" si="10836"/>
        <v>140000</v>
      </c>
      <c r="PA124" s="21">
        <f t="shared" si="10836"/>
        <v>152000.00000000003</v>
      </c>
      <c r="PB124" s="21">
        <f t="shared" si="10836"/>
        <v>152000.00000000003</v>
      </c>
      <c r="PC124" s="21">
        <f t="shared" si="10836"/>
        <v>152000.00000000003</v>
      </c>
      <c r="PD124" s="21">
        <f t="shared" si="10836"/>
        <v>152000.00000000003</v>
      </c>
      <c r="PE124" s="21">
        <f t="shared" si="10836"/>
        <v>152000.00000000003</v>
      </c>
      <c r="PF124" s="21">
        <f t="shared" si="10836"/>
        <v>152000.00000000003</v>
      </c>
      <c r="PG124" s="21">
        <f t="shared" si="10836"/>
        <v>152000.00000000003</v>
      </c>
      <c r="PH124" s="21">
        <f t="shared" si="10836"/>
        <v>152000.00000000003</v>
      </c>
      <c r="PI124" s="21">
        <f t="shared" si="10836"/>
        <v>152000.00000000003</v>
      </c>
      <c r="PJ124" s="21">
        <f t="shared" si="10836"/>
        <v>152000.00000000003</v>
      </c>
      <c r="PK124" s="21">
        <f t="shared" si="10836"/>
        <v>152000.00000000003</v>
      </c>
      <c r="PL124" s="21">
        <f t="shared" si="10836"/>
        <v>152000.00000000003</v>
      </c>
      <c r="PM124" s="21">
        <f t="shared" si="10836"/>
        <v>152000.00000000003</v>
      </c>
      <c r="PN124" s="21">
        <f t="shared" si="10836"/>
        <v>152000.00000000003</v>
      </c>
      <c r="PO124" s="21">
        <f t="shared" si="10836"/>
        <v>152000.00000000003</v>
      </c>
      <c r="PP124" s="21">
        <f t="shared" si="10836"/>
        <v>152000.00000000003</v>
      </c>
      <c r="PQ124" s="21">
        <f t="shared" si="10836"/>
        <v>152000.00000000003</v>
      </c>
      <c r="PR124" s="21">
        <f t="shared" si="10836"/>
        <v>152000.00000000003</v>
      </c>
      <c r="PS124" s="21">
        <f t="shared" si="10836"/>
        <v>152000.00000000003</v>
      </c>
      <c r="PT124" s="21">
        <f t="shared" si="10836"/>
        <v>152000.00000000003</v>
      </c>
      <c r="PU124" s="21">
        <f t="shared" si="10836"/>
        <v>152000.00000000003</v>
      </c>
      <c r="PV124" s="21">
        <f t="shared" si="10836"/>
        <v>152000.00000000003</v>
      </c>
      <c r="PW124" s="21">
        <f t="shared" si="10836"/>
        <v>152000.00000000003</v>
      </c>
      <c r="PX124" s="21">
        <f t="shared" si="10836"/>
        <v>152000.00000000003</v>
      </c>
      <c r="PY124" s="21">
        <f t="shared" si="10836"/>
        <v>152000.00000000003</v>
      </c>
      <c r="PZ124" s="21">
        <f t="shared" si="10836"/>
        <v>152000.00000000003</v>
      </c>
      <c r="QA124" s="21">
        <f t="shared" si="10836"/>
        <v>152000.00000000003</v>
      </c>
      <c r="QB124" s="21">
        <f t="shared" si="10836"/>
        <v>152000.00000000003</v>
      </c>
      <c r="QC124" s="21">
        <f t="shared" si="10836"/>
        <v>152000.00000000003</v>
      </c>
      <c r="QD124" s="21">
        <f t="shared" si="10836"/>
        <v>152000.00000000003</v>
      </c>
      <c r="QE124" s="21">
        <f t="shared" si="10836"/>
        <v>164000.00000000003</v>
      </c>
      <c r="QF124" s="21">
        <f t="shared" si="10836"/>
        <v>164000.00000000003</v>
      </c>
      <c r="QG124" s="21">
        <f t="shared" si="10836"/>
        <v>164000.00000000003</v>
      </c>
      <c r="QH124" s="21">
        <f t="shared" si="10836"/>
        <v>164000.00000000003</v>
      </c>
      <c r="QI124" s="21">
        <f t="shared" si="10836"/>
        <v>164000.00000000003</v>
      </c>
      <c r="QJ124" s="21">
        <f t="shared" si="10836"/>
        <v>164000.00000000003</v>
      </c>
      <c r="QK124" s="21">
        <f t="shared" si="10836"/>
        <v>164000.00000000003</v>
      </c>
      <c r="QL124" s="21">
        <f t="shared" si="10836"/>
        <v>164000.00000000003</v>
      </c>
      <c r="QM124" s="21">
        <f t="shared" si="10836"/>
        <v>164000.00000000003</v>
      </c>
      <c r="QN124" s="21">
        <f t="shared" si="10836"/>
        <v>164000.00000000003</v>
      </c>
      <c r="QO124" s="21">
        <f t="shared" si="10836"/>
        <v>164000.00000000003</v>
      </c>
      <c r="QP124" s="21">
        <f t="shared" si="10836"/>
        <v>164000.00000000003</v>
      </c>
      <c r="QQ124" s="21">
        <f t="shared" si="10836"/>
        <v>164000.00000000003</v>
      </c>
      <c r="QR124" s="21">
        <f t="shared" si="10836"/>
        <v>164000.00000000003</v>
      </c>
      <c r="QS124" s="21">
        <f t="shared" si="10836"/>
        <v>164000.00000000003</v>
      </c>
      <c r="QT124" s="21">
        <f t="shared" si="10836"/>
        <v>164000.00000000003</v>
      </c>
      <c r="QU124" s="21">
        <f t="shared" si="10836"/>
        <v>164000.00000000003</v>
      </c>
      <c r="QV124" s="21">
        <f t="shared" si="10836"/>
        <v>164000.00000000003</v>
      </c>
      <c r="QW124" s="21">
        <f t="shared" si="10836"/>
        <v>164000.00000000003</v>
      </c>
      <c r="QX124" s="21">
        <f t="shared" ref="QX124:TI124" si="10837">IF(QX$8="",0,SUMIFS(98:98,118:118,QX$8))</f>
        <v>164000.00000000003</v>
      </c>
      <c r="QY124" s="21">
        <f t="shared" si="10837"/>
        <v>164000.00000000003</v>
      </c>
      <c r="QZ124" s="21">
        <f t="shared" si="10837"/>
        <v>164000.00000000003</v>
      </c>
      <c r="RA124" s="21">
        <f t="shared" si="10837"/>
        <v>164000.00000000003</v>
      </c>
      <c r="RB124" s="21">
        <f t="shared" si="10837"/>
        <v>164000.00000000003</v>
      </c>
      <c r="RC124" s="21">
        <f t="shared" si="10837"/>
        <v>164000.00000000003</v>
      </c>
      <c r="RD124" s="21">
        <f t="shared" si="10837"/>
        <v>164000.00000000003</v>
      </c>
      <c r="RE124" s="21">
        <f t="shared" si="10837"/>
        <v>164000.00000000003</v>
      </c>
      <c r="RF124" s="21">
        <f t="shared" si="10837"/>
        <v>164000.00000000003</v>
      </c>
      <c r="RG124" s="21">
        <f t="shared" si="10837"/>
        <v>164000.00000000003</v>
      </c>
      <c r="RH124" s="21">
        <f t="shared" si="10837"/>
        <v>164000.00000000003</v>
      </c>
      <c r="RI124" s="21">
        <f t="shared" si="10837"/>
        <v>164000.00000000003</v>
      </c>
      <c r="RJ124" s="21">
        <f t="shared" si="10837"/>
        <v>156000</v>
      </c>
      <c r="RK124" s="21">
        <f t="shared" si="10837"/>
        <v>156000</v>
      </c>
      <c r="RL124" s="21">
        <f t="shared" si="10837"/>
        <v>156000</v>
      </c>
      <c r="RM124" s="21">
        <f t="shared" si="10837"/>
        <v>156000</v>
      </c>
      <c r="RN124" s="21">
        <f t="shared" si="10837"/>
        <v>156000</v>
      </c>
      <c r="RO124" s="21">
        <f t="shared" si="10837"/>
        <v>156000</v>
      </c>
      <c r="RP124" s="21">
        <f t="shared" si="10837"/>
        <v>156000</v>
      </c>
      <c r="RQ124" s="21">
        <f t="shared" si="10837"/>
        <v>156000</v>
      </c>
      <c r="RR124" s="21">
        <f t="shared" si="10837"/>
        <v>156000</v>
      </c>
      <c r="RS124" s="21">
        <f t="shared" si="10837"/>
        <v>156000</v>
      </c>
      <c r="RT124" s="21">
        <f t="shared" si="10837"/>
        <v>156000</v>
      </c>
      <c r="RU124" s="21">
        <f t="shared" si="10837"/>
        <v>156000</v>
      </c>
      <c r="RV124" s="21">
        <f t="shared" si="10837"/>
        <v>156000</v>
      </c>
      <c r="RW124" s="21">
        <f t="shared" si="10837"/>
        <v>156000</v>
      </c>
      <c r="RX124" s="21">
        <f t="shared" si="10837"/>
        <v>156000</v>
      </c>
      <c r="RY124" s="21">
        <f t="shared" si="10837"/>
        <v>156000</v>
      </c>
      <c r="RZ124" s="21">
        <f t="shared" si="10837"/>
        <v>156000</v>
      </c>
      <c r="SA124" s="21">
        <f t="shared" si="10837"/>
        <v>156000</v>
      </c>
      <c r="SB124" s="21">
        <f t="shared" si="10837"/>
        <v>156000</v>
      </c>
      <c r="SC124" s="21">
        <f t="shared" si="10837"/>
        <v>156000</v>
      </c>
      <c r="SD124" s="21">
        <f t="shared" si="10837"/>
        <v>156000</v>
      </c>
      <c r="SE124" s="21">
        <f t="shared" si="10837"/>
        <v>156000</v>
      </c>
      <c r="SF124" s="21">
        <f t="shared" si="10837"/>
        <v>156000</v>
      </c>
      <c r="SG124" s="21">
        <f t="shared" si="10837"/>
        <v>156000</v>
      </c>
      <c r="SH124" s="21">
        <f t="shared" si="10837"/>
        <v>156000</v>
      </c>
      <c r="SI124" s="21">
        <f t="shared" si="10837"/>
        <v>156000</v>
      </c>
      <c r="SJ124" s="21">
        <f t="shared" si="10837"/>
        <v>156000</v>
      </c>
      <c r="SK124" s="21">
        <f t="shared" si="10837"/>
        <v>156000</v>
      </c>
      <c r="SL124" s="21">
        <f t="shared" si="10837"/>
        <v>156000</v>
      </c>
      <c r="SM124" s="21">
        <f t="shared" si="10837"/>
        <v>156000</v>
      </c>
      <c r="SN124" s="21">
        <f t="shared" si="10837"/>
        <v>156000</v>
      </c>
      <c r="SO124" s="21">
        <f t="shared" si="10837"/>
        <v>243000</v>
      </c>
      <c r="SP124" s="21">
        <f t="shared" si="10837"/>
        <v>243000</v>
      </c>
      <c r="SQ124" s="21">
        <f t="shared" si="10837"/>
        <v>243000</v>
      </c>
      <c r="SR124" s="21">
        <f t="shared" si="10837"/>
        <v>243000</v>
      </c>
      <c r="SS124" s="21">
        <f t="shared" si="10837"/>
        <v>243000</v>
      </c>
      <c r="ST124" s="21">
        <f t="shared" si="10837"/>
        <v>243000</v>
      </c>
      <c r="SU124" s="21">
        <f t="shared" si="10837"/>
        <v>243000</v>
      </c>
      <c r="SV124" s="21">
        <f t="shared" si="10837"/>
        <v>243000</v>
      </c>
      <c r="SW124" s="21">
        <f t="shared" si="10837"/>
        <v>243000</v>
      </c>
      <c r="SX124" s="21">
        <f t="shared" si="10837"/>
        <v>243000</v>
      </c>
      <c r="SY124" s="21">
        <f t="shared" si="10837"/>
        <v>243000</v>
      </c>
      <c r="SZ124" s="21">
        <f t="shared" si="10837"/>
        <v>243000</v>
      </c>
      <c r="TA124" s="21">
        <f t="shared" si="10837"/>
        <v>243000</v>
      </c>
      <c r="TB124" s="21">
        <f t="shared" si="10837"/>
        <v>243000</v>
      </c>
      <c r="TC124" s="21">
        <f t="shared" si="10837"/>
        <v>243000</v>
      </c>
      <c r="TD124" s="21">
        <f t="shared" si="10837"/>
        <v>243000</v>
      </c>
      <c r="TE124" s="21">
        <f t="shared" si="10837"/>
        <v>243000</v>
      </c>
      <c r="TF124" s="21">
        <f t="shared" si="10837"/>
        <v>243000</v>
      </c>
      <c r="TG124" s="21">
        <f t="shared" si="10837"/>
        <v>243000</v>
      </c>
      <c r="TH124" s="21">
        <f t="shared" si="10837"/>
        <v>243000</v>
      </c>
      <c r="TI124" s="21">
        <f t="shared" si="10837"/>
        <v>243000</v>
      </c>
      <c r="TJ124" s="21">
        <f t="shared" ref="TJ124:VU124" si="10838">IF(TJ$8="",0,SUMIFS(98:98,118:118,TJ$8))</f>
        <v>243000</v>
      </c>
      <c r="TK124" s="21">
        <f t="shared" si="10838"/>
        <v>243000</v>
      </c>
      <c r="TL124" s="21">
        <f t="shared" si="10838"/>
        <v>243000</v>
      </c>
      <c r="TM124" s="21">
        <f t="shared" si="10838"/>
        <v>243000</v>
      </c>
      <c r="TN124" s="21">
        <f t="shared" si="10838"/>
        <v>243000</v>
      </c>
      <c r="TO124" s="21">
        <f t="shared" si="10838"/>
        <v>243000</v>
      </c>
      <c r="TP124" s="21">
        <f t="shared" si="10838"/>
        <v>243000</v>
      </c>
      <c r="TQ124" s="21">
        <f t="shared" si="10838"/>
        <v>243000</v>
      </c>
      <c r="TR124" s="21">
        <f t="shared" si="10838"/>
        <v>243000</v>
      </c>
      <c r="TS124" s="21">
        <f t="shared" si="10838"/>
        <v>341999.99999999994</v>
      </c>
      <c r="TT124" s="21">
        <f t="shared" si="10838"/>
        <v>341999.99999999994</v>
      </c>
      <c r="TU124" s="21">
        <f t="shared" si="10838"/>
        <v>341999.99999999994</v>
      </c>
      <c r="TV124" s="21">
        <f t="shared" si="10838"/>
        <v>341999.99999999994</v>
      </c>
      <c r="TW124" s="21">
        <f t="shared" si="10838"/>
        <v>341999.99999999994</v>
      </c>
      <c r="TX124" s="21">
        <f t="shared" si="10838"/>
        <v>341999.99999999994</v>
      </c>
      <c r="TY124" s="21">
        <f t="shared" si="10838"/>
        <v>341999.99999999994</v>
      </c>
      <c r="TZ124" s="21">
        <f t="shared" si="10838"/>
        <v>341999.99999999994</v>
      </c>
      <c r="UA124" s="21">
        <f t="shared" si="10838"/>
        <v>341999.99999999994</v>
      </c>
      <c r="UB124" s="21">
        <f t="shared" si="10838"/>
        <v>341999.99999999994</v>
      </c>
      <c r="UC124" s="21">
        <f t="shared" si="10838"/>
        <v>341999.99999999994</v>
      </c>
      <c r="UD124" s="21">
        <f t="shared" si="10838"/>
        <v>341999.99999999994</v>
      </c>
      <c r="UE124" s="21">
        <f t="shared" si="10838"/>
        <v>341999.99999999994</v>
      </c>
      <c r="UF124" s="21">
        <f t="shared" si="10838"/>
        <v>341999.99999999994</v>
      </c>
      <c r="UG124" s="21">
        <f t="shared" si="10838"/>
        <v>341999.99999999994</v>
      </c>
      <c r="UH124" s="21">
        <f t="shared" si="10838"/>
        <v>341999.99999999994</v>
      </c>
      <c r="UI124" s="21">
        <f t="shared" si="10838"/>
        <v>341999.99999999994</v>
      </c>
      <c r="UJ124" s="21">
        <f t="shared" si="10838"/>
        <v>341999.99999999994</v>
      </c>
      <c r="UK124" s="21">
        <f t="shared" si="10838"/>
        <v>341999.99999999994</v>
      </c>
      <c r="UL124" s="21">
        <f t="shared" si="10838"/>
        <v>341999.99999999994</v>
      </c>
      <c r="UM124" s="21">
        <f t="shared" si="10838"/>
        <v>341999.99999999994</v>
      </c>
      <c r="UN124" s="21">
        <f t="shared" si="10838"/>
        <v>341999.99999999994</v>
      </c>
      <c r="UO124" s="21">
        <f t="shared" si="10838"/>
        <v>341999.99999999994</v>
      </c>
      <c r="UP124" s="21">
        <f t="shared" si="10838"/>
        <v>341999.99999999994</v>
      </c>
      <c r="UQ124" s="21">
        <f t="shared" si="10838"/>
        <v>341999.99999999994</v>
      </c>
      <c r="UR124" s="21">
        <f t="shared" si="10838"/>
        <v>341999.99999999994</v>
      </c>
      <c r="US124" s="21">
        <f t="shared" si="10838"/>
        <v>341999.99999999994</v>
      </c>
      <c r="UT124" s="21">
        <f t="shared" si="10838"/>
        <v>341999.99999999994</v>
      </c>
      <c r="UU124" s="21">
        <f t="shared" si="10838"/>
        <v>341999.99999999994</v>
      </c>
      <c r="UV124" s="21">
        <f t="shared" si="10838"/>
        <v>341999.99999999994</v>
      </c>
      <c r="UW124" s="21">
        <f t="shared" si="10838"/>
        <v>341999.99999999994</v>
      </c>
      <c r="UX124" s="21">
        <f t="shared" si="10838"/>
        <v>222000</v>
      </c>
      <c r="UY124" s="21">
        <f t="shared" si="10838"/>
        <v>222000</v>
      </c>
      <c r="UZ124" s="21">
        <f t="shared" si="10838"/>
        <v>222000</v>
      </c>
      <c r="VA124" s="21">
        <f t="shared" si="10838"/>
        <v>222000</v>
      </c>
      <c r="VB124" s="21">
        <f t="shared" si="10838"/>
        <v>222000</v>
      </c>
      <c r="VC124" s="21">
        <f t="shared" si="10838"/>
        <v>222000</v>
      </c>
      <c r="VD124" s="21">
        <f t="shared" si="10838"/>
        <v>222000</v>
      </c>
      <c r="VE124" s="21">
        <f t="shared" si="10838"/>
        <v>222000</v>
      </c>
      <c r="VF124" s="21">
        <f t="shared" si="10838"/>
        <v>222000</v>
      </c>
      <c r="VG124" s="21">
        <f t="shared" si="10838"/>
        <v>222000</v>
      </c>
      <c r="VH124" s="21">
        <f t="shared" si="10838"/>
        <v>222000</v>
      </c>
      <c r="VI124" s="21">
        <f t="shared" si="10838"/>
        <v>222000</v>
      </c>
      <c r="VJ124" s="21">
        <f t="shared" si="10838"/>
        <v>222000</v>
      </c>
      <c r="VK124" s="21">
        <f t="shared" si="10838"/>
        <v>222000</v>
      </c>
      <c r="VL124" s="21">
        <f t="shared" si="10838"/>
        <v>222000</v>
      </c>
      <c r="VM124" s="21">
        <f t="shared" si="10838"/>
        <v>222000</v>
      </c>
      <c r="VN124" s="21">
        <f t="shared" si="10838"/>
        <v>222000</v>
      </c>
      <c r="VO124" s="21">
        <f t="shared" si="10838"/>
        <v>222000</v>
      </c>
      <c r="VP124" s="21">
        <f t="shared" si="10838"/>
        <v>222000</v>
      </c>
      <c r="VQ124" s="21">
        <f t="shared" si="10838"/>
        <v>222000</v>
      </c>
      <c r="VR124" s="21">
        <f t="shared" si="10838"/>
        <v>222000</v>
      </c>
      <c r="VS124" s="21">
        <f t="shared" si="10838"/>
        <v>222000</v>
      </c>
      <c r="VT124" s="21">
        <f t="shared" si="10838"/>
        <v>222000</v>
      </c>
      <c r="VU124" s="21">
        <f t="shared" si="10838"/>
        <v>222000</v>
      </c>
      <c r="VV124" s="21">
        <f t="shared" ref="VV124:YG124" si="10839">IF(VV$8="",0,SUMIFS(98:98,118:118,VV$8))</f>
        <v>222000</v>
      </c>
      <c r="VW124" s="21">
        <f t="shared" si="10839"/>
        <v>222000</v>
      </c>
      <c r="VX124" s="21">
        <f t="shared" si="10839"/>
        <v>222000</v>
      </c>
      <c r="VY124" s="21">
        <f t="shared" si="10839"/>
        <v>222000</v>
      </c>
      <c r="VZ124" s="21">
        <f t="shared" si="10839"/>
        <v>222000</v>
      </c>
      <c r="WA124" s="21">
        <f t="shared" si="10839"/>
        <v>222000</v>
      </c>
      <c r="WB124" s="21">
        <f t="shared" si="10839"/>
        <v>216000</v>
      </c>
      <c r="WC124" s="21">
        <f t="shared" si="10839"/>
        <v>216000</v>
      </c>
      <c r="WD124" s="21">
        <f t="shared" si="10839"/>
        <v>216000</v>
      </c>
      <c r="WE124" s="21">
        <f t="shared" si="10839"/>
        <v>216000</v>
      </c>
      <c r="WF124" s="21">
        <f t="shared" si="10839"/>
        <v>216000</v>
      </c>
      <c r="WG124" s="21">
        <f t="shared" si="10839"/>
        <v>216000</v>
      </c>
      <c r="WH124" s="21">
        <f t="shared" si="10839"/>
        <v>216000</v>
      </c>
      <c r="WI124" s="21">
        <f t="shared" si="10839"/>
        <v>216000</v>
      </c>
      <c r="WJ124" s="21">
        <f t="shared" si="10839"/>
        <v>216000</v>
      </c>
      <c r="WK124" s="21">
        <f t="shared" si="10839"/>
        <v>216000</v>
      </c>
      <c r="WL124" s="21">
        <f t="shared" si="10839"/>
        <v>216000</v>
      </c>
      <c r="WM124" s="21">
        <f t="shared" si="10839"/>
        <v>216000</v>
      </c>
      <c r="WN124" s="21">
        <f t="shared" si="10839"/>
        <v>216000</v>
      </c>
      <c r="WO124" s="21">
        <f t="shared" si="10839"/>
        <v>216000</v>
      </c>
      <c r="WP124" s="21">
        <f t="shared" si="10839"/>
        <v>216000</v>
      </c>
      <c r="WQ124" s="21">
        <f t="shared" si="10839"/>
        <v>216000</v>
      </c>
      <c r="WR124" s="21">
        <f t="shared" si="10839"/>
        <v>216000</v>
      </c>
      <c r="WS124" s="21">
        <f t="shared" si="10839"/>
        <v>216000</v>
      </c>
      <c r="WT124" s="21">
        <f t="shared" si="10839"/>
        <v>216000</v>
      </c>
      <c r="WU124" s="21">
        <f t="shared" si="10839"/>
        <v>216000</v>
      </c>
      <c r="WV124" s="21">
        <f t="shared" si="10839"/>
        <v>216000</v>
      </c>
      <c r="WW124" s="21">
        <f t="shared" si="10839"/>
        <v>216000</v>
      </c>
      <c r="WX124" s="21">
        <f t="shared" si="10839"/>
        <v>216000</v>
      </c>
      <c r="WY124" s="21">
        <f t="shared" si="10839"/>
        <v>216000</v>
      </c>
      <c r="WZ124" s="21">
        <f t="shared" si="10839"/>
        <v>216000</v>
      </c>
      <c r="XA124" s="21">
        <f t="shared" si="10839"/>
        <v>216000</v>
      </c>
      <c r="XB124" s="21">
        <f t="shared" si="10839"/>
        <v>216000</v>
      </c>
      <c r="XC124" s="21">
        <f t="shared" si="10839"/>
        <v>216000</v>
      </c>
      <c r="XD124" s="21">
        <f t="shared" si="10839"/>
        <v>216000</v>
      </c>
      <c r="XE124" s="21">
        <f t="shared" si="10839"/>
        <v>216000</v>
      </c>
      <c r="XF124" s="21">
        <f t="shared" si="10839"/>
        <v>216000</v>
      </c>
      <c r="XG124" s="21">
        <f t="shared" si="10839"/>
        <v>180000</v>
      </c>
      <c r="XH124" s="21">
        <f t="shared" si="10839"/>
        <v>180000</v>
      </c>
      <c r="XI124" s="21">
        <f t="shared" si="10839"/>
        <v>180000</v>
      </c>
      <c r="XJ124" s="21">
        <f t="shared" si="10839"/>
        <v>180000</v>
      </c>
      <c r="XK124" s="21">
        <f t="shared" si="10839"/>
        <v>180000</v>
      </c>
      <c r="XL124" s="21">
        <f t="shared" si="10839"/>
        <v>180000</v>
      </c>
      <c r="XM124" s="21">
        <f t="shared" si="10839"/>
        <v>180000</v>
      </c>
      <c r="XN124" s="21">
        <f t="shared" si="10839"/>
        <v>180000</v>
      </c>
      <c r="XO124" s="21">
        <f t="shared" si="10839"/>
        <v>180000</v>
      </c>
      <c r="XP124" s="21">
        <f t="shared" si="10839"/>
        <v>180000</v>
      </c>
      <c r="XQ124" s="21">
        <f t="shared" si="10839"/>
        <v>180000</v>
      </c>
      <c r="XR124" s="21">
        <f t="shared" si="10839"/>
        <v>180000</v>
      </c>
      <c r="XS124" s="21">
        <f t="shared" si="10839"/>
        <v>180000</v>
      </c>
      <c r="XT124" s="21">
        <f t="shared" si="10839"/>
        <v>180000</v>
      </c>
      <c r="XU124" s="21">
        <f t="shared" si="10839"/>
        <v>180000</v>
      </c>
      <c r="XV124" s="21">
        <f t="shared" si="10839"/>
        <v>180000</v>
      </c>
      <c r="XW124" s="21">
        <f t="shared" si="10839"/>
        <v>180000</v>
      </c>
      <c r="XX124" s="21">
        <f t="shared" si="10839"/>
        <v>180000</v>
      </c>
      <c r="XY124" s="21">
        <f t="shared" si="10839"/>
        <v>180000</v>
      </c>
      <c r="XZ124" s="21">
        <f t="shared" si="10839"/>
        <v>180000</v>
      </c>
      <c r="YA124" s="21">
        <f t="shared" si="10839"/>
        <v>180000</v>
      </c>
      <c r="YB124" s="21">
        <f t="shared" si="10839"/>
        <v>180000</v>
      </c>
      <c r="YC124" s="21">
        <f t="shared" si="10839"/>
        <v>180000</v>
      </c>
      <c r="YD124" s="21">
        <f t="shared" si="10839"/>
        <v>180000</v>
      </c>
      <c r="YE124" s="21">
        <f t="shared" si="10839"/>
        <v>180000</v>
      </c>
      <c r="YF124" s="21">
        <f t="shared" si="10839"/>
        <v>180000</v>
      </c>
      <c r="YG124" s="21">
        <f t="shared" si="10839"/>
        <v>180000</v>
      </c>
      <c r="YH124" s="21">
        <f t="shared" ref="YH124:AAS124" si="10840">IF(YH$8="",0,SUMIFS(98:98,118:118,YH$8))</f>
        <v>180000</v>
      </c>
      <c r="YI124" s="21">
        <f t="shared" si="10840"/>
        <v>180000</v>
      </c>
      <c r="YJ124" s="21">
        <f t="shared" si="10840"/>
        <v>180000</v>
      </c>
      <c r="YK124" s="21">
        <f t="shared" si="10840"/>
        <v>180000</v>
      </c>
      <c r="YL124" s="21">
        <f t="shared" si="10840"/>
        <v>204000</v>
      </c>
      <c r="YM124" s="21">
        <f t="shared" si="10840"/>
        <v>204000</v>
      </c>
      <c r="YN124" s="21">
        <f t="shared" si="10840"/>
        <v>204000</v>
      </c>
      <c r="YO124" s="21">
        <f t="shared" si="10840"/>
        <v>204000</v>
      </c>
      <c r="YP124" s="21">
        <f t="shared" si="10840"/>
        <v>204000</v>
      </c>
      <c r="YQ124" s="21">
        <f t="shared" si="10840"/>
        <v>204000</v>
      </c>
      <c r="YR124" s="21">
        <f t="shared" si="10840"/>
        <v>204000</v>
      </c>
      <c r="YS124" s="21">
        <f t="shared" si="10840"/>
        <v>204000</v>
      </c>
      <c r="YT124" s="21">
        <f t="shared" si="10840"/>
        <v>204000</v>
      </c>
      <c r="YU124" s="21">
        <f t="shared" si="10840"/>
        <v>204000</v>
      </c>
      <c r="YV124" s="21">
        <f t="shared" si="10840"/>
        <v>204000</v>
      </c>
      <c r="YW124" s="21">
        <f t="shared" si="10840"/>
        <v>204000</v>
      </c>
      <c r="YX124" s="21">
        <f t="shared" si="10840"/>
        <v>204000</v>
      </c>
      <c r="YY124" s="21">
        <f t="shared" si="10840"/>
        <v>204000</v>
      </c>
      <c r="YZ124" s="21">
        <f t="shared" si="10840"/>
        <v>204000</v>
      </c>
      <c r="ZA124" s="21">
        <f t="shared" si="10840"/>
        <v>204000</v>
      </c>
      <c r="ZB124" s="21">
        <f t="shared" si="10840"/>
        <v>204000</v>
      </c>
      <c r="ZC124" s="21">
        <f t="shared" si="10840"/>
        <v>204000</v>
      </c>
      <c r="ZD124" s="21">
        <f t="shared" si="10840"/>
        <v>204000</v>
      </c>
      <c r="ZE124" s="21">
        <f t="shared" si="10840"/>
        <v>204000</v>
      </c>
      <c r="ZF124" s="21">
        <f t="shared" si="10840"/>
        <v>204000</v>
      </c>
      <c r="ZG124" s="21">
        <f t="shared" si="10840"/>
        <v>204000</v>
      </c>
      <c r="ZH124" s="21">
        <f t="shared" si="10840"/>
        <v>204000</v>
      </c>
      <c r="ZI124" s="21">
        <f t="shared" si="10840"/>
        <v>204000</v>
      </c>
      <c r="ZJ124" s="21">
        <f t="shared" si="10840"/>
        <v>204000</v>
      </c>
      <c r="ZK124" s="21">
        <f t="shared" si="10840"/>
        <v>204000</v>
      </c>
      <c r="ZL124" s="21">
        <f t="shared" si="10840"/>
        <v>204000</v>
      </c>
      <c r="ZM124" s="21">
        <f t="shared" si="10840"/>
        <v>204000</v>
      </c>
      <c r="ZN124" s="21">
        <f t="shared" si="10840"/>
        <v>153000</v>
      </c>
      <c r="ZO124" s="21">
        <f t="shared" si="10840"/>
        <v>153000</v>
      </c>
      <c r="ZP124" s="21">
        <f t="shared" si="10840"/>
        <v>153000</v>
      </c>
      <c r="ZQ124" s="21">
        <f t="shared" si="10840"/>
        <v>153000</v>
      </c>
      <c r="ZR124" s="21">
        <f t="shared" si="10840"/>
        <v>153000</v>
      </c>
      <c r="ZS124" s="21">
        <f t="shared" si="10840"/>
        <v>153000</v>
      </c>
      <c r="ZT124" s="21">
        <f t="shared" si="10840"/>
        <v>153000</v>
      </c>
      <c r="ZU124" s="21">
        <f t="shared" si="10840"/>
        <v>153000</v>
      </c>
      <c r="ZV124" s="21">
        <f t="shared" si="10840"/>
        <v>153000</v>
      </c>
      <c r="ZW124" s="21">
        <f t="shared" si="10840"/>
        <v>153000</v>
      </c>
      <c r="ZX124" s="21">
        <f t="shared" si="10840"/>
        <v>153000</v>
      </c>
      <c r="ZY124" s="21">
        <f t="shared" si="10840"/>
        <v>153000</v>
      </c>
      <c r="ZZ124" s="21">
        <f t="shared" si="10840"/>
        <v>153000</v>
      </c>
      <c r="AAA124" s="21">
        <f t="shared" si="10840"/>
        <v>153000</v>
      </c>
      <c r="AAB124" s="21">
        <f t="shared" si="10840"/>
        <v>153000</v>
      </c>
      <c r="AAC124" s="21">
        <f t="shared" si="10840"/>
        <v>153000</v>
      </c>
      <c r="AAD124" s="21">
        <f t="shared" si="10840"/>
        <v>153000</v>
      </c>
      <c r="AAE124" s="21">
        <f t="shared" si="10840"/>
        <v>153000</v>
      </c>
      <c r="AAF124" s="21">
        <f t="shared" si="10840"/>
        <v>153000</v>
      </c>
      <c r="AAG124" s="21">
        <f t="shared" si="10840"/>
        <v>153000</v>
      </c>
      <c r="AAH124" s="21">
        <f t="shared" si="10840"/>
        <v>153000</v>
      </c>
      <c r="AAI124" s="21">
        <f t="shared" si="10840"/>
        <v>153000</v>
      </c>
      <c r="AAJ124" s="21">
        <f t="shared" si="10840"/>
        <v>153000</v>
      </c>
      <c r="AAK124" s="21">
        <f t="shared" si="10840"/>
        <v>153000</v>
      </c>
      <c r="AAL124" s="21">
        <f t="shared" si="10840"/>
        <v>153000</v>
      </c>
      <c r="AAM124" s="21">
        <f t="shared" si="10840"/>
        <v>153000</v>
      </c>
      <c r="AAN124" s="21">
        <f t="shared" si="10840"/>
        <v>153000</v>
      </c>
      <c r="AAO124" s="21">
        <f t="shared" si="10840"/>
        <v>153000</v>
      </c>
      <c r="AAP124" s="21">
        <f t="shared" si="10840"/>
        <v>153000</v>
      </c>
      <c r="AAQ124" s="21">
        <f t="shared" si="10840"/>
        <v>153000</v>
      </c>
      <c r="AAR124" s="21">
        <f t="shared" si="10840"/>
        <v>153000</v>
      </c>
      <c r="AAS124" s="21">
        <f t="shared" si="10840"/>
        <v>171000</v>
      </c>
      <c r="AAT124" s="21">
        <f t="shared" ref="AAT124:ADE124" si="10841">IF(AAT$8="",0,SUMIFS(98:98,118:118,AAT$8))</f>
        <v>171000</v>
      </c>
      <c r="AAU124" s="21">
        <f t="shared" si="10841"/>
        <v>171000</v>
      </c>
      <c r="AAV124" s="21">
        <f t="shared" si="10841"/>
        <v>171000</v>
      </c>
      <c r="AAW124" s="21">
        <f t="shared" si="10841"/>
        <v>171000</v>
      </c>
      <c r="AAX124" s="21">
        <f t="shared" si="10841"/>
        <v>171000</v>
      </c>
      <c r="AAY124" s="21">
        <f t="shared" si="10841"/>
        <v>171000</v>
      </c>
      <c r="AAZ124" s="21">
        <f t="shared" si="10841"/>
        <v>171000</v>
      </c>
      <c r="ABA124" s="21">
        <f t="shared" si="10841"/>
        <v>171000</v>
      </c>
      <c r="ABB124" s="21">
        <f t="shared" si="10841"/>
        <v>171000</v>
      </c>
      <c r="ABC124" s="21">
        <f t="shared" si="10841"/>
        <v>171000</v>
      </c>
      <c r="ABD124" s="21">
        <f t="shared" si="10841"/>
        <v>171000</v>
      </c>
      <c r="ABE124" s="21">
        <f t="shared" si="10841"/>
        <v>171000</v>
      </c>
      <c r="ABF124" s="21">
        <f t="shared" si="10841"/>
        <v>171000</v>
      </c>
      <c r="ABG124" s="21">
        <f t="shared" si="10841"/>
        <v>171000</v>
      </c>
      <c r="ABH124" s="21">
        <f t="shared" si="10841"/>
        <v>171000</v>
      </c>
      <c r="ABI124" s="21">
        <f t="shared" si="10841"/>
        <v>171000</v>
      </c>
      <c r="ABJ124" s="21">
        <f t="shared" si="10841"/>
        <v>171000</v>
      </c>
      <c r="ABK124" s="21">
        <f t="shared" si="10841"/>
        <v>171000</v>
      </c>
      <c r="ABL124" s="21">
        <f t="shared" si="10841"/>
        <v>171000</v>
      </c>
      <c r="ABM124" s="21">
        <f t="shared" si="10841"/>
        <v>171000</v>
      </c>
      <c r="ABN124" s="21">
        <f t="shared" si="10841"/>
        <v>171000</v>
      </c>
      <c r="ABO124" s="21">
        <f t="shared" si="10841"/>
        <v>171000</v>
      </c>
      <c r="ABP124" s="21">
        <f t="shared" si="10841"/>
        <v>171000</v>
      </c>
      <c r="ABQ124" s="21">
        <f t="shared" si="10841"/>
        <v>171000</v>
      </c>
      <c r="ABR124" s="21">
        <f t="shared" si="10841"/>
        <v>171000</v>
      </c>
      <c r="ABS124" s="21">
        <f t="shared" si="10841"/>
        <v>171000</v>
      </c>
      <c r="ABT124" s="21">
        <f t="shared" si="10841"/>
        <v>171000</v>
      </c>
      <c r="ABU124" s="21">
        <f t="shared" si="10841"/>
        <v>171000</v>
      </c>
      <c r="ABV124" s="21">
        <f t="shared" si="10841"/>
        <v>171000</v>
      </c>
      <c r="ABW124" s="21">
        <f t="shared" si="10841"/>
        <v>216000</v>
      </c>
      <c r="ABX124" s="21">
        <f t="shared" si="10841"/>
        <v>216000</v>
      </c>
      <c r="ABY124" s="21">
        <f t="shared" si="10841"/>
        <v>216000</v>
      </c>
      <c r="ABZ124" s="21">
        <f t="shared" si="10841"/>
        <v>216000</v>
      </c>
      <c r="ACA124" s="21">
        <f t="shared" si="10841"/>
        <v>216000</v>
      </c>
      <c r="ACB124" s="21">
        <f t="shared" si="10841"/>
        <v>216000</v>
      </c>
      <c r="ACC124" s="21">
        <f t="shared" si="10841"/>
        <v>216000</v>
      </c>
      <c r="ACD124" s="21">
        <f t="shared" si="10841"/>
        <v>216000</v>
      </c>
      <c r="ACE124" s="21">
        <f t="shared" si="10841"/>
        <v>216000</v>
      </c>
      <c r="ACF124" s="21">
        <f t="shared" si="10841"/>
        <v>216000</v>
      </c>
      <c r="ACG124" s="21">
        <f t="shared" si="10841"/>
        <v>216000</v>
      </c>
      <c r="ACH124" s="21">
        <f t="shared" si="10841"/>
        <v>216000</v>
      </c>
      <c r="ACI124" s="21">
        <f t="shared" si="10841"/>
        <v>216000</v>
      </c>
      <c r="ACJ124" s="21">
        <f t="shared" si="10841"/>
        <v>216000</v>
      </c>
      <c r="ACK124" s="21">
        <f t="shared" si="10841"/>
        <v>216000</v>
      </c>
      <c r="ACL124" s="21">
        <f t="shared" si="10841"/>
        <v>216000</v>
      </c>
      <c r="ACM124" s="21">
        <f t="shared" si="10841"/>
        <v>216000</v>
      </c>
      <c r="ACN124" s="21">
        <f t="shared" si="10841"/>
        <v>216000</v>
      </c>
      <c r="ACO124" s="21">
        <f t="shared" si="10841"/>
        <v>216000</v>
      </c>
      <c r="ACP124" s="21">
        <f t="shared" si="10841"/>
        <v>216000</v>
      </c>
      <c r="ACQ124" s="21">
        <f t="shared" si="10841"/>
        <v>216000</v>
      </c>
      <c r="ACR124" s="21">
        <f t="shared" si="10841"/>
        <v>216000</v>
      </c>
      <c r="ACS124" s="21">
        <f t="shared" si="10841"/>
        <v>216000</v>
      </c>
      <c r="ACT124" s="21">
        <f t="shared" si="10841"/>
        <v>216000</v>
      </c>
      <c r="ACU124" s="21">
        <f t="shared" si="10841"/>
        <v>216000</v>
      </c>
      <c r="ACV124" s="21">
        <f t="shared" si="10841"/>
        <v>216000</v>
      </c>
      <c r="ACW124" s="21">
        <f t="shared" si="10841"/>
        <v>216000</v>
      </c>
      <c r="ACX124" s="21">
        <f t="shared" si="10841"/>
        <v>216000</v>
      </c>
      <c r="ACY124" s="21">
        <f t="shared" si="10841"/>
        <v>216000</v>
      </c>
      <c r="ACZ124" s="21">
        <f t="shared" si="10841"/>
        <v>216000</v>
      </c>
      <c r="ADA124" s="21">
        <f t="shared" si="10841"/>
        <v>216000</v>
      </c>
      <c r="ADB124" s="21">
        <f t="shared" si="10841"/>
        <v>216000</v>
      </c>
      <c r="ADC124" s="21">
        <f t="shared" si="10841"/>
        <v>216000</v>
      </c>
      <c r="ADD124" s="21">
        <f t="shared" si="10841"/>
        <v>216000</v>
      </c>
      <c r="ADE124" s="21">
        <f t="shared" si="10841"/>
        <v>216000</v>
      </c>
      <c r="ADF124" s="21">
        <f t="shared" ref="ADF124:AFG124" si="10842">IF(ADF$8="",0,SUMIFS(98:98,118:118,ADF$8))</f>
        <v>216000</v>
      </c>
      <c r="ADG124" s="21">
        <f t="shared" si="10842"/>
        <v>216000</v>
      </c>
      <c r="ADH124" s="21">
        <f t="shared" si="10842"/>
        <v>216000</v>
      </c>
      <c r="ADI124" s="21">
        <f t="shared" si="10842"/>
        <v>216000</v>
      </c>
      <c r="ADJ124" s="21">
        <f t="shared" si="10842"/>
        <v>216000</v>
      </c>
      <c r="ADK124" s="21">
        <f t="shared" si="10842"/>
        <v>216000</v>
      </c>
      <c r="ADL124" s="21">
        <f t="shared" si="10842"/>
        <v>216000</v>
      </c>
      <c r="ADM124" s="21">
        <f t="shared" si="10842"/>
        <v>216000</v>
      </c>
      <c r="ADN124" s="21">
        <f t="shared" si="10842"/>
        <v>216000</v>
      </c>
      <c r="ADO124" s="21">
        <f t="shared" si="10842"/>
        <v>216000</v>
      </c>
      <c r="ADP124" s="21">
        <f t="shared" si="10842"/>
        <v>216000</v>
      </c>
      <c r="ADQ124" s="21">
        <f t="shared" si="10842"/>
        <v>216000</v>
      </c>
      <c r="ADR124" s="21">
        <f t="shared" si="10842"/>
        <v>216000</v>
      </c>
      <c r="ADS124" s="21">
        <f t="shared" si="10842"/>
        <v>216000</v>
      </c>
      <c r="ADT124" s="21">
        <f t="shared" si="10842"/>
        <v>216000</v>
      </c>
      <c r="ADU124" s="21">
        <f t="shared" si="10842"/>
        <v>216000</v>
      </c>
      <c r="ADV124" s="21">
        <f t="shared" si="10842"/>
        <v>216000</v>
      </c>
      <c r="ADW124" s="21">
        <f t="shared" si="10842"/>
        <v>216000</v>
      </c>
      <c r="ADX124" s="21">
        <f t="shared" si="10842"/>
        <v>216000</v>
      </c>
      <c r="ADY124" s="21">
        <f t="shared" si="10842"/>
        <v>216000</v>
      </c>
      <c r="ADZ124" s="21">
        <f t="shared" si="10842"/>
        <v>216000</v>
      </c>
      <c r="AEA124" s="21">
        <f t="shared" si="10842"/>
        <v>216000</v>
      </c>
      <c r="AEB124" s="21">
        <f t="shared" si="10842"/>
        <v>216000</v>
      </c>
      <c r="AEC124" s="21">
        <f t="shared" si="10842"/>
        <v>216000</v>
      </c>
      <c r="AED124" s="21">
        <f t="shared" si="10842"/>
        <v>216000</v>
      </c>
      <c r="AEE124" s="21">
        <f t="shared" si="10842"/>
        <v>216000</v>
      </c>
      <c r="AEF124" s="21">
        <f t="shared" si="10842"/>
        <v>228000</v>
      </c>
      <c r="AEG124" s="21">
        <f t="shared" si="10842"/>
        <v>228000</v>
      </c>
      <c r="AEH124" s="21">
        <f t="shared" si="10842"/>
        <v>228000</v>
      </c>
      <c r="AEI124" s="21">
        <f t="shared" si="10842"/>
        <v>228000</v>
      </c>
      <c r="AEJ124" s="21">
        <f t="shared" si="10842"/>
        <v>228000</v>
      </c>
      <c r="AEK124" s="21">
        <f t="shared" si="10842"/>
        <v>228000</v>
      </c>
      <c r="AEL124" s="21">
        <f t="shared" si="10842"/>
        <v>228000</v>
      </c>
      <c r="AEM124" s="21">
        <f t="shared" si="10842"/>
        <v>228000</v>
      </c>
      <c r="AEN124" s="21">
        <f t="shared" si="10842"/>
        <v>228000</v>
      </c>
      <c r="AEO124" s="21">
        <f t="shared" si="10842"/>
        <v>228000</v>
      </c>
      <c r="AEP124" s="21">
        <f t="shared" si="10842"/>
        <v>228000</v>
      </c>
      <c r="AEQ124" s="21">
        <f t="shared" si="10842"/>
        <v>228000</v>
      </c>
      <c r="AER124" s="21">
        <f t="shared" si="10842"/>
        <v>228000</v>
      </c>
      <c r="AES124" s="21">
        <f t="shared" si="10842"/>
        <v>228000</v>
      </c>
      <c r="AET124" s="21">
        <f t="shared" si="10842"/>
        <v>228000</v>
      </c>
      <c r="AEU124" s="21">
        <f t="shared" si="10842"/>
        <v>228000</v>
      </c>
      <c r="AEV124" s="21">
        <f t="shared" si="10842"/>
        <v>228000</v>
      </c>
      <c r="AEW124" s="21">
        <f t="shared" si="10842"/>
        <v>228000</v>
      </c>
      <c r="AEX124" s="21">
        <f t="shared" si="10842"/>
        <v>228000</v>
      </c>
      <c r="AEY124" s="21">
        <f t="shared" si="10842"/>
        <v>228000</v>
      </c>
      <c r="AEZ124" s="21">
        <f t="shared" si="10842"/>
        <v>228000</v>
      </c>
      <c r="AFA124" s="21">
        <f t="shared" si="10842"/>
        <v>228000</v>
      </c>
      <c r="AFB124" s="21">
        <f t="shared" si="10842"/>
        <v>228000</v>
      </c>
      <c r="AFC124" s="21">
        <f t="shared" si="10842"/>
        <v>228000</v>
      </c>
      <c r="AFD124" s="21">
        <f t="shared" si="10842"/>
        <v>228000</v>
      </c>
      <c r="AFE124" s="21">
        <f t="shared" si="10842"/>
        <v>228000</v>
      </c>
      <c r="AFF124" s="21">
        <f t="shared" si="10842"/>
        <v>228000</v>
      </c>
      <c r="AFG124" s="21">
        <f t="shared" si="10842"/>
        <v>228000</v>
      </c>
    </row>
    <row r="125" spans="1:839" s="42" customFormat="1" x14ac:dyDescent="0.25">
      <c r="A125" s="21"/>
      <c r="B125" s="21"/>
      <c r="C125" s="21"/>
      <c r="D125" s="52"/>
      <c r="E125" s="21" t="str">
        <f>структура!$G$47</f>
        <v>сбор просроченных займов</v>
      </c>
      <c r="F125" s="21"/>
      <c r="G125" s="21" t="str">
        <f>структура!$J$12</f>
        <v>спец. заем</v>
      </c>
      <c r="H125" s="21"/>
      <c r="I125" s="21" t="str">
        <f>IF($E125="","",INDEX(структура!$H$10:$H$153,SUMIFS(структура!$C$10:$C$153,структура!$G$10:$G$153,$E125)))</f>
        <v>руб</v>
      </c>
      <c r="J125" s="21"/>
      <c r="K125" s="41"/>
      <c r="L125" s="21"/>
      <c r="M125" s="21"/>
      <c r="N125" s="21"/>
      <c r="O125" s="21"/>
      <c r="P125" s="21"/>
      <c r="Q125" s="41"/>
      <c r="R125" s="21">
        <f t="shared" ref="R125:CC125" si="10843">IF(R$8="",0,SUMIFS(99:99,119:119,R$8))</f>
        <v>0</v>
      </c>
      <c r="S125" s="21">
        <f t="shared" si="10843"/>
        <v>0</v>
      </c>
      <c r="T125" s="21">
        <f t="shared" si="10843"/>
        <v>0</v>
      </c>
      <c r="U125" s="21">
        <f t="shared" si="10843"/>
        <v>0</v>
      </c>
      <c r="V125" s="21">
        <f t="shared" si="10843"/>
        <v>0</v>
      </c>
      <c r="W125" s="21">
        <f t="shared" si="10843"/>
        <v>0</v>
      </c>
      <c r="X125" s="21">
        <f t="shared" si="10843"/>
        <v>0</v>
      </c>
      <c r="Y125" s="21">
        <f t="shared" si="10843"/>
        <v>0</v>
      </c>
      <c r="Z125" s="21">
        <f t="shared" si="10843"/>
        <v>0</v>
      </c>
      <c r="AA125" s="21">
        <f t="shared" si="10843"/>
        <v>0</v>
      </c>
      <c r="AB125" s="21">
        <f t="shared" si="10843"/>
        <v>0</v>
      </c>
      <c r="AC125" s="21">
        <f t="shared" si="10843"/>
        <v>0</v>
      </c>
      <c r="AD125" s="21">
        <f t="shared" si="10843"/>
        <v>0</v>
      </c>
      <c r="AE125" s="21">
        <f t="shared" si="10843"/>
        <v>0</v>
      </c>
      <c r="AF125" s="21">
        <f t="shared" si="10843"/>
        <v>0</v>
      </c>
      <c r="AG125" s="21">
        <f t="shared" si="10843"/>
        <v>0</v>
      </c>
      <c r="AH125" s="21">
        <f t="shared" si="10843"/>
        <v>0</v>
      </c>
      <c r="AI125" s="21">
        <f t="shared" si="10843"/>
        <v>0</v>
      </c>
      <c r="AJ125" s="21">
        <f t="shared" si="10843"/>
        <v>0</v>
      </c>
      <c r="AK125" s="21">
        <f t="shared" si="10843"/>
        <v>0</v>
      </c>
      <c r="AL125" s="21">
        <f t="shared" si="10843"/>
        <v>0</v>
      </c>
      <c r="AM125" s="21">
        <f t="shared" si="10843"/>
        <v>0</v>
      </c>
      <c r="AN125" s="21">
        <f t="shared" si="10843"/>
        <v>0</v>
      </c>
      <c r="AO125" s="21">
        <f t="shared" si="10843"/>
        <v>0</v>
      </c>
      <c r="AP125" s="21">
        <f t="shared" si="10843"/>
        <v>0</v>
      </c>
      <c r="AQ125" s="21">
        <f t="shared" si="10843"/>
        <v>0</v>
      </c>
      <c r="AR125" s="21">
        <f t="shared" si="10843"/>
        <v>0</v>
      </c>
      <c r="AS125" s="21">
        <f t="shared" si="10843"/>
        <v>0</v>
      </c>
      <c r="AT125" s="21">
        <f t="shared" si="10843"/>
        <v>0</v>
      </c>
      <c r="AU125" s="21">
        <f t="shared" si="10843"/>
        <v>0</v>
      </c>
      <c r="AV125" s="21">
        <f t="shared" si="10843"/>
        <v>0</v>
      </c>
      <c r="AW125" s="21">
        <f t="shared" si="10843"/>
        <v>0</v>
      </c>
      <c r="AX125" s="21">
        <f t="shared" si="10843"/>
        <v>0</v>
      </c>
      <c r="AY125" s="21">
        <f t="shared" si="10843"/>
        <v>0</v>
      </c>
      <c r="AZ125" s="21">
        <f t="shared" si="10843"/>
        <v>0</v>
      </c>
      <c r="BA125" s="21">
        <f t="shared" si="10843"/>
        <v>0</v>
      </c>
      <c r="BB125" s="21">
        <f t="shared" si="10843"/>
        <v>0</v>
      </c>
      <c r="BC125" s="21">
        <f t="shared" si="10843"/>
        <v>0</v>
      </c>
      <c r="BD125" s="21">
        <f t="shared" si="10843"/>
        <v>0</v>
      </c>
      <c r="BE125" s="21">
        <f t="shared" si="10843"/>
        <v>0</v>
      </c>
      <c r="BF125" s="21">
        <f t="shared" si="10843"/>
        <v>7200.0000000000018</v>
      </c>
      <c r="BG125" s="21">
        <f t="shared" si="10843"/>
        <v>7200.0000000000018</v>
      </c>
      <c r="BH125" s="21">
        <f t="shared" si="10843"/>
        <v>7200.0000000000018</v>
      </c>
      <c r="BI125" s="21">
        <f t="shared" si="10843"/>
        <v>7200.0000000000018</v>
      </c>
      <c r="BJ125" s="21">
        <f t="shared" si="10843"/>
        <v>7200.0000000000018</v>
      </c>
      <c r="BK125" s="21">
        <f t="shared" si="10843"/>
        <v>7200.0000000000018</v>
      </c>
      <c r="BL125" s="21">
        <f t="shared" si="10843"/>
        <v>7200.0000000000018</v>
      </c>
      <c r="BM125" s="21">
        <f t="shared" si="10843"/>
        <v>7200.0000000000018</v>
      </c>
      <c r="BN125" s="21">
        <f t="shared" si="10843"/>
        <v>7200.0000000000018</v>
      </c>
      <c r="BO125" s="21">
        <f t="shared" si="10843"/>
        <v>7200.0000000000018</v>
      </c>
      <c r="BP125" s="21">
        <f t="shared" si="10843"/>
        <v>7200.0000000000018</v>
      </c>
      <c r="BQ125" s="21">
        <f t="shared" si="10843"/>
        <v>7200.0000000000018</v>
      </c>
      <c r="BR125" s="21">
        <f t="shared" si="10843"/>
        <v>7200.0000000000018</v>
      </c>
      <c r="BS125" s="21">
        <f t="shared" si="10843"/>
        <v>7200.0000000000018</v>
      </c>
      <c r="BT125" s="21">
        <f t="shared" si="10843"/>
        <v>7200.0000000000018</v>
      </c>
      <c r="BU125" s="21">
        <f t="shared" si="10843"/>
        <v>7200.0000000000018</v>
      </c>
      <c r="BV125" s="21">
        <f t="shared" si="10843"/>
        <v>7200.0000000000018</v>
      </c>
      <c r="BW125" s="21">
        <f t="shared" si="10843"/>
        <v>7200.0000000000018</v>
      </c>
      <c r="BX125" s="21">
        <f t="shared" si="10843"/>
        <v>7200.0000000000018</v>
      </c>
      <c r="BY125" s="21">
        <f t="shared" si="10843"/>
        <v>7200.0000000000018</v>
      </c>
      <c r="BZ125" s="21">
        <f t="shared" si="10843"/>
        <v>7200.0000000000018</v>
      </c>
      <c r="CA125" s="21">
        <f t="shared" si="10843"/>
        <v>7200.0000000000018</v>
      </c>
      <c r="CB125" s="21">
        <f t="shared" si="10843"/>
        <v>7200.0000000000018</v>
      </c>
      <c r="CC125" s="21">
        <f t="shared" si="10843"/>
        <v>7200.0000000000018</v>
      </c>
      <c r="CD125" s="21">
        <f t="shared" ref="CD125:EO125" si="10844">IF(CD$8="",0,SUMIFS(99:99,119:119,CD$8))</f>
        <v>7200.0000000000018</v>
      </c>
      <c r="CE125" s="21">
        <f t="shared" si="10844"/>
        <v>7200.0000000000018</v>
      </c>
      <c r="CF125" s="21">
        <f t="shared" si="10844"/>
        <v>7200.0000000000018</v>
      </c>
      <c r="CG125" s="21">
        <f t="shared" si="10844"/>
        <v>7200.0000000000018</v>
      </c>
      <c r="CH125" s="21">
        <f t="shared" si="10844"/>
        <v>7200.0000000000018</v>
      </c>
      <c r="CI125" s="21">
        <f t="shared" si="10844"/>
        <v>7200.0000000000018</v>
      </c>
      <c r="CJ125" s="21">
        <f t="shared" si="10844"/>
        <v>7200.0000000000018</v>
      </c>
      <c r="CK125" s="21">
        <f t="shared" si="10844"/>
        <v>6400.0000000000018</v>
      </c>
      <c r="CL125" s="21">
        <f t="shared" si="10844"/>
        <v>6400.0000000000018</v>
      </c>
      <c r="CM125" s="21">
        <f t="shared" si="10844"/>
        <v>6400.0000000000018</v>
      </c>
      <c r="CN125" s="21">
        <f t="shared" si="10844"/>
        <v>6400.0000000000018</v>
      </c>
      <c r="CO125" s="21">
        <f t="shared" si="10844"/>
        <v>6400.0000000000018</v>
      </c>
      <c r="CP125" s="21">
        <f t="shared" si="10844"/>
        <v>6400.0000000000018</v>
      </c>
      <c r="CQ125" s="21">
        <f t="shared" si="10844"/>
        <v>6400.0000000000018</v>
      </c>
      <c r="CR125" s="21">
        <f t="shared" si="10844"/>
        <v>6400.0000000000018</v>
      </c>
      <c r="CS125" s="21">
        <f t="shared" si="10844"/>
        <v>6400.0000000000018</v>
      </c>
      <c r="CT125" s="21">
        <f t="shared" si="10844"/>
        <v>6400.0000000000018</v>
      </c>
      <c r="CU125" s="21">
        <f t="shared" si="10844"/>
        <v>6400.0000000000018</v>
      </c>
      <c r="CV125" s="21">
        <f t="shared" si="10844"/>
        <v>6400.0000000000018</v>
      </c>
      <c r="CW125" s="21">
        <f t="shared" si="10844"/>
        <v>6400.0000000000018</v>
      </c>
      <c r="CX125" s="21">
        <f t="shared" si="10844"/>
        <v>6400.0000000000018</v>
      </c>
      <c r="CY125" s="21">
        <f t="shared" si="10844"/>
        <v>6400.0000000000018</v>
      </c>
      <c r="CZ125" s="21">
        <f t="shared" si="10844"/>
        <v>6400.0000000000018</v>
      </c>
      <c r="DA125" s="21">
        <f t="shared" si="10844"/>
        <v>6400.0000000000018</v>
      </c>
      <c r="DB125" s="21">
        <f t="shared" si="10844"/>
        <v>6400.0000000000018</v>
      </c>
      <c r="DC125" s="21">
        <f t="shared" si="10844"/>
        <v>6400.0000000000018</v>
      </c>
      <c r="DD125" s="21">
        <f t="shared" si="10844"/>
        <v>6400.0000000000018</v>
      </c>
      <c r="DE125" s="21">
        <f t="shared" si="10844"/>
        <v>6400.0000000000018</v>
      </c>
      <c r="DF125" s="21">
        <f t="shared" si="10844"/>
        <v>6400.0000000000018</v>
      </c>
      <c r="DG125" s="21">
        <f t="shared" si="10844"/>
        <v>6400.0000000000018</v>
      </c>
      <c r="DH125" s="21">
        <f t="shared" si="10844"/>
        <v>6400.0000000000018</v>
      </c>
      <c r="DI125" s="21">
        <f t="shared" si="10844"/>
        <v>6400.0000000000018</v>
      </c>
      <c r="DJ125" s="21">
        <f t="shared" si="10844"/>
        <v>6400.0000000000018</v>
      </c>
      <c r="DK125" s="21">
        <f t="shared" si="10844"/>
        <v>6400.0000000000018</v>
      </c>
      <c r="DL125" s="21">
        <f t="shared" si="10844"/>
        <v>6400.0000000000018</v>
      </c>
      <c r="DM125" s="21">
        <f t="shared" si="10844"/>
        <v>6400.0000000000018</v>
      </c>
      <c r="DN125" s="21">
        <f t="shared" si="10844"/>
        <v>6400.0000000000018</v>
      </c>
      <c r="DO125" s="21">
        <f t="shared" si="10844"/>
        <v>6400.0000000000018</v>
      </c>
      <c r="DP125" s="21">
        <f t="shared" si="10844"/>
        <v>14000.000000000004</v>
      </c>
      <c r="DQ125" s="21">
        <f t="shared" si="10844"/>
        <v>14000.000000000004</v>
      </c>
      <c r="DR125" s="21">
        <f t="shared" si="10844"/>
        <v>14000.000000000004</v>
      </c>
      <c r="DS125" s="21">
        <f t="shared" si="10844"/>
        <v>14000.000000000004</v>
      </c>
      <c r="DT125" s="21">
        <f t="shared" si="10844"/>
        <v>14000.000000000004</v>
      </c>
      <c r="DU125" s="21">
        <f t="shared" si="10844"/>
        <v>14000.000000000004</v>
      </c>
      <c r="DV125" s="21">
        <f t="shared" si="10844"/>
        <v>14000.000000000004</v>
      </c>
      <c r="DW125" s="21">
        <f t="shared" si="10844"/>
        <v>14000.000000000004</v>
      </c>
      <c r="DX125" s="21">
        <f t="shared" si="10844"/>
        <v>14000.000000000004</v>
      </c>
      <c r="DY125" s="21">
        <f t="shared" si="10844"/>
        <v>14000.000000000004</v>
      </c>
      <c r="DZ125" s="21">
        <f t="shared" si="10844"/>
        <v>14000.000000000004</v>
      </c>
      <c r="EA125" s="21">
        <f t="shared" si="10844"/>
        <v>14000.000000000004</v>
      </c>
      <c r="EB125" s="21">
        <f t="shared" si="10844"/>
        <v>14000.000000000004</v>
      </c>
      <c r="EC125" s="21">
        <f t="shared" si="10844"/>
        <v>14000.000000000004</v>
      </c>
      <c r="ED125" s="21">
        <f t="shared" si="10844"/>
        <v>14000.000000000004</v>
      </c>
      <c r="EE125" s="21">
        <f t="shared" si="10844"/>
        <v>0</v>
      </c>
      <c r="EF125" s="21">
        <f t="shared" si="10844"/>
        <v>0</v>
      </c>
      <c r="EG125" s="21">
        <f t="shared" si="10844"/>
        <v>0</v>
      </c>
      <c r="EH125" s="21">
        <f t="shared" si="10844"/>
        <v>0</v>
      </c>
      <c r="EI125" s="21">
        <f t="shared" si="10844"/>
        <v>0</v>
      </c>
      <c r="EJ125" s="21">
        <f t="shared" si="10844"/>
        <v>14000.000000000004</v>
      </c>
      <c r="EK125" s="21">
        <f t="shared" si="10844"/>
        <v>14000.000000000004</v>
      </c>
      <c r="EL125" s="21">
        <f t="shared" si="10844"/>
        <v>14000.000000000004</v>
      </c>
      <c r="EM125" s="21">
        <f t="shared" si="10844"/>
        <v>14000.000000000004</v>
      </c>
      <c r="EN125" s="21">
        <f t="shared" si="10844"/>
        <v>14000.000000000004</v>
      </c>
      <c r="EO125" s="21">
        <f t="shared" si="10844"/>
        <v>14000.000000000004</v>
      </c>
      <c r="EP125" s="21">
        <f t="shared" ref="EP125:HA125" si="10845">IF(EP$8="",0,SUMIFS(99:99,119:119,EP$8))</f>
        <v>14000.000000000004</v>
      </c>
      <c r="EQ125" s="21">
        <f t="shared" si="10845"/>
        <v>14000.000000000004</v>
      </c>
      <c r="ER125" s="21">
        <f t="shared" si="10845"/>
        <v>14000.000000000004</v>
      </c>
      <c r="ES125" s="21">
        <f t="shared" si="10845"/>
        <v>14000.000000000004</v>
      </c>
      <c r="ET125" s="21">
        <f t="shared" si="10845"/>
        <v>14000.000000000004</v>
      </c>
      <c r="EU125" s="21">
        <f t="shared" si="10845"/>
        <v>14000.000000000004</v>
      </c>
      <c r="EV125" s="21">
        <f t="shared" si="10845"/>
        <v>14000.000000000004</v>
      </c>
      <c r="EW125" s="21">
        <f t="shared" si="10845"/>
        <v>14000.000000000004</v>
      </c>
      <c r="EX125" s="21">
        <f t="shared" si="10845"/>
        <v>14000.000000000004</v>
      </c>
      <c r="EY125" s="21">
        <f t="shared" si="10845"/>
        <v>0</v>
      </c>
      <c r="EZ125" s="21">
        <f t="shared" si="10845"/>
        <v>0</v>
      </c>
      <c r="FA125" s="21">
        <f t="shared" si="10845"/>
        <v>0</v>
      </c>
      <c r="FB125" s="21">
        <f t="shared" si="10845"/>
        <v>0</v>
      </c>
      <c r="FC125" s="21">
        <f t="shared" si="10845"/>
        <v>0</v>
      </c>
      <c r="FD125" s="21">
        <f t="shared" si="10845"/>
        <v>14000.000000000004</v>
      </c>
      <c r="FE125" s="21">
        <f t="shared" si="10845"/>
        <v>14000.000000000004</v>
      </c>
      <c r="FF125" s="21">
        <f t="shared" si="10845"/>
        <v>14000.000000000004</v>
      </c>
      <c r="FG125" s="21">
        <f t="shared" si="10845"/>
        <v>14000.000000000004</v>
      </c>
      <c r="FH125" s="21">
        <f t="shared" si="10845"/>
        <v>14000.000000000004</v>
      </c>
      <c r="FI125" s="21">
        <f t="shared" si="10845"/>
        <v>14000.000000000004</v>
      </c>
      <c r="FJ125" s="21">
        <f t="shared" si="10845"/>
        <v>14000.000000000004</v>
      </c>
      <c r="FK125" s="21">
        <f t="shared" si="10845"/>
        <v>14000.000000000004</v>
      </c>
      <c r="FL125" s="21">
        <f t="shared" si="10845"/>
        <v>14000.000000000004</v>
      </c>
      <c r="FM125" s="21">
        <f t="shared" si="10845"/>
        <v>14000.000000000004</v>
      </c>
      <c r="FN125" s="21">
        <f t="shared" si="10845"/>
        <v>14000.000000000004</v>
      </c>
      <c r="FO125" s="21">
        <f t="shared" si="10845"/>
        <v>14000.000000000004</v>
      </c>
      <c r="FP125" s="21">
        <f t="shared" si="10845"/>
        <v>14000.000000000004</v>
      </c>
      <c r="FQ125" s="21">
        <f t="shared" si="10845"/>
        <v>14000.000000000004</v>
      </c>
      <c r="FR125" s="21">
        <f t="shared" si="10845"/>
        <v>14000.000000000004</v>
      </c>
      <c r="FS125" s="21">
        <f t="shared" si="10845"/>
        <v>14000.000000000004</v>
      </c>
      <c r="FT125" s="21">
        <f t="shared" si="10845"/>
        <v>14000.000000000004</v>
      </c>
      <c r="FU125" s="21">
        <f t="shared" si="10845"/>
        <v>14000.000000000004</v>
      </c>
      <c r="FV125" s="21">
        <f t="shared" si="10845"/>
        <v>14000.000000000004</v>
      </c>
      <c r="FW125" s="21">
        <f t="shared" si="10845"/>
        <v>14000.000000000004</v>
      </c>
      <c r="FX125" s="21">
        <f t="shared" si="10845"/>
        <v>14000.000000000004</v>
      </c>
      <c r="FY125" s="21">
        <f t="shared" si="10845"/>
        <v>14000.000000000004</v>
      </c>
      <c r="FZ125" s="21">
        <f t="shared" si="10845"/>
        <v>14000.000000000004</v>
      </c>
      <c r="GA125" s="21">
        <f t="shared" si="10845"/>
        <v>14000.000000000004</v>
      </c>
      <c r="GB125" s="21">
        <f t="shared" si="10845"/>
        <v>14000.000000000004</v>
      </c>
      <c r="GC125" s="21">
        <f t="shared" si="10845"/>
        <v>14000.000000000004</v>
      </c>
      <c r="GD125" s="21">
        <f t="shared" si="10845"/>
        <v>14000.000000000004</v>
      </c>
      <c r="GE125" s="21">
        <f t="shared" si="10845"/>
        <v>14000.000000000004</v>
      </c>
      <c r="GF125" s="21">
        <f t="shared" si="10845"/>
        <v>14000.000000000004</v>
      </c>
      <c r="GG125" s="21">
        <f t="shared" si="10845"/>
        <v>14000.000000000004</v>
      </c>
      <c r="GH125" s="21">
        <f t="shared" si="10845"/>
        <v>14000.000000000004</v>
      </c>
      <c r="GI125" s="21">
        <f t="shared" si="10845"/>
        <v>9333.3333333333339</v>
      </c>
      <c r="GJ125" s="21">
        <f t="shared" si="10845"/>
        <v>9333.3333333333339</v>
      </c>
      <c r="GK125" s="21">
        <f t="shared" si="10845"/>
        <v>9333.3333333333339</v>
      </c>
      <c r="GL125" s="21">
        <f t="shared" si="10845"/>
        <v>9333.3333333333339</v>
      </c>
      <c r="GM125" s="21">
        <f t="shared" si="10845"/>
        <v>9333.3333333333339</v>
      </c>
      <c r="GN125" s="21">
        <f t="shared" si="10845"/>
        <v>9333.3333333333339</v>
      </c>
      <c r="GO125" s="21">
        <f t="shared" si="10845"/>
        <v>9333.3333333333339</v>
      </c>
      <c r="GP125" s="21">
        <f t="shared" si="10845"/>
        <v>9333.3333333333339</v>
      </c>
      <c r="GQ125" s="21">
        <f t="shared" si="10845"/>
        <v>9333.3333333333339</v>
      </c>
      <c r="GR125" s="21">
        <f t="shared" si="10845"/>
        <v>9333.3333333333339</v>
      </c>
      <c r="GS125" s="21">
        <f t="shared" si="10845"/>
        <v>9333.3333333333339</v>
      </c>
      <c r="GT125" s="21">
        <f t="shared" si="10845"/>
        <v>9333.3333333333339</v>
      </c>
      <c r="GU125" s="21">
        <f t="shared" si="10845"/>
        <v>9333.3333333333339</v>
      </c>
      <c r="GV125" s="21">
        <f t="shared" si="10845"/>
        <v>9333.3333333333339</v>
      </c>
      <c r="GW125" s="21">
        <f t="shared" si="10845"/>
        <v>9333.3333333333339</v>
      </c>
      <c r="GX125" s="21">
        <f t="shared" si="10845"/>
        <v>9333.3333333333339</v>
      </c>
      <c r="GY125" s="21">
        <f t="shared" si="10845"/>
        <v>9333.3333333333339</v>
      </c>
      <c r="GZ125" s="21">
        <f t="shared" si="10845"/>
        <v>9333.3333333333339</v>
      </c>
      <c r="HA125" s="21">
        <f t="shared" si="10845"/>
        <v>9333.3333333333339</v>
      </c>
      <c r="HB125" s="21">
        <f t="shared" ref="HB125:JM125" si="10846">IF(HB$8="",0,SUMIFS(99:99,119:119,HB$8))</f>
        <v>9333.3333333333339</v>
      </c>
      <c r="HC125" s="21">
        <f t="shared" si="10846"/>
        <v>9333.3333333333339</v>
      </c>
      <c r="HD125" s="21">
        <f t="shared" si="10846"/>
        <v>9333.3333333333339</v>
      </c>
      <c r="HE125" s="21">
        <f t="shared" si="10846"/>
        <v>9333.3333333333339</v>
      </c>
      <c r="HF125" s="21">
        <f t="shared" si="10846"/>
        <v>9333.3333333333339</v>
      </c>
      <c r="HG125" s="21">
        <f t="shared" si="10846"/>
        <v>9333.3333333333339</v>
      </c>
      <c r="HH125" s="21">
        <f t="shared" si="10846"/>
        <v>9333.3333333333339</v>
      </c>
      <c r="HI125" s="21">
        <f t="shared" si="10846"/>
        <v>9333.3333333333339</v>
      </c>
      <c r="HJ125" s="21">
        <f t="shared" si="10846"/>
        <v>9333.3333333333339</v>
      </c>
      <c r="HK125" s="21">
        <f t="shared" si="10846"/>
        <v>9333.3333333333339</v>
      </c>
      <c r="HL125" s="21">
        <f t="shared" si="10846"/>
        <v>9333.3333333333339</v>
      </c>
      <c r="HM125" s="21">
        <f t="shared" si="10846"/>
        <v>12000</v>
      </c>
      <c r="HN125" s="21">
        <f t="shared" si="10846"/>
        <v>12000</v>
      </c>
      <c r="HO125" s="21">
        <f t="shared" si="10846"/>
        <v>12000</v>
      </c>
      <c r="HP125" s="21">
        <f t="shared" si="10846"/>
        <v>12000</v>
      </c>
      <c r="HQ125" s="21">
        <f t="shared" si="10846"/>
        <v>12000</v>
      </c>
      <c r="HR125" s="21">
        <f t="shared" si="10846"/>
        <v>12000</v>
      </c>
      <c r="HS125" s="21">
        <f t="shared" si="10846"/>
        <v>12000</v>
      </c>
      <c r="HT125" s="21">
        <f t="shared" si="10846"/>
        <v>12000</v>
      </c>
      <c r="HU125" s="21">
        <f t="shared" si="10846"/>
        <v>12000</v>
      </c>
      <c r="HV125" s="21">
        <f t="shared" si="10846"/>
        <v>12000</v>
      </c>
      <c r="HW125" s="21">
        <f t="shared" si="10846"/>
        <v>12000</v>
      </c>
      <c r="HX125" s="21">
        <f t="shared" si="10846"/>
        <v>12000</v>
      </c>
      <c r="HY125" s="21">
        <f t="shared" si="10846"/>
        <v>12000</v>
      </c>
      <c r="HZ125" s="21">
        <f t="shared" si="10846"/>
        <v>12000</v>
      </c>
      <c r="IA125" s="21">
        <f t="shared" si="10846"/>
        <v>12000</v>
      </c>
      <c r="IB125" s="21">
        <f t="shared" si="10846"/>
        <v>12000</v>
      </c>
      <c r="IC125" s="21">
        <f t="shared" si="10846"/>
        <v>12000</v>
      </c>
      <c r="ID125" s="21">
        <f t="shared" si="10846"/>
        <v>12000</v>
      </c>
      <c r="IE125" s="21">
        <f t="shared" si="10846"/>
        <v>12000</v>
      </c>
      <c r="IF125" s="21">
        <f t="shared" si="10846"/>
        <v>12000</v>
      </c>
      <c r="IG125" s="21">
        <f t="shared" si="10846"/>
        <v>12000</v>
      </c>
      <c r="IH125" s="21">
        <f t="shared" si="10846"/>
        <v>12000</v>
      </c>
      <c r="II125" s="21">
        <f t="shared" si="10846"/>
        <v>12000</v>
      </c>
      <c r="IJ125" s="21">
        <f t="shared" si="10846"/>
        <v>12000</v>
      </c>
      <c r="IK125" s="21">
        <f t="shared" si="10846"/>
        <v>12000</v>
      </c>
      <c r="IL125" s="21">
        <f t="shared" si="10846"/>
        <v>12000</v>
      </c>
      <c r="IM125" s="21">
        <f t="shared" si="10846"/>
        <v>12000</v>
      </c>
      <c r="IN125" s="21">
        <f t="shared" si="10846"/>
        <v>12000</v>
      </c>
      <c r="IO125" s="21">
        <f t="shared" si="10846"/>
        <v>12000</v>
      </c>
      <c r="IP125" s="21">
        <f t="shared" si="10846"/>
        <v>12000</v>
      </c>
      <c r="IQ125" s="21">
        <f t="shared" si="10846"/>
        <v>12000</v>
      </c>
      <c r="IR125" s="21">
        <f t="shared" si="10846"/>
        <v>14666.666666666661</v>
      </c>
      <c r="IS125" s="21">
        <f t="shared" si="10846"/>
        <v>14666.666666666661</v>
      </c>
      <c r="IT125" s="21">
        <f t="shared" si="10846"/>
        <v>14666.666666666661</v>
      </c>
      <c r="IU125" s="21">
        <f t="shared" si="10846"/>
        <v>14666.666666666661</v>
      </c>
      <c r="IV125" s="21">
        <f t="shared" si="10846"/>
        <v>14666.666666666661</v>
      </c>
      <c r="IW125" s="21">
        <f t="shared" si="10846"/>
        <v>14666.666666666661</v>
      </c>
      <c r="IX125" s="21">
        <f t="shared" si="10846"/>
        <v>14666.666666666661</v>
      </c>
      <c r="IY125" s="21">
        <f t="shared" si="10846"/>
        <v>14666.666666666661</v>
      </c>
      <c r="IZ125" s="21">
        <f t="shared" si="10846"/>
        <v>14666.666666666661</v>
      </c>
      <c r="JA125" s="21">
        <f t="shared" si="10846"/>
        <v>14666.666666666661</v>
      </c>
      <c r="JB125" s="21">
        <f t="shared" si="10846"/>
        <v>14666.666666666661</v>
      </c>
      <c r="JC125" s="21">
        <f t="shared" si="10846"/>
        <v>0</v>
      </c>
      <c r="JD125" s="21">
        <f t="shared" si="10846"/>
        <v>14666.666666666661</v>
      </c>
      <c r="JE125" s="21">
        <f t="shared" si="10846"/>
        <v>14666.666666666661</v>
      </c>
      <c r="JF125" s="21">
        <f t="shared" si="10846"/>
        <v>14666.666666666661</v>
      </c>
      <c r="JG125" s="21">
        <f t="shared" si="10846"/>
        <v>14666.666666666661</v>
      </c>
      <c r="JH125" s="21">
        <f t="shared" si="10846"/>
        <v>14666.666666666661</v>
      </c>
      <c r="JI125" s="21">
        <f t="shared" si="10846"/>
        <v>14666.666666666661</v>
      </c>
      <c r="JJ125" s="21">
        <f t="shared" si="10846"/>
        <v>14666.666666666661</v>
      </c>
      <c r="JK125" s="21">
        <f t="shared" si="10846"/>
        <v>14666.666666666661</v>
      </c>
      <c r="JL125" s="21">
        <f t="shared" si="10846"/>
        <v>14666.666666666661</v>
      </c>
      <c r="JM125" s="21">
        <f t="shared" si="10846"/>
        <v>14666.666666666661</v>
      </c>
      <c r="JN125" s="21">
        <f t="shared" ref="JN125:LY125" si="10847">IF(JN$8="",0,SUMIFS(99:99,119:119,JN$8))</f>
        <v>14666.666666666661</v>
      </c>
      <c r="JO125" s="21">
        <f t="shared" si="10847"/>
        <v>14666.666666666661</v>
      </c>
      <c r="JP125" s="21">
        <f t="shared" si="10847"/>
        <v>14666.666666666661</v>
      </c>
      <c r="JQ125" s="21">
        <f t="shared" si="10847"/>
        <v>14666.666666666661</v>
      </c>
      <c r="JR125" s="21">
        <f t="shared" si="10847"/>
        <v>14666.666666666661</v>
      </c>
      <c r="JS125" s="21">
        <f t="shared" si="10847"/>
        <v>14666.666666666661</v>
      </c>
      <c r="JT125" s="21">
        <f t="shared" si="10847"/>
        <v>14666.666666666661</v>
      </c>
      <c r="JU125" s="21">
        <f t="shared" si="10847"/>
        <v>14666.666666666661</v>
      </c>
      <c r="JV125" s="21">
        <f t="shared" si="10847"/>
        <v>14666.666666666661</v>
      </c>
      <c r="JW125" s="21">
        <f t="shared" si="10847"/>
        <v>14666.666666666661</v>
      </c>
      <c r="JX125" s="21">
        <f t="shared" si="10847"/>
        <v>0</v>
      </c>
      <c r="JY125" s="21">
        <f t="shared" si="10847"/>
        <v>20000</v>
      </c>
      <c r="JZ125" s="21">
        <f t="shared" si="10847"/>
        <v>20000</v>
      </c>
      <c r="KA125" s="21">
        <f t="shared" si="10847"/>
        <v>20000</v>
      </c>
      <c r="KB125" s="21">
        <f t="shared" si="10847"/>
        <v>20000</v>
      </c>
      <c r="KC125" s="21">
        <f t="shared" si="10847"/>
        <v>20000</v>
      </c>
      <c r="KD125" s="21">
        <f t="shared" si="10847"/>
        <v>20000</v>
      </c>
      <c r="KE125" s="21">
        <f t="shared" si="10847"/>
        <v>20000</v>
      </c>
      <c r="KF125" s="21">
        <f t="shared" si="10847"/>
        <v>20000</v>
      </c>
      <c r="KG125" s="21">
        <f t="shared" si="10847"/>
        <v>20000</v>
      </c>
      <c r="KH125" s="21">
        <f t="shared" si="10847"/>
        <v>20000</v>
      </c>
      <c r="KI125" s="21">
        <f t="shared" si="10847"/>
        <v>20000</v>
      </c>
      <c r="KJ125" s="21">
        <f t="shared" si="10847"/>
        <v>20000</v>
      </c>
      <c r="KK125" s="21">
        <f t="shared" si="10847"/>
        <v>20000</v>
      </c>
      <c r="KL125" s="21">
        <f t="shared" si="10847"/>
        <v>20000</v>
      </c>
      <c r="KM125" s="21">
        <f t="shared" si="10847"/>
        <v>20000</v>
      </c>
      <c r="KN125" s="21">
        <f t="shared" si="10847"/>
        <v>20000</v>
      </c>
      <c r="KO125" s="21">
        <f t="shared" si="10847"/>
        <v>20000</v>
      </c>
      <c r="KP125" s="21">
        <f t="shared" si="10847"/>
        <v>20000</v>
      </c>
      <c r="KQ125" s="21">
        <f t="shared" si="10847"/>
        <v>20000</v>
      </c>
      <c r="KR125" s="21">
        <f t="shared" si="10847"/>
        <v>20000</v>
      </c>
      <c r="KS125" s="21">
        <f t="shared" si="10847"/>
        <v>20000</v>
      </c>
      <c r="KT125" s="21">
        <f t="shared" si="10847"/>
        <v>20000</v>
      </c>
      <c r="KU125" s="21">
        <f t="shared" si="10847"/>
        <v>20000</v>
      </c>
      <c r="KV125" s="21">
        <f t="shared" si="10847"/>
        <v>20000</v>
      </c>
      <c r="KW125" s="21">
        <f t="shared" si="10847"/>
        <v>20000</v>
      </c>
      <c r="KX125" s="21">
        <f t="shared" si="10847"/>
        <v>20000</v>
      </c>
      <c r="KY125" s="21">
        <f t="shared" si="10847"/>
        <v>20000</v>
      </c>
      <c r="KZ125" s="21">
        <f t="shared" si="10847"/>
        <v>20000</v>
      </c>
      <c r="LA125" s="21">
        <f t="shared" si="10847"/>
        <v>26000</v>
      </c>
      <c r="LB125" s="21">
        <f t="shared" si="10847"/>
        <v>26000</v>
      </c>
      <c r="LC125" s="21">
        <f t="shared" si="10847"/>
        <v>26000</v>
      </c>
      <c r="LD125" s="21">
        <f t="shared" si="10847"/>
        <v>26000</v>
      </c>
      <c r="LE125" s="21">
        <f t="shared" si="10847"/>
        <v>26000</v>
      </c>
      <c r="LF125" s="21">
        <f t="shared" si="10847"/>
        <v>26000</v>
      </c>
      <c r="LG125" s="21">
        <f t="shared" si="10847"/>
        <v>26000</v>
      </c>
      <c r="LH125" s="21">
        <f t="shared" si="10847"/>
        <v>26000</v>
      </c>
      <c r="LI125" s="21">
        <f t="shared" si="10847"/>
        <v>26000</v>
      </c>
      <c r="LJ125" s="21">
        <f t="shared" si="10847"/>
        <v>26000</v>
      </c>
      <c r="LK125" s="21">
        <f t="shared" si="10847"/>
        <v>26000</v>
      </c>
      <c r="LL125" s="21">
        <f t="shared" si="10847"/>
        <v>26000</v>
      </c>
      <c r="LM125" s="21">
        <f t="shared" si="10847"/>
        <v>26000</v>
      </c>
      <c r="LN125" s="21">
        <f t="shared" si="10847"/>
        <v>26000</v>
      </c>
      <c r="LO125" s="21">
        <f t="shared" si="10847"/>
        <v>26000</v>
      </c>
      <c r="LP125" s="21">
        <f t="shared" si="10847"/>
        <v>26000</v>
      </c>
      <c r="LQ125" s="21">
        <f t="shared" si="10847"/>
        <v>26000</v>
      </c>
      <c r="LR125" s="21">
        <f t="shared" si="10847"/>
        <v>26000</v>
      </c>
      <c r="LS125" s="21">
        <f t="shared" si="10847"/>
        <v>26000</v>
      </c>
      <c r="LT125" s="21">
        <f t="shared" si="10847"/>
        <v>26000</v>
      </c>
      <c r="LU125" s="21">
        <f t="shared" si="10847"/>
        <v>26000</v>
      </c>
      <c r="LV125" s="21">
        <f t="shared" si="10847"/>
        <v>26000</v>
      </c>
      <c r="LW125" s="21">
        <f t="shared" si="10847"/>
        <v>26000</v>
      </c>
      <c r="LX125" s="21">
        <f t="shared" si="10847"/>
        <v>26000</v>
      </c>
      <c r="LY125" s="21">
        <f t="shared" si="10847"/>
        <v>26000</v>
      </c>
      <c r="LZ125" s="21">
        <f t="shared" ref="LZ125:OK125" si="10848">IF(LZ$8="",0,SUMIFS(99:99,119:119,LZ$8))</f>
        <v>26000</v>
      </c>
      <c r="MA125" s="21">
        <f t="shared" si="10848"/>
        <v>26000</v>
      </c>
      <c r="MB125" s="21">
        <f t="shared" si="10848"/>
        <v>26000</v>
      </c>
      <c r="MC125" s="21">
        <f t="shared" si="10848"/>
        <v>26000</v>
      </c>
      <c r="MD125" s="21">
        <f t="shared" si="10848"/>
        <v>26000</v>
      </c>
      <c r="ME125" s="21">
        <f t="shared" si="10848"/>
        <v>26000</v>
      </c>
      <c r="MF125" s="21">
        <f t="shared" si="10848"/>
        <v>24000</v>
      </c>
      <c r="MG125" s="21">
        <f t="shared" si="10848"/>
        <v>24000</v>
      </c>
      <c r="MH125" s="21">
        <f t="shared" si="10848"/>
        <v>24000</v>
      </c>
      <c r="MI125" s="21">
        <f t="shared" si="10848"/>
        <v>24000</v>
      </c>
      <c r="MJ125" s="21">
        <f t="shared" si="10848"/>
        <v>24000</v>
      </c>
      <c r="MK125" s="21">
        <f t="shared" si="10848"/>
        <v>24000</v>
      </c>
      <c r="ML125" s="21">
        <f t="shared" si="10848"/>
        <v>24000</v>
      </c>
      <c r="MM125" s="21">
        <f t="shared" si="10848"/>
        <v>24000</v>
      </c>
      <c r="MN125" s="21">
        <f t="shared" si="10848"/>
        <v>24000</v>
      </c>
      <c r="MO125" s="21">
        <f t="shared" si="10848"/>
        <v>24000</v>
      </c>
      <c r="MP125" s="21">
        <f t="shared" si="10848"/>
        <v>24000</v>
      </c>
      <c r="MQ125" s="21">
        <f t="shared" si="10848"/>
        <v>24000</v>
      </c>
      <c r="MR125" s="21">
        <f t="shared" si="10848"/>
        <v>24000</v>
      </c>
      <c r="MS125" s="21">
        <f t="shared" si="10848"/>
        <v>24000</v>
      </c>
      <c r="MT125" s="21">
        <f t="shared" si="10848"/>
        <v>24000</v>
      </c>
      <c r="MU125" s="21">
        <f t="shared" si="10848"/>
        <v>24000</v>
      </c>
      <c r="MV125" s="21">
        <f t="shared" si="10848"/>
        <v>24000</v>
      </c>
      <c r="MW125" s="21">
        <f t="shared" si="10848"/>
        <v>24000</v>
      </c>
      <c r="MX125" s="21">
        <f t="shared" si="10848"/>
        <v>24000</v>
      </c>
      <c r="MY125" s="21">
        <f t="shared" si="10848"/>
        <v>24000</v>
      </c>
      <c r="MZ125" s="21">
        <f t="shared" si="10848"/>
        <v>24000</v>
      </c>
      <c r="NA125" s="21">
        <f t="shared" si="10848"/>
        <v>24000</v>
      </c>
      <c r="NB125" s="21">
        <f t="shared" si="10848"/>
        <v>24000</v>
      </c>
      <c r="NC125" s="21">
        <f t="shared" si="10848"/>
        <v>24000</v>
      </c>
      <c r="ND125" s="21">
        <f t="shared" si="10848"/>
        <v>24000</v>
      </c>
      <c r="NE125" s="21">
        <f t="shared" si="10848"/>
        <v>24000</v>
      </c>
      <c r="NF125" s="21">
        <f t="shared" si="10848"/>
        <v>24000</v>
      </c>
      <c r="NG125" s="21">
        <f t="shared" si="10848"/>
        <v>24000</v>
      </c>
      <c r="NH125" s="21">
        <f t="shared" si="10848"/>
        <v>24000</v>
      </c>
      <c r="NI125" s="21">
        <f t="shared" si="10848"/>
        <v>24000</v>
      </c>
      <c r="NJ125" s="21">
        <f t="shared" si="10848"/>
        <v>18666.666666666668</v>
      </c>
      <c r="NK125" s="21">
        <f t="shared" si="10848"/>
        <v>18666.666666666668</v>
      </c>
      <c r="NL125" s="21">
        <f t="shared" si="10848"/>
        <v>18666.666666666668</v>
      </c>
      <c r="NM125" s="21">
        <f t="shared" si="10848"/>
        <v>18666.666666666668</v>
      </c>
      <c r="NN125" s="21">
        <f t="shared" si="10848"/>
        <v>18666.666666666668</v>
      </c>
      <c r="NO125" s="21">
        <f t="shared" si="10848"/>
        <v>18666.666666666668</v>
      </c>
      <c r="NP125" s="21">
        <f t="shared" si="10848"/>
        <v>18666.666666666668</v>
      </c>
      <c r="NQ125" s="21">
        <f t="shared" si="10848"/>
        <v>18666.666666666668</v>
      </c>
      <c r="NR125" s="21">
        <f t="shared" si="10848"/>
        <v>18666.666666666668</v>
      </c>
      <c r="NS125" s="21">
        <f t="shared" si="10848"/>
        <v>18666.666666666668</v>
      </c>
      <c r="NT125" s="21">
        <f t="shared" si="10848"/>
        <v>18666.666666666668</v>
      </c>
      <c r="NU125" s="21">
        <f t="shared" si="10848"/>
        <v>18666.666666666668</v>
      </c>
      <c r="NV125" s="21">
        <f t="shared" si="10848"/>
        <v>18666.666666666668</v>
      </c>
      <c r="NW125" s="21">
        <f t="shared" si="10848"/>
        <v>18666.666666666668</v>
      </c>
      <c r="NX125" s="21">
        <f t="shared" si="10848"/>
        <v>18666.666666666668</v>
      </c>
      <c r="NY125" s="21">
        <f t="shared" si="10848"/>
        <v>18666.666666666668</v>
      </c>
      <c r="NZ125" s="21">
        <f t="shared" si="10848"/>
        <v>18666.666666666668</v>
      </c>
      <c r="OA125" s="21">
        <f t="shared" si="10848"/>
        <v>18666.666666666668</v>
      </c>
      <c r="OB125" s="21">
        <f t="shared" si="10848"/>
        <v>18666.666666666668</v>
      </c>
      <c r="OC125" s="21">
        <f t="shared" si="10848"/>
        <v>18666.666666666668</v>
      </c>
      <c r="OD125" s="21">
        <f t="shared" si="10848"/>
        <v>18666.666666666668</v>
      </c>
      <c r="OE125" s="21">
        <f t="shared" si="10848"/>
        <v>18666.666666666668</v>
      </c>
      <c r="OF125" s="21">
        <f t="shared" si="10848"/>
        <v>18666.666666666668</v>
      </c>
      <c r="OG125" s="21">
        <f t="shared" si="10848"/>
        <v>18666.666666666668</v>
      </c>
      <c r="OH125" s="21">
        <f t="shared" si="10848"/>
        <v>18666.666666666668</v>
      </c>
      <c r="OI125" s="21">
        <f t="shared" si="10848"/>
        <v>18666.666666666668</v>
      </c>
      <c r="OJ125" s="21">
        <f t="shared" si="10848"/>
        <v>18666.666666666668</v>
      </c>
      <c r="OK125" s="21">
        <f t="shared" si="10848"/>
        <v>18666.666666666668</v>
      </c>
      <c r="OL125" s="21">
        <f t="shared" ref="OL125:QW125" si="10849">IF(OL$8="",0,SUMIFS(99:99,119:119,OL$8))</f>
        <v>18666.666666666668</v>
      </c>
      <c r="OM125" s="21">
        <f t="shared" si="10849"/>
        <v>18666.666666666668</v>
      </c>
      <c r="ON125" s="21">
        <f t="shared" si="10849"/>
        <v>18666.666666666668</v>
      </c>
      <c r="OO125" s="21">
        <f t="shared" si="10849"/>
        <v>20266.666666666672</v>
      </c>
      <c r="OP125" s="21">
        <f t="shared" si="10849"/>
        <v>20266.666666666672</v>
      </c>
      <c r="OQ125" s="21">
        <f t="shared" si="10849"/>
        <v>20266.666666666672</v>
      </c>
      <c r="OR125" s="21">
        <f t="shared" si="10849"/>
        <v>20266.666666666672</v>
      </c>
      <c r="OS125" s="21">
        <f t="shared" si="10849"/>
        <v>20266.666666666672</v>
      </c>
      <c r="OT125" s="21">
        <f t="shared" si="10849"/>
        <v>20266.666666666672</v>
      </c>
      <c r="OU125" s="21">
        <f t="shared" si="10849"/>
        <v>20266.666666666672</v>
      </c>
      <c r="OV125" s="21">
        <f t="shared" si="10849"/>
        <v>20266.666666666672</v>
      </c>
      <c r="OW125" s="21">
        <f t="shared" si="10849"/>
        <v>20266.666666666672</v>
      </c>
      <c r="OX125" s="21">
        <f t="shared" si="10849"/>
        <v>20266.666666666672</v>
      </c>
      <c r="OY125" s="21">
        <f t="shared" si="10849"/>
        <v>20266.666666666672</v>
      </c>
      <c r="OZ125" s="21">
        <f t="shared" si="10849"/>
        <v>20266.666666666672</v>
      </c>
      <c r="PA125" s="21">
        <f t="shared" si="10849"/>
        <v>20266.666666666672</v>
      </c>
      <c r="PB125" s="21">
        <f t="shared" si="10849"/>
        <v>20266.666666666672</v>
      </c>
      <c r="PC125" s="21">
        <f t="shared" si="10849"/>
        <v>20266.666666666672</v>
      </c>
      <c r="PD125" s="21">
        <f t="shared" si="10849"/>
        <v>20266.666666666672</v>
      </c>
      <c r="PE125" s="21">
        <f t="shared" si="10849"/>
        <v>20266.666666666672</v>
      </c>
      <c r="PF125" s="21">
        <f t="shared" si="10849"/>
        <v>20266.666666666672</v>
      </c>
      <c r="PG125" s="21">
        <f t="shared" si="10849"/>
        <v>20266.666666666672</v>
      </c>
      <c r="PH125" s="21">
        <f t="shared" si="10849"/>
        <v>20266.666666666672</v>
      </c>
      <c r="PI125" s="21">
        <f t="shared" si="10849"/>
        <v>20266.666666666672</v>
      </c>
      <c r="PJ125" s="21">
        <f t="shared" si="10849"/>
        <v>20266.666666666672</v>
      </c>
      <c r="PK125" s="21">
        <f t="shared" si="10849"/>
        <v>20266.666666666672</v>
      </c>
      <c r="PL125" s="21">
        <f t="shared" si="10849"/>
        <v>20266.666666666672</v>
      </c>
      <c r="PM125" s="21">
        <f t="shared" si="10849"/>
        <v>20266.666666666672</v>
      </c>
      <c r="PN125" s="21">
        <f t="shared" si="10849"/>
        <v>20266.666666666672</v>
      </c>
      <c r="PO125" s="21">
        <f t="shared" si="10849"/>
        <v>20266.666666666672</v>
      </c>
      <c r="PP125" s="21">
        <f t="shared" si="10849"/>
        <v>20266.666666666672</v>
      </c>
      <c r="PQ125" s="21">
        <f t="shared" si="10849"/>
        <v>20266.666666666672</v>
      </c>
      <c r="PR125" s="21">
        <f t="shared" si="10849"/>
        <v>20266.666666666672</v>
      </c>
      <c r="PS125" s="21">
        <f t="shared" si="10849"/>
        <v>21866.666666666675</v>
      </c>
      <c r="PT125" s="21">
        <f t="shared" si="10849"/>
        <v>21866.666666666675</v>
      </c>
      <c r="PU125" s="21">
        <f t="shared" si="10849"/>
        <v>21866.666666666675</v>
      </c>
      <c r="PV125" s="21">
        <f t="shared" si="10849"/>
        <v>21866.666666666675</v>
      </c>
      <c r="PW125" s="21">
        <f t="shared" si="10849"/>
        <v>21866.666666666675</v>
      </c>
      <c r="PX125" s="21">
        <f t="shared" si="10849"/>
        <v>21866.666666666675</v>
      </c>
      <c r="PY125" s="21">
        <f t="shared" si="10849"/>
        <v>21866.666666666675</v>
      </c>
      <c r="PZ125" s="21">
        <f t="shared" si="10849"/>
        <v>21866.666666666675</v>
      </c>
      <c r="QA125" s="21">
        <f t="shared" si="10849"/>
        <v>21866.666666666675</v>
      </c>
      <c r="QB125" s="21">
        <f t="shared" si="10849"/>
        <v>21866.666666666675</v>
      </c>
      <c r="QC125" s="21">
        <f t="shared" si="10849"/>
        <v>21866.666666666675</v>
      </c>
      <c r="QD125" s="21">
        <f t="shared" si="10849"/>
        <v>21866.666666666675</v>
      </c>
      <c r="QE125" s="21">
        <f t="shared" si="10849"/>
        <v>21866.666666666675</v>
      </c>
      <c r="QF125" s="21">
        <f t="shared" si="10849"/>
        <v>21866.666666666675</v>
      </c>
      <c r="QG125" s="21">
        <f t="shared" si="10849"/>
        <v>21866.666666666675</v>
      </c>
      <c r="QH125" s="21">
        <f t="shared" si="10849"/>
        <v>21866.666666666675</v>
      </c>
      <c r="QI125" s="21">
        <f t="shared" si="10849"/>
        <v>21866.666666666675</v>
      </c>
      <c r="QJ125" s="21">
        <f t="shared" si="10849"/>
        <v>21866.666666666675</v>
      </c>
      <c r="QK125" s="21">
        <f t="shared" si="10849"/>
        <v>21866.666666666675</v>
      </c>
      <c r="QL125" s="21">
        <f t="shared" si="10849"/>
        <v>21866.666666666675</v>
      </c>
      <c r="QM125" s="21">
        <f t="shared" si="10849"/>
        <v>21866.666666666675</v>
      </c>
      <c r="QN125" s="21">
        <f t="shared" si="10849"/>
        <v>21866.666666666675</v>
      </c>
      <c r="QO125" s="21">
        <f t="shared" si="10849"/>
        <v>21866.666666666675</v>
      </c>
      <c r="QP125" s="21">
        <f t="shared" si="10849"/>
        <v>21866.666666666675</v>
      </c>
      <c r="QQ125" s="21">
        <f t="shared" si="10849"/>
        <v>21866.666666666675</v>
      </c>
      <c r="QR125" s="21">
        <f t="shared" si="10849"/>
        <v>21866.666666666675</v>
      </c>
      <c r="QS125" s="21">
        <f t="shared" si="10849"/>
        <v>21866.666666666675</v>
      </c>
      <c r="QT125" s="21">
        <f t="shared" si="10849"/>
        <v>21866.666666666675</v>
      </c>
      <c r="QU125" s="21">
        <f t="shared" si="10849"/>
        <v>21866.666666666675</v>
      </c>
      <c r="QV125" s="21">
        <f t="shared" si="10849"/>
        <v>21866.666666666675</v>
      </c>
      <c r="QW125" s="21">
        <f t="shared" si="10849"/>
        <v>21866.666666666675</v>
      </c>
      <c r="QX125" s="21">
        <f t="shared" ref="QX125:TI125" si="10850">IF(QX$8="",0,SUMIFS(99:99,119:119,QX$8))</f>
        <v>20800</v>
      </c>
      <c r="QY125" s="21">
        <f t="shared" si="10850"/>
        <v>20800</v>
      </c>
      <c r="QZ125" s="21">
        <f t="shared" si="10850"/>
        <v>20800</v>
      </c>
      <c r="RA125" s="21">
        <f t="shared" si="10850"/>
        <v>20800</v>
      </c>
      <c r="RB125" s="21">
        <f t="shared" si="10850"/>
        <v>20800</v>
      </c>
      <c r="RC125" s="21">
        <f t="shared" si="10850"/>
        <v>20800</v>
      </c>
      <c r="RD125" s="21">
        <f t="shared" si="10850"/>
        <v>20800</v>
      </c>
      <c r="RE125" s="21">
        <f t="shared" si="10850"/>
        <v>20800</v>
      </c>
      <c r="RF125" s="21">
        <f t="shared" si="10850"/>
        <v>20800</v>
      </c>
      <c r="RG125" s="21">
        <f t="shared" si="10850"/>
        <v>20800</v>
      </c>
      <c r="RH125" s="21">
        <f t="shared" si="10850"/>
        <v>20800</v>
      </c>
      <c r="RI125" s="21">
        <f t="shared" si="10850"/>
        <v>20800</v>
      </c>
      <c r="RJ125" s="21">
        <f t="shared" si="10850"/>
        <v>20800</v>
      </c>
      <c r="RK125" s="21">
        <f t="shared" si="10850"/>
        <v>20800</v>
      </c>
      <c r="RL125" s="21">
        <f t="shared" si="10850"/>
        <v>20800</v>
      </c>
      <c r="RM125" s="21">
        <f t="shared" si="10850"/>
        <v>20800</v>
      </c>
      <c r="RN125" s="21">
        <f t="shared" si="10850"/>
        <v>20800</v>
      </c>
      <c r="RO125" s="21">
        <f t="shared" si="10850"/>
        <v>20800</v>
      </c>
      <c r="RP125" s="21">
        <f t="shared" si="10850"/>
        <v>20800</v>
      </c>
      <c r="RQ125" s="21">
        <f t="shared" si="10850"/>
        <v>20800</v>
      </c>
      <c r="RR125" s="21">
        <f t="shared" si="10850"/>
        <v>20800</v>
      </c>
      <c r="RS125" s="21">
        <f t="shared" si="10850"/>
        <v>20800</v>
      </c>
      <c r="RT125" s="21">
        <f t="shared" si="10850"/>
        <v>20800</v>
      </c>
      <c r="RU125" s="21">
        <f t="shared" si="10850"/>
        <v>20800</v>
      </c>
      <c r="RV125" s="21">
        <f t="shared" si="10850"/>
        <v>20800</v>
      </c>
      <c r="RW125" s="21">
        <f t="shared" si="10850"/>
        <v>20800</v>
      </c>
      <c r="RX125" s="21">
        <f t="shared" si="10850"/>
        <v>20800</v>
      </c>
      <c r="RY125" s="21">
        <f t="shared" si="10850"/>
        <v>20800</v>
      </c>
      <c r="RZ125" s="21">
        <f t="shared" si="10850"/>
        <v>20800</v>
      </c>
      <c r="SA125" s="21">
        <f t="shared" si="10850"/>
        <v>20800</v>
      </c>
      <c r="SB125" s="21">
        <f t="shared" si="10850"/>
        <v>20800</v>
      </c>
      <c r="SC125" s="21">
        <f t="shared" si="10850"/>
        <v>32399.999999999996</v>
      </c>
      <c r="SD125" s="21">
        <f t="shared" si="10850"/>
        <v>32399.999999999996</v>
      </c>
      <c r="SE125" s="21">
        <f t="shared" si="10850"/>
        <v>32399.999999999996</v>
      </c>
      <c r="SF125" s="21">
        <f t="shared" si="10850"/>
        <v>32399.999999999996</v>
      </c>
      <c r="SG125" s="21">
        <f t="shared" si="10850"/>
        <v>32399.999999999996</v>
      </c>
      <c r="SH125" s="21">
        <f t="shared" si="10850"/>
        <v>32399.999999999996</v>
      </c>
      <c r="SI125" s="21">
        <f t="shared" si="10850"/>
        <v>32399.999999999996</v>
      </c>
      <c r="SJ125" s="21">
        <f t="shared" si="10850"/>
        <v>32399.999999999996</v>
      </c>
      <c r="SK125" s="21">
        <f t="shared" si="10850"/>
        <v>32399.999999999996</v>
      </c>
      <c r="SL125" s="21">
        <f t="shared" si="10850"/>
        <v>32399.999999999996</v>
      </c>
      <c r="SM125" s="21">
        <f t="shared" si="10850"/>
        <v>32399.999999999996</v>
      </c>
      <c r="SN125" s="21">
        <f t="shared" si="10850"/>
        <v>32399.999999999996</v>
      </c>
      <c r="SO125" s="21">
        <f t="shared" si="10850"/>
        <v>32399.999999999996</v>
      </c>
      <c r="SP125" s="21">
        <f t="shared" si="10850"/>
        <v>32399.999999999996</v>
      </c>
      <c r="SQ125" s="21">
        <f t="shared" si="10850"/>
        <v>32399.999999999996</v>
      </c>
      <c r="SR125" s="21">
        <f t="shared" si="10850"/>
        <v>32399.999999999996</v>
      </c>
      <c r="SS125" s="21">
        <f t="shared" si="10850"/>
        <v>32399.999999999996</v>
      </c>
      <c r="ST125" s="21">
        <f t="shared" si="10850"/>
        <v>32399.999999999996</v>
      </c>
      <c r="SU125" s="21">
        <f t="shared" si="10850"/>
        <v>32399.999999999996</v>
      </c>
      <c r="SV125" s="21">
        <f t="shared" si="10850"/>
        <v>32399.999999999996</v>
      </c>
      <c r="SW125" s="21">
        <f t="shared" si="10850"/>
        <v>32399.999999999996</v>
      </c>
      <c r="SX125" s="21">
        <f t="shared" si="10850"/>
        <v>32399.999999999996</v>
      </c>
      <c r="SY125" s="21">
        <f t="shared" si="10850"/>
        <v>32399.999999999996</v>
      </c>
      <c r="SZ125" s="21">
        <f t="shared" si="10850"/>
        <v>32399.999999999996</v>
      </c>
      <c r="TA125" s="21">
        <f t="shared" si="10850"/>
        <v>32399.999999999996</v>
      </c>
      <c r="TB125" s="21">
        <f t="shared" si="10850"/>
        <v>32399.999999999996</v>
      </c>
      <c r="TC125" s="21">
        <f t="shared" si="10850"/>
        <v>32399.999999999996</v>
      </c>
      <c r="TD125" s="21">
        <f t="shared" si="10850"/>
        <v>32399.999999999996</v>
      </c>
      <c r="TE125" s="21">
        <f t="shared" si="10850"/>
        <v>32399.999999999996</v>
      </c>
      <c r="TF125" s="21">
        <f t="shared" si="10850"/>
        <v>32399.999999999996</v>
      </c>
      <c r="TG125" s="21">
        <f t="shared" si="10850"/>
        <v>45600.000000000022</v>
      </c>
      <c r="TH125" s="21">
        <f t="shared" si="10850"/>
        <v>45600.000000000022</v>
      </c>
      <c r="TI125" s="21">
        <f t="shared" si="10850"/>
        <v>45600.000000000022</v>
      </c>
      <c r="TJ125" s="21">
        <f t="shared" ref="TJ125:VU125" si="10851">IF(TJ$8="",0,SUMIFS(99:99,119:119,TJ$8))</f>
        <v>45600.000000000022</v>
      </c>
      <c r="TK125" s="21">
        <f t="shared" si="10851"/>
        <v>45600.000000000022</v>
      </c>
      <c r="TL125" s="21">
        <f t="shared" si="10851"/>
        <v>45600.000000000022</v>
      </c>
      <c r="TM125" s="21">
        <f t="shared" si="10851"/>
        <v>45600.000000000022</v>
      </c>
      <c r="TN125" s="21">
        <f t="shared" si="10851"/>
        <v>45600.000000000022</v>
      </c>
      <c r="TO125" s="21">
        <f t="shared" si="10851"/>
        <v>45600.000000000022</v>
      </c>
      <c r="TP125" s="21">
        <f t="shared" si="10851"/>
        <v>45600.000000000022</v>
      </c>
      <c r="TQ125" s="21">
        <f t="shared" si="10851"/>
        <v>45600.000000000022</v>
      </c>
      <c r="TR125" s="21">
        <f t="shared" si="10851"/>
        <v>45600.000000000022</v>
      </c>
      <c r="TS125" s="21">
        <f t="shared" si="10851"/>
        <v>45600.000000000022</v>
      </c>
      <c r="TT125" s="21">
        <f t="shared" si="10851"/>
        <v>45600.000000000022</v>
      </c>
      <c r="TU125" s="21">
        <f t="shared" si="10851"/>
        <v>45600.000000000022</v>
      </c>
      <c r="TV125" s="21">
        <f t="shared" si="10851"/>
        <v>45600.000000000022</v>
      </c>
      <c r="TW125" s="21">
        <f t="shared" si="10851"/>
        <v>45600.000000000022</v>
      </c>
      <c r="TX125" s="21">
        <f t="shared" si="10851"/>
        <v>45600.000000000022</v>
      </c>
      <c r="TY125" s="21">
        <f t="shared" si="10851"/>
        <v>45600.000000000022</v>
      </c>
      <c r="TZ125" s="21">
        <f t="shared" si="10851"/>
        <v>45600.000000000022</v>
      </c>
      <c r="UA125" s="21">
        <f t="shared" si="10851"/>
        <v>45600.000000000022</v>
      </c>
      <c r="UB125" s="21">
        <f t="shared" si="10851"/>
        <v>45600.000000000022</v>
      </c>
      <c r="UC125" s="21">
        <f t="shared" si="10851"/>
        <v>45600.000000000022</v>
      </c>
      <c r="UD125" s="21">
        <f t="shared" si="10851"/>
        <v>45600.000000000022</v>
      </c>
      <c r="UE125" s="21">
        <f t="shared" si="10851"/>
        <v>45600.000000000022</v>
      </c>
      <c r="UF125" s="21">
        <f t="shared" si="10851"/>
        <v>45600.000000000022</v>
      </c>
      <c r="UG125" s="21">
        <f t="shared" si="10851"/>
        <v>45600.000000000022</v>
      </c>
      <c r="UH125" s="21">
        <f t="shared" si="10851"/>
        <v>45600.000000000022</v>
      </c>
      <c r="UI125" s="21">
        <f t="shared" si="10851"/>
        <v>45600.000000000022</v>
      </c>
      <c r="UJ125" s="21">
        <f t="shared" si="10851"/>
        <v>45600.000000000022</v>
      </c>
      <c r="UK125" s="21">
        <f t="shared" si="10851"/>
        <v>45600.000000000022</v>
      </c>
      <c r="UL125" s="21">
        <f t="shared" si="10851"/>
        <v>29600.000000000007</v>
      </c>
      <c r="UM125" s="21">
        <f t="shared" si="10851"/>
        <v>29600.000000000007</v>
      </c>
      <c r="UN125" s="21">
        <f t="shared" si="10851"/>
        <v>29600.000000000007</v>
      </c>
      <c r="UO125" s="21">
        <f t="shared" si="10851"/>
        <v>29600.000000000007</v>
      </c>
      <c r="UP125" s="21">
        <f t="shared" si="10851"/>
        <v>29600.000000000007</v>
      </c>
      <c r="UQ125" s="21">
        <f t="shared" si="10851"/>
        <v>29600.000000000007</v>
      </c>
      <c r="UR125" s="21">
        <f t="shared" si="10851"/>
        <v>29600.000000000007</v>
      </c>
      <c r="US125" s="21">
        <f t="shared" si="10851"/>
        <v>29600.000000000007</v>
      </c>
      <c r="UT125" s="21">
        <f t="shared" si="10851"/>
        <v>29600.000000000007</v>
      </c>
      <c r="UU125" s="21">
        <f t="shared" si="10851"/>
        <v>29600.000000000007</v>
      </c>
      <c r="UV125" s="21">
        <f t="shared" si="10851"/>
        <v>29600.000000000007</v>
      </c>
      <c r="UW125" s="21">
        <f t="shared" si="10851"/>
        <v>29600.000000000007</v>
      </c>
      <c r="UX125" s="21">
        <f t="shared" si="10851"/>
        <v>29600.000000000007</v>
      </c>
      <c r="UY125" s="21">
        <f t="shared" si="10851"/>
        <v>29600.000000000007</v>
      </c>
      <c r="UZ125" s="21">
        <f t="shared" si="10851"/>
        <v>29600.000000000007</v>
      </c>
      <c r="VA125" s="21">
        <f t="shared" si="10851"/>
        <v>29600.000000000007</v>
      </c>
      <c r="VB125" s="21">
        <f t="shared" si="10851"/>
        <v>29600.000000000007</v>
      </c>
      <c r="VC125" s="21">
        <f t="shared" si="10851"/>
        <v>29600.000000000007</v>
      </c>
      <c r="VD125" s="21">
        <f t="shared" si="10851"/>
        <v>29600.000000000007</v>
      </c>
      <c r="VE125" s="21">
        <f t="shared" si="10851"/>
        <v>29600.000000000007</v>
      </c>
      <c r="VF125" s="21">
        <f t="shared" si="10851"/>
        <v>29600.000000000007</v>
      </c>
      <c r="VG125" s="21">
        <f t="shared" si="10851"/>
        <v>29600.000000000007</v>
      </c>
      <c r="VH125" s="21">
        <f t="shared" si="10851"/>
        <v>29600.000000000007</v>
      </c>
      <c r="VI125" s="21">
        <f t="shared" si="10851"/>
        <v>29600.000000000007</v>
      </c>
      <c r="VJ125" s="21">
        <f t="shared" si="10851"/>
        <v>29600.000000000007</v>
      </c>
      <c r="VK125" s="21">
        <f t="shared" si="10851"/>
        <v>29600.000000000007</v>
      </c>
      <c r="VL125" s="21">
        <f t="shared" si="10851"/>
        <v>29600.000000000007</v>
      </c>
      <c r="VM125" s="21">
        <f t="shared" si="10851"/>
        <v>29600.000000000007</v>
      </c>
      <c r="VN125" s="21">
        <f t="shared" si="10851"/>
        <v>29600.000000000007</v>
      </c>
      <c r="VO125" s="21">
        <f t="shared" si="10851"/>
        <v>29600.000000000007</v>
      </c>
      <c r="VP125" s="21">
        <f t="shared" si="10851"/>
        <v>28800</v>
      </c>
      <c r="VQ125" s="21">
        <f t="shared" si="10851"/>
        <v>28800</v>
      </c>
      <c r="VR125" s="21">
        <f t="shared" si="10851"/>
        <v>28800</v>
      </c>
      <c r="VS125" s="21">
        <f t="shared" si="10851"/>
        <v>28800</v>
      </c>
      <c r="VT125" s="21">
        <f t="shared" si="10851"/>
        <v>28800</v>
      </c>
      <c r="VU125" s="21">
        <f t="shared" si="10851"/>
        <v>28800</v>
      </c>
      <c r="VV125" s="21">
        <f t="shared" ref="VV125:YG125" si="10852">IF(VV$8="",0,SUMIFS(99:99,119:119,VV$8))</f>
        <v>28800</v>
      </c>
      <c r="VW125" s="21">
        <f t="shared" si="10852"/>
        <v>28800</v>
      </c>
      <c r="VX125" s="21">
        <f t="shared" si="10852"/>
        <v>28800</v>
      </c>
      <c r="VY125" s="21">
        <f t="shared" si="10852"/>
        <v>28800</v>
      </c>
      <c r="VZ125" s="21">
        <f t="shared" si="10852"/>
        <v>28800</v>
      </c>
      <c r="WA125" s="21">
        <f t="shared" si="10852"/>
        <v>28800</v>
      </c>
      <c r="WB125" s="21">
        <f t="shared" si="10852"/>
        <v>28800</v>
      </c>
      <c r="WC125" s="21">
        <f t="shared" si="10852"/>
        <v>28800</v>
      </c>
      <c r="WD125" s="21">
        <f t="shared" si="10852"/>
        <v>28800</v>
      </c>
      <c r="WE125" s="21">
        <f t="shared" si="10852"/>
        <v>28800</v>
      </c>
      <c r="WF125" s="21">
        <f t="shared" si="10852"/>
        <v>28800</v>
      </c>
      <c r="WG125" s="21">
        <f t="shared" si="10852"/>
        <v>28800</v>
      </c>
      <c r="WH125" s="21">
        <f t="shared" si="10852"/>
        <v>28800</v>
      </c>
      <c r="WI125" s="21">
        <f t="shared" si="10852"/>
        <v>28800</v>
      </c>
      <c r="WJ125" s="21">
        <f t="shared" si="10852"/>
        <v>28800</v>
      </c>
      <c r="WK125" s="21">
        <f t="shared" si="10852"/>
        <v>28800</v>
      </c>
      <c r="WL125" s="21">
        <f t="shared" si="10852"/>
        <v>28800</v>
      </c>
      <c r="WM125" s="21">
        <f t="shared" si="10852"/>
        <v>28800</v>
      </c>
      <c r="WN125" s="21">
        <f t="shared" si="10852"/>
        <v>28800</v>
      </c>
      <c r="WO125" s="21">
        <f t="shared" si="10852"/>
        <v>28800</v>
      </c>
      <c r="WP125" s="21">
        <f t="shared" si="10852"/>
        <v>28800</v>
      </c>
      <c r="WQ125" s="21">
        <f t="shared" si="10852"/>
        <v>28800</v>
      </c>
      <c r="WR125" s="21">
        <f t="shared" si="10852"/>
        <v>28800</v>
      </c>
      <c r="WS125" s="21">
        <f t="shared" si="10852"/>
        <v>28800</v>
      </c>
      <c r="WT125" s="21">
        <f t="shared" si="10852"/>
        <v>28800</v>
      </c>
      <c r="WU125" s="21">
        <f t="shared" si="10852"/>
        <v>24000</v>
      </c>
      <c r="WV125" s="21">
        <f t="shared" si="10852"/>
        <v>24000</v>
      </c>
      <c r="WW125" s="21">
        <f t="shared" si="10852"/>
        <v>24000</v>
      </c>
      <c r="WX125" s="21">
        <f t="shared" si="10852"/>
        <v>24000</v>
      </c>
      <c r="WY125" s="21">
        <f t="shared" si="10852"/>
        <v>24000</v>
      </c>
      <c r="WZ125" s="21">
        <f t="shared" si="10852"/>
        <v>24000</v>
      </c>
      <c r="XA125" s="21">
        <f t="shared" si="10852"/>
        <v>24000</v>
      </c>
      <c r="XB125" s="21">
        <f t="shared" si="10852"/>
        <v>24000</v>
      </c>
      <c r="XC125" s="21">
        <f t="shared" si="10852"/>
        <v>24000</v>
      </c>
      <c r="XD125" s="21">
        <f t="shared" si="10852"/>
        <v>24000</v>
      </c>
      <c r="XE125" s="21">
        <f t="shared" si="10852"/>
        <v>24000</v>
      </c>
      <c r="XF125" s="21">
        <f t="shared" si="10852"/>
        <v>24000</v>
      </c>
      <c r="XG125" s="21">
        <f t="shared" si="10852"/>
        <v>24000</v>
      </c>
      <c r="XH125" s="21">
        <f t="shared" si="10852"/>
        <v>24000</v>
      </c>
      <c r="XI125" s="21">
        <f t="shared" si="10852"/>
        <v>24000</v>
      </c>
      <c r="XJ125" s="21">
        <f t="shared" si="10852"/>
        <v>24000</v>
      </c>
      <c r="XK125" s="21">
        <f t="shared" si="10852"/>
        <v>24000</v>
      </c>
      <c r="XL125" s="21">
        <f t="shared" si="10852"/>
        <v>24000</v>
      </c>
      <c r="XM125" s="21">
        <f t="shared" si="10852"/>
        <v>24000</v>
      </c>
      <c r="XN125" s="21">
        <f t="shared" si="10852"/>
        <v>24000</v>
      </c>
      <c r="XO125" s="21">
        <f t="shared" si="10852"/>
        <v>24000</v>
      </c>
      <c r="XP125" s="21">
        <f t="shared" si="10852"/>
        <v>24000</v>
      </c>
      <c r="XQ125" s="21">
        <f t="shared" si="10852"/>
        <v>24000</v>
      </c>
      <c r="XR125" s="21">
        <f t="shared" si="10852"/>
        <v>24000</v>
      </c>
      <c r="XS125" s="21">
        <f t="shared" si="10852"/>
        <v>24000</v>
      </c>
      <c r="XT125" s="21">
        <f t="shared" si="10852"/>
        <v>24000</v>
      </c>
      <c r="XU125" s="21">
        <f t="shared" si="10852"/>
        <v>24000</v>
      </c>
      <c r="XV125" s="21">
        <f t="shared" si="10852"/>
        <v>24000</v>
      </c>
      <c r="XW125" s="21">
        <f t="shared" si="10852"/>
        <v>24000</v>
      </c>
      <c r="XX125" s="21">
        <f t="shared" si="10852"/>
        <v>24000</v>
      </c>
      <c r="XY125" s="21">
        <f t="shared" si="10852"/>
        <v>24000</v>
      </c>
      <c r="XZ125" s="21">
        <f t="shared" si="10852"/>
        <v>27200.000000000007</v>
      </c>
      <c r="YA125" s="21">
        <f t="shared" si="10852"/>
        <v>27200.000000000007</v>
      </c>
      <c r="YB125" s="21">
        <f t="shared" si="10852"/>
        <v>27200.000000000007</v>
      </c>
      <c r="YC125" s="21">
        <f t="shared" si="10852"/>
        <v>27200.000000000007</v>
      </c>
      <c r="YD125" s="21">
        <f t="shared" si="10852"/>
        <v>27200.000000000007</v>
      </c>
      <c r="YE125" s="21">
        <f t="shared" si="10852"/>
        <v>27200.000000000007</v>
      </c>
      <c r="YF125" s="21">
        <f t="shared" si="10852"/>
        <v>27200.000000000007</v>
      </c>
      <c r="YG125" s="21">
        <f t="shared" si="10852"/>
        <v>27200.000000000007</v>
      </c>
      <c r="YH125" s="21">
        <f t="shared" ref="YH125:AAS125" si="10853">IF(YH$8="",0,SUMIFS(99:99,119:119,YH$8))</f>
        <v>27200.000000000007</v>
      </c>
      <c r="YI125" s="21">
        <f t="shared" si="10853"/>
        <v>27200.000000000007</v>
      </c>
      <c r="YJ125" s="21">
        <f t="shared" si="10853"/>
        <v>27200.000000000007</v>
      </c>
      <c r="YK125" s="21">
        <f t="shared" si="10853"/>
        <v>27200.000000000007</v>
      </c>
      <c r="YL125" s="21">
        <f t="shared" si="10853"/>
        <v>27200.000000000007</v>
      </c>
      <c r="YM125" s="21">
        <f t="shared" si="10853"/>
        <v>27200.000000000007</v>
      </c>
      <c r="YN125" s="21">
        <f t="shared" si="10853"/>
        <v>27200.000000000007</v>
      </c>
      <c r="YO125" s="21">
        <f t="shared" si="10853"/>
        <v>27200.000000000007</v>
      </c>
      <c r="YP125" s="21">
        <f t="shared" si="10853"/>
        <v>27200.000000000007</v>
      </c>
      <c r="YQ125" s="21">
        <f t="shared" si="10853"/>
        <v>27200.000000000007</v>
      </c>
      <c r="YR125" s="21">
        <f t="shared" si="10853"/>
        <v>27200.000000000007</v>
      </c>
      <c r="YS125" s="21">
        <f t="shared" si="10853"/>
        <v>27200.000000000007</v>
      </c>
      <c r="YT125" s="21">
        <f t="shared" si="10853"/>
        <v>27200.000000000007</v>
      </c>
      <c r="YU125" s="21">
        <f t="shared" si="10853"/>
        <v>27200.000000000007</v>
      </c>
      <c r="YV125" s="21">
        <f t="shared" si="10853"/>
        <v>27200.000000000007</v>
      </c>
      <c r="YW125" s="21">
        <f t="shared" si="10853"/>
        <v>27200.000000000007</v>
      </c>
      <c r="YX125" s="21">
        <f t="shared" si="10853"/>
        <v>27200.000000000007</v>
      </c>
      <c r="YY125" s="21">
        <f t="shared" si="10853"/>
        <v>27200.000000000007</v>
      </c>
      <c r="YZ125" s="21">
        <f t="shared" si="10853"/>
        <v>27200.000000000007</v>
      </c>
      <c r="ZA125" s="21">
        <f t="shared" si="10853"/>
        <v>27200.000000000007</v>
      </c>
      <c r="ZB125" s="21">
        <f t="shared" si="10853"/>
        <v>20400</v>
      </c>
      <c r="ZC125" s="21">
        <f t="shared" si="10853"/>
        <v>20400</v>
      </c>
      <c r="ZD125" s="21">
        <f t="shared" si="10853"/>
        <v>20400</v>
      </c>
      <c r="ZE125" s="21">
        <f t="shared" si="10853"/>
        <v>20400</v>
      </c>
      <c r="ZF125" s="21">
        <f t="shared" si="10853"/>
        <v>20400</v>
      </c>
      <c r="ZG125" s="21">
        <f t="shared" si="10853"/>
        <v>20400</v>
      </c>
      <c r="ZH125" s="21">
        <f t="shared" si="10853"/>
        <v>20400</v>
      </c>
      <c r="ZI125" s="21">
        <f t="shared" si="10853"/>
        <v>20400</v>
      </c>
      <c r="ZJ125" s="21">
        <f t="shared" si="10853"/>
        <v>20400</v>
      </c>
      <c r="ZK125" s="21">
        <f t="shared" si="10853"/>
        <v>20400</v>
      </c>
      <c r="ZL125" s="21">
        <f t="shared" si="10853"/>
        <v>20400</v>
      </c>
      <c r="ZM125" s="21">
        <f t="shared" si="10853"/>
        <v>20400</v>
      </c>
      <c r="ZN125" s="21">
        <f t="shared" si="10853"/>
        <v>20400</v>
      </c>
      <c r="ZO125" s="21">
        <f t="shared" si="10853"/>
        <v>20400</v>
      </c>
      <c r="ZP125" s="21">
        <f t="shared" si="10853"/>
        <v>20400</v>
      </c>
      <c r="ZQ125" s="21">
        <f t="shared" si="10853"/>
        <v>20400</v>
      </c>
      <c r="ZR125" s="21">
        <f t="shared" si="10853"/>
        <v>20400</v>
      </c>
      <c r="ZS125" s="21">
        <f t="shared" si="10853"/>
        <v>20400</v>
      </c>
      <c r="ZT125" s="21">
        <f t="shared" si="10853"/>
        <v>20400</v>
      </c>
      <c r="ZU125" s="21">
        <f t="shared" si="10853"/>
        <v>20400</v>
      </c>
      <c r="ZV125" s="21">
        <f t="shared" si="10853"/>
        <v>20400</v>
      </c>
      <c r="ZW125" s="21">
        <f t="shared" si="10853"/>
        <v>20400</v>
      </c>
      <c r="ZX125" s="21">
        <f t="shared" si="10853"/>
        <v>20400</v>
      </c>
      <c r="ZY125" s="21">
        <f t="shared" si="10853"/>
        <v>20400</v>
      </c>
      <c r="ZZ125" s="21">
        <f t="shared" si="10853"/>
        <v>20400</v>
      </c>
      <c r="AAA125" s="21">
        <f t="shared" si="10853"/>
        <v>20400</v>
      </c>
      <c r="AAB125" s="21">
        <f t="shared" si="10853"/>
        <v>20400</v>
      </c>
      <c r="AAC125" s="21">
        <f t="shared" si="10853"/>
        <v>20400</v>
      </c>
      <c r="AAD125" s="21">
        <f t="shared" si="10853"/>
        <v>20400</v>
      </c>
      <c r="AAE125" s="21">
        <f t="shared" si="10853"/>
        <v>20400</v>
      </c>
      <c r="AAF125" s="21">
        <f t="shared" si="10853"/>
        <v>20400</v>
      </c>
      <c r="AAG125" s="21">
        <f t="shared" si="10853"/>
        <v>22800</v>
      </c>
      <c r="AAH125" s="21">
        <f t="shared" si="10853"/>
        <v>22800</v>
      </c>
      <c r="AAI125" s="21">
        <f t="shared" si="10853"/>
        <v>22800</v>
      </c>
      <c r="AAJ125" s="21">
        <f t="shared" si="10853"/>
        <v>22800</v>
      </c>
      <c r="AAK125" s="21">
        <f t="shared" si="10853"/>
        <v>22800</v>
      </c>
      <c r="AAL125" s="21">
        <f t="shared" si="10853"/>
        <v>22800</v>
      </c>
      <c r="AAM125" s="21">
        <f t="shared" si="10853"/>
        <v>22800</v>
      </c>
      <c r="AAN125" s="21">
        <f t="shared" si="10853"/>
        <v>22800</v>
      </c>
      <c r="AAO125" s="21">
        <f t="shared" si="10853"/>
        <v>22800</v>
      </c>
      <c r="AAP125" s="21">
        <f t="shared" si="10853"/>
        <v>22800</v>
      </c>
      <c r="AAQ125" s="21">
        <f t="shared" si="10853"/>
        <v>22800</v>
      </c>
      <c r="AAR125" s="21">
        <f t="shared" si="10853"/>
        <v>22800</v>
      </c>
      <c r="AAS125" s="21">
        <f t="shared" si="10853"/>
        <v>22800</v>
      </c>
      <c r="AAT125" s="21">
        <f t="shared" ref="AAT125:ADE125" si="10854">IF(AAT$8="",0,SUMIFS(99:99,119:119,AAT$8))</f>
        <v>22800</v>
      </c>
      <c r="AAU125" s="21">
        <f t="shared" si="10854"/>
        <v>22800</v>
      </c>
      <c r="AAV125" s="21">
        <f t="shared" si="10854"/>
        <v>22800</v>
      </c>
      <c r="AAW125" s="21">
        <f t="shared" si="10854"/>
        <v>22800</v>
      </c>
      <c r="AAX125" s="21">
        <f t="shared" si="10854"/>
        <v>22800</v>
      </c>
      <c r="AAY125" s="21">
        <f t="shared" si="10854"/>
        <v>22800</v>
      </c>
      <c r="AAZ125" s="21">
        <f t="shared" si="10854"/>
        <v>22800</v>
      </c>
      <c r="ABA125" s="21">
        <f t="shared" si="10854"/>
        <v>22800</v>
      </c>
      <c r="ABB125" s="21">
        <f t="shared" si="10854"/>
        <v>22800</v>
      </c>
      <c r="ABC125" s="21">
        <f t="shared" si="10854"/>
        <v>22800</v>
      </c>
      <c r="ABD125" s="21">
        <f t="shared" si="10854"/>
        <v>22800</v>
      </c>
      <c r="ABE125" s="21">
        <f t="shared" si="10854"/>
        <v>22800</v>
      </c>
      <c r="ABF125" s="21">
        <f t="shared" si="10854"/>
        <v>22800</v>
      </c>
      <c r="ABG125" s="21">
        <f t="shared" si="10854"/>
        <v>22800</v>
      </c>
      <c r="ABH125" s="21">
        <f t="shared" si="10854"/>
        <v>22800</v>
      </c>
      <c r="ABI125" s="21">
        <f t="shared" si="10854"/>
        <v>22800</v>
      </c>
      <c r="ABJ125" s="21">
        <f t="shared" si="10854"/>
        <v>22800</v>
      </c>
      <c r="ABK125" s="21">
        <f t="shared" si="10854"/>
        <v>28800.000000000007</v>
      </c>
      <c r="ABL125" s="21">
        <f t="shared" si="10854"/>
        <v>28800.000000000007</v>
      </c>
      <c r="ABM125" s="21">
        <f t="shared" si="10854"/>
        <v>28800.000000000007</v>
      </c>
      <c r="ABN125" s="21">
        <f t="shared" si="10854"/>
        <v>28800.000000000007</v>
      </c>
      <c r="ABO125" s="21">
        <f t="shared" si="10854"/>
        <v>28800.000000000007</v>
      </c>
      <c r="ABP125" s="21">
        <f t="shared" si="10854"/>
        <v>28800.000000000007</v>
      </c>
      <c r="ABQ125" s="21">
        <f t="shared" si="10854"/>
        <v>28800.000000000007</v>
      </c>
      <c r="ABR125" s="21">
        <f t="shared" si="10854"/>
        <v>28800.000000000007</v>
      </c>
      <c r="ABS125" s="21">
        <f t="shared" si="10854"/>
        <v>28800.000000000007</v>
      </c>
      <c r="ABT125" s="21">
        <f t="shared" si="10854"/>
        <v>28800.000000000007</v>
      </c>
      <c r="ABU125" s="21">
        <f t="shared" si="10854"/>
        <v>28800.000000000007</v>
      </c>
      <c r="ABV125" s="21">
        <f t="shared" si="10854"/>
        <v>28800.000000000007</v>
      </c>
      <c r="ABW125" s="21">
        <f t="shared" si="10854"/>
        <v>28800.000000000007</v>
      </c>
      <c r="ABX125" s="21">
        <f t="shared" si="10854"/>
        <v>28800.000000000007</v>
      </c>
      <c r="ABY125" s="21">
        <f t="shared" si="10854"/>
        <v>28800.000000000007</v>
      </c>
      <c r="ABZ125" s="21">
        <f t="shared" si="10854"/>
        <v>28800.000000000007</v>
      </c>
      <c r="ACA125" s="21">
        <f t="shared" si="10854"/>
        <v>28800.000000000007</v>
      </c>
      <c r="ACB125" s="21">
        <f t="shared" si="10854"/>
        <v>28800.000000000007</v>
      </c>
      <c r="ACC125" s="21">
        <f t="shared" si="10854"/>
        <v>28800.000000000007</v>
      </c>
      <c r="ACD125" s="21">
        <f t="shared" si="10854"/>
        <v>28800.000000000007</v>
      </c>
      <c r="ACE125" s="21">
        <f t="shared" si="10854"/>
        <v>28800.000000000007</v>
      </c>
      <c r="ACF125" s="21">
        <f t="shared" si="10854"/>
        <v>28800.000000000007</v>
      </c>
      <c r="ACG125" s="21">
        <f t="shared" si="10854"/>
        <v>28800.000000000007</v>
      </c>
      <c r="ACH125" s="21">
        <f t="shared" si="10854"/>
        <v>28800.000000000007</v>
      </c>
      <c r="ACI125" s="21">
        <f t="shared" si="10854"/>
        <v>28800.000000000007</v>
      </c>
      <c r="ACJ125" s="21">
        <f t="shared" si="10854"/>
        <v>28800.000000000007</v>
      </c>
      <c r="ACK125" s="21">
        <f t="shared" si="10854"/>
        <v>28800.000000000007</v>
      </c>
      <c r="ACL125" s="21">
        <f t="shared" si="10854"/>
        <v>28800.000000000007</v>
      </c>
      <c r="ACM125" s="21">
        <f t="shared" si="10854"/>
        <v>28800.000000000007</v>
      </c>
      <c r="ACN125" s="21">
        <f t="shared" si="10854"/>
        <v>28800.000000000007</v>
      </c>
      <c r="ACO125" s="21">
        <f t="shared" si="10854"/>
        <v>28800.000000000007</v>
      </c>
      <c r="ACP125" s="21">
        <f t="shared" si="10854"/>
        <v>28800.000000000007</v>
      </c>
      <c r="ACQ125" s="21">
        <f t="shared" si="10854"/>
        <v>28800.000000000007</v>
      </c>
      <c r="ACR125" s="21">
        <f t="shared" si="10854"/>
        <v>28800.000000000007</v>
      </c>
      <c r="ACS125" s="21">
        <f t="shared" si="10854"/>
        <v>28800.000000000007</v>
      </c>
      <c r="ACT125" s="21">
        <f t="shared" si="10854"/>
        <v>28800.000000000007</v>
      </c>
      <c r="ACU125" s="21">
        <f t="shared" si="10854"/>
        <v>28800.000000000007</v>
      </c>
      <c r="ACV125" s="21">
        <f t="shared" si="10854"/>
        <v>28800.000000000007</v>
      </c>
      <c r="ACW125" s="21">
        <f t="shared" si="10854"/>
        <v>28800.000000000007</v>
      </c>
      <c r="ACX125" s="21">
        <f t="shared" si="10854"/>
        <v>28800.000000000007</v>
      </c>
      <c r="ACY125" s="21">
        <f t="shared" si="10854"/>
        <v>28800.000000000007</v>
      </c>
      <c r="ACZ125" s="21">
        <f t="shared" si="10854"/>
        <v>28800.000000000007</v>
      </c>
      <c r="ADA125" s="21">
        <f t="shared" si="10854"/>
        <v>28800.000000000007</v>
      </c>
      <c r="ADB125" s="21">
        <f t="shared" si="10854"/>
        <v>28800.000000000007</v>
      </c>
      <c r="ADC125" s="21">
        <f t="shared" si="10854"/>
        <v>28800.000000000007</v>
      </c>
      <c r="ADD125" s="21">
        <f t="shared" si="10854"/>
        <v>28800.000000000007</v>
      </c>
      <c r="ADE125" s="21">
        <f t="shared" si="10854"/>
        <v>28800.000000000007</v>
      </c>
      <c r="ADF125" s="21">
        <f t="shared" ref="ADF125:AFG125" si="10855">IF(ADF$8="",0,SUMIFS(99:99,119:119,ADF$8))</f>
        <v>28800.000000000007</v>
      </c>
      <c r="ADG125" s="21">
        <f t="shared" si="10855"/>
        <v>28800.000000000007</v>
      </c>
      <c r="ADH125" s="21">
        <f t="shared" si="10855"/>
        <v>28800.000000000007</v>
      </c>
      <c r="ADI125" s="21">
        <f t="shared" si="10855"/>
        <v>28800.000000000007</v>
      </c>
      <c r="ADJ125" s="21">
        <f t="shared" si="10855"/>
        <v>28800.000000000007</v>
      </c>
      <c r="ADK125" s="21">
        <f t="shared" si="10855"/>
        <v>28800.000000000007</v>
      </c>
      <c r="ADL125" s="21">
        <f t="shared" si="10855"/>
        <v>28800.000000000007</v>
      </c>
      <c r="ADM125" s="21">
        <f t="shared" si="10855"/>
        <v>28800.000000000007</v>
      </c>
      <c r="ADN125" s="21">
        <f t="shared" si="10855"/>
        <v>28800.000000000007</v>
      </c>
      <c r="ADO125" s="21">
        <f t="shared" si="10855"/>
        <v>28800.000000000007</v>
      </c>
      <c r="ADP125" s="21">
        <f t="shared" si="10855"/>
        <v>28800.000000000007</v>
      </c>
      <c r="ADQ125" s="21">
        <f t="shared" si="10855"/>
        <v>28800.000000000007</v>
      </c>
      <c r="ADR125" s="21">
        <f t="shared" si="10855"/>
        <v>28800.000000000007</v>
      </c>
      <c r="ADS125" s="21">
        <f t="shared" si="10855"/>
        <v>28800.000000000007</v>
      </c>
      <c r="ADT125" s="21">
        <f t="shared" si="10855"/>
        <v>30400</v>
      </c>
      <c r="ADU125" s="21">
        <f t="shared" si="10855"/>
        <v>30400</v>
      </c>
      <c r="ADV125" s="21">
        <f t="shared" si="10855"/>
        <v>30400</v>
      </c>
      <c r="ADW125" s="21">
        <f t="shared" si="10855"/>
        <v>30400</v>
      </c>
      <c r="ADX125" s="21">
        <f t="shared" si="10855"/>
        <v>30400</v>
      </c>
      <c r="ADY125" s="21">
        <f t="shared" si="10855"/>
        <v>30400</v>
      </c>
      <c r="ADZ125" s="21">
        <f t="shared" si="10855"/>
        <v>30400</v>
      </c>
      <c r="AEA125" s="21">
        <f t="shared" si="10855"/>
        <v>30400</v>
      </c>
      <c r="AEB125" s="21">
        <f t="shared" si="10855"/>
        <v>30400</v>
      </c>
      <c r="AEC125" s="21">
        <f t="shared" si="10855"/>
        <v>30400</v>
      </c>
      <c r="AED125" s="21">
        <f t="shared" si="10855"/>
        <v>30400</v>
      </c>
      <c r="AEE125" s="21">
        <f t="shared" si="10855"/>
        <v>30400</v>
      </c>
      <c r="AEF125" s="21">
        <f t="shared" si="10855"/>
        <v>30400</v>
      </c>
      <c r="AEG125" s="21">
        <f t="shared" si="10855"/>
        <v>30400</v>
      </c>
      <c r="AEH125" s="21">
        <f t="shared" si="10855"/>
        <v>30400</v>
      </c>
      <c r="AEI125" s="21">
        <f t="shared" si="10855"/>
        <v>30400</v>
      </c>
      <c r="AEJ125" s="21">
        <f t="shared" si="10855"/>
        <v>30400</v>
      </c>
      <c r="AEK125" s="21">
        <f t="shared" si="10855"/>
        <v>30400</v>
      </c>
      <c r="AEL125" s="21">
        <f t="shared" si="10855"/>
        <v>30400</v>
      </c>
      <c r="AEM125" s="21">
        <f t="shared" si="10855"/>
        <v>30400</v>
      </c>
      <c r="AEN125" s="21">
        <f t="shared" si="10855"/>
        <v>30400</v>
      </c>
      <c r="AEO125" s="21">
        <f t="shared" si="10855"/>
        <v>30400</v>
      </c>
      <c r="AEP125" s="21">
        <f t="shared" si="10855"/>
        <v>30400</v>
      </c>
      <c r="AEQ125" s="21">
        <f t="shared" si="10855"/>
        <v>30400</v>
      </c>
      <c r="AER125" s="21">
        <f t="shared" si="10855"/>
        <v>30400</v>
      </c>
      <c r="AES125" s="21">
        <f t="shared" si="10855"/>
        <v>30400</v>
      </c>
      <c r="AET125" s="21">
        <f t="shared" si="10855"/>
        <v>30400</v>
      </c>
      <c r="AEU125" s="21">
        <f t="shared" si="10855"/>
        <v>30400</v>
      </c>
      <c r="AEV125" s="21">
        <f t="shared" si="10855"/>
        <v>30400</v>
      </c>
      <c r="AEW125" s="21">
        <f t="shared" si="10855"/>
        <v>30400</v>
      </c>
      <c r="AEX125" s="21">
        <f t="shared" si="10855"/>
        <v>30400</v>
      </c>
      <c r="AEY125" s="21">
        <f t="shared" si="10855"/>
        <v>33600</v>
      </c>
      <c r="AEZ125" s="21">
        <f t="shared" si="10855"/>
        <v>33600</v>
      </c>
      <c r="AFA125" s="21">
        <f t="shared" si="10855"/>
        <v>33600</v>
      </c>
      <c r="AFB125" s="21">
        <f t="shared" si="10855"/>
        <v>33600</v>
      </c>
      <c r="AFC125" s="21">
        <f t="shared" si="10855"/>
        <v>33600</v>
      </c>
      <c r="AFD125" s="21">
        <f t="shared" si="10855"/>
        <v>33600</v>
      </c>
      <c r="AFE125" s="21">
        <f t="shared" si="10855"/>
        <v>33600</v>
      </c>
      <c r="AFF125" s="21">
        <f t="shared" si="10855"/>
        <v>33600</v>
      </c>
      <c r="AFG125" s="21">
        <f t="shared" si="10855"/>
        <v>33600</v>
      </c>
    </row>
    <row r="126" spans="1:839" s="42" customFormat="1" ht="6" customHeight="1" x14ac:dyDescent="0.25">
      <c r="A126" s="21"/>
      <c r="B126" s="21"/>
      <c r="C126" s="21"/>
      <c r="D126" s="52"/>
      <c r="E126" s="21"/>
      <c r="F126" s="21"/>
      <c r="G126" s="21"/>
      <c r="H126" s="21"/>
      <c r="I126" s="21"/>
      <c r="J126" s="21"/>
      <c r="K126" s="41"/>
      <c r="L126" s="21"/>
      <c r="M126" s="21"/>
      <c r="N126" s="21"/>
      <c r="O126" s="21"/>
      <c r="P126" s="21"/>
      <c r="Q126" s="4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  <c r="GY126" s="21"/>
      <c r="GZ126" s="21"/>
      <c r="HA126" s="21"/>
      <c r="HB126" s="21"/>
      <c r="HC126" s="21"/>
      <c r="HD126" s="21"/>
      <c r="HE126" s="21"/>
      <c r="HF126" s="21"/>
      <c r="HG126" s="21"/>
      <c r="HH126" s="21"/>
      <c r="HI126" s="21"/>
      <c r="HJ126" s="21"/>
      <c r="HK126" s="21"/>
      <c r="HL126" s="21"/>
      <c r="HM126" s="21"/>
      <c r="HN126" s="21"/>
      <c r="HO126" s="21"/>
      <c r="HP126" s="21"/>
      <c r="HQ126" s="21"/>
      <c r="HR126" s="21"/>
      <c r="HS126" s="21"/>
      <c r="HT126" s="21"/>
      <c r="HU126" s="21"/>
      <c r="HV126" s="21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  <c r="IG126" s="21"/>
      <c r="IH126" s="21"/>
      <c r="II126" s="21"/>
      <c r="IJ126" s="21"/>
      <c r="IK126" s="21"/>
      <c r="IL126" s="21"/>
      <c r="IM126" s="21"/>
      <c r="IN126" s="21"/>
      <c r="IO126" s="21"/>
      <c r="IP126" s="21"/>
      <c r="IQ126" s="21"/>
      <c r="IR126" s="21"/>
      <c r="IS126" s="21"/>
      <c r="IT126" s="21"/>
      <c r="IU126" s="21"/>
      <c r="IV126" s="21"/>
      <c r="IW126" s="21"/>
      <c r="IX126" s="21"/>
      <c r="IY126" s="21"/>
      <c r="IZ126" s="21"/>
      <c r="JA126" s="21"/>
      <c r="JB126" s="21"/>
      <c r="JC126" s="21"/>
      <c r="JD126" s="21"/>
      <c r="JE126" s="21"/>
      <c r="JF126" s="21"/>
      <c r="JG126" s="21"/>
      <c r="JH126" s="21"/>
      <c r="JI126" s="21"/>
      <c r="JJ126" s="21"/>
      <c r="JK126" s="21"/>
      <c r="JL126" s="21"/>
      <c r="JM126" s="21"/>
      <c r="JN126" s="21"/>
      <c r="JO126" s="21"/>
      <c r="JP126" s="21"/>
      <c r="JQ126" s="21"/>
      <c r="JR126" s="21"/>
      <c r="JS126" s="21"/>
      <c r="JT126" s="21"/>
      <c r="JU126" s="21"/>
      <c r="JV126" s="21"/>
      <c r="JW126" s="21"/>
      <c r="JX126" s="21"/>
      <c r="JY126" s="21"/>
      <c r="JZ126" s="21"/>
      <c r="KA126" s="21"/>
      <c r="KB126" s="21"/>
      <c r="KC126" s="21"/>
      <c r="KD126" s="21"/>
      <c r="KE126" s="21"/>
      <c r="KF126" s="21"/>
      <c r="KG126" s="21"/>
      <c r="KH126" s="21"/>
      <c r="KI126" s="21"/>
      <c r="KJ126" s="21"/>
      <c r="KK126" s="21"/>
      <c r="KL126" s="21"/>
      <c r="KM126" s="21"/>
      <c r="KN126" s="21"/>
      <c r="KO126" s="21"/>
      <c r="KP126" s="21"/>
      <c r="KQ126" s="21"/>
      <c r="KR126" s="21"/>
      <c r="KS126" s="21"/>
      <c r="KT126" s="21"/>
      <c r="KU126" s="21"/>
      <c r="KV126" s="21"/>
      <c r="KW126" s="21"/>
      <c r="KX126" s="21"/>
      <c r="KY126" s="21"/>
      <c r="KZ126" s="21"/>
      <c r="LA126" s="21"/>
      <c r="LB126" s="21"/>
      <c r="LC126" s="21"/>
      <c r="LD126" s="21"/>
      <c r="LE126" s="21"/>
      <c r="LF126" s="21"/>
      <c r="LG126" s="21"/>
      <c r="LH126" s="21"/>
      <c r="LI126" s="21"/>
      <c r="LJ126" s="21"/>
      <c r="LK126" s="21"/>
      <c r="LL126" s="21"/>
      <c r="LM126" s="21"/>
      <c r="LN126" s="21"/>
      <c r="LO126" s="21"/>
      <c r="LP126" s="21"/>
      <c r="LQ126" s="21"/>
      <c r="LR126" s="21"/>
      <c r="LS126" s="21"/>
      <c r="LT126" s="21"/>
      <c r="LU126" s="21"/>
      <c r="LV126" s="21"/>
      <c r="LW126" s="21"/>
      <c r="LX126" s="21"/>
      <c r="LY126" s="21"/>
      <c r="LZ126" s="21"/>
      <c r="MA126" s="21"/>
      <c r="MB126" s="21"/>
      <c r="MC126" s="21"/>
      <c r="MD126" s="21"/>
      <c r="ME126" s="21"/>
      <c r="MF126" s="21"/>
      <c r="MG126" s="21"/>
      <c r="MH126" s="21"/>
      <c r="MI126" s="21"/>
      <c r="MJ126" s="21"/>
      <c r="MK126" s="21"/>
      <c r="ML126" s="21"/>
      <c r="MM126" s="21"/>
      <c r="MN126" s="21"/>
      <c r="MO126" s="21"/>
      <c r="MP126" s="21"/>
      <c r="MQ126" s="21"/>
      <c r="MR126" s="21"/>
      <c r="MS126" s="21"/>
      <c r="MT126" s="21"/>
      <c r="MU126" s="21"/>
      <c r="MV126" s="21"/>
      <c r="MW126" s="21"/>
      <c r="MX126" s="21"/>
      <c r="MY126" s="21"/>
      <c r="MZ126" s="21"/>
      <c r="NA126" s="21"/>
      <c r="NB126" s="21"/>
      <c r="NC126" s="21"/>
      <c r="ND126" s="21"/>
      <c r="NE126" s="21"/>
      <c r="NF126" s="21"/>
      <c r="NG126" s="21"/>
      <c r="NH126" s="21"/>
      <c r="NI126" s="21"/>
      <c r="NJ126" s="21"/>
      <c r="NK126" s="21"/>
      <c r="NL126" s="21"/>
      <c r="NM126" s="21"/>
      <c r="NN126" s="21"/>
      <c r="NO126" s="21"/>
      <c r="NP126" s="21"/>
      <c r="NQ126" s="21"/>
      <c r="NR126" s="21"/>
      <c r="NS126" s="21"/>
      <c r="NT126" s="21"/>
      <c r="NU126" s="21"/>
      <c r="NV126" s="21"/>
      <c r="NW126" s="21"/>
      <c r="NX126" s="21"/>
      <c r="NY126" s="21"/>
      <c r="NZ126" s="21"/>
      <c r="OA126" s="21"/>
      <c r="OB126" s="21"/>
      <c r="OC126" s="21"/>
      <c r="OD126" s="21"/>
      <c r="OE126" s="21"/>
      <c r="OF126" s="21"/>
      <c r="OG126" s="21"/>
      <c r="OH126" s="21"/>
      <c r="OI126" s="21"/>
      <c r="OJ126" s="21"/>
      <c r="OK126" s="21"/>
      <c r="OL126" s="21"/>
      <c r="OM126" s="21"/>
      <c r="ON126" s="21"/>
      <c r="OO126" s="21"/>
      <c r="OP126" s="21"/>
      <c r="OQ126" s="21"/>
      <c r="OR126" s="21"/>
      <c r="OS126" s="21"/>
      <c r="OT126" s="21"/>
      <c r="OU126" s="21"/>
      <c r="OV126" s="21"/>
      <c r="OW126" s="21"/>
      <c r="OX126" s="21"/>
      <c r="OY126" s="21"/>
      <c r="OZ126" s="21"/>
      <c r="PA126" s="21"/>
      <c r="PB126" s="21"/>
      <c r="PC126" s="21"/>
      <c r="PD126" s="21"/>
      <c r="PE126" s="21"/>
      <c r="PF126" s="21"/>
      <c r="PG126" s="21"/>
      <c r="PH126" s="21"/>
      <c r="PI126" s="21"/>
      <c r="PJ126" s="21"/>
      <c r="PK126" s="21"/>
      <c r="PL126" s="21"/>
      <c r="PM126" s="21"/>
      <c r="PN126" s="21"/>
      <c r="PO126" s="21"/>
      <c r="PP126" s="21"/>
      <c r="PQ126" s="21"/>
      <c r="PR126" s="21"/>
      <c r="PS126" s="21"/>
      <c r="PT126" s="21"/>
      <c r="PU126" s="21"/>
      <c r="PV126" s="21"/>
      <c r="PW126" s="21"/>
      <c r="PX126" s="21"/>
      <c r="PY126" s="21"/>
      <c r="PZ126" s="21"/>
      <c r="QA126" s="21"/>
      <c r="QB126" s="21"/>
      <c r="QC126" s="21"/>
      <c r="QD126" s="21"/>
      <c r="QE126" s="21"/>
      <c r="QF126" s="21"/>
      <c r="QG126" s="21"/>
      <c r="QH126" s="21"/>
      <c r="QI126" s="21"/>
      <c r="QJ126" s="21"/>
      <c r="QK126" s="21"/>
      <c r="QL126" s="21"/>
      <c r="QM126" s="21"/>
      <c r="QN126" s="21"/>
      <c r="QO126" s="21"/>
      <c r="QP126" s="21"/>
      <c r="QQ126" s="21"/>
      <c r="QR126" s="21"/>
      <c r="QS126" s="21"/>
      <c r="QT126" s="21"/>
      <c r="QU126" s="21"/>
      <c r="QV126" s="21"/>
      <c r="QW126" s="21"/>
      <c r="QX126" s="21"/>
      <c r="QY126" s="21"/>
      <c r="QZ126" s="21"/>
      <c r="RA126" s="21"/>
      <c r="RB126" s="21"/>
      <c r="RC126" s="21"/>
      <c r="RD126" s="21"/>
      <c r="RE126" s="21"/>
      <c r="RF126" s="21"/>
      <c r="RG126" s="21"/>
      <c r="RH126" s="21"/>
      <c r="RI126" s="21"/>
      <c r="RJ126" s="21"/>
      <c r="RK126" s="21"/>
      <c r="RL126" s="21"/>
      <c r="RM126" s="21"/>
      <c r="RN126" s="21"/>
      <c r="RO126" s="21"/>
      <c r="RP126" s="21"/>
      <c r="RQ126" s="21"/>
      <c r="RR126" s="21"/>
      <c r="RS126" s="21"/>
      <c r="RT126" s="21"/>
      <c r="RU126" s="21"/>
      <c r="RV126" s="21"/>
      <c r="RW126" s="21"/>
      <c r="RX126" s="21"/>
      <c r="RY126" s="21"/>
      <c r="RZ126" s="21"/>
      <c r="SA126" s="21"/>
      <c r="SB126" s="21"/>
      <c r="SC126" s="21"/>
      <c r="SD126" s="21"/>
      <c r="SE126" s="21"/>
      <c r="SF126" s="21"/>
      <c r="SG126" s="21"/>
      <c r="SH126" s="21"/>
      <c r="SI126" s="21"/>
      <c r="SJ126" s="21"/>
      <c r="SK126" s="21"/>
      <c r="SL126" s="21"/>
      <c r="SM126" s="21"/>
      <c r="SN126" s="21"/>
      <c r="SO126" s="21"/>
      <c r="SP126" s="21"/>
      <c r="SQ126" s="21"/>
      <c r="SR126" s="21"/>
      <c r="SS126" s="21"/>
      <c r="ST126" s="21"/>
      <c r="SU126" s="21"/>
      <c r="SV126" s="21"/>
      <c r="SW126" s="21"/>
      <c r="SX126" s="21"/>
      <c r="SY126" s="21"/>
      <c r="SZ126" s="21"/>
      <c r="TA126" s="21"/>
      <c r="TB126" s="21"/>
      <c r="TC126" s="21"/>
      <c r="TD126" s="21"/>
      <c r="TE126" s="21"/>
      <c r="TF126" s="21"/>
      <c r="TG126" s="21"/>
      <c r="TH126" s="21"/>
      <c r="TI126" s="21"/>
      <c r="TJ126" s="21"/>
      <c r="TK126" s="21"/>
      <c r="TL126" s="21"/>
      <c r="TM126" s="21"/>
      <c r="TN126" s="21"/>
      <c r="TO126" s="21"/>
      <c r="TP126" s="21"/>
      <c r="TQ126" s="21"/>
      <c r="TR126" s="21"/>
      <c r="TS126" s="21"/>
      <c r="TT126" s="21"/>
      <c r="TU126" s="21"/>
      <c r="TV126" s="21"/>
      <c r="TW126" s="21"/>
      <c r="TX126" s="21"/>
      <c r="TY126" s="21"/>
      <c r="TZ126" s="21"/>
      <c r="UA126" s="21"/>
      <c r="UB126" s="21"/>
      <c r="UC126" s="21"/>
      <c r="UD126" s="21"/>
      <c r="UE126" s="21"/>
      <c r="UF126" s="21"/>
      <c r="UG126" s="21"/>
      <c r="UH126" s="21"/>
      <c r="UI126" s="21"/>
      <c r="UJ126" s="21"/>
      <c r="UK126" s="21"/>
      <c r="UL126" s="21"/>
      <c r="UM126" s="21"/>
      <c r="UN126" s="21"/>
      <c r="UO126" s="21"/>
      <c r="UP126" s="21"/>
      <c r="UQ126" s="21"/>
      <c r="UR126" s="21"/>
      <c r="US126" s="21"/>
      <c r="UT126" s="21"/>
      <c r="UU126" s="21"/>
      <c r="UV126" s="21"/>
      <c r="UW126" s="21"/>
      <c r="UX126" s="21"/>
      <c r="UY126" s="21"/>
      <c r="UZ126" s="21"/>
      <c r="VA126" s="21"/>
      <c r="VB126" s="21"/>
      <c r="VC126" s="21"/>
      <c r="VD126" s="21"/>
      <c r="VE126" s="21"/>
      <c r="VF126" s="21"/>
      <c r="VG126" s="21"/>
      <c r="VH126" s="21"/>
      <c r="VI126" s="21"/>
      <c r="VJ126" s="21"/>
      <c r="VK126" s="21"/>
      <c r="VL126" s="21"/>
      <c r="VM126" s="21"/>
      <c r="VN126" s="21"/>
      <c r="VO126" s="21"/>
      <c r="VP126" s="21"/>
      <c r="VQ126" s="21"/>
      <c r="VR126" s="21"/>
      <c r="VS126" s="21"/>
      <c r="VT126" s="21"/>
      <c r="VU126" s="21"/>
      <c r="VV126" s="21"/>
      <c r="VW126" s="21"/>
      <c r="VX126" s="21"/>
      <c r="VY126" s="21"/>
      <c r="VZ126" s="21"/>
      <c r="WA126" s="21"/>
      <c r="WB126" s="21"/>
      <c r="WC126" s="21"/>
      <c r="WD126" s="21"/>
      <c r="WE126" s="21"/>
      <c r="WF126" s="21"/>
      <c r="WG126" s="21"/>
      <c r="WH126" s="21"/>
      <c r="WI126" s="21"/>
      <c r="WJ126" s="21"/>
      <c r="WK126" s="21"/>
      <c r="WL126" s="21"/>
      <c r="WM126" s="21"/>
      <c r="WN126" s="21"/>
      <c r="WO126" s="21"/>
      <c r="WP126" s="21"/>
      <c r="WQ126" s="21"/>
      <c r="WR126" s="21"/>
      <c r="WS126" s="21"/>
      <c r="WT126" s="21"/>
      <c r="WU126" s="21"/>
      <c r="WV126" s="21"/>
      <c r="WW126" s="21"/>
      <c r="WX126" s="21"/>
      <c r="WY126" s="21"/>
      <c r="WZ126" s="21"/>
      <c r="XA126" s="21"/>
      <c r="XB126" s="21"/>
      <c r="XC126" s="21"/>
      <c r="XD126" s="21"/>
      <c r="XE126" s="21"/>
      <c r="XF126" s="21"/>
      <c r="XG126" s="21"/>
      <c r="XH126" s="21"/>
      <c r="XI126" s="21"/>
      <c r="XJ126" s="21"/>
      <c r="XK126" s="21"/>
      <c r="XL126" s="21"/>
      <c r="XM126" s="21"/>
      <c r="XN126" s="21"/>
      <c r="XO126" s="21"/>
      <c r="XP126" s="21"/>
      <c r="XQ126" s="21"/>
      <c r="XR126" s="21"/>
      <c r="XS126" s="21"/>
      <c r="XT126" s="21"/>
      <c r="XU126" s="21"/>
      <c r="XV126" s="21"/>
      <c r="XW126" s="21"/>
      <c r="XX126" s="21"/>
      <c r="XY126" s="21"/>
      <c r="XZ126" s="21"/>
      <c r="YA126" s="21"/>
      <c r="YB126" s="21"/>
      <c r="YC126" s="21"/>
      <c r="YD126" s="21"/>
      <c r="YE126" s="21"/>
      <c r="YF126" s="21"/>
      <c r="YG126" s="21"/>
      <c r="YH126" s="21"/>
      <c r="YI126" s="21"/>
      <c r="YJ126" s="21"/>
      <c r="YK126" s="21"/>
      <c r="YL126" s="21"/>
      <c r="YM126" s="21"/>
      <c r="YN126" s="21"/>
      <c r="YO126" s="21"/>
      <c r="YP126" s="21"/>
      <c r="YQ126" s="21"/>
      <c r="YR126" s="21"/>
      <c r="YS126" s="21"/>
      <c r="YT126" s="21"/>
      <c r="YU126" s="21"/>
      <c r="YV126" s="21"/>
      <c r="YW126" s="21"/>
      <c r="YX126" s="21"/>
      <c r="YY126" s="21"/>
      <c r="YZ126" s="21"/>
      <c r="ZA126" s="21"/>
      <c r="ZB126" s="21"/>
      <c r="ZC126" s="21"/>
      <c r="ZD126" s="21"/>
      <c r="ZE126" s="21"/>
      <c r="ZF126" s="21"/>
      <c r="ZG126" s="21"/>
      <c r="ZH126" s="21"/>
      <c r="ZI126" s="21"/>
      <c r="ZJ126" s="21"/>
      <c r="ZK126" s="21"/>
      <c r="ZL126" s="21"/>
      <c r="ZM126" s="21"/>
      <c r="ZN126" s="21"/>
      <c r="ZO126" s="21"/>
      <c r="ZP126" s="21"/>
      <c r="ZQ126" s="21"/>
      <c r="ZR126" s="21"/>
      <c r="ZS126" s="21"/>
      <c r="ZT126" s="21"/>
      <c r="ZU126" s="21"/>
      <c r="ZV126" s="21"/>
      <c r="ZW126" s="21"/>
      <c r="ZX126" s="21"/>
      <c r="ZY126" s="21"/>
      <c r="ZZ126" s="21"/>
      <c r="AAA126" s="21"/>
      <c r="AAB126" s="21"/>
      <c r="AAC126" s="21"/>
      <c r="AAD126" s="21"/>
      <c r="AAE126" s="21"/>
      <c r="AAF126" s="21"/>
      <c r="AAG126" s="21"/>
      <c r="AAH126" s="21"/>
      <c r="AAI126" s="21"/>
      <c r="AAJ126" s="21"/>
      <c r="AAK126" s="21"/>
      <c r="AAL126" s="21"/>
      <c r="AAM126" s="21"/>
      <c r="AAN126" s="21"/>
      <c r="AAO126" s="21"/>
      <c r="AAP126" s="21"/>
      <c r="AAQ126" s="21"/>
      <c r="AAR126" s="21"/>
      <c r="AAS126" s="21"/>
      <c r="AAT126" s="21"/>
      <c r="AAU126" s="21"/>
      <c r="AAV126" s="21"/>
      <c r="AAW126" s="21"/>
      <c r="AAX126" s="21"/>
      <c r="AAY126" s="21"/>
      <c r="AAZ126" s="21"/>
      <c r="ABA126" s="21"/>
      <c r="ABB126" s="21"/>
      <c r="ABC126" s="21"/>
      <c r="ABD126" s="21"/>
      <c r="ABE126" s="21"/>
      <c r="ABF126" s="21"/>
      <c r="ABG126" s="21"/>
      <c r="ABH126" s="21"/>
      <c r="ABI126" s="21"/>
      <c r="ABJ126" s="21"/>
      <c r="ABK126" s="21"/>
      <c r="ABL126" s="21"/>
      <c r="ABM126" s="21"/>
      <c r="ABN126" s="21"/>
      <c r="ABO126" s="21"/>
      <c r="ABP126" s="21"/>
      <c r="ABQ126" s="21"/>
      <c r="ABR126" s="21"/>
      <c r="ABS126" s="21"/>
      <c r="ABT126" s="21"/>
      <c r="ABU126" s="21"/>
      <c r="ABV126" s="21"/>
      <c r="ABW126" s="21"/>
      <c r="ABX126" s="21"/>
      <c r="ABY126" s="21"/>
      <c r="ABZ126" s="21"/>
      <c r="ACA126" s="21"/>
      <c r="ACB126" s="21"/>
      <c r="ACC126" s="21"/>
      <c r="ACD126" s="21"/>
      <c r="ACE126" s="21"/>
      <c r="ACF126" s="21"/>
      <c r="ACG126" s="21"/>
      <c r="ACH126" s="21"/>
      <c r="ACI126" s="21"/>
      <c r="ACJ126" s="21"/>
      <c r="ACK126" s="21"/>
      <c r="ACL126" s="21"/>
      <c r="ACM126" s="21"/>
      <c r="ACN126" s="21"/>
      <c r="ACO126" s="21"/>
      <c r="ACP126" s="21"/>
      <c r="ACQ126" s="21"/>
      <c r="ACR126" s="21"/>
      <c r="ACS126" s="21"/>
      <c r="ACT126" s="21"/>
      <c r="ACU126" s="21"/>
      <c r="ACV126" s="21"/>
      <c r="ACW126" s="21"/>
      <c r="ACX126" s="21"/>
      <c r="ACY126" s="21"/>
      <c r="ACZ126" s="21"/>
      <c r="ADA126" s="21"/>
      <c r="ADB126" s="21"/>
      <c r="ADC126" s="21"/>
      <c r="ADD126" s="21"/>
      <c r="ADE126" s="21"/>
      <c r="ADF126" s="21"/>
      <c r="ADG126" s="21"/>
      <c r="ADH126" s="21"/>
      <c r="ADI126" s="21"/>
      <c r="ADJ126" s="21"/>
      <c r="ADK126" s="21"/>
      <c r="ADL126" s="21"/>
      <c r="ADM126" s="21"/>
      <c r="ADN126" s="21"/>
      <c r="ADO126" s="21"/>
      <c r="ADP126" s="21"/>
      <c r="ADQ126" s="21"/>
      <c r="ADR126" s="21"/>
      <c r="ADS126" s="21"/>
      <c r="ADT126" s="21"/>
      <c r="ADU126" s="21"/>
      <c r="ADV126" s="21"/>
      <c r="ADW126" s="21"/>
      <c r="ADX126" s="21"/>
      <c r="ADY126" s="21"/>
      <c r="ADZ126" s="21"/>
      <c r="AEA126" s="21"/>
      <c r="AEB126" s="21"/>
      <c r="AEC126" s="21"/>
      <c r="AED126" s="21"/>
      <c r="AEE126" s="21"/>
      <c r="AEF126" s="21"/>
      <c r="AEG126" s="21"/>
      <c r="AEH126" s="21"/>
      <c r="AEI126" s="21"/>
      <c r="AEJ126" s="21"/>
      <c r="AEK126" s="21"/>
      <c r="AEL126" s="21"/>
      <c r="AEM126" s="21"/>
      <c r="AEN126" s="21"/>
      <c r="AEO126" s="21"/>
      <c r="AEP126" s="21"/>
      <c r="AEQ126" s="21"/>
      <c r="AER126" s="21"/>
      <c r="AES126" s="21"/>
      <c r="AET126" s="21"/>
      <c r="AEU126" s="21"/>
      <c r="AEV126" s="21"/>
      <c r="AEW126" s="21"/>
      <c r="AEX126" s="21"/>
      <c r="AEY126" s="21"/>
      <c r="AEZ126" s="21"/>
      <c r="AFA126" s="21"/>
      <c r="AFB126" s="21"/>
      <c r="AFC126" s="21"/>
      <c r="AFD126" s="21"/>
      <c r="AFE126" s="21"/>
      <c r="AFF126" s="21"/>
      <c r="AFG126" s="21"/>
    </row>
    <row r="127" spans="1:839" s="46" customFormat="1" x14ac:dyDescent="0.25">
      <c r="A127" s="22"/>
      <c r="B127" s="22"/>
      <c r="C127" s="22" t="s">
        <v>44</v>
      </c>
      <c r="D127" s="52"/>
      <c r="E127" s="22" t="str">
        <f>структура!$G$48</f>
        <v>просроч. кредитный портфель по просроч. займам</v>
      </c>
      <c r="F127" s="22"/>
      <c r="G127" s="22"/>
      <c r="H127" s="22"/>
      <c r="I127" s="22" t="str">
        <f>IF($E127="","",INDEX(структура!$H$10:$H$153,SUMIFS(структура!$C$10:$C$153,структура!$G$10:$G$153,$E127)))</f>
        <v>руб.</v>
      </c>
      <c r="J127" s="22"/>
      <c r="K127" s="45"/>
      <c r="L127" s="22"/>
      <c r="M127" s="22"/>
      <c r="N127" s="22"/>
      <c r="O127" s="22"/>
      <c r="P127" s="22"/>
      <c r="Q127" s="45"/>
      <c r="R127" s="22">
        <f>SUM(R128:R132)</f>
        <v>0</v>
      </c>
      <c r="S127" s="22">
        <f t="shared" ref="S127" si="10856">SUM(S128:S132)</f>
        <v>0</v>
      </c>
      <c r="T127" s="22">
        <f t="shared" ref="T127" si="10857">SUM(T128:T132)</f>
        <v>0</v>
      </c>
      <c r="U127" s="22">
        <f t="shared" ref="U127" si="10858">SUM(U128:U132)</f>
        <v>0</v>
      </c>
      <c r="V127" s="22">
        <f t="shared" ref="V127" si="10859">SUM(V128:V132)</f>
        <v>0</v>
      </c>
      <c r="W127" s="22">
        <f t="shared" ref="W127" si="10860">SUM(W128:W132)</f>
        <v>0</v>
      </c>
      <c r="X127" s="22">
        <f t="shared" ref="X127" si="10861">SUM(X128:X132)</f>
        <v>0</v>
      </c>
      <c r="Y127" s="22">
        <f t="shared" ref="Y127" si="10862">SUM(Y128:Y132)</f>
        <v>0</v>
      </c>
      <c r="Z127" s="22">
        <f t="shared" ref="Z127" si="10863">SUM(Z128:Z132)</f>
        <v>0</v>
      </c>
      <c r="AA127" s="22">
        <f t="shared" ref="AA127" si="10864">SUM(AA128:AA132)</f>
        <v>0</v>
      </c>
      <c r="AB127" s="22">
        <f t="shared" ref="AB127" si="10865">SUM(AB128:AB132)</f>
        <v>54000</v>
      </c>
      <c r="AC127" s="22">
        <f t="shared" ref="AC127" si="10866">SUM(AC128:AC132)</f>
        <v>108000</v>
      </c>
      <c r="AD127" s="22">
        <f t="shared" ref="AD127" si="10867">SUM(AD128:AD132)</f>
        <v>162000</v>
      </c>
      <c r="AE127" s="22">
        <f t="shared" ref="AE127" si="10868">SUM(AE128:AE132)</f>
        <v>216000</v>
      </c>
      <c r="AF127" s="22">
        <f t="shared" ref="AF127" si="10869">SUM(AF128:AF132)</f>
        <v>270000</v>
      </c>
      <c r="AG127" s="22">
        <f t="shared" ref="AG127" si="10870">SUM(AG128:AG132)</f>
        <v>331200</v>
      </c>
      <c r="AH127" s="22">
        <f t="shared" ref="AH127" si="10871">SUM(AH128:AH132)</f>
        <v>392400</v>
      </c>
      <c r="AI127" s="22">
        <f t="shared" ref="AI127" si="10872">SUM(AI128:AI132)</f>
        <v>453600</v>
      </c>
      <c r="AJ127" s="22">
        <f t="shared" ref="AJ127" si="10873">SUM(AJ128:AJ132)</f>
        <v>514800</v>
      </c>
      <c r="AK127" s="22">
        <f t="shared" ref="AK127" si="10874">SUM(AK128:AK132)</f>
        <v>576000</v>
      </c>
      <c r="AL127" s="22">
        <f t="shared" ref="AL127" si="10875">SUM(AL128:AL132)</f>
        <v>658200</v>
      </c>
      <c r="AM127" s="22">
        <f t="shared" ref="AM127" si="10876">SUM(AM128:AM132)</f>
        <v>740400</v>
      </c>
      <c r="AN127" s="22">
        <f t="shared" ref="AN127" si="10877">SUM(AN128:AN132)</f>
        <v>822600</v>
      </c>
      <c r="AO127" s="22">
        <f t="shared" ref="AO127" si="10878">SUM(AO128:AO132)</f>
        <v>904800</v>
      </c>
      <c r="AP127" s="22">
        <f t="shared" ref="AP127" si="10879">SUM(AP128:AP132)</f>
        <v>987000</v>
      </c>
      <c r="AQ127" s="22">
        <f t="shared" ref="AQ127" si="10880">SUM(AQ128:AQ132)</f>
        <v>1069200</v>
      </c>
      <c r="AR127" s="22">
        <f t="shared" ref="AR127" si="10881">SUM(AR128:AR132)</f>
        <v>1151400</v>
      </c>
      <c r="AS127" s="22">
        <f t="shared" ref="AS127" si="10882">SUM(AS128:AS132)</f>
        <v>1233600</v>
      </c>
      <c r="AT127" s="22">
        <f t="shared" ref="AT127" si="10883">SUM(AT128:AT132)</f>
        <v>1315800</v>
      </c>
      <c r="AU127" s="22">
        <f t="shared" ref="AU127" si="10884">SUM(AU128:AU132)</f>
        <v>1398000</v>
      </c>
      <c r="AV127" s="22">
        <f t="shared" ref="AV127" si="10885">SUM(AV128:AV132)</f>
        <v>1480200</v>
      </c>
      <c r="AW127" s="22">
        <f t="shared" ref="AW127" si="10886">SUM(AW128:AW132)</f>
        <v>1562400</v>
      </c>
      <c r="AX127" s="22">
        <f t="shared" ref="AX127" si="10887">SUM(AX128:AX132)</f>
        <v>1644600</v>
      </c>
      <c r="AY127" s="22">
        <f t="shared" ref="AY127" si="10888">SUM(AY128:AY132)</f>
        <v>1726800</v>
      </c>
      <c r="AZ127" s="22">
        <f t="shared" ref="AZ127" si="10889">SUM(AZ128:AZ132)</f>
        <v>1809000</v>
      </c>
      <c r="BA127" s="22">
        <f t="shared" ref="BA127" si="10890">SUM(BA128:BA132)</f>
        <v>1891200</v>
      </c>
      <c r="BB127" s="22">
        <f t="shared" ref="BB127" si="10891">SUM(BB128:BB132)</f>
        <v>1973400</v>
      </c>
      <c r="BC127" s="22">
        <f t="shared" ref="BC127" si="10892">SUM(BC128:BC132)</f>
        <v>2055600</v>
      </c>
      <c r="BD127" s="22">
        <f t="shared" ref="BD127" si="10893">SUM(BD128:BD132)</f>
        <v>2137800</v>
      </c>
      <c r="BE127" s="22">
        <f t="shared" ref="BE127" si="10894">SUM(BE128:BE132)</f>
        <v>2220000</v>
      </c>
      <c r="BF127" s="22">
        <f t="shared" ref="BF127" si="10895">SUM(BF128:BF132)</f>
        <v>2295000</v>
      </c>
      <c r="BG127" s="22">
        <f t="shared" ref="BG127" si="10896">SUM(BG128:BG132)</f>
        <v>2364000</v>
      </c>
      <c r="BH127" s="22">
        <f t="shared" ref="BH127" si="10897">SUM(BH128:BH132)</f>
        <v>2433000</v>
      </c>
      <c r="BI127" s="22">
        <f t="shared" ref="BI127" si="10898">SUM(BI128:BI132)</f>
        <v>2502000</v>
      </c>
      <c r="BJ127" s="22">
        <f t="shared" ref="BJ127" si="10899">SUM(BJ128:BJ132)</f>
        <v>2571000</v>
      </c>
      <c r="BK127" s="22">
        <f t="shared" ref="BK127" si="10900">SUM(BK128:BK132)</f>
        <v>2640000</v>
      </c>
      <c r="BL127" s="22">
        <f t="shared" ref="BL127" si="10901">SUM(BL128:BL132)</f>
        <v>2708200</v>
      </c>
      <c r="BM127" s="22">
        <f t="shared" ref="BM127" si="10902">SUM(BM128:BM132)</f>
        <v>2776400</v>
      </c>
      <c r="BN127" s="22">
        <f t="shared" ref="BN127" si="10903">SUM(BN128:BN132)</f>
        <v>2844600</v>
      </c>
      <c r="BO127" s="22">
        <f t="shared" ref="BO127" si="10904">SUM(BO128:BO132)</f>
        <v>2912800</v>
      </c>
      <c r="BP127" s="22">
        <f t="shared" ref="BP127" si="10905">SUM(BP128:BP132)</f>
        <v>2927000</v>
      </c>
      <c r="BQ127" s="22">
        <f t="shared" ref="BQ127" si="10906">SUM(BQ128:BQ132)</f>
        <v>2962200</v>
      </c>
      <c r="BR127" s="22">
        <f t="shared" ref="BR127" si="10907">SUM(BR128:BR132)</f>
        <v>2997400</v>
      </c>
      <c r="BS127" s="22">
        <f t="shared" ref="BS127" si="10908">SUM(BS128:BS132)</f>
        <v>3032600</v>
      </c>
      <c r="BT127" s="22">
        <f t="shared" ref="BT127" si="10909">SUM(BT128:BT132)</f>
        <v>3067800</v>
      </c>
      <c r="BU127" s="22">
        <f t="shared" ref="BU127" si="10910">SUM(BU128:BU132)</f>
        <v>3103000</v>
      </c>
      <c r="BV127" s="22">
        <f t="shared" ref="BV127" si="10911">SUM(BV128:BV132)</f>
        <v>3138200</v>
      </c>
      <c r="BW127" s="22">
        <f t="shared" ref="BW127" si="10912">SUM(BW128:BW132)</f>
        <v>3173400</v>
      </c>
      <c r="BX127" s="22">
        <f t="shared" ref="BX127" si="10913">SUM(BX128:BX132)</f>
        <v>3208600</v>
      </c>
      <c r="BY127" s="22">
        <f t="shared" ref="BY127" si="10914">SUM(BY128:BY132)</f>
        <v>3243800</v>
      </c>
      <c r="BZ127" s="22">
        <f t="shared" ref="BZ127" si="10915">SUM(BZ128:BZ132)</f>
        <v>3258000</v>
      </c>
      <c r="CA127" s="22">
        <f t="shared" ref="CA127" si="10916">SUM(CA128:CA132)</f>
        <v>3272200</v>
      </c>
      <c r="CB127" s="22">
        <f t="shared" ref="CB127" si="10917">SUM(CB128:CB132)</f>
        <v>3286400</v>
      </c>
      <c r="CC127" s="22">
        <f t="shared" ref="CC127" si="10918">SUM(CC128:CC132)</f>
        <v>3300600</v>
      </c>
      <c r="CD127" s="22">
        <f t="shared" ref="CD127" si="10919">SUM(CD128:CD132)</f>
        <v>3314800</v>
      </c>
      <c r="CE127" s="22">
        <f t="shared" ref="CE127" si="10920">SUM(CE128:CE132)</f>
        <v>3329000</v>
      </c>
      <c r="CF127" s="22">
        <f t="shared" ref="CF127" si="10921">SUM(CF128:CF132)</f>
        <v>3343200</v>
      </c>
      <c r="CG127" s="22">
        <f t="shared" ref="CG127" si="10922">SUM(CG128:CG132)</f>
        <v>3357400</v>
      </c>
      <c r="CH127" s="22">
        <f t="shared" ref="CH127" si="10923">SUM(CH128:CH132)</f>
        <v>3371600</v>
      </c>
      <c r="CI127" s="22">
        <f t="shared" ref="CI127" si="10924">SUM(CI128:CI132)</f>
        <v>3385800</v>
      </c>
      <c r="CJ127" s="22">
        <f t="shared" ref="CJ127" si="10925">SUM(CJ128:CJ132)</f>
        <v>3400000</v>
      </c>
      <c r="CK127" s="22">
        <f t="shared" ref="CK127" si="10926">SUM(CK128:CK132)</f>
        <v>3415000</v>
      </c>
      <c r="CL127" s="22">
        <f t="shared" ref="CL127" si="10927">SUM(CL128:CL132)</f>
        <v>3487000</v>
      </c>
      <c r="CM127" s="22">
        <f t="shared" ref="CM127" si="10928">SUM(CM128:CM132)</f>
        <v>3559000</v>
      </c>
      <c r="CN127" s="22">
        <f t="shared" ref="CN127" si="10929">SUM(CN128:CN132)</f>
        <v>3631000</v>
      </c>
      <c r="CO127" s="22">
        <f t="shared" ref="CO127" si="10930">SUM(CO128:CO132)</f>
        <v>3703000</v>
      </c>
      <c r="CP127" s="22">
        <f t="shared" ref="CP127" si="10931">SUM(CP128:CP132)</f>
        <v>3775000</v>
      </c>
      <c r="CQ127" s="22">
        <f t="shared" ref="CQ127" si="10932">SUM(CQ128:CQ132)</f>
        <v>3854600</v>
      </c>
      <c r="CR127" s="22">
        <f t="shared" ref="CR127" si="10933">SUM(CR128:CR132)</f>
        <v>3934200</v>
      </c>
      <c r="CS127" s="22">
        <f t="shared" ref="CS127" si="10934">SUM(CS128:CS132)</f>
        <v>4013800</v>
      </c>
      <c r="CT127" s="22">
        <f t="shared" ref="CT127" si="10935">SUM(CT128:CT132)</f>
        <v>4093400</v>
      </c>
      <c r="CU127" s="22">
        <f t="shared" ref="CU127" si="10936">SUM(CU128:CU132)</f>
        <v>4179000</v>
      </c>
      <c r="CV127" s="22">
        <f t="shared" ref="CV127" si="10937">SUM(CV128:CV132)</f>
        <v>4380100</v>
      </c>
      <c r="CW127" s="22">
        <f t="shared" ref="CW127" si="10938">SUM(CW128:CW132)</f>
        <v>4581200</v>
      </c>
      <c r="CX127" s="22">
        <f t="shared" ref="CX127" si="10939">SUM(CX128:CX132)</f>
        <v>4782300</v>
      </c>
      <c r="CY127" s="22">
        <f t="shared" ref="CY127" si="10940">SUM(CY128:CY132)</f>
        <v>4983400</v>
      </c>
      <c r="CZ127" s="22">
        <f t="shared" ref="CZ127" si="10941">SUM(CZ128:CZ132)</f>
        <v>5184500</v>
      </c>
      <c r="DA127" s="22">
        <f t="shared" ref="DA127" si="10942">SUM(DA128:DA132)</f>
        <v>5385600</v>
      </c>
      <c r="DB127" s="22">
        <f t="shared" ref="DB127" si="10943">SUM(DB128:DB132)</f>
        <v>5586700</v>
      </c>
      <c r="DC127" s="22">
        <f t="shared" ref="DC127" si="10944">SUM(DC128:DC132)</f>
        <v>5787800</v>
      </c>
      <c r="DD127" s="22">
        <f t="shared" ref="DD127" si="10945">SUM(DD128:DD132)</f>
        <v>5988900</v>
      </c>
      <c r="DE127" s="22">
        <f t="shared" ref="DE127" si="10946">SUM(DE128:DE132)</f>
        <v>6169000</v>
      </c>
      <c r="DF127" s="22">
        <f t="shared" ref="DF127" si="10947">SUM(DF128:DF132)</f>
        <v>6349100</v>
      </c>
      <c r="DG127" s="22">
        <f t="shared" ref="DG127" si="10948">SUM(DG128:DG132)</f>
        <v>6529200</v>
      </c>
      <c r="DH127" s="22">
        <f t="shared" ref="DH127" si="10949">SUM(DH128:DH132)</f>
        <v>6709300</v>
      </c>
      <c r="DI127" s="22">
        <f t="shared" ref="DI127" si="10950">SUM(DI128:DI132)</f>
        <v>6889400</v>
      </c>
      <c r="DJ127" s="22">
        <f t="shared" ref="DJ127" si="10951">SUM(DJ128:DJ132)</f>
        <v>7069500</v>
      </c>
      <c r="DK127" s="22">
        <f t="shared" ref="DK127" si="10952">SUM(DK128:DK132)</f>
        <v>7249600</v>
      </c>
      <c r="DL127" s="22">
        <f t="shared" ref="DL127" si="10953">SUM(DL128:DL132)</f>
        <v>7429700</v>
      </c>
      <c r="DM127" s="22">
        <f t="shared" ref="DM127" si="10954">SUM(DM128:DM132)</f>
        <v>7609800</v>
      </c>
      <c r="DN127" s="22">
        <f t="shared" ref="DN127" si="10955">SUM(DN128:DN132)</f>
        <v>7789900</v>
      </c>
      <c r="DO127" s="22">
        <f t="shared" ref="DO127" si="10956">SUM(DO128:DO132)</f>
        <v>7970000</v>
      </c>
      <c r="DP127" s="22">
        <f t="shared" ref="DP127" si="10957">SUM(DP128:DP132)</f>
        <v>8037500</v>
      </c>
      <c r="DQ127" s="22">
        <f t="shared" ref="DQ127" si="10958">SUM(DQ128:DQ132)</f>
        <v>8105000</v>
      </c>
      <c r="DR127" s="22">
        <f t="shared" ref="DR127" si="10959">SUM(DR128:DR132)</f>
        <v>8172500</v>
      </c>
      <c r="DS127" s="22">
        <f t="shared" ref="DS127" si="10960">SUM(DS128:DS132)</f>
        <v>8240000</v>
      </c>
      <c r="DT127" s="22">
        <f t="shared" ref="DT127" si="10961">SUM(DT128:DT132)</f>
        <v>8307500</v>
      </c>
      <c r="DU127" s="22">
        <f t="shared" ref="DU127" si="10962">SUM(DU128:DU132)</f>
        <v>8466000</v>
      </c>
      <c r="DV127" s="22">
        <f t="shared" ref="DV127" si="10963">SUM(DV128:DV132)</f>
        <v>8624500</v>
      </c>
      <c r="DW127" s="22">
        <f t="shared" ref="DW127" si="10964">SUM(DW128:DW132)</f>
        <v>8783000</v>
      </c>
      <c r="DX127" s="22">
        <f t="shared" ref="DX127" si="10965">SUM(DX128:DX132)</f>
        <v>8941500</v>
      </c>
      <c r="DY127" s="22">
        <f t="shared" ref="DY127" si="10966">SUM(DY128:DY132)</f>
        <v>9100000</v>
      </c>
      <c r="DZ127" s="22">
        <f t="shared" ref="DZ127" si="10967">SUM(DZ128:DZ132)</f>
        <v>9058000</v>
      </c>
      <c r="EA127" s="22">
        <f t="shared" ref="EA127" si="10968">SUM(EA128:EA132)</f>
        <v>9016000</v>
      </c>
      <c r="EB127" s="22">
        <f t="shared" ref="EB127" si="10969">SUM(EB128:EB132)</f>
        <v>8974000</v>
      </c>
      <c r="EC127" s="22">
        <f t="shared" ref="EC127" si="10970">SUM(EC128:EC132)</f>
        <v>8932000</v>
      </c>
      <c r="ED127" s="22">
        <f t="shared" ref="ED127" si="10971">SUM(ED128:ED132)</f>
        <v>8890000</v>
      </c>
      <c r="EE127" s="22">
        <f t="shared" ref="EE127" si="10972">SUM(EE128:EE132)</f>
        <v>9019500</v>
      </c>
      <c r="EF127" s="22">
        <f t="shared" ref="EF127" si="10973">SUM(EF128:EF132)</f>
        <v>9149000</v>
      </c>
      <c r="EG127" s="22">
        <f t="shared" ref="EG127" si="10974">SUM(EG128:EG132)</f>
        <v>9278500</v>
      </c>
      <c r="EH127" s="22">
        <f t="shared" ref="EH127" si="10975">SUM(EH128:EH132)</f>
        <v>9408000</v>
      </c>
      <c r="EI127" s="22">
        <f t="shared" ref="EI127" si="10976">SUM(EI128:EI132)</f>
        <v>9537500</v>
      </c>
      <c r="EJ127" s="22">
        <f t="shared" ref="EJ127" si="10977">SUM(EJ128:EJ132)</f>
        <v>9537500</v>
      </c>
      <c r="EK127" s="22">
        <f t="shared" ref="EK127" si="10978">SUM(EK128:EK132)</f>
        <v>9537500</v>
      </c>
      <c r="EL127" s="22">
        <f t="shared" ref="EL127" si="10979">SUM(EL128:EL132)</f>
        <v>9537500</v>
      </c>
      <c r="EM127" s="22">
        <f t="shared" ref="EM127" si="10980">SUM(EM128:EM132)</f>
        <v>9537500</v>
      </c>
      <c r="EN127" s="22">
        <f t="shared" ref="EN127" si="10981">SUM(EN128:EN132)</f>
        <v>9537500</v>
      </c>
      <c r="EO127" s="22">
        <f t="shared" ref="EO127" si="10982">SUM(EO128:EO132)</f>
        <v>9537500</v>
      </c>
      <c r="EP127" s="22">
        <f t="shared" ref="EP127" si="10983">SUM(EP128:EP132)</f>
        <v>9537500</v>
      </c>
      <c r="EQ127" s="22">
        <f t="shared" ref="EQ127" si="10984">SUM(EQ128:EQ132)</f>
        <v>9537500</v>
      </c>
      <c r="ER127" s="22">
        <f t="shared" ref="ER127" si="10985">SUM(ER128:ER132)</f>
        <v>9537500</v>
      </c>
      <c r="ES127" s="22">
        <f t="shared" ref="ES127" si="10986">SUM(ES128:ES132)</f>
        <v>9537500</v>
      </c>
      <c r="ET127" s="22">
        <f t="shared" ref="ET127" si="10987">SUM(ET128:ET132)</f>
        <v>9800000</v>
      </c>
      <c r="EU127" s="22">
        <f t="shared" ref="EU127" si="10988">SUM(EU128:EU132)</f>
        <v>10062500</v>
      </c>
      <c r="EV127" s="22">
        <f t="shared" ref="EV127" si="10989">SUM(EV128:EV132)</f>
        <v>10325000</v>
      </c>
      <c r="EW127" s="22">
        <f t="shared" ref="EW127" si="10990">SUM(EW128:EW132)</f>
        <v>10587500</v>
      </c>
      <c r="EX127" s="22">
        <f t="shared" ref="EX127" si="10991">SUM(EX128:EX132)</f>
        <v>10850000</v>
      </c>
      <c r="EY127" s="22">
        <f t="shared" ref="EY127" si="10992">SUM(EY128:EY132)</f>
        <v>10864000</v>
      </c>
      <c r="EZ127" s="22">
        <f t="shared" ref="EZ127" si="10993">SUM(EZ128:EZ132)</f>
        <v>10843000</v>
      </c>
      <c r="FA127" s="22">
        <f t="shared" ref="FA127" si="10994">SUM(FA128:FA132)</f>
        <v>10822000</v>
      </c>
      <c r="FB127" s="22">
        <f t="shared" ref="FB127" si="10995">SUM(FB128:FB132)</f>
        <v>10801000</v>
      </c>
      <c r="FC127" s="22">
        <f t="shared" ref="FC127" si="10996">SUM(FC128:FC132)</f>
        <v>10780000</v>
      </c>
      <c r="FD127" s="22">
        <f t="shared" ref="FD127" si="10997">SUM(FD128:FD132)</f>
        <v>10745000</v>
      </c>
      <c r="FE127" s="22">
        <f t="shared" ref="FE127" si="10998">SUM(FE128:FE132)</f>
        <v>10705333.333333334</v>
      </c>
      <c r="FF127" s="22">
        <f t="shared" ref="FF127" si="10999">SUM(FF128:FF132)</f>
        <v>10665666.666666666</v>
      </c>
      <c r="FG127" s="22">
        <f t="shared" ref="FG127" si="11000">SUM(FG128:FG132)</f>
        <v>10626000</v>
      </c>
      <c r="FH127" s="22">
        <f t="shared" ref="FH127" si="11001">SUM(FH128:FH132)</f>
        <v>10586333.333333334</v>
      </c>
      <c r="FI127" s="22">
        <f t="shared" ref="FI127" si="11002">SUM(FI128:FI132)</f>
        <v>10651666.666666666</v>
      </c>
      <c r="FJ127" s="22">
        <f t="shared" ref="FJ127" si="11003">SUM(FJ128:FJ132)</f>
        <v>10664500</v>
      </c>
      <c r="FK127" s="22">
        <f t="shared" ref="FK127" si="11004">SUM(FK128:FK132)</f>
        <v>10677333.333333332</v>
      </c>
      <c r="FL127" s="22">
        <f t="shared" ref="FL127" si="11005">SUM(FL128:FL132)</f>
        <v>10690166.666666666</v>
      </c>
      <c r="FM127" s="22">
        <f t="shared" ref="FM127" si="11006">SUM(FM128:FM132)</f>
        <v>10703000</v>
      </c>
      <c r="FN127" s="22">
        <f t="shared" ref="FN127" si="11007">SUM(FN128:FN132)</f>
        <v>10610833.333333332</v>
      </c>
      <c r="FO127" s="22">
        <f t="shared" ref="FO127" si="11008">SUM(FO128:FO132)</f>
        <v>10518666.666666666</v>
      </c>
      <c r="FP127" s="22">
        <f t="shared" ref="FP127" si="11009">SUM(FP128:FP132)</f>
        <v>10426500</v>
      </c>
      <c r="FQ127" s="22">
        <f t="shared" ref="FQ127" si="11010">SUM(FQ128:FQ132)</f>
        <v>10334333.333333332</v>
      </c>
      <c r="FR127" s="22">
        <f t="shared" ref="FR127" si="11011">SUM(FR128:FR132)</f>
        <v>10242166.666666666</v>
      </c>
      <c r="FS127" s="22">
        <f t="shared" ref="FS127" si="11012">SUM(FS128:FS132)</f>
        <v>10307499.999999998</v>
      </c>
      <c r="FT127" s="22">
        <f t="shared" ref="FT127" si="11013">SUM(FT128:FT132)</f>
        <v>10372833.333333332</v>
      </c>
      <c r="FU127" s="22">
        <f t="shared" ref="FU127" si="11014">SUM(FU128:FU132)</f>
        <v>10438166.666666666</v>
      </c>
      <c r="FV127" s="22">
        <f t="shared" ref="FV127" si="11015">SUM(FV128:FV132)</f>
        <v>10503499.999999998</v>
      </c>
      <c r="FW127" s="22">
        <f t="shared" ref="FW127" si="11016">SUM(FW128:FW132)</f>
        <v>10568833.333333332</v>
      </c>
      <c r="FX127" s="22">
        <f t="shared" ref="FX127" si="11017">SUM(FX128:FX132)</f>
        <v>10476666.666666664</v>
      </c>
      <c r="FY127" s="22">
        <f t="shared" ref="FY127" si="11018">SUM(FY128:FY132)</f>
        <v>10384499.999999998</v>
      </c>
      <c r="FZ127" s="22">
        <f t="shared" ref="FZ127" si="11019">SUM(FZ128:FZ132)</f>
        <v>10292333.333333332</v>
      </c>
      <c r="GA127" s="22">
        <f t="shared" ref="GA127" si="11020">SUM(GA128:GA132)</f>
        <v>10200166.666666664</v>
      </c>
      <c r="GB127" s="22">
        <f t="shared" ref="GB127" si="11021">SUM(GB128:GB132)</f>
        <v>10107999.999999998</v>
      </c>
      <c r="GC127" s="22">
        <f t="shared" ref="GC127" si="11022">SUM(GC128:GC132)</f>
        <v>10015833.333333332</v>
      </c>
      <c r="GD127" s="22">
        <f t="shared" ref="GD127" si="11023">SUM(GD128:GD132)</f>
        <v>9943666.6666666642</v>
      </c>
      <c r="GE127" s="22">
        <f t="shared" ref="GE127" si="11024">SUM(GE128:GE132)</f>
        <v>9871499.9999999981</v>
      </c>
      <c r="GF127" s="22">
        <f t="shared" ref="GF127" si="11025">SUM(GF128:GF132)</f>
        <v>9799333.3333333321</v>
      </c>
      <c r="GG127" s="22">
        <f t="shared" ref="GG127" si="11026">SUM(GG128:GG132)</f>
        <v>9727166.6666666642</v>
      </c>
      <c r="GH127" s="22">
        <f t="shared" ref="GH127" si="11027">SUM(GH128:GH132)</f>
        <v>9654999.9999999981</v>
      </c>
      <c r="GI127" s="22">
        <f t="shared" ref="GI127" si="11028">SUM(GI128:GI132)</f>
        <v>9590166.6666666642</v>
      </c>
      <c r="GJ127" s="22">
        <f t="shared" ref="GJ127" si="11029">SUM(GJ128:GJ132)</f>
        <v>9525333.3333333321</v>
      </c>
      <c r="GK127" s="22">
        <f t="shared" ref="GK127" si="11030">SUM(GK128:GK132)</f>
        <v>9460499.9999999981</v>
      </c>
      <c r="GL127" s="22">
        <f t="shared" ref="GL127" si="11031">SUM(GL128:GL132)</f>
        <v>9395666.6666666642</v>
      </c>
      <c r="GM127" s="22">
        <f t="shared" ref="GM127" si="11032">SUM(GM128:GM132)</f>
        <v>9330833.3333333321</v>
      </c>
      <c r="GN127" s="22">
        <f t="shared" ref="GN127" si="11033">SUM(GN128:GN132)</f>
        <v>9335999.9999999981</v>
      </c>
      <c r="GO127" s="22">
        <f t="shared" ref="GO127" si="11034">SUM(GO128:GO132)</f>
        <v>9341166.6666666642</v>
      </c>
      <c r="GP127" s="22">
        <f t="shared" ref="GP127" si="11035">SUM(GP128:GP132)</f>
        <v>9346333.3333333321</v>
      </c>
      <c r="GQ127" s="22">
        <f t="shared" ref="GQ127" si="11036">SUM(GQ128:GQ132)</f>
        <v>9351499.9999999981</v>
      </c>
      <c r="GR127" s="22">
        <f t="shared" ref="GR127" si="11037">SUM(GR128:GR132)</f>
        <v>9356666.6666666642</v>
      </c>
      <c r="GS127" s="22">
        <f t="shared" ref="GS127" si="11038">SUM(GS128:GS132)</f>
        <v>9396833.3333333321</v>
      </c>
      <c r="GT127" s="22">
        <f t="shared" ref="GT127" si="11039">SUM(GT128:GT132)</f>
        <v>9436999.9999999981</v>
      </c>
      <c r="GU127" s="22">
        <f t="shared" ref="GU127" si="11040">SUM(GU128:GU132)</f>
        <v>9477166.666666666</v>
      </c>
      <c r="GV127" s="22">
        <f t="shared" ref="GV127" si="11041">SUM(GV128:GV132)</f>
        <v>9517333.3333333321</v>
      </c>
      <c r="GW127" s="22">
        <f t="shared" ref="GW127" si="11042">SUM(GW128:GW132)</f>
        <v>9557499.9999999981</v>
      </c>
      <c r="GX127" s="22">
        <f t="shared" ref="GX127" si="11043">SUM(GX128:GX132)</f>
        <v>9597666.666666666</v>
      </c>
      <c r="GY127" s="22">
        <f t="shared" ref="GY127" si="11044">SUM(GY128:GY132)</f>
        <v>9637833.3333333321</v>
      </c>
      <c r="GZ127" s="22">
        <f t="shared" ref="GZ127" si="11045">SUM(GZ128:GZ132)</f>
        <v>9678000</v>
      </c>
      <c r="HA127" s="22">
        <f t="shared" ref="HA127" si="11046">SUM(HA128:HA132)</f>
        <v>9718166.666666666</v>
      </c>
      <c r="HB127" s="22">
        <f t="shared" ref="HB127" si="11047">SUM(HB128:HB132)</f>
        <v>9758333.3333333321</v>
      </c>
      <c r="HC127" s="22">
        <f t="shared" ref="HC127" si="11048">SUM(HC128:HC132)</f>
        <v>9851000</v>
      </c>
      <c r="HD127" s="22">
        <f t="shared" ref="HD127" si="11049">SUM(HD128:HD132)</f>
        <v>9943666.666666666</v>
      </c>
      <c r="HE127" s="22">
        <f t="shared" ref="HE127" si="11050">SUM(HE128:HE132)</f>
        <v>10036333.333333332</v>
      </c>
      <c r="HF127" s="22">
        <f t="shared" ref="HF127" si="11051">SUM(HF128:HF132)</f>
        <v>10129000</v>
      </c>
      <c r="HG127" s="22">
        <f t="shared" ref="HG127" si="11052">SUM(HG128:HG132)</f>
        <v>10221666.666666666</v>
      </c>
      <c r="HH127" s="22">
        <f t="shared" ref="HH127" si="11053">SUM(HH128:HH132)</f>
        <v>10314333.333333332</v>
      </c>
      <c r="HI127" s="22">
        <f t="shared" ref="HI127" si="11054">SUM(HI128:HI132)</f>
        <v>10427000</v>
      </c>
      <c r="HJ127" s="22">
        <f t="shared" ref="HJ127" si="11055">SUM(HJ128:HJ132)</f>
        <v>10539666.666666666</v>
      </c>
      <c r="HK127" s="22">
        <f t="shared" ref="HK127" si="11056">SUM(HK128:HK132)</f>
        <v>10652333.333333334</v>
      </c>
      <c r="HL127" s="22">
        <f t="shared" ref="HL127" si="11057">SUM(HL128:HL132)</f>
        <v>10765000</v>
      </c>
      <c r="HM127" s="22">
        <f t="shared" ref="HM127" si="11058">SUM(HM128:HM132)</f>
        <v>10875000</v>
      </c>
      <c r="HN127" s="22">
        <f t="shared" ref="HN127" si="11059">SUM(HN128:HN132)</f>
        <v>10987666.666666666</v>
      </c>
      <c r="HO127" s="22">
        <f t="shared" ref="HO127" si="11060">SUM(HO128:HO132)</f>
        <v>11100333.333333334</v>
      </c>
      <c r="HP127" s="22">
        <f t="shared" ref="HP127" si="11061">SUM(HP128:HP132)</f>
        <v>11213000</v>
      </c>
      <c r="HQ127" s="22">
        <f t="shared" ref="HQ127" si="11062">SUM(HQ128:HQ132)</f>
        <v>11325666.666666668</v>
      </c>
      <c r="HR127" s="22">
        <f t="shared" ref="HR127" si="11063">SUM(HR128:HR132)</f>
        <v>11438333.333333334</v>
      </c>
      <c r="HS127" s="22">
        <f t="shared" ref="HS127" si="11064">SUM(HS128:HS132)</f>
        <v>11551000</v>
      </c>
      <c r="HT127" s="22">
        <f t="shared" ref="HT127" si="11065">SUM(HT128:HT132)</f>
        <v>11663666.666666668</v>
      </c>
      <c r="HU127" s="22">
        <f t="shared" ref="HU127" si="11066">SUM(HU128:HU132)</f>
        <v>11776333.333333334</v>
      </c>
      <c r="HV127" s="22">
        <f t="shared" ref="HV127" si="11067">SUM(HV128:HV132)</f>
        <v>11889000</v>
      </c>
      <c r="HW127" s="22">
        <f t="shared" ref="HW127" si="11068">SUM(HW128:HW132)</f>
        <v>11981666.666666668</v>
      </c>
      <c r="HX127" s="22">
        <f t="shared" ref="HX127" si="11069">SUM(HX128:HX132)</f>
        <v>12074333.333333334</v>
      </c>
      <c r="HY127" s="22">
        <f t="shared" ref="HY127" si="11070">SUM(HY128:HY132)</f>
        <v>12167000</v>
      </c>
      <c r="HZ127" s="22">
        <f t="shared" ref="HZ127" si="11071">SUM(HZ128:HZ132)</f>
        <v>12259666.666666668</v>
      </c>
      <c r="IA127" s="22">
        <f t="shared" ref="IA127" si="11072">SUM(IA128:IA132)</f>
        <v>12352333.333333334</v>
      </c>
      <c r="IB127" s="22">
        <f t="shared" ref="IB127" si="11073">SUM(IB128:IB132)</f>
        <v>12445000</v>
      </c>
      <c r="IC127" s="22">
        <f t="shared" ref="IC127" si="11074">SUM(IC128:IC132)</f>
        <v>12537666.666666666</v>
      </c>
      <c r="ID127" s="22">
        <f t="shared" ref="ID127" si="11075">SUM(ID128:ID132)</f>
        <v>12630333.333333334</v>
      </c>
      <c r="IE127" s="22">
        <f t="shared" ref="IE127" si="11076">SUM(IE128:IE132)</f>
        <v>12723000</v>
      </c>
      <c r="IF127" s="22">
        <f t="shared" ref="IF127" si="11077">SUM(IF128:IF132)</f>
        <v>12815666.666666666</v>
      </c>
      <c r="IG127" s="22">
        <f t="shared" ref="IG127" si="11078">SUM(IG128:IG132)</f>
        <v>12838333.333333332</v>
      </c>
      <c r="IH127" s="22">
        <f t="shared" ref="IH127" si="11079">SUM(IH128:IH132)</f>
        <v>12861000</v>
      </c>
      <c r="II127" s="22">
        <f t="shared" ref="II127" si="11080">SUM(II128:II132)</f>
        <v>12883666.666666666</v>
      </c>
      <c r="IJ127" s="22">
        <f t="shared" ref="IJ127" si="11081">SUM(IJ128:IJ132)</f>
        <v>12906333.333333332</v>
      </c>
      <c r="IK127" s="22">
        <f t="shared" ref="IK127" si="11082">SUM(IK128:IK132)</f>
        <v>12928999.999999998</v>
      </c>
      <c r="IL127" s="22">
        <f t="shared" ref="IL127" si="11083">SUM(IL128:IL132)</f>
        <v>12951666.666666666</v>
      </c>
      <c r="IM127" s="22">
        <f t="shared" ref="IM127" si="11084">SUM(IM128:IM132)</f>
        <v>12974333.333333332</v>
      </c>
      <c r="IN127" s="22">
        <f t="shared" ref="IN127" si="11085">SUM(IN128:IN132)</f>
        <v>12886999.999999998</v>
      </c>
      <c r="IO127" s="22">
        <f t="shared" ref="IO127" si="11086">SUM(IO128:IO132)</f>
        <v>12799666.666666664</v>
      </c>
      <c r="IP127" s="22">
        <f t="shared" ref="IP127" si="11087">SUM(IP128:IP132)</f>
        <v>12862333.333333332</v>
      </c>
      <c r="IQ127" s="22">
        <f t="shared" ref="IQ127" si="11088">SUM(IQ128:IQ132)</f>
        <v>12924999.999999998</v>
      </c>
      <c r="IR127" s="22">
        <f t="shared" ref="IR127" si="11089">SUM(IR128:IR132)</f>
        <v>12984999.999999998</v>
      </c>
      <c r="IS127" s="22">
        <f t="shared" ref="IS127" si="11090">SUM(IS128:IS132)</f>
        <v>13030333.33333333</v>
      </c>
      <c r="IT127" s="22">
        <f t="shared" ref="IT127" si="11091">SUM(IT128:IT132)</f>
        <v>13095666.666666664</v>
      </c>
      <c r="IU127" s="22">
        <f t="shared" ref="IU127" si="11092">SUM(IU128:IU132)</f>
        <v>13160999.999999998</v>
      </c>
      <c r="IV127" s="22">
        <f t="shared" ref="IV127" si="11093">SUM(IV128:IV132)</f>
        <v>13226333.33333333</v>
      </c>
      <c r="IW127" s="22">
        <f t="shared" ref="IW127" si="11094">SUM(IW128:IW132)</f>
        <v>13291666.666666664</v>
      </c>
      <c r="IX127" s="22">
        <f t="shared" ref="IX127" si="11095">SUM(IX128:IX132)</f>
        <v>13181999.999999996</v>
      </c>
      <c r="IY127" s="22">
        <f t="shared" ref="IY127" si="11096">SUM(IY128:IY132)</f>
        <v>13072333.33333333</v>
      </c>
      <c r="IZ127" s="22">
        <f t="shared" ref="IZ127" si="11097">SUM(IZ128:IZ132)</f>
        <v>12962666.666666664</v>
      </c>
      <c r="JA127" s="22">
        <f t="shared" ref="JA127" si="11098">SUM(JA128:JA132)</f>
        <v>12852999.999999996</v>
      </c>
      <c r="JB127" s="22">
        <f t="shared" ref="JB127" si="11099">SUM(JB128:JB132)</f>
        <v>12723333.33333333</v>
      </c>
      <c r="JC127" s="22">
        <f t="shared" ref="JC127" si="11100">SUM(JC128:JC132)</f>
        <v>12783333.33333333</v>
      </c>
      <c r="JD127" s="22">
        <f t="shared" ref="JD127" si="11101">SUM(JD128:JD132)</f>
        <v>12828666.666666664</v>
      </c>
      <c r="JE127" s="22">
        <f t="shared" ref="JE127" si="11102">SUM(JE128:JE132)</f>
        <v>12873999.999999996</v>
      </c>
      <c r="JF127" s="22">
        <f t="shared" ref="JF127" si="11103">SUM(JF128:JF132)</f>
        <v>12919333.33333333</v>
      </c>
      <c r="JG127" s="22">
        <f t="shared" ref="JG127" si="11104">SUM(JG128:JG132)</f>
        <v>12964666.666666664</v>
      </c>
      <c r="JH127" s="22">
        <f t="shared" ref="JH127" si="11105">SUM(JH128:JH132)</f>
        <v>13009999.999999998</v>
      </c>
      <c r="JI127" s="22">
        <f t="shared" ref="JI127" si="11106">SUM(JI128:JI132)</f>
        <v>13055333.333333332</v>
      </c>
      <c r="JJ127" s="22">
        <f t="shared" ref="JJ127" si="11107">SUM(JJ128:JJ132)</f>
        <v>13100666.666666664</v>
      </c>
      <c r="JK127" s="22">
        <f t="shared" ref="JK127" si="11108">SUM(JK128:JK132)</f>
        <v>13145999.999999998</v>
      </c>
      <c r="JL127" s="22">
        <f t="shared" ref="JL127" si="11109">SUM(JL128:JL132)</f>
        <v>13191333.333333332</v>
      </c>
      <c r="JM127" s="22">
        <f t="shared" ref="JM127" si="11110">SUM(JM128:JM132)</f>
        <v>13236666.666666664</v>
      </c>
      <c r="JN127" s="22">
        <f t="shared" ref="JN127" si="11111">SUM(JN128:JN132)</f>
        <v>13281999.999999998</v>
      </c>
      <c r="JO127" s="22">
        <f t="shared" ref="JO127" si="11112">SUM(JO128:JO132)</f>
        <v>13327333.333333332</v>
      </c>
      <c r="JP127" s="22">
        <f t="shared" ref="JP127" si="11113">SUM(JP128:JP132)</f>
        <v>13372666.666666666</v>
      </c>
      <c r="JQ127" s="22">
        <f t="shared" ref="JQ127" si="11114">SUM(JQ128:JQ132)</f>
        <v>13418000</v>
      </c>
      <c r="JR127" s="22">
        <f t="shared" ref="JR127" si="11115">SUM(JR128:JR132)</f>
        <v>13793333.333333332</v>
      </c>
      <c r="JS127" s="22">
        <f t="shared" ref="JS127" si="11116">SUM(JS128:JS132)</f>
        <v>14168666.666666666</v>
      </c>
      <c r="JT127" s="22">
        <f t="shared" ref="JT127" si="11117">SUM(JT128:JT132)</f>
        <v>14434000</v>
      </c>
      <c r="JU127" s="22">
        <f t="shared" ref="JU127" si="11118">SUM(JU128:JU132)</f>
        <v>14699333.333333332</v>
      </c>
      <c r="JV127" s="22">
        <f t="shared" ref="JV127" si="11119">SUM(JV128:JV132)</f>
        <v>14970666.666666666</v>
      </c>
      <c r="JW127" s="22">
        <f t="shared" ref="JW127" si="11120">SUM(JW128:JW132)</f>
        <v>15067000</v>
      </c>
      <c r="JX127" s="22">
        <f t="shared" ref="JX127" si="11121">SUM(JX128:JX132)</f>
        <v>15178000</v>
      </c>
      <c r="JY127" s="22">
        <f t="shared" ref="JY127" si="11122">SUM(JY128:JY132)</f>
        <v>15269000</v>
      </c>
      <c r="JZ127" s="22">
        <f t="shared" ref="JZ127" si="11123">SUM(JZ128:JZ132)</f>
        <v>15360000</v>
      </c>
      <c r="KA127" s="22">
        <f t="shared" ref="KA127" si="11124">SUM(KA128:KA132)</f>
        <v>15451000</v>
      </c>
      <c r="KB127" s="22">
        <f t="shared" ref="KB127" si="11125">SUM(KB128:KB132)</f>
        <v>15542000</v>
      </c>
      <c r="KC127" s="22">
        <f t="shared" ref="KC127" si="11126">SUM(KC128:KC132)</f>
        <v>15633000</v>
      </c>
      <c r="KD127" s="22">
        <f t="shared" ref="KD127" si="11127">SUM(KD128:KD132)</f>
        <v>15724000</v>
      </c>
      <c r="KE127" s="22">
        <f t="shared" ref="KE127" si="11128">SUM(KE128:KE132)</f>
        <v>16007500</v>
      </c>
      <c r="KF127" s="22">
        <f t="shared" ref="KF127" si="11129">SUM(KF128:KF132)</f>
        <v>16291000</v>
      </c>
      <c r="KG127" s="22">
        <f t="shared" ref="KG127" si="11130">SUM(KG128:KG132)</f>
        <v>16574500</v>
      </c>
      <c r="KH127" s="22">
        <f t="shared" ref="KH127" si="11131">SUM(KH128:KH132)</f>
        <v>16858000</v>
      </c>
      <c r="KI127" s="22">
        <f t="shared" ref="KI127" si="11132">SUM(KI128:KI132)</f>
        <v>17251500</v>
      </c>
      <c r="KJ127" s="22">
        <f t="shared" ref="KJ127" si="11133">SUM(KJ128:KJ132)</f>
        <v>17645000</v>
      </c>
      <c r="KK127" s="22">
        <f t="shared" ref="KK127" si="11134">SUM(KK128:KK132)</f>
        <v>17888500</v>
      </c>
      <c r="KL127" s="22">
        <f t="shared" ref="KL127" si="11135">SUM(KL128:KL132)</f>
        <v>18132000</v>
      </c>
      <c r="KM127" s="22">
        <f t="shared" ref="KM127" si="11136">SUM(KM128:KM132)</f>
        <v>18375500</v>
      </c>
      <c r="KN127" s="22">
        <f t="shared" ref="KN127" si="11137">SUM(KN128:KN132)</f>
        <v>18619000</v>
      </c>
      <c r="KO127" s="22">
        <f t="shared" ref="KO127" si="11138">SUM(KO128:KO132)</f>
        <v>18862500</v>
      </c>
      <c r="KP127" s="22">
        <f t="shared" ref="KP127" si="11139">SUM(KP128:KP132)</f>
        <v>19106000</v>
      </c>
      <c r="KQ127" s="22">
        <f t="shared" ref="KQ127" si="11140">SUM(KQ128:KQ132)</f>
        <v>19349500</v>
      </c>
      <c r="KR127" s="22">
        <f t="shared" ref="KR127" si="11141">SUM(KR128:KR132)</f>
        <v>19593000</v>
      </c>
      <c r="KS127" s="22">
        <f t="shared" ref="KS127" si="11142">SUM(KS128:KS132)</f>
        <v>19836500</v>
      </c>
      <c r="KT127" s="22">
        <f t="shared" ref="KT127" si="11143">SUM(KT128:KT132)</f>
        <v>20080000</v>
      </c>
      <c r="KU127" s="22">
        <f t="shared" ref="KU127" si="11144">SUM(KU128:KU132)</f>
        <v>20323500</v>
      </c>
      <c r="KV127" s="22">
        <f t="shared" ref="KV127" si="11145">SUM(KV128:KV132)</f>
        <v>20742000</v>
      </c>
      <c r="KW127" s="22">
        <f t="shared" ref="KW127" si="11146">SUM(KW128:KW132)</f>
        <v>21145500</v>
      </c>
      <c r="KX127" s="22">
        <f t="shared" ref="KX127" si="11147">SUM(KX128:KX132)</f>
        <v>21549000</v>
      </c>
      <c r="KY127" s="22">
        <f t="shared" ref="KY127" si="11148">SUM(KY128:KY132)</f>
        <v>21952500</v>
      </c>
      <c r="KZ127" s="22">
        <f t="shared" ref="KZ127" si="11149">SUM(KZ128:KZ132)</f>
        <v>22356000</v>
      </c>
      <c r="LA127" s="22">
        <f t="shared" ref="LA127" si="11150">SUM(LA128:LA132)</f>
        <v>22576500</v>
      </c>
      <c r="LB127" s="22">
        <f t="shared" ref="LB127" si="11151">SUM(LB128:LB132)</f>
        <v>22797000</v>
      </c>
      <c r="LC127" s="22">
        <f t="shared" ref="LC127" si="11152">SUM(LC128:LC132)</f>
        <v>23017500</v>
      </c>
      <c r="LD127" s="22">
        <f t="shared" ref="LD127" si="11153">SUM(LD128:LD132)</f>
        <v>23238000</v>
      </c>
      <c r="LE127" s="22">
        <f t="shared" ref="LE127" si="11154">SUM(LE128:LE132)</f>
        <v>23458500</v>
      </c>
      <c r="LF127" s="22">
        <f t="shared" ref="LF127" si="11155">SUM(LF128:LF132)</f>
        <v>23679000</v>
      </c>
      <c r="LG127" s="22">
        <f t="shared" ref="LG127" si="11156">SUM(LG128:LG132)</f>
        <v>23899500</v>
      </c>
      <c r="LH127" s="22">
        <f t="shared" ref="LH127" si="11157">SUM(LH128:LH132)</f>
        <v>24120000</v>
      </c>
      <c r="LI127" s="22">
        <f t="shared" ref="LI127" si="11158">SUM(LI128:LI132)</f>
        <v>24340500</v>
      </c>
      <c r="LJ127" s="22">
        <f t="shared" ref="LJ127" si="11159">SUM(LJ128:LJ132)</f>
        <v>24613500</v>
      </c>
      <c r="LK127" s="22">
        <f t="shared" ref="LK127" si="11160">SUM(LK128:LK132)</f>
        <v>24886500</v>
      </c>
      <c r="LL127" s="22">
        <f t="shared" ref="LL127" si="11161">SUM(LL128:LL132)</f>
        <v>25159500</v>
      </c>
      <c r="LM127" s="22">
        <f t="shared" ref="LM127" si="11162">SUM(LM128:LM132)</f>
        <v>25387500</v>
      </c>
      <c r="LN127" s="22">
        <f t="shared" ref="LN127" si="11163">SUM(LN128:LN132)</f>
        <v>25615500</v>
      </c>
      <c r="LO127" s="22">
        <f t="shared" ref="LO127" si="11164">SUM(LO128:LO132)</f>
        <v>25843500</v>
      </c>
      <c r="LP127" s="22">
        <f t="shared" ref="LP127" si="11165">SUM(LP128:LP132)</f>
        <v>26071500</v>
      </c>
      <c r="LQ127" s="22">
        <f t="shared" ref="LQ127" si="11166">SUM(LQ128:LQ132)</f>
        <v>26299500</v>
      </c>
      <c r="LR127" s="22">
        <f t="shared" ref="LR127" si="11167">SUM(LR128:LR132)</f>
        <v>26527500</v>
      </c>
      <c r="LS127" s="22">
        <f t="shared" ref="LS127" si="11168">SUM(LS128:LS132)</f>
        <v>26755500</v>
      </c>
      <c r="LT127" s="22">
        <f t="shared" ref="LT127" si="11169">SUM(LT128:LT132)</f>
        <v>26983500</v>
      </c>
      <c r="LU127" s="22">
        <f t="shared" ref="LU127" si="11170">SUM(LU128:LU132)</f>
        <v>27211500</v>
      </c>
      <c r="LV127" s="22">
        <f t="shared" ref="LV127" si="11171">SUM(LV128:LV132)</f>
        <v>27439500</v>
      </c>
      <c r="LW127" s="22">
        <f t="shared" ref="LW127" si="11172">SUM(LW128:LW132)</f>
        <v>27667500</v>
      </c>
      <c r="LX127" s="22">
        <f t="shared" ref="LX127" si="11173">SUM(LX128:LX132)</f>
        <v>27895500</v>
      </c>
      <c r="LY127" s="22">
        <f t="shared" ref="LY127" si="11174">SUM(LY128:LY132)</f>
        <v>28123500</v>
      </c>
      <c r="LZ127" s="22">
        <f t="shared" ref="LZ127" si="11175">SUM(LZ128:LZ132)</f>
        <v>28351500</v>
      </c>
      <c r="MA127" s="22">
        <f t="shared" ref="MA127" si="11176">SUM(MA128:MA132)</f>
        <v>28539500</v>
      </c>
      <c r="MB127" s="22">
        <f t="shared" ref="MB127" si="11177">SUM(MB128:MB132)</f>
        <v>28727500</v>
      </c>
      <c r="MC127" s="22">
        <f t="shared" ref="MC127" si="11178">SUM(MC128:MC132)</f>
        <v>28723000</v>
      </c>
      <c r="MD127" s="22">
        <f t="shared" ref="MD127" si="11179">SUM(MD128:MD132)</f>
        <v>28718500</v>
      </c>
      <c r="ME127" s="22">
        <f t="shared" ref="ME127" si="11180">SUM(ME128:ME132)</f>
        <v>28708666.666666668</v>
      </c>
      <c r="MF127" s="22">
        <f t="shared" ref="MF127" si="11181">SUM(MF128:MF132)</f>
        <v>28700833.333333336</v>
      </c>
      <c r="MG127" s="22">
        <f t="shared" ref="MG127" si="11182">SUM(MG128:MG132)</f>
        <v>28693000</v>
      </c>
      <c r="MH127" s="22">
        <f t="shared" ref="MH127" si="11183">SUM(MH128:MH132)</f>
        <v>28685166.666666668</v>
      </c>
      <c r="MI127" s="22">
        <f t="shared" ref="MI127" si="11184">SUM(MI128:MI132)</f>
        <v>28677333.333333336</v>
      </c>
      <c r="MJ127" s="22">
        <f t="shared" ref="MJ127" si="11185">SUM(MJ128:MJ132)</f>
        <v>28669500</v>
      </c>
      <c r="MK127" s="22">
        <f t="shared" ref="MK127" si="11186">SUM(MK128:MK132)</f>
        <v>28661666.666666668</v>
      </c>
      <c r="ML127" s="22">
        <f t="shared" ref="ML127" si="11187">SUM(ML128:ML132)</f>
        <v>28653833.333333336</v>
      </c>
      <c r="MM127" s="22">
        <f t="shared" ref="MM127" si="11188">SUM(MM128:MM132)</f>
        <v>28646000.000000004</v>
      </c>
      <c r="MN127" s="22">
        <f t="shared" ref="MN127" si="11189">SUM(MN128:MN132)</f>
        <v>28568166.666666672</v>
      </c>
      <c r="MO127" s="22">
        <f t="shared" ref="MO127" si="11190">SUM(MO128:MO132)</f>
        <v>28490333.333333336</v>
      </c>
      <c r="MP127" s="22">
        <f t="shared" ref="MP127" si="11191">SUM(MP128:MP132)</f>
        <v>28412500.000000004</v>
      </c>
      <c r="MQ127" s="22">
        <f t="shared" ref="MQ127" si="11192">SUM(MQ128:MQ132)</f>
        <v>28334666.666666672</v>
      </c>
      <c r="MR127" s="22">
        <f t="shared" ref="MR127" si="11193">SUM(MR128:MR132)</f>
        <v>28271833.333333336</v>
      </c>
      <c r="MS127" s="22">
        <f t="shared" ref="MS127" si="11194">SUM(MS128:MS132)</f>
        <v>28209000.000000004</v>
      </c>
      <c r="MT127" s="22">
        <f t="shared" ref="MT127" si="11195">SUM(MT128:MT132)</f>
        <v>28146166.666666672</v>
      </c>
      <c r="MU127" s="22">
        <f t="shared" ref="MU127" si="11196">SUM(MU128:MU132)</f>
        <v>28083333.33333334</v>
      </c>
      <c r="MV127" s="22">
        <f t="shared" ref="MV127" si="11197">SUM(MV128:MV132)</f>
        <v>28020500.000000007</v>
      </c>
      <c r="MW127" s="22">
        <f t="shared" ref="MW127" si="11198">SUM(MW128:MW132)</f>
        <v>27957666.666666672</v>
      </c>
      <c r="MX127" s="22">
        <f t="shared" ref="MX127" si="11199">SUM(MX128:MX132)</f>
        <v>27894833.33333334</v>
      </c>
      <c r="MY127" s="22">
        <f t="shared" ref="MY127" si="11200">SUM(MY128:MY132)</f>
        <v>27832000.000000007</v>
      </c>
      <c r="MZ127" s="22">
        <f t="shared" ref="MZ127" si="11201">SUM(MZ128:MZ132)</f>
        <v>27769166.666666672</v>
      </c>
      <c r="NA127" s="22">
        <f t="shared" ref="NA127" si="11202">SUM(NA128:NA132)</f>
        <v>27706333.33333334</v>
      </c>
      <c r="NB127" s="22">
        <f t="shared" ref="NB127" si="11203">SUM(NB128:NB132)</f>
        <v>27643500.000000007</v>
      </c>
      <c r="NC127" s="22">
        <f t="shared" ref="NC127" si="11204">SUM(NC128:NC132)</f>
        <v>27580666.666666675</v>
      </c>
      <c r="ND127" s="22">
        <f t="shared" ref="ND127" si="11205">SUM(ND128:ND132)</f>
        <v>27517833.333333343</v>
      </c>
      <c r="NE127" s="22">
        <f t="shared" ref="NE127" si="11206">SUM(NE128:NE132)</f>
        <v>27455000.000000007</v>
      </c>
      <c r="NF127" s="22">
        <f t="shared" ref="NF127" si="11207">SUM(NF128:NF132)</f>
        <v>27404166.666666675</v>
      </c>
      <c r="NG127" s="22">
        <f t="shared" ref="NG127" si="11208">SUM(NG128:NG132)</f>
        <v>27353333.333333343</v>
      </c>
      <c r="NH127" s="22">
        <f t="shared" ref="NH127" si="11209">SUM(NH128:NH132)</f>
        <v>27250000.000000007</v>
      </c>
      <c r="NI127" s="22">
        <f t="shared" ref="NI127" si="11210">SUM(NI128:NI132)</f>
        <v>27146666.666666675</v>
      </c>
      <c r="NJ127" s="22">
        <f t="shared" ref="NJ127" si="11211">SUM(NJ128:NJ132)</f>
        <v>27050266.666666675</v>
      </c>
      <c r="NK127" s="22">
        <f t="shared" ref="NK127" si="11212">SUM(NK128:NK132)</f>
        <v>26953866.666666675</v>
      </c>
      <c r="NL127" s="22">
        <f t="shared" ref="NL127" si="11213">SUM(NL128:NL132)</f>
        <v>26857466.666666675</v>
      </c>
      <c r="NM127" s="22">
        <f t="shared" ref="NM127" si="11214">SUM(NM128:NM132)</f>
        <v>26761066.666666675</v>
      </c>
      <c r="NN127" s="22">
        <f t="shared" ref="NN127" si="11215">SUM(NN128:NN132)</f>
        <v>26664666.666666675</v>
      </c>
      <c r="NO127" s="22">
        <f t="shared" ref="NO127" si="11216">SUM(NO128:NO132)</f>
        <v>26568266.666666675</v>
      </c>
      <c r="NP127" s="22">
        <f t="shared" ref="NP127" si="11217">SUM(NP128:NP132)</f>
        <v>26471866.666666675</v>
      </c>
      <c r="NQ127" s="22">
        <f t="shared" ref="NQ127" si="11218">SUM(NQ128:NQ132)</f>
        <v>26375466.666666675</v>
      </c>
      <c r="NR127" s="22">
        <f t="shared" ref="NR127" si="11219">SUM(NR128:NR132)</f>
        <v>26279066.666666675</v>
      </c>
      <c r="NS127" s="22">
        <f t="shared" ref="NS127" si="11220">SUM(NS128:NS132)</f>
        <v>26182666.666666675</v>
      </c>
      <c r="NT127" s="22">
        <f t="shared" ref="NT127" si="11221">SUM(NT128:NT132)</f>
        <v>26086266.666666675</v>
      </c>
      <c r="NU127" s="22">
        <f t="shared" ref="NU127" si="11222">SUM(NU128:NU132)</f>
        <v>25989866.666666675</v>
      </c>
      <c r="NV127" s="22">
        <f t="shared" ref="NV127" si="11223">SUM(NV128:NV132)</f>
        <v>25933466.666666675</v>
      </c>
      <c r="NW127" s="22">
        <f t="shared" ref="NW127" si="11224">SUM(NW128:NW132)</f>
        <v>25877066.666666675</v>
      </c>
      <c r="NX127" s="22">
        <f t="shared" ref="NX127" si="11225">SUM(NX128:NX132)</f>
        <v>25820666.666666675</v>
      </c>
      <c r="NY127" s="22">
        <f t="shared" ref="NY127" si="11226">SUM(NY128:NY132)</f>
        <v>25764266.666666675</v>
      </c>
      <c r="NZ127" s="22">
        <f t="shared" ref="NZ127" si="11227">SUM(NZ128:NZ132)</f>
        <v>25707866.666666675</v>
      </c>
      <c r="OA127" s="22">
        <f t="shared" ref="OA127" si="11228">SUM(OA128:OA132)</f>
        <v>25651466.666666675</v>
      </c>
      <c r="OB127" s="22">
        <f t="shared" ref="OB127" si="11229">SUM(OB128:OB132)</f>
        <v>25595066.666666675</v>
      </c>
      <c r="OC127" s="22">
        <f t="shared" ref="OC127" si="11230">SUM(OC128:OC132)</f>
        <v>25538666.666666675</v>
      </c>
      <c r="OD127" s="22">
        <f t="shared" ref="OD127" si="11231">SUM(OD128:OD132)</f>
        <v>25482266.666666675</v>
      </c>
      <c r="OE127" s="22">
        <f t="shared" ref="OE127" si="11232">SUM(OE128:OE132)</f>
        <v>25425866.666666675</v>
      </c>
      <c r="OF127" s="22">
        <f t="shared" ref="OF127" si="11233">SUM(OF128:OF132)</f>
        <v>25369466.666666675</v>
      </c>
      <c r="OG127" s="22">
        <f t="shared" ref="OG127" si="11234">SUM(OG128:OG132)</f>
        <v>25313066.666666675</v>
      </c>
      <c r="OH127" s="22">
        <f t="shared" ref="OH127" si="11235">SUM(OH128:OH132)</f>
        <v>25256666.666666675</v>
      </c>
      <c r="OI127" s="22">
        <f t="shared" ref="OI127" si="11236">SUM(OI128:OI132)</f>
        <v>25200266.666666675</v>
      </c>
      <c r="OJ127" s="22">
        <f t="shared" ref="OJ127" si="11237">SUM(OJ128:OJ132)</f>
        <v>25155866.666666675</v>
      </c>
      <c r="OK127" s="22">
        <f t="shared" ref="OK127" si="11238">SUM(OK128:OK132)</f>
        <v>25111466.666666675</v>
      </c>
      <c r="OL127" s="22">
        <f t="shared" ref="OL127" si="11239">SUM(OL128:OL132)</f>
        <v>25137066.666666675</v>
      </c>
      <c r="OM127" s="22">
        <f t="shared" ref="OM127" si="11240">SUM(OM128:OM132)</f>
        <v>25162666.666666675</v>
      </c>
      <c r="ON127" s="22">
        <f t="shared" ref="ON127" si="11241">SUM(ON128:ON132)</f>
        <v>25189866.666666675</v>
      </c>
      <c r="OO127" s="22">
        <f t="shared" ref="OO127" si="11242">SUM(OO128:OO132)</f>
        <v>25215466.666666675</v>
      </c>
      <c r="OP127" s="22">
        <f t="shared" ref="OP127" si="11243">SUM(OP128:OP132)</f>
        <v>25241066.666666675</v>
      </c>
      <c r="OQ127" s="22">
        <f t="shared" ref="OQ127" si="11244">SUM(OQ128:OQ132)</f>
        <v>25266666.666666675</v>
      </c>
      <c r="OR127" s="22">
        <f t="shared" ref="OR127" si="11245">SUM(OR128:OR132)</f>
        <v>25292266.666666675</v>
      </c>
      <c r="OS127" s="22">
        <f t="shared" ref="OS127" si="11246">SUM(OS128:OS132)</f>
        <v>25317866.666666675</v>
      </c>
      <c r="OT127" s="22">
        <f t="shared" ref="OT127" si="11247">SUM(OT128:OT132)</f>
        <v>25343466.666666675</v>
      </c>
      <c r="OU127" s="22">
        <f t="shared" ref="OU127" si="11248">SUM(OU128:OU132)</f>
        <v>25369066.666666675</v>
      </c>
      <c r="OV127" s="22">
        <f t="shared" ref="OV127" si="11249">SUM(OV128:OV132)</f>
        <v>25394666.666666675</v>
      </c>
      <c r="OW127" s="22">
        <f t="shared" ref="OW127" si="11250">SUM(OW128:OW132)</f>
        <v>25420266.666666675</v>
      </c>
      <c r="OX127" s="22">
        <f t="shared" ref="OX127" si="11251">SUM(OX128:OX132)</f>
        <v>25445866.666666675</v>
      </c>
      <c r="OY127" s="22">
        <f t="shared" ref="OY127" si="11252">SUM(OY128:OY132)</f>
        <v>25471466.666666675</v>
      </c>
      <c r="OZ127" s="22">
        <f t="shared" ref="OZ127" si="11253">SUM(OZ128:OZ132)</f>
        <v>25497066.666666675</v>
      </c>
      <c r="PA127" s="22">
        <f t="shared" ref="PA127" si="11254">SUM(PA128:PA132)</f>
        <v>25510666.666666675</v>
      </c>
      <c r="PB127" s="22">
        <f t="shared" ref="PB127" si="11255">SUM(PB128:PB132)</f>
        <v>25524266.666666675</v>
      </c>
      <c r="PC127" s="22">
        <f t="shared" ref="PC127" si="11256">SUM(PC128:PC132)</f>
        <v>25537866.666666675</v>
      </c>
      <c r="PD127" s="22">
        <f t="shared" ref="PD127" si="11257">SUM(PD128:PD132)</f>
        <v>25551466.666666675</v>
      </c>
      <c r="PE127" s="22">
        <f t="shared" ref="PE127" si="11258">SUM(PE128:PE132)</f>
        <v>25565066.666666675</v>
      </c>
      <c r="PF127" s="22">
        <f t="shared" ref="PF127" si="11259">SUM(PF128:PF132)</f>
        <v>25578666.666666675</v>
      </c>
      <c r="PG127" s="22">
        <f t="shared" ref="PG127" si="11260">SUM(PG128:PG132)</f>
        <v>25592266.666666675</v>
      </c>
      <c r="PH127" s="22">
        <f t="shared" ref="PH127" si="11261">SUM(PH128:PH132)</f>
        <v>25605866.666666675</v>
      </c>
      <c r="PI127" s="22">
        <f t="shared" ref="PI127" si="11262">SUM(PI128:PI132)</f>
        <v>25619466.666666675</v>
      </c>
      <c r="PJ127" s="22">
        <f t="shared" ref="PJ127" si="11263">SUM(PJ128:PJ132)</f>
        <v>25633066.666666675</v>
      </c>
      <c r="PK127" s="22">
        <f t="shared" ref="PK127" si="11264">SUM(PK128:PK132)</f>
        <v>25646666.666666675</v>
      </c>
      <c r="PL127" s="22">
        <f t="shared" ref="PL127" si="11265">SUM(PL128:PL132)</f>
        <v>25660266.666666675</v>
      </c>
      <c r="PM127" s="22">
        <f t="shared" ref="PM127" si="11266">SUM(PM128:PM132)</f>
        <v>25673866.666666675</v>
      </c>
      <c r="PN127" s="22">
        <f t="shared" ref="PN127" si="11267">SUM(PN128:PN132)</f>
        <v>25687466.666666675</v>
      </c>
      <c r="PO127" s="22">
        <f t="shared" ref="PO127" si="11268">SUM(PO128:PO132)</f>
        <v>25693066.666666675</v>
      </c>
      <c r="PP127" s="22">
        <f t="shared" ref="PP127" si="11269">SUM(PP128:PP132)</f>
        <v>25698666.666666675</v>
      </c>
      <c r="PQ127" s="22">
        <f t="shared" ref="PQ127" si="11270">SUM(PQ128:PQ132)</f>
        <v>25704266.666666675</v>
      </c>
      <c r="PR127" s="22">
        <f t="shared" ref="PR127" si="11271">SUM(PR128:PR132)</f>
        <v>25709866.666666675</v>
      </c>
      <c r="PS127" s="22">
        <f t="shared" ref="PS127" si="11272">SUM(PS128:PS132)</f>
        <v>25712800.000000007</v>
      </c>
      <c r="PT127" s="22">
        <f t="shared" ref="PT127" si="11273">SUM(PT128:PT132)</f>
        <v>25715733.333333343</v>
      </c>
      <c r="PU127" s="22">
        <f t="shared" ref="PU127" si="11274">SUM(PU128:PU132)</f>
        <v>25718666.666666675</v>
      </c>
      <c r="PV127" s="22">
        <f t="shared" ref="PV127" si="11275">SUM(PV128:PV132)</f>
        <v>25721600.000000007</v>
      </c>
      <c r="PW127" s="22">
        <f t="shared" ref="PW127" si="11276">SUM(PW128:PW132)</f>
        <v>25724533.333333343</v>
      </c>
      <c r="PX127" s="22">
        <f t="shared" ref="PX127" si="11277">SUM(PX128:PX132)</f>
        <v>25727466.666666675</v>
      </c>
      <c r="PY127" s="22">
        <f t="shared" ref="PY127" si="11278">SUM(PY128:PY132)</f>
        <v>25730400.000000007</v>
      </c>
      <c r="PZ127" s="22">
        <f t="shared" ref="PZ127" si="11279">SUM(PZ128:PZ132)</f>
        <v>25733333.33333334</v>
      </c>
      <c r="QA127" s="22">
        <f t="shared" ref="QA127" si="11280">SUM(QA128:QA132)</f>
        <v>25736266.666666672</v>
      </c>
      <c r="QB127" s="22">
        <f t="shared" ref="QB127" si="11281">SUM(QB128:QB132)</f>
        <v>25809200.000000007</v>
      </c>
      <c r="QC127" s="22">
        <f t="shared" ref="QC127" si="11282">SUM(QC128:QC132)</f>
        <v>25882133.33333334</v>
      </c>
      <c r="QD127" s="22">
        <f t="shared" ref="QD127" si="11283">SUM(QD128:QD132)</f>
        <v>25955066.666666672</v>
      </c>
      <c r="QE127" s="22">
        <f t="shared" ref="QE127" si="11284">SUM(QE128:QE132)</f>
        <v>26016000.000000007</v>
      </c>
      <c r="QF127" s="22">
        <f t="shared" ref="QF127" si="11285">SUM(QF128:QF132)</f>
        <v>26076933.33333334</v>
      </c>
      <c r="QG127" s="22">
        <f t="shared" ref="QG127" si="11286">SUM(QG128:QG132)</f>
        <v>26137866.666666672</v>
      </c>
      <c r="QH127" s="22">
        <f t="shared" ref="QH127" si="11287">SUM(QH128:QH132)</f>
        <v>26198800.000000004</v>
      </c>
      <c r="QI127" s="22">
        <f t="shared" ref="QI127" si="11288">SUM(QI128:QI132)</f>
        <v>26259733.333333336</v>
      </c>
      <c r="QJ127" s="22">
        <f t="shared" ref="QJ127" si="11289">SUM(QJ128:QJ132)</f>
        <v>26320666.666666672</v>
      </c>
      <c r="QK127" s="22">
        <f t="shared" ref="QK127" si="11290">SUM(QK128:QK132)</f>
        <v>26381600.000000004</v>
      </c>
      <c r="QL127" s="22">
        <f t="shared" ref="QL127" si="11291">SUM(QL128:QL132)</f>
        <v>26442533.333333336</v>
      </c>
      <c r="QM127" s="22">
        <f t="shared" ref="QM127" si="11292">SUM(QM128:QM132)</f>
        <v>26503466.666666672</v>
      </c>
      <c r="QN127" s="22">
        <f t="shared" ref="QN127" si="11293">SUM(QN128:QN132)</f>
        <v>26564400.000000004</v>
      </c>
      <c r="QO127" s="22">
        <f t="shared" ref="QO127" si="11294">SUM(QO128:QO132)</f>
        <v>26625333.333333336</v>
      </c>
      <c r="QP127" s="22">
        <f t="shared" ref="QP127" si="11295">SUM(QP128:QP132)</f>
        <v>26686266.666666668</v>
      </c>
      <c r="QQ127" s="22">
        <f t="shared" ref="QQ127" si="11296">SUM(QQ128:QQ132)</f>
        <v>26747200</v>
      </c>
      <c r="QR127" s="22">
        <f t="shared" ref="QR127" si="11297">SUM(QR128:QR132)</f>
        <v>26808133.333333336</v>
      </c>
      <c r="QS127" s="22">
        <f t="shared" ref="QS127" si="11298">SUM(QS128:QS132)</f>
        <v>26869066.666666668</v>
      </c>
      <c r="QT127" s="22">
        <f t="shared" ref="QT127" si="11299">SUM(QT128:QT132)</f>
        <v>27017000</v>
      </c>
      <c r="QU127" s="22">
        <f t="shared" ref="QU127" si="11300">SUM(QU128:QU132)</f>
        <v>27164933.333333336</v>
      </c>
      <c r="QV127" s="22">
        <f t="shared" ref="QV127" si="11301">SUM(QV128:QV132)</f>
        <v>27312866.666666668</v>
      </c>
      <c r="QW127" s="22">
        <f t="shared" ref="QW127" si="11302">SUM(QW128:QW132)</f>
        <v>27460800</v>
      </c>
      <c r="QX127" s="22">
        <f t="shared" ref="QX127" si="11303">SUM(QX128:QX132)</f>
        <v>27621400</v>
      </c>
      <c r="QY127" s="22">
        <f t="shared" ref="QY127" si="11304">SUM(QY128:QY132)</f>
        <v>27782000</v>
      </c>
      <c r="QZ127" s="22">
        <f t="shared" ref="QZ127" si="11305">SUM(QZ128:QZ132)</f>
        <v>27942600</v>
      </c>
      <c r="RA127" s="22">
        <f t="shared" ref="RA127" si="11306">SUM(RA128:RA132)</f>
        <v>28103200</v>
      </c>
      <c r="RB127" s="22">
        <f t="shared" ref="RB127" si="11307">SUM(RB128:RB132)</f>
        <v>28263800</v>
      </c>
      <c r="RC127" s="22">
        <f t="shared" ref="RC127" si="11308">SUM(RC128:RC132)</f>
        <v>28424400</v>
      </c>
      <c r="RD127" s="22">
        <f t="shared" ref="RD127" si="11309">SUM(RD128:RD132)</f>
        <v>28585000</v>
      </c>
      <c r="RE127" s="22">
        <f t="shared" ref="RE127" si="11310">SUM(RE128:RE132)</f>
        <v>28745600</v>
      </c>
      <c r="RF127" s="22">
        <f t="shared" ref="RF127" si="11311">SUM(RF128:RF132)</f>
        <v>28906200</v>
      </c>
      <c r="RG127" s="22">
        <f t="shared" ref="RG127" si="11312">SUM(RG128:RG132)</f>
        <v>29308300</v>
      </c>
      <c r="RH127" s="22">
        <f t="shared" ref="RH127" si="11313">SUM(RH128:RH132)</f>
        <v>29710400</v>
      </c>
      <c r="RI127" s="22">
        <f t="shared" ref="RI127" si="11314">SUM(RI128:RI132)</f>
        <v>30112500</v>
      </c>
      <c r="RJ127" s="22">
        <f t="shared" ref="RJ127" si="11315">SUM(RJ128:RJ132)</f>
        <v>30522600</v>
      </c>
      <c r="RK127" s="22">
        <f t="shared" ref="RK127" si="11316">SUM(RK128:RK132)</f>
        <v>30932700</v>
      </c>
      <c r="RL127" s="22">
        <f t="shared" ref="RL127" si="11317">SUM(RL128:RL132)</f>
        <v>31342800</v>
      </c>
      <c r="RM127" s="22">
        <f t="shared" ref="RM127" si="11318">SUM(RM128:RM132)</f>
        <v>31752900</v>
      </c>
      <c r="RN127" s="22">
        <f t="shared" ref="RN127" si="11319">SUM(RN128:RN132)</f>
        <v>32163000</v>
      </c>
      <c r="RO127" s="22">
        <f t="shared" ref="RO127" si="11320">SUM(RO128:RO132)</f>
        <v>32573100</v>
      </c>
      <c r="RP127" s="22">
        <f t="shared" ref="RP127" si="11321">SUM(RP128:RP132)</f>
        <v>32983200</v>
      </c>
      <c r="RQ127" s="22">
        <f t="shared" ref="RQ127" si="11322">SUM(RQ128:RQ132)</f>
        <v>33393300</v>
      </c>
      <c r="RR127" s="22">
        <f t="shared" ref="RR127" si="11323">SUM(RR128:RR132)</f>
        <v>33803400</v>
      </c>
      <c r="RS127" s="22">
        <f t="shared" ref="RS127" si="11324">SUM(RS128:RS132)</f>
        <v>34213500</v>
      </c>
      <c r="RT127" s="22">
        <f t="shared" ref="RT127" si="11325">SUM(RT128:RT132)</f>
        <v>34623600</v>
      </c>
      <c r="RU127" s="22">
        <f t="shared" ref="RU127" si="11326">SUM(RU128:RU132)</f>
        <v>35033700</v>
      </c>
      <c r="RV127" s="22">
        <f t="shared" ref="RV127" si="11327">SUM(RV128:RV132)</f>
        <v>35443800</v>
      </c>
      <c r="RW127" s="22">
        <f t="shared" ref="RW127" si="11328">SUM(RW128:RW132)</f>
        <v>35853900</v>
      </c>
      <c r="RX127" s="22">
        <f t="shared" ref="RX127" si="11329">SUM(RX128:RX132)</f>
        <v>36363000</v>
      </c>
      <c r="RY127" s="22">
        <f t="shared" ref="RY127" si="11330">SUM(RY128:RY132)</f>
        <v>36872100</v>
      </c>
      <c r="RZ127" s="22">
        <f t="shared" ref="RZ127" si="11331">SUM(RZ128:RZ132)</f>
        <v>37311200</v>
      </c>
      <c r="SA127" s="22">
        <f t="shared" ref="SA127" si="11332">SUM(SA128:SA132)</f>
        <v>37750300</v>
      </c>
      <c r="SB127" s="22">
        <f t="shared" ref="SB127" si="11333">SUM(SB128:SB132)</f>
        <v>38202600</v>
      </c>
      <c r="SC127" s="22">
        <f t="shared" ref="SC127" si="11334">SUM(SC128:SC132)</f>
        <v>38643300</v>
      </c>
      <c r="SD127" s="22">
        <f t="shared" ref="SD127" si="11335">SUM(SD128:SD132)</f>
        <v>39084000</v>
      </c>
      <c r="SE127" s="22">
        <f t="shared" ref="SE127" si="11336">SUM(SE128:SE132)</f>
        <v>39524700</v>
      </c>
      <c r="SF127" s="22">
        <f t="shared" ref="SF127" si="11337">SUM(SF128:SF132)</f>
        <v>39965400</v>
      </c>
      <c r="SG127" s="22">
        <f t="shared" ref="SG127" si="11338">SUM(SG128:SG132)</f>
        <v>40406100</v>
      </c>
      <c r="SH127" s="22">
        <f t="shared" ref="SH127" si="11339">SUM(SH128:SH132)</f>
        <v>40846800</v>
      </c>
      <c r="SI127" s="22">
        <f t="shared" ref="SI127" si="11340">SUM(SI128:SI132)</f>
        <v>41287500</v>
      </c>
      <c r="SJ127" s="22">
        <f t="shared" ref="SJ127" si="11341">SUM(SJ128:SJ132)</f>
        <v>41728200</v>
      </c>
      <c r="SK127" s="22">
        <f t="shared" ref="SK127" si="11342">SUM(SK128:SK132)</f>
        <v>42200400</v>
      </c>
      <c r="SL127" s="22">
        <f t="shared" ref="SL127" si="11343">SUM(SL128:SL132)</f>
        <v>42672600</v>
      </c>
      <c r="SM127" s="22">
        <f t="shared" ref="SM127" si="11344">SUM(SM128:SM132)</f>
        <v>43144800</v>
      </c>
      <c r="SN127" s="22">
        <f t="shared" ref="SN127" si="11345">SUM(SN128:SN132)</f>
        <v>43617000</v>
      </c>
      <c r="SO127" s="22">
        <f t="shared" ref="SO127" si="11346">SUM(SO128:SO132)</f>
        <v>44002200</v>
      </c>
      <c r="SP127" s="22">
        <f t="shared" ref="SP127" si="11347">SUM(SP128:SP132)</f>
        <v>44387400</v>
      </c>
      <c r="SQ127" s="22">
        <f t="shared" ref="SQ127" si="11348">SUM(SQ128:SQ132)</f>
        <v>44772600</v>
      </c>
      <c r="SR127" s="22">
        <f t="shared" ref="SR127" si="11349">SUM(SR128:SR132)</f>
        <v>45157800</v>
      </c>
      <c r="SS127" s="22">
        <f t="shared" ref="SS127" si="11350">SUM(SS128:SS132)</f>
        <v>45543000</v>
      </c>
      <c r="ST127" s="22">
        <f t="shared" ref="ST127" si="11351">SUM(ST128:ST132)</f>
        <v>45928200</v>
      </c>
      <c r="SU127" s="22">
        <f t="shared" ref="SU127" si="11352">SUM(SU128:SU132)</f>
        <v>46313400</v>
      </c>
      <c r="SV127" s="22">
        <f t="shared" ref="SV127" si="11353">SUM(SV128:SV132)</f>
        <v>46698600</v>
      </c>
      <c r="SW127" s="22">
        <f t="shared" ref="SW127" si="11354">SUM(SW128:SW132)</f>
        <v>47083800</v>
      </c>
      <c r="SX127" s="22">
        <f t="shared" ref="SX127" si="11355">SUM(SX128:SX132)</f>
        <v>47469000</v>
      </c>
      <c r="SY127" s="22">
        <f t="shared" ref="SY127" si="11356">SUM(SY128:SY132)</f>
        <v>47854200</v>
      </c>
      <c r="SZ127" s="22">
        <f t="shared" ref="SZ127" si="11357">SUM(SZ128:SZ132)</f>
        <v>48239400</v>
      </c>
      <c r="TA127" s="22">
        <f t="shared" ref="TA127" si="11358">SUM(TA128:TA132)</f>
        <v>48624600</v>
      </c>
      <c r="TB127" s="22">
        <f t="shared" ref="TB127" si="11359">SUM(TB128:TB132)</f>
        <v>49009800</v>
      </c>
      <c r="TC127" s="22">
        <f t="shared" ref="TC127" si="11360">SUM(TC128:TC132)</f>
        <v>49275000</v>
      </c>
      <c r="TD127" s="22">
        <f t="shared" ref="TD127" si="11361">SUM(TD128:TD132)</f>
        <v>49540200</v>
      </c>
      <c r="TE127" s="22">
        <f t="shared" ref="TE127" si="11362">SUM(TE128:TE132)</f>
        <v>49563900</v>
      </c>
      <c r="TF127" s="22">
        <f t="shared" ref="TF127" si="11363">SUM(TF128:TF132)</f>
        <v>49587600</v>
      </c>
      <c r="TG127" s="22">
        <f t="shared" ref="TG127" si="11364">SUM(TG128:TG132)</f>
        <v>49582100</v>
      </c>
      <c r="TH127" s="22">
        <f t="shared" ref="TH127" si="11365">SUM(TH128:TH132)</f>
        <v>49576600</v>
      </c>
      <c r="TI127" s="22">
        <f t="shared" ref="TI127" si="11366">SUM(TI128:TI132)</f>
        <v>49571100</v>
      </c>
      <c r="TJ127" s="22">
        <f t="shared" ref="TJ127" si="11367">SUM(TJ128:TJ132)</f>
        <v>49565600</v>
      </c>
      <c r="TK127" s="22">
        <f t="shared" ref="TK127" si="11368">SUM(TK128:TK132)</f>
        <v>49560100</v>
      </c>
      <c r="TL127" s="22">
        <f t="shared" ref="TL127" si="11369">SUM(TL128:TL132)</f>
        <v>49554600</v>
      </c>
      <c r="TM127" s="22">
        <f t="shared" ref="TM127" si="11370">SUM(TM128:TM132)</f>
        <v>49549100</v>
      </c>
      <c r="TN127" s="22">
        <f t="shared" ref="TN127" si="11371">SUM(TN128:TN132)</f>
        <v>49543600</v>
      </c>
      <c r="TO127" s="22">
        <f t="shared" ref="TO127" si="11372">SUM(TO128:TO132)</f>
        <v>49538100</v>
      </c>
      <c r="TP127" s="22">
        <f t="shared" ref="TP127" si="11373">SUM(TP128:TP132)</f>
        <v>49322600</v>
      </c>
      <c r="TQ127" s="22">
        <f t="shared" ref="TQ127" si="11374">SUM(TQ128:TQ132)</f>
        <v>49107100</v>
      </c>
      <c r="TR127" s="22">
        <f t="shared" ref="TR127" si="11375">SUM(TR128:TR132)</f>
        <v>48891600</v>
      </c>
      <c r="TS127" s="22">
        <f t="shared" ref="TS127" si="11376">SUM(TS128:TS132)</f>
        <v>48577100</v>
      </c>
      <c r="TT127" s="22">
        <f t="shared" ref="TT127" si="11377">SUM(TT128:TT132)</f>
        <v>48262600</v>
      </c>
      <c r="TU127" s="22">
        <f t="shared" ref="TU127" si="11378">SUM(TU128:TU132)</f>
        <v>47948100</v>
      </c>
      <c r="TV127" s="22">
        <f t="shared" ref="TV127" si="11379">SUM(TV128:TV132)</f>
        <v>47633600</v>
      </c>
      <c r="TW127" s="22">
        <f t="shared" ref="TW127" si="11380">SUM(TW128:TW132)</f>
        <v>47319100</v>
      </c>
      <c r="TX127" s="22">
        <f t="shared" ref="TX127" si="11381">SUM(TX128:TX132)</f>
        <v>47004600</v>
      </c>
      <c r="TY127" s="22">
        <f t="shared" ref="TY127" si="11382">SUM(TY128:TY132)</f>
        <v>46690100</v>
      </c>
      <c r="TZ127" s="22">
        <f t="shared" ref="TZ127" si="11383">SUM(TZ128:TZ132)</f>
        <v>46375600</v>
      </c>
      <c r="UA127" s="22">
        <f t="shared" ref="UA127" si="11384">SUM(UA128:UA132)</f>
        <v>46061100</v>
      </c>
      <c r="UB127" s="22">
        <f t="shared" ref="UB127" si="11385">SUM(UB128:UB132)</f>
        <v>45746600</v>
      </c>
      <c r="UC127" s="22">
        <f t="shared" ref="UC127" si="11386">SUM(UC128:UC132)</f>
        <v>45432100</v>
      </c>
      <c r="UD127" s="22">
        <f t="shared" ref="UD127" si="11387">SUM(UD128:UD132)</f>
        <v>45117600</v>
      </c>
      <c r="UE127" s="22">
        <f t="shared" ref="UE127" si="11388">SUM(UE128:UE132)</f>
        <v>44803100</v>
      </c>
      <c r="UF127" s="22">
        <f t="shared" ref="UF127" si="11389">SUM(UF128:UF132)</f>
        <v>44488600</v>
      </c>
      <c r="UG127" s="22">
        <f t="shared" ref="UG127" si="11390">SUM(UG128:UG132)</f>
        <v>44168100</v>
      </c>
      <c r="UH127" s="22">
        <f t="shared" ref="UH127" si="11391">SUM(UH128:UH132)</f>
        <v>43847600</v>
      </c>
      <c r="UI127" s="22">
        <f t="shared" ref="UI127" si="11392">SUM(UI128:UI132)</f>
        <v>43495600</v>
      </c>
      <c r="UJ127" s="22">
        <f t="shared" ref="UJ127" si="11393">SUM(UJ128:UJ132)</f>
        <v>43143600</v>
      </c>
      <c r="UK127" s="22">
        <f t="shared" ref="UK127" si="11394">SUM(UK128:UK132)</f>
        <v>42790800</v>
      </c>
      <c r="UL127" s="22">
        <f t="shared" ref="UL127" si="11395">SUM(UL128:UL132)</f>
        <v>42454000</v>
      </c>
      <c r="UM127" s="22">
        <f t="shared" ref="UM127" si="11396">SUM(UM128:UM132)</f>
        <v>42117200</v>
      </c>
      <c r="UN127" s="22">
        <f t="shared" ref="UN127" si="11397">SUM(UN128:UN132)</f>
        <v>41780400</v>
      </c>
      <c r="UO127" s="22">
        <f t="shared" ref="UO127" si="11398">SUM(UO128:UO132)</f>
        <v>41443600</v>
      </c>
      <c r="UP127" s="22">
        <f t="shared" ref="UP127" si="11399">SUM(UP128:UP132)</f>
        <v>41106800</v>
      </c>
      <c r="UQ127" s="22">
        <f t="shared" ref="UQ127" si="11400">SUM(UQ128:UQ132)</f>
        <v>40770000</v>
      </c>
      <c r="UR127" s="22">
        <f t="shared" ref="UR127" si="11401">SUM(UR128:UR132)</f>
        <v>40433200</v>
      </c>
      <c r="US127" s="22">
        <f t="shared" ref="US127" si="11402">SUM(US128:US132)</f>
        <v>40096400</v>
      </c>
      <c r="UT127" s="22">
        <f t="shared" ref="UT127" si="11403">SUM(UT128:UT132)</f>
        <v>39780600</v>
      </c>
      <c r="UU127" s="22">
        <f t="shared" ref="UU127" si="11404">SUM(UU128:UU132)</f>
        <v>39464800</v>
      </c>
      <c r="UV127" s="22">
        <f t="shared" ref="UV127" si="11405">SUM(UV128:UV132)</f>
        <v>39149000</v>
      </c>
      <c r="UW127" s="22">
        <f t="shared" ref="UW127" si="11406">SUM(UW128:UW132)</f>
        <v>38833200</v>
      </c>
      <c r="UX127" s="22">
        <f t="shared" ref="UX127" si="11407">SUM(UX128:UX132)</f>
        <v>38637400</v>
      </c>
      <c r="UY127" s="22">
        <f t="shared" ref="UY127" si="11408">SUM(UY128:UY132)</f>
        <v>38441600</v>
      </c>
      <c r="UZ127" s="22">
        <f t="shared" ref="UZ127" si="11409">SUM(UZ128:UZ132)</f>
        <v>38245800</v>
      </c>
      <c r="VA127" s="22">
        <f t="shared" ref="VA127" si="11410">SUM(VA128:VA132)</f>
        <v>38050000</v>
      </c>
      <c r="VB127" s="22">
        <f t="shared" ref="VB127" si="11411">SUM(VB128:VB132)</f>
        <v>37854200</v>
      </c>
      <c r="VC127" s="22">
        <f t="shared" ref="VC127" si="11412">SUM(VC128:VC132)</f>
        <v>37658400</v>
      </c>
      <c r="VD127" s="22">
        <f t="shared" ref="VD127" si="11413">SUM(VD128:VD132)</f>
        <v>37462600</v>
      </c>
      <c r="VE127" s="22">
        <f t="shared" ref="VE127" si="11414">SUM(VE128:VE132)</f>
        <v>37266800</v>
      </c>
      <c r="VF127" s="22">
        <f t="shared" ref="VF127" si="11415">SUM(VF128:VF132)</f>
        <v>37071000</v>
      </c>
      <c r="VG127" s="22">
        <f t="shared" ref="VG127" si="11416">SUM(VG128:VG132)</f>
        <v>36875200</v>
      </c>
      <c r="VH127" s="22">
        <f t="shared" ref="VH127" si="11417">SUM(VH128:VH132)</f>
        <v>36679400</v>
      </c>
      <c r="VI127" s="22">
        <f t="shared" ref="VI127" si="11418">SUM(VI128:VI132)</f>
        <v>36483600</v>
      </c>
      <c r="VJ127" s="22">
        <f t="shared" ref="VJ127" si="11419">SUM(VJ128:VJ132)</f>
        <v>36287800</v>
      </c>
      <c r="VK127" s="22">
        <f t="shared" ref="VK127" si="11420">SUM(VK128:VK132)</f>
        <v>36092000</v>
      </c>
      <c r="VL127" s="22">
        <f t="shared" ref="VL127" si="11421">SUM(VL128:VL132)</f>
        <v>35860200</v>
      </c>
      <c r="VM127" s="22">
        <f t="shared" ref="VM127" si="11422">SUM(VM128:VM132)</f>
        <v>35628400</v>
      </c>
      <c r="VN127" s="22">
        <f t="shared" ref="VN127" si="11423">SUM(VN128:VN132)</f>
        <v>35606600</v>
      </c>
      <c r="VO127" s="22">
        <f t="shared" ref="VO127" si="11424">SUM(VO128:VO132)</f>
        <v>35584800</v>
      </c>
      <c r="VP127" s="22">
        <f t="shared" ref="VP127" si="11425">SUM(VP128:VP132)</f>
        <v>35559000</v>
      </c>
      <c r="VQ127" s="22">
        <f t="shared" ref="VQ127" si="11426">SUM(VQ128:VQ132)</f>
        <v>35533200</v>
      </c>
      <c r="VR127" s="22">
        <f t="shared" ref="VR127" si="11427">SUM(VR128:VR132)</f>
        <v>35507400</v>
      </c>
      <c r="VS127" s="22">
        <f t="shared" ref="VS127" si="11428">SUM(VS128:VS132)</f>
        <v>35481600</v>
      </c>
      <c r="VT127" s="22">
        <f t="shared" ref="VT127" si="11429">SUM(VT128:VT132)</f>
        <v>35455800</v>
      </c>
      <c r="VU127" s="22">
        <f t="shared" ref="VU127" si="11430">SUM(VU128:VU132)</f>
        <v>35430000</v>
      </c>
      <c r="VV127" s="22">
        <f t="shared" ref="VV127" si="11431">SUM(VV128:VV132)</f>
        <v>35404200</v>
      </c>
      <c r="VW127" s="22">
        <f t="shared" ref="VW127" si="11432">SUM(VW128:VW132)</f>
        <v>35378400</v>
      </c>
      <c r="VX127" s="22">
        <f t="shared" ref="VX127" si="11433">SUM(VX128:VX132)</f>
        <v>35352600</v>
      </c>
      <c r="VY127" s="22">
        <f t="shared" ref="VY127" si="11434">SUM(VY128:VY132)</f>
        <v>35452800</v>
      </c>
      <c r="VZ127" s="22">
        <f t="shared" ref="VZ127" si="11435">SUM(VZ128:VZ132)</f>
        <v>35553000</v>
      </c>
      <c r="WA127" s="22">
        <f t="shared" ref="WA127" si="11436">SUM(WA128:WA132)</f>
        <v>35653200</v>
      </c>
      <c r="WB127" s="22">
        <f t="shared" ref="WB127" si="11437">SUM(WB128:WB132)</f>
        <v>35759400</v>
      </c>
      <c r="WC127" s="22">
        <f t="shared" ref="WC127" si="11438">SUM(WC128:WC132)</f>
        <v>35865600</v>
      </c>
      <c r="WD127" s="22">
        <f t="shared" ref="WD127" si="11439">SUM(WD128:WD132)</f>
        <v>35971800</v>
      </c>
      <c r="WE127" s="22">
        <f t="shared" ref="WE127" si="11440">SUM(WE128:WE132)</f>
        <v>36078000</v>
      </c>
      <c r="WF127" s="22">
        <f t="shared" ref="WF127" si="11441">SUM(WF128:WF132)</f>
        <v>36184200</v>
      </c>
      <c r="WG127" s="22">
        <f t="shared" ref="WG127" si="11442">SUM(WG128:WG132)</f>
        <v>36290400</v>
      </c>
      <c r="WH127" s="22">
        <f t="shared" ref="WH127" si="11443">SUM(WH128:WH132)</f>
        <v>36396600</v>
      </c>
      <c r="WI127" s="22">
        <f t="shared" ref="WI127" si="11444">SUM(WI128:WI132)</f>
        <v>36502800</v>
      </c>
      <c r="WJ127" s="22">
        <f t="shared" ref="WJ127" si="11445">SUM(WJ128:WJ132)</f>
        <v>36609000</v>
      </c>
      <c r="WK127" s="22">
        <f t="shared" ref="WK127" si="11446">SUM(WK128:WK132)</f>
        <v>36715200</v>
      </c>
      <c r="WL127" s="22">
        <f t="shared" ref="WL127" si="11447">SUM(WL128:WL132)</f>
        <v>36821400</v>
      </c>
      <c r="WM127" s="22">
        <f t="shared" ref="WM127" si="11448">SUM(WM128:WM132)</f>
        <v>36927600</v>
      </c>
      <c r="WN127" s="22">
        <f t="shared" ref="WN127" si="11449">SUM(WN128:WN132)</f>
        <v>37033800</v>
      </c>
      <c r="WO127" s="22">
        <f t="shared" ref="WO127" si="11450">SUM(WO128:WO132)</f>
        <v>37140000</v>
      </c>
      <c r="WP127" s="22">
        <f t="shared" ref="WP127" si="11451">SUM(WP128:WP132)</f>
        <v>37246200</v>
      </c>
      <c r="WQ127" s="22">
        <f t="shared" ref="WQ127" si="11452">SUM(WQ128:WQ132)</f>
        <v>37376400</v>
      </c>
      <c r="WR127" s="22">
        <f t="shared" ref="WR127" si="11453">SUM(WR128:WR132)</f>
        <v>37485600</v>
      </c>
      <c r="WS127" s="22">
        <f t="shared" ref="WS127" si="11454">SUM(WS128:WS132)</f>
        <v>37594800</v>
      </c>
      <c r="WT127" s="22">
        <f t="shared" ref="WT127" si="11455">SUM(WT128:WT132)</f>
        <v>37704000</v>
      </c>
      <c r="WU127" s="22">
        <f t="shared" ref="WU127" si="11456">SUM(WU128:WU132)</f>
        <v>37821200</v>
      </c>
      <c r="WV127" s="22">
        <f t="shared" ref="WV127" si="11457">SUM(WV128:WV132)</f>
        <v>37938400</v>
      </c>
      <c r="WW127" s="22">
        <f t="shared" ref="WW127" si="11458">SUM(WW128:WW132)</f>
        <v>38055600</v>
      </c>
      <c r="WX127" s="22">
        <f t="shared" ref="WX127" si="11459">SUM(WX128:WX132)</f>
        <v>38172800</v>
      </c>
      <c r="WY127" s="22">
        <f t="shared" ref="WY127" si="11460">SUM(WY128:WY132)</f>
        <v>38290000</v>
      </c>
      <c r="WZ127" s="22">
        <f t="shared" ref="WZ127" si="11461">SUM(WZ128:WZ132)</f>
        <v>38407200</v>
      </c>
      <c r="XA127" s="22">
        <f t="shared" ref="XA127" si="11462">SUM(XA128:XA132)</f>
        <v>38524400</v>
      </c>
      <c r="XB127" s="22">
        <f t="shared" ref="XB127" si="11463">SUM(XB128:XB132)</f>
        <v>38641600</v>
      </c>
      <c r="XC127" s="22">
        <f t="shared" ref="XC127" si="11464">SUM(XC128:XC132)</f>
        <v>38758800</v>
      </c>
      <c r="XD127" s="22">
        <f t="shared" ref="XD127" si="11465">SUM(XD128:XD132)</f>
        <v>38876000</v>
      </c>
      <c r="XE127" s="22">
        <f t="shared" ref="XE127" si="11466">SUM(XE128:XE132)</f>
        <v>38993200</v>
      </c>
      <c r="XF127" s="22">
        <f t="shared" ref="XF127" si="11467">SUM(XF128:XF132)</f>
        <v>39110400</v>
      </c>
      <c r="XG127" s="22">
        <f t="shared" ref="XG127" si="11468">SUM(XG128:XG132)</f>
        <v>39263600</v>
      </c>
      <c r="XH127" s="22">
        <f t="shared" ref="XH127" si="11469">SUM(XH128:XH132)</f>
        <v>39416800</v>
      </c>
      <c r="XI127" s="22">
        <f t="shared" ref="XI127" si="11470">SUM(XI128:XI132)</f>
        <v>39570000</v>
      </c>
      <c r="XJ127" s="22">
        <f t="shared" ref="XJ127" si="11471">SUM(XJ128:XJ132)</f>
        <v>39723200</v>
      </c>
      <c r="XK127" s="22">
        <f t="shared" ref="XK127" si="11472">SUM(XK128:XK132)</f>
        <v>39876400</v>
      </c>
      <c r="XL127" s="22">
        <f t="shared" ref="XL127" si="11473">SUM(XL128:XL132)</f>
        <v>40029600</v>
      </c>
      <c r="XM127" s="22">
        <f t="shared" ref="XM127" si="11474">SUM(XM128:XM132)</f>
        <v>40182800</v>
      </c>
      <c r="XN127" s="22">
        <f t="shared" ref="XN127" si="11475">SUM(XN128:XN132)</f>
        <v>40336000</v>
      </c>
      <c r="XO127" s="22">
        <f t="shared" ref="XO127" si="11476">SUM(XO128:XO132)</f>
        <v>40489200</v>
      </c>
      <c r="XP127" s="22">
        <f t="shared" ref="XP127" si="11477">SUM(XP128:XP132)</f>
        <v>40642400</v>
      </c>
      <c r="XQ127" s="22">
        <f t="shared" ref="XQ127" si="11478">SUM(XQ128:XQ132)</f>
        <v>40795600</v>
      </c>
      <c r="XR127" s="22">
        <f t="shared" ref="XR127" si="11479">SUM(XR128:XR132)</f>
        <v>40948800</v>
      </c>
      <c r="XS127" s="22">
        <f t="shared" ref="XS127" si="11480">SUM(XS128:XS132)</f>
        <v>41051000</v>
      </c>
      <c r="XT127" s="22">
        <f t="shared" ref="XT127" si="11481">SUM(XT128:XT132)</f>
        <v>41153200</v>
      </c>
      <c r="XU127" s="22">
        <f t="shared" ref="XU127" si="11482">SUM(XU128:XU132)</f>
        <v>41255400</v>
      </c>
      <c r="XV127" s="22">
        <f t="shared" ref="XV127" si="11483">SUM(XV128:XV132)</f>
        <v>41357600</v>
      </c>
      <c r="XW127" s="22">
        <f t="shared" ref="XW127" si="11484">SUM(XW128:XW132)</f>
        <v>41327000</v>
      </c>
      <c r="XX127" s="22">
        <f t="shared" ref="XX127" si="11485">SUM(XX128:XX132)</f>
        <v>41296400</v>
      </c>
      <c r="XY127" s="22">
        <f t="shared" ref="XY127" si="11486">SUM(XY128:XY132)</f>
        <v>41265800</v>
      </c>
      <c r="XZ127" s="22">
        <f t="shared" ref="XZ127" si="11487">SUM(XZ128:XZ132)</f>
        <v>41232000</v>
      </c>
      <c r="YA127" s="22">
        <f t="shared" ref="YA127" si="11488">SUM(YA128:YA132)</f>
        <v>41198200</v>
      </c>
      <c r="YB127" s="22">
        <f t="shared" ref="YB127" si="11489">SUM(YB128:YB132)</f>
        <v>41164400</v>
      </c>
      <c r="YC127" s="22">
        <f t="shared" ref="YC127" si="11490">SUM(YC128:YC132)</f>
        <v>41130600</v>
      </c>
      <c r="YD127" s="22">
        <f t="shared" ref="YD127" si="11491">SUM(YD128:YD132)</f>
        <v>41096800</v>
      </c>
      <c r="YE127" s="22">
        <f t="shared" ref="YE127" si="11492">SUM(YE128:YE132)</f>
        <v>41063000</v>
      </c>
      <c r="YF127" s="22">
        <f t="shared" ref="YF127" si="11493">SUM(YF128:YF132)</f>
        <v>40871700</v>
      </c>
      <c r="YG127" s="22">
        <f t="shared" ref="YG127" si="11494">SUM(YG128:YG132)</f>
        <v>40680400</v>
      </c>
      <c r="YH127" s="22">
        <f t="shared" ref="YH127" si="11495">SUM(YH128:YH132)</f>
        <v>40489100</v>
      </c>
      <c r="YI127" s="22">
        <f t="shared" ref="YI127" si="11496">SUM(YI128:YI132)</f>
        <v>40297800</v>
      </c>
      <c r="YJ127" s="22">
        <f t="shared" ref="YJ127" si="11497">SUM(YJ128:YJ132)</f>
        <v>40106500</v>
      </c>
      <c r="YK127" s="22">
        <f t="shared" ref="YK127" si="11498">SUM(YK128:YK132)</f>
        <v>39915200</v>
      </c>
      <c r="YL127" s="22">
        <f t="shared" ref="YL127" si="11499">SUM(YL128:YL132)</f>
        <v>39699900</v>
      </c>
      <c r="YM127" s="22">
        <f t="shared" ref="YM127" si="11500">SUM(YM128:YM132)</f>
        <v>39484600</v>
      </c>
      <c r="YN127" s="22">
        <f t="shared" ref="YN127" si="11501">SUM(YN128:YN132)</f>
        <v>39269300</v>
      </c>
      <c r="YO127" s="22">
        <f t="shared" ref="YO127" si="11502">SUM(YO128:YO132)</f>
        <v>39054000</v>
      </c>
      <c r="YP127" s="22">
        <f t="shared" ref="YP127" si="11503">SUM(YP128:YP132)</f>
        <v>38838700</v>
      </c>
      <c r="YQ127" s="22">
        <f t="shared" ref="YQ127" si="11504">SUM(YQ128:YQ132)</f>
        <v>38623400</v>
      </c>
      <c r="YR127" s="22">
        <f t="shared" ref="YR127" si="11505">SUM(YR128:YR132)</f>
        <v>38408100</v>
      </c>
      <c r="YS127" s="22">
        <f t="shared" ref="YS127" si="11506">SUM(YS128:YS132)</f>
        <v>38192800</v>
      </c>
      <c r="YT127" s="22">
        <f t="shared" ref="YT127" si="11507">SUM(YT128:YT132)</f>
        <v>37977500</v>
      </c>
      <c r="YU127" s="22">
        <f t="shared" ref="YU127" si="11508">SUM(YU128:YU132)</f>
        <v>37762200</v>
      </c>
      <c r="YV127" s="22">
        <f t="shared" ref="YV127" si="11509">SUM(YV128:YV132)</f>
        <v>37546900</v>
      </c>
      <c r="YW127" s="22">
        <f t="shared" ref="YW127" si="11510">SUM(YW128:YW132)</f>
        <v>37331600</v>
      </c>
      <c r="YX127" s="22">
        <f t="shared" ref="YX127" si="11511">SUM(YX128:YX132)</f>
        <v>37134300</v>
      </c>
      <c r="YY127" s="22">
        <f t="shared" ref="YY127" si="11512">SUM(YY128:YY132)</f>
        <v>36937000</v>
      </c>
      <c r="YZ127" s="22">
        <f t="shared" ref="YZ127" si="11513">SUM(YZ128:YZ132)</f>
        <v>36739700</v>
      </c>
      <c r="ZA127" s="22">
        <f t="shared" ref="ZA127" si="11514">SUM(ZA128:ZA132)</f>
        <v>36542400</v>
      </c>
      <c r="ZB127" s="22">
        <f t="shared" ref="ZB127" si="11515">SUM(ZB128:ZB132)</f>
        <v>36354300</v>
      </c>
      <c r="ZC127" s="22">
        <f t="shared" ref="ZC127" si="11516">SUM(ZC128:ZC132)</f>
        <v>36166200</v>
      </c>
      <c r="ZD127" s="22">
        <f t="shared" ref="ZD127" si="11517">SUM(ZD128:ZD132)</f>
        <v>35978100</v>
      </c>
      <c r="ZE127" s="22">
        <f t="shared" ref="ZE127" si="11518">SUM(ZE128:ZE132)</f>
        <v>35790000</v>
      </c>
      <c r="ZF127" s="22">
        <f t="shared" ref="ZF127" si="11519">SUM(ZF128:ZF132)</f>
        <v>35601900</v>
      </c>
      <c r="ZG127" s="22">
        <f t="shared" ref="ZG127" si="11520">SUM(ZG128:ZG132)</f>
        <v>35413800</v>
      </c>
      <c r="ZH127" s="22">
        <f t="shared" ref="ZH127" si="11521">SUM(ZH128:ZH132)</f>
        <v>35225700</v>
      </c>
      <c r="ZI127" s="22">
        <f t="shared" ref="ZI127" si="11522">SUM(ZI128:ZI132)</f>
        <v>35037600</v>
      </c>
      <c r="ZJ127" s="22">
        <f t="shared" ref="ZJ127" si="11523">SUM(ZJ128:ZJ132)</f>
        <v>34849500</v>
      </c>
      <c r="ZK127" s="22">
        <f t="shared" ref="ZK127" si="11524">SUM(ZK128:ZK132)</f>
        <v>34661400</v>
      </c>
      <c r="ZL127" s="22">
        <f t="shared" ref="ZL127" si="11525">SUM(ZL128:ZL132)</f>
        <v>34473300</v>
      </c>
      <c r="ZM127" s="22">
        <f t="shared" ref="ZM127" si="11526">SUM(ZM128:ZM132)</f>
        <v>34285200</v>
      </c>
      <c r="ZN127" s="22">
        <f t="shared" ref="ZN127" si="11527">SUM(ZN128:ZN132)</f>
        <v>34148100</v>
      </c>
      <c r="ZO127" s="22">
        <f t="shared" ref="ZO127" si="11528">SUM(ZO128:ZO132)</f>
        <v>34011000</v>
      </c>
      <c r="ZP127" s="22">
        <f t="shared" ref="ZP127" si="11529">SUM(ZP128:ZP132)</f>
        <v>33873900</v>
      </c>
      <c r="ZQ127" s="22">
        <f t="shared" ref="ZQ127" si="11530">SUM(ZQ128:ZQ132)</f>
        <v>33736800</v>
      </c>
      <c r="ZR127" s="22">
        <f t="shared" ref="ZR127" si="11531">SUM(ZR128:ZR132)</f>
        <v>33599700</v>
      </c>
      <c r="ZS127" s="22">
        <f t="shared" ref="ZS127" si="11532">SUM(ZS128:ZS132)</f>
        <v>33462600</v>
      </c>
      <c r="ZT127" s="22">
        <f t="shared" ref="ZT127" si="11533">SUM(ZT128:ZT132)</f>
        <v>33325500</v>
      </c>
      <c r="ZU127" s="22">
        <f t="shared" ref="ZU127" si="11534">SUM(ZU128:ZU132)</f>
        <v>33188400</v>
      </c>
      <c r="ZV127" s="22">
        <f t="shared" ref="ZV127" si="11535">SUM(ZV128:ZV132)</f>
        <v>33051300</v>
      </c>
      <c r="ZW127" s="22">
        <f t="shared" ref="ZW127" si="11536">SUM(ZW128:ZW132)</f>
        <v>32914200</v>
      </c>
      <c r="ZX127" s="22">
        <f t="shared" ref="ZX127" si="11537">SUM(ZX128:ZX132)</f>
        <v>32777100</v>
      </c>
      <c r="ZY127" s="22">
        <f t="shared" ref="ZY127" si="11538">SUM(ZY128:ZY132)</f>
        <v>32640000</v>
      </c>
      <c r="ZZ127" s="22">
        <f t="shared" ref="ZZ127" si="11539">SUM(ZZ128:ZZ132)</f>
        <v>32502900</v>
      </c>
      <c r="AAA127" s="22">
        <f t="shared" ref="AAA127" si="11540">SUM(AAA128:AAA132)</f>
        <v>32365800</v>
      </c>
      <c r="AAB127" s="22">
        <f t="shared" ref="AAB127" si="11541">SUM(AAB128:AAB132)</f>
        <v>32273700</v>
      </c>
      <c r="AAC127" s="22">
        <f t="shared" ref="AAC127" si="11542">SUM(AAC128:AAC132)</f>
        <v>32181600</v>
      </c>
      <c r="AAD127" s="22">
        <f t="shared" ref="AAD127" si="11543">SUM(AAD128:AAD132)</f>
        <v>32247000</v>
      </c>
      <c r="AAE127" s="22">
        <f t="shared" ref="AAE127" si="11544">SUM(AAE128:AAE132)</f>
        <v>32312400</v>
      </c>
      <c r="AAF127" s="22">
        <f t="shared" ref="AAF127" si="11545">SUM(AAF128:AAF132)</f>
        <v>32383800</v>
      </c>
      <c r="AAG127" s="22">
        <f t="shared" ref="AAG127" si="11546">SUM(AAG128:AAG132)</f>
        <v>32452800</v>
      </c>
      <c r="AAH127" s="22">
        <f t="shared" ref="AAH127" si="11547">SUM(AAH128:AAH132)</f>
        <v>32521800</v>
      </c>
      <c r="AAI127" s="22">
        <f t="shared" ref="AAI127" si="11548">SUM(AAI128:AAI132)</f>
        <v>32590800</v>
      </c>
      <c r="AAJ127" s="22">
        <f t="shared" ref="AAJ127" si="11549">SUM(AAJ128:AAJ132)</f>
        <v>32659800</v>
      </c>
      <c r="AAK127" s="22">
        <f t="shared" ref="AAK127" si="11550">SUM(AAK128:AAK132)</f>
        <v>32728800</v>
      </c>
      <c r="AAL127" s="22">
        <f t="shared" ref="AAL127" si="11551">SUM(AAL128:AAL132)</f>
        <v>32797800</v>
      </c>
      <c r="AAM127" s="22">
        <f t="shared" ref="AAM127" si="11552">SUM(AAM128:AAM132)</f>
        <v>32866800</v>
      </c>
      <c r="AAN127" s="22">
        <f t="shared" ref="AAN127" si="11553">SUM(AAN128:AAN132)</f>
        <v>32935800</v>
      </c>
      <c r="AAO127" s="22">
        <f t="shared" ref="AAO127" si="11554">SUM(AAO128:AAO132)</f>
        <v>33204300</v>
      </c>
      <c r="AAP127" s="22">
        <f t="shared" ref="AAP127" si="11555">SUM(AAP128:AAP132)</f>
        <v>33472800</v>
      </c>
      <c r="AAQ127" s="22">
        <f t="shared" ref="AAQ127" si="11556">SUM(AAQ128:AAQ132)</f>
        <v>33741300</v>
      </c>
      <c r="AAR127" s="22">
        <f t="shared" ref="AAR127" si="11557">SUM(AAR128:AAR132)</f>
        <v>34009800</v>
      </c>
      <c r="AAS127" s="22">
        <f t="shared" ref="AAS127" si="11558">SUM(AAS128:AAS132)</f>
        <v>34260300</v>
      </c>
      <c r="AAT127" s="22">
        <f t="shared" ref="AAT127" si="11559">SUM(AAT128:AAT132)</f>
        <v>34510800</v>
      </c>
      <c r="AAU127" s="22">
        <f t="shared" ref="AAU127" si="11560">SUM(AAU128:AAU132)</f>
        <v>34761300</v>
      </c>
      <c r="AAV127" s="22">
        <f t="shared" ref="AAV127" si="11561">SUM(AAV128:AAV132)</f>
        <v>35011800</v>
      </c>
      <c r="AAW127" s="22">
        <f t="shared" ref="AAW127" si="11562">SUM(AAW128:AAW132)</f>
        <v>35262300</v>
      </c>
      <c r="AAX127" s="22">
        <f t="shared" ref="AAX127" si="11563">SUM(AAX128:AAX132)</f>
        <v>35512800</v>
      </c>
      <c r="AAY127" s="22">
        <f t="shared" ref="AAY127" si="11564">SUM(AAY128:AAY132)</f>
        <v>35763300</v>
      </c>
      <c r="AAZ127" s="22">
        <f t="shared" ref="AAZ127" si="11565">SUM(AAZ128:AAZ132)</f>
        <v>36013800</v>
      </c>
      <c r="ABA127" s="22">
        <f t="shared" ref="ABA127" si="11566">SUM(ABA128:ABA132)</f>
        <v>36264300</v>
      </c>
      <c r="ABB127" s="22">
        <f t="shared" ref="ABB127" si="11567">SUM(ABB128:ABB132)</f>
        <v>36514800</v>
      </c>
      <c r="ABC127" s="22">
        <f t="shared" ref="ABC127" si="11568">SUM(ABC128:ABC132)</f>
        <v>36765300</v>
      </c>
      <c r="ABD127" s="22">
        <f t="shared" ref="ABD127" si="11569">SUM(ABD128:ABD132)</f>
        <v>37015800</v>
      </c>
      <c r="ABE127" s="22">
        <f t="shared" ref="ABE127" si="11570">SUM(ABE128:ABE132)</f>
        <v>37266300</v>
      </c>
      <c r="ABF127" s="22">
        <f t="shared" ref="ABF127" si="11571">SUM(ABF128:ABF132)</f>
        <v>37516800</v>
      </c>
      <c r="ABG127" s="22">
        <f t="shared" ref="ABG127" si="11572">SUM(ABG128:ABG132)</f>
        <v>37767300</v>
      </c>
      <c r="ABH127" s="22">
        <f t="shared" ref="ABH127" si="11573">SUM(ABH128:ABH132)</f>
        <v>38017800</v>
      </c>
      <c r="ABI127" s="22">
        <f t="shared" ref="ABI127" si="11574">SUM(ABI128:ABI132)</f>
        <v>38268300</v>
      </c>
      <c r="ABJ127" s="22">
        <f t="shared" ref="ABJ127" si="11575">SUM(ABJ128:ABJ132)</f>
        <v>38518800</v>
      </c>
      <c r="ABK127" s="22">
        <f t="shared" ref="ABK127" si="11576">SUM(ABK128:ABK132)</f>
        <v>38763300</v>
      </c>
      <c r="ABL127" s="22">
        <f t="shared" ref="ABL127" si="11577">SUM(ABL128:ABL132)</f>
        <v>39007800</v>
      </c>
      <c r="ABM127" s="22">
        <f t="shared" ref="ABM127" si="11578">SUM(ABM128:ABM132)</f>
        <v>39252300</v>
      </c>
      <c r="ABN127" s="22">
        <f t="shared" ref="ABN127" si="11579">SUM(ABN128:ABN132)</f>
        <v>39496800</v>
      </c>
      <c r="ABO127" s="22">
        <f t="shared" ref="ABO127" si="11580">SUM(ABO128:ABO132)</f>
        <v>39741300</v>
      </c>
      <c r="ABP127" s="22">
        <f t="shared" ref="ABP127" si="11581">SUM(ABP128:ABP132)</f>
        <v>39985800</v>
      </c>
      <c r="ABQ127" s="22">
        <f t="shared" ref="ABQ127" si="11582">SUM(ABQ128:ABQ132)</f>
        <v>40230300</v>
      </c>
      <c r="ABR127" s="22">
        <f t="shared" ref="ABR127" si="11583">SUM(ABR128:ABR132)</f>
        <v>40474800</v>
      </c>
      <c r="ABS127" s="22">
        <f t="shared" ref="ABS127" si="11584">SUM(ABS128:ABS132)</f>
        <v>40719300</v>
      </c>
      <c r="ABT127" s="22">
        <f t="shared" ref="ABT127" si="11585">SUM(ABT128:ABT132)</f>
        <v>40963800</v>
      </c>
      <c r="ABU127" s="22">
        <f t="shared" ref="ABU127" si="11586">SUM(ABU128:ABU132)</f>
        <v>41208300</v>
      </c>
      <c r="ABV127" s="22">
        <f t="shared" ref="ABV127" si="11587">SUM(ABV128:ABV132)</f>
        <v>41452800</v>
      </c>
      <c r="ABW127" s="22">
        <f t="shared" ref="ABW127" si="11588">SUM(ABW128:ABW132)</f>
        <v>41652300</v>
      </c>
      <c r="ABX127" s="22">
        <f t="shared" ref="ABX127" si="11589">SUM(ABX128:ABX132)</f>
        <v>41851800</v>
      </c>
      <c r="ABY127" s="22">
        <f t="shared" ref="ABY127" si="11590">SUM(ABY128:ABY132)</f>
        <v>42051300</v>
      </c>
      <c r="ABZ127" s="22">
        <f t="shared" ref="ABZ127" si="11591">SUM(ABZ128:ABZ132)</f>
        <v>42250800</v>
      </c>
      <c r="ACA127" s="22">
        <f t="shared" ref="ACA127" si="11592">SUM(ACA128:ACA132)</f>
        <v>42450300</v>
      </c>
      <c r="ACB127" s="22">
        <f t="shared" ref="ACB127" si="11593">SUM(ACB128:ACB132)</f>
        <v>42649800</v>
      </c>
      <c r="ACC127" s="22">
        <f t="shared" ref="ACC127" si="11594">SUM(ACC128:ACC132)</f>
        <v>42849300</v>
      </c>
      <c r="ACD127" s="22">
        <f t="shared" ref="ACD127" si="11595">SUM(ACD128:ACD132)</f>
        <v>43048800</v>
      </c>
      <c r="ACE127" s="22">
        <f t="shared" ref="ACE127" si="11596">SUM(ACE128:ACE132)</f>
        <v>43248300</v>
      </c>
      <c r="ACF127" s="22">
        <f t="shared" ref="ACF127" si="11597">SUM(ACF128:ACF132)</f>
        <v>43447800</v>
      </c>
      <c r="ACG127" s="22">
        <f t="shared" ref="ACG127" si="11598">SUM(ACG128:ACG132)</f>
        <v>43647300</v>
      </c>
      <c r="ACH127" s="22">
        <f t="shared" ref="ACH127" si="11599">SUM(ACH128:ACH132)</f>
        <v>43846800</v>
      </c>
      <c r="ACI127" s="22">
        <f t="shared" ref="ACI127" si="11600">SUM(ACI128:ACI132)</f>
        <v>44046300</v>
      </c>
      <c r="ACJ127" s="22">
        <f t="shared" ref="ACJ127" si="11601">SUM(ACJ128:ACJ132)</f>
        <v>44245800</v>
      </c>
      <c r="ACK127" s="22">
        <f t="shared" ref="ACK127" si="11602">SUM(ACK128:ACK132)</f>
        <v>44457300</v>
      </c>
      <c r="ACL127" s="22">
        <f t="shared" ref="ACL127" si="11603">SUM(ACL128:ACL132)</f>
        <v>44668800</v>
      </c>
      <c r="ACM127" s="22">
        <f t="shared" ref="ACM127" si="11604">SUM(ACM128:ACM132)</f>
        <v>44680800</v>
      </c>
      <c r="ACN127" s="22">
        <f t="shared" ref="ACN127" si="11605">SUM(ACN128:ACN132)</f>
        <v>44692800</v>
      </c>
      <c r="ACO127" s="22">
        <f t="shared" ref="ACO127" si="11606">SUM(ACO128:ACO132)</f>
        <v>44706400</v>
      </c>
      <c r="ACP127" s="22">
        <f t="shared" ref="ACP127" si="11607">SUM(ACP128:ACP132)</f>
        <v>44720000</v>
      </c>
      <c r="ACQ127" s="22">
        <f t="shared" ref="ACQ127" si="11608">SUM(ACQ128:ACQ132)</f>
        <v>44733600</v>
      </c>
      <c r="ACR127" s="22">
        <f t="shared" ref="ACR127" si="11609">SUM(ACR128:ACR132)</f>
        <v>44747200</v>
      </c>
      <c r="ACS127" s="22">
        <f t="shared" ref="ACS127" si="11610">SUM(ACS128:ACS132)</f>
        <v>44760800</v>
      </c>
      <c r="ACT127" s="22">
        <f t="shared" ref="ACT127" si="11611">SUM(ACT128:ACT132)</f>
        <v>44774400</v>
      </c>
      <c r="ACU127" s="22">
        <f t="shared" ref="ACU127" si="11612">SUM(ACU128:ACU132)</f>
        <v>44788000</v>
      </c>
      <c r="ACV127" s="22">
        <f t="shared" ref="ACV127" si="11613">SUM(ACV128:ACV132)</f>
        <v>44801600</v>
      </c>
      <c r="ACW127" s="22">
        <f t="shared" ref="ACW127" si="11614">SUM(ACW128:ACW132)</f>
        <v>44815200</v>
      </c>
      <c r="ACX127" s="22">
        <f t="shared" ref="ACX127" si="11615">SUM(ACX128:ACX132)</f>
        <v>44870800</v>
      </c>
      <c r="ACY127" s="22">
        <f t="shared" ref="ACY127" si="11616">SUM(ACY128:ACY132)</f>
        <v>44926400</v>
      </c>
      <c r="ACZ127" s="22">
        <f t="shared" ref="ACZ127" si="11617">SUM(ACZ128:ACZ132)</f>
        <v>44982000</v>
      </c>
      <c r="ADA127" s="22">
        <f t="shared" ref="ADA127" si="11618">SUM(ADA128:ADA132)</f>
        <v>45037600</v>
      </c>
      <c r="ADB127" s="22">
        <f t="shared" ref="ADB127" si="11619">SUM(ADB128:ADB132)</f>
        <v>45093200</v>
      </c>
      <c r="ADC127" s="22">
        <f t="shared" ref="ADC127" si="11620">SUM(ADC128:ADC132)</f>
        <v>45148800</v>
      </c>
      <c r="ADD127" s="22">
        <f t="shared" ref="ADD127" si="11621">SUM(ADD128:ADD132)</f>
        <v>45204400</v>
      </c>
      <c r="ADE127" s="22">
        <f t="shared" ref="ADE127" si="11622">SUM(ADE128:ADE132)</f>
        <v>45260000</v>
      </c>
      <c r="ADF127" s="22">
        <f t="shared" ref="ADF127" si="11623">SUM(ADF128:ADF132)</f>
        <v>45315600</v>
      </c>
      <c r="ADG127" s="22">
        <f t="shared" ref="ADG127" si="11624">SUM(ADG128:ADG132)</f>
        <v>45371200</v>
      </c>
      <c r="ADH127" s="22">
        <f t="shared" ref="ADH127" si="11625">SUM(ADH128:ADH132)</f>
        <v>45426800</v>
      </c>
      <c r="ADI127" s="22">
        <f t="shared" ref="ADI127" si="11626">SUM(ADI128:ADI132)</f>
        <v>45482400</v>
      </c>
      <c r="ADJ127" s="22">
        <f t="shared" ref="ADJ127" si="11627">SUM(ADJ128:ADJ132)</f>
        <v>45538000</v>
      </c>
      <c r="ADK127" s="22">
        <f t="shared" ref="ADK127" si="11628">SUM(ADK128:ADK132)</f>
        <v>45593600</v>
      </c>
      <c r="ADL127" s="22">
        <f t="shared" ref="ADL127" si="11629">SUM(ADL128:ADL132)</f>
        <v>45649200</v>
      </c>
      <c r="ADM127" s="22">
        <f t="shared" ref="ADM127" si="11630">SUM(ADM128:ADM132)</f>
        <v>45704800</v>
      </c>
      <c r="ADN127" s="22">
        <f t="shared" ref="ADN127" si="11631">SUM(ADN128:ADN132)</f>
        <v>45760400</v>
      </c>
      <c r="ADO127" s="22">
        <f t="shared" ref="ADO127" si="11632">SUM(ADO128:ADO132)</f>
        <v>45816000</v>
      </c>
      <c r="ADP127" s="22">
        <f t="shared" ref="ADP127" si="11633">SUM(ADP128:ADP132)</f>
        <v>45895600</v>
      </c>
      <c r="ADQ127" s="22">
        <f t="shared" ref="ADQ127" si="11634">SUM(ADQ128:ADQ132)</f>
        <v>45975200</v>
      </c>
      <c r="ADR127" s="22">
        <f t="shared" ref="ADR127" si="11635">SUM(ADR128:ADR132)</f>
        <v>46054800</v>
      </c>
      <c r="ADS127" s="22">
        <f t="shared" ref="ADS127" si="11636">SUM(ADS128:ADS132)</f>
        <v>46134400</v>
      </c>
      <c r="ADT127" s="22">
        <f t="shared" ref="ADT127" si="11637">SUM(ADT128:ADT132)</f>
        <v>46215600</v>
      </c>
      <c r="ADU127" s="22">
        <f t="shared" ref="ADU127" si="11638">SUM(ADU128:ADU132)</f>
        <v>46296800</v>
      </c>
      <c r="ADV127" s="22">
        <f t="shared" ref="ADV127" si="11639">SUM(ADV128:ADV132)</f>
        <v>46378000</v>
      </c>
      <c r="ADW127" s="22">
        <f t="shared" ref="ADW127" si="11640">SUM(ADW128:ADW132)</f>
        <v>46459200</v>
      </c>
      <c r="ADX127" s="22">
        <f t="shared" ref="ADX127" si="11641">SUM(ADX128:ADX132)</f>
        <v>46540400</v>
      </c>
      <c r="ADY127" s="22">
        <f t="shared" ref="ADY127" si="11642">SUM(ADY128:ADY132)</f>
        <v>46621600</v>
      </c>
      <c r="ADZ127" s="22">
        <f t="shared" ref="ADZ127" si="11643">SUM(ADZ128:ADZ132)</f>
        <v>46702800</v>
      </c>
      <c r="AEA127" s="22">
        <f t="shared" ref="AEA127" si="11644">SUM(AEA128:AEA132)</f>
        <v>46784000</v>
      </c>
      <c r="AEB127" s="22">
        <f t="shared" ref="AEB127" si="11645">SUM(AEB128:AEB132)</f>
        <v>46865200</v>
      </c>
      <c r="AEC127" s="22">
        <f t="shared" ref="AEC127" si="11646">SUM(AEC128:AEC132)</f>
        <v>46946400</v>
      </c>
      <c r="AED127" s="22">
        <f t="shared" ref="AED127" si="11647">SUM(AED128:AED132)</f>
        <v>47027600</v>
      </c>
      <c r="AEE127" s="22">
        <f t="shared" ref="AEE127" si="11648">SUM(AEE128:AEE132)</f>
        <v>47108800</v>
      </c>
      <c r="AEF127" s="22">
        <f t="shared" ref="AEF127" si="11649">SUM(AEF128:AEF132)</f>
        <v>47178000</v>
      </c>
      <c r="AEG127" s="22">
        <f t="shared" ref="AEG127" si="11650">SUM(AEG128:AEG132)</f>
        <v>47247200</v>
      </c>
      <c r="AEH127" s="22">
        <f t="shared" ref="AEH127" si="11651">SUM(AEH128:AEH132)</f>
        <v>47316400</v>
      </c>
      <c r="AEI127" s="22">
        <f t="shared" ref="AEI127" si="11652">SUM(AEI128:AEI132)</f>
        <v>47385600</v>
      </c>
      <c r="AEJ127" s="22">
        <f t="shared" ref="AEJ127" si="11653">SUM(AEJ128:AEJ132)</f>
        <v>47454800</v>
      </c>
      <c r="AEK127" s="22">
        <f t="shared" ref="AEK127" si="11654">SUM(AEK128:AEK132)</f>
        <v>47524000</v>
      </c>
      <c r="AEL127" s="22">
        <f t="shared" ref="AEL127" si="11655">SUM(AEL128:AEL132)</f>
        <v>47593200</v>
      </c>
      <c r="AEM127" s="22">
        <f t="shared" ref="AEM127" si="11656">SUM(AEM128:AEM132)</f>
        <v>47662400</v>
      </c>
      <c r="AEN127" s="22">
        <f t="shared" ref="AEN127" si="11657">SUM(AEN128:AEN132)</f>
        <v>47731600</v>
      </c>
      <c r="AEO127" s="22">
        <f t="shared" ref="AEO127" si="11658">SUM(AEO128:AEO132)</f>
        <v>47800800</v>
      </c>
      <c r="AEP127" s="22">
        <f t="shared" ref="AEP127" si="11659">SUM(AEP128:AEP132)</f>
        <v>47870000</v>
      </c>
      <c r="AEQ127" s="22">
        <f t="shared" ref="AEQ127" si="11660">SUM(AEQ128:AEQ132)</f>
        <v>47939200</v>
      </c>
      <c r="AER127" s="22">
        <f t="shared" ref="AER127" si="11661">SUM(AER128:AER132)</f>
        <v>48008400</v>
      </c>
      <c r="AES127" s="22">
        <f t="shared" ref="AES127" si="11662">SUM(AES128:AES132)</f>
        <v>48077600</v>
      </c>
      <c r="AET127" s="22">
        <f t="shared" ref="AET127" si="11663">SUM(AET128:AET132)</f>
        <v>48146800</v>
      </c>
      <c r="AEU127" s="22">
        <f t="shared" ref="AEU127" si="11664">SUM(AEU128:AEU132)</f>
        <v>48378000</v>
      </c>
      <c r="AEV127" s="22">
        <f t="shared" ref="AEV127" si="11665">SUM(AEV128:AEV132)</f>
        <v>48567200</v>
      </c>
      <c r="AEW127" s="22">
        <f t="shared" ref="AEW127" si="11666">SUM(AEW128:AEW132)</f>
        <v>48756400</v>
      </c>
      <c r="AEX127" s="22">
        <f t="shared" ref="AEX127" si="11667">SUM(AEX128:AEX132)</f>
        <v>48945600</v>
      </c>
      <c r="AEY127" s="22">
        <f t="shared" ref="AEY127" si="11668">SUM(AEY128:AEY132)</f>
        <v>49153200</v>
      </c>
      <c r="AEZ127" s="22">
        <f t="shared" ref="AEZ127" si="11669">SUM(AEZ128:AEZ132)</f>
        <v>49360800</v>
      </c>
      <c r="AFA127" s="22">
        <f t="shared" ref="AFA127" si="11670">SUM(AFA128:AFA132)</f>
        <v>49568400</v>
      </c>
      <c r="AFB127" s="22">
        <f t="shared" ref="AFB127" si="11671">SUM(AFB128:AFB132)</f>
        <v>49776000</v>
      </c>
      <c r="AFC127" s="22">
        <f t="shared" ref="AFC127" si="11672">SUM(AFC128:AFC132)</f>
        <v>49983600</v>
      </c>
      <c r="AFD127" s="22">
        <f t="shared" ref="AFD127" si="11673">SUM(AFD128:AFD132)</f>
        <v>50191200</v>
      </c>
      <c r="AFE127" s="22">
        <f t="shared" ref="AFE127" si="11674">SUM(AFE128:AFE132)</f>
        <v>50398800</v>
      </c>
      <c r="AFF127" s="22">
        <f t="shared" ref="AFF127" si="11675">SUM(AFF128:AFF132)</f>
        <v>50606400</v>
      </c>
      <c r="AFG127" s="22">
        <f t="shared" ref="AFG127" si="11676">SUM(AFG128:AFG132)</f>
        <v>50814000</v>
      </c>
    </row>
    <row r="128" spans="1:839" s="44" customFormat="1" x14ac:dyDescent="0.25">
      <c r="A128" s="43"/>
      <c r="B128" s="43"/>
      <c r="C128" s="43"/>
      <c r="D128" s="52"/>
      <c r="E128" s="43"/>
      <c r="F128" s="43"/>
      <c r="G128" s="43"/>
      <c r="H128" s="43"/>
      <c r="I128" s="43"/>
      <c r="J128" s="43"/>
      <c r="K128" s="41"/>
      <c r="L128" s="43" t="str">
        <f>структура!$M$11</f>
        <v>контроль</v>
      </c>
      <c r="M128" s="43">
        <f>SUM($Q127:$AFH127)-SUM($Q129:$AFH132)</f>
        <v>-5.7220458984375E-5</v>
      </c>
      <c r="N128" s="43"/>
      <c r="O128" s="43"/>
      <c r="P128" s="43"/>
      <c r="Q128" s="41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  <c r="IX128" s="43"/>
      <c r="IY128" s="43"/>
      <c r="IZ128" s="43"/>
      <c r="JA128" s="43"/>
      <c r="JB128" s="43"/>
      <c r="JC128" s="43"/>
      <c r="JD128" s="43"/>
      <c r="JE128" s="43"/>
      <c r="JF128" s="43"/>
      <c r="JG128" s="43"/>
      <c r="JH128" s="43"/>
      <c r="JI128" s="43"/>
      <c r="JJ128" s="43"/>
      <c r="JK128" s="43"/>
      <c r="JL128" s="43"/>
      <c r="JM128" s="43"/>
      <c r="JN128" s="43"/>
      <c r="JO128" s="43"/>
      <c r="JP128" s="43"/>
      <c r="JQ128" s="43"/>
      <c r="JR128" s="43"/>
      <c r="JS128" s="43"/>
      <c r="JT128" s="43"/>
      <c r="JU128" s="43"/>
      <c r="JV128" s="43"/>
      <c r="JW128" s="43"/>
      <c r="JX128" s="43"/>
      <c r="JY128" s="43"/>
      <c r="JZ128" s="43"/>
      <c r="KA128" s="43"/>
      <c r="KB128" s="43"/>
      <c r="KC128" s="43"/>
      <c r="KD128" s="43"/>
      <c r="KE128" s="43"/>
      <c r="KF128" s="43"/>
      <c r="KG128" s="43"/>
      <c r="KH128" s="43"/>
      <c r="KI128" s="43"/>
      <c r="KJ128" s="43"/>
      <c r="KK128" s="43"/>
      <c r="KL128" s="43"/>
      <c r="KM128" s="43"/>
      <c r="KN128" s="43"/>
      <c r="KO128" s="43"/>
      <c r="KP128" s="43"/>
      <c r="KQ128" s="43"/>
      <c r="KR128" s="43"/>
      <c r="KS128" s="43"/>
      <c r="KT128" s="43"/>
      <c r="KU128" s="43"/>
      <c r="KV128" s="43"/>
      <c r="KW128" s="43"/>
      <c r="KX128" s="43"/>
      <c r="KY128" s="43"/>
      <c r="KZ128" s="43"/>
      <c r="LA128" s="43"/>
      <c r="LB128" s="43"/>
      <c r="LC128" s="43"/>
      <c r="LD128" s="43"/>
      <c r="LE128" s="43"/>
      <c r="LF128" s="43"/>
      <c r="LG128" s="43"/>
      <c r="LH128" s="43"/>
      <c r="LI128" s="43"/>
      <c r="LJ128" s="43"/>
      <c r="LK128" s="43"/>
      <c r="LL128" s="43"/>
      <c r="LM128" s="43"/>
      <c r="LN128" s="43"/>
      <c r="LO128" s="43"/>
      <c r="LP128" s="43"/>
      <c r="LQ128" s="43"/>
      <c r="LR128" s="43"/>
      <c r="LS128" s="43"/>
      <c r="LT128" s="43"/>
      <c r="LU128" s="43"/>
      <c r="LV128" s="43"/>
      <c r="LW128" s="43"/>
      <c r="LX128" s="43"/>
      <c r="LY128" s="43"/>
      <c r="LZ128" s="43"/>
      <c r="MA128" s="43"/>
      <c r="MB128" s="43"/>
      <c r="MC128" s="43"/>
      <c r="MD128" s="43"/>
      <c r="ME128" s="43"/>
      <c r="MF128" s="43"/>
      <c r="MG128" s="43"/>
      <c r="MH128" s="43"/>
      <c r="MI128" s="43"/>
      <c r="MJ128" s="43"/>
      <c r="MK128" s="43"/>
      <c r="ML128" s="43"/>
      <c r="MM128" s="43"/>
      <c r="MN128" s="43"/>
      <c r="MO128" s="43"/>
      <c r="MP128" s="43"/>
      <c r="MQ128" s="43"/>
      <c r="MR128" s="43"/>
      <c r="MS128" s="43"/>
      <c r="MT128" s="43"/>
      <c r="MU128" s="43"/>
      <c r="MV128" s="43"/>
      <c r="MW128" s="43"/>
      <c r="MX128" s="43"/>
      <c r="MY128" s="43"/>
      <c r="MZ128" s="43"/>
      <c r="NA128" s="43"/>
      <c r="NB128" s="43"/>
      <c r="NC128" s="43"/>
      <c r="ND128" s="43"/>
      <c r="NE128" s="43"/>
      <c r="NF128" s="43"/>
      <c r="NG128" s="43"/>
      <c r="NH128" s="43"/>
      <c r="NI128" s="43"/>
      <c r="NJ128" s="43"/>
      <c r="NK128" s="43"/>
      <c r="NL128" s="43"/>
      <c r="NM128" s="43"/>
      <c r="NN128" s="43"/>
      <c r="NO128" s="43"/>
      <c r="NP128" s="43"/>
      <c r="NQ128" s="43"/>
      <c r="NR128" s="43"/>
      <c r="NS128" s="43"/>
      <c r="NT128" s="43"/>
      <c r="NU128" s="43"/>
      <c r="NV128" s="43"/>
      <c r="NW128" s="43"/>
      <c r="NX128" s="43"/>
      <c r="NY128" s="43"/>
      <c r="NZ128" s="43"/>
      <c r="OA128" s="43"/>
      <c r="OB128" s="43"/>
      <c r="OC128" s="43"/>
      <c r="OD128" s="43"/>
      <c r="OE128" s="43"/>
      <c r="OF128" s="43"/>
      <c r="OG128" s="43"/>
      <c r="OH128" s="43"/>
      <c r="OI128" s="43"/>
      <c r="OJ128" s="43"/>
      <c r="OK128" s="43"/>
      <c r="OL128" s="43"/>
      <c r="OM128" s="43"/>
      <c r="ON128" s="43"/>
      <c r="OO128" s="43"/>
      <c r="OP128" s="43"/>
      <c r="OQ128" s="43"/>
      <c r="OR128" s="43"/>
      <c r="OS128" s="43"/>
      <c r="OT128" s="43"/>
      <c r="OU128" s="43"/>
      <c r="OV128" s="43"/>
      <c r="OW128" s="43"/>
      <c r="OX128" s="43"/>
      <c r="OY128" s="43"/>
      <c r="OZ128" s="43"/>
      <c r="PA128" s="43"/>
      <c r="PB128" s="43"/>
      <c r="PC128" s="43"/>
      <c r="PD128" s="43"/>
      <c r="PE128" s="43"/>
      <c r="PF128" s="43"/>
      <c r="PG128" s="43"/>
      <c r="PH128" s="43"/>
      <c r="PI128" s="43"/>
      <c r="PJ128" s="43"/>
      <c r="PK128" s="43"/>
      <c r="PL128" s="43"/>
      <c r="PM128" s="43"/>
      <c r="PN128" s="43"/>
      <c r="PO128" s="43"/>
      <c r="PP128" s="43"/>
      <c r="PQ128" s="43"/>
      <c r="PR128" s="43"/>
      <c r="PS128" s="43"/>
      <c r="PT128" s="43"/>
      <c r="PU128" s="43"/>
      <c r="PV128" s="43"/>
      <c r="PW128" s="43"/>
      <c r="PX128" s="43"/>
      <c r="PY128" s="43"/>
      <c r="PZ128" s="43"/>
      <c r="QA128" s="43"/>
      <c r="QB128" s="43"/>
      <c r="QC128" s="43"/>
      <c r="QD128" s="43"/>
      <c r="QE128" s="43"/>
      <c r="QF128" s="43"/>
      <c r="QG128" s="43"/>
      <c r="QH128" s="43"/>
      <c r="QI128" s="43"/>
      <c r="QJ128" s="43"/>
      <c r="QK128" s="43"/>
      <c r="QL128" s="43"/>
      <c r="QM128" s="43"/>
      <c r="QN128" s="43"/>
      <c r="QO128" s="43"/>
      <c r="QP128" s="43"/>
      <c r="QQ128" s="43"/>
      <c r="QR128" s="43"/>
      <c r="QS128" s="43"/>
      <c r="QT128" s="43"/>
      <c r="QU128" s="43"/>
      <c r="QV128" s="43"/>
      <c r="QW128" s="43"/>
      <c r="QX128" s="43"/>
      <c r="QY128" s="43"/>
      <c r="QZ128" s="43"/>
      <c r="RA128" s="43"/>
      <c r="RB128" s="43"/>
      <c r="RC128" s="43"/>
      <c r="RD128" s="43"/>
      <c r="RE128" s="43"/>
      <c r="RF128" s="43"/>
      <c r="RG128" s="43"/>
      <c r="RH128" s="43"/>
      <c r="RI128" s="43"/>
      <c r="RJ128" s="43"/>
      <c r="RK128" s="43"/>
      <c r="RL128" s="43"/>
      <c r="RM128" s="43"/>
      <c r="RN128" s="43"/>
      <c r="RO128" s="43"/>
      <c r="RP128" s="43"/>
      <c r="RQ128" s="43"/>
      <c r="RR128" s="43"/>
      <c r="RS128" s="43"/>
      <c r="RT128" s="43"/>
      <c r="RU128" s="43"/>
      <c r="RV128" s="43"/>
      <c r="RW128" s="43"/>
      <c r="RX128" s="43"/>
      <c r="RY128" s="43"/>
      <c r="RZ128" s="43"/>
      <c r="SA128" s="43"/>
      <c r="SB128" s="43"/>
      <c r="SC128" s="43"/>
      <c r="SD128" s="43"/>
      <c r="SE128" s="43"/>
      <c r="SF128" s="43"/>
      <c r="SG128" s="43"/>
      <c r="SH128" s="43"/>
      <c r="SI128" s="43"/>
      <c r="SJ128" s="43"/>
      <c r="SK128" s="43"/>
      <c r="SL128" s="43"/>
      <c r="SM128" s="43"/>
      <c r="SN128" s="43"/>
      <c r="SO128" s="43"/>
      <c r="SP128" s="43"/>
      <c r="SQ128" s="43"/>
      <c r="SR128" s="43"/>
      <c r="SS128" s="43"/>
      <c r="ST128" s="43"/>
      <c r="SU128" s="43"/>
      <c r="SV128" s="43"/>
      <c r="SW128" s="43"/>
      <c r="SX128" s="43"/>
      <c r="SY128" s="43"/>
      <c r="SZ128" s="43"/>
      <c r="TA128" s="43"/>
      <c r="TB128" s="43"/>
      <c r="TC128" s="43"/>
      <c r="TD128" s="43"/>
      <c r="TE128" s="43"/>
      <c r="TF128" s="43"/>
      <c r="TG128" s="43"/>
      <c r="TH128" s="43"/>
      <c r="TI128" s="43"/>
      <c r="TJ128" s="43"/>
      <c r="TK128" s="43"/>
      <c r="TL128" s="43"/>
      <c r="TM128" s="43"/>
      <c r="TN128" s="43"/>
      <c r="TO128" s="43"/>
      <c r="TP128" s="43"/>
      <c r="TQ128" s="43"/>
      <c r="TR128" s="43"/>
      <c r="TS128" s="43"/>
      <c r="TT128" s="43"/>
      <c r="TU128" s="43"/>
      <c r="TV128" s="43"/>
      <c r="TW128" s="43"/>
      <c r="TX128" s="43"/>
      <c r="TY128" s="43"/>
      <c r="TZ128" s="43"/>
      <c r="UA128" s="43"/>
      <c r="UB128" s="43"/>
      <c r="UC128" s="43"/>
      <c r="UD128" s="43"/>
      <c r="UE128" s="43"/>
      <c r="UF128" s="43"/>
      <c r="UG128" s="43"/>
      <c r="UH128" s="43"/>
      <c r="UI128" s="43"/>
      <c r="UJ128" s="43"/>
      <c r="UK128" s="43"/>
      <c r="UL128" s="43"/>
      <c r="UM128" s="43"/>
      <c r="UN128" s="43"/>
      <c r="UO128" s="43"/>
      <c r="UP128" s="43"/>
      <c r="UQ128" s="43"/>
      <c r="UR128" s="43"/>
      <c r="US128" s="43"/>
      <c r="UT128" s="43"/>
      <c r="UU128" s="43"/>
      <c r="UV128" s="43"/>
      <c r="UW128" s="43"/>
      <c r="UX128" s="43"/>
      <c r="UY128" s="43"/>
      <c r="UZ128" s="43"/>
      <c r="VA128" s="43"/>
      <c r="VB128" s="43"/>
      <c r="VC128" s="43"/>
      <c r="VD128" s="43"/>
      <c r="VE128" s="43"/>
      <c r="VF128" s="43"/>
      <c r="VG128" s="43"/>
      <c r="VH128" s="43"/>
      <c r="VI128" s="43"/>
      <c r="VJ128" s="43"/>
      <c r="VK128" s="43"/>
      <c r="VL128" s="43"/>
      <c r="VM128" s="43"/>
      <c r="VN128" s="43"/>
      <c r="VO128" s="43"/>
      <c r="VP128" s="43"/>
      <c r="VQ128" s="43"/>
      <c r="VR128" s="43"/>
      <c r="VS128" s="43"/>
      <c r="VT128" s="43"/>
      <c r="VU128" s="43"/>
      <c r="VV128" s="43"/>
      <c r="VW128" s="43"/>
      <c r="VX128" s="43"/>
      <c r="VY128" s="43"/>
      <c r="VZ128" s="43"/>
      <c r="WA128" s="43"/>
      <c r="WB128" s="43"/>
      <c r="WC128" s="43"/>
      <c r="WD128" s="43"/>
      <c r="WE128" s="43"/>
      <c r="WF128" s="43"/>
      <c r="WG128" s="43"/>
      <c r="WH128" s="43"/>
      <c r="WI128" s="43"/>
      <c r="WJ128" s="43"/>
      <c r="WK128" s="43"/>
      <c r="WL128" s="43"/>
      <c r="WM128" s="43"/>
      <c r="WN128" s="43"/>
      <c r="WO128" s="43"/>
      <c r="WP128" s="43"/>
      <c r="WQ128" s="43"/>
      <c r="WR128" s="43"/>
      <c r="WS128" s="43"/>
      <c r="WT128" s="43"/>
      <c r="WU128" s="43"/>
      <c r="WV128" s="43"/>
      <c r="WW128" s="43"/>
      <c r="WX128" s="43"/>
      <c r="WY128" s="43"/>
      <c r="WZ128" s="43"/>
      <c r="XA128" s="43"/>
      <c r="XB128" s="43"/>
      <c r="XC128" s="43"/>
      <c r="XD128" s="43"/>
      <c r="XE128" s="43"/>
      <c r="XF128" s="43"/>
      <c r="XG128" s="43"/>
      <c r="XH128" s="43"/>
      <c r="XI128" s="43"/>
      <c r="XJ128" s="43"/>
      <c r="XK128" s="43"/>
      <c r="XL128" s="43"/>
      <c r="XM128" s="43"/>
      <c r="XN128" s="43"/>
      <c r="XO128" s="43"/>
      <c r="XP128" s="43"/>
      <c r="XQ128" s="43"/>
      <c r="XR128" s="43"/>
      <c r="XS128" s="43"/>
      <c r="XT128" s="43"/>
      <c r="XU128" s="43"/>
      <c r="XV128" s="43"/>
      <c r="XW128" s="43"/>
      <c r="XX128" s="43"/>
      <c r="XY128" s="43"/>
      <c r="XZ128" s="43"/>
      <c r="YA128" s="43"/>
      <c r="YB128" s="43"/>
      <c r="YC128" s="43"/>
      <c r="YD128" s="43"/>
      <c r="YE128" s="43"/>
      <c r="YF128" s="43"/>
      <c r="YG128" s="43"/>
      <c r="YH128" s="43"/>
      <c r="YI128" s="43"/>
      <c r="YJ128" s="43"/>
      <c r="YK128" s="43"/>
      <c r="YL128" s="43"/>
      <c r="YM128" s="43"/>
      <c r="YN128" s="43"/>
      <c r="YO128" s="43"/>
      <c r="YP128" s="43"/>
      <c r="YQ128" s="43"/>
      <c r="YR128" s="43"/>
      <c r="YS128" s="43"/>
      <c r="YT128" s="43"/>
      <c r="YU128" s="43"/>
      <c r="YV128" s="43"/>
      <c r="YW128" s="43"/>
      <c r="YX128" s="43"/>
      <c r="YY128" s="43"/>
      <c r="YZ128" s="43"/>
      <c r="ZA128" s="43"/>
      <c r="ZB128" s="43"/>
      <c r="ZC128" s="43"/>
      <c r="ZD128" s="43"/>
      <c r="ZE128" s="43"/>
      <c r="ZF128" s="43"/>
      <c r="ZG128" s="43"/>
      <c r="ZH128" s="43"/>
      <c r="ZI128" s="43"/>
      <c r="ZJ128" s="43"/>
      <c r="ZK128" s="43"/>
      <c r="ZL128" s="43"/>
      <c r="ZM128" s="43"/>
      <c r="ZN128" s="43"/>
      <c r="ZO128" s="43"/>
      <c r="ZP128" s="43"/>
      <c r="ZQ128" s="43"/>
      <c r="ZR128" s="43"/>
      <c r="ZS128" s="43"/>
      <c r="ZT128" s="43"/>
      <c r="ZU128" s="43"/>
      <c r="ZV128" s="43"/>
      <c r="ZW128" s="43"/>
      <c r="ZX128" s="43"/>
      <c r="ZY128" s="43"/>
      <c r="ZZ128" s="43"/>
      <c r="AAA128" s="43"/>
      <c r="AAB128" s="43"/>
      <c r="AAC128" s="43"/>
      <c r="AAD128" s="43"/>
      <c r="AAE128" s="43"/>
      <c r="AAF128" s="43"/>
      <c r="AAG128" s="43"/>
      <c r="AAH128" s="43"/>
      <c r="AAI128" s="43"/>
      <c r="AAJ128" s="43"/>
      <c r="AAK128" s="43"/>
      <c r="AAL128" s="43"/>
      <c r="AAM128" s="43"/>
      <c r="AAN128" s="43"/>
      <c r="AAO128" s="43"/>
      <c r="AAP128" s="43"/>
      <c r="AAQ128" s="43"/>
      <c r="AAR128" s="43"/>
      <c r="AAS128" s="43"/>
      <c r="AAT128" s="43"/>
      <c r="AAU128" s="43"/>
      <c r="AAV128" s="43"/>
      <c r="AAW128" s="43"/>
      <c r="AAX128" s="43"/>
      <c r="AAY128" s="43"/>
      <c r="AAZ128" s="43"/>
      <c r="ABA128" s="43"/>
      <c r="ABB128" s="43"/>
      <c r="ABC128" s="43"/>
      <c r="ABD128" s="43"/>
      <c r="ABE128" s="43"/>
      <c r="ABF128" s="43"/>
      <c r="ABG128" s="43"/>
      <c r="ABH128" s="43"/>
      <c r="ABI128" s="43"/>
      <c r="ABJ128" s="43"/>
      <c r="ABK128" s="43"/>
      <c r="ABL128" s="43"/>
      <c r="ABM128" s="43"/>
      <c r="ABN128" s="43"/>
      <c r="ABO128" s="43"/>
      <c r="ABP128" s="43"/>
      <c r="ABQ128" s="43"/>
      <c r="ABR128" s="43"/>
      <c r="ABS128" s="43"/>
      <c r="ABT128" s="43"/>
      <c r="ABU128" s="43"/>
      <c r="ABV128" s="43"/>
      <c r="ABW128" s="43"/>
      <c r="ABX128" s="43"/>
      <c r="ABY128" s="43"/>
      <c r="ABZ128" s="43"/>
      <c r="ACA128" s="43"/>
      <c r="ACB128" s="43"/>
      <c r="ACC128" s="43"/>
      <c r="ACD128" s="43"/>
      <c r="ACE128" s="43"/>
      <c r="ACF128" s="43"/>
      <c r="ACG128" s="43"/>
      <c r="ACH128" s="43"/>
      <c r="ACI128" s="43"/>
      <c r="ACJ128" s="43"/>
      <c r="ACK128" s="43"/>
      <c r="ACL128" s="43"/>
      <c r="ACM128" s="43"/>
      <c r="ACN128" s="43"/>
      <c r="ACO128" s="43"/>
      <c r="ACP128" s="43"/>
      <c r="ACQ128" s="43"/>
      <c r="ACR128" s="43"/>
      <c r="ACS128" s="43"/>
      <c r="ACT128" s="43"/>
      <c r="ACU128" s="43"/>
      <c r="ACV128" s="43"/>
      <c r="ACW128" s="43"/>
      <c r="ACX128" s="43"/>
      <c r="ACY128" s="43"/>
      <c r="ACZ128" s="43"/>
      <c r="ADA128" s="43"/>
      <c r="ADB128" s="43"/>
      <c r="ADC128" s="43"/>
      <c r="ADD128" s="43"/>
      <c r="ADE128" s="43"/>
      <c r="ADF128" s="43"/>
      <c r="ADG128" s="43"/>
      <c r="ADH128" s="43"/>
      <c r="ADI128" s="43"/>
      <c r="ADJ128" s="43"/>
      <c r="ADK128" s="43"/>
      <c r="ADL128" s="43"/>
      <c r="ADM128" s="43"/>
      <c r="ADN128" s="43"/>
      <c r="ADO128" s="43"/>
      <c r="ADP128" s="43"/>
      <c r="ADQ128" s="43"/>
      <c r="ADR128" s="43"/>
      <c r="ADS128" s="43"/>
      <c r="ADT128" s="43"/>
      <c r="ADU128" s="43"/>
      <c r="ADV128" s="43"/>
      <c r="ADW128" s="43"/>
      <c r="ADX128" s="43"/>
      <c r="ADY128" s="43"/>
      <c r="ADZ128" s="43"/>
      <c r="AEA128" s="43"/>
      <c r="AEB128" s="43"/>
      <c r="AEC128" s="43"/>
      <c r="AED128" s="43"/>
      <c r="AEE128" s="43"/>
      <c r="AEF128" s="43"/>
      <c r="AEG128" s="43"/>
      <c r="AEH128" s="43"/>
      <c r="AEI128" s="43"/>
      <c r="AEJ128" s="43"/>
      <c r="AEK128" s="43"/>
      <c r="AEL128" s="43"/>
      <c r="AEM128" s="43"/>
      <c r="AEN128" s="43"/>
      <c r="AEO128" s="43"/>
      <c r="AEP128" s="43"/>
      <c r="AEQ128" s="43"/>
      <c r="AER128" s="43"/>
      <c r="AES128" s="43"/>
      <c r="AET128" s="43"/>
      <c r="AEU128" s="43"/>
      <c r="AEV128" s="43"/>
      <c r="AEW128" s="43"/>
      <c r="AEX128" s="43"/>
      <c r="AEY128" s="43"/>
      <c r="AEZ128" s="43"/>
      <c r="AFA128" s="43"/>
      <c r="AFB128" s="43"/>
      <c r="AFC128" s="43"/>
      <c r="AFD128" s="43"/>
      <c r="AFE128" s="43"/>
      <c r="AFF128" s="43"/>
      <c r="AFG128" s="43"/>
    </row>
    <row r="129" spans="1:839" s="42" customFormat="1" x14ac:dyDescent="0.25">
      <c r="A129" s="21"/>
      <c r="B129" s="21"/>
      <c r="C129" s="21"/>
      <c r="D129" s="52"/>
      <c r="E129" s="21" t="str">
        <f>структура!$G$48</f>
        <v>просроч. кредитный портфель по просроч. займам</v>
      </c>
      <c r="F129" s="21"/>
      <c r="G129" s="21" t="str">
        <f>структура!$J$10</f>
        <v>повторный заем</v>
      </c>
      <c r="H129" s="21"/>
      <c r="I129" s="21" t="str">
        <f>IF($E129="","",INDEX(структура!$H$10:$H$153,SUMIFS(структура!$C$10:$C$153,структура!$G$10:$G$153,$E129)))</f>
        <v>руб.</v>
      </c>
      <c r="J129" s="21"/>
      <c r="K129" s="41"/>
      <c r="L129" s="21"/>
      <c r="M129" s="21"/>
      <c r="N129" s="21"/>
      <c r="O129" s="21"/>
      <c r="P129" s="21"/>
      <c r="Q129" s="41"/>
      <c r="R129" s="21">
        <f>SUM($R97:R97)-SUM($R123:R123)</f>
        <v>0</v>
      </c>
      <c r="S129" s="21">
        <f>SUM($R97:S97)-SUM($R123:S123)</f>
        <v>0</v>
      </c>
      <c r="T129" s="21">
        <f>SUM($R97:T97)-SUM($R123:T123)</f>
        <v>0</v>
      </c>
      <c r="U129" s="21">
        <f>SUM($R97:U97)-SUM($R123:U123)</f>
        <v>0</v>
      </c>
      <c r="V129" s="21">
        <f>SUM($R97:V97)-SUM($R123:V123)</f>
        <v>0</v>
      </c>
      <c r="W129" s="21">
        <f>SUM($R97:W97)-SUM($R123:W123)</f>
        <v>0</v>
      </c>
      <c r="X129" s="21">
        <f>SUM($R97:X97)-SUM($R123:X123)</f>
        <v>0</v>
      </c>
      <c r="Y129" s="21">
        <f>SUM($R97:Y97)-SUM($R123:Y123)</f>
        <v>0</v>
      </c>
      <c r="Z129" s="21">
        <f>SUM($R97:Z97)-SUM($R123:Z123)</f>
        <v>0</v>
      </c>
      <c r="AA129" s="21">
        <f>SUM($R97:AA97)-SUM($R123:AA123)</f>
        <v>0</v>
      </c>
      <c r="AB129" s="21">
        <f>SUM($R97:AB97)-SUM($R123:AB123)</f>
        <v>0</v>
      </c>
      <c r="AC129" s="21">
        <f>SUM($R97:AC97)-SUM($R123:AC123)</f>
        <v>0</v>
      </c>
      <c r="AD129" s="21">
        <f>SUM($R97:AD97)-SUM($R123:AD123)</f>
        <v>0</v>
      </c>
      <c r="AE129" s="21">
        <f>SUM($R97:AE97)-SUM($R123:AE123)</f>
        <v>0</v>
      </c>
      <c r="AF129" s="21">
        <f>SUM($R97:AF97)-SUM($R123:AF123)</f>
        <v>0</v>
      </c>
      <c r="AG129" s="21">
        <f>SUM($R97:AG97)-SUM($R123:AG123)</f>
        <v>0</v>
      </c>
      <c r="AH129" s="21">
        <f>SUM($R97:AH97)-SUM($R123:AH123)</f>
        <v>0</v>
      </c>
      <c r="AI129" s="21">
        <f>SUM($R97:AI97)-SUM($R123:AI123)</f>
        <v>0</v>
      </c>
      <c r="AJ129" s="21">
        <f>SUM($R97:AJ97)-SUM($R123:AJ123)</f>
        <v>0</v>
      </c>
      <c r="AK129" s="21">
        <f>SUM($R97:AK97)-SUM($R123:AK123)</f>
        <v>0</v>
      </c>
      <c r="AL129" s="21">
        <f>SUM($R97:AL97)-SUM($R123:AL123)</f>
        <v>21000</v>
      </c>
      <c r="AM129" s="21">
        <f>SUM($R97:AM97)-SUM($R123:AM123)</f>
        <v>42000</v>
      </c>
      <c r="AN129" s="21">
        <f>SUM($R97:AN97)-SUM($R123:AN123)</f>
        <v>63000</v>
      </c>
      <c r="AO129" s="21">
        <f>SUM($R97:AO97)-SUM($R123:AO123)</f>
        <v>84000</v>
      </c>
      <c r="AP129" s="21">
        <f>SUM($R97:AP97)-SUM($R123:AP123)</f>
        <v>105000</v>
      </c>
      <c r="AQ129" s="21">
        <f>SUM($R97:AQ97)-SUM($R123:AQ123)</f>
        <v>126000</v>
      </c>
      <c r="AR129" s="21">
        <f>SUM($R97:AR97)-SUM($R123:AR123)</f>
        <v>147000</v>
      </c>
      <c r="AS129" s="21">
        <f>SUM($R97:AS97)-SUM($R123:AS123)</f>
        <v>168000</v>
      </c>
      <c r="AT129" s="21">
        <f>SUM($R97:AT97)-SUM($R123:AT123)</f>
        <v>189000</v>
      </c>
      <c r="AU129" s="21">
        <f>SUM($R97:AU97)-SUM($R123:AU123)</f>
        <v>210000</v>
      </c>
      <c r="AV129" s="21">
        <f>SUM($R97:AV97)-SUM($R123:AV123)</f>
        <v>231000</v>
      </c>
      <c r="AW129" s="21">
        <f>SUM($R97:AW97)-SUM($R123:AW123)</f>
        <v>252000</v>
      </c>
      <c r="AX129" s="21">
        <f>SUM($R97:AX97)-SUM($R123:AX123)</f>
        <v>273000</v>
      </c>
      <c r="AY129" s="21">
        <f>SUM($R97:AY97)-SUM($R123:AY123)</f>
        <v>294000</v>
      </c>
      <c r="AZ129" s="21">
        <f>SUM($R97:AZ97)-SUM($R123:AZ123)</f>
        <v>315000</v>
      </c>
      <c r="BA129" s="21">
        <f>SUM($R97:BA97)-SUM($R123:BA123)</f>
        <v>336000</v>
      </c>
      <c r="BB129" s="21">
        <f>SUM($R97:BB97)-SUM($R123:BB123)</f>
        <v>357000</v>
      </c>
      <c r="BC129" s="21">
        <f>SUM($R97:BC97)-SUM($R123:BC123)</f>
        <v>378000</v>
      </c>
      <c r="BD129" s="21">
        <f>SUM($R97:BD97)-SUM($R123:BD123)</f>
        <v>399000</v>
      </c>
      <c r="BE129" s="21">
        <f>SUM($R97:BE97)-SUM($R123:BE123)</f>
        <v>420000</v>
      </c>
      <c r="BF129" s="21">
        <f>SUM($R97:BF97)-SUM($R123:BF123)</f>
        <v>441000</v>
      </c>
      <c r="BG129" s="21">
        <f>SUM($R97:BG97)-SUM($R123:BG123)</f>
        <v>462000</v>
      </c>
      <c r="BH129" s="21">
        <f>SUM($R97:BH97)-SUM($R123:BH123)</f>
        <v>483000</v>
      </c>
      <c r="BI129" s="21">
        <f>SUM($R97:BI97)-SUM($R123:BI123)</f>
        <v>504000</v>
      </c>
      <c r="BJ129" s="21">
        <f>SUM($R97:BJ97)-SUM($R123:BJ123)</f>
        <v>525000</v>
      </c>
      <c r="BK129" s="21">
        <f>SUM($R97:BK97)-SUM($R123:BK123)</f>
        <v>546000</v>
      </c>
      <c r="BL129" s="21">
        <f>SUM($R97:BL97)-SUM($R123:BL123)</f>
        <v>567000</v>
      </c>
      <c r="BM129" s="21">
        <f>SUM($R97:BM97)-SUM($R123:BM123)</f>
        <v>588000</v>
      </c>
      <c r="BN129" s="21">
        <f>SUM($R97:BN97)-SUM($R123:BN123)</f>
        <v>609000</v>
      </c>
      <c r="BO129" s="21">
        <f>SUM($R97:BO97)-SUM($R123:BO123)</f>
        <v>630000</v>
      </c>
      <c r="BP129" s="21">
        <f>SUM($R97:BP97)-SUM($R123:BP123)</f>
        <v>651000</v>
      </c>
      <c r="BQ129" s="21">
        <f>SUM($R97:BQ97)-SUM($R123:BQ123)</f>
        <v>693000</v>
      </c>
      <c r="BR129" s="21">
        <f>SUM($R97:BR97)-SUM($R123:BR123)</f>
        <v>735000</v>
      </c>
      <c r="BS129" s="21">
        <f>SUM($R97:BS97)-SUM($R123:BS123)</f>
        <v>777000</v>
      </c>
      <c r="BT129" s="21">
        <f>SUM($R97:BT97)-SUM($R123:BT123)</f>
        <v>819000</v>
      </c>
      <c r="BU129" s="21">
        <f>SUM($R97:BU97)-SUM($R123:BU123)</f>
        <v>861000</v>
      </c>
      <c r="BV129" s="21">
        <f>SUM($R97:BV97)-SUM($R123:BV123)</f>
        <v>903000</v>
      </c>
      <c r="BW129" s="21">
        <f>SUM($R97:BW97)-SUM($R123:BW123)</f>
        <v>945000</v>
      </c>
      <c r="BX129" s="21">
        <f>SUM($R97:BX97)-SUM($R123:BX123)</f>
        <v>987000</v>
      </c>
      <c r="BY129" s="21">
        <f>SUM($R97:BY97)-SUM($R123:BY123)</f>
        <v>1029000</v>
      </c>
      <c r="BZ129" s="21">
        <f>SUM($R97:BZ97)-SUM($R123:BZ123)</f>
        <v>1050000</v>
      </c>
      <c r="CA129" s="21">
        <f>SUM($R97:CA97)-SUM($R123:CA123)</f>
        <v>1071000</v>
      </c>
      <c r="CB129" s="21">
        <f>SUM($R97:CB97)-SUM($R123:CB123)</f>
        <v>1092000</v>
      </c>
      <c r="CC129" s="21">
        <f>SUM($R97:CC97)-SUM($R123:CC123)</f>
        <v>1113000</v>
      </c>
      <c r="CD129" s="21">
        <f>SUM($R97:CD97)-SUM($R123:CD123)</f>
        <v>1134000</v>
      </c>
      <c r="CE129" s="21">
        <f>SUM($R97:CE97)-SUM($R123:CE123)</f>
        <v>1155000</v>
      </c>
      <c r="CF129" s="21">
        <f>SUM($R97:CF97)-SUM($R123:CF123)</f>
        <v>1176000</v>
      </c>
      <c r="CG129" s="21">
        <f>SUM($R97:CG97)-SUM($R123:CG123)</f>
        <v>1197000</v>
      </c>
      <c r="CH129" s="21">
        <f>SUM($R97:CH97)-SUM($R123:CH123)</f>
        <v>1218000</v>
      </c>
      <c r="CI129" s="21">
        <f>SUM($R97:CI97)-SUM($R123:CI123)</f>
        <v>1239000</v>
      </c>
      <c r="CJ129" s="21">
        <f>SUM($R97:CJ97)-SUM($R123:CJ123)</f>
        <v>1260000</v>
      </c>
      <c r="CK129" s="21">
        <f>SUM($R97:CK97)-SUM($R123:CK123)</f>
        <v>1281000</v>
      </c>
      <c r="CL129" s="21">
        <f>SUM($R97:CL97)-SUM($R123:CL123)</f>
        <v>1302000</v>
      </c>
      <c r="CM129" s="21">
        <f>SUM($R97:CM97)-SUM($R123:CM123)</f>
        <v>1323000</v>
      </c>
      <c r="CN129" s="21">
        <f>SUM($R97:CN97)-SUM($R123:CN123)</f>
        <v>1344000</v>
      </c>
      <c r="CO129" s="21">
        <f>SUM($R97:CO97)-SUM($R123:CO123)</f>
        <v>1365000</v>
      </c>
      <c r="CP129" s="21">
        <f>SUM($R97:CP97)-SUM($R123:CP123)</f>
        <v>1386000</v>
      </c>
      <c r="CQ129" s="21">
        <f>SUM($R97:CQ97)-SUM($R123:CQ123)</f>
        <v>1407000</v>
      </c>
      <c r="CR129" s="21">
        <f>SUM($R97:CR97)-SUM($R123:CR123)</f>
        <v>1428000</v>
      </c>
      <c r="CS129" s="21">
        <f>SUM($R97:CS97)-SUM($R123:CS123)</f>
        <v>1449000</v>
      </c>
      <c r="CT129" s="21">
        <f>SUM($R97:CT97)-SUM($R123:CT123)</f>
        <v>1470000</v>
      </c>
      <c r="CU129" s="21">
        <f>SUM($R97:CU97)-SUM($R123:CU123)</f>
        <v>1491000</v>
      </c>
      <c r="CV129" s="21">
        <f>SUM($R97:CV97)-SUM($R123:CV123)</f>
        <v>1627500</v>
      </c>
      <c r="CW129" s="21">
        <f>SUM($R97:CW97)-SUM($R123:CW123)</f>
        <v>1764000</v>
      </c>
      <c r="CX129" s="21">
        <f>SUM($R97:CX97)-SUM($R123:CX123)</f>
        <v>1900500</v>
      </c>
      <c r="CY129" s="21">
        <f>SUM($R97:CY97)-SUM($R123:CY123)</f>
        <v>2037000</v>
      </c>
      <c r="CZ129" s="21">
        <f>SUM($R97:CZ97)-SUM($R123:CZ123)</f>
        <v>2173500</v>
      </c>
      <c r="DA129" s="21">
        <f>SUM($R97:DA97)-SUM($R123:DA123)</f>
        <v>2310000</v>
      </c>
      <c r="DB129" s="21">
        <f>SUM($R97:DB97)-SUM($R123:DB123)</f>
        <v>2446500</v>
      </c>
      <c r="DC129" s="21">
        <f>SUM($R97:DC97)-SUM($R123:DC123)</f>
        <v>2583000</v>
      </c>
      <c r="DD129" s="21">
        <f>SUM($R97:DD97)-SUM($R123:DD123)</f>
        <v>2719500</v>
      </c>
      <c r="DE129" s="21">
        <f>SUM($R97:DE97)-SUM($R123:DE123)</f>
        <v>2835000</v>
      </c>
      <c r="DF129" s="21">
        <f>SUM($R97:DF97)-SUM($R123:DF123)</f>
        <v>2950500</v>
      </c>
      <c r="DG129" s="21">
        <f>SUM($R97:DG97)-SUM($R123:DG123)</f>
        <v>3066000</v>
      </c>
      <c r="DH129" s="21">
        <f>SUM($R97:DH97)-SUM($R123:DH123)</f>
        <v>3181500</v>
      </c>
      <c r="DI129" s="21">
        <f>SUM($R97:DI97)-SUM($R123:DI123)</f>
        <v>3297000</v>
      </c>
      <c r="DJ129" s="21">
        <f>SUM($R97:DJ97)-SUM($R123:DJ123)</f>
        <v>3412500</v>
      </c>
      <c r="DK129" s="21">
        <f>SUM($R97:DK97)-SUM($R123:DK123)</f>
        <v>3528000</v>
      </c>
      <c r="DL129" s="21">
        <f>SUM($R97:DL97)-SUM($R123:DL123)</f>
        <v>3643500</v>
      </c>
      <c r="DM129" s="21">
        <f>SUM($R97:DM97)-SUM($R123:DM123)</f>
        <v>3759000</v>
      </c>
      <c r="DN129" s="21">
        <f>SUM($R97:DN97)-SUM($R123:DN123)</f>
        <v>3874500</v>
      </c>
      <c r="DO129" s="21">
        <f>SUM($R97:DO97)-SUM($R123:DO123)</f>
        <v>3990000</v>
      </c>
      <c r="DP129" s="21">
        <f>SUM($R97:DP97)-SUM($R123:DP123)</f>
        <v>4105500</v>
      </c>
      <c r="DQ129" s="21">
        <f>SUM($R97:DQ97)-SUM($R123:DQ123)</f>
        <v>4221000</v>
      </c>
      <c r="DR129" s="21">
        <f>SUM($R97:DR97)-SUM($R123:DR123)</f>
        <v>4336500</v>
      </c>
      <c r="DS129" s="21">
        <f>SUM($R97:DS97)-SUM($R123:DS123)</f>
        <v>4452000</v>
      </c>
      <c r="DT129" s="21">
        <f>SUM($R97:DT97)-SUM($R123:DT123)</f>
        <v>4567500</v>
      </c>
      <c r="DU129" s="21">
        <f>SUM($R97:DU97)-SUM($R123:DU123)</f>
        <v>4683000</v>
      </c>
      <c r="DV129" s="21">
        <f>SUM($R97:DV97)-SUM($R123:DV123)</f>
        <v>4798500</v>
      </c>
      <c r="DW129" s="21">
        <f>SUM($R97:DW97)-SUM($R123:DW123)</f>
        <v>4914000</v>
      </c>
      <c r="DX129" s="21">
        <f>SUM($R97:DX97)-SUM($R123:DX123)</f>
        <v>5029500</v>
      </c>
      <c r="DY129" s="21">
        <f>SUM($R97:DY97)-SUM($R123:DY123)</f>
        <v>5145000</v>
      </c>
      <c r="DZ129" s="21">
        <f>SUM($R97:DZ97)-SUM($R123:DZ123)</f>
        <v>5103000</v>
      </c>
      <c r="EA129" s="21">
        <f>SUM($R97:EA97)-SUM($R123:EA123)</f>
        <v>5061000</v>
      </c>
      <c r="EB129" s="21">
        <f>SUM($R97:EB97)-SUM($R123:EB123)</f>
        <v>5019000</v>
      </c>
      <c r="EC129" s="21">
        <f>SUM($R97:EC97)-SUM($R123:EC123)</f>
        <v>4977000</v>
      </c>
      <c r="ED129" s="21">
        <f>SUM($R97:ED97)-SUM($R123:ED123)</f>
        <v>4935000</v>
      </c>
      <c r="EE129" s="21">
        <f>SUM($R97:EE97)-SUM($R123:EE123)</f>
        <v>5050500</v>
      </c>
      <c r="EF129" s="21">
        <f>SUM($R97:EF97)-SUM($R123:EF123)</f>
        <v>5166000</v>
      </c>
      <c r="EG129" s="21">
        <f>SUM($R97:EG97)-SUM($R123:EG123)</f>
        <v>5281500</v>
      </c>
      <c r="EH129" s="21">
        <f>SUM($R97:EH97)-SUM($R123:EH123)</f>
        <v>5397000</v>
      </c>
      <c r="EI129" s="21">
        <f>SUM($R97:EI97)-SUM($R123:EI123)</f>
        <v>5512500</v>
      </c>
      <c r="EJ129" s="21">
        <f>SUM($R97:EJ97)-SUM($R123:EJ123)</f>
        <v>5512500</v>
      </c>
      <c r="EK129" s="21">
        <f>SUM($R97:EK97)-SUM($R123:EK123)</f>
        <v>5512500</v>
      </c>
      <c r="EL129" s="21">
        <f>SUM($R97:EL97)-SUM($R123:EL123)</f>
        <v>5512500</v>
      </c>
      <c r="EM129" s="21">
        <f>SUM($R97:EM97)-SUM($R123:EM123)</f>
        <v>5512500</v>
      </c>
      <c r="EN129" s="21">
        <f>SUM($R97:EN97)-SUM($R123:EN123)</f>
        <v>5512500</v>
      </c>
      <c r="EO129" s="21">
        <f>SUM($R97:EO97)-SUM($R123:EO123)</f>
        <v>5512500</v>
      </c>
      <c r="EP129" s="21">
        <f>SUM($R97:EP97)-SUM($R123:EP123)</f>
        <v>5512500</v>
      </c>
      <c r="EQ129" s="21">
        <f>SUM($R97:EQ97)-SUM($R123:EQ123)</f>
        <v>5512500</v>
      </c>
      <c r="ER129" s="21">
        <f>SUM($R97:ER97)-SUM($R123:ER123)</f>
        <v>5512500</v>
      </c>
      <c r="ES129" s="21">
        <f>SUM($R97:ES97)-SUM($R123:ES123)</f>
        <v>5512500</v>
      </c>
      <c r="ET129" s="21">
        <f>SUM($R97:ET97)-SUM($R123:ET123)</f>
        <v>5670000</v>
      </c>
      <c r="EU129" s="21">
        <f>SUM($R97:EU97)-SUM($R123:EU123)</f>
        <v>5827500</v>
      </c>
      <c r="EV129" s="21">
        <f>SUM($R97:EV97)-SUM($R123:EV123)</f>
        <v>5985000</v>
      </c>
      <c r="EW129" s="21">
        <f>SUM($R97:EW97)-SUM($R123:EW123)</f>
        <v>6142500</v>
      </c>
      <c r="EX129" s="21">
        <f>SUM($R97:EX97)-SUM($R123:EX123)</f>
        <v>6300000</v>
      </c>
      <c r="EY129" s="21">
        <f>SUM($R97:EY97)-SUM($R123:EY123)</f>
        <v>6300000</v>
      </c>
      <c r="EZ129" s="21">
        <f>SUM($R97:EZ97)-SUM($R123:EZ123)</f>
        <v>6300000</v>
      </c>
      <c r="FA129" s="21">
        <f>SUM($R97:FA97)-SUM($R123:FA123)</f>
        <v>6300000</v>
      </c>
      <c r="FB129" s="21">
        <f>SUM($R97:FB97)-SUM($R123:FB123)</f>
        <v>6300000</v>
      </c>
      <c r="FC129" s="21">
        <f>SUM($R97:FC97)-SUM($R123:FC123)</f>
        <v>6300000</v>
      </c>
      <c r="FD129" s="21">
        <f>SUM($R97:FD97)-SUM($R123:FD123)</f>
        <v>6300000</v>
      </c>
      <c r="FE129" s="21">
        <f>SUM($R97:FE97)-SUM($R123:FE123)</f>
        <v>6300000</v>
      </c>
      <c r="FF129" s="21">
        <f>SUM($R97:FF97)-SUM($R123:FF123)</f>
        <v>6300000</v>
      </c>
      <c r="FG129" s="21">
        <f>SUM($R97:FG97)-SUM($R123:FG123)</f>
        <v>6300000</v>
      </c>
      <c r="FH129" s="21">
        <f>SUM($R97:FH97)-SUM($R123:FH123)</f>
        <v>6300000</v>
      </c>
      <c r="FI129" s="21">
        <f>SUM($R97:FI97)-SUM($R123:FI123)</f>
        <v>6300000</v>
      </c>
      <c r="FJ129" s="21">
        <f>SUM($R97:FJ97)-SUM($R123:FJ123)</f>
        <v>6247500</v>
      </c>
      <c r="FK129" s="21">
        <f>SUM($R97:FK97)-SUM($R123:FK123)</f>
        <v>6195000</v>
      </c>
      <c r="FL129" s="21">
        <f>SUM($R97:FL97)-SUM($R123:FL123)</f>
        <v>6142500</v>
      </c>
      <c r="FM129" s="21">
        <f>SUM($R97:FM97)-SUM($R123:FM123)</f>
        <v>6090000</v>
      </c>
      <c r="FN129" s="21">
        <f>SUM($R97:FN97)-SUM($R123:FN123)</f>
        <v>6037500</v>
      </c>
      <c r="FO129" s="21">
        <f>SUM($R97:FO97)-SUM($R123:FO123)</f>
        <v>5985000</v>
      </c>
      <c r="FP129" s="21">
        <f>SUM($R97:FP97)-SUM($R123:FP123)</f>
        <v>5932500</v>
      </c>
      <c r="FQ129" s="21">
        <f>SUM($R97:FQ97)-SUM($R123:FQ123)</f>
        <v>5880000</v>
      </c>
      <c r="FR129" s="21">
        <f>SUM($R97:FR97)-SUM($R123:FR123)</f>
        <v>5827500</v>
      </c>
      <c r="FS129" s="21">
        <f>SUM($R97:FS97)-SUM($R123:FS123)</f>
        <v>5932500</v>
      </c>
      <c r="FT129" s="21">
        <f>SUM($R97:FT97)-SUM($R123:FT123)</f>
        <v>6037500</v>
      </c>
      <c r="FU129" s="21">
        <f>SUM($R97:FU97)-SUM($R123:FU123)</f>
        <v>6142500</v>
      </c>
      <c r="FV129" s="21">
        <f>SUM($R97:FV97)-SUM($R123:FV123)</f>
        <v>6247500</v>
      </c>
      <c r="FW129" s="21">
        <f>SUM($R97:FW97)-SUM($R123:FW123)</f>
        <v>6352500</v>
      </c>
      <c r="FX129" s="21">
        <f>SUM($R97:FX97)-SUM($R123:FX123)</f>
        <v>6300000</v>
      </c>
      <c r="FY129" s="21">
        <f>SUM($R97:FY97)-SUM($R123:FY123)</f>
        <v>6247500</v>
      </c>
      <c r="FZ129" s="21">
        <f>SUM($R97:FZ97)-SUM($R123:FZ123)</f>
        <v>6195000</v>
      </c>
      <c r="GA129" s="21">
        <f>SUM($R97:GA97)-SUM($R123:GA123)</f>
        <v>6142500</v>
      </c>
      <c r="GB129" s="21">
        <f>SUM($R97:GB97)-SUM($R123:GB123)</f>
        <v>6090000</v>
      </c>
      <c r="GC129" s="21">
        <f>SUM($R97:GC97)-SUM($R123:GC123)</f>
        <v>6037500</v>
      </c>
      <c r="GD129" s="21">
        <f>SUM($R97:GD97)-SUM($R123:GD123)</f>
        <v>5985000</v>
      </c>
      <c r="GE129" s="21">
        <f>SUM($R97:GE97)-SUM($R123:GE123)</f>
        <v>5932500</v>
      </c>
      <c r="GF129" s="21">
        <f>SUM($R97:GF97)-SUM($R123:GF123)</f>
        <v>5880000</v>
      </c>
      <c r="GG129" s="21">
        <f>SUM($R97:GG97)-SUM($R123:GG123)</f>
        <v>5827500</v>
      </c>
      <c r="GH129" s="21">
        <f>SUM($R97:GH97)-SUM($R123:GH123)</f>
        <v>5775000</v>
      </c>
      <c r="GI129" s="21">
        <f>SUM($R97:GI97)-SUM($R123:GI123)</f>
        <v>5722500</v>
      </c>
      <c r="GJ129" s="21">
        <f>SUM($R97:GJ97)-SUM($R123:GJ123)</f>
        <v>5670000</v>
      </c>
      <c r="GK129" s="21">
        <f>SUM($R97:GK97)-SUM($R123:GK123)</f>
        <v>5617500</v>
      </c>
      <c r="GL129" s="21">
        <f>SUM($R97:GL97)-SUM($R123:GL123)</f>
        <v>5565000</v>
      </c>
      <c r="GM129" s="21">
        <f>SUM($R97:GM97)-SUM($R123:GM123)</f>
        <v>5512500</v>
      </c>
      <c r="GN129" s="21">
        <f>SUM($R97:GN97)-SUM($R123:GN123)</f>
        <v>5530000</v>
      </c>
      <c r="GO129" s="21">
        <f>SUM($R97:GO97)-SUM($R123:GO123)</f>
        <v>5547500</v>
      </c>
      <c r="GP129" s="21">
        <f>SUM($R97:GP97)-SUM($R123:GP123)</f>
        <v>5565000</v>
      </c>
      <c r="GQ129" s="21">
        <f>SUM($R97:GQ97)-SUM($R123:GQ123)</f>
        <v>5582500</v>
      </c>
      <c r="GR129" s="21">
        <f>SUM($R97:GR97)-SUM($R123:GR123)</f>
        <v>5600000</v>
      </c>
      <c r="GS129" s="21">
        <f>SUM($R97:GS97)-SUM($R123:GS123)</f>
        <v>5617500</v>
      </c>
      <c r="GT129" s="21">
        <f>SUM($R97:GT97)-SUM($R123:GT123)</f>
        <v>5635000</v>
      </c>
      <c r="GU129" s="21">
        <f>SUM($R97:GU97)-SUM($R123:GU123)</f>
        <v>5652500</v>
      </c>
      <c r="GV129" s="21">
        <f>SUM($R97:GV97)-SUM($R123:GV123)</f>
        <v>5670000</v>
      </c>
      <c r="GW129" s="21">
        <f>SUM($R97:GW97)-SUM($R123:GW123)</f>
        <v>5687500</v>
      </c>
      <c r="GX129" s="21">
        <f>SUM($R97:GX97)-SUM($R123:GX123)</f>
        <v>5705000</v>
      </c>
      <c r="GY129" s="21">
        <f>SUM($R97:GY97)-SUM($R123:GY123)</f>
        <v>5722500</v>
      </c>
      <c r="GZ129" s="21">
        <f>SUM($R97:GZ97)-SUM($R123:GZ123)</f>
        <v>5740000</v>
      </c>
      <c r="HA129" s="21">
        <f>SUM($R97:HA97)-SUM($R123:HA123)</f>
        <v>5757500</v>
      </c>
      <c r="HB129" s="21">
        <f>SUM($R97:HB97)-SUM($R123:HB123)</f>
        <v>5775000</v>
      </c>
      <c r="HC129" s="21">
        <f>SUM($R97:HC97)-SUM($R123:HC123)</f>
        <v>5845000</v>
      </c>
      <c r="HD129" s="21">
        <f>SUM($R97:HD97)-SUM($R123:HD123)</f>
        <v>5915000</v>
      </c>
      <c r="HE129" s="21">
        <f>SUM($R97:HE97)-SUM($R123:HE123)</f>
        <v>5985000</v>
      </c>
      <c r="HF129" s="21">
        <f>SUM($R97:HF97)-SUM($R123:HF123)</f>
        <v>6055000</v>
      </c>
      <c r="HG129" s="21">
        <f>SUM($R97:HG97)-SUM($R123:HG123)</f>
        <v>6125000</v>
      </c>
      <c r="HH129" s="21">
        <f>SUM($R97:HH97)-SUM($R123:HH123)</f>
        <v>6195000</v>
      </c>
      <c r="HI129" s="21">
        <f>SUM($R97:HI97)-SUM($R123:HI123)</f>
        <v>6265000</v>
      </c>
      <c r="HJ129" s="21">
        <f>SUM($R97:HJ97)-SUM($R123:HJ123)</f>
        <v>6335000</v>
      </c>
      <c r="HK129" s="21">
        <f>SUM($R97:HK97)-SUM($R123:HK123)</f>
        <v>6405000</v>
      </c>
      <c r="HL129" s="21">
        <f>SUM($R97:HL97)-SUM($R123:HL123)</f>
        <v>6475000</v>
      </c>
      <c r="HM129" s="21">
        <f>SUM($R97:HM97)-SUM($R123:HM123)</f>
        <v>6545000</v>
      </c>
      <c r="HN129" s="21">
        <f>SUM($R97:HN97)-SUM($R123:HN123)</f>
        <v>6615000</v>
      </c>
      <c r="HO129" s="21">
        <f>SUM($R97:HO97)-SUM($R123:HO123)</f>
        <v>6685000</v>
      </c>
      <c r="HP129" s="21">
        <f>SUM($R97:HP97)-SUM($R123:HP123)</f>
        <v>6755000</v>
      </c>
      <c r="HQ129" s="21">
        <f>SUM($R97:HQ97)-SUM($R123:HQ123)</f>
        <v>6825000</v>
      </c>
      <c r="HR129" s="21">
        <f>SUM($R97:HR97)-SUM($R123:HR123)</f>
        <v>6895000</v>
      </c>
      <c r="HS129" s="21">
        <f>SUM($R97:HS97)-SUM($R123:HS123)</f>
        <v>6965000</v>
      </c>
      <c r="HT129" s="21">
        <f>SUM($R97:HT97)-SUM($R123:HT123)</f>
        <v>7035000</v>
      </c>
      <c r="HU129" s="21">
        <f>SUM($R97:HU97)-SUM($R123:HU123)</f>
        <v>7105000</v>
      </c>
      <c r="HV129" s="21">
        <f>SUM($R97:HV97)-SUM($R123:HV123)</f>
        <v>7175000</v>
      </c>
      <c r="HW129" s="21">
        <f>SUM($R97:HW97)-SUM($R123:HW123)</f>
        <v>7245000</v>
      </c>
      <c r="HX129" s="21">
        <f>SUM($R97:HX97)-SUM($R123:HX123)</f>
        <v>7315000</v>
      </c>
      <c r="HY129" s="21">
        <f>SUM($R97:HY97)-SUM($R123:HY123)</f>
        <v>7385000</v>
      </c>
      <c r="HZ129" s="21">
        <f>SUM($R97:HZ97)-SUM($R123:HZ123)</f>
        <v>7455000</v>
      </c>
      <c r="IA129" s="21">
        <f>SUM($R97:IA97)-SUM($R123:IA123)</f>
        <v>7525000</v>
      </c>
      <c r="IB129" s="21">
        <f>SUM($R97:IB97)-SUM($R123:IB123)</f>
        <v>7595000</v>
      </c>
      <c r="IC129" s="21">
        <f>SUM($R97:IC97)-SUM($R123:IC123)</f>
        <v>7665000</v>
      </c>
      <c r="ID129" s="21">
        <f>SUM($R97:ID97)-SUM($R123:ID123)</f>
        <v>7735000</v>
      </c>
      <c r="IE129" s="21">
        <f>SUM($R97:IE97)-SUM($R123:IE123)</f>
        <v>7805000</v>
      </c>
      <c r="IF129" s="21">
        <f>SUM($R97:IF97)-SUM($R123:IF123)</f>
        <v>7875000</v>
      </c>
      <c r="IG129" s="21">
        <f>SUM($R97:IG97)-SUM($R123:IG123)</f>
        <v>7875000</v>
      </c>
      <c r="IH129" s="21">
        <f>SUM($R97:IH97)-SUM($R123:IH123)</f>
        <v>7875000</v>
      </c>
      <c r="II129" s="21">
        <f>SUM($R97:II97)-SUM($R123:II123)</f>
        <v>7875000</v>
      </c>
      <c r="IJ129" s="21">
        <f>SUM($R97:IJ97)-SUM($R123:IJ123)</f>
        <v>7875000</v>
      </c>
      <c r="IK129" s="21">
        <f>SUM($R97:IK97)-SUM($R123:IK123)</f>
        <v>7875000</v>
      </c>
      <c r="IL129" s="21">
        <f>SUM($R97:IL97)-SUM($R123:IL123)</f>
        <v>7875000</v>
      </c>
      <c r="IM129" s="21">
        <f>SUM($R97:IM97)-SUM($R123:IM123)</f>
        <v>7875000</v>
      </c>
      <c r="IN129" s="21">
        <f>SUM($R97:IN97)-SUM($R123:IN123)</f>
        <v>7875000</v>
      </c>
      <c r="IO129" s="21">
        <f>SUM($R97:IO97)-SUM($R123:IO123)</f>
        <v>7875000</v>
      </c>
      <c r="IP129" s="21">
        <f>SUM($R97:IP97)-SUM($R123:IP123)</f>
        <v>7875000</v>
      </c>
      <c r="IQ129" s="21">
        <f>SUM($R97:IQ97)-SUM($R123:IQ123)</f>
        <v>7875000</v>
      </c>
      <c r="IR129" s="21">
        <f>SUM($R97:IR97)-SUM($R123:IR123)</f>
        <v>7875000</v>
      </c>
      <c r="IS129" s="21">
        <f>SUM($R97:IS97)-SUM($R123:IS123)</f>
        <v>7875000</v>
      </c>
      <c r="IT129" s="21">
        <f>SUM($R97:IT97)-SUM($R123:IT123)</f>
        <v>7875000</v>
      </c>
      <c r="IU129" s="21">
        <f>SUM($R97:IU97)-SUM($R123:IU123)</f>
        <v>7875000</v>
      </c>
      <c r="IV129" s="21">
        <f>SUM($R97:IV97)-SUM($R123:IV123)</f>
        <v>7875000</v>
      </c>
      <c r="IW129" s="21">
        <f>SUM($R97:IW97)-SUM($R123:IW123)</f>
        <v>7875000</v>
      </c>
      <c r="IX129" s="21">
        <f>SUM($R97:IX97)-SUM($R123:IX123)</f>
        <v>7700000</v>
      </c>
      <c r="IY129" s="21">
        <f>SUM($R97:IY97)-SUM($R123:IY123)</f>
        <v>7525000</v>
      </c>
      <c r="IZ129" s="21">
        <f>SUM($R97:IZ97)-SUM($R123:IZ123)</f>
        <v>7350000</v>
      </c>
      <c r="JA129" s="21">
        <f>SUM($R97:JA97)-SUM($R123:JA123)</f>
        <v>7175000</v>
      </c>
      <c r="JB129" s="21">
        <f>SUM($R97:JB97)-SUM($R123:JB123)</f>
        <v>7000000</v>
      </c>
      <c r="JC129" s="21">
        <f>SUM($R97:JC97)-SUM($R123:JC123)</f>
        <v>7000000</v>
      </c>
      <c r="JD129" s="21">
        <f>SUM($R97:JD97)-SUM($R123:JD123)</f>
        <v>7000000</v>
      </c>
      <c r="JE129" s="21">
        <f>SUM($R97:JE97)-SUM($R123:JE123)</f>
        <v>7000000</v>
      </c>
      <c r="JF129" s="21">
        <f>SUM($R97:JF97)-SUM($R123:JF123)</f>
        <v>7000000</v>
      </c>
      <c r="JG129" s="21">
        <f>SUM($R97:JG97)-SUM($R123:JG123)</f>
        <v>7000000</v>
      </c>
      <c r="JH129" s="21">
        <f>SUM($R97:JH97)-SUM($R123:JH123)</f>
        <v>7000000</v>
      </c>
      <c r="JI129" s="21">
        <f>SUM($R97:JI97)-SUM($R123:JI123)</f>
        <v>7000000</v>
      </c>
      <c r="JJ129" s="21">
        <f>SUM($R97:JJ97)-SUM($R123:JJ123)</f>
        <v>7000000</v>
      </c>
      <c r="JK129" s="21">
        <f>SUM($R97:JK97)-SUM($R123:JK123)</f>
        <v>7000000</v>
      </c>
      <c r="JL129" s="21">
        <f>SUM($R97:JL97)-SUM($R123:JL123)</f>
        <v>7000000</v>
      </c>
      <c r="JM129" s="21">
        <f>SUM($R97:JM97)-SUM($R123:JM123)</f>
        <v>7000000</v>
      </c>
      <c r="JN129" s="21">
        <f>SUM($R97:JN97)-SUM($R123:JN123)</f>
        <v>7000000</v>
      </c>
      <c r="JO129" s="21">
        <f>SUM($R97:JO97)-SUM($R123:JO123)</f>
        <v>7000000</v>
      </c>
      <c r="JP129" s="21">
        <f>SUM($R97:JP97)-SUM($R123:JP123)</f>
        <v>7000000</v>
      </c>
      <c r="JQ129" s="21">
        <f>SUM($R97:JQ97)-SUM($R123:JQ123)</f>
        <v>7000000</v>
      </c>
      <c r="JR129" s="21">
        <f>SUM($R97:JR97)-SUM($R123:JR123)</f>
        <v>7175000</v>
      </c>
      <c r="JS129" s="21">
        <f>SUM($R97:JS97)-SUM($R123:JS123)</f>
        <v>7350000</v>
      </c>
      <c r="JT129" s="21">
        <f>SUM($R97:JT97)-SUM($R123:JT123)</f>
        <v>7525000</v>
      </c>
      <c r="JU129" s="21">
        <f>SUM($R97:JU97)-SUM($R123:JU123)</f>
        <v>7700000</v>
      </c>
      <c r="JV129" s="21">
        <f>SUM($R97:JV97)-SUM($R123:JV123)</f>
        <v>7875000</v>
      </c>
      <c r="JW129" s="21">
        <f>SUM($R97:JW97)-SUM($R123:JW123)</f>
        <v>7875000</v>
      </c>
      <c r="JX129" s="21">
        <f>SUM($R97:JX97)-SUM($R123:JX123)</f>
        <v>7875000</v>
      </c>
      <c r="JY129" s="21">
        <f>SUM($R97:JY97)-SUM($R123:JY123)</f>
        <v>7875000</v>
      </c>
      <c r="JZ129" s="21">
        <f>SUM($R97:JZ97)-SUM($R123:JZ123)</f>
        <v>7875000</v>
      </c>
      <c r="KA129" s="21">
        <f>SUM($R97:KA97)-SUM($R123:KA123)</f>
        <v>7875000</v>
      </c>
      <c r="KB129" s="21">
        <f>SUM($R97:KB97)-SUM($R123:KB123)</f>
        <v>7875000</v>
      </c>
      <c r="KC129" s="21">
        <f>SUM($R97:KC97)-SUM($R123:KC123)</f>
        <v>7875000</v>
      </c>
      <c r="KD129" s="21">
        <f>SUM($R97:KD97)-SUM($R123:KD123)</f>
        <v>7875000</v>
      </c>
      <c r="KE129" s="21">
        <f>SUM($R97:KE97)-SUM($R123:KE123)</f>
        <v>8067500</v>
      </c>
      <c r="KF129" s="21">
        <f>SUM($R97:KF97)-SUM($R123:KF123)</f>
        <v>8260000</v>
      </c>
      <c r="KG129" s="21">
        <f>SUM($R97:KG97)-SUM($R123:KG123)</f>
        <v>8452500</v>
      </c>
      <c r="KH129" s="21">
        <f>SUM($R97:KH97)-SUM($R123:KH123)</f>
        <v>8645000</v>
      </c>
      <c r="KI129" s="21">
        <f>SUM($R97:KI97)-SUM($R123:KI123)</f>
        <v>8837500</v>
      </c>
      <c r="KJ129" s="21">
        <f>SUM($R97:KJ97)-SUM($R123:KJ123)</f>
        <v>9030000</v>
      </c>
      <c r="KK129" s="21">
        <f>SUM($R97:KK97)-SUM($R123:KK123)</f>
        <v>9222500</v>
      </c>
      <c r="KL129" s="21">
        <f>SUM($R97:KL97)-SUM($R123:KL123)</f>
        <v>9415000</v>
      </c>
      <c r="KM129" s="21">
        <f>SUM($R97:KM97)-SUM($R123:KM123)</f>
        <v>9607500</v>
      </c>
      <c r="KN129" s="21">
        <f>SUM($R97:KN97)-SUM($R123:KN123)</f>
        <v>9800000</v>
      </c>
      <c r="KO129" s="21">
        <f>SUM($R97:KO97)-SUM($R123:KO123)</f>
        <v>9992500</v>
      </c>
      <c r="KP129" s="21">
        <f>SUM($R97:KP97)-SUM($R123:KP123)</f>
        <v>10185000</v>
      </c>
      <c r="KQ129" s="21">
        <f>SUM($R97:KQ97)-SUM($R123:KQ123)</f>
        <v>10377500</v>
      </c>
      <c r="KR129" s="21">
        <f>SUM($R97:KR97)-SUM($R123:KR123)</f>
        <v>10570000</v>
      </c>
      <c r="KS129" s="21">
        <f>SUM($R97:KS97)-SUM($R123:KS123)</f>
        <v>10762500</v>
      </c>
      <c r="KT129" s="21">
        <f>SUM($R97:KT97)-SUM($R123:KT123)</f>
        <v>10955000</v>
      </c>
      <c r="KU129" s="21">
        <f>SUM($R97:KU97)-SUM($R123:KU123)</f>
        <v>11147500</v>
      </c>
      <c r="KV129" s="21">
        <f>SUM($R97:KV97)-SUM($R123:KV123)</f>
        <v>11515000</v>
      </c>
      <c r="KW129" s="21">
        <f>SUM($R97:KW97)-SUM($R123:KW123)</f>
        <v>11882500</v>
      </c>
      <c r="KX129" s="21">
        <f>SUM($R97:KX97)-SUM($R123:KX123)</f>
        <v>12250000</v>
      </c>
      <c r="KY129" s="21">
        <f>SUM($R97:KY97)-SUM($R123:KY123)</f>
        <v>12617500</v>
      </c>
      <c r="KZ129" s="21">
        <f>SUM($R97:KZ97)-SUM($R123:KZ123)</f>
        <v>12985000</v>
      </c>
      <c r="LA129" s="21">
        <f>SUM($R97:LA97)-SUM($R123:LA123)</f>
        <v>13177500</v>
      </c>
      <c r="LB129" s="21">
        <f>SUM($R97:LB97)-SUM($R123:LB123)</f>
        <v>13370000</v>
      </c>
      <c r="LC129" s="21">
        <f>SUM($R97:LC97)-SUM($R123:LC123)</f>
        <v>13562500</v>
      </c>
      <c r="LD129" s="21">
        <f>SUM($R97:LD97)-SUM($R123:LD123)</f>
        <v>13755000</v>
      </c>
      <c r="LE129" s="21">
        <f>SUM($R97:LE97)-SUM($R123:LE123)</f>
        <v>13947500</v>
      </c>
      <c r="LF129" s="21">
        <f>SUM($R97:LF97)-SUM($R123:LF123)</f>
        <v>14140000</v>
      </c>
      <c r="LG129" s="21">
        <f>SUM($R97:LG97)-SUM($R123:LG123)</f>
        <v>14332500</v>
      </c>
      <c r="LH129" s="21">
        <f>SUM($R97:LH97)-SUM($R123:LH123)</f>
        <v>14525000</v>
      </c>
      <c r="LI129" s="21">
        <f>SUM($R97:LI97)-SUM($R123:LI123)</f>
        <v>14717500</v>
      </c>
      <c r="LJ129" s="21">
        <f>SUM($R97:LJ97)-SUM($R123:LJ123)</f>
        <v>14962500</v>
      </c>
      <c r="LK129" s="21">
        <f>SUM($R97:LK97)-SUM($R123:LK123)</f>
        <v>15207500</v>
      </c>
      <c r="LL129" s="21">
        <f>SUM($R97:LL97)-SUM($R123:LL123)</f>
        <v>15452500</v>
      </c>
      <c r="LM129" s="21">
        <f>SUM($R97:LM97)-SUM($R123:LM123)</f>
        <v>15697500</v>
      </c>
      <c r="LN129" s="21">
        <f>SUM($R97:LN97)-SUM($R123:LN123)</f>
        <v>15942500</v>
      </c>
      <c r="LO129" s="21">
        <f>SUM($R97:LO97)-SUM($R123:LO123)</f>
        <v>16187500</v>
      </c>
      <c r="LP129" s="21">
        <f>SUM($R97:LP97)-SUM($R123:LP123)</f>
        <v>16432500</v>
      </c>
      <c r="LQ129" s="21">
        <f>SUM($R97:LQ97)-SUM($R123:LQ123)</f>
        <v>16677500</v>
      </c>
      <c r="LR129" s="21">
        <f>SUM($R97:LR97)-SUM($R123:LR123)</f>
        <v>16922500</v>
      </c>
      <c r="LS129" s="21">
        <f>SUM($R97:LS97)-SUM($R123:LS123)</f>
        <v>17167500</v>
      </c>
      <c r="LT129" s="21">
        <f>SUM($R97:LT97)-SUM($R123:LT123)</f>
        <v>17412500</v>
      </c>
      <c r="LU129" s="21">
        <f>SUM($R97:LU97)-SUM($R123:LU123)</f>
        <v>17657500</v>
      </c>
      <c r="LV129" s="21">
        <f>SUM($R97:LV97)-SUM($R123:LV123)</f>
        <v>17902500</v>
      </c>
      <c r="LW129" s="21">
        <f>SUM($R97:LW97)-SUM($R123:LW123)</f>
        <v>18147500</v>
      </c>
      <c r="LX129" s="21">
        <f>SUM($R97:LX97)-SUM($R123:LX123)</f>
        <v>18392500</v>
      </c>
      <c r="LY129" s="21">
        <f>SUM($R97:LY97)-SUM($R123:LY123)</f>
        <v>18637500</v>
      </c>
      <c r="LZ129" s="21">
        <f>SUM($R97:LZ97)-SUM($R123:LZ123)</f>
        <v>18882500</v>
      </c>
      <c r="MA129" s="21">
        <f>SUM($R97:MA97)-SUM($R123:MA123)</f>
        <v>19127500</v>
      </c>
      <c r="MB129" s="21">
        <f>SUM($R97:MB97)-SUM($R123:MB123)</f>
        <v>19372500</v>
      </c>
      <c r="MC129" s="21">
        <f>SUM($R97:MC97)-SUM($R123:MC123)</f>
        <v>19425000</v>
      </c>
      <c r="MD129" s="21">
        <f>SUM($R97:MD97)-SUM($R123:MD123)</f>
        <v>19477500</v>
      </c>
      <c r="ME129" s="21">
        <f>SUM($R97:ME97)-SUM($R123:ME123)</f>
        <v>19530000</v>
      </c>
      <c r="MF129" s="21">
        <f>SUM($R97:MF97)-SUM($R123:MF123)</f>
        <v>19582500</v>
      </c>
      <c r="MG129" s="21">
        <f>SUM($R97:MG97)-SUM($R123:MG123)</f>
        <v>19635000</v>
      </c>
      <c r="MH129" s="21">
        <f>SUM($R97:MH97)-SUM($R123:MH123)</f>
        <v>19687500</v>
      </c>
      <c r="MI129" s="21">
        <f>SUM($R97:MI97)-SUM($R123:MI123)</f>
        <v>19740000</v>
      </c>
      <c r="MJ129" s="21">
        <f>SUM($R97:MJ97)-SUM($R123:MJ123)</f>
        <v>19792500</v>
      </c>
      <c r="MK129" s="21">
        <f>SUM($R97:MK97)-SUM($R123:MK123)</f>
        <v>19845000</v>
      </c>
      <c r="ML129" s="21">
        <f>SUM($R97:ML97)-SUM($R123:ML123)</f>
        <v>19897500</v>
      </c>
      <c r="MM129" s="21">
        <f>SUM($R97:MM97)-SUM($R123:MM123)</f>
        <v>19950000</v>
      </c>
      <c r="MN129" s="21">
        <f>SUM($R97:MN97)-SUM($R123:MN123)</f>
        <v>19932500</v>
      </c>
      <c r="MO129" s="21">
        <f>SUM($R97:MO97)-SUM($R123:MO123)</f>
        <v>19915000</v>
      </c>
      <c r="MP129" s="21">
        <f>SUM($R97:MP97)-SUM($R123:MP123)</f>
        <v>19897500</v>
      </c>
      <c r="MQ129" s="21">
        <f>SUM($R97:MQ97)-SUM($R123:MQ123)</f>
        <v>19880000</v>
      </c>
      <c r="MR129" s="21">
        <f>SUM($R97:MR97)-SUM($R123:MR123)</f>
        <v>19862500</v>
      </c>
      <c r="MS129" s="21">
        <f>SUM($R97:MS97)-SUM($R123:MS123)</f>
        <v>19845000</v>
      </c>
      <c r="MT129" s="21">
        <f>SUM($R97:MT97)-SUM($R123:MT123)</f>
        <v>19827500</v>
      </c>
      <c r="MU129" s="21">
        <f>SUM($R97:MU97)-SUM($R123:MU123)</f>
        <v>19810000</v>
      </c>
      <c r="MV129" s="21">
        <f>SUM($R97:MV97)-SUM($R123:MV123)</f>
        <v>19792500</v>
      </c>
      <c r="MW129" s="21">
        <f>SUM($R97:MW97)-SUM($R123:MW123)</f>
        <v>19775000</v>
      </c>
      <c r="MX129" s="21">
        <f>SUM($R97:MX97)-SUM($R123:MX123)</f>
        <v>19757500</v>
      </c>
      <c r="MY129" s="21">
        <f>SUM($R97:MY97)-SUM($R123:MY123)</f>
        <v>19740000</v>
      </c>
      <c r="MZ129" s="21">
        <f>SUM($R97:MZ97)-SUM($R123:MZ123)</f>
        <v>19722500</v>
      </c>
      <c r="NA129" s="21">
        <f>SUM($R97:NA97)-SUM($R123:NA123)</f>
        <v>19705000</v>
      </c>
      <c r="NB129" s="21">
        <f>SUM($R97:NB97)-SUM($R123:NB123)</f>
        <v>19687500</v>
      </c>
      <c r="NC129" s="21">
        <f>SUM($R97:NC97)-SUM($R123:NC123)</f>
        <v>19670000</v>
      </c>
      <c r="ND129" s="21">
        <f>SUM($R97:ND97)-SUM($R123:ND123)</f>
        <v>19652500</v>
      </c>
      <c r="NE129" s="21">
        <f>SUM($R97:NE97)-SUM($R123:NE123)</f>
        <v>19635000</v>
      </c>
      <c r="NF129" s="21">
        <f>SUM($R97:NF97)-SUM($R123:NF123)</f>
        <v>19617500</v>
      </c>
      <c r="NG129" s="21">
        <f>SUM($R97:NG97)-SUM($R123:NG123)</f>
        <v>19600000</v>
      </c>
      <c r="NH129" s="21">
        <f>SUM($R97:NH97)-SUM($R123:NH123)</f>
        <v>19530000</v>
      </c>
      <c r="NI129" s="21">
        <f>SUM($R97:NI97)-SUM($R123:NI123)</f>
        <v>19460000</v>
      </c>
      <c r="NJ129" s="21">
        <f>SUM($R97:NJ97)-SUM($R123:NJ123)</f>
        <v>19390000</v>
      </c>
      <c r="NK129" s="21">
        <f>SUM($R97:NK97)-SUM($R123:NK123)</f>
        <v>19320000</v>
      </c>
      <c r="NL129" s="21">
        <f>SUM($R97:NL97)-SUM($R123:NL123)</f>
        <v>19250000</v>
      </c>
      <c r="NM129" s="21">
        <f>SUM($R97:NM97)-SUM($R123:NM123)</f>
        <v>19180000</v>
      </c>
      <c r="NN129" s="21">
        <f>SUM($R97:NN97)-SUM($R123:NN123)</f>
        <v>19110000</v>
      </c>
      <c r="NO129" s="21">
        <f>SUM($R97:NO97)-SUM($R123:NO123)</f>
        <v>19040000</v>
      </c>
      <c r="NP129" s="21">
        <f>SUM($R97:NP97)-SUM($R123:NP123)</f>
        <v>18970000</v>
      </c>
      <c r="NQ129" s="21">
        <f>SUM($R97:NQ97)-SUM($R123:NQ123)</f>
        <v>18900000</v>
      </c>
      <c r="NR129" s="21">
        <f>SUM($R97:NR97)-SUM($R123:NR123)</f>
        <v>18830000</v>
      </c>
      <c r="NS129" s="21">
        <f>SUM($R97:NS97)-SUM($R123:NS123)</f>
        <v>18760000</v>
      </c>
      <c r="NT129" s="21">
        <f>SUM($R97:NT97)-SUM($R123:NT123)</f>
        <v>18690000</v>
      </c>
      <c r="NU129" s="21">
        <f>SUM($R97:NU97)-SUM($R123:NU123)</f>
        <v>18620000</v>
      </c>
      <c r="NV129" s="21">
        <f>SUM($R97:NV97)-SUM($R123:NV123)</f>
        <v>18550000</v>
      </c>
      <c r="NW129" s="21">
        <f>SUM($R97:NW97)-SUM($R123:NW123)</f>
        <v>18480000</v>
      </c>
      <c r="NX129" s="21">
        <f>SUM($R97:NX97)-SUM($R123:NX123)</f>
        <v>18410000</v>
      </c>
      <c r="NY129" s="21">
        <f>SUM($R97:NY97)-SUM($R123:NY123)</f>
        <v>18340000</v>
      </c>
      <c r="NZ129" s="21">
        <f>SUM($R97:NZ97)-SUM($R123:NZ123)</f>
        <v>18270000</v>
      </c>
      <c r="OA129" s="21">
        <f>SUM($R97:OA97)-SUM($R123:OA123)</f>
        <v>18200000</v>
      </c>
      <c r="OB129" s="21">
        <f>SUM($R97:OB97)-SUM($R123:OB123)</f>
        <v>18130000</v>
      </c>
      <c r="OC129" s="21">
        <f>SUM($R97:OC97)-SUM($R123:OC123)</f>
        <v>18060000</v>
      </c>
      <c r="OD129" s="21">
        <f>SUM($R97:OD97)-SUM($R123:OD123)</f>
        <v>17990000</v>
      </c>
      <c r="OE129" s="21">
        <f>SUM($R97:OE97)-SUM($R123:OE123)</f>
        <v>17920000</v>
      </c>
      <c r="OF129" s="21">
        <f>SUM($R97:OF97)-SUM($R123:OF123)</f>
        <v>17850000</v>
      </c>
      <c r="OG129" s="21">
        <f>SUM($R97:OG97)-SUM($R123:OG123)</f>
        <v>17780000</v>
      </c>
      <c r="OH129" s="21">
        <f>SUM($R97:OH97)-SUM($R123:OH123)</f>
        <v>17710000</v>
      </c>
      <c r="OI129" s="21">
        <f>SUM($R97:OI97)-SUM($R123:OI123)</f>
        <v>17640000</v>
      </c>
      <c r="OJ129" s="21">
        <f>SUM($R97:OJ97)-SUM($R123:OJ123)</f>
        <v>17570000</v>
      </c>
      <c r="OK129" s="21">
        <f>SUM($R97:OK97)-SUM($R123:OK123)</f>
        <v>17500000</v>
      </c>
      <c r="OL129" s="21">
        <f>SUM($R97:OL97)-SUM($R123:OL123)</f>
        <v>17500000</v>
      </c>
      <c r="OM129" s="21">
        <f>SUM($R97:OM97)-SUM($R123:OM123)</f>
        <v>17500000</v>
      </c>
      <c r="ON129" s="21">
        <f>SUM($R97:ON97)-SUM($R123:ON123)</f>
        <v>17500000</v>
      </c>
      <c r="OO129" s="21">
        <f>SUM($R97:OO97)-SUM($R123:OO123)</f>
        <v>17500000</v>
      </c>
      <c r="OP129" s="21">
        <f>SUM($R97:OP97)-SUM($R123:OP123)</f>
        <v>17500000</v>
      </c>
      <c r="OQ129" s="21">
        <f>SUM($R97:OQ97)-SUM($R123:OQ123)</f>
        <v>17500000</v>
      </c>
      <c r="OR129" s="21">
        <f>SUM($R97:OR97)-SUM($R123:OR123)</f>
        <v>17500000</v>
      </c>
      <c r="OS129" s="21">
        <f>SUM($R97:OS97)-SUM($R123:OS123)</f>
        <v>17500000</v>
      </c>
      <c r="OT129" s="21">
        <f>SUM($R97:OT97)-SUM($R123:OT123)</f>
        <v>17500000</v>
      </c>
      <c r="OU129" s="21">
        <f>SUM($R97:OU97)-SUM($R123:OU123)</f>
        <v>17500000</v>
      </c>
      <c r="OV129" s="21">
        <f>SUM($R97:OV97)-SUM($R123:OV123)</f>
        <v>17500000</v>
      </c>
      <c r="OW129" s="21">
        <f>SUM($R97:OW97)-SUM($R123:OW123)</f>
        <v>17500000</v>
      </c>
      <c r="OX129" s="21">
        <f>SUM($R97:OX97)-SUM($R123:OX123)</f>
        <v>17500000</v>
      </c>
      <c r="OY129" s="21">
        <f>SUM($R97:OY97)-SUM($R123:OY123)</f>
        <v>17500000</v>
      </c>
      <c r="OZ129" s="21">
        <f>SUM($R97:OZ97)-SUM($R123:OZ123)</f>
        <v>17500000</v>
      </c>
      <c r="PA129" s="21">
        <f>SUM($R97:PA97)-SUM($R123:PA123)</f>
        <v>17500000</v>
      </c>
      <c r="PB129" s="21">
        <f>SUM($R97:PB97)-SUM($R123:PB123)</f>
        <v>17500000</v>
      </c>
      <c r="PC129" s="21">
        <f>SUM($R97:PC97)-SUM($R123:PC123)</f>
        <v>17500000</v>
      </c>
      <c r="PD129" s="21">
        <f>SUM($R97:PD97)-SUM($R123:PD123)</f>
        <v>17500000</v>
      </c>
      <c r="PE129" s="21">
        <f>SUM($R97:PE97)-SUM($R123:PE123)</f>
        <v>17500000</v>
      </c>
      <c r="PF129" s="21">
        <f>SUM($R97:PF97)-SUM($R123:PF123)</f>
        <v>17500000</v>
      </c>
      <c r="PG129" s="21">
        <f>SUM($R97:PG97)-SUM($R123:PG123)</f>
        <v>17500000</v>
      </c>
      <c r="PH129" s="21">
        <f>SUM($R97:PH97)-SUM($R123:PH123)</f>
        <v>17500000</v>
      </c>
      <c r="PI129" s="21">
        <f>SUM($R97:PI97)-SUM($R123:PI123)</f>
        <v>17500000</v>
      </c>
      <c r="PJ129" s="21">
        <f>SUM($R97:PJ97)-SUM($R123:PJ123)</f>
        <v>17500000</v>
      </c>
      <c r="PK129" s="21">
        <f>SUM($R97:PK97)-SUM($R123:PK123)</f>
        <v>17500000</v>
      </c>
      <c r="PL129" s="21">
        <f>SUM($R97:PL97)-SUM($R123:PL123)</f>
        <v>17500000</v>
      </c>
      <c r="PM129" s="21">
        <f>SUM($R97:PM97)-SUM($R123:PM123)</f>
        <v>17500000</v>
      </c>
      <c r="PN129" s="21">
        <f>SUM($R97:PN97)-SUM($R123:PN123)</f>
        <v>17500000</v>
      </c>
      <c r="PO129" s="21">
        <f>SUM($R97:PO97)-SUM($R123:PO123)</f>
        <v>17500000</v>
      </c>
      <c r="PP129" s="21">
        <f>SUM($R97:PP97)-SUM($R123:PP123)</f>
        <v>17500000</v>
      </c>
      <c r="PQ129" s="21">
        <f>SUM($R97:PQ97)-SUM($R123:PQ123)</f>
        <v>17500000</v>
      </c>
      <c r="PR129" s="21">
        <f>SUM($R97:PR97)-SUM($R123:PR123)</f>
        <v>17500000</v>
      </c>
      <c r="PS129" s="21">
        <f>SUM($R97:PS97)-SUM($R123:PS123)</f>
        <v>17500000</v>
      </c>
      <c r="PT129" s="21">
        <f>SUM($R97:PT97)-SUM($R123:PT123)</f>
        <v>17500000</v>
      </c>
      <c r="PU129" s="21">
        <f>SUM($R97:PU97)-SUM($R123:PU123)</f>
        <v>17500000</v>
      </c>
      <c r="PV129" s="21">
        <f>SUM($R97:PV97)-SUM($R123:PV123)</f>
        <v>17500000</v>
      </c>
      <c r="PW129" s="21">
        <f>SUM($R97:PW97)-SUM($R123:PW123)</f>
        <v>17500000</v>
      </c>
      <c r="PX129" s="21">
        <f>SUM($R97:PX97)-SUM($R123:PX123)</f>
        <v>17500000</v>
      </c>
      <c r="PY129" s="21">
        <f>SUM($R97:PY97)-SUM($R123:PY123)</f>
        <v>17500000</v>
      </c>
      <c r="PZ129" s="21">
        <f>SUM($R97:PZ97)-SUM($R123:PZ123)</f>
        <v>17500000</v>
      </c>
      <c r="QA129" s="21">
        <f>SUM($R97:QA97)-SUM($R123:QA123)</f>
        <v>17500000</v>
      </c>
      <c r="QB129" s="21">
        <f>SUM($R97:QB97)-SUM($R123:QB123)</f>
        <v>17570000</v>
      </c>
      <c r="QC129" s="21">
        <f>SUM($R97:QC97)-SUM($R123:QC123)</f>
        <v>17640000</v>
      </c>
      <c r="QD129" s="21">
        <f>SUM($R97:QD97)-SUM($R123:QD123)</f>
        <v>17710000</v>
      </c>
      <c r="QE129" s="21">
        <f>SUM($R97:QE97)-SUM($R123:QE123)</f>
        <v>17780000</v>
      </c>
      <c r="QF129" s="21">
        <f>SUM($R97:QF97)-SUM($R123:QF123)</f>
        <v>17850000</v>
      </c>
      <c r="QG129" s="21">
        <f>SUM($R97:QG97)-SUM($R123:QG123)</f>
        <v>17920000</v>
      </c>
      <c r="QH129" s="21">
        <f>SUM($R97:QH97)-SUM($R123:QH123)</f>
        <v>17990000</v>
      </c>
      <c r="QI129" s="21">
        <f>SUM($R97:QI97)-SUM($R123:QI123)</f>
        <v>18060000</v>
      </c>
      <c r="QJ129" s="21">
        <f>SUM($R97:QJ97)-SUM($R123:QJ123)</f>
        <v>18130000</v>
      </c>
      <c r="QK129" s="21">
        <f>SUM($R97:QK97)-SUM($R123:QK123)</f>
        <v>18200000</v>
      </c>
      <c r="QL129" s="21">
        <f>SUM($R97:QL97)-SUM($R123:QL123)</f>
        <v>18270000</v>
      </c>
      <c r="QM129" s="21">
        <f>SUM($R97:QM97)-SUM($R123:QM123)</f>
        <v>18340000</v>
      </c>
      <c r="QN129" s="21">
        <f>SUM($R97:QN97)-SUM($R123:QN123)</f>
        <v>18410000</v>
      </c>
      <c r="QO129" s="21">
        <f>SUM($R97:QO97)-SUM($R123:QO123)</f>
        <v>18480000</v>
      </c>
      <c r="QP129" s="21">
        <f>SUM($R97:QP97)-SUM($R123:QP123)</f>
        <v>18550000</v>
      </c>
      <c r="QQ129" s="21">
        <f>SUM($R97:QQ97)-SUM($R123:QQ123)</f>
        <v>18620000</v>
      </c>
      <c r="QR129" s="21">
        <f>SUM($R97:QR97)-SUM($R123:QR123)</f>
        <v>18690000</v>
      </c>
      <c r="QS129" s="21">
        <f>SUM($R97:QS97)-SUM($R123:QS123)</f>
        <v>18760000</v>
      </c>
      <c r="QT129" s="21">
        <f>SUM($R97:QT97)-SUM($R123:QT123)</f>
        <v>18830000</v>
      </c>
      <c r="QU129" s="21">
        <f>SUM($R97:QU97)-SUM($R123:QU123)</f>
        <v>18900000</v>
      </c>
      <c r="QV129" s="21">
        <f>SUM($R97:QV97)-SUM($R123:QV123)</f>
        <v>18970000</v>
      </c>
      <c r="QW129" s="21">
        <f>SUM($R97:QW97)-SUM($R123:QW123)</f>
        <v>19040000</v>
      </c>
      <c r="QX129" s="21">
        <f>SUM($R97:QX97)-SUM($R123:QX123)</f>
        <v>19110000</v>
      </c>
      <c r="QY129" s="21">
        <f>SUM($R97:QY97)-SUM($R123:QY123)</f>
        <v>19180000</v>
      </c>
      <c r="QZ129" s="21">
        <f>SUM($R97:QZ97)-SUM($R123:QZ123)</f>
        <v>19250000</v>
      </c>
      <c r="RA129" s="21">
        <f>SUM($R97:RA97)-SUM($R123:RA123)</f>
        <v>19320000</v>
      </c>
      <c r="RB129" s="21">
        <f>SUM($R97:RB97)-SUM($R123:RB123)</f>
        <v>19390000</v>
      </c>
      <c r="RC129" s="21">
        <f>SUM($R97:RC97)-SUM($R123:RC123)</f>
        <v>19460000</v>
      </c>
      <c r="RD129" s="21">
        <f>SUM($R97:RD97)-SUM($R123:RD123)</f>
        <v>19530000</v>
      </c>
      <c r="RE129" s="21">
        <f>SUM($R97:RE97)-SUM($R123:RE123)</f>
        <v>19600000</v>
      </c>
      <c r="RF129" s="21">
        <f>SUM($R97:RF97)-SUM($R123:RF123)</f>
        <v>19670000</v>
      </c>
      <c r="RG129" s="21">
        <f>SUM($R97:RG97)-SUM($R123:RG123)</f>
        <v>19981500</v>
      </c>
      <c r="RH129" s="21">
        <f>SUM($R97:RH97)-SUM($R123:RH123)</f>
        <v>20293000</v>
      </c>
      <c r="RI129" s="21">
        <f>SUM($R97:RI97)-SUM($R123:RI123)</f>
        <v>20604500</v>
      </c>
      <c r="RJ129" s="21">
        <f>SUM($R97:RJ97)-SUM($R123:RJ123)</f>
        <v>20916000</v>
      </c>
      <c r="RK129" s="21">
        <f>SUM($R97:RK97)-SUM($R123:RK123)</f>
        <v>21227500</v>
      </c>
      <c r="RL129" s="21">
        <f>SUM($R97:RL97)-SUM($R123:RL123)</f>
        <v>21539000</v>
      </c>
      <c r="RM129" s="21">
        <f>SUM($R97:RM97)-SUM($R123:RM123)</f>
        <v>21850500</v>
      </c>
      <c r="RN129" s="21">
        <f>SUM($R97:RN97)-SUM($R123:RN123)</f>
        <v>22162000</v>
      </c>
      <c r="RO129" s="21">
        <f>SUM($R97:RO97)-SUM($R123:RO123)</f>
        <v>22473500</v>
      </c>
      <c r="RP129" s="21">
        <f>SUM($R97:RP97)-SUM($R123:RP123)</f>
        <v>22785000</v>
      </c>
      <c r="RQ129" s="21">
        <f>SUM($R97:RQ97)-SUM($R123:RQ123)</f>
        <v>23096500</v>
      </c>
      <c r="RR129" s="21">
        <f>SUM($R97:RR97)-SUM($R123:RR123)</f>
        <v>23408000</v>
      </c>
      <c r="RS129" s="21">
        <f>SUM($R97:RS97)-SUM($R123:RS123)</f>
        <v>23719500</v>
      </c>
      <c r="RT129" s="21">
        <f>SUM($R97:RT97)-SUM($R123:RT123)</f>
        <v>24031000</v>
      </c>
      <c r="RU129" s="21">
        <f>SUM($R97:RU97)-SUM($R123:RU123)</f>
        <v>24342500</v>
      </c>
      <c r="RV129" s="21">
        <f>SUM($R97:RV97)-SUM($R123:RV123)</f>
        <v>24654000</v>
      </c>
      <c r="RW129" s="21">
        <f>SUM($R97:RW97)-SUM($R123:RW123)</f>
        <v>24965500</v>
      </c>
      <c r="RX129" s="21">
        <f>SUM($R97:RX97)-SUM($R123:RX123)</f>
        <v>25277000</v>
      </c>
      <c r="RY129" s="21">
        <f>SUM($R97:RY97)-SUM($R123:RY123)</f>
        <v>25588500</v>
      </c>
      <c r="RZ129" s="21">
        <f>SUM($R97:RZ97)-SUM($R123:RZ123)</f>
        <v>25830000</v>
      </c>
      <c r="SA129" s="21">
        <f>SUM($R97:SA97)-SUM($R123:SA123)</f>
        <v>26071500</v>
      </c>
      <c r="SB129" s="21">
        <f>SUM($R97:SB97)-SUM($R123:SB123)</f>
        <v>26313000</v>
      </c>
      <c r="SC129" s="21">
        <f>SUM($R97:SC97)-SUM($R123:SC123)</f>
        <v>26554500</v>
      </c>
      <c r="SD129" s="21">
        <f>SUM($R97:SD97)-SUM($R123:SD123)</f>
        <v>26796000</v>
      </c>
      <c r="SE129" s="21">
        <f>SUM($R97:SE97)-SUM($R123:SE123)</f>
        <v>27037500</v>
      </c>
      <c r="SF129" s="21">
        <f>SUM($R97:SF97)-SUM($R123:SF123)</f>
        <v>27279000</v>
      </c>
      <c r="SG129" s="21">
        <f>SUM($R97:SG97)-SUM($R123:SG123)</f>
        <v>27520500</v>
      </c>
      <c r="SH129" s="21">
        <f>SUM($R97:SH97)-SUM($R123:SH123)</f>
        <v>27762000</v>
      </c>
      <c r="SI129" s="21">
        <f>SUM($R97:SI97)-SUM($R123:SI123)</f>
        <v>28003500</v>
      </c>
      <c r="SJ129" s="21">
        <f>SUM($R97:SJ97)-SUM($R123:SJ123)</f>
        <v>28245000</v>
      </c>
      <c r="SK129" s="21">
        <f>SUM($R97:SK97)-SUM($R123:SK123)</f>
        <v>28518000</v>
      </c>
      <c r="SL129" s="21">
        <f>SUM($R97:SL97)-SUM($R123:SL123)</f>
        <v>28791000</v>
      </c>
      <c r="SM129" s="21">
        <f>SUM($R97:SM97)-SUM($R123:SM123)</f>
        <v>29064000</v>
      </c>
      <c r="SN129" s="21">
        <f>SUM($R97:SN97)-SUM($R123:SN123)</f>
        <v>29337000</v>
      </c>
      <c r="SO129" s="21">
        <f>SUM($R97:SO97)-SUM($R123:SO123)</f>
        <v>29610000</v>
      </c>
      <c r="SP129" s="21">
        <f>SUM($R97:SP97)-SUM($R123:SP123)</f>
        <v>29883000</v>
      </c>
      <c r="SQ129" s="21">
        <f>SUM($R97:SQ97)-SUM($R123:SQ123)</f>
        <v>30156000</v>
      </c>
      <c r="SR129" s="21">
        <f>SUM($R97:SR97)-SUM($R123:SR123)</f>
        <v>30429000</v>
      </c>
      <c r="SS129" s="21">
        <f>SUM($R97:SS97)-SUM($R123:SS123)</f>
        <v>30702000</v>
      </c>
      <c r="ST129" s="21">
        <f>SUM($R97:ST97)-SUM($R123:ST123)</f>
        <v>30975000</v>
      </c>
      <c r="SU129" s="21">
        <f>SUM($R97:SU97)-SUM($R123:SU123)</f>
        <v>31248000</v>
      </c>
      <c r="SV129" s="21">
        <f>SUM($R97:SV97)-SUM($R123:SV123)</f>
        <v>31521000</v>
      </c>
      <c r="SW129" s="21">
        <f>SUM($R97:SW97)-SUM($R123:SW123)</f>
        <v>31794000</v>
      </c>
      <c r="SX129" s="21">
        <f>SUM($R97:SX97)-SUM($R123:SX123)</f>
        <v>32067000</v>
      </c>
      <c r="SY129" s="21">
        <f>SUM($R97:SY97)-SUM($R123:SY123)</f>
        <v>32340000</v>
      </c>
      <c r="SZ129" s="21">
        <f>SUM($R97:SZ97)-SUM($R123:SZ123)</f>
        <v>32613000</v>
      </c>
      <c r="TA129" s="21">
        <f>SUM($R97:TA97)-SUM($R123:TA123)</f>
        <v>32886000</v>
      </c>
      <c r="TB129" s="21">
        <f>SUM($R97:TB97)-SUM($R123:TB123)</f>
        <v>33159000</v>
      </c>
      <c r="TC129" s="21">
        <f>SUM($R97:TC97)-SUM($R123:TC123)</f>
        <v>33432000</v>
      </c>
      <c r="TD129" s="21">
        <f>SUM($R97:TD97)-SUM($R123:TD123)</f>
        <v>33705000</v>
      </c>
      <c r="TE129" s="21">
        <f>SUM($R97:TE97)-SUM($R123:TE123)</f>
        <v>33736500</v>
      </c>
      <c r="TF129" s="21">
        <f>SUM($R97:TF97)-SUM($R123:TF123)</f>
        <v>33768000</v>
      </c>
      <c r="TG129" s="21">
        <f>SUM($R97:TG97)-SUM($R123:TG123)</f>
        <v>33799500</v>
      </c>
      <c r="TH129" s="21">
        <f>SUM($R97:TH97)-SUM($R123:TH123)</f>
        <v>33831000</v>
      </c>
      <c r="TI129" s="21">
        <f>SUM($R97:TI97)-SUM($R123:TI123)</f>
        <v>33862500</v>
      </c>
      <c r="TJ129" s="21">
        <f>SUM($R97:TJ97)-SUM($R123:TJ123)</f>
        <v>33894000</v>
      </c>
      <c r="TK129" s="21">
        <f>SUM($R97:TK97)-SUM($R123:TK123)</f>
        <v>33925500</v>
      </c>
      <c r="TL129" s="21">
        <f>SUM($R97:TL97)-SUM($R123:TL123)</f>
        <v>33957000</v>
      </c>
      <c r="TM129" s="21">
        <f>SUM($R97:TM97)-SUM($R123:TM123)</f>
        <v>33988500</v>
      </c>
      <c r="TN129" s="21">
        <f>SUM($R97:TN97)-SUM($R123:TN123)</f>
        <v>34020000</v>
      </c>
      <c r="TO129" s="21">
        <f>SUM($R97:TO97)-SUM($R123:TO123)</f>
        <v>34051500</v>
      </c>
      <c r="TP129" s="21">
        <f>SUM($R97:TP97)-SUM($R123:TP123)</f>
        <v>33873000</v>
      </c>
      <c r="TQ129" s="21">
        <f>SUM($R97:TQ97)-SUM($R123:TQ123)</f>
        <v>33694500</v>
      </c>
      <c r="TR129" s="21">
        <f>SUM($R97:TR97)-SUM($R123:TR123)</f>
        <v>33516000</v>
      </c>
      <c r="TS129" s="21">
        <f>SUM($R97:TS97)-SUM($R123:TS123)</f>
        <v>33337500</v>
      </c>
      <c r="TT129" s="21">
        <f>SUM($R97:TT97)-SUM($R123:TT123)</f>
        <v>33159000</v>
      </c>
      <c r="TU129" s="21">
        <f>SUM($R97:TU97)-SUM($R123:TU123)</f>
        <v>32980500</v>
      </c>
      <c r="TV129" s="21">
        <f>SUM($R97:TV97)-SUM($R123:TV123)</f>
        <v>32802000</v>
      </c>
      <c r="TW129" s="21">
        <f>SUM($R97:TW97)-SUM($R123:TW123)</f>
        <v>32623500</v>
      </c>
      <c r="TX129" s="21">
        <f>SUM($R97:TX97)-SUM($R123:TX123)</f>
        <v>32445000</v>
      </c>
      <c r="TY129" s="21">
        <f>SUM($R97:TY97)-SUM($R123:TY123)</f>
        <v>32266500</v>
      </c>
      <c r="TZ129" s="21">
        <f>SUM($R97:TZ97)-SUM($R123:TZ123)</f>
        <v>32088000</v>
      </c>
      <c r="UA129" s="21">
        <f>SUM($R97:UA97)-SUM($R123:UA123)</f>
        <v>31909500</v>
      </c>
      <c r="UB129" s="21">
        <f>SUM($R97:UB97)-SUM($R123:UB123)</f>
        <v>31731000</v>
      </c>
      <c r="UC129" s="21">
        <f>SUM($R97:UC97)-SUM($R123:UC123)</f>
        <v>31552500</v>
      </c>
      <c r="UD129" s="21">
        <f>SUM($R97:UD97)-SUM($R123:UD123)</f>
        <v>31374000</v>
      </c>
      <c r="UE129" s="21">
        <f>SUM($R97:UE97)-SUM($R123:UE123)</f>
        <v>31195500</v>
      </c>
      <c r="UF129" s="21">
        <f>SUM($R97:UF97)-SUM($R123:UF123)</f>
        <v>31017000</v>
      </c>
      <c r="UG129" s="21">
        <f>SUM($R97:UG97)-SUM($R123:UG123)</f>
        <v>30838500</v>
      </c>
      <c r="UH129" s="21">
        <f>SUM($R97:UH97)-SUM($R123:UH123)</f>
        <v>30660000</v>
      </c>
      <c r="UI129" s="21">
        <f>SUM($R97:UI97)-SUM($R123:UI123)</f>
        <v>30450000</v>
      </c>
      <c r="UJ129" s="21">
        <f>SUM($R97:UJ97)-SUM($R123:UJ123)</f>
        <v>30240000</v>
      </c>
      <c r="UK129" s="21">
        <f>SUM($R97:UK97)-SUM($R123:UK123)</f>
        <v>30030000</v>
      </c>
      <c r="UL129" s="21">
        <f>SUM($R97:UL97)-SUM($R123:UL123)</f>
        <v>29820000</v>
      </c>
      <c r="UM129" s="21">
        <f>SUM($R97:UM97)-SUM($R123:UM123)</f>
        <v>29610000</v>
      </c>
      <c r="UN129" s="21">
        <f>SUM($R97:UN97)-SUM($R123:UN123)</f>
        <v>29400000</v>
      </c>
      <c r="UO129" s="21">
        <f>SUM($R97:UO97)-SUM($R123:UO123)</f>
        <v>29190000</v>
      </c>
      <c r="UP129" s="21">
        <f>SUM($R97:UP97)-SUM($R123:UP123)</f>
        <v>28980000</v>
      </c>
      <c r="UQ129" s="21">
        <f>SUM($R97:UQ97)-SUM($R123:UQ123)</f>
        <v>28770000</v>
      </c>
      <c r="UR129" s="21">
        <f>SUM($R97:UR97)-SUM($R123:UR123)</f>
        <v>28560000</v>
      </c>
      <c r="US129" s="21">
        <f>SUM($R97:US97)-SUM($R123:US123)</f>
        <v>28350000</v>
      </c>
      <c r="UT129" s="21">
        <f>SUM($R97:UT97)-SUM($R123:UT123)</f>
        <v>28161000</v>
      </c>
      <c r="UU129" s="21">
        <f>SUM($R97:UU97)-SUM($R123:UU123)</f>
        <v>27972000</v>
      </c>
      <c r="UV129" s="21">
        <f>SUM($R97:UV97)-SUM($R123:UV123)</f>
        <v>27783000</v>
      </c>
      <c r="UW129" s="21">
        <f>SUM($R97:UW97)-SUM($R123:UW123)</f>
        <v>27594000</v>
      </c>
      <c r="UX129" s="21">
        <f>SUM($R97:UX97)-SUM($R123:UX123)</f>
        <v>27405000</v>
      </c>
      <c r="UY129" s="21">
        <f>SUM($R97:UY97)-SUM($R123:UY123)</f>
        <v>27216000</v>
      </c>
      <c r="UZ129" s="21">
        <f>SUM($R97:UZ97)-SUM($R123:UZ123)</f>
        <v>27027000</v>
      </c>
      <c r="VA129" s="21">
        <f>SUM($R97:VA97)-SUM($R123:VA123)</f>
        <v>26838000</v>
      </c>
      <c r="VB129" s="21">
        <f>SUM($R97:VB97)-SUM($R123:VB123)</f>
        <v>26649000</v>
      </c>
      <c r="VC129" s="21">
        <f>SUM($R97:VC97)-SUM($R123:VC123)</f>
        <v>26460000</v>
      </c>
      <c r="VD129" s="21">
        <f>SUM($R97:VD97)-SUM($R123:VD123)</f>
        <v>26271000</v>
      </c>
      <c r="VE129" s="21">
        <f>SUM($R97:VE97)-SUM($R123:VE123)</f>
        <v>26082000</v>
      </c>
      <c r="VF129" s="21">
        <f>SUM($R97:VF97)-SUM($R123:VF123)</f>
        <v>25893000</v>
      </c>
      <c r="VG129" s="21">
        <f>SUM($R97:VG97)-SUM($R123:VG123)</f>
        <v>25704000</v>
      </c>
      <c r="VH129" s="21">
        <f>SUM($R97:VH97)-SUM($R123:VH123)</f>
        <v>25515000</v>
      </c>
      <c r="VI129" s="21">
        <f>SUM($R97:VI97)-SUM($R123:VI123)</f>
        <v>25326000</v>
      </c>
      <c r="VJ129" s="21">
        <f>SUM($R97:VJ97)-SUM($R123:VJ123)</f>
        <v>25137000</v>
      </c>
      <c r="VK129" s="21">
        <f>SUM($R97:VK97)-SUM($R123:VK123)</f>
        <v>24948000</v>
      </c>
      <c r="VL129" s="21">
        <f>SUM($R97:VL97)-SUM($R123:VL123)</f>
        <v>24759000</v>
      </c>
      <c r="VM129" s="21">
        <f>SUM($R97:VM97)-SUM($R123:VM123)</f>
        <v>24570000</v>
      </c>
      <c r="VN129" s="21">
        <f>SUM($R97:VN97)-SUM($R123:VN123)</f>
        <v>24591000</v>
      </c>
      <c r="VO129" s="21">
        <f>SUM($R97:VO97)-SUM($R123:VO123)</f>
        <v>24612000</v>
      </c>
      <c r="VP129" s="21">
        <f>SUM($R97:VP97)-SUM($R123:VP123)</f>
        <v>24633000</v>
      </c>
      <c r="VQ129" s="21">
        <f>SUM($R97:VQ97)-SUM($R123:VQ123)</f>
        <v>24654000</v>
      </c>
      <c r="VR129" s="21">
        <f>SUM($R97:VR97)-SUM($R123:VR123)</f>
        <v>24675000</v>
      </c>
      <c r="VS129" s="21">
        <f>SUM($R97:VS97)-SUM($R123:VS123)</f>
        <v>24696000</v>
      </c>
      <c r="VT129" s="21">
        <f>SUM($R97:VT97)-SUM($R123:VT123)</f>
        <v>24717000</v>
      </c>
      <c r="VU129" s="21">
        <f>SUM($R97:VU97)-SUM($R123:VU123)</f>
        <v>24738000</v>
      </c>
      <c r="VV129" s="21">
        <f>SUM($R97:VV97)-SUM($R123:VV123)</f>
        <v>24759000</v>
      </c>
      <c r="VW129" s="21">
        <f>SUM($R97:VW97)-SUM($R123:VW123)</f>
        <v>24780000</v>
      </c>
      <c r="VX129" s="21">
        <f>SUM($R97:VX97)-SUM($R123:VX123)</f>
        <v>24801000</v>
      </c>
      <c r="VY129" s="21">
        <f>SUM($R97:VY97)-SUM($R123:VY123)</f>
        <v>24948000</v>
      </c>
      <c r="VZ129" s="21">
        <f>SUM($R97:VZ97)-SUM($R123:VZ123)</f>
        <v>25095000</v>
      </c>
      <c r="WA129" s="21">
        <f>SUM($R97:WA97)-SUM($R123:WA123)</f>
        <v>25242000</v>
      </c>
      <c r="WB129" s="21">
        <f>SUM($R97:WB97)-SUM($R123:WB123)</f>
        <v>25389000</v>
      </c>
      <c r="WC129" s="21">
        <f>SUM($R97:WC97)-SUM($R123:WC123)</f>
        <v>25536000</v>
      </c>
      <c r="WD129" s="21">
        <f>SUM($R97:WD97)-SUM($R123:WD123)</f>
        <v>25683000</v>
      </c>
      <c r="WE129" s="21">
        <f>SUM($R97:WE97)-SUM($R123:WE123)</f>
        <v>25830000</v>
      </c>
      <c r="WF129" s="21">
        <f>SUM($R97:WF97)-SUM($R123:WF123)</f>
        <v>25977000</v>
      </c>
      <c r="WG129" s="21">
        <f>SUM($R97:WG97)-SUM($R123:WG123)</f>
        <v>26124000</v>
      </c>
      <c r="WH129" s="21">
        <f>SUM($R97:WH97)-SUM($R123:WH123)</f>
        <v>26271000</v>
      </c>
      <c r="WI129" s="21">
        <f>SUM($R97:WI97)-SUM($R123:WI123)</f>
        <v>26418000</v>
      </c>
      <c r="WJ129" s="21">
        <f>SUM($R97:WJ97)-SUM($R123:WJ123)</f>
        <v>26565000</v>
      </c>
      <c r="WK129" s="21">
        <f>SUM($R97:WK97)-SUM($R123:WK123)</f>
        <v>26712000</v>
      </c>
      <c r="WL129" s="21">
        <f>SUM($R97:WL97)-SUM($R123:WL123)</f>
        <v>26859000</v>
      </c>
      <c r="WM129" s="21">
        <f>SUM($R97:WM97)-SUM($R123:WM123)</f>
        <v>27006000</v>
      </c>
      <c r="WN129" s="21">
        <f>SUM($R97:WN97)-SUM($R123:WN123)</f>
        <v>27153000</v>
      </c>
      <c r="WO129" s="21">
        <f>SUM($R97:WO97)-SUM($R123:WO123)</f>
        <v>27300000</v>
      </c>
      <c r="WP129" s="21">
        <f>SUM($R97:WP97)-SUM($R123:WP123)</f>
        <v>27447000</v>
      </c>
      <c r="WQ129" s="21">
        <f>SUM($R97:WQ97)-SUM($R123:WQ123)</f>
        <v>27594000</v>
      </c>
      <c r="WR129" s="21">
        <f>SUM($R97:WR97)-SUM($R123:WR123)</f>
        <v>27720000</v>
      </c>
      <c r="WS129" s="21">
        <f>SUM($R97:WS97)-SUM($R123:WS123)</f>
        <v>27846000</v>
      </c>
      <c r="WT129" s="21">
        <f>SUM($R97:WT97)-SUM($R123:WT123)</f>
        <v>27972000</v>
      </c>
      <c r="WU129" s="21">
        <f>SUM($R97:WU97)-SUM($R123:WU123)</f>
        <v>28098000</v>
      </c>
      <c r="WV129" s="21">
        <f>SUM($R97:WV97)-SUM($R123:WV123)</f>
        <v>28224000</v>
      </c>
      <c r="WW129" s="21">
        <f>SUM($R97:WW97)-SUM($R123:WW123)</f>
        <v>28350000</v>
      </c>
      <c r="WX129" s="21">
        <f>SUM($R97:WX97)-SUM($R123:WX123)</f>
        <v>28476000</v>
      </c>
      <c r="WY129" s="21">
        <f>SUM($R97:WY97)-SUM($R123:WY123)</f>
        <v>28602000</v>
      </c>
      <c r="WZ129" s="21">
        <f>SUM($R97:WZ97)-SUM($R123:WZ123)</f>
        <v>28728000</v>
      </c>
      <c r="XA129" s="21">
        <f>SUM($R97:XA97)-SUM($R123:XA123)</f>
        <v>28854000</v>
      </c>
      <c r="XB129" s="21">
        <f>SUM($R97:XB97)-SUM($R123:XB123)</f>
        <v>28980000</v>
      </c>
      <c r="XC129" s="21">
        <f>SUM($R97:XC97)-SUM($R123:XC123)</f>
        <v>29106000</v>
      </c>
      <c r="XD129" s="21">
        <f>SUM($R97:XD97)-SUM($R123:XD123)</f>
        <v>29232000</v>
      </c>
      <c r="XE129" s="21">
        <f>SUM($R97:XE97)-SUM($R123:XE123)</f>
        <v>29358000</v>
      </c>
      <c r="XF129" s="21">
        <f>SUM($R97:XF97)-SUM($R123:XF123)</f>
        <v>29484000</v>
      </c>
      <c r="XG129" s="21">
        <f>SUM($R97:XG97)-SUM($R123:XG123)</f>
        <v>29610000</v>
      </c>
      <c r="XH129" s="21">
        <f>SUM($R97:XH97)-SUM($R123:XH123)</f>
        <v>29736000</v>
      </c>
      <c r="XI129" s="21">
        <f>SUM($R97:XI97)-SUM($R123:XI123)</f>
        <v>29862000</v>
      </c>
      <c r="XJ129" s="21">
        <f>SUM($R97:XJ97)-SUM($R123:XJ123)</f>
        <v>29988000</v>
      </c>
      <c r="XK129" s="21">
        <f>SUM($R97:XK97)-SUM($R123:XK123)</f>
        <v>30114000</v>
      </c>
      <c r="XL129" s="21">
        <f>SUM($R97:XL97)-SUM($R123:XL123)</f>
        <v>30240000</v>
      </c>
      <c r="XM129" s="21">
        <f>SUM($R97:XM97)-SUM($R123:XM123)</f>
        <v>30366000</v>
      </c>
      <c r="XN129" s="21">
        <f>SUM($R97:XN97)-SUM($R123:XN123)</f>
        <v>30492000</v>
      </c>
      <c r="XO129" s="21">
        <f>SUM($R97:XO97)-SUM($R123:XO123)</f>
        <v>30618000</v>
      </c>
      <c r="XP129" s="21">
        <f>SUM($R97:XP97)-SUM($R123:XP123)</f>
        <v>30744000</v>
      </c>
      <c r="XQ129" s="21">
        <f>SUM($R97:XQ97)-SUM($R123:XQ123)</f>
        <v>30870000</v>
      </c>
      <c r="XR129" s="21">
        <f>SUM($R97:XR97)-SUM($R123:XR123)</f>
        <v>30996000</v>
      </c>
      <c r="XS129" s="21">
        <f>SUM($R97:XS97)-SUM($R123:XS123)</f>
        <v>31122000</v>
      </c>
      <c r="XT129" s="21">
        <f>SUM($R97:XT97)-SUM($R123:XT123)</f>
        <v>31248000</v>
      </c>
      <c r="XU129" s="21">
        <f>SUM($R97:XU97)-SUM($R123:XU123)</f>
        <v>31374000</v>
      </c>
      <c r="XV129" s="21">
        <f>SUM($R97:XV97)-SUM($R123:XV123)</f>
        <v>31500000</v>
      </c>
      <c r="XW129" s="21">
        <f>SUM($R97:XW97)-SUM($R123:XW123)</f>
        <v>31500000</v>
      </c>
      <c r="XX129" s="21">
        <f>SUM($R97:XX97)-SUM($R123:XX123)</f>
        <v>31500000</v>
      </c>
      <c r="XY129" s="21">
        <f>SUM($R97:XY97)-SUM($R123:XY123)</f>
        <v>31500000</v>
      </c>
      <c r="XZ129" s="21">
        <f>SUM($R97:XZ97)-SUM($R123:XZ123)</f>
        <v>31500000</v>
      </c>
      <c r="YA129" s="21">
        <f>SUM($R97:YA97)-SUM($R123:YA123)</f>
        <v>31500000</v>
      </c>
      <c r="YB129" s="21">
        <f>SUM($R97:YB97)-SUM($R123:YB123)</f>
        <v>31500000</v>
      </c>
      <c r="YC129" s="21">
        <f>SUM($R97:YC97)-SUM($R123:YC123)</f>
        <v>31500000</v>
      </c>
      <c r="YD129" s="21">
        <f>SUM($R97:YD97)-SUM($R123:YD123)</f>
        <v>31500000</v>
      </c>
      <c r="YE129" s="21">
        <f>SUM($R97:YE97)-SUM($R123:YE123)</f>
        <v>31500000</v>
      </c>
      <c r="YF129" s="21">
        <f>SUM($R97:YF97)-SUM($R123:YF123)</f>
        <v>31342500</v>
      </c>
      <c r="YG129" s="21">
        <f>SUM($R97:YG97)-SUM($R123:YG123)</f>
        <v>31185000</v>
      </c>
      <c r="YH129" s="21">
        <f>SUM($R97:YH97)-SUM($R123:YH123)</f>
        <v>31027500</v>
      </c>
      <c r="YI129" s="21">
        <f>SUM($R97:YI97)-SUM($R123:YI123)</f>
        <v>30870000</v>
      </c>
      <c r="YJ129" s="21">
        <f>SUM($R97:YJ97)-SUM($R123:YJ123)</f>
        <v>30712500</v>
      </c>
      <c r="YK129" s="21">
        <f>SUM($R97:YK97)-SUM($R123:YK123)</f>
        <v>30555000</v>
      </c>
      <c r="YL129" s="21">
        <f>SUM($R97:YL97)-SUM($R123:YL123)</f>
        <v>30397500</v>
      </c>
      <c r="YM129" s="21">
        <f>SUM($R97:YM97)-SUM($R123:YM123)</f>
        <v>30240000</v>
      </c>
      <c r="YN129" s="21">
        <f>SUM($R97:YN97)-SUM($R123:YN123)</f>
        <v>30082500</v>
      </c>
      <c r="YO129" s="21">
        <f>SUM($R97:YO97)-SUM($R123:YO123)</f>
        <v>29925000</v>
      </c>
      <c r="YP129" s="21">
        <f>SUM($R97:YP97)-SUM($R123:YP123)</f>
        <v>29767500</v>
      </c>
      <c r="YQ129" s="21">
        <f>SUM($R97:YQ97)-SUM($R123:YQ123)</f>
        <v>29610000</v>
      </c>
      <c r="YR129" s="21">
        <f>SUM($R97:YR97)-SUM($R123:YR123)</f>
        <v>29452500</v>
      </c>
      <c r="YS129" s="21">
        <f>SUM($R97:YS97)-SUM($R123:YS123)</f>
        <v>29295000</v>
      </c>
      <c r="YT129" s="21">
        <f>SUM($R97:YT97)-SUM($R123:YT123)</f>
        <v>29137500</v>
      </c>
      <c r="YU129" s="21">
        <f>SUM($R97:YU97)-SUM($R123:YU123)</f>
        <v>28980000</v>
      </c>
      <c r="YV129" s="21">
        <f>SUM($R97:YV97)-SUM($R123:YV123)</f>
        <v>28822500</v>
      </c>
      <c r="YW129" s="21">
        <f>SUM($R97:YW97)-SUM($R123:YW123)</f>
        <v>28665000</v>
      </c>
      <c r="YX129" s="21">
        <f>SUM($R97:YX97)-SUM($R123:YX123)</f>
        <v>28507500</v>
      </c>
      <c r="YY129" s="21">
        <f>SUM($R97:YY97)-SUM($R123:YY123)</f>
        <v>28350000</v>
      </c>
      <c r="YZ129" s="21">
        <f>SUM($R97:YZ97)-SUM($R123:YZ123)</f>
        <v>28192500</v>
      </c>
      <c r="ZA129" s="21">
        <f>SUM($R97:ZA97)-SUM($R123:ZA123)</f>
        <v>28035000</v>
      </c>
      <c r="ZB129" s="21">
        <f>SUM($R97:ZB97)-SUM($R123:ZB123)</f>
        <v>27877500</v>
      </c>
      <c r="ZC129" s="21">
        <f>SUM($R97:ZC97)-SUM($R123:ZC123)</f>
        <v>27720000</v>
      </c>
      <c r="ZD129" s="21">
        <f>SUM($R97:ZD97)-SUM($R123:ZD123)</f>
        <v>27562500</v>
      </c>
      <c r="ZE129" s="21">
        <f>SUM($R97:ZE97)-SUM($R123:ZE123)</f>
        <v>27405000</v>
      </c>
      <c r="ZF129" s="21">
        <f>SUM($R97:ZF97)-SUM($R123:ZF123)</f>
        <v>27247500</v>
      </c>
      <c r="ZG129" s="21">
        <f>SUM($R97:ZG97)-SUM($R123:ZG123)</f>
        <v>27090000</v>
      </c>
      <c r="ZH129" s="21">
        <f>SUM($R97:ZH97)-SUM($R123:ZH123)</f>
        <v>26932500</v>
      </c>
      <c r="ZI129" s="21">
        <f>SUM($R97:ZI97)-SUM($R123:ZI123)</f>
        <v>26775000</v>
      </c>
      <c r="ZJ129" s="21">
        <f>SUM($R97:ZJ97)-SUM($R123:ZJ123)</f>
        <v>26617500</v>
      </c>
      <c r="ZK129" s="21">
        <f>SUM($R97:ZK97)-SUM($R123:ZK123)</f>
        <v>26460000</v>
      </c>
      <c r="ZL129" s="21">
        <f>SUM($R97:ZL97)-SUM($R123:ZL123)</f>
        <v>26302500</v>
      </c>
      <c r="ZM129" s="21">
        <f>SUM($R97:ZM97)-SUM($R123:ZM123)</f>
        <v>26145000</v>
      </c>
      <c r="ZN129" s="21">
        <f>SUM($R97:ZN97)-SUM($R123:ZN123)</f>
        <v>25987500</v>
      </c>
      <c r="ZO129" s="21">
        <f>SUM($R97:ZO97)-SUM($R123:ZO123)</f>
        <v>25830000</v>
      </c>
      <c r="ZP129" s="21">
        <f>SUM($R97:ZP97)-SUM($R123:ZP123)</f>
        <v>25672500</v>
      </c>
      <c r="ZQ129" s="21">
        <f>SUM($R97:ZQ97)-SUM($R123:ZQ123)</f>
        <v>25515000</v>
      </c>
      <c r="ZR129" s="21">
        <f>SUM($R97:ZR97)-SUM($R123:ZR123)</f>
        <v>25357500</v>
      </c>
      <c r="ZS129" s="21">
        <f>SUM($R97:ZS97)-SUM($R123:ZS123)</f>
        <v>25200000</v>
      </c>
      <c r="ZT129" s="21">
        <f>SUM($R97:ZT97)-SUM($R123:ZT123)</f>
        <v>25042500</v>
      </c>
      <c r="ZU129" s="21">
        <f>SUM($R97:ZU97)-SUM($R123:ZU123)</f>
        <v>24885000</v>
      </c>
      <c r="ZV129" s="21">
        <f>SUM($R97:ZV97)-SUM($R123:ZV123)</f>
        <v>24727500</v>
      </c>
      <c r="ZW129" s="21">
        <f>SUM($R97:ZW97)-SUM($R123:ZW123)</f>
        <v>24570000</v>
      </c>
      <c r="ZX129" s="21">
        <f>SUM($R97:ZX97)-SUM($R123:ZX123)</f>
        <v>24412500</v>
      </c>
      <c r="ZY129" s="21">
        <f>SUM($R97:ZY97)-SUM($R123:ZY123)</f>
        <v>24255000</v>
      </c>
      <c r="ZZ129" s="21">
        <f>SUM($R97:ZZ97)-SUM($R123:ZZ123)</f>
        <v>24097500</v>
      </c>
      <c r="AAA129" s="21">
        <f>SUM($R97:AAA97)-SUM($R123:AAA123)</f>
        <v>23940000</v>
      </c>
      <c r="AAB129" s="21">
        <f>SUM($R97:AAB97)-SUM($R123:AAB123)</f>
        <v>23782500</v>
      </c>
      <c r="AAC129" s="21">
        <f>SUM($R97:AAC97)-SUM($R123:AAC123)</f>
        <v>23625000</v>
      </c>
      <c r="AAD129" s="21">
        <f>SUM($R97:AAD97)-SUM($R123:AAD123)</f>
        <v>23625000</v>
      </c>
      <c r="AAE129" s="21">
        <f>SUM($R97:AAE97)-SUM($R123:AAE123)</f>
        <v>23625000</v>
      </c>
      <c r="AAF129" s="21">
        <f>SUM($R97:AAF97)-SUM($R123:AAF123)</f>
        <v>23625000</v>
      </c>
      <c r="AAG129" s="21">
        <f>SUM($R97:AAG97)-SUM($R123:AAG123)</f>
        <v>23625000</v>
      </c>
      <c r="AAH129" s="21">
        <f>SUM($R97:AAH97)-SUM($R123:AAH123)</f>
        <v>23625000</v>
      </c>
      <c r="AAI129" s="21">
        <f>SUM($R97:AAI97)-SUM($R123:AAI123)</f>
        <v>23625000</v>
      </c>
      <c r="AAJ129" s="21">
        <f>SUM($R97:AAJ97)-SUM($R123:AAJ123)</f>
        <v>23625000</v>
      </c>
      <c r="AAK129" s="21">
        <f>SUM($R97:AAK97)-SUM($R123:AAK123)</f>
        <v>23625000</v>
      </c>
      <c r="AAL129" s="21">
        <f>SUM($R97:AAL97)-SUM($R123:AAL123)</f>
        <v>23625000</v>
      </c>
      <c r="AAM129" s="21">
        <f>SUM($R97:AAM97)-SUM($R123:AAM123)</f>
        <v>23625000</v>
      </c>
      <c r="AAN129" s="21">
        <f>SUM($R97:AAN97)-SUM($R123:AAN123)</f>
        <v>23625000</v>
      </c>
      <c r="AAO129" s="21">
        <f>SUM($R97:AAO97)-SUM($R123:AAO123)</f>
        <v>23824500</v>
      </c>
      <c r="AAP129" s="21">
        <f>SUM($R97:AAP97)-SUM($R123:AAP123)</f>
        <v>24024000</v>
      </c>
      <c r="AAQ129" s="21">
        <f>SUM($R97:AAQ97)-SUM($R123:AAQ123)</f>
        <v>24223500</v>
      </c>
      <c r="AAR129" s="21">
        <f>SUM($R97:AAR97)-SUM($R123:AAR123)</f>
        <v>24423000</v>
      </c>
      <c r="AAS129" s="21">
        <f>SUM($R97:AAS97)-SUM($R123:AAS123)</f>
        <v>24622500</v>
      </c>
      <c r="AAT129" s="21">
        <f>SUM($R97:AAT97)-SUM($R123:AAT123)</f>
        <v>24822000</v>
      </c>
      <c r="AAU129" s="21">
        <f>SUM($R97:AAU97)-SUM($R123:AAU123)</f>
        <v>25021500</v>
      </c>
      <c r="AAV129" s="21">
        <f>SUM($R97:AAV97)-SUM($R123:AAV123)</f>
        <v>25221000</v>
      </c>
      <c r="AAW129" s="21">
        <f>SUM($R97:AAW97)-SUM($R123:AAW123)</f>
        <v>25420500</v>
      </c>
      <c r="AAX129" s="21">
        <f>SUM($R97:AAX97)-SUM($R123:AAX123)</f>
        <v>25620000</v>
      </c>
      <c r="AAY129" s="21">
        <f>SUM($R97:AAY97)-SUM($R123:AAY123)</f>
        <v>25819500</v>
      </c>
      <c r="AAZ129" s="21">
        <f>SUM($R97:AAZ97)-SUM($R123:AAZ123)</f>
        <v>26019000</v>
      </c>
      <c r="ABA129" s="21">
        <f>SUM($R97:ABA97)-SUM($R123:ABA123)</f>
        <v>26218500</v>
      </c>
      <c r="ABB129" s="21">
        <f>SUM($R97:ABB97)-SUM($R123:ABB123)</f>
        <v>26418000</v>
      </c>
      <c r="ABC129" s="21">
        <f>SUM($R97:ABC97)-SUM($R123:ABC123)</f>
        <v>26617500</v>
      </c>
      <c r="ABD129" s="21">
        <f>SUM($R97:ABD97)-SUM($R123:ABD123)</f>
        <v>26817000</v>
      </c>
      <c r="ABE129" s="21">
        <f>SUM($R97:ABE97)-SUM($R123:ABE123)</f>
        <v>27016500</v>
      </c>
      <c r="ABF129" s="21">
        <f>SUM($R97:ABF97)-SUM($R123:ABF123)</f>
        <v>27216000</v>
      </c>
      <c r="ABG129" s="21">
        <f>SUM($R97:ABG97)-SUM($R123:ABG123)</f>
        <v>27415500</v>
      </c>
      <c r="ABH129" s="21">
        <f>SUM($R97:ABH97)-SUM($R123:ABH123)</f>
        <v>27615000</v>
      </c>
      <c r="ABI129" s="21">
        <f>SUM($R97:ABI97)-SUM($R123:ABI123)</f>
        <v>27814500</v>
      </c>
      <c r="ABJ129" s="21">
        <f>SUM($R97:ABJ97)-SUM($R123:ABJ123)</f>
        <v>28014000</v>
      </c>
      <c r="ABK129" s="21">
        <f>SUM($R97:ABK97)-SUM($R123:ABK123)</f>
        <v>28213500</v>
      </c>
      <c r="ABL129" s="21">
        <f>SUM($R97:ABL97)-SUM($R123:ABL123)</f>
        <v>28413000</v>
      </c>
      <c r="ABM129" s="21">
        <f>SUM($R97:ABM97)-SUM($R123:ABM123)</f>
        <v>28612500</v>
      </c>
      <c r="ABN129" s="21">
        <f>SUM($R97:ABN97)-SUM($R123:ABN123)</f>
        <v>28812000</v>
      </c>
      <c r="ABO129" s="21">
        <f>SUM($R97:ABO97)-SUM($R123:ABO123)</f>
        <v>29011500</v>
      </c>
      <c r="ABP129" s="21">
        <f>SUM($R97:ABP97)-SUM($R123:ABP123)</f>
        <v>29211000</v>
      </c>
      <c r="ABQ129" s="21">
        <f>SUM($R97:ABQ97)-SUM($R123:ABQ123)</f>
        <v>29410500</v>
      </c>
      <c r="ABR129" s="21">
        <f>SUM($R97:ABR97)-SUM($R123:ABR123)</f>
        <v>29610000</v>
      </c>
      <c r="ABS129" s="21">
        <f>SUM($R97:ABS97)-SUM($R123:ABS123)</f>
        <v>29809500</v>
      </c>
      <c r="ABT129" s="21">
        <f>SUM($R97:ABT97)-SUM($R123:ABT123)</f>
        <v>30009000</v>
      </c>
      <c r="ABU129" s="21">
        <f>SUM($R97:ABU97)-SUM($R123:ABU123)</f>
        <v>30208500</v>
      </c>
      <c r="ABV129" s="21">
        <f>SUM($R97:ABV97)-SUM($R123:ABV123)</f>
        <v>30408000</v>
      </c>
      <c r="ABW129" s="21">
        <f>SUM($R97:ABW97)-SUM($R123:ABW123)</f>
        <v>30607500</v>
      </c>
      <c r="ABX129" s="21">
        <f>SUM($R97:ABX97)-SUM($R123:ABX123)</f>
        <v>30807000</v>
      </c>
      <c r="ABY129" s="21">
        <f>SUM($R97:ABY97)-SUM($R123:ABY123)</f>
        <v>31006500</v>
      </c>
      <c r="ABZ129" s="21">
        <f>SUM($R97:ABZ97)-SUM($R123:ABZ123)</f>
        <v>31206000</v>
      </c>
      <c r="ACA129" s="21">
        <f>SUM($R97:ACA97)-SUM($R123:ACA123)</f>
        <v>31405500</v>
      </c>
      <c r="ACB129" s="21">
        <f>SUM($R97:ACB97)-SUM($R123:ACB123)</f>
        <v>31605000</v>
      </c>
      <c r="ACC129" s="21">
        <f>SUM($R97:ACC97)-SUM($R123:ACC123)</f>
        <v>31804500</v>
      </c>
      <c r="ACD129" s="21">
        <f>SUM($R97:ACD97)-SUM($R123:ACD123)</f>
        <v>32004000</v>
      </c>
      <c r="ACE129" s="21">
        <f>SUM($R97:ACE97)-SUM($R123:ACE123)</f>
        <v>32203500</v>
      </c>
      <c r="ACF129" s="21">
        <f>SUM($R97:ACF97)-SUM($R123:ACF123)</f>
        <v>32403000</v>
      </c>
      <c r="ACG129" s="21">
        <f>SUM($R97:ACG97)-SUM($R123:ACG123)</f>
        <v>32602500</v>
      </c>
      <c r="ACH129" s="21">
        <f>SUM($R97:ACH97)-SUM($R123:ACH123)</f>
        <v>32802000</v>
      </c>
      <c r="ACI129" s="21">
        <f>SUM($R97:ACI97)-SUM($R123:ACI123)</f>
        <v>33001500</v>
      </c>
      <c r="ACJ129" s="21">
        <f>SUM($R97:ACJ97)-SUM($R123:ACJ123)</f>
        <v>33201000</v>
      </c>
      <c r="ACK129" s="21">
        <f>SUM($R97:ACK97)-SUM($R123:ACK123)</f>
        <v>33400500</v>
      </c>
      <c r="ACL129" s="21">
        <f>SUM($R97:ACL97)-SUM($R123:ACL123)</f>
        <v>33600000</v>
      </c>
      <c r="ACM129" s="21">
        <f>SUM($R97:ACM97)-SUM($R123:ACM123)</f>
        <v>33600000</v>
      </c>
      <c r="ACN129" s="21">
        <f>SUM($R97:ACN97)-SUM($R123:ACN123)</f>
        <v>33600000</v>
      </c>
      <c r="ACO129" s="21">
        <f>SUM($R97:ACO97)-SUM($R123:ACO123)</f>
        <v>33600000</v>
      </c>
      <c r="ACP129" s="21">
        <f>SUM($R97:ACP97)-SUM($R123:ACP123)</f>
        <v>33600000</v>
      </c>
      <c r="ACQ129" s="21">
        <f>SUM($R97:ACQ97)-SUM($R123:ACQ123)</f>
        <v>33600000</v>
      </c>
      <c r="ACR129" s="21">
        <f>SUM($R97:ACR97)-SUM($R123:ACR123)</f>
        <v>33600000</v>
      </c>
      <c r="ACS129" s="21">
        <f>SUM($R97:ACS97)-SUM($R123:ACS123)</f>
        <v>33600000</v>
      </c>
      <c r="ACT129" s="21">
        <f>SUM($R97:ACT97)-SUM($R123:ACT123)</f>
        <v>33600000</v>
      </c>
      <c r="ACU129" s="21">
        <f>SUM($R97:ACU97)-SUM($R123:ACU123)</f>
        <v>33600000</v>
      </c>
      <c r="ACV129" s="21">
        <f>SUM($R97:ACV97)-SUM($R123:ACV123)</f>
        <v>33600000</v>
      </c>
      <c r="ACW129" s="21">
        <f>SUM($R97:ACW97)-SUM($R123:ACW123)</f>
        <v>33600000</v>
      </c>
      <c r="ACX129" s="21">
        <f>SUM($R97:ACX97)-SUM($R123:ACX123)</f>
        <v>33642000</v>
      </c>
      <c r="ACY129" s="21">
        <f>SUM($R97:ACY97)-SUM($R123:ACY123)</f>
        <v>33684000</v>
      </c>
      <c r="ACZ129" s="21">
        <f>SUM($R97:ACZ97)-SUM($R123:ACZ123)</f>
        <v>33726000</v>
      </c>
      <c r="ADA129" s="21">
        <f>SUM($R97:ADA97)-SUM($R123:ADA123)</f>
        <v>33768000</v>
      </c>
      <c r="ADB129" s="21">
        <f>SUM($R97:ADB97)-SUM($R123:ADB123)</f>
        <v>33810000</v>
      </c>
      <c r="ADC129" s="21">
        <f>SUM($R97:ADC97)-SUM($R123:ADC123)</f>
        <v>33852000</v>
      </c>
      <c r="ADD129" s="21">
        <f>SUM($R97:ADD97)-SUM($R123:ADD123)</f>
        <v>33894000</v>
      </c>
      <c r="ADE129" s="21">
        <f>SUM($R97:ADE97)-SUM($R123:ADE123)</f>
        <v>33936000</v>
      </c>
      <c r="ADF129" s="21">
        <f>SUM($R97:ADF97)-SUM($R123:ADF123)</f>
        <v>33978000</v>
      </c>
      <c r="ADG129" s="21">
        <f>SUM($R97:ADG97)-SUM($R123:ADG123)</f>
        <v>34020000</v>
      </c>
      <c r="ADH129" s="21">
        <f>SUM($R97:ADH97)-SUM($R123:ADH123)</f>
        <v>34062000</v>
      </c>
      <c r="ADI129" s="21">
        <f>SUM($R97:ADI97)-SUM($R123:ADI123)</f>
        <v>34104000</v>
      </c>
      <c r="ADJ129" s="21">
        <f>SUM($R97:ADJ97)-SUM($R123:ADJ123)</f>
        <v>34146000</v>
      </c>
      <c r="ADK129" s="21">
        <f>SUM($R97:ADK97)-SUM($R123:ADK123)</f>
        <v>34188000</v>
      </c>
      <c r="ADL129" s="21">
        <f>SUM($R97:ADL97)-SUM($R123:ADL123)</f>
        <v>34230000</v>
      </c>
      <c r="ADM129" s="21">
        <f>SUM($R97:ADM97)-SUM($R123:ADM123)</f>
        <v>34272000</v>
      </c>
      <c r="ADN129" s="21">
        <f>SUM($R97:ADN97)-SUM($R123:ADN123)</f>
        <v>34314000</v>
      </c>
      <c r="ADO129" s="21">
        <f>SUM($R97:ADO97)-SUM($R123:ADO123)</f>
        <v>34356000</v>
      </c>
      <c r="ADP129" s="21">
        <f>SUM($R97:ADP97)-SUM($R123:ADP123)</f>
        <v>34398000</v>
      </c>
      <c r="ADQ129" s="21">
        <f>SUM($R97:ADQ97)-SUM($R123:ADQ123)</f>
        <v>34440000</v>
      </c>
      <c r="ADR129" s="21">
        <f>SUM($R97:ADR97)-SUM($R123:ADR123)</f>
        <v>34482000</v>
      </c>
      <c r="ADS129" s="21">
        <f>SUM($R97:ADS97)-SUM($R123:ADS123)</f>
        <v>34524000</v>
      </c>
      <c r="ADT129" s="21">
        <f>SUM($R97:ADT97)-SUM($R123:ADT123)</f>
        <v>34566000</v>
      </c>
      <c r="ADU129" s="21">
        <f>SUM($R97:ADU97)-SUM($R123:ADU123)</f>
        <v>34608000</v>
      </c>
      <c r="ADV129" s="21">
        <f>SUM($R97:ADV97)-SUM($R123:ADV123)</f>
        <v>34650000</v>
      </c>
      <c r="ADW129" s="21">
        <f>SUM($R97:ADW97)-SUM($R123:ADW123)</f>
        <v>34692000</v>
      </c>
      <c r="ADX129" s="21">
        <f>SUM($R97:ADX97)-SUM($R123:ADX123)</f>
        <v>34734000</v>
      </c>
      <c r="ADY129" s="21">
        <f>SUM($R97:ADY97)-SUM($R123:ADY123)</f>
        <v>34776000</v>
      </c>
      <c r="ADZ129" s="21">
        <f>SUM($R97:ADZ97)-SUM($R123:ADZ123)</f>
        <v>34818000</v>
      </c>
      <c r="AEA129" s="21">
        <f>SUM($R97:AEA97)-SUM($R123:AEA123)</f>
        <v>34860000</v>
      </c>
      <c r="AEB129" s="21">
        <f>SUM($R97:AEB97)-SUM($R123:AEB123)</f>
        <v>34902000</v>
      </c>
      <c r="AEC129" s="21">
        <f>SUM($R97:AEC97)-SUM($R123:AEC123)</f>
        <v>34944000</v>
      </c>
      <c r="AED129" s="21">
        <f>SUM($R97:AED97)-SUM($R123:AED123)</f>
        <v>34986000</v>
      </c>
      <c r="AEE129" s="21">
        <f>SUM($R97:AEE97)-SUM($R123:AEE123)</f>
        <v>35028000</v>
      </c>
      <c r="AEF129" s="21">
        <f>SUM($R97:AEF97)-SUM($R123:AEF123)</f>
        <v>35070000</v>
      </c>
      <c r="AEG129" s="21">
        <f>SUM($R97:AEG97)-SUM($R123:AEG123)</f>
        <v>35112000</v>
      </c>
      <c r="AEH129" s="21">
        <f>SUM($R97:AEH97)-SUM($R123:AEH123)</f>
        <v>35154000</v>
      </c>
      <c r="AEI129" s="21">
        <f>SUM($R97:AEI97)-SUM($R123:AEI123)</f>
        <v>35196000</v>
      </c>
      <c r="AEJ129" s="21">
        <f>SUM($R97:AEJ97)-SUM($R123:AEJ123)</f>
        <v>35238000</v>
      </c>
      <c r="AEK129" s="21">
        <f>SUM($R97:AEK97)-SUM($R123:AEK123)</f>
        <v>35280000</v>
      </c>
      <c r="AEL129" s="21">
        <f>SUM($R97:AEL97)-SUM($R123:AEL123)</f>
        <v>35322000</v>
      </c>
      <c r="AEM129" s="21">
        <f>SUM($R97:AEM97)-SUM($R123:AEM123)</f>
        <v>35364000</v>
      </c>
      <c r="AEN129" s="21">
        <f>SUM($R97:AEN97)-SUM($R123:AEN123)</f>
        <v>35406000</v>
      </c>
      <c r="AEO129" s="21">
        <f>SUM($R97:AEO97)-SUM($R123:AEO123)</f>
        <v>35448000</v>
      </c>
      <c r="AEP129" s="21">
        <f>SUM($R97:AEP97)-SUM($R123:AEP123)</f>
        <v>35490000</v>
      </c>
      <c r="AEQ129" s="21">
        <f>SUM($R97:AEQ97)-SUM($R123:AEQ123)</f>
        <v>35532000</v>
      </c>
      <c r="AER129" s="21">
        <f>SUM($R97:AER97)-SUM($R123:AER123)</f>
        <v>35574000</v>
      </c>
      <c r="AES129" s="21">
        <f>SUM($R97:AES97)-SUM($R123:AES123)</f>
        <v>35616000</v>
      </c>
      <c r="AET129" s="21">
        <f>SUM($R97:AET97)-SUM($R123:AET123)</f>
        <v>35658000</v>
      </c>
      <c r="AEU129" s="21">
        <f>SUM($R97:AEU97)-SUM($R123:AEU123)</f>
        <v>35700000</v>
      </c>
      <c r="AEV129" s="21">
        <f>SUM($R97:AEV97)-SUM($R123:AEV123)</f>
        <v>35700000</v>
      </c>
      <c r="AEW129" s="21">
        <f>SUM($R97:AEW97)-SUM($R123:AEW123)</f>
        <v>35700000</v>
      </c>
      <c r="AEX129" s="21">
        <f>SUM($R97:AEX97)-SUM($R123:AEX123)</f>
        <v>35700000</v>
      </c>
      <c r="AEY129" s="21">
        <f>SUM($R97:AEY97)-SUM($R123:AEY123)</f>
        <v>35700000</v>
      </c>
      <c r="AEZ129" s="21">
        <f>SUM($R97:AEZ97)-SUM($R123:AEZ123)</f>
        <v>35700000</v>
      </c>
      <c r="AFA129" s="21">
        <f>SUM($R97:AFA97)-SUM($R123:AFA123)</f>
        <v>35700000</v>
      </c>
      <c r="AFB129" s="21">
        <f>SUM($R97:AFB97)-SUM($R123:AFB123)</f>
        <v>35700000</v>
      </c>
      <c r="AFC129" s="21">
        <f>SUM($R97:AFC97)-SUM($R123:AFC123)</f>
        <v>35700000</v>
      </c>
      <c r="AFD129" s="21">
        <f>SUM($R97:AFD97)-SUM($R123:AFD123)</f>
        <v>35700000</v>
      </c>
      <c r="AFE129" s="21">
        <f>SUM($R97:AFE97)-SUM($R123:AFE123)</f>
        <v>35700000</v>
      </c>
      <c r="AFF129" s="21">
        <f>SUM($R97:AFF97)-SUM($R123:AFF123)</f>
        <v>35700000</v>
      </c>
      <c r="AFG129" s="21">
        <f>SUM($R97:AFG97)-SUM($R123:AFG123)</f>
        <v>35700000</v>
      </c>
    </row>
    <row r="130" spans="1:839" s="42" customFormat="1" x14ac:dyDescent="0.25">
      <c r="A130" s="21"/>
      <c r="B130" s="21"/>
      <c r="C130" s="21"/>
      <c r="D130" s="52"/>
      <c r="E130" s="21" t="str">
        <f>структура!$G$48</f>
        <v>просроч. кредитный портфель по просроч. займам</v>
      </c>
      <c r="F130" s="21"/>
      <c r="G130" s="21" t="str">
        <f>структура!$J$11</f>
        <v>экспресс заем</v>
      </c>
      <c r="H130" s="21"/>
      <c r="I130" s="21" t="str">
        <f>IF($E130="","",INDEX(структура!$H$10:$H$153,SUMIFS(структура!$C$10:$C$153,структура!$G$10:$G$153,$E130)))</f>
        <v>руб.</v>
      </c>
      <c r="J130" s="21"/>
      <c r="K130" s="41"/>
      <c r="L130" s="21"/>
      <c r="M130" s="21"/>
      <c r="N130" s="21"/>
      <c r="O130" s="21"/>
      <c r="P130" s="21"/>
      <c r="Q130" s="41"/>
      <c r="R130" s="21">
        <f>SUM($R98:R98)-SUM($R124:R124)</f>
        <v>0</v>
      </c>
      <c r="S130" s="21">
        <f>SUM($R98:S98)-SUM($R124:S124)</f>
        <v>0</v>
      </c>
      <c r="T130" s="21">
        <f>SUM($R98:T98)-SUM($R124:T124)</f>
        <v>0</v>
      </c>
      <c r="U130" s="21">
        <f>SUM($R98:U98)-SUM($R124:U124)</f>
        <v>0</v>
      </c>
      <c r="V130" s="21">
        <f>SUM($R98:V98)-SUM($R124:V124)</f>
        <v>0</v>
      </c>
      <c r="W130" s="21">
        <f>SUM($R98:W98)-SUM($R124:W124)</f>
        <v>0</v>
      </c>
      <c r="X130" s="21">
        <f>SUM($R98:X98)-SUM($R124:X124)</f>
        <v>0</v>
      </c>
      <c r="Y130" s="21">
        <f>SUM($R98:Y98)-SUM($R124:Y124)</f>
        <v>0</v>
      </c>
      <c r="Z130" s="21">
        <f>SUM($R98:Z98)-SUM($R124:Z124)</f>
        <v>0</v>
      </c>
      <c r="AA130" s="21">
        <f>SUM($R98:AA98)-SUM($R124:AA124)</f>
        <v>0</v>
      </c>
      <c r="AB130" s="21">
        <f>SUM($R98:AB98)-SUM($R124:AB124)</f>
        <v>54000</v>
      </c>
      <c r="AC130" s="21">
        <f>SUM($R98:AC98)-SUM($R124:AC124)</f>
        <v>108000</v>
      </c>
      <c r="AD130" s="21">
        <f>SUM($R98:AD98)-SUM($R124:AD124)</f>
        <v>162000</v>
      </c>
      <c r="AE130" s="21">
        <f>SUM($R98:AE98)-SUM($R124:AE124)</f>
        <v>216000</v>
      </c>
      <c r="AF130" s="21">
        <f>SUM($R98:AF98)-SUM($R124:AF124)</f>
        <v>270000</v>
      </c>
      <c r="AG130" s="21">
        <f>SUM($R98:AG98)-SUM($R124:AG124)</f>
        <v>324000</v>
      </c>
      <c r="AH130" s="21">
        <f>SUM($R98:AH98)-SUM($R124:AH124)</f>
        <v>378000</v>
      </c>
      <c r="AI130" s="21">
        <f>SUM($R98:AI98)-SUM($R124:AI124)</f>
        <v>432000</v>
      </c>
      <c r="AJ130" s="21">
        <f>SUM($R98:AJ98)-SUM($R124:AJ124)</f>
        <v>486000</v>
      </c>
      <c r="AK130" s="21">
        <f>SUM($R98:AK98)-SUM($R124:AK124)</f>
        <v>540000</v>
      </c>
      <c r="AL130" s="21">
        <f>SUM($R98:AL98)-SUM($R124:AL124)</f>
        <v>594000</v>
      </c>
      <c r="AM130" s="21">
        <f>SUM($R98:AM98)-SUM($R124:AM124)</f>
        <v>648000</v>
      </c>
      <c r="AN130" s="21">
        <f>SUM($R98:AN98)-SUM($R124:AN124)</f>
        <v>702000</v>
      </c>
      <c r="AO130" s="21">
        <f>SUM($R98:AO98)-SUM($R124:AO124)</f>
        <v>756000</v>
      </c>
      <c r="AP130" s="21">
        <f>SUM($R98:AP98)-SUM($R124:AP124)</f>
        <v>810000</v>
      </c>
      <c r="AQ130" s="21">
        <f>SUM($R98:AQ98)-SUM($R124:AQ124)</f>
        <v>864000</v>
      </c>
      <c r="AR130" s="21">
        <f>SUM($R98:AR98)-SUM($R124:AR124)</f>
        <v>918000</v>
      </c>
      <c r="AS130" s="21">
        <f>SUM($R98:AS98)-SUM($R124:AS124)</f>
        <v>972000</v>
      </c>
      <c r="AT130" s="21">
        <f>SUM($R98:AT98)-SUM($R124:AT124)</f>
        <v>1026000</v>
      </c>
      <c r="AU130" s="21">
        <f>SUM($R98:AU98)-SUM($R124:AU124)</f>
        <v>1080000</v>
      </c>
      <c r="AV130" s="21">
        <f>SUM($R98:AV98)-SUM($R124:AV124)</f>
        <v>1134000</v>
      </c>
      <c r="AW130" s="21">
        <f>SUM($R98:AW98)-SUM($R124:AW124)</f>
        <v>1188000</v>
      </c>
      <c r="AX130" s="21">
        <f>SUM($R98:AX98)-SUM($R124:AX124)</f>
        <v>1242000</v>
      </c>
      <c r="AY130" s="21">
        <f>SUM($R98:AY98)-SUM($R124:AY124)</f>
        <v>1296000</v>
      </c>
      <c r="AZ130" s="21">
        <f>SUM($R98:AZ98)-SUM($R124:AZ124)</f>
        <v>1350000</v>
      </c>
      <c r="BA130" s="21">
        <f>SUM($R98:BA98)-SUM($R124:BA124)</f>
        <v>1404000</v>
      </c>
      <c r="BB130" s="21">
        <f>SUM($R98:BB98)-SUM($R124:BB124)</f>
        <v>1458000</v>
      </c>
      <c r="BC130" s="21">
        <f>SUM($R98:BC98)-SUM($R124:BC124)</f>
        <v>1512000</v>
      </c>
      <c r="BD130" s="21">
        <f>SUM($R98:BD98)-SUM($R124:BD124)</f>
        <v>1566000</v>
      </c>
      <c r="BE130" s="21">
        <f>SUM($R98:BE98)-SUM($R124:BE124)</f>
        <v>1620000</v>
      </c>
      <c r="BF130" s="21">
        <f>SUM($R98:BF98)-SUM($R124:BF124)</f>
        <v>1674000</v>
      </c>
      <c r="BG130" s="21">
        <f>SUM($R98:BG98)-SUM($R124:BG124)</f>
        <v>1722000</v>
      </c>
      <c r="BH130" s="21">
        <f>SUM($R98:BH98)-SUM($R124:BH124)</f>
        <v>1770000</v>
      </c>
      <c r="BI130" s="21">
        <f>SUM($R98:BI98)-SUM($R124:BI124)</f>
        <v>1818000</v>
      </c>
      <c r="BJ130" s="21">
        <f>SUM($R98:BJ98)-SUM($R124:BJ124)</f>
        <v>1866000</v>
      </c>
      <c r="BK130" s="21">
        <f>SUM($R98:BK98)-SUM($R124:BK124)</f>
        <v>1914000</v>
      </c>
      <c r="BL130" s="21">
        <f>SUM($R98:BL98)-SUM($R124:BL124)</f>
        <v>1962000</v>
      </c>
      <c r="BM130" s="21">
        <f>SUM($R98:BM98)-SUM($R124:BM124)</f>
        <v>2010000</v>
      </c>
      <c r="BN130" s="21">
        <f>SUM($R98:BN98)-SUM($R124:BN124)</f>
        <v>2058000</v>
      </c>
      <c r="BO130" s="21">
        <f>SUM($R98:BO98)-SUM($R124:BO124)</f>
        <v>2106000</v>
      </c>
      <c r="BP130" s="21">
        <f>SUM($R98:BP98)-SUM($R124:BP124)</f>
        <v>2100000</v>
      </c>
      <c r="BQ130" s="21">
        <f>SUM($R98:BQ98)-SUM($R124:BQ124)</f>
        <v>2094000</v>
      </c>
      <c r="BR130" s="21">
        <f>SUM($R98:BR98)-SUM($R124:BR124)</f>
        <v>2088000</v>
      </c>
      <c r="BS130" s="21">
        <f>SUM($R98:BS98)-SUM($R124:BS124)</f>
        <v>2082000</v>
      </c>
      <c r="BT130" s="21">
        <f>SUM($R98:BT98)-SUM($R124:BT124)</f>
        <v>2076000</v>
      </c>
      <c r="BU130" s="21">
        <f>SUM($R98:BU98)-SUM($R124:BU124)</f>
        <v>2070000</v>
      </c>
      <c r="BV130" s="21">
        <f>SUM($R98:BV98)-SUM($R124:BV124)</f>
        <v>2064000</v>
      </c>
      <c r="BW130" s="21">
        <f>SUM($R98:BW98)-SUM($R124:BW124)</f>
        <v>2058000</v>
      </c>
      <c r="BX130" s="21">
        <f>SUM($R98:BX98)-SUM($R124:BX124)</f>
        <v>2052000</v>
      </c>
      <c r="BY130" s="21">
        <f>SUM($R98:BY98)-SUM($R124:BY124)</f>
        <v>2046000</v>
      </c>
      <c r="BZ130" s="21">
        <f>SUM($R98:BZ98)-SUM($R124:BZ124)</f>
        <v>2040000</v>
      </c>
      <c r="CA130" s="21">
        <f>SUM($R98:CA98)-SUM($R124:CA124)</f>
        <v>2034000</v>
      </c>
      <c r="CB130" s="21">
        <f>SUM($R98:CB98)-SUM($R124:CB124)</f>
        <v>2028000</v>
      </c>
      <c r="CC130" s="21">
        <f>SUM($R98:CC98)-SUM($R124:CC124)</f>
        <v>2022000</v>
      </c>
      <c r="CD130" s="21">
        <f>SUM($R98:CD98)-SUM($R124:CD124)</f>
        <v>2016000</v>
      </c>
      <c r="CE130" s="21">
        <f>SUM($R98:CE98)-SUM($R124:CE124)</f>
        <v>2010000</v>
      </c>
      <c r="CF130" s="21">
        <f>SUM($R98:CF98)-SUM($R124:CF124)</f>
        <v>2004000</v>
      </c>
      <c r="CG130" s="21">
        <f>SUM($R98:CG98)-SUM($R124:CG124)</f>
        <v>1998000</v>
      </c>
      <c r="CH130" s="21">
        <f>SUM($R98:CH98)-SUM($R124:CH124)</f>
        <v>1992000</v>
      </c>
      <c r="CI130" s="21">
        <f>SUM($R98:CI98)-SUM($R124:CI124)</f>
        <v>1986000</v>
      </c>
      <c r="CJ130" s="21">
        <f>SUM($R98:CJ98)-SUM($R124:CJ124)</f>
        <v>1980000</v>
      </c>
      <c r="CK130" s="21">
        <f>SUM($R98:CK98)-SUM($R124:CK124)</f>
        <v>1974000</v>
      </c>
      <c r="CL130" s="21">
        <f>SUM($R98:CL98)-SUM($R124:CL124)</f>
        <v>2025000</v>
      </c>
      <c r="CM130" s="21">
        <f>SUM($R98:CM98)-SUM($R124:CM124)</f>
        <v>2076000</v>
      </c>
      <c r="CN130" s="21">
        <f>SUM($R98:CN98)-SUM($R124:CN124)</f>
        <v>2127000</v>
      </c>
      <c r="CO130" s="21">
        <f>SUM($R98:CO98)-SUM($R124:CO124)</f>
        <v>2178000</v>
      </c>
      <c r="CP130" s="21">
        <f>SUM($R98:CP98)-SUM($R124:CP124)</f>
        <v>2229000</v>
      </c>
      <c r="CQ130" s="21">
        <f>SUM($R98:CQ98)-SUM($R124:CQ124)</f>
        <v>2280000</v>
      </c>
      <c r="CR130" s="21">
        <f>SUM($R98:CR98)-SUM($R124:CR124)</f>
        <v>2331000</v>
      </c>
      <c r="CS130" s="21">
        <f>SUM($R98:CS98)-SUM($R124:CS124)</f>
        <v>2382000</v>
      </c>
      <c r="CT130" s="21">
        <f>SUM($R98:CT98)-SUM($R124:CT124)</f>
        <v>2433000</v>
      </c>
      <c r="CU130" s="21">
        <f>SUM($R98:CU98)-SUM($R124:CU124)</f>
        <v>2490000</v>
      </c>
      <c r="CV130" s="21">
        <f>SUM($R98:CV98)-SUM($R124:CV124)</f>
        <v>2547000</v>
      </c>
      <c r="CW130" s="21">
        <f>SUM($R98:CW98)-SUM($R124:CW124)</f>
        <v>2604000</v>
      </c>
      <c r="CX130" s="21">
        <f>SUM($R98:CX98)-SUM($R124:CX124)</f>
        <v>2661000</v>
      </c>
      <c r="CY130" s="21">
        <f>SUM($R98:CY98)-SUM($R124:CY124)</f>
        <v>2718000</v>
      </c>
      <c r="CZ130" s="21">
        <f>SUM($R98:CZ98)-SUM($R124:CZ124)</f>
        <v>2775000</v>
      </c>
      <c r="DA130" s="21">
        <f>SUM($R98:DA98)-SUM($R124:DA124)</f>
        <v>2832000</v>
      </c>
      <c r="DB130" s="21">
        <f>SUM($R98:DB98)-SUM($R124:DB124)</f>
        <v>2889000</v>
      </c>
      <c r="DC130" s="21">
        <f>SUM($R98:DC98)-SUM($R124:DC124)</f>
        <v>2946000</v>
      </c>
      <c r="DD130" s="21">
        <f>SUM($R98:DD98)-SUM($R124:DD124)</f>
        <v>3003000</v>
      </c>
      <c r="DE130" s="21">
        <f>SUM($R98:DE98)-SUM($R124:DE124)</f>
        <v>3060000</v>
      </c>
      <c r="DF130" s="21">
        <f>SUM($R98:DF98)-SUM($R124:DF124)</f>
        <v>3117000</v>
      </c>
      <c r="DG130" s="21">
        <f>SUM($R98:DG98)-SUM($R124:DG124)</f>
        <v>3174000</v>
      </c>
      <c r="DH130" s="21">
        <f>SUM($R98:DH98)-SUM($R124:DH124)</f>
        <v>3231000</v>
      </c>
      <c r="DI130" s="21">
        <f>SUM($R98:DI98)-SUM($R124:DI124)</f>
        <v>3288000</v>
      </c>
      <c r="DJ130" s="21">
        <f>SUM($R98:DJ98)-SUM($R124:DJ124)</f>
        <v>3345000</v>
      </c>
      <c r="DK130" s="21">
        <f>SUM($R98:DK98)-SUM($R124:DK124)</f>
        <v>3402000</v>
      </c>
      <c r="DL130" s="21">
        <f>SUM($R98:DL98)-SUM($R124:DL124)</f>
        <v>3459000</v>
      </c>
      <c r="DM130" s="21">
        <f>SUM($R98:DM98)-SUM($R124:DM124)</f>
        <v>3516000</v>
      </c>
      <c r="DN130" s="21">
        <f>SUM($R98:DN98)-SUM($R124:DN124)</f>
        <v>3573000</v>
      </c>
      <c r="DO130" s="21">
        <f>SUM($R98:DO98)-SUM($R124:DO124)</f>
        <v>3630000</v>
      </c>
      <c r="DP130" s="21">
        <f>SUM($R98:DP98)-SUM($R124:DP124)</f>
        <v>3582000</v>
      </c>
      <c r="DQ130" s="21">
        <f>SUM($R98:DQ98)-SUM($R124:DQ124)</f>
        <v>3534000</v>
      </c>
      <c r="DR130" s="21">
        <f>SUM($R98:DR98)-SUM($R124:DR124)</f>
        <v>3486000</v>
      </c>
      <c r="DS130" s="21">
        <f>SUM($R98:DS98)-SUM($R124:DS124)</f>
        <v>3438000</v>
      </c>
      <c r="DT130" s="21">
        <f>SUM($R98:DT98)-SUM($R124:DT124)</f>
        <v>3390000</v>
      </c>
      <c r="DU130" s="21">
        <f>SUM($R98:DU98)-SUM($R124:DU124)</f>
        <v>3447000</v>
      </c>
      <c r="DV130" s="21">
        <f>SUM($R98:DV98)-SUM($R124:DV124)</f>
        <v>3504000</v>
      </c>
      <c r="DW130" s="21">
        <f>SUM($R98:DW98)-SUM($R124:DW124)</f>
        <v>3561000</v>
      </c>
      <c r="DX130" s="21">
        <f>SUM($R98:DX98)-SUM($R124:DX124)</f>
        <v>3618000</v>
      </c>
      <c r="DY130" s="21">
        <f>SUM($R98:DY98)-SUM($R124:DY124)</f>
        <v>3675000</v>
      </c>
      <c r="DZ130" s="21">
        <f>SUM($R98:DZ98)-SUM($R124:DZ124)</f>
        <v>3675000</v>
      </c>
      <c r="EA130" s="21">
        <f>SUM($R98:EA98)-SUM($R124:EA124)</f>
        <v>3675000</v>
      </c>
      <c r="EB130" s="21">
        <f>SUM($R98:EB98)-SUM($R124:EB124)</f>
        <v>3675000</v>
      </c>
      <c r="EC130" s="21">
        <f>SUM($R98:EC98)-SUM($R124:EC124)</f>
        <v>3675000</v>
      </c>
      <c r="ED130" s="21">
        <f>SUM($R98:ED98)-SUM($R124:ED124)</f>
        <v>3675000</v>
      </c>
      <c r="EE130" s="21">
        <f>SUM($R98:EE98)-SUM($R124:EE124)</f>
        <v>3675000</v>
      </c>
      <c r="EF130" s="21">
        <f>SUM($R98:EF98)-SUM($R124:EF124)</f>
        <v>3675000</v>
      </c>
      <c r="EG130" s="21">
        <f>SUM($R98:EG98)-SUM($R124:EG124)</f>
        <v>3675000</v>
      </c>
      <c r="EH130" s="21">
        <f>SUM($R98:EH98)-SUM($R124:EH124)</f>
        <v>3675000</v>
      </c>
      <c r="EI130" s="21">
        <f>SUM($R98:EI98)-SUM($R124:EI124)</f>
        <v>3675000</v>
      </c>
      <c r="EJ130" s="21">
        <f>SUM($R98:EJ98)-SUM($R124:EJ124)</f>
        <v>3675000</v>
      </c>
      <c r="EK130" s="21">
        <f>SUM($R98:EK98)-SUM($R124:EK124)</f>
        <v>3675000</v>
      </c>
      <c r="EL130" s="21">
        <f>SUM($R98:EL98)-SUM($R124:EL124)</f>
        <v>3675000</v>
      </c>
      <c r="EM130" s="21">
        <f>SUM($R98:EM98)-SUM($R124:EM124)</f>
        <v>3675000</v>
      </c>
      <c r="EN130" s="21">
        <f>SUM($R98:EN98)-SUM($R124:EN124)</f>
        <v>3675000</v>
      </c>
      <c r="EO130" s="21">
        <f>SUM($R98:EO98)-SUM($R124:EO124)</f>
        <v>3675000</v>
      </c>
      <c r="EP130" s="21">
        <f>SUM($R98:EP98)-SUM($R124:EP124)</f>
        <v>3675000</v>
      </c>
      <c r="EQ130" s="21">
        <f>SUM($R98:EQ98)-SUM($R124:EQ124)</f>
        <v>3675000</v>
      </c>
      <c r="ER130" s="21">
        <f>SUM($R98:ER98)-SUM($R124:ER124)</f>
        <v>3675000</v>
      </c>
      <c r="ES130" s="21">
        <f>SUM($R98:ES98)-SUM($R124:ES124)</f>
        <v>3675000</v>
      </c>
      <c r="ET130" s="21">
        <f>SUM($R98:ET98)-SUM($R124:ET124)</f>
        <v>3780000</v>
      </c>
      <c r="EU130" s="21">
        <f>SUM($R98:EU98)-SUM($R124:EU124)</f>
        <v>3885000</v>
      </c>
      <c r="EV130" s="21">
        <f>SUM($R98:EV98)-SUM($R124:EV124)</f>
        <v>3990000</v>
      </c>
      <c r="EW130" s="21">
        <f>SUM($R98:EW98)-SUM($R124:EW124)</f>
        <v>4095000</v>
      </c>
      <c r="EX130" s="21">
        <f>SUM($R98:EX98)-SUM($R124:EX124)</f>
        <v>4200000</v>
      </c>
      <c r="EY130" s="21">
        <f>SUM($R98:EY98)-SUM($R124:EY124)</f>
        <v>4200000</v>
      </c>
      <c r="EZ130" s="21">
        <f>SUM($R98:EZ98)-SUM($R124:EZ124)</f>
        <v>4165000</v>
      </c>
      <c r="FA130" s="21">
        <f>SUM($R98:FA98)-SUM($R124:FA124)</f>
        <v>4130000</v>
      </c>
      <c r="FB130" s="21">
        <f>SUM($R98:FB98)-SUM($R124:FB124)</f>
        <v>4095000</v>
      </c>
      <c r="FC130" s="21">
        <f>SUM($R98:FC98)-SUM($R124:FC124)</f>
        <v>4060000</v>
      </c>
      <c r="FD130" s="21">
        <f>SUM($R98:FD98)-SUM($R124:FD124)</f>
        <v>4025000</v>
      </c>
      <c r="FE130" s="21">
        <f>SUM($R98:FE98)-SUM($R124:FE124)</f>
        <v>3990000</v>
      </c>
      <c r="FF130" s="21">
        <f>SUM($R98:FF98)-SUM($R124:FF124)</f>
        <v>3955000</v>
      </c>
      <c r="FG130" s="21">
        <f>SUM($R98:FG98)-SUM($R124:FG124)</f>
        <v>3920000</v>
      </c>
      <c r="FH130" s="21">
        <f>SUM($R98:FH98)-SUM($R124:FH124)</f>
        <v>3885000</v>
      </c>
      <c r="FI130" s="21">
        <f>SUM($R98:FI98)-SUM($R124:FI124)</f>
        <v>3955000</v>
      </c>
      <c r="FJ130" s="21">
        <f>SUM($R98:FJ98)-SUM($R124:FJ124)</f>
        <v>4025000</v>
      </c>
      <c r="FK130" s="21">
        <f>SUM($R98:FK98)-SUM($R124:FK124)</f>
        <v>4095000</v>
      </c>
      <c r="FL130" s="21">
        <f>SUM($R98:FL98)-SUM($R124:FL124)</f>
        <v>4165000</v>
      </c>
      <c r="FM130" s="21">
        <f>SUM($R98:FM98)-SUM($R124:FM124)</f>
        <v>4235000</v>
      </c>
      <c r="FN130" s="21">
        <f>SUM($R98:FN98)-SUM($R124:FN124)</f>
        <v>4200000</v>
      </c>
      <c r="FO130" s="21">
        <f>SUM($R98:FO98)-SUM($R124:FO124)</f>
        <v>4165000</v>
      </c>
      <c r="FP130" s="21">
        <f>SUM($R98:FP98)-SUM($R124:FP124)</f>
        <v>4130000</v>
      </c>
      <c r="FQ130" s="21">
        <f>SUM($R98:FQ98)-SUM($R124:FQ124)</f>
        <v>4095000</v>
      </c>
      <c r="FR130" s="21">
        <f>SUM($R98:FR98)-SUM($R124:FR124)</f>
        <v>4060000</v>
      </c>
      <c r="FS130" s="21">
        <f>SUM($R98:FS98)-SUM($R124:FS124)</f>
        <v>4025000</v>
      </c>
      <c r="FT130" s="21">
        <f>SUM($R98:FT98)-SUM($R124:FT124)</f>
        <v>3990000</v>
      </c>
      <c r="FU130" s="21">
        <f>SUM($R98:FU98)-SUM($R124:FU124)</f>
        <v>3955000</v>
      </c>
      <c r="FV130" s="21">
        <f>SUM($R98:FV98)-SUM($R124:FV124)</f>
        <v>3920000</v>
      </c>
      <c r="FW130" s="21">
        <f>SUM($R98:FW98)-SUM($R124:FW124)</f>
        <v>3885000</v>
      </c>
      <c r="FX130" s="21">
        <f>SUM($R98:FX98)-SUM($R124:FX124)</f>
        <v>3850000</v>
      </c>
      <c r="FY130" s="21">
        <f>SUM($R98:FY98)-SUM($R124:FY124)</f>
        <v>3815000</v>
      </c>
      <c r="FZ130" s="21">
        <f>SUM($R98:FZ98)-SUM($R124:FZ124)</f>
        <v>3780000</v>
      </c>
      <c r="GA130" s="21">
        <f>SUM($R98:GA98)-SUM($R124:GA124)</f>
        <v>3745000</v>
      </c>
      <c r="GB130" s="21">
        <f>SUM($R98:GB98)-SUM($R124:GB124)</f>
        <v>3710000</v>
      </c>
      <c r="GC130" s="21">
        <f>SUM($R98:GC98)-SUM($R124:GC124)</f>
        <v>3675000</v>
      </c>
      <c r="GD130" s="21">
        <f>SUM($R98:GD98)-SUM($R124:GD124)</f>
        <v>3660000</v>
      </c>
      <c r="GE130" s="21">
        <f>SUM($R98:GE98)-SUM($R124:GE124)</f>
        <v>3645000</v>
      </c>
      <c r="GF130" s="21">
        <f>SUM($R98:GF98)-SUM($R124:GF124)</f>
        <v>3630000</v>
      </c>
      <c r="GG130" s="21">
        <f>SUM($R98:GG98)-SUM($R124:GG124)</f>
        <v>3615000</v>
      </c>
      <c r="GH130" s="21">
        <f>SUM($R98:GH98)-SUM($R124:GH124)</f>
        <v>3600000</v>
      </c>
      <c r="GI130" s="21">
        <f>SUM($R98:GI98)-SUM($R124:GI124)</f>
        <v>3585000</v>
      </c>
      <c r="GJ130" s="21">
        <f>SUM($R98:GJ98)-SUM($R124:GJ124)</f>
        <v>3570000</v>
      </c>
      <c r="GK130" s="21">
        <f>SUM($R98:GK98)-SUM($R124:GK124)</f>
        <v>3555000</v>
      </c>
      <c r="GL130" s="21">
        <f>SUM($R98:GL98)-SUM($R124:GL124)</f>
        <v>3540000</v>
      </c>
      <c r="GM130" s="21">
        <f>SUM($R98:GM98)-SUM($R124:GM124)</f>
        <v>3525000</v>
      </c>
      <c r="GN130" s="21">
        <f>SUM($R98:GN98)-SUM($R124:GN124)</f>
        <v>3510000</v>
      </c>
      <c r="GO130" s="21">
        <f>SUM($R98:GO98)-SUM($R124:GO124)</f>
        <v>3495000</v>
      </c>
      <c r="GP130" s="21">
        <f>SUM($R98:GP98)-SUM($R124:GP124)</f>
        <v>3480000</v>
      </c>
      <c r="GQ130" s="21">
        <f>SUM($R98:GQ98)-SUM($R124:GQ124)</f>
        <v>3465000</v>
      </c>
      <c r="GR130" s="21">
        <f>SUM($R98:GR98)-SUM($R124:GR124)</f>
        <v>3450000</v>
      </c>
      <c r="GS130" s="21">
        <f>SUM($R98:GS98)-SUM($R124:GS124)</f>
        <v>3470000</v>
      </c>
      <c r="GT130" s="21">
        <f>SUM($R98:GT98)-SUM($R124:GT124)</f>
        <v>3490000</v>
      </c>
      <c r="GU130" s="21">
        <f>SUM($R98:GU98)-SUM($R124:GU124)</f>
        <v>3510000</v>
      </c>
      <c r="GV130" s="21">
        <f>SUM($R98:GV98)-SUM($R124:GV124)</f>
        <v>3530000</v>
      </c>
      <c r="GW130" s="21">
        <f>SUM($R98:GW98)-SUM($R124:GW124)</f>
        <v>3550000</v>
      </c>
      <c r="GX130" s="21">
        <f>SUM($R98:GX98)-SUM($R124:GX124)</f>
        <v>3570000</v>
      </c>
      <c r="GY130" s="21">
        <f>SUM($R98:GY98)-SUM($R124:GY124)</f>
        <v>3590000</v>
      </c>
      <c r="GZ130" s="21">
        <f>SUM($R98:GZ98)-SUM($R124:GZ124)</f>
        <v>3610000</v>
      </c>
      <c r="HA130" s="21">
        <f>SUM($R98:HA98)-SUM($R124:HA124)</f>
        <v>3630000</v>
      </c>
      <c r="HB130" s="21">
        <f>SUM($R98:HB98)-SUM($R124:HB124)</f>
        <v>3650000</v>
      </c>
      <c r="HC130" s="21">
        <f>SUM($R98:HC98)-SUM($R124:HC124)</f>
        <v>3670000</v>
      </c>
      <c r="HD130" s="21">
        <f>SUM($R98:HD98)-SUM($R124:HD124)</f>
        <v>3690000</v>
      </c>
      <c r="HE130" s="21">
        <f>SUM($R98:HE98)-SUM($R124:HE124)</f>
        <v>3710000</v>
      </c>
      <c r="HF130" s="21">
        <f>SUM($R98:HF98)-SUM($R124:HF124)</f>
        <v>3730000</v>
      </c>
      <c r="HG130" s="21">
        <f>SUM($R98:HG98)-SUM($R124:HG124)</f>
        <v>3750000</v>
      </c>
      <c r="HH130" s="21">
        <f>SUM($R98:HH98)-SUM($R124:HH124)</f>
        <v>3770000</v>
      </c>
      <c r="HI130" s="21">
        <f>SUM($R98:HI98)-SUM($R124:HI124)</f>
        <v>3810000</v>
      </c>
      <c r="HJ130" s="21">
        <f>SUM($R98:HJ98)-SUM($R124:HJ124)</f>
        <v>3850000</v>
      </c>
      <c r="HK130" s="21">
        <f>SUM($R98:HK98)-SUM($R124:HK124)</f>
        <v>3890000</v>
      </c>
      <c r="HL130" s="21">
        <f>SUM($R98:HL98)-SUM($R124:HL124)</f>
        <v>3930000</v>
      </c>
      <c r="HM130" s="21">
        <f>SUM($R98:HM98)-SUM($R124:HM124)</f>
        <v>3970000</v>
      </c>
      <c r="HN130" s="21">
        <f>SUM($R98:HN98)-SUM($R124:HN124)</f>
        <v>4010000</v>
      </c>
      <c r="HO130" s="21">
        <f>SUM($R98:HO98)-SUM($R124:HO124)</f>
        <v>4050000</v>
      </c>
      <c r="HP130" s="21">
        <f>SUM($R98:HP98)-SUM($R124:HP124)</f>
        <v>4090000</v>
      </c>
      <c r="HQ130" s="21">
        <f>SUM($R98:HQ98)-SUM($R124:HQ124)</f>
        <v>4130000</v>
      </c>
      <c r="HR130" s="21">
        <f>SUM($R98:HR98)-SUM($R124:HR124)</f>
        <v>4170000</v>
      </c>
      <c r="HS130" s="21">
        <f>SUM($R98:HS98)-SUM($R124:HS124)</f>
        <v>4210000</v>
      </c>
      <c r="HT130" s="21">
        <f>SUM($R98:HT98)-SUM($R124:HT124)</f>
        <v>4250000</v>
      </c>
      <c r="HU130" s="21">
        <f>SUM($R98:HU98)-SUM($R124:HU124)</f>
        <v>4290000</v>
      </c>
      <c r="HV130" s="21">
        <f>SUM($R98:HV98)-SUM($R124:HV124)</f>
        <v>4330000</v>
      </c>
      <c r="HW130" s="21">
        <f>SUM($R98:HW98)-SUM($R124:HW124)</f>
        <v>4350000</v>
      </c>
      <c r="HX130" s="21">
        <f>SUM($R98:HX98)-SUM($R124:HX124)</f>
        <v>4370000</v>
      </c>
      <c r="HY130" s="21">
        <f>SUM($R98:HY98)-SUM($R124:HY124)</f>
        <v>4390000</v>
      </c>
      <c r="HZ130" s="21">
        <f>SUM($R98:HZ98)-SUM($R124:HZ124)</f>
        <v>4410000</v>
      </c>
      <c r="IA130" s="21">
        <f>SUM($R98:IA98)-SUM($R124:IA124)</f>
        <v>4430000</v>
      </c>
      <c r="IB130" s="21">
        <f>SUM($R98:IB98)-SUM($R124:IB124)</f>
        <v>4450000</v>
      </c>
      <c r="IC130" s="21">
        <f>SUM($R98:IC98)-SUM($R124:IC124)</f>
        <v>4470000</v>
      </c>
      <c r="ID130" s="21">
        <f>SUM($R98:ID98)-SUM($R124:ID124)</f>
        <v>4490000</v>
      </c>
      <c r="IE130" s="21">
        <f>SUM($R98:IE98)-SUM($R124:IE124)</f>
        <v>4510000</v>
      </c>
      <c r="IF130" s="21">
        <f>SUM($R98:IF98)-SUM($R124:IF124)</f>
        <v>4530000</v>
      </c>
      <c r="IG130" s="21">
        <f>SUM($R98:IG98)-SUM($R124:IG124)</f>
        <v>4550000</v>
      </c>
      <c r="IH130" s="21">
        <f>SUM($R98:IH98)-SUM($R124:IH124)</f>
        <v>4570000</v>
      </c>
      <c r="II130" s="21">
        <f>SUM($R98:II98)-SUM($R124:II124)</f>
        <v>4590000</v>
      </c>
      <c r="IJ130" s="21">
        <f>SUM($R98:IJ98)-SUM($R124:IJ124)</f>
        <v>4610000</v>
      </c>
      <c r="IK130" s="21">
        <f>SUM($R98:IK98)-SUM($R124:IK124)</f>
        <v>4630000</v>
      </c>
      <c r="IL130" s="21">
        <f>SUM($R98:IL98)-SUM($R124:IL124)</f>
        <v>4650000</v>
      </c>
      <c r="IM130" s="21">
        <f>SUM($R98:IM98)-SUM($R124:IM124)</f>
        <v>4670000</v>
      </c>
      <c r="IN130" s="21">
        <f>SUM($R98:IN98)-SUM($R124:IN124)</f>
        <v>4580000</v>
      </c>
      <c r="IO130" s="21">
        <f>SUM($R98:IO98)-SUM($R124:IO124)</f>
        <v>4490000</v>
      </c>
      <c r="IP130" s="21">
        <f>SUM($R98:IP98)-SUM($R124:IP124)</f>
        <v>4550000</v>
      </c>
      <c r="IQ130" s="21">
        <f>SUM($R98:IQ98)-SUM($R124:IQ124)</f>
        <v>4610000</v>
      </c>
      <c r="IR130" s="21">
        <f>SUM($R98:IR98)-SUM($R124:IR124)</f>
        <v>4670000</v>
      </c>
      <c r="IS130" s="21">
        <f>SUM($R98:IS98)-SUM($R124:IS124)</f>
        <v>4730000</v>
      </c>
      <c r="IT130" s="21">
        <f>SUM($R98:IT98)-SUM($R124:IT124)</f>
        <v>4790000</v>
      </c>
      <c r="IU130" s="21">
        <f>SUM($R98:IU98)-SUM($R124:IU124)</f>
        <v>4850000</v>
      </c>
      <c r="IV130" s="21">
        <f>SUM($R98:IV98)-SUM($R124:IV124)</f>
        <v>4910000</v>
      </c>
      <c r="IW130" s="21">
        <f>SUM($R98:IW98)-SUM($R124:IW124)</f>
        <v>4970000</v>
      </c>
      <c r="IX130" s="21">
        <f>SUM($R98:IX98)-SUM($R124:IX124)</f>
        <v>5030000</v>
      </c>
      <c r="IY130" s="21">
        <f>SUM($R98:IY98)-SUM($R124:IY124)</f>
        <v>5090000</v>
      </c>
      <c r="IZ130" s="21">
        <f>SUM($R98:IZ98)-SUM($R124:IZ124)</f>
        <v>5150000</v>
      </c>
      <c r="JA130" s="21">
        <f>SUM($R98:JA98)-SUM($R124:JA124)</f>
        <v>5210000</v>
      </c>
      <c r="JB130" s="21">
        <f>SUM($R98:JB98)-SUM($R124:JB124)</f>
        <v>5250000</v>
      </c>
      <c r="JC130" s="21">
        <f>SUM($R98:JC98)-SUM($R124:JC124)</f>
        <v>5290000</v>
      </c>
      <c r="JD130" s="21">
        <f>SUM($R98:JD98)-SUM($R124:JD124)</f>
        <v>5330000</v>
      </c>
      <c r="JE130" s="21">
        <f>SUM($R98:JE98)-SUM($R124:JE124)</f>
        <v>5370000</v>
      </c>
      <c r="JF130" s="21">
        <f>SUM($R98:JF98)-SUM($R124:JF124)</f>
        <v>5410000</v>
      </c>
      <c r="JG130" s="21">
        <f>SUM($R98:JG98)-SUM($R124:JG124)</f>
        <v>5450000</v>
      </c>
      <c r="JH130" s="21">
        <f>SUM($R98:JH98)-SUM($R124:JH124)</f>
        <v>5490000</v>
      </c>
      <c r="JI130" s="21">
        <f>SUM($R98:JI98)-SUM($R124:JI124)</f>
        <v>5530000</v>
      </c>
      <c r="JJ130" s="21">
        <f>SUM($R98:JJ98)-SUM($R124:JJ124)</f>
        <v>5570000</v>
      </c>
      <c r="JK130" s="21">
        <f>SUM($R98:JK98)-SUM($R124:JK124)</f>
        <v>5610000</v>
      </c>
      <c r="JL130" s="21">
        <f>SUM($R98:JL98)-SUM($R124:JL124)</f>
        <v>5650000</v>
      </c>
      <c r="JM130" s="21">
        <f>SUM($R98:JM98)-SUM($R124:JM124)</f>
        <v>5690000</v>
      </c>
      <c r="JN130" s="21">
        <f>SUM($R98:JN98)-SUM($R124:JN124)</f>
        <v>5730000</v>
      </c>
      <c r="JO130" s="21">
        <f>SUM($R98:JO98)-SUM($R124:JO124)</f>
        <v>5770000</v>
      </c>
      <c r="JP130" s="21">
        <f>SUM($R98:JP98)-SUM($R124:JP124)</f>
        <v>5810000</v>
      </c>
      <c r="JQ130" s="21">
        <f>SUM($R98:JQ98)-SUM($R124:JQ124)</f>
        <v>5850000</v>
      </c>
      <c r="JR130" s="21">
        <f>SUM($R98:JR98)-SUM($R124:JR124)</f>
        <v>6045000</v>
      </c>
      <c r="JS130" s="21">
        <f>SUM($R98:JS98)-SUM($R124:JS124)</f>
        <v>6240000</v>
      </c>
      <c r="JT130" s="21">
        <f>SUM($R98:JT98)-SUM($R124:JT124)</f>
        <v>6325000</v>
      </c>
      <c r="JU130" s="21">
        <f>SUM($R98:JU98)-SUM($R124:JU124)</f>
        <v>6410000</v>
      </c>
      <c r="JV130" s="21">
        <f>SUM($R98:JV98)-SUM($R124:JV124)</f>
        <v>6495000</v>
      </c>
      <c r="JW130" s="21">
        <f>SUM($R98:JW98)-SUM($R124:JW124)</f>
        <v>6580000</v>
      </c>
      <c r="JX130" s="21">
        <f>SUM($R98:JX98)-SUM($R124:JX124)</f>
        <v>6665000</v>
      </c>
      <c r="JY130" s="21">
        <f>SUM($R98:JY98)-SUM($R124:JY124)</f>
        <v>6750000</v>
      </c>
      <c r="JZ130" s="21">
        <f>SUM($R98:JZ98)-SUM($R124:JZ124)</f>
        <v>6835000</v>
      </c>
      <c r="KA130" s="21">
        <f>SUM($R98:KA98)-SUM($R124:KA124)</f>
        <v>6920000</v>
      </c>
      <c r="KB130" s="21">
        <f>SUM($R98:KB98)-SUM($R124:KB124)</f>
        <v>7005000</v>
      </c>
      <c r="KC130" s="21">
        <f>SUM($R98:KC98)-SUM($R124:KC124)</f>
        <v>7090000</v>
      </c>
      <c r="KD130" s="21">
        <f>SUM($R98:KD98)-SUM($R124:KD124)</f>
        <v>7175000</v>
      </c>
      <c r="KE130" s="21">
        <f>SUM($R98:KE98)-SUM($R124:KE124)</f>
        <v>7260000</v>
      </c>
      <c r="KF130" s="21">
        <f>SUM($R98:KF98)-SUM($R124:KF124)</f>
        <v>7345000</v>
      </c>
      <c r="KG130" s="21">
        <f>SUM($R98:KG98)-SUM($R124:KG124)</f>
        <v>7430000</v>
      </c>
      <c r="KH130" s="21">
        <f>SUM($R98:KH98)-SUM($R124:KH124)</f>
        <v>7515000</v>
      </c>
      <c r="KI130" s="21">
        <f>SUM($R98:KI98)-SUM($R124:KI124)</f>
        <v>7710000</v>
      </c>
      <c r="KJ130" s="21">
        <f>SUM($R98:KJ98)-SUM($R124:KJ124)</f>
        <v>7905000</v>
      </c>
      <c r="KK130" s="21">
        <f>SUM($R98:KK98)-SUM($R124:KK124)</f>
        <v>7950000</v>
      </c>
      <c r="KL130" s="21">
        <f>SUM($R98:KL98)-SUM($R124:KL124)</f>
        <v>7995000</v>
      </c>
      <c r="KM130" s="21">
        <f>SUM($R98:KM98)-SUM($R124:KM124)</f>
        <v>8040000</v>
      </c>
      <c r="KN130" s="21">
        <f>SUM($R98:KN98)-SUM($R124:KN124)</f>
        <v>8085000</v>
      </c>
      <c r="KO130" s="21">
        <f>SUM($R98:KO98)-SUM($R124:KO124)</f>
        <v>8130000</v>
      </c>
      <c r="KP130" s="21">
        <f>SUM($R98:KP98)-SUM($R124:KP124)</f>
        <v>8175000</v>
      </c>
      <c r="KQ130" s="21">
        <f>SUM($R98:KQ98)-SUM($R124:KQ124)</f>
        <v>8220000</v>
      </c>
      <c r="KR130" s="21">
        <f>SUM($R98:KR98)-SUM($R124:KR124)</f>
        <v>8265000</v>
      </c>
      <c r="KS130" s="21">
        <f>SUM($R98:KS98)-SUM($R124:KS124)</f>
        <v>8310000</v>
      </c>
      <c r="KT130" s="21">
        <f>SUM($R98:KT98)-SUM($R124:KT124)</f>
        <v>8355000</v>
      </c>
      <c r="KU130" s="21">
        <f>SUM($R98:KU98)-SUM($R124:KU124)</f>
        <v>8400000</v>
      </c>
      <c r="KV130" s="21">
        <f>SUM($R98:KV98)-SUM($R124:KV124)</f>
        <v>8445000</v>
      </c>
      <c r="KW130" s="21">
        <f>SUM($R98:KW98)-SUM($R124:KW124)</f>
        <v>8475000</v>
      </c>
      <c r="KX130" s="21">
        <f>SUM($R98:KX98)-SUM($R124:KX124)</f>
        <v>8505000</v>
      </c>
      <c r="KY130" s="21">
        <f>SUM($R98:KY98)-SUM($R124:KY124)</f>
        <v>8535000</v>
      </c>
      <c r="KZ130" s="21">
        <f>SUM($R98:KZ98)-SUM($R124:KZ124)</f>
        <v>8565000</v>
      </c>
      <c r="LA130" s="21">
        <f>SUM($R98:LA98)-SUM($R124:LA124)</f>
        <v>8595000</v>
      </c>
      <c r="LB130" s="21">
        <f>SUM($R98:LB98)-SUM($R124:LB124)</f>
        <v>8625000</v>
      </c>
      <c r="LC130" s="21">
        <f>SUM($R98:LC98)-SUM($R124:LC124)</f>
        <v>8655000</v>
      </c>
      <c r="LD130" s="21">
        <f>SUM($R98:LD98)-SUM($R124:LD124)</f>
        <v>8685000</v>
      </c>
      <c r="LE130" s="21">
        <f>SUM($R98:LE98)-SUM($R124:LE124)</f>
        <v>8715000</v>
      </c>
      <c r="LF130" s="21">
        <f>SUM($R98:LF98)-SUM($R124:LF124)</f>
        <v>8745000</v>
      </c>
      <c r="LG130" s="21">
        <f>SUM($R98:LG98)-SUM($R124:LG124)</f>
        <v>8775000</v>
      </c>
      <c r="LH130" s="21">
        <f>SUM($R98:LH98)-SUM($R124:LH124)</f>
        <v>8805000</v>
      </c>
      <c r="LI130" s="21">
        <f>SUM($R98:LI98)-SUM($R124:LI124)</f>
        <v>8835000</v>
      </c>
      <c r="LJ130" s="21">
        <f>SUM($R98:LJ98)-SUM($R124:LJ124)</f>
        <v>8865000</v>
      </c>
      <c r="LK130" s="21">
        <f>SUM($R98:LK98)-SUM($R124:LK124)</f>
        <v>8895000</v>
      </c>
      <c r="LL130" s="21">
        <f>SUM($R98:LL98)-SUM($R124:LL124)</f>
        <v>8925000</v>
      </c>
      <c r="LM130" s="21">
        <f>SUM($R98:LM98)-SUM($R124:LM124)</f>
        <v>8910000</v>
      </c>
      <c r="LN130" s="21">
        <f>SUM($R98:LN98)-SUM($R124:LN124)</f>
        <v>8895000</v>
      </c>
      <c r="LO130" s="21">
        <f>SUM($R98:LO98)-SUM($R124:LO124)</f>
        <v>8880000</v>
      </c>
      <c r="LP130" s="21">
        <f>SUM($R98:LP98)-SUM($R124:LP124)</f>
        <v>8865000</v>
      </c>
      <c r="LQ130" s="21">
        <f>SUM($R98:LQ98)-SUM($R124:LQ124)</f>
        <v>8850000</v>
      </c>
      <c r="LR130" s="21">
        <f>SUM($R98:LR98)-SUM($R124:LR124)</f>
        <v>8835000</v>
      </c>
      <c r="LS130" s="21">
        <f>SUM($R98:LS98)-SUM($R124:LS124)</f>
        <v>8820000</v>
      </c>
      <c r="LT130" s="21">
        <f>SUM($R98:LT98)-SUM($R124:LT124)</f>
        <v>8805000</v>
      </c>
      <c r="LU130" s="21">
        <f>SUM($R98:LU98)-SUM($R124:LU124)</f>
        <v>8790000</v>
      </c>
      <c r="LV130" s="21">
        <f>SUM($R98:LV98)-SUM($R124:LV124)</f>
        <v>8775000</v>
      </c>
      <c r="LW130" s="21">
        <f>SUM($R98:LW98)-SUM($R124:LW124)</f>
        <v>8760000</v>
      </c>
      <c r="LX130" s="21">
        <f>SUM($R98:LX98)-SUM($R124:LX124)</f>
        <v>8745000</v>
      </c>
      <c r="LY130" s="21">
        <f>SUM($R98:LY98)-SUM($R124:LY124)</f>
        <v>8730000</v>
      </c>
      <c r="LZ130" s="21">
        <f>SUM($R98:LZ98)-SUM($R124:LZ124)</f>
        <v>8715000</v>
      </c>
      <c r="MA130" s="21">
        <f>SUM($R98:MA98)-SUM($R124:MA124)</f>
        <v>8660000</v>
      </c>
      <c r="MB130" s="21">
        <f>SUM($R98:MB98)-SUM($R124:MB124)</f>
        <v>8605000</v>
      </c>
      <c r="MC130" s="21">
        <f>SUM($R98:MC98)-SUM($R124:MC124)</f>
        <v>8550000</v>
      </c>
      <c r="MD130" s="21">
        <f>SUM($R98:MD98)-SUM($R124:MD124)</f>
        <v>8495000</v>
      </c>
      <c r="ME130" s="21">
        <f>SUM($R98:ME98)-SUM($R124:ME124)</f>
        <v>8440000</v>
      </c>
      <c r="MF130" s="21">
        <f>SUM($R98:MF98)-SUM($R124:MF124)</f>
        <v>8385000</v>
      </c>
      <c r="MG130" s="21">
        <f>SUM($R98:MG98)-SUM($R124:MG124)</f>
        <v>8330000</v>
      </c>
      <c r="MH130" s="21">
        <f>SUM($R98:MH98)-SUM($R124:MH124)</f>
        <v>8275000</v>
      </c>
      <c r="MI130" s="21">
        <f>SUM($R98:MI98)-SUM($R124:MI124)</f>
        <v>8220000</v>
      </c>
      <c r="MJ130" s="21">
        <f>SUM($R98:MJ98)-SUM($R124:MJ124)</f>
        <v>8165000</v>
      </c>
      <c r="MK130" s="21">
        <f>SUM($R98:MK98)-SUM($R124:MK124)</f>
        <v>8110000</v>
      </c>
      <c r="ML130" s="21">
        <f>SUM($R98:ML98)-SUM($R124:ML124)</f>
        <v>8055000</v>
      </c>
      <c r="MM130" s="21">
        <f>SUM($R98:MM98)-SUM($R124:MM124)</f>
        <v>8000000</v>
      </c>
      <c r="MN130" s="21">
        <f>SUM($R98:MN98)-SUM($R124:MN124)</f>
        <v>7945000</v>
      </c>
      <c r="MO130" s="21">
        <f>SUM($R98:MO98)-SUM($R124:MO124)</f>
        <v>7890000</v>
      </c>
      <c r="MP130" s="21">
        <f>SUM($R98:MP98)-SUM($R124:MP124)</f>
        <v>7835000</v>
      </c>
      <c r="MQ130" s="21">
        <f>SUM($R98:MQ98)-SUM($R124:MQ124)</f>
        <v>7780000</v>
      </c>
      <c r="MR130" s="21">
        <f>SUM($R98:MR98)-SUM($R124:MR124)</f>
        <v>7740000</v>
      </c>
      <c r="MS130" s="21">
        <f>SUM($R98:MS98)-SUM($R124:MS124)</f>
        <v>7700000</v>
      </c>
      <c r="MT130" s="21">
        <f>SUM($R98:MT98)-SUM($R124:MT124)</f>
        <v>7660000</v>
      </c>
      <c r="MU130" s="21">
        <f>SUM($R98:MU98)-SUM($R124:MU124)</f>
        <v>7620000</v>
      </c>
      <c r="MV130" s="21">
        <f>SUM($R98:MV98)-SUM($R124:MV124)</f>
        <v>7580000</v>
      </c>
      <c r="MW130" s="21">
        <f>SUM($R98:MW98)-SUM($R124:MW124)</f>
        <v>7540000</v>
      </c>
      <c r="MX130" s="21">
        <f>SUM($R98:MX98)-SUM($R124:MX124)</f>
        <v>7500000</v>
      </c>
      <c r="MY130" s="21">
        <f>SUM($R98:MY98)-SUM($R124:MY124)</f>
        <v>7460000</v>
      </c>
      <c r="MZ130" s="21">
        <f>SUM($R98:MZ98)-SUM($R124:MZ124)</f>
        <v>7420000</v>
      </c>
      <c r="NA130" s="21">
        <f>SUM($R98:NA98)-SUM($R124:NA124)</f>
        <v>7380000</v>
      </c>
      <c r="NB130" s="21">
        <f>SUM($R98:NB98)-SUM($R124:NB124)</f>
        <v>7340000</v>
      </c>
      <c r="NC130" s="21">
        <f>SUM($R98:NC98)-SUM($R124:NC124)</f>
        <v>7300000</v>
      </c>
      <c r="ND130" s="21">
        <f>SUM($R98:ND98)-SUM($R124:ND124)</f>
        <v>7260000</v>
      </c>
      <c r="NE130" s="21">
        <f>SUM($R98:NE98)-SUM($R124:NE124)</f>
        <v>7220000</v>
      </c>
      <c r="NF130" s="21">
        <f>SUM($R98:NF98)-SUM($R124:NF124)</f>
        <v>7192000</v>
      </c>
      <c r="NG130" s="21">
        <f>SUM($R98:NG98)-SUM($R124:NG124)</f>
        <v>7164000</v>
      </c>
      <c r="NH130" s="21">
        <f>SUM($R98:NH98)-SUM($R124:NH124)</f>
        <v>7136000</v>
      </c>
      <c r="NI130" s="21">
        <f>SUM($R98:NI98)-SUM($R124:NI124)</f>
        <v>7108000</v>
      </c>
      <c r="NJ130" s="21">
        <f>SUM($R98:NJ98)-SUM($R124:NJ124)</f>
        <v>7080000</v>
      </c>
      <c r="NK130" s="21">
        <f>SUM($R98:NK98)-SUM($R124:NK124)</f>
        <v>7052000</v>
      </c>
      <c r="NL130" s="21">
        <f>SUM($R98:NL98)-SUM($R124:NL124)</f>
        <v>7024000</v>
      </c>
      <c r="NM130" s="21">
        <f>SUM($R98:NM98)-SUM($R124:NM124)</f>
        <v>6996000</v>
      </c>
      <c r="NN130" s="21">
        <f>SUM($R98:NN98)-SUM($R124:NN124)</f>
        <v>6968000</v>
      </c>
      <c r="NO130" s="21">
        <f>SUM($R98:NO98)-SUM($R124:NO124)</f>
        <v>6940000</v>
      </c>
      <c r="NP130" s="21">
        <f>SUM($R98:NP98)-SUM($R124:NP124)</f>
        <v>6912000</v>
      </c>
      <c r="NQ130" s="21">
        <f>SUM($R98:NQ98)-SUM($R124:NQ124)</f>
        <v>6884000</v>
      </c>
      <c r="NR130" s="21">
        <f>SUM($R98:NR98)-SUM($R124:NR124)</f>
        <v>6856000</v>
      </c>
      <c r="NS130" s="21">
        <f>SUM($R98:NS98)-SUM($R124:NS124)</f>
        <v>6828000</v>
      </c>
      <c r="NT130" s="21">
        <f>SUM($R98:NT98)-SUM($R124:NT124)</f>
        <v>6800000</v>
      </c>
      <c r="NU130" s="21">
        <f>SUM($R98:NU98)-SUM($R124:NU124)</f>
        <v>6772000</v>
      </c>
      <c r="NV130" s="21">
        <f>SUM($R98:NV98)-SUM($R124:NV124)</f>
        <v>6784000</v>
      </c>
      <c r="NW130" s="21">
        <f>SUM($R98:NW98)-SUM($R124:NW124)</f>
        <v>6796000</v>
      </c>
      <c r="NX130" s="21">
        <f>SUM($R98:NX98)-SUM($R124:NX124)</f>
        <v>6808000</v>
      </c>
      <c r="NY130" s="21">
        <f>SUM($R98:NY98)-SUM($R124:NY124)</f>
        <v>6820000</v>
      </c>
      <c r="NZ130" s="21">
        <f>SUM($R98:NZ98)-SUM($R124:NZ124)</f>
        <v>6832000</v>
      </c>
      <c r="OA130" s="21">
        <f>SUM($R98:OA98)-SUM($R124:OA124)</f>
        <v>6844000</v>
      </c>
      <c r="OB130" s="21">
        <f>SUM($R98:OB98)-SUM($R124:OB124)</f>
        <v>6856000</v>
      </c>
      <c r="OC130" s="21">
        <f>SUM($R98:OC98)-SUM($R124:OC124)</f>
        <v>6868000</v>
      </c>
      <c r="OD130" s="21">
        <f>SUM($R98:OD98)-SUM($R124:OD124)</f>
        <v>6880000</v>
      </c>
      <c r="OE130" s="21">
        <f>SUM($R98:OE98)-SUM($R124:OE124)</f>
        <v>6892000</v>
      </c>
      <c r="OF130" s="21">
        <f>SUM($R98:OF98)-SUM($R124:OF124)</f>
        <v>6904000</v>
      </c>
      <c r="OG130" s="21">
        <f>SUM($R98:OG98)-SUM($R124:OG124)</f>
        <v>6916000</v>
      </c>
      <c r="OH130" s="21">
        <f>SUM($R98:OH98)-SUM($R124:OH124)</f>
        <v>6928000</v>
      </c>
      <c r="OI130" s="21">
        <f>SUM($R98:OI98)-SUM($R124:OI124)</f>
        <v>6940000</v>
      </c>
      <c r="OJ130" s="21">
        <f>SUM($R98:OJ98)-SUM($R124:OJ124)</f>
        <v>6964000</v>
      </c>
      <c r="OK130" s="21">
        <f>SUM($R98:OK98)-SUM($R124:OK124)</f>
        <v>6988000</v>
      </c>
      <c r="OL130" s="21">
        <f>SUM($R98:OL98)-SUM($R124:OL124)</f>
        <v>7012000</v>
      </c>
      <c r="OM130" s="21">
        <f>SUM($R98:OM98)-SUM($R124:OM124)</f>
        <v>7036000</v>
      </c>
      <c r="ON130" s="21">
        <f>SUM($R98:ON98)-SUM($R124:ON124)</f>
        <v>7060000</v>
      </c>
      <c r="OO130" s="21">
        <f>SUM($R98:OO98)-SUM($R124:OO124)</f>
        <v>7084000</v>
      </c>
      <c r="OP130" s="21">
        <f>SUM($R98:OP98)-SUM($R124:OP124)</f>
        <v>7108000</v>
      </c>
      <c r="OQ130" s="21">
        <f>SUM($R98:OQ98)-SUM($R124:OQ124)</f>
        <v>7132000</v>
      </c>
      <c r="OR130" s="21">
        <f>SUM($R98:OR98)-SUM($R124:OR124)</f>
        <v>7156000</v>
      </c>
      <c r="OS130" s="21">
        <f>SUM($R98:OS98)-SUM($R124:OS124)</f>
        <v>7180000</v>
      </c>
      <c r="OT130" s="21">
        <f>SUM($R98:OT98)-SUM($R124:OT124)</f>
        <v>7204000</v>
      </c>
      <c r="OU130" s="21">
        <f>SUM($R98:OU98)-SUM($R124:OU124)</f>
        <v>7228000</v>
      </c>
      <c r="OV130" s="21">
        <f>SUM($R98:OV98)-SUM($R124:OV124)</f>
        <v>7252000</v>
      </c>
      <c r="OW130" s="21">
        <f>SUM($R98:OW98)-SUM($R124:OW124)</f>
        <v>7276000</v>
      </c>
      <c r="OX130" s="21">
        <f>SUM($R98:OX98)-SUM($R124:OX124)</f>
        <v>7300000</v>
      </c>
      <c r="OY130" s="21">
        <f>SUM($R98:OY98)-SUM($R124:OY124)</f>
        <v>7324000</v>
      </c>
      <c r="OZ130" s="21">
        <f>SUM($R98:OZ98)-SUM($R124:OZ124)</f>
        <v>7348000</v>
      </c>
      <c r="PA130" s="21">
        <f>SUM($R98:PA98)-SUM($R124:PA124)</f>
        <v>7360000</v>
      </c>
      <c r="PB130" s="21">
        <f>SUM($R98:PB98)-SUM($R124:PB124)</f>
        <v>7372000</v>
      </c>
      <c r="PC130" s="21">
        <f>SUM($R98:PC98)-SUM($R124:PC124)</f>
        <v>7384000</v>
      </c>
      <c r="PD130" s="21">
        <f>SUM($R98:PD98)-SUM($R124:PD124)</f>
        <v>7396000</v>
      </c>
      <c r="PE130" s="21">
        <f>SUM($R98:PE98)-SUM($R124:PE124)</f>
        <v>7408000</v>
      </c>
      <c r="PF130" s="21">
        <f>SUM($R98:PF98)-SUM($R124:PF124)</f>
        <v>7420000</v>
      </c>
      <c r="PG130" s="21">
        <f>SUM($R98:PG98)-SUM($R124:PG124)</f>
        <v>7432000</v>
      </c>
      <c r="PH130" s="21">
        <f>SUM($R98:PH98)-SUM($R124:PH124)</f>
        <v>7444000</v>
      </c>
      <c r="PI130" s="21">
        <f>SUM($R98:PI98)-SUM($R124:PI124)</f>
        <v>7456000</v>
      </c>
      <c r="PJ130" s="21">
        <f>SUM($R98:PJ98)-SUM($R124:PJ124)</f>
        <v>7468000</v>
      </c>
      <c r="PK130" s="21">
        <f>SUM($R98:PK98)-SUM($R124:PK124)</f>
        <v>7480000</v>
      </c>
      <c r="PL130" s="21">
        <f>SUM($R98:PL98)-SUM($R124:PL124)</f>
        <v>7492000</v>
      </c>
      <c r="PM130" s="21">
        <f>SUM($R98:PM98)-SUM($R124:PM124)</f>
        <v>7504000</v>
      </c>
      <c r="PN130" s="21">
        <f>SUM($R98:PN98)-SUM($R124:PN124)</f>
        <v>7516000</v>
      </c>
      <c r="PO130" s="21">
        <f>SUM($R98:PO98)-SUM($R124:PO124)</f>
        <v>7520000</v>
      </c>
      <c r="PP130" s="21">
        <f>SUM($R98:PP98)-SUM($R124:PP124)</f>
        <v>7524000</v>
      </c>
      <c r="PQ130" s="21">
        <f>SUM($R98:PQ98)-SUM($R124:PQ124)</f>
        <v>7528000</v>
      </c>
      <c r="PR130" s="21">
        <f>SUM($R98:PR98)-SUM($R124:PR124)</f>
        <v>7532000</v>
      </c>
      <c r="PS130" s="21">
        <f>SUM($R98:PS98)-SUM($R124:PS124)</f>
        <v>7536000</v>
      </c>
      <c r="PT130" s="21">
        <f>SUM($R98:PT98)-SUM($R124:PT124)</f>
        <v>7540000</v>
      </c>
      <c r="PU130" s="21">
        <f>SUM($R98:PU98)-SUM($R124:PU124)</f>
        <v>7544000</v>
      </c>
      <c r="PV130" s="21">
        <f>SUM($R98:PV98)-SUM($R124:PV124)</f>
        <v>7548000</v>
      </c>
      <c r="PW130" s="21">
        <f>SUM($R98:PW98)-SUM($R124:PW124)</f>
        <v>7552000</v>
      </c>
      <c r="PX130" s="21">
        <f>SUM($R98:PX98)-SUM($R124:PX124)</f>
        <v>7556000</v>
      </c>
      <c r="PY130" s="21">
        <f>SUM($R98:PY98)-SUM($R124:PY124)</f>
        <v>7560000</v>
      </c>
      <c r="PZ130" s="21">
        <f>SUM($R98:PZ98)-SUM($R124:PZ124)</f>
        <v>7564000</v>
      </c>
      <c r="QA130" s="21">
        <f>SUM($R98:QA98)-SUM($R124:QA124)</f>
        <v>7568000</v>
      </c>
      <c r="QB130" s="21">
        <f>SUM($R98:QB98)-SUM($R124:QB124)</f>
        <v>7572000</v>
      </c>
      <c r="QC130" s="21">
        <f>SUM($R98:QC98)-SUM($R124:QC124)</f>
        <v>7576000</v>
      </c>
      <c r="QD130" s="21">
        <f>SUM($R98:QD98)-SUM($R124:QD124)</f>
        <v>7580000</v>
      </c>
      <c r="QE130" s="21">
        <f>SUM($R98:QE98)-SUM($R124:QE124)</f>
        <v>7572000</v>
      </c>
      <c r="QF130" s="21">
        <f>SUM($R98:QF98)-SUM($R124:QF124)</f>
        <v>7564000</v>
      </c>
      <c r="QG130" s="21">
        <f>SUM($R98:QG98)-SUM($R124:QG124)</f>
        <v>7556000</v>
      </c>
      <c r="QH130" s="21">
        <f>SUM($R98:QH98)-SUM($R124:QH124)</f>
        <v>7548000</v>
      </c>
      <c r="QI130" s="21">
        <f>SUM($R98:QI98)-SUM($R124:QI124)</f>
        <v>7540000</v>
      </c>
      <c r="QJ130" s="21">
        <f>SUM($R98:QJ98)-SUM($R124:QJ124)</f>
        <v>7532000</v>
      </c>
      <c r="QK130" s="21">
        <f>SUM($R98:QK98)-SUM($R124:QK124)</f>
        <v>7524000</v>
      </c>
      <c r="QL130" s="21">
        <f>SUM($R98:QL98)-SUM($R124:QL124)</f>
        <v>7516000</v>
      </c>
      <c r="QM130" s="21">
        <f>SUM($R98:QM98)-SUM($R124:QM124)</f>
        <v>7508000</v>
      </c>
      <c r="QN130" s="21">
        <f>SUM($R98:QN98)-SUM($R124:QN124)</f>
        <v>7500000</v>
      </c>
      <c r="QO130" s="21">
        <f>SUM($R98:QO98)-SUM($R124:QO124)</f>
        <v>7492000</v>
      </c>
      <c r="QP130" s="21">
        <f>SUM($R98:QP98)-SUM($R124:QP124)</f>
        <v>7484000</v>
      </c>
      <c r="QQ130" s="21">
        <f>SUM($R98:QQ98)-SUM($R124:QQ124)</f>
        <v>7476000</v>
      </c>
      <c r="QR130" s="21">
        <f>SUM($R98:QR98)-SUM($R124:QR124)</f>
        <v>7468000</v>
      </c>
      <c r="QS130" s="21">
        <f>SUM($R98:QS98)-SUM($R124:QS124)</f>
        <v>7460000</v>
      </c>
      <c r="QT130" s="21">
        <f>SUM($R98:QT98)-SUM($R124:QT124)</f>
        <v>7539000</v>
      </c>
      <c r="QU130" s="21">
        <f>SUM($R98:QU98)-SUM($R124:QU124)</f>
        <v>7618000</v>
      </c>
      <c r="QV130" s="21">
        <f>SUM($R98:QV98)-SUM($R124:QV124)</f>
        <v>7697000</v>
      </c>
      <c r="QW130" s="21">
        <f>SUM($R98:QW98)-SUM($R124:QW124)</f>
        <v>7776000</v>
      </c>
      <c r="QX130" s="21">
        <f>SUM($R98:QX98)-SUM($R124:QX124)</f>
        <v>7855000</v>
      </c>
      <c r="QY130" s="21">
        <f>SUM($R98:QY98)-SUM($R124:QY124)</f>
        <v>7934000</v>
      </c>
      <c r="QZ130" s="21">
        <f>SUM($R98:QZ98)-SUM($R124:QZ124)</f>
        <v>8013000</v>
      </c>
      <c r="RA130" s="21">
        <f>SUM($R98:RA98)-SUM($R124:RA124)</f>
        <v>8092000</v>
      </c>
      <c r="RB130" s="21">
        <f>SUM($R98:RB98)-SUM($R124:RB124)</f>
        <v>8171000</v>
      </c>
      <c r="RC130" s="21">
        <f>SUM($R98:RC98)-SUM($R124:RC124)</f>
        <v>8250000</v>
      </c>
      <c r="RD130" s="21">
        <f>SUM($R98:RD98)-SUM($R124:RD124)</f>
        <v>8329000</v>
      </c>
      <c r="RE130" s="21">
        <f>SUM($R98:RE98)-SUM($R124:RE124)</f>
        <v>8408000</v>
      </c>
      <c r="RF130" s="21">
        <f>SUM($R98:RF98)-SUM($R124:RF124)</f>
        <v>8487000</v>
      </c>
      <c r="RG130" s="21">
        <f>SUM($R98:RG98)-SUM($R124:RG124)</f>
        <v>8566000</v>
      </c>
      <c r="RH130" s="21">
        <f>SUM($R98:RH98)-SUM($R124:RH124)</f>
        <v>8645000</v>
      </c>
      <c r="RI130" s="21">
        <f>SUM($R98:RI98)-SUM($R124:RI124)</f>
        <v>8724000</v>
      </c>
      <c r="RJ130" s="21">
        <f>SUM($R98:RJ98)-SUM($R124:RJ124)</f>
        <v>8811000</v>
      </c>
      <c r="RK130" s="21">
        <f>SUM($R98:RK98)-SUM($R124:RK124)</f>
        <v>8898000</v>
      </c>
      <c r="RL130" s="21">
        <f>SUM($R98:RL98)-SUM($R124:RL124)</f>
        <v>8985000</v>
      </c>
      <c r="RM130" s="21">
        <f>SUM($R98:RM98)-SUM($R124:RM124)</f>
        <v>9072000</v>
      </c>
      <c r="RN130" s="21">
        <f>SUM($R98:RN98)-SUM($R124:RN124)</f>
        <v>9159000</v>
      </c>
      <c r="RO130" s="21">
        <f>SUM($R98:RO98)-SUM($R124:RO124)</f>
        <v>9246000</v>
      </c>
      <c r="RP130" s="21">
        <f>SUM($R98:RP98)-SUM($R124:RP124)</f>
        <v>9333000</v>
      </c>
      <c r="RQ130" s="21">
        <f>SUM($R98:RQ98)-SUM($R124:RQ124)</f>
        <v>9420000</v>
      </c>
      <c r="RR130" s="21">
        <f>SUM($R98:RR98)-SUM($R124:RR124)</f>
        <v>9507000</v>
      </c>
      <c r="RS130" s="21">
        <f>SUM($R98:RS98)-SUM($R124:RS124)</f>
        <v>9594000</v>
      </c>
      <c r="RT130" s="21">
        <f>SUM($R98:RT98)-SUM($R124:RT124)</f>
        <v>9681000</v>
      </c>
      <c r="RU130" s="21">
        <f>SUM($R98:RU98)-SUM($R124:RU124)</f>
        <v>9768000</v>
      </c>
      <c r="RV130" s="21">
        <f>SUM($R98:RV98)-SUM($R124:RV124)</f>
        <v>9855000</v>
      </c>
      <c r="RW130" s="21">
        <f>SUM($R98:RW98)-SUM($R124:RW124)</f>
        <v>9942000</v>
      </c>
      <c r="RX130" s="21">
        <f>SUM($R98:RX98)-SUM($R124:RX124)</f>
        <v>10128000</v>
      </c>
      <c r="RY130" s="21">
        <f>SUM($R98:RY98)-SUM($R124:RY124)</f>
        <v>10314000</v>
      </c>
      <c r="RZ130" s="21">
        <f>SUM($R98:RZ98)-SUM($R124:RZ124)</f>
        <v>10500000</v>
      </c>
      <c r="SA130" s="21">
        <f>SUM($R98:SA98)-SUM($R124:SA124)</f>
        <v>10686000</v>
      </c>
      <c r="SB130" s="21">
        <f>SUM($R98:SB98)-SUM($R124:SB124)</f>
        <v>10872000</v>
      </c>
      <c r="SC130" s="21">
        <f>SUM($R98:SC98)-SUM($R124:SC124)</f>
        <v>11058000</v>
      </c>
      <c r="SD130" s="21">
        <f>SUM($R98:SD98)-SUM($R124:SD124)</f>
        <v>11244000</v>
      </c>
      <c r="SE130" s="21">
        <f>SUM($R98:SE98)-SUM($R124:SE124)</f>
        <v>11430000</v>
      </c>
      <c r="SF130" s="21">
        <f>SUM($R98:SF98)-SUM($R124:SF124)</f>
        <v>11616000</v>
      </c>
      <c r="SG130" s="21">
        <f>SUM($R98:SG98)-SUM($R124:SG124)</f>
        <v>11802000</v>
      </c>
      <c r="SH130" s="21">
        <f>SUM($R98:SH98)-SUM($R124:SH124)</f>
        <v>11988000</v>
      </c>
      <c r="SI130" s="21">
        <f>SUM($R98:SI98)-SUM($R124:SI124)</f>
        <v>12174000</v>
      </c>
      <c r="SJ130" s="21">
        <f>SUM($R98:SJ98)-SUM($R124:SJ124)</f>
        <v>12360000</v>
      </c>
      <c r="SK130" s="21">
        <f>SUM($R98:SK98)-SUM($R124:SK124)</f>
        <v>12546000</v>
      </c>
      <c r="SL130" s="21">
        <f>SUM($R98:SL98)-SUM($R124:SL124)</f>
        <v>12732000</v>
      </c>
      <c r="SM130" s="21">
        <f>SUM($R98:SM98)-SUM($R124:SM124)</f>
        <v>12918000</v>
      </c>
      <c r="SN130" s="21">
        <f>SUM($R98:SN98)-SUM($R124:SN124)</f>
        <v>13104000</v>
      </c>
      <c r="SO130" s="21">
        <f>SUM($R98:SO98)-SUM($R124:SO124)</f>
        <v>13203000</v>
      </c>
      <c r="SP130" s="21">
        <f>SUM($R98:SP98)-SUM($R124:SP124)</f>
        <v>13302000</v>
      </c>
      <c r="SQ130" s="21">
        <f>SUM($R98:SQ98)-SUM($R124:SQ124)</f>
        <v>13401000</v>
      </c>
      <c r="SR130" s="21">
        <f>SUM($R98:SR98)-SUM($R124:SR124)</f>
        <v>13500000</v>
      </c>
      <c r="SS130" s="21">
        <f>SUM($R98:SS98)-SUM($R124:SS124)</f>
        <v>13599000</v>
      </c>
      <c r="ST130" s="21">
        <f>SUM($R98:ST98)-SUM($R124:ST124)</f>
        <v>13698000</v>
      </c>
      <c r="SU130" s="21">
        <f>SUM($R98:SU98)-SUM($R124:SU124)</f>
        <v>13797000</v>
      </c>
      <c r="SV130" s="21">
        <f>SUM($R98:SV98)-SUM($R124:SV124)</f>
        <v>13896000</v>
      </c>
      <c r="SW130" s="21">
        <f>SUM($R98:SW98)-SUM($R124:SW124)</f>
        <v>13995000</v>
      </c>
      <c r="SX130" s="21">
        <f>SUM($R98:SX98)-SUM($R124:SX124)</f>
        <v>14094000</v>
      </c>
      <c r="SY130" s="21">
        <f>SUM($R98:SY98)-SUM($R124:SY124)</f>
        <v>14193000</v>
      </c>
      <c r="SZ130" s="21">
        <f>SUM($R98:SZ98)-SUM($R124:SZ124)</f>
        <v>14292000</v>
      </c>
      <c r="TA130" s="21">
        <f>SUM($R98:TA98)-SUM($R124:TA124)</f>
        <v>14391000</v>
      </c>
      <c r="TB130" s="21">
        <f>SUM($R98:TB98)-SUM($R124:TB124)</f>
        <v>14490000</v>
      </c>
      <c r="TC130" s="21">
        <f>SUM($R98:TC98)-SUM($R124:TC124)</f>
        <v>14469000</v>
      </c>
      <c r="TD130" s="21">
        <f>SUM($R98:TD98)-SUM($R124:TD124)</f>
        <v>14448000</v>
      </c>
      <c r="TE130" s="21">
        <f>SUM($R98:TE98)-SUM($R124:TE124)</f>
        <v>14427000</v>
      </c>
      <c r="TF130" s="21">
        <f>SUM($R98:TF98)-SUM($R124:TF124)</f>
        <v>14406000</v>
      </c>
      <c r="TG130" s="21">
        <f>SUM($R98:TG98)-SUM($R124:TG124)</f>
        <v>14385000</v>
      </c>
      <c r="TH130" s="21">
        <f>SUM($R98:TH98)-SUM($R124:TH124)</f>
        <v>14364000</v>
      </c>
      <c r="TI130" s="21">
        <f>SUM($R98:TI98)-SUM($R124:TI124)</f>
        <v>14343000</v>
      </c>
      <c r="TJ130" s="21">
        <f>SUM($R98:TJ98)-SUM($R124:TJ124)</f>
        <v>14322000</v>
      </c>
      <c r="TK130" s="21">
        <f>SUM($R98:TK98)-SUM($R124:TK124)</f>
        <v>14301000</v>
      </c>
      <c r="TL130" s="21">
        <f>SUM($R98:TL98)-SUM($R124:TL124)</f>
        <v>14280000</v>
      </c>
      <c r="TM130" s="21">
        <f>SUM($R98:TM98)-SUM($R124:TM124)</f>
        <v>14259000</v>
      </c>
      <c r="TN130" s="21">
        <f>SUM($R98:TN98)-SUM($R124:TN124)</f>
        <v>14238000</v>
      </c>
      <c r="TO130" s="21">
        <f>SUM($R98:TO98)-SUM($R124:TO124)</f>
        <v>14217000</v>
      </c>
      <c r="TP130" s="21">
        <f>SUM($R98:TP98)-SUM($R124:TP124)</f>
        <v>14196000</v>
      </c>
      <c r="TQ130" s="21">
        <f>SUM($R98:TQ98)-SUM($R124:TQ124)</f>
        <v>14175000</v>
      </c>
      <c r="TR130" s="21">
        <f>SUM($R98:TR98)-SUM($R124:TR124)</f>
        <v>14154000</v>
      </c>
      <c r="TS130" s="21">
        <f>SUM($R98:TS98)-SUM($R124:TS124)</f>
        <v>14034000</v>
      </c>
      <c r="TT130" s="21">
        <f>SUM($R98:TT98)-SUM($R124:TT124)</f>
        <v>13914000</v>
      </c>
      <c r="TU130" s="21">
        <f>SUM($R98:TU98)-SUM($R124:TU124)</f>
        <v>13794000</v>
      </c>
      <c r="TV130" s="21">
        <f>SUM($R98:TV98)-SUM($R124:TV124)</f>
        <v>13674000</v>
      </c>
      <c r="TW130" s="21">
        <f>SUM($R98:TW98)-SUM($R124:TW124)</f>
        <v>13554000</v>
      </c>
      <c r="TX130" s="21">
        <f>SUM($R98:TX98)-SUM($R124:TX124)</f>
        <v>13434000</v>
      </c>
      <c r="TY130" s="21">
        <f>SUM($R98:TY98)-SUM($R124:TY124)</f>
        <v>13314000</v>
      </c>
      <c r="TZ130" s="21">
        <f>SUM($R98:TZ98)-SUM($R124:TZ124)</f>
        <v>13194000</v>
      </c>
      <c r="UA130" s="21">
        <f>SUM($R98:UA98)-SUM($R124:UA124)</f>
        <v>13074000</v>
      </c>
      <c r="UB130" s="21">
        <f>SUM($R98:UB98)-SUM($R124:UB124)</f>
        <v>12954000</v>
      </c>
      <c r="UC130" s="21">
        <f>SUM($R98:UC98)-SUM($R124:UC124)</f>
        <v>12834000</v>
      </c>
      <c r="UD130" s="21">
        <f>SUM($R98:UD98)-SUM($R124:UD124)</f>
        <v>12714000</v>
      </c>
      <c r="UE130" s="21">
        <f>SUM($R98:UE98)-SUM($R124:UE124)</f>
        <v>12594000</v>
      </c>
      <c r="UF130" s="21">
        <f>SUM($R98:UF98)-SUM($R124:UF124)</f>
        <v>12474000</v>
      </c>
      <c r="UG130" s="21">
        <f>SUM($R98:UG98)-SUM($R124:UG124)</f>
        <v>12348000</v>
      </c>
      <c r="UH130" s="21">
        <f>SUM($R98:UH98)-SUM($R124:UH124)</f>
        <v>12222000</v>
      </c>
      <c r="UI130" s="21">
        <f>SUM($R98:UI98)-SUM($R124:UI124)</f>
        <v>12096000</v>
      </c>
      <c r="UJ130" s="21">
        <f>SUM($R98:UJ98)-SUM($R124:UJ124)</f>
        <v>11970000</v>
      </c>
      <c r="UK130" s="21">
        <f>SUM($R98:UK98)-SUM($R124:UK124)</f>
        <v>11844000</v>
      </c>
      <c r="UL130" s="21">
        <f>SUM($R98:UL98)-SUM($R124:UL124)</f>
        <v>11718000</v>
      </c>
      <c r="UM130" s="21">
        <f>SUM($R98:UM98)-SUM($R124:UM124)</f>
        <v>11592000</v>
      </c>
      <c r="UN130" s="21">
        <f>SUM($R98:UN98)-SUM($R124:UN124)</f>
        <v>11466000</v>
      </c>
      <c r="UO130" s="21">
        <f>SUM($R98:UO98)-SUM($R124:UO124)</f>
        <v>11340000</v>
      </c>
      <c r="UP130" s="21">
        <f>SUM($R98:UP98)-SUM($R124:UP124)</f>
        <v>11214000</v>
      </c>
      <c r="UQ130" s="21">
        <f>SUM($R98:UQ98)-SUM($R124:UQ124)</f>
        <v>11088000</v>
      </c>
      <c r="UR130" s="21">
        <f>SUM($R98:UR98)-SUM($R124:UR124)</f>
        <v>10962000</v>
      </c>
      <c r="US130" s="21">
        <f>SUM($R98:US98)-SUM($R124:US124)</f>
        <v>10836000</v>
      </c>
      <c r="UT130" s="21">
        <f>SUM($R98:UT98)-SUM($R124:UT124)</f>
        <v>10710000</v>
      </c>
      <c r="UU130" s="21">
        <f>SUM($R98:UU98)-SUM($R124:UU124)</f>
        <v>10584000</v>
      </c>
      <c r="UV130" s="21">
        <f>SUM($R98:UV98)-SUM($R124:UV124)</f>
        <v>10458000</v>
      </c>
      <c r="UW130" s="21">
        <f>SUM($R98:UW98)-SUM($R124:UW124)</f>
        <v>10332000</v>
      </c>
      <c r="UX130" s="21">
        <f>SUM($R98:UX98)-SUM($R124:UX124)</f>
        <v>10326000</v>
      </c>
      <c r="UY130" s="21">
        <f>SUM($R98:UY98)-SUM($R124:UY124)</f>
        <v>10320000</v>
      </c>
      <c r="UZ130" s="21">
        <f>SUM($R98:UZ98)-SUM($R124:UZ124)</f>
        <v>10314000</v>
      </c>
      <c r="VA130" s="21">
        <f>SUM($R98:VA98)-SUM($R124:VA124)</f>
        <v>10308000</v>
      </c>
      <c r="VB130" s="21">
        <f>SUM($R98:VB98)-SUM($R124:VB124)</f>
        <v>10302000</v>
      </c>
      <c r="VC130" s="21">
        <f>SUM($R98:VC98)-SUM($R124:VC124)</f>
        <v>10296000</v>
      </c>
      <c r="VD130" s="21">
        <f>SUM($R98:VD98)-SUM($R124:VD124)</f>
        <v>10290000</v>
      </c>
      <c r="VE130" s="21">
        <f>SUM($R98:VE98)-SUM($R124:VE124)</f>
        <v>10284000</v>
      </c>
      <c r="VF130" s="21">
        <f>SUM($R98:VF98)-SUM($R124:VF124)</f>
        <v>10278000</v>
      </c>
      <c r="VG130" s="21">
        <f>SUM($R98:VG98)-SUM($R124:VG124)</f>
        <v>10272000</v>
      </c>
      <c r="VH130" s="21">
        <f>SUM($R98:VH98)-SUM($R124:VH124)</f>
        <v>10266000</v>
      </c>
      <c r="VI130" s="21">
        <f>SUM($R98:VI98)-SUM($R124:VI124)</f>
        <v>10260000</v>
      </c>
      <c r="VJ130" s="21">
        <f>SUM($R98:VJ98)-SUM($R124:VJ124)</f>
        <v>10254000</v>
      </c>
      <c r="VK130" s="21">
        <f>SUM($R98:VK98)-SUM($R124:VK124)</f>
        <v>10248000</v>
      </c>
      <c r="VL130" s="21">
        <f>SUM($R98:VL98)-SUM($R124:VL124)</f>
        <v>10206000</v>
      </c>
      <c r="VM130" s="21">
        <f>SUM($R98:VM98)-SUM($R124:VM124)</f>
        <v>10164000</v>
      </c>
      <c r="VN130" s="21">
        <f>SUM($R98:VN98)-SUM($R124:VN124)</f>
        <v>10122000</v>
      </c>
      <c r="VO130" s="21">
        <f>SUM($R98:VO98)-SUM($R124:VO124)</f>
        <v>10080000</v>
      </c>
      <c r="VP130" s="21">
        <f>SUM($R98:VP98)-SUM($R124:VP124)</f>
        <v>10038000</v>
      </c>
      <c r="VQ130" s="21">
        <f>SUM($R98:VQ98)-SUM($R124:VQ124)</f>
        <v>9996000</v>
      </c>
      <c r="VR130" s="21">
        <f>SUM($R98:VR98)-SUM($R124:VR124)</f>
        <v>9954000</v>
      </c>
      <c r="VS130" s="21">
        <f>SUM($R98:VS98)-SUM($R124:VS124)</f>
        <v>9912000</v>
      </c>
      <c r="VT130" s="21">
        <f>SUM($R98:VT98)-SUM($R124:VT124)</f>
        <v>9870000</v>
      </c>
      <c r="VU130" s="21">
        <f>SUM($R98:VU98)-SUM($R124:VU124)</f>
        <v>9828000</v>
      </c>
      <c r="VV130" s="21">
        <f>SUM($R98:VV98)-SUM($R124:VV124)</f>
        <v>9786000</v>
      </c>
      <c r="VW130" s="21">
        <f>SUM($R98:VW98)-SUM($R124:VW124)</f>
        <v>9744000</v>
      </c>
      <c r="VX130" s="21">
        <f>SUM($R98:VX98)-SUM($R124:VX124)</f>
        <v>9702000</v>
      </c>
      <c r="VY130" s="21">
        <f>SUM($R98:VY98)-SUM($R124:VY124)</f>
        <v>9660000</v>
      </c>
      <c r="VZ130" s="21">
        <f>SUM($R98:VZ98)-SUM($R124:VZ124)</f>
        <v>9618000</v>
      </c>
      <c r="WA130" s="21">
        <f>SUM($R98:WA98)-SUM($R124:WA124)</f>
        <v>9576000</v>
      </c>
      <c r="WB130" s="21">
        <f>SUM($R98:WB98)-SUM($R124:WB124)</f>
        <v>9540000</v>
      </c>
      <c r="WC130" s="21">
        <f>SUM($R98:WC98)-SUM($R124:WC124)</f>
        <v>9504000</v>
      </c>
      <c r="WD130" s="21">
        <f>SUM($R98:WD98)-SUM($R124:WD124)</f>
        <v>9468000</v>
      </c>
      <c r="WE130" s="21">
        <f>SUM($R98:WE98)-SUM($R124:WE124)</f>
        <v>9432000</v>
      </c>
      <c r="WF130" s="21">
        <f>SUM($R98:WF98)-SUM($R124:WF124)</f>
        <v>9396000</v>
      </c>
      <c r="WG130" s="21">
        <f>SUM($R98:WG98)-SUM($R124:WG124)</f>
        <v>9360000</v>
      </c>
      <c r="WH130" s="21">
        <f>SUM($R98:WH98)-SUM($R124:WH124)</f>
        <v>9324000</v>
      </c>
      <c r="WI130" s="21">
        <f>SUM($R98:WI98)-SUM($R124:WI124)</f>
        <v>9288000</v>
      </c>
      <c r="WJ130" s="21">
        <f>SUM($R98:WJ98)-SUM($R124:WJ124)</f>
        <v>9252000</v>
      </c>
      <c r="WK130" s="21">
        <f>SUM($R98:WK98)-SUM($R124:WK124)</f>
        <v>9216000</v>
      </c>
      <c r="WL130" s="21">
        <f>SUM($R98:WL98)-SUM($R124:WL124)</f>
        <v>9180000</v>
      </c>
      <c r="WM130" s="21">
        <f>SUM($R98:WM98)-SUM($R124:WM124)</f>
        <v>9144000</v>
      </c>
      <c r="WN130" s="21">
        <f>SUM($R98:WN98)-SUM($R124:WN124)</f>
        <v>9108000</v>
      </c>
      <c r="WO130" s="21">
        <f>SUM($R98:WO98)-SUM($R124:WO124)</f>
        <v>9072000</v>
      </c>
      <c r="WP130" s="21">
        <f>SUM($R98:WP98)-SUM($R124:WP124)</f>
        <v>9036000</v>
      </c>
      <c r="WQ130" s="21">
        <f>SUM($R98:WQ98)-SUM($R124:WQ124)</f>
        <v>9024000</v>
      </c>
      <c r="WR130" s="21">
        <f>SUM($R98:WR98)-SUM($R124:WR124)</f>
        <v>9012000</v>
      </c>
      <c r="WS130" s="21">
        <f>SUM($R98:WS98)-SUM($R124:WS124)</f>
        <v>9000000</v>
      </c>
      <c r="WT130" s="21">
        <f>SUM($R98:WT98)-SUM($R124:WT124)</f>
        <v>8988000</v>
      </c>
      <c r="WU130" s="21">
        <f>SUM($R98:WU98)-SUM($R124:WU124)</f>
        <v>8976000</v>
      </c>
      <c r="WV130" s="21">
        <f>SUM($R98:WV98)-SUM($R124:WV124)</f>
        <v>8964000</v>
      </c>
      <c r="WW130" s="21">
        <f>SUM($R98:WW98)-SUM($R124:WW124)</f>
        <v>8952000</v>
      </c>
      <c r="WX130" s="21">
        <f>SUM($R98:WX98)-SUM($R124:WX124)</f>
        <v>8940000</v>
      </c>
      <c r="WY130" s="21">
        <f>SUM($R98:WY98)-SUM($R124:WY124)</f>
        <v>8928000</v>
      </c>
      <c r="WZ130" s="21">
        <f>SUM($R98:WZ98)-SUM($R124:WZ124)</f>
        <v>8916000</v>
      </c>
      <c r="XA130" s="21">
        <f>SUM($R98:XA98)-SUM($R124:XA124)</f>
        <v>8904000</v>
      </c>
      <c r="XB130" s="21">
        <f>SUM($R98:XB98)-SUM($R124:XB124)</f>
        <v>8892000</v>
      </c>
      <c r="XC130" s="21">
        <f>SUM($R98:XC98)-SUM($R124:XC124)</f>
        <v>8880000</v>
      </c>
      <c r="XD130" s="21">
        <f>SUM($R98:XD98)-SUM($R124:XD124)</f>
        <v>8868000</v>
      </c>
      <c r="XE130" s="21">
        <f>SUM($R98:XE98)-SUM($R124:XE124)</f>
        <v>8856000</v>
      </c>
      <c r="XF130" s="21">
        <f>SUM($R98:XF98)-SUM($R124:XF124)</f>
        <v>8844000</v>
      </c>
      <c r="XG130" s="21">
        <f>SUM($R98:XG98)-SUM($R124:XG124)</f>
        <v>8868000</v>
      </c>
      <c r="XH130" s="21">
        <f>SUM($R98:XH98)-SUM($R124:XH124)</f>
        <v>8892000</v>
      </c>
      <c r="XI130" s="21">
        <f>SUM($R98:XI98)-SUM($R124:XI124)</f>
        <v>8916000</v>
      </c>
      <c r="XJ130" s="21">
        <f>SUM($R98:XJ98)-SUM($R124:XJ124)</f>
        <v>8940000</v>
      </c>
      <c r="XK130" s="21">
        <f>SUM($R98:XK98)-SUM($R124:XK124)</f>
        <v>8964000</v>
      </c>
      <c r="XL130" s="21">
        <f>SUM($R98:XL98)-SUM($R124:XL124)</f>
        <v>8988000</v>
      </c>
      <c r="XM130" s="21">
        <f>SUM($R98:XM98)-SUM($R124:XM124)</f>
        <v>9012000</v>
      </c>
      <c r="XN130" s="21">
        <f>SUM($R98:XN98)-SUM($R124:XN124)</f>
        <v>9036000</v>
      </c>
      <c r="XO130" s="21">
        <f>SUM($R98:XO98)-SUM($R124:XO124)</f>
        <v>9060000</v>
      </c>
      <c r="XP130" s="21">
        <f>SUM($R98:XP98)-SUM($R124:XP124)</f>
        <v>9084000</v>
      </c>
      <c r="XQ130" s="21">
        <f>SUM($R98:XQ98)-SUM($R124:XQ124)</f>
        <v>9108000</v>
      </c>
      <c r="XR130" s="21">
        <f>SUM($R98:XR98)-SUM($R124:XR124)</f>
        <v>9132000</v>
      </c>
      <c r="XS130" s="21">
        <f>SUM($R98:XS98)-SUM($R124:XS124)</f>
        <v>9105000</v>
      </c>
      <c r="XT130" s="21">
        <f>SUM($R98:XT98)-SUM($R124:XT124)</f>
        <v>9078000</v>
      </c>
      <c r="XU130" s="21">
        <f>SUM($R98:XU98)-SUM($R124:XU124)</f>
        <v>9051000</v>
      </c>
      <c r="XV130" s="21">
        <f>SUM($R98:XV98)-SUM($R124:XV124)</f>
        <v>9024000</v>
      </c>
      <c r="XW130" s="21">
        <f>SUM($R98:XW98)-SUM($R124:XW124)</f>
        <v>8997000</v>
      </c>
      <c r="XX130" s="21">
        <f>SUM($R98:XX98)-SUM($R124:XX124)</f>
        <v>8970000</v>
      </c>
      <c r="XY130" s="21">
        <f>SUM($R98:XY98)-SUM($R124:XY124)</f>
        <v>8943000</v>
      </c>
      <c r="XZ130" s="21">
        <f>SUM($R98:XZ98)-SUM($R124:XZ124)</f>
        <v>8916000</v>
      </c>
      <c r="YA130" s="21">
        <f>SUM($R98:YA98)-SUM($R124:YA124)</f>
        <v>8889000</v>
      </c>
      <c r="YB130" s="21">
        <f>SUM($R98:YB98)-SUM($R124:YB124)</f>
        <v>8862000</v>
      </c>
      <c r="YC130" s="21">
        <f>SUM($R98:YC98)-SUM($R124:YC124)</f>
        <v>8835000</v>
      </c>
      <c r="YD130" s="21">
        <f>SUM($R98:YD98)-SUM($R124:YD124)</f>
        <v>8808000</v>
      </c>
      <c r="YE130" s="21">
        <f>SUM($R98:YE98)-SUM($R124:YE124)</f>
        <v>8781000</v>
      </c>
      <c r="YF130" s="21">
        <f>SUM($R98:YF98)-SUM($R124:YF124)</f>
        <v>8754000</v>
      </c>
      <c r="YG130" s="21">
        <f>SUM($R98:YG98)-SUM($R124:YG124)</f>
        <v>8727000</v>
      </c>
      <c r="YH130" s="21">
        <f>SUM($R98:YH98)-SUM($R124:YH124)</f>
        <v>8700000</v>
      </c>
      <c r="YI130" s="21">
        <f>SUM($R98:YI98)-SUM($R124:YI124)</f>
        <v>8673000</v>
      </c>
      <c r="YJ130" s="21">
        <f>SUM($R98:YJ98)-SUM($R124:YJ124)</f>
        <v>8646000</v>
      </c>
      <c r="YK130" s="21">
        <f>SUM($R98:YK98)-SUM($R124:YK124)</f>
        <v>8619000</v>
      </c>
      <c r="YL130" s="21">
        <f>SUM($R98:YL98)-SUM($R124:YL124)</f>
        <v>8568000</v>
      </c>
      <c r="YM130" s="21">
        <f>SUM($R98:YM98)-SUM($R124:YM124)</f>
        <v>8517000</v>
      </c>
      <c r="YN130" s="21">
        <f>SUM($R98:YN98)-SUM($R124:YN124)</f>
        <v>8466000</v>
      </c>
      <c r="YO130" s="21">
        <f>SUM($R98:YO98)-SUM($R124:YO124)</f>
        <v>8415000</v>
      </c>
      <c r="YP130" s="21">
        <f>SUM($R98:YP98)-SUM($R124:YP124)</f>
        <v>8364000</v>
      </c>
      <c r="YQ130" s="21">
        <f>SUM($R98:YQ98)-SUM($R124:YQ124)</f>
        <v>8313000</v>
      </c>
      <c r="YR130" s="21">
        <f>SUM($R98:YR98)-SUM($R124:YR124)</f>
        <v>8262000</v>
      </c>
      <c r="YS130" s="21">
        <f>SUM($R98:YS98)-SUM($R124:YS124)</f>
        <v>8211000</v>
      </c>
      <c r="YT130" s="21">
        <f>SUM($R98:YT98)-SUM($R124:YT124)</f>
        <v>8160000</v>
      </c>
      <c r="YU130" s="21">
        <f>SUM($R98:YU98)-SUM($R124:YU124)</f>
        <v>8109000</v>
      </c>
      <c r="YV130" s="21">
        <f>SUM($R98:YV98)-SUM($R124:YV124)</f>
        <v>8058000</v>
      </c>
      <c r="YW130" s="21">
        <f>SUM($R98:YW98)-SUM($R124:YW124)</f>
        <v>8007000</v>
      </c>
      <c r="YX130" s="21">
        <f>SUM($R98:YX98)-SUM($R124:YX124)</f>
        <v>7974000</v>
      </c>
      <c r="YY130" s="21">
        <f>SUM($R98:YY98)-SUM($R124:YY124)</f>
        <v>7941000</v>
      </c>
      <c r="YZ130" s="21">
        <f>SUM($R98:YZ98)-SUM($R124:YZ124)</f>
        <v>7908000</v>
      </c>
      <c r="ZA130" s="21">
        <f>SUM($R98:ZA98)-SUM($R124:ZA124)</f>
        <v>7875000</v>
      </c>
      <c r="ZB130" s="21">
        <f>SUM($R98:ZB98)-SUM($R124:ZB124)</f>
        <v>7842000</v>
      </c>
      <c r="ZC130" s="21">
        <f>SUM($R98:ZC98)-SUM($R124:ZC124)</f>
        <v>7809000</v>
      </c>
      <c r="ZD130" s="21">
        <f>SUM($R98:ZD98)-SUM($R124:ZD124)</f>
        <v>7776000</v>
      </c>
      <c r="ZE130" s="21">
        <f>SUM($R98:ZE98)-SUM($R124:ZE124)</f>
        <v>7743000</v>
      </c>
      <c r="ZF130" s="21">
        <f>SUM($R98:ZF98)-SUM($R124:ZF124)</f>
        <v>7710000</v>
      </c>
      <c r="ZG130" s="21">
        <f>SUM($R98:ZG98)-SUM($R124:ZG124)</f>
        <v>7677000</v>
      </c>
      <c r="ZH130" s="21">
        <f>SUM($R98:ZH98)-SUM($R124:ZH124)</f>
        <v>7644000</v>
      </c>
      <c r="ZI130" s="21">
        <f>SUM($R98:ZI98)-SUM($R124:ZI124)</f>
        <v>7611000</v>
      </c>
      <c r="ZJ130" s="21">
        <f>SUM($R98:ZJ98)-SUM($R124:ZJ124)</f>
        <v>7578000</v>
      </c>
      <c r="ZK130" s="21">
        <f>SUM($R98:ZK98)-SUM($R124:ZK124)</f>
        <v>7545000</v>
      </c>
      <c r="ZL130" s="21">
        <f>SUM($R98:ZL98)-SUM($R124:ZL124)</f>
        <v>7512000</v>
      </c>
      <c r="ZM130" s="21">
        <f>SUM($R98:ZM98)-SUM($R124:ZM124)</f>
        <v>7479000</v>
      </c>
      <c r="ZN130" s="21">
        <f>SUM($R98:ZN98)-SUM($R124:ZN124)</f>
        <v>7497000</v>
      </c>
      <c r="ZO130" s="21">
        <f>SUM($R98:ZO98)-SUM($R124:ZO124)</f>
        <v>7515000</v>
      </c>
      <c r="ZP130" s="21">
        <f>SUM($R98:ZP98)-SUM($R124:ZP124)</f>
        <v>7533000</v>
      </c>
      <c r="ZQ130" s="21">
        <f>SUM($R98:ZQ98)-SUM($R124:ZQ124)</f>
        <v>7551000</v>
      </c>
      <c r="ZR130" s="21">
        <f>SUM($R98:ZR98)-SUM($R124:ZR124)</f>
        <v>7569000</v>
      </c>
      <c r="ZS130" s="21">
        <f>SUM($R98:ZS98)-SUM($R124:ZS124)</f>
        <v>7587000</v>
      </c>
      <c r="ZT130" s="21">
        <f>SUM($R98:ZT98)-SUM($R124:ZT124)</f>
        <v>7605000</v>
      </c>
      <c r="ZU130" s="21">
        <f>SUM($R98:ZU98)-SUM($R124:ZU124)</f>
        <v>7623000</v>
      </c>
      <c r="ZV130" s="21">
        <f>SUM($R98:ZV98)-SUM($R124:ZV124)</f>
        <v>7641000</v>
      </c>
      <c r="ZW130" s="21">
        <f>SUM($R98:ZW98)-SUM($R124:ZW124)</f>
        <v>7659000</v>
      </c>
      <c r="ZX130" s="21">
        <f>SUM($R98:ZX98)-SUM($R124:ZX124)</f>
        <v>7677000</v>
      </c>
      <c r="ZY130" s="21">
        <f>SUM($R98:ZY98)-SUM($R124:ZY124)</f>
        <v>7695000</v>
      </c>
      <c r="ZZ130" s="21">
        <f>SUM($R98:ZZ98)-SUM($R124:ZZ124)</f>
        <v>7713000</v>
      </c>
      <c r="AAA130" s="21">
        <f>SUM($R98:AAA98)-SUM($R124:AAA124)</f>
        <v>7731000</v>
      </c>
      <c r="AAB130" s="21">
        <f>SUM($R98:AAB98)-SUM($R124:AAB124)</f>
        <v>7794000</v>
      </c>
      <c r="AAC130" s="21">
        <f>SUM($R98:AAC98)-SUM($R124:AAC124)</f>
        <v>7857000</v>
      </c>
      <c r="AAD130" s="21">
        <f>SUM($R98:AAD98)-SUM($R124:AAD124)</f>
        <v>7920000</v>
      </c>
      <c r="AAE130" s="21">
        <f>SUM($R98:AAE98)-SUM($R124:AAE124)</f>
        <v>7983000</v>
      </c>
      <c r="AAF130" s="21">
        <f>SUM($R98:AAF98)-SUM($R124:AAF124)</f>
        <v>8046000</v>
      </c>
      <c r="AAG130" s="21">
        <f>SUM($R98:AAG98)-SUM($R124:AAG124)</f>
        <v>8109000</v>
      </c>
      <c r="AAH130" s="21">
        <f>SUM($R98:AAH98)-SUM($R124:AAH124)</f>
        <v>8172000</v>
      </c>
      <c r="AAI130" s="21">
        <f>SUM($R98:AAI98)-SUM($R124:AAI124)</f>
        <v>8235000</v>
      </c>
      <c r="AAJ130" s="21">
        <f>SUM($R98:AAJ98)-SUM($R124:AAJ124)</f>
        <v>8298000</v>
      </c>
      <c r="AAK130" s="21">
        <f>SUM($R98:AAK98)-SUM($R124:AAK124)</f>
        <v>8361000</v>
      </c>
      <c r="AAL130" s="21">
        <f>SUM($R98:AAL98)-SUM($R124:AAL124)</f>
        <v>8424000</v>
      </c>
      <c r="AAM130" s="21">
        <f>SUM($R98:AAM98)-SUM($R124:AAM124)</f>
        <v>8487000</v>
      </c>
      <c r="AAN130" s="21">
        <f>SUM($R98:AAN98)-SUM($R124:AAN124)</f>
        <v>8550000</v>
      </c>
      <c r="AAO130" s="21">
        <f>SUM($R98:AAO98)-SUM($R124:AAO124)</f>
        <v>8613000</v>
      </c>
      <c r="AAP130" s="21">
        <f>SUM($R98:AAP98)-SUM($R124:AAP124)</f>
        <v>8676000</v>
      </c>
      <c r="AAQ130" s="21">
        <f>SUM($R98:AAQ98)-SUM($R124:AAQ124)</f>
        <v>8739000</v>
      </c>
      <c r="AAR130" s="21">
        <f>SUM($R98:AAR98)-SUM($R124:AAR124)</f>
        <v>8802000</v>
      </c>
      <c r="AAS130" s="21">
        <f>SUM($R98:AAS98)-SUM($R124:AAS124)</f>
        <v>8847000</v>
      </c>
      <c r="AAT130" s="21">
        <f>SUM($R98:AAT98)-SUM($R124:AAT124)</f>
        <v>8892000</v>
      </c>
      <c r="AAU130" s="21">
        <f>SUM($R98:AAU98)-SUM($R124:AAU124)</f>
        <v>8937000</v>
      </c>
      <c r="AAV130" s="21">
        <f>SUM($R98:AAV98)-SUM($R124:AAV124)</f>
        <v>8982000</v>
      </c>
      <c r="AAW130" s="21">
        <f>SUM($R98:AAW98)-SUM($R124:AAW124)</f>
        <v>9027000</v>
      </c>
      <c r="AAX130" s="21">
        <f>SUM($R98:AAX98)-SUM($R124:AAX124)</f>
        <v>9072000</v>
      </c>
      <c r="AAY130" s="21">
        <f>SUM($R98:AAY98)-SUM($R124:AAY124)</f>
        <v>9117000</v>
      </c>
      <c r="AAZ130" s="21">
        <f>SUM($R98:AAZ98)-SUM($R124:AAZ124)</f>
        <v>9162000</v>
      </c>
      <c r="ABA130" s="21">
        <f>SUM($R98:ABA98)-SUM($R124:ABA124)</f>
        <v>9207000</v>
      </c>
      <c r="ABB130" s="21">
        <f>SUM($R98:ABB98)-SUM($R124:ABB124)</f>
        <v>9252000</v>
      </c>
      <c r="ABC130" s="21">
        <f>SUM($R98:ABC98)-SUM($R124:ABC124)</f>
        <v>9297000</v>
      </c>
      <c r="ABD130" s="21">
        <f>SUM($R98:ABD98)-SUM($R124:ABD124)</f>
        <v>9342000</v>
      </c>
      <c r="ABE130" s="21">
        <f>SUM($R98:ABE98)-SUM($R124:ABE124)</f>
        <v>9387000</v>
      </c>
      <c r="ABF130" s="21">
        <f>SUM($R98:ABF98)-SUM($R124:ABF124)</f>
        <v>9432000</v>
      </c>
      <c r="ABG130" s="21">
        <f>SUM($R98:ABG98)-SUM($R124:ABG124)</f>
        <v>9477000</v>
      </c>
      <c r="ABH130" s="21">
        <f>SUM($R98:ABH98)-SUM($R124:ABH124)</f>
        <v>9522000</v>
      </c>
      <c r="ABI130" s="21">
        <f>SUM($R98:ABI98)-SUM($R124:ABI124)</f>
        <v>9567000</v>
      </c>
      <c r="ABJ130" s="21">
        <f>SUM($R98:ABJ98)-SUM($R124:ABJ124)</f>
        <v>9612000</v>
      </c>
      <c r="ABK130" s="21">
        <f>SUM($R98:ABK98)-SUM($R124:ABK124)</f>
        <v>9657000</v>
      </c>
      <c r="ABL130" s="21">
        <f>SUM($R98:ABL98)-SUM($R124:ABL124)</f>
        <v>9702000</v>
      </c>
      <c r="ABM130" s="21">
        <f>SUM($R98:ABM98)-SUM($R124:ABM124)</f>
        <v>9747000</v>
      </c>
      <c r="ABN130" s="21">
        <f>SUM($R98:ABN98)-SUM($R124:ABN124)</f>
        <v>9792000</v>
      </c>
      <c r="ABO130" s="21">
        <f>SUM($R98:ABO98)-SUM($R124:ABO124)</f>
        <v>9837000</v>
      </c>
      <c r="ABP130" s="21">
        <f>SUM($R98:ABP98)-SUM($R124:ABP124)</f>
        <v>9882000</v>
      </c>
      <c r="ABQ130" s="21">
        <f>SUM($R98:ABQ98)-SUM($R124:ABQ124)</f>
        <v>9927000</v>
      </c>
      <c r="ABR130" s="21">
        <f>SUM($R98:ABR98)-SUM($R124:ABR124)</f>
        <v>9972000</v>
      </c>
      <c r="ABS130" s="21">
        <f>SUM($R98:ABS98)-SUM($R124:ABS124)</f>
        <v>10017000</v>
      </c>
      <c r="ABT130" s="21">
        <f>SUM($R98:ABT98)-SUM($R124:ABT124)</f>
        <v>10062000</v>
      </c>
      <c r="ABU130" s="21">
        <f>SUM($R98:ABU98)-SUM($R124:ABU124)</f>
        <v>10107000</v>
      </c>
      <c r="ABV130" s="21">
        <f>SUM($R98:ABV98)-SUM($R124:ABV124)</f>
        <v>10152000</v>
      </c>
      <c r="ABW130" s="21">
        <f>SUM($R98:ABW98)-SUM($R124:ABW124)</f>
        <v>10152000</v>
      </c>
      <c r="ABX130" s="21">
        <f>SUM($R98:ABX98)-SUM($R124:ABX124)</f>
        <v>10152000</v>
      </c>
      <c r="ABY130" s="21">
        <f>SUM($R98:ABY98)-SUM($R124:ABY124)</f>
        <v>10152000</v>
      </c>
      <c r="ABZ130" s="21">
        <f>SUM($R98:ABZ98)-SUM($R124:ABZ124)</f>
        <v>10152000</v>
      </c>
      <c r="ACA130" s="21">
        <f>SUM($R98:ACA98)-SUM($R124:ACA124)</f>
        <v>10152000</v>
      </c>
      <c r="ACB130" s="21">
        <f>SUM($R98:ACB98)-SUM($R124:ACB124)</f>
        <v>10152000</v>
      </c>
      <c r="ACC130" s="21">
        <f>SUM($R98:ACC98)-SUM($R124:ACC124)</f>
        <v>10152000</v>
      </c>
      <c r="ACD130" s="21">
        <f>SUM($R98:ACD98)-SUM($R124:ACD124)</f>
        <v>10152000</v>
      </c>
      <c r="ACE130" s="21">
        <f>SUM($R98:ACE98)-SUM($R124:ACE124)</f>
        <v>10152000</v>
      </c>
      <c r="ACF130" s="21">
        <f>SUM($R98:ACF98)-SUM($R124:ACF124)</f>
        <v>10152000</v>
      </c>
      <c r="ACG130" s="21">
        <f>SUM($R98:ACG98)-SUM($R124:ACG124)</f>
        <v>10152000</v>
      </c>
      <c r="ACH130" s="21">
        <f>SUM($R98:ACH98)-SUM($R124:ACH124)</f>
        <v>10152000</v>
      </c>
      <c r="ACI130" s="21">
        <f>SUM($R98:ACI98)-SUM($R124:ACI124)</f>
        <v>10152000</v>
      </c>
      <c r="ACJ130" s="21">
        <f>SUM($R98:ACJ98)-SUM($R124:ACJ124)</f>
        <v>10152000</v>
      </c>
      <c r="ACK130" s="21">
        <f>SUM($R98:ACK98)-SUM($R124:ACK124)</f>
        <v>10164000</v>
      </c>
      <c r="ACL130" s="21">
        <f>SUM($R98:ACL98)-SUM($R124:ACL124)</f>
        <v>10176000</v>
      </c>
      <c r="ACM130" s="21">
        <f>SUM($R98:ACM98)-SUM($R124:ACM124)</f>
        <v>10188000</v>
      </c>
      <c r="ACN130" s="21">
        <f>SUM($R98:ACN98)-SUM($R124:ACN124)</f>
        <v>10200000</v>
      </c>
      <c r="ACO130" s="21">
        <f>SUM($R98:ACO98)-SUM($R124:ACO124)</f>
        <v>10212000</v>
      </c>
      <c r="ACP130" s="21">
        <f>SUM($R98:ACP98)-SUM($R124:ACP124)</f>
        <v>10224000</v>
      </c>
      <c r="ACQ130" s="21">
        <f>SUM($R98:ACQ98)-SUM($R124:ACQ124)</f>
        <v>10236000</v>
      </c>
      <c r="ACR130" s="21">
        <f>SUM($R98:ACR98)-SUM($R124:ACR124)</f>
        <v>10248000</v>
      </c>
      <c r="ACS130" s="21">
        <f>SUM($R98:ACS98)-SUM($R124:ACS124)</f>
        <v>10260000</v>
      </c>
      <c r="ACT130" s="21">
        <f>SUM($R98:ACT98)-SUM($R124:ACT124)</f>
        <v>10272000</v>
      </c>
      <c r="ACU130" s="21">
        <f>SUM($R98:ACU98)-SUM($R124:ACU124)</f>
        <v>10284000</v>
      </c>
      <c r="ACV130" s="21">
        <f>SUM($R98:ACV98)-SUM($R124:ACV124)</f>
        <v>10296000</v>
      </c>
      <c r="ACW130" s="21">
        <f>SUM($R98:ACW98)-SUM($R124:ACW124)</f>
        <v>10308000</v>
      </c>
      <c r="ACX130" s="21">
        <f>SUM($R98:ACX98)-SUM($R124:ACX124)</f>
        <v>10320000</v>
      </c>
      <c r="ACY130" s="21">
        <f>SUM($R98:ACY98)-SUM($R124:ACY124)</f>
        <v>10332000</v>
      </c>
      <c r="ACZ130" s="21">
        <f>SUM($R98:ACZ98)-SUM($R124:ACZ124)</f>
        <v>10344000</v>
      </c>
      <c r="ADA130" s="21">
        <f>SUM($R98:ADA98)-SUM($R124:ADA124)</f>
        <v>10356000</v>
      </c>
      <c r="ADB130" s="21">
        <f>SUM($R98:ADB98)-SUM($R124:ADB124)</f>
        <v>10368000</v>
      </c>
      <c r="ADC130" s="21">
        <f>SUM($R98:ADC98)-SUM($R124:ADC124)</f>
        <v>10380000</v>
      </c>
      <c r="ADD130" s="21">
        <f>SUM($R98:ADD98)-SUM($R124:ADD124)</f>
        <v>10392000</v>
      </c>
      <c r="ADE130" s="21">
        <f>SUM($R98:ADE98)-SUM($R124:ADE124)</f>
        <v>10404000</v>
      </c>
      <c r="ADF130" s="21">
        <f>SUM($R98:ADF98)-SUM($R124:ADF124)</f>
        <v>10416000</v>
      </c>
      <c r="ADG130" s="21">
        <f>SUM($R98:ADG98)-SUM($R124:ADG124)</f>
        <v>10428000</v>
      </c>
      <c r="ADH130" s="21">
        <f>SUM($R98:ADH98)-SUM($R124:ADH124)</f>
        <v>10440000</v>
      </c>
      <c r="ADI130" s="21">
        <f>SUM($R98:ADI98)-SUM($R124:ADI124)</f>
        <v>10452000</v>
      </c>
      <c r="ADJ130" s="21">
        <f>SUM($R98:ADJ98)-SUM($R124:ADJ124)</f>
        <v>10464000</v>
      </c>
      <c r="ADK130" s="21">
        <f>SUM($R98:ADK98)-SUM($R124:ADK124)</f>
        <v>10476000</v>
      </c>
      <c r="ADL130" s="21">
        <f>SUM($R98:ADL98)-SUM($R124:ADL124)</f>
        <v>10488000</v>
      </c>
      <c r="ADM130" s="21">
        <f>SUM($R98:ADM98)-SUM($R124:ADM124)</f>
        <v>10500000</v>
      </c>
      <c r="ADN130" s="21">
        <f>SUM($R98:ADN98)-SUM($R124:ADN124)</f>
        <v>10512000</v>
      </c>
      <c r="ADO130" s="21">
        <f>SUM($R98:ADO98)-SUM($R124:ADO124)</f>
        <v>10524000</v>
      </c>
      <c r="ADP130" s="21">
        <f>SUM($R98:ADP98)-SUM($R124:ADP124)</f>
        <v>10560000</v>
      </c>
      <c r="ADQ130" s="21">
        <f>SUM($R98:ADQ98)-SUM($R124:ADQ124)</f>
        <v>10596000</v>
      </c>
      <c r="ADR130" s="21">
        <f>SUM($R98:ADR98)-SUM($R124:ADR124)</f>
        <v>10632000</v>
      </c>
      <c r="ADS130" s="21">
        <f>SUM($R98:ADS98)-SUM($R124:ADS124)</f>
        <v>10668000</v>
      </c>
      <c r="ADT130" s="21">
        <f>SUM($R98:ADT98)-SUM($R124:ADT124)</f>
        <v>10704000</v>
      </c>
      <c r="ADU130" s="21">
        <f>SUM($R98:ADU98)-SUM($R124:ADU124)</f>
        <v>10740000</v>
      </c>
      <c r="ADV130" s="21">
        <f>SUM($R98:ADV98)-SUM($R124:ADV124)</f>
        <v>10776000</v>
      </c>
      <c r="ADW130" s="21">
        <f>SUM($R98:ADW98)-SUM($R124:ADW124)</f>
        <v>10812000</v>
      </c>
      <c r="ADX130" s="21">
        <f>SUM($R98:ADX98)-SUM($R124:ADX124)</f>
        <v>10848000</v>
      </c>
      <c r="ADY130" s="21">
        <f>SUM($R98:ADY98)-SUM($R124:ADY124)</f>
        <v>10884000</v>
      </c>
      <c r="ADZ130" s="21">
        <f>SUM($R98:ADZ98)-SUM($R124:ADZ124)</f>
        <v>10920000</v>
      </c>
      <c r="AEA130" s="21">
        <f>SUM($R98:AEA98)-SUM($R124:AEA124)</f>
        <v>10956000</v>
      </c>
      <c r="AEB130" s="21">
        <f>SUM($R98:AEB98)-SUM($R124:AEB124)</f>
        <v>10992000</v>
      </c>
      <c r="AEC130" s="21">
        <f>SUM($R98:AEC98)-SUM($R124:AEC124)</f>
        <v>11028000</v>
      </c>
      <c r="AED130" s="21">
        <f>SUM($R98:AED98)-SUM($R124:AED124)</f>
        <v>11064000</v>
      </c>
      <c r="AEE130" s="21">
        <f>SUM($R98:AEE98)-SUM($R124:AEE124)</f>
        <v>11100000</v>
      </c>
      <c r="AEF130" s="21">
        <f>SUM($R98:AEF98)-SUM($R124:AEF124)</f>
        <v>11124000</v>
      </c>
      <c r="AEG130" s="21">
        <f>SUM($R98:AEG98)-SUM($R124:AEG124)</f>
        <v>11148000</v>
      </c>
      <c r="AEH130" s="21">
        <f>SUM($R98:AEH98)-SUM($R124:AEH124)</f>
        <v>11172000</v>
      </c>
      <c r="AEI130" s="21">
        <f>SUM($R98:AEI98)-SUM($R124:AEI124)</f>
        <v>11196000</v>
      </c>
      <c r="AEJ130" s="21">
        <f>SUM($R98:AEJ98)-SUM($R124:AEJ124)</f>
        <v>11220000</v>
      </c>
      <c r="AEK130" s="21">
        <f>SUM($R98:AEK98)-SUM($R124:AEK124)</f>
        <v>11244000</v>
      </c>
      <c r="AEL130" s="21">
        <f>SUM($R98:AEL98)-SUM($R124:AEL124)</f>
        <v>11268000</v>
      </c>
      <c r="AEM130" s="21">
        <f>SUM($R98:AEM98)-SUM($R124:AEM124)</f>
        <v>11292000</v>
      </c>
      <c r="AEN130" s="21">
        <f>SUM($R98:AEN98)-SUM($R124:AEN124)</f>
        <v>11316000</v>
      </c>
      <c r="AEO130" s="21">
        <f>SUM($R98:AEO98)-SUM($R124:AEO124)</f>
        <v>11340000</v>
      </c>
      <c r="AEP130" s="21">
        <f>SUM($R98:AEP98)-SUM($R124:AEP124)</f>
        <v>11364000</v>
      </c>
      <c r="AEQ130" s="21">
        <f>SUM($R98:AEQ98)-SUM($R124:AEQ124)</f>
        <v>11388000</v>
      </c>
      <c r="AER130" s="21">
        <f>SUM($R98:AER98)-SUM($R124:AER124)</f>
        <v>11412000</v>
      </c>
      <c r="AES130" s="21">
        <f>SUM($R98:AES98)-SUM($R124:AES124)</f>
        <v>11436000</v>
      </c>
      <c r="AET130" s="21">
        <f>SUM($R98:AET98)-SUM($R124:AET124)</f>
        <v>11460000</v>
      </c>
      <c r="AEU130" s="21">
        <f>SUM($R98:AEU98)-SUM($R124:AEU124)</f>
        <v>11646000</v>
      </c>
      <c r="AEV130" s="21">
        <f>SUM($R98:AEV98)-SUM($R124:AEV124)</f>
        <v>11832000</v>
      </c>
      <c r="AEW130" s="21">
        <f>SUM($R98:AEW98)-SUM($R124:AEW124)</f>
        <v>12018000</v>
      </c>
      <c r="AEX130" s="21">
        <f>SUM($R98:AEX98)-SUM($R124:AEX124)</f>
        <v>12204000</v>
      </c>
      <c r="AEY130" s="21">
        <f>SUM($R98:AEY98)-SUM($R124:AEY124)</f>
        <v>12390000</v>
      </c>
      <c r="AEZ130" s="21">
        <f>SUM($R98:AEZ98)-SUM($R124:AEZ124)</f>
        <v>12576000</v>
      </c>
      <c r="AFA130" s="21">
        <f>SUM($R98:AFA98)-SUM($R124:AFA124)</f>
        <v>12762000</v>
      </c>
      <c r="AFB130" s="21">
        <f>SUM($R98:AFB98)-SUM($R124:AFB124)</f>
        <v>12948000</v>
      </c>
      <c r="AFC130" s="21">
        <f>SUM($R98:AFC98)-SUM($R124:AFC124)</f>
        <v>13134000</v>
      </c>
      <c r="AFD130" s="21">
        <f>SUM($R98:AFD98)-SUM($R124:AFD124)</f>
        <v>13320000</v>
      </c>
      <c r="AFE130" s="21">
        <f>SUM($R98:AFE98)-SUM($R124:AFE124)</f>
        <v>13506000</v>
      </c>
      <c r="AFF130" s="21">
        <f>SUM($R98:AFF98)-SUM($R124:AFF124)</f>
        <v>13692000</v>
      </c>
      <c r="AFG130" s="21">
        <f>SUM($R98:AFG98)-SUM($R124:AFG124)</f>
        <v>13878000</v>
      </c>
    </row>
    <row r="131" spans="1:839" s="42" customFormat="1" x14ac:dyDescent="0.25">
      <c r="A131" s="21"/>
      <c r="B131" s="21"/>
      <c r="C131" s="21"/>
      <c r="D131" s="52"/>
      <c r="E131" s="21" t="str">
        <f>структура!$G$48</f>
        <v>просроч. кредитный портфель по просроч. займам</v>
      </c>
      <c r="F131" s="21"/>
      <c r="G131" s="21" t="str">
        <f>структура!$J$12</f>
        <v>спец. заем</v>
      </c>
      <c r="H131" s="21"/>
      <c r="I131" s="21" t="str">
        <f>IF($E131="","",INDEX(структура!$H$10:$H$153,SUMIFS(структура!$C$10:$C$153,структура!$G$10:$G$153,$E131)))</f>
        <v>руб.</v>
      </c>
      <c r="J131" s="21"/>
      <c r="K131" s="41"/>
      <c r="L131" s="21"/>
      <c r="M131" s="21"/>
      <c r="N131" s="21"/>
      <c r="O131" s="21"/>
      <c r="P131" s="21"/>
      <c r="Q131" s="41"/>
      <c r="R131" s="21">
        <f>SUM($R99:R99)-SUM($R125:R125)</f>
        <v>0</v>
      </c>
      <c r="S131" s="21">
        <f>SUM($R99:S99)-SUM($R125:S125)</f>
        <v>0</v>
      </c>
      <c r="T131" s="21">
        <f>SUM($R99:T99)-SUM($R125:T125)</f>
        <v>0</v>
      </c>
      <c r="U131" s="21">
        <f>SUM($R99:U99)-SUM($R125:U125)</f>
        <v>0</v>
      </c>
      <c r="V131" s="21">
        <f>SUM($R99:V99)-SUM($R125:V125)</f>
        <v>0</v>
      </c>
      <c r="W131" s="21">
        <f>SUM($R99:W99)-SUM($R125:W125)</f>
        <v>0</v>
      </c>
      <c r="X131" s="21">
        <f>SUM($R99:X99)-SUM($R125:X125)</f>
        <v>0</v>
      </c>
      <c r="Y131" s="21">
        <f>SUM($R99:Y99)-SUM($R125:Y125)</f>
        <v>0</v>
      </c>
      <c r="Z131" s="21">
        <f>SUM($R99:Z99)-SUM($R125:Z125)</f>
        <v>0</v>
      </c>
      <c r="AA131" s="21">
        <f>SUM($R99:AA99)-SUM($R125:AA125)</f>
        <v>0</v>
      </c>
      <c r="AB131" s="21">
        <f>SUM($R99:AB99)-SUM($R125:AB125)</f>
        <v>0</v>
      </c>
      <c r="AC131" s="21">
        <f>SUM($R99:AC99)-SUM($R125:AC125)</f>
        <v>0</v>
      </c>
      <c r="AD131" s="21">
        <f>SUM($R99:AD99)-SUM($R125:AD125)</f>
        <v>0</v>
      </c>
      <c r="AE131" s="21">
        <f>SUM($R99:AE99)-SUM($R125:AE125)</f>
        <v>0</v>
      </c>
      <c r="AF131" s="21">
        <f>SUM($R99:AF99)-SUM($R125:AF125)</f>
        <v>0</v>
      </c>
      <c r="AG131" s="21">
        <f>SUM($R99:AG99)-SUM($R125:AG125)</f>
        <v>7200.0000000000018</v>
      </c>
      <c r="AH131" s="21">
        <f>SUM($R99:AH99)-SUM($R125:AH125)</f>
        <v>14400.000000000004</v>
      </c>
      <c r="AI131" s="21">
        <f>SUM($R99:AI99)-SUM($R125:AI125)</f>
        <v>21600.000000000007</v>
      </c>
      <c r="AJ131" s="21">
        <f>SUM($R99:AJ99)-SUM($R125:AJ125)</f>
        <v>28800.000000000007</v>
      </c>
      <c r="AK131" s="21">
        <f>SUM($R99:AK99)-SUM($R125:AK125)</f>
        <v>36000.000000000007</v>
      </c>
      <c r="AL131" s="21">
        <f>SUM($R99:AL99)-SUM($R125:AL125)</f>
        <v>43200.000000000007</v>
      </c>
      <c r="AM131" s="21">
        <f>SUM($R99:AM99)-SUM($R125:AM125)</f>
        <v>50400.000000000007</v>
      </c>
      <c r="AN131" s="21">
        <f>SUM($R99:AN99)-SUM($R125:AN125)</f>
        <v>57600.000000000007</v>
      </c>
      <c r="AO131" s="21">
        <f>SUM($R99:AO99)-SUM($R125:AO125)</f>
        <v>64800.000000000007</v>
      </c>
      <c r="AP131" s="21">
        <f>SUM($R99:AP99)-SUM($R125:AP125)</f>
        <v>72000.000000000015</v>
      </c>
      <c r="AQ131" s="21">
        <f>SUM($R99:AQ99)-SUM($R125:AQ125)</f>
        <v>79200.000000000015</v>
      </c>
      <c r="AR131" s="21">
        <f>SUM($R99:AR99)-SUM($R125:AR125)</f>
        <v>86400.000000000015</v>
      </c>
      <c r="AS131" s="21">
        <f>SUM($R99:AS99)-SUM($R125:AS125)</f>
        <v>93600.000000000015</v>
      </c>
      <c r="AT131" s="21">
        <f>SUM($R99:AT99)-SUM($R125:AT125)</f>
        <v>100800.00000000001</v>
      </c>
      <c r="AU131" s="21">
        <f>SUM($R99:AU99)-SUM($R125:AU125)</f>
        <v>108000.00000000001</v>
      </c>
      <c r="AV131" s="21">
        <f>SUM($R99:AV99)-SUM($R125:AV125)</f>
        <v>115200.00000000001</v>
      </c>
      <c r="AW131" s="21">
        <f>SUM($R99:AW99)-SUM($R125:AW125)</f>
        <v>122400.00000000001</v>
      </c>
      <c r="AX131" s="21">
        <f>SUM($R99:AX99)-SUM($R125:AX125)</f>
        <v>129600.00000000001</v>
      </c>
      <c r="AY131" s="21">
        <f>SUM($R99:AY99)-SUM($R125:AY125)</f>
        <v>136800.00000000003</v>
      </c>
      <c r="AZ131" s="21">
        <f>SUM($R99:AZ99)-SUM($R125:AZ125)</f>
        <v>144000.00000000003</v>
      </c>
      <c r="BA131" s="21">
        <f>SUM($R99:BA99)-SUM($R125:BA125)</f>
        <v>151200.00000000003</v>
      </c>
      <c r="BB131" s="21">
        <f>SUM($R99:BB99)-SUM($R125:BB125)</f>
        <v>158400.00000000003</v>
      </c>
      <c r="BC131" s="21">
        <f>SUM($R99:BC99)-SUM($R125:BC125)</f>
        <v>165600.00000000003</v>
      </c>
      <c r="BD131" s="21">
        <f>SUM($R99:BD99)-SUM($R125:BD125)</f>
        <v>172800.00000000003</v>
      </c>
      <c r="BE131" s="21">
        <f>SUM($R99:BE99)-SUM($R125:BE125)</f>
        <v>180000.00000000003</v>
      </c>
      <c r="BF131" s="21">
        <f>SUM($R99:BF99)-SUM($R125:BF125)</f>
        <v>180000.00000000003</v>
      </c>
      <c r="BG131" s="21">
        <f>SUM($R99:BG99)-SUM($R125:BG125)</f>
        <v>180000.00000000003</v>
      </c>
      <c r="BH131" s="21">
        <f>SUM($R99:BH99)-SUM($R125:BH125)</f>
        <v>180000.00000000003</v>
      </c>
      <c r="BI131" s="21">
        <f>SUM($R99:BI99)-SUM($R125:BI125)</f>
        <v>180000.00000000003</v>
      </c>
      <c r="BJ131" s="21">
        <f>SUM($R99:BJ99)-SUM($R125:BJ125)</f>
        <v>180000.00000000003</v>
      </c>
      <c r="BK131" s="21">
        <f>SUM($R99:BK99)-SUM($R125:BK125)</f>
        <v>180000.00000000003</v>
      </c>
      <c r="BL131" s="21">
        <f>SUM($R99:BL99)-SUM($R125:BL125)</f>
        <v>179200.00000000003</v>
      </c>
      <c r="BM131" s="21">
        <f>SUM($R99:BM99)-SUM($R125:BM125)</f>
        <v>178400.00000000003</v>
      </c>
      <c r="BN131" s="21">
        <f>SUM($R99:BN99)-SUM($R125:BN125)</f>
        <v>177600.00000000003</v>
      </c>
      <c r="BO131" s="21">
        <f>SUM($R99:BO99)-SUM($R125:BO125)</f>
        <v>176800</v>
      </c>
      <c r="BP131" s="21">
        <f>SUM($R99:BP99)-SUM($R125:BP125)</f>
        <v>176000</v>
      </c>
      <c r="BQ131" s="21">
        <f>SUM($R99:BQ99)-SUM($R125:BQ125)</f>
        <v>175200</v>
      </c>
      <c r="BR131" s="21">
        <f>SUM($R99:BR99)-SUM($R125:BR125)</f>
        <v>174400.00000000006</v>
      </c>
      <c r="BS131" s="21">
        <f>SUM($R99:BS99)-SUM($R125:BS125)</f>
        <v>173600.00000000006</v>
      </c>
      <c r="BT131" s="21">
        <f>SUM($R99:BT99)-SUM($R125:BT125)</f>
        <v>172800.00000000006</v>
      </c>
      <c r="BU131" s="21">
        <f>SUM($R99:BU99)-SUM($R125:BU125)</f>
        <v>172000.00000000006</v>
      </c>
      <c r="BV131" s="21">
        <f>SUM($R99:BV99)-SUM($R125:BV125)</f>
        <v>171200.00000000006</v>
      </c>
      <c r="BW131" s="21">
        <f>SUM($R99:BW99)-SUM($R125:BW125)</f>
        <v>170400.00000000006</v>
      </c>
      <c r="BX131" s="21">
        <f>SUM($R99:BX99)-SUM($R125:BX125)</f>
        <v>169600.00000000003</v>
      </c>
      <c r="BY131" s="21">
        <f>SUM($R99:BY99)-SUM($R125:BY125)</f>
        <v>168800.00000000003</v>
      </c>
      <c r="BZ131" s="21">
        <f>SUM($R99:BZ99)-SUM($R125:BZ125)</f>
        <v>168000.00000000003</v>
      </c>
      <c r="CA131" s="21">
        <f>SUM($R99:CA99)-SUM($R125:CA125)</f>
        <v>167200.00000000003</v>
      </c>
      <c r="CB131" s="21">
        <f>SUM($R99:CB99)-SUM($R125:CB125)</f>
        <v>166400.00000000003</v>
      </c>
      <c r="CC131" s="21">
        <f>SUM($R99:CC99)-SUM($R125:CC125)</f>
        <v>165600.00000000003</v>
      </c>
      <c r="CD131" s="21">
        <f>SUM($R99:CD99)-SUM($R125:CD125)</f>
        <v>164800.00000000003</v>
      </c>
      <c r="CE131" s="21">
        <f>SUM($R99:CE99)-SUM($R125:CE125)</f>
        <v>164000.00000000003</v>
      </c>
      <c r="CF131" s="21">
        <f>SUM($R99:CF99)-SUM($R125:CF125)</f>
        <v>163200.00000000003</v>
      </c>
      <c r="CG131" s="21">
        <f>SUM($R99:CG99)-SUM($R125:CG125)</f>
        <v>162400.00000000003</v>
      </c>
      <c r="CH131" s="21">
        <f>SUM($R99:CH99)-SUM($R125:CH125)</f>
        <v>161600.00000000003</v>
      </c>
      <c r="CI131" s="21">
        <f>SUM($R99:CI99)-SUM($R125:CI125)</f>
        <v>160800.00000000003</v>
      </c>
      <c r="CJ131" s="21">
        <f>SUM($R99:CJ99)-SUM($R125:CJ125)</f>
        <v>160000.00000000003</v>
      </c>
      <c r="CK131" s="21">
        <f>SUM($R99:CK99)-SUM($R125:CK125)</f>
        <v>160000.00000000003</v>
      </c>
      <c r="CL131" s="21">
        <f>SUM($R99:CL99)-SUM($R125:CL125)</f>
        <v>160000.00000000003</v>
      </c>
      <c r="CM131" s="21">
        <f>SUM($R99:CM99)-SUM($R125:CM125)</f>
        <v>160000.00000000003</v>
      </c>
      <c r="CN131" s="21">
        <f>SUM($R99:CN99)-SUM($R125:CN125)</f>
        <v>160000.00000000003</v>
      </c>
      <c r="CO131" s="21">
        <f>SUM($R99:CO99)-SUM($R125:CO125)</f>
        <v>160000.00000000003</v>
      </c>
      <c r="CP131" s="21">
        <f>SUM($R99:CP99)-SUM($R125:CP125)</f>
        <v>160000.00000000003</v>
      </c>
      <c r="CQ131" s="21">
        <f>SUM($R99:CQ99)-SUM($R125:CQ125)</f>
        <v>167600</v>
      </c>
      <c r="CR131" s="21">
        <f>SUM($R99:CR99)-SUM($R125:CR125)</f>
        <v>175200</v>
      </c>
      <c r="CS131" s="21">
        <f>SUM($R99:CS99)-SUM($R125:CS125)</f>
        <v>182800</v>
      </c>
      <c r="CT131" s="21">
        <f>SUM($R99:CT99)-SUM($R125:CT125)</f>
        <v>190400</v>
      </c>
      <c r="CU131" s="21">
        <f>SUM($R99:CU99)-SUM($R125:CU125)</f>
        <v>198000</v>
      </c>
      <c r="CV131" s="21">
        <f>SUM($R99:CV99)-SUM($R125:CV125)</f>
        <v>205600</v>
      </c>
      <c r="CW131" s="21">
        <f>SUM($R99:CW99)-SUM($R125:CW125)</f>
        <v>213200</v>
      </c>
      <c r="CX131" s="21">
        <f>SUM($R99:CX99)-SUM($R125:CX125)</f>
        <v>220800.00000000006</v>
      </c>
      <c r="CY131" s="21">
        <f>SUM($R99:CY99)-SUM($R125:CY125)</f>
        <v>228400.00000000006</v>
      </c>
      <c r="CZ131" s="21">
        <f>SUM($R99:CZ99)-SUM($R125:CZ125)</f>
        <v>236000.00000000006</v>
      </c>
      <c r="DA131" s="21">
        <f>SUM($R99:DA99)-SUM($R125:DA125)</f>
        <v>243600.00000000006</v>
      </c>
      <c r="DB131" s="21">
        <f>SUM($R99:DB99)-SUM($R125:DB125)</f>
        <v>251200.00000000006</v>
      </c>
      <c r="DC131" s="21">
        <f>SUM($R99:DC99)-SUM($R125:DC125)</f>
        <v>258800.00000000006</v>
      </c>
      <c r="DD131" s="21">
        <f>SUM($R99:DD99)-SUM($R125:DD125)</f>
        <v>266400.00000000006</v>
      </c>
      <c r="DE131" s="21">
        <f>SUM($R99:DE99)-SUM($R125:DE125)</f>
        <v>274000.00000000006</v>
      </c>
      <c r="DF131" s="21">
        <f>SUM($R99:DF99)-SUM($R125:DF125)</f>
        <v>281600.00000000006</v>
      </c>
      <c r="DG131" s="21">
        <f>SUM($R99:DG99)-SUM($R125:DG125)</f>
        <v>289200.00000000006</v>
      </c>
      <c r="DH131" s="21">
        <f>SUM($R99:DH99)-SUM($R125:DH125)</f>
        <v>296800.00000000006</v>
      </c>
      <c r="DI131" s="21">
        <f>SUM($R99:DI99)-SUM($R125:DI125)</f>
        <v>304400.00000000006</v>
      </c>
      <c r="DJ131" s="21">
        <f>SUM($R99:DJ99)-SUM($R125:DJ125)</f>
        <v>312000.00000000006</v>
      </c>
      <c r="DK131" s="21">
        <f>SUM($R99:DK99)-SUM($R125:DK125)</f>
        <v>319600.00000000006</v>
      </c>
      <c r="DL131" s="21">
        <f>SUM($R99:DL99)-SUM($R125:DL125)</f>
        <v>327200.00000000006</v>
      </c>
      <c r="DM131" s="21">
        <f>SUM($R99:DM99)-SUM($R125:DM125)</f>
        <v>334800.00000000006</v>
      </c>
      <c r="DN131" s="21">
        <f>SUM($R99:DN99)-SUM($R125:DN125)</f>
        <v>342400.00000000006</v>
      </c>
      <c r="DO131" s="21">
        <f>SUM($R99:DO99)-SUM($R125:DO125)</f>
        <v>350000.00000000006</v>
      </c>
      <c r="DP131" s="21">
        <f>SUM($R99:DP99)-SUM($R125:DP125)</f>
        <v>350000.00000000006</v>
      </c>
      <c r="DQ131" s="21">
        <f>SUM($R99:DQ99)-SUM($R125:DQ125)</f>
        <v>350000.00000000006</v>
      </c>
      <c r="DR131" s="21">
        <f>SUM($R99:DR99)-SUM($R125:DR125)</f>
        <v>350000.00000000006</v>
      </c>
      <c r="DS131" s="21">
        <f>SUM($R99:DS99)-SUM($R125:DS125)</f>
        <v>350000.00000000006</v>
      </c>
      <c r="DT131" s="21">
        <f>SUM($R99:DT99)-SUM($R125:DT125)</f>
        <v>350000.00000000006</v>
      </c>
      <c r="DU131" s="21">
        <f>SUM($R99:DU99)-SUM($R125:DU125)</f>
        <v>336000.00000000006</v>
      </c>
      <c r="DV131" s="21">
        <f>SUM($R99:DV99)-SUM($R125:DV125)</f>
        <v>322000.00000000006</v>
      </c>
      <c r="DW131" s="21">
        <f>SUM($R99:DW99)-SUM($R125:DW125)</f>
        <v>308000</v>
      </c>
      <c r="DX131" s="21">
        <f>SUM($R99:DX99)-SUM($R125:DX125)</f>
        <v>294000</v>
      </c>
      <c r="DY131" s="21">
        <f>SUM($R99:DY99)-SUM($R125:DY125)</f>
        <v>280000</v>
      </c>
      <c r="DZ131" s="21">
        <f>SUM($R99:DZ99)-SUM($R125:DZ125)</f>
        <v>280000</v>
      </c>
      <c r="EA131" s="21">
        <f>SUM($R99:EA99)-SUM($R125:EA125)</f>
        <v>280000</v>
      </c>
      <c r="EB131" s="21">
        <f>SUM($R99:EB99)-SUM($R125:EB125)</f>
        <v>280000</v>
      </c>
      <c r="EC131" s="21">
        <f>SUM($R99:EC99)-SUM($R125:EC125)</f>
        <v>280000</v>
      </c>
      <c r="ED131" s="21">
        <f>SUM($R99:ED99)-SUM($R125:ED125)</f>
        <v>280000</v>
      </c>
      <c r="EE131" s="21">
        <f>SUM($R99:EE99)-SUM($R125:EE125)</f>
        <v>294000</v>
      </c>
      <c r="EF131" s="21">
        <f>SUM($R99:EF99)-SUM($R125:EF125)</f>
        <v>308000</v>
      </c>
      <c r="EG131" s="21">
        <f>SUM($R99:EG99)-SUM($R125:EG125)</f>
        <v>322000</v>
      </c>
      <c r="EH131" s="21">
        <f>SUM($R99:EH99)-SUM($R125:EH125)</f>
        <v>336000</v>
      </c>
      <c r="EI131" s="21">
        <f>SUM($R99:EI99)-SUM($R125:EI125)</f>
        <v>350000</v>
      </c>
      <c r="EJ131" s="21">
        <f>SUM($R99:EJ99)-SUM($R125:EJ125)</f>
        <v>350000</v>
      </c>
      <c r="EK131" s="21">
        <f>SUM($R99:EK99)-SUM($R125:EK125)</f>
        <v>350000</v>
      </c>
      <c r="EL131" s="21">
        <f>SUM($R99:EL99)-SUM($R125:EL125)</f>
        <v>350000</v>
      </c>
      <c r="EM131" s="21">
        <f>SUM($R99:EM99)-SUM($R125:EM125)</f>
        <v>350000</v>
      </c>
      <c r="EN131" s="21">
        <f>SUM($R99:EN99)-SUM($R125:EN125)</f>
        <v>350000.00000000012</v>
      </c>
      <c r="EO131" s="21">
        <f>SUM($R99:EO99)-SUM($R125:EO125)</f>
        <v>350000.00000000012</v>
      </c>
      <c r="EP131" s="21">
        <f>SUM($R99:EP99)-SUM($R125:EP125)</f>
        <v>350000.00000000012</v>
      </c>
      <c r="EQ131" s="21">
        <f>SUM($R99:EQ99)-SUM($R125:EQ125)</f>
        <v>350000.00000000012</v>
      </c>
      <c r="ER131" s="21">
        <f>SUM($R99:ER99)-SUM($R125:ER125)</f>
        <v>350000.00000000012</v>
      </c>
      <c r="ES131" s="21">
        <f>SUM($R99:ES99)-SUM($R125:ES125)</f>
        <v>350000.00000000012</v>
      </c>
      <c r="ET131" s="21">
        <f>SUM($R99:ET99)-SUM($R125:ET125)</f>
        <v>350000.00000000012</v>
      </c>
      <c r="EU131" s="21">
        <f>SUM($R99:EU99)-SUM($R125:EU125)</f>
        <v>350000.00000000012</v>
      </c>
      <c r="EV131" s="21">
        <f>SUM($R99:EV99)-SUM($R125:EV125)</f>
        <v>350000.00000000012</v>
      </c>
      <c r="EW131" s="21">
        <f>SUM($R99:EW99)-SUM($R125:EW125)</f>
        <v>350000.00000000012</v>
      </c>
      <c r="EX131" s="21">
        <f>SUM($R99:EX99)-SUM($R125:EX125)</f>
        <v>350000.00000000012</v>
      </c>
      <c r="EY131" s="21">
        <f>SUM($R99:EY99)-SUM($R125:EY125)</f>
        <v>364000.00000000012</v>
      </c>
      <c r="EZ131" s="21">
        <f>SUM($R99:EZ99)-SUM($R125:EZ125)</f>
        <v>378000.00000000012</v>
      </c>
      <c r="FA131" s="21">
        <f>SUM($R99:FA99)-SUM($R125:FA125)</f>
        <v>392000.00000000012</v>
      </c>
      <c r="FB131" s="21">
        <f>SUM($R99:FB99)-SUM($R125:FB125)</f>
        <v>406000.00000000012</v>
      </c>
      <c r="FC131" s="21">
        <f>SUM($R99:FC99)-SUM($R125:FC125)</f>
        <v>420000.00000000012</v>
      </c>
      <c r="FD131" s="21">
        <f>SUM($R99:FD99)-SUM($R125:FD125)</f>
        <v>420000.00000000012</v>
      </c>
      <c r="FE131" s="21">
        <f>SUM($R99:FE99)-SUM($R125:FE125)</f>
        <v>415333.33333333337</v>
      </c>
      <c r="FF131" s="21">
        <f>SUM($R99:FF99)-SUM($R125:FF125)</f>
        <v>410666.66666666663</v>
      </c>
      <c r="FG131" s="21">
        <f>SUM($R99:FG99)-SUM($R125:FG125)</f>
        <v>405999.99999999988</v>
      </c>
      <c r="FH131" s="21">
        <f>SUM($R99:FH99)-SUM($R125:FH125)</f>
        <v>401333.33333333314</v>
      </c>
      <c r="FI131" s="21">
        <f>SUM($R99:FI99)-SUM($R125:FI125)</f>
        <v>396666.6666666664</v>
      </c>
      <c r="FJ131" s="21">
        <f>SUM($R99:FJ99)-SUM($R125:FJ125)</f>
        <v>391999.99999999965</v>
      </c>
      <c r="FK131" s="21">
        <f>SUM($R99:FK99)-SUM($R125:FK125)</f>
        <v>387333.33333333291</v>
      </c>
      <c r="FL131" s="21">
        <f>SUM($R99:FL99)-SUM($R125:FL125)</f>
        <v>382666.66666666616</v>
      </c>
      <c r="FM131" s="21">
        <f>SUM($R99:FM99)-SUM($R125:FM125)</f>
        <v>377999.99999999942</v>
      </c>
      <c r="FN131" s="21">
        <f>SUM($R99:FN99)-SUM($R125:FN125)</f>
        <v>373333.33333333267</v>
      </c>
      <c r="FO131" s="21">
        <f>SUM($R99:FO99)-SUM($R125:FO125)</f>
        <v>368666.66666666593</v>
      </c>
      <c r="FP131" s="21">
        <f>SUM($R99:FP99)-SUM($R125:FP125)</f>
        <v>363999.99999999919</v>
      </c>
      <c r="FQ131" s="21">
        <f>SUM($R99:FQ99)-SUM($R125:FQ125)</f>
        <v>359333.33333333244</v>
      </c>
      <c r="FR131" s="21">
        <f>SUM($R99:FR99)-SUM($R125:FR125)</f>
        <v>354666.66666666558</v>
      </c>
      <c r="FS131" s="21">
        <f>SUM($R99:FS99)-SUM($R125:FS125)</f>
        <v>349999.99999999884</v>
      </c>
      <c r="FT131" s="21">
        <f>SUM($R99:FT99)-SUM($R125:FT125)</f>
        <v>345333.33333333209</v>
      </c>
      <c r="FU131" s="21">
        <f>SUM($R99:FU99)-SUM($R125:FU125)</f>
        <v>340666.66666666535</v>
      </c>
      <c r="FV131" s="21">
        <f>SUM($R99:FV99)-SUM($R125:FV125)</f>
        <v>335999.9999999986</v>
      </c>
      <c r="FW131" s="21">
        <f>SUM($R99:FW99)-SUM($R125:FW125)</f>
        <v>331333.33333333186</v>
      </c>
      <c r="FX131" s="21">
        <f>SUM($R99:FX99)-SUM($R125:FX125)</f>
        <v>326666.66666666511</v>
      </c>
      <c r="FY131" s="21">
        <f>SUM($R99:FY99)-SUM($R125:FY125)</f>
        <v>321999.99999999837</v>
      </c>
      <c r="FZ131" s="21">
        <f>SUM($R99:FZ99)-SUM($R125:FZ125)</f>
        <v>317333.33333333163</v>
      </c>
      <c r="GA131" s="21">
        <f>SUM($R99:GA99)-SUM($R125:GA125)</f>
        <v>312666.66666666488</v>
      </c>
      <c r="GB131" s="21">
        <f>SUM($R99:GB99)-SUM($R125:GB125)</f>
        <v>307999.99999999814</v>
      </c>
      <c r="GC131" s="21">
        <f>SUM($R99:GC99)-SUM($R125:GC125)</f>
        <v>303333.33333333139</v>
      </c>
      <c r="GD131" s="21">
        <f>SUM($R99:GD99)-SUM($R125:GD125)</f>
        <v>298666.66666666465</v>
      </c>
      <c r="GE131" s="21">
        <f>SUM($R99:GE99)-SUM($R125:GE125)</f>
        <v>293999.9999999979</v>
      </c>
      <c r="GF131" s="21">
        <f>SUM($R99:GF99)-SUM($R125:GF125)</f>
        <v>289333.33333333116</v>
      </c>
      <c r="GG131" s="21">
        <f>SUM($R99:GG99)-SUM($R125:GG125)</f>
        <v>284666.66666666442</v>
      </c>
      <c r="GH131" s="21">
        <f>SUM($R99:GH99)-SUM($R125:GH125)</f>
        <v>279999.99999999767</v>
      </c>
      <c r="GI131" s="21">
        <f>SUM($R99:GI99)-SUM($R125:GI125)</f>
        <v>282666.66666666442</v>
      </c>
      <c r="GJ131" s="21">
        <f>SUM($R99:GJ99)-SUM($R125:GJ125)</f>
        <v>285333.33333333116</v>
      </c>
      <c r="GK131" s="21">
        <f>SUM($R99:GK99)-SUM($R125:GK125)</f>
        <v>287999.9999999979</v>
      </c>
      <c r="GL131" s="21">
        <f>SUM($R99:GL99)-SUM($R125:GL125)</f>
        <v>290666.66666666465</v>
      </c>
      <c r="GM131" s="21">
        <f>SUM($R99:GM99)-SUM($R125:GM125)</f>
        <v>293333.33333333139</v>
      </c>
      <c r="GN131" s="21">
        <f>SUM($R99:GN99)-SUM($R125:GN125)</f>
        <v>295999.99999999814</v>
      </c>
      <c r="GO131" s="21">
        <f>SUM($R99:GO99)-SUM($R125:GO125)</f>
        <v>298666.66666666488</v>
      </c>
      <c r="GP131" s="21">
        <f>SUM($R99:GP99)-SUM($R125:GP125)</f>
        <v>301333.33333333163</v>
      </c>
      <c r="GQ131" s="21">
        <f>SUM($R99:GQ99)-SUM($R125:GQ125)</f>
        <v>303999.99999999837</v>
      </c>
      <c r="GR131" s="21">
        <f>SUM($R99:GR99)-SUM($R125:GR125)</f>
        <v>306666.66666666511</v>
      </c>
      <c r="GS131" s="21">
        <f>SUM($R99:GS99)-SUM($R125:GS125)</f>
        <v>309333.33333333186</v>
      </c>
      <c r="GT131" s="21">
        <f>SUM($R99:GT99)-SUM($R125:GT125)</f>
        <v>311999.9999999986</v>
      </c>
      <c r="GU131" s="21">
        <f>SUM($R99:GU99)-SUM($R125:GU125)</f>
        <v>314666.66666666535</v>
      </c>
      <c r="GV131" s="21">
        <f>SUM($R99:GV99)-SUM($R125:GV125)</f>
        <v>317333.33333333209</v>
      </c>
      <c r="GW131" s="21">
        <f>SUM($R99:GW99)-SUM($R125:GW125)</f>
        <v>319999.99999999884</v>
      </c>
      <c r="GX131" s="21">
        <f>SUM($R99:GX99)-SUM($R125:GX125)</f>
        <v>322666.66666666558</v>
      </c>
      <c r="GY131" s="21">
        <f>SUM($R99:GY99)-SUM($R125:GY125)</f>
        <v>325333.33333333232</v>
      </c>
      <c r="GZ131" s="21">
        <f>SUM($R99:GZ99)-SUM($R125:GZ125)</f>
        <v>327999.99999999907</v>
      </c>
      <c r="HA131" s="21">
        <f>SUM($R99:HA99)-SUM($R125:HA125)</f>
        <v>330666.66666666581</v>
      </c>
      <c r="HB131" s="21">
        <f>SUM($R99:HB99)-SUM($R125:HB125)</f>
        <v>333333.33333333256</v>
      </c>
      <c r="HC131" s="21">
        <f>SUM($R99:HC99)-SUM($R125:HC125)</f>
        <v>335999.9999999993</v>
      </c>
      <c r="HD131" s="21">
        <f>SUM($R99:HD99)-SUM($R125:HD125)</f>
        <v>338666.66666666605</v>
      </c>
      <c r="HE131" s="21">
        <f>SUM($R99:HE99)-SUM($R125:HE125)</f>
        <v>341333.33333333279</v>
      </c>
      <c r="HF131" s="21">
        <f>SUM($R99:HF99)-SUM($R125:HF125)</f>
        <v>343999.99999999953</v>
      </c>
      <c r="HG131" s="21">
        <f>SUM($R99:HG99)-SUM($R125:HG125)</f>
        <v>346666.66666666628</v>
      </c>
      <c r="HH131" s="21">
        <f>SUM($R99:HH99)-SUM($R125:HH125)</f>
        <v>349333.33333333302</v>
      </c>
      <c r="HI131" s="21">
        <f>SUM($R99:HI99)-SUM($R125:HI125)</f>
        <v>351999.99999999977</v>
      </c>
      <c r="HJ131" s="21">
        <f>SUM($R99:HJ99)-SUM($R125:HJ125)</f>
        <v>354666.66666666651</v>
      </c>
      <c r="HK131" s="21">
        <f>SUM($R99:HK99)-SUM($R125:HK125)</f>
        <v>357333.33333333326</v>
      </c>
      <c r="HL131" s="21">
        <f>SUM($R99:HL99)-SUM($R125:HL125)</f>
        <v>360000</v>
      </c>
      <c r="HM131" s="21">
        <f>SUM($R99:HM99)-SUM($R125:HM125)</f>
        <v>360000</v>
      </c>
      <c r="HN131" s="21">
        <f>SUM($R99:HN99)-SUM($R125:HN125)</f>
        <v>362666.66666666674</v>
      </c>
      <c r="HO131" s="21">
        <f>SUM($R99:HO99)-SUM($R125:HO125)</f>
        <v>365333.33333333349</v>
      </c>
      <c r="HP131" s="21">
        <f>SUM($R99:HP99)-SUM($R125:HP125)</f>
        <v>368000.00000000023</v>
      </c>
      <c r="HQ131" s="21">
        <f>SUM($R99:HQ99)-SUM($R125:HQ125)</f>
        <v>370666.66666666698</v>
      </c>
      <c r="HR131" s="21">
        <f>SUM($R99:HR99)-SUM($R125:HR125)</f>
        <v>373333.33333333372</v>
      </c>
      <c r="HS131" s="21">
        <f>SUM($R99:HS99)-SUM($R125:HS125)</f>
        <v>376000.00000000047</v>
      </c>
      <c r="HT131" s="21">
        <f>SUM($R99:HT99)-SUM($R125:HT125)</f>
        <v>378666.66666666721</v>
      </c>
      <c r="HU131" s="21">
        <f>SUM($R99:HU99)-SUM($R125:HU125)</f>
        <v>381333.33333333395</v>
      </c>
      <c r="HV131" s="21">
        <f>SUM($R99:HV99)-SUM($R125:HV125)</f>
        <v>384000.0000000007</v>
      </c>
      <c r="HW131" s="21">
        <f>SUM($R99:HW99)-SUM($R125:HW125)</f>
        <v>386666.66666666744</v>
      </c>
      <c r="HX131" s="21">
        <f>SUM($R99:HX99)-SUM($R125:HX125)</f>
        <v>389333.33333333419</v>
      </c>
      <c r="HY131" s="21">
        <f>SUM($R99:HY99)-SUM($R125:HY125)</f>
        <v>392000.0000000007</v>
      </c>
      <c r="HZ131" s="21">
        <f>SUM($R99:HZ99)-SUM($R125:HZ125)</f>
        <v>394666.66666666721</v>
      </c>
      <c r="IA131" s="21">
        <f>SUM($R99:IA99)-SUM($R125:IA125)</f>
        <v>397333.33333333372</v>
      </c>
      <c r="IB131" s="21">
        <f>SUM($R99:IB99)-SUM($R125:IB125)</f>
        <v>400000.00000000023</v>
      </c>
      <c r="IC131" s="21">
        <f>SUM($R99:IC99)-SUM($R125:IC125)</f>
        <v>402666.66666666674</v>
      </c>
      <c r="ID131" s="21">
        <f>SUM($R99:ID99)-SUM($R125:ID125)</f>
        <v>405333.33333333326</v>
      </c>
      <c r="IE131" s="21">
        <f>SUM($R99:IE99)-SUM($R125:IE125)</f>
        <v>407999.99999999977</v>
      </c>
      <c r="IF131" s="21">
        <f>SUM($R99:IF99)-SUM($R125:IF125)</f>
        <v>410666.66666666628</v>
      </c>
      <c r="IG131" s="21">
        <f>SUM($R99:IG99)-SUM($R125:IG125)</f>
        <v>413333.33333333279</v>
      </c>
      <c r="IH131" s="21">
        <f>SUM($R99:IH99)-SUM($R125:IH125)</f>
        <v>415999.9999999993</v>
      </c>
      <c r="II131" s="21">
        <f>SUM($R99:II99)-SUM($R125:II125)</f>
        <v>418666.66666666581</v>
      </c>
      <c r="IJ131" s="21">
        <f>SUM($R99:IJ99)-SUM($R125:IJ125)</f>
        <v>421333.33333333232</v>
      </c>
      <c r="IK131" s="21">
        <f>SUM($R99:IK99)-SUM($R125:IK125)</f>
        <v>423999.99999999884</v>
      </c>
      <c r="IL131" s="21">
        <f>SUM($R99:IL99)-SUM($R125:IL125)</f>
        <v>426666.66666666535</v>
      </c>
      <c r="IM131" s="21">
        <f>SUM($R99:IM99)-SUM($R125:IM125)</f>
        <v>429333.33333333186</v>
      </c>
      <c r="IN131" s="21">
        <f>SUM($R99:IN99)-SUM($R125:IN125)</f>
        <v>431999.99999999837</v>
      </c>
      <c r="IO131" s="21">
        <f>SUM($R99:IO99)-SUM($R125:IO125)</f>
        <v>434666.66666666488</v>
      </c>
      <c r="IP131" s="21">
        <f>SUM($R99:IP99)-SUM($R125:IP125)</f>
        <v>437333.33333333139</v>
      </c>
      <c r="IQ131" s="21">
        <f>SUM($R99:IQ99)-SUM($R125:IQ125)</f>
        <v>439999.9999999979</v>
      </c>
      <c r="IR131" s="21">
        <f>SUM($R99:IR99)-SUM($R125:IR125)</f>
        <v>439999.99999999767</v>
      </c>
      <c r="IS131" s="21">
        <f>SUM($R99:IS99)-SUM($R125:IS125)</f>
        <v>425333.33333333093</v>
      </c>
      <c r="IT131" s="21">
        <f>SUM($R99:IT99)-SUM($R125:IT125)</f>
        <v>430666.66666666418</v>
      </c>
      <c r="IU131" s="21">
        <f>SUM($R99:IU99)-SUM($R125:IU125)</f>
        <v>435999.99999999744</v>
      </c>
      <c r="IV131" s="21">
        <f>SUM($R99:IV99)-SUM($R125:IV125)</f>
        <v>441333.33333333069</v>
      </c>
      <c r="IW131" s="21">
        <f>SUM($R99:IW99)-SUM($R125:IW125)</f>
        <v>446666.66666666395</v>
      </c>
      <c r="IX131" s="21">
        <f>SUM($R99:IX99)-SUM($R125:IX125)</f>
        <v>451999.99999999721</v>
      </c>
      <c r="IY131" s="21">
        <f>SUM($R99:IY99)-SUM($R125:IY125)</f>
        <v>457333.33333333046</v>
      </c>
      <c r="IZ131" s="21">
        <f>SUM($R99:IZ99)-SUM($R125:IZ125)</f>
        <v>462666.66666666372</v>
      </c>
      <c r="JA131" s="21">
        <f>SUM($R99:JA99)-SUM($R125:JA125)</f>
        <v>467999.99999999697</v>
      </c>
      <c r="JB131" s="21">
        <f>SUM($R99:JB99)-SUM($R125:JB125)</f>
        <v>473333.33333333023</v>
      </c>
      <c r="JC131" s="21">
        <f>SUM($R99:JC99)-SUM($R125:JC125)</f>
        <v>493333.33333333023</v>
      </c>
      <c r="JD131" s="21">
        <f>SUM($R99:JD99)-SUM($R125:JD125)</f>
        <v>498666.66666666372</v>
      </c>
      <c r="JE131" s="21">
        <f>SUM($R99:JE99)-SUM($R125:JE125)</f>
        <v>503999.99999999721</v>
      </c>
      <c r="JF131" s="21">
        <f>SUM($R99:JF99)-SUM($R125:JF125)</f>
        <v>509333.33333333069</v>
      </c>
      <c r="JG131" s="21">
        <f>SUM($R99:JG99)-SUM($R125:JG125)</f>
        <v>514666.66666666418</v>
      </c>
      <c r="JH131" s="21">
        <f>SUM($R99:JH99)-SUM($R125:JH125)</f>
        <v>519999.99999999767</v>
      </c>
      <c r="JI131" s="21">
        <f>SUM($R99:JI99)-SUM($R125:JI125)</f>
        <v>525333.33333333116</v>
      </c>
      <c r="JJ131" s="21">
        <f>SUM($R99:JJ99)-SUM($R125:JJ125)</f>
        <v>530666.66666666465</v>
      </c>
      <c r="JK131" s="21">
        <f>SUM($R99:JK99)-SUM($R125:JK125)</f>
        <v>535999.99999999814</v>
      </c>
      <c r="JL131" s="21">
        <f>SUM($R99:JL99)-SUM($R125:JL125)</f>
        <v>541333.33333333163</v>
      </c>
      <c r="JM131" s="21">
        <f>SUM($R99:JM99)-SUM($R125:JM125)</f>
        <v>546666.66666666511</v>
      </c>
      <c r="JN131" s="21">
        <f>SUM($R99:JN99)-SUM($R125:JN125)</f>
        <v>551999.9999999986</v>
      </c>
      <c r="JO131" s="21">
        <f>SUM($R99:JO99)-SUM($R125:JO125)</f>
        <v>557333.33333333209</v>
      </c>
      <c r="JP131" s="21">
        <f>SUM($R99:JP99)-SUM($R125:JP125)</f>
        <v>562666.66666666558</v>
      </c>
      <c r="JQ131" s="21">
        <f>SUM($R99:JQ99)-SUM($R125:JQ125)</f>
        <v>567999.99999999907</v>
      </c>
      <c r="JR131" s="21">
        <f>SUM($R99:JR99)-SUM($R125:JR125)</f>
        <v>573333.33333333256</v>
      </c>
      <c r="JS131" s="21">
        <f>SUM($R99:JS99)-SUM($R125:JS125)</f>
        <v>578666.66666666605</v>
      </c>
      <c r="JT131" s="21">
        <f>SUM($R99:JT99)-SUM($R125:JT125)</f>
        <v>583999.99999999953</v>
      </c>
      <c r="JU131" s="21">
        <f>SUM($R99:JU99)-SUM($R125:JU125)</f>
        <v>589333.33333333302</v>
      </c>
      <c r="JV131" s="21">
        <f>SUM($R99:JV99)-SUM($R125:JV125)</f>
        <v>600666.66666666651</v>
      </c>
      <c r="JW131" s="21">
        <f>SUM($R99:JW99)-SUM($R125:JW125)</f>
        <v>612000</v>
      </c>
      <c r="JX131" s="21">
        <f>SUM($R99:JX99)-SUM($R125:JX125)</f>
        <v>638000</v>
      </c>
      <c r="JY131" s="21">
        <f>SUM($R99:JY99)-SUM($R125:JY125)</f>
        <v>644000</v>
      </c>
      <c r="JZ131" s="21">
        <f>SUM($R99:JZ99)-SUM($R125:JZ125)</f>
        <v>650000</v>
      </c>
      <c r="KA131" s="21">
        <f>SUM($R99:KA99)-SUM($R125:KA125)</f>
        <v>656000</v>
      </c>
      <c r="KB131" s="21">
        <f>SUM($R99:KB99)-SUM($R125:KB125)</f>
        <v>662000</v>
      </c>
      <c r="KC131" s="21">
        <f>SUM($R99:KC99)-SUM($R125:KC125)</f>
        <v>668000</v>
      </c>
      <c r="KD131" s="21">
        <f>SUM($R99:KD99)-SUM($R125:KD125)</f>
        <v>674000</v>
      </c>
      <c r="KE131" s="21">
        <f>SUM($R99:KE99)-SUM($R125:KE125)</f>
        <v>680000</v>
      </c>
      <c r="KF131" s="21">
        <f>SUM($R99:KF99)-SUM($R125:KF125)</f>
        <v>686000</v>
      </c>
      <c r="KG131" s="21">
        <f>SUM($R99:KG99)-SUM($R125:KG125)</f>
        <v>692000</v>
      </c>
      <c r="KH131" s="21">
        <f>SUM($R99:KH99)-SUM($R125:KH125)</f>
        <v>698000</v>
      </c>
      <c r="KI131" s="21">
        <f>SUM($R99:KI99)-SUM($R125:KI125)</f>
        <v>704000</v>
      </c>
      <c r="KJ131" s="21">
        <f>SUM($R99:KJ99)-SUM($R125:KJ125)</f>
        <v>710000</v>
      </c>
      <c r="KK131" s="21">
        <f>SUM($R99:KK99)-SUM($R125:KK125)</f>
        <v>716000</v>
      </c>
      <c r="KL131" s="21">
        <f>SUM($R99:KL99)-SUM($R125:KL125)</f>
        <v>722000</v>
      </c>
      <c r="KM131" s="21">
        <f>SUM($R99:KM99)-SUM($R125:KM125)</f>
        <v>728000</v>
      </c>
      <c r="KN131" s="21">
        <f>SUM($R99:KN99)-SUM($R125:KN125)</f>
        <v>734000</v>
      </c>
      <c r="KO131" s="21">
        <f>SUM($R99:KO99)-SUM($R125:KO125)</f>
        <v>740000</v>
      </c>
      <c r="KP131" s="21">
        <f>SUM($R99:KP99)-SUM($R125:KP125)</f>
        <v>746000</v>
      </c>
      <c r="KQ131" s="21">
        <f>SUM($R99:KQ99)-SUM($R125:KQ125)</f>
        <v>752000</v>
      </c>
      <c r="KR131" s="21">
        <f>SUM($R99:KR99)-SUM($R125:KR125)</f>
        <v>758000</v>
      </c>
      <c r="KS131" s="21">
        <f>SUM($R99:KS99)-SUM($R125:KS125)</f>
        <v>764000</v>
      </c>
      <c r="KT131" s="21">
        <f>SUM($R99:KT99)-SUM($R125:KT125)</f>
        <v>770000</v>
      </c>
      <c r="KU131" s="21">
        <f>SUM($R99:KU99)-SUM($R125:KU125)</f>
        <v>776000</v>
      </c>
      <c r="KV131" s="21">
        <f>SUM($R99:KV99)-SUM($R125:KV125)</f>
        <v>782000</v>
      </c>
      <c r="KW131" s="21">
        <f>SUM($R99:KW99)-SUM($R125:KW125)</f>
        <v>788000</v>
      </c>
      <c r="KX131" s="21">
        <f>SUM($R99:KX99)-SUM($R125:KX125)</f>
        <v>794000</v>
      </c>
      <c r="KY131" s="21">
        <f>SUM($R99:KY99)-SUM($R125:KY125)</f>
        <v>800000</v>
      </c>
      <c r="KZ131" s="21">
        <f>SUM($R99:KZ99)-SUM($R125:KZ125)</f>
        <v>806000</v>
      </c>
      <c r="LA131" s="21">
        <f>SUM($R99:LA99)-SUM($R125:LA125)</f>
        <v>804000</v>
      </c>
      <c r="LB131" s="21">
        <f>SUM($R99:LB99)-SUM($R125:LB125)</f>
        <v>802000</v>
      </c>
      <c r="LC131" s="21">
        <f>SUM($R99:LC99)-SUM($R125:LC125)</f>
        <v>800000</v>
      </c>
      <c r="LD131" s="21">
        <f>SUM($R99:LD99)-SUM($R125:LD125)</f>
        <v>798000</v>
      </c>
      <c r="LE131" s="21">
        <f>SUM($R99:LE99)-SUM($R125:LE125)</f>
        <v>796000</v>
      </c>
      <c r="LF131" s="21">
        <f>SUM($R99:LF99)-SUM($R125:LF125)</f>
        <v>794000</v>
      </c>
      <c r="LG131" s="21">
        <f>SUM($R99:LG99)-SUM($R125:LG125)</f>
        <v>792000</v>
      </c>
      <c r="LH131" s="21">
        <f>SUM($R99:LH99)-SUM($R125:LH125)</f>
        <v>790000</v>
      </c>
      <c r="LI131" s="21">
        <f>SUM($R99:LI99)-SUM($R125:LI125)</f>
        <v>788000</v>
      </c>
      <c r="LJ131" s="21">
        <f>SUM($R99:LJ99)-SUM($R125:LJ125)</f>
        <v>786000</v>
      </c>
      <c r="LK131" s="21">
        <f>SUM($R99:LK99)-SUM($R125:LK125)</f>
        <v>784000</v>
      </c>
      <c r="LL131" s="21">
        <f>SUM($R99:LL99)-SUM($R125:LL125)</f>
        <v>782000</v>
      </c>
      <c r="LM131" s="21">
        <f>SUM($R99:LM99)-SUM($R125:LM125)</f>
        <v>780000</v>
      </c>
      <c r="LN131" s="21">
        <f>SUM($R99:LN99)-SUM($R125:LN125)</f>
        <v>778000</v>
      </c>
      <c r="LO131" s="21">
        <f>SUM($R99:LO99)-SUM($R125:LO125)</f>
        <v>776000</v>
      </c>
      <c r="LP131" s="21">
        <f>SUM($R99:LP99)-SUM($R125:LP125)</f>
        <v>774000</v>
      </c>
      <c r="LQ131" s="21">
        <f>SUM($R99:LQ99)-SUM($R125:LQ125)</f>
        <v>772000</v>
      </c>
      <c r="LR131" s="21">
        <f>SUM($R99:LR99)-SUM($R125:LR125)</f>
        <v>770000</v>
      </c>
      <c r="LS131" s="21">
        <f>SUM($R99:LS99)-SUM($R125:LS125)</f>
        <v>768000</v>
      </c>
      <c r="LT131" s="21">
        <f>SUM($R99:LT99)-SUM($R125:LT125)</f>
        <v>766000</v>
      </c>
      <c r="LU131" s="21">
        <f>SUM($R99:LU99)-SUM($R125:LU125)</f>
        <v>764000</v>
      </c>
      <c r="LV131" s="21">
        <f>SUM($R99:LV99)-SUM($R125:LV125)</f>
        <v>762000</v>
      </c>
      <c r="LW131" s="21">
        <f>SUM($R99:LW99)-SUM($R125:LW125)</f>
        <v>760000</v>
      </c>
      <c r="LX131" s="21">
        <f>SUM($R99:LX99)-SUM($R125:LX125)</f>
        <v>758000</v>
      </c>
      <c r="LY131" s="21">
        <f>SUM($R99:LY99)-SUM($R125:LY125)</f>
        <v>756000</v>
      </c>
      <c r="LZ131" s="21">
        <f>SUM($R99:LZ99)-SUM($R125:LZ125)</f>
        <v>754000</v>
      </c>
      <c r="MA131" s="21">
        <f>SUM($R99:MA99)-SUM($R125:MA125)</f>
        <v>752000</v>
      </c>
      <c r="MB131" s="21">
        <f>SUM($R99:MB99)-SUM($R125:MB125)</f>
        <v>750000</v>
      </c>
      <c r="MC131" s="21">
        <f>SUM($R99:MC99)-SUM($R125:MC125)</f>
        <v>748000</v>
      </c>
      <c r="MD131" s="21">
        <f>SUM($R99:MD99)-SUM($R125:MD125)</f>
        <v>746000</v>
      </c>
      <c r="ME131" s="21">
        <f>SUM($R99:ME99)-SUM($R125:ME125)</f>
        <v>738666.66666666698</v>
      </c>
      <c r="MF131" s="21">
        <f>SUM($R99:MF99)-SUM($R125:MF125)</f>
        <v>733333.33333333395</v>
      </c>
      <c r="MG131" s="21">
        <f>SUM($R99:MG99)-SUM($R125:MG125)</f>
        <v>728000.00000000093</v>
      </c>
      <c r="MH131" s="21">
        <f>SUM($R99:MH99)-SUM($R125:MH125)</f>
        <v>722666.66666666791</v>
      </c>
      <c r="MI131" s="21">
        <f>SUM($R99:MI99)-SUM($R125:MI125)</f>
        <v>717333.33333333489</v>
      </c>
      <c r="MJ131" s="21">
        <f>SUM($R99:MJ99)-SUM($R125:MJ125)</f>
        <v>712000.00000000186</v>
      </c>
      <c r="MK131" s="21">
        <f>SUM($R99:MK99)-SUM($R125:MK125)</f>
        <v>706666.66666666884</v>
      </c>
      <c r="ML131" s="21">
        <f>SUM($R99:ML99)-SUM($R125:ML125)</f>
        <v>701333.33333333582</v>
      </c>
      <c r="MM131" s="21">
        <f>SUM($R99:MM99)-SUM($R125:MM125)</f>
        <v>696000.00000000279</v>
      </c>
      <c r="MN131" s="21">
        <f>SUM($R99:MN99)-SUM($R125:MN125)</f>
        <v>690666.66666666977</v>
      </c>
      <c r="MO131" s="21">
        <f>SUM($R99:MO99)-SUM($R125:MO125)</f>
        <v>685333.33333333675</v>
      </c>
      <c r="MP131" s="21">
        <f>SUM($R99:MP99)-SUM($R125:MP125)</f>
        <v>680000.00000000373</v>
      </c>
      <c r="MQ131" s="21">
        <f>SUM($R99:MQ99)-SUM($R125:MQ125)</f>
        <v>674666.6666666707</v>
      </c>
      <c r="MR131" s="21">
        <f>SUM($R99:MR99)-SUM($R125:MR125)</f>
        <v>669333.33333333768</v>
      </c>
      <c r="MS131" s="21">
        <f>SUM($R99:MS99)-SUM($R125:MS125)</f>
        <v>664000.00000000466</v>
      </c>
      <c r="MT131" s="21">
        <f>SUM($R99:MT99)-SUM($R125:MT125)</f>
        <v>658666.66666667163</v>
      </c>
      <c r="MU131" s="21">
        <f>SUM($R99:MU99)-SUM($R125:MU125)</f>
        <v>653333.33333333861</v>
      </c>
      <c r="MV131" s="21">
        <f>SUM($R99:MV99)-SUM($R125:MV125)</f>
        <v>648000.00000000559</v>
      </c>
      <c r="MW131" s="21">
        <f>SUM($R99:MW99)-SUM($R125:MW125)</f>
        <v>642666.66666667257</v>
      </c>
      <c r="MX131" s="21">
        <f>SUM($R99:MX99)-SUM($R125:MX125)</f>
        <v>637333.33333333954</v>
      </c>
      <c r="MY131" s="21">
        <f>SUM($R99:MY99)-SUM($R125:MY125)</f>
        <v>632000.00000000652</v>
      </c>
      <c r="MZ131" s="21">
        <f>SUM($R99:MZ99)-SUM($R125:MZ125)</f>
        <v>626666.6666666735</v>
      </c>
      <c r="NA131" s="21">
        <f>SUM($R99:NA99)-SUM($R125:NA125)</f>
        <v>621333.33333334047</v>
      </c>
      <c r="NB131" s="21">
        <f>SUM($R99:NB99)-SUM($R125:NB125)</f>
        <v>616000.00000000745</v>
      </c>
      <c r="NC131" s="21">
        <f>SUM($R99:NC99)-SUM($R125:NC125)</f>
        <v>610666.66666667443</v>
      </c>
      <c r="ND131" s="21">
        <f>SUM($R99:ND99)-SUM($R125:ND125)</f>
        <v>605333.3333333414</v>
      </c>
      <c r="NE131" s="21">
        <f>SUM($R99:NE99)-SUM($R125:NE125)</f>
        <v>600000.00000000838</v>
      </c>
      <c r="NF131" s="21">
        <f>SUM($R99:NF99)-SUM($R125:NF125)</f>
        <v>594666.66666667536</v>
      </c>
      <c r="NG131" s="21">
        <f>SUM($R99:NG99)-SUM($R125:NG125)</f>
        <v>589333.33333334234</v>
      </c>
      <c r="NH131" s="21">
        <f>SUM($R99:NH99)-SUM($R125:NH125)</f>
        <v>584000.00000000931</v>
      </c>
      <c r="NI131" s="21">
        <f>SUM($R99:NI99)-SUM($R125:NI125)</f>
        <v>578666.66666667629</v>
      </c>
      <c r="NJ131" s="21">
        <f>SUM($R99:NJ99)-SUM($R125:NJ125)</f>
        <v>580266.66666667629</v>
      </c>
      <c r="NK131" s="21">
        <f>SUM($R99:NK99)-SUM($R125:NK125)</f>
        <v>581866.66666667629</v>
      </c>
      <c r="NL131" s="21">
        <f>SUM($R99:NL99)-SUM($R125:NL125)</f>
        <v>583466.66666667629</v>
      </c>
      <c r="NM131" s="21">
        <f>SUM($R99:NM99)-SUM($R125:NM125)</f>
        <v>585066.66666667629</v>
      </c>
      <c r="NN131" s="21">
        <f>SUM($R99:NN99)-SUM($R125:NN125)</f>
        <v>586666.66666667629</v>
      </c>
      <c r="NO131" s="21">
        <f>SUM($R99:NO99)-SUM($R125:NO125)</f>
        <v>588266.66666667629</v>
      </c>
      <c r="NP131" s="21">
        <f>SUM($R99:NP99)-SUM($R125:NP125)</f>
        <v>589866.66666667629</v>
      </c>
      <c r="NQ131" s="21">
        <f>SUM($R99:NQ99)-SUM($R125:NQ125)</f>
        <v>591466.66666667629</v>
      </c>
      <c r="NR131" s="21">
        <f>SUM($R99:NR99)-SUM($R125:NR125)</f>
        <v>593066.66666667629</v>
      </c>
      <c r="NS131" s="21">
        <f>SUM($R99:NS99)-SUM($R125:NS125)</f>
        <v>594666.66666667629</v>
      </c>
      <c r="NT131" s="21">
        <f>SUM($R99:NT99)-SUM($R125:NT125)</f>
        <v>596266.66666667629</v>
      </c>
      <c r="NU131" s="21">
        <f>SUM($R99:NU99)-SUM($R125:NU125)</f>
        <v>597866.66666667629</v>
      </c>
      <c r="NV131" s="21">
        <f>SUM($R99:NV99)-SUM($R125:NV125)</f>
        <v>599466.66666667629</v>
      </c>
      <c r="NW131" s="21">
        <f>SUM($R99:NW99)-SUM($R125:NW125)</f>
        <v>601066.66666667629</v>
      </c>
      <c r="NX131" s="21">
        <f>SUM($R99:NX99)-SUM($R125:NX125)</f>
        <v>602666.66666667629</v>
      </c>
      <c r="NY131" s="21">
        <f>SUM($R99:NY99)-SUM($R125:NY125)</f>
        <v>604266.66666667629</v>
      </c>
      <c r="NZ131" s="21">
        <f>SUM($R99:NZ99)-SUM($R125:NZ125)</f>
        <v>605866.66666667629</v>
      </c>
      <c r="OA131" s="21">
        <f>SUM($R99:OA99)-SUM($R125:OA125)</f>
        <v>607466.66666667629</v>
      </c>
      <c r="OB131" s="21">
        <f>SUM($R99:OB99)-SUM($R125:OB125)</f>
        <v>609066.66666667629</v>
      </c>
      <c r="OC131" s="21">
        <f>SUM($R99:OC99)-SUM($R125:OC125)</f>
        <v>610666.66666667629</v>
      </c>
      <c r="OD131" s="21">
        <f>SUM($R99:OD99)-SUM($R125:OD125)</f>
        <v>612266.66666667629</v>
      </c>
      <c r="OE131" s="21">
        <f>SUM($R99:OE99)-SUM($R125:OE125)</f>
        <v>613866.66666667629</v>
      </c>
      <c r="OF131" s="21">
        <f>SUM($R99:OF99)-SUM($R125:OF125)</f>
        <v>615466.66666667629</v>
      </c>
      <c r="OG131" s="21">
        <f>SUM($R99:OG99)-SUM($R125:OG125)</f>
        <v>617066.66666667629</v>
      </c>
      <c r="OH131" s="21">
        <f>SUM($R99:OH99)-SUM($R125:OH125)</f>
        <v>618666.66666667629</v>
      </c>
      <c r="OI131" s="21">
        <f>SUM($R99:OI99)-SUM($R125:OI125)</f>
        <v>620266.66666667629</v>
      </c>
      <c r="OJ131" s="21">
        <f>SUM($R99:OJ99)-SUM($R125:OJ125)</f>
        <v>621866.66666667629</v>
      </c>
      <c r="OK131" s="21">
        <f>SUM($R99:OK99)-SUM($R125:OK125)</f>
        <v>623466.66666667629</v>
      </c>
      <c r="OL131" s="21">
        <f>SUM($R99:OL99)-SUM($R125:OL125)</f>
        <v>625066.66666667629</v>
      </c>
      <c r="OM131" s="21">
        <f>SUM($R99:OM99)-SUM($R125:OM125)</f>
        <v>626666.66666667629</v>
      </c>
      <c r="ON131" s="21">
        <f>SUM($R99:ON99)-SUM($R125:ON125)</f>
        <v>629866.66666667629</v>
      </c>
      <c r="OO131" s="21">
        <f>SUM($R99:OO99)-SUM($R125:OO125)</f>
        <v>631466.66666667629</v>
      </c>
      <c r="OP131" s="21">
        <f>SUM($R99:OP99)-SUM($R125:OP125)</f>
        <v>633066.66666667629</v>
      </c>
      <c r="OQ131" s="21">
        <f>SUM($R99:OQ99)-SUM($R125:OQ125)</f>
        <v>634666.66666667629</v>
      </c>
      <c r="OR131" s="21">
        <f>SUM($R99:OR99)-SUM($R125:OR125)</f>
        <v>636266.66666667629</v>
      </c>
      <c r="OS131" s="21">
        <f>SUM($R99:OS99)-SUM($R125:OS125)</f>
        <v>637866.66666667629</v>
      </c>
      <c r="OT131" s="21">
        <f>SUM($R99:OT99)-SUM($R125:OT125)</f>
        <v>639466.66666667629</v>
      </c>
      <c r="OU131" s="21">
        <f>SUM($R99:OU99)-SUM($R125:OU125)</f>
        <v>641066.66666667629</v>
      </c>
      <c r="OV131" s="21">
        <f>SUM($R99:OV99)-SUM($R125:OV125)</f>
        <v>642666.66666667629</v>
      </c>
      <c r="OW131" s="21">
        <f>SUM($R99:OW99)-SUM($R125:OW125)</f>
        <v>644266.66666667629</v>
      </c>
      <c r="OX131" s="21">
        <f>SUM($R99:OX99)-SUM($R125:OX125)</f>
        <v>645866.66666667629</v>
      </c>
      <c r="OY131" s="21">
        <f>SUM($R99:OY99)-SUM($R125:OY125)</f>
        <v>647466.66666667629</v>
      </c>
      <c r="OZ131" s="21">
        <f>SUM($R99:OZ99)-SUM($R125:OZ125)</f>
        <v>649066.66666667629</v>
      </c>
      <c r="PA131" s="21">
        <f>SUM($R99:PA99)-SUM($R125:PA125)</f>
        <v>650666.66666667629</v>
      </c>
      <c r="PB131" s="21">
        <f>SUM($R99:PB99)-SUM($R125:PB125)</f>
        <v>652266.66666667629</v>
      </c>
      <c r="PC131" s="21">
        <f>SUM($R99:PC99)-SUM($R125:PC125)</f>
        <v>653866.66666667629</v>
      </c>
      <c r="PD131" s="21">
        <f>SUM($R99:PD99)-SUM($R125:PD125)</f>
        <v>655466.66666667629</v>
      </c>
      <c r="PE131" s="21">
        <f>SUM($R99:PE99)-SUM($R125:PE125)</f>
        <v>657066.66666667629</v>
      </c>
      <c r="PF131" s="21">
        <f>SUM($R99:PF99)-SUM($R125:PF125)</f>
        <v>658666.66666667629</v>
      </c>
      <c r="PG131" s="21">
        <f>SUM($R99:PG99)-SUM($R125:PG125)</f>
        <v>660266.66666667629</v>
      </c>
      <c r="PH131" s="21">
        <f>SUM($R99:PH99)-SUM($R125:PH125)</f>
        <v>661866.66666667629</v>
      </c>
      <c r="PI131" s="21">
        <f>SUM($R99:PI99)-SUM($R125:PI125)</f>
        <v>663466.66666667629</v>
      </c>
      <c r="PJ131" s="21">
        <f>SUM($R99:PJ99)-SUM($R125:PJ125)</f>
        <v>665066.66666667629</v>
      </c>
      <c r="PK131" s="21">
        <f>SUM($R99:PK99)-SUM($R125:PK125)</f>
        <v>666666.66666667629</v>
      </c>
      <c r="PL131" s="21">
        <f>SUM($R99:PL99)-SUM($R125:PL125)</f>
        <v>668266.66666667629</v>
      </c>
      <c r="PM131" s="21">
        <f>SUM($R99:PM99)-SUM($R125:PM125)</f>
        <v>669866.66666667629</v>
      </c>
      <c r="PN131" s="21">
        <f>SUM($R99:PN99)-SUM($R125:PN125)</f>
        <v>671466.66666667629</v>
      </c>
      <c r="PO131" s="21">
        <f>SUM($R99:PO99)-SUM($R125:PO125)</f>
        <v>673066.66666667629</v>
      </c>
      <c r="PP131" s="21">
        <f>SUM($R99:PP99)-SUM($R125:PP125)</f>
        <v>674666.66666667629</v>
      </c>
      <c r="PQ131" s="21">
        <f>SUM($R99:PQ99)-SUM($R125:PQ125)</f>
        <v>676266.66666667629</v>
      </c>
      <c r="PR131" s="21">
        <f>SUM($R99:PR99)-SUM($R125:PR125)</f>
        <v>677866.66666667629</v>
      </c>
      <c r="PS131" s="21">
        <f>SUM($R99:PS99)-SUM($R125:PS125)</f>
        <v>676800.00000000931</v>
      </c>
      <c r="PT131" s="21">
        <f>SUM($R99:PT99)-SUM($R125:PT125)</f>
        <v>675733.33333334234</v>
      </c>
      <c r="PU131" s="21">
        <f>SUM($R99:PU99)-SUM($R125:PU125)</f>
        <v>674666.66666667536</v>
      </c>
      <c r="PV131" s="21">
        <f>SUM($R99:PV99)-SUM($R125:PV125)</f>
        <v>673600.00000000838</v>
      </c>
      <c r="PW131" s="21">
        <f>SUM($R99:PW99)-SUM($R125:PW125)</f>
        <v>672533.3333333414</v>
      </c>
      <c r="PX131" s="21">
        <f>SUM($R99:PX99)-SUM($R125:PX125)</f>
        <v>671466.66666667443</v>
      </c>
      <c r="PY131" s="21">
        <f>SUM($R99:PY99)-SUM($R125:PY125)</f>
        <v>670400.00000000745</v>
      </c>
      <c r="PZ131" s="21">
        <f>SUM($R99:PZ99)-SUM($R125:PZ125)</f>
        <v>669333.33333334047</v>
      </c>
      <c r="QA131" s="21">
        <f>SUM($R99:QA99)-SUM($R125:QA125)</f>
        <v>668266.6666666735</v>
      </c>
      <c r="QB131" s="21">
        <f>SUM($R99:QB99)-SUM($R125:QB125)</f>
        <v>667200.00000000652</v>
      </c>
      <c r="QC131" s="21">
        <f>SUM($R99:QC99)-SUM($R125:QC125)</f>
        <v>666133.33333333954</v>
      </c>
      <c r="QD131" s="21">
        <f>SUM($R99:QD99)-SUM($R125:QD125)</f>
        <v>665066.66666667257</v>
      </c>
      <c r="QE131" s="21">
        <f>SUM($R99:QE99)-SUM($R125:QE125)</f>
        <v>664000.00000000559</v>
      </c>
      <c r="QF131" s="21">
        <f>SUM($R99:QF99)-SUM($R125:QF125)</f>
        <v>662933.33333333861</v>
      </c>
      <c r="QG131" s="21">
        <f>SUM($R99:QG99)-SUM($R125:QG125)</f>
        <v>661866.66666667163</v>
      </c>
      <c r="QH131" s="21">
        <f>SUM($R99:QH99)-SUM($R125:QH125)</f>
        <v>660800.00000000466</v>
      </c>
      <c r="QI131" s="21">
        <f>SUM($R99:QI99)-SUM($R125:QI125)</f>
        <v>659733.33333333768</v>
      </c>
      <c r="QJ131" s="21">
        <f>SUM($R99:QJ99)-SUM($R125:QJ125)</f>
        <v>658666.6666666707</v>
      </c>
      <c r="QK131" s="21">
        <f>SUM($R99:QK99)-SUM($R125:QK125)</f>
        <v>657600.00000000373</v>
      </c>
      <c r="QL131" s="21">
        <f>SUM($R99:QL99)-SUM($R125:QL125)</f>
        <v>656533.33333333675</v>
      </c>
      <c r="QM131" s="21">
        <f>SUM($R99:QM99)-SUM($R125:QM125)</f>
        <v>655466.66666666977</v>
      </c>
      <c r="QN131" s="21">
        <f>SUM($R99:QN99)-SUM($R125:QN125)</f>
        <v>654400.00000000279</v>
      </c>
      <c r="QO131" s="21">
        <f>SUM($R99:QO99)-SUM($R125:QO125)</f>
        <v>653333.33333333582</v>
      </c>
      <c r="QP131" s="21">
        <f>SUM($R99:QP99)-SUM($R125:QP125)</f>
        <v>652266.66666666884</v>
      </c>
      <c r="QQ131" s="21">
        <f>SUM($R99:QQ99)-SUM($R125:QQ125)</f>
        <v>651200.00000000186</v>
      </c>
      <c r="QR131" s="21">
        <f>SUM($R99:QR99)-SUM($R125:QR125)</f>
        <v>650133.33333333489</v>
      </c>
      <c r="QS131" s="21">
        <f>SUM($R99:QS99)-SUM($R125:QS125)</f>
        <v>649066.66666666791</v>
      </c>
      <c r="QT131" s="21">
        <f>SUM($R99:QT99)-SUM($R125:QT125)</f>
        <v>648000.00000000093</v>
      </c>
      <c r="QU131" s="21">
        <f>SUM($R99:QU99)-SUM($R125:QU125)</f>
        <v>646933.33333333395</v>
      </c>
      <c r="QV131" s="21">
        <f>SUM($R99:QV99)-SUM($R125:QV125)</f>
        <v>645866.66666666698</v>
      </c>
      <c r="QW131" s="21">
        <f>SUM($R99:QW99)-SUM($R125:QW125)</f>
        <v>644800</v>
      </c>
      <c r="QX131" s="21">
        <f>SUM($R99:QX99)-SUM($R125:QX125)</f>
        <v>656400</v>
      </c>
      <c r="QY131" s="21">
        <f>SUM($R99:QY99)-SUM($R125:QY125)</f>
        <v>668000</v>
      </c>
      <c r="QZ131" s="21">
        <f>SUM($R99:QZ99)-SUM($R125:QZ125)</f>
        <v>679600</v>
      </c>
      <c r="RA131" s="21">
        <f>SUM($R99:RA99)-SUM($R125:RA125)</f>
        <v>691200</v>
      </c>
      <c r="RB131" s="21">
        <f>SUM($R99:RB99)-SUM($R125:RB125)</f>
        <v>702800</v>
      </c>
      <c r="RC131" s="21">
        <f>SUM($R99:RC99)-SUM($R125:RC125)</f>
        <v>714400</v>
      </c>
      <c r="RD131" s="21">
        <f>SUM($R99:RD99)-SUM($R125:RD125)</f>
        <v>726000</v>
      </c>
      <c r="RE131" s="21">
        <f>SUM($R99:RE99)-SUM($R125:RE125)</f>
        <v>737600</v>
      </c>
      <c r="RF131" s="21">
        <f>SUM($R99:RF99)-SUM($R125:RF125)</f>
        <v>749200</v>
      </c>
      <c r="RG131" s="21">
        <f>SUM($R99:RG99)-SUM($R125:RG125)</f>
        <v>760800</v>
      </c>
      <c r="RH131" s="21">
        <f>SUM($R99:RH99)-SUM($R125:RH125)</f>
        <v>772400</v>
      </c>
      <c r="RI131" s="21">
        <f>SUM($R99:RI99)-SUM($R125:RI125)</f>
        <v>784000</v>
      </c>
      <c r="RJ131" s="21">
        <f>SUM($R99:RJ99)-SUM($R125:RJ125)</f>
        <v>795600</v>
      </c>
      <c r="RK131" s="21">
        <f>SUM($R99:RK99)-SUM($R125:RK125)</f>
        <v>807200</v>
      </c>
      <c r="RL131" s="21">
        <f>SUM($R99:RL99)-SUM($R125:RL125)</f>
        <v>818800</v>
      </c>
      <c r="RM131" s="21">
        <f>SUM($R99:RM99)-SUM($R125:RM125)</f>
        <v>830400</v>
      </c>
      <c r="RN131" s="21">
        <f>SUM($R99:RN99)-SUM($R125:RN125)</f>
        <v>842000</v>
      </c>
      <c r="RO131" s="21">
        <f>SUM($R99:RO99)-SUM($R125:RO125)</f>
        <v>853600</v>
      </c>
      <c r="RP131" s="21">
        <f>SUM($R99:RP99)-SUM($R125:RP125)</f>
        <v>865200</v>
      </c>
      <c r="RQ131" s="21">
        <f>SUM($R99:RQ99)-SUM($R125:RQ125)</f>
        <v>876800</v>
      </c>
      <c r="RR131" s="21">
        <f>SUM($R99:RR99)-SUM($R125:RR125)</f>
        <v>888400</v>
      </c>
      <c r="RS131" s="21">
        <f>SUM($R99:RS99)-SUM($R125:RS125)</f>
        <v>900000</v>
      </c>
      <c r="RT131" s="21">
        <f>SUM($R99:RT99)-SUM($R125:RT125)</f>
        <v>911600</v>
      </c>
      <c r="RU131" s="21">
        <f>SUM($R99:RU99)-SUM($R125:RU125)</f>
        <v>923200</v>
      </c>
      <c r="RV131" s="21">
        <f>SUM($R99:RV99)-SUM($R125:RV125)</f>
        <v>934800</v>
      </c>
      <c r="RW131" s="21">
        <f>SUM($R99:RW99)-SUM($R125:RW125)</f>
        <v>946400</v>
      </c>
      <c r="RX131" s="21">
        <f>SUM($R99:RX99)-SUM($R125:RX125)</f>
        <v>958000</v>
      </c>
      <c r="RY131" s="21">
        <f>SUM($R99:RY99)-SUM($R125:RY125)</f>
        <v>969600</v>
      </c>
      <c r="RZ131" s="21">
        <f>SUM($R99:RZ99)-SUM($R125:RZ125)</f>
        <v>981200</v>
      </c>
      <c r="SA131" s="21">
        <f>SUM($R99:SA99)-SUM($R125:SA125)</f>
        <v>992800</v>
      </c>
      <c r="SB131" s="21">
        <f>SUM($R99:SB99)-SUM($R125:SB125)</f>
        <v>1017600</v>
      </c>
      <c r="SC131" s="21">
        <f>SUM($R99:SC99)-SUM($R125:SC125)</f>
        <v>1030800</v>
      </c>
      <c r="SD131" s="21">
        <f>SUM($R99:SD99)-SUM($R125:SD125)</f>
        <v>1044000</v>
      </c>
      <c r="SE131" s="21">
        <f>SUM($R99:SE99)-SUM($R125:SE125)</f>
        <v>1057200</v>
      </c>
      <c r="SF131" s="21">
        <f>SUM($R99:SF99)-SUM($R125:SF125)</f>
        <v>1070400</v>
      </c>
      <c r="SG131" s="21">
        <f>SUM($R99:SG99)-SUM($R125:SG125)</f>
        <v>1083600</v>
      </c>
      <c r="SH131" s="21">
        <f>SUM($R99:SH99)-SUM($R125:SH125)</f>
        <v>1096800</v>
      </c>
      <c r="SI131" s="21">
        <f>SUM($R99:SI99)-SUM($R125:SI125)</f>
        <v>1110000</v>
      </c>
      <c r="SJ131" s="21">
        <f>SUM($R99:SJ99)-SUM($R125:SJ125)</f>
        <v>1123200</v>
      </c>
      <c r="SK131" s="21">
        <f>SUM($R99:SK99)-SUM($R125:SK125)</f>
        <v>1136400</v>
      </c>
      <c r="SL131" s="21">
        <f>SUM($R99:SL99)-SUM($R125:SL125)</f>
        <v>1149600</v>
      </c>
      <c r="SM131" s="21">
        <f>SUM($R99:SM99)-SUM($R125:SM125)</f>
        <v>1162800</v>
      </c>
      <c r="SN131" s="21">
        <f>SUM($R99:SN99)-SUM($R125:SN125)</f>
        <v>1176000</v>
      </c>
      <c r="SO131" s="21">
        <f>SUM($R99:SO99)-SUM($R125:SO125)</f>
        <v>1189200</v>
      </c>
      <c r="SP131" s="21">
        <f>SUM($R99:SP99)-SUM($R125:SP125)</f>
        <v>1202400</v>
      </c>
      <c r="SQ131" s="21">
        <f>SUM($R99:SQ99)-SUM($R125:SQ125)</f>
        <v>1215600</v>
      </c>
      <c r="SR131" s="21">
        <f>SUM($R99:SR99)-SUM($R125:SR125)</f>
        <v>1228800</v>
      </c>
      <c r="SS131" s="21">
        <f>SUM($R99:SS99)-SUM($R125:SS125)</f>
        <v>1242000</v>
      </c>
      <c r="ST131" s="21">
        <f>SUM($R99:ST99)-SUM($R125:ST125)</f>
        <v>1255200</v>
      </c>
      <c r="SU131" s="21">
        <f>SUM($R99:SU99)-SUM($R125:SU125)</f>
        <v>1268400</v>
      </c>
      <c r="SV131" s="21">
        <f>SUM($R99:SV99)-SUM($R125:SV125)</f>
        <v>1281600</v>
      </c>
      <c r="SW131" s="21">
        <f>SUM($R99:SW99)-SUM($R125:SW125)</f>
        <v>1294800</v>
      </c>
      <c r="SX131" s="21">
        <f>SUM($R99:SX99)-SUM($R125:SX125)</f>
        <v>1308000</v>
      </c>
      <c r="SY131" s="21">
        <f>SUM($R99:SY99)-SUM($R125:SY125)</f>
        <v>1321200</v>
      </c>
      <c r="SZ131" s="21">
        <f>SUM($R99:SZ99)-SUM($R125:SZ125)</f>
        <v>1334400</v>
      </c>
      <c r="TA131" s="21">
        <f>SUM($R99:TA99)-SUM($R125:TA125)</f>
        <v>1347600</v>
      </c>
      <c r="TB131" s="21">
        <f>SUM($R99:TB99)-SUM($R125:TB125)</f>
        <v>1360800</v>
      </c>
      <c r="TC131" s="21">
        <f>SUM($R99:TC99)-SUM($R125:TC125)</f>
        <v>1374000</v>
      </c>
      <c r="TD131" s="21">
        <f>SUM($R99:TD99)-SUM($R125:TD125)</f>
        <v>1387200</v>
      </c>
      <c r="TE131" s="21">
        <f>SUM($R99:TE99)-SUM($R125:TE125)</f>
        <v>1400400</v>
      </c>
      <c r="TF131" s="21">
        <f>SUM($R99:TF99)-SUM($R125:TF125)</f>
        <v>1413600</v>
      </c>
      <c r="TG131" s="21">
        <f>SUM($R99:TG99)-SUM($R125:TG125)</f>
        <v>1397600</v>
      </c>
      <c r="TH131" s="21">
        <f>SUM($R99:TH99)-SUM($R125:TH125)</f>
        <v>1381600</v>
      </c>
      <c r="TI131" s="21">
        <f>SUM($R99:TI99)-SUM($R125:TI125)</f>
        <v>1365600</v>
      </c>
      <c r="TJ131" s="21">
        <f>SUM($R99:TJ99)-SUM($R125:TJ125)</f>
        <v>1349600</v>
      </c>
      <c r="TK131" s="21">
        <f>SUM($R99:TK99)-SUM($R125:TK125)</f>
        <v>1333600</v>
      </c>
      <c r="TL131" s="21">
        <f>SUM($R99:TL99)-SUM($R125:TL125)</f>
        <v>1317600</v>
      </c>
      <c r="TM131" s="21">
        <f>SUM($R99:TM99)-SUM($R125:TM125)</f>
        <v>1301600</v>
      </c>
      <c r="TN131" s="21">
        <f>SUM($R99:TN99)-SUM($R125:TN125)</f>
        <v>1285600</v>
      </c>
      <c r="TO131" s="21">
        <f>SUM($R99:TO99)-SUM($R125:TO125)</f>
        <v>1269600</v>
      </c>
      <c r="TP131" s="21">
        <f>SUM($R99:TP99)-SUM($R125:TP125)</f>
        <v>1253600</v>
      </c>
      <c r="TQ131" s="21">
        <f>SUM($R99:TQ99)-SUM($R125:TQ125)</f>
        <v>1237600</v>
      </c>
      <c r="TR131" s="21">
        <f>SUM($R99:TR99)-SUM($R125:TR125)</f>
        <v>1221600</v>
      </c>
      <c r="TS131" s="21">
        <f>SUM($R99:TS99)-SUM($R125:TS125)</f>
        <v>1205600</v>
      </c>
      <c r="TT131" s="21">
        <f>SUM($R99:TT99)-SUM($R125:TT125)</f>
        <v>1189600</v>
      </c>
      <c r="TU131" s="21">
        <f>SUM($R99:TU99)-SUM($R125:TU125)</f>
        <v>1173600</v>
      </c>
      <c r="TV131" s="21">
        <f>SUM($R99:TV99)-SUM($R125:TV125)</f>
        <v>1157600</v>
      </c>
      <c r="TW131" s="21">
        <f>SUM($R99:TW99)-SUM($R125:TW125)</f>
        <v>1141600</v>
      </c>
      <c r="TX131" s="21">
        <f>SUM($R99:TX99)-SUM($R125:TX125)</f>
        <v>1125600</v>
      </c>
      <c r="TY131" s="21">
        <f>SUM($R99:TY99)-SUM($R125:TY125)</f>
        <v>1109600</v>
      </c>
      <c r="TZ131" s="21">
        <f>SUM($R99:TZ99)-SUM($R125:TZ125)</f>
        <v>1093600</v>
      </c>
      <c r="UA131" s="21">
        <f>SUM($R99:UA99)-SUM($R125:UA125)</f>
        <v>1077600</v>
      </c>
      <c r="UB131" s="21">
        <f>SUM($R99:UB99)-SUM($R125:UB125)</f>
        <v>1061600</v>
      </c>
      <c r="UC131" s="21">
        <f>SUM($R99:UC99)-SUM($R125:UC125)</f>
        <v>1045600</v>
      </c>
      <c r="UD131" s="21">
        <f>SUM($R99:UD99)-SUM($R125:UD125)</f>
        <v>1029600</v>
      </c>
      <c r="UE131" s="21">
        <f>SUM($R99:UE99)-SUM($R125:UE125)</f>
        <v>1013600</v>
      </c>
      <c r="UF131" s="21">
        <f>SUM($R99:UF99)-SUM($R125:UF125)</f>
        <v>997600</v>
      </c>
      <c r="UG131" s="21">
        <f>SUM($R99:UG99)-SUM($R125:UG125)</f>
        <v>981600</v>
      </c>
      <c r="UH131" s="21">
        <f>SUM($R99:UH99)-SUM($R125:UH125)</f>
        <v>965600</v>
      </c>
      <c r="UI131" s="21">
        <f>SUM($R99:UI99)-SUM($R125:UI125)</f>
        <v>949600</v>
      </c>
      <c r="UJ131" s="21">
        <f>SUM($R99:UJ99)-SUM($R125:UJ125)</f>
        <v>933600</v>
      </c>
      <c r="UK131" s="21">
        <f>SUM($R99:UK99)-SUM($R125:UK125)</f>
        <v>916800</v>
      </c>
      <c r="UL131" s="21">
        <f>SUM($R99:UL99)-SUM($R125:UL125)</f>
        <v>916000</v>
      </c>
      <c r="UM131" s="21">
        <f>SUM($R99:UM99)-SUM($R125:UM125)</f>
        <v>915200</v>
      </c>
      <c r="UN131" s="21">
        <f>SUM($R99:UN99)-SUM($R125:UN125)</f>
        <v>914400</v>
      </c>
      <c r="UO131" s="21">
        <f>SUM($R99:UO99)-SUM($R125:UO125)</f>
        <v>913600</v>
      </c>
      <c r="UP131" s="21">
        <f>SUM($R99:UP99)-SUM($R125:UP125)</f>
        <v>912800</v>
      </c>
      <c r="UQ131" s="21">
        <f>SUM($R99:UQ99)-SUM($R125:UQ125)</f>
        <v>912000</v>
      </c>
      <c r="UR131" s="21">
        <f>SUM($R99:UR99)-SUM($R125:UR125)</f>
        <v>911200</v>
      </c>
      <c r="US131" s="21">
        <f>SUM($R99:US99)-SUM($R125:US125)</f>
        <v>910400</v>
      </c>
      <c r="UT131" s="21">
        <f>SUM($R99:UT99)-SUM($R125:UT125)</f>
        <v>909600</v>
      </c>
      <c r="UU131" s="21">
        <f>SUM($R99:UU99)-SUM($R125:UU125)</f>
        <v>908800</v>
      </c>
      <c r="UV131" s="21">
        <f>SUM($R99:UV99)-SUM($R125:UV125)</f>
        <v>908000</v>
      </c>
      <c r="UW131" s="21">
        <f>SUM($R99:UW99)-SUM($R125:UW125)</f>
        <v>907200</v>
      </c>
      <c r="UX131" s="21">
        <f>SUM($R99:UX99)-SUM($R125:UX125)</f>
        <v>906400</v>
      </c>
      <c r="UY131" s="21">
        <f>SUM($R99:UY99)-SUM($R125:UY125)</f>
        <v>905600</v>
      </c>
      <c r="UZ131" s="21">
        <f>SUM($R99:UZ99)-SUM($R125:UZ125)</f>
        <v>904800</v>
      </c>
      <c r="VA131" s="21">
        <f>SUM($R99:VA99)-SUM($R125:VA125)</f>
        <v>904000</v>
      </c>
      <c r="VB131" s="21">
        <f>SUM($R99:VB99)-SUM($R125:VB125)</f>
        <v>903200</v>
      </c>
      <c r="VC131" s="21">
        <f>SUM($R99:VC99)-SUM($R125:VC125)</f>
        <v>902400</v>
      </c>
      <c r="VD131" s="21">
        <f>SUM($R99:VD99)-SUM($R125:VD125)</f>
        <v>901600</v>
      </c>
      <c r="VE131" s="21">
        <f>SUM($R99:VE99)-SUM($R125:VE125)</f>
        <v>900800</v>
      </c>
      <c r="VF131" s="21">
        <f>SUM($R99:VF99)-SUM($R125:VF125)</f>
        <v>900000</v>
      </c>
      <c r="VG131" s="21">
        <f>SUM($R99:VG99)-SUM($R125:VG125)</f>
        <v>899200</v>
      </c>
      <c r="VH131" s="21">
        <f>SUM($R99:VH99)-SUM($R125:VH125)</f>
        <v>898400</v>
      </c>
      <c r="VI131" s="21">
        <f>SUM($R99:VI99)-SUM($R125:VI125)</f>
        <v>897600</v>
      </c>
      <c r="VJ131" s="21">
        <f>SUM($R99:VJ99)-SUM($R125:VJ125)</f>
        <v>896800</v>
      </c>
      <c r="VK131" s="21">
        <f>SUM($R99:VK99)-SUM($R125:VK125)</f>
        <v>896000</v>
      </c>
      <c r="VL131" s="21">
        <f>SUM($R99:VL99)-SUM($R125:VL125)</f>
        <v>895200</v>
      </c>
      <c r="VM131" s="21">
        <f>SUM($R99:VM99)-SUM($R125:VM125)</f>
        <v>894400</v>
      </c>
      <c r="VN131" s="21">
        <f>SUM($R99:VN99)-SUM($R125:VN125)</f>
        <v>893600</v>
      </c>
      <c r="VO131" s="21">
        <f>SUM($R99:VO99)-SUM($R125:VO125)</f>
        <v>892800</v>
      </c>
      <c r="VP131" s="21">
        <f>SUM($R99:VP99)-SUM($R125:VP125)</f>
        <v>888000</v>
      </c>
      <c r="VQ131" s="21">
        <f>SUM($R99:VQ99)-SUM($R125:VQ125)</f>
        <v>883200</v>
      </c>
      <c r="VR131" s="21">
        <f>SUM($R99:VR99)-SUM($R125:VR125)</f>
        <v>878400</v>
      </c>
      <c r="VS131" s="21">
        <f>SUM($R99:VS99)-SUM($R125:VS125)</f>
        <v>873600</v>
      </c>
      <c r="VT131" s="21">
        <f>SUM($R99:VT99)-SUM($R125:VT125)</f>
        <v>868800</v>
      </c>
      <c r="VU131" s="21">
        <f>SUM($R99:VU99)-SUM($R125:VU125)</f>
        <v>864000</v>
      </c>
      <c r="VV131" s="21">
        <f>SUM($R99:VV99)-SUM($R125:VV125)</f>
        <v>859200</v>
      </c>
      <c r="VW131" s="21">
        <f>SUM($R99:VW99)-SUM($R125:VW125)</f>
        <v>854400</v>
      </c>
      <c r="VX131" s="21">
        <f>SUM($R99:VX99)-SUM($R125:VX125)</f>
        <v>849600</v>
      </c>
      <c r="VY131" s="21">
        <f>SUM($R99:VY99)-SUM($R125:VY125)</f>
        <v>844800</v>
      </c>
      <c r="VZ131" s="21">
        <f>SUM($R99:VZ99)-SUM($R125:VZ125)</f>
        <v>840000</v>
      </c>
      <c r="WA131" s="21">
        <f>SUM($R99:WA99)-SUM($R125:WA125)</f>
        <v>835200</v>
      </c>
      <c r="WB131" s="21">
        <f>SUM($R99:WB99)-SUM($R125:WB125)</f>
        <v>830400</v>
      </c>
      <c r="WC131" s="21">
        <f>SUM($R99:WC99)-SUM($R125:WC125)</f>
        <v>825600</v>
      </c>
      <c r="WD131" s="21">
        <f>SUM($R99:WD99)-SUM($R125:WD125)</f>
        <v>820800</v>
      </c>
      <c r="WE131" s="21">
        <f>SUM($R99:WE99)-SUM($R125:WE125)</f>
        <v>816000</v>
      </c>
      <c r="WF131" s="21">
        <f>SUM($R99:WF99)-SUM($R125:WF125)</f>
        <v>811200</v>
      </c>
      <c r="WG131" s="21">
        <f>SUM($R99:WG99)-SUM($R125:WG125)</f>
        <v>806400</v>
      </c>
      <c r="WH131" s="21">
        <f>SUM($R99:WH99)-SUM($R125:WH125)</f>
        <v>801600</v>
      </c>
      <c r="WI131" s="21">
        <f>SUM($R99:WI99)-SUM($R125:WI125)</f>
        <v>796800</v>
      </c>
      <c r="WJ131" s="21">
        <f>SUM($R99:WJ99)-SUM($R125:WJ125)</f>
        <v>792000</v>
      </c>
      <c r="WK131" s="21">
        <f>SUM($R99:WK99)-SUM($R125:WK125)</f>
        <v>787200</v>
      </c>
      <c r="WL131" s="21">
        <f>SUM($R99:WL99)-SUM($R125:WL125)</f>
        <v>782400</v>
      </c>
      <c r="WM131" s="21">
        <f>SUM($R99:WM99)-SUM($R125:WM125)</f>
        <v>777600</v>
      </c>
      <c r="WN131" s="21">
        <f>SUM($R99:WN99)-SUM($R125:WN125)</f>
        <v>772800</v>
      </c>
      <c r="WO131" s="21">
        <f>SUM($R99:WO99)-SUM($R125:WO125)</f>
        <v>768000</v>
      </c>
      <c r="WP131" s="21">
        <f>SUM($R99:WP99)-SUM($R125:WP125)</f>
        <v>763200</v>
      </c>
      <c r="WQ131" s="21">
        <f>SUM($R99:WQ99)-SUM($R125:WQ125)</f>
        <v>758400</v>
      </c>
      <c r="WR131" s="21">
        <f>SUM($R99:WR99)-SUM($R125:WR125)</f>
        <v>753600</v>
      </c>
      <c r="WS131" s="21">
        <f>SUM($R99:WS99)-SUM($R125:WS125)</f>
        <v>748800</v>
      </c>
      <c r="WT131" s="21">
        <f>SUM($R99:WT99)-SUM($R125:WT125)</f>
        <v>744000</v>
      </c>
      <c r="WU131" s="21">
        <f>SUM($R99:WU99)-SUM($R125:WU125)</f>
        <v>747200</v>
      </c>
      <c r="WV131" s="21">
        <f>SUM($R99:WV99)-SUM($R125:WV125)</f>
        <v>750400</v>
      </c>
      <c r="WW131" s="21">
        <f>SUM($R99:WW99)-SUM($R125:WW125)</f>
        <v>753600</v>
      </c>
      <c r="WX131" s="21">
        <f>SUM($R99:WX99)-SUM($R125:WX125)</f>
        <v>756800</v>
      </c>
      <c r="WY131" s="21">
        <f>SUM($R99:WY99)-SUM($R125:WY125)</f>
        <v>760000</v>
      </c>
      <c r="WZ131" s="21">
        <f>SUM($R99:WZ99)-SUM($R125:WZ125)</f>
        <v>763200</v>
      </c>
      <c r="XA131" s="21">
        <f>SUM($R99:XA99)-SUM($R125:XA125)</f>
        <v>766400</v>
      </c>
      <c r="XB131" s="21">
        <f>SUM($R99:XB99)-SUM($R125:XB125)</f>
        <v>769600</v>
      </c>
      <c r="XC131" s="21">
        <f>SUM($R99:XC99)-SUM($R125:XC125)</f>
        <v>772800</v>
      </c>
      <c r="XD131" s="21">
        <f>SUM($R99:XD99)-SUM($R125:XD125)</f>
        <v>776000</v>
      </c>
      <c r="XE131" s="21">
        <f>SUM($R99:XE99)-SUM($R125:XE125)</f>
        <v>779200</v>
      </c>
      <c r="XF131" s="21">
        <f>SUM($R99:XF99)-SUM($R125:XF125)</f>
        <v>782400</v>
      </c>
      <c r="XG131" s="21">
        <f>SUM($R99:XG99)-SUM($R125:XG125)</f>
        <v>785600</v>
      </c>
      <c r="XH131" s="21">
        <f>SUM($R99:XH99)-SUM($R125:XH125)</f>
        <v>788800</v>
      </c>
      <c r="XI131" s="21">
        <f>SUM($R99:XI99)-SUM($R125:XI125)</f>
        <v>792000</v>
      </c>
      <c r="XJ131" s="21">
        <f>SUM($R99:XJ99)-SUM($R125:XJ125)</f>
        <v>795200</v>
      </c>
      <c r="XK131" s="21">
        <f>SUM($R99:XK99)-SUM($R125:XK125)</f>
        <v>798400</v>
      </c>
      <c r="XL131" s="21">
        <f>SUM($R99:XL99)-SUM($R125:XL125)</f>
        <v>801600</v>
      </c>
      <c r="XM131" s="21">
        <f>SUM($R99:XM99)-SUM($R125:XM125)</f>
        <v>804800</v>
      </c>
      <c r="XN131" s="21">
        <f>SUM($R99:XN99)-SUM($R125:XN125)</f>
        <v>808000</v>
      </c>
      <c r="XO131" s="21">
        <f>SUM($R99:XO99)-SUM($R125:XO125)</f>
        <v>811200</v>
      </c>
      <c r="XP131" s="21">
        <f>SUM($R99:XP99)-SUM($R125:XP125)</f>
        <v>814400</v>
      </c>
      <c r="XQ131" s="21">
        <f>SUM($R99:XQ99)-SUM($R125:XQ125)</f>
        <v>817600</v>
      </c>
      <c r="XR131" s="21">
        <f>SUM($R99:XR99)-SUM($R125:XR125)</f>
        <v>820800</v>
      </c>
      <c r="XS131" s="21">
        <f>SUM($R99:XS99)-SUM($R125:XS125)</f>
        <v>824000</v>
      </c>
      <c r="XT131" s="21">
        <f>SUM($R99:XT99)-SUM($R125:XT125)</f>
        <v>827200</v>
      </c>
      <c r="XU131" s="21">
        <f>SUM($R99:XU99)-SUM($R125:XU125)</f>
        <v>830400</v>
      </c>
      <c r="XV131" s="21">
        <f>SUM($R99:XV99)-SUM($R125:XV125)</f>
        <v>833600</v>
      </c>
      <c r="XW131" s="21">
        <f>SUM($R99:XW99)-SUM($R125:XW125)</f>
        <v>830000</v>
      </c>
      <c r="XX131" s="21">
        <f>SUM($R99:XX99)-SUM($R125:XX125)</f>
        <v>826400</v>
      </c>
      <c r="XY131" s="21">
        <f>SUM($R99:XY99)-SUM($R125:XY125)</f>
        <v>822800</v>
      </c>
      <c r="XZ131" s="21">
        <f>SUM($R99:XZ99)-SUM($R125:XZ125)</f>
        <v>816000</v>
      </c>
      <c r="YA131" s="21">
        <f>SUM($R99:YA99)-SUM($R125:YA125)</f>
        <v>809200</v>
      </c>
      <c r="YB131" s="21">
        <f>SUM($R99:YB99)-SUM($R125:YB125)</f>
        <v>802400</v>
      </c>
      <c r="YC131" s="21">
        <f>SUM($R99:YC99)-SUM($R125:YC125)</f>
        <v>795600</v>
      </c>
      <c r="YD131" s="21">
        <f>SUM($R99:YD99)-SUM($R125:YD125)</f>
        <v>788800</v>
      </c>
      <c r="YE131" s="21">
        <f>SUM($R99:YE99)-SUM($R125:YE125)</f>
        <v>782000</v>
      </c>
      <c r="YF131" s="21">
        <f>SUM($R99:YF99)-SUM($R125:YF125)</f>
        <v>775200</v>
      </c>
      <c r="YG131" s="21">
        <f>SUM($R99:YG99)-SUM($R125:YG125)</f>
        <v>768400</v>
      </c>
      <c r="YH131" s="21">
        <f>SUM($R99:YH99)-SUM($R125:YH125)</f>
        <v>761600</v>
      </c>
      <c r="YI131" s="21">
        <f>SUM($R99:YI99)-SUM($R125:YI125)</f>
        <v>754800</v>
      </c>
      <c r="YJ131" s="21">
        <f>SUM($R99:YJ99)-SUM($R125:YJ125)</f>
        <v>748000</v>
      </c>
      <c r="YK131" s="21">
        <f>SUM($R99:YK99)-SUM($R125:YK125)</f>
        <v>741200</v>
      </c>
      <c r="YL131" s="21">
        <f>SUM($R99:YL99)-SUM($R125:YL125)</f>
        <v>734400</v>
      </c>
      <c r="YM131" s="21">
        <f>SUM($R99:YM99)-SUM($R125:YM125)</f>
        <v>727600</v>
      </c>
      <c r="YN131" s="21">
        <f>SUM($R99:YN99)-SUM($R125:YN125)</f>
        <v>720800</v>
      </c>
      <c r="YO131" s="21">
        <f>SUM($R99:YO99)-SUM($R125:YO125)</f>
        <v>714000</v>
      </c>
      <c r="YP131" s="21">
        <f>SUM($R99:YP99)-SUM($R125:YP125)</f>
        <v>707200</v>
      </c>
      <c r="YQ131" s="21">
        <f>SUM($R99:YQ99)-SUM($R125:YQ125)</f>
        <v>700400</v>
      </c>
      <c r="YR131" s="21">
        <f>SUM($R99:YR99)-SUM($R125:YR125)</f>
        <v>693600</v>
      </c>
      <c r="YS131" s="21">
        <f>SUM($R99:YS99)-SUM($R125:YS125)</f>
        <v>686800</v>
      </c>
      <c r="YT131" s="21">
        <f>SUM($R99:YT99)-SUM($R125:YT125)</f>
        <v>680000</v>
      </c>
      <c r="YU131" s="21">
        <f>SUM($R99:YU99)-SUM($R125:YU125)</f>
        <v>673200</v>
      </c>
      <c r="YV131" s="21">
        <f>SUM($R99:YV99)-SUM($R125:YV125)</f>
        <v>666400</v>
      </c>
      <c r="YW131" s="21">
        <f>SUM($R99:YW99)-SUM($R125:YW125)</f>
        <v>659600</v>
      </c>
      <c r="YX131" s="21">
        <f>SUM($R99:YX99)-SUM($R125:YX125)</f>
        <v>652800</v>
      </c>
      <c r="YY131" s="21">
        <f>SUM($R99:YY99)-SUM($R125:YY125)</f>
        <v>646000</v>
      </c>
      <c r="YZ131" s="21">
        <f>SUM($R99:YZ99)-SUM($R125:YZ125)</f>
        <v>639200</v>
      </c>
      <c r="ZA131" s="21">
        <f>SUM($R99:ZA99)-SUM($R125:ZA125)</f>
        <v>632400</v>
      </c>
      <c r="ZB131" s="21">
        <f>SUM($R99:ZB99)-SUM($R125:ZB125)</f>
        <v>634800</v>
      </c>
      <c r="ZC131" s="21">
        <f>SUM($R99:ZC99)-SUM($R125:ZC125)</f>
        <v>637200</v>
      </c>
      <c r="ZD131" s="21">
        <f>SUM($R99:ZD99)-SUM($R125:ZD125)</f>
        <v>639600</v>
      </c>
      <c r="ZE131" s="21">
        <f>SUM($R99:ZE99)-SUM($R125:ZE125)</f>
        <v>642000</v>
      </c>
      <c r="ZF131" s="21">
        <f>SUM($R99:ZF99)-SUM($R125:ZF125)</f>
        <v>644400</v>
      </c>
      <c r="ZG131" s="21">
        <f>SUM($R99:ZG99)-SUM($R125:ZG125)</f>
        <v>646800</v>
      </c>
      <c r="ZH131" s="21">
        <f>SUM($R99:ZH99)-SUM($R125:ZH125)</f>
        <v>649200</v>
      </c>
      <c r="ZI131" s="21">
        <f>SUM($R99:ZI99)-SUM($R125:ZI125)</f>
        <v>651600</v>
      </c>
      <c r="ZJ131" s="21">
        <f>SUM($R99:ZJ99)-SUM($R125:ZJ125)</f>
        <v>654000</v>
      </c>
      <c r="ZK131" s="21">
        <f>SUM($R99:ZK99)-SUM($R125:ZK125)</f>
        <v>656400</v>
      </c>
      <c r="ZL131" s="21">
        <f>SUM($R99:ZL99)-SUM($R125:ZL125)</f>
        <v>658800</v>
      </c>
      <c r="ZM131" s="21">
        <f>SUM($R99:ZM99)-SUM($R125:ZM125)</f>
        <v>661200</v>
      </c>
      <c r="ZN131" s="21">
        <f>SUM($R99:ZN99)-SUM($R125:ZN125)</f>
        <v>663600</v>
      </c>
      <c r="ZO131" s="21">
        <f>SUM($R99:ZO99)-SUM($R125:ZO125)</f>
        <v>666000</v>
      </c>
      <c r="ZP131" s="21">
        <f>SUM($R99:ZP99)-SUM($R125:ZP125)</f>
        <v>668400</v>
      </c>
      <c r="ZQ131" s="21">
        <f>SUM($R99:ZQ99)-SUM($R125:ZQ125)</f>
        <v>670800</v>
      </c>
      <c r="ZR131" s="21">
        <f>SUM($R99:ZR99)-SUM($R125:ZR125)</f>
        <v>673200</v>
      </c>
      <c r="ZS131" s="21">
        <f>SUM($R99:ZS99)-SUM($R125:ZS125)</f>
        <v>675600</v>
      </c>
      <c r="ZT131" s="21">
        <f>SUM($R99:ZT99)-SUM($R125:ZT125)</f>
        <v>678000</v>
      </c>
      <c r="ZU131" s="21">
        <f>SUM($R99:ZU99)-SUM($R125:ZU125)</f>
        <v>680400</v>
      </c>
      <c r="ZV131" s="21">
        <f>SUM($R99:ZV99)-SUM($R125:ZV125)</f>
        <v>682800</v>
      </c>
      <c r="ZW131" s="21">
        <f>SUM($R99:ZW99)-SUM($R125:ZW125)</f>
        <v>685200</v>
      </c>
      <c r="ZX131" s="21">
        <f>SUM($R99:ZX99)-SUM($R125:ZX125)</f>
        <v>687600</v>
      </c>
      <c r="ZY131" s="21">
        <f>SUM($R99:ZY99)-SUM($R125:ZY125)</f>
        <v>690000</v>
      </c>
      <c r="ZZ131" s="21">
        <f>SUM($R99:ZZ99)-SUM($R125:ZZ125)</f>
        <v>692400</v>
      </c>
      <c r="AAA131" s="21">
        <f>SUM($R99:AAA99)-SUM($R125:AAA125)</f>
        <v>694800</v>
      </c>
      <c r="AAB131" s="21">
        <f>SUM($R99:AAB99)-SUM($R125:AAB125)</f>
        <v>697200</v>
      </c>
      <c r="AAC131" s="21">
        <f>SUM($R99:AAC99)-SUM($R125:AAC125)</f>
        <v>699600</v>
      </c>
      <c r="AAD131" s="21">
        <f>SUM($R99:AAD99)-SUM($R125:AAD125)</f>
        <v>702000</v>
      </c>
      <c r="AAE131" s="21">
        <f>SUM($R99:AAE99)-SUM($R125:AAE125)</f>
        <v>704400</v>
      </c>
      <c r="AAF131" s="21">
        <f>SUM($R99:AAF99)-SUM($R125:AAF125)</f>
        <v>712800</v>
      </c>
      <c r="AAG131" s="21">
        <f>SUM($R99:AAG99)-SUM($R125:AAG125)</f>
        <v>718800</v>
      </c>
      <c r="AAH131" s="21">
        <f>SUM($R99:AAH99)-SUM($R125:AAH125)</f>
        <v>724800</v>
      </c>
      <c r="AAI131" s="21">
        <f>SUM($R99:AAI99)-SUM($R125:AAI125)</f>
        <v>730800</v>
      </c>
      <c r="AAJ131" s="21">
        <f>SUM($R99:AAJ99)-SUM($R125:AAJ125)</f>
        <v>736800</v>
      </c>
      <c r="AAK131" s="21">
        <f>SUM($R99:AAK99)-SUM($R125:AAK125)</f>
        <v>742800</v>
      </c>
      <c r="AAL131" s="21">
        <f>SUM($R99:AAL99)-SUM($R125:AAL125)</f>
        <v>748800</v>
      </c>
      <c r="AAM131" s="21">
        <f>SUM($R99:AAM99)-SUM($R125:AAM125)</f>
        <v>754800</v>
      </c>
      <c r="AAN131" s="21">
        <f>SUM($R99:AAN99)-SUM($R125:AAN125)</f>
        <v>760800</v>
      </c>
      <c r="AAO131" s="21">
        <f>SUM($R99:AAO99)-SUM($R125:AAO125)</f>
        <v>766800</v>
      </c>
      <c r="AAP131" s="21">
        <f>SUM($R99:AAP99)-SUM($R125:AAP125)</f>
        <v>772800</v>
      </c>
      <c r="AAQ131" s="21">
        <f>SUM($R99:AAQ99)-SUM($R125:AAQ125)</f>
        <v>778800</v>
      </c>
      <c r="AAR131" s="21">
        <f>SUM($R99:AAR99)-SUM($R125:AAR125)</f>
        <v>784800</v>
      </c>
      <c r="AAS131" s="21">
        <f>SUM($R99:AAS99)-SUM($R125:AAS125)</f>
        <v>790800</v>
      </c>
      <c r="AAT131" s="21">
        <f>SUM($R99:AAT99)-SUM($R125:AAT125)</f>
        <v>796800</v>
      </c>
      <c r="AAU131" s="21">
        <f>SUM($R99:AAU99)-SUM($R125:AAU125)</f>
        <v>802800</v>
      </c>
      <c r="AAV131" s="21">
        <f>SUM($R99:AAV99)-SUM($R125:AAV125)</f>
        <v>808800</v>
      </c>
      <c r="AAW131" s="21">
        <f>SUM($R99:AAW99)-SUM($R125:AAW125)</f>
        <v>814800</v>
      </c>
      <c r="AAX131" s="21">
        <f>SUM($R99:AAX99)-SUM($R125:AAX125)</f>
        <v>820800</v>
      </c>
      <c r="AAY131" s="21">
        <f>SUM($R99:AAY99)-SUM($R125:AAY125)</f>
        <v>826800</v>
      </c>
      <c r="AAZ131" s="21">
        <f>SUM($R99:AAZ99)-SUM($R125:AAZ125)</f>
        <v>832800</v>
      </c>
      <c r="ABA131" s="21">
        <f>SUM($R99:ABA99)-SUM($R125:ABA125)</f>
        <v>838800</v>
      </c>
      <c r="ABB131" s="21">
        <f>SUM($R99:ABB99)-SUM($R125:ABB125)</f>
        <v>844800</v>
      </c>
      <c r="ABC131" s="21">
        <f>SUM($R99:ABC99)-SUM($R125:ABC125)</f>
        <v>850800</v>
      </c>
      <c r="ABD131" s="21">
        <f>SUM($R99:ABD99)-SUM($R125:ABD125)</f>
        <v>856800</v>
      </c>
      <c r="ABE131" s="21">
        <f>SUM($R99:ABE99)-SUM($R125:ABE125)</f>
        <v>862800</v>
      </c>
      <c r="ABF131" s="21">
        <f>SUM($R99:ABF99)-SUM($R125:ABF125)</f>
        <v>868800</v>
      </c>
      <c r="ABG131" s="21">
        <f>SUM($R99:ABG99)-SUM($R125:ABG125)</f>
        <v>874800</v>
      </c>
      <c r="ABH131" s="21">
        <f>SUM($R99:ABH99)-SUM($R125:ABH125)</f>
        <v>880800</v>
      </c>
      <c r="ABI131" s="21">
        <f>SUM($R99:ABI99)-SUM($R125:ABI125)</f>
        <v>886800</v>
      </c>
      <c r="ABJ131" s="21">
        <f>SUM($R99:ABJ99)-SUM($R125:ABJ125)</f>
        <v>892800</v>
      </c>
      <c r="ABK131" s="21">
        <f>SUM($R99:ABK99)-SUM($R125:ABK125)</f>
        <v>892800</v>
      </c>
      <c r="ABL131" s="21">
        <f>SUM($R99:ABL99)-SUM($R125:ABL125)</f>
        <v>892800</v>
      </c>
      <c r="ABM131" s="21">
        <f>SUM($R99:ABM99)-SUM($R125:ABM125)</f>
        <v>892800</v>
      </c>
      <c r="ABN131" s="21">
        <f>SUM($R99:ABN99)-SUM($R125:ABN125)</f>
        <v>892800</v>
      </c>
      <c r="ABO131" s="21">
        <f>SUM($R99:ABO99)-SUM($R125:ABO125)</f>
        <v>892800</v>
      </c>
      <c r="ABP131" s="21">
        <f>SUM($R99:ABP99)-SUM($R125:ABP125)</f>
        <v>892800</v>
      </c>
      <c r="ABQ131" s="21">
        <f>SUM($R99:ABQ99)-SUM($R125:ABQ125)</f>
        <v>892800</v>
      </c>
      <c r="ABR131" s="21">
        <f>SUM($R99:ABR99)-SUM($R125:ABR125)</f>
        <v>892800</v>
      </c>
      <c r="ABS131" s="21">
        <f>SUM($R99:ABS99)-SUM($R125:ABS125)</f>
        <v>892800</v>
      </c>
      <c r="ABT131" s="21">
        <f>SUM($R99:ABT99)-SUM($R125:ABT125)</f>
        <v>892800</v>
      </c>
      <c r="ABU131" s="21">
        <f>SUM($R99:ABU99)-SUM($R125:ABU125)</f>
        <v>892800</v>
      </c>
      <c r="ABV131" s="21">
        <f>SUM($R99:ABV99)-SUM($R125:ABV125)</f>
        <v>892800</v>
      </c>
      <c r="ABW131" s="21">
        <f>SUM($R99:ABW99)-SUM($R125:ABW125)</f>
        <v>892800</v>
      </c>
      <c r="ABX131" s="21">
        <f>SUM($R99:ABX99)-SUM($R125:ABX125)</f>
        <v>892800</v>
      </c>
      <c r="ABY131" s="21">
        <f>SUM($R99:ABY99)-SUM($R125:ABY125)</f>
        <v>892800</v>
      </c>
      <c r="ABZ131" s="21">
        <f>SUM($R99:ABZ99)-SUM($R125:ABZ125)</f>
        <v>892800</v>
      </c>
      <c r="ACA131" s="21">
        <f>SUM($R99:ACA99)-SUM($R125:ACA125)</f>
        <v>892800</v>
      </c>
      <c r="ACB131" s="21">
        <f>SUM($R99:ACB99)-SUM($R125:ACB125)</f>
        <v>892800</v>
      </c>
      <c r="ACC131" s="21">
        <f>SUM($R99:ACC99)-SUM($R125:ACC125)</f>
        <v>892800</v>
      </c>
      <c r="ACD131" s="21">
        <f>SUM($R99:ACD99)-SUM($R125:ACD125)</f>
        <v>892800</v>
      </c>
      <c r="ACE131" s="21">
        <f>SUM($R99:ACE99)-SUM($R125:ACE125)</f>
        <v>892800</v>
      </c>
      <c r="ACF131" s="21">
        <f>SUM($R99:ACF99)-SUM($R125:ACF125)</f>
        <v>892800</v>
      </c>
      <c r="ACG131" s="21">
        <f>SUM($R99:ACG99)-SUM($R125:ACG125)</f>
        <v>892800</v>
      </c>
      <c r="ACH131" s="21">
        <f>SUM($R99:ACH99)-SUM($R125:ACH125)</f>
        <v>892800</v>
      </c>
      <c r="ACI131" s="21">
        <f>SUM($R99:ACI99)-SUM($R125:ACI125)</f>
        <v>892800</v>
      </c>
      <c r="ACJ131" s="21">
        <f>SUM($R99:ACJ99)-SUM($R125:ACJ125)</f>
        <v>892800</v>
      </c>
      <c r="ACK131" s="21">
        <f>SUM($R99:ACK99)-SUM($R125:ACK125)</f>
        <v>892800</v>
      </c>
      <c r="ACL131" s="21">
        <f>SUM($R99:ACL99)-SUM($R125:ACL125)</f>
        <v>892800</v>
      </c>
      <c r="ACM131" s="21">
        <f>SUM($R99:ACM99)-SUM($R125:ACM125)</f>
        <v>892800</v>
      </c>
      <c r="ACN131" s="21">
        <f>SUM($R99:ACN99)-SUM($R125:ACN125)</f>
        <v>892800</v>
      </c>
      <c r="ACO131" s="21">
        <f>SUM($R99:ACO99)-SUM($R125:ACO125)</f>
        <v>894400</v>
      </c>
      <c r="ACP131" s="21">
        <f>SUM($R99:ACP99)-SUM($R125:ACP125)</f>
        <v>896000</v>
      </c>
      <c r="ACQ131" s="21">
        <f>SUM($R99:ACQ99)-SUM($R125:ACQ125)</f>
        <v>897600</v>
      </c>
      <c r="ACR131" s="21">
        <f>SUM($R99:ACR99)-SUM($R125:ACR125)</f>
        <v>899200</v>
      </c>
      <c r="ACS131" s="21">
        <f>SUM($R99:ACS99)-SUM($R125:ACS125)</f>
        <v>900800</v>
      </c>
      <c r="ACT131" s="21">
        <f>SUM($R99:ACT99)-SUM($R125:ACT125)</f>
        <v>902400</v>
      </c>
      <c r="ACU131" s="21">
        <f>SUM($R99:ACU99)-SUM($R125:ACU125)</f>
        <v>904000</v>
      </c>
      <c r="ACV131" s="21">
        <f>SUM($R99:ACV99)-SUM($R125:ACV125)</f>
        <v>905600</v>
      </c>
      <c r="ACW131" s="21">
        <f>SUM($R99:ACW99)-SUM($R125:ACW125)</f>
        <v>907200</v>
      </c>
      <c r="ACX131" s="21">
        <f>SUM($R99:ACX99)-SUM($R125:ACX125)</f>
        <v>908800</v>
      </c>
      <c r="ACY131" s="21">
        <f>SUM($R99:ACY99)-SUM($R125:ACY125)</f>
        <v>910400</v>
      </c>
      <c r="ACZ131" s="21">
        <f>SUM($R99:ACZ99)-SUM($R125:ACZ125)</f>
        <v>912000</v>
      </c>
      <c r="ADA131" s="21">
        <f>SUM($R99:ADA99)-SUM($R125:ADA125)</f>
        <v>913600</v>
      </c>
      <c r="ADB131" s="21">
        <f>SUM($R99:ADB99)-SUM($R125:ADB125)</f>
        <v>915200</v>
      </c>
      <c r="ADC131" s="21">
        <f>SUM($R99:ADC99)-SUM($R125:ADC125)</f>
        <v>916800</v>
      </c>
      <c r="ADD131" s="21">
        <f>SUM($R99:ADD99)-SUM($R125:ADD125)</f>
        <v>918400</v>
      </c>
      <c r="ADE131" s="21">
        <f>SUM($R99:ADE99)-SUM($R125:ADE125)</f>
        <v>920000</v>
      </c>
      <c r="ADF131" s="21">
        <f>SUM($R99:ADF99)-SUM($R125:ADF125)</f>
        <v>921600</v>
      </c>
      <c r="ADG131" s="21">
        <f>SUM($R99:ADG99)-SUM($R125:ADG125)</f>
        <v>923200</v>
      </c>
      <c r="ADH131" s="21">
        <f>SUM($R99:ADH99)-SUM($R125:ADH125)</f>
        <v>924800</v>
      </c>
      <c r="ADI131" s="21">
        <f>SUM($R99:ADI99)-SUM($R125:ADI125)</f>
        <v>926400</v>
      </c>
      <c r="ADJ131" s="21">
        <f>SUM($R99:ADJ99)-SUM($R125:ADJ125)</f>
        <v>928000</v>
      </c>
      <c r="ADK131" s="21">
        <f>SUM($R99:ADK99)-SUM($R125:ADK125)</f>
        <v>929600</v>
      </c>
      <c r="ADL131" s="21">
        <f>SUM($R99:ADL99)-SUM($R125:ADL125)</f>
        <v>931200</v>
      </c>
      <c r="ADM131" s="21">
        <f>SUM($R99:ADM99)-SUM($R125:ADM125)</f>
        <v>932800</v>
      </c>
      <c r="ADN131" s="21">
        <f>SUM($R99:ADN99)-SUM($R125:ADN125)</f>
        <v>934400</v>
      </c>
      <c r="ADO131" s="21">
        <f>SUM($R99:ADO99)-SUM($R125:ADO125)</f>
        <v>936000</v>
      </c>
      <c r="ADP131" s="21">
        <f>SUM($R99:ADP99)-SUM($R125:ADP125)</f>
        <v>937600</v>
      </c>
      <c r="ADQ131" s="21">
        <f>SUM($R99:ADQ99)-SUM($R125:ADQ125)</f>
        <v>939200</v>
      </c>
      <c r="ADR131" s="21">
        <f>SUM($R99:ADR99)-SUM($R125:ADR125)</f>
        <v>940800</v>
      </c>
      <c r="ADS131" s="21">
        <f>SUM($R99:ADS99)-SUM($R125:ADS125)</f>
        <v>942400</v>
      </c>
      <c r="ADT131" s="21">
        <f>SUM($R99:ADT99)-SUM($R125:ADT125)</f>
        <v>945600</v>
      </c>
      <c r="ADU131" s="21">
        <f>SUM($R99:ADU99)-SUM($R125:ADU125)</f>
        <v>948800</v>
      </c>
      <c r="ADV131" s="21">
        <f>SUM($R99:ADV99)-SUM($R125:ADV125)</f>
        <v>952000</v>
      </c>
      <c r="ADW131" s="21">
        <f>SUM($R99:ADW99)-SUM($R125:ADW125)</f>
        <v>955199.99999999814</v>
      </c>
      <c r="ADX131" s="21">
        <f>SUM($R99:ADX99)-SUM($R125:ADX125)</f>
        <v>958399.99999999814</v>
      </c>
      <c r="ADY131" s="21">
        <f>SUM($R99:ADY99)-SUM($R125:ADY125)</f>
        <v>961599.99999999814</v>
      </c>
      <c r="ADZ131" s="21">
        <f>SUM($R99:ADZ99)-SUM($R125:ADZ125)</f>
        <v>964799.99999999814</v>
      </c>
      <c r="AEA131" s="21">
        <f>SUM($R99:AEA99)-SUM($R125:AEA125)</f>
        <v>967999.99999999814</v>
      </c>
      <c r="AEB131" s="21">
        <f>SUM($R99:AEB99)-SUM($R125:AEB125)</f>
        <v>971199.99999999814</v>
      </c>
      <c r="AEC131" s="21">
        <f>SUM($R99:AEC99)-SUM($R125:AEC125)</f>
        <v>974399.99999999814</v>
      </c>
      <c r="AED131" s="21">
        <f>SUM($R99:AED99)-SUM($R125:AED125)</f>
        <v>977599.99999999814</v>
      </c>
      <c r="AEE131" s="21">
        <f>SUM($R99:AEE99)-SUM($R125:AEE125)</f>
        <v>980799.99999999814</v>
      </c>
      <c r="AEF131" s="21">
        <f>SUM($R99:AEF99)-SUM($R125:AEF125)</f>
        <v>983999.99999999814</v>
      </c>
      <c r="AEG131" s="21">
        <f>SUM($R99:AEG99)-SUM($R125:AEG125)</f>
        <v>987199.99999999814</v>
      </c>
      <c r="AEH131" s="21">
        <f>SUM($R99:AEH99)-SUM($R125:AEH125)</f>
        <v>990399.99999999814</v>
      </c>
      <c r="AEI131" s="21">
        <f>SUM($R99:AEI99)-SUM($R125:AEI125)</f>
        <v>993599.99999999814</v>
      </c>
      <c r="AEJ131" s="21">
        <f>SUM($R99:AEJ99)-SUM($R125:AEJ125)</f>
        <v>996799.99999999814</v>
      </c>
      <c r="AEK131" s="21">
        <f>SUM($R99:AEK99)-SUM($R125:AEK125)</f>
        <v>999999.99999999814</v>
      </c>
      <c r="AEL131" s="21">
        <f>SUM($R99:AEL99)-SUM($R125:AEL125)</f>
        <v>1003199.9999999981</v>
      </c>
      <c r="AEM131" s="21">
        <f>SUM($R99:AEM99)-SUM($R125:AEM125)</f>
        <v>1006399.9999999981</v>
      </c>
      <c r="AEN131" s="21">
        <f>SUM($R99:AEN99)-SUM($R125:AEN125)</f>
        <v>1009599.9999999981</v>
      </c>
      <c r="AEO131" s="21">
        <f>SUM($R99:AEO99)-SUM($R125:AEO125)</f>
        <v>1012799.9999999981</v>
      </c>
      <c r="AEP131" s="21">
        <f>SUM($R99:AEP99)-SUM($R125:AEP125)</f>
        <v>1015999.9999999981</v>
      </c>
      <c r="AEQ131" s="21">
        <f>SUM($R99:AEQ99)-SUM($R125:AEQ125)</f>
        <v>1019199.9999999981</v>
      </c>
      <c r="AER131" s="21">
        <f>SUM($R99:AER99)-SUM($R125:AER125)</f>
        <v>1022399.9999999981</v>
      </c>
      <c r="AES131" s="21">
        <f>SUM($R99:AES99)-SUM($R125:AES125)</f>
        <v>1025599.9999999981</v>
      </c>
      <c r="AET131" s="21">
        <f>SUM($R99:AET99)-SUM($R125:AET125)</f>
        <v>1028799.9999999981</v>
      </c>
      <c r="AEU131" s="21">
        <f>SUM($R99:AEU99)-SUM($R125:AEU125)</f>
        <v>1031999.9999999981</v>
      </c>
      <c r="AEV131" s="21">
        <f>SUM($R99:AEV99)-SUM($R125:AEV125)</f>
        <v>1035199.9999999981</v>
      </c>
      <c r="AEW131" s="21">
        <f>SUM($R99:AEW99)-SUM($R125:AEW125)</f>
        <v>1038399.9999999981</v>
      </c>
      <c r="AEX131" s="21">
        <f>SUM($R99:AEX99)-SUM($R125:AEX125)</f>
        <v>1041599.9999999981</v>
      </c>
      <c r="AEY131" s="21">
        <f>SUM($R99:AEY99)-SUM($R125:AEY125)</f>
        <v>1063199.9999999981</v>
      </c>
      <c r="AEZ131" s="21">
        <f>SUM($R99:AEZ99)-SUM($R125:AEZ125)</f>
        <v>1084799.9999999981</v>
      </c>
      <c r="AFA131" s="21">
        <f>SUM($R99:AFA99)-SUM($R125:AFA125)</f>
        <v>1106399.9999999981</v>
      </c>
      <c r="AFB131" s="21">
        <f>SUM($R99:AFB99)-SUM($R125:AFB125)</f>
        <v>1128000</v>
      </c>
      <c r="AFC131" s="21">
        <f>SUM($R99:AFC99)-SUM($R125:AFC125)</f>
        <v>1149600</v>
      </c>
      <c r="AFD131" s="21">
        <f>SUM($R99:AFD99)-SUM($R125:AFD125)</f>
        <v>1171200</v>
      </c>
      <c r="AFE131" s="21">
        <f>SUM($R99:AFE99)-SUM($R125:AFE125)</f>
        <v>1192800</v>
      </c>
      <c r="AFF131" s="21">
        <f>SUM($R99:AFF99)-SUM($R125:AFF125)</f>
        <v>1214400</v>
      </c>
      <c r="AFG131" s="21">
        <f>SUM($R99:AFG99)-SUM($R125:AFG125)</f>
        <v>1236000</v>
      </c>
    </row>
    <row r="132" spans="1:839" s="42" customFormat="1" ht="6" customHeight="1" x14ac:dyDescent="0.25">
      <c r="A132" s="21"/>
      <c r="B132" s="21"/>
      <c r="C132" s="21"/>
      <c r="D132" s="52"/>
      <c r="E132" s="21"/>
      <c r="F132" s="21"/>
      <c r="G132" s="21"/>
      <c r="H132" s="21"/>
      <c r="I132" s="21"/>
      <c r="J132" s="21"/>
      <c r="K132" s="41"/>
      <c r="L132" s="21"/>
      <c r="M132" s="21"/>
      <c r="N132" s="21"/>
      <c r="O132" s="21"/>
      <c r="P132" s="21"/>
      <c r="Q132" s="4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  <c r="GY132" s="21"/>
      <c r="GZ132" s="21"/>
      <c r="HA132" s="21"/>
      <c r="HB132" s="21"/>
      <c r="HC132" s="21"/>
      <c r="HD132" s="21"/>
      <c r="HE132" s="21"/>
      <c r="HF132" s="21"/>
      <c r="HG132" s="21"/>
      <c r="HH132" s="21"/>
      <c r="HI132" s="21"/>
      <c r="HJ132" s="21"/>
      <c r="HK132" s="21"/>
      <c r="HL132" s="21"/>
      <c r="HM132" s="21"/>
      <c r="HN132" s="21"/>
      <c r="HO132" s="21"/>
      <c r="HP132" s="21"/>
      <c r="HQ132" s="21"/>
      <c r="HR132" s="21"/>
      <c r="HS132" s="21"/>
      <c r="HT132" s="21"/>
      <c r="HU132" s="21"/>
      <c r="HV132" s="21"/>
      <c r="HW132" s="21"/>
      <c r="HX132" s="21"/>
      <c r="HY132" s="21"/>
      <c r="HZ132" s="21"/>
      <c r="IA132" s="21"/>
      <c r="IB132" s="21"/>
      <c r="IC132" s="21"/>
      <c r="ID132" s="21"/>
      <c r="IE132" s="21"/>
      <c r="IF132" s="21"/>
      <c r="IG132" s="21"/>
      <c r="IH132" s="21"/>
      <c r="II132" s="21"/>
      <c r="IJ132" s="21"/>
      <c r="IK132" s="21"/>
      <c r="IL132" s="21"/>
      <c r="IM132" s="21"/>
      <c r="IN132" s="21"/>
      <c r="IO132" s="21"/>
      <c r="IP132" s="21"/>
      <c r="IQ132" s="21"/>
      <c r="IR132" s="21"/>
      <c r="IS132" s="21"/>
      <c r="IT132" s="21"/>
      <c r="IU132" s="21"/>
      <c r="IV132" s="21"/>
      <c r="IW132" s="21"/>
      <c r="IX132" s="21"/>
      <c r="IY132" s="21"/>
      <c r="IZ132" s="21"/>
      <c r="JA132" s="21"/>
      <c r="JB132" s="21"/>
      <c r="JC132" s="21"/>
      <c r="JD132" s="21"/>
      <c r="JE132" s="21"/>
      <c r="JF132" s="21"/>
      <c r="JG132" s="21"/>
      <c r="JH132" s="21"/>
      <c r="JI132" s="21"/>
      <c r="JJ132" s="21"/>
      <c r="JK132" s="21"/>
      <c r="JL132" s="21"/>
      <c r="JM132" s="21"/>
      <c r="JN132" s="21"/>
      <c r="JO132" s="21"/>
      <c r="JP132" s="21"/>
      <c r="JQ132" s="21"/>
      <c r="JR132" s="21"/>
      <c r="JS132" s="21"/>
      <c r="JT132" s="21"/>
      <c r="JU132" s="21"/>
      <c r="JV132" s="21"/>
      <c r="JW132" s="21"/>
      <c r="JX132" s="21"/>
      <c r="JY132" s="21"/>
      <c r="JZ132" s="21"/>
      <c r="KA132" s="21"/>
      <c r="KB132" s="21"/>
      <c r="KC132" s="21"/>
      <c r="KD132" s="21"/>
      <c r="KE132" s="21"/>
      <c r="KF132" s="21"/>
      <c r="KG132" s="21"/>
      <c r="KH132" s="21"/>
      <c r="KI132" s="21"/>
      <c r="KJ132" s="21"/>
      <c r="KK132" s="21"/>
      <c r="KL132" s="21"/>
      <c r="KM132" s="21"/>
      <c r="KN132" s="21"/>
      <c r="KO132" s="21"/>
      <c r="KP132" s="21"/>
      <c r="KQ132" s="21"/>
      <c r="KR132" s="21"/>
      <c r="KS132" s="21"/>
      <c r="KT132" s="21"/>
      <c r="KU132" s="21"/>
      <c r="KV132" s="21"/>
      <c r="KW132" s="21"/>
      <c r="KX132" s="21"/>
      <c r="KY132" s="21"/>
      <c r="KZ132" s="21"/>
      <c r="LA132" s="21"/>
      <c r="LB132" s="21"/>
      <c r="LC132" s="21"/>
      <c r="LD132" s="21"/>
      <c r="LE132" s="21"/>
      <c r="LF132" s="21"/>
      <c r="LG132" s="21"/>
      <c r="LH132" s="21"/>
      <c r="LI132" s="21"/>
      <c r="LJ132" s="21"/>
      <c r="LK132" s="21"/>
      <c r="LL132" s="21"/>
      <c r="LM132" s="21"/>
      <c r="LN132" s="21"/>
      <c r="LO132" s="21"/>
      <c r="LP132" s="21"/>
      <c r="LQ132" s="21"/>
      <c r="LR132" s="21"/>
      <c r="LS132" s="21"/>
      <c r="LT132" s="21"/>
      <c r="LU132" s="21"/>
      <c r="LV132" s="21"/>
      <c r="LW132" s="21"/>
      <c r="LX132" s="21"/>
      <c r="LY132" s="21"/>
      <c r="LZ132" s="21"/>
      <c r="MA132" s="21"/>
      <c r="MB132" s="21"/>
      <c r="MC132" s="21"/>
      <c r="MD132" s="21"/>
      <c r="ME132" s="21"/>
      <c r="MF132" s="21"/>
      <c r="MG132" s="21"/>
      <c r="MH132" s="21"/>
      <c r="MI132" s="21"/>
      <c r="MJ132" s="21"/>
      <c r="MK132" s="21"/>
      <c r="ML132" s="21"/>
      <c r="MM132" s="21"/>
      <c r="MN132" s="21"/>
      <c r="MO132" s="21"/>
      <c r="MP132" s="21"/>
      <c r="MQ132" s="21"/>
      <c r="MR132" s="21"/>
      <c r="MS132" s="21"/>
      <c r="MT132" s="21"/>
      <c r="MU132" s="21"/>
      <c r="MV132" s="21"/>
      <c r="MW132" s="21"/>
      <c r="MX132" s="21"/>
      <c r="MY132" s="21"/>
      <c r="MZ132" s="21"/>
      <c r="NA132" s="21"/>
      <c r="NB132" s="21"/>
      <c r="NC132" s="21"/>
      <c r="ND132" s="21"/>
      <c r="NE132" s="21"/>
      <c r="NF132" s="21"/>
      <c r="NG132" s="21"/>
      <c r="NH132" s="21"/>
      <c r="NI132" s="21"/>
      <c r="NJ132" s="21"/>
      <c r="NK132" s="21"/>
      <c r="NL132" s="21"/>
      <c r="NM132" s="21"/>
      <c r="NN132" s="21"/>
      <c r="NO132" s="21"/>
      <c r="NP132" s="21"/>
      <c r="NQ132" s="21"/>
      <c r="NR132" s="21"/>
      <c r="NS132" s="21"/>
      <c r="NT132" s="21"/>
      <c r="NU132" s="21"/>
      <c r="NV132" s="21"/>
      <c r="NW132" s="21"/>
      <c r="NX132" s="21"/>
      <c r="NY132" s="21"/>
      <c r="NZ132" s="21"/>
      <c r="OA132" s="21"/>
      <c r="OB132" s="21"/>
      <c r="OC132" s="21"/>
      <c r="OD132" s="21"/>
      <c r="OE132" s="21"/>
      <c r="OF132" s="21"/>
      <c r="OG132" s="21"/>
      <c r="OH132" s="21"/>
      <c r="OI132" s="21"/>
      <c r="OJ132" s="21"/>
      <c r="OK132" s="21"/>
      <c r="OL132" s="21"/>
      <c r="OM132" s="21"/>
      <c r="ON132" s="21"/>
      <c r="OO132" s="21"/>
      <c r="OP132" s="21"/>
      <c r="OQ132" s="21"/>
      <c r="OR132" s="21"/>
      <c r="OS132" s="21"/>
      <c r="OT132" s="21"/>
      <c r="OU132" s="21"/>
      <c r="OV132" s="21"/>
      <c r="OW132" s="21"/>
      <c r="OX132" s="21"/>
      <c r="OY132" s="21"/>
      <c r="OZ132" s="21"/>
      <c r="PA132" s="21"/>
      <c r="PB132" s="21"/>
      <c r="PC132" s="21"/>
      <c r="PD132" s="21"/>
      <c r="PE132" s="21"/>
      <c r="PF132" s="21"/>
      <c r="PG132" s="21"/>
      <c r="PH132" s="21"/>
      <c r="PI132" s="21"/>
      <c r="PJ132" s="21"/>
      <c r="PK132" s="21"/>
      <c r="PL132" s="21"/>
      <c r="PM132" s="21"/>
      <c r="PN132" s="21"/>
      <c r="PO132" s="21"/>
      <c r="PP132" s="21"/>
      <c r="PQ132" s="21"/>
      <c r="PR132" s="21"/>
      <c r="PS132" s="21"/>
      <c r="PT132" s="21"/>
      <c r="PU132" s="21"/>
      <c r="PV132" s="21"/>
      <c r="PW132" s="21"/>
      <c r="PX132" s="21"/>
      <c r="PY132" s="21"/>
      <c r="PZ132" s="21"/>
      <c r="QA132" s="21"/>
      <c r="QB132" s="21"/>
      <c r="QC132" s="21"/>
      <c r="QD132" s="21"/>
      <c r="QE132" s="21"/>
      <c r="QF132" s="21"/>
      <c r="QG132" s="21"/>
      <c r="QH132" s="21"/>
      <c r="QI132" s="21"/>
      <c r="QJ132" s="21"/>
      <c r="QK132" s="21"/>
      <c r="QL132" s="21"/>
      <c r="QM132" s="21"/>
      <c r="QN132" s="21"/>
      <c r="QO132" s="21"/>
      <c r="QP132" s="21"/>
      <c r="QQ132" s="21"/>
      <c r="QR132" s="21"/>
      <c r="QS132" s="21"/>
      <c r="QT132" s="21"/>
      <c r="QU132" s="21"/>
      <c r="QV132" s="21"/>
      <c r="QW132" s="21"/>
      <c r="QX132" s="21"/>
      <c r="QY132" s="21"/>
      <c r="QZ132" s="21"/>
      <c r="RA132" s="21"/>
      <c r="RB132" s="21"/>
      <c r="RC132" s="21"/>
      <c r="RD132" s="21"/>
      <c r="RE132" s="21"/>
      <c r="RF132" s="21"/>
      <c r="RG132" s="21"/>
      <c r="RH132" s="21"/>
      <c r="RI132" s="21"/>
      <c r="RJ132" s="21"/>
      <c r="RK132" s="21"/>
      <c r="RL132" s="21"/>
      <c r="RM132" s="21"/>
      <c r="RN132" s="21"/>
      <c r="RO132" s="21"/>
      <c r="RP132" s="21"/>
      <c r="RQ132" s="21"/>
      <c r="RR132" s="21"/>
      <c r="RS132" s="21"/>
      <c r="RT132" s="21"/>
      <c r="RU132" s="21"/>
      <c r="RV132" s="21"/>
      <c r="RW132" s="21"/>
      <c r="RX132" s="21"/>
      <c r="RY132" s="21"/>
      <c r="RZ132" s="21"/>
      <c r="SA132" s="21"/>
      <c r="SB132" s="21"/>
      <c r="SC132" s="21"/>
      <c r="SD132" s="21"/>
      <c r="SE132" s="21"/>
      <c r="SF132" s="21"/>
      <c r="SG132" s="21"/>
      <c r="SH132" s="21"/>
      <c r="SI132" s="21"/>
      <c r="SJ132" s="21"/>
      <c r="SK132" s="21"/>
      <c r="SL132" s="21"/>
      <c r="SM132" s="21"/>
      <c r="SN132" s="21"/>
      <c r="SO132" s="21"/>
      <c r="SP132" s="21"/>
      <c r="SQ132" s="21"/>
      <c r="SR132" s="21"/>
      <c r="SS132" s="21"/>
      <c r="ST132" s="21"/>
      <c r="SU132" s="21"/>
      <c r="SV132" s="21"/>
      <c r="SW132" s="21"/>
      <c r="SX132" s="21"/>
      <c r="SY132" s="21"/>
      <c r="SZ132" s="21"/>
      <c r="TA132" s="21"/>
      <c r="TB132" s="21"/>
      <c r="TC132" s="21"/>
      <c r="TD132" s="21"/>
      <c r="TE132" s="21"/>
      <c r="TF132" s="21"/>
      <c r="TG132" s="21"/>
      <c r="TH132" s="21"/>
      <c r="TI132" s="21"/>
      <c r="TJ132" s="21"/>
      <c r="TK132" s="21"/>
      <c r="TL132" s="21"/>
      <c r="TM132" s="21"/>
      <c r="TN132" s="21"/>
      <c r="TO132" s="21"/>
      <c r="TP132" s="21"/>
      <c r="TQ132" s="21"/>
      <c r="TR132" s="21"/>
      <c r="TS132" s="21"/>
      <c r="TT132" s="21"/>
      <c r="TU132" s="21"/>
      <c r="TV132" s="21"/>
      <c r="TW132" s="21"/>
      <c r="TX132" s="21"/>
      <c r="TY132" s="21"/>
      <c r="TZ132" s="21"/>
      <c r="UA132" s="21"/>
      <c r="UB132" s="21"/>
      <c r="UC132" s="21"/>
      <c r="UD132" s="21"/>
      <c r="UE132" s="21"/>
      <c r="UF132" s="21"/>
      <c r="UG132" s="21"/>
      <c r="UH132" s="21"/>
      <c r="UI132" s="21"/>
      <c r="UJ132" s="21"/>
      <c r="UK132" s="21"/>
      <c r="UL132" s="21"/>
      <c r="UM132" s="21"/>
      <c r="UN132" s="21"/>
      <c r="UO132" s="21"/>
      <c r="UP132" s="21"/>
      <c r="UQ132" s="21"/>
      <c r="UR132" s="21"/>
      <c r="US132" s="21"/>
      <c r="UT132" s="21"/>
      <c r="UU132" s="21"/>
      <c r="UV132" s="21"/>
      <c r="UW132" s="21"/>
      <c r="UX132" s="21"/>
      <c r="UY132" s="21"/>
      <c r="UZ132" s="21"/>
      <c r="VA132" s="21"/>
      <c r="VB132" s="21"/>
      <c r="VC132" s="21"/>
      <c r="VD132" s="21"/>
      <c r="VE132" s="21"/>
      <c r="VF132" s="21"/>
      <c r="VG132" s="21"/>
      <c r="VH132" s="21"/>
      <c r="VI132" s="21"/>
      <c r="VJ132" s="21"/>
      <c r="VK132" s="21"/>
      <c r="VL132" s="21"/>
      <c r="VM132" s="21"/>
      <c r="VN132" s="21"/>
      <c r="VO132" s="21"/>
      <c r="VP132" s="21"/>
      <c r="VQ132" s="21"/>
      <c r="VR132" s="21"/>
      <c r="VS132" s="21"/>
      <c r="VT132" s="21"/>
      <c r="VU132" s="21"/>
      <c r="VV132" s="21"/>
      <c r="VW132" s="21"/>
      <c r="VX132" s="21"/>
      <c r="VY132" s="21"/>
      <c r="VZ132" s="21"/>
      <c r="WA132" s="21"/>
      <c r="WB132" s="21"/>
      <c r="WC132" s="21"/>
      <c r="WD132" s="21"/>
      <c r="WE132" s="21"/>
      <c r="WF132" s="21"/>
      <c r="WG132" s="21"/>
      <c r="WH132" s="21"/>
      <c r="WI132" s="21"/>
      <c r="WJ132" s="21"/>
      <c r="WK132" s="21"/>
      <c r="WL132" s="21"/>
      <c r="WM132" s="21"/>
      <c r="WN132" s="21"/>
      <c r="WO132" s="21"/>
      <c r="WP132" s="21"/>
      <c r="WQ132" s="21"/>
      <c r="WR132" s="21"/>
      <c r="WS132" s="21"/>
      <c r="WT132" s="21"/>
      <c r="WU132" s="21"/>
      <c r="WV132" s="21"/>
      <c r="WW132" s="21"/>
      <c r="WX132" s="21"/>
      <c r="WY132" s="21"/>
      <c r="WZ132" s="21"/>
      <c r="XA132" s="21"/>
      <c r="XB132" s="21"/>
      <c r="XC132" s="21"/>
      <c r="XD132" s="21"/>
      <c r="XE132" s="21"/>
      <c r="XF132" s="21"/>
      <c r="XG132" s="21"/>
      <c r="XH132" s="21"/>
      <c r="XI132" s="21"/>
      <c r="XJ132" s="21"/>
      <c r="XK132" s="21"/>
      <c r="XL132" s="21"/>
      <c r="XM132" s="21"/>
      <c r="XN132" s="21"/>
      <c r="XO132" s="21"/>
      <c r="XP132" s="21"/>
      <c r="XQ132" s="21"/>
      <c r="XR132" s="21"/>
      <c r="XS132" s="21"/>
      <c r="XT132" s="21"/>
      <c r="XU132" s="21"/>
      <c r="XV132" s="21"/>
      <c r="XW132" s="21"/>
      <c r="XX132" s="21"/>
      <c r="XY132" s="21"/>
      <c r="XZ132" s="21"/>
      <c r="YA132" s="21"/>
      <c r="YB132" s="21"/>
      <c r="YC132" s="21"/>
      <c r="YD132" s="21"/>
      <c r="YE132" s="21"/>
      <c r="YF132" s="21"/>
      <c r="YG132" s="21"/>
      <c r="YH132" s="21"/>
      <c r="YI132" s="21"/>
      <c r="YJ132" s="21"/>
      <c r="YK132" s="21"/>
      <c r="YL132" s="21"/>
      <c r="YM132" s="21"/>
      <c r="YN132" s="21"/>
      <c r="YO132" s="21"/>
      <c r="YP132" s="21"/>
      <c r="YQ132" s="21"/>
      <c r="YR132" s="21"/>
      <c r="YS132" s="21"/>
      <c r="YT132" s="21"/>
      <c r="YU132" s="21"/>
      <c r="YV132" s="21"/>
      <c r="YW132" s="21"/>
      <c r="YX132" s="21"/>
      <c r="YY132" s="21"/>
      <c r="YZ132" s="21"/>
      <c r="ZA132" s="21"/>
      <c r="ZB132" s="21"/>
      <c r="ZC132" s="21"/>
      <c r="ZD132" s="21"/>
      <c r="ZE132" s="21"/>
      <c r="ZF132" s="21"/>
      <c r="ZG132" s="21"/>
      <c r="ZH132" s="21"/>
      <c r="ZI132" s="21"/>
      <c r="ZJ132" s="21"/>
      <c r="ZK132" s="21"/>
      <c r="ZL132" s="21"/>
      <c r="ZM132" s="21"/>
      <c r="ZN132" s="21"/>
      <c r="ZO132" s="21"/>
      <c r="ZP132" s="21"/>
      <c r="ZQ132" s="21"/>
      <c r="ZR132" s="21"/>
      <c r="ZS132" s="21"/>
      <c r="ZT132" s="21"/>
      <c r="ZU132" s="21"/>
      <c r="ZV132" s="21"/>
      <c r="ZW132" s="21"/>
      <c r="ZX132" s="21"/>
      <c r="ZY132" s="21"/>
      <c r="ZZ132" s="21"/>
      <c r="AAA132" s="21"/>
      <c r="AAB132" s="21"/>
      <c r="AAC132" s="21"/>
      <c r="AAD132" s="21"/>
      <c r="AAE132" s="21"/>
      <c r="AAF132" s="21"/>
      <c r="AAG132" s="21"/>
      <c r="AAH132" s="21"/>
      <c r="AAI132" s="21"/>
      <c r="AAJ132" s="21"/>
      <c r="AAK132" s="21"/>
      <c r="AAL132" s="21"/>
      <c r="AAM132" s="21"/>
      <c r="AAN132" s="21"/>
      <c r="AAO132" s="21"/>
      <c r="AAP132" s="21"/>
      <c r="AAQ132" s="21"/>
      <c r="AAR132" s="21"/>
      <c r="AAS132" s="21"/>
      <c r="AAT132" s="21"/>
      <c r="AAU132" s="21"/>
      <c r="AAV132" s="21"/>
      <c r="AAW132" s="21"/>
      <c r="AAX132" s="21"/>
      <c r="AAY132" s="21"/>
      <c r="AAZ132" s="21"/>
      <c r="ABA132" s="21"/>
      <c r="ABB132" s="21"/>
      <c r="ABC132" s="21"/>
      <c r="ABD132" s="21"/>
      <c r="ABE132" s="21"/>
      <c r="ABF132" s="21"/>
      <c r="ABG132" s="21"/>
      <c r="ABH132" s="21"/>
      <c r="ABI132" s="21"/>
      <c r="ABJ132" s="21"/>
      <c r="ABK132" s="21"/>
      <c r="ABL132" s="21"/>
      <c r="ABM132" s="21"/>
      <c r="ABN132" s="21"/>
      <c r="ABO132" s="21"/>
      <c r="ABP132" s="21"/>
      <c r="ABQ132" s="21"/>
      <c r="ABR132" s="21"/>
      <c r="ABS132" s="21"/>
      <c r="ABT132" s="21"/>
      <c r="ABU132" s="21"/>
      <c r="ABV132" s="21"/>
      <c r="ABW132" s="21"/>
      <c r="ABX132" s="21"/>
      <c r="ABY132" s="21"/>
      <c r="ABZ132" s="21"/>
      <c r="ACA132" s="21"/>
      <c r="ACB132" s="21"/>
      <c r="ACC132" s="21"/>
      <c r="ACD132" s="21"/>
      <c r="ACE132" s="21"/>
      <c r="ACF132" s="21"/>
      <c r="ACG132" s="21"/>
      <c r="ACH132" s="21"/>
      <c r="ACI132" s="21"/>
      <c r="ACJ132" s="21"/>
      <c r="ACK132" s="21"/>
      <c r="ACL132" s="21"/>
      <c r="ACM132" s="21"/>
      <c r="ACN132" s="21"/>
      <c r="ACO132" s="21"/>
      <c r="ACP132" s="21"/>
      <c r="ACQ132" s="21"/>
      <c r="ACR132" s="21"/>
      <c r="ACS132" s="21"/>
      <c r="ACT132" s="21"/>
      <c r="ACU132" s="21"/>
      <c r="ACV132" s="21"/>
      <c r="ACW132" s="21"/>
      <c r="ACX132" s="21"/>
      <c r="ACY132" s="21"/>
      <c r="ACZ132" s="21"/>
      <c r="ADA132" s="21"/>
      <c r="ADB132" s="21"/>
      <c r="ADC132" s="21"/>
      <c r="ADD132" s="21"/>
      <c r="ADE132" s="21"/>
      <c r="ADF132" s="21"/>
      <c r="ADG132" s="21"/>
      <c r="ADH132" s="21"/>
      <c r="ADI132" s="21"/>
      <c r="ADJ132" s="21"/>
      <c r="ADK132" s="21"/>
      <c r="ADL132" s="21"/>
      <c r="ADM132" s="21"/>
      <c r="ADN132" s="21"/>
      <c r="ADO132" s="21"/>
      <c r="ADP132" s="21"/>
      <c r="ADQ132" s="21"/>
      <c r="ADR132" s="21"/>
      <c r="ADS132" s="21"/>
      <c r="ADT132" s="21"/>
      <c r="ADU132" s="21"/>
      <c r="ADV132" s="21"/>
      <c r="ADW132" s="21"/>
      <c r="ADX132" s="21"/>
      <c r="ADY132" s="21"/>
      <c r="ADZ132" s="21"/>
      <c r="AEA132" s="21"/>
      <c r="AEB132" s="21"/>
      <c r="AEC132" s="21"/>
      <c r="AED132" s="21"/>
      <c r="AEE132" s="21"/>
      <c r="AEF132" s="21"/>
      <c r="AEG132" s="21"/>
      <c r="AEH132" s="21"/>
      <c r="AEI132" s="21"/>
      <c r="AEJ132" s="21"/>
      <c r="AEK132" s="21"/>
      <c r="AEL132" s="21"/>
      <c r="AEM132" s="21"/>
      <c r="AEN132" s="21"/>
      <c r="AEO132" s="21"/>
      <c r="AEP132" s="21"/>
      <c r="AEQ132" s="21"/>
      <c r="AER132" s="21"/>
      <c r="AES132" s="21"/>
      <c r="AET132" s="21"/>
      <c r="AEU132" s="21"/>
      <c r="AEV132" s="21"/>
      <c r="AEW132" s="21"/>
      <c r="AEX132" s="21"/>
      <c r="AEY132" s="21"/>
      <c r="AEZ132" s="21"/>
      <c r="AFA132" s="21"/>
      <c r="AFB132" s="21"/>
      <c r="AFC132" s="21"/>
      <c r="AFD132" s="21"/>
      <c r="AFE132" s="21"/>
      <c r="AFF132" s="21"/>
      <c r="AFG132" s="21"/>
    </row>
    <row r="133" spans="1:839" s="46" customFormat="1" x14ac:dyDescent="0.25">
      <c r="A133" s="22"/>
      <c r="B133" s="22"/>
      <c r="C133" s="22" t="s">
        <v>45</v>
      </c>
      <c r="D133" s="50"/>
      <c r="E133" s="22" t="str">
        <f>структура!$G$49</f>
        <v>начисл. %-тов по просроч. займам за срок просрочки</v>
      </c>
      <c r="F133" s="22"/>
      <c r="G133" s="22"/>
      <c r="H133" s="22"/>
      <c r="I133" s="22" t="str">
        <f>IF($E133="","",INDEX(структура!$H$10:$H$153,SUMIFS(структура!$C$10:$C$153,структура!$G$10:$G$153,$E133)))</f>
        <v>руб</v>
      </c>
      <c r="J133" s="22"/>
      <c r="K133" s="45"/>
      <c r="L133" s="22"/>
      <c r="M133" s="22"/>
      <c r="N133" s="22"/>
      <c r="O133" s="22"/>
      <c r="P133" s="22"/>
      <c r="Q133" s="45"/>
      <c r="R133" s="22">
        <f>SUM(R134:R138)</f>
        <v>0</v>
      </c>
      <c r="S133" s="22">
        <f t="shared" ref="S133" si="11677">SUM(S134:S138)</f>
        <v>0</v>
      </c>
      <c r="T133" s="22">
        <f t="shared" ref="T133" si="11678">SUM(T134:T138)</f>
        <v>0</v>
      </c>
      <c r="U133" s="22">
        <f t="shared" ref="U133" si="11679">SUM(U134:U138)</f>
        <v>0</v>
      </c>
      <c r="V133" s="22">
        <f t="shared" ref="V133" si="11680">SUM(V134:V138)</f>
        <v>0</v>
      </c>
      <c r="W133" s="22">
        <f t="shared" ref="W133" si="11681">SUM(W134:W138)</f>
        <v>0</v>
      </c>
      <c r="X133" s="22">
        <f t="shared" ref="X133" si="11682">SUM(X134:X138)</f>
        <v>0</v>
      </c>
      <c r="Y133" s="22">
        <f t="shared" ref="Y133" si="11683">SUM(Y134:Y138)</f>
        <v>0</v>
      </c>
      <c r="Z133" s="22">
        <f t="shared" ref="Z133" si="11684">SUM(Z134:Z138)</f>
        <v>0</v>
      </c>
      <c r="AA133" s="22">
        <f t="shared" ref="AA133" si="11685">SUM(AA134:AA138)</f>
        <v>0</v>
      </c>
      <c r="AB133" s="22">
        <f t="shared" ref="AB133" si="11686">SUM(AB134:AB138)</f>
        <v>1080</v>
      </c>
      <c r="AC133" s="22">
        <f t="shared" ref="AC133" si="11687">SUM(AC134:AC138)</f>
        <v>2160</v>
      </c>
      <c r="AD133" s="22">
        <f t="shared" ref="AD133" si="11688">SUM(AD134:AD138)</f>
        <v>3240</v>
      </c>
      <c r="AE133" s="22">
        <f t="shared" ref="AE133" si="11689">SUM(AE134:AE138)</f>
        <v>4320</v>
      </c>
      <c r="AF133" s="22">
        <f t="shared" ref="AF133" si="11690">SUM(AF134:AF138)</f>
        <v>5400</v>
      </c>
      <c r="AG133" s="22">
        <f t="shared" ref="AG133" si="11691">SUM(AG134:AG138)</f>
        <v>6588</v>
      </c>
      <c r="AH133" s="22">
        <f t="shared" ref="AH133" si="11692">SUM(AH134:AH138)</f>
        <v>7776</v>
      </c>
      <c r="AI133" s="22">
        <f t="shared" ref="AI133" si="11693">SUM(AI134:AI138)</f>
        <v>8964</v>
      </c>
      <c r="AJ133" s="22">
        <f t="shared" ref="AJ133" si="11694">SUM(AJ134:AJ138)</f>
        <v>10152</v>
      </c>
      <c r="AK133" s="22">
        <f t="shared" ref="AK133" si="11695">SUM(AK134:AK138)</f>
        <v>11340</v>
      </c>
      <c r="AL133" s="22">
        <f t="shared" ref="AL133" si="11696">SUM(AL134:AL138)</f>
        <v>12885</v>
      </c>
      <c r="AM133" s="22">
        <f t="shared" ref="AM133" si="11697">SUM(AM134:AM138)</f>
        <v>14430</v>
      </c>
      <c r="AN133" s="22">
        <f t="shared" ref="AN133" si="11698">SUM(AN134:AN138)</f>
        <v>15975</v>
      </c>
      <c r="AO133" s="22">
        <f t="shared" ref="AO133" si="11699">SUM(AO134:AO138)</f>
        <v>17520</v>
      </c>
      <c r="AP133" s="22">
        <f t="shared" ref="AP133" si="11700">SUM(AP134:AP138)</f>
        <v>19065</v>
      </c>
      <c r="AQ133" s="22">
        <f t="shared" ref="AQ133" si="11701">SUM(AQ134:AQ138)</f>
        <v>20610</v>
      </c>
      <c r="AR133" s="22">
        <f t="shared" ref="AR133" si="11702">SUM(AR134:AR138)</f>
        <v>22155</v>
      </c>
      <c r="AS133" s="22">
        <f t="shared" ref="AS133" si="11703">SUM(AS134:AS138)</f>
        <v>23700</v>
      </c>
      <c r="AT133" s="22">
        <f t="shared" ref="AT133" si="11704">SUM(AT134:AT138)</f>
        <v>25245</v>
      </c>
      <c r="AU133" s="22">
        <f t="shared" ref="AU133" si="11705">SUM(AU134:AU138)</f>
        <v>26790</v>
      </c>
      <c r="AV133" s="22">
        <f t="shared" ref="AV133" si="11706">SUM(AV134:AV138)</f>
        <v>28335</v>
      </c>
      <c r="AW133" s="22">
        <f t="shared" ref="AW133" si="11707">SUM(AW134:AW138)</f>
        <v>29880</v>
      </c>
      <c r="AX133" s="22">
        <f t="shared" ref="AX133" si="11708">SUM(AX134:AX138)</f>
        <v>31425</v>
      </c>
      <c r="AY133" s="22">
        <f t="shared" ref="AY133" si="11709">SUM(AY134:AY138)</f>
        <v>32970</v>
      </c>
      <c r="AZ133" s="22">
        <f t="shared" ref="AZ133" si="11710">SUM(AZ134:AZ138)</f>
        <v>34515</v>
      </c>
      <c r="BA133" s="22">
        <f t="shared" ref="BA133" si="11711">SUM(BA134:BA138)</f>
        <v>36060</v>
      </c>
      <c r="BB133" s="22">
        <f t="shared" ref="BB133" si="11712">SUM(BB134:BB138)</f>
        <v>37605</v>
      </c>
      <c r="BC133" s="22">
        <f t="shared" ref="BC133" si="11713">SUM(BC134:BC138)</f>
        <v>39150</v>
      </c>
      <c r="BD133" s="22">
        <f t="shared" ref="BD133" si="11714">SUM(BD134:BD138)</f>
        <v>40695</v>
      </c>
      <c r="BE133" s="22">
        <f t="shared" ref="BE133" si="11715">SUM(BE134:BE138)</f>
        <v>42240</v>
      </c>
      <c r="BF133" s="22">
        <f t="shared" ref="BF133" si="11716">SUM(BF134:BF138)</f>
        <v>43677</v>
      </c>
      <c r="BG133" s="22">
        <f t="shared" ref="BG133" si="11717">SUM(BG134:BG138)</f>
        <v>44994</v>
      </c>
      <c r="BH133" s="22">
        <f t="shared" ref="BH133" si="11718">SUM(BH134:BH138)</f>
        <v>46311</v>
      </c>
      <c r="BI133" s="22">
        <f t="shared" ref="BI133" si="11719">SUM(BI134:BI138)</f>
        <v>47628</v>
      </c>
      <c r="BJ133" s="22">
        <f t="shared" ref="BJ133" si="11720">SUM(BJ134:BJ138)</f>
        <v>48945</v>
      </c>
      <c r="BK133" s="22">
        <f t="shared" ref="BK133" si="11721">SUM(BK134:BK138)</f>
        <v>50262</v>
      </c>
      <c r="BL133" s="22">
        <f t="shared" ref="BL133" si="11722">SUM(BL134:BL138)</f>
        <v>51567</v>
      </c>
      <c r="BM133" s="22">
        <f t="shared" ref="BM133" si="11723">SUM(BM134:BM138)</f>
        <v>52872</v>
      </c>
      <c r="BN133" s="22">
        <f t="shared" ref="BN133" si="11724">SUM(BN134:BN138)</f>
        <v>54177</v>
      </c>
      <c r="BO133" s="22">
        <f t="shared" ref="BO133" si="11725">SUM(BO134:BO138)</f>
        <v>55482</v>
      </c>
      <c r="BP133" s="22">
        <f t="shared" ref="BP133" si="11726">SUM(BP134:BP138)</f>
        <v>55707</v>
      </c>
      <c r="BQ133" s="22">
        <f t="shared" ref="BQ133" si="11727">SUM(BQ134:BQ138)</f>
        <v>56289</v>
      </c>
      <c r="BR133" s="22">
        <f t="shared" ref="BR133" si="11728">SUM(BR134:BR138)</f>
        <v>56871</v>
      </c>
      <c r="BS133" s="22">
        <f t="shared" ref="BS133" si="11729">SUM(BS134:BS138)</f>
        <v>57453</v>
      </c>
      <c r="BT133" s="22">
        <f t="shared" ref="BT133" si="11730">SUM(BT134:BT138)</f>
        <v>58035</v>
      </c>
      <c r="BU133" s="22">
        <f t="shared" ref="BU133" si="11731">SUM(BU134:BU138)</f>
        <v>58617</v>
      </c>
      <c r="BV133" s="22">
        <f t="shared" ref="BV133" si="11732">SUM(BV134:BV138)</f>
        <v>59199</v>
      </c>
      <c r="BW133" s="22">
        <f t="shared" ref="BW133" si="11733">SUM(BW134:BW138)</f>
        <v>59781</v>
      </c>
      <c r="BX133" s="22">
        <f t="shared" ref="BX133" si="11734">SUM(BX134:BX138)</f>
        <v>60363</v>
      </c>
      <c r="BY133" s="22">
        <f t="shared" ref="BY133" si="11735">SUM(BY134:BY138)</f>
        <v>60945</v>
      </c>
      <c r="BZ133" s="22">
        <f t="shared" ref="BZ133" si="11736">SUM(BZ134:BZ138)</f>
        <v>61170</v>
      </c>
      <c r="CA133" s="22">
        <f t="shared" ref="CA133" si="11737">SUM(CA134:CA138)</f>
        <v>61395</v>
      </c>
      <c r="CB133" s="22">
        <f t="shared" ref="CB133" si="11738">SUM(CB134:CB138)</f>
        <v>61620</v>
      </c>
      <c r="CC133" s="22">
        <f t="shared" ref="CC133" si="11739">SUM(CC134:CC138)</f>
        <v>61845</v>
      </c>
      <c r="CD133" s="22">
        <f t="shared" ref="CD133" si="11740">SUM(CD134:CD138)</f>
        <v>62070</v>
      </c>
      <c r="CE133" s="22">
        <f t="shared" ref="CE133" si="11741">SUM(CE134:CE138)</f>
        <v>62295</v>
      </c>
      <c r="CF133" s="22">
        <f t="shared" ref="CF133" si="11742">SUM(CF134:CF138)</f>
        <v>62520</v>
      </c>
      <c r="CG133" s="22">
        <f t="shared" ref="CG133" si="11743">SUM(CG134:CG138)</f>
        <v>62745</v>
      </c>
      <c r="CH133" s="22">
        <f t="shared" ref="CH133" si="11744">SUM(CH134:CH138)</f>
        <v>62970</v>
      </c>
      <c r="CI133" s="22">
        <f t="shared" ref="CI133" si="11745">SUM(CI134:CI138)</f>
        <v>63195</v>
      </c>
      <c r="CJ133" s="22">
        <f t="shared" ref="CJ133" si="11746">SUM(CJ134:CJ138)</f>
        <v>63420</v>
      </c>
      <c r="CK133" s="22">
        <f t="shared" ref="CK133" si="11747">SUM(CK134:CK138)</f>
        <v>63657</v>
      </c>
      <c r="CL133" s="22">
        <f t="shared" ref="CL133" si="11748">SUM(CL134:CL138)</f>
        <v>65034</v>
      </c>
      <c r="CM133" s="22">
        <f t="shared" ref="CM133" si="11749">SUM(CM134:CM138)</f>
        <v>66411</v>
      </c>
      <c r="CN133" s="22">
        <f t="shared" ref="CN133" si="11750">SUM(CN134:CN138)</f>
        <v>67788</v>
      </c>
      <c r="CO133" s="22">
        <f t="shared" ref="CO133" si="11751">SUM(CO134:CO138)</f>
        <v>69165</v>
      </c>
      <c r="CP133" s="22">
        <f t="shared" ref="CP133" si="11752">SUM(CP134:CP138)</f>
        <v>70542</v>
      </c>
      <c r="CQ133" s="22">
        <f t="shared" ref="CQ133" si="11753">SUM(CQ134:CQ138)</f>
        <v>72033</v>
      </c>
      <c r="CR133" s="22">
        <f t="shared" ref="CR133" si="11754">SUM(CR134:CR138)</f>
        <v>73524</v>
      </c>
      <c r="CS133" s="22">
        <f t="shared" ref="CS133" si="11755">SUM(CS134:CS138)</f>
        <v>75015</v>
      </c>
      <c r="CT133" s="22">
        <f t="shared" ref="CT133" si="11756">SUM(CT134:CT138)</f>
        <v>76506</v>
      </c>
      <c r="CU133" s="22">
        <f t="shared" ref="CU133" si="11757">SUM(CU134:CU138)</f>
        <v>78117</v>
      </c>
      <c r="CV133" s="22">
        <f t="shared" ref="CV133" si="11758">SUM(CV134:CV138)</f>
        <v>81691.5</v>
      </c>
      <c r="CW133" s="22">
        <f t="shared" ref="CW133" si="11759">SUM(CW134:CW138)</f>
        <v>85266</v>
      </c>
      <c r="CX133" s="22">
        <f t="shared" ref="CX133" si="11760">SUM(CX134:CX138)</f>
        <v>88840.5</v>
      </c>
      <c r="CY133" s="22">
        <f t="shared" ref="CY133" si="11761">SUM(CY134:CY138)</f>
        <v>92415</v>
      </c>
      <c r="CZ133" s="22">
        <f t="shared" ref="CZ133" si="11762">SUM(CZ134:CZ138)</f>
        <v>95989.5</v>
      </c>
      <c r="DA133" s="22">
        <f t="shared" ref="DA133" si="11763">SUM(DA134:DA138)</f>
        <v>99564</v>
      </c>
      <c r="DB133" s="22">
        <f t="shared" ref="DB133" si="11764">SUM(DB134:DB138)</f>
        <v>103138.5</v>
      </c>
      <c r="DC133" s="22">
        <f t="shared" ref="DC133" si="11765">SUM(DC134:DC138)</f>
        <v>106713</v>
      </c>
      <c r="DD133" s="22">
        <f t="shared" ref="DD133" si="11766">SUM(DD134:DD138)</f>
        <v>110287.5</v>
      </c>
      <c r="DE133" s="22">
        <f t="shared" ref="DE133" si="11767">SUM(DE134:DE138)</f>
        <v>113505</v>
      </c>
      <c r="DF133" s="22">
        <f t="shared" ref="DF133" si="11768">SUM(DF134:DF138)</f>
        <v>116722.5</v>
      </c>
      <c r="DG133" s="22">
        <f t="shared" ref="DG133" si="11769">SUM(DG134:DG138)</f>
        <v>119940</v>
      </c>
      <c r="DH133" s="22">
        <f t="shared" ref="DH133" si="11770">SUM(DH134:DH138)</f>
        <v>123157.5</v>
      </c>
      <c r="DI133" s="22">
        <f t="shared" ref="DI133" si="11771">SUM(DI134:DI138)</f>
        <v>126375</v>
      </c>
      <c r="DJ133" s="22">
        <f t="shared" ref="DJ133" si="11772">SUM(DJ134:DJ138)</f>
        <v>129592.5</v>
      </c>
      <c r="DK133" s="22">
        <f t="shared" ref="DK133" si="11773">SUM(DK134:DK138)</f>
        <v>132810</v>
      </c>
      <c r="DL133" s="22">
        <f t="shared" ref="DL133" si="11774">SUM(DL134:DL138)</f>
        <v>136027.5</v>
      </c>
      <c r="DM133" s="22">
        <f t="shared" ref="DM133" si="11775">SUM(DM134:DM138)</f>
        <v>139245</v>
      </c>
      <c r="DN133" s="22">
        <f t="shared" ref="DN133" si="11776">SUM(DN134:DN138)</f>
        <v>142462.5</v>
      </c>
      <c r="DO133" s="22">
        <f t="shared" ref="DO133" si="11777">SUM(DO134:DO138)</f>
        <v>145680</v>
      </c>
      <c r="DP133" s="22">
        <f t="shared" ref="DP133" si="11778">SUM(DP134:DP138)</f>
        <v>146683.5</v>
      </c>
      <c r="DQ133" s="22">
        <f t="shared" ref="DQ133" si="11779">SUM(DQ134:DQ138)</f>
        <v>147687</v>
      </c>
      <c r="DR133" s="22">
        <f t="shared" ref="DR133" si="11780">SUM(DR134:DR138)</f>
        <v>148690.5</v>
      </c>
      <c r="DS133" s="22">
        <f t="shared" ref="DS133" si="11781">SUM(DS134:DS138)</f>
        <v>149694</v>
      </c>
      <c r="DT133" s="22">
        <f t="shared" ref="DT133" si="11782">SUM(DT134:DT138)</f>
        <v>150697.5</v>
      </c>
      <c r="DU133" s="22">
        <f t="shared" ref="DU133" si="11783">SUM(DU134:DU138)</f>
        <v>153591</v>
      </c>
      <c r="DV133" s="22">
        <f t="shared" ref="DV133" si="11784">SUM(DV134:DV138)</f>
        <v>156484.5</v>
      </c>
      <c r="DW133" s="22">
        <f t="shared" ref="DW133" si="11785">SUM(DW134:DW138)</f>
        <v>159378</v>
      </c>
      <c r="DX133" s="22">
        <f t="shared" ref="DX133" si="11786">SUM(DX134:DX138)</f>
        <v>162271.5</v>
      </c>
      <c r="DY133" s="22">
        <f t="shared" ref="DY133" si="11787">SUM(DY134:DY138)</f>
        <v>165165</v>
      </c>
      <c r="DZ133" s="22">
        <f t="shared" ref="DZ133" si="11788">SUM(DZ134:DZ138)</f>
        <v>164451</v>
      </c>
      <c r="EA133" s="22">
        <f t="shared" ref="EA133" si="11789">SUM(EA134:EA138)</f>
        <v>163737</v>
      </c>
      <c r="EB133" s="22">
        <f t="shared" ref="EB133" si="11790">SUM(EB134:EB138)</f>
        <v>163023</v>
      </c>
      <c r="EC133" s="22">
        <f t="shared" ref="EC133" si="11791">SUM(EC134:EC138)</f>
        <v>162309</v>
      </c>
      <c r="ED133" s="22">
        <f t="shared" ref="ED133" si="11792">SUM(ED134:ED138)</f>
        <v>161595</v>
      </c>
      <c r="EE133" s="22">
        <f t="shared" ref="EE133" si="11793">SUM(EE134:EE138)</f>
        <v>163768.5</v>
      </c>
      <c r="EF133" s="22">
        <f t="shared" ref="EF133" si="11794">SUM(EF134:EF138)</f>
        <v>165942</v>
      </c>
      <c r="EG133" s="22">
        <f t="shared" ref="EG133" si="11795">SUM(EG134:EG138)</f>
        <v>168115.5</v>
      </c>
      <c r="EH133" s="22">
        <f t="shared" ref="EH133" si="11796">SUM(EH134:EH138)</f>
        <v>170289</v>
      </c>
      <c r="EI133" s="22">
        <f t="shared" ref="EI133" si="11797">SUM(EI134:EI138)</f>
        <v>172462.5</v>
      </c>
      <c r="EJ133" s="22">
        <f t="shared" ref="EJ133" si="11798">SUM(EJ134:EJ138)</f>
        <v>172462.5</v>
      </c>
      <c r="EK133" s="22">
        <f t="shared" ref="EK133" si="11799">SUM(EK134:EK138)</f>
        <v>172462.5</v>
      </c>
      <c r="EL133" s="22">
        <f t="shared" ref="EL133" si="11800">SUM(EL134:EL138)</f>
        <v>172462.5</v>
      </c>
      <c r="EM133" s="22">
        <f t="shared" ref="EM133" si="11801">SUM(EM134:EM138)</f>
        <v>172462.5</v>
      </c>
      <c r="EN133" s="22">
        <f t="shared" ref="EN133" si="11802">SUM(EN134:EN138)</f>
        <v>172462.5</v>
      </c>
      <c r="EO133" s="22">
        <f t="shared" ref="EO133" si="11803">SUM(EO134:EO138)</f>
        <v>172462.5</v>
      </c>
      <c r="EP133" s="22">
        <f t="shared" ref="EP133" si="11804">SUM(EP134:EP138)</f>
        <v>172462.5</v>
      </c>
      <c r="EQ133" s="22">
        <f t="shared" ref="EQ133" si="11805">SUM(EQ134:EQ138)</f>
        <v>172462.5</v>
      </c>
      <c r="ER133" s="22">
        <f t="shared" ref="ER133" si="11806">SUM(ER134:ER138)</f>
        <v>172462.5</v>
      </c>
      <c r="ES133" s="22">
        <f t="shared" ref="ES133" si="11807">SUM(ES134:ES138)</f>
        <v>172462.5</v>
      </c>
      <c r="ET133" s="22">
        <f t="shared" ref="ET133" si="11808">SUM(ET134:ET138)</f>
        <v>177240</v>
      </c>
      <c r="EU133" s="22">
        <f t="shared" ref="EU133" si="11809">SUM(EU134:EU138)</f>
        <v>182017.5</v>
      </c>
      <c r="EV133" s="22">
        <f t="shared" ref="EV133" si="11810">SUM(EV134:EV138)</f>
        <v>186795</v>
      </c>
      <c r="EW133" s="22">
        <f t="shared" ref="EW133" si="11811">SUM(EW134:EW138)</f>
        <v>191572.5</v>
      </c>
      <c r="EX133" s="22">
        <f t="shared" ref="EX133" si="11812">SUM(EX134:EX138)</f>
        <v>196350</v>
      </c>
      <c r="EY133" s="22">
        <f t="shared" ref="EY133" si="11813">SUM(EY134:EY138)</f>
        <v>196560</v>
      </c>
      <c r="EZ133" s="22">
        <f t="shared" ref="EZ133" si="11814">SUM(EZ134:EZ138)</f>
        <v>196070</v>
      </c>
      <c r="FA133" s="22">
        <f t="shared" ref="FA133" si="11815">SUM(FA134:FA138)</f>
        <v>195580</v>
      </c>
      <c r="FB133" s="22">
        <f t="shared" ref="FB133" si="11816">SUM(FB134:FB138)</f>
        <v>195090</v>
      </c>
      <c r="FC133" s="22">
        <f t="shared" ref="FC133" si="11817">SUM(FC134:FC138)</f>
        <v>194600</v>
      </c>
      <c r="FD133" s="22">
        <f t="shared" ref="FD133" si="11818">SUM(FD134:FD138)</f>
        <v>193900</v>
      </c>
      <c r="FE133" s="22">
        <f t="shared" ref="FE133" si="11819">SUM(FE134:FE138)</f>
        <v>193130</v>
      </c>
      <c r="FF133" s="22">
        <f t="shared" ref="FF133" si="11820">SUM(FF134:FF138)</f>
        <v>192360</v>
      </c>
      <c r="FG133" s="22">
        <f t="shared" ref="FG133" si="11821">SUM(FG134:FG138)</f>
        <v>191590</v>
      </c>
      <c r="FH133" s="22">
        <f t="shared" ref="FH133" si="11822">SUM(FH134:FH138)</f>
        <v>190820</v>
      </c>
      <c r="FI133" s="22">
        <f t="shared" ref="FI133" si="11823">SUM(FI134:FI138)</f>
        <v>192150</v>
      </c>
      <c r="FJ133" s="22">
        <f t="shared" ref="FJ133" si="11824">SUM(FJ134:FJ138)</f>
        <v>192587.5</v>
      </c>
      <c r="FK133" s="22">
        <f t="shared" ref="FK133" si="11825">SUM(FK134:FK138)</f>
        <v>193025</v>
      </c>
      <c r="FL133" s="22">
        <f t="shared" ref="FL133" si="11826">SUM(FL134:FL138)</f>
        <v>193462.5</v>
      </c>
      <c r="FM133" s="22">
        <f t="shared" ref="FM133" si="11827">SUM(FM134:FM138)</f>
        <v>193900</v>
      </c>
      <c r="FN133" s="22">
        <f t="shared" ref="FN133" si="11828">SUM(FN134:FN138)</f>
        <v>192237.5</v>
      </c>
      <c r="FO133" s="22">
        <f t="shared" ref="FO133" si="11829">SUM(FO134:FO138)</f>
        <v>190575</v>
      </c>
      <c r="FP133" s="22">
        <f t="shared" ref="FP133" si="11830">SUM(FP134:FP138)</f>
        <v>188912.5</v>
      </c>
      <c r="FQ133" s="22">
        <f t="shared" ref="FQ133" si="11831">SUM(FQ134:FQ138)</f>
        <v>187250</v>
      </c>
      <c r="FR133" s="22">
        <f t="shared" ref="FR133" si="11832">SUM(FR134:FR138)</f>
        <v>185587.49999999997</v>
      </c>
      <c r="FS133" s="22">
        <f t="shared" ref="FS133" si="11833">SUM(FS134:FS138)</f>
        <v>186602.49999999997</v>
      </c>
      <c r="FT133" s="22">
        <f t="shared" ref="FT133" si="11834">SUM(FT134:FT138)</f>
        <v>187617.49999999997</v>
      </c>
      <c r="FU133" s="22">
        <f t="shared" ref="FU133" si="11835">SUM(FU134:FU138)</f>
        <v>188632.49999999997</v>
      </c>
      <c r="FV133" s="22">
        <f t="shared" ref="FV133" si="11836">SUM(FV134:FV138)</f>
        <v>189647.49999999997</v>
      </c>
      <c r="FW133" s="22">
        <f t="shared" ref="FW133" si="11837">SUM(FW134:FW138)</f>
        <v>190662.49999999997</v>
      </c>
      <c r="FX133" s="22">
        <f t="shared" ref="FX133" si="11838">SUM(FX134:FX138)</f>
        <v>188999.99999999997</v>
      </c>
      <c r="FY133" s="22">
        <f t="shared" ref="FY133" si="11839">SUM(FY134:FY138)</f>
        <v>187337.49999999997</v>
      </c>
      <c r="FZ133" s="22">
        <f t="shared" ref="FZ133" si="11840">SUM(FZ134:FZ138)</f>
        <v>185674.99999999997</v>
      </c>
      <c r="GA133" s="22">
        <f t="shared" ref="GA133" si="11841">SUM(GA134:GA138)</f>
        <v>184012.49999999997</v>
      </c>
      <c r="GB133" s="22">
        <f t="shared" ref="GB133" si="11842">SUM(GB134:GB138)</f>
        <v>182349.99999999997</v>
      </c>
      <c r="GC133" s="22">
        <f t="shared" ref="GC133" si="11843">SUM(GC134:GC138)</f>
        <v>180687.49999999997</v>
      </c>
      <c r="GD133" s="22">
        <f t="shared" ref="GD133" si="11844">SUM(GD134:GD138)</f>
        <v>179424.99999999997</v>
      </c>
      <c r="GE133" s="22">
        <f t="shared" ref="GE133" si="11845">SUM(GE134:GE138)</f>
        <v>178162.49999999997</v>
      </c>
      <c r="GF133" s="22">
        <f t="shared" ref="GF133" si="11846">SUM(GF134:GF138)</f>
        <v>176899.99999999997</v>
      </c>
      <c r="GG133" s="22">
        <f t="shared" ref="GG133" si="11847">SUM(GG134:GG138)</f>
        <v>175637.49999999997</v>
      </c>
      <c r="GH133" s="22">
        <f t="shared" ref="GH133" si="11848">SUM(GH134:GH138)</f>
        <v>174374.99999999997</v>
      </c>
      <c r="GI133" s="22">
        <f t="shared" ref="GI133" si="11849">SUM(GI134:GI138)</f>
        <v>173222.49999999997</v>
      </c>
      <c r="GJ133" s="22">
        <f t="shared" ref="GJ133" si="11850">SUM(GJ134:GJ138)</f>
        <v>172069.99999999997</v>
      </c>
      <c r="GK133" s="22">
        <f t="shared" ref="GK133" si="11851">SUM(GK134:GK138)</f>
        <v>170917.49999999997</v>
      </c>
      <c r="GL133" s="22">
        <f t="shared" ref="GL133" si="11852">SUM(GL134:GL138)</f>
        <v>169764.99999999997</v>
      </c>
      <c r="GM133" s="22">
        <f t="shared" ref="GM133" si="11853">SUM(GM134:GM138)</f>
        <v>168612.49999999997</v>
      </c>
      <c r="GN133" s="22">
        <f t="shared" ref="GN133" si="11854">SUM(GN134:GN138)</f>
        <v>168649.99999999997</v>
      </c>
      <c r="GO133" s="22">
        <f t="shared" ref="GO133" si="11855">SUM(GO134:GO138)</f>
        <v>168687.49999999997</v>
      </c>
      <c r="GP133" s="22">
        <f t="shared" ref="GP133" si="11856">SUM(GP134:GP138)</f>
        <v>168724.99999999997</v>
      </c>
      <c r="GQ133" s="22">
        <f t="shared" ref="GQ133" si="11857">SUM(GQ134:GQ138)</f>
        <v>168762.49999999997</v>
      </c>
      <c r="GR133" s="22">
        <f t="shared" ref="GR133" si="11858">SUM(GR134:GR138)</f>
        <v>168799.99999999997</v>
      </c>
      <c r="GS133" s="22">
        <f t="shared" ref="GS133" si="11859">SUM(GS134:GS138)</f>
        <v>169537.49999999997</v>
      </c>
      <c r="GT133" s="22">
        <f t="shared" ref="GT133" si="11860">SUM(GT134:GT138)</f>
        <v>170274.99999999997</v>
      </c>
      <c r="GU133" s="22">
        <f t="shared" ref="GU133" si="11861">SUM(GU134:GU138)</f>
        <v>171012.49999999997</v>
      </c>
      <c r="GV133" s="22">
        <f t="shared" ref="GV133" si="11862">SUM(GV134:GV138)</f>
        <v>171749.99999999997</v>
      </c>
      <c r="GW133" s="22">
        <f t="shared" ref="GW133" si="11863">SUM(GW134:GW138)</f>
        <v>172487.49999999997</v>
      </c>
      <c r="GX133" s="22">
        <f t="shared" ref="GX133" si="11864">SUM(GX134:GX138)</f>
        <v>173224.99999999997</v>
      </c>
      <c r="GY133" s="22">
        <f t="shared" ref="GY133" si="11865">SUM(GY134:GY138)</f>
        <v>173962.49999999997</v>
      </c>
      <c r="GZ133" s="22">
        <f t="shared" ref="GZ133" si="11866">SUM(GZ134:GZ138)</f>
        <v>174700</v>
      </c>
      <c r="HA133" s="22">
        <f t="shared" ref="HA133" si="11867">SUM(HA134:HA138)</f>
        <v>175437.5</v>
      </c>
      <c r="HB133" s="22">
        <f t="shared" ref="HB133" si="11868">SUM(HB134:HB138)</f>
        <v>176175</v>
      </c>
      <c r="HC133" s="22">
        <f t="shared" ref="HC133" si="11869">SUM(HC134:HC138)</f>
        <v>177805</v>
      </c>
      <c r="HD133" s="22">
        <f t="shared" ref="HD133" si="11870">SUM(HD134:HD138)</f>
        <v>179435</v>
      </c>
      <c r="HE133" s="22">
        <f t="shared" ref="HE133" si="11871">SUM(HE134:HE138)</f>
        <v>181065</v>
      </c>
      <c r="HF133" s="22">
        <f t="shared" ref="HF133" si="11872">SUM(HF134:HF138)</f>
        <v>182695</v>
      </c>
      <c r="HG133" s="22">
        <f t="shared" ref="HG133" si="11873">SUM(HG134:HG138)</f>
        <v>184325</v>
      </c>
      <c r="HH133" s="22">
        <f t="shared" ref="HH133" si="11874">SUM(HH134:HH138)</f>
        <v>185955</v>
      </c>
      <c r="HI133" s="22">
        <f t="shared" ref="HI133" si="11875">SUM(HI134:HI138)</f>
        <v>187985</v>
      </c>
      <c r="HJ133" s="22">
        <f t="shared" ref="HJ133" si="11876">SUM(HJ134:HJ138)</f>
        <v>190015</v>
      </c>
      <c r="HK133" s="22">
        <f t="shared" ref="HK133" si="11877">SUM(HK134:HK138)</f>
        <v>192045</v>
      </c>
      <c r="HL133" s="22">
        <f t="shared" ref="HL133" si="11878">SUM(HL134:HL138)</f>
        <v>194075</v>
      </c>
      <c r="HM133" s="22">
        <f t="shared" ref="HM133" si="11879">SUM(HM134:HM138)</f>
        <v>196065</v>
      </c>
      <c r="HN133" s="22">
        <f t="shared" ref="HN133" si="11880">SUM(HN134:HN138)</f>
        <v>198095</v>
      </c>
      <c r="HO133" s="22">
        <f t="shared" ref="HO133" si="11881">SUM(HO134:HO138)</f>
        <v>200125</v>
      </c>
      <c r="HP133" s="22">
        <f t="shared" ref="HP133" si="11882">SUM(HP134:HP138)</f>
        <v>202155</v>
      </c>
      <c r="HQ133" s="22">
        <f t="shared" ref="HQ133" si="11883">SUM(HQ134:HQ138)</f>
        <v>204185</v>
      </c>
      <c r="HR133" s="22">
        <f t="shared" ref="HR133" si="11884">SUM(HR134:HR138)</f>
        <v>206215</v>
      </c>
      <c r="HS133" s="22">
        <f t="shared" ref="HS133" si="11885">SUM(HS134:HS138)</f>
        <v>208245</v>
      </c>
      <c r="HT133" s="22">
        <f t="shared" ref="HT133" si="11886">SUM(HT134:HT138)</f>
        <v>210275</v>
      </c>
      <c r="HU133" s="22">
        <f t="shared" ref="HU133" si="11887">SUM(HU134:HU138)</f>
        <v>212305</v>
      </c>
      <c r="HV133" s="22">
        <f t="shared" ref="HV133" si="11888">SUM(HV134:HV138)</f>
        <v>214335</v>
      </c>
      <c r="HW133" s="22">
        <f t="shared" ref="HW133" si="11889">SUM(HW134:HW138)</f>
        <v>215965</v>
      </c>
      <c r="HX133" s="22">
        <f t="shared" ref="HX133" si="11890">SUM(HX134:HX138)</f>
        <v>217595</v>
      </c>
      <c r="HY133" s="22">
        <f t="shared" ref="HY133" si="11891">SUM(HY134:HY138)</f>
        <v>219225</v>
      </c>
      <c r="HZ133" s="22">
        <f t="shared" ref="HZ133" si="11892">SUM(HZ134:HZ138)</f>
        <v>220855</v>
      </c>
      <c r="IA133" s="22">
        <f t="shared" ref="IA133" si="11893">SUM(IA134:IA138)</f>
        <v>222485</v>
      </c>
      <c r="IB133" s="22">
        <f t="shared" ref="IB133" si="11894">SUM(IB134:IB138)</f>
        <v>224115</v>
      </c>
      <c r="IC133" s="22">
        <f t="shared" ref="IC133" si="11895">SUM(IC134:IC138)</f>
        <v>225745</v>
      </c>
      <c r="ID133" s="22">
        <f t="shared" ref="ID133" si="11896">SUM(ID134:ID138)</f>
        <v>227375</v>
      </c>
      <c r="IE133" s="22">
        <f t="shared" ref="IE133" si="11897">SUM(IE134:IE138)</f>
        <v>229005</v>
      </c>
      <c r="IF133" s="22">
        <f t="shared" ref="IF133" si="11898">SUM(IF134:IF138)</f>
        <v>230635</v>
      </c>
      <c r="IG133" s="22">
        <f t="shared" ref="IG133" si="11899">SUM(IG134:IG138)</f>
        <v>231075</v>
      </c>
      <c r="IH133" s="22">
        <f t="shared" ref="IH133" si="11900">SUM(IH134:IH138)</f>
        <v>231515</v>
      </c>
      <c r="II133" s="22">
        <f t="shared" ref="II133" si="11901">SUM(II134:II138)</f>
        <v>231955</v>
      </c>
      <c r="IJ133" s="22">
        <f t="shared" ref="IJ133" si="11902">SUM(IJ134:IJ138)</f>
        <v>232394.99999999997</v>
      </c>
      <c r="IK133" s="22">
        <f t="shared" ref="IK133" si="11903">SUM(IK134:IK138)</f>
        <v>232834.99999999997</v>
      </c>
      <c r="IL133" s="22">
        <f t="shared" ref="IL133" si="11904">SUM(IL134:IL138)</f>
        <v>233274.99999999997</v>
      </c>
      <c r="IM133" s="22">
        <f t="shared" ref="IM133" si="11905">SUM(IM134:IM138)</f>
        <v>233714.99999999997</v>
      </c>
      <c r="IN133" s="22">
        <f t="shared" ref="IN133" si="11906">SUM(IN134:IN138)</f>
        <v>231954.99999999997</v>
      </c>
      <c r="IO133" s="22">
        <f t="shared" ref="IO133" si="11907">SUM(IO134:IO138)</f>
        <v>230194.99999999997</v>
      </c>
      <c r="IP133" s="22">
        <f t="shared" ref="IP133" si="11908">SUM(IP134:IP138)</f>
        <v>231434.99999999997</v>
      </c>
      <c r="IQ133" s="22">
        <f t="shared" ref="IQ133" si="11909">SUM(IQ134:IQ138)</f>
        <v>232674.99999999997</v>
      </c>
      <c r="IR133" s="22">
        <f t="shared" ref="IR133" si="11910">SUM(IR134:IR138)</f>
        <v>233874.99999999997</v>
      </c>
      <c r="IS133" s="22">
        <f t="shared" ref="IS133" si="11911">SUM(IS134:IS138)</f>
        <v>234854.99999999997</v>
      </c>
      <c r="IT133" s="22">
        <f t="shared" ref="IT133" si="11912">SUM(IT134:IT138)</f>
        <v>236134.99999999997</v>
      </c>
      <c r="IU133" s="22">
        <f t="shared" ref="IU133" si="11913">SUM(IU134:IU138)</f>
        <v>237414.99999999997</v>
      </c>
      <c r="IV133" s="22">
        <f t="shared" ref="IV133" si="11914">SUM(IV134:IV138)</f>
        <v>238694.99999999997</v>
      </c>
      <c r="IW133" s="22">
        <f t="shared" ref="IW133" si="11915">SUM(IW134:IW138)</f>
        <v>239974.99999999997</v>
      </c>
      <c r="IX133" s="22">
        <f t="shared" ref="IX133" si="11916">SUM(IX134:IX138)</f>
        <v>238279.99999999997</v>
      </c>
      <c r="IY133" s="22">
        <f t="shared" ref="IY133" si="11917">SUM(IY134:IY138)</f>
        <v>236584.99999999994</v>
      </c>
      <c r="IZ133" s="22">
        <f t="shared" ref="IZ133" si="11918">SUM(IZ134:IZ138)</f>
        <v>234889.99999999994</v>
      </c>
      <c r="JA133" s="22">
        <f t="shared" ref="JA133" si="11919">SUM(JA134:JA138)</f>
        <v>233194.99999999994</v>
      </c>
      <c r="JB133" s="22">
        <f t="shared" ref="JB133" si="11920">SUM(JB134:JB138)</f>
        <v>231099.99999999994</v>
      </c>
      <c r="JC133" s="22">
        <f t="shared" ref="JC133" si="11921">SUM(JC134:JC138)</f>
        <v>232199.99999999994</v>
      </c>
      <c r="JD133" s="22">
        <f t="shared" ref="JD133" si="11922">SUM(JD134:JD138)</f>
        <v>233079.99999999994</v>
      </c>
      <c r="JE133" s="22">
        <f t="shared" ref="JE133" si="11923">SUM(JE134:JE138)</f>
        <v>233959.99999999997</v>
      </c>
      <c r="JF133" s="22">
        <f t="shared" ref="JF133" si="11924">SUM(JF134:JF138)</f>
        <v>234839.99999999997</v>
      </c>
      <c r="JG133" s="22">
        <f t="shared" ref="JG133" si="11925">SUM(JG134:JG138)</f>
        <v>235719.99999999997</v>
      </c>
      <c r="JH133" s="22">
        <f t="shared" ref="JH133" si="11926">SUM(JH134:JH138)</f>
        <v>236599.99999999997</v>
      </c>
      <c r="JI133" s="22">
        <f t="shared" ref="JI133" si="11927">SUM(JI134:JI138)</f>
        <v>237479.99999999997</v>
      </c>
      <c r="JJ133" s="22">
        <f t="shared" ref="JJ133" si="11928">SUM(JJ134:JJ138)</f>
        <v>238359.99999999997</v>
      </c>
      <c r="JK133" s="22">
        <f t="shared" ref="JK133" si="11929">SUM(JK134:JK138)</f>
        <v>239239.99999999997</v>
      </c>
      <c r="JL133" s="22">
        <f t="shared" ref="JL133" si="11930">SUM(JL134:JL138)</f>
        <v>240119.99999999997</v>
      </c>
      <c r="JM133" s="22">
        <f t="shared" ref="JM133" si="11931">SUM(JM134:JM138)</f>
        <v>240999.99999999997</v>
      </c>
      <c r="JN133" s="22">
        <f t="shared" ref="JN133" si="11932">SUM(JN134:JN138)</f>
        <v>241879.99999999997</v>
      </c>
      <c r="JO133" s="22">
        <f t="shared" ref="JO133" si="11933">SUM(JO134:JO138)</f>
        <v>242759.99999999997</v>
      </c>
      <c r="JP133" s="22">
        <f t="shared" ref="JP133" si="11934">SUM(JP134:JP138)</f>
        <v>243639.99999999997</v>
      </c>
      <c r="JQ133" s="22">
        <f t="shared" ref="JQ133" si="11935">SUM(JQ134:JQ138)</f>
        <v>244520</v>
      </c>
      <c r="JR133" s="22">
        <f t="shared" ref="JR133" si="11936">SUM(JR134:JR138)</f>
        <v>251475</v>
      </c>
      <c r="JS133" s="22">
        <f t="shared" ref="JS133" si="11937">SUM(JS134:JS138)</f>
        <v>258430</v>
      </c>
      <c r="JT133" s="22">
        <f t="shared" ref="JT133" si="11938">SUM(JT134:JT138)</f>
        <v>263185</v>
      </c>
      <c r="JU133" s="22">
        <f t="shared" ref="JU133" si="11939">SUM(JU134:JU138)</f>
        <v>267940</v>
      </c>
      <c r="JV133" s="22">
        <f t="shared" ref="JV133" si="11940">SUM(JV134:JV138)</f>
        <v>272785</v>
      </c>
      <c r="JW133" s="22">
        <f t="shared" ref="JW133" si="11941">SUM(JW134:JW138)</f>
        <v>274655</v>
      </c>
      <c r="JX133" s="22">
        <f t="shared" ref="JX133" si="11942">SUM(JX134:JX138)</f>
        <v>276745</v>
      </c>
      <c r="JY133" s="22">
        <f t="shared" ref="JY133" si="11943">SUM(JY134:JY138)</f>
        <v>278535</v>
      </c>
      <c r="JZ133" s="22">
        <f t="shared" ref="JZ133" si="11944">SUM(JZ134:JZ138)</f>
        <v>280325</v>
      </c>
      <c r="KA133" s="22">
        <f t="shared" ref="KA133" si="11945">SUM(KA134:KA138)</f>
        <v>282115</v>
      </c>
      <c r="KB133" s="22">
        <f t="shared" ref="KB133" si="11946">SUM(KB134:KB138)</f>
        <v>283905</v>
      </c>
      <c r="KC133" s="22">
        <f t="shared" ref="KC133" si="11947">SUM(KC134:KC138)</f>
        <v>285695</v>
      </c>
      <c r="KD133" s="22">
        <f t="shared" ref="KD133" si="11948">SUM(KD134:KD138)</f>
        <v>287485</v>
      </c>
      <c r="KE133" s="22">
        <f t="shared" ref="KE133" si="11949">SUM(KE134:KE138)</f>
        <v>292547.5</v>
      </c>
      <c r="KF133" s="22">
        <f t="shared" ref="KF133" si="11950">SUM(KF134:KF138)</f>
        <v>297610</v>
      </c>
      <c r="KG133" s="22">
        <f t="shared" ref="KG133" si="11951">SUM(KG134:KG138)</f>
        <v>302672.5</v>
      </c>
      <c r="KH133" s="22">
        <f t="shared" ref="KH133" si="11952">SUM(KH134:KH138)</f>
        <v>307735</v>
      </c>
      <c r="KI133" s="22">
        <f t="shared" ref="KI133" si="11953">SUM(KI134:KI138)</f>
        <v>314997.5</v>
      </c>
      <c r="KJ133" s="22">
        <f t="shared" ref="KJ133" si="11954">SUM(KJ134:KJ138)</f>
        <v>322260</v>
      </c>
      <c r="KK133" s="22">
        <f t="shared" ref="KK133" si="11955">SUM(KK134:KK138)</f>
        <v>326522.5</v>
      </c>
      <c r="KL133" s="22">
        <f t="shared" ref="KL133" si="11956">SUM(KL134:KL138)</f>
        <v>330785</v>
      </c>
      <c r="KM133" s="22">
        <f t="shared" ref="KM133" si="11957">SUM(KM134:KM138)</f>
        <v>335047.5</v>
      </c>
      <c r="KN133" s="22">
        <f t="shared" ref="KN133" si="11958">SUM(KN134:KN138)</f>
        <v>339310</v>
      </c>
      <c r="KO133" s="22">
        <f t="shared" ref="KO133" si="11959">SUM(KO134:KO138)</f>
        <v>343572.5</v>
      </c>
      <c r="KP133" s="22">
        <f t="shared" ref="KP133" si="11960">SUM(KP134:KP138)</f>
        <v>347835</v>
      </c>
      <c r="KQ133" s="22">
        <f t="shared" ref="KQ133" si="11961">SUM(KQ134:KQ138)</f>
        <v>352097.5</v>
      </c>
      <c r="KR133" s="22">
        <f t="shared" ref="KR133" si="11962">SUM(KR134:KR138)</f>
        <v>356360</v>
      </c>
      <c r="KS133" s="22">
        <f t="shared" ref="KS133" si="11963">SUM(KS134:KS138)</f>
        <v>360622.5</v>
      </c>
      <c r="KT133" s="22">
        <f t="shared" ref="KT133" si="11964">SUM(KT134:KT138)</f>
        <v>364885</v>
      </c>
      <c r="KU133" s="22">
        <f t="shared" ref="KU133" si="11965">SUM(KU134:KU138)</f>
        <v>369147.5</v>
      </c>
      <c r="KV133" s="22">
        <f t="shared" ref="KV133" si="11966">SUM(KV134:KV138)</f>
        <v>376385</v>
      </c>
      <c r="KW133" s="22">
        <f t="shared" ref="KW133" si="11967">SUM(KW134:KW138)</f>
        <v>383322.5</v>
      </c>
      <c r="KX133" s="22">
        <f t="shared" ref="KX133" si="11968">SUM(KX134:KX138)</f>
        <v>390260</v>
      </c>
      <c r="KY133" s="22">
        <f t="shared" ref="KY133" si="11969">SUM(KY134:KY138)</f>
        <v>397197.5</v>
      </c>
      <c r="KZ133" s="22">
        <f t="shared" ref="KZ133" si="11970">SUM(KZ134:KZ138)</f>
        <v>404135</v>
      </c>
      <c r="LA133" s="22">
        <f t="shared" ref="LA133" si="11971">SUM(LA134:LA138)</f>
        <v>407977.5</v>
      </c>
      <c r="LB133" s="22">
        <f t="shared" ref="LB133" si="11972">SUM(LB134:LB138)</f>
        <v>411820</v>
      </c>
      <c r="LC133" s="22">
        <f t="shared" ref="LC133" si="11973">SUM(LC134:LC138)</f>
        <v>415662.5</v>
      </c>
      <c r="LD133" s="22">
        <f t="shared" ref="LD133" si="11974">SUM(LD134:LD138)</f>
        <v>419505</v>
      </c>
      <c r="LE133" s="22">
        <f t="shared" ref="LE133" si="11975">SUM(LE134:LE138)</f>
        <v>423347.5</v>
      </c>
      <c r="LF133" s="22">
        <f t="shared" ref="LF133" si="11976">SUM(LF134:LF138)</f>
        <v>427190</v>
      </c>
      <c r="LG133" s="22">
        <f t="shared" ref="LG133" si="11977">SUM(LG134:LG138)</f>
        <v>431032.5</v>
      </c>
      <c r="LH133" s="22">
        <f t="shared" ref="LH133" si="11978">SUM(LH134:LH138)</f>
        <v>434875</v>
      </c>
      <c r="LI133" s="22">
        <f t="shared" ref="LI133" si="11979">SUM(LI134:LI138)</f>
        <v>438717.5</v>
      </c>
      <c r="LJ133" s="22">
        <f t="shared" ref="LJ133" si="11980">SUM(LJ134:LJ138)</f>
        <v>443452.5</v>
      </c>
      <c r="LK133" s="22">
        <f t="shared" ref="LK133" si="11981">SUM(LK134:LK138)</f>
        <v>448187.5</v>
      </c>
      <c r="LL133" s="22">
        <f t="shared" ref="LL133" si="11982">SUM(LL134:LL138)</f>
        <v>452922.5</v>
      </c>
      <c r="LM133" s="22">
        <f t="shared" ref="LM133" si="11983">SUM(LM134:LM138)</f>
        <v>456757.5</v>
      </c>
      <c r="LN133" s="22">
        <f t="shared" ref="LN133" si="11984">SUM(LN134:LN138)</f>
        <v>460592.5</v>
      </c>
      <c r="LO133" s="22">
        <f t="shared" ref="LO133" si="11985">SUM(LO134:LO138)</f>
        <v>464427.5</v>
      </c>
      <c r="LP133" s="22">
        <f t="shared" ref="LP133" si="11986">SUM(LP134:LP138)</f>
        <v>468262.5</v>
      </c>
      <c r="LQ133" s="22">
        <f t="shared" ref="LQ133" si="11987">SUM(LQ134:LQ138)</f>
        <v>472097.5</v>
      </c>
      <c r="LR133" s="22">
        <f t="shared" ref="LR133" si="11988">SUM(LR134:LR138)</f>
        <v>475932.5</v>
      </c>
      <c r="LS133" s="22">
        <f t="shared" ref="LS133" si="11989">SUM(LS134:LS138)</f>
        <v>479767.5</v>
      </c>
      <c r="LT133" s="22">
        <f t="shared" ref="LT133" si="11990">SUM(LT134:LT138)</f>
        <v>483602.5</v>
      </c>
      <c r="LU133" s="22">
        <f t="shared" ref="LU133" si="11991">SUM(LU134:LU138)</f>
        <v>487437.5</v>
      </c>
      <c r="LV133" s="22">
        <f t="shared" ref="LV133" si="11992">SUM(LV134:LV138)</f>
        <v>491272.5</v>
      </c>
      <c r="LW133" s="22">
        <f t="shared" ref="LW133" si="11993">SUM(LW134:LW138)</f>
        <v>495107.5</v>
      </c>
      <c r="LX133" s="22">
        <f t="shared" ref="LX133" si="11994">SUM(LX134:LX138)</f>
        <v>498942.5</v>
      </c>
      <c r="LY133" s="22">
        <f t="shared" ref="LY133" si="11995">SUM(LY134:LY138)</f>
        <v>502777.5</v>
      </c>
      <c r="LZ133" s="22">
        <f t="shared" ref="LZ133" si="11996">SUM(LZ134:LZ138)</f>
        <v>506612.5</v>
      </c>
      <c r="MA133" s="22">
        <f t="shared" ref="MA133" si="11997">SUM(MA134:MA138)</f>
        <v>509647.5</v>
      </c>
      <c r="MB133" s="22">
        <f t="shared" ref="MB133" si="11998">SUM(MB134:MB138)</f>
        <v>512682.5</v>
      </c>
      <c r="MC133" s="22">
        <f t="shared" ref="MC133" si="11999">SUM(MC134:MC138)</f>
        <v>512445</v>
      </c>
      <c r="MD133" s="22">
        <f t="shared" ref="MD133" si="12000">SUM(MD134:MD138)</f>
        <v>512207.5</v>
      </c>
      <c r="ME133" s="22">
        <f t="shared" ref="ME133" si="12001">SUM(ME134:ME138)</f>
        <v>511890</v>
      </c>
      <c r="MF133" s="22">
        <f t="shared" ref="MF133" si="12002">SUM(MF134:MF138)</f>
        <v>511602.5</v>
      </c>
      <c r="MG133" s="22">
        <f t="shared" ref="MG133" si="12003">SUM(MG134:MG138)</f>
        <v>511315</v>
      </c>
      <c r="MH133" s="22">
        <f t="shared" ref="MH133" si="12004">SUM(MH134:MH138)</f>
        <v>511027.5</v>
      </c>
      <c r="MI133" s="22">
        <f t="shared" ref="MI133" si="12005">SUM(MI134:MI138)</f>
        <v>510740</v>
      </c>
      <c r="MJ133" s="22">
        <f t="shared" ref="MJ133" si="12006">SUM(MJ134:MJ138)</f>
        <v>510452.5</v>
      </c>
      <c r="MK133" s="22">
        <f t="shared" ref="MK133" si="12007">SUM(MK134:MK138)</f>
        <v>510165.00000000006</v>
      </c>
      <c r="ML133" s="22">
        <f t="shared" ref="ML133" si="12008">SUM(ML134:ML138)</f>
        <v>509877.50000000006</v>
      </c>
      <c r="MM133" s="22">
        <f t="shared" ref="MM133" si="12009">SUM(MM134:MM138)</f>
        <v>509590.00000000006</v>
      </c>
      <c r="MN133" s="22">
        <f t="shared" ref="MN133" si="12010">SUM(MN134:MN138)</f>
        <v>508112.50000000006</v>
      </c>
      <c r="MO133" s="22">
        <f t="shared" ref="MO133" si="12011">SUM(MO134:MO138)</f>
        <v>506635.00000000006</v>
      </c>
      <c r="MP133" s="22">
        <f t="shared" ref="MP133" si="12012">SUM(MP134:MP138)</f>
        <v>505157.50000000006</v>
      </c>
      <c r="MQ133" s="22">
        <f t="shared" ref="MQ133" si="12013">SUM(MQ134:MQ138)</f>
        <v>503680.00000000006</v>
      </c>
      <c r="MR133" s="22">
        <f t="shared" ref="MR133" si="12014">SUM(MR134:MR138)</f>
        <v>502502.50000000006</v>
      </c>
      <c r="MS133" s="22">
        <f t="shared" ref="MS133" si="12015">SUM(MS134:MS138)</f>
        <v>501325.00000000006</v>
      </c>
      <c r="MT133" s="22">
        <f t="shared" ref="MT133" si="12016">SUM(MT134:MT138)</f>
        <v>500147.50000000006</v>
      </c>
      <c r="MU133" s="22">
        <f t="shared" ref="MU133" si="12017">SUM(MU134:MU138)</f>
        <v>498970.00000000006</v>
      </c>
      <c r="MV133" s="22">
        <f t="shared" ref="MV133" si="12018">SUM(MV134:MV138)</f>
        <v>497792.50000000006</v>
      </c>
      <c r="MW133" s="22">
        <f t="shared" ref="MW133" si="12019">SUM(MW134:MW138)</f>
        <v>496615.00000000012</v>
      </c>
      <c r="MX133" s="22">
        <f t="shared" ref="MX133" si="12020">SUM(MX134:MX138)</f>
        <v>495437.50000000012</v>
      </c>
      <c r="MY133" s="22">
        <f t="shared" ref="MY133" si="12021">SUM(MY134:MY138)</f>
        <v>494260.00000000012</v>
      </c>
      <c r="MZ133" s="22">
        <f t="shared" ref="MZ133" si="12022">SUM(MZ134:MZ138)</f>
        <v>493082.50000000012</v>
      </c>
      <c r="NA133" s="22">
        <f t="shared" ref="NA133" si="12023">SUM(NA134:NA138)</f>
        <v>491905.00000000012</v>
      </c>
      <c r="NB133" s="22">
        <f t="shared" ref="NB133" si="12024">SUM(NB134:NB138)</f>
        <v>490727.50000000012</v>
      </c>
      <c r="NC133" s="22">
        <f t="shared" ref="NC133" si="12025">SUM(NC134:NC138)</f>
        <v>489550.00000000012</v>
      </c>
      <c r="ND133" s="22">
        <f t="shared" ref="ND133" si="12026">SUM(ND134:ND138)</f>
        <v>488372.50000000012</v>
      </c>
      <c r="NE133" s="22">
        <f t="shared" ref="NE133" si="12027">SUM(NE134:NE138)</f>
        <v>487195.00000000012</v>
      </c>
      <c r="NF133" s="22">
        <f t="shared" ref="NF133" si="12028">SUM(NF134:NF138)</f>
        <v>486257.50000000012</v>
      </c>
      <c r="NG133" s="22">
        <f t="shared" ref="NG133" si="12029">SUM(NG134:NG138)</f>
        <v>485320.00000000012</v>
      </c>
      <c r="NH133" s="22">
        <f t="shared" ref="NH133" si="12030">SUM(NH134:NH138)</f>
        <v>483490.00000000012</v>
      </c>
      <c r="NI133" s="22">
        <f t="shared" ref="NI133" si="12031">SUM(NI134:NI138)</f>
        <v>481660.00000000012</v>
      </c>
      <c r="NJ133" s="22">
        <f t="shared" ref="NJ133" si="12032">SUM(NJ134:NJ138)</f>
        <v>479934.00000000012</v>
      </c>
      <c r="NK133" s="22">
        <f t="shared" ref="NK133" si="12033">SUM(NK134:NK138)</f>
        <v>478208.00000000012</v>
      </c>
      <c r="NL133" s="22">
        <f t="shared" ref="NL133" si="12034">SUM(NL134:NL138)</f>
        <v>476482.00000000012</v>
      </c>
      <c r="NM133" s="22">
        <f t="shared" ref="NM133" si="12035">SUM(NM134:NM138)</f>
        <v>474756.00000000012</v>
      </c>
      <c r="NN133" s="22">
        <f t="shared" ref="NN133" si="12036">SUM(NN134:NN138)</f>
        <v>473030.00000000012</v>
      </c>
      <c r="NO133" s="22">
        <f t="shared" ref="NO133" si="12037">SUM(NO134:NO138)</f>
        <v>471304.00000000012</v>
      </c>
      <c r="NP133" s="22">
        <f t="shared" ref="NP133" si="12038">SUM(NP134:NP138)</f>
        <v>469578.00000000012</v>
      </c>
      <c r="NQ133" s="22">
        <f t="shared" ref="NQ133" si="12039">SUM(NQ134:NQ138)</f>
        <v>467852.00000000012</v>
      </c>
      <c r="NR133" s="22">
        <f t="shared" ref="NR133" si="12040">SUM(NR134:NR138)</f>
        <v>466126.00000000012</v>
      </c>
      <c r="NS133" s="22">
        <f t="shared" ref="NS133" si="12041">SUM(NS134:NS138)</f>
        <v>464400.00000000012</v>
      </c>
      <c r="NT133" s="22">
        <f t="shared" ref="NT133" si="12042">SUM(NT134:NT138)</f>
        <v>462674.00000000012</v>
      </c>
      <c r="NU133" s="22">
        <f t="shared" ref="NU133" si="12043">SUM(NU134:NU138)</f>
        <v>460948.00000000012</v>
      </c>
      <c r="NV133" s="22">
        <f t="shared" ref="NV133" si="12044">SUM(NV134:NV138)</f>
        <v>460022.00000000012</v>
      </c>
      <c r="NW133" s="22">
        <f t="shared" ref="NW133" si="12045">SUM(NW134:NW138)</f>
        <v>459096.00000000012</v>
      </c>
      <c r="NX133" s="22">
        <f t="shared" ref="NX133" si="12046">SUM(NX134:NX138)</f>
        <v>458170.00000000012</v>
      </c>
      <c r="NY133" s="22">
        <f t="shared" ref="NY133" si="12047">SUM(NY134:NY138)</f>
        <v>457244.00000000012</v>
      </c>
      <c r="NZ133" s="22">
        <f t="shared" ref="NZ133" si="12048">SUM(NZ134:NZ138)</f>
        <v>456318.00000000012</v>
      </c>
      <c r="OA133" s="22">
        <f t="shared" ref="OA133" si="12049">SUM(OA134:OA138)</f>
        <v>455392.00000000012</v>
      </c>
      <c r="OB133" s="22">
        <f t="shared" ref="OB133" si="12050">SUM(OB134:OB138)</f>
        <v>454466.00000000012</v>
      </c>
      <c r="OC133" s="22">
        <f t="shared" ref="OC133" si="12051">SUM(OC134:OC138)</f>
        <v>453540.00000000012</v>
      </c>
      <c r="OD133" s="22">
        <f t="shared" ref="OD133" si="12052">SUM(OD134:OD138)</f>
        <v>452614.00000000012</v>
      </c>
      <c r="OE133" s="22">
        <f t="shared" ref="OE133" si="12053">SUM(OE134:OE138)</f>
        <v>451688.00000000012</v>
      </c>
      <c r="OF133" s="22">
        <f t="shared" ref="OF133" si="12054">SUM(OF134:OF138)</f>
        <v>450762.00000000012</v>
      </c>
      <c r="OG133" s="22">
        <f t="shared" ref="OG133" si="12055">SUM(OG134:OG138)</f>
        <v>449836.00000000012</v>
      </c>
      <c r="OH133" s="22">
        <f t="shared" ref="OH133" si="12056">SUM(OH134:OH138)</f>
        <v>448910.00000000012</v>
      </c>
      <c r="OI133" s="22">
        <f t="shared" ref="OI133" si="12057">SUM(OI134:OI138)</f>
        <v>447984.00000000012</v>
      </c>
      <c r="OJ133" s="22">
        <f t="shared" ref="OJ133" si="12058">SUM(OJ134:OJ138)</f>
        <v>447298.00000000012</v>
      </c>
      <c r="OK133" s="22">
        <f t="shared" ref="OK133" si="12059">SUM(OK134:OK138)</f>
        <v>446612.00000000012</v>
      </c>
      <c r="OL133" s="22">
        <f t="shared" ref="OL133" si="12060">SUM(OL134:OL138)</f>
        <v>447116.00000000012</v>
      </c>
      <c r="OM133" s="22">
        <f t="shared" ref="OM133" si="12061">SUM(OM134:OM138)</f>
        <v>447620.00000000012</v>
      </c>
      <c r="ON133" s="22">
        <f t="shared" ref="ON133" si="12062">SUM(ON134:ON138)</f>
        <v>448148.00000000012</v>
      </c>
      <c r="OO133" s="22">
        <f t="shared" ref="OO133" si="12063">SUM(OO134:OO138)</f>
        <v>448652.00000000012</v>
      </c>
      <c r="OP133" s="22">
        <f t="shared" ref="OP133" si="12064">SUM(OP134:OP138)</f>
        <v>449156.00000000012</v>
      </c>
      <c r="OQ133" s="22">
        <f t="shared" ref="OQ133" si="12065">SUM(OQ134:OQ138)</f>
        <v>449660.00000000012</v>
      </c>
      <c r="OR133" s="22">
        <f t="shared" ref="OR133" si="12066">SUM(OR134:OR138)</f>
        <v>450164.00000000012</v>
      </c>
      <c r="OS133" s="22">
        <f t="shared" ref="OS133" si="12067">SUM(OS134:OS138)</f>
        <v>450668.00000000012</v>
      </c>
      <c r="OT133" s="22">
        <f t="shared" ref="OT133" si="12068">SUM(OT134:OT138)</f>
        <v>451172.00000000012</v>
      </c>
      <c r="OU133" s="22">
        <f t="shared" ref="OU133" si="12069">SUM(OU134:OU138)</f>
        <v>451676.00000000012</v>
      </c>
      <c r="OV133" s="22">
        <f t="shared" ref="OV133" si="12070">SUM(OV134:OV138)</f>
        <v>452180.00000000012</v>
      </c>
      <c r="OW133" s="22">
        <f t="shared" ref="OW133" si="12071">SUM(OW134:OW138)</f>
        <v>452684.00000000012</v>
      </c>
      <c r="OX133" s="22">
        <f t="shared" ref="OX133" si="12072">SUM(OX134:OX138)</f>
        <v>453188.00000000012</v>
      </c>
      <c r="OY133" s="22">
        <f t="shared" ref="OY133" si="12073">SUM(OY134:OY138)</f>
        <v>453692.00000000012</v>
      </c>
      <c r="OZ133" s="22">
        <f t="shared" ref="OZ133" si="12074">SUM(OZ134:OZ138)</f>
        <v>454196.00000000012</v>
      </c>
      <c r="PA133" s="22">
        <f t="shared" ref="PA133" si="12075">SUM(PA134:PA138)</f>
        <v>454460.00000000012</v>
      </c>
      <c r="PB133" s="22">
        <f t="shared" ref="PB133" si="12076">SUM(PB134:PB138)</f>
        <v>454724.00000000012</v>
      </c>
      <c r="PC133" s="22">
        <f t="shared" ref="PC133" si="12077">SUM(PC134:PC138)</f>
        <v>454988.00000000012</v>
      </c>
      <c r="PD133" s="22">
        <f t="shared" ref="PD133" si="12078">SUM(PD134:PD138)</f>
        <v>455252.00000000012</v>
      </c>
      <c r="PE133" s="22">
        <f t="shared" ref="PE133" si="12079">SUM(PE134:PE138)</f>
        <v>455516.00000000012</v>
      </c>
      <c r="PF133" s="22">
        <f t="shared" ref="PF133" si="12080">SUM(PF134:PF138)</f>
        <v>455780.00000000012</v>
      </c>
      <c r="PG133" s="22">
        <f t="shared" ref="PG133" si="12081">SUM(PG134:PG138)</f>
        <v>456044.00000000012</v>
      </c>
      <c r="PH133" s="22">
        <f t="shared" ref="PH133" si="12082">SUM(PH134:PH138)</f>
        <v>456308.00000000012</v>
      </c>
      <c r="PI133" s="22">
        <f t="shared" ref="PI133" si="12083">SUM(PI134:PI138)</f>
        <v>456572.00000000012</v>
      </c>
      <c r="PJ133" s="22">
        <f t="shared" ref="PJ133" si="12084">SUM(PJ134:PJ138)</f>
        <v>456836.00000000012</v>
      </c>
      <c r="PK133" s="22">
        <f t="shared" ref="PK133" si="12085">SUM(PK134:PK138)</f>
        <v>457100.00000000012</v>
      </c>
      <c r="PL133" s="22">
        <f t="shared" ref="PL133" si="12086">SUM(PL134:PL138)</f>
        <v>457364.00000000012</v>
      </c>
      <c r="PM133" s="22">
        <f t="shared" ref="PM133" si="12087">SUM(PM134:PM138)</f>
        <v>457628.00000000012</v>
      </c>
      <c r="PN133" s="22">
        <f t="shared" ref="PN133" si="12088">SUM(PN134:PN138)</f>
        <v>457892.00000000012</v>
      </c>
      <c r="PO133" s="22">
        <f t="shared" ref="PO133" si="12089">SUM(PO134:PO138)</f>
        <v>457996.00000000012</v>
      </c>
      <c r="PP133" s="22">
        <f t="shared" ref="PP133" si="12090">SUM(PP134:PP138)</f>
        <v>458100.00000000012</v>
      </c>
      <c r="PQ133" s="22">
        <f t="shared" ref="PQ133" si="12091">SUM(PQ134:PQ138)</f>
        <v>458204.00000000012</v>
      </c>
      <c r="PR133" s="22">
        <f t="shared" ref="PR133" si="12092">SUM(PR134:PR138)</f>
        <v>458308.00000000012</v>
      </c>
      <c r="PS133" s="22">
        <f t="shared" ref="PS133" si="12093">SUM(PS134:PS138)</f>
        <v>458372.00000000012</v>
      </c>
      <c r="PT133" s="22">
        <f t="shared" ref="PT133" si="12094">SUM(PT134:PT138)</f>
        <v>458436.00000000012</v>
      </c>
      <c r="PU133" s="22">
        <f t="shared" ref="PU133" si="12095">SUM(PU134:PU138)</f>
        <v>458500.00000000012</v>
      </c>
      <c r="PV133" s="22">
        <f t="shared" ref="PV133" si="12096">SUM(PV134:PV138)</f>
        <v>458564.00000000012</v>
      </c>
      <c r="PW133" s="22">
        <f t="shared" ref="PW133" si="12097">SUM(PW134:PW138)</f>
        <v>458628.00000000012</v>
      </c>
      <c r="PX133" s="22">
        <f t="shared" ref="PX133" si="12098">SUM(PX134:PX138)</f>
        <v>458692.00000000012</v>
      </c>
      <c r="PY133" s="22">
        <f t="shared" ref="PY133" si="12099">SUM(PY134:PY138)</f>
        <v>458756.00000000012</v>
      </c>
      <c r="PZ133" s="22">
        <f t="shared" ref="PZ133" si="12100">SUM(PZ134:PZ138)</f>
        <v>458820.00000000012</v>
      </c>
      <c r="QA133" s="22">
        <f t="shared" ref="QA133" si="12101">SUM(QA134:QA138)</f>
        <v>458884.00000000012</v>
      </c>
      <c r="QB133" s="22">
        <f t="shared" ref="QB133" si="12102">SUM(QB134:QB138)</f>
        <v>460138.00000000012</v>
      </c>
      <c r="QC133" s="22">
        <f t="shared" ref="QC133" si="12103">SUM(QC134:QC138)</f>
        <v>461392.00000000012</v>
      </c>
      <c r="QD133" s="22">
        <f t="shared" ref="QD133" si="12104">SUM(QD134:QD138)</f>
        <v>462646.00000000012</v>
      </c>
      <c r="QE133" s="22">
        <f t="shared" ref="QE133" si="12105">SUM(QE134:QE138)</f>
        <v>463660.00000000006</v>
      </c>
      <c r="QF133" s="22">
        <f t="shared" ref="QF133" si="12106">SUM(QF134:QF138)</f>
        <v>464674.00000000006</v>
      </c>
      <c r="QG133" s="22">
        <f t="shared" ref="QG133" si="12107">SUM(QG134:QG138)</f>
        <v>465688.00000000006</v>
      </c>
      <c r="QH133" s="22">
        <f t="shared" ref="QH133" si="12108">SUM(QH134:QH138)</f>
        <v>466702.00000000006</v>
      </c>
      <c r="QI133" s="22">
        <f t="shared" ref="QI133" si="12109">SUM(QI134:QI138)</f>
        <v>467716.00000000006</v>
      </c>
      <c r="QJ133" s="22">
        <f t="shared" ref="QJ133" si="12110">SUM(QJ134:QJ138)</f>
        <v>468730.00000000006</v>
      </c>
      <c r="QK133" s="22">
        <f t="shared" ref="QK133" si="12111">SUM(QK134:QK138)</f>
        <v>469744.00000000006</v>
      </c>
      <c r="QL133" s="22">
        <f t="shared" ref="QL133" si="12112">SUM(QL134:QL138)</f>
        <v>470758.00000000006</v>
      </c>
      <c r="QM133" s="22">
        <f t="shared" ref="QM133" si="12113">SUM(QM134:QM138)</f>
        <v>471772.00000000006</v>
      </c>
      <c r="QN133" s="22">
        <f t="shared" ref="QN133" si="12114">SUM(QN134:QN138)</f>
        <v>472786.00000000006</v>
      </c>
      <c r="QO133" s="22">
        <f t="shared" ref="QO133" si="12115">SUM(QO134:QO138)</f>
        <v>473800.00000000006</v>
      </c>
      <c r="QP133" s="22">
        <f t="shared" ref="QP133" si="12116">SUM(QP134:QP138)</f>
        <v>474814.00000000006</v>
      </c>
      <c r="QQ133" s="22">
        <f t="shared" ref="QQ133" si="12117">SUM(QQ134:QQ138)</f>
        <v>475828</v>
      </c>
      <c r="QR133" s="22">
        <f t="shared" ref="QR133" si="12118">SUM(QR134:QR138)</f>
        <v>476842</v>
      </c>
      <c r="QS133" s="22">
        <f t="shared" ref="QS133" si="12119">SUM(QS134:QS138)</f>
        <v>477856</v>
      </c>
      <c r="QT133" s="22">
        <f t="shared" ref="QT133" si="12120">SUM(QT134:QT138)</f>
        <v>480610</v>
      </c>
      <c r="QU133" s="22">
        <f t="shared" ref="QU133" si="12121">SUM(QU134:QU138)</f>
        <v>483364</v>
      </c>
      <c r="QV133" s="22">
        <f t="shared" ref="QV133" si="12122">SUM(QV134:QV138)</f>
        <v>486118</v>
      </c>
      <c r="QW133" s="22">
        <f t="shared" ref="QW133" si="12123">SUM(QW134:QW138)</f>
        <v>488872</v>
      </c>
      <c r="QX133" s="22">
        <f t="shared" ref="QX133" si="12124">SUM(QX134:QX138)</f>
        <v>491816</v>
      </c>
      <c r="QY133" s="22">
        <f t="shared" ref="QY133" si="12125">SUM(QY134:QY138)</f>
        <v>494760</v>
      </c>
      <c r="QZ133" s="22">
        <f t="shared" ref="QZ133" si="12126">SUM(QZ134:QZ138)</f>
        <v>497704</v>
      </c>
      <c r="RA133" s="22">
        <f t="shared" ref="RA133" si="12127">SUM(RA134:RA138)</f>
        <v>500648</v>
      </c>
      <c r="RB133" s="22">
        <f t="shared" ref="RB133" si="12128">SUM(RB134:RB138)</f>
        <v>503592</v>
      </c>
      <c r="RC133" s="22">
        <f t="shared" ref="RC133" si="12129">SUM(RC134:RC138)</f>
        <v>506536</v>
      </c>
      <c r="RD133" s="22">
        <f t="shared" ref="RD133" si="12130">SUM(RD134:RD138)</f>
        <v>509480</v>
      </c>
      <c r="RE133" s="22">
        <f t="shared" ref="RE133" si="12131">SUM(RE134:RE138)</f>
        <v>512424</v>
      </c>
      <c r="RF133" s="22">
        <f t="shared" ref="RF133" si="12132">SUM(RF134:RF138)</f>
        <v>515368</v>
      </c>
      <c r="RG133" s="22">
        <f t="shared" ref="RG133" si="12133">SUM(RG134:RG138)</f>
        <v>522417.5</v>
      </c>
      <c r="RH133" s="22">
        <f t="shared" ref="RH133" si="12134">SUM(RH134:RH138)</f>
        <v>529467</v>
      </c>
      <c r="RI133" s="22">
        <f t="shared" ref="RI133" si="12135">SUM(RI134:RI138)</f>
        <v>536516.5</v>
      </c>
      <c r="RJ133" s="22">
        <f t="shared" ref="RJ133" si="12136">SUM(RJ134:RJ138)</f>
        <v>543726</v>
      </c>
      <c r="RK133" s="22">
        <f t="shared" ref="RK133" si="12137">SUM(RK134:RK138)</f>
        <v>550935.5</v>
      </c>
      <c r="RL133" s="22">
        <f t="shared" ref="RL133" si="12138">SUM(RL134:RL138)</f>
        <v>558145</v>
      </c>
      <c r="RM133" s="22">
        <f t="shared" ref="RM133" si="12139">SUM(RM134:RM138)</f>
        <v>565354.5</v>
      </c>
      <c r="RN133" s="22">
        <f t="shared" ref="RN133" si="12140">SUM(RN134:RN138)</f>
        <v>572564</v>
      </c>
      <c r="RO133" s="22">
        <f t="shared" ref="RO133" si="12141">SUM(RO134:RO138)</f>
        <v>579773.5</v>
      </c>
      <c r="RP133" s="22">
        <f t="shared" ref="RP133" si="12142">SUM(RP134:RP138)</f>
        <v>586983</v>
      </c>
      <c r="RQ133" s="22">
        <f t="shared" ref="RQ133" si="12143">SUM(RQ134:RQ138)</f>
        <v>594192.5</v>
      </c>
      <c r="RR133" s="22">
        <f t="shared" ref="RR133" si="12144">SUM(RR134:RR138)</f>
        <v>601402</v>
      </c>
      <c r="RS133" s="22">
        <f t="shared" ref="RS133" si="12145">SUM(RS134:RS138)</f>
        <v>608611.5</v>
      </c>
      <c r="RT133" s="22">
        <f t="shared" ref="RT133" si="12146">SUM(RT134:RT138)</f>
        <v>615821</v>
      </c>
      <c r="RU133" s="22">
        <f t="shared" ref="RU133" si="12147">SUM(RU134:RU138)</f>
        <v>623030.5</v>
      </c>
      <c r="RV133" s="22">
        <f t="shared" ref="RV133" si="12148">SUM(RV134:RV138)</f>
        <v>630240</v>
      </c>
      <c r="RW133" s="22">
        <f t="shared" ref="RW133" si="12149">SUM(RW134:RW138)</f>
        <v>637449.5</v>
      </c>
      <c r="RX133" s="22">
        <f t="shared" ref="RX133" si="12150">SUM(RX134:RX138)</f>
        <v>646639</v>
      </c>
      <c r="RY133" s="22">
        <f t="shared" ref="RY133" si="12151">SUM(RY134:RY138)</f>
        <v>655828.5</v>
      </c>
      <c r="RZ133" s="22">
        <f t="shared" ref="RZ133" si="12152">SUM(RZ134:RZ138)</f>
        <v>663828</v>
      </c>
      <c r="SA133" s="22">
        <f t="shared" ref="SA133" si="12153">SUM(SA134:SA138)</f>
        <v>671827.5</v>
      </c>
      <c r="SB133" s="22">
        <f t="shared" ref="SB133" si="12154">SUM(SB134:SB138)</f>
        <v>680025</v>
      </c>
      <c r="SC133" s="22">
        <f t="shared" ref="SC133" si="12155">SUM(SC134:SC138)</f>
        <v>688048.5</v>
      </c>
      <c r="SD133" s="22">
        <f t="shared" ref="SD133" si="12156">SUM(SD134:SD138)</f>
        <v>696072</v>
      </c>
      <c r="SE133" s="22">
        <f t="shared" ref="SE133" si="12157">SUM(SE134:SE138)</f>
        <v>704095.5</v>
      </c>
      <c r="SF133" s="22">
        <f t="shared" ref="SF133" si="12158">SUM(SF134:SF138)</f>
        <v>712119</v>
      </c>
      <c r="SG133" s="22">
        <f t="shared" ref="SG133" si="12159">SUM(SG134:SG138)</f>
        <v>720142.5</v>
      </c>
      <c r="SH133" s="22">
        <f t="shared" ref="SH133" si="12160">SUM(SH134:SH138)</f>
        <v>728166</v>
      </c>
      <c r="SI133" s="22">
        <f t="shared" ref="SI133" si="12161">SUM(SI134:SI138)</f>
        <v>736189.5</v>
      </c>
      <c r="SJ133" s="22">
        <f t="shared" ref="SJ133" si="12162">SUM(SJ134:SJ138)</f>
        <v>744213</v>
      </c>
      <c r="SK133" s="22">
        <f t="shared" ref="SK133" si="12163">SUM(SK134:SK138)</f>
        <v>752772</v>
      </c>
      <c r="SL133" s="22">
        <f t="shared" ref="SL133" si="12164">SUM(SL134:SL138)</f>
        <v>761331</v>
      </c>
      <c r="SM133" s="22">
        <f t="shared" ref="SM133" si="12165">SUM(SM134:SM138)</f>
        <v>769890</v>
      </c>
      <c r="SN133" s="22">
        <f t="shared" ref="SN133" si="12166">SUM(SN134:SN138)</f>
        <v>778449</v>
      </c>
      <c r="SO133" s="22">
        <f t="shared" ref="SO133" si="12167">SUM(SO134:SO138)</f>
        <v>785268</v>
      </c>
      <c r="SP133" s="22">
        <f t="shared" ref="SP133" si="12168">SUM(SP134:SP138)</f>
        <v>792087</v>
      </c>
      <c r="SQ133" s="22">
        <f t="shared" ref="SQ133" si="12169">SUM(SQ134:SQ138)</f>
        <v>798906</v>
      </c>
      <c r="SR133" s="22">
        <f t="shared" ref="SR133" si="12170">SUM(SR134:SR138)</f>
        <v>805725</v>
      </c>
      <c r="SS133" s="22">
        <f t="shared" ref="SS133" si="12171">SUM(SS134:SS138)</f>
        <v>812544</v>
      </c>
      <c r="ST133" s="22">
        <f t="shared" ref="ST133" si="12172">SUM(ST134:ST138)</f>
        <v>819363</v>
      </c>
      <c r="SU133" s="22">
        <f t="shared" ref="SU133" si="12173">SUM(SU134:SU138)</f>
        <v>826182</v>
      </c>
      <c r="SV133" s="22">
        <f t="shared" ref="SV133" si="12174">SUM(SV134:SV138)</f>
        <v>833001</v>
      </c>
      <c r="SW133" s="22">
        <f t="shared" ref="SW133" si="12175">SUM(SW134:SW138)</f>
        <v>839820</v>
      </c>
      <c r="SX133" s="22">
        <f t="shared" ref="SX133" si="12176">SUM(SX134:SX138)</f>
        <v>846639</v>
      </c>
      <c r="SY133" s="22">
        <f t="shared" ref="SY133" si="12177">SUM(SY134:SY138)</f>
        <v>853458</v>
      </c>
      <c r="SZ133" s="22">
        <f t="shared" ref="SZ133" si="12178">SUM(SZ134:SZ138)</f>
        <v>860277</v>
      </c>
      <c r="TA133" s="22">
        <f t="shared" ref="TA133" si="12179">SUM(TA134:TA138)</f>
        <v>867096</v>
      </c>
      <c r="TB133" s="22">
        <f t="shared" ref="TB133" si="12180">SUM(TB134:TB138)</f>
        <v>873915</v>
      </c>
      <c r="TC133" s="22">
        <f t="shared" ref="TC133" si="12181">SUM(TC134:TC138)</f>
        <v>878334</v>
      </c>
      <c r="TD133" s="22">
        <f t="shared" ref="TD133" si="12182">SUM(TD134:TD138)</f>
        <v>882753</v>
      </c>
      <c r="TE133" s="22">
        <f t="shared" ref="TE133" si="12183">SUM(TE134:TE138)</f>
        <v>883066.5</v>
      </c>
      <c r="TF133" s="22">
        <f t="shared" ref="TF133" si="12184">SUM(TF134:TF138)</f>
        <v>883380</v>
      </c>
      <c r="TG133" s="22">
        <f t="shared" ref="TG133" si="12185">SUM(TG134:TG138)</f>
        <v>883255.5</v>
      </c>
      <c r="TH133" s="22">
        <f t="shared" ref="TH133" si="12186">SUM(TH134:TH138)</f>
        <v>883131</v>
      </c>
      <c r="TI133" s="22">
        <f t="shared" ref="TI133" si="12187">SUM(TI134:TI138)</f>
        <v>883006.5</v>
      </c>
      <c r="TJ133" s="22">
        <f t="shared" ref="TJ133" si="12188">SUM(TJ134:TJ138)</f>
        <v>882882</v>
      </c>
      <c r="TK133" s="22">
        <f t="shared" ref="TK133" si="12189">SUM(TK134:TK138)</f>
        <v>882757.5</v>
      </c>
      <c r="TL133" s="22">
        <f t="shared" ref="TL133" si="12190">SUM(TL134:TL138)</f>
        <v>882633</v>
      </c>
      <c r="TM133" s="22">
        <f t="shared" ref="TM133" si="12191">SUM(TM134:TM138)</f>
        <v>882508.5</v>
      </c>
      <c r="TN133" s="22">
        <f t="shared" ref="TN133" si="12192">SUM(TN134:TN138)</f>
        <v>882384</v>
      </c>
      <c r="TO133" s="22">
        <f t="shared" ref="TO133" si="12193">SUM(TO134:TO138)</f>
        <v>882259.5</v>
      </c>
      <c r="TP133" s="22">
        <f t="shared" ref="TP133" si="12194">SUM(TP134:TP138)</f>
        <v>878565</v>
      </c>
      <c r="TQ133" s="22">
        <f t="shared" ref="TQ133" si="12195">SUM(TQ134:TQ138)</f>
        <v>874870.5</v>
      </c>
      <c r="TR133" s="22">
        <f t="shared" ref="TR133" si="12196">SUM(TR134:TR138)</f>
        <v>871176</v>
      </c>
      <c r="TS133" s="22">
        <f t="shared" ref="TS133" si="12197">SUM(TS134:TS138)</f>
        <v>865501.5</v>
      </c>
      <c r="TT133" s="22">
        <f t="shared" ref="TT133" si="12198">SUM(TT134:TT138)</f>
        <v>859827</v>
      </c>
      <c r="TU133" s="22">
        <f t="shared" ref="TU133" si="12199">SUM(TU134:TU138)</f>
        <v>854152.5</v>
      </c>
      <c r="TV133" s="22">
        <f t="shared" ref="TV133" si="12200">SUM(TV134:TV138)</f>
        <v>848478</v>
      </c>
      <c r="TW133" s="22">
        <f t="shared" ref="TW133" si="12201">SUM(TW134:TW138)</f>
        <v>842803.5</v>
      </c>
      <c r="TX133" s="22">
        <f t="shared" ref="TX133" si="12202">SUM(TX134:TX138)</f>
        <v>837129</v>
      </c>
      <c r="TY133" s="22">
        <f t="shared" ref="TY133" si="12203">SUM(TY134:TY138)</f>
        <v>831454.5</v>
      </c>
      <c r="TZ133" s="22">
        <f t="shared" ref="TZ133" si="12204">SUM(TZ134:TZ138)</f>
        <v>825780</v>
      </c>
      <c r="UA133" s="22">
        <f t="shared" ref="UA133" si="12205">SUM(UA134:UA138)</f>
        <v>820105.5</v>
      </c>
      <c r="UB133" s="22">
        <f t="shared" ref="UB133" si="12206">SUM(UB134:UB138)</f>
        <v>814431</v>
      </c>
      <c r="UC133" s="22">
        <f t="shared" ref="UC133" si="12207">SUM(UC134:UC138)</f>
        <v>808756.5</v>
      </c>
      <c r="UD133" s="22">
        <f t="shared" ref="UD133" si="12208">SUM(UD134:UD138)</f>
        <v>803082</v>
      </c>
      <c r="UE133" s="22">
        <f t="shared" ref="UE133" si="12209">SUM(UE134:UE138)</f>
        <v>797407.5</v>
      </c>
      <c r="UF133" s="22">
        <f t="shared" ref="UF133" si="12210">SUM(UF134:UF138)</f>
        <v>791733</v>
      </c>
      <c r="UG133" s="22">
        <f t="shared" ref="UG133" si="12211">SUM(UG134:UG138)</f>
        <v>785938.5</v>
      </c>
      <c r="UH133" s="22">
        <f t="shared" ref="UH133" si="12212">SUM(UH134:UH138)</f>
        <v>780144</v>
      </c>
      <c r="UI133" s="22">
        <f t="shared" ref="UI133" si="12213">SUM(UI134:UI138)</f>
        <v>773814</v>
      </c>
      <c r="UJ133" s="22">
        <f t="shared" ref="UJ133" si="12214">SUM(UJ134:UJ138)</f>
        <v>767484</v>
      </c>
      <c r="UK133" s="22">
        <f t="shared" ref="UK133" si="12215">SUM(UK134:UK138)</f>
        <v>761142</v>
      </c>
      <c r="UL133" s="22">
        <f t="shared" ref="UL133" si="12216">SUM(UL134:UL138)</f>
        <v>755040</v>
      </c>
      <c r="UM133" s="22">
        <f t="shared" ref="UM133" si="12217">SUM(UM134:UM138)</f>
        <v>748938</v>
      </c>
      <c r="UN133" s="22">
        <f t="shared" ref="UN133" si="12218">SUM(UN134:UN138)</f>
        <v>742836</v>
      </c>
      <c r="UO133" s="22">
        <f t="shared" ref="UO133" si="12219">SUM(UO134:UO138)</f>
        <v>736734</v>
      </c>
      <c r="UP133" s="22">
        <f t="shared" ref="UP133" si="12220">SUM(UP134:UP138)</f>
        <v>730632</v>
      </c>
      <c r="UQ133" s="22">
        <f t="shared" ref="UQ133" si="12221">SUM(UQ134:UQ138)</f>
        <v>724530</v>
      </c>
      <c r="UR133" s="22">
        <f t="shared" ref="UR133" si="12222">SUM(UR134:UR138)</f>
        <v>718428</v>
      </c>
      <c r="US133" s="22">
        <f t="shared" ref="US133" si="12223">SUM(US134:US138)</f>
        <v>712326</v>
      </c>
      <c r="UT133" s="22">
        <f t="shared" ref="UT133" si="12224">SUM(UT134:UT138)</f>
        <v>706581</v>
      </c>
      <c r="UU133" s="22">
        <f t="shared" ref="UU133" si="12225">SUM(UU134:UU138)</f>
        <v>700836</v>
      </c>
      <c r="UV133" s="22">
        <f t="shared" ref="UV133" si="12226">SUM(UV134:UV138)</f>
        <v>695091</v>
      </c>
      <c r="UW133" s="22">
        <f t="shared" ref="UW133" si="12227">SUM(UW134:UW138)</f>
        <v>689346</v>
      </c>
      <c r="UX133" s="22">
        <f t="shared" ref="UX133" si="12228">SUM(UX134:UX138)</f>
        <v>686001</v>
      </c>
      <c r="UY133" s="22">
        <f t="shared" ref="UY133" si="12229">SUM(UY134:UY138)</f>
        <v>682656</v>
      </c>
      <c r="UZ133" s="22">
        <f t="shared" ref="UZ133" si="12230">SUM(UZ134:UZ138)</f>
        <v>679311</v>
      </c>
      <c r="VA133" s="22">
        <f t="shared" ref="VA133" si="12231">SUM(VA134:VA138)</f>
        <v>675966</v>
      </c>
      <c r="VB133" s="22">
        <f t="shared" ref="VB133" si="12232">SUM(VB134:VB138)</f>
        <v>672621</v>
      </c>
      <c r="VC133" s="22">
        <f t="shared" ref="VC133" si="12233">SUM(VC134:VC138)</f>
        <v>669276</v>
      </c>
      <c r="VD133" s="22">
        <f t="shared" ref="VD133" si="12234">SUM(VD134:VD138)</f>
        <v>665931</v>
      </c>
      <c r="VE133" s="22">
        <f t="shared" ref="VE133" si="12235">SUM(VE134:VE138)</f>
        <v>662586</v>
      </c>
      <c r="VF133" s="22">
        <f t="shared" ref="VF133" si="12236">SUM(VF134:VF138)</f>
        <v>659241</v>
      </c>
      <c r="VG133" s="22">
        <f t="shared" ref="VG133" si="12237">SUM(VG134:VG138)</f>
        <v>655896</v>
      </c>
      <c r="VH133" s="22">
        <f t="shared" ref="VH133" si="12238">SUM(VH134:VH138)</f>
        <v>652551</v>
      </c>
      <c r="VI133" s="22">
        <f t="shared" ref="VI133" si="12239">SUM(VI134:VI138)</f>
        <v>649206</v>
      </c>
      <c r="VJ133" s="22">
        <f t="shared" ref="VJ133" si="12240">SUM(VJ134:VJ138)</f>
        <v>645861</v>
      </c>
      <c r="VK133" s="22">
        <f t="shared" ref="VK133" si="12241">SUM(VK134:VK138)</f>
        <v>642516</v>
      </c>
      <c r="VL133" s="22">
        <f t="shared" ref="VL133" si="12242">SUM(VL134:VL138)</f>
        <v>638451</v>
      </c>
      <c r="VM133" s="22">
        <f t="shared" ref="VM133" si="12243">SUM(VM134:VM138)</f>
        <v>634386</v>
      </c>
      <c r="VN133" s="22">
        <f t="shared" ref="VN133" si="12244">SUM(VN134:VN138)</f>
        <v>633891</v>
      </c>
      <c r="VO133" s="22">
        <f t="shared" ref="VO133" si="12245">SUM(VO134:VO138)</f>
        <v>633396</v>
      </c>
      <c r="VP133" s="22">
        <f t="shared" ref="VP133" si="12246">SUM(VP134:VP138)</f>
        <v>632841</v>
      </c>
      <c r="VQ133" s="22">
        <f t="shared" ref="VQ133" si="12247">SUM(VQ134:VQ138)</f>
        <v>632286</v>
      </c>
      <c r="VR133" s="22">
        <f t="shared" ref="VR133" si="12248">SUM(VR134:VR138)</f>
        <v>631731</v>
      </c>
      <c r="VS133" s="22">
        <f t="shared" ref="VS133" si="12249">SUM(VS134:VS138)</f>
        <v>631176</v>
      </c>
      <c r="VT133" s="22">
        <f t="shared" ref="VT133" si="12250">SUM(VT134:VT138)</f>
        <v>630621</v>
      </c>
      <c r="VU133" s="22">
        <f t="shared" ref="VU133" si="12251">SUM(VU134:VU138)</f>
        <v>630066</v>
      </c>
      <c r="VV133" s="22">
        <f t="shared" ref="VV133" si="12252">SUM(VV134:VV138)</f>
        <v>629511</v>
      </c>
      <c r="VW133" s="22">
        <f t="shared" ref="VW133" si="12253">SUM(VW134:VW138)</f>
        <v>628956</v>
      </c>
      <c r="VX133" s="22">
        <f t="shared" ref="VX133" si="12254">SUM(VX134:VX138)</f>
        <v>628401</v>
      </c>
      <c r="VY133" s="22">
        <f t="shared" ref="VY133" si="12255">SUM(VY134:VY138)</f>
        <v>629988</v>
      </c>
      <c r="VZ133" s="22">
        <f t="shared" ref="VZ133" si="12256">SUM(VZ134:VZ138)</f>
        <v>631575</v>
      </c>
      <c r="WA133" s="22">
        <f t="shared" ref="WA133" si="12257">SUM(WA134:WA138)</f>
        <v>633162</v>
      </c>
      <c r="WB133" s="22">
        <f t="shared" ref="WB133" si="12258">SUM(WB134:WB138)</f>
        <v>634869</v>
      </c>
      <c r="WC133" s="22">
        <f t="shared" ref="WC133" si="12259">SUM(WC134:WC138)</f>
        <v>636576</v>
      </c>
      <c r="WD133" s="22">
        <f t="shared" ref="WD133" si="12260">SUM(WD134:WD138)</f>
        <v>638283</v>
      </c>
      <c r="WE133" s="22">
        <f t="shared" ref="WE133" si="12261">SUM(WE134:WE138)</f>
        <v>639990</v>
      </c>
      <c r="WF133" s="22">
        <f t="shared" ref="WF133" si="12262">SUM(WF134:WF138)</f>
        <v>641697</v>
      </c>
      <c r="WG133" s="22">
        <f t="shared" ref="WG133" si="12263">SUM(WG134:WG138)</f>
        <v>643404</v>
      </c>
      <c r="WH133" s="22">
        <f t="shared" ref="WH133" si="12264">SUM(WH134:WH138)</f>
        <v>645111</v>
      </c>
      <c r="WI133" s="22">
        <f t="shared" ref="WI133" si="12265">SUM(WI134:WI138)</f>
        <v>646818</v>
      </c>
      <c r="WJ133" s="22">
        <f t="shared" ref="WJ133" si="12266">SUM(WJ134:WJ138)</f>
        <v>648525</v>
      </c>
      <c r="WK133" s="22">
        <f t="shared" ref="WK133" si="12267">SUM(WK134:WK138)</f>
        <v>650232</v>
      </c>
      <c r="WL133" s="22">
        <f t="shared" ref="WL133" si="12268">SUM(WL134:WL138)</f>
        <v>651939</v>
      </c>
      <c r="WM133" s="22">
        <f t="shared" ref="WM133" si="12269">SUM(WM134:WM138)</f>
        <v>653646</v>
      </c>
      <c r="WN133" s="22">
        <f t="shared" ref="WN133" si="12270">SUM(WN134:WN138)</f>
        <v>655353</v>
      </c>
      <c r="WO133" s="22">
        <f t="shared" ref="WO133" si="12271">SUM(WO134:WO138)</f>
        <v>657060</v>
      </c>
      <c r="WP133" s="22">
        <f t="shared" ref="WP133" si="12272">SUM(WP134:WP138)</f>
        <v>658767</v>
      </c>
      <c r="WQ133" s="22">
        <f t="shared" ref="WQ133" si="12273">SUM(WQ134:WQ138)</f>
        <v>660954</v>
      </c>
      <c r="WR133" s="22">
        <f t="shared" ref="WR133" si="12274">SUM(WR134:WR138)</f>
        <v>662784</v>
      </c>
      <c r="WS133" s="22">
        <f t="shared" ref="WS133" si="12275">SUM(WS134:WS138)</f>
        <v>664614</v>
      </c>
      <c r="WT133" s="22">
        <f t="shared" ref="WT133" si="12276">SUM(WT134:WT138)</f>
        <v>666444</v>
      </c>
      <c r="WU133" s="22">
        <f t="shared" ref="WU133" si="12277">SUM(WU134:WU138)</f>
        <v>668394</v>
      </c>
      <c r="WV133" s="22">
        <f t="shared" ref="WV133" si="12278">SUM(WV134:WV138)</f>
        <v>670344</v>
      </c>
      <c r="WW133" s="22">
        <f t="shared" ref="WW133" si="12279">SUM(WW134:WW138)</f>
        <v>672294</v>
      </c>
      <c r="WX133" s="22">
        <f t="shared" ref="WX133" si="12280">SUM(WX134:WX138)</f>
        <v>674244</v>
      </c>
      <c r="WY133" s="22">
        <f t="shared" ref="WY133" si="12281">SUM(WY134:WY138)</f>
        <v>676194</v>
      </c>
      <c r="WZ133" s="22">
        <f t="shared" ref="WZ133" si="12282">SUM(WZ134:WZ138)</f>
        <v>678144</v>
      </c>
      <c r="XA133" s="22">
        <f t="shared" ref="XA133" si="12283">SUM(XA134:XA138)</f>
        <v>680094</v>
      </c>
      <c r="XB133" s="22">
        <f t="shared" ref="XB133" si="12284">SUM(XB134:XB138)</f>
        <v>682044</v>
      </c>
      <c r="XC133" s="22">
        <f t="shared" ref="XC133" si="12285">SUM(XC134:XC138)</f>
        <v>683994</v>
      </c>
      <c r="XD133" s="22">
        <f t="shared" ref="XD133" si="12286">SUM(XD134:XD138)</f>
        <v>685944</v>
      </c>
      <c r="XE133" s="22">
        <f t="shared" ref="XE133" si="12287">SUM(XE134:XE138)</f>
        <v>687894</v>
      </c>
      <c r="XF133" s="22">
        <f t="shared" ref="XF133" si="12288">SUM(XF134:XF138)</f>
        <v>689844</v>
      </c>
      <c r="XG133" s="22">
        <f t="shared" ref="XG133" si="12289">SUM(XG134:XG138)</f>
        <v>692514</v>
      </c>
      <c r="XH133" s="22">
        <f t="shared" ref="XH133" si="12290">SUM(XH134:XH138)</f>
        <v>695184</v>
      </c>
      <c r="XI133" s="22">
        <f t="shared" ref="XI133" si="12291">SUM(XI134:XI138)</f>
        <v>697854</v>
      </c>
      <c r="XJ133" s="22">
        <f t="shared" ref="XJ133" si="12292">SUM(XJ134:XJ138)</f>
        <v>700524</v>
      </c>
      <c r="XK133" s="22">
        <f t="shared" ref="XK133" si="12293">SUM(XK134:XK138)</f>
        <v>703194</v>
      </c>
      <c r="XL133" s="22">
        <f t="shared" ref="XL133" si="12294">SUM(XL134:XL138)</f>
        <v>705864</v>
      </c>
      <c r="XM133" s="22">
        <f t="shared" ref="XM133" si="12295">SUM(XM134:XM138)</f>
        <v>708534</v>
      </c>
      <c r="XN133" s="22">
        <f t="shared" ref="XN133" si="12296">SUM(XN134:XN138)</f>
        <v>711204</v>
      </c>
      <c r="XO133" s="22">
        <f t="shared" ref="XO133" si="12297">SUM(XO134:XO138)</f>
        <v>713874</v>
      </c>
      <c r="XP133" s="22">
        <f t="shared" ref="XP133" si="12298">SUM(XP134:XP138)</f>
        <v>716544</v>
      </c>
      <c r="XQ133" s="22">
        <f t="shared" ref="XQ133" si="12299">SUM(XQ134:XQ138)</f>
        <v>719214</v>
      </c>
      <c r="XR133" s="22">
        <f t="shared" ref="XR133" si="12300">SUM(XR134:XR138)</f>
        <v>721884</v>
      </c>
      <c r="XS133" s="22">
        <f t="shared" ref="XS133" si="12301">SUM(XS134:XS138)</f>
        <v>723534</v>
      </c>
      <c r="XT133" s="22">
        <f t="shared" ref="XT133" si="12302">SUM(XT134:XT138)</f>
        <v>725184</v>
      </c>
      <c r="XU133" s="22">
        <f t="shared" ref="XU133" si="12303">SUM(XU134:XU138)</f>
        <v>726834</v>
      </c>
      <c r="XV133" s="22">
        <f t="shared" ref="XV133" si="12304">SUM(XV134:XV138)</f>
        <v>728484</v>
      </c>
      <c r="XW133" s="22">
        <f t="shared" ref="XW133" si="12305">SUM(XW134:XW138)</f>
        <v>727890</v>
      </c>
      <c r="XX133" s="22">
        <f t="shared" ref="XX133" si="12306">SUM(XX134:XX138)</f>
        <v>727296</v>
      </c>
      <c r="XY133" s="22">
        <f t="shared" ref="XY133" si="12307">SUM(XY134:XY138)</f>
        <v>726702</v>
      </c>
      <c r="XZ133" s="22">
        <f t="shared" ref="XZ133" si="12308">SUM(XZ134:XZ138)</f>
        <v>726060</v>
      </c>
      <c r="YA133" s="22">
        <f t="shared" ref="YA133" si="12309">SUM(YA134:YA138)</f>
        <v>725418</v>
      </c>
      <c r="YB133" s="22">
        <f t="shared" ref="YB133" si="12310">SUM(YB134:YB138)</f>
        <v>724776</v>
      </c>
      <c r="YC133" s="22">
        <f t="shared" ref="YC133" si="12311">SUM(YC134:YC138)</f>
        <v>724134</v>
      </c>
      <c r="YD133" s="22">
        <f t="shared" ref="YD133" si="12312">SUM(YD134:YD138)</f>
        <v>723492</v>
      </c>
      <c r="YE133" s="22">
        <f t="shared" ref="YE133" si="12313">SUM(YE134:YE138)</f>
        <v>722850</v>
      </c>
      <c r="YF133" s="22">
        <f t="shared" ref="YF133" si="12314">SUM(YF134:YF138)</f>
        <v>719530.5</v>
      </c>
      <c r="YG133" s="22">
        <f t="shared" ref="YG133" si="12315">SUM(YG134:YG138)</f>
        <v>716211</v>
      </c>
      <c r="YH133" s="22">
        <f t="shared" ref="YH133" si="12316">SUM(YH134:YH138)</f>
        <v>712891.5</v>
      </c>
      <c r="YI133" s="22">
        <f t="shared" ref="YI133" si="12317">SUM(YI134:YI138)</f>
        <v>709572</v>
      </c>
      <c r="YJ133" s="22">
        <f t="shared" ref="YJ133" si="12318">SUM(YJ134:YJ138)</f>
        <v>706252.5</v>
      </c>
      <c r="YK133" s="22">
        <f t="shared" ref="YK133" si="12319">SUM(YK134:YK138)</f>
        <v>702933</v>
      </c>
      <c r="YL133" s="22">
        <f t="shared" ref="YL133" si="12320">SUM(YL134:YL138)</f>
        <v>699133.5</v>
      </c>
      <c r="YM133" s="22">
        <f t="shared" ref="YM133" si="12321">SUM(YM134:YM138)</f>
        <v>695334</v>
      </c>
      <c r="YN133" s="22">
        <f t="shared" ref="YN133" si="12322">SUM(YN134:YN138)</f>
        <v>691534.5</v>
      </c>
      <c r="YO133" s="22">
        <f t="shared" ref="YO133" si="12323">SUM(YO134:YO138)</f>
        <v>687735</v>
      </c>
      <c r="YP133" s="22">
        <f t="shared" ref="YP133" si="12324">SUM(YP134:YP138)</f>
        <v>683935.5</v>
      </c>
      <c r="YQ133" s="22">
        <f t="shared" ref="YQ133" si="12325">SUM(YQ134:YQ138)</f>
        <v>680136</v>
      </c>
      <c r="YR133" s="22">
        <f t="shared" ref="YR133" si="12326">SUM(YR134:YR138)</f>
        <v>676336.5</v>
      </c>
      <c r="YS133" s="22">
        <f t="shared" ref="YS133" si="12327">SUM(YS134:YS138)</f>
        <v>672537</v>
      </c>
      <c r="YT133" s="22">
        <f t="shared" ref="YT133" si="12328">SUM(YT134:YT138)</f>
        <v>668737.5</v>
      </c>
      <c r="YU133" s="22">
        <f t="shared" ref="YU133" si="12329">SUM(YU134:YU138)</f>
        <v>664938</v>
      </c>
      <c r="YV133" s="22">
        <f t="shared" ref="YV133" si="12330">SUM(YV134:YV138)</f>
        <v>661138.5</v>
      </c>
      <c r="YW133" s="22">
        <f t="shared" ref="YW133" si="12331">SUM(YW134:YW138)</f>
        <v>657339</v>
      </c>
      <c r="YX133" s="22">
        <f t="shared" ref="YX133" si="12332">SUM(YX134:YX138)</f>
        <v>653899.5</v>
      </c>
      <c r="YY133" s="22">
        <f t="shared" ref="YY133" si="12333">SUM(YY134:YY138)</f>
        <v>650460</v>
      </c>
      <c r="YZ133" s="22">
        <f t="shared" ref="YZ133" si="12334">SUM(YZ134:YZ138)</f>
        <v>647020.5</v>
      </c>
      <c r="ZA133" s="22">
        <f t="shared" ref="ZA133" si="12335">SUM(ZA134:ZA138)</f>
        <v>643581</v>
      </c>
      <c r="ZB133" s="22">
        <f t="shared" ref="ZB133" si="12336">SUM(ZB134:ZB138)</f>
        <v>640279.5</v>
      </c>
      <c r="ZC133" s="22">
        <f t="shared" ref="ZC133" si="12337">SUM(ZC134:ZC138)</f>
        <v>636978</v>
      </c>
      <c r="ZD133" s="22">
        <f t="shared" ref="ZD133" si="12338">SUM(ZD134:ZD138)</f>
        <v>633676.5</v>
      </c>
      <c r="ZE133" s="22">
        <f t="shared" ref="ZE133" si="12339">SUM(ZE134:ZE138)</f>
        <v>630375</v>
      </c>
      <c r="ZF133" s="22">
        <f t="shared" ref="ZF133" si="12340">SUM(ZF134:ZF138)</f>
        <v>627073.5</v>
      </c>
      <c r="ZG133" s="22">
        <f t="shared" ref="ZG133" si="12341">SUM(ZG134:ZG138)</f>
        <v>623772</v>
      </c>
      <c r="ZH133" s="22">
        <f t="shared" ref="ZH133" si="12342">SUM(ZH134:ZH138)</f>
        <v>620470.5</v>
      </c>
      <c r="ZI133" s="22">
        <f t="shared" ref="ZI133" si="12343">SUM(ZI134:ZI138)</f>
        <v>617169</v>
      </c>
      <c r="ZJ133" s="22">
        <f t="shared" ref="ZJ133" si="12344">SUM(ZJ134:ZJ138)</f>
        <v>613867.5</v>
      </c>
      <c r="ZK133" s="22">
        <f t="shared" ref="ZK133" si="12345">SUM(ZK134:ZK138)</f>
        <v>610566</v>
      </c>
      <c r="ZL133" s="22">
        <f t="shared" ref="ZL133" si="12346">SUM(ZL134:ZL138)</f>
        <v>607264.5</v>
      </c>
      <c r="ZM133" s="22">
        <f t="shared" ref="ZM133" si="12347">SUM(ZM134:ZM138)</f>
        <v>603963</v>
      </c>
      <c r="ZN133" s="22">
        <f t="shared" ref="ZN133" si="12348">SUM(ZN134:ZN138)</f>
        <v>601681.5</v>
      </c>
      <c r="ZO133" s="22">
        <f t="shared" ref="ZO133" si="12349">SUM(ZO134:ZO138)</f>
        <v>599400</v>
      </c>
      <c r="ZP133" s="22">
        <f t="shared" ref="ZP133" si="12350">SUM(ZP134:ZP138)</f>
        <v>597118.5</v>
      </c>
      <c r="ZQ133" s="22">
        <f t="shared" ref="ZQ133" si="12351">SUM(ZQ134:ZQ138)</f>
        <v>594837</v>
      </c>
      <c r="ZR133" s="22">
        <f t="shared" ref="ZR133" si="12352">SUM(ZR134:ZR138)</f>
        <v>592555.5</v>
      </c>
      <c r="ZS133" s="22">
        <f t="shared" ref="ZS133" si="12353">SUM(ZS134:ZS138)</f>
        <v>590274</v>
      </c>
      <c r="ZT133" s="22">
        <f t="shared" ref="ZT133" si="12354">SUM(ZT134:ZT138)</f>
        <v>587992.5</v>
      </c>
      <c r="ZU133" s="22">
        <f t="shared" ref="ZU133" si="12355">SUM(ZU134:ZU138)</f>
        <v>585711</v>
      </c>
      <c r="ZV133" s="22">
        <f t="shared" ref="ZV133" si="12356">SUM(ZV134:ZV138)</f>
        <v>583429.5</v>
      </c>
      <c r="ZW133" s="22">
        <f t="shared" ref="ZW133" si="12357">SUM(ZW134:ZW138)</f>
        <v>581148</v>
      </c>
      <c r="ZX133" s="22">
        <f t="shared" ref="ZX133" si="12358">SUM(ZX134:ZX138)</f>
        <v>578866.5</v>
      </c>
      <c r="ZY133" s="22">
        <f t="shared" ref="ZY133" si="12359">SUM(ZY134:ZY138)</f>
        <v>576585</v>
      </c>
      <c r="ZZ133" s="22">
        <f t="shared" ref="ZZ133" si="12360">SUM(ZZ134:ZZ138)</f>
        <v>574303.5</v>
      </c>
      <c r="AAA133" s="22">
        <f t="shared" ref="AAA133" si="12361">SUM(AAA134:AAA138)</f>
        <v>572022</v>
      </c>
      <c r="AAB133" s="22">
        <f t="shared" ref="AAB133" si="12362">SUM(AAB134:AAB138)</f>
        <v>570640.5</v>
      </c>
      <c r="AAC133" s="22">
        <f t="shared" ref="AAC133" si="12363">SUM(AAC134:AAC138)</f>
        <v>569259</v>
      </c>
      <c r="AAD133" s="22">
        <f t="shared" ref="AAD133" si="12364">SUM(AAD134:AAD138)</f>
        <v>570555</v>
      </c>
      <c r="AAE133" s="22">
        <f t="shared" ref="AAE133" si="12365">SUM(AAE134:AAE138)</f>
        <v>571851</v>
      </c>
      <c r="AAF133" s="22">
        <f t="shared" ref="AAF133" si="12366">SUM(AAF134:AAF138)</f>
        <v>573237</v>
      </c>
      <c r="AAG133" s="22">
        <f t="shared" ref="AAG133" si="12367">SUM(AAG134:AAG138)</f>
        <v>574587</v>
      </c>
      <c r="AAH133" s="22">
        <f t="shared" ref="AAH133" si="12368">SUM(AAH134:AAH138)</f>
        <v>575937</v>
      </c>
      <c r="AAI133" s="22">
        <f t="shared" ref="AAI133" si="12369">SUM(AAI134:AAI138)</f>
        <v>577287</v>
      </c>
      <c r="AAJ133" s="22">
        <f t="shared" ref="AAJ133" si="12370">SUM(AAJ134:AAJ138)</f>
        <v>578637</v>
      </c>
      <c r="AAK133" s="22">
        <f t="shared" ref="AAK133" si="12371">SUM(AAK134:AAK138)</f>
        <v>579987</v>
      </c>
      <c r="AAL133" s="22">
        <f t="shared" ref="AAL133" si="12372">SUM(AAL134:AAL138)</f>
        <v>581337</v>
      </c>
      <c r="AAM133" s="22">
        <f t="shared" ref="AAM133" si="12373">SUM(AAM134:AAM138)</f>
        <v>582687</v>
      </c>
      <c r="AAN133" s="22">
        <f t="shared" ref="AAN133" si="12374">SUM(AAN134:AAN138)</f>
        <v>584037</v>
      </c>
      <c r="AAO133" s="22">
        <f t="shared" ref="AAO133" si="12375">SUM(AAO134:AAO138)</f>
        <v>588778.5</v>
      </c>
      <c r="AAP133" s="22">
        <f t="shared" ref="AAP133" si="12376">SUM(AAP134:AAP138)</f>
        <v>593520</v>
      </c>
      <c r="AAQ133" s="22">
        <f t="shared" ref="AAQ133" si="12377">SUM(AAQ134:AAQ138)</f>
        <v>598261.5</v>
      </c>
      <c r="AAR133" s="22">
        <f t="shared" ref="AAR133" si="12378">SUM(AAR134:AAR138)</f>
        <v>603003</v>
      </c>
      <c r="AAS133" s="22">
        <f t="shared" ref="AAS133" si="12379">SUM(AAS134:AAS138)</f>
        <v>607384.5</v>
      </c>
      <c r="AAT133" s="22">
        <f t="shared" ref="AAT133" si="12380">SUM(AAT134:AAT138)</f>
        <v>611766</v>
      </c>
      <c r="AAU133" s="22">
        <f t="shared" ref="AAU133" si="12381">SUM(AAU134:AAU138)</f>
        <v>616147.5</v>
      </c>
      <c r="AAV133" s="22">
        <f t="shared" ref="AAV133" si="12382">SUM(AAV134:AAV138)</f>
        <v>620529</v>
      </c>
      <c r="AAW133" s="22">
        <f t="shared" ref="AAW133" si="12383">SUM(AAW134:AAW138)</f>
        <v>624910.5</v>
      </c>
      <c r="AAX133" s="22">
        <f t="shared" ref="AAX133" si="12384">SUM(AAX134:AAX138)</f>
        <v>629292</v>
      </c>
      <c r="AAY133" s="22">
        <f t="shared" ref="AAY133" si="12385">SUM(AAY134:AAY138)</f>
        <v>633673.5</v>
      </c>
      <c r="AAZ133" s="22">
        <f t="shared" ref="AAZ133" si="12386">SUM(AAZ134:AAZ138)</f>
        <v>638055</v>
      </c>
      <c r="ABA133" s="22">
        <f t="shared" ref="ABA133" si="12387">SUM(ABA134:ABA138)</f>
        <v>642436.5</v>
      </c>
      <c r="ABB133" s="22">
        <f t="shared" ref="ABB133" si="12388">SUM(ABB134:ABB138)</f>
        <v>646818</v>
      </c>
      <c r="ABC133" s="22">
        <f t="shared" ref="ABC133" si="12389">SUM(ABC134:ABC138)</f>
        <v>651199.5</v>
      </c>
      <c r="ABD133" s="22">
        <f t="shared" ref="ABD133" si="12390">SUM(ABD134:ABD138)</f>
        <v>655581</v>
      </c>
      <c r="ABE133" s="22">
        <f t="shared" ref="ABE133" si="12391">SUM(ABE134:ABE138)</f>
        <v>659962.5</v>
      </c>
      <c r="ABF133" s="22">
        <f t="shared" ref="ABF133" si="12392">SUM(ABF134:ABF138)</f>
        <v>664344</v>
      </c>
      <c r="ABG133" s="22">
        <f t="shared" ref="ABG133" si="12393">SUM(ABG134:ABG138)</f>
        <v>668725.5</v>
      </c>
      <c r="ABH133" s="22">
        <f t="shared" ref="ABH133" si="12394">SUM(ABH134:ABH138)</f>
        <v>673107</v>
      </c>
      <c r="ABI133" s="22">
        <f t="shared" ref="ABI133" si="12395">SUM(ABI134:ABI138)</f>
        <v>677488.5</v>
      </c>
      <c r="ABJ133" s="22">
        <f t="shared" ref="ABJ133" si="12396">SUM(ABJ134:ABJ138)</f>
        <v>681870</v>
      </c>
      <c r="ABK133" s="22">
        <f t="shared" ref="ABK133" si="12397">SUM(ABK134:ABK138)</f>
        <v>686161.5</v>
      </c>
      <c r="ABL133" s="22">
        <f t="shared" ref="ABL133" si="12398">SUM(ABL134:ABL138)</f>
        <v>690453</v>
      </c>
      <c r="ABM133" s="22">
        <f t="shared" ref="ABM133" si="12399">SUM(ABM134:ABM138)</f>
        <v>694744.5</v>
      </c>
      <c r="ABN133" s="22">
        <f t="shared" ref="ABN133" si="12400">SUM(ABN134:ABN138)</f>
        <v>699036</v>
      </c>
      <c r="ABO133" s="22">
        <f t="shared" ref="ABO133" si="12401">SUM(ABO134:ABO138)</f>
        <v>703327.5</v>
      </c>
      <c r="ABP133" s="22">
        <f t="shared" ref="ABP133" si="12402">SUM(ABP134:ABP138)</f>
        <v>707619</v>
      </c>
      <c r="ABQ133" s="22">
        <f t="shared" ref="ABQ133" si="12403">SUM(ABQ134:ABQ138)</f>
        <v>711910.5</v>
      </c>
      <c r="ABR133" s="22">
        <f t="shared" ref="ABR133" si="12404">SUM(ABR134:ABR138)</f>
        <v>716202</v>
      </c>
      <c r="ABS133" s="22">
        <f t="shared" ref="ABS133" si="12405">SUM(ABS134:ABS138)</f>
        <v>720493.5</v>
      </c>
      <c r="ABT133" s="22">
        <f t="shared" ref="ABT133" si="12406">SUM(ABT134:ABT138)</f>
        <v>724785</v>
      </c>
      <c r="ABU133" s="22">
        <f t="shared" ref="ABU133" si="12407">SUM(ABU134:ABU138)</f>
        <v>729076.5</v>
      </c>
      <c r="ABV133" s="22">
        <f t="shared" ref="ABV133" si="12408">SUM(ABV134:ABV138)</f>
        <v>733368</v>
      </c>
      <c r="ABW133" s="22">
        <f t="shared" ref="ABW133" si="12409">SUM(ABW134:ABW138)</f>
        <v>736759.5</v>
      </c>
      <c r="ABX133" s="22">
        <f t="shared" ref="ABX133" si="12410">SUM(ABX134:ABX138)</f>
        <v>740151</v>
      </c>
      <c r="ABY133" s="22">
        <f t="shared" ref="ABY133" si="12411">SUM(ABY134:ABY138)</f>
        <v>743542.5</v>
      </c>
      <c r="ABZ133" s="22">
        <f t="shared" ref="ABZ133" si="12412">SUM(ABZ134:ABZ138)</f>
        <v>746934</v>
      </c>
      <c r="ACA133" s="22">
        <f t="shared" ref="ACA133" si="12413">SUM(ACA134:ACA138)</f>
        <v>750325.5</v>
      </c>
      <c r="ACB133" s="22">
        <f t="shared" ref="ACB133" si="12414">SUM(ACB134:ACB138)</f>
        <v>753717</v>
      </c>
      <c r="ACC133" s="22">
        <f t="shared" ref="ACC133" si="12415">SUM(ACC134:ACC138)</f>
        <v>757108.5</v>
      </c>
      <c r="ACD133" s="22">
        <f t="shared" ref="ACD133" si="12416">SUM(ACD134:ACD138)</f>
        <v>760500</v>
      </c>
      <c r="ACE133" s="22">
        <f t="shared" ref="ACE133" si="12417">SUM(ACE134:ACE138)</f>
        <v>763891.5</v>
      </c>
      <c r="ACF133" s="22">
        <f t="shared" ref="ACF133" si="12418">SUM(ACF134:ACF138)</f>
        <v>767283</v>
      </c>
      <c r="ACG133" s="22">
        <f t="shared" ref="ACG133" si="12419">SUM(ACG134:ACG138)</f>
        <v>770674.5</v>
      </c>
      <c r="ACH133" s="22">
        <f t="shared" ref="ACH133" si="12420">SUM(ACH134:ACH138)</f>
        <v>774066</v>
      </c>
      <c r="ACI133" s="22">
        <f t="shared" ref="ACI133" si="12421">SUM(ACI134:ACI138)</f>
        <v>777457.5</v>
      </c>
      <c r="ACJ133" s="22">
        <f t="shared" ref="ACJ133" si="12422">SUM(ACJ134:ACJ138)</f>
        <v>780849</v>
      </c>
      <c r="ACK133" s="22">
        <f t="shared" ref="ACK133" si="12423">SUM(ACK134:ACK138)</f>
        <v>784480.5</v>
      </c>
      <c r="ACL133" s="22">
        <f t="shared" ref="ACL133" si="12424">SUM(ACL134:ACL138)</f>
        <v>788112</v>
      </c>
      <c r="ACM133" s="22">
        <f t="shared" ref="ACM133" si="12425">SUM(ACM134:ACM138)</f>
        <v>788352</v>
      </c>
      <c r="ACN133" s="22">
        <f t="shared" ref="ACN133" si="12426">SUM(ACN134:ACN138)</f>
        <v>788592</v>
      </c>
      <c r="ACO133" s="22">
        <f t="shared" ref="ACO133" si="12427">SUM(ACO134:ACO138)</f>
        <v>788856</v>
      </c>
      <c r="ACP133" s="22">
        <f t="shared" ref="ACP133" si="12428">SUM(ACP134:ACP138)</f>
        <v>789120</v>
      </c>
      <c r="ACQ133" s="22">
        <f t="shared" ref="ACQ133" si="12429">SUM(ACQ134:ACQ138)</f>
        <v>789384</v>
      </c>
      <c r="ACR133" s="22">
        <f t="shared" ref="ACR133" si="12430">SUM(ACR134:ACR138)</f>
        <v>789648</v>
      </c>
      <c r="ACS133" s="22">
        <f t="shared" ref="ACS133" si="12431">SUM(ACS134:ACS138)</f>
        <v>789912</v>
      </c>
      <c r="ACT133" s="22">
        <f t="shared" ref="ACT133" si="12432">SUM(ACT134:ACT138)</f>
        <v>790176</v>
      </c>
      <c r="ACU133" s="22">
        <f t="shared" ref="ACU133" si="12433">SUM(ACU134:ACU138)</f>
        <v>790440</v>
      </c>
      <c r="ACV133" s="22">
        <f t="shared" ref="ACV133" si="12434">SUM(ACV134:ACV138)</f>
        <v>790704</v>
      </c>
      <c r="ACW133" s="22">
        <f t="shared" ref="ACW133" si="12435">SUM(ACW134:ACW138)</f>
        <v>790968</v>
      </c>
      <c r="ACX133" s="22">
        <f t="shared" ref="ACX133" si="12436">SUM(ACX134:ACX138)</f>
        <v>791946</v>
      </c>
      <c r="ACY133" s="22">
        <f t="shared" ref="ACY133" si="12437">SUM(ACY134:ACY138)</f>
        <v>792924</v>
      </c>
      <c r="ACZ133" s="22">
        <f t="shared" ref="ACZ133" si="12438">SUM(ACZ134:ACZ138)</f>
        <v>793902</v>
      </c>
      <c r="ADA133" s="22">
        <f t="shared" ref="ADA133" si="12439">SUM(ADA134:ADA138)</f>
        <v>794880</v>
      </c>
      <c r="ADB133" s="22">
        <f t="shared" ref="ADB133" si="12440">SUM(ADB134:ADB138)</f>
        <v>795858</v>
      </c>
      <c r="ADC133" s="22">
        <f t="shared" ref="ADC133" si="12441">SUM(ADC134:ADC138)</f>
        <v>796836</v>
      </c>
      <c r="ADD133" s="22">
        <f t="shared" ref="ADD133" si="12442">SUM(ADD134:ADD138)</f>
        <v>797814</v>
      </c>
      <c r="ADE133" s="22">
        <f t="shared" ref="ADE133" si="12443">SUM(ADE134:ADE138)</f>
        <v>798792</v>
      </c>
      <c r="ADF133" s="22">
        <f t="shared" ref="ADF133" si="12444">SUM(ADF134:ADF138)</f>
        <v>799770</v>
      </c>
      <c r="ADG133" s="22">
        <f t="shared" ref="ADG133" si="12445">SUM(ADG134:ADG138)</f>
        <v>800748</v>
      </c>
      <c r="ADH133" s="22">
        <f t="shared" ref="ADH133" si="12446">SUM(ADH134:ADH138)</f>
        <v>801726</v>
      </c>
      <c r="ADI133" s="22">
        <f t="shared" ref="ADI133" si="12447">SUM(ADI134:ADI138)</f>
        <v>802704</v>
      </c>
      <c r="ADJ133" s="22">
        <f t="shared" ref="ADJ133" si="12448">SUM(ADJ134:ADJ138)</f>
        <v>803682</v>
      </c>
      <c r="ADK133" s="22">
        <f t="shared" ref="ADK133" si="12449">SUM(ADK134:ADK138)</f>
        <v>804660</v>
      </c>
      <c r="ADL133" s="22">
        <f t="shared" ref="ADL133" si="12450">SUM(ADL134:ADL138)</f>
        <v>805638</v>
      </c>
      <c r="ADM133" s="22">
        <f t="shared" ref="ADM133" si="12451">SUM(ADM134:ADM138)</f>
        <v>806616</v>
      </c>
      <c r="ADN133" s="22">
        <f t="shared" ref="ADN133" si="12452">SUM(ADN134:ADN138)</f>
        <v>807594</v>
      </c>
      <c r="ADO133" s="22">
        <f t="shared" ref="ADO133" si="12453">SUM(ADO134:ADO138)</f>
        <v>808572</v>
      </c>
      <c r="ADP133" s="22">
        <f t="shared" ref="ADP133" si="12454">SUM(ADP134:ADP138)</f>
        <v>810030</v>
      </c>
      <c r="ADQ133" s="22">
        <f t="shared" ref="ADQ133" si="12455">SUM(ADQ134:ADQ138)</f>
        <v>811488</v>
      </c>
      <c r="ADR133" s="22">
        <f t="shared" ref="ADR133" si="12456">SUM(ADR134:ADR138)</f>
        <v>812946</v>
      </c>
      <c r="ADS133" s="22">
        <f t="shared" ref="ADS133" si="12457">SUM(ADS134:ADS138)</f>
        <v>814404</v>
      </c>
      <c r="ADT133" s="22">
        <f t="shared" ref="ADT133" si="12458">SUM(ADT134:ADT138)</f>
        <v>815886</v>
      </c>
      <c r="ADU133" s="22">
        <f t="shared" ref="ADU133" si="12459">SUM(ADU134:ADU138)</f>
        <v>817368</v>
      </c>
      <c r="ADV133" s="22">
        <f t="shared" ref="ADV133" si="12460">SUM(ADV134:ADV138)</f>
        <v>818850</v>
      </c>
      <c r="ADW133" s="22">
        <f t="shared" ref="ADW133" si="12461">SUM(ADW134:ADW138)</f>
        <v>820332</v>
      </c>
      <c r="ADX133" s="22">
        <f t="shared" ref="ADX133" si="12462">SUM(ADX134:ADX138)</f>
        <v>821814</v>
      </c>
      <c r="ADY133" s="22">
        <f t="shared" ref="ADY133" si="12463">SUM(ADY134:ADY138)</f>
        <v>823296</v>
      </c>
      <c r="ADZ133" s="22">
        <f t="shared" ref="ADZ133" si="12464">SUM(ADZ134:ADZ138)</f>
        <v>824778</v>
      </c>
      <c r="AEA133" s="22">
        <f t="shared" ref="AEA133" si="12465">SUM(AEA134:AEA138)</f>
        <v>826260</v>
      </c>
      <c r="AEB133" s="22">
        <f t="shared" ref="AEB133" si="12466">SUM(AEB134:AEB138)</f>
        <v>827742</v>
      </c>
      <c r="AEC133" s="22">
        <f t="shared" ref="AEC133" si="12467">SUM(AEC134:AEC138)</f>
        <v>829224</v>
      </c>
      <c r="AED133" s="22">
        <f t="shared" ref="AED133" si="12468">SUM(AED134:AED138)</f>
        <v>830706</v>
      </c>
      <c r="AEE133" s="22">
        <f t="shared" ref="AEE133" si="12469">SUM(AEE134:AEE138)</f>
        <v>832188</v>
      </c>
      <c r="AEF133" s="22">
        <f t="shared" ref="AEF133" si="12470">SUM(AEF134:AEF138)</f>
        <v>833430</v>
      </c>
      <c r="AEG133" s="22">
        <f t="shared" ref="AEG133" si="12471">SUM(AEG134:AEG138)</f>
        <v>834672</v>
      </c>
      <c r="AEH133" s="22">
        <f t="shared" ref="AEH133" si="12472">SUM(AEH134:AEH138)</f>
        <v>835914</v>
      </c>
      <c r="AEI133" s="22">
        <f t="shared" ref="AEI133" si="12473">SUM(AEI134:AEI138)</f>
        <v>837156</v>
      </c>
      <c r="AEJ133" s="22">
        <f t="shared" ref="AEJ133" si="12474">SUM(AEJ134:AEJ138)</f>
        <v>838398</v>
      </c>
      <c r="AEK133" s="22">
        <f t="shared" ref="AEK133" si="12475">SUM(AEK134:AEK138)</f>
        <v>839640</v>
      </c>
      <c r="AEL133" s="22">
        <f t="shared" ref="AEL133" si="12476">SUM(AEL134:AEL138)</f>
        <v>840882</v>
      </c>
      <c r="AEM133" s="22">
        <f t="shared" ref="AEM133" si="12477">SUM(AEM134:AEM138)</f>
        <v>842124</v>
      </c>
      <c r="AEN133" s="22">
        <f t="shared" ref="AEN133" si="12478">SUM(AEN134:AEN138)</f>
        <v>843366</v>
      </c>
      <c r="AEO133" s="22">
        <f t="shared" ref="AEO133" si="12479">SUM(AEO134:AEO138)</f>
        <v>844608</v>
      </c>
      <c r="AEP133" s="22">
        <f t="shared" ref="AEP133" si="12480">SUM(AEP134:AEP138)</f>
        <v>845850</v>
      </c>
      <c r="AEQ133" s="22">
        <f t="shared" ref="AEQ133" si="12481">SUM(AEQ134:AEQ138)</f>
        <v>847092</v>
      </c>
      <c r="AER133" s="22">
        <f t="shared" ref="AER133" si="12482">SUM(AER134:AER138)</f>
        <v>848334</v>
      </c>
      <c r="AES133" s="22">
        <f t="shared" ref="AES133" si="12483">SUM(AES134:AES138)</f>
        <v>849576</v>
      </c>
      <c r="AET133" s="22">
        <f t="shared" ref="AET133" si="12484">SUM(AET134:AET138)</f>
        <v>850818</v>
      </c>
      <c r="AEU133" s="22">
        <f t="shared" ref="AEU133" si="12485">SUM(AEU134:AEU138)</f>
        <v>855300</v>
      </c>
      <c r="AEV133" s="22">
        <f t="shared" ref="AEV133" si="12486">SUM(AEV134:AEV138)</f>
        <v>859068</v>
      </c>
      <c r="AEW133" s="22">
        <f t="shared" ref="AEW133" si="12487">SUM(AEW134:AEW138)</f>
        <v>862836</v>
      </c>
      <c r="AEX133" s="22">
        <f t="shared" ref="AEX133" si="12488">SUM(AEX134:AEX138)</f>
        <v>866604</v>
      </c>
      <c r="AEY133" s="22">
        <f t="shared" ref="AEY133" si="12489">SUM(AEY134:AEY138)</f>
        <v>870648</v>
      </c>
      <c r="AEZ133" s="22">
        <f t="shared" ref="AEZ133" si="12490">SUM(AEZ134:AEZ138)</f>
        <v>874692</v>
      </c>
      <c r="AFA133" s="22">
        <f t="shared" ref="AFA133" si="12491">SUM(AFA134:AFA138)</f>
        <v>878736</v>
      </c>
      <c r="AFB133" s="22">
        <f t="shared" ref="AFB133" si="12492">SUM(AFB134:AFB138)</f>
        <v>882780</v>
      </c>
      <c r="AFC133" s="22">
        <f t="shared" ref="AFC133" si="12493">SUM(AFC134:AFC138)</f>
        <v>886824</v>
      </c>
      <c r="AFD133" s="22">
        <f t="shared" ref="AFD133" si="12494">SUM(AFD134:AFD138)</f>
        <v>890868</v>
      </c>
      <c r="AFE133" s="22">
        <f t="shared" ref="AFE133" si="12495">SUM(AFE134:AFE138)</f>
        <v>894912</v>
      </c>
      <c r="AFF133" s="22">
        <f t="shared" ref="AFF133" si="12496">SUM(AFF134:AFF138)</f>
        <v>898956</v>
      </c>
      <c r="AFG133" s="22">
        <f t="shared" ref="AFG133" si="12497">SUM(AFG134:AFG138)</f>
        <v>903000</v>
      </c>
    </row>
    <row r="134" spans="1:839" s="44" customFormat="1" x14ac:dyDescent="0.25">
      <c r="A134" s="43"/>
      <c r="B134" s="43"/>
      <c r="C134" s="43"/>
      <c r="D134" s="51"/>
      <c r="E134" s="43"/>
      <c r="F134" s="43"/>
      <c r="G134" s="43"/>
      <c r="H134" s="43"/>
      <c r="I134" s="43"/>
      <c r="J134" s="43"/>
      <c r="K134" s="41"/>
      <c r="L134" s="43" t="str">
        <f>структура!$M$11</f>
        <v>контроль</v>
      </c>
      <c r="M134" s="43">
        <f>SUM($Q133:$AFH133)-SUM($Q135:$AFH138)</f>
        <v>0</v>
      </c>
      <c r="N134" s="43"/>
      <c r="O134" s="43"/>
      <c r="P134" s="43"/>
      <c r="Q134" s="41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  <c r="IX134" s="43"/>
      <c r="IY134" s="43"/>
      <c r="IZ134" s="43"/>
      <c r="JA134" s="43"/>
      <c r="JB134" s="43"/>
      <c r="JC134" s="43"/>
      <c r="JD134" s="43"/>
      <c r="JE134" s="43"/>
      <c r="JF134" s="43"/>
      <c r="JG134" s="43"/>
      <c r="JH134" s="43"/>
      <c r="JI134" s="43"/>
      <c r="JJ134" s="43"/>
      <c r="JK134" s="43"/>
      <c r="JL134" s="43"/>
      <c r="JM134" s="43"/>
      <c r="JN134" s="43"/>
      <c r="JO134" s="43"/>
      <c r="JP134" s="43"/>
      <c r="JQ134" s="43"/>
      <c r="JR134" s="43"/>
      <c r="JS134" s="43"/>
      <c r="JT134" s="43"/>
      <c r="JU134" s="43"/>
      <c r="JV134" s="43"/>
      <c r="JW134" s="43"/>
      <c r="JX134" s="43"/>
      <c r="JY134" s="43"/>
      <c r="JZ134" s="43"/>
      <c r="KA134" s="43"/>
      <c r="KB134" s="43"/>
      <c r="KC134" s="43"/>
      <c r="KD134" s="43"/>
      <c r="KE134" s="43"/>
      <c r="KF134" s="43"/>
      <c r="KG134" s="43"/>
      <c r="KH134" s="43"/>
      <c r="KI134" s="43"/>
      <c r="KJ134" s="43"/>
      <c r="KK134" s="43"/>
      <c r="KL134" s="43"/>
      <c r="KM134" s="43"/>
      <c r="KN134" s="43"/>
      <c r="KO134" s="43"/>
      <c r="KP134" s="43"/>
      <c r="KQ134" s="43"/>
      <c r="KR134" s="43"/>
      <c r="KS134" s="43"/>
      <c r="KT134" s="43"/>
      <c r="KU134" s="43"/>
      <c r="KV134" s="43"/>
      <c r="KW134" s="43"/>
      <c r="KX134" s="43"/>
      <c r="KY134" s="43"/>
      <c r="KZ134" s="43"/>
      <c r="LA134" s="43"/>
      <c r="LB134" s="43"/>
      <c r="LC134" s="43"/>
      <c r="LD134" s="43"/>
      <c r="LE134" s="43"/>
      <c r="LF134" s="43"/>
      <c r="LG134" s="43"/>
      <c r="LH134" s="43"/>
      <c r="LI134" s="43"/>
      <c r="LJ134" s="43"/>
      <c r="LK134" s="43"/>
      <c r="LL134" s="43"/>
      <c r="LM134" s="43"/>
      <c r="LN134" s="43"/>
      <c r="LO134" s="43"/>
      <c r="LP134" s="43"/>
      <c r="LQ134" s="43"/>
      <c r="LR134" s="43"/>
      <c r="LS134" s="43"/>
      <c r="LT134" s="43"/>
      <c r="LU134" s="43"/>
      <c r="LV134" s="43"/>
      <c r="LW134" s="43"/>
      <c r="LX134" s="43"/>
      <c r="LY134" s="43"/>
      <c r="LZ134" s="43"/>
      <c r="MA134" s="43"/>
      <c r="MB134" s="43"/>
      <c r="MC134" s="43"/>
      <c r="MD134" s="43"/>
      <c r="ME134" s="43"/>
      <c r="MF134" s="43"/>
      <c r="MG134" s="43"/>
      <c r="MH134" s="43"/>
      <c r="MI134" s="43"/>
      <c r="MJ134" s="43"/>
      <c r="MK134" s="43"/>
      <c r="ML134" s="43"/>
      <c r="MM134" s="43"/>
      <c r="MN134" s="43"/>
      <c r="MO134" s="43"/>
      <c r="MP134" s="43"/>
      <c r="MQ134" s="43"/>
      <c r="MR134" s="43"/>
      <c r="MS134" s="43"/>
      <c r="MT134" s="43"/>
      <c r="MU134" s="43"/>
      <c r="MV134" s="43"/>
      <c r="MW134" s="43"/>
      <c r="MX134" s="43"/>
      <c r="MY134" s="43"/>
      <c r="MZ134" s="43"/>
      <c r="NA134" s="43"/>
      <c r="NB134" s="43"/>
      <c r="NC134" s="43"/>
      <c r="ND134" s="43"/>
      <c r="NE134" s="43"/>
      <c r="NF134" s="43"/>
      <c r="NG134" s="43"/>
      <c r="NH134" s="43"/>
      <c r="NI134" s="43"/>
      <c r="NJ134" s="43"/>
      <c r="NK134" s="43"/>
      <c r="NL134" s="43"/>
      <c r="NM134" s="43"/>
      <c r="NN134" s="43"/>
      <c r="NO134" s="43"/>
      <c r="NP134" s="43"/>
      <c r="NQ134" s="43"/>
      <c r="NR134" s="43"/>
      <c r="NS134" s="43"/>
      <c r="NT134" s="43"/>
      <c r="NU134" s="43"/>
      <c r="NV134" s="43"/>
      <c r="NW134" s="43"/>
      <c r="NX134" s="43"/>
      <c r="NY134" s="43"/>
      <c r="NZ134" s="43"/>
      <c r="OA134" s="43"/>
      <c r="OB134" s="43"/>
      <c r="OC134" s="43"/>
      <c r="OD134" s="43"/>
      <c r="OE134" s="43"/>
      <c r="OF134" s="43"/>
      <c r="OG134" s="43"/>
      <c r="OH134" s="43"/>
      <c r="OI134" s="43"/>
      <c r="OJ134" s="43"/>
      <c r="OK134" s="43"/>
      <c r="OL134" s="43"/>
      <c r="OM134" s="43"/>
      <c r="ON134" s="43"/>
      <c r="OO134" s="43"/>
      <c r="OP134" s="43"/>
      <c r="OQ134" s="43"/>
      <c r="OR134" s="43"/>
      <c r="OS134" s="43"/>
      <c r="OT134" s="43"/>
      <c r="OU134" s="43"/>
      <c r="OV134" s="43"/>
      <c r="OW134" s="43"/>
      <c r="OX134" s="43"/>
      <c r="OY134" s="43"/>
      <c r="OZ134" s="43"/>
      <c r="PA134" s="43"/>
      <c r="PB134" s="43"/>
      <c r="PC134" s="43"/>
      <c r="PD134" s="43"/>
      <c r="PE134" s="43"/>
      <c r="PF134" s="43"/>
      <c r="PG134" s="43"/>
      <c r="PH134" s="43"/>
      <c r="PI134" s="43"/>
      <c r="PJ134" s="43"/>
      <c r="PK134" s="43"/>
      <c r="PL134" s="43"/>
      <c r="PM134" s="43"/>
      <c r="PN134" s="43"/>
      <c r="PO134" s="43"/>
      <c r="PP134" s="43"/>
      <c r="PQ134" s="43"/>
      <c r="PR134" s="43"/>
      <c r="PS134" s="43"/>
      <c r="PT134" s="43"/>
      <c r="PU134" s="43"/>
      <c r="PV134" s="43"/>
      <c r="PW134" s="43"/>
      <c r="PX134" s="43"/>
      <c r="PY134" s="43"/>
      <c r="PZ134" s="43"/>
      <c r="QA134" s="43"/>
      <c r="QB134" s="43"/>
      <c r="QC134" s="43"/>
      <c r="QD134" s="43"/>
      <c r="QE134" s="43"/>
      <c r="QF134" s="43"/>
      <c r="QG134" s="43"/>
      <c r="QH134" s="43"/>
      <c r="QI134" s="43"/>
      <c r="QJ134" s="43"/>
      <c r="QK134" s="43"/>
      <c r="QL134" s="43"/>
      <c r="QM134" s="43"/>
      <c r="QN134" s="43"/>
      <c r="QO134" s="43"/>
      <c r="QP134" s="43"/>
      <c r="QQ134" s="43"/>
      <c r="QR134" s="43"/>
      <c r="QS134" s="43"/>
      <c r="QT134" s="43"/>
      <c r="QU134" s="43"/>
      <c r="QV134" s="43"/>
      <c r="QW134" s="43"/>
      <c r="QX134" s="43"/>
      <c r="QY134" s="43"/>
      <c r="QZ134" s="43"/>
      <c r="RA134" s="43"/>
      <c r="RB134" s="43"/>
      <c r="RC134" s="43"/>
      <c r="RD134" s="43"/>
      <c r="RE134" s="43"/>
      <c r="RF134" s="43"/>
      <c r="RG134" s="43"/>
      <c r="RH134" s="43"/>
      <c r="RI134" s="43"/>
      <c r="RJ134" s="43"/>
      <c r="RK134" s="43"/>
      <c r="RL134" s="43"/>
      <c r="RM134" s="43"/>
      <c r="RN134" s="43"/>
      <c r="RO134" s="43"/>
      <c r="RP134" s="43"/>
      <c r="RQ134" s="43"/>
      <c r="RR134" s="43"/>
      <c r="RS134" s="43"/>
      <c r="RT134" s="43"/>
      <c r="RU134" s="43"/>
      <c r="RV134" s="43"/>
      <c r="RW134" s="43"/>
      <c r="RX134" s="43"/>
      <c r="RY134" s="43"/>
      <c r="RZ134" s="43"/>
      <c r="SA134" s="43"/>
      <c r="SB134" s="43"/>
      <c r="SC134" s="43"/>
      <c r="SD134" s="43"/>
      <c r="SE134" s="43"/>
      <c r="SF134" s="43"/>
      <c r="SG134" s="43"/>
      <c r="SH134" s="43"/>
      <c r="SI134" s="43"/>
      <c r="SJ134" s="43"/>
      <c r="SK134" s="43"/>
      <c r="SL134" s="43"/>
      <c r="SM134" s="43"/>
      <c r="SN134" s="43"/>
      <c r="SO134" s="43"/>
      <c r="SP134" s="43"/>
      <c r="SQ134" s="43"/>
      <c r="SR134" s="43"/>
      <c r="SS134" s="43"/>
      <c r="ST134" s="43"/>
      <c r="SU134" s="43"/>
      <c r="SV134" s="43"/>
      <c r="SW134" s="43"/>
      <c r="SX134" s="43"/>
      <c r="SY134" s="43"/>
      <c r="SZ134" s="43"/>
      <c r="TA134" s="43"/>
      <c r="TB134" s="43"/>
      <c r="TC134" s="43"/>
      <c r="TD134" s="43"/>
      <c r="TE134" s="43"/>
      <c r="TF134" s="43"/>
      <c r="TG134" s="43"/>
      <c r="TH134" s="43"/>
      <c r="TI134" s="43"/>
      <c r="TJ134" s="43"/>
      <c r="TK134" s="43"/>
      <c r="TL134" s="43"/>
      <c r="TM134" s="43"/>
      <c r="TN134" s="43"/>
      <c r="TO134" s="43"/>
      <c r="TP134" s="43"/>
      <c r="TQ134" s="43"/>
      <c r="TR134" s="43"/>
      <c r="TS134" s="43"/>
      <c r="TT134" s="43"/>
      <c r="TU134" s="43"/>
      <c r="TV134" s="43"/>
      <c r="TW134" s="43"/>
      <c r="TX134" s="43"/>
      <c r="TY134" s="43"/>
      <c r="TZ134" s="43"/>
      <c r="UA134" s="43"/>
      <c r="UB134" s="43"/>
      <c r="UC134" s="43"/>
      <c r="UD134" s="43"/>
      <c r="UE134" s="43"/>
      <c r="UF134" s="43"/>
      <c r="UG134" s="43"/>
      <c r="UH134" s="43"/>
      <c r="UI134" s="43"/>
      <c r="UJ134" s="43"/>
      <c r="UK134" s="43"/>
      <c r="UL134" s="43"/>
      <c r="UM134" s="43"/>
      <c r="UN134" s="43"/>
      <c r="UO134" s="43"/>
      <c r="UP134" s="43"/>
      <c r="UQ134" s="43"/>
      <c r="UR134" s="43"/>
      <c r="US134" s="43"/>
      <c r="UT134" s="43"/>
      <c r="UU134" s="43"/>
      <c r="UV134" s="43"/>
      <c r="UW134" s="43"/>
      <c r="UX134" s="43"/>
      <c r="UY134" s="43"/>
      <c r="UZ134" s="43"/>
      <c r="VA134" s="43"/>
      <c r="VB134" s="43"/>
      <c r="VC134" s="43"/>
      <c r="VD134" s="43"/>
      <c r="VE134" s="43"/>
      <c r="VF134" s="43"/>
      <c r="VG134" s="43"/>
      <c r="VH134" s="43"/>
      <c r="VI134" s="43"/>
      <c r="VJ134" s="43"/>
      <c r="VK134" s="43"/>
      <c r="VL134" s="43"/>
      <c r="VM134" s="43"/>
      <c r="VN134" s="43"/>
      <c r="VO134" s="43"/>
      <c r="VP134" s="43"/>
      <c r="VQ134" s="43"/>
      <c r="VR134" s="43"/>
      <c r="VS134" s="43"/>
      <c r="VT134" s="43"/>
      <c r="VU134" s="43"/>
      <c r="VV134" s="43"/>
      <c r="VW134" s="43"/>
      <c r="VX134" s="43"/>
      <c r="VY134" s="43"/>
      <c r="VZ134" s="43"/>
      <c r="WA134" s="43"/>
      <c r="WB134" s="43"/>
      <c r="WC134" s="43"/>
      <c r="WD134" s="43"/>
      <c r="WE134" s="43"/>
      <c r="WF134" s="43"/>
      <c r="WG134" s="43"/>
      <c r="WH134" s="43"/>
      <c r="WI134" s="43"/>
      <c r="WJ134" s="43"/>
      <c r="WK134" s="43"/>
      <c r="WL134" s="43"/>
      <c r="WM134" s="43"/>
      <c r="WN134" s="43"/>
      <c r="WO134" s="43"/>
      <c r="WP134" s="43"/>
      <c r="WQ134" s="43"/>
      <c r="WR134" s="43"/>
      <c r="WS134" s="43"/>
      <c r="WT134" s="43"/>
      <c r="WU134" s="43"/>
      <c r="WV134" s="43"/>
      <c r="WW134" s="43"/>
      <c r="WX134" s="43"/>
      <c r="WY134" s="43"/>
      <c r="WZ134" s="43"/>
      <c r="XA134" s="43"/>
      <c r="XB134" s="43"/>
      <c r="XC134" s="43"/>
      <c r="XD134" s="43"/>
      <c r="XE134" s="43"/>
      <c r="XF134" s="43"/>
      <c r="XG134" s="43"/>
      <c r="XH134" s="43"/>
      <c r="XI134" s="43"/>
      <c r="XJ134" s="43"/>
      <c r="XK134" s="43"/>
      <c r="XL134" s="43"/>
      <c r="XM134" s="43"/>
      <c r="XN134" s="43"/>
      <c r="XO134" s="43"/>
      <c r="XP134" s="43"/>
      <c r="XQ134" s="43"/>
      <c r="XR134" s="43"/>
      <c r="XS134" s="43"/>
      <c r="XT134" s="43"/>
      <c r="XU134" s="43"/>
      <c r="XV134" s="43"/>
      <c r="XW134" s="43"/>
      <c r="XX134" s="43"/>
      <c r="XY134" s="43"/>
      <c r="XZ134" s="43"/>
      <c r="YA134" s="43"/>
      <c r="YB134" s="43"/>
      <c r="YC134" s="43"/>
      <c r="YD134" s="43"/>
      <c r="YE134" s="43"/>
      <c r="YF134" s="43"/>
      <c r="YG134" s="43"/>
      <c r="YH134" s="43"/>
      <c r="YI134" s="43"/>
      <c r="YJ134" s="43"/>
      <c r="YK134" s="43"/>
      <c r="YL134" s="43"/>
      <c r="YM134" s="43"/>
      <c r="YN134" s="43"/>
      <c r="YO134" s="43"/>
      <c r="YP134" s="43"/>
      <c r="YQ134" s="43"/>
      <c r="YR134" s="43"/>
      <c r="YS134" s="43"/>
      <c r="YT134" s="43"/>
      <c r="YU134" s="43"/>
      <c r="YV134" s="43"/>
      <c r="YW134" s="43"/>
      <c r="YX134" s="43"/>
      <c r="YY134" s="43"/>
      <c r="YZ134" s="43"/>
      <c r="ZA134" s="43"/>
      <c r="ZB134" s="43"/>
      <c r="ZC134" s="43"/>
      <c r="ZD134" s="43"/>
      <c r="ZE134" s="43"/>
      <c r="ZF134" s="43"/>
      <c r="ZG134" s="43"/>
      <c r="ZH134" s="43"/>
      <c r="ZI134" s="43"/>
      <c r="ZJ134" s="43"/>
      <c r="ZK134" s="43"/>
      <c r="ZL134" s="43"/>
      <c r="ZM134" s="43"/>
      <c r="ZN134" s="43"/>
      <c r="ZO134" s="43"/>
      <c r="ZP134" s="43"/>
      <c r="ZQ134" s="43"/>
      <c r="ZR134" s="43"/>
      <c r="ZS134" s="43"/>
      <c r="ZT134" s="43"/>
      <c r="ZU134" s="43"/>
      <c r="ZV134" s="43"/>
      <c r="ZW134" s="43"/>
      <c r="ZX134" s="43"/>
      <c r="ZY134" s="43"/>
      <c r="ZZ134" s="43"/>
      <c r="AAA134" s="43"/>
      <c r="AAB134" s="43"/>
      <c r="AAC134" s="43"/>
      <c r="AAD134" s="43"/>
      <c r="AAE134" s="43"/>
      <c r="AAF134" s="43"/>
      <c r="AAG134" s="43"/>
      <c r="AAH134" s="43"/>
      <c r="AAI134" s="43"/>
      <c r="AAJ134" s="43"/>
      <c r="AAK134" s="43"/>
      <c r="AAL134" s="43"/>
      <c r="AAM134" s="43"/>
      <c r="AAN134" s="43"/>
      <c r="AAO134" s="43"/>
      <c r="AAP134" s="43"/>
      <c r="AAQ134" s="43"/>
      <c r="AAR134" s="43"/>
      <c r="AAS134" s="43"/>
      <c r="AAT134" s="43"/>
      <c r="AAU134" s="43"/>
      <c r="AAV134" s="43"/>
      <c r="AAW134" s="43"/>
      <c r="AAX134" s="43"/>
      <c r="AAY134" s="43"/>
      <c r="AAZ134" s="43"/>
      <c r="ABA134" s="43"/>
      <c r="ABB134" s="43"/>
      <c r="ABC134" s="43"/>
      <c r="ABD134" s="43"/>
      <c r="ABE134" s="43"/>
      <c r="ABF134" s="43"/>
      <c r="ABG134" s="43"/>
      <c r="ABH134" s="43"/>
      <c r="ABI134" s="43"/>
      <c r="ABJ134" s="43"/>
      <c r="ABK134" s="43"/>
      <c r="ABL134" s="43"/>
      <c r="ABM134" s="43"/>
      <c r="ABN134" s="43"/>
      <c r="ABO134" s="43"/>
      <c r="ABP134" s="43"/>
      <c r="ABQ134" s="43"/>
      <c r="ABR134" s="43"/>
      <c r="ABS134" s="43"/>
      <c r="ABT134" s="43"/>
      <c r="ABU134" s="43"/>
      <c r="ABV134" s="43"/>
      <c r="ABW134" s="43"/>
      <c r="ABX134" s="43"/>
      <c r="ABY134" s="43"/>
      <c r="ABZ134" s="43"/>
      <c r="ACA134" s="43"/>
      <c r="ACB134" s="43"/>
      <c r="ACC134" s="43"/>
      <c r="ACD134" s="43"/>
      <c r="ACE134" s="43"/>
      <c r="ACF134" s="43"/>
      <c r="ACG134" s="43"/>
      <c r="ACH134" s="43"/>
      <c r="ACI134" s="43"/>
      <c r="ACJ134" s="43"/>
      <c r="ACK134" s="43"/>
      <c r="ACL134" s="43"/>
      <c r="ACM134" s="43"/>
      <c r="ACN134" s="43"/>
      <c r="ACO134" s="43"/>
      <c r="ACP134" s="43"/>
      <c r="ACQ134" s="43"/>
      <c r="ACR134" s="43"/>
      <c r="ACS134" s="43"/>
      <c r="ACT134" s="43"/>
      <c r="ACU134" s="43"/>
      <c r="ACV134" s="43"/>
      <c r="ACW134" s="43"/>
      <c r="ACX134" s="43"/>
      <c r="ACY134" s="43"/>
      <c r="ACZ134" s="43"/>
      <c r="ADA134" s="43"/>
      <c r="ADB134" s="43"/>
      <c r="ADC134" s="43"/>
      <c r="ADD134" s="43"/>
      <c r="ADE134" s="43"/>
      <c r="ADF134" s="43"/>
      <c r="ADG134" s="43"/>
      <c r="ADH134" s="43"/>
      <c r="ADI134" s="43"/>
      <c r="ADJ134" s="43"/>
      <c r="ADK134" s="43"/>
      <c r="ADL134" s="43"/>
      <c r="ADM134" s="43"/>
      <c r="ADN134" s="43"/>
      <c r="ADO134" s="43"/>
      <c r="ADP134" s="43"/>
      <c r="ADQ134" s="43"/>
      <c r="ADR134" s="43"/>
      <c r="ADS134" s="43"/>
      <c r="ADT134" s="43"/>
      <c r="ADU134" s="43"/>
      <c r="ADV134" s="43"/>
      <c r="ADW134" s="43"/>
      <c r="ADX134" s="43"/>
      <c r="ADY134" s="43"/>
      <c r="ADZ134" s="43"/>
      <c r="AEA134" s="43"/>
      <c r="AEB134" s="43"/>
      <c r="AEC134" s="43"/>
      <c r="AED134" s="43"/>
      <c r="AEE134" s="43"/>
      <c r="AEF134" s="43"/>
      <c r="AEG134" s="43"/>
      <c r="AEH134" s="43"/>
      <c r="AEI134" s="43"/>
      <c r="AEJ134" s="43"/>
      <c r="AEK134" s="43"/>
      <c r="AEL134" s="43"/>
      <c r="AEM134" s="43"/>
      <c r="AEN134" s="43"/>
      <c r="AEO134" s="43"/>
      <c r="AEP134" s="43"/>
      <c r="AEQ134" s="43"/>
      <c r="AER134" s="43"/>
      <c r="AES134" s="43"/>
      <c r="AET134" s="43"/>
      <c r="AEU134" s="43"/>
      <c r="AEV134" s="43"/>
      <c r="AEW134" s="43"/>
      <c r="AEX134" s="43"/>
      <c r="AEY134" s="43"/>
      <c r="AEZ134" s="43"/>
      <c r="AFA134" s="43"/>
      <c r="AFB134" s="43"/>
      <c r="AFC134" s="43"/>
      <c r="AFD134" s="43"/>
      <c r="AFE134" s="43"/>
      <c r="AFF134" s="43"/>
      <c r="AFG134" s="43"/>
    </row>
    <row r="135" spans="1:839" s="42" customFormat="1" x14ac:dyDescent="0.25">
      <c r="A135" s="21"/>
      <c r="B135" s="21"/>
      <c r="C135" s="21"/>
      <c r="D135" s="52"/>
      <c r="E135" s="21" t="str">
        <f>структура!$G$49</f>
        <v>начисл. %-тов по просроч. займам за срок просрочки</v>
      </c>
      <c r="F135" s="21"/>
      <c r="G135" s="21" t="str">
        <f>структура!$J$10</f>
        <v>повторный заем</v>
      </c>
      <c r="H135" s="21"/>
      <c r="I135" s="21" t="str">
        <f>IF($E135="","",INDEX(структура!$H$10:$H$153,SUMIFS(структура!$C$10:$C$153,структура!$G$10:$G$153,$E135)))</f>
        <v>руб</v>
      </c>
      <c r="J135" s="21"/>
      <c r="K135" s="41"/>
      <c r="L135" s="21"/>
      <c r="M135" s="21"/>
      <c r="N135" s="21"/>
      <c r="O135" s="21"/>
      <c r="P135" s="21"/>
      <c r="Q135" s="41"/>
      <c r="R135" s="21">
        <f>IF(R$8="",0,R129*условия!$R59)</f>
        <v>0</v>
      </c>
      <c r="S135" s="21">
        <f>IF(S$8="",0,S129*условия!$R59)</f>
        <v>0</v>
      </c>
      <c r="T135" s="21">
        <f>IF(T$8="",0,T129*условия!$R59)</f>
        <v>0</v>
      </c>
      <c r="U135" s="21">
        <f>IF(U$8="",0,U129*условия!$R59)</f>
        <v>0</v>
      </c>
      <c r="V135" s="21">
        <f>IF(V$8="",0,V129*условия!$R59)</f>
        <v>0</v>
      </c>
      <c r="W135" s="21">
        <f>IF(W$8="",0,W129*условия!$R59)</f>
        <v>0</v>
      </c>
      <c r="X135" s="21">
        <f>IF(X$8="",0,X129*условия!$R59)</f>
        <v>0</v>
      </c>
      <c r="Y135" s="21">
        <f>IF(Y$8="",0,Y129*условия!$R59)</f>
        <v>0</v>
      </c>
      <c r="Z135" s="21">
        <f>IF(Z$8="",0,Z129*условия!$R59)</f>
        <v>0</v>
      </c>
      <c r="AA135" s="21">
        <f>IF(AA$8="",0,AA129*условия!$R59)</f>
        <v>0</v>
      </c>
      <c r="AB135" s="21">
        <f>IF(AB$8="",0,AB129*условия!$R59)</f>
        <v>0</v>
      </c>
      <c r="AC135" s="21">
        <f>IF(AC$8="",0,AC129*условия!$R59)</f>
        <v>0</v>
      </c>
      <c r="AD135" s="21">
        <f>IF(AD$8="",0,AD129*условия!$R59)</f>
        <v>0</v>
      </c>
      <c r="AE135" s="21">
        <f>IF(AE$8="",0,AE129*условия!$R59)</f>
        <v>0</v>
      </c>
      <c r="AF135" s="21">
        <f>IF(AF$8="",0,AF129*условия!$R59)</f>
        <v>0</v>
      </c>
      <c r="AG135" s="21">
        <f>IF(AG$8="",0,AG129*условия!$R59)</f>
        <v>0</v>
      </c>
      <c r="AH135" s="21">
        <f>IF(AH$8="",0,AH129*условия!$R59)</f>
        <v>0</v>
      </c>
      <c r="AI135" s="21">
        <f>IF(AI$8="",0,AI129*условия!$R59)</f>
        <v>0</v>
      </c>
      <c r="AJ135" s="21">
        <f>IF(AJ$8="",0,AJ129*условия!$R59)</f>
        <v>0</v>
      </c>
      <c r="AK135" s="21">
        <f>IF(AK$8="",0,AK129*условия!$R59)</f>
        <v>0</v>
      </c>
      <c r="AL135" s="21">
        <f>IF(AL$8="",0,AL129*условия!$R59)</f>
        <v>357</v>
      </c>
      <c r="AM135" s="21">
        <f>IF(AM$8="",0,AM129*условия!$R59)</f>
        <v>714</v>
      </c>
      <c r="AN135" s="21">
        <f>IF(AN$8="",0,AN129*условия!$R59)</f>
        <v>1071</v>
      </c>
      <c r="AO135" s="21">
        <f>IF(AO$8="",0,AO129*условия!$R59)</f>
        <v>1428</v>
      </c>
      <c r="AP135" s="21">
        <f>IF(AP$8="",0,AP129*условия!$R59)</f>
        <v>1785.0000000000002</v>
      </c>
      <c r="AQ135" s="21">
        <f>IF(AQ$8="",0,AQ129*условия!$R59)</f>
        <v>2142</v>
      </c>
      <c r="AR135" s="21">
        <f>IF(AR$8="",0,AR129*условия!$R59)</f>
        <v>2499</v>
      </c>
      <c r="AS135" s="21">
        <f>IF(AS$8="",0,AS129*условия!$R59)</f>
        <v>2856</v>
      </c>
      <c r="AT135" s="21">
        <f>IF(AT$8="",0,AT129*условия!$R59)</f>
        <v>3213.0000000000005</v>
      </c>
      <c r="AU135" s="21">
        <f>IF(AU$8="",0,AU129*условия!$R59)</f>
        <v>3570.0000000000005</v>
      </c>
      <c r="AV135" s="21">
        <f>IF(AV$8="",0,AV129*условия!$R59)</f>
        <v>3927.0000000000005</v>
      </c>
      <c r="AW135" s="21">
        <f>IF(AW$8="",0,AW129*условия!$R59)</f>
        <v>4284</v>
      </c>
      <c r="AX135" s="21">
        <f>IF(AX$8="",0,AX129*условия!$R59)</f>
        <v>4641</v>
      </c>
      <c r="AY135" s="21">
        <f>IF(AY$8="",0,AY129*условия!$R59)</f>
        <v>4998</v>
      </c>
      <c r="AZ135" s="21">
        <f>IF(AZ$8="",0,AZ129*условия!$R59)</f>
        <v>5355</v>
      </c>
      <c r="BA135" s="21">
        <f>IF(BA$8="",0,BA129*условия!$R59)</f>
        <v>5712</v>
      </c>
      <c r="BB135" s="21">
        <f>IF(BB$8="",0,BB129*условия!$R59)</f>
        <v>6069</v>
      </c>
      <c r="BC135" s="21">
        <f>IF(BC$8="",0,BC129*условия!$R59)</f>
        <v>6426.0000000000009</v>
      </c>
      <c r="BD135" s="21">
        <f>IF(BD$8="",0,BD129*условия!$R59)</f>
        <v>6783.0000000000009</v>
      </c>
      <c r="BE135" s="21">
        <f>IF(BE$8="",0,BE129*условия!$R59)</f>
        <v>7140.0000000000009</v>
      </c>
      <c r="BF135" s="21">
        <f>IF(BF$8="",0,BF129*условия!$R59)</f>
        <v>7497.0000000000009</v>
      </c>
      <c r="BG135" s="21">
        <f>IF(BG$8="",0,BG129*условия!$R59)</f>
        <v>7854.0000000000009</v>
      </c>
      <c r="BH135" s="21">
        <f>IF(BH$8="",0,BH129*условия!$R59)</f>
        <v>8211</v>
      </c>
      <c r="BI135" s="21">
        <f>IF(BI$8="",0,BI129*условия!$R59)</f>
        <v>8568</v>
      </c>
      <c r="BJ135" s="21">
        <f>IF(BJ$8="",0,BJ129*условия!$R59)</f>
        <v>8925</v>
      </c>
      <c r="BK135" s="21">
        <f>IF(BK$8="",0,BK129*условия!$R59)</f>
        <v>9282</v>
      </c>
      <c r="BL135" s="21">
        <f>IF(BL$8="",0,BL129*условия!$R59)</f>
        <v>9639</v>
      </c>
      <c r="BM135" s="21">
        <f>IF(BM$8="",0,BM129*условия!$R59)</f>
        <v>9996</v>
      </c>
      <c r="BN135" s="21">
        <f>IF(BN$8="",0,BN129*условия!$R59)</f>
        <v>10353</v>
      </c>
      <c r="BO135" s="21">
        <f>IF(BO$8="",0,BO129*условия!$R59)</f>
        <v>10710</v>
      </c>
      <c r="BP135" s="21">
        <f>IF(BP$8="",0,BP129*условия!$R59)</f>
        <v>11067</v>
      </c>
      <c r="BQ135" s="21">
        <f>IF(BQ$8="",0,BQ129*условия!$R59)</f>
        <v>11781</v>
      </c>
      <c r="BR135" s="21">
        <f>IF(BR$8="",0,BR129*условия!$R59)</f>
        <v>12495</v>
      </c>
      <c r="BS135" s="21">
        <f>IF(BS$8="",0,BS129*условия!$R59)</f>
        <v>13209.000000000002</v>
      </c>
      <c r="BT135" s="21">
        <f>IF(BT$8="",0,BT129*условия!$R59)</f>
        <v>13923.000000000002</v>
      </c>
      <c r="BU135" s="21">
        <f>IF(BU$8="",0,BU129*условия!$R59)</f>
        <v>14637.000000000002</v>
      </c>
      <c r="BV135" s="21">
        <f>IF(BV$8="",0,BV129*условия!$R59)</f>
        <v>15351.000000000002</v>
      </c>
      <c r="BW135" s="21">
        <f>IF(BW$8="",0,BW129*условия!$R59)</f>
        <v>16065.000000000002</v>
      </c>
      <c r="BX135" s="21">
        <f>IF(BX$8="",0,BX129*условия!$R59)</f>
        <v>16779</v>
      </c>
      <c r="BY135" s="21">
        <f>IF(BY$8="",0,BY129*условия!$R59)</f>
        <v>17493</v>
      </c>
      <c r="BZ135" s="21">
        <f>IF(BZ$8="",0,BZ129*условия!$R59)</f>
        <v>17850</v>
      </c>
      <c r="CA135" s="21">
        <f>IF(CA$8="",0,CA129*условия!$R59)</f>
        <v>18207</v>
      </c>
      <c r="CB135" s="21">
        <f>IF(CB$8="",0,CB129*условия!$R59)</f>
        <v>18564</v>
      </c>
      <c r="CC135" s="21">
        <f>IF(CC$8="",0,CC129*условия!$R59)</f>
        <v>18921</v>
      </c>
      <c r="CD135" s="21">
        <f>IF(CD$8="",0,CD129*условия!$R59)</f>
        <v>19278</v>
      </c>
      <c r="CE135" s="21">
        <f>IF(CE$8="",0,CE129*условия!$R59)</f>
        <v>19635</v>
      </c>
      <c r="CF135" s="21">
        <f>IF(CF$8="",0,CF129*условия!$R59)</f>
        <v>19992</v>
      </c>
      <c r="CG135" s="21">
        <f>IF(CG$8="",0,CG129*условия!$R59)</f>
        <v>20349</v>
      </c>
      <c r="CH135" s="21">
        <f>IF(CH$8="",0,CH129*условия!$R59)</f>
        <v>20706</v>
      </c>
      <c r="CI135" s="21">
        <f>IF(CI$8="",0,CI129*условия!$R59)</f>
        <v>21063</v>
      </c>
      <c r="CJ135" s="21">
        <f>IF(CJ$8="",0,CJ129*условия!$R59)</f>
        <v>21420</v>
      </c>
      <c r="CK135" s="21">
        <f>IF(CK$8="",0,CK129*условия!$R59)</f>
        <v>21777</v>
      </c>
      <c r="CL135" s="21">
        <f>IF(CL$8="",0,CL129*условия!$R59)</f>
        <v>22134</v>
      </c>
      <c r="CM135" s="21">
        <f>IF(CM$8="",0,CM129*условия!$R59)</f>
        <v>22491</v>
      </c>
      <c r="CN135" s="21">
        <f>IF(CN$8="",0,CN129*условия!$R59)</f>
        <v>22848</v>
      </c>
      <c r="CO135" s="21">
        <f>IF(CO$8="",0,CO129*условия!$R59)</f>
        <v>23205</v>
      </c>
      <c r="CP135" s="21">
        <f>IF(CP$8="",0,CP129*условия!$R59)</f>
        <v>23562</v>
      </c>
      <c r="CQ135" s="21">
        <f>IF(CQ$8="",0,CQ129*условия!$R59)</f>
        <v>23919</v>
      </c>
      <c r="CR135" s="21">
        <f>IF(CR$8="",0,CR129*условия!$R59)</f>
        <v>24276</v>
      </c>
      <c r="CS135" s="21">
        <f>IF(CS$8="",0,CS129*условия!$R59)</f>
        <v>24633</v>
      </c>
      <c r="CT135" s="21">
        <f>IF(CT$8="",0,CT129*условия!$R59)</f>
        <v>24990</v>
      </c>
      <c r="CU135" s="21">
        <f>IF(CU$8="",0,CU129*условия!$R59)</f>
        <v>25347.000000000004</v>
      </c>
      <c r="CV135" s="21">
        <f>IF(CV$8="",0,CV129*условия!$R59)</f>
        <v>27667.500000000004</v>
      </c>
      <c r="CW135" s="21">
        <f>IF(CW$8="",0,CW129*условия!$R59)</f>
        <v>29988.000000000004</v>
      </c>
      <c r="CX135" s="21">
        <f>IF(CX$8="",0,CX129*условия!$R59)</f>
        <v>32308.500000000004</v>
      </c>
      <c r="CY135" s="21">
        <f>IF(CY$8="",0,CY129*условия!$R59)</f>
        <v>34629</v>
      </c>
      <c r="CZ135" s="21">
        <f>IF(CZ$8="",0,CZ129*условия!$R59)</f>
        <v>36949.5</v>
      </c>
      <c r="DA135" s="21">
        <f>IF(DA$8="",0,DA129*условия!$R59)</f>
        <v>39270</v>
      </c>
      <c r="DB135" s="21">
        <f>IF(DB$8="",0,DB129*условия!$R59)</f>
        <v>41590.5</v>
      </c>
      <c r="DC135" s="21">
        <f>IF(DC$8="",0,DC129*условия!$R59)</f>
        <v>43911</v>
      </c>
      <c r="DD135" s="21">
        <f>IF(DD$8="",0,DD129*условия!$R59)</f>
        <v>46231.5</v>
      </c>
      <c r="DE135" s="21">
        <f>IF(DE$8="",0,DE129*условия!$R59)</f>
        <v>48195</v>
      </c>
      <c r="DF135" s="21">
        <f>IF(DF$8="",0,DF129*условия!$R59)</f>
        <v>50158.5</v>
      </c>
      <c r="DG135" s="21">
        <f>IF(DG$8="",0,DG129*условия!$R59)</f>
        <v>52122.000000000007</v>
      </c>
      <c r="DH135" s="21">
        <f>IF(DH$8="",0,DH129*условия!$R59)</f>
        <v>54085.500000000007</v>
      </c>
      <c r="DI135" s="21">
        <f>IF(DI$8="",0,DI129*условия!$R59)</f>
        <v>56049.000000000007</v>
      </c>
      <c r="DJ135" s="21">
        <f>IF(DJ$8="",0,DJ129*условия!$R59)</f>
        <v>58012.500000000007</v>
      </c>
      <c r="DK135" s="21">
        <f>IF(DK$8="",0,DK129*условия!$R59)</f>
        <v>59976.000000000007</v>
      </c>
      <c r="DL135" s="21">
        <f>IF(DL$8="",0,DL129*условия!$R59)</f>
        <v>61939.500000000007</v>
      </c>
      <c r="DM135" s="21">
        <f>IF(DM$8="",0,DM129*условия!$R59)</f>
        <v>63903.000000000007</v>
      </c>
      <c r="DN135" s="21">
        <f>IF(DN$8="",0,DN129*условия!$R59)</f>
        <v>65866.5</v>
      </c>
      <c r="DO135" s="21">
        <f>IF(DO$8="",0,DO129*условия!$R59)</f>
        <v>67830</v>
      </c>
      <c r="DP135" s="21">
        <f>IF(DP$8="",0,DP129*условия!$R59)</f>
        <v>69793.5</v>
      </c>
      <c r="DQ135" s="21">
        <f>IF(DQ$8="",0,DQ129*условия!$R59)</f>
        <v>71757</v>
      </c>
      <c r="DR135" s="21">
        <f>IF(DR$8="",0,DR129*условия!$R59)</f>
        <v>73720.5</v>
      </c>
      <c r="DS135" s="21">
        <f>IF(DS$8="",0,DS129*условия!$R59)</f>
        <v>75684</v>
      </c>
      <c r="DT135" s="21">
        <f>IF(DT$8="",0,DT129*условия!$R59)</f>
        <v>77647.5</v>
      </c>
      <c r="DU135" s="21">
        <f>IF(DU$8="",0,DU129*условия!$R59)</f>
        <v>79611</v>
      </c>
      <c r="DV135" s="21">
        <f>IF(DV$8="",0,DV129*условия!$R59)</f>
        <v>81574.5</v>
      </c>
      <c r="DW135" s="21">
        <f>IF(DW$8="",0,DW129*условия!$R59)</f>
        <v>83538</v>
      </c>
      <c r="DX135" s="21">
        <f>IF(DX$8="",0,DX129*условия!$R59)</f>
        <v>85501.5</v>
      </c>
      <c r="DY135" s="21">
        <f>IF(DY$8="",0,DY129*условия!$R59)</f>
        <v>87465</v>
      </c>
      <c r="DZ135" s="21">
        <f>IF(DZ$8="",0,DZ129*условия!$R59)</f>
        <v>86751</v>
      </c>
      <c r="EA135" s="21">
        <f>IF(EA$8="",0,EA129*условия!$R59)</f>
        <v>86037</v>
      </c>
      <c r="EB135" s="21">
        <f>IF(EB$8="",0,EB129*условия!$R59)</f>
        <v>85323</v>
      </c>
      <c r="EC135" s="21">
        <f>IF(EC$8="",0,EC129*условия!$R59)</f>
        <v>84609</v>
      </c>
      <c r="ED135" s="21">
        <f>IF(ED$8="",0,ED129*условия!$R59)</f>
        <v>83895</v>
      </c>
      <c r="EE135" s="21">
        <f>IF(EE$8="",0,EE129*условия!$R59)</f>
        <v>85858.5</v>
      </c>
      <c r="EF135" s="21">
        <f>IF(EF$8="",0,EF129*условия!$R59)</f>
        <v>87822</v>
      </c>
      <c r="EG135" s="21">
        <f>IF(EG$8="",0,EG129*условия!$R59)</f>
        <v>89785.5</v>
      </c>
      <c r="EH135" s="21">
        <f>IF(EH$8="",0,EH129*условия!$R59)</f>
        <v>91749</v>
      </c>
      <c r="EI135" s="21">
        <f>IF(EI$8="",0,EI129*условия!$R59)</f>
        <v>93712.5</v>
      </c>
      <c r="EJ135" s="21">
        <f>IF(EJ$8="",0,EJ129*условия!$R59)</f>
        <v>93712.5</v>
      </c>
      <c r="EK135" s="21">
        <f>IF(EK$8="",0,EK129*условия!$R59)</f>
        <v>93712.5</v>
      </c>
      <c r="EL135" s="21">
        <f>IF(EL$8="",0,EL129*условия!$R59)</f>
        <v>93712.5</v>
      </c>
      <c r="EM135" s="21">
        <f>IF(EM$8="",0,EM129*условия!$R59)</f>
        <v>93712.5</v>
      </c>
      <c r="EN135" s="21">
        <f>IF(EN$8="",0,EN129*условия!$R59)</f>
        <v>93712.5</v>
      </c>
      <c r="EO135" s="21">
        <f>IF(EO$8="",0,EO129*условия!$R59)</f>
        <v>93712.5</v>
      </c>
      <c r="EP135" s="21">
        <f>IF(EP$8="",0,EP129*условия!$R59)</f>
        <v>93712.5</v>
      </c>
      <c r="EQ135" s="21">
        <f>IF(EQ$8="",0,EQ129*условия!$R59)</f>
        <v>93712.5</v>
      </c>
      <c r="ER135" s="21">
        <f>IF(ER$8="",0,ER129*условия!$R59)</f>
        <v>93712.5</v>
      </c>
      <c r="ES135" s="21">
        <f>IF(ES$8="",0,ES129*условия!$R59)</f>
        <v>93712.5</v>
      </c>
      <c r="ET135" s="21">
        <f>IF(ET$8="",0,ET129*условия!$R59)</f>
        <v>96390</v>
      </c>
      <c r="EU135" s="21">
        <f>IF(EU$8="",0,EU129*условия!$R59)</f>
        <v>99067.5</v>
      </c>
      <c r="EV135" s="21">
        <f>IF(EV$8="",0,EV129*условия!$R59)</f>
        <v>101745.00000000001</v>
      </c>
      <c r="EW135" s="21">
        <f>IF(EW$8="",0,EW129*условия!$R59)</f>
        <v>104422.50000000001</v>
      </c>
      <c r="EX135" s="21">
        <f>IF(EX$8="",0,EX129*условия!$R59)</f>
        <v>107100.00000000001</v>
      </c>
      <c r="EY135" s="21">
        <f>IF(EY$8="",0,EY129*условия!$R59)</f>
        <v>107100.00000000001</v>
      </c>
      <c r="EZ135" s="21">
        <f>IF(EZ$8="",0,EZ129*условия!$R59)</f>
        <v>107100.00000000001</v>
      </c>
      <c r="FA135" s="21">
        <f>IF(FA$8="",0,FA129*условия!$R59)</f>
        <v>107100.00000000001</v>
      </c>
      <c r="FB135" s="21">
        <f>IF(FB$8="",0,FB129*условия!$R59)</f>
        <v>107100.00000000001</v>
      </c>
      <c r="FC135" s="21">
        <f>IF(FC$8="",0,FC129*условия!$R59)</f>
        <v>107100.00000000001</v>
      </c>
      <c r="FD135" s="21">
        <f>IF(FD$8="",0,FD129*условия!$R59)</f>
        <v>107100.00000000001</v>
      </c>
      <c r="FE135" s="21">
        <f>IF(FE$8="",0,FE129*условия!$R59)</f>
        <v>107100.00000000001</v>
      </c>
      <c r="FF135" s="21">
        <f>IF(FF$8="",0,FF129*условия!$R59)</f>
        <v>107100.00000000001</v>
      </c>
      <c r="FG135" s="21">
        <f>IF(FG$8="",0,FG129*условия!$R59)</f>
        <v>107100.00000000001</v>
      </c>
      <c r="FH135" s="21">
        <f>IF(FH$8="",0,FH129*условия!$R59)</f>
        <v>107100.00000000001</v>
      </c>
      <c r="FI135" s="21">
        <f>IF(FI$8="",0,FI129*условия!$R59)</f>
        <v>107100.00000000001</v>
      </c>
      <c r="FJ135" s="21">
        <f>IF(FJ$8="",0,FJ129*условия!$R59)</f>
        <v>106207.50000000001</v>
      </c>
      <c r="FK135" s="21">
        <f>IF(FK$8="",0,FK129*условия!$R59)</f>
        <v>105315.00000000001</v>
      </c>
      <c r="FL135" s="21">
        <f>IF(FL$8="",0,FL129*условия!$R59)</f>
        <v>104422.50000000001</v>
      </c>
      <c r="FM135" s="21">
        <f>IF(FM$8="",0,FM129*условия!$R59)</f>
        <v>103530.00000000001</v>
      </c>
      <c r="FN135" s="21">
        <f>IF(FN$8="",0,FN129*условия!$R59)</f>
        <v>102637.50000000001</v>
      </c>
      <c r="FO135" s="21">
        <f>IF(FO$8="",0,FO129*условия!$R59)</f>
        <v>101745.00000000001</v>
      </c>
      <c r="FP135" s="21">
        <f>IF(FP$8="",0,FP129*условия!$R59)</f>
        <v>100852.5</v>
      </c>
      <c r="FQ135" s="21">
        <f>IF(FQ$8="",0,FQ129*условия!$R59)</f>
        <v>99960</v>
      </c>
      <c r="FR135" s="21">
        <f>IF(FR$8="",0,FR129*условия!$R59)</f>
        <v>99067.5</v>
      </c>
      <c r="FS135" s="21">
        <f>IF(FS$8="",0,FS129*условия!$R59)</f>
        <v>100852.5</v>
      </c>
      <c r="FT135" s="21">
        <f>IF(FT$8="",0,FT129*условия!$R59)</f>
        <v>102637.50000000001</v>
      </c>
      <c r="FU135" s="21">
        <f>IF(FU$8="",0,FU129*условия!$R59)</f>
        <v>104422.50000000001</v>
      </c>
      <c r="FV135" s="21">
        <f>IF(FV$8="",0,FV129*условия!$R59)</f>
        <v>106207.50000000001</v>
      </c>
      <c r="FW135" s="21">
        <f>IF(FW$8="",0,FW129*условия!$R59)</f>
        <v>107992.50000000001</v>
      </c>
      <c r="FX135" s="21">
        <f>IF(FX$8="",0,FX129*условия!$R59)</f>
        <v>107100.00000000001</v>
      </c>
      <c r="FY135" s="21">
        <f>IF(FY$8="",0,FY129*условия!$R59)</f>
        <v>106207.50000000001</v>
      </c>
      <c r="FZ135" s="21">
        <f>IF(FZ$8="",0,FZ129*условия!$R59)</f>
        <v>105315.00000000001</v>
      </c>
      <c r="GA135" s="21">
        <f>IF(GA$8="",0,GA129*условия!$R59)</f>
        <v>104422.50000000001</v>
      </c>
      <c r="GB135" s="21">
        <f>IF(GB$8="",0,GB129*условия!$R59)</f>
        <v>103530.00000000001</v>
      </c>
      <c r="GC135" s="21">
        <f>IF(GC$8="",0,GC129*условия!$R59)</f>
        <v>102637.50000000001</v>
      </c>
      <c r="GD135" s="21">
        <f>IF(GD$8="",0,GD129*условия!$R59)</f>
        <v>101745.00000000001</v>
      </c>
      <c r="GE135" s="21">
        <f>IF(GE$8="",0,GE129*условия!$R59)</f>
        <v>100852.5</v>
      </c>
      <c r="GF135" s="21">
        <f>IF(GF$8="",0,GF129*условия!$R59)</f>
        <v>99960</v>
      </c>
      <c r="GG135" s="21">
        <f>IF(GG$8="",0,GG129*условия!$R59)</f>
        <v>99067.5</v>
      </c>
      <c r="GH135" s="21">
        <f>IF(GH$8="",0,GH129*условия!$R59)</f>
        <v>98175</v>
      </c>
      <c r="GI135" s="21">
        <f>IF(GI$8="",0,GI129*условия!$R59)</f>
        <v>97282.5</v>
      </c>
      <c r="GJ135" s="21">
        <f>IF(GJ$8="",0,GJ129*условия!$R59)</f>
        <v>96390</v>
      </c>
      <c r="GK135" s="21">
        <f>IF(GK$8="",0,GK129*условия!$R59)</f>
        <v>95497.5</v>
      </c>
      <c r="GL135" s="21">
        <f>IF(GL$8="",0,GL129*условия!$R59)</f>
        <v>94605</v>
      </c>
      <c r="GM135" s="21">
        <f>IF(GM$8="",0,GM129*условия!$R59)</f>
        <v>93712.5</v>
      </c>
      <c r="GN135" s="21">
        <f>IF(GN$8="",0,GN129*условия!$R59)</f>
        <v>94010</v>
      </c>
      <c r="GO135" s="21">
        <f>IF(GO$8="",0,GO129*условия!$R59)</f>
        <v>94307.5</v>
      </c>
      <c r="GP135" s="21">
        <f>IF(GP$8="",0,GP129*условия!$R59)</f>
        <v>94605</v>
      </c>
      <c r="GQ135" s="21">
        <f>IF(GQ$8="",0,GQ129*условия!$R59)</f>
        <v>94902.5</v>
      </c>
      <c r="GR135" s="21">
        <f>IF(GR$8="",0,GR129*условия!$R59)</f>
        <v>95200</v>
      </c>
      <c r="GS135" s="21">
        <f>IF(GS$8="",0,GS129*условия!$R59)</f>
        <v>95497.5</v>
      </c>
      <c r="GT135" s="21">
        <f>IF(GT$8="",0,GT129*условия!$R59)</f>
        <v>95795</v>
      </c>
      <c r="GU135" s="21">
        <f>IF(GU$8="",0,GU129*условия!$R59)</f>
        <v>96092.5</v>
      </c>
      <c r="GV135" s="21">
        <f>IF(GV$8="",0,GV129*условия!$R59)</f>
        <v>96390</v>
      </c>
      <c r="GW135" s="21">
        <f>IF(GW$8="",0,GW129*условия!$R59)</f>
        <v>96687.5</v>
      </c>
      <c r="GX135" s="21">
        <f>IF(GX$8="",0,GX129*условия!$R59)</f>
        <v>96985</v>
      </c>
      <c r="GY135" s="21">
        <f>IF(GY$8="",0,GY129*условия!$R59)</f>
        <v>97282.5</v>
      </c>
      <c r="GZ135" s="21">
        <f>IF(GZ$8="",0,GZ129*условия!$R59)</f>
        <v>97580</v>
      </c>
      <c r="HA135" s="21">
        <f>IF(HA$8="",0,HA129*условия!$R59)</f>
        <v>97877.5</v>
      </c>
      <c r="HB135" s="21">
        <f>IF(HB$8="",0,HB129*условия!$R59)</f>
        <v>98175</v>
      </c>
      <c r="HC135" s="21">
        <f>IF(HC$8="",0,HC129*условия!$R59)</f>
        <v>99365</v>
      </c>
      <c r="HD135" s="21">
        <f>IF(HD$8="",0,HD129*условия!$R59)</f>
        <v>100555</v>
      </c>
      <c r="HE135" s="21">
        <f>IF(HE$8="",0,HE129*условия!$R59)</f>
        <v>101745.00000000001</v>
      </c>
      <c r="HF135" s="21">
        <f>IF(HF$8="",0,HF129*условия!$R59)</f>
        <v>102935.00000000001</v>
      </c>
      <c r="HG135" s="21">
        <f>IF(HG$8="",0,HG129*условия!$R59)</f>
        <v>104125.00000000001</v>
      </c>
      <c r="HH135" s="21">
        <f>IF(HH$8="",0,HH129*условия!$R59)</f>
        <v>105315.00000000001</v>
      </c>
      <c r="HI135" s="21">
        <f>IF(HI$8="",0,HI129*условия!$R59)</f>
        <v>106505.00000000001</v>
      </c>
      <c r="HJ135" s="21">
        <f>IF(HJ$8="",0,HJ129*условия!$R59)</f>
        <v>107695.00000000001</v>
      </c>
      <c r="HK135" s="21">
        <f>IF(HK$8="",0,HK129*условия!$R59)</f>
        <v>108885.00000000001</v>
      </c>
      <c r="HL135" s="21">
        <f>IF(HL$8="",0,HL129*условия!$R59)</f>
        <v>110075.00000000001</v>
      </c>
      <c r="HM135" s="21">
        <f>IF(HM$8="",0,HM129*условия!$R59)</f>
        <v>111265.00000000001</v>
      </c>
      <c r="HN135" s="21">
        <f>IF(HN$8="",0,HN129*условия!$R59)</f>
        <v>112455.00000000001</v>
      </c>
      <c r="HO135" s="21">
        <f>IF(HO$8="",0,HO129*условия!$R59)</f>
        <v>113645.00000000001</v>
      </c>
      <c r="HP135" s="21">
        <f>IF(HP$8="",0,HP129*условия!$R59)</f>
        <v>114835.00000000001</v>
      </c>
      <c r="HQ135" s="21">
        <f>IF(HQ$8="",0,HQ129*условия!$R59)</f>
        <v>116025.00000000001</v>
      </c>
      <c r="HR135" s="21">
        <f>IF(HR$8="",0,HR129*условия!$R59)</f>
        <v>117215.00000000001</v>
      </c>
      <c r="HS135" s="21">
        <f>IF(HS$8="",0,HS129*условия!$R59)</f>
        <v>118405.00000000001</v>
      </c>
      <c r="HT135" s="21">
        <f>IF(HT$8="",0,HT129*условия!$R59)</f>
        <v>119595.00000000001</v>
      </c>
      <c r="HU135" s="21">
        <f>IF(HU$8="",0,HU129*условия!$R59)</f>
        <v>120785.00000000001</v>
      </c>
      <c r="HV135" s="21">
        <f>IF(HV$8="",0,HV129*условия!$R59)</f>
        <v>121975.00000000001</v>
      </c>
      <c r="HW135" s="21">
        <f>IF(HW$8="",0,HW129*условия!$R59)</f>
        <v>123165.00000000001</v>
      </c>
      <c r="HX135" s="21">
        <f>IF(HX$8="",0,HX129*условия!$R59)</f>
        <v>124355.00000000001</v>
      </c>
      <c r="HY135" s="21">
        <f>IF(HY$8="",0,HY129*условия!$R59)</f>
        <v>125545.00000000001</v>
      </c>
      <c r="HZ135" s="21">
        <f>IF(HZ$8="",0,HZ129*условия!$R59)</f>
        <v>126735.00000000001</v>
      </c>
      <c r="IA135" s="21">
        <f>IF(IA$8="",0,IA129*условия!$R59)</f>
        <v>127925.00000000001</v>
      </c>
      <c r="IB135" s="21">
        <f>IF(IB$8="",0,IB129*условия!$R59)</f>
        <v>129115.00000000001</v>
      </c>
      <c r="IC135" s="21">
        <f>IF(IC$8="",0,IC129*условия!$R59)</f>
        <v>130305.00000000001</v>
      </c>
      <c r="ID135" s="21">
        <f>IF(ID$8="",0,ID129*условия!$R59)</f>
        <v>131495</v>
      </c>
      <c r="IE135" s="21">
        <f>IF(IE$8="",0,IE129*условия!$R59)</f>
        <v>132685</v>
      </c>
      <c r="IF135" s="21">
        <f>IF(IF$8="",0,IF129*условия!$R59)</f>
        <v>133875</v>
      </c>
      <c r="IG135" s="21">
        <f>IF(IG$8="",0,IG129*условия!$R59)</f>
        <v>133875</v>
      </c>
      <c r="IH135" s="21">
        <f>IF(IH$8="",0,IH129*условия!$R59)</f>
        <v>133875</v>
      </c>
      <c r="II135" s="21">
        <f>IF(II$8="",0,II129*условия!$R59)</f>
        <v>133875</v>
      </c>
      <c r="IJ135" s="21">
        <f>IF(IJ$8="",0,IJ129*условия!$R59)</f>
        <v>133875</v>
      </c>
      <c r="IK135" s="21">
        <f>IF(IK$8="",0,IK129*условия!$R59)</f>
        <v>133875</v>
      </c>
      <c r="IL135" s="21">
        <f>IF(IL$8="",0,IL129*условия!$R59)</f>
        <v>133875</v>
      </c>
      <c r="IM135" s="21">
        <f>IF(IM$8="",0,IM129*условия!$R59)</f>
        <v>133875</v>
      </c>
      <c r="IN135" s="21">
        <f>IF(IN$8="",0,IN129*условия!$R59)</f>
        <v>133875</v>
      </c>
      <c r="IO135" s="21">
        <f>IF(IO$8="",0,IO129*условия!$R59)</f>
        <v>133875</v>
      </c>
      <c r="IP135" s="21">
        <f>IF(IP$8="",0,IP129*условия!$R59)</f>
        <v>133875</v>
      </c>
      <c r="IQ135" s="21">
        <f>IF(IQ$8="",0,IQ129*условия!$R59)</f>
        <v>133875</v>
      </c>
      <c r="IR135" s="21">
        <f>IF(IR$8="",0,IR129*условия!$R59)</f>
        <v>133875</v>
      </c>
      <c r="IS135" s="21">
        <f>IF(IS$8="",0,IS129*условия!$R59)</f>
        <v>133875</v>
      </c>
      <c r="IT135" s="21">
        <f>IF(IT$8="",0,IT129*условия!$R59)</f>
        <v>133875</v>
      </c>
      <c r="IU135" s="21">
        <f>IF(IU$8="",0,IU129*условия!$R59)</f>
        <v>133875</v>
      </c>
      <c r="IV135" s="21">
        <f>IF(IV$8="",0,IV129*условия!$R59)</f>
        <v>133875</v>
      </c>
      <c r="IW135" s="21">
        <f>IF(IW$8="",0,IW129*условия!$R59)</f>
        <v>133875</v>
      </c>
      <c r="IX135" s="21">
        <f>IF(IX$8="",0,IX129*условия!$R59)</f>
        <v>130900.00000000001</v>
      </c>
      <c r="IY135" s="21">
        <f>IF(IY$8="",0,IY129*условия!$R59)</f>
        <v>127925.00000000001</v>
      </c>
      <c r="IZ135" s="21">
        <f>IF(IZ$8="",0,IZ129*условия!$R59)</f>
        <v>124950.00000000001</v>
      </c>
      <c r="JA135" s="21">
        <f>IF(JA$8="",0,JA129*условия!$R59)</f>
        <v>121975.00000000001</v>
      </c>
      <c r="JB135" s="21">
        <f>IF(JB$8="",0,JB129*условия!$R59)</f>
        <v>119000.00000000001</v>
      </c>
      <c r="JC135" s="21">
        <f>IF(JC$8="",0,JC129*условия!$R59)</f>
        <v>119000.00000000001</v>
      </c>
      <c r="JD135" s="21">
        <f>IF(JD$8="",0,JD129*условия!$R59)</f>
        <v>119000.00000000001</v>
      </c>
      <c r="JE135" s="21">
        <f>IF(JE$8="",0,JE129*условия!$R59)</f>
        <v>119000.00000000001</v>
      </c>
      <c r="JF135" s="21">
        <f>IF(JF$8="",0,JF129*условия!$R59)</f>
        <v>119000.00000000001</v>
      </c>
      <c r="JG135" s="21">
        <f>IF(JG$8="",0,JG129*условия!$R59)</f>
        <v>119000.00000000001</v>
      </c>
      <c r="JH135" s="21">
        <f>IF(JH$8="",0,JH129*условия!$R59)</f>
        <v>119000.00000000001</v>
      </c>
      <c r="JI135" s="21">
        <f>IF(JI$8="",0,JI129*условия!$R59)</f>
        <v>119000.00000000001</v>
      </c>
      <c r="JJ135" s="21">
        <f>IF(JJ$8="",0,JJ129*условия!$R59)</f>
        <v>119000.00000000001</v>
      </c>
      <c r="JK135" s="21">
        <f>IF(JK$8="",0,JK129*условия!$R59)</f>
        <v>119000.00000000001</v>
      </c>
      <c r="JL135" s="21">
        <f>IF(JL$8="",0,JL129*условия!$R59)</f>
        <v>119000.00000000001</v>
      </c>
      <c r="JM135" s="21">
        <f>IF(JM$8="",0,JM129*условия!$R59)</f>
        <v>119000.00000000001</v>
      </c>
      <c r="JN135" s="21">
        <f>IF(JN$8="",0,JN129*условия!$R59)</f>
        <v>119000.00000000001</v>
      </c>
      <c r="JO135" s="21">
        <f>IF(JO$8="",0,JO129*условия!$R59)</f>
        <v>119000.00000000001</v>
      </c>
      <c r="JP135" s="21">
        <f>IF(JP$8="",0,JP129*условия!$R59)</f>
        <v>119000.00000000001</v>
      </c>
      <c r="JQ135" s="21">
        <f>IF(JQ$8="",0,JQ129*условия!$R59)</f>
        <v>119000.00000000001</v>
      </c>
      <c r="JR135" s="21">
        <f>IF(JR$8="",0,JR129*условия!$R59)</f>
        <v>121975.00000000001</v>
      </c>
      <c r="JS135" s="21">
        <f>IF(JS$8="",0,JS129*условия!$R59)</f>
        <v>124950.00000000001</v>
      </c>
      <c r="JT135" s="21">
        <f>IF(JT$8="",0,JT129*условия!$R59)</f>
        <v>127925.00000000001</v>
      </c>
      <c r="JU135" s="21">
        <f>IF(JU$8="",0,JU129*условия!$R59)</f>
        <v>130900.00000000001</v>
      </c>
      <c r="JV135" s="21">
        <f>IF(JV$8="",0,JV129*условия!$R59)</f>
        <v>133875</v>
      </c>
      <c r="JW135" s="21">
        <f>IF(JW$8="",0,JW129*условия!$R59)</f>
        <v>133875</v>
      </c>
      <c r="JX135" s="21">
        <f>IF(JX$8="",0,JX129*условия!$R59)</f>
        <v>133875</v>
      </c>
      <c r="JY135" s="21">
        <f>IF(JY$8="",0,JY129*условия!$R59)</f>
        <v>133875</v>
      </c>
      <c r="JZ135" s="21">
        <f>IF(JZ$8="",0,JZ129*условия!$R59)</f>
        <v>133875</v>
      </c>
      <c r="KA135" s="21">
        <f>IF(KA$8="",0,KA129*условия!$R59)</f>
        <v>133875</v>
      </c>
      <c r="KB135" s="21">
        <f>IF(KB$8="",0,KB129*условия!$R59)</f>
        <v>133875</v>
      </c>
      <c r="KC135" s="21">
        <f>IF(KC$8="",0,KC129*условия!$R59)</f>
        <v>133875</v>
      </c>
      <c r="KD135" s="21">
        <f>IF(KD$8="",0,KD129*условия!$R59)</f>
        <v>133875</v>
      </c>
      <c r="KE135" s="21">
        <f>IF(KE$8="",0,KE129*условия!$R59)</f>
        <v>137147.5</v>
      </c>
      <c r="KF135" s="21">
        <f>IF(KF$8="",0,KF129*условия!$R59)</f>
        <v>140420</v>
      </c>
      <c r="KG135" s="21">
        <f>IF(KG$8="",0,KG129*условия!$R59)</f>
        <v>143692.5</v>
      </c>
      <c r="KH135" s="21">
        <f>IF(KH$8="",0,KH129*условия!$R59)</f>
        <v>146965</v>
      </c>
      <c r="KI135" s="21">
        <f>IF(KI$8="",0,KI129*условия!$R59)</f>
        <v>150237.5</v>
      </c>
      <c r="KJ135" s="21">
        <f>IF(KJ$8="",0,KJ129*условия!$R59)</f>
        <v>153510</v>
      </c>
      <c r="KK135" s="21">
        <f>IF(KK$8="",0,KK129*условия!$R59)</f>
        <v>156782.5</v>
      </c>
      <c r="KL135" s="21">
        <f>IF(KL$8="",0,KL129*условия!$R59)</f>
        <v>160055</v>
      </c>
      <c r="KM135" s="21">
        <f>IF(KM$8="",0,KM129*условия!$R59)</f>
        <v>163327.5</v>
      </c>
      <c r="KN135" s="21">
        <f>IF(KN$8="",0,KN129*условия!$R59)</f>
        <v>166600</v>
      </c>
      <c r="KO135" s="21">
        <f>IF(KO$8="",0,KO129*условия!$R59)</f>
        <v>169872.5</v>
      </c>
      <c r="KP135" s="21">
        <f>IF(KP$8="",0,KP129*условия!$R59)</f>
        <v>173145</v>
      </c>
      <c r="KQ135" s="21">
        <f>IF(KQ$8="",0,KQ129*условия!$R59)</f>
        <v>176417.5</v>
      </c>
      <c r="KR135" s="21">
        <f>IF(KR$8="",0,KR129*условия!$R59)</f>
        <v>179690</v>
      </c>
      <c r="KS135" s="21">
        <f>IF(KS$8="",0,KS129*условия!$R59)</f>
        <v>182962.5</v>
      </c>
      <c r="KT135" s="21">
        <f>IF(KT$8="",0,KT129*условия!$R59)</f>
        <v>186235</v>
      </c>
      <c r="KU135" s="21">
        <f>IF(KU$8="",0,KU129*условия!$R59)</f>
        <v>189507.5</v>
      </c>
      <c r="KV135" s="21">
        <f>IF(KV$8="",0,KV129*условия!$R59)</f>
        <v>195755</v>
      </c>
      <c r="KW135" s="21">
        <f>IF(KW$8="",0,KW129*условия!$R59)</f>
        <v>202002.5</v>
      </c>
      <c r="KX135" s="21">
        <f>IF(KX$8="",0,KX129*условия!$R59)</f>
        <v>208250.00000000003</v>
      </c>
      <c r="KY135" s="21">
        <f>IF(KY$8="",0,KY129*условия!$R59)</f>
        <v>214497.50000000003</v>
      </c>
      <c r="KZ135" s="21">
        <f>IF(KZ$8="",0,KZ129*условия!$R59)</f>
        <v>220745.00000000003</v>
      </c>
      <c r="LA135" s="21">
        <f>IF(LA$8="",0,LA129*условия!$R59)</f>
        <v>224017.50000000003</v>
      </c>
      <c r="LB135" s="21">
        <f>IF(LB$8="",0,LB129*условия!$R59)</f>
        <v>227290.00000000003</v>
      </c>
      <c r="LC135" s="21">
        <f>IF(LC$8="",0,LC129*условия!$R59)</f>
        <v>230562.50000000003</v>
      </c>
      <c r="LD135" s="21">
        <f>IF(LD$8="",0,LD129*условия!$R59)</f>
        <v>233835.00000000003</v>
      </c>
      <c r="LE135" s="21">
        <f>IF(LE$8="",0,LE129*условия!$R59)</f>
        <v>237107.50000000003</v>
      </c>
      <c r="LF135" s="21">
        <f>IF(LF$8="",0,LF129*условия!$R59)</f>
        <v>240380.00000000003</v>
      </c>
      <c r="LG135" s="21">
        <f>IF(LG$8="",0,LG129*условия!$R59)</f>
        <v>243652.50000000003</v>
      </c>
      <c r="LH135" s="21">
        <f>IF(LH$8="",0,LH129*условия!$R59)</f>
        <v>246925.00000000003</v>
      </c>
      <c r="LI135" s="21">
        <f>IF(LI$8="",0,LI129*условия!$R59)</f>
        <v>250197.50000000003</v>
      </c>
      <c r="LJ135" s="21">
        <f>IF(LJ$8="",0,LJ129*условия!$R59)</f>
        <v>254362.50000000003</v>
      </c>
      <c r="LK135" s="21">
        <f>IF(LK$8="",0,LK129*условия!$R59)</f>
        <v>258527.50000000003</v>
      </c>
      <c r="LL135" s="21">
        <f>IF(LL$8="",0,LL129*условия!$R59)</f>
        <v>262692.5</v>
      </c>
      <c r="LM135" s="21">
        <f>IF(LM$8="",0,LM129*условия!$R59)</f>
        <v>266857.5</v>
      </c>
      <c r="LN135" s="21">
        <f>IF(LN$8="",0,LN129*условия!$R59)</f>
        <v>271022.5</v>
      </c>
      <c r="LO135" s="21">
        <f>IF(LO$8="",0,LO129*условия!$R59)</f>
        <v>275187.5</v>
      </c>
      <c r="LP135" s="21">
        <f>IF(LP$8="",0,LP129*условия!$R59)</f>
        <v>279352.5</v>
      </c>
      <c r="LQ135" s="21">
        <f>IF(LQ$8="",0,LQ129*условия!$R59)</f>
        <v>283517.5</v>
      </c>
      <c r="LR135" s="21">
        <f>IF(LR$8="",0,LR129*условия!$R59)</f>
        <v>287682.5</v>
      </c>
      <c r="LS135" s="21">
        <f>IF(LS$8="",0,LS129*условия!$R59)</f>
        <v>291847.5</v>
      </c>
      <c r="LT135" s="21">
        <f>IF(LT$8="",0,LT129*условия!$R59)</f>
        <v>296012.5</v>
      </c>
      <c r="LU135" s="21">
        <f>IF(LU$8="",0,LU129*условия!$R59)</f>
        <v>300177.5</v>
      </c>
      <c r="LV135" s="21">
        <f>IF(LV$8="",0,LV129*условия!$R59)</f>
        <v>304342.5</v>
      </c>
      <c r="LW135" s="21">
        <f>IF(LW$8="",0,LW129*условия!$R59)</f>
        <v>308507.5</v>
      </c>
      <c r="LX135" s="21">
        <f>IF(LX$8="",0,LX129*условия!$R59)</f>
        <v>312672.5</v>
      </c>
      <c r="LY135" s="21">
        <f>IF(LY$8="",0,LY129*условия!$R59)</f>
        <v>316837.5</v>
      </c>
      <c r="LZ135" s="21">
        <f>IF(LZ$8="",0,LZ129*условия!$R59)</f>
        <v>321002.5</v>
      </c>
      <c r="MA135" s="21">
        <f>IF(MA$8="",0,MA129*условия!$R59)</f>
        <v>325167.5</v>
      </c>
      <c r="MB135" s="21">
        <f>IF(MB$8="",0,MB129*условия!$R59)</f>
        <v>329332.5</v>
      </c>
      <c r="MC135" s="21">
        <f>IF(MC$8="",0,MC129*условия!$R59)</f>
        <v>330225</v>
      </c>
      <c r="MD135" s="21">
        <f>IF(MD$8="",0,MD129*условия!$R59)</f>
        <v>331117.5</v>
      </c>
      <c r="ME135" s="21">
        <f>IF(ME$8="",0,ME129*условия!$R59)</f>
        <v>332010</v>
      </c>
      <c r="MF135" s="21">
        <f>IF(MF$8="",0,MF129*условия!$R59)</f>
        <v>332902.5</v>
      </c>
      <c r="MG135" s="21">
        <f>IF(MG$8="",0,MG129*условия!$R59)</f>
        <v>333795</v>
      </c>
      <c r="MH135" s="21">
        <f>IF(MH$8="",0,MH129*условия!$R59)</f>
        <v>334687.5</v>
      </c>
      <c r="MI135" s="21">
        <f>IF(MI$8="",0,MI129*условия!$R59)</f>
        <v>335580</v>
      </c>
      <c r="MJ135" s="21">
        <f>IF(MJ$8="",0,MJ129*условия!$R59)</f>
        <v>336472.5</v>
      </c>
      <c r="MK135" s="21">
        <f>IF(MK$8="",0,MK129*условия!$R59)</f>
        <v>337365</v>
      </c>
      <c r="ML135" s="21">
        <f>IF(ML$8="",0,ML129*условия!$R59)</f>
        <v>338257.5</v>
      </c>
      <c r="MM135" s="21">
        <f>IF(MM$8="",0,MM129*условия!$R59)</f>
        <v>339150</v>
      </c>
      <c r="MN135" s="21">
        <f>IF(MN$8="",0,MN129*условия!$R59)</f>
        <v>338852.5</v>
      </c>
      <c r="MO135" s="21">
        <f>IF(MO$8="",0,MO129*условия!$R59)</f>
        <v>338555</v>
      </c>
      <c r="MP135" s="21">
        <f>IF(MP$8="",0,MP129*условия!$R59)</f>
        <v>338257.5</v>
      </c>
      <c r="MQ135" s="21">
        <f>IF(MQ$8="",0,MQ129*условия!$R59)</f>
        <v>337960</v>
      </c>
      <c r="MR135" s="21">
        <f>IF(MR$8="",0,MR129*условия!$R59)</f>
        <v>337662.5</v>
      </c>
      <c r="MS135" s="21">
        <f>IF(MS$8="",0,MS129*условия!$R59)</f>
        <v>337365</v>
      </c>
      <c r="MT135" s="21">
        <f>IF(MT$8="",0,MT129*условия!$R59)</f>
        <v>337067.5</v>
      </c>
      <c r="MU135" s="21">
        <f>IF(MU$8="",0,MU129*условия!$R59)</f>
        <v>336770</v>
      </c>
      <c r="MV135" s="21">
        <f>IF(MV$8="",0,MV129*условия!$R59)</f>
        <v>336472.5</v>
      </c>
      <c r="MW135" s="21">
        <f>IF(MW$8="",0,MW129*условия!$R59)</f>
        <v>336175</v>
      </c>
      <c r="MX135" s="21">
        <f>IF(MX$8="",0,MX129*условия!$R59)</f>
        <v>335877.5</v>
      </c>
      <c r="MY135" s="21">
        <f>IF(MY$8="",0,MY129*условия!$R59)</f>
        <v>335580</v>
      </c>
      <c r="MZ135" s="21">
        <f>IF(MZ$8="",0,MZ129*условия!$R59)</f>
        <v>335282.5</v>
      </c>
      <c r="NA135" s="21">
        <f>IF(NA$8="",0,NA129*условия!$R59)</f>
        <v>334985</v>
      </c>
      <c r="NB135" s="21">
        <f>IF(NB$8="",0,NB129*условия!$R59)</f>
        <v>334687.5</v>
      </c>
      <c r="NC135" s="21">
        <f>IF(NC$8="",0,NC129*условия!$R59)</f>
        <v>334390</v>
      </c>
      <c r="ND135" s="21">
        <f>IF(ND$8="",0,ND129*условия!$R59)</f>
        <v>334092.5</v>
      </c>
      <c r="NE135" s="21">
        <f>IF(NE$8="",0,NE129*условия!$R59)</f>
        <v>333795</v>
      </c>
      <c r="NF135" s="21">
        <f>IF(NF$8="",0,NF129*условия!$R59)</f>
        <v>333497.5</v>
      </c>
      <c r="NG135" s="21">
        <f>IF(NG$8="",0,NG129*условия!$R59)</f>
        <v>333200</v>
      </c>
      <c r="NH135" s="21">
        <f>IF(NH$8="",0,NH129*условия!$R59)</f>
        <v>332010</v>
      </c>
      <c r="NI135" s="21">
        <f>IF(NI$8="",0,NI129*условия!$R59)</f>
        <v>330820</v>
      </c>
      <c r="NJ135" s="21">
        <f>IF(NJ$8="",0,NJ129*условия!$R59)</f>
        <v>329630</v>
      </c>
      <c r="NK135" s="21">
        <f>IF(NK$8="",0,NK129*условия!$R59)</f>
        <v>328440</v>
      </c>
      <c r="NL135" s="21">
        <f>IF(NL$8="",0,NL129*условия!$R59)</f>
        <v>327250</v>
      </c>
      <c r="NM135" s="21">
        <f>IF(NM$8="",0,NM129*условия!$R59)</f>
        <v>326060</v>
      </c>
      <c r="NN135" s="21">
        <f>IF(NN$8="",0,NN129*условия!$R59)</f>
        <v>324870</v>
      </c>
      <c r="NO135" s="21">
        <f>IF(NO$8="",0,NO129*условия!$R59)</f>
        <v>323680</v>
      </c>
      <c r="NP135" s="21">
        <f>IF(NP$8="",0,NP129*условия!$R59)</f>
        <v>322490</v>
      </c>
      <c r="NQ135" s="21">
        <f>IF(NQ$8="",0,NQ129*условия!$R59)</f>
        <v>321300</v>
      </c>
      <c r="NR135" s="21">
        <f>IF(NR$8="",0,NR129*условия!$R59)</f>
        <v>320110</v>
      </c>
      <c r="NS135" s="21">
        <f>IF(NS$8="",0,NS129*условия!$R59)</f>
        <v>318920</v>
      </c>
      <c r="NT135" s="21">
        <f>IF(NT$8="",0,NT129*условия!$R59)</f>
        <v>317730</v>
      </c>
      <c r="NU135" s="21">
        <f>IF(NU$8="",0,NU129*условия!$R59)</f>
        <v>316540</v>
      </c>
      <c r="NV135" s="21">
        <f>IF(NV$8="",0,NV129*условия!$R59)</f>
        <v>315350</v>
      </c>
      <c r="NW135" s="21">
        <f>IF(NW$8="",0,NW129*условия!$R59)</f>
        <v>314160</v>
      </c>
      <c r="NX135" s="21">
        <f>IF(NX$8="",0,NX129*условия!$R59)</f>
        <v>312970</v>
      </c>
      <c r="NY135" s="21">
        <f>IF(NY$8="",0,NY129*условия!$R59)</f>
        <v>311780</v>
      </c>
      <c r="NZ135" s="21">
        <f>IF(NZ$8="",0,NZ129*условия!$R59)</f>
        <v>310590</v>
      </c>
      <c r="OA135" s="21">
        <f>IF(OA$8="",0,OA129*условия!$R59)</f>
        <v>309400</v>
      </c>
      <c r="OB135" s="21">
        <f>IF(OB$8="",0,OB129*условия!$R59)</f>
        <v>308210</v>
      </c>
      <c r="OC135" s="21">
        <f>IF(OC$8="",0,OC129*условия!$R59)</f>
        <v>307020</v>
      </c>
      <c r="OD135" s="21">
        <f>IF(OD$8="",0,OD129*условия!$R59)</f>
        <v>305830</v>
      </c>
      <c r="OE135" s="21">
        <f>IF(OE$8="",0,OE129*условия!$R59)</f>
        <v>304640</v>
      </c>
      <c r="OF135" s="21">
        <f>IF(OF$8="",0,OF129*условия!$R59)</f>
        <v>303450</v>
      </c>
      <c r="OG135" s="21">
        <f>IF(OG$8="",0,OG129*условия!$R59)</f>
        <v>302260</v>
      </c>
      <c r="OH135" s="21">
        <f>IF(OH$8="",0,OH129*условия!$R59)</f>
        <v>301070</v>
      </c>
      <c r="OI135" s="21">
        <f>IF(OI$8="",0,OI129*условия!$R59)</f>
        <v>299880</v>
      </c>
      <c r="OJ135" s="21">
        <f>IF(OJ$8="",0,OJ129*условия!$R59)</f>
        <v>298690</v>
      </c>
      <c r="OK135" s="21">
        <f>IF(OK$8="",0,OK129*условия!$R59)</f>
        <v>297500</v>
      </c>
      <c r="OL135" s="21">
        <f>IF(OL$8="",0,OL129*условия!$R59)</f>
        <v>297500</v>
      </c>
      <c r="OM135" s="21">
        <f>IF(OM$8="",0,OM129*условия!$R59)</f>
        <v>297500</v>
      </c>
      <c r="ON135" s="21">
        <f>IF(ON$8="",0,ON129*условия!$R59)</f>
        <v>297500</v>
      </c>
      <c r="OO135" s="21">
        <f>IF(OO$8="",0,OO129*условия!$R59)</f>
        <v>297500</v>
      </c>
      <c r="OP135" s="21">
        <f>IF(OP$8="",0,OP129*условия!$R59)</f>
        <v>297500</v>
      </c>
      <c r="OQ135" s="21">
        <f>IF(OQ$8="",0,OQ129*условия!$R59)</f>
        <v>297500</v>
      </c>
      <c r="OR135" s="21">
        <f>IF(OR$8="",0,OR129*условия!$R59)</f>
        <v>297500</v>
      </c>
      <c r="OS135" s="21">
        <f>IF(OS$8="",0,OS129*условия!$R59)</f>
        <v>297500</v>
      </c>
      <c r="OT135" s="21">
        <f>IF(OT$8="",0,OT129*условия!$R59)</f>
        <v>297500</v>
      </c>
      <c r="OU135" s="21">
        <f>IF(OU$8="",0,OU129*условия!$R59)</f>
        <v>297500</v>
      </c>
      <c r="OV135" s="21">
        <f>IF(OV$8="",0,OV129*условия!$R59)</f>
        <v>297500</v>
      </c>
      <c r="OW135" s="21">
        <f>IF(OW$8="",0,OW129*условия!$R59)</f>
        <v>297500</v>
      </c>
      <c r="OX135" s="21">
        <f>IF(OX$8="",0,OX129*условия!$R59)</f>
        <v>297500</v>
      </c>
      <c r="OY135" s="21">
        <f>IF(OY$8="",0,OY129*условия!$R59)</f>
        <v>297500</v>
      </c>
      <c r="OZ135" s="21">
        <f>IF(OZ$8="",0,OZ129*условия!$R59)</f>
        <v>297500</v>
      </c>
      <c r="PA135" s="21">
        <f>IF(PA$8="",0,PA129*условия!$R59)</f>
        <v>297500</v>
      </c>
      <c r="PB135" s="21">
        <f>IF(PB$8="",0,PB129*условия!$R59)</f>
        <v>297500</v>
      </c>
      <c r="PC135" s="21">
        <f>IF(PC$8="",0,PC129*условия!$R59)</f>
        <v>297500</v>
      </c>
      <c r="PD135" s="21">
        <f>IF(PD$8="",0,PD129*условия!$R59)</f>
        <v>297500</v>
      </c>
      <c r="PE135" s="21">
        <f>IF(PE$8="",0,PE129*условия!$R59)</f>
        <v>297500</v>
      </c>
      <c r="PF135" s="21">
        <f>IF(PF$8="",0,PF129*условия!$R59)</f>
        <v>297500</v>
      </c>
      <c r="PG135" s="21">
        <f>IF(PG$8="",0,PG129*условия!$R59)</f>
        <v>297500</v>
      </c>
      <c r="PH135" s="21">
        <f>IF(PH$8="",0,PH129*условия!$R59)</f>
        <v>297500</v>
      </c>
      <c r="PI135" s="21">
        <f>IF(PI$8="",0,PI129*условия!$R59)</f>
        <v>297500</v>
      </c>
      <c r="PJ135" s="21">
        <f>IF(PJ$8="",0,PJ129*условия!$R59)</f>
        <v>297500</v>
      </c>
      <c r="PK135" s="21">
        <f>IF(PK$8="",0,PK129*условия!$R59)</f>
        <v>297500</v>
      </c>
      <c r="PL135" s="21">
        <f>IF(PL$8="",0,PL129*условия!$R59)</f>
        <v>297500</v>
      </c>
      <c r="PM135" s="21">
        <f>IF(PM$8="",0,PM129*условия!$R59)</f>
        <v>297500</v>
      </c>
      <c r="PN135" s="21">
        <f>IF(PN$8="",0,PN129*условия!$R59)</f>
        <v>297500</v>
      </c>
      <c r="PO135" s="21">
        <f>IF(PO$8="",0,PO129*условия!$R59)</f>
        <v>297500</v>
      </c>
      <c r="PP135" s="21">
        <f>IF(PP$8="",0,PP129*условия!$R59)</f>
        <v>297500</v>
      </c>
      <c r="PQ135" s="21">
        <f>IF(PQ$8="",0,PQ129*условия!$R59)</f>
        <v>297500</v>
      </c>
      <c r="PR135" s="21">
        <f>IF(PR$8="",0,PR129*условия!$R59)</f>
        <v>297500</v>
      </c>
      <c r="PS135" s="21">
        <f>IF(PS$8="",0,PS129*условия!$R59)</f>
        <v>297500</v>
      </c>
      <c r="PT135" s="21">
        <f>IF(PT$8="",0,PT129*условия!$R59)</f>
        <v>297500</v>
      </c>
      <c r="PU135" s="21">
        <f>IF(PU$8="",0,PU129*условия!$R59)</f>
        <v>297500</v>
      </c>
      <c r="PV135" s="21">
        <f>IF(PV$8="",0,PV129*условия!$R59)</f>
        <v>297500</v>
      </c>
      <c r="PW135" s="21">
        <f>IF(PW$8="",0,PW129*условия!$R59)</f>
        <v>297500</v>
      </c>
      <c r="PX135" s="21">
        <f>IF(PX$8="",0,PX129*условия!$R59)</f>
        <v>297500</v>
      </c>
      <c r="PY135" s="21">
        <f>IF(PY$8="",0,PY129*условия!$R59)</f>
        <v>297500</v>
      </c>
      <c r="PZ135" s="21">
        <f>IF(PZ$8="",0,PZ129*условия!$R59)</f>
        <v>297500</v>
      </c>
      <c r="QA135" s="21">
        <f>IF(QA$8="",0,QA129*условия!$R59)</f>
        <v>297500</v>
      </c>
      <c r="QB135" s="21">
        <f>IF(QB$8="",0,QB129*условия!$R59)</f>
        <v>298690</v>
      </c>
      <c r="QC135" s="21">
        <f>IF(QC$8="",0,QC129*условия!$R59)</f>
        <v>299880</v>
      </c>
      <c r="QD135" s="21">
        <f>IF(QD$8="",0,QD129*условия!$R59)</f>
        <v>301070</v>
      </c>
      <c r="QE135" s="21">
        <f>IF(QE$8="",0,QE129*условия!$R59)</f>
        <v>302260</v>
      </c>
      <c r="QF135" s="21">
        <f>IF(QF$8="",0,QF129*условия!$R59)</f>
        <v>303450</v>
      </c>
      <c r="QG135" s="21">
        <f>IF(QG$8="",0,QG129*условия!$R59)</f>
        <v>304640</v>
      </c>
      <c r="QH135" s="21">
        <f>IF(QH$8="",0,QH129*условия!$R59)</f>
        <v>305830</v>
      </c>
      <c r="QI135" s="21">
        <f>IF(QI$8="",0,QI129*условия!$R59)</f>
        <v>307020</v>
      </c>
      <c r="QJ135" s="21">
        <f>IF(QJ$8="",0,QJ129*условия!$R59)</f>
        <v>308210</v>
      </c>
      <c r="QK135" s="21">
        <f>IF(QK$8="",0,QK129*условия!$R59)</f>
        <v>309400</v>
      </c>
      <c r="QL135" s="21">
        <f>IF(QL$8="",0,QL129*условия!$R59)</f>
        <v>310590</v>
      </c>
      <c r="QM135" s="21">
        <f>IF(QM$8="",0,QM129*условия!$R59)</f>
        <v>311780</v>
      </c>
      <c r="QN135" s="21">
        <f>IF(QN$8="",0,QN129*условия!$R59)</f>
        <v>312970</v>
      </c>
      <c r="QO135" s="21">
        <f>IF(QO$8="",0,QO129*условия!$R59)</f>
        <v>314160</v>
      </c>
      <c r="QP135" s="21">
        <f>IF(QP$8="",0,QP129*условия!$R59)</f>
        <v>315350</v>
      </c>
      <c r="QQ135" s="21">
        <f>IF(QQ$8="",0,QQ129*условия!$R59)</f>
        <v>316540</v>
      </c>
      <c r="QR135" s="21">
        <f>IF(QR$8="",0,QR129*условия!$R59)</f>
        <v>317730</v>
      </c>
      <c r="QS135" s="21">
        <f>IF(QS$8="",0,QS129*условия!$R59)</f>
        <v>318920</v>
      </c>
      <c r="QT135" s="21">
        <f>IF(QT$8="",0,QT129*условия!$R59)</f>
        <v>320110</v>
      </c>
      <c r="QU135" s="21">
        <f>IF(QU$8="",0,QU129*условия!$R59)</f>
        <v>321300</v>
      </c>
      <c r="QV135" s="21">
        <f>IF(QV$8="",0,QV129*условия!$R59)</f>
        <v>322490</v>
      </c>
      <c r="QW135" s="21">
        <f>IF(QW$8="",0,QW129*условия!$R59)</f>
        <v>323680</v>
      </c>
      <c r="QX135" s="21">
        <f>IF(QX$8="",0,QX129*условия!$R59)</f>
        <v>324870</v>
      </c>
      <c r="QY135" s="21">
        <f>IF(QY$8="",0,QY129*условия!$R59)</f>
        <v>326060</v>
      </c>
      <c r="QZ135" s="21">
        <f>IF(QZ$8="",0,QZ129*условия!$R59)</f>
        <v>327250</v>
      </c>
      <c r="RA135" s="21">
        <f>IF(RA$8="",0,RA129*условия!$R59)</f>
        <v>328440</v>
      </c>
      <c r="RB135" s="21">
        <f>IF(RB$8="",0,RB129*условия!$R59)</f>
        <v>329630</v>
      </c>
      <c r="RC135" s="21">
        <f>IF(RC$8="",0,RC129*условия!$R59)</f>
        <v>330820</v>
      </c>
      <c r="RD135" s="21">
        <f>IF(RD$8="",0,RD129*условия!$R59)</f>
        <v>332010</v>
      </c>
      <c r="RE135" s="21">
        <f>IF(RE$8="",0,RE129*условия!$R59)</f>
        <v>333200</v>
      </c>
      <c r="RF135" s="21">
        <f>IF(RF$8="",0,RF129*условия!$R59)</f>
        <v>334390</v>
      </c>
      <c r="RG135" s="21">
        <f>IF(RG$8="",0,RG129*условия!$R59)</f>
        <v>339685.5</v>
      </c>
      <c r="RH135" s="21">
        <f>IF(RH$8="",0,RH129*условия!$R59)</f>
        <v>344981</v>
      </c>
      <c r="RI135" s="21">
        <f>IF(RI$8="",0,RI129*условия!$R59)</f>
        <v>350276.5</v>
      </c>
      <c r="RJ135" s="21">
        <f>IF(RJ$8="",0,RJ129*условия!$R59)</f>
        <v>355572</v>
      </c>
      <c r="RK135" s="21">
        <f>IF(RK$8="",0,RK129*условия!$R59)</f>
        <v>360867.5</v>
      </c>
      <c r="RL135" s="21">
        <f>IF(RL$8="",0,RL129*условия!$R59)</f>
        <v>366163</v>
      </c>
      <c r="RM135" s="21">
        <f>IF(RM$8="",0,RM129*условия!$R59)</f>
        <v>371458.5</v>
      </c>
      <c r="RN135" s="21">
        <f>IF(RN$8="",0,RN129*условия!$R59)</f>
        <v>376754</v>
      </c>
      <c r="RO135" s="21">
        <f>IF(RO$8="",0,RO129*условия!$R59)</f>
        <v>382049.5</v>
      </c>
      <c r="RP135" s="21">
        <f>IF(RP$8="",0,RP129*условия!$R59)</f>
        <v>387345</v>
      </c>
      <c r="RQ135" s="21">
        <f>IF(RQ$8="",0,RQ129*условия!$R59)</f>
        <v>392640.5</v>
      </c>
      <c r="RR135" s="21">
        <f>IF(RR$8="",0,RR129*условия!$R59)</f>
        <v>397936</v>
      </c>
      <c r="RS135" s="21">
        <f>IF(RS$8="",0,RS129*условия!$R59)</f>
        <v>403231.5</v>
      </c>
      <c r="RT135" s="21">
        <f>IF(RT$8="",0,RT129*условия!$R59)</f>
        <v>408527.00000000006</v>
      </c>
      <c r="RU135" s="21">
        <f>IF(RU$8="",0,RU129*условия!$R59)</f>
        <v>413822.50000000006</v>
      </c>
      <c r="RV135" s="21">
        <f>IF(RV$8="",0,RV129*условия!$R59)</f>
        <v>419118.00000000006</v>
      </c>
      <c r="RW135" s="21">
        <f>IF(RW$8="",0,RW129*условия!$R59)</f>
        <v>424413.50000000006</v>
      </c>
      <c r="RX135" s="21">
        <f>IF(RX$8="",0,RX129*условия!$R59)</f>
        <v>429709.00000000006</v>
      </c>
      <c r="RY135" s="21">
        <f>IF(RY$8="",0,RY129*условия!$R59)</f>
        <v>435004.50000000006</v>
      </c>
      <c r="RZ135" s="21">
        <f>IF(RZ$8="",0,RZ129*условия!$R59)</f>
        <v>439110.00000000006</v>
      </c>
      <c r="SA135" s="21">
        <f>IF(SA$8="",0,SA129*условия!$R59)</f>
        <v>443215.50000000006</v>
      </c>
      <c r="SB135" s="21">
        <f>IF(SB$8="",0,SB129*условия!$R59)</f>
        <v>447321.00000000006</v>
      </c>
      <c r="SC135" s="21">
        <f>IF(SC$8="",0,SC129*условия!$R59)</f>
        <v>451426.50000000006</v>
      </c>
      <c r="SD135" s="21">
        <f>IF(SD$8="",0,SD129*условия!$R59)</f>
        <v>455532.00000000006</v>
      </c>
      <c r="SE135" s="21">
        <f>IF(SE$8="",0,SE129*условия!$R59)</f>
        <v>459637.50000000006</v>
      </c>
      <c r="SF135" s="21">
        <f>IF(SF$8="",0,SF129*условия!$R59)</f>
        <v>463743.00000000006</v>
      </c>
      <c r="SG135" s="21">
        <f>IF(SG$8="",0,SG129*условия!$R59)</f>
        <v>467848.50000000006</v>
      </c>
      <c r="SH135" s="21">
        <f>IF(SH$8="",0,SH129*условия!$R59)</f>
        <v>471954.00000000006</v>
      </c>
      <c r="SI135" s="21">
        <f>IF(SI$8="",0,SI129*условия!$R59)</f>
        <v>476059.50000000006</v>
      </c>
      <c r="SJ135" s="21">
        <f>IF(SJ$8="",0,SJ129*условия!$R59)</f>
        <v>480165.00000000006</v>
      </c>
      <c r="SK135" s="21">
        <f>IF(SK$8="",0,SK129*условия!$R59)</f>
        <v>484806.00000000006</v>
      </c>
      <c r="SL135" s="21">
        <f>IF(SL$8="",0,SL129*условия!$R59)</f>
        <v>489447.00000000006</v>
      </c>
      <c r="SM135" s="21">
        <f>IF(SM$8="",0,SM129*условия!$R59)</f>
        <v>494088.00000000006</v>
      </c>
      <c r="SN135" s="21">
        <f>IF(SN$8="",0,SN129*условия!$R59)</f>
        <v>498729.00000000006</v>
      </c>
      <c r="SO135" s="21">
        <f>IF(SO$8="",0,SO129*условия!$R59)</f>
        <v>503370.00000000006</v>
      </c>
      <c r="SP135" s="21">
        <f>IF(SP$8="",0,SP129*условия!$R59)</f>
        <v>508011.00000000006</v>
      </c>
      <c r="SQ135" s="21">
        <f>IF(SQ$8="",0,SQ129*условия!$R59)</f>
        <v>512652.00000000006</v>
      </c>
      <c r="SR135" s="21">
        <f>IF(SR$8="",0,SR129*условия!$R59)</f>
        <v>517293.00000000006</v>
      </c>
      <c r="SS135" s="21">
        <f>IF(SS$8="",0,SS129*условия!$R59)</f>
        <v>521934.00000000006</v>
      </c>
      <c r="ST135" s="21">
        <f>IF(ST$8="",0,ST129*условия!$R59)</f>
        <v>526575</v>
      </c>
      <c r="SU135" s="21">
        <f>IF(SU$8="",0,SU129*условия!$R59)</f>
        <v>531216</v>
      </c>
      <c r="SV135" s="21">
        <f>IF(SV$8="",0,SV129*условия!$R59)</f>
        <v>535857</v>
      </c>
      <c r="SW135" s="21">
        <f>IF(SW$8="",0,SW129*условия!$R59)</f>
        <v>540498</v>
      </c>
      <c r="SX135" s="21">
        <f>IF(SX$8="",0,SX129*условия!$R59)</f>
        <v>545139</v>
      </c>
      <c r="SY135" s="21">
        <f>IF(SY$8="",0,SY129*условия!$R59)</f>
        <v>549780</v>
      </c>
      <c r="SZ135" s="21">
        <f>IF(SZ$8="",0,SZ129*условия!$R59)</f>
        <v>554421</v>
      </c>
      <c r="TA135" s="21">
        <f>IF(TA$8="",0,TA129*условия!$R59)</f>
        <v>559062</v>
      </c>
      <c r="TB135" s="21">
        <f>IF(TB$8="",0,TB129*условия!$R59)</f>
        <v>563703</v>
      </c>
      <c r="TC135" s="21">
        <f>IF(TC$8="",0,TC129*условия!$R59)</f>
        <v>568344</v>
      </c>
      <c r="TD135" s="21">
        <f>IF(TD$8="",0,TD129*условия!$R59)</f>
        <v>572985</v>
      </c>
      <c r="TE135" s="21">
        <f>IF(TE$8="",0,TE129*условия!$R59)</f>
        <v>573520.5</v>
      </c>
      <c r="TF135" s="21">
        <f>IF(TF$8="",0,TF129*условия!$R59)</f>
        <v>574056</v>
      </c>
      <c r="TG135" s="21">
        <f>IF(TG$8="",0,TG129*условия!$R59)</f>
        <v>574591.5</v>
      </c>
      <c r="TH135" s="21">
        <f>IF(TH$8="",0,TH129*условия!$R59)</f>
        <v>575127</v>
      </c>
      <c r="TI135" s="21">
        <f>IF(TI$8="",0,TI129*условия!$R59)</f>
        <v>575662.5</v>
      </c>
      <c r="TJ135" s="21">
        <f>IF(TJ$8="",0,TJ129*условия!$R59)</f>
        <v>576198</v>
      </c>
      <c r="TK135" s="21">
        <f>IF(TK$8="",0,TK129*условия!$R59)</f>
        <v>576733.5</v>
      </c>
      <c r="TL135" s="21">
        <f>IF(TL$8="",0,TL129*условия!$R59)</f>
        <v>577269</v>
      </c>
      <c r="TM135" s="21">
        <f>IF(TM$8="",0,TM129*условия!$R59)</f>
        <v>577804.5</v>
      </c>
      <c r="TN135" s="21">
        <f>IF(TN$8="",0,TN129*условия!$R59)</f>
        <v>578340</v>
      </c>
      <c r="TO135" s="21">
        <f>IF(TO$8="",0,TO129*условия!$R59)</f>
        <v>578875.5</v>
      </c>
      <c r="TP135" s="21">
        <f>IF(TP$8="",0,TP129*условия!$R59)</f>
        <v>575841</v>
      </c>
      <c r="TQ135" s="21">
        <f>IF(TQ$8="",0,TQ129*условия!$R59)</f>
        <v>572806.5</v>
      </c>
      <c r="TR135" s="21">
        <f>IF(TR$8="",0,TR129*условия!$R59)</f>
        <v>569772</v>
      </c>
      <c r="TS135" s="21">
        <f>IF(TS$8="",0,TS129*условия!$R59)</f>
        <v>566737.5</v>
      </c>
      <c r="TT135" s="21">
        <f>IF(TT$8="",0,TT129*условия!$R59)</f>
        <v>563703</v>
      </c>
      <c r="TU135" s="21">
        <f>IF(TU$8="",0,TU129*условия!$R59)</f>
        <v>560668.5</v>
      </c>
      <c r="TV135" s="21">
        <f>IF(TV$8="",0,TV129*условия!$R59)</f>
        <v>557634</v>
      </c>
      <c r="TW135" s="21">
        <f>IF(TW$8="",0,TW129*условия!$R59)</f>
        <v>554599.5</v>
      </c>
      <c r="TX135" s="21">
        <f>IF(TX$8="",0,TX129*условия!$R59)</f>
        <v>551565</v>
      </c>
      <c r="TY135" s="21">
        <f>IF(TY$8="",0,TY129*условия!$R59)</f>
        <v>548530.5</v>
      </c>
      <c r="TZ135" s="21">
        <f>IF(TZ$8="",0,TZ129*условия!$R59)</f>
        <v>545496</v>
      </c>
      <c r="UA135" s="21">
        <f>IF(UA$8="",0,UA129*условия!$R59)</f>
        <v>542461.5</v>
      </c>
      <c r="UB135" s="21">
        <f>IF(UB$8="",0,UB129*условия!$R59)</f>
        <v>539427</v>
      </c>
      <c r="UC135" s="21">
        <f>IF(UC$8="",0,UC129*условия!$R59)</f>
        <v>536392.5</v>
      </c>
      <c r="UD135" s="21">
        <f>IF(UD$8="",0,UD129*условия!$R59)</f>
        <v>533358</v>
      </c>
      <c r="UE135" s="21">
        <f>IF(UE$8="",0,UE129*условия!$R59)</f>
        <v>530323.5</v>
      </c>
      <c r="UF135" s="21">
        <f>IF(UF$8="",0,UF129*условия!$R59)</f>
        <v>527289</v>
      </c>
      <c r="UG135" s="21">
        <f>IF(UG$8="",0,UG129*условия!$R59)</f>
        <v>524254.50000000006</v>
      </c>
      <c r="UH135" s="21">
        <f>IF(UH$8="",0,UH129*условия!$R59)</f>
        <v>521220.00000000006</v>
      </c>
      <c r="UI135" s="21">
        <f>IF(UI$8="",0,UI129*условия!$R59)</f>
        <v>517650.00000000006</v>
      </c>
      <c r="UJ135" s="21">
        <f>IF(UJ$8="",0,UJ129*условия!$R59)</f>
        <v>514080.00000000006</v>
      </c>
      <c r="UK135" s="21">
        <f>IF(UK$8="",0,UK129*условия!$R59)</f>
        <v>510510.00000000006</v>
      </c>
      <c r="UL135" s="21">
        <f>IF(UL$8="",0,UL129*условия!$R59)</f>
        <v>506940.00000000006</v>
      </c>
      <c r="UM135" s="21">
        <f>IF(UM$8="",0,UM129*условия!$R59)</f>
        <v>503370.00000000006</v>
      </c>
      <c r="UN135" s="21">
        <f>IF(UN$8="",0,UN129*условия!$R59)</f>
        <v>499800.00000000006</v>
      </c>
      <c r="UO135" s="21">
        <f>IF(UO$8="",0,UO129*условия!$R59)</f>
        <v>496230.00000000006</v>
      </c>
      <c r="UP135" s="21">
        <f>IF(UP$8="",0,UP129*условия!$R59)</f>
        <v>492660.00000000006</v>
      </c>
      <c r="UQ135" s="21">
        <f>IF(UQ$8="",0,UQ129*условия!$R59)</f>
        <v>489090.00000000006</v>
      </c>
      <c r="UR135" s="21">
        <f>IF(UR$8="",0,UR129*условия!$R59)</f>
        <v>485520.00000000006</v>
      </c>
      <c r="US135" s="21">
        <f>IF(US$8="",0,US129*условия!$R59)</f>
        <v>481950.00000000006</v>
      </c>
      <c r="UT135" s="21">
        <f>IF(UT$8="",0,UT129*условия!$R59)</f>
        <v>478737.00000000006</v>
      </c>
      <c r="UU135" s="21">
        <f>IF(UU$8="",0,UU129*условия!$R59)</f>
        <v>475524.00000000006</v>
      </c>
      <c r="UV135" s="21">
        <f>IF(UV$8="",0,UV129*условия!$R59)</f>
        <v>472311.00000000006</v>
      </c>
      <c r="UW135" s="21">
        <f>IF(UW$8="",0,UW129*условия!$R59)</f>
        <v>469098.00000000006</v>
      </c>
      <c r="UX135" s="21">
        <f>IF(UX$8="",0,UX129*условия!$R59)</f>
        <v>465885.00000000006</v>
      </c>
      <c r="UY135" s="21">
        <f>IF(UY$8="",0,UY129*условия!$R59)</f>
        <v>462672.00000000006</v>
      </c>
      <c r="UZ135" s="21">
        <f>IF(UZ$8="",0,UZ129*условия!$R59)</f>
        <v>459459.00000000006</v>
      </c>
      <c r="VA135" s="21">
        <f>IF(VA$8="",0,VA129*условия!$R59)</f>
        <v>456246.00000000006</v>
      </c>
      <c r="VB135" s="21">
        <f>IF(VB$8="",0,VB129*условия!$R59)</f>
        <v>453033.00000000006</v>
      </c>
      <c r="VC135" s="21">
        <f>IF(VC$8="",0,VC129*условия!$R59)</f>
        <v>449820.00000000006</v>
      </c>
      <c r="VD135" s="21">
        <f>IF(VD$8="",0,VD129*условия!$R59)</f>
        <v>446607.00000000006</v>
      </c>
      <c r="VE135" s="21">
        <f>IF(VE$8="",0,VE129*условия!$R59)</f>
        <v>443394.00000000006</v>
      </c>
      <c r="VF135" s="21">
        <f>IF(VF$8="",0,VF129*условия!$R59)</f>
        <v>440181.00000000006</v>
      </c>
      <c r="VG135" s="21">
        <f>IF(VG$8="",0,VG129*условия!$R59)</f>
        <v>436968.00000000006</v>
      </c>
      <c r="VH135" s="21">
        <f>IF(VH$8="",0,VH129*условия!$R59)</f>
        <v>433755.00000000006</v>
      </c>
      <c r="VI135" s="21">
        <f>IF(VI$8="",0,VI129*условия!$R59)</f>
        <v>430542.00000000006</v>
      </c>
      <c r="VJ135" s="21">
        <f>IF(VJ$8="",0,VJ129*условия!$R59)</f>
        <v>427329.00000000006</v>
      </c>
      <c r="VK135" s="21">
        <f>IF(VK$8="",0,VK129*условия!$R59)</f>
        <v>424116.00000000006</v>
      </c>
      <c r="VL135" s="21">
        <f>IF(VL$8="",0,VL129*условия!$R59)</f>
        <v>420903.00000000006</v>
      </c>
      <c r="VM135" s="21">
        <f>IF(VM$8="",0,VM129*условия!$R59)</f>
        <v>417690.00000000006</v>
      </c>
      <c r="VN135" s="21">
        <f>IF(VN$8="",0,VN129*условия!$R59)</f>
        <v>418047.00000000006</v>
      </c>
      <c r="VO135" s="21">
        <f>IF(VO$8="",0,VO129*условия!$R59)</f>
        <v>418404.00000000006</v>
      </c>
      <c r="VP135" s="21">
        <f>IF(VP$8="",0,VP129*условия!$R59)</f>
        <v>418761.00000000006</v>
      </c>
      <c r="VQ135" s="21">
        <f>IF(VQ$8="",0,VQ129*условия!$R59)</f>
        <v>419118.00000000006</v>
      </c>
      <c r="VR135" s="21">
        <f>IF(VR$8="",0,VR129*условия!$R59)</f>
        <v>419475.00000000006</v>
      </c>
      <c r="VS135" s="21">
        <f>IF(VS$8="",0,VS129*условия!$R59)</f>
        <v>419832.00000000006</v>
      </c>
      <c r="VT135" s="21">
        <f>IF(VT$8="",0,VT129*условия!$R59)</f>
        <v>420189.00000000006</v>
      </c>
      <c r="VU135" s="21">
        <f>IF(VU$8="",0,VU129*условия!$R59)</f>
        <v>420546.00000000006</v>
      </c>
      <c r="VV135" s="21">
        <f>IF(VV$8="",0,VV129*условия!$R59)</f>
        <v>420903.00000000006</v>
      </c>
      <c r="VW135" s="21">
        <f>IF(VW$8="",0,VW129*условия!$R59)</f>
        <v>421260.00000000006</v>
      </c>
      <c r="VX135" s="21">
        <f>IF(VX$8="",0,VX129*условия!$R59)</f>
        <v>421617.00000000006</v>
      </c>
      <c r="VY135" s="21">
        <f>IF(VY$8="",0,VY129*условия!$R59)</f>
        <v>424116.00000000006</v>
      </c>
      <c r="VZ135" s="21">
        <f>IF(VZ$8="",0,VZ129*условия!$R59)</f>
        <v>426615.00000000006</v>
      </c>
      <c r="WA135" s="21">
        <f>IF(WA$8="",0,WA129*условия!$R59)</f>
        <v>429114.00000000006</v>
      </c>
      <c r="WB135" s="21">
        <f>IF(WB$8="",0,WB129*условия!$R59)</f>
        <v>431613.00000000006</v>
      </c>
      <c r="WC135" s="21">
        <f>IF(WC$8="",0,WC129*условия!$R59)</f>
        <v>434112.00000000006</v>
      </c>
      <c r="WD135" s="21">
        <f>IF(WD$8="",0,WD129*условия!$R59)</f>
        <v>436611.00000000006</v>
      </c>
      <c r="WE135" s="21">
        <f>IF(WE$8="",0,WE129*условия!$R59)</f>
        <v>439110.00000000006</v>
      </c>
      <c r="WF135" s="21">
        <f>IF(WF$8="",0,WF129*условия!$R59)</f>
        <v>441609.00000000006</v>
      </c>
      <c r="WG135" s="21">
        <f>IF(WG$8="",0,WG129*условия!$R59)</f>
        <v>444108.00000000006</v>
      </c>
      <c r="WH135" s="21">
        <f>IF(WH$8="",0,WH129*условия!$R59)</f>
        <v>446607.00000000006</v>
      </c>
      <c r="WI135" s="21">
        <f>IF(WI$8="",0,WI129*условия!$R59)</f>
        <v>449106.00000000006</v>
      </c>
      <c r="WJ135" s="21">
        <f>IF(WJ$8="",0,WJ129*условия!$R59)</f>
        <v>451605.00000000006</v>
      </c>
      <c r="WK135" s="21">
        <f>IF(WK$8="",0,WK129*условия!$R59)</f>
        <v>454104.00000000006</v>
      </c>
      <c r="WL135" s="21">
        <f>IF(WL$8="",0,WL129*условия!$R59)</f>
        <v>456603.00000000006</v>
      </c>
      <c r="WM135" s="21">
        <f>IF(WM$8="",0,WM129*условия!$R59)</f>
        <v>459102.00000000006</v>
      </c>
      <c r="WN135" s="21">
        <f>IF(WN$8="",0,WN129*условия!$R59)</f>
        <v>461601.00000000006</v>
      </c>
      <c r="WO135" s="21">
        <f>IF(WO$8="",0,WO129*условия!$R59)</f>
        <v>464100.00000000006</v>
      </c>
      <c r="WP135" s="21">
        <f>IF(WP$8="",0,WP129*условия!$R59)</f>
        <v>466599.00000000006</v>
      </c>
      <c r="WQ135" s="21">
        <f>IF(WQ$8="",0,WQ129*условия!$R59)</f>
        <v>469098.00000000006</v>
      </c>
      <c r="WR135" s="21">
        <f>IF(WR$8="",0,WR129*условия!$R59)</f>
        <v>471240.00000000006</v>
      </c>
      <c r="WS135" s="21">
        <f>IF(WS$8="",0,WS129*условия!$R59)</f>
        <v>473382.00000000006</v>
      </c>
      <c r="WT135" s="21">
        <f>IF(WT$8="",0,WT129*условия!$R59)</f>
        <v>475524.00000000006</v>
      </c>
      <c r="WU135" s="21">
        <f>IF(WU$8="",0,WU129*условия!$R59)</f>
        <v>477666.00000000006</v>
      </c>
      <c r="WV135" s="21">
        <f>IF(WV$8="",0,WV129*условия!$R59)</f>
        <v>479808.00000000006</v>
      </c>
      <c r="WW135" s="21">
        <f>IF(WW$8="",0,WW129*условия!$R59)</f>
        <v>481950.00000000006</v>
      </c>
      <c r="WX135" s="21">
        <f>IF(WX$8="",0,WX129*условия!$R59)</f>
        <v>484092.00000000006</v>
      </c>
      <c r="WY135" s="21">
        <f>IF(WY$8="",0,WY129*условия!$R59)</f>
        <v>486234.00000000006</v>
      </c>
      <c r="WZ135" s="21">
        <f>IF(WZ$8="",0,WZ129*условия!$R59)</f>
        <v>488376.00000000006</v>
      </c>
      <c r="XA135" s="21">
        <f>IF(XA$8="",0,XA129*условия!$R59)</f>
        <v>490518.00000000006</v>
      </c>
      <c r="XB135" s="21">
        <f>IF(XB$8="",0,XB129*условия!$R59)</f>
        <v>492660.00000000006</v>
      </c>
      <c r="XC135" s="21">
        <f>IF(XC$8="",0,XC129*условия!$R59)</f>
        <v>494802.00000000006</v>
      </c>
      <c r="XD135" s="21">
        <f>IF(XD$8="",0,XD129*условия!$R59)</f>
        <v>496944.00000000006</v>
      </c>
      <c r="XE135" s="21">
        <f>IF(XE$8="",0,XE129*условия!$R59)</f>
        <v>499086.00000000006</v>
      </c>
      <c r="XF135" s="21">
        <f>IF(XF$8="",0,XF129*условия!$R59)</f>
        <v>501228.00000000006</v>
      </c>
      <c r="XG135" s="21">
        <f>IF(XG$8="",0,XG129*условия!$R59)</f>
        <v>503370.00000000006</v>
      </c>
      <c r="XH135" s="21">
        <f>IF(XH$8="",0,XH129*условия!$R59)</f>
        <v>505512.00000000006</v>
      </c>
      <c r="XI135" s="21">
        <f>IF(XI$8="",0,XI129*условия!$R59)</f>
        <v>507654.00000000006</v>
      </c>
      <c r="XJ135" s="21">
        <f>IF(XJ$8="",0,XJ129*условия!$R59)</f>
        <v>509796.00000000006</v>
      </c>
      <c r="XK135" s="21">
        <f>IF(XK$8="",0,XK129*условия!$R59)</f>
        <v>511938.00000000006</v>
      </c>
      <c r="XL135" s="21">
        <f>IF(XL$8="",0,XL129*условия!$R59)</f>
        <v>514080.00000000006</v>
      </c>
      <c r="XM135" s="21">
        <f>IF(XM$8="",0,XM129*условия!$R59)</f>
        <v>516222.00000000006</v>
      </c>
      <c r="XN135" s="21">
        <f>IF(XN$8="",0,XN129*условия!$R59)</f>
        <v>518364.00000000006</v>
      </c>
      <c r="XO135" s="21">
        <f>IF(XO$8="",0,XO129*условия!$R59)</f>
        <v>520506.00000000006</v>
      </c>
      <c r="XP135" s="21">
        <f>IF(XP$8="",0,XP129*условия!$R59)</f>
        <v>522648.00000000006</v>
      </c>
      <c r="XQ135" s="21">
        <f>IF(XQ$8="",0,XQ129*условия!$R59)</f>
        <v>524790</v>
      </c>
      <c r="XR135" s="21">
        <f>IF(XR$8="",0,XR129*условия!$R59)</f>
        <v>526932</v>
      </c>
      <c r="XS135" s="21">
        <f>IF(XS$8="",0,XS129*условия!$R59)</f>
        <v>529074</v>
      </c>
      <c r="XT135" s="21">
        <f>IF(XT$8="",0,XT129*условия!$R59)</f>
        <v>531216</v>
      </c>
      <c r="XU135" s="21">
        <f>IF(XU$8="",0,XU129*условия!$R59)</f>
        <v>533358</v>
      </c>
      <c r="XV135" s="21">
        <f>IF(XV$8="",0,XV129*условия!$R59)</f>
        <v>535500</v>
      </c>
      <c r="XW135" s="21">
        <f>IF(XW$8="",0,XW129*условия!$R59)</f>
        <v>535500</v>
      </c>
      <c r="XX135" s="21">
        <f>IF(XX$8="",0,XX129*условия!$R59)</f>
        <v>535500</v>
      </c>
      <c r="XY135" s="21">
        <f>IF(XY$8="",0,XY129*условия!$R59)</f>
        <v>535500</v>
      </c>
      <c r="XZ135" s="21">
        <f>IF(XZ$8="",0,XZ129*условия!$R59)</f>
        <v>535500</v>
      </c>
      <c r="YA135" s="21">
        <f>IF(YA$8="",0,YA129*условия!$R59)</f>
        <v>535500</v>
      </c>
      <c r="YB135" s="21">
        <f>IF(YB$8="",0,YB129*условия!$R59)</f>
        <v>535500</v>
      </c>
      <c r="YC135" s="21">
        <f>IF(YC$8="",0,YC129*условия!$R59)</f>
        <v>535500</v>
      </c>
      <c r="YD135" s="21">
        <f>IF(YD$8="",0,YD129*условия!$R59)</f>
        <v>535500</v>
      </c>
      <c r="YE135" s="21">
        <f>IF(YE$8="",0,YE129*условия!$R59)</f>
        <v>535500</v>
      </c>
      <c r="YF135" s="21">
        <f>IF(YF$8="",0,YF129*условия!$R59)</f>
        <v>532822.5</v>
      </c>
      <c r="YG135" s="21">
        <f>IF(YG$8="",0,YG129*условия!$R59)</f>
        <v>530145</v>
      </c>
      <c r="YH135" s="21">
        <f>IF(YH$8="",0,YH129*условия!$R59)</f>
        <v>527467.5</v>
      </c>
      <c r="YI135" s="21">
        <f>IF(YI$8="",0,YI129*условия!$R59)</f>
        <v>524790</v>
      </c>
      <c r="YJ135" s="21">
        <f>IF(YJ$8="",0,YJ129*условия!$R59)</f>
        <v>522112.50000000006</v>
      </c>
      <c r="YK135" s="21">
        <f>IF(YK$8="",0,YK129*условия!$R59)</f>
        <v>519435.00000000006</v>
      </c>
      <c r="YL135" s="21">
        <f>IF(YL$8="",0,YL129*условия!$R59)</f>
        <v>516757.50000000006</v>
      </c>
      <c r="YM135" s="21">
        <f>IF(YM$8="",0,YM129*условия!$R59)</f>
        <v>514080.00000000006</v>
      </c>
      <c r="YN135" s="21">
        <f>IF(YN$8="",0,YN129*условия!$R59)</f>
        <v>511402.50000000006</v>
      </c>
      <c r="YO135" s="21">
        <f>IF(YO$8="",0,YO129*условия!$R59)</f>
        <v>508725.00000000006</v>
      </c>
      <c r="YP135" s="21">
        <f>IF(YP$8="",0,YP129*условия!$R59)</f>
        <v>506047.50000000006</v>
      </c>
      <c r="YQ135" s="21">
        <f>IF(YQ$8="",0,YQ129*условия!$R59)</f>
        <v>503370.00000000006</v>
      </c>
      <c r="YR135" s="21">
        <f>IF(YR$8="",0,YR129*условия!$R59)</f>
        <v>500692.50000000006</v>
      </c>
      <c r="YS135" s="21">
        <f>IF(YS$8="",0,YS129*условия!$R59)</f>
        <v>498015.00000000006</v>
      </c>
      <c r="YT135" s="21">
        <f>IF(YT$8="",0,YT129*условия!$R59)</f>
        <v>495337.50000000006</v>
      </c>
      <c r="YU135" s="21">
        <f>IF(YU$8="",0,YU129*условия!$R59)</f>
        <v>492660.00000000006</v>
      </c>
      <c r="YV135" s="21">
        <f>IF(YV$8="",0,YV129*условия!$R59)</f>
        <v>489982.50000000006</v>
      </c>
      <c r="YW135" s="21">
        <f>IF(YW$8="",0,YW129*условия!$R59)</f>
        <v>487305.00000000006</v>
      </c>
      <c r="YX135" s="21">
        <f>IF(YX$8="",0,YX129*условия!$R59)</f>
        <v>484627.50000000006</v>
      </c>
      <c r="YY135" s="21">
        <f>IF(YY$8="",0,YY129*условия!$R59)</f>
        <v>481950.00000000006</v>
      </c>
      <c r="YZ135" s="21">
        <f>IF(YZ$8="",0,YZ129*условия!$R59)</f>
        <v>479272.50000000006</v>
      </c>
      <c r="ZA135" s="21">
        <f>IF(ZA$8="",0,ZA129*условия!$R59)</f>
        <v>476595.00000000006</v>
      </c>
      <c r="ZB135" s="21">
        <f>IF(ZB$8="",0,ZB129*условия!$R59)</f>
        <v>473917.50000000006</v>
      </c>
      <c r="ZC135" s="21">
        <f>IF(ZC$8="",0,ZC129*условия!$R59)</f>
        <v>471240.00000000006</v>
      </c>
      <c r="ZD135" s="21">
        <f>IF(ZD$8="",0,ZD129*условия!$R59)</f>
        <v>468562.50000000006</v>
      </c>
      <c r="ZE135" s="21">
        <f>IF(ZE$8="",0,ZE129*условия!$R59)</f>
        <v>465885.00000000006</v>
      </c>
      <c r="ZF135" s="21">
        <f>IF(ZF$8="",0,ZF129*условия!$R59)</f>
        <v>463207.50000000006</v>
      </c>
      <c r="ZG135" s="21">
        <f>IF(ZG$8="",0,ZG129*условия!$R59)</f>
        <v>460530.00000000006</v>
      </c>
      <c r="ZH135" s="21">
        <f>IF(ZH$8="",0,ZH129*условия!$R59)</f>
        <v>457852.50000000006</v>
      </c>
      <c r="ZI135" s="21">
        <f>IF(ZI$8="",0,ZI129*условия!$R59)</f>
        <v>455175.00000000006</v>
      </c>
      <c r="ZJ135" s="21">
        <f>IF(ZJ$8="",0,ZJ129*условия!$R59)</f>
        <v>452497.50000000006</v>
      </c>
      <c r="ZK135" s="21">
        <f>IF(ZK$8="",0,ZK129*условия!$R59)</f>
        <v>449820.00000000006</v>
      </c>
      <c r="ZL135" s="21">
        <f>IF(ZL$8="",0,ZL129*условия!$R59)</f>
        <v>447142.50000000006</v>
      </c>
      <c r="ZM135" s="21">
        <f>IF(ZM$8="",0,ZM129*условия!$R59)</f>
        <v>444465.00000000006</v>
      </c>
      <c r="ZN135" s="21">
        <f>IF(ZN$8="",0,ZN129*условия!$R59)</f>
        <v>441787.50000000006</v>
      </c>
      <c r="ZO135" s="21">
        <f>IF(ZO$8="",0,ZO129*условия!$R59)</f>
        <v>439110.00000000006</v>
      </c>
      <c r="ZP135" s="21">
        <f>IF(ZP$8="",0,ZP129*условия!$R59)</f>
        <v>436432.50000000006</v>
      </c>
      <c r="ZQ135" s="21">
        <f>IF(ZQ$8="",0,ZQ129*условия!$R59)</f>
        <v>433755.00000000006</v>
      </c>
      <c r="ZR135" s="21">
        <f>IF(ZR$8="",0,ZR129*условия!$R59)</f>
        <v>431077.50000000006</v>
      </c>
      <c r="ZS135" s="21">
        <f>IF(ZS$8="",0,ZS129*условия!$R59)</f>
        <v>428400.00000000006</v>
      </c>
      <c r="ZT135" s="21">
        <f>IF(ZT$8="",0,ZT129*условия!$R59)</f>
        <v>425722.50000000006</v>
      </c>
      <c r="ZU135" s="21">
        <f>IF(ZU$8="",0,ZU129*условия!$R59)</f>
        <v>423045.00000000006</v>
      </c>
      <c r="ZV135" s="21">
        <f>IF(ZV$8="",0,ZV129*условия!$R59)</f>
        <v>420367.50000000006</v>
      </c>
      <c r="ZW135" s="21">
        <f>IF(ZW$8="",0,ZW129*условия!$R59)</f>
        <v>417690.00000000006</v>
      </c>
      <c r="ZX135" s="21">
        <f>IF(ZX$8="",0,ZX129*условия!$R59)</f>
        <v>415012.50000000006</v>
      </c>
      <c r="ZY135" s="21">
        <f>IF(ZY$8="",0,ZY129*условия!$R59)</f>
        <v>412335.00000000006</v>
      </c>
      <c r="ZZ135" s="21">
        <f>IF(ZZ$8="",0,ZZ129*условия!$R59)</f>
        <v>409657.50000000006</v>
      </c>
      <c r="AAA135" s="21">
        <f>IF(AAA$8="",0,AAA129*условия!$R59)</f>
        <v>406980.00000000006</v>
      </c>
      <c r="AAB135" s="21">
        <f>IF(AAB$8="",0,AAB129*условия!$R59)</f>
        <v>404302.5</v>
      </c>
      <c r="AAC135" s="21">
        <f>IF(AAC$8="",0,AAC129*условия!$R59)</f>
        <v>401625</v>
      </c>
      <c r="AAD135" s="21">
        <f>IF(AAD$8="",0,AAD129*условия!$R59)</f>
        <v>401625</v>
      </c>
      <c r="AAE135" s="21">
        <f>IF(AAE$8="",0,AAE129*условия!$R59)</f>
        <v>401625</v>
      </c>
      <c r="AAF135" s="21">
        <f>IF(AAF$8="",0,AAF129*условия!$R59)</f>
        <v>401625</v>
      </c>
      <c r="AAG135" s="21">
        <f>IF(AAG$8="",0,AAG129*условия!$R59)</f>
        <v>401625</v>
      </c>
      <c r="AAH135" s="21">
        <f>IF(AAH$8="",0,AAH129*условия!$R59)</f>
        <v>401625</v>
      </c>
      <c r="AAI135" s="21">
        <f>IF(AAI$8="",0,AAI129*условия!$R59)</f>
        <v>401625</v>
      </c>
      <c r="AAJ135" s="21">
        <f>IF(AAJ$8="",0,AAJ129*условия!$R59)</f>
        <v>401625</v>
      </c>
      <c r="AAK135" s="21">
        <f>IF(AAK$8="",0,AAK129*условия!$R59)</f>
        <v>401625</v>
      </c>
      <c r="AAL135" s="21">
        <f>IF(AAL$8="",0,AAL129*условия!$R59)</f>
        <v>401625</v>
      </c>
      <c r="AAM135" s="21">
        <f>IF(AAM$8="",0,AAM129*условия!$R59)</f>
        <v>401625</v>
      </c>
      <c r="AAN135" s="21">
        <f>IF(AAN$8="",0,AAN129*условия!$R59)</f>
        <v>401625</v>
      </c>
      <c r="AAO135" s="21">
        <f>IF(AAO$8="",0,AAO129*условия!$R59)</f>
        <v>405016.5</v>
      </c>
      <c r="AAP135" s="21">
        <f>IF(AAP$8="",0,AAP129*условия!$R59)</f>
        <v>408408.00000000006</v>
      </c>
      <c r="AAQ135" s="21">
        <f>IF(AAQ$8="",0,AAQ129*условия!$R59)</f>
        <v>411799.50000000006</v>
      </c>
      <c r="AAR135" s="21">
        <f>IF(AAR$8="",0,AAR129*условия!$R59)</f>
        <v>415191.00000000006</v>
      </c>
      <c r="AAS135" s="21">
        <f>IF(AAS$8="",0,AAS129*условия!$R59)</f>
        <v>418582.50000000006</v>
      </c>
      <c r="AAT135" s="21">
        <f>IF(AAT$8="",0,AAT129*условия!$R59)</f>
        <v>421974.00000000006</v>
      </c>
      <c r="AAU135" s="21">
        <f>IF(AAU$8="",0,AAU129*условия!$R59)</f>
        <v>425365.50000000006</v>
      </c>
      <c r="AAV135" s="21">
        <f>IF(AAV$8="",0,AAV129*условия!$R59)</f>
        <v>428757.00000000006</v>
      </c>
      <c r="AAW135" s="21">
        <f>IF(AAW$8="",0,AAW129*условия!$R59)</f>
        <v>432148.50000000006</v>
      </c>
      <c r="AAX135" s="21">
        <f>IF(AAX$8="",0,AAX129*условия!$R59)</f>
        <v>435540.00000000006</v>
      </c>
      <c r="AAY135" s="21">
        <f>IF(AAY$8="",0,AAY129*условия!$R59)</f>
        <v>438931.50000000006</v>
      </c>
      <c r="AAZ135" s="21">
        <f>IF(AAZ$8="",0,AAZ129*условия!$R59)</f>
        <v>442323.00000000006</v>
      </c>
      <c r="ABA135" s="21">
        <f>IF(ABA$8="",0,ABA129*условия!$R59)</f>
        <v>445714.50000000006</v>
      </c>
      <c r="ABB135" s="21">
        <f>IF(ABB$8="",0,ABB129*условия!$R59)</f>
        <v>449106.00000000006</v>
      </c>
      <c r="ABC135" s="21">
        <f>IF(ABC$8="",0,ABC129*условия!$R59)</f>
        <v>452497.50000000006</v>
      </c>
      <c r="ABD135" s="21">
        <f>IF(ABD$8="",0,ABD129*условия!$R59)</f>
        <v>455889.00000000006</v>
      </c>
      <c r="ABE135" s="21">
        <f>IF(ABE$8="",0,ABE129*условия!$R59)</f>
        <v>459280.50000000006</v>
      </c>
      <c r="ABF135" s="21">
        <f>IF(ABF$8="",0,ABF129*условия!$R59)</f>
        <v>462672.00000000006</v>
      </c>
      <c r="ABG135" s="21">
        <f>IF(ABG$8="",0,ABG129*условия!$R59)</f>
        <v>466063.50000000006</v>
      </c>
      <c r="ABH135" s="21">
        <f>IF(ABH$8="",0,ABH129*условия!$R59)</f>
        <v>469455.00000000006</v>
      </c>
      <c r="ABI135" s="21">
        <f>IF(ABI$8="",0,ABI129*условия!$R59)</f>
        <v>472846.50000000006</v>
      </c>
      <c r="ABJ135" s="21">
        <f>IF(ABJ$8="",0,ABJ129*условия!$R59)</f>
        <v>476238.00000000006</v>
      </c>
      <c r="ABK135" s="21">
        <f>IF(ABK$8="",0,ABK129*условия!$R59)</f>
        <v>479629.50000000006</v>
      </c>
      <c r="ABL135" s="21">
        <f>IF(ABL$8="",0,ABL129*условия!$R59)</f>
        <v>483021.00000000006</v>
      </c>
      <c r="ABM135" s="21">
        <f>IF(ABM$8="",0,ABM129*условия!$R59)</f>
        <v>486412.50000000006</v>
      </c>
      <c r="ABN135" s="21">
        <f>IF(ABN$8="",0,ABN129*условия!$R59)</f>
        <v>489804.00000000006</v>
      </c>
      <c r="ABO135" s="21">
        <f>IF(ABO$8="",0,ABO129*условия!$R59)</f>
        <v>493195.50000000006</v>
      </c>
      <c r="ABP135" s="21">
        <f>IF(ABP$8="",0,ABP129*условия!$R59)</f>
        <v>496587.00000000006</v>
      </c>
      <c r="ABQ135" s="21">
        <f>IF(ABQ$8="",0,ABQ129*условия!$R59)</f>
        <v>499978.50000000006</v>
      </c>
      <c r="ABR135" s="21">
        <f>IF(ABR$8="",0,ABR129*условия!$R59)</f>
        <v>503370.00000000006</v>
      </c>
      <c r="ABS135" s="21">
        <f>IF(ABS$8="",0,ABS129*условия!$R59)</f>
        <v>506761.50000000006</v>
      </c>
      <c r="ABT135" s="21">
        <f>IF(ABT$8="",0,ABT129*условия!$R59)</f>
        <v>510153.00000000006</v>
      </c>
      <c r="ABU135" s="21">
        <f>IF(ABU$8="",0,ABU129*условия!$R59)</f>
        <v>513544.50000000006</v>
      </c>
      <c r="ABV135" s="21">
        <f>IF(ABV$8="",0,ABV129*условия!$R59)</f>
        <v>516936.00000000006</v>
      </c>
      <c r="ABW135" s="21">
        <f>IF(ABW$8="",0,ABW129*условия!$R59)</f>
        <v>520327.50000000006</v>
      </c>
      <c r="ABX135" s="21">
        <f>IF(ABX$8="",0,ABX129*условия!$R59)</f>
        <v>523719.00000000006</v>
      </c>
      <c r="ABY135" s="21">
        <f>IF(ABY$8="",0,ABY129*условия!$R59)</f>
        <v>527110.5</v>
      </c>
      <c r="ABZ135" s="21">
        <f>IF(ABZ$8="",0,ABZ129*условия!$R59)</f>
        <v>530502</v>
      </c>
      <c r="ACA135" s="21">
        <f>IF(ACA$8="",0,ACA129*условия!$R59)</f>
        <v>533893.5</v>
      </c>
      <c r="ACB135" s="21">
        <f>IF(ACB$8="",0,ACB129*условия!$R59)</f>
        <v>537285</v>
      </c>
      <c r="ACC135" s="21">
        <f>IF(ACC$8="",0,ACC129*условия!$R59)</f>
        <v>540676.5</v>
      </c>
      <c r="ACD135" s="21">
        <f>IF(ACD$8="",0,ACD129*условия!$R59)</f>
        <v>544068</v>
      </c>
      <c r="ACE135" s="21">
        <f>IF(ACE$8="",0,ACE129*условия!$R59)</f>
        <v>547459.5</v>
      </c>
      <c r="ACF135" s="21">
        <f>IF(ACF$8="",0,ACF129*условия!$R59)</f>
        <v>550851</v>
      </c>
      <c r="ACG135" s="21">
        <f>IF(ACG$8="",0,ACG129*условия!$R59)</f>
        <v>554242.5</v>
      </c>
      <c r="ACH135" s="21">
        <f>IF(ACH$8="",0,ACH129*условия!$R59)</f>
        <v>557634</v>
      </c>
      <c r="ACI135" s="21">
        <f>IF(ACI$8="",0,ACI129*условия!$R59)</f>
        <v>561025.5</v>
      </c>
      <c r="ACJ135" s="21">
        <f>IF(ACJ$8="",0,ACJ129*условия!$R59)</f>
        <v>564417</v>
      </c>
      <c r="ACK135" s="21">
        <f>IF(ACK$8="",0,ACK129*условия!$R59)</f>
        <v>567808.5</v>
      </c>
      <c r="ACL135" s="21">
        <f>IF(ACL$8="",0,ACL129*условия!$R59)</f>
        <v>571200</v>
      </c>
      <c r="ACM135" s="21">
        <f>IF(ACM$8="",0,ACM129*условия!$R59)</f>
        <v>571200</v>
      </c>
      <c r="ACN135" s="21">
        <f>IF(ACN$8="",0,ACN129*условия!$R59)</f>
        <v>571200</v>
      </c>
      <c r="ACO135" s="21">
        <f>IF(ACO$8="",0,ACO129*условия!$R59)</f>
        <v>571200</v>
      </c>
      <c r="ACP135" s="21">
        <f>IF(ACP$8="",0,ACP129*условия!$R59)</f>
        <v>571200</v>
      </c>
      <c r="ACQ135" s="21">
        <f>IF(ACQ$8="",0,ACQ129*условия!$R59)</f>
        <v>571200</v>
      </c>
      <c r="ACR135" s="21">
        <f>IF(ACR$8="",0,ACR129*условия!$R59)</f>
        <v>571200</v>
      </c>
      <c r="ACS135" s="21">
        <f>IF(ACS$8="",0,ACS129*условия!$R59)</f>
        <v>571200</v>
      </c>
      <c r="ACT135" s="21">
        <f>IF(ACT$8="",0,ACT129*условия!$R59)</f>
        <v>571200</v>
      </c>
      <c r="ACU135" s="21">
        <f>IF(ACU$8="",0,ACU129*условия!$R59)</f>
        <v>571200</v>
      </c>
      <c r="ACV135" s="21">
        <f>IF(ACV$8="",0,ACV129*условия!$R59)</f>
        <v>571200</v>
      </c>
      <c r="ACW135" s="21">
        <f>IF(ACW$8="",0,ACW129*условия!$R59)</f>
        <v>571200</v>
      </c>
      <c r="ACX135" s="21">
        <f>IF(ACX$8="",0,ACX129*условия!$R59)</f>
        <v>571914</v>
      </c>
      <c r="ACY135" s="21">
        <f>IF(ACY$8="",0,ACY129*условия!$R59)</f>
        <v>572628</v>
      </c>
      <c r="ACZ135" s="21">
        <f>IF(ACZ$8="",0,ACZ129*условия!$R59)</f>
        <v>573342</v>
      </c>
      <c r="ADA135" s="21">
        <f>IF(ADA$8="",0,ADA129*условия!$R59)</f>
        <v>574056</v>
      </c>
      <c r="ADB135" s="21">
        <f>IF(ADB$8="",0,ADB129*условия!$R59)</f>
        <v>574770</v>
      </c>
      <c r="ADC135" s="21">
        <f>IF(ADC$8="",0,ADC129*условия!$R59)</f>
        <v>575484</v>
      </c>
      <c r="ADD135" s="21">
        <f>IF(ADD$8="",0,ADD129*условия!$R59)</f>
        <v>576198</v>
      </c>
      <c r="ADE135" s="21">
        <f>IF(ADE$8="",0,ADE129*условия!$R59)</f>
        <v>576912</v>
      </c>
      <c r="ADF135" s="21">
        <f>IF(ADF$8="",0,ADF129*условия!$R59)</f>
        <v>577626</v>
      </c>
      <c r="ADG135" s="21">
        <f>IF(ADG$8="",0,ADG129*условия!$R59)</f>
        <v>578340</v>
      </c>
      <c r="ADH135" s="21">
        <f>IF(ADH$8="",0,ADH129*условия!$R59)</f>
        <v>579054</v>
      </c>
      <c r="ADI135" s="21">
        <f>IF(ADI$8="",0,ADI129*условия!$R59)</f>
        <v>579768</v>
      </c>
      <c r="ADJ135" s="21">
        <f>IF(ADJ$8="",0,ADJ129*условия!$R59)</f>
        <v>580482</v>
      </c>
      <c r="ADK135" s="21">
        <f>IF(ADK$8="",0,ADK129*условия!$R59)</f>
        <v>581196</v>
      </c>
      <c r="ADL135" s="21">
        <f>IF(ADL$8="",0,ADL129*условия!$R59)</f>
        <v>581910</v>
      </c>
      <c r="ADM135" s="21">
        <f>IF(ADM$8="",0,ADM129*условия!$R59)</f>
        <v>582624</v>
      </c>
      <c r="ADN135" s="21">
        <f>IF(ADN$8="",0,ADN129*условия!$R59)</f>
        <v>583338</v>
      </c>
      <c r="ADO135" s="21">
        <f>IF(ADO$8="",0,ADO129*условия!$R59)</f>
        <v>584052</v>
      </c>
      <c r="ADP135" s="21">
        <f>IF(ADP$8="",0,ADP129*условия!$R59)</f>
        <v>584766</v>
      </c>
      <c r="ADQ135" s="21">
        <f>IF(ADQ$8="",0,ADQ129*условия!$R59)</f>
        <v>585480</v>
      </c>
      <c r="ADR135" s="21">
        <f>IF(ADR$8="",0,ADR129*условия!$R59)</f>
        <v>586194</v>
      </c>
      <c r="ADS135" s="21">
        <f>IF(ADS$8="",0,ADS129*условия!$R59)</f>
        <v>586908</v>
      </c>
      <c r="ADT135" s="21">
        <f>IF(ADT$8="",0,ADT129*условия!$R59)</f>
        <v>587622</v>
      </c>
      <c r="ADU135" s="21">
        <f>IF(ADU$8="",0,ADU129*условия!$R59)</f>
        <v>588336</v>
      </c>
      <c r="ADV135" s="21">
        <f>IF(ADV$8="",0,ADV129*условия!$R59)</f>
        <v>589050</v>
      </c>
      <c r="ADW135" s="21">
        <f>IF(ADW$8="",0,ADW129*условия!$R59)</f>
        <v>589764</v>
      </c>
      <c r="ADX135" s="21">
        <f>IF(ADX$8="",0,ADX129*условия!$R59)</f>
        <v>590478</v>
      </c>
      <c r="ADY135" s="21">
        <f>IF(ADY$8="",0,ADY129*условия!$R59)</f>
        <v>591192</v>
      </c>
      <c r="ADZ135" s="21">
        <f>IF(ADZ$8="",0,ADZ129*условия!$R59)</f>
        <v>591906</v>
      </c>
      <c r="AEA135" s="21">
        <f>IF(AEA$8="",0,AEA129*условия!$R59)</f>
        <v>592620</v>
      </c>
      <c r="AEB135" s="21">
        <f>IF(AEB$8="",0,AEB129*условия!$R59)</f>
        <v>593334</v>
      </c>
      <c r="AEC135" s="21">
        <f>IF(AEC$8="",0,AEC129*условия!$R59)</f>
        <v>594048</v>
      </c>
      <c r="AED135" s="21">
        <f>IF(AED$8="",0,AED129*условия!$R59)</f>
        <v>594762</v>
      </c>
      <c r="AEE135" s="21">
        <f>IF(AEE$8="",0,AEE129*условия!$R59)</f>
        <v>595476</v>
      </c>
      <c r="AEF135" s="21">
        <f>IF(AEF$8="",0,AEF129*условия!$R59)</f>
        <v>596190</v>
      </c>
      <c r="AEG135" s="21">
        <f>IF(AEG$8="",0,AEG129*условия!$R59)</f>
        <v>596904</v>
      </c>
      <c r="AEH135" s="21">
        <f>IF(AEH$8="",0,AEH129*условия!$R59)</f>
        <v>597618</v>
      </c>
      <c r="AEI135" s="21">
        <f>IF(AEI$8="",0,AEI129*условия!$R59)</f>
        <v>598332</v>
      </c>
      <c r="AEJ135" s="21">
        <f>IF(AEJ$8="",0,AEJ129*условия!$R59)</f>
        <v>599046</v>
      </c>
      <c r="AEK135" s="21">
        <f>IF(AEK$8="",0,AEK129*условия!$R59)</f>
        <v>599760</v>
      </c>
      <c r="AEL135" s="21">
        <f>IF(AEL$8="",0,AEL129*условия!$R59)</f>
        <v>600474</v>
      </c>
      <c r="AEM135" s="21">
        <f>IF(AEM$8="",0,AEM129*условия!$R59)</f>
        <v>601188</v>
      </c>
      <c r="AEN135" s="21">
        <f>IF(AEN$8="",0,AEN129*условия!$R59)</f>
        <v>601902</v>
      </c>
      <c r="AEO135" s="21">
        <f>IF(AEO$8="",0,AEO129*условия!$R59)</f>
        <v>602616</v>
      </c>
      <c r="AEP135" s="21">
        <f>IF(AEP$8="",0,AEP129*условия!$R59)</f>
        <v>603330</v>
      </c>
      <c r="AEQ135" s="21">
        <f>IF(AEQ$8="",0,AEQ129*условия!$R59)</f>
        <v>604044</v>
      </c>
      <c r="AER135" s="21">
        <f>IF(AER$8="",0,AER129*условия!$R59)</f>
        <v>604758</v>
      </c>
      <c r="AES135" s="21">
        <f>IF(AES$8="",0,AES129*условия!$R59)</f>
        <v>605472</v>
      </c>
      <c r="AET135" s="21">
        <f>IF(AET$8="",0,AET129*условия!$R59)</f>
        <v>606186</v>
      </c>
      <c r="AEU135" s="21">
        <f>IF(AEU$8="",0,AEU129*условия!$R59)</f>
        <v>606900</v>
      </c>
      <c r="AEV135" s="21">
        <f>IF(AEV$8="",0,AEV129*условия!$R59)</f>
        <v>606900</v>
      </c>
      <c r="AEW135" s="21">
        <f>IF(AEW$8="",0,AEW129*условия!$R59)</f>
        <v>606900</v>
      </c>
      <c r="AEX135" s="21">
        <f>IF(AEX$8="",0,AEX129*условия!$R59)</f>
        <v>606900</v>
      </c>
      <c r="AEY135" s="21">
        <f>IF(AEY$8="",0,AEY129*условия!$R59)</f>
        <v>606900</v>
      </c>
      <c r="AEZ135" s="21">
        <f>IF(AEZ$8="",0,AEZ129*условия!$R59)</f>
        <v>606900</v>
      </c>
      <c r="AFA135" s="21">
        <f>IF(AFA$8="",0,AFA129*условия!$R59)</f>
        <v>606900</v>
      </c>
      <c r="AFB135" s="21">
        <f>IF(AFB$8="",0,AFB129*условия!$R59)</f>
        <v>606900</v>
      </c>
      <c r="AFC135" s="21">
        <f>IF(AFC$8="",0,AFC129*условия!$R59)</f>
        <v>606900</v>
      </c>
      <c r="AFD135" s="21">
        <f>IF(AFD$8="",0,AFD129*условия!$R59)</f>
        <v>606900</v>
      </c>
      <c r="AFE135" s="21">
        <f>IF(AFE$8="",0,AFE129*условия!$R59)</f>
        <v>606900</v>
      </c>
      <c r="AFF135" s="21">
        <f>IF(AFF$8="",0,AFF129*условия!$R59)</f>
        <v>606900</v>
      </c>
      <c r="AFG135" s="21">
        <f>IF(AFG$8="",0,AFG129*условия!$R59)</f>
        <v>606900</v>
      </c>
    </row>
    <row r="136" spans="1:839" s="42" customFormat="1" x14ac:dyDescent="0.25">
      <c r="A136" s="21"/>
      <c r="B136" s="21"/>
      <c r="C136" s="21"/>
      <c r="D136" s="52"/>
      <c r="E136" s="21" t="str">
        <f>структура!$G$49</f>
        <v>начисл. %-тов по просроч. займам за срок просрочки</v>
      </c>
      <c r="F136" s="21"/>
      <c r="G136" s="21" t="str">
        <f>структура!$J$11</f>
        <v>экспресс заем</v>
      </c>
      <c r="H136" s="21"/>
      <c r="I136" s="21" t="str">
        <f>IF($E136="","",INDEX(структура!$H$10:$H$153,SUMIFS(структура!$C$10:$C$153,структура!$G$10:$G$153,$E136)))</f>
        <v>руб</v>
      </c>
      <c r="J136" s="21"/>
      <c r="K136" s="41"/>
      <c r="L136" s="21"/>
      <c r="M136" s="21"/>
      <c r="N136" s="21"/>
      <c r="O136" s="21"/>
      <c r="P136" s="21"/>
      <c r="Q136" s="41"/>
      <c r="R136" s="21">
        <f>IF(R$8="",0,R130*условия!$R60)</f>
        <v>0</v>
      </c>
      <c r="S136" s="21">
        <f>IF(S$8="",0,S130*условия!$R60)</f>
        <v>0</v>
      </c>
      <c r="T136" s="21">
        <f>IF(T$8="",0,T130*условия!$R60)</f>
        <v>0</v>
      </c>
      <c r="U136" s="21">
        <f>IF(U$8="",0,U130*условия!$R60)</f>
        <v>0</v>
      </c>
      <c r="V136" s="21">
        <f>IF(V$8="",0,V130*условия!$R60)</f>
        <v>0</v>
      </c>
      <c r="W136" s="21">
        <f>IF(W$8="",0,W130*условия!$R60)</f>
        <v>0</v>
      </c>
      <c r="X136" s="21">
        <f>IF(X$8="",0,X130*условия!$R60)</f>
        <v>0</v>
      </c>
      <c r="Y136" s="21">
        <f>IF(Y$8="",0,Y130*условия!$R60)</f>
        <v>0</v>
      </c>
      <c r="Z136" s="21">
        <f>IF(Z$8="",0,Z130*условия!$R60)</f>
        <v>0</v>
      </c>
      <c r="AA136" s="21">
        <f>IF(AA$8="",0,AA130*условия!$R60)</f>
        <v>0</v>
      </c>
      <c r="AB136" s="21">
        <f>IF(AB$8="",0,AB130*условия!$R60)</f>
        <v>1080</v>
      </c>
      <c r="AC136" s="21">
        <f>IF(AC$8="",0,AC130*условия!$R60)</f>
        <v>2160</v>
      </c>
      <c r="AD136" s="21">
        <f>IF(AD$8="",0,AD130*условия!$R60)</f>
        <v>3240</v>
      </c>
      <c r="AE136" s="21">
        <f>IF(AE$8="",0,AE130*условия!$R60)</f>
        <v>4320</v>
      </c>
      <c r="AF136" s="21">
        <f>IF(AF$8="",0,AF130*условия!$R60)</f>
        <v>5400</v>
      </c>
      <c r="AG136" s="21">
        <f>IF(AG$8="",0,AG130*условия!$R60)</f>
        <v>6480</v>
      </c>
      <c r="AH136" s="21">
        <f>IF(AH$8="",0,AH130*условия!$R60)</f>
        <v>7560</v>
      </c>
      <c r="AI136" s="21">
        <f>IF(AI$8="",0,AI130*условия!$R60)</f>
        <v>8640</v>
      </c>
      <c r="AJ136" s="21">
        <f>IF(AJ$8="",0,AJ130*условия!$R60)</f>
        <v>9720</v>
      </c>
      <c r="AK136" s="21">
        <f>IF(AK$8="",0,AK130*условия!$R60)</f>
        <v>10800</v>
      </c>
      <c r="AL136" s="21">
        <f>IF(AL$8="",0,AL130*условия!$R60)</f>
        <v>11880</v>
      </c>
      <c r="AM136" s="21">
        <f>IF(AM$8="",0,AM130*условия!$R60)</f>
        <v>12960</v>
      </c>
      <c r="AN136" s="21">
        <f>IF(AN$8="",0,AN130*условия!$R60)</f>
        <v>14040</v>
      </c>
      <c r="AO136" s="21">
        <f>IF(AO$8="",0,AO130*условия!$R60)</f>
        <v>15120</v>
      </c>
      <c r="AP136" s="21">
        <f>IF(AP$8="",0,AP130*условия!$R60)</f>
        <v>16200</v>
      </c>
      <c r="AQ136" s="21">
        <f>IF(AQ$8="",0,AQ130*условия!$R60)</f>
        <v>17280</v>
      </c>
      <c r="AR136" s="21">
        <f>IF(AR$8="",0,AR130*условия!$R60)</f>
        <v>18360</v>
      </c>
      <c r="AS136" s="21">
        <f>IF(AS$8="",0,AS130*условия!$R60)</f>
        <v>19440</v>
      </c>
      <c r="AT136" s="21">
        <f>IF(AT$8="",0,AT130*условия!$R60)</f>
        <v>20520</v>
      </c>
      <c r="AU136" s="21">
        <f>IF(AU$8="",0,AU130*условия!$R60)</f>
        <v>21600</v>
      </c>
      <c r="AV136" s="21">
        <f>IF(AV$8="",0,AV130*условия!$R60)</f>
        <v>22680</v>
      </c>
      <c r="AW136" s="21">
        <f>IF(AW$8="",0,AW130*условия!$R60)</f>
        <v>23760</v>
      </c>
      <c r="AX136" s="21">
        <f>IF(AX$8="",0,AX130*условия!$R60)</f>
        <v>24840</v>
      </c>
      <c r="AY136" s="21">
        <f>IF(AY$8="",0,AY130*условия!$R60)</f>
        <v>25920</v>
      </c>
      <c r="AZ136" s="21">
        <f>IF(AZ$8="",0,AZ130*условия!$R60)</f>
        <v>27000</v>
      </c>
      <c r="BA136" s="21">
        <f>IF(BA$8="",0,BA130*условия!$R60)</f>
        <v>28080</v>
      </c>
      <c r="BB136" s="21">
        <f>IF(BB$8="",0,BB130*условия!$R60)</f>
        <v>29160</v>
      </c>
      <c r="BC136" s="21">
        <f>IF(BC$8="",0,BC130*условия!$R60)</f>
        <v>30240</v>
      </c>
      <c r="BD136" s="21">
        <f>IF(BD$8="",0,BD130*условия!$R60)</f>
        <v>31320</v>
      </c>
      <c r="BE136" s="21">
        <f>IF(BE$8="",0,BE130*условия!$R60)</f>
        <v>32400</v>
      </c>
      <c r="BF136" s="21">
        <f>IF(BF$8="",0,BF130*условия!$R60)</f>
        <v>33480</v>
      </c>
      <c r="BG136" s="21">
        <f>IF(BG$8="",0,BG130*условия!$R60)</f>
        <v>34440</v>
      </c>
      <c r="BH136" s="21">
        <f>IF(BH$8="",0,BH130*условия!$R60)</f>
        <v>35400</v>
      </c>
      <c r="BI136" s="21">
        <f>IF(BI$8="",0,BI130*условия!$R60)</f>
        <v>36360</v>
      </c>
      <c r="BJ136" s="21">
        <f>IF(BJ$8="",0,BJ130*условия!$R60)</f>
        <v>37320</v>
      </c>
      <c r="BK136" s="21">
        <f>IF(BK$8="",0,BK130*условия!$R60)</f>
        <v>38280</v>
      </c>
      <c r="BL136" s="21">
        <f>IF(BL$8="",0,BL130*условия!$R60)</f>
        <v>39240</v>
      </c>
      <c r="BM136" s="21">
        <f>IF(BM$8="",0,BM130*условия!$R60)</f>
        <v>40200</v>
      </c>
      <c r="BN136" s="21">
        <f>IF(BN$8="",0,BN130*условия!$R60)</f>
        <v>41160</v>
      </c>
      <c r="BO136" s="21">
        <f>IF(BO$8="",0,BO130*условия!$R60)</f>
        <v>42120</v>
      </c>
      <c r="BP136" s="21">
        <f>IF(BP$8="",0,BP130*условия!$R60)</f>
        <v>42000</v>
      </c>
      <c r="BQ136" s="21">
        <f>IF(BQ$8="",0,BQ130*условия!$R60)</f>
        <v>41880</v>
      </c>
      <c r="BR136" s="21">
        <f>IF(BR$8="",0,BR130*условия!$R60)</f>
        <v>41760</v>
      </c>
      <c r="BS136" s="21">
        <f>IF(BS$8="",0,BS130*условия!$R60)</f>
        <v>41640</v>
      </c>
      <c r="BT136" s="21">
        <f>IF(BT$8="",0,BT130*условия!$R60)</f>
        <v>41520</v>
      </c>
      <c r="BU136" s="21">
        <f>IF(BU$8="",0,BU130*условия!$R60)</f>
        <v>41400</v>
      </c>
      <c r="BV136" s="21">
        <f>IF(BV$8="",0,BV130*условия!$R60)</f>
        <v>41280</v>
      </c>
      <c r="BW136" s="21">
        <f>IF(BW$8="",0,BW130*условия!$R60)</f>
        <v>41160</v>
      </c>
      <c r="BX136" s="21">
        <f>IF(BX$8="",0,BX130*условия!$R60)</f>
        <v>41040</v>
      </c>
      <c r="BY136" s="21">
        <f>IF(BY$8="",0,BY130*условия!$R60)</f>
        <v>40920</v>
      </c>
      <c r="BZ136" s="21">
        <f>IF(BZ$8="",0,BZ130*условия!$R60)</f>
        <v>40800</v>
      </c>
      <c r="CA136" s="21">
        <f>IF(CA$8="",0,CA130*условия!$R60)</f>
        <v>40680</v>
      </c>
      <c r="CB136" s="21">
        <f>IF(CB$8="",0,CB130*условия!$R60)</f>
        <v>40560</v>
      </c>
      <c r="CC136" s="21">
        <f>IF(CC$8="",0,CC130*условия!$R60)</f>
        <v>40440</v>
      </c>
      <c r="CD136" s="21">
        <f>IF(CD$8="",0,CD130*условия!$R60)</f>
        <v>40320</v>
      </c>
      <c r="CE136" s="21">
        <f>IF(CE$8="",0,CE130*условия!$R60)</f>
        <v>40200</v>
      </c>
      <c r="CF136" s="21">
        <f>IF(CF$8="",0,CF130*условия!$R60)</f>
        <v>40080</v>
      </c>
      <c r="CG136" s="21">
        <f>IF(CG$8="",0,CG130*условия!$R60)</f>
        <v>39960</v>
      </c>
      <c r="CH136" s="21">
        <f>IF(CH$8="",0,CH130*условия!$R60)</f>
        <v>39840</v>
      </c>
      <c r="CI136" s="21">
        <f>IF(CI$8="",0,CI130*условия!$R60)</f>
        <v>39720</v>
      </c>
      <c r="CJ136" s="21">
        <f>IF(CJ$8="",0,CJ130*условия!$R60)</f>
        <v>39600</v>
      </c>
      <c r="CK136" s="21">
        <f>IF(CK$8="",0,CK130*условия!$R60)</f>
        <v>39480</v>
      </c>
      <c r="CL136" s="21">
        <f>IF(CL$8="",0,CL130*условия!$R60)</f>
        <v>40500</v>
      </c>
      <c r="CM136" s="21">
        <f>IF(CM$8="",0,CM130*условия!$R60)</f>
        <v>41520</v>
      </c>
      <c r="CN136" s="21">
        <f>IF(CN$8="",0,CN130*условия!$R60)</f>
        <v>42540</v>
      </c>
      <c r="CO136" s="21">
        <f>IF(CO$8="",0,CO130*условия!$R60)</f>
        <v>43560</v>
      </c>
      <c r="CP136" s="21">
        <f>IF(CP$8="",0,CP130*условия!$R60)</f>
        <v>44580</v>
      </c>
      <c r="CQ136" s="21">
        <f>IF(CQ$8="",0,CQ130*условия!$R60)</f>
        <v>45600</v>
      </c>
      <c r="CR136" s="21">
        <f>IF(CR$8="",0,CR130*условия!$R60)</f>
        <v>46620</v>
      </c>
      <c r="CS136" s="21">
        <f>IF(CS$8="",0,CS130*условия!$R60)</f>
        <v>47640</v>
      </c>
      <c r="CT136" s="21">
        <f>IF(CT$8="",0,CT130*условия!$R60)</f>
        <v>48660</v>
      </c>
      <c r="CU136" s="21">
        <f>IF(CU$8="",0,CU130*условия!$R60)</f>
        <v>49800</v>
      </c>
      <c r="CV136" s="21">
        <f>IF(CV$8="",0,CV130*условия!$R60)</f>
        <v>50940</v>
      </c>
      <c r="CW136" s="21">
        <f>IF(CW$8="",0,CW130*условия!$R60)</f>
        <v>52080</v>
      </c>
      <c r="CX136" s="21">
        <f>IF(CX$8="",0,CX130*условия!$R60)</f>
        <v>53220</v>
      </c>
      <c r="CY136" s="21">
        <f>IF(CY$8="",0,CY130*условия!$R60)</f>
        <v>54360</v>
      </c>
      <c r="CZ136" s="21">
        <f>IF(CZ$8="",0,CZ130*условия!$R60)</f>
        <v>55500</v>
      </c>
      <c r="DA136" s="21">
        <f>IF(DA$8="",0,DA130*условия!$R60)</f>
        <v>56640</v>
      </c>
      <c r="DB136" s="21">
        <f>IF(DB$8="",0,DB130*условия!$R60)</f>
        <v>57780</v>
      </c>
      <c r="DC136" s="21">
        <f>IF(DC$8="",0,DC130*условия!$R60)</f>
        <v>58920</v>
      </c>
      <c r="DD136" s="21">
        <f>IF(DD$8="",0,DD130*условия!$R60)</f>
        <v>60060</v>
      </c>
      <c r="DE136" s="21">
        <f>IF(DE$8="",0,DE130*условия!$R60)</f>
        <v>61200</v>
      </c>
      <c r="DF136" s="21">
        <f>IF(DF$8="",0,DF130*условия!$R60)</f>
        <v>62340</v>
      </c>
      <c r="DG136" s="21">
        <f>IF(DG$8="",0,DG130*условия!$R60)</f>
        <v>63480</v>
      </c>
      <c r="DH136" s="21">
        <f>IF(DH$8="",0,DH130*условия!$R60)</f>
        <v>64620</v>
      </c>
      <c r="DI136" s="21">
        <f>IF(DI$8="",0,DI130*условия!$R60)</f>
        <v>65760</v>
      </c>
      <c r="DJ136" s="21">
        <f>IF(DJ$8="",0,DJ130*условия!$R60)</f>
        <v>66900</v>
      </c>
      <c r="DK136" s="21">
        <f>IF(DK$8="",0,DK130*условия!$R60)</f>
        <v>68040</v>
      </c>
      <c r="DL136" s="21">
        <f>IF(DL$8="",0,DL130*условия!$R60)</f>
        <v>69180</v>
      </c>
      <c r="DM136" s="21">
        <f>IF(DM$8="",0,DM130*условия!$R60)</f>
        <v>70320</v>
      </c>
      <c r="DN136" s="21">
        <f>IF(DN$8="",0,DN130*условия!$R60)</f>
        <v>71460</v>
      </c>
      <c r="DO136" s="21">
        <f>IF(DO$8="",0,DO130*условия!$R60)</f>
        <v>72600</v>
      </c>
      <c r="DP136" s="21">
        <f>IF(DP$8="",0,DP130*условия!$R60)</f>
        <v>71640</v>
      </c>
      <c r="DQ136" s="21">
        <f>IF(DQ$8="",0,DQ130*условия!$R60)</f>
        <v>70680</v>
      </c>
      <c r="DR136" s="21">
        <f>IF(DR$8="",0,DR130*условия!$R60)</f>
        <v>69720</v>
      </c>
      <c r="DS136" s="21">
        <f>IF(DS$8="",0,DS130*условия!$R60)</f>
        <v>68760</v>
      </c>
      <c r="DT136" s="21">
        <f>IF(DT$8="",0,DT130*условия!$R60)</f>
        <v>67800</v>
      </c>
      <c r="DU136" s="21">
        <f>IF(DU$8="",0,DU130*условия!$R60)</f>
        <v>68940</v>
      </c>
      <c r="DV136" s="21">
        <f>IF(DV$8="",0,DV130*условия!$R60)</f>
        <v>70080</v>
      </c>
      <c r="DW136" s="21">
        <f>IF(DW$8="",0,DW130*условия!$R60)</f>
        <v>71220</v>
      </c>
      <c r="DX136" s="21">
        <f>IF(DX$8="",0,DX130*условия!$R60)</f>
        <v>72360</v>
      </c>
      <c r="DY136" s="21">
        <f>IF(DY$8="",0,DY130*условия!$R60)</f>
        <v>73500</v>
      </c>
      <c r="DZ136" s="21">
        <f>IF(DZ$8="",0,DZ130*условия!$R60)</f>
        <v>73500</v>
      </c>
      <c r="EA136" s="21">
        <f>IF(EA$8="",0,EA130*условия!$R60)</f>
        <v>73500</v>
      </c>
      <c r="EB136" s="21">
        <f>IF(EB$8="",0,EB130*условия!$R60)</f>
        <v>73500</v>
      </c>
      <c r="EC136" s="21">
        <f>IF(EC$8="",0,EC130*условия!$R60)</f>
        <v>73500</v>
      </c>
      <c r="ED136" s="21">
        <f>IF(ED$8="",0,ED130*условия!$R60)</f>
        <v>73500</v>
      </c>
      <c r="EE136" s="21">
        <f>IF(EE$8="",0,EE130*условия!$R60)</f>
        <v>73500</v>
      </c>
      <c r="EF136" s="21">
        <f>IF(EF$8="",0,EF130*условия!$R60)</f>
        <v>73500</v>
      </c>
      <c r="EG136" s="21">
        <f>IF(EG$8="",0,EG130*условия!$R60)</f>
        <v>73500</v>
      </c>
      <c r="EH136" s="21">
        <f>IF(EH$8="",0,EH130*условия!$R60)</f>
        <v>73500</v>
      </c>
      <c r="EI136" s="21">
        <f>IF(EI$8="",0,EI130*условия!$R60)</f>
        <v>73500</v>
      </c>
      <c r="EJ136" s="21">
        <f>IF(EJ$8="",0,EJ130*условия!$R60)</f>
        <v>73500</v>
      </c>
      <c r="EK136" s="21">
        <f>IF(EK$8="",0,EK130*условия!$R60)</f>
        <v>73500</v>
      </c>
      <c r="EL136" s="21">
        <f>IF(EL$8="",0,EL130*условия!$R60)</f>
        <v>73500</v>
      </c>
      <c r="EM136" s="21">
        <f>IF(EM$8="",0,EM130*условия!$R60)</f>
        <v>73500</v>
      </c>
      <c r="EN136" s="21">
        <f>IF(EN$8="",0,EN130*условия!$R60)</f>
        <v>73500</v>
      </c>
      <c r="EO136" s="21">
        <f>IF(EO$8="",0,EO130*условия!$R60)</f>
        <v>73500</v>
      </c>
      <c r="EP136" s="21">
        <f>IF(EP$8="",0,EP130*условия!$R60)</f>
        <v>73500</v>
      </c>
      <c r="EQ136" s="21">
        <f>IF(EQ$8="",0,EQ130*условия!$R60)</f>
        <v>73500</v>
      </c>
      <c r="ER136" s="21">
        <f>IF(ER$8="",0,ER130*условия!$R60)</f>
        <v>73500</v>
      </c>
      <c r="ES136" s="21">
        <f>IF(ES$8="",0,ES130*условия!$R60)</f>
        <v>73500</v>
      </c>
      <c r="ET136" s="21">
        <f>IF(ET$8="",0,ET130*условия!$R60)</f>
        <v>75600</v>
      </c>
      <c r="EU136" s="21">
        <f>IF(EU$8="",0,EU130*условия!$R60)</f>
        <v>77700</v>
      </c>
      <c r="EV136" s="21">
        <f>IF(EV$8="",0,EV130*условия!$R60)</f>
        <v>79800</v>
      </c>
      <c r="EW136" s="21">
        <f>IF(EW$8="",0,EW130*условия!$R60)</f>
        <v>81900</v>
      </c>
      <c r="EX136" s="21">
        <f>IF(EX$8="",0,EX130*условия!$R60)</f>
        <v>84000</v>
      </c>
      <c r="EY136" s="21">
        <f>IF(EY$8="",0,EY130*условия!$R60)</f>
        <v>84000</v>
      </c>
      <c r="EZ136" s="21">
        <f>IF(EZ$8="",0,EZ130*условия!$R60)</f>
        <v>83300</v>
      </c>
      <c r="FA136" s="21">
        <f>IF(FA$8="",0,FA130*условия!$R60)</f>
        <v>82600</v>
      </c>
      <c r="FB136" s="21">
        <f>IF(FB$8="",0,FB130*условия!$R60)</f>
        <v>81900</v>
      </c>
      <c r="FC136" s="21">
        <f>IF(FC$8="",0,FC130*условия!$R60)</f>
        <v>81200</v>
      </c>
      <c r="FD136" s="21">
        <f>IF(FD$8="",0,FD130*условия!$R60)</f>
        <v>80500</v>
      </c>
      <c r="FE136" s="21">
        <f>IF(FE$8="",0,FE130*условия!$R60)</f>
        <v>79800</v>
      </c>
      <c r="FF136" s="21">
        <f>IF(FF$8="",0,FF130*условия!$R60)</f>
        <v>79100</v>
      </c>
      <c r="FG136" s="21">
        <f>IF(FG$8="",0,FG130*условия!$R60)</f>
        <v>78400</v>
      </c>
      <c r="FH136" s="21">
        <f>IF(FH$8="",0,FH130*условия!$R60)</f>
        <v>77700</v>
      </c>
      <c r="FI136" s="21">
        <f>IF(FI$8="",0,FI130*условия!$R60)</f>
        <v>79100</v>
      </c>
      <c r="FJ136" s="21">
        <f>IF(FJ$8="",0,FJ130*условия!$R60)</f>
        <v>80500</v>
      </c>
      <c r="FK136" s="21">
        <f>IF(FK$8="",0,FK130*условия!$R60)</f>
        <v>81900</v>
      </c>
      <c r="FL136" s="21">
        <f>IF(FL$8="",0,FL130*условия!$R60)</f>
        <v>83300</v>
      </c>
      <c r="FM136" s="21">
        <f>IF(FM$8="",0,FM130*условия!$R60)</f>
        <v>84700</v>
      </c>
      <c r="FN136" s="21">
        <f>IF(FN$8="",0,FN130*условия!$R60)</f>
        <v>84000</v>
      </c>
      <c r="FO136" s="21">
        <f>IF(FO$8="",0,FO130*условия!$R60)</f>
        <v>83300</v>
      </c>
      <c r="FP136" s="21">
        <f>IF(FP$8="",0,FP130*условия!$R60)</f>
        <v>82600</v>
      </c>
      <c r="FQ136" s="21">
        <f>IF(FQ$8="",0,FQ130*условия!$R60)</f>
        <v>81900</v>
      </c>
      <c r="FR136" s="21">
        <f>IF(FR$8="",0,FR130*условия!$R60)</f>
        <v>81200</v>
      </c>
      <c r="FS136" s="21">
        <f>IF(FS$8="",0,FS130*условия!$R60)</f>
        <v>80500</v>
      </c>
      <c r="FT136" s="21">
        <f>IF(FT$8="",0,FT130*условия!$R60)</f>
        <v>79800</v>
      </c>
      <c r="FU136" s="21">
        <f>IF(FU$8="",0,FU130*условия!$R60)</f>
        <v>79100</v>
      </c>
      <c r="FV136" s="21">
        <f>IF(FV$8="",0,FV130*условия!$R60)</f>
        <v>78400</v>
      </c>
      <c r="FW136" s="21">
        <f>IF(FW$8="",0,FW130*условия!$R60)</f>
        <v>77700</v>
      </c>
      <c r="FX136" s="21">
        <f>IF(FX$8="",0,FX130*условия!$R60)</f>
        <v>77000</v>
      </c>
      <c r="FY136" s="21">
        <f>IF(FY$8="",0,FY130*условия!$R60)</f>
        <v>76300</v>
      </c>
      <c r="FZ136" s="21">
        <f>IF(FZ$8="",0,FZ130*условия!$R60)</f>
        <v>75600</v>
      </c>
      <c r="GA136" s="21">
        <f>IF(GA$8="",0,GA130*условия!$R60)</f>
        <v>74900</v>
      </c>
      <c r="GB136" s="21">
        <f>IF(GB$8="",0,GB130*условия!$R60)</f>
        <v>74200</v>
      </c>
      <c r="GC136" s="21">
        <f>IF(GC$8="",0,GC130*условия!$R60)</f>
        <v>73500</v>
      </c>
      <c r="GD136" s="21">
        <f>IF(GD$8="",0,GD130*условия!$R60)</f>
        <v>73200</v>
      </c>
      <c r="GE136" s="21">
        <f>IF(GE$8="",0,GE130*условия!$R60)</f>
        <v>72900</v>
      </c>
      <c r="GF136" s="21">
        <f>IF(GF$8="",0,GF130*условия!$R60)</f>
        <v>72600</v>
      </c>
      <c r="GG136" s="21">
        <f>IF(GG$8="",0,GG130*условия!$R60)</f>
        <v>72300</v>
      </c>
      <c r="GH136" s="21">
        <f>IF(GH$8="",0,GH130*условия!$R60)</f>
        <v>72000</v>
      </c>
      <c r="GI136" s="21">
        <f>IF(GI$8="",0,GI130*условия!$R60)</f>
        <v>71700</v>
      </c>
      <c r="GJ136" s="21">
        <f>IF(GJ$8="",0,GJ130*условия!$R60)</f>
        <v>71400</v>
      </c>
      <c r="GK136" s="21">
        <f>IF(GK$8="",0,GK130*условия!$R60)</f>
        <v>71100</v>
      </c>
      <c r="GL136" s="21">
        <f>IF(GL$8="",0,GL130*условия!$R60)</f>
        <v>70800</v>
      </c>
      <c r="GM136" s="21">
        <f>IF(GM$8="",0,GM130*условия!$R60)</f>
        <v>70500</v>
      </c>
      <c r="GN136" s="21">
        <f>IF(GN$8="",0,GN130*условия!$R60)</f>
        <v>70200</v>
      </c>
      <c r="GO136" s="21">
        <f>IF(GO$8="",0,GO130*условия!$R60)</f>
        <v>69900</v>
      </c>
      <c r="GP136" s="21">
        <f>IF(GP$8="",0,GP130*условия!$R60)</f>
        <v>69600</v>
      </c>
      <c r="GQ136" s="21">
        <f>IF(GQ$8="",0,GQ130*условия!$R60)</f>
        <v>69300</v>
      </c>
      <c r="GR136" s="21">
        <f>IF(GR$8="",0,GR130*условия!$R60)</f>
        <v>69000</v>
      </c>
      <c r="GS136" s="21">
        <f>IF(GS$8="",0,GS130*условия!$R60)</f>
        <v>69400</v>
      </c>
      <c r="GT136" s="21">
        <f>IF(GT$8="",0,GT130*условия!$R60)</f>
        <v>69800</v>
      </c>
      <c r="GU136" s="21">
        <f>IF(GU$8="",0,GU130*условия!$R60)</f>
        <v>70200</v>
      </c>
      <c r="GV136" s="21">
        <f>IF(GV$8="",0,GV130*условия!$R60)</f>
        <v>70600</v>
      </c>
      <c r="GW136" s="21">
        <f>IF(GW$8="",0,GW130*условия!$R60)</f>
        <v>71000</v>
      </c>
      <c r="GX136" s="21">
        <f>IF(GX$8="",0,GX130*условия!$R60)</f>
        <v>71400</v>
      </c>
      <c r="GY136" s="21">
        <f>IF(GY$8="",0,GY130*условия!$R60)</f>
        <v>71800</v>
      </c>
      <c r="GZ136" s="21">
        <f>IF(GZ$8="",0,GZ130*условия!$R60)</f>
        <v>72200</v>
      </c>
      <c r="HA136" s="21">
        <f>IF(HA$8="",0,HA130*условия!$R60)</f>
        <v>72600</v>
      </c>
      <c r="HB136" s="21">
        <f>IF(HB$8="",0,HB130*условия!$R60)</f>
        <v>73000</v>
      </c>
      <c r="HC136" s="21">
        <f>IF(HC$8="",0,HC130*условия!$R60)</f>
        <v>73400</v>
      </c>
      <c r="HD136" s="21">
        <f>IF(HD$8="",0,HD130*условия!$R60)</f>
        <v>73800</v>
      </c>
      <c r="HE136" s="21">
        <f>IF(HE$8="",0,HE130*условия!$R60)</f>
        <v>74200</v>
      </c>
      <c r="HF136" s="21">
        <f>IF(HF$8="",0,HF130*условия!$R60)</f>
        <v>74600</v>
      </c>
      <c r="HG136" s="21">
        <f>IF(HG$8="",0,HG130*условия!$R60)</f>
        <v>75000</v>
      </c>
      <c r="HH136" s="21">
        <f>IF(HH$8="",0,HH130*условия!$R60)</f>
        <v>75400</v>
      </c>
      <c r="HI136" s="21">
        <f>IF(HI$8="",0,HI130*условия!$R60)</f>
        <v>76200</v>
      </c>
      <c r="HJ136" s="21">
        <f>IF(HJ$8="",0,HJ130*условия!$R60)</f>
        <v>77000</v>
      </c>
      <c r="HK136" s="21">
        <f>IF(HK$8="",0,HK130*условия!$R60)</f>
        <v>77800</v>
      </c>
      <c r="HL136" s="21">
        <f>IF(HL$8="",0,HL130*условия!$R60)</f>
        <v>78600</v>
      </c>
      <c r="HM136" s="21">
        <f>IF(HM$8="",0,HM130*условия!$R60)</f>
        <v>79400</v>
      </c>
      <c r="HN136" s="21">
        <f>IF(HN$8="",0,HN130*условия!$R60)</f>
        <v>80200</v>
      </c>
      <c r="HO136" s="21">
        <f>IF(HO$8="",0,HO130*условия!$R60)</f>
        <v>81000</v>
      </c>
      <c r="HP136" s="21">
        <f>IF(HP$8="",0,HP130*условия!$R60)</f>
        <v>81800</v>
      </c>
      <c r="HQ136" s="21">
        <f>IF(HQ$8="",0,HQ130*условия!$R60)</f>
        <v>82600</v>
      </c>
      <c r="HR136" s="21">
        <f>IF(HR$8="",0,HR130*условия!$R60)</f>
        <v>83400</v>
      </c>
      <c r="HS136" s="21">
        <f>IF(HS$8="",0,HS130*условия!$R60)</f>
        <v>84200</v>
      </c>
      <c r="HT136" s="21">
        <f>IF(HT$8="",0,HT130*условия!$R60)</f>
        <v>85000</v>
      </c>
      <c r="HU136" s="21">
        <f>IF(HU$8="",0,HU130*условия!$R60)</f>
        <v>85800</v>
      </c>
      <c r="HV136" s="21">
        <f>IF(HV$8="",0,HV130*условия!$R60)</f>
        <v>86600</v>
      </c>
      <c r="HW136" s="21">
        <f>IF(HW$8="",0,HW130*условия!$R60)</f>
        <v>87000</v>
      </c>
      <c r="HX136" s="21">
        <f>IF(HX$8="",0,HX130*условия!$R60)</f>
        <v>87400</v>
      </c>
      <c r="HY136" s="21">
        <f>IF(HY$8="",0,HY130*условия!$R60)</f>
        <v>87800</v>
      </c>
      <c r="HZ136" s="21">
        <f>IF(HZ$8="",0,HZ130*условия!$R60)</f>
        <v>88200</v>
      </c>
      <c r="IA136" s="21">
        <f>IF(IA$8="",0,IA130*условия!$R60)</f>
        <v>88600</v>
      </c>
      <c r="IB136" s="21">
        <f>IF(IB$8="",0,IB130*условия!$R60)</f>
        <v>89000</v>
      </c>
      <c r="IC136" s="21">
        <f>IF(IC$8="",0,IC130*условия!$R60)</f>
        <v>89400</v>
      </c>
      <c r="ID136" s="21">
        <f>IF(ID$8="",0,ID130*условия!$R60)</f>
        <v>89800</v>
      </c>
      <c r="IE136" s="21">
        <f>IF(IE$8="",0,IE130*условия!$R60)</f>
        <v>90200</v>
      </c>
      <c r="IF136" s="21">
        <f>IF(IF$8="",0,IF130*условия!$R60)</f>
        <v>90600</v>
      </c>
      <c r="IG136" s="21">
        <f>IF(IG$8="",0,IG130*условия!$R60)</f>
        <v>91000</v>
      </c>
      <c r="IH136" s="21">
        <f>IF(IH$8="",0,IH130*условия!$R60)</f>
        <v>91400</v>
      </c>
      <c r="II136" s="21">
        <f>IF(II$8="",0,II130*условия!$R60)</f>
        <v>91800</v>
      </c>
      <c r="IJ136" s="21">
        <f>IF(IJ$8="",0,IJ130*условия!$R60)</f>
        <v>92200</v>
      </c>
      <c r="IK136" s="21">
        <f>IF(IK$8="",0,IK130*условия!$R60)</f>
        <v>92600</v>
      </c>
      <c r="IL136" s="21">
        <f>IF(IL$8="",0,IL130*условия!$R60)</f>
        <v>93000</v>
      </c>
      <c r="IM136" s="21">
        <f>IF(IM$8="",0,IM130*условия!$R60)</f>
        <v>93400</v>
      </c>
      <c r="IN136" s="21">
        <f>IF(IN$8="",0,IN130*условия!$R60)</f>
        <v>91600</v>
      </c>
      <c r="IO136" s="21">
        <f>IF(IO$8="",0,IO130*условия!$R60)</f>
        <v>89800</v>
      </c>
      <c r="IP136" s="21">
        <f>IF(IP$8="",0,IP130*условия!$R60)</f>
        <v>91000</v>
      </c>
      <c r="IQ136" s="21">
        <f>IF(IQ$8="",0,IQ130*условия!$R60)</f>
        <v>92200</v>
      </c>
      <c r="IR136" s="21">
        <f>IF(IR$8="",0,IR130*условия!$R60)</f>
        <v>93400</v>
      </c>
      <c r="IS136" s="21">
        <f>IF(IS$8="",0,IS130*условия!$R60)</f>
        <v>94600</v>
      </c>
      <c r="IT136" s="21">
        <f>IF(IT$8="",0,IT130*условия!$R60)</f>
        <v>95800</v>
      </c>
      <c r="IU136" s="21">
        <f>IF(IU$8="",0,IU130*условия!$R60)</f>
        <v>97000</v>
      </c>
      <c r="IV136" s="21">
        <f>IF(IV$8="",0,IV130*условия!$R60)</f>
        <v>98200</v>
      </c>
      <c r="IW136" s="21">
        <f>IF(IW$8="",0,IW130*условия!$R60)</f>
        <v>99400</v>
      </c>
      <c r="IX136" s="21">
        <f>IF(IX$8="",0,IX130*условия!$R60)</f>
        <v>100600</v>
      </c>
      <c r="IY136" s="21">
        <f>IF(IY$8="",0,IY130*условия!$R60)</f>
        <v>101800</v>
      </c>
      <c r="IZ136" s="21">
        <f>IF(IZ$8="",0,IZ130*условия!$R60)</f>
        <v>103000</v>
      </c>
      <c r="JA136" s="21">
        <f>IF(JA$8="",0,JA130*условия!$R60)</f>
        <v>104200</v>
      </c>
      <c r="JB136" s="21">
        <f>IF(JB$8="",0,JB130*условия!$R60)</f>
        <v>105000</v>
      </c>
      <c r="JC136" s="21">
        <f>IF(JC$8="",0,JC130*условия!$R60)</f>
        <v>105800</v>
      </c>
      <c r="JD136" s="21">
        <f>IF(JD$8="",0,JD130*условия!$R60)</f>
        <v>106600</v>
      </c>
      <c r="JE136" s="21">
        <f>IF(JE$8="",0,JE130*условия!$R60)</f>
        <v>107400</v>
      </c>
      <c r="JF136" s="21">
        <f>IF(JF$8="",0,JF130*условия!$R60)</f>
        <v>108200</v>
      </c>
      <c r="JG136" s="21">
        <f>IF(JG$8="",0,JG130*условия!$R60)</f>
        <v>109000</v>
      </c>
      <c r="JH136" s="21">
        <f>IF(JH$8="",0,JH130*условия!$R60)</f>
        <v>109800</v>
      </c>
      <c r="JI136" s="21">
        <f>IF(JI$8="",0,JI130*условия!$R60)</f>
        <v>110600</v>
      </c>
      <c r="JJ136" s="21">
        <f>IF(JJ$8="",0,JJ130*условия!$R60)</f>
        <v>111400</v>
      </c>
      <c r="JK136" s="21">
        <f>IF(JK$8="",0,JK130*условия!$R60)</f>
        <v>112200</v>
      </c>
      <c r="JL136" s="21">
        <f>IF(JL$8="",0,JL130*условия!$R60)</f>
        <v>113000</v>
      </c>
      <c r="JM136" s="21">
        <f>IF(JM$8="",0,JM130*условия!$R60)</f>
        <v>113800</v>
      </c>
      <c r="JN136" s="21">
        <f>IF(JN$8="",0,JN130*условия!$R60)</f>
        <v>114600</v>
      </c>
      <c r="JO136" s="21">
        <f>IF(JO$8="",0,JO130*условия!$R60)</f>
        <v>115400</v>
      </c>
      <c r="JP136" s="21">
        <f>IF(JP$8="",0,JP130*условия!$R60)</f>
        <v>116200</v>
      </c>
      <c r="JQ136" s="21">
        <f>IF(JQ$8="",0,JQ130*условия!$R60)</f>
        <v>117000</v>
      </c>
      <c r="JR136" s="21">
        <f>IF(JR$8="",0,JR130*условия!$R60)</f>
        <v>120900</v>
      </c>
      <c r="JS136" s="21">
        <f>IF(JS$8="",0,JS130*условия!$R60)</f>
        <v>124800</v>
      </c>
      <c r="JT136" s="21">
        <f>IF(JT$8="",0,JT130*условия!$R60)</f>
        <v>126500</v>
      </c>
      <c r="JU136" s="21">
        <f>IF(JU$8="",0,JU130*условия!$R60)</f>
        <v>128200</v>
      </c>
      <c r="JV136" s="21">
        <f>IF(JV$8="",0,JV130*условия!$R60)</f>
        <v>129900</v>
      </c>
      <c r="JW136" s="21">
        <f>IF(JW$8="",0,JW130*условия!$R60)</f>
        <v>131600</v>
      </c>
      <c r="JX136" s="21">
        <f>IF(JX$8="",0,JX130*условия!$R60)</f>
        <v>133300</v>
      </c>
      <c r="JY136" s="21">
        <f>IF(JY$8="",0,JY130*условия!$R60)</f>
        <v>135000</v>
      </c>
      <c r="JZ136" s="21">
        <f>IF(JZ$8="",0,JZ130*условия!$R60)</f>
        <v>136700</v>
      </c>
      <c r="KA136" s="21">
        <f>IF(KA$8="",0,KA130*условия!$R60)</f>
        <v>138400</v>
      </c>
      <c r="KB136" s="21">
        <f>IF(KB$8="",0,KB130*условия!$R60)</f>
        <v>140100</v>
      </c>
      <c r="KC136" s="21">
        <f>IF(KC$8="",0,KC130*условия!$R60)</f>
        <v>141800</v>
      </c>
      <c r="KD136" s="21">
        <f>IF(KD$8="",0,KD130*условия!$R60)</f>
        <v>143500</v>
      </c>
      <c r="KE136" s="21">
        <f>IF(KE$8="",0,KE130*условия!$R60)</f>
        <v>145200</v>
      </c>
      <c r="KF136" s="21">
        <f>IF(KF$8="",0,KF130*условия!$R60)</f>
        <v>146900</v>
      </c>
      <c r="KG136" s="21">
        <f>IF(KG$8="",0,KG130*условия!$R60)</f>
        <v>148600</v>
      </c>
      <c r="KH136" s="21">
        <f>IF(KH$8="",0,KH130*условия!$R60)</f>
        <v>150300</v>
      </c>
      <c r="KI136" s="21">
        <f>IF(KI$8="",0,KI130*условия!$R60)</f>
        <v>154200</v>
      </c>
      <c r="KJ136" s="21">
        <f>IF(KJ$8="",0,KJ130*условия!$R60)</f>
        <v>158100</v>
      </c>
      <c r="KK136" s="21">
        <f>IF(KK$8="",0,KK130*условия!$R60)</f>
        <v>159000</v>
      </c>
      <c r="KL136" s="21">
        <f>IF(KL$8="",0,KL130*условия!$R60)</f>
        <v>159900</v>
      </c>
      <c r="KM136" s="21">
        <f>IF(KM$8="",0,KM130*условия!$R60)</f>
        <v>160800</v>
      </c>
      <c r="KN136" s="21">
        <f>IF(KN$8="",0,KN130*условия!$R60)</f>
        <v>161700</v>
      </c>
      <c r="KO136" s="21">
        <f>IF(KO$8="",0,KO130*условия!$R60)</f>
        <v>162600</v>
      </c>
      <c r="KP136" s="21">
        <f>IF(KP$8="",0,KP130*условия!$R60)</f>
        <v>163500</v>
      </c>
      <c r="KQ136" s="21">
        <f>IF(KQ$8="",0,KQ130*условия!$R60)</f>
        <v>164400</v>
      </c>
      <c r="KR136" s="21">
        <f>IF(KR$8="",0,KR130*условия!$R60)</f>
        <v>165300</v>
      </c>
      <c r="KS136" s="21">
        <f>IF(KS$8="",0,KS130*условия!$R60)</f>
        <v>166200</v>
      </c>
      <c r="KT136" s="21">
        <f>IF(KT$8="",0,KT130*условия!$R60)</f>
        <v>167100</v>
      </c>
      <c r="KU136" s="21">
        <f>IF(KU$8="",0,KU130*условия!$R60)</f>
        <v>168000</v>
      </c>
      <c r="KV136" s="21">
        <f>IF(KV$8="",0,KV130*условия!$R60)</f>
        <v>168900</v>
      </c>
      <c r="KW136" s="21">
        <f>IF(KW$8="",0,KW130*условия!$R60)</f>
        <v>169500</v>
      </c>
      <c r="KX136" s="21">
        <f>IF(KX$8="",0,KX130*условия!$R60)</f>
        <v>170100</v>
      </c>
      <c r="KY136" s="21">
        <f>IF(KY$8="",0,KY130*условия!$R60)</f>
        <v>170700</v>
      </c>
      <c r="KZ136" s="21">
        <f>IF(KZ$8="",0,KZ130*условия!$R60)</f>
        <v>171300</v>
      </c>
      <c r="LA136" s="21">
        <f>IF(LA$8="",0,LA130*условия!$R60)</f>
        <v>171900</v>
      </c>
      <c r="LB136" s="21">
        <f>IF(LB$8="",0,LB130*условия!$R60)</f>
        <v>172500</v>
      </c>
      <c r="LC136" s="21">
        <f>IF(LC$8="",0,LC130*условия!$R60)</f>
        <v>173100</v>
      </c>
      <c r="LD136" s="21">
        <f>IF(LD$8="",0,LD130*условия!$R60)</f>
        <v>173700</v>
      </c>
      <c r="LE136" s="21">
        <f>IF(LE$8="",0,LE130*условия!$R60)</f>
        <v>174300</v>
      </c>
      <c r="LF136" s="21">
        <f>IF(LF$8="",0,LF130*условия!$R60)</f>
        <v>174900</v>
      </c>
      <c r="LG136" s="21">
        <f>IF(LG$8="",0,LG130*условия!$R60)</f>
        <v>175500</v>
      </c>
      <c r="LH136" s="21">
        <f>IF(LH$8="",0,LH130*условия!$R60)</f>
        <v>176100</v>
      </c>
      <c r="LI136" s="21">
        <f>IF(LI$8="",0,LI130*условия!$R60)</f>
        <v>176700</v>
      </c>
      <c r="LJ136" s="21">
        <f>IF(LJ$8="",0,LJ130*условия!$R60)</f>
        <v>177300</v>
      </c>
      <c r="LK136" s="21">
        <f>IF(LK$8="",0,LK130*условия!$R60)</f>
        <v>177900</v>
      </c>
      <c r="LL136" s="21">
        <f>IF(LL$8="",0,LL130*условия!$R60)</f>
        <v>178500</v>
      </c>
      <c r="LM136" s="21">
        <f>IF(LM$8="",0,LM130*условия!$R60)</f>
        <v>178200</v>
      </c>
      <c r="LN136" s="21">
        <f>IF(LN$8="",0,LN130*условия!$R60)</f>
        <v>177900</v>
      </c>
      <c r="LO136" s="21">
        <f>IF(LO$8="",0,LO130*условия!$R60)</f>
        <v>177600</v>
      </c>
      <c r="LP136" s="21">
        <f>IF(LP$8="",0,LP130*условия!$R60)</f>
        <v>177300</v>
      </c>
      <c r="LQ136" s="21">
        <f>IF(LQ$8="",0,LQ130*условия!$R60)</f>
        <v>177000</v>
      </c>
      <c r="LR136" s="21">
        <f>IF(LR$8="",0,LR130*условия!$R60)</f>
        <v>176700</v>
      </c>
      <c r="LS136" s="21">
        <f>IF(LS$8="",0,LS130*условия!$R60)</f>
        <v>176400</v>
      </c>
      <c r="LT136" s="21">
        <f>IF(LT$8="",0,LT130*условия!$R60)</f>
        <v>176100</v>
      </c>
      <c r="LU136" s="21">
        <f>IF(LU$8="",0,LU130*условия!$R60)</f>
        <v>175800</v>
      </c>
      <c r="LV136" s="21">
        <f>IF(LV$8="",0,LV130*условия!$R60)</f>
        <v>175500</v>
      </c>
      <c r="LW136" s="21">
        <f>IF(LW$8="",0,LW130*условия!$R60)</f>
        <v>175200</v>
      </c>
      <c r="LX136" s="21">
        <f>IF(LX$8="",0,LX130*условия!$R60)</f>
        <v>174900</v>
      </c>
      <c r="LY136" s="21">
        <f>IF(LY$8="",0,LY130*условия!$R60)</f>
        <v>174600</v>
      </c>
      <c r="LZ136" s="21">
        <f>IF(LZ$8="",0,LZ130*условия!$R60)</f>
        <v>174300</v>
      </c>
      <c r="MA136" s="21">
        <f>IF(MA$8="",0,MA130*условия!$R60)</f>
        <v>173200</v>
      </c>
      <c r="MB136" s="21">
        <f>IF(MB$8="",0,MB130*условия!$R60)</f>
        <v>172100</v>
      </c>
      <c r="MC136" s="21">
        <f>IF(MC$8="",0,MC130*условия!$R60)</f>
        <v>171000</v>
      </c>
      <c r="MD136" s="21">
        <f>IF(MD$8="",0,MD130*условия!$R60)</f>
        <v>169900</v>
      </c>
      <c r="ME136" s="21">
        <f>IF(ME$8="",0,ME130*условия!$R60)</f>
        <v>168800</v>
      </c>
      <c r="MF136" s="21">
        <f>IF(MF$8="",0,MF130*условия!$R60)</f>
        <v>167700</v>
      </c>
      <c r="MG136" s="21">
        <f>IF(MG$8="",0,MG130*условия!$R60)</f>
        <v>166600</v>
      </c>
      <c r="MH136" s="21">
        <f>IF(MH$8="",0,MH130*условия!$R60)</f>
        <v>165500</v>
      </c>
      <c r="MI136" s="21">
        <f>IF(MI$8="",0,MI130*условия!$R60)</f>
        <v>164400</v>
      </c>
      <c r="MJ136" s="21">
        <f>IF(MJ$8="",0,MJ130*условия!$R60)</f>
        <v>163300</v>
      </c>
      <c r="MK136" s="21">
        <f>IF(MK$8="",0,MK130*условия!$R60)</f>
        <v>162200</v>
      </c>
      <c r="ML136" s="21">
        <f>IF(ML$8="",0,ML130*условия!$R60)</f>
        <v>161100</v>
      </c>
      <c r="MM136" s="21">
        <f>IF(MM$8="",0,MM130*условия!$R60)</f>
        <v>160000</v>
      </c>
      <c r="MN136" s="21">
        <f>IF(MN$8="",0,MN130*условия!$R60)</f>
        <v>158900</v>
      </c>
      <c r="MO136" s="21">
        <f>IF(MO$8="",0,MO130*условия!$R60)</f>
        <v>157800</v>
      </c>
      <c r="MP136" s="21">
        <f>IF(MP$8="",0,MP130*условия!$R60)</f>
        <v>156700</v>
      </c>
      <c r="MQ136" s="21">
        <f>IF(MQ$8="",0,MQ130*условия!$R60)</f>
        <v>155600</v>
      </c>
      <c r="MR136" s="21">
        <f>IF(MR$8="",0,MR130*условия!$R60)</f>
        <v>154800</v>
      </c>
      <c r="MS136" s="21">
        <f>IF(MS$8="",0,MS130*условия!$R60)</f>
        <v>154000</v>
      </c>
      <c r="MT136" s="21">
        <f>IF(MT$8="",0,MT130*условия!$R60)</f>
        <v>153200</v>
      </c>
      <c r="MU136" s="21">
        <f>IF(MU$8="",0,MU130*условия!$R60)</f>
        <v>152400</v>
      </c>
      <c r="MV136" s="21">
        <f>IF(MV$8="",0,MV130*условия!$R60)</f>
        <v>151600</v>
      </c>
      <c r="MW136" s="21">
        <f>IF(MW$8="",0,MW130*условия!$R60)</f>
        <v>150800</v>
      </c>
      <c r="MX136" s="21">
        <f>IF(MX$8="",0,MX130*условия!$R60)</f>
        <v>150000</v>
      </c>
      <c r="MY136" s="21">
        <f>IF(MY$8="",0,MY130*условия!$R60)</f>
        <v>149200</v>
      </c>
      <c r="MZ136" s="21">
        <f>IF(MZ$8="",0,MZ130*условия!$R60)</f>
        <v>148400</v>
      </c>
      <c r="NA136" s="21">
        <f>IF(NA$8="",0,NA130*условия!$R60)</f>
        <v>147600</v>
      </c>
      <c r="NB136" s="21">
        <f>IF(NB$8="",0,NB130*условия!$R60)</f>
        <v>146800</v>
      </c>
      <c r="NC136" s="21">
        <f>IF(NC$8="",0,NC130*условия!$R60)</f>
        <v>146000</v>
      </c>
      <c r="ND136" s="21">
        <f>IF(ND$8="",0,ND130*условия!$R60)</f>
        <v>145200</v>
      </c>
      <c r="NE136" s="21">
        <f>IF(NE$8="",0,NE130*условия!$R60)</f>
        <v>144400</v>
      </c>
      <c r="NF136" s="21">
        <f>IF(NF$8="",0,NF130*условия!$R60)</f>
        <v>143840</v>
      </c>
      <c r="NG136" s="21">
        <f>IF(NG$8="",0,NG130*условия!$R60)</f>
        <v>143280</v>
      </c>
      <c r="NH136" s="21">
        <f>IF(NH$8="",0,NH130*условия!$R60)</f>
        <v>142720</v>
      </c>
      <c r="NI136" s="21">
        <f>IF(NI$8="",0,NI130*условия!$R60)</f>
        <v>142160</v>
      </c>
      <c r="NJ136" s="21">
        <f>IF(NJ$8="",0,NJ130*условия!$R60)</f>
        <v>141600</v>
      </c>
      <c r="NK136" s="21">
        <f>IF(NK$8="",0,NK130*условия!$R60)</f>
        <v>141040</v>
      </c>
      <c r="NL136" s="21">
        <f>IF(NL$8="",0,NL130*условия!$R60)</f>
        <v>140480</v>
      </c>
      <c r="NM136" s="21">
        <f>IF(NM$8="",0,NM130*условия!$R60)</f>
        <v>139920</v>
      </c>
      <c r="NN136" s="21">
        <f>IF(NN$8="",0,NN130*условия!$R60)</f>
        <v>139360</v>
      </c>
      <c r="NO136" s="21">
        <f>IF(NO$8="",0,NO130*условия!$R60)</f>
        <v>138800</v>
      </c>
      <c r="NP136" s="21">
        <f>IF(NP$8="",0,NP130*условия!$R60)</f>
        <v>138240</v>
      </c>
      <c r="NQ136" s="21">
        <f>IF(NQ$8="",0,NQ130*условия!$R60)</f>
        <v>137680</v>
      </c>
      <c r="NR136" s="21">
        <f>IF(NR$8="",0,NR130*условия!$R60)</f>
        <v>137120</v>
      </c>
      <c r="NS136" s="21">
        <f>IF(NS$8="",0,NS130*условия!$R60)</f>
        <v>136560</v>
      </c>
      <c r="NT136" s="21">
        <f>IF(NT$8="",0,NT130*условия!$R60)</f>
        <v>136000</v>
      </c>
      <c r="NU136" s="21">
        <f>IF(NU$8="",0,NU130*условия!$R60)</f>
        <v>135440</v>
      </c>
      <c r="NV136" s="21">
        <f>IF(NV$8="",0,NV130*условия!$R60)</f>
        <v>135680</v>
      </c>
      <c r="NW136" s="21">
        <f>IF(NW$8="",0,NW130*условия!$R60)</f>
        <v>135920</v>
      </c>
      <c r="NX136" s="21">
        <f>IF(NX$8="",0,NX130*условия!$R60)</f>
        <v>136160</v>
      </c>
      <c r="NY136" s="21">
        <f>IF(NY$8="",0,NY130*условия!$R60)</f>
        <v>136400</v>
      </c>
      <c r="NZ136" s="21">
        <f>IF(NZ$8="",0,NZ130*условия!$R60)</f>
        <v>136640</v>
      </c>
      <c r="OA136" s="21">
        <f>IF(OA$8="",0,OA130*условия!$R60)</f>
        <v>136880</v>
      </c>
      <c r="OB136" s="21">
        <f>IF(OB$8="",0,OB130*условия!$R60)</f>
        <v>137120</v>
      </c>
      <c r="OC136" s="21">
        <f>IF(OC$8="",0,OC130*условия!$R60)</f>
        <v>137360</v>
      </c>
      <c r="OD136" s="21">
        <f>IF(OD$8="",0,OD130*условия!$R60)</f>
        <v>137600</v>
      </c>
      <c r="OE136" s="21">
        <f>IF(OE$8="",0,OE130*условия!$R60)</f>
        <v>137840</v>
      </c>
      <c r="OF136" s="21">
        <f>IF(OF$8="",0,OF130*условия!$R60)</f>
        <v>138080</v>
      </c>
      <c r="OG136" s="21">
        <f>IF(OG$8="",0,OG130*условия!$R60)</f>
        <v>138320</v>
      </c>
      <c r="OH136" s="21">
        <f>IF(OH$8="",0,OH130*условия!$R60)</f>
        <v>138560</v>
      </c>
      <c r="OI136" s="21">
        <f>IF(OI$8="",0,OI130*условия!$R60)</f>
        <v>138800</v>
      </c>
      <c r="OJ136" s="21">
        <f>IF(OJ$8="",0,OJ130*условия!$R60)</f>
        <v>139280</v>
      </c>
      <c r="OK136" s="21">
        <f>IF(OK$8="",0,OK130*условия!$R60)</f>
        <v>139760</v>
      </c>
      <c r="OL136" s="21">
        <f>IF(OL$8="",0,OL130*условия!$R60)</f>
        <v>140240</v>
      </c>
      <c r="OM136" s="21">
        <f>IF(OM$8="",0,OM130*условия!$R60)</f>
        <v>140720</v>
      </c>
      <c r="ON136" s="21">
        <f>IF(ON$8="",0,ON130*условия!$R60)</f>
        <v>141200</v>
      </c>
      <c r="OO136" s="21">
        <f>IF(OO$8="",0,OO130*условия!$R60)</f>
        <v>141680</v>
      </c>
      <c r="OP136" s="21">
        <f>IF(OP$8="",0,OP130*условия!$R60)</f>
        <v>142160</v>
      </c>
      <c r="OQ136" s="21">
        <f>IF(OQ$8="",0,OQ130*условия!$R60)</f>
        <v>142640</v>
      </c>
      <c r="OR136" s="21">
        <f>IF(OR$8="",0,OR130*условия!$R60)</f>
        <v>143120</v>
      </c>
      <c r="OS136" s="21">
        <f>IF(OS$8="",0,OS130*условия!$R60)</f>
        <v>143600</v>
      </c>
      <c r="OT136" s="21">
        <f>IF(OT$8="",0,OT130*условия!$R60)</f>
        <v>144080</v>
      </c>
      <c r="OU136" s="21">
        <f>IF(OU$8="",0,OU130*условия!$R60)</f>
        <v>144560</v>
      </c>
      <c r="OV136" s="21">
        <f>IF(OV$8="",0,OV130*условия!$R60)</f>
        <v>145040</v>
      </c>
      <c r="OW136" s="21">
        <f>IF(OW$8="",0,OW130*условия!$R60)</f>
        <v>145520</v>
      </c>
      <c r="OX136" s="21">
        <f>IF(OX$8="",0,OX130*условия!$R60)</f>
        <v>146000</v>
      </c>
      <c r="OY136" s="21">
        <f>IF(OY$8="",0,OY130*условия!$R60)</f>
        <v>146480</v>
      </c>
      <c r="OZ136" s="21">
        <f>IF(OZ$8="",0,OZ130*условия!$R60)</f>
        <v>146960</v>
      </c>
      <c r="PA136" s="21">
        <f>IF(PA$8="",0,PA130*условия!$R60)</f>
        <v>147200</v>
      </c>
      <c r="PB136" s="21">
        <f>IF(PB$8="",0,PB130*условия!$R60)</f>
        <v>147440</v>
      </c>
      <c r="PC136" s="21">
        <f>IF(PC$8="",0,PC130*условия!$R60)</f>
        <v>147680</v>
      </c>
      <c r="PD136" s="21">
        <f>IF(PD$8="",0,PD130*условия!$R60)</f>
        <v>147920</v>
      </c>
      <c r="PE136" s="21">
        <f>IF(PE$8="",0,PE130*условия!$R60)</f>
        <v>148160</v>
      </c>
      <c r="PF136" s="21">
        <f>IF(PF$8="",0,PF130*условия!$R60)</f>
        <v>148400</v>
      </c>
      <c r="PG136" s="21">
        <f>IF(PG$8="",0,PG130*условия!$R60)</f>
        <v>148640</v>
      </c>
      <c r="PH136" s="21">
        <f>IF(PH$8="",0,PH130*условия!$R60)</f>
        <v>148880</v>
      </c>
      <c r="PI136" s="21">
        <f>IF(PI$8="",0,PI130*условия!$R60)</f>
        <v>149120</v>
      </c>
      <c r="PJ136" s="21">
        <f>IF(PJ$8="",0,PJ130*условия!$R60)</f>
        <v>149360</v>
      </c>
      <c r="PK136" s="21">
        <f>IF(PK$8="",0,PK130*условия!$R60)</f>
        <v>149600</v>
      </c>
      <c r="PL136" s="21">
        <f>IF(PL$8="",0,PL130*условия!$R60)</f>
        <v>149840</v>
      </c>
      <c r="PM136" s="21">
        <f>IF(PM$8="",0,PM130*условия!$R60)</f>
        <v>150080</v>
      </c>
      <c r="PN136" s="21">
        <f>IF(PN$8="",0,PN130*условия!$R60)</f>
        <v>150320</v>
      </c>
      <c r="PO136" s="21">
        <f>IF(PO$8="",0,PO130*условия!$R60)</f>
        <v>150400</v>
      </c>
      <c r="PP136" s="21">
        <f>IF(PP$8="",0,PP130*условия!$R60)</f>
        <v>150480</v>
      </c>
      <c r="PQ136" s="21">
        <f>IF(PQ$8="",0,PQ130*условия!$R60)</f>
        <v>150560</v>
      </c>
      <c r="PR136" s="21">
        <f>IF(PR$8="",0,PR130*условия!$R60)</f>
        <v>150640</v>
      </c>
      <c r="PS136" s="21">
        <f>IF(PS$8="",0,PS130*условия!$R60)</f>
        <v>150720</v>
      </c>
      <c r="PT136" s="21">
        <f>IF(PT$8="",0,PT130*условия!$R60)</f>
        <v>150800</v>
      </c>
      <c r="PU136" s="21">
        <f>IF(PU$8="",0,PU130*условия!$R60)</f>
        <v>150880</v>
      </c>
      <c r="PV136" s="21">
        <f>IF(PV$8="",0,PV130*условия!$R60)</f>
        <v>150960</v>
      </c>
      <c r="PW136" s="21">
        <f>IF(PW$8="",0,PW130*условия!$R60)</f>
        <v>151040</v>
      </c>
      <c r="PX136" s="21">
        <f>IF(PX$8="",0,PX130*условия!$R60)</f>
        <v>151120</v>
      </c>
      <c r="PY136" s="21">
        <f>IF(PY$8="",0,PY130*условия!$R60)</f>
        <v>151200</v>
      </c>
      <c r="PZ136" s="21">
        <f>IF(PZ$8="",0,PZ130*условия!$R60)</f>
        <v>151280</v>
      </c>
      <c r="QA136" s="21">
        <f>IF(QA$8="",0,QA130*условия!$R60)</f>
        <v>151360</v>
      </c>
      <c r="QB136" s="21">
        <f>IF(QB$8="",0,QB130*условия!$R60)</f>
        <v>151440</v>
      </c>
      <c r="QC136" s="21">
        <f>IF(QC$8="",0,QC130*условия!$R60)</f>
        <v>151520</v>
      </c>
      <c r="QD136" s="21">
        <f>IF(QD$8="",0,QD130*условия!$R60)</f>
        <v>151600</v>
      </c>
      <c r="QE136" s="21">
        <f>IF(QE$8="",0,QE130*условия!$R60)</f>
        <v>151440</v>
      </c>
      <c r="QF136" s="21">
        <f>IF(QF$8="",0,QF130*условия!$R60)</f>
        <v>151280</v>
      </c>
      <c r="QG136" s="21">
        <f>IF(QG$8="",0,QG130*условия!$R60)</f>
        <v>151120</v>
      </c>
      <c r="QH136" s="21">
        <f>IF(QH$8="",0,QH130*условия!$R60)</f>
        <v>150960</v>
      </c>
      <c r="QI136" s="21">
        <f>IF(QI$8="",0,QI130*условия!$R60)</f>
        <v>150800</v>
      </c>
      <c r="QJ136" s="21">
        <f>IF(QJ$8="",0,QJ130*условия!$R60)</f>
        <v>150640</v>
      </c>
      <c r="QK136" s="21">
        <f>IF(QK$8="",0,QK130*условия!$R60)</f>
        <v>150480</v>
      </c>
      <c r="QL136" s="21">
        <f>IF(QL$8="",0,QL130*условия!$R60)</f>
        <v>150320</v>
      </c>
      <c r="QM136" s="21">
        <f>IF(QM$8="",0,QM130*условия!$R60)</f>
        <v>150160</v>
      </c>
      <c r="QN136" s="21">
        <f>IF(QN$8="",0,QN130*условия!$R60)</f>
        <v>150000</v>
      </c>
      <c r="QO136" s="21">
        <f>IF(QO$8="",0,QO130*условия!$R60)</f>
        <v>149840</v>
      </c>
      <c r="QP136" s="21">
        <f>IF(QP$8="",0,QP130*условия!$R60)</f>
        <v>149680</v>
      </c>
      <c r="QQ136" s="21">
        <f>IF(QQ$8="",0,QQ130*условия!$R60)</f>
        <v>149520</v>
      </c>
      <c r="QR136" s="21">
        <f>IF(QR$8="",0,QR130*условия!$R60)</f>
        <v>149360</v>
      </c>
      <c r="QS136" s="21">
        <f>IF(QS$8="",0,QS130*условия!$R60)</f>
        <v>149200</v>
      </c>
      <c r="QT136" s="21">
        <f>IF(QT$8="",0,QT130*условия!$R60)</f>
        <v>150780</v>
      </c>
      <c r="QU136" s="21">
        <f>IF(QU$8="",0,QU130*условия!$R60)</f>
        <v>152360</v>
      </c>
      <c r="QV136" s="21">
        <f>IF(QV$8="",0,QV130*условия!$R60)</f>
        <v>153940</v>
      </c>
      <c r="QW136" s="21">
        <f>IF(QW$8="",0,QW130*условия!$R60)</f>
        <v>155520</v>
      </c>
      <c r="QX136" s="21">
        <f>IF(QX$8="",0,QX130*условия!$R60)</f>
        <v>157100</v>
      </c>
      <c r="QY136" s="21">
        <f>IF(QY$8="",0,QY130*условия!$R60)</f>
        <v>158680</v>
      </c>
      <c r="QZ136" s="21">
        <f>IF(QZ$8="",0,QZ130*условия!$R60)</f>
        <v>160260</v>
      </c>
      <c r="RA136" s="21">
        <f>IF(RA$8="",0,RA130*условия!$R60)</f>
        <v>161840</v>
      </c>
      <c r="RB136" s="21">
        <f>IF(RB$8="",0,RB130*условия!$R60)</f>
        <v>163420</v>
      </c>
      <c r="RC136" s="21">
        <f>IF(RC$8="",0,RC130*условия!$R60)</f>
        <v>165000</v>
      </c>
      <c r="RD136" s="21">
        <f>IF(RD$8="",0,RD130*условия!$R60)</f>
        <v>166580</v>
      </c>
      <c r="RE136" s="21">
        <f>IF(RE$8="",0,RE130*условия!$R60)</f>
        <v>168160</v>
      </c>
      <c r="RF136" s="21">
        <f>IF(RF$8="",0,RF130*условия!$R60)</f>
        <v>169740</v>
      </c>
      <c r="RG136" s="21">
        <f>IF(RG$8="",0,RG130*условия!$R60)</f>
        <v>171320</v>
      </c>
      <c r="RH136" s="21">
        <f>IF(RH$8="",0,RH130*условия!$R60)</f>
        <v>172900</v>
      </c>
      <c r="RI136" s="21">
        <f>IF(RI$8="",0,RI130*условия!$R60)</f>
        <v>174480</v>
      </c>
      <c r="RJ136" s="21">
        <f>IF(RJ$8="",0,RJ130*условия!$R60)</f>
        <v>176220</v>
      </c>
      <c r="RK136" s="21">
        <f>IF(RK$8="",0,RK130*условия!$R60)</f>
        <v>177960</v>
      </c>
      <c r="RL136" s="21">
        <f>IF(RL$8="",0,RL130*условия!$R60)</f>
        <v>179700</v>
      </c>
      <c r="RM136" s="21">
        <f>IF(RM$8="",0,RM130*условия!$R60)</f>
        <v>181440</v>
      </c>
      <c r="RN136" s="21">
        <f>IF(RN$8="",0,RN130*условия!$R60)</f>
        <v>183180</v>
      </c>
      <c r="RO136" s="21">
        <f>IF(RO$8="",0,RO130*условия!$R60)</f>
        <v>184920</v>
      </c>
      <c r="RP136" s="21">
        <f>IF(RP$8="",0,RP130*условия!$R60)</f>
        <v>186660</v>
      </c>
      <c r="RQ136" s="21">
        <f>IF(RQ$8="",0,RQ130*условия!$R60)</f>
        <v>188400</v>
      </c>
      <c r="RR136" s="21">
        <f>IF(RR$8="",0,RR130*условия!$R60)</f>
        <v>190140</v>
      </c>
      <c r="RS136" s="21">
        <f>IF(RS$8="",0,RS130*условия!$R60)</f>
        <v>191880</v>
      </c>
      <c r="RT136" s="21">
        <f>IF(RT$8="",0,RT130*условия!$R60)</f>
        <v>193620</v>
      </c>
      <c r="RU136" s="21">
        <f>IF(RU$8="",0,RU130*условия!$R60)</f>
        <v>195360</v>
      </c>
      <c r="RV136" s="21">
        <f>IF(RV$8="",0,RV130*условия!$R60)</f>
        <v>197100</v>
      </c>
      <c r="RW136" s="21">
        <f>IF(RW$8="",0,RW130*условия!$R60)</f>
        <v>198840</v>
      </c>
      <c r="RX136" s="21">
        <f>IF(RX$8="",0,RX130*условия!$R60)</f>
        <v>202560</v>
      </c>
      <c r="RY136" s="21">
        <f>IF(RY$8="",0,RY130*условия!$R60)</f>
        <v>206280</v>
      </c>
      <c r="RZ136" s="21">
        <f>IF(RZ$8="",0,RZ130*условия!$R60)</f>
        <v>210000</v>
      </c>
      <c r="SA136" s="21">
        <f>IF(SA$8="",0,SA130*условия!$R60)</f>
        <v>213720</v>
      </c>
      <c r="SB136" s="21">
        <f>IF(SB$8="",0,SB130*условия!$R60)</f>
        <v>217440</v>
      </c>
      <c r="SC136" s="21">
        <f>IF(SC$8="",0,SC130*условия!$R60)</f>
        <v>221160</v>
      </c>
      <c r="SD136" s="21">
        <f>IF(SD$8="",0,SD130*условия!$R60)</f>
        <v>224880</v>
      </c>
      <c r="SE136" s="21">
        <f>IF(SE$8="",0,SE130*условия!$R60)</f>
        <v>228600</v>
      </c>
      <c r="SF136" s="21">
        <f>IF(SF$8="",0,SF130*условия!$R60)</f>
        <v>232320</v>
      </c>
      <c r="SG136" s="21">
        <f>IF(SG$8="",0,SG130*условия!$R60)</f>
        <v>236040</v>
      </c>
      <c r="SH136" s="21">
        <f>IF(SH$8="",0,SH130*условия!$R60)</f>
        <v>239760</v>
      </c>
      <c r="SI136" s="21">
        <f>IF(SI$8="",0,SI130*условия!$R60)</f>
        <v>243480</v>
      </c>
      <c r="SJ136" s="21">
        <f>IF(SJ$8="",0,SJ130*условия!$R60)</f>
        <v>247200</v>
      </c>
      <c r="SK136" s="21">
        <f>IF(SK$8="",0,SK130*условия!$R60)</f>
        <v>250920</v>
      </c>
      <c r="SL136" s="21">
        <f>IF(SL$8="",0,SL130*условия!$R60)</f>
        <v>254640</v>
      </c>
      <c r="SM136" s="21">
        <f>IF(SM$8="",0,SM130*условия!$R60)</f>
        <v>258360</v>
      </c>
      <c r="SN136" s="21">
        <f>IF(SN$8="",0,SN130*условия!$R60)</f>
        <v>262080</v>
      </c>
      <c r="SO136" s="21">
        <f>IF(SO$8="",0,SO130*условия!$R60)</f>
        <v>264060</v>
      </c>
      <c r="SP136" s="21">
        <f>IF(SP$8="",0,SP130*условия!$R60)</f>
        <v>266040</v>
      </c>
      <c r="SQ136" s="21">
        <f>IF(SQ$8="",0,SQ130*условия!$R60)</f>
        <v>268020</v>
      </c>
      <c r="SR136" s="21">
        <f>IF(SR$8="",0,SR130*условия!$R60)</f>
        <v>270000</v>
      </c>
      <c r="SS136" s="21">
        <f>IF(SS$8="",0,SS130*условия!$R60)</f>
        <v>271980</v>
      </c>
      <c r="ST136" s="21">
        <f>IF(ST$8="",0,ST130*условия!$R60)</f>
        <v>273960</v>
      </c>
      <c r="SU136" s="21">
        <f>IF(SU$8="",0,SU130*условия!$R60)</f>
        <v>275940</v>
      </c>
      <c r="SV136" s="21">
        <f>IF(SV$8="",0,SV130*условия!$R60)</f>
        <v>277920</v>
      </c>
      <c r="SW136" s="21">
        <f>IF(SW$8="",0,SW130*условия!$R60)</f>
        <v>279900</v>
      </c>
      <c r="SX136" s="21">
        <f>IF(SX$8="",0,SX130*условия!$R60)</f>
        <v>281880</v>
      </c>
      <c r="SY136" s="21">
        <f>IF(SY$8="",0,SY130*условия!$R60)</f>
        <v>283860</v>
      </c>
      <c r="SZ136" s="21">
        <f>IF(SZ$8="",0,SZ130*условия!$R60)</f>
        <v>285840</v>
      </c>
      <c r="TA136" s="21">
        <f>IF(TA$8="",0,TA130*условия!$R60)</f>
        <v>287820</v>
      </c>
      <c r="TB136" s="21">
        <f>IF(TB$8="",0,TB130*условия!$R60)</f>
        <v>289800</v>
      </c>
      <c r="TC136" s="21">
        <f>IF(TC$8="",0,TC130*условия!$R60)</f>
        <v>289380</v>
      </c>
      <c r="TD136" s="21">
        <f>IF(TD$8="",0,TD130*условия!$R60)</f>
        <v>288960</v>
      </c>
      <c r="TE136" s="21">
        <f>IF(TE$8="",0,TE130*условия!$R60)</f>
        <v>288540</v>
      </c>
      <c r="TF136" s="21">
        <f>IF(TF$8="",0,TF130*условия!$R60)</f>
        <v>288120</v>
      </c>
      <c r="TG136" s="21">
        <f>IF(TG$8="",0,TG130*условия!$R60)</f>
        <v>287700</v>
      </c>
      <c r="TH136" s="21">
        <f>IF(TH$8="",0,TH130*условия!$R60)</f>
        <v>287280</v>
      </c>
      <c r="TI136" s="21">
        <f>IF(TI$8="",0,TI130*условия!$R60)</f>
        <v>286860</v>
      </c>
      <c r="TJ136" s="21">
        <f>IF(TJ$8="",0,TJ130*условия!$R60)</f>
        <v>286440</v>
      </c>
      <c r="TK136" s="21">
        <f>IF(TK$8="",0,TK130*условия!$R60)</f>
        <v>286020</v>
      </c>
      <c r="TL136" s="21">
        <f>IF(TL$8="",0,TL130*условия!$R60)</f>
        <v>285600</v>
      </c>
      <c r="TM136" s="21">
        <f>IF(TM$8="",0,TM130*условия!$R60)</f>
        <v>285180</v>
      </c>
      <c r="TN136" s="21">
        <f>IF(TN$8="",0,TN130*условия!$R60)</f>
        <v>284760</v>
      </c>
      <c r="TO136" s="21">
        <f>IF(TO$8="",0,TO130*условия!$R60)</f>
        <v>284340</v>
      </c>
      <c r="TP136" s="21">
        <f>IF(TP$8="",0,TP130*условия!$R60)</f>
        <v>283920</v>
      </c>
      <c r="TQ136" s="21">
        <f>IF(TQ$8="",0,TQ130*условия!$R60)</f>
        <v>283500</v>
      </c>
      <c r="TR136" s="21">
        <f>IF(TR$8="",0,TR130*условия!$R60)</f>
        <v>283080</v>
      </c>
      <c r="TS136" s="21">
        <f>IF(TS$8="",0,TS130*условия!$R60)</f>
        <v>280680</v>
      </c>
      <c r="TT136" s="21">
        <f>IF(TT$8="",0,TT130*условия!$R60)</f>
        <v>278280</v>
      </c>
      <c r="TU136" s="21">
        <f>IF(TU$8="",0,TU130*условия!$R60)</f>
        <v>275880</v>
      </c>
      <c r="TV136" s="21">
        <f>IF(TV$8="",0,TV130*условия!$R60)</f>
        <v>273480</v>
      </c>
      <c r="TW136" s="21">
        <f>IF(TW$8="",0,TW130*условия!$R60)</f>
        <v>271080</v>
      </c>
      <c r="TX136" s="21">
        <f>IF(TX$8="",0,TX130*условия!$R60)</f>
        <v>268680</v>
      </c>
      <c r="TY136" s="21">
        <f>IF(TY$8="",0,TY130*условия!$R60)</f>
        <v>266280</v>
      </c>
      <c r="TZ136" s="21">
        <f>IF(TZ$8="",0,TZ130*условия!$R60)</f>
        <v>263880</v>
      </c>
      <c r="UA136" s="21">
        <f>IF(UA$8="",0,UA130*условия!$R60)</f>
        <v>261480</v>
      </c>
      <c r="UB136" s="21">
        <f>IF(UB$8="",0,UB130*условия!$R60)</f>
        <v>259080</v>
      </c>
      <c r="UC136" s="21">
        <f>IF(UC$8="",0,UC130*условия!$R60)</f>
        <v>256680</v>
      </c>
      <c r="UD136" s="21">
        <f>IF(UD$8="",0,UD130*условия!$R60)</f>
        <v>254280</v>
      </c>
      <c r="UE136" s="21">
        <f>IF(UE$8="",0,UE130*условия!$R60)</f>
        <v>251880</v>
      </c>
      <c r="UF136" s="21">
        <f>IF(UF$8="",0,UF130*условия!$R60)</f>
        <v>249480</v>
      </c>
      <c r="UG136" s="21">
        <f>IF(UG$8="",0,UG130*условия!$R60)</f>
        <v>246960</v>
      </c>
      <c r="UH136" s="21">
        <f>IF(UH$8="",0,UH130*условия!$R60)</f>
        <v>244440</v>
      </c>
      <c r="UI136" s="21">
        <f>IF(UI$8="",0,UI130*условия!$R60)</f>
        <v>241920</v>
      </c>
      <c r="UJ136" s="21">
        <f>IF(UJ$8="",0,UJ130*условия!$R60)</f>
        <v>239400</v>
      </c>
      <c r="UK136" s="21">
        <f>IF(UK$8="",0,UK130*условия!$R60)</f>
        <v>236880</v>
      </c>
      <c r="UL136" s="21">
        <f>IF(UL$8="",0,UL130*условия!$R60)</f>
        <v>234360</v>
      </c>
      <c r="UM136" s="21">
        <f>IF(UM$8="",0,UM130*условия!$R60)</f>
        <v>231840</v>
      </c>
      <c r="UN136" s="21">
        <f>IF(UN$8="",0,UN130*условия!$R60)</f>
        <v>229320</v>
      </c>
      <c r="UO136" s="21">
        <f>IF(UO$8="",0,UO130*условия!$R60)</f>
        <v>226800</v>
      </c>
      <c r="UP136" s="21">
        <f>IF(UP$8="",0,UP130*условия!$R60)</f>
        <v>224280</v>
      </c>
      <c r="UQ136" s="21">
        <f>IF(UQ$8="",0,UQ130*условия!$R60)</f>
        <v>221760</v>
      </c>
      <c r="UR136" s="21">
        <f>IF(UR$8="",0,UR130*условия!$R60)</f>
        <v>219240</v>
      </c>
      <c r="US136" s="21">
        <f>IF(US$8="",0,US130*условия!$R60)</f>
        <v>216720</v>
      </c>
      <c r="UT136" s="21">
        <f>IF(UT$8="",0,UT130*условия!$R60)</f>
        <v>214200</v>
      </c>
      <c r="UU136" s="21">
        <f>IF(UU$8="",0,UU130*условия!$R60)</f>
        <v>211680</v>
      </c>
      <c r="UV136" s="21">
        <f>IF(UV$8="",0,UV130*условия!$R60)</f>
        <v>209160</v>
      </c>
      <c r="UW136" s="21">
        <f>IF(UW$8="",0,UW130*условия!$R60)</f>
        <v>206640</v>
      </c>
      <c r="UX136" s="21">
        <f>IF(UX$8="",0,UX130*условия!$R60)</f>
        <v>206520</v>
      </c>
      <c r="UY136" s="21">
        <f>IF(UY$8="",0,UY130*условия!$R60)</f>
        <v>206400</v>
      </c>
      <c r="UZ136" s="21">
        <f>IF(UZ$8="",0,UZ130*условия!$R60)</f>
        <v>206280</v>
      </c>
      <c r="VA136" s="21">
        <f>IF(VA$8="",0,VA130*условия!$R60)</f>
        <v>206160</v>
      </c>
      <c r="VB136" s="21">
        <f>IF(VB$8="",0,VB130*условия!$R60)</f>
        <v>206040</v>
      </c>
      <c r="VC136" s="21">
        <f>IF(VC$8="",0,VC130*условия!$R60)</f>
        <v>205920</v>
      </c>
      <c r="VD136" s="21">
        <f>IF(VD$8="",0,VD130*условия!$R60)</f>
        <v>205800</v>
      </c>
      <c r="VE136" s="21">
        <f>IF(VE$8="",0,VE130*условия!$R60)</f>
        <v>205680</v>
      </c>
      <c r="VF136" s="21">
        <f>IF(VF$8="",0,VF130*условия!$R60)</f>
        <v>205560</v>
      </c>
      <c r="VG136" s="21">
        <f>IF(VG$8="",0,VG130*условия!$R60)</f>
        <v>205440</v>
      </c>
      <c r="VH136" s="21">
        <f>IF(VH$8="",0,VH130*условия!$R60)</f>
        <v>205320</v>
      </c>
      <c r="VI136" s="21">
        <f>IF(VI$8="",0,VI130*условия!$R60)</f>
        <v>205200</v>
      </c>
      <c r="VJ136" s="21">
        <f>IF(VJ$8="",0,VJ130*условия!$R60)</f>
        <v>205080</v>
      </c>
      <c r="VK136" s="21">
        <f>IF(VK$8="",0,VK130*условия!$R60)</f>
        <v>204960</v>
      </c>
      <c r="VL136" s="21">
        <f>IF(VL$8="",0,VL130*условия!$R60)</f>
        <v>204120</v>
      </c>
      <c r="VM136" s="21">
        <f>IF(VM$8="",0,VM130*условия!$R60)</f>
        <v>203280</v>
      </c>
      <c r="VN136" s="21">
        <f>IF(VN$8="",0,VN130*условия!$R60)</f>
        <v>202440</v>
      </c>
      <c r="VO136" s="21">
        <f>IF(VO$8="",0,VO130*условия!$R60)</f>
        <v>201600</v>
      </c>
      <c r="VP136" s="21">
        <f>IF(VP$8="",0,VP130*условия!$R60)</f>
        <v>200760</v>
      </c>
      <c r="VQ136" s="21">
        <f>IF(VQ$8="",0,VQ130*условия!$R60)</f>
        <v>199920</v>
      </c>
      <c r="VR136" s="21">
        <f>IF(VR$8="",0,VR130*условия!$R60)</f>
        <v>199080</v>
      </c>
      <c r="VS136" s="21">
        <f>IF(VS$8="",0,VS130*условия!$R60)</f>
        <v>198240</v>
      </c>
      <c r="VT136" s="21">
        <f>IF(VT$8="",0,VT130*условия!$R60)</f>
        <v>197400</v>
      </c>
      <c r="VU136" s="21">
        <f>IF(VU$8="",0,VU130*условия!$R60)</f>
        <v>196560</v>
      </c>
      <c r="VV136" s="21">
        <f>IF(VV$8="",0,VV130*условия!$R60)</f>
        <v>195720</v>
      </c>
      <c r="VW136" s="21">
        <f>IF(VW$8="",0,VW130*условия!$R60)</f>
        <v>194880</v>
      </c>
      <c r="VX136" s="21">
        <f>IF(VX$8="",0,VX130*условия!$R60)</f>
        <v>194040</v>
      </c>
      <c r="VY136" s="21">
        <f>IF(VY$8="",0,VY130*условия!$R60)</f>
        <v>193200</v>
      </c>
      <c r="VZ136" s="21">
        <f>IF(VZ$8="",0,VZ130*условия!$R60)</f>
        <v>192360</v>
      </c>
      <c r="WA136" s="21">
        <f>IF(WA$8="",0,WA130*условия!$R60)</f>
        <v>191520</v>
      </c>
      <c r="WB136" s="21">
        <f>IF(WB$8="",0,WB130*условия!$R60)</f>
        <v>190800</v>
      </c>
      <c r="WC136" s="21">
        <f>IF(WC$8="",0,WC130*условия!$R60)</f>
        <v>190080</v>
      </c>
      <c r="WD136" s="21">
        <f>IF(WD$8="",0,WD130*условия!$R60)</f>
        <v>189360</v>
      </c>
      <c r="WE136" s="21">
        <f>IF(WE$8="",0,WE130*условия!$R60)</f>
        <v>188640</v>
      </c>
      <c r="WF136" s="21">
        <f>IF(WF$8="",0,WF130*условия!$R60)</f>
        <v>187920</v>
      </c>
      <c r="WG136" s="21">
        <f>IF(WG$8="",0,WG130*условия!$R60)</f>
        <v>187200</v>
      </c>
      <c r="WH136" s="21">
        <f>IF(WH$8="",0,WH130*условия!$R60)</f>
        <v>186480</v>
      </c>
      <c r="WI136" s="21">
        <f>IF(WI$8="",0,WI130*условия!$R60)</f>
        <v>185760</v>
      </c>
      <c r="WJ136" s="21">
        <f>IF(WJ$8="",0,WJ130*условия!$R60)</f>
        <v>185040</v>
      </c>
      <c r="WK136" s="21">
        <f>IF(WK$8="",0,WK130*условия!$R60)</f>
        <v>184320</v>
      </c>
      <c r="WL136" s="21">
        <f>IF(WL$8="",0,WL130*условия!$R60)</f>
        <v>183600</v>
      </c>
      <c r="WM136" s="21">
        <f>IF(WM$8="",0,WM130*условия!$R60)</f>
        <v>182880</v>
      </c>
      <c r="WN136" s="21">
        <f>IF(WN$8="",0,WN130*условия!$R60)</f>
        <v>182160</v>
      </c>
      <c r="WO136" s="21">
        <f>IF(WO$8="",0,WO130*условия!$R60)</f>
        <v>181440</v>
      </c>
      <c r="WP136" s="21">
        <f>IF(WP$8="",0,WP130*условия!$R60)</f>
        <v>180720</v>
      </c>
      <c r="WQ136" s="21">
        <f>IF(WQ$8="",0,WQ130*условия!$R60)</f>
        <v>180480</v>
      </c>
      <c r="WR136" s="21">
        <f>IF(WR$8="",0,WR130*условия!$R60)</f>
        <v>180240</v>
      </c>
      <c r="WS136" s="21">
        <f>IF(WS$8="",0,WS130*условия!$R60)</f>
        <v>180000</v>
      </c>
      <c r="WT136" s="21">
        <f>IF(WT$8="",0,WT130*условия!$R60)</f>
        <v>179760</v>
      </c>
      <c r="WU136" s="21">
        <f>IF(WU$8="",0,WU130*условия!$R60)</f>
        <v>179520</v>
      </c>
      <c r="WV136" s="21">
        <f>IF(WV$8="",0,WV130*условия!$R60)</f>
        <v>179280</v>
      </c>
      <c r="WW136" s="21">
        <f>IF(WW$8="",0,WW130*условия!$R60)</f>
        <v>179040</v>
      </c>
      <c r="WX136" s="21">
        <f>IF(WX$8="",0,WX130*условия!$R60)</f>
        <v>178800</v>
      </c>
      <c r="WY136" s="21">
        <f>IF(WY$8="",0,WY130*условия!$R60)</f>
        <v>178560</v>
      </c>
      <c r="WZ136" s="21">
        <f>IF(WZ$8="",0,WZ130*условия!$R60)</f>
        <v>178320</v>
      </c>
      <c r="XA136" s="21">
        <f>IF(XA$8="",0,XA130*условия!$R60)</f>
        <v>178080</v>
      </c>
      <c r="XB136" s="21">
        <f>IF(XB$8="",0,XB130*условия!$R60)</f>
        <v>177840</v>
      </c>
      <c r="XC136" s="21">
        <f>IF(XC$8="",0,XC130*условия!$R60)</f>
        <v>177600</v>
      </c>
      <c r="XD136" s="21">
        <f>IF(XD$8="",0,XD130*условия!$R60)</f>
        <v>177360</v>
      </c>
      <c r="XE136" s="21">
        <f>IF(XE$8="",0,XE130*условия!$R60)</f>
        <v>177120</v>
      </c>
      <c r="XF136" s="21">
        <f>IF(XF$8="",0,XF130*условия!$R60)</f>
        <v>176880</v>
      </c>
      <c r="XG136" s="21">
        <f>IF(XG$8="",0,XG130*условия!$R60)</f>
        <v>177360</v>
      </c>
      <c r="XH136" s="21">
        <f>IF(XH$8="",0,XH130*условия!$R60)</f>
        <v>177840</v>
      </c>
      <c r="XI136" s="21">
        <f>IF(XI$8="",0,XI130*условия!$R60)</f>
        <v>178320</v>
      </c>
      <c r="XJ136" s="21">
        <f>IF(XJ$8="",0,XJ130*условия!$R60)</f>
        <v>178800</v>
      </c>
      <c r="XK136" s="21">
        <f>IF(XK$8="",0,XK130*условия!$R60)</f>
        <v>179280</v>
      </c>
      <c r="XL136" s="21">
        <f>IF(XL$8="",0,XL130*условия!$R60)</f>
        <v>179760</v>
      </c>
      <c r="XM136" s="21">
        <f>IF(XM$8="",0,XM130*условия!$R60)</f>
        <v>180240</v>
      </c>
      <c r="XN136" s="21">
        <f>IF(XN$8="",0,XN130*условия!$R60)</f>
        <v>180720</v>
      </c>
      <c r="XO136" s="21">
        <f>IF(XO$8="",0,XO130*условия!$R60)</f>
        <v>181200</v>
      </c>
      <c r="XP136" s="21">
        <f>IF(XP$8="",0,XP130*условия!$R60)</f>
        <v>181680</v>
      </c>
      <c r="XQ136" s="21">
        <f>IF(XQ$8="",0,XQ130*условия!$R60)</f>
        <v>182160</v>
      </c>
      <c r="XR136" s="21">
        <f>IF(XR$8="",0,XR130*условия!$R60)</f>
        <v>182640</v>
      </c>
      <c r="XS136" s="21">
        <f>IF(XS$8="",0,XS130*условия!$R60)</f>
        <v>182100</v>
      </c>
      <c r="XT136" s="21">
        <f>IF(XT$8="",0,XT130*условия!$R60)</f>
        <v>181560</v>
      </c>
      <c r="XU136" s="21">
        <f>IF(XU$8="",0,XU130*условия!$R60)</f>
        <v>181020</v>
      </c>
      <c r="XV136" s="21">
        <f>IF(XV$8="",0,XV130*условия!$R60)</f>
        <v>180480</v>
      </c>
      <c r="XW136" s="21">
        <f>IF(XW$8="",0,XW130*условия!$R60)</f>
        <v>179940</v>
      </c>
      <c r="XX136" s="21">
        <f>IF(XX$8="",0,XX130*условия!$R60)</f>
        <v>179400</v>
      </c>
      <c r="XY136" s="21">
        <f>IF(XY$8="",0,XY130*условия!$R60)</f>
        <v>178860</v>
      </c>
      <c r="XZ136" s="21">
        <f>IF(XZ$8="",0,XZ130*условия!$R60)</f>
        <v>178320</v>
      </c>
      <c r="YA136" s="21">
        <f>IF(YA$8="",0,YA130*условия!$R60)</f>
        <v>177780</v>
      </c>
      <c r="YB136" s="21">
        <f>IF(YB$8="",0,YB130*условия!$R60)</f>
        <v>177240</v>
      </c>
      <c r="YC136" s="21">
        <f>IF(YC$8="",0,YC130*условия!$R60)</f>
        <v>176700</v>
      </c>
      <c r="YD136" s="21">
        <f>IF(YD$8="",0,YD130*условия!$R60)</f>
        <v>176160</v>
      </c>
      <c r="YE136" s="21">
        <f>IF(YE$8="",0,YE130*условия!$R60)</f>
        <v>175620</v>
      </c>
      <c r="YF136" s="21">
        <f>IF(YF$8="",0,YF130*условия!$R60)</f>
        <v>175080</v>
      </c>
      <c r="YG136" s="21">
        <f>IF(YG$8="",0,YG130*условия!$R60)</f>
        <v>174540</v>
      </c>
      <c r="YH136" s="21">
        <f>IF(YH$8="",0,YH130*условия!$R60)</f>
        <v>174000</v>
      </c>
      <c r="YI136" s="21">
        <f>IF(YI$8="",0,YI130*условия!$R60)</f>
        <v>173460</v>
      </c>
      <c r="YJ136" s="21">
        <f>IF(YJ$8="",0,YJ130*условия!$R60)</f>
        <v>172920</v>
      </c>
      <c r="YK136" s="21">
        <f>IF(YK$8="",0,YK130*условия!$R60)</f>
        <v>172380</v>
      </c>
      <c r="YL136" s="21">
        <f>IF(YL$8="",0,YL130*условия!$R60)</f>
        <v>171360</v>
      </c>
      <c r="YM136" s="21">
        <f>IF(YM$8="",0,YM130*условия!$R60)</f>
        <v>170340</v>
      </c>
      <c r="YN136" s="21">
        <f>IF(YN$8="",0,YN130*условия!$R60)</f>
        <v>169320</v>
      </c>
      <c r="YO136" s="21">
        <f>IF(YO$8="",0,YO130*условия!$R60)</f>
        <v>168300</v>
      </c>
      <c r="YP136" s="21">
        <f>IF(YP$8="",0,YP130*условия!$R60)</f>
        <v>167280</v>
      </c>
      <c r="YQ136" s="21">
        <f>IF(YQ$8="",0,YQ130*условия!$R60)</f>
        <v>166260</v>
      </c>
      <c r="YR136" s="21">
        <f>IF(YR$8="",0,YR130*условия!$R60)</f>
        <v>165240</v>
      </c>
      <c r="YS136" s="21">
        <f>IF(YS$8="",0,YS130*условия!$R60)</f>
        <v>164220</v>
      </c>
      <c r="YT136" s="21">
        <f>IF(YT$8="",0,YT130*условия!$R60)</f>
        <v>163200</v>
      </c>
      <c r="YU136" s="21">
        <f>IF(YU$8="",0,YU130*условия!$R60)</f>
        <v>162180</v>
      </c>
      <c r="YV136" s="21">
        <f>IF(YV$8="",0,YV130*условия!$R60)</f>
        <v>161160</v>
      </c>
      <c r="YW136" s="21">
        <f>IF(YW$8="",0,YW130*условия!$R60)</f>
        <v>160140</v>
      </c>
      <c r="YX136" s="21">
        <f>IF(YX$8="",0,YX130*условия!$R60)</f>
        <v>159480</v>
      </c>
      <c r="YY136" s="21">
        <f>IF(YY$8="",0,YY130*условия!$R60)</f>
        <v>158820</v>
      </c>
      <c r="YZ136" s="21">
        <f>IF(YZ$8="",0,YZ130*условия!$R60)</f>
        <v>158160</v>
      </c>
      <c r="ZA136" s="21">
        <f>IF(ZA$8="",0,ZA130*условия!$R60)</f>
        <v>157500</v>
      </c>
      <c r="ZB136" s="21">
        <f>IF(ZB$8="",0,ZB130*условия!$R60)</f>
        <v>156840</v>
      </c>
      <c r="ZC136" s="21">
        <f>IF(ZC$8="",0,ZC130*условия!$R60)</f>
        <v>156180</v>
      </c>
      <c r="ZD136" s="21">
        <f>IF(ZD$8="",0,ZD130*условия!$R60)</f>
        <v>155520</v>
      </c>
      <c r="ZE136" s="21">
        <f>IF(ZE$8="",0,ZE130*условия!$R60)</f>
        <v>154860</v>
      </c>
      <c r="ZF136" s="21">
        <f>IF(ZF$8="",0,ZF130*условия!$R60)</f>
        <v>154200</v>
      </c>
      <c r="ZG136" s="21">
        <f>IF(ZG$8="",0,ZG130*условия!$R60)</f>
        <v>153540</v>
      </c>
      <c r="ZH136" s="21">
        <f>IF(ZH$8="",0,ZH130*условия!$R60)</f>
        <v>152880</v>
      </c>
      <c r="ZI136" s="21">
        <f>IF(ZI$8="",0,ZI130*условия!$R60)</f>
        <v>152220</v>
      </c>
      <c r="ZJ136" s="21">
        <f>IF(ZJ$8="",0,ZJ130*условия!$R60)</f>
        <v>151560</v>
      </c>
      <c r="ZK136" s="21">
        <f>IF(ZK$8="",0,ZK130*условия!$R60)</f>
        <v>150900</v>
      </c>
      <c r="ZL136" s="21">
        <f>IF(ZL$8="",0,ZL130*условия!$R60)</f>
        <v>150240</v>
      </c>
      <c r="ZM136" s="21">
        <f>IF(ZM$8="",0,ZM130*условия!$R60)</f>
        <v>149580</v>
      </c>
      <c r="ZN136" s="21">
        <f>IF(ZN$8="",0,ZN130*условия!$R60)</f>
        <v>149940</v>
      </c>
      <c r="ZO136" s="21">
        <f>IF(ZO$8="",0,ZO130*условия!$R60)</f>
        <v>150300</v>
      </c>
      <c r="ZP136" s="21">
        <f>IF(ZP$8="",0,ZP130*условия!$R60)</f>
        <v>150660</v>
      </c>
      <c r="ZQ136" s="21">
        <f>IF(ZQ$8="",0,ZQ130*условия!$R60)</f>
        <v>151020</v>
      </c>
      <c r="ZR136" s="21">
        <f>IF(ZR$8="",0,ZR130*условия!$R60)</f>
        <v>151380</v>
      </c>
      <c r="ZS136" s="21">
        <f>IF(ZS$8="",0,ZS130*условия!$R60)</f>
        <v>151740</v>
      </c>
      <c r="ZT136" s="21">
        <f>IF(ZT$8="",0,ZT130*условия!$R60)</f>
        <v>152100</v>
      </c>
      <c r="ZU136" s="21">
        <f>IF(ZU$8="",0,ZU130*условия!$R60)</f>
        <v>152460</v>
      </c>
      <c r="ZV136" s="21">
        <f>IF(ZV$8="",0,ZV130*условия!$R60)</f>
        <v>152820</v>
      </c>
      <c r="ZW136" s="21">
        <f>IF(ZW$8="",0,ZW130*условия!$R60)</f>
        <v>153180</v>
      </c>
      <c r="ZX136" s="21">
        <f>IF(ZX$8="",0,ZX130*условия!$R60)</f>
        <v>153540</v>
      </c>
      <c r="ZY136" s="21">
        <f>IF(ZY$8="",0,ZY130*условия!$R60)</f>
        <v>153900</v>
      </c>
      <c r="ZZ136" s="21">
        <f>IF(ZZ$8="",0,ZZ130*условия!$R60)</f>
        <v>154260</v>
      </c>
      <c r="AAA136" s="21">
        <f>IF(AAA$8="",0,AAA130*условия!$R60)</f>
        <v>154620</v>
      </c>
      <c r="AAB136" s="21">
        <f>IF(AAB$8="",0,AAB130*условия!$R60)</f>
        <v>155880</v>
      </c>
      <c r="AAC136" s="21">
        <f>IF(AAC$8="",0,AAC130*условия!$R60)</f>
        <v>157140</v>
      </c>
      <c r="AAD136" s="21">
        <f>IF(AAD$8="",0,AAD130*условия!$R60)</f>
        <v>158400</v>
      </c>
      <c r="AAE136" s="21">
        <f>IF(AAE$8="",0,AAE130*условия!$R60)</f>
        <v>159660</v>
      </c>
      <c r="AAF136" s="21">
        <f>IF(AAF$8="",0,AAF130*условия!$R60)</f>
        <v>160920</v>
      </c>
      <c r="AAG136" s="21">
        <f>IF(AAG$8="",0,AAG130*условия!$R60)</f>
        <v>162180</v>
      </c>
      <c r="AAH136" s="21">
        <f>IF(AAH$8="",0,AAH130*условия!$R60)</f>
        <v>163440</v>
      </c>
      <c r="AAI136" s="21">
        <f>IF(AAI$8="",0,AAI130*условия!$R60)</f>
        <v>164700</v>
      </c>
      <c r="AAJ136" s="21">
        <f>IF(AAJ$8="",0,AAJ130*условия!$R60)</f>
        <v>165960</v>
      </c>
      <c r="AAK136" s="21">
        <f>IF(AAK$8="",0,AAK130*условия!$R60)</f>
        <v>167220</v>
      </c>
      <c r="AAL136" s="21">
        <f>IF(AAL$8="",0,AAL130*условия!$R60)</f>
        <v>168480</v>
      </c>
      <c r="AAM136" s="21">
        <f>IF(AAM$8="",0,AAM130*условия!$R60)</f>
        <v>169740</v>
      </c>
      <c r="AAN136" s="21">
        <f>IF(AAN$8="",0,AAN130*условия!$R60)</f>
        <v>171000</v>
      </c>
      <c r="AAO136" s="21">
        <f>IF(AAO$8="",0,AAO130*условия!$R60)</f>
        <v>172260</v>
      </c>
      <c r="AAP136" s="21">
        <f>IF(AAP$8="",0,AAP130*условия!$R60)</f>
        <v>173520</v>
      </c>
      <c r="AAQ136" s="21">
        <f>IF(AAQ$8="",0,AAQ130*условия!$R60)</f>
        <v>174780</v>
      </c>
      <c r="AAR136" s="21">
        <f>IF(AAR$8="",0,AAR130*условия!$R60)</f>
        <v>176040</v>
      </c>
      <c r="AAS136" s="21">
        <f>IF(AAS$8="",0,AAS130*условия!$R60)</f>
        <v>176940</v>
      </c>
      <c r="AAT136" s="21">
        <f>IF(AAT$8="",0,AAT130*условия!$R60)</f>
        <v>177840</v>
      </c>
      <c r="AAU136" s="21">
        <f>IF(AAU$8="",0,AAU130*условия!$R60)</f>
        <v>178740</v>
      </c>
      <c r="AAV136" s="21">
        <f>IF(AAV$8="",0,AAV130*условия!$R60)</f>
        <v>179640</v>
      </c>
      <c r="AAW136" s="21">
        <f>IF(AAW$8="",0,AAW130*условия!$R60)</f>
        <v>180540</v>
      </c>
      <c r="AAX136" s="21">
        <f>IF(AAX$8="",0,AAX130*условия!$R60)</f>
        <v>181440</v>
      </c>
      <c r="AAY136" s="21">
        <f>IF(AAY$8="",0,AAY130*условия!$R60)</f>
        <v>182340</v>
      </c>
      <c r="AAZ136" s="21">
        <f>IF(AAZ$8="",0,AAZ130*условия!$R60)</f>
        <v>183240</v>
      </c>
      <c r="ABA136" s="21">
        <f>IF(ABA$8="",0,ABA130*условия!$R60)</f>
        <v>184140</v>
      </c>
      <c r="ABB136" s="21">
        <f>IF(ABB$8="",0,ABB130*условия!$R60)</f>
        <v>185040</v>
      </c>
      <c r="ABC136" s="21">
        <f>IF(ABC$8="",0,ABC130*условия!$R60)</f>
        <v>185940</v>
      </c>
      <c r="ABD136" s="21">
        <f>IF(ABD$8="",0,ABD130*условия!$R60)</f>
        <v>186840</v>
      </c>
      <c r="ABE136" s="21">
        <f>IF(ABE$8="",0,ABE130*условия!$R60)</f>
        <v>187740</v>
      </c>
      <c r="ABF136" s="21">
        <f>IF(ABF$8="",0,ABF130*условия!$R60)</f>
        <v>188640</v>
      </c>
      <c r="ABG136" s="21">
        <f>IF(ABG$8="",0,ABG130*условия!$R60)</f>
        <v>189540</v>
      </c>
      <c r="ABH136" s="21">
        <f>IF(ABH$8="",0,ABH130*условия!$R60)</f>
        <v>190440</v>
      </c>
      <c r="ABI136" s="21">
        <f>IF(ABI$8="",0,ABI130*условия!$R60)</f>
        <v>191340</v>
      </c>
      <c r="ABJ136" s="21">
        <f>IF(ABJ$8="",0,ABJ130*условия!$R60)</f>
        <v>192240</v>
      </c>
      <c r="ABK136" s="21">
        <f>IF(ABK$8="",0,ABK130*условия!$R60)</f>
        <v>193140</v>
      </c>
      <c r="ABL136" s="21">
        <f>IF(ABL$8="",0,ABL130*условия!$R60)</f>
        <v>194040</v>
      </c>
      <c r="ABM136" s="21">
        <f>IF(ABM$8="",0,ABM130*условия!$R60)</f>
        <v>194940</v>
      </c>
      <c r="ABN136" s="21">
        <f>IF(ABN$8="",0,ABN130*условия!$R60)</f>
        <v>195840</v>
      </c>
      <c r="ABO136" s="21">
        <f>IF(ABO$8="",0,ABO130*условия!$R60)</f>
        <v>196740</v>
      </c>
      <c r="ABP136" s="21">
        <f>IF(ABP$8="",0,ABP130*условия!$R60)</f>
        <v>197640</v>
      </c>
      <c r="ABQ136" s="21">
        <f>IF(ABQ$8="",0,ABQ130*условия!$R60)</f>
        <v>198540</v>
      </c>
      <c r="ABR136" s="21">
        <f>IF(ABR$8="",0,ABR130*условия!$R60)</f>
        <v>199440</v>
      </c>
      <c r="ABS136" s="21">
        <f>IF(ABS$8="",0,ABS130*условия!$R60)</f>
        <v>200340</v>
      </c>
      <c r="ABT136" s="21">
        <f>IF(ABT$8="",0,ABT130*условия!$R60)</f>
        <v>201240</v>
      </c>
      <c r="ABU136" s="21">
        <f>IF(ABU$8="",0,ABU130*условия!$R60)</f>
        <v>202140</v>
      </c>
      <c r="ABV136" s="21">
        <f>IF(ABV$8="",0,ABV130*условия!$R60)</f>
        <v>203040</v>
      </c>
      <c r="ABW136" s="21">
        <f>IF(ABW$8="",0,ABW130*условия!$R60)</f>
        <v>203040</v>
      </c>
      <c r="ABX136" s="21">
        <f>IF(ABX$8="",0,ABX130*условия!$R60)</f>
        <v>203040</v>
      </c>
      <c r="ABY136" s="21">
        <f>IF(ABY$8="",0,ABY130*условия!$R60)</f>
        <v>203040</v>
      </c>
      <c r="ABZ136" s="21">
        <f>IF(ABZ$8="",0,ABZ130*условия!$R60)</f>
        <v>203040</v>
      </c>
      <c r="ACA136" s="21">
        <f>IF(ACA$8="",0,ACA130*условия!$R60)</f>
        <v>203040</v>
      </c>
      <c r="ACB136" s="21">
        <f>IF(ACB$8="",0,ACB130*условия!$R60)</f>
        <v>203040</v>
      </c>
      <c r="ACC136" s="21">
        <f>IF(ACC$8="",0,ACC130*условия!$R60)</f>
        <v>203040</v>
      </c>
      <c r="ACD136" s="21">
        <f>IF(ACD$8="",0,ACD130*условия!$R60)</f>
        <v>203040</v>
      </c>
      <c r="ACE136" s="21">
        <f>IF(ACE$8="",0,ACE130*условия!$R60)</f>
        <v>203040</v>
      </c>
      <c r="ACF136" s="21">
        <f>IF(ACF$8="",0,ACF130*условия!$R60)</f>
        <v>203040</v>
      </c>
      <c r="ACG136" s="21">
        <f>IF(ACG$8="",0,ACG130*условия!$R60)</f>
        <v>203040</v>
      </c>
      <c r="ACH136" s="21">
        <f>IF(ACH$8="",0,ACH130*условия!$R60)</f>
        <v>203040</v>
      </c>
      <c r="ACI136" s="21">
        <f>IF(ACI$8="",0,ACI130*условия!$R60)</f>
        <v>203040</v>
      </c>
      <c r="ACJ136" s="21">
        <f>IF(ACJ$8="",0,ACJ130*условия!$R60)</f>
        <v>203040</v>
      </c>
      <c r="ACK136" s="21">
        <f>IF(ACK$8="",0,ACK130*условия!$R60)</f>
        <v>203280</v>
      </c>
      <c r="ACL136" s="21">
        <f>IF(ACL$8="",0,ACL130*условия!$R60)</f>
        <v>203520</v>
      </c>
      <c r="ACM136" s="21">
        <f>IF(ACM$8="",0,ACM130*условия!$R60)</f>
        <v>203760</v>
      </c>
      <c r="ACN136" s="21">
        <f>IF(ACN$8="",0,ACN130*условия!$R60)</f>
        <v>204000</v>
      </c>
      <c r="ACO136" s="21">
        <f>IF(ACO$8="",0,ACO130*условия!$R60)</f>
        <v>204240</v>
      </c>
      <c r="ACP136" s="21">
        <f>IF(ACP$8="",0,ACP130*условия!$R60)</f>
        <v>204480</v>
      </c>
      <c r="ACQ136" s="21">
        <f>IF(ACQ$8="",0,ACQ130*условия!$R60)</f>
        <v>204720</v>
      </c>
      <c r="ACR136" s="21">
        <f>IF(ACR$8="",0,ACR130*условия!$R60)</f>
        <v>204960</v>
      </c>
      <c r="ACS136" s="21">
        <f>IF(ACS$8="",0,ACS130*условия!$R60)</f>
        <v>205200</v>
      </c>
      <c r="ACT136" s="21">
        <f>IF(ACT$8="",0,ACT130*условия!$R60)</f>
        <v>205440</v>
      </c>
      <c r="ACU136" s="21">
        <f>IF(ACU$8="",0,ACU130*условия!$R60)</f>
        <v>205680</v>
      </c>
      <c r="ACV136" s="21">
        <f>IF(ACV$8="",0,ACV130*условия!$R60)</f>
        <v>205920</v>
      </c>
      <c r="ACW136" s="21">
        <f>IF(ACW$8="",0,ACW130*условия!$R60)</f>
        <v>206160</v>
      </c>
      <c r="ACX136" s="21">
        <f>IF(ACX$8="",0,ACX130*условия!$R60)</f>
        <v>206400</v>
      </c>
      <c r="ACY136" s="21">
        <f>IF(ACY$8="",0,ACY130*условия!$R60)</f>
        <v>206640</v>
      </c>
      <c r="ACZ136" s="21">
        <f>IF(ACZ$8="",0,ACZ130*условия!$R60)</f>
        <v>206880</v>
      </c>
      <c r="ADA136" s="21">
        <f>IF(ADA$8="",0,ADA130*условия!$R60)</f>
        <v>207120</v>
      </c>
      <c r="ADB136" s="21">
        <f>IF(ADB$8="",0,ADB130*условия!$R60)</f>
        <v>207360</v>
      </c>
      <c r="ADC136" s="21">
        <f>IF(ADC$8="",0,ADC130*условия!$R60)</f>
        <v>207600</v>
      </c>
      <c r="ADD136" s="21">
        <f>IF(ADD$8="",0,ADD130*условия!$R60)</f>
        <v>207840</v>
      </c>
      <c r="ADE136" s="21">
        <f>IF(ADE$8="",0,ADE130*условия!$R60)</f>
        <v>208080</v>
      </c>
      <c r="ADF136" s="21">
        <f>IF(ADF$8="",0,ADF130*условия!$R60)</f>
        <v>208320</v>
      </c>
      <c r="ADG136" s="21">
        <f>IF(ADG$8="",0,ADG130*условия!$R60)</f>
        <v>208560</v>
      </c>
      <c r="ADH136" s="21">
        <f>IF(ADH$8="",0,ADH130*условия!$R60)</f>
        <v>208800</v>
      </c>
      <c r="ADI136" s="21">
        <f>IF(ADI$8="",0,ADI130*условия!$R60)</f>
        <v>209040</v>
      </c>
      <c r="ADJ136" s="21">
        <f>IF(ADJ$8="",0,ADJ130*условия!$R60)</f>
        <v>209280</v>
      </c>
      <c r="ADK136" s="21">
        <f>IF(ADK$8="",0,ADK130*условия!$R60)</f>
        <v>209520</v>
      </c>
      <c r="ADL136" s="21">
        <f>IF(ADL$8="",0,ADL130*условия!$R60)</f>
        <v>209760</v>
      </c>
      <c r="ADM136" s="21">
        <f>IF(ADM$8="",0,ADM130*условия!$R60)</f>
        <v>210000</v>
      </c>
      <c r="ADN136" s="21">
        <f>IF(ADN$8="",0,ADN130*условия!$R60)</f>
        <v>210240</v>
      </c>
      <c r="ADO136" s="21">
        <f>IF(ADO$8="",0,ADO130*условия!$R60)</f>
        <v>210480</v>
      </c>
      <c r="ADP136" s="21">
        <f>IF(ADP$8="",0,ADP130*условия!$R60)</f>
        <v>211200</v>
      </c>
      <c r="ADQ136" s="21">
        <f>IF(ADQ$8="",0,ADQ130*условия!$R60)</f>
        <v>211920</v>
      </c>
      <c r="ADR136" s="21">
        <f>IF(ADR$8="",0,ADR130*условия!$R60)</f>
        <v>212640</v>
      </c>
      <c r="ADS136" s="21">
        <f>IF(ADS$8="",0,ADS130*условия!$R60)</f>
        <v>213360</v>
      </c>
      <c r="ADT136" s="21">
        <f>IF(ADT$8="",0,ADT130*условия!$R60)</f>
        <v>214080</v>
      </c>
      <c r="ADU136" s="21">
        <f>IF(ADU$8="",0,ADU130*условия!$R60)</f>
        <v>214800</v>
      </c>
      <c r="ADV136" s="21">
        <f>IF(ADV$8="",0,ADV130*условия!$R60)</f>
        <v>215520</v>
      </c>
      <c r="ADW136" s="21">
        <f>IF(ADW$8="",0,ADW130*условия!$R60)</f>
        <v>216240</v>
      </c>
      <c r="ADX136" s="21">
        <f>IF(ADX$8="",0,ADX130*условия!$R60)</f>
        <v>216960</v>
      </c>
      <c r="ADY136" s="21">
        <f>IF(ADY$8="",0,ADY130*условия!$R60)</f>
        <v>217680</v>
      </c>
      <c r="ADZ136" s="21">
        <f>IF(ADZ$8="",0,ADZ130*условия!$R60)</f>
        <v>218400</v>
      </c>
      <c r="AEA136" s="21">
        <f>IF(AEA$8="",0,AEA130*условия!$R60)</f>
        <v>219120</v>
      </c>
      <c r="AEB136" s="21">
        <f>IF(AEB$8="",0,AEB130*условия!$R60)</f>
        <v>219840</v>
      </c>
      <c r="AEC136" s="21">
        <f>IF(AEC$8="",0,AEC130*условия!$R60)</f>
        <v>220560</v>
      </c>
      <c r="AED136" s="21">
        <f>IF(AED$8="",0,AED130*условия!$R60)</f>
        <v>221280</v>
      </c>
      <c r="AEE136" s="21">
        <f>IF(AEE$8="",0,AEE130*условия!$R60)</f>
        <v>222000</v>
      </c>
      <c r="AEF136" s="21">
        <f>IF(AEF$8="",0,AEF130*условия!$R60)</f>
        <v>222480</v>
      </c>
      <c r="AEG136" s="21">
        <f>IF(AEG$8="",0,AEG130*условия!$R60)</f>
        <v>222960</v>
      </c>
      <c r="AEH136" s="21">
        <f>IF(AEH$8="",0,AEH130*условия!$R60)</f>
        <v>223440</v>
      </c>
      <c r="AEI136" s="21">
        <f>IF(AEI$8="",0,AEI130*условия!$R60)</f>
        <v>223920</v>
      </c>
      <c r="AEJ136" s="21">
        <f>IF(AEJ$8="",0,AEJ130*условия!$R60)</f>
        <v>224400</v>
      </c>
      <c r="AEK136" s="21">
        <f>IF(AEK$8="",0,AEK130*условия!$R60)</f>
        <v>224880</v>
      </c>
      <c r="AEL136" s="21">
        <f>IF(AEL$8="",0,AEL130*условия!$R60)</f>
        <v>225360</v>
      </c>
      <c r="AEM136" s="21">
        <f>IF(AEM$8="",0,AEM130*условия!$R60)</f>
        <v>225840</v>
      </c>
      <c r="AEN136" s="21">
        <f>IF(AEN$8="",0,AEN130*условия!$R60)</f>
        <v>226320</v>
      </c>
      <c r="AEO136" s="21">
        <f>IF(AEO$8="",0,AEO130*условия!$R60)</f>
        <v>226800</v>
      </c>
      <c r="AEP136" s="21">
        <f>IF(AEP$8="",0,AEP130*условия!$R60)</f>
        <v>227280</v>
      </c>
      <c r="AEQ136" s="21">
        <f>IF(AEQ$8="",0,AEQ130*условия!$R60)</f>
        <v>227760</v>
      </c>
      <c r="AER136" s="21">
        <f>IF(AER$8="",0,AER130*условия!$R60)</f>
        <v>228240</v>
      </c>
      <c r="AES136" s="21">
        <f>IF(AES$8="",0,AES130*условия!$R60)</f>
        <v>228720</v>
      </c>
      <c r="AET136" s="21">
        <f>IF(AET$8="",0,AET130*условия!$R60)</f>
        <v>229200</v>
      </c>
      <c r="AEU136" s="21">
        <f>IF(AEU$8="",0,AEU130*условия!$R60)</f>
        <v>232920</v>
      </c>
      <c r="AEV136" s="21">
        <f>IF(AEV$8="",0,AEV130*условия!$R60)</f>
        <v>236640</v>
      </c>
      <c r="AEW136" s="21">
        <f>IF(AEW$8="",0,AEW130*условия!$R60)</f>
        <v>240360</v>
      </c>
      <c r="AEX136" s="21">
        <f>IF(AEX$8="",0,AEX130*условия!$R60)</f>
        <v>244080</v>
      </c>
      <c r="AEY136" s="21">
        <f>IF(AEY$8="",0,AEY130*условия!$R60)</f>
        <v>247800</v>
      </c>
      <c r="AEZ136" s="21">
        <f>IF(AEZ$8="",0,AEZ130*условия!$R60)</f>
        <v>251520</v>
      </c>
      <c r="AFA136" s="21">
        <f>IF(AFA$8="",0,AFA130*условия!$R60)</f>
        <v>255240</v>
      </c>
      <c r="AFB136" s="21">
        <f>IF(AFB$8="",0,AFB130*условия!$R60)</f>
        <v>258960</v>
      </c>
      <c r="AFC136" s="21">
        <f>IF(AFC$8="",0,AFC130*условия!$R60)</f>
        <v>262680</v>
      </c>
      <c r="AFD136" s="21">
        <f>IF(AFD$8="",0,AFD130*условия!$R60)</f>
        <v>266400</v>
      </c>
      <c r="AFE136" s="21">
        <f>IF(AFE$8="",0,AFE130*условия!$R60)</f>
        <v>270120</v>
      </c>
      <c r="AFF136" s="21">
        <f>IF(AFF$8="",0,AFF130*условия!$R60)</f>
        <v>273840</v>
      </c>
      <c r="AFG136" s="21">
        <f>IF(AFG$8="",0,AFG130*условия!$R60)</f>
        <v>277560</v>
      </c>
    </row>
    <row r="137" spans="1:839" s="42" customFormat="1" x14ac:dyDescent="0.25">
      <c r="A137" s="21"/>
      <c r="B137" s="21"/>
      <c r="C137" s="21"/>
      <c r="D137" s="52"/>
      <c r="E137" s="21" t="str">
        <f>структура!$G$49</f>
        <v>начисл. %-тов по просроч. займам за срок просрочки</v>
      </c>
      <c r="F137" s="21"/>
      <c r="G137" s="21" t="str">
        <f>структура!$J$12</f>
        <v>спец. заем</v>
      </c>
      <c r="H137" s="21"/>
      <c r="I137" s="21" t="str">
        <f>IF($E137="","",INDEX(структура!$H$10:$H$153,SUMIFS(структура!$C$10:$C$153,структура!$G$10:$G$153,$E137)))</f>
        <v>руб</v>
      </c>
      <c r="J137" s="21"/>
      <c r="K137" s="41"/>
      <c r="L137" s="21"/>
      <c r="M137" s="21"/>
      <c r="N137" s="21"/>
      <c r="O137" s="21"/>
      <c r="P137" s="21"/>
      <c r="Q137" s="41"/>
      <c r="R137" s="21">
        <f>IF(R$8="",0,R131*условия!$R61)</f>
        <v>0</v>
      </c>
      <c r="S137" s="21">
        <f>IF(S$8="",0,S131*условия!$R61)</f>
        <v>0</v>
      </c>
      <c r="T137" s="21">
        <f>IF(T$8="",0,T131*условия!$R61)</f>
        <v>0</v>
      </c>
      <c r="U137" s="21">
        <f>IF(U$8="",0,U131*условия!$R61)</f>
        <v>0</v>
      </c>
      <c r="V137" s="21">
        <f>IF(V$8="",0,V131*условия!$R61)</f>
        <v>0</v>
      </c>
      <c r="W137" s="21">
        <f>IF(W$8="",0,W131*условия!$R61)</f>
        <v>0</v>
      </c>
      <c r="X137" s="21">
        <f>IF(X$8="",0,X131*условия!$R61)</f>
        <v>0</v>
      </c>
      <c r="Y137" s="21">
        <f>IF(Y$8="",0,Y131*условия!$R61)</f>
        <v>0</v>
      </c>
      <c r="Z137" s="21">
        <f>IF(Z$8="",0,Z131*условия!$R61)</f>
        <v>0</v>
      </c>
      <c r="AA137" s="21">
        <f>IF(AA$8="",0,AA131*условия!$R61)</f>
        <v>0</v>
      </c>
      <c r="AB137" s="21">
        <f>IF(AB$8="",0,AB131*условия!$R61)</f>
        <v>0</v>
      </c>
      <c r="AC137" s="21">
        <f>IF(AC$8="",0,AC131*условия!$R61)</f>
        <v>0</v>
      </c>
      <c r="AD137" s="21">
        <f>IF(AD$8="",0,AD131*условия!$R61)</f>
        <v>0</v>
      </c>
      <c r="AE137" s="21">
        <f>IF(AE$8="",0,AE131*условия!$R61)</f>
        <v>0</v>
      </c>
      <c r="AF137" s="21">
        <f>IF(AF$8="",0,AF131*условия!$R61)</f>
        <v>0</v>
      </c>
      <c r="AG137" s="21">
        <f>IF(AG$8="",0,AG131*условия!$R61)</f>
        <v>108.00000000000003</v>
      </c>
      <c r="AH137" s="21">
        <f>IF(AH$8="",0,AH131*условия!$R61)</f>
        <v>216.00000000000006</v>
      </c>
      <c r="AI137" s="21">
        <f>IF(AI$8="",0,AI131*условия!$R61)</f>
        <v>324.00000000000011</v>
      </c>
      <c r="AJ137" s="21">
        <f>IF(AJ$8="",0,AJ131*условия!$R61)</f>
        <v>432.00000000000011</v>
      </c>
      <c r="AK137" s="21">
        <f>IF(AK$8="",0,AK131*условия!$R61)</f>
        <v>540.00000000000011</v>
      </c>
      <c r="AL137" s="21">
        <f>IF(AL$8="",0,AL131*условия!$R61)</f>
        <v>648.00000000000011</v>
      </c>
      <c r="AM137" s="21">
        <f>IF(AM$8="",0,AM131*условия!$R61)</f>
        <v>756.00000000000011</v>
      </c>
      <c r="AN137" s="21">
        <f>IF(AN$8="",0,AN131*условия!$R61)</f>
        <v>864.00000000000011</v>
      </c>
      <c r="AO137" s="21">
        <f>IF(AO$8="",0,AO131*условия!$R61)</f>
        <v>972.00000000000011</v>
      </c>
      <c r="AP137" s="21">
        <f>IF(AP$8="",0,AP131*условия!$R61)</f>
        <v>1080.0000000000002</v>
      </c>
      <c r="AQ137" s="21">
        <f>IF(AQ$8="",0,AQ131*условия!$R61)</f>
        <v>1188.0000000000002</v>
      </c>
      <c r="AR137" s="21">
        <f>IF(AR$8="",0,AR131*условия!$R61)</f>
        <v>1296.0000000000002</v>
      </c>
      <c r="AS137" s="21">
        <f>IF(AS$8="",0,AS131*условия!$R61)</f>
        <v>1404.0000000000002</v>
      </c>
      <c r="AT137" s="21">
        <f>IF(AT$8="",0,AT131*условия!$R61)</f>
        <v>1512.0000000000002</v>
      </c>
      <c r="AU137" s="21">
        <f>IF(AU$8="",0,AU131*условия!$R61)</f>
        <v>1620.0000000000002</v>
      </c>
      <c r="AV137" s="21">
        <f>IF(AV$8="",0,AV131*условия!$R61)</f>
        <v>1728.0000000000002</v>
      </c>
      <c r="AW137" s="21">
        <f>IF(AW$8="",0,AW131*условия!$R61)</f>
        <v>1836.0000000000002</v>
      </c>
      <c r="AX137" s="21">
        <f>IF(AX$8="",0,AX131*условия!$R61)</f>
        <v>1944.0000000000002</v>
      </c>
      <c r="AY137" s="21">
        <f>IF(AY$8="",0,AY131*условия!$R61)</f>
        <v>2052.0000000000005</v>
      </c>
      <c r="AZ137" s="21">
        <f>IF(AZ$8="",0,AZ131*условия!$R61)</f>
        <v>2160.0000000000005</v>
      </c>
      <c r="BA137" s="21">
        <f>IF(BA$8="",0,BA131*условия!$R61)</f>
        <v>2268.0000000000005</v>
      </c>
      <c r="BB137" s="21">
        <f>IF(BB$8="",0,BB131*условия!$R61)</f>
        <v>2376.0000000000005</v>
      </c>
      <c r="BC137" s="21">
        <f>IF(BC$8="",0,BC131*условия!$R61)</f>
        <v>2484.0000000000005</v>
      </c>
      <c r="BD137" s="21">
        <f>IF(BD$8="",0,BD131*условия!$R61)</f>
        <v>2592.0000000000005</v>
      </c>
      <c r="BE137" s="21">
        <f>IF(BE$8="",0,BE131*условия!$R61)</f>
        <v>2700.0000000000005</v>
      </c>
      <c r="BF137" s="21">
        <f>IF(BF$8="",0,BF131*условия!$R61)</f>
        <v>2700.0000000000005</v>
      </c>
      <c r="BG137" s="21">
        <f>IF(BG$8="",0,BG131*условия!$R61)</f>
        <v>2700.0000000000005</v>
      </c>
      <c r="BH137" s="21">
        <f>IF(BH$8="",0,BH131*условия!$R61)</f>
        <v>2700.0000000000005</v>
      </c>
      <c r="BI137" s="21">
        <f>IF(BI$8="",0,BI131*условия!$R61)</f>
        <v>2700.0000000000005</v>
      </c>
      <c r="BJ137" s="21">
        <f>IF(BJ$8="",0,BJ131*условия!$R61)</f>
        <v>2700.0000000000005</v>
      </c>
      <c r="BK137" s="21">
        <f>IF(BK$8="",0,BK131*условия!$R61)</f>
        <v>2700.0000000000005</v>
      </c>
      <c r="BL137" s="21">
        <f>IF(BL$8="",0,BL131*условия!$R61)</f>
        <v>2688.0000000000005</v>
      </c>
      <c r="BM137" s="21">
        <f>IF(BM$8="",0,BM131*условия!$R61)</f>
        <v>2676.0000000000005</v>
      </c>
      <c r="BN137" s="21">
        <f>IF(BN$8="",0,BN131*условия!$R61)</f>
        <v>2664.0000000000005</v>
      </c>
      <c r="BO137" s="21">
        <f>IF(BO$8="",0,BO131*условия!$R61)</f>
        <v>2652</v>
      </c>
      <c r="BP137" s="21">
        <f>IF(BP$8="",0,BP131*условия!$R61)</f>
        <v>2640</v>
      </c>
      <c r="BQ137" s="21">
        <f>IF(BQ$8="",0,BQ131*условия!$R61)</f>
        <v>2628</v>
      </c>
      <c r="BR137" s="21">
        <f>IF(BR$8="",0,BR131*условия!$R61)</f>
        <v>2616.0000000000009</v>
      </c>
      <c r="BS137" s="21">
        <f>IF(BS$8="",0,BS131*условия!$R61)</f>
        <v>2604.0000000000009</v>
      </c>
      <c r="BT137" s="21">
        <f>IF(BT$8="",0,BT131*условия!$R61)</f>
        <v>2592.0000000000009</v>
      </c>
      <c r="BU137" s="21">
        <f>IF(BU$8="",0,BU131*условия!$R61)</f>
        <v>2580.0000000000009</v>
      </c>
      <c r="BV137" s="21">
        <f>IF(BV$8="",0,BV131*условия!$R61)</f>
        <v>2568.0000000000009</v>
      </c>
      <c r="BW137" s="21">
        <f>IF(BW$8="",0,BW131*условия!$R61)</f>
        <v>2556.0000000000009</v>
      </c>
      <c r="BX137" s="21">
        <f>IF(BX$8="",0,BX131*условия!$R61)</f>
        <v>2544.0000000000005</v>
      </c>
      <c r="BY137" s="21">
        <f>IF(BY$8="",0,BY131*условия!$R61)</f>
        <v>2532.0000000000005</v>
      </c>
      <c r="BZ137" s="21">
        <f>IF(BZ$8="",0,BZ131*условия!$R61)</f>
        <v>2520.0000000000005</v>
      </c>
      <c r="CA137" s="21">
        <f>IF(CA$8="",0,CA131*условия!$R61)</f>
        <v>2508.0000000000005</v>
      </c>
      <c r="CB137" s="21">
        <f>IF(CB$8="",0,CB131*условия!$R61)</f>
        <v>2496.0000000000005</v>
      </c>
      <c r="CC137" s="21">
        <f>IF(CC$8="",0,CC131*условия!$R61)</f>
        <v>2484.0000000000005</v>
      </c>
      <c r="CD137" s="21">
        <f>IF(CD$8="",0,CD131*условия!$R61)</f>
        <v>2472.0000000000005</v>
      </c>
      <c r="CE137" s="21">
        <f>IF(CE$8="",0,CE131*условия!$R61)</f>
        <v>2460.0000000000005</v>
      </c>
      <c r="CF137" s="21">
        <f>IF(CF$8="",0,CF131*условия!$R61)</f>
        <v>2448.0000000000005</v>
      </c>
      <c r="CG137" s="21">
        <f>IF(CG$8="",0,CG131*условия!$R61)</f>
        <v>2436.0000000000005</v>
      </c>
      <c r="CH137" s="21">
        <f>IF(CH$8="",0,CH131*условия!$R61)</f>
        <v>2424.0000000000005</v>
      </c>
      <c r="CI137" s="21">
        <f>IF(CI$8="",0,CI131*условия!$R61)</f>
        <v>2412.0000000000005</v>
      </c>
      <c r="CJ137" s="21">
        <f>IF(CJ$8="",0,CJ131*условия!$R61)</f>
        <v>2400.0000000000005</v>
      </c>
      <c r="CK137" s="21">
        <f>IF(CK$8="",0,CK131*условия!$R61)</f>
        <v>2400.0000000000005</v>
      </c>
      <c r="CL137" s="21">
        <f>IF(CL$8="",0,CL131*условия!$R61)</f>
        <v>2400.0000000000005</v>
      </c>
      <c r="CM137" s="21">
        <f>IF(CM$8="",0,CM131*условия!$R61)</f>
        <v>2400.0000000000005</v>
      </c>
      <c r="CN137" s="21">
        <f>IF(CN$8="",0,CN131*условия!$R61)</f>
        <v>2400.0000000000005</v>
      </c>
      <c r="CO137" s="21">
        <f>IF(CO$8="",0,CO131*условия!$R61)</f>
        <v>2400.0000000000005</v>
      </c>
      <c r="CP137" s="21">
        <f>IF(CP$8="",0,CP131*условия!$R61)</f>
        <v>2400.0000000000005</v>
      </c>
      <c r="CQ137" s="21">
        <f>IF(CQ$8="",0,CQ131*условия!$R61)</f>
        <v>2514</v>
      </c>
      <c r="CR137" s="21">
        <f>IF(CR$8="",0,CR131*условия!$R61)</f>
        <v>2628</v>
      </c>
      <c r="CS137" s="21">
        <f>IF(CS$8="",0,CS131*условия!$R61)</f>
        <v>2742</v>
      </c>
      <c r="CT137" s="21">
        <f>IF(CT$8="",0,CT131*условия!$R61)</f>
        <v>2856</v>
      </c>
      <c r="CU137" s="21">
        <f>IF(CU$8="",0,CU131*условия!$R61)</f>
        <v>2970</v>
      </c>
      <c r="CV137" s="21">
        <f>IF(CV$8="",0,CV131*условия!$R61)</f>
        <v>3084</v>
      </c>
      <c r="CW137" s="21">
        <f>IF(CW$8="",0,CW131*условия!$R61)</f>
        <v>3198</v>
      </c>
      <c r="CX137" s="21">
        <f>IF(CX$8="",0,CX131*условия!$R61)</f>
        <v>3312.0000000000009</v>
      </c>
      <c r="CY137" s="21">
        <f>IF(CY$8="",0,CY131*условия!$R61)</f>
        <v>3426.0000000000009</v>
      </c>
      <c r="CZ137" s="21">
        <f>IF(CZ$8="",0,CZ131*условия!$R61)</f>
        <v>3540.0000000000009</v>
      </c>
      <c r="DA137" s="21">
        <f>IF(DA$8="",0,DA131*условия!$R61)</f>
        <v>3654.0000000000009</v>
      </c>
      <c r="DB137" s="21">
        <f>IF(DB$8="",0,DB131*условия!$R61)</f>
        <v>3768.0000000000009</v>
      </c>
      <c r="DC137" s="21">
        <f>IF(DC$8="",0,DC131*условия!$R61)</f>
        <v>3882.0000000000009</v>
      </c>
      <c r="DD137" s="21">
        <f>IF(DD$8="",0,DD131*условия!$R61)</f>
        <v>3996.0000000000009</v>
      </c>
      <c r="DE137" s="21">
        <f>IF(DE$8="",0,DE131*условия!$R61)</f>
        <v>4110.0000000000009</v>
      </c>
      <c r="DF137" s="21">
        <f>IF(DF$8="",0,DF131*условия!$R61)</f>
        <v>4224.0000000000009</v>
      </c>
      <c r="DG137" s="21">
        <f>IF(DG$8="",0,DG131*условия!$R61)</f>
        <v>4338.0000000000009</v>
      </c>
      <c r="DH137" s="21">
        <f>IF(DH$8="",0,DH131*условия!$R61)</f>
        <v>4452.0000000000009</v>
      </c>
      <c r="DI137" s="21">
        <f>IF(DI$8="",0,DI131*условия!$R61)</f>
        <v>4566.0000000000009</v>
      </c>
      <c r="DJ137" s="21">
        <f>IF(DJ$8="",0,DJ131*условия!$R61)</f>
        <v>4680.0000000000009</v>
      </c>
      <c r="DK137" s="21">
        <f>IF(DK$8="",0,DK131*условия!$R61)</f>
        <v>4794.0000000000009</v>
      </c>
      <c r="DL137" s="21">
        <f>IF(DL$8="",0,DL131*условия!$R61)</f>
        <v>4908.0000000000009</v>
      </c>
      <c r="DM137" s="21">
        <f>IF(DM$8="",0,DM131*условия!$R61)</f>
        <v>5022.0000000000009</v>
      </c>
      <c r="DN137" s="21">
        <f>IF(DN$8="",0,DN131*условия!$R61)</f>
        <v>5136.0000000000009</v>
      </c>
      <c r="DO137" s="21">
        <f>IF(DO$8="",0,DO131*условия!$R61)</f>
        <v>5250.0000000000009</v>
      </c>
      <c r="DP137" s="21">
        <f>IF(DP$8="",0,DP131*условия!$R61)</f>
        <v>5250.0000000000009</v>
      </c>
      <c r="DQ137" s="21">
        <f>IF(DQ$8="",0,DQ131*условия!$R61)</f>
        <v>5250.0000000000009</v>
      </c>
      <c r="DR137" s="21">
        <f>IF(DR$8="",0,DR131*условия!$R61)</f>
        <v>5250.0000000000009</v>
      </c>
      <c r="DS137" s="21">
        <f>IF(DS$8="",0,DS131*условия!$R61)</f>
        <v>5250.0000000000009</v>
      </c>
      <c r="DT137" s="21">
        <f>IF(DT$8="",0,DT131*условия!$R61)</f>
        <v>5250.0000000000009</v>
      </c>
      <c r="DU137" s="21">
        <f>IF(DU$8="",0,DU131*условия!$R61)</f>
        <v>5040.0000000000009</v>
      </c>
      <c r="DV137" s="21">
        <f>IF(DV$8="",0,DV131*условия!$R61)</f>
        <v>4830.0000000000009</v>
      </c>
      <c r="DW137" s="21">
        <f>IF(DW$8="",0,DW131*условия!$R61)</f>
        <v>4620</v>
      </c>
      <c r="DX137" s="21">
        <f>IF(DX$8="",0,DX131*условия!$R61)</f>
        <v>4410</v>
      </c>
      <c r="DY137" s="21">
        <f>IF(DY$8="",0,DY131*условия!$R61)</f>
        <v>4200</v>
      </c>
      <c r="DZ137" s="21">
        <f>IF(DZ$8="",0,DZ131*условия!$R61)</f>
        <v>4200</v>
      </c>
      <c r="EA137" s="21">
        <f>IF(EA$8="",0,EA131*условия!$R61)</f>
        <v>4200</v>
      </c>
      <c r="EB137" s="21">
        <f>IF(EB$8="",0,EB131*условия!$R61)</f>
        <v>4200</v>
      </c>
      <c r="EC137" s="21">
        <f>IF(EC$8="",0,EC131*условия!$R61)</f>
        <v>4200</v>
      </c>
      <c r="ED137" s="21">
        <f>IF(ED$8="",0,ED131*условия!$R61)</f>
        <v>4200</v>
      </c>
      <c r="EE137" s="21">
        <f>IF(EE$8="",0,EE131*условия!$R61)</f>
        <v>4410</v>
      </c>
      <c r="EF137" s="21">
        <f>IF(EF$8="",0,EF131*условия!$R61)</f>
        <v>4620</v>
      </c>
      <c r="EG137" s="21">
        <f>IF(EG$8="",0,EG131*условия!$R61)</f>
        <v>4830</v>
      </c>
      <c r="EH137" s="21">
        <f>IF(EH$8="",0,EH131*условия!$R61)</f>
        <v>5040</v>
      </c>
      <c r="EI137" s="21">
        <f>IF(EI$8="",0,EI131*условия!$R61)</f>
        <v>5250</v>
      </c>
      <c r="EJ137" s="21">
        <f>IF(EJ$8="",0,EJ131*условия!$R61)</f>
        <v>5250</v>
      </c>
      <c r="EK137" s="21">
        <f>IF(EK$8="",0,EK131*условия!$R61)</f>
        <v>5250</v>
      </c>
      <c r="EL137" s="21">
        <f>IF(EL$8="",0,EL131*условия!$R61)</f>
        <v>5250</v>
      </c>
      <c r="EM137" s="21">
        <f>IF(EM$8="",0,EM131*условия!$R61)</f>
        <v>5250</v>
      </c>
      <c r="EN137" s="21">
        <f>IF(EN$8="",0,EN131*условия!$R61)</f>
        <v>5250.0000000000018</v>
      </c>
      <c r="EO137" s="21">
        <f>IF(EO$8="",0,EO131*условия!$R61)</f>
        <v>5250.0000000000018</v>
      </c>
      <c r="EP137" s="21">
        <f>IF(EP$8="",0,EP131*условия!$R61)</f>
        <v>5250.0000000000018</v>
      </c>
      <c r="EQ137" s="21">
        <f>IF(EQ$8="",0,EQ131*условия!$R61)</f>
        <v>5250.0000000000018</v>
      </c>
      <c r="ER137" s="21">
        <f>IF(ER$8="",0,ER131*условия!$R61)</f>
        <v>5250.0000000000018</v>
      </c>
      <c r="ES137" s="21">
        <f>IF(ES$8="",0,ES131*условия!$R61)</f>
        <v>5250.0000000000018</v>
      </c>
      <c r="ET137" s="21">
        <f>IF(ET$8="",0,ET131*условия!$R61)</f>
        <v>5250.0000000000018</v>
      </c>
      <c r="EU137" s="21">
        <f>IF(EU$8="",0,EU131*условия!$R61)</f>
        <v>5250.0000000000018</v>
      </c>
      <c r="EV137" s="21">
        <f>IF(EV$8="",0,EV131*условия!$R61)</f>
        <v>5250.0000000000018</v>
      </c>
      <c r="EW137" s="21">
        <f>IF(EW$8="",0,EW131*условия!$R61)</f>
        <v>5250.0000000000018</v>
      </c>
      <c r="EX137" s="21">
        <f>IF(EX$8="",0,EX131*условия!$R61)</f>
        <v>5250.0000000000018</v>
      </c>
      <c r="EY137" s="21">
        <f>IF(EY$8="",0,EY131*условия!$R61)</f>
        <v>5460.0000000000018</v>
      </c>
      <c r="EZ137" s="21">
        <f>IF(EZ$8="",0,EZ131*условия!$R61)</f>
        <v>5670.0000000000018</v>
      </c>
      <c r="FA137" s="21">
        <f>IF(FA$8="",0,FA131*условия!$R61)</f>
        <v>5880.0000000000018</v>
      </c>
      <c r="FB137" s="21">
        <f>IF(FB$8="",0,FB131*условия!$R61)</f>
        <v>6090.0000000000018</v>
      </c>
      <c r="FC137" s="21">
        <f>IF(FC$8="",0,FC131*условия!$R61)</f>
        <v>6300.0000000000018</v>
      </c>
      <c r="FD137" s="21">
        <f>IF(FD$8="",0,FD131*условия!$R61)</f>
        <v>6300.0000000000018</v>
      </c>
      <c r="FE137" s="21">
        <f>IF(FE$8="",0,FE131*условия!$R61)</f>
        <v>6230</v>
      </c>
      <c r="FF137" s="21">
        <f>IF(FF$8="",0,FF131*условия!$R61)</f>
        <v>6159.9999999999991</v>
      </c>
      <c r="FG137" s="21">
        <f>IF(FG$8="",0,FG131*условия!$R61)</f>
        <v>6089.9999999999982</v>
      </c>
      <c r="FH137" s="21">
        <f>IF(FH$8="",0,FH131*условия!$R61)</f>
        <v>6019.9999999999973</v>
      </c>
      <c r="FI137" s="21">
        <f>IF(FI$8="",0,FI131*условия!$R61)</f>
        <v>5949.9999999999955</v>
      </c>
      <c r="FJ137" s="21">
        <f>IF(FJ$8="",0,FJ131*условия!$R61)</f>
        <v>5879.9999999999945</v>
      </c>
      <c r="FK137" s="21">
        <f>IF(FK$8="",0,FK131*условия!$R61)</f>
        <v>5809.9999999999936</v>
      </c>
      <c r="FL137" s="21">
        <f>IF(FL$8="",0,FL131*условия!$R61)</f>
        <v>5739.9999999999918</v>
      </c>
      <c r="FM137" s="21">
        <f>IF(FM$8="",0,FM131*условия!$R61)</f>
        <v>5669.9999999999909</v>
      </c>
      <c r="FN137" s="21">
        <f>IF(FN$8="",0,FN131*условия!$R61)</f>
        <v>5599.99999999999</v>
      </c>
      <c r="FO137" s="21">
        <f>IF(FO$8="",0,FO131*условия!$R61)</f>
        <v>5529.9999999999891</v>
      </c>
      <c r="FP137" s="21">
        <f>IF(FP$8="",0,FP131*условия!$R61)</f>
        <v>5459.9999999999873</v>
      </c>
      <c r="FQ137" s="21">
        <f>IF(FQ$8="",0,FQ131*условия!$R61)</f>
        <v>5389.9999999999864</v>
      </c>
      <c r="FR137" s="21">
        <f>IF(FR$8="",0,FR131*условия!$R61)</f>
        <v>5319.9999999999836</v>
      </c>
      <c r="FS137" s="21">
        <f>IF(FS$8="",0,FS131*условия!$R61)</f>
        <v>5249.9999999999827</v>
      </c>
      <c r="FT137" s="21">
        <f>IF(FT$8="",0,FT131*условия!$R61)</f>
        <v>5179.9999999999809</v>
      </c>
      <c r="FU137" s="21">
        <f>IF(FU$8="",0,FU131*условия!$R61)</f>
        <v>5109.99999999998</v>
      </c>
      <c r="FV137" s="21">
        <f>IF(FV$8="",0,FV131*условия!$R61)</f>
        <v>5039.9999999999791</v>
      </c>
      <c r="FW137" s="21">
        <f>IF(FW$8="",0,FW131*условия!$R61)</f>
        <v>4969.9999999999773</v>
      </c>
      <c r="FX137" s="21">
        <f>IF(FX$8="",0,FX131*условия!$R61)</f>
        <v>4899.9999999999764</v>
      </c>
      <c r="FY137" s="21">
        <f>IF(FY$8="",0,FY131*условия!$R61)</f>
        <v>4829.9999999999754</v>
      </c>
      <c r="FZ137" s="21">
        <f>IF(FZ$8="",0,FZ131*условия!$R61)</f>
        <v>4759.9999999999745</v>
      </c>
      <c r="GA137" s="21">
        <f>IF(GA$8="",0,GA131*условия!$R61)</f>
        <v>4689.9999999999727</v>
      </c>
      <c r="GB137" s="21">
        <f>IF(GB$8="",0,GB131*условия!$R61)</f>
        <v>4619.9999999999718</v>
      </c>
      <c r="GC137" s="21">
        <f>IF(GC$8="",0,GC131*условия!$R61)</f>
        <v>4549.9999999999709</v>
      </c>
      <c r="GD137" s="21">
        <f>IF(GD$8="",0,GD131*условия!$R61)</f>
        <v>4479.99999999997</v>
      </c>
      <c r="GE137" s="21">
        <f>IF(GE$8="",0,GE131*условия!$R61)</f>
        <v>4409.9999999999682</v>
      </c>
      <c r="GF137" s="21">
        <f>IF(GF$8="",0,GF131*условия!$R61)</f>
        <v>4339.9999999999673</v>
      </c>
      <c r="GG137" s="21">
        <f>IF(GG$8="",0,GG131*условия!$R61)</f>
        <v>4269.9999999999663</v>
      </c>
      <c r="GH137" s="21">
        <f>IF(GH$8="",0,GH131*условия!$R61)</f>
        <v>4199.9999999999645</v>
      </c>
      <c r="GI137" s="21">
        <f>IF(GI$8="",0,GI131*условия!$R61)</f>
        <v>4239.9999999999663</v>
      </c>
      <c r="GJ137" s="21">
        <f>IF(GJ$8="",0,GJ131*условия!$R61)</f>
        <v>4279.9999999999673</v>
      </c>
      <c r="GK137" s="21">
        <f>IF(GK$8="",0,GK131*условия!$R61)</f>
        <v>4319.9999999999682</v>
      </c>
      <c r="GL137" s="21">
        <f>IF(GL$8="",0,GL131*условия!$R61)</f>
        <v>4359.99999999997</v>
      </c>
      <c r="GM137" s="21">
        <f>IF(GM$8="",0,GM131*условия!$R61)</f>
        <v>4399.9999999999709</v>
      </c>
      <c r="GN137" s="21">
        <f>IF(GN$8="",0,GN131*условия!$R61)</f>
        <v>4439.9999999999718</v>
      </c>
      <c r="GO137" s="21">
        <f>IF(GO$8="",0,GO131*условия!$R61)</f>
        <v>4479.9999999999727</v>
      </c>
      <c r="GP137" s="21">
        <f>IF(GP$8="",0,GP131*условия!$R61)</f>
        <v>4519.9999999999745</v>
      </c>
      <c r="GQ137" s="21">
        <f>IF(GQ$8="",0,GQ131*условия!$R61)</f>
        <v>4559.9999999999754</v>
      </c>
      <c r="GR137" s="21">
        <f>IF(GR$8="",0,GR131*условия!$R61)</f>
        <v>4599.9999999999764</v>
      </c>
      <c r="GS137" s="21">
        <f>IF(GS$8="",0,GS131*условия!$R61)</f>
        <v>4639.9999999999773</v>
      </c>
      <c r="GT137" s="21">
        <f>IF(GT$8="",0,GT131*условия!$R61)</f>
        <v>4679.9999999999791</v>
      </c>
      <c r="GU137" s="21">
        <f>IF(GU$8="",0,GU131*условия!$R61)</f>
        <v>4719.99999999998</v>
      </c>
      <c r="GV137" s="21">
        <f>IF(GV$8="",0,GV131*условия!$R61)</f>
        <v>4759.9999999999809</v>
      </c>
      <c r="GW137" s="21">
        <f>IF(GW$8="",0,GW131*условия!$R61)</f>
        <v>4799.9999999999827</v>
      </c>
      <c r="GX137" s="21">
        <f>IF(GX$8="",0,GX131*условия!$R61)</f>
        <v>4839.9999999999836</v>
      </c>
      <c r="GY137" s="21">
        <f>IF(GY$8="",0,GY131*условия!$R61)</f>
        <v>4879.9999999999845</v>
      </c>
      <c r="GZ137" s="21">
        <f>IF(GZ$8="",0,GZ131*условия!$R61)</f>
        <v>4919.9999999999854</v>
      </c>
      <c r="HA137" s="21">
        <f>IF(HA$8="",0,HA131*условия!$R61)</f>
        <v>4959.9999999999873</v>
      </c>
      <c r="HB137" s="21">
        <f>IF(HB$8="",0,HB131*условия!$R61)</f>
        <v>4999.9999999999882</v>
      </c>
      <c r="HC137" s="21">
        <f>IF(HC$8="",0,HC131*условия!$R61)</f>
        <v>5039.9999999999891</v>
      </c>
      <c r="HD137" s="21">
        <f>IF(HD$8="",0,HD131*условия!$R61)</f>
        <v>5079.9999999999909</v>
      </c>
      <c r="HE137" s="21">
        <f>IF(HE$8="",0,HE131*условия!$R61)</f>
        <v>5119.9999999999918</v>
      </c>
      <c r="HF137" s="21">
        <f>IF(HF$8="",0,HF131*условия!$R61)</f>
        <v>5159.9999999999927</v>
      </c>
      <c r="HG137" s="21">
        <f>IF(HG$8="",0,HG131*условия!$R61)</f>
        <v>5199.9999999999936</v>
      </c>
      <c r="HH137" s="21">
        <f>IF(HH$8="",0,HH131*условия!$R61)</f>
        <v>5239.9999999999955</v>
      </c>
      <c r="HI137" s="21">
        <f>IF(HI$8="",0,HI131*условия!$R61)</f>
        <v>5279.9999999999964</v>
      </c>
      <c r="HJ137" s="21">
        <f>IF(HJ$8="",0,HJ131*условия!$R61)</f>
        <v>5319.9999999999973</v>
      </c>
      <c r="HK137" s="21">
        <f>IF(HK$8="",0,HK131*условия!$R61)</f>
        <v>5359.9999999999991</v>
      </c>
      <c r="HL137" s="21">
        <f>IF(HL$8="",0,HL131*условия!$R61)</f>
        <v>5400</v>
      </c>
      <c r="HM137" s="21">
        <f>IF(HM$8="",0,HM131*условия!$R61)</f>
        <v>5400</v>
      </c>
      <c r="HN137" s="21">
        <f>IF(HN$8="",0,HN131*условия!$R61)</f>
        <v>5440.0000000000009</v>
      </c>
      <c r="HO137" s="21">
        <f>IF(HO$8="",0,HO131*условия!$R61)</f>
        <v>5480.0000000000018</v>
      </c>
      <c r="HP137" s="21">
        <f>IF(HP$8="",0,HP131*условия!$R61)</f>
        <v>5520.0000000000036</v>
      </c>
      <c r="HQ137" s="21">
        <f>IF(HQ$8="",0,HQ131*условия!$R61)</f>
        <v>5560.0000000000045</v>
      </c>
      <c r="HR137" s="21">
        <f>IF(HR$8="",0,HR131*условия!$R61)</f>
        <v>5600.0000000000055</v>
      </c>
      <c r="HS137" s="21">
        <f>IF(HS$8="",0,HS131*условия!$R61)</f>
        <v>5640.0000000000064</v>
      </c>
      <c r="HT137" s="21">
        <f>IF(HT$8="",0,HT131*условия!$R61)</f>
        <v>5680.0000000000082</v>
      </c>
      <c r="HU137" s="21">
        <f>IF(HU$8="",0,HU131*условия!$R61)</f>
        <v>5720.0000000000091</v>
      </c>
      <c r="HV137" s="21">
        <f>IF(HV$8="",0,HV131*условия!$R61)</f>
        <v>5760.00000000001</v>
      </c>
      <c r="HW137" s="21">
        <f>IF(HW$8="",0,HW131*условия!$R61)</f>
        <v>5800.0000000000118</v>
      </c>
      <c r="HX137" s="21">
        <f>IF(HX$8="",0,HX131*условия!$R61)</f>
        <v>5840.0000000000127</v>
      </c>
      <c r="HY137" s="21">
        <f>IF(HY$8="",0,HY131*условия!$R61)</f>
        <v>5880.00000000001</v>
      </c>
      <c r="HZ137" s="21">
        <f>IF(HZ$8="",0,HZ131*условия!$R61)</f>
        <v>5920.0000000000082</v>
      </c>
      <c r="IA137" s="21">
        <f>IF(IA$8="",0,IA131*условия!$R61)</f>
        <v>5960.0000000000055</v>
      </c>
      <c r="IB137" s="21">
        <f>IF(IB$8="",0,IB131*условия!$R61)</f>
        <v>6000.0000000000036</v>
      </c>
      <c r="IC137" s="21">
        <f>IF(IC$8="",0,IC131*условия!$R61)</f>
        <v>6040.0000000000009</v>
      </c>
      <c r="ID137" s="21">
        <f>IF(ID$8="",0,ID131*условия!$R61)</f>
        <v>6079.9999999999982</v>
      </c>
      <c r="IE137" s="21">
        <f>IF(IE$8="",0,IE131*условия!$R61)</f>
        <v>6119.9999999999964</v>
      </c>
      <c r="IF137" s="21">
        <f>IF(IF$8="",0,IF131*условия!$R61)</f>
        <v>6159.9999999999936</v>
      </c>
      <c r="IG137" s="21">
        <f>IF(IG$8="",0,IG131*условия!$R61)</f>
        <v>6199.9999999999918</v>
      </c>
      <c r="IH137" s="21">
        <f>IF(IH$8="",0,IH131*условия!$R61)</f>
        <v>6239.9999999999891</v>
      </c>
      <c r="II137" s="21">
        <f>IF(II$8="",0,II131*условия!$R61)</f>
        <v>6279.9999999999873</v>
      </c>
      <c r="IJ137" s="21">
        <f>IF(IJ$8="",0,IJ131*условия!$R61)</f>
        <v>6319.9999999999845</v>
      </c>
      <c r="IK137" s="21">
        <f>IF(IK$8="",0,IK131*условия!$R61)</f>
        <v>6359.9999999999827</v>
      </c>
      <c r="IL137" s="21">
        <f>IF(IL$8="",0,IL131*условия!$R61)</f>
        <v>6399.99999999998</v>
      </c>
      <c r="IM137" s="21">
        <f>IF(IM$8="",0,IM131*условия!$R61)</f>
        <v>6439.9999999999773</v>
      </c>
      <c r="IN137" s="21">
        <f>IF(IN$8="",0,IN131*условия!$R61)</f>
        <v>6479.9999999999754</v>
      </c>
      <c r="IO137" s="21">
        <f>IF(IO$8="",0,IO131*условия!$R61)</f>
        <v>6519.9999999999727</v>
      </c>
      <c r="IP137" s="21">
        <f>IF(IP$8="",0,IP131*условия!$R61)</f>
        <v>6559.9999999999709</v>
      </c>
      <c r="IQ137" s="21">
        <f>IF(IQ$8="",0,IQ131*условия!$R61)</f>
        <v>6599.9999999999682</v>
      </c>
      <c r="IR137" s="21">
        <f>IF(IR$8="",0,IR131*условия!$R61)</f>
        <v>6599.9999999999645</v>
      </c>
      <c r="IS137" s="21">
        <f>IF(IS$8="",0,IS131*условия!$R61)</f>
        <v>6379.9999999999636</v>
      </c>
      <c r="IT137" s="21">
        <f>IF(IT$8="",0,IT131*условия!$R61)</f>
        <v>6459.9999999999627</v>
      </c>
      <c r="IU137" s="21">
        <f>IF(IU$8="",0,IU131*условия!$R61)</f>
        <v>6539.9999999999609</v>
      </c>
      <c r="IV137" s="21">
        <f>IF(IV$8="",0,IV131*условия!$R61)</f>
        <v>6619.99999999996</v>
      </c>
      <c r="IW137" s="21">
        <f>IF(IW$8="",0,IW131*условия!$R61)</f>
        <v>6699.9999999999591</v>
      </c>
      <c r="IX137" s="21">
        <f>IF(IX$8="",0,IX131*условия!$R61)</f>
        <v>6779.9999999999582</v>
      </c>
      <c r="IY137" s="21">
        <f>IF(IY$8="",0,IY131*условия!$R61)</f>
        <v>6859.9999999999563</v>
      </c>
      <c r="IZ137" s="21">
        <f>IF(IZ$8="",0,IZ131*условия!$R61)</f>
        <v>6939.9999999999554</v>
      </c>
      <c r="JA137" s="21">
        <f>IF(JA$8="",0,JA131*условия!$R61)</f>
        <v>7019.9999999999545</v>
      </c>
      <c r="JB137" s="21">
        <f>IF(JB$8="",0,JB131*условия!$R61)</f>
        <v>7099.9999999999536</v>
      </c>
      <c r="JC137" s="21">
        <f>IF(JC$8="",0,JC131*условия!$R61)</f>
        <v>7399.9999999999527</v>
      </c>
      <c r="JD137" s="21">
        <f>IF(JD$8="",0,JD131*условия!$R61)</f>
        <v>7479.9999999999554</v>
      </c>
      <c r="JE137" s="21">
        <f>IF(JE$8="",0,JE131*условия!$R61)</f>
        <v>7559.9999999999582</v>
      </c>
      <c r="JF137" s="21">
        <f>IF(JF$8="",0,JF131*условия!$R61)</f>
        <v>7639.99999999996</v>
      </c>
      <c r="JG137" s="21">
        <f>IF(JG$8="",0,JG131*условия!$R61)</f>
        <v>7719.9999999999627</v>
      </c>
      <c r="JH137" s="21">
        <f>IF(JH$8="",0,JH131*условия!$R61)</f>
        <v>7799.9999999999645</v>
      </c>
      <c r="JI137" s="21">
        <f>IF(JI$8="",0,JI131*условия!$R61)</f>
        <v>7879.9999999999673</v>
      </c>
      <c r="JJ137" s="21">
        <f>IF(JJ$8="",0,JJ131*условия!$R61)</f>
        <v>7959.9999999999691</v>
      </c>
      <c r="JK137" s="21">
        <f>IF(JK$8="",0,JK131*условия!$R61)</f>
        <v>8039.9999999999718</v>
      </c>
      <c r="JL137" s="21">
        <f>IF(JL$8="",0,JL131*условия!$R61)</f>
        <v>8119.9999999999745</v>
      </c>
      <c r="JM137" s="21">
        <f>IF(JM$8="",0,JM131*условия!$R61)</f>
        <v>8199.9999999999764</v>
      </c>
      <c r="JN137" s="21">
        <f>IF(JN$8="",0,JN131*условия!$R61)</f>
        <v>8279.9999999999782</v>
      </c>
      <c r="JO137" s="21">
        <f>IF(JO$8="",0,JO131*условия!$R61)</f>
        <v>8359.9999999999818</v>
      </c>
      <c r="JP137" s="21">
        <f>IF(JP$8="",0,JP131*условия!$R61)</f>
        <v>8439.9999999999836</v>
      </c>
      <c r="JQ137" s="21">
        <f>IF(JQ$8="",0,JQ131*условия!$R61)</f>
        <v>8519.9999999999854</v>
      </c>
      <c r="JR137" s="21">
        <f>IF(JR$8="",0,JR131*условия!$R61)</f>
        <v>8599.9999999999873</v>
      </c>
      <c r="JS137" s="21">
        <f>IF(JS$8="",0,JS131*условия!$R61)</f>
        <v>8679.9999999999909</v>
      </c>
      <c r="JT137" s="21">
        <f>IF(JT$8="",0,JT131*условия!$R61)</f>
        <v>8759.9999999999927</v>
      </c>
      <c r="JU137" s="21">
        <f>IF(JU$8="",0,JU131*условия!$R61)</f>
        <v>8839.9999999999945</v>
      </c>
      <c r="JV137" s="21">
        <f>IF(JV$8="",0,JV131*условия!$R61)</f>
        <v>9009.9999999999982</v>
      </c>
      <c r="JW137" s="21">
        <f>IF(JW$8="",0,JW131*условия!$R61)</f>
        <v>9180</v>
      </c>
      <c r="JX137" s="21">
        <f>IF(JX$8="",0,JX131*условия!$R61)</f>
        <v>9570</v>
      </c>
      <c r="JY137" s="21">
        <f>IF(JY$8="",0,JY131*условия!$R61)</f>
        <v>9660</v>
      </c>
      <c r="JZ137" s="21">
        <f>IF(JZ$8="",0,JZ131*условия!$R61)</f>
        <v>9750</v>
      </c>
      <c r="KA137" s="21">
        <f>IF(KA$8="",0,KA131*условия!$R61)</f>
        <v>9840</v>
      </c>
      <c r="KB137" s="21">
        <f>IF(KB$8="",0,KB131*условия!$R61)</f>
        <v>9930</v>
      </c>
      <c r="KC137" s="21">
        <f>IF(KC$8="",0,KC131*условия!$R61)</f>
        <v>10020</v>
      </c>
      <c r="KD137" s="21">
        <f>IF(KD$8="",0,KD131*условия!$R61)</f>
        <v>10110</v>
      </c>
      <c r="KE137" s="21">
        <f>IF(KE$8="",0,KE131*условия!$R61)</f>
        <v>10200</v>
      </c>
      <c r="KF137" s="21">
        <f>IF(KF$8="",0,KF131*условия!$R61)</f>
        <v>10290</v>
      </c>
      <c r="KG137" s="21">
        <f>IF(KG$8="",0,KG131*условия!$R61)</f>
        <v>10380</v>
      </c>
      <c r="KH137" s="21">
        <f>IF(KH$8="",0,KH131*условия!$R61)</f>
        <v>10470</v>
      </c>
      <c r="KI137" s="21">
        <f>IF(KI$8="",0,KI131*условия!$R61)</f>
        <v>10560</v>
      </c>
      <c r="KJ137" s="21">
        <f>IF(KJ$8="",0,KJ131*условия!$R61)</f>
        <v>10650</v>
      </c>
      <c r="KK137" s="21">
        <f>IF(KK$8="",0,KK131*условия!$R61)</f>
        <v>10740</v>
      </c>
      <c r="KL137" s="21">
        <f>IF(KL$8="",0,KL131*условия!$R61)</f>
        <v>10830</v>
      </c>
      <c r="KM137" s="21">
        <f>IF(KM$8="",0,KM131*условия!$R61)</f>
        <v>10920</v>
      </c>
      <c r="KN137" s="21">
        <f>IF(KN$8="",0,KN131*условия!$R61)</f>
        <v>11010</v>
      </c>
      <c r="KO137" s="21">
        <f>IF(KO$8="",0,KO131*условия!$R61)</f>
        <v>11100</v>
      </c>
      <c r="KP137" s="21">
        <f>IF(KP$8="",0,KP131*условия!$R61)</f>
        <v>11190</v>
      </c>
      <c r="KQ137" s="21">
        <f>IF(KQ$8="",0,KQ131*условия!$R61)</f>
        <v>11280</v>
      </c>
      <c r="KR137" s="21">
        <f>IF(KR$8="",0,KR131*условия!$R61)</f>
        <v>11370</v>
      </c>
      <c r="KS137" s="21">
        <f>IF(KS$8="",0,KS131*условия!$R61)</f>
        <v>11460</v>
      </c>
      <c r="KT137" s="21">
        <f>IF(KT$8="",0,KT131*условия!$R61)</f>
        <v>11550</v>
      </c>
      <c r="KU137" s="21">
        <f>IF(KU$8="",0,KU131*условия!$R61)</f>
        <v>11640</v>
      </c>
      <c r="KV137" s="21">
        <f>IF(KV$8="",0,KV131*условия!$R61)</f>
        <v>11730</v>
      </c>
      <c r="KW137" s="21">
        <f>IF(KW$8="",0,KW131*условия!$R61)</f>
        <v>11820</v>
      </c>
      <c r="KX137" s="21">
        <f>IF(KX$8="",0,KX131*условия!$R61)</f>
        <v>11910</v>
      </c>
      <c r="KY137" s="21">
        <f>IF(KY$8="",0,KY131*условия!$R61)</f>
        <v>12000</v>
      </c>
      <c r="KZ137" s="21">
        <f>IF(KZ$8="",0,KZ131*условия!$R61)</f>
        <v>12090</v>
      </c>
      <c r="LA137" s="21">
        <f>IF(LA$8="",0,LA131*условия!$R61)</f>
        <v>12060</v>
      </c>
      <c r="LB137" s="21">
        <f>IF(LB$8="",0,LB131*условия!$R61)</f>
        <v>12030</v>
      </c>
      <c r="LC137" s="21">
        <f>IF(LC$8="",0,LC131*условия!$R61)</f>
        <v>12000</v>
      </c>
      <c r="LD137" s="21">
        <f>IF(LD$8="",0,LD131*условия!$R61)</f>
        <v>11970</v>
      </c>
      <c r="LE137" s="21">
        <f>IF(LE$8="",0,LE131*условия!$R61)</f>
        <v>11940</v>
      </c>
      <c r="LF137" s="21">
        <f>IF(LF$8="",0,LF131*условия!$R61)</f>
        <v>11910</v>
      </c>
      <c r="LG137" s="21">
        <f>IF(LG$8="",0,LG131*условия!$R61)</f>
        <v>11880</v>
      </c>
      <c r="LH137" s="21">
        <f>IF(LH$8="",0,LH131*условия!$R61)</f>
        <v>11850</v>
      </c>
      <c r="LI137" s="21">
        <f>IF(LI$8="",0,LI131*условия!$R61)</f>
        <v>11820</v>
      </c>
      <c r="LJ137" s="21">
        <f>IF(LJ$8="",0,LJ131*условия!$R61)</f>
        <v>11790</v>
      </c>
      <c r="LK137" s="21">
        <f>IF(LK$8="",0,LK131*условия!$R61)</f>
        <v>11760</v>
      </c>
      <c r="LL137" s="21">
        <f>IF(LL$8="",0,LL131*условия!$R61)</f>
        <v>11730</v>
      </c>
      <c r="LM137" s="21">
        <f>IF(LM$8="",0,LM131*условия!$R61)</f>
        <v>11700</v>
      </c>
      <c r="LN137" s="21">
        <f>IF(LN$8="",0,LN131*условия!$R61)</f>
        <v>11670</v>
      </c>
      <c r="LO137" s="21">
        <f>IF(LO$8="",0,LO131*условия!$R61)</f>
        <v>11640</v>
      </c>
      <c r="LP137" s="21">
        <f>IF(LP$8="",0,LP131*условия!$R61)</f>
        <v>11610</v>
      </c>
      <c r="LQ137" s="21">
        <f>IF(LQ$8="",0,LQ131*условия!$R61)</f>
        <v>11580</v>
      </c>
      <c r="LR137" s="21">
        <f>IF(LR$8="",0,LR131*условия!$R61)</f>
        <v>11550</v>
      </c>
      <c r="LS137" s="21">
        <f>IF(LS$8="",0,LS131*условия!$R61)</f>
        <v>11520</v>
      </c>
      <c r="LT137" s="21">
        <f>IF(LT$8="",0,LT131*условия!$R61)</f>
        <v>11490</v>
      </c>
      <c r="LU137" s="21">
        <f>IF(LU$8="",0,LU131*условия!$R61)</f>
        <v>11460</v>
      </c>
      <c r="LV137" s="21">
        <f>IF(LV$8="",0,LV131*условия!$R61)</f>
        <v>11430</v>
      </c>
      <c r="LW137" s="21">
        <f>IF(LW$8="",0,LW131*условия!$R61)</f>
        <v>11400</v>
      </c>
      <c r="LX137" s="21">
        <f>IF(LX$8="",0,LX131*условия!$R61)</f>
        <v>11370</v>
      </c>
      <c r="LY137" s="21">
        <f>IF(LY$8="",0,LY131*условия!$R61)</f>
        <v>11340</v>
      </c>
      <c r="LZ137" s="21">
        <f>IF(LZ$8="",0,LZ131*условия!$R61)</f>
        <v>11310</v>
      </c>
      <c r="MA137" s="21">
        <f>IF(MA$8="",0,MA131*условия!$R61)</f>
        <v>11280</v>
      </c>
      <c r="MB137" s="21">
        <f>IF(MB$8="",0,MB131*условия!$R61)</f>
        <v>11250</v>
      </c>
      <c r="MC137" s="21">
        <f>IF(MC$8="",0,MC131*условия!$R61)</f>
        <v>11220</v>
      </c>
      <c r="MD137" s="21">
        <f>IF(MD$8="",0,MD131*условия!$R61)</f>
        <v>11190</v>
      </c>
      <c r="ME137" s="21">
        <f>IF(ME$8="",0,ME131*условия!$R61)</f>
        <v>11080.000000000004</v>
      </c>
      <c r="MF137" s="21">
        <f>IF(MF$8="",0,MF131*условия!$R61)</f>
        <v>11000.000000000009</v>
      </c>
      <c r="MG137" s="21">
        <f>IF(MG$8="",0,MG131*условия!$R61)</f>
        <v>10920.000000000013</v>
      </c>
      <c r="MH137" s="21">
        <f>IF(MH$8="",0,MH131*условия!$R61)</f>
        <v>10840.000000000018</v>
      </c>
      <c r="MI137" s="21">
        <f>IF(MI$8="",0,MI131*условия!$R61)</f>
        <v>10760.000000000024</v>
      </c>
      <c r="MJ137" s="21">
        <f>IF(MJ$8="",0,MJ131*условия!$R61)</f>
        <v>10680.000000000027</v>
      </c>
      <c r="MK137" s="21">
        <f>IF(MK$8="",0,MK131*условия!$R61)</f>
        <v>10600.000000000033</v>
      </c>
      <c r="ML137" s="21">
        <f>IF(ML$8="",0,ML131*условия!$R61)</f>
        <v>10520.000000000036</v>
      </c>
      <c r="MM137" s="21">
        <f>IF(MM$8="",0,MM131*условия!$R61)</f>
        <v>10440.000000000042</v>
      </c>
      <c r="MN137" s="21">
        <f>IF(MN$8="",0,MN131*условия!$R61)</f>
        <v>10360.000000000045</v>
      </c>
      <c r="MO137" s="21">
        <f>IF(MO$8="",0,MO131*условия!$R61)</f>
        <v>10280.000000000051</v>
      </c>
      <c r="MP137" s="21">
        <f>IF(MP$8="",0,MP131*условия!$R61)</f>
        <v>10200.000000000056</v>
      </c>
      <c r="MQ137" s="21">
        <f>IF(MQ$8="",0,MQ131*условия!$R61)</f>
        <v>10120.00000000006</v>
      </c>
      <c r="MR137" s="21">
        <f>IF(MR$8="",0,MR131*условия!$R61)</f>
        <v>10040.000000000065</v>
      </c>
      <c r="MS137" s="21">
        <f>IF(MS$8="",0,MS131*условия!$R61)</f>
        <v>9960.0000000000691</v>
      </c>
      <c r="MT137" s="21">
        <f>IF(MT$8="",0,MT131*условия!$R61)</f>
        <v>9880.0000000000746</v>
      </c>
      <c r="MU137" s="21">
        <f>IF(MU$8="",0,MU131*условия!$R61)</f>
        <v>9800.0000000000782</v>
      </c>
      <c r="MV137" s="21">
        <f>IF(MV$8="",0,MV131*условия!$R61)</f>
        <v>9720.0000000000837</v>
      </c>
      <c r="MW137" s="21">
        <f>IF(MW$8="",0,MW131*условия!$R61)</f>
        <v>9640.0000000000873</v>
      </c>
      <c r="MX137" s="21">
        <f>IF(MX$8="",0,MX131*условия!$R61)</f>
        <v>9560.0000000000928</v>
      </c>
      <c r="MY137" s="21">
        <f>IF(MY$8="",0,MY131*условия!$R61)</f>
        <v>9480.0000000000982</v>
      </c>
      <c r="MZ137" s="21">
        <f>IF(MZ$8="",0,MZ131*условия!$R61)</f>
        <v>9400.0000000001019</v>
      </c>
      <c r="NA137" s="21">
        <f>IF(NA$8="",0,NA131*условия!$R61)</f>
        <v>9320.0000000001073</v>
      </c>
      <c r="NB137" s="21">
        <f>IF(NB$8="",0,NB131*условия!$R61)</f>
        <v>9240.000000000111</v>
      </c>
      <c r="NC137" s="21">
        <f>IF(NC$8="",0,NC131*условия!$R61)</f>
        <v>9160.0000000001164</v>
      </c>
      <c r="ND137" s="21">
        <f>IF(ND$8="",0,ND131*условия!$R61)</f>
        <v>9080.0000000001201</v>
      </c>
      <c r="NE137" s="21">
        <f>IF(NE$8="",0,NE131*условия!$R61)</f>
        <v>9000.0000000001255</v>
      </c>
      <c r="NF137" s="21">
        <f>IF(NF$8="",0,NF131*условия!$R61)</f>
        <v>8920.0000000001291</v>
      </c>
      <c r="NG137" s="21">
        <f>IF(NG$8="",0,NG131*условия!$R61)</f>
        <v>8840.0000000001346</v>
      </c>
      <c r="NH137" s="21">
        <f>IF(NH$8="",0,NH131*условия!$R61)</f>
        <v>8760.0000000001401</v>
      </c>
      <c r="NI137" s="21">
        <f>IF(NI$8="",0,NI131*условия!$R61)</f>
        <v>8680.0000000001437</v>
      </c>
      <c r="NJ137" s="21">
        <f>IF(NJ$8="",0,NJ131*условия!$R61)</f>
        <v>8704.0000000001437</v>
      </c>
      <c r="NK137" s="21">
        <f>IF(NK$8="",0,NK131*условия!$R61)</f>
        <v>8728.0000000001437</v>
      </c>
      <c r="NL137" s="21">
        <f>IF(NL$8="",0,NL131*условия!$R61)</f>
        <v>8752.0000000001437</v>
      </c>
      <c r="NM137" s="21">
        <f>IF(NM$8="",0,NM131*условия!$R61)</f>
        <v>8776.0000000001437</v>
      </c>
      <c r="NN137" s="21">
        <f>IF(NN$8="",0,NN131*условия!$R61)</f>
        <v>8800.0000000001437</v>
      </c>
      <c r="NO137" s="21">
        <f>IF(NO$8="",0,NO131*условия!$R61)</f>
        <v>8824.0000000001437</v>
      </c>
      <c r="NP137" s="21">
        <f>IF(NP$8="",0,NP131*условия!$R61)</f>
        <v>8848.0000000001437</v>
      </c>
      <c r="NQ137" s="21">
        <f>IF(NQ$8="",0,NQ131*условия!$R61)</f>
        <v>8872.0000000001437</v>
      </c>
      <c r="NR137" s="21">
        <f>IF(NR$8="",0,NR131*условия!$R61)</f>
        <v>8896.0000000001437</v>
      </c>
      <c r="NS137" s="21">
        <f>IF(NS$8="",0,NS131*условия!$R61)</f>
        <v>8920.0000000001437</v>
      </c>
      <c r="NT137" s="21">
        <f>IF(NT$8="",0,NT131*условия!$R61)</f>
        <v>8944.0000000001437</v>
      </c>
      <c r="NU137" s="21">
        <f>IF(NU$8="",0,NU131*условия!$R61)</f>
        <v>8968.0000000001437</v>
      </c>
      <c r="NV137" s="21">
        <f>IF(NV$8="",0,NV131*условия!$R61)</f>
        <v>8992.0000000001437</v>
      </c>
      <c r="NW137" s="21">
        <f>IF(NW$8="",0,NW131*условия!$R61)</f>
        <v>9016.0000000001437</v>
      </c>
      <c r="NX137" s="21">
        <f>IF(NX$8="",0,NX131*условия!$R61)</f>
        <v>9040.0000000001437</v>
      </c>
      <c r="NY137" s="21">
        <f>IF(NY$8="",0,NY131*условия!$R61)</f>
        <v>9064.0000000001437</v>
      </c>
      <c r="NZ137" s="21">
        <f>IF(NZ$8="",0,NZ131*условия!$R61)</f>
        <v>9088.0000000001437</v>
      </c>
      <c r="OA137" s="21">
        <f>IF(OA$8="",0,OA131*условия!$R61)</f>
        <v>9112.0000000001437</v>
      </c>
      <c r="OB137" s="21">
        <f>IF(OB$8="",0,OB131*условия!$R61)</f>
        <v>9136.0000000001437</v>
      </c>
      <c r="OC137" s="21">
        <f>IF(OC$8="",0,OC131*условия!$R61)</f>
        <v>9160.0000000001437</v>
      </c>
      <c r="OD137" s="21">
        <f>IF(OD$8="",0,OD131*условия!$R61)</f>
        <v>9184.0000000001437</v>
      </c>
      <c r="OE137" s="21">
        <f>IF(OE$8="",0,OE131*условия!$R61)</f>
        <v>9208.0000000001437</v>
      </c>
      <c r="OF137" s="21">
        <f>IF(OF$8="",0,OF131*условия!$R61)</f>
        <v>9232.0000000001437</v>
      </c>
      <c r="OG137" s="21">
        <f>IF(OG$8="",0,OG131*условия!$R61)</f>
        <v>9256.0000000001437</v>
      </c>
      <c r="OH137" s="21">
        <f>IF(OH$8="",0,OH131*условия!$R61)</f>
        <v>9280.0000000001437</v>
      </c>
      <c r="OI137" s="21">
        <f>IF(OI$8="",0,OI131*условия!$R61)</f>
        <v>9304.0000000001437</v>
      </c>
      <c r="OJ137" s="21">
        <f>IF(OJ$8="",0,OJ131*условия!$R61)</f>
        <v>9328.0000000001437</v>
      </c>
      <c r="OK137" s="21">
        <f>IF(OK$8="",0,OK131*условия!$R61)</f>
        <v>9352.0000000001437</v>
      </c>
      <c r="OL137" s="21">
        <f>IF(OL$8="",0,OL131*условия!$R61)</f>
        <v>9376.0000000001437</v>
      </c>
      <c r="OM137" s="21">
        <f>IF(OM$8="",0,OM131*условия!$R61)</f>
        <v>9400.0000000001437</v>
      </c>
      <c r="ON137" s="21">
        <f>IF(ON$8="",0,ON131*условия!$R61)</f>
        <v>9448.0000000001437</v>
      </c>
      <c r="OO137" s="21">
        <f>IF(OO$8="",0,OO131*условия!$R61)</f>
        <v>9472.0000000001437</v>
      </c>
      <c r="OP137" s="21">
        <f>IF(OP$8="",0,OP131*условия!$R61)</f>
        <v>9496.0000000001437</v>
      </c>
      <c r="OQ137" s="21">
        <f>IF(OQ$8="",0,OQ131*условия!$R61)</f>
        <v>9520.0000000001437</v>
      </c>
      <c r="OR137" s="21">
        <f>IF(OR$8="",0,OR131*условия!$R61)</f>
        <v>9544.0000000001437</v>
      </c>
      <c r="OS137" s="21">
        <f>IF(OS$8="",0,OS131*условия!$R61)</f>
        <v>9568.0000000001437</v>
      </c>
      <c r="OT137" s="21">
        <f>IF(OT$8="",0,OT131*условия!$R61)</f>
        <v>9592.0000000001437</v>
      </c>
      <c r="OU137" s="21">
        <f>IF(OU$8="",0,OU131*условия!$R61)</f>
        <v>9616.0000000001437</v>
      </c>
      <c r="OV137" s="21">
        <f>IF(OV$8="",0,OV131*условия!$R61)</f>
        <v>9640.0000000001437</v>
      </c>
      <c r="OW137" s="21">
        <f>IF(OW$8="",0,OW131*условия!$R61)</f>
        <v>9664.0000000001437</v>
      </c>
      <c r="OX137" s="21">
        <f>IF(OX$8="",0,OX131*условия!$R61)</f>
        <v>9688.0000000001437</v>
      </c>
      <c r="OY137" s="21">
        <f>IF(OY$8="",0,OY131*условия!$R61)</f>
        <v>9712.0000000001437</v>
      </c>
      <c r="OZ137" s="21">
        <f>IF(OZ$8="",0,OZ131*условия!$R61)</f>
        <v>9736.0000000001437</v>
      </c>
      <c r="PA137" s="21">
        <f>IF(PA$8="",0,PA131*условия!$R61)</f>
        <v>9760.0000000001437</v>
      </c>
      <c r="PB137" s="21">
        <f>IF(PB$8="",0,PB131*условия!$R61)</f>
        <v>9784.0000000001437</v>
      </c>
      <c r="PC137" s="21">
        <f>IF(PC$8="",0,PC131*условия!$R61)</f>
        <v>9808.0000000001437</v>
      </c>
      <c r="PD137" s="21">
        <f>IF(PD$8="",0,PD131*условия!$R61)</f>
        <v>9832.0000000001437</v>
      </c>
      <c r="PE137" s="21">
        <f>IF(PE$8="",0,PE131*условия!$R61)</f>
        <v>9856.0000000001437</v>
      </c>
      <c r="PF137" s="21">
        <f>IF(PF$8="",0,PF131*условия!$R61)</f>
        <v>9880.0000000001437</v>
      </c>
      <c r="PG137" s="21">
        <f>IF(PG$8="",0,PG131*условия!$R61)</f>
        <v>9904.0000000001437</v>
      </c>
      <c r="PH137" s="21">
        <f>IF(PH$8="",0,PH131*условия!$R61)</f>
        <v>9928.0000000001437</v>
      </c>
      <c r="PI137" s="21">
        <f>IF(PI$8="",0,PI131*условия!$R61)</f>
        <v>9952.0000000001437</v>
      </c>
      <c r="PJ137" s="21">
        <f>IF(PJ$8="",0,PJ131*условия!$R61)</f>
        <v>9976.0000000001437</v>
      </c>
      <c r="PK137" s="21">
        <f>IF(PK$8="",0,PK131*условия!$R61)</f>
        <v>10000.000000000144</v>
      </c>
      <c r="PL137" s="21">
        <f>IF(PL$8="",0,PL131*условия!$R61)</f>
        <v>10024.000000000144</v>
      </c>
      <c r="PM137" s="21">
        <f>IF(PM$8="",0,PM131*условия!$R61)</f>
        <v>10048.000000000144</v>
      </c>
      <c r="PN137" s="21">
        <f>IF(PN$8="",0,PN131*условия!$R61)</f>
        <v>10072.000000000144</v>
      </c>
      <c r="PO137" s="21">
        <f>IF(PO$8="",0,PO131*условия!$R61)</f>
        <v>10096.000000000144</v>
      </c>
      <c r="PP137" s="21">
        <f>IF(PP$8="",0,PP131*условия!$R61)</f>
        <v>10120.000000000144</v>
      </c>
      <c r="PQ137" s="21">
        <f>IF(PQ$8="",0,PQ131*условия!$R61)</f>
        <v>10144.000000000144</v>
      </c>
      <c r="PR137" s="21">
        <f>IF(PR$8="",0,PR131*условия!$R61)</f>
        <v>10168.000000000144</v>
      </c>
      <c r="PS137" s="21">
        <f>IF(PS$8="",0,PS131*условия!$R61)</f>
        <v>10152.00000000014</v>
      </c>
      <c r="PT137" s="21">
        <f>IF(PT$8="",0,PT131*условия!$R61)</f>
        <v>10136.000000000135</v>
      </c>
      <c r="PU137" s="21">
        <f>IF(PU$8="",0,PU131*условия!$R61)</f>
        <v>10120.000000000129</v>
      </c>
      <c r="PV137" s="21">
        <f>IF(PV$8="",0,PV131*условия!$R61)</f>
        <v>10104.000000000126</v>
      </c>
      <c r="PW137" s="21">
        <f>IF(PW$8="",0,PW131*условия!$R61)</f>
        <v>10088.00000000012</v>
      </c>
      <c r="PX137" s="21">
        <f>IF(PX$8="",0,PX131*условия!$R61)</f>
        <v>10072.000000000116</v>
      </c>
      <c r="PY137" s="21">
        <f>IF(PY$8="",0,PY131*условия!$R61)</f>
        <v>10056.000000000111</v>
      </c>
      <c r="PZ137" s="21">
        <f>IF(PZ$8="",0,PZ131*условия!$R61)</f>
        <v>10040.000000000107</v>
      </c>
      <c r="QA137" s="21">
        <f>IF(QA$8="",0,QA131*условия!$R61)</f>
        <v>10024.000000000102</v>
      </c>
      <c r="QB137" s="21">
        <f>IF(QB$8="",0,QB131*условия!$R61)</f>
        <v>10008.000000000098</v>
      </c>
      <c r="QC137" s="21">
        <f>IF(QC$8="",0,QC131*условия!$R61)</f>
        <v>9992.0000000000928</v>
      </c>
      <c r="QD137" s="21">
        <f>IF(QD$8="",0,QD131*условия!$R61)</f>
        <v>9976.0000000000873</v>
      </c>
      <c r="QE137" s="21">
        <f>IF(QE$8="",0,QE131*условия!$R61)</f>
        <v>9960.0000000000837</v>
      </c>
      <c r="QF137" s="21">
        <f>IF(QF$8="",0,QF131*условия!$R61)</f>
        <v>9944.0000000000782</v>
      </c>
      <c r="QG137" s="21">
        <f>IF(QG$8="",0,QG131*условия!$R61)</f>
        <v>9928.0000000000746</v>
      </c>
      <c r="QH137" s="21">
        <f>IF(QH$8="",0,QH131*условия!$R61)</f>
        <v>9912.0000000000691</v>
      </c>
      <c r="QI137" s="21">
        <f>IF(QI$8="",0,QI131*условия!$R61)</f>
        <v>9896.0000000000655</v>
      </c>
      <c r="QJ137" s="21">
        <f>IF(QJ$8="",0,QJ131*условия!$R61)</f>
        <v>9880.00000000006</v>
      </c>
      <c r="QK137" s="21">
        <f>IF(QK$8="",0,QK131*условия!$R61)</f>
        <v>9864.0000000000564</v>
      </c>
      <c r="QL137" s="21">
        <f>IF(QL$8="",0,QL131*условия!$R61)</f>
        <v>9848.0000000000509</v>
      </c>
      <c r="QM137" s="21">
        <f>IF(QM$8="",0,QM131*условия!$R61)</f>
        <v>9832.0000000000455</v>
      </c>
      <c r="QN137" s="21">
        <f>IF(QN$8="",0,QN131*условия!$R61)</f>
        <v>9816.0000000000418</v>
      </c>
      <c r="QO137" s="21">
        <f>IF(QO$8="",0,QO131*условия!$R61)</f>
        <v>9800.0000000000364</v>
      </c>
      <c r="QP137" s="21">
        <f>IF(QP$8="",0,QP131*условия!$R61)</f>
        <v>9784.0000000000327</v>
      </c>
      <c r="QQ137" s="21">
        <f>IF(QQ$8="",0,QQ131*условия!$R61)</f>
        <v>9768.0000000000273</v>
      </c>
      <c r="QR137" s="21">
        <f>IF(QR$8="",0,QR131*условия!$R61)</f>
        <v>9752.0000000000236</v>
      </c>
      <c r="QS137" s="21">
        <f>IF(QS$8="",0,QS131*условия!$R61)</f>
        <v>9736.0000000000182</v>
      </c>
      <c r="QT137" s="21">
        <f>IF(QT$8="",0,QT131*условия!$R61)</f>
        <v>9720.0000000000127</v>
      </c>
      <c r="QU137" s="21">
        <f>IF(QU$8="",0,QU131*условия!$R61)</f>
        <v>9704.0000000000091</v>
      </c>
      <c r="QV137" s="21">
        <f>IF(QV$8="",0,QV131*условия!$R61)</f>
        <v>9688.0000000000036</v>
      </c>
      <c r="QW137" s="21">
        <f>IF(QW$8="",0,QW131*условия!$R61)</f>
        <v>9672</v>
      </c>
      <c r="QX137" s="21">
        <f>IF(QX$8="",0,QX131*условия!$R61)</f>
        <v>9846</v>
      </c>
      <c r="QY137" s="21">
        <f>IF(QY$8="",0,QY131*условия!$R61)</f>
        <v>10020</v>
      </c>
      <c r="QZ137" s="21">
        <f>IF(QZ$8="",0,QZ131*условия!$R61)</f>
        <v>10194</v>
      </c>
      <c r="RA137" s="21">
        <f>IF(RA$8="",0,RA131*условия!$R61)</f>
        <v>10368</v>
      </c>
      <c r="RB137" s="21">
        <f>IF(RB$8="",0,RB131*условия!$R61)</f>
        <v>10542</v>
      </c>
      <c r="RC137" s="21">
        <f>IF(RC$8="",0,RC131*условия!$R61)</f>
        <v>10716</v>
      </c>
      <c r="RD137" s="21">
        <f>IF(RD$8="",0,RD131*условия!$R61)</f>
        <v>10890</v>
      </c>
      <c r="RE137" s="21">
        <f>IF(RE$8="",0,RE131*условия!$R61)</f>
        <v>11064</v>
      </c>
      <c r="RF137" s="21">
        <f>IF(RF$8="",0,RF131*условия!$R61)</f>
        <v>11238</v>
      </c>
      <c r="RG137" s="21">
        <f>IF(RG$8="",0,RG131*условия!$R61)</f>
        <v>11412</v>
      </c>
      <c r="RH137" s="21">
        <f>IF(RH$8="",0,RH131*условия!$R61)</f>
        <v>11586</v>
      </c>
      <c r="RI137" s="21">
        <f>IF(RI$8="",0,RI131*условия!$R61)</f>
        <v>11760</v>
      </c>
      <c r="RJ137" s="21">
        <f>IF(RJ$8="",0,RJ131*условия!$R61)</f>
        <v>11934</v>
      </c>
      <c r="RK137" s="21">
        <f>IF(RK$8="",0,RK131*условия!$R61)</f>
        <v>12108</v>
      </c>
      <c r="RL137" s="21">
        <f>IF(RL$8="",0,RL131*условия!$R61)</f>
        <v>12282</v>
      </c>
      <c r="RM137" s="21">
        <f>IF(RM$8="",0,RM131*условия!$R61)</f>
        <v>12456</v>
      </c>
      <c r="RN137" s="21">
        <f>IF(RN$8="",0,RN131*условия!$R61)</f>
        <v>12630</v>
      </c>
      <c r="RO137" s="21">
        <f>IF(RO$8="",0,RO131*условия!$R61)</f>
        <v>12804</v>
      </c>
      <c r="RP137" s="21">
        <f>IF(RP$8="",0,RP131*условия!$R61)</f>
        <v>12978</v>
      </c>
      <c r="RQ137" s="21">
        <f>IF(RQ$8="",0,RQ131*условия!$R61)</f>
        <v>13152</v>
      </c>
      <c r="RR137" s="21">
        <f>IF(RR$8="",0,RR131*условия!$R61)</f>
        <v>13326</v>
      </c>
      <c r="RS137" s="21">
        <f>IF(RS$8="",0,RS131*условия!$R61)</f>
        <v>13500</v>
      </c>
      <c r="RT137" s="21">
        <f>IF(RT$8="",0,RT131*условия!$R61)</f>
        <v>13674</v>
      </c>
      <c r="RU137" s="21">
        <f>IF(RU$8="",0,RU131*условия!$R61)</f>
        <v>13848</v>
      </c>
      <c r="RV137" s="21">
        <f>IF(RV$8="",0,RV131*условия!$R61)</f>
        <v>14022</v>
      </c>
      <c r="RW137" s="21">
        <f>IF(RW$8="",0,RW131*условия!$R61)</f>
        <v>14196</v>
      </c>
      <c r="RX137" s="21">
        <f>IF(RX$8="",0,RX131*условия!$R61)</f>
        <v>14370</v>
      </c>
      <c r="RY137" s="21">
        <f>IF(RY$8="",0,RY131*условия!$R61)</f>
        <v>14544</v>
      </c>
      <c r="RZ137" s="21">
        <f>IF(RZ$8="",0,RZ131*условия!$R61)</f>
        <v>14718</v>
      </c>
      <c r="SA137" s="21">
        <f>IF(SA$8="",0,SA131*условия!$R61)</f>
        <v>14892</v>
      </c>
      <c r="SB137" s="21">
        <f>IF(SB$8="",0,SB131*условия!$R61)</f>
        <v>15264</v>
      </c>
      <c r="SC137" s="21">
        <f>IF(SC$8="",0,SC131*условия!$R61)</f>
        <v>15462</v>
      </c>
      <c r="SD137" s="21">
        <f>IF(SD$8="",0,SD131*условия!$R61)</f>
        <v>15660</v>
      </c>
      <c r="SE137" s="21">
        <f>IF(SE$8="",0,SE131*условия!$R61)</f>
        <v>15858</v>
      </c>
      <c r="SF137" s="21">
        <f>IF(SF$8="",0,SF131*условия!$R61)</f>
        <v>16056</v>
      </c>
      <c r="SG137" s="21">
        <f>IF(SG$8="",0,SG131*условия!$R61)</f>
        <v>16254</v>
      </c>
      <c r="SH137" s="21">
        <f>IF(SH$8="",0,SH131*условия!$R61)</f>
        <v>16452</v>
      </c>
      <c r="SI137" s="21">
        <f>IF(SI$8="",0,SI131*условия!$R61)</f>
        <v>16650</v>
      </c>
      <c r="SJ137" s="21">
        <f>IF(SJ$8="",0,SJ131*условия!$R61)</f>
        <v>16848</v>
      </c>
      <c r="SK137" s="21">
        <f>IF(SK$8="",0,SK131*условия!$R61)</f>
        <v>17046</v>
      </c>
      <c r="SL137" s="21">
        <f>IF(SL$8="",0,SL131*условия!$R61)</f>
        <v>17244</v>
      </c>
      <c r="SM137" s="21">
        <f>IF(SM$8="",0,SM131*условия!$R61)</f>
        <v>17442</v>
      </c>
      <c r="SN137" s="21">
        <f>IF(SN$8="",0,SN131*условия!$R61)</f>
        <v>17640</v>
      </c>
      <c r="SO137" s="21">
        <f>IF(SO$8="",0,SO131*условия!$R61)</f>
        <v>17838</v>
      </c>
      <c r="SP137" s="21">
        <f>IF(SP$8="",0,SP131*условия!$R61)</f>
        <v>18036</v>
      </c>
      <c r="SQ137" s="21">
        <f>IF(SQ$8="",0,SQ131*условия!$R61)</f>
        <v>18234</v>
      </c>
      <c r="SR137" s="21">
        <f>IF(SR$8="",0,SR131*условия!$R61)</f>
        <v>18432</v>
      </c>
      <c r="SS137" s="21">
        <f>IF(SS$8="",0,SS131*условия!$R61)</f>
        <v>18630</v>
      </c>
      <c r="ST137" s="21">
        <f>IF(ST$8="",0,ST131*условия!$R61)</f>
        <v>18828</v>
      </c>
      <c r="SU137" s="21">
        <f>IF(SU$8="",0,SU131*условия!$R61)</f>
        <v>19026</v>
      </c>
      <c r="SV137" s="21">
        <f>IF(SV$8="",0,SV131*условия!$R61)</f>
        <v>19224</v>
      </c>
      <c r="SW137" s="21">
        <f>IF(SW$8="",0,SW131*условия!$R61)</f>
        <v>19422</v>
      </c>
      <c r="SX137" s="21">
        <f>IF(SX$8="",0,SX131*условия!$R61)</f>
        <v>19620</v>
      </c>
      <c r="SY137" s="21">
        <f>IF(SY$8="",0,SY131*условия!$R61)</f>
        <v>19818</v>
      </c>
      <c r="SZ137" s="21">
        <f>IF(SZ$8="",0,SZ131*условия!$R61)</f>
        <v>20016</v>
      </c>
      <c r="TA137" s="21">
        <f>IF(TA$8="",0,TA131*условия!$R61)</f>
        <v>20214</v>
      </c>
      <c r="TB137" s="21">
        <f>IF(TB$8="",0,TB131*условия!$R61)</f>
        <v>20412</v>
      </c>
      <c r="TC137" s="21">
        <f>IF(TC$8="",0,TC131*условия!$R61)</f>
        <v>20610</v>
      </c>
      <c r="TD137" s="21">
        <f>IF(TD$8="",0,TD131*условия!$R61)</f>
        <v>20808</v>
      </c>
      <c r="TE137" s="21">
        <f>IF(TE$8="",0,TE131*условия!$R61)</f>
        <v>21006</v>
      </c>
      <c r="TF137" s="21">
        <f>IF(TF$8="",0,TF131*условия!$R61)</f>
        <v>21204</v>
      </c>
      <c r="TG137" s="21">
        <f>IF(TG$8="",0,TG131*условия!$R61)</f>
        <v>20964</v>
      </c>
      <c r="TH137" s="21">
        <f>IF(TH$8="",0,TH131*условия!$R61)</f>
        <v>20724</v>
      </c>
      <c r="TI137" s="21">
        <f>IF(TI$8="",0,TI131*условия!$R61)</f>
        <v>20484</v>
      </c>
      <c r="TJ137" s="21">
        <f>IF(TJ$8="",0,TJ131*условия!$R61)</f>
        <v>20244</v>
      </c>
      <c r="TK137" s="21">
        <f>IF(TK$8="",0,TK131*условия!$R61)</f>
        <v>20004</v>
      </c>
      <c r="TL137" s="21">
        <f>IF(TL$8="",0,TL131*условия!$R61)</f>
        <v>19764</v>
      </c>
      <c r="TM137" s="21">
        <f>IF(TM$8="",0,TM131*условия!$R61)</f>
        <v>19524</v>
      </c>
      <c r="TN137" s="21">
        <f>IF(TN$8="",0,TN131*условия!$R61)</f>
        <v>19284</v>
      </c>
      <c r="TO137" s="21">
        <f>IF(TO$8="",0,TO131*условия!$R61)</f>
        <v>19044</v>
      </c>
      <c r="TP137" s="21">
        <f>IF(TP$8="",0,TP131*условия!$R61)</f>
        <v>18804</v>
      </c>
      <c r="TQ137" s="21">
        <f>IF(TQ$8="",0,TQ131*условия!$R61)</f>
        <v>18564</v>
      </c>
      <c r="TR137" s="21">
        <f>IF(TR$8="",0,TR131*условия!$R61)</f>
        <v>18324</v>
      </c>
      <c r="TS137" s="21">
        <f>IF(TS$8="",0,TS131*условия!$R61)</f>
        <v>18084</v>
      </c>
      <c r="TT137" s="21">
        <f>IF(TT$8="",0,TT131*условия!$R61)</f>
        <v>17844</v>
      </c>
      <c r="TU137" s="21">
        <f>IF(TU$8="",0,TU131*условия!$R61)</f>
        <v>17604</v>
      </c>
      <c r="TV137" s="21">
        <f>IF(TV$8="",0,TV131*условия!$R61)</f>
        <v>17364</v>
      </c>
      <c r="TW137" s="21">
        <f>IF(TW$8="",0,TW131*условия!$R61)</f>
        <v>17124</v>
      </c>
      <c r="TX137" s="21">
        <f>IF(TX$8="",0,TX131*условия!$R61)</f>
        <v>16884</v>
      </c>
      <c r="TY137" s="21">
        <f>IF(TY$8="",0,TY131*условия!$R61)</f>
        <v>16644</v>
      </c>
      <c r="TZ137" s="21">
        <f>IF(TZ$8="",0,TZ131*условия!$R61)</f>
        <v>16404</v>
      </c>
      <c r="UA137" s="21">
        <f>IF(UA$8="",0,UA131*условия!$R61)</f>
        <v>16164</v>
      </c>
      <c r="UB137" s="21">
        <f>IF(UB$8="",0,UB131*условия!$R61)</f>
        <v>15924</v>
      </c>
      <c r="UC137" s="21">
        <f>IF(UC$8="",0,UC131*условия!$R61)</f>
        <v>15684</v>
      </c>
      <c r="UD137" s="21">
        <f>IF(UD$8="",0,UD131*условия!$R61)</f>
        <v>15444</v>
      </c>
      <c r="UE137" s="21">
        <f>IF(UE$8="",0,UE131*условия!$R61)</f>
        <v>15204</v>
      </c>
      <c r="UF137" s="21">
        <f>IF(UF$8="",0,UF131*условия!$R61)</f>
        <v>14964</v>
      </c>
      <c r="UG137" s="21">
        <f>IF(UG$8="",0,UG131*условия!$R61)</f>
        <v>14724</v>
      </c>
      <c r="UH137" s="21">
        <f>IF(UH$8="",0,UH131*условия!$R61)</f>
        <v>14484</v>
      </c>
      <c r="UI137" s="21">
        <f>IF(UI$8="",0,UI131*условия!$R61)</f>
        <v>14244</v>
      </c>
      <c r="UJ137" s="21">
        <f>IF(UJ$8="",0,UJ131*условия!$R61)</f>
        <v>14004</v>
      </c>
      <c r="UK137" s="21">
        <f>IF(UK$8="",0,UK131*условия!$R61)</f>
        <v>13752</v>
      </c>
      <c r="UL137" s="21">
        <f>IF(UL$8="",0,UL131*условия!$R61)</f>
        <v>13740</v>
      </c>
      <c r="UM137" s="21">
        <f>IF(UM$8="",0,UM131*условия!$R61)</f>
        <v>13728</v>
      </c>
      <c r="UN137" s="21">
        <f>IF(UN$8="",0,UN131*условия!$R61)</f>
        <v>13716</v>
      </c>
      <c r="UO137" s="21">
        <f>IF(UO$8="",0,UO131*условия!$R61)</f>
        <v>13704</v>
      </c>
      <c r="UP137" s="21">
        <f>IF(UP$8="",0,UP131*условия!$R61)</f>
        <v>13692</v>
      </c>
      <c r="UQ137" s="21">
        <f>IF(UQ$8="",0,UQ131*условия!$R61)</f>
        <v>13680</v>
      </c>
      <c r="UR137" s="21">
        <f>IF(UR$8="",0,UR131*условия!$R61)</f>
        <v>13668</v>
      </c>
      <c r="US137" s="21">
        <f>IF(US$8="",0,US131*условия!$R61)</f>
        <v>13656</v>
      </c>
      <c r="UT137" s="21">
        <f>IF(UT$8="",0,UT131*условия!$R61)</f>
        <v>13644</v>
      </c>
      <c r="UU137" s="21">
        <f>IF(UU$8="",0,UU131*условия!$R61)</f>
        <v>13632</v>
      </c>
      <c r="UV137" s="21">
        <f>IF(UV$8="",0,UV131*условия!$R61)</f>
        <v>13620</v>
      </c>
      <c r="UW137" s="21">
        <f>IF(UW$8="",0,UW131*условия!$R61)</f>
        <v>13608</v>
      </c>
      <c r="UX137" s="21">
        <f>IF(UX$8="",0,UX131*условия!$R61)</f>
        <v>13596</v>
      </c>
      <c r="UY137" s="21">
        <f>IF(UY$8="",0,UY131*условия!$R61)</f>
        <v>13584</v>
      </c>
      <c r="UZ137" s="21">
        <f>IF(UZ$8="",0,UZ131*условия!$R61)</f>
        <v>13572</v>
      </c>
      <c r="VA137" s="21">
        <f>IF(VA$8="",0,VA131*условия!$R61)</f>
        <v>13560</v>
      </c>
      <c r="VB137" s="21">
        <f>IF(VB$8="",0,VB131*условия!$R61)</f>
        <v>13548</v>
      </c>
      <c r="VC137" s="21">
        <f>IF(VC$8="",0,VC131*условия!$R61)</f>
        <v>13536</v>
      </c>
      <c r="VD137" s="21">
        <f>IF(VD$8="",0,VD131*условия!$R61)</f>
        <v>13524</v>
      </c>
      <c r="VE137" s="21">
        <f>IF(VE$8="",0,VE131*условия!$R61)</f>
        <v>13512</v>
      </c>
      <c r="VF137" s="21">
        <f>IF(VF$8="",0,VF131*условия!$R61)</f>
        <v>13500</v>
      </c>
      <c r="VG137" s="21">
        <f>IF(VG$8="",0,VG131*условия!$R61)</f>
        <v>13488</v>
      </c>
      <c r="VH137" s="21">
        <f>IF(VH$8="",0,VH131*условия!$R61)</f>
        <v>13476</v>
      </c>
      <c r="VI137" s="21">
        <f>IF(VI$8="",0,VI131*условия!$R61)</f>
        <v>13464</v>
      </c>
      <c r="VJ137" s="21">
        <f>IF(VJ$8="",0,VJ131*условия!$R61)</f>
        <v>13452</v>
      </c>
      <c r="VK137" s="21">
        <f>IF(VK$8="",0,VK131*условия!$R61)</f>
        <v>13440</v>
      </c>
      <c r="VL137" s="21">
        <f>IF(VL$8="",0,VL131*условия!$R61)</f>
        <v>13428</v>
      </c>
      <c r="VM137" s="21">
        <f>IF(VM$8="",0,VM131*условия!$R61)</f>
        <v>13416</v>
      </c>
      <c r="VN137" s="21">
        <f>IF(VN$8="",0,VN131*условия!$R61)</f>
        <v>13404</v>
      </c>
      <c r="VO137" s="21">
        <f>IF(VO$8="",0,VO131*условия!$R61)</f>
        <v>13392</v>
      </c>
      <c r="VP137" s="21">
        <f>IF(VP$8="",0,VP131*условия!$R61)</f>
        <v>13320</v>
      </c>
      <c r="VQ137" s="21">
        <f>IF(VQ$8="",0,VQ131*условия!$R61)</f>
        <v>13248</v>
      </c>
      <c r="VR137" s="21">
        <f>IF(VR$8="",0,VR131*условия!$R61)</f>
        <v>13176</v>
      </c>
      <c r="VS137" s="21">
        <f>IF(VS$8="",0,VS131*условия!$R61)</f>
        <v>13104</v>
      </c>
      <c r="VT137" s="21">
        <f>IF(VT$8="",0,VT131*условия!$R61)</f>
        <v>13032</v>
      </c>
      <c r="VU137" s="21">
        <f>IF(VU$8="",0,VU131*условия!$R61)</f>
        <v>12960</v>
      </c>
      <c r="VV137" s="21">
        <f>IF(VV$8="",0,VV131*условия!$R61)</f>
        <v>12888</v>
      </c>
      <c r="VW137" s="21">
        <f>IF(VW$8="",0,VW131*условия!$R61)</f>
        <v>12816</v>
      </c>
      <c r="VX137" s="21">
        <f>IF(VX$8="",0,VX131*условия!$R61)</f>
        <v>12744</v>
      </c>
      <c r="VY137" s="21">
        <f>IF(VY$8="",0,VY131*условия!$R61)</f>
        <v>12672</v>
      </c>
      <c r="VZ137" s="21">
        <f>IF(VZ$8="",0,VZ131*условия!$R61)</f>
        <v>12600</v>
      </c>
      <c r="WA137" s="21">
        <f>IF(WA$8="",0,WA131*условия!$R61)</f>
        <v>12528</v>
      </c>
      <c r="WB137" s="21">
        <f>IF(WB$8="",0,WB131*условия!$R61)</f>
        <v>12456</v>
      </c>
      <c r="WC137" s="21">
        <f>IF(WC$8="",0,WC131*условия!$R61)</f>
        <v>12384</v>
      </c>
      <c r="WD137" s="21">
        <f>IF(WD$8="",0,WD131*условия!$R61)</f>
        <v>12312</v>
      </c>
      <c r="WE137" s="21">
        <f>IF(WE$8="",0,WE131*условия!$R61)</f>
        <v>12240</v>
      </c>
      <c r="WF137" s="21">
        <f>IF(WF$8="",0,WF131*условия!$R61)</f>
        <v>12168</v>
      </c>
      <c r="WG137" s="21">
        <f>IF(WG$8="",0,WG131*условия!$R61)</f>
        <v>12096</v>
      </c>
      <c r="WH137" s="21">
        <f>IF(WH$8="",0,WH131*условия!$R61)</f>
        <v>12024</v>
      </c>
      <c r="WI137" s="21">
        <f>IF(WI$8="",0,WI131*условия!$R61)</f>
        <v>11952</v>
      </c>
      <c r="WJ137" s="21">
        <f>IF(WJ$8="",0,WJ131*условия!$R61)</f>
        <v>11880</v>
      </c>
      <c r="WK137" s="21">
        <f>IF(WK$8="",0,WK131*условия!$R61)</f>
        <v>11808</v>
      </c>
      <c r="WL137" s="21">
        <f>IF(WL$8="",0,WL131*условия!$R61)</f>
        <v>11736</v>
      </c>
      <c r="WM137" s="21">
        <f>IF(WM$8="",0,WM131*условия!$R61)</f>
        <v>11664</v>
      </c>
      <c r="WN137" s="21">
        <f>IF(WN$8="",0,WN131*условия!$R61)</f>
        <v>11592</v>
      </c>
      <c r="WO137" s="21">
        <f>IF(WO$8="",0,WO131*условия!$R61)</f>
        <v>11520</v>
      </c>
      <c r="WP137" s="21">
        <f>IF(WP$8="",0,WP131*условия!$R61)</f>
        <v>11448</v>
      </c>
      <c r="WQ137" s="21">
        <f>IF(WQ$8="",0,WQ131*условия!$R61)</f>
        <v>11376</v>
      </c>
      <c r="WR137" s="21">
        <f>IF(WR$8="",0,WR131*условия!$R61)</f>
        <v>11304</v>
      </c>
      <c r="WS137" s="21">
        <f>IF(WS$8="",0,WS131*условия!$R61)</f>
        <v>11232</v>
      </c>
      <c r="WT137" s="21">
        <f>IF(WT$8="",0,WT131*условия!$R61)</f>
        <v>11160</v>
      </c>
      <c r="WU137" s="21">
        <f>IF(WU$8="",0,WU131*условия!$R61)</f>
        <v>11208</v>
      </c>
      <c r="WV137" s="21">
        <f>IF(WV$8="",0,WV131*условия!$R61)</f>
        <v>11256</v>
      </c>
      <c r="WW137" s="21">
        <f>IF(WW$8="",0,WW131*условия!$R61)</f>
        <v>11304</v>
      </c>
      <c r="WX137" s="21">
        <f>IF(WX$8="",0,WX131*условия!$R61)</f>
        <v>11352</v>
      </c>
      <c r="WY137" s="21">
        <f>IF(WY$8="",0,WY131*условия!$R61)</f>
        <v>11400</v>
      </c>
      <c r="WZ137" s="21">
        <f>IF(WZ$8="",0,WZ131*условия!$R61)</f>
        <v>11448</v>
      </c>
      <c r="XA137" s="21">
        <f>IF(XA$8="",0,XA131*условия!$R61)</f>
        <v>11496</v>
      </c>
      <c r="XB137" s="21">
        <f>IF(XB$8="",0,XB131*условия!$R61)</f>
        <v>11544</v>
      </c>
      <c r="XC137" s="21">
        <f>IF(XC$8="",0,XC131*условия!$R61)</f>
        <v>11592</v>
      </c>
      <c r="XD137" s="21">
        <f>IF(XD$8="",0,XD131*условия!$R61)</f>
        <v>11640</v>
      </c>
      <c r="XE137" s="21">
        <f>IF(XE$8="",0,XE131*условия!$R61)</f>
        <v>11688</v>
      </c>
      <c r="XF137" s="21">
        <f>IF(XF$8="",0,XF131*условия!$R61)</f>
        <v>11736</v>
      </c>
      <c r="XG137" s="21">
        <f>IF(XG$8="",0,XG131*условия!$R61)</f>
        <v>11784</v>
      </c>
      <c r="XH137" s="21">
        <f>IF(XH$8="",0,XH131*условия!$R61)</f>
        <v>11832</v>
      </c>
      <c r="XI137" s="21">
        <f>IF(XI$8="",0,XI131*условия!$R61)</f>
        <v>11880</v>
      </c>
      <c r="XJ137" s="21">
        <f>IF(XJ$8="",0,XJ131*условия!$R61)</f>
        <v>11928</v>
      </c>
      <c r="XK137" s="21">
        <f>IF(XK$8="",0,XK131*условия!$R61)</f>
        <v>11976</v>
      </c>
      <c r="XL137" s="21">
        <f>IF(XL$8="",0,XL131*условия!$R61)</f>
        <v>12024</v>
      </c>
      <c r="XM137" s="21">
        <f>IF(XM$8="",0,XM131*условия!$R61)</f>
        <v>12072</v>
      </c>
      <c r="XN137" s="21">
        <f>IF(XN$8="",0,XN131*условия!$R61)</f>
        <v>12120</v>
      </c>
      <c r="XO137" s="21">
        <f>IF(XO$8="",0,XO131*условия!$R61)</f>
        <v>12168</v>
      </c>
      <c r="XP137" s="21">
        <f>IF(XP$8="",0,XP131*условия!$R61)</f>
        <v>12216</v>
      </c>
      <c r="XQ137" s="21">
        <f>IF(XQ$8="",0,XQ131*условия!$R61)</f>
        <v>12264</v>
      </c>
      <c r="XR137" s="21">
        <f>IF(XR$8="",0,XR131*условия!$R61)</f>
        <v>12312</v>
      </c>
      <c r="XS137" s="21">
        <f>IF(XS$8="",0,XS131*условия!$R61)</f>
        <v>12360</v>
      </c>
      <c r="XT137" s="21">
        <f>IF(XT$8="",0,XT131*условия!$R61)</f>
        <v>12408</v>
      </c>
      <c r="XU137" s="21">
        <f>IF(XU$8="",0,XU131*условия!$R61)</f>
        <v>12456</v>
      </c>
      <c r="XV137" s="21">
        <f>IF(XV$8="",0,XV131*условия!$R61)</f>
        <v>12504</v>
      </c>
      <c r="XW137" s="21">
        <f>IF(XW$8="",0,XW131*условия!$R61)</f>
        <v>12450</v>
      </c>
      <c r="XX137" s="21">
        <f>IF(XX$8="",0,XX131*условия!$R61)</f>
        <v>12396</v>
      </c>
      <c r="XY137" s="21">
        <f>IF(XY$8="",0,XY131*условия!$R61)</f>
        <v>12342</v>
      </c>
      <c r="XZ137" s="21">
        <f>IF(XZ$8="",0,XZ131*условия!$R61)</f>
        <v>12240</v>
      </c>
      <c r="YA137" s="21">
        <f>IF(YA$8="",0,YA131*условия!$R61)</f>
        <v>12138</v>
      </c>
      <c r="YB137" s="21">
        <f>IF(YB$8="",0,YB131*условия!$R61)</f>
        <v>12036</v>
      </c>
      <c r="YC137" s="21">
        <f>IF(YC$8="",0,YC131*условия!$R61)</f>
        <v>11934</v>
      </c>
      <c r="YD137" s="21">
        <f>IF(YD$8="",0,YD131*условия!$R61)</f>
        <v>11832</v>
      </c>
      <c r="YE137" s="21">
        <f>IF(YE$8="",0,YE131*условия!$R61)</f>
        <v>11730</v>
      </c>
      <c r="YF137" s="21">
        <f>IF(YF$8="",0,YF131*условия!$R61)</f>
        <v>11628</v>
      </c>
      <c r="YG137" s="21">
        <f>IF(YG$8="",0,YG131*условия!$R61)</f>
        <v>11526</v>
      </c>
      <c r="YH137" s="21">
        <f>IF(YH$8="",0,YH131*условия!$R61)</f>
        <v>11424</v>
      </c>
      <c r="YI137" s="21">
        <f>IF(YI$8="",0,YI131*условия!$R61)</f>
        <v>11322</v>
      </c>
      <c r="YJ137" s="21">
        <f>IF(YJ$8="",0,YJ131*условия!$R61)</f>
        <v>11220</v>
      </c>
      <c r="YK137" s="21">
        <f>IF(YK$8="",0,YK131*условия!$R61)</f>
        <v>11118</v>
      </c>
      <c r="YL137" s="21">
        <f>IF(YL$8="",0,YL131*условия!$R61)</f>
        <v>11016</v>
      </c>
      <c r="YM137" s="21">
        <f>IF(YM$8="",0,YM131*условия!$R61)</f>
        <v>10914</v>
      </c>
      <c r="YN137" s="21">
        <f>IF(YN$8="",0,YN131*условия!$R61)</f>
        <v>10812</v>
      </c>
      <c r="YO137" s="21">
        <f>IF(YO$8="",0,YO131*условия!$R61)</f>
        <v>10710</v>
      </c>
      <c r="YP137" s="21">
        <f>IF(YP$8="",0,YP131*условия!$R61)</f>
        <v>10608</v>
      </c>
      <c r="YQ137" s="21">
        <f>IF(YQ$8="",0,YQ131*условия!$R61)</f>
        <v>10506</v>
      </c>
      <c r="YR137" s="21">
        <f>IF(YR$8="",0,YR131*условия!$R61)</f>
        <v>10404</v>
      </c>
      <c r="YS137" s="21">
        <f>IF(YS$8="",0,YS131*условия!$R61)</f>
        <v>10302</v>
      </c>
      <c r="YT137" s="21">
        <f>IF(YT$8="",0,YT131*условия!$R61)</f>
        <v>10200</v>
      </c>
      <c r="YU137" s="21">
        <f>IF(YU$8="",0,YU131*условия!$R61)</f>
        <v>10098</v>
      </c>
      <c r="YV137" s="21">
        <f>IF(YV$8="",0,YV131*условия!$R61)</f>
        <v>9996</v>
      </c>
      <c r="YW137" s="21">
        <f>IF(YW$8="",0,YW131*условия!$R61)</f>
        <v>9894</v>
      </c>
      <c r="YX137" s="21">
        <f>IF(YX$8="",0,YX131*условия!$R61)</f>
        <v>9792</v>
      </c>
      <c r="YY137" s="21">
        <f>IF(YY$8="",0,YY131*условия!$R61)</f>
        <v>9690</v>
      </c>
      <c r="YZ137" s="21">
        <f>IF(YZ$8="",0,YZ131*условия!$R61)</f>
        <v>9588</v>
      </c>
      <c r="ZA137" s="21">
        <f>IF(ZA$8="",0,ZA131*условия!$R61)</f>
        <v>9486</v>
      </c>
      <c r="ZB137" s="21">
        <f>IF(ZB$8="",0,ZB131*условия!$R61)</f>
        <v>9522</v>
      </c>
      <c r="ZC137" s="21">
        <f>IF(ZC$8="",0,ZC131*условия!$R61)</f>
        <v>9558</v>
      </c>
      <c r="ZD137" s="21">
        <f>IF(ZD$8="",0,ZD131*условия!$R61)</f>
        <v>9594</v>
      </c>
      <c r="ZE137" s="21">
        <f>IF(ZE$8="",0,ZE131*условия!$R61)</f>
        <v>9630</v>
      </c>
      <c r="ZF137" s="21">
        <f>IF(ZF$8="",0,ZF131*условия!$R61)</f>
        <v>9666</v>
      </c>
      <c r="ZG137" s="21">
        <f>IF(ZG$8="",0,ZG131*условия!$R61)</f>
        <v>9702</v>
      </c>
      <c r="ZH137" s="21">
        <f>IF(ZH$8="",0,ZH131*условия!$R61)</f>
        <v>9738</v>
      </c>
      <c r="ZI137" s="21">
        <f>IF(ZI$8="",0,ZI131*условия!$R61)</f>
        <v>9774</v>
      </c>
      <c r="ZJ137" s="21">
        <f>IF(ZJ$8="",0,ZJ131*условия!$R61)</f>
        <v>9810</v>
      </c>
      <c r="ZK137" s="21">
        <f>IF(ZK$8="",0,ZK131*условия!$R61)</f>
        <v>9846</v>
      </c>
      <c r="ZL137" s="21">
        <f>IF(ZL$8="",0,ZL131*условия!$R61)</f>
        <v>9882</v>
      </c>
      <c r="ZM137" s="21">
        <f>IF(ZM$8="",0,ZM131*условия!$R61)</f>
        <v>9918</v>
      </c>
      <c r="ZN137" s="21">
        <f>IF(ZN$8="",0,ZN131*условия!$R61)</f>
        <v>9954</v>
      </c>
      <c r="ZO137" s="21">
        <f>IF(ZO$8="",0,ZO131*условия!$R61)</f>
        <v>9990</v>
      </c>
      <c r="ZP137" s="21">
        <f>IF(ZP$8="",0,ZP131*условия!$R61)</f>
        <v>10026</v>
      </c>
      <c r="ZQ137" s="21">
        <f>IF(ZQ$8="",0,ZQ131*условия!$R61)</f>
        <v>10062</v>
      </c>
      <c r="ZR137" s="21">
        <f>IF(ZR$8="",0,ZR131*условия!$R61)</f>
        <v>10098</v>
      </c>
      <c r="ZS137" s="21">
        <f>IF(ZS$8="",0,ZS131*условия!$R61)</f>
        <v>10134</v>
      </c>
      <c r="ZT137" s="21">
        <f>IF(ZT$8="",0,ZT131*условия!$R61)</f>
        <v>10170</v>
      </c>
      <c r="ZU137" s="21">
        <f>IF(ZU$8="",0,ZU131*условия!$R61)</f>
        <v>10206</v>
      </c>
      <c r="ZV137" s="21">
        <f>IF(ZV$8="",0,ZV131*условия!$R61)</f>
        <v>10242</v>
      </c>
      <c r="ZW137" s="21">
        <f>IF(ZW$8="",0,ZW131*условия!$R61)</f>
        <v>10278</v>
      </c>
      <c r="ZX137" s="21">
        <f>IF(ZX$8="",0,ZX131*условия!$R61)</f>
        <v>10314</v>
      </c>
      <c r="ZY137" s="21">
        <f>IF(ZY$8="",0,ZY131*условия!$R61)</f>
        <v>10350</v>
      </c>
      <c r="ZZ137" s="21">
        <f>IF(ZZ$8="",0,ZZ131*условия!$R61)</f>
        <v>10386</v>
      </c>
      <c r="AAA137" s="21">
        <f>IF(AAA$8="",0,AAA131*условия!$R61)</f>
        <v>10422</v>
      </c>
      <c r="AAB137" s="21">
        <f>IF(AAB$8="",0,AAB131*условия!$R61)</f>
        <v>10458</v>
      </c>
      <c r="AAC137" s="21">
        <f>IF(AAC$8="",0,AAC131*условия!$R61)</f>
        <v>10494</v>
      </c>
      <c r="AAD137" s="21">
        <f>IF(AAD$8="",0,AAD131*условия!$R61)</f>
        <v>10530</v>
      </c>
      <c r="AAE137" s="21">
        <f>IF(AAE$8="",0,AAE131*условия!$R61)</f>
        <v>10566</v>
      </c>
      <c r="AAF137" s="21">
        <f>IF(AAF$8="",0,AAF131*условия!$R61)</f>
        <v>10692</v>
      </c>
      <c r="AAG137" s="21">
        <f>IF(AAG$8="",0,AAG131*условия!$R61)</f>
        <v>10782</v>
      </c>
      <c r="AAH137" s="21">
        <f>IF(AAH$8="",0,AAH131*условия!$R61)</f>
        <v>10872</v>
      </c>
      <c r="AAI137" s="21">
        <f>IF(AAI$8="",0,AAI131*условия!$R61)</f>
        <v>10962</v>
      </c>
      <c r="AAJ137" s="21">
        <f>IF(AAJ$8="",0,AAJ131*условия!$R61)</f>
        <v>11052</v>
      </c>
      <c r="AAK137" s="21">
        <f>IF(AAK$8="",0,AAK131*условия!$R61)</f>
        <v>11142</v>
      </c>
      <c r="AAL137" s="21">
        <f>IF(AAL$8="",0,AAL131*условия!$R61)</f>
        <v>11232</v>
      </c>
      <c r="AAM137" s="21">
        <f>IF(AAM$8="",0,AAM131*условия!$R61)</f>
        <v>11322</v>
      </c>
      <c r="AAN137" s="21">
        <f>IF(AAN$8="",0,AAN131*условия!$R61)</f>
        <v>11412</v>
      </c>
      <c r="AAO137" s="21">
        <f>IF(AAO$8="",0,AAO131*условия!$R61)</f>
        <v>11502</v>
      </c>
      <c r="AAP137" s="21">
        <f>IF(AAP$8="",0,AAP131*условия!$R61)</f>
        <v>11592</v>
      </c>
      <c r="AAQ137" s="21">
        <f>IF(AAQ$8="",0,AAQ131*условия!$R61)</f>
        <v>11682</v>
      </c>
      <c r="AAR137" s="21">
        <f>IF(AAR$8="",0,AAR131*условия!$R61)</f>
        <v>11772</v>
      </c>
      <c r="AAS137" s="21">
        <f>IF(AAS$8="",0,AAS131*условия!$R61)</f>
        <v>11862</v>
      </c>
      <c r="AAT137" s="21">
        <f>IF(AAT$8="",0,AAT131*условия!$R61)</f>
        <v>11952</v>
      </c>
      <c r="AAU137" s="21">
        <f>IF(AAU$8="",0,AAU131*условия!$R61)</f>
        <v>12042</v>
      </c>
      <c r="AAV137" s="21">
        <f>IF(AAV$8="",0,AAV131*условия!$R61)</f>
        <v>12132</v>
      </c>
      <c r="AAW137" s="21">
        <f>IF(AAW$8="",0,AAW131*условия!$R61)</f>
        <v>12222</v>
      </c>
      <c r="AAX137" s="21">
        <f>IF(AAX$8="",0,AAX131*условия!$R61)</f>
        <v>12312</v>
      </c>
      <c r="AAY137" s="21">
        <f>IF(AAY$8="",0,AAY131*условия!$R61)</f>
        <v>12402</v>
      </c>
      <c r="AAZ137" s="21">
        <f>IF(AAZ$8="",0,AAZ131*условия!$R61)</f>
        <v>12492</v>
      </c>
      <c r="ABA137" s="21">
        <f>IF(ABA$8="",0,ABA131*условия!$R61)</f>
        <v>12582</v>
      </c>
      <c r="ABB137" s="21">
        <f>IF(ABB$8="",0,ABB131*условия!$R61)</f>
        <v>12672</v>
      </c>
      <c r="ABC137" s="21">
        <f>IF(ABC$8="",0,ABC131*условия!$R61)</f>
        <v>12762</v>
      </c>
      <c r="ABD137" s="21">
        <f>IF(ABD$8="",0,ABD131*условия!$R61)</f>
        <v>12852</v>
      </c>
      <c r="ABE137" s="21">
        <f>IF(ABE$8="",0,ABE131*условия!$R61)</f>
        <v>12942</v>
      </c>
      <c r="ABF137" s="21">
        <f>IF(ABF$8="",0,ABF131*условия!$R61)</f>
        <v>13032</v>
      </c>
      <c r="ABG137" s="21">
        <f>IF(ABG$8="",0,ABG131*условия!$R61)</f>
        <v>13122</v>
      </c>
      <c r="ABH137" s="21">
        <f>IF(ABH$8="",0,ABH131*условия!$R61)</f>
        <v>13212</v>
      </c>
      <c r="ABI137" s="21">
        <f>IF(ABI$8="",0,ABI131*условия!$R61)</f>
        <v>13302</v>
      </c>
      <c r="ABJ137" s="21">
        <f>IF(ABJ$8="",0,ABJ131*условия!$R61)</f>
        <v>13392</v>
      </c>
      <c r="ABK137" s="21">
        <f>IF(ABK$8="",0,ABK131*условия!$R61)</f>
        <v>13392</v>
      </c>
      <c r="ABL137" s="21">
        <f>IF(ABL$8="",0,ABL131*условия!$R61)</f>
        <v>13392</v>
      </c>
      <c r="ABM137" s="21">
        <f>IF(ABM$8="",0,ABM131*условия!$R61)</f>
        <v>13392</v>
      </c>
      <c r="ABN137" s="21">
        <f>IF(ABN$8="",0,ABN131*условия!$R61)</f>
        <v>13392</v>
      </c>
      <c r="ABO137" s="21">
        <f>IF(ABO$8="",0,ABO131*условия!$R61)</f>
        <v>13392</v>
      </c>
      <c r="ABP137" s="21">
        <f>IF(ABP$8="",0,ABP131*условия!$R61)</f>
        <v>13392</v>
      </c>
      <c r="ABQ137" s="21">
        <f>IF(ABQ$8="",0,ABQ131*условия!$R61)</f>
        <v>13392</v>
      </c>
      <c r="ABR137" s="21">
        <f>IF(ABR$8="",0,ABR131*условия!$R61)</f>
        <v>13392</v>
      </c>
      <c r="ABS137" s="21">
        <f>IF(ABS$8="",0,ABS131*условия!$R61)</f>
        <v>13392</v>
      </c>
      <c r="ABT137" s="21">
        <f>IF(ABT$8="",0,ABT131*условия!$R61)</f>
        <v>13392</v>
      </c>
      <c r="ABU137" s="21">
        <f>IF(ABU$8="",0,ABU131*условия!$R61)</f>
        <v>13392</v>
      </c>
      <c r="ABV137" s="21">
        <f>IF(ABV$8="",0,ABV131*условия!$R61)</f>
        <v>13392</v>
      </c>
      <c r="ABW137" s="21">
        <f>IF(ABW$8="",0,ABW131*условия!$R61)</f>
        <v>13392</v>
      </c>
      <c r="ABX137" s="21">
        <f>IF(ABX$8="",0,ABX131*условия!$R61)</f>
        <v>13392</v>
      </c>
      <c r="ABY137" s="21">
        <f>IF(ABY$8="",0,ABY131*условия!$R61)</f>
        <v>13392</v>
      </c>
      <c r="ABZ137" s="21">
        <f>IF(ABZ$8="",0,ABZ131*условия!$R61)</f>
        <v>13392</v>
      </c>
      <c r="ACA137" s="21">
        <f>IF(ACA$8="",0,ACA131*условия!$R61)</f>
        <v>13392</v>
      </c>
      <c r="ACB137" s="21">
        <f>IF(ACB$8="",0,ACB131*условия!$R61)</f>
        <v>13392</v>
      </c>
      <c r="ACC137" s="21">
        <f>IF(ACC$8="",0,ACC131*условия!$R61)</f>
        <v>13392</v>
      </c>
      <c r="ACD137" s="21">
        <f>IF(ACD$8="",0,ACD131*условия!$R61)</f>
        <v>13392</v>
      </c>
      <c r="ACE137" s="21">
        <f>IF(ACE$8="",0,ACE131*условия!$R61)</f>
        <v>13392</v>
      </c>
      <c r="ACF137" s="21">
        <f>IF(ACF$8="",0,ACF131*условия!$R61)</f>
        <v>13392</v>
      </c>
      <c r="ACG137" s="21">
        <f>IF(ACG$8="",0,ACG131*условия!$R61)</f>
        <v>13392</v>
      </c>
      <c r="ACH137" s="21">
        <f>IF(ACH$8="",0,ACH131*условия!$R61)</f>
        <v>13392</v>
      </c>
      <c r="ACI137" s="21">
        <f>IF(ACI$8="",0,ACI131*условия!$R61)</f>
        <v>13392</v>
      </c>
      <c r="ACJ137" s="21">
        <f>IF(ACJ$8="",0,ACJ131*условия!$R61)</f>
        <v>13392</v>
      </c>
      <c r="ACK137" s="21">
        <f>IF(ACK$8="",0,ACK131*условия!$R61)</f>
        <v>13392</v>
      </c>
      <c r="ACL137" s="21">
        <f>IF(ACL$8="",0,ACL131*условия!$R61)</f>
        <v>13392</v>
      </c>
      <c r="ACM137" s="21">
        <f>IF(ACM$8="",0,ACM131*условия!$R61)</f>
        <v>13392</v>
      </c>
      <c r="ACN137" s="21">
        <f>IF(ACN$8="",0,ACN131*условия!$R61)</f>
        <v>13392</v>
      </c>
      <c r="ACO137" s="21">
        <f>IF(ACO$8="",0,ACO131*условия!$R61)</f>
        <v>13416</v>
      </c>
      <c r="ACP137" s="21">
        <f>IF(ACP$8="",0,ACP131*условия!$R61)</f>
        <v>13440</v>
      </c>
      <c r="ACQ137" s="21">
        <f>IF(ACQ$8="",0,ACQ131*условия!$R61)</f>
        <v>13464</v>
      </c>
      <c r="ACR137" s="21">
        <f>IF(ACR$8="",0,ACR131*условия!$R61)</f>
        <v>13488</v>
      </c>
      <c r="ACS137" s="21">
        <f>IF(ACS$8="",0,ACS131*условия!$R61)</f>
        <v>13512</v>
      </c>
      <c r="ACT137" s="21">
        <f>IF(ACT$8="",0,ACT131*условия!$R61)</f>
        <v>13536</v>
      </c>
      <c r="ACU137" s="21">
        <f>IF(ACU$8="",0,ACU131*условия!$R61)</f>
        <v>13560</v>
      </c>
      <c r="ACV137" s="21">
        <f>IF(ACV$8="",0,ACV131*условия!$R61)</f>
        <v>13584</v>
      </c>
      <c r="ACW137" s="21">
        <f>IF(ACW$8="",0,ACW131*условия!$R61)</f>
        <v>13608</v>
      </c>
      <c r="ACX137" s="21">
        <f>IF(ACX$8="",0,ACX131*условия!$R61)</f>
        <v>13632</v>
      </c>
      <c r="ACY137" s="21">
        <f>IF(ACY$8="",0,ACY131*условия!$R61)</f>
        <v>13656</v>
      </c>
      <c r="ACZ137" s="21">
        <f>IF(ACZ$8="",0,ACZ131*условия!$R61)</f>
        <v>13680</v>
      </c>
      <c r="ADA137" s="21">
        <f>IF(ADA$8="",0,ADA131*условия!$R61)</f>
        <v>13704</v>
      </c>
      <c r="ADB137" s="21">
        <f>IF(ADB$8="",0,ADB131*условия!$R61)</f>
        <v>13728</v>
      </c>
      <c r="ADC137" s="21">
        <f>IF(ADC$8="",0,ADC131*условия!$R61)</f>
        <v>13752</v>
      </c>
      <c r="ADD137" s="21">
        <f>IF(ADD$8="",0,ADD131*условия!$R61)</f>
        <v>13776</v>
      </c>
      <c r="ADE137" s="21">
        <f>IF(ADE$8="",0,ADE131*условия!$R61)</f>
        <v>13800</v>
      </c>
      <c r="ADF137" s="21">
        <f>IF(ADF$8="",0,ADF131*условия!$R61)</f>
        <v>13824</v>
      </c>
      <c r="ADG137" s="21">
        <f>IF(ADG$8="",0,ADG131*условия!$R61)</f>
        <v>13848</v>
      </c>
      <c r="ADH137" s="21">
        <f>IF(ADH$8="",0,ADH131*условия!$R61)</f>
        <v>13872</v>
      </c>
      <c r="ADI137" s="21">
        <f>IF(ADI$8="",0,ADI131*условия!$R61)</f>
        <v>13896</v>
      </c>
      <c r="ADJ137" s="21">
        <f>IF(ADJ$8="",0,ADJ131*условия!$R61)</f>
        <v>13920</v>
      </c>
      <c r="ADK137" s="21">
        <f>IF(ADK$8="",0,ADK131*условия!$R61)</f>
        <v>13944</v>
      </c>
      <c r="ADL137" s="21">
        <f>IF(ADL$8="",0,ADL131*условия!$R61)</f>
        <v>13968</v>
      </c>
      <c r="ADM137" s="21">
        <f>IF(ADM$8="",0,ADM131*условия!$R61)</f>
        <v>13992</v>
      </c>
      <c r="ADN137" s="21">
        <f>IF(ADN$8="",0,ADN131*условия!$R61)</f>
        <v>14016</v>
      </c>
      <c r="ADO137" s="21">
        <f>IF(ADO$8="",0,ADO131*условия!$R61)</f>
        <v>14040</v>
      </c>
      <c r="ADP137" s="21">
        <f>IF(ADP$8="",0,ADP131*условия!$R61)</f>
        <v>14064</v>
      </c>
      <c r="ADQ137" s="21">
        <f>IF(ADQ$8="",0,ADQ131*условия!$R61)</f>
        <v>14088</v>
      </c>
      <c r="ADR137" s="21">
        <f>IF(ADR$8="",0,ADR131*условия!$R61)</f>
        <v>14112</v>
      </c>
      <c r="ADS137" s="21">
        <f>IF(ADS$8="",0,ADS131*условия!$R61)</f>
        <v>14136</v>
      </c>
      <c r="ADT137" s="21">
        <f>IF(ADT$8="",0,ADT131*условия!$R61)</f>
        <v>14184</v>
      </c>
      <c r="ADU137" s="21">
        <f>IF(ADU$8="",0,ADU131*условия!$R61)</f>
        <v>14232</v>
      </c>
      <c r="ADV137" s="21">
        <f>IF(ADV$8="",0,ADV131*условия!$R61)</f>
        <v>14280</v>
      </c>
      <c r="ADW137" s="21">
        <f>IF(ADW$8="",0,ADW131*условия!$R61)</f>
        <v>14327.999999999971</v>
      </c>
      <c r="ADX137" s="21">
        <f>IF(ADX$8="",0,ADX131*условия!$R61)</f>
        <v>14375.999999999971</v>
      </c>
      <c r="ADY137" s="21">
        <f>IF(ADY$8="",0,ADY131*условия!$R61)</f>
        <v>14423.999999999971</v>
      </c>
      <c r="ADZ137" s="21">
        <f>IF(ADZ$8="",0,ADZ131*условия!$R61)</f>
        <v>14471.999999999971</v>
      </c>
      <c r="AEA137" s="21">
        <f>IF(AEA$8="",0,AEA131*условия!$R61)</f>
        <v>14519.999999999971</v>
      </c>
      <c r="AEB137" s="21">
        <f>IF(AEB$8="",0,AEB131*условия!$R61)</f>
        <v>14567.999999999971</v>
      </c>
      <c r="AEC137" s="21">
        <f>IF(AEC$8="",0,AEC131*условия!$R61)</f>
        <v>14615.999999999971</v>
      </c>
      <c r="AED137" s="21">
        <f>IF(AED$8="",0,AED131*условия!$R61)</f>
        <v>14663.999999999971</v>
      </c>
      <c r="AEE137" s="21">
        <f>IF(AEE$8="",0,AEE131*условия!$R61)</f>
        <v>14711.999999999971</v>
      </c>
      <c r="AEF137" s="21">
        <f>IF(AEF$8="",0,AEF131*условия!$R61)</f>
        <v>14759.999999999971</v>
      </c>
      <c r="AEG137" s="21">
        <f>IF(AEG$8="",0,AEG131*условия!$R61)</f>
        <v>14807.999999999971</v>
      </c>
      <c r="AEH137" s="21">
        <f>IF(AEH$8="",0,AEH131*условия!$R61)</f>
        <v>14855.999999999971</v>
      </c>
      <c r="AEI137" s="21">
        <f>IF(AEI$8="",0,AEI131*условия!$R61)</f>
        <v>14903.999999999971</v>
      </c>
      <c r="AEJ137" s="21">
        <f>IF(AEJ$8="",0,AEJ131*условия!$R61)</f>
        <v>14951.999999999971</v>
      </c>
      <c r="AEK137" s="21">
        <f>IF(AEK$8="",0,AEK131*условия!$R61)</f>
        <v>14999.999999999971</v>
      </c>
      <c r="AEL137" s="21">
        <f>IF(AEL$8="",0,AEL131*условия!$R61)</f>
        <v>15047.999999999971</v>
      </c>
      <c r="AEM137" s="21">
        <f>IF(AEM$8="",0,AEM131*условия!$R61)</f>
        <v>15095.999999999971</v>
      </c>
      <c r="AEN137" s="21">
        <f>IF(AEN$8="",0,AEN131*условия!$R61)</f>
        <v>15143.999999999971</v>
      </c>
      <c r="AEO137" s="21">
        <f>IF(AEO$8="",0,AEO131*условия!$R61)</f>
        <v>15191.999999999971</v>
      </c>
      <c r="AEP137" s="21">
        <f>IF(AEP$8="",0,AEP131*условия!$R61)</f>
        <v>15239.999999999971</v>
      </c>
      <c r="AEQ137" s="21">
        <f>IF(AEQ$8="",0,AEQ131*условия!$R61)</f>
        <v>15287.999999999971</v>
      </c>
      <c r="AER137" s="21">
        <f>IF(AER$8="",0,AER131*условия!$R61)</f>
        <v>15335.999999999971</v>
      </c>
      <c r="AES137" s="21">
        <f>IF(AES$8="",0,AES131*условия!$R61)</f>
        <v>15383.999999999971</v>
      </c>
      <c r="AET137" s="21">
        <f>IF(AET$8="",0,AET131*условия!$R61)</f>
        <v>15431.999999999971</v>
      </c>
      <c r="AEU137" s="21">
        <f>IF(AEU$8="",0,AEU131*условия!$R61)</f>
        <v>15479.999999999971</v>
      </c>
      <c r="AEV137" s="21">
        <f>IF(AEV$8="",0,AEV131*условия!$R61)</f>
        <v>15527.999999999971</v>
      </c>
      <c r="AEW137" s="21">
        <f>IF(AEW$8="",0,AEW131*условия!$R61)</f>
        <v>15575.999999999971</v>
      </c>
      <c r="AEX137" s="21">
        <f>IF(AEX$8="",0,AEX131*условия!$R61)</f>
        <v>15623.999999999971</v>
      </c>
      <c r="AEY137" s="21">
        <f>IF(AEY$8="",0,AEY131*условия!$R61)</f>
        <v>15947.999999999971</v>
      </c>
      <c r="AEZ137" s="21">
        <f>IF(AEZ$8="",0,AEZ131*условия!$R61)</f>
        <v>16271.999999999971</v>
      </c>
      <c r="AFA137" s="21">
        <f>IF(AFA$8="",0,AFA131*условия!$R61)</f>
        <v>16595.999999999971</v>
      </c>
      <c r="AFB137" s="21">
        <f>IF(AFB$8="",0,AFB131*условия!$R61)</f>
        <v>16920</v>
      </c>
      <c r="AFC137" s="21">
        <f>IF(AFC$8="",0,AFC131*условия!$R61)</f>
        <v>17244</v>
      </c>
      <c r="AFD137" s="21">
        <f>IF(AFD$8="",0,AFD131*условия!$R61)</f>
        <v>17568</v>
      </c>
      <c r="AFE137" s="21">
        <f>IF(AFE$8="",0,AFE131*условия!$R61)</f>
        <v>17892</v>
      </c>
      <c r="AFF137" s="21">
        <f>IF(AFF$8="",0,AFF131*условия!$R61)</f>
        <v>18216</v>
      </c>
      <c r="AFG137" s="21">
        <f>IF(AFG$8="",0,AFG131*условия!$R61)</f>
        <v>18540</v>
      </c>
    </row>
    <row r="138" spans="1:839" s="42" customFormat="1" ht="6" customHeight="1" x14ac:dyDescent="0.25">
      <c r="A138" s="21"/>
      <c r="B138" s="21"/>
      <c r="C138" s="21"/>
      <c r="D138" s="52"/>
      <c r="E138" s="21"/>
      <c r="F138" s="21"/>
      <c r="G138" s="21"/>
      <c r="H138" s="21"/>
      <c r="I138" s="21"/>
      <c r="J138" s="21"/>
      <c r="K138" s="41"/>
      <c r="L138" s="21"/>
      <c r="M138" s="21"/>
      <c r="N138" s="21"/>
      <c r="O138" s="21"/>
      <c r="P138" s="21"/>
      <c r="Q138" s="4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1"/>
      <c r="GV138" s="21"/>
      <c r="GW138" s="21"/>
      <c r="GX138" s="21"/>
      <c r="GY138" s="21"/>
      <c r="GZ138" s="21"/>
      <c r="HA138" s="21"/>
      <c r="HB138" s="21"/>
      <c r="HC138" s="21"/>
      <c r="HD138" s="21"/>
      <c r="HE138" s="21"/>
      <c r="HF138" s="21"/>
      <c r="HG138" s="21"/>
      <c r="HH138" s="21"/>
      <c r="HI138" s="21"/>
      <c r="HJ138" s="21"/>
      <c r="HK138" s="21"/>
      <c r="HL138" s="21"/>
      <c r="HM138" s="21"/>
      <c r="HN138" s="21"/>
      <c r="HO138" s="21"/>
      <c r="HP138" s="21"/>
      <c r="HQ138" s="21"/>
      <c r="HR138" s="21"/>
      <c r="HS138" s="21"/>
      <c r="HT138" s="21"/>
      <c r="HU138" s="21"/>
      <c r="HV138" s="21"/>
      <c r="HW138" s="21"/>
      <c r="HX138" s="21"/>
      <c r="HY138" s="21"/>
      <c r="HZ138" s="21"/>
      <c r="IA138" s="21"/>
      <c r="IB138" s="21"/>
      <c r="IC138" s="21"/>
      <c r="ID138" s="21"/>
      <c r="IE138" s="21"/>
      <c r="IF138" s="21"/>
      <c r="IG138" s="21"/>
      <c r="IH138" s="21"/>
      <c r="II138" s="21"/>
      <c r="IJ138" s="21"/>
      <c r="IK138" s="21"/>
      <c r="IL138" s="21"/>
      <c r="IM138" s="21"/>
      <c r="IN138" s="21"/>
      <c r="IO138" s="21"/>
      <c r="IP138" s="21"/>
      <c r="IQ138" s="21"/>
      <c r="IR138" s="21"/>
      <c r="IS138" s="21"/>
      <c r="IT138" s="21"/>
      <c r="IU138" s="21"/>
      <c r="IV138" s="21"/>
      <c r="IW138" s="21"/>
      <c r="IX138" s="21"/>
      <c r="IY138" s="21"/>
      <c r="IZ138" s="21"/>
      <c r="JA138" s="21"/>
      <c r="JB138" s="21"/>
      <c r="JC138" s="21"/>
      <c r="JD138" s="21"/>
      <c r="JE138" s="21"/>
      <c r="JF138" s="21"/>
      <c r="JG138" s="21"/>
      <c r="JH138" s="21"/>
      <c r="JI138" s="21"/>
      <c r="JJ138" s="21"/>
      <c r="JK138" s="21"/>
      <c r="JL138" s="21"/>
      <c r="JM138" s="21"/>
      <c r="JN138" s="21"/>
      <c r="JO138" s="21"/>
      <c r="JP138" s="21"/>
      <c r="JQ138" s="21"/>
      <c r="JR138" s="21"/>
      <c r="JS138" s="21"/>
      <c r="JT138" s="21"/>
      <c r="JU138" s="21"/>
      <c r="JV138" s="21"/>
      <c r="JW138" s="21"/>
      <c r="JX138" s="21"/>
      <c r="JY138" s="21"/>
      <c r="JZ138" s="21"/>
      <c r="KA138" s="21"/>
      <c r="KB138" s="21"/>
      <c r="KC138" s="21"/>
      <c r="KD138" s="21"/>
      <c r="KE138" s="21"/>
      <c r="KF138" s="21"/>
      <c r="KG138" s="21"/>
      <c r="KH138" s="21"/>
      <c r="KI138" s="21"/>
      <c r="KJ138" s="21"/>
      <c r="KK138" s="21"/>
      <c r="KL138" s="21"/>
      <c r="KM138" s="21"/>
      <c r="KN138" s="21"/>
      <c r="KO138" s="21"/>
      <c r="KP138" s="21"/>
      <c r="KQ138" s="21"/>
      <c r="KR138" s="21"/>
      <c r="KS138" s="21"/>
      <c r="KT138" s="21"/>
      <c r="KU138" s="21"/>
      <c r="KV138" s="21"/>
      <c r="KW138" s="21"/>
      <c r="KX138" s="21"/>
      <c r="KY138" s="21"/>
      <c r="KZ138" s="21"/>
      <c r="LA138" s="21"/>
      <c r="LB138" s="21"/>
      <c r="LC138" s="21"/>
      <c r="LD138" s="21"/>
      <c r="LE138" s="21"/>
      <c r="LF138" s="21"/>
      <c r="LG138" s="21"/>
      <c r="LH138" s="21"/>
      <c r="LI138" s="21"/>
      <c r="LJ138" s="21"/>
      <c r="LK138" s="21"/>
      <c r="LL138" s="21"/>
      <c r="LM138" s="21"/>
      <c r="LN138" s="21"/>
      <c r="LO138" s="21"/>
      <c r="LP138" s="21"/>
      <c r="LQ138" s="21"/>
      <c r="LR138" s="21"/>
      <c r="LS138" s="21"/>
      <c r="LT138" s="21"/>
      <c r="LU138" s="21"/>
      <c r="LV138" s="21"/>
      <c r="LW138" s="21"/>
      <c r="LX138" s="21"/>
      <c r="LY138" s="21"/>
      <c r="LZ138" s="21"/>
      <c r="MA138" s="21"/>
      <c r="MB138" s="21"/>
      <c r="MC138" s="21"/>
      <c r="MD138" s="21"/>
      <c r="ME138" s="21"/>
      <c r="MF138" s="21"/>
      <c r="MG138" s="21"/>
      <c r="MH138" s="21"/>
      <c r="MI138" s="21"/>
      <c r="MJ138" s="21"/>
      <c r="MK138" s="21"/>
      <c r="ML138" s="21"/>
      <c r="MM138" s="21"/>
      <c r="MN138" s="21"/>
      <c r="MO138" s="21"/>
      <c r="MP138" s="21"/>
      <c r="MQ138" s="21"/>
      <c r="MR138" s="21"/>
      <c r="MS138" s="21"/>
      <c r="MT138" s="21"/>
      <c r="MU138" s="21"/>
      <c r="MV138" s="21"/>
      <c r="MW138" s="21"/>
      <c r="MX138" s="21"/>
      <c r="MY138" s="21"/>
      <c r="MZ138" s="21"/>
      <c r="NA138" s="21"/>
      <c r="NB138" s="21"/>
      <c r="NC138" s="21"/>
      <c r="ND138" s="21"/>
      <c r="NE138" s="21"/>
      <c r="NF138" s="21"/>
      <c r="NG138" s="21"/>
      <c r="NH138" s="21"/>
      <c r="NI138" s="21"/>
      <c r="NJ138" s="21"/>
      <c r="NK138" s="21"/>
      <c r="NL138" s="21"/>
      <c r="NM138" s="21"/>
      <c r="NN138" s="21"/>
      <c r="NO138" s="21"/>
      <c r="NP138" s="21"/>
      <c r="NQ138" s="21"/>
      <c r="NR138" s="21"/>
      <c r="NS138" s="21"/>
      <c r="NT138" s="21"/>
      <c r="NU138" s="21"/>
      <c r="NV138" s="21"/>
      <c r="NW138" s="21"/>
      <c r="NX138" s="21"/>
      <c r="NY138" s="21"/>
      <c r="NZ138" s="21"/>
      <c r="OA138" s="21"/>
      <c r="OB138" s="21"/>
      <c r="OC138" s="21"/>
      <c r="OD138" s="21"/>
      <c r="OE138" s="21"/>
      <c r="OF138" s="21"/>
      <c r="OG138" s="21"/>
      <c r="OH138" s="21"/>
      <c r="OI138" s="21"/>
      <c r="OJ138" s="21"/>
      <c r="OK138" s="21"/>
      <c r="OL138" s="21"/>
      <c r="OM138" s="21"/>
      <c r="ON138" s="21"/>
      <c r="OO138" s="21"/>
      <c r="OP138" s="21"/>
      <c r="OQ138" s="21"/>
      <c r="OR138" s="21"/>
      <c r="OS138" s="21"/>
      <c r="OT138" s="21"/>
      <c r="OU138" s="21"/>
      <c r="OV138" s="21"/>
      <c r="OW138" s="21"/>
      <c r="OX138" s="21"/>
      <c r="OY138" s="21"/>
      <c r="OZ138" s="21"/>
      <c r="PA138" s="21"/>
      <c r="PB138" s="21"/>
      <c r="PC138" s="21"/>
      <c r="PD138" s="21"/>
      <c r="PE138" s="21"/>
      <c r="PF138" s="21"/>
      <c r="PG138" s="21"/>
      <c r="PH138" s="21"/>
      <c r="PI138" s="21"/>
      <c r="PJ138" s="21"/>
      <c r="PK138" s="21"/>
      <c r="PL138" s="21"/>
      <c r="PM138" s="21"/>
      <c r="PN138" s="21"/>
      <c r="PO138" s="21"/>
      <c r="PP138" s="21"/>
      <c r="PQ138" s="21"/>
      <c r="PR138" s="21"/>
      <c r="PS138" s="21"/>
      <c r="PT138" s="21"/>
      <c r="PU138" s="21"/>
      <c r="PV138" s="21"/>
      <c r="PW138" s="21"/>
      <c r="PX138" s="21"/>
      <c r="PY138" s="21"/>
      <c r="PZ138" s="21"/>
      <c r="QA138" s="21"/>
      <c r="QB138" s="21"/>
      <c r="QC138" s="21"/>
      <c r="QD138" s="21"/>
      <c r="QE138" s="21"/>
      <c r="QF138" s="21"/>
      <c r="QG138" s="21"/>
      <c r="QH138" s="21"/>
      <c r="QI138" s="21"/>
      <c r="QJ138" s="21"/>
      <c r="QK138" s="21"/>
      <c r="QL138" s="21"/>
      <c r="QM138" s="21"/>
      <c r="QN138" s="21"/>
      <c r="QO138" s="21"/>
      <c r="QP138" s="21"/>
      <c r="QQ138" s="21"/>
      <c r="QR138" s="21"/>
      <c r="QS138" s="21"/>
      <c r="QT138" s="21"/>
      <c r="QU138" s="21"/>
      <c r="QV138" s="21"/>
      <c r="QW138" s="21"/>
      <c r="QX138" s="21"/>
      <c r="QY138" s="21"/>
      <c r="QZ138" s="21"/>
      <c r="RA138" s="21"/>
      <c r="RB138" s="21"/>
      <c r="RC138" s="21"/>
      <c r="RD138" s="21"/>
      <c r="RE138" s="21"/>
      <c r="RF138" s="21"/>
      <c r="RG138" s="21"/>
      <c r="RH138" s="21"/>
      <c r="RI138" s="21"/>
      <c r="RJ138" s="21"/>
      <c r="RK138" s="21"/>
      <c r="RL138" s="21"/>
      <c r="RM138" s="21"/>
      <c r="RN138" s="21"/>
      <c r="RO138" s="21"/>
      <c r="RP138" s="21"/>
      <c r="RQ138" s="21"/>
      <c r="RR138" s="21"/>
      <c r="RS138" s="21"/>
      <c r="RT138" s="21"/>
      <c r="RU138" s="21"/>
      <c r="RV138" s="21"/>
      <c r="RW138" s="21"/>
      <c r="RX138" s="21"/>
      <c r="RY138" s="21"/>
      <c r="RZ138" s="21"/>
      <c r="SA138" s="21"/>
      <c r="SB138" s="21"/>
      <c r="SC138" s="21"/>
      <c r="SD138" s="21"/>
      <c r="SE138" s="21"/>
      <c r="SF138" s="21"/>
      <c r="SG138" s="21"/>
      <c r="SH138" s="21"/>
      <c r="SI138" s="21"/>
      <c r="SJ138" s="21"/>
      <c r="SK138" s="21"/>
      <c r="SL138" s="21"/>
      <c r="SM138" s="21"/>
      <c r="SN138" s="21"/>
      <c r="SO138" s="21"/>
      <c r="SP138" s="21"/>
      <c r="SQ138" s="21"/>
      <c r="SR138" s="21"/>
      <c r="SS138" s="21"/>
      <c r="ST138" s="21"/>
      <c r="SU138" s="21"/>
      <c r="SV138" s="21"/>
      <c r="SW138" s="21"/>
      <c r="SX138" s="21"/>
      <c r="SY138" s="21"/>
      <c r="SZ138" s="21"/>
      <c r="TA138" s="21"/>
      <c r="TB138" s="21"/>
      <c r="TC138" s="21"/>
      <c r="TD138" s="21"/>
      <c r="TE138" s="21"/>
      <c r="TF138" s="21"/>
      <c r="TG138" s="21"/>
      <c r="TH138" s="21"/>
      <c r="TI138" s="21"/>
      <c r="TJ138" s="21"/>
      <c r="TK138" s="21"/>
      <c r="TL138" s="21"/>
      <c r="TM138" s="21"/>
      <c r="TN138" s="21"/>
      <c r="TO138" s="21"/>
      <c r="TP138" s="21"/>
      <c r="TQ138" s="21"/>
      <c r="TR138" s="21"/>
      <c r="TS138" s="21"/>
      <c r="TT138" s="21"/>
      <c r="TU138" s="21"/>
      <c r="TV138" s="21"/>
      <c r="TW138" s="21"/>
      <c r="TX138" s="21"/>
      <c r="TY138" s="21"/>
      <c r="TZ138" s="21"/>
      <c r="UA138" s="21"/>
      <c r="UB138" s="21"/>
      <c r="UC138" s="21"/>
      <c r="UD138" s="21"/>
      <c r="UE138" s="21"/>
      <c r="UF138" s="21"/>
      <c r="UG138" s="21"/>
      <c r="UH138" s="21"/>
      <c r="UI138" s="21"/>
      <c r="UJ138" s="21"/>
      <c r="UK138" s="21"/>
      <c r="UL138" s="21"/>
      <c r="UM138" s="21"/>
      <c r="UN138" s="21"/>
      <c r="UO138" s="21"/>
      <c r="UP138" s="21"/>
      <c r="UQ138" s="21"/>
      <c r="UR138" s="21"/>
      <c r="US138" s="21"/>
      <c r="UT138" s="21"/>
      <c r="UU138" s="21"/>
      <c r="UV138" s="21"/>
      <c r="UW138" s="21"/>
      <c r="UX138" s="21"/>
      <c r="UY138" s="21"/>
      <c r="UZ138" s="21"/>
      <c r="VA138" s="21"/>
      <c r="VB138" s="21"/>
      <c r="VC138" s="21"/>
      <c r="VD138" s="21"/>
      <c r="VE138" s="21"/>
      <c r="VF138" s="21"/>
      <c r="VG138" s="21"/>
      <c r="VH138" s="21"/>
      <c r="VI138" s="21"/>
      <c r="VJ138" s="21"/>
      <c r="VK138" s="21"/>
      <c r="VL138" s="21"/>
      <c r="VM138" s="21"/>
      <c r="VN138" s="21"/>
      <c r="VO138" s="21"/>
      <c r="VP138" s="21"/>
      <c r="VQ138" s="21"/>
      <c r="VR138" s="21"/>
      <c r="VS138" s="21"/>
      <c r="VT138" s="21"/>
      <c r="VU138" s="21"/>
      <c r="VV138" s="21"/>
      <c r="VW138" s="21"/>
      <c r="VX138" s="21"/>
      <c r="VY138" s="21"/>
      <c r="VZ138" s="21"/>
      <c r="WA138" s="21"/>
      <c r="WB138" s="21"/>
      <c r="WC138" s="21"/>
      <c r="WD138" s="21"/>
      <c r="WE138" s="21"/>
      <c r="WF138" s="21"/>
      <c r="WG138" s="21"/>
      <c r="WH138" s="21"/>
      <c r="WI138" s="21"/>
      <c r="WJ138" s="21"/>
      <c r="WK138" s="21"/>
      <c r="WL138" s="21"/>
      <c r="WM138" s="21"/>
      <c r="WN138" s="21"/>
      <c r="WO138" s="21"/>
      <c r="WP138" s="21"/>
      <c r="WQ138" s="21"/>
      <c r="WR138" s="21"/>
      <c r="WS138" s="21"/>
      <c r="WT138" s="21"/>
      <c r="WU138" s="21"/>
      <c r="WV138" s="21"/>
      <c r="WW138" s="21"/>
      <c r="WX138" s="21"/>
      <c r="WY138" s="21"/>
      <c r="WZ138" s="21"/>
      <c r="XA138" s="21"/>
      <c r="XB138" s="21"/>
      <c r="XC138" s="21"/>
      <c r="XD138" s="21"/>
      <c r="XE138" s="21"/>
      <c r="XF138" s="21"/>
      <c r="XG138" s="21"/>
      <c r="XH138" s="21"/>
      <c r="XI138" s="21"/>
      <c r="XJ138" s="21"/>
      <c r="XK138" s="21"/>
      <c r="XL138" s="21"/>
      <c r="XM138" s="21"/>
      <c r="XN138" s="21"/>
      <c r="XO138" s="21"/>
      <c r="XP138" s="21"/>
      <c r="XQ138" s="21"/>
      <c r="XR138" s="21"/>
      <c r="XS138" s="21"/>
      <c r="XT138" s="21"/>
      <c r="XU138" s="21"/>
      <c r="XV138" s="21"/>
      <c r="XW138" s="21"/>
      <c r="XX138" s="21"/>
      <c r="XY138" s="21"/>
      <c r="XZ138" s="21"/>
      <c r="YA138" s="21"/>
      <c r="YB138" s="21"/>
      <c r="YC138" s="21"/>
      <c r="YD138" s="21"/>
      <c r="YE138" s="21"/>
      <c r="YF138" s="21"/>
      <c r="YG138" s="21"/>
      <c r="YH138" s="21"/>
      <c r="YI138" s="21"/>
      <c r="YJ138" s="21"/>
      <c r="YK138" s="21"/>
      <c r="YL138" s="21"/>
      <c r="YM138" s="21"/>
      <c r="YN138" s="21"/>
      <c r="YO138" s="21"/>
      <c r="YP138" s="21"/>
      <c r="YQ138" s="21"/>
      <c r="YR138" s="21"/>
      <c r="YS138" s="21"/>
      <c r="YT138" s="21"/>
      <c r="YU138" s="21"/>
      <c r="YV138" s="21"/>
      <c r="YW138" s="21"/>
      <c r="YX138" s="21"/>
      <c r="YY138" s="21"/>
      <c r="YZ138" s="21"/>
      <c r="ZA138" s="21"/>
      <c r="ZB138" s="21"/>
      <c r="ZC138" s="21"/>
      <c r="ZD138" s="21"/>
      <c r="ZE138" s="21"/>
      <c r="ZF138" s="21"/>
      <c r="ZG138" s="21"/>
      <c r="ZH138" s="21"/>
      <c r="ZI138" s="21"/>
      <c r="ZJ138" s="21"/>
      <c r="ZK138" s="21"/>
      <c r="ZL138" s="21"/>
      <c r="ZM138" s="21"/>
      <c r="ZN138" s="21"/>
      <c r="ZO138" s="21"/>
      <c r="ZP138" s="21"/>
      <c r="ZQ138" s="21"/>
      <c r="ZR138" s="21"/>
      <c r="ZS138" s="21"/>
      <c r="ZT138" s="21"/>
      <c r="ZU138" s="21"/>
      <c r="ZV138" s="21"/>
      <c r="ZW138" s="21"/>
      <c r="ZX138" s="21"/>
      <c r="ZY138" s="21"/>
      <c r="ZZ138" s="21"/>
      <c r="AAA138" s="21"/>
      <c r="AAB138" s="21"/>
      <c r="AAC138" s="21"/>
      <c r="AAD138" s="21"/>
      <c r="AAE138" s="21"/>
      <c r="AAF138" s="21"/>
      <c r="AAG138" s="21"/>
      <c r="AAH138" s="21"/>
      <c r="AAI138" s="21"/>
      <c r="AAJ138" s="21"/>
      <c r="AAK138" s="21"/>
      <c r="AAL138" s="21"/>
      <c r="AAM138" s="21"/>
      <c r="AAN138" s="21"/>
      <c r="AAO138" s="21"/>
      <c r="AAP138" s="21"/>
      <c r="AAQ138" s="21"/>
      <c r="AAR138" s="21"/>
      <c r="AAS138" s="21"/>
      <c r="AAT138" s="21"/>
      <c r="AAU138" s="21"/>
      <c r="AAV138" s="21"/>
      <c r="AAW138" s="21"/>
      <c r="AAX138" s="21"/>
      <c r="AAY138" s="21"/>
      <c r="AAZ138" s="21"/>
      <c r="ABA138" s="21"/>
      <c r="ABB138" s="21"/>
      <c r="ABC138" s="21"/>
      <c r="ABD138" s="21"/>
      <c r="ABE138" s="21"/>
      <c r="ABF138" s="21"/>
      <c r="ABG138" s="21"/>
      <c r="ABH138" s="21"/>
      <c r="ABI138" s="21"/>
      <c r="ABJ138" s="21"/>
      <c r="ABK138" s="21"/>
      <c r="ABL138" s="21"/>
      <c r="ABM138" s="21"/>
      <c r="ABN138" s="21"/>
      <c r="ABO138" s="21"/>
      <c r="ABP138" s="21"/>
      <c r="ABQ138" s="21"/>
      <c r="ABR138" s="21"/>
      <c r="ABS138" s="21"/>
      <c r="ABT138" s="21"/>
      <c r="ABU138" s="21"/>
      <c r="ABV138" s="21"/>
      <c r="ABW138" s="21"/>
      <c r="ABX138" s="21"/>
      <c r="ABY138" s="21"/>
      <c r="ABZ138" s="21"/>
      <c r="ACA138" s="21"/>
      <c r="ACB138" s="21"/>
      <c r="ACC138" s="21"/>
      <c r="ACD138" s="21"/>
      <c r="ACE138" s="21"/>
      <c r="ACF138" s="21"/>
      <c r="ACG138" s="21"/>
      <c r="ACH138" s="21"/>
      <c r="ACI138" s="21"/>
      <c r="ACJ138" s="21"/>
      <c r="ACK138" s="21"/>
      <c r="ACL138" s="21"/>
      <c r="ACM138" s="21"/>
      <c r="ACN138" s="21"/>
      <c r="ACO138" s="21"/>
      <c r="ACP138" s="21"/>
      <c r="ACQ138" s="21"/>
      <c r="ACR138" s="21"/>
      <c r="ACS138" s="21"/>
      <c r="ACT138" s="21"/>
      <c r="ACU138" s="21"/>
      <c r="ACV138" s="21"/>
      <c r="ACW138" s="21"/>
      <c r="ACX138" s="21"/>
      <c r="ACY138" s="21"/>
      <c r="ACZ138" s="21"/>
      <c r="ADA138" s="21"/>
      <c r="ADB138" s="21"/>
      <c r="ADC138" s="21"/>
      <c r="ADD138" s="21"/>
      <c r="ADE138" s="21"/>
      <c r="ADF138" s="21"/>
      <c r="ADG138" s="21"/>
      <c r="ADH138" s="21"/>
      <c r="ADI138" s="21"/>
      <c r="ADJ138" s="21"/>
      <c r="ADK138" s="21"/>
      <c r="ADL138" s="21"/>
      <c r="ADM138" s="21"/>
      <c r="ADN138" s="21"/>
      <c r="ADO138" s="21"/>
      <c r="ADP138" s="21"/>
      <c r="ADQ138" s="21"/>
      <c r="ADR138" s="21"/>
      <c r="ADS138" s="21"/>
      <c r="ADT138" s="21"/>
      <c r="ADU138" s="21"/>
      <c r="ADV138" s="21"/>
      <c r="ADW138" s="21"/>
      <c r="ADX138" s="21"/>
      <c r="ADY138" s="21"/>
      <c r="ADZ138" s="21"/>
      <c r="AEA138" s="21"/>
      <c r="AEB138" s="21"/>
      <c r="AEC138" s="21"/>
      <c r="AED138" s="21"/>
      <c r="AEE138" s="21"/>
      <c r="AEF138" s="21"/>
      <c r="AEG138" s="21"/>
      <c r="AEH138" s="21"/>
      <c r="AEI138" s="21"/>
      <c r="AEJ138" s="21"/>
      <c r="AEK138" s="21"/>
      <c r="AEL138" s="21"/>
      <c r="AEM138" s="21"/>
      <c r="AEN138" s="21"/>
      <c r="AEO138" s="21"/>
      <c r="AEP138" s="21"/>
      <c r="AEQ138" s="21"/>
      <c r="AER138" s="21"/>
      <c r="AES138" s="21"/>
      <c r="AET138" s="21"/>
      <c r="AEU138" s="21"/>
      <c r="AEV138" s="21"/>
      <c r="AEW138" s="21"/>
      <c r="AEX138" s="21"/>
      <c r="AEY138" s="21"/>
      <c r="AEZ138" s="21"/>
      <c r="AFA138" s="21"/>
      <c r="AFB138" s="21"/>
      <c r="AFC138" s="21"/>
      <c r="AFD138" s="21"/>
      <c r="AFE138" s="21"/>
      <c r="AFF138" s="21"/>
      <c r="AFG138" s="21"/>
    </row>
    <row r="139" spans="1:839" s="46" customFormat="1" x14ac:dyDescent="0.25">
      <c r="A139" s="22"/>
      <c r="B139" s="22"/>
      <c r="C139" s="22" t="s">
        <v>42</v>
      </c>
      <c r="D139" s="52"/>
      <c r="E139" s="22" t="str">
        <f>структура!$G$50</f>
        <v>сбор процентов по просроч. займам</v>
      </c>
      <c r="F139" s="22"/>
      <c r="G139" s="22"/>
      <c r="H139" s="22"/>
      <c r="I139" s="22" t="str">
        <f>IF($E139="","",INDEX(структура!$H$10:$H$153,SUMIFS(структура!$C$10:$C$153,структура!$G$10:$G$153,$E139)))</f>
        <v>руб</v>
      </c>
      <c r="J139" s="22"/>
      <c r="K139" s="45"/>
      <c r="L139" s="22"/>
      <c r="M139" s="22"/>
      <c r="N139" s="22"/>
      <c r="O139" s="22"/>
      <c r="P139" s="22"/>
      <c r="Q139" s="45"/>
      <c r="R139" s="22">
        <f>SUM(R140:R144)</f>
        <v>0</v>
      </c>
      <c r="S139" s="22">
        <f t="shared" ref="S139" si="12498">SUM(S140:S144)</f>
        <v>0</v>
      </c>
      <c r="T139" s="22">
        <f t="shared" ref="T139" si="12499">SUM(T140:T144)</f>
        <v>0</v>
      </c>
      <c r="U139" s="22">
        <f t="shared" ref="U139" si="12500">SUM(U140:U144)</f>
        <v>0</v>
      </c>
      <c r="V139" s="22">
        <f t="shared" ref="V139" si="12501">SUM(V140:V144)</f>
        <v>0</v>
      </c>
      <c r="W139" s="22">
        <f t="shared" ref="W139" si="12502">SUM(W140:W144)</f>
        <v>0</v>
      </c>
      <c r="X139" s="22">
        <f t="shared" ref="X139" si="12503">SUM(X140:X144)</f>
        <v>0</v>
      </c>
      <c r="Y139" s="22">
        <f t="shared" ref="Y139" si="12504">SUM(Y140:Y144)</f>
        <v>0</v>
      </c>
      <c r="Z139" s="22">
        <f t="shared" ref="Z139" si="12505">SUM(Z140:Z144)</f>
        <v>0</v>
      </c>
      <c r="AA139" s="22">
        <f t="shared" ref="AA139" si="12506">SUM(AA140:AA144)</f>
        <v>0</v>
      </c>
      <c r="AB139" s="22">
        <f t="shared" ref="AB139" si="12507">SUM(AB140:AB144)</f>
        <v>0</v>
      </c>
      <c r="AC139" s="22">
        <f t="shared" ref="AC139" si="12508">SUM(AC140:AC144)</f>
        <v>0</v>
      </c>
      <c r="AD139" s="22">
        <f t="shared" ref="AD139" si="12509">SUM(AD140:AD144)</f>
        <v>0</v>
      </c>
      <c r="AE139" s="22">
        <f t="shared" ref="AE139" si="12510">SUM(AE140:AE144)</f>
        <v>0</v>
      </c>
      <c r="AF139" s="22">
        <f t="shared" ref="AF139" si="12511">SUM(AF140:AF144)</f>
        <v>0</v>
      </c>
      <c r="AG139" s="22">
        <f t="shared" ref="AG139" si="12512">SUM(AG140:AG144)</f>
        <v>0</v>
      </c>
      <c r="AH139" s="22">
        <f t="shared" ref="AH139" si="12513">SUM(AH140:AH144)</f>
        <v>0</v>
      </c>
      <c r="AI139" s="22">
        <f t="shared" ref="AI139" si="12514">SUM(AI140:AI144)</f>
        <v>0</v>
      </c>
      <c r="AJ139" s="22">
        <f t="shared" ref="AJ139" si="12515">SUM(AJ140:AJ144)</f>
        <v>0</v>
      </c>
      <c r="AK139" s="22">
        <f t="shared" ref="AK139" si="12516">SUM(AK140:AK144)</f>
        <v>0</v>
      </c>
      <c r="AL139" s="22">
        <f t="shared" ref="AL139" si="12517">SUM(AL140:AL144)</f>
        <v>0</v>
      </c>
      <c r="AM139" s="22">
        <f t="shared" ref="AM139" si="12518">SUM(AM140:AM144)</f>
        <v>0</v>
      </c>
      <c r="AN139" s="22">
        <f t="shared" ref="AN139" si="12519">SUM(AN140:AN144)</f>
        <v>0</v>
      </c>
      <c r="AO139" s="22">
        <f t="shared" ref="AO139" si="12520">SUM(AO140:AO144)</f>
        <v>0</v>
      </c>
      <c r="AP139" s="22">
        <f t="shared" ref="AP139" si="12521">SUM(AP140:AP144)</f>
        <v>0</v>
      </c>
      <c r="AQ139" s="22">
        <f t="shared" ref="AQ139" si="12522">SUM(AQ140:AQ144)</f>
        <v>1620.0000000000005</v>
      </c>
      <c r="AR139" s="22">
        <f t="shared" ref="AR139" si="12523">SUM(AR140:AR144)</f>
        <v>1620.0000000000005</v>
      </c>
      <c r="AS139" s="22">
        <f t="shared" ref="AS139" si="12524">SUM(AS140:AS144)</f>
        <v>1620.0000000000005</v>
      </c>
      <c r="AT139" s="22">
        <f t="shared" ref="AT139" si="12525">SUM(AT140:AT144)</f>
        <v>1620.0000000000005</v>
      </c>
      <c r="AU139" s="22">
        <f t="shared" ref="AU139" si="12526">SUM(AU140:AU144)</f>
        <v>1620.0000000000005</v>
      </c>
      <c r="AV139" s="22">
        <f t="shared" ref="AV139" si="12527">SUM(AV140:AV144)</f>
        <v>1620.0000000000005</v>
      </c>
      <c r="AW139" s="22">
        <f t="shared" ref="AW139" si="12528">SUM(AW140:AW144)</f>
        <v>1620.0000000000005</v>
      </c>
      <c r="AX139" s="22">
        <f t="shared" ref="AX139" si="12529">SUM(AX140:AX144)</f>
        <v>1620.0000000000005</v>
      </c>
      <c r="AY139" s="22">
        <f t="shared" ref="AY139" si="12530">SUM(AY140:AY144)</f>
        <v>1620.0000000000005</v>
      </c>
      <c r="AZ139" s="22">
        <f t="shared" ref="AZ139" si="12531">SUM(AZ140:AZ144)</f>
        <v>1620.0000000000005</v>
      </c>
      <c r="BA139" s="22">
        <f t="shared" ref="BA139" si="12532">SUM(BA140:BA144)</f>
        <v>1620.0000000000005</v>
      </c>
      <c r="BB139" s="22">
        <f t="shared" ref="BB139" si="12533">SUM(BB140:BB144)</f>
        <v>1620.0000000000005</v>
      </c>
      <c r="BC139" s="22">
        <f t="shared" ref="BC139" si="12534">SUM(BC140:BC144)</f>
        <v>1620.0000000000005</v>
      </c>
      <c r="BD139" s="22">
        <f t="shared" ref="BD139" si="12535">SUM(BD140:BD144)</f>
        <v>1620.0000000000005</v>
      </c>
      <c r="BE139" s="22">
        <f t="shared" ref="BE139" si="12536">SUM(BE140:BE144)</f>
        <v>1620.0000000000005</v>
      </c>
      <c r="BF139" s="22">
        <f t="shared" ref="BF139" si="12537">SUM(BF140:BF144)</f>
        <v>20640</v>
      </c>
      <c r="BG139" s="22">
        <f t="shared" ref="BG139" si="12538">SUM(BG140:BG144)</f>
        <v>20640</v>
      </c>
      <c r="BH139" s="22">
        <f t="shared" ref="BH139" si="12539">SUM(BH140:BH144)</f>
        <v>20640</v>
      </c>
      <c r="BI139" s="22">
        <f t="shared" ref="BI139" si="12540">SUM(BI140:BI144)</f>
        <v>20640</v>
      </c>
      <c r="BJ139" s="22">
        <f t="shared" ref="BJ139" si="12541">SUM(BJ140:BJ144)</f>
        <v>20640</v>
      </c>
      <c r="BK139" s="22">
        <f t="shared" ref="BK139" si="12542">SUM(BK140:BK144)</f>
        <v>20640</v>
      </c>
      <c r="BL139" s="22">
        <f t="shared" ref="BL139" si="12543">SUM(BL140:BL144)</f>
        <v>20640</v>
      </c>
      <c r="BM139" s="22">
        <f t="shared" ref="BM139" si="12544">SUM(BM140:BM144)</f>
        <v>20640</v>
      </c>
      <c r="BN139" s="22">
        <f t="shared" ref="BN139" si="12545">SUM(BN140:BN144)</f>
        <v>20640</v>
      </c>
      <c r="BO139" s="22">
        <f t="shared" ref="BO139" si="12546">SUM(BO140:BO144)</f>
        <v>20640</v>
      </c>
      <c r="BP139" s="22">
        <f t="shared" ref="BP139" si="12547">SUM(BP140:BP144)</f>
        <v>53040</v>
      </c>
      <c r="BQ139" s="22">
        <f t="shared" ref="BQ139" si="12548">SUM(BQ140:BQ144)</f>
        <v>53040</v>
      </c>
      <c r="BR139" s="22">
        <f t="shared" ref="BR139" si="12549">SUM(BR140:BR144)</f>
        <v>53040</v>
      </c>
      <c r="BS139" s="22">
        <f t="shared" ref="BS139" si="12550">SUM(BS140:BS144)</f>
        <v>53040</v>
      </c>
      <c r="BT139" s="22">
        <f t="shared" ref="BT139" si="12551">SUM(BT140:BT144)</f>
        <v>53040</v>
      </c>
      <c r="BU139" s="22">
        <f t="shared" ref="BU139" si="12552">SUM(BU140:BU144)</f>
        <v>53040</v>
      </c>
      <c r="BV139" s="22">
        <f t="shared" ref="BV139" si="12553">SUM(BV140:BV144)</f>
        <v>52860</v>
      </c>
      <c r="BW139" s="22">
        <f t="shared" ref="BW139" si="12554">SUM(BW140:BW144)</f>
        <v>52860</v>
      </c>
      <c r="BX139" s="22">
        <f t="shared" ref="BX139" si="12555">SUM(BX140:BX144)</f>
        <v>52860</v>
      </c>
      <c r="BY139" s="22">
        <f t="shared" ref="BY139" si="12556">SUM(BY140:BY144)</f>
        <v>52860</v>
      </c>
      <c r="BZ139" s="22">
        <f t="shared" ref="BZ139" si="12557">SUM(BZ140:BZ144)</f>
        <v>60000</v>
      </c>
      <c r="CA139" s="22">
        <f t="shared" ref="CA139" si="12558">SUM(CA140:CA144)</f>
        <v>60000</v>
      </c>
      <c r="CB139" s="22">
        <f t="shared" ref="CB139" si="12559">SUM(CB140:CB144)</f>
        <v>60000</v>
      </c>
      <c r="CC139" s="22">
        <f t="shared" ref="CC139" si="12560">SUM(CC140:CC144)</f>
        <v>60000</v>
      </c>
      <c r="CD139" s="22">
        <f t="shared" ref="CD139" si="12561">SUM(CD140:CD144)</f>
        <v>60000</v>
      </c>
      <c r="CE139" s="22">
        <f t="shared" ref="CE139" si="12562">SUM(CE140:CE144)</f>
        <v>60000</v>
      </c>
      <c r="CF139" s="22">
        <f t="shared" ref="CF139" si="12563">SUM(CF140:CF144)</f>
        <v>60000</v>
      </c>
      <c r="CG139" s="22">
        <f t="shared" ref="CG139" si="12564">SUM(CG140:CG144)</f>
        <v>60000</v>
      </c>
      <c r="CH139" s="22">
        <f t="shared" ref="CH139" si="12565">SUM(CH140:CH144)</f>
        <v>60000</v>
      </c>
      <c r="CI139" s="22">
        <f t="shared" ref="CI139" si="12566">SUM(CI140:CI144)</f>
        <v>60000</v>
      </c>
      <c r="CJ139" s="22">
        <f t="shared" ref="CJ139" si="12567">SUM(CJ140:CJ144)</f>
        <v>60000</v>
      </c>
      <c r="CK139" s="22">
        <f t="shared" ref="CK139" si="12568">SUM(CK140:CK144)</f>
        <v>65820</v>
      </c>
      <c r="CL139" s="22">
        <f t="shared" ref="CL139" si="12569">SUM(CL140:CL144)</f>
        <v>65820</v>
      </c>
      <c r="CM139" s="22">
        <f t="shared" ref="CM139" si="12570">SUM(CM140:CM144)</f>
        <v>65820</v>
      </c>
      <c r="CN139" s="22">
        <f t="shared" ref="CN139" si="12571">SUM(CN140:CN144)</f>
        <v>65820</v>
      </c>
      <c r="CO139" s="22">
        <f t="shared" ref="CO139" si="12572">SUM(CO140:CO144)</f>
        <v>65820</v>
      </c>
      <c r="CP139" s="22">
        <f t="shared" ref="CP139" si="12573">SUM(CP140:CP144)</f>
        <v>65820</v>
      </c>
      <c r="CQ139" s="22">
        <f t="shared" ref="CQ139" si="12574">SUM(CQ140:CQ144)</f>
        <v>65820</v>
      </c>
      <c r="CR139" s="22">
        <f t="shared" ref="CR139" si="12575">SUM(CR140:CR144)</f>
        <v>65820</v>
      </c>
      <c r="CS139" s="22">
        <f t="shared" ref="CS139" si="12576">SUM(CS140:CS144)</f>
        <v>65820</v>
      </c>
      <c r="CT139" s="22">
        <f t="shared" ref="CT139" si="12577">SUM(CT140:CT144)</f>
        <v>65820</v>
      </c>
      <c r="CU139" s="22">
        <f t="shared" ref="CU139" si="12578">SUM(CU140:CU144)</f>
        <v>62220.000000000007</v>
      </c>
      <c r="CV139" s="22">
        <f t="shared" ref="CV139" si="12579">SUM(CV140:CV144)</f>
        <v>62220.000000000007</v>
      </c>
      <c r="CW139" s="22">
        <f t="shared" ref="CW139" si="12580">SUM(CW140:CW144)</f>
        <v>62220.000000000007</v>
      </c>
      <c r="CX139" s="22">
        <f t="shared" ref="CX139" si="12581">SUM(CX140:CX144)</f>
        <v>62220.000000000007</v>
      </c>
      <c r="CY139" s="22">
        <f t="shared" ref="CY139" si="12582">SUM(CY140:CY144)</f>
        <v>62220.000000000007</v>
      </c>
      <c r="CZ139" s="22">
        <f t="shared" ref="CZ139" si="12583">SUM(CZ140:CZ144)</f>
        <v>62220.000000000007</v>
      </c>
      <c r="DA139" s="22">
        <f t="shared" ref="DA139" si="12584">SUM(DA140:DA144)</f>
        <v>63930.000000000007</v>
      </c>
      <c r="DB139" s="22">
        <f t="shared" ref="DB139" si="12585">SUM(DB140:DB144)</f>
        <v>63930.000000000007</v>
      </c>
      <c r="DC139" s="22">
        <f t="shared" ref="DC139" si="12586">SUM(DC140:DC144)</f>
        <v>63930.000000000007</v>
      </c>
      <c r="DD139" s="22">
        <f t="shared" ref="DD139" si="12587">SUM(DD140:DD144)</f>
        <v>63930.000000000007</v>
      </c>
      <c r="DE139" s="22">
        <f t="shared" ref="DE139" si="12588">SUM(DE140:DE144)</f>
        <v>71070</v>
      </c>
      <c r="DF139" s="22">
        <f t="shared" ref="DF139" si="12589">SUM(DF140:DF144)</f>
        <v>71070</v>
      </c>
      <c r="DG139" s="22">
        <f t="shared" ref="DG139" si="12590">SUM(DG140:DG144)</f>
        <v>71070</v>
      </c>
      <c r="DH139" s="22">
        <f t="shared" ref="DH139" si="12591">SUM(DH140:DH144)</f>
        <v>71070</v>
      </c>
      <c r="DI139" s="22">
        <f t="shared" ref="DI139" si="12592">SUM(DI140:DI144)</f>
        <v>71070</v>
      </c>
      <c r="DJ139" s="22">
        <f t="shared" ref="DJ139" si="12593">SUM(DJ140:DJ144)</f>
        <v>71070</v>
      </c>
      <c r="DK139" s="22">
        <f t="shared" ref="DK139" si="12594">SUM(DK140:DK144)</f>
        <v>71070</v>
      </c>
      <c r="DL139" s="22">
        <f t="shared" ref="DL139" si="12595">SUM(DL140:DL144)</f>
        <v>71070</v>
      </c>
      <c r="DM139" s="22">
        <f t="shared" ref="DM139" si="12596">SUM(DM140:DM144)</f>
        <v>71070</v>
      </c>
      <c r="DN139" s="22">
        <f t="shared" ref="DN139" si="12597">SUM(DN140:DN144)</f>
        <v>71070</v>
      </c>
      <c r="DO139" s="22">
        <f t="shared" ref="DO139" si="12598">SUM(DO140:DO144)</f>
        <v>71070</v>
      </c>
      <c r="DP139" s="22">
        <f t="shared" ref="DP139" si="12599">SUM(DP140:DP144)</f>
        <v>122880</v>
      </c>
      <c r="DQ139" s="22">
        <f t="shared" ref="DQ139" si="12600">SUM(DQ140:DQ144)</f>
        <v>122880</v>
      </c>
      <c r="DR139" s="22">
        <f t="shared" ref="DR139" si="12601">SUM(DR140:DR144)</f>
        <v>122880</v>
      </c>
      <c r="DS139" s="22">
        <f t="shared" ref="DS139" si="12602">SUM(DS140:DS144)</f>
        <v>122880</v>
      </c>
      <c r="DT139" s="22">
        <f t="shared" ref="DT139" si="12603">SUM(DT140:DT144)</f>
        <v>122880</v>
      </c>
      <c r="DU139" s="22">
        <f t="shared" ref="DU139" si="12604">SUM(DU140:DU144)</f>
        <v>122880</v>
      </c>
      <c r="DV139" s="22">
        <f t="shared" ref="DV139" si="12605">SUM(DV140:DV144)</f>
        <v>122880</v>
      </c>
      <c r="DW139" s="22">
        <f t="shared" ref="DW139" si="12606">SUM(DW140:DW144)</f>
        <v>122880</v>
      </c>
      <c r="DX139" s="22">
        <f t="shared" ref="DX139" si="12607">SUM(DX140:DX144)</f>
        <v>122880</v>
      </c>
      <c r="DY139" s="22">
        <f t="shared" ref="DY139" si="12608">SUM(DY140:DY144)</f>
        <v>122880</v>
      </c>
      <c r="DZ139" s="22">
        <f t="shared" ref="DZ139" si="12609">SUM(DZ140:DZ144)</f>
        <v>157080</v>
      </c>
      <c r="EA139" s="22">
        <f t="shared" ref="EA139" si="12610">SUM(EA140:EA144)</f>
        <v>157080</v>
      </c>
      <c r="EB139" s="22">
        <f t="shared" ref="EB139" si="12611">SUM(EB140:EB144)</f>
        <v>157080</v>
      </c>
      <c r="EC139" s="22">
        <f t="shared" ref="EC139" si="12612">SUM(EC140:EC144)</f>
        <v>157080</v>
      </c>
      <c r="ED139" s="22">
        <f t="shared" ref="ED139" si="12613">SUM(ED140:ED144)</f>
        <v>157080</v>
      </c>
      <c r="EE139" s="22">
        <f t="shared" ref="EE139" si="12614">SUM(EE140:EE144)</f>
        <v>151830</v>
      </c>
      <c r="EF139" s="22">
        <f t="shared" ref="EF139" si="12615">SUM(EF140:EF144)</f>
        <v>151830</v>
      </c>
      <c r="EG139" s="22">
        <f t="shared" ref="EG139" si="12616">SUM(EG140:EG144)</f>
        <v>151830</v>
      </c>
      <c r="EH139" s="22">
        <f t="shared" ref="EH139" si="12617">SUM(EH140:EH144)</f>
        <v>151830</v>
      </c>
      <c r="EI139" s="22">
        <f t="shared" ref="EI139" si="12618">SUM(EI140:EI144)</f>
        <v>151830</v>
      </c>
      <c r="EJ139" s="22">
        <f t="shared" ref="EJ139" si="12619">SUM(EJ140:EJ144)</f>
        <v>197399.99999999997</v>
      </c>
      <c r="EK139" s="22">
        <f t="shared" ref="EK139" si="12620">SUM(EK140:EK144)</f>
        <v>197399.99999999997</v>
      </c>
      <c r="EL139" s="22">
        <f t="shared" ref="EL139" si="12621">SUM(EL140:EL144)</f>
        <v>197399.99999999997</v>
      </c>
      <c r="EM139" s="22">
        <f t="shared" ref="EM139" si="12622">SUM(EM140:EM144)</f>
        <v>197399.99999999997</v>
      </c>
      <c r="EN139" s="22">
        <f t="shared" ref="EN139" si="12623">SUM(EN140:EN144)</f>
        <v>197399.99999999997</v>
      </c>
      <c r="EO139" s="22">
        <f t="shared" ref="EO139" si="12624">SUM(EO140:EO144)</f>
        <v>197399.99999999997</v>
      </c>
      <c r="EP139" s="22">
        <f t="shared" ref="EP139" si="12625">SUM(EP140:EP144)</f>
        <v>197399.99999999997</v>
      </c>
      <c r="EQ139" s="22">
        <f t="shared" ref="EQ139" si="12626">SUM(EQ140:EQ144)</f>
        <v>197399.99999999997</v>
      </c>
      <c r="ER139" s="22">
        <f t="shared" ref="ER139" si="12627">SUM(ER140:ER144)</f>
        <v>197399.99999999997</v>
      </c>
      <c r="ES139" s="22">
        <f t="shared" ref="ES139" si="12628">SUM(ES140:ES144)</f>
        <v>197399.99999999997</v>
      </c>
      <c r="ET139" s="22">
        <f t="shared" ref="ET139" si="12629">SUM(ET140:ET144)</f>
        <v>6300.0000000000018</v>
      </c>
      <c r="EU139" s="22">
        <f t="shared" ref="EU139" si="12630">SUM(EU140:EU144)</f>
        <v>6300.0000000000018</v>
      </c>
      <c r="EV139" s="22">
        <f t="shared" ref="EV139" si="12631">SUM(EV140:EV144)</f>
        <v>6300.0000000000018</v>
      </c>
      <c r="EW139" s="22">
        <f t="shared" ref="EW139" si="12632">SUM(EW140:EW144)</f>
        <v>6300.0000000000018</v>
      </c>
      <c r="EX139" s="22">
        <f t="shared" ref="EX139" si="12633">SUM(EX140:EX144)</f>
        <v>6300.0000000000018</v>
      </c>
      <c r="EY139" s="22">
        <f t="shared" ref="EY139" si="12634">SUM(EY140:EY144)</f>
        <v>219187.49999999994</v>
      </c>
      <c r="EZ139" s="22">
        <f t="shared" ref="EZ139" si="12635">SUM(EZ140:EZ144)</f>
        <v>219187.49999999994</v>
      </c>
      <c r="FA139" s="22">
        <f t="shared" ref="FA139" si="12636">SUM(FA140:FA144)</f>
        <v>219187.49999999994</v>
      </c>
      <c r="FB139" s="22">
        <f t="shared" ref="FB139" si="12637">SUM(FB140:FB144)</f>
        <v>219187.49999999994</v>
      </c>
      <c r="FC139" s="22">
        <f t="shared" ref="FC139" si="12638">SUM(FC140:FC144)</f>
        <v>219187.49999999994</v>
      </c>
      <c r="FD139" s="22">
        <f t="shared" ref="FD139" si="12639">SUM(FD140:FD144)</f>
        <v>221287.49999999994</v>
      </c>
      <c r="FE139" s="22">
        <f t="shared" ref="FE139" si="12640">SUM(FE140:FE144)</f>
        <v>221287.49999999994</v>
      </c>
      <c r="FF139" s="22">
        <f t="shared" ref="FF139" si="12641">SUM(FF140:FF144)</f>
        <v>221287.49999999994</v>
      </c>
      <c r="FG139" s="22">
        <f t="shared" ref="FG139" si="12642">SUM(FG140:FG144)</f>
        <v>221287.49999999994</v>
      </c>
      <c r="FH139" s="22">
        <f t="shared" ref="FH139" si="12643">SUM(FH140:FH144)</f>
        <v>221287.49999999994</v>
      </c>
      <c r="FI139" s="22">
        <f t="shared" ref="FI139" si="12644">SUM(FI140:FI144)</f>
        <v>158287.49999999997</v>
      </c>
      <c r="FJ139" s="22">
        <f t="shared" ref="FJ139" si="12645">SUM(FJ140:FJ144)</f>
        <v>158287.49999999997</v>
      </c>
      <c r="FK139" s="22">
        <f t="shared" ref="FK139" si="12646">SUM(FK140:FK144)</f>
        <v>158287.49999999997</v>
      </c>
      <c r="FL139" s="22">
        <f t="shared" ref="FL139" si="12647">SUM(FL140:FL144)</f>
        <v>158287.49999999997</v>
      </c>
      <c r="FM139" s="22">
        <f t="shared" ref="FM139" si="12648">SUM(FM140:FM144)</f>
        <v>158287.49999999997</v>
      </c>
      <c r="FN139" s="22">
        <f t="shared" ref="FN139" si="12649">SUM(FN140:FN144)</f>
        <v>221287.49999999994</v>
      </c>
      <c r="FO139" s="22">
        <f t="shared" ref="FO139" si="12650">SUM(FO140:FO144)</f>
        <v>219887.49999999994</v>
      </c>
      <c r="FP139" s="22">
        <f t="shared" ref="FP139" si="12651">SUM(FP140:FP144)</f>
        <v>219887.49999999994</v>
      </c>
      <c r="FQ139" s="22">
        <f t="shared" ref="FQ139" si="12652">SUM(FQ140:FQ144)</f>
        <v>219887.49999999994</v>
      </c>
      <c r="FR139" s="22">
        <f t="shared" ref="FR139" si="12653">SUM(FR140:FR144)</f>
        <v>219887.49999999994</v>
      </c>
      <c r="FS139" s="22">
        <f t="shared" ref="FS139" si="12654">SUM(FS140:FS144)</f>
        <v>166337.49999999994</v>
      </c>
      <c r="FT139" s="22">
        <f t="shared" ref="FT139" si="12655">SUM(FT140:FT144)</f>
        <v>166337.49999999994</v>
      </c>
      <c r="FU139" s="22">
        <f t="shared" ref="FU139" si="12656">SUM(FU140:FU144)</f>
        <v>166337.49999999994</v>
      </c>
      <c r="FV139" s="22">
        <f t="shared" ref="FV139" si="12657">SUM(FV140:FV144)</f>
        <v>166337.49999999994</v>
      </c>
      <c r="FW139" s="22">
        <f t="shared" ref="FW139" si="12658">SUM(FW140:FW144)</f>
        <v>166337.49999999994</v>
      </c>
      <c r="FX139" s="22">
        <f t="shared" ref="FX139" si="12659">SUM(FX140:FX144)</f>
        <v>219887.49999999994</v>
      </c>
      <c r="FY139" s="22">
        <f t="shared" ref="FY139" si="12660">SUM(FY140:FY144)</f>
        <v>219887.49999999994</v>
      </c>
      <c r="FZ139" s="22">
        <f t="shared" ref="FZ139" si="12661">SUM(FZ140:FZ144)</f>
        <v>219887.49999999994</v>
      </c>
      <c r="GA139" s="22">
        <f t="shared" ref="GA139" si="12662">SUM(GA140:GA144)</f>
        <v>219887.49999999994</v>
      </c>
      <c r="GB139" s="22">
        <f t="shared" ref="GB139" si="12663">SUM(GB140:GB144)</f>
        <v>219887.49999999994</v>
      </c>
      <c r="GC139" s="22">
        <f t="shared" ref="GC139" si="12664">SUM(GC140:GC144)</f>
        <v>219887.49999999994</v>
      </c>
      <c r="GD139" s="22">
        <f t="shared" ref="GD139" si="12665">SUM(GD140:GD144)</f>
        <v>187075</v>
      </c>
      <c r="GE139" s="22">
        <f t="shared" ref="GE139" si="12666">SUM(GE140:GE144)</f>
        <v>187075</v>
      </c>
      <c r="GF139" s="22">
        <f t="shared" ref="GF139" si="12667">SUM(GF140:GF144)</f>
        <v>187075</v>
      </c>
      <c r="GG139" s="22">
        <f t="shared" ref="GG139" si="12668">SUM(GG140:GG144)</f>
        <v>187075</v>
      </c>
      <c r="GH139" s="22">
        <f t="shared" ref="GH139" si="12669">SUM(GH140:GH144)</f>
        <v>187075</v>
      </c>
      <c r="GI139" s="22">
        <f t="shared" ref="GI139" si="12670">SUM(GI140:GI144)</f>
        <v>186375</v>
      </c>
      <c r="GJ139" s="22">
        <f t="shared" ref="GJ139" si="12671">SUM(GJ140:GJ144)</f>
        <v>186375</v>
      </c>
      <c r="GK139" s="22">
        <f t="shared" ref="GK139" si="12672">SUM(GK140:GK144)</f>
        <v>186375</v>
      </c>
      <c r="GL139" s="22">
        <f t="shared" ref="GL139" si="12673">SUM(GL140:GL144)</f>
        <v>186375</v>
      </c>
      <c r="GM139" s="22">
        <f t="shared" ref="GM139" si="12674">SUM(GM140:GM144)</f>
        <v>186375</v>
      </c>
      <c r="GN139" s="22">
        <f t="shared" ref="GN139" si="12675">SUM(GN140:GN144)</f>
        <v>186375</v>
      </c>
      <c r="GO139" s="22">
        <f t="shared" ref="GO139" si="12676">SUM(GO140:GO144)</f>
        <v>186375</v>
      </c>
      <c r="GP139" s="22">
        <f t="shared" ref="GP139" si="12677">SUM(GP140:GP144)</f>
        <v>186375</v>
      </c>
      <c r="GQ139" s="22">
        <f t="shared" ref="GQ139" si="12678">SUM(GQ140:GQ144)</f>
        <v>186375</v>
      </c>
      <c r="GR139" s="22">
        <f t="shared" ref="GR139" si="12679">SUM(GR140:GR144)</f>
        <v>186375</v>
      </c>
      <c r="GS139" s="22">
        <f t="shared" ref="GS139" si="12680">SUM(GS140:GS144)</f>
        <v>166175</v>
      </c>
      <c r="GT139" s="22">
        <f t="shared" ref="GT139" si="12681">SUM(GT140:GT144)</f>
        <v>166175</v>
      </c>
      <c r="GU139" s="22">
        <f t="shared" ref="GU139" si="12682">SUM(GU140:GU144)</f>
        <v>166175</v>
      </c>
      <c r="GV139" s="22">
        <f t="shared" ref="GV139" si="12683">SUM(GV140:GV144)</f>
        <v>166175</v>
      </c>
      <c r="GW139" s="22">
        <f t="shared" ref="GW139" si="12684">SUM(GW140:GW144)</f>
        <v>166175</v>
      </c>
      <c r="GX139" s="22">
        <f t="shared" ref="GX139" si="12685">SUM(GX140:GX144)</f>
        <v>166175</v>
      </c>
      <c r="GY139" s="22">
        <f t="shared" ref="GY139" si="12686">SUM(GY140:GY144)</f>
        <v>166175</v>
      </c>
      <c r="GZ139" s="22">
        <f t="shared" ref="GZ139" si="12687">SUM(GZ140:GZ144)</f>
        <v>166175</v>
      </c>
      <c r="HA139" s="22">
        <f t="shared" ref="HA139" si="12688">SUM(HA140:HA144)</f>
        <v>166175</v>
      </c>
      <c r="HB139" s="22">
        <f t="shared" ref="HB139" si="12689">SUM(HB140:HB144)</f>
        <v>166175</v>
      </c>
      <c r="HC139" s="22">
        <f t="shared" ref="HC139" si="12690">SUM(HC140:HC144)</f>
        <v>148325</v>
      </c>
      <c r="HD139" s="22">
        <f t="shared" ref="HD139" si="12691">SUM(HD140:HD144)</f>
        <v>148325</v>
      </c>
      <c r="HE139" s="22">
        <f t="shared" ref="HE139" si="12692">SUM(HE140:HE144)</f>
        <v>148325</v>
      </c>
      <c r="HF139" s="22">
        <f t="shared" ref="HF139" si="12693">SUM(HF140:HF144)</f>
        <v>148325</v>
      </c>
      <c r="HG139" s="22">
        <f t="shared" ref="HG139" si="12694">SUM(HG140:HG144)</f>
        <v>148325</v>
      </c>
      <c r="HH139" s="22">
        <f t="shared" ref="HH139" si="12695">SUM(HH140:HH144)</f>
        <v>184075</v>
      </c>
      <c r="HI139" s="22">
        <f t="shared" ref="HI139" si="12696">SUM(HI140:HI144)</f>
        <v>184075</v>
      </c>
      <c r="HJ139" s="22">
        <f t="shared" ref="HJ139" si="12697">SUM(HJ140:HJ144)</f>
        <v>184075</v>
      </c>
      <c r="HK139" s="22">
        <f t="shared" ref="HK139" si="12698">SUM(HK140:HK144)</f>
        <v>184075</v>
      </c>
      <c r="HL139" s="22">
        <f t="shared" ref="HL139" si="12699">SUM(HL140:HL144)</f>
        <v>184075</v>
      </c>
      <c r="HM139" s="22">
        <f t="shared" ref="HM139" si="12700">SUM(HM140:HM144)</f>
        <v>184475</v>
      </c>
      <c r="HN139" s="22">
        <f t="shared" ref="HN139" si="12701">SUM(HN140:HN144)</f>
        <v>184475</v>
      </c>
      <c r="HO139" s="22">
        <f t="shared" ref="HO139" si="12702">SUM(HO140:HO144)</f>
        <v>184475</v>
      </c>
      <c r="HP139" s="22">
        <f t="shared" ref="HP139" si="12703">SUM(HP140:HP144)</f>
        <v>184475</v>
      </c>
      <c r="HQ139" s="22">
        <f t="shared" ref="HQ139" si="12704">SUM(HQ140:HQ144)</f>
        <v>184475</v>
      </c>
      <c r="HR139" s="22">
        <f t="shared" ref="HR139" si="12705">SUM(HR140:HR144)</f>
        <v>184475</v>
      </c>
      <c r="HS139" s="22">
        <f t="shared" ref="HS139" si="12706">SUM(HS140:HS144)</f>
        <v>184475</v>
      </c>
      <c r="HT139" s="22">
        <f t="shared" ref="HT139" si="12707">SUM(HT140:HT144)</f>
        <v>184475</v>
      </c>
      <c r="HU139" s="22">
        <f t="shared" ref="HU139" si="12708">SUM(HU140:HU144)</f>
        <v>184475</v>
      </c>
      <c r="HV139" s="22">
        <f t="shared" ref="HV139" si="12709">SUM(HV140:HV144)</f>
        <v>184475</v>
      </c>
      <c r="HW139" s="22">
        <f t="shared" ref="HW139" si="12710">SUM(HW140:HW144)</f>
        <v>196475</v>
      </c>
      <c r="HX139" s="22">
        <f t="shared" ref="HX139" si="12711">SUM(HX140:HX144)</f>
        <v>197275</v>
      </c>
      <c r="HY139" s="22">
        <f t="shared" ref="HY139" si="12712">SUM(HY140:HY144)</f>
        <v>197275</v>
      </c>
      <c r="HZ139" s="22">
        <f t="shared" ref="HZ139" si="12713">SUM(HZ140:HZ144)</f>
        <v>197275</v>
      </c>
      <c r="IA139" s="22">
        <f t="shared" ref="IA139" si="12714">SUM(IA140:IA144)</f>
        <v>197275</v>
      </c>
      <c r="IB139" s="22">
        <f t="shared" ref="IB139" si="12715">SUM(IB140:IB144)</f>
        <v>197275</v>
      </c>
      <c r="IC139" s="22">
        <f t="shared" ref="IC139" si="12716">SUM(IC140:IC144)</f>
        <v>197275</v>
      </c>
      <c r="ID139" s="22">
        <f t="shared" ref="ID139" si="12717">SUM(ID140:ID144)</f>
        <v>197275</v>
      </c>
      <c r="IE139" s="22">
        <f t="shared" ref="IE139" si="12718">SUM(IE140:IE144)</f>
        <v>197275</v>
      </c>
      <c r="IF139" s="22">
        <f t="shared" ref="IF139" si="12719">SUM(IF140:IF144)</f>
        <v>197275</v>
      </c>
      <c r="IG139" s="22">
        <f t="shared" ref="IG139" si="12720">SUM(IG140:IG144)</f>
        <v>221075</v>
      </c>
      <c r="IH139" s="22">
        <f t="shared" ref="IH139" si="12721">SUM(IH140:IH144)</f>
        <v>221075</v>
      </c>
      <c r="II139" s="22">
        <f t="shared" ref="II139" si="12722">SUM(II140:II144)</f>
        <v>221075</v>
      </c>
      <c r="IJ139" s="22">
        <f t="shared" ref="IJ139" si="12723">SUM(IJ140:IJ144)</f>
        <v>221075</v>
      </c>
      <c r="IK139" s="22">
        <f t="shared" ref="IK139" si="12724">SUM(IK140:IK144)</f>
        <v>221075</v>
      </c>
      <c r="IL139" s="22">
        <f t="shared" ref="IL139" si="12725">SUM(IL140:IL144)</f>
        <v>221075</v>
      </c>
      <c r="IM139" s="22">
        <f t="shared" ref="IM139" si="12726">SUM(IM140:IM144)</f>
        <v>227074.99999999997</v>
      </c>
      <c r="IN139" s="22">
        <f t="shared" ref="IN139" si="12727">SUM(IN140:IN144)</f>
        <v>227074.99999999997</v>
      </c>
      <c r="IO139" s="22">
        <f t="shared" ref="IO139" si="12728">SUM(IO140:IO144)</f>
        <v>227074.99999999997</v>
      </c>
      <c r="IP139" s="22">
        <f t="shared" ref="IP139" si="12729">SUM(IP140:IP144)</f>
        <v>227074.99999999997</v>
      </c>
      <c r="IQ139" s="22">
        <f t="shared" ref="IQ139" si="12730">SUM(IQ140:IQ144)</f>
        <v>227074.99999999997</v>
      </c>
      <c r="IR139" s="22">
        <f t="shared" ref="IR139" si="12731">SUM(IR140:IR144)</f>
        <v>227474.99999999997</v>
      </c>
      <c r="IS139" s="22">
        <f t="shared" ref="IS139" si="12732">SUM(IS140:IS144)</f>
        <v>227474.99999999997</v>
      </c>
      <c r="IT139" s="22">
        <f t="shared" ref="IT139" si="12733">SUM(IT140:IT144)</f>
        <v>227474.99999999997</v>
      </c>
      <c r="IU139" s="22">
        <f t="shared" ref="IU139" si="12734">SUM(IU140:IU144)</f>
        <v>227474.99999999997</v>
      </c>
      <c r="IV139" s="22">
        <f t="shared" ref="IV139" si="12735">SUM(IV140:IV144)</f>
        <v>227474.99999999997</v>
      </c>
      <c r="IW139" s="22">
        <f t="shared" ref="IW139" si="12736">SUM(IW140:IW144)</f>
        <v>227474.99999999997</v>
      </c>
      <c r="IX139" s="22">
        <f t="shared" ref="IX139" si="12737">SUM(IX140:IX144)</f>
        <v>227474.99999999997</v>
      </c>
      <c r="IY139" s="22">
        <f t="shared" ref="IY139" si="12738">SUM(IY140:IY144)</f>
        <v>227474.99999999997</v>
      </c>
      <c r="IZ139" s="22">
        <f t="shared" ref="IZ139" si="12739">SUM(IZ140:IZ144)</f>
        <v>227474.99999999997</v>
      </c>
      <c r="JA139" s="22">
        <f t="shared" ref="JA139" si="12740">SUM(JA140:JA144)</f>
        <v>227474.99999999997</v>
      </c>
      <c r="JB139" s="22">
        <f t="shared" ref="JB139" si="12741">SUM(JB140:JB144)</f>
        <v>239474.99999999997</v>
      </c>
      <c r="JC139" s="22">
        <f t="shared" ref="JC139" si="12742">SUM(JC140:JC144)</f>
        <v>232874.99999999997</v>
      </c>
      <c r="JD139" s="22">
        <f t="shared" ref="JD139" si="12743">SUM(JD140:JD144)</f>
        <v>241374.99999999997</v>
      </c>
      <c r="JE139" s="22">
        <f t="shared" ref="JE139" si="12744">SUM(JE140:JE144)</f>
        <v>241374.99999999997</v>
      </c>
      <c r="JF139" s="22">
        <f t="shared" ref="JF139" si="12745">SUM(JF140:JF144)</f>
        <v>241374.99999999997</v>
      </c>
      <c r="JG139" s="22">
        <f t="shared" ref="JG139" si="12746">SUM(JG140:JG144)</f>
        <v>241374.99999999997</v>
      </c>
      <c r="JH139" s="22">
        <f t="shared" ref="JH139" si="12747">SUM(JH140:JH144)</f>
        <v>241374.99999999997</v>
      </c>
      <c r="JI139" s="22">
        <f t="shared" ref="JI139" si="12748">SUM(JI140:JI144)</f>
        <v>241374.99999999997</v>
      </c>
      <c r="JJ139" s="22">
        <f t="shared" ref="JJ139" si="12749">SUM(JJ140:JJ144)</f>
        <v>241374.99999999997</v>
      </c>
      <c r="JK139" s="22">
        <f t="shared" ref="JK139" si="12750">SUM(JK140:JK144)</f>
        <v>241374.99999999997</v>
      </c>
      <c r="JL139" s="22">
        <f t="shared" ref="JL139" si="12751">SUM(JL140:JL144)</f>
        <v>241374.99999999997</v>
      </c>
      <c r="JM139" s="22">
        <f t="shared" ref="JM139" si="12752">SUM(JM140:JM144)</f>
        <v>241374.99999999997</v>
      </c>
      <c r="JN139" s="22">
        <f t="shared" ref="JN139" si="12753">SUM(JN140:JN144)</f>
        <v>241374.99999999997</v>
      </c>
      <c r="JO139" s="22">
        <f t="shared" ref="JO139" si="12754">SUM(JO140:JO144)</f>
        <v>241374.99999999997</v>
      </c>
      <c r="JP139" s="22">
        <f t="shared" ref="JP139" si="12755">SUM(JP140:JP144)</f>
        <v>241374.99999999997</v>
      </c>
      <c r="JQ139" s="22">
        <f t="shared" ref="JQ139" si="12756">SUM(JQ140:JQ144)</f>
        <v>241374.99999999997</v>
      </c>
      <c r="JR139" s="22">
        <f t="shared" ref="JR139" si="12757">SUM(JR140:JR144)</f>
        <v>8500</v>
      </c>
      <c r="JS139" s="22">
        <f t="shared" ref="JS139" si="12758">SUM(JS140:JS144)</f>
        <v>8500</v>
      </c>
      <c r="JT139" s="22">
        <f t="shared" ref="JT139" si="12759">SUM(JT140:JT144)</f>
        <v>125500</v>
      </c>
      <c r="JU139" s="22">
        <f t="shared" ref="JU139" si="12760">SUM(JU140:JU144)</f>
        <v>125500</v>
      </c>
      <c r="JV139" s="22">
        <f t="shared" ref="JV139" si="12761">SUM(JV140:JV144)</f>
        <v>125500</v>
      </c>
      <c r="JW139" s="22">
        <f t="shared" ref="JW139" si="12762">SUM(JW140:JW144)</f>
        <v>274250</v>
      </c>
      <c r="JX139" s="22">
        <f t="shared" ref="JX139" si="12763">SUM(JX140:JX144)</f>
        <v>272050</v>
      </c>
      <c r="JY139" s="22">
        <f t="shared" ref="JY139" si="12764">SUM(JY140:JY144)</f>
        <v>275050</v>
      </c>
      <c r="JZ139" s="22">
        <f t="shared" ref="JZ139" si="12765">SUM(JZ140:JZ144)</f>
        <v>275050</v>
      </c>
      <c r="KA139" s="22">
        <f t="shared" ref="KA139" si="12766">SUM(KA140:KA144)</f>
        <v>275050</v>
      </c>
      <c r="KB139" s="22">
        <f t="shared" ref="KB139" si="12767">SUM(KB140:KB144)</f>
        <v>275050</v>
      </c>
      <c r="KC139" s="22">
        <f t="shared" ref="KC139" si="12768">SUM(KC140:KC144)</f>
        <v>275050</v>
      </c>
      <c r="KD139" s="22">
        <f t="shared" ref="KD139" si="12769">SUM(KD140:KD144)</f>
        <v>275050</v>
      </c>
      <c r="KE139" s="22">
        <f t="shared" ref="KE139" si="12770">SUM(KE140:KE144)</f>
        <v>275050</v>
      </c>
      <c r="KF139" s="22">
        <f t="shared" ref="KF139" si="12771">SUM(KF140:KF144)</f>
        <v>276940</v>
      </c>
      <c r="KG139" s="22">
        <f t="shared" ref="KG139" si="12772">SUM(KG140:KG144)</f>
        <v>276940</v>
      </c>
      <c r="KH139" s="22">
        <f t="shared" ref="KH139" si="12773">SUM(KH140:KH144)</f>
        <v>276940</v>
      </c>
      <c r="KI139" s="22">
        <f t="shared" ref="KI139" si="12774">SUM(KI140:KI144)</f>
        <v>210939.99999999997</v>
      </c>
      <c r="KJ139" s="22">
        <f t="shared" ref="KJ139" si="12775">SUM(KJ140:KJ144)</f>
        <v>210939.99999999997</v>
      </c>
      <c r="KK139" s="22">
        <f t="shared" ref="KK139" si="12776">SUM(KK140:KK144)</f>
        <v>300940</v>
      </c>
      <c r="KL139" s="22">
        <f t="shared" ref="KL139" si="12777">SUM(KL140:KL144)</f>
        <v>300940</v>
      </c>
      <c r="KM139" s="22">
        <f t="shared" ref="KM139" si="12778">SUM(KM140:KM144)</f>
        <v>300940</v>
      </c>
      <c r="KN139" s="22">
        <f t="shared" ref="KN139" si="12779">SUM(KN140:KN144)</f>
        <v>300940</v>
      </c>
      <c r="KO139" s="22">
        <f t="shared" ref="KO139" si="12780">SUM(KO140:KO144)</f>
        <v>300940</v>
      </c>
      <c r="KP139" s="22">
        <f t="shared" ref="KP139" si="12781">SUM(KP140:KP144)</f>
        <v>300940</v>
      </c>
      <c r="KQ139" s="22">
        <f t="shared" ref="KQ139" si="12782">SUM(KQ140:KQ144)</f>
        <v>300940</v>
      </c>
      <c r="KR139" s="22">
        <f t="shared" ref="KR139" si="12783">SUM(KR140:KR144)</f>
        <v>300940</v>
      </c>
      <c r="KS139" s="22">
        <f t="shared" ref="KS139" si="12784">SUM(KS140:KS144)</f>
        <v>300940</v>
      </c>
      <c r="KT139" s="22">
        <f t="shared" ref="KT139" si="12785">SUM(KT140:KT144)</f>
        <v>300940</v>
      </c>
      <c r="KU139" s="22">
        <f t="shared" ref="KU139" si="12786">SUM(KU140:KU144)</f>
        <v>300940</v>
      </c>
      <c r="KV139" s="22">
        <f t="shared" ref="KV139" si="12787">SUM(KV140:KV144)</f>
        <v>256739.99999999994</v>
      </c>
      <c r="KW139" s="22">
        <f t="shared" ref="KW139" si="12788">SUM(KW140:KW144)</f>
        <v>256739.99999999994</v>
      </c>
      <c r="KX139" s="22">
        <f t="shared" ref="KX139" si="12789">SUM(KX140:KX144)</f>
        <v>256739.99999999994</v>
      </c>
      <c r="KY139" s="22">
        <f t="shared" ref="KY139" si="12790">SUM(KY140:KY144)</f>
        <v>354915</v>
      </c>
      <c r="KZ139" s="22">
        <f t="shared" ref="KZ139" si="12791">SUM(KZ140:KZ144)</f>
        <v>354915</v>
      </c>
      <c r="LA139" s="22">
        <f t="shared" ref="LA139" si="12792">SUM(LA140:LA144)</f>
        <v>415315</v>
      </c>
      <c r="LB139" s="22">
        <f t="shared" ref="LB139" si="12793">SUM(LB140:LB144)</f>
        <v>415315</v>
      </c>
      <c r="LC139" s="22">
        <f t="shared" ref="LC139" si="12794">SUM(LC140:LC144)</f>
        <v>415315</v>
      </c>
      <c r="LD139" s="22">
        <f t="shared" ref="LD139" si="12795">SUM(LD140:LD144)</f>
        <v>415315</v>
      </c>
      <c r="LE139" s="22">
        <f t="shared" ref="LE139" si="12796">SUM(LE140:LE144)</f>
        <v>415315</v>
      </c>
      <c r="LF139" s="22">
        <f t="shared" ref="LF139" si="12797">SUM(LF140:LF144)</f>
        <v>415315</v>
      </c>
      <c r="LG139" s="22">
        <f t="shared" ref="LG139" si="12798">SUM(LG140:LG144)</f>
        <v>415315</v>
      </c>
      <c r="LH139" s="22">
        <f t="shared" ref="LH139" si="12799">SUM(LH140:LH144)</f>
        <v>415315</v>
      </c>
      <c r="LI139" s="22">
        <f t="shared" ref="LI139" si="12800">SUM(LI140:LI144)</f>
        <v>415315</v>
      </c>
      <c r="LJ139" s="22">
        <f t="shared" ref="LJ139" si="12801">SUM(LJ140:LJ144)</f>
        <v>415315</v>
      </c>
      <c r="LK139" s="22">
        <f t="shared" ref="LK139" si="12802">SUM(LK140:LK144)</f>
        <v>414685</v>
      </c>
      <c r="LL139" s="22">
        <f t="shared" ref="LL139" si="12803">SUM(LL140:LL144)</f>
        <v>414685</v>
      </c>
      <c r="LM139" s="22">
        <f t="shared" ref="LM139" si="12804">SUM(LM140:LM144)</f>
        <v>441684.99999999988</v>
      </c>
      <c r="LN139" s="22">
        <f t="shared" ref="LN139" si="12805">SUM(LN140:LN144)</f>
        <v>441684.99999999988</v>
      </c>
      <c r="LO139" s="22">
        <f t="shared" ref="LO139" si="12806">SUM(LO140:LO144)</f>
        <v>441684.99999999988</v>
      </c>
      <c r="LP139" s="22">
        <f t="shared" ref="LP139" si="12807">SUM(LP140:LP144)</f>
        <v>441684.99999999988</v>
      </c>
      <c r="LQ139" s="22">
        <f t="shared" ref="LQ139" si="12808">SUM(LQ140:LQ144)</f>
        <v>441684.99999999988</v>
      </c>
      <c r="LR139" s="22">
        <f t="shared" ref="LR139" si="12809">SUM(LR140:LR144)</f>
        <v>441684.99999999988</v>
      </c>
      <c r="LS139" s="22">
        <f t="shared" ref="LS139" si="12810">SUM(LS140:LS144)</f>
        <v>441684.99999999988</v>
      </c>
      <c r="LT139" s="22">
        <f t="shared" ref="LT139" si="12811">SUM(LT140:LT144)</f>
        <v>441684.99999999988</v>
      </c>
      <c r="LU139" s="22">
        <f t="shared" ref="LU139" si="12812">SUM(LU140:LU144)</f>
        <v>441684.99999999988</v>
      </c>
      <c r="LV139" s="22">
        <f t="shared" ref="LV139" si="12813">SUM(LV140:LV144)</f>
        <v>441684.99999999988</v>
      </c>
      <c r="LW139" s="22">
        <f t="shared" ref="LW139" si="12814">SUM(LW140:LW144)</f>
        <v>441684.99999999988</v>
      </c>
      <c r="LX139" s="22">
        <f t="shared" ref="LX139" si="12815">SUM(LX140:LX144)</f>
        <v>441684.99999999988</v>
      </c>
      <c r="LY139" s="22">
        <f t="shared" ref="LY139" si="12816">SUM(LY140:LY144)</f>
        <v>441684.99999999988</v>
      </c>
      <c r="LZ139" s="22">
        <f t="shared" ref="LZ139" si="12817">SUM(LZ140:LZ144)</f>
        <v>441684.99999999988</v>
      </c>
      <c r="MA139" s="22">
        <f t="shared" ref="MA139" si="12818">SUM(MA140:MA144)</f>
        <v>436584.99999999994</v>
      </c>
      <c r="MB139" s="22">
        <f t="shared" ref="MB139" si="12819">SUM(MB140:MB144)</f>
        <v>436584.99999999994</v>
      </c>
      <c r="MC139" s="22">
        <f t="shared" ref="MC139" si="12820">SUM(MC140:MC144)</f>
        <v>502034.99999999994</v>
      </c>
      <c r="MD139" s="22">
        <f t="shared" ref="MD139" si="12821">SUM(MD140:MD144)</f>
        <v>528810</v>
      </c>
      <c r="ME139" s="22">
        <f t="shared" ref="ME139" si="12822">SUM(ME140:ME144)</f>
        <v>528810</v>
      </c>
      <c r="MF139" s="22">
        <f t="shared" ref="MF139" si="12823">SUM(MF140:MF144)</f>
        <v>528510</v>
      </c>
      <c r="MG139" s="22">
        <f t="shared" ref="MG139" si="12824">SUM(MG140:MG144)</f>
        <v>528510</v>
      </c>
      <c r="MH139" s="22">
        <f t="shared" ref="MH139" si="12825">SUM(MH140:MH144)</f>
        <v>528510</v>
      </c>
      <c r="MI139" s="22">
        <f t="shared" ref="MI139" si="12826">SUM(MI140:MI144)</f>
        <v>528510</v>
      </c>
      <c r="MJ139" s="22">
        <f t="shared" ref="MJ139" si="12827">SUM(MJ140:MJ144)</f>
        <v>528510</v>
      </c>
      <c r="MK139" s="22">
        <f t="shared" ref="MK139" si="12828">SUM(MK140:MK144)</f>
        <v>528510</v>
      </c>
      <c r="ML139" s="22">
        <f t="shared" ref="ML139" si="12829">SUM(ML140:ML144)</f>
        <v>528510</v>
      </c>
      <c r="MM139" s="22">
        <f t="shared" ref="MM139" si="12830">SUM(MM140:MM144)</f>
        <v>528510</v>
      </c>
      <c r="MN139" s="22">
        <f t="shared" ref="MN139" si="12831">SUM(MN140:MN144)</f>
        <v>528510</v>
      </c>
      <c r="MO139" s="22">
        <f t="shared" ref="MO139" si="12832">SUM(MO140:MO144)</f>
        <v>526830</v>
      </c>
      <c r="MP139" s="22">
        <f t="shared" ref="MP139" si="12833">SUM(MP140:MP144)</f>
        <v>526830</v>
      </c>
      <c r="MQ139" s="22">
        <f t="shared" ref="MQ139" si="12834">SUM(MQ140:MQ144)</f>
        <v>526830</v>
      </c>
      <c r="MR139" s="22">
        <f t="shared" ref="MR139" si="12835">SUM(MR140:MR144)</f>
        <v>517830</v>
      </c>
      <c r="MS139" s="22">
        <f t="shared" ref="MS139" si="12836">SUM(MS140:MS144)</f>
        <v>517830</v>
      </c>
      <c r="MT139" s="22">
        <f t="shared" ref="MT139" si="12837">SUM(MT140:MT144)</f>
        <v>517830</v>
      </c>
      <c r="MU139" s="22">
        <f t="shared" ref="MU139" si="12838">SUM(MU140:MU144)</f>
        <v>517830</v>
      </c>
      <c r="MV139" s="22">
        <f t="shared" ref="MV139" si="12839">SUM(MV140:MV144)</f>
        <v>517830</v>
      </c>
      <c r="MW139" s="22">
        <f t="shared" ref="MW139" si="12840">SUM(MW140:MW144)</f>
        <v>517830</v>
      </c>
      <c r="MX139" s="22">
        <f t="shared" ref="MX139" si="12841">SUM(MX140:MX144)</f>
        <v>517830</v>
      </c>
      <c r="MY139" s="22">
        <f t="shared" ref="MY139" si="12842">SUM(MY140:MY144)</f>
        <v>517830</v>
      </c>
      <c r="MZ139" s="22">
        <f t="shared" ref="MZ139" si="12843">SUM(MZ140:MZ144)</f>
        <v>517830</v>
      </c>
      <c r="NA139" s="22">
        <f t="shared" ref="NA139" si="12844">SUM(NA140:NA144)</f>
        <v>517830</v>
      </c>
      <c r="NB139" s="22">
        <f t="shared" ref="NB139" si="12845">SUM(NB140:NB144)</f>
        <v>517830</v>
      </c>
      <c r="NC139" s="22">
        <f t="shared" ref="NC139" si="12846">SUM(NC140:NC144)</f>
        <v>517830</v>
      </c>
      <c r="ND139" s="22">
        <f t="shared" ref="ND139" si="12847">SUM(ND140:ND144)</f>
        <v>517830</v>
      </c>
      <c r="NE139" s="22">
        <f t="shared" ref="NE139" si="12848">SUM(NE140:NE144)</f>
        <v>504230</v>
      </c>
      <c r="NF139" s="22">
        <f t="shared" ref="NF139" si="12849">SUM(NF140:NF144)</f>
        <v>504230</v>
      </c>
      <c r="NG139" s="22">
        <f t="shared" ref="NG139" si="12850">SUM(NG140:NG144)</f>
        <v>504230</v>
      </c>
      <c r="NH139" s="22">
        <f t="shared" ref="NH139" si="12851">SUM(NH140:NH144)</f>
        <v>486380</v>
      </c>
      <c r="NI139" s="22">
        <f t="shared" ref="NI139" si="12852">SUM(NI140:NI144)</f>
        <v>486380</v>
      </c>
      <c r="NJ139" s="22">
        <f t="shared" ref="NJ139" si="12853">SUM(NJ140:NJ144)</f>
        <v>485580</v>
      </c>
      <c r="NK139" s="22">
        <f t="shared" ref="NK139" si="12854">SUM(NK140:NK144)</f>
        <v>485580</v>
      </c>
      <c r="NL139" s="22">
        <f t="shared" ref="NL139" si="12855">SUM(NL140:NL144)</f>
        <v>485580</v>
      </c>
      <c r="NM139" s="22">
        <f t="shared" ref="NM139" si="12856">SUM(NM140:NM144)</f>
        <v>485580</v>
      </c>
      <c r="NN139" s="22">
        <f t="shared" ref="NN139" si="12857">SUM(NN140:NN144)</f>
        <v>485580</v>
      </c>
      <c r="NO139" s="22">
        <f t="shared" ref="NO139" si="12858">SUM(NO140:NO144)</f>
        <v>485580</v>
      </c>
      <c r="NP139" s="22">
        <f t="shared" ref="NP139" si="12859">SUM(NP140:NP144)</f>
        <v>485580</v>
      </c>
      <c r="NQ139" s="22">
        <f t="shared" ref="NQ139" si="12860">SUM(NQ140:NQ144)</f>
        <v>485580</v>
      </c>
      <c r="NR139" s="22">
        <f t="shared" ref="NR139" si="12861">SUM(NR140:NR144)</f>
        <v>485580</v>
      </c>
      <c r="NS139" s="22">
        <f t="shared" ref="NS139" si="12862">SUM(NS140:NS144)</f>
        <v>485580</v>
      </c>
      <c r="NT139" s="22">
        <f t="shared" ref="NT139" si="12863">SUM(NT140:NT144)</f>
        <v>486084</v>
      </c>
      <c r="NU139" s="22">
        <f t="shared" ref="NU139" si="12864">SUM(NU140:NU144)</f>
        <v>486084</v>
      </c>
      <c r="NV139" s="22">
        <f t="shared" ref="NV139" si="12865">SUM(NV140:NV144)</f>
        <v>462084</v>
      </c>
      <c r="NW139" s="22">
        <f t="shared" ref="NW139" si="12866">SUM(NW140:NW144)</f>
        <v>462084</v>
      </c>
      <c r="NX139" s="22">
        <f t="shared" ref="NX139" si="12867">SUM(NX140:NX144)</f>
        <v>462084</v>
      </c>
      <c r="NY139" s="22">
        <f t="shared" ref="NY139" si="12868">SUM(NY140:NY144)</f>
        <v>462084</v>
      </c>
      <c r="NZ139" s="22">
        <f t="shared" ref="NZ139" si="12869">SUM(NZ140:NZ144)</f>
        <v>462084</v>
      </c>
      <c r="OA139" s="22">
        <f t="shared" ref="OA139" si="12870">SUM(OA140:OA144)</f>
        <v>462084</v>
      </c>
      <c r="OB139" s="22">
        <f t="shared" ref="OB139" si="12871">SUM(OB140:OB144)</f>
        <v>462084</v>
      </c>
      <c r="OC139" s="22">
        <f t="shared" ref="OC139" si="12872">SUM(OC140:OC144)</f>
        <v>462084</v>
      </c>
      <c r="OD139" s="22">
        <f t="shared" ref="OD139" si="12873">SUM(OD140:OD144)</f>
        <v>462084</v>
      </c>
      <c r="OE139" s="22">
        <f t="shared" ref="OE139" si="12874">SUM(OE140:OE144)</f>
        <v>462084</v>
      </c>
      <c r="OF139" s="22">
        <f t="shared" ref="OF139" si="12875">SUM(OF140:OF144)</f>
        <v>462084</v>
      </c>
      <c r="OG139" s="22">
        <f t="shared" ref="OG139" si="12876">SUM(OG140:OG144)</f>
        <v>462084</v>
      </c>
      <c r="OH139" s="22">
        <f t="shared" ref="OH139" si="12877">SUM(OH140:OH144)</f>
        <v>462084</v>
      </c>
      <c r="OI139" s="22">
        <f t="shared" ref="OI139" si="12878">SUM(OI140:OI144)</f>
        <v>462084</v>
      </c>
      <c r="OJ139" s="22">
        <f t="shared" ref="OJ139" si="12879">SUM(OJ140:OJ144)</f>
        <v>466164</v>
      </c>
      <c r="OK139" s="22">
        <f t="shared" ref="OK139" si="12880">SUM(OK140:OK144)</f>
        <v>466164</v>
      </c>
      <c r="OL139" s="22">
        <f t="shared" ref="OL139" si="12881">SUM(OL140:OL144)</f>
        <v>442364</v>
      </c>
      <c r="OM139" s="22">
        <f t="shared" ref="OM139" si="12882">SUM(OM140:OM144)</f>
        <v>442364</v>
      </c>
      <c r="ON139" s="22">
        <f t="shared" ref="ON139" si="12883">SUM(ON140:ON144)</f>
        <v>442364</v>
      </c>
      <c r="OO139" s="22">
        <f t="shared" ref="OO139" si="12884">SUM(OO140:OO144)</f>
        <v>442604</v>
      </c>
      <c r="OP139" s="22">
        <f t="shared" ref="OP139" si="12885">SUM(OP140:OP144)</f>
        <v>442604</v>
      </c>
      <c r="OQ139" s="22">
        <f t="shared" ref="OQ139" si="12886">SUM(OQ140:OQ144)</f>
        <v>442604</v>
      </c>
      <c r="OR139" s="22">
        <f t="shared" ref="OR139" si="12887">SUM(OR140:OR144)</f>
        <v>442604</v>
      </c>
      <c r="OS139" s="22">
        <f t="shared" ref="OS139" si="12888">SUM(OS140:OS144)</f>
        <v>442604</v>
      </c>
      <c r="OT139" s="22">
        <f t="shared" ref="OT139" si="12889">SUM(OT140:OT144)</f>
        <v>442604</v>
      </c>
      <c r="OU139" s="22">
        <f t="shared" ref="OU139" si="12890">SUM(OU140:OU144)</f>
        <v>442604</v>
      </c>
      <c r="OV139" s="22">
        <f t="shared" ref="OV139" si="12891">SUM(OV140:OV144)</f>
        <v>442604</v>
      </c>
      <c r="OW139" s="22">
        <f t="shared" ref="OW139" si="12892">SUM(OW140:OW144)</f>
        <v>442604</v>
      </c>
      <c r="OX139" s="22">
        <f t="shared" ref="OX139" si="12893">SUM(OX140:OX144)</f>
        <v>443108</v>
      </c>
      <c r="OY139" s="22">
        <f t="shared" ref="OY139" si="12894">SUM(OY140:OY144)</f>
        <v>443108</v>
      </c>
      <c r="OZ139" s="22">
        <f t="shared" ref="OZ139" si="12895">SUM(OZ140:OZ144)</f>
        <v>443108</v>
      </c>
      <c r="PA139" s="22">
        <f t="shared" ref="PA139" si="12896">SUM(PA140:PA144)</f>
        <v>450308</v>
      </c>
      <c r="PB139" s="22">
        <f t="shared" ref="PB139" si="12897">SUM(PB140:PB144)</f>
        <v>450308</v>
      </c>
      <c r="PC139" s="22">
        <f t="shared" ref="PC139" si="12898">SUM(PC140:PC144)</f>
        <v>450308</v>
      </c>
      <c r="PD139" s="22">
        <f t="shared" ref="PD139" si="12899">SUM(PD140:PD144)</f>
        <v>450308</v>
      </c>
      <c r="PE139" s="22">
        <f t="shared" ref="PE139" si="12900">SUM(PE140:PE144)</f>
        <v>450308</v>
      </c>
      <c r="PF139" s="22">
        <f t="shared" ref="PF139" si="12901">SUM(PF140:PF144)</f>
        <v>450308</v>
      </c>
      <c r="PG139" s="22">
        <f t="shared" ref="PG139" si="12902">SUM(PG140:PG144)</f>
        <v>450308</v>
      </c>
      <c r="PH139" s="22">
        <f t="shared" ref="PH139" si="12903">SUM(PH140:PH144)</f>
        <v>450308</v>
      </c>
      <c r="PI139" s="22">
        <f t="shared" ref="PI139" si="12904">SUM(PI140:PI144)</f>
        <v>450308</v>
      </c>
      <c r="PJ139" s="22">
        <f t="shared" ref="PJ139" si="12905">SUM(PJ140:PJ144)</f>
        <v>450308</v>
      </c>
      <c r="PK139" s="22">
        <f t="shared" ref="PK139" si="12906">SUM(PK140:PK144)</f>
        <v>450308</v>
      </c>
      <c r="PL139" s="22">
        <f t="shared" ref="PL139" si="12907">SUM(PL140:PL144)</f>
        <v>450308</v>
      </c>
      <c r="PM139" s="22">
        <f t="shared" ref="PM139" si="12908">SUM(PM140:PM144)</f>
        <v>450308</v>
      </c>
      <c r="PN139" s="22">
        <f t="shared" ref="PN139" si="12909">SUM(PN140:PN144)</f>
        <v>454388</v>
      </c>
      <c r="PO139" s="22">
        <f t="shared" ref="PO139" si="12910">SUM(PO140:PO144)</f>
        <v>454388</v>
      </c>
      <c r="PP139" s="22">
        <f t="shared" ref="PP139" si="12911">SUM(PP140:PP144)</f>
        <v>454388</v>
      </c>
      <c r="PQ139" s="22">
        <f t="shared" ref="PQ139" si="12912">SUM(PQ140:PQ144)</f>
        <v>454388</v>
      </c>
      <c r="PR139" s="22">
        <f t="shared" ref="PR139" si="12913">SUM(PR140:PR144)</f>
        <v>454388</v>
      </c>
      <c r="PS139" s="22">
        <f t="shared" ref="PS139" si="12914">SUM(PS140:PS144)</f>
        <v>454628</v>
      </c>
      <c r="PT139" s="22">
        <f t="shared" ref="PT139" si="12915">SUM(PT140:PT144)</f>
        <v>454628</v>
      </c>
      <c r="PU139" s="22">
        <f t="shared" ref="PU139" si="12916">SUM(PU140:PU144)</f>
        <v>454628</v>
      </c>
      <c r="PV139" s="22">
        <f t="shared" ref="PV139" si="12917">SUM(PV140:PV144)</f>
        <v>454628</v>
      </c>
      <c r="PW139" s="22">
        <f t="shared" ref="PW139" si="12918">SUM(PW140:PW144)</f>
        <v>454628</v>
      </c>
      <c r="PX139" s="22">
        <f t="shared" ref="PX139" si="12919">SUM(PX140:PX144)</f>
        <v>454628</v>
      </c>
      <c r="PY139" s="22">
        <f t="shared" ref="PY139" si="12920">SUM(PY140:PY144)</f>
        <v>454628</v>
      </c>
      <c r="PZ139" s="22">
        <f t="shared" ref="PZ139" si="12921">SUM(PZ140:PZ144)</f>
        <v>454628</v>
      </c>
      <c r="QA139" s="22">
        <f t="shared" ref="QA139" si="12922">SUM(QA140:QA144)</f>
        <v>454628</v>
      </c>
      <c r="QB139" s="22">
        <f t="shared" ref="QB139" si="12923">SUM(QB140:QB144)</f>
        <v>454628</v>
      </c>
      <c r="QC139" s="22">
        <f t="shared" ref="QC139" si="12924">SUM(QC140:QC144)</f>
        <v>454292</v>
      </c>
      <c r="QD139" s="22">
        <f t="shared" ref="QD139" si="12925">SUM(QD140:QD144)</f>
        <v>454292</v>
      </c>
      <c r="QE139" s="22">
        <f t="shared" ref="QE139" si="12926">SUM(QE140:QE144)</f>
        <v>461492</v>
      </c>
      <c r="QF139" s="22">
        <f t="shared" ref="QF139" si="12927">SUM(QF140:QF144)</f>
        <v>461492</v>
      </c>
      <c r="QG139" s="22">
        <f t="shared" ref="QG139" si="12928">SUM(QG140:QG144)</f>
        <v>461492</v>
      </c>
      <c r="QH139" s="22">
        <f t="shared" ref="QH139" si="12929">SUM(QH140:QH144)</f>
        <v>461492</v>
      </c>
      <c r="QI139" s="22">
        <f t="shared" ref="QI139" si="12930">SUM(QI140:QI144)</f>
        <v>461492</v>
      </c>
      <c r="QJ139" s="22">
        <f t="shared" ref="QJ139" si="12931">SUM(QJ140:QJ144)</f>
        <v>461492</v>
      </c>
      <c r="QK139" s="22">
        <f t="shared" ref="QK139" si="12932">SUM(QK140:QK144)</f>
        <v>461492</v>
      </c>
      <c r="QL139" s="22">
        <f t="shared" ref="QL139" si="12933">SUM(QL140:QL144)</f>
        <v>461492</v>
      </c>
      <c r="QM139" s="22">
        <f t="shared" ref="QM139" si="12934">SUM(QM140:QM144)</f>
        <v>461492</v>
      </c>
      <c r="QN139" s="22">
        <f t="shared" ref="QN139" si="12935">SUM(QN140:QN144)</f>
        <v>461492</v>
      </c>
      <c r="QO139" s="22">
        <f t="shared" ref="QO139" si="12936">SUM(QO140:QO144)</f>
        <v>461492</v>
      </c>
      <c r="QP139" s="22">
        <f t="shared" ref="QP139" si="12937">SUM(QP140:QP144)</f>
        <v>461492</v>
      </c>
      <c r="QQ139" s="22">
        <f t="shared" ref="QQ139" si="12938">SUM(QQ140:QQ144)</f>
        <v>461492</v>
      </c>
      <c r="QR139" s="22">
        <f t="shared" ref="QR139" si="12939">SUM(QR140:QR144)</f>
        <v>461492</v>
      </c>
      <c r="QS139" s="22">
        <f t="shared" ref="QS139" si="12940">SUM(QS140:QS144)</f>
        <v>458772</v>
      </c>
      <c r="QT139" s="22">
        <f t="shared" ref="QT139" si="12941">SUM(QT140:QT144)</f>
        <v>458772</v>
      </c>
      <c r="QU139" s="22">
        <f t="shared" ref="QU139" si="12942">SUM(QU140:QU144)</f>
        <v>458772</v>
      </c>
      <c r="QV139" s="22">
        <f t="shared" ref="QV139" si="12943">SUM(QV140:QV144)</f>
        <v>494472</v>
      </c>
      <c r="QW139" s="22">
        <f t="shared" ref="QW139" si="12944">SUM(QW140:QW144)</f>
        <v>494472</v>
      </c>
      <c r="QX139" s="22">
        <f t="shared" ref="QX139" si="12945">SUM(QX140:QX144)</f>
        <v>494312</v>
      </c>
      <c r="QY139" s="22">
        <f t="shared" ref="QY139" si="12946">SUM(QY140:QY144)</f>
        <v>494312</v>
      </c>
      <c r="QZ139" s="22">
        <f t="shared" ref="QZ139" si="12947">SUM(QZ140:QZ144)</f>
        <v>494312</v>
      </c>
      <c r="RA139" s="22">
        <f t="shared" ref="RA139" si="12948">SUM(RA140:RA144)</f>
        <v>494312</v>
      </c>
      <c r="RB139" s="22">
        <f t="shared" ref="RB139" si="12949">SUM(RB140:RB144)</f>
        <v>494312</v>
      </c>
      <c r="RC139" s="22">
        <f t="shared" ref="RC139" si="12950">SUM(RC140:RC144)</f>
        <v>494312</v>
      </c>
      <c r="RD139" s="22">
        <f t="shared" ref="RD139" si="12951">SUM(RD140:RD144)</f>
        <v>494312</v>
      </c>
      <c r="RE139" s="22">
        <f t="shared" ref="RE139" si="12952">SUM(RE140:RE144)</f>
        <v>494312</v>
      </c>
      <c r="RF139" s="22">
        <f t="shared" ref="RF139" si="12953">SUM(RF140:RF144)</f>
        <v>494312</v>
      </c>
      <c r="RG139" s="22">
        <f t="shared" ref="RG139" si="12954">SUM(RG140:RG144)</f>
        <v>494312</v>
      </c>
      <c r="RH139" s="22">
        <f t="shared" ref="RH139" si="12955">SUM(RH140:RH144)</f>
        <v>497966</v>
      </c>
      <c r="RI139" s="22">
        <f t="shared" ref="RI139" si="12956">SUM(RI140:RI144)</f>
        <v>497966</v>
      </c>
      <c r="RJ139" s="22">
        <f t="shared" ref="RJ139" si="12957">SUM(RJ140:RJ144)</f>
        <v>493166</v>
      </c>
      <c r="RK139" s="22">
        <f t="shared" ref="RK139" si="12958">SUM(RK140:RK144)</f>
        <v>493166</v>
      </c>
      <c r="RL139" s="22">
        <f t="shared" ref="RL139" si="12959">SUM(RL140:RL144)</f>
        <v>493166</v>
      </c>
      <c r="RM139" s="22">
        <f t="shared" ref="RM139" si="12960">SUM(RM140:RM144)</f>
        <v>493166</v>
      </c>
      <c r="RN139" s="22">
        <f t="shared" ref="RN139" si="12961">SUM(RN140:RN144)</f>
        <v>493166</v>
      </c>
      <c r="RO139" s="22">
        <f t="shared" ref="RO139" si="12962">SUM(RO140:RO144)</f>
        <v>493166</v>
      </c>
      <c r="RP139" s="22">
        <f t="shared" ref="RP139" si="12963">SUM(RP140:RP144)</f>
        <v>493166</v>
      </c>
      <c r="RQ139" s="22">
        <f t="shared" ref="RQ139" si="12964">SUM(RQ140:RQ144)</f>
        <v>493166</v>
      </c>
      <c r="RR139" s="22">
        <f t="shared" ref="RR139" si="12965">SUM(RR140:RR144)</f>
        <v>493166</v>
      </c>
      <c r="RS139" s="22">
        <f t="shared" ref="RS139" si="12966">SUM(RS140:RS144)</f>
        <v>493166</v>
      </c>
      <c r="RT139" s="22">
        <f t="shared" ref="RT139" si="12967">SUM(RT140:RT144)</f>
        <v>493166</v>
      </c>
      <c r="RU139" s="22">
        <f t="shared" ref="RU139" si="12968">SUM(RU140:RU144)</f>
        <v>493166</v>
      </c>
      <c r="RV139" s="22">
        <f t="shared" ref="RV139" si="12969">SUM(RV140:RV144)</f>
        <v>493166</v>
      </c>
      <c r="RW139" s="22">
        <f t="shared" ref="RW139" si="12970">SUM(RW140:RW144)</f>
        <v>493166</v>
      </c>
      <c r="RX139" s="22">
        <f t="shared" ref="RX139" si="12971">SUM(RX140:RX144)</f>
        <v>522746</v>
      </c>
      <c r="RY139" s="22">
        <f t="shared" ref="RY139" si="12972">SUM(RY140:RY144)</f>
        <v>522746</v>
      </c>
      <c r="RZ139" s="22">
        <f t="shared" ref="RZ139" si="12973">SUM(RZ140:RZ144)</f>
        <v>546546</v>
      </c>
      <c r="SA139" s="22">
        <f t="shared" ref="SA139" si="12974">SUM(SA140:SA144)</f>
        <v>669711</v>
      </c>
      <c r="SB139" s="22">
        <f t="shared" ref="SB139" si="12975">SUM(SB140:SB144)</f>
        <v>669711</v>
      </c>
      <c r="SC139" s="22">
        <f t="shared" ref="SC139" si="12976">SUM(SC140:SC144)</f>
        <v>671451</v>
      </c>
      <c r="SD139" s="22">
        <f t="shared" ref="SD139" si="12977">SUM(SD140:SD144)</f>
        <v>671451</v>
      </c>
      <c r="SE139" s="22">
        <f t="shared" ref="SE139" si="12978">SUM(SE140:SE144)</f>
        <v>671451</v>
      </c>
      <c r="SF139" s="22">
        <f t="shared" ref="SF139" si="12979">SUM(SF140:SF144)</f>
        <v>671451</v>
      </c>
      <c r="SG139" s="22">
        <f t="shared" ref="SG139" si="12980">SUM(SG140:SG144)</f>
        <v>671451</v>
      </c>
      <c r="SH139" s="22">
        <f t="shared" ref="SH139" si="12981">SUM(SH140:SH144)</f>
        <v>671451</v>
      </c>
      <c r="SI139" s="22">
        <f t="shared" ref="SI139" si="12982">SUM(SI140:SI144)</f>
        <v>671451</v>
      </c>
      <c r="SJ139" s="22">
        <f t="shared" ref="SJ139" si="12983">SUM(SJ140:SJ144)</f>
        <v>671451</v>
      </c>
      <c r="SK139" s="22">
        <f t="shared" ref="SK139" si="12984">SUM(SK140:SK144)</f>
        <v>671451</v>
      </c>
      <c r="SL139" s="22">
        <f t="shared" ref="SL139" si="12985">SUM(SL140:SL144)</f>
        <v>675609</v>
      </c>
      <c r="SM139" s="22">
        <f t="shared" ref="SM139" si="12986">SUM(SM140:SM144)</f>
        <v>675609</v>
      </c>
      <c r="SN139" s="22">
        <f t="shared" ref="SN139" si="12987">SUM(SN140:SN144)</f>
        <v>675609</v>
      </c>
      <c r="SO139" s="22">
        <f t="shared" ref="SO139" si="12988">SUM(SO140:SO144)</f>
        <v>727809</v>
      </c>
      <c r="SP139" s="22">
        <f t="shared" ref="SP139" si="12989">SUM(SP140:SP144)</f>
        <v>727809</v>
      </c>
      <c r="SQ139" s="22">
        <f t="shared" ref="SQ139" si="12990">SUM(SQ140:SQ144)</f>
        <v>727809</v>
      </c>
      <c r="SR139" s="22">
        <f t="shared" ref="SR139" si="12991">SUM(SR140:SR144)</f>
        <v>727809</v>
      </c>
      <c r="SS139" s="22">
        <f t="shared" ref="SS139" si="12992">SUM(SS140:SS144)</f>
        <v>727809</v>
      </c>
      <c r="ST139" s="22">
        <f t="shared" ref="ST139" si="12993">SUM(ST140:ST144)</f>
        <v>727809</v>
      </c>
      <c r="SU139" s="22">
        <f t="shared" ref="SU139" si="12994">SUM(SU140:SU144)</f>
        <v>727809</v>
      </c>
      <c r="SV139" s="22">
        <f t="shared" ref="SV139" si="12995">SUM(SV140:SV144)</f>
        <v>727809</v>
      </c>
      <c r="SW139" s="22">
        <f t="shared" ref="SW139" si="12996">SUM(SW140:SW144)</f>
        <v>727809</v>
      </c>
      <c r="SX139" s="22">
        <f t="shared" ref="SX139" si="12997">SUM(SX140:SX144)</f>
        <v>727809</v>
      </c>
      <c r="SY139" s="22">
        <f t="shared" ref="SY139" si="12998">SUM(SY140:SY144)</f>
        <v>727809</v>
      </c>
      <c r="SZ139" s="22">
        <f t="shared" ref="SZ139" si="12999">SUM(SZ140:SZ144)</f>
        <v>727809</v>
      </c>
      <c r="TA139" s="22">
        <f t="shared" ref="TA139" si="13000">SUM(TA140:TA144)</f>
        <v>727809</v>
      </c>
      <c r="TB139" s="22">
        <f t="shared" ref="TB139" si="13001">SUM(TB140:TB144)</f>
        <v>761469</v>
      </c>
      <c r="TC139" s="22">
        <f t="shared" ref="TC139" si="13002">SUM(TC140:TC144)</f>
        <v>761469</v>
      </c>
      <c r="TD139" s="22">
        <f t="shared" ref="TD139" si="13003">SUM(TD140:TD144)</f>
        <v>761469</v>
      </c>
      <c r="TE139" s="22">
        <f t="shared" ref="TE139" si="13004">SUM(TE140:TE144)</f>
        <v>859644</v>
      </c>
      <c r="TF139" s="22">
        <f t="shared" ref="TF139" si="13005">SUM(TF140:TF144)</f>
        <v>859644</v>
      </c>
      <c r="TG139" s="22">
        <f t="shared" ref="TG139" si="13006">SUM(TG140:TG144)</f>
        <v>861624</v>
      </c>
      <c r="TH139" s="22">
        <f t="shared" ref="TH139" si="13007">SUM(TH140:TH144)</f>
        <v>861624</v>
      </c>
      <c r="TI139" s="22">
        <f t="shared" ref="TI139" si="13008">SUM(TI140:TI144)</f>
        <v>861624</v>
      </c>
      <c r="TJ139" s="22">
        <f t="shared" ref="TJ139" si="13009">SUM(TJ140:TJ144)</f>
        <v>861624</v>
      </c>
      <c r="TK139" s="22">
        <f t="shared" ref="TK139" si="13010">SUM(TK140:TK144)</f>
        <v>861624</v>
      </c>
      <c r="TL139" s="22">
        <f t="shared" ref="TL139" si="13011">SUM(TL140:TL144)</f>
        <v>861624</v>
      </c>
      <c r="TM139" s="22">
        <f t="shared" ref="TM139" si="13012">SUM(TM140:TM144)</f>
        <v>861624</v>
      </c>
      <c r="TN139" s="22">
        <f t="shared" ref="TN139" si="13013">SUM(TN140:TN144)</f>
        <v>861624</v>
      </c>
      <c r="TO139" s="22">
        <f t="shared" ref="TO139" si="13014">SUM(TO140:TO144)</f>
        <v>861624</v>
      </c>
      <c r="TP139" s="22">
        <f t="shared" ref="TP139" si="13015">SUM(TP140:TP144)</f>
        <v>861624</v>
      </c>
      <c r="TQ139" s="22">
        <f t="shared" ref="TQ139" si="13016">SUM(TQ140:TQ144)</f>
        <v>856584</v>
      </c>
      <c r="TR139" s="22">
        <f t="shared" ref="TR139" si="13017">SUM(TR140:TR144)</f>
        <v>856584</v>
      </c>
      <c r="TS139" s="22">
        <f t="shared" ref="TS139" si="13018">SUM(TS140:TS144)</f>
        <v>915984</v>
      </c>
      <c r="TT139" s="22">
        <f t="shared" ref="TT139" si="13019">SUM(TT140:TT144)</f>
        <v>915984</v>
      </c>
      <c r="TU139" s="22">
        <f t="shared" ref="TU139" si="13020">SUM(TU140:TU144)</f>
        <v>915984</v>
      </c>
      <c r="TV139" s="22">
        <f t="shared" ref="TV139" si="13021">SUM(TV140:TV144)</f>
        <v>915984</v>
      </c>
      <c r="TW139" s="22">
        <f t="shared" ref="TW139" si="13022">SUM(TW140:TW144)</f>
        <v>915984</v>
      </c>
      <c r="TX139" s="22">
        <f t="shared" ref="TX139" si="13023">SUM(TX140:TX144)</f>
        <v>915984</v>
      </c>
      <c r="TY139" s="22">
        <f t="shared" ref="TY139" si="13024">SUM(TY140:TY144)</f>
        <v>915984</v>
      </c>
      <c r="TZ139" s="22">
        <f t="shared" ref="TZ139" si="13025">SUM(TZ140:TZ144)</f>
        <v>915984</v>
      </c>
      <c r="UA139" s="22">
        <f t="shared" ref="UA139" si="13026">SUM(UA140:UA144)</f>
        <v>915984</v>
      </c>
      <c r="UB139" s="22">
        <f t="shared" ref="UB139" si="13027">SUM(UB140:UB144)</f>
        <v>915984</v>
      </c>
      <c r="UC139" s="22">
        <f t="shared" ref="UC139" si="13028">SUM(UC140:UC144)</f>
        <v>915984</v>
      </c>
      <c r="UD139" s="22">
        <f t="shared" ref="UD139" si="13029">SUM(UD140:UD144)</f>
        <v>915984</v>
      </c>
      <c r="UE139" s="22">
        <f t="shared" ref="UE139" si="13030">SUM(UE140:UE144)</f>
        <v>915984</v>
      </c>
      <c r="UF139" s="22">
        <f t="shared" ref="UF139" si="13031">SUM(UF140:UF144)</f>
        <v>915984</v>
      </c>
      <c r="UG139" s="22">
        <f t="shared" ref="UG139" si="13032">SUM(UG140:UG144)</f>
        <v>875184</v>
      </c>
      <c r="UH139" s="22">
        <f t="shared" ref="UH139" si="13033">SUM(UH140:UH144)</f>
        <v>875184</v>
      </c>
      <c r="UI139" s="22">
        <f t="shared" ref="UI139" si="13034">SUM(UI140:UI144)</f>
        <v>885893.99999999988</v>
      </c>
      <c r="UJ139" s="22">
        <f t="shared" ref="UJ139" si="13035">SUM(UJ140:UJ144)</f>
        <v>778794</v>
      </c>
      <c r="UK139" s="22">
        <f t="shared" ref="UK139" si="13036">SUM(UK140:UK144)</f>
        <v>778794</v>
      </c>
      <c r="UL139" s="22">
        <f t="shared" ref="UL139" si="13037">SUM(UL140:UL144)</f>
        <v>776394</v>
      </c>
      <c r="UM139" s="22">
        <f t="shared" ref="UM139" si="13038">SUM(UM140:UM144)</f>
        <v>776394</v>
      </c>
      <c r="UN139" s="22">
        <f t="shared" ref="UN139" si="13039">SUM(UN140:UN144)</f>
        <v>776394</v>
      </c>
      <c r="UO139" s="22">
        <f t="shared" ref="UO139" si="13040">SUM(UO140:UO144)</f>
        <v>776394</v>
      </c>
      <c r="UP139" s="22">
        <f t="shared" ref="UP139" si="13041">SUM(UP140:UP144)</f>
        <v>776394</v>
      </c>
      <c r="UQ139" s="22">
        <f t="shared" ref="UQ139" si="13042">SUM(UQ140:UQ144)</f>
        <v>776394</v>
      </c>
      <c r="UR139" s="22">
        <f t="shared" ref="UR139" si="13043">SUM(UR140:UR144)</f>
        <v>776394</v>
      </c>
      <c r="US139" s="22">
        <f t="shared" ref="US139" si="13044">SUM(US140:US144)</f>
        <v>776394</v>
      </c>
      <c r="UT139" s="22">
        <f t="shared" ref="UT139" si="13045">SUM(UT140:UT144)</f>
        <v>776394</v>
      </c>
      <c r="UU139" s="22">
        <f t="shared" ref="UU139" si="13046">SUM(UU140:UU144)</f>
        <v>776142</v>
      </c>
      <c r="UV139" s="22">
        <f t="shared" ref="UV139" si="13047">SUM(UV140:UV144)</f>
        <v>776142</v>
      </c>
      <c r="UW139" s="22">
        <f t="shared" ref="UW139" si="13048">SUM(UW140:UW144)</f>
        <v>776142</v>
      </c>
      <c r="UX139" s="22">
        <f t="shared" ref="UX139" si="13049">SUM(UX140:UX144)</f>
        <v>704142</v>
      </c>
      <c r="UY139" s="22">
        <f t="shared" ref="UY139" si="13050">SUM(UY140:UY144)</f>
        <v>704142</v>
      </c>
      <c r="UZ139" s="22">
        <f t="shared" ref="UZ139" si="13051">SUM(UZ140:UZ144)</f>
        <v>704142</v>
      </c>
      <c r="VA139" s="22">
        <f t="shared" ref="VA139" si="13052">SUM(VA140:VA144)</f>
        <v>704142</v>
      </c>
      <c r="VB139" s="22">
        <f t="shared" ref="VB139" si="13053">SUM(VB140:VB144)</f>
        <v>704142</v>
      </c>
      <c r="VC139" s="22">
        <f t="shared" ref="VC139" si="13054">SUM(VC140:VC144)</f>
        <v>704142</v>
      </c>
      <c r="VD139" s="22">
        <f t="shared" ref="VD139" si="13055">SUM(VD140:VD144)</f>
        <v>704142</v>
      </c>
      <c r="VE139" s="22">
        <f t="shared" ref="VE139" si="13056">SUM(VE140:VE144)</f>
        <v>704142</v>
      </c>
      <c r="VF139" s="22">
        <f t="shared" ref="VF139" si="13057">SUM(VF140:VF144)</f>
        <v>704142</v>
      </c>
      <c r="VG139" s="22">
        <f t="shared" ref="VG139" si="13058">SUM(VG140:VG144)</f>
        <v>704142</v>
      </c>
      <c r="VH139" s="22">
        <f t="shared" ref="VH139" si="13059">SUM(VH140:VH144)</f>
        <v>704142</v>
      </c>
      <c r="VI139" s="22">
        <f t="shared" ref="VI139" si="13060">SUM(VI140:VI144)</f>
        <v>704142</v>
      </c>
      <c r="VJ139" s="22">
        <f t="shared" ref="VJ139" si="13061">SUM(VJ140:VJ144)</f>
        <v>704142</v>
      </c>
      <c r="VK139" s="22">
        <f t="shared" ref="VK139" si="13062">SUM(VK140:VK144)</f>
        <v>702102</v>
      </c>
      <c r="VL139" s="22">
        <f t="shared" ref="VL139" si="13063">SUM(VL140:VL144)</f>
        <v>702102</v>
      </c>
      <c r="VM139" s="22">
        <f t="shared" ref="VM139" si="13064">SUM(VM140:VM144)</f>
        <v>702102</v>
      </c>
      <c r="VN139" s="22">
        <f t="shared" ref="VN139" si="13065">SUM(VN140:VN144)</f>
        <v>641412</v>
      </c>
      <c r="VO139" s="22">
        <f t="shared" ref="VO139" si="13066">SUM(VO140:VO144)</f>
        <v>641412</v>
      </c>
      <c r="VP139" s="22">
        <f t="shared" ref="VP139" si="13067">SUM(VP140:VP144)</f>
        <v>641292</v>
      </c>
      <c r="VQ139" s="22">
        <f t="shared" ref="VQ139" si="13068">SUM(VQ140:VQ144)</f>
        <v>641292</v>
      </c>
      <c r="VR139" s="22">
        <f t="shared" ref="VR139" si="13069">SUM(VR140:VR144)</f>
        <v>641292</v>
      </c>
      <c r="VS139" s="22">
        <f t="shared" ref="VS139" si="13070">SUM(VS140:VS144)</f>
        <v>641292</v>
      </c>
      <c r="VT139" s="22">
        <f t="shared" ref="VT139" si="13071">SUM(VT140:VT144)</f>
        <v>641292</v>
      </c>
      <c r="VU139" s="22">
        <f t="shared" ref="VU139" si="13072">SUM(VU140:VU144)</f>
        <v>641292</v>
      </c>
      <c r="VV139" s="22">
        <f t="shared" ref="VV139" si="13073">SUM(VV140:VV144)</f>
        <v>641292</v>
      </c>
      <c r="VW139" s="22">
        <f t="shared" ref="VW139" si="13074">SUM(VW140:VW144)</f>
        <v>641292</v>
      </c>
      <c r="VX139" s="22">
        <f t="shared" ref="VX139" si="13075">SUM(VX140:VX144)</f>
        <v>641292</v>
      </c>
      <c r="VY139" s="22">
        <f t="shared" ref="VY139" si="13076">SUM(VY140:VY144)</f>
        <v>641292</v>
      </c>
      <c r="VZ139" s="22">
        <f t="shared" ref="VZ139" si="13077">SUM(VZ140:VZ144)</f>
        <v>639780</v>
      </c>
      <c r="WA139" s="22">
        <f t="shared" ref="WA139" si="13078">SUM(WA140:WA144)</f>
        <v>639780</v>
      </c>
      <c r="WB139" s="22">
        <f t="shared" ref="WB139" si="13079">SUM(WB140:WB144)</f>
        <v>636180</v>
      </c>
      <c r="WC139" s="22">
        <f t="shared" ref="WC139" si="13080">SUM(WC140:WC144)</f>
        <v>636180</v>
      </c>
      <c r="WD139" s="22">
        <f t="shared" ref="WD139" si="13081">SUM(WD140:WD144)</f>
        <v>636180</v>
      </c>
      <c r="WE139" s="22">
        <f t="shared" ref="WE139" si="13082">SUM(WE140:WE144)</f>
        <v>636180</v>
      </c>
      <c r="WF139" s="22">
        <f t="shared" ref="WF139" si="13083">SUM(WF140:WF144)</f>
        <v>636180</v>
      </c>
      <c r="WG139" s="22">
        <f t="shared" ref="WG139" si="13084">SUM(WG140:WG144)</f>
        <v>636180</v>
      </c>
      <c r="WH139" s="22">
        <f t="shared" ref="WH139" si="13085">SUM(WH140:WH144)</f>
        <v>636180</v>
      </c>
      <c r="WI139" s="22">
        <f t="shared" ref="WI139" si="13086">SUM(WI140:WI144)</f>
        <v>636180</v>
      </c>
      <c r="WJ139" s="22">
        <f t="shared" ref="WJ139" si="13087">SUM(WJ140:WJ144)</f>
        <v>636180</v>
      </c>
      <c r="WK139" s="22">
        <f t="shared" ref="WK139" si="13088">SUM(WK140:WK144)</f>
        <v>636180</v>
      </c>
      <c r="WL139" s="22">
        <f t="shared" ref="WL139" si="13089">SUM(WL140:WL144)</f>
        <v>636180</v>
      </c>
      <c r="WM139" s="22">
        <f t="shared" ref="WM139" si="13090">SUM(WM140:WM144)</f>
        <v>636180</v>
      </c>
      <c r="WN139" s="22">
        <f t="shared" ref="WN139" si="13091">SUM(WN140:WN144)</f>
        <v>636180</v>
      </c>
      <c r="WO139" s="22">
        <f t="shared" ref="WO139" si="13092">SUM(WO140:WO144)</f>
        <v>636180</v>
      </c>
      <c r="WP139" s="22">
        <f t="shared" ref="WP139" si="13093">SUM(WP140:WP144)</f>
        <v>623940</v>
      </c>
      <c r="WQ139" s="22">
        <f t="shared" ref="WQ139" si="13094">SUM(WQ140:WQ144)</f>
        <v>623940</v>
      </c>
      <c r="WR139" s="22">
        <f t="shared" ref="WR139" si="13095">SUM(WR140:WR144)</f>
        <v>631080</v>
      </c>
      <c r="WS139" s="22">
        <f t="shared" ref="WS139" si="13096">SUM(WS140:WS144)</f>
        <v>695340</v>
      </c>
      <c r="WT139" s="22">
        <f t="shared" ref="WT139" si="13097">SUM(WT140:WT144)</f>
        <v>695340</v>
      </c>
      <c r="WU139" s="22">
        <f t="shared" ref="WU139" si="13098">SUM(WU140:WU144)</f>
        <v>694620</v>
      </c>
      <c r="WV139" s="22">
        <f t="shared" ref="WV139" si="13099">SUM(WV140:WV144)</f>
        <v>694620</v>
      </c>
      <c r="WW139" s="22">
        <f t="shared" ref="WW139" si="13100">SUM(WW140:WW144)</f>
        <v>694620</v>
      </c>
      <c r="WX139" s="22">
        <f t="shared" ref="WX139" si="13101">SUM(WX140:WX144)</f>
        <v>694620</v>
      </c>
      <c r="WY139" s="22">
        <f t="shared" ref="WY139" si="13102">SUM(WY140:WY144)</f>
        <v>694620</v>
      </c>
      <c r="WZ139" s="22">
        <f t="shared" ref="WZ139" si="13103">SUM(WZ140:WZ144)</f>
        <v>694620</v>
      </c>
      <c r="XA139" s="22">
        <f t="shared" ref="XA139" si="13104">SUM(XA140:XA144)</f>
        <v>694620</v>
      </c>
      <c r="XB139" s="22">
        <f t="shared" ref="XB139" si="13105">SUM(XB140:XB144)</f>
        <v>694620</v>
      </c>
      <c r="XC139" s="22">
        <f t="shared" ref="XC139" si="13106">SUM(XC140:XC144)</f>
        <v>694620</v>
      </c>
      <c r="XD139" s="22">
        <f t="shared" ref="XD139" si="13107">SUM(XD140:XD144)</f>
        <v>694620</v>
      </c>
      <c r="XE139" s="22">
        <f t="shared" ref="XE139" si="13108">SUM(XE140:XE144)</f>
        <v>695628</v>
      </c>
      <c r="XF139" s="22">
        <f t="shared" ref="XF139" si="13109">SUM(XF140:XF144)</f>
        <v>695628</v>
      </c>
      <c r="XG139" s="22">
        <f t="shared" ref="XG139" si="13110">SUM(XG140:XG144)</f>
        <v>674028</v>
      </c>
      <c r="XH139" s="22">
        <f t="shared" ref="XH139" si="13111">SUM(XH140:XH144)</f>
        <v>674028</v>
      </c>
      <c r="XI139" s="22">
        <f t="shared" ref="XI139" si="13112">SUM(XI140:XI144)</f>
        <v>674028</v>
      </c>
      <c r="XJ139" s="22">
        <f t="shared" ref="XJ139" si="13113">SUM(XJ140:XJ144)</f>
        <v>674028</v>
      </c>
      <c r="XK139" s="22">
        <f t="shared" ref="XK139" si="13114">SUM(XK140:XK144)</f>
        <v>674028</v>
      </c>
      <c r="XL139" s="22">
        <f t="shared" ref="XL139" si="13115">SUM(XL140:XL144)</f>
        <v>674028</v>
      </c>
      <c r="XM139" s="22">
        <f t="shared" ref="XM139" si="13116">SUM(XM140:XM144)</f>
        <v>674028</v>
      </c>
      <c r="XN139" s="22">
        <f t="shared" ref="XN139" si="13117">SUM(XN140:XN144)</f>
        <v>674028</v>
      </c>
      <c r="XO139" s="22">
        <f t="shared" ref="XO139" si="13118">SUM(XO140:XO144)</f>
        <v>674028</v>
      </c>
      <c r="XP139" s="22">
        <f t="shared" ref="XP139" si="13119">SUM(XP140:XP144)</f>
        <v>674028</v>
      </c>
      <c r="XQ139" s="22">
        <f t="shared" ref="XQ139" si="13120">SUM(XQ140:XQ144)</f>
        <v>674028</v>
      </c>
      <c r="XR139" s="22">
        <f t="shared" ref="XR139" si="13121">SUM(XR140:XR144)</f>
        <v>674028</v>
      </c>
      <c r="XS139" s="22">
        <f t="shared" ref="XS139" si="13122">SUM(XS140:XS144)</f>
        <v>674028</v>
      </c>
      <c r="XT139" s="22">
        <f t="shared" ref="XT139" si="13123">SUM(XT140:XT144)</f>
        <v>674028</v>
      </c>
      <c r="XU139" s="22">
        <f t="shared" ref="XU139" si="13124">SUM(XU140:XU144)</f>
        <v>682188</v>
      </c>
      <c r="XV139" s="22">
        <f t="shared" ref="XV139" si="13125">SUM(XV140:XV144)</f>
        <v>682188</v>
      </c>
      <c r="XW139" s="22">
        <f t="shared" ref="XW139" si="13126">SUM(XW140:XW144)</f>
        <v>725028</v>
      </c>
      <c r="XX139" s="22">
        <f t="shared" ref="XX139" si="13127">SUM(XX140:XX144)</f>
        <v>725028</v>
      </c>
      <c r="XY139" s="22">
        <f t="shared" ref="XY139" si="13128">SUM(XY140:XY144)</f>
        <v>725028</v>
      </c>
      <c r="XZ139" s="22">
        <f t="shared" ref="XZ139" si="13129">SUM(XZ140:XZ144)</f>
        <v>725508</v>
      </c>
      <c r="YA139" s="22">
        <f t="shared" ref="YA139" si="13130">SUM(YA140:YA144)</f>
        <v>725508</v>
      </c>
      <c r="YB139" s="22">
        <f t="shared" ref="YB139" si="13131">SUM(YB140:YB144)</f>
        <v>725508</v>
      </c>
      <c r="YC139" s="22">
        <f t="shared" ref="YC139" si="13132">SUM(YC140:YC144)</f>
        <v>725508</v>
      </c>
      <c r="YD139" s="22">
        <f t="shared" ref="YD139" si="13133">SUM(YD140:YD144)</f>
        <v>725508</v>
      </c>
      <c r="YE139" s="22">
        <f t="shared" ref="YE139" si="13134">SUM(YE140:YE144)</f>
        <v>725508</v>
      </c>
      <c r="YF139" s="22">
        <f t="shared" ref="YF139" si="13135">SUM(YF140:YF144)</f>
        <v>725508</v>
      </c>
      <c r="YG139" s="22">
        <f t="shared" ref="YG139" si="13136">SUM(YG140:YG144)</f>
        <v>723366</v>
      </c>
      <c r="YH139" s="22">
        <f t="shared" ref="YH139" si="13137">SUM(YH140:YH144)</f>
        <v>723366</v>
      </c>
      <c r="YI139" s="22">
        <f t="shared" ref="YI139" si="13138">SUM(YI140:YI144)</f>
        <v>723366</v>
      </c>
      <c r="YJ139" s="22">
        <f t="shared" ref="YJ139" si="13139">SUM(YJ140:YJ144)</f>
        <v>723366</v>
      </c>
      <c r="YK139" s="22">
        <f t="shared" ref="YK139" si="13140">SUM(YK140:YK144)</f>
        <v>723366</v>
      </c>
      <c r="YL139" s="22">
        <f t="shared" ref="YL139" si="13141">SUM(YL140:YL144)</f>
        <v>737766</v>
      </c>
      <c r="YM139" s="22">
        <f t="shared" ref="YM139" si="13142">SUM(YM140:YM144)</f>
        <v>737766</v>
      </c>
      <c r="YN139" s="22">
        <f t="shared" ref="YN139" si="13143">SUM(YN140:YN144)</f>
        <v>737766</v>
      </c>
      <c r="YO139" s="22">
        <f t="shared" ref="YO139" si="13144">SUM(YO140:YO144)</f>
        <v>737766</v>
      </c>
      <c r="YP139" s="22">
        <f t="shared" ref="YP139" si="13145">SUM(YP140:YP144)</f>
        <v>737766</v>
      </c>
      <c r="YQ139" s="22">
        <f t="shared" ref="YQ139" si="13146">SUM(YQ140:YQ144)</f>
        <v>737766</v>
      </c>
      <c r="YR139" s="22">
        <f t="shared" ref="YR139" si="13147">SUM(YR140:YR144)</f>
        <v>737766</v>
      </c>
      <c r="YS139" s="22">
        <f t="shared" ref="YS139" si="13148">SUM(YS140:YS144)</f>
        <v>737766</v>
      </c>
      <c r="YT139" s="22">
        <f t="shared" ref="YT139" si="13149">SUM(YT140:YT144)</f>
        <v>737766</v>
      </c>
      <c r="YU139" s="22">
        <f t="shared" ref="YU139" si="13150">SUM(YU140:YU144)</f>
        <v>737766</v>
      </c>
      <c r="YV139" s="22">
        <f t="shared" ref="YV139" si="13151">SUM(YV140:YV144)</f>
        <v>737766</v>
      </c>
      <c r="YW139" s="22">
        <f t="shared" ref="YW139" si="13152">SUM(YW140:YW144)</f>
        <v>720426</v>
      </c>
      <c r="YX139" s="22">
        <f t="shared" ref="YX139" si="13153">SUM(YX140:YX144)</f>
        <v>720426</v>
      </c>
      <c r="YY139" s="22">
        <f t="shared" ref="YY139" si="13154">SUM(YY140:YY144)</f>
        <v>720426</v>
      </c>
      <c r="YZ139" s="22">
        <f t="shared" ref="YZ139" si="13155">SUM(YZ140:YZ144)</f>
        <v>640101</v>
      </c>
      <c r="ZA139" s="22">
        <f t="shared" ref="ZA139" si="13156">SUM(ZA140:ZA144)</f>
        <v>640101</v>
      </c>
      <c r="ZB139" s="22">
        <f t="shared" ref="ZB139" si="13157">SUM(ZB140:ZB144)</f>
        <v>639081</v>
      </c>
      <c r="ZC139" s="22">
        <f t="shared" ref="ZC139" si="13158">SUM(ZC140:ZC144)</f>
        <v>639081</v>
      </c>
      <c r="ZD139" s="22">
        <f t="shared" ref="ZD139" si="13159">SUM(ZD140:ZD144)</f>
        <v>639081</v>
      </c>
      <c r="ZE139" s="22">
        <f t="shared" ref="ZE139" si="13160">SUM(ZE140:ZE144)</f>
        <v>639081</v>
      </c>
      <c r="ZF139" s="22">
        <f t="shared" ref="ZF139" si="13161">SUM(ZF140:ZF144)</f>
        <v>639081</v>
      </c>
      <c r="ZG139" s="22">
        <f t="shared" ref="ZG139" si="13162">SUM(ZG140:ZG144)</f>
        <v>639081</v>
      </c>
      <c r="ZH139" s="22">
        <f t="shared" ref="ZH139" si="13163">SUM(ZH140:ZH144)</f>
        <v>639081</v>
      </c>
      <c r="ZI139" s="22">
        <f t="shared" ref="ZI139" si="13164">SUM(ZI140:ZI144)</f>
        <v>639081</v>
      </c>
      <c r="ZJ139" s="22">
        <f t="shared" ref="ZJ139" si="13165">SUM(ZJ140:ZJ144)</f>
        <v>639081</v>
      </c>
      <c r="ZK139" s="22">
        <f t="shared" ref="ZK139" si="13166">SUM(ZK140:ZK144)</f>
        <v>639081</v>
      </c>
      <c r="ZL139" s="22">
        <f t="shared" ref="ZL139" si="13167">SUM(ZL140:ZL144)</f>
        <v>639837</v>
      </c>
      <c r="ZM139" s="22">
        <f t="shared" ref="ZM139" si="13168">SUM(ZM140:ZM144)</f>
        <v>639837</v>
      </c>
      <c r="ZN139" s="22">
        <f t="shared" ref="ZN139" si="13169">SUM(ZN140:ZN144)</f>
        <v>609237</v>
      </c>
      <c r="ZO139" s="22">
        <f t="shared" ref="ZO139" si="13170">SUM(ZO140:ZO144)</f>
        <v>609237</v>
      </c>
      <c r="ZP139" s="22">
        <f t="shared" ref="ZP139" si="13171">SUM(ZP140:ZP144)</f>
        <v>609237</v>
      </c>
      <c r="ZQ139" s="22">
        <f t="shared" ref="ZQ139" si="13172">SUM(ZQ140:ZQ144)</f>
        <v>609237</v>
      </c>
      <c r="ZR139" s="22">
        <f t="shared" ref="ZR139" si="13173">SUM(ZR140:ZR144)</f>
        <v>609237</v>
      </c>
      <c r="ZS139" s="22">
        <f t="shared" ref="ZS139" si="13174">SUM(ZS140:ZS144)</f>
        <v>609237</v>
      </c>
      <c r="ZT139" s="22">
        <f t="shared" ref="ZT139" si="13175">SUM(ZT140:ZT144)</f>
        <v>609237</v>
      </c>
      <c r="ZU139" s="22">
        <f t="shared" ref="ZU139" si="13176">SUM(ZU140:ZU144)</f>
        <v>609237</v>
      </c>
      <c r="ZV139" s="22">
        <f t="shared" ref="ZV139" si="13177">SUM(ZV140:ZV144)</f>
        <v>609237</v>
      </c>
      <c r="ZW139" s="22">
        <f t="shared" ref="ZW139" si="13178">SUM(ZW140:ZW144)</f>
        <v>609237</v>
      </c>
      <c r="ZX139" s="22">
        <f t="shared" ref="ZX139" si="13179">SUM(ZX140:ZX144)</f>
        <v>609237</v>
      </c>
      <c r="ZY139" s="22">
        <f t="shared" ref="ZY139" si="13180">SUM(ZY140:ZY144)</f>
        <v>609237</v>
      </c>
      <c r="ZZ139" s="22">
        <f t="shared" ref="ZZ139" si="13181">SUM(ZZ140:ZZ144)</f>
        <v>609237</v>
      </c>
      <c r="AAA139" s="22">
        <f t="shared" ref="AAA139" si="13182">SUM(AAA140:AAA144)</f>
        <v>609237</v>
      </c>
      <c r="AAB139" s="22">
        <f t="shared" ref="AAB139" si="13183">SUM(AAB140:AAB144)</f>
        <v>615357</v>
      </c>
      <c r="AAC139" s="22">
        <f t="shared" ref="AAC139" si="13184">SUM(AAC140:AAC144)</f>
        <v>615357</v>
      </c>
      <c r="AAD139" s="22">
        <f t="shared" ref="AAD139" si="13185">SUM(AAD140:AAD144)</f>
        <v>561807</v>
      </c>
      <c r="AAE139" s="22">
        <f t="shared" ref="AAE139" si="13186">SUM(AAE140:AAE144)</f>
        <v>561807</v>
      </c>
      <c r="AAF139" s="22">
        <f t="shared" ref="AAF139" si="13187">SUM(AAF140:AAF144)</f>
        <v>561807</v>
      </c>
      <c r="AAG139" s="22">
        <f t="shared" ref="AAG139" si="13188">SUM(AAG140:AAG144)</f>
        <v>562167</v>
      </c>
      <c r="AAH139" s="22">
        <f t="shared" ref="AAH139" si="13189">SUM(AAH140:AAH144)</f>
        <v>562167</v>
      </c>
      <c r="AAI139" s="22">
        <f t="shared" ref="AAI139" si="13190">SUM(AAI140:AAI144)</f>
        <v>562167</v>
      </c>
      <c r="AAJ139" s="22">
        <f t="shared" ref="AAJ139" si="13191">SUM(AAJ140:AAJ144)</f>
        <v>562167</v>
      </c>
      <c r="AAK139" s="22">
        <f t="shared" ref="AAK139" si="13192">SUM(AAK140:AAK144)</f>
        <v>562167</v>
      </c>
      <c r="AAL139" s="22">
        <f t="shared" ref="AAL139" si="13193">SUM(AAL140:AAL144)</f>
        <v>562167</v>
      </c>
      <c r="AAM139" s="22">
        <f t="shared" ref="AAM139" si="13194">SUM(AAM140:AAM144)</f>
        <v>562167</v>
      </c>
      <c r="AAN139" s="22">
        <f t="shared" ref="AAN139" si="13195">SUM(AAN140:AAN144)</f>
        <v>562167</v>
      </c>
      <c r="AAO139" s="22">
        <f t="shared" ref="AAO139" si="13196">SUM(AAO140:AAO144)</f>
        <v>562167</v>
      </c>
      <c r="AAP139" s="22">
        <f t="shared" ref="AAP139" si="13197">SUM(AAP140:AAP144)</f>
        <v>564057</v>
      </c>
      <c r="AAQ139" s="22">
        <f t="shared" ref="AAQ139" si="13198">SUM(AAQ140:AAQ144)</f>
        <v>564057</v>
      </c>
      <c r="AAR139" s="22">
        <f t="shared" ref="AAR139" si="13199">SUM(AAR140:AAR144)</f>
        <v>564057</v>
      </c>
      <c r="AAS139" s="22">
        <f t="shared" ref="AAS139" si="13200">SUM(AAS140:AAS144)</f>
        <v>574857</v>
      </c>
      <c r="AAT139" s="22">
        <f t="shared" ref="AAT139" si="13201">SUM(AAT140:AAT144)</f>
        <v>574857</v>
      </c>
      <c r="AAU139" s="22">
        <f t="shared" ref="AAU139" si="13202">SUM(AAU140:AAU144)</f>
        <v>574857</v>
      </c>
      <c r="AAV139" s="22">
        <f t="shared" ref="AAV139" si="13203">SUM(AAV140:AAV144)</f>
        <v>574857</v>
      </c>
      <c r="AAW139" s="22">
        <f t="shared" ref="AAW139" si="13204">SUM(AAW140:AAW144)</f>
        <v>574857</v>
      </c>
      <c r="AAX139" s="22">
        <f t="shared" ref="AAX139" si="13205">SUM(AAX140:AAX144)</f>
        <v>574857</v>
      </c>
      <c r="AAY139" s="22">
        <f t="shared" ref="AAY139" si="13206">SUM(AAY140:AAY144)</f>
        <v>574857</v>
      </c>
      <c r="AAZ139" s="22">
        <f t="shared" ref="AAZ139" si="13207">SUM(AAZ140:AAZ144)</f>
        <v>574857</v>
      </c>
      <c r="ABA139" s="22">
        <f t="shared" ref="ABA139" si="13208">SUM(ABA140:ABA144)</f>
        <v>574857</v>
      </c>
      <c r="ABB139" s="22">
        <f t="shared" ref="ABB139" si="13209">SUM(ABB140:ABB144)</f>
        <v>574857</v>
      </c>
      <c r="ABC139" s="22">
        <f t="shared" ref="ABC139" si="13210">SUM(ABC140:ABC144)</f>
        <v>574857</v>
      </c>
      <c r="ABD139" s="22">
        <f t="shared" ref="ABD139" si="13211">SUM(ABD140:ABD144)</f>
        <v>574857</v>
      </c>
      <c r="ABE139" s="22">
        <f t="shared" ref="ABE139" si="13212">SUM(ABE140:ABE144)</f>
        <v>574857</v>
      </c>
      <c r="ABF139" s="22">
        <f t="shared" ref="ABF139" si="13213">SUM(ABF140:ABF144)</f>
        <v>590157</v>
      </c>
      <c r="ABG139" s="22">
        <f t="shared" ref="ABG139" si="13214">SUM(ABG140:ABG144)</f>
        <v>590157</v>
      </c>
      <c r="ABH139" s="22">
        <f t="shared" ref="ABH139" si="13215">SUM(ABH140:ABH144)</f>
        <v>590157</v>
      </c>
      <c r="ABI139" s="22">
        <f t="shared" ref="ABI139" si="13216">SUM(ABI140:ABI144)</f>
        <v>691902</v>
      </c>
      <c r="ABJ139" s="22">
        <f t="shared" ref="ABJ139" si="13217">SUM(ABJ140:ABJ144)</f>
        <v>691902</v>
      </c>
      <c r="ABK139" s="22">
        <f t="shared" ref="ABK139" si="13218">SUM(ABK140:ABK144)</f>
        <v>692802</v>
      </c>
      <c r="ABL139" s="22">
        <f t="shared" ref="ABL139" si="13219">SUM(ABL140:ABL144)</f>
        <v>692802</v>
      </c>
      <c r="ABM139" s="22">
        <f t="shared" ref="ABM139" si="13220">SUM(ABM140:ABM144)</f>
        <v>692802</v>
      </c>
      <c r="ABN139" s="22">
        <f t="shared" ref="ABN139" si="13221">SUM(ABN140:ABN144)</f>
        <v>692802</v>
      </c>
      <c r="ABO139" s="22">
        <f t="shared" ref="ABO139" si="13222">SUM(ABO140:ABO144)</f>
        <v>692802</v>
      </c>
      <c r="ABP139" s="22">
        <f t="shared" ref="ABP139" si="13223">SUM(ABP140:ABP144)</f>
        <v>692802</v>
      </c>
      <c r="ABQ139" s="22">
        <f t="shared" ref="ABQ139" si="13224">SUM(ABQ140:ABQ144)</f>
        <v>692802</v>
      </c>
      <c r="ABR139" s="22">
        <f t="shared" ref="ABR139" si="13225">SUM(ABR140:ABR144)</f>
        <v>692802</v>
      </c>
      <c r="ABS139" s="22">
        <f t="shared" ref="ABS139" si="13226">SUM(ABS140:ABS144)</f>
        <v>692802</v>
      </c>
      <c r="ABT139" s="22">
        <f t="shared" ref="ABT139" si="13227">SUM(ABT140:ABT144)</f>
        <v>692802</v>
      </c>
      <c r="ABU139" s="22">
        <f t="shared" ref="ABU139" si="13228">SUM(ABU140:ABU144)</f>
        <v>692802</v>
      </c>
      <c r="ABV139" s="22">
        <f t="shared" ref="ABV139" si="13229">SUM(ABV140:ABV144)</f>
        <v>692802</v>
      </c>
      <c r="ABW139" s="22">
        <f t="shared" ref="ABW139" si="13230">SUM(ABW140:ABW144)</f>
        <v>719802</v>
      </c>
      <c r="ABX139" s="22">
        <f t="shared" ref="ABX139" si="13231">SUM(ABX140:ABX144)</f>
        <v>719802</v>
      </c>
      <c r="ABY139" s="22">
        <f t="shared" ref="ABY139" si="13232">SUM(ABY140:ABY144)</f>
        <v>719802</v>
      </c>
      <c r="ABZ139" s="22">
        <f t="shared" ref="ABZ139" si="13233">SUM(ABZ140:ABZ144)</f>
        <v>719802</v>
      </c>
      <c r="ACA139" s="22">
        <f t="shared" ref="ACA139" si="13234">SUM(ACA140:ACA144)</f>
        <v>719802</v>
      </c>
      <c r="ACB139" s="22">
        <f t="shared" ref="ACB139" si="13235">SUM(ACB140:ACB144)</f>
        <v>719802</v>
      </c>
      <c r="ACC139" s="22">
        <f t="shared" ref="ACC139" si="13236">SUM(ACC140:ACC144)</f>
        <v>719802</v>
      </c>
      <c r="ACD139" s="22">
        <f t="shared" ref="ACD139" si="13237">SUM(ACD140:ACD144)</f>
        <v>719802</v>
      </c>
      <c r="ACE139" s="22">
        <f t="shared" ref="ACE139" si="13238">SUM(ACE140:ACE144)</f>
        <v>719802</v>
      </c>
      <c r="ACF139" s="22">
        <f t="shared" ref="ACF139" si="13239">SUM(ACF140:ACF144)</f>
        <v>719802</v>
      </c>
      <c r="ACG139" s="22">
        <f t="shared" ref="ACG139" si="13240">SUM(ACG140:ACG144)</f>
        <v>719802</v>
      </c>
      <c r="ACH139" s="22">
        <f t="shared" ref="ACH139" si="13241">SUM(ACH140:ACH144)</f>
        <v>719802</v>
      </c>
      <c r="ACI139" s="22">
        <f t="shared" ref="ACI139" si="13242">SUM(ACI140:ACI144)</f>
        <v>719802</v>
      </c>
      <c r="ACJ139" s="22">
        <f t="shared" ref="ACJ139" si="13243">SUM(ACJ140:ACJ144)</f>
        <v>719802</v>
      </c>
      <c r="ACK139" s="22">
        <f t="shared" ref="ACK139" si="13244">SUM(ACK140:ACK144)</f>
        <v>719802</v>
      </c>
      <c r="ACL139" s="22">
        <f t="shared" ref="ACL139" si="13245">SUM(ACL140:ACL144)</f>
        <v>719802</v>
      </c>
      <c r="ACM139" s="22">
        <f t="shared" ref="ACM139" si="13246">SUM(ACM140:ACM144)</f>
        <v>787632</v>
      </c>
      <c r="ACN139" s="22">
        <f t="shared" ref="ACN139" si="13247">SUM(ACN140:ACN144)</f>
        <v>787632</v>
      </c>
      <c r="ACO139" s="22">
        <f t="shared" ref="ACO139" si="13248">SUM(ACO140:ACO144)</f>
        <v>787632</v>
      </c>
      <c r="ACP139" s="22">
        <f t="shared" ref="ACP139" si="13249">SUM(ACP140:ACP144)</f>
        <v>787632</v>
      </c>
      <c r="ACQ139" s="22">
        <f t="shared" ref="ACQ139" si="13250">SUM(ACQ140:ACQ144)</f>
        <v>787632</v>
      </c>
      <c r="ACR139" s="22">
        <f t="shared" ref="ACR139" si="13251">SUM(ACR140:ACR144)</f>
        <v>787632</v>
      </c>
      <c r="ACS139" s="22">
        <f t="shared" ref="ACS139" si="13252">SUM(ACS140:ACS144)</f>
        <v>787632</v>
      </c>
      <c r="ACT139" s="22">
        <f t="shared" ref="ACT139" si="13253">SUM(ACT140:ACT144)</f>
        <v>787632</v>
      </c>
      <c r="ACU139" s="22">
        <f t="shared" ref="ACU139" si="13254">SUM(ACU140:ACU144)</f>
        <v>787632</v>
      </c>
      <c r="ACV139" s="22">
        <f t="shared" ref="ACV139" si="13255">SUM(ACV140:ACV144)</f>
        <v>787632</v>
      </c>
      <c r="ACW139" s="22">
        <f t="shared" ref="ACW139" si="13256">SUM(ACW140:ACW144)</f>
        <v>787632</v>
      </c>
      <c r="ACX139" s="22">
        <f t="shared" ref="ACX139" si="13257">SUM(ACX140:ACX144)</f>
        <v>787632</v>
      </c>
      <c r="ACY139" s="22">
        <f t="shared" ref="ACY139" si="13258">SUM(ACY140:ACY144)</f>
        <v>788136</v>
      </c>
      <c r="ACZ139" s="22">
        <f t="shared" ref="ACZ139" si="13259">SUM(ACZ140:ACZ144)</f>
        <v>788136</v>
      </c>
      <c r="ADA139" s="22">
        <f t="shared" ref="ADA139" si="13260">SUM(ADA140:ADA144)</f>
        <v>788136</v>
      </c>
      <c r="ADB139" s="22">
        <f t="shared" ref="ADB139" si="13261">SUM(ADB140:ADB144)</f>
        <v>788136</v>
      </c>
      <c r="ADC139" s="22">
        <f t="shared" ref="ADC139" si="13262">SUM(ADC140:ADC144)</f>
        <v>788136</v>
      </c>
      <c r="ADD139" s="22">
        <f t="shared" ref="ADD139" si="13263">SUM(ADD140:ADD144)</f>
        <v>788136</v>
      </c>
      <c r="ADE139" s="22">
        <f t="shared" ref="ADE139" si="13264">SUM(ADE140:ADE144)</f>
        <v>788136</v>
      </c>
      <c r="ADF139" s="22">
        <f t="shared" ref="ADF139" si="13265">SUM(ADF140:ADF144)</f>
        <v>788136</v>
      </c>
      <c r="ADG139" s="22">
        <f t="shared" ref="ADG139" si="13266">SUM(ADG140:ADG144)</f>
        <v>788136</v>
      </c>
      <c r="ADH139" s="22">
        <f t="shared" ref="ADH139" si="13267">SUM(ADH140:ADH144)</f>
        <v>788136</v>
      </c>
      <c r="ADI139" s="22">
        <f t="shared" ref="ADI139" si="13268">SUM(ADI140:ADI144)</f>
        <v>788136</v>
      </c>
      <c r="ADJ139" s="22">
        <f t="shared" ref="ADJ139" si="13269">SUM(ADJ140:ADJ144)</f>
        <v>788136</v>
      </c>
      <c r="ADK139" s="22">
        <f t="shared" ref="ADK139" si="13270">SUM(ADK140:ADK144)</f>
        <v>788136</v>
      </c>
      <c r="ADL139" s="22">
        <f t="shared" ref="ADL139" si="13271">SUM(ADL140:ADL144)</f>
        <v>788136</v>
      </c>
      <c r="ADM139" s="22">
        <f t="shared" ref="ADM139" si="13272">SUM(ADM140:ADM144)</f>
        <v>788136</v>
      </c>
      <c r="ADN139" s="22">
        <f t="shared" ref="ADN139" si="13273">SUM(ADN140:ADN144)</f>
        <v>788136</v>
      </c>
      <c r="ADO139" s="22">
        <f t="shared" ref="ADO139" si="13274">SUM(ADO140:ADO144)</f>
        <v>792216</v>
      </c>
      <c r="ADP139" s="22">
        <f t="shared" ref="ADP139" si="13275">SUM(ADP140:ADP144)</f>
        <v>792216</v>
      </c>
      <c r="ADQ139" s="22">
        <f t="shared" ref="ADQ139" si="13276">SUM(ADQ140:ADQ144)</f>
        <v>792216</v>
      </c>
      <c r="ADR139" s="22">
        <f t="shared" ref="ADR139" si="13277">SUM(ADR140:ADR144)</f>
        <v>813636</v>
      </c>
      <c r="ADS139" s="22">
        <f t="shared" ref="ADS139" si="13278">SUM(ADS140:ADS144)</f>
        <v>813636</v>
      </c>
      <c r="ADT139" s="22">
        <f t="shared" ref="ADT139" si="13279">SUM(ADT140:ADT144)</f>
        <v>813876</v>
      </c>
      <c r="ADU139" s="22">
        <f t="shared" ref="ADU139" si="13280">SUM(ADU140:ADU144)</f>
        <v>813876</v>
      </c>
      <c r="ADV139" s="22">
        <f t="shared" ref="ADV139" si="13281">SUM(ADV140:ADV144)</f>
        <v>813876</v>
      </c>
      <c r="ADW139" s="22">
        <f t="shared" ref="ADW139" si="13282">SUM(ADW140:ADW144)</f>
        <v>813876</v>
      </c>
      <c r="ADX139" s="22">
        <f t="shared" ref="ADX139" si="13283">SUM(ADX140:ADX144)</f>
        <v>813876</v>
      </c>
      <c r="ADY139" s="22">
        <f t="shared" ref="ADY139" si="13284">SUM(ADY140:ADY144)</f>
        <v>813876</v>
      </c>
      <c r="ADZ139" s="22">
        <f t="shared" ref="ADZ139" si="13285">SUM(ADZ140:ADZ144)</f>
        <v>813876</v>
      </c>
      <c r="AEA139" s="22">
        <f t="shared" ref="AEA139" si="13286">SUM(AEA140:AEA144)</f>
        <v>813876</v>
      </c>
      <c r="AEB139" s="22">
        <f t="shared" ref="AEB139" si="13287">SUM(AEB140:AEB144)</f>
        <v>813876</v>
      </c>
      <c r="AEC139" s="22">
        <f t="shared" ref="AEC139" si="13288">SUM(AEC140:AEC144)</f>
        <v>813876</v>
      </c>
      <c r="AED139" s="22">
        <f t="shared" ref="AED139" si="13289">SUM(AED140:AED144)</f>
        <v>814884</v>
      </c>
      <c r="AEE139" s="22">
        <f t="shared" ref="AEE139" si="13290">SUM(AEE140:AEE144)</f>
        <v>814884</v>
      </c>
      <c r="AEF139" s="22">
        <f t="shared" ref="AEF139" si="13291">SUM(AEF140:AEF144)</f>
        <v>822084</v>
      </c>
      <c r="AEG139" s="22">
        <f t="shared" ref="AEG139" si="13292">SUM(AEG140:AEG144)</f>
        <v>822084</v>
      </c>
      <c r="AEH139" s="22">
        <f t="shared" ref="AEH139" si="13293">SUM(AEH140:AEH144)</f>
        <v>822084</v>
      </c>
      <c r="AEI139" s="22">
        <f t="shared" ref="AEI139" si="13294">SUM(AEI140:AEI144)</f>
        <v>822084</v>
      </c>
      <c r="AEJ139" s="22">
        <f t="shared" ref="AEJ139" si="13295">SUM(AEJ140:AEJ144)</f>
        <v>822084</v>
      </c>
      <c r="AEK139" s="22">
        <f t="shared" ref="AEK139" si="13296">SUM(AEK140:AEK144)</f>
        <v>822084</v>
      </c>
      <c r="AEL139" s="22">
        <f t="shared" ref="AEL139" si="13297">SUM(AEL140:AEL144)</f>
        <v>822084</v>
      </c>
      <c r="AEM139" s="22">
        <f t="shared" ref="AEM139" si="13298">SUM(AEM140:AEM144)</f>
        <v>822084</v>
      </c>
      <c r="AEN139" s="22">
        <f t="shared" ref="AEN139" si="13299">SUM(AEN140:AEN144)</f>
        <v>822084</v>
      </c>
      <c r="AEO139" s="22">
        <f t="shared" ref="AEO139" si="13300">SUM(AEO140:AEO144)</f>
        <v>822084</v>
      </c>
      <c r="AEP139" s="22">
        <f t="shared" ref="AEP139" si="13301">SUM(AEP140:AEP144)</f>
        <v>822084</v>
      </c>
      <c r="AEQ139" s="22">
        <f t="shared" ref="AEQ139" si="13302">SUM(AEQ140:AEQ144)</f>
        <v>822084</v>
      </c>
      <c r="AER139" s="22">
        <f t="shared" ref="AER139" si="13303">SUM(AER140:AER144)</f>
        <v>822084</v>
      </c>
      <c r="AES139" s="22">
        <f t="shared" ref="AES139" si="13304">SUM(AES140:AES144)</f>
        <v>822084</v>
      </c>
      <c r="AET139" s="22">
        <f t="shared" ref="AET139" si="13305">SUM(AET140:AET144)</f>
        <v>830244</v>
      </c>
      <c r="AEU139" s="22">
        <f t="shared" ref="AEU139" si="13306">SUM(AEU140:AEU144)</f>
        <v>830244</v>
      </c>
      <c r="AEV139" s="22">
        <f t="shared" ref="AEV139" si="13307">SUM(AEV140:AEV144)</f>
        <v>844524</v>
      </c>
      <c r="AEW139" s="22">
        <f t="shared" ref="AEW139" si="13308">SUM(AEW140:AEW144)</f>
        <v>844524</v>
      </c>
      <c r="AEX139" s="22">
        <f t="shared" ref="AEX139" si="13309">SUM(AEX140:AEX144)</f>
        <v>844524</v>
      </c>
      <c r="AEY139" s="22">
        <f t="shared" ref="AEY139" si="13310">SUM(AEY140:AEY144)</f>
        <v>845004</v>
      </c>
      <c r="AEZ139" s="22">
        <f t="shared" ref="AEZ139" si="13311">SUM(AEZ140:AEZ144)</f>
        <v>845004</v>
      </c>
      <c r="AFA139" s="22">
        <f t="shared" ref="AFA139" si="13312">SUM(AFA140:AFA144)</f>
        <v>845004</v>
      </c>
      <c r="AFB139" s="22">
        <f t="shared" ref="AFB139" si="13313">SUM(AFB140:AFB144)</f>
        <v>845004</v>
      </c>
      <c r="AFC139" s="22">
        <f t="shared" ref="AFC139" si="13314">SUM(AFC140:AFC144)</f>
        <v>845004</v>
      </c>
      <c r="AFD139" s="22">
        <f t="shared" ref="AFD139" si="13315">SUM(AFD140:AFD144)</f>
        <v>845004</v>
      </c>
      <c r="AFE139" s="22">
        <f t="shared" ref="AFE139" si="13316">SUM(AFE140:AFE144)</f>
        <v>845004</v>
      </c>
      <c r="AFF139" s="22">
        <f t="shared" ref="AFF139" si="13317">SUM(AFF140:AFF144)</f>
        <v>845004</v>
      </c>
      <c r="AFG139" s="22">
        <f t="shared" ref="AFG139" si="13318">SUM(AFG140:AFG144)</f>
        <v>845004</v>
      </c>
    </row>
    <row r="140" spans="1:839" s="44" customFormat="1" x14ac:dyDescent="0.25">
      <c r="A140" s="43"/>
      <c r="B140" s="43"/>
      <c r="C140" s="43"/>
      <c r="D140" s="51"/>
      <c r="E140" s="43"/>
      <c r="F140" s="43"/>
      <c r="G140" s="43"/>
      <c r="H140" s="43"/>
      <c r="I140" s="43"/>
      <c r="J140" s="43"/>
      <c r="K140" s="41"/>
      <c r="L140" s="43" t="str">
        <f>структура!$M$11</f>
        <v>контроль</v>
      </c>
      <c r="M140" s="43">
        <f>SUM($Q139:$AFH139)-SUM($Q141:$AFH144)</f>
        <v>0</v>
      </c>
      <c r="N140" s="43"/>
      <c r="O140" s="43"/>
      <c r="P140" s="43"/>
      <c r="Q140" s="41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  <c r="IX140" s="43"/>
      <c r="IY140" s="43"/>
      <c r="IZ140" s="43"/>
      <c r="JA140" s="43"/>
      <c r="JB140" s="43"/>
      <c r="JC140" s="43"/>
      <c r="JD140" s="43"/>
      <c r="JE140" s="43"/>
      <c r="JF140" s="43"/>
      <c r="JG140" s="43"/>
      <c r="JH140" s="43"/>
      <c r="JI140" s="43"/>
      <c r="JJ140" s="43"/>
      <c r="JK140" s="43"/>
      <c r="JL140" s="43"/>
      <c r="JM140" s="43"/>
      <c r="JN140" s="43"/>
      <c r="JO140" s="43"/>
      <c r="JP140" s="43"/>
      <c r="JQ140" s="43"/>
      <c r="JR140" s="43"/>
      <c r="JS140" s="43"/>
      <c r="JT140" s="43"/>
      <c r="JU140" s="43"/>
      <c r="JV140" s="43"/>
      <c r="JW140" s="43"/>
      <c r="JX140" s="43"/>
      <c r="JY140" s="43"/>
      <c r="JZ140" s="43"/>
      <c r="KA140" s="43"/>
      <c r="KB140" s="43"/>
      <c r="KC140" s="43"/>
      <c r="KD140" s="43"/>
      <c r="KE140" s="43"/>
      <c r="KF140" s="43"/>
      <c r="KG140" s="43"/>
      <c r="KH140" s="43"/>
      <c r="KI140" s="43"/>
      <c r="KJ140" s="43"/>
      <c r="KK140" s="43"/>
      <c r="KL140" s="43"/>
      <c r="KM140" s="43"/>
      <c r="KN140" s="43"/>
      <c r="KO140" s="43"/>
      <c r="KP140" s="43"/>
      <c r="KQ140" s="43"/>
      <c r="KR140" s="43"/>
      <c r="KS140" s="43"/>
      <c r="KT140" s="43"/>
      <c r="KU140" s="43"/>
      <c r="KV140" s="43"/>
      <c r="KW140" s="43"/>
      <c r="KX140" s="43"/>
      <c r="KY140" s="43"/>
      <c r="KZ140" s="43"/>
      <c r="LA140" s="43"/>
      <c r="LB140" s="43"/>
      <c r="LC140" s="43"/>
      <c r="LD140" s="43"/>
      <c r="LE140" s="43"/>
      <c r="LF140" s="43"/>
      <c r="LG140" s="43"/>
      <c r="LH140" s="43"/>
      <c r="LI140" s="43"/>
      <c r="LJ140" s="43"/>
      <c r="LK140" s="43"/>
      <c r="LL140" s="43"/>
      <c r="LM140" s="43"/>
      <c r="LN140" s="43"/>
      <c r="LO140" s="43"/>
      <c r="LP140" s="43"/>
      <c r="LQ140" s="43"/>
      <c r="LR140" s="43"/>
      <c r="LS140" s="43"/>
      <c r="LT140" s="43"/>
      <c r="LU140" s="43"/>
      <c r="LV140" s="43"/>
      <c r="LW140" s="43"/>
      <c r="LX140" s="43"/>
      <c r="LY140" s="43"/>
      <c r="LZ140" s="43"/>
      <c r="MA140" s="43"/>
      <c r="MB140" s="43"/>
      <c r="MC140" s="43"/>
      <c r="MD140" s="43"/>
      <c r="ME140" s="43"/>
      <c r="MF140" s="43"/>
      <c r="MG140" s="43"/>
      <c r="MH140" s="43"/>
      <c r="MI140" s="43"/>
      <c r="MJ140" s="43"/>
      <c r="MK140" s="43"/>
      <c r="ML140" s="43"/>
      <c r="MM140" s="43"/>
      <c r="MN140" s="43"/>
      <c r="MO140" s="43"/>
      <c r="MP140" s="43"/>
      <c r="MQ140" s="43"/>
      <c r="MR140" s="43"/>
      <c r="MS140" s="43"/>
      <c r="MT140" s="43"/>
      <c r="MU140" s="43"/>
      <c r="MV140" s="43"/>
      <c r="MW140" s="43"/>
      <c r="MX140" s="43"/>
      <c r="MY140" s="43"/>
      <c r="MZ140" s="43"/>
      <c r="NA140" s="43"/>
      <c r="NB140" s="43"/>
      <c r="NC140" s="43"/>
      <c r="ND140" s="43"/>
      <c r="NE140" s="43"/>
      <c r="NF140" s="43"/>
      <c r="NG140" s="43"/>
      <c r="NH140" s="43"/>
      <c r="NI140" s="43"/>
      <c r="NJ140" s="43"/>
      <c r="NK140" s="43"/>
      <c r="NL140" s="43"/>
      <c r="NM140" s="43"/>
      <c r="NN140" s="43"/>
      <c r="NO140" s="43"/>
      <c r="NP140" s="43"/>
      <c r="NQ140" s="43"/>
      <c r="NR140" s="43"/>
      <c r="NS140" s="43"/>
      <c r="NT140" s="43"/>
      <c r="NU140" s="43"/>
      <c r="NV140" s="43"/>
      <c r="NW140" s="43"/>
      <c r="NX140" s="43"/>
      <c r="NY140" s="43"/>
      <c r="NZ140" s="43"/>
      <c r="OA140" s="43"/>
      <c r="OB140" s="43"/>
      <c r="OC140" s="43"/>
      <c r="OD140" s="43"/>
      <c r="OE140" s="43"/>
      <c r="OF140" s="43"/>
      <c r="OG140" s="43"/>
      <c r="OH140" s="43"/>
      <c r="OI140" s="43"/>
      <c r="OJ140" s="43"/>
      <c r="OK140" s="43"/>
      <c r="OL140" s="43"/>
      <c r="OM140" s="43"/>
      <c r="ON140" s="43"/>
      <c r="OO140" s="43"/>
      <c r="OP140" s="43"/>
      <c r="OQ140" s="43"/>
      <c r="OR140" s="43"/>
      <c r="OS140" s="43"/>
      <c r="OT140" s="43"/>
      <c r="OU140" s="43"/>
      <c r="OV140" s="43"/>
      <c r="OW140" s="43"/>
      <c r="OX140" s="43"/>
      <c r="OY140" s="43"/>
      <c r="OZ140" s="43"/>
      <c r="PA140" s="43"/>
      <c r="PB140" s="43"/>
      <c r="PC140" s="43"/>
      <c r="PD140" s="43"/>
      <c r="PE140" s="43"/>
      <c r="PF140" s="43"/>
      <c r="PG140" s="43"/>
      <c r="PH140" s="43"/>
      <c r="PI140" s="43"/>
      <c r="PJ140" s="43"/>
      <c r="PK140" s="43"/>
      <c r="PL140" s="43"/>
      <c r="PM140" s="43"/>
      <c r="PN140" s="43"/>
      <c r="PO140" s="43"/>
      <c r="PP140" s="43"/>
      <c r="PQ140" s="43"/>
      <c r="PR140" s="43"/>
      <c r="PS140" s="43"/>
      <c r="PT140" s="43"/>
      <c r="PU140" s="43"/>
      <c r="PV140" s="43"/>
      <c r="PW140" s="43"/>
      <c r="PX140" s="43"/>
      <c r="PY140" s="43"/>
      <c r="PZ140" s="43"/>
      <c r="QA140" s="43"/>
      <c r="QB140" s="43"/>
      <c r="QC140" s="43"/>
      <c r="QD140" s="43"/>
      <c r="QE140" s="43"/>
      <c r="QF140" s="43"/>
      <c r="QG140" s="43"/>
      <c r="QH140" s="43"/>
      <c r="QI140" s="43"/>
      <c r="QJ140" s="43"/>
      <c r="QK140" s="43"/>
      <c r="QL140" s="43"/>
      <c r="QM140" s="43"/>
      <c r="QN140" s="43"/>
      <c r="QO140" s="43"/>
      <c r="QP140" s="43"/>
      <c r="QQ140" s="43"/>
      <c r="QR140" s="43"/>
      <c r="QS140" s="43"/>
      <c r="QT140" s="43"/>
      <c r="QU140" s="43"/>
      <c r="QV140" s="43"/>
      <c r="QW140" s="43"/>
      <c r="QX140" s="43"/>
      <c r="QY140" s="43"/>
      <c r="QZ140" s="43"/>
      <c r="RA140" s="43"/>
      <c r="RB140" s="43"/>
      <c r="RC140" s="43"/>
      <c r="RD140" s="43"/>
      <c r="RE140" s="43"/>
      <c r="RF140" s="43"/>
      <c r="RG140" s="43"/>
      <c r="RH140" s="43"/>
      <c r="RI140" s="43"/>
      <c r="RJ140" s="43"/>
      <c r="RK140" s="43"/>
      <c r="RL140" s="43"/>
      <c r="RM140" s="43"/>
      <c r="RN140" s="43"/>
      <c r="RO140" s="43"/>
      <c r="RP140" s="43"/>
      <c r="RQ140" s="43"/>
      <c r="RR140" s="43"/>
      <c r="RS140" s="43"/>
      <c r="RT140" s="43"/>
      <c r="RU140" s="43"/>
      <c r="RV140" s="43"/>
      <c r="RW140" s="43"/>
      <c r="RX140" s="43"/>
      <c r="RY140" s="43"/>
      <c r="RZ140" s="43"/>
      <c r="SA140" s="43"/>
      <c r="SB140" s="43"/>
      <c r="SC140" s="43"/>
      <c r="SD140" s="43"/>
      <c r="SE140" s="43"/>
      <c r="SF140" s="43"/>
      <c r="SG140" s="43"/>
      <c r="SH140" s="43"/>
      <c r="SI140" s="43"/>
      <c r="SJ140" s="43"/>
      <c r="SK140" s="43"/>
      <c r="SL140" s="43"/>
      <c r="SM140" s="43"/>
      <c r="SN140" s="43"/>
      <c r="SO140" s="43"/>
      <c r="SP140" s="43"/>
      <c r="SQ140" s="43"/>
      <c r="SR140" s="43"/>
      <c r="SS140" s="43"/>
      <c r="ST140" s="43"/>
      <c r="SU140" s="43"/>
      <c r="SV140" s="43"/>
      <c r="SW140" s="43"/>
      <c r="SX140" s="43"/>
      <c r="SY140" s="43"/>
      <c r="SZ140" s="43"/>
      <c r="TA140" s="43"/>
      <c r="TB140" s="43"/>
      <c r="TC140" s="43"/>
      <c r="TD140" s="43"/>
      <c r="TE140" s="43"/>
      <c r="TF140" s="43"/>
      <c r="TG140" s="43"/>
      <c r="TH140" s="43"/>
      <c r="TI140" s="43"/>
      <c r="TJ140" s="43"/>
      <c r="TK140" s="43"/>
      <c r="TL140" s="43"/>
      <c r="TM140" s="43"/>
      <c r="TN140" s="43"/>
      <c r="TO140" s="43"/>
      <c r="TP140" s="43"/>
      <c r="TQ140" s="43"/>
      <c r="TR140" s="43"/>
      <c r="TS140" s="43"/>
      <c r="TT140" s="43"/>
      <c r="TU140" s="43"/>
      <c r="TV140" s="43"/>
      <c r="TW140" s="43"/>
      <c r="TX140" s="43"/>
      <c r="TY140" s="43"/>
      <c r="TZ140" s="43"/>
      <c r="UA140" s="43"/>
      <c r="UB140" s="43"/>
      <c r="UC140" s="43"/>
      <c r="UD140" s="43"/>
      <c r="UE140" s="43"/>
      <c r="UF140" s="43"/>
      <c r="UG140" s="43"/>
      <c r="UH140" s="43"/>
      <c r="UI140" s="43"/>
      <c r="UJ140" s="43"/>
      <c r="UK140" s="43"/>
      <c r="UL140" s="43"/>
      <c r="UM140" s="43"/>
      <c r="UN140" s="43"/>
      <c r="UO140" s="43"/>
      <c r="UP140" s="43"/>
      <c r="UQ140" s="43"/>
      <c r="UR140" s="43"/>
      <c r="US140" s="43"/>
      <c r="UT140" s="43"/>
      <c r="UU140" s="43"/>
      <c r="UV140" s="43"/>
      <c r="UW140" s="43"/>
      <c r="UX140" s="43"/>
      <c r="UY140" s="43"/>
      <c r="UZ140" s="43"/>
      <c r="VA140" s="43"/>
      <c r="VB140" s="43"/>
      <c r="VC140" s="43"/>
      <c r="VD140" s="43"/>
      <c r="VE140" s="43"/>
      <c r="VF140" s="43"/>
      <c r="VG140" s="43"/>
      <c r="VH140" s="43"/>
      <c r="VI140" s="43"/>
      <c r="VJ140" s="43"/>
      <c r="VK140" s="43"/>
      <c r="VL140" s="43"/>
      <c r="VM140" s="43"/>
      <c r="VN140" s="43"/>
      <c r="VO140" s="43"/>
      <c r="VP140" s="43"/>
      <c r="VQ140" s="43"/>
      <c r="VR140" s="43"/>
      <c r="VS140" s="43"/>
      <c r="VT140" s="43"/>
      <c r="VU140" s="43"/>
      <c r="VV140" s="43"/>
      <c r="VW140" s="43"/>
      <c r="VX140" s="43"/>
      <c r="VY140" s="43"/>
      <c r="VZ140" s="43"/>
      <c r="WA140" s="43"/>
      <c r="WB140" s="43"/>
      <c r="WC140" s="43"/>
      <c r="WD140" s="43"/>
      <c r="WE140" s="43"/>
      <c r="WF140" s="43"/>
      <c r="WG140" s="43"/>
      <c r="WH140" s="43"/>
      <c r="WI140" s="43"/>
      <c r="WJ140" s="43"/>
      <c r="WK140" s="43"/>
      <c r="WL140" s="43"/>
      <c r="WM140" s="43"/>
      <c r="WN140" s="43"/>
      <c r="WO140" s="43"/>
      <c r="WP140" s="43"/>
      <c r="WQ140" s="43"/>
      <c r="WR140" s="43"/>
      <c r="WS140" s="43"/>
      <c r="WT140" s="43"/>
      <c r="WU140" s="43"/>
      <c r="WV140" s="43"/>
      <c r="WW140" s="43"/>
      <c r="WX140" s="43"/>
      <c r="WY140" s="43"/>
      <c r="WZ140" s="43"/>
      <c r="XA140" s="43"/>
      <c r="XB140" s="43"/>
      <c r="XC140" s="43"/>
      <c r="XD140" s="43"/>
      <c r="XE140" s="43"/>
      <c r="XF140" s="43"/>
      <c r="XG140" s="43"/>
      <c r="XH140" s="43"/>
      <c r="XI140" s="43"/>
      <c r="XJ140" s="43"/>
      <c r="XK140" s="43"/>
      <c r="XL140" s="43"/>
      <c r="XM140" s="43"/>
      <c r="XN140" s="43"/>
      <c r="XO140" s="43"/>
      <c r="XP140" s="43"/>
      <c r="XQ140" s="43"/>
      <c r="XR140" s="43"/>
      <c r="XS140" s="43"/>
      <c r="XT140" s="43"/>
      <c r="XU140" s="43"/>
      <c r="XV140" s="43"/>
      <c r="XW140" s="43"/>
      <c r="XX140" s="43"/>
      <c r="XY140" s="43"/>
      <c r="XZ140" s="43"/>
      <c r="YA140" s="43"/>
      <c r="YB140" s="43"/>
      <c r="YC140" s="43"/>
      <c r="YD140" s="43"/>
      <c r="YE140" s="43"/>
      <c r="YF140" s="43"/>
      <c r="YG140" s="43"/>
      <c r="YH140" s="43"/>
      <c r="YI140" s="43"/>
      <c r="YJ140" s="43"/>
      <c r="YK140" s="43"/>
      <c r="YL140" s="43"/>
      <c r="YM140" s="43"/>
      <c r="YN140" s="43"/>
      <c r="YO140" s="43"/>
      <c r="YP140" s="43"/>
      <c r="YQ140" s="43"/>
      <c r="YR140" s="43"/>
      <c r="YS140" s="43"/>
      <c r="YT140" s="43"/>
      <c r="YU140" s="43"/>
      <c r="YV140" s="43"/>
      <c r="YW140" s="43"/>
      <c r="YX140" s="43"/>
      <c r="YY140" s="43"/>
      <c r="YZ140" s="43"/>
      <c r="ZA140" s="43"/>
      <c r="ZB140" s="43"/>
      <c r="ZC140" s="43"/>
      <c r="ZD140" s="43"/>
      <c r="ZE140" s="43"/>
      <c r="ZF140" s="43"/>
      <c r="ZG140" s="43"/>
      <c r="ZH140" s="43"/>
      <c r="ZI140" s="43"/>
      <c r="ZJ140" s="43"/>
      <c r="ZK140" s="43"/>
      <c r="ZL140" s="43"/>
      <c r="ZM140" s="43"/>
      <c r="ZN140" s="43"/>
      <c r="ZO140" s="43"/>
      <c r="ZP140" s="43"/>
      <c r="ZQ140" s="43"/>
      <c r="ZR140" s="43"/>
      <c r="ZS140" s="43"/>
      <c r="ZT140" s="43"/>
      <c r="ZU140" s="43"/>
      <c r="ZV140" s="43"/>
      <c r="ZW140" s="43"/>
      <c r="ZX140" s="43"/>
      <c r="ZY140" s="43"/>
      <c r="ZZ140" s="43"/>
      <c r="AAA140" s="43"/>
      <c r="AAB140" s="43"/>
      <c r="AAC140" s="43"/>
      <c r="AAD140" s="43"/>
      <c r="AAE140" s="43"/>
      <c r="AAF140" s="43"/>
      <c r="AAG140" s="43"/>
      <c r="AAH140" s="43"/>
      <c r="AAI140" s="43"/>
      <c r="AAJ140" s="43"/>
      <c r="AAK140" s="43"/>
      <c r="AAL140" s="43"/>
      <c r="AAM140" s="43"/>
      <c r="AAN140" s="43"/>
      <c r="AAO140" s="43"/>
      <c r="AAP140" s="43"/>
      <c r="AAQ140" s="43"/>
      <c r="AAR140" s="43"/>
      <c r="AAS140" s="43"/>
      <c r="AAT140" s="43"/>
      <c r="AAU140" s="43"/>
      <c r="AAV140" s="43"/>
      <c r="AAW140" s="43"/>
      <c r="AAX140" s="43"/>
      <c r="AAY140" s="43"/>
      <c r="AAZ140" s="43"/>
      <c r="ABA140" s="43"/>
      <c r="ABB140" s="43"/>
      <c r="ABC140" s="43"/>
      <c r="ABD140" s="43"/>
      <c r="ABE140" s="43"/>
      <c r="ABF140" s="43"/>
      <c r="ABG140" s="43"/>
      <c r="ABH140" s="43"/>
      <c r="ABI140" s="43"/>
      <c r="ABJ140" s="43"/>
      <c r="ABK140" s="43"/>
      <c r="ABL140" s="43"/>
      <c r="ABM140" s="43"/>
      <c r="ABN140" s="43"/>
      <c r="ABO140" s="43"/>
      <c r="ABP140" s="43"/>
      <c r="ABQ140" s="43"/>
      <c r="ABR140" s="43"/>
      <c r="ABS140" s="43"/>
      <c r="ABT140" s="43"/>
      <c r="ABU140" s="43"/>
      <c r="ABV140" s="43"/>
      <c r="ABW140" s="43"/>
      <c r="ABX140" s="43"/>
      <c r="ABY140" s="43"/>
      <c r="ABZ140" s="43"/>
      <c r="ACA140" s="43"/>
      <c r="ACB140" s="43"/>
      <c r="ACC140" s="43"/>
      <c r="ACD140" s="43"/>
      <c r="ACE140" s="43"/>
      <c r="ACF140" s="43"/>
      <c r="ACG140" s="43"/>
      <c r="ACH140" s="43"/>
      <c r="ACI140" s="43"/>
      <c r="ACJ140" s="43"/>
      <c r="ACK140" s="43"/>
      <c r="ACL140" s="43"/>
      <c r="ACM140" s="43"/>
      <c r="ACN140" s="43"/>
      <c r="ACO140" s="43"/>
      <c r="ACP140" s="43"/>
      <c r="ACQ140" s="43"/>
      <c r="ACR140" s="43"/>
      <c r="ACS140" s="43"/>
      <c r="ACT140" s="43"/>
      <c r="ACU140" s="43"/>
      <c r="ACV140" s="43"/>
      <c r="ACW140" s="43"/>
      <c r="ACX140" s="43"/>
      <c r="ACY140" s="43"/>
      <c r="ACZ140" s="43"/>
      <c r="ADA140" s="43"/>
      <c r="ADB140" s="43"/>
      <c r="ADC140" s="43"/>
      <c r="ADD140" s="43"/>
      <c r="ADE140" s="43"/>
      <c r="ADF140" s="43"/>
      <c r="ADG140" s="43"/>
      <c r="ADH140" s="43"/>
      <c r="ADI140" s="43"/>
      <c r="ADJ140" s="43"/>
      <c r="ADK140" s="43"/>
      <c r="ADL140" s="43"/>
      <c r="ADM140" s="43"/>
      <c r="ADN140" s="43"/>
      <c r="ADO140" s="43"/>
      <c r="ADP140" s="43"/>
      <c r="ADQ140" s="43"/>
      <c r="ADR140" s="43"/>
      <c r="ADS140" s="43"/>
      <c r="ADT140" s="43"/>
      <c r="ADU140" s="43"/>
      <c r="ADV140" s="43"/>
      <c r="ADW140" s="43"/>
      <c r="ADX140" s="43"/>
      <c r="ADY140" s="43"/>
      <c r="ADZ140" s="43"/>
      <c r="AEA140" s="43"/>
      <c r="AEB140" s="43"/>
      <c r="AEC140" s="43"/>
      <c r="AED140" s="43"/>
      <c r="AEE140" s="43"/>
      <c r="AEF140" s="43"/>
      <c r="AEG140" s="43"/>
      <c r="AEH140" s="43"/>
      <c r="AEI140" s="43"/>
      <c r="AEJ140" s="43"/>
      <c r="AEK140" s="43"/>
      <c r="AEL140" s="43"/>
      <c r="AEM140" s="43"/>
      <c r="AEN140" s="43"/>
      <c r="AEO140" s="43"/>
      <c r="AEP140" s="43"/>
      <c r="AEQ140" s="43"/>
      <c r="AER140" s="43"/>
      <c r="AES140" s="43"/>
      <c r="AET140" s="43"/>
      <c r="AEU140" s="43"/>
      <c r="AEV140" s="43"/>
      <c r="AEW140" s="43"/>
      <c r="AEX140" s="43"/>
      <c r="AEY140" s="43"/>
      <c r="AEZ140" s="43"/>
      <c r="AFA140" s="43"/>
      <c r="AFB140" s="43"/>
      <c r="AFC140" s="43"/>
      <c r="AFD140" s="43"/>
      <c r="AFE140" s="43"/>
      <c r="AFF140" s="43"/>
      <c r="AFG140" s="43"/>
    </row>
    <row r="141" spans="1:839" s="42" customFormat="1" x14ac:dyDescent="0.25">
      <c r="A141" s="21"/>
      <c r="B141" s="21"/>
      <c r="C141" s="21"/>
      <c r="D141" s="52"/>
      <c r="E141" s="21" t="str">
        <f>структура!$G$50</f>
        <v>сбор процентов по просроч. займам</v>
      </c>
      <c r="F141" s="21"/>
      <c r="G141" s="21" t="str">
        <f>структура!$J$10</f>
        <v>повторный заем</v>
      </c>
      <c r="H141" s="21"/>
      <c r="I141" s="21" t="str">
        <f>IF($E141="","",INDEX(структура!$H$10:$H$153,SUMIFS(структура!$C$10:$C$153,структура!$G$10:$G$153,$E141)))</f>
        <v>руб</v>
      </c>
      <c r="J141" s="21"/>
      <c r="K141" s="41"/>
      <c r="L141" s="21"/>
      <c r="M141" s="21"/>
      <c r="N141" s="21"/>
      <c r="O141" s="21"/>
      <c r="P141" s="21"/>
      <c r="Q141" s="41"/>
      <c r="R141" s="21">
        <f>IF(R$8="",0,SUMIFS(87:87,117:117,R$8)+SUMIFS(113:113,117:117,R$8))</f>
        <v>0</v>
      </c>
      <c r="S141" s="21">
        <f>IF(S$8="",0,SUMIFS(87:87,117:117,S$8)+SUMIFS(113:113,117:117,S$8))</f>
        <v>0</v>
      </c>
      <c r="T141" s="21">
        <f t="shared" ref="T141" si="13319">IF(T$8="",0,SUMIFS(87:87,117:117,T$8)+SUMIFS(113:113,117:117,T$8))</f>
        <v>0</v>
      </c>
      <c r="U141" s="21">
        <f>IF(U$8="",0,SUMIFS(87:87,117:117,U$8)+SUMIFS(113:113,117:117,U$8))</f>
        <v>0</v>
      </c>
      <c r="V141" s="21">
        <f t="shared" ref="V141:CG141" si="13320">IF(V$8="",0,SUMIFS(87:87,117:117,V$8)+SUMIFS(113:113,117:117,V$8))</f>
        <v>0</v>
      </c>
      <c r="W141" s="21">
        <f t="shared" si="13320"/>
        <v>0</v>
      </c>
      <c r="X141" s="21">
        <f t="shared" si="13320"/>
        <v>0</v>
      </c>
      <c r="Y141" s="21">
        <f t="shared" si="13320"/>
        <v>0</v>
      </c>
      <c r="Z141" s="21">
        <f t="shared" si="13320"/>
        <v>0</v>
      </c>
      <c r="AA141" s="21">
        <f t="shared" si="13320"/>
        <v>0</v>
      </c>
      <c r="AB141" s="21">
        <f t="shared" si="13320"/>
        <v>0</v>
      </c>
      <c r="AC141" s="21">
        <f t="shared" si="13320"/>
        <v>0</v>
      </c>
      <c r="AD141" s="21">
        <f t="shared" si="13320"/>
        <v>0</v>
      </c>
      <c r="AE141" s="21">
        <f t="shared" si="13320"/>
        <v>0</v>
      </c>
      <c r="AF141" s="21">
        <f t="shared" si="13320"/>
        <v>0</v>
      </c>
      <c r="AG141" s="21">
        <f t="shared" si="13320"/>
        <v>0</v>
      </c>
      <c r="AH141" s="21">
        <f t="shared" si="13320"/>
        <v>0</v>
      </c>
      <c r="AI141" s="21">
        <f t="shared" si="13320"/>
        <v>0</v>
      </c>
      <c r="AJ141" s="21">
        <f t="shared" si="13320"/>
        <v>0</v>
      </c>
      <c r="AK141" s="21">
        <f t="shared" si="13320"/>
        <v>0</v>
      </c>
      <c r="AL141" s="21">
        <f t="shared" si="13320"/>
        <v>0</v>
      </c>
      <c r="AM141" s="21">
        <f t="shared" si="13320"/>
        <v>0</v>
      </c>
      <c r="AN141" s="21">
        <f t="shared" si="13320"/>
        <v>0</v>
      </c>
      <c r="AO141" s="21">
        <f t="shared" si="13320"/>
        <v>0</v>
      </c>
      <c r="AP141" s="21">
        <f t="shared" si="13320"/>
        <v>0</v>
      </c>
      <c r="AQ141" s="21">
        <f t="shared" si="13320"/>
        <v>0</v>
      </c>
      <c r="AR141" s="21">
        <f t="shared" si="13320"/>
        <v>0</v>
      </c>
      <c r="AS141" s="21">
        <f t="shared" si="13320"/>
        <v>0</v>
      </c>
      <c r="AT141" s="21">
        <f t="shared" si="13320"/>
        <v>0</v>
      </c>
      <c r="AU141" s="21">
        <f t="shared" si="13320"/>
        <v>0</v>
      </c>
      <c r="AV141" s="21">
        <f t="shared" si="13320"/>
        <v>0</v>
      </c>
      <c r="AW141" s="21">
        <f t="shared" si="13320"/>
        <v>0</v>
      </c>
      <c r="AX141" s="21">
        <f t="shared" si="13320"/>
        <v>0</v>
      </c>
      <c r="AY141" s="21">
        <f t="shared" si="13320"/>
        <v>0</v>
      </c>
      <c r="AZ141" s="21">
        <f t="shared" si="13320"/>
        <v>0</v>
      </c>
      <c r="BA141" s="21">
        <f t="shared" si="13320"/>
        <v>0</v>
      </c>
      <c r="BB141" s="21">
        <f t="shared" si="13320"/>
        <v>0</v>
      </c>
      <c r="BC141" s="21">
        <f t="shared" si="13320"/>
        <v>0</v>
      </c>
      <c r="BD141" s="21">
        <f t="shared" si="13320"/>
        <v>0</v>
      </c>
      <c r="BE141" s="21">
        <f t="shared" si="13320"/>
        <v>0</v>
      </c>
      <c r="BF141" s="21">
        <f t="shared" si="13320"/>
        <v>7140</v>
      </c>
      <c r="BG141" s="21">
        <f t="shared" si="13320"/>
        <v>7140</v>
      </c>
      <c r="BH141" s="21">
        <f t="shared" si="13320"/>
        <v>7140</v>
      </c>
      <c r="BI141" s="21">
        <f t="shared" si="13320"/>
        <v>7140</v>
      </c>
      <c r="BJ141" s="21">
        <f t="shared" si="13320"/>
        <v>7140</v>
      </c>
      <c r="BK141" s="21">
        <f t="shared" si="13320"/>
        <v>7140</v>
      </c>
      <c r="BL141" s="21">
        <f t="shared" si="13320"/>
        <v>7140</v>
      </c>
      <c r="BM141" s="21">
        <f t="shared" si="13320"/>
        <v>7140</v>
      </c>
      <c r="BN141" s="21">
        <f t="shared" si="13320"/>
        <v>7140</v>
      </c>
      <c r="BO141" s="21">
        <f t="shared" si="13320"/>
        <v>7140</v>
      </c>
      <c r="BP141" s="21">
        <f t="shared" si="13320"/>
        <v>7140</v>
      </c>
      <c r="BQ141" s="21">
        <f t="shared" si="13320"/>
        <v>7140</v>
      </c>
      <c r="BR141" s="21">
        <f t="shared" si="13320"/>
        <v>7140</v>
      </c>
      <c r="BS141" s="21">
        <f t="shared" si="13320"/>
        <v>7140</v>
      </c>
      <c r="BT141" s="21">
        <f t="shared" si="13320"/>
        <v>7140</v>
      </c>
      <c r="BU141" s="21">
        <f t="shared" si="13320"/>
        <v>7140</v>
      </c>
      <c r="BV141" s="21">
        <f t="shared" si="13320"/>
        <v>7140</v>
      </c>
      <c r="BW141" s="21">
        <f t="shared" si="13320"/>
        <v>7140</v>
      </c>
      <c r="BX141" s="21">
        <f t="shared" si="13320"/>
        <v>7140</v>
      </c>
      <c r="BY141" s="21">
        <f t="shared" si="13320"/>
        <v>7140</v>
      </c>
      <c r="BZ141" s="21">
        <f t="shared" si="13320"/>
        <v>14280</v>
      </c>
      <c r="CA141" s="21">
        <f t="shared" si="13320"/>
        <v>14280</v>
      </c>
      <c r="CB141" s="21">
        <f t="shared" si="13320"/>
        <v>14280</v>
      </c>
      <c r="CC141" s="21">
        <f t="shared" si="13320"/>
        <v>14280</v>
      </c>
      <c r="CD141" s="21">
        <f t="shared" si="13320"/>
        <v>14280</v>
      </c>
      <c r="CE141" s="21">
        <f t="shared" si="13320"/>
        <v>14280</v>
      </c>
      <c r="CF141" s="21">
        <f t="shared" si="13320"/>
        <v>14280</v>
      </c>
      <c r="CG141" s="21">
        <f t="shared" si="13320"/>
        <v>14280</v>
      </c>
      <c r="CH141" s="21">
        <f t="shared" ref="CH141:ES141" si="13321">IF(CH$8="",0,SUMIFS(87:87,117:117,CH$8)+SUMIFS(113:113,117:117,CH$8))</f>
        <v>14280</v>
      </c>
      <c r="CI141" s="21">
        <f t="shared" si="13321"/>
        <v>14280</v>
      </c>
      <c r="CJ141" s="21">
        <f t="shared" si="13321"/>
        <v>14280</v>
      </c>
      <c r="CK141" s="21">
        <f t="shared" si="13321"/>
        <v>21420</v>
      </c>
      <c r="CL141" s="21">
        <f t="shared" si="13321"/>
        <v>21420</v>
      </c>
      <c r="CM141" s="21">
        <f t="shared" si="13321"/>
        <v>21420</v>
      </c>
      <c r="CN141" s="21">
        <f t="shared" si="13321"/>
        <v>21420</v>
      </c>
      <c r="CO141" s="21">
        <f t="shared" si="13321"/>
        <v>21420</v>
      </c>
      <c r="CP141" s="21">
        <f t="shared" si="13321"/>
        <v>21420</v>
      </c>
      <c r="CQ141" s="21">
        <f t="shared" si="13321"/>
        <v>21420</v>
      </c>
      <c r="CR141" s="21">
        <f t="shared" si="13321"/>
        <v>21420</v>
      </c>
      <c r="CS141" s="21">
        <f t="shared" si="13321"/>
        <v>21420</v>
      </c>
      <c r="CT141" s="21">
        <f t="shared" si="13321"/>
        <v>21420</v>
      </c>
      <c r="CU141" s="21">
        <f t="shared" si="13321"/>
        <v>21420</v>
      </c>
      <c r="CV141" s="21">
        <f t="shared" si="13321"/>
        <v>21420</v>
      </c>
      <c r="CW141" s="21">
        <f t="shared" si="13321"/>
        <v>21420</v>
      </c>
      <c r="CX141" s="21">
        <f t="shared" si="13321"/>
        <v>21420</v>
      </c>
      <c r="CY141" s="21">
        <f t="shared" si="13321"/>
        <v>21420</v>
      </c>
      <c r="CZ141" s="21">
        <f t="shared" si="13321"/>
        <v>21420</v>
      </c>
      <c r="DA141" s="21">
        <f t="shared" si="13321"/>
        <v>21420</v>
      </c>
      <c r="DB141" s="21">
        <f t="shared" si="13321"/>
        <v>21420</v>
      </c>
      <c r="DC141" s="21">
        <f t="shared" si="13321"/>
        <v>21420</v>
      </c>
      <c r="DD141" s="21">
        <f t="shared" si="13321"/>
        <v>21420</v>
      </c>
      <c r="DE141" s="21">
        <f t="shared" si="13321"/>
        <v>28560</v>
      </c>
      <c r="DF141" s="21">
        <f t="shared" si="13321"/>
        <v>28560</v>
      </c>
      <c r="DG141" s="21">
        <f t="shared" si="13321"/>
        <v>28560</v>
      </c>
      <c r="DH141" s="21">
        <f t="shared" si="13321"/>
        <v>28560</v>
      </c>
      <c r="DI141" s="21">
        <f t="shared" si="13321"/>
        <v>28560</v>
      </c>
      <c r="DJ141" s="21">
        <f t="shared" si="13321"/>
        <v>28560</v>
      </c>
      <c r="DK141" s="21">
        <f t="shared" si="13321"/>
        <v>28560</v>
      </c>
      <c r="DL141" s="21">
        <f t="shared" si="13321"/>
        <v>28560</v>
      </c>
      <c r="DM141" s="21">
        <f t="shared" si="13321"/>
        <v>28560</v>
      </c>
      <c r="DN141" s="21">
        <f t="shared" si="13321"/>
        <v>28560</v>
      </c>
      <c r="DO141" s="21">
        <f t="shared" si="13321"/>
        <v>28560</v>
      </c>
      <c r="DP141" s="21">
        <f t="shared" si="13321"/>
        <v>67830</v>
      </c>
      <c r="DQ141" s="21">
        <f t="shared" si="13321"/>
        <v>67830</v>
      </c>
      <c r="DR141" s="21">
        <f t="shared" si="13321"/>
        <v>67830</v>
      </c>
      <c r="DS141" s="21">
        <f t="shared" si="13321"/>
        <v>67830</v>
      </c>
      <c r="DT141" s="21">
        <f t="shared" si="13321"/>
        <v>67830</v>
      </c>
      <c r="DU141" s="21">
        <f t="shared" si="13321"/>
        <v>67830</v>
      </c>
      <c r="DV141" s="21">
        <f t="shared" si="13321"/>
        <v>67830</v>
      </c>
      <c r="DW141" s="21">
        <f t="shared" si="13321"/>
        <v>67830</v>
      </c>
      <c r="DX141" s="21">
        <f t="shared" si="13321"/>
        <v>67830</v>
      </c>
      <c r="DY141" s="21">
        <f t="shared" si="13321"/>
        <v>67830</v>
      </c>
      <c r="DZ141" s="21">
        <f t="shared" si="13321"/>
        <v>67830</v>
      </c>
      <c r="EA141" s="21">
        <f t="shared" si="13321"/>
        <v>67830</v>
      </c>
      <c r="EB141" s="21">
        <f t="shared" si="13321"/>
        <v>67830</v>
      </c>
      <c r="EC141" s="21">
        <f t="shared" si="13321"/>
        <v>67830</v>
      </c>
      <c r="ED141" s="21">
        <f t="shared" si="13321"/>
        <v>67830</v>
      </c>
      <c r="EE141" s="21">
        <f t="shared" si="13321"/>
        <v>67830</v>
      </c>
      <c r="EF141" s="21">
        <f t="shared" si="13321"/>
        <v>67830</v>
      </c>
      <c r="EG141" s="21">
        <f t="shared" si="13321"/>
        <v>67830</v>
      </c>
      <c r="EH141" s="21">
        <f t="shared" si="13321"/>
        <v>67830</v>
      </c>
      <c r="EI141" s="21">
        <f t="shared" si="13321"/>
        <v>67830</v>
      </c>
      <c r="EJ141" s="21">
        <f t="shared" si="13321"/>
        <v>107099.99999999999</v>
      </c>
      <c r="EK141" s="21">
        <f t="shared" si="13321"/>
        <v>107099.99999999999</v>
      </c>
      <c r="EL141" s="21">
        <f t="shared" si="13321"/>
        <v>107099.99999999999</v>
      </c>
      <c r="EM141" s="21">
        <f t="shared" si="13321"/>
        <v>107099.99999999999</v>
      </c>
      <c r="EN141" s="21">
        <f t="shared" si="13321"/>
        <v>107099.99999999999</v>
      </c>
      <c r="EO141" s="21">
        <f t="shared" si="13321"/>
        <v>107099.99999999999</v>
      </c>
      <c r="EP141" s="21">
        <f t="shared" si="13321"/>
        <v>107099.99999999999</v>
      </c>
      <c r="EQ141" s="21">
        <f t="shared" si="13321"/>
        <v>107099.99999999999</v>
      </c>
      <c r="ER141" s="21">
        <f t="shared" si="13321"/>
        <v>107099.99999999999</v>
      </c>
      <c r="ES141" s="21">
        <f t="shared" si="13321"/>
        <v>107099.99999999999</v>
      </c>
      <c r="ET141" s="21">
        <f t="shared" ref="ET141:HE141" si="13322">IF(ET$8="",0,SUMIFS(87:87,117:117,ET$8)+SUMIFS(113:113,117:117,ET$8))</f>
        <v>0</v>
      </c>
      <c r="EU141" s="21">
        <f t="shared" si="13322"/>
        <v>0</v>
      </c>
      <c r="EV141" s="21">
        <f t="shared" si="13322"/>
        <v>0</v>
      </c>
      <c r="EW141" s="21">
        <f t="shared" si="13322"/>
        <v>0</v>
      </c>
      <c r="EX141" s="21">
        <f t="shared" si="13322"/>
        <v>0</v>
      </c>
      <c r="EY141" s="21">
        <f t="shared" si="13322"/>
        <v>120487.49999999997</v>
      </c>
      <c r="EZ141" s="21">
        <f t="shared" si="13322"/>
        <v>120487.49999999997</v>
      </c>
      <c r="FA141" s="21">
        <f t="shared" si="13322"/>
        <v>120487.49999999997</v>
      </c>
      <c r="FB141" s="21">
        <f t="shared" si="13322"/>
        <v>120487.49999999997</v>
      </c>
      <c r="FC141" s="21">
        <f t="shared" si="13322"/>
        <v>120487.49999999997</v>
      </c>
      <c r="FD141" s="21">
        <f t="shared" si="13322"/>
        <v>120487.49999999997</v>
      </c>
      <c r="FE141" s="21">
        <f t="shared" si="13322"/>
        <v>120487.49999999997</v>
      </c>
      <c r="FF141" s="21">
        <f t="shared" si="13322"/>
        <v>120487.49999999997</v>
      </c>
      <c r="FG141" s="21">
        <f t="shared" si="13322"/>
        <v>120487.49999999997</v>
      </c>
      <c r="FH141" s="21">
        <f t="shared" si="13322"/>
        <v>120487.49999999997</v>
      </c>
      <c r="FI141" s="21">
        <f t="shared" si="13322"/>
        <v>120487.49999999997</v>
      </c>
      <c r="FJ141" s="21">
        <f t="shared" si="13322"/>
        <v>120487.49999999997</v>
      </c>
      <c r="FK141" s="21">
        <f t="shared" si="13322"/>
        <v>120487.49999999997</v>
      </c>
      <c r="FL141" s="21">
        <f t="shared" si="13322"/>
        <v>120487.49999999997</v>
      </c>
      <c r="FM141" s="21">
        <f t="shared" si="13322"/>
        <v>120487.49999999997</v>
      </c>
      <c r="FN141" s="21">
        <f t="shared" si="13322"/>
        <v>120487.49999999997</v>
      </c>
      <c r="FO141" s="21">
        <f t="shared" si="13322"/>
        <v>120487.49999999997</v>
      </c>
      <c r="FP141" s="21">
        <f t="shared" si="13322"/>
        <v>120487.49999999997</v>
      </c>
      <c r="FQ141" s="21">
        <f t="shared" si="13322"/>
        <v>120487.49999999997</v>
      </c>
      <c r="FR141" s="21">
        <f t="shared" si="13322"/>
        <v>120487.49999999997</v>
      </c>
      <c r="FS141" s="21">
        <f t="shared" si="13322"/>
        <v>66937.499999999985</v>
      </c>
      <c r="FT141" s="21">
        <f t="shared" si="13322"/>
        <v>66937.499999999985</v>
      </c>
      <c r="FU141" s="21">
        <f t="shared" si="13322"/>
        <v>66937.499999999985</v>
      </c>
      <c r="FV141" s="21">
        <f t="shared" si="13322"/>
        <v>66937.499999999985</v>
      </c>
      <c r="FW141" s="21">
        <f t="shared" si="13322"/>
        <v>66937.499999999985</v>
      </c>
      <c r="FX141" s="21">
        <f t="shared" si="13322"/>
        <v>120487.49999999997</v>
      </c>
      <c r="FY141" s="21">
        <f t="shared" si="13322"/>
        <v>120487.49999999997</v>
      </c>
      <c r="FZ141" s="21">
        <f t="shared" si="13322"/>
        <v>120487.49999999997</v>
      </c>
      <c r="GA141" s="21">
        <f t="shared" si="13322"/>
        <v>120487.49999999997</v>
      </c>
      <c r="GB141" s="21">
        <f t="shared" si="13322"/>
        <v>120487.49999999997</v>
      </c>
      <c r="GC141" s="21">
        <f t="shared" si="13322"/>
        <v>120487.49999999997</v>
      </c>
      <c r="GD141" s="21">
        <f t="shared" si="13322"/>
        <v>98175</v>
      </c>
      <c r="GE141" s="21">
        <f t="shared" si="13322"/>
        <v>98175</v>
      </c>
      <c r="GF141" s="21">
        <f t="shared" si="13322"/>
        <v>98175</v>
      </c>
      <c r="GG141" s="21">
        <f t="shared" si="13322"/>
        <v>98175</v>
      </c>
      <c r="GH141" s="21">
        <f t="shared" si="13322"/>
        <v>98175</v>
      </c>
      <c r="GI141" s="21">
        <f t="shared" si="13322"/>
        <v>98175</v>
      </c>
      <c r="GJ141" s="21">
        <f t="shared" si="13322"/>
        <v>98175</v>
      </c>
      <c r="GK141" s="21">
        <f t="shared" si="13322"/>
        <v>98175</v>
      </c>
      <c r="GL141" s="21">
        <f t="shared" si="13322"/>
        <v>98175</v>
      </c>
      <c r="GM141" s="21">
        <f t="shared" si="13322"/>
        <v>98175</v>
      </c>
      <c r="GN141" s="21">
        <f t="shared" si="13322"/>
        <v>98175</v>
      </c>
      <c r="GO141" s="21">
        <f t="shared" si="13322"/>
        <v>98175</v>
      </c>
      <c r="GP141" s="21">
        <f t="shared" si="13322"/>
        <v>98175</v>
      </c>
      <c r="GQ141" s="21">
        <f t="shared" si="13322"/>
        <v>98175</v>
      </c>
      <c r="GR141" s="21">
        <f t="shared" si="13322"/>
        <v>98175</v>
      </c>
      <c r="GS141" s="21">
        <f t="shared" si="13322"/>
        <v>98175</v>
      </c>
      <c r="GT141" s="21">
        <f t="shared" si="13322"/>
        <v>98175</v>
      </c>
      <c r="GU141" s="21">
        <f t="shared" si="13322"/>
        <v>98175</v>
      </c>
      <c r="GV141" s="21">
        <f t="shared" si="13322"/>
        <v>98175</v>
      </c>
      <c r="GW141" s="21">
        <f t="shared" si="13322"/>
        <v>98175</v>
      </c>
      <c r="GX141" s="21">
        <f t="shared" si="13322"/>
        <v>98175</v>
      </c>
      <c r="GY141" s="21">
        <f t="shared" si="13322"/>
        <v>98175</v>
      </c>
      <c r="GZ141" s="21">
        <f t="shared" si="13322"/>
        <v>98175</v>
      </c>
      <c r="HA141" s="21">
        <f t="shared" si="13322"/>
        <v>98175</v>
      </c>
      <c r="HB141" s="21">
        <f t="shared" si="13322"/>
        <v>98175</v>
      </c>
      <c r="HC141" s="21">
        <f t="shared" si="13322"/>
        <v>80325.000000000015</v>
      </c>
      <c r="HD141" s="21">
        <f t="shared" si="13322"/>
        <v>80325.000000000015</v>
      </c>
      <c r="HE141" s="21">
        <f t="shared" si="13322"/>
        <v>80325.000000000015</v>
      </c>
      <c r="HF141" s="21">
        <f t="shared" ref="HF141:JQ141" si="13323">IF(HF$8="",0,SUMIFS(87:87,117:117,HF$8)+SUMIFS(113:113,117:117,HF$8))</f>
        <v>80325.000000000015</v>
      </c>
      <c r="HG141" s="21">
        <f t="shared" si="13323"/>
        <v>80325.000000000015</v>
      </c>
      <c r="HH141" s="21">
        <f t="shared" si="13323"/>
        <v>110075</v>
      </c>
      <c r="HI141" s="21">
        <f t="shared" si="13323"/>
        <v>110075</v>
      </c>
      <c r="HJ141" s="21">
        <f t="shared" si="13323"/>
        <v>110075</v>
      </c>
      <c r="HK141" s="21">
        <f t="shared" si="13323"/>
        <v>110075</v>
      </c>
      <c r="HL141" s="21">
        <f t="shared" si="13323"/>
        <v>110075</v>
      </c>
      <c r="HM141" s="21">
        <f t="shared" si="13323"/>
        <v>110075</v>
      </c>
      <c r="HN141" s="21">
        <f t="shared" si="13323"/>
        <v>110075</v>
      </c>
      <c r="HO141" s="21">
        <f t="shared" si="13323"/>
        <v>110075</v>
      </c>
      <c r="HP141" s="21">
        <f t="shared" si="13323"/>
        <v>110075</v>
      </c>
      <c r="HQ141" s="21">
        <f t="shared" si="13323"/>
        <v>110075</v>
      </c>
      <c r="HR141" s="21">
        <f t="shared" si="13323"/>
        <v>110075</v>
      </c>
      <c r="HS141" s="21">
        <f t="shared" si="13323"/>
        <v>110075</v>
      </c>
      <c r="HT141" s="21">
        <f t="shared" si="13323"/>
        <v>110075</v>
      </c>
      <c r="HU141" s="21">
        <f t="shared" si="13323"/>
        <v>110075</v>
      </c>
      <c r="HV141" s="21">
        <f t="shared" si="13323"/>
        <v>110075</v>
      </c>
      <c r="HW141" s="21">
        <f t="shared" si="13323"/>
        <v>110075</v>
      </c>
      <c r="HX141" s="21">
        <f t="shared" si="13323"/>
        <v>110075</v>
      </c>
      <c r="HY141" s="21">
        <f t="shared" si="13323"/>
        <v>110075</v>
      </c>
      <c r="HZ141" s="21">
        <f t="shared" si="13323"/>
        <v>110075</v>
      </c>
      <c r="IA141" s="21">
        <f t="shared" si="13323"/>
        <v>110075</v>
      </c>
      <c r="IB141" s="21">
        <f t="shared" si="13323"/>
        <v>110075</v>
      </c>
      <c r="IC141" s="21">
        <f t="shared" si="13323"/>
        <v>110075</v>
      </c>
      <c r="ID141" s="21">
        <f t="shared" si="13323"/>
        <v>110075</v>
      </c>
      <c r="IE141" s="21">
        <f t="shared" si="13323"/>
        <v>110075</v>
      </c>
      <c r="IF141" s="21">
        <f t="shared" si="13323"/>
        <v>110075</v>
      </c>
      <c r="IG141" s="21">
        <f t="shared" si="13323"/>
        <v>133874.99999999997</v>
      </c>
      <c r="IH141" s="21">
        <f t="shared" si="13323"/>
        <v>133874.99999999997</v>
      </c>
      <c r="II141" s="21">
        <f t="shared" si="13323"/>
        <v>133874.99999999997</v>
      </c>
      <c r="IJ141" s="21">
        <f t="shared" si="13323"/>
        <v>133874.99999999997</v>
      </c>
      <c r="IK141" s="21">
        <f t="shared" si="13323"/>
        <v>133874.99999999997</v>
      </c>
      <c r="IL141" s="21">
        <f t="shared" si="13323"/>
        <v>133874.99999999997</v>
      </c>
      <c r="IM141" s="21">
        <f t="shared" si="13323"/>
        <v>133874.99999999997</v>
      </c>
      <c r="IN141" s="21">
        <f t="shared" si="13323"/>
        <v>133874.99999999997</v>
      </c>
      <c r="IO141" s="21">
        <f t="shared" si="13323"/>
        <v>133874.99999999997</v>
      </c>
      <c r="IP141" s="21">
        <f t="shared" si="13323"/>
        <v>133874.99999999997</v>
      </c>
      <c r="IQ141" s="21">
        <f t="shared" si="13323"/>
        <v>133874.99999999997</v>
      </c>
      <c r="IR141" s="21">
        <f t="shared" si="13323"/>
        <v>133874.99999999997</v>
      </c>
      <c r="IS141" s="21">
        <f t="shared" si="13323"/>
        <v>133874.99999999997</v>
      </c>
      <c r="IT141" s="21">
        <f t="shared" si="13323"/>
        <v>133874.99999999997</v>
      </c>
      <c r="IU141" s="21">
        <f t="shared" si="13323"/>
        <v>133874.99999999997</v>
      </c>
      <c r="IV141" s="21">
        <f t="shared" si="13323"/>
        <v>133874.99999999997</v>
      </c>
      <c r="IW141" s="21">
        <f t="shared" si="13323"/>
        <v>133874.99999999997</v>
      </c>
      <c r="IX141" s="21">
        <f t="shared" si="13323"/>
        <v>133874.99999999997</v>
      </c>
      <c r="IY141" s="21">
        <f t="shared" si="13323"/>
        <v>133874.99999999997</v>
      </c>
      <c r="IZ141" s="21">
        <f t="shared" si="13323"/>
        <v>133874.99999999997</v>
      </c>
      <c r="JA141" s="21">
        <f t="shared" si="13323"/>
        <v>133874.99999999997</v>
      </c>
      <c r="JB141" s="21">
        <f t="shared" si="13323"/>
        <v>133874.99999999997</v>
      </c>
      <c r="JC141" s="21">
        <f t="shared" si="13323"/>
        <v>133874.99999999997</v>
      </c>
      <c r="JD141" s="21">
        <f t="shared" si="13323"/>
        <v>133874.99999999997</v>
      </c>
      <c r="JE141" s="21">
        <f t="shared" si="13323"/>
        <v>133874.99999999997</v>
      </c>
      <c r="JF141" s="21">
        <f t="shared" si="13323"/>
        <v>133874.99999999997</v>
      </c>
      <c r="JG141" s="21">
        <f t="shared" si="13323"/>
        <v>133874.99999999997</v>
      </c>
      <c r="JH141" s="21">
        <f t="shared" si="13323"/>
        <v>133874.99999999997</v>
      </c>
      <c r="JI141" s="21">
        <f t="shared" si="13323"/>
        <v>133874.99999999997</v>
      </c>
      <c r="JJ141" s="21">
        <f t="shared" si="13323"/>
        <v>133874.99999999997</v>
      </c>
      <c r="JK141" s="21">
        <f t="shared" si="13323"/>
        <v>133874.99999999997</v>
      </c>
      <c r="JL141" s="21">
        <f t="shared" si="13323"/>
        <v>133874.99999999997</v>
      </c>
      <c r="JM141" s="21">
        <f t="shared" si="13323"/>
        <v>133874.99999999997</v>
      </c>
      <c r="JN141" s="21">
        <f t="shared" si="13323"/>
        <v>133874.99999999997</v>
      </c>
      <c r="JO141" s="21">
        <f t="shared" si="13323"/>
        <v>133874.99999999997</v>
      </c>
      <c r="JP141" s="21">
        <f t="shared" si="13323"/>
        <v>133874.99999999997</v>
      </c>
      <c r="JQ141" s="21">
        <f t="shared" si="13323"/>
        <v>133874.99999999997</v>
      </c>
      <c r="JR141" s="21">
        <f t="shared" ref="JR141:MC141" si="13324">IF(JR$8="",0,SUMIFS(87:87,117:117,JR$8)+SUMIFS(113:113,117:117,JR$8))</f>
        <v>0</v>
      </c>
      <c r="JS141" s="21">
        <f t="shared" si="13324"/>
        <v>0</v>
      </c>
      <c r="JT141" s="21">
        <f t="shared" si="13324"/>
        <v>0</v>
      </c>
      <c r="JU141" s="21">
        <f t="shared" si="13324"/>
        <v>0</v>
      </c>
      <c r="JV141" s="21">
        <f t="shared" si="13324"/>
        <v>0</v>
      </c>
      <c r="JW141" s="21">
        <f t="shared" si="13324"/>
        <v>148749.99999999997</v>
      </c>
      <c r="JX141" s="21">
        <f t="shared" si="13324"/>
        <v>148749.99999999997</v>
      </c>
      <c r="JY141" s="21">
        <f t="shared" si="13324"/>
        <v>148749.99999999997</v>
      </c>
      <c r="JZ141" s="21">
        <f t="shared" si="13324"/>
        <v>148749.99999999997</v>
      </c>
      <c r="KA141" s="21">
        <f t="shared" si="13324"/>
        <v>148749.99999999997</v>
      </c>
      <c r="KB141" s="21">
        <f t="shared" si="13324"/>
        <v>148749.99999999997</v>
      </c>
      <c r="KC141" s="21">
        <f t="shared" si="13324"/>
        <v>148749.99999999997</v>
      </c>
      <c r="KD141" s="21">
        <f t="shared" si="13324"/>
        <v>148749.99999999997</v>
      </c>
      <c r="KE141" s="21">
        <f t="shared" si="13324"/>
        <v>148749.99999999997</v>
      </c>
      <c r="KF141" s="21">
        <f t="shared" si="13324"/>
        <v>148749.99999999997</v>
      </c>
      <c r="KG141" s="21">
        <f t="shared" si="13324"/>
        <v>148749.99999999997</v>
      </c>
      <c r="KH141" s="21">
        <f t="shared" si="13324"/>
        <v>148749.99999999997</v>
      </c>
      <c r="KI141" s="21">
        <f t="shared" si="13324"/>
        <v>148749.99999999997</v>
      </c>
      <c r="KJ141" s="21">
        <f t="shared" si="13324"/>
        <v>148749.99999999997</v>
      </c>
      <c r="KK141" s="21">
        <f t="shared" si="13324"/>
        <v>148749.99999999997</v>
      </c>
      <c r="KL141" s="21">
        <f t="shared" si="13324"/>
        <v>148749.99999999997</v>
      </c>
      <c r="KM141" s="21">
        <f t="shared" si="13324"/>
        <v>148749.99999999997</v>
      </c>
      <c r="KN141" s="21">
        <f t="shared" si="13324"/>
        <v>148749.99999999997</v>
      </c>
      <c r="KO141" s="21">
        <f t="shared" si="13324"/>
        <v>148749.99999999997</v>
      </c>
      <c r="KP141" s="21">
        <f t="shared" si="13324"/>
        <v>148749.99999999997</v>
      </c>
      <c r="KQ141" s="21">
        <f t="shared" si="13324"/>
        <v>148749.99999999997</v>
      </c>
      <c r="KR141" s="21">
        <f t="shared" si="13324"/>
        <v>148749.99999999997</v>
      </c>
      <c r="KS141" s="21">
        <f t="shared" si="13324"/>
        <v>148749.99999999997</v>
      </c>
      <c r="KT141" s="21">
        <f t="shared" si="13324"/>
        <v>148749.99999999997</v>
      </c>
      <c r="KU141" s="21">
        <f t="shared" si="13324"/>
        <v>148749.99999999997</v>
      </c>
      <c r="KV141" s="21">
        <f t="shared" si="13324"/>
        <v>89249.999999999985</v>
      </c>
      <c r="KW141" s="21">
        <f t="shared" si="13324"/>
        <v>89249.999999999985</v>
      </c>
      <c r="KX141" s="21">
        <f t="shared" si="13324"/>
        <v>89249.999999999985</v>
      </c>
      <c r="KY141" s="21">
        <f t="shared" si="13324"/>
        <v>187425</v>
      </c>
      <c r="KZ141" s="21">
        <f t="shared" si="13324"/>
        <v>187425</v>
      </c>
      <c r="LA141" s="21">
        <f t="shared" si="13324"/>
        <v>246925</v>
      </c>
      <c r="LB141" s="21">
        <f t="shared" si="13324"/>
        <v>246925</v>
      </c>
      <c r="LC141" s="21">
        <f t="shared" si="13324"/>
        <v>246925</v>
      </c>
      <c r="LD141" s="21">
        <f t="shared" si="13324"/>
        <v>246925</v>
      </c>
      <c r="LE141" s="21">
        <f t="shared" si="13324"/>
        <v>246925</v>
      </c>
      <c r="LF141" s="21">
        <f t="shared" si="13324"/>
        <v>246925</v>
      </c>
      <c r="LG141" s="21">
        <f t="shared" si="13324"/>
        <v>246925</v>
      </c>
      <c r="LH141" s="21">
        <f t="shared" si="13324"/>
        <v>246925</v>
      </c>
      <c r="LI141" s="21">
        <f t="shared" si="13324"/>
        <v>246925</v>
      </c>
      <c r="LJ141" s="21">
        <f t="shared" si="13324"/>
        <v>246925</v>
      </c>
      <c r="LK141" s="21">
        <f t="shared" si="13324"/>
        <v>246925</v>
      </c>
      <c r="LL141" s="21">
        <f t="shared" si="13324"/>
        <v>246925</v>
      </c>
      <c r="LM141" s="21">
        <f t="shared" si="13324"/>
        <v>246925</v>
      </c>
      <c r="LN141" s="21">
        <f t="shared" si="13324"/>
        <v>246925</v>
      </c>
      <c r="LO141" s="21">
        <f t="shared" si="13324"/>
        <v>246925</v>
      </c>
      <c r="LP141" s="21">
        <f t="shared" si="13324"/>
        <v>246925</v>
      </c>
      <c r="LQ141" s="21">
        <f t="shared" si="13324"/>
        <v>246925</v>
      </c>
      <c r="LR141" s="21">
        <f t="shared" si="13324"/>
        <v>246925</v>
      </c>
      <c r="LS141" s="21">
        <f t="shared" si="13324"/>
        <v>246925</v>
      </c>
      <c r="LT141" s="21">
        <f t="shared" si="13324"/>
        <v>246925</v>
      </c>
      <c r="LU141" s="21">
        <f t="shared" si="13324"/>
        <v>246925</v>
      </c>
      <c r="LV141" s="21">
        <f t="shared" si="13324"/>
        <v>246925</v>
      </c>
      <c r="LW141" s="21">
        <f t="shared" si="13324"/>
        <v>246925</v>
      </c>
      <c r="LX141" s="21">
        <f t="shared" si="13324"/>
        <v>246925</v>
      </c>
      <c r="LY141" s="21">
        <f t="shared" si="13324"/>
        <v>246925</v>
      </c>
      <c r="LZ141" s="21">
        <f t="shared" si="13324"/>
        <v>246925</v>
      </c>
      <c r="MA141" s="21">
        <f t="shared" si="13324"/>
        <v>246925</v>
      </c>
      <c r="MB141" s="21">
        <f t="shared" si="13324"/>
        <v>246925</v>
      </c>
      <c r="MC141" s="21">
        <f t="shared" si="13324"/>
        <v>312375</v>
      </c>
      <c r="MD141" s="21">
        <f t="shared" ref="MD141:OO141" si="13325">IF(MD$8="",0,SUMIFS(87:87,117:117,MD$8)+SUMIFS(113:113,117:117,MD$8))</f>
        <v>339150</v>
      </c>
      <c r="ME141" s="21">
        <f t="shared" si="13325"/>
        <v>339150</v>
      </c>
      <c r="MF141" s="21">
        <f t="shared" si="13325"/>
        <v>339150</v>
      </c>
      <c r="MG141" s="21">
        <f t="shared" si="13325"/>
        <v>339150</v>
      </c>
      <c r="MH141" s="21">
        <f t="shared" si="13325"/>
        <v>339150</v>
      </c>
      <c r="MI141" s="21">
        <f t="shared" si="13325"/>
        <v>339150</v>
      </c>
      <c r="MJ141" s="21">
        <f t="shared" si="13325"/>
        <v>339150</v>
      </c>
      <c r="MK141" s="21">
        <f t="shared" si="13325"/>
        <v>339150</v>
      </c>
      <c r="ML141" s="21">
        <f t="shared" si="13325"/>
        <v>339150</v>
      </c>
      <c r="MM141" s="21">
        <f t="shared" si="13325"/>
        <v>339150</v>
      </c>
      <c r="MN141" s="21">
        <f t="shared" si="13325"/>
        <v>339150</v>
      </c>
      <c r="MO141" s="21">
        <f t="shared" si="13325"/>
        <v>339150</v>
      </c>
      <c r="MP141" s="21">
        <f t="shared" si="13325"/>
        <v>339150</v>
      </c>
      <c r="MQ141" s="21">
        <f t="shared" si="13325"/>
        <v>339150</v>
      </c>
      <c r="MR141" s="21">
        <f t="shared" si="13325"/>
        <v>339150</v>
      </c>
      <c r="MS141" s="21">
        <f t="shared" si="13325"/>
        <v>339150</v>
      </c>
      <c r="MT141" s="21">
        <f t="shared" si="13325"/>
        <v>339150</v>
      </c>
      <c r="MU141" s="21">
        <f t="shared" si="13325"/>
        <v>339150</v>
      </c>
      <c r="MV141" s="21">
        <f t="shared" si="13325"/>
        <v>339150</v>
      </c>
      <c r="MW141" s="21">
        <f t="shared" si="13325"/>
        <v>339150</v>
      </c>
      <c r="MX141" s="21">
        <f t="shared" si="13325"/>
        <v>339150</v>
      </c>
      <c r="MY141" s="21">
        <f t="shared" si="13325"/>
        <v>339150</v>
      </c>
      <c r="MZ141" s="21">
        <f t="shared" si="13325"/>
        <v>339150</v>
      </c>
      <c r="NA141" s="21">
        <f t="shared" si="13325"/>
        <v>339150</v>
      </c>
      <c r="NB141" s="21">
        <f t="shared" si="13325"/>
        <v>339150</v>
      </c>
      <c r="NC141" s="21">
        <f t="shared" si="13325"/>
        <v>339150</v>
      </c>
      <c r="ND141" s="21">
        <f t="shared" si="13325"/>
        <v>339150</v>
      </c>
      <c r="NE141" s="21">
        <f t="shared" si="13325"/>
        <v>339150</v>
      </c>
      <c r="NF141" s="21">
        <f t="shared" si="13325"/>
        <v>339150</v>
      </c>
      <c r="NG141" s="21">
        <f t="shared" si="13325"/>
        <v>339150</v>
      </c>
      <c r="NH141" s="21">
        <f t="shared" si="13325"/>
        <v>321300</v>
      </c>
      <c r="NI141" s="21">
        <f t="shared" si="13325"/>
        <v>321300</v>
      </c>
      <c r="NJ141" s="21">
        <f t="shared" si="13325"/>
        <v>321300</v>
      </c>
      <c r="NK141" s="21">
        <f t="shared" si="13325"/>
        <v>321300</v>
      </c>
      <c r="NL141" s="21">
        <f t="shared" si="13325"/>
        <v>321300</v>
      </c>
      <c r="NM141" s="21">
        <f t="shared" si="13325"/>
        <v>321300</v>
      </c>
      <c r="NN141" s="21">
        <f t="shared" si="13325"/>
        <v>321300</v>
      </c>
      <c r="NO141" s="21">
        <f t="shared" si="13325"/>
        <v>321300</v>
      </c>
      <c r="NP141" s="21">
        <f t="shared" si="13325"/>
        <v>321300</v>
      </c>
      <c r="NQ141" s="21">
        <f t="shared" si="13325"/>
        <v>321300</v>
      </c>
      <c r="NR141" s="21">
        <f t="shared" si="13325"/>
        <v>321300</v>
      </c>
      <c r="NS141" s="21">
        <f t="shared" si="13325"/>
        <v>321300</v>
      </c>
      <c r="NT141" s="21">
        <f t="shared" si="13325"/>
        <v>321300</v>
      </c>
      <c r="NU141" s="21">
        <f t="shared" si="13325"/>
        <v>321300</v>
      </c>
      <c r="NV141" s="21">
        <f t="shared" si="13325"/>
        <v>321300</v>
      </c>
      <c r="NW141" s="21">
        <f t="shared" si="13325"/>
        <v>321300</v>
      </c>
      <c r="NX141" s="21">
        <f t="shared" si="13325"/>
        <v>321300</v>
      </c>
      <c r="NY141" s="21">
        <f t="shared" si="13325"/>
        <v>321300</v>
      </c>
      <c r="NZ141" s="21">
        <f t="shared" si="13325"/>
        <v>321300</v>
      </c>
      <c r="OA141" s="21">
        <f t="shared" si="13325"/>
        <v>321300</v>
      </c>
      <c r="OB141" s="21">
        <f t="shared" si="13325"/>
        <v>321300</v>
      </c>
      <c r="OC141" s="21">
        <f t="shared" si="13325"/>
        <v>321300</v>
      </c>
      <c r="OD141" s="21">
        <f t="shared" si="13325"/>
        <v>321300</v>
      </c>
      <c r="OE141" s="21">
        <f t="shared" si="13325"/>
        <v>321300</v>
      </c>
      <c r="OF141" s="21">
        <f t="shared" si="13325"/>
        <v>321300</v>
      </c>
      <c r="OG141" s="21">
        <f t="shared" si="13325"/>
        <v>321300</v>
      </c>
      <c r="OH141" s="21">
        <f t="shared" si="13325"/>
        <v>321300</v>
      </c>
      <c r="OI141" s="21">
        <f t="shared" si="13325"/>
        <v>321300</v>
      </c>
      <c r="OJ141" s="21">
        <f t="shared" si="13325"/>
        <v>321300</v>
      </c>
      <c r="OK141" s="21">
        <f t="shared" si="13325"/>
        <v>321300</v>
      </c>
      <c r="OL141" s="21">
        <f t="shared" si="13325"/>
        <v>297500</v>
      </c>
      <c r="OM141" s="21">
        <f t="shared" si="13325"/>
        <v>297500</v>
      </c>
      <c r="ON141" s="21">
        <f t="shared" si="13325"/>
        <v>297500</v>
      </c>
      <c r="OO141" s="21">
        <f t="shared" si="13325"/>
        <v>297500</v>
      </c>
      <c r="OP141" s="21">
        <f t="shared" ref="OP141:RA141" si="13326">IF(OP$8="",0,SUMIFS(87:87,117:117,OP$8)+SUMIFS(113:113,117:117,OP$8))</f>
        <v>297500</v>
      </c>
      <c r="OQ141" s="21">
        <f t="shared" si="13326"/>
        <v>297500</v>
      </c>
      <c r="OR141" s="21">
        <f t="shared" si="13326"/>
        <v>297500</v>
      </c>
      <c r="OS141" s="21">
        <f t="shared" si="13326"/>
        <v>297500</v>
      </c>
      <c r="OT141" s="21">
        <f t="shared" si="13326"/>
        <v>297500</v>
      </c>
      <c r="OU141" s="21">
        <f t="shared" si="13326"/>
        <v>297500</v>
      </c>
      <c r="OV141" s="21">
        <f t="shared" si="13326"/>
        <v>297500</v>
      </c>
      <c r="OW141" s="21">
        <f t="shared" si="13326"/>
        <v>297500</v>
      </c>
      <c r="OX141" s="21">
        <f t="shared" si="13326"/>
        <v>297500</v>
      </c>
      <c r="OY141" s="21">
        <f t="shared" si="13326"/>
        <v>297500</v>
      </c>
      <c r="OZ141" s="21">
        <f t="shared" si="13326"/>
        <v>297500</v>
      </c>
      <c r="PA141" s="21">
        <f t="shared" si="13326"/>
        <v>297500</v>
      </c>
      <c r="PB141" s="21">
        <f t="shared" si="13326"/>
        <v>297500</v>
      </c>
      <c r="PC141" s="21">
        <f t="shared" si="13326"/>
        <v>297500</v>
      </c>
      <c r="PD141" s="21">
        <f t="shared" si="13326"/>
        <v>297500</v>
      </c>
      <c r="PE141" s="21">
        <f t="shared" si="13326"/>
        <v>297500</v>
      </c>
      <c r="PF141" s="21">
        <f t="shared" si="13326"/>
        <v>297500</v>
      </c>
      <c r="PG141" s="21">
        <f t="shared" si="13326"/>
        <v>297500</v>
      </c>
      <c r="PH141" s="21">
        <f t="shared" si="13326"/>
        <v>297500</v>
      </c>
      <c r="PI141" s="21">
        <f t="shared" si="13326"/>
        <v>297500</v>
      </c>
      <c r="PJ141" s="21">
        <f t="shared" si="13326"/>
        <v>297500</v>
      </c>
      <c r="PK141" s="21">
        <f t="shared" si="13326"/>
        <v>297500</v>
      </c>
      <c r="PL141" s="21">
        <f t="shared" si="13326"/>
        <v>297500</v>
      </c>
      <c r="PM141" s="21">
        <f t="shared" si="13326"/>
        <v>297500</v>
      </c>
      <c r="PN141" s="21">
        <f t="shared" si="13326"/>
        <v>297500</v>
      </c>
      <c r="PO141" s="21">
        <f t="shared" si="13326"/>
        <v>297500</v>
      </c>
      <c r="PP141" s="21">
        <f t="shared" si="13326"/>
        <v>297500</v>
      </c>
      <c r="PQ141" s="21">
        <f t="shared" si="13326"/>
        <v>297500</v>
      </c>
      <c r="PR141" s="21">
        <f t="shared" si="13326"/>
        <v>297500</v>
      </c>
      <c r="PS141" s="21">
        <f t="shared" si="13326"/>
        <v>297500</v>
      </c>
      <c r="PT141" s="21">
        <f t="shared" si="13326"/>
        <v>297500</v>
      </c>
      <c r="PU141" s="21">
        <f t="shared" si="13326"/>
        <v>297500</v>
      </c>
      <c r="PV141" s="21">
        <f t="shared" si="13326"/>
        <v>297500</v>
      </c>
      <c r="PW141" s="21">
        <f t="shared" si="13326"/>
        <v>297500</v>
      </c>
      <c r="PX141" s="21">
        <f t="shared" si="13326"/>
        <v>297500</v>
      </c>
      <c r="PY141" s="21">
        <f t="shared" si="13326"/>
        <v>297500</v>
      </c>
      <c r="PZ141" s="21">
        <f t="shared" si="13326"/>
        <v>297500</v>
      </c>
      <c r="QA141" s="21">
        <f t="shared" si="13326"/>
        <v>297500</v>
      </c>
      <c r="QB141" s="21">
        <f t="shared" si="13326"/>
        <v>297500</v>
      </c>
      <c r="QC141" s="21">
        <f t="shared" si="13326"/>
        <v>297500</v>
      </c>
      <c r="QD141" s="21">
        <f t="shared" si="13326"/>
        <v>297500</v>
      </c>
      <c r="QE141" s="21">
        <f t="shared" si="13326"/>
        <v>297500</v>
      </c>
      <c r="QF141" s="21">
        <f t="shared" si="13326"/>
        <v>297500</v>
      </c>
      <c r="QG141" s="21">
        <f t="shared" si="13326"/>
        <v>297500</v>
      </c>
      <c r="QH141" s="21">
        <f t="shared" si="13326"/>
        <v>297500</v>
      </c>
      <c r="QI141" s="21">
        <f t="shared" si="13326"/>
        <v>297500</v>
      </c>
      <c r="QJ141" s="21">
        <f t="shared" si="13326"/>
        <v>297500</v>
      </c>
      <c r="QK141" s="21">
        <f t="shared" si="13326"/>
        <v>297500</v>
      </c>
      <c r="QL141" s="21">
        <f t="shared" si="13326"/>
        <v>297500</v>
      </c>
      <c r="QM141" s="21">
        <f t="shared" si="13326"/>
        <v>297500</v>
      </c>
      <c r="QN141" s="21">
        <f t="shared" si="13326"/>
        <v>297500</v>
      </c>
      <c r="QO141" s="21">
        <f t="shared" si="13326"/>
        <v>297500</v>
      </c>
      <c r="QP141" s="21">
        <f t="shared" si="13326"/>
        <v>297500</v>
      </c>
      <c r="QQ141" s="21">
        <f t="shared" si="13326"/>
        <v>297500</v>
      </c>
      <c r="QR141" s="21">
        <f t="shared" si="13326"/>
        <v>297500</v>
      </c>
      <c r="QS141" s="21">
        <f t="shared" si="13326"/>
        <v>297500</v>
      </c>
      <c r="QT141" s="21">
        <f t="shared" si="13326"/>
        <v>297500</v>
      </c>
      <c r="QU141" s="21">
        <f t="shared" si="13326"/>
        <v>297500</v>
      </c>
      <c r="QV141" s="21">
        <f t="shared" si="13326"/>
        <v>333200</v>
      </c>
      <c r="QW141" s="21">
        <f t="shared" si="13326"/>
        <v>333200</v>
      </c>
      <c r="QX141" s="21">
        <f t="shared" si="13326"/>
        <v>333200</v>
      </c>
      <c r="QY141" s="21">
        <f t="shared" si="13326"/>
        <v>333200</v>
      </c>
      <c r="QZ141" s="21">
        <f t="shared" si="13326"/>
        <v>333200</v>
      </c>
      <c r="RA141" s="21">
        <f t="shared" si="13326"/>
        <v>333200</v>
      </c>
      <c r="RB141" s="21">
        <f t="shared" ref="RB141:TM141" si="13327">IF(RB$8="",0,SUMIFS(87:87,117:117,RB$8)+SUMIFS(113:113,117:117,RB$8))</f>
        <v>333200</v>
      </c>
      <c r="RC141" s="21">
        <f t="shared" si="13327"/>
        <v>333200</v>
      </c>
      <c r="RD141" s="21">
        <f t="shared" si="13327"/>
        <v>333200</v>
      </c>
      <c r="RE141" s="21">
        <f t="shared" si="13327"/>
        <v>333200</v>
      </c>
      <c r="RF141" s="21">
        <f t="shared" si="13327"/>
        <v>333200</v>
      </c>
      <c r="RG141" s="21">
        <f t="shared" si="13327"/>
        <v>333200</v>
      </c>
      <c r="RH141" s="21">
        <f t="shared" si="13327"/>
        <v>333200</v>
      </c>
      <c r="RI141" s="21">
        <f t="shared" si="13327"/>
        <v>333200</v>
      </c>
      <c r="RJ141" s="21">
        <f t="shared" si="13327"/>
        <v>333200</v>
      </c>
      <c r="RK141" s="21">
        <f t="shared" si="13327"/>
        <v>333200</v>
      </c>
      <c r="RL141" s="21">
        <f t="shared" si="13327"/>
        <v>333200</v>
      </c>
      <c r="RM141" s="21">
        <f t="shared" si="13327"/>
        <v>333200</v>
      </c>
      <c r="RN141" s="21">
        <f t="shared" si="13327"/>
        <v>333200</v>
      </c>
      <c r="RO141" s="21">
        <f t="shared" si="13327"/>
        <v>333200</v>
      </c>
      <c r="RP141" s="21">
        <f t="shared" si="13327"/>
        <v>333200</v>
      </c>
      <c r="RQ141" s="21">
        <f t="shared" si="13327"/>
        <v>333200</v>
      </c>
      <c r="RR141" s="21">
        <f t="shared" si="13327"/>
        <v>333200</v>
      </c>
      <c r="RS141" s="21">
        <f t="shared" si="13327"/>
        <v>333200</v>
      </c>
      <c r="RT141" s="21">
        <f t="shared" si="13327"/>
        <v>333200</v>
      </c>
      <c r="RU141" s="21">
        <f t="shared" si="13327"/>
        <v>333200</v>
      </c>
      <c r="RV141" s="21">
        <f t="shared" si="13327"/>
        <v>333200</v>
      </c>
      <c r="RW141" s="21">
        <f t="shared" si="13327"/>
        <v>333200</v>
      </c>
      <c r="RX141" s="21">
        <f t="shared" si="13327"/>
        <v>333200</v>
      </c>
      <c r="RY141" s="21">
        <f t="shared" si="13327"/>
        <v>333200</v>
      </c>
      <c r="RZ141" s="21">
        <f t="shared" si="13327"/>
        <v>357000.00000000006</v>
      </c>
      <c r="SA141" s="21">
        <f t="shared" si="13327"/>
        <v>480165</v>
      </c>
      <c r="SB141" s="21">
        <f t="shared" si="13327"/>
        <v>480165</v>
      </c>
      <c r="SC141" s="21">
        <f t="shared" si="13327"/>
        <v>480165</v>
      </c>
      <c r="SD141" s="21">
        <f t="shared" si="13327"/>
        <v>480165</v>
      </c>
      <c r="SE141" s="21">
        <f t="shared" si="13327"/>
        <v>480165</v>
      </c>
      <c r="SF141" s="21">
        <f t="shared" si="13327"/>
        <v>480165</v>
      </c>
      <c r="SG141" s="21">
        <f t="shared" si="13327"/>
        <v>480165</v>
      </c>
      <c r="SH141" s="21">
        <f t="shared" si="13327"/>
        <v>480165</v>
      </c>
      <c r="SI141" s="21">
        <f t="shared" si="13327"/>
        <v>480165</v>
      </c>
      <c r="SJ141" s="21">
        <f t="shared" si="13327"/>
        <v>480165</v>
      </c>
      <c r="SK141" s="21">
        <f t="shared" si="13327"/>
        <v>480165</v>
      </c>
      <c r="SL141" s="21">
        <f t="shared" si="13327"/>
        <v>480165</v>
      </c>
      <c r="SM141" s="21">
        <f t="shared" si="13327"/>
        <v>480165</v>
      </c>
      <c r="SN141" s="21">
        <f t="shared" si="13327"/>
        <v>480165</v>
      </c>
      <c r="SO141" s="21">
        <f t="shared" si="13327"/>
        <v>480165</v>
      </c>
      <c r="SP141" s="21">
        <f t="shared" si="13327"/>
        <v>480165</v>
      </c>
      <c r="SQ141" s="21">
        <f t="shared" si="13327"/>
        <v>480165</v>
      </c>
      <c r="SR141" s="21">
        <f t="shared" si="13327"/>
        <v>480165</v>
      </c>
      <c r="SS141" s="21">
        <f t="shared" si="13327"/>
        <v>480165</v>
      </c>
      <c r="ST141" s="21">
        <f t="shared" si="13327"/>
        <v>480165</v>
      </c>
      <c r="SU141" s="21">
        <f t="shared" si="13327"/>
        <v>480165</v>
      </c>
      <c r="SV141" s="21">
        <f t="shared" si="13327"/>
        <v>480165</v>
      </c>
      <c r="SW141" s="21">
        <f t="shared" si="13327"/>
        <v>480165</v>
      </c>
      <c r="SX141" s="21">
        <f t="shared" si="13327"/>
        <v>480165</v>
      </c>
      <c r="SY141" s="21">
        <f t="shared" si="13327"/>
        <v>480165</v>
      </c>
      <c r="SZ141" s="21">
        <f t="shared" si="13327"/>
        <v>480165</v>
      </c>
      <c r="TA141" s="21">
        <f t="shared" si="13327"/>
        <v>480165</v>
      </c>
      <c r="TB141" s="21">
        <f t="shared" si="13327"/>
        <v>480165</v>
      </c>
      <c r="TC141" s="21">
        <f t="shared" si="13327"/>
        <v>480165</v>
      </c>
      <c r="TD141" s="21">
        <f t="shared" si="13327"/>
        <v>480165</v>
      </c>
      <c r="TE141" s="21">
        <f t="shared" si="13327"/>
        <v>578340</v>
      </c>
      <c r="TF141" s="21">
        <f t="shared" si="13327"/>
        <v>578340</v>
      </c>
      <c r="TG141" s="21">
        <f t="shared" si="13327"/>
        <v>578340</v>
      </c>
      <c r="TH141" s="21">
        <f t="shared" si="13327"/>
        <v>578340</v>
      </c>
      <c r="TI141" s="21">
        <f t="shared" si="13327"/>
        <v>578340</v>
      </c>
      <c r="TJ141" s="21">
        <f t="shared" si="13327"/>
        <v>578340</v>
      </c>
      <c r="TK141" s="21">
        <f t="shared" si="13327"/>
        <v>578340</v>
      </c>
      <c r="TL141" s="21">
        <f t="shared" si="13327"/>
        <v>578340</v>
      </c>
      <c r="TM141" s="21">
        <f t="shared" si="13327"/>
        <v>578340</v>
      </c>
      <c r="TN141" s="21">
        <f t="shared" ref="TN141:VY141" si="13328">IF(TN$8="",0,SUMIFS(87:87,117:117,TN$8)+SUMIFS(113:113,117:117,TN$8))</f>
        <v>578340</v>
      </c>
      <c r="TO141" s="21">
        <f t="shared" si="13328"/>
        <v>578340</v>
      </c>
      <c r="TP141" s="21">
        <f t="shared" si="13328"/>
        <v>578340</v>
      </c>
      <c r="TQ141" s="21">
        <f t="shared" si="13328"/>
        <v>578340</v>
      </c>
      <c r="TR141" s="21">
        <f t="shared" si="13328"/>
        <v>578340</v>
      </c>
      <c r="TS141" s="21">
        <f t="shared" si="13328"/>
        <v>578340</v>
      </c>
      <c r="TT141" s="21">
        <f t="shared" si="13328"/>
        <v>578340</v>
      </c>
      <c r="TU141" s="21">
        <f t="shared" si="13328"/>
        <v>578340</v>
      </c>
      <c r="TV141" s="21">
        <f t="shared" si="13328"/>
        <v>578340</v>
      </c>
      <c r="TW141" s="21">
        <f t="shared" si="13328"/>
        <v>578340</v>
      </c>
      <c r="TX141" s="21">
        <f t="shared" si="13328"/>
        <v>578340</v>
      </c>
      <c r="TY141" s="21">
        <f t="shared" si="13328"/>
        <v>578340</v>
      </c>
      <c r="TZ141" s="21">
        <f t="shared" si="13328"/>
        <v>578340</v>
      </c>
      <c r="UA141" s="21">
        <f t="shared" si="13328"/>
        <v>578340</v>
      </c>
      <c r="UB141" s="21">
        <f t="shared" si="13328"/>
        <v>578340</v>
      </c>
      <c r="UC141" s="21">
        <f t="shared" si="13328"/>
        <v>578340</v>
      </c>
      <c r="UD141" s="21">
        <f t="shared" si="13328"/>
        <v>578340</v>
      </c>
      <c r="UE141" s="21">
        <f t="shared" si="13328"/>
        <v>578340</v>
      </c>
      <c r="UF141" s="21">
        <f t="shared" si="13328"/>
        <v>578340</v>
      </c>
      <c r="UG141" s="21">
        <f t="shared" si="13328"/>
        <v>578340</v>
      </c>
      <c r="UH141" s="21">
        <f t="shared" si="13328"/>
        <v>578340</v>
      </c>
      <c r="UI141" s="21">
        <f t="shared" si="13328"/>
        <v>589049.99999999988</v>
      </c>
      <c r="UJ141" s="21">
        <f t="shared" si="13328"/>
        <v>481950</v>
      </c>
      <c r="UK141" s="21">
        <f t="shared" si="13328"/>
        <v>481950</v>
      </c>
      <c r="UL141" s="21">
        <f t="shared" si="13328"/>
        <v>481950</v>
      </c>
      <c r="UM141" s="21">
        <f t="shared" si="13328"/>
        <v>481950</v>
      </c>
      <c r="UN141" s="21">
        <f t="shared" si="13328"/>
        <v>481950</v>
      </c>
      <c r="UO141" s="21">
        <f t="shared" si="13328"/>
        <v>481950</v>
      </c>
      <c r="UP141" s="21">
        <f t="shared" si="13328"/>
        <v>481950</v>
      </c>
      <c r="UQ141" s="21">
        <f t="shared" si="13328"/>
        <v>481950</v>
      </c>
      <c r="UR141" s="21">
        <f t="shared" si="13328"/>
        <v>481950</v>
      </c>
      <c r="US141" s="21">
        <f t="shared" si="13328"/>
        <v>481950</v>
      </c>
      <c r="UT141" s="21">
        <f t="shared" si="13328"/>
        <v>481950</v>
      </c>
      <c r="UU141" s="21">
        <f t="shared" si="13328"/>
        <v>481950</v>
      </c>
      <c r="UV141" s="21">
        <f t="shared" si="13328"/>
        <v>481950</v>
      </c>
      <c r="UW141" s="21">
        <f t="shared" si="13328"/>
        <v>481950</v>
      </c>
      <c r="UX141" s="21">
        <f t="shared" si="13328"/>
        <v>481950</v>
      </c>
      <c r="UY141" s="21">
        <f t="shared" si="13328"/>
        <v>481950</v>
      </c>
      <c r="UZ141" s="21">
        <f t="shared" si="13328"/>
        <v>481950</v>
      </c>
      <c r="VA141" s="21">
        <f t="shared" si="13328"/>
        <v>481950</v>
      </c>
      <c r="VB141" s="21">
        <f t="shared" si="13328"/>
        <v>481950</v>
      </c>
      <c r="VC141" s="21">
        <f t="shared" si="13328"/>
        <v>481950</v>
      </c>
      <c r="VD141" s="21">
        <f t="shared" si="13328"/>
        <v>481950</v>
      </c>
      <c r="VE141" s="21">
        <f t="shared" si="13328"/>
        <v>481950</v>
      </c>
      <c r="VF141" s="21">
        <f t="shared" si="13328"/>
        <v>481950</v>
      </c>
      <c r="VG141" s="21">
        <f t="shared" si="13328"/>
        <v>481950</v>
      </c>
      <c r="VH141" s="21">
        <f t="shared" si="13328"/>
        <v>481950</v>
      </c>
      <c r="VI141" s="21">
        <f t="shared" si="13328"/>
        <v>481950</v>
      </c>
      <c r="VJ141" s="21">
        <f t="shared" si="13328"/>
        <v>481950</v>
      </c>
      <c r="VK141" s="21">
        <f t="shared" si="13328"/>
        <v>481950</v>
      </c>
      <c r="VL141" s="21">
        <f t="shared" si="13328"/>
        <v>481950</v>
      </c>
      <c r="VM141" s="21">
        <f t="shared" si="13328"/>
        <v>481950</v>
      </c>
      <c r="VN141" s="21">
        <f t="shared" si="13328"/>
        <v>421260</v>
      </c>
      <c r="VO141" s="21">
        <f t="shared" si="13328"/>
        <v>421260</v>
      </c>
      <c r="VP141" s="21">
        <f t="shared" si="13328"/>
        <v>421260</v>
      </c>
      <c r="VQ141" s="21">
        <f t="shared" si="13328"/>
        <v>421260</v>
      </c>
      <c r="VR141" s="21">
        <f t="shared" si="13328"/>
        <v>421260</v>
      </c>
      <c r="VS141" s="21">
        <f t="shared" si="13328"/>
        <v>421260</v>
      </c>
      <c r="VT141" s="21">
        <f t="shared" si="13328"/>
        <v>421260</v>
      </c>
      <c r="VU141" s="21">
        <f t="shared" si="13328"/>
        <v>421260</v>
      </c>
      <c r="VV141" s="21">
        <f t="shared" si="13328"/>
        <v>421260</v>
      </c>
      <c r="VW141" s="21">
        <f t="shared" si="13328"/>
        <v>421260</v>
      </c>
      <c r="VX141" s="21">
        <f t="shared" si="13328"/>
        <v>421260</v>
      </c>
      <c r="VY141" s="21">
        <f t="shared" si="13328"/>
        <v>421260</v>
      </c>
      <c r="VZ141" s="21">
        <f t="shared" ref="VZ141:YK141" si="13329">IF(VZ$8="",0,SUMIFS(87:87,117:117,VZ$8)+SUMIFS(113:113,117:117,VZ$8))</f>
        <v>421260</v>
      </c>
      <c r="WA141" s="21">
        <f t="shared" si="13329"/>
        <v>421260</v>
      </c>
      <c r="WB141" s="21">
        <f t="shared" si="13329"/>
        <v>421260</v>
      </c>
      <c r="WC141" s="21">
        <f t="shared" si="13329"/>
        <v>421260</v>
      </c>
      <c r="WD141" s="21">
        <f t="shared" si="13329"/>
        <v>421260</v>
      </c>
      <c r="WE141" s="21">
        <f t="shared" si="13329"/>
        <v>421260</v>
      </c>
      <c r="WF141" s="21">
        <f t="shared" si="13329"/>
        <v>421260</v>
      </c>
      <c r="WG141" s="21">
        <f t="shared" si="13329"/>
        <v>421260</v>
      </c>
      <c r="WH141" s="21">
        <f t="shared" si="13329"/>
        <v>421260</v>
      </c>
      <c r="WI141" s="21">
        <f t="shared" si="13329"/>
        <v>421260</v>
      </c>
      <c r="WJ141" s="21">
        <f t="shared" si="13329"/>
        <v>421260</v>
      </c>
      <c r="WK141" s="21">
        <f t="shared" si="13329"/>
        <v>421260</v>
      </c>
      <c r="WL141" s="21">
        <f t="shared" si="13329"/>
        <v>421260</v>
      </c>
      <c r="WM141" s="21">
        <f t="shared" si="13329"/>
        <v>421260</v>
      </c>
      <c r="WN141" s="21">
        <f t="shared" si="13329"/>
        <v>421260</v>
      </c>
      <c r="WO141" s="21">
        <f t="shared" si="13329"/>
        <v>421260</v>
      </c>
      <c r="WP141" s="21">
        <f t="shared" si="13329"/>
        <v>421260</v>
      </c>
      <c r="WQ141" s="21">
        <f t="shared" si="13329"/>
        <v>421260</v>
      </c>
      <c r="WR141" s="21">
        <f t="shared" si="13329"/>
        <v>428400</v>
      </c>
      <c r="WS141" s="21">
        <f t="shared" si="13329"/>
        <v>492660</v>
      </c>
      <c r="WT141" s="21">
        <f t="shared" si="13329"/>
        <v>492660</v>
      </c>
      <c r="WU141" s="21">
        <f t="shared" si="13329"/>
        <v>492660</v>
      </c>
      <c r="WV141" s="21">
        <f t="shared" si="13329"/>
        <v>492660</v>
      </c>
      <c r="WW141" s="21">
        <f t="shared" si="13329"/>
        <v>492660</v>
      </c>
      <c r="WX141" s="21">
        <f t="shared" si="13329"/>
        <v>492660</v>
      </c>
      <c r="WY141" s="21">
        <f t="shared" si="13329"/>
        <v>492660</v>
      </c>
      <c r="WZ141" s="21">
        <f t="shared" si="13329"/>
        <v>492660</v>
      </c>
      <c r="XA141" s="21">
        <f t="shared" si="13329"/>
        <v>492660</v>
      </c>
      <c r="XB141" s="21">
        <f t="shared" si="13329"/>
        <v>492660</v>
      </c>
      <c r="XC141" s="21">
        <f t="shared" si="13329"/>
        <v>492660</v>
      </c>
      <c r="XD141" s="21">
        <f t="shared" si="13329"/>
        <v>492660</v>
      </c>
      <c r="XE141" s="21">
        <f t="shared" si="13329"/>
        <v>492660</v>
      </c>
      <c r="XF141" s="21">
        <f t="shared" si="13329"/>
        <v>492660</v>
      </c>
      <c r="XG141" s="21">
        <f t="shared" si="13329"/>
        <v>492660</v>
      </c>
      <c r="XH141" s="21">
        <f t="shared" si="13329"/>
        <v>492660</v>
      </c>
      <c r="XI141" s="21">
        <f t="shared" si="13329"/>
        <v>492660</v>
      </c>
      <c r="XJ141" s="21">
        <f t="shared" si="13329"/>
        <v>492660</v>
      </c>
      <c r="XK141" s="21">
        <f t="shared" si="13329"/>
        <v>492660</v>
      </c>
      <c r="XL141" s="21">
        <f t="shared" si="13329"/>
        <v>492660</v>
      </c>
      <c r="XM141" s="21">
        <f t="shared" si="13329"/>
        <v>492660</v>
      </c>
      <c r="XN141" s="21">
        <f t="shared" si="13329"/>
        <v>492660</v>
      </c>
      <c r="XO141" s="21">
        <f t="shared" si="13329"/>
        <v>492660</v>
      </c>
      <c r="XP141" s="21">
        <f t="shared" si="13329"/>
        <v>492660</v>
      </c>
      <c r="XQ141" s="21">
        <f t="shared" si="13329"/>
        <v>492660</v>
      </c>
      <c r="XR141" s="21">
        <f t="shared" si="13329"/>
        <v>492660</v>
      </c>
      <c r="XS141" s="21">
        <f t="shared" si="13329"/>
        <v>492660</v>
      </c>
      <c r="XT141" s="21">
        <f t="shared" si="13329"/>
        <v>492660</v>
      </c>
      <c r="XU141" s="21">
        <f t="shared" si="13329"/>
        <v>492660</v>
      </c>
      <c r="XV141" s="21">
        <f t="shared" si="13329"/>
        <v>492660</v>
      </c>
      <c r="XW141" s="21">
        <f t="shared" si="13329"/>
        <v>535500</v>
      </c>
      <c r="XX141" s="21">
        <f t="shared" si="13329"/>
        <v>535500</v>
      </c>
      <c r="XY141" s="21">
        <f t="shared" si="13329"/>
        <v>535500</v>
      </c>
      <c r="XZ141" s="21">
        <f t="shared" si="13329"/>
        <v>535500</v>
      </c>
      <c r="YA141" s="21">
        <f t="shared" si="13329"/>
        <v>535500</v>
      </c>
      <c r="YB141" s="21">
        <f t="shared" si="13329"/>
        <v>535500</v>
      </c>
      <c r="YC141" s="21">
        <f t="shared" si="13329"/>
        <v>535500</v>
      </c>
      <c r="YD141" s="21">
        <f t="shared" si="13329"/>
        <v>535500</v>
      </c>
      <c r="YE141" s="21">
        <f t="shared" si="13329"/>
        <v>535500</v>
      </c>
      <c r="YF141" s="21">
        <f t="shared" si="13329"/>
        <v>535500</v>
      </c>
      <c r="YG141" s="21">
        <f t="shared" si="13329"/>
        <v>535500</v>
      </c>
      <c r="YH141" s="21">
        <f t="shared" si="13329"/>
        <v>535500</v>
      </c>
      <c r="YI141" s="21">
        <f t="shared" si="13329"/>
        <v>535500</v>
      </c>
      <c r="YJ141" s="21">
        <f t="shared" si="13329"/>
        <v>535500</v>
      </c>
      <c r="YK141" s="21">
        <f t="shared" si="13329"/>
        <v>535500</v>
      </c>
      <c r="YL141" s="21">
        <f t="shared" ref="YL141:AAW141" si="13330">IF(YL$8="",0,SUMIFS(87:87,117:117,YL$8)+SUMIFS(113:113,117:117,YL$8))</f>
        <v>535500</v>
      </c>
      <c r="YM141" s="21">
        <f t="shared" si="13330"/>
        <v>535500</v>
      </c>
      <c r="YN141" s="21">
        <f t="shared" si="13330"/>
        <v>535500</v>
      </c>
      <c r="YO141" s="21">
        <f t="shared" si="13330"/>
        <v>535500</v>
      </c>
      <c r="YP141" s="21">
        <f t="shared" si="13330"/>
        <v>535500</v>
      </c>
      <c r="YQ141" s="21">
        <f t="shared" si="13330"/>
        <v>535500</v>
      </c>
      <c r="YR141" s="21">
        <f t="shared" si="13330"/>
        <v>535500</v>
      </c>
      <c r="YS141" s="21">
        <f t="shared" si="13330"/>
        <v>535500</v>
      </c>
      <c r="YT141" s="21">
        <f t="shared" si="13330"/>
        <v>535500</v>
      </c>
      <c r="YU141" s="21">
        <f t="shared" si="13330"/>
        <v>535500</v>
      </c>
      <c r="YV141" s="21">
        <f t="shared" si="13330"/>
        <v>535500</v>
      </c>
      <c r="YW141" s="21">
        <f t="shared" si="13330"/>
        <v>535500</v>
      </c>
      <c r="YX141" s="21">
        <f t="shared" si="13330"/>
        <v>535500</v>
      </c>
      <c r="YY141" s="21">
        <f t="shared" si="13330"/>
        <v>535500</v>
      </c>
      <c r="YZ141" s="21">
        <f t="shared" si="13330"/>
        <v>455175</v>
      </c>
      <c r="ZA141" s="21">
        <f t="shared" si="13330"/>
        <v>455175</v>
      </c>
      <c r="ZB141" s="21">
        <f t="shared" si="13330"/>
        <v>455175</v>
      </c>
      <c r="ZC141" s="21">
        <f t="shared" si="13330"/>
        <v>455175</v>
      </c>
      <c r="ZD141" s="21">
        <f t="shared" si="13330"/>
        <v>455175</v>
      </c>
      <c r="ZE141" s="21">
        <f t="shared" si="13330"/>
        <v>455175</v>
      </c>
      <c r="ZF141" s="21">
        <f t="shared" si="13330"/>
        <v>455175</v>
      </c>
      <c r="ZG141" s="21">
        <f t="shared" si="13330"/>
        <v>455175</v>
      </c>
      <c r="ZH141" s="21">
        <f t="shared" si="13330"/>
        <v>455175</v>
      </c>
      <c r="ZI141" s="21">
        <f t="shared" si="13330"/>
        <v>455175</v>
      </c>
      <c r="ZJ141" s="21">
        <f t="shared" si="13330"/>
        <v>455175</v>
      </c>
      <c r="ZK141" s="21">
        <f t="shared" si="13330"/>
        <v>455175</v>
      </c>
      <c r="ZL141" s="21">
        <f t="shared" si="13330"/>
        <v>455175</v>
      </c>
      <c r="ZM141" s="21">
        <f t="shared" si="13330"/>
        <v>455175</v>
      </c>
      <c r="ZN141" s="21">
        <f t="shared" si="13330"/>
        <v>455175</v>
      </c>
      <c r="ZO141" s="21">
        <f t="shared" si="13330"/>
        <v>455175</v>
      </c>
      <c r="ZP141" s="21">
        <f t="shared" si="13330"/>
        <v>455175</v>
      </c>
      <c r="ZQ141" s="21">
        <f t="shared" si="13330"/>
        <v>455175</v>
      </c>
      <c r="ZR141" s="21">
        <f t="shared" si="13330"/>
        <v>455175</v>
      </c>
      <c r="ZS141" s="21">
        <f t="shared" si="13330"/>
        <v>455175</v>
      </c>
      <c r="ZT141" s="21">
        <f t="shared" si="13330"/>
        <v>455175</v>
      </c>
      <c r="ZU141" s="21">
        <f t="shared" si="13330"/>
        <v>455175</v>
      </c>
      <c r="ZV141" s="21">
        <f t="shared" si="13330"/>
        <v>455175</v>
      </c>
      <c r="ZW141" s="21">
        <f t="shared" si="13330"/>
        <v>455175</v>
      </c>
      <c r="ZX141" s="21">
        <f t="shared" si="13330"/>
        <v>455175</v>
      </c>
      <c r="ZY141" s="21">
        <f t="shared" si="13330"/>
        <v>455175</v>
      </c>
      <c r="ZZ141" s="21">
        <f t="shared" si="13330"/>
        <v>455175</v>
      </c>
      <c r="AAA141" s="21">
        <f t="shared" si="13330"/>
        <v>455175</v>
      </c>
      <c r="AAB141" s="21">
        <f t="shared" si="13330"/>
        <v>455175</v>
      </c>
      <c r="AAC141" s="21">
        <f t="shared" si="13330"/>
        <v>455175</v>
      </c>
      <c r="AAD141" s="21">
        <f t="shared" si="13330"/>
        <v>401625.00000000006</v>
      </c>
      <c r="AAE141" s="21">
        <f t="shared" si="13330"/>
        <v>401625.00000000006</v>
      </c>
      <c r="AAF141" s="21">
        <f t="shared" si="13330"/>
        <v>401625.00000000006</v>
      </c>
      <c r="AAG141" s="21">
        <f t="shared" si="13330"/>
        <v>401625.00000000006</v>
      </c>
      <c r="AAH141" s="21">
        <f t="shared" si="13330"/>
        <v>401625.00000000006</v>
      </c>
      <c r="AAI141" s="21">
        <f t="shared" si="13330"/>
        <v>401625.00000000006</v>
      </c>
      <c r="AAJ141" s="21">
        <f t="shared" si="13330"/>
        <v>401625.00000000006</v>
      </c>
      <c r="AAK141" s="21">
        <f t="shared" si="13330"/>
        <v>401625.00000000006</v>
      </c>
      <c r="AAL141" s="21">
        <f t="shared" si="13330"/>
        <v>401625.00000000006</v>
      </c>
      <c r="AAM141" s="21">
        <f t="shared" si="13330"/>
        <v>401625.00000000006</v>
      </c>
      <c r="AAN141" s="21">
        <f t="shared" si="13330"/>
        <v>401625.00000000006</v>
      </c>
      <c r="AAO141" s="21">
        <f t="shared" si="13330"/>
        <v>401625.00000000006</v>
      </c>
      <c r="AAP141" s="21">
        <f t="shared" si="13330"/>
        <v>401625.00000000006</v>
      </c>
      <c r="AAQ141" s="21">
        <f t="shared" si="13330"/>
        <v>401625.00000000006</v>
      </c>
      <c r="AAR141" s="21">
        <f t="shared" si="13330"/>
        <v>401625.00000000006</v>
      </c>
      <c r="AAS141" s="21">
        <f t="shared" si="13330"/>
        <v>401625.00000000006</v>
      </c>
      <c r="AAT141" s="21">
        <f t="shared" si="13330"/>
        <v>401625.00000000006</v>
      </c>
      <c r="AAU141" s="21">
        <f t="shared" si="13330"/>
        <v>401625.00000000006</v>
      </c>
      <c r="AAV141" s="21">
        <f t="shared" si="13330"/>
        <v>401625.00000000006</v>
      </c>
      <c r="AAW141" s="21">
        <f t="shared" si="13330"/>
        <v>401625.00000000006</v>
      </c>
      <c r="AAX141" s="21">
        <f t="shared" ref="AAX141:ADI141" si="13331">IF(AAX$8="",0,SUMIFS(87:87,117:117,AAX$8)+SUMIFS(113:113,117:117,AAX$8))</f>
        <v>401625.00000000006</v>
      </c>
      <c r="AAY141" s="21">
        <f t="shared" si="13331"/>
        <v>401625.00000000006</v>
      </c>
      <c r="AAZ141" s="21">
        <f t="shared" si="13331"/>
        <v>401625.00000000006</v>
      </c>
      <c r="ABA141" s="21">
        <f t="shared" si="13331"/>
        <v>401625.00000000006</v>
      </c>
      <c r="ABB141" s="21">
        <f t="shared" si="13331"/>
        <v>401625.00000000006</v>
      </c>
      <c r="ABC141" s="21">
        <f t="shared" si="13331"/>
        <v>401625.00000000006</v>
      </c>
      <c r="ABD141" s="21">
        <f t="shared" si="13331"/>
        <v>401625.00000000006</v>
      </c>
      <c r="ABE141" s="21">
        <f t="shared" si="13331"/>
        <v>401625.00000000006</v>
      </c>
      <c r="ABF141" s="21">
        <f t="shared" si="13331"/>
        <v>401625.00000000006</v>
      </c>
      <c r="ABG141" s="21">
        <f t="shared" si="13331"/>
        <v>401625.00000000006</v>
      </c>
      <c r="ABH141" s="21">
        <f t="shared" si="13331"/>
        <v>401625.00000000006</v>
      </c>
      <c r="ABI141" s="21">
        <f t="shared" si="13331"/>
        <v>503370</v>
      </c>
      <c r="ABJ141" s="21">
        <f t="shared" si="13331"/>
        <v>503370</v>
      </c>
      <c r="ABK141" s="21">
        <f t="shared" si="13331"/>
        <v>503370</v>
      </c>
      <c r="ABL141" s="21">
        <f t="shared" si="13331"/>
        <v>503370</v>
      </c>
      <c r="ABM141" s="21">
        <f t="shared" si="13331"/>
        <v>503370</v>
      </c>
      <c r="ABN141" s="21">
        <f t="shared" si="13331"/>
        <v>503370</v>
      </c>
      <c r="ABO141" s="21">
        <f t="shared" si="13331"/>
        <v>503370</v>
      </c>
      <c r="ABP141" s="21">
        <f t="shared" si="13331"/>
        <v>503370</v>
      </c>
      <c r="ABQ141" s="21">
        <f t="shared" si="13331"/>
        <v>503370</v>
      </c>
      <c r="ABR141" s="21">
        <f t="shared" si="13331"/>
        <v>503370</v>
      </c>
      <c r="ABS141" s="21">
        <f t="shared" si="13331"/>
        <v>503370</v>
      </c>
      <c r="ABT141" s="21">
        <f t="shared" si="13331"/>
        <v>503370</v>
      </c>
      <c r="ABU141" s="21">
        <f t="shared" si="13331"/>
        <v>503370</v>
      </c>
      <c r="ABV141" s="21">
        <f t="shared" si="13331"/>
        <v>503370</v>
      </c>
      <c r="ABW141" s="21">
        <f t="shared" si="13331"/>
        <v>503370</v>
      </c>
      <c r="ABX141" s="21">
        <f t="shared" si="13331"/>
        <v>503370</v>
      </c>
      <c r="ABY141" s="21">
        <f t="shared" si="13331"/>
        <v>503370</v>
      </c>
      <c r="ABZ141" s="21">
        <f t="shared" si="13331"/>
        <v>503370</v>
      </c>
      <c r="ACA141" s="21">
        <f t="shared" si="13331"/>
        <v>503370</v>
      </c>
      <c r="ACB141" s="21">
        <f t="shared" si="13331"/>
        <v>503370</v>
      </c>
      <c r="ACC141" s="21">
        <f t="shared" si="13331"/>
        <v>503370</v>
      </c>
      <c r="ACD141" s="21">
        <f t="shared" si="13331"/>
        <v>503370</v>
      </c>
      <c r="ACE141" s="21">
        <f t="shared" si="13331"/>
        <v>503370</v>
      </c>
      <c r="ACF141" s="21">
        <f t="shared" si="13331"/>
        <v>503370</v>
      </c>
      <c r="ACG141" s="21">
        <f t="shared" si="13331"/>
        <v>503370</v>
      </c>
      <c r="ACH141" s="21">
        <f t="shared" si="13331"/>
        <v>503370</v>
      </c>
      <c r="ACI141" s="21">
        <f t="shared" si="13331"/>
        <v>503370</v>
      </c>
      <c r="ACJ141" s="21">
        <f t="shared" si="13331"/>
        <v>503370</v>
      </c>
      <c r="ACK141" s="21">
        <f t="shared" si="13331"/>
        <v>503370</v>
      </c>
      <c r="ACL141" s="21">
        <f t="shared" si="13331"/>
        <v>503370</v>
      </c>
      <c r="ACM141" s="21">
        <f t="shared" si="13331"/>
        <v>571200</v>
      </c>
      <c r="ACN141" s="21">
        <f t="shared" si="13331"/>
        <v>571200</v>
      </c>
      <c r="ACO141" s="21">
        <f t="shared" si="13331"/>
        <v>571200</v>
      </c>
      <c r="ACP141" s="21">
        <f t="shared" si="13331"/>
        <v>571200</v>
      </c>
      <c r="ACQ141" s="21">
        <f t="shared" si="13331"/>
        <v>571200</v>
      </c>
      <c r="ACR141" s="21">
        <f t="shared" si="13331"/>
        <v>571200</v>
      </c>
      <c r="ACS141" s="21">
        <f t="shared" si="13331"/>
        <v>571200</v>
      </c>
      <c r="ACT141" s="21">
        <f t="shared" si="13331"/>
        <v>571200</v>
      </c>
      <c r="ACU141" s="21">
        <f t="shared" si="13331"/>
        <v>571200</v>
      </c>
      <c r="ACV141" s="21">
        <f t="shared" si="13331"/>
        <v>571200</v>
      </c>
      <c r="ACW141" s="21">
        <f t="shared" si="13331"/>
        <v>571200</v>
      </c>
      <c r="ACX141" s="21">
        <f t="shared" si="13331"/>
        <v>571200</v>
      </c>
      <c r="ACY141" s="21">
        <f t="shared" si="13331"/>
        <v>571200</v>
      </c>
      <c r="ACZ141" s="21">
        <f t="shared" si="13331"/>
        <v>571200</v>
      </c>
      <c r="ADA141" s="21">
        <f t="shared" si="13331"/>
        <v>571200</v>
      </c>
      <c r="ADB141" s="21">
        <f t="shared" si="13331"/>
        <v>571200</v>
      </c>
      <c r="ADC141" s="21">
        <f t="shared" si="13331"/>
        <v>571200</v>
      </c>
      <c r="ADD141" s="21">
        <f t="shared" si="13331"/>
        <v>571200</v>
      </c>
      <c r="ADE141" s="21">
        <f t="shared" si="13331"/>
        <v>571200</v>
      </c>
      <c r="ADF141" s="21">
        <f t="shared" si="13331"/>
        <v>571200</v>
      </c>
      <c r="ADG141" s="21">
        <f t="shared" si="13331"/>
        <v>571200</v>
      </c>
      <c r="ADH141" s="21">
        <f t="shared" si="13331"/>
        <v>571200</v>
      </c>
      <c r="ADI141" s="21">
        <f t="shared" si="13331"/>
        <v>571200</v>
      </c>
      <c r="ADJ141" s="21">
        <f t="shared" ref="ADJ141:AFG141" si="13332">IF(ADJ$8="",0,SUMIFS(87:87,117:117,ADJ$8)+SUMIFS(113:113,117:117,ADJ$8))</f>
        <v>571200</v>
      </c>
      <c r="ADK141" s="21">
        <f t="shared" si="13332"/>
        <v>571200</v>
      </c>
      <c r="ADL141" s="21">
        <f t="shared" si="13332"/>
        <v>571200</v>
      </c>
      <c r="ADM141" s="21">
        <f t="shared" si="13332"/>
        <v>571200</v>
      </c>
      <c r="ADN141" s="21">
        <f t="shared" si="13332"/>
        <v>571200</v>
      </c>
      <c r="ADO141" s="21">
        <f t="shared" si="13332"/>
        <v>571200</v>
      </c>
      <c r="ADP141" s="21">
        <f t="shared" si="13332"/>
        <v>571200</v>
      </c>
      <c r="ADQ141" s="21">
        <f t="shared" si="13332"/>
        <v>571200</v>
      </c>
      <c r="ADR141" s="21">
        <f t="shared" si="13332"/>
        <v>592620</v>
      </c>
      <c r="ADS141" s="21">
        <f t="shared" si="13332"/>
        <v>592620</v>
      </c>
      <c r="ADT141" s="21">
        <f t="shared" si="13332"/>
        <v>592620</v>
      </c>
      <c r="ADU141" s="21">
        <f t="shared" si="13332"/>
        <v>592620</v>
      </c>
      <c r="ADV141" s="21">
        <f t="shared" si="13332"/>
        <v>592620</v>
      </c>
      <c r="ADW141" s="21">
        <f t="shared" si="13332"/>
        <v>592620</v>
      </c>
      <c r="ADX141" s="21">
        <f t="shared" si="13332"/>
        <v>592620</v>
      </c>
      <c r="ADY141" s="21">
        <f t="shared" si="13332"/>
        <v>592620</v>
      </c>
      <c r="ADZ141" s="21">
        <f t="shared" si="13332"/>
        <v>592620</v>
      </c>
      <c r="AEA141" s="21">
        <f t="shared" si="13332"/>
        <v>592620</v>
      </c>
      <c r="AEB141" s="21">
        <f t="shared" si="13332"/>
        <v>592620</v>
      </c>
      <c r="AEC141" s="21">
        <f t="shared" si="13332"/>
        <v>592620</v>
      </c>
      <c r="AED141" s="21">
        <f t="shared" si="13332"/>
        <v>592620</v>
      </c>
      <c r="AEE141" s="21">
        <f t="shared" si="13332"/>
        <v>592620</v>
      </c>
      <c r="AEF141" s="21">
        <f t="shared" si="13332"/>
        <v>592620</v>
      </c>
      <c r="AEG141" s="21">
        <f t="shared" si="13332"/>
        <v>592620</v>
      </c>
      <c r="AEH141" s="21">
        <f t="shared" si="13332"/>
        <v>592620</v>
      </c>
      <c r="AEI141" s="21">
        <f t="shared" si="13332"/>
        <v>592620</v>
      </c>
      <c r="AEJ141" s="21">
        <f t="shared" si="13332"/>
        <v>592620</v>
      </c>
      <c r="AEK141" s="21">
        <f t="shared" si="13332"/>
        <v>592620</v>
      </c>
      <c r="AEL141" s="21">
        <f t="shared" si="13332"/>
        <v>592620</v>
      </c>
      <c r="AEM141" s="21">
        <f t="shared" si="13332"/>
        <v>592620</v>
      </c>
      <c r="AEN141" s="21">
        <f t="shared" si="13332"/>
        <v>592620</v>
      </c>
      <c r="AEO141" s="21">
        <f t="shared" si="13332"/>
        <v>592620</v>
      </c>
      <c r="AEP141" s="21">
        <f t="shared" si="13332"/>
        <v>592620</v>
      </c>
      <c r="AEQ141" s="21">
        <f t="shared" si="13332"/>
        <v>592620</v>
      </c>
      <c r="AER141" s="21">
        <f t="shared" si="13332"/>
        <v>592620</v>
      </c>
      <c r="AES141" s="21">
        <f t="shared" si="13332"/>
        <v>592620</v>
      </c>
      <c r="AET141" s="21">
        <f t="shared" si="13332"/>
        <v>592620</v>
      </c>
      <c r="AEU141" s="21">
        <f t="shared" si="13332"/>
        <v>592620</v>
      </c>
      <c r="AEV141" s="21">
        <f t="shared" si="13332"/>
        <v>606900</v>
      </c>
      <c r="AEW141" s="21">
        <f t="shared" si="13332"/>
        <v>606900</v>
      </c>
      <c r="AEX141" s="21">
        <f t="shared" si="13332"/>
        <v>606900</v>
      </c>
      <c r="AEY141" s="21">
        <f t="shared" si="13332"/>
        <v>606900</v>
      </c>
      <c r="AEZ141" s="21">
        <f t="shared" si="13332"/>
        <v>606900</v>
      </c>
      <c r="AFA141" s="21">
        <f t="shared" si="13332"/>
        <v>606900</v>
      </c>
      <c r="AFB141" s="21">
        <f t="shared" si="13332"/>
        <v>606900</v>
      </c>
      <c r="AFC141" s="21">
        <f t="shared" si="13332"/>
        <v>606900</v>
      </c>
      <c r="AFD141" s="21">
        <f t="shared" si="13332"/>
        <v>606900</v>
      </c>
      <c r="AFE141" s="21">
        <f t="shared" si="13332"/>
        <v>606900</v>
      </c>
      <c r="AFF141" s="21">
        <f t="shared" si="13332"/>
        <v>606900</v>
      </c>
      <c r="AFG141" s="21">
        <f t="shared" si="13332"/>
        <v>606900</v>
      </c>
    </row>
    <row r="142" spans="1:839" s="42" customFormat="1" x14ac:dyDescent="0.25">
      <c r="A142" s="21"/>
      <c r="B142" s="21"/>
      <c r="C142" s="21"/>
      <c r="D142" s="52"/>
      <c r="E142" s="21" t="str">
        <f>структура!$G$50</f>
        <v>сбор процентов по просроч. займам</v>
      </c>
      <c r="F142" s="21"/>
      <c r="G142" s="21" t="str">
        <f>структура!$J$11</f>
        <v>экспресс заем</v>
      </c>
      <c r="H142" s="21"/>
      <c r="I142" s="21" t="str">
        <f>IF($E142="","",INDEX(структура!$H$10:$H$153,SUMIFS(структура!$C$10:$C$153,структура!$G$10:$G$153,$E142)))</f>
        <v>руб</v>
      </c>
      <c r="J142" s="21"/>
      <c r="K142" s="41"/>
      <c r="L142" s="21"/>
      <c r="M142" s="21"/>
      <c r="N142" s="21"/>
      <c r="O142" s="21"/>
      <c r="P142" s="21"/>
      <c r="Q142" s="41"/>
      <c r="R142" s="21">
        <f>IF(R$8="",0,SUMIFS(88:88,118:118,R$8)+SUMIFS(114:114,118:118,R$8))</f>
        <v>0</v>
      </c>
      <c r="S142" s="21">
        <f>IF(S$8="",0,SUMIFS(88:88,118:118,S$8)+SUMIFS(114:114,118:118,S$8))</f>
        <v>0</v>
      </c>
      <c r="T142" s="21">
        <f>IF(T$8="",0,SUMIFS(88:88,118:118,T$8)+SUMIFS(114:114,118:118,T$8))</f>
        <v>0</v>
      </c>
      <c r="U142" s="21">
        <f>IF(U$8="",0,SUMIFS(88:88,118:118,U$8)+SUMIFS(114:114,118:118,U$8))</f>
        <v>0</v>
      </c>
      <c r="V142" s="21">
        <f t="shared" ref="V142:CG142" si="13333">IF(V$8="",0,SUMIFS(88:88,118:118,V$8)+SUMIFS(114:114,118:118,V$8))</f>
        <v>0</v>
      </c>
      <c r="W142" s="21">
        <f t="shared" si="13333"/>
        <v>0</v>
      </c>
      <c r="X142" s="21">
        <f t="shared" si="13333"/>
        <v>0</v>
      </c>
      <c r="Y142" s="21">
        <f t="shared" si="13333"/>
        <v>0</v>
      </c>
      <c r="Z142" s="21">
        <f t="shared" si="13333"/>
        <v>0</v>
      </c>
      <c r="AA142" s="21">
        <f t="shared" si="13333"/>
        <v>0</v>
      </c>
      <c r="AB142" s="21">
        <f t="shared" si="13333"/>
        <v>0</v>
      </c>
      <c r="AC142" s="21">
        <f t="shared" si="13333"/>
        <v>0</v>
      </c>
      <c r="AD142" s="21">
        <f t="shared" si="13333"/>
        <v>0</v>
      </c>
      <c r="AE142" s="21">
        <f t="shared" si="13333"/>
        <v>0</v>
      </c>
      <c r="AF142" s="21">
        <f t="shared" si="13333"/>
        <v>0</v>
      </c>
      <c r="AG142" s="21">
        <f t="shared" si="13333"/>
        <v>0</v>
      </c>
      <c r="AH142" s="21">
        <f t="shared" si="13333"/>
        <v>0</v>
      </c>
      <c r="AI142" s="21">
        <f t="shared" si="13333"/>
        <v>0</v>
      </c>
      <c r="AJ142" s="21">
        <f t="shared" si="13333"/>
        <v>0</v>
      </c>
      <c r="AK142" s="21">
        <f t="shared" si="13333"/>
        <v>0</v>
      </c>
      <c r="AL142" s="21">
        <f t="shared" si="13333"/>
        <v>0</v>
      </c>
      <c r="AM142" s="21">
        <f t="shared" si="13333"/>
        <v>0</v>
      </c>
      <c r="AN142" s="21">
        <f t="shared" si="13333"/>
        <v>0</v>
      </c>
      <c r="AO142" s="21">
        <f t="shared" si="13333"/>
        <v>0</v>
      </c>
      <c r="AP142" s="21">
        <f t="shared" si="13333"/>
        <v>0</v>
      </c>
      <c r="AQ142" s="21">
        <f t="shared" si="13333"/>
        <v>0</v>
      </c>
      <c r="AR142" s="21">
        <f t="shared" si="13333"/>
        <v>0</v>
      </c>
      <c r="AS142" s="21">
        <f t="shared" si="13333"/>
        <v>0</v>
      </c>
      <c r="AT142" s="21">
        <f t="shared" si="13333"/>
        <v>0</v>
      </c>
      <c r="AU142" s="21">
        <f t="shared" si="13333"/>
        <v>0</v>
      </c>
      <c r="AV142" s="21">
        <f t="shared" si="13333"/>
        <v>0</v>
      </c>
      <c r="AW142" s="21">
        <f t="shared" si="13333"/>
        <v>0</v>
      </c>
      <c r="AX142" s="21">
        <f t="shared" si="13333"/>
        <v>0</v>
      </c>
      <c r="AY142" s="21">
        <f t="shared" si="13333"/>
        <v>0</v>
      </c>
      <c r="AZ142" s="21">
        <f t="shared" si="13333"/>
        <v>0</v>
      </c>
      <c r="BA142" s="21">
        <f t="shared" si="13333"/>
        <v>0</v>
      </c>
      <c r="BB142" s="21">
        <f t="shared" si="13333"/>
        <v>0</v>
      </c>
      <c r="BC142" s="21">
        <f t="shared" si="13333"/>
        <v>0</v>
      </c>
      <c r="BD142" s="21">
        <f t="shared" si="13333"/>
        <v>0</v>
      </c>
      <c r="BE142" s="21">
        <f t="shared" si="13333"/>
        <v>0</v>
      </c>
      <c r="BF142" s="21">
        <f t="shared" si="13333"/>
        <v>10800</v>
      </c>
      <c r="BG142" s="21">
        <f t="shared" si="13333"/>
        <v>10800</v>
      </c>
      <c r="BH142" s="21">
        <f t="shared" si="13333"/>
        <v>10800</v>
      </c>
      <c r="BI142" s="21">
        <f t="shared" si="13333"/>
        <v>10800</v>
      </c>
      <c r="BJ142" s="21">
        <f t="shared" si="13333"/>
        <v>10800</v>
      </c>
      <c r="BK142" s="21">
        <f t="shared" si="13333"/>
        <v>10800</v>
      </c>
      <c r="BL142" s="21">
        <f t="shared" si="13333"/>
        <v>10800</v>
      </c>
      <c r="BM142" s="21">
        <f t="shared" si="13333"/>
        <v>10800</v>
      </c>
      <c r="BN142" s="21">
        <f t="shared" si="13333"/>
        <v>10800</v>
      </c>
      <c r="BO142" s="21">
        <f t="shared" si="13333"/>
        <v>10800</v>
      </c>
      <c r="BP142" s="21">
        <f t="shared" si="13333"/>
        <v>43200</v>
      </c>
      <c r="BQ142" s="21">
        <f t="shared" si="13333"/>
        <v>43200</v>
      </c>
      <c r="BR142" s="21">
        <f t="shared" si="13333"/>
        <v>43200</v>
      </c>
      <c r="BS142" s="21">
        <f t="shared" si="13333"/>
        <v>43200</v>
      </c>
      <c r="BT142" s="21">
        <f t="shared" si="13333"/>
        <v>43200</v>
      </c>
      <c r="BU142" s="21">
        <f t="shared" si="13333"/>
        <v>43200</v>
      </c>
      <c r="BV142" s="21">
        <f t="shared" si="13333"/>
        <v>43200</v>
      </c>
      <c r="BW142" s="21">
        <f t="shared" si="13333"/>
        <v>43200</v>
      </c>
      <c r="BX142" s="21">
        <f t="shared" si="13333"/>
        <v>43200</v>
      </c>
      <c r="BY142" s="21">
        <f t="shared" si="13333"/>
        <v>43200</v>
      </c>
      <c r="BZ142" s="21">
        <f t="shared" si="13333"/>
        <v>43200</v>
      </c>
      <c r="CA142" s="21">
        <f t="shared" si="13333"/>
        <v>43200</v>
      </c>
      <c r="CB142" s="21">
        <f t="shared" si="13333"/>
        <v>43200</v>
      </c>
      <c r="CC142" s="21">
        <f t="shared" si="13333"/>
        <v>43200</v>
      </c>
      <c r="CD142" s="21">
        <f t="shared" si="13333"/>
        <v>43200</v>
      </c>
      <c r="CE142" s="21">
        <f t="shared" si="13333"/>
        <v>43200</v>
      </c>
      <c r="CF142" s="21">
        <f t="shared" si="13333"/>
        <v>43200</v>
      </c>
      <c r="CG142" s="21">
        <f t="shared" si="13333"/>
        <v>43200</v>
      </c>
      <c r="CH142" s="21">
        <f t="shared" ref="CH142:ES142" si="13334">IF(CH$8="",0,SUMIFS(88:88,118:118,CH$8)+SUMIFS(114:114,118:118,CH$8))</f>
        <v>43200</v>
      </c>
      <c r="CI142" s="21">
        <f t="shared" si="13334"/>
        <v>43200</v>
      </c>
      <c r="CJ142" s="21">
        <f t="shared" si="13334"/>
        <v>43200</v>
      </c>
      <c r="CK142" s="21">
        <f t="shared" si="13334"/>
        <v>42000</v>
      </c>
      <c r="CL142" s="21">
        <f t="shared" si="13334"/>
        <v>42000</v>
      </c>
      <c r="CM142" s="21">
        <f t="shared" si="13334"/>
        <v>42000</v>
      </c>
      <c r="CN142" s="21">
        <f t="shared" si="13334"/>
        <v>42000</v>
      </c>
      <c r="CO142" s="21">
        <f t="shared" si="13334"/>
        <v>42000</v>
      </c>
      <c r="CP142" s="21">
        <f t="shared" si="13334"/>
        <v>42000</v>
      </c>
      <c r="CQ142" s="21">
        <f t="shared" si="13334"/>
        <v>42000</v>
      </c>
      <c r="CR142" s="21">
        <f t="shared" si="13334"/>
        <v>42000</v>
      </c>
      <c r="CS142" s="21">
        <f t="shared" si="13334"/>
        <v>42000</v>
      </c>
      <c r="CT142" s="21">
        <f t="shared" si="13334"/>
        <v>42000</v>
      </c>
      <c r="CU142" s="21">
        <f t="shared" si="13334"/>
        <v>38400.000000000007</v>
      </c>
      <c r="CV142" s="21">
        <f t="shared" si="13334"/>
        <v>38400.000000000007</v>
      </c>
      <c r="CW142" s="21">
        <f t="shared" si="13334"/>
        <v>38400.000000000007</v>
      </c>
      <c r="CX142" s="21">
        <f t="shared" si="13334"/>
        <v>38400.000000000007</v>
      </c>
      <c r="CY142" s="21">
        <f t="shared" si="13334"/>
        <v>38400.000000000007</v>
      </c>
      <c r="CZ142" s="21">
        <f t="shared" si="13334"/>
        <v>38400.000000000007</v>
      </c>
      <c r="DA142" s="21">
        <f t="shared" si="13334"/>
        <v>38400.000000000007</v>
      </c>
      <c r="DB142" s="21">
        <f t="shared" si="13334"/>
        <v>38400.000000000007</v>
      </c>
      <c r="DC142" s="21">
        <f t="shared" si="13334"/>
        <v>38400.000000000007</v>
      </c>
      <c r="DD142" s="21">
        <f t="shared" si="13334"/>
        <v>38400.000000000007</v>
      </c>
      <c r="DE142" s="21">
        <f t="shared" si="13334"/>
        <v>38400.000000000007</v>
      </c>
      <c r="DF142" s="21">
        <f t="shared" si="13334"/>
        <v>38400.000000000007</v>
      </c>
      <c r="DG142" s="21">
        <f t="shared" si="13334"/>
        <v>38400.000000000007</v>
      </c>
      <c r="DH142" s="21">
        <f t="shared" si="13334"/>
        <v>38400.000000000007</v>
      </c>
      <c r="DI142" s="21">
        <f t="shared" si="13334"/>
        <v>38400.000000000007</v>
      </c>
      <c r="DJ142" s="21">
        <f t="shared" si="13334"/>
        <v>38400.000000000007</v>
      </c>
      <c r="DK142" s="21">
        <f t="shared" si="13334"/>
        <v>38400.000000000007</v>
      </c>
      <c r="DL142" s="21">
        <f t="shared" si="13334"/>
        <v>38400.000000000007</v>
      </c>
      <c r="DM142" s="21">
        <f t="shared" si="13334"/>
        <v>38400.000000000007</v>
      </c>
      <c r="DN142" s="21">
        <f t="shared" si="13334"/>
        <v>38400.000000000007</v>
      </c>
      <c r="DO142" s="21">
        <f t="shared" si="13334"/>
        <v>38400.000000000007</v>
      </c>
      <c r="DP142" s="21">
        <f t="shared" si="13334"/>
        <v>49800</v>
      </c>
      <c r="DQ142" s="21">
        <f t="shared" si="13334"/>
        <v>49800</v>
      </c>
      <c r="DR142" s="21">
        <f t="shared" si="13334"/>
        <v>49800</v>
      </c>
      <c r="DS142" s="21">
        <f t="shared" si="13334"/>
        <v>49800</v>
      </c>
      <c r="DT142" s="21">
        <f t="shared" si="13334"/>
        <v>49800</v>
      </c>
      <c r="DU142" s="21">
        <f t="shared" si="13334"/>
        <v>49800</v>
      </c>
      <c r="DV142" s="21">
        <f t="shared" si="13334"/>
        <v>49800</v>
      </c>
      <c r="DW142" s="21">
        <f t="shared" si="13334"/>
        <v>49800</v>
      </c>
      <c r="DX142" s="21">
        <f t="shared" si="13334"/>
        <v>49800</v>
      </c>
      <c r="DY142" s="21">
        <f t="shared" si="13334"/>
        <v>49800</v>
      </c>
      <c r="DZ142" s="21">
        <f t="shared" si="13334"/>
        <v>83999.999999999985</v>
      </c>
      <c r="EA142" s="21">
        <f t="shared" si="13334"/>
        <v>83999.999999999985</v>
      </c>
      <c r="EB142" s="21">
        <f t="shared" si="13334"/>
        <v>83999.999999999985</v>
      </c>
      <c r="EC142" s="21">
        <f t="shared" si="13334"/>
        <v>83999.999999999985</v>
      </c>
      <c r="ED142" s="21">
        <f t="shared" si="13334"/>
        <v>83999.999999999985</v>
      </c>
      <c r="EE142" s="21">
        <f t="shared" si="13334"/>
        <v>83999.999999999985</v>
      </c>
      <c r="EF142" s="21">
        <f t="shared" si="13334"/>
        <v>83999.999999999985</v>
      </c>
      <c r="EG142" s="21">
        <f t="shared" si="13334"/>
        <v>83999.999999999985</v>
      </c>
      <c r="EH142" s="21">
        <f t="shared" si="13334"/>
        <v>83999.999999999985</v>
      </c>
      <c r="EI142" s="21">
        <f t="shared" si="13334"/>
        <v>83999.999999999985</v>
      </c>
      <c r="EJ142" s="21">
        <f t="shared" si="13334"/>
        <v>83999.999999999985</v>
      </c>
      <c r="EK142" s="21">
        <f t="shared" si="13334"/>
        <v>83999.999999999985</v>
      </c>
      <c r="EL142" s="21">
        <f t="shared" si="13334"/>
        <v>83999.999999999985</v>
      </c>
      <c r="EM142" s="21">
        <f t="shared" si="13334"/>
        <v>83999.999999999985</v>
      </c>
      <c r="EN142" s="21">
        <f t="shared" si="13334"/>
        <v>83999.999999999985</v>
      </c>
      <c r="EO142" s="21">
        <f t="shared" si="13334"/>
        <v>83999.999999999985</v>
      </c>
      <c r="EP142" s="21">
        <f t="shared" si="13334"/>
        <v>83999.999999999985</v>
      </c>
      <c r="EQ142" s="21">
        <f t="shared" si="13334"/>
        <v>83999.999999999985</v>
      </c>
      <c r="ER142" s="21">
        <f t="shared" si="13334"/>
        <v>83999.999999999985</v>
      </c>
      <c r="ES142" s="21">
        <f t="shared" si="13334"/>
        <v>83999.999999999985</v>
      </c>
      <c r="ET142" s="21">
        <f t="shared" ref="ET142:HE142" si="13335">IF(ET$8="",0,SUMIFS(88:88,118:118,ET$8)+SUMIFS(114:114,118:118,ET$8))</f>
        <v>0</v>
      </c>
      <c r="EU142" s="21">
        <f t="shared" si="13335"/>
        <v>0</v>
      </c>
      <c r="EV142" s="21">
        <f t="shared" si="13335"/>
        <v>0</v>
      </c>
      <c r="EW142" s="21">
        <f t="shared" si="13335"/>
        <v>0</v>
      </c>
      <c r="EX142" s="21">
        <f t="shared" si="13335"/>
        <v>0</v>
      </c>
      <c r="EY142" s="21">
        <f t="shared" si="13335"/>
        <v>94499.999999999971</v>
      </c>
      <c r="EZ142" s="21">
        <f t="shared" si="13335"/>
        <v>94499.999999999971</v>
      </c>
      <c r="FA142" s="21">
        <f t="shared" si="13335"/>
        <v>94499.999999999971</v>
      </c>
      <c r="FB142" s="21">
        <f t="shared" si="13335"/>
        <v>94499.999999999971</v>
      </c>
      <c r="FC142" s="21">
        <f t="shared" si="13335"/>
        <v>94499.999999999971</v>
      </c>
      <c r="FD142" s="21">
        <f t="shared" si="13335"/>
        <v>94499.999999999971</v>
      </c>
      <c r="FE142" s="21">
        <f t="shared" si="13335"/>
        <v>94499.999999999971</v>
      </c>
      <c r="FF142" s="21">
        <f t="shared" si="13335"/>
        <v>94499.999999999971</v>
      </c>
      <c r="FG142" s="21">
        <f t="shared" si="13335"/>
        <v>94499.999999999971</v>
      </c>
      <c r="FH142" s="21">
        <f t="shared" si="13335"/>
        <v>94499.999999999971</v>
      </c>
      <c r="FI142" s="21">
        <f t="shared" si="13335"/>
        <v>31499.999999999993</v>
      </c>
      <c r="FJ142" s="21">
        <f t="shared" si="13335"/>
        <v>31499.999999999993</v>
      </c>
      <c r="FK142" s="21">
        <f t="shared" si="13335"/>
        <v>31499.999999999993</v>
      </c>
      <c r="FL142" s="21">
        <f t="shared" si="13335"/>
        <v>31499.999999999993</v>
      </c>
      <c r="FM142" s="21">
        <f t="shared" si="13335"/>
        <v>31499.999999999993</v>
      </c>
      <c r="FN142" s="21">
        <f t="shared" si="13335"/>
        <v>94499.999999999971</v>
      </c>
      <c r="FO142" s="21">
        <f t="shared" si="13335"/>
        <v>94499.999999999971</v>
      </c>
      <c r="FP142" s="21">
        <f t="shared" si="13335"/>
        <v>94499.999999999971</v>
      </c>
      <c r="FQ142" s="21">
        <f t="shared" si="13335"/>
        <v>94499.999999999971</v>
      </c>
      <c r="FR142" s="21">
        <f t="shared" si="13335"/>
        <v>94499.999999999971</v>
      </c>
      <c r="FS142" s="21">
        <f t="shared" si="13335"/>
        <v>94499.999999999971</v>
      </c>
      <c r="FT142" s="21">
        <f t="shared" si="13335"/>
        <v>94499.999999999971</v>
      </c>
      <c r="FU142" s="21">
        <f t="shared" si="13335"/>
        <v>94499.999999999971</v>
      </c>
      <c r="FV142" s="21">
        <f t="shared" si="13335"/>
        <v>94499.999999999971</v>
      </c>
      <c r="FW142" s="21">
        <f t="shared" si="13335"/>
        <v>94499.999999999971</v>
      </c>
      <c r="FX142" s="21">
        <f t="shared" si="13335"/>
        <v>94499.999999999971</v>
      </c>
      <c r="FY142" s="21">
        <f t="shared" si="13335"/>
        <v>94499.999999999971</v>
      </c>
      <c r="FZ142" s="21">
        <f t="shared" si="13335"/>
        <v>94499.999999999971</v>
      </c>
      <c r="GA142" s="21">
        <f t="shared" si="13335"/>
        <v>94499.999999999971</v>
      </c>
      <c r="GB142" s="21">
        <f t="shared" si="13335"/>
        <v>94499.999999999971</v>
      </c>
      <c r="GC142" s="21">
        <f t="shared" si="13335"/>
        <v>94499.999999999971</v>
      </c>
      <c r="GD142" s="21">
        <f t="shared" si="13335"/>
        <v>83999.999999999985</v>
      </c>
      <c r="GE142" s="21">
        <f t="shared" si="13335"/>
        <v>83999.999999999985</v>
      </c>
      <c r="GF142" s="21">
        <f t="shared" si="13335"/>
        <v>83999.999999999985</v>
      </c>
      <c r="GG142" s="21">
        <f t="shared" si="13335"/>
        <v>83999.999999999985</v>
      </c>
      <c r="GH142" s="21">
        <f t="shared" si="13335"/>
        <v>83999.999999999985</v>
      </c>
      <c r="GI142" s="21">
        <f t="shared" si="13335"/>
        <v>83999.999999999985</v>
      </c>
      <c r="GJ142" s="21">
        <f t="shared" si="13335"/>
        <v>83999.999999999985</v>
      </c>
      <c r="GK142" s="21">
        <f t="shared" si="13335"/>
        <v>83999.999999999985</v>
      </c>
      <c r="GL142" s="21">
        <f t="shared" si="13335"/>
        <v>83999.999999999985</v>
      </c>
      <c r="GM142" s="21">
        <f t="shared" si="13335"/>
        <v>83999.999999999985</v>
      </c>
      <c r="GN142" s="21">
        <f t="shared" si="13335"/>
        <v>83999.999999999985</v>
      </c>
      <c r="GO142" s="21">
        <f t="shared" si="13335"/>
        <v>83999.999999999985</v>
      </c>
      <c r="GP142" s="21">
        <f t="shared" si="13335"/>
        <v>83999.999999999985</v>
      </c>
      <c r="GQ142" s="21">
        <f t="shared" si="13335"/>
        <v>83999.999999999985</v>
      </c>
      <c r="GR142" s="21">
        <f t="shared" si="13335"/>
        <v>83999.999999999985</v>
      </c>
      <c r="GS142" s="21">
        <f t="shared" si="13335"/>
        <v>62999.999999999985</v>
      </c>
      <c r="GT142" s="21">
        <f t="shared" si="13335"/>
        <v>62999.999999999985</v>
      </c>
      <c r="GU142" s="21">
        <f t="shared" si="13335"/>
        <v>62999.999999999985</v>
      </c>
      <c r="GV142" s="21">
        <f t="shared" si="13335"/>
        <v>62999.999999999985</v>
      </c>
      <c r="GW142" s="21">
        <f t="shared" si="13335"/>
        <v>62999.999999999985</v>
      </c>
      <c r="GX142" s="21">
        <f t="shared" si="13335"/>
        <v>62999.999999999985</v>
      </c>
      <c r="GY142" s="21">
        <f t="shared" si="13335"/>
        <v>62999.999999999985</v>
      </c>
      <c r="GZ142" s="21">
        <f t="shared" si="13335"/>
        <v>62999.999999999985</v>
      </c>
      <c r="HA142" s="21">
        <f t="shared" si="13335"/>
        <v>62999.999999999985</v>
      </c>
      <c r="HB142" s="21">
        <f t="shared" si="13335"/>
        <v>62999.999999999985</v>
      </c>
      <c r="HC142" s="21">
        <f t="shared" si="13335"/>
        <v>62999.999999999985</v>
      </c>
      <c r="HD142" s="21">
        <f t="shared" si="13335"/>
        <v>62999.999999999985</v>
      </c>
      <c r="HE142" s="21">
        <f t="shared" si="13335"/>
        <v>62999.999999999985</v>
      </c>
      <c r="HF142" s="21">
        <f t="shared" ref="HF142:JQ142" si="13336">IF(HF$8="",0,SUMIFS(88:88,118:118,HF$8)+SUMIFS(114:114,118:118,HF$8))</f>
        <v>62999.999999999985</v>
      </c>
      <c r="HG142" s="21">
        <f t="shared" si="13336"/>
        <v>62999.999999999985</v>
      </c>
      <c r="HH142" s="21">
        <f t="shared" si="13336"/>
        <v>69000</v>
      </c>
      <c r="HI142" s="21">
        <f t="shared" si="13336"/>
        <v>69000</v>
      </c>
      <c r="HJ142" s="21">
        <f t="shared" si="13336"/>
        <v>69000</v>
      </c>
      <c r="HK142" s="21">
        <f t="shared" si="13336"/>
        <v>69000</v>
      </c>
      <c r="HL142" s="21">
        <f t="shared" si="13336"/>
        <v>69000</v>
      </c>
      <c r="HM142" s="21">
        <f t="shared" si="13336"/>
        <v>69000</v>
      </c>
      <c r="HN142" s="21">
        <f t="shared" si="13336"/>
        <v>69000</v>
      </c>
      <c r="HO142" s="21">
        <f t="shared" si="13336"/>
        <v>69000</v>
      </c>
      <c r="HP142" s="21">
        <f t="shared" si="13336"/>
        <v>69000</v>
      </c>
      <c r="HQ142" s="21">
        <f t="shared" si="13336"/>
        <v>69000</v>
      </c>
      <c r="HR142" s="21">
        <f t="shared" si="13336"/>
        <v>69000</v>
      </c>
      <c r="HS142" s="21">
        <f t="shared" si="13336"/>
        <v>69000</v>
      </c>
      <c r="HT142" s="21">
        <f t="shared" si="13336"/>
        <v>69000</v>
      </c>
      <c r="HU142" s="21">
        <f t="shared" si="13336"/>
        <v>69000</v>
      </c>
      <c r="HV142" s="21">
        <f t="shared" si="13336"/>
        <v>69000</v>
      </c>
      <c r="HW142" s="21">
        <f t="shared" si="13336"/>
        <v>81000.000000000015</v>
      </c>
      <c r="HX142" s="21">
        <f t="shared" si="13336"/>
        <v>81000.000000000015</v>
      </c>
      <c r="HY142" s="21">
        <f t="shared" si="13336"/>
        <v>81000.000000000015</v>
      </c>
      <c r="HZ142" s="21">
        <f t="shared" si="13336"/>
        <v>81000.000000000015</v>
      </c>
      <c r="IA142" s="21">
        <f t="shared" si="13336"/>
        <v>81000.000000000015</v>
      </c>
      <c r="IB142" s="21">
        <f t="shared" si="13336"/>
        <v>81000.000000000015</v>
      </c>
      <c r="IC142" s="21">
        <f t="shared" si="13336"/>
        <v>81000.000000000015</v>
      </c>
      <c r="ID142" s="21">
        <f t="shared" si="13336"/>
        <v>81000.000000000015</v>
      </c>
      <c r="IE142" s="21">
        <f t="shared" si="13336"/>
        <v>81000.000000000015</v>
      </c>
      <c r="IF142" s="21">
        <f t="shared" si="13336"/>
        <v>81000.000000000015</v>
      </c>
      <c r="IG142" s="21">
        <f t="shared" si="13336"/>
        <v>81000.000000000015</v>
      </c>
      <c r="IH142" s="21">
        <f t="shared" si="13336"/>
        <v>81000.000000000015</v>
      </c>
      <c r="II142" s="21">
        <f t="shared" si="13336"/>
        <v>81000.000000000015</v>
      </c>
      <c r="IJ142" s="21">
        <f t="shared" si="13336"/>
        <v>81000.000000000015</v>
      </c>
      <c r="IK142" s="21">
        <f t="shared" si="13336"/>
        <v>81000.000000000015</v>
      </c>
      <c r="IL142" s="21">
        <f t="shared" si="13336"/>
        <v>81000.000000000015</v>
      </c>
      <c r="IM142" s="21">
        <f t="shared" si="13336"/>
        <v>87000</v>
      </c>
      <c r="IN142" s="21">
        <f t="shared" si="13336"/>
        <v>87000</v>
      </c>
      <c r="IO142" s="21">
        <f t="shared" si="13336"/>
        <v>87000</v>
      </c>
      <c r="IP142" s="21">
        <f t="shared" si="13336"/>
        <v>87000</v>
      </c>
      <c r="IQ142" s="21">
        <f t="shared" si="13336"/>
        <v>87000</v>
      </c>
      <c r="IR142" s="21">
        <f t="shared" si="13336"/>
        <v>87000</v>
      </c>
      <c r="IS142" s="21">
        <f t="shared" si="13336"/>
        <v>87000</v>
      </c>
      <c r="IT142" s="21">
        <f t="shared" si="13336"/>
        <v>87000</v>
      </c>
      <c r="IU142" s="21">
        <f t="shared" si="13336"/>
        <v>87000</v>
      </c>
      <c r="IV142" s="21">
        <f t="shared" si="13336"/>
        <v>87000</v>
      </c>
      <c r="IW142" s="21">
        <f t="shared" si="13336"/>
        <v>87000</v>
      </c>
      <c r="IX142" s="21">
        <f t="shared" si="13336"/>
        <v>87000</v>
      </c>
      <c r="IY142" s="21">
        <f t="shared" si="13336"/>
        <v>87000</v>
      </c>
      <c r="IZ142" s="21">
        <f t="shared" si="13336"/>
        <v>87000</v>
      </c>
      <c r="JA142" s="21">
        <f t="shared" si="13336"/>
        <v>87000</v>
      </c>
      <c r="JB142" s="21">
        <f t="shared" si="13336"/>
        <v>99000</v>
      </c>
      <c r="JC142" s="21">
        <f t="shared" si="13336"/>
        <v>99000</v>
      </c>
      <c r="JD142" s="21">
        <f t="shared" si="13336"/>
        <v>99000</v>
      </c>
      <c r="JE142" s="21">
        <f t="shared" si="13336"/>
        <v>99000</v>
      </c>
      <c r="JF142" s="21">
        <f t="shared" si="13336"/>
        <v>99000</v>
      </c>
      <c r="JG142" s="21">
        <f t="shared" si="13336"/>
        <v>99000</v>
      </c>
      <c r="JH142" s="21">
        <f t="shared" si="13336"/>
        <v>99000</v>
      </c>
      <c r="JI142" s="21">
        <f t="shared" si="13336"/>
        <v>99000</v>
      </c>
      <c r="JJ142" s="21">
        <f t="shared" si="13336"/>
        <v>99000</v>
      </c>
      <c r="JK142" s="21">
        <f t="shared" si="13336"/>
        <v>99000</v>
      </c>
      <c r="JL142" s="21">
        <f t="shared" si="13336"/>
        <v>99000</v>
      </c>
      <c r="JM142" s="21">
        <f t="shared" si="13336"/>
        <v>99000</v>
      </c>
      <c r="JN142" s="21">
        <f t="shared" si="13336"/>
        <v>99000</v>
      </c>
      <c r="JO142" s="21">
        <f t="shared" si="13336"/>
        <v>99000</v>
      </c>
      <c r="JP142" s="21">
        <f t="shared" si="13336"/>
        <v>99000</v>
      </c>
      <c r="JQ142" s="21">
        <f t="shared" si="13336"/>
        <v>99000</v>
      </c>
      <c r="JR142" s="21">
        <f t="shared" ref="JR142:MC142" si="13337">IF(JR$8="",0,SUMIFS(88:88,118:118,JR$8)+SUMIFS(114:114,118:118,JR$8))</f>
        <v>0</v>
      </c>
      <c r="JS142" s="21">
        <f t="shared" si="13337"/>
        <v>0</v>
      </c>
      <c r="JT142" s="21">
        <f t="shared" si="13337"/>
        <v>117000</v>
      </c>
      <c r="JU142" s="21">
        <f t="shared" si="13337"/>
        <v>117000</v>
      </c>
      <c r="JV142" s="21">
        <f t="shared" si="13337"/>
        <v>117000</v>
      </c>
      <c r="JW142" s="21">
        <f t="shared" si="13337"/>
        <v>117000</v>
      </c>
      <c r="JX142" s="21">
        <f t="shared" si="13337"/>
        <v>117000</v>
      </c>
      <c r="JY142" s="21">
        <f t="shared" si="13337"/>
        <v>117000</v>
      </c>
      <c r="JZ142" s="21">
        <f t="shared" si="13337"/>
        <v>117000</v>
      </c>
      <c r="KA142" s="21">
        <f t="shared" si="13337"/>
        <v>117000</v>
      </c>
      <c r="KB142" s="21">
        <f t="shared" si="13337"/>
        <v>117000</v>
      </c>
      <c r="KC142" s="21">
        <f t="shared" si="13337"/>
        <v>117000</v>
      </c>
      <c r="KD142" s="21">
        <f t="shared" si="13337"/>
        <v>117000</v>
      </c>
      <c r="KE142" s="21">
        <f t="shared" si="13337"/>
        <v>117000</v>
      </c>
      <c r="KF142" s="21">
        <f t="shared" si="13337"/>
        <v>117000</v>
      </c>
      <c r="KG142" s="21">
        <f t="shared" si="13337"/>
        <v>117000</v>
      </c>
      <c r="KH142" s="21">
        <f t="shared" si="13337"/>
        <v>117000</v>
      </c>
      <c r="KI142" s="21">
        <f t="shared" si="13337"/>
        <v>51000</v>
      </c>
      <c r="KJ142" s="21">
        <f t="shared" si="13337"/>
        <v>51000</v>
      </c>
      <c r="KK142" s="21">
        <f t="shared" si="13337"/>
        <v>141000</v>
      </c>
      <c r="KL142" s="21">
        <f t="shared" si="13337"/>
        <v>141000</v>
      </c>
      <c r="KM142" s="21">
        <f t="shared" si="13337"/>
        <v>141000</v>
      </c>
      <c r="KN142" s="21">
        <f t="shared" si="13337"/>
        <v>141000</v>
      </c>
      <c r="KO142" s="21">
        <f t="shared" si="13337"/>
        <v>141000</v>
      </c>
      <c r="KP142" s="21">
        <f t="shared" si="13337"/>
        <v>141000</v>
      </c>
      <c r="KQ142" s="21">
        <f t="shared" si="13337"/>
        <v>141000</v>
      </c>
      <c r="KR142" s="21">
        <f t="shared" si="13337"/>
        <v>141000</v>
      </c>
      <c r="KS142" s="21">
        <f t="shared" si="13337"/>
        <v>141000</v>
      </c>
      <c r="KT142" s="21">
        <f t="shared" si="13337"/>
        <v>141000</v>
      </c>
      <c r="KU142" s="21">
        <f t="shared" si="13337"/>
        <v>141000</v>
      </c>
      <c r="KV142" s="21">
        <f t="shared" si="13337"/>
        <v>156299.99999999997</v>
      </c>
      <c r="KW142" s="21">
        <f t="shared" si="13337"/>
        <v>156299.99999999997</v>
      </c>
      <c r="KX142" s="21">
        <f t="shared" si="13337"/>
        <v>156299.99999999997</v>
      </c>
      <c r="KY142" s="21">
        <f t="shared" si="13337"/>
        <v>156299.99999999997</v>
      </c>
      <c r="KZ142" s="21">
        <f t="shared" si="13337"/>
        <v>156299.99999999997</v>
      </c>
      <c r="LA142" s="21">
        <f t="shared" si="13337"/>
        <v>156299.99999999997</v>
      </c>
      <c r="LB142" s="21">
        <f t="shared" si="13337"/>
        <v>156299.99999999997</v>
      </c>
      <c r="LC142" s="21">
        <f t="shared" si="13337"/>
        <v>156299.99999999997</v>
      </c>
      <c r="LD142" s="21">
        <f t="shared" si="13337"/>
        <v>156299.99999999997</v>
      </c>
      <c r="LE142" s="21">
        <f t="shared" si="13337"/>
        <v>156299.99999999997</v>
      </c>
      <c r="LF142" s="21">
        <f t="shared" si="13337"/>
        <v>156299.99999999997</v>
      </c>
      <c r="LG142" s="21">
        <f t="shared" si="13337"/>
        <v>156299.99999999997</v>
      </c>
      <c r="LH142" s="21">
        <f t="shared" si="13337"/>
        <v>156299.99999999997</v>
      </c>
      <c r="LI142" s="21">
        <f t="shared" si="13337"/>
        <v>156299.99999999997</v>
      </c>
      <c r="LJ142" s="21">
        <f t="shared" si="13337"/>
        <v>156299.99999999997</v>
      </c>
      <c r="LK142" s="21">
        <f t="shared" si="13337"/>
        <v>156299.99999999997</v>
      </c>
      <c r="LL142" s="21">
        <f t="shared" si="13337"/>
        <v>156299.99999999997</v>
      </c>
      <c r="LM142" s="21">
        <f t="shared" si="13337"/>
        <v>183299.99999999991</v>
      </c>
      <c r="LN142" s="21">
        <f t="shared" si="13337"/>
        <v>183299.99999999991</v>
      </c>
      <c r="LO142" s="21">
        <f t="shared" si="13337"/>
        <v>183299.99999999991</v>
      </c>
      <c r="LP142" s="21">
        <f t="shared" si="13337"/>
        <v>183299.99999999991</v>
      </c>
      <c r="LQ142" s="21">
        <f t="shared" si="13337"/>
        <v>183299.99999999991</v>
      </c>
      <c r="LR142" s="21">
        <f t="shared" si="13337"/>
        <v>183299.99999999991</v>
      </c>
      <c r="LS142" s="21">
        <f t="shared" si="13337"/>
        <v>183299.99999999991</v>
      </c>
      <c r="LT142" s="21">
        <f t="shared" si="13337"/>
        <v>183299.99999999991</v>
      </c>
      <c r="LU142" s="21">
        <f t="shared" si="13337"/>
        <v>183299.99999999991</v>
      </c>
      <c r="LV142" s="21">
        <f t="shared" si="13337"/>
        <v>183299.99999999991</v>
      </c>
      <c r="LW142" s="21">
        <f t="shared" si="13337"/>
        <v>183299.99999999991</v>
      </c>
      <c r="LX142" s="21">
        <f t="shared" si="13337"/>
        <v>183299.99999999991</v>
      </c>
      <c r="LY142" s="21">
        <f t="shared" si="13337"/>
        <v>183299.99999999991</v>
      </c>
      <c r="LZ142" s="21">
        <f t="shared" si="13337"/>
        <v>183299.99999999991</v>
      </c>
      <c r="MA142" s="21">
        <f t="shared" si="13337"/>
        <v>178199.99999999994</v>
      </c>
      <c r="MB142" s="21">
        <f t="shared" si="13337"/>
        <v>178199.99999999994</v>
      </c>
      <c r="MC142" s="21">
        <f t="shared" si="13337"/>
        <v>178199.99999999994</v>
      </c>
      <c r="MD142" s="21">
        <f t="shared" ref="MD142:OO142" si="13338">IF(MD$8="",0,SUMIFS(88:88,118:118,MD$8)+SUMIFS(114:114,118:118,MD$8))</f>
        <v>178199.99999999994</v>
      </c>
      <c r="ME142" s="21">
        <f t="shared" si="13338"/>
        <v>178199.99999999994</v>
      </c>
      <c r="MF142" s="21">
        <f t="shared" si="13338"/>
        <v>178199.99999999994</v>
      </c>
      <c r="MG142" s="21">
        <f t="shared" si="13338"/>
        <v>178199.99999999994</v>
      </c>
      <c r="MH142" s="21">
        <f t="shared" si="13338"/>
        <v>178199.99999999994</v>
      </c>
      <c r="MI142" s="21">
        <f t="shared" si="13338"/>
        <v>178199.99999999994</v>
      </c>
      <c r="MJ142" s="21">
        <f t="shared" si="13338"/>
        <v>178199.99999999994</v>
      </c>
      <c r="MK142" s="21">
        <f t="shared" si="13338"/>
        <v>178199.99999999994</v>
      </c>
      <c r="ML142" s="21">
        <f t="shared" si="13338"/>
        <v>178199.99999999994</v>
      </c>
      <c r="MM142" s="21">
        <f t="shared" si="13338"/>
        <v>178199.99999999994</v>
      </c>
      <c r="MN142" s="21">
        <f t="shared" si="13338"/>
        <v>178199.99999999994</v>
      </c>
      <c r="MO142" s="21">
        <f t="shared" si="13338"/>
        <v>178199.99999999994</v>
      </c>
      <c r="MP142" s="21">
        <f t="shared" si="13338"/>
        <v>178199.99999999994</v>
      </c>
      <c r="MQ142" s="21">
        <f t="shared" si="13338"/>
        <v>178199.99999999994</v>
      </c>
      <c r="MR142" s="21">
        <f t="shared" si="13338"/>
        <v>169199.99999999997</v>
      </c>
      <c r="MS142" s="21">
        <f t="shared" si="13338"/>
        <v>169199.99999999997</v>
      </c>
      <c r="MT142" s="21">
        <f t="shared" si="13338"/>
        <v>169199.99999999997</v>
      </c>
      <c r="MU142" s="21">
        <f t="shared" si="13338"/>
        <v>169199.99999999997</v>
      </c>
      <c r="MV142" s="21">
        <f t="shared" si="13338"/>
        <v>169199.99999999997</v>
      </c>
      <c r="MW142" s="21">
        <f t="shared" si="13338"/>
        <v>169199.99999999997</v>
      </c>
      <c r="MX142" s="21">
        <f t="shared" si="13338"/>
        <v>169199.99999999997</v>
      </c>
      <c r="MY142" s="21">
        <f t="shared" si="13338"/>
        <v>169199.99999999997</v>
      </c>
      <c r="MZ142" s="21">
        <f t="shared" si="13338"/>
        <v>169199.99999999997</v>
      </c>
      <c r="NA142" s="21">
        <f t="shared" si="13338"/>
        <v>169199.99999999997</v>
      </c>
      <c r="NB142" s="21">
        <f t="shared" si="13338"/>
        <v>169199.99999999997</v>
      </c>
      <c r="NC142" s="21">
        <f t="shared" si="13338"/>
        <v>169199.99999999997</v>
      </c>
      <c r="ND142" s="21">
        <f t="shared" si="13338"/>
        <v>169199.99999999997</v>
      </c>
      <c r="NE142" s="21">
        <f t="shared" si="13338"/>
        <v>155600</v>
      </c>
      <c r="NF142" s="21">
        <f t="shared" si="13338"/>
        <v>155600</v>
      </c>
      <c r="NG142" s="21">
        <f t="shared" si="13338"/>
        <v>155600</v>
      </c>
      <c r="NH142" s="21">
        <f t="shared" si="13338"/>
        <v>155600</v>
      </c>
      <c r="NI142" s="21">
        <f t="shared" si="13338"/>
        <v>155600</v>
      </c>
      <c r="NJ142" s="21">
        <f t="shared" si="13338"/>
        <v>155600</v>
      </c>
      <c r="NK142" s="21">
        <f t="shared" si="13338"/>
        <v>155600</v>
      </c>
      <c r="NL142" s="21">
        <f t="shared" si="13338"/>
        <v>155600</v>
      </c>
      <c r="NM142" s="21">
        <f t="shared" si="13338"/>
        <v>155600</v>
      </c>
      <c r="NN142" s="21">
        <f t="shared" si="13338"/>
        <v>155600</v>
      </c>
      <c r="NO142" s="21">
        <f t="shared" si="13338"/>
        <v>155600</v>
      </c>
      <c r="NP142" s="21">
        <f t="shared" si="13338"/>
        <v>155600</v>
      </c>
      <c r="NQ142" s="21">
        <f t="shared" si="13338"/>
        <v>155600</v>
      </c>
      <c r="NR142" s="21">
        <f t="shared" si="13338"/>
        <v>155600</v>
      </c>
      <c r="NS142" s="21">
        <f t="shared" si="13338"/>
        <v>155600</v>
      </c>
      <c r="NT142" s="21">
        <f t="shared" si="13338"/>
        <v>155600</v>
      </c>
      <c r="NU142" s="21">
        <f t="shared" si="13338"/>
        <v>155600</v>
      </c>
      <c r="NV142" s="21">
        <f t="shared" si="13338"/>
        <v>131600</v>
      </c>
      <c r="NW142" s="21">
        <f t="shared" si="13338"/>
        <v>131600</v>
      </c>
      <c r="NX142" s="21">
        <f t="shared" si="13338"/>
        <v>131600</v>
      </c>
      <c r="NY142" s="21">
        <f t="shared" si="13338"/>
        <v>131600</v>
      </c>
      <c r="NZ142" s="21">
        <f t="shared" si="13338"/>
        <v>131600</v>
      </c>
      <c r="OA142" s="21">
        <f t="shared" si="13338"/>
        <v>131600</v>
      </c>
      <c r="OB142" s="21">
        <f t="shared" si="13338"/>
        <v>131600</v>
      </c>
      <c r="OC142" s="21">
        <f t="shared" si="13338"/>
        <v>131600</v>
      </c>
      <c r="OD142" s="21">
        <f t="shared" si="13338"/>
        <v>131600</v>
      </c>
      <c r="OE142" s="21">
        <f t="shared" si="13338"/>
        <v>131600</v>
      </c>
      <c r="OF142" s="21">
        <f t="shared" si="13338"/>
        <v>131600</v>
      </c>
      <c r="OG142" s="21">
        <f t="shared" si="13338"/>
        <v>131600</v>
      </c>
      <c r="OH142" s="21">
        <f t="shared" si="13338"/>
        <v>131600</v>
      </c>
      <c r="OI142" s="21">
        <f t="shared" si="13338"/>
        <v>131600</v>
      </c>
      <c r="OJ142" s="21">
        <f t="shared" si="13338"/>
        <v>135680</v>
      </c>
      <c r="OK142" s="21">
        <f t="shared" si="13338"/>
        <v>135680</v>
      </c>
      <c r="OL142" s="21">
        <f t="shared" si="13338"/>
        <v>135680</v>
      </c>
      <c r="OM142" s="21">
        <f t="shared" si="13338"/>
        <v>135680</v>
      </c>
      <c r="ON142" s="21">
        <f t="shared" si="13338"/>
        <v>135680</v>
      </c>
      <c r="OO142" s="21">
        <f t="shared" si="13338"/>
        <v>135680</v>
      </c>
      <c r="OP142" s="21">
        <f t="shared" ref="OP142:RA142" si="13339">IF(OP$8="",0,SUMIFS(88:88,118:118,OP$8)+SUMIFS(114:114,118:118,OP$8))</f>
        <v>135680</v>
      </c>
      <c r="OQ142" s="21">
        <f t="shared" si="13339"/>
        <v>135680</v>
      </c>
      <c r="OR142" s="21">
        <f t="shared" si="13339"/>
        <v>135680</v>
      </c>
      <c r="OS142" s="21">
        <f t="shared" si="13339"/>
        <v>135680</v>
      </c>
      <c r="OT142" s="21">
        <f t="shared" si="13339"/>
        <v>135680</v>
      </c>
      <c r="OU142" s="21">
        <f t="shared" si="13339"/>
        <v>135680</v>
      </c>
      <c r="OV142" s="21">
        <f t="shared" si="13339"/>
        <v>135680</v>
      </c>
      <c r="OW142" s="21">
        <f t="shared" si="13339"/>
        <v>135680</v>
      </c>
      <c r="OX142" s="21">
        <f t="shared" si="13339"/>
        <v>135680</v>
      </c>
      <c r="OY142" s="21">
        <f t="shared" si="13339"/>
        <v>135680</v>
      </c>
      <c r="OZ142" s="21">
        <f t="shared" si="13339"/>
        <v>135680</v>
      </c>
      <c r="PA142" s="21">
        <f t="shared" si="13339"/>
        <v>142880.00000000003</v>
      </c>
      <c r="PB142" s="21">
        <f t="shared" si="13339"/>
        <v>142880.00000000003</v>
      </c>
      <c r="PC142" s="21">
        <f t="shared" si="13339"/>
        <v>142880.00000000003</v>
      </c>
      <c r="PD142" s="21">
        <f t="shared" si="13339"/>
        <v>142880.00000000003</v>
      </c>
      <c r="PE142" s="21">
        <f t="shared" si="13339"/>
        <v>142880.00000000003</v>
      </c>
      <c r="PF142" s="21">
        <f t="shared" si="13339"/>
        <v>142880.00000000003</v>
      </c>
      <c r="PG142" s="21">
        <f t="shared" si="13339"/>
        <v>142880.00000000003</v>
      </c>
      <c r="PH142" s="21">
        <f t="shared" si="13339"/>
        <v>142880.00000000003</v>
      </c>
      <c r="PI142" s="21">
        <f t="shared" si="13339"/>
        <v>142880.00000000003</v>
      </c>
      <c r="PJ142" s="21">
        <f t="shared" si="13339"/>
        <v>142880.00000000003</v>
      </c>
      <c r="PK142" s="21">
        <f t="shared" si="13339"/>
        <v>142880.00000000003</v>
      </c>
      <c r="PL142" s="21">
        <f t="shared" si="13339"/>
        <v>142880.00000000003</v>
      </c>
      <c r="PM142" s="21">
        <f t="shared" si="13339"/>
        <v>142880.00000000003</v>
      </c>
      <c r="PN142" s="21">
        <f t="shared" si="13339"/>
        <v>146960.00000000003</v>
      </c>
      <c r="PO142" s="21">
        <f t="shared" si="13339"/>
        <v>146960.00000000003</v>
      </c>
      <c r="PP142" s="21">
        <f t="shared" si="13339"/>
        <v>146960.00000000003</v>
      </c>
      <c r="PQ142" s="21">
        <f t="shared" si="13339"/>
        <v>146960.00000000003</v>
      </c>
      <c r="PR142" s="21">
        <f t="shared" si="13339"/>
        <v>146960.00000000003</v>
      </c>
      <c r="PS142" s="21">
        <f t="shared" si="13339"/>
        <v>146960.00000000003</v>
      </c>
      <c r="PT142" s="21">
        <f t="shared" si="13339"/>
        <v>146960.00000000003</v>
      </c>
      <c r="PU142" s="21">
        <f t="shared" si="13339"/>
        <v>146960.00000000003</v>
      </c>
      <c r="PV142" s="21">
        <f t="shared" si="13339"/>
        <v>146960.00000000003</v>
      </c>
      <c r="PW142" s="21">
        <f t="shared" si="13339"/>
        <v>146960.00000000003</v>
      </c>
      <c r="PX142" s="21">
        <f t="shared" si="13339"/>
        <v>146960.00000000003</v>
      </c>
      <c r="PY142" s="21">
        <f t="shared" si="13339"/>
        <v>146960.00000000003</v>
      </c>
      <c r="PZ142" s="21">
        <f t="shared" si="13339"/>
        <v>146960.00000000003</v>
      </c>
      <c r="QA142" s="21">
        <f t="shared" si="13339"/>
        <v>146960.00000000003</v>
      </c>
      <c r="QB142" s="21">
        <f t="shared" si="13339"/>
        <v>146960.00000000003</v>
      </c>
      <c r="QC142" s="21">
        <f t="shared" si="13339"/>
        <v>146960.00000000003</v>
      </c>
      <c r="QD142" s="21">
        <f t="shared" si="13339"/>
        <v>146960.00000000003</v>
      </c>
      <c r="QE142" s="21">
        <f t="shared" si="13339"/>
        <v>154160.00000000003</v>
      </c>
      <c r="QF142" s="21">
        <f t="shared" si="13339"/>
        <v>154160.00000000003</v>
      </c>
      <c r="QG142" s="21">
        <f t="shared" si="13339"/>
        <v>154160.00000000003</v>
      </c>
      <c r="QH142" s="21">
        <f t="shared" si="13339"/>
        <v>154160.00000000003</v>
      </c>
      <c r="QI142" s="21">
        <f t="shared" si="13339"/>
        <v>154160.00000000003</v>
      </c>
      <c r="QJ142" s="21">
        <f t="shared" si="13339"/>
        <v>154160.00000000003</v>
      </c>
      <c r="QK142" s="21">
        <f t="shared" si="13339"/>
        <v>154160.00000000003</v>
      </c>
      <c r="QL142" s="21">
        <f t="shared" si="13339"/>
        <v>154160.00000000003</v>
      </c>
      <c r="QM142" s="21">
        <f t="shared" si="13339"/>
        <v>154160.00000000003</v>
      </c>
      <c r="QN142" s="21">
        <f t="shared" si="13339"/>
        <v>154160.00000000003</v>
      </c>
      <c r="QO142" s="21">
        <f t="shared" si="13339"/>
        <v>154160.00000000003</v>
      </c>
      <c r="QP142" s="21">
        <f t="shared" si="13339"/>
        <v>154160.00000000003</v>
      </c>
      <c r="QQ142" s="21">
        <f t="shared" si="13339"/>
        <v>154160.00000000003</v>
      </c>
      <c r="QR142" s="21">
        <f t="shared" si="13339"/>
        <v>154160.00000000003</v>
      </c>
      <c r="QS142" s="21">
        <f t="shared" si="13339"/>
        <v>151440</v>
      </c>
      <c r="QT142" s="21">
        <f t="shared" si="13339"/>
        <v>151440</v>
      </c>
      <c r="QU142" s="21">
        <f t="shared" si="13339"/>
        <v>151440</v>
      </c>
      <c r="QV142" s="21">
        <f t="shared" si="13339"/>
        <v>151440</v>
      </c>
      <c r="QW142" s="21">
        <f t="shared" si="13339"/>
        <v>151440</v>
      </c>
      <c r="QX142" s="21">
        <f t="shared" si="13339"/>
        <v>151440</v>
      </c>
      <c r="QY142" s="21">
        <f t="shared" si="13339"/>
        <v>151440</v>
      </c>
      <c r="QZ142" s="21">
        <f t="shared" si="13339"/>
        <v>151440</v>
      </c>
      <c r="RA142" s="21">
        <f t="shared" si="13339"/>
        <v>151440</v>
      </c>
      <c r="RB142" s="21">
        <f t="shared" ref="RB142:TM142" si="13340">IF(RB$8="",0,SUMIFS(88:88,118:118,RB$8)+SUMIFS(114:114,118:118,RB$8))</f>
        <v>151440</v>
      </c>
      <c r="RC142" s="21">
        <f t="shared" si="13340"/>
        <v>151440</v>
      </c>
      <c r="RD142" s="21">
        <f t="shared" si="13340"/>
        <v>151440</v>
      </c>
      <c r="RE142" s="21">
        <f t="shared" si="13340"/>
        <v>151440</v>
      </c>
      <c r="RF142" s="21">
        <f t="shared" si="13340"/>
        <v>151440</v>
      </c>
      <c r="RG142" s="21">
        <f t="shared" si="13340"/>
        <v>151440</v>
      </c>
      <c r="RH142" s="21">
        <f t="shared" si="13340"/>
        <v>151440</v>
      </c>
      <c r="RI142" s="21">
        <f t="shared" si="13340"/>
        <v>151440</v>
      </c>
      <c r="RJ142" s="21">
        <f t="shared" si="13340"/>
        <v>146640</v>
      </c>
      <c r="RK142" s="21">
        <f t="shared" si="13340"/>
        <v>146640</v>
      </c>
      <c r="RL142" s="21">
        <f t="shared" si="13340"/>
        <v>146640</v>
      </c>
      <c r="RM142" s="21">
        <f t="shared" si="13340"/>
        <v>146640</v>
      </c>
      <c r="RN142" s="21">
        <f t="shared" si="13340"/>
        <v>146640</v>
      </c>
      <c r="RO142" s="21">
        <f t="shared" si="13340"/>
        <v>146640</v>
      </c>
      <c r="RP142" s="21">
        <f t="shared" si="13340"/>
        <v>146640</v>
      </c>
      <c r="RQ142" s="21">
        <f t="shared" si="13340"/>
        <v>146640</v>
      </c>
      <c r="RR142" s="21">
        <f t="shared" si="13340"/>
        <v>146640</v>
      </c>
      <c r="RS142" s="21">
        <f t="shared" si="13340"/>
        <v>146640</v>
      </c>
      <c r="RT142" s="21">
        <f t="shared" si="13340"/>
        <v>146640</v>
      </c>
      <c r="RU142" s="21">
        <f t="shared" si="13340"/>
        <v>146640</v>
      </c>
      <c r="RV142" s="21">
        <f t="shared" si="13340"/>
        <v>146640</v>
      </c>
      <c r="RW142" s="21">
        <f t="shared" si="13340"/>
        <v>146640</v>
      </c>
      <c r="RX142" s="21">
        <f t="shared" si="13340"/>
        <v>176220</v>
      </c>
      <c r="RY142" s="21">
        <f t="shared" si="13340"/>
        <v>176220</v>
      </c>
      <c r="RZ142" s="21">
        <f t="shared" si="13340"/>
        <v>176220</v>
      </c>
      <c r="SA142" s="21">
        <f t="shared" si="13340"/>
        <v>176220</v>
      </c>
      <c r="SB142" s="21">
        <f t="shared" si="13340"/>
        <v>176220</v>
      </c>
      <c r="SC142" s="21">
        <f t="shared" si="13340"/>
        <v>176220</v>
      </c>
      <c r="SD142" s="21">
        <f t="shared" si="13340"/>
        <v>176220</v>
      </c>
      <c r="SE142" s="21">
        <f t="shared" si="13340"/>
        <v>176220</v>
      </c>
      <c r="SF142" s="21">
        <f t="shared" si="13340"/>
        <v>176220</v>
      </c>
      <c r="SG142" s="21">
        <f t="shared" si="13340"/>
        <v>176220</v>
      </c>
      <c r="SH142" s="21">
        <f t="shared" si="13340"/>
        <v>176220</v>
      </c>
      <c r="SI142" s="21">
        <f t="shared" si="13340"/>
        <v>176220</v>
      </c>
      <c r="SJ142" s="21">
        <f t="shared" si="13340"/>
        <v>176220</v>
      </c>
      <c r="SK142" s="21">
        <f t="shared" si="13340"/>
        <v>176220</v>
      </c>
      <c r="SL142" s="21">
        <f t="shared" si="13340"/>
        <v>176220</v>
      </c>
      <c r="SM142" s="21">
        <f t="shared" si="13340"/>
        <v>176220</v>
      </c>
      <c r="SN142" s="21">
        <f t="shared" si="13340"/>
        <v>176220</v>
      </c>
      <c r="SO142" s="21">
        <f t="shared" si="13340"/>
        <v>228420</v>
      </c>
      <c r="SP142" s="21">
        <f t="shared" si="13340"/>
        <v>228420</v>
      </c>
      <c r="SQ142" s="21">
        <f t="shared" si="13340"/>
        <v>228420</v>
      </c>
      <c r="SR142" s="21">
        <f t="shared" si="13340"/>
        <v>228420</v>
      </c>
      <c r="SS142" s="21">
        <f t="shared" si="13340"/>
        <v>228420</v>
      </c>
      <c r="ST142" s="21">
        <f t="shared" si="13340"/>
        <v>228420</v>
      </c>
      <c r="SU142" s="21">
        <f t="shared" si="13340"/>
        <v>228420</v>
      </c>
      <c r="SV142" s="21">
        <f t="shared" si="13340"/>
        <v>228420</v>
      </c>
      <c r="SW142" s="21">
        <f t="shared" si="13340"/>
        <v>228420</v>
      </c>
      <c r="SX142" s="21">
        <f t="shared" si="13340"/>
        <v>228420</v>
      </c>
      <c r="SY142" s="21">
        <f t="shared" si="13340"/>
        <v>228420</v>
      </c>
      <c r="SZ142" s="21">
        <f t="shared" si="13340"/>
        <v>228420</v>
      </c>
      <c r="TA142" s="21">
        <f t="shared" si="13340"/>
        <v>228420</v>
      </c>
      <c r="TB142" s="21">
        <f t="shared" si="13340"/>
        <v>262080</v>
      </c>
      <c r="TC142" s="21">
        <f t="shared" si="13340"/>
        <v>262080</v>
      </c>
      <c r="TD142" s="21">
        <f t="shared" si="13340"/>
        <v>262080</v>
      </c>
      <c r="TE142" s="21">
        <f t="shared" si="13340"/>
        <v>262080</v>
      </c>
      <c r="TF142" s="21">
        <f t="shared" si="13340"/>
        <v>262080</v>
      </c>
      <c r="TG142" s="21">
        <f t="shared" si="13340"/>
        <v>262080</v>
      </c>
      <c r="TH142" s="21">
        <f t="shared" si="13340"/>
        <v>262080</v>
      </c>
      <c r="TI142" s="21">
        <f t="shared" si="13340"/>
        <v>262080</v>
      </c>
      <c r="TJ142" s="21">
        <f t="shared" si="13340"/>
        <v>262080</v>
      </c>
      <c r="TK142" s="21">
        <f t="shared" si="13340"/>
        <v>262080</v>
      </c>
      <c r="TL142" s="21">
        <f t="shared" si="13340"/>
        <v>262080</v>
      </c>
      <c r="TM142" s="21">
        <f t="shared" si="13340"/>
        <v>262080</v>
      </c>
      <c r="TN142" s="21">
        <f t="shared" ref="TN142:VY142" si="13341">IF(TN$8="",0,SUMIFS(88:88,118:118,TN$8)+SUMIFS(114:114,118:118,TN$8))</f>
        <v>262080</v>
      </c>
      <c r="TO142" s="21">
        <f t="shared" si="13341"/>
        <v>262080</v>
      </c>
      <c r="TP142" s="21">
        <f t="shared" si="13341"/>
        <v>262080</v>
      </c>
      <c r="TQ142" s="21">
        <f t="shared" si="13341"/>
        <v>262080</v>
      </c>
      <c r="TR142" s="21">
        <f t="shared" si="13341"/>
        <v>262080</v>
      </c>
      <c r="TS142" s="21">
        <f t="shared" si="13341"/>
        <v>321479.99999999994</v>
      </c>
      <c r="TT142" s="21">
        <f t="shared" si="13341"/>
        <v>321479.99999999994</v>
      </c>
      <c r="TU142" s="21">
        <f t="shared" si="13341"/>
        <v>321479.99999999994</v>
      </c>
      <c r="TV142" s="21">
        <f t="shared" si="13341"/>
        <v>321479.99999999994</v>
      </c>
      <c r="TW142" s="21">
        <f t="shared" si="13341"/>
        <v>321479.99999999994</v>
      </c>
      <c r="TX142" s="21">
        <f t="shared" si="13341"/>
        <v>321479.99999999994</v>
      </c>
      <c r="TY142" s="21">
        <f t="shared" si="13341"/>
        <v>321479.99999999994</v>
      </c>
      <c r="TZ142" s="21">
        <f t="shared" si="13341"/>
        <v>321479.99999999994</v>
      </c>
      <c r="UA142" s="21">
        <f t="shared" si="13341"/>
        <v>321479.99999999994</v>
      </c>
      <c r="UB142" s="21">
        <f t="shared" si="13341"/>
        <v>321479.99999999994</v>
      </c>
      <c r="UC142" s="21">
        <f t="shared" si="13341"/>
        <v>321479.99999999994</v>
      </c>
      <c r="UD142" s="21">
        <f t="shared" si="13341"/>
        <v>321479.99999999994</v>
      </c>
      <c r="UE142" s="21">
        <f t="shared" si="13341"/>
        <v>321479.99999999994</v>
      </c>
      <c r="UF142" s="21">
        <f t="shared" si="13341"/>
        <v>321479.99999999994</v>
      </c>
      <c r="UG142" s="21">
        <f t="shared" si="13341"/>
        <v>280680</v>
      </c>
      <c r="UH142" s="21">
        <f t="shared" si="13341"/>
        <v>280680</v>
      </c>
      <c r="UI142" s="21">
        <f t="shared" si="13341"/>
        <v>280680</v>
      </c>
      <c r="UJ142" s="21">
        <f t="shared" si="13341"/>
        <v>280680</v>
      </c>
      <c r="UK142" s="21">
        <f t="shared" si="13341"/>
        <v>280680</v>
      </c>
      <c r="UL142" s="21">
        <f t="shared" si="13341"/>
        <v>280680</v>
      </c>
      <c r="UM142" s="21">
        <f t="shared" si="13341"/>
        <v>280680</v>
      </c>
      <c r="UN142" s="21">
        <f t="shared" si="13341"/>
        <v>280680</v>
      </c>
      <c r="UO142" s="21">
        <f t="shared" si="13341"/>
        <v>280680</v>
      </c>
      <c r="UP142" s="21">
        <f t="shared" si="13341"/>
        <v>280680</v>
      </c>
      <c r="UQ142" s="21">
        <f t="shared" si="13341"/>
        <v>280680</v>
      </c>
      <c r="UR142" s="21">
        <f t="shared" si="13341"/>
        <v>280680</v>
      </c>
      <c r="US142" s="21">
        <f t="shared" si="13341"/>
        <v>280680</v>
      </c>
      <c r="UT142" s="21">
        <f t="shared" si="13341"/>
        <v>280680</v>
      </c>
      <c r="UU142" s="21">
        <f t="shared" si="13341"/>
        <v>280680</v>
      </c>
      <c r="UV142" s="21">
        <f t="shared" si="13341"/>
        <v>280680</v>
      </c>
      <c r="UW142" s="21">
        <f t="shared" si="13341"/>
        <v>280680</v>
      </c>
      <c r="UX142" s="21">
        <f t="shared" si="13341"/>
        <v>208680</v>
      </c>
      <c r="UY142" s="21">
        <f t="shared" si="13341"/>
        <v>208680</v>
      </c>
      <c r="UZ142" s="21">
        <f t="shared" si="13341"/>
        <v>208680</v>
      </c>
      <c r="VA142" s="21">
        <f t="shared" si="13341"/>
        <v>208680</v>
      </c>
      <c r="VB142" s="21">
        <f t="shared" si="13341"/>
        <v>208680</v>
      </c>
      <c r="VC142" s="21">
        <f t="shared" si="13341"/>
        <v>208680</v>
      </c>
      <c r="VD142" s="21">
        <f t="shared" si="13341"/>
        <v>208680</v>
      </c>
      <c r="VE142" s="21">
        <f t="shared" si="13341"/>
        <v>208680</v>
      </c>
      <c r="VF142" s="21">
        <f t="shared" si="13341"/>
        <v>208680</v>
      </c>
      <c r="VG142" s="21">
        <f t="shared" si="13341"/>
        <v>208680</v>
      </c>
      <c r="VH142" s="21">
        <f t="shared" si="13341"/>
        <v>208680</v>
      </c>
      <c r="VI142" s="21">
        <f t="shared" si="13341"/>
        <v>208680</v>
      </c>
      <c r="VJ142" s="21">
        <f t="shared" si="13341"/>
        <v>208680</v>
      </c>
      <c r="VK142" s="21">
        <f t="shared" si="13341"/>
        <v>206640</v>
      </c>
      <c r="VL142" s="21">
        <f t="shared" si="13341"/>
        <v>206640</v>
      </c>
      <c r="VM142" s="21">
        <f t="shared" si="13341"/>
        <v>206640</v>
      </c>
      <c r="VN142" s="21">
        <f t="shared" si="13341"/>
        <v>206640</v>
      </c>
      <c r="VO142" s="21">
        <f t="shared" si="13341"/>
        <v>206640</v>
      </c>
      <c r="VP142" s="21">
        <f t="shared" si="13341"/>
        <v>206640</v>
      </c>
      <c r="VQ142" s="21">
        <f t="shared" si="13341"/>
        <v>206640</v>
      </c>
      <c r="VR142" s="21">
        <f t="shared" si="13341"/>
        <v>206640</v>
      </c>
      <c r="VS142" s="21">
        <f t="shared" si="13341"/>
        <v>206640</v>
      </c>
      <c r="VT142" s="21">
        <f t="shared" si="13341"/>
        <v>206640</v>
      </c>
      <c r="VU142" s="21">
        <f t="shared" si="13341"/>
        <v>206640</v>
      </c>
      <c r="VV142" s="21">
        <f t="shared" si="13341"/>
        <v>206640</v>
      </c>
      <c r="VW142" s="21">
        <f t="shared" si="13341"/>
        <v>206640</v>
      </c>
      <c r="VX142" s="21">
        <f t="shared" si="13341"/>
        <v>206640</v>
      </c>
      <c r="VY142" s="21">
        <f t="shared" si="13341"/>
        <v>206640</v>
      </c>
      <c r="VZ142" s="21">
        <f t="shared" ref="VZ142:YK142" si="13342">IF(VZ$8="",0,SUMIFS(88:88,118:118,VZ$8)+SUMIFS(114:114,118:118,VZ$8))</f>
        <v>206640</v>
      </c>
      <c r="WA142" s="21">
        <f t="shared" si="13342"/>
        <v>206640</v>
      </c>
      <c r="WB142" s="21">
        <f t="shared" si="13342"/>
        <v>203040</v>
      </c>
      <c r="WC142" s="21">
        <f t="shared" si="13342"/>
        <v>203040</v>
      </c>
      <c r="WD142" s="21">
        <f t="shared" si="13342"/>
        <v>203040</v>
      </c>
      <c r="WE142" s="21">
        <f t="shared" si="13342"/>
        <v>203040</v>
      </c>
      <c r="WF142" s="21">
        <f t="shared" si="13342"/>
        <v>203040</v>
      </c>
      <c r="WG142" s="21">
        <f t="shared" si="13342"/>
        <v>203040</v>
      </c>
      <c r="WH142" s="21">
        <f t="shared" si="13342"/>
        <v>203040</v>
      </c>
      <c r="WI142" s="21">
        <f t="shared" si="13342"/>
        <v>203040</v>
      </c>
      <c r="WJ142" s="21">
        <f t="shared" si="13342"/>
        <v>203040</v>
      </c>
      <c r="WK142" s="21">
        <f t="shared" si="13342"/>
        <v>203040</v>
      </c>
      <c r="WL142" s="21">
        <f t="shared" si="13342"/>
        <v>203040</v>
      </c>
      <c r="WM142" s="21">
        <f t="shared" si="13342"/>
        <v>203040</v>
      </c>
      <c r="WN142" s="21">
        <f t="shared" si="13342"/>
        <v>203040</v>
      </c>
      <c r="WO142" s="21">
        <f t="shared" si="13342"/>
        <v>203040</v>
      </c>
      <c r="WP142" s="21">
        <f t="shared" si="13342"/>
        <v>190800</v>
      </c>
      <c r="WQ142" s="21">
        <f t="shared" si="13342"/>
        <v>190800</v>
      </c>
      <c r="WR142" s="21">
        <f t="shared" si="13342"/>
        <v>190800</v>
      </c>
      <c r="WS142" s="21">
        <f t="shared" si="13342"/>
        <v>190800</v>
      </c>
      <c r="WT142" s="21">
        <f t="shared" si="13342"/>
        <v>190800</v>
      </c>
      <c r="WU142" s="21">
        <f t="shared" si="13342"/>
        <v>190800</v>
      </c>
      <c r="WV142" s="21">
        <f t="shared" si="13342"/>
        <v>190800</v>
      </c>
      <c r="WW142" s="21">
        <f t="shared" si="13342"/>
        <v>190800</v>
      </c>
      <c r="WX142" s="21">
        <f t="shared" si="13342"/>
        <v>190800</v>
      </c>
      <c r="WY142" s="21">
        <f t="shared" si="13342"/>
        <v>190800</v>
      </c>
      <c r="WZ142" s="21">
        <f t="shared" si="13342"/>
        <v>190800</v>
      </c>
      <c r="XA142" s="21">
        <f t="shared" si="13342"/>
        <v>190800</v>
      </c>
      <c r="XB142" s="21">
        <f t="shared" si="13342"/>
        <v>190800</v>
      </c>
      <c r="XC142" s="21">
        <f t="shared" si="13342"/>
        <v>190800</v>
      </c>
      <c r="XD142" s="21">
        <f t="shared" si="13342"/>
        <v>190800</v>
      </c>
      <c r="XE142" s="21">
        <f t="shared" si="13342"/>
        <v>190800</v>
      </c>
      <c r="XF142" s="21">
        <f t="shared" si="13342"/>
        <v>190800</v>
      </c>
      <c r="XG142" s="21">
        <f t="shared" si="13342"/>
        <v>169200</v>
      </c>
      <c r="XH142" s="21">
        <f t="shared" si="13342"/>
        <v>169200</v>
      </c>
      <c r="XI142" s="21">
        <f t="shared" si="13342"/>
        <v>169200</v>
      </c>
      <c r="XJ142" s="21">
        <f t="shared" si="13342"/>
        <v>169200</v>
      </c>
      <c r="XK142" s="21">
        <f t="shared" si="13342"/>
        <v>169200</v>
      </c>
      <c r="XL142" s="21">
        <f t="shared" si="13342"/>
        <v>169200</v>
      </c>
      <c r="XM142" s="21">
        <f t="shared" si="13342"/>
        <v>169200</v>
      </c>
      <c r="XN142" s="21">
        <f t="shared" si="13342"/>
        <v>169200</v>
      </c>
      <c r="XO142" s="21">
        <f t="shared" si="13342"/>
        <v>169200</v>
      </c>
      <c r="XP142" s="21">
        <f t="shared" si="13342"/>
        <v>169200</v>
      </c>
      <c r="XQ142" s="21">
        <f t="shared" si="13342"/>
        <v>169200</v>
      </c>
      <c r="XR142" s="21">
        <f t="shared" si="13342"/>
        <v>169200</v>
      </c>
      <c r="XS142" s="21">
        <f t="shared" si="13342"/>
        <v>169200</v>
      </c>
      <c r="XT142" s="21">
        <f t="shared" si="13342"/>
        <v>169200</v>
      </c>
      <c r="XU142" s="21">
        <f t="shared" si="13342"/>
        <v>177360</v>
      </c>
      <c r="XV142" s="21">
        <f t="shared" si="13342"/>
        <v>177360</v>
      </c>
      <c r="XW142" s="21">
        <f t="shared" si="13342"/>
        <v>177360</v>
      </c>
      <c r="XX142" s="21">
        <f t="shared" si="13342"/>
        <v>177360</v>
      </c>
      <c r="XY142" s="21">
        <f t="shared" si="13342"/>
        <v>177360</v>
      </c>
      <c r="XZ142" s="21">
        <f t="shared" si="13342"/>
        <v>177360</v>
      </c>
      <c r="YA142" s="21">
        <f t="shared" si="13342"/>
        <v>177360</v>
      </c>
      <c r="YB142" s="21">
        <f t="shared" si="13342"/>
        <v>177360</v>
      </c>
      <c r="YC142" s="21">
        <f t="shared" si="13342"/>
        <v>177360</v>
      </c>
      <c r="YD142" s="21">
        <f t="shared" si="13342"/>
        <v>177360</v>
      </c>
      <c r="YE142" s="21">
        <f t="shared" si="13342"/>
        <v>177360</v>
      </c>
      <c r="YF142" s="21">
        <f t="shared" si="13342"/>
        <v>177360</v>
      </c>
      <c r="YG142" s="21">
        <f t="shared" si="13342"/>
        <v>177360</v>
      </c>
      <c r="YH142" s="21">
        <f t="shared" si="13342"/>
        <v>177360</v>
      </c>
      <c r="YI142" s="21">
        <f t="shared" si="13342"/>
        <v>177360</v>
      </c>
      <c r="YJ142" s="21">
        <f t="shared" si="13342"/>
        <v>177360</v>
      </c>
      <c r="YK142" s="21">
        <f t="shared" si="13342"/>
        <v>177360</v>
      </c>
      <c r="YL142" s="21">
        <f t="shared" ref="YL142:AAW142" si="13343">IF(YL$8="",0,SUMIFS(88:88,118:118,YL$8)+SUMIFS(114:114,118:118,YL$8))</f>
        <v>191760</v>
      </c>
      <c r="YM142" s="21">
        <f t="shared" si="13343"/>
        <v>191760</v>
      </c>
      <c r="YN142" s="21">
        <f t="shared" si="13343"/>
        <v>191760</v>
      </c>
      <c r="YO142" s="21">
        <f t="shared" si="13343"/>
        <v>191760</v>
      </c>
      <c r="YP142" s="21">
        <f t="shared" si="13343"/>
        <v>191760</v>
      </c>
      <c r="YQ142" s="21">
        <f t="shared" si="13343"/>
        <v>191760</v>
      </c>
      <c r="YR142" s="21">
        <f t="shared" si="13343"/>
        <v>191760</v>
      </c>
      <c r="YS142" s="21">
        <f t="shared" si="13343"/>
        <v>191760</v>
      </c>
      <c r="YT142" s="21">
        <f t="shared" si="13343"/>
        <v>191760</v>
      </c>
      <c r="YU142" s="21">
        <f t="shared" si="13343"/>
        <v>191760</v>
      </c>
      <c r="YV142" s="21">
        <f t="shared" si="13343"/>
        <v>191760</v>
      </c>
      <c r="YW142" s="21">
        <f t="shared" si="13343"/>
        <v>174420</v>
      </c>
      <c r="YX142" s="21">
        <f t="shared" si="13343"/>
        <v>174420</v>
      </c>
      <c r="YY142" s="21">
        <f t="shared" si="13343"/>
        <v>174420</v>
      </c>
      <c r="YZ142" s="21">
        <f t="shared" si="13343"/>
        <v>174420</v>
      </c>
      <c r="ZA142" s="21">
        <f t="shared" si="13343"/>
        <v>174420</v>
      </c>
      <c r="ZB142" s="21">
        <f t="shared" si="13343"/>
        <v>174420</v>
      </c>
      <c r="ZC142" s="21">
        <f t="shared" si="13343"/>
        <v>174420</v>
      </c>
      <c r="ZD142" s="21">
        <f t="shared" si="13343"/>
        <v>174420</v>
      </c>
      <c r="ZE142" s="21">
        <f t="shared" si="13343"/>
        <v>174420</v>
      </c>
      <c r="ZF142" s="21">
        <f t="shared" si="13343"/>
        <v>174420</v>
      </c>
      <c r="ZG142" s="21">
        <f t="shared" si="13343"/>
        <v>174420</v>
      </c>
      <c r="ZH142" s="21">
        <f t="shared" si="13343"/>
        <v>174420</v>
      </c>
      <c r="ZI142" s="21">
        <f t="shared" si="13343"/>
        <v>174420</v>
      </c>
      <c r="ZJ142" s="21">
        <f t="shared" si="13343"/>
        <v>174420</v>
      </c>
      <c r="ZK142" s="21">
        <f t="shared" si="13343"/>
        <v>174420</v>
      </c>
      <c r="ZL142" s="21">
        <f t="shared" si="13343"/>
        <v>174420</v>
      </c>
      <c r="ZM142" s="21">
        <f t="shared" si="13343"/>
        <v>174420</v>
      </c>
      <c r="ZN142" s="21">
        <f t="shared" si="13343"/>
        <v>143820</v>
      </c>
      <c r="ZO142" s="21">
        <f t="shared" si="13343"/>
        <v>143820</v>
      </c>
      <c r="ZP142" s="21">
        <f t="shared" si="13343"/>
        <v>143820</v>
      </c>
      <c r="ZQ142" s="21">
        <f t="shared" si="13343"/>
        <v>143820</v>
      </c>
      <c r="ZR142" s="21">
        <f t="shared" si="13343"/>
        <v>143820</v>
      </c>
      <c r="ZS142" s="21">
        <f t="shared" si="13343"/>
        <v>143820</v>
      </c>
      <c r="ZT142" s="21">
        <f t="shared" si="13343"/>
        <v>143820</v>
      </c>
      <c r="ZU142" s="21">
        <f t="shared" si="13343"/>
        <v>143820</v>
      </c>
      <c r="ZV142" s="21">
        <f t="shared" si="13343"/>
        <v>143820</v>
      </c>
      <c r="ZW142" s="21">
        <f t="shared" si="13343"/>
        <v>143820</v>
      </c>
      <c r="ZX142" s="21">
        <f t="shared" si="13343"/>
        <v>143820</v>
      </c>
      <c r="ZY142" s="21">
        <f t="shared" si="13343"/>
        <v>143820</v>
      </c>
      <c r="ZZ142" s="21">
        <f t="shared" si="13343"/>
        <v>143820</v>
      </c>
      <c r="AAA142" s="21">
        <f t="shared" si="13343"/>
        <v>143820</v>
      </c>
      <c r="AAB142" s="21">
        <f t="shared" si="13343"/>
        <v>149940</v>
      </c>
      <c r="AAC142" s="21">
        <f t="shared" si="13343"/>
        <v>149940</v>
      </c>
      <c r="AAD142" s="21">
        <f t="shared" si="13343"/>
        <v>149940</v>
      </c>
      <c r="AAE142" s="21">
        <f t="shared" si="13343"/>
        <v>149940</v>
      </c>
      <c r="AAF142" s="21">
        <f t="shared" si="13343"/>
        <v>149940</v>
      </c>
      <c r="AAG142" s="21">
        <f t="shared" si="13343"/>
        <v>149940</v>
      </c>
      <c r="AAH142" s="21">
        <f t="shared" si="13343"/>
        <v>149940</v>
      </c>
      <c r="AAI142" s="21">
        <f t="shared" si="13343"/>
        <v>149940</v>
      </c>
      <c r="AAJ142" s="21">
        <f t="shared" si="13343"/>
        <v>149940</v>
      </c>
      <c r="AAK142" s="21">
        <f t="shared" si="13343"/>
        <v>149940</v>
      </c>
      <c r="AAL142" s="21">
        <f t="shared" si="13343"/>
        <v>149940</v>
      </c>
      <c r="AAM142" s="21">
        <f t="shared" si="13343"/>
        <v>149940</v>
      </c>
      <c r="AAN142" s="21">
        <f t="shared" si="13343"/>
        <v>149940</v>
      </c>
      <c r="AAO142" s="21">
        <f t="shared" si="13343"/>
        <v>149940</v>
      </c>
      <c r="AAP142" s="21">
        <f t="shared" si="13343"/>
        <v>149940</v>
      </c>
      <c r="AAQ142" s="21">
        <f t="shared" si="13343"/>
        <v>149940</v>
      </c>
      <c r="AAR142" s="21">
        <f t="shared" si="13343"/>
        <v>149940</v>
      </c>
      <c r="AAS142" s="21">
        <f t="shared" si="13343"/>
        <v>160740</v>
      </c>
      <c r="AAT142" s="21">
        <f t="shared" si="13343"/>
        <v>160740</v>
      </c>
      <c r="AAU142" s="21">
        <f t="shared" si="13343"/>
        <v>160740</v>
      </c>
      <c r="AAV142" s="21">
        <f t="shared" si="13343"/>
        <v>160740</v>
      </c>
      <c r="AAW142" s="21">
        <f t="shared" si="13343"/>
        <v>160740</v>
      </c>
      <c r="AAX142" s="21">
        <f t="shared" ref="AAX142:ADI142" si="13344">IF(AAX$8="",0,SUMIFS(88:88,118:118,AAX$8)+SUMIFS(114:114,118:118,AAX$8))</f>
        <v>160740</v>
      </c>
      <c r="AAY142" s="21">
        <f t="shared" si="13344"/>
        <v>160740</v>
      </c>
      <c r="AAZ142" s="21">
        <f t="shared" si="13344"/>
        <v>160740</v>
      </c>
      <c r="ABA142" s="21">
        <f t="shared" si="13344"/>
        <v>160740</v>
      </c>
      <c r="ABB142" s="21">
        <f t="shared" si="13344"/>
        <v>160740</v>
      </c>
      <c r="ABC142" s="21">
        <f t="shared" si="13344"/>
        <v>160740</v>
      </c>
      <c r="ABD142" s="21">
        <f t="shared" si="13344"/>
        <v>160740</v>
      </c>
      <c r="ABE142" s="21">
        <f t="shared" si="13344"/>
        <v>160740</v>
      </c>
      <c r="ABF142" s="21">
        <f t="shared" si="13344"/>
        <v>176040</v>
      </c>
      <c r="ABG142" s="21">
        <f t="shared" si="13344"/>
        <v>176040</v>
      </c>
      <c r="ABH142" s="21">
        <f t="shared" si="13344"/>
        <v>176040</v>
      </c>
      <c r="ABI142" s="21">
        <f t="shared" si="13344"/>
        <v>176040</v>
      </c>
      <c r="ABJ142" s="21">
        <f t="shared" si="13344"/>
        <v>176040</v>
      </c>
      <c r="ABK142" s="21">
        <f t="shared" si="13344"/>
        <v>176040</v>
      </c>
      <c r="ABL142" s="21">
        <f t="shared" si="13344"/>
        <v>176040</v>
      </c>
      <c r="ABM142" s="21">
        <f t="shared" si="13344"/>
        <v>176040</v>
      </c>
      <c r="ABN142" s="21">
        <f t="shared" si="13344"/>
        <v>176040</v>
      </c>
      <c r="ABO142" s="21">
        <f t="shared" si="13344"/>
        <v>176040</v>
      </c>
      <c r="ABP142" s="21">
        <f t="shared" si="13344"/>
        <v>176040</v>
      </c>
      <c r="ABQ142" s="21">
        <f t="shared" si="13344"/>
        <v>176040</v>
      </c>
      <c r="ABR142" s="21">
        <f t="shared" si="13344"/>
        <v>176040</v>
      </c>
      <c r="ABS142" s="21">
        <f t="shared" si="13344"/>
        <v>176040</v>
      </c>
      <c r="ABT142" s="21">
        <f t="shared" si="13344"/>
        <v>176040</v>
      </c>
      <c r="ABU142" s="21">
        <f t="shared" si="13344"/>
        <v>176040</v>
      </c>
      <c r="ABV142" s="21">
        <f t="shared" si="13344"/>
        <v>176040</v>
      </c>
      <c r="ABW142" s="21">
        <f t="shared" si="13344"/>
        <v>203040</v>
      </c>
      <c r="ABX142" s="21">
        <f t="shared" si="13344"/>
        <v>203040</v>
      </c>
      <c r="ABY142" s="21">
        <f t="shared" si="13344"/>
        <v>203040</v>
      </c>
      <c r="ABZ142" s="21">
        <f t="shared" si="13344"/>
        <v>203040</v>
      </c>
      <c r="ACA142" s="21">
        <f t="shared" si="13344"/>
        <v>203040</v>
      </c>
      <c r="ACB142" s="21">
        <f t="shared" si="13344"/>
        <v>203040</v>
      </c>
      <c r="ACC142" s="21">
        <f t="shared" si="13344"/>
        <v>203040</v>
      </c>
      <c r="ACD142" s="21">
        <f t="shared" si="13344"/>
        <v>203040</v>
      </c>
      <c r="ACE142" s="21">
        <f t="shared" si="13344"/>
        <v>203040</v>
      </c>
      <c r="ACF142" s="21">
        <f t="shared" si="13344"/>
        <v>203040</v>
      </c>
      <c r="ACG142" s="21">
        <f t="shared" si="13344"/>
        <v>203040</v>
      </c>
      <c r="ACH142" s="21">
        <f t="shared" si="13344"/>
        <v>203040</v>
      </c>
      <c r="ACI142" s="21">
        <f t="shared" si="13344"/>
        <v>203040</v>
      </c>
      <c r="ACJ142" s="21">
        <f t="shared" si="13344"/>
        <v>203040</v>
      </c>
      <c r="ACK142" s="21">
        <f t="shared" si="13344"/>
        <v>203040</v>
      </c>
      <c r="ACL142" s="21">
        <f t="shared" si="13344"/>
        <v>203040</v>
      </c>
      <c r="ACM142" s="21">
        <f t="shared" si="13344"/>
        <v>203040</v>
      </c>
      <c r="ACN142" s="21">
        <f t="shared" si="13344"/>
        <v>203040</v>
      </c>
      <c r="ACO142" s="21">
        <f t="shared" si="13344"/>
        <v>203040</v>
      </c>
      <c r="ACP142" s="21">
        <f t="shared" si="13344"/>
        <v>203040</v>
      </c>
      <c r="ACQ142" s="21">
        <f t="shared" si="13344"/>
        <v>203040</v>
      </c>
      <c r="ACR142" s="21">
        <f t="shared" si="13344"/>
        <v>203040</v>
      </c>
      <c r="ACS142" s="21">
        <f t="shared" si="13344"/>
        <v>203040</v>
      </c>
      <c r="ACT142" s="21">
        <f t="shared" si="13344"/>
        <v>203040</v>
      </c>
      <c r="ACU142" s="21">
        <f t="shared" si="13344"/>
        <v>203040</v>
      </c>
      <c r="ACV142" s="21">
        <f t="shared" si="13344"/>
        <v>203040</v>
      </c>
      <c r="ACW142" s="21">
        <f t="shared" si="13344"/>
        <v>203040</v>
      </c>
      <c r="ACX142" s="21">
        <f t="shared" si="13344"/>
        <v>203040</v>
      </c>
      <c r="ACY142" s="21">
        <f t="shared" si="13344"/>
        <v>203040</v>
      </c>
      <c r="ACZ142" s="21">
        <f t="shared" si="13344"/>
        <v>203040</v>
      </c>
      <c r="ADA142" s="21">
        <f t="shared" si="13344"/>
        <v>203040</v>
      </c>
      <c r="ADB142" s="21">
        <f t="shared" si="13344"/>
        <v>203040</v>
      </c>
      <c r="ADC142" s="21">
        <f t="shared" si="13344"/>
        <v>203040</v>
      </c>
      <c r="ADD142" s="21">
        <f t="shared" si="13344"/>
        <v>203040</v>
      </c>
      <c r="ADE142" s="21">
        <f t="shared" si="13344"/>
        <v>203040</v>
      </c>
      <c r="ADF142" s="21">
        <f t="shared" si="13344"/>
        <v>203040</v>
      </c>
      <c r="ADG142" s="21">
        <f t="shared" si="13344"/>
        <v>203040</v>
      </c>
      <c r="ADH142" s="21">
        <f t="shared" si="13344"/>
        <v>203040</v>
      </c>
      <c r="ADI142" s="21">
        <f t="shared" si="13344"/>
        <v>203040</v>
      </c>
      <c r="ADJ142" s="21">
        <f t="shared" ref="ADJ142:AFG142" si="13345">IF(ADJ$8="",0,SUMIFS(88:88,118:118,ADJ$8)+SUMIFS(114:114,118:118,ADJ$8))</f>
        <v>203040</v>
      </c>
      <c r="ADK142" s="21">
        <f t="shared" si="13345"/>
        <v>203040</v>
      </c>
      <c r="ADL142" s="21">
        <f t="shared" si="13345"/>
        <v>203040</v>
      </c>
      <c r="ADM142" s="21">
        <f t="shared" si="13345"/>
        <v>203040</v>
      </c>
      <c r="ADN142" s="21">
        <f t="shared" si="13345"/>
        <v>203040</v>
      </c>
      <c r="ADO142" s="21">
        <f t="shared" si="13345"/>
        <v>207120</v>
      </c>
      <c r="ADP142" s="21">
        <f t="shared" si="13345"/>
        <v>207120</v>
      </c>
      <c r="ADQ142" s="21">
        <f t="shared" si="13345"/>
        <v>207120</v>
      </c>
      <c r="ADR142" s="21">
        <f t="shared" si="13345"/>
        <v>207120</v>
      </c>
      <c r="ADS142" s="21">
        <f t="shared" si="13345"/>
        <v>207120</v>
      </c>
      <c r="ADT142" s="21">
        <f t="shared" si="13345"/>
        <v>207120</v>
      </c>
      <c r="ADU142" s="21">
        <f t="shared" si="13345"/>
        <v>207120</v>
      </c>
      <c r="ADV142" s="21">
        <f t="shared" si="13345"/>
        <v>207120</v>
      </c>
      <c r="ADW142" s="21">
        <f t="shared" si="13345"/>
        <v>207120</v>
      </c>
      <c r="ADX142" s="21">
        <f t="shared" si="13345"/>
        <v>207120</v>
      </c>
      <c r="ADY142" s="21">
        <f t="shared" si="13345"/>
        <v>207120</v>
      </c>
      <c r="ADZ142" s="21">
        <f t="shared" si="13345"/>
        <v>207120</v>
      </c>
      <c r="AEA142" s="21">
        <f t="shared" si="13345"/>
        <v>207120</v>
      </c>
      <c r="AEB142" s="21">
        <f t="shared" si="13345"/>
        <v>207120</v>
      </c>
      <c r="AEC142" s="21">
        <f t="shared" si="13345"/>
        <v>207120</v>
      </c>
      <c r="AED142" s="21">
        <f t="shared" si="13345"/>
        <v>207120</v>
      </c>
      <c r="AEE142" s="21">
        <f t="shared" si="13345"/>
        <v>207120</v>
      </c>
      <c r="AEF142" s="21">
        <f t="shared" si="13345"/>
        <v>214320</v>
      </c>
      <c r="AEG142" s="21">
        <f t="shared" si="13345"/>
        <v>214320</v>
      </c>
      <c r="AEH142" s="21">
        <f t="shared" si="13345"/>
        <v>214320</v>
      </c>
      <c r="AEI142" s="21">
        <f t="shared" si="13345"/>
        <v>214320</v>
      </c>
      <c r="AEJ142" s="21">
        <f t="shared" si="13345"/>
        <v>214320</v>
      </c>
      <c r="AEK142" s="21">
        <f t="shared" si="13345"/>
        <v>214320</v>
      </c>
      <c r="AEL142" s="21">
        <f t="shared" si="13345"/>
        <v>214320</v>
      </c>
      <c r="AEM142" s="21">
        <f t="shared" si="13345"/>
        <v>214320</v>
      </c>
      <c r="AEN142" s="21">
        <f t="shared" si="13345"/>
        <v>214320</v>
      </c>
      <c r="AEO142" s="21">
        <f t="shared" si="13345"/>
        <v>214320</v>
      </c>
      <c r="AEP142" s="21">
        <f t="shared" si="13345"/>
        <v>214320</v>
      </c>
      <c r="AEQ142" s="21">
        <f t="shared" si="13345"/>
        <v>214320</v>
      </c>
      <c r="AER142" s="21">
        <f t="shared" si="13345"/>
        <v>214320</v>
      </c>
      <c r="AES142" s="21">
        <f t="shared" si="13345"/>
        <v>214320</v>
      </c>
      <c r="AET142" s="21">
        <f t="shared" si="13345"/>
        <v>222480</v>
      </c>
      <c r="AEU142" s="21">
        <f t="shared" si="13345"/>
        <v>222480</v>
      </c>
      <c r="AEV142" s="21">
        <f t="shared" si="13345"/>
        <v>222480</v>
      </c>
      <c r="AEW142" s="21">
        <f t="shared" si="13345"/>
        <v>222480</v>
      </c>
      <c r="AEX142" s="21">
        <f t="shared" si="13345"/>
        <v>222480</v>
      </c>
      <c r="AEY142" s="21">
        <f t="shared" si="13345"/>
        <v>222480</v>
      </c>
      <c r="AEZ142" s="21">
        <f t="shared" si="13345"/>
        <v>222480</v>
      </c>
      <c r="AFA142" s="21">
        <f t="shared" si="13345"/>
        <v>222480</v>
      </c>
      <c r="AFB142" s="21">
        <f t="shared" si="13345"/>
        <v>222480</v>
      </c>
      <c r="AFC142" s="21">
        <f t="shared" si="13345"/>
        <v>222480</v>
      </c>
      <c r="AFD142" s="21">
        <f t="shared" si="13345"/>
        <v>222480</v>
      </c>
      <c r="AFE142" s="21">
        <f t="shared" si="13345"/>
        <v>222480</v>
      </c>
      <c r="AFF142" s="21">
        <f t="shared" si="13345"/>
        <v>222480</v>
      </c>
      <c r="AFG142" s="21">
        <f t="shared" si="13345"/>
        <v>222480</v>
      </c>
    </row>
    <row r="143" spans="1:839" s="42" customFormat="1" x14ac:dyDescent="0.25">
      <c r="A143" s="21"/>
      <c r="B143" s="21"/>
      <c r="C143" s="21"/>
      <c r="D143" s="52"/>
      <c r="E143" s="21" t="str">
        <f>структура!$G$50</f>
        <v>сбор процентов по просроч. займам</v>
      </c>
      <c r="F143" s="21"/>
      <c r="G143" s="21" t="str">
        <f>структура!$J$12</f>
        <v>спец. заем</v>
      </c>
      <c r="H143" s="21"/>
      <c r="I143" s="21" t="str">
        <f>IF($E143="","",INDEX(структура!$H$10:$H$153,SUMIFS(структура!$C$10:$C$153,структура!$G$10:$G$153,$E143)))</f>
        <v>руб</v>
      </c>
      <c r="J143" s="21"/>
      <c r="K143" s="41"/>
      <c r="L143" s="21"/>
      <c r="M143" s="21"/>
      <c r="N143" s="21"/>
      <c r="O143" s="21"/>
      <c r="P143" s="21"/>
      <c r="Q143" s="41"/>
      <c r="R143" s="21">
        <f t="shared" ref="R143:U143" si="13346">IF(R$8="",0,SUMIFS(89:89,119:119,R$8)+SUMIFS(115:115,119:119,R$8))</f>
        <v>0</v>
      </c>
      <c r="S143" s="21">
        <f t="shared" si="13346"/>
        <v>0</v>
      </c>
      <c r="T143" s="21">
        <f t="shared" si="13346"/>
        <v>0</v>
      </c>
      <c r="U143" s="21">
        <f t="shared" si="13346"/>
        <v>0</v>
      </c>
      <c r="V143" s="21">
        <f t="shared" ref="V143:CG143" si="13347">IF(V$8="",0,SUMIFS(89:89,119:119,V$8)+SUMIFS(115:115,119:119,V$8))</f>
        <v>0</v>
      </c>
      <c r="W143" s="21">
        <f t="shared" si="13347"/>
        <v>0</v>
      </c>
      <c r="X143" s="21">
        <f t="shared" si="13347"/>
        <v>0</v>
      </c>
      <c r="Y143" s="21">
        <f t="shared" si="13347"/>
        <v>0</v>
      </c>
      <c r="Z143" s="21">
        <f t="shared" si="13347"/>
        <v>0</v>
      </c>
      <c r="AA143" s="21">
        <f t="shared" si="13347"/>
        <v>0</v>
      </c>
      <c r="AB143" s="21">
        <f t="shared" si="13347"/>
        <v>0</v>
      </c>
      <c r="AC143" s="21">
        <f t="shared" si="13347"/>
        <v>0</v>
      </c>
      <c r="AD143" s="21">
        <f t="shared" si="13347"/>
        <v>0</v>
      </c>
      <c r="AE143" s="21">
        <f t="shared" si="13347"/>
        <v>0</v>
      </c>
      <c r="AF143" s="21">
        <f t="shared" si="13347"/>
        <v>0</v>
      </c>
      <c r="AG143" s="21">
        <f t="shared" si="13347"/>
        <v>0</v>
      </c>
      <c r="AH143" s="21">
        <f t="shared" si="13347"/>
        <v>0</v>
      </c>
      <c r="AI143" s="21">
        <f t="shared" si="13347"/>
        <v>0</v>
      </c>
      <c r="AJ143" s="21">
        <f t="shared" si="13347"/>
        <v>0</v>
      </c>
      <c r="AK143" s="21">
        <f t="shared" si="13347"/>
        <v>0</v>
      </c>
      <c r="AL143" s="21">
        <f t="shared" si="13347"/>
        <v>0</v>
      </c>
      <c r="AM143" s="21">
        <f t="shared" si="13347"/>
        <v>0</v>
      </c>
      <c r="AN143" s="21">
        <f t="shared" si="13347"/>
        <v>0</v>
      </c>
      <c r="AO143" s="21">
        <f t="shared" si="13347"/>
        <v>0</v>
      </c>
      <c r="AP143" s="21">
        <f t="shared" si="13347"/>
        <v>0</v>
      </c>
      <c r="AQ143" s="21">
        <f t="shared" si="13347"/>
        <v>1620.0000000000005</v>
      </c>
      <c r="AR143" s="21">
        <f t="shared" si="13347"/>
        <v>1620.0000000000005</v>
      </c>
      <c r="AS143" s="21">
        <f t="shared" si="13347"/>
        <v>1620.0000000000005</v>
      </c>
      <c r="AT143" s="21">
        <f t="shared" si="13347"/>
        <v>1620.0000000000005</v>
      </c>
      <c r="AU143" s="21">
        <f t="shared" si="13347"/>
        <v>1620.0000000000005</v>
      </c>
      <c r="AV143" s="21">
        <f t="shared" si="13347"/>
        <v>1620.0000000000005</v>
      </c>
      <c r="AW143" s="21">
        <f t="shared" si="13347"/>
        <v>1620.0000000000005</v>
      </c>
      <c r="AX143" s="21">
        <f t="shared" si="13347"/>
        <v>1620.0000000000005</v>
      </c>
      <c r="AY143" s="21">
        <f t="shared" si="13347"/>
        <v>1620.0000000000005</v>
      </c>
      <c r="AZ143" s="21">
        <f t="shared" si="13347"/>
        <v>1620.0000000000005</v>
      </c>
      <c r="BA143" s="21">
        <f t="shared" si="13347"/>
        <v>1620.0000000000005</v>
      </c>
      <c r="BB143" s="21">
        <f t="shared" si="13347"/>
        <v>1620.0000000000005</v>
      </c>
      <c r="BC143" s="21">
        <f t="shared" si="13347"/>
        <v>1620.0000000000005</v>
      </c>
      <c r="BD143" s="21">
        <f t="shared" si="13347"/>
        <v>1620.0000000000005</v>
      </c>
      <c r="BE143" s="21">
        <f t="shared" si="13347"/>
        <v>1620.0000000000005</v>
      </c>
      <c r="BF143" s="21">
        <f t="shared" si="13347"/>
        <v>2700.0000000000009</v>
      </c>
      <c r="BG143" s="21">
        <f t="shared" si="13347"/>
        <v>2700.0000000000009</v>
      </c>
      <c r="BH143" s="21">
        <f t="shared" si="13347"/>
        <v>2700.0000000000009</v>
      </c>
      <c r="BI143" s="21">
        <f t="shared" si="13347"/>
        <v>2700.0000000000009</v>
      </c>
      <c r="BJ143" s="21">
        <f t="shared" si="13347"/>
        <v>2700.0000000000009</v>
      </c>
      <c r="BK143" s="21">
        <f t="shared" si="13347"/>
        <v>2700.0000000000009</v>
      </c>
      <c r="BL143" s="21">
        <f t="shared" si="13347"/>
        <v>2700.0000000000009</v>
      </c>
      <c r="BM143" s="21">
        <f t="shared" si="13347"/>
        <v>2700.0000000000009</v>
      </c>
      <c r="BN143" s="21">
        <f t="shared" si="13347"/>
        <v>2700.0000000000009</v>
      </c>
      <c r="BO143" s="21">
        <f t="shared" si="13347"/>
        <v>2700.0000000000009</v>
      </c>
      <c r="BP143" s="21">
        <f t="shared" si="13347"/>
        <v>2700.0000000000009</v>
      </c>
      <c r="BQ143" s="21">
        <f t="shared" si="13347"/>
        <v>2700.0000000000009</v>
      </c>
      <c r="BR143" s="21">
        <f t="shared" si="13347"/>
        <v>2700.0000000000009</v>
      </c>
      <c r="BS143" s="21">
        <f t="shared" si="13347"/>
        <v>2700.0000000000009</v>
      </c>
      <c r="BT143" s="21">
        <f t="shared" si="13347"/>
        <v>2700.0000000000009</v>
      </c>
      <c r="BU143" s="21">
        <f t="shared" si="13347"/>
        <v>2700.0000000000009</v>
      </c>
      <c r="BV143" s="21">
        <f t="shared" si="13347"/>
        <v>2520.0000000000009</v>
      </c>
      <c r="BW143" s="21">
        <f t="shared" si="13347"/>
        <v>2520.0000000000009</v>
      </c>
      <c r="BX143" s="21">
        <f t="shared" si="13347"/>
        <v>2520.0000000000009</v>
      </c>
      <c r="BY143" s="21">
        <f t="shared" si="13347"/>
        <v>2520.0000000000009</v>
      </c>
      <c r="BZ143" s="21">
        <f t="shared" si="13347"/>
        <v>2520.0000000000009</v>
      </c>
      <c r="CA143" s="21">
        <f t="shared" si="13347"/>
        <v>2520.0000000000009</v>
      </c>
      <c r="CB143" s="21">
        <f t="shared" si="13347"/>
        <v>2520.0000000000009</v>
      </c>
      <c r="CC143" s="21">
        <f t="shared" si="13347"/>
        <v>2520.0000000000009</v>
      </c>
      <c r="CD143" s="21">
        <f t="shared" si="13347"/>
        <v>2520.0000000000009</v>
      </c>
      <c r="CE143" s="21">
        <f t="shared" si="13347"/>
        <v>2520.0000000000009</v>
      </c>
      <c r="CF143" s="21">
        <f t="shared" si="13347"/>
        <v>2520.0000000000009</v>
      </c>
      <c r="CG143" s="21">
        <f t="shared" si="13347"/>
        <v>2520.0000000000009</v>
      </c>
      <c r="CH143" s="21">
        <f t="shared" ref="CH143:ES143" si="13348">IF(CH$8="",0,SUMIFS(89:89,119:119,CH$8)+SUMIFS(115:115,119:119,CH$8))</f>
        <v>2520.0000000000009</v>
      </c>
      <c r="CI143" s="21">
        <f t="shared" si="13348"/>
        <v>2520.0000000000009</v>
      </c>
      <c r="CJ143" s="21">
        <f t="shared" si="13348"/>
        <v>2520.0000000000009</v>
      </c>
      <c r="CK143" s="21">
        <f t="shared" si="13348"/>
        <v>2400.0000000000009</v>
      </c>
      <c r="CL143" s="21">
        <f t="shared" si="13348"/>
        <v>2400.0000000000009</v>
      </c>
      <c r="CM143" s="21">
        <f t="shared" si="13348"/>
        <v>2400.0000000000009</v>
      </c>
      <c r="CN143" s="21">
        <f t="shared" si="13348"/>
        <v>2400.0000000000009</v>
      </c>
      <c r="CO143" s="21">
        <f t="shared" si="13348"/>
        <v>2400.0000000000009</v>
      </c>
      <c r="CP143" s="21">
        <f t="shared" si="13348"/>
        <v>2400.0000000000009</v>
      </c>
      <c r="CQ143" s="21">
        <f t="shared" si="13348"/>
        <v>2400.0000000000009</v>
      </c>
      <c r="CR143" s="21">
        <f t="shared" si="13348"/>
        <v>2400.0000000000009</v>
      </c>
      <c r="CS143" s="21">
        <f t="shared" si="13348"/>
        <v>2400.0000000000009</v>
      </c>
      <c r="CT143" s="21">
        <f t="shared" si="13348"/>
        <v>2400.0000000000009</v>
      </c>
      <c r="CU143" s="21">
        <f t="shared" si="13348"/>
        <v>2400.0000000000009</v>
      </c>
      <c r="CV143" s="21">
        <f t="shared" si="13348"/>
        <v>2400.0000000000009</v>
      </c>
      <c r="CW143" s="21">
        <f t="shared" si="13348"/>
        <v>2400.0000000000009</v>
      </c>
      <c r="CX143" s="21">
        <f t="shared" si="13348"/>
        <v>2400.0000000000009</v>
      </c>
      <c r="CY143" s="21">
        <f t="shared" si="13348"/>
        <v>2400.0000000000009</v>
      </c>
      <c r="CZ143" s="21">
        <f t="shared" si="13348"/>
        <v>2400.0000000000009</v>
      </c>
      <c r="DA143" s="21">
        <f t="shared" si="13348"/>
        <v>4110.0000000000009</v>
      </c>
      <c r="DB143" s="21">
        <f t="shared" si="13348"/>
        <v>4110.0000000000009</v>
      </c>
      <c r="DC143" s="21">
        <f t="shared" si="13348"/>
        <v>4110.0000000000009</v>
      </c>
      <c r="DD143" s="21">
        <f t="shared" si="13348"/>
        <v>4110.0000000000009</v>
      </c>
      <c r="DE143" s="21">
        <f t="shared" si="13348"/>
        <v>4110.0000000000009</v>
      </c>
      <c r="DF143" s="21">
        <f t="shared" si="13348"/>
        <v>4110.0000000000009</v>
      </c>
      <c r="DG143" s="21">
        <f t="shared" si="13348"/>
        <v>4110.0000000000009</v>
      </c>
      <c r="DH143" s="21">
        <f t="shared" si="13348"/>
        <v>4110.0000000000009</v>
      </c>
      <c r="DI143" s="21">
        <f t="shared" si="13348"/>
        <v>4110.0000000000009</v>
      </c>
      <c r="DJ143" s="21">
        <f t="shared" si="13348"/>
        <v>4110.0000000000009</v>
      </c>
      <c r="DK143" s="21">
        <f t="shared" si="13348"/>
        <v>4110.0000000000009</v>
      </c>
      <c r="DL143" s="21">
        <f t="shared" si="13348"/>
        <v>4110.0000000000009</v>
      </c>
      <c r="DM143" s="21">
        <f t="shared" si="13348"/>
        <v>4110.0000000000009</v>
      </c>
      <c r="DN143" s="21">
        <f t="shared" si="13348"/>
        <v>4110.0000000000009</v>
      </c>
      <c r="DO143" s="21">
        <f t="shared" si="13348"/>
        <v>4110.0000000000009</v>
      </c>
      <c r="DP143" s="21">
        <f t="shared" si="13348"/>
        <v>5250.0000000000018</v>
      </c>
      <c r="DQ143" s="21">
        <f t="shared" si="13348"/>
        <v>5250.0000000000018</v>
      </c>
      <c r="DR143" s="21">
        <f t="shared" si="13348"/>
        <v>5250.0000000000018</v>
      </c>
      <c r="DS143" s="21">
        <f t="shared" si="13348"/>
        <v>5250.0000000000018</v>
      </c>
      <c r="DT143" s="21">
        <f t="shared" si="13348"/>
        <v>5250.0000000000018</v>
      </c>
      <c r="DU143" s="21">
        <f t="shared" si="13348"/>
        <v>5250.0000000000018</v>
      </c>
      <c r="DV143" s="21">
        <f t="shared" si="13348"/>
        <v>5250.0000000000018</v>
      </c>
      <c r="DW143" s="21">
        <f t="shared" si="13348"/>
        <v>5250.0000000000018</v>
      </c>
      <c r="DX143" s="21">
        <f t="shared" si="13348"/>
        <v>5250.0000000000018</v>
      </c>
      <c r="DY143" s="21">
        <f t="shared" si="13348"/>
        <v>5250.0000000000018</v>
      </c>
      <c r="DZ143" s="21">
        <f t="shared" si="13348"/>
        <v>5250.0000000000018</v>
      </c>
      <c r="EA143" s="21">
        <f t="shared" si="13348"/>
        <v>5250.0000000000018</v>
      </c>
      <c r="EB143" s="21">
        <f t="shared" si="13348"/>
        <v>5250.0000000000018</v>
      </c>
      <c r="EC143" s="21">
        <f t="shared" si="13348"/>
        <v>5250.0000000000018</v>
      </c>
      <c r="ED143" s="21">
        <f t="shared" si="13348"/>
        <v>5250.0000000000018</v>
      </c>
      <c r="EE143" s="21">
        <f t="shared" si="13348"/>
        <v>0</v>
      </c>
      <c r="EF143" s="21">
        <f t="shared" si="13348"/>
        <v>0</v>
      </c>
      <c r="EG143" s="21">
        <f t="shared" si="13348"/>
        <v>0</v>
      </c>
      <c r="EH143" s="21">
        <f t="shared" si="13348"/>
        <v>0</v>
      </c>
      <c r="EI143" s="21">
        <f t="shared" si="13348"/>
        <v>0</v>
      </c>
      <c r="EJ143" s="21">
        <f t="shared" si="13348"/>
        <v>6300.0000000000018</v>
      </c>
      <c r="EK143" s="21">
        <f t="shared" si="13348"/>
        <v>6300.0000000000018</v>
      </c>
      <c r="EL143" s="21">
        <f t="shared" si="13348"/>
        <v>6300.0000000000018</v>
      </c>
      <c r="EM143" s="21">
        <f t="shared" si="13348"/>
        <v>6300.0000000000018</v>
      </c>
      <c r="EN143" s="21">
        <f t="shared" si="13348"/>
        <v>6300.0000000000018</v>
      </c>
      <c r="EO143" s="21">
        <f t="shared" si="13348"/>
        <v>6300.0000000000018</v>
      </c>
      <c r="EP143" s="21">
        <f t="shared" si="13348"/>
        <v>6300.0000000000018</v>
      </c>
      <c r="EQ143" s="21">
        <f t="shared" si="13348"/>
        <v>6300.0000000000018</v>
      </c>
      <c r="ER143" s="21">
        <f t="shared" si="13348"/>
        <v>6300.0000000000018</v>
      </c>
      <c r="ES143" s="21">
        <f t="shared" si="13348"/>
        <v>6300.0000000000018</v>
      </c>
      <c r="ET143" s="21">
        <f t="shared" ref="ET143:HE143" si="13349">IF(ET$8="",0,SUMIFS(89:89,119:119,ET$8)+SUMIFS(115:115,119:119,ET$8))</f>
        <v>6300.0000000000018</v>
      </c>
      <c r="EU143" s="21">
        <f t="shared" si="13349"/>
        <v>6300.0000000000018</v>
      </c>
      <c r="EV143" s="21">
        <f t="shared" si="13349"/>
        <v>6300.0000000000018</v>
      </c>
      <c r="EW143" s="21">
        <f t="shared" si="13349"/>
        <v>6300.0000000000018</v>
      </c>
      <c r="EX143" s="21">
        <f t="shared" si="13349"/>
        <v>6300.0000000000018</v>
      </c>
      <c r="EY143" s="21">
        <f t="shared" si="13349"/>
        <v>4200.0000000000009</v>
      </c>
      <c r="EZ143" s="21">
        <f t="shared" si="13349"/>
        <v>4200.0000000000009</v>
      </c>
      <c r="FA143" s="21">
        <f t="shared" si="13349"/>
        <v>4200.0000000000009</v>
      </c>
      <c r="FB143" s="21">
        <f t="shared" si="13349"/>
        <v>4200.0000000000009</v>
      </c>
      <c r="FC143" s="21">
        <f t="shared" si="13349"/>
        <v>4200.0000000000009</v>
      </c>
      <c r="FD143" s="21">
        <f t="shared" si="13349"/>
        <v>6300.0000000000018</v>
      </c>
      <c r="FE143" s="21">
        <f t="shared" si="13349"/>
        <v>6300.0000000000018</v>
      </c>
      <c r="FF143" s="21">
        <f t="shared" si="13349"/>
        <v>6300.0000000000018</v>
      </c>
      <c r="FG143" s="21">
        <f t="shared" si="13349"/>
        <v>6300.0000000000018</v>
      </c>
      <c r="FH143" s="21">
        <f t="shared" si="13349"/>
        <v>6300.0000000000018</v>
      </c>
      <c r="FI143" s="21">
        <f t="shared" si="13349"/>
        <v>6300.0000000000018</v>
      </c>
      <c r="FJ143" s="21">
        <f t="shared" si="13349"/>
        <v>6300.0000000000018</v>
      </c>
      <c r="FK143" s="21">
        <f t="shared" si="13349"/>
        <v>6300.0000000000018</v>
      </c>
      <c r="FL143" s="21">
        <f t="shared" si="13349"/>
        <v>6300.0000000000018</v>
      </c>
      <c r="FM143" s="21">
        <f t="shared" si="13349"/>
        <v>6300.0000000000018</v>
      </c>
      <c r="FN143" s="21">
        <f t="shared" si="13349"/>
        <v>6300.0000000000018</v>
      </c>
      <c r="FO143" s="21">
        <f t="shared" si="13349"/>
        <v>4900</v>
      </c>
      <c r="FP143" s="21">
        <f t="shared" si="13349"/>
        <v>4900</v>
      </c>
      <c r="FQ143" s="21">
        <f t="shared" si="13349"/>
        <v>4900</v>
      </c>
      <c r="FR143" s="21">
        <f t="shared" si="13349"/>
        <v>4900</v>
      </c>
      <c r="FS143" s="21">
        <f t="shared" si="13349"/>
        <v>4900</v>
      </c>
      <c r="FT143" s="21">
        <f t="shared" si="13349"/>
        <v>4900</v>
      </c>
      <c r="FU143" s="21">
        <f t="shared" si="13349"/>
        <v>4900</v>
      </c>
      <c r="FV143" s="21">
        <f t="shared" si="13349"/>
        <v>4900</v>
      </c>
      <c r="FW143" s="21">
        <f t="shared" si="13349"/>
        <v>4900</v>
      </c>
      <c r="FX143" s="21">
        <f t="shared" si="13349"/>
        <v>4900</v>
      </c>
      <c r="FY143" s="21">
        <f t="shared" si="13349"/>
        <v>4900</v>
      </c>
      <c r="FZ143" s="21">
        <f t="shared" si="13349"/>
        <v>4900</v>
      </c>
      <c r="GA143" s="21">
        <f t="shared" si="13349"/>
        <v>4900</v>
      </c>
      <c r="GB143" s="21">
        <f t="shared" si="13349"/>
        <v>4900</v>
      </c>
      <c r="GC143" s="21">
        <f t="shared" si="13349"/>
        <v>4900</v>
      </c>
      <c r="GD143" s="21">
        <f t="shared" si="13349"/>
        <v>4900</v>
      </c>
      <c r="GE143" s="21">
        <f t="shared" si="13349"/>
        <v>4900</v>
      </c>
      <c r="GF143" s="21">
        <f t="shared" si="13349"/>
        <v>4900</v>
      </c>
      <c r="GG143" s="21">
        <f t="shared" si="13349"/>
        <v>4900</v>
      </c>
      <c r="GH143" s="21">
        <f t="shared" si="13349"/>
        <v>4900</v>
      </c>
      <c r="GI143" s="21">
        <f t="shared" si="13349"/>
        <v>4200</v>
      </c>
      <c r="GJ143" s="21">
        <f t="shared" si="13349"/>
        <v>4200</v>
      </c>
      <c r="GK143" s="21">
        <f t="shared" si="13349"/>
        <v>4200</v>
      </c>
      <c r="GL143" s="21">
        <f t="shared" si="13349"/>
        <v>4200</v>
      </c>
      <c r="GM143" s="21">
        <f t="shared" si="13349"/>
        <v>4200</v>
      </c>
      <c r="GN143" s="21">
        <f t="shared" si="13349"/>
        <v>4200</v>
      </c>
      <c r="GO143" s="21">
        <f t="shared" si="13349"/>
        <v>4200</v>
      </c>
      <c r="GP143" s="21">
        <f t="shared" si="13349"/>
        <v>4200</v>
      </c>
      <c r="GQ143" s="21">
        <f t="shared" si="13349"/>
        <v>4200</v>
      </c>
      <c r="GR143" s="21">
        <f t="shared" si="13349"/>
        <v>4200</v>
      </c>
      <c r="GS143" s="21">
        <f t="shared" si="13349"/>
        <v>5000</v>
      </c>
      <c r="GT143" s="21">
        <f t="shared" si="13349"/>
        <v>5000</v>
      </c>
      <c r="GU143" s="21">
        <f t="shared" si="13349"/>
        <v>5000</v>
      </c>
      <c r="GV143" s="21">
        <f t="shared" si="13349"/>
        <v>5000</v>
      </c>
      <c r="GW143" s="21">
        <f t="shared" si="13349"/>
        <v>5000</v>
      </c>
      <c r="GX143" s="21">
        <f t="shared" si="13349"/>
        <v>5000</v>
      </c>
      <c r="GY143" s="21">
        <f t="shared" si="13349"/>
        <v>5000</v>
      </c>
      <c r="GZ143" s="21">
        <f t="shared" si="13349"/>
        <v>5000</v>
      </c>
      <c r="HA143" s="21">
        <f t="shared" si="13349"/>
        <v>5000</v>
      </c>
      <c r="HB143" s="21">
        <f t="shared" si="13349"/>
        <v>5000</v>
      </c>
      <c r="HC143" s="21">
        <f t="shared" si="13349"/>
        <v>5000</v>
      </c>
      <c r="HD143" s="21">
        <f t="shared" si="13349"/>
        <v>5000</v>
      </c>
      <c r="HE143" s="21">
        <f t="shared" si="13349"/>
        <v>5000</v>
      </c>
      <c r="HF143" s="21">
        <f t="shared" ref="HF143:JQ143" si="13350">IF(HF$8="",0,SUMIFS(89:89,119:119,HF$8)+SUMIFS(115:115,119:119,HF$8))</f>
        <v>5000</v>
      </c>
      <c r="HG143" s="21">
        <f t="shared" si="13350"/>
        <v>5000</v>
      </c>
      <c r="HH143" s="21">
        <f t="shared" si="13350"/>
        <v>5000</v>
      </c>
      <c r="HI143" s="21">
        <f t="shared" si="13350"/>
        <v>5000</v>
      </c>
      <c r="HJ143" s="21">
        <f t="shared" si="13350"/>
        <v>5000</v>
      </c>
      <c r="HK143" s="21">
        <f t="shared" si="13350"/>
        <v>5000</v>
      </c>
      <c r="HL143" s="21">
        <f t="shared" si="13350"/>
        <v>5000</v>
      </c>
      <c r="HM143" s="21">
        <f t="shared" si="13350"/>
        <v>5400</v>
      </c>
      <c r="HN143" s="21">
        <f t="shared" si="13350"/>
        <v>5400</v>
      </c>
      <c r="HO143" s="21">
        <f t="shared" si="13350"/>
        <v>5400</v>
      </c>
      <c r="HP143" s="21">
        <f t="shared" si="13350"/>
        <v>5400</v>
      </c>
      <c r="HQ143" s="21">
        <f t="shared" si="13350"/>
        <v>5400</v>
      </c>
      <c r="HR143" s="21">
        <f t="shared" si="13350"/>
        <v>5400</v>
      </c>
      <c r="HS143" s="21">
        <f t="shared" si="13350"/>
        <v>5400</v>
      </c>
      <c r="HT143" s="21">
        <f t="shared" si="13350"/>
        <v>5400</v>
      </c>
      <c r="HU143" s="21">
        <f t="shared" si="13350"/>
        <v>5400</v>
      </c>
      <c r="HV143" s="21">
        <f t="shared" si="13350"/>
        <v>5400</v>
      </c>
      <c r="HW143" s="21">
        <f t="shared" si="13350"/>
        <v>5400</v>
      </c>
      <c r="HX143" s="21">
        <f t="shared" si="13350"/>
        <v>6199.9999999999982</v>
      </c>
      <c r="HY143" s="21">
        <f t="shared" si="13350"/>
        <v>6199.9999999999982</v>
      </c>
      <c r="HZ143" s="21">
        <f t="shared" si="13350"/>
        <v>6199.9999999999982</v>
      </c>
      <c r="IA143" s="21">
        <f t="shared" si="13350"/>
        <v>6199.9999999999982</v>
      </c>
      <c r="IB143" s="21">
        <f t="shared" si="13350"/>
        <v>6199.9999999999982</v>
      </c>
      <c r="IC143" s="21">
        <f t="shared" si="13350"/>
        <v>6199.9999999999982</v>
      </c>
      <c r="ID143" s="21">
        <f t="shared" si="13350"/>
        <v>6199.9999999999982</v>
      </c>
      <c r="IE143" s="21">
        <f t="shared" si="13350"/>
        <v>6199.9999999999982</v>
      </c>
      <c r="IF143" s="21">
        <f t="shared" si="13350"/>
        <v>6199.9999999999982</v>
      </c>
      <c r="IG143" s="21">
        <f t="shared" si="13350"/>
        <v>6199.9999999999982</v>
      </c>
      <c r="IH143" s="21">
        <f t="shared" si="13350"/>
        <v>6199.9999999999982</v>
      </c>
      <c r="II143" s="21">
        <f t="shared" si="13350"/>
        <v>6199.9999999999982</v>
      </c>
      <c r="IJ143" s="21">
        <f t="shared" si="13350"/>
        <v>6199.9999999999982</v>
      </c>
      <c r="IK143" s="21">
        <f t="shared" si="13350"/>
        <v>6199.9999999999982</v>
      </c>
      <c r="IL143" s="21">
        <f t="shared" si="13350"/>
        <v>6199.9999999999982</v>
      </c>
      <c r="IM143" s="21">
        <f t="shared" si="13350"/>
        <v>6199.9999999999982</v>
      </c>
      <c r="IN143" s="21">
        <f t="shared" si="13350"/>
        <v>6199.9999999999982</v>
      </c>
      <c r="IO143" s="21">
        <f t="shared" si="13350"/>
        <v>6199.9999999999982</v>
      </c>
      <c r="IP143" s="21">
        <f t="shared" si="13350"/>
        <v>6199.9999999999982</v>
      </c>
      <c r="IQ143" s="21">
        <f t="shared" si="13350"/>
        <v>6199.9999999999982</v>
      </c>
      <c r="IR143" s="21">
        <f t="shared" si="13350"/>
        <v>6599.9999999999973</v>
      </c>
      <c r="IS143" s="21">
        <f t="shared" si="13350"/>
        <v>6599.9999999999973</v>
      </c>
      <c r="IT143" s="21">
        <f t="shared" si="13350"/>
        <v>6599.9999999999973</v>
      </c>
      <c r="IU143" s="21">
        <f t="shared" si="13350"/>
        <v>6599.9999999999973</v>
      </c>
      <c r="IV143" s="21">
        <f t="shared" si="13350"/>
        <v>6599.9999999999973</v>
      </c>
      <c r="IW143" s="21">
        <f t="shared" si="13350"/>
        <v>6599.9999999999973</v>
      </c>
      <c r="IX143" s="21">
        <f t="shared" si="13350"/>
        <v>6599.9999999999973</v>
      </c>
      <c r="IY143" s="21">
        <f t="shared" si="13350"/>
        <v>6599.9999999999973</v>
      </c>
      <c r="IZ143" s="21">
        <f t="shared" si="13350"/>
        <v>6599.9999999999973</v>
      </c>
      <c r="JA143" s="21">
        <f t="shared" si="13350"/>
        <v>6599.9999999999973</v>
      </c>
      <c r="JB143" s="21">
        <f t="shared" si="13350"/>
        <v>6599.9999999999973</v>
      </c>
      <c r="JC143" s="21">
        <f t="shared" si="13350"/>
        <v>0</v>
      </c>
      <c r="JD143" s="21">
        <f t="shared" si="13350"/>
        <v>8500</v>
      </c>
      <c r="JE143" s="21">
        <f t="shared" si="13350"/>
        <v>8500</v>
      </c>
      <c r="JF143" s="21">
        <f t="shared" si="13350"/>
        <v>8500</v>
      </c>
      <c r="JG143" s="21">
        <f t="shared" si="13350"/>
        <v>8500</v>
      </c>
      <c r="JH143" s="21">
        <f t="shared" si="13350"/>
        <v>8500</v>
      </c>
      <c r="JI143" s="21">
        <f t="shared" si="13350"/>
        <v>8500</v>
      </c>
      <c r="JJ143" s="21">
        <f t="shared" si="13350"/>
        <v>8500</v>
      </c>
      <c r="JK143" s="21">
        <f t="shared" si="13350"/>
        <v>8500</v>
      </c>
      <c r="JL143" s="21">
        <f t="shared" si="13350"/>
        <v>8500</v>
      </c>
      <c r="JM143" s="21">
        <f t="shared" si="13350"/>
        <v>8500</v>
      </c>
      <c r="JN143" s="21">
        <f t="shared" si="13350"/>
        <v>8500</v>
      </c>
      <c r="JO143" s="21">
        <f t="shared" si="13350"/>
        <v>8500</v>
      </c>
      <c r="JP143" s="21">
        <f t="shared" si="13350"/>
        <v>8500</v>
      </c>
      <c r="JQ143" s="21">
        <f t="shared" si="13350"/>
        <v>8500</v>
      </c>
      <c r="JR143" s="21">
        <f t="shared" ref="JR143:MC143" si="13351">IF(JR$8="",0,SUMIFS(89:89,119:119,JR$8)+SUMIFS(115:115,119:119,JR$8))</f>
        <v>8500</v>
      </c>
      <c r="JS143" s="21">
        <f t="shared" si="13351"/>
        <v>8500</v>
      </c>
      <c r="JT143" s="21">
        <f t="shared" si="13351"/>
        <v>8500</v>
      </c>
      <c r="JU143" s="21">
        <f t="shared" si="13351"/>
        <v>8500</v>
      </c>
      <c r="JV143" s="21">
        <f t="shared" si="13351"/>
        <v>8500</v>
      </c>
      <c r="JW143" s="21">
        <f t="shared" si="13351"/>
        <v>8500</v>
      </c>
      <c r="JX143" s="21">
        <f t="shared" si="13351"/>
        <v>6300</v>
      </c>
      <c r="JY143" s="21">
        <f t="shared" si="13351"/>
        <v>9300</v>
      </c>
      <c r="JZ143" s="21">
        <f t="shared" si="13351"/>
        <v>9300</v>
      </c>
      <c r="KA143" s="21">
        <f t="shared" si="13351"/>
        <v>9300</v>
      </c>
      <c r="KB143" s="21">
        <f t="shared" si="13351"/>
        <v>9300</v>
      </c>
      <c r="KC143" s="21">
        <f t="shared" si="13351"/>
        <v>9300</v>
      </c>
      <c r="KD143" s="21">
        <f t="shared" si="13351"/>
        <v>9300</v>
      </c>
      <c r="KE143" s="21">
        <f t="shared" si="13351"/>
        <v>9300</v>
      </c>
      <c r="KF143" s="21">
        <f t="shared" si="13351"/>
        <v>11190</v>
      </c>
      <c r="KG143" s="21">
        <f t="shared" si="13351"/>
        <v>11190</v>
      </c>
      <c r="KH143" s="21">
        <f t="shared" si="13351"/>
        <v>11190</v>
      </c>
      <c r="KI143" s="21">
        <f t="shared" si="13351"/>
        <v>11190</v>
      </c>
      <c r="KJ143" s="21">
        <f t="shared" si="13351"/>
        <v>11190</v>
      </c>
      <c r="KK143" s="21">
        <f t="shared" si="13351"/>
        <v>11190</v>
      </c>
      <c r="KL143" s="21">
        <f t="shared" si="13351"/>
        <v>11190</v>
      </c>
      <c r="KM143" s="21">
        <f t="shared" si="13351"/>
        <v>11190</v>
      </c>
      <c r="KN143" s="21">
        <f t="shared" si="13351"/>
        <v>11190</v>
      </c>
      <c r="KO143" s="21">
        <f t="shared" si="13351"/>
        <v>11190</v>
      </c>
      <c r="KP143" s="21">
        <f t="shared" si="13351"/>
        <v>11190</v>
      </c>
      <c r="KQ143" s="21">
        <f t="shared" si="13351"/>
        <v>11190</v>
      </c>
      <c r="KR143" s="21">
        <f t="shared" si="13351"/>
        <v>11190</v>
      </c>
      <c r="KS143" s="21">
        <f t="shared" si="13351"/>
        <v>11190</v>
      </c>
      <c r="KT143" s="21">
        <f t="shared" si="13351"/>
        <v>11190</v>
      </c>
      <c r="KU143" s="21">
        <f t="shared" si="13351"/>
        <v>11190</v>
      </c>
      <c r="KV143" s="21">
        <f t="shared" si="13351"/>
        <v>11190</v>
      </c>
      <c r="KW143" s="21">
        <f t="shared" si="13351"/>
        <v>11190</v>
      </c>
      <c r="KX143" s="21">
        <f t="shared" si="13351"/>
        <v>11190</v>
      </c>
      <c r="KY143" s="21">
        <f t="shared" si="13351"/>
        <v>11190</v>
      </c>
      <c r="KZ143" s="21">
        <f t="shared" si="13351"/>
        <v>11190</v>
      </c>
      <c r="LA143" s="21">
        <f t="shared" si="13351"/>
        <v>12090</v>
      </c>
      <c r="LB143" s="21">
        <f t="shared" si="13351"/>
        <v>12090</v>
      </c>
      <c r="LC143" s="21">
        <f t="shared" si="13351"/>
        <v>12090</v>
      </c>
      <c r="LD143" s="21">
        <f t="shared" si="13351"/>
        <v>12090</v>
      </c>
      <c r="LE143" s="21">
        <f t="shared" si="13351"/>
        <v>12090</v>
      </c>
      <c r="LF143" s="21">
        <f t="shared" si="13351"/>
        <v>12090</v>
      </c>
      <c r="LG143" s="21">
        <f t="shared" si="13351"/>
        <v>12090</v>
      </c>
      <c r="LH143" s="21">
        <f t="shared" si="13351"/>
        <v>12090</v>
      </c>
      <c r="LI143" s="21">
        <f t="shared" si="13351"/>
        <v>12090</v>
      </c>
      <c r="LJ143" s="21">
        <f t="shared" si="13351"/>
        <v>12090</v>
      </c>
      <c r="LK143" s="21">
        <f t="shared" si="13351"/>
        <v>11460</v>
      </c>
      <c r="LL143" s="21">
        <f t="shared" si="13351"/>
        <v>11460</v>
      </c>
      <c r="LM143" s="21">
        <f t="shared" si="13351"/>
        <v>11460</v>
      </c>
      <c r="LN143" s="21">
        <f t="shared" si="13351"/>
        <v>11460</v>
      </c>
      <c r="LO143" s="21">
        <f t="shared" si="13351"/>
        <v>11460</v>
      </c>
      <c r="LP143" s="21">
        <f t="shared" si="13351"/>
        <v>11460</v>
      </c>
      <c r="LQ143" s="21">
        <f t="shared" si="13351"/>
        <v>11460</v>
      </c>
      <c r="LR143" s="21">
        <f t="shared" si="13351"/>
        <v>11460</v>
      </c>
      <c r="LS143" s="21">
        <f t="shared" si="13351"/>
        <v>11460</v>
      </c>
      <c r="LT143" s="21">
        <f t="shared" si="13351"/>
        <v>11460</v>
      </c>
      <c r="LU143" s="21">
        <f t="shared" si="13351"/>
        <v>11460</v>
      </c>
      <c r="LV143" s="21">
        <f t="shared" si="13351"/>
        <v>11460</v>
      </c>
      <c r="LW143" s="21">
        <f t="shared" si="13351"/>
        <v>11460</v>
      </c>
      <c r="LX143" s="21">
        <f t="shared" si="13351"/>
        <v>11460</v>
      </c>
      <c r="LY143" s="21">
        <f t="shared" si="13351"/>
        <v>11460</v>
      </c>
      <c r="LZ143" s="21">
        <f t="shared" si="13351"/>
        <v>11460</v>
      </c>
      <c r="MA143" s="21">
        <f t="shared" si="13351"/>
        <v>11460</v>
      </c>
      <c r="MB143" s="21">
        <f t="shared" si="13351"/>
        <v>11460</v>
      </c>
      <c r="MC143" s="21">
        <f t="shared" si="13351"/>
        <v>11460</v>
      </c>
      <c r="MD143" s="21">
        <f t="shared" ref="MD143:OO143" si="13352">IF(MD$8="",0,SUMIFS(89:89,119:119,MD$8)+SUMIFS(115:115,119:119,MD$8))</f>
        <v>11460</v>
      </c>
      <c r="ME143" s="21">
        <f t="shared" si="13352"/>
        <v>11460</v>
      </c>
      <c r="MF143" s="21">
        <f t="shared" si="13352"/>
        <v>11160</v>
      </c>
      <c r="MG143" s="21">
        <f t="shared" si="13352"/>
        <v>11160</v>
      </c>
      <c r="MH143" s="21">
        <f t="shared" si="13352"/>
        <v>11160</v>
      </c>
      <c r="MI143" s="21">
        <f t="shared" si="13352"/>
        <v>11160</v>
      </c>
      <c r="MJ143" s="21">
        <f t="shared" si="13352"/>
        <v>11160</v>
      </c>
      <c r="MK143" s="21">
        <f t="shared" si="13352"/>
        <v>11160</v>
      </c>
      <c r="ML143" s="21">
        <f t="shared" si="13352"/>
        <v>11160</v>
      </c>
      <c r="MM143" s="21">
        <f t="shared" si="13352"/>
        <v>11160</v>
      </c>
      <c r="MN143" s="21">
        <f t="shared" si="13352"/>
        <v>11160</v>
      </c>
      <c r="MO143" s="21">
        <f t="shared" si="13352"/>
        <v>9480</v>
      </c>
      <c r="MP143" s="21">
        <f t="shared" si="13352"/>
        <v>9480</v>
      </c>
      <c r="MQ143" s="21">
        <f t="shared" si="13352"/>
        <v>9480</v>
      </c>
      <c r="MR143" s="21">
        <f t="shared" si="13352"/>
        <v>9480</v>
      </c>
      <c r="MS143" s="21">
        <f t="shared" si="13352"/>
        <v>9480</v>
      </c>
      <c r="MT143" s="21">
        <f t="shared" si="13352"/>
        <v>9480</v>
      </c>
      <c r="MU143" s="21">
        <f t="shared" si="13352"/>
        <v>9480</v>
      </c>
      <c r="MV143" s="21">
        <f t="shared" si="13352"/>
        <v>9480</v>
      </c>
      <c r="MW143" s="21">
        <f t="shared" si="13352"/>
        <v>9480</v>
      </c>
      <c r="MX143" s="21">
        <f t="shared" si="13352"/>
        <v>9480</v>
      </c>
      <c r="MY143" s="21">
        <f t="shared" si="13352"/>
        <v>9480</v>
      </c>
      <c r="MZ143" s="21">
        <f t="shared" si="13352"/>
        <v>9480</v>
      </c>
      <c r="NA143" s="21">
        <f t="shared" si="13352"/>
        <v>9480</v>
      </c>
      <c r="NB143" s="21">
        <f t="shared" si="13352"/>
        <v>9480</v>
      </c>
      <c r="NC143" s="21">
        <f t="shared" si="13352"/>
        <v>9480</v>
      </c>
      <c r="ND143" s="21">
        <f t="shared" si="13352"/>
        <v>9480</v>
      </c>
      <c r="NE143" s="21">
        <f t="shared" si="13352"/>
        <v>9480</v>
      </c>
      <c r="NF143" s="21">
        <f t="shared" si="13352"/>
        <v>9480</v>
      </c>
      <c r="NG143" s="21">
        <f t="shared" si="13352"/>
        <v>9480</v>
      </c>
      <c r="NH143" s="21">
        <f t="shared" si="13352"/>
        <v>9480</v>
      </c>
      <c r="NI143" s="21">
        <f t="shared" si="13352"/>
        <v>9480</v>
      </c>
      <c r="NJ143" s="21">
        <f t="shared" si="13352"/>
        <v>8680</v>
      </c>
      <c r="NK143" s="21">
        <f t="shared" si="13352"/>
        <v>8680</v>
      </c>
      <c r="NL143" s="21">
        <f t="shared" si="13352"/>
        <v>8680</v>
      </c>
      <c r="NM143" s="21">
        <f t="shared" si="13352"/>
        <v>8680</v>
      </c>
      <c r="NN143" s="21">
        <f t="shared" si="13352"/>
        <v>8680</v>
      </c>
      <c r="NO143" s="21">
        <f t="shared" si="13352"/>
        <v>8680</v>
      </c>
      <c r="NP143" s="21">
        <f t="shared" si="13352"/>
        <v>8680</v>
      </c>
      <c r="NQ143" s="21">
        <f t="shared" si="13352"/>
        <v>8680</v>
      </c>
      <c r="NR143" s="21">
        <f t="shared" si="13352"/>
        <v>8680</v>
      </c>
      <c r="NS143" s="21">
        <f t="shared" si="13352"/>
        <v>8680</v>
      </c>
      <c r="NT143" s="21">
        <f t="shared" si="13352"/>
        <v>9184</v>
      </c>
      <c r="NU143" s="21">
        <f t="shared" si="13352"/>
        <v>9184</v>
      </c>
      <c r="NV143" s="21">
        <f t="shared" si="13352"/>
        <v>9184</v>
      </c>
      <c r="NW143" s="21">
        <f t="shared" si="13352"/>
        <v>9184</v>
      </c>
      <c r="NX143" s="21">
        <f t="shared" si="13352"/>
        <v>9184</v>
      </c>
      <c r="NY143" s="21">
        <f t="shared" si="13352"/>
        <v>9184</v>
      </c>
      <c r="NZ143" s="21">
        <f t="shared" si="13352"/>
        <v>9184</v>
      </c>
      <c r="OA143" s="21">
        <f t="shared" si="13352"/>
        <v>9184</v>
      </c>
      <c r="OB143" s="21">
        <f t="shared" si="13352"/>
        <v>9184</v>
      </c>
      <c r="OC143" s="21">
        <f t="shared" si="13352"/>
        <v>9184</v>
      </c>
      <c r="OD143" s="21">
        <f t="shared" si="13352"/>
        <v>9184</v>
      </c>
      <c r="OE143" s="21">
        <f t="shared" si="13352"/>
        <v>9184</v>
      </c>
      <c r="OF143" s="21">
        <f t="shared" si="13352"/>
        <v>9184</v>
      </c>
      <c r="OG143" s="21">
        <f t="shared" si="13352"/>
        <v>9184</v>
      </c>
      <c r="OH143" s="21">
        <f t="shared" si="13352"/>
        <v>9184</v>
      </c>
      <c r="OI143" s="21">
        <f t="shared" si="13352"/>
        <v>9184</v>
      </c>
      <c r="OJ143" s="21">
        <f t="shared" si="13352"/>
        <v>9184</v>
      </c>
      <c r="OK143" s="21">
        <f t="shared" si="13352"/>
        <v>9184</v>
      </c>
      <c r="OL143" s="21">
        <f t="shared" si="13352"/>
        <v>9184</v>
      </c>
      <c r="OM143" s="21">
        <f t="shared" si="13352"/>
        <v>9184</v>
      </c>
      <c r="ON143" s="21">
        <f t="shared" si="13352"/>
        <v>9184</v>
      </c>
      <c r="OO143" s="21">
        <f t="shared" si="13352"/>
        <v>9424.0000000000018</v>
      </c>
      <c r="OP143" s="21">
        <f t="shared" ref="OP143:RA143" si="13353">IF(OP$8="",0,SUMIFS(89:89,119:119,OP$8)+SUMIFS(115:115,119:119,OP$8))</f>
        <v>9424.0000000000018</v>
      </c>
      <c r="OQ143" s="21">
        <f t="shared" si="13353"/>
        <v>9424.0000000000018</v>
      </c>
      <c r="OR143" s="21">
        <f t="shared" si="13353"/>
        <v>9424.0000000000018</v>
      </c>
      <c r="OS143" s="21">
        <f t="shared" si="13353"/>
        <v>9424.0000000000018</v>
      </c>
      <c r="OT143" s="21">
        <f t="shared" si="13353"/>
        <v>9424.0000000000018</v>
      </c>
      <c r="OU143" s="21">
        <f t="shared" si="13353"/>
        <v>9424.0000000000018</v>
      </c>
      <c r="OV143" s="21">
        <f t="shared" si="13353"/>
        <v>9424.0000000000018</v>
      </c>
      <c r="OW143" s="21">
        <f t="shared" si="13353"/>
        <v>9424.0000000000018</v>
      </c>
      <c r="OX143" s="21">
        <f t="shared" si="13353"/>
        <v>9928.0000000000036</v>
      </c>
      <c r="OY143" s="21">
        <f t="shared" si="13353"/>
        <v>9928.0000000000036</v>
      </c>
      <c r="OZ143" s="21">
        <f t="shared" si="13353"/>
        <v>9928.0000000000036</v>
      </c>
      <c r="PA143" s="21">
        <f t="shared" si="13353"/>
        <v>9928.0000000000036</v>
      </c>
      <c r="PB143" s="21">
        <f t="shared" si="13353"/>
        <v>9928.0000000000036</v>
      </c>
      <c r="PC143" s="21">
        <f t="shared" si="13353"/>
        <v>9928.0000000000036</v>
      </c>
      <c r="PD143" s="21">
        <f t="shared" si="13353"/>
        <v>9928.0000000000036</v>
      </c>
      <c r="PE143" s="21">
        <f t="shared" si="13353"/>
        <v>9928.0000000000036</v>
      </c>
      <c r="PF143" s="21">
        <f t="shared" si="13353"/>
        <v>9928.0000000000036</v>
      </c>
      <c r="PG143" s="21">
        <f t="shared" si="13353"/>
        <v>9928.0000000000036</v>
      </c>
      <c r="PH143" s="21">
        <f t="shared" si="13353"/>
        <v>9928.0000000000036</v>
      </c>
      <c r="PI143" s="21">
        <f t="shared" si="13353"/>
        <v>9928.0000000000036</v>
      </c>
      <c r="PJ143" s="21">
        <f t="shared" si="13353"/>
        <v>9928.0000000000036</v>
      </c>
      <c r="PK143" s="21">
        <f t="shared" si="13353"/>
        <v>9928.0000000000036</v>
      </c>
      <c r="PL143" s="21">
        <f t="shared" si="13353"/>
        <v>9928.0000000000036</v>
      </c>
      <c r="PM143" s="21">
        <f t="shared" si="13353"/>
        <v>9928.0000000000036</v>
      </c>
      <c r="PN143" s="21">
        <f t="shared" si="13353"/>
        <v>9928.0000000000036</v>
      </c>
      <c r="PO143" s="21">
        <f t="shared" si="13353"/>
        <v>9928.0000000000036</v>
      </c>
      <c r="PP143" s="21">
        <f t="shared" si="13353"/>
        <v>9928.0000000000036</v>
      </c>
      <c r="PQ143" s="21">
        <f t="shared" si="13353"/>
        <v>9928.0000000000036</v>
      </c>
      <c r="PR143" s="21">
        <f t="shared" si="13353"/>
        <v>9928.0000000000036</v>
      </c>
      <c r="PS143" s="21">
        <f t="shared" si="13353"/>
        <v>10168.000000000004</v>
      </c>
      <c r="PT143" s="21">
        <f t="shared" si="13353"/>
        <v>10168.000000000004</v>
      </c>
      <c r="PU143" s="21">
        <f t="shared" si="13353"/>
        <v>10168.000000000004</v>
      </c>
      <c r="PV143" s="21">
        <f t="shared" si="13353"/>
        <v>10168.000000000004</v>
      </c>
      <c r="PW143" s="21">
        <f t="shared" si="13353"/>
        <v>10168.000000000004</v>
      </c>
      <c r="PX143" s="21">
        <f t="shared" si="13353"/>
        <v>10168.000000000004</v>
      </c>
      <c r="PY143" s="21">
        <f t="shared" si="13353"/>
        <v>10168.000000000004</v>
      </c>
      <c r="PZ143" s="21">
        <f t="shared" si="13353"/>
        <v>10168.000000000004</v>
      </c>
      <c r="QA143" s="21">
        <f t="shared" si="13353"/>
        <v>10168.000000000004</v>
      </c>
      <c r="QB143" s="21">
        <f t="shared" si="13353"/>
        <v>10168.000000000004</v>
      </c>
      <c r="QC143" s="21">
        <f t="shared" si="13353"/>
        <v>9832</v>
      </c>
      <c r="QD143" s="21">
        <f t="shared" si="13353"/>
        <v>9832</v>
      </c>
      <c r="QE143" s="21">
        <f t="shared" si="13353"/>
        <v>9832</v>
      </c>
      <c r="QF143" s="21">
        <f t="shared" si="13353"/>
        <v>9832</v>
      </c>
      <c r="QG143" s="21">
        <f t="shared" si="13353"/>
        <v>9832</v>
      </c>
      <c r="QH143" s="21">
        <f t="shared" si="13353"/>
        <v>9832</v>
      </c>
      <c r="QI143" s="21">
        <f t="shared" si="13353"/>
        <v>9832</v>
      </c>
      <c r="QJ143" s="21">
        <f t="shared" si="13353"/>
        <v>9832</v>
      </c>
      <c r="QK143" s="21">
        <f t="shared" si="13353"/>
        <v>9832</v>
      </c>
      <c r="QL143" s="21">
        <f t="shared" si="13353"/>
        <v>9832</v>
      </c>
      <c r="QM143" s="21">
        <f t="shared" si="13353"/>
        <v>9832</v>
      </c>
      <c r="QN143" s="21">
        <f t="shared" si="13353"/>
        <v>9832</v>
      </c>
      <c r="QO143" s="21">
        <f t="shared" si="13353"/>
        <v>9832</v>
      </c>
      <c r="QP143" s="21">
        <f t="shared" si="13353"/>
        <v>9832</v>
      </c>
      <c r="QQ143" s="21">
        <f t="shared" si="13353"/>
        <v>9832</v>
      </c>
      <c r="QR143" s="21">
        <f t="shared" si="13353"/>
        <v>9832</v>
      </c>
      <c r="QS143" s="21">
        <f t="shared" si="13353"/>
        <v>9832</v>
      </c>
      <c r="QT143" s="21">
        <f t="shared" si="13353"/>
        <v>9832</v>
      </c>
      <c r="QU143" s="21">
        <f t="shared" si="13353"/>
        <v>9832</v>
      </c>
      <c r="QV143" s="21">
        <f t="shared" si="13353"/>
        <v>9832</v>
      </c>
      <c r="QW143" s="21">
        <f t="shared" si="13353"/>
        <v>9832</v>
      </c>
      <c r="QX143" s="21">
        <f t="shared" si="13353"/>
        <v>9672</v>
      </c>
      <c r="QY143" s="21">
        <f t="shared" si="13353"/>
        <v>9672</v>
      </c>
      <c r="QZ143" s="21">
        <f t="shared" si="13353"/>
        <v>9672</v>
      </c>
      <c r="RA143" s="21">
        <f t="shared" si="13353"/>
        <v>9672</v>
      </c>
      <c r="RB143" s="21">
        <f t="shared" ref="RB143:TM143" si="13354">IF(RB$8="",0,SUMIFS(89:89,119:119,RB$8)+SUMIFS(115:115,119:119,RB$8))</f>
        <v>9672</v>
      </c>
      <c r="RC143" s="21">
        <f t="shared" si="13354"/>
        <v>9672</v>
      </c>
      <c r="RD143" s="21">
        <f t="shared" si="13354"/>
        <v>9672</v>
      </c>
      <c r="RE143" s="21">
        <f t="shared" si="13354"/>
        <v>9672</v>
      </c>
      <c r="RF143" s="21">
        <f t="shared" si="13354"/>
        <v>9672</v>
      </c>
      <c r="RG143" s="21">
        <f t="shared" si="13354"/>
        <v>9672</v>
      </c>
      <c r="RH143" s="21">
        <f t="shared" si="13354"/>
        <v>13325.999999999998</v>
      </c>
      <c r="RI143" s="21">
        <f t="shared" si="13354"/>
        <v>13325.999999999998</v>
      </c>
      <c r="RJ143" s="21">
        <f t="shared" si="13354"/>
        <v>13325.999999999998</v>
      </c>
      <c r="RK143" s="21">
        <f t="shared" si="13354"/>
        <v>13325.999999999998</v>
      </c>
      <c r="RL143" s="21">
        <f t="shared" si="13354"/>
        <v>13325.999999999998</v>
      </c>
      <c r="RM143" s="21">
        <f t="shared" si="13354"/>
        <v>13325.999999999998</v>
      </c>
      <c r="RN143" s="21">
        <f t="shared" si="13354"/>
        <v>13325.999999999998</v>
      </c>
      <c r="RO143" s="21">
        <f t="shared" si="13354"/>
        <v>13325.999999999998</v>
      </c>
      <c r="RP143" s="21">
        <f t="shared" si="13354"/>
        <v>13325.999999999998</v>
      </c>
      <c r="RQ143" s="21">
        <f t="shared" si="13354"/>
        <v>13325.999999999998</v>
      </c>
      <c r="RR143" s="21">
        <f t="shared" si="13354"/>
        <v>13325.999999999998</v>
      </c>
      <c r="RS143" s="21">
        <f t="shared" si="13354"/>
        <v>13325.999999999998</v>
      </c>
      <c r="RT143" s="21">
        <f t="shared" si="13354"/>
        <v>13325.999999999998</v>
      </c>
      <c r="RU143" s="21">
        <f t="shared" si="13354"/>
        <v>13325.999999999998</v>
      </c>
      <c r="RV143" s="21">
        <f t="shared" si="13354"/>
        <v>13325.999999999998</v>
      </c>
      <c r="RW143" s="21">
        <f t="shared" si="13354"/>
        <v>13325.999999999998</v>
      </c>
      <c r="RX143" s="21">
        <f t="shared" si="13354"/>
        <v>13325.999999999998</v>
      </c>
      <c r="RY143" s="21">
        <f t="shared" si="13354"/>
        <v>13325.999999999998</v>
      </c>
      <c r="RZ143" s="21">
        <f t="shared" si="13354"/>
        <v>13325.999999999998</v>
      </c>
      <c r="SA143" s="21">
        <f t="shared" si="13354"/>
        <v>13325.999999999998</v>
      </c>
      <c r="SB143" s="21">
        <f t="shared" si="13354"/>
        <v>13325.999999999998</v>
      </c>
      <c r="SC143" s="21">
        <f t="shared" si="13354"/>
        <v>15065.999999999996</v>
      </c>
      <c r="SD143" s="21">
        <f t="shared" si="13354"/>
        <v>15065.999999999996</v>
      </c>
      <c r="SE143" s="21">
        <f t="shared" si="13354"/>
        <v>15065.999999999996</v>
      </c>
      <c r="SF143" s="21">
        <f t="shared" si="13354"/>
        <v>15065.999999999996</v>
      </c>
      <c r="SG143" s="21">
        <f t="shared" si="13354"/>
        <v>15065.999999999996</v>
      </c>
      <c r="SH143" s="21">
        <f t="shared" si="13354"/>
        <v>15065.999999999996</v>
      </c>
      <c r="SI143" s="21">
        <f t="shared" si="13354"/>
        <v>15065.999999999996</v>
      </c>
      <c r="SJ143" s="21">
        <f t="shared" si="13354"/>
        <v>15065.999999999996</v>
      </c>
      <c r="SK143" s="21">
        <f t="shared" si="13354"/>
        <v>15065.999999999996</v>
      </c>
      <c r="SL143" s="21">
        <f t="shared" si="13354"/>
        <v>19224.000000000007</v>
      </c>
      <c r="SM143" s="21">
        <f t="shared" si="13354"/>
        <v>19224.000000000007</v>
      </c>
      <c r="SN143" s="21">
        <f t="shared" si="13354"/>
        <v>19224.000000000007</v>
      </c>
      <c r="SO143" s="21">
        <f t="shared" si="13354"/>
        <v>19224.000000000007</v>
      </c>
      <c r="SP143" s="21">
        <f t="shared" si="13354"/>
        <v>19224.000000000007</v>
      </c>
      <c r="SQ143" s="21">
        <f t="shared" si="13354"/>
        <v>19224.000000000007</v>
      </c>
      <c r="SR143" s="21">
        <f t="shared" si="13354"/>
        <v>19224.000000000007</v>
      </c>
      <c r="SS143" s="21">
        <f t="shared" si="13354"/>
        <v>19224.000000000007</v>
      </c>
      <c r="ST143" s="21">
        <f t="shared" si="13354"/>
        <v>19224.000000000007</v>
      </c>
      <c r="SU143" s="21">
        <f t="shared" si="13354"/>
        <v>19224.000000000007</v>
      </c>
      <c r="SV143" s="21">
        <f t="shared" si="13354"/>
        <v>19224.000000000007</v>
      </c>
      <c r="SW143" s="21">
        <f t="shared" si="13354"/>
        <v>19224.000000000007</v>
      </c>
      <c r="SX143" s="21">
        <f t="shared" si="13354"/>
        <v>19224.000000000007</v>
      </c>
      <c r="SY143" s="21">
        <f t="shared" si="13354"/>
        <v>19224.000000000007</v>
      </c>
      <c r="SZ143" s="21">
        <f t="shared" si="13354"/>
        <v>19224.000000000007</v>
      </c>
      <c r="TA143" s="21">
        <f t="shared" si="13354"/>
        <v>19224.000000000007</v>
      </c>
      <c r="TB143" s="21">
        <f t="shared" si="13354"/>
        <v>19224.000000000007</v>
      </c>
      <c r="TC143" s="21">
        <f t="shared" si="13354"/>
        <v>19224.000000000007</v>
      </c>
      <c r="TD143" s="21">
        <f t="shared" si="13354"/>
        <v>19224.000000000007</v>
      </c>
      <c r="TE143" s="21">
        <f t="shared" si="13354"/>
        <v>19224.000000000007</v>
      </c>
      <c r="TF143" s="21">
        <f t="shared" si="13354"/>
        <v>19224.000000000007</v>
      </c>
      <c r="TG143" s="21">
        <f t="shared" si="13354"/>
        <v>21204.000000000011</v>
      </c>
      <c r="TH143" s="21">
        <f t="shared" si="13354"/>
        <v>21204.000000000011</v>
      </c>
      <c r="TI143" s="21">
        <f t="shared" si="13354"/>
        <v>21204.000000000011</v>
      </c>
      <c r="TJ143" s="21">
        <f t="shared" si="13354"/>
        <v>21204.000000000011</v>
      </c>
      <c r="TK143" s="21">
        <f t="shared" si="13354"/>
        <v>21204.000000000011</v>
      </c>
      <c r="TL143" s="21">
        <f t="shared" si="13354"/>
        <v>21204.000000000011</v>
      </c>
      <c r="TM143" s="21">
        <f t="shared" si="13354"/>
        <v>21204.000000000011</v>
      </c>
      <c r="TN143" s="21">
        <f t="shared" ref="TN143:VY143" si="13355">IF(TN$8="",0,SUMIFS(89:89,119:119,TN$8)+SUMIFS(115:115,119:119,TN$8))</f>
        <v>21204.000000000011</v>
      </c>
      <c r="TO143" s="21">
        <f t="shared" si="13355"/>
        <v>21204.000000000011</v>
      </c>
      <c r="TP143" s="21">
        <f t="shared" si="13355"/>
        <v>21204.000000000011</v>
      </c>
      <c r="TQ143" s="21">
        <f t="shared" si="13355"/>
        <v>16164.000000000005</v>
      </c>
      <c r="TR143" s="21">
        <f t="shared" si="13355"/>
        <v>16164.000000000005</v>
      </c>
      <c r="TS143" s="21">
        <f t="shared" si="13355"/>
        <v>16164.000000000005</v>
      </c>
      <c r="TT143" s="21">
        <f t="shared" si="13355"/>
        <v>16164.000000000005</v>
      </c>
      <c r="TU143" s="21">
        <f t="shared" si="13355"/>
        <v>16164.000000000005</v>
      </c>
      <c r="TV143" s="21">
        <f t="shared" si="13355"/>
        <v>16164.000000000005</v>
      </c>
      <c r="TW143" s="21">
        <f t="shared" si="13355"/>
        <v>16164.000000000005</v>
      </c>
      <c r="TX143" s="21">
        <f t="shared" si="13355"/>
        <v>16164.000000000005</v>
      </c>
      <c r="TY143" s="21">
        <f t="shared" si="13355"/>
        <v>16164.000000000005</v>
      </c>
      <c r="TZ143" s="21">
        <f t="shared" si="13355"/>
        <v>16164.000000000005</v>
      </c>
      <c r="UA143" s="21">
        <f t="shared" si="13355"/>
        <v>16164.000000000005</v>
      </c>
      <c r="UB143" s="21">
        <f t="shared" si="13355"/>
        <v>16164.000000000005</v>
      </c>
      <c r="UC143" s="21">
        <f t="shared" si="13355"/>
        <v>16164.000000000005</v>
      </c>
      <c r="UD143" s="21">
        <f t="shared" si="13355"/>
        <v>16164.000000000005</v>
      </c>
      <c r="UE143" s="21">
        <f t="shared" si="13355"/>
        <v>16164.000000000005</v>
      </c>
      <c r="UF143" s="21">
        <f t="shared" si="13355"/>
        <v>16164.000000000005</v>
      </c>
      <c r="UG143" s="21">
        <f t="shared" si="13355"/>
        <v>16164.000000000005</v>
      </c>
      <c r="UH143" s="21">
        <f t="shared" si="13355"/>
        <v>16164.000000000005</v>
      </c>
      <c r="UI143" s="21">
        <f t="shared" si="13355"/>
        <v>16164.000000000005</v>
      </c>
      <c r="UJ143" s="21">
        <f t="shared" si="13355"/>
        <v>16164.000000000005</v>
      </c>
      <c r="UK143" s="21">
        <f t="shared" si="13355"/>
        <v>16164.000000000005</v>
      </c>
      <c r="UL143" s="21">
        <f t="shared" si="13355"/>
        <v>13764.000000000004</v>
      </c>
      <c r="UM143" s="21">
        <f t="shared" si="13355"/>
        <v>13764.000000000004</v>
      </c>
      <c r="UN143" s="21">
        <f t="shared" si="13355"/>
        <v>13764.000000000004</v>
      </c>
      <c r="UO143" s="21">
        <f t="shared" si="13355"/>
        <v>13764.000000000004</v>
      </c>
      <c r="UP143" s="21">
        <f t="shared" si="13355"/>
        <v>13764.000000000004</v>
      </c>
      <c r="UQ143" s="21">
        <f t="shared" si="13355"/>
        <v>13764.000000000004</v>
      </c>
      <c r="UR143" s="21">
        <f t="shared" si="13355"/>
        <v>13764.000000000004</v>
      </c>
      <c r="US143" s="21">
        <f t="shared" si="13355"/>
        <v>13764.000000000004</v>
      </c>
      <c r="UT143" s="21">
        <f t="shared" si="13355"/>
        <v>13764.000000000004</v>
      </c>
      <c r="UU143" s="21">
        <f t="shared" si="13355"/>
        <v>13512</v>
      </c>
      <c r="UV143" s="21">
        <f t="shared" si="13355"/>
        <v>13512</v>
      </c>
      <c r="UW143" s="21">
        <f t="shared" si="13355"/>
        <v>13512</v>
      </c>
      <c r="UX143" s="21">
        <f t="shared" si="13355"/>
        <v>13512</v>
      </c>
      <c r="UY143" s="21">
        <f t="shared" si="13355"/>
        <v>13512</v>
      </c>
      <c r="UZ143" s="21">
        <f t="shared" si="13355"/>
        <v>13512</v>
      </c>
      <c r="VA143" s="21">
        <f t="shared" si="13355"/>
        <v>13512</v>
      </c>
      <c r="VB143" s="21">
        <f t="shared" si="13355"/>
        <v>13512</v>
      </c>
      <c r="VC143" s="21">
        <f t="shared" si="13355"/>
        <v>13512</v>
      </c>
      <c r="VD143" s="21">
        <f t="shared" si="13355"/>
        <v>13512</v>
      </c>
      <c r="VE143" s="21">
        <f t="shared" si="13355"/>
        <v>13512</v>
      </c>
      <c r="VF143" s="21">
        <f t="shared" si="13355"/>
        <v>13512</v>
      </c>
      <c r="VG143" s="21">
        <f t="shared" si="13355"/>
        <v>13512</v>
      </c>
      <c r="VH143" s="21">
        <f t="shared" si="13355"/>
        <v>13512</v>
      </c>
      <c r="VI143" s="21">
        <f t="shared" si="13355"/>
        <v>13512</v>
      </c>
      <c r="VJ143" s="21">
        <f t="shared" si="13355"/>
        <v>13512</v>
      </c>
      <c r="VK143" s="21">
        <f t="shared" si="13355"/>
        <v>13512</v>
      </c>
      <c r="VL143" s="21">
        <f t="shared" si="13355"/>
        <v>13512</v>
      </c>
      <c r="VM143" s="21">
        <f t="shared" si="13355"/>
        <v>13512</v>
      </c>
      <c r="VN143" s="21">
        <f t="shared" si="13355"/>
        <v>13512</v>
      </c>
      <c r="VO143" s="21">
        <f t="shared" si="13355"/>
        <v>13512</v>
      </c>
      <c r="VP143" s="21">
        <f t="shared" si="13355"/>
        <v>13392</v>
      </c>
      <c r="VQ143" s="21">
        <f t="shared" si="13355"/>
        <v>13392</v>
      </c>
      <c r="VR143" s="21">
        <f t="shared" si="13355"/>
        <v>13392</v>
      </c>
      <c r="VS143" s="21">
        <f t="shared" si="13355"/>
        <v>13392</v>
      </c>
      <c r="VT143" s="21">
        <f t="shared" si="13355"/>
        <v>13392</v>
      </c>
      <c r="VU143" s="21">
        <f t="shared" si="13355"/>
        <v>13392</v>
      </c>
      <c r="VV143" s="21">
        <f t="shared" si="13355"/>
        <v>13392</v>
      </c>
      <c r="VW143" s="21">
        <f t="shared" si="13355"/>
        <v>13392</v>
      </c>
      <c r="VX143" s="21">
        <f t="shared" si="13355"/>
        <v>13392</v>
      </c>
      <c r="VY143" s="21">
        <f t="shared" si="13355"/>
        <v>13392</v>
      </c>
      <c r="VZ143" s="21">
        <f t="shared" ref="VZ143:YK143" si="13356">IF(VZ$8="",0,SUMIFS(89:89,119:119,VZ$8)+SUMIFS(115:115,119:119,VZ$8))</f>
        <v>11880</v>
      </c>
      <c r="WA143" s="21">
        <f t="shared" si="13356"/>
        <v>11880</v>
      </c>
      <c r="WB143" s="21">
        <f t="shared" si="13356"/>
        <v>11880</v>
      </c>
      <c r="WC143" s="21">
        <f t="shared" si="13356"/>
        <v>11880</v>
      </c>
      <c r="WD143" s="21">
        <f t="shared" si="13356"/>
        <v>11880</v>
      </c>
      <c r="WE143" s="21">
        <f t="shared" si="13356"/>
        <v>11880</v>
      </c>
      <c r="WF143" s="21">
        <f t="shared" si="13356"/>
        <v>11880</v>
      </c>
      <c r="WG143" s="21">
        <f t="shared" si="13356"/>
        <v>11880</v>
      </c>
      <c r="WH143" s="21">
        <f t="shared" si="13356"/>
        <v>11880</v>
      </c>
      <c r="WI143" s="21">
        <f t="shared" si="13356"/>
        <v>11880</v>
      </c>
      <c r="WJ143" s="21">
        <f t="shared" si="13356"/>
        <v>11880</v>
      </c>
      <c r="WK143" s="21">
        <f t="shared" si="13356"/>
        <v>11880</v>
      </c>
      <c r="WL143" s="21">
        <f t="shared" si="13356"/>
        <v>11880</v>
      </c>
      <c r="WM143" s="21">
        <f t="shared" si="13356"/>
        <v>11880</v>
      </c>
      <c r="WN143" s="21">
        <f t="shared" si="13356"/>
        <v>11880</v>
      </c>
      <c r="WO143" s="21">
        <f t="shared" si="13356"/>
        <v>11880</v>
      </c>
      <c r="WP143" s="21">
        <f t="shared" si="13356"/>
        <v>11880</v>
      </c>
      <c r="WQ143" s="21">
        <f t="shared" si="13356"/>
        <v>11880</v>
      </c>
      <c r="WR143" s="21">
        <f t="shared" si="13356"/>
        <v>11880</v>
      </c>
      <c r="WS143" s="21">
        <f t="shared" si="13356"/>
        <v>11880</v>
      </c>
      <c r="WT143" s="21">
        <f t="shared" si="13356"/>
        <v>11880</v>
      </c>
      <c r="WU143" s="21">
        <f t="shared" si="13356"/>
        <v>11160</v>
      </c>
      <c r="WV143" s="21">
        <f t="shared" si="13356"/>
        <v>11160</v>
      </c>
      <c r="WW143" s="21">
        <f t="shared" si="13356"/>
        <v>11160</v>
      </c>
      <c r="WX143" s="21">
        <f t="shared" si="13356"/>
        <v>11160</v>
      </c>
      <c r="WY143" s="21">
        <f t="shared" si="13356"/>
        <v>11160</v>
      </c>
      <c r="WZ143" s="21">
        <f t="shared" si="13356"/>
        <v>11160</v>
      </c>
      <c r="XA143" s="21">
        <f t="shared" si="13356"/>
        <v>11160</v>
      </c>
      <c r="XB143" s="21">
        <f t="shared" si="13356"/>
        <v>11160</v>
      </c>
      <c r="XC143" s="21">
        <f t="shared" si="13356"/>
        <v>11160</v>
      </c>
      <c r="XD143" s="21">
        <f t="shared" si="13356"/>
        <v>11160</v>
      </c>
      <c r="XE143" s="21">
        <f t="shared" si="13356"/>
        <v>12168.000000000002</v>
      </c>
      <c r="XF143" s="21">
        <f t="shared" si="13356"/>
        <v>12168.000000000002</v>
      </c>
      <c r="XG143" s="21">
        <f t="shared" si="13356"/>
        <v>12168.000000000002</v>
      </c>
      <c r="XH143" s="21">
        <f t="shared" si="13356"/>
        <v>12168.000000000002</v>
      </c>
      <c r="XI143" s="21">
        <f t="shared" si="13356"/>
        <v>12168.000000000002</v>
      </c>
      <c r="XJ143" s="21">
        <f t="shared" si="13356"/>
        <v>12168.000000000002</v>
      </c>
      <c r="XK143" s="21">
        <f t="shared" si="13356"/>
        <v>12168.000000000002</v>
      </c>
      <c r="XL143" s="21">
        <f t="shared" si="13356"/>
        <v>12168.000000000002</v>
      </c>
      <c r="XM143" s="21">
        <f t="shared" si="13356"/>
        <v>12168.000000000002</v>
      </c>
      <c r="XN143" s="21">
        <f t="shared" si="13356"/>
        <v>12168.000000000002</v>
      </c>
      <c r="XO143" s="21">
        <f t="shared" si="13356"/>
        <v>12168.000000000002</v>
      </c>
      <c r="XP143" s="21">
        <f t="shared" si="13356"/>
        <v>12168.000000000002</v>
      </c>
      <c r="XQ143" s="21">
        <f t="shared" si="13356"/>
        <v>12168.000000000002</v>
      </c>
      <c r="XR143" s="21">
        <f t="shared" si="13356"/>
        <v>12168.000000000002</v>
      </c>
      <c r="XS143" s="21">
        <f t="shared" si="13356"/>
        <v>12168.000000000002</v>
      </c>
      <c r="XT143" s="21">
        <f t="shared" si="13356"/>
        <v>12168.000000000002</v>
      </c>
      <c r="XU143" s="21">
        <f t="shared" si="13356"/>
        <v>12168.000000000002</v>
      </c>
      <c r="XV143" s="21">
        <f t="shared" si="13356"/>
        <v>12168.000000000002</v>
      </c>
      <c r="XW143" s="21">
        <f t="shared" si="13356"/>
        <v>12168.000000000002</v>
      </c>
      <c r="XX143" s="21">
        <f t="shared" si="13356"/>
        <v>12168.000000000002</v>
      </c>
      <c r="XY143" s="21">
        <f t="shared" si="13356"/>
        <v>12168.000000000002</v>
      </c>
      <c r="XZ143" s="21">
        <f t="shared" si="13356"/>
        <v>12648.000000000004</v>
      </c>
      <c r="YA143" s="21">
        <f t="shared" si="13356"/>
        <v>12648.000000000004</v>
      </c>
      <c r="YB143" s="21">
        <f t="shared" si="13356"/>
        <v>12648.000000000004</v>
      </c>
      <c r="YC143" s="21">
        <f t="shared" si="13356"/>
        <v>12648.000000000004</v>
      </c>
      <c r="YD143" s="21">
        <f t="shared" si="13356"/>
        <v>12648.000000000004</v>
      </c>
      <c r="YE143" s="21">
        <f t="shared" si="13356"/>
        <v>12648.000000000004</v>
      </c>
      <c r="YF143" s="21">
        <f t="shared" si="13356"/>
        <v>12648.000000000004</v>
      </c>
      <c r="YG143" s="21">
        <f t="shared" si="13356"/>
        <v>10506</v>
      </c>
      <c r="YH143" s="21">
        <f t="shared" si="13356"/>
        <v>10506</v>
      </c>
      <c r="YI143" s="21">
        <f t="shared" si="13356"/>
        <v>10506</v>
      </c>
      <c r="YJ143" s="21">
        <f t="shared" si="13356"/>
        <v>10506</v>
      </c>
      <c r="YK143" s="21">
        <f t="shared" si="13356"/>
        <v>10506</v>
      </c>
      <c r="YL143" s="21">
        <f t="shared" ref="YL143:AAW143" si="13357">IF(YL$8="",0,SUMIFS(89:89,119:119,YL$8)+SUMIFS(115:115,119:119,YL$8))</f>
        <v>10506</v>
      </c>
      <c r="YM143" s="21">
        <f t="shared" si="13357"/>
        <v>10506</v>
      </c>
      <c r="YN143" s="21">
        <f t="shared" si="13357"/>
        <v>10506</v>
      </c>
      <c r="YO143" s="21">
        <f t="shared" si="13357"/>
        <v>10506</v>
      </c>
      <c r="YP143" s="21">
        <f t="shared" si="13357"/>
        <v>10506</v>
      </c>
      <c r="YQ143" s="21">
        <f t="shared" si="13357"/>
        <v>10506</v>
      </c>
      <c r="YR143" s="21">
        <f t="shared" si="13357"/>
        <v>10506</v>
      </c>
      <c r="YS143" s="21">
        <f t="shared" si="13357"/>
        <v>10506</v>
      </c>
      <c r="YT143" s="21">
        <f t="shared" si="13357"/>
        <v>10506</v>
      </c>
      <c r="YU143" s="21">
        <f t="shared" si="13357"/>
        <v>10506</v>
      </c>
      <c r="YV143" s="21">
        <f t="shared" si="13357"/>
        <v>10506</v>
      </c>
      <c r="YW143" s="21">
        <f t="shared" si="13357"/>
        <v>10506</v>
      </c>
      <c r="YX143" s="21">
        <f t="shared" si="13357"/>
        <v>10506</v>
      </c>
      <c r="YY143" s="21">
        <f t="shared" si="13357"/>
        <v>10506</v>
      </c>
      <c r="YZ143" s="21">
        <f t="shared" si="13357"/>
        <v>10506</v>
      </c>
      <c r="ZA143" s="21">
        <f t="shared" si="13357"/>
        <v>10506</v>
      </c>
      <c r="ZB143" s="21">
        <f t="shared" si="13357"/>
        <v>9486</v>
      </c>
      <c r="ZC143" s="21">
        <f t="shared" si="13357"/>
        <v>9486</v>
      </c>
      <c r="ZD143" s="21">
        <f t="shared" si="13357"/>
        <v>9486</v>
      </c>
      <c r="ZE143" s="21">
        <f t="shared" si="13357"/>
        <v>9486</v>
      </c>
      <c r="ZF143" s="21">
        <f t="shared" si="13357"/>
        <v>9486</v>
      </c>
      <c r="ZG143" s="21">
        <f t="shared" si="13357"/>
        <v>9486</v>
      </c>
      <c r="ZH143" s="21">
        <f t="shared" si="13357"/>
        <v>9486</v>
      </c>
      <c r="ZI143" s="21">
        <f t="shared" si="13357"/>
        <v>9486</v>
      </c>
      <c r="ZJ143" s="21">
        <f t="shared" si="13357"/>
        <v>9486</v>
      </c>
      <c r="ZK143" s="21">
        <f t="shared" si="13357"/>
        <v>9486</v>
      </c>
      <c r="ZL143" s="21">
        <f t="shared" si="13357"/>
        <v>10242</v>
      </c>
      <c r="ZM143" s="21">
        <f t="shared" si="13357"/>
        <v>10242</v>
      </c>
      <c r="ZN143" s="21">
        <f t="shared" si="13357"/>
        <v>10242</v>
      </c>
      <c r="ZO143" s="21">
        <f t="shared" si="13357"/>
        <v>10242</v>
      </c>
      <c r="ZP143" s="21">
        <f t="shared" si="13357"/>
        <v>10242</v>
      </c>
      <c r="ZQ143" s="21">
        <f t="shared" si="13357"/>
        <v>10242</v>
      </c>
      <c r="ZR143" s="21">
        <f t="shared" si="13357"/>
        <v>10242</v>
      </c>
      <c r="ZS143" s="21">
        <f t="shared" si="13357"/>
        <v>10242</v>
      </c>
      <c r="ZT143" s="21">
        <f t="shared" si="13357"/>
        <v>10242</v>
      </c>
      <c r="ZU143" s="21">
        <f t="shared" si="13357"/>
        <v>10242</v>
      </c>
      <c r="ZV143" s="21">
        <f t="shared" si="13357"/>
        <v>10242</v>
      </c>
      <c r="ZW143" s="21">
        <f t="shared" si="13357"/>
        <v>10242</v>
      </c>
      <c r="ZX143" s="21">
        <f t="shared" si="13357"/>
        <v>10242</v>
      </c>
      <c r="ZY143" s="21">
        <f t="shared" si="13357"/>
        <v>10242</v>
      </c>
      <c r="ZZ143" s="21">
        <f t="shared" si="13357"/>
        <v>10242</v>
      </c>
      <c r="AAA143" s="21">
        <f t="shared" si="13357"/>
        <v>10242</v>
      </c>
      <c r="AAB143" s="21">
        <f t="shared" si="13357"/>
        <v>10242</v>
      </c>
      <c r="AAC143" s="21">
        <f t="shared" si="13357"/>
        <v>10242</v>
      </c>
      <c r="AAD143" s="21">
        <f t="shared" si="13357"/>
        <v>10242</v>
      </c>
      <c r="AAE143" s="21">
        <f t="shared" si="13357"/>
        <v>10242</v>
      </c>
      <c r="AAF143" s="21">
        <f t="shared" si="13357"/>
        <v>10242</v>
      </c>
      <c r="AAG143" s="21">
        <f t="shared" si="13357"/>
        <v>10602</v>
      </c>
      <c r="AAH143" s="21">
        <f t="shared" si="13357"/>
        <v>10602</v>
      </c>
      <c r="AAI143" s="21">
        <f t="shared" si="13357"/>
        <v>10602</v>
      </c>
      <c r="AAJ143" s="21">
        <f t="shared" si="13357"/>
        <v>10602</v>
      </c>
      <c r="AAK143" s="21">
        <f t="shared" si="13357"/>
        <v>10602</v>
      </c>
      <c r="AAL143" s="21">
        <f t="shared" si="13357"/>
        <v>10602</v>
      </c>
      <c r="AAM143" s="21">
        <f t="shared" si="13357"/>
        <v>10602</v>
      </c>
      <c r="AAN143" s="21">
        <f t="shared" si="13357"/>
        <v>10602</v>
      </c>
      <c r="AAO143" s="21">
        <f t="shared" si="13357"/>
        <v>10602</v>
      </c>
      <c r="AAP143" s="21">
        <f t="shared" si="13357"/>
        <v>12492.000000000002</v>
      </c>
      <c r="AAQ143" s="21">
        <f t="shared" si="13357"/>
        <v>12492.000000000002</v>
      </c>
      <c r="AAR143" s="21">
        <f t="shared" si="13357"/>
        <v>12492.000000000002</v>
      </c>
      <c r="AAS143" s="21">
        <f t="shared" si="13357"/>
        <v>12492.000000000002</v>
      </c>
      <c r="AAT143" s="21">
        <f t="shared" si="13357"/>
        <v>12492.000000000002</v>
      </c>
      <c r="AAU143" s="21">
        <f t="shared" si="13357"/>
        <v>12492.000000000002</v>
      </c>
      <c r="AAV143" s="21">
        <f t="shared" si="13357"/>
        <v>12492.000000000002</v>
      </c>
      <c r="AAW143" s="21">
        <f t="shared" si="13357"/>
        <v>12492.000000000002</v>
      </c>
      <c r="AAX143" s="21">
        <f t="shared" ref="AAX143:ADI143" si="13358">IF(AAX$8="",0,SUMIFS(89:89,119:119,AAX$8)+SUMIFS(115:115,119:119,AAX$8))</f>
        <v>12492.000000000002</v>
      </c>
      <c r="AAY143" s="21">
        <f t="shared" si="13358"/>
        <v>12492.000000000002</v>
      </c>
      <c r="AAZ143" s="21">
        <f t="shared" si="13358"/>
        <v>12492.000000000002</v>
      </c>
      <c r="ABA143" s="21">
        <f t="shared" si="13358"/>
        <v>12492.000000000002</v>
      </c>
      <c r="ABB143" s="21">
        <f t="shared" si="13358"/>
        <v>12492.000000000002</v>
      </c>
      <c r="ABC143" s="21">
        <f t="shared" si="13358"/>
        <v>12492.000000000002</v>
      </c>
      <c r="ABD143" s="21">
        <f t="shared" si="13358"/>
        <v>12492.000000000002</v>
      </c>
      <c r="ABE143" s="21">
        <f t="shared" si="13358"/>
        <v>12492.000000000002</v>
      </c>
      <c r="ABF143" s="21">
        <f t="shared" si="13358"/>
        <v>12492.000000000002</v>
      </c>
      <c r="ABG143" s="21">
        <f t="shared" si="13358"/>
        <v>12492.000000000002</v>
      </c>
      <c r="ABH143" s="21">
        <f t="shared" si="13358"/>
        <v>12492.000000000002</v>
      </c>
      <c r="ABI143" s="21">
        <f t="shared" si="13358"/>
        <v>12492.000000000002</v>
      </c>
      <c r="ABJ143" s="21">
        <f t="shared" si="13358"/>
        <v>12492.000000000002</v>
      </c>
      <c r="ABK143" s="21">
        <f t="shared" si="13358"/>
        <v>13392.000000000004</v>
      </c>
      <c r="ABL143" s="21">
        <f t="shared" si="13358"/>
        <v>13392.000000000004</v>
      </c>
      <c r="ABM143" s="21">
        <f t="shared" si="13358"/>
        <v>13392.000000000004</v>
      </c>
      <c r="ABN143" s="21">
        <f t="shared" si="13358"/>
        <v>13392.000000000004</v>
      </c>
      <c r="ABO143" s="21">
        <f t="shared" si="13358"/>
        <v>13392.000000000004</v>
      </c>
      <c r="ABP143" s="21">
        <f t="shared" si="13358"/>
        <v>13392.000000000004</v>
      </c>
      <c r="ABQ143" s="21">
        <f t="shared" si="13358"/>
        <v>13392.000000000004</v>
      </c>
      <c r="ABR143" s="21">
        <f t="shared" si="13358"/>
        <v>13392.000000000004</v>
      </c>
      <c r="ABS143" s="21">
        <f t="shared" si="13358"/>
        <v>13392.000000000004</v>
      </c>
      <c r="ABT143" s="21">
        <f t="shared" si="13358"/>
        <v>13392.000000000004</v>
      </c>
      <c r="ABU143" s="21">
        <f t="shared" si="13358"/>
        <v>13392.000000000004</v>
      </c>
      <c r="ABV143" s="21">
        <f t="shared" si="13358"/>
        <v>13392.000000000004</v>
      </c>
      <c r="ABW143" s="21">
        <f t="shared" si="13358"/>
        <v>13392.000000000004</v>
      </c>
      <c r="ABX143" s="21">
        <f t="shared" si="13358"/>
        <v>13392.000000000004</v>
      </c>
      <c r="ABY143" s="21">
        <f t="shared" si="13358"/>
        <v>13392.000000000004</v>
      </c>
      <c r="ABZ143" s="21">
        <f t="shared" si="13358"/>
        <v>13392.000000000004</v>
      </c>
      <c r="ACA143" s="21">
        <f t="shared" si="13358"/>
        <v>13392.000000000004</v>
      </c>
      <c r="ACB143" s="21">
        <f t="shared" si="13358"/>
        <v>13392.000000000004</v>
      </c>
      <c r="ACC143" s="21">
        <f t="shared" si="13358"/>
        <v>13392.000000000004</v>
      </c>
      <c r="ACD143" s="21">
        <f t="shared" si="13358"/>
        <v>13392.000000000004</v>
      </c>
      <c r="ACE143" s="21">
        <f t="shared" si="13358"/>
        <v>13392.000000000004</v>
      </c>
      <c r="ACF143" s="21">
        <f t="shared" si="13358"/>
        <v>13392.000000000004</v>
      </c>
      <c r="ACG143" s="21">
        <f t="shared" si="13358"/>
        <v>13392.000000000004</v>
      </c>
      <c r="ACH143" s="21">
        <f t="shared" si="13358"/>
        <v>13392.000000000004</v>
      </c>
      <c r="ACI143" s="21">
        <f t="shared" si="13358"/>
        <v>13392.000000000004</v>
      </c>
      <c r="ACJ143" s="21">
        <f t="shared" si="13358"/>
        <v>13392.000000000004</v>
      </c>
      <c r="ACK143" s="21">
        <f t="shared" si="13358"/>
        <v>13392.000000000004</v>
      </c>
      <c r="ACL143" s="21">
        <f t="shared" si="13358"/>
        <v>13392.000000000004</v>
      </c>
      <c r="ACM143" s="21">
        <f t="shared" si="13358"/>
        <v>13392.000000000004</v>
      </c>
      <c r="ACN143" s="21">
        <f t="shared" si="13358"/>
        <v>13392.000000000004</v>
      </c>
      <c r="ACO143" s="21">
        <f t="shared" si="13358"/>
        <v>13392.000000000004</v>
      </c>
      <c r="ACP143" s="21">
        <f t="shared" si="13358"/>
        <v>13392.000000000004</v>
      </c>
      <c r="ACQ143" s="21">
        <f t="shared" si="13358"/>
        <v>13392.000000000004</v>
      </c>
      <c r="ACR143" s="21">
        <f t="shared" si="13358"/>
        <v>13392.000000000004</v>
      </c>
      <c r="ACS143" s="21">
        <f t="shared" si="13358"/>
        <v>13392.000000000004</v>
      </c>
      <c r="ACT143" s="21">
        <f t="shared" si="13358"/>
        <v>13392.000000000004</v>
      </c>
      <c r="ACU143" s="21">
        <f t="shared" si="13358"/>
        <v>13392.000000000004</v>
      </c>
      <c r="ACV143" s="21">
        <f t="shared" si="13358"/>
        <v>13392.000000000004</v>
      </c>
      <c r="ACW143" s="21">
        <f t="shared" si="13358"/>
        <v>13392.000000000004</v>
      </c>
      <c r="ACX143" s="21">
        <f t="shared" si="13358"/>
        <v>13392.000000000004</v>
      </c>
      <c r="ACY143" s="21">
        <f t="shared" si="13358"/>
        <v>13896</v>
      </c>
      <c r="ACZ143" s="21">
        <f t="shared" si="13358"/>
        <v>13896</v>
      </c>
      <c r="ADA143" s="21">
        <f t="shared" si="13358"/>
        <v>13896</v>
      </c>
      <c r="ADB143" s="21">
        <f t="shared" si="13358"/>
        <v>13896</v>
      </c>
      <c r="ADC143" s="21">
        <f t="shared" si="13358"/>
        <v>13896</v>
      </c>
      <c r="ADD143" s="21">
        <f t="shared" si="13358"/>
        <v>13896</v>
      </c>
      <c r="ADE143" s="21">
        <f t="shared" si="13358"/>
        <v>13896</v>
      </c>
      <c r="ADF143" s="21">
        <f t="shared" si="13358"/>
        <v>13896</v>
      </c>
      <c r="ADG143" s="21">
        <f t="shared" si="13358"/>
        <v>13896</v>
      </c>
      <c r="ADH143" s="21">
        <f t="shared" si="13358"/>
        <v>13896</v>
      </c>
      <c r="ADI143" s="21">
        <f t="shared" si="13358"/>
        <v>13896</v>
      </c>
      <c r="ADJ143" s="21">
        <f t="shared" ref="ADJ143:AFG143" si="13359">IF(ADJ$8="",0,SUMIFS(89:89,119:119,ADJ$8)+SUMIFS(115:115,119:119,ADJ$8))</f>
        <v>13896</v>
      </c>
      <c r="ADK143" s="21">
        <f t="shared" si="13359"/>
        <v>13896</v>
      </c>
      <c r="ADL143" s="21">
        <f t="shared" si="13359"/>
        <v>13896</v>
      </c>
      <c r="ADM143" s="21">
        <f t="shared" si="13359"/>
        <v>13896</v>
      </c>
      <c r="ADN143" s="21">
        <f t="shared" si="13359"/>
        <v>13896</v>
      </c>
      <c r="ADO143" s="21">
        <f t="shared" si="13359"/>
        <v>13896</v>
      </c>
      <c r="ADP143" s="21">
        <f t="shared" si="13359"/>
        <v>13896</v>
      </c>
      <c r="ADQ143" s="21">
        <f t="shared" si="13359"/>
        <v>13896</v>
      </c>
      <c r="ADR143" s="21">
        <f t="shared" si="13359"/>
        <v>13896</v>
      </c>
      <c r="ADS143" s="21">
        <f t="shared" si="13359"/>
        <v>13896</v>
      </c>
      <c r="ADT143" s="21">
        <f t="shared" si="13359"/>
        <v>14136</v>
      </c>
      <c r="ADU143" s="21">
        <f t="shared" si="13359"/>
        <v>14136</v>
      </c>
      <c r="ADV143" s="21">
        <f t="shared" si="13359"/>
        <v>14136</v>
      </c>
      <c r="ADW143" s="21">
        <f t="shared" si="13359"/>
        <v>14136</v>
      </c>
      <c r="ADX143" s="21">
        <f t="shared" si="13359"/>
        <v>14136</v>
      </c>
      <c r="ADY143" s="21">
        <f t="shared" si="13359"/>
        <v>14136</v>
      </c>
      <c r="ADZ143" s="21">
        <f t="shared" si="13359"/>
        <v>14136</v>
      </c>
      <c r="AEA143" s="21">
        <f t="shared" si="13359"/>
        <v>14136</v>
      </c>
      <c r="AEB143" s="21">
        <f t="shared" si="13359"/>
        <v>14136</v>
      </c>
      <c r="AEC143" s="21">
        <f t="shared" si="13359"/>
        <v>14136</v>
      </c>
      <c r="AED143" s="21">
        <f t="shared" si="13359"/>
        <v>15144</v>
      </c>
      <c r="AEE143" s="21">
        <f t="shared" si="13359"/>
        <v>15144</v>
      </c>
      <c r="AEF143" s="21">
        <f t="shared" si="13359"/>
        <v>15144</v>
      </c>
      <c r="AEG143" s="21">
        <f t="shared" si="13359"/>
        <v>15144</v>
      </c>
      <c r="AEH143" s="21">
        <f t="shared" si="13359"/>
        <v>15144</v>
      </c>
      <c r="AEI143" s="21">
        <f t="shared" si="13359"/>
        <v>15144</v>
      </c>
      <c r="AEJ143" s="21">
        <f t="shared" si="13359"/>
        <v>15144</v>
      </c>
      <c r="AEK143" s="21">
        <f t="shared" si="13359"/>
        <v>15144</v>
      </c>
      <c r="AEL143" s="21">
        <f t="shared" si="13359"/>
        <v>15144</v>
      </c>
      <c r="AEM143" s="21">
        <f t="shared" si="13359"/>
        <v>15144</v>
      </c>
      <c r="AEN143" s="21">
        <f t="shared" si="13359"/>
        <v>15144</v>
      </c>
      <c r="AEO143" s="21">
        <f t="shared" si="13359"/>
        <v>15144</v>
      </c>
      <c r="AEP143" s="21">
        <f t="shared" si="13359"/>
        <v>15144</v>
      </c>
      <c r="AEQ143" s="21">
        <f t="shared" si="13359"/>
        <v>15144</v>
      </c>
      <c r="AER143" s="21">
        <f t="shared" si="13359"/>
        <v>15144</v>
      </c>
      <c r="AES143" s="21">
        <f t="shared" si="13359"/>
        <v>15144</v>
      </c>
      <c r="AET143" s="21">
        <f t="shared" si="13359"/>
        <v>15144</v>
      </c>
      <c r="AEU143" s="21">
        <f t="shared" si="13359"/>
        <v>15144</v>
      </c>
      <c r="AEV143" s="21">
        <f t="shared" si="13359"/>
        <v>15144</v>
      </c>
      <c r="AEW143" s="21">
        <f t="shared" si="13359"/>
        <v>15144</v>
      </c>
      <c r="AEX143" s="21">
        <f t="shared" si="13359"/>
        <v>15144</v>
      </c>
      <c r="AEY143" s="21">
        <f t="shared" si="13359"/>
        <v>15624</v>
      </c>
      <c r="AEZ143" s="21">
        <f t="shared" si="13359"/>
        <v>15624</v>
      </c>
      <c r="AFA143" s="21">
        <f t="shared" si="13359"/>
        <v>15624</v>
      </c>
      <c r="AFB143" s="21">
        <f t="shared" si="13359"/>
        <v>15624</v>
      </c>
      <c r="AFC143" s="21">
        <f t="shared" si="13359"/>
        <v>15624</v>
      </c>
      <c r="AFD143" s="21">
        <f t="shared" si="13359"/>
        <v>15624</v>
      </c>
      <c r="AFE143" s="21">
        <f t="shared" si="13359"/>
        <v>15624</v>
      </c>
      <c r="AFF143" s="21">
        <f t="shared" si="13359"/>
        <v>15624</v>
      </c>
      <c r="AFG143" s="21">
        <f t="shared" si="13359"/>
        <v>15624</v>
      </c>
    </row>
    <row r="144" spans="1:839" s="42" customFormat="1" ht="6" customHeight="1" x14ac:dyDescent="0.25">
      <c r="A144" s="21"/>
      <c r="B144" s="21"/>
      <c r="C144" s="21"/>
      <c r="D144" s="52"/>
      <c r="E144" s="21"/>
      <c r="F144" s="21"/>
      <c r="G144" s="21"/>
      <c r="H144" s="21"/>
      <c r="I144" s="21"/>
      <c r="J144" s="21"/>
      <c r="K144" s="41"/>
      <c r="L144" s="21"/>
      <c r="M144" s="21"/>
      <c r="N144" s="21"/>
      <c r="O144" s="21"/>
      <c r="P144" s="21"/>
      <c r="Q144" s="4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21"/>
      <c r="HF144" s="21"/>
      <c r="HG144" s="21"/>
      <c r="HH144" s="21"/>
      <c r="HI144" s="21"/>
      <c r="HJ144" s="21"/>
      <c r="HK144" s="21"/>
      <c r="HL144" s="21"/>
      <c r="HM144" s="21"/>
      <c r="HN144" s="21"/>
      <c r="HO144" s="21"/>
      <c r="HP144" s="21"/>
      <c r="HQ144" s="21"/>
      <c r="HR144" s="21"/>
      <c r="HS144" s="21"/>
      <c r="HT144" s="21"/>
      <c r="HU144" s="21"/>
      <c r="HV144" s="21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21"/>
      <c r="IH144" s="21"/>
      <c r="II144" s="21"/>
      <c r="IJ144" s="21"/>
      <c r="IK144" s="21"/>
      <c r="IL144" s="21"/>
      <c r="IM144" s="21"/>
      <c r="IN144" s="21"/>
      <c r="IO144" s="21"/>
      <c r="IP144" s="21"/>
      <c r="IQ144" s="21"/>
      <c r="IR144" s="21"/>
      <c r="IS144" s="21"/>
      <c r="IT144" s="21"/>
      <c r="IU144" s="21"/>
      <c r="IV144" s="21"/>
      <c r="IW144" s="21"/>
      <c r="IX144" s="21"/>
      <c r="IY144" s="21"/>
      <c r="IZ144" s="21"/>
      <c r="JA144" s="21"/>
      <c r="JB144" s="21"/>
      <c r="JC144" s="21"/>
      <c r="JD144" s="21"/>
      <c r="JE144" s="21"/>
      <c r="JF144" s="21"/>
      <c r="JG144" s="21"/>
      <c r="JH144" s="21"/>
      <c r="JI144" s="21"/>
      <c r="JJ144" s="21"/>
      <c r="JK144" s="21"/>
      <c r="JL144" s="21"/>
      <c r="JM144" s="21"/>
      <c r="JN144" s="21"/>
      <c r="JO144" s="21"/>
      <c r="JP144" s="21"/>
      <c r="JQ144" s="21"/>
      <c r="JR144" s="21"/>
      <c r="JS144" s="21"/>
      <c r="JT144" s="21"/>
      <c r="JU144" s="21"/>
      <c r="JV144" s="21"/>
      <c r="JW144" s="21"/>
      <c r="JX144" s="21"/>
      <c r="JY144" s="21"/>
      <c r="JZ144" s="21"/>
      <c r="KA144" s="21"/>
      <c r="KB144" s="21"/>
      <c r="KC144" s="21"/>
      <c r="KD144" s="21"/>
      <c r="KE144" s="21"/>
      <c r="KF144" s="21"/>
      <c r="KG144" s="21"/>
      <c r="KH144" s="21"/>
      <c r="KI144" s="21"/>
      <c r="KJ144" s="21"/>
      <c r="KK144" s="21"/>
      <c r="KL144" s="21"/>
      <c r="KM144" s="21"/>
      <c r="KN144" s="21"/>
      <c r="KO144" s="21"/>
      <c r="KP144" s="21"/>
      <c r="KQ144" s="21"/>
      <c r="KR144" s="21"/>
      <c r="KS144" s="21"/>
      <c r="KT144" s="21"/>
      <c r="KU144" s="21"/>
      <c r="KV144" s="21"/>
      <c r="KW144" s="21"/>
      <c r="KX144" s="21"/>
      <c r="KY144" s="21"/>
      <c r="KZ144" s="21"/>
      <c r="LA144" s="21"/>
      <c r="LB144" s="21"/>
      <c r="LC144" s="21"/>
      <c r="LD144" s="21"/>
      <c r="LE144" s="21"/>
      <c r="LF144" s="21"/>
      <c r="LG144" s="21"/>
      <c r="LH144" s="21"/>
      <c r="LI144" s="21"/>
      <c r="LJ144" s="21"/>
      <c r="LK144" s="21"/>
      <c r="LL144" s="21"/>
      <c r="LM144" s="21"/>
      <c r="LN144" s="21"/>
      <c r="LO144" s="21"/>
      <c r="LP144" s="21"/>
      <c r="LQ144" s="21"/>
      <c r="LR144" s="21"/>
      <c r="LS144" s="21"/>
      <c r="LT144" s="21"/>
      <c r="LU144" s="21"/>
      <c r="LV144" s="21"/>
      <c r="LW144" s="21"/>
      <c r="LX144" s="21"/>
      <c r="LY144" s="21"/>
      <c r="LZ144" s="21"/>
      <c r="MA144" s="21"/>
      <c r="MB144" s="21"/>
      <c r="MC144" s="21"/>
      <c r="MD144" s="21"/>
      <c r="ME144" s="21"/>
      <c r="MF144" s="21"/>
      <c r="MG144" s="21"/>
      <c r="MH144" s="21"/>
      <c r="MI144" s="21"/>
      <c r="MJ144" s="21"/>
      <c r="MK144" s="21"/>
      <c r="ML144" s="21"/>
      <c r="MM144" s="21"/>
      <c r="MN144" s="21"/>
      <c r="MO144" s="21"/>
      <c r="MP144" s="21"/>
      <c r="MQ144" s="21"/>
      <c r="MR144" s="21"/>
      <c r="MS144" s="21"/>
      <c r="MT144" s="21"/>
      <c r="MU144" s="21"/>
      <c r="MV144" s="21"/>
      <c r="MW144" s="21"/>
      <c r="MX144" s="21"/>
      <c r="MY144" s="21"/>
      <c r="MZ144" s="21"/>
      <c r="NA144" s="21"/>
      <c r="NB144" s="21"/>
      <c r="NC144" s="21"/>
      <c r="ND144" s="21"/>
      <c r="NE144" s="21"/>
      <c r="NF144" s="21"/>
      <c r="NG144" s="21"/>
      <c r="NH144" s="21"/>
      <c r="NI144" s="21"/>
      <c r="NJ144" s="21"/>
      <c r="NK144" s="21"/>
      <c r="NL144" s="21"/>
      <c r="NM144" s="21"/>
      <c r="NN144" s="21"/>
      <c r="NO144" s="21"/>
      <c r="NP144" s="21"/>
      <c r="NQ144" s="21"/>
      <c r="NR144" s="21"/>
      <c r="NS144" s="21"/>
      <c r="NT144" s="21"/>
      <c r="NU144" s="21"/>
      <c r="NV144" s="21"/>
      <c r="NW144" s="21"/>
      <c r="NX144" s="21"/>
      <c r="NY144" s="21"/>
      <c r="NZ144" s="21"/>
      <c r="OA144" s="21"/>
      <c r="OB144" s="21"/>
      <c r="OC144" s="21"/>
      <c r="OD144" s="21"/>
      <c r="OE144" s="21"/>
      <c r="OF144" s="21"/>
      <c r="OG144" s="21"/>
      <c r="OH144" s="21"/>
      <c r="OI144" s="21"/>
      <c r="OJ144" s="21"/>
      <c r="OK144" s="21"/>
      <c r="OL144" s="21"/>
      <c r="OM144" s="21"/>
      <c r="ON144" s="21"/>
      <c r="OO144" s="21"/>
      <c r="OP144" s="21"/>
      <c r="OQ144" s="21"/>
      <c r="OR144" s="21"/>
      <c r="OS144" s="21"/>
      <c r="OT144" s="21"/>
      <c r="OU144" s="21"/>
      <c r="OV144" s="21"/>
      <c r="OW144" s="21"/>
      <c r="OX144" s="21"/>
      <c r="OY144" s="21"/>
      <c r="OZ144" s="21"/>
      <c r="PA144" s="21"/>
      <c r="PB144" s="21"/>
      <c r="PC144" s="21"/>
      <c r="PD144" s="21"/>
      <c r="PE144" s="21"/>
      <c r="PF144" s="21"/>
      <c r="PG144" s="21"/>
      <c r="PH144" s="21"/>
      <c r="PI144" s="21"/>
      <c r="PJ144" s="21"/>
      <c r="PK144" s="21"/>
      <c r="PL144" s="21"/>
      <c r="PM144" s="21"/>
      <c r="PN144" s="21"/>
      <c r="PO144" s="21"/>
      <c r="PP144" s="21"/>
      <c r="PQ144" s="21"/>
      <c r="PR144" s="21"/>
      <c r="PS144" s="21"/>
      <c r="PT144" s="21"/>
      <c r="PU144" s="21"/>
      <c r="PV144" s="21"/>
      <c r="PW144" s="21"/>
      <c r="PX144" s="21"/>
      <c r="PY144" s="21"/>
      <c r="PZ144" s="21"/>
      <c r="QA144" s="21"/>
      <c r="QB144" s="21"/>
      <c r="QC144" s="21"/>
      <c r="QD144" s="21"/>
      <c r="QE144" s="21"/>
      <c r="QF144" s="21"/>
      <c r="QG144" s="21"/>
      <c r="QH144" s="21"/>
      <c r="QI144" s="21"/>
      <c r="QJ144" s="21"/>
      <c r="QK144" s="21"/>
      <c r="QL144" s="21"/>
      <c r="QM144" s="21"/>
      <c r="QN144" s="21"/>
      <c r="QO144" s="21"/>
      <c r="QP144" s="21"/>
      <c r="QQ144" s="21"/>
      <c r="QR144" s="21"/>
      <c r="QS144" s="21"/>
      <c r="QT144" s="21"/>
      <c r="QU144" s="21"/>
      <c r="QV144" s="21"/>
      <c r="QW144" s="21"/>
      <c r="QX144" s="21"/>
      <c r="QY144" s="21"/>
      <c r="QZ144" s="21"/>
      <c r="RA144" s="21"/>
      <c r="RB144" s="21"/>
      <c r="RC144" s="21"/>
      <c r="RD144" s="21"/>
      <c r="RE144" s="21"/>
      <c r="RF144" s="21"/>
      <c r="RG144" s="21"/>
      <c r="RH144" s="21"/>
      <c r="RI144" s="21"/>
      <c r="RJ144" s="21"/>
      <c r="RK144" s="21"/>
      <c r="RL144" s="21"/>
      <c r="RM144" s="21"/>
      <c r="RN144" s="21"/>
      <c r="RO144" s="21"/>
      <c r="RP144" s="21"/>
      <c r="RQ144" s="21"/>
      <c r="RR144" s="21"/>
      <c r="RS144" s="21"/>
      <c r="RT144" s="21"/>
      <c r="RU144" s="21"/>
      <c r="RV144" s="21"/>
      <c r="RW144" s="21"/>
      <c r="RX144" s="21"/>
      <c r="RY144" s="21"/>
      <c r="RZ144" s="21"/>
      <c r="SA144" s="21"/>
      <c r="SB144" s="21"/>
      <c r="SC144" s="21"/>
      <c r="SD144" s="21"/>
      <c r="SE144" s="21"/>
      <c r="SF144" s="21"/>
      <c r="SG144" s="21"/>
      <c r="SH144" s="21"/>
      <c r="SI144" s="21"/>
      <c r="SJ144" s="21"/>
      <c r="SK144" s="21"/>
      <c r="SL144" s="21"/>
      <c r="SM144" s="21"/>
      <c r="SN144" s="21"/>
      <c r="SO144" s="21"/>
      <c r="SP144" s="21"/>
      <c r="SQ144" s="21"/>
      <c r="SR144" s="21"/>
      <c r="SS144" s="21"/>
      <c r="ST144" s="21"/>
      <c r="SU144" s="21"/>
      <c r="SV144" s="21"/>
      <c r="SW144" s="21"/>
      <c r="SX144" s="21"/>
      <c r="SY144" s="21"/>
      <c r="SZ144" s="21"/>
      <c r="TA144" s="21"/>
      <c r="TB144" s="21"/>
      <c r="TC144" s="21"/>
      <c r="TD144" s="21"/>
      <c r="TE144" s="21"/>
      <c r="TF144" s="21"/>
      <c r="TG144" s="21"/>
      <c r="TH144" s="21"/>
      <c r="TI144" s="21"/>
      <c r="TJ144" s="21"/>
      <c r="TK144" s="21"/>
      <c r="TL144" s="21"/>
      <c r="TM144" s="21"/>
      <c r="TN144" s="21"/>
      <c r="TO144" s="21"/>
      <c r="TP144" s="21"/>
      <c r="TQ144" s="21"/>
      <c r="TR144" s="21"/>
      <c r="TS144" s="21"/>
      <c r="TT144" s="21"/>
      <c r="TU144" s="21"/>
      <c r="TV144" s="21"/>
      <c r="TW144" s="21"/>
      <c r="TX144" s="21"/>
      <c r="TY144" s="21"/>
      <c r="TZ144" s="21"/>
      <c r="UA144" s="21"/>
      <c r="UB144" s="21"/>
      <c r="UC144" s="21"/>
      <c r="UD144" s="21"/>
      <c r="UE144" s="21"/>
      <c r="UF144" s="21"/>
      <c r="UG144" s="21"/>
      <c r="UH144" s="21"/>
      <c r="UI144" s="21"/>
      <c r="UJ144" s="21"/>
      <c r="UK144" s="21"/>
      <c r="UL144" s="21"/>
      <c r="UM144" s="21"/>
      <c r="UN144" s="21"/>
      <c r="UO144" s="21"/>
      <c r="UP144" s="21"/>
      <c r="UQ144" s="21"/>
      <c r="UR144" s="21"/>
      <c r="US144" s="21"/>
      <c r="UT144" s="21"/>
      <c r="UU144" s="21"/>
      <c r="UV144" s="21"/>
      <c r="UW144" s="21"/>
      <c r="UX144" s="21"/>
      <c r="UY144" s="21"/>
      <c r="UZ144" s="21"/>
      <c r="VA144" s="21"/>
      <c r="VB144" s="21"/>
      <c r="VC144" s="21"/>
      <c r="VD144" s="21"/>
      <c r="VE144" s="21"/>
      <c r="VF144" s="21"/>
      <c r="VG144" s="21"/>
      <c r="VH144" s="21"/>
      <c r="VI144" s="21"/>
      <c r="VJ144" s="21"/>
      <c r="VK144" s="21"/>
      <c r="VL144" s="21"/>
      <c r="VM144" s="21"/>
      <c r="VN144" s="21"/>
      <c r="VO144" s="21"/>
      <c r="VP144" s="21"/>
      <c r="VQ144" s="21"/>
      <c r="VR144" s="21"/>
      <c r="VS144" s="21"/>
      <c r="VT144" s="21"/>
      <c r="VU144" s="21"/>
      <c r="VV144" s="21"/>
      <c r="VW144" s="21"/>
      <c r="VX144" s="21"/>
      <c r="VY144" s="21"/>
      <c r="VZ144" s="21"/>
      <c r="WA144" s="21"/>
      <c r="WB144" s="21"/>
      <c r="WC144" s="21"/>
      <c r="WD144" s="21"/>
      <c r="WE144" s="21"/>
      <c r="WF144" s="21"/>
      <c r="WG144" s="21"/>
      <c r="WH144" s="21"/>
      <c r="WI144" s="21"/>
      <c r="WJ144" s="21"/>
      <c r="WK144" s="21"/>
      <c r="WL144" s="21"/>
      <c r="WM144" s="21"/>
      <c r="WN144" s="21"/>
      <c r="WO144" s="21"/>
      <c r="WP144" s="21"/>
      <c r="WQ144" s="21"/>
      <c r="WR144" s="21"/>
      <c r="WS144" s="21"/>
      <c r="WT144" s="21"/>
      <c r="WU144" s="21"/>
      <c r="WV144" s="21"/>
      <c r="WW144" s="21"/>
      <c r="WX144" s="21"/>
      <c r="WY144" s="21"/>
      <c r="WZ144" s="21"/>
      <c r="XA144" s="21"/>
      <c r="XB144" s="21"/>
      <c r="XC144" s="21"/>
      <c r="XD144" s="21"/>
      <c r="XE144" s="21"/>
      <c r="XF144" s="21"/>
      <c r="XG144" s="21"/>
      <c r="XH144" s="21"/>
      <c r="XI144" s="21"/>
      <c r="XJ144" s="21"/>
      <c r="XK144" s="21"/>
      <c r="XL144" s="21"/>
      <c r="XM144" s="21"/>
      <c r="XN144" s="21"/>
      <c r="XO144" s="21"/>
      <c r="XP144" s="21"/>
      <c r="XQ144" s="21"/>
      <c r="XR144" s="21"/>
      <c r="XS144" s="21"/>
      <c r="XT144" s="21"/>
      <c r="XU144" s="21"/>
      <c r="XV144" s="21"/>
      <c r="XW144" s="21"/>
      <c r="XX144" s="21"/>
      <c r="XY144" s="21"/>
      <c r="XZ144" s="21"/>
      <c r="YA144" s="21"/>
      <c r="YB144" s="21"/>
      <c r="YC144" s="21"/>
      <c r="YD144" s="21"/>
      <c r="YE144" s="21"/>
      <c r="YF144" s="21"/>
      <c r="YG144" s="21"/>
      <c r="YH144" s="21"/>
      <c r="YI144" s="21"/>
      <c r="YJ144" s="21"/>
      <c r="YK144" s="21"/>
      <c r="YL144" s="21"/>
      <c r="YM144" s="21"/>
      <c r="YN144" s="21"/>
      <c r="YO144" s="21"/>
      <c r="YP144" s="21"/>
      <c r="YQ144" s="21"/>
      <c r="YR144" s="21"/>
      <c r="YS144" s="21"/>
      <c r="YT144" s="21"/>
      <c r="YU144" s="21"/>
      <c r="YV144" s="21"/>
      <c r="YW144" s="21"/>
      <c r="YX144" s="21"/>
      <c r="YY144" s="21"/>
      <c r="YZ144" s="21"/>
      <c r="ZA144" s="21"/>
      <c r="ZB144" s="21"/>
      <c r="ZC144" s="21"/>
      <c r="ZD144" s="21"/>
      <c r="ZE144" s="21"/>
      <c r="ZF144" s="21"/>
      <c r="ZG144" s="21"/>
      <c r="ZH144" s="21"/>
      <c r="ZI144" s="21"/>
      <c r="ZJ144" s="21"/>
      <c r="ZK144" s="21"/>
      <c r="ZL144" s="21"/>
      <c r="ZM144" s="21"/>
      <c r="ZN144" s="21"/>
      <c r="ZO144" s="21"/>
      <c r="ZP144" s="21"/>
      <c r="ZQ144" s="21"/>
      <c r="ZR144" s="21"/>
      <c r="ZS144" s="21"/>
      <c r="ZT144" s="21"/>
      <c r="ZU144" s="21"/>
      <c r="ZV144" s="21"/>
      <c r="ZW144" s="21"/>
      <c r="ZX144" s="21"/>
      <c r="ZY144" s="21"/>
      <c r="ZZ144" s="21"/>
      <c r="AAA144" s="21"/>
      <c r="AAB144" s="21"/>
      <c r="AAC144" s="21"/>
      <c r="AAD144" s="21"/>
      <c r="AAE144" s="21"/>
      <c r="AAF144" s="21"/>
      <c r="AAG144" s="21"/>
      <c r="AAH144" s="21"/>
      <c r="AAI144" s="21"/>
      <c r="AAJ144" s="21"/>
      <c r="AAK144" s="21"/>
      <c r="AAL144" s="21"/>
      <c r="AAM144" s="21"/>
      <c r="AAN144" s="21"/>
      <c r="AAO144" s="21"/>
      <c r="AAP144" s="21"/>
      <c r="AAQ144" s="21"/>
      <c r="AAR144" s="21"/>
      <c r="AAS144" s="21"/>
      <c r="AAT144" s="21"/>
      <c r="AAU144" s="21"/>
      <c r="AAV144" s="21"/>
      <c r="AAW144" s="21"/>
      <c r="AAX144" s="21"/>
      <c r="AAY144" s="21"/>
      <c r="AAZ144" s="21"/>
      <c r="ABA144" s="21"/>
      <c r="ABB144" s="21"/>
      <c r="ABC144" s="21"/>
      <c r="ABD144" s="21"/>
      <c r="ABE144" s="21"/>
      <c r="ABF144" s="21"/>
      <c r="ABG144" s="21"/>
      <c r="ABH144" s="21"/>
      <c r="ABI144" s="21"/>
      <c r="ABJ144" s="21"/>
      <c r="ABK144" s="21"/>
      <c r="ABL144" s="21"/>
      <c r="ABM144" s="21"/>
      <c r="ABN144" s="21"/>
      <c r="ABO144" s="21"/>
      <c r="ABP144" s="21"/>
      <c r="ABQ144" s="21"/>
      <c r="ABR144" s="21"/>
      <c r="ABS144" s="21"/>
      <c r="ABT144" s="21"/>
      <c r="ABU144" s="21"/>
      <c r="ABV144" s="21"/>
      <c r="ABW144" s="21"/>
      <c r="ABX144" s="21"/>
      <c r="ABY144" s="21"/>
      <c r="ABZ144" s="21"/>
      <c r="ACA144" s="21"/>
      <c r="ACB144" s="21"/>
      <c r="ACC144" s="21"/>
      <c r="ACD144" s="21"/>
      <c r="ACE144" s="21"/>
      <c r="ACF144" s="21"/>
      <c r="ACG144" s="21"/>
      <c r="ACH144" s="21"/>
      <c r="ACI144" s="21"/>
      <c r="ACJ144" s="21"/>
      <c r="ACK144" s="21"/>
      <c r="ACL144" s="21"/>
      <c r="ACM144" s="21"/>
      <c r="ACN144" s="21"/>
      <c r="ACO144" s="21"/>
      <c r="ACP144" s="21"/>
      <c r="ACQ144" s="21"/>
      <c r="ACR144" s="21"/>
      <c r="ACS144" s="21"/>
      <c r="ACT144" s="21"/>
      <c r="ACU144" s="21"/>
      <c r="ACV144" s="21"/>
      <c r="ACW144" s="21"/>
      <c r="ACX144" s="21"/>
      <c r="ACY144" s="21"/>
      <c r="ACZ144" s="21"/>
      <c r="ADA144" s="21"/>
      <c r="ADB144" s="21"/>
      <c r="ADC144" s="21"/>
      <c r="ADD144" s="21"/>
      <c r="ADE144" s="21"/>
      <c r="ADF144" s="21"/>
      <c r="ADG144" s="21"/>
      <c r="ADH144" s="21"/>
      <c r="ADI144" s="21"/>
      <c r="ADJ144" s="21"/>
      <c r="ADK144" s="21"/>
      <c r="ADL144" s="21"/>
      <c r="ADM144" s="21"/>
      <c r="ADN144" s="21"/>
      <c r="ADO144" s="21"/>
      <c r="ADP144" s="21"/>
      <c r="ADQ144" s="21"/>
      <c r="ADR144" s="21"/>
      <c r="ADS144" s="21"/>
      <c r="ADT144" s="21"/>
      <c r="ADU144" s="21"/>
      <c r="ADV144" s="21"/>
      <c r="ADW144" s="21"/>
      <c r="ADX144" s="21"/>
      <c r="ADY144" s="21"/>
      <c r="ADZ144" s="21"/>
      <c r="AEA144" s="21"/>
      <c r="AEB144" s="21"/>
      <c r="AEC144" s="21"/>
      <c r="AED144" s="21"/>
      <c r="AEE144" s="21"/>
      <c r="AEF144" s="21"/>
      <c r="AEG144" s="21"/>
      <c r="AEH144" s="21"/>
      <c r="AEI144" s="21"/>
      <c r="AEJ144" s="21"/>
      <c r="AEK144" s="21"/>
      <c r="AEL144" s="21"/>
      <c r="AEM144" s="21"/>
      <c r="AEN144" s="21"/>
      <c r="AEO144" s="21"/>
      <c r="AEP144" s="21"/>
      <c r="AEQ144" s="21"/>
      <c r="AER144" s="21"/>
      <c r="AES144" s="21"/>
      <c r="AET144" s="21"/>
      <c r="AEU144" s="21"/>
      <c r="AEV144" s="21"/>
      <c r="AEW144" s="21"/>
      <c r="AEX144" s="21"/>
      <c r="AEY144" s="21"/>
      <c r="AEZ144" s="21"/>
      <c r="AFA144" s="21"/>
      <c r="AFB144" s="21"/>
      <c r="AFC144" s="21"/>
      <c r="AFD144" s="21"/>
      <c r="AFE144" s="21"/>
      <c r="AFF144" s="21"/>
      <c r="AFG144" s="21"/>
    </row>
    <row r="145" spans="1:839" s="46" customFormat="1" x14ac:dyDescent="0.25">
      <c r="A145" s="22"/>
      <c r="B145" s="22"/>
      <c r="C145" s="22" t="s">
        <v>44</v>
      </c>
      <c r="D145" s="50"/>
      <c r="E145" s="22" t="str">
        <f>структура!$G$51</f>
        <v>начисл. %-ты на конец периода по просроч. займам</v>
      </c>
      <c r="F145" s="22"/>
      <c r="G145" s="22"/>
      <c r="H145" s="22"/>
      <c r="I145" s="22" t="str">
        <f>IF($E145="","",INDEX(структура!$H$10:$H$153,SUMIFS(структура!$C$10:$C$153,структура!$G$10:$G$153,$E145)))</f>
        <v>руб</v>
      </c>
      <c r="J145" s="22"/>
      <c r="K145" s="45"/>
      <c r="L145" s="22"/>
      <c r="M145" s="22"/>
      <c r="N145" s="22"/>
      <c r="O145" s="22"/>
      <c r="P145" s="22"/>
      <c r="Q145" s="45"/>
      <c r="R145" s="22">
        <f>SUM(R146:R150)</f>
        <v>1545</v>
      </c>
      <c r="S145" s="22">
        <f t="shared" ref="S145" si="13360">SUM(S146:S150)</f>
        <v>4635</v>
      </c>
      <c r="T145" s="22">
        <f t="shared" ref="T145" si="13361">SUM(T146:T150)</f>
        <v>9270</v>
      </c>
      <c r="U145" s="22">
        <f t="shared" ref="U145" si="13362">SUM(U146:U150)</f>
        <v>15450</v>
      </c>
      <c r="V145" s="22">
        <f t="shared" ref="V145" si="13363">SUM(V146:V150)</f>
        <v>23175</v>
      </c>
      <c r="W145" s="22">
        <f t="shared" ref="W145" si="13364">SUM(W146:W150)</f>
        <v>32445</v>
      </c>
      <c r="X145" s="22">
        <f t="shared" ref="X145" si="13365">SUM(X146:X150)</f>
        <v>43260</v>
      </c>
      <c r="Y145" s="22">
        <f t="shared" ref="Y145" si="13366">SUM(Y146:Y150)</f>
        <v>55620</v>
      </c>
      <c r="Z145" s="22">
        <f t="shared" ref="Z145" si="13367">SUM(Z146:Z150)</f>
        <v>69525</v>
      </c>
      <c r="AA145" s="22">
        <f t="shared" ref="AA145" si="13368">SUM(AA146:AA150)</f>
        <v>84975</v>
      </c>
      <c r="AB145" s="22">
        <f t="shared" ref="AB145" si="13369">SUM(AB146:AB150)</f>
        <v>101970</v>
      </c>
      <c r="AC145" s="22">
        <f t="shared" ref="AC145" si="13370">SUM(AC146:AC150)</f>
        <v>120510</v>
      </c>
      <c r="AD145" s="22">
        <f t="shared" ref="AD145" si="13371">SUM(AD146:AD150)</f>
        <v>140595</v>
      </c>
      <c r="AE145" s="22">
        <f t="shared" ref="AE145" si="13372">SUM(AE146:AE150)</f>
        <v>162225</v>
      </c>
      <c r="AF145" s="22">
        <f t="shared" ref="AF145" si="13373">SUM(AF146:AF150)</f>
        <v>185400</v>
      </c>
      <c r="AG145" s="22">
        <f t="shared" ref="AG145" si="13374">SUM(AG146:AG150)</f>
        <v>210120</v>
      </c>
      <c r="AH145" s="22">
        <f t="shared" ref="AH145" si="13375">SUM(AH146:AH150)</f>
        <v>236385</v>
      </c>
      <c r="AI145" s="22">
        <f t="shared" ref="AI145" si="13376">SUM(AI146:AI150)</f>
        <v>264195</v>
      </c>
      <c r="AJ145" s="22">
        <f t="shared" ref="AJ145" si="13377">SUM(AJ146:AJ150)</f>
        <v>293550</v>
      </c>
      <c r="AK145" s="22">
        <f t="shared" ref="AK145" si="13378">SUM(AK146:AK150)</f>
        <v>324450</v>
      </c>
      <c r="AL145" s="22">
        <f t="shared" ref="AL145" si="13379">SUM(AL146:AL150)</f>
        <v>356895</v>
      </c>
      <c r="AM145" s="22">
        <f t="shared" ref="AM145" si="13380">SUM(AM146:AM150)</f>
        <v>390885</v>
      </c>
      <c r="AN145" s="22">
        <f t="shared" ref="AN145" si="13381">SUM(AN146:AN150)</f>
        <v>426420</v>
      </c>
      <c r="AO145" s="22">
        <f t="shared" ref="AO145" si="13382">SUM(AO146:AO150)</f>
        <v>463500</v>
      </c>
      <c r="AP145" s="22">
        <f t="shared" ref="AP145" si="13383">SUM(AP146:AP150)</f>
        <v>502125</v>
      </c>
      <c r="AQ145" s="22">
        <f t="shared" ref="AQ145" si="13384">SUM(AQ146:AQ150)</f>
        <v>540675</v>
      </c>
      <c r="AR145" s="22">
        <f t="shared" ref="AR145" si="13385">SUM(AR146:AR150)</f>
        <v>580770</v>
      </c>
      <c r="AS145" s="22">
        <f t="shared" ref="AS145" si="13386">SUM(AS146:AS150)</f>
        <v>622410</v>
      </c>
      <c r="AT145" s="22">
        <f t="shared" ref="AT145" si="13387">SUM(AT146:AT150)</f>
        <v>665595</v>
      </c>
      <c r="AU145" s="22">
        <f t="shared" ref="AU145" si="13388">SUM(AU146:AU150)</f>
        <v>710325</v>
      </c>
      <c r="AV145" s="22">
        <f t="shared" ref="AV145" si="13389">SUM(AV146:AV150)</f>
        <v>756600</v>
      </c>
      <c r="AW145" s="22">
        <f t="shared" ref="AW145" si="13390">SUM(AW146:AW150)</f>
        <v>804645</v>
      </c>
      <c r="AX145" s="22">
        <f t="shared" ref="AX145" si="13391">SUM(AX146:AX150)</f>
        <v>854460</v>
      </c>
      <c r="AY145" s="22">
        <f t="shared" ref="AY145" si="13392">SUM(AY146:AY150)</f>
        <v>906045</v>
      </c>
      <c r="AZ145" s="22">
        <f t="shared" ref="AZ145" si="13393">SUM(AZ146:AZ150)</f>
        <v>959400</v>
      </c>
      <c r="BA145" s="22">
        <f t="shared" ref="BA145" si="13394">SUM(BA146:BA150)</f>
        <v>1014525</v>
      </c>
      <c r="BB145" s="22">
        <f t="shared" ref="BB145" si="13395">SUM(BB146:BB150)</f>
        <v>1071420</v>
      </c>
      <c r="BC145" s="22">
        <f t="shared" ref="BC145" si="13396">SUM(BC146:BC150)</f>
        <v>1130085</v>
      </c>
      <c r="BD145" s="22">
        <f t="shared" ref="BD145" si="13397">SUM(BD146:BD150)</f>
        <v>1190520</v>
      </c>
      <c r="BE145" s="22">
        <f t="shared" ref="BE145" si="13398">SUM(BE146:BE150)</f>
        <v>1252725</v>
      </c>
      <c r="BF145" s="22">
        <f t="shared" ref="BF145" si="13399">SUM(BF146:BF150)</f>
        <v>1297572</v>
      </c>
      <c r="BG145" s="22">
        <f t="shared" ref="BG145" si="13400">SUM(BG146:BG150)</f>
        <v>1344081</v>
      </c>
      <c r="BH145" s="22">
        <f t="shared" ref="BH145" si="13401">SUM(BH146:BH150)</f>
        <v>1392252</v>
      </c>
      <c r="BI145" s="22">
        <f t="shared" ref="BI145" si="13402">SUM(BI146:BI150)</f>
        <v>1442085</v>
      </c>
      <c r="BJ145" s="22">
        <f t="shared" ref="BJ145" si="13403">SUM(BJ146:BJ150)</f>
        <v>1493580</v>
      </c>
      <c r="BK145" s="22">
        <f t="shared" ref="BK145" si="13404">SUM(BK146:BK150)</f>
        <v>1546737</v>
      </c>
      <c r="BL145" s="22">
        <f t="shared" ref="BL145" si="13405">SUM(BL146:BL150)</f>
        <v>1601556</v>
      </c>
      <c r="BM145" s="22">
        <f t="shared" ref="BM145" si="13406">SUM(BM146:BM150)</f>
        <v>1658037</v>
      </c>
      <c r="BN145" s="22">
        <f t="shared" ref="BN145" si="13407">SUM(BN146:BN150)</f>
        <v>1716180</v>
      </c>
      <c r="BO145" s="22">
        <f t="shared" ref="BO145" si="13408">SUM(BO146:BO150)</f>
        <v>1775985</v>
      </c>
      <c r="BP145" s="22">
        <f t="shared" ref="BP145" si="13409">SUM(BP146:BP150)</f>
        <v>1803972</v>
      </c>
      <c r="BQ145" s="22">
        <f t="shared" ref="BQ145" si="13410">SUM(BQ146:BQ150)</f>
        <v>1832541</v>
      </c>
      <c r="BR145" s="22">
        <f t="shared" ref="BR145" si="13411">SUM(BR146:BR150)</f>
        <v>1861692</v>
      </c>
      <c r="BS145" s="22">
        <f t="shared" ref="BS145" si="13412">SUM(BS146:BS150)</f>
        <v>1891425</v>
      </c>
      <c r="BT145" s="22">
        <f t="shared" ref="BT145" si="13413">SUM(BT146:BT150)</f>
        <v>1921740</v>
      </c>
      <c r="BU145" s="22">
        <f t="shared" ref="BU145" si="13414">SUM(BU146:BU150)</f>
        <v>1952637</v>
      </c>
      <c r="BV145" s="22">
        <f t="shared" ref="BV145" si="13415">SUM(BV146:BV150)</f>
        <v>1984296</v>
      </c>
      <c r="BW145" s="22">
        <f t="shared" ref="BW145" si="13416">SUM(BW146:BW150)</f>
        <v>2016537</v>
      </c>
      <c r="BX145" s="22">
        <f t="shared" ref="BX145" si="13417">SUM(BX146:BX150)</f>
        <v>2049360</v>
      </c>
      <c r="BY145" s="22">
        <f t="shared" ref="BY145" si="13418">SUM(BY146:BY150)</f>
        <v>2082765</v>
      </c>
      <c r="BZ145" s="22">
        <f t="shared" ref="BZ145" si="13419">SUM(BZ146:BZ150)</f>
        <v>2109255</v>
      </c>
      <c r="CA145" s="22">
        <f t="shared" ref="CA145" si="13420">SUM(CA146:CA150)</f>
        <v>2135970</v>
      </c>
      <c r="CB145" s="22">
        <f t="shared" ref="CB145" si="13421">SUM(CB146:CB150)</f>
        <v>2166127.5</v>
      </c>
      <c r="CC145" s="22">
        <f t="shared" ref="CC145" si="13422">SUM(CC146:CC150)</f>
        <v>2199727.5</v>
      </c>
      <c r="CD145" s="22">
        <f t="shared" ref="CD145" si="13423">SUM(CD146:CD150)</f>
        <v>2236770</v>
      </c>
      <c r="CE145" s="22">
        <f t="shared" ref="CE145" si="13424">SUM(CE146:CE150)</f>
        <v>2277255</v>
      </c>
      <c r="CF145" s="22">
        <f t="shared" ref="CF145" si="13425">SUM(CF146:CF150)</f>
        <v>2321182.5</v>
      </c>
      <c r="CG145" s="22">
        <f t="shared" ref="CG145" si="13426">SUM(CG146:CG150)</f>
        <v>2368552.5</v>
      </c>
      <c r="CH145" s="22">
        <f t="shared" ref="CH145" si="13427">SUM(CH146:CH150)</f>
        <v>2419365</v>
      </c>
      <c r="CI145" s="22">
        <f t="shared" ref="CI145" si="13428">SUM(CI146:CI150)</f>
        <v>2473620</v>
      </c>
      <c r="CJ145" s="22">
        <f t="shared" ref="CJ145" si="13429">SUM(CJ146:CJ150)</f>
        <v>2531317.5</v>
      </c>
      <c r="CK145" s="22">
        <f t="shared" ref="CK145" si="13430">SUM(CK146:CK150)</f>
        <v>2586649.5</v>
      </c>
      <c r="CL145" s="22">
        <f t="shared" ref="CL145" si="13431">SUM(CL146:CL150)</f>
        <v>2645436</v>
      </c>
      <c r="CM145" s="22">
        <f t="shared" ref="CM145" si="13432">SUM(CM146:CM150)</f>
        <v>2707677</v>
      </c>
      <c r="CN145" s="22">
        <f t="shared" ref="CN145" si="13433">SUM(CN146:CN150)</f>
        <v>2773372.5</v>
      </c>
      <c r="CO145" s="22">
        <f t="shared" ref="CO145" si="13434">SUM(CO146:CO150)</f>
        <v>2842522.5</v>
      </c>
      <c r="CP145" s="22">
        <f t="shared" ref="CP145" si="13435">SUM(CP146:CP150)</f>
        <v>2915127</v>
      </c>
      <c r="CQ145" s="22">
        <f t="shared" ref="CQ145" si="13436">SUM(CQ146:CQ150)</f>
        <v>2991186</v>
      </c>
      <c r="CR145" s="22">
        <f t="shared" ref="CR145" si="13437">SUM(CR146:CR150)</f>
        <v>3070699.5</v>
      </c>
      <c r="CS145" s="22">
        <f t="shared" ref="CS145" si="13438">SUM(CS146:CS150)</f>
        <v>3153667.5</v>
      </c>
      <c r="CT145" s="22">
        <f t="shared" ref="CT145" si="13439">SUM(CT146:CT150)</f>
        <v>3240090</v>
      </c>
      <c r="CU145" s="22">
        <f t="shared" ref="CU145" si="13440">SUM(CU146:CU150)</f>
        <v>3333687</v>
      </c>
      <c r="CV145" s="22">
        <f t="shared" ref="CV145" si="13441">SUM(CV146:CV150)</f>
        <v>3430858.5</v>
      </c>
      <c r="CW145" s="22">
        <f t="shared" ref="CW145" si="13442">SUM(CW146:CW150)</f>
        <v>3531604.5</v>
      </c>
      <c r="CX145" s="22">
        <f t="shared" ref="CX145" si="13443">SUM(CX146:CX150)</f>
        <v>3635925</v>
      </c>
      <c r="CY145" s="22">
        <f t="shared" ref="CY145" si="13444">SUM(CY146:CY150)</f>
        <v>3743820</v>
      </c>
      <c r="CZ145" s="22">
        <f t="shared" ref="CZ145" si="13445">SUM(CZ146:CZ150)</f>
        <v>3855289.5</v>
      </c>
      <c r="DA145" s="22">
        <f t="shared" ref="DA145" si="13446">SUM(DA146:DA150)</f>
        <v>3968623.5</v>
      </c>
      <c r="DB145" s="22">
        <f t="shared" ref="DB145" si="13447">SUM(DB146:DB150)</f>
        <v>4085532</v>
      </c>
      <c r="DC145" s="22">
        <f t="shared" ref="DC145" si="13448">SUM(DC146:DC150)</f>
        <v>4206015</v>
      </c>
      <c r="DD145" s="22">
        <f t="shared" ref="DD145" si="13449">SUM(DD146:DD150)</f>
        <v>4330072.5</v>
      </c>
      <c r="DE145" s="22">
        <f t="shared" ref="DE145" si="13450">SUM(DE146:DE150)</f>
        <v>4450207.5</v>
      </c>
      <c r="DF145" s="22">
        <f t="shared" ref="DF145" si="13451">SUM(DF146:DF150)</f>
        <v>4573560</v>
      </c>
      <c r="DG145" s="22">
        <f t="shared" ref="DG145" si="13452">SUM(DG146:DG150)</f>
        <v>4700130</v>
      </c>
      <c r="DH145" s="22">
        <f t="shared" ref="DH145" si="13453">SUM(DH146:DH150)</f>
        <v>4829917.5</v>
      </c>
      <c r="DI145" s="22">
        <f t="shared" ref="DI145" si="13454">SUM(DI146:DI150)</f>
        <v>4962922.5</v>
      </c>
      <c r="DJ145" s="22">
        <f t="shared" ref="DJ145" si="13455">SUM(DJ146:DJ150)</f>
        <v>5099145</v>
      </c>
      <c r="DK145" s="22">
        <f t="shared" ref="DK145" si="13456">SUM(DK146:DK150)</f>
        <v>5238585</v>
      </c>
      <c r="DL145" s="22">
        <f t="shared" ref="DL145" si="13457">SUM(DL146:DL150)</f>
        <v>5381242.5</v>
      </c>
      <c r="DM145" s="22">
        <f t="shared" ref="DM145" si="13458">SUM(DM146:DM150)</f>
        <v>5527117.5</v>
      </c>
      <c r="DN145" s="22">
        <f t="shared" ref="DN145" si="13459">SUM(DN146:DN150)</f>
        <v>5676210</v>
      </c>
      <c r="DO145" s="22">
        <f t="shared" ref="DO145" si="13460">SUM(DO146:DO150)</f>
        <v>5828520</v>
      </c>
      <c r="DP145" s="22">
        <f t="shared" ref="DP145" si="13461">SUM(DP146:DP150)</f>
        <v>5932123.5</v>
      </c>
      <c r="DQ145" s="22">
        <f t="shared" ref="DQ145" si="13462">SUM(DQ146:DQ150)</f>
        <v>6038830.5</v>
      </c>
      <c r="DR145" s="22">
        <f t="shared" ref="DR145" si="13463">SUM(DR146:DR150)</f>
        <v>6148641</v>
      </c>
      <c r="DS145" s="22">
        <f t="shared" ref="DS145" si="13464">SUM(DS146:DS150)</f>
        <v>6261555</v>
      </c>
      <c r="DT145" s="22">
        <f t="shared" ref="DT145" si="13465">SUM(DT146:DT150)</f>
        <v>6377572.5</v>
      </c>
      <c r="DU145" s="22">
        <f t="shared" ref="DU145" si="13466">SUM(DU146:DU150)</f>
        <v>6496693.5</v>
      </c>
      <c r="DV145" s="22">
        <f t="shared" ref="DV145" si="13467">SUM(DV146:DV150)</f>
        <v>6618918</v>
      </c>
      <c r="DW145" s="22">
        <f t="shared" ref="DW145" si="13468">SUM(DW146:DW150)</f>
        <v>6744246</v>
      </c>
      <c r="DX145" s="22">
        <f t="shared" ref="DX145" si="13469">SUM(DX146:DX150)</f>
        <v>6872677.5</v>
      </c>
      <c r="DY145" s="22">
        <f t="shared" ref="DY145" si="13470">SUM(DY146:DY150)</f>
        <v>7004212.5</v>
      </c>
      <c r="DZ145" s="22">
        <f t="shared" ref="DZ145" si="13471">SUM(DZ146:DZ150)</f>
        <v>7103511</v>
      </c>
      <c r="EA145" s="22">
        <f t="shared" ref="EA145" si="13472">SUM(EA146:EA150)</f>
        <v>7204773</v>
      </c>
      <c r="EB145" s="22">
        <f t="shared" ref="EB145" si="13473">SUM(EB146:EB150)</f>
        <v>7307998.5</v>
      </c>
      <c r="EC145" s="22">
        <f t="shared" ref="EC145" si="13474">SUM(EC146:EC150)</f>
        <v>7413187.5</v>
      </c>
      <c r="ED145" s="22">
        <f t="shared" ref="ED145" si="13475">SUM(ED146:ED150)</f>
        <v>7520340</v>
      </c>
      <c r="EE145" s="22">
        <f t="shared" ref="EE145" si="13476">SUM(EE146:EE150)</f>
        <v>7634916</v>
      </c>
      <c r="EF145" s="22">
        <f t="shared" ref="EF145" si="13477">SUM(EF146:EF150)</f>
        <v>7751665.5</v>
      </c>
      <c r="EG145" s="22">
        <f t="shared" ref="EG145" si="13478">SUM(EG146:EG150)</f>
        <v>7870588.5</v>
      </c>
      <c r="EH145" s="22">
        <f t="shared" ref="EH145" si="13479">SUM(EH146:EH150)</f>
        <v>7991685</v>
      </c>
      <c r="EI145" s="22">
        <f t="shared" ref="EI145" si="13480">SUM(EI146:EI150)</f>
        <v>8114955</v>
      </c>
      <c r="EJ145" s="22">
        <f t="shared" ref="EJ145" si="13481">SUM(EJ146:EJ150)</f>
        <v>8192655</v>
      </c>
      <c r="EK145" s="22">
        <f t="shared" ref="EK145" si="13482">SUM(EK146:EK150)</f>
        <v>8268692.5</v>
      </c>
      <c r="EL145" s="22">
        <f t="shared" ref="EL145" si="13483">SUM(EL146:EL150)</f>
        <v>8343067.5</v>
      </c>
      <c r="EM145" s="22">
        <f t="shared" ref="EM145" si="13484">SUM(EM146:EM150)</f>
        <v>8415780</v>
      </c>
      <c r="EN145" s="22">
        <f t="shared" ref="EN145" si="13485">SUM(EN146:EN150)</f>
        <v>8486830</v>
      </c>
      <c r="EO145" s="22">
        <f t="shared" ref="EO145" si="13486">SUM(EO146:EO150)</f>
        <v>8556217.5</v>
      </c>
      <c r="EP145" s="22">
        <f t="shared" ref="EP145" si="13487">SUM(EP146:EP150)</f>
        <v>8623942.5</v>
      </c>
      <c r="EQ145" s="22">
        <f t="shared" ref="EQ145" si="13488">SUM(EQ146:EQ150)</f>
        <v>8690005</v>
      </c>
      <c r="ER145" s="22">
        <f t="shared" ref="ER145" si="13489">SUM(ER146:ER150)</f>
        <v>8754405</v>
      </c>
      <c r="ES145" s="22">
        <f t="shared" ref="ES145" si="13490">SUM(ES146:ES150)</f>
        <v>8817142.5</v>
      </c>
      <c r="ET145" s="22">
        <f t="shared" ref="ET145" si="13491">SUM(ET146:ET150)</f>
        <v>9074095</v>
      </c>
      <c r="EU145" s="22">
        <f t="shared" ref="EU145" si="13492">SUM(EU146:EU150)</f>
        <v>9334162.5</v>
      </c>
      <c r="EV145" s="22">
        <f t="shared" ref="EV145" si="13493">SUM(EV146:EV150)</f>
        <v>9597345</v>
      </c>
      <c r="EW145" s="22">
        <f t="shared" ref="EW145" si="13494">SUM(EW146:EW150)</f>
        <v>9863642.5</v>
      </c>
      <c r="EX145" s="22">
        <f t="shared" ref="EX145" si="13495">SUM(EX146:EX150)</f>
        <v>10133055</v>
      </c>
      <c r="EY145" s="22">
        <f t="shared" ref="EY145" si="13496">SUM(EY146:EY150)</f>
        <v>10188127.5</v>
      </c>
      <c r="EZ145" s="22">
        <f t="shared" ref="EZ145" si="13497">SUM(EZ146:EZ150)</f>
        <v>10241747.5</v>
      </c>
      <c r="FA145" s="22">
        <f t="shared" ref="FA145" si="13498">SUM(FA146:FA150)</f>
        <v>10293915</v>
      </c>
      <c r="FB145" s="22">
        <f t="shared" ref="FB145" si="13499">SUM(FB146:FB150)</f>
        <v>10344630</v>
      </c>
      <c r="FC145" s="22">
        <f t="shared" ref="FC145" si="13500">SUM(FC146:FC150)</f>
        <v>10393892.5</v>
      </c>
      <c r="FD145" s="22">
        <f t="shared" ref="FD145" si="13501">SUM(FD146:FD150)</f>
        <v>10439392.5</v>
      </c>
      <c r="FE145" s="22">
        <f t="shared" ref="FE145" si="13502">SUM(FE146:FE150)</f>
        <v>10483230</v>
      </c>
      <c r="FF145" s="22">
        <f t="shared" ref="FF145" si="13503">SUM(FF146:FF150)</f>
        <v>10525405</v>
      </c>
      <c r="FG145" s="22">
        <f t="shared" ref="FG145" si="13504">SUM(FG146:FG150)</f>
        <v>10565917.5</v>
      </c>
      <c r="FH145" s="22">
        <f t="shared" ref="FH145" si="13505">SUM(FH146:FH150)</f>
        <v>10604767.5</v>
      </c>
      <c r="FI145" s="22">
        <f t="shared" ref="FI145" si="13506">SUM(FI146:FI150)</f>
        <v>10707055</v>
      </c>
      <c r="FJ145" s="22">
        <f t="shared" ref="FJ145" si="13507">SUM(FJ146:FJ150)</f>
        <v>10809780</v>
      </c>
      <c r="FK145" s="22">
        <f t="shared" ref="FK145" si="13508">SUM(FK146:FK150)</f>
        <v>10912942.5</v>
      </c>
      <c r="FL145" s="22">
        <f t="shared" ref="FL145" si="13509">SUM(FL146:FL150)</f>
        <v>11016542.5</v>
      </c>
      <c r="FM145" s="22">
        <f t="shared" ref="FM145" si="13510">SUM(FM146:FM150)</f>
        <v>11120580</v>
      </c>
      <c r="FN145" s="22">
        <f t="shared" ref="FN145" si="13511">SUM(FN146:FN150)</f>
        <v>11159955</v>
      </c>
      <c r="FO145" s="22">
        <f t="shared" ref="FO145" si="13512">SUM(FO146:FO150)</f>
        <v>11200697.5</v>
      </c>
      <c r="FP145" s="22">
        <f t="shared" ref="FP145" si="13513">SUM(FP146:FP150)</f>
        <v>11241407.5</v>
      </c>
      <c r="FQ145" s="22">
        <f t="shared" ref="FQ145" si="13514">SUM(FQ146:FQ150)</f>
        <v>11282085</v>
      </c>
      <c r="FR145" s="22">
        <f t="shared" ref="FR145" si="13515">SUM(FR146:FR150)</f>
        <v>11322730</v>
      </c>
      <c r="FS145" s="22">
        <f t="shared" ref="FS145" si="13516">SUM(FS146:FS150)</f>
        <v>11419570</v>
      </c>
      <c r="FT145" s="22">
        <f t="shared" ref="FT145" si="13517">SUM(FT146:FT150)</f>
        <v>11519055</v>
      </c>
      <c r="FU145" s="22">
        <f t="shared" ref="FU145" si="13518">SUM(FU146:FU150)</f>
        <v>11621185</v>
      </c>
      <c r="FV145" s="22">
        <f t="shared" ref="FV145" si="13519">SUM(FV146:FV150)</f>
        <v>11725960</v>
      </c>
      <c r="FW145" s="22">
        <f t="shared" ref="FW145" si="13520">SUM(FW146:FW150)</f>
        <v>11833380</v>
      </c>
      <c r="FX145" s="22">
        <f t="shared" ref="FX145" si="13521">SUM(FX146:FX150)</f>
        <v>11887217.5</v>
      </c>
      <c r="FY145" s="22">
        <f t="shared" ref="FY145" si="13522">SUM(FY146:FY150)</f>
        <v>11941022.5</v>
      </c>
      <c r="FZ145" s="22">
        <f t="shared" ref="FZ145" si="13523">SUM(FZ146:FZ150)</f>
        <v>11994795</v>
      </c>
      <c r="GA145" s="22">
        <f t="shared" ref="GA145" si="13524">SUM(GA146:GA150)</f>
        <v>12048535</v>
      </c>
      <c r="GB145" s="22">
        <f t="shared" ref="GB145" si="13525">SUM(GB146:GB150)</f>
        <v>12102242.5</v>
      </c>
      <c r="GC145" s="22">
        <f t="shared" ref="GC145" si="13526">SUM(GC146:GC150)</f>
        <v>12155917.5</v>
      </c>
      <c r="GD145" s="22">
        <f t="shared" ref="GD145" si="13527">SUM(GD146:GD150)</f>
        <v>12242372.5</v>
      </c>
      <c r="GE145" s="22">
        <f t="shared" ref="GE145" si="13528">SUM(GE146:GE150)</f>
        <v>12328795</v>
      </c>
      <c r="GF145" s="22">
        <f t="shared" ref="GF145" si="13529">SUM(GF146:GF150)</f>
        <v>12415185</v>
      </c>
      <c r="GG145" s="22">
        <f t="shared" ref="GG145" si="13530">SUM(GG146:GG150)</f>
        <v>12501542.5</v>
      </c>
      <c r="GH145" s="22">
        <f t="shared" ref="GH145" si="13531">SUM(GH146:GH150)</f>
        <v>12587867.5</v>
      </c>
      <c r="GI145" s="22">
        <f t="shared" ref="GI145" si="13532">SUM(GI146:GI150)</f>
        <v>12674930</v>
      </c>
      <c r="GJ145" s="22">
        <f t="shared" ref="GJ145" si="13533">SUM(GJ146:GJ150)</f>
        <v>12762030</v>
      </c>
      <c r="GK145" s="22">
        <f t="shared" ref="GK145" si="13534">SUM(GK146:GK150)</f>
        <v>12849167.5</v>
      </c>
      <c r="GL145" s="22">
        <f t="shared" ref="GL145" si="13535">SUM(GL146:GL150)</f>
        <v>12936342.5</v>
      </c>
      <c r="GM145" s="22">
        <f t="shared" ref="GM145" si="13536">SUM(GM146:GM150)</f>
        <v>13023555</v>
      </c>
      <c r="GN145" s="22">
        <f t="shared" ref="GN145" si="13537">SUM(GN146:GN150)</f>
        <v>13110805</v>
      </c>
      <c r="GO145" s="22">
        <f t="shared" ref="GO145" si="13538">SUM(GO146:GO150)</f>
        <v>13198092.5</v>
      </c>
      <c r="GP145" s="22">
        <f t="shared" ref="GP145" si="13539">SUM(GP146:GP150)</f>
        <v>13285417.5</v>
      </c>
      <c r="GQ145" s="22">
        <f t="shared" ref="GQ145" si="13540">SUM(GQ146:GQ150)</f>
        <v>13372780</v>
      </c>
      <c r="GR145" s="22">
        <f t="shared" ref="GR145" si="13541">SUM(GR146:GR150)</f>
        <v>13460180</v>
      </c>
      <c r="GS145" s="22">
        <f t="shared" ref="GS145" si="13542">SUM(GS146:GS150)</f>
        <v>13568517.5</v>
      </c>
      <c r="GT145" s="22">
        <f t="shared" ref="GT145" si="13543">SUM(GT146:GT150)</f>
        <v>13678032.5</v>
      </c>
      <c r="GU145" s="22">
        <f t="shared" ref="GU145" si="13544">SUM(GU146:GU150)</f>
        <v>13788725</v>
      </c>
      <c r="GV145" s="22">
        <f t="shared" ref="GV145" si="13545">SUM(GV146:GV150)</f>
        <v>13900595</v>
      </c>
      <c r="GW145" s="22">
        <f t="shared" ref="GW145" si="13546">SUM(GW146:GW150)</f>
        <v>14013642.5</v>
      </c>
      <c r="GX145" s="22">
        <f t="shared" ref="GX145" si="13547">SUM(GX146:GX150)</f>
        <v>14127867.5</v>
      </c>
      <c r="GY145" s="22">
        <f t="shared" ref="GY145" si="13548">SUM(GY146:GY150)</f>
        <v>14243270</v>
      </c>
      <c r="GZ145" s="22">
        <f t="shared" ref="GZ145" si="13549">SUM(GZ146:GZ150)</f>
        <v>14359850</v>
      </c>
      <c r="HA145" s="22">
        <f t="shared" ref="HA145" si="13550">SUM(HA146:HA150)</f>
        <v>14477607.5</v>
      </c>
      <c r="HB145" s="22">
        <f t="shared" ref="HB145" si="13551">SUM(HB146:HB150)</f>
        <v>14596542.5</v>
      </c>
      <c r="HC145" s="22">
        <f t="shared" ref="HC145" si="13552">SUM(HC146:HC150)</f>
        <v>14735397.5</v>
      </c>
      <c r="HD145" s="22">
        <f t="shared" ref="HD145" si="13553">SUM(HD146:HD150)</f>
        <v>14876322.5</v>
      </c>
      <c r="HE145" s="22">
        <f t="shared" ref="HE145" si="13554">SUM(HE146:HE150)</f>
        <v>15019317.5</v>
      </c>
      <c r="HF145" s="22">
        <f t="shared" ref="HF145" si="13555">SUM(HF146:HF150)</f>
        <v>15164382.5</v>
      </c>
      <c r="HG145" s="22">
        <f t="shared" ref="HG145" si="13556">SUM(HG146:HG150)</f>
        <v>15311517.5</v>
      </c>
      <c r="HH145" s="22">
        <f t="shared" ref="HH145" si="13557">SUM(HH146:HH150)</f>
        <v>15424972.5</v>
      </c>
      <c r="HI145" s="22">
        <f t="shared" ref="HI145" si="13558">SUM(HI146:HI150)</f>
        <v>15540497.5</v>
      </c>
      <c r="HJ145" s="22">
        <f t="shared" ref="HJ145" si="13559">SUM(HJ146:HJ150)</f>
        <v>15658092.5</v>
      </c>
      <c r="HK145" s="22">
        <f t="shared" ref="HK145" si="13560">SUM(HK146:HK150)</f>
        <v>15777757.5</v>
      </c>
      <c r="HL145" s="22">
        <f t="shared" ref="HL145" si="13561">SUM(HL146:HL150)</f>
        <v>15899492.5</v>
      </c>
      <c r="HM145" s="22">
        <f t="shared" ref="HM145" si="13562">SUM(HM146:HM150)</f>
        <v>16022857.5</v>
      </c>
      <c r="HN145" s="22">
        <f t="shared" ref="HN145" si="13563">SUM(HN146:HN150)</f>
        <v>16148252.5</v>
      </c>
      <c r="HO145" s="22">
        <f t="shared" ref="HO145" si="13564">SUM(HO146:HO150)</f>
        <v>16275677.5</v>
      </c>
      <c r="HP145" s="22">
        <f t="shared" ref="HP145" si="13565">SUM(HP146:HP150)</f>
        <v>16405132.5</v>
      </c>
      <c r="HQ145" s="22">
        <f t="shared" ref="HQ145" si="13566">SUM(HQ146:HQ150)</f>
        <v>16536617.5</v>
      </c>
      <c r="HR145" s="22">
        <f t="shared" ref="HR145" si="13567">SUM(HR146:HR150)</f>
        <v>16670132.5</v>
      </c>
      <c r="HS145" s="22">
        <f t="shared" ref="HS145" si="13568">SUM(HS146:HS150)</f>
        <v>16805677.5</v>
      </c>
      <c r="HT145" s="22">
        <f t="shared" ref="HT145" si="13569">SUM(HT146:HT150)</f>
        <v>16943252.5</v>
      </c>
      <c r="HU145" s="22">
        <f t="shared" ref="HU145" si="13570">SUM(HU146:HU150)</f>
        <v>17082857.5</v>
      </c>
      <c r="HV145" s="22">
        <f t="shared" ref="HV145" si="13571">SUM(HV146:HV150)</f>
        <v>17224492.5</v>
      </c>
      <c r="HW145" s="22">
        <f t="shared" ref="HW145" si="13572">SUM(HW146:HW150)</f>
        <v>17355757.5</v>
      </c>
      <c r="HX145" s="22">
        <f t="shared" ref="HX145" si="13573">SUM(HX146:HX150)</f>
        <v>17487852.5</v>
      </c>
      <c r="HY145" s="22">
        <f t="shared" ref="HY145" si="13574">SUM(HY146:HY150)</f>
        <v>17622457.5</v>
      </c>
      <c r="HZ145" s="22">
        <f t="shared" ref="HZ145" si="13575">SUM(HZ146:HZ150)</f>
        <v>17759572.5</v>
      </c>
      <c r="IA145" s="22">
        <f t="shared" ref="IA145" si="13576">SUM(IA146:IA150)</f>
        <v>17899197.5</v>
      </c>
      <c r="IB145" s="22">
        <f t="shared" ref="IB145" si="13577">SUM(IB146:IB150)</f>
        <v>18041332.5</v>
      </c>
      <c r="IC145" s="22">
        <f t="shared" ref="IC145" si="13578">SUM(IC146:IC150)</f>
        <v>18185977.5</v>
      </c>
      <c r="ID145" s="22">
        <f t="shared" ref="ID145" si="13579">SUM(ID146:ID150)</f>
        <v>18333132.5</v>
      </c>
      <c r="IE145" s="22">
        <f t="shared" ref="IE145" si="13580">SUM(IE146:IE150)</f>
        <v>18482797.5</v>
      </c>
      <c r="IF145" s="22">
        <f t="shared" ref="IF145" si="13581">SUM(IF146:IF150)</f>
        <v>18634972.5</v>
      </c>
      <c r="IG145" s="22">
        <f t="shared" ref="IG145" si="13582">SUM(IG146:IG150)</f>
        <v>18764667.5</v>
      </c>
      <c r="IH145" s="22">
        <f t="shared" ref="IH145" si="13583">SUM(IH146:IH150)</f>
        <v>18895682.5</v>
      </c>
      <c r="II145" s="22">
        <f t="shared" ref="II145" si="13584">SUM(II146:II150)</f>
        <v>19028017.5</v>
      </c>
      <c r="IJ145" s="22">
        <f t="shared" ref="IJ145" si="13585">SUM(IJ146:IJ150)</f>
        <v>19161672.5</v>
      </c>
      <c r="IK145" s="22">
        <f t="shared" ref="IK145" si="13586">SUM(IK146:IK150)</f>
        <v>19296647.5</v>
      </c>
      <c r="IL145" s="22">
        <f t="shared" ref="IL145" si="13587">SUM(IL146:IL150)</f>
        <v>19432942.5</v>
      </c>
      <c r="IM145" s="22">
        <f t="shared" ref="IM145" si="13588">SUM(IM146:IM150)</f>
        <v>19564557.5</v>
      </c>
      <c r="IN145" s="22">
        <f t="shared" ref="IN145" si="13589">SUM(IN146:IN150)</f>
        <v>19697492.5</v>
      </c>
      <c r="IO145" s="22">
        <f t="shared" ref="IO145" si="13590">SUM(IO146:IO150)</f>
        <v>19831747.5</v>
      </c>
      <c r="IP145" s="22">
        <f t="shared" ref="IP145" si="13591">SUM(IP146:IP150)</f>
        <v>19967322.5</v>
      </c>
      <c r="IQ145" s="22">
        <f t="shared" ref="IQ145" si="13592">SUM(IQ146:IQ150)</f>
        <v>20104217.5</v>
      </c>
      <c r="IR145" s="22">
        <f t="shared" ref="IR145" si="13593">SUM(IR146:IR150)</f>
        <v>20241992.5</v>
      </c>
      <c r="IS145" s="22">
        <f t="shared" ref="IS145" si="13594">SUM(IS146:IS150)</f>
        <v>20381047.5</v>
      </c>
      <c r="IT145" s="22">
        <f t="shared" ref="IT145" si="13595">SUM(IT146:IT150)</f>
        <v>20521382.5</v>
      </c>
      <c r="IU145" s="22">
        <f t="shared" ref="IU145" si="13596">SUM(IU146:IU150)</f>
        <v>20662997.5</v>
      </c>
      <c r="IV145" s="22">
        <f t="shared" ref="IV145" si="13597">SUM(IV146:IV150)</f>
        <v>20805892.5</v>
      </c>
      <c r="IW145" s="22">
        <f t="shared" ref="IW145" si="13598">SUM(IW146:IW150)</f>
        <v>20950067.5</v>
      </c>
      <c r="IX145" s="22">
        <f t="shared" ref="IX145" si="13599">SUM(IX146:IX150)</f>
        <v>21095522.5</v>
      </c>
      <c r="IY145" s="22">
        <f t="shared" ref="IY145" si="13600">SUM(IY146:IY150)</f>
        <v>21242257.5</v>
      </c>
      <c r="IZ145" s="22">
        <f t="shared" ref="IZ145" si="13601">SUM(IZ146:IZ150)</f>
        <v>21390272.5</v>
      </c>
      <c r="JA145" s="22">
        <f t="shared" ref="JA145" si="13602">SUM(JA146:JA150)</f>
        <v>21543830</v>
      </c>
      <c r="JB145" s="22">
        <f t="shared" ref="JB145" si="13603">SUM(JB146:JB150)</f>
        <v>21690530</v>
      </c>
      <c r="JC145" s="22">
        <f t="shared" ref="JC145" si="13604">SUM(JC146:JC150)</f>
        <v>21849192.5</v>
      </c>
      <c r="JD145" s="22">
        <f t="shared" ref="JD145" si="13605">SUM(JD146:JD150)</f>
        <v>22004497.5</v>
      </c>
      <c r="JE145" s="22">
        <f t="shared" ref="JE145" si="13606">SUM(JE146:JE150)</f>
        <v>22164945</v>
      </c>
      <c r="JF145" s="22">
        <f t="shared" ref="JF145" si="13607">SUM(JF146:JF150)</f>
        <v>22330535</v>
      </c>
      <c r="JG145" s="22">
        <f t="shared" ref="JG145" si="13608">SUM(JG146:JG150)</f>
        <v>22501267.5</v>
      </c>
      <c r="JH145" s="22">
        <f t="shared" ref="JH145" si="13609">SUM(JH146:JH150)</f>
        <v>22677142.5</v>
      </c>
      <c r="JI145" s="22">
        <f t="shared" ref="JI145" si="13610">SUM(JI146:JI150)</f>
        <v>22858160</v>
      </c>
      <c r="JJ145" s="22">
        <f t="shared" ref="JJ145" si="13611">SUM(JJ146:JJ150)</f>
        <v>23044320</v>
      </c>
      <c r="JK145" s="22">
        <f t="shared" ref="JK145" si="13612">SUM(JK146:JK150)</f>
        <v>23235622.5</v>
      </c>
      <c r="JL145" s="22">
        <f t="shared" ref="JL145" si="13613">SUM(JL146:JL150)</f>
        <v>23432067.5</v>
      </c>
      <c r="JM145" s="22">
        <f t="shared" ref="JM145" si="13614">SUM(JM146:JM150)</f>
        <v>23633655</v>
      </c>
      <c r="JN145" s="22">
        <f t="shared" ref="JN145" si="13615">SUM(JN146:JN150)</f>
        <v>23840385</v>
      </c>
      <c r="JO145" s="22">
        <f t="shared" ref="JO145" si="13616">SUM(JO146:JO150)</f>
        <v>24052257.5</v>
      </c>
      <c r="JP145" s="22">
        <f t="shared" ref="JP145" si="13617">SUM(JP146:JP150)</f>
        <v>24269272.5</v>
      </c>
      <c r="JQ145" s="22">
        <f t="shared" ref="JQ145" si="13618">SUM(JQ146:JQ150)</f>
        <v>24491430</v>
      </c>
      <c r="JR145" s="22">
        <f t="shared" ref="JR145" si="13619">SUM(JR146:JR150)</f>
        <v>24956780</v>
      </c>
      <c r="JS145" s="22">
        <f t="shared" ref="JS145" si="13620">SUM(JS146:JS150)</f>
        <v>25432447.5</v>
      </c>
      <c r="JT145" s="22">
        <f t="shared" ref="JT145" si="13621">SUM(JT146:JT150)</f>
        <v>25799232.5</v>
      </c>
      <c r="JU145" s="22">
        <f t="shared" ref="JU145" si="13622">SUM(JU146:JU150)</f>
        <v>26174135</v>
      </c>
      <c r="JV145" s="22">
        <f t="shared" ref="JV145" si="13623">SUM(JV146:JV150)</f>
        <v>26557155</v>
      </c>
      <c r="JW145" s="22">
        <f t="shared" ref="JW145" si="13624">SUM(JW146:JW150)</f>
        <v>26796567.5</v>
      </c>
      <c r="JX145" s="22">
        <f t="shared" ref="JX145" si="13625">SUM(JX146:JX150)</f>
        <v>27043542.5</v>
      </c>
      <c r="JY145" s="22">
        <f t="shared" ref="JY145" si="13626">SUM(JY146:JY150)</f>
        <v>27292580</v>
      </c>
      <c r="JZ145" s="22">
        <f t="shared" ref="JZ145" si="13627">SUM(JZ146:JZ150)</f>
        <v>27546680</v>
      </c>
      <c r="KA145" s="22">
        <f t="shared" ref="KA145" si="13628">SUM(KA146:KA150)</f>
        <v>27805842.5</v>
      </c>
      <c r="KB145" s="22">
        <f t="shared" ref="KB145" si="13629">SUM(KB146:KB150)</f>
        <v>28070067.5</v>
      </c>
      <c r="KC145" s="22">
        <f t="shared" ref="KC145" si="13630">SUM(KC146:KC150)</f>
        <v>28339355</v>
      </c>
      <c r="KD145" s="22">
        <f t="shared" ref="KD145" si="13631">SUM(KD146:KD150)</f>
        <v>28613705</v>
      </c>
      <c r="KE145" s="22">
        <f t="shared" ref="KE145" si="13632">SUM(KE146:KE150)</f>
        <v>28893117.5</v>
      </c>
      <c r="KF145" s="22">
        <f t="shared" ref="KF145" si="13633">SUM(KF146:KF150)</f>
        <v>29176265</v>
      </c>
      <c r="KG145" s="22">
        <f t="shared" ref="KG145" si="13634">SUM(KG146:KG150)</f>
        <v>29465037.5</v>
      </c>
      <c r="KH145" s="22">
        <f t="shared" ref="KH145" si="13635">SUM(KH146:KH150)</f>
        <v>29759435</v>
      </c>
      <c r="KI145" s="22">
        <f t="shared" ref="KI145" si="13636">SUM(KI146:KI150)</f>
        <v>30127657.5</v>
      </c>
      <c r="KJ145" s="22">
        <f t="shared" ref="KJ145" si="13637">SUM(KJ146:KJ150)</f>
        <v>30503705</v>
      </c>
      <c r="KK145" s="22">
        <f t="shared" ref="KK145" si="13638">SUM(KK146:KK150)</f>
        <v>30794577.5</v>
      </c>
      <c r="KL145" s="22">
        <f t="shared" ref="KL145" si="13639">SUM(KL146:KL150)</f>
        <v>31090275</v>
      </c>
      <c r="KM145" s="22">
        <f t="shared" ref="KM145" si="13640">SUM(KM146:KM150)</f>
        <v>31390797.5</v>
      </c>
      <c r="KN145" s="22">
        <f t="shared" ref="KN145" si="13641">SUM(KN146:KN150)</f>
        <v>31696145</v>
      </c>
      <c r="KO145" s="22">
        <f t="shared" ref="KO145" si="13642">SUM(KO146:KO150)</f>
        <v>32006317.5</v>
      </c>
      <c r="KP145" s="22">
        <f t="shared" ref="KP145" si="13643">SUM(KP146:KP150)</f>
        <v>32321315</v>
      </c>
      <c r="KQ145" s="22">
        <f t="shared" ref="KQ145" si="13644">SUM(KQ146:KQ150)</f>
        <v>32641137.5</v>
      </c>
      <c r="KR145" s="22">
        <f t="shared" ref="KR145" si="13645">SUM(KR146:KR150)</f>
        <v>32965785</v>
      </c>
      <c r="KS145" s="22">
        <f t="shared" ref="KS145" si="13646">SUM(KS146:KS150)</f>
        <v>33295257.5</v>
      </c>
      <c r="KT145" s="22">
        <f t="shared" ref="KT145" si="13647">SUM(KT146:KT150)</f>
        <v>33629555</v>
      </c>
      <c r="KU145" s="22">
        <f t="shared" ref="KU145" si="13648">SUM(KU146:KU150)</f>
        <v>33968677.5</v>
      </c>
      <c r="KV145" s="22">
        <f t="shared" ref="KV145" si="13649">SUM(KV146:KV150)</f>
        <v>34359800</v>
      </c>
      <c r="KW145" s="22">
        <f t="shared" ref="KW145" si="13650">SUM(KW146:KW150)</f>
        <v>34758722.5</v>
      </c>
      <c r="KX145" s="22">
        <f t="shared" ref="KX145" si="13651">SUM(KX146:KX150)</f>
        <v>35165445</v>
      </c>
      <c r="KY145" s="22">
        <f t="shared" ref="KY145" si="13652">SUM(KY146:KY150)</f>
        <v>35481792.5</v>
      </c>
      <c r="KZ145" s="22">
        <f t="shared" ref="KZ145" si="13653">SUM(KZ146:KZ150)</f>
        <v>35805940</v>
      </c>
      <c r="LA145" s="22">
        <f t="shared" ref="LA145" si="13654">SUM(LA146:LA150)</f>
        <v>36074422.5</v>
      </c>
      <c r="LB145" s="22">
        <f t="shared" ref="LB145" si="13655">SUM(LB146:LB150)</f>
        <v>36347640</v>
      </c>
      <c r="LC145" s="22">
        <f t="shared" ref="LC145" si="13656">SUM(LC146:LC150)</f>
        <v>36625592.5</v>
      </c>
      <c r="LD145" s="22">
        <f t="shared" ref="LD145" si="13657">SUM(LD146:LD150)</f>
        <v>36908280</v>
      </c>
      <c r="LE145" s="22">
        <f t="shared" ref="LE145" si="13658">SUM(LE146:LE150)</f>
        <v>37195702.5</v>
      </c>
      <c r="LF145" s="22">
        <f t="shared" ref="LF145" si="13659">SUM(LF146:LF150)</f>
        <v>37487860</v>
      </c>
      <c r="LG145" s="22">
        <f t="shared" ref="LG145" si="13660">SUM(LG146:LG150)</f>
        <v>37784752.5</v>
      </c>
      <c r="LH145" s="22">
        <f t="shared" ref="LH145" si="13661">SUM(LH146:LH150)</f>
        <v>38086380</v>
      </c>
      <c r="LI145" s="22">
        <f t="shared" ref="LI145" si="13662">SUM(LI146:LI150)</f>
        <v>38392742.5</v>
      </c>
      <c r="LJ145" s="22">
        <f t="shared" ref="LJ145" si="13663">SUM(LJ146:LJ150)</f>
        <v>38701770</v>
      </c>
      <c r="LK145" s="22">
        <f t="shared" ref="LK145" si="13664">SUM(LK146:LK150)</f>
        <v>39014092.5</v>
      </c>
      <c r="LL145" s="22">
        <f t="shared" ref="LL145" si="13665">SUM(LL146:LL150)</f>
        <v>39329080</v>
      </c>
      <c r="LM145" s="22">
        <f t="shared" ref="LM145" si="13666">SUM(LM146:LM150)</f>
        <v>39618832.5</v>
      </c>
      <c r="LN145" s="22">
        <f t="shared" ref="LN145" si="13667">SUM(LN146:LN150)</f>
        <v>39910350</v>
      </c>
      <c r="LO145" s="22">
        <f t="shared" ref="LO145" si="13668">SUM(LO146:LO150)</f>
        <v>40203632.5</v>
      </c>
      <c r="LP145" s="22">
        <f t="shared" ref="LP145" si="13669">SUM(LP146:LP150)</f>
        <v>40498680</v>
      </c>
      <c r="LQ145" s="22">
        <f t="shared" ref="LQ145" si="13670">SUM(LQ146:LQ150)</f>
        <v>40795492.5</v>
      </c>
      <c r="LR145" s="22">
        <f t="shared" ref="LR145" si="13671">SUM(LR146:LR150)</f>
        <v>41094070</v>
      </c>
      <c r="LS145" s="22">
        <f t="shared" ref="LS145" si="13672">SUM(LS146:LS150)</f>
        <v>41394412.5</v>
      </c>
      <c r="LT145" s="22">
        <f t="shared" ref="LT145" si="13673">SUM(LT146:LT150)</f>
        <v>41696520</v>
      </c>
      <c r="LU145" s="22">
        <f t="shared" ref="LU145" si="13674">SUM(LU146:LU150)</f>
        <v>42000392.5</v>
      </c>
      <c r="LV145" s="22">
        <f t="shared" ref="LV145" si="13675">SUM(LV146:LV150)</f>
        <v>42306030</v>
      </c>
      <c r="LW145" s="22">
        <f t="shared" ref="LW145" si="13676">SUM(LW146:LW150)</f>
        <v>42613432.5</v>
      </c>
      <c r="LX145" s="22">
        <f t="shared" ref="LX145" si="13677">SUM(LX146:LX150)</f>
        <v>42922600</v>
      </c>
      <c r="LY145" s="22">
        <f t="shared" ref="LY145" si="13678">SUM(LY146:LY150)</f>
        <v>43233532.5</v>
      </c>
      <c r="LZ145" s="22">
        <f t="shared" ref="LZ145" si="13679">SUM(LZ146:LZ150)</f>
        <v>43546230</v>
      </c>
      <c r="MA145" s="22">
        <f t="shared" ref="MA145" si="13680">SUM(MA146:MA150)</f>
        <v>43865792.5</v>
      </c>
      <c r="MB145" s="22">
        <f t="shared" ref="MB145" si="13681">SUM(MB146:MB150)</f>
        <v>44187120</v>
      </c>
      <c r="MC145" s="22">
        <f t="shared" ref="MC145" si="13682">SUM(MC146:MC150)</f>
        <v>44441490</v>
      </c>
      <c r="MD145" s="22">
        <f t="shared" ref="MD145" si="13683">SUM(MD146:MD150)</f>
        <v>44667577.5</v>
      </c>
      <c r="ME145" s="22">
        <f t="shared" ref="ME145" si="13684">SUM(ME146:ME150)</f>
        <v>44892157.5</v>
      </c>
      <c r="MF145" s="22">
        <f t="shared" ref="MF145" si="13685">SUM(MF146:MF150)</f>
        <v>45115560</v>
      </c>
      <c r="MG145" s="22">
        <f t="shared" ref="MG145" si="13686">SUM(MG146:MG150)</f>
        <v>45337485</v>
      </c>
      <c r="MH145" s="22">
        <f t="shared" ref="MH145" si="13687">SUM(MH146:MH150)</f>
        <v>45557932.5</v>
      </c>
      <c r="MI145" s="22">
        <f t="shared" ref="MI145" si="13688">SUM(MI146:MI150)</f>
        <v>45776902.5</v>
      </c>
      <c r="MJ145" s="22">
        <f t="shared" ref="MJ145" si="13689">SUM(MJ146:MJ150)</f>
        <v>45994395</v>
      </c>
      <c r="MK145" s="22">
        <f t="shared" ref="MK145" si="13690">SUM(MK146:MK150)</f>
        <v>46210410</v>
      </c>
      <c r="ML145" s="22">
        <f t="shared" ref="ML145" si="13691">SUM(ML146:ML150)</f>
        <v>46424947.5</v>
      </c>
      <c r="MM145" s="22">
        <f t="shared" ref="MM145" si="13692">SUM(MM146:MM150)</f>
        <v>46638007.5</v>
      </c>
      <c r="MN145" s="22">
        <f t="shared" ref="MN145" si="13693">SUM(MN146:MN150)</f>
        <v>46849590</v>
      </c>
      <c r="MO145" s="22">
        <f t="shared" ref="MO145" si="13694">SUM(MO146:MO150)</f>
        <v>47061639</v>
      </c>
      <c r="MP145" s="22">
        <f t="shared" ref="MP145" si="13695">SUM(MP146:MP150)</f>
        <v>47272474.5</v>
      </c>
      <c r="MQ145" s="22">
        <f t="shared" ref="MQ145" si="13696">SUM(MQ146:MQ150)</f>
        <v>47482096.5</v>
      </c>
      <c r="MR145" s="22">
        <f t="shared" ref="MR145" si="13697">SUM(MR146:MR150)</f>
        <v>47699805</v>
      </c>
      <c r="MS145" s="22">
        <f t="shared" ref="MS145" si="13698">SUM(MS146:MS150)</f>
        <v>47916600</v>
      </c>
      <c r="MT145" s="22">
        <f t="shared" ref="MT145" si="13699">SUM(MT146:MT150)</f>
        <v>48132481.5</v>
      </c>
      <c r="MU145" s="22">
        <f t="shared" ref="MU145" si="13700">SUM(MU146:MU150)</f>
        <v>48347449.5</v>
      </c>
      <c r="MV145" s="22">
        <f t="shared" ref="MV145" si="13701">SUM(MV146:MV150)</f>
        <v>48561504</v>
      </c>
      <c r="MW145" s="22">
        <f t="shared" ref="MW145" si="13702">SUM(MW146:MW150)</f>
        <v>48774645</v>
      </c>
      <c r="MX145" s="22">
        <f t="shared" ref="MX145" si="13703">SUM(MX146:MX150)</f>
        <v>48986872.5</v>
      </c>
      <c r="MY145" s="22">
        <f t="shared" ref="MY145" si="13704">SUM(MY146:MY150)</f>
        <v>49198186.5</v>
      </c>
      <c r="MZ145" s="22">
        <f t="shared" ref="MZ145" si="13705">SUM(MZ146:MZ150)</f>
        <v>49408587</v>
      </c>
      <c r="NA145" s="22">
        <f t="shared" ref="NA145" si="13706">SUM(NA146:NA150)</f>
        <v>49618074</v>
      </c>
      <c r="NB145" s="22">
        <f t="shared" ref="NB145" si="13707">SUM(NB146:NB150)</f>
        <v>49826647.5</v>
      </c>
      <c r="NC145" s="22">
        <f t="shared" ref="NC145" si="13708">SUM(NC146:NC150)</f>
        <v>50034307.5</v>
      </c>
      <c r="ND145" s="22">
        <f t="shared" ref="ND145" si="13709">SUM(ND146:ND150)</f>
        <v>50241054</v>
      </c>
      <c r="NE145" s="22">
        <f t="shared" ref="NE145" si="13710">SUM(NE146:NE150)</f>
        <v>50460487</v>
      </c>
      <c r="NF145" s="22">
        <f t="shared" ref="NF145" si="13711">SUM(NF146:NF150)</f>
        <v>50679006.5</v>
      </c>
      <c r="NG145" s="22">
        <f t="shared" ref="NG145" si="13712">SUM(NG146:NG150)</f>
        <v>50896612.5</v>
      </c>
      <c r="NH145" s="22">
        <f t="shared" ref="NH145" si="13713">SUM(NH146:NH150)</f>
        <v>51130262.5</v>
      </c>
      <c r="NI145" s="22">
        <f t="shared" ref="NI145" si="13714">SUM(NI146:NI150)</f>
        <v>51362106.5</v>
      </c>
      <c r="NJ145" s="22">
        <f t="shared" ref="NJ145" si="13715">SUM(NJ146:NJ150)</f>
        <v>51593024.5</v>
      </c>
      <c r="NK145" s="22">
        <f t="shared" ref="NK145" si="13716">SUM(NK146:NK150)</f>
        <v>51822216.5</v>
      </c>
      <c r="NL145" s="22">
        <f t="shared" ref="NL145" si="13717">SUM(NL146:NL150)</f>
        <v>52049682.5</v>
      </c>
      <c r="NM145" s="22">
        <f t="shared" ref="NM145" si="13718">SUM(NM146:NM150)</f>
        <v>52275422.5</v>
      </c>
      <c r="NN145" s="22">
        <f t="shared" ref="NN145" si="13719">SUM(NN146:NN150)</f>
        <v>52499436.5</v>
      </c>
      <c r="NO145" s="22">
        <f t="shared" ref="NO145" si="13720">SUM(NO146:NO150)</f>
        <v>52721724.5</v>
      </c>
      <c r="NP145" s="22">
        <f t="shared" ref="NP145" si="13721">SUM(NP146:NP150)</f>
        <v>52942286.5</v>
      </c>
      <c r="NQ145" s="22">
        <f t="shared" ref="NQ145" si="13722">SUM(NQ146:NQ150)</f>
        <v>53161122.5</v>
      </c>
      <c r="NR145" s="22">
        <f t="shared" ref="NR145" si="13723">SUM(NR146:NR150)</f>
        <v>53378232.5</v>
      </c>
      <c r="NS145" s="22">
        <f t="shared" ref="NS145" si="13724">SUM(NS146:NS150)</f>
        <v>53593880.5</v>
      </c>
      <c r="NT145" s="22">
        <f t="shared" ref="NT145" si="13725">SUM(NT146:NT150)</f>
        <v>53807562.5</v>
      </c>
      <c r="NU145" s="22">
        <f t="shared" ref="NU145" si="13726">SUM(NU146:NU150)</f>
        <v>54019782.5</v>
      </c>
      <c r="NV145" s="22">
        <f t="shared" ref="NV145" si="13727">SUM(NV146:NV150)</f>
        <v>54255340.5</v>
      </c>
      <c r="NW145" s="22">
        <f t="shared" ref="NW145" si="13728">SUM(NW146:NW150)</f>
        <v>54490236.5</v>
      </c>
      <c r="NX145" s="22">
        <f t="shared" ref="NX145" si="13729">SUM(NX146:NX150)</f>
        <v>54724470.5</v>
      </c>
      <c r="NY145" s="22">
        <f t="shared" ref="NY145" si="13730">SUM(NY146:NY150)</f>
        <v>54958042.5</v>
      </c>
      <c r="NZ145" s="22">
        <f t="shared" ref="NZ145" si="13731">SUM(NZ146:NZ150)</f>
        <v>55190952.5</v>
      </c>
      <c r="OA145" s="22">
        <f t="shared" ref="OA145" si="13732">SUM(OA146:OA150)</f>
        <v>55423200.5</v>
      </c>
      <c r="OB145" s="22">
        <f t="shared" ref="OB145" si="13733">SUM(OB146:OB150)</f>
        <v>55654786.5</v>
      </c>
      <c r="OC145" s="22">
        <f t="shared" ref="OC145" si="13734">SUM(OC146:OC150)</f>
        <v>55885710.5</v>
      </c>
      <c r="OD145" s="22">
        <f t="shared" ref="OD145" si="13735">SUM(OD146:OD150)</f>
        <v>56115972.5</v>
      </c>
      <c r="OE145" s="22">
        <f t="shared" ref="OE145" si="13736">SUM(OE146:OE150)</f>
        <v>56345572.5</v>
      </c>
      <c r="OF145" s="22">
        <f t="shared" ref="OF145" si="13737">SUM(OF146:OF150)</f>
        <v>56574510.5</v>
      </c>
      <c r="OG145" s="22">
        <f t="shared" ref="OG145" si="13738">SUM(OG146:OG150)</f>
        <v>56802786.5</v>
      </c>
      <c r="OH145" s="22">
        <f t="shared" ref="OH145" si="13739">SUM(OH146:OH150)</f>
        <v>57030400.5</v>
      </c>
      <c r="OI145" s="22">
        <f t="shared" ref="OI145" si="13740">SUM(OI146:OI150)</f>
        <v>57257352.5</v>
      </c>
      <c r="OJ145" s="22">
        <f t="shared" ref="OJ145" si="13741">SUM(OJ146:OJ150)</f>
        <v>57479562.5</v>
      </c>
      <c r="OK145" s="22">
        <f t="shared" ref="OK145" si="13742">SUM(OK146:OK150)</f>
        <v>57701110.5</v>
      </c>
      <c r="OL145" s="22">
        <f t="shared" ref="OL145" si="13743">SUM(OL146:OL150)</f>
        <v>57946986.5</v>
      </c>
      <c r="OM145" s="22">
        <f t="shared" ref="OM145" si="13744">SUM(OM146:OM150)</f>
        <v>58193390.5</v>
      </c>
      <c r="ON145" s="22">
        <f t="shared" ref="ON145" si="13745">SUM(ON146:ON150)</f>
        <v>58440322.5</v>
      </c>
      <c r="OO145" s="22">
        <f t="shared" ref="OO145" si="13746">SUM(OO146:OO150)</f>
        <v>58687518.5</v>
      </c>
      <c r="OP145" s="22">
        <f t="shared" ref="OP145" si="13747">SUM(OP146:OP150)</f>
        <v>58935218.5</v>
      </c>
      <c r="OQ145" s="22">
        <f t="shared" ref="OQ145" si="13748">SUM(OQ146:OQ150)</f>
        <v>59183422.5</v>
      </c>
      <c r="OR145" s="22">
        <f t="shared" ref="OR145" si="13749">SUM(OR146:OR150)</f>
        <v>59432130.5</v>
      </c>
      <c r="OS145" s="22">
        <f t="shared" ref="OS145" si="13750">SUM(OS146:OS150)</f>
        <v>59681342.5</v>
      </c>
      <c r="OT145" s="22">
        <f t="shared" ref="OT145" si="13751">SUM(OT146:OT150)</f>
        <v>59931058.5</v>
      </c>
      <c r="OU145" s="22">
        <f t="shared" ref="OU145" si="13752">SUM(OU146:OU150)</f>
        <v>60181278.5</v>
      </c>
      <c r="OV145" s="22">
        <f t="shared" ref="OV145" si="13753">SUM(OV146:OV150)</f>
        <v>60432002.5</v>
      </c>
      <c r="OW145" s="22">
        <f t="shared" ref="OW145" si="13754">SUM(OW146:OW150)</f>
        <v>60683230.5</v>
      </c>
      <c r="OX145" s="22">
        <f t="shared" ref="OX145" si="13755">SUM(OX146:OX150)</f>
        <v>60935472.5</v>
      </c>
      <c r="OY145" s="22">
        <f t="shared" ref="OY145" si="13756">SUM(OY146:OY150)</f>
        <v>61189232.5</v>
      </c>
      <c r="OZ145" s="22">
        <f t="shared" ref="OZ145" si="13757">SUM(OZ146:OZ150)</f>
        <v>61444510.5</v>
      </c>
      <c r="PA145" s="22">
        <f t="shared" ref="PA145" si="13758">SUM(PA146:PA150)</f>
        <v>61693866.5</v>
      </c>
      <c r="PB145" s="22">
        <f t="shared" ref="PB145" si="13759">SUM(PB146:PB150)</f>
        <v>61944500.5</v>
      </c>
      <c r="PC145" s="22">
        <f t="shared" ref="PC145" si="13760">SUM(PC146:PC150)</f>
        <v>62196412.5</v>
      </c>
      <c r="PD145" s="22">
        <f t="shared" ref="PD145" si="13761">SUM(PD146:PD150)</f>
        <v>62449602.5</v>
      </c>
      <c r="PE145" s="22">
        <f t="shared" ref="PE145" si="13762">SUM(PE146:PE150)</f>
        <v>62704070.5</v>
      </c>
      <c r="PF145" s="22">
        <f t="shared" ref="PF145" si="13763">SUM(PF146:PF150)</f>
        <v>62959816.5</v>
      </c>
      <c r="PG145" s="22">
        <f t="shared" ref="PG145" si="13764">SUM(PG146:PG150)</f>
        <v>63216840.5</v>
      </c>
      <c r="PH145" s="22">
        <f t="shared" ref="PH145" si="13765">SUM(PH146:PH150)</f>
        <v>63475142.5</v>
      </c>
      <c r="PI145" s="22">
        <f t="shared" ref="PI145" si="13766">SUM(PI146:PI150)</f>
        <v>63734722.5</v>
      </c>
      <c r="PJ145" s="22">
        <f t="shared" ref="PJ145" si="13767">SUM(PJ146:PJ150)</f>
        <v>63995580.5</v>
      </c>
      <c r="PK145" s="22">
        <f t="shared" ref="PK145" si="13768">SUM(PK146:PK150)</f>
        <v>64257716.5</v>
      </c>
      <c r="PL145" s="22">
        <f t="shared" ref="PL145" si="13769">SUM(PL146:PL150)</f>
        <v>64521130.5</v>
      </c>
      <c r="PM145" s="22">
        <f t="shared" ref="PM145" si="13770">SUM(PM146:PM150)</f>
        <v>64785822.5</v>
      </c>
      <c r="PN145" s="22">
        <f t="shared" ref="PN145" si="13771">SUM(PN146:PN150)</f>
        <v>65047712.5</v>
      </c>
      <c r="PO145" s="22">
        <f t="shared" ref="PO145" si="13772">SUM(PO146:PO150)</f>
        <v>65310880.5</v>
      </c>
      <c r="PP145" s="22">
        <f t="shared" ref="PP145" si="13773">SUM(PP146:PP150)</f>
        <v>65575326.5</v>
      </c>
      <c r="PQ145" s="22">
        <f t="shared" ref="PQ145" si="13774">SUM(PQ146:PQ150)</f>
        <v>65841050.5</v>
      </c>
      <c r="PR145" s="22">
        <f t="shared" ref="PR145" si="13775">SUM(PR146:PR150)</f>
        <v>66108052.5</v>
      </c>
      <c r="PS145" s="22">
        <f t="shared" ref="PS145" si="13776">SUM(PS146:PS150)</f>
        <v>66376068.5</v>
      </c>
      <c r="PT145" s="22">
        <f t="shared" ref="PT145" si="13777">SUM(PT146:PT150)</f>
        <v>66645338.5</v>
      </c>
      <c r="PU145" s="22">
        <f t="shared" ref="PU145" si="13778">SUM(PU146:PU150)</f>
        <v>66915862.5</v>
      </c>
      <c r="PV145" s="22">
        <f t="shared" ref="PV145" si="13779">SUM(PV146:PV150)</f>
        <v>67187640.5</v>
      </c>
      <c r="PW145" s="22">
        <f t="shared" ref="PW145" si="13780">SUM(PW146:PW150)</f>
        <v>67460672.5</v>
      </c>
      <c r="PX145" s="22">
        <f t="shared" ref="PX145" si="13781">SUM(PX146:PX150)</f>
        <v>67734958.5</v>
      </c>
      <c r="PY145" s="22">
        <f t="shared" ref="PY145" si="13782">SUM(PY146:PY150)</f>
        <v>68010498.5</v>
      </c>
      <c r="PZ145" s="22">
        <f t="shared" ref="PZ145" si="13783">SUM(PZ146:PZ150)</f>
        <v>68287292.5</v>
      </c>
      <c r="QA145" s="22">
        <f t="shared" ref="QA145" si="13784">SUM(QA146:QA150)</f>
        <v>68565340.5</v>
      </c>
      <c r="QB145" s="22">
        <f t="shared" ref="QB145" si="13785">SUM(QB146:QB150)</f>
        <v>68844642.5</v>
      </c>
      <c r="QC145" s="22">
        <f t="shared" ref="QC145" si="13786">SUM(QC146:QC150)</f>
        <v>69131554</v>
      </c>
      <c r="QD145" s="22">
        <f t="shared" ref="QD145" si="13787">SUM(QD146:QD150)</f>
        <v>69425739</v>
      </c>
      <c r="QE145" s="22">
        <f t="shared" ref="QE145" si="13788">SUM(QE146:QE150)</f>
        <v>69719757.5</v>
      </c>
      <c r="QF145" s="22">
        <f t="shared" ref="QF145" si="13789">SUM(QF146:QF150)</f>
        <v>70020809.5</v>
      </c>
      <c r="QG145" s="22">
        <f t="shared" ref="QG145" si="13790">SUM(QG146:QG150)</f>
        <v>70328895</v>
      </c>
      <c r="QH145" s="22">
        <f t="shared" ref="QH145" si="13791">SUM(QH146:QH150)</f>
        <v>70644014</v>
      </c>
      <c r="QI145" s="22">
        <f t="shared" ref="QI145" si="13792">SUM(QI146:QI150)</f>
        <v>70966166.5</v>
      </c>
      <c r="QJ145" s="22">
        <f t="shared" ref="QJ145" si="13793">SUM(QJ146:QJ150)</f>
        <v>71295352.5</v>
      </c>
      <c r="QK145" s="22">
        <f t="shared" ref="QK145" si="13794">SUM(QK146:QK150)</f>
        <v>71631572</v>
      </c>
      <c r="QL145" s="22">
        <f t="shared" ref="QL145" si="13795">SUM(QL146:QL150)</f>
        <v>71974825</v>
      </c>
      <c r="QM145" s="22">
        <f t="shared" ref="QM145" si="13796">SUM(QM146:QM150)</f>
        <v>72325111.5</v>
      </c>
      <c r="QN145" s="22">
        <f t="shared" ref="QN145" si="13797">SUM(QN146:QN150)</f>
        <v>72682431.5</v>
      </c>
      <c r="QO145" s="22">
        <f t="shared" ref="QO145" si="13798">SUM(QO146:QO150)</f>
        <v>73046785</v>
      </c>
      <c r="QP145" s="22">
        <f t="shared" ref="QP145" si="13799">SUM(QP146:QP150)</f>
        <v>73418172</v>
      </c>
      <c r="QQ145" s="22">
        <f t="shared" ref="QQ145" si="13800">SUM(QQ146:QQ150)</f>
        <v>73796592.5</v>
      </c>
      <c r="QR145" s="22">
        <f t="shared" ref="QR145" si="13801">SUM(QR146:QR150)</f>
        <v>74182046.5</v>
      </c>
      <c r="QS145" s="22">
        <f t="shared" ref="QS145" si="13802">SUM(QS146:QS150)</f>
        <v>74577254</v>
      </c>
      <c r="QT145" s="22">
        <f t="shared" ref="QT145" si="13803">SUM(QT146:QT150)</f>
        <v>74979495</v>
      </c>
      <c r="QU145" s="22">
        <f t="shared" ref="QU145" si="13804">SUM(QU146:QU150)</f>
        <v>75388769.5</v>
      </c>
      <c r="QV145" s="22">
        <f t="shared" ref="QV145" si="13805">SUM(QV146:QV150)</f>
        <v>75769377.5</v>
      </c>
      <c r="QW145" s="22">
        <f t="shared" ref="QW145" si="13806">SUM(QW146:QW150)</f>
        <v>76157019</v>
      </c>
      <c r="QX145" s="22">
        <f t="shared" ref="QX145" si="13807">SUM(QX146:QX150)</f>
        <v>76551870</v>
      </c>
      <c r="QY145" s="22">
        <f t="shared" ref="QY145" si="13808">SUM(QY146:QY150)</f>
        <v>76953770.5</v>
      </c>
      <c r="QZ145" s="22">
        <f t="shared" ref="QZ145" si="13809">SUM(QZ146:QZ150)</f>
        <v>77362720.5</v>
      </c>
      <c r="RA145" s="22">
        <f t="shared" ref="RA145" si="13810">SUM(RA146:RA150)</f>
        <v>77778720</v>
      </c>
      <c r="RB145" s="22">
        <f t="shared" ref="RB145" si="13811">SUM(RB146:RB150)</f>
        <v>78201769</v>
      </c>
      <c r="RC145" s="22">
        <f t="shared" ref="RC145" si="13812">SUM(RC146:RC150)</f>
        <v>78631867.5</v>
      </c>
      <c r="RD145" s="22">
        <f t="shared" ref="RD145" si="13813">SUM(RD146:RD150)</f>
        <v>79069015.5</v>
      </c>
      <c r="RE145" s="22">
        <f t="shared" ref="RE145" si="13814">SUM(RE146:RE150)</f>
        <v>79513213</v>
      </c>
      <c r="RF145" s="22">
        <f t="shared" ref="RF145" si="13815">SUM(RF146:RF150)</f>
        <v>79964460</v>
      </c>
      <c r="RG145" s="22">
        <f t="shared" ref="RG145" si="13816">SUM(RG146:RG150)</f>
        <v>80425470</v>
      </c>
      <c r="RH145" s="22">
        <f t="shared" ref="RH145" si="13817">SUM(RH146:RH150)</f>
        <v>80892589</v>
      </c>
      <c r="RI145" s="22">
        <f t="shared" ref="RI145" si="13818">SUM(RI146:RI150)</f>
        <v>81369471</v>
      </c>
      <c r="RJ145" s="22">
        <f t="shared" ref="RJ145" si="13819">SUM(RJ146:RJ150)</f>
        <v>81861076</v>
      </c>
      <c r="RK145" s="22">
        <f t="shared" ref="RK145" si="13820">SUM(RK146:RK150)</f>
        <v>82362604</v>
      </c>
      <c r="RL145" s="22">
        <f t="shared" ref="RL145" si="13821">SUM(RL146:RL150)</f>
        <v>82874055</v>
      </c>
      <c r="RM145" s="22">
        <f t="shared" ref="RM145" si="13822">SUM(RM146:RM150)</f>
        <v>83395429</v>
      </c>
      <c r="RN145" s="22">
        <f t="shared" ref="RN145" si="13823">SUM(RN146:RN150)</f>
        <v>83926726</v>
      </c>
      <c r="RO145" s="22">
        <f t="shared" ref="RO145" si="13824">SUM(RO146:RO150)</f>
        <v>84467946</v>
      </c>
      <c r="RP145" s="22">
        <f t="shared" ref="RP145" si="13825">SUM(RP146:RP150)</f>
        <v>85019089</v>
      </c>
      <c r="RQ145" s="22">
        <f t="shared" ref="RQ145" si="13826">SUM(RQ146:RQ150)</f>
        <v>85580155</v>
      </c>
      <c r="RR145" s="22">
        <f t="shared" ref="RR145" si="13827">SUM(RR146:RR150)</f>
        <v>86151144</v>
      </c>
      <c r="RS145" s="22">
        <f t="shared" ref="RS145" si="13828">SUM(RS146:RS150)</f>
        <v>86732056</v>
      </c>
      <c r="RT145" s="22">
        <f t="shared" ref="RT145" si="13829">SUM(RT146:RT150)</f>
        <v>87322891</v>
      </c>
      <c r="RU145" s="22">
        <f t="shared" ref="RU145" si="13830">SUM(RU146:RU150)</f>
        <v>87923649</v>
      </c>
      <c r="RV145" s="22">
        <f t="shared" ref="RV145" si="13831">SUM(RV146:RV150)</f>
        <v>88534330</v>
      </c>
      <c r="RW145" s="22">
        <f t="shared" ref="RW145" si="13832">SUM(RW146:RW150)</f>
        <v>89154934</v>
      </c>
      <c r="RX145" s="22">
        <f t="shared" ref="RX145" si="13833">SUM(RX146:RX150)</f>
        <v>89755881</v>
      </c>
      <c r="RY145" s="22">
        <f t="shared" ref="RY145" si="13834">SUM(RY146:RY150)</f>
        <v>90366751</v>
      </c>
      <c r="RZ145" s="22">
        <f t="shared" ref="RZ145" si="13835">SUM(RZ146:RZ150)</f>
        <v>90962554</v>
      </c>
      <c r="SA145" s="22">
        <f t="shared" ref="SA145" si="13836">SUM(SA146:SA150)</f>
        <v>91443925</v>
      </c>
      <c r="SB145" s="22">
        <f t="shared" ref="SB145" si="13837">SUM(SB146:SB150)</f>
        <v>91934029</v>
      </c>
      <c r="SC145" s="22">
        <f t="shared" ref="SC145" si="13838">SUM(SC146:SC150)</f>
        <v>92430952</v>
      </c>
      <c r="SD145" s="22">
        <f t="shared" ref="SD145" si="13839">SUM(SD146:SD150)</f>
        <v>92936434</v>
      </c>
      <c r="SE145" s="22">
        <f t="shared" ref="SE145" si="13840">SUM(SE146:SE150)</f>
        <v>93450475</v>
      </c>
      <c r="SF145" s="22">
        <f t="shared" ref="SF145" si="13841">SUM(SF146:SF150)</f>
        <v>93973075</v>
      </c>
      <c r="SG145" s="22">
        <f t="shared" ref="SG145" si="13842">SUM(SG146:SG150)</f>
        <v>94504234</v>
      </c>
      <c r="SH145" s="22">
        <f t="shared" ref="SH145" si="13843">SUM(SH146:SH150)</f>
        <v>95043952</v>
      </c>
      <c r="SI145" s="22">
        <f t="shared" ref="SI145" si="13844">SUM(SI146:SI150)</f>
        <v>95592229</v>
      </c>
      <c r="SJ145" s="22">
        <f t="shared" ref="SJ145" si="13845">SUM(SJ146:SJ150)</f>
        <v>96149065</v>
      </c>
      <c r="SK145" s="22">
        <f t="shared" ref="SK145" si="13846">SUM(SK146:SK150)</f>
        <v>96714460</v>
      </c>
      <c r="SL145" s="22">
        <f t="shared" ref="SL145" si="13847">SUM(SL146:SL150)</f>
        <v>97278046</v>
      </c>
      <c r="SM145" s="22">
        <f t="shared" ref="SM145" si="13848">SUM(SM146:SM150)</f>
        <v>97843981</v>
      </c>
      <c r="SN145" s="22">
        <f t="shared" ref="SN145" si="13849">SUM(SN146:SN150)</f>
        <v>98412265</v>
      </c>
      <c r="SO145" s="22">
        <f t="shared" ref="SO145" si="13850">SUM(SO146:SO150)</f>
        <v>98928958</v>
      </c>
      <c r="SP145" s="22">
        <f t="shared" ref="SP145" si="13851">SUM(SP146:SP150)</f>
        <v>99446260</v>
      </c>
      <c r="SQ145" s="22">
        <f t="shared" ref="SQ145" si="13852">SUM(SQ146:SQ150)</f>
        <v>99964171</v>
      </c>
      <c r="SR145" s="22">
        <f t="shared" ref="SR145" si="13853">SUM(SR146:SR150)</f>
        <v>100482691</v>
      </c>
      <c r="SS145" s="22">
        <f t="shared" ref="SS145" si="13854">SUM(SS146:SS150)</f>
        <v>101001820</v>
      </c>
      <c r="ST145" s="22">
        <f t="shared" ref="ST145" si="13855">SUM(ST146:ST150)</f>
        <v>101521558</v>
      </c>
      <c r="SU145" s="22">
        <f t="shared" ref="SU145" si="13856">SUM(SU146:SU150)</f>
        <v>102041905</v>
      </c>
      <c r="SV145" s="22">
        <f t="shared" ref="SV145" si="13857">SUM(SV146:SV150)</f>
        <v>102562861</v>
      </c>
      <c r="SW145" s="22">
        <f t="shared" ref="SW145" si="13858">SUM(SW146:SW150)</f>
        <v>103084426</v>
      </c>
      <c r="SX145" s="22">
        <f t="shared" ref="SX145" si="13859">SUM(SX146:SX150)</f>
        <v>103606600</v>
      </c>
      <c r="SY145" s="22">
        <f t="shared" ref="SY145" si="13860">SUM(SY146:SY150)</f>
        <v>104129383</v>
      </c>
      <c r="SZ145" s="22">
        <f t="shared" ref="SZ145" si="13861">SUM(SZ146:SZ150)</f>
        <v>104652775</v>
      </c>
      <c r="TA145" s="22">
        <f t="shared" ref="TA145" si="13862">SUM(TA146:TA150)</f>
        <v>105176776</v>
      </c>
      <c r="TB145" s="22">
        <f t="shared" ref="TB145" si="13863">SUM(TB146:TB150)</f>
        <v>105667726</v>
      </c>
      <c r="TC145" s="22">
        <f t="shared" ref="TC145" si="13864">SUM(TC146:TC150)</f>
        <v>106159285</v>
      </c>
      <c r="TD145" s="22">
        <f t="shared" ref="TD145" si="13865">SUM(TD146:TD150)</f>
        <v>106651453</v>
      </c>
      <c r="TE145" s="22">
        <f t="shared" ref="TE145" si="13866">SUM(TE146:TE150)</f>
        <v>107041949.5</v>
      </c>
      <c r="TF145" s="22">
        <f t="shared" ref="TF145" si="13867">SUM(TF146:TF150)</f>
        <v>107428949.5</v>
      </c>
      <c r="TG145" s="22">
        <f t="shared" ref="TG145" si="13868">SUM(TG146:TG150)</f>
        <v>107810275</v>
      </c>
      <c r="TH145" s="22">
        <f t="shared" ref="TH145" si="13869">SUM(TH146:TH150)</f>
        <v>108187906</v>
      </c>
      <c r="TI145" s="22">
        <f t="shared" ref="TI145" si="13870">SUM(TI146:TI150)</f>
        <v>108561842.5</v>
      </c>
      <c r="TJ145" s="22">
        <f t="shared" ref="TJ145" si="13871">SUM(TJ146:TJ150)</f>
        <v>108932084.5</v>
      </c>
      <c r="TK145" s="22">
        <f t="shared" ref="TK145" si="13872">SUM(TK146:TK150)</f>
        <v>109298632</v>
      </c>
      <c r="TL145" s="22">
        <f t="shared" ref="TL145" si="13873">SUM(TL146:TL150)</f>
        <v>109661485</v>
      </c>
      <c r="TM145" s="22">
        <f t="shared" ref="TM145" si="13874">SUM(TM146:TM150)</f>
        <v>110020643.5</v>
      </c>
      <c r="TN145" s="22">
        <f t="shared" ref="TN145" si="13875">SUM(TN146:TN150)</f>
        <v>110376107.5</v>
      </c>
      <c r="TO145" s="22">
        <f t="shared" ref="TO145" si="13876">SUM(TO146:TO150)</f>
        <v>110727877</v>
      </c>
      <c r="TP145" s="22">
        <f t="shared" ref="TP145" si="13877">SUM(TP146:TP150)</f>
        <v>111076177</v>
      </c>
      <c r="TQ145" s="22">
        <f t="shared" ref="TQ145" si="13878">SUM(TQ146:TQ150)</f>
        <v>111426047.5</v>
      </c>
      <c r="TR145" s="22">
        <f t="shared" ref="TR145" si="13879">SUM(TR146:TR150)</f>
        <v>111772448.5</v>
      </c>
      <c r="TS145" s="22">
        <f t="shared" ref="TS145" si="13880">SUM(TS146:TS150)</f>
        <v>112054000</v>
      </c>
      <c r="TT145" s="22">
        <f t="shared" ref="TT145" si="13881">SUM(TT146:TT150)</f>
        <v>112330102</v>
      </c>
      <c r="TU145" s="22">
        <f t="shared" ref="TU145" si="13882">SUM(TU146:TU150)</f>
        <v>112600754.5</v>
      </c>
      <c r="TV145" s="22">
        <f t="shared" ref="TV145" si="13883">SUM(TV146:TV150)</f>
        <v>112865957.5</v>
      </c>
      <c r="TW145" s="22">
        <f t="shared" ref="TW145" si="13884">SUM(TW146:TW150)</f>
        <v>113125711</v>
      </c>
      <c r="TX145" s="22">
        <f t="shared" ref="TX145" si="13885">SUM(TX146:TX150)</f>
        <v>113380015</v>
      </c>
      <c r="TY145" s="22">
        <f t="shared" ref="TY145" si="13886">SUM(TY146:TY150)</f>
        <v>113628869.5</v>
      </c>
      <c r="TZ145" s="22">
        <f t="shared" ref="TZ145" si="13887">SUM(TZ146:TZ150)</f>
        <v>113872274.5</v>
      </c>
      <c r="UA145" s="22">
        <f t="shared" ref="UA145" si="13888">SUM(UA146:UA150)</f>
        <v>114110230</v>
      </c>
      <c r="UB145" s="22">
        <f t="shared" ref="UB145" si="13889">SUM(UB146:UB150)</f>
        <v>114342736</v>
      </c>
      <c r="UC145" s="22">
        <f t="shared" ref="UC145" si="13890">SUM(UC146:UC150)</f>
        <v>114569792.5</v>
      </c>
      <c r="UD145" s="22">
        <f t="shared" ref="UD145" si="13891">SUM(UD146:UD150)</f>
        <v>114791399.5</v>
      </c>
      <c r="UE145" s="22">
        <f t="shared" ref="UE145" si="13892">SUM(UE146:UE150)</f>
        <v>115007557</v>
      </c>
      <c r="UF145" s="22">
        <f t="shared" ref="UF145" si="13893">SUM(UF146:UF150)</f>
        <v>115218265</v>
      </c>
      <c r="UG145" s="22">
        <f t="shared" ref="UG145" si="13894">SUM(UG146:UG150)</f>
        <v>115464323.5</v>
      </c>
      <c r="UH145" s="22">
        <f t="shared" ref="UH145" si="13895">SUM(UH146:UH150)</f>
        <v>115704932.5</v>
      </c>
      <c r="UI145" s="22">
        <f t="shared" ref="UI145" si="13896">SUM(UI146:UI150)</f>
        <v>115928846.5</v>
      </c>
      <c r="UJ145" s="22">
        <f t="shared" ref="UJ145" si="13897">SUM(UJ146:UJ150)</f>
        <v>116253875.5</v>
      </c>
      <c r="UK145" s="22">
        <f t="shared" ref="UK145" si="13898">SUM(UK146:UK150)</f>
        <v>116572919.5</v>
      </c>
      <c r="UL145" s="22">
        <f t="shared" ref="UL145" si="13899">SUM(UL146:UL150)</f>
        <v>116888618.5</v>
      </c>
      <c r="UM145" s="22">
        <f t="shared" ref="UM145" si="13900">SUM(UM146:UM150)</f>
        <v>117198572.5</v>
      </c>
      <c r="UN145" s="22">
        <f t="shared" ref="UN145" si="13901">SUM(UN146:UN150)</f>
        <v>117502781.5</v>
      </c>
      <c r="UO145" s="22">
        <f t="shared" ref="UO145" si="13902">SUM(UO146:UO150)</f>
        <v>117801245.5</v>
      </c>
      <c r="UP145" s="22">
        <f t="shared" ref="UP145" si="13903">SUM(UP146:UP150)</f>
        <v>118093964.5</v>
      </c>
      <c r="UQ145" s="22">
        <f t="shared" ref="UQ145" si="13904">SUM(UQ146:UQ150)</f>
        <v>118380938.5</v>
      </c>
      <c r="UR145" s="22">
        <f t="shared" ref="UR145" si="13905">SUM(UR146:UR150)</f>
        <v>118662167.5</v>
      </c>
      <c r="US145" s="22">
        <f t="shared" ref="US145" si="13906">SUM(US146:US150)</f>
        <v>118937651.5</v>
      </c>
      <c r="UT145" s="22">
        <f t="shared" ref="UT145" si="13907">SUM(UT146:UT150)</f>
        <v>119207390.5</v>
      </c>
      <c r="UU145" s="22">
        <f t="shared" ref="UU145" si="13908">SUM(UU146:UU150)</f>
        <v>119472986.5</v>
      </c>
      <c r="UV145" s="22">
        <f t="shared" ref="UV145" si="13909">SUM(UV146:UV150)</f>
        <v>119734187.5</v>
      </c>
      <c r="UW145" s="22">
        <f t="shared" ref="UW145" si="13910">SUM(UW146:UW150)</f>
        <v>119990993.5</v>
      </c>
      <c r="UX145" s="22">
        <f t="shared" ref="UX145" si="13911">SUM(UX146:UX150)</f>
        <v>120317804.5</v>
      </c>
      <c r="UY145" s="22">
        <f t="shared" ref="UY145" si="13912">SUM(UY146:UY150)</f>
        <v>120642620.5</v>
      </c>
      <c r="UZ145" s="22">
        <f t="shared" ref="UZ145" si="13913">SUM(UZ146:UZ150)</f>
        <v>120965441.5</v>
      </c>
      <c r="VA145" s="22">
        <f t="shared" ref="VA145" si="13914">SUM(VA146:VA150)</f>
        <v>121286267.5</v>
      </c>
      <c r="VB145" s="22">
        <f t="shared" ref="VB145" si="13915">SUM(VB146:VB150)</f>
        <v>121605098.5</v>
      </c>
      <c r="VC145" s="22">
        <f t="shared" ref="VC145" si="13916">SUM(VC146:VC150)</f>
        <v>121921934.5</v>
      </c>
      <c r="VD145" s="22">
        <f t="shared" ref="VD145" si="13917">SUM(VD146:VD150)</f>
        <v>122236775.5</v>
      </c>
      <c r="VE145" s="22">
        <f t="shared" ref="VE145" si="13918">SUM(VE146:VE150)</f>
        <v>122549621.5</v>
      </c>
      <c r="VF145" s="22">
        <f t="shared" ref="VF145" si="13919">SUM(VF146:VF150)</f>
        <v>122860472.5</v>
      </c>
      <c r="VG145" s="22">
        <f t="shared" ref="VG145" si="13920">SUM(VG146:VG150)</f>
        <v>123169328.5</v>
      </c>
      <c r="VH145" s="22">
        <f t="shared" ref="VH145" si="13921">SUM(VH146:VH150)</f>
        <v>123476189.5</v>
      </c>
      <c r="VI145" s="22">
        <f t="shared" ref="VI145" si="13922">SUM(VI146:VI150)</f>
        <v>123781055.5</v>
      </c>
      <c r="VJ145" s="22">
        <f t="shared" ref="VJ145" si="13923">SUM(VJ146:VJ150)</f>
        <v>124083926.5</v>
      </c>
      <c r="VK145" s="22">
        <f t="shared" ref="VK145" si="13924">SUM(VK146:VK150)</f>
        <v>124386842.5</v>
      </c>
      <c r="VL145" s="22">
        <f t="shared" ref="VL145" si="13925">SUM(VL146:VL150)</f>
        <v>124687763.5</v>
      </c>
      <c r="VM145" s="22">
        <f t="shared" ref="VM145" si="13926">SUM(VM146:VM150)</f>
        <v>124986689.5</v>
      </c>
      <c r="VN145" s="22">
        <f t="shared" ref="VN145" si="13927">SUM(VN146:VN150)</f>
        <v>125347880.5</v>
      </c>
      <c r="VO145" s="22">
        <f t="shared" ref="VO145" si="13928">SUM(VO146:VO150)</f>
        <v>125710646.5</v>
      </c>
      <c r="VP145" s="22">
        <f t="shared" ref="VP145" si="13929">SUM(VP146:VP150)</f>
        <v>126075119.5</v>
      </c>
      <c r="VQ145" s="22">
        <f t="shared" ref="VQ145" si="13930">SUM(VQ146:VQ150)</f>
        <v>126441179.5</v>
      </c>
      <c r="VR145" s="22">
        <f t="shared" ref="VR145" si="13931">SUM(VR146:VR150)</f>
        <v>126808826.5</v>
      </c>
      <c r="VS145" s="22">
        <f t="shared" ref="VS145" si="13932">SUM(VS146:VS150)</f>
        <v>127178060.5</v>
      </c>
      <c r="VT145" s="22">
        <f t="shared" ref="VT145" si="13933">SUM(VT146:VT150)</f>
        <v>127548881.5</v>
      </c>
      <c r="VU145" s="22">
        <f t="shared" ref="VU145" si="13934">SUM(VU146:VU150)</f>
        <v>127921289.5</v>
      </c>
      <c r="VV145" s="22">
        <f t="shared" ref="VV145" si="13935">SUM(VV146:VV150)</f>
        <v>128295284.5</v>
      </c>
      <c r="VW145" s="22">
        <f t="shared" ref="VW145" si="13936">SUM(VW146:VW150)</f>
        <v>128670866.5</v>
      </c>
      <c r="VX145" s="22">
        <f t="shared" ref="VX145" si="13937">SUM(VX146:VX150)</f>
        <v>129048035.5</v>
      </c>
      <c r="VY145" s="22">
        <f t="shared" ref="VY145" si="13938">SUM(VY146:VY150)</f>
        <v>129426791.5</v>
      </c>
      <c r="VZ145" s="22">
        <f t="shared" ref="VZ145" si="13939">SUM(VZ146:VZ150)</f>
        <v>129809174.5</v>
      </c>
      <c r="WA145" s="22">
        <f t="shared" ref="WA145" si="13940">SUM(WA146:WA150)</f>
        <v>130193672.5</v>
      </c>
      <c r="WB145" s="22">
        <f t="shared" ref="WB145" si="13941">SUM(WB146:WB150)</f>
        <v>130584005.5</v>
      </c>
      <c r="WC145" s="22">
        <f t="shared" ref="WC145" si="13942">SUM(WC146:WC150)</f>
        <v>130976573.5</v>
      </c>
      <c r="WD145" s="22">
        <f t="shared" ref="WD145" si="13943">SUM(WD146:WD150)</f>
        <v>131371376.5</v>
      </c>
      <c r="WE145" s="22">
        <f t="shared" ref="WE145" si="13944">SUM(WE146:WE150)</f>
        <v>131768414.5</v>
      </c>
      <c r="WF145" s="22">
        <f t="shared" ref="WF145" si="13945">SUM(WF146:WF150)</f>
        <v>132167687.5</v>
      </c>
      <c r="WG145" s="22">
        <f t="shared" ref="WG145" si="13946">SUM(WG146:WG150)</f>
        <v>132569195.5</v>
      </c>
      <c r="WH145" s="22">
        <f t="shared" ref="WH145" si="13947">SUM(WH146:WH150)</f>
        <v>132972938.5</v>
      </c>
      <c r="WI145" s="22">
        <f t="shared" ref="WI145" si="13948">SUM(WI146:WI150)</f>
        <v>133378916.5</v>
      </c>
      <c r="WJ145" s="22">
        <f t="shared" ref="WJ145" si="13949">SUM(WJ146:WJ150)</f>
        <v>133787129.5</v>
      </c>
      <c r="WK145" s="22">
        <f t="shared" ref="WK145" si="13950">SUM(WK146:WK150)</f>
        <v>134197577.5</v>
      </c>
      <c r="WL145" s="22">
        <f t="shared" ref="WL145" si="13951">SUM(WL146:WL150)</f>
        <v>134610260.5</v>
      </c>
      <c r="WM145" s="22">
        <f t="shared" ref="WM145" si="13952">SUM(WM146:WM150)</f>
        <v>135025178.5</v>
      </c>
      <c r="WN145" s="22">
        <f t="shared" ref="WN145" si="13953">SUM(WN146:WN150)</f>
        <v>135442331.5</v>
      </c>
      <c r="WO145" s="22">
        <f t="shared" ref="WO145" si="13954">SUM(WO146:WO150)</f>
        <v>135861719.5</v>
      </c>
      <c r="WP145" s="22">
        <f t="shared" ref="WP145" si="13955">SUM(WP146:WP150)</f>
        <v>136295582.5</v>
      </c>
      <c r="WQ145" s="22">
        <f t="shared" ref="WQ145" si="13956">SUM(WQ146:WQ150)</f>
        <v>136731680.5</v>
      </c>
      <c r="WR145" s="22">
        <f t="shared" ref="WR145" si="13957">SUM(WR146:WR150)</f>
        <v>137162516.5</v>
      </c>
      <c r="WS145" s="22">
        <f t="shared" ref="WS145" si="13958">SUM(WS146:WS150)</f>
        <v>137530970.5</v>
      </c>
      <c r="WT145" s="22">
        <f t="shared" ref="WT145" si="13959">SUM(WT146:WT150)</f>
        <v>137901302.5</v>
      </c>
      <c r="WU145" s="22">
        <f t="shared" ref="WU145" si="13960">SUM(WU146:WU150)</f>
        <v>138274304.5</v>
      </c>
      <c r="WV145" s="22">
        <f t="shared" ref="WV145" si="13961">SUM(WV146:WV150)</f>
        <v>138649256.5</v>
      </c>
      <c r="WW145" s="22">
        <f t="shared" ref="WW145" si="13962">SUM(WW146:WW150)</f>
        <v>139026158.5</v>
      </c>
      <c r="WX145" s="22">
        <f t="shared" ref="WX145" si="13963">SUM(WX146:WX150)</f>
        <v>139405010.5</v>
      </c>
      <c r="WY145" s="22">
        <f t="shared" ref="WY145" si="13964">SUM(WY146:WY150)</f>
        <v>139785812.5</v>
      </c>
      <c r="WZ145" s="22">
        <f t="shared" ref="WZ145" si="13965">SUM(WZ146:WZ150)</f>
        <v>140168564.5</v>
      </c>
      <c r="XA145" s="22">
        <f t="shared" ref="XA145" si="13966">SUM(XA146:XA150)</f>
        <v>140553266.5</v>
      </c>
      <c r="XB145" s="22">
        <f t="shared" ref="XB145" si="13967">SUM(XB146:XB150)</f>
        <v>140936119</v>
      </c>
      <c r="XC145" s="22">
        <f t="shared" ref="XC145" si="13968">SUM(XC146:XC150)</f>
        <v>141317122</v>
      </c>
      <c r="XD145" s="22">
        <f t="shared" ref="XD145" si="13969">SUM(XD146:XD150)</f>
        <v>141696275.5</v>
      </c>
      <c r="XE145" s="22">
        <f t="shared" ref="XE145" si="13970">SUM(XE146:XE150)</f>
        <v>142072571.5</v>
      </c>
      <c r="XF145" s="22">
        <f t="shared" ref="XF145" si="13971">SUM(XF146:XF150)</f>
        <v>142447018</v>
      </c>
      <c r="XG145" s="22">
        <f t="shared" ref="XG145" si="13972">SUM(XG146:XG150)</f>
        <v>142841935</v>
      </c>
      <c r="XH145" s="22">
        <f t="shared" ref="XH145" si="13973">SUM(XH146:XH150)</f>
        <v>143235722.5</v>
      </c>
      <c r="XI145" s="22">
        <f t="shared" ref="XI145" si="13974">SUM(XI146:XI150)</f>
        <v>143628380.5</v>
      </c>
      <c r="XJ145" s="22">
        <f t="shared" ref="XJ145" si="13975">SUM(XJ146:XJ150)</f>
        <v>144019909</v>
      </c>
      <c r="XK145" s="22">
        <f t="shared" ref="XK145" si="13976">SUM(XK146:XK150)</f>
        <v>144410308</v>
      </c>
      <c r="XL145" s="22">
        <f t="shared" ref="XL145" si="13977">SUM(XL146:XL150)</f>
        <v>144799577.5</v>
      </c>
      <c r="XM145" s="22">
        <f t="shared" ref="XM145" si="13978">SUM(XM146:XM150)</f>
        <v>145187717.5</v>
      </c>
      <c r="XN145" s="22">
        <f t="shared" ref="XN145" si="13979">SUM(XN146:XN150)</f>
        <v>145574728</v>
      </c>
      <c r="XO145" s="22">
        <f t="shared" ref="XO145" si="13980">SUM(XO146:XO150)</f>
        <v>145960609</v>
      </c>
      <c r="XP145" s="22">
        <f t="shared" ref="XP145" si="13981">SUM(XP146:XP150)</f>
        <v>146345360.5</v>
      </c>
      <c r="XQ145" s="22">
        <f t="shared" ref="XQ145" si="13982">SUM(XQ146:XQ150)</f>
        <v>146728982.5</v>
      </c>
      <c r="XR145" s="22">
        <f t="shared" ref="XR145" si="13983">SUM(XR146:XR150)</f>
        <v>147111475</v>
      </c>
      <c r="XS145" s="22">
        <f t="shared" ref="XS145" si="13984">SUM(XS146:XS150)</f>
        <v>147492838</v>
      </c>
      <c r="XT145" s="22">
        <f t="shared" ref="XT145" si="13985">SUM(XT146:XT150)</f>
        <v>147873071.5</v>
      </c>
      <c r="XU145" s="22">
        <f t="shared" ref="XU145" si="13986">SUM(XU146:XU150)</f>
        <v>148244015.5</v>
      </c>
      <c r="XV145" s="22">
        <f t="shared" ref="XV145" si="13987">SUM(XV146:XV150)</f>
        <v>148613830</v>
      </c>
      <c r="XW145" s="22">
        <f t="shared" ref="XW145" si="13988">SUM(XW146:XW150)</f>
        <v>148937533</v>
      </c>
      <c r="XX145" s="22">
        <f t="shared" ref="XX145" si="13989">SUM(XX146:XX150)</f>
        <v>149257964.5</v>
      </c>
      <c r="XY145" s="22">
        <f t="shared" ref="XY145" si="13990">SUM(XY146:XY150)</f>
        <v>149575124.5</v>
      </c>
      <c r="XZ145" s="22">
        <f t="shared" ref="XZ145" si="13991">SUM(XZ146:XZ150)</f>
        <v>149888485</v>
      </c>
      <c r="YA145" s="22">
        <f t="shared" ref="YA145" si="13992">SUM(YA146:YA150)</f>
        <v>150198526</v>
      </c>
      <c r="YB145" s="22">
        <f t="shared" ref="YB145" si="13993">SUM(YB146:YB150)</f>
        <v>150505247.5</v>
      </c>
      <c r="YC145" s="22">
        <f t="shared" ref="YC145" si="13994">SUM(YC146:YC150)</f>
        <v>150808649.5</v>
      </c>
      <c r="YD145" s="22">
        <f t="shared" ref="YD145" si="13995">SUM(YD146:YD150)</f>
        <v>151108732</v>
      </c>
      <c r="YE145" s="22">
        <f t="shared" ref="YE145" si="13996">SUM(YE146:YE150)</f>
        <v>151405495</v>
      </c>
      <c r="YF145" s="22">
        <f t="shared" ref="YF145" si="13997">SUM(YF146:YF150)</f>
        <v>151698938.5</v>
      </c>
      <c r="YG145" s="22">
        <f t="shared" ref="YG145" si="13998">SUM(YG146:YG150)</f>
        <v>151991600.5</v>
      </c>
      <c r="YH145" s="22">
        <f t="shared" ref="YH145" si="13999">SUM(YH146:YH150)</f>
        <v>152281339</v>
      </c>
      <c r="YI145" s="22">
        <f t="shared" ref="YI145" si="14000">SUM(YI146:YI150)</f>
        <v>152568154</v>
      </c>
      <c r="YJ145" s="22">
        <f t="shared" ref="YJ145" si="14001">SUM(YJ146:YJ150)</f>
        <v>152852045.5</v>
      </c>
      <c r="YK145" s="22">
        <f t="shared" ref="YK145" si="14002">SUM(YK146:YK150)</f>
        <v>153133013.5</v>
      </c>
      <c r="YL145" s="22">
        <f t="shared" ref="YL145" si="14003">SUM(YL146:YL150)</f>
        <v>153396178</v>
      </c>
      <c r="YM145" s="22">
        <f t="shared" ref="YM145" si="14004">SUM(YM146:YM150)</f>
        <v>153655939</v>
      </c>
      <c r="YN145" s="22">
        <f t="shared" ref="YN145" si="14005">SUM(YN146:YN150)</f>
        <v>153912296.5</v>
      </c>
      <c r="YO145" s="22">
        <f t="shared" ref="YO145" si="14006">SUM(YO146:YO150)</f>
        <v>154165250.5</v>
      </c>
      <c r="YP145" s="22">
        <f t="shared" ref="YP145" si="14007">SUM(YP146:YP150)</f>
        <v>154414801</v>
      </c>
      <c r="YQ145" s="22">
        <f t="shared" ref="YQ145" si="14008">SUM(YQ146:YQ150)</f>
        <v>154660948</v>
      </c>
      <c r="YR145" s="22">
        <f t="shared" ref="YR145" si="14009">SUM(YR146:YR150)</f>
        <v>154903691.5</v>
      </c>
      <c r="YS145" s="22">
        <f t="shared" ref="YS145" si="14010">SUM(YS146:YS150)</f>
        <v>155143031.5</v>
      </c>
      <c r="YT145" s="22">
        <f t="shared" ref="YT145" si="14011">SUM(YT146:YT150)</f>
        <v>155378968</v>
      </c>
      <c r="YU145" s="22">
        <f t="shared" ref="YU145" si="14012">SUM(YU146:YU150)</f>
        <v>155611501</v>
      </c>
      <c r="YV145" s="22">
        <f t="shared" ref="YV145" si="14013">SUM(YV146:YV150)</f>
        <v>155840630.5</v>
      </c>
      <c r="YW145" s="22">
        <f t="shared" ref="YW145" si="14014">SUM(YW146:YW150)</f>
        <v>156083696.5</v>
      </c>
      <c r="YX145" s="22">
        <f t="shared" ref="YX145" si="14015">SUM(YX146:YX150)</f>
        <v>156323359</v>
      </c>
      <c r="YY145" s="22">
        <f t="shared" ref="YY145" si="14016">SUM(YY146:YY150)</f>
        <v>156559618</v>
      </c>
      <c r="YZ145" s="22">
        <f t="shared" ref="YZ145" si="14017">SUM(YZ146:YZ150)</f>
        <v>156872798.5</v>
      </c>
      <c r="ZA145" s="22">
        <f t="shared" ref="ZA145" si="14018">SUM(ZA146:ZA150)</f>
        <v>157182575.5</v>
      </c>
      <c r="ZB145" s="22">
        <f t="shared" ref="ZB145" si="14019">SUM(ZB146:ZB150)</f>
        <v>157490071</v>
      </c>
      <c r="ZC145" s="22">
        <f t="shared" ref="ZC145" si="14020">SUM(ZC146:ZC150)</f>
        <v>157794265</v>
      </c>
      <c r="ZD145" s="22">
        <f t="shared" ref="ZD145" si="14021">SUM(ZD146:ZD150)</f>
        <v>158095157.5</v>
      </c>
      <c r="ZE145" s="22">
        <f t="shared" ref="ZE145" si="14022">SUM(ZE146:ZE150)</f>
        <v>158392748.5</v>
      </c>
      <c r="ZF145" s="22">
        <f t="shared" ref="ZF145" si="14023">SUM(ZF146:ZF150)</f>
        <v>158687038</v>
      </c>
      <c r="ZG145" s="22">
        <f t="shared" ref="ZG145" si="14024">SUM(ZG146:ZG150)</f>
        <v>158978026</v>
      </c>
      <c r="ZH145" s="22">
        <f t="shared" ref="ZH145" si="14025">SUM(ZH146:ZH150)</f>
        <v>159265712.5</v>
      </c>
      <c r="ZI145" s="22">
        <f t="shared" ref="ZI145" si="14026">SUM(ZI146:ZI150)</f>
        <v>159550097.5</v>
      </c>
      <c r="ZJ145" s="22">
        <f t="shared" ref="ZJ145" si="14027">SUM(ZJ146:ZJ150)</f>
        <v>159831181</v>
      </c>
      <c r="ZK145" s="22">
        <f t="shared" ref="ZK145" si="14028">SUM(ZK146:ZK150)</f>
        <v>160113344.5</v>
      </c>
      <c r="ZL145" s="22">
        <f t="shared" ref="ZL145" si="14029">SUM(ZL146:ZL150)</f>
        <v>160395832</v>
      </c>
      <c r="ZM145" s="22">
        <f t="shared" ref="ZM145" si="14030">SUM(ZM146:ZM150)</f>
        <v>160679399.5</v>
      </c>
      <c r="ZN145" s="22">
        <f t="shared" ref="ZN145" si="14031">SUM(ZN146:ZN150)</f>
        <v>160995667</v>
      </c>
      <c r="ZO145" s="22">
        <f t="shared" ref="ZO145" si="14032">SUM(ZO146:ZO150)</f>
        <v>161314034.5</v>
      </c>
      <c r="ZP145" s="22">
        <f t="shared" ref="ZP145" si="14033">SUM(ZP146:ZP150)</f>
        <v>161634502</v>
      </c>
      <c r="ZQ145" s="22">
        <f t="shared" ref="ZQ145" si="14034">SUM(ZQ146:ZQ150)</f>
        <v>161957069.5</v>
      </c>
      <c r="ZR145" s="22">
        <f t="shared" ref="ZR145" si="14035">SUM(ZR146:ZR150)</f>
        <v>162281737</v>
      </c>
      <c r="ZS145" s="22">
        <f t="shared" ref="ZS145" si="14036">SUM(ZS146:ZS150)</f>
        <v>162608504.5</v>
      </c>
      <c r="ZT145" s="22">
        <f t="shared" ref="ZT145" si="14037">SUM(ZT146:ZT150)</f>
        <v>162937372</v>
      </c>
      <c r="ZU145" s="22">
        <f t="shared" ref="ZU145" si="14038">SUM(ZU146:ZU150)</f>
        <v>163268339.5</v>
      </c>
      <c r="ZV145" s="22">
        <f t="shared" ref="ZV145" si="14039">SUM(ZV146:ZV150)</f>
        <v>163601407</v>
      </c>
      <c r="ZW145" s="22">
        <f t="shared" ref="ZW145" si="14040">SUM(ZW146:ZW150)</f>
        <v>163936574.5</v>
      </c>
      <c r="ZX145" s="22">
        <f t="shared" ref="ZX145" si="14041">SUM(ZX146:ZX150)</f>
        <v>164273842</v>
      </c>
      <c r="ZY145" s="22">
        <f t="shared" ref="ZY145" si="14042">SUM(ZY146:ZY150)</f>
        <v>164613209.5</v>
      </c>
      <c r="ZZ145" s="22">
        <f t="shared" ref="ZZ145" si="14043">SUM(ZZ146:ZZ150)</f>
        <v>164954677</v>
      </c>
      <c r="AAA145" s="22">
        <f t="shared" ref="AAA145" si="14044">SUM(AAA146:AAA150)</f>
        <v>165298244.5</v>
      </c>
      <c r="AAB145" s="22">
        <f t="shared" ref="AAB145" si="14045">SUM(AAB146:AAB150)</f>
        <v>165637792</v>
      </c>
      <c r="AAC145" s="22">
        <f t="shared" ref="AAC145" si="14046">SUM(AAC146:AAC150)</f>
        <v>165979439.5</v>
      </c>
      <c r="AAD145" s="22">
        <f t="shared" ref="AAD145" si="14047">SUM(AAD146:AAD150)</f>
        <v>166379414.5</v>
      </c>
      <c r="AAE145" s="22">
        <f t="shared" ref="AAE145" si="14048">SUM(AAE146:AAE150)</f>
        <v>166784167</v>
      </c>
      <c r="AAF145" s="22">
        <f t="shared" ref="AAF145" si="14049">SUM(AAF146:AAF150)</f>
        <v>167193697</v>
      </c>
      <c r="AAG145" s="22">
        <f t="shared" ref="AAG145" si="14050">SUM(AAG146:AAG150)</f>
        <v>167607608.5</v>
      </c>
      <c r="AAH145" s="22">
        <f t="shared" ref="AAH145" si="14051">SUM(AAH146:AAH150)</f>
        <v>168026261.5</v>
      </c>
      <c r="AAI145" s="22">
        <f t="shared" ref="AAI145" si="14052">SUM(AAI146:AAI150)</f>
        <v>168449656</v>
      </c>
      <c r="AAJ145" s="22">
        <f t="shared" ref="AAJ145" si="14053">SUM(AAJ146:AAJ150)</f>
        <v>168877792</v>
      </c>
      <c r="AAK145" s="22">
        <f t="shared" ref="AAK145" si="14054">SUM(AAK146:AAK150)</f>
        <v>169310669.5</v>
      </c>
      <c r="AAL145" s="22">
        <f t="shared" ref="AAL145" si="14055">SUM(AAL146:AAL150)</f>
        <v>169748288.5</v>
      </c>
      <c r="AAM145" s="22">
        <f t="shared" ref="AAM145" si="14056">SUM(AAM146:AAM150)</f>
        <v>170190649</v>
      </c>
      <c r="AAN145" s="22">
        <f t="shared" ref="AAN145" si="14057">SUM(AAN146:AAN150)</f>
        <v>170637751</v>
      </c>
      <c r="AAO145" s="22">
        <f t="shared" ref="AAO145" si="14058">SUM(AAO146:AAO150)</f>
        <v>171089594.5</v>
      </c>
      <c r="AAP145" s="22">
        <f t="shared" ref="AAP145" si="14059">SUM(AAP146:AAP150)</f>
        <v>171544289.5</v>
      </c>
      <c r="AAQ145" s="22">
        <f t="shared" ref="AAQ145" si="14060">SUM(AAQ146:AAQ150)</f>
        <v>172003726</v>
      </c>
      <c r="AAR145" s="22">
        <f t="shared" ref="AAR145" si="14061">SUM(AAR146:AAR150)</f>
        <v>172467904</v>
      </c>
      <c r="AAS145" s="22">
        <f t="shared" ref="AAS145" si="14062">SUM(AAS146:AAS150)</f>
        <v>172925663.5</v>
      </c>
      <c r="AAT145" s="22">
        <f t="shared" ref="AAT145" si="14063">SUM(AAT146:AAT150)</f>
        <v>173387804.5</v>
      </c>
      <c r="AAU145" s="22">
        <f t="shared" ref="AAU145" si="14064">SUM(AAU146:AAU150)</f>
        <v>173854327</v>
      </c>
      <c r="AAV145" s="22">
        <f t="shared" ref="AAV145" si="14065">SUM(AAV146:AAV150)</f>
        <v>174325231</v>
      </c>
      <c r="AAW145" s="22">
        <f t="shared" ref="AAW145" si="14066">SUM(AAW146:AAW150)</f>
        <v>174800516.5</v>
      </c>
      <c r="AAX145" s="22">
        <f t="shared" ref="AAX145" si="14067">SUM(AAX146:AAX150)</f>
        <v>175280183.5</v>
      </c>
      <c r="AAY145" s="22">
        <f t="shared" ref="AAY145" si="14068">SUM(AAY146:AAY150)</f>
        <v>175764232</v>
      </c>
      <c r="AAZ145" s="22">
        <f t="shared" ref="AAZ145" si="14069">SUM(AAZ146:AAZ150)</f>
        <v>176252662</v>
      </c>
      <c r="ABA145" s="22">
        <f t="shared" ref="ABA145" si="14070">SUM(ABA146:ABA150)</f>
        <v>176745473.5</v>
      </c>
      <c r="ABB145" s="22">
        <f t="shared" ref="ABB145" si="14071">SUM(ABB146:ABB150)</f>
        <v>177242666.5</v>
      </c>
      <c r="ABC145" s="22">
        <f t="shared" ref="ABC145" si="14072">SUM(ABC146:ABC150)</f>
        <v>177744241</v>
      </c>
      <c r="ABD145" s="22">
        <f t="shared" ref="ABD145" si="14073">SUM(ABD146:ABD150)</f>
        <v>178250197</v>
      </c>
      <c r="ABE145" s="22">
        <f t="shared" ref="ABE145" si="14074">SUM(ABE146:ABE150)</f>
        <v>178760534.5</v>
      </c>
      <c r="ABF145" s="22">
        <f t="shared" ref="ABF145" si="14075">SUM(ABF146:ABF150)</f>
        <v>179259953.5</v>
      </c>
      <c r="ABG145" s="22">
        <f t="shared" ref="ABG145" si="14076">SUM(ABG146:ABG150)</f>
        <v>179763754</v>
      </c>
      <c r="ABH145" s="22">
        <f t="shared" ref="ABH145" si="14077">SUM(ABH146:ABH150)</f>
        <v>180271936</v>
      </c>
      <c r="ABI145" s="22">
        <f t="shared" ref="ABI145" si="14078">SUM(ABI146:ABI150)</f>
        <v>180682754.5</v>
      </c>
      <c r="ABJ145" s="22">
        <f t="shared" ref="ABJ145" si="14079">SUM(ABJ146:ABJ150)</f>
        <v>181097954.5</v>
      </c>
      <c r="ABK145" s="22">
        <f t="shared" ref="ABK145" si="14080">SUM(ABK146:ABK150)</f>
        <v>181516546</v>
      </c>
      <c r="ABL145" s="22">
        <f t="shared" ref="ABL145" si="14081">SUM(ABL146:ABL150)</f>
        <v>181939429</v>
      </c>
      <c r="ABM145" s="22">
        <f t="shared" ref="ABM145" si="14082">SUM(ABM146:ABM150)</f>
        <v>182366603.5</v>
      </c>
      <c r="ABN145" s="22">
        <f t="shared" ref="ABN145" si="14083">SUM(ABN146:ABN150)</f>
        <v>182798069.5</v>
      </c>
      <c r="ABO145" s="22">
        <f t="shared" ref="ABO145" si="14084">SUM(ABO146:ABO150)</f>
        <v>183233827</v>
      </c>
      <c r="ABP145" s="22">
        <f t="shared" ref="ABP145" si="14085">SUM(ABP146:ABP150)</f>
        <v>183673876</v>
      </c>
      <c r="ABQ145" s="22">
        <f t="shared" ref="ABQ145" si="14086">SUM(ABQ146:ABQ150)</f>
        <v>184118216.5</v>
      </c>
      <c r="ABR145" s="22">
        <f t="shared" ref="ABR145" si="14087">SUM(ABR146:ABR150)</f>
        <v>184566848.5</v>
      </c>
      <c r="ABS145" s="22">
        <f t="shared" ref="ABS145" si="14088">SUM(ABS146:ABS150)</f>
        <v>185019772</v>
      </c>
      <c r="ABT145" s="22">
        <f t="shared" ref="ABT145" si="14089">SUM(ABT146:ABT150)</f>
        <v>185477965</v>
      </c>
      <c r="ABU145" s="22">
        <f t="shared" ref="ABU145" si="14090">SUM(ABU146:ABU150)</f>
        <v>185941427.5</v>
      </c>
      <c r="ABV145" s="22">
        <f t="shared" ref="ABV145" si="14091">SUM(ABV146:ABV150)</f>
        <v>186410159.5</v>
      </c>
      <c r="ABW145" s="22">
        <f t="shared" ref="ABW145" si="14092">SUM(ABW146:ABW150)</f>
        <v>186856261</v>
      </c>
      <c r="ABX145" s="22">
        <f t="shared" ref="ABX145" si="14093">SUM(ABX146:ABX150)</f>
        <v>187306732</v>
      </c>
      <c r="ABY145" s="22">
        <f t="shared" ref="ABY145" si="14094">SUM(ABY146:ABY150)</f>
        <v>187761572.5</v>
      </c>
      <c r="ABZ145" s="22">
        <f t="shared" ref="ABZ145" si="14095">SUM(ABZ146:ABZ150)</f>
        <v>188220782.5</v>
      </c>
      <c r="ACA145" s="22">
        <f t="shared" ref="ACA145" si="14096">SUM(ACA146:ACA150)</f>
        <v>188684362</v>
      </c>
      <c r="ACB145" s="22">
        <f t="shared" ref="ACB145" si="14097">SUM(ACB146:ACB150)</f>
        <v>189152311</v>
      </c>
      <c r="ACC145" s="22">
        <f t="shared" ref="ACC145" si="14098">SUM(ACC146:ACC150)</f>
        <v>189624629.5</v>
      </c>
      <c r="ACD145" s="22">
        <f t="shared" ref="ACD145" si="14099">SUM(ACD146:ACD150)</f>
        <v>190101317.5</v>
      </c>
      <c r="ACE145" s="22">
        <f t="shared" ref="ACE145" si="14100">SUM(ACE146:ACE150)</f>
        <v>190582375</v>
      </c>
      <c r="ACF145" s="22">
        <f t="shared" ref="ACF145" si="14101">SUM(ACF146:ACF150)</f>
        <v>191067802</v>
      </c>
      <c r="ACG145" s="22">
        <f t="shared" ref="ACG145" si="14102">SUM(ACG146:ACG150)</f>
        <v>191557598.5</v>
      </c>
      <c r="ACH145" s="22">
        <f t="shared" ref="ACH145" si="14103">SUM(ACH146:ACH150)</f>
        <v>192051764.5</v>
      </c>
      <c r="ACI145" s="22">
        <f t="shared" ref="ACI145" si="14104">SUM(ACI146:ACI150)</f>
        <v>192550300</v>
      </c>
      <c r="ACJ145" s="22">
        <f t="shared" ref="ACJ145" si="14105">SUM(ACJ146:ACJ150)</f>
        <v>193053205</v>
      </c>
      <c r="ACK145" s="22">
        <f t="shared" ref="ACK145" si="14106">SUM(ACK146:ACK150)</f>
        <v>193560479.5</v>
      </c>
      <c r="ACL145" s="22">
        <f t="shared" ref="ACL145" si="14107">SUM(ACL146:ACL150)</f>
        <v>194072123.5</v>
      </c>
      <c r="ACM145" s="22">
        <f t="shared" ref="ACM145" si="14108">SUM(ACM146:ACM150)</f>
        <v>194516915.5</v>
      </c>
      <c r="ACN145" s="22">
        <f t="shared" ref="ACN145" si="14109">SUM(ACN146:ACN150)</f>
        <v>194962685.5</v>
      </c>
      <c r="ACO145" s="22">
        <f t="shared" ref="ACO145" si="14110">SUM(ACO146:ACO150)</f>
        <v>195409433.5</v>
      </c>
      <c r="ACP145" s="22">
        <f t="shared" ref="ACP145" si="14111">SUM(ACP146:ACP150)</f>
        <v>195857159.5</v>
      </c>
      <c r="ACQ145" s="22">
        <f t="shared" ref="ACQ145" si="14112">SUM(ACQ146:ACQ150)</f>
        <v>196305863.5</v>
      </c>
      <c r="ACR145" s="22">
        <f t="shared" ref="ACR145" si="14113">SUM(ACR146:ACR150)</f>
        <v>196755545.5</v>
      </c>
      <c r="ACS145" s="22">
        <f t="shared" ref="ACS145" si="14114">SUM(ACS146:ACS150)</f>
        <v>197206205.5</v>
      </c>
      <c r="ACT145" s="22">
        <f t="shared" ref="ACT145" si="14115">SUM(ACT146:ACT150)</f>
        <v>197657843.5</v>
      </c>
      <c r="ACU145" s="22">
        <f t="shared" ref="ACU145" si="14116">SUM(ACU146:ACU150)</f>
        <v>198110459.5</v>
      </c>
      <c r="ACV145" s="22">
        <f t="shared" ref="ACV145" si="14117">SUM(ACV146:ACV150)</f>
        <v>198564053.5</v>
      </c>
      <c r="ACW145" s="22">
        <f t="shared" ref="ACW145" si="14118">SUM(ACW146:ACW150)</f>
        <v>199018625.5</v>
      </c>
      <c r="ACX145" s="22">
        <f t="shared" ref="ACX145" si="14119">SUM(ACX146:ACX150)</f>
        <v>199474175.5</v>
      </c>
      <c r="ACY145" s="22">
        <f t="shared" ref="ACY145" si="14120">SUM(ACY146:ACY150)</f>
        <v>199930727.5</v>
      </c>
      <c r="ACZ145" s="22">
        <f t="shared" ref="ACZ145" si="14121">SUM(ACZ146:ACZ150)</f>
        <v>200388785.5</v>
      </c>
      <c r="ADA145" s="22">
        <f t="shared" ref="ADA145" si="14122">SUM(ADA146:ADA150)</f>
        <v>200848349.5</v>
      </c>
      <c r="ADB145" s="22">
        <f t="shared" ref="ADB145" si="14123">SUM(ADB146:ADB150)</f>
        <v>201309419.5</v>
      </c>
      <c r="ADC145" s="22">
        <f t="shared" ref="ADC145" si="14124">SUM(ADC146:ADC150)</f>
        <v>201771995.5</v>
      </c>
      <c r="ADD145" s="22">
        <f t="shared" ref="ADD145" si="14125">SUM(ADD146:ADD150)</f>
        <v>202236077.5</v>
      </c>
      <c r="ADE145" s="22">
        <f t="shared" ref="ADE145" si="14126">SUM(ADE146:ADE150)</f>
        <v>202701665.5</v>
      </c>
      <c r="ADF145" s="22">
        <f t="shared" ref="ADF145" si="14127">SUM(ADF146:ADF150)</f>
        <v>203168759.5</v>
      </c>
      <c r="ADG145" s="22">
        <f t="shared" ref="ADG145" si="14128">SUM(ADG146:ADG150)</f>
        <v>203637359.5</v>
      </c>
      <c r="ADH145" s="22">
        <f t="shared" ref="ADH145" si="14129">SUM(ADH146:ADH150)</f>
        <v>204107465.5</v>
      </c>
      <c r="ADI145" s="22">
        <f t="shared" ref="ADI145" si="14130">SUM(ADI146:ADI150)</f>
        <v>204579077.5</v>
      </c>
      <c r="ADJ145" s="22">
        <f t="shared" ref="ADJ145" si="14131">SUM(ADJ146:ADJ150)</f>
        <v>205052195.5</v>
      </c>
      <c r="ADK145" s="22">
        <f t="shared" ref="ADK145" si="14132">SUM(ADK146:ADK150)</f>
        <v>205526819.5</v>
      </c>
      <c r="ADL145" s="22">
        <f t="shared" ref="ADL145" si="14133">SUM(ADL146:ADL150)</f>
        <v>206002949.5</v>
      </c>
      <c r="ADM145" s="22">
        <f t="shared" ref="ADM145" si="14134">SUM(ADM146:ADM150)</f>
        <v>206480585.5</v>
      </c>
      <c r="ADN145" s="22">
        <f t="shared" ref="ADN145" si="14135">SUM(ADN146:ADN150)</f>
        <v>206959727.5</v>
      </c>
      <c r="ADO145" s="22">
        <f t="shared" ref="ADO145" si="14136">SUM(ADO146:ADO150)</f>
        <v>207436295.5</v>
      </c>
      <c r="ADP145" s="22">
        <f t="shared" ref="ADP145" si="14137">SUM(ADP146:ADP150)</f>
        <v>207914369.5</v>
      </c>
      <c r="ADQ145" s="22">
        <f t="shared" ref="ADQ145" si="14138">SUM(ADQ146:ADQ150)</f>
        <v>208393949.5</v>
      </c>
      <c r="ADR145" s="22">
        <f t="shared" ref="ADR145" si="14139">SUM(ADR146:ADR150)</f>
        <v>208853615.5</v>
      </c>
      <c r="ADS145" s="22">
        <f t="shared" ref="ADS145" si="14140">SUM(ADS146:ADS150)</f>
        <v>209314787.5</v>
      </c>
      <c r="ADT145" s="22">
        <f t="shared" ref="ADT145" si="14141">SUM(ADT146:ADT150)</f>
        <v>209777201.5</v>
      </c>
      <c r="ADU145" s="22">
        <f t="shared" ref="ADU145" si="14142">SUM(ADU146:ADU150)</f>
        <v>210241097.5</v>
      </c>
      <c r="ADV145" s="22">
        <f t="shared" ref="ADV145" si="14143">SUM(ADV146:ADV150)</f>
        <v>210706475.5</v>
      </c>
      <c r="ADW145" s="22">
        <f t="shared" ref="ADW145" si="14144">SUM(ADW146:ADW150)</f>
        <v>211173335.5</v>
      </c>
      <c r="ADX145" s="22">
        <f t="shared" ref="ADX145" si="14145">SUM(ADX146:ADX150)</f>
        <v>211641677.5</v>
      </c>
      <c r="ADY145" s="22">
        <f t="shared" ref="ADY145" si="14146">SUM(ADY146:ADY150)</f>
        <v>212111501.5</v>
      </c>
      <c r="ADZ145" s="22">
        <f t="shared" ref="ADZ145" si="14147">SUM(ADZ146:ADZ150)</f>
        <v>212582807.5</v>
      </c>
      <c r="AEA145" s="22">
        <f t="shared" ref="AEA145" si="14148">SUM(AEA146:AEA150)</f>
        <v>213055595.5</v>
      </c>
      <c r="AEB145" s="22">
        <f t="shared" ref="AEB145" si="14149">SUM(AEB146:AEB150)</f>
        <v>213529865.5</v>
      </c>
      <c r="AEC145" s="22">
        <f t="shared" ref="AEC145" si="14150">SUM(AEC146:AEC150)</f>
        <v>214005617.5</v>
      </c>
      <c r="AED145" s="22">
        <f t="shared" ref="AED145" si="14151">SUM(AED146:AED150)</f>
        <v>214491476.5</v>
      </c>
      <c r="AEE145" s="22">
        <f t="shared" ref="AEE145" si="14152">SUM(AEE146:AEE150)</f>
        <v>214988450.5</v>
      </c>
      <c r="AEF145" s="22">
        <f t="shared" ref="AEF145" si="14153">SUM(AEF146:AEF150)</f>
        <v>215489099.5</v>
      </c>
      <c r="AEG145" s="22">
        <f t="shared" ref="AEG145" si="14154">SUM(AEG146:AEG150)</f>
        <v>216000623.5</v>
      </c>
      <c r="AEH145" s="22">
        <f t="shared" ref="AEH145" si="14155">SUM(AEH146:AEH150)</f>
        <v>216523022.5</v>
      </c>
      <c r="AEI145" s="22">
        <f t="shared" ref="AEI145" si="14156">SUM(AEI146:AEI150)</f>
        <v>217056296.5</v>
      </c>
      <c r="AEJ145" s="22">
        <f t="shared" ref="AEJ145" si="14157">SUM(AEJ146:AEJ150)</f>
        <v>217600445.5</v>
      </c>
      <c r="AEK145" s="22">
        <f t="shared" ref="AEK145" si="14158">SUM(AEK146:AEK150)</f>
        <v>218155469.5</v>
      </c>
      <c r="AEL145" s="22">
        <f t="shared" ref="AEL145" si="14159">SUM(AEL146:AEL150)</f>
        <v>218721368.5</v>
      </c>
      <c r="AEM145" s="22">
        <f t="shared" ref="AEM145" si="14160">SUM(AEM146:AEM150)</f>
        <v>219298142.5</v>
      </c>
      <c r="AEN145" s="22">
        <f t="shared" ref="AEN145" si="14161">SUM(AEN146:AEN150)</f>
        <v>219885791.5</v>
      </c>
      <c r="AEO145" s="22">
        <f t="shared" ref="AEO145" si="14162">SUM(AEO146:AEO150)</f>
        <v>220484315.5</v>
      </c>
      <c r="AEP145" s="22">
        <f t="shared" ref="AEP145" si="14163">SUM(AEP146:AEP150)</f>
        <v>221093714.5</v>
      </c>
      <c r="AEQ145" s="22">
        <f t="shared" ref="AEQ145" si="14164">SUM(AEQ146:AEQ150)</f>
        <v>221713988.5</v>
      </c>
      <c r="AER145" s="22">
        <f t="shared" ref="AER145" si="14165">SUM(AER146:AER150)</f>
        <v>222345137.5</v>
      </c>
      <c r="AES145" s="22">
        <f t="shared" ref="AES145" si="14166">SUM(AES146:AES150)</f>
        <v>222987161.5</v>
      </c>
      <c r="AET145" s="22">
        <f t="shared" ref="AET145" si="14167">SUM(AET146:AET150)</f>
        <v>223631900.5</v>
      </c>
      <c r="AEU145" s="22">
        <f t="shared" ref="AEU145" si="14168">SUM(AEU146:AEU150)</f>
        <v>224287514.5</v>
      </c>
      <c r="AEV145" s="22">
        <f t="shared" ref="AEV145" si="14169">SUM(AEV146:AEV150)</f>
        <v>224939009.5</v>
      </c>
      <c r="AEW145" s="22">
        <f t="shared" ref="AEW145" si="14170">SUM(AEW146:AEW150)</f>
        <v>225600665.5</v>
      </c>
      <c r="AEX145" s="22">
        <f t="shared" ref="AEX145" si="14171">SUM(AEX146:AEX150)</f>
        <v>226272482.5</v>
      </c>
      <c r="AEY145" s="22">
        <f t="shared" ref="AEY145" si="14172">SUM(AEY146:AEY150)</f>
        <v>226953932.5</v>
      </c>
      <c r="AEZ145" s="22">
        <f t="shared" ref="AEZ145" si="14173">SUM(AEZ146:AEZ150)</f>
        <v>227645495.5</v>
      </c>
      <c r="AFA145" s="22">
        <f t="shared" ref="AFA145" si="14174">SUM(AFA146:AFA150)</f>
        <v>228347171.5</v>
      </c>
      <c r="AFB145" s="22">
        <f t="shared" ref="AFB145" si="14175">SUM(AFB146:AFB150)</f>
        <v>229058960.5</v>
      </c>
      <c r="AFC145" s="22">
        <f t="shared" ref="AFC145" si="14176">SUM(AFC146:AFC150)</f>
        <v>229780862.5</v>
      </c>
      <c r="AFD145" s="22">
        <f t="shared" ref="AFD145" si="14177">SUM(AFD146:AFD150)</f>
        <v>230512877.5</v>
      </c>
      <c r="AFE145" s="22">
        <f t="shared" ref="AFE145" si="14178">SUM(AFE146:AFE150)</f>
        <v>231255005.5</v>
      </c>
      <c r="AFF145" s="22">
        <f t="shared" ref="AFF145" si="14179">SUM(AFF146:AFF150)</f>
        <v>232007246.5</v>
      </c>
      <c r="AFG145" s="22">
        <f t="shared" ref="AFG145" si="14180">SUM(AFG146:AFG150)</f>
        <v>232769600.5</v>
      </c>
    </row>
    <row r="146" spans="1:839" s="44" customFormat="1" x14ac:dyDescent="0.25">
      <c r="A146" s="43"/>
      <c r="B146" s="43"/>
      <c r="C146" s="43"/>
      <c r="D146" s="51"/>
      <c r="E146" s="43"/>
      <c r="F146" s="43"/>
      <c r="G146" s="43"/>
      <c r="H146" s="43"/>
      <c r="I146" s="43"/>
      <c r="J146" s="43"/>
      <c r="K146" s="41"/>
      <c r="L146" s="43" t="str">
        <f>структура!$M$11</f>
        <v>контроль</v>
      </c>
      <c r="M146" s="43">
        <f>SUM($Q145:$AFH145)-SUM($Q147:$AFH150)</f>
        <v>0</v>
      </c>
      <c r="N146" s="43"/>
      <c r="O146" s="43"/>
      <c r="P146" s="43"/>
      <c r="Q146" s="41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  <c r="IX146" s="43"/>
      <c r="IY146" s="43"/>
      <c r="IZ146" s="43"/>
      <c r="JA146" s="43"/>
      <c r="JB146" s="43"/>
      <c r="JC146" s="43"/>
      <c r="JD146" s="43"/>
      <c r="JE146" s="43"/>
      <c r="JF146" s="43"/>
      <c r="JG146" s="43"/>
      <c r="JH146" s="43"/>
      <c r="JI146" s="43"/>
      <c r="JJ146" s="43"/>
      <c r="JK146" s="43"/>
      <c r="JL146" s="43"/>
      <c r="JM146" s="43"/>
      <c r="JN146" s="43"/>
      <c r="JO146" s="43"/>
      <c r="JP146" s="43"/>
      <c r="JQ146" s="43"/>
      <c r="JR146" s="43"/>
      <c r="JS146" s="43"/>
      <c r="JT146" s="43"/>
      <c r="JU146" s="43"/>
      <c r="JV146" s="43"/>
      <c r="JW146" s="43"/>
      <c r="JX146" s="43"/>
      <c r="JY146" s="43"/>
      <c r="JZ146" s="43"/>
      <c r="KA146" s="43"/>
      <c r="KB146" s="43"/>
      <c r="KC146" s="43"/>
      <c r="KD146" s="43"/>
      <c r="KE146" s="43"/>
      <c r="KF146" s="43"/>
      <c r="KG146" s="43"/>
      <c r="KH146" s="43"/>
      <c r="KI146" s="43"/>
      <c r="KJ146" s="43"/>
      <c r="KK146" s="43"/>
      <c r="KL146" s="43"/>
      <c r="KM146" s="43"/>
      <c r="KN146" s="43"/>
      <c r="KO146" s="43"/>
      <c r="KP146" s="43"/>
      <c r="KQ146" s="43"/>
      <c r="KR146" s="43"/>
      <c r="KS146" s="43"/>
      <c r="KT146" s="43"/>
      <c r="KU146" s="43"/>
      <c r="KV146" s="43"/>
      <c r="KW146" s="43"/>
      <c r="KX146" s="43"/>
      <c r="KY146" s="43"/>
      <c r="KZ146" s="43"/>
      <c r="LA146" s="43"/>
      <c r="LB146" s="43"/>
      <c r="LC146" s="43"/>
      <c r="LD146" s="43"/>
      <c r="LE146" s="43"/>
      <c r="LF146" s="43"/>
      <c r="LG146" s="43"/>
      <c r="LH146" s="43"/>
      <c r="LI146" s="43"/>
      <c r="LJ146" s="43"/>
      <c r="LK146" s="43"/>
      <c r="LL146" s="43"/>
      <c r="LM146" s="43"/>
      <c r="LN146" s="43"/>
      <c r="LO146" s="43"/>
      <c r="LP146" s="43"/>
      <c r="LQ146" s="43"/>
      <c r="LR146" s="43"/>
      <c r="LS146" s="43"/>
      <c r="LT146" s="43"/>
      <c r="LU146" s="43"/>
      <c r="LV146" s="43"/>
      <c r="LW146" s="43"/>
      <c r="LX146" s="43"/>
      <c r="LY146" s="43"/>
      <c r="LZ146" s="43"/>
      <c r="MA146" s="43"/>
      <c r="MB146" s="43"/>
      <c r="MC146" s="43"/>
      <c r="MD146" s="43"/>
      <c r="ME146" s="43"/>
      <c r="MF146" s="43"/>
      <c r="MG146" s="43"/>
      <c r="MH146" s="43"/>
      <c r="MI146" s="43"/>
      <c r="MJ146" s="43"/>
      <c r="MK146" s="43"/>
      <c r="ML146" s="43"/>
      <c r="MM146" s="43"/>
      <c r="MN146" s="43"/>
      <c r="MO146" s="43"/>
      <c r="MP146" s="43"/>
      <c r="MQ146" s="43"/>
      <c r="MR146" s="43"/>
      <c r="MS146" s="43"/>
      <c r="MT146" s="43"/>
      <c r="MU146" s="43"/>
      <c r="MV146" s="43"/>
      <c r="MW146" s="43"/>
      <c r="MX146" s="43"/>
      <c r="MY146" s="43"/>
      <c r="MZ146" s="43"/>
      <c r="NA146" s="43"/>
      <c r="NB146" s="43"/>
      <c r="NC146" s="43"/>
      <c r="ND146" s="43"/>
      <c r="NE146" s="43"/>
      <c r="NF146" s="43"/>
      <c r="NG146" s="43"/>
      <c r="NH146" s="43"/>
      <c r="NI146" s="43"/>
      <c r="NJ146" s="43"/>
      <c r="NK146" s="43"/>
      <c r="NL146" s="43"/>
      <c r="NM146" s="43"/>
      <c r="NN146" s="43"/>
      <c r="NO146" s="43"/>
      <c r="NP146" s="43"/>
      <c r="NQ146" s="43"/>
      <c r="NR146" s="43"/>
      <c r="NS146" s="43"/>
      <c r="NT146" s="43"/>
      <c r="NU146" s="43"/>
      <c r="NV146" s="43"/>
      <c r="NW146" s="43"/>
      <c r="NX146" s="43"/>
      <c r="NY146" s="43"/>
      <c r="NZ146" s="43"/>
      <c r="OA146" s="43"/>
      <c r="OB146" s="43"/>
      <c r="OC146" s="43"/>
      <c r="OD146" s="43"/>
      <c r="OE146" s="43"/>
      <c r="OF146" s="43"/>
      <c r="OG146" s="43"/>
      <c r="OH146" s="43"/>
      <c r="OI146" s="43"/>
      <c r="OJ146" s="43"/>
      <c r="OK146" s="43"/>
      <c r="OL146" s="43"/>
      <c r="OM146" s="43"/>
      <c r="ON146" s="43"/>
      <c r="OO146" s="43"/>
      <c r="OP146" s="43"/>
      <c r="OQ146" s="43"/>
      <c r="OR146" s="43"/>
      <c r="OS146" s="43"/>
      <c r="OT146" s="43"/>
      <c r="OU146" s="43"/>
      <c r="OV146" s="43"/>
      <c r="OW146" s="43"/>
      <c r="OX146" s="43"/>
      <c r="OY146" s="43"/>
      <c r="OZ146" s="43"/>
      <c r="PA146" s="43"/>
      <c r="PB146" s="43"/>
      <c r="PC146" s="43"/>
      <c r="PD146" s="43"/>
      <c r="PE146" s="43"/>
      <c r="PF146" s="43"/>
      <c r="PG146" s="43"/>
      <c r="PH146" s="43"/>
      <c r="PI146" s="43"/>
      <c r="PJ146" s="43"/>
      <c r="PK146" s="43"/>
      <c r="PL146" s="43"/>
      <c r="PM146" s="43"/>
      <c r="PN146" s="43"/>
      <c r="PO146" s="43"/>
      <c r="PP146" s="43"/>
      <c r="PQ146" s="43"/>
      <c r="PR146" s="43"/>
      <c r="PS146" s="43"/>
      <c r="PT146" s="43"/>
      <c r="PU146" s="43"/>
      <c r="PV146" s="43"/>
      <c r="PW146" s="43"/>
      <c r="PX146" s="43"/>
      <c r="PY146" s="43"/>
      <c r="PZ146" s="43"/>
      <c r="QA146" s="43"/>
      <c r="QB146" s="43"/>
      <c r="QC146" s="43"/>
      <c r="QD146" s="43"/>
      <c r="QE146" s="43"/>
      <c r="QF146" s="43"/>
      <c r="QG146" s="43"/>
      <c r="QH146" s="43"/>
      <c r="QI146" s="43"/>
      <c r="QJ146" s="43"/>
      <c r="QK146" s="43"/>
      <c r="QL146" s="43"/>
      <c r="QM146" s="43"/>
      <c r="QN146" s="43"/>
      <c r="QO146" s="43"/>
      <c r="QP146" s="43"/>
      <c r="QQ146" s="43"/>
      <c r="QR146" s="43"/>
      <c r="QS146" s="43"/>
      <c r="QT146" s="43"/>
      <c r="QU146" s="43"/>
      <c r="QV146" s="43"/>
      <c r="QW146" s="43"/>
      <c r="QX146" s="43"/>
      <c r="QY146" s="43"/>
      <c r="QZ146" s="43"/>
      <c r="RA146" s="43"/>
      <c r="RB146" s="43"/>
      <c r="RC146" s="43"/>
      <c r="RD146" s="43"/>
      <c r="RE146" s="43"/>
      <c r="RF146" s="43"/>
      <c r="RG146" s="43"/>
      <c r="RH146" s="43"/>
      <c r="RI146" s="43"/>
      <c r="RJ146" s="43"/>
      <c r="RK146" s="43"/>
      <c r="RL146" s="43"/>
      <c r="RM146" s="43"/>
      <c r="RN146" s="43"/>
      <c r="RO146" s="43"/>
      <c r="RP146" s="43"/>
      <c r="RQ146" s="43"/>
      <c r="RR146" s="43"/>
      <c r="RS146" s="43"/>
      <c r="RT146" s="43"/>
      <c r="RU146" s="43"/>
      <c r="RV146" s="43"/>
      <c r="RW146" s="43"/>
      <c r="RX146" s="43"/>
      <c r="RY146" s="43"/>
      <c r="RZ146" s="43"/>
      <c r="SA146" s="43"/>
      <c r="SB146" s="43"/>
      <c r="SC146" s="43"/>
      <c r="SD146" s="43"/>
      <c r="SE146" s="43"/>
      <c r="SF146" s="43"/>
      <c r="SG146" s="43"/>
      <c r="SH146" s="43"/>
      <c r="SI146" s="43"/>
      <c r="SJ146" s="43"/>
      <c r="SK146" s="43"/>
      <c r="SL146" s="43"/>
      <c r="SM146" s="43"/>
      <c r="SN146" s="43"/>
      <c r="SO146" s="43"/>
      <c r="SP146" s="43"/>
      <c r="SQ146" s="43"/>
      <c r="SR146" s="43"/>
      <c r="SS146" s="43"/>
      <c r="ST146" s="43"/>
      <c r="SU146" s="43"/>
      <c r="SV146" s="43"/>
      <c r="SW146" s="43"/>
      <c r="SX146" s="43"/>
      <c r="SY146" s="43"/>
      <c r="SZ146" s="43"/>
      <c r="TA146" s="43"/>
      <c r="TB146" s="43"/>
      <c r="TC146" s="43"/>
      <c r="TD146" s="43"/>
      <c r="TE146" s="43"/>
      <c r="TF146" s="43"/>
      <c r="TG146" s="43"/>
      <c r="TH146" s="43"/>
      <c r="TI146" s="43"/>
      <c r="TJ146" s="43"/>
      <c r="TK146" s="43"/>
      <c r="TL146" s="43"/>
      <c r="TM146" s="43"/>
      <c r="TN146" s="43"/>
      <c r="TO146" s="43"/>
      <c r="TP146" s="43"/>
      <c r="TQ146" s="43"/>
      <c r="TR146" s="43"/>
      <c r="TS146" s="43"/>
      <c r="TT146" s="43"/>
      <c r="TU146" s="43"/>
      <c r="TV146" s="43"/>
      <c r="TW146" s="43"/>
      <c r="TX146" s="43"/>
      <c r="TY146" s="43"/>
      <c r="TZ146" s="43"/>
      <c r="UA146" s="43"/>
      <c r="UB146" s="43"/>
      <c r="UC146" s="43"/>
      <c r="UD146" s="43"/>
      <c r="UE146" s="43"/>
      <c r="UF146" s="43"/>
      <c r="UG146" s="43"/>
      <c r="UH146" s="43"/>
      <c r="UI146" s="43"/>
      <c r="UJ146" s="43"/>
      <c r="UK146" s="43"/>
      <c r="UL146" s="43"/>
      <c r="UM146" s="43"/>
      <c r="UN146" s="43"/>
      <c r="UO146" s="43"/>
      <c r="UP146" s="43"/>
      <c r="UQ146" s="43"/>
      <c r="UR146" s="43"/>
      <c r="US146" s="43"/>
      <c r="UT146" s="43"/>
      <c r="UU146" s="43"/>
      <c r="UV146" s="43"/>
      <c r="UW146" s="43"/>
      <c r="UX146" s="43"/>
      <c r="UY146" s="43"/>
      <c r="UZ146" s="43"/>
      <c r="VA146" s="43"/>
      <c r="VB146" s="43"/>
      <c r="VC146" s="43"/>
      <c r="VD146" s="43"/>
      <c r="VE146" s="43"/>
      <c r="VF146" s="43"/>
      <c r="VG146" s="43"/>
      <c r="VH146" s="43"/>
      <c r="VI146" s="43"/>
      <c r="VJ146" s="43"/>
      <c r="VK146" s="43"/>
      <c r="VL146" s="43"/>
      <c r="VM146" s="43"/>
      <c r="VN146" s="43"/>
      <c r="VO146" s="43"/>
      <c r="VP146" s="43"/>
      <c r="VQ146" s="43"/>
      <c r="VR146" s="43"/>
      <c r="VS146" s="43"/>
      <c r="VT146" s="43"/>
      <c r="VU146" s="43"/>
      <c r="VV146" s="43"/>
      <c r="VW146" s="43"/>
      <c r="VX146" s="43"/>
      <c r="VY146" s="43"/>
      <c r="VZ146" s="43"/>
      <c r="WA146" s="43"/>
      <c r="WB146" s="43"/>
      <c r="WC146" s="43"/>
      <c r="WD146" s="43"/>
      <c r="WE146" s="43"/>
      <c r="WF146" s="43"/>
      <c r="WG146" s="43"/>
      <c r="WH146" s="43"/>
      <c r="WI146" s="43"/>
      <c r="WJ146" s="43"/>
      <c r="WK146" s="43"/>
      <c r="WL146" s="43"/>
      <c r="WM146" s="43"/>
      <c r="WN146" s="43"/>
      <c r="WO146" s="43"/>
      <c r="WP146" s="43"/>
      <c r="WQ146" s="43"/>
      <c r="WR146" s="43"/>
      <c r="WS146" s="43"/>
      <c r="WT146" s="43"/>
      <c r="WU146" s="43"/>
      <c r="WV146" s="43"/>
      <c r="WW146" s="43"/>
      <c r="WX146" s="43"/>
      <c r="WY146" s="43"/>
      <c r="WZ146" s="43"/>
      <c r="XA146" s="43"/>
      <c r="XB146" s="43"/>
      <c r="XC146" s="43"/>
      <c r="XD146" s="43"/>
      <c r="XE146" s="43"/>
      <c r="XF146" s="43"/>
      <c r="XG146" s="43"/>
      <c r="XH146" s="43"/>
      <c r="XI146" s="43"/>
      <c r="XJ146" s="43"/>
      <c r="XK146" s="43"/>
      <c r="XL146" s="43"/>
      <c r="XM146" s="43"/>
      <c r="XN146" s="43"/>
      <c r="XO146" s="43"/>
      <c r="XP146" s="43"/>
      <c r="XQ146" s="43"/>
      <c r="XR146" s="43"/>
      <c r="XS146" s="43"/>
      <c r="XT146" s="43"/>
      <c r="XU146" s="43"/>
      <c r="XV146" s="43"/>
      <c r="XW146" s="43"/>
      <c r="XX146" s="43"/>
      <c r="XY146" s="43"/>
      <c r="XZ146" s="43"/>
      <c r="YA146" s="43"/>
      <c r="YB146" s="43"/>
      <c r="YC146" s="43"/>
      <c r="YD146" s="43"/>
      <c r="YE146" s="43"/>
      <c r="YF146" s="43"/>
      <c r="YG146" s="43"/>
      <c r="YH146" s="43"/>
      <c r="YI146" s="43"/>
      <c r="YJ146" s="43"/>
      <c r="YK146" s="43"/>
      <c r="YL146" s="43"/>
      <c r="YM146" s="43"/>
      <c r="YN146" s="43"/>
      <c r="YO146" s="43"/>
      <c r="YP146" s="43"/>
      <c r="YQ146" s="43"/>
      <c r="YR146" s="43"/>
      <c r="YS146" s="43"/>
      <c r="YT146" s="43"/>
      <c r="YU146" s="43"/>
      <c r="YV146" s="43"/>
      <c r="YW146" s="43"/>
      <c r="YX146" s="43"/>
      <c r="YY146" s="43"/>
      <c r="YZ146" s="43"/>
      <c r="ZA146" s="43"/>
      <c r="ZB146" s="43"/>
      <c r="ZC146" s="43"/>
      <c r="ZD146" s="43"/>
      <c r="ZE146" s="43"/>
      <c r="ZF146" s="43"/>
      <c r="ZG146" s="43"/>
      <c r="ZH146" s="43"/>
      <c r="ZI146" s="43"/>
      <c r="ZJ146" s="43"/>
      <c r="ZK146" s="43"/>
      <c r="ZL146" s="43"/>
      <c r="ZM146" s="43"/>
      <c r="ZN146" s="43"/>
      <c r="ZO146" s="43"/>
      <c r="ZP146" s="43"/>
      <c r="ZQ146" s="43"/>
      <c r="ZR146" s="43"/>
      <c r="ZS146" s="43"/>
      <c r="ZT146" s="43"/>
      <c r="ZU146" s="43"/>
      <c r="ZV146" s="43"/>
      <c r="ZW146" s="43"/>
      <c r="ZX146" s="43"/>
      <c r="ZY146" s="43"/>
      <c r="ZZ146" s="43"/>
      <c r="AAA146" s="43"/>
      <c r="AAB146" s="43"/>
      <c r="AAC146" s="43"/>
      <c r="AAD146" s="43"/>
      <c r="AAE146" s="43"/>
      <c r="AAF146" s="43"/>
      <c r="AAG146" s="43"/>
      <c r="AAH146" s="43"/>
      <c r="AAI146" s="43"/>
      <c r="AAJ146" s="43"/>
      <c r="AAK146" s="43"/>
      <c r="AAL146" s="43"/>
      <c r="AAM146" s="43"/>
      <c r="AAN146" s="43"/>
      <c r="AAO146" s="43"/>
      <c r="AAP146" s="43"/>
      <c r="AAQ146" s="43"/>
      <c r="AAR146" s="43"/>
      <c r="AAS146" s="43"/>
      <c r="AAT146" s="43"/>
      <c r="AAU146" s="43"/>
      <c r="AAV146" s="43"/>
      <c r="AAW146" s="43"/>
      <c r="AAX146" s="43"/>
      <c r="AAY146" s="43"/>
      <c r="AAZ146" s="43"/>
      <c r="ABA146" s="43"/>
      <c r="ABB146" s="43"/>
      <c r="ABC146" s="43"/>
      <c r="ABD146" s="43"/>
      <c r="ABE146" s="43"/>
      <c r="ABF146" s="43"/>
      <c r="ABG146" s="43"/>
      <c r="ABH146" s="43"/>
      <c r="ABI146" s="43"/>
      <c r="ABJ146" s="43"/>
      <c r="ABK146" s="43"/>
      <c r="ABL146" s="43"/>
      <c r="ABM146" s="43"/>
      <c r="ABN146" s="43"/>
      <c r="ABO146" s="43"/>
      <c r="ABP146" s="43"/>
      <c r="ABQ146" s="43"/>
      <c r="ABR146" s="43"/>
      <c r="ABS146" s="43"/>
      <c r="ABT146" s="43"/>
      <c r="ABU146" s="43"/>
      <c r="ABV146" s="43"/>
      <c r="ABW146" s="43"/>
      <c r="ABX146" s="43"/>
      <c r="ABY146" s="43"/>
      <c r="ABZ146" s="43"/>
      <c r="ACA146" s="43"/>
      <c r="ACB146" s="43"/>
      <c r="ACC146" s="43"/>
      <c r="ACD146" s="43"/>
      <c r="ACE146" s="43"/>
      <c r="ACF146" s="43"/>
      <c r="ACG146" s="43"/>
      <c r="ACH146" s="43"/>
      <c r="ACI146" s="43"/>
      <c r="ACJ146" s="43"/>
      <c r="ACK146" s="43"/>
      <c r="ACL146" s="43"/>
      <c r="ACM146" s="43"/>
      <c r="ACN146" s="43"/>
      <c r="ACO146" s="43"/>
      <c r="ACP146" s="43"/>
      <c r="ACQ146" s="43"/>
      <c r="ACR146" s="43"/>
      <c r="ACS146" s="43"/>
      <c r="ACT146" s="43"/>
      <c r="ACU146" s="43"/>
      <c r="ACV146" s="43"/>
      <c r="ACW146" s="43"/>
      <c r="ACX146" s="43"/>
      <c r="ACY146" s="43"/>
      <c r="ACZ146" s="43"/>
      <c r="ADA146" s="43"/>
      <c r="ADB146" s="43"/>
      <c r="ADC146" s="43"/>
      <c r="ADD146" s="43"/>
      <c r="ADE146" s="43"/>
      <c r="ADF146" s="43"/>
      <c r="ADG146" s="43"/>
      <c r="ADH146" s="43"/>
      <c r="ADI146" s="43"/>
      <c r="ADJ146" s="43"/>
      <c r="ADK146" s="43"/>
      <c r="ADL146" s="43"/>
      <c r="ADM146" s="43"/>
      <c r="ADN146" s="43"/>
      <c r="ADO146" s="43"/>
      <c r="ADP146" s="43"/>
      <c r="ADQ146" s="43"/>
      <c r="ADR146" s="43"/>
      <c r="ADS146" s="43"/>
      <c r="ADT146" s="43"/>
      <c r="ADU146" s="43"/>
      <c r="ADV146" s="43"/>
      <c r="ADW146" s="43"/>
      <c r="ADX146" s="43"/>
      <c r="ADY146" s="43"/>
      <c r="ADZ146" s="43"/>
      <c r="AEA146" s="43"/>
      <c r="AEB146" s="43"/>
      <c r="AEC146" s="43"/>
      <c r="AED146" s="43"/>
      <c r="AEE146" s="43"/>
      <c r="AEF146" s="43"/>
      <c r="AEG146" s="43"/>
      <c r="AEH146" s="43"/>
      <c r="AEI146" s="43"/>
      <c r="AEJ146" s="43"/>
      <c r="AEK146" s="43"/>
      <c r="AEL146" s="43"/>
      <c r="AEM146" s="43"/>
      <c r="AEN146" s="43"/>
      <c r="AEO146" s="43"/>
      <c r="AEP146" s="43"/>
      <c r="AEQ146" s="43"/>
      <c r="AER146" s="43"/>
      <c r="AES146" s="43"/>
      <c r="AET146" s="43"/>
      <c r="AEU146" s="43"/>
      <c r="AEV146" s="43"/>
      <c r="AEW146" s="43"/>
      <c r="AEX146" s="43"/>
      <c r="AEY146" s="43"/>
      <c r="AEZ146" s="43"/>
      <c r="AFA146" s="43"/>
      <c r="AFB146" s="43"/>
      <c r="AFC146" s="43"/>
      <c r="AFD146" s="43"/>
      <c r="AFE146" s="43"/>
      <c r="AFF146" s="43"/>
      <c r="AFG146" s="43"/>
    </row>
    <row r="147" spans="1:839" s="42" customFormat="1" x14ac:dyDescent="0.25">
      <c r="A147" s="21"/>
      <c r="B147" s="21"/>
      <c r="C147" s="21"/>
      <c r="D147" s="52"/>
      <c r="E147" s="21" t="str">
        <f>структура!$G$51</f>
        <v>начисл. %-ты на конец периода по просроч. займам</v>
      </c>
      <c r="F147" s="21"/>
      <c r="G147" s="21" t="str">
        <f>структура!$J$10</f>
        <v>повторный заем</v>
      </c>
      <c r="H147" s="21"/>
      <c r="I147" s="21" t="str">
        <f>IF($E147="","",INDEX(структура!$H$10:$H$153,SUMIFS(структура!$C$10:$C$153,структура!$G$10:$G$153,$E147)))</f>
        <v>руб</v>
      </c>
      <c r="J147" s="21"/>
      <c r="K147" s="41"/>
      <c r="L147" s="21"/>
      <c r="M147" s="21"/>
      <c r="N147" s="21"/>
      <c r="O147" s="21"/>
      <c r="P147" s="21"/>
      <c r="Q147" s="41"/>
      <c r="R147" s="21">
        <f>SUM($R109:R109)+SUM($R135:R135)-SUM($R141:R141)</f>
        <v>357</v>
      </c>
      <c r="S147" s="21">
        <f>SUM($R109:S109)+SUM($R135:S135)-SUM($R141:S141)</f>
        <v>1071</v>
      </c>
      <c r="T147" s="21">
        <f>SUM($R109:T109)+SUM($R135:T135)-SUM($R141:T141)</f>
        <v>2142</v>
      </c>
      <c r="U147" s="21">
        <f>SUM($R109:U109)+SUM($R135:U135)-SUM($R141:U141)</f>
        <v>3570</v>
      </c>
      <c r="V147" s="21">
        <f>SUM($R109:V109)+SUM($R135:V135)-SUM($R141:V141)</f>
        <v>5355</v>
      </c>
      <c r="W147" s="21">
        <f>SUM($R109:W109)+SUM($R135:W135)-SUM($R141:W141)</f>
        <v>7497</v>
      </c>
      <c r="X147" s="21">
        <f>SUM($R109:X109)+SUM($R135:X135)-SUM($R141:X141)</f>
        <v>9996</v>
      </c>
      <c r="Y147" s="21">
        <f>SUM($R109:Y109)+SUM($R135:Y135)-SUM($R141:Y141)</f>
        <v>12852</v>
      </c>
      <c r="Z147" s="21">
        <f>SUM($R109:Z109)+SUM($R135:Z135)-SUM($R141:Z141)</f>
        <v>16065</v>
      </c>
      <c r="AA147" s="21">
        <f>SUM($R109:AA109)+SUM($R135:AA135)-SUM($R141:AA141)</f>
        <v>19635</v>
      </c>
      <c r="AB147" s="21">
        <f>SUM($R109:AB109)+SUM($R135:AB135)-SUM($R141:AB141)</f>
        <v>23562</v>
      </c>
      <c r="AC147" s="21">
        <f>SUM($R109:AC109)+SUM($R135:AC135)-SUM($R141:AC141)</f>
        <v>27846</v>
      </c>
      <c r="AD147" s="21">
        <f>SUM($R109:AD109)+SUM($R135:AD135)-SUM($R141:AD141)</f>
        <v>32487</v>
      </c>
      <c r="AE147" s="21">
        <f>SUM($R109:AE109)+SUM($R135:AE135)-SUM($R141:AE141)</f>
        <v>37485</v>
      </c>
      <c r="AF147" s="21">
        <f>SUM($R109:AF109)+SUM($R135:AF135)-SUM($R141:AF141)</f>
        <v>42840</v>
      </c>
      <c r="AG147" s="21">
        <f>SUM($R109:AG109)+SUM($R135:AG135)-SUM($R141:AG141)</f>
        <v>48552</v>
      </c>
      <c r="AH147" s="21">
        <f>SUM($R109:AH109)+SUM($R135:AH135)-SUM($R141:AH141)</f>
        <v>54621</v>
      </c>
      <c r="AI147" s="21">
        <f>SUM($R109:AI109)+SUM($R135:AI135)-SUM($R141:AI141)</f>
        <v>61047</v>
      </c>
      <c r="AJ147" s="21">
        <f>SUM($R109:AJ109)+SUM($R135:AJ135)-SUM($R141:AJ141)</f>
        <v>67830</v>
      </c>
      <c r="AK147" s="21">
        <f>SUM($R109:AK109)+SUM($R135:AK135)-SUM($R141:AK141)</f>
        <v>74970</v>
      </c>
      <c r="AL147" s="21">
        <f>SUM($R109:AL109)+SUM($R135:AL135)-SUM($R141:AL141)</f>
        <v>82467</v>
      </c>
      <c r="AM147" s="21">
        <f>SUM($R109:AM109)+SUM($R135:AM135)-SUM($R141:AM141)</f>
        <v>90321</v>
      </c>
      <c r="AN147" s="21">
        <f>SUM($R109:AN109)+SUM($R135:AN135)-SUM($R141:AN141)</f>
        <v>98532</v>
      </c>
      <c r="AO147" s="21">
        <f>SUM($R109:AO109)+SUM($R135:AO135)-SUM($R141:AO141)</f>
        <v>107100</v>
      </c>
      <c r="AP147" s="21">
        <f>SUM($R109:AP109)+SUM($R135:AP135)-SUM($R141:AP141)</f>
        <v>116025</v>
      </c>
      <c r="AQ147" s="21">
        <f>SUM($R109:AQ109)+SUM($R135:AQ135)-SUM($R141:AQ141)</f>
        <v>125307</v>
      </c>
      <c r="AR147" s="21">
        <f>SUM($R109:AR109)+SUM($R135:AR135)-SUM($R141:AR141)</f>
        <v>134946</v>
      </c>
      <c r="AS147" s="21">
        <f>SUM($R109:AS109)+SUM($R135:AS135)-SUM($R141:AS141)</f>
        <v>144942</v>
      </c>
      <c r="AT147" s="21">
        <f>SUM($R109:AT109)+SUM($R135:AT135)-SUM($R141:AT141)</f>
        <v>155295</v>
      </c>
      <c r="AU147" s="21">
        <f>SUM($R109:AU109)+SUM($R135:AU135)-SUM($R141:AU141)</f>
        <v>166005</v>
      </c>
      <c r="AV147" s="21">
        <f>SUM($R109:AV109)+SUM($R135:AV135)-SUM($R141:AV141)</f>
        <v>177072</v>
      </c>
      <c r="AW147" s="21">
        <f>SUM($R109:AW109)+SUM($R135:AW135)-SUM($R141:AW141)</f>
        <v>188853</v>
      </c>
      <c r="AX147" s="21">
        <f>SUM($R109:AX109)+SUM($R135:AX135)-SUM($R141:AX141)</f>
        <v>201348</v>
      </c>
      <c r="AY147" s="21">
        <f>SUM($R109:AY109)+SUM($R135:AY135)-SUM($R141:AY141)</f>
        <v>214557</v>
      </c>
      <c r="AZ147" s="21">
        <f>SUM($R109:AZ109)+SUM($R135:AZ135)-SUM($R141:AZ141)</f>
        <v>228480</v>
      </c>
      <c r="BA147" s="21">
        <f>SUM($R109:BA109)+SUM($R135:BA135)-SUM($R141:BA141)</f>
        <v>243117</v>
      </c>
      <c r="BB147" s="21">
        <f>SUM($R109:BB109)+SUM($R135:BB135)-SUM($R141:BB141)</f>
        <v>258468</v>
      </c>
      <c r="BC147" s="21">
        <f>SUM($R109:BC109)+SUM($R135:BC135)-SUM($R141:BC141)</f>
        <v>274533</v>
      </c>
      <c r="BD147" s="21">
        <f>SUM($R109:BD109)+SUM($R135:BD135)-SUM($R141:BD141)</f>
        <v>291312</v>
      </c>
      <c r="BE147" s="21">
        <f>SUM($R109:BE109)+SUM($R135:BE135)-SUM($R141:BE141)</f>
        <v>308805</v>
      </c>
      <c r="BF147" s="21">
        <f>SUM($R109:BF109)+SUM($R135:BF135)-SUM($R141:BF141)</f>
        <v>319872</v>
      </c>
      <c r="BG147" s="21">
        <f>SUM($R109:BG109)+SUM($R135:BG135)-SUM($R141:BG141)</f>
        <v>331653</v>
      </c>
      <c r="BH147" s="21">
        <f>SUM($R109:BH109)+SUM($R135:BH135)-SUM($R141:BH141)</f>
        <v>344148</v>
      </c>
      <c r="BI147" s="21">
        <f>SUM($R109:BI109)+SUM($R135:BI135)-SUM($R141:BI141)</f>
        <v>357357</v>
      </c>
      <c r="BJ147" s="21">
        <f>SUM($R109:BJ109)+SUM($R135:BJ135)-SUM($R141:BJ141)</f>
        <v>371280</v>
      </c>
      <c r="BK147" s="21">
        <f>SUM($R109:BK109)+SUM($R135:BK135)-SUM($R141:BK141)</f>
        <v>385917</v>
      </c>
      <c r="BL147" s="21">
        <f>SUM($R109:BL109)+SUM($R135:BL135)-SUM($R141:BL141)</f>
        <v>401268</v>
      </c>
      <c r="BM147" s="21">
        <f>SUM($R109:BM109)+SUM($R135:BM135)-SUM($R141:BM141)</f>
        <v>417333</v>
      </c>
      <c r="BN147" s="21">
        <f>SUM($R109:BN109)+SUM($R135:BN135)-SUM($R141:BN141)</f>
        <v>434112</v>
      </c>
      <c r="BO147" s="21">
        <f>SUM($R109:BO109)+SUM($R135:BO135)-SUM($R141:BO141)</f>
        <v>451605</v>
      </c>
      <c r="BP147" s="21">
        <f>SUM($R109:BP109)+SUM($R135:BP135)-SUM($R141:BP141)</f>
        <v>469812</v>
      </c>
      <c r="BQ147" s="21">
        <f>SUM($R109:BQ109)+SUM($R135:BQ135)-SUM($R141:BQ141)</f>
        <v>488733</v>
      </c>
      <c r="BR147" s="21">
        <f>SUM($R109:BR109)+SUM($R135:BR135)-SUM($R141:BR141)</f>
        <v>508368</v>
      </c>
      <c r="BS147" s="21">
        <f>SUM($R109:BS109)+SUM($R135:BS135)-SUM($R141:BS141)</f>
        <v>528717</v>
      </c>
      <c r="BT147" s="21">
        <f>SUM($R109:BT109)+SUM($R135:BT135)-SUM($R141:BT141)</f>
        <v>549780</v>
      </c>
      <c r="BU147" s="21">
        <f>SUM($R109:BU109)+SUM($R135:BU135)-SUM($R141:BU141)</f>
        <v>571557</v>
      </c>
      <c r="BV147" s="21">
        <f>SUM($R109:BV109)+SUM($R135:BV135)-SUM($R141:BV141)</f>
        <v>594048</v>
      </c>
      <c r="BW147" s="21">
        <f>SUM($R109:BW109)+SUM($R135:BW135)-SUM($R141:BW141)</f>
        <v>617253</v>
      </c>
      <c r="BX147" s="21">
        <f>SUM($R109:BX109)+SUM($R135:BX135)-SUM($R141:BX141)</f>
        <v>641172</v>
      </c>
      <c r="BY147" s="21">
        <f>SUM($R109:BY109)+SUM($R135:BY135)-SUM($R141:BY141)</f>
        <v>665805</v>
      </c>
      <c r="BZ147" s="21">
        <f>SUM($R109:BZ109)+SUM($R135:BZ135)-SUM($R141:BZ141)</f>
        <v>683655</v>
      </c>
      <c r="CA147" s="21">
        <f>SUM($R109:CA109)+SUM($R135:CA135)-SUM($R141:CA141)</f>
        <v>701862</v>
      </c>
      <c r="CB147" s="21">
        <f>SUM($R109:CB109)+SUM($R135:CB135)-SUM($R141:CB141)</f>
        <v>722389.5</v>
      </c>
      <c r="CC147" s="21">
        <f>SUM($R109:CC109)+SUM($R135:CC135)-SUM($R141:CC141)</f>
        <v>745237.5</v>
      </c>
      <c r="CD147" s="21">
        <f>SUM($R109:CD109)+SUM($R135:CD135)-SUM($R141:CD141)</f>
        <v>770406</v>
      </c>
      <c r="CE147" s="21">
        <f>SUM($R109:CE109)+SUM($R135:CE135)-SUM($R141:CE141)</f>
        <v>797895</v>
      </c>
      <c r="CF147" s="21">
        <f>SUM($R109:CF109)+SUM($R135:CF135)-SUM($R141:CF141)</f>
        <v>827704.5</v>
      </c>
      <c r="CG147" s="21">
        <f>SUM($R109:CG109)+SUM($R135:CG135)-SUM($R141:CG141)</f>
        <v>859834.5</v>
      </c>
      <c r="CH147" s="21">
        <f>SUM($R109:CH109)+SUM($R135:CH135)-SUM($R141:CH141)</f>
        <v>894285</v>
      </c>
      <c r="CI147" s="21">
        <f>SUM($R109:CI109)+SUM($R135:CI135)-SUM($R141:CI141)</f>
        <v>931056</v>
      </c>
      <c r="CJ147" s="21">
        <f>SUM($R109:CJ109)+SUM($R135:CJ135)-SUM($R141:CJ141)</f>
        <v>970147.5</v>
      </c>
      <c r="CK147" s="21">
        <f>SUM($R109:CK109)+SUM($R135:CK135)-SUM($R141:CK141)</f>
        <v>1004419.5</v>
      </c>
      <c r="CL147" s="21">
        <f>SUM($R109:CL109)+SUM($R135:CL135)-SUM($R141:CL141)</f>
        <v>1041012</v>
      </c>
      <c r="CM147" s="21">
        <f>SUM($R109:CM109)+SUM($R135:CM135)-SUM($R141:CM141)</f>
        <v>1079925</v>
      </c>
      <c r="CN147" s="21">
        <f>SUM($R109:CN109)+SUM($R135:CN135)-SUM($R141:CN141)</f>
        <v>1121158.5</v>
      </c>
      <c r="CO147" s="21">
        <f>SUM($R109:CO109)+SUM($R135:CO135)-SUM($R141:CO141)</f>
        <v>1164712.5</v>
      </c>
      <c r="CP147" s="21">
        <f>SUM($R109:CP109)+SUM($R135:CP135)-SUM($R141:CP141)</f>
        <v>1210587</v>
      </c>
      <c r="CQ147" s="21">
        <f>SUM($R109:CQ109)+SUM($R135:CQ135)-SUM($R141:CQ141)</f>
        <v>1258782</v>
      </c>
      <c r="CR147" s="21">
        <f>SUM($R109:CR109)+SUM($R135:CR135)-SUM($R141:CR141)</f>
        <v>1309297.5</v>
      </c>
      <c r="CS147" s="21">
        <f>SUM($R109:CS109)+SUM($R135:CS135)-SUM($R141:CS141)</f>
        <v>1362133.5</v>
      </c>
      <c r="CT147" s="21">
        <f>SUM($R109:CT109)+SUM($R135:CT135)-SUM($R141:CT141)</f>
        <v>1417290</v>
      </c>
      <c r="CU147" s="21">
        <f>SUM($R109:CU109)+SUM($R135:CU135)-SUM($R141:CU141)</f>
        <v>1474767</v>
      </c>
      <c r="CV147" s="21">
        <f>SUM($R109:CV109)+SUM($R135:CV135)-SUM($R141:CV141)</f>
        <v>1534564.5</v>
      </c>
      <c r="CW147" s="21">
        <f>SUM($R109:CW109)+SUM($R135:CW135)-SUM($R141:CW141)</f>
        <v>1596682.5</v>
      </c>
      <c r="CX147" s="21">
        <f>SUM($R109:CX109)+SUM($R135:CX135)-SUM($R141:CX141)</f>
        <v>1661121</v>
      </c>
      <c r="CY147" s="21">
        <f>SUM($R109:CY109)+SUM($R135:CY135)-SUM($R141:CY141)</f>
        <v>1727880</v>
      </c>
      <c r="CZ147" s="21">
        <f>SUM($R109:CZ109)+SUM($R135:CZ135)-SUM($R141:CZ141)</f>
        <v>1796959.5</v>
      </c>
      <c r="DA147" s="21">
        <f>SUM($R109:DA109)+SUM($R135:DA135)-SUM($R141:DA141)</f>
        <v>1868359.5</v>
      </c>
      <c r="DB147" s="21">
        <f>SUM($R109:DB109)+SUM($R135:DB135)-SUM($R141:DB141)</f>
        <v>1942080</v>
      </c>
      <c r="DC147" s="21">
        <f>SUM($R109:DC109)+SUM($R135:DC135)-SUM($R141:DC141)</f>
        <v>2018121</v>
      </c>
      <c r="DD147" s="21">
        <f>SUM($R109:DD109)+SUM($R135:DD135)-SUM($R141:DD141)</f>
        <v>2096482.5</v>
      </c>
      <c r="DE147" s="21">
        <f>SUM($R109:DE109)+SUM($R135:DE135)-SUM($R141:DE141)</f>
        <v>2169667.5</v>
      </c>
      <c r="DF147" s="21">
        <f>SUM($R109:DF109)+SUM($R135:DF135)-SUM($R141:DF141)</f>
        <v>2244816</v>
      </c>
      <c r="DG147" s="21">
        <f>SUM($R109:DG109)+SUM($R135:DG135)-SUM($R141:DG141)</f>
        <v>2321928</v>
      </c>
      <c r="DH147" s="21">
        <f>SUM($R109:DH109)+SUM($R135:DH135)-SUM($R141:DH141)</f>
        <v>2401003.5</v>
      </c>
      <c r="DI147" s="21">
        <f>SUM($R109:DI109)+SUM($R135:DI135)-SUM($R141:DI141)</f>
        <v>2482042.5</v>
      </c>
      <c r="DJ147" s="21">
        <f>SUM($R109:DJ109)+SUM($R135:DJ135)-SUM($R141:DJ141)</f>
        <v>2565045</v>
      </c>
      <c r="DK147" s="21">
        <f>SUM($R109:DK109)+SUM($R135:DK135)-SUM($R141:DK141)</f>
        <v>2650011</v>
      </c>
      <c r="DL147" s="21">
        <f>SUM($R109:DL109)+SUM($R135:DL135)-SUM($R141:DL141)</f>
        <v>2736940.5</v>
      </c>
      <c r="DM147" s="21">
        <f>SUM($R109:DM109)+SUM($R135:DM135)-SUM($R141:DM141)</f>
        <v>2825833.5</v>
      </c>
      <c r="DN147" s="21">
        <f>SUM($R109:DN109)+SUM($R135:DN135)-SUM($R141:DN141)</f>
        <v>2916690</v>
      </c>
      <c r="DO147" s="21">
        <f>SUM($R109:DO109)+SUM($R135:DO135)-SUM($R141:DO141)</f>
        <v>3009510</v>
      </c>
      <c r="DP147" s="21">
        <f>SUM($R109:DP109)+SUM($R135:DP135)-SUM($R141:DP141)</f>
        <v>3065023.5</v>
      </c>
      <c r="DQ147" s="21">
        <f>SUM($R109:DQ109)+SUM($R135:DQ135)-SUM($R141:DQ141)</f>
        <v>3122500.5</v>
      </c>
      <c r="DR147" s="21">
        <f>SUM($R109:DR109)+SUM($R135:DR135)-SUM($R141:DR141)</f>
        <v>3181941</v>
      </c>
      <c r="DS147" s="21">
        <f>SUM($R109:DS109)+SUM($R135:DS135)-SUM($R141:DS141)</f>
        <v>3243345</v>
      </c>
      <c r="DT147" s="21">
        <f>SUM($R109:DT109)+SUM($R135:DT135)-SUM($R141:DT141)</f>
        <v>3306712.5</v>
      </c>
      <c r="DU147" s="21">
        <f>SUM($R109:DU109)+SUM($R135:DU135)-SUM($R141:DU141)</f>
        <v>3372043.5</v>
      </c>
      <c r="DV147" s="21">
        <f>SUM($R109:DV109)+SUM($R135:DV135)-SUM($R141:DV141)</f>
        <v>3439338</v>
      </c>
      <c r="DW147" s="21">
        <f>SUM($R109:DW109)+SUM($R135:DW135)-SUM($R141:DW141)</f>
        <v>3508596</v>
      </c>
      <c r="DX147" s="21">
        <f>SUM($R109:DX109)+SUM($R135:DX135)-SUM($R141:DX141)</f>
        <v>3579817.5</v>
      </c>
      <c r="DY147" s="21">
        <f>SUM($R109:DY109)+SUM($R135:DY135)-SUM($R141:DY141)</f>
        <v>3653002.5</v>
      </c>
      <c r="DZ147" s="21">
        <f>SUM($R109:DZ109)+SUM($R135:DZ135)-SUM($R141:DZ141)</f>
        <v>3728151</v>
      </c>
      <c r="EA147" s="21">
        <f>SUM($R109:EA109)+SUM($R135:EA135)-SUM($R141:EA141)</f>
        <v>3805263</v>
      </c>
      <c r="EB147" s="21">
        <f>SUM($R109:EB109)+SUM($R135:EB135)-SUM($R141:EB141)</f>
        <v>3884338.5</v>
      </c>
      <c r="EC147" s="21">
        <f>SUM($R109:EC109)+SUM($R135:EC135)-SUM($R141:EC141)</f>
        <v>3965377.5</v>
      </c>
      <c r="ED147" s="21">
        <f>SUM($R109:ED109)+SUM($R135:ED135)-SUM($R141:ED141)</f>
        <v>4048380</v>
      </c>
      <c r="EE147" s="21">
        <f>SUM($R109:EE109)+SUM($R135:EE135)-SUM($R141:EE141)</f>
        <v>4133346</v>
      </c>
      <c r="EF147" s="21">
        <f>SUM($R109:EF109)+SUM($R135:EF135)-SUM($R141:EF141)</f>
        <v>4220275.5</v>
      </c>
      <c r="EG147" s="21">
        <f>SUM($R109:EG109)+SUM($R135:EG135)-SUM($R141:EG141)</f>
        <v>4309168.5</v>
      </c>
      <c r="EH147" s="21">
        <f>SUM($R109:EH109)+SUM($R135:EH135)-SUM($R141:EH141)</f>
        <v>4400025</v>
      </c>
      <c r="EI147" s="21">
        <f>SUM($R109:EI109)+SUM($R135:EI135)-SUM($R141:EI141)</f>
        <v>4492845</v>
      </c>
      <c r="EJ147" s="21">
        <f>SUM($R109:EJ109)+SUM($R135:EJ135)-SUM($R141:EJ141)</f>
        <v>4546395</v>
      </c>
      <c r="EK147" s="21">
        <f>SUM($R109:EK109)+SUM($R135:EK135)-SUM($R141:EK141)</f>
        <v>4599052.5</v>
      </c>
      <c r="EL147" s="21">
        <f>SUM($R109:EL109)+SUM($R135:EL135)-SUM($R141:EL141)</f>
        <v>4650817.5</v>
      </c>
      <c r="EM147" s="21">
        <f>SUM($R109:EM109)+SUM($R135:EM135)-SUM($R141:EM141)</f>
        <v>4701690</v>
      </c>
      <c r="EN147" s="21">
        <f>SUM($R109:EN109)+SUM($R135:EN135)-SUM($R141:EN141)</f>
        <v>4751670</v>
      </c>
      <c r="EO147" s="21">
        <f>SUM($R109:EO109)+SUM($R135:EO135)-SUM($R141:EO141)</f>
        <v>4800757.5</v>
      </c>
      <c r="EP147" s="21">
        <f>SUM($R109:EP109)+SUM($R135:EP135)-SUM($R141:EP141)</f>
        <v>4848952.5</v>
      </c>
      <c r="EQ147" s="21">
        <f>SUM($R109:EQ109)+SUM($R135:EQ135)-SUM($R141:EQ141)</f>
        <v>4896255</v>
      </c>
      <c r="ER147" s="21">
        <f>SUM($R109:ER109)+SUM($R135:ER135)-SUM($R141:ER141)</f>
        <v>4942665</v>
      </c>
      <c r="ES147" s="21">
        <f>SUM($R109:ES109)+SUM($R135:ES135)-SUM($R141:ES141)</f>
        <v>4988182.5</v>
      </c>
      <c r="ET147" s="21">
        <f>SUM($R109:ET109)+SUM($R135:ET135)-SUM($R141:ET141)</f>
        <v>5142585</v>
      </c>
      <c r="EU147" s="21">
        <f>SUM($R109:EU109)+SUM($R135:EU135)-SUM($R141:EU141)</f>
        <v>5298772.5</v>
      </c>
      <c r="EV147" s="21">
        <f>SUM($R109:EV109)+SUM($R135:EV135)-SUM($R141:EV141)</f>
        <v>5456745</v>
      </c>
      <c r="EW147" s="21">
        <f>SUM($R109:EW109)+SUM($R135:EW135)-SUM($R141:EW141)</f>
        <v>5616502.5</v>
      </c>
      <c r="EX147" s="21">
        <f>SUM($R109:EX109)+SUM($R135:EX135)-SUM($R141:EX141)</f>
        <v>5778045</v>
      </c>
      <c r="EY147" s="21">
        <f>SUM($R109:EY109)+SUM($R135:EY135)-SUM($R141:EY141)</f>
        <v>5818207.5</v>
      </c>
      <c r="EZ147" s="21">
        <f>SUM($R109:EZ109)+SUM($R135:EZ135)-SUM($R141:EZ141)</f>
        <v>5857477.5</v>
      </c>
      <c r="FA147" s="21">
        <f>SUM($R109:FA109)+SUM($R135:FA135)-SUM($R141:FA141)</f>
        <v>5895855</v>
      </c>
      <c r="FB147" s="21">
        <f>SUM($R109:FB109)+SUM($R135:FB135)-SUM($R141:FB141)</f>
        <v>5933340</v>
      </c>
      <c r="FC147" s="21">
        <f>SUM($R109:FC109)+SUM($R135:FC135)-SUM($R141:FC141)</f>
        <v>5969932.5</v>
      </c>
      <c r="FD147" s="21">
        <f>SUM($R109:FD109)+SUM($R135:FD135)-SUM($R141:FD141)</f>
        <v>6005632.5</v>
      </c>
      <c r="FE147" s="21">
        <f>SUM($R109:FE109)+SUM($R135:FE135)-SUM($R141:FE141)</f>
        <v>6040440</v>
      </c>
      <c r="FF147" s="21">
        <f>SUM($R109:FF109)+SUM($R135:FF135)-SUM($R141:FF141)</f>
        <v>6074355</v>
      </c>
      <c r="FG147" s="21">
        <f>SUM($R109:FG109)+SUM($R135:FG135)-SUM($R141:FG141)</f>
        <v>6107377.5</v>
      </c>
      <c r="FH147" s="21">
        <f>SUM($R109:FH109)+SUM($R135:FH135)-SUM($R141:FH141)</f>
        <v>6139507.5</v>
      </c>
      <c r="FI147" s="21">
        <f>SUM($R109:FI109)+SUM($R135:FI135)-SUM($R141:FI141)</f>
        <v>6170745</v>
      </c>
      <c r="FJ147" s="21">
        <f>SUM($R109:FJ109)+SUM($R135:FJ135)-SUM($R141:FJ141)</f>
        <v>6201090</v>
      </c>
      <c r="FK147" s="21">
        <f>SUM($R109:FK109)+SUM($R135:FK135)-SUM($R141:FK141)</f>
        <v>6230542.5</v>
      </c>
      <c r="FL147" s="21">
        <f>SUM($R109:FL109)+SUM($R135:FL135)-SUM($R141:FL141)</f>
        <v>6259102.5</v>
      </c>
      <c r="FM147" s="21">
        <f>SUM($R109:FM109)+SUM($R135:FM135)-SUM($R141:FM141)</f>
        <v>6286770</v>
      </c>
      <c r="FN147" s="21">
        <f>SUM($R109:FN109)+SUM($R135:FN135)-SUM($R141:FN141)</f>
        <v>6313545</v>
      </c>
      <c r="FO147" s="21">
        <f>SUM($R109:FO109)+SUM($R135:FO135)-SUM($R141:FO141)</f>
        <v>6340617.5</v>
      </c>
      <c r="FP147" s="21">
        <f>SUM($R109:FP109)+SUM($R135:FP135)-SUM($R141:FP141)</f>
        <v>6367987.5</v>
      </c>
      <c r="FQ147" s="21">
        <f>SUM($R109:FQ109)+SUM($R135:FQ135)-SUM($R141:FQ141)</f>
        <v>6395655</v>
      </c>
      <c r="FR147" s="21">
        <f>SUM($R109:FR109)+SUM($R135:FR135)-SUM($R141:FR141)</f>
        <v>6423620</v>
      </c>
      <c r="FS147" s="21">
        <f>SUM($R109:FS109)+SUM($R135:FS135)-SUM($R141:FS141)</f>
        <v>6508110</v>
      </c>
      <c r="FT147" s="21">
        <f>SUM($R109:FT109)+SUM($R135:FT135)-SUM($R141:FT141)</f>
        <v>6595575</v>
      </c>
      <c r="FU147" s="21">
        <f>SUM($R109:FU109)+SUM($R135:FU135)-SUM($R141:FU141)</f>
        <v>6686015</v>
      </c>
      <c r="FV147" s="21">
        <f>SUM($R109:FV109)+SUM($R135:FV135)-SUM($R141:FV141)</f>
        <v>6779430</v>
      </c>
      <c r="FW147" s="21">
        <f>SUM($R109:FW109)+SUM($R135:FW135)-SUM($R141:FW141)</f>
        <v>6875820</v>
      </c>
      <c r="FX147" s="21">
        <f>SUM($R109:FX109)+SUM($R135:FX135)-SUM($R141:FX141)</f>
        <v>6918957.5</v>
      </c>
      <c r="FY147" s="21">
        <f>SUM($R109:FY109)+SUM($R135:FY135)-SUM($R141:FY141)</f>
        <v>6962392.5</v>
      </c>
      <c r="FZ147" s="21">
        <f>SUM($R109:FZ109)+SUM($R135:FZ135)-SUM($R141:FZ141)</f>
        <v>7006125</v>
      </c>
      <c r="GA147" s="21">
        <f>SUM($R109:GA109)+SUM($R135:GA135)-SUM($R141:GA141)</f>
        <v>7050155</v>
      </c>
      <c r="GB147" s="21">
        <f>SUM($R109:GB109)+SUM($R135:GB135)-SUM($R141:GB141)</f>
        <v>7094482.5</v>
      </c>
      <c r="GC147" s="21">
        <f>SUM($R109:GC109)+SUM($R135:GC135)-SUM($R141:GC141)</f>
        <v>7139107.5</v>
      </c>
      <c r="GD147" s="21">
        <f>SUM($R109:GD109)+SUM($R135:GD135)-SUM($R141:GD141)</f>
        <v>7206342.5</v>
      </c>
      <c r="GE147" s="21">
        <f>SUM($R109:GE109)+SUM($R135:GE135)-SUM($R141:GE141)</f>
        <v>7273875</v>
      </c>
      <c r="GF147" s="21">
        <f>SUM($R109:GF109)+SUM($R135:GF135)-SUM($R141:GF141)</f>
        <v>7341705</v>
      </c>
      <c r="GG147" s="21">
        <f>SUM($R109:GG109)+SUM($R135:GG135)-SUM($R141:GG141)</f>
        <v>7409832.5</v>
      </c>
      <c r="GH147" s="21">
        <f>SUM($R109:GH109)+SUM($R135:GH135)-SUM($R141:GH141)</f>
        <v>7478257.5</v>
      </c>
      <c r="GI147" s="21">
        <f>SUM($R109:GI109)+SUM($R135:GI135)-SUM($R141:GI141)</f>
        <v>7546980</v>
      </c>
      <c r="GJ147" s="21">
        <f>SUM($R109:GJ109)+SUM($R135:GJ135)-SUM($R141:GJ141)</f>
        <v>7616000</v>
      </c>
      <c r="GK147" s="21">
        <f>SUM($R109:GK109)+SUM($R135:GK135)-SUM($R141:GK141)</f>
        <v>7685317.5</v>
      </c>
      <c r="GL147" s="21">
        <f>SUM($R109:GL109)+SUM($R135:GL135)-SUM($R141:GL141)</f>
        <v>7754932.5</v>
      </c>
      <c r="GM147" s="21">
        <f>SUM($R109:GM109)+SUM($R135:GM135)-SUM($R141:GM141)</f>
        <v>7824845</v>
      </c>
      <c r="GN147" s="21">
        <f>SUM($R109:GN109)+SUM($R135:GN135)-SUM($R141:GN141)</f>
        <v>7895055</v>
      </c>
      <c r="GO147" s="21">
        <f>SUM($R109:GO109)+SUM($R135:GO135)-SUM($R141:GO141)</f>
        <v>7965562.5</v>
      </c>
      <c r="GP147" s="21">
        <f>SUM($R109:GP109)+SUM($R135:GP135)-SUM($R141:GP141)</f>
        <v>8036367.5</v>
      </c>
      <c r="GQ147" s="21">
        <f>SUM($R109:GQ109)+SUM($R135:GQ135)-SUM($R141:GQ141)</f>
        <v>8107470</v>
      </c>
      <c r="GR147" s="21">
        <f>SUM($R109:GR109)+SUM($R135:GR135)-SUM($R141:GR141)</f>
        <v>8178870</v>
      </c>
      <c r="GS147" s="21">
        <f>SUM($R109:GS109)+SUM($R135:GS135)-SUM($R141:GS141)</f>
        <v>8250567.5</v>
      </c>
      <c r="GT147" s="21">
        <f>SUM($R109:GT109)+SUM($R135:GT135)-SUM($R141:GT141)</f>
        <v>8322562.5</v>
      </c>
      <c r="GU147" s="21">
        <f>SUM($R109:GU109)+SUM($R135:GU135)-SUM($R141:GU141)</f>
        <v>8394855</v>
      </c>
      <c r="GV147" s="21">
        <f>SUM($R109:GV109)+SUM($R135:GV135)-SUM($R141:GV141)</f>
        <v>8467445</v>
      </c>
      <c r="GW147" s="21">
        <f>SUM($R109:GW109)+SUM($R135:GW135)-SUM($R141:GW141)</f>
        <v>8540332.5</v>
      </c>
      <c r="GX147" s="21">
        <f>SUM($R109:GX109)+SUM($R135:GX135)-SUM($R141:GX141)</f>
        <v>8613517.5</v>
      </c>
      <c r="GY147" s="21">
        <f>SUM($R109:GY109)+SUM($R135:GY135)-SUM($R141:GY141)</f>
        <v>8687000</v>
      </c>
      <c r="GZ147" s="21">
        <f>SUM($R109:GZ109)+SUM($R135:GZ135)-SUM($R141:GZ141)</f>
        <v>8760780</v>
      </c>
      <c r="HA147" s="21">
        <f>SUM($R109:HA109)+SUM($R135:HA135)-SUM($R141:HA141)</f>
        <v>8834857.5</v>
      </c>
      <c r="HB147" s="21">
        <f>SUM($R109:HB109)+SUM($R135:HB135)-SUM($R141:HB141)</f>
        <v>8909232.5</v>
      </c>
      <c r="HC147" s="21">
        <f>SUM($R109:HC109)+SUM($R135:HC135)-SUM($R141:HC141)</f>
        <v>9002647.5</v>
      </c>
      <c r="HD147" s="21">
        <f>SUM($R109:HD109)+SUM($R135:HD135)-SUM($R141:HD141)</f>
        <v>9097252.5</v>
      </c>
      <c r="HE147" s="21">
        <f>SUM($R109:HE109)+SUM($R135:HE135)-SUM($R141:HE141)</f>
        <v>9193047.5</v>
      </c>
      <c r="HF147" s="21">
        <f>SUM($R109:HF109)+SUM($R135:HF135)-SUM($R141:HF141)</f>
        <v>9290032.5</v>
      </c>
      <c r="HG147" s="21">
        <f>SUM($R109:HG109)+SUM($R135:HG135)-SUM($R141:HG141)</f>
        <v>9388207.5</v>
      </c>
      <c r="HH147" s="21">
        <f>SUM($R109:HH109)+SUM($R135:HH135)-SUM($R141:HH141)</f>
        <v>9457822.5</v>
      </c>
      <c r="HI147" s="21">
        <f>SUM($R109:HI109)+SUM($R135:HI135)-SUM($R141:HI141)</f>
        <v>9528627.5</v>
      </c>
      <c r="HJ147" s="21">
        <f>SUM($R109:HJ109)+SUM($R135:HJ135)-SUM($R141:HJ141)</f>
        <v>9600622.5</v>
      </c>
      <c r="HK147" s="21">
        <f>SUM($R109:HK109)+SUM($R135:HK135)-SUM($R141:HK141)</f>
        <v>9673807.5</v>
      </c>
      <c r="HL147" s="21">
        <f>SUM($R109:HL109)+SUM($R135:HL135)-SUM($R141:HL141)</f>
        <v>9748182.5</v>
      </c>
      <c r="HM147" s="21">
        <f>SUM($R109:HM109)+SUM($R135:HM135)-SUM($R141:HM141)</f>
        <v>9823747.5</v>
      </c>
      <c r="HN147" s="21">
        <f>SUM($R109:HN109)+SUM($R135:HN135)-SUM($R141:HN141)</f>
        <v>9900502.5</v>
      </c>
      <c r="HO147" s="21">
        <f>SUM($R109:HO109)+SUM($R135:HO135)-SUM($R141:HO141)</f>
        <v>9978447.5</v>
      </c>
      <c r="HP147" s="21">
        <f>SUM($R109:HP109)+SUM($R135:HP135)-SUM($R141:HP141)</f>
        <v>10057582.5</v>
      </c>
      <c r="HQ147" s="21">
        <f>SUM($R109:HQ109)+SUM($R135:HQ135)-SUM($R141:HQ141)</f>
        <v>10137907.5</v>
      </c>
      <c r="HR147" s="21">
        <f>SUM($R109:HR109)+SUM($R135:HR135)-SUM($R141:HR141)</f>
        <v>10219422.5</v>
      </c>
      <c r="HS147" s="21">
        <f>SUM($R109:HS109)+SUM($R135:HS135)-SUM($R141:HS141)</f>
        <v>10302127.5</v>
      </c>
      <c r="HT147" s="21">
        <f>SUM($R109:HT109)+SUM($R135:HT135)-SUM($R141:HT141)</f>
        <v>10386022.5</v>
      </c>
      <c r="HU147" s="21">
        <f>SUM($R109:HU109)+SUM($R135:HU135)-SUM($R141:HU141)</f>
        <v>10471107.5</v>
      </c>
      <c r="HV147" s="21">
        <f>SUM($R109:HV109)+SUM($R135:HV135)-SUM($R141:HV141)</f>
        <v>10557382.5</v>
      </c>
      <c r="HW147" s="21">
        <f>SUM($R109:HW109)+SUM($R135:HW135)-SUM($R141:HW141)</f>
        <v>10644847.5</v>
      </c>
      <c r="HX147" s="21">
        <f>SUM($R109:HX109)+SUM($R135:HX135)-SUM($R141:HX141)</f>
        <v>10733502.5</v>
      </c>
      <c r="HY147" s="21">
        <f>SUM($R109:HY109)+SUM($R135:HY135)-SUM($R141:HY141)</f>
        <v>10823347.5</v>
      </c>
      <c r="HZ147" s="21">
        <f>SUM($R109:HZ109)+SUM($R135:HZ135)-SUM($R141:HZ141)</f>
        <v>10914382.5</v>
      </c>
      <c r="IA147" s="21">
        <f>SUM($R109:IA109)+SUM($R135:IA135)-SUM($R141:IA141)</f>
        <v>11006607.5</v>
      </c>
      <c r="IB147" s="21">
        <f>SUM($R109:IB109)+SUM($R135:IB135)-SUM($R141:IB141)</f>
        <v>11100022.5</v>
      </c>
      <c r="IC147" s="21">
        <f>SUM($R109:IC109)+SUM($R135:IC135)-SUM($R141:IC141)</f>
        <v>11194627.5</v>
      </c>
      <c r="ID147" s="21">
        <f>SUM($R109:ID109)+SUM($R135:ID135)-SUM($R141:ID141)</f>
        <v>11290422.5</v>
      </c>
      <c r="IE147" s="21">
        <f>SUM($R109:IE109)+SUM($R135:IE135)-SUM($R141:IE141)</f>
        <v>11387407.5</v>
      </c>
      <c r="IF147" s="21">
        <f>SUM($R109:IF109)+SUM($R135:IF135)-SUM($R141:IF141)</f>
        <v>11485582.5</v>
      </c>
      <c r="IG147" s="21">
        <f>SUM($R109:IG109)+SUM($R135:IG135)-SUM($R141:IG141)</f>
        <v>11559957.5</v>
      </c>
      <c r="IH147" s="21">
        <f>SUM($R109:IH109)+SUM($R135:IH135)-SUM($R141:IH141)</f>
        <v>11634332.5</v>
      </c>
      <c r="II147" s="21">
        <f>SUM($R109:II109)+SUM($R135:II135)-SUM($R141:II141)</f>
        <v>11708707.5</v>
      </c>
      <c r="IJ147" s="21">
        <f>SUM($R109:IJ109)+SUM($R135:IJ135)-SUM($R141:IJ141)</f>
        <v>11783082.5</v>
      </c>
      <c r="IK147" s="21">
        <f>SUM($R109:IK109)+SUM($R135:IK135)-SUM($R141:IK141)</f>
        <v>11857457.5</v>
      </c>
      <c r="IL147" s="21">
        <f>SUM($R109:IL109)+SUM($R135:IL135)-SUM($R141:IL141)</f>
        <v>11931832.5</v>
      </c>
      <c r="IM147" s="21">
        <f>SUM($R109:IM109)+SUM($R135:IM135)-SUM($R141:IM141)</f>
        <v>12006207.5</v>
      </c>
      <c r="IN147" s="21">
        <f>SUM($R109:IN109)+SUM($R135:IN135)-SUM($R141:IN141)</f>
        <v>12080582.5</v>
      </c>
      <c r="IO147" s="21">
        <f>SUM($R109:IO109)+SUM($R135:IO135)-SUM($R141:IO141)</f>
        <v>12154957.5</v>
      </c>
      <c r="IP147" s="21">
        <f>SUM($R109:IP109)+SUM($R135:IP135)-SUM($R141:IP141)</f>
        <v>12229332.5</v>
      </c>
      <c r="IQ147" s="21">
        <f>SUM($R109:IQ109)+SUM($R135:IQ135)-SUM($R141:IQ141)</f>
        <v>12303707.5</v>
      </c>
      <c r="IR147" s="21">
        <f>SUM($R109:IR109)+SUM($R135:IR135)-SUM($R141:IR141)</f>
        <v>12378082.5</v>
      </c>
      <c r="IS147" s="21">
        <f>SUM($R109:IS109)+SUM($R135:IS135)-SUM($R141:IS141)</f>
        <v>12452457.5</v>
      </c>
      <c r="IT147" s="21">
        <f>SUM($R109:IT109)+SUM($R135:IT135)-SUM($R141:IT141)</f>
        <v>12526832.5</v>
      </c>
      <c r="IU147" s="21">
        <f>SUM($R109:IU109)+SUM($R135:IU135)-SUM($R141:IU141)</f>
        <v>12601207.5</v>
      </c>
      <c r="IV147" s="21">
        <f>SUM($R109:IV109)+SUM($R135:IV135)-SUM($R141:IV141)</f>
        <v>12675582.5</v>
      </c>
      <c r="IW147" s="21">
        <f>SUM($R109:IW109)+SUM($R135:IW135)-SUM($R141:IW141)</f>
        <v>12749957.5</v>
      </c>
      <c r="IX147" s="21">
        <f>SUM($R109:IX109)+SUM($R135:IX135)-SUM($R141:IX141)</f>
        <v>12824332.5</v>
      </c>
      <c r="IY147" s="21">
        <f>SUM($R109:IY109)+SUM($R135:IY135)-SUM($R141:IY141)</f>
        <v>12898707.5</v>
      </c>
      <c r="IZ147" s="21">
        <f>SUM($R109:IZ109)+SUM($R135:IZ135)-SUM($R141:IZ141)</f>
        <v>12973082.5</v>
      </c>
      <c r="JA147" s="21">
        <f>SUM($R109:JA109)+SUM($R135:JA135)-SUM($R141:JA141)</f>
        <v>13050730</v>
      </c>
      <c r="JB147" s="21">
        <f>SUM($R109:JB109)+SUM($R135:JB135)-SUM($R141:JB141)</f>
        <v>13131650</v>
      </c>
      <c r="JC147" s="21">
        <f>SUM($R109:JC109)+SUM($R135:JC135)-SUM($R141:JC141)</f>
        <v>13215842.5</v>
      </c>
      <c r="JD147" s="21">
        <f>SUM($R109:JD109)+SUM($R135:JD135)-SUM($R141:JD141)</f>
        <v>13303307.5</v>
      </c>
      <c r="JE147" s="21">
        <f>SUM($R109:JE109)+SUM($R135:JE135)-SUM($R141:JE141)</f>
        <v>13394045</v>
      </c>
      <c r="JF147" s="21">
        <f>SUM($R109:JF109)+SUM($R135:JF135)-SUM($R141:JF141)</f>
        <v>13488055</v>
      </c>
      <c r="JG147" s="21">
        <f>SUM($R109:JG109)+SUM($R135:JG135)-SUM($R141:JG141)</f>
        <v>13585337.5</v>
      </c>
      <c r="JH147" s="21">
        <f>SUM($R109:JH109)+SUM($R135:JH135)-SUM($R141:JH141)</f>
        <v>13685892.5</v>
      </c>
      <c r="JI147" s="21">
        <f>SUM($R109:JI109)+SUM($R135:JI135)-SUM($R141:JI141)</f>
        <v>13789720</v>
      </c>
      <c r="JJ147" s="21">
        <f>SUM($R109:JJ109)+SUM($R135:JJ135)-SUM($R141:JJ141)</f>
        <v>13896820</v>
      </c>
      <c r="JK147" s="21">
        <f>SUM($R109:JK109)+SUM($R135:JK135)-SUM($R141:JK141)</f>
        <v>14007192.5</v>
      </c>
      <c r="JL147" s="21">
        <f>SUM($R109:JL109)+SUM($R135:JL135)-SUM($R141:JL141)</f>
        <v>14120837.5</v>
      </c>
      <c r="JM147" s="21">
        <f>SUM($R109:JM109)+SUM($R135:JM135)-SUM($R141:JM141)</f>
        <v>14237755</v>
      </c>
      <c r="JN147" s="21">
        <f>SUM($R109:JN109)+SUM($R135:JN135)-SUM($R141:JN141)</f>
        <v>14357945</v>
      </c>
      <c r="JO147" s="21">
        <f>SUM($R109:JO109)+SUM($R135:JO135)-SUM($R141:JO141)</f>
        <v>14481407.5</v>
      </c>
      <c r="JP147" s="21">
        <f>SUM($R109:JP109)+SUM($R135:JP135)-SUM($R141:JP141)</f>
        <v>14608142.5</v>
      </c>
      <c r="JQ147" s="21">
        <f>SUM($R109:JQ109)+SUM($R135:JQ135)-SUM($R141:JQ141)</f>
        <v>14738150</v>
      </c>
      <c r="JR147" s="21">
        <f>SUM($R109:JR109)+SUM($R135:JR135)-SUM($R141:JR141)</f>
        <v>15008280</v>
      </c>
      <c r="JS147" s="21">
        <f>SUM($R109:JS109)+SUM($R135:JS135)-SUM($R141:JS141)</f>
        <v>15284657.5</v>
      </c>
      <c r="JT147" s="21">
        <f>SUM($R109:JT109)+SUM($R135:JT135)-SUM($R141:JT141)</f>
        <v>15567282.5</v>
      </c>
      <c r="JU147" s="21">
        <f>SUM($R109:JU109)+SUM($R135:JU135)-SUM($R141:JU141)</f>
        <v>15856155</v>
      </c>
      <c r="JV147" s="21">
        <f>SUM($R109:JV109)+SUM($R135:JV135)-SUM($R141:JV141)</f>
        <v>16151275</v>
      </c>
      <c r="JW147" s="21">
        <f>SUM($R109:JW109)+SUM($R135:JW135)-SUM($R141:JW141)</f>
        <v>16300917.5</v>
      </c>
      <c r="JX147" s="21">
        <f>SUM($R109:JX109)+SUM($R135:JX135)-SUM($R141:JX141)</f>
        <v>16453832.5</v>
      </c>
      <c r="JY147" s="21">
        <f>SUM($R109:JY109)+SUM($R135:JY135)-SUM($R141:JY141)</f>
        <v>16610020</v>
      </c>
      <c r="JZ147" s="21">
        <f>SUM($R109:JZ109)+SUM($R135:JZ135)-SUM($R141:JZ141)</f>
        <v>16769480</v>
      </c>
      <c r="KA147" s="21">
        <f>SUM($R109:KA109)+SUM($R135:KA135)-SUM($R141:KA141)</f>
        <v>16932212.5</v>
      </c>
      <c r="KB147" s="21">
        <f>SUM($R109:KB109)+SUM($R135:KB135)-SUM($R141:KB141)</f>
        <v>17098217.5</v>
      </c>
      <c r="KC147" s="21">
        <f>SUM($R109:KC109)+SUM($R135:KC135)-SUM($R141:KC141)</f>
        <v>17267495</v>
      </c>
      <c r="KD147" s="21">
        <f>SUM($R109:KD109)+SUM($R135:KD135)-SUM($R141:KD141)</f>
        <v>17440045</v>
      </c>
      <c r="KE147" s="21">
        <f>SUM($R109:KE109)+SUM($R135:KE135)-SUM($R141:KE141)</f>
        <v>17615867.5</v>
      </c>
      <c r="KF147" s="21">
        <f>SUM($R109:KF109)+SUM($R135:KF135)-SUM($R141:KF141)</f>
        <v>17795855</v>
      </c>
      <c r="KG147" s="21">
        <f>SUM($R109:KG109)+SUM($R135:KG135)-SUM($R141:KG141)</f>
        <v>17980007.5</v>
      </c>
      <c r="KH147" s="21">
        <f>SUM($R109:KH109)+SUM($R135:KH135)-SUM($R141:KH141)</f>
        <v>18168325</v>
      </c>
      <c r="KI147" s="21">
        <f>SUM($R109:KI109)+SUM($R135:KI135)-SUM($R141:KI141)</f>
        <v>18360807.5</v>
      </c>
      <c r="KJ147" s="21">
        <f>SUM($R109:KJ109)+SUM($R135:KJ135)-SUM($R141:KJ141)</f>
        <v>18557455</v>
      </c>
      <c r="KK147" s="21">
        <f>SUM($R109:KK109)+SUM($R135:KK135)-SUM($R141:KK141)</f>
        <v>18758267.5</v>
      </c>
      <c r="KL147" s="21">
        <f>SUM($R109:KL109)+SUM($R135:KL135)-SUM($R141:KL141)</f>
        <v>18963245</v>
      </c>
      <c r="KM147" s="21">
        <f>SUM($R109:KM109)+SUM($R135:KM135)-SUM($R141:KM141)</f>
        <v>19172387.5</v>
      </c>
      <c r="KN147" s="21">
        <f>SUM($R109:KN109)+SUM($R135:KN135)-SUM($R141:KN141)</f>
        <v>19385695</v>
      </c>
      <c r="KO147" s="21">
        <f>SUM($R109:KO109)+SUM($R135:KO135)-SUM($R141:KO141)</f>
        <v>19603167.5</v>
      </c>
      <c r="KP147" s="21">
        <f>SUM($R109:KP109)+SUM($R135:KP135)-SUM($R141:KP141)</f>
        <v>19824805</v>
      </c>
      <c r="KQ147" s="21">
        <f>SUM($R109:KQ109)+SUM($R135:KQ135)-SUM($R141:KQ141)</f>
        <v>20050607.5</v>
      </c>
      <c r="KR147" s="21">
        <f>SUM($R109:KR109)+SUM($R135:KR135)-SUM($R141:KR141)</f>
        <v>20280575</v>
      </c>
      <c r="KS147" s="21">
        <f>SUM($R109:KS109)+SUM($R135:KS135)-SUM($R141:KS141)</f>
        <v>20514707.5</v>
      </c>
      <c r="KT147" s="21">
        <f>SUM($R109:KT109)+SUM($R135:KT135)-SUM($R141:KT141)</f>
        <v>20753005</v>
      </c>
      <c r="KU147" s="21">
        <f>SUM($R109:KU109)+SUM($R135:KU135)-SUM($R141:KU141)</f>
        <v>20995467.5</v>
      </c>
      <c r="KV147" s="21">
        <f>SUM($R109:KV109)+SUM($R135:KV135)-SUM($R141:KV141)</f>
        <v>21304570</v>
      </c>
      <c r="KW147" s="21">
        <f>SUM($R109:KW109)+SUM($R135:KW135)-SUM($R141:KW141)</f>
        <v>21620812.5</v>
      </c>
      <c r="KX147" s="21">
        <f>SUM($R109:KX109)+SUM($R135:KX135)-SUM($R141:KX141)</f>
        <v>21944195</v>
      </c>
      <c r="KY147" s="21">
        <f>SUM($R109:KY109)+SUM($R135:KY135)-SUM($R141:KY141)</f>
        <v>22176542.5</v>
      </c>
      <c r="KZ147" s="21">
        <f>SUM($R109:KZ109)+SUM($R135:KZ135)-SUM($R141:KZ141)</f>
        <v>22416030</v>
      </c>
      <c r="LA147" s="21">
        <f>SUM($R109:LA109)+SUM($R135:LA135)-SUM($R141:LA141)</f>
        <v>22600182.5</v>
      </c>
      <c r="LB147" s="21">
        <f>SUM($R109:LB109)+SUM($R135:LB135)-SUM($R141:LB141)</f>
        <v>22788500</v>
      </c>
      <c r="LC147" s="21">
        <f>SUM($R109:LC109)+SUM($R135:LC135)-SUM($R141:LC141)</f>
        <v>22980982.5</v>
      </c>
      <c r="LD147" s="21">
        <f>SUM($R109:LD109)+SUM($R135:LD135)-SUM($R141:LD141)</f>
        <v>23177630</v>
      </c>
      <c r="LE147" s="21">
        <f>SUM($R109:LE109)+SUM($R135:LE135)-SUM($R141:LE141)</f>
        <v>23378442.5</v>
      </c>
      <c r="LF147" s="21">
        <f>SUM($R109:LF109)+SUM($R135:LF135)-SUM($R141:LF141)</f>
        <v>23583420</v>
      </c>
      <c r="LG147" s="21">
        <f>SUM($R109:LG109)+SUM($R135:LG135)-SUM($R141:LG141)</f>
        <v>23792562.5</v>
      </c>
      <c r="LH147" s="21">
        <f>SUM($R109:LH109)+SUM($R135:LH135)-SUM($R141:LH141)</f>
        <v>24005870</v>
      </c>
      <c r="LI147" s="21">
        <f>SUM($R109:LI109)+SUM($R135:LI135)-SUM($R141:LI141)</f>
        <v>24223342.5</v>
      </c>
      <c r="LJ147" s="21">
        <f>SUM($R109:LJ109)+SUM($R135:LJ135)-SUM($R141:LJ141)</f>
        <v>24443790</v>
      </c>
      <c r="LK147" s="21">
        <f>SUM($R109:LK109)+SUM($R135:LK135)-SUM($R141:LK141)</f>
        <v>24667212.5</v>
      </c>
      <c r="LL147" s="21">
        <f>SUM($R109:LL109)+SUM($R135:LL135)-SUM($R141:LL141)</f>
        <v>24893610</v>
      </c>
      <c r="LM147" s="21">
        <f>SUM($R109:LM109)+SUM($R135:LM135)-SUM($R141:LM141)</f>
        <v>25122982.5</v>
      </c>
      <c r="LN147" s="21">
        <f>SUM($R109:LN109)+SUM($R135:LN135)-SUM($R141:LN141)</f>
        <v>25355330</v>
      </c>
      <c r="LO147" s="21">
        <f>SUM($R109:LO109)+SUM($R135:LO135)-SUM($R141:LO141)</f>
        <v>25590652.5</v>
      </c>
      <c r="LP147" s="21">
        <f>SUM($R109:LP109)+SUM($R135:LP135)-SUM($R141:LP141)</f>
        <v>25828950</v>
      </c>
      <c r="LQ147" s="21">
        <f>SUM($R109:LQ109)+SUM($R135:LQ135)-SUM($R141:LQ141)</f>
        <v>26070222.5</v>
      </c>
      <c r="LR147" s="21">
        <f>SUM($R109:LR109)+SUM($R135:LR135)-SUM($R141:LR141)</f>
        <v>26314470</v>
      </c>
      <c r="LS147" s="21">
        <f>SUM($R109:LS109)+SUM($R135:LS135)-SUM($R141:LS141)</f>
        <v>26561692.5</v>
      </c>
      <c r="LT147" s="21">
        <f>SUM($R109:LT109)+SUM($R135:LT135)-SUM($R141:LT141)</f>
        <v>26811890</v>
      </c>
      <c r="LU147" s="21">
        <f>SUM($R109:LU109)+SUM($R135:LU135)-SUM($R141:LU141)</f>
        <v>27065062.5</v>
      </c>
      <c r="LV147" s="21">
        <f>SUM($R109:LV109)+SUM($R135:LV135)-SUM($R141:LV141)</f>
        <v>27321210</v>
      </c>
      <c r="LW147" s="21">
        <f>SUM($R109:LW109)+SUM($R135:LW135)-SUM($R141:LW141)</f>
        <v>27580332.5</v>
      </c>
      <c r="LX147" s="21">
        <f>SUM($R109:LX109)+SUM($R135:LX135)-SUM($R141:LX141)</f>
        <v>27842430</v>
      </c>
      <c r="LY147" s="21">
        <f>SUM($R109:LY109)+SUM($R135:LY135)-SUM($R141:LY141)</f>
        <v>28107502.5</v>
      </c>
      <c r="LZ147" s="21">
        <f>SUM($R109:LZ109)+SUM($R135:LZ135)-SUM($R141:LZ141)</f>
        <v>28375550</v>
      </c>
      <c r="MA147" s="21">
        <f>SUM($R109:MA109)+SUM($R135:MA135)-SUM($R141:MA141)</f>
        <v>28646572.5</v>
      </c>
      <c r="MB147" s="21">
        <f>SUM($R109:MB109)+SUM($R135:MB135)-SUM($R141:MB141)</f>
        <v>28920570</v>
      </c>
      <c r="MC147" s="21">
        <f>SUM($R109:MC109)+SUM($R135:MC135)-SUM($R141:MC141)</f>
        <v>29128820</v>
      </c>
      <c r="MD147" s="21">
        <f>SUM($R109:MD109)+SUM($R135:MD135)-SUM($R141:MD141)</f>
        <v>29309997.5</v>
      </c>
      <c r="ME147" s="21">
        <f>SUM($R109:ME109)+SUM($R135:ME135)-SUM($R141:ME141)</f>
        <v>29490877.5</v>
      </c>
      <c r="MF147" s="21">
        <f>SUM($R109:MF109)+SUM($R135:MF135)-SUM($R141:MF141)</f>
        <v>29671460</v>
      </c>
      <c r="MG147" s="21">
        <f>SUM($R109:MG109)+SUM($R135:MG135)-SUM($R141:MG141)</f>
        <v>29851745</v>
      </c>
      <c r="MH147" s="21">
        <f>SUM($R109:MH109)+SUM($R135:MH135)-SUM($R141:MH141)</f>
        <v>30031732.5</v>
      </c>
      <c r="MI147" s="21">
        <f>SUM($R109:MI109)+SUM($R135:MI135)-SUM($R141:MI141)</f>
        <v>30211422.5</v>
      </c>
      <c r="MJ147" s="21">
        <f>SUM($R109:MJ109)+SUM($R135:MJ135)-SUM($R141:MJ141)</f>
        <v>30390815</v>
      </c>
      <c r="MK147" s="21">
        <f>SUM($R109:MK109)+SUM($R135:MK135)-SUM($R141:MK141)</f>
        <v>30569910</v>
      </c>
      <c r="ML147" s="21">
        <f>SUM($R109:ML109)+SUM($R135:ML135)-SUM($R141:ML141)</f>
        <v>30748707.5</v>
      </c>
      <c r="MM147" s="21">
        <f>SUM($R109:MM109)+SUM($R135:MM135)-SUM($R141:MM141)</f>
        <v>30927207.5</v>
      </c>
      <c r="MN147" s="21">
        <f>SUM($R109:MN109)+SUM($R135:MN135)-SUM($R141:MN141)</f>
        <v>31105410</v>
      </c>
      <c r="MO147" s="21">
        <f>SUM($R109:MO109)+SUM($R135:MO135)-SUM($R141:MO141)</f>
        <v>31283315</v>
      </c>
      <c r="MP147" s="21">
        <f>SUM($R109:MP109)+SUM($R135:MP135)-SUM($R141:MP141)</f>
        <v>31460922.5</v>
      </c>
      <c r="MQ147" s="21">
        <f>SUM($R109:MQ109)+SUM($R135:MQ135)-SUM($R141:MQ141)</f>
        <v>31638232.5</v>
      </c>
      <c r="MR147" s="21">
        <f>SUM($R109:MR109)+SUM($R135:MR135)-SUM($R141:MR141)</f>
        <v>31815245</v>
      </c>
      <c r="MS147" s="21">
        <f>SUM($R109:MS109)+SUM($R135:MS135)-SUM($R141:MS141)</f>
        <v>31991960</v>
      </c>
      <c r="MT147" s="21">
        <f>SUM($R109:MT109)+SUM($R135:MT135)-SUM($R141:MT141)</f>
        <v>32168377.5</v>
      </c>
      <c r="MU147" s="21">
        <f>SUM($R109:MU109)+SUM($R135:MU135)-SUM($R141:MU141)</f>
        <v>32344497.5</v>
      </c>
      <c r="MV147" s="21">
        <f>SUM($R109:MV109)+SUM($R135:MV135)-SUM($R141:MV141)</f>
        <v>32520320</v>
      </c>
      <c r="MW147" s="21">
        <f>SUM($R109:MW109)+SUM($R135:MW135)-SUM($R141:MW141)</f>
        <v>32695845</v>
      </c>
      <c r="MX147" s="21">
        <f>SUM($R109:MX109)+SUM($R135:MX135)-SUM($R141:MX141)</f>
        <v>32871072.5</v>
      </c>
      <c r="MY147" s="21">
        <f>SUM($R109:MY109)+SUM($R135:MY135)-SUM($R141:MY141)</f>
        <v>33046002.5</v>
      </c>
      <c r="MZ147" s="21">
        <f>SUM($R109:MZ109)+SUM($R135:MZ135)-SUM($R141:MZ141)</f>
        <v>33220635</v>
      </c>
      <c r="NA147" s="21">
        <f>SUM($R109:NA109)+SUM($R135:NA135)-SUM($R141:NA141)</f>
        <v>33394970</v>
      </c>
      <c r="NB147" s="21">
        <f>SUM($R109:NB109)+SUM($R135:NB135)-SUM($R141:NB141)</f>
        <v>33569007.5</v>
      </c>
      <c r="NC147" s="21">
        <f>SUM($R109:NC109)+SUM($R135:NC135)-SUM($R141:NC141)</f>
        <v>33742747.5</v>
      </c>
      <c r="ND147" s="21">
        <f>SUM($R109:ND109)+SUM($R135:ND135)-SUM($R141:ND141)</f>
        <v>33916190</v>
      </c>
      <c r="NE147" s="21">
        <f>SUM($R109:NE109)+SUM($R135:NE135)-SUM($R141:NE141)</f>
        <v>34089335</v>
      </c>
      <c r="NF147" s="21">
        <f>SUM($R109:NF109)+SUM($R135:NF135)-SUM($R141:NF141)</f>
        <v>34262182.5</v>
      </c>
      <c r="NG147" s="21">
        <f>SUM($R109:NG109)+SUM($R135:NG135)-SUM($R141:NG141)</f>
        <v>34434732.5</v>
      </c>
      <c r="NH147" s="21">
        <f>SUM($R109:NH109)+SUM($R135:NH135)-SUM($R141:NH141)</f>
        <v>34623942.5</v>
      </c>
      <c r="NI147" s="21">
        <f>SUM($R109:NI109)+SUM($R135:NI135)-SUM($R141:NI141)</f>
        <v>34811962.5</v>
      </c>
      <c r="NJ147" s="21">
        <f>SUM($R109:NJ109)+SUM($R135:NJ135)-SUM($R141:NJ141)</f>
        <v>34998792.5</v>
      </c>
      <c r="NK147" s="21">
        <f>SUM($R109:NK109)+SUM($R135:NK135)-SUM($R141:NK141)</f>
        <v>35184432.5</v>
      </c>
      <c r="NL147" s="21">
        <f>SUM($R109:NL109)+SUM($R135:NL135)-SUM($R141:NL141)</f>
        <v>35368882.5</v>
      </c>
      <c r="NM147" s="21">
        <f>SUM($R109:NM109)+SUM($R135:NM135)-SUM($R141:NM141)</f>
        <v>35552142.5</v>
      </c>
      <c r="NN147" s="21">
        <f>SUM($R109:NN109)+SUM($R135:NN135)-SUM($R141:NN141)</f>
        <v>35734212.5</v>
      </c>
      <c r="NO147" s="21">
        <f>SUM($R109:NO109)+SUM($R135:NO135)-SUM($R141:NO141)</f>
        <v>35915092.5</v>
      </c>
      <c r="NP147" s="21">
        <f>SUM($R109:NP109)+SUM($R135:NP135)-SUM($R141:NP141)</f>
        <v>36094782.5</v>
      </c>
      <c r="NQ147" s="21">
        <f>SUM($R109:NQ109)+SUM($R135:NQ135)-SUM($R141:NQ141)</f>
        <v>36273282.5</v>
      </c>
      <c r="NR147" s="21">
        <f>SUM($R109:NR109)+SUM($R135:NR135)-SUM($R141:NR141)</f>
        <v>36450592.5</v>
      </c>
      <c r="NS147" s="21">
        <f>SUM($R109:NS109)+SUM($R135:NS135)-SUM($R141:NS141)</f>
        <v>36626712.5</v>
      </c>
      <c r="NT147" s="21">
        <f>SUM($R109:NT109)+SUM($R135:NT135)-SUM($R141:NT141)</f>
        <v>36801642.5</v>
      </c>
      <c r="NU147" s="21">
        <f>SUM($R109:NU109)+SUM($R135:NU135)-SUM($R141:NU141)</f>
        <v>36975382.5</v>
      </c>
      <c r="NV147" s="21">
        <f>SUM($R109:NV109)+SUM($R135:NV135)-SUM($R141:NV141)</f>
        <v>37147932.5</v>
      </c>
      <c r="NW147" s="21">
        <f>SUM($R109:NW109)+SUM($R135:NW135)-SUM($R141:NW141)</f>
        <v>37319292.5</v>
      </c>
      <c r="NX147" s="21">
        <f>SUM($R109:NX109)+SUM($R135:NX135)-SUM($R141:NX141)</f>
        <v>37489462.5</v>
      </c>
      <c r="NY147" s="21">
        <f>SUM($R109:NY109)+SUM($R135:NY135)-SUM($R141:NY141)</f>
        <v>37658442.5</v>
      </c>
      <c r="NZ147" s="21">
        <f>SUM($R109:NZ109)+SUM($R135:NZ135)-SUM($R141:NZ141)</f>
        <v>37826232.5</v>
      </c>
      <c r="OA147" s="21">
        <f>SUM($R109:OA109)+SUM($R135:OA135)-SUM($R141:OA141)</f>
        <v>37992832.5</v>
      </c>
      <c r="OB147" s="21">
        <f>SUM($R109:OB109)+SUM($R135:OB135)-SUM($R141:OB141)</f>
        <v>38158242.5</v>
      </c>
      <c r="OC147" s="21">
        <f>SUM($R109:OC109)+SUM($R135:OC135)-SUM($R141:OC141)</f>
        <v>38322462.5</v>
      </c>
      <c r="OD147" s="21">
        <f>SUM($R109:OD109)+SUM($R135:OD135)-SUM($R141:OD141)</f>
        <v>38485492.5</v>
      </c>
      <c r="OE147" s="21">
        <f>SUM($R109:OE109)+SUM($R135:OE135)-SUM($R141:OE141)</f>
        <v>38647332.5</v>
      </c>
      <c r="OF147" s="21">
        <f>SUM($R109:OF109)+SUM($R135:OF135)-SUM($R141:OF141)</f>
        <v>38807982.5</v>
      </c>
      <c r="OG147" s="21">
        <f>SUM($R109:OG109)+SUM($R135:OG135)-SUM($R141:OG141)</f>
        <v>38967442.5</v>
      </c>
      <c r="OH147" s="21">
        <f>SUM($R109:OH109)+SUM($R135:OH135)-SUM($R141:OH141)</f>
        <v>39125712.5</v>
      </c>
      <c r="OI147" s="21">
        <f>SUM($R109:OI109)+SUM($R135:OI135)-SUM($R141:OI141)</f>
        <v>39282792.5</v>
      </c>
      <c r="OJ147" s="21">
        <f>SUM($R109:OJ109)+SUM($R135:OJ135)-SUM($R141:OJ141)</f>
        <v>39438682.5</v>
      </c>
      <c r="OK147" s="21">
        <f>SUM($R109:OK109)+SUM($R135:OK135)-SUM($R141:OK141)</f>
        <v>39593382.5</v>
      </c>
      <c r="OL147" s="21">
        <f>SUM($R109:OL109)+SUM($R135:OL135)-SUM($R141:OL141)</f>
        <v>39771882.5</v>
      </c>
      <c r="OM147" s="21">
        <f>SUM($R109:OM109)+SUM($R135:OM135)-SUM($R141:OM141)</f>
        <v>39950382.5</v>
      </c>
      <c r="ON147" s="21">
        <f>SUM($R109:ON109)+SUM($R135:ON135)-SUM($R141:ON141)</f>
        <v>40128882.5</v>
      </c>
      <c r="OO147" s="21">
        <f>SUM($R109:OO109)+SUM($R135:OO135)-SUM($R141:OO141)</f>
        <v>40307382.5</v>
      </c>
      <c r="OP147" s="21">
        <f>SUM($R109:OP109)+SUM($R135:OP135)-SUM($R141:OP141)</f>
        <v>40485882.5</v>
      </c>
      <c r="OQ147" s="21">
        <f>SUM($R109:OQ109)+SUM($R135:OQ135)-SUM($R141:OQ141)</f>
        <v>40664382.5</v>
      </c>
      <c r="OR147" s="21">
        <f>SUM($R109:OR109)+SUM($R135:OR135)-SUM($R141:OR141)</f>
        <v>40842882.5</v>
      </c>
      <c r="OS147" s="21">
        <f>SUM($R109:OS109)+SUM($R135:OS135)-SUM($R141:OS141)</f>
        <v>41021382.5</v>
      </c>
      <c r="OT147" s="21">
        <f>SUM($R109:OT109)+SUM($R135:OT135)-SUM($R141:OT141)</f>
        <v>41199882.5</v>
      </c>
      <c r="OU147" s="21">
        <f>SUM($R109:OU109)+SUM($R135:OU135)-SUM($R141:OU141)</f>
        <v>41378382.5</v>
      </c>
      <c r="OV147" s="21">
        <f>SUM($R109:OV109)+SUM($R135:OV135)-SUM($R141:OV141)</f>
        <v>41556882.5</v>
      </c>
      <c r="OW147" s="21">
        <f>SUM($R109:OW109)+SUM($R135:OW135)-SUM($R141:OW141)</f>
        <v>41735382.5</v>
      </c>
      <c r="OX147" s="21">
        <f>SUM($R109:OX109)+SUM($R135:OX135)-SUM($R141:OX141)</f>
        <v>41915072.5</v>
      </c>
      <c r="OY147" s="21">
        <f>SUM($R109:OY109)+SUM($R135:OY135)-SUM($R141:OY141)</f>
        <v>42095952.5</v>
      </c>
      <c r="OZ147" s="21">
        <f>SUM($R109:OZ109)+SUM($R135:OZ135)-SUM($R141:OZ141)</f>
        <v>42278022.5</v>
      </c>
      <c r="PA147" s="21">
        <f>SUM($R109:PA109)+SUM($R135:PA135)-SUM($R141:PA141)</f>
        <v>42461282.5</v>
      </c>
      <c r="PB147" s="21">
        <f>SUM($R109:PB109)+SUM($R135:PB135)-SUM($R141:PB141)</f>
        <v>42645732.5</v>
      </c>
      <c r="PC147" s="21">
        <f>SUM($R109:PC109)+SUM($R135:PC135)-SUM($R141:PC141)</f>
        <v>42831372.5</v>
      </c>
      <c r="PD147" s="21">
        <f>SUM($R109:PD109)+SUM($R135:PD135)-SUM($R141:PD141)</f>
        <v>43018202.5</v>
      </c>
      <c r="PE147" s="21">
        <f>SUM($R109:PE109)+SUM($R135:PE135)-SUM($R141:PE141)</f>
        <v>43206222.5</v>
      </c>
      <c r="PF147" s="21">
        <f>SUM($R109:PF109)+SUM($R135:PF135)-SUM($R141:PF141)</f>
        <v>43395432.5</v>
      </c>
      <c r="PG147" s="21">
        <f>SUM($R109:PG109)+SUM($R135:PG135)-SUM($R141:PG141)</f>
        <v>43585832.5</v>
      </c>
      <c r="PH147" s="21">
        <f>SUM($R109:PH109)+SUM($R135:PH135)-SUM($R141:PH141)</f>
        <v>43777422.5</v>
      </c>
      <c r="PI147" s="21">
        <f>SUM($R109:PI109)+SUM($R135:PI135)-SUM($R141:PI141)</f>
        <v>43970202.5</v>
      </c>
      <c r="PJ147" s="21">
        <f>SUM($R109:PJ109)+SUM($R135:PJ135)-SUM($R141:PJ141)</f>
        <v>44164172.5</v>
      </c>
      <c r="PK147" s="21">
        <f>SUM($R109:PK109)+SUM($R135:PK135)-SUM($R141:PK141)</f>
        <v>44359332.5</v>
      </c>
      <c r="PL147" s="21">
        <f>SUM($R109:PL109)+SUM($R135:PL135)-SUM($R141:PL141)</f>
        <v>44555682.5</v>
      </c>
      <c r="PM147" s="21">
        <f>SUM($R109:PM109)+SUM($R135:PM135)-SUM($R141:PM141)</f>
        <v>44753222.5</v>
      </c>
      <c r="PN147" s="21">
        <f>SUM($R109:PN109)+SUM($R135:PN135)-SUM($R141:PN141)</f>
        <v>44951952.5</v>
      </c>
      <c r="PO147" s="21">
        <f>SUM($R109:PO109)+SUM($R135:PO135)-SUM($R141:PO141)</f>
        <v>45151872.5</v>
      </c>
      <c r="PP147" s="21">
        <f>SUM($R109:PP109)+SUM($R135:PP135)-SUM($R141:PP141)</f>
        <v>45352982.5</v>
      </c>
      <c r="PQ147" s="21">
        <f>SUM($R109:PQ109)+SUM($R135:PQ135)-SUM($R141:PQ141)</f>
        <v>45555282.5</v>
      </c>
      <c r="PR147" s="21">
        <f>SUM($R109:PR109)+SUM($R135:PR135)-SUM($R141:PR141)</f>
        <v>45758772.5</v>
      </c>
      <c r="PS147" s="21">
        <f>SUM($R109:PS109)+SUM($R135:PS135)-SUM($R141:PS141)</f>
        <v>45963452.5</v>
      </c>
      <c r="PT147" s="21">
        <f>SUM($R109:PT109)+SUM($R135:PT135)-SUM($R141:PT141)</f>
        <v>46169322.5</v>
      </c>
      <c r="PU147" s="21">
        <f>SUM($R109:PU109)+SUM($R135:PU135)-SUM($R141:PU141)</f>
        <v>46376382.5</v>
      </c>
      <c r="PV147" s="21">
        <f>SUM($R109:PV109)+SUM($R135:PV135)-SUM($R141:PV141)</f>
        <v>46584632.5</v>
      </c>
      <c r="PW147" s="21">
        <f>SUM($R109:PW109)+SUM($R135:PW135)-SUM($R141:PW141)</f>
        <v>46794072.5</v>
      </c>
      <c r="PX147" s="21">
        <f>SUM($R109:PX109)+SUM($R135:PX135)-SUM($R141:PX141)</f>
        <v>47004702.5</v>
      </c>
      <c r="PY147" s="21">
        <f>SUM($R109:PY109)+SUM($R135:PY135)-SUM($R141:PY141)</f>
        <v>47216522.5</v>
      </c>
      <c r="PZ147" s="21">
        <f>SUM($R109:PZ109)+SUM($R135:PZ135)-SUM($R141:PZ141)</f>
        <v>47429532.5</v>
      </c>
      <c r="QA147" s="21">
        <f>SUM($R109:QA109)+SUM($R135:QA135)-SUM($R141:QA141)</f>
        <v>47643732.5</v>
      </c>
      <c r="QB147" s="21">
        <f>SUM($R109:QB109)+SUM($R135:QB135)-SUM($R141:QB141)</f>
        <v>47859122.5</v>
      </c>
      <c r="QC147" s="21">
        <f>SUM($R109:QC109)+SUM($R135:QC135)-SUM($R141:QC141)</f>
        <v>48079808</v>
      </c>
      <c r="QD147" s="21">
        <f>SUM($R109:QD109)+SUM($R135:QD135)-SUM($R141:QD141)</f>
        <v>48305789</v>
      </c>
      <c r="QE147" s="21">
        <f>SUM($R109:QE109)+SUM($R135:QE135)-SUM($R141:QE141)</f>
        <v>48537065.5</v>
      </c>
      <c r="QF147" s="21">
        <f>SUM($R109:QF109)+SUM($R135:QF135)-SUM($R141:QF141)</f>
        <v>48773637.5</v>
      </c>
      <c r="QG147" s="21">
        <f>SUM($R109:QG109)+SUM($R135:QG135)-SUM($R141:QG141)</f>
        <v>49015505</v>
      </c>
      <c r="QH147" s="21">
        <f>SUM($R109:QH109)+SUM($R135:QH135)-SUM($R141:QH141)</f>
        <v>49262668</v>
      </c>
      <c r="QI147" s="21">
        <f>SUM($R109:QI109)+SUM($R135:QI135)-SUM($R141:QI141)</f>
        <v>49515126.5</v>
      </c>
      <c r="QJ147" s="21">
        <f>SUM($R109:QJ109)+SUM($R135:QJ135)-SUM($R141:QJ141)</f>
        <v>49772880.5</v>
      </c>
      <c r="QK147" s="21">
        <f>SUM($R109:QK109)+SUM($R135:QK135)-SUM($R141:QK141)</f>
        <v>50035930</v>
      </c>
      <c r="QL147" s="21">
        <f>SUM($R109:QL109)+SUM($R135:QL135)-SUM($R141:QL141)</f>
        <v>50304275</v>
      </c>
      <c r="QM147" s="21">
        <f>SUM($R109:QM109)+SUM($R135:QM135)-SUM($R141:QM141)</f>
        <v>50577915.5</v>
      </c>
      <c r="QN147" s="21">
        <f>SUM($R109:QN109)+SUM($R135:QN135)-SUM($R141:QN141)</f>
        <v>50856851.5</v>
      </c>
      <c r="QO147" s="21">
        <f>SUM($R109:QO109)+SUM($R135:QO135)-SUM($R141:QO141)</f>
        <v>51141083</v>
      </c>
      <c r="QP147" s="21">
        <f>SUM($R109:QP109)+SUM($R135:QP135)-SUM($R141:QP141)</f>
        <v>51430610</v>
      </c>
      <c r="QQ147" s="21">
        <f>SUM($R109:QQ109)+SUM($R135:QQ135)-SUM($R141:QQ141)</f>
        <v>51725432.5</v>
      </c>
      <c r="QR147" s="21">
        <f>SUM($R109:QR109)+SUM($R135:QR135)-SUM($R141:QR141)</f>
        <v>52025550.5</v>
      </c>
      <c r="QS147" s="21">
        <f>SUM($R109:QS109)+SUM($R135:QS135)-SUM($R141:QS141)</f>
        <v>52330964</v>
      </c>
      <c r="QT147" s="21">
        <f>SUM($R109:QT109)+SUM($R135:QT135)-SUM($R141:QT141)</f>
        <v>52641673</v>
      </c>
      <c r="QU147" s="21">
        <f>SUM($R109:QU109)+SUM($R135:QU135)-SUM($R141:QU141)</f>
        <v>52957677.5</v>
      </c>
      <c r="QV147" s="21">
        <f>SUM($R109:QV109)+SUM($R135:QV135)-SUM($R141:QV141)</f>
        <v>53243277.5</v>
      </c>
      <c r="QW147" s="21">
        <f>SUM($R109:QW109)+SUM($R135:QW135)-SUM($R141:QW141)</f>
        <v>53534173</v>
      </c>
      <c r="QX147" s="21">
        <f>SUM($R109:QX109)+SUM($R135:QX135)-SUM($R141:QX141)</f>
        <v>53830364</v>
      </c>
      <c r="QY147" s="21">
        <f>SUM($R109:QY109)+SUM($R135:QY135)-SUM($R141:QY141)</f>
        <v>54131850.5</v>
      </c>
      <c r="QZ147" s="21">
        <f>SUM($R109:QZ109)+SUM($R135:QZ135)-SUM($R141:QZ141)</f>
        <v>54438632.5</v>
      </c>
      <c r="RA147" s="21">
        <f>SUM($R109:RA109)+SUM($R135:RA135)-SUM($R141:RA141)</f>
        <v>54750710</v>
      </c>
      <c r="RB147" s="21">
        <f>SUM($R109:RB109)+SUM($R135:RB135)-SUM($R141:RB141)</f>
        <v>55068083</v>
      </c>
      <c r="RC147" s="21">
        <f>SUM($R109:RC109)+SUM($R135:RC135)-SUM($R141:RC141)</f>
        <v>55390751.5</v>
      </c>
      <c r="RD147" s="21">
        <f>SUM($R109:RD109)+SUM($R135:RD135)-SUM($R141:RD141)</f>
        <v>55718715.5</v>
      </c>
      <c r="RE147" s="21">
        <f>SUM($R109:RE109)+SUM($R135:RE135)-SUM($R141:RE141)</f>
        <v>56051975</v>
      </c>
      <c r="RF147" s="21">
        <f>SUM($R109:RF109)+SUM($R135:RF135)-SUM($R141:RF141)</f>
        <v>56390530</v>
      </c>
      <c r="RG147" s="21">
        <f>SUM($R109:RG109)+SUM($R135:RG135)-SUM($R141:RG141)</f>
        <v>56734916</v>
      </c>
      <c r="RH147" s="21">
        <f>SUM($R109:RH109)+SUM($R135:RH135)-SUM($R141:RH141)</f>
        <v>57085133</v>
      </c>
      <c r="RI147" s="21">
        <f>SUM($R109:RI109)+SUM($R135:RI135)-SUM($R141:RI141)</f>
        <v>57441181</v>
      </c>
      <c r="RJ147" s="21">
        <f>SUM($R109:RJ109)+SUM($R135:RJ135)-SUM($R141:RJ141)</f>
        <v>57803060</v>
      </c>
      <c r="RK147" s="21">
        <f>SUM($R109:RK109)+SUM($R135:RK135)-SUM($R141:RK141)</f>
        <v>58170770</v>
      </c>
      <c r="RL147" s="21">
        <f>SUM($R109:RL109)+SUM($R135:RL135)-SUM($R141:RL141)</f>
        <v>58544311</v>
      </c>
      <c r="RM147" s="21">
        <f>SUM($R109:RM109)+SUM($R135:RM135)-SUM($R141:RM141)</f>
        <v>58923683</v>
      </c>
      <c r="RN147" s="21">
        <f>SUM($R109:RN109)+SUM($R135:RN135)-SUM($R141:RN141)</f>
        <v>59308886</v>
      </c>
      <c r="RO147" s="21">
        <f>SUM($R109:RO109)+SUM($R135:RO135)-SUM($R141:RO141)</f>
        <v>59699920</v>
      </c>
      <c r="RP147" s="21">
        <f>SUM($R109:RP109)+SUM($R135:RP135)-SUM($R141:RP141)</f>
        <v>60096785</v>
      </c>
      <c r="RQ147" s="21">
        <f>SUM($R109:RQ109)+SUM($R135:RQ135)-SUM($R141:RQ141)</f>
        <v>60499481</v>
      </c>
      <c r="RR147" s="21">
        <f>SUM($R109:RR109)+SUM($R135:RR135)-SUM($R141:RR141)</f>
        <v>60908008</v>
      </c>
      <c r="RS147" s="21">
        <f>SUM($R109:RS109)+SUM($R135:RS135)-SUM($R141:RS141)</f>
        <v>61322366</v>
      </c>
      <c r="RT147" s="21">
        <f>SUM($R109:RT109)+SUM($R135:RT135)-SUM($R141:RT141)</f>
        <v>61742555</v>
      </c>
      <c r="RU147" s="21">
        <f>SUM($R109:RU109)+SUM($R135:RU135)-SUM($R141:RU141)</f>
        <v>62168575</v>
      </c>
      <c r="RV147" s="21">
        <f>SUM($R109:RV109)+SUM($R135:RV135)-SUM($R141:RV141)</f>
        <v>62600426</v>
      </c>
      <c r="RW147" s="21">
        <f>SUM($R109:RW109)+SUM($R135:RW135)-SUM($R141:RW141)</f>
        <v>63038108</v>
      </c>
      <c r="RX147" s="21">
        <f>SUM($R109:RX109)+SUM($R135:RX135)-SUM($R141:RX141)</f>
        <v>63481621</v>
      </c>
      <c r="RY147" s="21">
        <f>SUM($R109:RY109)+SUM($R135:RY135)-SUM($R141:RY141)</f>
        <v>63930965</v>
      </c>
      <c r="RZ147" s="21">
        <f>SUM($R109:RZ109)+SUM($R135:RZ135)-SUM($R141:RZ141)</f>
        <v>64361150</v>
      </c>
      <c r="SA147" s="21">
        <f>SUM($R109:SA109)+SUM($R135:SA135)-SUM($R141:SA141)</f>
        <v>64672811</v>
      </c>
      <c r="SB147" s="21">
        <f>SUM($R109:SB109)+SUM($R135:SB135)-SUM($R141:SB141)</f>
        <v>64989113</v>
      </c>
      <c r="SC147" s="21">
        <f>SUM($R109:SC109)+SUM($R135:SC135)-SUM($R141:SC141)</f>
        <v>65310056</v>
      </c>
      <c r="SD147" s="21">
        <f>SUM($R109:SD109)+SUM($R135:SD135)-SUM($R141:SD141)</f>
        <v>65635640</v>
      </c>
      <c r="SE147" s="21">
        <f>SUM($R109:SE109)+SUM($R135:SE135)-SUM($R141:SE141)</f>
        <v>65965865</v>
      </c>
      <c r="SF147" s="21">
        <f>SUM($R109:SF109)+SUM($R135:SF135)-SUM($R141:SF141)</f>
        <v>66300731</v>
      </c>
      <c r="SG147" s="21">
        <f>SUM($R109:SG109)+SUM($R135:SG135)-SUM($R141:SG141)</f>
        <v>66640238</v>
      </c>
      <c r="SH147" s="21">
        <f>SUM($R109:SH109)+SUM($R135:SH135)-SUM($R141:SH141)</f>
        <v>66984386</v>
      </c>
      <c r="SI147" s="21">
        <f>SUM($R109:SI109)+SUM($R135:SI135)-SUM($R141:SI141)</f>
        <v>67333175</v>
      </c>
      <c r="SJ147" s="21">
        <f>SUM($R109:SJ109)+SUM($R135:SJ135)-SUM($R141:SJ141)</f>
        <v>67686605</v>
      </c>
      <c r="SK147" s="21">
        <f>SUM($R109:SK109)+SUM($R135:SK135)-SUM($R141:SK141)</f>
        <v>68044676</v>
      </c>
      <c r="SL147" s="21">
        <f>SUM($R109:SL109)+SUM($R135:SL135)-SUM($R141:SL141)</f>
        <v>68403818</v>
      </c>
      <c r="SM147" s="21">
        <f>SUM($R109:SM109)+SUM($R135:SM135)-SUM($R141:SM141)</f>
        <v>68764031</v>
      </c>
      <c r="SN147" s="21">
        <f>SUM($R109:SN109)+SUM($R135:SN135)-SUM($R141:SN141)</f>
        <v>69125315</v>
      </c>
      <c r="SO147" s="21">
        <f>SUM($R109:SO109)+SUM($R135:SO135)-SUM($R141:SO141)</f>
        <v>69487670</v>
      </c>
      <c r="SP147" s="21">
        <f>SUM($R109:SP109)+SUM($R135:SP135)-SUM($R141:SP141)</f>
        <v>69851096</v>
      </c>
      <c r="SQ147" s="21">
        <f>SUM($R109:SQ109)+SUM($R135:SQ135)-SUM($R141:SQ141)</f>
        <v>70215593</v>
      </c>
      <c r="SR147" s="21">
        <f>SUM($R109:SR109)+SUM($R135:SR135)-SUM($R141:SR141)</f>
        <v>70581161</v>
      </c>
      <c r="SS147" s="21">
        <f>SUM($R109:SS109)+SUM($R135:SS135)-SUM($R141:SS141)</f>
        <v>70947800</v>
      </c>
      <c r="ST147" s="21">
        <f>SUM($R109:ST109)+SUM($R135:ST135)-SUM($R141:ST141)</f>
        <v>71315510</v>
      </c>
      <c r="SU147" s="21">
        <f>SUM($R109:SU109)+SUM($R135:SU135)-SUM($R141:SU141)</f>
        <v>71684291</v>
      </c>
      <c r="SV147" s="21">
        <f>SUM($R109:SV109)+SUM($R135:SV135)-SUM($R141:SV141)</f>
        <v>72054143</v>
      </c>
      <c r="SW147" s="21">
        <f>SUM($R109:SW109)+SUM($R135:SW135)-SUM($R141:SW141)</f>
        <v>72425066</v>
      </c>
      <c r="SX147" s="21">
        <f>SUM($R109:SX109)+SUM($R135:SX135)-SUM($R141:SX141)</f>
        <v>72797060</v>
      </c>
      <c r="SY147" s="21">
        <f>SUM($R109:SY109)+SUM($R135:SY135)-SUM($R141:SY141)</f>
        <v>73170125</v>
      </c>
      <c r="SZ147" s="21">
        <f>SUM($R109:SZ109)+SUM($R135:SZ135)-SUM($R141:SZ141)</f>
        <v>73544261</v>
      </c>
      <c r="TA147" s="21">
        <f>SUM($R109:TA109)+SUM($R135:TA135)-SUM($R141:TA141)</f>
        <v>73919468</v>
      </c>
      <c r="TB147" s="21">
        <f>SUM($R109:TB109)+SUM($R135:TB135)-SUM($R141:TB141)</f>
        <v>74295746</v>
      </c>
      <c r="TC147" s="21">
        <f>SUM($R109:TC109)+SUM($R135:TC135)-SUM($R141:TC141)</f>
        <v>74673095</v>
      </c>
      <c r="TD147" s="21">
        <f>SUM($R109:TD109)+SUM($R135:TD135)-SUM($R141:TD141)</f>
        <v>75051515</v>
      </c>
      <c r="TE147" s="21">
        <f>SUM($R109:TE109)+SUM($R135:TE135)-SUM($R141:TE141)</f>
        <v>75328725.5</v>
      </c>
      <c r="TF147" s="21">
        <f>SUM($R109:TF109)+SUM($R135:TF135)-SUM($R141:TF141)</f>
        <v>75602901.5</v>
      </c>
      <c r="TG147" s="21">
        <f>SUM($R109:TG109)+SUM($R135:TG135)-SUM($R141:TG141)</f>
        <v>75874043</v>
      </c>
      <c r="TH147" s="21">
        <f>SUM($R109:TH109)+SUM($R135:TH135)-SUM($R141:TH141)</f>
        <v>76142150</v>
      </c>
      <c r="TI147" s="21">
        <f>SUM($R109:TI109)+SUM($R135:TI135)-SUM($R141:TI141)</f>
        <v>76407222.5</v>
      </c>
      <c r="TJ147" s="21">
        <f>SUM($R109:TJ109)+SUM($R135:TJ135)-SUM($R141:TJ141)</f>
        <v>76669260.5</v>
      </c>
      <c r="TK147" s="21">
        <f>SUM($R109:TK109)+SUM($R135:TK135)-SUM($R141:TK141)</f>
        <v>76928264</v>
      </c>
      <c r="TL147" s="21">
        <f>SUM($R109:TL109)+SUM($R135:TL135)-SUM($R141:TL141)</f>
        <v>77184233</v>
      </c>
      <c r="TM147" s="21">
        <f>SUM($R109:TM109)+SUM($R135:TM135)-SUM($R141:TM141)</f>
        <v>77437167.5</v>
      </c>
      <c r="TN147" s="21">
        <f>SUM($R109:TN109)+SUM($R135:TN135)-SUM($R141:TN141)</f>
        <v>77687067.5</v>
      </c>
      <c r="TO147" s="21">
        <f>SUM($R109:TO109)+SUM($R135:TO135)-SUM($R141:TO141)</f>
        <v>77933933</v>
      </c>
      <c r="TP147" s="21">
        <f>SUM($R109:TP109)+SUM($R135:TP135)-SUM($R141:TP141)</f>
        <v>78178121</v>
      </c>
      <c r="TQ147" s="21">
        <f>SUM($R109:TQ109)+SUM($R135:TQ135)-SUM($R141:TQ141)</f>
        <v>78419631.5</v>
      </c>
      <c r="TR147" s="21">
        <f>SUM($R109:TR109)+SUM($R135:TR135)-SUM($R141:TR141)</f>
        <v>78658464.5</v>
      </c>
      <c r="TS147" s="21">
        <f>SUM($R109:TS109)+SUM($R135:TS135)-SUM($R141:TS141)</f>
        <v>78894620</v>
      </c>
      <c r="TT147" s="21">
        <f>SUM($R109:TT109)+SUM($R135:TT135)-SUM($R141:TT141)</f>
        <v>79128098</v>
      </c>
      <c r="TU147" s="21">
        <f>SUM($R109:TU109)+SUM($R135:TU135)-SUM($R141:TU141)</f>
        <v>79358898.5</v>
      </c>
      <c r="TV147" s="21">
        <f>SUM($R109:TV109)+SUM($R135:TV135)-SUM($R141:TV141)</f>
        <v>79587021.5</v>
      </c>
      <c r="TW147" s="21">
        <f>SUM($R109:TW109)+SUM($R135:TW135)-SUM($R141:TW141)</f>
        <v>79812467</v>
      </c>
      <c r="TX147" s="21">
        <f>SUM($R109:TX109)+SUM($R135:TX135)-SUM($R141:TX141)</f>
        <v>80035235</v>
      </c>
      <c r="TY147" s="21">
        <f>SUM($R109:TY109)+SUM($R135:TY135)-SUM($R141:TY141)</f>
        <v>80255325.5</v>
      </c>
      <c r="TZ147" s="21">
        <f>SUM($R109:TZ109)+SUM($R135:TZ135)-SUM($R141:TZ141)</f>
        <v>80472738.5</v>
      </c>
      <c r="UA147" s="21">
        <f>SUM($R109:UA109)+SUM($R135:UA135)-SUM($R141:UA141)</f>
        <v>80687474</v>
      </c>
      <c r="UB147" s="21">
        <f>SUM($R109:UB109)+SUM($R135:UB135)-SUM($R141:UB141)</f>
        <v>80899532</v>
      </c>
      <c r="UC147" s="21">
        <f>SUM($R109:UC109)+SUM($R135:UC135)-SUM($R141:UC141)</f>
        <v>81108912.5</v>
      </c>
      <c r="UD147" s="21">
        <f>SUM($R109:UD109)+SUM($R135:UD135)-SUM($R141:UD141)</f>
        <v>81315615.5</v>
      </c>
      <c r="UE147" s="21">
        <f>SUM($R109:UE109)+SUM($R135:UE135)-SUM($R141:UE141)</f>
        <v>81519641</v>
      </c>
      <c r="UF147" s="21">
        <f>SUM($R109:UF109)+SUM($R135:UF135)-SUM($R141:UF141)</f>
        <v>81720989</v>
      </c>
      <c r="UG147" s="21">
        <f>SUM($R109:UG109)+SUM($R135:UG135)-SUM($R141:UG141)</f>
        <v>81919659.5</v>
      </c>
      <c r="UH147" s="21">
        <f>SUM($R109:UH109)+SUM($R135:UH135)-SUM($R141:UH141)</f>
        <v>82115652.5</v>
      </c>
      <c r="UI147" s="21">
        <f>SUM($R109:UI109)+SUM($R135:UI135)-SUM($R141:UI141)</f>
        <v>82297722.5</v>
      </c>
      <c r="UJ147" s="21">
        <f>SUM($R109:UJ109)+SUM($R135:UJ135)-SUM($R141:UJ141)</f>
        <v>82583679.5</v>
      </c>
      <c r="UK147" s="21">
        <f>SUM($R109:UK109)+SUM($R135:UK135)-SUM($R141:UK141)</f>
        <v>82866423.5</v>
      </c>
      <c r="UL147" s="21">
        <f>SUM($R109:UL109)+SUM($R135:UL135)-SUM($R141:UL141)</f>
        <v>83145954.5</v>
      </c>
      <c r="UM147" s="21">
        <f>SUM($R109:UM109)+SUM($R135:UM135)-SUM($R141:UM141)</f>
        <v>83422272.5</v>
      </c>
      <c r="UN147" s="21">
        <f>SUM($R109:UN109)+SUM($R135:UN135)-SUM($R141:UN141)</f>
        <v>83695377.5</v>
      </c>
      <c r="UO147" s="21">
        <f>SUM($R109:UO109)+SUM($R135:UO135)-SUM($R141:UO141)</f>
        <v>83965269.5</v>
      </c>
      <c r="UP147" s="21">
        <f>SUM($R109:UP109)+SUM($R135:UP135)-SUM($R141:UP141)</f>
        <v>84231948.5</v>
      </c>
      <c r="UQ147" s="21">
        <f>SUM($R109:UQ109)+SUM($R135:UQ135)-SUM($R141:UQ141)</f>
        <v>84495414.5</v>
      </c>
      <c r="UR147" s="21">
        <f>SUM($R109:UR109)+SUM($R135:UR135)-SUM($R141:UR141)</f>
        <v>84755667.5</v>
      </c>
      <c r="US147" s="21">
        <f>SUM($R109:US109)+SUM($R135:US135)-SUM($R141:US141)</f>
        <v>85012707.5</v>
      </c>
      <c r="UT147" s="21">
        <f>SUM($R109:UT109)+SUM($R135:UT135)-SUM($R141:UT141)</f>
        <v>85266534.5</v>
      </c>
      <c r="UU147" s="21">
        <f>SUM($R109:UU109)+SUM($R135:UU135)-SUM($R141:UU141)</f>
        <v>85519290.5</v>
      </c>
      <c r="UV147" s="21">
        <f>SUM($R109:UV109)+SUM($R135:UV135)-SUM($R141:UV141)</f>
        <v>85770975.5</v>
      </c>
      <c r="UW147" s="21">
        <f>SUM($R109:UW109)+SUM($R135:UW135)-SUM($R141:UW141)</f>
        <v>86021589.5</v>
      </c>
      <c r="UX147" s="21">
        <f>SUM($R109:UX109)+SUM($R135:UX135)-SUM($R141:UX141)</f>
        <v>86271132.5</v>
      </c>
      <c r="UY147" s="21">
        <f>SUM($R109:UY109)+SUM($R135:UY135)-SUM($R141:UY141)</f>
        <v>86519604.5</v>
      </c>
      <c r="UZ147" s="21">
        <f>SUM($R109:UZ109)+SUM($R135:UZ135)-SUM($R141:UZ141)</f>
        <v>86767005.5</v>
      </c>
      <c r="VA147" s="21">
        <f>SUM($R109:VA109)+SUM($R135:VA135)-SUM($R141:VA141)</f>
        <v>87013335.5</v>
      </c>
      <c r="VB147" s="21">
        <f>SUM($R109:VB109)+SUM($R135:VB135)-SUM($R141:VB141)</f>
        <v>87258594.5</v>
      </c>
      <c r="VC147" s="21">
        <f>SUM($R109:VC109)+SUM($R135:VC135)-SUM($R141:VC141)</f>
        <v>87502782.5</v>
      </c>
      <c r="VD147" s="21">
        <f>SUM($R109:VD109)+SUM($R135:VD135)-SUM($R141:VD141)</f>
        <v>87745899.5</v>
      </c>
      <c r="VE147" s="21">
        <f>SUM($R109:VE109)+SUM($R135:VE135)-SUM($R141:VE141)</f>
        <v>87987945.5</v>
      </c>
      <c r="VF147" s="21">
        <f>SUM($R109:VF109)+SUM($R135:VF135)-SUM($R141:VF141)</f>
        <v>88228920.5</v>
      </c>
      <c r="VG147" s="21">
        <f>SUM($R109:VG109)+SUM($R135:VG135)-SUM($R141:VG141)</f>
        <v>88468824.5</v>
      </c>
      <c r="VH147" s="21">
        <f>SUM($R109:VH109)+SUM($R135:VH135)-SUM($R141:VH141)</f>
        <v>88707657.5</v>
      </c>
      <c r="VI147" s="21">
        <f>SUM($R109:VI109)+SUM($R135:VI135)-SUM($R141:VI141)</f>
        <v>88945419.5</v>
      </c>
      <c r="VJ147" s="21">
        <f>SUM($R109:VJ109)+SUM($R135:VJ135)-SUM($R141:VJ141)</f>
        <v>89182110.5</v>
      </c>
      <c r="VK147" s="21">
        <f>SUM($R109:VK109)+SUM($R135:VK135)-SUM($R141:VK141)</f>
        <v>89417730.5</v>
      </c>
      <c r="VL147" s="21">
        <f>SUM($R109:VL109)+SUM($R135:VL135)-SUM($R141:VL141)</f>
        <v>89652279.5</v>
      </c>
      <c r="VM147" s="21">
        <f>SUM($R109:VM109)+SUM($R135:VM135)-SUM($R141:VM141)</f>
        <v>89885757.5</v>
      </c>
      <c r="VN147" s="21">
        <f>SUM($R109:VN109)+SUM($R135:VN135)-SUM($R141:VN141)</f>
        <v>90182424.5</v>
      </c>
      <c r="VO147" s="21">
        <f>SUM($R109:VO109)+SUM($R135:VO135)-SUM($R141:VO141)</f>
        <v>90481590.5</v>
      </c>
      <c r="VP147" s="21">
        <f>SUM($R109:VP109)+SUM($R135:VP135)-SUM($R141:VP141)</f>
        <v>90783255.5</v>
      </c>
      <c r="VQ147" s="21">
        <f>SUM($R109:VQ109)+SUM($R135:VQ135)-SUM($R141:VQ141)</f>
        <v>91087419.5</v>
      </c>
      <c r="VR147" s="21">
        <f>SUM($R109:VR109)+SUM($R135:VR135)-SUM($R141:VR141)</f>
        <v>91394082.5</v>
      </c>
      <c r="VS147" s="21">
        <f>SUM($R109:VS109)+SUM($R135:VS135)-SUM($R141:VS141)</f>
        <v>91703244.5</v>
      </c>
      <c r="VT147" s="21">
        <f>SUM($R109:VT109)+SUM($R135:VT135)-SUM($R141:VT141)</f>
        <v>92014905.5</v>
      </c>
      <c r="VU147" s="21">
        <f>SUM($R109:VU109)+SUM($R135:VU135)-SUM($R141:VU141)</f>
        <v>92329065.5</v>
      </c>
      <c r="VV147" s="21">
        <f>SUM($R109:VV109)+SUM($R135:VV135)-SUM($R141:VV141)</f>
        <v>92645724.5</v>
      </c>
      <c r="VW147" s="21">
        <f>SUM($R109:VW109)+SUM($R135:VW135)-SUM($R141:VW141)</f>
        <v>92964882.5</v>
      </c>
      <c r="VX147" s="21">
        <f>SUM($R109:VX109)+SUM($R135:VX135)-SUM($R141:VX141)</f>
        <v>93286539.5</v>
      </c>
      <c r="VY147" s="21">
        <f>SUM($R109:VY109)+SUM($R135:VY135)-SUM($R141:VY141)</f>
        <v>93610695.5</v>
      </c>
      <c r="VZ147" s="21">
        <f>SUM($R109:VZ109)+SUM($R135:VZ135)-SUM($R141:VZ141)</f>
        <v>93937350.5</v>
      </c>
      <c r="WA147" s="21">
        <f>SUM($R109:WA109)+SUM($R135:WA135)-SUM($R141:WA141)</f>
        <v>94266504.5</v>
      </c>
      <c r="WB147" s="21">
        <f>SUM($R109:WB109)+SUM($R135:WB135)-SUM($R141:WB141)</f>
        <v>94598157.5</v>
      </c>
      <c r="WC147" s="21">
        <f>SUM($R109:WC109)+SUM($R135:WC135)-SUM($R141:WC141)</f>
        <v>94932309.5</v>
      </c>
      <c r="WD147" s="21">
        <f>SUM($R109:WD109)+SUM($R135:WD135)-SUM($R141:WD141)</f>
        <v>95268960.5</v>
      </c>
      <c r="WE147" s="21">
        <f>SUM($R109:WE109)+SUM($R135:WE135)-SUM($R141:WE141)</f>
        <v>95608110.5</v>
      </c>
      <c r="WF147" s="21">
        <f>SUM($R109:WF109)+SUM($R135:WF135)-SUM($R141:WF141)</f>
        <v>95949759.5</v>
      </c>
      <c r="WG147" s="21">
        <f>SUM($R109:WG109)+SUM($R135:WG135)-SUM($R141:WG141)</f>
        <v>96293907.5</v>
      </c>
      <c r="WH147" s="21">
        <f>SUM($R109:WH109)+SUM($R135:WH135)-SUM($R141:WH141)</f>
        <v>96640554.5</v>
      </c>
      <c r="WI147" s="21">
        <f>SUM($R109:WI109)+SUM($R135:WI135)-SUM($R141:WI141)</f>
        <v>96989700.5</v>
      </c>
      <c r="WJ147" s="21">
        <f>SUM($R109:WJ109)+SUM($R135:WJ135)-SUM($R141:WJ141)</f>
        <v>97341345.5</v>
      </c>
      <c r="WK147" s="21">
        <f>SUM($R109:WK109)+SUM($R135:WK135)-SUM($R141:WK141)</f>
        <v>97695489.5</v>
      </c>
      <c r="WL147" s="21">
        <f>SUM($R109:WL109)+SUM($R135:WL135)-SUM($R141:WL141)</f>
        <v>98052132.5</v>
      </c>
      <c r="WM147" s="21">
        <f>SUM($R109:WM109)+SUM($R135:WM135)-SUM($R141:WM141)</f>
        <v>98411274.5</v>
      </c>
      <c r="WN147" s="21">
        <f>SUM($R109:WN109)+SUM($R135:WN135)-SUM($R141:WN141)</f>
        <v>98772915.5</v>
      </c>
      <c r="WO147" s="21">
        <f>SUM($R109:WO109)+SUM($R135:WO135)-SUM($R141:WO141)</f>
        <v>99137055.5</v>
      </c>
      <c r="WP147" s="21">
        <f>SUM($R109:WP109)+SUM($R135:WP135)-SUM($R141:WP141)</f>
        <v>99503694.5</v>
      </c>
      <c r="WQ147" s="21">
        <f>SUM($R109:WQ109)+SUM($R135:WQ135)-SUM($R141:WQ141)</f>
        <v>99872832.5</v>
      </c>
      <c r="WR147" s="21">
        <f>SUM($R109:WR109)+SUM($R135:WR135)-SUM($R141:WR141)</f>
        <v>100236972.5</v>
      </c>
      <c r="WS147" s="21">
        <f>SUM($R109:WS109)+SUM($R135:WS135)-SUM($R141:WS141)</f>
        <v>100538994.5</v>
      </c>
      <c r="WT147" s="21">
        <f>SUM($R109:WT109)+SUM($R135:WT135)-SUM($R141:WT141)</f>
        <v>100843158.5</v>
      </c>
      <c r="WU147" s="21">
        <f>SUM($R109:WU109)+SUM($R135:WU135)-SUM($R141:WU141)</f>
        <v>101149464.5</v>
      </c>
      <c r="WV147" s="21">
        <f>SUM($R109:WV109)+SUM($R135:WV135)-SUM($R141:WV141)</f>
        <v>101457912.5</v>
      </c>
      <c r="WW147" s="21">
        <f>SUM($R109:WW109)+SUM($R135:WW135)-SUM($R141:WW141)</f>
        <v>101768502.5</v>
      </c>
      <c r="WX147" s="21">
        <f>SUM($R109:WX109)+SUM($R135:WX135)-SUM($R141:WX141)</f>
        <v>102081234.5</v>
      </c>
      <c r="WY147" s="21">
        <f>SUM($R109:WY109)+SUM($R135:WY135)-SUM($R141:WY141)</f>
        <v>102396108.5</v>
      </c>
      <c r="WZ147" s="21">
        <f>SUM($R109:WZ109)+SUM($R135:WZ135)-SUM($R141:WZ141)</f>
        <v>102713124.5</v>
      </c>
      <c r="XA147" s="21">
        <f>SUM($R109:XA109)+SUM($R135:XA135)-SUM($R141:XA141)</f>
        <v>103032282.5</v>
      </c>
      <c r="XB147" s="21">
        <f>SUM($R109:XB109)+SUM($R135:XB135)-SUM($R141:XB141)</f>
        <v>103350905</v>
      </c>
      <c r="XC147" s="21">
        <f>SUM($R109:XC109)+SUM($R135:XC135)-SUM($R141:XC141)</f>
        <v>103668992</v>
      </c>
      <c r="XD147" s="21">
        <f>SUM($R109:XD109)+SUM($R135:XD135)-SUM($R141:XD141)</f>
        <v>103986543.5</v>
      </c>
      <c r="XE147" s="21">
        <f>SUM($R109:XE109)+SUM($R135:XE135)-SUM($R141:XE141)</f>
        <v>104303559.5</v>
      </c>
      <c r="XF147" s="21">
        <f>SUM($R109:XF109)+SUM($R135:XF135)-SUM($R141:XF141)</f>
        <v>104620040</v>
      </c>
      <c r="XG147" s="21">
        <f>SUM($R109:XG109)+SUM($R135:XG135)-SUM($R141:XG141)</f>
        <v>104935985</v>
      </c>
      <c r="XH147" s="21">
        <f>SUM($R109:XH109)+SUM($R135:XH135)-SUM($R141:XH141)</f>
        <v>105251394.5</v>
      </c>
      <c r="XI147" s="21">
        <f>SUM($R109:XI109)+SUM($R135:XI135)-SUM($R141:XI141)</f>
        <v>105566268.5</v>
      </c>
      <c r="XJ147" s="21">
        <f>SUM($R109:XJ109)+SUM($R135:XJ135)-SUM($R141:XJ141)</f>
        <v>105880607</v>
      </c>
      <c r="XK147" s="21">
        <f>SUM($R109:XK109)+SUM($R135:XK135)-SUM($R141:XK141)</f>
        <v>106194410</v>
      </c>
      <c r="XL147" s="21">
        <f>SUM($R109:XL109)+SUM($R135:XL135)-SUM($R141:XL141)</f>
        <v>106507677.5</v>
      </c>
      <c r="XM147" s="21">
        <f>SUM($R109:XM109)+SUM($R135:XM135)-SUM($R141:XM141)</f>
        <v>106820409.5</v>
      </c>
      <c r="XN147" s="21">
        <f>SUM($R109:XN109)+SUM($R135:XN135)-SUM($R141:XN141)</f>
        <v>107132606</v>
      </c>
      <c r="XO147" s="21">
        <f>SUM($R109:XO109)+SUM($R135:XO135)-SUM($R141:XO141)</f>
        <v>107444267</v>
      </c>
      <c r="XP147" s="21">
        <f>SUM($R109:XP109)+SUM($R135:XP135)-SUM($R141:XP141)</f>
        <v>107755392.5</v>
      </c>
      <c r="XQ147" s="21">
        <f>SUM($R109:XQ109)+SUM($R135:XQ135)-SUM($R141:XQ141)</f>
        <v>108065982.5</v>
      </c>
      <c r="XR147" s="21">
        <f>SUM($R109:XR109)+SUM($R135:XR135)-SUM($R141:XR141)</f>
        <v>108376037</v>
      </c>
      <c r="XS147" s="21">
        <f>SUM($R109:XS109)+SUM($R135:XS135)-SUM($R141:XS141)</f>
        <v>108685556</v>
      </c>
      <c r="XT147" s="21">
        <f>SUM($R109:XT109)+SUM($R135:XT135)-SUM($R141:XT141)</f>
        <v>108994539.5</v>
      </c>
      <c r="XU147" s="21">
        <f>SUM($R109:XU109)+SUM($R135:XU135)-SUM($R141:XU141)</f>
        <v>109302987.5</v>
      </c>
      <c r="XV147" s="21">
        <f>SUM($R109:XV109)+SUM($R135:XV135)-SUM($R141:XV141)</f>
        <v>109610900</v>
      </c>
      <c r="XW147" s="21">
        <f>SUM($R109:XW109)+SUM($R135:XW135)-SUM($R141:XW141)</f>
        <v>109873295</v>
      </c>
      <c r="XX147" s="21">
        <f>SUM($R109:XX109)+SUM($R135:XX135)-SUM($R141:XX141)</f>
        <v>110133012.5</v>
      </c>
      <c r="XY147" s="21">
        <f>SUM($R109:XY109)+SUM($R135:XY135)-SUM($R141:XY141)</f>
        <v>110390052.5</v>
      </c>
      <c r="XZ147" s="21">
        <f>SUM($R109:XZ109)+SUM($R135:XZ135)-SUM($R141:XZ141)</f>
        <v>110644415</v>
      </c>
      <c r="YA147" s="21">
        <f>SUM($R109:YA109)+SUM($R135:YA135)-SUM($R141:YA141)</f>
        <v>110896100</v>
      </c>
      <c r="YB147" s="21">
        <f>SUM($R109:YB109)+SUM($R135:YB135)-SUM($R141:YB141)</f>
        <v>111145107.5</v>
      </c>
      <c r="YC147" s="21">
        <f>SUM($R109:YC109)+SUM($R135:YC135)-SUM($R141:YC141)</f>
        <v>111391437.5</v>
      </c>
      <c r="YD147" s="21">
        <f>SUM($R109:YD109)+SUM($R135:YD135)-SUM($R141:YD141)</f>
        <v>111635090</v>
      </c>
      <c r="YE147" s="21">
        <f>SUM($R109:YE109)+SUM($R135:YE135)-SUM($R141:YE141)</f>
        <v>111876065</v>
      </c>
      <c r="YF147" s="21">
        <f>SUM($R109:YF109)+SUM($R135:YF135)-SUM($R141:YF141)</f>
        <v>112114362.5</v>
      </c>
      <c r="YG147" s="21">
        <f>SUM($R109:YG109)+SUM($R135:YG135)-SUM($R141:YG141)</f>
        <v>112349982.5</v>
      </c>
      <c r="YH147" s="21">
        <f>SUM($R109:YH109)+SUM($R135:YH135)-SUM($R141:YH141)</f>
        <v>112582925</v>
      </c>
      <c r="YI147" s="21">
        <f>SUM($R109:YI109)+SUM($R135:YI135)-SUM($R141:YI141)</f>
        <v>112813190</v>
      </c>
      <c r="YJ147" s="21">
        <f>SUM($R109:YJ109)+SUM($R135:YJ135)-SUM($R141:YJ141)</f>
        <v>113040777.5</v>
      </c>
      <c r="YK147" s="21">
        <f>SUM($R109:YK109)+SUM($R135:YK135)-SUM($R141:YK141)</f>
        <v>113265687.5</v>
      </c>
      <c r="YL147" s="21">
        <f>SUM($R109:YL109)+SUM($R135:YL135)-SUM($R141:YL141)</f>
        <v>113487920</v>
      </c>
      <c r="YM147" s="21">
        <f>SUM($R109:YM109)+SUM($R135:YM135)-SUM($R141:YM141)</f>
        <v>113707475</v>
      </c>
      <c r="YN147" s="21">
        <f>SUM($R109:YN109)+SUM($R135:YN135)-SUM($R141:YN141)</f>
        <v>113924352.5</v>
      </c>
      <c r="YO147" s="21">
        <f>SUM($R109:YO109)+SUM($R135:YO135)-SUM($R141:YO141)</f>
        <v>114138552.5</v>
      </c>
      <c r="YP147" s="21">
        <f>SUM($R109:YP109)+SUM($R135:YP135)-SUM($R141:YP141)</f>
        <v>114350075</v>
      </c>
      <c r="YQ147" s="21">
        <f>SUM($R109:YQ109)+SUM($R135:YQ135)-SUM($R141:YQ141)</f>
        <v>114558920</v>
      </c>
      <c r="YR147" s="21">
        <f>SUM($R109:YR109)+SUM($R135:YR135)-SUM($R141:YR141)</f>
        <v>114765087.5</v>
      </c>
      <c r="YS147" s="21">
        <f>SUM($R109:YS109)+SUM($R135:YS135)-SUM($R141:YS141)</f>
        <v>114968577.5</v>
      </c>
      <c r="YT147" s="21">
        <f>SUM($R109:YT109)+SUM($R135:YT135)-SUM($R141:YT141)</f>
        <v>115169390</v>
      </c>
      <c r="YU147" s="21">
        <f>SUM($R109:YU109)+SUM($R135:YU135)-SUM($R141:YU141)</f>
        <v>115367525</v>
      </c>
      <c r="YV147" s="21">
        <f>SUM($R109:YV109)+SUM($R135:YV135)-SUM($R141:YV141)</f>
        <v>115562982.5</v>
      </c>
      <c r="YW147" s="21">
        <f>SUM($R109:YW109)+SUM($R135:YW135)-SUM($R141:YW141)</f>
        <v>115755762.5</v>
      </c>
      <c r="YX147" s="21">
        <f>SUM($R109:YX109)+SUM($R135:YX135)-SUM($R141:YX141)</f>
        <v>115945865</v>
      </c>
      <c r="YY147" s="21">
        <f>SUM($R109:YY109)+SUM($R135:YY135)-SUM($R141:YY141)</f>
        <v>116133290</v>
      </c>
      <c r="YZ147" s="21">
        <f>SUM($R109:YZ109)+SUM($R135:YZ135)-SUM($R141:YZ141)</f>
        <v>116398362.5</v>
      </c>
      <c r="ZA147" s="21">
        <f>SUM($R109:ZA109)+SUM($R135:ZA135)-SUM($R141:ZA141)</f>
        <v>116660757.5</v>
      </c>
      <c r="ZB147" s="21">
        <f>SUM($R109:ZB109)+SUM($R135:ZB135)-SUM($R141:ZB141)</f>
        <v>116920475</v>
      </c>
      <c r="ZC147" s="21">
        <f>SUM($R109:ZC109)+SUM($R135:ZC135)-SUM($R141:ZC141)</f>
        <v>117177515</v>
      </c>
      <c r="ZD147" s="21">
        <f>SUM($R109:ZD109)+SUM($R135:ZD135)-SUM($R141:ZD141)</f>
        <v>117431877.5</v>
      </c>
      <c r="ZE147" s="21">
        <f>SUM($R109:ZE109)+SUM($R135:ZE135)-SUM($R141:ZE141)</f>
        <v>117683562.5</v>
      </c>
      <c r="ZF147" s="21">
        <f>SUM($R109:ZF109)+SUM($R135:ZF135)-SUM($R141:ZF141)</f>
        <v>117932570</v>
      </c>
      <c r="ZG147" s="21">
        <f>SUM($R109:ZG109)+SUM($R135:ZG135)-SUM($R141:ZG141)</f>
        <v>118178900</v>
      </c>
      <c r="ZH147" s="21">
        <f>SUM($R109:ZH109)+SUM($R135:ZH135)-SUM($R141:ZH141)</f>
        <v>118422552.5</v>
      </c>
      <c r="ZI147" s="21">
        <f>SUM($R109:ZI109)+SUM($R135:ZI135)-SUM($R141:ZI141)</f>
        <v>118663527.5</v>
      </c>
      <c r="ZJ147" s="21">
        <f>SUM($R109:ZJ109)+SUM($R135:ZJ135)-SUM($R141:ZJ141)</f>
        <v>118901825</v>
      </c>
      <c r="ZK147" s="21">
        <f>SUM($R109:ZK109)+SUM($R135:ZK135)-SUM($R141:ZK141)</f>
        <v>119140836.5</v>
      </c>
      <c r="ZL147" s="21">
        <f>SUM($R109:ZL109)+SUM($R135:ZL135)-SUM($R141:ZL141)</f>
        <v>119380562</v>
      </c>
      <c r="ZM147" s="21">
        <f>SUM($R109:ZM109)+SUM($R135:ZM135)-SUM($R141:ZM141)</f>
        <v>119621001.5</v>
      </c>
      <c r="ZN147" s="21">
        <f>SUM($R109:ZN109)+SUM($R135:ZN135)-SUM($R141:ZN141)</f>
        <v>119862155</v>
      </c>
      <c r="ZO147" s="21">
        <f>SUM($R109:ZO109)+SUM($R135:ZO135)-SUM($R141:ZO141)</f>
        <v>120104022.5</v>
      </c>
      <c r="ZP147" s="21">
        <f>SUM($R109:ZP109)+SUM($R135:ZP135)-SUM($R141:ZP141)</f>
        <v>120346604</v>
      </c>
      <c r="ZQ147" s="21">
        <f>SUM($R109:ZQ109)+SUM($R135:ZQ135)-SUM($R141:ZQ141)</f>
        <v>120589899.5</v>
      </c>
      <c r="ZR147" s="21">
        <f>SUM($R109:ZR109)+SUM($R135:ZR135)-SUM($R141:ZR141)</f>
        <v>120833909</v>
      </c>
      <c r="ZS147" s="21">
        <f>SUM($R109:ZS109)+SUM($R135:ZS135)-SUM($R141:ZS141)</f>
        <v>121078632.5</v>
      </c>
      <c r="ZT147" s="21">
        <f>SUM($R109:ZT109)+SUM($R135:ZT135)-SUM($R141:ZT141)</f>
        <v>121324070</v>
      </c>
      <c r="ZU147" s="21">
        <f>SUM($R109:ZU109)+SUM($R135:ZU135)-SUM($R141:ZU141)</f>
        <v>121570221.5</v>
      </c>
      <c r="ZV147" s="21">
        <f>SUM($R109:ZV109)+SUM($R135:ZV135)-SUM($R141:ZV141)</f>
        <v>121817087</v>
      </c>
      <c r="ZW147" s="21">
        <f>SUM($R109:ZW109)+SUM($R135:ZW135)-SUM($R141:ZW141)</f>
        <v>122064666.5</v>
      </c>
      <c r="ZX147" s="21">
        <f>SUM($R109:ZX109)+SUM($R135:ZX135)-SUM($R141:ZX141)</f>
        <v>122312960</v>
      </c>
      <c r="ZY147" s="21">
        <f>SUM($R109:ZY109)+SUM($R135:ZY135)-SUM($R141:ZY141)</f>
        <v>122561967.5</v>
      </c>
      <c r="ZZ147" s="21">
        <f>SUM($R109:ZZ109)+SUM($R135:ZZ135)-SUM($R141:ZZ141)</f>
        <v>122811689</v>
      </c>
      <c r="AAA147" s="21">
        <f>SUM($R109:AAA109)+SUM($R135:AAA135)-SUM($R141:AAA141)</f>
        <v>123062124.5</v>
      </c>
      <c r="AAB147" s="21">
        <f>SUM($R109:AAB109)+SUM($R135:AAB135)-SUM($R141:AAB141)</f>
        <v>123313274</v>
      </c>
      <c r="AAC147" s="21">
        <f>SUM($R109:AAC109)+SUM($R135:AAC135)-SUM($R141:AAC141)</f>
        <v>123565137.5</v>
      </c>
      <c r="AAD147" s="21">
        <f>SUM($R109:AAD109)+SUM($R135:AAD135)-SUM($R141:AAD141)</f>
        <v>123873942.5</v>
      </c>
      <c r="AAE147" s="21">
        <f>SUM($R109:AAE109)+SUM($R135:AAE135)-SUM($R141:AAE141)</f>
        <v>124186139</v>
      </c>
      <c r="AAF147" s="21">
        <f>SUM($R109:AAF109)+SUM($R135:AAF135)-SUM($R141:AAF141)</f>
        <v>124501727</v>
      </c>
      <c r="AAG147" s="21">
        <f>SUM($R109:AAG109)+SUM($R135:AAG135)-SUM($R141:AAG141)</f>
        <v>124820706.5</v>
      </c>
      <c r="AAH147" s="21">
        <f>SUM($R109:AAH109)+SUM($R135:AAH135)-SUM($R141:AAH141)</f>
        <v>125143077.5</v>
      </c>
      <c r="AAI147" s="21">
        <f>SUM($R109:AAI109)+SUM($R135:AAI135)-SUM($R141:AAI141)</f>
        <v>125468840</v>
      </c>
      <c r="AAJ147" s="21">
        <f>SUM($R109:AAJ109)+SUM($R135:AAJ135)-SUM($R141:AAJ141)</f>
        <v>125797994</v>
      </c>
      <c r="AAK147" s="21">
        <f>SUM($R109:AAK109)+SUM($R135:AAK135)-SUM($R141:AAK141)</f>
        <v>126130539.5</v>
      </c>
      <c r="AAL147" s="21">
        <f>SUM($R109:AAL109)+SUM($R135:AAL135)-SUM($R141:AAL141)</f>
        <v>126466476.5</v>
      </c>
      <c r="AAM147" s="21">
        <f>SUM($R109:AAM109)+SUM($R135:AAM135)-SUM($R141:AAM141)</f>
        <v>126805805</v>
      </c>
      <c r="AAN147" s="21">
        <f>SUM($R109:AAN109)+SUM($R135:AAN135)-SUM($R141:AAN141)</f>
        <v>127148525</v>
      </c>
      <c r="AAO147" s="21">
        <f>SUM($R109:AAO109)+SUM($R135:AAO135)-SUM($R141:AAO141)</f>
        <v>127494636.5</v>
      </c>
      <c r="AAP147" s="21">
        <f>SUM($R109:AAP109)+SUM($R135:AAP135)-SUM($R141:AAP141)</f>
        <v>127844139.5</v>
      </c>
      <c r="AAQ147" s="21">
        <f>SUM($R109:AAQ109)+SUM($R135:AAQ135)-SUM($R141:AAQ141)</f>
        <v>128197034</v>
      </c>
      <c r="AAR147" s="21">
        <f>SUM($R109:AAR109)+SUM($R135:AAR135)-SUM($R141:AAR141)</f>
        <v>128553320</v>
      </c>
      <c r="AAS147" s="21">
        <f>SUM($R109:AAS109)+SUM($R135:AAS135)-SUM($R141:AAS141)</f>
        <v>128912997.5</v>
      </c>
      <c r="AAT147" s="21">
        <f>SUM($R109:AAT109)+SUM($R135:AAT135)-SUM($R141:AAT141)</f>
        <v>129276066.5</v>
      </c>
      <c r="AAU147" s="21">
        <f>SUM($R109:AAU109)+SUM($R135:AAU135)-SUM($R141:AAU141)</f>
        <v>129642527</v>
      </c>
      <c r="AAV147" s="21">
        <f>SUM($R109:AAV109)+SUM($R135:AAV135)-SUM($R141:AAV141)</f>
        <v>130012379</v>
      </c>
      <c r="AAW147" s="21">
        <f>SUM($R109:AAW109)+SUM($R135:AAW135)-SUM($R141:AAW141)</f>
        <v>130385622.5</v>
      </c>
      <c r="AAX147" s="21">
        <f>SUM($R109:AAX109)+SUM($R135:AAX135)-SUM($R141:AAX141)</f>
        <v>130762257.5</v>
      </c>
      <c r="AAY147" s="21">
        <f>SUM($R109:AAY109)+SUM($R135:AAY135)-SUM($R141:AAY141)</f>
        <v>131142284</v>
      </c>
      <c r="AAZ147" s="21">
        <f>SUM($R109:AAZ109)+SUM($R135:AAZ135)-SUM($R141:AAZ141)</f>
        <v>131525702</v>
      </c>
      <c r="ABA147" s="21">
        <f>SUM($R109:ABA109)+SUM($R135:ABA135)-SUM($R141:ABA141)</f>
        <v>131912511.5</v>
      </c>
      <c r="ABB147" s="21">
        <f>SUM($R109:ABB109)+SUM($R135:ABB135)-SUM($R141:ABB141)</f>
        <v>132302712.5</v>
      </c>
      <c r="ABC147" s="21">
        <f>SUM($R109:ABC109)+SUM($R135:ABC135)-SUM($R141:ABC141)</f>
        <v>132696305</v>
      </c>
      <c r="ABD147" s="21">
        <f>SUM($R109:ABD109)+SUM($R135:ABD135)-SUM($R141:ABD141)</f>
        <v>133093289</v>
      </c>
      <c r="ABE147" s="21">
        <f>SUM($R109:ABE109)+SUM($R135:ABE135)-SUM($R141:ABE141)</f>
        <v>133493664.5</v>
      </c>
      <c r="ABF147" s="21">
        <f>SUM($R109:ABF109)+SUM($R135:ABF135)-SUM($R141:ABF141)</f>
        <v>133897431.5</v>
      </c>
      <c r="ABG147" s="21">
        <f>SUM($R109:ABG109)+SUM($R135:ABG135)-SUM($R141:ABG141)</f>
        <v>134304590</v>
      </c>
      <c r="ABH147" s="21">
        <f>SUM($R109:ABH109)+SUM($R135:ABH135)-SUM($R141:ABH141)</f>
        <v>134715140</v>
      </c>
      <c r="ABI147" s="21">
        <f>SUM($R109:ABI109)+SUM($R135:ABI135)-SUM($R141:ABI141)</f>
        <v>135027336.5</v>
      </c>
      <c r="ABJ147" s="21">
        <f>SUM($R109:ABJ109)+SUM($R135:ABJ135)-SUM($R141:ABJ141)</f>
        <v>135342924.5</v>
      </c>
      <c r="ABK147" s="21">
        <f>SUM($R109:ABK109)+SUM($R135:ABK135)-SUM($R141:ABK141)</f>
        <v>135661904</v>
      </c>
      <c r="ABL147" s="21">
        <f>SUM($R109:ABL109)+SUM($R135:ABL135)-SUM($R141:ABL141)</f>
        <v>135984275</v>
      </c>
      <c r="ABM147" s="21">
        <f>SUM($R109:ABM109)+SUM($R135:ABM135)-SUM($R141:ABM141)</f>
        <v>136310037.5</v>
      </c>
      <c r="ABN147" s="21">
        <f>SUM($R109:ABN109)+SUM($R135:ABN135)-SUM($R141:ABN141)</f>
        <v>136639191.5</v>
      </c>
      <c r="ABO147" s="21">
        <f>SUM($R109:ABO109)+SUM($R135:ABO135)-SUM($R141:ABO141)</f>
        <v>136971737</v>
      </c>
      <c r="ABP147" s="21">
        <f>SUM($R109:ABP109)+SUM($R135:ABP135)-SUM($R141:ABP141)</f>
        <v>137307674</v>
      </c>
      <c r="ABQ147" s="21">
        <f>SUM($R109:ABQ109)+SUM($R135:ABQ135)-SUM($R141:ABQ141)</f>
        <v>137647002.5</v>
      </c>
      <c r="ABR147" s="21">
        <f>SUM($R109:ABR109)+SUM($R135:ABR135)-SUM($R141:ABR141)</f>
        <v>137989722.5</v>
      </c>
      <c r="ABS147" s="21">
        <f>SUM($R109:ABS109)+SUM($R135:ABS135)-SUM($R141:ABS141)</f>
        <v>138335834</v>
      </c>
      <c r="ABT147" s="21">
        <f>SUM($R109:ABT109)+SUM($R135:ABT135)-SUM($R141:ABT141)</f>
        <v>138686051</v>
      </c>
      <c r="ABU147" s="21">
        <f>SUM($R109:ABU109)+SUM($R135:ABU135)-SUM($R141:ABU141)</f>
        <v>139040373.5</v>
      </c>
      <c r="ABV147" s="21">
        <f>SUM($R109:ABV109)+SUM($R135:ABV135)-SUM($R141:ABV141)</f>
        <v>139398801.5</v>
      </c>
      <c r="ABW147" s="21">
        <f>SUM($R109:ABW109)+SUM($R135:ABW135)-SUM($R141:ABW141)</f>
        <v>139761335</v>
      </c>
      <c r="ABX147" s="21">
        <f>SUM($R109:ABX109)+SUM($R135:ABX135)-SUM($R141:ABX141)</f>
        <v>140127974</v>
      </c>
      <c r="ABY147" s="21">
        <f>SUM($R109:ABY109)+SUM($R135:ABY135)-SUM($R141:ABY141)</f>
        <v>140498718.5</v>
      </c>
      <c r="ABZ147" s="21">
        <f>SUM($R109:ABZ109)+SUM($R135:ABZ135)-SUM($R141:ABZ141)</f>
        <v>140873568.5</v>
      </c>
      <c r="ACA147" s="21">
        <f>SUM($R109:ACA109)+SUM($R135:ACA135)-SUM($R141:ACA141)</f>
        <v>141252524</v>
      </c>
      <c r="ACB147" s="21">
        <f>SUM($R109:ACB109)+SUM($R135:ACB135)-SUM($R141:ACB141)</f>
        <v>141635585</v>
      </c>
      <c r="ACC147" s="21">
        <f>SUM($R109:ACC109)+SUM($R135:ACC135)-SUM($R141:ACC141)</f>
        <v>142022751.5</v>
      </c>
      <c r="ACD147" s="21">
        <f>SUM($R109:ACD109)+SUM($R135:ACD135)-SUM($R141:ACD141)</f>
        <v>142414023.5</v>
      </c>
      <c r="ACE147" s="21">
        <f>SUM($R109:ACE109)+SUM($R135:ACE135)-SUM($R141:ACE141)</f>
        <v>142809401</v>
      </c>
      <c r="ACF147" s="21">
        <f>SUM($R109:ACF109)+SUM($R135:ACF135)-SUM($R141:ACF141)</f>
        <v>143208884</v>
      </c>
      <c r="ACG147" s="21">
        <f>SUM($R109:ACG109)+SUM($R135:ACG135)-SUM($R141:ACG141)</f>
        <v>143612472.5</v>
      </c>
      <c r="ACH147" s="21">
        <f>SUM($R109:ACH109)+SUM($R135:ACH135)-SUM($R141:ACH141)</f>
        <v>144020166.5</v>
      </c>
      <c r="ACI147" s="21">
        <f>SUM($R109:ACI109)+SUM($R135:ACI135)-SUM($R141:ACI141)</f>
        <v>144431966</v>
      </c>
      <c r="ACJ147" s="21">
        <f>SUM($R109:ACJ109)+SUM($R135:ACJ135)-SUM($R141:ACJ141)</f>
        <v>144847871</v>
      </c>
      <c r="ACK147" s="21">
        <f>SUM($R109:ACK109)+SUM($R135:ACK135)-SUM($R141:ACK141)</f>
        <v>145267881.5</v>
      </c>
      <c r="ACL147" s="21">
        <f>SUM($R109:ACL109)+SUM($R135:ACL135)-SUM($R141:ACL141)</f>
        <v>145691997.5</v>
      </c>
      <c r="ACM147" s="21">
        <f>SUM($R109:ACM109)+SUM($R135:ACM135)-SUM($R141:ACM141)</f>
        <v>146048997.5</v>
      </c>
      <c r="ACN147" s="21">
        <f>SUM($R109:ACN109)+SUM($R135:ACN135)-SUM($R141:ACN141)</f>
        <v>146406711.5</v>
      </c>
      <c r="ACO147" s="21">
        <f>SUM($R109:ACO109)+SUM($R135:ACO135)-SUM($R141:ACO141)</f>
        <v>146765139.5</v>
      </c>
      <c r="ACP147" s="21">
        <f>SUM($R109:ACP109)+SUM($R135:ACP135)-SUM($R141:ACP141)</f>
        <v>147124281.5</v>
      </c>
      <c r="ACQ147" s="21">
        <f>SUM($R109:ACQ109)+SUM($R135:ACQ135)-SUM($R141:ACQ141)</f>
        <v>147484137.5</v>
      </c>
      <c r="ACR147" s="21">
        <f>SUM($R109:ACR109)+SUM($R135:ACR135)-SUM($R141:ACR141)</f>
        <v>147844707.5</v>
      </c>
      <c r="ACS147" s="21">
        <f>SUM($R109:ACS109)+SUM($R135:ACS135)-SUM($R141:ACS141)</f>
        <v>148205991.5</v>
      </c>
      <c r="ACT147" s="21">
        <f>SUM($R109:ACT109)+SUM($R135:ACT135)-SUM($R141:ACT141)</f>
        <v>148567989.5</v>
      </c>
      <c r="ACU147" s="21">
        <f>SUM($R109:ACU109)+SUM($R135:ACU135)-SUM($R141:ACU141)</f>
        <v>148930701.5</v>
      </c>
      <c r="ACV147" s="21">
        <f>SUM($R109:ACV109)+SUM($R135:ACV135)-SUM($R141:ACV141)</f>
        <v>149294127.5</v>
      </c>
      <c r="ACW147" s="21">
        <f>SUM($R109:ACW109)+SUM($R135:ACW135)-SUM($R141:ACW141)</f>
        <v>149658267.5</v>
      </c>
      <c r="ACX147" s="21">
        <f>SUM($R109:ACX109)+SUM($R135:ACX135)-SUM($R141:ACX141)</f>
        <v>150023121.5</v>
      </c>
      <c r="ACY147" s="21">
        <f>SUM($R109:ACY109)+SUM($R135:ACY135)-SUM($R141:ACY141)</f>
        <v>150388689.5</v>
      </c>
      <c r="ACZ147" s="21">
        <f>SUM($R109:ACZ109)+SUM($R135:ACZ135)-SUM($R141:ACZ141)</f>
        <v>150754971.5</v>
      </c>
      <c r="ADA147" s="21">
        <f>SUM($R109:ADA109)+SUM($R135:ADA135)-SUM($R141:ADA141)</f>
        <v>151121967.5</v>
      </c>
      <c r="ADB147" s="21">
        <f>SUM($R109:ADB109)+SUM($R135:ADB135)-SUM($R141:ADB141)</f>
        <v>151489677.5</v>
      </c>
      <c r="ADC147" s="21">
        <f>SUM($R109:ADC109)+SUM($R135:ADC135)-SUM($R141:ADC141)</f>
        <v>151858101.5</v>
      </c>
      <c r="ADD147" s="21">
        <f>SUM($R109:ADD109)+SUM($R135:ADD135)-SUM($R141:ADD141)</f>
        <v>152227239.5</v>
      </c>
      <c r="ADE147" s="21">
        <f>SUM($R109:ADE109)+SUM($R135:ADE135)-SUM($R141:ADE141)</f>
        <v>152597091.5</v>
      </c>
      <c r="ADF147" s="21">
        <f>SUM($R109:ADF109)+SUM($R135:ADF135)-SUM($R141:ADF141)</f>
        <v>152967657.5</v>
      </c>
      <c r="ADG147" s="21">
        <f>SUM($R109:ADG109)+SUM($R135:ADG135)-SUM($R141:ADG141)</f>
        <v>153338937.5</v>
      </c>
      <c r="ADH147" s="21">
        <f>SUM($R109:ADH109)+SUM($R135:ADH135)-SUM($R141:ADH141)</f>
        <v>153710931.5</v>
      </c>
      <c r="ADI147" s="21">
        <f>SUM($R109:ADI109)+SUM($R135:ADI135)-SUM($R141:ADI141)</f>
        <v>154083639.5</v>
      </c>
      <c r="ADJ147" s="21">
        <f>SUM($R109:ADJ109)+SUM($R135:ADJ135)-SUM($R141:ADJ141)</f>
        <v>154457061.5</v>
      </c>
      <c r="ADK147" s="21">
        <f>SUM($R109:ADK109)+SUM($R135:ADK135)-SUM($R141:ADK141)</f>
        <v>154831197.5</v>
      </c>
      <c r="ADL147" s="21">
        <f>SUM($R109:ADL109)+SUM($R135:ADL135)-SUM($R141:ADL141)</f>
        <v>155206047.5</v>
      </c>
      <c r="ADM147" s="21">
        <f>SUM($R109:ADM109)+SUM($R135:ADM135)-SUM($R141:ADM141)</f>
        <v>155581611.5</v>
      </c>
      <c r="ADN147" s="21">
        <f>SUM($R109:ADN109)+SUM($R135:ADN135)-SUM($R141:ADN141)</f>
        <v>155957889.5</v>
      </c>
      <c r="ADO147" s="21">
        <f>SUM($R109:ADO109)+SUM($R135:ADO135)-SUM($R141:ADO141)</f>
        <v>156334881.5</v>
      </c>
      <c r="ADP147" s="21">
        <f>SUM($R109:ADP109)+SUM($R135:ADP135)-SUM($R141:ADP141)</f>
        <v>156712587.5</v>
      </c>
      <c r="ADQ147" s="21">
        <f>SUM($R109:ADQ109)+SUM($R135:ADQ135)-SUM($R141:ADQ141)</f>
        <v>157091007.5</v>
      </c>
      <c r="ADR147" s="21">
        <f>SUM($R109:ADR109)+SUM($R135:ADR135)-SUM($R141:ADR141)</f>
        <v>157448721.5</v>
      </c>
      <c r="ADS147" s="21">
        <f>SUM($R109:ADS109)+SUM($R135:ADS135)-SUM($R141:ADS141)</f>
        <v>157807149.5</v>
      </c>
      <c r="ADT147" s="21">
        <f>SUM($R109:ADT109)+SUM($R135:ADT135)-SUM($R141:ADT141)</f>
        <v>158166291.5</v>
      </c>
      <c r="ADU147" s="21">
        <f>SUM($R109:ADU109)+SUM($R135:ADU135)-SUM($R141:ADU141)</f>
        <v>158526147.5</v>
      </c>
      <c r="ADV147" s="21">
        <f>SUM($R109:ADV109)+SUM($R135:ADV135)-SUM($R141:ADV141)</f>
        <v>158886717.5</v>
      </c>
      <c r="ADW147" s="21">
        <f>SUM($R109:ADW109)+SUM($R135:ADW135)-SUM($R141:ADW141)</f>
        <v>159248001.5</v>
      </c>
      <c r="ADX147" s="21">
        <f>SUM($R109:ADX109)+SUM($R135:ADX135)-SUM($R141:ADX141)</f>
        <v>159609999.5</v>
      </c>
      <c r="ADY147" s="21">
        <f>SUM($R109:ADY109)+SUM($R135:ADY135)-SUM($R141:ADY141)</f>
        <v>159972711.5</v>
      </c>
      <c r="ADZ147" s="21">
        <f>SUM($R109:ADZ109)+SUM($R135:ADZ135)-SUM($R141:ADZ141)</f>
        <v>160336137.5</v>
      </c>
      <c r="AEA147" s="21">
        <f>SUM($R109:AEA109)+SUM($R135:AEA135)-SUM($R141:AEA141)</f>
        <v>160700277.5</v>
      </c>
      <c r="AEB147" s="21">
        <f>SUM($R109:AEB109)+SUM($R135:AEB135)-SUM($R141:AEB141)</f>
        <v>161065131.5</v>
      </c>
      <c r="AEC147" s="21">
        <f>SUM($R109:AEC109)+SUM($R135:AEC135)-SUM($R141:AEC141)</f>
        <v>161430699.5</v>
      </c>
      <c r="AED147" s="21">
        <f>SUM($R109:AED109)+SUM($R135:AED135)-SUM($R141:AED141)</f>
        <v>161803050.5</v>
      </c>
      <c r="AEE147" s="21">
        <f>SUM($R109:AEE109)+SUM($R135:AEE135)-SUM($R141:AEE141)</f>
        <v>162182184.5</v>
      </c>
      <c r="AEF147" s="21">
        <f>SUM($R109:AEF109)+SUM($R135:AEF135)-SUM($R141:AEF141)</f>
        <v>162568101.5</v>
      </c>
      <c r="AEG147" s="21">
        <f>SUM($R109:AEG109)+SUM($R135:AEG135)-SUM($R141:AEG141)</f>
        <v>162960801.5</v>
      </c>
      <c r="AEH147" s="21">
        <f>SUM($R109:AEH109)+SUM($R135:AEH135)-SUM($R141:AEH141)</f>
        <v>163360284.5</v>
      </c>
      <c r="AEI147" s="21">
        <f>SUM($R109:AEI109)+SUM($R135:AEI135)-SUM($R141:AEI141)</f>
        <v>163766550.5</v>
      </c>
      <c r="AEJ147" s="21">
        <f>SUM($R109:AEJ109)+SUM($R135:AEJ135)-SUM($R141:AEJ141)</f>
        <v>164179599.5</v>
      </c>
      <c r="AEK147" s="21">
        <f>SUM($R109:AEK109)+SUM($R135:AEK135)-SUM($R141:AEK141)</f>
        <v>164599431.5</v>
      </c>
      <c r="AEL147" s="21">
        <f>SUM($R109:AEL109)+SUM($R135:AEL135)-SUM($R141:AEL141)</f>
        <v>165026046.5</v>
      </c>
      <c r="AEM147" s="21">
        <f>SUM($R109:AEM109)+SUM($R135:AEM135)-SUM($R141:AEM141)</f>
        <v>165459444.5</v>
      </c>
      <c r="AEN147" s="21">
        <f>SUM($R109:AEN109)+SUM($R135:AEN135)-SUM($R141:AEN141)</f>
        <v>165899625.5</v>
      </c>
      <c r="AEO147" s="21">
        <f>SUM($R109:AEO109)+SUM($R135:AEO135)-SUM($R141:AEO141)</f>
        <v>166346589.5</v>
      </c>
      <c r="AEP147" s="21">
        <f>SUM($R109:AEP109)+SUM($R135:AEP135)-SUM($R141:AEP141)</f>
        <v>166800336.5</v>
      </c>
      <c r="AEQ147" s="21">
        <f>SUM($R109:AEQ109)+SUM($R135:AEQ135)-SUM($R141:AEQ141)</f>
        <v>167260866.5</v>
      </c>
      <c r="AER147" s="21">
        <f>SUM($R109:AER109)+SUM($R135:AER135)-SUM($R141:AER141)</f>
        <v>167728179.5</v>
      </c>
      <c r="AES147" s="21">
        <f>SUM($R109:AES109)+SUM($R135:AES135)-SUM($R141:AES141)</f>
        <v>168202275.5</v>
      </c>
      <c r="AET147" s="21">
        <f>SUM($R109:AET109)+SUM($R135:AET135)-SUM($R141:AET141)</f>
        <v>168683154.5</v>
      </c>
      <c r="AEU147" s="21">
        <f>SUM($R109:AEU109)+SUM($R135:AEU135)-SUM($R141:AEU141)</f>
        <v>169170816.5</v>
      </c>
      <c r="AEV147" s="21">
        <f>SUM($R109:AEV109)+SUM($R135:AEV135)-SUM($R141:AEV141)</f>
        <v>169650267.5</v>
      </c>
      <c r="AEW147" s="21">
        <f>SUM($R109:AEW109)+SUM($R135:AEW135)-SUM($R141:AEW141)</f>
        <v>170135787.5</v>
      </c>
      <c r="AEX147" s="21">
        <f>SUM($R109:AEX109)+SUM($R135:AEX135)-SUM($R141:AEX141)</f>
        <v>170627376.5</v>
      </c>
      <c r="AEY147" s="21">
        <f>SUM($R109:AEY109)+SUM($R135:AEY135)-SUM($R141:AEY141)</f>
        <v>171125034.5</v>
      </c>
      <c r="AEZ147" s="21">
        <f>SUM($R109:AEZ109)+SUM($R135:AEZ135)-SUM($R141:AEZ141)</f>
        <v>171628761.5</v>
      </c>
      <c r="AFA147" s="21">
        <f>SUM($R109:AFA109)+SUM($R135:AFA135)-SUM($R141:AFA141)</f>
        <v>172138557.5</v>
      </c>
      <c r="AFB147" s="21">
        <f>SUM($R109:AFB109)+SUM($R135:AFB135)-SUM($R141:AFB141)</f>
        <v>172654422.5</v>
      </c>
      <c r="AFC147" s="21">
        <f>SUM($R109:AFC109)+SUM($R135:AFC135)-SUM($R141:AFC141)</f>
        <v>173176356.5</v>
      </c>
      <c r="AFD147" s="21">
        <f>SUM($R109:AFD109)+SUM($R135:AFD135)-SUM($R141:AFD141)</f>
        <v>173704359.5</v>
      </c>
      <c r="AFE147" s="21">
        <f>SUM($R109:AFE109)+SUM($R135:AFE135)-SUM($R141:AFE141)</f>
        <v>174238431.5</v>
      </c>
      <c r="AFF147" s="21">
        <f>SUM($R109:AFF109)+SUM($R135:AFF135)-SUM($R141:AFF141)</f>
        <v>174778572.5</v>
      </c>
      <c r="AFG147" s="21">
        <f>SUM($R109:AFG109)+SUM($R135:AFG135)-SUM($R141:AFG141)</f>
        <v>175324782.5</v>
      </c>
    </row>
    <row r="148" spans="1:839" s="42" customFormat="1" x14ac:dyDescent="0.25">
      <c r="A148" s="21"/>
      <c r="B148" s="21"/>
      <c r="C148" s="21"/>
      <c r="D148" s="52"/>
      <c r="E148" s="21" t="str">
        <f>структура!$G$51</f>
        <v>начисл. %-ты на конец периода по просроч. займам</v>
      </c>
      <c r="F148" s="21"/>
      <c r="G148" s="21" t="str">
        <f>структура!$J$11</f>
        <v>экспресс заем</v>
      </c>
      <c r="H148" s="21"/>
      <c r="I148" s="21" t="str">
        <f>IF($E148="","",INDEX(структура!$H$10:$H$153,SUMIFS(структура!$C$10:$C$153,структура!$G$10:$G$153,$E148)))</f>
        <v>руб</v>
      </c>
      <c r="J148" s="21"/>
      <c r="K148" s="41"/>
      <c r="L148" s="21"/>
      <c r="M148" s="21"/>
      <c r="N148" s="21"/>
      <c r="O148" s="21"/>
      <c r="P148" s="21"/>
      <c r="Q148" s="41"/>
      <c r="R148" s="21">
        <f>SUM($R110:R110)+SUM($R136:R136)-SUM($R142:R142)</f>
        <v>1080</v>
      </c>
      <c r="S148" s="21">
        <f>SUM($R110:S110)+SUM($R136:S136)-SUM($R142:S142)</f>
        <v>3240</v>
      </c>
      <c r="T148" s="21">
        <f>SUM($R110:T110)+SUM($R136:T136)-SUM($R142:T142)</f>
        <v>6480</v>
      </c>
      <c r="U148" s="21">
        <f>SUM($R110:U110)+SUM($R136:U136)-SUM($R142:U142)</f>
        <v>10800</v>
      </c>
      <c r="V148" s="21">
        <f>SUM($R110:V110)+SUM($R136:V136)-SUM($R142:V142)</f>
        <v>16200</v>
      </c>
      <c r="W148" s="21">
        <f>SUM($R110:W110)+SUM($R136:W136)-SUM($R142:W142)</f>
        <v>22680</v>
      </c>
      <c r="X148" s="21">
        <f>SUM($R110:X110)+SUM($R136:X136)-SUM($R142:X142)</f>
        <v>30240</v>
      </c>
      <c r="Y148" s="21">
        <f>SUM($R110:Y110)+SUM($R136:Y136)-SUM($R142:Y142)</f>
        <v>38880</v>
      </c>
      <c r="Z148" s="21">
        <f>SUM($R110:Z110)+SUM($R136:Z136)-SUM($R142:Z142)</f>
        <v>48600</v>
      </c>
      <c r="AA148" s="21">
        <f>SUM($R110:AA110)+SUM($R136:AA136)-SUM($R142:AA142)</f>
        <v>59400</v>
      </c>
      <c r="AB148" s="21">
        <f>SUM($R110:AB110)+SUM($R136:AB136)-SUM($R142:AB142)</f>
        <v>71280</v>
      </c>
      <c r="AC148" s="21">
        <f>SUM($R110:AC110)+SUM($R136:AC136)-SUM($R142:AC142)</f>
        <v>84240</v>
      </c>
      <c r="AD148" s="21">
        <f>SUM($R110:AD110)+SUM($R136:AD136)-SUM($R142:AD142)</f>
        <v>98280</v>
      </c>
      <c r="AE148" s="21">
        <f>SUM($R110:AE110)+SUM($R136:AE136)-SUM($R142:AE142)</f>
        <v>113400</v>
      </c>
      <c r="AF148" s="21">
        <f>SUM($R110:AF110)+SUM($R136:AF136)-SUM($R142:AF142)</f>
        <v>129600</v>
      </c>
      <c r="AG148" s="21">
        <f>SUM($R110:AG110)+SUM($R136:AG136)-SUM($R142:AG142)</f>
        <v>146880</v>
      </c>
      <c r="AH148" s="21">
        <f>SUM($R110:AH110)+SUM($R136:AH136)-SUM($R142:AH142)</f>
        <v>165240</v>
      </c>
      <c r="AI148" s="21">
        <f>SUM($R110:AI110)+SUM($R136:AI136)-SUM($R142:AI142)</f>
        <v>184680</v>
      </c>
      <c r="AJ148" s="21">
        <f>SUM($R110:AJ110)+SUM($R136:AJ136)-SUM($R142:AJ142)</f>
        <v>205200</v>
      </c>
      <c r="AK148" s="21">
        <f>SUM($R110:AK110)+SUM($R136:AK136)-SUM($R142:AK142)</f>
        <v>226800</v>
      </c>
      <c r="AL148" s="21">
        <f>SUM($R110:AL110)+SUM($R136:AL136)-SUM($R142:AL142)</f>
        <v>249480</v>
      </c>
      <c r="AM148" s="21">
        <f>SUM($R110:AM110)+SUM($R136:AM136)-SUM($R142:AM142)</f>
        <v>273240</v>
      </c>
      <c r="AN148" s="21">
        <f>SUM($R110:AN110)+SUM($R136:AN136)-SUM($R142:AN142)</f>
        <v>298080</v>
      </c>
      <c r="AO148" s="21">
        <f>SUM($R110:AO110)+SUM($R136:AO136)-SUM($R142:AO142)</f>
        <v>324000</v>
      </c>
      <c r="AP148" s="21">
        <f>SUM($R110:AP110)+SUM($R136:AP136)-SUM($R142:AP142)</f>
        <v>351000</v>
      </c>
      <c r="AQ148" s="21">
        <f>SUM($R110:AQ110)+SUM($R136:AQ136)-SUM($R142:AQ142)</f>
        <v>379080</v>
      </c>
      <c r="AR148" s="21">
        <f>SUM($R110:AR110)+SUM($R136:AR136)-SUM($R142:AR142)</f>
        <v>408240</v>
      </c>
      <c r="AS148" s="21">
        <f>SUM($R110:AS110)+SUM($R136:AS136)-SUM($R142:AS142)</f>
        <v>438480</v>
      </c>
      <c r="AT148" s="21">
        <f>SUM($R110:AT110)+SUM($R136:AT136)-SUM($R142:AT142)</f>
        <v>469800</v>
      </c>
      <c r="AU148" s="21">
        <f>SUM($R110:AU110)+SUM($R136:AU136)-SUM($R142:AU142)</f>
        <v>502200</v>
      </c>
      <c r="AV148" s="21">
        <f>SUM($R110:AV110)+SUM($R136:AV136)-SUM($R142:AV142)</f>
        <v>535680</v>
      </c>
      <c r="AW148" s="21">
        <f>SUM($R110:AW110)+SUM($R136:AW136)-SUM($R142:AW142)</f>
        <v>570120</v>
      </c>
      <c r="AX148" s="21">
        <f>SUM($R110:AX110)+SUM($R136:AX136)-SUM($R142:AX142)</f>
        <v>605520</v>
      </c>
      <c r="AY148" s="21">
        <f>SUM($R110:AY110)+SUM($R136:AY136)-SUM($R142:AY142)</f>
        <v>641880</v>
      </c>
      <c r="AZ148" s="21">
        <f>SUM($R110:AZ110)+SUM($R136:AZ136)-SUM($R142:AZ142)</f>
        <v>679200</v>
      </c>
      <c r="BA148" s="21">
        <f>SUM($R110:BA110)+SUM($R136:BA136)-SUM($R142:BA142)</f>
        <v>717480</v>
      </c>
      <c r="BB148" s="21">
        <f>SUM($R110:BB110)+SUM($R136:BB136)-SUM($R142:BB142)</f>
        <v>756720</v>
      </c>
      <c r="BC148" s="21">
        <f>SUM($R110:BC110)+SUM($R136:BC136)-SUM($R142:BC142)</f>
        <v>796920</v>
      </c>
      <c r="BD148" s="21">
        <f>SUM($R110:BD110)+SUM($R136:BD136)-SUM($R142:BD142)</f>
        <v>838080</v>
      </c>
      <c r="BE148" s="21">
        <f>SUM($R110:BE110)+SUM($R136:BE136)-SUM($R142:BE142)</f>
        <v>880200</v>
      </c>
      <c r="BF148" s="21">
        <f>SUM($R110:BF110)+SUM($R136:BF136)-SUM($R142:BF142)</f>
        <v>912480</v>
      </c>
      <c r="BG148" s="21">
        <f>SUM($R110:BG110)+SUM($R136:BG136)-SUM($R142:BG142)</f>
        <v>945720</v>
      </c>
      <c r="BH148" s="21">
        <f>SUM($R110:BH110)+SUM($R136:BH136)-SUM($R142:BH142)</f>
        <v>979920</v>
      </c>
      <c r="BI148" s="21">
        <f>SUM($R110:BI110)+SUM($R136:BI136)-SUM($R142:BI142)</f>
        <v>1015080</v>
      </c>
      <c r="BJ148" s="21">
        <f>SUM($R110:BJ110)+SUM($R136:BJ136)-SUM($R142:BJ142)</f>
        <v>1051200</v>
      </c>
      <c r="BK148" s="21">
        <f>SUM($R110:BK110)+SUM($R136:BK136)-SUM($R142:BK142)</f>
        <v>1088280</v>
      </c>
      <c r="BL148" s="21">
        <f>SUM($R110:BL110)+SUM($R136:BL136)-SUM($R142:BL142)</f>
        <v>1126320</v>
      </c>
      <c r="BM148" s="21">
        <f>SUM($R110:BM110)+SUM($R136:BM136)-SUM($R142:BM142)</f>
        <v>1165320</v>
      </c>
      <c r="BN148" s="21">
        <f>SUM($R110:BN110)+SUM($R136:BN136)-SUM($R142:BN142)</f>
        <v>1205280</v>
      </c>
      <c r="BO148" s="21">
        <f>SUM($R110:BO110)+SUM($R136:BO136)-SUM($R142:BO142)</f>
        <v>1246200</v>
      </c>
      <c r="BP148" s="21">
        <f>SUM($R110:BP110)+SUM($R136:BP136)-SUM($R142:BP142)</f>
        <v>1254600</v>
      </c>
      <c r="BQ148" s="21">
        <f>SUM($R110:BQ110)+SUM($R136:BQ136)-SUM($R142:BQ142)</f>
        <v>1262880</v>
      </c>
      <c r="BR148" s="21">
        <f>SUM($R110:BR110)+SUM($R136:BR136)-SUM($R142:BR142)</f>
        <v>1271040</v>
      </c>
      <c r="BS148" s="21">
        <f>SUM($R110:BS110)+SUM($R136:BS136)-SUM($R142:BS142)</f>
        <v>1279080</v>
      </c>
      <c r="BT148" s="21">
        <f>SUM($R110:BT110)+SUM($R136:BT136)-SUM($R142:BT142)</f>
        <v>1287000</v>
      </c>
      <c r="BU148" s="21">
        <f>SUM($R110:BU110)+SUM($R136:BU136)-SUM($R142:BU142)</f>
        <v>1294800</v>
      </c>
      <c r="BV148" s="21">
        <f>SUM($R110:BV110)+SUM($R136:BV136)-SUM($R142:BV142)</f>
        <v>1302480</v>
      </c>
      <c r="BW148" s="21">
        <f>SUM($R110:BW110)+SUM($R136:BW136)-SUM($R142:BW142)</f>
        <v>1310040</v>
      </c>
      <c r="BX148" s="21">
        <f>SUM($R110:BX110)+SUM($R136:BX136)-SUM($R142:BX142)</f>
        <v>1317480</v>
      </c>
      <c r="BY148" s="21">
        <f>SUM($R110:BY110)+SUM($R136:BY136)-SUM($R142:BY142)</f>
        <v>1324800</v>
      </c>
      <c r="BZ148" s="21">
        <f>SUM($R110:BZ110)+SUM($R136:BZ136)-SUM($R142:BZ142)</f>
        <v>1332000</v>
      </c>
      <c r="CA148" s="21">
        <f>SUM($R110:CA110)+SUM($R136:CA136)-SUM($R142:CA142)</f>
        <v>1339080</v>
      </c>
      <c r="CB148" s="21">
        <f>SUM($R110:CB110)+SUM($R136:CB136)-SUM($R142:CB142)</f>
        <v>1347180</v>
      </c>
      <c r="CC148" s="21">
        <f>SUM($R110:CC110)+SUM($R136:CC136)-SUM($R142:CC142)</f>
        <v>1356300</v>
      </c>
      <c r="CD148" s="21">
        <f>SUM($R110:CD110)+SUM($R136:CD136)-SUM($R142:CD142)</f>
        <v>1366440</v>
      </c>
      <c r="CE148" s="21">
        <f>SUM($R110:CE110)+SUM($R136:CE136)-SUM($R142:CE142)</f>
        <v>1377600</v>
      </c>
      <c r="CF148" s="21">
        <f>SUM($R110:CF110)+SUM($R136:CF136)-SUM($R142:CF142)</f>
        <v>1389780</v>
      </c>
      <c r="CG148" s="21">
        <f>SUM($R110:CG110)+SUM($R136:CG136)-SUM($R142:CG142)</f>
        <v>1402980</v>
      </c>
      <c r="CH148" s="21">
        <f>SUM($R110:CH110)+SUM($R136:CH136)-SUM($R142:CH142)</f>
        <v>1417200</v>
      </c>
      <c r="CI148" s="21">
        <f>SUM($R110:CI110)+SUM($R136:CI136)-SUM($R142:CI142)</f>
        <v>1432440</v>
      </c>
      <c r="CJ148" s="21">
        <f>SUM($R110:CJ110)+SUM($R136:CJ136)-SUM($R142:CJ142)</f>
        <v>1448700</v>
      </c>
      <c r="CK148" s="21">
        <f>SUM($R110:CK110)+SUM($R136:CK136)-SUM($R142:CK142)</f>
        <v>1467180</v>
      </c>
      <c r="CL148" s="21">
        <f>SUM($R110:CL110)+SUM($R136:CL136)-SUM($R142:CL142)</f>
        <v>1486680</v>
      </c>
      <c r="CM148" s="21">
        <f>SUM($R110:CM110)+SUM($R136:CM136)-SUM($R142:CM142)</f>
        <v>1507200</v>
      </c>
      <c r="CN148" s="21">
        <f>SUM($R110:CN110)+SUM($R136:CN136)-SUM($R142:CN142)</f>
        <v>1528740</v>
      </c>
      <c r="CO148" s="21">
        <f>SUM($R110:CO110)+SUM($R136:CO136)-SUM($R142:CO142)</f>
        <v>1551300</v>
      </c>
      <c r="CP148" s="21">
        <f>SUM($R110:CP110)+SUM($R136:CP136)-SUM($R142:CP142)</f>
        <v>1574880</v>
      </c>
      <c r="CQ148" s="21">
        <f>SUM($R110:CQ110)+SUM($R136:CQ136)-SUM($R142:CQ142)</f>
        <v>1599480</v>
      </c>
      <c r="CR148" s="21">
        <f>SUM($R110:CR110)+SUM($R136:CR136)-SUM($R142:CR142)</f>
        <v>1625100</v>
      </c>
      <c r="CS148" s="21">
        <f>SUM($R110:CS110)+SUM($R136:CS136)-SUM($R142:CS142)</f>
        <v>1651740</v>
      </c>
      <c r="CT148" s="21">
        <f>SUM($R110:CT110)+SUM($R136:CT136)-SUM($R142:CT142)</f>
        <v>1679400</v>
      </c>
      <c r="CU148" s="21">
        <f>SUM($R110:CU110)+SUM($R136:CU136)-SUM($R142:CU142)</f>
        <v>1711800</v>
      </c>
      <c r="CV148" s="21">
        <f>SUM($R110:CV110)+SUM($R136:CV136)-SUM($R142:CV142)</f>
        <v>1745340</v>
      </c>
      <c r="CW148" s="21">
        <f>SUM($R110:CW110)+SUM($R136:CW136)-SUM($R142:CW142)</f>
        <v>1780020</v>
      </c>
      <c r="CX148" s="21">
        <f>SUM($R110:CX110)+SUM($R136:CX136)-SUM($R142:CX142)</f>
        <v>1815840</v>
      </c>
      <c r="CY148" s="21">
        <f>SUM($R110:CY110)+SUM($R136:CY136)-SUM($R142:CY142)</f>
        <v>1852800</v>
      </c>
      <c r="CZ148" s="21">
        <f>SUM($R110:CZ110)+SUM($R136:CZ136)-SUM($R142:CZ142)</f>
        <v>1890900</v>
      </c>
      <c r="DA148" s="21">
        <f>SUM($R110:DA110)+SUM($R136:DA136)-SUM($R142:DA142)</f>
        <v>1930140</v>
      </c>
      <c r="DB148" s="21">
        <f>SUM($R110:DB110)+SUM($R136:DB136)-SUM($R142:DB142)</f>
        <v>1970520</v>
      </c>
      <c r="DC148" s="21">
        <f>SUM($R110:DC110)+SUM($R136:DC136)-SUM($R142:DC142)</f>
        <v>2012040</v>
      </c>
      <c r="DD148" s="21">
        <f>SUM($R110:DD110)+SUM($R136:DD136)-SUM($R142:DD142)</f>
        <v>2054700</v>
      </c>
      <c r="DE148" s="21">
        <f>SUM($R110:DE110)+SUM($R136:DE136)-SUM($R142:DE142)</f>
        <v>2098500</v>
      </c>
      <c r="DF148" s="21">
        <f>SUM($R110:DF110)+SUM($R136:DF136)-SUM($R142:DF142)</f>
        <v>2143440</v>
      </c>
      <c r="DG148" s="21">
        <f>SUM($R110:DG110)+SUM($R136:DG136)-SUM($R142:DG142)</f>
        <v>2189520</v>
      </c>
      <c r="DH148" s="21">
        <f>SUM($R110:DH110)+SUM($R136:DH136)-SUM($R142:DH142)</f>
        <v>2236740</v>
      </c>
      <c r="DI148" s="21">
        <f>SUM($R110:DI110)+SUM($R136:DI136)-SUM($R142:DI142)</f>
        <v>2285100</v>
      </c>
      <c r="DJ148" s="21">
        <f>SUM($R110:DJ110)+SUM($R136:DJ136)-SUM($R142:DJ142)</f>
        <v>2334600</v>
      </c>
      <c r="DK148" s="21">
        <f>SUM($R110:DK110)+SUM($R136:DK136)-SUM($R142:DK142)</f>
        <v>2385240</v>
      </c>
      <c r="DL148" s="21">
        <f>SUM($R110:DL110)+SUM($R136:DL136)-SUM($R142:DL142)</f>
        <v>2437020</v>
      </c>
      <c r="DM148" s="21">
        <f>SUM($R110:DM110)+SUM($R136:DM136)-SUM($R142:DM142)</f>
        <v>2489940</v>
      </c>
      <c r="DN148" s="21">
        <f>SUM($R110:DN110)+SUM($R136:DN136)-SUM($R142:DN142)</f>
        <v>2544000</v>
      </c>
      <c r="DO148" s="21">
        <f>SUM($R110:DO110)+SUM($R136:DO136)-SUM($R142:DO142)</f>
        <v>2599200</v>
      </c>
      <c r="DP148" s="21">
        <f>SUM($R110:DP110)+SUM($R136:DP136)-SUM($R142:DP142)</f>
        <v>2644140</v>
      </c>
      <c r="DQ148" s="21">
        <f>SUM($R110:DQ110)+SUM($R136:DQ136)-SUM($R142:DQ142)</f>
        <v>2690220</v>
      </c>
      <c r="DR148" s="21">
        <f>SUM($R110:DR110)+SUM($R136:DR136)-SUM($R142:DR142)</f>
        <v>2737440</v>
      </c>
      <c r="DS148" s="21">
        <f>SUM($R110:DS110)+SUM($R136:DS136)-SUM($R142:DS142)</f>
        <v>2785800</v>
      </c>
      <c r="DT148" s="21">
        <f>SUM($R110:DT110)+SUM($R136:DT136)-SUM($R142:DT142)</f>
        <v>2835300</v>
      </c>
      <c r="DU148" s="21">
        <f>SUM($R110:DU110)+SUM($R136:DU136)-SUM($R142:DU142)</f>
        <v>2885940</v>
      </c>
      <c r="DV148" s="21">
        <f>SUM($R110:DV110)+SUM($R136:DV136)-SUM($R142:DV142)</f>
        <v>2937720</v>
      </c>
      <c r="DW148" s="21">
        <f>SUM($R110:DW110)+SUM($R136:DW136)-SUM($R142:DW142)</f>
        <v>2990640</v>
      </c>
      <c r="DX148" s="21">
        <f>SUM($R110:DX110)+SUM($R136:DX136)-SUM($R142:DX142)</f>
        <v>3044700</v>
      </c>
      <c r="DY148" s="21">
        <f>SUM($R110:DY110)+SUM($R136:DY136)-SUM($R142:DY142)</f>
        <v>3099900</v>
      </c>
      <c r="DZ148" s="21">
        <f>SUM($R110:DZ110)+SUM($R136:DZ136)-SUM($R142:DZ142)</f>
        <v>3120900</v>
      </c>
      <c r="EA148" s="21">
        <f>SUM($R110:EA110)+SUM($R136:EA136)-SUM($R142:EA142)</f>
        <v>3141900</v>
      </c>
      <c r="EB148" s="21">
        <f>SUM($R110:EB110)+SUM($R136:EB136)-SUM($R142:EB142)</f>
        <v>3162900</v>
      </c>
      <c r="EC148" s="21">
        <f>SUM($R110:EC110)+SUM($R136:EC136)-SUM($R142:EC142)</f>
        <v>3183900</v>
      </c>
      <c r="ED148" s="21">
        <f>SUM($R110:ED110)+SUM($R136:ED136)-SUM($R142:ED142)</f>
        <v>3204900</v>
      </c>
      <c r="EE148" s="21">
        <f>SUM($R110:EE110)+SUM($R136:EE136)-SUM($R142:EE142)</f>
        <v>3225900</v>
      </c>
      <c r="EF148" s="21">
        <f>SUM($R110:EF110)+SUM($R136:EF136)-SUM($R142:EF142)</f>
        <v>3246900</v>
      </c>
      <c r="EG148" s="21">
        <f>SUM($R110:EG110)+SUM($R136:EG136)-SUM($R142:EG142)</f>
        <v>3267900</v>
      </c>
      <c r="EH148" s="21">
        <f>SUM($R110:EH110)+SUM($R136:EH136)-SUM($R142:EH142)</f>
        <v>3288900</v>
      </c>
      <c r="EI148" s="21">
        <f>SUM($R110:EI110)+SUM($R136:EI136)-SUM($R142:EI142)</f>
        <v>3309900</v>
      </c>
      <c r="EJ148" s="21">
        <f>SUM($R110:EJ110)+SUM($R136:EJ136)-SUM($R142:EJ142)</f>
        <v>3330900</v>
      </c>
      <c r="EK148" s="21">
        <f>SUM($R110:EK110)+SUM($R136:EK136)-SUM($R142:EK142)</f>
        <v>3351200</v>
      </c>
      <c r="EL148" s="21">
        <f>SUM($R110:EL110)+SUM($R136:EL136)-SUM($R142:EL142)</f>
        <v>3370800</v>
      </c>
      <c r="EM148" s="21">
        <f>SUM($R110:EM110)+SUM($R136:EM136)-SUM($R142:EM142)</f>
        <v>3389700</v>
      </c>
      <c r="EN148" s="21">
        <f>SUM($R110:EN110)+SUM($R136:EN136)-SUM($R142:EN142)</f>
        <v>3407900</v>
      </c>
      <c r="EO148" s="21">
        <f>SUM($R110:EO110)+SUM($R136:EO136)-SUM($R142:EO142)</f>
        <v>3425400</v>
      </c>
      <c r="EP148" s="21">
        <f>SUM($R110:EP110)+SUM($R136:EP136)-SUM($R142:EP142)</f>
        <v>3442200</v>
      </c>
      <c r="EQ148" s="21">
        <f>SUM($R110:EQ110)+SUM($R136:EQ136)-SUM($R142:EQ142)</f>
        <v>3458300</v>
      </c>
      <c r="ER148" s="21">
        <f>SUM($R110:ER110)+SUM($R136:ER136)-SUM($R142:ER142)</f>
        <v>3473700</v>
      </c>
      <c r="ES148" s="21">
        <f>SUM($R110:ES110)+SUM($R136:ES136)-SUM($R142:ES142)</f>
        <v>3488400</v>
      </c>
      <c r="ET148" s="21">
        <f>SUM($R110:ET110)+SUM($R136:ET136)-SUM($R142:ET142)</f>
        <v>3588500</v>
      </c>
      <c r="EU148" s="21">
        <f>SUM($R110:EU110)+SUM($R136:EU136)-SUM($R142:EU142)</f>
        <v>3690000</v>
      </c>
      <c r="EV148" s="21">
        <f>SUM($R110:EV110)+SUM($R136:EV136)-SUM($R142:EV142)</f>
        <v>3792900</v>
      </c>
      <c r="EW148" s="21">
        <f>SUM($R110:EW110)+SUM($R136:EW136)-SUM($R142:EW142)</f>
        <v>3897200</v>
      </c>
      <c r="EX148" s="21">
        <f>SUM($R110:EX110)+SUM($R136:EX136)-SUM($R142:EX142)</f>
        <v>4002900</v>
      </c>
      <c r="EY148" s="21">
        <f>SUM($R110:EY110)+SUM($R136:EY136)-SUM($R142:EY142)</f>
        <v>4013400</v>
      </c>
      <c r="EZ148" s="21">
        <f>SUM($R110:EZ110)+SUM($R136:EZ136)-SUM($R142:EZ142)</f>
        <v>4023200</v>
      </c>
      <c r="FA148" s="21">
        <f>SUM($R110:FA110)+SUM($R136:FA136)-SUM($R142:FA142)</f>
        <v>4032300</v>
      </c>
      <c r="FB148" s="21">
        <f>SUM($R110:FB110)+SUM($R136:FB136)-SUM($R142:FB142)</f>
        <v>4040700</v>
      </c>
      <c r="FC148" s="21">
        <f>SUM($R110:FC110)+SUM($R136:FC136)-SUM($R142:FC142)</f>
        <v>4048400</v>
      </c>
      <c r="FD148" s="21">
        <f>SUM($R110:FD110)+SUM($R136:FD136)-SUM($R142:FD142)</f>
        <v>4055400</v>
      </c>
      <c r="FE148" s="21">
        <f>SUM($R110:FE110)+SUM($R136:FE136)-SUM($R142:FE142)</f>
        <v>4061700</v>
      </c>
      <c r="FF148" s="21">
        <f>SUM($R110:FF110)+SUM($R136:FF136)-SUM($R142:FF142)</f>
        <v>4067300</v>
      </c>
      <c r="FG148" s="21">
        <f>SUM($R110:FG110)+SUM($R136:FG136)-SUM($R142:FG142)</f>
        <v>4072200</v>
      </c>
      <c r="FH148" s="21">
        <f>SUM($R110:FH110)+SUM($R136:FH136)-SUM($R142:FH142)</f>
        <v>4076400</v>
      </c>
      <c r="FI148" s="21">
        <f>SUM($R110:FI110)+SUM($R136:FI136)-SUM($R142:FI142)</f>
        <v>4145000</v>
      </c>
      <c r="FJ148" s="21">
        <f>SUM($R110:FJ110)+SUM($R136:FJ136)-SUM($R142:FJ142)</f>
        <v>4215000</v>
      </c>
      <c r="FK148" s="21">
        <f>SUM($R110:FK110)+SUM($R136:FK136)-SUM($R142:FK142)</f>
        <v>4286400</v>
      </c>
      <c r="FL148" s="21">
        <f>SUM($R110:FL110)+SUM($R136:FL136)-SUM($R142:FL142)</f>
        <v>4359200</v>
      </c>
      <c r="FM148" s="21">
        <f>SUM($R110:FM110)+SUM($R136:FM136)-SUM($R142:FM142)</f>
        <v>4433400</v>
      </c>
      <c r="FN148" s="21">
        <f>SUM($R110:FN110)+SUM($R136:FN136)-SUM($R142:FN142)</f>
        <v>4443900</v>
      </c>
      <c r="FO148" s="21">
        <f>SUM($R110:FO110)+SUM($R136:FO136)-SUM($R142:FO142)</f>
        <v>4454100</v>
      </c>
      <c r="FP148" s="21">
        <f>SUM($R110:FP110)+SUM($R136:FP136)-SUM($R142:FP142)</f>
        <v>4464000</v>
      </c>
      <c r="FQ148" s="21">
        <f>SUM($R110:FQ110)+SUM($R136:FQ136)-SUM($R142:FQ142)</f>
        <v>4473600</v>
      </c>
      <c r="FR148" s="21">
        <f>SUM($R110:FR110)+SUM($R136:FR136)-SUM($R142:FR142)</f>
        <v>4482900</v>
      </c>
      <c r="FS148" s="21">
        <f>SUM($R110:FS110)+SUM($R136:FS136)-SUM($R142:FS142)</f>
        <v>4491900</v>
      </c>
      <c r="FT148" s="21">
        <f>SUM($R110:FT110)+SUM($R136:FT136)-SUM($R142:FT142)</f>
        <v>4500600</v>
      </c>
      <c r="FU148" s="21">
        <f>SUM($R110:FU110)+SUM($R136:FU136)-SUM($R142:FU142)</f>
        <v>4509000</v>
      </c>
      <c r="FV148" s="21">
        <f>SUM($R110:FV110)+SUM($R136:FV136)-SUM($R142:FV142)</f>
        <v>4517100</v>
      </c>
      <c r="FW148" s="21">
        <f>SUM($R110:FW110)+SUM($R136:FW136)-SUM($R142:FW142)</f>
        <v>4524900</v>
      </c>
      <c r="FX148" s="21">
        <f>SUM($R110:FX110)+SUM($R136:FX136)-SUM($R142:FX142)</f>
        <v>4532400</v>
      </c>
      <c r="FY148" s="21">
        <f>SUM($R110:FY110)+SUM($R136:FY136)-SUM($R142:FY142)</f>
        <v>4539600</v>
      </c>
      <c r="FZ148" s="21">
        <f>SUM($R110:FZ110)+SUM($R136:FZ136)-SUM($R142:FZ142)</f>
        <v>4546500</v>
      </c>
      <c r="GA148" s="21">
        <f>SUM($R110:GA110)+SUM($R136:GA136)-SUM($R142:GA142)</f>
        <v>4553100</v>
      </c>
      <c r="GB148" s="21">
        <f>SUM($R110:GB110)+SUM($R136:GB136)-SUM($R142:GB142)</f>
        <v>4559400</v>
      </c>
      <c r="GC148" s="21">
        <f>SUM($R110:GC110)+SUM($R136:GC136)-SUM($R142:GC142)</f>
        <v>4565400</v>
      </c>
      <c r="GD148" s="21">
        <f>SUM($R110:GD110)+SUM($R136:GD136)-SUM($R142:GD142)</f>
        <v>4581600</v>
      </c>
      <c r="GE148" s="21">
        <f>SUM($R110:GE110)+SUM($R136:GE136)-SUM($R142:GE142)</f>
        <v>4597500</v>
      </c>
      <c r="GF148" s="21">
        <f>SUM($R110:GF110)+SUM($R136:GF136)-SUM($R142:GF142)</f>
        <v>4613100</v>
      </c>
      <c r="GG148" s="21">
        <f>SUM($R110:GG110)+SUM($R136:GG136)-SUM($R142:GG142)</f>
        <v>4628400</v>
      </c>
      <c r="GH148" s="21">
        <f>SUM($R110:GH110)+SUM($R136:GH136)-SUM($R142:GH142)</f>
        <v>4643400</v>
      </c>
      <c r="GI148" s="21">
        <f>SUM($R110:GI110)+SUM($R136:GI136)-SUM($R142:GI142)</f>
        <v>4658100</v>
      </c>
      <c r="GJ148" s="21">
        <f>SUM($R110:GJ110)+SUM($R136:GJ136)-SUM($R142:GJ142)</f>
        <v>4672500</v>
      </c>
      <c r="GK148" s="21">
        <f>SUM($R110:GK110)+SUM($R136:GK136)-SUM($R142:GK142)</f>
        <v>4686600</v>
      </c>
      <c r="GL148" s="21">
        <f>SUM($R110:GL110)+SUM($R136:GL136)-SUM($R142:GL142)</f>
        <v>4700400</v>
      </c>
      <c r="GM148" s="21">
        <f>SUM($R110:GM110)+SUM($R136:GM136)-SUM($R142:GM142)</f>
        <v>4713900</v>
      </c>
      <c r="GN148" s="21">
        <f>SUM($R110:GN110)+SUM($R136:GN136)-SUM($R142:GN142)</f>
        <v>4727100</v>
      </c>
      <c r="GO148" s="21">
        <f>SUM($R110:GO110)+SUM($R136:GO136)-SUM($R142:GO142)</f>
        <v>4740000</v>
      </c>
      <c r="GP148" s="21">
        <f>SUM($R110:GP110)+SUM($R136:GP136)-SUM($R142:GP142)</f>
        <v>4752600</v>
      </c>
      <c r="GQ148" s="21">
        <f>SUM($R110:GQ110)+SUM($R136:GQ136)-SUM($R142:GQ142)</f>
        <v>4764900</v>
      </c>
      <c r="GR148" s="21">
        <f>SUM($R110:GR110)+SUM($R136:GR136)-SUM($R142:GR142)</f>
        <v>4776900</v>
      </c>
      <c r="GS148" s="21">
        <f>SUM($R110:GS110)+SUM($R136:GS136)-SUM($R142:GS142)</f>
        <v>4810300</v>
      </c>
      <c r="GT148" s="21">
        <f>SUM($R110:GT110)+SUM($R136:GT136)-SUM($R142:GT142)</f>
        <v>4844500</v>
      </c>
      <c r="GU148" s="21">
        <f>SUM($R110:GU110)+SUM($R136:GU136)-SUM($R142:GU142)</f>
        <v>4879500</v>
      </c>
      <c r="GV148" s="21">
        <f>SUM($R110:GV110)+SUM($R136:GV136)-SUM($R142:GV142)</f>
        <v>4915300</v>
      </c>
      <c r="GW148" s="21">
        <f>SUM($R110:GW110)+SUM($R136:GW136)-SUM($R142:GW142)</f>
        <v>4951900</v>
      </c>
      <c r="GX148" s="21">
        <f>SUM($R110:GX110)+SUM($R136:GX136)-SUM($R142:GX142)</f>
        <v>4989300</v>
      </c>
      <c r="GY148" s="21">
        <f>SUM($R110:GY110)+SUM($R136:GY136)-SUM($R142:GY142)</f>
        <v>5027500</v>
      </c>
      <c r="GZ148" s="21">
        <f>SUM($R110:GZ110)+SUM($R136:GZ136)-SUM($R142:GZ142)</f>
        <v>5066500</v>
      </c>
      <c r="HA148" s="21">
        <f>SUM($R110:HA110)+SUM($R136:HA136)-SUM($R142:HA142)</f>
        <v>5106300</v>
      </c>
      <c r="HB148" s="21">
        <f>SUM($R110:HB110)+SUM($R136:HB136)-SUM($R142:HB142)</f>
        <v>5146900</v>
      </c>
      <c r="HC148" s="21">
        <f>SUM($R110:HC110)+SUM($R136:HC136)-SUM($R142:HC142)</f>
        <v>5188300</v>
      </c>
      <c r="HD148" s="21">
        <f>SUM($R110:HD110)+SUM($R136:HD136)-SUM($R142:HD142)</f>
        <v>5230500</v>
      </c>
      <c r="HE148" s="21">
        <f>SUM($R110:HE110)+SUM($R136:HE136)-SUM($R142:HE142)</f>
        <v>5273500</v>
      </c>
      <c r="HF148" s="21">
        <f>SUM($R110:HF110)+SUM($R136:HF136)-SUM($R142:HF142)</f>
        <v>5317300</v>
      </c>
      <c r="HG148" s="21">
        <f>SUM($R110:HG110)+SUM($R136:HG136)-SUM($R142:HG142)</f>
        <v>5361900</v>
      </c>
      <c r="HH148" s="21">
        <f>SUM($R110:HH110)+SUM($R136:HH136)-SUM($R142:HH142)</f>
        <v>5401300</v>
      </c>
      <c r="HI148" s="21">
        <f>SUM($R110:HI110)+SUM($R136:HI136)-SUM($R142:HI142)</f>
        <v>5441500</v>
      </c>
      <c r="HJ148" s="21">
        <f>SUM($R110:HJ110)+SUM($R136:HJ136)-SUM($R142:HJ142)</f>
        <v>5482500</v>
      </c>
      <c r="HK148" s="21">
        <f>SUM($R110:HK110)+SUM($R136:HK136)-SUM($R142:HK142)</f>
        <v>5524300</v>
      </c>
      <c r="HL148" s="21">
        <f>SUM($R110:HL110)+SUM($R136:HL136)-SUM($R142:HL142)</f>
        <v>5566900</v>
      </c>
      <c r="HM148" s="21">
        <f>SUM($R110:HM110)+SUM($R136:HM136)-SUM($R142:HM142)</f>
        <v>5610300</v>
      </c>
      <c r="HN148" s="21">
        <f>SUM($R110:HN110)+SUM($R136:HN136)-SUM($R142:HN142)</f>
        <v>5654500</v>
      </c>
      <c r="HO148" s="21">
        <f>SUM($R110:HO110)+SUM($R136:HO136)-SUM($R142:HO142)</f>
        <v>5699500</v>
      </c>
      <c r="HP148" s="21">
        <f>SUM($R110:HP110)+SUM($R136:HP136)-SUM($R142:HP142)</f>
        <v>5745300</v>
      </c>
      <c r="HQ148" s="21">
        <f>SUM($R110:HQ110)+SUM($R136:HQ136)-SUM($R142:HQ142)</f>
        <v>5791900</v>
      </c>
      <c r="HR148" s="21">
        <f>SUM($R110:HR110)+SUM($R136:HR136)-SUM($R142:HR142)</f>
        <v>5839300</v>
      </c>
      <c r="HS148" s="21">
        <f>SUM($R110:HS110)+SUM($R136:HS136)-SUM($R142:HS142)</f>
        <v>5887500</v>
      </c>
      <c r="HT148" s="21">
        <f>SUM($R110:HT110)+SUM($R136:HT136)-SUM($R142:HT142)</f>
        <v>5936500</v>
      </c>
      <c r="HU148" s="21">
        <f>SUM($R110:HU110)+SUM($R136:HU136)-SUM($R142:HU142)</f>
        <v>5986300</v>
      </c>
      <c r="HV148" s="21">
        <f>SUM($R110:HV110)+SUM($R136:HV136)-SUM($R142:HV142)</f>
        <v>6036900</v>
      </c>
      <c r="HW148" s="21">
        <f>SUM($R110:HW110)+SUM($R136:HW136)-SUM($R142:HW142)</f>
        <v>6075900</v>
      </c>
      <c r="HX148" s="21">
        <f>SUM($R110:HX110)+SUM($R136:HX136)-SUM($R142:HX142)</f>
        <v>6115300</v>
      </c>
      <c r="HY148" s="21">
        <f>SUM($R110:HY110)+SUM($R136:HY136)-SUM($R142:HY142)</f>
        <v>6155900</v>
      </c>
      <c r="HZ148" s="21">
        <f>SUM($R110:HZ110)+SUM($R136:HZ136)-SUM($R142:HZ142)</f>
        <v>6197700</v>
      </c>
      <c r="IA148" s="21">
        <f>SUM($R110:IA110)+SUM($R136:IA136)-SUM($R142:IA142)</f>
        <v>6240700</v>
      </c>
      <c r="IB148" s="21">
        <f>SUM($R110:IB110)+SUM($R136:IB136)-SUM($R142:IB142)</f>
        <v>6284900</v>
      </c>
      <c r="IC148" s="21">
        <f>SUM($R110:IC110)+SUM($R136:IC136)-SUM($R142:IC142)</f>
        <v>6330300</v>
      </c>
      <c r="ID148" s="21">
        <f>SUM($R110:ID110)+SUM($R136:ID136)-SUM($R142:ID142)</f>
        <v>6376900</v>
      </c>
      <c r="IE148" s="21">
        <f>SUM($R110:IE110)+SUM($R136:IE136)-SUM($R142:IE142)</f>
        <v>6424700</v>
      </c>
      <c r="IF148" s="21">
        <f>SUM($R110:IF110)+SUM($R136:IF136)-SUM($R142:IF142)</f>
        <v>6473700</v>
      </c>
      <c r="IG148" s="21">
        <f>SUM($R110:IG110)+SUM($R136:IG136)-SUM($R142:IG142)</f>
        <v>6523900</v>
      </c>
      <c r="IH148" s="21">
        <f>SUM($R110:IH110)+SUM($R136:IH136)-SUM($R142:IH142)</f>
        <v>6575300</v>
      </c>
      <c r="II148" s="21">
        <f>SUM($R110:II110)+SUM($R136:II136)-SUM($R142:II142)</f>
        <v>6627900</v>
      </c>
      <c r="IJ148" s="21">
        <f>SUM($R110:IJ110)+SUM($R136:IJ136)-SUM($R142:IJ142)</f>
        <v>6681700</v>
      </c>
      <c r="IK148" s="21">
        <f>SUM($R110:IK110)+SUM($R136:IK136)-SUM($R142:IK142)</f>
        <v>6736700</v>
      </c>
      <c r="IL148" s="21">
        <f>SUM($R110:IL110)+SUM($R136:IL136)-SUM($R142:IL142)</f>
        <v>6792900</v>
      </c>
      <c r="IM148" s="21">
        <f>SUM($R110:IM110)+SUM($R136:IM136)-SUM($R142:IM142)</f>
        <v>6844300</v>
      </c>
      <c r="IN148" s="21">
        <f>SUM($R110:IN110)+SUM($R136:IN136)-SUM($R142:IN142)</f>
        <v>6896900</v>
      </c>
      <c r="IO148" s="21">
        <f>SUM($R110:IO110)+SUM($R136:IO136)-SUM($R142:IO142)</f>
        <v>6950700</v>
      </c>
      <c r="IP148" s="21">
        <f>SUM($R110:IP110)+SUM($R136:IP136)-SUM($R142:IP142)</f>
        <v>7005700</v>
      </c>
      <c r="IQ148" s="21">
        <f>SUM($R110:IQ110)+SUM($R136:IQ136)-SUM($R142:IQ142)</f>
        <v>7061900</v>
      </c>
      <c r="IR148" s="21">
        <f>SUM($R110:IR110)+SUM($R136:IR136)-SUM($R142:IR142)</f>
        <v>7119300</v>
      </c>
      <c r="IS148" s="21">
        <f>SUM($R110:IS110)+SUM($R136:IS136)-SUM($R142:IS142)</f>
        <v>7177900</v>
      </c>
      <c r="IT148" s="21">
        <f>SUM($R110:IT110)+SUM($R136:IT136)-SUM($R142:IT142)</f>
        <v>7237700</v>
      </c>
      <c r="IU148" s="21">
        <f>SUM($R110:IU110)+SUM($R136:IU136)-SUM($R142:IU142)</f>
        <v>7298700</v>
      </c>
      <c r="IV148" s="21">
        <f>SUM($R110:IV110)+SUM($R136:IV136)-SUM($R142:IV142)</f>
        <v>7360900</v>
      </c>
      <c r="IW148" s="21">
        <f>SUM($R110:IW110)+SUM($R136:IW136)-SUM($R142:IW142)</f>
        <v>7424300</v>
      </c>
      <c r="IX148" s="21">
        <f>SUM($R110:IX110)+SUM($R136:IX136)-SUM($R142:IX142)</f>
        <v>7488900</v>
      </c>
      <c r="IY148" s="21">
        <f>SUM($R110:IY110)+SUM($R136:IY136)-SUM($R142:IY142)</f>
        <v>7554700</v>
      </c>
      <c r="IZ148" s="21">
        <f>SUM($R110:IZ110)+SUM($R136:IZ136)-SUM($R142:IZ142)</f>
        <v>7621700</v>
      </c>
      <c r="JA148" s="21">
        <f>SUM($R110:JA110)+SUM($R136:JA136)-SUM($R142:JA142)</f>
        <v>7690800</v>
      </c>
      <c r="JB148" s="21">
        <f>SUM($R110:JB110)+SUM($R136:JB136)-SUM($R142:JB142)</f>
        <v>7749600</v>
      </c>
      <c r="JC148" s="21">
        <f>SUM($R110:JC110)+SUM($R136:JC136)-SUM($R142:JC142)</f>
        <v>7810100</v>
      </c>
      <c r="JD148" s="21">
        <f>SUM($R110:JD110)+SUM($R136:JD136)-SUM($R142:JD142)</f>
        <v>7872300</v>
      </c>
      <c r="JE148" s="21">
        <f>SUM($R110:JE110)+SUM($R136:JE136)-SUM($R142:JE142)</f>
        <v>7936200</v>
      </c>
      <c r="JF148" s="21">
        <f>SUM($R110:JF110)+SUM($R136:JF136)-SUM($R142:JF142)</f>
        <v>8001800</v>
      </c>
      <c r="JG148" s="21">
        <f>SUM($R110:JG110)+SUM($R136:JG136)-SUM($R142:JG142)</f>
        <v>8069100</v>
      </c>
      <c r="JH148" s="21">
        <f>SUM($R110:JH110)+SUM($R136:JH136)-SUM($R142:JH142)</f>
        <v>8138100</v>
      </c>
      <c r="JI148" s="21">
        <f>SUM($R110:JI110)+SUM($R136:JI136)-SUM($R142:JI142)</f>
        <v>8208800</v>
      </c>
      <c r="JJ148" s="21">
        <f>SUM($R110:JJ110)+SUM($R136:JJ136)-SUM($R142:JJ142)</f>
        <v>8281200</v>
      </c>
      <c r="JK148" s="21">
        <f>SUM($R110:JK110)+SUM($R136:JK136)-SUM($R142:JK142)</f>
        <v>8355300</v>
      </c>
      <c r="JL148" s="21">
        <f>SUM($R110:JL110)+SUM($R136:JL136)-SUM($R142:JL142)</f>
        <v>8431100</v>
      </c>
      <c r="JM148" s="21">
        <f>SUM($R110:JM110)+SUM($R136:JM136)-SUM($R142:JM142)</f>
        <v>8508600</v>
      </c>
      <c r="JN148" s="21">
        <f>SUM($R110:JN110)+SUM($R136:JN136)-SUM($R142:JN142)</f>
        <v>8587800</v>
      </c>
      <c r="JO148" s="21">
        <f>SUM($R110:JO110)+SUM($R136:JO136)-SUM($R142:JO142)</f>
        <v>8668700</v>
      </c>
      <c r="JP148" s="21">
        <f>SUM($R110:JP110)+SUM($R136:JP136)-SUM($R142:JP142)</f>
        <v>8751300</v>
      </c>
      <c r="JQ148" s="21">
        <f>SUM($R110:JQ110)+SUM($R136:JQ136)-SUM($R142:JQ142)</f>
        <v>8835600</v>
      </c>
      <c r="JR148" s="21">
        <f>SUM($R110:JR110)+SUM($R136:JR136)-SUM($R142:JR142)</f>
        <v>9022800</v>
      </c>
      <c r="JS148" s="21">
        <f>SUM($R110:JS110)+SUM($R136:JS136)-SUM($R142:JS142)</f>
        <v>9213900</v>
      </c>
      <c r="JT148" s="21">
        <f>SUM($R110:JT110)+SUM($R136:JT136)-SUM($R142:JT142)</f>
        <v>9289700</v>
      </c>
      <c r="JU148" s="21">
        <f>SUM($R110:JU110)+SUM($R136:JU136)-SUM($R142:JU142)</f>
        <v>9367200</v>
      </c>
      <c r="JV148" s="21">
        <f>SUM($R110:JV110)+SUM($R136:JV136)-SUM($R142:JV142)</f>
        <v>9446400</v>
      </c>
      <c r="JW148" s="21">
        <f>SUM($R110:JW110)+SUM($R136:JW136)-SUM($R142:JW142)</f>
        <v>9527300</v>
      </c>
      <c r="JX148" s="21">
        <f>SUM($R110:JX110)+SUM($R136:JX136)-SUM($R142:JX142)</f>
        <v>9609900</v>
      </c>
      <c r="JY148" s="21">
        <f>SUM($R110:JY110)+SUM($R136:JY136)-SUM($R142:JY142)</f>
        <v>9694200</v>
      </c>
      <c r="JZ148" s="21">
        <f>SUM($R110:JZ110)+SUM($R136:JZ136)-SUM($R142:JZ142)</f>
        <v>9780200</v>
      </c>
      <c r="KA148" s="21">
        <f>SUM($R110:KA110)+SUM($R136:KA136)-SUM($R142:KA142)</f>
        <v>9867900</v>
      </c>
      <c r="KB148" s="21">
        <f>SUM($R110:KB110)+SUM($R136:KB136)-SUM($R142:KB142)</f>
        <v>9957300</v>
      </c>
      <c r="KC148" s="21">
        <f>SUM($R110:KC110)+SUM($R136:KC136)-SUM($R142:KC142)</f>
        <v>10048400</v>
      </c>
      <c r="KD148" s="21">
        <f>SUM($R110:KD110)+SUM($R136:KD136)-SUM($R142:KD142)</f>
        <v>10141200</v>
      </c>
      <c r="KE148" s="21">
        <f>SUM($R110:KE110)+SUM($R136:KE136)-SUM($R142:KE142)</f>
        <v>10235700</v>
      </c>
      <c r="KF148" s="21">
        <f>SUM($R110:KF110)+SUM($R136:KF136)-SUM($R142:KF142)</f>
        <v>10331600</v>
      </c>
      <c r="KG148" s="21">
        <f>SUM($R110:KG110)+SUM($R136:KG136)-SUM($R142:KG142)</f>
        <v>10428900</v>
      </c>
      <c r="KH148" s="21">
        <f>SUM($R110:KH110)+SUM($R136:KH136)-SUM($R142:KH142)</f>
        <v>10527600</v>
      </c>
      <c r="KI148" s="21">
        <f>SUM($R110:KI110)+SUM($R136:KI136)-SUM($R142:KI142)</f>
        <v>10695900</v>
      </c>
      <c r="KJ148" s="21">
        <f>SUM($R110:KJ110)+SUM($R136:KJ136)-SUM($R142:KJ142)</f>
        <v>10867800</v>
      </c>
      <c r="KK148" s="21">
        <f>SUM($R110:KK110)+SUM($R136:KK136)-SUM($R142:KK142)</f>
        <v>10950300</v>
      </c>
      <c r="KL148" s="21">
        <f>SUM($R110:KL110)+SUM($R136:KL136)-SUM($R142:KL142)</f>
        <v>11033400</v>
      </c>
      <c r="KM148" s="21">
        <f>SUM($R110:KM110)+SUM($R136:KM136)-SUM($R142:KM142)</f>
        <v>11117100</v>
      </c>
      <c r="KN148" s="21">
        <f>SUM($R110:KN110)+SUM($R136:KN136)-SUM($R142:KN142)</f>
        <v>11201400</v>
      </c>
      <c r="KO148" s="21">
        <f>SUM($R110:KO110)+SUM($R136:KO136)-SUM($R142:KO142)</f>
        <v>11286300</v>
      </c>
      <c r="KP148" s="21">
        <f>SUM($R110:KP110)+SUM($R136:KP136)-SUM($R142:KP142)</f>
        <v>11371800</v>
      </c>
      <c r="KQ148" s="21">
        <f>SUM($R110:KQ110)+SUM($R136:KQ136)-SUM($R142:KQ142)</f>
        <v>11457900</v>
      </c>
      <c r="KR148" s="21">
        <f>SUM($R110:KR110)+SUM($R136:KR136)-SUM($R142:KR142)</f>
        <v>11544600</v>
      </c>
      <c r="KS148" s="21">
        <f>SUM($R110:KS110)+SUM($R136:KS136)-SUM($R142:KS142)</f>
        <v>11631900</v>
      </c>
      <c r="KT148" s="21">
        <f>SUM($R110:KT110)+SUM($R136:KT136)-SUM($R142:KT142)</f>
        <v>11719800</v>
      </c>
      <c r="KU148" s="21">
        <f>SUM($R110:KU110)+SUM($R136:KU136)-SUM($R142:KU142)</f>
        <v>11808300</v>
      </c>
      <c r="KV148" s="21">
        <f>SUM($R110:KV110)+SUM($R136:KV136)-SUM($R142:KV142)</f>
        <v>11882100</v>
      </c>
      <c r="KW148" s="21">
        <f>SUM($R110:KW110)+SUM($R136:KW136)-SUM($R142:KW142)</f>
        <v>11956500</v>
      </c>
      <c r="KX148" s="21">
        <f>SUM($R110:KX110)+SUM($R136:KX136)-SUM($R142:KX142)</f>
        <v>12031500</v>
      </c>
      <c r="KY148" s="21">
        <f>SUM($R110:KY110)+SUM($R136:KY136)-SUM($R142:KY142)</f>
        <v>12107100</v>
      </c>
      <c r="KZ148" s="21">
        <f>SUM($R110:KZ110)+SUM($R136:KZ136)-SUM($R142:KZ142)</f>
        <v>12183300</v>
      </c>
      <c r="LA148" s="21">
        <f>SUM($R110:LA110)+SUM($R136:LA136)-SUM($R142:LA142)</f>
        <v>12260100</v>
      </c>
      <c r="LB148" s="21">
        <f>SUM($R110:LB110)+SUM($R136:LB136)-SUM($R142:LB142)</f>
        <v>12337500</v>
      </c>
      <c r="LC148" s="21">
        <f>SUM($R110:LC110)+SUM($R136:LC136)-SUM($R142:LC142)</f>
        <v>12415500</v>
      </c>
      <c r="LD148" s="21">
        <f>SUM($R110:LD110)+SUM($R136:LD136)-SUM($R142:LD142)</f>
        <v>12494100</v>
      </c>
      <c r="LE148" s="21">
        <f>SUM($R110:LE110)+SUM($R136:LE136)-SUM($R142:LE142)</f>
        <v>12573300</v>
      </c>
      <c r="LF148" s="21">
        <f>SUM($R110:LF110)+SUM($R136:LF136)-SUM($R142:LF142)</f>
        <v>12653100</v>
      </c>
      <c r="LG148" s="21">
        <f>SUM($R110:LG110)+SUM($R136:LG136)-SUM($R142:LG142)</f>
        <v>12733500</v>
      </c>
      <c r="LH148" s="21">
        <f>SUM($R110:LH110)+SUM($R136:LH136)-SUM($R142:LH142)</f>
        <v>12814500</v>
      </c>
      <c r="LI148" s="21">
        <f>SUM($R110:LI110)+SUM($R136:LI136)-SUM($R142:LI142)</f>
        <v>12896100</v>
      </c>
      <c r="LJ148" s="21">
        <f>SUM($R110:LJ110)+SUM($R136:LJ136)-SUM($R142:LJ142)</f>
        <v>12977500</v>
      </c>
      <c r="LK148" s="21">
        <f>SUM($R110:LK110)+SUM($R136:LK136)-SUM($R142:LK142)</f>
        <v>13058700</v>
      </c>
      <c r="LL148" s="21">
        <f>SUM($R110:LL110)+SUM($R136:LL136)-SUM($R142:LL142)</f>
        <v>13139700</v>
      </c>
      <c r="LM148" s="21">
        <f>SUM($R110:LM110)+SUM($R136:LM136)-SUM($R142:LM142)</f>
        <v>13192600</v>
      </c>
      <c r="LN148" s="21">
        <f>SUM($R110:LN110)+SUM($R136:LN136)-SUM($R142:LN142)</f>
        <v>13244400</v>
      </c>
      <c r="LO148" s="21">
        <f>SUM($R110:LO110)+SUM($R136:LO136)-SUM($R142:LO142)</f>
        <v>13295100</v>
      </c>
      <c r="LP148" s="21">
        <f>SUM($R110:LP110)+SUM($R136:LP136)-SUM($R142:LP142)</f>
        <v>13344700</v>
      </c>
      <c r="LQ148" s="21">
        <f>SUM($R110:LQ110)+SUM($R136:LQ136)-SUM($R142:LQ142)</f>
        <v>13393200</v>
      </c>
      <c r="LR148" s="21">
        <f>SUM($R110:LR110)+SUM($R136:LR136)-SUM($R142:LR142)</f>
        <v>13440600</v>
      </c>
      <c r="LS148" s="21">
        <f>SUM($R110:LS110)+SUM($R136:LS136)-SUM($R142:LS142)</f>
        <v>13486900</v>
      </c>
      <c r="LT148" s="21">
        <f>SUM($R110:LT110)+SUM($R136:LT136)-SUM($R142:LT142)</f>
        <v>13532100</v>
      </c>
      <c r="LU148" s="21">
        <f>SUM($R110:LU110)+SUM($R136:LU136)-SUM($R142:LU142)</f>
        <v>13576200</v>
      </c>
      <c r="LV148" s="21">
        <f>SUM($R110:LV110)+SUM($R136:LV136)-SUM($R142:LV142)</f>
        <v>13619200</v>
      </c>
      <c r="LW148" s="21">
        <f>SUM($R110:LW110)+SUM($R136:LW136)-SUM($R142:LW142)</f>
        <v>13661100</v>
      </c>
      <c r="LX148" s="21">
        <f>SUM($R110:LX110)+SUM($R136:LX136)-SUM($R142:LX142)</f>
        <v>13701900</v>
      </c>
      <c r="LY148" s="21">
        <f>SUM($R110:LY110)+SUM($R136:LY136)-SUM($R142:LY142)</f>
        <v>13741600</v>
      </c>
      <c r="LZ148" s="21">
        <f>SUM($R110:LZ110)+SUM($R136:LZ136)-SUM($R142:LZ142)</f>
        <v>13780200</v>
      </c>
      <c r="MA148" s="21">
        <f>SUM($R110:MA110)+SUM($R136:MA136)-SUM($R142:MA142)</f>
        <v>13822800</v>
      </c>
      <c r="MB148" s="21">
        <f>SUM($R110:MB110)+SUM($R136:MB136)-SUM($R142:MB142)</f>
        <v>13864300</v>
      </c>
      <c r="MC148" s="21">
        <f>SUM($R110:MC110)+SUM($R136:MC136)-SUM($R142:MC142)</f>
        <v>13904700</v>
      </c>
      <c r="MD148" s="21">
        <f>SUM($R110:MD110)+SUM($R136:MD136)-SUM($R142:MD142)</f>
        <v>13944000</v>
      </c>
      <c r="ME148" s="21">
        <f>SUM($R110:ME110)+SUM($R136:ME136)-SUM($R142:ME142)</f>
        <v>13982200</v>
      </c>
      <c r="MF148" s="21">
        <f>SUM($R110:MF110)+SUM($R136:MF136)-SUM($R142:MF142)</f>
        <v>14019300</v>
      </c>
      <c r="MG148" s="21">
        <f>SUM($R110:MG110)+SUM($R136:MG136)-SUM($R142:MG142)</f>
        <v>14055300</v>
      </c>
      <c r="MH148" s="21">
        <f>SUM($R110:MH110)+SUM($R136:MH136)-SUM($R142:MH142)</f>
        <v>14090200</v>
      </c>
      <c r="MI148" s="21">
        <f>SUM($R110:MI110)+SUM($R136:MI136)-SUM($R142:MI142)</f>
        <v>14124000</v>
      </c>
      <c r="MJ148" s="21">
        <f>SUM($R110:MJ110)+SUM($R136:MJ136)-SUM($R142:MJ142)</f>
        <v>14156700</v>
      </c>
      <c r="MK148" s="21">
        <f>SUM($R110:MK110)+SUM($R136:MK136)-SUM($R142:MK142)</f>
        <v>14188300</v>
      </c>
      <c r="ML148" s="21">
        <f>SUM($R110:ML110)+SUM($R136:ML136)-SUM($R142:ML142)</f>
        <v>14218800</v>
      </c>
      <c r="MM148" s="21">
        <f>SUM($R110:MM110)+SUM($R136:MM136)-SUM($R142:MM142)</f>
        <v>14248200</v>
      </c>
      <c r="MN148" s="21">
        <f>SUM($R110:MN110)+SUM($R136:MN136)-SUM($R142:MN142)</f>
        <v>14276500</v>
      </c>
      <c r="MO148" s="21">
        <f>SUM($R110:MO110)+SUM($R136:MO136)-SUM($R142:MO142)</f>
        <v>14303940</v>
      </c>
      <c r="MP148" s="21">
        <f>SUM($R110:MP110)+SUM($R136:MP136)-SUM($R142:MP142)</f>
        <v>14330520</v>
      </c>
      <c r="MQ148" s="21">
        <f>SUM($R110:MQ110)+SUM($R136:MQ136)-SUM($R142:MQ142)</f>
        <v>14356240</v>
      </c>
      <c r="MR148" s="21">
        <f>SUM($R110:MR110)+SUM($R136:MR136)-SUM($R142:MR142)</f>
        <v>14390400</v>
      </c>
      <c r="MS148" s="21">
        <f>SUM($R110:MS110)+SUM($R136:MS136)-SUM($R142:MS142)</f>
        <v>14424000</v>
      </c>
      <c r="MT148" s="21">
        <f>SUM($R110:MT110)+SUM($R136:MT136)-SUM($R142:MT142)</f>
        <v>14457040</v>
      </c>
      <c r="MU148" s="21">
        <f>SUM($R110:MU110)+SUM($R136:MU136)-SUM($R142:MU142)</f>
        <v>14489520</v>
      </c>
      <c r="MV148" s="21">
        <f>SUM($R110:MV110)+SUM($R136:MV136)-SUM($R142:MV142)</f>
        <v>14521440</v>
      </c>
      <c r="MW148" s="21">
        <f>SUM($R110:MW110)+SUM($R136:MW136)-SUM($R142:MW142)</f>
        <v>14552800</v>
      </c>
      <c r="MX148" s="21">
        <f>SUM($R110:MX110)+SUM($R136:MX136)-SUM($R142:MX142)</f>
        <v>14583600</v>
      </c>
      <c r="MY148" s="21">
        <f>SUM($R110:MY110)+SUM($R136:MY136)-SUM($R142:MY142)</f>
        <v>14613840</v>
      </c>
      <c r="MZ148" s="21">
        <f>SUM($R110:MZ110)+SUM($R136:MZ136)-SUM($R142:MZ142)</f>
        <v>14643520</v>
      </c>
      <c r="NA148" s="21">
        <f>SUM($R110:NA110)+SUM($R136:NA136)-SUM($R142:NA142)</f>
        <v>14672640</v>
      </c>
      <c r="NB148" s="21">
        <f>SUM($R110:NB110)+SUM($R136:NB136)-SUM($R142:NB142)</f>
        <v>14701200</v>
      </c>
      <c r="NC148" s="21">
        <f>SUM($R110:NC110)+SUM($R136:NC136)-SUM($R142:NC142)</f>
        <v>14729200</v>
      </c>
      <c r="ND148" s="21">
        <f>SUM($R110:ND110)+SUM($R136:ND136)-SUM($R142:ND142)</f>
        <v>14756640</v>
      </c>
      <c r="NE148" s="21">
        <f>SUM($R110:NE110)+SUM($R136:NE136)-SUM($R142:NE142)</f>
        <v>14797120</v>
      </c>
      <c r="NF148" s="21">
        <f>SUM($R110:NF110)+SUM($R136:NF136)-SUM($R142:NF142)</f>
        <v>14837040</v>
      </c>
      <c r="NG148" s="21">
        <f>SUM($R110:NG110)+SUM($R136:NG136)-SUM($R142:NG142)</f>
        <v>14876400</v>
      </c>
      <c r="NH148" s="21">
        <f>SUM($R110:NH110)+SUM($R136:NH136)-SUM($R142:NH142)</f>
        <v>14915200</v>
      </c>
      <c r="NI148" s="21">
        <f>SUM($R110:NI110)+SUM($R136:NI136)-SUM($R142:NI142)</f>
        <v>14953440</v>
      </c>
      <c r="NJ148" s="21">
        <f>SUM($R110:NJ110)+SUM($R136:NJ136)-SUM($R142:NJ142)</f>
        <v>14991120</v>
      </c>
      <c r="NK148" s="21">
        <f>SUM($R110:NK110)+SUM($R136:NK136)-SUM($R142:NK142)</f>
        <v>15028240</v>
      </c>
      <c r="NL148" s="21">
        <f>SUM($R110:NL110)+SUM($R136:NL136)-SUM($R142:NL142)</f>
        <v>15064800</v>
      </c>
      <c r="NM148" s="21">
        <f>SUM($R110:NM110)+SUM($R136:NM136)-SUM($R142:NM142)</f>
        <v>15100800</v>
      </c>
      <c r="NN148" s="21">
        <f>SUM($R110:NN110)+SUM($R136:NN136)-SUM($R142:NN142)</f>
        <v>15136240</v>
      </c>
      <c r="NO148" s="21">
        <f>SUM($R110:NO110)+SUM($R136:NO136)-SUM($R142:NO142)</f>
        <v>15171120</v>
      </c>
      <c r="NP148" s="21">
        <f>SUM($R110:NP110)+SUM($R136:NP136)-SUM($R142:NP142)</f>
        <v>15205440</v>
      </c>
      <c r="NQ148" s="21">
        <f>SUM($R110:NQ110)+SUM($R136:NQ136)-SUM($R142:NQ142)</f>
        <v>15239200</v>
      </c>
      <c r="NR148" s="21">
        <f>SUM($R110:NR110)+SUM($R136:NR136)-SUM($R142:NR142)</f>
        <v>15272400</v>
      </c>
      <c r="NS148" s="21">
        <f>SUM($R110:NS110)+SUM($R136:NS136)-SUM($R142:NS142)</f>
        <v>15305280</v>
      </c>
      <c r="NT148" s="21">
        <f>SUM($R110:NT110)+SUM($R136:NT136)-SUM($R142:NT142)</f>
        <v>15337840</v>
      </c>
      <c r="NU148" s="21">
        <f>SUM($R110:NU110)+SUM($R136:NU136)-SUM($R142:NU142)</f>
        <v>15370080</v>
      </c>
      <c r="NV148" s="21">
        <f>SUM($R110:NV110)+SUM($R136:NV136)-SUM($R142:NV142)</f>
        <v>15426800</v>
      </c>
      <c r="NW148" s="21">
        <f>SUM($R110:NW110)+SUM($R136:NW136)-SUM($R142:NW142)</f>
        <v>15484000</v>
      </c>
      <c r="NX148" s="21">
        <f>SUM($R110:NX110)+SUM($R136:NX136)-SUM($R142:NX142)</f>
        <v>15541680</v>
      </c>
      <c r="NY148" s="21">
        <f>SUM($R110:NY110)+SUM($R136:NY136)-SUM($R142:NY142)</f>
        <v>15599840</v>
      </c>
      <c r="NZ148" s="21">
        <f>SUM($R110:NZ110)+SUM($R136:NZ136)-SUM($R142:NZ142)</f>
        <v>15658480</v>
      </c>
      <c r="OA148" s="21">
        <f>SUM($R110:OA110)+SUM($R136:OA136)-SUM($R142:OA142)</f>
        <v>15717600</v>
      </c>
      <c r="OB148" s="21">
        <f>SUM($R110:OB110)+SUM($R136:OB136)-SUM($R142:OB142)</f>
        <v>15777200</v>
      </c>
      <c r="OC148" s="21">
        <f>SUM($R110:OC110)+SUM($R136:OC136)-SUM($R142:OC142)</f>
        <v>15837280</v>
      </c>
      <c r="OD148" s="21">
        <f>SUM($R110:OD110)+SUM($R136:OD136)-SUM($R142:OD142)</f>
        <v>15897840</v>
      </c>
      <c r="OE148" s="21">
        <f>SUM($R110:OE110)+SUM($R136:OE136)-SUM($R142:OE142)</f>
        <v>15958880</v>
      </c>
      <c r="OF148" s="21">
        <f>SUM($R110:OF110)+SUM($R136:OF136)-SUM($R142:OF142)</f>
        <v>16020400</v>
      </c>
      <c r="OG148" s="21">
        <f>SUM($R110:OG110)+SUM($R136:OG136)-SUM($R142:OG142)</f>
        <v>16082400</v>
      </c>
      <c r="OH148" s="21">
        <f>SUM($R110:OH110)+SUM($R136:OH136)-SUM($R142:OH142)</f>
        <v>16144880</v>
      </c>
      <c r="OI148" s="21">
        <f>SUM($R110:OI110)+SUM($R136:OI136)-SUM($R142:OI142)</f>
        <v>16207840</v>
      </c>
      <c r="OJ148" s="21">
        <f>SUM($R110:OJ110)+SUM($R136:OJ136)-SUM($R142:OJ142)</f>
        <v>16267200</v>
      </c>
      <c r="OK148" s="21">
        <f>SUM($R110:OK110)+SUM($R136:OK136)-SUM($R142:OK142)</f>
        <v>16327040</v>
      </c>
      <c r="OL148" s="21">
        <f>SUM($R110:OL110)+SUM($R136:OL136)-SUM($R142:OL142)</f>
        <v>16387360</v>
      </c>
      <c r="OM148" s="21">
        <f>SUM($R110:OM110)+SUM($R136:OM136)-SUM($R142:OM142)</f>
        <v>16448160</v>
      </c>
      <c r="ON148" s="21">
        <f>SUM($R110:ON110)+SUM($R136:ON136)-SUM($R142:ON142)</f>
        <v>16509440</v>
      </c>
      <c r="OO148" s="21">
        <f>SUM($R110:OO110)+SUM($R136:OO136)-SUM($R142:OO142)</f>
        <v>16571200</v>
      </c>
      <c r="OP148" s="21">
        <f>SUM($R110:OP110)+SUM($R136:OP136)-SUM($R142:OP142)</f>
        <v>16633440</v>
      </c>
      <c r="OQ148" s="21">
        <f>SUM($R110:OQ110)+SUM($R136:OQ136)-SUM($R142:OQ142)</f>
        <v>16696160</v>
      </c>
      <c r="OR148" s="21">
        <f>SUM($R110:OR110)+SUM($R136:OR136)-SUM($R142:OR142)</f>
        <v>16759360</v>
      </c>
      <c r="OS148" s="21">
        <f>SUM($R110:OS110)+SUM($R136:OS136)-SUM($R142:OS142)</f>
        <v>16823040</v>
      </c>
      <c r="OT148" s="21">
        <f>SUM($R110:OT110)+SUM($R136:OT136)-SUM($R142:OT142)</f>
        <v>16887200</v>
      </c>
      <c r="OU148" s="21">
        <f>SUM($R110:OU110)+SUM($R136:OU136)-SUM($R142:OU142)</f>
        <v>16951840</v>
      </c>
      <c r="OV148" s="21">
        <f>SUM($R110:OV110)+SUM($R136:OV136)-SUM($R142:OV142)</f>
        <v>17016960</v>
      </c>
      <c r="OW148" s="21">
        <f>SUM($R110:OW110)+SUM($R136:OW136)-SUM($R142:OW142)</f>
        <v>17082560</v>
      </c>
      <c r="OX148" s="21">
        <f>SUM($R110:OX110)+SUM($R136:OX136)-SUM($R142:OX142)</f>
        <v>17148480</v>
      </c>
      <c r="OY148" s="21">
        <f>SUM($R110:OY110)+SUM($R136:OY136)-SUM($R142:OY142)</f>
        <v>17214720</v>
      </c>
      <c r="OZ148" s="21">
        <f>SUM($R110:OZ110)+SUM($R136:OZ136)-SUM($R142:OZ142)</f>
        <v>17281280</v>
      </c>
      <c r="PA148" s="21">
        <f>SUM($R110:PA110)+SUM($R136:PA136)-SUM($R142:PA142)</f>
        <v>17340720</v>
      </c>
      <c r="PB148" s="21">
        <f>SUM($R110:PB110)+SUM($R136:PB136)-SUM($R142:PB142)</f>
        <v>17400240</v>
      </c>
      <c r="PC148" s="21">
        <f>SUM($R110:PC110)+SUM($R136:PC136)-SUM($R142:PC142)</f>
        <v>17459840</v>
      </c>
      <c r="PD148" s="21">
        <f>SUM($R110:PD110)+SUM($R136:PD136)-SUM($R142:PD142)</f>
        <v>17519520</v>
      </c>
      <c r="PE148" s="21">
        <f>SUM($R110:PE110)+SUM($R136:PE136)-SUM($R142:PE142)</f>
        <v>17579280</v>
      </c>
      <c r="PF148" s="21">
        <f>SUM($R110:PF110)+SUM($R136:PF136)-SUM($R142:PF142)</f>
        <v>17639120</v>
      </c>
      <c r="PG148" s="21">
        <f>SUM($R110:PG110)+SUM($R136:PG136)-SUM($R142:PG142)</f>
        <v>17699040</v>
      </c>
      <c r="PH148" s="21">
        <f>SUM($R110:PH110)+SUM($R136:PH136)-SUM($R142:PH142)</f>
        <v>17759040</v>
      </c>
      <c r="PI148" s="21">
        <f>SUM($R110:PI110)+SUM($R136:PI136)-SUM($R142:PI142)</f>
        <v>17819120</v>
      </c>
      <c r="PJ148" s="21">
        <f>SUM($R110:PJ110)+SUM($R136:PJ136)-SUM($R142:PJ142)</f>
        <v>17879280</v>
      </c>
      <c r="PK148" s="21">
        <f>SUM($R110:PK110)+SUM($R136:PK136)-SUM($R142:PK142)</f>
        <v>17939520</v>
      </c>
      <c r="PL148" s="21">
        <f>SUM($R110:PL110)+SUM($R136:PL136)-SUM($R142:PL142)</f>
        <v>17999840</v>
      </c>
      <c r="PM148" s="21">
        <f>SUM($R110:PM110)+SUM($R136:PM136)-SUM($R142:PM142)</f>
        <v>18060240</v>
      </c>
      <c r="PN148" s="21">
        <f>SUM($R110:PN110)+SUM($R136:PN136)-SUM($R142:PN142)</f>
        <v>18116640</v>
      </c>
      <c r="PO148" s="21">
        <f>SUM($R110:PO110)+SUM($R136:PO136)-SUM($R142:PO142)</f>
        <v>18173120</v>
      </c>
      <c r="PP148" s="21">
        <f>SUM($R110:PP110)+SUM($R136:PP136)-SUM($R142:PP142)</f>
        <v>18229680</v>
      </c>
      <c r="PQ148" s="21">
        <f>SUM($R110:PQ110)+SUM($R136:PQ136)-SUM($R142:PQ142)</f>
        <v>18286320</v>
      </c>
      <c r="PR148" s="21">
        <f>SUM($R110:PR110)+SUM($R136:PR136)-SUM($R142:PR142)</f>
        <v>18343040</v>
      </c>
      <c r="PS148" s="21">
        <f>SUM($R110:PS110)+SUM($R136:PS136)-SUM($R142:PS142)</f>
        <v>18399840</v>
      </c>
      <c r="PT148" s="21">
        <f>SUM($R110:PT110)+SUM($R136:PT136)-SUM($R142:PT142)</f>
        <v>18456720</v>
      </c>
      <c r="PU148" s="21">
        <f>SUM($R110:PU110)+SUM($R136:PU136)-SUM($R142:PU142)</f>
        <v>18513680</v>
      </c>
      <c r="PV148" s="21">
        <f>SUM($R110:PV110)+SUM($R136:PV136)-SUM($R142:PV142)</f>
        <v>18570720</v>
      </c>
      <c r="PW148" s="21">
        <f>SUM($R110:PW110)+SUM($R136:PW136)-SUM($R142:PW142)</f>
        <v>18627840</v>
      </c>
      <c r="PX148" s="21">
        <f>SUM($R110:PX110)+SUM($R136:PX136)-SUM($R142:PX142)</f>
        <v>18685040</v>
      </c>
      <c r="PY148" s="21">
        <f>SUM($R110:PY110)+SUM($R136:PY136)-SUM($R142:PY142)</f>
        <v>18742320</v>
      </c>
      <c r="PZ148" s="21">
        <f>SUM($R110:PZ110)+SUM($R136:PZ136)-SUM($R142:PZ142)</f>
        <v>18799680</v>
      </c>
      <c r="QA148" s="21">
        <f>SUM($R110:QA110)+SUM($R136:QA136)-SUM($R142:QA142)</f>
        <v>18857120</v>
      </c>
      <c r="QB148" s="21">
        <f>SUM($R110:QB110)+SUM($R136:QB136)-SUM($R142:QB142)</f>
        <v>18914640</v>
      </c>
      <c r="QC148" s="21">
        <f>SUM($R110:QC110)+SUM($R136:QC136)-SUM($R142:QC142)</f>
        <v>18973980</v>
      </c>
      <c r="QD148" s="21">
        <f>SUM($R110:QD110)+SUM($R136:QD136)-SUM($R142:QD142)</f>
        <v>19035140</v>
      </c>
      <c r="QE148" s="21">
        <f>SUM($R110:QE110)+SUM($R136:QE136)-SUM($R142:QE142)</f>
        <v>19090680</v>
      </c>
      <c r="QF148" s="21">
        <f>SUM($R110:QF110)+SUM($R136:QF136)-SUM($R142:QF142)</f>
        <v>19147800</v>
      </c>
      <c r="QG148" s="21">
        <f>SUM($R110:QG110)+SUM($R136:QG136)-SUM($R142:QG142)</f>
        <v>19206500</v>
      </c>
      <c r="QH148" s="21">
        <f>SUM($R110:QH110)+SUM($R136:QH136)-SUM($R142:QH142)</f>
        <v>19266780</v>
      </c>
      <c r="QI148" s="21">
        <f>SUM($R110:QI110)+SUM($R136:QI136)-SUM($R142:QI142)</f>
        <v>19328640</v>
      </c>
      <c r="QJ148" s="21">
        <f>SUM($R110:QJ110)+SUM($R136:QJ136)-SUM($R142:QJ142)</f>
        <v>19392080</v>
      </c>
      <c r="QK148" s="21">
        <f>SUM($R110:QK110)+SUM($R136:QK136)-SUM($R142:QK142)</f>
        <v>19457100</v>
      </c>
      <c r="QL148" s="21">
        <f>SUM($R110:QL110)+SUM($R136:QL136)-SUM($R142:QL142)</f>
        <v>19523700</v>
      </c>
      <c r="QM148" s="21">
        <f>SUM($R110:QM110)+SUM($R136:QM136)-SUM($R142:QM142)</f>
        <v>19591880</v>
      </c>
      <c r="QN148" s="21">
        <f>SUM($R110:QN110)+SUM($R136:QN136)-SUM($R142:QN142)</f>
        <v>19661640</v>
      </c>
      <c r="QO148" s="21">
        <f>SUM($R110:QO110)+SUM($R136:QO136)-SUM($R142:QO142)</f>
        <v>19732980</v>
      </c>
      <c r="QP148" s="21">
        <f>SUM($R110:QP110)+SUM($R136:QP136)-SUM($R142:QP142)</f>
        <v>19805900</v>
      </c>
      <c r="QQ148" s="21">
        <f>SUM($R110:QQ110)+SUM($R136:QQ136)-SUM($R142:QQ142)</f>
        <v>19880400</v>
      </c>
      <c r="QR148" s="21">
        <f>SUM($R110:QR110)+SUM($R136:QR136)-SUM($R142:QR142)</f>
        <v>19956480</v>
      </c>
      <c r="QS148" s="21">
        <f>SUM($R110:QS110)+SUM($R136:QS136)-SUM($R142:QS142)</f>
        <v>20036860</v>
      </c>
      <c r="QT148" s="21">
        <f>SUM($R110:QT110)+SUM($R136:QT136)-SUM($R142:QT142)</f>
        <v>20118820</v>
      </c>
      <c r="QU148" s="21">
        <f>SUM($R110:QU110)+SUM($R136:QU136)-SUM($R142:QU142)</f>
        <v>20202360</v>
      </c>
      <c r="QV148" s="21">
        <f>SUM($R110:QV110)+SUM($R136:QV136)-SUM($R142:QV142)</f>
        <v>20287480</v>
      </c>
      <c r="QW148" s="21">
        <f>SUM($R110:QW110)+SUM($R136:QW136)-SUM($R142:QW142)</f>
        <v>20374180</v>
      </c>
      <c r="QX148" s="21">
        <f>SUM($R110:QX110)+SUM($R136:QX136)-SUM($R142:QX142)</f>
        <v>20462460</v>
      </c>
      <c r="QY148" s="21">
        <f>SUM($R110:QY110)+SUM($R136:QY136)-SUM($R142:QY142)</f>
        <v>20552320</v>
      </c>
      <c r="QZ148" s="21">
        <f>SUM($R110:QZ110)+SUM($R136:QZ136)-SUM($R142:QZ142)</f>
        <v>20643760</v>
      </c>
      <c r="RA148" s="21">
        <f>SUM($R110:RA110)+SUM($R136:RA136)-SUM($R142:RA142)</f>
        <v>20736780</v>
      </c>
      <c r="RB148" s="21">
        <f>SUM($R110:RB110)+SUM($R136:RB136)-SUM($R142:RB142)</f>
        <v>20831380</v>
      </c>
      <c r="RC148" s="21">
        <f>SUM($R110:RC110)+SUM($R136:RC136)-SUM($R142:RC142)</f>
        <v>20927560</v>
      </c>
      <c r="RD148" s="21">
        <f>SUM($R110:RD110)+SUM($R136:RD136)-SUM($R142:RD142)</f>
        <v>21025320</v>
      </c>
      <c r="RE148" s="21">
        <f>SUM($R110:RE110)+SUM($R136:RE136)-SUM($R142:RE142)</f>
        <v>21124660</v>
      </c>
      <c r="RF148" s="21">
        <f>SUM($R110:RF110)+SUM($R136:RF136)-SUM($R142:RF142)</f>
        <v>21225580</v>
      </c>
      <c r="RG148" s="21">
        <f>SUM($R110:RG110)+SUM($R136:RG136)-SUM($R142:RG142)</f>
        <v>21330060</v>
      </c>
      <c r="RH148" s="21">
        <f>SUM($R110:RH110)+SUM($R136:RH136)-SUM($R142:RH142)</f>
        <v>21438100</v>
      </c>
      <c r="RI148" s="21">
        <f>SUM($R110:RI110)+SUM($R136:RI136)-SUM($R142:RI142)</f>
        <v>21549700</v>
      </c>
      <c r="RJ148" s="21">
        <f>SUM($R110:RJ110)+SUM($R136:RJ136)-SUM($R142:RJ142)</f>
        <v>21669820</v>
      </c>
      <c r="RK148" s="21">
        <f>SUM($R110:RK110)+SUM($R136:RK136)-SUM($R142:RK142)</f>
        <v>21793660</v>
      </c>
      <c r="RL148" s="21">
        <f>SUM($R110:RL110)+SUM($R136:RL136)-SUM($R142:RL142)</f>
        <v>21921220</v>
      </c>
      <c r="RM148" s="21">
        <f>SUM($R110:RM110)+SUM($R136:RM136)-SUM($R142:RM142)</f>
        <v>22052500</v>
      </c>
      <c r="RN148" s="21">
        <f>SUM($R110:RN110)+SUM($R136:RN136)-SUM($R142:RN142)</f>
        <v>22187500</v>
      </c>
      <c r="RO148" s="21">
        <f>SUM($R110:RO110)+SUM($R136:RO136)-SUM($R142:RO142)</f>
        <v>22326220</v>
      </c>
      <c r="RP148" s="21">
        <f>SUM($R110:RP110)+SUM($R136:RP136)-SUM($R142:RP142)</f>
        <v>22468660</v>
      </c>
      <c r="RQ148" s="21">
        <f>SUM($R110:RQ110)+SUM($R136:RQ136)-SUM($R142:RQ142)</f>
        <v>22614820</v>
      </c>
      <c r="RR148" s="21">
        <f>SUM($R110:RR110)+SUM($R136:RR136)-SUM($R142:RR142)</f>
        <v>22764700</v>
      </c>
      <c r="RS148" s="21">
        <f>SUM($R110:RS110)+SUM($R136:RS136)-SUM($R142:RS142)</f>
        <v>22918300</v>
      </c>
      <c r="RT148" s="21">
        <f>SUM($R110:RT110)+SUM($R136:RT136)-SUM($R142:RT142)</f>
        <v>23075620</v>
      </c>
      <c r="RU148" s="21">
        <f>SUM($R110:RU110)+SUM($R136:RU136)-SUM($R142:RU142)</f>
        <v>23236660</v>
      </c>
      <c r="RV148" s="21">
        <f>SUM($R110:RV110)+SUM($R136:RV136)-SUM($R142:RV142)</f>
        <v>23401420</v>
      </c>
      <c r="RW148" s="21">
        <f>SUM($R110:RW110)+SUM($R136:RW136)-SUM($R142:RW142)</f>
        <v>23569900</v>
      </c>
      <c r="RX148" s="21">
        <f>SUM($R110:RX110)+SUM($R136:RX136)-SUM($R142:RX142)</f>
        <v>23712520</v>
      </c>
      <c r="RY148" s="21">
        <f>SUM($R110:RY110)+SUM($R136:RY136)-SUM($R142:RY142)</f>
        <v>23858860</v>
      </c>
      <c r="RZ148" s="21">
        <f>SUM($R110:RZ110)+SUM($R136:RZ136)-SUM($R142:RZ142)</f>
        <v>24008920</v>
      </c>
      <c r="SA148" s="21">
        <f>SUM($R110:SA110)+SUM($R136:SA136)-SUM($R142:SA142)</f>
        <v>24162700</v>
      </c>
      <c r="SB148" s="21">
        <f>SUM($R110:SB110)+SUM($R136:SB136)-SUM($R142:SB142)</f>
        <v>24320200</v>
      </c>
      <c r="SC148" s="21">
        <f>SUM($R110:SC110)+SUM($R136:SC136)-SUM($R142:SC142)</f>
        <v>24481420</v>
      </c>
      <c r="SD148" s="21">
        <f>SUM($R110:SD110)+SUM($R136:SD136)-SUM($R142:SD142)</f>
        <v>24646360</v>
      </c>
      <c r="SE148" s="21">
        <f>SUM($R110:SE110)+SUM($R136:SE136)-SUM($R142:SE142)</f>
        <v>24815020</v>
      </c>
      <c r="SF148" s="21">
        <f>SUM($R110:SF110)+SUM($R136:SF136)-SUM($R142:SF142)</f>
        <v>24987400</v>
      </c>
      <c r="SG148" s="21">
        <f>SUM($R110:SG110)+SUM($R136:SG136)-SUM($R142:SG142)</f>
        <v>25163500</v>
      </c>
      <c r="SH148" s="21">
        <f>SUM($R110:SH110)+SUM($R136:SH136)-SUM($R142:SH142)</f>
        <v>25343320</v>
      </c>
      <c r="SI148" s="21">
        <f>SUM($R110:SI110)+SUM($R136:SI136)-SUM($R142:SI142)</f>
        <v>25526860</v>
      </c>
      <c r="SJ148" s="21">
        <f>SUM($R110:SJ110)+SUM($R136:SJ136)-SUM($R142:SJ142)</f>
        <v>25714120</v>
      </c>
      <c r="SK148" s="21">
        <f>SUM($R110:SK110)+SUM($R136:SK136)-SUM($R142:SK142)</f>
        <v>25905100</v>
      </c>
      <c r="SL148" s="21">
        <f>SUM($R110:SL110)+SUM($R136:SL136)-SUM($R142:SL142)</f>
        <v>26097400</v>
      </c>
      <c r="SM148" s="21">
        <f>SUM($R110:SM110)+SUM($R136:SM136)-SUM($R142:SM142)</f>
        <v>26291020</v>
      </c>
      <c r="SN148" s="21">
        <f>SUM($R110:SN110)+SUM($R136:SN136)-SUM($R142:SN142)</f>
        <v>26485960</v>
      </c>
      <c r="SO148" s="21">
        <f>SUM($R110:SO110)+SUM($R136:SO136)-SUM($R142:SO142)</f>
        <v>26628280</v>
      </c>
      <c r="SP148" s="21">
        <f>SUM($R110:SP110)+SUM($R136:SP136)-SUM($R142:SP142)</f>
        <v>26770180</v>
      </c>
      <c r="SQ148" s="21">
        <f>SUM($R110:SQ110)+SUM($R136:SQ136)-SUM($R142:SQ142)</f>
        <v>26911660</v>
      </c>
      <c r="SR148" s="21">
        <f>SUM($R110:SR110)+SUM($R136:SR136)-SUM($R142:SR142)</f>
        <v>27052720</v>
      </c>
      <c r="SS148" s="21">
        <f>SUM($R110:SS110)+SUM($R136:SS136)-SUM($R142:SS142)</f>
        <v>27193360</v>
      </c>
      <c r="ST148" s="21">
        <f>SUM($R110:ST110)+SUM($R136:ST136)-SUM($R142:ST142)</f>
        <v>27333580</v>
      </c>
      <c r="SU148" s="21">
        <f>SUM($R110:SU110)+SUM($R136:SU136)-SUM($R142:SU142)</f>
        <v>27473380</v>
      </c>
      <c r="SV148" s="21">
        <f>SUM($R110:SV110)+SUM($R136:SV136)-SUM($R142:SV142)</f>
        <v>27612760</v>
      </c>
      <c r="SW148" s="21">
        <f>SUM($R110:SW110)+SUM($R136:SW136)-SUM($R142:SW142)</f>
        <v>27751720</v>
      </c>
      <c r="SX148" s="21">
        <f>SUM($R110:SX110)+SUM($R136:SX136)-SUM($R142:SX142)</f>
        <v>27890260</v>
      </c>
      <c r="SY148" s="21">
        <f>SUM($R110:SY110)+SUM($R136:SY136)-SUM($R142:SY142)</f>
        <v>28028380</v>
      </c>
      <c r="SZ148" s="21">
        <f>SUM($R110:SZ110)+SUM($R136:SZ136)-SUM($R142:SZ142)</f>
        <v>28166080</v>
      </c>
      <c r="TA148" s="21">
        <f>SUM($R110:TA110)+SUM($R136:TA136)-SUM($R142:TA142)</f>
        <v>28303360</v>
      </c>
      <c r="TB148" s="21">
        <f>SUM($R110:TB110)+SUM($R136:TB136)-SUM($R142:TB142)</f>
        <v>28406560</v>
      </c>
      <c r="TC148" s="21">
        <f>SUM($R110:TC110)+SUM($R136:TC136)-SUM($R142:TC142)</f>
        <v>28509340</v>
      </c>
      <c r="TD148" s="21">
        <f>SUM($R110:TD110)+SUM($R136:TD136)-SUM($R142:TD142)</f>
        <v>28611700</v>
      </c>
      <c r="TE148" s="21">
        <f>SUM($R110:TE110)+SUM($R136:TE136)-SUM($R142:TE142)</f>
        <v>28713640</v>
      </c>
      <c r="TF148" s="21">
        <f>SUM($R110:TF110)+SUM($R136:TF136)-SUM($R142:TF142)</f>
        <v>28815160</v>
      </c>
      <c r="TG148" s="21">
        <f>SUM($R110:TG110)+SUM($R136:TG136)-SUM($R142:TG142)</f>
        <v>28916260</v>
      </c>
      <c r="TH148" s="21">
        <f>SUM($R110:TH110)+SUM($R136:TH136)-SUM($R142:TH142)</f>
        <v>29016940</v>
      </c>
      <c r="TI148" s="21">
        <f>SUM($R110:TI110)+SUM($R136:TI136)-SUM($R142:TI142)</f>
        <v>29117200</v>
      </c>
      <c r="TJ148" s="21">
        <f>SUM($R110:TJ110)+SUM($R136:TJ136)-SUM($R142:TJ142)</f>
        <v>29217040</v>
      </c>
      <c r="TK148" s="21">
        <f>SUM($R110:TK110)+SUM($R136:TK136)-SUM($R142:TK142)</f>
        <v>29316460</v>
      </c>
      <c r="TL148" s="21">
        <f>SUM($R110:TL110)+SUM($R136:TL136)-SUM($R142:TL142)</f>
        <v>29415460</v>
      </c>
      <c r="TM148" s="21">
        <f>SUM($R110:TM110)+SUM($R136:TM136)-SUM($R142:TM142)</f>
        <v>29514040</v>
      </c>
      <c r="TN148" s="21">
        <f>SUM($R110:TN110)+SUM($R136:TN136)-SUM($R142:TN142)</f>
        <v>29612200</v>
      </c>
      <c r="TO148" s="21">
        <f>SUM($R110:TO110)+SUM($R136:TO136)-SUM($R142:TO142)</f>
        <v>29709940</v>
      </c>
      <c r="TP148" s="21">
        <f>SUM($R110:TP110)+SUM($R136:TP136)-SUM($R142:TP142)</f>
        <v>29807140</v>
      </c>
      <c r="TQ148" s="21">
        <f>SUM($R110:TQ110)+SUM($R136:TQ136)-SUM($R142:TQ142)</f>
        <v>29903800</v>
      </c>
      <c r="TR148" s="21">
        <f>SUM($R110:TR110)+SUM($R136:TR136)-SUM($R142:TR142)</f>
        <v>29999920</v>
      </c>
      <c r="TS148" s="21">
        <f>SUM($R110:TS110)+SUM($R136:TS136)-SUM($R142:TS142)</f>
        <v>30034120</v>
      </c>
      <c r="TT148" s="21">
        <f>SUM($R110:TT110)+SUM($R136:TT136)-SUM($R142:TT142)</f>
        <v>30065800</v>
      </c>
      <c r="TU148" s="21">
        <f>SUM($R110:TU110)+SUM($R136:TU136)-SUM($R142:TU142)</f>
        <v>30094960</v>
      </c>
      <c r="TV148" s="21">
        <f>SUM($R110:TV110)+SUM($R136:TV136)-SUM($R142:TV142)</f>
        <v>30121600</v>
      </c>
      <c r="TW148" s="21">
        <f>SUM($R110:TW110)+SUM($R136:TW136)-SUM($R142:TW142)</f>
        <v>30145720</v>
      </c>
      <c r="TX148" s="21">
        <f>SUM($R110:TX110)+SUM($R136:TX136)-SUM($R142:TX142)</f>
        <v>30167320</v>
      </c>
      <c r="TY148" s="21">
        <f>SUM($R110:TY110)+SUM($R136:TY136)-SUM($R142:TY142)</f>
        <v>30186400</v>
      </c>
      <c r="TZ148" s="21">
        <f>SUM($R110:TZ110)+SUM($R136:TZ136)-SUM($R142:TZ142)</f>
        <v>30202960</v>
      </c>
      <c r="UA148" s="21">
        <f>SUM($R110:UA110)+SUM($R136:UA136)-SUM($R142:UA142)</f>
        <v>30217000</v>
      </c>
      <c r="UB148" s="21">
        <f>SUM($R110:UB110)+SUM($R136:UB136)-SUM($R142:UB142)</f>
        <v>30228520</v>
      </c>
      <c r="UC148" s="21">
        <f>SUM($R110:UC110)+SUM($R136:UC136)-SUM($R142:UC142)</f>
        <v>30237520</v>
      </c>
      <c r="UD148" s="21">
        <f>SUM($R110:UD110)+SUM($R136:UD136)-SUM($R142:UD142)</f>
        <v>30244000</v>
      </c>
      <c r="UE148" s="21">
        <f>SUM($R110:UE110)+SUM($R136:UE136)-SUM($R142:UE142)</f>
        <v>30247960</v>
      </c>
      <c r="UF148" s="21">
        <f>SUM($R110:UF110)+SUM($R136:UF136)-SUM($R142:UF142)</f>
        <v>30249400</v>
      </c>
      <c r="UG148" s="21">
        <f>SUM($R110:UG110)+SUM($R136:UG136)-SUM($R142:UG142)</f>
        <v>30289120</v>
      </c>
      <c r="UH148" s="21">
        <f>SUM($R110:UH110)+SUM($R136:UH136)-SUM($R142:UH142)</f>
        <v>30326320</v>
      </c>
      <c r="UI148" s="21">
        <f>SUM($R110:UI110)+SUM($R136:UI136)-SUM($R142:UI142)</f>
        <v>30361000</v>
      </c>
      <c r="UJ148" s="21">
        <f>SUM($R110:UJ110)+SUM($R136:UJ136)-SUM($R142:UJ142)</f>
        <v>30393160</v>
      </c>
      <c r="UK148" s="21">
        <f>SUM($R110:UK110)+SUM($R136:UK136)-SUM($R142:UK142)</f>
        <v>30422800</v>
      </c>
      <c r="UL148" s="21">
        <f>SUM($R110:UL110)+SUM($R136:UL136)-SUM($R142:UL142)</f>
        <v>30449920</v>
      </c>
      <c r="UM148" s="21">
        <f>SUM($R110:UM110)+SUM($R136:UM136)-SUM($R142:UM142)</f>
        <v>30474520</v>
      </c>
      <c r="UN148" s="21">
        <f>SUM($R110:UN110)+SUM($R136:UN136)-SUM($R142:UN142)</f>
        <v>30496600</v>
      </c>
      <c r="UO148" s="21">
        <f>SUM($R110:UO110)+SUM($R136:UO136)-SUM($R142:UO142)</f>
        <v>30516160</v>
      </c>
      <c r="UP148" s="21">
        <f>SUM($R110:UP110)+SUM($R136:UP136)-SUM($R142:UP142)</f>
        <v>30533200</v>
      </c>
      <c r="UQ148" s="21">
        <f>SUM($R110:UQ110)+SUM($R136:UQ136)-SUM($R142:UQ142)</f>
        <v>30547720</v>
      </c>
      <c r="UR148" s="21">
        <f>SUM($R110:UR110)+SUM($R136:UR136)-SUM($R142:UR142)</f>
        <v>30559720</v>
      </c>
      <c r="US148" s="21">
        <f>SUM($R110:US110)+SUM($R136:US136)-SUM($R142:US142)</f>
        <v>30569200</v>
      </c>
      <c r="UT148" s="21">
        <f>SUM($R110:UT110)+SUM($R136:UT136)-SUM($R142:UT142)</f>
        <v>30576160</v>
      </c>
      <c r="UU148" s="21">
        <f>SUM($R110:UU110)+SUM($R136:UU136)-SUM($R142:UU142)</f>
        <v>30579880</v>
      </c>
      <c r="UV148" s="21">
        <f>SUM($R110:UV110)+SUM($R136:UV136)-SUM($R142:UV142)</f>
        <v>30580360</v>
      </c>
      <c r="UW148" s="21">
        <f>SUM($R110:UW110)+SUM($R136:UW136)-SUM($R142:UW142)</f>
        <v>30577600</v>
      </c>
      <c r="UX148" s="21">
        <f>SUM($R110:UX110)+SUM($R136:UX136)-SUM($R142:UX142)</f>
        <v>30646000</v>
      </c>
      <c r="UY148" s="21">
        <f>SUM($R110:UY110)+SUM($R136:UY136)-SUM($R142:UY142)</f>
        <v>30713560</v>
      </c>
      <c r="UZ148" s="21">
        <f>SUM($R110:UZ110)+SUM($R136:UZ136)-SUM($R142:UZ142)</f>
        <v>30780280</v>
      </c>
      <c r="VA148" s="21">
        <f>SUM($R110:VA110)+SUM($R136:VA136)-SUM($R142:VA142)</f>
        <v>30846160</v>
      </c>
      <c r="VB148" s="21">
        <f>SUM($R110:VB110)+SUM($R136:VB136)-SUM($R142:VB142)</f>
        <v>30911200</v>
      </c>
      <c r="VC148" s="21">
        <f>SUM($R110:VC110)+SUM($R136:VC136)-SUM($R142:VC142)</f>
        <v>30975400</v>
      </c>
      <c r="VD148" s="21">
        <f>SUM($R110:VD110)+SUM($R136:VD136)-SUM($R142:VD142)</f>
        <v>31038760</v>
      </c>
      <c r="VE148" s="21">
        <f>SUM($R110:VE110)+SUM($R136:VE136)-SUM($R142:VE142)</f>
        <v>31101280</v>
      </c>
      <c r="VF148" s="21">
        <f>SUM($R110:VF110)+SUM($R136:VF136)-SUM($R142:VF142)</f>
        <v>31162960</v>
      </c>
      <c r="VG148" s="21">
        <f>SUM($R110:VG110)+SUM($R136:VG136)-SUM($R142:VG142)</f>
        <v>31223800</v>
      </c>
      <c r="VH148" s="21">
        <f>SUM($R110:VH110)+SUM($R136:VH136)-SUM($R142:VH142)</f>
        <v>31283800</v>
      </c>
      <c r="VI148" s="21">
        <f>SUM($R110:VI110)+SUM($R136:VI136)-SUM($R142:VI142)</f>
        <v>31342960</v>
      </c>
      <c r="VJ148" s="21">
        <f>SUM($R110:VJ110)+SUM($R136:VJ136)-SUM($R142:VJ142)</f>
        <v>31401280</v>
      </c>
      <c r="VK148" s="21">
        <f>SUM($R110:VK110)+SUM($R136:VK136)-SUM($R142:VK142)</f>
        <v>31460800</v>
      </c>
      <c r="VL148" s="21">
        <f>SUM($R110:VL110)+SUM($R136:VL136)-SUM($R142:VL142)</f>
        <v>31519480</v>
      </c>
      <c r="VM148" s="21">
        <f>SUM($R110:VM110)+SUM($R136:VM136)-SUM($R142:VM142)</f>
        <v>31577320</v>
      </c>
      <c r="VN148" s="21">
        <f>SUM($R110:VN110)+SUM($R136:VN136)-SUM($R142:VN142)</f>
        <v>31634320</v>
      </c>
      <c r="VO148" s="21">
        <f>SUM($R110:VO110)+SUM($R136:VO136)-SUM($R142:VO142)</f>
        <v>31690480</v>
      </c>
      <c r="VP148" s="21">
        <f>SUM($R110:VP110)+SUM($R136:VP136)-SUM($R142:VP142)</f>
        <v>31745800</v>
      </c>
      <c r="VQ148" s="21">
        <f>SUM($R110:VQ110)+SUM($R136:VQ136)-SUM($R142:VQ142)</f>
        <v>31800280</v>
      </c>
      <c r="VR148" s="21">
        <f>SUM($R110:VR110)+SUM($R136:VR136)-SUM($R142:VR142)</f>
        <v>31853920</v>
      </c>
      <c r="VS148" s="21">
        <f>SUM($R110:VS110)+SUM($R136:VS136)-SUM($R142:VS142)</f>
        <v>31906720</v>
      </c>
      <c r="VT148" s="21">
        <f>SUM($R110:VT110)+SUM($R136:VT136)-SUM($R142:VT142)</f>
        <v>31958680</v>
      </c>
      <c r="VU148" s="21">
        <f>SUM($R110:VU110)+SUM($R136:VU136)-SUM($R142:VU142)</f>
        <v>32009800</v>
      </c>
      <c r="VV148" s="21">
        <f>SUM($R110:VV110)+SUM($R136:VV136)-SUM($R142:VV142)</f>
        <v>32060080</v>
      </c>
      <c r="VW148" s="21">
        <f>SUM($R110:VW110)+SUM($R136:VW136)-SUM($R142:VW142)</f>
        <v>32109520</v>
      </c>
      <c r="VX148" s="21">
        <f>SUM($R110:VX110)+SUM($R136:VX136)-SUM($R142:VX142)</f>
        <v>32158120</v>
      </c>
      <c r="VY148" s="21">
        <f>SUM($R110:VY110)+SUM($R136:VY136)-SUM($R142:VY142)</f>
        <v>32205880</v>
      </c>
      <c r="VZ148" s="21">
        <f>SUM($R110:VZ110)+SUM($R136:VZ136)-SUM($R142:VZ142)</f>
        <v>32253280</v>
      </c>
      <c r="WA148" s="21">
        <f>SUM($R110:WA110)+SUM($R136:WA136)-SUM($R142:WA142)</f>
        <v>32300320</v>
      </c>
      <c r="WB148" s="21">
        <f>SUM($R110:WB110)+SUM($R136:WB136)-SUM($R142:WB142)</f>
        <v>32350720</v>
      </c>
      <c r="WC148" s="21">
        <f>SUM($R110:WC110)+SUM($R136:WC136)-SUM($R142:WC142)</f>
        <v>32400880</v>
      </c>
      <c r="WD148" s="21">
        <f>SUM($R110:WD110)+SUM($R136:WD136)-SUM($R142:WD142)</f>
        <v>32450800</v>
      </c>
      <c r="WE148" s="21">
        <f>SUM($R110:WE110)+SUM($R136:WE136)-SUM($R142:WE142)</f>
        <v>32500480</v>
      </c>
      <c r="WF148" s="21">
        <f>SUM($R110:WF110)+SUM($R136:WF136)-SUM($R142:WF142)</f>
        <v>32549920</v>
      </c>
      <c r="WG148" s="21">
        <f>SUM($R110:WG110)+SUM($R136:WG136)-SUM($R142:WG142)</f>
        <v>32599120</v>
      </c>
      <c r="WH148" s="21">
        <f>SUM($R110:WH110)+SUM($R136:WH136)-SUM($R142:WH142)</f>
        <v>32648080</v>
      </c>
      <c r="WI148" s="21">
        <f>SUM($R110:WI110)+SUM($R136:WI136)-SUM($R142:WI142)</f>
        <v>32696800</v>
      </c>
      <c r="WJ148" s="21">
        <f>SUM($R110:WJ110)+SUM($R136:WJ136)-SUM($R142:WJ142)</f>
        <v>32745280</v>
      </c>
      <c r="WK148" s="21">
        <f>SUM($R110:WK110)+SUM($R136:WK136)-SUM($R142:WK142)</f>
        <v>32793520</v>
      </c>
      <c r="WL148" s="21">
        <f>SUM($R110:WL110)+SUM($R136:WL136)-SUM($R142:WL142)</f>
        <v>32841520</v>
      </c>
      <c r="WM148" s="21">
        <f>SUM($R110:WM110)+SUM($R136:WM136)-SUM($R142:WM142)</f>
        <v>32889280</v>
      </c>
      <c r="WN148" s="21">
        <f>SUM($R110:WN110)+SUM($R136:WN136)-SUM($R142:WN142)</f>
        <v>32936800</v>
      </c>
      <c r="WO148" s="21">
        <f>SUM($R110:WO110)+SUM($R136:WO136)-SUM($R142:WO142)</f>
        <v>32984080</v>
      </c>
      <c r="WP148" s="21">
        <f>SUM($R110:WP110)+SUM($R136:WP136)-SUM($R142:WP142)</f>
        <v>33043360</v>
      </c>
      <c r="WQ148" s="21">
        <f>SUM($R110:WQ110)+SUM($R136:WQ136)-SUM($R142:WQ142)</f>
        <v>33102400</v>
      </c>
      <c r="WR148" s="21">
        <f>SUM($R110:WR110)+SUM($R136:WR136)-SUM($R142:WR142)</f>
        <v>33161200</v>
      </c>
      <c r="WS148" s="21">
        <f>SUM($R110:WS110)+SUM($R136:WS136)-SUM($R142:WS142)</f>
        <v>33219760</v>
      </c>
      <c r="WT148" s="21">
        <f>SUM($R110:WT110)+SUM($R136:WT136)-SUM($R142:WT142)</f>
        <v>33278080</v>
      </c>
      <c r="WU148" s="21">
        <f>SUM($R110:WU110)+SUM($R136:WU136)-SUM($R142:WU142)</f>
        <v>33336160</v>
      </c>
      <c r="WV148" s="21">
        <f>SUM($R110:WV110)+SUM($R136:WV136)-SUM($R142:WV142)</f>
        <v>33394000</v>
      </c>
      <c r="WW148" s="21">
        <f>SUM($R110:WW110)+SUM($R136:WW136)-SUM($R142:WW142)</f>
        <v>33451600</v>
      </c>
      <c r="WX148" s="21">
        <f>SUM($R110:WX110)+SUM($R136:WX136)-SUM($R142:WX142)</f>
        <v>33508960</v>
      </c>
      <c r="WY148" s="21">
        <f>SUM($R110:WY110)+SUM($R136:WY136)-SUM($R142:WY142)</f>
        <v>33566080</v>
      </c>
      <c r="WZ148" s="21">
        <f>SUM($R110:WZ110)+SUM($R136:WZ136)-SUM($R142:WZ142)</f>
        <v>33622960</v>
      </c>
      <c r="XA148" s="21">
        <f>SUM($R110:XA110)+SUM($R136:XA136)-SUM($R142:XA142)</f>
        <v>33679600</v>
      </c>
      <c r="XB148" s="21">
        <f>SUM($R110:XB110)+SUM($R136:XB136)-SUM($R142:XB142)</f>
        <v>33734980</v>
      </c>
      <c r="XC148" s="21">
        <f>SUM($R110:XC110)+SUM($R136:XC136)-SUM($R142:XC142)</f>
        <v>33789100</v>
      </c>
      <c r="XD148" s="21">
        <f>SUM($R110:XD110)+SUM($R136:XD136)-SUM($R142:XD142)</f>
        <v>33841960</v>
      </c>
      <c r="XE148" s="21">
        <f>SUM($R110:XE110)+SUM($R136:XE136)-SUM($R142:XE142)</f>
        <v>33893560</v>
      </c>
      <c r="XF148" s="21">
        <f>SUM($R110:XF110)+SUM($R136:XF136)-SUM($R142:XF142)</f>
        <v>33943900</v>
      </c>
      <c r="XG148" s="21">
        <f>SUM($R110:XG110)+SUM($R136:XG136)-SUM($R142:XG142)</f>
        <v>34015300</v>
      </c>
      <c r="XH148" s="21">
        <f>SUM($R110:XH110)+SUM($R136:XH136)-SUM($R142:XH142)</f>
        <v>34086160</v>
      </c>
      <c r="XI148" s="21">
        <f>SUM($R110:XI110)+SUM($R136:XI136)-SUM($R142:XI142)</f>
        <v>34156480</v>
      </c>
      <c r="XJ148" s="21">
        <f>SUM($R110:XJ110)+SUM($R136:XJ136)-SUM($R142:XJ142)</f>
        <v>34226260</v>
      </c>
      <c r="XK148" s="21">
        <f>SUM($R110:XK110)+SUM($R136:XK136)-SUM($R142:XK142)</f>
        <v>34295500</v>
      </c>
      <c r="XL148" s="21">
        <f>SUM($R110:XL110)+SUM($R136:XL136)-SUM($R142:XL142)</f>
        <v>34364200</v>
      </c>
      <c r="XM148" s="21">
        <f>SUM($R110:XM110)+SUM($R136:XM136)-SUM($R142:XM142)</f>
        <v>34432360</v>
      </c>
      <c r="XN148" s="21">
        <f>SUM($R110:XN110)+SUM($R136:XN136)-SUM($R142:XN142)</f>
        <v>34499980</v>
      </c>
      <c r="XO148" s="21">
        <f>SUM($R110:XO110)+SUM($R136:XO136)-SUM($R142:XO142)</f>
        <v>34567060</v>
      </c>
      <c r="XP148" s="21">
        <f>SUM($R110:XP110)+SUM($R136:XP136)-SUM($R142:XP142)</f>
        <v>34633600</v>
      </c>
      <c r="XQ148" s="21">
        <f>SUM($R110:XQ110)+SUM($R136:XQ136)-SUM($R142:XQ142)</f>
        <v>34699600</v>
      </c>
      <c r="XR148" s="21">
        <f>SUM($R110:XR110)+SUM($R136:XR136)-SUM($R142:XR142)</f>
        <v>34765060</v>
      </c>
      <c r="XS148" s="21">
        <f>SUM($R110:XS110)+SUM($R136:XS136)-SUM($R142:XS142)</f>
        <v>34829980</v>
      </c>
      <c r="XT148" s="21">
        <f>SUM($R110:XT110)+SUM($R136:XT136)-SUM($R142:XT142)</f>
        <v>34894360</v>
      </c>
      <c r="XU148" s="21">
        <f>SUM($R110:XU110)+SUM($R136:XU136)-SUM($R142:XU142)</f>
        <v>34950040</v>
      </c>
      <c r="XV148" s="21">
        <f>SUM($R110:XV110)+SUM($R136:XV136)-SUM($R142:XV142)</f>
        <v>35005180</v>
      </c>
      <c r="XW148" s="21">
        <f>SUM($R110:XW110)+SUM($R136:XW136)-SUM($R142:XW142)</f>
        <v>35059780</v>
      </c>
      <c r="XX148" s="21">
        <f>SUM($R110:XX110)+SUM($R136:XX136)-SUM($R142:XX142)</f>
        <v>35113840</v>
      </c>
      <c r="XY148" s="21">
        <f>SUM($R110:XY110)+SUM($R136:XY136)-SUM($R142:XY142)</f>
        <v>35167360</v>
      </c>
      <c r="XZ148" s="21">
        <f>SUM($R110:XZ110)+SUM($R136:XZ136)-SUM($R142:XZ142)</f>
        <v>35220340</v>
      </c>
      <c r="YA148" s="21">
        <f>SUM($R110:YA110)+SUM($R136:YA136)-SUM($R142:YA142)</f>
        <v>35272780</v>
      </c>
      <c r="YB148" s="21">
        <f>SUM($R110:YB110)+SUM($R136:YB136)-SUM($R142:YB142)</f>
        <v>35324680</v>
      </c>
      <c r="YC148" s="21">
        <f>SUM($R110:YC110)+SUM($R136:YC136)-SUM($R142:YC142)</f>
        <v>35376040</v>
      </c>
      <c r="YD148" s="21">
        <f>SUM($R110:YD110)+SUM($R136:YD136)-SUM($R142:YD142)</f>
        <v>35426860</v>
      </c>
      <c r="YE148" s="21">
        <f>SUM($R110:YE110)+SUM($R136:YE136)-SUM($R142:YE142)</f>
        <v>35477140</v>
      </c>
      <c r="YF148" s="21">
        <f>SUM($R110:YF110)+SUM($R136:YF136)-SUM($R142:YF142)</f>
        <v>35526880</v>
      </c>
      <c r="YG148" s="21">
        <f>SUM($R110:YG110)+SUM($R136:YG136)-SUM($R142:YG142)</f>
        <v>35576440</v>
      </c>
      <c r="YH148" s="21">
        <f>SUM($R110:YH110)+SUM($R136:YH136)-SUM($R142:YH142)</f>
        <v>35625820</v>
      </c>
      <c r="YI148" s="21">
        <f>SUM($R110:YI110)+SUM($R136:YI136)-SUM($R142:YI142)</f>
        <v>35675020</v>
      </c>
      <c r="YJ148" s="21">
        <f>SUM($R110:YJ110)+SUM($R136:YJ136)-SUM($R142:YJ142)</f>
        <v>35724040</v>
      </c>
      <c r="YK148" s="21">
        <f>SUM($R110:YK110)+SUM($R136:YK136)-SUM($R142:YK142)</f>
        <v>35772880</v>
      </c>
      <c r="YL148" s="21">
        <f>SUM($R110:YL110)+SUM($R136:YL136)-SUM($R142:YL142)</f>
        <v>35806660</v>
      </c>
      <c r="YM148" s="21">
        <f>SUM($R110:YM110)+SUM($R136:YM136)-SUM($R142:YM142)</f>
        <v>35839780</v>
      </c>
      <c r="YN148" s="21">
        <f>SUM($R110:YN110)+SUM($R136:YN136)-SUM($R142:YN142)</f>
        <v>35872240</v>
      </c>
      <c r="YO148" s="21">
        <f>SUM($R110:YO110)+SUM($R136:YO136)-SUM($R142:YO142)</f>
        <v>35904040</v>
      </c>
      <c r="YP148" s="21">
        <f>SUM($R110:YP110)+SUM($R136:YP136)-SUM($R142:YP142)</f>
        <v>35935180</v>
      </c>
      <c r="YQ148" s="21">
        <f>SUM($R110:YQ110)+SUM($R136:YQ136)-SUM($R142:YQ142)</f>
        <v>35965660</v>
      </c>
      <c r="YR148" s="21">
        <f>SUM($R110:YR110)+SUM($R136:YR136)-SUM($R142:YR142)</f>
        <v>35995480</v>
      </c>
      <c r="YS148" s="21">
        <f>SUM($R110:YS110)+SUM($R136:YS136)-SUM($R142:YS142)</f>
        <v>36024640</v>
      </c>
      <c r="YT148" s="21">
        <f>SUM($R110:YT110)+SUM($R136:YT136)-SUM($R142:YT142)</f>
        <v>36053140</v>
      </c>
      <c r="YU148" s="21">
        <f>SUM($R110:YU110)+SUM($R136:YU136)-SUM($R142:YU142)</f>
        <v>36080980</v>
      </c>
      <c r="YV148" s="21">
        <f>SUM($R110:YV110)+SUM($R136:YV136)-SUM($R142:YV142)</f>
        <v>36108160</v>
      </c>
      <c r="YW148" s="21">
        <f>SUM($R110:YW110)+SUM($R136:YW136)-SUM($R142:YW142)</f>
        <v>36152020</v>
      </c>
      <c r="YX148" s="21">
        <f>SUM($R110:YX110)+SUM($R136:YX136)-SUM($R142:YX142)</f>
        <v>36195220</v>
      </c>
      <c r="YY148" s="21">
        <f>SUM($R110:YY110)+SUM($R136:YY136)-SUM($R142:YY142)</f>
        <v>36237760</v>
      </c>
      <c r="YZ148" s="21">
        <f>SUM($R110:YZ110)+SUM($R136:YZ136)-SUM($R142:YZ142)</f>
        <v>36279640</v>
      </c>
      <c r="ZA148" s="21">
        <f>SUM($R110:ZA110)+SUM($R136:ZA136)-SUM($R142:ZA142)</f>
        <v>36320860</v>
      </c>
      <c r="ZB148" s="21">
        <f>SUM($R110:ZB110)+SUM($R136:ZB136)-SUM($R142:ZB142)</f>
        <v>36361420</v>
      </c>
      <c r="ZC148" s="21">
        <f>SUM($R110:ZC110)+SUM($R136:ZC136)-SUM($R142:ZC142)</f>
        <v>36401320</v>
      </c>
      <c r="ZD148" s="21">
        <f>SUM($R110:ZD110)+SUM($R136:ZD136)-SUM($R142:ZD142)</f>
        <v>36440560</v>
      </c>
      <c r="ZE148" s="21">
        <f>SUM($R110:ZE110)+SUM($R136:ZE136)-SUM($R142:ZE142)</f>
        <v>36479140</v>
      </c>
      <c r="ZF148" s="21">
        <f>SUM($R110:ZF110)+SUM($R136:ZF136)-SUM($R142:ZF142)</f>
        <v>36517060</v>
      </c>
      <c r="ZG148" s="21">
        <f>SUM($R110:ZG110)+SUM($R136:ZG136)-SUM($R142:ZG142)</f>
        <v>36554320</v>
      </c>
      <c r="ZH148" s="21">
        <f>SUM($R110:ZH110)+SUM($R136:ZH136)-SUM($R142:ZH142)</f>
        <v>36590920</v>
      </c>
      <c r="ZI148" s="21">
        <f>SUM($R110:ZI110)+SUM($R136:ZI136)-SUM($R142:ZI142)</f>
        <v>36626860</v>
      </c>
      <c r="ZJ148" s="21">
        <f>SUM($R110:ZJ110)+SUM($R136:ZJ136)-SUM($R142:ZJ142)</f>
        <v>36662140</v>
      </c>
      <c r="ZK148" s="21">
        <f>SUM($R110:ZK110)+SUM($R136:ZK136)-SUM($R142:ZK142)</f>
        <v>36697660</v>
      </c>
      <c r="ZL148" s="21">
        <f>SUM($R110:ZL110)+SUM($R136:ZL136)-SUM($R142:ZL142)</f>
        <v>36733420</v>
      </c>
      <c r="ZM148" s="21">
        <f>SUM($R110:ZM110)+SUM($R136:ZM136)-SUM($R142:ZM142)</f>
        <v>36769420</v>
      </c>
      <c r="ZN148" s="21">
        <f>SUM($R110:ZN110)+SUM($R136:ZN136)-SUM($R142:ZN142)</f>
        <v>36837280</v>
      </c>
      <c r="ZO148" s="21">
        <f>SUM($R110:ZO110)+SUM($R136:ZO136)-SUM($R142:ZO142)</f>
        <v>36906400</v>
      </c>
      <c r="ZP148" s="21">
        <f>SUM($R110:ZP110)+SUM($R136:ZP136)-SUM($R142:ZP142)</f>
        <v>36976780</v>
      </c>
      <c r="ZQ148" s="21">
        <f>SUM($R110:ZQ110)+SUM($R136:ZQ136)-SUM($R142:ZQ142)</f>
        <v>37048420</v>
      </c>
      <c r="ZR148" s="21">
        <f>SUM($R110:ZR110)+SUM($R136:ZR136)-SUM($R142:ZR142)</f>
        <v>37121320</v>
      </c>
      <c r="ZS148" s="21">
        <f>SUM($R110:ZS110)+SUM($R136:ZS136)-SUM($R142:ZS142)</f>
        <v>37195480</v>
      </c>
      <c r="ZT148" s="21">
        <f>SUM($R110:ZT110)+SUM($R136:ZT136)-SUM($R142:ZT142)</f>
        <v>37270900</v>
      </c>
      <c r="ZU148" s="21">
        <f>SUM($R110:ZU110)+SUM($R136:ZU136)-SUM($R142:ZU142)</f>
        <v>37347580</v>
      </c>
      <c r="ZV148" s="21">
        <f>SUM($R110:ZV110)+SUM($R136:ZV136)-SUM($R142:ZV142)</f>
        <v>37425520</v>
      </c>
      <c r="ZW148" s="21">
        <f>SUM($R110:ZW110)+SUM($R136:ZW136)-SUM($R142:ZW142)</f>
        <v>37504720</v>
      </c>
      <c r="ZX148" s="21">
        <f>SUM($R110:ZX110)+SUM($R136:ZX136)-SUM($R142:ZX142)</f>
        <v>37585180</v>
      </c>
      <c r="ZY148" s="21">
        <f>SUM($R110:ZY110)+SUM($R136:ZY136)-SUM($R142:ZY142)</f>
        <v>37666900</v>
      </c>
      <c r="ZZ148" s="21">
        <f>SUM($R110:ZZ110)+SUM($R136:ZZ136)-SUM($R142:ZZ142)</f>
        <v>37749880</v>
      </c>
      <c r="AAA148" s="21">
        <f>SUM($R110:AAA110)+SUM($R136:AAA136)-SUM($R142:AAA142)</f>
        <v>37834120</v>
      </c>
      <c r="AAB148" s="21">
        <f>SUM($R110:AAB110)+SUM($R136:AAB136)-SUM($R142:AAB142)</f>
        <v>37913500</v>
      </c>
      <c r="AAC148" s="21">
        <f>SUM($R110:AAC110)+SUM($R136:AAC136)-SUM($R142:AAC142)</f>
        <v>37994140</v>
      </c>
      <c r="AAD148" s="21">
        <f>SUM($R110:AAD110)+SUM($R136:AAD136)-SUM($R142:AAD142)</f>
        <v>38076040</v>
      </c>
      <c r="AAE148" s="21">
        <f>SUM($R110:AAE110)+SUM($R136:AAE136)-SUM($R142:AAE142)</f>
        <v>38159200</v>
      </c>
      <c r="AAF148" s="21">
        <f>SUM($R110:AAF110)+SUM($R136:AAF136)-SUM($R142:AAF142)</f>
        <v>38243620</v>
      </c>
      <c r="AAG148" s="21">
        <f>SUM($R110:AAG110)+SUM($R136:AAG136)-SUM($R142:AAG142)</f>
        <v>38329300</v>
      </c>
      <c r="AAH148" s="21">
        <f>SUM($R110:AAH110)+SUM($R136:AAH136)-SUM($R142:AAH142)</f>
        <v>38416240</v>
      </c>
      <c r="AAI148" s="21">
        <f>SUM($R110:AAI110)+SUM($R136:AAI136)-SUM($R142:AAI142)</f>
        <v>38504440</v>
      </c>
      <c r="AAJ148" s="21">
        <f>SUM($R110:AAJ110)+SUM($R136:AAJ136)-SUM($R142:AAJ142)</f>
        <v>38593900</v>
      </c>
      <c r="AAK148" s="21">
        <f>SUM($R110:AAK110)+SUM($R136:AAK136)-SUM($R142:AAK142)</f>
        <v>38684620</v>
      </c>
      <c r="AAL148" s="21">
        <f>SUM($R110:AAL110)+SUM($R136:AAL136)-SUM($R142:AAL142)</f>
        <v>38776600</v>
      </c>
      <c r="AAM148" s="21">
        <f>SUM($R110:AAM110)+SUM($R136:AAM136)-SUM($R142:AAM142)</f>
        <v>38869840</v>
      </c>
      <c r="AAN148" s="21">
        <f>SUM($R110:AAN110)+SUM($R136:AAN136)-SUM($R142:AAN142)</f>
        <v>38964340</v>
      </c>
      <c r="AAO148" s="21">
        <f>SUM($R110:AAO110)+SUM($R136:AAO136)-SUM($R142:AAO142)</f>
        <v>39060100</v>
      </c>
      <c r="AAP148" s="21">
        <f>SUM($R110:AAP110)+SUM($R136:AAP136)-SUM($R142:AAP142)</f>
        <v>39157120</v>
      </c>
      <c r="AAQ148" s="21">
        <f>SUM($R110:AAQ110)+SUM($R136:AAQ136)-SUM($R142:AAQ142)</f>
        <v>39255400</v>
      </c>
      <c r="AAR148" s="21">
        <f>SUM($R110:AAR110)+SUM($R136:AAR136)-SUM($R142:AAR142)</f>
        <v>39354940</v>
      </c>
      <c r="AAS148" s="21">
        <f>SUM($R110:AAS110)+SUM($R136:AAS136)-SUM($R142:AAS142)</f>
        <v>39444580</v>
      </c>
      <c r="AAT148" s="21">
        <f>SUM($R110:AAT110)+SUM($R136:AAT136)-SUM($R142:AAT142)</f>
        <v>39535120</v>
      </c>
      <c r="AAU148" s="21">
        <f>SUM($R110:AAU110)+SUM($R136:AAU136)-SUM($R142:AAU142)</f>
        <v>39626560</v>
      </c>
      <c r="AAV148" s="21">
        <f>SUM($R110:AAV110)+SUM($R136:AAV136)-SUM($R142:AAV142)</f>
        <v>39718900</v>
      </c>
      <c r="AAW148" s="21">
        <f>SUM($R110:AAW110)+SUM($R136:AAW136)-SUM($R142:AAW142)</f>
        <v>39812140</v>
      </c>
      <c r="AAX148" s="21">
        <f>SUM($R110:AAX110)+SUM($R136:AAX136)-SUM($R142:AAX142)</f>
        <v>39906280</v>
      </c>
      <c r="AAY148" s="21">
        <f>SUM($R110:AAY110)+SUM($R136:AAY136)-SUM($R142:AAY142)</f>
        <v>40001320</v>
      </c>
      <c r="AAZ148" s="21">
        <f>SUM($R110:AAZ110)+SUM($R136:AAZ136)-SUM($R142:AAZ142)</f>
        <v>40097260</v>
      </c>
      <c r="ABA148" s="21">
        <f>SUM($R110:ABA110)+SUM($R136:ABA136)-SUM($R142:ABA142)</f>
        <v>40194100</v>
      </c>
      <c r="ABB148" s="21">
        <f>SUM($R110:ABB110)+SUM($R136:ABB136)-SUM($R142:ABB142)</f>
        <v>40291840</v>
      </c>
      <c r="ABC148" s="21">
        <f>SUM($R110:ABC110)+SUM($R136:ABC136)-SUM($R142:ABC142)</f>
        <v>40390480</v>
      </c>
      <c r="ABD148" s="21">
        <f>SUM($R110:ABD110)+SUM($R136:ABD136)-SUM($R142:ABD142)</f>
        <v>40490020</v>
      </c>
      <c r="ABE148" s="21">
        <f>SUM($R110:ABE110)+SUM($R136:ABE136)-SUM($R142:ABE142)</f>
        <v>40590460</v>
      </c>
      <c r="ABF148" s="21">
        <f>SUM($R110:ABF110)+SUM($R136:ABF136)-SUM($R142:ABF142)</f>
        <v>40676500</v>
      </c>
      <c r="ABG148" s="21">
        <f>SUM($R110:ABG110)+SUM($R136:ABG136)-SUM($R142:ABG142)</f>
        <v>40763440</v>
      </c>
      <c r="ABH148" s="21">
        <f>SUM($R110:ABH110)+SUM($R136:ABH136)-SUM($R142:ABH142)</f>
        <v>40851280</v>
      </c>
      <c r="ABI148" s="21">
        <f>SUM($R110:ABI110)+SUM($R136:ABI136)-SUM($R142:ABI142)</f>
        <v>40940020</v>
      </c>
      <c r="ABJ148" s="21">
        <f>SUM($R110:ABJ110)+SUM($R136:ABJ136)-SUM($R142:ABJ142)</f>
        <v>41029660</v>
      </c>
      <c r="ABK148" s="21">
        <f>SUM($R110:ABK110)+SUM($R136:ABK136)-SUM($R142:ABK142)</f>
        <v>41120200</v>
      </c>
      <c r="ABL148" s="21">
        <f>SUM($R110:ABL110)+SUM($R136:ABL136)-SUM($R142:ABL142)</f>
        <v>41211640</v>
      </c>
      <c r="ABM148" s="21">
        <f>SUM($R110:ABM110)+SUM($R136:ABM136)-SUM($R142:ABM142)</f>
        <v>41303980</v>
      </c>
      <c r="ABN148" s="21">
        <f>SUM($R110:ABN110)+SUM($R136:ABN136)-SUM($R142:ABN142)</f>
        <v>41397220</v>
      </c>
      <c r="ABO148" s="21">
        <f>SUM($R110:ABO110)+SUM($R136:ABO136)-SUM($R142:ABO142)</f>
        <v>41491360</v>
      </c>
      <c r="ABP148" s="21">
        <f>SUM($R110:ABP110)+SUM($R136:ABP136)-SUM($R142:ABP142)</f>
        <v>41586400</v>
      </c>
      <c r="ABQ148" s="21">
        <f>SUM($R110:ABQ110)+SUM($R136:ABQ136)-SUM($R142:ABQ142)</f>
        <v>41682340</v>
      </c>
      <c r="ABR148" s="21">
        <f>SUM($R110:ABR110)+SUM($R136:ABR136)-SUM($R142:ABR142)</f>
        <v>41779180</v>
      </c>
      <c r="ABS148" s="21">
        <f>SUM($R110:ABS110)+SUM($R136:ABS136)-SUM($R142:ABS142)</f>
        <v>41876920</v>
      </c>
      <c r="ABT148" s="21">
        <f>SUM($R110:ABT110)+SUM($R136:ABT136)-SUM($R142:ABT142)</f>
        <v>41975800</v>
      </c>
      <c r="ABU148" s="21">
        <f>SUM($R110:ABU110)+SUM($R136:ABU136)-SUM($R142:ABU142)</f>
        <v>42075820</v>
      </c>
      <c r="ABV148" s="21">
        <f>SUM($R110:ABV110)+SUM($R136:ABV136)-SUM($R142:ABV142)</f>
        <v>42176980</v>
      </c>
      <c r="ABW148" s="21">
        <f>SUM($R110:ABW110)+SUM($R136:ABW136)-SUM($R142:ABW142)</f>
        <v>42251380</v>
      </c>
      <c r="ABX148" s="21">
        <f>SUM($R110:ABX110)+SUM($R136:ABX136)-SUM($R142:ABX142)</f>
        <v>42326020</v>
      </c>
      <c r="ABY148" s="21">
        <f>SUM($R110:ABY110)+SUM($R136:ABY136)-SUM($R142:ABY142)</f>
        <v>42400900</v>
      </c>
      <c r="ABZ148" s="21">
        <f>SUM($R110:ABZ110)+SUM($R136:ABZ136)-SUM($R142:ABZ142)</f>
        <v>42476020</v>
      </c>
      <c r="ACA148" s="21">
        <f>SUM($R110:ACA110)+SUM($R136:ACA136)-SUM($R142:ACA142)</f>
        <v>42551380</v>
      </c>
      <c r="ACB148" s="21">
        <f>SUM($R110:ACB110)+SUM($R136:ACB136)-SUM($R142:ACB142)</f>
        <v>42626980</v>
      </c>
      <c r="ACC148" s="21">
        <f>SUM($R110:ACC110)+SUM($R136:ACC136)-SUM($R142:ACC142)</f>
        <v>42702820</v>
      </c>
      <c r="ACD148" s="21">
        <f>SUM($R110:ACD110)+SUM($R136:ACD136)-SUM($R142:ACD142)</f>
        <v>42778900</v>
      </c>
      <c r="ACE148" s="21">
        <f>SUM($R110:ACE110)+SUM($R136:ACE136)-SUM($R142:ACE142)</f>
        <v>42855220</v>
      </c>
      <c r="ACF148" s="21">
        <f>SUM($R110:ACF110)+SUM($R136:ACF136)-SUM($R142:ACF142)</f>
        <v>42931780</v>
      </c>
      <c r="ACG148" s="21">
        <f>SUM($R110:ACG110)+SUM($R136:ACG136)-SUM($R142:ACG142)</f>
        <v>43008580</v>
      </c>
      <c r="ACH148" s="21">
        <f>SUM($R110:ACH110)+SUM($R136:ACH136)-SUM($R142:ACH142)</f>
        <v>43085620</v>
      </c>
      <c r="ACI148" s="21">
        <f>SUM($R110:ACI110)+SUM($R136:ACI136)-SUM($R142:ACI142)</f>
        <v>43162900</v>
      </c>
      <c r="ACJ148" s="21">
        <f>SUM($R110:ACJ110)+SUM($R136:ACJ136)-SUM($R142:ACJ142)</f>
        <v>43240420</v>
      </c>
      <c r="ACK148" s="21">
        <f>SUM($R110:ACK110)+SUM($R136:ACK136)-SUM($R142:ACK142)</f>
        <v>43318180</v>
      </c>
      <c r="ACL148" s="21">
        <f>SUM($R110:ACL110)+SUM($R136:ACL136)-SUM($R142:ACL142)</f>
        <v>43396180</v>
      </c>
      <c r="ACM148" s="21">
        <f>SUM($R110:ACM110)+SUM($R136:ACM136)-SUM($R142:ACM142)</f>
        <v>43474420</v>
      </c>
      <c r="ACN148" s="21">
        <f>SUM($R110:ACN110)+SUM($R136:ACN136)-SUM($R142:ACN142)</f>
        <v>43552900</v>
      </c>
      <c r="ACO148" s="21">
        <f>SUM($R110:ACO110)+SUM($R136:ACO136)-SUM($R142:ACO142)</f>
        <v>43631620</v>
      </c>
      <c r="ACP148" s="21">
        <f>SUM($R110:ACP110)+SUM($R136:ACP136)-SUM($R142:ACP142)</f>
        <v>43710580</v>
      </c>
      <c r="ACQ148" s="21">
        <f>SUM($R110:ACQ110)+SUM($R136:ACQ136)-SUM($R142:ACQ142)</f>
        <v>43789780</v>
      </c>
      <c r="ACR148" s="21">
        <f>SUM($R110:ACR110)+SUM($R136:ACR136)-SUM($R142:ACR142)</f>
        <v>43869220</v>
      </c>
      <c r="ACS148" s="21">
        <f>SUM($R110:ACS110)+SUM($R136:ACS136)-SUM($R142:ACS142)</f>
        <v>43948900</v>
      </c>
      <c r="ACT148" s="21">
        <f>SUM($R110:ACT110)+SUM($R136:ACT136)-SUM($R142:ACT142)</f>
        <v>44028820</v>
      </c>
      <c r="ACU148" s="21">
        <f>SUM($R110:ACU110)+SUM($R136:ACU136)-SUM($R142:ACU142)</f>
        <v>44108980</v>
      </c>
      <c r="ACV148" s="21">
        <f>SUM($R110:ACV110)+SUM($R136:ACV136)-SUM($R142:ACV142)</f>
        <v>44189380</v>
      </c>
      <c r="ACW148" s="21">
        <f>SUM($R110:ACW110)+SUM($R136:ACW136)-SUM($R142:ACW142)</f>
        <v>44270020</v>
      </c>
      <c r="ACX148" s="21">
        <f>SUM($R110:ACX110)+SUM($R136:ACX136)-SUM($R142:ACX142)</f>
        <v>44350900</v>
      </c>
      <c r="ACY148" s="21">
        <f>SUM($R110:ACY110)+SUM($R136:ACY136)-SUM($R142:ACY142)</f>
        <v>44432500</v>
      </c>
      <c r="ACZ148" s="21">
        <f>SUM($R110:ACZ110)+SUM($R136:ACZ136)-SUM($R142:ACZ142)</f>
        <v>44514820</v>
      </c>
      <c r="ADA148" s="21">
        <f>SUM($R110:ADA110)+SUM($R136:ADA136)-SUM($R142:ADA142)</f>
        <v>44597860</v>
      </c>
      <c r="ADB148" s="21">
        <f>SUM($R110:ADB110)+SUM($R136:ADB136)-SUM($R142:ADB142)</f>
        <v>44681620</v>
      </c>
      <c r="ADC148" s="21">
        <f>SUM($R110:ADC110)+SUM($R136:ADC136)-SUM($R142:ADC142)</f>
        <v>44766100</v>
      </c>
      <c r="ADD148" s="21">
        <f>SUM($R110:ADD110)+SUM($R136:ADD136)-SUM($R142:ADD142)</f>
        <v>44851300</v>
      </c>
      <c r="ADE148" s="21">
        <f>SUM($R110:ADE110)+SUM($R136:ADE136)-SUM($R142:ADE142)</f>
        <v>44937220</v>
      </c>
      <c r="ADF148" s="21">
        <f>SUM($R110:ADF110)+SUM($R136:ADF136)-SUM($R142:ADF142)</f>
        <v>45023860</v>
      </c>
      <c r="ADG148" s="21">
        <f>SUM($R110:ADG110)+SUM($R136:ADG136)-SUM($R142:ADG142)</f>
        <v>45111220</v>
      </c>
      <c r="ADH148" s="21">
        <f>SUM($R110:ADH110)+SUM($R136:ADH136)-SUM($R142:ADH142)</f>
        <v>45199300</v>
      </c>
      <c r="ADI148" s="21">
        <f>SUM($R110:ADI110)+SUM($R136:ADI136)-SUM($R142:ADI142)</f>
        <v>45288100</v>
      </c>
      <c r="ADJ148" s="21">
        <f>SUM($R110:ADJ110)+SUM($R136:ADJ136)-SUM($R142:ADJ142)</f>
        <v>45377620</v>
      </c>
      <c r="ADK148" s="21">
        <f>SUM($R110:ADK110)+SUM($R136:ADK136)-SUM($R142:ADK142)</f>
        <v>45467860</v>
      </c>
      <c r="ADL148" s="21">
        <f>SUM($R110:ADL110)+SUM($R136:ADL136)-SUM($R142:ADL142)</f>
        <v>45558820</v>
      </c>
      <c r="ADM148" s="21">
        <f>SUM($R110:ADM110)+SUM($R136:ADM136)-SUM($R142:ADM142)</f>
        <v>45650500</v>
      </c>
      <c r="ADN148" s="21">
        <f>SUM($R110:ADN110)+SUM($R136:ADN136)-SUM($R142:ADN142)</f>
        <v>45742900</v>
      </c>
      <c r="ADO148" s="21">
        <f>SUM($R110:ADO110)+SUM($R136:ADO136)-SUM($R142:ADO142)</f>
        <v>45831940</v>
      </c>
      <c r="ADP148" s="21">
        <f>SUM($R110:ADP110)+SUM($R136:ADP136)-SUM($R142:ADP142)</f>
        <v>45921700</v>
      </c>
      <c r="ADQ148" s="21">
        <f>SUM($R110:ADQ110)+SUM($R136:ADQ136)-SUM($R142:ADQ142)</f>
        <v>46012180</v>
      </c>
      <c r="ADR148" s="21">
        <f>SUM($R110:ADR110)+SUM($R136:ADR136)-SUM($R142:ADR142)</f>
        <v>46103380</v>
      </c>
      <c r="ADS148" s="21">
        <f>SUM($R110:ADS110)+SUM($R136:ADS136)-SUM($R142:ADS142)</f>
        <v>46195300</v>
      </c>
      <c r="ADT148" s="21">
        <f>SUM($R110:ADT110)+SUM($R136:ADT136)-SUM($R142:ADT142)</f>
        <v>46287940</v>
      </c>
      <c r="ADU148" s="21">
        <f>SUM($R110:ADU110)+SUM($R136:ADU136)-SUM($R142:ADU142)</f>
        <v>46381300</v>
      </c>
      <c r="ADV148" s="21">
        <f>SUM($R110:ADV110)+SUM($R136:ADV136)-SUM($R142:ADV142)</f>
        <v>46475380</v>
      </c>
      <c r="ADW148" s="21">
        <f>SUM($R110:ADW110)+SUM($R136:ADW136)-SUM($R142:ADW142)</f>
        <v>46570180</v>
      </c>
      <c r="ADX148" s="21">
        <f>SUM($R110:ADX110)+SUM($R136:ADX136)-SUM($R142:ADX142)</f>
        <v>46665700</v>
      </c>
      <c r="ADY148" s="21">
        <f>SUM($R110:ADY110)+SUM($R136:ADY136)-SUM($R142:ADY142)</f>
        <v>46761940</v>
      </c>
      <c r="ADZ148" s="21">
        <f>SUM($R110:ADZ110)+SUM($R136:ADZ136)-SUM($R142:ADZ142)</f>
        <v>46858900</v>
      </c>
      <c r="AEA148" s="21">
        <f>SUM($R110:AEA110)+SUM($R136:AEA136)-SUM($R142:AEA142)</f>
        <v>46956580</v>
      </c>
      <c r="AEB148" s="21">
        <f>SUM($R110:AEB110)+SUM($R136:AEB136)-SUM($R142:AEB142)</f>
        <v>47054980</v>
      </c>
      <c r="AEC148" s="21">
        <f>SUM($R110:AEC110)+SUM($R136:AEC136)-SUM($R142:AEC142)</f>
        <v>47154100</v>
      </c>
      <c r="AED148" s="21">
        <f>SUM($R110:AED110)+SUM($R136:AED136)-SUM($R142:AED142)</f>
        <v>47257180</v>
      </c>
      <c r="AEE148" s="21">
        <f>SUM($R110:AEE110)+SUM($R136:AEE136)-SUM($R142:AEE142)</f>
        <v>47364220</v>
      </c>
      <c r="AEF148" s="21">
        <f>SUM($R110:AEF110)+SUM($R136:AEF136)-SUM($R142:AEF142)</f>
        <v>47467780</v>
      </c>
      <c r="AEG148" s="21">
        <f>SUM($R110:AEG110)+SUM($R136:AEG136)-SUM($R142:AEG142)</f>
        <v>47575060</v>
      </c>
      <c r="AEH148" s="21">
        <f>SUM($R110:AEH110)+SUM($R136:AEH136)-SUM($R142:AEH142)</f>
        <v>47686060</v>
      </c>
      <c r="AEI148" s="21">
        <f>SUM($R110:AEI110)+SUM($R136:AEI136)-SUM($R142:AEI142)</f>
        <v>47800780</v>
      </c>
      <c r="AEJ148" s="21">
        <f>SUM($R110:AEJ110)+SUM($R136:AEJ136)-SUM($R142:AEJ142)</f>
        <v>47919220</v>
      </c>
      <c r="AEK148" s="21">
        <f>SUM($R110:AEK110)+SUM($R136:AEK136)-SUM($R142:AEK142)</f>
        <v>48041380</v>
      </c>
      <c r="AEL148" s="21">
        <f>SUM($R110:AEL110)+SUM($R136:AEL136)-SUM($R142:AEL142)</f>
        <v>48167260</v>
      </c>
      <c r="AEM148" s="21">
        <f>SUM($R110:AEM110)+SUM($R136:AEM136)-SUM($R142:AEM142)</f>
        <v>48296860</v>
      </c>
      <c r="AEN148" s="21">
        <f>SUM($R110:AEN110)+SUM($R136:AEN136)-SUM($R142:AEN142)</f>
        <v>48430180</v>
      </c>
      <c r="AEO148" s="21">
        <f>SUM($R110:AEO110)+SUM($R136:AEO136)-SUM($R142:AEO142)</f>
        <v>48567220</v>
      </c>
      <c r="AEP148" s="21">
        <f>SUM($R110:AEP110)+SUM($R136:AEP136)-SUM($R142:AEP142)</f>
        <v>48707980</v>
      </c>
      <c r="AEQ148" s="21">
        <f>SUM($R110:AEQ110)+SUM($R136:AEQ136)-SUM($R142:AEQ142)</f>
        <v>48852460</v>
      </c>
      <c r="AER148" s="21">
        <f>SUM($R110:AER110)+SUM($R136:AER136)-SUM($R142:AER142)</f>
        <v>49000660</v>
      </c>
      <c r="AES148" s="21">
        <f>SUM($R110:AES110)+SUM($R136:AES136)-SUM($R142:AES142)</f>
        <v>49152580</v>
      </c>
      <c r="AET148" s="21">
        <f>SUM($R110:AET110)+SUM($R136:AET136)-SUM($R142:AET142)</f>
        <v>49300060</v>
      </c>
      <c r="AEU148" s="21">
        <f>SUM($R110:AEU110)+SUM($R136:AEU136)-SUM($R142:AEU142)</f>
        <v>49451260</v>
      </c>
      <c r="AEV148" s="21">
        <f>SUM($R110:AEV110)+SUM($R136:AEV136)-SUM($R142:AEV142)</f>
        <v>49606180</v>
      </c>
      <c r="AEW148" s="21">
        <f>SUM($R110:AEW110)+SUM($R136:AEW136)-SUM($R142:AEW142)</f>
        <v>49764820</v>
      </c>
      <c r="AEX148" s="21">
        <f>SUM($R110:AEX110)+SUM($R136:AEX136)-SUM($R142:AEX142)</f>
        <v>49927180</v>
      </c>
      <c r="AEY148" s="21">
        <f>SUM($R110:AEY110)+SUM($R136:AEY136)-SUM($R142:AEY142)</f>
        <v>50093260</v>
      </c>
      <c r="AEZ148" s="21">
        <f>SUM($R110:AEZ110)+SUM($R136:AEZ136)-SUM($R142:AEZ142)</f>
        <v>50263060</v>
      </c>
      <c r="AFA148" s="21">
        <f>SUM($R110:AFA110)+SUM($R136:AFA136)-SUM($R142:AFA142)</f>
        <v>50436580</v>
      </c>
      <c r="AFB148" s="21">
        <f>SUM($R110:AFB110)+SUM($R136:AFB136)-SUM($R142:AFB142)</f>
        <v>50613820</v>
      </c>
      <c r="AFC148" s="21">
        <f>SUM($R110:AFC110)+SUM($R136:AFC136)-SUM($R142:AFC142)</f>
        <v>50794780</v>
      </c>
      <c r="AFD148" s="21">
        <f>SUM($R110:AFD110)+SUM($R136:AFD136)-SUM($R142:AFD142)</f>
        <v>50979460</v>
      </c>
      <c r="AFE148" s="21">
        <f>SUM($R110:AFE110)+SUM($R136:AFE136)-SUM($R142:AFE142)</f>
        <v>51167860</v>
      </c>
      <c r="AFF148" s="21">
        <f>SUM($R110:AFF110)+SUM($R136:AFF136)-SUM($R142:AFF142)</f>
        <v>51359980</v>
      </c>
      <c r="AFG148" s="21">
        <f>SUM($R110:AFG110)+SUM($R136:AFG136)-SUM($R142:AFG142)</f>
        <v>51555820</v>
      </c>
    </row>
    <row r="149" spans="1:839" s="42" customFormat="1" x14ac:dyDescent="0.25">
      <c r="A149" s="21"/>
      <c r="B149" s="21"/>
      <c r="C149" s="21"/>
      <c r="D149" s="52"/>
      <c r="E149" s="21" t="str">
        <f>структура!$G$51</f>
        <v>начисл. %-ты на конец периода по просроч. займам</v>
      </c>
      <c r="F149" s="21"/>
      <c r="G149" s="21" t="str">
        <f>структура!$J$12</f>
        <v>спец. заем</v>
      </c>
      <c r="H149" s="21"/>
      <c r="I149" s="21" t="str">
        <f>IF($E149="","",INDEX(структура!$H$10:$H$153,SUMIFS(структура!$C$10:$C$153,структура!$G$10:$G$153,$E149)))</f>
        <v>руб</v>
      </c>
      <c r="J149" s="21"/>
      <c r="K149" s="41"/>
      <c r="L149" s="21"/>
      <c r="M149" s="21"/>
      <c r="N149" s="21"/>
      <c r="O149" s="21"/>
      <c r="P149" s="21"/>
      <c r="Q149" s="41"/>
      <c r="R149" s="21">
        <f>SUM($R111:R111)+SUM($R137:R137)-SUM($R143:R143)</f>
        <v>108.00000000000003</v>
      </c>
      <c r="S149" s="21">
        <f>SUM($R111:S111)+SUM($R137:S137)-SUM($R143:S143)</f>
        <v>324.00000000000011</v>
      </c>
      <c r="T149" s="21">
        <f>SUM($R111:T111)+SUM($R137:T137)-SUM($R143:T143)</f>
        <v>648.00000000000023</v>
      </c>
      <c r="U149" s="21">
        <f>SUM($R111:U111)+SUM($R137:U137)-SUM($R143:U143)</f>
        <v>1080.0000000000005</v>
      </c>
      <c r="V149" s="21">
        <f>SUM($R111:V111)+SUM($R137:V137)-SUM($R143:V143)</f>
        <v>1620.0000000000005</v>
      </c>
      <c r="W149" s="21">
        <f>SUM($R111:W111)+SUM($R137:W137)-SUM($R143:W143)</f>
        <v>2268.0000000000005</v>
      </c>
      <c r="X149" s="21">
        <f>SUM($R111:X111)+SUM($R137:X137)-SUM($R143:X143)</f>
        <v>3024.0000000000005</v>
      </c>
      <c r="Y149" s="21">
        <f>SUM($R111:Y111)+SUM($R137:Y137)-SUM($R143:Y143)</f>
        <v>3888.0000000000005</v>
      </c>
      <c r="Z149" s="21">
        <f>SUM($R111:Z111)+SUM($R137:Z137)-SUM($R143:Z143)</f>
        <v>4860.0000000000009</v>
      </c>
      <c r="AA149" s="21">
        <f>SUM($R111:AA111)+SUM($R137:AA137)-SUM($R143:AA143)</f>
        <v>5940.0000000000009</v>
      </c>
      <c r="AB149" s="21">
        <f>SUM($R111:AB111)+SUM($R137:AB137)-SUM($R143:AB143)</f>
        <v>7128.0000000000009</v>
      </c>
      <c r="AC149" s="21">
        <f>SUM($R111:AC111)+SUM($R137:AC137)-SUM($R143:AC143)</f>
        <v>8424.0000000000018</v>
      </c>
      <c r="AD149" s="21">
        <f>SUM($R111:AD111)+SUM($R137:AD137)-SUM($R143:AD143)</f>
        <v>9828.0000000000018</v>
      </c>
      <c r="AE149" s="21">
        <f>SUM($R111:AE111)+SUM($R137:AE137)-SUM($R143:AE143)</f>
        <v>11340.000000000002</v>
      </c>
      <c r="AF149" s="21">
        <f>SUM($R111:AF111)+SUM($R137:AF137)-SUM($R143:AF143)</f>
        <v>12960.000000000002</v>
      </c>
      <c r="AG149" s="21">
        <f>SUM($R111:AG111)+SUM($R137:AG137)-SUM($R143:AG143)</f>
        <v>14688.000000000002</v>
      </c>
      <c r="AH149" s="21">
        <f>SUM($R111:AH111)+SUM($R137:AH137)-SUM($R143:AH143)</f>
        <v>16524.000000000004</v>
      </c>
      <c r="AI149" s="21">
        <f>SUM($R111:AI111)+SUM($R137:AI137)-SUM($R143:AI143)</f>
        <v>18468</v>
      </c>
      <c r="AJ149" s="21">
        <f>SUM($R111:AJ111)+SUM($R137:AJ137)-SUM($R143:AJ143)</f>
        <v>20520</v>
      </c>
      <c r="AK149" s="21">
        <f>SUM($R111:AK111)+SUM($R137:AK137)-SUM($R143:AK143)</f>
        <v>22680</v>
      </c>
      <c r="AL149" s="21">
        <f>SUM($R111:AL111)+SUM($R137:AL137)-SUM($R143:AL143)</f>
        <v>24948</v>
      </c>
      <c r="AM149" s="21">
        <f>SUM($R111:AM111)+SUM($R137:AM137)-SUM($R143:AM143)</f>
        <v>27324</v>
      </c>
      <c r="AN149" s="21">
        <f>SUM($R111:AN111)+SUM($R137:AN137)-SUM($R143:AN143)</f>
        <v>29808</v>
      </c>
      <c r="AO149" s="21">
        <f>SUM($R111:AO111)+SUM($R137:AO137)-SUM($R143:AO143)</f>
        <v>32400</v>
      </c>
      <c r="AP149" s="21">
        <f>SUM($R111:AP111)+SUM($R137:AP137)-SUM($R143:AP143)</f>
        <v>35100</v>
      </c>
      <c r="AQ149" s="21">
        <f>SUM($R111:AQ111)+SUM($R137:AQ137)-SUM($R143:AQ143)</f>
        <v>36288</v>
      </c>
      <c r="AR149" s="21">
        <f>SUM($R111:AR111)+SUM($R137:AR137)-SUM($R143:AR143)</f>
        <v>37584</v>
      </c>
      <c r="AS149" s="21">
        <f>SUM($R111:AS111)+SUM($R137:AS137)-SUM($R143:AS143)</f>
        <v>38988</v>
      </c>
      <c r="AT149" s="21">
        <f>SUM($R111:AT111)+SUM($R137:AT137)-SUM($R143:AT143)</f>
        <v>40500</v>
      </c>
      <c r="AU149" s="21">
        <f>SUM($R111:AU111)+SUM($R137:AU137)-SUM($R143:AU143)</f>
        <v>42120</v>
      </c>
      <c r="AV149" s="21">
        <f>SUM($R111:AV111)+SUM($R137:AV137)-SUM($R143:AV143)</f>
        <v>43848</v>
      </c>
      <c r="AW149" s="21">
        <f>SUM($R111:AW111)+SUM($R137:AW137)-SUM($R143:AW143)</f>
        <v>45672</v>
      </c>
      <c r="AX149" s="21">
        <f>SUM($R111:AX111)+SUM($R137:AX137)-SUM($R143:AX143)</f>
        <v>47592</v>
      </c>
      <c r="AY149" s="21">
        <f>SUM($R111:AY111)+SUM($R137:AY137)-SUM($R143:AY143)</f>
        <v>49608</v>
      </c>
      <c r="AZ149" s="21">
        <f>SUM($R111:AZ111)+SUM($R137:AZ137)-SUM($R143:AZ143)</f>
        <v>51720</v>
      </c>
      <c r="BA149" s="21">
        <f>SUM($R111:BA111)+SUM($R137:BA137)-SUM($R143:BA143)</f>
        <v>53928</v>
      </c>
      <c r="BB149" s="21">
        <f>SUM($R111:BB111)+SUM($R137:BB137)-SUM($R143:BB143)</f>
        <v>56232</v>
      </c>
      <c r="BC149" s="21">
        <f>SUM($R111:BC111)+SUM($R137:BC137)-SUM($R143:BC143)</f>
        <v>58632</v>
      </c>
      <c r="BD149" s="21">
        <f>SUM($R111:BD111)+SUM($R137:BD137)-SUM($R143:BD143)</f>
        <v>61128</v>
      </c>
      <c r="BE149" s="21">
        <f>SUM($R111:BE111)+SUM($R137:BE137)-SUM($R143:BE143)</f>
        <v>63720</v>
      </c>
      <c r="BF149" s="21">
        <f>SUM($R111:BF111)+SUM($R137:BF137)-SUM($R143:BF143)</f>
        <v>65220</v>
      </c>
      <c r="BG149" s="21">
        <f>SUM($R111:BG111)+SUM($R137:BG137)-SUM($R143:BG143)</f>
        <v>66708</v>
      </c>
      <c r="BH149" s="21">
        <f>SUM($R111:BH111)+SUM($R137:BH137)-SUM($R143:BH143)</f>
        <v>68184</v>
      </c>
      <c r="BI149" s="21">
        <f>SUM($R111:BI111)+SUM($R137:BI137)-SUM($R143:BI143)</f>
        <v>69648</v>
      </c>
      <c r="BJ149" s="21">
        <f>SUM($R111:BJ111)+SUM($R137:BJ137)-SUM($R143:BJ143)</f>
        <v>71100</v>
      </c>
      <c r="BK149" s="21">
        <f>SUM($R111:BK111)+SUM($R137:BK137)-SUM($R143:BK143)</f>
        <v>72540</v>
      </c>
      <c r="BL149" s="21">
        <f>SUM($R111:BL111)+SUM($R137:BL137)-SUM($R143:BL143)</f>
        <v>73968</v>
      </c>
      <c r="BM149" s="21">
        <f>SUM($R111:BM111)+SUM($R137:BM137)-SUM($R143:BM143)</f>
        <v>75384</v>
      </c>
      <c r="BN149" s="21">
        <f>SUM($R111:BN111)+SUM($R137:BN137)-SUM($R143:BN143)</f>
        <v>76788</v>
      </c>
      <c r="BO149" s="21">
        <f>SUM($R111:BO111)+SUM($R137:BO137)-SUM($R143:BO143)</f>
        <v>78180</v>
      </c>
      <c r="BP149" s="21">
        <f>SUM($R111:BP111)+SUM($R137:BP137)-SUM($R143:BP143)</f>
        <v>79560</v>
      </c>
      <c r="BQ149" s="21">
        <f>SUM($R111:BQ111)+SUM($R137:BQ137)-SUM($R143:BQ143)</f>
        <v>80928</v>
      </c>
      <c r="BR149" s="21">
        <f>SUM($R111:BR111)+SUM($R137:BR137)-SUM($R143:BR143)</f>
        <v>82284</v>
      </c>
      <c r="BS149" s="21">
        <f>SUM($R111:BS111)+SUM($R137:BS137)-SUM($R143:BS143)</f>
        <v>83628</v>
      </c>
      <c r="BT149" s="21">
        <f>SUM($R111:BT111)+SUM($R137:BT137)-SUM($R143:BT143)</f>
        <v>84960</v>
      </c>
      <c r="BU149" s="21">
        <f>SUM($R111:BU111)+SUM($R137:BU137)-SUM($R143:BU143)</f>
        <v>86279.999999999985</v>
      </c>
      <c r="BV149" s="21">
        <f>SUM($R111:BV111)+SUM($R137:BV137)-SUM($R143:BV143)</f>
        <v>87767.999999999985</v>
      </c>
      <c r="BW149" s="21">
        <f>SUM($R111:BW111)+SUM($R137:BW137)-SUM($R143:BW143)</f>
        <v>89243.999999999985</v>
      </c>
      <c r="BX149" s="21">
        <f>SUM($R111:BX111)+SUM($R137:BX137)-SUM($R143:BX143)</f>
        <v>90707.999999999985</v>
      </c>
      <c r="BY149" s="21">
        <f>SUM($R111:BY111)+SUM($R137:BY137)-SUM($R143:BY143)</f>
        <v>92159.999999999985</v>
      </c>
      <c r="BZ149" s="21">
        <f>SUM($R111:BZ111)+SUM($R137:BZ137)-SUM($R143:BZ143)</f>
        <v>93599.999999999985</v>
      </c>
      <c r="CA149" s="21">
        <f>SUM($R111:CA111)+SUM($R137:CA137)-SUM($R143:CA143)</f>
        <v>95027.999999999985</v>
      </c>
      <c r="CB149" s="21">
        <f>SUM($R111:CB111)+SUM($R137:CB137)-SUM($R143:CB143)</f>
        <v>96557.999999999985</v>
      </c>
      <c r="CC149" s="21">
        <f>SUM($R111:CC111)+SUM($R137:CC137)-SUM($R143:CC143)</f>
        <v>98189.999999999985</v>
      </c>
      <c r="CD149" s="21">
        <f>SUM($R111:CD111)+SUM($R137:CD137)-SUM($R143:CD143)</f>
        <v>99923.999999999985</v>
      </c>
      <c r="CE149" s="21">
        <f>SUM($R111:CE111)+SUM($R137:CE137)-SUM($R143:CE143)</f>
        <v>101759.99999999999</v>
      </c>
      <c r="CF149" s="21">
        <f>SUM($R111:CF111)+SUM($R137:CF137)-SUM($R143:CF143)</f>
        <v>103697.99999999999</v>
      </c>
      <c r="CG149" s="21">
        <f>SUM($R111:CG111)+SUM($R137:CG137)-SUM($R143:CG143)</f>
        <v>105737.99999999999</v>
      </c>
      <c r="CH149" s="21">
        <f>SUM($R111:CH111)+SUM($R137:CH137)-SUM($R143:CH143)</f>
        <v>107879.99999999999</v>
      </c>
      <c r="CI149" s="21">
        <f>SUM($R111:CI111)+SUM($R137:CI137)-SUM($R143:CI143)</f>
        <v>110123.99999999999</v>
      </c>
      <c r="CJ149" s="21">
        <f>SUM($R111:CJ111)+SUM($R137:CJ137)-SUM($R143:CJ143)</f>
        <v>112469.99999999999</v>
      </c>
      <c r="CK149" s="21">
        <f>SUM($R111:CK111)+SUM($R137:CK137)-SUM($R143:CK143)</f>
        <v>115049.99999999999</v>
      </c>
      <c r="CL149" s="21">
        <f>SUM($R111:CL111)+SUM($R137:CL137)-SUM($R143:CL143)</f>
        <v>117743.99999999999</v>
      </c>
      <c r="CM149" s="21">
        <f>SUM($R111:CM111)+SUM($R137:CM137)-SUM($R143:CM143)</f>
        <v>120551.99999999999</v>
      </c>
      <c r="CN149" s="21">
        <f>SUM($R111:CN111)+SUM($R137:CN137)-SUM($R143:CN143)</f>
        <v>123473.99999999999</v>
      </c>
      <c r="CO149" s="21">
        <f>SUM($R111:CO111)+SUM($R137:CO137)-SUM($R143:CO143)</f>
        <v>126509.99999999999</v>
      </c>
      <c r="CP149" s="21">
        <f>SUM($R111:CP111)+SUM($R137:CP137)-SUM($R143:CP143)</f>
        <v>129659.99999999999</v>
      </c>
      <c r="CQ149" s="21">
        <f>SUM($R111:CQ111)+SUM($R137:CQ137)-SUM($R143:CQ143)</f>
        <v>132924</v>
      </c>
      <c r="CR149" s="21">
        <f>SUM($R111:CR111)+SUM($R137:CR137)-SUM($R143:CR143)</f>
        <v>136302</v>
      </c>
      <c r="CS149" s="21">
        <f>SUM($R111:CS111)+SUM($R137:CS137)-SUM($R143:CS143)</f>
        <v>139794</v>
      </c>
      <c r="CT149" s="21">
        <f>SUM($R111:CT111)+SUM($R137:CT137)-SUM($R143:CT143)</f>
        <v>143400</v>
      </c>
      <c r="CU149" s="21">
        <f>SUM($R111:CU111)+SUM($R137:CU137)-SUM($R143:CU143)</f>
        <v>147119.99999999997</v>
      </c>
      <c r="CV149" s="21">
        <f>SUM($R111:CV111)+SUM($R137:CV137)-SUM($R143:CV143)</f>
        <v>150953.99999999997</v>
      </c>
      <c r="CW149" s="21">
        <f>SUM($R111:CW111)+SUM($R137:CW137)-SUM($R143:CW143)</f>
        <v>154901.99999999997</v>
      </c>
      <c r="CX149" s="21">
        <f>SUM($R111:CX111)+SUM($R137:CX137)-SUM($R143:CX143)</f>
        <v>158963.99999999997</v>
      </c>
      <c r="CY149" s="21">
        <f>SUM($R111:CY111)+SUM($R137:CY137)-SUM($R143:CY143)</f>
        <v>163139.99999999997</v>
      </c>
      <c r="CZ149" s="21">
        <f>SUM($R111:CZ111)+SUM($R137:CZ137)-SUM($R143:CZ143)</f>
        <v>167429.99999999997</v>
      </c>
      <c r="DA149" s="21">
        <f>SUM($R111:DA111)+SUM($R137:DA137)-SUM($R143:DA143)</f>
        <v>170123.99999999997</v>
      </c>
      <c r="DB149" s="21">
        <f>SUM($R111:DB111)+SUM($R137:DB137)-SUM($R143:DB143)</f>
        <v>172931.99999999997</v>
      </c>
      <c r="DC149" s="21">
        <f>SUM($R111:DC111)+SUM($R137:DC137)-SUM($R143:DC143)</f>
        <v>175853.99999999997</v>
      </c>
      <c r="DD149" s="21">
        <f>SUM($R111:DD111)+SUM($R137:DD137)-SUM($R143:DD143)</f>
        <v>178889.99999999997</v>
      </c>
      <c r="DE149" s="21">
        <f>SUM($R111:DE111)+SUM($R137:DE137)-SUM($R143:DE143)</f>
        <v>182039.99999999997</v>
      </c>
      <c r="DF149" s="21">
        <f>SUM($R111:DF111)+SUM($R137:DF137)-SUM($R143:DF143)</f>
        <v>185303.99999999997</v>
      </c>
      <c r="DG149" s="21">
        <f>SUM($R111:DG111)+SUM($R137:DG137)-SUM($R143:DG143)</f>
        <v>188681.99999999997</v>
      </c>
      <c r="DH149" s="21">
        <f>SUM($R111:DH111)+SUM($R137:DH137)-SUM($R143:DH143)</f>
        <v>192173.99999999997</v>
      </c>
      <c r="DI149" s="21">
        <f>SUM($R111:DI111)+SUM($R137:DI137)-SUM($R143:DI143)</f>
        <v>195779.99999999997</v>
      </c>
      <c r="DJ149" s="21">
        <f>SUM($R111:DJ111)+SUM($R137:DJ137)-SUM($R143:DJ143)</f>
        <v>199499.99999999997</v>
      </c>
      <c r="DK149" s="21">
        <f>SUM($R111:DK111)+SUM($R137:DK137)-SUM($R143:DK143)</f>
        <v>203333.99999999997</v>
      </c>
      <c r="DL149" s="21">
        <f>SUM($R111:DL111)+SUM($R137:DL137)-SUM($R143:DL143)</f>
        <v>207281.99999999997</v>
      </c>
      <c r="DM149" s="21">
        <f>SUM($R111:DM111)+SUM($R137:DM137)-SUM($R143:DM143)</f>
        <v>211343.99999999997</v>
      </c>
      <c r="DN149" s="21">
        <f>SUM($R111:DN111)+SUM($R137:DN137)-SUM($R143:DN143)</f>
        <v>215519.99999999997</v>
      </c>
      <c r="DO149" s="21">
        <f>SUM($R111:DO111)+SUM($R137:DO137)-SUM($R143:DO143)</f>
        <v>219809.99999999997</v>
      </c>
      <c r="DP149" s="21">
        <f>SUM($R111:DP111)+SUM($R137:DP137)-SUM($R143:DP143)</f>
        <v>222959.99999999997</v>
      </c>
      <c r="DQ149" s="21">
        <f>SUM($R111:DQ111)+SUM($R137:DQ137)-SUM($R143:DQ143)</f>
        <v>226109.99999999997</v>
      </c>
      <c r="DR149" s="21">
        <f>SUM($R111:DR111)+SUM($R137:DR137)-SUM($R143:DR143)</f>
        <v>229259.99999999997</v>
      </c>
      <c r="DS149" s="21">
        <f>SUM($R111:DS111)+SUM($R137:DS137)-SUM($R143:DS143)</f>
        <v>232409.99999999997</v>
      </c>
      <c r="DT149" s="21">
        <f>SUM($R111:DT111)+SUM($R137:DT137)-SUM($R143:DT143)</f>
        <v>235559.99999999997</v>
      </c>
      <c r="DU149" s="21">
        <f>SUM($R111:DU111)+SUM($R137:DU137)-SUM($R143:DU143)</f>
        <v>238709.99999999997</v>
      </c>
      <c r="DV149" s="21">
        <f>SUM($R111:DV111)+SUM($R137:DV137)-SUM($R143:DV143)</f>
        <v>241859.99999999997</v>
      </c>
      <c r="DW149" s="21">
        <f>SUM($R111:DW111)+SUM($R137:DW137)-SUM($R143:DW143)</f>
        <v>245009.99999999997</v>
      </c>
      <c r="DX149" s="21">
        <f>SUM($R111:DX111)+SUM($R137:DX137)-SUM($R143:DX143)</f>
        <v>248159.99999999997</v>
      </c>
      <c r="DY149" s="21">
        <f>SUM($R111:DY111)+SUM($R137:DY137)-SUM($R143:DY143)</f>
        <v>251309.99999999997</v>
      </c>
      <c r="DZ149" s="21">
        <f>SUM($R111:DZ111)+SUM($R137:DZ137)-SUM($R143:DZ143)</f>
        <v>254459.99999999994</v>
      </c>
      <c r="EA149" s="21">
        <f>SUM($R111:EA111)+SUM($R137:EA137)-SUM($R143:EA143)</f>
        <v>257609.99999999994</v>
      </c>
      <c r="EB149" s="21">
        <f>SUM($R111:EB111)+SUM($R137:EB137)-SUM($R143:EB143)</f>
        <v>260759.99999999994</v>
      </c>
      <c r="EC149" s="21">
        <f>SUM($R111:EC111)+SUM($R137:EC137)-SUM($R143:EC143)</f>
        <v>263909.99999999994</v>
      </c>
      <c r="ED149" s="21">
        <f>SUM($R111:ED111)+SUM($R137:ED137)-SUM($R143:ED143)</f>
        <v>267059.99999999994</v>
      </c>
      <c r="EE149" s="21">
        <f>SUM($R111:EE111)+SUM($R137:EE137)-SUM($R143:EE143)</f>
        <v>275669.99999999994</v>
      </c>
      <c r="EF149" s="21">
        <f>SUM($R111:EF111)+SUM($R137:EF137)-SUM($R143:EF143)</f>
        <v>284489.99999999994</v>
      </c>
      <c r="EG149" s="21">
        <f>SUM($R111:EG111)+SUM($R137:EG137)-SUM($R143:EG143)</f>
        <v>293519.99999999994</v>
      </c>
      <c r="EH149" s="21">
        <f>SUM($R111:EH111)+SUM($R137:EH137)-SUM($R143:EH143)</f>
        <v>302759.99999999994</v>
      </c>
      <c r="EI149" s="21">
        <f>SUM($R111:EI111)+SUM($R137:EI137)-SUM($R143:EI143)</f>
        <v>312209.99999999994</v>
      </c>
      <c r="EJ149" s="21">
        <f>SUM($R111:EJ111)+SUM($R137:EJ137)-SUM($R143:EJ143)</f>
        <v>315359.99999999994</v>
      </c>
      <c r="EK149" s="21">
        <f>SUM($R111:EK111)+SUM($R137:EK137)-SUM($R143:EK143)</f>
        <v>318439.99999999994</v>
      </c>
      <c r="EL149" s="21">
        <f>SUM($R111:EL111)+SUM($R137:EL137)-SUM($R143:EL143)</f>
        <v>321449.99999999994</v>
      </c>
      <c r="EM149" s="21">
        <f>SUM($R111:EM111)+SUM($R137:EM137)-SUM($R143:EM143)</f>
        <v>324389.99999999994</v>
      </c>
      <c r="EN149" s="21">
        <f>SUM($R111:EN111)+SUM($R137:EN137)-SUM($R143:EN143)</f>
        <v>327259.99999999994</v>
      </c>
      <c r="EO149" s="21">
        <f>SUM($R111:EO111)+SUM($R137:EO137)-SUM($R143:EO143)</f>
        <v>330059.99999999994</v>
      </c>
      <c r="EP149" s="21">
        <f>SUM($R111:EP111)+SUM($R137:EP137)-SUM($R143:EP143)</f>
        <v>332789.99999999994</v>
      </c>
      <c r="EQ149" s="21">
        <f>SUM($R111:EQ111)+SUM($R137:EQ137)-SUM($R143:EQ143)</f>
        <v>335449.99999999994</v>
      </c>
      <c r="ER149" s="21">
        <f>SUM($R111:ER111)+SUM($R137:ER137)-SUM($R143:ER143)</f>
        <v>338039.99999999994</v>
      </c>
      <c r="ES149" s="21">
        <f>SUM($R111:ES111)+SUM($R137:ES137)-SUM($R143:ES143)</f>
        <v>340559.99999999994</v>
      </c>
      <c r="ET149" s="21">
        <f>SUM($R111:ET111)+SUM($R137:ET137)-SUM($R143:ET143)</f>
        <v>343009.99999999994</v>
      </c>
      <c r="EU149" s="21">
        <f>SUM($R111:EU111)+SUM($R137:EU137)-SUM($R143:EU143)</f>
        <v>345389.99999999994</v>
      </c>
      <c r="EV149" s="21">
        <f>SUM($R111:EV111)+SUM($R137:EV137)-SUM($R143:EV143)</f>
        <v>347699.99999999994</v>
      </c>
      <c r="EW149" s="21">
        <f>SUM($R111:EW111)+SUM($R137:EW137)-SUM($R143:EW143)</f>
        <v>349939.99999999994</v>
      </c>
      <c r="EX149" s="21">
        <f>SUM($R111:EX111)+SUM($R137:EX137)-SUM($R143:EX143)</f>
        <v>352109.99999999994</v>
      </c>
      <c r="EY149" s="21">
        <f>SUM($R111:EY111)+SUM($R137:EY137)-SUM($R143:EY143)</f>
        <v>356519.99999999994</v>
      </c>
      <c r="EZ149" s="21">
        <f>SUM($R111:EZ111)+SUM($R137:EZ137)-SUM($R143:EZ143)</f>
        <v>361069.99999999994</v>
      </c>
      <c r="FA149" s="21">
        <f>SUM($R111:FA111)+SUM($R137:FA137)-SUM($R143:FA143)</f>
        <v>365759.99999999994</v>
      </c>
      <c r="FB149" s="21">
        <f>SUM($R111:FB111)+SUM($R137:FB137)-SUM($R143:FB143)</f>
        <v>370589.99999999994</v>
      </c>
      <c r="FC149" s="21">
        <f>SUM($R111:FC111)+SUM($R137:FC137)-SUM($R143:FC143)</f>
        <v>375559.99999999994</v>
      </c>
      <c r="FD149" s="21">
        <f>SUM($R111:FD111)+SUM($R137:FD137)-SUM($R143:FD143)</f>
        <v>378359.99999999994</v>
      </c>
      <c r="FE149" s="21">
        <f>SUM($R111:FE111)+SUM($R137:FE137)-SUM($R143:FE143)</f>
        <v>381089.99999999994</v>
      </c>
      <c r="FF149" s="21">
        <f>SUM($R111:FF111)+SUM($R137:FF137)-SUM($R143:FF143)</f>
        <v>383749.99999999994</v>
      </c>
      <c r="FG149" s="21">
        <f>SUM($R111:FG111)+SUM($R137:FG137)-SUM($R143:FG143)</f>
        <v>386339.99999999994</v>
      </c>
      <c r="FH149" s="21">
        <f>SUM($R111:FH111)+SUM($R137:FH137)-SUM($R143:FH143)</f>
        <v>388859.99999999994</v>
      </c>
      <c r="FI149" s="21">
        <f>SUM($R111:FI111)+SUM($R137:FI137)-SUM($R143:FI143)</f>
        <v>391309.99999999994</v>
      </c>
      <c r="FJ149" s="21">
        <f>SUM($R111:FJ111)+SUM($R137:FJ137)-SUM($R143:FJ143)</f>
        <v>393689.99999999994</v>
      </c>
      <c r="FK149" s="21">
        <f>SUM($R111:FK111)+SUM($R137:FK137)-SUM($R143:FK143)</f>
        <v>395999.99999999994</v>
      </c>
      <c r="FL149" s="21">
        <f>SUM($R111:FL111)+SUM($R137:FL137)-SUM($R143:FL143)</f>
        <v>398239.99999999994</v>
      </c>
      <c r="FM149" s="21">
        <f>SUM($R111:FM111)+SUM($R137:FM137)-SUM($R143:FM143)</f>
        <v>400409.99999999994</v>
      </c>
      <c r="FN149" s="21">
        <f>SUM($R111:FN111)+SUM($R137:FN137)-SUM($R143:FN143)</f>
        <v>402509.99999999994</v>
      </c>
      <c r="FO149" s="21">
        <f>SUM($R111:FO111)+SUM($R137:FO137)-SUM($R143:FO143)</f>
        <v>405979.99999999994</v>
      </c>
      <c r="FP149" s="21">
        <f>SUM($R111:FP111)+SUM($R137:FP137)-SUM($R143:FP143)</f>
        <v>409419.99999999994</v>
      </c>
      <c r="FQ149" s="21">
        <f>SUM($R111:FQ111)+SUM($R137:FQ137)-SUM($R143:FQ143)</f>
        <v>412829.99999999994</v>
      </c>
      <c r="FR149" s="21">
        <f>SUM($R111:FR111)+SUM($R137:FR137)-SUM($R143:FR143)</f>
        <v>416209.99999999994</v>
      </c>
      <c r="FS149" s="21">
        <f>SUM($R111:FS111)+SUM($R137:FS137)-SUM($R143:FS143)</f>
        <v>419559.99999999994</v>
      </c>
      <c r="FT149" s="21">
        <f>SUM($R111:FT111)+SUM($R137:FT137)-SUM($R143:FT143)</f>
        <v>422879.99999999994</v>
      </c>
      <c r="FU149" s="21">
        <f>SUM($R111:FU111)+SUM($R137:FU137)-SUM($R143:FU143)</f>
        <v>426169.99999999994</v>
      </c>
      <c r="FV149" s="21">
        <f>SUM($R111:FV111)+SUM($R137:FV137)-SUM($R143:FV143)</f>
        <v>429429.99999999994</v>
      </c>
      <c r="FW149" s="21">
        <f>SUM($R111:FW111)+SUM($R137:FW137)-SUM($R143:FW143)</f>
        <v>432659.99999999994</v>
      </c>
      <c r="FX149" s="21">
        <f>SUM($R111:FX111)+SUM($R137:FX137)-SUM($R143:FX143)</f>
        <v>435859.99999999994</v>
      </c>
      <c r="FY149" s="21">
        <f>SUM($R111:FY111)+SUM($R137:FY137)-SUM($R143:FY143)</f>
        <v>439029.99999999994</v>
      </c>
      <c r="FZ149" s="21">
        <f>SUM($R111:FZ111)+SUM($R137:FZ137)-SUM($R143:FZ143)</f>
        <v>442170</v>
      </c>
      <c r="GA149" s="21">
        <f>SUM($R111:GA111)+SUM($R137:GA137)-SUM($R143:GA143)</f>
        <v>445280</v>
      </c>
      <c r="GB149" s="21">
        <f>SUM($R111:GB111)+SUM($R137:GB137)-SUM($R143:GB143)</f>
        <v>448360</v>
      </c>
      <c r="GC149" s="21">
        <f>SUM($R111:GC111)+SUM($R137:GC137)-SUM($R143:GC143)</f>
        <v>451410</v>
      </c>
      <c r="GD149" s="21">
        <f>SUM($R111:GD111)+SUM($R137:GD137)-SUM($R143:GD143)</f>
        <v>454430</v>
      </c>
      <c r="GE149" s="21">
        <f>SUM($R111:GE111)+SUM($R137:GE137)-SUM($R143:GE143)</f>
        <v>457420</v>
      </c>
      <c r="GF149" s="21">
        <f>SUM($R111:GF111)+SUM($R137:GF137)-SUM($R143:GF143)</f>
        <v>460380</v>
      </c>
      <c r="GG149" s="21">
        <f>SUM($R111:GG111)+SUM($R137:GG137)-SUM($R143:GG143)</f>
        <v>463310</v>
      </c>
      <c r="GH149" s="21">
        <f>SUM($R111:GH111)+SUM($R137:GH137)-SUM($R143:GH143)</f>
        <v>466210</v>
      </c>
      <c r="GI149" s="21">
        <f>SUM($R111:GI111)+SUM($R137:GI137)-SUM($R143:GI143)</f>
        <v>469850</v>
      </c>
      <c r="GJ149" s="21">
        <f>SUM($R111:GJ111)+SUM($R137:GJ137)-SUM($R143:GJ143)</f>
        <v>473530</v>
      </c>
      <c r="GK149" s="21">
        <f>SUM($R111:GK111)+SUM($R137:GK137)-SUM($R143:GK143)</f>
        <v>477250</v>
      </c>
      <c r="GL149" s="21">
        <f>SUM($R111:GL111)+SUM($R137:GL137)-SUM($R143:GL143)</f>
        <v>481010</v>
      </c>
      <c r="GM149" s="21">
        <f>SUM($R111:GM111)+SUM($R137:GM137)-SUM($R143:GM143)</f>
        <v>484810</v>
      </c>
      <c r="GN149" s="21">
        <f>SUM($R111:GN111)+SUM($R137:GN137)-SUM($R143:GN143)</f>
        <v>488650</v>
      </c>
      <c r="GO149" s="21">
        <f>SUM($R111:GO111)+SUM($R137:GO137)-SUM($R143:GO143)</f>
        <v>492530</v>
      </c>
      <c r="GP149" s="21">
        <f>SUM($R111:GP111)+SUM($R137:GP137)-SUM($R143:GP143)</f>
        <v>496450</v>
      </c>
      <c r="GQ149" s="21">
        <f>SUM($R111:GQ111)+SUM($R137:GQ137)-SUM($R143:GQ143)</f>
        <v>500410</v>
      </c>
      <c r="GR149" s="21">
        <f>SUM($R111:GR111)+SUM($R137:GR137)-SUM($R143:GR143)</f>
        <v>504410</v>
      </c>
      <c r="GS149" s="21">
        <f>SUM($R111:GS111)+SUM($R137:GS137)-SUM($R143:GS143)</f>
        <v>507650</v>
      </c>
      <c r="GT149" s="21">
        <f>SUM($R111:GT111)+SUM($R137:GT137)-SUM($R143:GT143)</f>
        <v>510970</v>
      </c>
      <c r="GU149" s="21">
        <f>SUM($R111:GU111)+SUM($R137:GU137)-SUM($R143:GU143)</f>
        <v>514370</v>
      </c>
      <c r="GV149" s="21">
        <f>SUM($R111:GV111)+SUM($R137:GV137)-SUM($R143:GV143)</f>
        <v>517850</v>
      </c>
      <c r="GW149" s="21">
        <f>SUM($R111:GW111)+SUM($R137:GW137)-SUM($R143:GW143)</f>
        <v>521410</v>
      </c>
      <c r="GX149" s="21">
        <f>SUM($R111:GX111)+SUM($R137:GX137)-SUM($R143:GX143)</f>
        <v>525050</v>
      </c>
      <c r="GY149" s="21">
        <f>SUM($R111:GY111)+SUM($R137:GY137)-SUM($R143:GY143)</f>
        <v>528770</v>
      </c>
      <c r="GZ149" s="21">
        <f>SUM($R111:GZ111)+SUM($R137:GZ137)-SUM($R143:GZ143)</f>
        <v>532570</v>
      </c>
      <c r="HA149" s="21">
        <f>SUM($R111:HA111)+SUM($R137:HA137)-SUM($R143:HA143)</f>
        <v>536450</v>
      </c>
      <c r="HB149" s="21">
        <f>SUM($R111:HB111)+SUM($R137:HB137)-SUM($R143:HB143)</f>
        <v>540410</v>
      </c>
      <c r="HC149" s="21">
        <f>SUM($R111:HC111)+SUM($R137:HC137)-SUM($R143:HC143)</f>
        <v>544450</v>
      </c>
      <c r="HD149" s="21">
        <f>SUM($R111:HD111)+SUM($R137:HD137)-SUM($R143:HD143)</f>
        <v>548570</v>
      </c>
      <c r="HE149" s="21">
        <f>SUM($R111:HE111)+SUM($R137:HE137)-SUM($R143:HE143)</f>
        <v>552770</v>
      </c>
      <c r="HF149" s="21">
        <f>SUM($R111:HF111)+SUM($R137:HF137)-SUM($R143:HF143)</f>
        <v>557050</v>
      </c>
      <c r="HG149" s="21">
        <f>SUM($R111:HG111)+SUM($R137:HG137)-SUM($R143:HG143)</f>
        <v>561410</v>
      </c>
      <c r="HH149" s="21">
        <f>SUM($R111:HH111)+SUM($R137:HH137)-SUM($R143:HH143)</f>
        <v>565850</v>
      </c>
      <c r="HI149" s="21">
        <f>SUM($R111:HI111)+SUM($R137:HI137)-SUM($R143:HI143)</f>
        <v>570370</v>
      </c>
      <c r="HJ149" s="21">
        <f>SUM($R111:HJ111)+SUM($R137:HJ137)-SUM($R143:HJ143)</f>
        <v>574970</v>
      </c>
      <c r="HK149" s="21">
        <f>SUM($R111:HK111)+SUM($R137:HK137)-SUM($R143:HK143)</f>
        <v>579650</v>
      </c>
      <c r="HL149" s="21">
        <f>SUM($R111:HL111)+SUM($R137:HL137)-SUM($R143:HL143)</f>
        <v>584410</v>
      </c>
      <c r="HM149" s="21">
        <f>SUM($R111:HM111)+SUM($R137:HM137)-SUM($R143:HM143)</f>
        <v>588810</v>
      </c>
      <c r="HN149" s="21">
        <f>SUM($R111:HN111)+SUM($R137:HN137)-SUM($R143:HN143)</f>
        <v>593250</v>
      </c>
      <c r="HO149" s="21">
        <f>SUM($R111:HO111)+SUM($R137:HO137)-SUM($R143:HO143)</f>
        <v>597730</v>
      </c>
      <c r="HP149" s="21">
        <f>SUM($R111:HP111)+SUM($R137:HP137)-SUM($R143:HP143)</f>
        <v>602250</v>
      </c>
      <c r="HQ149" s="21">
        <f>SUM($R111:HQ111)+SUM($R137:HQ137)-SUM($R143:HQ143)</f>
        <v>606810</v>
      </c>
      <c r="HR149" s="21">
        <f>SUM($R111:HR111)+SUM($R137:HR137)-SUM($R143:HR143)</f>
        <v>611410</v>
      </c>
      <c r="HS149" s="21">
        <f>SUM($R111:HS111)+SUM($R137:HS137)-SUM($R143:HS143)</f>
        <v>616050</v>
      </c>
      <c r="HT149" s="21">
        <f>SUM($R111:HT111)+SUM($R137:HT137)-SUM($R143:HT143)</f>
        <v>620730</v>
      </c>
      <c r="HU149" s="21">
        <f>SUM($R111:HU111)+SUM($R137:HU137)-SUM($R143:HU143)</f>
        <v>625450</v>
      </c>
      <c r="HV149" s="21">
        <f>SUM($R111:HV111)+SUM($R137:HV137)-SUM($R143:HV143)</f>
        <v>630210</v>
      </c>
      <c r="HW149" s="21">
        <f>SUM($R111:HW111)+SUM($R137:HW137)-SUM($R143:HW143)</f>
        <v>635010</v>
      </c>
      <c r="HX149" s="21">
        <f>SUM($R111:HX111)+SUM($R137:HX137)-SUM($R143:HX143)</f>
        <v>639050</v>
      </c>
      <c r="HY149" s="21">
        <f>SUM($R111:HY111)+SUM($R137:HY137)-SUM($R143:HY143)</f>
        <v>643210</v>
      </c>
      <c r="HZ149" s="21">
        <f>SUM($R111:HZ111)+SUM($R137:HZ137)-SUM($R143:HZ143)</f>
        <v>647490</v>
      </c>
      <c r="IA149" s="21">
        <f>SUM($R111:IA111)+SUM($R137:IA137)-SUM($R143:IA143)</f>
        <v>651890</v>
      </c>
      <c r="IB149" s="21">
        <f>SUM($R111:IB111)+SUM($R137:IB137)-SUM($R143:IB143)</f>
        <v>656410</v>
      </c>
      <c r="IC149" s="21">
        <f>SUM($R111:IC111)+SUM($R137:IC137)-SUM($R143:IC143)</f>
        <v>661050</v>
      </c>
      <c r="ID149" s="21">
        <f>SUM($R111:ID111)+SUM($R137:ID137)-SUM($R143:ID143)</f>
        <v>665810</v>
      </c>
      <c r="IE149" s="21">
        <f>SUM($R111:IE111)+SUM($R137:IE137)-SUM($R143:IE143)</f>
        <v>670690</v>
      </c>
      <c r="IF149" s="21">
        <f>SUM($R111:IF111)+SUM($R137:IF137)-SUM($R143:IF143)</f>
        <v>675690</v>
      </c>
      <c r="IG149" s="21">
        <f>SUM($R111:IG111)+SUM($R137:IG137)-SUM($R143:IG143)</f>
        <v>680810</v>
      </c>
      <c r="IH149" s="21">
        <f>SUM($R111:IH111)+SUM($R137:IH137)-SUM($R143:IH143)</f>
        <v>686050</v>
      </c>
      <c r="II149" s="21">
        <f>SUM($R111:II111)+SUM($R137:II137)-SUM($R143:II143)</f>
        <v>691410</v>
      </c>
      <c r="IJ149" s="21">
        <f>SUM($R111:IJ111)+SUM($R137:IJ137)-SUM($R143:IJ143)</f>
        <v>696890</v>
      </c>
      <c r="IK149" s="21">
        <f>SUM($R111:IK111)+SUM($R137:IK137)-SUM($R143:IK143)</f>
        <v>702490</v>
      </c>
      <c r="IL149" s="21">
        <f>SUM($R111:IL111)+SUM($R137:IL137)-SUM($R143:IL143)</f>
        <v>708210</v>
      </c>
      <c r="IM149" s="21">
        <f>SUM($R111:IM111)+SUM($R137:IM137)-SUM($R143:IM143)</f>
        <v>714050</v>
      </c>
      <c r="IN149" s="21">
        <f>SUM($R111:IN111)+SUM($R137:IN137)-SUM($R143:IN143)</f>
        <v>720010</v>
      </c>
      <c r="IO149" s="21">
        <f>SUM($R111:IO111)+SUM($R137:IO137)-SUM($R143:IO143)</f>
        <v>726090</v>
      </c>
      <c r="IP149" s="21">
        <f>SUM($R111:IP111)+SUM($R137:IP137)-SUM($R143:IP143)</f>
        <v>732290</v>
      </c>
      <c r="IQ149" s="21">
        <f>SUM($R111:IQ111)+SUM($R137:IQ137)-SUM($R143:IQ143)</f>
        <v>738610</v>
      </c>
      <c r="IR149" s="21">
        <f>SUM($R111:IR111)+SUM($R137:IR137)-SUM($R143:IR143)</f>
        <v>744610</v>
      </c>
      <c r="IS149" s="21">
        <f>SUM($R111:IS111)+SUM($R137:IS137)-SUM($R143:IS143)</f>
        <v>750690</v>
      </c>
      <c r="IT149" s="21">
        <f>SUM($R111:IT111)+SUM($R137:IT137)-SUM($R143:IT143)</f>
        <v>756850</v>
      </c>
      <c r="IU149" s="21">
        <f>SUM($R111:IU111)+SUM($R137:IU137)-SUM($R143:IU143)</f>
        <v>763090</v>
      </c>
      <c r="IV149" s="21">
        <f>SUM($R111:IV111)+SUM($R137:IV137)-SUM($R143:IV143)</f>
        <v>769410</v>
      </c>
      <c r="IW149" s="21">
        <f>SUM($R111:IW111)+SUM($R137:IW137)-SUM($R143:IW143)</f>
        <v>775810</v>
      </c>
      <c r="IX149" s="21">
        <f>SUM($R111:IX111)+SUM($R137:IX137)-SUM($R143:IX143)</f>
        <v>782290</v>
      </c>
      <c r="IY149" s="21">
        <f>SUM($R111:IY111)+SUM($R137:IY137)-SUM($R143:IY143)</f>
        <v>788850</v>
      </c>
      <c r="IZ149" s="21">
        <f>SUM($R111:IZ111)+SUM($R137:IZ137)-SUM($R143:IZ143)</f>
        <v>795490</v>
      </c>
      <c r="JA149" s="21">
        <f>SUM($R111:JA111)+SUM($R137:JA137)-SUM($R143:JA143)</f>
        <v>802300</v>
      </c>
      <c r="JB149" s="21">
        <f>SUM($R111:JB111)+SUM($R137:JB137)-SUM($R143:JB143)</f>
        <v>809280</v>
      </c>
      <c r="JC149" s="21">
        <f>SUM($R111:JC111)+SUM($R137:JC137)-SUM($R143:JC143)</f>
        <v>823250</v>
      </c>
      <c r="JD149" s="21">
        <f>SUM($R111:JD111)+SUM($R137:JD137)-SUM($R143:JD143)</f>
        <v>828890</v>
      </c>
      <c r="JE149" s="21">
        <f>SUM($R111:JE111)+SUM($R137:JE137)-SUM($R143:JE143)</f>
        <v>834700</v>
      </c>
      <c r="JF149" s="21">
        <f>SUM($R111:JF111)+SUM($R137:JF137)-SUM($R143:JF143)</f>
        <v>840680</v>
      </c>
      <c r="JG149" s="21">
        <f>SUM($R111:JG111)+SUM($R137:JG137)-SUM($R143:JG143)</f>
        <v>846830</v>
      </c>
      <c r="JH149" s="21">
        <f>SUM($R111:JH111)+SUM($R137:JH137)-SUM($R143:JH143)</f>
        <v>853150</v>
      </c>
      <c r="JI149" s="21">
        <f>SUM($R111:JI111)+SUM($R137:JI137)-SUM($R143:JI143)</f>
        <v>859640</v>
      </c>
      <c r="JJ149" s="21">
        <f>SUM($R111:JJ111)+SUM($R137:JJ137)-SUM($R143:JJ143)</f>
        <v>866300</v>
      </c>
      <c r="JK149" s="21">
        <f>SUM($R111:JK111)+SUM($R137:JK137)-SUM($R143:JK143)</f>
        <v>873130</v>
      </c>
      <c r="JL149" s="21">
        <f>SUM($R111:JL111)+SUM($R137:JL137)-SUM($R143:JL143)</f>
        <v>880130</v>
      </c>
      <c r="JM149" s="21">
        <f>SUM($R111:JM111)+SUM($R137:JM137)-SUM($R143:JM143)</f>
        <v>887300</v>
      </c>
      <c r="JN149" s="21">
        <f>SUM($R111:JN111)+SUM($R137:JN137)-SUM($R143:JN143)</f>
        <v>894640</v>
      </c>
      <c r="JO149" s="21">
        <f>SUM($R111:JO111)+SUM($R137:JO137)-SUM($R143:JO143)</f>
        <v>902150</v>
      </c>
      <c r="JP149" s="21">
        <f>SUM($R111:JP111)+SUM($R137:JP137)-SUM($R143:JP143)</f>
        <v>909830</v>
      </c>
      <c r="JQ149" s="21">
        <f>SUM($R111:JQ111)+SUM($R137:JQ137)-SUM($R143:JQ143)</f>
        <v>917680</v>
      </c>
      <c r="JR149" s="21">
        <f>SUM($R111:JR111)+SUM($R137:JR137)-SUM($R143:JR143)</f>
        <v>925700</v>
      </c>
      <c r="JS149" s="21">
        <f>SUM($R111:JS111)+SUM($R137:JS137)-SUM($R143:JS143)</f>
        <v>933890</v>
      </c>
      <c r="JT149" s="21">
        <f>SUM($R111:JT111)+SUM($R137:JT137)-SUM($R143:JT143)</f>
        <v>942250</v>
      </c>
      <c r="JU149" s="21">
        <f>SUM($R111:JU111)+SUM($R137:JU137)-SUM($R143:JU143)</f>
        <v>950780</v>
      </c>
      <c r="JV149" s="21">
        <f>SUM($R111:JV111)+SUM($R137:JV137)-SUM($R143:JV143)</f>
        <v>959480</v>
      </c>
      <c r="JW149" s="21">
        <f>SUM($R111:JW111)+SUM($R137:JW137)-SUM($R143:JW143)</f>
        <v>968350</v>
      </c>
      <c r="JX149" s="21">
        <f>SUM($R111:JX111)+SUM($R137:JX137)-SUM($R143:JX143)</f>
        <v>979810</v>
      </c>
      <c r="JY149" s="21">
        <f>SUM($R111:JY111)+SUM($R137:JY137)-SUM($R143:JY143)</f>
        <v>988360</v>
      </c>
      <c r="JZ149" s="21">
        <f>SUM($R111:JZ111)+SUM($R137:JZ137)-SUM($R143:JZ143)</f>
        <v>997000</v>
      </c>
      <c r="KA149" s="21">
        <f>SUM($R111:KA111)+SUM($R137:KA137)-SUM($R143:KA143)</f>
        <v>1005730</v>
      </c>
      <c r="KB149" s="21">
        <f>SUM($R111:KB111)+SUM($R137:KB137)-SUM($R143:KB143)</f>
        <v>1014550</v>
      </c>
      <c r="KC149" s="21">
        <f>SUM($R111:KC111)+SUM($R137:KC137)-SUM($R143:KC143)</f>
        <v>1023460</v>
      </c>
      <c r="KD149" s="21">
        <f>SUM($R111:KD111)+SUM($R137:KD137)-SUM($R143:KD143)</f>
        <v>1032460</v>
      </c>
      <c r="KE149" s="21">
        <f>SUM($R111:KE111)+SUM($R137:KE137)-SUM($R143:KE143)</f>
        <v>1041550</v>
      </c>
      <c r="KF149" s="21">
        <f>SUM($R111:KF111)+SUM($R137:KF137)-SUM($R143:KF143)</f>
        <v>1048810</v>
      </c>
      <c r="KG149" s="21">
        <f>SUM($R111:KG111)+SUM($R137:KG137)-SUM($R143:KG143)</f>
        <v>1056130</v>
      </c>
      <c r="KH149" s="21">
        <f>SUM($R111:KH111)+SUM($R137:KH137)-SUM($R143:KH143)</f>
        <v>1063510</v>
      </c>
      <c r="KI149" s="21">
        <f>SUM($R111:KI111)+SUM($R137:KI137)-SUM($R143:KI143)</f>
        <v>1070950</v>
      </c>
      <c r="KJ149" s="21">
        <f>SUM($R111:KJ111)+SUM($R137:KJ137)-SUM($R143:KJ143)</f>
        <v>1078450</v>
      </c>
      <c r="KK149" s="21">
        <f>SUM($R111:KK111)+SUM($R137:KK137)-SUM($R143:KK143)</f>
        <v>1086010</v>
      </c>
      <c r="KL149" s="21">
        <f>SUM($R111:KL111)+SUM($R137:KL137)-SUM($R143:KL143)</f>
        <v>1093630</v>
      </c>
      <c r="KM149" s="21">
        <f>SUM($R111:KM111)+SUM($R137:KM137)-SUM($R143:KM143)</f>
        <v>1101310</v>
      </c>
      <c r="KN149" s="21">
        <f>SUM($R111:KN111)+SUM($R137:KN137)-SUM($R143:KN143)</f>
        <v>1109050</v>
      </c>
      <c r="KO149" s="21">
        <f>SUM($R111:KO111)+SUM($R137:KO137)-SUM($R143:KO143)</f>
        <v>1116850</v>
      </c>
      <c r="KP149" s="21">
        <f>SUM($R111:KP111)+SUM($R137:KP137)-SUM($R143:KP143)</f>
        <v>1124710</v>
      </c>
      <c r="KQ149" s="21">
        <f>SUM($R111:KQ111)+SUM($R137:KQ137)-SUM($R143:KQ143)</f>
        <v>1132630</v>
      </c>
      <c r="KR149" s="21">
        <f>SUM($R111:KR111)+SUM($R137:KR137)-SUM($R143:KR143)</f>
        <v>1140610</v>
      </c>
      <c r="KS149" s="21">
        <f>SUM($R111:KS111)+SUM($R137:KS137)-SUM($R143:KS143)</f>
        <v>1148650</v>
      </c>
      <c r="KT149" s="21">
        <f>SUM($R111:KT111)+SUM($R137:KT137)-SUM($R143:KT143)</f>
        <v>1156750</v>
      </c>
      <c r="KU149" s="21">
        <f>SUM($R111:KU111)+SUM($R137:KU137)-SUM($R143:KU143)</f>
        <v>1164910</v>
      </c>
      <c r="KV149" s="21">
        <f>SUM($R111:KV111)+SUM($R137:KV137)-SUM($R143:KV143)</f>
        <v>1173130</v>
      </c>
      <c r="KW149" s="21">
        <f>SUM($R111:KW111)+SUM($R137:KW137)-SUM($R143:KW143)</f>
        <v>1181410</v>
      </c>
      <c r="KX149" s="21">
        <f>SUM($R111:KX111)+SUM($R137:KX137)-SUM($R143:KX143)</f>
        <v>1189750</v>
      </c>
      <c r="KY149" s="21">
        <f>SUM($R111:KY111)+SUM($R137:KY137)-SUM($R143:KY143)</f>
        <v>1198150</v>
      </c>
      <c r="KZ149" s="21">
        <f>SUM($R111:KZ111)+SUM($R137:KZ137)-SUM($R143:KZ143)</f>
        <v>1206610</v>
      </c>
      <c r="LA149" s="21">
        <f>SUM($R111:LA111)+SUM($R137:LA137)-SUM($R143:LA143)</f>
        <v>1214140</v>
      </c>
      <c r="LB149" s="21">
        <f>SUM($R111:LB111)+SUM($R137:LB137)-SUM($R143:LB143)</f>
        <v>1221640</v>
      </c>
      <c r="LC149" s="21">
        <f>SUM($R111:LC111)+SUM($R137:LC137)-SUM($R143:LC143)</f>
        <v>1229110</v>
      </c>
      <c r="LD149" s="21">
        <f>SUM($R111:LD111)+SUM($R137:LD137)-SUM($R143:LD143)</f>
        <v>1236550</v>
      </c>
      <c r="LE149" s="21">
        <f>SUM($R111:LE111)+SUM($R137:LE137)-SUM($R143:LE143)</f>
        <v>1243960</v>
      </c>
      <c r="LF149" s="21">
        <f>SUM($R111:LF111)+SUM($R137:LF137)-SUM($R143:LF143)</f>
        <v>1251340</v>
      </c>
      <c r="LG149" s="21">
        <f>SUM($R111:LG111)+SUM($R137:LG137)-SUM($R143:LG143)</f>
        <v>1258690</v>
      </c>
      <c r="LH149" s="21">
        <f>SUM($R111:LH111)+SUM($R137:LH137)-SUM($R143:LH143)</f>
        <v>1266010</v>
      </c>
      <c r="LI149" s="21">
        <f>SUM($R111:LI111)+SUM($R137:LI137)-SUM($R143:LI143)</f>
        <v>1273300</v>
      </c>
      <c r="LJ149" s="21">
        <f>SUM($R111:LJ111)+SUM($R137:LJ137)-SUM($R143:LJ143)</f>
        <v>1280480</v>
      </c>
      <c r="LK149" s="21">
        <f>SUM($R111:LK111)+SUM($R137:LK137)-SUM($R143:LK143)</f>
        <v>1288180</v>
      </c>
      <c r="LL149" s="21">
        <f>SUM($R111:LL111)+SUM($R137:LL137)-SUM($R143:LL143)</f>
        <v>1295770</v>
      </c>
      <c r="LM149" s="21">
        <f>SUM($R111:LM111)+SUM($R137:LM137)-SUM($R143:LM143)</f>
        <v>1303250</v>
      </c>
      <c r="LN149" s="21">
        <f>SUM($R111:LN111)+SUM($R137:LN137)-SUM($R143:LN143)</f>
        <v>1310620</v>
      </c>
      <c r="LO149" s="21">
        <f>SUM($R111:LO111)+SUM($R137:LO137)-SUM($R143:LO143)</f>
        <v>1317880</v>
      </c>
      <c r="LP149" s="21">
        <f>SUM($R111:LP111)+SUM($R137:LP137)-SUM($R143:LP143)</f>
        <v>1325030</v>
      </c>
      <c r="LQ149" s="21">
        <f>SUM($R111:LQ111)+SUM($R137:LQ137)-SUM($R143:LQ143)</f>
        <v>1332070</v>
      </c>
      <c r="LR149" s="21">
        <f>SUM($R111:LR111)+SUM($R137:LR137)-SUM($R143:LR143)</f>
        <v>1339000</v>
      </c>
      <c r="LS149" s="21">
        <f>SUM($R111:LS111)+SUM($R137:LS137)-SUM($R143:LS143)</f>
        <v>1345820</v>
      </c>
      <c r="LT149" s="21">
        <f>SUM($R111:LT111)+SUM($R137:LT137)-SUM($R143:LT143)</f>
        <v>1352530</v>
      </c>
      <c r="LU149" s="21">
        <f>SUM($R111:LU111)+SUM($R137:LU137)-SUM($R143:LU143)</f>
        <v>1359130</v>
      </c>
      <c r="LV149" s="21">
        <f>SUM($R111:LV111)+SUM($R137:LV137)-SUM($R143:LV143)</f>
        <v>1365620</v>
      </c>
      <c r="LW149" s="21">
        <f>SUM($R111:LW111)+SUM($R137:LW137)-SUM($R143:LW143)</f>
        <v>1372000</v>
      </c>
      <c r="LX149" s="21">
        <f>SUM($R111:LX111)+SUM($R137:LX137)-SUM($R143:LX143)</f>
        <v>1378270</v>
      </c>
      <c r="LY149" s="21">
        <f>SUM($R111:LY111)+SUM($R137:LY137)-SUM($R143:LY143)</f>
        <v>1384430</v>
      </c>
      <c r="LZ149" s="21">
        <f>SUM($R111:LZ111)+SUM($R137:LZ137)-SUM($R143:LZ143)</f>
        <v>1390480</v>
      </c>
      <c r="MA149" s="21">
        <f>SUM($R111:MA111)+SUM($R137:MA137)-SUM($R143:MA143)</f>
        <v>1396420</v>
      </c>
      <c r="MB149" s="21">
        <f>SUM($R111:MB111)+SUM($R137:MB137)-SUM($R143:MB143)</f>
        <v>1402250</v>
      </c>
      <c r="MC149" s="21">
        <f>SUM($R111:MC111)+SUM($R137:MC137)-SUM($R143:MC143)</f>
        <v>1407970</v>
      </c>
      <c r="MD149" s="21">
        <f>SUM($R111:MD111)+SUM($R137:MD137)-SUM($R143:MD143)</f>
        <v>1413580</v>
      </c>
      <c r="ME149" s="21">
        <f>SUM($R111:ME111)+SUM($R137:ME137)-SUM($R143:ME143)</f>
        <v>1419080</v>
      </c>
      <c r="MF149" s="21">
        <f>SUM($R111:MF111)+SUM($R137:MF137)-SUM($R143:MF143)</f>
        <v>1424800</v>
      </c>
      <c r="MG149" s="21">
        <f>SUM($R111:MG111)+SUM($R137:MG137)-SUM($R143:MG143)</f>
        <v>1430440</v>
      </c>
      <c r="MH149" s="21">
        <f>SUM($R111:MH111)+SUM($R137:MH137)-SUM($R143:MH143)</f>
        <v>1436000</v>
      </c>
      <c r="MI149" s="21">
        <f>SUM($R111:MI111)+SUM($R137:MI137)-SUM($R143:MI143)</f>
        <v>1441480</v>
      </c>
      <c r="MJ149" s="21">
        <f>SUM($R111:MJ111)+SUM($R137:MJ137)-SUM($R143:MJ143)</f>
        <v>1446880</v>
      </c>
      <c r="MK149" s="21">
        <f>SUM($R111:MK111)+SUM($R137:MK137)-SUM($R143:MK143)</f>
        <v>1452200</v>
      </c>
      <c r="ML149" s="21">
        <f>SUM($R111:ML111)+SUM($R137:ML137)-SUM($R143:ML143)</f>
        <v>1457440</v>
      </c>
      <c r="MM149" s="21">
        <f>SUM($R111:MM111)+SUM($R137:MM137)-SUM($R143:MM143)</f>
        <v>1462600</v>
      </c>
      <c r="MN149" s="21">
        <f>SUM($R111:MN111)+SUM($R137:MN137)-SUM($R143:MN143)</f>
        <v>1467680</v>
      </c>
      <c r="MO149" s="21">
        <f>SUM($R111:MO111)+SUM($R137:MO137)-SUM($R143:MO143)</f>
        <v>1474384</v>
      </c>
      <c r="MP149" s="21">
        <f>SUM($R111:MP111)+SUM($R137:MP137)-SUM($R143:MP143)</f>
        <v>1481032</v>
      </c>
      <c r="MQ149" s="21">
        <f>SUM($R111:MQ111)+SUM($R137:MQ137)-SUM($R143:MQ143)</f>
        <v>1487624</v>
      </c>
      <c r="MR149" s="21">
        <f>SUM($R111:MR111)+SUM($R137:MR137)-SUM($R143:MR143)</f>
        <v>1494160</v>
      </c>
      <c r="MS149" s="21">
        <f>SUM($R111:MS111)+SUM($R137:MS137)-SUM($R143:MS143)</f>
        <v>1500640</v>
      </c>
      <c r="MT149" s="21">
        <f>SUM($R111:MT111)+SUM($R137:MT137)-SUM($R143:MT143)</f>
        <v>1507064</v>
      </c>
      <c r="MU149" s="21">
        <f>SUM($R111:MU111)+SUM($R137:MU137)-SUM($R143:MU143)</f>
        <v>1513432</v>
      </c>
      <c r="MV149" s="21">
        <f>SUM($R111:MV111)+SUM($R137:MV137)-SUM($R143:MV143)</f>
        <v>1519744</v>
      </c>
      <c r="MW149" s="21">
        <f>SUM($R111:MW111)+SUM($R137:MW137)-SUM($R143:MW143)</f>
        <v>1526000</v>
      </c>
      <c r="MX149" s="21">
        <f>SUM($R111:MX111)+SUM($R137:MX137)-SUM($R143:MX143)</f>
        <v>1532200</v>
      </c>
      <c r="MY149" s="21">
        <f>SUM($R111:MY111)+SUM($R137:MY137)-SUM($R143:MY143)</f>
        <v>1538344</v>
      </c>
      <c r="MZ149" s="21">
        <f>SUM($R111:MZ111)+SUM($R137:MZ137)-SUM($R143:MZ143)</f>
        <v>1544432</v>
      </c>
      <c r="NA149" s="21">
        <f>SUM($R111:NA111)+SUM($R137:NA137)-SUM($R143:NA143)</f>
        <v>1550464</v>
      </c>
      <c r="NB149" s="21">
        <f>SUM($R111:NB111)+SUM($R137:NB137)-SUM($R143:NB143)</f>
        <v>1556440</v>
      </c>
      <c r="NC149" s="21">
        <f>SUM($R111:NC111)+SUM($R137:NC137)-SUM($R143:NC143)</f>
        <v>1562360</v>
      </c>
      <c r="ND149" s="21">
        <f>SUM($R111:ND111)+SUM($R137:ND137)-SUM($R143:ND143)</f>
        <v>1568224</v>
      </c>
      <c r="NE149" s="21">
        <f>SUM($R111:NE111)+SUM($R137:NE137)-SUM($R143:NE143)</f>
        <v>1574032.0000000005</v>
      </c>
      <c r="NF149" s="21">
        <f>SUM($R111:NF111)+SUM($R137:NF137)-SUM($R143:NF143)</f>
        <v>1579784.0000000005</v>
      </c>
      <c r="NG149" s="21">
        <f>SUM($R111:NG111)+SUM($R137:NG137)-SUM($R143:NG143)</f>
        <v>1585480.0000000005</v>
      </c>
      <c r="NH149" s="21">
        <f>SUM($R111:NH111)+SUM($R137:NH137)-SUM($R143:NH143)</f>
        <v>1591120.0000000005</v>
      </c>
      <c r="NI149" s="21">
        <f>SUM($R111:NI111)+SUM($R137:NI137)-SUM($R143:NI143)</f>
        <v>1596704.0000000005</v>
      </c>
      <c r="NJ149" s="21">
        <f>SUM($R111:NJ111)+SUM($R137:NJ137)-SUM($R143:NJ143)</f>
        <v>1603112.0000000005</v>
      </c>
      <c r="NK149" s="21">
        <f>SUM($R111:NK111)+SUM($R137:NK137)-SUM($R143:NK143)</f>
        <v>1609544.0000000005</v>
      </c>
      <c r="NL149" s="21">
        <f>SUM($R111:NL111)+SUM($R137:NL137)-SUM($R143:NL143)</f>
        <v>1616000.0000000005</v>
      </c>
      <c r="NM149" s="21">
        <f>SUM($R111:NM111)+SUM($R137:NM137)-SUM($R143:NM143)</f>
        <v>1622480.0000000005</v>
      </c>
      <c r="NN149" s="21">
        <f>SUM($R111:NN111)+SUM($R137:NN137)-SUM($R143:NN143)</f>
        <v>1628984.0000000005</v>
      </c>
      <c r="NO149" s="21">
        <f>SUM($R111:NO111)+SUM($R137:NO137)-SUM($R143:NO143)</f>
        <v>1635512.0000000005</v>
      </c>
      <c r="NP149" s="21">
        <f>SUM($R111:NP111)+SUM($R137:NP137)-SUM($R143:NP143)</f>
        <v>1642064.0000000005</v>
      </c>
      <c r="NQ149" s="21">
        <f>SUM($R111:NQ111)+SUM($R137:NQ137)-SUM($R143:NQ143)</f>
        <v>1648640.0000000005</v>
      </c>
      <c r="NR149" s="21">
        <f>SUM($R111:NR111)+SUM($R137:NR137)-SUM($R143:NR143)</f>
        <v>1655240.0000000005</v>
      </c>
      <c r="NS149" s="21">
        <f>SUM($R111:NS111)+SUM($R137:NS137)-SUM($R143:NS143)</f>
        <v>1661888.0000000005</v>
      </c>
      <c r="NT149" s="21">
        <f>SUM($R111:NT111)+SUM($R137:NT137)-SUM($R143:NT143)</f>
        <v>1668080.0000000005</v>
      </c>
      <c r="NU149" s="21">
        <f>SUM($R111:NU111)+SUM($R137:NU137)-SUM($R143:NU143)</f>
        <v>1674320.0000000005</v>
      </c>
      <c r="NV149" s="21">
        <f>SUM($R111:NV111)+SUM($R137:NV137)-SUM($R143:NV143)</f>
        <v>1680608.0000000005</v>
      </c>
      <c r="NW149" s="21">
        <f>SUM($R111:NW111)+SUM($R137:NW137)-SUM($R143:NW143)</f>
        <v>1686944.0000000005</v>
      </c>
      <c r="NX149" s="21">
        <f>SUM($R111:NX111)+SUM($R137:NX137)-SUM($R143:NX143)</f>
        <v>1693328.0000000005</v>
      </c>
      <c r="NY149" s="21">
        <f>SUM($R111:NY111)+SUM($R137:NY137)-SUM($R143:NY143)</f>
        <v>1699760.0000000005</v>
      </c>
      <c r="NZ149" s="21">
        <f>SUM($R111:NZ111)+SUM($R137:NZ137)-SUM($R143:NZ143)</f>
        <v>1706240.0000000005</v>
      </c>
      <c r="OA149" s="21">
        <f>SUM($R111:OA111)+SUM($R137:OA137)-SUM($R143:OA143)</f>
        <v>1712768.0000000005</v>
      </c>
      <c r="OB149" s="21">
        <f>SUM($R111:OB111)+SUM($R137:OB137)-SUM($R143:OB143)</f>
        <v>1719344.0000000005</v>
      </c>
      <c r="OC149" s="21">
        <f>SUM($R111:OC111)+SUM($R137:OC137)-SUM($R143:OC143)</f>
        <v>1725968.0000000005</v>
      </c>
      <c r="OD149" s="21">
        <f>SUM($R111:OD111)+SUM($R137:OD137)-SUM($R143:OD143)</f>
        <v>1732640.0000000005</v>
      </c>
      <c r="OE149" s="21">
        <f>SUM($R111:OE111)+SUM($R137:OE137)-SUM($R143:OE143)</f>
        <v>1739360.0000000005</v>
      </c>
      <c r="OF149" s="21">
        <f>SUM($R111:OF111)+SUM($R137:OF137)-SUM($R143:OF143)</f>
        <v>1746128.0000000005</v>
      </c>
      <c r="OG149" s="21">
        <f>SUM($R111:OG111)+SUM($R137:OG137)-SUM($R143:OG143)</f>
        <v>1752944.0000000005</v>
      </c>
      <c r="OH149" s="21">
        <f>SUM($R111:OH111)+SUM($R137:OH137)-SUM($R143:OH143)</f>
        <v>1759808.0000000005</v>
      </c>
      <c r="OI149" s="21">
        <f>SUM($R111:OI111)+SUM($R137:OI137)-SUM($R143:OI143)</f>
        <v>1766720.0000000005</v>
      </c>
      <c r="OJ149" s="21">
        <f>SUM($R111:OJ111)+SUM($R137:OJ137)-SUM($R143:OJ143)</f>
        <v>1773680.0000000005</v>
      </c>
      <c r="OK149" s="21">
        <f>SUM($R111:OK111)+SUM($R137:OK137)-SUM($R143:OK143)</f>
        <v>1780688.0000000005</v>
      </c>
      <c r="OL149" s="21">
        <f>SUM($R111:OL111)+SUM($R137:OL137)-SUM($R143:OL143)</f>
        <v>1787744.0000000005</v>
      </c>
      <c r="OM149" s="21">
        <f>SUM($R111:OM111)+SUM($R137:OM137)-SUM($R143:OM143)</f>
        <v>1794848.0000000005</v>
      </c>
      <c r="ON149" s="21">
        <f>SUM($R111:ON111)+SUM($R137:ON137)-SUM($R143:ON143)</f>
        <v>1802000.0000000005</v>
      </c>
      <c r="OO149" s="21">
        <f>SUM($R111:OO111)+SUM($R137:OO137)-SUM($R143:OO143)</f>
        <v>1808936</v>
      </c>
      <c r="OP149" s="21">
        <f>SUM($R111:OP111)+SUM($R137:OP137)-SUM($R143:OP143)</f>
        <v>1815896</v>
      </c>
      <c r="OQ149" s="21">
        <f>SUM($R111:OQ111)+SUM($R137:OQ137)-SUM($R143:OQ143)</f>
        <v>1822880</v>
      </c>
      <c r="OR149" s="21">
        <f>SUM($R111:OR111)+SUM($R137:OR137)-SUM($R143:OR143)</f>
        <v>1829888</v>
      </c>
      <c r="OS149" s="21">
        <f>SUM($R111:OS111)+SUM($R137:OS137)-SUM($R143:OS143)</f>
        <v>1836920</v>
      </c>
      <c r="OT149" s="21">
        <f>SUM($R111:OT111)+SUM($R137:OT137)-SUM($R143:OT143)</f>
        <v>1843976</v>
      </c>
      <c r="OU149" s="21">
        <f>SUM($R111:OU111)+SUM($R137:OU137)-SUM($R143:OU143)</f>
        <v>1851056</v>
      </c>
      <c r="OV149" s="21">
        <f>SUM($R111:OV111)+SUM($R137:OV137)-SUM($R143:OV143)</f>
        <v>1858160</v>
      </c>
      <c r="OW149" s="21">
        <f>SUM($R111:OW111)+SUM($R137:OW137)-SUM($R143:OW143)</f>
        <v>1865288</v>
      </c>
      <c r="OX149" s="21">
        <f>SUM($R111:OX111)+SUM($R137:OX137)-SUM($R143:OX143)</f>
        <v>1871920</v>
      </c>
      <c r="OY149" s="21">
        <f>SUM($R111:OY111)+SUM($R137:OY137)-SUM($R143:OY143)</f>
        <v>1878560</v>
      </c>
      <c r="OZ149" s="21">
        <f>SUM($R111:OZ111)+SUM($R137:OZ137)-SUM($R143:OZ143)</f>
        <v>1885208</v>
      </c>
      <c r="PA149" s="21">
        <f>SUM($R111:PA111)+SUM($R137:PA137)-SUM($R143:PA143)</f>
        <v>1891864</v>
      </c>
      <c r="PB149" s="21">
        <f>SUM($R111:PB111)+SUM($R137:PB137)-SUM($R143:PB143)</f>
        <v>1898528</v>
      </c>
      <c r="PC149" s="21">
        <f>SUM($R111:PC111)+SUM($R137:PC137)-SUM($R143:PC143)</f>
        <v>1905200</v>
      </c>
      <c r="PD149" s="21">
        <f>SUM($R111:PD111)+SUM($R137:PD137)-SUM($R143:PD143)</f>
        <v>1911880</v>
      </c>
      <c r="PE149" s="21">
        <f>SUM($R111:PE111)+SUM($R137:PE137)-SUM($R143:PE143)</f>
        <v>1918568</v>
      </c>
      <c r="PF149" s="21">
        <f>SUM($R111:PF111)+SUM($R137:PF137)-SUM($R143:PF143)</f>
        <v>1925264</v>
      </c>
      <c r="PG149" s="21">
        <f>SUM($R111:PG111)+SUM($R137:PG137)-SUM($R143:PG143)</f>
        <v>1931968</v>
      </c>
      <c r="PH149" s="21">
        <f>SUM($R111:PH111)+SUM($R137:PH137)-SUM($R143:PH143)</f>
        <v>1938680</v>
      </c>
      <c r="PI149" s="21">
        <f>SUM($R111:PI111)+SUM($R137:PI137)-SUM($R143:PI143)</f>
        <v>1945400</v>
      </c>
      <c r="PJ149" s="21">
        <f>SUM($R111:PJ111)+SUM($R137:PJ137)-SUM($R143:PJ143)</f>
        <v>1952128</v>
      </c>
      <c r="PK149" s="21">
        <f>SUM($R111:PK111)+SUM($R137:PK137)-SUM($R143:PK143)</f>
        <v>1958864</v>
      </c>
      <c r="PL149" s="21">
        <f>SUM($R111:PL111)+SUM($R137:PL137)-SUM($R143:PL143)</f>
        <v>1965608</v>
      </c>
      <c r="PM149" s="21">
        <f>SUM($R111:PM111)+SUM($R137:PM137)-SUM($R143:PM143)</f>
        <v>1972360</v>
      </c>
      <c r="PN149" s="21">
        <f>SUM($R111:PN111)+SUM($R137:PN137)-SUM($R143:PN143)</f>
        <v>1979120</v>
      </c>
      <c r="PO149" s="21">
        <f>SUM($R111:PO111)+SUM($R137:PO137)-SUM($R143:PO143)</f>
        <v>1985888</v>
      </c>
      <c r="PP149" s="21">
        <f>SUM($R111:PP111)+SUM($R137:PP137)-SUM($R143:PP143)</f>
        <v>1992664</v>
      </c>
      <c r="PQ149" s="21">
        <f>SUM($R111:PQ111)+SUM($R137:PQ137)-SUM($R143:PQ143)</f>
        <v>1999448</v>
      </c>
      <c r="PR149" s="21">
        <f>SUM($R111:PR111)+SUM($R137:PR137)-SUM($R143:PR143)</f>
        <v>2006240</v>
      </c>
      <c r="PS149" s="21">
        <f>SUM($R111:PS111)+SUM($R137:PS137)-SUM($R143:PS143)</f>
        <v>2012776</v>
      </c>
      <c r="PT149" s="21">
        <f>SUM($R111:PT111)+SUM($R137:PT137)-SUM($R143:PT143)</f>
        <v>2019296</v>
      </c>
      <c r="PU149" s="21">
        <f>SUM($R111:PU111)+SUM($R137:PU137)-SUM($R143:PU143)</f>
        <v>2025800</v>
      </c>
      <c r="PV149" s="21">
        <f>SUM($R111:PV111)+SUM($R137:PV137)-SUM($R143:PV143)</f>
        <v>2032288</v>
      </c>
      <c r="PW149" s="21">
        <f>SUM($R111:PW111)+SUM($R137:PW137)-SUM($R143:PW143)</f>
        <v>2038760</v>
      </c>
      <c r="PX149" s="21">
        <f>SUM($R111:PX111)+SUM($R137:PX137)-SUM($R143:PX143)</f>
        <v>2045216</v>
      </c>
      <c r="PY149" s="21">
        <f>SUM($R111:PY111)+SUM($R137:PY137)-SUM($R143:PY143)</f>
        <v>2051656</v>
      </c>
      <c r="PZ149" s="21">
        <f>SUM($R111:PZ111)+SUM($R137:PZ137)-SUM($R143:PZ143)</f>
        <v>2058080</v>
      </c>
      <c r="QA149" s="21">
        <f>SUM($R111:QA111)+SUM($R137:QA137)-SUM($R143:QA143)</f>
        <v>2064488</v>
      </c>
      <c r="QB149" s="21">
        <f>SUM($R111:QB111)+SUM($R137:QB137)-SUM($R143:QB143)</f>
        <v>2070880</v>
      </c>
      <c r="QC149" s="21">
        <f>SUM($R111:QC111)+SUM($R137:QC137)-SUM($R143:QC143)</f>
        <v>2077766</v>
      </c>
      <c r="QD149" s="21">
        <f>SUM($R111:QD111)+SUM($R137:QD137)-SUM($R143:QD143)</f>
        <v>2084810</v>
      </c>
      <c r="QE149" s="21">
        <f>SUM($R111:QE111)+SUM($R137:QE137)-SUM($R143:QE143)</f>
        <v>2092012</v>
      </c>
      <c r="QF149" s="21">
        <f>SUM($R111:QF111)+SUM($R137:QF137)-SUM($R143:QF143)</f>
        <v>2099372</v>
      </c>
      <c r="QG149" s="21">
        <f>SUM($R111:QG111)+SUM($R137:QG137)-SUM($R143:QG143)</f>
        <v>2106890</v>
      </c>
      <c r="QH149" s="21">
        <f>SUM($R111:QH111)+SUM($R137:QH137)-SUM($R143:QH143)</f>
        <v>2114566</v>
      </c>
      <c r="QI149" s="21">
        <f>SUM($R111:QI111)+SUM($R137:QI137)-SUM($R143:QI143)</f>
        <v>2122400</v>
      </c>
      <c r="QJ149" s="21">
        <f>SUM($R111:QJ111)+SUM($R137:QJ137)-SUM($R143:QJ143)</f>
        <v>2130392</v>
      </c>
      <c r="QK149" s="21">
        <f>SUM($R111:QK111)+SUM($R137:QK137)-SUM($R143:QK143)</f>
        <v>2138542</v>
      </c>
      <c r="QL149" s="21">
        <f>SUM($R111:QL111)+SUM($R137:QL137)-SUM($R143:QL143)</f>
        <v>2146850</v>
      </c>
      <c r="QM149" s="21">
        <f>SUM($R111:QM111)+SUM($R137:QM137)-SUM($R143:QM143)</f>
        <v>2155316</v>
      </c>
      <c r="QN149" s="21">
        <f>SUM($R111:QN111)+SUM($R137:QN137)-SUM($R143:QN143)</f>
        <v>2163940</v>
      </c>
      <c r="QO149" s="21">
        <f>SUM($R111:QO111)+SUM($R137:QO137)-SUM($R143:QO143)</f>
        <v>2172722</v>
      </c>
      <c r="QP149" s="21">
        <f>SUM($R111:QP111)+SUM($R137:QP137)-SUM($R143:QP143)</f>
        <v>2181662</v>
      </c>
      <c r="QQ149" s="21">
        <f>SUM($R111:QQ111)+SUM($R137:QQ137)-SUM($R143:QQ143)</f>
        <v>2190760</v>
      </c>
      <c r="QR149" s="21">
        <f>SUM($R111:QR111)+SUM($R137:QR137)-SUM($R143:QR143)</f>
        <v>2200016</v>
      </c>
      <c r="QS149" s="21">
        <f>SUM($R111:QS111)+SUM($R137:QS137)-SUM($R143:QS143)</f>
        <v>2209430</v>
      </c>
      <c r="QT149" s="21">
        <f>SUM($R111:QT111)+SUM($R137:QT137)-SUM($R143:QT143)</f>
        <v>2219002</v>
      </c>
      <c r="QU149" s="21">
        <f>SUM($R111:QU111)+SUM($R137:QU137)-SUM($R143:QU143)</f>
        <v>2228732</v>
      </c>
      <c r="QV149" s="21">
        <f>SUM($R111:QV111)+SUM($R137:QV137)-SUM($R143:QV143)</f>
        <v>2238620</v>
      </c>
      <c r="QW149" s="21">
        <f>SUM($R111:QW111)+SUM($R137:QW137)-SUM($R143:QW143)</f>
        <v>2248666</v>
      </c>
      <c r="QX149" s="21">
        <f>SUM($R111:QX111)+SUM($R137:QX137)-SUM($R143:QX143)</f>
        <v>2259046</v>
      </c>
      <c r="QY149" s="21">
        <f>SUM($R111:QY111)+SUM($R137:QY137)-SUM($R143:QY143)</f>
        <v>2269600</v>
      </c>
      <c r="QZ149" s="21">
        <f>SUM($R111:QZ111)+SUM($R137:QZ137)-SUM($R143:QZ143)</f>
        <v>2280328</v>
      </c>
      <c r="RA149" s="21">
        <f>SUM($R111:RA111)+SUM($R137:RA137)-SUM($R143:RA143)</f>
        <v>2291230</v>
      </c>
      <c r="RB149" s="21">
        <f>SUM($R111:RB111)+SUM($R137:RB137)-SUM($R143:RB143)</f>
        <v>2302306</v>
      </c>
      <c r="RC149" s="21">
        <f>SUM($R111:RC111)+SUM($R137:RC137)-SUM($R143:RC143)</f>
        <v>2313556</v>
      </c>
      <c r="RD149" s="21">
        <f>SUM($R111:RD111)+SUM($R137:RD137)-SUM($R143:RD143)</f>
        <v>2324980</v>
      </c>
      <c r="RE149" s="21">
        <f>SUM($R111:RE111)+SUM($R137:RE137)-SUM($R143:RE143)</f>
        <v>2336578</v>
      </c>
      <c r="RF149" s="21">
        <f>SUM($R111:RF111)+SUM($R137:RF137)-SUM($R143:RF143)</f>
        <v>2348350</v>
      </c>
      <c r="RG149" s="21">
        <f>SUM($R111:RG111)+SUM($R137:RG137)-SUM($R143:RG143)</f>
        <v>2360494</v>
      </c>
      <c r="RH149" s="21">
        <f>SUM($R111:RH111)+SUM($R137:RH137)-SUM($R143:RH143)</f>
        <v>2369356</v>
      </c>
      <c r="RI149" s="21">
        <f>SUM($R111:RI111)+SUM($R137:RI137)-SUM($R143:RI143)</f>
        <v>2378590</v>
      </c>
      <c r="RJ149" s="21">
        <f>SUM($R111:RJ111)+SUM($R137:RJ137)-SUM($R143:RJ143)</f>
        <v>2388196</v>
      </c>
      <c r="RK149" s="21">
        <f>SUM($R111:RK111)+SUM($R137:RK137)-SUM($R143:RK143)</f>
        <v>2398174</v>
      </c>
      <c r="RL149" s="21">
        <f>SUM($R111:RL111)+SUM($R137:RL137)-SUM($R143:RL143)</f>
        <v>2408524</v>
      </c>
      <c r="RM149" s="21">
        <f>SUM($R111:RM111)+SUM($R137:RM137)-SUM($R143:RM143)</f>
        <v>2419246</v>
      </c>
      <c r="RN149" s="21">
        <f>SUM($R111:RN111)+SUM($R137:RN137)-SUM($R143:RN143)</f>
        <v>2430340</v>
      </c>
      <c r="RO149" s="21">
        <f>SUM($R111:RO111)+SUM($R137:RO137)-SUM($R143:RO143)</f>
        <v>2441806</v>
      </c>
      <c r="RP149" s="21">
        <f>SUM($R111:RP111)+SUM($R137:RP137)-SUM($R143:RP143)</f>
        <v>2453644</v>
      </c>
      <c r="RQ149" s="21">
        <f>SUM($R111:RQ111)+SUM($R137:RQ137)-SUM($R143:RQ143)</f>
        <v>2465854</v>
      </c>
      <c r="RR149" s="21">
        <f>SUM($R111:RR111)+SUM($R137:RR137)-SUM($R143:RR143)</f>
        <v>2478436</v>
      </c>
      <c r="RS149" s="21">
        <f>SUM($R111:RS111)+SUM($R137:RS137)-SUM($R143:RS143)</f>
        <v>2491390</v>
      </c>
      <c r="RT149" s="21">
        <f>SUM($R111:RT111)+SUM($R137:RT137)-SUM($R143:RT143)</f>
        <v>2504716</v>
      </c>
      <c r="RU149" s="21">
        <f>SUM($R111:RU111)+SUM($R137:RU137)-SUM($R143:RU143)</f>
        <v>2518414</v>
      </c>
      <c r="RV149" s="21">
        <f>SUM($R111:RV111)+SUM($R137:RV137)-SUM($R143:RV143)</f>
        <v>2532484</v>
      </c>
      <c r="RW149" s="21">
        <f>SUM($R111:RW111)+SUM($R137:RW137)-SUM($R143:RW143)</f>
        <v>2546926</v>
      </c>
      <c r="RX149" s="21">
        <f>SUM($R111:RX111)+SUM($R137:RX137)-SUM($R143:RX143)</f>
        <v>2561740</v>
      </c>
      <c r="RY149" s="21">
        <f>SUM($R111:RY111)+SUM($R137:RY137)-SUM($R143:RY143)</f>
        <v>2576926</v>
      </c>
      <c r="RZ149" s="21">
        <f>SUM($R111:RZ111)+SUM($R137:RZ137)-SUM($R143:RZ143)</f>
        <v>2592484</v>
      </c>
      <c r="SA149" s="21">
        <f>SUM($R111:SA111)+SUM($R137:SA137)-SUM($R143:SA143)</f>
        <v>2608414</v>
      </c>
      <c r="SB149" s="21">
        <f>SUM($R111:SB111)+SUM($R137:SB137)-SUM($R143:SB143)</f>
        <v>2624716</v>
      </c>
      <c r="SC149" s="21">
        <f>SUM($R111:SC111)+SUM($R137:SC137)-SUM($R143:SC143)</f>
        <v>2639476</v>
      </c>
      <c r="SD149" s="21">
        <f>SUM($R111:SD111)+SUM($R137:SD137)-SUM($R143:SD143)</f>
        <v>2654434</v>
      </c>
      <c r="SE149" s="21">
        <f>SUM($R111:SE111)+SUM($R137:SE137)-SUM($R143:SE143)</f>
        <v>2669590</v>
      </c>
      <c r="SF149" s="21">
        <f>SUM($R111:SF111)+SUM($R137:SF137)-SUM($R143:SF143)</f>
        <v>2684944</v>
      </c>
      <c r="SG149" s="21">
        <f>SUM($R111:SG111)+SUM($R137:SG137)-SUM($R143:SG143)</f>
        <v>2700496</v>
      </c>
      <c r="SH149" s="21">
        <f>SUM($R111:SH111)+SUM($R137:SH137)-SUM($R143:SH143)</f>
        <v>2716246</v>
      </c>
      <c r="SI149" s="21">
        <f>SUM($R111:SI111)+SUM($R137:SI137)-SUM($R143:SI143)</f>
        <v>2732194</v>
      </c>
      <c r="SJ149" s="21">
        <f>SUM($R111:SJ111)+SUM($R137:SJ137)-SUM($R143:SJ143)</f>
        <v>2748340</v>
      </c>
      <c r="SK149" s="21">
        <f>SUM($R111:SK111)+SUM($R137:SK137)-SUM($R143:SK143)</f>
        <v>2764684</v>
      </c>
      <c r="SL149" s="21">
        <f>SUM($R111:SL111)+SUM($R137:SL137)-SUM($R143:SL143)</f>
        <v>2776828</v>
      </c>
      <c r="SM149" s="21">
        <f>SUM($R111:SM111)+SUM($R137:SM137)-SUM($R143:SM143)</f>
        <v>2788930</v>
      </c>
      <c r="SN149" s="21">
        <f>SUM($R111:SN111)+SUM($R137:SN137)-SUM($R143:SN143)</f>
        <v>2800990</v>
      </c>
      <c r="SO149" s="21">
        <f>SUM($R111:SO111)+SUM($R137:SO137)-SUM($R143:SO143)</f>
        <v>2813008</v>
      </c>
      <c r="SP149" s="21">
        <f>SUM($R111:SP111)+SUM($R137:SP137)-SUM($R143:SP143)</f>
        <v>2824984</v>
      </c>
      <c r="SQ149" s="21">
        <f>SUM($R111:SQ111)+SUM($R137:SQ137)-SUM($R143:SQ143)</f>
        <v>2836918</v>
      </c>
      <c r="SR149" s="21">
        <f>SUM($R111:SR111)+SUM($R137:SR137)-SUM($R143:SR143)</f>
        <v>2848810</v>
      </c>
      <c r="SS149" s="21">
        <f>SUM($R111:SS111)+SUM($R137:SS137)-SUM($R143:SS143)</f>
        <v>2860660</v>
      </c>
      <c r="ST149" s="21">
        <f>SUM($R111:ST111)+SUM($R137:ST137)-SUM($R143:ST143)</f>
        <v>2872468</v>
      </c>
      <c r="SU149" s="21">
        <f>SUM($R111:SU111)+SUM($R137:SU137)-SUM($R143:SU143)</f>
        <v>2884234</v>
      </c>
      <c r="SV149" s="21">
        <f>SUM($R111:SV111)+SUM($R137:SV137)-SUM($R143:SV143)</f>
        <v>2895958</v>
      </c>
      <c r="SW149" s="21">
        <f>SUM($R111:SW111)+SUM($R137:SW137)-SUM($R143:SW143)</f>
        <v>2907640</v>
      </c>
      <c r="SX149" s="21">
        <f>SUM($R111:SX111)+SUM($R137:SX137)-SUM($R143:SX143)</f>
        <v>2919280</v>
      </c>
      <c r="SY149" s="21">
        <f>SUM($R111:SY111)+SUM($R137:SY137)-SUM($R143:SY143)</f>
        <v>2930878</v>
      </c>
      <c r="SZ149" s="21">
        <f>SUM($R111:SZ111)+SUM($R137:SZ137)-SUM($R143:SZ143)</f>
        <v>2942434</v>
      </c>
      <c r="TA149" s="21">
        <f>SUM($R111:TA111)+SUM($R137:TA137)-SUM($R143:TA143)</f>
        <v>2953948</v>
      </c>
      <c r="TB149" s="21">
        <f>SUM($R111:TB111)+SUM($R137:TB137)-SUM($R143:TB143)</f>
        <v>2965420</v>
      </c>
      <c r="TC149" s="21">
        <f>SUM($R111:TC111)+SUM($R137:TC137)-SUM($R143:TC143)</f>
        <v>2976850</v>
      </c>
      <c r="TD149" s="21">
        <f>SUM($R111:TD111)+SUM($R137:TD137)-SUM($R143:TD143)</f>
        <v>2988238</v>
      </c>
      <c r="TE149" s="21">
        <f>SUM($R111:TE111)+SUM($R137:TE137)-SUM($R143:TE143)</f>
        <v>2999584</v>
      </c>
      <c r="TF149" s="21">
        <f>SUM($R111:TF111)+SUM($R137:TF137)-SUM($R143:TF143)</f>
        <v>3010888</v>
      </c>
      <c r="TG149" s="21">
        <f>SUM($R111:TG111)+SUM($R137:TG137)-SUM($R143:TG143)</f>
        <v>3019972</v>
      </c>
      <c r="TH149" s="21">
        <f>SUM($R111:TH111)+SUM($R137:TH137)-SUM($R143:TH143)</f>
        <v>3028816</v>
      </c>
      <c r="TI149" s="21">
        <f>SUM($R111:TI111)+SUM($R137:TI137)-SUM($R143:TI143)</f>
        <v>3037420</v>
      </c>
      <c r="TJ149" s="21">
        <f>SUM($R111:TJ111)+SUM($R137:TJ137)-SUM($R143:TJ143)</f>
        <v>3045784</v>
      </c>
      <c r="TK149" s="21">
        <f>SUM($R111:TK111)+SUM($R137:TK137)-SUM($R143:TK143)</f>
        <v>3053908</v>
      </c>
      <c r="TL149" s="21">
        <f>SUM($R111:TL111)+SUM($R137:TL137)-SUM($R143:TL143)</f>
        <v>3061792</v>
      </c>
      <c r="TM149" s="21">
        <f>SUM($R111:TM111)+SUM($R137:TM137)-SUM($R143:TM143)</f>
        <v>3069436</v>
      </c>
      <c r="TN149" s="21">
        <f>SUM($R111:TN111)+SUM($R137:TN137)-SUM($R143:TN143)</f>
        <v>3076840</v>
      </c>
      <c r="TO149" s="21">
        <f>SUM($R111:TO111)+SUM($R137:TO137)-SUM($R143:TO143)</f>
        <v>3084004</v>
      </c>
      <c r="TP149" s="21">
        <f>SUM($R111:TP111)+SUM($R137:TP137)-SUM($R143:TP143)</f>
        <v>3090916</v>
      </c>
      <c r="TQ149" s="21">
        <f>SUM($R111:TQ111)+SUM($R137:TQ137)-SUM($R143:TQ143)</f>
        <v>3102616</v>
      </c>
      <c r="TR149" s="21">
        <f>SUM($R111:TR111)+SUM($R137:TR137)-SUM($R143:TR143)</f>
        <v>3114064</v>
      </c>
      <c r="TS149" s="21">
        <f>SUM($R111:TS111)+SUM($R137:TS137)-SUM($R143:TS143)</f>
        <v>3125260</v>
      </c>
      <c r="TT149" s="21">
        <f>SUM($R111:TT111)+SUM($R137:TT137)-SUM($R143:TT143)</f>
        <v>3136204</v>
      </c>
      <c r="TU149" s="21">
        <f>SUM($R111:TU111)+SUM($R137:TU137)-SUM($R143:TU143)</f>
        <v>3146896</v>
      </c>
      <c r="TV149" s="21">
        <f>SUM($R111:TV111)+SUM($R137:TV137)-SUM($R143:TV143)</f>
        <v>3157336</v>
      </c>
      <c r="TW149" s="21">
        <f>SUM($R111:TW111)+SUM($R137:TW137)-SUM($R143:TW143)</f>
        <v>3167524</v>
      </c>
      <c r="TX149" s="21">
        <f>SUM($R111:TX111)+SUM($R137:TX137)-SUM($R143:TX143)</f>
        <v>3177460</v>
      </c>
      <c r="TY149" s="21">
        <f>SUM($R111:TY111)+SUM($R137:TY137)-SUM($R143:TY143)</f>
        <v>3187144</v>
      </c>
      <c r="TZ149" s="21">
        <f>SUM($R111:TZ111)+SUM($R137:TZ137)-SUM($R143:TZ143)</f>
        <v>3196576</v>
      </c>
      <c r="UA149" s="21">
        <f>SUM($R111:UA111)+SUM($R137:UA137)-SUM($R143:UA143)</f>
        <v>3205756</v>
      </c>
      <c r="UB149" s="21">
        <f>SUM($R111:UB111)+SUM($R137:UB137)-SUM($R143:UB143)</f>
        <v>3214684</v>
      </c>
      <c r="UC149" s="21">
        <f>SUM($R111:UC111)+SUM($R137:UC137)-SUM($R143:UC143)</f>
        <v>3223360</v>
      </c>
      <c r="UD149" s="21">
        <f>SUM($R111:UD111)+SUM($R137:UD137)-SUM($R143:UD143)</f>
        <v>3231784</v>
      </c>
      <c r="UE149" s="21">
        <f>SUM($R111:UE111)+SUM($R137:UE137)-SUM($R143:UE143)</f>
        <v>3239956</v>
      </c>
      <c r="UF149" s="21">
        <f>SUM($R111:UF111)+SUM($R137:UF137)-SUM($R143:UF143)</f>
        <v>3247876</v>
      </c>
      <c r="UG149" s="21">
        <f>SUM($R111:UG111)+SUM($R137:UG137)-SUM($R143:UG143)</f>
        <v>3255544</v>
      </c>
      <c r="UH149" s="21">
        <f>SUM($R111:UH111)+SUM($R137:UH137)-SUM($R143:UH143)</f>
        <v>3262960</v>
      </c>
      <c r="UI149" s="21">
        <f>SUM($R111:UI111)+SUM($R137:UI137)-SUM($R143:UI143)</f>
        <v>3270124</v>
      </c>
      <c r="UJ149" s="21">
        <f>SUM($R111:UJ111)+SUM($R137:UJ137)-SUM($R143:UJ143)</f>
        <v>3277036</v>
      </c>
      <c r="UK149" s="21">
        <f>SUM($R111:UK111)+SUM($R137:UK137)-SUM($R143:UK143)</f>
        <v>3283696</v>
      </c>
      <c r="UL149" s="21">
        <f>SUM($R111:UL111)+SUM($R137:UL137)-SUM($R143:UL143)</f>
        <v>3292744</v>
      </c>
      <c r="UM149" s="21">
        <f>SUM($R111:UM111)+SUM($R137:UM137)-SUM($R143:UM143)</f>
        <v>3301780</v>
      </c>
      <c r="UN149" s="21">
        <f>SUM($R111:UN111)+SUM($R137:UN137)-SUM($R143:UN143)</f>
        <v>3310804</v>
      </c>
      <c r="UO149" s="21">
        <f>SUM($R111:UO111)+SUM($R137:UO137)-SUM($R143:UO143)</f>
        <v>3319816</v>
      </c>
      <c r="UP149" s="21">
        <f>SUM($R111:UP111)+SUM($R137:UP137)-SUM($R143:UP143)</f>
        <v>3328816</v>
      </c>
      <c r="UQ149" s="21">
        <f>SUM($R111:UQ111)+SUM($R137:UQ137)-SUM($R143:UQ143)</f>
        <v>3337804</v>
      </c>
      <c r="UR149" s="21">
        <f>SUM($R111:UR111)+SUM($R137:UR137)-SUM($R143:UR143)</f>
        <v>3346780</v>
      </c>
      <c r="US149" s="21">
        <f>SUM($R111:US111)+SUM($R137:US137)-SUM($R143:US143)</f>
        <v>3355744</v>
      </c>
      <c r="UT149" s="21">
        <f>SUM($R111:UT111)+SUM($R137:UT137)-SUM($R143:UT143)</f>
        <v>3364696</v>
      </c>
      <c r="UU149" s="21">
        <f>SUM($R111:UU111)+SUM($R137:UU137)-SUM($R143:UU143)</f>
        <v>3373816</v>
      </c>
      <c r="UV149" s="21">
        <f>SUM($R111:UV111)+SUM($R137:UV137)-SUM($R143:UV143)</f>
        <v>3382852</v>
      </c>
      <c r="UW149" s="21">
        <f>SUM($R111:UW111)+SUM($R137:UW137)-SUM($R143:UW143)</f>
        <v>3391804</v>
      </c>
      <c r="UX149" s="21">
        <f>SUM($R111:UX111)+SUM($R137:UX137)-SUM($R143:UX143)</f>
        <v>3400672</v>
      </c>
      <c r="UY149" s="21">
        <f>SUM($R111:UY111)+SUM($R137:UY137)-SUM($R143:UY143)</f>
        <v>3409456</v>
      </c>
      <c r="UZ149" s="21">
        <f>SUM($R111:UZ111)+SUM($R137:UZ137)-SUM($R143:UZ143)</f>
        <v>3418156</v>
      </c>
      <c r="VA149" s="21">
        <f>SUM($R111:VA111)+SUM($R137:VA137)-SUM($R143:VA143)</f>
        <v>3426772</v>
      </c>
      <c r="VB149" s="21">
        <f>SUM($R111:VB111)+SUM($R137:VB137)-SUM($R143:VB143)</f>
        <v>3435304</v>
      </c>
      <c r="VC149" s="21">
        <f>SUM($R111:VC111)+SUM($R137:VC137)-SUM($R143:VC143)</f>
        <v>3443752</v>
      </c>
      <c r="VD149" s="21">
        <f>SUM($R111:VD111)+SUM($R137:VD137)-SUM($R143:VD143)</f>
        <v>3452116</v>
      </c>
      <c r="VE149" s="21">
        <f>SUM($R111:VE111)+SUM($R137:VE137)-SUM($R143:VE143)</f>
        <v>3460396</v>
      </c>
      <c r="VF149" s="21">
        <f>SUM($R111:VF111)+SUM($R137:VF137)-SUM($R143:VF143)</f>
        <v>3468592</v>
      </c>
      <c r="VG149" s="21">
        <f>SUM($R111:VG111)+SUM($R137:VG137)-SUM($R143:VG143)</f>
        <v>3476704</v>
      </c>
      <c r="VH149" s="21">
        <f>SUM($R111:VH111)+SUM($R137:VH137)-SUM($R143:VH143)</f>
        <v>3484732</v>
      </c>
      <c r="VI149" s="21">
        <f>SUM($R111:VI111)+SUM($R137:VI137)-SUM($R143:VI143)</f>
        <v>3492676</v>
      </c>
      <c r="VJ149" s="21">
        <f>SUM($R111:VJ111)+SUM($R137:VJ137)-SUM($R143:VJ143)</f>
        <v>3500536</v>
      </c>
      <c r="VK149" s="21">
        <f>SUM($R111:VK111)+SUM($R137:VK137)-SUM($R143:VK143)</f>
        <v>3508312</v>
      </c>
      <c r="VL149" s="21">
        <f>SUM($R111:VL111)+SUM($R137:VL137)-SUM($R143:VL143)</f>
        <v>3516004</v>
      </c>
      <c r="VM149" s="21">
        <f>SUM($R111:VM111)+SUM($R137:VM137)-SUM($R143:VM143)</f>
        <v>3523612</v>
      </c>
      <c r="VN149" s="21">
        <f>SUM($R111:VN111)+SUM($R137:VN137)-SUM($R143:VN143)</f>
        <v>3531136</v>
      </c>
      <c r="VO149" s="21">
        <f>SUM($R111:VO111)+SUM($R137:VO137)-SUM($R143:VO143)</f>
        <v>3538576</v>
      </c>
      <c r="VP149" s="21">
        <f>SUM($R111:VP111)+SUM($R137:VP137)-SUM($R143:VP143)</f>
        <v>3546064</v>
      </c>
      <c r="VQ149" s="21">
        <f>SUM($R111:VQ111)+SUM($R137:VQ137)-SUM($R143:VQ143)</f>
        <v>3553480</v>
      </c>
      <c r="VR149" s="21">
        <f>SUM($R111:VR111)+SUM($R137:VR137)-SUM($R143:VR143)</f>
        <v>3560824</v>
      </c>
      <c r="VS149" s="21">
        <f>SUM($R111:VS111)+SUM($R137:VS137)-SUM($R143:VS143)</f>
        <v>3568096</v>
      </c>
      <c r="VT149" s="21">
        <f>SUM($R111:VT111)+SUM($R137:VT137)-SUM($R143:VT143)</f>
        <v>3575296</v>
      </c>
      <c r="VU149" s="21">
        <f>SUM($R111:VU111)+SUM($R137:VU137)-SUM($R143:VU143)</f>
        <v>3582424</v>
      </c>
      <c r="VV149" s="21">
        <f>SUM($R111:VV111)+SUM($R137:VV137)-SUM($R143:VV143)</f>
        <v>3589480</v>
      </c>
      <c r="VW149" s="21">
        <f>SUM($R111:VW111)+SUM($R137:VW137)-SUM($R143:VW143)</f>
        <v>3596464</v>
      </c>
      <c r="VX149" s="21">
        <f>SUM($R111:VX111)+SUM($R137:VX137)-SUM($R143:VX143)</f>
        <v>3603376</v>
      </c>
      <c r="VY149" s="21">
        <f>SUM($R111:VY111)+SUM($R137:VY137)-SUM($R143:VY143)</f>
        <v>3610216</v>
      </c>
      <c r="VZ149" s="21">
        <f>SUM($R111:VZ111)+SUM($R137:VZ137)-SUM($R143:VZ143)</f>
        <v>3618544</v>
      </c>
      <c r="WA149" s="21">
        <f>SUM($R111:WA111)+SUM($R137:WA137)-SUM($R143:WA143)</f>
        <v>3626848</v>
      </c>
      <c r="WB149" s="21">
        <f>SUM($R111:WB111)+SUM($R137:WB137)-SUM($R143:WB143)</f>
        <v>3635128</v>
      </c>
      <c r="WC149" s="21">
        <f>SUM($R111:WC111)+SUM($R137:WC137)-SUM($R143:WC143)</f>
        <v>3643384</v>
      </c>
      <c r="WD149" s="21">
        <f>SUM($R111:WD111)+SUM($R137:WD137)-SUM($R143:WD143)</f>
        <v>3651616</v>
      </c>
      <c r="WE149" s="21">
        <f>SUM($R111:WE111)+SUM($R137:WE137)-SUM($R143:WE143)</f>
        <v>3659824</v>
      </c>
      <c r="WF149" s="21">
        <f>SUM($R111:WF111)+SUM($R137:WF137)-SUM($R143:WF143)</f>
        <v>3668008</v>
      </c>
      <c r="WG149" s="21">
        <f>SUM($R111:WG111)+SUM($R137:WG137)-SUM($R143:WG143)</f>
        <v>3676168</v>
      </c>
      <c r="WH149" s="21">
        <f>SUM($R111:WH111)+SUM($R137:WH137)-SUM($R143:WH143)</f>
        <v>3684304</v>
      </c>
      <c r="WI149" s="21">
        <f>SUM($R111:WI111)+SUM($R137:WI137)-SUM($R143:WI143)</f>
        <v>3692416</v>
      </c>
      <c r="WJ149" s="21">
        <f>SUM($R111:WJ111)+SUM($R137:WJ137)-SUM($R143:WJ143)</f>
        <v>3700504</v>
      </c>
      <c r="WK149" s="21">
        <f>SUM($R111:WK111)+SUM($R137:WK137)-SUM($R143:WK143)</f>
        <v>3708568</v>
      </c>
      <c r="WL149" s="21">
        <f>SUM($R111:WL111)+SUM($R137:WL137)-SUM($R143:WL143)</f>
        <v>3716608</v>
      </c>
      <c r="WM149" s="21">
        <f>SUM($R111:WM111)+SUM($R137:WM137)-SUM($R143:WM143)</f>
        <v>3724624</v>
      </c>
      <c r="WN149" s="21">
        <f>SUM($R111:WN111)+SUM($R137:WN137)-SUM($R143:WN143)</f>
        <v>3732616</v>
      </c>
      <c r="WO149" s="21">
        <f>SUM($R111:WO111)+SUM($R137:WO137)-SUM($R143:WO143)</f>
        <v>3740584</v>
      </c>
      <c r="WP149" s="21">
        <f>SUM($R111:WP111)+SUM($R137:WP137)-SUM($R143:WP143)</f>
        <v>3748528</v>
      </c>
      <c r="WQ149" s="21">
        <f>SUM($R111:WQ111)+SUM($R137:WQ137)-SUM($R143:WQ143)</f>
        <v>3756448</v>
      </c>
      <c r="WR149" s="21">
        <f>SUM($R111:WR111)+SUM($R137:WR137)-SUM($R143:WR143)</f>
        <v>3764344</v>
      </c>
      <c r="WS149" s="21">
        <f>SUM($R111:WS111)+SUM($R137:WS137)-SUM($R143:WS143)</f>
        <v>3772216</v>
      </c>
      <c r="WT149" s="21">
        <f>SUM($R111:WT111)+SUM($R137:WT137)-SUM($R143:WT143)</f>
        <v>3780064</v>
      </c>
      <c r="WU149" s="21">
        <f>SUM($R111:WU111)+SUM($R137:WU137)-SUM($R143:WU143)</f>
        <v>3788680</v>
      </c>
      <c r="WV149" s="21">
        <f>SUM($R111:WV111)+SUM($R137:WV137)-SUM($R143:WV143)</f>
        <v>3797344</v>
      </c>
      <c r="WW149" s="21">
        <f>SUM($R111:WW111)+SUM($R137:WW137)-SUM($R143:WW143)</f>
        <v>3806056</v>
      </c>
      <c r="WX149" s="21">
        <f>SUM($R111:WX111)+SUM($R137:WX137)-SUM($R143:WX143)</f>
        <v>3814816</v>
      </c>
      <c r="WY149" s="21">
        <f>SUM($R111:WY111)+SUM($R137:WY137)-SUM($R143:WY143)</f>
        <v>3823624</v>
      </c>
      <c r="WZ149" s="21">
        <f>SUM($R111:WZ111)+SUM($R137:WZ137)-SUM($R143:WZ143)</f>
        <v>3832480</v>
      </c>
      <c r="XA149" s="21">
        <f>SUM($R111:XA111)+SUM($R137:XA137)-SUM($R143:XA143)</f>
        <v>3841384</v>
      </c>
      <c r="XB149" s="21">
        <f>SUM($R111:XB111)+SUM($R137:XB137)-SUM($R143:XB143)</f>
        <v>3850234</v>
      </c>
      <c r="XC149" s="21">
        <f>SUM($R111:XC111)+SUM($R137:XC137)-SUM($R143:XC143)</f>
        <v>3859030</v>
      </c>
      <c r="XD149" s="21">
        <f>SUM($R111:XD111)+SUM($R137:XD137)-SUM($R143:XD143)</f>
        <v>3867772</v>
      </c>
      <c r="XE149" s="21">
        <f>SUM($R111:XE111)+SUM($R137:XE137)-SUM($R143:XE143)</f>
        <v>3875452</v>
      </c>
      <c r="XF149" s="21">
        <f>SUM($R111:XF111)+SUM($R137:XF137)-SUM($R143:XF143)</f>
        <v>3883078</v>
      </c>
      <c r="XG149" s="21">
        <f>SUM($R111:XG111)+SUM($R137:XG137)-SUM($R143:XG143)</f>
        <v>3890650</v>
      </c>
      <c r="XH149" s="21">
        <f>SUM($R111:XH111)+SUM($R137:XH137)-SUM($R143:XH143)</f>
        <v>3898168</v>
      </c>
      <c r="XI149" s="21">
        <f>SUM($R111:XI111)+SUM($R137:XI137)-SUM($R143:XI143)</f>
        <v>3905632</v>
      </c>
      <c r="XJ149" s="21">
        <f>SUM($R111:XJ111)+SUM($R137:XJ137)-SUM($R143:XJ143)</f>
        <v>3913042</v>
      </c>
      <c r="XK149" s="21">
        <f>SUM($R111:XK111)+SUM($R137:XK137)-SUM($R143:XK143)</f>
        <v>3920398</v>
      </c>
      <c r="XL149" s="21">
        <f>SUM($R111:XL111)+SUM($R137:XL137)-SUM($R143:XL143)</f>
        <v>3927700</v>
      </c>
      <c r="XM149" s="21">
        <f>SUM($R111:XM111)+SUM($R137:XM137)-SUM($R143:XM143)</f>
        <v>3934948</v>
      </c>
      <c r="XN149" s="21">
        <f>SUM($R111:XN111)+SUM($R137:XN137)-SUM($R143:XN143)</f>
        <v>3942142</v>
      </c>
      <c r="XO149" s="21">
        <f>SUM($R111:XO111)+SUM($R137:XO137)-SUM($R143:XO143)</f>
        <v>3949282</v>
      </c>
      <c r="XP149" s="21">
        <f>SUM($R111:XP111)+SUM($R137:XP137)-SUM($R143:XP143)</f>
        <v>3956368</v>
      </c>
      <c r="XQ149" s="21">
        <f>SUM($R111:XQ111)+SUM($R137:XQ137)-SUM($R143:XQ143)</f>
        <v>3963400</v>
      </c>
      <c r="XR149" s="21">
        <f>SUM($R111:XR111)+SUM($R137:XR137)-SUM($R143:XR143)</f>
        <v>3970378</v>
      </c>
      <c r="XS149" s="21">
        <f>SUM($R111:XS111)+SUM($R137:XS137)-SUM($R143:XS143)</f>
        <v>3977302</v>
      </c>
      <c r="XT149" s="21">
        <f>SUM($R111:XT111)+SUM($R137:XT137)-SUM($R143:XT143)</f>
        <v>3984172</v>
      </c>
      <c r="XU149" s="21">
        <f>SUM($R111:XU111)+SUM($R137:XU137)-SUM($R143:XU143)</f>
        <v>3990988</v>
      </c>
      <c r="XV149" s="21">
        <f>SUM($R111:XV111)+SUM($R137:XV137)-SUM($R143:XV143)</f>
        <v>3997750</v>
      </c>
      <c r="XW149" s="21">
        <f>SUM($R111:XW111)+SUM($R137:XW137)-SUM($R143:XW143)</f>
        <v>4004458</v>
      </c>
      <c r="XX149" s="21">
        <f>SUM($R111:XX111)+SUM($R137:XX137)-SUM($R143:XX143)</f>
        <v>4011112</v>
      </c>
      <c r="XY149" s="21">
        <f>SUM($R111:XY111)+SUM($R137:XY137)-SUM($R143:XY143)</f>
        <v>4017712</v>
      </c>
      <c r="XZ149" s="21">
        <f>SUM($R111:XZ111)+SUM($R137:XZ137)-SUM($R143:XZ143)</f>
        <v>4023730</v>
      </c>
      <c r="YA149" s="21">
        <f>SUM($R111:YA111)+SUM($R137:YA137)-SUM($R143:YA143)</f>
        <v>4029646</v>
      </c>
      <c r="YB149" s="21">
        <f>SUM($R111:YB111)+SUM($R137:YB137)-SUM($R143:YB143)</f>
        <v>4035460</v>
      </c>
      <c r="YC149" s="21">
        <f>SUM($R111:YC111)+SUM($R137:YC137)-SUM($R143:YC143)</f>
        <v>4041172</v>
      </c>
      <c r="YD149" s="21">
        <f>SUM($R111:YD111)+SUM($R137:YD137)-SUM($R143:YD143)</f>
        <v>4046782</v>
      </c>
      <c r="YE149" s="21">
        <f>SUM($R111:YE111)+SUM($R137:YE137)-SUM($R143:YE143)</f>
        <v>4052290</v>
      </c>
      <c r="YF149" s="21">
        <f>SUM($R111:YF111)+SUM($R137:YF137)-SUM($R143:YF143)</f>
        <v>4057696</v>
      </c>
      <c r="YG149" s="21">
        <f>SUM($R111:YG111)+SUM($R137:YG137)-SUM($R143:YG143)</f>
        <v>4065178</v>
      </c>
      <c r="YH149" s="21">
        <f>SUM($R111:YH111)+SUM($R137:YH137)-SUM($R143:YH143)</f>
        <v>4072594</v>
      </c>
      <c r="YI149" s="21">
        <f>SUM($R111:YI111)+SUM($R137:YI137)-SUM($R143:YI143)</f>
        <v>4079944</v>
      </c>
      <c r="YJ149" s="21">
        <f>SUM($R111:YJ111)+SUM($R137:YJ137)-SUM($R143:YJ143)</f>
        <v>4087228</v>
      </c>
      <c r="YK149" s="21">
        <f>SUM($R111:YK111)+SUM($R137:YK137)-SUM($R143:YK143)</f>
        <v>4094446</v>
      </c>
      <c r="YL149" s="21">
        <f>SUM($R111:YL111)+SUM($R137:YL137)-SUM($R143:YL143)</f>
        <v>4101598</v>
      </c>
      <c r="YM149" s="21">
        <f>SUM($R111:YM111)+SUM($R137:YM137)-SUM($R143:YM143)</f>
        <v>4108684</v>
      </c>
      <c r="YN149" s="21">
        <f>SUM($R111:YN111)+SUM($R137:YN137)-SUM($R143:YN143)</f>
        <v>4115704</v>
      </c>
      <c r="YO149" s="21">
        <f>SUM($R111:YO111)+SUM($R137:YO137)-SUM($R143:YO143)</f>
        <v>4122658</v>
      </c>
      <c r="YP149" s="21">
        <f>SUM($R111:YP111)+SUM($R137:YP137)-SUM($R143:YP143)</f>
        <v>4129546</v>
      </c>
      <c r="YQ149" s="21">
        <f>SUM($R111:YQ111)+SUM($R137:YQ137)-SUM($R143:YQ143)</f>
        <v>4136368</v>
      </c>
      <c r="YR149" s="21">
        <f>SUM($R111:YR111)+SUM($R137:YR137)-SUM($R143:YR143)</f>
        <v>4143124</v>
      </c>
      <c r="YS149" s="21">
        <f>SUM($R111:YS111)+SUM($R137:YS137)-SUM($R143:YS143)</f>
        <v>4149814</v>
      </c>
      <c r="YT149" s="21">
        <f>SUM($R111:YT111)+SUM($R137:YT137)-SUM($R143:YT143)</f>
        <v>4156438</v>
      </c>
      <c r="YU149" s="21">
        <f>SUM($R111:YU111)+SUM($R137:YU137)-SUM($R143:YU143)</f>
        <v>4162996</v>
      </c>
      <c r="YV149" s="21">
        <f>SUM($R111:YV111)+SUM($R137:YV137)-SUM($R143:YV143)</f>
        <v>4169488</v>
      </c>
      <c r="YW149" s="21">
        <f>SUM($R111:YW111)+SUM($R137:YW137)-SUM($R143:YW143)</f>
        <v>4175914</v>
      </c>
      <c r="YX149" s="21">
        <f>SUM($R111:YX111)+SUM($R137:YX137)-SUM($R143:YX143)</f>
        <v>4182274</v>
      </c>
      <c r="YY149" s="21">
        <f>SUM($R111:YY111)+SUM($R137:YY137)-SUM($R143:YY143)</f>
        <v>4188568</v>
      </c>
      <c r="YZ149" s="21">
        <f>SUM($R111:YZ111)+SUM($R137:YZ137)-SUM($R143:YZ143)</f>
        <v>4194796</v>
      </c>
      <c r="ZA149" s="21">
        <f>SUM($R111:ZA111)+SUM($R137:ZA137)-SUM($R143:ZA143)</f>
        <v>4200958</v>
      </c>
      <c r="ZB149" s="21">
        <f>SUM($R111:ZB111)+SUM($R137:ZB137)-SUM($R143:ZB143)</f>
        <v>4208176</v>
      </c>
      <c r="ZC149" s="21">
        <f>SUM($R111:ZC111)+SUM($R137:ZC137)-SUM($R143:ZC143)</f>
        <v>4215430</v>
      </c>
      <c r="ZD149" s="21">
        <f>SUM($R111:ZD111)+SUM($R137:ZD137)-SUM($R143:ZD143)</f>
        <v>4222720</v>
      </c>
      <c r="ZE149" s="21">
        <f>SUM($R111:ZE111)+SUM($R137:ZE137)-SUM($R143:ZE143)</f>
        <v>4230046</v>
      </c>
      <c r="ZF149" s="21">
        <f>SUM($R111:ZF111)+SUM($R137:ZF137)-SUM($R143:ZF143)</f>
        <v>4237408</v>
      </c>
      <c r="ZG149" s="21">
        <f>SUM($R111:ZG111)+SUM($R137:ZG137)-SUM($R143:ZG143)</f>
        <v>4244806</v>
      </c>
      <c r="ZH149" s="21">
        <f>SUM($R111:ZH111)+SUM($R137:ZH137)-SUM($R143:ZH143)</f>
        <v>4252240</v>
      </c>
      <c r="ZI149" s="21">
        <f>SUM($R111:ZI111)+SUM($R137:ZI137)-SUM($R143:ZI143)</f>
        <v>4259710</v>
      </c>
      <c r="ZJ149" s="21">
        <f>SUM($R111:ZJ111)+SUM($R137:ZJ137)-SUM($R143:ZJ143)</f>
        <v>4267216</v>
      </c>
      <c r="ZK149" s="21">
        <f>SUM($R111:ZK111)+SUM($R137:ZK137)-SUM($R143:ZK143)</f>
        <v>4274848</v>
      </c>
      <c r="ZL149" s="21">
        <f>SUM($R111:ZL111)+SUM($R137:ZL137)-SUM($R143:ZL143)</f>
        <v>4281850</v>
      </c>
      <c r="ZM149" s="21">
        <f>SUM($R111:ZM111)+SUM($R137:ZM137)-SUM($R143:ZM143)</f>
        <v>4288978</v>
      </c>
      <c r="ZN149" s="21">
        <f>SUM($R111:ZN111)+SUM($R137:ZN137)-SUM($R143:ZN143)</f>
        <v>4296232</v>
      </c>
      <c r="ZO149" s="21">
        <f>SUM($R111:ZO111)+SUM($R137:ZO137)-SUM($R143:ZO143)</f>
        <v>4303612</v>
      </c>
      <c r="ZP149" s="21">
        <f>SUM($R111:ZP111)+SUM($R137:ZP137)-SUM($R143:ZP143)</f>
        <v>4311118</v>
      </c>
      <c r="ZQ149" s="21">
        <f>SUM($R111:ZQ111)+SUM($R137:ZQ137)-SUM($R143:ZQ143)</f>
        <v>4318750</v>
      </c>
      <c r="ZR149" s="21">
        <f>SUM($R111:ZR111)+SUM($R137:ZR137)-SUM($R143:ZR143)</f>
        <v>4326508</v>
      </c>
      <c r="ZS149" s="21">
        <f>SUM($R111:ZS111)+SUM($R137:ZS137)-SUM($R143:ZS143)</f>
        <v>4334392</v>
      </c>
      <c r="ZT149" s="21">
        <f>SUM($R111:ZT111)+SUM($R137:ZT137)-SUM($R143:ZT143)</f>
        <v>4342402</v>
      </c>
      <c r="ZU149" s="21">
        <f>SUM($R111:ZU111)+SUM($R137:ZU137)-SUM($R143:ZU143)</f>
        <v>4350538</v>
      </c>
      <c r="ZV149" s="21">
        <f>SUM($R111:ZV111)+SUM($R137:ZV137)-SUM($R143:ZV143)</f>
        <v>4358800</v>
      </c>
      <c r="ZW149" s="21">
        <f>SUM($R111:ZW111)+SUM($R137:ZW137)-SUM($R143:ZW143)</f>
        <v>4367188</v>
      </c>
      <c r="ZX149" s="21">
        <f>SUM($R111:ZX111)+SUM($R137:ZX137)-SUM($R143:ZX143)</f>
        <v>4375702</v>
      </c>
      <c r="ZY149" s="21">
        <f>SUM($R111:ZY111)+SUM($R137:ZY137)-SUM($R143:ZY143)</f>
        <v>4384342</v>
      </c>
      <c r="ZZ149" s="21">
        <f>SUM($R111:ZZ111)+SUM($R137:ZZ137)-SUM($R143:ZZ143)</f>
        <v>4393108</v>
      </c>
      <c r="AAA149" s="21">
        <f>SUM($R111:AAA111)+SUM($R137:AAA137)-SUM($R143:AAA143)</f>
        <v>4402000</v>
      </c>
      <c r="AAB149" s="21">
        <f>SUM($R111:AAB111)+SUM($R137:AAB137)-SUM($R143:AAB143)</f>
        <v>4411018</v>
      </c>
      <c r="AAC149" s="21">
        <f>SUM($R111:AAC111)+SUM($R137:AAC137)-SUM($R143:AAC143)</f>
        <v>4420162</v>
      </c>
      <c r="AAD149" s="21">
        <f>SUM($R111:AAD111)+SUM($R137:AAD137)-SUM($R143:AAD143)</f>
        <v>4429432</v>
      </c>
      <c r="AAE149" s="21">
        <f>SUM($R111:AAE111)+SUM($R137:AAE137)-SUM($R143:AAE143)</f>
        <v>4438828</v>
      </c>
      <c r="AAF149" s="21">
        <f>SUM($R111:AAF111)+SUM($R137:AAF137)-SUM($R143:AAF143)</f>
        <v>4448350</v>
      </c>
      <c r="AAG149" s="21">
        <f>SUM($R111:AAG111)+SUM($R137:AAG137)-SUM($R143:AAG143)</f>
        <v>4457602</v>
      </c>
      <c r="AAH149" s="21">
        <f>SUM($R111:AAH111)+SUM($R137:AAH137)-SUM($R143:AAH143)</f>
        <v>4466944</v>
      </c>
      <c r="AAI149" s="21">
        <f>SUM($R111:AAI111)+SUM($R137:AAI137)-SUM($R143:AAI143)</f>
        <v>4476376</v>
      </c>
      <c r="AAJ149" s="21">
        <f>SUM($R111:AAJ111)+SUM($R137:AAJ137)-SUM($R143:AAJ143)</f>
        <v>4485898</v>
      </c>
      <c r="AAK149" s="21">
        <f>SUM($R111:AAK111)+SUM($R137:AAK137)-SUM($R143:AAK143)</f>
        <v>4495510</v>
      </c>
      <c r="AAL149" s="21">
        <f>SUM($R111:AAL111)+SUM($R137:AAL137)-SUM($R143:AAL143)</f>
        <v>4505212</v>
      </c>
      <c r="AAM149" s="21">
        <f>SUM($R111:AAM111)+SUM($R137:AAM137)-SUM($R143:AAM143)</f>
        <v>4515004</v>
      </c>
      <c r="AAN149" s="21">
        <f>SUM($R111:AAN111)+SUM($R137:AAN137)-SUM($R143:AAN143)</f>
        <v>4524886</v>
      </c>
      <c r="AAO149" s="21">
        <f>SUM($R111:AAO111)+SUM($R137:AAO137)-SUM($R143:AAO143)</f>
        <v>4534858</v>
      </c>
      <c r="AAP149" s="21">
        <f>SUM($R111:AAP111)+SUM($R137:AAP137)-SUM($R143:AAP143)</f>
        <v>4543030</v>
      </c>
      <c r="AAQ149" s="21">
        <f>SUM($R111:AAQ111)+SUM($R137:AAQ137)-SUM($R143:AAQ143)</f>
        <v>4551292</v>
      </c>
      <c r="AAR149" s="21">
        <f>SUM($R111:AAR111)+SUM($R137:AAR137)-SUM($R143:AAR143)</f>
        <v>4559644</v>
      </c>
      <c r="AAS149" s="21">
        <f>SUM($R111:AAS111)+SUM($R137:AAS137)-SUM($R143:AAS143)</f>
        <v>4568086</v>
      </c>
      <c r="AAT149" s="21">
        <f>SUM($R111:AAT111)+SUM($R137:AAT137)-SUM($R143:AAT143)</f>
        <v>4576618</v>
      </c>
      <c r="AAU149" s="21">
        <f>SUM($R111:AAU111)+SUM($R137:AAU137)-SUM($R143:AAU143)</f>
        <v>4585240</v>
      </c>
      <c r="AAV149" s="21">
        <f>SUM($R111:AAV111)+SUM($R137:AAV137)-SUM($R143:AAV143)</f>
        <v>4593952</v>
      </c>
      <c r="AAW149" s="21">
        <f>SUM($R111:AAW111)+SUM($R137:AAW137)-SUM($R143:AAW143)</f>
        <v>4602754</v>
      </c>
      <c r="AAX149" s="21">
        <f>SUM($R111:AAX111)+SUM($R137:AAX137)-SUM($R143:AAX143)</f>
        <v>4611646</v>
      </c>
      <c r="AAY149" s="21">
        <f>SUM($R111:AAY111)+SUM($R137:AAY137)-SUM($R143:AAY143)</f>
        <v>4620628</v>
      </c>
      <c r="AAZ149" s="21">
        <f>SUM($R111:AAZ111)+SUM($R137:AAZ137)-SUM($R143:AAZ143)</f>
        <v>4629700</v>
      </c>
      <c r="ABA149" s="21">
        <f>SUM($R111:ABA111)+SUM($R137:ABA137)-SUM($R143:ABA143)</f>
        <v>4638862</v>
      </c>
      <c r="ABB149" s="21">
        <f>SUM($R111:ABB111)+SUM($R137:ABB137)-SUM($R143:ABB143)</f>
        <v>4648114</v>
      </c>
      <c r="ABC149" s="21">
        <f>SUM($R111:ABC111)+SUM($R137:ABC137)-SUM($R143:ABC143)</f>
        <v>4657456</v>
      </c>
      <c r="ABD149" s="21">
        <f>SUM($R111:ABD111)+SUM($R137:ABD137)-SUM($R143:ABD143)</f>
        <v>4666888</v>
      </c>
      <c r="ABE149" s="21">
        <f>SUM($R111:ABE111)+SUM($R137:ABE137)-SUM($R143:ABE143)</f>
        <v>4676410</v>
      </c>
      <c r="ABF149" s="21">
        <f>SUM($R111:ABF111)+SUM($R137:ABF137)-SUM($R143:ABF143)</f>
        <v>4686022</v>
      </c>
      <c r="ABG149" s="21">
        <f>SUM($R111:ABG111)+SUM($R137:ABG137)-SUM($R143:ABG143)</f>
        <v>4695724</v>
      </c>
      <c r="ABH149" s="21">
        <f>SUM($R111:ABH111)+SUM($R137:ABH137)-SUM($R143:ABH143)</f>
        <v>4705516</v>
      </c>
      <c r="ABI149" s="21">
        <f>SUM($R111:ABI111)+SUM($R137:ABI137)-SUM($R143:ABI143)</f>
        <v>4715398</v>
      </c>
      <c r="ABJ149" s="21">
        <f>SUM($R111:ABJ111)+SUM($R137:ABJ137)-SUM($R143:ABJ143)</f>
        <v>4725370</v>
      </c>
      <c r="ABK149" s="21">
        <f>SUM($R111:ABK111)+SUM($R137:ABK137)-SUM($R143:ABK143)</f>
        <v>4734442</v>
      </c>
      <c r="ABL149" s="21">
        <f>SUM($R111:ABL111)+SUM($R137:ABL137)-SUM($R143:ABL143)</f>
        <v>4743514</v>
      </c>
      <c r="ABM149" s="21">
        <f>SUM($R111:ABM111)+SUM($R137:ABM137)-SUM($R143:ABM143)</f>
        <v>4752586</v>
      </c>
      <c r="ABN149" s="21">
        <f>SUM($R111:ABN111)+SUM($R137:ABN137)-SUM($R143:ABN143)</f>
        <v>4761658</v>
      </c>
      <c r="ABO149" s="21">
        <f>SUM($R111:ABO111)+SUM($R137:ABO137)-SUM($R143:ABO143)</f>
        <v>4770730</v>
      </c>
      <c r="ABP149" s="21">
        <f>SUM($R111:ABP111)+SUM($R137:ABP137)-SUM($R143:ABP143)</f>
        <v>4779802</v>
      </c>
      <c r="ABQ149" s="21">
        <f>SUM($R111:ABQ111)+SUM($R137:ABQ137)-SUM($R143:ABQ143)</f>
        <v>4788874</v>
      </c>
      <c r="ABR149" s="21">
        <f>SUM($R111:ABR111)+SUM($R137:ABR137)-SUM($R143:ABR143)</f>
        <v>4797946</v>
      </c>
      <c r="ABS149" s="21">
        <f>SUM($R111:ABS111)+SUM($R137:ABS137)-SUM($R143:ABS143)</f>
        <v>4807018</v>
      </c>
      <c r="ABT149" s="21">
        <f>SUM($R111:ABT111)+SUM($R137:ABT137)-SUM($R143:ABT143)</f>
        <v>4816114</v>
      </c>
      <c r="ABU149" s="21">
        <f>SUM($R111:ABU111)+SUM($R137:ABU137)-SUM($R143:ABU143)</f>
        <v>4825234</v>
      </c>
      <c r="ABV149" s="21">
        <f>SUM($R111:ABV111)+SUM($R137:ABV137)-SUM($R143:ABV143)</f>
        <v>4834378</v>
      </c>
      <c r="ABW149" s="21">
        <f>SUM($R111:ABW111)+SUM($R137:ABW137)-SUM($R143:ABW143)</f>
        <v>4843546</v>
      </c>
      <c r="ABX149" s="21">
        <f>SUM($R111:ABX111)+SUM($R137:ABX137)-SUM($R143:ABX143)</f>
        <v>4852738</v>
      </c>
      <c r="ABY149" s="21">
        <f>SUM($R111:ABY111)+SUM($R137:ABY137)-SUM($R143:ABY143)</f>
        <v>4861954</v>
      </c>
      <c r="ABZ149" s="21">
        <f>SUM($R111:ABZ111)+SUM($R137:ABZ137)-SUM($R143:ABZ143)</f>
        <v>4871194</v>
      </c>
      <c r="ACA149" s="21">
        <f>SUM($R111:ACA111)+SUM($R137:ACA137)-SUM($R143:ACA143)</f>
        <v>4880458</v>
      </c>
      <c r="ACB149" s="21">
        <f>SUM($R111:ACB111)+SUM($R137:ACB137)-SUM($R143:ACB143)</f>
        <v>4889746</v>
      </c>
      <c r="ACC149" s="21">
        <f>SUM($R111:ACC111)+SUM($R137:ACC137)-SUM($R143:ACC143)</f>
        <v>4899058</v>
      </c>
      <c r="ACD149" s="21">
        <f>SUM($R111:ACD111)+SUM($R137:ACD137)-SUM($R143:ACD143)</f>
        <v>4908394</v>
      </c>
      <c r="ACE149" s="21">
        <f>SUM($R111:ACE111)+SUM($R137:ACE137)-SUM($R143:ACE143)</f>
        <v>4917754</v>
      </c>
      <c r="ACF149" s="21">
        <f>SUM($R111:ACF111)+SUM($R137:ACF137)-SUM($R143:ACF143)</f>
        <v>4927138</v>
      </c>
      <c r="ACG149" s="21">
        <f>SUM($R111:ACG111)+SUM($R137:ACG137)-SUM($R143:ACG143)</f>
        <v>4936546</v>
      </c>
      <c r="ACH149" s="21">
        <f>SUM($R111:ACH111)+SUM($R137:ACH137)-SUM($R143:ACH143)</f>
        <v>4945978</v>
      </c>
      <c r="ACI149" s="21">
        <f>SUM($R111:ACI111)+SUM($R137:ACI137)-SUM($R143:ACI143)</f>
        <v>4955434</v>
      </c>
      <c r="ACJ149" s="21">
        <f>SUM($R111:ACJ111)+SUM($R137:ACJ137)-SUM($R143:ACJ143)</f>
        <v>4964914</v>
      </c>
      <c r="ACK149" s="21">
        <f>SUM($R111:ACK111)+SUM($R137:ACK137)-SUM($R143:ACK143)</f>
        <v>4974418</v>
      </c>
      <c r="ACL149" s="21">
        <f>SUM($R111:ACL111)+SUM($R137:ACL137)-SUM($R143:ACL143)</f>
        <v>4983946</v>
      </c>
      <c r="ACM149" s="21">
        <f>SUM($R111:ACM111)+SUM($R137:ACM137)-SUM($R143:ACM143)</f>
        <v>4993498</v>
      </c>
      <c r="ACN149" s="21">
        <f>SUM($R111:ACN111)+SUM($R137:ACN137)-SUM($R143:ACN143)</f>
        <v>5003074</v>
      </c>
      <c r="ACO149" s="21">
        <f>SUM($R111:ACO111)+SUM($R137:ACO137)-SUM($R143:ACO143)</f>
        <v>5012674</v>
      </c>
      <c r="ACP149" s="21">
        <f>SUM($R111:ACP111)+SUM($R137:ACP137)-SUM($R143:ACP143)</f>
        <v>5022298</v>
      </c>
      <c r="ACQ149" s="21">
        <f>SUM($R111:ACQ111)+SUM($R137:ACQ137)-SUM($R143:ACQ143)</f>
        <v>5031946</v>
      </c>
      <c r="ACR149" s="21">
        <f>SUM($R111:ACR111)+SUM($R137:ACR137)-SUM($R143:ACR143)</f>
        <v>5041618</v>
      </c>
      <c r="ACS149" s="21">
        <f>SUM($R111:ACS111)+SUM($R137:ACS137)-SUM($R143:ACS143)</f>
        <v>5051314</v>
      </c>
      <c r="ACT149" s="21">
        <f>SUM($R111:ACT111)+SUM($R137:ACT137)-SUM($R143:ACT143)</f>
        <v>5061034</v>
      </c>
      <c r="ACU149" s="21">
        <f>SUM($R111:ACU111)+SUM($R137:ACU137)-SUM($R143:ACU143)</f>
        <v>5070778</v>
      </c>
      <c r="ACV149" s="21">
        <f>SUM($R111:ACV111)+SUM($R137:ACV137)-SUM($R143:ACV143)</f>
        <v>5080546</v>
      </c>
      <c r="ACW149" s="21">
        <f>SUM($R111:ACW111)+SUM($R137:ACW137)-SUM($R143:ACW143)</f>
        <v>5090338</v>
      </c>
      <c r="ACX149" s="21">
        <f>SUM($R111:ACX111)+SUM($R137:ACX137)-SUM($R143:ACX143)</f>
        <v>5100154</v>
      </c>
      <c r="ACY149" s="21">
        <f>SUM($R111:ACY111)+SUM($R137:ACY137)-SUM($R143:ACY143)</f>
        <v>5109538</v>
      </c>
      <c r="ACZ149" s="21">
        <f>SUM($R111:ACZ111)+SUM($R137:ACZ137)-SUM($R143:ACZ143)</f>
        <v>5118994</v>
      </c>
      <c r="ADA149" s="21">
        <f>SUM($R111:ADA111)+SUM($R137:ADA137)-SUM($R143:ADA143)</f>
        <v>5128522</v>
      </c>
      <c r="ADB149" s="21">
        <f>SUM($R111:ADB111)+SUM($R137:ADB137)-SUM($R143:ADB143)</f>
        <v>5138122</v>
      </c>
      <c r="ADC149" s="21">
        <f>SUM($R111:ADC111)+SUM($R137:ADC137)-SUM($R143:ADC143)</f>
        <v>5147794</v>
      </c>
      <c r="ADD149" s="21">
        <f>SUM($R111:ADD111)+SUM($R137:ADD137)-SUM($R143:ADD143)</f>
        <v>5157538</v>
      </c>
      <c r="ADE149" s="21">
        <f>SUM($R111:ADE111)+SUM($R137:ADE137)-SUM($R143:ADE143)</f>
        <v>5167354</v>
      </c>
      <c r="ADF149" s="21">
        <f>SUM($R111:ADF111)+SUM($R137:ADF137)-SUM($R143:ADF143)</f>
        <v>5177242</v>
      </c>
      <c r="ADG149" s="21">
        <f>SUM($R111:ADG111)+SUM($R137:ADG137)-SUM($R143:ADG143)</f>
        <v>5187202</v>
      </c>
      <c r="ADH149" s="21">
        <f>SUM($R111:ADH111)+SUM($R137:ADH137)-SUM($R143:ADH143)</f>
        <v>5197234</v>
      </c>
      <c r="ADI149" s="21">
        <f>SUM($R111:ADI111)+SUM($R137:ADI137)-SUM($R143:ADI143)</f>
        <v>5207338</v>
      </c>
      <c r="ADJ149" s="21">
        <f>SUM($R111:ADJ111)+SUM($R137:ADJ137)-SUM($R143:ADJ143)</f>
        <v>5217514</v>
      </c>
      <c r="ADK149" s="21">
        <f>SUM($R111:ADK111)+SUM($R137:ADK137)-SUM($R143:ADK143)</f>
        <v>5227762</v>
      </c>
      <c r="ADL149" s="21">
        <f>SUM($R111:ADL111)+SUM($R137:ADL137)-SUM($R143:ADL143)</f>
        <v>5238082</v>
      </c>
      <c r="ADM149" s="21">
        <f>SUM($R111:ADM111)+SUM($R137:ADM137)-SUM($R143:ADM143)</f>
        <v>5248474</v>
      </c>
      <c r="ADN149" s="21">
        <f>SUM($R111:ADN111)+SUM($R137:ADN137)-SUM($R143:ADN143)</f>
        <v>5258938</v>
      </c>
      <c r="ADO149" s="21">
        <f>SUM($R111:ADO111)+SUM($R137:ADO137)-SUM($R143:ADO143)</f>
        <v>5269474</v>
      </c>
      <c r="ADP149" s="21">
        <f>SUM($R111:ADP111)+SUM($R137:ADP137)-SUM($R143:ADP143)</f>
        <v>5280082</v>
      </c>
      <c r="ADQ149" s="21">
        <f>SUM($R111:ADQ111)+SUM($R137:ADQ137)-SUM($R143:ADQ143)</f>
        <v>5290762</v>
      </c>
      <c r="ADR149" s="21">
        <f>SUM($R111:ADR111)+SUM($R137:ADR137)-SUM($R143:ADR143)</f>
        <v>5301514</v>
      </c>
      <c r="ADS149" s="21">
        <f>SUM($R111:ADS111)+SUM($R137:ADS137)-SUM($R143:ADS143)</f>
        <v>5312338</v>
      </c>
      <c r="ADT149" s="21">
        <f>SUM($R111:ADT111)+SUM($R137:ADT137)-SUM($R143:ADT143)</f>
        <v>5322970</v>
      </c>
      <c r="ADU149" s="21">
        <f>SUM($R111:ADU111)+SUM($R137:ADU137)-SUM($R143:ADU143)</f>
        <v>5333650</v>
      </c>
      <c r="ADV149" s="21">
        <f>SUM($R111:ADV111)+SUM($R137:ADV137)-SUM($R143:ADV143)</f>
        <v>5344378</v>
      </c>
      <c r="ADW149" s="21">
        <f>SUM($R111:ADW111)+SUM($R137:ADW137)-SUM($R143:ADW143)</f>
        <v>5355154</v>
      </c>
      <c r="ADX149" s="21">
        <f>SUM($R111:ADX111)+SUM($R137:ADX137)-SUM($R143:ADX143)</f>
        <v>5365978</v>
      </c>
      <c r="ADY149" s="21">
        <f>SUM($R111:ADY111)+SUM($R137:ADY137)-SUM($R143:ADY143)</f>
        <v>5376850</v>
      </c>
      <c r="ADZ149" s="21">
        <f>SUM($R111:ADZ111)+SUM($R137:ADZ137)-SUM($R143:ADZ143)</f>
        <v>5387770</v>
      </c>
      <c r="AEA149" s="21">
        <f>SUM($R111:AEA111)+SUM($R137:AEA137)-SUM($R143:AEA143)</f>
        <v>5398738</v>
      </c>
      <c r="AEB149" s="21">
        <f>SUM($R111:AEB111)+SUM($R137:AEB137)-SUM($R143:AEB143)</f>
        <v>5409754</v>
      </c>
      <c r="AEC149" s="21">
        <f>SUM($R111:AEC111)+SUM($R137:AEC137)-SUM($R143:AEC143)</f>
        <v>5420818</v>
      </c>
      <c r="AED149" s="21">
        <f>SUM($R111:AED111)+SUM($R137:AED137)-SUM($R143:AED143)</f>
        <v>5431246</v>
      </c>
      <c r="AEE149" s="21">
        <f>SUM($R111:AEE111)+SUM($R137:AEE137)-SUM($R143:AEE143)</f>
        <v>5442046</v>
      </c>
      <c r="AEF149" s="21">
        <f>SUM($R111:AEF111)+SUM($R137:AEF137)-SUM($R143:AEF143)</f>
        <v>5453218</v>
      </c>
      <c r="AEG149" s="21">
        <f>SUM($R111:AEG111)+SUM($R137:AEG137)-SUM($R143:AEG143)</f>
        <v>5464762</v>
      </c>
      <c r="AEH149" s="21">
        <f>SUM($R111:AEH111)+SUM($R137:AEH137)-SUM($R143:AEH143)</f>
        <v>5476678</v>
      </c>
      <c r="AEI149" s="21">
        <f>SUM($R111:AEI111)+SUM($R137:AEI137)-SUM($R143:AEI143)</f>
        <v>5488966</v>
      </c>
      <c r="AEJ149" s="21">
        <f>SUM($R111:AEJ111)+SUM($R137:AEJ137)-SUM($R143:AEJ143)</f>
        <v>5501626</v>
      </c>
      <c r="AEK149" s="21">
        <f>SUM($R111:AEK111)+SUM($R137:AEK137)-SUM($R143:AEK143)</f>
        <v>5514658</v>
      </c>
      <c r="AEL149" s="21">
        <f>SUM($R111:AEL111)+SUM($R137:AEL137)-SUM($R143:AEL143)</f>
        <v>5528062</v>
      </c>
      <c r="AEM149" s="21">
        <f>SUM($R111:AEM111)+SUM($R137:AEM137)-SUM($R143:AEM143)</f>
        <v>5541838</v>
      </c>
      <c r="AEN149" s="21">
        <f>SUM($R111:AEN111)+SUM($R137:AEN137)-SUM($R143:AEN143)</f>
        <v>5555986</v>
      </c>
      <c r="AEO149" s="21">
        <f>SUM($R111:AEO111)+SUM($R137:AEO137)-SUM($R143:AEO143)</f>
        <v>5570506</v>
      </c>
      <c r="AEP149" s="21">
        <f>SUM($R111:AEP111)+SUM($R137:AEP137)-SUM($R143:AEP143)</f>
        <v>5585398</v>
      </c>
      <c r="AEQ149" s="21">
        <f>SUM($R111:AEQ111)+SUM($R137:AEQ137)-SUM($R143:AEQ143)</f>
        <v>5600662</v>
      </c>
      <c r="AER149" s="21">
        <f>SUM($R111:AER111)+SUM($R137:AER137)-SUM($R143:AER143)</f>
        <v>5616298</v>
      </c>
      <c r="AES149" s="21">
        <f>SUM($R111:AES111)+SUM($R137:AES137)-SUM($R143:AES143)</f>
        <v>5632306</v>
      </c>
      <c r="AET149" s="21">
        <f>SUM($R111:AET111)+SUM($R137:AET137)-SUM($R143:AET143)</f>
        <v>5648686</v>
      </c>
      <c r="AEU149" s="21">
        <f>SUM($R111:AEU111)+SUM($R137:AEU137)-SUM($R143:AEU143)</f>
        <v>5665438</v>
      </c>
      <c r="AEV149" s="21">
        <f>SUM($R111:AEV111)+SUM($R137:AEV137)-SUM($R143:AEV143)</f>
        <v>5682562</v>
      </c>
      <c r="AEW149" s="21">
        <f>SUM($R111:AEW111)+SUM($R137:AEW137)-SUM($R143:AEW143)</f>
        <v>5700058</v>
      </c>
      <c r="AEX149" s="21">
        <f>SUM($R111:AEX111)+SUM($R137:AEX137)-SUM($R143:AEX143)</f>
        <v>5717926</v>
      </c>
      <c r="AEY149" s="21">
        <f>SUM($R111:AEY111)+SUM($R137:AEY137)-SUM($R143:AEY143)</f>
        <v>5735638</v>
      </c>
      <c r="AEZ149" s="21">
        <f>SUM($R111:AEZ111)+SUM($R137:AEZ137)-SUM($R143:AEZ143)</f>
        <v>5753674</v>
      </c>
      <c r="AFA149" s="21">
        <f>SUM($R111:AFA111)+SUM($R137:AFA137)-SUM($R143:AFA143)</f>
        <v>5772034</v>
      </c>
      <c r="AFB149" s="21">
        <f>SUM($R111:AFB111)+SUM($R137:AFB137)-SUM($R143:AFB143)</f>
        <v>5790718</v>
      </c>
      <c r="AFC149" s="21">
        <f>SUM($R111:AFC111)+SUM($R137:AFC137)-SUM($R143:AFC143)</f>
        <v>5809726</v>
      </c>
      <c r="AFD149" s="21">
        <f>SUM($R111:AFD111)+SUM($R137:AFD137)-SUM($R143:AFD143)</f>
        <v>5829058</v>
      </c>
      <c r="AFE149" s="21">
        <f>SUM($R111:AFE111)+SUM($R137:AFE137)-SUM($R143:AFE143)</f>
        <v>5848714</v>
      </c>
      <c r="AFF149" s="21">
        <f>SUM($R111:AFF111)+SUM($R137:AFF137)-SUM($R143:AFF143)</f>
        <v>5868694</v>
      </c>
      <c r="AFG149" s="21">
        <f>SUM($R111:AFG111)+SUM($R137:AFG137)-SUM($R143:AFG143)</f>
        <v>5888998</v>
      </c>
    </row>
    <row r="150" spans="1:839" s="42" customFormat="1" ht="6" customHeight="1" x14ac:dyDescent="0.25">
      <c r="A150" s="21"/>
      <c r="B150" s="21"/>
      <c r="C150" s="21"/>
      <c r="D150" s="52"/>
      <c r="E150" s="21"/>
      <c r="F150" s="21"/>
      <c r="G150" s="21"/>
      <c r="H150" s="21"/>
      <c r="I150" s="21"/>
      <c r="J150" s="21"/>
      <c r="K150" s="41"/>
      <c r="L150" s="21"/>
      <c r="M150" s="21"/>
      <c r="N150" s="21"/>
      <c r="O150" s="21"/>
      <c r="P150" s="21"/>
      <c r="Q150" s="4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21"/>
      <c r="HF150" s="21"/>
      <c r="HG150" s="21"/>
      <c r="HH150" s="21"/>
      <c r="HI150" s="21"/>
      <c r="HJ150" s="21"/>
      <c r="HK150" s="21"/>
      <c r="HL150" s="21"/>
      <c r="HM150" s="21"/>
      <c r="HN150" s="21"/>
      <c r="HO150" s="21"/>
      <c r="HP150" s="21"/>
      <c r="HQ150" s="21"/>
      <c r="HR150" s="21"/>
      <c r="HS150" s="21"/>
      <c r="HT150" s="21"/>
      <c r="HU150" s="21"/>
      <c r="HV150" s="21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21"/>
      <c r="IH150" s="21"/>
      <c r="II150" s="21"/>
      <c r="IJ150" s="21"/>
      <c r="IK150" s="21"/>
      <c r="IL150" s="21"/>
      <c r="IM150" s="21"/>
      <c r="IN150" s="21"/>
      <c r="IO150" s="21"/>
      <c r="IP150" s="21"/>
      <c r="IQ150" s="21"/>
      <c r="IR150" s="21"/>
      <c r="IS150" s="21"/>
      <c r="IT150" s="21"/>
      <c r="IU150" s="21"/>
      <c r="IV150" s="21"/>
      <c r="IW150" s="21"/>
      <c r="IX150" s="21"/>
      <c r="IY150" s="21"/>
      <c r="IZ150" s="21"/>
      <c r="JA150" s="21"/>
      <c r="JB150" s="21"/>
      <c r="JC150" s="21"/>
      <c r="JD150" s="21"/>
      <c r="JE150" s="21"/>
      <c r="JF150" s="21"/>
      <c r="JG150" s="21"/>
      <c r="JH150" s="21"/>
      <c r="JI150" s="21"/>
      <c r="JJ150" s="21"/>
      <c r="JK150" s="21"/>
      <c r="JL150" s="21"/>
      <c r="JM150" s="21"/>
      <c r="JN150" s="21"/>
      <c r="JO150" s="21"/>
      <c r="JP150" s="21"/>
      <c r="JQ150" s="21"/>
      <c r="JR150" s="21"/>
      <c r="JS150" s="21"/>
      <c r="JT150" s="21"/>
      <c r="JU150" s="21"/>
      <c r="JV150" s="21"/>
      <c r="JW150" s="21"/>
      <c r="JX150" s="21"/>
      <c r="JY150" s="21"/>
      <c r="JZ150" s="21"/>
      <c r="KA150" s="21"/>
      <c r="KB150" s="21"/>
      <c r="KC150" s="21"/>
      <c r="KD150" s="21"/>
      <c r="KE150" s="21"/>
      <c r="KF150" s="21"/>
      <c r="KG150" s="21"/>
      <c r="KH150" s="21"/>
      <c r="KI150" s="21"/>
      <c r="KJ150" s="21"/>
      <c r="KK150" s="21"/>
      <c r="KL150" s="21"/>
      <c r="KM150" s="21"/>
      <c r="KN150" s="21"/>
      <c r="KO150" s="21"/>
      <c r="KP150" s="21"/>
      <c r="KQ150" s="21"/>
      <c r="KR150" s="21"/>
      <c r="KS150" s="21"/>
      <c r="KT150" s="21"/>
      <c r="KU150" s="21"/>
      <c r="KV150" s="21"/>
      <c r="KW150" s="21"/>
      <c r="KX150" s="21"/>
      <c r="KY150" s="21"/>
      <c r="KZ150" s="21"/>
      <c r="LA150" s="21"/>
      <c r="LB150" s="21"/>
      <c r="LC150" s="21"/>
      <c r="LD150" s="21"/>
      <c r="LE150" s="21"/>
      <c r="LF150" s="21"/>
      <c r="LG150" s="21"/>
      <c r="LH150" s="21"/>
      <c r="LI150" s="21"/>
      <c r="LJ150" s="21"/>
      <c r="LK150" s="21"/>
      <c r="LL150" s="21"/>
      <c r="LM150" s="21"/>
      <c r="LN150" s="21"/>
      <c r="LO150" s="21"/>
      <c r="LP150" s="21"/>
      <c r="LQ150" s="21"/>
      <c r="LR150" s="21"/>
      <c r="LS150" s="21"/>
      <c r="LT150" s="21"/>
      <c r="LU150" s="21"/>
      <c r="LV150" s="21"/>
      <c r="LW150" s="21"/>
      <c r="LX150" s="21"/>
      <c r="LY150" s="21"/>
      <c r="LZ150" s="21"/>
      <c r="MA150" s="21"/>
      <c r="MB150" s="21"/>
      <c r="MC150" s="21"/>
      <c r="MD150" s="21"/>
      <c r="ME150" s="21"/>
      <c r="MF150" s="21"/>
      <c r="MG150" s="21"/>
      <c r="MH150" s="21"/>
      <c r="MI150" s="21"/>
      <c r="MJ150" s="21"/>
      <c r="MK150" s="21"/>
      <c r="ML150" s="21"/>
      <c r="MM150" s="21"/>
      <c r="MN150" s="21"/>
      <c r="MO150" s="21"/>
      <c r="MP150" s="21"/>
      <c r="MQ150" s="21"/>
      <c r="MR150" s="21"/>
      <c r="MS150" s="21"/>
      <c r="MT150" s="21"/>
      <c r="MU150" s="21"/>
      <c r="MV150" s="21"/>
      <c r="MW150" s="21"/>
      <c r="MX150" s="21"/>
      <c r="MY150" s="21"/>
      <c r="MZ150" s="21"/>
      <c r="NA150" s="21"/>
      <c r="NB150" s="21"/>
      <c r="NC150" s="21"/>
      <c r="ND150" s="21"/>
      <c r="NE150" s="21"/>
      <c r="NF150" s="21"/>
      <c r="NG150" s="21"/>
      <c r="NH150" s="21"/>
      <c r="NI150" s="21"/>
      <c r="NJ150" s="21"/>
      <c r="NK150" s="21"/>
      <c r="NL150" s="21"/>
      <c r="NM150" s="21"/>
      <c r="NN150" s="21"/>
      <c r="NO150" s="21"/>
      <c r="NP150" s="21"/>
      <c r="NQ150" s="21"/>
      <c r="NR150" s="21"/>
      <c r="NS150" s="21"/>
      <c r="NT150" s="21"/>
      <c r="NU150" s="21"/>
      <c r="NV150" s="21"/>
      <c r="NW150" s="21"/>
      <c r="NX150" s="21"/>
      <c r="NY150" s="21"/>
      <c r="NZ150" s="21"/>
      <c r="OA150" s="21"/>
      <c r="OB150" s="21"/>
      <c r="OC150" s="21"/>
      <c r="OD150" s="21"/>
      <c r="OE150" s="21"/>
      <c r="OF150" s="21"/>
      <c r="OG150" s="21"/>
      <c r="OH150" s="21"/>
      <c r="OI150" s="21"/>
      <c r="OJ150" s="21"/>
      <c r="OK150" s="21"/>
      <c r="OL150" s="21"/>
      <c r="OM150" s="21"/>
      <c r="ON150" s="21"/>
      <c r="OO150" s="21"/>
      <c r="OP150" s="21"/>
      <c r="OQ150" s="21"/>
      <c r="OR150" s="21"/>
      <c r="OS150" s="21"/>
      <c r="OT150" s="21"/>
      <c r="OU150" s="21"/>
      <c r="OV150" s="21"/>
      <c r="OW150" s="21"/>
      <c r="OX150" s="21"/>
      <c r="OY150" s="21"/>
      <c r="OZ150" s="21"/>
      <c r="PA150" s="21"/>
      <c r="PB150" s="21"/>
      <c r="PC150" s="21"/>
      <c r="PD150" s="21"/>
      <c r="PE150" s="21"/>
      <c r="PF150" s="21"/>
      <c r="PG150" s="21"/>
      <c r="PH150" s="21"/>
      <c r="PI150" s="21"/>
      <c r="PJ150" s="21"/>
      <c r="PK150" s="21"/>
      <c r="PL150" s="21"/>
      <c r="PM150" s="21"/>
      <c r="PN150" s="21"/>
      <c r="PO150" s="21"/>
      <c r="PP150" s="21"/>
      <c r="PQ150" s="21"/>
      <c r="PR150" s="21"/>
      <c r="PS150" s="21"/>
      <c r="PT150" s="21"/>
      <c r="PU150" s="21"/>
      <c r="PV150" s="21"/>
      <c r="PW150" s="21"/>
      <c r="PX150" s="21"/>
      <c r="PY150" s="21"/>
      <c r="PZ150" s="21"/>
      <c r="QA150" s="21"/>
      <c r="QB150" s="21"/>
      <c r="QC150" s="21"/>
      <c r="QD150" s="21"/>
      <c r="QE150" s="21"/>
      <c r="QF150" s="21"/>
      <c r="QG150" s="21"/>
      <c r="QH150" s="21"/>
      <c r="QI150" s="21"/>
      <c r="QJ150" s="21"/>
      <c r="QK150" s="21"/>
      <c r="QL150" s="21"/>
      <c r="QM150" s="21"/>
      <c r="QN150" s="21"/>
      <c r="QO150" s="21"/>
      <c r="QP150" s="21"/>
      <c r="QQ150" s="21"/>
      <c r="QR150" s="21"/>
      <c r="QS150" s="21"/>
      <c r="QT150" s="21"/>
      <c r="QU150" s="21"/>
      <c r="QV150" s="21"/>
      <c r="QW150" s="21"/>
      <c r="QX150" s="21"/>
      <c r="QY150" s="21"/>
      <c r="QZ150" s="21"/>
      <c r="RA150" s="21"/>
      <c r="RB150" s="21"/>
      <c r="RC150" s="21"/>
      <c r="RD150" s="21"/>
      <c r="RE150" s="21"/>
      <c r="RF150" s="21"/>
      <c r="RG150" s="21"/>
      <c r="RH150" s="21"/>
      <c r="RI150" s="21"/>
      <c r="RJ150" s="21"/>
      <c r="RK150" s="21"/>
      <c r="RL150" s="21"/>
      <c r="RM150" s="21"/>
      <c r="RN150" s="21"/>
      <c r="RO150" s="21"/>
      <c r="RP150" s="21"/>
      <c r="RQ150" s="21"/>
      <c r="RR150" s="21"/>
      <c r="RS150" s="21"/>
      <c r="RT150" s="21"/>
      <c r="RU150" s="21"/>
      <c r="RV150" s="21"/>
      <c r="RW150" s="21"/>
      <c r="RX150" s="21"/>
      <c r="RY150" s="21"/>
      <c r="RZ150" s="21"/>
      <c r="SA150" s="21"/>
      <c r="SB150" s="21"/>
      <c r="SC150" s="21"/>
      <c r="SD150" s="21"/>
      <c r="SE150" s="21"/>
      <c r="SF150" s="21"/>
      <c r="SG150" s="21"/>
      <c r="SH150" s="21"/>
      <c r="SI150" s="21"/>
      <c r="SJ150" s="21"/>
      <c r="SK150" s="21"/>
      <c r="SL150" s="21"/>
      <c r="SM150" s="21"/>
      <c r="SN150" s="21"/>
      <c r="SO150" s="21"/>
      <c r="SP150" s="21"/>
      <c r="SQ150" s="21"/>
      <c r="SR150" s="21"/>
      <c r="SS150" s="21"/>
      <c r="ST150" s="21"/>
      <c r="SU150" s="21"/>
      <c r="SV150" s="21"/>
      <c r="SW150" s="21"/>
      <c r="SX150" s="21"/>
      <c r="SY150" s="21"/>
      <c r="SZ150" s="21"/>
      <c r="TA150" s="21"/>
      <c r="TB150" s="21"/>
      <c r="TC150" s="21"/>
      <c r="TD150" s="21"/>
      <c r="TE150" s="21"/>
      <c r="TF150" s="21"/>
      <c r="TG150" s="21"/>
      <c r="TH150" s="21"/>
      <c r="TI150" s="21"/>
      <c r="TJ150" s="21"/>
      <c r="TK150" s="21"/>
      <c r="TL150" s="21"/>
      <c r="TM150" s="21"/>
      <c r="TN150" s="21"/>
      <c r="TO150" s="21"/>
      <c r="TP150" s="21"/>
      <c r="TQ150" s="21"/>
      <c r="TR150" s="21"/>
      <c r="TS150" s="21"/>
      <c r="TT150" s="21"/>
      <c r="TU150" s="21"/>
      <c r="TV150" s="21"/>
      <c r="TW150" s="21"/>
      <c r="TX150" s="21"/>
      <c r="TY150" s="21"/>
      <c r="TZ150" s="21"/>
      <c r="UA150" s="21"/>
      <c r="UB150" s="21"/>
      <c r="UC150" s="21"/>
      <c r="UD150" s="21"/>
      <c r="UE150" s="21"/>
      <c r="UF150" s="21"/>
      <c r="UG150" s="21"/>
      <c r="UH150" s="21"/>
      <c r="UI150" s="21"/>
      <c r="UJ150" s="21"/>
      <c r="UK150" s="21"/>
      <c r="UL150" s="21"/>
      <c r="UM150" s="21"/>
      <c r="UN150" s="21"/>
      <c r="UO150" s="21"/>
      <c r="UP150" s="21"/>
      <c r="UQ150" s="21"/>
      <c r="UR150" s="21"/>
      <c r="US150" s="21"/>
      <c r="UT150" s="21"/>
      <c r="UU150" s="21"/>
      <c r="UV150" s="21"/>
      <c r="UW150" s="21"/>
      <c r="UX150" s="21"/>
      <c r="UY150" s="21"/>
      <c r="UZ150" s="21"/>
      <c r="VA150" s="21"/>
      <c r="VB150" s="21"/>
      <c r="VC150" s="21"/>
      <c r="VD150" s="21"/>
      <c r="VE150" s="21"/>
      <c r="VF150" s="21"/>
      <c r="VG150" s="21"/>
      <c r="VH150" s="21"/>
      <c r="VI150" s="21"/>
      <c r="VJ150" s="21"/>
      <c r="VK150" s="21"/>
      <c r="VL150" s="21"/>
      <c r="VM150" s="21"/>
      <c r="VN150" s="21"/>
      <c r="VO150" s="21"/>
      <c r="VP150" s="21"/>
      <c r="VQ150" s="21"/>
      <c r="VR150" s="21"/>
      <c r="VS150" s="21"/>
      <c r="VT150" s="21"/>
      <c r="VU150" s="21"/>
      <c r="VV150" s="21"/>
      <c r="VW150" s="21"/>
      <c r="VX150" s="21"/>
      <c r="VY150" s="21"/>
      <c r="VZ150" s="21"/>
      <c r="WA150" s="21"/>
      <c r="WB150" s="21"/>
      <c r="WC150" s="21"/>
      <c r="WD150" s="21"/>
      <c r="WE150" s="21"/>
      <c r="WF150" s="21"/>
      <c r="WG150" s="21"/>
      <c r="WH150" s="21"/>
      <c r="WI150" s="21"/>
      <c r="WJ150" s="21"/>
      <c r="WK150" s="21"/>
      <c r="WL150" s="21"/>
      <c r="WM150" s="21"/>
      <c r="WN150" s="21"/>
      <c r="WO150" s="21"/>
      <c r="WP150" s="21"/>
      <c r="WQ150" s="21"/>
      <c r="WR150" s="21"/>
      <c r="WS150" s="21"/>
      <c r="WT150" s="21"/>
      <c r="WU150" s="21"/>
      <c r="WV150" s="21"/>
      <c r="WW150" s="21"/>
      <c r="WX150" s="21"/>
      <c r="WY150" s="21"/>
      <c r="WZ150" s="21"/>
      <c r="XA150" s="21"/>
      <c r="XB150" s="21"/>
      <c r="XC150" s="21"/>
      <c r="XD150" s="21"/>
      <c r="XE150" s="21"/>
      <c r="XF150" s="21"/>
      <c r="XG150" s="21"/>
      <c r="XH150" s="21"/>
      <c r="XI150" s="21"/>
      <c r="XJ150" s="21"/>
      <c r="XK150" s="21"/>
      <c r="XL150" s="21"/>
      <c r="XM150" s="21"/>
      <c r="XN150" s="21"/>
      <c r="XO150" s="21"/>
      <c r="XP150" s="21"/>
      <c r="XQ150" s="21"/>
      <c r="XR150" s="21"/>
      <c r="XS150" s="21"/>
      <c r="XT150" s="21"/>
      <c r="XU150" s="21"/>
      <c r="XV150" s="21"/>
      <c r="XW150" s="21"/>
      <c r="XX150" s="21"/>
      <c r="XY150" s="21"/>
      <c r="XZ150" s="21"/>
      <c r="YA150" s="21"/>
      <c r="YB150" s="21"/>
      <c r="YC150" s="21"/>
      <c r="YD150" s="21"/>
      <c r="YE150" s="21"/>
      <c r="YF150" s="21"/>
      <c r="YG150" s="21"/>
      <c r="YH150" s="21"/>
      <c r="YI150" s="21"/>
      <c r="YJ150" s="21"/>
      <c r="YK150" s="21"/>
      <c r="YL150" s="21"/>
      <c r="YM150" s="21"/>
      <c r="YN150" s="21"/>
      <c r="YO150" s="21"/>
      <c r="YP150" s="21"/>
      <c r="YQ150" s="21"/>
      <c r="YR150" s="21"/>
      <c r="YS150" s="21"/>
      <c r="YT150" s="21"/>
      <c r="YU150" s="21"/>
      <c r="YV150" s="21"/>
      <c r="YW150" s="21"/>
      <c r="YX150" s="21"/>
      <c r="YY150" s="21"/>
      <c r="YZ150" s="21"/>
      <c r="ZA150" s="21"/>
      <c r="ZB150" s="21"/>
      <c r="ZC150" s="21"/>
      <c r="ZD150" s="21"/>
      <c r="ZE150" s="21"/>
      <c r="ZF150" s="21"/>
      <c r="ZG150" s="21"/>
      <c r="ZH150" s="21"/>
      <c r="ZI150" s="21"/>
      <c r="ZJ150" s="21"/>
      <c r="ZK150" s="21"/>
      <c r="ZL150" s="21"/>
      <c r="ZM150" s="21"/>
      <c r="ZN150" s="21"/>
      <c r="ZO150" s="21"/>
      <c r="ZP150" s="21"/>
      <c r="ZQ150" s="21"/>
      <c r="ZR150" s="21"/>
      <c r="ZS150" s="21"/>
      <c r="ZT150" s="21"/>
      <c r="ZU150" s="21"/>
      <c r="ZV150" s="21"/>
      <c r="ZW150" s="21"/>
      <c r="ZX150" s="21"/>
      <c r="ZY150" s="21"/>
      <c r="ZZ150" s="21"/>
      <c r="AAA150" s="21"/>
      <c r="AAB150" s="21"/>
      <c r="AAC150" s="21"/>
      <c r="AAD150" s="21"/>
      <c r="AAE150" s="21"/>
      <c r="AAF150" s="21"/>
      <c r="AAG150" s="21"/>
      <c r="AAH150" s="21"/>
      <c r="AAI150" s="21"/>
      <c r="AAJ150" s="21"/>
      <c r="AAK150" s="21"/>
      <c r="AAL150" s="21"/>
      <c r="AAM150" s="21"/>
      <c r="AAN150" s="21"/>
      <c r="AAO150" s="21"/>
      <c r="AAP150" s="21"/>
      <c r="AAQ150" s="21"/>
      <c r="AAR150" s="21"/>
      <c r="AAS150" s="21"/>
      <c r="AAT150" s="21"/>
      <c r="AAU150" s="21"/>
      <c r="AAV150" s="21"/>
      <c r="AAW150" s="21"/>
      <c r="AAX150" s="21"/>
      <c r="AAY150" s="21"/>
      <c r="AAZ150" s="21"/>
      <c r="ABA150" s="21"/>
      <c r="ABB150" s="21"/>
      <c r="ABC150" s="21"/>
      <c r="ABD150" s="21"/>
      <c r="ABE150" s="21"/>
      <c r="ABF150" s="21"/>
      <c r="ABG150" s="21"/>
      <c r="ABH150" s="21"/>
      <c r="ABI150" s="21"/>
      <c r="ABJ150" s="21"/>
      <c r="ABK150" s="21"/>
      <c r="ABL150" s="21"/>
      <c r="ABM150" s="21"/>
      <c r="ABN150" s="21"/>
      <c r="ABO150" s="21"/>
      <c r="ABP150" s="21"/>
      <c r="ABQ150" s="21"/>
      <c r="ABR150" s="21"/>
      <c r="ABS150" s="21"/>
      <c r="ABT150" s="21"/>
      <c r="ABU150" s="21"/>
      <c r="ABV150" s="21"/>
      <c r="ABW150" s="21"/>
      <c r="ABX150" s="21"/>
      <c r="ABY150" s="21"/>
      <c r="ABZ150" s="21"/>
      <c r="ACA150" s="21"/>
      <c r="ACB150" s="21"/>
      <c r="ACC150" s="21"/>
      <c r="ACD150" s="21"/>
      <c r="ACE150" s="21"/>
      <c r="ACF150" s="21"/>
      <c r="ACG150" s="21"/>
      <c r="ACH150" s="21"/>
      <c r="ACI150" s="21"/>
      <c r="ACJ150" s="21"/>
      <c r="ACK150" s="21"/>
      <c r="ACL150" s="21"/>
      <c r="ACM150" s="21"/>
      <c r="ACN150" s="21"/>
      <c r="ACO150" s="21"/>
      <c r="ACP150" s="21"/>
      <c r="ACQ150" s="21"/>
      <c r="ACR150" s="21"/>
      <c r="ACS150" s="21"/>
      <c r="ACT150" s="21"/>
      <c r="ACU150" s="21"/>
      <c r="ACV150" s="21"/>
      <c r="ACW150" s="21"/>
      <c r="ACX150" s="21"/>
      <c r="ACY150" s="21"/>
      <c r="ACZ150" s="21"/>
      <c r="ADA150" s="21"/>
      <c r="ADB150" s="21"/>
      <c r="ADC150" s="21"/>
      <c r="ADD150" s="21"/>
      <c r="ADE150" s="21"/>
      <c r="ADF150" s="21"/>
      <c r="ADG150" s="21"/>
      <c r="ADH150" s="21"/>
      <c r="ADI150" s="21"/>
      <c r="ADJ150" s="21"/>
      <c r="ADK150" s="21"/>
      <c r="ADL150" s="21"/>
      <c r="ADM150" s="21"/>
      <c r="ADN150" s="21"/>
      <c r="ADO150" s="21"/>
      <c r="ADP150" s="21"/>
      <c r="ADQ150" s="21"/>
      <c r="ADR150" s="21"/>
      <c r="ADS150" s="21"/>
      <c r="ADT150" s="21"/>
      <c r="ADU150" s="21"/>
      <c r="ADV150" s="21"/>
      <c r="ADW150" s="21"/>
      <c r="ADX150" s="21"/>
      <c r="ADY150" s="21"/>
      <c r="ADZ150" s="21"/>
      <c r="AEA150" s="21"/>
      <c r="AEB150" s="21"/>
      <c r="AEC150" s="21"/>
      <c r="AED150" s="21"/>
      <c r="AEE150" s="21"/>
      <c r="AEF150" s="21"/>
      <c r="AEG150" s="21"/>
      <c r="AEH150" s="21"/>
      <c r="AEI150" s="21"/>
      <c r="AEJ150" s="21"/>
      <c r="AEK150" s="21"/>
      <c r="AEL150" s="21"/>
      <c r="AEM150" s="21"/>
      <c r="AEN150" s="21"/>
      <c r="AEO150" s="21"/>
      <c r="AEP150" s="21"/>
      <c r="AEQ150" s="21"/>
      <c r="AER150" s="21"/>
      <c r="AES150" s="21"/>
      <c r="AET150" s="21"/>
      <c r="AEU150" s="21"/>
      <c r="AEV150" s="21"/>
      <c r="AEW150" s="21"/>
      <c r="AEX150" s="21"/>
      <c r="AEY150" s="21"/>
      <c r="AEZ150" s="21"/>
      <c r="AFA150" s="21"/>
      <c r="AFB150" s="21"/>
      <c r="AFC150" s="21"/>
      <c r="AFD150" s="21"/>
      <c r="AFE150" s="21"/>
      <c r="AFF150" s="21"/>
      <c r="AFG150" s="21"/>
    </row>
    <row r="151" spans="1:839" s="42" customFormat="1" x14ac:dyDescent="0.25">
      <c r="A151" s="21"/>
      <c r="B151" s="21"/>
      <c r="C151" s="21"/>
      <c r="D151" s="52"/>
      <c r="E151" s="21" t="str">
        <f>структура!$G$53</f>
        <v>расчет пени по просроч. займам за срок просрочки</v>
      </c>
      <c r="F151" s="21"/>
      <c r="G151" s="21" t="str">
        <f>структура!$J$10</f>
        <v>повторный заем</v>
      </c>
      <c r="H151" s="21"/>
      <c r="I151" s="21" t="str">
        <f>IF($E151="","",INDEX(структура!$H$10:$H$153,SUMIFS(структура!$C$10:$C$153,структура!$G$10:$G$153,$E151)))</f>
        <v>руб</v>
      </c>
      <c r="J151" s="21"/>
      <c r="K151" s="41"/>
      <c r="L151" s="21"/>
      <c r="M151" s="21"/>
      <c r="N151" s="21"/>
      <c r="O151" s="21"/>
      <c r="P151" s="21"/>
      <c r="Q151" s="41"/>
      <c r="R151" s="21">
        <f>IF(R$8="",0,R97*(условия!$R$89/365)*SUMIFS(условия!85:85,условия!$7:$7,"&lt;="&amp;R$8,условия!$8:$8,"&gt;="&amp;R$8))</f>
        <v>0</v>
      </c>
      <c r="S151" s="21">
        <f>IF(S$8="",0,S97*(условия!$R$89/365)*SUMIFS(условия!85:85,условия!$7:$7,"&lt;="&amp;S$8,условия!$8:$8,"&gt;="&amp;S$8))</f>
        <v>0</v>
      </c>
      <c r="T151" s="21">
        <f>IF(T$8="",0,T97*(условия!$R$89/365)*SUMIFS(условия!85:85,условия!$7:$7,"&lt;="&amp;T$8,условия!$8:$8,"&gt;="&amp;T$8))</f>
        <v>0</v>
      </c>
      <c r="U151" s="21">
        <f>IF(U$8="",0,U97*(условия!$R$89/365)*SUMIFS(условия!85:85,условия!$7:$7,"&lt;="&amp;U$8,условия!$8:$8,"&gt;="&amp;U$8))</f>
        <v>0</v>
      </c>
      <c r="V151" s="21">
        <f>IF(V$8="",0,V97*(условия!$R$89/365)*SUMIFS(условия!85:85,условия!$7:$7,"&lt;="&amp;V$8,условия!$8:$8,"&gt;="&amp;V$8))</f>
        <v>0</v>
      </c>
      <c r="W151" s="21">
        <f>IF(W$8="",0,W97*(условия!$R$89/365)*SUMIFS(условия!85:85,условия!$7:$7,"&lt;="&amp;W$8,условия!$8:$8,"&gt;="&amp;W$8))</f>
        <v>0</v>
      </c>
      <c r="X151" s="21">
        <f>IF(X$8="",0,X97*(условия!$R$89/365)*SUMIFS(условия!85:85,условия!$7:$7,"&lt;="&amp;X$8,условия!$8:$8,"&gt;="&amp;X$8))</f>
        <v>0</v>
      </c>
      <c r="Y151" s="21">
        <f>IF(Y$8="",0,Y97*(условия!$R$89/365)*SUMIFS(условия!85:85,условия!$7:$7,"&lt;="&amp;Y$8,условия!$8:$8,"&gt;="&amp;Y$8))</f>
        <v>0</v>
      </c>
      <c r="Z151" s="21">
        <f>IF(Z$8="",0,Z97*(условия!$R$89/365)*SUMIFS(условия!85:85,условия!$7:$7,"&lt;="&amp;Z$8,условия!$8:$8,"&gt;="&amp;Z$8))</f>
        <v>0</v>
      </c>
      <c r="AA151" s="21">
        <f>IF(AA$8="",0,AA97*(условия!$R$89/365)*SUMIFS(условия!85:85,условия!$7:$7,"&lt;="&amp;AA$8,условия!$8:$8,"&gt;="&amp;AA$8))</f>
        <v>0</v>
      </c>
      <c r="AB151" s="21">
        <f>IF(AB$8="",0,AB97*(условия!$R$89/365)*SUMIFS(условия!85:85,условия!$7:$7,"&lt;="&amp;AB$8,условия!$8:$8,"&gt;="&amp;AB$8))</f>
        <v>0</v>
      </c>
      <c r="AC151" s="21">
        <f>IF(AC$8="",0,AC97*(условия!$R$89/365)*SUMIFS(условия!85:85,условия!$7:$7,"&lt;="&amp;AC$8,условия!$8:$8,"&gt;="&amp;AC$8))</f>
        <v>0</v>
      </c>
      <c r="AD151" s="21">
        <f>IF(AD$8="",0,AD97*(условия!$R$89/365)*SUMIFS(условия!85:85,условия!$7:$7,"&lt;="&amp;AD$8,условия!$8:$8,"&gt;="&amp;AD$8))</f>
        <v>0</v>
      </c>
      <c r="AE151" s="21">
        <f>IF(AE$8="",0,AE97*(условия!$R$89/365)*SUMIFS(условия!85:85,условия!$7:$7,"&lt;="&amp;AE$8,условия!$8:$8,"&gt;="&amp;AE$8))</f>
        <v>0</v>
      </c>
      <c r="AF151" s="21">
        <f>IF(AF$8="",0,AF97*(условия!$R$89/365)*SUMIFS(условия!85:85,условия!$7:$7,"&lt;="&amp;AF$8,условия!$8:$8,"&gt;="&amp;AF$8))</f>
        <v>0</v>
      </c>
      <c r="AG151" s="21">
        <f>IF(AG$8="",0,AG97*(условия!$R$89/365)*SUMIFS(условия!85:85,условия!$7:$7,"&lt;="&amp;AG$8,условия!$8:$8,"&gt;="&amp;AG$8))</f>
        <v>0</v>
      </c>
      <c r="AH151" s="21">
        <f>IF(AH$8="",0,AH97*(условия!$R$89/365)*SUMIFS(условия!85:85,условия!$7:$7,"&lt;="&amp;AH$8,условия!$8:$8,"&gt;="&amp;AH$8))</f>
        <v>0</v>
      </c>
      <c r="AI151" s="21">
        <f>IF(AI$8="",0,AI97*(условия!$R$89/365)*SUMIFS(условия!85:85,условия!$7:$7,"&lt;="&amp;AI$8,условия!$8:$8,"&gt;="&amp;AI$8))</f>
        <v>0</v>
      </c>
      <c r="AJ151" s="21">
        <f>IF(AJ$8="",0,AJ97*(условия!$R$89/365)*SUMIFS(условия!85:85,условия!$7:$7,"&lt;="&amp;AJ$8,условия!$8:$8,"&gt;="&amp;AJ$8))</f>
        <v>0</v>
      </c>
      <c r="AK151" s="21">
        <f>IF(AK$8="",0,AK97*(условия!$R$89/365)*SUMIFS(условия!85:85,условия!$7:$7,"&lt;="&amp;AK$8,условия!$8:$8,"&gt;="&amp;AK$8))</f>
        <v>0</v>
      </c>
      <c r="AL151" s="21">
        <f>IF(AL$8="",0,AL97*(условия!$R$89/365)*SUMIFS(условия!85:85,условия!$7:$7,"&lt;="&amp;AL$8,условия!$8:$8,"&gt;="&amp;AL$8))</f>
        <v>230.13698630136989</v>
      </c>
      <c r="AM151" s="21">
        <f>IF(AM$8="",0,AM97*(условия!$R$89/365)*SUMIFS(условия!85:85,условия!$7:$7,"&lt;="&amp;AM$8,условия!$8:$8,"&gt;="&amp;AM$8))</f>
        <v>230.13698630136989</v>
      </c>
      <c r="AN151" s="21">
        <f>IF(AN$8="",0,AN97*(условия!$R$89/365)*SUMIFS(условия!85:85,условия!$7:$7,"&lt;="&amp;AN$8,условия!$8:$8,"&gt;="&amp;AN$8))</f>
        <v>230.13698630136989</v>
      </c>
      <c r="AO151" s="21">
        <f>IF(AO$8="",0,AO97*(условия!$R$89/365)*SUMIFS(условия!85:85,условия!$7:$7,"&lt;="&amp;AO$8,условия!$8:$8,"&gt;="&amp;AO$8))</f>
        <v>230.13698630136989</v>
      </c>
      <c r="AP151" s="21">
        <f>IF(AP$8="",0,AP97*(условия!$R$89/365)*SUMIFS(условия!85:85,условия!$7:$7,"&lt;="&amp;AP$8,условия!$8:$8,"&gt;="&amp;AP$8))</f>
        <v>230.13698630136989</v>
      </c>
      <c r="AQ151" s="21">
        <f>IF(AQ$8="",0,AQ97*(условия!$R$89/365)*SUMIFS(условия!85:85,условия!$7:$7,"&lt;="&amp;AQ$8,условия!$8:$8,"&gt;="&amp;AQ$8))</f>
        <v>230.13698630136989</v>
      </c>
      <c r="AR151" s="21">
        <f>IF(AR$8="",0,AR97*(условия!$R$89/365)*SUMIFS(условия!85:85,условия!$7:$7,"&lt;="&amp;AR$8,условия!$8:$8,"&gt;="&amp;AR$8))</f>
        <v>230.13698630136989</v>
      </c>
      <c r="AS151" s="21">
        <f>IF(AS$8="",0,AS97*(условия!$R$89/365)*SUMIFS(условия!85:85,условия!$7:$7,"&lt;="&amp;AS$8,условия!$8:$8,"&gt;="&amp;AS$8))</f>
        <v>230.13698630136989</v>
      </c>
      <c r="AT151" s="21">
        <f>IF(AT$8="",0,AT97*(условия!$R$89/365)*SUMIFS(условия!85:85,условия!$7:$7,"&lt;="&amp;AT$8,условия!$8:$8,"&gt;="&amp;AT$8))</f>
        <v>230.13698630136989</v>
      </c>
      <c r="AU151" s="21">
        <f>IF(AU$8="",0,AU97*(условия!$R$89/365)*SUMIFS(условия!85:85,условия!$7:$7,"&lt;="&amp;AU$8,условия!$8:$8,"&gt;="&amp;AU$8))</f>
        <v>230.13698630136989</v>
      </c>
      <c r="AV151" s="21">
        <f>IF(AV$8="",0,AV97*(условия!$R$89/365)*SUMIFS(условия!85:85,условия!$7:$7,"&lt;="&amp;AV$8,условия!$8:$8,"&gt;="&amp;AV$8))</f>
        <v>230.13698630136989</v>
      </c>
      <c r="AW151" s="21">
        <f>IF(AW$8="",0,AW97*(условия!$R$89/365)*SUMIFS(условия!85:85,условия!$7:$7,"&lt;="&amp;AW$8,условия!$8:$8,"&gt;="&amp;AW$8))</f>
        <v>230.13698630136989</v>
      </c>
      <c r="AX151" s="21">
        <f>IF(AX$8="",0,AX97*(условия!$R$89/365)*SUMIFS(условия!85:85,условия!$7:$7,"&lt;="&amp;AX$8,условия!$8:$8,"&gt;="&amp;AX$8))</f>
        <v>230.13698630136989</v>
      </c>
      <c r="AY151" s="21">
        <f>IF(AY$8="",0,AY97*(условия!$R$89/365)*SUMIFS(условия!85:85,условия!$7:$7,"&lt;="&amp;AY$8,условия!$8:$8,"&gt;="&amp;AY$8))</f>
        <v>230.13698630136989</v>
      </c>
      <c r="AZ151" s="21">
        <f>IF(AZ$8="",0,AZ97*(условия!$R$89/365)*SUMIFS(условия!85:85,условия!$7:$7,"&lt;="&amp;AZ$8,условия!$8:$8,"&gt;="&amp;AZ$8))</f>
        <v>230.13698630136989</v>
      </c>
      <c r="BA151" s="21">
        <f>IF(BA$8="",0,BA97*(условия!$R$89/365)*SUMIFS(условия!85:85,условия!$7:$7,"&lt;="&amp;BA$8,условия!$8:$8,"&gt;="&amp;BA$8))</f>
        <v>230.13698630136989</v>
      </c>
      <c r="BB151" s="21">
        <f>IF(BB$8="",0,BB97*(условия!$R$89/365)*SUMIFS(условия!85:85,условия!$7:$7,"&lt;="&amp;BB$8,условия!$8:$8,"&gt;="&amp;BB$8))</f>
        <v>230.13698630136989</v>
      </c>
      <c r="BC151" s="21">
        <f>IF(BC$8="",0,BC97*(условия!$R$89/365)*SUMIFS(условия!85:85,условия!$7:$7,"&lt;="&amp;BC$8,условия!$8:$8,"&gt;="&amp;BC$8))</f>
        <v>230.13698630136989</v>
      </c>
      <c r="BD151" s="21">
        <f>IF(BD$8="",0,BD97*(условия!$R$89/365)*SUMIFS(условия!85:85,условия!$7:$7,"&lt;="&amp;BD$8,условия!$8:$8,"&gt;="&amp;BD$8))</f>
        <v>230.13698630136989</v>
      </c>
      <c r="BE151" s="21">
        <f>IF(BE$8="",0,BE97*(условия!$R$89/365)*SUMIFS(условия!85:85,условия!$7:$7,"&lt;="&amp;BE$8,условия!$8:$8,"&gt;="&amp;BE$8))</f>
        <v>230.13698630136989</v>
      </c>
      <c r="BF151" s="21">
        <f>IF(BF$8="",0,BF97*(условия!$R$89/365)*SUMIFS(условия!85:85,условия!$7:$7,"&lt;="&amp;BF$8,условия!$8:$8,"&gt;="&amp;BF$8))</f>
        <v>230.13698630136989</v>
      </c>
      <c r="BG151" s="21">
        <f>IF(BG$8="",0,BG97*(условия!$R$89/365)*SUMIFS(условия!85:85,условия!$7:$7,"&lt;="&amp;BG$8,условия!$8:$8,"&gt;="&amp;BG$8))</f>
        <v>230.13698630136989</v>
      </c>
      <c r="BH151" s="21">
        <f>IF(BH$8="",0,BH97*(условия!$R$89/365)*SUMIFS(условия!85:85,условия!$7:$7,"&lt;="&amp;BH$8,условия!$8:$8,"&gt;="&amp;BH$8))</f>
        <v>230.13698630136989</v>
      </c>
      <c r="BI151" s="21">
        <f>IF(BI$8="",0,BI97*(условия!$R$89/365)*SUMIFS(условия!85:85,условия!$7:$7,"&lt;="&amp;BI$8,условия!$8:$8,"&gt;="&amp;BI$8))</f>
        <v>230.13698630136989</v>
      </c>
      <c r="BJ151" s="21">
        <f>IF(BJ$8="",0,BJ97*(условия!$R$89/365)*SUMIFS(условия!85:85,условия!$7:$7,"&lt;="&amp;BJ$8,условия!$8:$8,"&gt;="&amp;BJ$8))</f>
        <v>230.13698630136989</v>
      </c>
      <c r="BK151" s="21">
        <f>IF(BK$8="",0,BK97*(условия!$R$89/365)*SUMIFS(условия!85:85,условия!$7:$7,"&lt;="&amp;BK$8,условия!$8:$8,"&gt;="&amp;BK$8))</f>
        <v>230.13698630136989</v>
      </c>
      <c r="BL151" s="21">
        <f>IF(BL$8="",0,BL97*(условия!$R$89/365)*SUMIFS(условия!85:85,условия!$7:$7,"&lt;="&amp;BL$8,условия!$8:$8,"&gt;="&amp;BL$8))</f>
        <v>230.13698630136989</v>
      </c>
      <c r="BM151" s="21">
        <f>IF(BM$8="",0,BM97*(условия!$R$89/365)*SUMIFS(условия!85:85,условия!$7:$7,"&lt;="&amp;BM$8,условия!$8:$8,"&gt;="&amp;BM$8))</f>
        <v>230.13698630136989</v>
      </c>
      <c r="BN151" s="21">
        <f>IF(BN$8="",0,BN97*(условия!$R$89/365)*SUMIFS(условия!85:85,условия!$7:$7,"&lt;="&amp;BN$8,условия!$8:$8,"&gt;="&amp;BN$8))</f>
        <v>230.13698630136989</v>
      </c>
      <c r="BO151" s="21">
        <f>IF(BO$8="",0,BO97*(условия!$R$89/365)*SUMIFS(условия!85:85,условия!$7:$7,"&lt;="&amp;BO$8,условия!$8:$8,"&gt;="&amp;BO$8))</f>
        <v>230.13698630136989</v>
      </c>
      <c r="BP151" s="21">
        <f>IF(BP$8="",0,BP97*(условия!$R$89/365)*SUMIFS(условия!85:85,условия!$7:$7,"&lt;="&amp;BP$8,условия!$8:$8,"&gt;="&amp;BP$8))</f>
        <v>230.13698630136989</v>
      </c>
      <c r="BQ151" s="21">
        <f>IF(BQ$8="",0,BQ97*(условия!$R$89/365)*SUMIFS(условия!85:85,условия!$7:$7,"&lt;="&amp;BQ$8,условия!$8:$8,"&gt;="&amp;BQ$8))</f>
        <v>460.27397260273978</v>
      </c>
      <c r="BR151" s="21">
        <f>IF(BR$8="",0,BR97*(условия!$R$89/365)*SUMIFS(условия!85:85,условия!$7:$7,"&lt;="&amp;BR$8,условия!$8:$8,"&gt;="&amp;BR$8))</f>
        <v>460.27397260273978</v>
      </c>
      <c r="BS151" s="21">
        <f>IF(BS$8="",0,BS97*(условия!$R$89/365)*SUMIFS(условия!85:85,условия!$7:$7,"&lt;="&amp;BS$8,условия!$8:$8,"&gt;="&amp;BS$8))</f>
        <v>460.27397260273978</v>
      </c>
      <c r="BT151" s="21">
        <f>IF(BT$8="",0,BT97*(условия!$R$89/365)*SUMIFS(условия!85:85,условия!$7:$7,"&lt;="&amp;BT$8,условия!$8:$8,"&gt;="&amp;BT$8))</f>
        <v>460.27397260273978</v>
      </c>
      <c r="BU151" s="21">
        <f>IF(BU$8="",0,BU97*(условия!$R$89/365)*SUMIFS(условия!85:85,условия!$7:$7,"&lt;="&amp;BU$8,условия!$8:$8,"&gt;="&amp;BU$8))</f>
        <v>460.27397260273978</v>
      </c>
      <c r="BV151" s="21">
        <f>IF(BV$8="",0,BV97*(условия!$R$89/365)*SUMIFS(условия!85:85,условия!$7:$7,"&lt;="&amp;BV$8,условия!$8:$8,"&gt;="&amp;BV$8))</f>
        <v>460.27397260273978</v>
      </c>
      <c r="BW151" s="21">
        <f>IF(BW$8="",0,BW97*(условия!$R$89/365)*SUMIFS(условия!85:85,условия!$7:$7,"&lt;="&amp;BW$8,условия!$8:$8,"&gt;="&amp;BW$8))</f>
        <v>460.27397260273978</v>
      </c>
      <c r="BX151" s="21">
        <f>IF(BX$8="",0,BX97*(условия!$R$89/365)*SUMIFS(условия!85:85,условия!$7:$7,"&lt;="&amp;BX$8,условия!$8:$8,"&gt;="&amp;BX$8))</f>
        <v>460.27397260273978</v>
      </c>
      <c r="BY151" s="21">
        <f>IF(BY$8="",0,BY97*(условия!$R$89/365)*SUMIFS(условия!85:85,условия!$7:$7,"&lt;="&amp;BY$8,условия!$8:$8,"&gt;="&amp;BY$8))</f>
        <v>460.27397260273978</v>
      </c>
      <c r="BZ151" s="21">
        <f>IF(BZ$8="",0,BZ97*(условия!$R$89/365)*SUMIFS(условия!85:85,условия!$7:$7,"&lt;="&amp;BZ$8,условия!$8:$8,"&gt;="&amp;BZ$8))</f>
        <v>460.27397260273978</v>
      </c>
      <c r="CA151" s="21">
        <f>IF(CA$8="",0,CA97*(условия!$R$89/365)*SUMIFS(условия!85:85,условия!$7:$7,"&lt;="&amp;CA$8,условия!$8:$8,"&gt;="&amp;CA$8))</f>
        <v>460.27397260273978</v>
      </c>
      <c r="CB151" s="21">
        <f>IF(CB$8="",0,CB97*(условия!$R$89/365)*SUMIFS(условия!85:85,условия!$7:$7,"&lt;="&amp;CB$8,условия!$8:$8,"&gt;="&amp;CB$8))</f>
        <v>460.27397260273978</v>
      </c>
      <c r="CC151" s="21">
        <f>IF(CC$8="",0,CC97*(условия!$R$89/365)*SUMIFS(условия!85:85,условия!$7:$7,"&lt;="&amp;CC$8,условия!$8:$8,"&gt;="&amp;CC$8))</f>
        <v>460.27397260273978</v>
      </c>
      <c r="CD151" s="21">
        <f>IF(CD$8="",0,CD97*(условия!$R$89/365)*SUMIFS(условия!85:85,условия!$7:$7,"&lt;="&amp;CD$8,условия!$8:$8,"&gt;="&amp;CD$8))</f>
        <v>460.27397260273978</v>
      </c>
      <c r="CE151" s="21">
        <f>IF(CE$8="",0,CE97*(условия!$R$89/365)*SUMIFS(условия!85:85,условия!$7:$7,"&lt;="&amp;CE$8,условия!$8:$8,"&gt;="&amp;CE$8))</f>
        <v>460.27397260273978</v>
      </c>
      <c r="CF151" s="21">
        <f>IF(CF$8="",0,CF97*(условия!$R$89/365)*SUMIFS(условия!85:85,условия!$7:$7,"&lt;="&amp;CF$8,условия!$8:$8,"&gt;="&amp;CF$8))</f>
        <v>460.27397260273978</v>
      </c>
      <c r="CG151" s="21">
        <f>IF(CG$8="",0,CG97*(условия!$R$89/365)*SUMIFS(условия!85:85,условия!$7:$7,"&lt;="&amp;CG$8,условия!$8:$8,"&gt;="&amp;CG$8))</f>
        <v>460.27397260273978</v>
      </c>
      <c r="CH151" s="21">
        <f>IF(CH$8="",0,CH97*(условия!$R$89/365)*SUMIFS(условия!85:85,условия!$7:$7,"&lt;="&amp;CH$8,условия!$8:$8,"&gt;="&amp;CH$8))</f>
        <v>460.27397260273978</v>
      </c>
      <c r="CI151" s="21">
        <f>IF(CI$8="",0,CI97*(условия!$R$89/365)*SUMIFS(условия!85:85,условия!$7:$7,"&lt;="&amp;CI$8,условия!$8:$8,"&gt;="&amp;CI$8))</f>
        <v>460.27397260273978</v>
      </c>
      <c r="CJ151" s="21">
        <f>IF(CJ$8="",0,CJ97*(условия!$R$89/365)*SUMIFS(условия!85:85,условия!$7:$7,"&lt;="&amp;CJ$8,условия!$8:$8,"&gt;="&amp;CJ$8))</f>
        <v>460.27397260273978</v>
      </c>
      <c r="CK151" s="21">
        <f>IF(CK$8="",0,CK97*(условия!$R$89/365)*SUMIFS(условия!85:85,условия!$7:$7,"&lt;="&amp;CK$8,условия!$8:$8,"&gt;="&amp;CK$8))</f>
        <v>460.27397260273978</v>
      </c>
      <c r="CL151" s="21">
        <f>IF(CL$8="",0,CL97*(условия!$R$89/365)*SUMIFS(условия!85:85,условия!$7:$7,"&lt;="&amp;CL$8,условия!$8:$8,"&gt;="&amp;CL$8))</f>
        <v>460.27397260273978</v>
      </c>
      <c r="CM151" s="21">
        <f>IF(CM$8="",0,CM97*(условия!$R$89/365)*SUMIFS(условия!85:85,условия!$7:$7,"&lt;="&amp;CM$8,условия!$8:$8,"&gt;="&amp;CM$8))</f>
        <v>460.27397260273978</v>
      </c>
      <c r="CN151" s="21">
        <f>IF(CN$8="",0,CN97*(условия!$R$89/365)*SUMIFS(условия!85:85,условия!$7:$7,"&lt;="&amp;CN$8,условия!$8:$8,"&gt;="&amp;CN$8))</f>
        <v>460.27397260273978</v>
      </c>
      <c r="CO151" s="21">
        <f>IF(CO$8="",0,CO97*(условия!$R$89/365)*SUMIFS(условия!85:85,условия!$7:$7,"&lt;="&amp;CO$8,условия!$8:$8,"&gt;="&amp;CO$8))</f>
        <v>460.27397260273978</v>
      </c>
      <c r="CP151" s="21">
        <f>IF(CP$8="",0,CP97*(условия!$R$89/365)*SUMIFS(условия!85:85,условия!$7:$7,"&lt;="&amp;CP$8,условия!$8:$8,"&gt;="&amp;CP$8))</f>
        <v>460.27397260273978</v>
      </c>
      <c r="CQ151" s="21">
        <f>IF(CQ$8="",0,CQ97*(условия!$R$89/365)*SUMIFS(условия!85:85,условия!$7:$7,"&lt;="&amp;CQ$8,условия!$8:$8,"&gt;="&amp;CQ$8))</f>
        <v>460.27397260273978</v>
      </c>
      <c r="CR151" s="21">
        <f>IF(CR$8="",0,CR97*(условия!$R$89/365)*SUMIFS(условия!85:85,условия!$7:$7,"&lt;="&amp;CR$8,условия!$8:$8,"&gt;="&amp;CR$8))</f>
        <v>460.27397260273978</v>
      </c>
      <c r="CS151" s="21">
        <f>IF(CS$8="",0,CS97*(условия!$R$89/365)*SUMIFS(условия!85:85,условия!$7:$7,"&lt;="&amp;CS$8,условия!$8:$8,"&gt;="&amp;CS$8))</f>
        <v>460.27397260273978</v>
      </c>
      <c r="CT151" s="21">
        <f>IF(CT$8="",0,CT97*(условия!$R$89/365)*SUMIFS(условия!85:85,условия!$7:$7,"&lt;="&amp;CT$8,условия!$8:$8,"&gt;="&amp;CT$8))</f>
        <v>460.27397260273978</v>
      </c>
      <c r="CU151" s="21">
        <f>IF(CU$8="",0,CU97*(условия!$R$89/365)*SUMIFS(условия!85:85,условия!$7:$7,"&lt;="&amp;CU$8,условия!$8:$8,"&gt;="&amp;CU$8))</f>
        <v>460.27397260273978</v>
      </c>
      <c r="CV151" s="21">
        <f>IF(CV$8="",0,CV97*(условия!$R$89/365)*SUMIFS(условия!85:85,условия!$7:$7,"&lt;="&amp;CV$8,условия!$8:$8,"&gt;="&amp;CV$8))</f>
        <v>1726.0273972602738</v>
      </c>
      <c r="CW151" s="21">
        <f>IF(CW$8="",0,CW97*(условия!$R$89/365)*SUMIFS(условия!85:85,условия!$7:$7,"&lt;="&amp;CW$8,условия!$8:$8,"&gt;="&amp;CW$8))</f>
        <v>1726.0273972602738</v>
      </c>
      <c r="CX151" s="21">
        <f>IF(CX$8="",0,CX97*(условия!$R$89/365)*SUMIFS(условия!85:85,условия!$7:$7,"&lt;="&amp;CX$8,условия!$8:$8,"&gt;="&amp;CX$8))</f>
        <v>1726.0273972602738</v>
      </c>
      <c r="CY151" s="21">
        <f>IF(CY$8="",0,CY97*(условия!$R$89/365)*SUMIFS(условия!85:85,условия!$7:$7,"&lt;="&amp;CY$8,условия!$8:$8,"&gt;="&amp;CY$8))</f>
        <v>1726.0273972602738</v>
      </c>
      <c r="CZ151" s="21">
        <f>IF(CZ$8="",0,CZ97*(условия!$R$89/365)*SUMIFS(условия!85:85,условия!$7:$7,"&lt;="&amp;CZ$8,условия!$8:$8,"&gt;="&amp;CZ$8))</f>
        <v>1726.0273972602738</v>
      </c>
      <c r="DA151" s="21">
        <f>IF(DA$8="",0,DA97*(условия!$R$89/365)*SUMIFS(условия!85:85,условия!$7:$7,"&lt;="&amp;DA$8,условия!$8:$8,"&gt;="&amp;DA$8))</f>
        <v>1726.0273972602738</v>
      </c>
      <c r="DB151" s="21">
        <f>IF(DB$8="",0,DB97*(условия!$R$89/365)*SUMIFS(условия!85:85,условия!$7:$7,"&lt;="&amp;DB$8,условия!$8:$8,"&gt;="&amp;DB$8))</f>
        <v>1726.0273972602738</v>
      </c>
      <c r="DC151" s="21">
        <f>IF(DC$8="",0,DC97*(условия!$R$89/365)*SUMIFS(условия!85:85,условия!$7:$7,"&lt;="&amp;DC$8,условия!$8:$8,"&gt;="&amp;DC$8))</f>
        <v>1726.0273972602738</v>
      </c>
      <c r="DD151" s="21">
        <f>IF(DD$8="",0,DD97*(условия!$R$89/365)*SUMIFS(условия!85:85,условия!$7:$7,"&lt;="&amp;DD$8,условия!$8:$8,"&gt;="&amp;DD$8))</f>
        <v>1726.0273972602738</v>
      </c>
      <c r="DE151" s="21">
        <f>IF(DE$8="",0,DE97*(условия!$R$89/365)*SUMIFS(условия!85:85,условия!$7:$7,"&lt;="&amp;DE$8,условия!$8:$8,"&gt;="&amp;DE$8))</f>
        <v>1726.0273972602738</v>
      </c>
      <c r="DF151" s="21">
        <f>IF(DF$8="",0,DF97*(условия!$R$89/365)*SUMIFS(условия!85:85,условия!$7:$7,"&lt;="&amp;DF$8,условия!$8:$8,"&gt;="&amp;DF$8))</f>
        <v>1726.0273972602738</v>
      </c>
      <c r="DG151" s="21">
        <f>IF(DG$8="",0,DG97*(условия!$R$89/365)*SUMIFS(условия!85:85,условия!$7:$7,"&lt;="&amp;DG$8,условия!$8:$8,"&gt;="&amp;DG$8))</f>
        <v>1726.0273972602738</v>
      </c>
      <c r="DH151" s="21">
        <f>IF(DH$8="",0,DH97*(условия!$R$89/365)*SUMIFS(условия!85:85,условия!$7:$7,"&lt;="&amp;DH$8,условия!$8:$8,"&gt;="&amp;DH$8))</f>
        <v>1726.0273972602738</v>
      </c>
      <c r="DI151" s="21">
        <f>IF(DI$8="",0,DI97*(условия!$R$89/365)*SUMIFS(условия!85:85,условия!$7:$7,"&lt;="&amp;DI$8,условия!$8:$8,"&gt;="&amp;DI$8))</f>
        <v>1726.0273972602738</v>
      </c>
      <c r="DJ151" s="21">
        <f>IF(DJ$8="",0,DJ97*(условия!$R$89/365)*SUMIFS(условия!85:85,условия!$7:$7,"&lt;="&amp;DJ$8,условия!$8:$8,"&gt;="&amp;DJ$8))</f>
        <v>1726.0273972602738</v>
      </c>
      <c r="DK151" s="21">
        <f>IF(DK$8="",0,DK97*(условия!$R$89/365)*SUMIFS(условия!85:85,условия!$7:$7,"&lt;="&amp;DK$8,условия!$8:$8,"&gt;="&amp;DK$8))</f>
        <v>1726.0273972602738</v>
      </c>
      <c r="DL151" s="21">
        <f>IF(DL$8="",0,DL97*(условия!$R$89/365)*SUMIFS(условия!85:85,условия!$7:$7,"&lt;="&amp;DL$8,условия!$8:$8,"&gt;="&amp;DL$8))</f>
        <v>1726.0273972602738</v>
      </c>
      <c r="DM151" s="21">
        <f>IF(DM$8="",0,DM97*(условия!$R$89/365)*SUMIFS(условия!85:85,условия!$7:$7,"&lt;="&amp;DM$8,условия!$8:$8,"&gt;="&amp;DM$8))</f>
        <v>1726.0273972602738</v>
      </c>
      <c r="DN151" s="21">
        <f>IF(DN$8="",0,DN97*(условия!$R$89/365)*SUMIFS(условия!85:85,условия!$7:$7,"&lt;="&amp;DN$8,условия!$8:$8,"&gt;="&amp;DN$8))</f>
        <v>1726.0273972602738</v>
      </c>
      <c r="DO151" s="21">
        <f>IF(DO$8="",0,DO97*(условия!$R$89/365)*SUMIFS(условия!85:85,условия!$7:$7,"&lt;="&amp;DO$8,условия!$8:$8,"&gt;="&amp;DO$8))</f>
        <v>1726.0273972602738</v>
      </c>
      <c r="DP151" s="21">
        <f>IF(DP$8="",0,DP97*(условия!$R$89/365)*SUMIFS(условия!85:85,условия!$7:$7,"&lt;="&amp;DP$8,условия!$8:$8,"&gt;="&amp;DP$8))</f>
        <v>1726.0273972602738</v>
      </c>
      <c r="DQ151" s="21">
        <f>IF(DQ$8="",0,DQ97*(условия!$R$89/365)*SUMIFS(условия!85:85,условия!$7:$7,"&lt;="&amp;DQ$8,условия!$8:$8,"&gt;="&amp;DQ$8))</f>
        <v>1726.0273972602738</v>
      </c>
      <c r="DR151" s="21">
        <f>IF(DR$8="",0,DR97*(условия!$R$89/365)*SUMIFS(условия!85:85,условия!$7:$7,"&lt;="&amp;DR$8,условия!$8:$8,"&gt;="&amp;DR$8))</f>
        <v>1726.0273972602738</v>
      </c>
      <c r="DS151" s="21">
        <f>IF(DS$8="",0,DS97*(условия!$R$89/365)*SUMIFS(условия!85:85,условия!$7:$7,"&lt;="&amp;DS$8,условия!$8:$8,"&gt;="&amp;DS$8))</f>
        <v>1726.0273972602738</v>
      </c>
      <c r="DT151" s="21">
        <f>IF(DT$8="",0,DT97*(условия!$R$89/365)*SUMIFS(условия!85:85,условия!$7:$7,"&lt;="&amp;DT$8,условия!$8:$8,"&gt;="&amp;DT$8))</f>
        <v>1726.0273972602738</v>
      </c>
      <c r="DU151" s="21">
        <f>IF(DU$8="",0,DU97*(условия!$R$89/365)*SUMIFS(условия!85:85,условия!$7:$7,"&lt;="&amp;DU$8,условия!$8:$8,"&gt;="&amp;DU$8))</f>
        <v>1726.0273972602738</v>
      </c>
      <c r="DV151" s="21">
        <f>IF(DV$8="",0,DV97*(условия!$R$89/365)*SUMIFS(условия!85:85,условия!$7:$7,"&lt;="&amp;DV$8,условия!$8:$8,"&gt;="&amp;DV$8))</f>
        <v>1726.0273972602738</v>
      </c>
      <c r="DW151" s="21">
        <f>IF(DW$8="",0,DW97*(условия!$R$89/365)*SUMIFS(условия!85:85,условия!$7:$7,"&lt;="&amp;DW$8,условия!$8:$8,"&gt;="&amp;DW$8))</f>
        <v>1726.0273972602738</v>
      </c>
      <c r="DX151" s="21">
        <f>IF(DX$8="",0,DX97*(условия!$R$89/365)*SUMIFS(условия!85:85,условия!$7:$7,"&lt;="&amp;DX$8,условия!$8:$8,"&gt;="&amp;DX$8))</f>
        <v>1726.0273972602738</v>
      </c>
      <c r="DY151" s="21">
        <f>IF(DY$8="",0,DY97*(условия!$R$89/365)*SUMIFS(условия!85:85,условия!$7:$7,"&lt;="&amp;DY$8,условия!$8:$8,"&gt;="&amp;DY$8))</f>
        <v>1726.0273972602738</v>
      </c>
      <c r="DZ151" s="21">
        <f>IF(DZ$8="",0,DZ97*(условия!$R$89/365)*SUMIFS(условия!85:85,условия!$7:$7,"&lt;="&amp;DZ$8,условия!$8:$8,"&gt;="&amp;DZ$8))</f>
        <v>0</v>
      </c>
      <c r="EA151" s="21">
        <f>IF(EA$8="",0,EA97*(условия!$R$89/365)*SUMIFS(условия!85:85,условия!$7:$7,"&lt;="&amp;EA$8,условия!$8:$8,"&gt;="&amp;EA$8))</f>
        <v>0</v>
      </c>
      <c r="EB151" s="21">
        <f>IF(EB$8="",0,EB97*(условия!$R$89/365)*SUMIFS(условия!85:85,условия!$7:$7,"&lt;="&amp;EB$8,условия!$8:$8,"&gt;="&amp;EB$8))</f>
        <v>0</v>
      </c>
      <c r="EC151" s="21">
        <f>IF(EC$8="",0,EC97*(условия!$R$89/365)*SUMIFS(условия!85:85,условия!$7:$7,"&lt;="&amp;EC$8,условия!$8:$8,"&gt;="&amp;EC$8))</f>
        <v>0</v>
      </c>
      <c r="ED151" s="21">
        <f>IF(ED$8="",0,ED97*(условия!$R$89/365)*SUMIFS(условия!85:85,условия!$7:$7,"&lt;="&amp;ED$8,условия!$8:$8,"&gt;="&amp;ED$8))</f>
        <v>0</v>
      </c>
      <c r="EE151" s="21">
        <f>IF(EE$8="",0,EE97*(условия!$R$89/365)*SUMIFS(условия!85:85,условия!$7:$7,"&lt;="&amp;EE$8,условия!$8:$8,"&gt;="&amp;EE$8))</f>
        <v>1726.0273972602738</v>
      </c>
      <c r="EF151" s="21">
        <f>IF(EF$8="",0,EF97*(условия!$R$89/365)*SUMIFS(условия!85:85,условия!$7:$7,"&lt;="&amp;EF$8,условия!$8:$8,"&gt;="&amp;EF$8))</f>
        <v>1726.0273972602738</v>
      </c>
      <c r="EG151" s="21">
        <f>IF(EG$8="",0,EG97*(условия!$R$89/365)*SUMIFS(условия!85:85,условия!$7:$7,"&lt;="&amp;EG$8,условия!$8:$8,"&gt;="&amp;EG$8))</f>
        <v>1726.0273972602738</v>
      </c>
      <c r="EH151" s="21">
        <f>IF(EH$8="",0,EH97*(условия!$R$89/365)*SUMIFS(условия!85:85,условия!$7:$7,"&lt;="&amp;EH$8,условия!$8:$8,"&gt;="&amp;EH$8))</f>
        <v>1726.0273972602738</v>
      </c>
      <c r="EI151" s="21">
        <f>IF(EI$8="",0,EI97*(условия!$R$89/365)*SUMIFS(условия!85:85,условия!$7:$7,"&lt;="&amp;EI$8,условия!$8:$8,"&gt;="&amp;EI$8))</f>
        <v>1726.0273972602738</v>
      </c>
      <c r="EJ151" s="21">
        <f>IF(EJ$8="",0,EJ97*(условия!$R$89/365)*SUMIFS(условия!85:85,условия!$7:$7,"&lt;="&amp;EJ$8,условия!$8:$8,"&gt;="&amp;EJ$8))</f>
        <v>1726.0273972602738</v>
      </c>
      <c r="EK151" s="21">
        <f>IF(EK$8="",0,EK97*(условия!$R$89/365)*SUMIFS(условия!85:85,условия!$7:$7,"&lt;="&amp;EK$8,условия!$8:$8,"&gt;="&amp;EK$8))</f>
        <v>1726.0273972602738</v>
      </c>
      <c r="EL151" s="21">
        <f>IF(EL$8="",0,EL97*(условия!$R$89/365)*SUMIFS(условия!85:85,условия!$7:$7,"&lt;="&amp;EL$8,условия!$8:$8,"&gt;="&amp;EL$8))</f>
        <v>1726.0273972602738</v>
      </c>
      <c r="EM151" s="21">
        <f>IF(EM$8="",0,EM97*(условия!$R$89/365)*SUMIFS(условия!85:85,условия!$7:$7,"&lt;="&amp;EM$8,условия!$8:$8,"&gt;="&amp;EM$8))</f>
        <v>1726.0273972602738</v>
      </c>
      <c r="EN151" s="21">
        <f>IF(EN$8="",0,EN97*(условия!$R$89/365)*SUMIFS(условия!85:85,условия!$7:$7,"&lt;="&amp;EN$8,условия!$8:$8,"&gt;="&amp;EN$8))</f>
        <v>1726.0273972602738</v>
      </c>
      <c r="EO151" s="21">
        <f>IF(EO$8="",0,EO97*(условия!$R$89/365)*SUMIFS(условия!85:85,условия!$7:$7,"&lt;="&amp;EO$8,условия!$8:$8,"&gt;="&amp;EO$8))</f>
        <v>1726.0273972602738</v>
      </c>
      <c r="EP151" s="21">
        <f>IF(EP$8="",0,EP97*(условия!$R$89/365)*SUMIFS(условия!85:85,условия!$7:$7,"&lt;="&amp;EP$8,условия!$8:$8,"&gt;="&amp;EP$8))</f>
        <v>1726.0273972602738</v>
      </c>
      <c r="EQ151" s="21">
        <f>IF(EQ$8="",0,EQ97*(условия!$R$89/365)*SUMIFS(условия!85:85,условия!$7:$7,"&lt;="&amp;EQ$8,условия!$8:$8,"&gt;="&amp;EQ$8))</f>
        <v>1726.0273972602738</v>
      </c>
      <c r="ER151" s="21">
        <f>IF(ER$8="",0,ER97*(условия!$R$89/365)*SUMIFS(условия!85:85,условия!$7:$7,"&lt;="&amp;ER$8,условия!$8:$8,"&gt;="&amp;ER$8))</f>
        <v>1726.0273972602738</v>
      </c>
      <c r="ES151" s="21">
        <f>IF(ES$8="",0,ES97*(условия!$R$89/365)*SUMIFS(условия!85:85,условия!$7:$7,"&lt;="&amp;ES$8,условия!$8:$8,"&gt;="&amp;ES$8))</f>
        <v>1726.0273972602738</v>
      </c>
      <c r="ET151" s="21">
        <f>IF(ET$8="",0,ET97*(условия!$R$89/365)*SUMIFS(условия!85:85,условия!$7:$7,"&lt;="&amp;ET$8,условия!$8:$8,"&gt;="&amp;ET$8))</f>
        <v>1726.0273972602738</v>
      </c>
      <c r="EU151" s="21">
        <f>IF(EU$8="",0,EU97*(условия!$R$89/365)*SUMIFS(условия!85:85,условия!$7:$7,"&lt;="&amp;EU$8,условия!$8:$8,"&gt;="&amp;EU$8))</f>
        <v>1726.0273972602738</v>
      </c>
      <c r="EV151" s="21">
        <f>IF(EV$8="",0,EV97*(условия!$R$89/365)*SUMIFS(условия!85:85,условия!$7:$7,"&lt;="&amp;EV$8,условия!$8:$8,"&gt;="&amp;EV$8))</f>
        <v>1726.0273972602738</v>
      </c>
      <c r="EW151" s="21">
        <f>IF(EW$8="",0,EW97*(условия!$R$89/365)*SUMIFS(условия!85:85,условия!$7:$7,"&lt;="&amp;EW$8,условия!$8:$8,"&gt;="&amp;EW$8))</f>
        <v>1726.0273972602738</v>
      </c>
      <c r="EX151" s="21">
        <f>IF(EX$8="",0,EX97*(условия!$R$89/365)*SUMIFS(условия!85:85,условия!$7:$7,"&lt;="&amp;EX$8,условия!$8:$8,"&gt;="&amp;EX$8))</f>
        <v>1726.0273972602738</v>
      </c>
      <c r="EY151" s="21">
        <f>IF(EY$8="",0,EY97*(условия!$R$89/365)*SUMIFS(условия!85:85,условия!$7:$7,"&lt;="&amp;EY$8,условия!$8:$8,"&gt;="&amp;EY$8))</f>
        <v>1726.0273972602738</v>
      </c>
      <c r="EZ151" s="21">
        <f>IF(EZ$8="",0,EZ97*(условия!$R$89/365)*SUMIFS(условия!85:85,условия!$7:$7,"&lt;="&amp;EZ$8,условия!$8:$8,"&gt;="&amp;EZ$8))</f>
        <v>1726.0273972602738</v>
      </c>
      <c r="FA151" s="21">
        <f>IF(FA$8="",0,FA97*(условия!$R$89/365)*SUMIFS(условия!85:85,условия!$7:$7,"&lt;="&amp;FA$8,условия!$8:$8,"&gt;="&amp;FA$8))</f>
        <v>1726.0273972602738</v>
      </c>
      <c r="FB151" s="21">
        <f>IF(FB$8="",0,FB97*(условия!$R$89/365)*SUMIFS(условия!85:85,условия!$7:$7,"&lt;="&amp;FB$8,условия!$8:$8,"&gt;="&amp;FB$8))</f>
        <v>1726.0273972602738</v>
      </c>
      <c r="FC151" s="21">
        <f>IF(FC$8="",0,FC97*(условия!$R$89/365)*SUMIFS(условия!85:85,условия!$7:$7,"&lt;="&amp;FC$8,условия!$8:$8,"&gt;="&amp;FC$8))</f>
        <v>1726.0273972602738</v>
      </c>
      <c r="FD151" s="21">
        <f>IF(FD$8="",0,FD97*(условия!$R$89/365)*SUMIFS(условия!85:85,условия!$7:$7,"&lt;="&amp;FD$8,условия!$8:$8,"&gt;="&amp;FD$8))</f>
        <v>1726.0273972602738</v>
      </c>
      <c r="FE151" s="21">
        <f>IF(FE$8="",0,FE97*(условия!$R$89/365)*SUMIFS(условия!85:85,условия!$7:$7,"&lt;="&amp;FE$8,условия!$8:$8,"&gt;="&amp;FE$8))</f>
        <v>1726.0273972602738</v>
      </c>
      <c r="FF151" s="21">
        <f>IF(FF$8="",0,FF97*(условия!$R$89/365)*SUMIFS(условия!85:85,условия!$7:$7,"&lt;="&amp;FF$8,условия!$8:$8,"&gt;="&amp;FF$8))</f>
        <v>1726.0273972602738</v>
      </c>
      <c r="FG151" s="21">
        <f>IF(FG$8="",0,FG97*(условия!$R$89/365)*SUMIFS(условия!85:85,условия!$7:$7,"&lt;="&amp;FG$8,условия!$8:$8,"&gt;="&amp;FG$8))</f>
        <v>1726.0273972602738</v>
      </c>
      <c r="FH151" s="21">
        <f>IF(FH$8="",0,FH97*(условия!$R$89/365)*SUMIFS(условия!85:85,условия!$7:$7,"&lt;="&amp;FH$8,условия!$8:$8,"&gt;="&amp;FH$8))</f>
        <v>1726.0273972602738</v>
      </c>
      <c r="FI151" s="21">
        <f>IF(FI$8="",0,FI97*(условия!$R$89/365)*SUMIFS(условия!85:85,условия!$7:$7,"&lt;="&amp;FI$8,условия!$8:$8,"&gt;="&amp;FI$8))</f>
        <v>1726.0273972602738</v>
      </c>
      <c r="FJ151" s="21">
        <f>IF(FJ$8="",0,FJ97*(условия!$R$89/365)*SUMIFS(условия!85:85,условия!$7:$7,"&lt;="&amp;FJ$8,условия!$8:$8,"&gt;="&amp;FJ$8))</f>
        <v>1150.6849315068494</v>
      </c>
      <c r="FK151" s="21">
        <f>IF(FK$8="",0,FK97*(условия!$R$89/365)*SUMIFS(условия!85:85,условия!$7:$7,"&lt;="&amp;FK$8,условия!$8:$8,"&gt;="&amp;FK$8))</f>
        <v>1150.6849315068494</v>
      </c>
      <c r="FL151" s="21">
        <f>IF(FL$8="",0,FL97*(условия!$R$89/365)*SUMIFS(условия!85:85,условия!$7:$7,"&lt;="&amp;FL$8,условия!$8:$8,"&gt;="&amp;FL$8))</f>
        <v>1150.6849315068494</v>
      </c>
      <c r="FM151" s="21">
        <f>IF(FM$8="",0,FM97*(условия!$R$89/365)*SUMIFS(условия!85:85,условия!$7:$7,"&lt;="&amp;FM$8,условия!$8:$8,"&gt;="&amp;FM$8))</f>
        <v>1150.6849315068494</v>
      </c>
      <c r="FN151" s="21">
        <f>IF(FN$8="",0,FN97*(условия!$R$89/365)*SUMIFS(условия!85:85,условия!$7:$7,"&lt;="&amp;FN$8,условия!$8:$8,"&gt;="&amp;FN$8))</f>
        <v>1150.6849315068494</v>
      </c>
      <c r="FO151" s="21">
        <f>IF(FO$8="",0,FO97*(условия!$R$89/365)*SUMIFS(условия!85:85,условия!$7:$7,"&lt;="&amp;FO$8,условия!$8:$8,"&gt;="&amp;FO$8))</f>
        <v>1150.6849315068494</v>
      </c>
      <c r="FP151" s="21">
        <f>IF(FP$8="",0,FP97*(условия!$R$89/365)*SUMIFS(условия!85:85,условия!$7:$7,"&lt;="&amp;FP$8,условия!$8:$8,"&gt;="&amp;FP$8))</f>
        <v>1150.6849315068494</v>
      </c>
      <c r="FQ151" s="21">
        <f>IF(FQ$8="",0,FQ97*(условия!$R$89/365)*SUMIFS(условия!85:85,условия!$7:$7,"&lt;="&amp;FQ$8,условия!$8:$8,"&gt;="&amp;FQ$8))</f>
        <v>1150.6849315068494</v>
      </c>
      <c r="FR151" s="21">
        <f>IF(FR$8="",0,FR97*(условия!$R$89/365)*SUMIFS(условия!85:85,условия!$7:$7,"&lt;="&amp;FR$8,условия!$8:$8,"&gt;="&amp;FR$8))</f>
        <v>1150.6849315068494</v>
      </c>
      <c r="FS151" s="21">
        <f>IF(FS$8="",0,FS97*(условия!$R$89/365)*SUMIFS(условия!85:85,условия!$7:$7,"&lt;="&amp;FS$8,условия!$8:$8,"&gt;="&amp;FS$8))</f>
        <v>1150.6849315068494</v>
      </c>
      <c r="FT151" s="21">
        <f>IF(FT$8="",0,FT97*(условия!$R$89/365)*SUMIFS(условия!85:85,условия!$7:$7,"&lt;="&amp;FT$8,условия!$8:$8,"&gt;="&amp;FT$8))</f>
        <v>1150.6849315068494</v>
      </c>
      <c r="FU151" s="21">
        <f>IF(FU$8="",0,FU97*(условия!$R$89/365)*SUMIFS(условия!85:85,условия!$7:$7,"&lt;="&amp;FU$8,условия!$8:$8,"&gt;="&amp;FU$8))</f>
        <v>1150.6849315068494</v>
      </c>
      <c r="FV151" s="21">
        <f>IF(FV$8="",0,FV97*(условия!$R$89/365)*SUMIFS(условия!85:85,условия!$7:$7,"&lt;="&amp;FV$8,условия!$8:$8,"&gt;="&amp;FV$8))</f>
        <v>1150.6849315068494</v>
      </c>
      <c r="FW151" s="21">
        <f>IF(FW$8="",0,FW97*(условия!$R$89/365)*SUMIFS(условия!85:85,условия!$7:$7,"&lt;="&amp;FW$8,условия!$8:$8,"&gt;="&amp;FW$8))</f>
        <v>1150.6849315068494</v>
      </c>
      <c r="FX151" s="21">
        <f>IF(FX$8="",0,FX97*(условия!$R$89/365)*SUMIFS(условия!85:85,условия!$7:$7,"&lt;="&amp;FX$8,условия!$8:$8,"&gt;="&amp;FX$8))</f>
        <v>1150.6849315068494</v>
      </c>
      <c r="FY151" s="21">
        <f>IF(FY$8="",0,FY97*(условия!$R$89/365)*SUMIFS(условия!85:85,условия!$7:$7,"&lt;="&amp;FY$8,условия!$8:$8,"&gt;="&amp;FY$8))</f>
        <v>1150.6849315068494</v>
      </c>
      <c r="FZ151" s="21">
        <f>IF(FZ$8="",0,FZ97*(условия!$R$89/365)*SUMIFS(условия!85:85,условия!$7:$7,"&lt;="&amp;FZ$8,условия!$8:$8,"&gt;="&amp;FZ$8))</f>
        <v>1150.6849315068494</v>
      </c>
      <c r="GA151" s="21">
        <f>IF(GA$8="",0,GA97*(условия!$R$89/365)*SUMIFS(условия!85:85,условия!$7:$7,"&lt;="&amp;GA$8,условия!$8:$8,"&gt;="&amp;GA$8))</f>
        <v>1150.6849315068494</v>
      </c>
      <c r="GB151" s="21">
        <f>IF(GB$8="",0,GB97*(условия!$R$89/365)*SUMIFS(условия!85:85,условия!$7:$7,"&lt;="&amp;GB$8,условия!$8:$8,"&gt;="&amp;GB$8))</f>
        <v>1150.6849315068494</v>
      </c>
      <c r="GC151" s="21">
        <f>IF(GC$8="",0,GC97*(условия!$R$89/365)*SUMIFS(условия!85:85,условия!$7:$7,"&lt;="&amp;GC$8,условия!$8:$8,"&gt;="&amp;GC$8))</f>
        <v>1150.6849315068494</v>
      </c>
      <c r="GD151" s="21">
        <f>IF(GD$8="",0,GD97*(условия!$R$89/365)*SUMIFS(условия!85:85,условия!$7:$7,"&lt;="&amp;GD$8,условия!$8:$8,"&gt;="&amp;GD$8))</f>
        <v>1150.6849315068494</v>
      </c>
      <c r="GE151" s="21">
        <f>IF(GE$8="",0,GE97*(условия!$R$89/365)*SUMIFS(условия!85:85,условия!$7:$7,"&lt;="&amp;GE$8,условия!$8:$8,"&gt;="&amp;GE$8))</f>
        <v>1150.6849315068494</v>
      </c>
      <c r="GF151" s="21">
        <f>IF(GF$8="",0,GF97*(условия!$R$89/365)*SUMIFS(условия!85:85,условия!$7:$7,"&lt;="&amp;GF$8,условия!$8:$8,"&gt;="&amp;GF$8))</f>
        <v>1150.6849315068494</v>
      </c>
      <c r="GG151" s="21">
        <f>IF(GG$8="",0,GG97*(условия!$R$89/365)*SUMIFS(условия!85:85,условия!$7:$7,"&lt;="&amp;GG$8,условия!$8:$8,"&gt;="&amp;GG$8))</f>
        <v>1150.6849315068494</v>
      </c>
      <c r="GH151" s="21">
        <f>IF(GH$8="",0,GH97*(условия!$R$89/365)*SUMIFS(условия!85:85,условия!$7:$7,"&lt;="&amp;GH$8,условия!$8:$8,"&gt;="&amp;GH$8))</f>
        <v>1150.6849315068494</v>
      </c>
      <c r="GI151" s="21">
        <f>IF(GI$8="",0,GI97*(условия!$R$89/365)*SUMIFS(условия!85:85,условия!$7:$7,"&lt;="&amp;GI$8,условия!$8:$8,"&gt;="&amp;GI$8))</f>
        <v>1150.6849315068494</v>
      </c>
      <c r="GJ151" s="21">
        <f>IF(GJ$8="",0,GJ97*(условия!$R$89/365)*SUMIFS(условия!85:85,условия!$7:$7,"&lt;="&amp;GJ$8,условия!$8:$8,"&gt;="&amp;GJ$8))</f>
        <v>1150.6849315068494</v>
      </c>
      <c r="GK151" s="21">
        <f>IF(GK$8="",0,GK97*(условия!$R$89/365)*SUMIFS(условия!85:85,условия!$7:$7,"&lt;="&amp;GK$8,условия!$8:$8,"&gt;="&amp;GK$8))</f>
        <v>1150.6849315068494</v>
      </c>
      <c r="GL151" s="21">
        <f>IF(GL$8="",0,GL97*(условия!$R$89/365)*SUMIFS(условия!85:85,условия!$7:$7,"&lt;="&amp;GL$8,условия!$8:$8,"&gt;="&amp;GL$8))</f>
        <v>1150.6849315068494</v>
      </c>
      <c r="GM151" s="21">
        <f>IF(GM$8="",0,GM97*(условия!$R$89/365)*SUMIFS(условия!85:85,условия!$7:$7,"&lt;="&amp;GM$8,условия!$8:$8,"&gt;="&amp;GM$8))</f>
        <v>1150.6849315068494</v>
      </c>
      <c r="GN151" s="21">
        <f>IF(GN$8="",0,GN97*(условия!$R$89/365)*SUMIFS(условия!85:85,условия!$7:$7,"&lt;="&amp;GN$8,условия!$8:$8,"&gt;="&amp;GN$8))</f>
        <v>1917.8082191780823</v>
      </c>
      <c r="GO151" s="21">
        <f>IF(GO$8="",0,GO97*(условия!$R$89/365)*SUMIFS(условия!85:85,условия!$7:$7,"&lt;="&amp;GO$8,условия!$8:$8,"&gt;="&amp;GO$8))</f>
        <v>1917.8082191780823</v>
      </c>
      <c r="GP151" s="21">
        <f>IF(GP$8="",0,GP97*(условия!$R$89/365)*SUMIFS(условия!85:85,условия!$7:$7,"&lt;="&amp;GP$8,условия!$8:$8,"&gt;="&amp;GP$8))</f>
        <v>1917.8082191780823</v>
      </c>
      <c r="GQ151" s="21">
        <f>IF(GQ$8="",0,GQ97*(условия!$R$89/365)*SUMIFS(условия!85:85,условия!$7:$7,"&lt;="&amp;GQ$8,условия!$8:$8,"&gt;="&amp;GQ$8))</f>
        <v>1917.8082191780823</v>
      </c>
      <c r="GR151" s="21">
        <f>IF(GR$8="",0,GR97*(условия!$R$89/365)*SUMIFS(условия!85:85,условия!$7:$7,"&lt;="&amp;GR$8,условия!$8:$8,"&gt;="&amp;GR$8))</f>
        <v>1917.8082191780823</v>
      </c>
      <c r="GS151" s="21">
        <f>IF(GS$8="",0,GS97*(условия!$R$89/365)*SUMIFS(условия!85:85,условия!$7:$7,"&lt;="&amp;GS$8,условия!$8:$8,"&gt;="&amp;GS$8))</f>
        <v>1917.8082191780823</v>
      </c>
      <c r="GT151" s="21">
        <f>IF(GT$8="",0,GT97*(условия!$R$89/365)*SUMIFS(условия!85:85,условия!$7:$7,"&lt;="&amp;GT$8,условия!$8:$8,"&gt;="&amp;GT$8))</f>
        <v>1917.8082191780823</v>
      </c>
      <c r="GU151" s="21">
        <f>IF(GU$8="",0,GU97*(условия!$R$89/365)*SUMIFS(условия!85:85,условия!$7:$7,"&lt;="&amp;GU$8,условия!$8:$8,"&gt;="&amp;GU$8))</f>
        <v>1917.8082191780823</v>
      </c>
      <c r="GV151" s="21">
        <f>IF(GV$8="",0,GV97*(условия!$R$89/365)*SUMIFS(условия!85:85,условия!$7:$7,"&lt;="&amp;GV$8,условия!$8:$8,"&gt;="&amp;GV$8))</f>
        <v>1917.8082191780823</v>
      </c>
      <c r="GW151" s="21">
        <f>IF(GW$8="",0,GW97*(условия!$R$89/365)*SUMIFS(условия!85:85,условия!$7:$7,"&lt;="&amp;GW$8,условия!$8:$8,"&gt;="&amp;GW$8))</f>
        <v>1917.8082191780823</v>
      </c>
      <c r="GX151" s="21">
        <f>IF(GX$8="",0,GX97*(условия!$R$89/365)*SUMIFS(условия!85:85,условия!$7:$7,"&lt;="&amp;GX$8,условия!$8:$8,"&gt;="&amp;GX$8))</f>
        <v>1917.8082191780823</v>
      </c>
      <c r="GY151" s="21">
        <f>IF(GY$8="",0,GY97*(условия!$R$89/365)*SUMIFS(условия!85:85,условия!$7:$7,"&lt;="&amp;GY$8,условия!$8:$8,"&gt;="&amp;GY$8))</f>
        <v>1917.8082191780823</v>
      </c>
      <c r="GZ151" s="21">
        <f>IF(GZ$8="",0,GZ97*(условия!$R$89/365)*SUMIFS(условия!85:85,условия!$7:$7,"&lt;="&amp;GZ$8,условия!$8:$8,"&gt;="&amp;GZ$8))</f>
        <v>1917.8082191780823</v>
      </c>
      <c r="HA151" s="21">
        <f>IF(HA$8="",0,HA97*(условия!$R$89/365)*SUMIFS(условия!85:85,условия!$7:$7,"&lt;="&amp;HA$8,условия!$8:$8,"&gt;="&amp;HA$8))</f>
        <v>1917.8082191780823</v>
      </c>
      <c r="HB151" s="21">
        <f>IF(HB$8="",0,HB97*(условия!$R$89/365)*SUMIFS(условия!85:85,условия!$7:$7,"&lt;="&amp;HB$8,условия!$8:$8,"&gt;="&amp;HB$8))</f>
        <v>1917.8082191780823</v>
      </c>
      <c r="HC151" s="21">
        <f>IF(HC$8="",0,HC97*(условия!$R$89/365)*SUMIFS(условия!85:85,условия!$7:$7,"&lt;="&amp;HC$8,условия!$8:$8,"&gt;="&amp;HC$8))</f>
        <v>1917.8082191780823</v>
      </c>
      <c r="HD151" s="21">
        <f>IF(HD$8="",0,HD97*(условия!$R$89/365)*SUMIFS(условия!85:85,условия!$7:$7,"&lt;="&amp;HD$8,условия!$8:$8,"&gt;="&amp;HD$8))</f>
        <v>1917.8082191780823</v>
      </c>
      <c r="HE151" s="21">
        <f>IF(HE$8="",0,HE97*(условия!$R$89/365)*SUMIFS(условия!85:85,условия!$7:$7,"&lt;="&amp;HE$8,условия!$8:$8,"&gt;="&amp;HE$8))</f>
        <v>1917.8082191780823</v>
      </c>
      <c r="HF151" s="21">
        <f>IF(HF$8="",0,HF97*(условия!$R$89/365)*SUMIFS(условия!85:85,условия!$7:$7,"&lt;="&amp;HF$8,условия!$8:$8,"&gt;="&amp;HF$8))</f>
        <v>1917.8082191780823</v>
      </c>
      <c r="HG151" s="21">
        <f>IF(HG$8="",0,HG97*(условия!$R$89/365)*SUMIFS(условия!85:85,условия!$7:$7,"&lt;="&amp;HG$8,условия!$8:$8,"&gt;="&amp;HG$8))</f>
        <v>1917.8082191780823</v>
      </c>
      <c r="HH151" s="21">
        <f>IF(HH$8="",0,HH97*(условия!$R$89/365)*SUMIFS(условия!85:85,условия!$7:$7,"&lt;="&amp;HH$8,условия!$8:$8,"&gt;="&amp;HH$8))</f>
        <v>1917.8082191780823</v>
      </c>
      <c r="HI151" s="21">
        <f>IF(HI$8="",0,HI97*(условия!$R$89/365)*SUMIFS(условия!85:85,условия!$7:$7,"&lt;="&amp;HI$8,условия!$8:$8,"&gt;="&amp;HI$8))</f>
        <v>1917.8082191780823</v>
      </c>
      <c r="HJ151" s="21">
        <f>IF(HJ$8="",0,HJ97*(условия!$R$89/365)*SUMIFS(условия!85:85,условия!$7:$7,"&lt;="&amp;HJ$8,условия!$8:$8,"&gt;="&amp;HJ$8))</f>
        <v>1917.8082191780823</v>
      </c>
      <c r="HK151" s="21">
        <f>IF(HK$8="",0,HK97*(условия!$R$89/365)*SUMIFS(условия!85:85,условия!$7:$7,"&lt;="&amp;HK$8,условия!$8:$8,"&gt;="&amp;HK$8))</f>
        <v>1917.8082191780823</v>
      </c>
      <c r="HL151" s="21">
        <f>IF(HL$8="",0,HL97*(условия!$R$89/365)*SUMIFS(условия!85:85,условия!$7:$7,"&lt;="&amp;HL$8,условия!$8:$8,"&gt;="&amp;HL$8))</f>
        <v>1917.8082191780823</v>
      </c>
      <c r="HM151" s="21">
        <f>IF(HM$8="",0,HM97*(условия!$R$89/365)*SUMIFS(условия!85:85,условия!$7:$7,"&lt;="&amp;HM$8,условия!$8:$8,"&gt;="&amp;HM$8))</f>
        <v>1917.8082191780823</v>
      </c>
      <c r="HN151" s="21">
        <f>IF(HN$8="",0,HN97*(условия!$R$89/365)*SUMIFS(условия!85:85,условия!$7:$7,"&lt;="&amp;HN$8,условия!$8:$8,"&gt;="&amp;HN$8))</f>
        <v>1917.8082191780823</v>
      </c>
      <c r="HO151" s="21">
        <f>IF(HO$8="",0,HO97*(условия!$R$89/365)*SUMIFS(условия!85:85,условия!$7:$7,"&lt;="&amp;HO$8,условия!$8:$8,"&gt;="&amp;HO$8))</f>
        <v>1917.8082191780823</v>
      </c>
      <c r="HP151" s="21">
        <f>IF(HP$8="",0,HP97*(условия!$R$89/365)*SUMIFS(условия!85:85,условия!$7:$7,"&lt;="&amp;HP$8,условия!$8:$8,"&gt;="&amp;HP$8))</f>
        <v>1917.8082191780823</v>
      </c>
      <c r="HQ151" s="21">
        <f>IF(HQ$8="",0,HQ97*(условия!$R$89/365)*SUMIFS(условия!85:85,условия!$7:$7,"&lt;="&amp;HQ$8,условия!$8:$8,"&gt;="&amp;HQ$8))</f>
        <v>1917.8082191780823</v>
      </c>
      <c r="HR151" s="21">
        <f>IF(HR$8="",0,HR97*(условия!$R$89/365)*SUMIFS(условия!85:85,условия!$7:$7,"&lt;="&amp;HR$8,условия!$8:$8,"&gt;="&amp;HR$8))</f>
        <v>1917.8082191780823</v>
      </c>
      <c r="HS151" s="21">
        <f>IF(HS$8="",0,HS97*(условия!$R$89/365)*SUMIFS(условия!85:85,условия!$7:$7,"&lt;="&amp;HS$8,условия!$8:$8,"&gt;="&amp;HS$8))</f>
        <v>1917.8082191780823</v>
      </c>
      <c r="HT151" s="21">
        <f>IF(HT$8="",0,HT97*(условия!$R$89/365)*SUMIFS(условия!85:85,условия!$7:$7,"&lt;="&amp;HT$8,условия!$8:$8,"&gt;="&amp;HT$8))</f>
        <v>1917.8082191780823</v>
      </c>
      <c r="HU151" s="21">
        <f>IF(HU$8="",0,HU97*(условия!$R$89/365)*SUMIFS(условия!85:85,условия!$7:$7,"&lt;="&amp;HU$8,условия!$8:$8,"&gt;="&amp;HU$8))</f>
        <v>1917.8082191780823</v>
      </c>
      <c r="HV151" s="21">
        <f>IF(HV$8="",0,HV97*(условия!$R$89/365)*SUMIFS(условия!85:85,условия!$7:$7,"&lt;="&amp;HV$8,условия!$8:$8,"&gt;="&amp;HV$8))</f>
        <v>1917.8082191780823</v>
      </c>
      <c r="HW151" s="21">
        <f>IF(HW$8="",0,HW97*(условия!$R$89/365)*SUMIFS(условия!85:85,условия!$7:$7,"&lt;="&amp;HW$8,условия!$8:$8,"&gt;="&amp;HW$8))</f>
        <v>1917.8082191780823</v>
      </c>
      <c r="HX151" s="21">
        <f>IF(HX$8="",0,HX97*(условия!$R$89/365)*SUMIFS(условия!85:85,условия!$7:$7,"&lt;="&amp;HX$8,условия!$8:$8,"&gt;="&amp;HX$8))</f>
        <v>1917.8082191780823</v>
      </c>
      <c r="HY151" s="21">
        <f>IF(HY$8="",0,HY97*(условия!$R$89/365)*SUMIFS(условия!85:85,условия!$7:$7,"&lt;="&amp;HY$8,условия!$8:$8,"&gt;="&amp;HY$8))</f>
        <v>1917.8082191780823</v>
      </c>
      <c r="HZ151" s="21">
        <f>IF(HZ$8="",0,HZ97*(условия!$R$89/365)*SUMIFS(условия!85:85,условия!$7:$7,"&lt;="&amp;HZ$8,условия!$8:$8,"&gt;="&amp;HZ$8))</f>
        <v>1917.8082191780823</v>
      </c>
      <c r="IA151" s="21">
        <f>IF(IA$8="",0,IA97*(условия!$R$89/365)*SUMIFS(условия!85:85,условия!$7:$7,"&lt;="&amp;IA$8,условия!$8:$8,"&gt;="&amp;IA$8))</f>
        <v>1917.8082191780823</v>
      </c>
      <c r="IB151" s="21">
        <f>IF(IB$8="",0,IB97*(условия!$R$89/365)*SUMIFS(условия!85:85,условия!$7:$7,"&lt;="&amp;IB$8,условия!$8:$8,"&gt;="&amp;IB$8))</f>
        <v>1917.8082191780823</v>
      </c>
      <c r="IC151" s="21">
        <f>IF(IC$8="",0,IC97*(условия!$R$89/365)*SUMIFS(условия!85:85,условия!$7:$7,"&lt;="&amp;IC$8,условия!$8:$8,"&gt;="&amp;IC$8))</f>
        <v>1917.8082191780823</v>
      </c>
      <c r="ID151" s="21">
        <f>IF(ID$8="",0,ID97*(условия!$R$89/365)*SUMIFS(условия!85:85,условия!$7:$7,"&lt;="&amp;ID$8,условия!$8:$8,"&gt;="&amp;ID$8))</f>
        <v>1917.8082191780823</v>
      </c>
      <c r="IE151" s="21">
        <f>IF(IE$8="",0,IE97*(условия!$R$89/365)*SUMIFS(условия!85:85,условия!$7:$7,"&lt;="&amp;IE$8,условия!$8:$8,"&gt;="&amp;IE$8))</f>
        <v>1917.8082191780823</v>
      </c>
      <c r="IF151" s="21">
        <f>IF(IF$8="",0,IF97*(условия!$R$89/365)*SUMIFS(условия!85:85,условия!$7:$7,"&lt;="&amp;IF$8,условия!$8:$8,"&gt;="&amp;IF$8))</f>
        <v>1917.8082191780823</v>
      </c>
      <c r="IG151" s="21">
        <f>IF(IG$8="",0,IG97*(условия!$R$89/365)*SUMIFS(условия!85:85,условия!$7:$7,"&lt;="&amp;IG$8,условия!$8:$8,"&gt;="&amp;IG$8))</f>
        <v>1917.8082191780823</v>
      </c>
      <c r="IH151" s="21">
        <f>IF(IH$8="",0,IH97*(условия!$R$89/365)*SUMIFS(условия!85:85,условия!$7:$7,"&lt;="&amp;IH$8,условия!$8:$8,"&gt;="&amp;IH$8))</f>
        <v>1917.8082191780823</v>
      </c>
      <c r="II151" s="21">
        <f>IF(II$8="",0,II97*(условия!$R$89/365)*SUMIFS(условия!85:85,условия!$7:$7,"&lt;="&amp;II$8,условия!$8:$8,"&gt;="&amp;II$8))</f>
        <v>1917.8082191780823</v>
      </c>
      <c r="IJ151" s="21">
        <f>IF(IJ$8="",0,IJ97*(условия!$R$89/365)*SUMIFS(условия!85:85,условия!$7:$7,"&lt;="&amp;IJ$8,условия!$8:$8,"&gt;="&amp;IJ$8))</f>
        <v>1917.8082191780823</v>
      </c>
      <c r="IK151" s="21">
        <f>IF(IK$8="",0,IK97*(условия!$R$89/365)*SUMIFS(условия!85:85,условия!$7:$7,"&lt;="&amp;IK$8,условия!$8:$8,"&gt;="&amp;IK$8))</f>
        <v>1917.8082191780823</v>
      </c>
      <c r="IL151" s="21">
        <f>IF(IL$8="",0,IL97*(условия!$R$89/365)*SUMIFS(условия!85:85,условия!$7:$7,"&lt;="&amp;IL$8,условия!$8:$8,"&gt;="&amp;IL$8))</f>
        <v>1917.8082191780823</v>
      </c>
      <c r="IM151" s="21">
        <f>IF(IM$8="",0,IM97*(условия!$R$89/365)*SUMIFS(условия!85:85,условия!$7:$7,"&lt;="&amp;IM$8,условия!$8:$8,"&gt;="&amp;IM$8))</f>
        <v>1917.8082191780823</v>
      </c>
      <c r="IN151" s="21">
        <f>IF(IN$8="",0,IN97*(условия!$R$89/365)*SUMIFS(условия!85:85,условия!$7:$7,"&lt;="&amp;IN$8,условия!$8:$8,"&gt;="&amp;IN$8))</f>
        <v>1917.8082191780823</v>
      </c>
      <c r="IO151" s="21">
        <f>IF(IO$8="",0,IO97*(условия!$R$89/365)*SUMIFS(условия!85:85,условия!$7:$7,"&lt;="&amp;IO$8,условия!$8:$8,"&gt;="&amp;IO$8))</f>
        <v>1917.8082191780823</v>
      </c>
      <c r="IP151" s="21">
        <f>IF(IP$8="",0,IP97*(условия!$R$89/365)*SUMIFS(условия!85:85,условия!$7:$7,"&lt;="&amp;IP$8,условия!$8:$8,"&gt;="&amp;IP$8))</f>
        <v>1917.8082191780823</v>
      </c>
      <c r="IQ151" s="21">
        <f>IF(IQ$8="",0,IQ97*(условия!$R$89/365)*SUMIFS(условия!85:85,условия!$7:$7,"&lt;="&amp;IQ$8,условия!$8:$8,"&gt;="&amp;IQ$8))</f>
        <v>1917.8082191780823</v>
      </c>
      <c r="IR151" s="21">
        <f>IF(IR$8="",0,IR97*(условия!$R$89/365)*SUMIFS(условия!85:85,условия!$7:$7,"&lt;="&amp;IR$8,условия!$8:$8,"&gt;="&amp;IR$8))</f>
        <v>1917.8082191780823</v>
      </c>
      <c r="IS151" s="21">
        <f>IF(IS$8="",0,IS97*(условия!$R$89/365)*SUMIFS(условия!85:85,условия!$7:$7,"&lt;="&amp;IS$8,условия!$8:$8,"&gt;="&amp;IS$8))</f>
        <v>1917.8082191780823</v>
      </c>
      <c r="IT151" s="21">
        <f>IF(IT$8="",0,IT97*(условия!$R$89/365)*SUMIFS(условия!85:85,условия!$7:$7,"&lt;="&amp;IT$8,условия!$8:$8,"&gt;="&amp;IT$8))</f>
        <v>1917.8082191780823</v>
      </c>
      <c r="IU151" s="21">
        <f>IF(IU$8="",0,IU97*(условия!$R$89/365)*SUMIFS(условия!85:85,условия!$7:$7,"&lt;="&amp;IU$8,условия!$8:$8,"&gt;="&amp;IU$8))</f>
        <v>1917.8082191780823</v>
      </c>
      <c r="IV151" s="21">
        <f>IF(IV$8="",0,IV97*(условия!$R$89/365)*SUMIFS(условия!85:85,условия!$7:$7,"&lt;="&amp;IV$8,условия!$8:$8,"&gt;="&amp;IV$8))</f>
        <v>1917.8082191780823</v>
      </c>
      <c r="IW151" s="21">
        <f>IF(IW$8="",0,IW97*(условия!$R$89/365)*SUMIFS(условия!85:85,условия!$7:$7,"&lt;="&amp;IW$8,условия!$8:$8,"&gt;="&amp;IW$8))</f>
        <v>1917.8082191780823</v>
      </c>
      <c r="IX151" s="21">
        <f>IF(IX$8="",0,IX97*(условия!$R$89/365)*SUMIFS(условия!85:85,условия!$7:$7,"&lt;="&amp;IX$8,условия!$8:$8,"&gt;="&amp;IX$8))</f>
        <v>0</v>
      </c>
      <c r="IY151" s="21">
        <f>IF(IY$8="",0,IY97*(условия!$R$89/365)*SUMIFS(условия!85:85,условия!$7:$7,"&lt;="&amp;IY$8,условия!$8:$8,"&gt;="&amp;IY$8))</f>
        <v>0</v>
      </c>
      <c r="IZ151" s="21">
        <f>IF(IZ$8="",0,IZ97*(условия!$R$89/365)*SUMIFS(условия!85:85,условия!$7:$7,"&lt;="&amp;IZ$8,условия!$8:$8,"&gt;="&amp;IZ$8))</f>
        <v>0</v>
      </c>
      <c r="JA151" s="21">
        <f>IF(JA$8="",0,JA97*(условия!$R$89/365)*SUMIFS(условия!85:85,условия!$7:$7,"&lt;="&amp;JA$8,условия!$8:$8,"&gt;="&amp;JA$8))</f>
        <v>0</v>
      </c>
      <c r="JB151" s="21">
        <f>IF(JB$8="",0,JB97*(условия!$R$89/365)*SUMIFS(условия!85:85,условия!$7:$7,"&lt;="&amp;JB$8,условия!$8:$8,"&gt;="&amp;JB$8))</f>
        <v>0</v>
      </c>
      <c r="JC151" s="21">
        <f>IF(JC$8="",0,JC97*(условия!$R$89/365)*SUMIFS(условия!85:85,условия!$7:$7,"&lt;="&amp;JC$8,условия!$8:$8,"&gt;="&amp;JC$8))</f>
        <v>1917.8082191780823</v>
      </c>
      <c r="JD151" s="21">
        <f>IF(JD$8="",0,JD97*(условия!$R$89/365)*SUMIFS(условия!85:85,условия!$7:$7,"&lt;="&amp;JD$8,условия!$8:$8,"&gt;="&amp;JD$8))</f>
        <v>1917.8082191780823</v>
      </c>
      <c r="JE151" s="21">
        <f>IF(JE$8="",0,JE97*(условия!$R$89/365)*SUMIFS(условия!85:85,условия!$7:$7,"&lt;="&amp;JE$8,условия!$8:$8,"&gt;="&amp;JE$8))</f>
        <v>1917.8082191780823</v>
      </c>
      <c r="JF151" s="21">
        <f>IF(JF$8="",0,JF97*(условия!$R$89/365)*SUMIFS(условия!85:85,условия!$7:$7,"&lt;="&amp;JF$8,условия!$8:$8,"&gt;="&amp;JF$8))</f>
        <v>1917.8082191780823</v>
      </c>
      <c r="JG151" s="21">
        <f>IF(JG$8="",0,JG97*(условия!$R$89/365)*SUMIFS(условия!85:85,условия!$7:$7,"&lt;="&amp;JG$8,условия!$8:$8,"&gt;="&amp;JG$8))</f>
        <v>1917.8082191780823</v>
      </c>
      <c r="JH151" s="21">
        <f>IF(JH$8="",0,JH97*(условия!$R$89/365)*SUMIFS(условия!85:85,условия!$7:$7,"&lt;="&amp;JH$8,условия!$8:$8,"&gt;="&amp;JH$8))</f>
        <v>1917.8082191780823</v>
      </c>
      <c r="JI151" s="21">
        <f>IF(JI$8="",0,JI97*(условия!$R$89/365)*SUMIFS(условия!85:85,условия!$7:$7,"&lt;="&amp;JI$8,условия!$8:$8,"&gt;="&amp;JI$8))</f>
        <v>1917.8082191780823</v>
      </c>
      <c r="JJ151" s="21">
        <f>IF(JJ$8="",0,JJ97*(условия!$R$89/365)*SUMIFS(условия!85:85,условия!$7:$7,"&lt;="&amp;JJ$8,условия!$8:$8,"&gt;="&amp;JJ$8))</f>
        <v>1917.8082191780823</v>
      </c>
      <c r="JK151" s="21">
        <f>IF(JK$8="",0,JK97*(условия!$R$89/365)*SUMIFS(условия!85:85,условия!$7:$7,"&lt;="&amp;JK$8,условия!$8:$8,"&gt;="&amp;JK$8))</f>
        <v>1917.8082191780823</v>
      </c>
      <c r="JL151" s="21">
        <f>IF(JL$8="",0,JL97*(условия!$R$89/365)*SUMIFS(условия!85:85,условия!$7:$7,"&lt;="&amp;JL$8,условия!$8:$8,"&gt;="&amp;JL$8))</f>
        <v>1917.8082191780823</v>
      </c>
      <c r="JM151" s="21">
        <f>IF(JM$8="",0,JM97*(условия!$R$89/365)*SUMIFS(условия!85:85,условия!$7:$7,"&lt;="&amp;JM$8,условия!$8:$8,"&gt;="&amp;JM$8))</f>
        <v>1917.8082191780823</v>
      </c>
      <c r="JN151" s="21">
        <f>IF(JN$8="",0,JN97*(условия!$R$89/365)*SUMIFS(условия!85:85,условия!$7:$7,"&lt;="&amp;JN$8,условия!$8:$8,"&gt;="&amp;JN$8))</f>
        <v>1917.8082191780823</v>
      </c>
      <c r="JO151" s="21">
        <f>IF(JO$8="",0,JO97*(условия!$R$89/365)*SUMIFS(условия!85:85,условия!$7:$7,"&lt;="&amp;JO$8,условия!$8:$8,"&gt;="&amp;JO$8))</f>
        <v>1917.8082191780823</v>
      </c>
      <c r="JP151" s="21">
        <f>IF(JP$8="",0,JP97*(условия!$R$89/365)*SUMIFS(условия!85:85,условия!$7:$7,"&lt;="&amp;JP$8,условия!$8:$8,"&gt;="&amp;JP$8))</f>
        <v>1917.8082191780823</v>
      </c>
      <c r="JQ151" s="21">
        <f>IF(JQ$8="",0,JQ97*(условия!$R$89/365)*SUMIFS(условия!85:85,условия!$7:$7,"&lt;="&amp;JQ$8,условия!$8:$8,"&gt;="&amp;JQ$8))</f>
        <v>1917.8082191780823</v>
      </c>
      <c r="JR151" s="21">
        <f>IF(JR$8="",0,JR97*(условия!$R$89/365)*SUMIFS(условия!85:85,условия!$7:$7,"&lt;="&amp;JR$8,условия!$8:$8,"&gt;="&amp;JR$8))</f>
        <v>1917.8082191780823</v>
      </c>
      <c r="JS151" s="21">
        <f>IF(JS$8="",0,JS97*(условия!$R$89/365)*SUMIFS(условия!85:85,условия!$7:$7,"&lt;="&amp;JS$8,условия!$8:$8,"&gt;="&amp;JS$8))</f>
        <v>1917.8082191780823</v>
      </c>
      <c r="JT151" s="21">
        <f>IF(JT$8="",0,JT97*(условия!$R$89/365)*SUMIFS(условия!85:85,условия!$7:$7,"&lt;="&amp;JT$8,условия!$8:$8,"&gt;="&amp;JT$8))</f>
        <v>1917.8082191780823</v>
      </c>
      <c r="JU151" s="21">
        <f>IF(JU$8="",0,JU97*(условия!$R$89/365)*SUMIFS(условия!85:85,условия!$7:$7,"&lt;="&amp;JU$8,условия!$8:$8,"&gt;="&amp;JU$8))</f>
        <v>1917.8082191780823</v>
      </c>
      <c r="JV151" s="21">
        <f>IF(JV$8="",0,JV97*(условия!$R$89/365)*SUMIFS(условия!85:85,условия!$7:$7,"&lt;="&amp;JV$8,условия!$8:$8,"&gt;="&amp;JV$8))</f>
        <v>1917.8082191780823</v>
      </c>
      <c r="JW151" s="21">
        <f>IF(JW$8="",0,JW97*(условия!$R$89/365)*SUMIFS(условия!85:85,условия!$7:$7,"&lt;="&amp;JW$8,условия!$8:$8,"&gt;="&amp;JW$8))</f>
        <v>1917.8082191780823</v>
      </c>
      <c r="JX151" s="21">
        <f>IF(JX$8="",0,JX97*(условия!$R$89/365)*SUMIFS(условия!85:85,условия!$7:$7,"&lt;="&amp;JX$8,условия!$8:$8,"&gt;="&amp;JX$8))</f>
        <v>1917.8082191780823</v>
      </c>
      <c r="JY151" s="21">
        <f>IF(JY$8="",0,JY97*(условия!$R$89/365)*SUMIFS(условия!85:85,условия!$7:$7,"&lt;="&amp;JY$8,условия!$8:$8,"&gt;="&amp;JY$8))</f>
        <v>1917.8082191780823</v>
      </c>
      <c r="JZ151" s="21">
        <f>IF(JZ$8="",0,JZ97*(условия!$R$89/365)*SUMIFS(условия!85:85,условия!$7:$7,"&lt;="&amp;JZ$8,условия!$8:$8,"&gt;="&amp;JZ$8))</f>
        <v>1917.8082191780823</v>
      </c>
      <c r="KA151" s="21">
        <f>IF(KA$8="",0,KA97*(условия!$R$89/365)*SUMIFS(условия!85:85,условия!$7:$7,"&lt;="&amp;KA$8,условия!$8:$8,"&gt;="&amp;KA$8))</f>
        <v>1917.8082191780823</v>
      </c>
      <c r="KB151" s="21">
        <f>IF(KB$8="",0,KB97*(условия!$R$89/365)*SUMIFS(условия!85:85,условия!$7:$7,"&lt;="&amp;KB$8,условия!$8:$8,"&gt;="&amp;KB$8))</f>
        <v>1917.8082191780823</v>
      </c>
      <c r="KC151" s="21">
        <f>IF(KC$8="",0,KC97*(условия!$R$89/365)*SUMIFS(условия!85:85,условия!$7:$7,"&lt;="&amp;KC$8,условия!$8:$8,"&gt;="&amp;KC$8))</f>
        <v>1917.8082191780823</v>
      </c>
      <c r="KD151" s="21">
        <f>IF(KD$8="",0,KD97*(условия!$R$89/365)*SUMIFS(условия!85:85,условия!$7:$7,"&lt;="&amp;KD$8,условия!$8:$8,"&gt;="&amp;KD$8))</f>
        <v>1917.8082191780823</v>
      </c>
      <c r="KE151" s="21">
        <f>IF(KE$8="",0,KE97*(условия!$R$89/365)*SUMIFS(условия!85:85,условия!$7:$7,"&lt;="&amp;KE$8,условия!$8:$8,"&gt;="&amp;KE$8))</f>
        <v>4027.3972602739732</v>
      </c>
      <c r="KF151" s="21">
        <f>IF(KF$8="",0,KF97*(условия!$R$89/365)*SUMIFS(условия!85:85,условия!$7:$7,"&lt;="&amp;KF$8,условия!$8:$8,"&gt;="&amp;KF$8))</f>
        <v>4027.3972602739732</v>
      </c>
      <c r="KG151" s="21">
        <f>IF(KG$8="",0,KG97*(условия!$R$89/365)*SUMIFS(условия!85:85,условия!$7:$7,"&lt;="&amp;KG$8,условия!$8:$8,"&gt;="&amp;KG$8))</f>
        <v>4027.3972602739732</v>
      </c>
      <c r="KH151" s="21">
        <f>IF(KH$8="",0,KH97*(условия!$R$89/365)*SUMIFS(условия!85:85,условия!$7:$7,"&lt;="&amp;KH$8,условия!$8:$8,"&gt;="&amp;KH$8))</f>
        <v>4027.3972602739732</v>
      </c>
      <c r="KI151" s="21">
        <f>IF(KI$8="",0,KI97*(условия!$R$89/365)*SUMIFS(условия!85:85,условия!$7:$7,"&lt;="&amp;KI$8,условия!$8:$8,"&gt;="&amp;KI$8))</f>
        <v>4027.3972602739732</v>
      </c>
      <c r="KJ151" s="21">
        <f>IF(KJ$8="",0,KJ97*(условия!$R$89/365)*SUMIFS(условия!85:85,условия!$7:$7,"&lt;="&amp;KJ$8,условия!$8:$8,"&gt;="&amp;KJ$8))</f>
        <v>4027.3972602739732</v>
      </c>
      <c r="KK151" s="21">
        <f>IF(KK$8="",0,KK97*(условия!$R$89/365)*SUMIFS(условия!85:85,условия!$7:$7,"&lt;="&amp;KK$8,условия!$8:$8,"&gt;="&amp;KK$8))</f>
        <v>4027.3972602739732</v>
      </c>
      <c r="KL151" s="21">
        <f>IF(KL$8="",0,KL97*(условия!$R$89/365)*SUMIFS(условия!85:85,условия!$7:$7,"&lt;="&amp;KL$8,условия!$8:$8,"&gt;="&amp;KL$8))</f>
        <v>4027.3972602739732</v>
      </c>
      <c r="KM151" s="21">
        <f>IF(KM$8="",0,KM97*(условия!$R$89/365)*SUMIFS(условия!85:85,условия!$7:$7,"&lt;="&amp;KM$8,условия!$8:$8,"&gt;="&amp;KM$8))</f>
        <v>4027.3972602739732</v>
      </c>
      <c r="KN151" s="21">
        <f>IF(KN$8="",0,KN97*(условия!$R$89/365)*SUMIFS(условия!85:85,условия!$7:$7,"&lt;="&amp;KN$8,условия!$8:$8,"&gt;="&amp;KN$8))</f>
        <v>4027.3972602739732</v>
      </c>
      <c r="KO151" s="21">
        <f>IF(KO$8="",0,KO97*(условия!$R$89/365)*SUMIFS(условия!85:85,условия!$7:$7,"&lt;="&amp;KO$8,условия!$8:$8,"&gt;="&amp;KO$8))</f>
        <v>4027.3972602739732</v>
      </c>
      <c r="KP151" s="21">
        <f>IF(KP$8="",0,KP97*(условия!$R$89/365)*SUMIFS(условия!85:85,условия!$7:$7,"&lt;="&amp;KP$8,условия!$8:$8,"&gt;="&amp;KP$8))</f>
        <v>4027.3972602739732</v>
      </c>
      <c r="KQ151" s="21">
        <f>IF(KQ$8="",0,KQ97*(условия!$R$89/365)*SUMIFS(условия!85:85,условия!$7:$7,"&lt;="&amp;KQ$8,условия!$8:$8,"&gt;="&amp;KQ$8))</f>
        <v>4027.3972602739732</v>
      </c>
      <c r="KR151" s="21">
        <f>IF(KR$8="",0,KR97*(условия!$R$89/365)*SUMIFS(условия!85:85,условия!$7:$7,"&lt;="&amp;KR$8,условия!$8:$8,"&gt;="&amp;KR$8))</f>
        <v>4027.3972602739732</v>
      </c>
      <c r="KS151" s="21">
        <f>IF(KS$8="",0,KS97*(условия!$R$89/365)*SUMIFS(условия!85:85,условия!$7:$7,"&lt;="&amp;KS$8,условия!$8:$8,"&gt;="&amp;KS$8))</f>
        <v>4027.3972602739732</v>
      </c>
      <c r="KT151" s="21">
        <f>IF(KT$8="",0,KT97*(условия!$R$89/365)*SUMIFS(условия!85:85,условия!$7:$7,"&lt;="&amp;KT$8,условия!$8:$8,"&gt;="&amp;KT$8))</f>
        <v>4027.3972602739732</v>
      </c>
      <c r="KU151" s="21">
        <f>IF(KU$8="",0,KU97*(условия!$R$89/365)*SUMIFS(условия!85:85,условия!$7:$7,"&lt;="&amp;KU$8,условия!$8:$8,"&gt;="&amp;KU$8))</f>
        <v>4027.3972602739732</v>
      </c>
      <c r="KV151" s="21">
        <f>IF(KV$8="",0,KV97*(условия!$R$89/365)*SUMIFS(условия!85:85,условия!$7:$7,"&lt;="&amp;KV$8,условия!$8:$8,"&gt;="&amp;KV$8))</f>
        <v>4027.3972602739732</v>
      </c>
      <c r="KW151" s="21">
        <f>IF(KW$8="",0,KW97*(условия!$R$89/365)*SUMIFS(условия!85:85,условия!$7:$7,"&lt;="&amp;KW$8,условия!$8:$8,"&gt;="&amp;KW$8))</f>
        <v>4027.3972602739732</v>
      </c>
      <c r="KX151" s="21">
        <f>IF(KX$8="",0,KX97*(условия!$R$89/365)*SUMIFS(условия!85:85,условия!$7:$7,"&lt;="&amp;KX$8,условия!$8:$8,"&gt;="&amp;KX$8))</f>
        <v>4027.3972602739732</v>
      </c>
      <c r="KY151" s="21">
        <f>IF(KY$8="",0,KY97*(условия!$R$89/365)*SUMIFS(условия!85:85,условия!$7:$7,"&lt;="&amp;KY$8,условия!$8:$8,"&gt;="&amp;KY$8))</f>
        <v>4027.3972602739732</v>
      </c>
      <c r="KZ151" s="21">
        <f>IF(KZ$8="",0,KZ97*(условия!$R$89/365)*SUMIFS(условия!85:85,условия!$7:$7,"&lt;="&amp;KZ$8,условия!$8:$8,"&gt;="&amp;KZ$8))</f>
        <v>4027.3972602739732</v>
      </c>
      <c r="LA151" s="21">
        <f>IF(LA$8="",0,LA97*(условия!$R$89/365)*SUMIFS(условия!85:85,условия!$7:$7,"&lt;="&amp;LA$8,условия!$8:$8,"&gt;="&amp;LA$8))</f>
        <v>4027.3972602739732</v>
      </c>
      <c r="LB151" s="21">
        <f>IF(LB$8="",0,LB97*(условия!$R$89/365)*SUMIFS(условия!85:85,условия!$7:$7,"&lt;="&amp;LB$8,условия!$8:$8,"&gt;="&amp;LB$8))</f>
        <v>4027.3972602739732</v>
      </c>
      <c r="LC151" s="21">
        <f>IF(LC$8="",0,LC97*(условия!$R$89/365)*SUMIFS(условия!85:85,условия!$7:$7,"&lt;="&amp;LC$8,условия!$8:$8,"&gt;="&amp;LC$8))</f>
        <v>4027.3972602739732</v>
      </c>
      <c r="LD151" s="21">
        <f>IF(LD$8="",0,LD97*(условия!$R$89/365)*SUMIFS(условия!85:85,условия!$7:$7,"&lt;="&amp;LD$8,условия!$8:$8,"&gt;="&amp;LD$8))</f>
        <v>4027.3972602739732</v>
      </c>
      <c r="LE151" s="21">
        <f>IF(LE$8="",0,LE97*(условия!$R$89/365)*SUMIFS(условия!85:85,условия!$7:$7,"&lt;="&amp;LE$8,условия!$8:$8,"&gt;="&amp;LE$8))</f>
        <v>4027.3972602739732</v>
      </c>
      <c r="LF151" s="21">
        <f>IF(LF$8="",0,LF97*(условия!$R$89/365)*SUMIFS(условия!85:85,условия!$7:$7,"&lt;="&amp;LF$8,условия!$8:$8,"&gt;="&amp;LF$8))</f>
        <v>4027.3972602739732</v>
      </c>
      <c r="LG151" s="21">
        <f>IF(LG$8="",0,LG97*(условия!$R$89/365)*SUMIFS(условия!85:85,условия!$7:$7,"&lt;="&amp;LG$8,условия!$8:$8,"&gt;="&amp;LG$8))</f>
        <v>4027.3972602739732</v>
      </c>
      <c r="LH151" s="21">
        <f>IF(LH$8="",0,LH97*(условия!$R$89/365)*SUMIFS(условия!85:85,условия!$7:$7,"&lt;="&amp;LH$8,условия!$8:$8,"&gt;="&amp;LH$8))</f>
        <v>4027.3972602739732</v>
      </c>
      <c r="LI151" s="21">
        <f>IF(LI$8="",0,LI97*(условия!$R$89/365)*SUMIFS(условия!85:85,условия!$7:$7,"&lt;="&amp;LI$8,условия!$8:$8,"&gt;="&amp;LI$8))</f>
        <v>4027.3972602739732</v>
      </c>
      <c r="LJ151" s="21">
        <f>IF(LJ$8="",0,LJ97*(условия!$R$89/365)*SUMIFS(условия!85:85,условия!$7:$7,"&lt;="&amp;LJ$8,условия!$8:$8,"&gt;="&amp;LJ$8))</f>
        <v>4602.7397260273974</v>
      </c>
      <c r="LK151" s="21">
        <f>IF(LK$8="",0,LK97*(условия!$R$89/365)*SUMIFS(условия!85:85,условия!$7:$7,"&lt;="&amp;LK$8,условия!$8:$8,"&gt;="&amp;LK$8))</f>
        <v>4602.7397260273974</v>
      </c>
      <c r="LL151" s="21">
        <f>IF(LL$8="",0,LL97*(условия!$R$89/365)*SUMIFS(условия!85:85,условия!$7:$7,"&lt;="&amp;LL$8,условия!$8:$8,"&gt;="&amp;LL$8))</f>
        <v>4602.7397260273974</v>
      </c>
      <c r="LM151" s="21">
        <f>IF(LM$8="",0,LM97*(условия!$R$89/365)*SUMIFS(условия!85:85,условия!$7:$7,"&lt;="&amp;LM$8,условия!$8:$8,"&gt;="&amp;LM$8))</f>
        <v>4602.7397260273974</v>
      </c>
      <c r="LN151" s="21">
        <f>IF(LN$8="",0,LN97*(условия!$R$89/365)*SUMIFS(условия!85:85,условия!$7:$7,"&lt;="&amp;LN$8,условия!$8:$8,"&gt;="&amp;LN$8))</f>
        <v>4602.7397260273974</v>
      </c>
      <c r="LO151" s="21">
        <f>IF(LO$8="",0,LO97*(условия!$R$89/365)*SUMIFS(условия!85:85,условия!$7:$7,"&lt;="&amp;LO$8,условия!$8:$8,"&gt;="&amp;LO$8))</f>
        <v>4602.7397260273974</v>
      </c>
      <c r="LP151" s="21">
        <f>IF(LP$8="",0,LP97*(условия!$R$89/365)*SUMIFS(условия!85:85,условия!$7:$7,"&lt;="&amp;LP$8,условия!$8:$8,"&gt;="&amp;LP$8))</f>
        <v>4602.7397260273974</v>
      </c>
      <c r="LQ151" s="21">
        <f>IF(LQ$8="",0,LQ97*(условия!$R$89/365)*SUMIFS(условия!85:85,условия!$7:$7,"&lt;="&amp;LQ$8,условия!$8:$8,"&gt;="&amp;LQ$8))</f>
        <v>4602.7397260273974</v>
      </c>
      <c r="LR151" s="21">
        <f>IF(LR$8="",0,LR97*(условия!$R$89/365)*SUMIFS(условия!85:85,условия!$7:$7,"&lt;="&amp;LR$8,условия!$8:$8,"&gt;="&amp;LR$8))</f>
        <v>4602.7397260273974</v>
      </c>
      <c r="LS151" s="21">
        <f>IF(LS$8="",0,LS97*(условия!$R$89/365)*SUMIFS(условия!85:85,условия!$7:$7,"&lt;="&amp;LS$8,условия!$8:$8,"&gt;="&amp;LS$8))</f>
        <v>4602.7397260273974</v>
      </c>
      <c r="LT151" s="21">
        <f>IF(LT$8="",0,LT97*(условия!$R$89/365)*SUMIFS(условия!85:85,условия!$7:$7,"&lt;="&amp;LT$8,условия!$8:$8,"&gt;="&amp;LT$8))</f>
        <v>4602.7397260273974</v>
      </c>
      <c r="LU151" s="21">
        <f>IF(LU$8="",0,LU97*(условия!$R$89/365)*SUMIFS(условия!85:85,условия!$7:$7,"&lt;="&amp;LU$8,условия!$8:$8,"&gt;="&amp;LU$8))</f>
        <v>4602.7397260273974</v>
      </c>
      <c r="LV151" s="21">
        <f>IF(LV$8="",0,LV97*(условия!$R$89/365)*SUMIFS(условия!85:85,условия!$7:$7,"&lt;="&amp;LV$8,условия!$8:$8,"&gt;="&amp;LV$8))</f>
        <v>4602.7397260273974</v>
      </c>
      <c r="LW151" s="21">
        <f>IF(LW$8="",0,LW97*(условия!$R$89/365)*SUMIFS(условия!85:85,условия!$7:$7,"&lt;="&amp;LW$8,условия!$8:$8,"&gt;="&amp;LW$8))</f>
        <v>4602.7397260273974</v>
      </c>
      <c r="LX151" s="21">
        <f>IF(LX$8="",0,LX97*(условия!$R$89/365)*SUMIFS(условия!85:85,условия!$7:$7,"&lt;="&amp;LX$8,условия!$8:$8,"&gt;="&amp;LX$8))</f>
        <v>4602.7397260273974</v>
      </c>
      <c r="LY151" s="21">
        <f>IF(LY$8="",0,LY97*(условия!$R$89/365)*SUMIFS(условия!85:85,условия!$7:$7,"&lt;="&amp;LY$8,условия!$8:$8,"&gt;="&amp;LY$8))</f>
        <v>4602.7397260273974</v>
      </c>
      <c r="LZ151" s="21">
        <f>IF(LZ$8="",0,LZ97*(условия!$R$89/365)*SUMIFS(условия!85:85,условия!$7:$7,"&lt;="&amp;LZ$8,условия!$8:$8,"&gt;="&amp;LZ$8))</f>
        <v>4602.7397260273974</v>
      </c>
      <c r="MA151" s="21">
        <f>IF(MA$8="",0,MA97*(условия!$R$89/365)*SUMIFS(условия!85:85,условия!$7:$7,"&lt;="&amp;MA$8,условия!$8:$8,"&gt;="&amp;MA$8))</f>
        <v>4602.7397260273974</v>
      </c>
      <c r="MB151" s="21">
        <f>IF(MB$8="",0,MB97*(условия!$R$89/365)*SUMIFS(условия!85:85,условия!$7:$7,"&lt;="&amp;MB$8,условия!$8:$8,"&gt;="&amp;MB$8))</f>
        <v>4602.7397260273974</v>
      </c>
      <c r="MC151" s="21">
        <f>IF(MC$8="",0,MC97*(условия!$R$89/365)*SUMIFS(условия!85:85,условия!$7:$7,"&lt;="&amp;MC$8,условия!$8:$8,"&gt;="&amp;MC$8))</f>
        <v>4602.7397260273974</v>
      </c>
      <c r="MD151" s="21">
        <f>IF(MD$8="",0,MD97*(условия!$R$89/365)*SUMIFS(условия!85:85,условия!$7:$7,"&lt;="&amp;MD$8,условия!$8:$8,"&gt;="&amp;MD$8))</f>
        <v>4602.7397260273974</v>
      </c>
      <c r="ME151" s="21">
        <f>IF(ME$8="",0,ME97*(условия!$R$89/365)*SUMIFS(условия!85:85,условия!$7:$7,"&lt;="&amp;ME$8,условия!$8:$8,"&gt;="&amp;ME$8))</f>
        <v>4602.7397260273974</v>
      </c>
      <c r="MF151" s="21">
        <f>IF(MF$8="",0,MF97*(условия!$R$89/365)*SUMIFS(условия!85:85,условия!$7:$7,"&lt;="&amp;MF$8,условия!$8:$8,"&gt;="&amp;MF$8))</f>
        <v>4602.7397260273974</v>
      </c>
      <c r="MG151" s="21">
        <f>IF(MG$8="",0,MG97*(условия!$R$89/365)*SUMIFS(условия!85:85,условия!$7:$7,"&lt;="&amp;MG$8,условия!$8:$8,"&gt;="&amp;MG$8))</f>
        <v>4602.7397260273974</v>
      </c>
      <c r="MH151" s="21">
        <f>IF(MH$8="",0,MH97*(условия!$R$89/365)*SUMIFS(условия!85:85,условия!$7:$7,"&lt;="&amp;MH$8,условия!$8:$8,"&gt;="&amp;MH$8))</f>
        <v>4602.7397260273974</v>
      </c>
      <c r="MI151" s="21">
        <f>IF(MI$8="",0,MI97*(условия!$R$89/365)*SUMIFS(условия!85:85,условия!$7:$7,"&lt;="&amp;MI$8,условия!$8:$8,"&gt;="&amp;MI$8))</f>
        <v>4602.7397260273974</v>
      </c>
      <c r="MJ151" s="21">
        <f>IF(MJ$8="",0,MJ97*(условия!$R$89/365)*SUMIFS(условия!85:85,условия!$7:$7,"&lt;="&amp;MJ$8,условия!$8:$8,"&gt;="&amp;MJ$8))</f>
        <v>4602.7397260273974</v>
      </c>
      <c r="MK151" s="21">
        <f>IF(MK$8="",0,MK97*(условия!$R$89/365)*SUMIFS(условия!85:85,условия!$7:$7,"&lt;="&amp;MK$8,условия!$8:$8,"&gt;="&amp;MK$8))</f>
        <v>4602.7397260273974</v>
      </c>
      <c r="ML151" s="21">
        <f>IF(ML$8="",0,ML97*(условия!$R$89/365)*SUMIFS(условия!85:85,условия!$7:$7,"&lt;="&amp;ML$8,условия!$8:$8,"&gt;="&amp;ML$8))</f>
        <v>4602.7397260273974</v>
      </c>
      <c r="MM151" s="21">
        <f>IF(MM$8="",0,MM97*(условия!$R$89/365)*SUMIFS(условия!85:85,условия!$7:$7,"&lt;="&amp;MM$8,условия!$8:$8,"&gt;="&amp;MM$8))</f>
        <v>4602.7397260273974</v>
      </c>
      <c r="MN151" s="21">
        <f>IF(MN$8="",0,MN97*(условия!$R$89/365)*SUMIFS(условия!85:85,условия!$7:$7,"&lt;="&amp;MN$8,условия!$8:$8,"&gt;="&amp;MN$8))</f>
        <v>3835.616438356165</v>
      </c>
      <c r="MO151" s="21">
        <f>IF(MO$8="",0,MO97*(условия!$R$89/365)*SUMIFS(условия!85:85,условия!$7:$7,"&lt;="&amp;MO$8,условия!$8:$8,"&gt;="&amp;MO$8))</f>
        <v>3835.616438356165</v>
      </c>
      <c r="MP151" s="21">
        <f>IF(MP$8="",0,MP97*(условия!$R$89/365)*SUMIFS(условия!85:85,условия!$7:$7,"&lt;="&amp;MP$8,условия!$8:$8,"&gt;="&amp;MP$8))</f>
        <v>3835.616438356165</v>
      </c>
      <c r="MQ151" s="21">
        <f>IF(MQ$8="",0,MQ97*(условия!$R$89/365)*SUMIFS(условия!85:85,условия!$7:$7,"&lt;="&amp;MQ$8,условия!$8:$8,"&gt;="&amp;MQ$8))</f>
        <v>3835.616438356165</v>
      </c>
      <c r="MR151" s="21">
        <f>IF(MR$8="",0,MR97*(условия!$R$89/365)*SUMIFS(условия!85:85,условия!$7:$7,"&lt;="&amp;MR$8,условия!$8:$8,"&gt;="&amp;MR$8))</f>
        <v>3835.616438356165</v>
      </c>
      <c r="MS151" s="21">
        <f>IF(MS$8="",0,MS97*(условия!$R$89/365)*SUMIFS(условия!85:85,условия!$7:$7,"&lt;="&amp;MS$8,условия!$8:$8,"&gt;="&amp;MS$8))</f>
        <v>3835.616438356165</v>
      </c>
      <c r="MT151" s="21">
        <f>IF(MT$8="",0,MT97*(условия!$R$89/365)*SUMIFS(условия!85:85,условия!$7:$7,"&lt;="&amp;MT$8,условия!$8:$8,"&gt;="&amp;MT$8))</f>
        <v>3835.616438356165</v>
      </c>
      <c r="MU151" s="21">
        <f>IF(MU$8="",0,MU97*(условия!$R$89/365)*SUMIFS(условия!85:85,условия!$7:$7,"&lt;="&amp;MU$8,условия!$8:$8,"&gt;="&amp;MU$8))</f>
        <v>3835.616438356165</v>
      </c>
      <c r="MV151" s="21">
        <f>IF(MV$8="",0,MV97*(условия!$R$89/365)*SUMIFS(условия!85:85,условия!$7:$7,"&lt;="&amp;MV$8,условия!$8:$8,"&gt;="&amp;MV$8))</f>
        <v>3835.616438356165</v>
      </c>
      <c r="MW151" s="21">
        <f>IF(MW$8="",0,MW97*(условия!$R$89/365)*SUMIFS(условия!85:85,условия!$7:$7,"&lt;="&amp;MW$8,условия!$8:$8,"&gt;="&amp;MW$8))</f>
        <v>3835.616438356165</v>
      </c>
      <c r="MX151" s="21">
        <f>IF(MX$8="",0,MX97*(условия!$R$89/365)*SUMIFS(условия!85:85,условия!$7:$7,"&lt;="&amp;MX$8,условия!$8:$8,"&gt;="&amp;MX$8))</f>
        <v>3835.616438356165</v>
      </c>
      <c r="MY151" s="21">
        <f>IF(MY$8="",0,MY97*(условия!$R$89/365)*SUMIFS(условия!85:85,условия!$7:$7,"&lt;="&amp;MY$8,условия!$8:$8,"&gt;="&amp;MY$8))</f>
        <v>3835.616438356165</v>
      </c>
      <c r="MZ151" s="21">
        <f>IF(MZ$8="",0,MZ97*(условия!$R$89/365)*SUMIFS(условия!85:85,условия!$7:$7,"&lt;="&amp;MZ$8,условия!$8:$8,"&gt;="&amp;MZ$8))</f>
        <v>3835.616438356165</v>
      </c>
      <c r="NA151" s="21">
        <f>IF(NA$8="",0,NA97*(условия!$R$89/365)*SUMIFS(условия!85:85,условия!$7:$7,"&lt;="&amp;NA$8,условия!$8:$8,"&gt;="&amp;NA$8))</f>
        <v>3835.616438356165</v>
      </c>
      <c r="NB151" s="21">
        <f>IF(NB$8="",0,NB97*(условия!$R$89/365)*SUMIFS(условия!85:85,условия!$7:$7,"&lt;="&amp;NB$8,условия!$8:$8,"&gt;="&amp;NB$8))</f>
        <v>3835.616438356165</v>
      </c>
      <c r="NC151" s="21">
        <f>IF(NC$8="",0,NC97*(условия!$R$89/365)*SUMIFS(условия!85:85,условия!$7:$7,"&lt;="&amp;NC$8,условия!$8:$8,"&gt;="&amp;NC$8))</f>
        <v>3835.616438356165</v>
      </c>
      <c r="ND151" s="21">
        <f>IF(ND$8="",0,ND97*(условия!$R$89/365)*SUMIFS(условия!85:85,условия!$7:$7,"&lt;="&amp;ND$8,условия!$8:$8,"&gt;="&amp;ND$8))</f>
        <v>3835.616438356165</v>
      </c>
      <c r="NE151" s="21">
        <f>IF(NE$8="",0,NE97*(условия!$R$89/365)*SUMIFS(условия!85:85,условия!$7:$7,"&lt;="&amp;NE$8,условия!$8:$8,"&gt;="&amp;NE$8))</f>
        <v>3835.616438356165</v>
      </c>
      <c r="NF151" s="21">
        <f>IF(NF$8="",0,NF97*(условия!$R$89/365)*SUMIFS(условия!85:85,условия!$7:$7,"&lt;="&amp;NF$8,условия!$8:$8,"&gt;="&amp;NF$8))</f>
        <v>3835.616438356165</v>
      </c>
      <c r="NG151" s="21">
        <f>IF(NG$8="",0,NG97*(условия!$R$89/365)*SUMIFS(условия!85:85,условия!$7:$7,"&lt;="&amp;NG$8,условия!$8:$8,"&gt;="&amp;NG$8))</f>
        <v>3835.616438356165</v>
      </c>
      <c r="NH151" s="21">
        <f>IF(NH$8="",0,NH97*(условия!$R$89/365)*SUMIFS(условия!85:85,условия!$7:$7,"&lt;="&amp;NH$8,условия!$8:$8,"&gt;="&amp;NH$8))</f>
        <v>3835.616438356165</v>
      </c>
      <c r="NI151" s="21">
        <f>IF(NI$8="",0,NI97*(условия!$R$89/365)*SUMIFS(условия!85:85,условия!$7:$7,"&lt;="&amp;NI$8,условия!$8:$8,"&gt;="&amp;NI$8))</f>
        <v>3835.616438356165</v>
      </c>
      <c r="NJ151" s="21">
        <f>IF(NJ$8="",0,NJ97*(условия!$R$89/365)*SUMIFS(условия!85:85,условия!$7:$7,"&lt;="&amp;NJ$8,условия!$8:$8,"&gt;="&amp;NJ$8))</f>
        <v>3835.616438356165</v>
      </c>
      <c r="NK151" s="21">
        <f>IF(NK$8="",0,NK97*(условия!$R$89/365)*SUMIFS(условия!85:85,условия!$7:$7,"&lt;="&amp;NK$8,условия!$8:$8,"&gt;="&amp;NK$8))</f>
        <v>3835.616438356165</v>
      </c>
      <c r="NL151" s="21">
        <f>IF(NL$8="",0,NL97*(условия!$R$89/365)*SUMIFS(условия!85:85,условия!$7:$7,"&lt;="&amp;NL$8,условия!$8:$8,"&gt;="&amp;NL$8))</f>
        <v>3835.616438356165</v>
      </c>
      <c r="NM151" s="21">
        <f>IF(NM$8="",0,NM97*(условия!$R$89/365)*SUMIFS(условия!85:85,условия!$7:$7,"&lt;="&amp;NM$8,условия!$8:$8,"&gt;="&amp;NM$8))</f>
        <v>3835.616438356165</v>
      </c>
      <c r="NN151" s="21">
        <f>IF(NN$8="",0,NN97*(условия!$R$89/365)*SUMIFS(условия!85:85,условия!$7:$7,"&lt;="&amp;NN$8,условия!$8:$8,"&gt;="&amp;NN$8))</f>
        <v>3835.616438356165</v>
      </c>
      <c r="NO151" s="21">
        <f>IF(NO$8="",0,NO97*(условия!$R$89/365)*SUMIFS(условия!85:85,условия!$7:$7,"&lt;="&amp;NO$8,условия!$8:$8,"&gt;="&amp;NO$8))</f>
        <v>3835.616438356165</v>
      </c>
      <c r="NP151" s="21">
        <f>IF(NP$8="",0,NP97*(условия!$R$89/365)*SUMIFS(условия!85:85,условия!$7:$7,"&lt;="&amp;NP$8,условия!$8:$8,"&gt;="&amp;NP$8))</f>
        <v>3835.616438356165</v>
      </c>
      <c r="NQ151" s="21">
        <f>IF(NQ$8="",0,NQ97*(условия!$R$89/365)*SUMIFS(условия!85:85,условия!$7:$7,"&lt;="&amp;NQ$8,условия!$8:$8,"&gt;="&amp;NQ$8))</f>
        <v>3835.616438356165</v>
      </c>
      <c r="NR151" s="21">
        <f>IF(NR$8="",0,NR97*(условия!$R$89/365)*SUMIFS(условия!85:85,условия!$7:$7,"&lt;="&amp;NR$8,условия!$8:$8,"&gt;="&amp;NR$8))</f>
        <v>3835.616438356165</v>
      </c>
      <c r="NS151" s="21">
        <f>IF(NS$8="",0,NS97*(условия!$R$89/365)*SUMIFS(условия!85:85,условия!$7:$7,"&lt;="&amp;NS$8,условия!$8:$8,"&gt;="&amp;NS$8))</f>
        <v>3835.6164383561645</v>
      </c>
      <c r="NT151" s="21">
        <f>IF(NT$8="",0,NT97*(условия!$R$89/365)*SUMIFS(условия!85:85,условия!$7:$7,"&lt;="&amp;NT$8,условия!$8:$8,"&gt;="&amp;NT$8))</f>
        <v>3835.6164383561645</v>
      </c>
      <c r="NU151" s="21">
        <f>IF(NU$8="",0,NU97*(условия!$R$89/365)*SUMIFS(условия!85:85,условия!$7:$7,"&lt;="&amp;NU$8,условия!$8:$8,"&gt;="&amp;NU$8))</f>
        <v>3835.6164383561645</v>
      </c>
      <c r="NV151" s="21">
        <f>IF(NV$8="",0,NV97*(условия!$R$89/365)*SUMIFS(условия!85:85,условия!$7:$7,"&lt;="&amp;NV$8,условия!$8:$8,"&gt;="&amp;NV$8))</f>
        <v>3835.6164383561645</v>
      </c>
      <c r="NW151" s="21">
        <f>IF(NW$8="",0,NW97*(условия!$R$89/365)*SUMIFS(условия!85:85,условия!$7:$7,"&lt;="&amp;NW$8,условия!$8:$8,"&gt;="&amp;NW$8))</f>
        <v>3835.6164383561645</v>
      </c>
      <c r="NX151" s="21">
        <f>IF(NX$8="",0,NX97*(условия!$R$89/365)*SUMIFS(условия!85:85,условия!$7:$7,"&lt;="&amp;NX$8,условия!$8:$8,"&gt;="&amp;NX$8))</f>
        <v>3835.6164383561645</v>
      </c>
      <c r="NY151" s="21">
        <f>IF(NY$8="",0,NY97*(условия!$R$89/365)*SUMIFS(условия!85:85,условия!$7:$7,"&lt;="&amp;NY$8,условия!$8:$8,"&gt;="&amp;NY$8))</f>
        <v>3835.6164383561645</v>
      </c>
      <c r="NZ151" s="21">
        <f>IF(NZ$8="",0,NZ97*(условия!$R$89/365)*SUMIFS(условия!85:85,условия!$7:$7,"&lt;="&amp;NZ$8,условия!$8:$8,"&gt;="&amp;NZ$8))</f>
        <v>3835.6164383561645</v>
      </c>
      <c r="OA151" s="21">
        <f>IF(OA$8="",0,OA97*(условия!$R$89/365)*SUMIFS(условия!85:85,условия!$7:$7,"&lt;="&amp;OA$8,условия!$8:$8,"&gt;="&amp;OA$8))</f>
        <v>3835.6164383561645</v>
      </c>
      <c r="OB151" s="21">
        <f>IF(OB$8="",0,OB97*(условия!$R$89/365)*SUMIFS(условия!85:85,условия!$7:$7,"&lt;="&amp;OB$8,условия!$8:$8,"&gt;="&amp;OB$8))</f>
        <v>3835.6164383561645</v>
      </c>
      <c r="OC151" s="21">
        <f>IF(OC$8="",0,OC97*(условия!$R$89/365)*SUMIFS(условия!85:85,условия!$7:$7,"&lt;="&amp;OC$8,условия!$8:$8,"&gt;="&amp;OC$8))</f>
        <v>3835.6164383561645</v>
      </c>
      <c r="OD151" s="21">
        <f>IF(OD$8="",0,OD97*(условия!$R$89/365)*SUMIFS(условия!85:85,условия!$7:$7,"&lt;="&amp;OD$8,условия!$8:$8,"&gt;="&amp;OD$8))</f>
        <v>3835.6164383561645</v>
      </c>
      <c r="OE151" s="21">
        <f>IF(OE$8="",0,OE97*(условия!$R$89/365)*SUMIFS(условия!85:85,условия!$7:$7,"&lt;="&amp;OE$8,условия!$8:$8,"&gt;="&amp;OE$8))</f>
        <v>3835.6164383561645</v>
      </c>
      <c r="OF151" s="21">
        <f>IF(OF$8="",0,OF97*(условия!$R$89/365)*SUMIFS(условия!85:85,условия!$7:$7,"&lt;="&amp;OF$8,условия!$8:$8,"&gt;="&amp;OF$8))</f>
        <v>3835.6164383561645</v>
      </c>
      <c r="OG151" s="21">
        <f>IF(OG$8="",0,OG97*(условия!$R$89/365)*SUMIFS(условия!85:85,условия!$7:$7,"&lt;="&amp;OG$8,условия!$8:$8,"&gt;="&amp;OG$8))</f>
        <v>3835.6164383561645</v>
      </c>
      <c r="OH151" s="21">
        <f>IF(OH$8="",0,OH97*(условия!$R$89/365)*SUMIFS(условия!85:85,условия!$7:$7,"&lt;="&amp;OH$8,условия!$8:$8,"&gt;="&amp;OH$8))</f>
        <v>3835.6164383561645</v>
      </c>
      <c r="OI151" s="21">
        <f>IF(OI$8="",0,OI97*(условия!$R$89/365)*SUMIFS(условия!85:85,условия!$7:$7,"&lt;="&amp;OI$8,условия!$8:$8,"&gt;="&amp;OI$8))</f>
        <v>3835.6164383561645</v>
      </c>
      <c r="OJ151" s="21">
        <f>IF(OJ$8="",0,OJ97*(условия!$R$89/365)*SUMIFS(условия!85:85,условия!$7:$7,"&lt;="&amp;OJ$8,условия!$8:$8,"&gt;="&amp;OJ$8))</f>
        <v>3835.6164383561645</v>
      </c>
      <c r="OK151" s="21">
        <f>IF(OK$8="",0,OK97*(условия!$R$89/365)*SUMIFS(условия!85:85,условия!$7:$7,"&lt;="&amp;OK$8,условия!$8:$8,"&gt;="&amp;OK$8))</f>
        <v>3835.6164383561645</v>
      </c>
      <c r="OL151" s="21">
        <f>IF(OL$8="",0,OL97*(условия!$R$89/365)*SUMIFS(условия!85:85,условия!$7:$7,"&lt;="&amp;OL$8,условия!$8:$8,"&gt;="&amp;OL$8))</f>
        <v>3835.6164383561645</v>
      </c>
      <c r="OM151" s="21">
        <f>IF(OM$8="",0,OM97*(условия!$R$89/365)*SUMIFS(условия!85:85,условия!$7:$7,"&lt;="&amp;OM$8,условия!$8:$8,"&gt;="&amp;OM$8))</f>
        <v>3835.6164383561645</v>
      </c>
      <c r="ON151" s="21">
        <f>IF(ON$8="",0,ON97*(условия!$R$89/365)*SUMIFS(условия!85:85,условия!$7:$7,"&lt;="&amp;ON$8,условия!$8:$8,"&gt;="&amp;ON$8))</f>
        <v>3835.6164383561645</v>
      </c>
      <c r="OO151" s="21">
        <f>IF(OO$8="",0,OO97*(условия!$R$89/365)*SUMIFS(условия!85:85,условия!$7:$7,"&lt;="&amp;OO$8,условия!$8:$8,"&gt;="&amp;OO$8))</f>
        <v>3835.6164383561645</v>
      </c>
      <c r="OP151" s="21">
        <f>IF(OP$8="",0,OP97*(условия!$R$89/365)*SUMIFS(условия!85:85,условия!$7:$7,"&lt;="&amp;OP$8,условия!$8:$8,"&gt;="&amp;OP$8))</f>
        <v>3835.6164383561645</v>
      </c>
      <c r="OQ151" s="21">
        <f>IF(OQ$8="",0,OQ97*(условия!$R$89/365)*SUMIFS(условия!85:85,условия!$7:$7,"&lt;="&amp;OQ$8,условия!$8:$8,"&gt;="&amp;OQ$8))</f>
        <v>3835.6164383561645</v>
      </c>
      <c r="OR151" s="21">
        <f>IF(OR$8="",0,OR97*(условия!$R$89/365)*SUMIFS(условия!85:85,условия!$7:$7,"&lt;="&amp;OR$8,условия!$8:$8,"&gt;="&amp;OR$8))</f>
        <v>3835.6164383561645</v>
      </c>
      <c r="OS151" s="21">
        <f>IF(OS$8="",0,OS97*(условия!$R$89/365)*SUMIFS(условия!85:85,условия!$7:$7,"&lt;="&amp;OS$8,условия!$8:$8,"&gt;="&amp;OS$8))</f>
        <v>3835.6164383561645</v>
      </c>
      <c r="OT151" s="21">
        <f>IF(OT$8="",0,OT97*(условия!$R$89/365)*SUMIFS(условия!85:85,условия!$7:$7,"&lt;="&amp;OT$8,условия!$8:$8,"&gt;="&amp;OT$8))</f>
        <v>3835.6164383561645</v>
      </c>
      <c r="OU151" s="21">
        <f>IF(OU$8="",0,OU97*(условия!$R$89/365)*SUMIFS(условия!85:85,условия!$7:$7,"&lt;="&amp;OU$8,условия!$8:$8,"&gt;="&amp;OU$8))</f>
        <v>3835.6164383561645</v>
      </c>
      <c r="OV151" s="21">
        <f>IF(OV$8="",0,OV97*(условия!$R$89/365)*SUMIFS(условия!85:85,условия!$7:$7,"&lt;="&amp;OV$8,условия!$8:$8,"&gt;="&amp;OV$8))</f>
        <v>3835.6164383561645</v>
      </c>
      <c r="OW151" s="21">
        <f>IF(OW$8="",0,OW97*(условия!$R$89/365)*SUMIFS(условия!85:85,условия!$7:$7,"&lt;="&amp;OW$8,условия!$8:$8,"&gt;="&amp;OW$8))</f>
        <v>3835.616438356165</v>
      </c>
      <c r="OX151" s="21">
        <f>IF(OX$8="",0,OX97*(условия!$R$89/365)*SUMIFS(условия!85:85,условия!$7:$7,"&lt;="&amp;OX$8,условия!$8:$8,"&gt;="&amp;OX$8))</f>
        <v>3835.616438356165</v>
      </c>
      <c r="OY151" s="21">
        <f>IF(OY$8="",0,OY97*(условия!$R$89/365)*SUMIFS(условия!85:85,условия!$7:$7,"&lt;="&amp;OY$8,условия!$8:$8,"&gt;="&amp;OY$8))</f>
        <v>3835.616438356165</v>
      </c>
      <c r="OZ151" s="21">
        <f>IF(OZ$8="",0,OZ97*(условия!$R$89/365)*SUMIFS(условия!85:85,условия!$7:$7,"&lt;="&amp;OZ$8,условия!$8:$8,"&gt;="&amp;OZ$8))</f>
        <v>3835.616438356165</v>
      </c>
      <c r="PA151" s="21">
        <f>IF(PA$8="",0,PA97*(условия!$R$89/365)*SUMIFS(условия!85:85,условия!$7:$7,"&lt;="&amp;PA$8,условия!$8:$8,"&gt;="&amp;PA$8))</f>
        <v>3835.616438356165</v>
      </c>
      <c r="PB151" s="21">
        <f>IF(PB$8="",0,PB97*(условия!$R$89/365)*SUMIFS(условия!85:85,условия!$7:$7,"&lt;="&amp;PB$8,условия!$8:$8,"&gt;="&amp;PB$8))</f>
        <v>3835.616438356165</v>
      </c>
      <c r="PC151" s="21">
        <f>IF(PC$8="",0,PC97*(условия!$R$89/365)*SUMIFS(условия!85:85,условия!$7:$7,"&lt;="&amp;PC$8,условия!$8:$8,"&gt;="&amp;PC$8))</f>
        <v>3835.616438356165</v>
      </c>
      <c r="PD151" s="21">
        <f>IF(PD$8="",0,PD97*(условия!$R$89/365)*SUMIFS(условия!85:85,условия!$7:$7,"&lt;="&amp;PD$8,условия!$8:$8,"&gt;="&amp;PD$8))</f>
        <v>3835.616438356165</v>
      </c>
      <c r="PE151" s="21">
        <f>IF(PE$8="",0,PE97*(условия!$R$89/365)*SUMIFS(условия!85:85,условия!$7:$7,"&lt;="&amp;PE$8,условия!$8:$8,"&gt;="&amp;PE$8))</f>
        <v>3835.616438356165</v>
      </c>
      <c r="PF151" s="21">
        <f>IF(PF$8="",0,PF97*(условия!$R$89/365)*SUMIFS(условия!85:85,условия!$7:$7,"&lt;="&amp;PF$8,условия!$8:$8,"&gt;="&amp;PF$8))</f>
        <v>3835.616438356165</v>
      </c>
      <c r="PG151" s="21">
        <f>IF(PG$8="",0,PG97*(условия!$R$89/365)*SUMIFS(условия!85:85,условия!$7:$7,"&lt;="&amp;PG$8,условия!$8:$8,"&gt;="&amp;PG$8))</f>
        <v>3835.616438356165</v>
      </c>
      <c r="PH151" s="21">
        <f>IF(PH$8="",0,PH97*(условия!$R$89/365)*SUMIFS(условия!85:85,условия!$7:$7,"&lt;="&amp;PH$8,условия!$8:$8,"&gt;="&amp;PH$8))</f>
        <v>3835.616438356165</v>
      </c>
      <c r="PI151" s="21">
        <f>IF(PI$8="",0,PI97*(условия!$R$89/365)*SUMIFS(условия!85:85,условия!$7:$7,"&lt;="&amp;PI$8,условия!$8:$8,"&gt;="&amp;PI$8))</f>
        <v>3835.616438356165</v>
      </c>
      <c r="PJ151" s="21">
        <f>IF(PJ$8="",0,PJ97*(условия!$R$89/365)*SUMIFS(условия!85:85,условия!$7:$7,"&lt;="&amp;PJ$8,условия!$8:$8,"&gt;="&amp;PJ$8))</f>
        <v>3835.616438356165</v>
      </c>
      <c r="PK151" s="21">
        <f>IF(PK$8="",0,PK97*(условия!$R$89/365)*SUMIFS(условия!85:85,условия!$7:$7,"&lt;="&amp;PK$8,условия!$8:$8,"&gt;="&amp;PK$8))</f>
        <v>3835.616438356165</v>
      </c>
      <c r="PL151" s="21">
        <f>IF(PL$8="",0,PL97*(условия!$R$89/365)*SUMIFS(условия!85:85,условия!$7:$7,"&lt;="&amp;PL$8,условия!$8:$8,"&gt;="&amp;PL$8))</f>
        <v>3835.616438356165</v>
      </c>
      <c r="PM151" s="21">
        <f>IF(PM$8="",0,PM97*(условия!$R$89/365)*SUMIFS(условия!85:85,условия!$7:$7,"&lt;="&amp;PM$8,условия!$8:$8,"&gt;="&amp;PM$8))</f>
        <v>3835.616438356165</v>
      </c>
      <c r="PN151" s="21">
        <f>IF(PN$8="",0,PN97*(условия!$R$89/365)*SUMIFS(условия!85:85,условия!$7:$7,"&lt;="&amp;PN$8,условия!$8:$8,"&gt;="&amp;PN$8))</f>
        <v>3835.616438356165</v>
      </c>
      <c r="PO151" s="21">
        <f>IF(PO$8="",0,PO97*(условия!$R$89/365)*SUMIFS(условия!85:85,условия!$7:$7,"&lt;="&amp;PO$8,условия!$8:$8,"&gt;="&amp;PO$8))</f>
        <v>3835.616438356165</v>
      </c>
      <c r="PP151" s="21">
        <f>IF(PP$8="",0,PP97*(условия!$R$89/365)*SUMIFS(условия!85:85,условия!$7:$7,"&lt;="&amp;PP$8,условия!$8:$8,"&gt;="&amp;PP$8))</f>
        <v>3835.616438356165</v>
      </c>
      <c r="PQ151" s="21">
        <f>IF(PQ$8="",0,PQ97*(условия!$R$89/365)*SUMIFS(условия!85:85,условия!$7:$7,"&lt;="&amp;PQ$8,условия!$8:$8,"&gt;="&amp;PQ$8))</f>
        <v>3835.616438356165</v>
      </c>
      <c r="PR151" s="21">
        <f>IF(PR$8="",0,PR97*(условия!$R$89/365)*SUMIFS(условия!85:85,условия!$7:$7,"&lt;="&amp;PR$8,условия!$8:$8,"&gt;="&amp;PR$8))</f>
        <v>3835.616438356165</v>
      </c>
      <c r="PS151" s="21">
        <f>IF(PS$8="",0,PS97*(условия!$R$89/365)*SUMIFS(условия!85:85,условия!$7:$7,"&lt;="&amp;PS$8,условия!$8:$8,"&gt;="&amp;PS$8))</f>
        <v>3835.616438356165</v>
      </c>
      <c r="PT151" s="21">
        <f>IF(PT$8="",0,PT97*(условия!$R$89/365)*SUMIFS(условия!85:85,условия!$7:$7,"&lt;="&amp;PT$8,условия!$8:$8,"&gt;="&amp;PT$8))</f>
        <v>3835.616438356165</v>
      </c>
      <c r="PU151" s="21">
        <f>IF(PU$8="",0,PU97*(условия!$R$89/365)*SUMIFS(условия!85:85,условия!$7:$7,"&lt;="&amp;PU$8,условия!$8:$8,"&gt;="&amp;PU$8))</f>
        <v>3835.616438356165</v>
      </c>
      <c r="PV151" s="21">
        <f>IF(PV$8="",0,PV97*(условия!$R$89/365)*SUMIFS(условия!85:85,условия!$7:$7,"&lt;="&amp;PV$8,условия!$8:$8,"&gt;="&amp;PV$8))</f>
        <v>3835.616438356165</v>
      </c>
      <c r="PW151" s="21">
        <f>IF(PW$8="",0,PW97*(условия!$R$89/365)*SUMIFS(условия!85:85,условия!$7:$7,"&lt;="&amp;PW$8,условия!$8:$8,"&gt;="&amp;PW$8))</f>
        <v>3835.616438356165</v>
      </c>
      <c r="PX151" s="21">
        <f>IF(PX$8="",0,PX97*(условия!$R$89/365)*SUMIFS(условия!85:85,условия!$7:$7,"&lt;="&amp;PX$8,условия!$8:$8,"&gt;="&amp;PX$8))</f>
        <v>3835.616438356165</v>
      </c>
      <c r="PY151" s="21">
        <f>IF(PY$8="",0,PY97*(условия!$R$89/365)*SUMIFS(условия!85:85,условия!$7:$7,"&lt;="&amp;PY$8,условия!$8:$8,"&gt;="&amp;PY$8))</f>
        <v>3835.616438356165</v>
      </c>
      <c r="PZ151" s="21">
        <f>IF(PZ$8="",0,PZ97*(условия!$R$89/365)*SUMIFS(условия!85:85,условия!$7:$7,"&lt;="&amp;PZ$8,условия!$8:$8,"&gt;="&amp;PZ$8))</f>
        <v>3835.616438356165</v>
      </c>
      <c r="QA151" s="21">
        <f>IF(QA$8="",0,QA97*(условия!$R$89/365)*SUMIFS(условия!85:85,условия!$7:$7,"&lt;="&amp;QA$8,условия!$8:$8,"&gt;="&amp;QA$8))</f>
        <v>3835.616438356165</v>
      </c>
      <c r="QB151" s="21">
        <f>IF(QB$8="",0,QB97*(условия!$R$89/365)*SUMIFS(условия!85:85,условия!$7:$7,"&lt;="&amp;QB$8,условия!$8:$8,"&gt;="&amp;QB$8))</f>
        <v>4602.7397260273974</v>
      </c>
      <c r="QC151" s="21">
        <f>IF(QC$8="",0,QC97*(условия!$R$89/365)*SUMIFS(условия!85:85,условия!$7:$7,"&lt;="&amp;QC$8,условия!$8:$8,"&gt;="&amp;QC$8))</f>
        <v>4602.7397260273974</v>
      </c>
      <c r="QD151" s="21">
        <f>IF(QD$8="",0,QD97*(условия!$R$89/365)*SUMIFS(условия!85:85,условия!$7:$7,"&lt;="&amp;QD$8,условия!$8:$8,"&gt;="&amp;QD$8))</f>
        <v>4602.7397260273974</v>
      </c>
      <c r="QE151" s="21">
        <f>IF(QE$8="",0,QE97*(условия!$R$89/365)*SUMIFS(условия!85:85,условия!$7:$7,"&lt;="&amp;QE$8,условия!$8:$8,"&gt;="&amp;QE$8))</f>
        <v>4602.7397260273974</v>
      </c>
      <c r="QF151" s="21">
        <f>IF(QF$8="",0,QF97*(условия!$R$89/365)*SUMIFS(условия!85:85,условия!$7:$7,"&lt;="&amp;QF$8,условия!$8:$8,"&gt;="&amp;QF$8))</f>
        <v>4602.7397260273974</v>
      </c>
      <c r="QG151" s="21">
        <f>IF(QG$8="",0,QG97*(условия!$R$89/365)*SUMIFS(условия!85:85,условия!$7:$7,"&lt;="&amp;QG$8,условия!$8:$8,"&gt;="&amp;QG$8))</f>
        <v>4602.7397260273974</v>
      </c>
      <c r="QH151" s="21">
        <f>IF(QH$8="",0,QH97*(условия!$R$89/365)*SUMIFS(условия!85:85,условия!$7:$7,"&lt;="&amp;QH$8,условия!$8:$8,"&gt;="&amp;QH$8))</f>
        <v>4602.7397260273974</v>
      </c>
      <c r="QI151" s="21">
        <f>IF(QI$8="",0,QI97*(условия!$R$89/365)*SUMIFS(условия!85:85,условия!$7:$7,"&lt;="&amp;QI$8,условия!$8:$8,"&gt;="&amp;QI$8))</f>
        <v>4602.7397260273974</v>
      </c>
      <c r="QJ151" s="21">
        <f>IF(QJ$8="",0,QJ97*(условия!$R$89/365)*SUMIFS(условия!85:85,условия!$7:$7,"&lt;="&amp;QJ$8,условия!$8:$8,"&gt;="&amp;QJ$8))</f>
        <v>4602.7397260273974</v>
      </c>
      <c r="QK151" s="21">
        <f>IF(QK$8="",0,QK97*(условия!$R$89/365)*SUMIFS(условия!85:85,условия!$7:$7,"&lt;="&amp;QK$8,условия!$8:$8,"&gt;="&amp;QK$8))</f>
        <v>4602.7397260273974</v>
      </c>
      <c r="QL151" s="21">
        <f>IF(QL$8="",0,QL97*(условия!$R$89/365)*SUMIFS(условия!85:85,условия!$7:$7,"&lt;="&amp;QL$8,условия!$8:$8,"&gt;="&amp;QL$8))</f>
        <v>4602.7397260273974</v>
      </c>
      <c r="QM151" s="21">
        <f>IF(QM$8="",0,QM97*(условия!$R$89/365)*SUMIFS(условия!85:85,условия!$7:$7,"&lt;="&amp;QM$8,условия!$8:$8,"&gt;="&amp;QM$8))</f>
        <v>4602.7397260273974</v>
      </c>
      <c r="QN151" s="21">
        <f>IF(QN$8="",0,QN97*(условия!$R$89/365)*SUMIFS(условия!85:85,условия!$7:$7,"&lt;="&amp;QN$8,условия!$8:$8,"&gt;="&amp;QN$8))</f>
        <v>4602.7397260273974</v>
      </c>
      <c r="QO151" s="21">
        <f>IF(QO$8="",0,QO97*(условия!$R$89/365)*SUMIFS(условия!85:85,условия!$7:$7,"&lt;="&amp;QO$8,условия!$8:$8,"&gt;="&amp;QO$8))</f>
        <v>4602.7397260273974</v>
      </c>
      <c r="QP151" s="21">
        <f>IF(QP$8="",0,QP97*(условия!$R$89/365)*SUMIFS(условия!85:85,условия!$7:$7,"&lt;="&amp;QP$8,условия!$8:$8,"&gt;="&amp;QP$8))</f>
        <v>4602.7397260273974</v>
      </c>
      <c r="QQ151" s="21">
        <f>IF(QQ$8="",0,QQ97*(условия!$R$89/365)*SUMIFS(условия!85:85,условия!$7:$7,"&lt;="&amp;QQ$8,условия!$8:$8,"&gt;="&amp;QQ$8))</f>
        <v>4602.7397260273974</v>
      </c>
      <c r="QR151" s="21">
        <f>IF(QR$8="",0,QR97*(условия!$R$89/365)*SUMIFS(условия!85:85,условия!$7:$7,"&lt;="&amp;QR$8,условия!$8:$8,"&gt;="&amp;QR$8))</f>
        <v>4602.7397260273974</v>
      </c>
      <c r="QS151" s="21">
        <f>IF(QS$8="",0,QS97*(условия!$R$89/365)*SUMIFS(условия!85:85,условия!$7:$7,"&lt;="&amp;QS$8,условия!$8:$8,"&gt;="&amp;QS$8))</f>
        <v>4602.7397260273974</v>
      </c>
      <c r="QT151" s="21">
        <f>IF(QT$8="",0,QT97*(условия!$R$89/365)*SUMIFS(условия!85:85,условия!$7:$7,"&lt;="&amp;QT$8,условия!$8:$8,"&gt;="&amp;QT$8))</f>
        <v>4602.7397260273974</v>
      </c>
      <c r="QU151" s="21">
        <f>IF(QU$8="",0,QU97*(условия!$R$89/365)*SUMIFS(условия!85:85,условия!$7:$7,"&lt;="&amp;QU$8,условия!$8:$8,"&gt;="&amp;QU$8))</f>
        <v>4602.7397260273974</v>
      </c>
      <c r="QV151" s="21">
        <f>IF(QV$8="",0,QV97*(условия!$R$89/365)*SUMIFS(условия!85:85,условия!$7:$7,"&lt;="&amp;QV$8,условия!$8:$8,"&gt;="&amp;QV$8))</f>
        <v>4602.7397260273974</v>
      </c>
      <c r="QW151" s="21">
        <f>IF(QW$8="",0,QW97*(условия!$R$89/365)*SUMIFS(условия!85:85,условия!$7:$7,"&lt;="&amp;QW$8,условия!$8:$8,"&gt;="&amp;QW$8))</f>
        <v>4602.7397260273974</v>
      </c>
      <c r="QX151" s="21">
        <f>IF(QX$8="",0,QX97*(условия!$R$89/365)*SUMIFS(условия!85:85,условия!$7:$7,"&lt;="&amp;QX$8,условия!$8:$8,"&gt;="&amp;QX$8))</f>
        <v>4602.7397260273974</v>
      </c>
      <c r="QY151" s="21">
        <f>IF(QY$8="",0,QY97*(условия!$R$89/365)*SUMIFS(условия!85:85,условия!$7:$7,"&lt;="&amp;QY$8,условия!$8:$8,"&gt;="&amp;QY$8))</f>
        <v>4602.7397260273974</v>
      </c>
      <c r="QZ151" s="21">
        <f>IF(QZ$8="",0,QZ97*(условия!$R$89/365)*SUMIFS(условия!85:85,условия!$7:$7,"&lt;="&amp;QZ$8,условия!$8:$8,"&gt;="&amp;QZ$8))</f>
        <v>4602.7397260273974</v>
      </c>
      <c r="RA151" s="21">
        <f>IF(RA$8="",0,RA97*(условия!$R$89/365)*SUMIFS(условия!85:85,условия!$7:$7,"&lt;="&amp;RA$8,условия!$8:$8,"&gt;="&amp;RA$8))</f>
        <v>4602.7397260273974</v>
      </c>
      <c r="RB151" s="21">
        <f>IF(RB$8="",0,RB97*(условия!$R$89/365)*SUMIFS(условия!85:85,условия!$7:$7,"&lt;="&amp;RB$8,условия!$8:$8,"&gt;="&amp;RB$8))</f>
        <v>4602.7397260273974</v>
      </c>
      <c r="RC151" s="21">
        <f>IF(RC$8="",0,RC97*(условия!$R$89/365)*SUMIFS(условия!85:85,условия!$7:$7,"&lt;="&amp;RC$8,условия!$8:$8,"&gt;="&amp;RC$8))</f>
        <v>4602.7397260273974</v>
      </c>
      <c r="RD151" s="21">
        <f>IF(RD$8="",0,RD97*(условия!$R$89/365)*SUMIFS(условия!85:85,условия!$7:$7,"&lt;="&amp;RD$8,условия!$8:$8,"&gt;="&amp;RD$8))</f>
        <v>4602.7397260273974</v>
      </c>
      <c r="RE151" s="21">
        <f>IF(RE$8="",0,RE97*(условия!$R$89/365)*SUMIFS(условия!85:85,условия!$7:$7,"&lt;="&amp;RE$8,условия!$8:$8,"&gt;="&amp;RE$8))</f>
        <v>4602.7397260273974</v>
      </c>
      <c r="RF151" s="21">
        <f>IF(RF$8="",0,RF97*(условия!$R$89/365)*SUMIFS(условия!85:85,условия!$7:$7,"&lt;="&amp;RF$8,условия!$8:$8,"&gt;="&amp;RF$8))</f>
        <v>4602.7397260273974</v>
      </c>
      <c r="RG151" s="21">
        <f>IF(RG$8="",0,RG97*(условия!$R$89/365)*SUMIFS(условия!85:85,условия!$7:$7,"&lt;="&amp;RG$8,условия!$8:$8,"&gt;="&amp;RG$8))</f>
        <v>7249.3150684931516</v>
      </c>
      <c r="RH151" s="21">
        <f>IF(RH$8="",0,RH97*(условия!$R$89/365)*SUMIFS(условия!85:85,условия!$7:$7,"&lt;="&amp;RH$8,условия!$8:$8,"&gt;="&amp;RH$8))</f>
        <v>7249.3150684931516</v>
      </c>
      <c r="RI151" s="21">
        <f>IF(RI$8="",0,RI97*(условия!$R$89/365)*SUMIFS(условия!85:85,условия!$7:$7,"&lt;="&amp;RI$8,условия!$8:$8,"&gt;="&amp;RI$8))</f>
        <v>7249.3150684931516</v>
      </c>
      <c r="RJ151" s="21">
        <f>IF(RJ$8="",0,RJ97*(условия!$R$89/365)*SUMIFS(условия!85:85,условия!$7:$7,"&lt;="&amp;RJ$8,условия!$8:$8,"&gt;="&amp;RJ$8))</f>
        <v>7249.3150684931516</v>
      </c>
      <c r="RK151" s="21">
        <f>IF(RK$8="",0,RK97*(условия!$R$89/365)*SUMIFS(условия!85:85,условия!$7:$7,"&lt;="&amp;RK$8,условия!$8:$8,"&gt;="&amp;RK$8))</f>
        <v>7249.3150684931516</v>
      </c>
      <c r="RL151" s="21">
        <f>IF(RL$8="",0,RL97*(условия!$R$89/365)*SUMIFS(условия!85:85,условия!$7:$7,"&lt;="&amp;RL$8,условия!$8:$8,"&gt;="&amp;RL$8))</f>
        <v>7249.3150684931516</v>
      </c>
      <c r="RM151" s="21">
        <f>IF(RM$8="",0,RM97*(условия!$R$89/365)*SUMIFS(условия!85:85,условия!$7:$7,"&lt;="&amp;RM$8,условия!$8:$8,"&gt;="&amp;RM$8))</f>
        <v>7249.3150684931516</v>
      </c>
      <c r="RN151" s="21">
        <f>IF(RN$8="",0,RN97*(условия!$R$89/365)*SUMIFS(условия!85:85,условия!$7:$7,"&lt;="&amp;RN$8,условия!$8:$8,"&gt;="&amp;RN$8))</f>
        <v>7249.3150684931516</v>
      </c>
      <c r="RO151" s="21">
        <f>IF(RO$8="",0,RO97*(условия!$R$89/365)*SUMIFS(условия!85:85,условия!$7:$7,"&lt;="&amp;RO$8,условия!$8:$8,"&gt;="&amp;RO$8))</f>
        <v>7249.3150684931516</v>
      </c>
      <c r="RP151" s="21">
        <f>IF(RP$8="",0,RP97*(условия!$R$89/365)*SUMIFS(условия!85:85,условия!$7:$7,"&lt;="&amp;RP$8,условия!$8:$8,"&gt;="&amp;RP$8))</f>
        <v>7249.3150684931516</v>
      </c>
      <c r="RQ151" s="21">
        <f>IF(RQ$8="",0,RQ97*(условия!$R$89/365)*SUMIFS(условия!85:85,условия!$7:$7,"&lt;="&amp;RQ$8,условия!$8:$8,"&gt;="&amp;RQ$8))</f>
        <v>7249.3150684931516</v>
      </c>
      <c r="RR151" s="21">
        <f>IF(RR$8="",0,RR97*(условия!$R$89/365)*SUMIFS(условия!85:85,условия!$7:$7,"&lt;="&amp;RR$8,условия!$8:$8,"&gt;="&amp;RR$8))</f>
        <v>7249.3150684931516</v>
      </c>
      <c r="RS151" s="21">
        <f>IF(RS$8="",0,RS97*(условия!$R$89/365)*SUMIFS(условия!85:85,условия!$7:$7,"&lt;="&amp;RS$8,условия!$8:$8,"&gt;="&amp;RS$8))</f>
        <v>7249.3150684931516</v>
      </c>
      <c r="RT151" s="21">
        <f>IF(RT$8="",0,RT97*(условия!$R$89/365)*SUMIFS(условия!85:85,условия!$7:$7,"&lt;="&amp;RT$8,условия!$8:$8,"&gt;="&amp;RT$8))</f>
        <v>7249.3150684931516</v>
      </c>
      <c r="RU151" s="21">
        <f>IF(RU$8="",0,RU97*(условия!$R$89/365)*SUMIFS(условия!85:85,условия!$7:$7,"&lt;="&amp;RU$8,условия!$8:$8,"&gt;="&amp;RU$8))</f>
        <v>7249.3150684931516</v>
      </c>
      <c r="RV151" s="21">
        <f>IF(RV$8="",0,RV97*(условия!$R$89/365)*SUMIFS(условия!85:85,условия!$7:$7,"&lt;="&amp;RV$8,условия!$8:$8,"&gt;="&amp;RV$8))</f>
        <v>7249.3150684931516</v>
      </c>
      <c r="RW151" s="21">
        <f>IF(RW$8="",0,RW97*(условия!$R$89/365)*SUMIFS(условия!85:85,условия!$7:$7,"&lt;="&amp;RW$8,условия!$8:$8,"&gt;="&amp;RW$8))</f>
        <v>7249.3150684931516</v>
      </c>
      <c r="RX151" s="21">
        <f>IF(RX$8="",0,RX97*(условия!$R$89/365)*SUMIFS(условия!85:85,условия!$7:$7,"&lt;="&amp;RX$8,условия!$8:$8,"&gt;="&amp;RX$8))</f>
        <v>7249.3150684931516</v>
      </c>
      <c r="RY151" s="21">
        <f>IF(RY$8="",0,RY97*(условия!$R$89/365)*SUMIFS(условия!85:85,условия!$7:$7,"&lt;="&amp;RY$8,условия!$8:$8,"&gt;="&amp;RY$8))</f>
        <v>7249.3150684931516</v>
      </c>
      <c r="RZ151" s="21">
        <f>IF(RZ$8="",0,RZ97*(условия!$R$89/365)*SUMIFS(условия!85:85,условия!$7:$7,"&lt;="&amp;RZ$8,условия!$8:$8,"&gt;="&amp;RZ$8))</f>
        <v>7249.3150684931516</v>
      </c>
      <c r="SA151" s="21">
        <f>IF(SA$8="",0,SA97*(условия!$R$89/365)*SUMIFS(условия!85:85,условия!$7:$7,"&lt;="&amp;SA$8,условия!$8:$8,"&gt;="&amp;SA$8))</f>
        <v>7249.3150684931516</v>
      </c>
      <c r="SB151" s="21">
        <f>IF(SB$8="",0,SB97*(условия!$R$89/365)*SUMIFS(условия!85:85,условия!$7:$7,"&lt;="&amp;SB$8,условия!$8:$8,"&gt;="&amp;SB$8))</f>
        <v>7249.3150684931516</v>
      </c>
      <c r="SC151" s="21">
        <f>IF(SC$8="",0,SC97*(условия!$R$89/365)*SUMIFS(условия!85:85,условия!$7:$7,"&lt;="&amp;SC$8,условия!$8:$8,"&gt;="&amp;SC$8))</f>
        <v>7249.3150684931516</v>
      </c>
      <c r="SD151" s="21">
        <f>IF(SD$8="",0,SD97*(условия!$R$89/365)*SUMIFS(условия!85:85,условия!$7:$7,"&lt;="&amp;SD$8,условия!$8:$8,"&gt;="&amp;SD$8))</f>
        <v>7249.3150684931516</v>
      </c>
      <c r="SE151" s="21">
        <f>IF(SE$8="",0,SE97*(условия!$R$89/365)*SUMIFS(условия!85:85,условия!$7:$7,"&lt;="&amp;SE$8,условия!$8:$8,"&gt;="&amp;SE$8))</f>
        <v>7249.3150684931516</v>
      </c>
      <c r="SF151" s="21">
        <f>IF(SF$8="",0,SF97*(условия!$R$89/365)*SUMIFS(условия!85:85,условия!$7:$7,"&lt;="&amp;SF$8,условия!$8:$8,"&gt;="&amp;SF$8))</f>
        <v>7249.3150684931516</v>
      </c>
      <c r="SG151" s="21">
        <f>IF(SG$8="",0,SG97*(условия!$R$89/365)*SUMIFS(условия!85:85,условия!$7:$7,"&lt;="&amp;SG$8,условия!$8:$8,"&gt;="&amp;SG$8))</f>
        <v>7249.3150684931516</v>
      </c>
      <c r="SH151" s="21">
        <f>IF(SH$8="",0,SH97*(условия!$R$89/365)*SUMIFS(условия!85:85,условия!$7:$7,"&lt;="&amp;SH$8,условия!$8:$8,"&gt;="&amp;SH$8))</f>
        <v>7249.3150684931516</v>
      </c>
      <c r="SI151" s="21">
        <f>IF(SI$8="",0,SI97*(условия!$R$89/365)*SUMIFS(условия!85:85,условия!$7:$7,"&lt;="&amp;SI$8,условия!$8:$8,"&gt;="&amp;SI$8))</f>
        <v>7249.3150684931516</v>
      </c>
      <c r="SJ151" s="21">
        <f>IF(SJ$8="",0,SJ97*(условия!$R$89/365)*SUMIFS(условия!85:85,условия!$7:$7,"&lt;="&amp;SJ$8,условия!$8:$8,"&gt;="&amp;SJ$8))</f>
        <v>7249.3150684931516</v>
      </c>
      <c r="SK151" s="21">
        <f>IF(SK$8="",0,SK97*(условия!$R$89/365)*SUMIFS(условия!85:85,условия!$7:$7,"&lt;="&amp;SK$8,условия!$8:$8,"&gt;="&amp;SK$8))</f>
        <v>7594.5205479452052</v>
      </c>
      <c r="SL151" s="21">
        <f>IF(SL$8="",0,SL97*(условия!$R$89/365)*SUMIFS(условия!85:85,условия!$7:$7,"&lt;="&amp;SL$8,условия!$8:$8,"&gt;="&amp;SL$8))</f>
        <v>7594.5205479452052</v>
      </c>
      <c r="SM151" s="21">
        <f>IF(SM$8="",0,SM97*(условия!$R$89/365)*SUMIFS(условия!85:85,условия!$7:$7,"&lt;="&amp;SM$8,условия!$8:$8,"&gt;="&amp;SM$8))</f>
        <v>7594.5205479452052</v>
      </c>
      <c r="SN151" s="21">
        <f>IF(SN$8="",0,SN97*(условия!$R$89/365)*SUMIFS(условия!85:85,условия!$7:$7,"&lt;="&amp;SN$8,условия!$8:$8,"&gt;="&amp;SN$8))</f>
        <v>7594.5205479452052</v>
      </c>
      <c r="SO151" s="21">
        <f>IF(SO$8="",0,SO97*(условия!$R$89/365)*SUMIFS(условия!85:85,условия!$7:$7,"&lt;="&amp;SO$8,условия!$8:$8,"&gt;="&amp;SO$8))</f>
        <v>7594.5205479452052</v>
      </c>
      <c r="SP151" s="21">
        <f>IF(SP$8="",0,SP97*(условия!$R$89/365)*SUMIFS(условия!85:85,условия!$7:$7,"&lt;="&amp;SP$8,условия!$8:$8,"&gt;="&amp;SP$8))</f>
        <v>7594.5205479452052</v>
      </c>
      <c r="SQ151" s="21">
        <f>IF(SQ$8="",0,SQ97*(условия!$R$89/365)*SUMIFS(условия!85:85,условия!$7:$7,"&lt;="&amp;SQ$8,условия!$8:$8,"&gt;="&amp;SQ$8))</f>
        <v>7594.5205479452052</v>
      </c>
      <c r="SR151" s="21">
        <f>IF(SR$8="",0,SR97*(условия!$R$89/365)*SUMIFS(условия!85:85,условия!$7:$7,"&lt;="&amp;SR$8,условия!$8:$8,"&gt;="&amp;SR$8))</f>
        <v>7594.5205479452052</v>
      </c>
      <c r="SS151" s="21">
        <f>IF(SS$8="",0,SS97*(условия!$R$89/365)*SUMIFS(условия!85:85,условия!$7:$7,"&lt;="&amp;SS$8,условия!$8:$8,"&gt;="&amp;SS$8))</f>
        <v>7594.5205479452052</v>
      </c>
      <c r="ST151" s="21">
        <f>IF(ST$8="",0,ST97*(условия!$R$89/365)*SUMIFS(условия!85:85,условия!$7:$7,"&lt;="&amp;ST$8,условия!$8:$8,"&gt;="&amp;ST$8))</f>
        <v>7594.5205479452052</v>
      </c>
      <c r="SU151" s="21">
        <f>IF(SU$8="",0,SU97*(условия!$R$89/365)*SUMIFS(условия!85:85,условия!$7:$7,"&lt;="&amp;SU$8,условия!$8:$8,"&gt;="&amp;SU$8))</f>
        <v>7594.5205479452052</v>
      </c>
      <c r="SV151" s="21">
        <f>IF(SV$8="",0,SV97*(условия!$R$89/365)*SUMIFS(условия!85:85,условия!$7:$7,"&lt;="&amp;SV$8,условия!$8:$8,"&gt;="&amp;SV$8))</f>
        <v>7594.5205479452052</v>
      </c>
      <c r="SW151" s="21">
        <f>IF(SW$8="",0,SW97*(условия!$R$89/365)*SUMIFS(условия!85:85,условия!$7:$7,"&lt;="&amp;SW$8,условия!$8:$8,"&gt;="&amp;SW$8))</f>
        <v>7594.5205479452052</v>
      </c>
      <c r="SX151" s="21">
        <f>IF(SX$8="",0,SX97*(условия!$R$89/365)*SUMIFS(условия!85:85,условия!$7:$7,"&lt;="&amp;SX$8,условия!$8:$8,"&gt;="&amp;SX$8))</f>
        <v>7594.5205479452052</v>
      </c>
      <c r="SY151" s="21">
        <f>IF(SY$8="",0,SY97*(условия!$R$89/365)*SUMIFS(условия!85:85,условия!$7:$7,"&lt;="&amp;SY$8,условия!$8:$8,"&gt;="&amp;SY$8))</f>
        <v>7594.5205479452052</v>
      </c>
      <c r="SZ151" s="21">
        <f>IF(SZ$8="",0,SZ97*(условия!$R$89/365)*SUMIFS(условия!85:85,условия!$7:$7,"&lt;="&amp;SZ$8,условия!$8:$8,"&gt;="&amp;SZ$8))</f>
        <v>7594.5205479452052</v>
      </c>
      <c r="TA151" s="21">
        <f>IF(TA$8="",0,TA97*(условия!$R$89/365)*SUMIFS(условия!85:85,условия!$7:$7,"&lt;="&amp;TA$8,условия!$8:$8,"&gt;="&amp;TA$8))</f>
        <v>7594.5205479452052</v>
      </c>
      <c r="TB151" s="21">
        <f>IF(TB$8="",0,TB97*(условия!$R$89/365)*SUMIFS(условия!85:85,условия!$7:$7,"&lt;="&amp;TB$8,условия!$8:$8,"&gt;="&amp;TB$8))</f>
        <v>7594.5205479452052</v>
      </c>
      <c r="TC151" s="21">
        <f>IF(TC$8="",0,TC97*(условия!$R$89/365)*SUMIFS(условия!85:85,условия!$7:$7,"&lt;="&amp;TC$8,условия!$8:$8,"&gt;="&amp;TC$8))</f>
        <v>7594.5205479452052</v>
      </c>
      <c r="TD151" s="21">
        <f>IF(TD$8="",0,TD97*(условия!$R$89/365)*SUMIFS(условия!85:85,условия!$7:$7,"&lt;="&amp;TD$8,условия!$8:$8,"&gt;="&amp;TD$8))</f>
        <v>7594.5205479452052</v>
      </c>
      <c r="TE151" s="21">
        <f>IF(TE$8="",0,TE97*(условия!$R$89/365)*SUMIFS(условия!85:85,условия!$7:$7,"&lt;="&amp;TE$8,условия!$8:$8,"&gt;="&amp;TE$8))</f>
        <v>7594.5205479452052</v>
      </c>
      <c r="TF151" s="21">
        <f>IF(TF$8="",0,TF97*(условия!$R$89/365)*SUMIFS(условия!85:85,условия!$7:$7,"&lt;="&amp;TF$8,условия!$8:$8,"&gt;="&amp;TF$8))</f>
        <v>7594.5205479452052</v>
      </c>
      <c r="TG151" s="21">
        <f>IF(TG$8="",0,TG97*(условия!$R$89/365)*SUMIFS(условия!85:85,условия!$7:$7,"&lt;="&amp;TG$8,условия!$8:$8,"&gt;="&amp;TG$8))</f>
        <v>7594.5205479452052</v>
      </c>
      <c r="TH151" s="21">
        <f>IF(TH$8="",0,TH97*(условия!$R$89/365)*SUMIFS(условия!85:85,условия!$7:$7,"&lt;="&amp;TH$8,условия!$8:$8,"&gt;="&amp;TH$8))</f>
        <v>7594.5205479452052</v>
      </c>
      <c r="TI151" s="21">
        <f>IF(TI$8="",0,TI97*(условия!$R$89/365)*SUMIFS(условия!85:85,условия!$7:$7,"&lt;="&amp;TI$8,условия!$8:$8,"&gt;="&amp;TI$8))</f>
        <v>7594.5205479452052</v>
      </c>
      <c r="TJ151" s="21">
        <f>IF(TJ$8="",0,TJ97*(условия!$R$89/365)*SUMIFS(условия!85:85,условия!$7:$7,"&lt;="&amp;TJ$8,условия!$8:$8,"&gt;="&amp;TJ$8))</f>
        <v>7594.5205479452052</v>
      </c>
      <c r="TK151" s="21">
        <f>IF(TK$8="",0,TK97*(условия!$R$89/365)*SUMIFS(условия!85:85,условия!$7:$7,"&lt;="&amp;TK$8,условия!$8:$8,"&gt;="&amp;TK$8))</f>
        <v>7594.5205479452052</v>
      </c>
      <c r="TL151" s="21">
        <f>IF(TL$8="",0,TL97*(условия!$R$89/365)*SUMIFS(условия!85:85,условия!$7:$7,"&lt;="&amp;TL$8,условия!$8:$8,"&gt;="&amp;TL$8))</f>
        <v>7594.5205479452052</v>
      </c>
      <c r="TM151" s="21">
        <f>IF(TM$8="",0,TM97*(условия!$R$89/365)*SUMIFS(условия!85:85,условия!$7:$7,"&lt;="&amp;TM$8,условия!$8:$8,"&gt;="&amp;TM$8))</f>
        <v>7594.5205479452052</v>
      </c>
      <c r="TN151" s="21">
        <f>IF(TN$8="",0,TN97*(условия!$R$89/365)*SUMIFS(условия!85:85,условия!$7:$7,"&lt;="&amp;TN$8,условия!$8:$8,"&gt;="&amp;TN$8))</f>
        <v>7594.5205479452052</v>
      </c>
      <c r="TO151" s="21">
        <f>IF(TO$8="",0,TO97*(условия!$R$89/365)*SUMIFS(условия!85:85,условия!$7:$7,"&lt;="&amp;TO$8,условия!$8:$8,"&gt;="&amp;TO$8))</f>
        <v>7594.5205479452052</v>
      </c>
      <c r="TP151" s="21">
        <f>IF(TP$8="",0,TP97*(условия!$R$89/365)*SUMIFS(условия!85:85,условия!$7:$7,"&lt;="&amp;TP$8,условия!$8:$8,"&gt;="&amp;TP$8))</f>
        <v>5293.1506849315074</v>
      </c>
      <c r="TQ151" s="21">
        <f>IF(TQ$8="",0,TQ97*(условия!$R$89/365)*SUMIFS(условия!85:85,условия!$7:$7,"&lt;="&amp;TQ$8,условия!$8:$8,"&gt;="&amp;TQ$8))</f>
        <v>5293.1506849315074</v>
      </c>
      <c r="TR151" s="21">
        <f>IF(TR$8="",0,TR97*(условия!$R$89/365)*SUMIFS(условия!85:85,условия!$7:$7,"&lt;="&amp;TR$8,условия!$8:$8,"&gt;="&amp;TR$8))</f>
        <v>5293.1506849315074</v>
      </c>
      <c r="TS151" s="21">
        <f>IF(TS$8="",0,TS97*(условия!$R$89/365)*SUMIFS(условия!85:85,условия!$7:$7,"&lt;="&amp;TS$8,условия!$8:$8,"&gt;="&amp;TS$8))</f>
        <v>5293.1506849315074</v>
      </c>
      <c r="TT151" s="21">
        <f>IF(TT$8="",0,TT97*(условия!$R$89/365)*SUMIFS(условия!85:85,условия!$7:$7,"&lt;="&amp;TT$8,условия!$8:$8,"&gt;="&amp;TT$8))</f>
        <v>5293.1506849315074</v>
      </c>
      <c r="TU151" s="21">
        <f>IF(TU$8="",0,TU97*(условия!$R$89/365)*SUMIFS(условия!85:85,условия!$7:$7,"&lt;="&amp;TU$8,условия!$8:$8,"&gt;="&amp;TU$8))</f>
        <v>5293.1506849315074</v>
      </c>
      <c r="TV151" s="21">
        <f>IF(TV$8="",0,TV97*(условия!$R$89/365)*SUMIFS(условия!85:85,условия!$7:$7,"&lt;="&amp;TV$8,условия!$8:$8,"&gt;="&amp;TV$8))</f>
        <v>5293.1506849315074</v>
      </c>
      <c r="TW151" s="21">
        <f>IF(TW$8="",0,TW97*(условия!$R$89/365)*SUMIFS(условия!85:85,условия!$7:$7,"&lt;="&amp;TW$8,условия!$8:$8,"&gt;="&amp;TW$8))</f>
        <v>5293.1506849315074</v>
      </c>
      <c r="TX151" s="21">
        <f>IF(TX$8="",0,TX97*(условия!$R$89/365)*SUMIFS(условия!85:85,условия!$7:$7,"&lt;="&amp;TX$8,условия!$8:$8,"&gt;="&amp;TX$8))</f>
        <v>5293.1506849315074</v>
      </c>
      <c r="TY151" s="21">
        <f>IF(TY$8="",0,TY97*(условия!$R$89/365)*SUMIFS(условия!85:85,условия!$7:$7,"&lt;="&amp;TY$8,условия!$8:$8,"&gt;="&amp;TY$8))</f>
        <v>5293.1506849315074</v>
      </c>
      <c r="TZ151" s="21">
        <f>IF(TZ$8="",0,TZ97*(условия!$R$89/365)*SUMIFS(условия!85:85,условия!$7:$7,"&lt;="&amp;TZ$8,условия!$8:$8,"&gt;="&amp;TZ$8))</f>
        <v>5293.1506849315074</v>
      </c>
      <c r="UA151" s="21">
        <f>IF(UA$8="",0,UA97*(условия!$R$89/365)*SUMIFS(условия!85:85,условия!$7:$7,"&lt;="&amp;UA$8,условия!$8:$8,"&gt;="&amp;UA$8))</f>
        <v>5293.1506849315074</v>
      </c>
      <c r="UB151" s="21">
        <f>IF(UB$8="",0,UB97*(условия!$R$89/365)*SUMIFS(условия!85:85,условия!$7:$7,"&lt;="&amp;UB$8,условия!$8:$8,"&gt;="&amp;UB$8))</f>
        <v>5293.1506849315074</v>
      </c>
      <c r="UC151" s="21">
        <f>IF(UC$8="",0,UC97*(условия!$R$89/365)*SUMIFS(условия!85:85,условия!$7:$7,"&lt;="&amp;UC$8,условия!$8:$8,"&gt;="&amp;UC$8))</f>
        <v>5293.1506849315074</v>
      </c>
      <c r="UD151" s="21">
        <f>IF(UD$8="",0,UD97*(условия!$R$89/365)*SUMIFS(условия!85:85,условия!$7:$7,"&lt;="&amp;UD$8,условия!$8:$8,"&gt;="&amp;UD$8))</f>
        <v>5293.1506849315074</v>
      </c>
      <c r="UE151" s="21">
        <f>IF(UE$8="",0,UE97*(условия!$R$89/365)*SUMIFS(условия!85:85,условия!$7:$7,"&lt;="&amp;UE$8,условия!$8:$8,"&gt;="&amp;UE$8))</f>
        <v>5293.1506849315074</v>
      </c>
      <c r="UF151" s="21">
        <f>IF(UF$8="",0,UF97*(условия!$R$89/365)*SUMIFS(условия!85:85,условия!$7:$7,"&lt;="&amp;UF$8,условия!$8:$8,"&gt;="&amp;UF$8))</f>
        <v>5293.1506849315074</v>
      </c>
      <c r="UG151" s="21">
        <f>IF(UG$8="",0,UG97*(условия!$R$89/365)*SUMIFS(условия!85:85,условия!$7:$7,"&lt;="&amp;UG$8,условия!$8:$8,"&gt;="&amp;UG$8))</f>
        <v>5293.1506849315074</v>
      </c>
      <c r="UH151" s="21">
        <f>IF(UH$8="",0,UH97*(условия!$R$89/365)*SUMIFS(условия!85:85,условия!$7:$7,"&lt;="&amp;UH$8,условия!$8:$8,"&gt;="&amp;UH$8))</f>
        <v>5293.1506849315074</v>
      </c>
      <c r="UI151" s="21">
        <f>IF(UI$8="",0,UI97*(условия!$R$89/365)*SUMIFS(условия!85:85,условия!$7:$7,"&lt;="&amp;UI$8,условия!$8:$8,"&gt;="&amp;UI$8))</f>
        <v>5293.1506849315074</v>
      </c>
      <c r="UJ151" s="21">
        <f>IF(UJ$8="",0,UJ97*(условия!$R$89/365)*SUMIFS(условия!85:85,условия!$7:$7,"&lt;="&amp;UJ$8,условия!$8:$8,"&gt;="&amp;UJ$8))</f>
        <v>5293.1506849315074</v>
      </c>
      <c r="UK151" s="21">
        <f>IF(UK$8="",0,UK97*(условия!$R$89/365)*SUMIFS(условия!85:85,условия!$7:$7,"&lt;="&amp;UK$8,условия!$8:$8,"&gt;="&amp;UK$8))</f>
        <v>5293.1506849315074</v>
      </c>
      <c r="UL151" s="21">
        <f>IF(UL$8="",0,UL97*(условия!$R$89/365)*SUMIFS(условия!85:85,условия!$7:$7,"&lt;="&amp;UL$8,условия!$8:$8,"&gt;="&amp;UL$8))</f>
        <v>5293.1506849315074</v>
      </c>
      <c r="UM151" s="21">
        <f>IF(UM$8="",0,UM97*(условия!$R$89/365)*SUMIFS(условия!85:85,условия!$7:$7,"&lt;="&amp;UM$8,условия!$8:$8,"&gt;="&amp;UM$8))</f>
        <v>5293.1506849315074</v>
      </c>
      <c r="UN151" s="21">
        <f>IF(UN$8="",0,UN97*(условия!$R$89/365)*SUMIFS(условия!85:85,условия!$7:$7,"&lt;="&amp;UN$8,условия!$8:$8,"&gt;="&amp;UN$8))</f>
        <v>5293.1506849315074</v>
      </c>
      <c r="UO151" s="21">
        <f>IF(UO$8="",0,UO97*(условия!$R$89/365)*SUMIFS(условия!85:85,условия!$7:$7,"&lt;="&amp;UO$8,условия!$8:$8,"&gt;="&amp;UO$8))</f>
        <v>5293.1506849315074</v>
      </c>
      <c r="UP151" s="21">
        <f>IF(UP$8="",0,UP97*(условия!$R$89/365)*SUMIFS(условия!85:85,условия!$7:$7,"&lt;="&amp;UP$8,условия!$8:$8,"&gt;="&amp;UP$8))</f>
        <v>5293.1506849315074</v>
      </c>
      <c r="UQ151" s="21">
        <f>IF(UQ$8="",0,UQ97*(условия!$R$89/365)*SUMIFS(условия!85:85,условия!$7:$7,"&lt;="&amp;UQ$8,условия!$8:$8,"&gt;="&amp;UQ$8))</f>
        <v>5293.1506849315074</v>
      </c>
      <c r="UR151" s="21">
        <f>IF(UR$8="",0,UR97*(условия!$R$89/365)*SUMIFS(условия!85:85,условия!$7:$7,"&lt;="&amp;UR$8,условия!$8:$8,"&gt;="&amp;UR$8))</f>
        <v>5293.1506849315074</v>
      </c>
      <c r="US151" s="21">
        <f>IF(US$8="",0,US97*(условия!$R$89/365)*SUMIFS(условия!85:85,условия!$7:$7,"&lt;="&amp;US$8,условия!$8:$8,"&gt;="&amp;US$8))</f>
        <v>5293.1506849315074</v>
      </c>
      <c r="UT151" s="21">
        <f>IF(UT$8="",0,UT97*(условия!$R$89/365)*SUMIFS(условия!85:85,условия!$7:$7,"&lt;="&amp;UT$8,условия!$8:$8,"&gt;="&amp;UT$8))</f>
        <v>5523.287671232878</v>
      </c>
      <c r="UU151" s="21">
        <f>IF(UU$8="",0,UU97*(условия!$R$89/365)*SUMIFS(условия!85:85,условия!$7:$7,"&lt;="&amp;UU$8,условия!$8:$8,"&gt;="&amp;UU$8))</f>
        <v>5523.287671232878</v>
      </c>
      <c r="UV151" s="21">
        <f>IF(UV$8="",0,UV97*(условия!$R$89/365)*SUMIFS(условия!85:85,условия!$7:$7,"&lt;="&amp;UV$8,условия!$8:$8,"&gt;="&amp;UV$8))</f>
        <v>5523.287671232878</v>
      </c>
      <c r="UW151" s="21">
        <f>IF(UW$8="",0,UW97*(условия!$R$89/365)*SUMIFS(условия!85:85,условия!$7:$7,"&lt;="&amp;UW$8,условия!$8:$8,"&gt;="&amp;UW$8))</f>
        <v>5523.287671232878</v>
      </c>
      <c r="UX151" s="21">
        <f>IF(UX$8="",0,UX97*(условия!$R$89/365)*SUMIFS(условия!85:85,условия!$7:$7,"&lt;="&amp;UX$8,условия!$8:$8,"&gt;="&amp;UX$8))</f>
        <v>5523.287671232878</v>
      </c>
      <c r="UY151" s="21">
        <f>IF(UY$8="",0,UY97*(условия!$R$89/365)*SUMIFS(условия!85:85,условия!$7:$7,"&lt;="&amp;UY$8,условия!$8:$8,"&gt;="&amp;UY$8))</f>
        <v>5523.287671232878</v>
      </c>
      <c r="UZ151" s="21">
        <f>IF(UZ$8="",0,UZ97*(условия!$R$89/365)*SUMIFS(условия!85:85,условия!$7:$7,"&lt;="&amp;UZ$8,условия!$8:$8,"&gt;="&amp;UZ$8))</f>
        <v>5523.287671232878</v>
      </c>
      <c r="VA151" s="21">
        <f>IF(VA$8="",0,VA97*(условия!$R$89/365)*SUMIFS(условия!85:85,условия!$7:$7,"&lt;="&amp;VA$8,условия!$8:$8,"&gt;="&amp;VA$8))</f>
        <v>5523.287671232878</v>
      </c>
      <c r="VB151" s="21">
        <f>IF(VB$8="",0,VB97*(условия!$R$89/365)*SUMIFS(условия!85:85,условия!$7:$7,"&lt;="&amp;VB$8,условия!$8:$8,"&gt;="&amp;VB$8))</f>
        <v>5523.287671232878</v>
      </c>
      <c r="VC151" s="21">
        <f>IF(VC$8="",0,VC97*(условия!$R$89/365)*SUMIFS(условия!85:85,условия!$7:$7,"&lt;="&amp;VC$8,условия!$8:$8,"&gt;="&amp;VC$8))</f>
        <v>5523.287671232878</v>
      </c>
      <c r="VD151" s="21">
        <f>IF(VD$8="",0,VD97*(условия!$R$89/365)*SUMIFS(условия!85:85,условия!$7:$7,"&lt;="&amp;VD$8,условия!$8:$8,"&gt;="&amp;VD$8))</f>
        <v>5523.287671232878</v>
      </c>
      <c r="VE151" s="21">
        <f>IF(VE$8="",0,VE97*(условия!$R$89/365)*SUMIFS(условия!85:85,условия!$7:$7,"&lt;="&amp;VE$8,условия!$8:$8,"&gt;="&amp;VE$8))</f>
        <v>5523.287671232878</v>
      </c>
      <c r="VF151" s="21">
        <f>IF(VF$8="",0,VF97*(условия!$R$89/365)*SUMIFS(условия!85:85,условия!$7:$7,"&lt;="&amp;VF$8,условия!$8:$8,"&gt;="&amp;VF$8))</f>
        <v>5523.287671232878</v>
      </c>
      <c r="VG151" s="21">
        <f>IF(VG$8="",0,VG97*(условия!$R$89/365)*SUMIFS(условия!85:85,условия!$7:$7,"&lt;="&amp;VG$8,условия!$8:$8,"&gt;="&amp;VG$8))</f>
        <v>5523.287671232878</v>
      </c>
      <c r="VH151" s="21">
        <f>IF(VH$8="",0,VH97*(условия!$R$89/365)*SUMIFS(условия!85:85,условия!$7:$7,"&lt;="&amp;VH$8,условия!$8:$8,"&gt;="&amp;VH$8))</f>
        <v>5523.287671232878</v>
      </c>
      <c r="VI151" s="21">
        <f>IF(VI$8="",0,VI97*(условия!$R$89/365)*SUMIFS(условия!85:85,условия!$7:$7,"&lt;="&amp;VI$8,условия!$8:$8,"&gt;="&amp;VI$8))</f>
        <v>5523.287671232878</v>
      </c>
      <c r="VJ151" s="21">
        <f>IF(VJ$8="",0,VJ97*(условия!$R$89/365)*SUMIFS(условия!85:85,условия!$7:$7,"&lt;="&amp;VJ$8,условия!$8:$8,"&gt;="&amp;VJ$8))</f>
        <v>5523.287671232878</v>
      </c>
      <c r="VK151" s="21">
        <f>IF(VK$8="",0,VK97*(условия!$R$89/365)*SUMIFS(условия!85:85,условия!$7:$7,"&lt;="&amp;VK$8,условия!$8:$8,"&gt;="&amp;VK$8))</f>
        <v>5523.287671232878</v>
      </c>
      <c r="VL151" s="21">
        <f>IF(VL$8="",0,VL97*(условия!$R$89/365)*SUMIFS(условия!85:85,условия!$7:$7,"&lt;="&amp;VL$8,условия!$8:$8,"&gt;="&amp;VL$8))</f>
        <v>5523.287671232878</v>
      </c>
      <c r="VM151" s="21">
        <f>IF(VM$8="",0,VM97*(условия!$R$89/365)*SUMIFS(условия!85:85,условия!$7:$7,"&lt;="&amp;VM$8,условия!$8:$8,"&gt;="&amp;VM$8))</f>
        <v>5523.287671232878</v>
      </c>
      <c r="VN151" s="21">
        <f>IF(VN$8="",0,VN97*(условия!$R$89/365)*SUMIFS(условия!85:85,условия!$7:$7,"&lt;="&amp;VN$8,условия!$8:$8,"&gt;="&amp;VN$8))</f>
        <v>5523.287671232878</v>
      </c>
      <c r="VO151" s="21">
        <f>IF(VO$8="",0,VO97*(условия!$R$89/365)*SUMIFS(условия!85:85,условия!$7:$7,"&lt;="&amp;VO$8,условия!$8:$8,"&gt;="&amp;VO$8))</f>
        <v>5523.287671232878</v>
      </c>
      <c r="VP151" s="21">
        <f>IF(VP$8="",0,VP97*(условия!$R$89/365)*SUMIFS(условия!85:85,условия!$7:$7,"&lt;="&amp;VP$8,условия!$8:$8,"&gt;="&amp;VP$8))</f>
        <v>5523.287671232878</v>
      </c>
      <c r="VQ151" s="21">
        <f>IF(VQ$8="",0,VQ97*(условия!$R$89/365)*SUMIFS(условия!85:85,условия!$7:$7,"&lt;="&amp;VQ$8,условия!$8:$8,"&gt;="&amp;VQ$8))</f>
        <v>5523.287671232878</v>
      </c>
      <c r="VR151" s="21">
        <f>IF(VR$8="",0,VR97*(условия!$R$89/365)*SUMIFS(условия!85:85,условия!$7:$7,"&lt;="&amp;VR$8,условия!$8:$8,"&gt;="&amp;VR$8))</f>
        <v>5523.287671232878</v>
      </c>
      <c r="VS151" s="21">
        <f>IF(VS$8="",0,VS97*(условия!$R$89/365)*SUMIFS(условия!85:85,условия!$7:$7,"&lt;="&amp;VS$8,условия!$8:$8,"&gt;="&amp;VS$8))</f>
        <v>5523.287671232878</v>
      </c>
      <c r="VT151" s="21">
        <f>IF(VT$8="",0,VT97*(условия!$R$89/365)*SUMIFS(условия!85:85,условия!$7:$7,"&lt;="&amp;VT$8,условия!$8:$8,"&gt;="&amp;VT$8))</f>
        <v>5523.287671232878</v>
      </c>
      <c r="VU151" s="21">
        <f>IF(VU$8="",0,VU97*(условия!$R$89/365)*SUMIFS(условия!85:85,условия!$7:$7,"&lt;="&amp;VU$8,условия!$8:$8,"&gt;="&amp;VU$8))</f>
        <v>5523.287671232878</v>
      </c>
      <c r="VV151" s="21">
        <f>IF(VV$8="",0,VV97*(условия!$R$89/365)*SUMIFS(условия!85:85,условия!$7:$7,"&lt;="&amp;VV$8,условия!$8:$8,"&gt;="&amp;VV$8))</f>
        <v>5523.287671232878</v>
      </c>
      <c r="VW151" s="21">
        <f>IF(VW$8="",0,VW97*(условия!$R$89/365)*SUMIFS(условия!85:85,условия!$7:$7,"&lt;="&amp;VW$8,условия!$8:$8,"&gt;="&amp;VW$8))</f>
        <v>5523.287671232878</v>
      </c>
      <c r="VX151" s="21">
        <f>IF(VX$8="",0,VX97*(условия!$R$89/365)*SUMIFS(условия!85:85,условия!$7:$7,"&lt;="&amp;VX$8,условия!$8:$8,"&gt;="&amp;VX$8))</f>
        <v>5523.287671232878</v>
      </c>
      <c r="VY151" s="21">
        <f>IF(VY$8="",0,VY97*(условия!$R$89/365)*SUMIFS(условия!85:85,условия!$7:$7,"&lt;="&amp;VY$8,условия!$8:$8,"&gt;="&amp;VY$8))</f>
        <v>6904.1095890410961</v>
      </c>
      <c r="VZ151" s="21">
        <f>IF(VZ$8="",0,VZ97*(условия!$R$89/365)*SUMIFS(условия!85:85,условия!$7:$7,"&lt;="&amp;VZ$8,условия!$8:$8,"&gt;="&amp;VZ$8))</f>
        <v>6904.1095890410961</v>
      </c>
      <c r="WA151" s="21">
        <f>IF(WA$8="",0,WA97*(условия!$R$89/365)*SUMIFS(условия!85:85,условия!$7:$7,"&lt;="&amp;WA$8,условия!$8:$8,"&gt;="&amp;WA$8))</f>
        <v>6904.1095890410961</v>
      </c>
      <c r="WB151" s="21">
        <f>IF(WB$8="",0,WB97*(условия!$R$89/365)*SUMIFS(условия!85:85,условия!$7:$7,"&lt;="&amp;WB$8,условия!$8:$8,"&gt;="&amp;WB$8))</f>
        <v>6904.1095890410961</v>
      </c>
      <c r="WC151" s="21">
        <f>IF(WC$8="",0,WC97*(условия!$R$89/365)*SUMIFS(условия!85:85,условия!$7:$7,"&lt;="&amp;WC$8,условия!$8:$8,"&gt;="&amp;WC$8))</f>
        <v>6904.1095890410961</v>
      </c>
      <c r="WD151" s="21">
        <f>IF(WD$8="",0,WD97*(условия!$R$89/365)*SUMIFS(условия!85:85,условия!$7:$7,"&lt;="&amp;WD$8,условия!$8:$8,"&gt;="&amp;WD$8))</f>
        <v>6904.1095890410961</v>
      </c>
      <c r="WE151" s="21">
        <f>IF(WE$8="",0,WE97*(условия!$R$89/365)*SUMIFS(условия!85:85,условия!$7:$7,"&lt;="&amp;WE$8,условия!$8:$8,"&gt;="&amp;WE$8))</f>
        <v>6904.1095890410961</v>
      </c>
      <c r="WF151" s="21">
        <f>IF(WF$8="",0,WF97*(условия!$R$89/365)*SUMIFS(условия!85:85,условия!$7:$7,"&lt;="&amp;WF$8,условия!$8:$8,"&gt;="&amp;WF$8))</f>
        <v>6904.1095890410961</v>
      </c>
      <c r="WG151" s="21">
        <f>IF(WG$8="",0,WG97*(условия!$R$89/365)*SUMIFS(условия!85:85,условия!$7:$7,"&lt;="&amp;WG$8,условия!$8:$8,"&gt;="&amp;WG$8))</f>
        <v>6904.1095890410961</v>
      </c>
      <c r="WH151" s="21">
        <f>IF(WH$8="",0,WH97*(условия!$R$89/365)*SUMIFS(условия!85:85,условия!$7:$7,"&lt;="&amp;WH$8,условия!$8:$8,"&gt;="&amp;WH$8))</f>
        <v>6904.1095890410961</v>
      </c>
      <c r="WI151" s="21">
        <f>IF(WI$8="",0,WI97*(условия!$R$89/365)*SUMIFS(условия!85:85,условия!$7:$7,"&lt;="&amp;WI$8,условия!$8:$8,"&gt;="&amp;WI$8))</f>
        <v>6904.1095890410961</v>
      </c>
      <c r="WJ151" s="21">
        <f>IF(WJ$8="",0,WJ97*(условия!$R$89/365)*SUMIFS(условия!85:85,условия!$7:$7,"&lt;="&amp;WJ$8,условия!$8:$8,"&gt;="&amp;WJ$8))</f>
        <v>6904.1095890410961</v>
      </c>
      <c r="WK151" s="21">
        <f>IF(WK$8="",0,WK97*(условия!$R$89/365)*SUMIFS(условия!85:85,условия!$7:$7,"&lt;="&amp;WK$8,условия!$8:$8,"&gt;="&amp;WK$8))</f>
        <v>6904.1095890410961</v>
      </c>
      <c r="WL151" s="21">
        <f>IF(WL$8="",0,WL97*(условия!$R$89/365)*SUMIFS(условия!85:85,условия!$7:$7,"&lt;="&amp;WL$8,условия!$8:$8,"&gt;="&amp;WL$8))</f>
        <v>6904.1095890410961</v>
      </c>
      <c r="WM151" s="21">
        <f>IF(WM$8="",0,WM97*(условия!$R$89/365)*SUMIFS(условия!85:85,условия!$7:$7,"&lt;="&amp;WM$8,условия!$8:$8,"&gt;="&amp;WM$8))</f>
        <v>6904.1095890410961</v>
      </c>
      <c r="WN151" s="21">
        <f>IF(WN$8="",0,WN97*(условия!$R$89/365)*SUMIFS(условия!85:85,условия!$7:$7,"&lt;="&amp;WN$8,условия!$8:$8,"&gt;="&amp;WN$8))</f>
        <v>6904.1095890410961</v>
      </c>
      <c r="WO151" s="21">
        <f>IF(WO$8="",0,WO97*(условия!$R$89/365)*SUMIFS(условия!85:85,условия!$7:$7,"&lt;="&amp;WO$8,условия!$8:$8,"&gt;="&amp;WO$8))</f>
        <v>6904.1095890410961</v>
      </c>
      <c r="WP151" s="21">
        <f>IF(WP$8="",0,WP97*(условия!$R$89/365)*SUMIFS(условия!85:85,условия!$7:$7,"&lt;="&amp;WP$8,условия!$8:$8,"&gt;="&amp;WP$8))</f>
        <v>6904.1095890410961</v>
      </c>
      <c r="WQ151" s="21">
        <f>IF(WQ$8="",0,WQ97*(условия!$R$89/365)*SUMIFS(условия!85:85,условия!$7:$7,"&lt;="&amp;WQ$8,условия!$8:$8,"&gt;="&amp;WQ$8))</f>
        <v>6904.1095890410961</v>
      </c>
      <c r="WR151" s="21">
        <f>IF(WR$8="",0,WR97*(условия!$R$89/365)*SUMIFS(условия!85:85,условия!$7:$7,"&lt;="&amp;WR$8,условия!$8:$8,"&gt;="&amp;WR$8))</f>
        <v>6904.1095890410961</v>
      </c>
      <c r="WS151" s="21">
        <f>IF(WS$8="",0,WS97*(условия!$R$89/365)*SUMIFS(условия!85:85,условия!$7:$7,"&lt;="&amp;WS$8,условия!$8:$8,"&gt;="&amp;WS$8))</f>
        <v>6904.1095890410961</v>
      </c>
      <c r="WT151" s="21">
        <f>IF(WT$8="",0,WT97*(условия!$R$89/365)*SUMIFS(условия!85:85,условия!$7:$7,"&lt;="&amp;WT$8,условия!$8:$8,"&gt;="&amp;WT$8))</f>
        <v>6904.1095890410961</v>
      </c>
      <c r="WU151" s="21">
        <f>IF(WU$8="",0,WU97*(условия!$R$89/365)*SUMIFS(условия!85:85,условия!$7:$7,"&lt;="&amp;WU$8,условия!$8:$8,"&gt;="&amp;WU$8))</f>
        <v>6904.1095890410961</v>
      </c>
      <c r="WV151" s="21">
        <f>IF(WV$8="",0,WV97*(условия!$R$89/365)*SUMIFS(условия!85:85,условия!$7:$7,"&lt;="&amp;WV$8,условия!$8:$8,"&gt;="&amp;WV$8))</f>
        <v>6904.1095890410961</v>
      </c>
      <c r="WW151" s="21">
        <f>IF(WW$8="",0,WW97*(условия!$R$89/365)*SUMIFS(условия!85:85,условия!$7:$7,"&lt;="&amp;WW$8,условия!$8:$8,"&gt;="&amp;WW$8))</f>
        <v>6904.1095890410961</v>
      </c>
      <c r="WX151" s="21">
        <f>IF(WX$8="",0,WX97*(условия!$R$89/365)*SUMIFS(условия!85:85,условия!$7:$7,"&lt;="&amp;WX$8,условия!$8:$8,"&gt;="&amp;WX$8))</f>
        <v>6904.1095890410961</v>
      </c>
      <c r="WY151" s="21">
        <f>IF(WY$8="",0,WY97*(условия!$R$89/365)*SUMIFS(условия!85:85,условия!$7:$7,"&lt;="&amp;WY$8,условия!$8:$8,"&gt;="&amp;WY$8))</f>
        <v>6904.1095890410961</v>
      </c>
      <c r="WZ151" s="21">
        <f>IF(WZ$8="",0,WZ97*(условия!$R$89/365)*SUMIFS(условия!85:85,условия!$7:$7,"&lt;="&amp;WZ$8,условия!$8:$8,"&gt;="&amp;WZ$8))</f>
        <v>6904.1095890410961</v>
      </c>
      <c r="XA151" s="21">
        <f>IF(XA$8="",0,XA97*(условия!$R$89/365)*SUMIFS(условия!85:85,условия!$7:$7,"&lt;="&amp;XA$8,условия!$8:$8,"&gt;="&amp;XA$8))</f>
        <v>6904.1095890410961</v>
      </c>
      <c r="XB151" s="21">
        <f>IF(XB$8="",0,XB97*(условия!$R$89/365)*SUMIFS(условия!85:85,условия!$7:$7,"&lt;="&amp;XB$8,условия!$8:$8,"&gt;="&amp;XB$8))</f>
        <v>6904.1095890410961</v>
      </c>
      <c r="XC151" s="21">
        <f>IF(XC$8="",0,XC97*(условия!$R$89/365)*SUMIFS(условия!85:85,условия!$7:$7,"&lt;="&amp;XC$8,условия!$8:$8,"&gt;="&amp;XC$8))</f>
        <v>6904.1095890410961</v>
      </c>
      <c r="XD151" s="21">
        <f>IF(XD$8="",0,XD97*(условия!$R$89/365)*SUMIFS(условия!85:85,условия!$7:$7,"&lt;="&amp;XD$8,условия!$8:$8,"&gt;="&amp;XD$8))</f>
        <v>6904.1095890410961</v>
      </c>
      <c r="XE151" s="21">
        <f>IF(XE$8="",0,XE97*(условия!$R$89/365)*SUMIFS(условия!85:85,условия!$7:$7,"&lt;="&amp;XE$8,условия!$8:$8,"&gt;="&amp;XE$8))</f>
        <v>6904.1095890410961</v>
      </c>
      <c r="XF151" s="21">
        <f>IF(XF$8="",0,XF97*(условия!$R$89/365)*SUMIFS(условия!85:85,условия!$7:$7,"&lt;="&amp;XF$8,условия!$8:$8,"&gt;="&amp;XF$8))</f>
        <v>6904.1095890410961</v>
      </c>
      <c r="XG151" s="21">
        <f>IF(XG$8="",0,XG97*(условия!$R$89/365)*SUMIFS(условия!85:85,условия!$7:$7,"&lt;="&amp;XG$8,условия!$8:$8,"&gt;="&amp;XG$8))</f>
        <v>6904.1095890410961</v>
      </c>
      <c r="XH151" s="21">
        <f>IF(XH$8="",0,XH97*(условия!$R$89/365)*SUMIFS(условия!85:85,условия!$7:$7,"&lt;="&amp;XH$8,условия!$8:$8,"&gt;="&amp;XH$8))</f>
        <v>6904.1095890410961</v>
      </c>
      <c r="XI151" s="21">
        <f>IF(XI$8="",0,XI97*(условия!$R$89/365)*SUMIFS(условия!85:85,условия!$7:$7,"&lt;="&amp;XI$8,условия!$8:$8,"&gt;="&amp;XI$8))</f>
        <v>6904.1095890410961</v>
      </c>
      <c r="XJ151" s="21">
        <f>IF(XJ$8="",0,XJ97*(условия!$R$89/365)*SUMIFS(условия!85:85,условия!$7:$7,"&lt;="&amp;XJ$8,условия!$8:$8,"&gt;="&amp;XJ$8))</f>
        <v>6904.1095890410961</v>
      </c>
      <c r="XK151" s="21">
        <f>IF(XK$8="",0,XK97*(условия!$R$89/365)*SUMIFS(условия!85:85,условия!$7:$7,"&lt;="&amp;XK$8,условия!$8:$8,"&gt;="&amp;XK$8))</f>
        <v>6904.1095890410961</v>
      </c>
      <c r="XL151" s="21">
        <f>IF(XL$8="",0,XL97*(условия!$R$89/365)*SUMIFS(условия!85:85,условия!$7:$7,"&lt;="&amp;XL$8,условия!$8:$8,"&gt;="&amp;XL$8))</f>
        <v>6904.1095890410961</v>
      </c>
      <c r="XM151" s="21">
        <f>IF(XM$8="",0,XM97*(условия!$R$89/365)*SUMIFS(условия!85:85,условия!$7:$7,"&lt;="&amp;XM$8,условия!$8:$8,"&gt;="&amp;XM$8))</f>
        <v>6904.1095890410961</v>
      </c>
      <c r="XN151" s="21">
        <f>IF(XN$8="",0,XN97*(условия!$R$89/365)*SUMIFS(условия!85:85,условия!$7:$7,"&lt;="&amp;XN$8,условия!$8:$8,"&gt;="&amp;XN$8))</f>
        <v>6904.1095890410961</v>
      </c>
      <c r="XO151" s="21">
        <f>IF(XO$8="",0,XO97*(условия!$R$89/365)*SUMIFS(условия!85:85,условия!$7:$7,"&lt;="&amp;XO$8,условия!$8:$8,"&gt;="&amp;XO$8))</f>
        <v>6904.1095890410961</v>
      </c>
      <c r="XP151" s="21">
        <f>IF(XP$8="",0,XP97*(условия!$R$89/365)*SUMIFS(условия!85:85,условия!$7:$7,"&lt;="&amp;XP$8,условия!$8:$8,"&gt;="&amp;XP$8))</f>
        <v>6904.1095890410961</v>
      </c>
      <c r="XQ151" s="21">
        <f>IF(XQ$8="",0,XQ97*(условия!$R$89/365)*SUMIFS(условия!85:85,условия!$7:$7,"&lt;="&amp;XQ$8,условия!$8:$8,"&gt;="&amp;XQ$8))</f>
        <v>6904.1095890410961</v>
      </c>
      <c r="XR151" s="21">
        <f>IF(XR$8="",0,XR97*(условия!$R$89/365)*SUMIFS(условия!85:85,условия!$7:$7,"&lt;="&amp;XR$8,условия!$8:$8,"&gt;="&amp;XR$8))</f>
        <v>6904.1095890410961</v>
      </c>
      <c r="XS151" s="21">
        <f>IF(XS$8="",0,XS97*(условия!$R$89/365)*SUMIFS(условия!85:85,условия!$7:$7,"&lt;="&amp;XS$8,условия!$8:$8,"&gt;="&amp;XS$8))</f>
        <v>6904.1095890410961</v>
      </c>
      <c r="XT151" s="21">
        <f>IF(XT$8="",0,XT97*(условия!$R$89/365)*SUMIFS(условия!85:85,условия!$7:$7,"&lt;="&amp;XT$8,условия!$8:$8,"&gt;="&amp;XT$8))</f>
        <v>6904.1095890410961</v>
      </c>
      <c r="XU151" s="21">
        <f>IF(XU$8="",0,XU97*(условия!$R$89/365)*SUMIFS(условия!85:85,условия!$7:$7,"&lt;="&amp;XU$8,условия!$8:$8,"&gt;="&amp;XU$8))</f>
        <v>6904.1095890410961</v>
      </c>
      <c r="XV151" s="21">
        <f>IF(XV$8="",0,XV97*(условия!$R$89/365)*SUMIFS(условия!85:85,условия!$7:$7,"&lt;="&amp;XV$8,условия!$8:$8,"&gt;="&amp;XV$8))</f>
        <v>6904.1095890410961</v>
      </c>
      <c r="XW151" s="21">
        <f>IF(XW$8="",0,XW97*(условия!$R$89/365)*SUMIFS(условия!85:85,условия!$7:$7,"&lt;="&amp;XW$8,условия!$8:$8,"&gt;="&amp;XW$8))</f>
        <v>6904.1095890410961</v>
      </c>
      <c r="XX151" s="21">
        <f>IF(XX$8="",0,XX97*(условия!$R$89/365)*SUMIFS(условия!85:85,условия!$7:$7,"&lt;="&amp;XX$8,условия!$8:$8,"&gt;="&amp;XX$8))</f>
        <v>6904.1095890410961</v>
      </c>
      <c r="XY151" s="21">
        <f>IF(XY$8="",0,XY97*(условия!$R$89/365)*SUMIFS(условия!85:85,условия!$7:$7,"&lt;="&amp;XY$8,условия!$8:$8,"&gt;="&amp;XY$8))</f>
        <v>6904.1095890410961</v>
      </c>
      <c r="XZ151" s="21">
        <f>IF(XZ$8="",0,XZ97*(условия!$R$89/365)*SUMIFS(условия!85:85,условия!$7:$7,"&lt;="&amp;XZ$8,условия!$8:$8,"&gt;="&amp;XZ$8))</f>
        <v>6904.1095890410961</v>
      </c>
      <c r="YA151" s="21">
        <f>IF(YA$8="",0,YA97*(условия!$R$89/365)*SUMIFS(условия!85:85,условия!$7:$7,"&lt;="&amp;YA$8,условия!$8:$8,"&gt;="&amp;YA$8))</f>
        <v>6904.1095890410961</v>
      </c>
      <c r="YB151" s="21">
        <f>IF(YB$8="",0,YB97*(условия!$R$89/365)*SUMIFS(условия!85:85,условия!$7:$7,"&lt;="&amp;YB$8,условия!$8:$8,"&gt;="&amp;YB$8))</f>
        <v>6904.1095890410961</v>
      </c>
      <c r="YC151" s="21">
        <f>IF(YC$8="",0,YC97*(условия!$R$89/365)*SUMIFS(условия!85:85,условия!$7:$7,"&lt;="&amp;YC$8,условия!$8:$8,"&gt;="&amp;YC$8))</f>
        <v>6904.1095890410961</v>
      </c>
      <c r="YD151" s="21">
        <f>IF(YD$8="",0,YD97*(условия!$R$89/365)*SUMIFS(условия!85:85,условия!$7:$7,"&lt;="&amp;YD$8,условия!$8:$8,"&gt;="&amp;YD$8))</f>
        <v>6904.1095890410961</v>
      </c>
      <c r="YE151" s="21">
        <f>IF(YE$8="",0,YE97*(условия!$R$89/365)*SUMIFS(условия!85:85,условия!$7:$7,"&lt;="&amp;YE$8,условия!$8:$8,"&gt;="&amp;YE$8))</f>
        <v>6904.1095890410961</v>
      </c>
      <c r="YF151" s="21">
        <f>IF(YF$8="",0,YF97*(условия!$R$89/365)*SUMIFS(условия!85:85,условия!$7:$7,"&lt;="&amp;YF$8,условия!$8:$8,"&gt;="&amp;YF$8))</f>
        <v>5178.0821917808225</v>
      </c>
      <c r="YG151" s="21">
        <f>IF(YG$8="",0,YG97*(условия!$R$89/365)*SUMIFS(условия!85:85,условия!$7:$7,"&lt;="&amp;YG$8,условия!$8:$8,"&gt;="&amp;YG$8))</f>
        <v>5178.0821917808225</v>
      </c>
      <c r="YH151" s="21">
        <f>IF(YH$8="",0,YH97*(условия!$R$89/365)*SUMIFS(условия!85:85,условия!$7:$7,"&lt;="&amp;YH$8,условия!$8:$8,"&gt;="&amp;YH$8))</f>
        <v>5178.0821917808225</v>
      </c>
      <c r="YI151" s="21">
        <f>IF(YI$8="",0,YI97*(условия!$R$89/365)*SUMIFS(условия!85:85,условия!$7:$7,"&lt;="&amp;YI$8,условия!$8:$8,"&gt;="&amp;YI$8))</f>
        <v>5178.0821917808225</v>
      </c>
      <c r="YJ151" s="21">
        <f>IF(YJ$8="",0,YJ97*(условия!$R$89/365)*SUMIFS(условия!85:85,условия!$7:$7,"&lt;="&amp;YJ$8,условия!$8:$8,"&gt;="&amp;YJ$8))</f>
        <v>5178.0821917808225</v>
      </c>
      <c r="YK151" s="21">
        <f>IF(YK$8="",0,YK97*(условия!$R$89/365)*SUMIFS(условия!85:85,условия!$7:$7,"&lt;="&amp;YK$8,условия!$8:$8,"&gt;="&amp;YK$8))</f>
        <v>5178.0821917808225</v>
      </c>
      <c r="YL151" s="21">
        <f>IF(YL$8="",0,YL97*(условия!$R$89/365)*SUMIFS(условия!85:85,условия!$7:$7,"&lt;="&amp;YL$8,условия!$8:$8,"&gt;="&amp;YL$8))</f>
        <v>5178.0821917808225</v>
      </c>
      <c r="YM151" s="21">
        <f>IF(YM$8="",0,YM97*(условия!$R$89/365)*SUMIFS(условия!85:85,условия!$7:$7,"&lt;="&amp;YM$8,условия!$8:$8,"&gt;="&amp;YM$8))</f>
        <v>5178.0821917808225</v>
      </c>
      <c r="YN151" s="21">
        <f>IF(YN$8="",0,YN97*(условия!$R$89/365)*SUMIFS(условия!85:85,условия!$7:$7,"&lt;="&amp;YN$8,условия!$8:$8,"&gt;="&amp;YN$8))</f>
        <v>5178.0821917808225</v>
      </c>
      <c r="YO151" s="21">
        <f>IF(YO$8="",0,YO97*(условия!$R$89/365)*SUMIFS(условия!85:85,условия!$7:$7,"&lt;="&amp;YO$8,условия!$8:$8,"&gt;="&amp;YO$8))</f>
        <v>5178.0821917808225</v>
      </c>
      <c r="YP151" s="21">
        <f>IF(YP$8="",0,YP97*(условия!$R$89/365)*SUMIFS(условия!85:85,условия!$7:$7,"&lt;="&amp;YP$8,условия!$8:$8,"&gt;="&amp;YP$8))</f>
        <v>5178.0821917808225</v>
      </c>
      <c r="YQ151" s="21">
        <f>IF(YQ$8="",0,YQ97*(условия!$R$89/365)*SUMIFS(условия!85:85,условия!$7:$7,"&lt;="&amp;YQ$8,условия!$8:$8,"&gt;="&amp;YQ$8))</f>
        <v>5178.0821917808225</v>
      </c>
      <c r="YR151" s="21">
        <f>IF(YR$8="",0,YR97*(условия!$R$89/365)*SUMIFS(условия!85:85,условия!$7:$7,"&lt;="&amp;YR$8,условия!$8:$8,"&gt;="&amp;YR$8))</f>
        <v>5178.0821917808225</v>
      </c>
      <c r="YS151" s="21">
        <f>IF(YS$8="",0,YS97*(условия!$R$89/365)*SUMIFS(условия!85:85,условия!$7:$7,"&lt;="&amp;YS$8,условия!$8:$8,"&gt;="&amp;YS$8))</f>
        <v>5178.0821917808225</v>
      </c>
      <c r="YT151" s="21">
        <f>IF(YT$8="",0,YT97*(условия!$R$89/365)*SUMIFS(условия!85:85,условия!$7:$7,"&lt;="&amp;YT$8,условия!$8:$8,"&gt;="&amp;YT$8))</f>
        <v>5178.0821917808225</v>
      </c>
      <c r="YU151" s="21">
        <f>IF(YU$8="",0,YU97*(условия!$R$89/365)*SUMIFS(условия!85:85,условия!$7:$7,"&lt;="&amp;YU$8,условия!$8:$8,"&gt;="&amp;YU$8))</f>
        <v>5178.0821917808225</v>
      </c>
      <c r="YV151" s="21">
        <f>IF(YV$8="",0,YV97*(условия!$R$89/365)*SUMIFS(условия!85:85,условия!$7:$7,"&lt;="&amp;YV$8,условия!$8:$8,"&gt;="&amp;YV$8))</f>
        <v>5178.0821917808225</v>
      </c>
      <c r="YW151" s="21">
        <f>IF(YW$8="",0,YW97*(условия!$R$89/365)*SUMIFS(условия!85:85,условия!$7:$7,"&lt;="&amp;YW$8,условия!$8:$8,"&gt;="&amp;YW$8))</f>
        <v>5178.0821917808225</v>
      </c>
      <c r="YX151" s="21">
        <f>IF(YX$8="",0,YX97*(условия!$R$89/365)*SUMIFS(условия!85:85,условия!$7:$7,"&lt;="&amp;YX$8,условия!$8:$8,"&gt;="&amp;YX$8))</f>
        <v>5178.0821917808225</v>
      </c>
      <c r="YY151" s="21">
        <f>IF(YY$8="",0,YY97*(условия!$R$89/365)*SUMIFS(условия!85:85,условия!$7:$7,"&lt;="&amp;YY$8,условия!$8:$8,"&gt;="&amp;YY$8))</f>
        <v>5178.0821917808225</v>
      </c>
      <c r="YZ151" s="21">
        <f>IF(YZ$8="",0,YZ97*(условия!$R$89/365)*SUMIFS(условия!85:85,условия!$7:$7,"&lt;="&amp;YZ$8,условия!$8:$8,"&gt;="&amp;YZ$8))</f>
        <v>5178.0821917808225</v>
      </c>
      <c r="ZA151" s="21">
        <f>IF(ZA$8="",0,ZA97*(условия!$R$89/365)*SUMIFS(условия!85:85,условия!$7:$7,"&lt;="&amp;ZA$8,условия!$8:$8,"&gt;="&amp;ZA$8))</f>
        <v>5178.0821917808225</v>
      </c>
      <c r="ZB151" s="21">
        <f>IF(ZB$8="",0,ZB97*(условия!$R$89/365)*SUMIFS(условия!85:85,условия!$7:$7,"&lt;="&amp;ZB$8,условия!$8:$8,"&gt;="&amp;ZB$8))</f>
        <v>5178.0821917808225</v>
      </c>
      <c r="ZC151" s="21">
        <f>IF(ZC$8="",0,ZC97*(условия!$R$89/365)*SUMIFS(условия!85:85,условия!$7:$7,"&lt;="&amp;ZC$8,условия!$8:$8,"&gt;="&amp;ZC$8))</f>
        <v>5178.0821917808225</v>
      </c>
      <c r="ZD151" s="21">
        <f>IF(ZD$8="",0,ZD97*(условия!$R$89/365)*SUMIFS(условия!85:85,условия!$7:$7,"&lt;="&amp;ZD$8,условия!$8:$8,"&gt;="&amp;ZD$8))</f>
        <v>5178.0821917808225</v>
      </c>
      <c r="ZE151" s="21">
        <f>IF(ZE$8="",0,ZE97*(условия!$R$89/365)*SUMIFS(условия!85:85,условия!$7:$7,"&lt;="&amp;ZE$8,условия!$8:$8,"&gt;="&amp;ZE$8))</f>
        <v>5178.0821917808225</v>
      </c>
      <c r="ZF151" s="21">
        <f>IF(ZF$8="",0,ZF97*(условия!$R$89/365)*SUMIFS(условия!85:85,условия!$7:$7,"&lt;="&amp;ZF$8,условия!$8:$8,"&gt;="&amp;ZF$8))</f>
        <v>5178.0821917808225</v>
      </c>
      <c r="ZG151" s="21">
        <f>IF(ZG$8="",0,ZG97*(условия!$R$89/365)*SUMIFS(условия!85:85,условия!$7:$7,"&lt;="&amp;ZG$8,условия!$8:$8,"&gt;="&amp;ZG$8))</f>
        <v>5178.0821917808225</v>
      </c>
      <c r="ZH151" s="21">
        <f>IF(ZH$8="",0,ZH97*(условия!$R$89/365)*SUMIFS(условия!85:85,условия!$7:$7,"&lt;="&amp;ZH$8,условия!$8:$8,"&gt;="&amp;ZH$8))</f>
        <v>5178.0821917808225</v>
      </c>
      <c r="ZI151" s="21">
        <f>IF(ZI$8="",0,ZI97*(условия!$R$89/365)*SUMIFS(условия!85:85,условия!$7:$7,"&lt;="&amp;ZI$8,условия!$8:$8,"&gt;="&amp;ZI$8))</f>
        <v>5178.0821917808225</v>
      </c>
      <c r="ZJ151" s="21">
        <f>IF(ZJ$8="",0,ZJ97*(условия!$R$89/365)*SUMIFS(условия!85:85,условия!$7:$7,"&lt;="&amp;ZJ$8,условия!$8:$8,"&gt;="&amp;ZJ$8))</f>
        <v>5178.0821917808225</v>
      </c>
      <c r="ZK151" s="21">
        <f>IF(ZK$8="",0,ZK97*(условия!$R$89/365)*SUMIFS(условия!85:85,условия!$7:$7,"&lt;="&amp;ZK$8,условия!$8:$8,"&gt;="&amp;ZK$8))</f>
        <v>5178.0821917808225</v>
      </c>
      <c r="ZL151" s="21">
        <f>IF(ZL$8="",0,ZL97*(условия!$R$89/365)*SUMIFS(условия!85:85,условия!$7:$7,"&lt;="&amp;ZL$8,условия!$8:$8,"&gt;="&amp;ZL$8))</f>
        <v>5178.0821917808225</v>
      </c>
      <c r="ZM151" s="21">
        <f>IF(ZM$8="",0,ZM97*(условия!$R$89/365)*SUMIFS(условия!85:85,условия!$7:$7,"&lt;="&amp;ZM$8,условия!$8:$8,"&gt;="&amp;ZM$8))</f>
        <v>5178.0821917808225</v>
      </c>
      <c r="ZN151" s="21">
        <f>IF(ZN$8="",0,ZN97*(условия!$R$89/365)*SUMIFS(условия!85:85,условия!$7:$7,"&lt;="&amp;ZN$8,условия!$8:$8,"&gt;="&amp;ZN$8))</f>
        <v>5178.0821917808225</v>
      </c>
      <c r="ZO151" s="21">
        <f>IF(ZO$8="",0,ZO97*(условия!$R$89/365)*SUMIFS(условия!85:85,условия!$7:$7,"&lt;="&amp;ZO$8,условия!$8:$8,"&gt;="&amp;ZO$8))</f>
        <v>5178.0821917808225</v>
      </c>
      <c r="ZP151" s="21">
        <f>IF(ZP$8="",0,ZP97*(условия!$R$89/365)*SUMIFS(условия!85:85,условия!$7:$7,"&lt;="&amp;ZP$8,условия!$8:$8,"&gt;="&amp;ZP$8))</f>
        <v>5178.0821917808225</v>
      </c>
      <c r="ZQ151" s="21">
        <f>IF(ZQ$8="",0,ZQ97*(условия!$R$89/365)*SUMIFS(условия!85:85,условия!$7:$7,"&lt;="&amp;ZQ$8,условия!$8:$8,"&gt;="&amp;ZQ$8))</f>
        <v>5178.0821917808225</v>
      </c>
      <c r="ZR151" s="21">
        <f>IF(ZR$8="",0,ZR97*(условия!$R$89/365)*SUMIFS(условия!85:85,условия!$7:$7,"&lt;="&amp;ZR$8,условия!$8:$8,"&gt;="&amp;ZR$8))</f>
        <v>5178.0821917808225</v>
      </c>
      <c r="ZS151" s="21">
        <f>IF(ZS$8="",0,ZS97*(условия!$R$89/365)*SUMIFS(условия!85:85,условия!$7:$7,"&lt;="&amp;ZS$8,условия!$8:$8,"&gt;="&amp;ZS$8))</f>
        <v>5178.0821917808225</v>
      </c>
      <c r="ZT151" s="21">
        <f>IF(ZT$8="",0,ZT97*(условия!$R$89/365)*SUMIFS(условия!85:85,условия!$7:$7,"&lt;="&amp;ZT$8,условия!$8:$8,"&gt;="&amp;ZT$8))</f>
        <v>5178.0821917808225</v>
      </c>
      <c r="ZU151" s="21">
        <f>IF(ZU$8="",0,ZU97*(условия!$R$89/365)*SUMIFS(условия!85:85,условия!$7:$7,"&lt;="&amp;ZU$8,условия!$8:$8,"&gt;="&amp;ZU$8))</f>
        <v>5178.0821917808225</v>
      </c>
      <c r="ZV151" s="21">
        <f>IF(ZV$8="",0,ZV97*(условия!$R$89/365)*SUMIFS(условия!85:85,условия!$7:$7,"&lt;="&amp;ZV$8,условия!$8:$8,"&gt;="&amp;ZV$8))</f>
        <v>5178.0821917808225</v>
      </c>
      <c r="ZW151" s="21">
        <f>IF(ZW$8="",0,ZW97*(условия!$R$89/365)*SUMIFS(условия!85:85,условия!$7:$7,"&lt;="&amp;ZW$8,условия!$8:$8,"&gt;="&amp;ZW$8))</f>
        <v>5178.0821917808225</v>
      </c>
      <c r="ZX151" s="21">
        <f>IF(ZX$8="",0,ZX97*(условия!$R$89/365)*SUMIFS(условия!85:85,условия!$7:$7,"&lt;="&amp;ZX$8,условия!$8:$8,"&gt;="&amp;ZX$8))</f>
        <v>5178.0821917808225</v>
      </c>
      <c r="ZY151" s="21">
        <f>IF(ZY$8="",0,ZY97*(условия!$R$89/365)*SUMIFS(условия!85:85,условия!$7:$7,"&lt;="&amp;ZY$8,условия!$8:$8,"&gt;="&amp;ZY$8))</f>
        <v>5178.0821917808225</v>
      </c>
      <c r="ZZ151" s="21">
        <f>IF(ZZ$8="",0,ZZ97*(условия!$R$89/365)*SUMIFS(условия!85:85,условия!$7:$7,"&lt;="&amp;ZZ$8,условия!$8:$8,"&gt;="&amp;ZZ$8))</f>
        <v>5178.0821917808225</v>
      </c>
      <c r="AAA151" s="21">
        <f>IF(AAA$8="",0,AAA97*(условия!$R$89/365)*SUMIFS(условия!85:85,условия!$7:$7,"&lt;="&amp;AAA$8,условия!$8:$8,"&gt;="&amp;AAA$8))</f>
        <v>5178.0821917808225</v>
      </c>
      <c r="AAB151" s="21">
        <f>IF(AAB$8="",0,AAB97*(условия!$R$89/365)*SUMIFS(условия!85:85,условия!$7:$7,"&lt;="&amp;AAB$8,условия!$8:$8,"&gt;="&amp;AAB$8))</f>
        <v>5178.0821917808225</v>
      </c>
      <c r="AAC151" s="21">
        <f>IF(AAC$8="",0,AAC97*(условия!$R$89/365)*SUMIFS(условия!85:85,условия!$7:$7,"&lt;="&amp;AAC$8,условия!$8:$8,"&gt;="&amp;AAC$8))</f>
        <v>5178.0821917808225</v>
      </c>
      <c r="AAD151" s="21">
        <f>IF(AAD$8="",0,AAD97*(условия!$R$89/365)*SUMIFS(условия!85:85,условия!$7:$7,"&lt;="&amp;AAD$8,условия!$8:$8,"&gt;="&amp;AAD$8))</f>
        <v>5178.0821917808225</v>
      </c>
      <c r="AAE151" s="21">
        <f>IF(AAE$8="",0,AAE97*(условия!$R$89/365)*SUMIFS(условия!85:85,условия!$7:$7,"&lt;="&amp;AAE$8,условия!$8:$8,"&gt;="&amp;AAE$8))</f>
        <v>5178.0821917808225</v>
      </c>
      <c r="AAF151" s="21">
        <f>IF(AAF$8="",0,AAF97*(условия!$R$89/365)*SUMIFS(условия!85:85,условия!$7:$7,"&lt;="&amp;AAF$8,условия!$8:$8,"&gt;="&amp;AAF$8))</f>
        <v>5178.0821917808225</v>
      </c>
      <c r="AAG151" s="21">
        <f>IF(AAG$8="",0,AAG97*(условия!$R$89/365)*SUMIFS(условия!85:85,условия!$7:$7,"&lt;="&amp;AAG$8,условия!$8:$8,"&gt;="&amp;AAG$8))</f>
        <v>5178.0821917808225</v>
      </c>
      <c r="AAH151" s="21">
        <f>IF(AAH$8="",0,AAH97*(условия!$R$89/365)*SUMIFS(условия!85:85,условия!$7:$7,"&lt;="&amp;AAH$8,условия!$8:$8,"&gt;="&amp;AAH$8))</f>
        <v>5178.0821917808225</v>
      </c>
      <c r="AAI151" s="21">
        <f>IF(AAI$8="",0,AAI97*(условия!$R$89/365)*SUMIFS(условия!85:85,условия!$7:$7,"&lt;="&amp;AAI$8,условия!$8:$8,"&gt;="&amp;AAI$8))</f>
        <v>5178.0821917808225</v>
      </c>
      <c r="AAJ151" s="21">
        <f>IF(AAJ$8="",0,AAJ97*(условия!$R$89/365)*SUMIFS(условия!85:85,условия!$7:$7,"&lt;="&amp;AAJ$8,условия!$8:$8,"&gt;="&amp;AAJ$8))</f>
        <v>5178.0821917808225</v>
      </c>
      <c r="AAK151" s="21">
        <f>IF(AAK$8="",0,AAK97*(условия!$R$89/365)*SUMIFS(условия!85:85,условия!$7:$7,"&lt;="&amp;AAK$8,условия!$8:$8,"&gt;="&amp;AAK$8))</f>
        <v>5178.0821917808225</v>
      </c>
      <c r="AAL151" s="21">
        <f>IF(AAL$8="",0,AAL97*(условия!$R$89/365)*SUMIFS(условия!85:85,условия!$7:$7,"&lt;="&amp;AAL$8,условия!$8:$8,"&gt;="&amp;AAL$8))</f>
        <v>5178.0821917808225</v>
      </c>
      <c r="AAM151" s="21">
        <f>IF(AAM$8="",0,AAM97*(условия!$R$89/365)*SUMIFS(условия!85:85,условия!$7:$7,"&lt;="&amp;AAM$8,условия!$8:$8,"&gt;="&amp;AAM$8))</f>
        <v>5178.0821917808225</v>
      </c>
      <c r="AAN151" s="21">
        <f>IF(AAN$8="",0,AAN97*(условия!$R$89/365)*SUMIFS(условия!85:85,условия!$7:$7,"&lt;="&amp;AAN$8,условия!$8:$8,"&gt;="&amp;AAN$8))</f>
        <v>5178.0821917808225</v>
      </c>
      <c r="AAO151" s="21">
        <f>IF(AAO$8="",0,AAO97*(условия!$R$89/365)*SUMIFS(условия!85:85,условия!$7:$7,"&lt;="&amp;AAO$8,условия!$8:$8,"&gt;="&amp;AAO$8))</f>
        <v>7364.3835616438364</v>
      </c>
      <c r="AAP151" s="21">
        <f>IF(AAP$8="",0,AAP97*(условия!$R$89/365)*SUMIFS(условия!85:85,условия!$7:$7,"&lt;="&amp;AAP$8,условия!$8:$8,"&gt;="&amp;AAP$8))</f>
        <v>7364.3835616438364</v>
      </c>
      <c r="AAQ151" s="21">
        <f>IF(AAQ$8="",0,AAQ97*(условия!$R$89/365)*SUMIFS(условия!85:85,условия!$7:$7,"&lt;="&amp;AAQ$8,условия!$8:$8,"&gt;="&amp;AAQ$8))</f>
        <v>7364.3835616438364</v>
      </c>
      <c r="AAR151" s="21">
        <f>IF(AAR$8="",0,AAR97*(условия!$R$89/365)*SUMIFS(условия!85:85,условия!$7:$7,"&lt;="&amp;AAR$8,условия!$8:$8,"&gt;="&amp;AAR$8))</f>
        <v>7364.3835616438364</v>
      </c>
      <c r="AAS151" s="21">
        <f>IF(AAS$8="",0,AAS97*(условия!$R$89/365)*SUMIFS(условия!85:85,условия!$7:$7,"&lt;="&amp;AAS$8,условия!$8:$8,"&gt;="&amp;AAS$8))</f>
        <v>7364.3835616438364</v>
      </c>
      <c r="AAT151" s="21">
        <f>IF(AAT$8="",0,AAT97*(условия!$R$89/365)*SUMIFS(условия!85:85,условия!$7:$7,"&lt;="&amp;AAT$8,условия!$8:$8,"&gt;="&amp;AAT$8))</f>
        <v>7364.3835616438364</v>
      </c>
      <c r="AAU151" s="21">
        <f>IF(AAU$8="",0,AAU97*(условия!$R$89/365)*SUMIFS(условия!85:85,условия!$7:$7,"&lt;="&amp;AAU$8,условия!$8:$8,"&gt;="&amp;AAU$8))</f>
        <v>7364.3835616438364</v>
      </c>
      <c r="AAV151" s="21">
        <f>IF(AAV$8="",0,AAV97*(условия!$R$89/365)*SUMIFS(условия!85:85,условия!$7:$7,"&lt;="&amp;AAV$8,условия!$8:$8,"&gt;="&amp;AAV$8))</f>
        <v>7364.3835616438364</v>
      </c>
      <c r="AAW151" s="21">
        <f>IF(AAW$8="",0,AAW97*(условия!$R$89/365)*SUMIFS(условия!85:85,условия!$7:$7,"&lt;="&amp;AAW$8,условия!$8:$8,"&gt;="&amp;AAW$8))</f>
        <v>7364.3835616438364</v>
      </c>
      <c r="AAX151" s="21">
        <f>IF(AAX$8="",0,AAX97*(условия!$R$89/365)*SUMIFS(условия!85:85,условия!$7:$7,"&lt;="&amp;AAX$8,условия!$8:$8,"&gt;="&amp;AAX$8))</f>
        <v>7364.3835616438364</v>
      </c>
      <c r="AAY151" s="21">
        <f>IF(AAY$8="",0,AAY97*(условия!$R$89/365)*SUMIFS(условия!85:85,условия!$7:$7,"&lt;="&amp;AAY$8,условия!$8:$8,"&gt;="&amp;AAY$8))</f>
        <v>7364.3835616438364</v>
      </c>
      <c r="AAZ151" s="21">
        <f>IF(AAZ$8="",0,AAZ97*(условия!$R$89/365)*SUMIFS(условия!85:85,условия!$7:$7,"&lt;="&amp;AAZ$8,условия!$8:$8,"&gt;="&amp;AAZ$8))</f>
        <v>7364.3835616438364</v>
      </c>
      <c r="ABA151" s="21">
        <f>IF(ABA$8="",0,ABA97*(условия!$R$89/365)*SUMIFS(условия!85:85,условия!$7:$7,"&lt;="&amp;ABA$8,условия!$8:$8,"&gt;="&amp;ABA$8))</f>
        <v>7364.3835616438364</v>
      </c>
      <c r="ABB151" s="21">
        <f>IF(ABB$8="",0,ABB97*(условия!$R$89/365)*SUMIFS(условия!85:85,условия!$7:$7,"&lt;="&amp;ABB$8,условия!$8:$8,"&gt;="&amp;ABB$8))</f>
        <v>7364.3835616438364</v>
      </c>
      <c r="ABC151" s="21">
        <f>IF(ABC$8="",0,ABC97*(условия!$R$89/365)*SUMIFS(условия!85:85,условия!$7:$7,"&lt;="&amp;ABC$8,условия!$8:$8,"&gt;="&amp;ABC$8))</f>
        <v>7364.3835616438364</v>
      </c>
      <c r="ABD151" s="21">
        <f>IF(ABD$8="",0,ABD97*(условия!$R$89/365)*SUMIFS(условия!85:85,условия!$7:$7,"&lt;="&amp;ABD$8,условия!$8:$8,"&gt;="&amp;ABD$8))</f>
        <v>7364.3835616438364</v>
      </c>
      <c r="ABE151" s="21">
        <f>IF(ABE$8="",0,ABE97*(условия!$R$89/365)*SUMIFS(условия!85:85,условия!$7:$7,"&lt;="&amp;ABE$8,условия!$8:$8,"&gt;="&amp;ABE$8))</f>
        <v>7364.3835616438364</v>
      </c>
      <c r="ABF151" s="21">
        <f>IF(ABF$8="",0,ABF97*(условия!$R$89/365)*SUMIFS(условия!85:85,условия!$7:$7,"&lt;="&amp;ABF$8,условия!$8:$8,"&gt;="&amp;ABF$8))</f>
        <v>7364.3835616438364</v>
      </c>
      <c r="ABG151" s="21">
        <f>IF(ABG$8="",0,ABG97*(условия!$R$89/365)*SUMIFS(условия!85:85,условия!$7:$7,"&lt;="&amp;ABG$8,условия!$8:$8,"&gt;="&amp;ABG$8))</f>
        <v>7364.3835616438364</v>
      </c>
      <c r="ABH151" s="21">
        <f>IF(ABH$8="",0,ABH97*(условия!$R$89/365)*SUMIFS(условия!85:85,условия!$7:$7,"&lt;="&amp;ABH$8,условия!$8:$8,"&gt;="&amp;ABH$8))</f>
        <v>7364.3835616438364</v>
      </c>
      <c r="ABI151" s="21">
        <f>IF(ABI$8="",0,ABI97*(условия!$R$89/365)*SUMIFS(условия!85:85,условия!$7:$7,"&lt;="&amp;ABI$8,условия!$8:$8,"&gt;="&amp;ABI$8))</f>
        <v>7364.3835616438364</v>
      </c>
      <c r="ABJ151" s="21">
        <f>IF(ABJ$8="",0,ABJ97*(условия!$R$89/365)*SUMIFS(условия!85:85,условия!$7:$7,"&lt;="&amp;ABJ$8,условия!$8:$8,"&gt;="&amp;ABJ$8))</f>
        <v>7364.3835616438364</v>
      </c>
      <c r="ABK151" s="21">
        <f>IF(ABK$8="",0,ABK97*(условия!$R$89/365)*SUMIFS(условия!85:85,условия!$7:$7,"&lt;="&amp;ABK$8,условия!$8:$8,"&gt;="&amp;ABK$8))</f>
        <v>7364.3835616438364</v>
      </c>
      <c r="ABL151" s="21">
        <f>IF(ABL$8="",0,ABL97*(условия!$R$89/365)*SUMIFS(условия!85:85,условия!$7:$7,"&lt;="&amp;ABL$8,условия!$8:$8,"&gt;="&amp;ABL$8))</f>
        <v>7364.3835616438364</v>
      </c>
      <c r="ABM151" s="21">
        <f>IF(ABM$8="",0,ABM97*(условия!$R$89/365)*SUMIFS(условия!85:85,условия!$7:$7,"&lt;="&amp;ABM$8,условия!$8:$8,"&gt;="&amp;ABM$8))</f>
        <v>7364.3835616438364</v>
      </c>
      <c r="ABN151" s="21">
        <f>IF(ABN$8="",0,ABN97*(условия!$R$89/365)*SUMIFS(условия!85:85,условия!$7:$7,"&lt;="&amp;ABN$8,условия!$8:$8,"&gt;="&amp;ABN$8))</f>
        <v>7364.3835616438364</v>
      </c>
      <c r="ABO151" s="21">
        <f>IF(ABO$8="",0,ABO97*(условия!$R$89/365)*SUMIFS(условия!85:85,условия!$7:$7,"&lt;="&amp;ABO$8,условия!$8:$8,"&gt;="&amp;ABO$8))</f>
        <v>7364.3835616438364</v>
      </c>
      <c r="ABP151" s="21">
        <f>IF(ABP$8="",0,ABP97*(условия!$R$89/365)*SUMIFS(условия!85:85,условия!$7:$7,"&lt;="&amp;ABP$8,условия!$8:$8,"&gt;="&amp;ABP$8))</f>
        <v>7364.3835616438364</v>
      </c>
      <c r="ABQ151" s="21">
        <f>IF(ABQ$8="",0,ABQ97*(условия!$R$89/365)*SUMIFS(условия!85:85,условия!$7:$7,"&lt;="&amp;ABQ$8,условия!$8:$8,"&gt;="&amp;ABQ$8))</f>
        <v>7364.3835616438364</v>
      </c>
      <c r="ABR151" s="21">
        <f>IF(ABR$8="",0,ABR97*(условия!$R$89/365)*SUMIFS(условия!85:85,условия!$7:$7,"&lt;="&amp;ABR$8,условия!$8:$8,"&gt;="&amp;ABR$8))</f>
        <v>7364.3835616438364</v>
      </c>
      <c r="ABS151" s="21">
        <f>IF(ABS$8="",0,ABS97*(условия!$R$89/365)*SUMIFS(условия!85:85,условия!$7:$7,"&lt;="&amp;ABS$8,условия!$8:$8,"&gt;="&amp;ABS$8))</f>
        <v>7364.3835616438364</v>
      </c>
      <c r="ABT151" s="21">
        <f>IF(ABT$8="",0,ABT97*(условия!$R$89/365)*SUMIFS(условия!85:85,условия!$7:$7,"&lt;="&amp;ABT$8,условия!$8:$8,"&gt;="&amp;ABT$8))</f>
        <v>7364.3835616438364</v>
      </c>
      <c r="ABU151" s="21">
        <f>IF(ABU$8="",0,ABU97*(условия!$R$89/365)*SUMIFS(условия!85:85,условия!$7:$7,"&lt;="&amp;ABU$8,условия!$8:$8,"&gt;="&amp;ABU$8))</f>
        <v>7364.3835616438364</v>
      </c>
      <c r="ABV151" s="21">
        <f>IF(ABV$8="",0,ABV97*(условия!$R$89/365)*SUMIFS(условия!85:85,условия!$7:$7,"&lt;="&amp;ABV$8,условия!$8:$8,"&gt;="&amp;ABV$8))</f>
        <v>7364.3835616438364</v>
      </c>
      <c r="ABW151" s="21">
        <f>IF(ABW$8="",0,ABW97*(условия!$R$89/365)*SUMIFS(условия!85:85,условия!$7:$7,"&lt;="&amp;ABW$8,условия!$8:$8,"&gt;="&amp;ABW$8))</f>
        <v>7364.3835616438364</v>
      </c>
      <c r="ABX151" s="21">
        <f>IF(ABX$8="",0,ABX97*(условия!$R$89/365)*SUMIFS(условия!85:85,условия!$7:$7,"&lt;="&amp;ABX$8,условия!$8:$8,"&gt;="&amp;ABX$8))</f>
        <v>7364.3835616438364</v>
      </c>
      <c r="ABY151" s="21">
        <f>IF(ABY$8="",0,ABY97*(условия!$R$89/365)*SUMIFS(условия!85:85,условия!$7:$7,"&lt;="&amp;ABY$8,условия!$8:$8,"&gt;="&amp;ABY$8))</f>
        <v>7364.3835616438364</v>
      </c>
      <c r="ABZ151" s="21">
        <f>IF(ABZ$8="",0,ABZ97*(условия!$R$89/365)*SUMIFS(условия!85:85,условия!$7:$7,"&lt;="&amp;ABZ$8,условия!$8:$8,"&gt;="&amp;ABZ$8))</f>
        <v>7364.3835616438364</v>
      </c>
      <c r="ACA151" s="21">
        <f>IF(ACA$8="",0,ACA97*(условия!$R$89/365)*SUMIFS(условия!85:85,условия!$7:$7,"&lt;="&amp;ACA$8,условия!$8:$8,"&gt;="&amp;ACA$8))</f>
        <v>7364.3835616438364</v>
      </c>
      <c r="ACB151" s="21">
        <f>IF(ACB$8="",0,ACB97*(условия!$R$89/365)*SUMIFS(условия!85:85,условия!$7:$7,"&lt;="&amp;ACB$8,условия!$8:$8,"&gt;="&amp;ACB$8))</f>
        <v>7364.3835616438364</v>
      </c>
      <c r="ACC151" s="21">
        <f>IF(ACC$8="",0,ACC97*(условия!$R$89/365)*SUMIFS(условия!85:85,условия!$7:$7,"&lt;="&amp;ACC$8,условия!$8:$8,"&gt;="&amp;ACC$8))</f>
        <v>7364.3835616438364</v>
      </c>
      <c r="ACD151" s="21">
        <f>IF(ACD$8="",0,ACD97*(условия!$R$89/365)*SUMIFS(условия!85:85,условия!$7:$7,"&lt;="&amp;ACD$8,условия!$8:$8,"&gt;="&amp;ACD$8))</f>
        <v>7364.3835616438364</v>
      </c>
      <c r="ACE151" s="21">
        <f>IF(ACE$8="",0,ACE97*(условия!$R$89/365)*SUMIFS(условия!85:85,условия!$7:$7,"&lt;="&amp;ACE$8,условия!$8:$8,"&gt;="&amp;ACE$8))</f>
        <v>7364.3835616438364</v>
      </c>
      <c r="ACF151" s="21">
        <f>IF(ACF$8="",0,ACF97*(условия!$R$89/365)*SUMIFS(условия!85:85,условия!$7:$7,"&lt;="&amp;ACF$8,условия!$8:$8,"&gt;="&amp;ACF$8))</f>
        <v>7364.3835616438364</v>
      </c>
      <c r="ACG151" s="21">
        <f>IF(ACG$8="",0,ACG97*(условия!$R$89/365)*SUMIFS(условия!85:85,условия!$7:$7,"&lt;="&amp;ACG$8,условия!$8:$8,"&gt;="&amp;ACG$8))</f>
        <v>7364.3835616438364</v>
      </c>
      <c r="ACH151" s="21">
        <f>IF(ACH$8="",0,ACH97*(условия!$R$89/365)*SUMIFS(условия!85:85,условия!$7:$7,"&lt;="&amp;ACH$8,условия!$8:$8,"&gt;="&amp;ACH$8))</f>
        <v>7364.3835616438364</v>
      </c>
      <c r="ACI151" s="21">
        <f>IF(ACI$8="",0,ACI97*(условия!$R$89/365)*SUMIFS(условия!85:85,условия!$7:$7,"&lt;="&amp;ACI$8,условия!$8:$8,"&gt;="&amp;ACI$8))</f>
        <v>7364.3835616438364</v>
      </c>
      <c r="ACJ151" s="21">
        <f>IF(ACJ$8="",0,ACJ97*(условия!$R$89/365)*SUMIFS(условия!85:85,условия!$7:$7,"&lt;="&amp;ACJ$8,условия!$8:$8,"&gt;="&amp;ACJ$8))</f>
        <v>7364.3835616438364</v>
      </c>
      <c r="ACK151" s="21">
        <f>IF(ACK$8="",0,ACK97*(условия!$R$89/365)*SUMIFS(условия!85:85,условия!$7:$7,"&lt;="&amp;ACK$8,условия!$8:$8,"&gt;="&amp;ACK$8))</f>
        <v>7364.3835616438364</v>
      </c>
      <c r="ACL151" s="21">
        <f>IF(ACL$8="",0,ACL97*(условия!$R$89/365)*SUMIFS(условия!85:85,условия!$7:$7,"&lt;="&amp;ACL$8,условия!$8:$8,"&gt;="&amp;ACL$8))</f>
        <v>7364.3835616438364</v>
      </c>
      <c r="ACM151" s="21">
        <f>IF(ACM$8="",0,ACM97*(условия!$R$89/365)*SUMIFS(условия!85:85,условия!$7:$7,"&lt;="&amp;ACM$8,условия!$8:$8,"&gt;="&amp;ACM$8))</f>
        <v>7364.3835616438364</v>
      </c>
      <c r="ACN151" s="21">
        <f>IF(ACN$8="",0,ACN97*(условия!$R$89/365)*SUMIFS(условия!85:85,условия!$7:$7,"&lt;="&amp;ACN$8,условия!$8:$8,"&gt;="&amp;ACN$8))</f>
        <v>7364.3835616438364</v>
      </c>
      <c r="ACO151" s="21">
        <f>IF(ACO$8="",0,ACO97*(условия!$R$89/365)*SUMIFS(условия!85:85,условия!$7:$7,"&lt;="&amp;ACO$8,условия!$8:$8,"&gt;="&amp;ACO$8))</f>
        <v>7364.3835616438364</v>
      </c>
      <c r="ACP151" s="21">
        <f>IF(ACP$8="",0,ACP97*(условия!$R$89/365)*SUMIFS(условия!85:85,условия!$7:$7,"&lt;="&amp;ACP$8,условия!$8:$8,"&gt;="&amp;ACP$8))</f>
        <v>7364.3835616438364</v>
      </c>
      <c r="ACQ151" s="21">
        <f>IF(ACQ$8="",0,ACQ97*(условия!$R$89/365)*SUMIFS(условия!85:85,условия!$7:$7,"&lt;="&amp;ACQ$8,условия!$8:$8,"&gt;="&amp;ACQ$8))</f>
        <v>7364.3835616438364</v>
      </c>
      <c r="ACR151" s="21">
        <f>IF(ACR$8="",0,ACR97*(условия!$R$89/365)*SUMIFS(условия!85:85,условия!$7:$7,"&lt;="&amp;ACR$8,условия!$8:$8,"&gt;="&amp;ACR$8))</f>
        <v>7364.3835616438364</v>
      </c>
      <c r="ACS151" s="21">
        <f>IF(ACS$8="",0,ACS97*(условия!$R$89/365)*SUMIFS(условия!85:85,условия!$7:$7,"&lt;="&amp;ACS$8,условия!$8:$8,"&gt;="&amp;ACS$8))</f>
        <v>7364.3835616438364</v>
      </c>
      <c r="ACT151" s="21">
        <f>IF(ACT$8="",0,ACT97*(условия!$R$89/365)*SUMIFS(условия!85:85,условия!$7:$7,"&lt;="&amp;ACT$8,условия!$8:$8,"&gt;="&amp;ACT$8))</f>
        <v>7364.3835616438364</v>
      </c>
      <c r="ACU151" s="21">
        <f>IF(ACU$8="",0,ACU97*(условия!$R$89/365)*SUMIFS(условия!85:85,условия!$7:$7,"&lt;="&amp;ACU$8,условия!$8:$8,"&gt;="&amp;ACU$8))</f>
        <v>7364.3835616438364</v>
      </c>
      <c r="ACV151" s="21">
        <f>IF(ACV$8="",0,ACV97*(условия!$R$89/365)*SUMIFS(условия!85:85,условия!$7:$7,"&lt;="&amp;ACV$8,условия!$8:$8,"&gt;="&amp;ACV$8))</f>
        <v>7364.3835616438364</v>
      </c>
      <c r="ACW151" s="21">
        <f>IF(ACW$8="",0,ACW97*(условия!$R$89/365)*SUMIFS(условия!85:85,условия!$7:$7,"&lt;="&amp;ACW$8,условия!$8:$8,"&gt;="&amp;ACW$8))</f>
        <v>7364.3835616438364</v>
      </c>
      <c r="ACX151" s="21">
        <f>IF(ACX$8="",0,ACX97*(условия!$R$89/365)*SUMIFS(условия!85:85,условия!$7:$7,"&lt;="&amp;ACX$8,условия!$8:$8,"&gt;="&amp;ACX$8))</f>
        <v>7824.6575342465758</v>
      </c>
      <c r="ACY151" s="21">
        <f>IF(ACY$8="",0,ACY97*(условия!$R$89/365)*SUMIFS(условия!85:85,условия!$7:$7,"&lt;="&amp;ACY$8,условия!$8:$8,"&gt;="&amp;ACY$8))</f>
        <v>7824.6575342465758</v>
      </c>
      <c r="ACZ151" s="21">
        <f>IF(ACZ$8="",0,ACZ97*(условия!$R$89/365)*SUMIFS(условия!85:85,условия!$7:$7,"&lt;="&amp;ACZ$8,условия!$8:$8,"&gt;="&amp;ACZ$8))</f>
        <v>7824.6575342465758</v>
      </c>
      <c r="ADA151" s="21">
        <f>IF(ADA$8="",0,ADA97*(условия!$R$89/365)*SUMIFS(условия!85:85,условия!$7:$7,"&lt;="&amp;ADA$8,условия!$8:$8,"&gt;="&amp;ADA$8))</f>
        <v>7824.6575342465758</v>
      </c>
      <c r="ADB151" s="21">
        <f>IF(ADB$8="",0,ADB97*(условия!$R$89/365)*SUMIFS(условия!85:85,условия!$7:$7,"&lt;="&amp;ADB$8,условия!$8:$8,"&gt;="&amp;ADB$8))</f>
        <v>7824.6575342465758</v>
      </c>
      <c r="ADC151" s="21">
        <f>IF(ADC$8="",0,ADC97*(условия!$R$89/365)*SUMIFS(условия!85:85,условия!$7:$7,"&lt;="&amp;ADC$8,условия!$8:$8,"&gt;="&amp;ADC$8))</f>
        <v>7824.6575342465758</v>
      </c>
      <c r="ADD151" s="21">
        <f>IF(ADD$8="",0,ADD97*(условия!$R$89/365)*SUMIFS(условия!85:85,условия!$7:$7,"&lt;="&amp;ADD$8,условия!$8:$8,"&gt;="&amp;ADD$8))</f>
        <v>7824.6575342465758</v>
      </c>
      <c r="ADE151" s="21">
        <f>IF(ADE$8="",0,ADE97*(условия!$R$89/365)*SUMIFS(условия!85:85,условия!$7:$7,"&lt;="&amp;ADE$8,условия!$8:$8,"&gt;="&amp;ADE$8))</f>
        <v>7824.6575342465758</v>
      </c>
      <c r="ADF151" s="21">
        <f>IF(ADF$8="",0,ADF97*(условия!$R$89/365)*SUMIFS(условия!85:85,условия!$7:$7,"&lt;="&amp;ADF$8,условия!$8:$8,"&gt;="&amp;ADF$8))</f>
        <v>7824.6575342465758</v>
      </c>
      <c r="ADG151" s="21">
        <f>IF(ADG$8="",0,ADG97*(условия!$R$89/365)*SUMIFS(условия!85:85,условия!$7:$7,"&lt;="&amp;ADG$8,условия!$8:$8,"&gt;="&amp;ADG$8))</f>
        <v>7824.6575342465758</v>
      </c>
      <c r="ADH151" s="21">
        <f>IF(ADH$8="",0,ADH97*(условия!$R$89/365)*SUMIFS(условия!85:85,условия!$7:$7,"&lt;="&amp;ADH$8,условия!$8:$8,"&gt;="&amp;ADH$8))</f>
        <v>7824.6575342465758</v>
      </c>
      <c r="ADI151" s="21">
        <f>IF(ADI$8="",0,ADI97*(условия!$R$89/365)*SUMIFS(условия!85:85,условия!$7:$7,"&lt;="&amp;ADI$8,условия!$8:$8,"&gt;="&amp;ADI$8))</f>
        <v>7824.6575342465758</v>
      </c>
      <c r="ADJ151" s="21">
        <f>IF(ADJ$8="",0,ADJ97*(условия!$R$89/365)*SUMIFS(условия!85:85,условия!$7:$7,"&lt;="&amp;ADJ$8,условия!$8:$8,"&gt;="&amp;ADJ$8))</f>
        <v>7824.6575342465758</v>
      </c>
      <c r="ADK151" s="21">
        <f>IF(ADK$8="",0,ADK97*(условия!$R$89/365)*SUMIFS(условия!85:85,условия!$7:$7,"&lt;="&amp;ADK$8,условия!$8:$8,"&gt;="&amp;ADK$8))</f>
        <v>7824.6575342465758</v>
      </c>
      <c r="ADL151" s="21">
        <f>IF(ADL$8="",0,ADL97*(условия!$R$89/365)*SUMIFS(условия!85:85,условия!$7:$7,"&lt;="&amp;ADL$8,условия!$8:$8,"&gt;="&amp;ADL$8))</f>
        <v>7824.6575342465758</v>
      </c>
      <c r="ADM151" s="21">
        <f>IF(ADM$8="",0,ADM97*(условия!$R$89/365)*SUMIFS(условия!85:85,условия!$7:$7,"&lt;="&amp;ADM$8,условия!$8:$8,"&gt;="&amp;ADM$8))</f>
        <v>7824.6575342465758</v>
      </c>
      <c r="ADN151" s="21">
        <f>IF(ADN$8="",0,ADN97*(условия!$R$89/365)*SUMIFS(условия!85:85,условия!$7:$7,"&lt;="&amp;ADN$8,условия!$8:$8,"&gt;="&amp;ADN$8))</f>
        <v>7824.6575342465758</v>
      </c>
      <c r="ADO151" s="21">
        <f>IF(ADO$8="",0,ADO97*(условия!$R$89/365)*SUMIFS(условия!85:85,условия!$7:$7,"&lt;="&amp;ADO$8,условия!$8:$8,"&gt;="&amp;ADO$8))</f>
        <v>7824.6575342465758</v>
      </c>
      <c r="ADP151" s="21">
        <f>IF(ADP$8="",0,ADP97*(условия!$R$89/365)*SUMIFS(условия!85:85,условия!$7:$7,"&lt;="&amp;ADP$8,условия!$8:$8,"&gt;="&amp;ADP$8))</f>
        <v>7824.6575342465758</v>
      </c>
      <c r="ADQ151" s="21">
        <f>IF(ADQ$8="",0,ADQ97*(условия!$R$89/365)*SUMIFS(условия!85:85,условия!$7:$7,"&lt;="&amp;ADQ$8,условия!$8:$8,"&gt;="&amp;ADQ$8))</f>
        <v>7824.6575342465758</v>
      </c>
      <c r="ADR151" s="21">
        <f>IF(ADR$8="",0,ADR97*(условия!$R$89/365)*SUMIFS(условия!85:85,условия!$7:$7,"&lt;="&amp;ADR$8,условия!$8:$8,"&gt;="&amp;ADR$8))</f>
        <v>7824.6575342465758</v>
      </c>
      <c r="ADS151" s="21">
        <f>IF(ADS$8="",0,ADS97*(условия!$R$89/365)*SUMIFS(условия!85:85,условия!$7:$7,"&lt;="&amp;ADS$8,условия!$8:$8,"&gt;="&amp;ADS$8))</f>
        <v>7824.6575342465758</v>
      </c>
      <c r="ADT151" s="21">
        <f>IF(ADT$8="",0,ADT97*(условия!$R$89/365)*SUMIFS(условия!85:85,условия!$7:$7,"&lt;="&amp;ADT$8,условия!$8:$8,"&gt;="&amp;ADT$8))</f>
        <v>7824.6575342465758</v>
      </c>
      <c r="ADU151" s="21">
        <f>IF(ADU$8="",0,ADU97*(условия!$R$89/365)*SUMIFS(условия!85:85,условия!$7:$7,"&lt;="&amp;ADU$8,условия!$8:$8,"&gt;="&amp;ADU$8))</f>
        <v>7824.6575342465758</v>
      </c>
      <c r="ADV151" s="21">
        <f>IF(ADV$8="",0,ADV97*(условия!$R$89/365)*SUMIFS(условия!85:85,условия!$7:$7,"&lt;="&amp;ADV$8,условия!$8:$8,"&gt;="&amp;ADV$8))</f>
        <v>7824.6575342465758</v>
      </c>
      <c r="ADW151" s="21">
        <f>IF(ADW$8="",0,ADW97*(условия!$R$89/365)*SUMIFS(условия!85:85,условия!$7:$7,"&lt;="&amp;ADW$8,условия!$8:$8,"&gt;="&amp;ADW$8))</f>
        <v>7824.6575342465758</v>
      </c>
      <c r="ADX151" s="21">
        <f>IF(ADX$8="",0,ADX97*(условия!$R$89/365)*SUMIFS(условия!85:85,условия!$7:$7,"&lt;="&amp;ADX$8,условия!$8:$8,"&gt;="&amp;ADX$8))</f>
        <v>7824.6575342465758</v>
      </c>
      <c r="ADY151" s="21">
        <f>IF(ADY$8="",0,ADY97*(условия!$R$89/365)*SUMIFS(условия!85:85,условия!$7:$7,"&lt;="&amp;ADY$8,условия!$8:$8,"&gt;="&amp;ADY$8))</f>
        <v>7824.6575342465758</v>
      </c>
      <c r="ADZ151" s="21">
        <f>IF(ADZ$8="",0,ADZ97*(условия!$R$89/365)*SUMIFS(условия!85:85,условия!$7:$7,"&lt;="&amp;ADZ$8,условия!$8:$8,"&gt;="&amp;ADZ$8))</f>
        <v>7824.6575342465758</v>
      </c>
      <c r="AEA151" s="21">
        <f>IF(AEA$8="",0,AEA97*(условия!$R$89/365)*SUMIFS(условия!85:85,условия!$7:$7,"&lt;="&amp;AEA$8,условия!$8:$8,"&gt;="&amp;AEA$8))</f>
        <v>7824.6575342465758</v>
      </c>
      <c r="AEB151" s="21">
        <f>IF(AEB$8="",0,AEB97*(условия!$R$89/365)*SUMIFS(условия!85:85,условия!$7:$7,"&lt;="&amp;AEB$8,условия!$8:$8,"&gt;="&amp;AEB$8))</f>
        <v>7824.6575342465758</v>
      </c>
      <c r="AEC151" s="21">
        <f>IF(AEC$8="",0,AEC97*(условия!$R$89/365)*SUMIFS(условия!85:85,условия!$7:$7,"&lt;="&amp;AEC$8,условия!$8:$8,"&gt;="&amp;AEC$8))</f>
        <v>7824.6575342465758</v>
      </c>
      <c r="AED151" s="21">
        <f>IF(AED$8="",0,AED97*(условия!$R$89/365)*SUMIFS(условия!85:85,условия!$7:$7,"&lt;="&amp;AED$8,условия!$8:$8,"&gt;="&amp;AED$8))</f>
        <v>7824.6575342465758</v>
      </c>
      <c r="AEE151" s="21">
        <f>IF(AEE$8="",0,AEE97*(условия!$R$89/365)*SUMIFS(условия!85:85,условия!$7:$7,"&lt;="&amp;AEE$8,условия!$8:$8,"&gt;="&amp;AEE$8))</f>
        <v>7824.6575342465758</v>
      </c>
      <c r="AEF151" s="21">
        <f>IF(AEF$8="",0,AEF97*(условия!$R$89/365)*SUMIFS(условия!85:85,условия!$7:$7,"&lt;="&amp;AEF$8,условия!$8:$8,"&gt;="&amp;AEF$8))</f>
        <v>7824.6575342465758</v>
      </c>
      <c r="AEG151" s="21">
        <f>IF(AEG$8="",0,AEG97*(условия!$R$89/365)*SUMIFS(условия!85:85,условия!$7:$7,"&lt;="&amp;AEG$8,условия!$8:$8,"&gt;="&amp;AEG$8))</f>
        <v>7824.6575342465758</v>
      </c>
      <c r="AEH151" s="21">
        <f>IF(AEH$8="",0,AEH97*(условия!$R$89/365)*SUMIFS(условия!85:85,условия!$7:$7,"&lt;="&amp;AEH$8,условия!$8:$8,"&gt;="&amp;AEH$8))</f>
        <v>7824.6575342465758</v>
      </c>
      <c r="AEI151" s="21">
        <f>IF(AEI$8="",0,AEI97*(условия!$R$89/365)*SUMIFS(условия!85:85,условия!$7:$7,"&lt;="&amp;AEI$8,условия!$8:$8,"&gt;="&amp;AEI$8))</f>
        <v>7824.6575342465758</v>
      </c>
      <c r="AEJ151" s="21">
        <f>IF(AEJ$8="",0,AEJ97*(условия!$R$89/365)*SUMIFS(условия!85:85,условия!$7:$7,"&lt;="&amp;AEJ$8,условия!$8:$8,"&gt;="&amp;AEJ$8))</f>
        <v>7824.6575342465758</v>
      </c>
      <c r="AEK151" s="21">
        <f>IF(AEK$8="",0,AEK97*(условия!$R$89/365)*SUMIFS(условия!85:85,условия!$7:$7,"&lt;="&amp;AEK$8,условия!$8:$8,"&gt;="&amp;AEK$8))</f>
        <v>7824.6575342465758</v>
      </c>
      <c r="AEL151" s="21">
        <f>IF(AEL$8="",0,AEL97*(условия!$R$89/365)*SUMIFS(условия!85:85,условия!$7:$7,"&lt;="&amp;AEL$8,условия!$8:$8,"&gt;="&amp;AEL$8))</f>
        <v>7824.6575342465758</v>
      </c>
      <c r="AEM151" s="21">
        <f>IF(AEM$8="",0,AEM97*(условия!$R$89/365)*SUMIFS(условия!85:85,условия!$7:$7,"&lt;="&amp;AEM$8,условия!$8:$8,"&gt;="&amp;AEM$8))</f>
        <v>7824.6575342465758</v>
      </c>
      <c r="AEN151" s="21">
        <f>IF(AEN$8="",0,AEN97*(условия!$R$89/365)*SUMIFS(условия!85:85,условия!$7:$7,"&lt;="&amp;AEN$8,условия!$8:$8,"&gt;="&amp;AEN$8))</f>
        <v>7824.6575342465758</v>
      </c>
      <c r="AEO151" s="21">
        <f>IF(AEO$8="",0,AEO97*(условия!$R$89/365)*SUMIFS(условия!85:85,условия!$7:$7,"&lt;="&amp;AEO$8,условия!$8:$8,"&gt;="&amp;AEO$8))</f>
        <v>7824.6575342465758</v>
      </c>
      <c r="AEP151" s="21">
        <f>IF(AEP$8="",0,AEP97*(условия!$R$89/365)*SUMIFS(условия!85:85,условия!$7:$7,"&lt;="&amp;AEP$8,условия!$8:$8,"&gt;="&amp;AEP$8))</f>
        <v>7824.6575342465758</v>
      </c>
      <c r="AEQ151" s="21">
        <f>IF(AEQ$8="",0,AEQ97*(условия!$R$89/365)*SUMIFS(условия!85:85,условия!$7:$7,"&lt;="&amp;AEQ$8,условия!$8:$8,"&gt;="&amp;AEQ$8))</f>
        <v>7824.6575342465758</v>
      </c>
      <c r="AER151" s="21">
        <f>IF(AER$8="",0,AER97*(условия!$R$89/365)*SUMIFS(условия!85:85,условия!$7:$7,"&lt;="&amp;AER$8,условия!$8:$8,"&gt;="&amp;AER$8))</f>
        <v>7824.6575342465758</v>
      </c>
      <c r="AES151" s="21">
        <f>IF(AES$8="",0,AES97*(условия!$R$89/365)*SUMIFS(условия!85:85,условия!$7:$7,"&lt;="&amp;AES$8,условия!$8:$8,"&gt;="&amp;AES$8))</f>
        <v>7824.6575342465758</v>
      </c>
      <c r="AET151" s="21">
        <f>IF(AET$8="",0,AET97*(условия!$R$89/365)*SUMIFS(условия!85:85,условия!$7:$7,"&lt;="&amp;AET$8,условия!$8:$8,"&gt;="&amp;AET$8))</f>
        <v>7824.6575342465758</v>
      </c>
      <c r="AEU151" s="21">
        <f>IF(AEU$8="",0,AEU97*(условия!$R$89/365)*SUMIFS(условия!85:85,условия!$7:$7,"&lt;="&amp;AEU$8,условия!$8:$8,"&gt;="&amp;AEU$8))</f>
        <v>7824.6575342465758</v>
      </c>
      <c r="AEV151" s="21">
        <f>IF(AEV$8="",0,AEV97*(условия!$R$89/365)*SUMIFS(условия!85:85,условия!$7:$7,"&lt;="&amp;AEV$8,условия!$8:$8,"&gt;="&amp;AEV$8))</f>
        <v>7824.6575342465758</v>
      </c>
      <c r="AEW151" s="21">
        <f>IF(AEW$8="",0,AEW97*(условия!$R$89/365)*SUMIFS(условия!85:85,условия!$7:$7,"&lt;="&amp;AEW$8,условия!$8:$8,"&gt;="&amp;AEW$8))</f>
        <v>7824.6575342465758</v>
      </c>
      <c r="AEX151" s="21">
        <f>IF(AEX$8="",0,AEX97*(условия!$R$89/365)*SUMIFS(условия!85:85,условия!$7:$7,"&lt;="&amp;AEX$8,условия!$8:$8,"&gt;="&amp;AEX$8))</f>
        <v>7824.6575342465758</v>
      </c>
      <c r="AEY151" s="21">
        <f>IF(AEY$8="",0,AEY97*(условия!$R$89/365)*SUMIFS(условия!85:85,условия!$7:$7,"&lt;="&amp;AEY$8,условия!$8:$8,"&gt;="&amp;AEY$8))</f>
        <v>7824.6575342465758</v>
      </c>
      <c r="AEZ151" s="21">
        <f>IF(AEZ$8="",0,AEZ97*(условия!$R$89/365)*SUMIFS(условия!85:85,условия!$7:$7,"&lt;="&amp;AEZ$8,условия!$8:$8,"&gt;="&amp;AEZ$8))</f>
        <v>7824.6575342465758</v>
      </c>
      <c r="AFA151" s="21">
        <f>IF(AFA$8="",0,AFA97*(условия!$R$89/365)*SUMIFS(условия!85:85,условия!$7:$7,"&lt;="&amp;AFA$8,условия!$8:$8,"&gt;="&amp;AFA$8))</f>
        <v>7824.6575342465758</v>
      </c>
      <c r="AFB151" s="21">
        <f>IF(AFB$8="",0,AFB97*(условия!$R$89/365)*SUMIFS(условия!85:85,условия!$7:$7,"&lt;="&amp;AFB$8,условия!$8:$8,"&gt;="&amp;AFB$8))</f>
        <v>7824.6575342465758</v>
      </c>
      <c r="AFC151" s="21">
        <f>IF(AFC$8="",0,AFC97*(условия!$R$89/365)*SUMIFS(условия!85:85,условия!$7:$7,"&lt;="&amp;AFC$8,условия!$8:$8,"&gt;="&amp;AFC$8))</f>
        <v>7824.6575342465758</v>
      </c>
      <c r="AFD151" s="21">
        <f>IF(AFD$8="",0,AFD97*(условия!$R$89/365)*SUMIFS(условия!85:85,условия!$7:$7,"&lt;="&amp;AFD$8,условия!$8:$8,"&gt;="&amp;AFD$8))</f>
        <v>7824.6575342465758</v>
      </c>
      <c r="AFE151" s="21">
        <f>IF(AFE$8="",0,AFE97*(условия!$R$89/365)*SUMIFS(условия!85:85,условия!$7:$7,"&lt;="&amp;AFE$8,условия!$8:$8,"&gt;="&amp;AFE$8))</f>
        <v>7824.6575342465758</v>
      </c>
      <c r="AFF151" s="21">
        <f>IF(AFF$8="",0,AFF97*(условия!$R$89/365)*SUMIFS(условия!85:85,условия!$7:$7,"&lt;="&amp;AFF$8,условия!$8:$8,"&gt;="&amp;AFF$8))</f>
        <v>7824.6575342465758</v>
      </c>
      <c r="AFG151" s="21">
        <f>IF(AFG$8="",0,AFG97*(условия!$R$89/365)*SUMIFS(условия!85:85,условия!$7:$7,"&lt;="&amp;AFG$8,условия!$8:$8,"&gt;="&amp;AFG$8))</f>
        <v>7824.6575342465758</v>
      </c>
    </row>
    <row r="152" spans="1:839" s="42" customFormat="1" x14ac:dyDescent="0.25">
      <c r="A152" s="21"/>
      <c r="B152" s="21"/>
      <c r="C152" s="21"/>
      <c r="D152" s="52"/>
      <c r="E152" s="21" t="str">
        <f>структура!$G$53</f>
        <v>расчет пени по просроч. займам за срок просрочки</v>
      </c>
      <c r="F152" s="21"/>
      <c r="G152" s="21" t="str">
        <f>структура!$J$11</f>
        <v>экспресс заем</v>
      </c>
      <c r="H152" s="21"/>
      <c r="I152" s="21" t="str">
        <f>IF($E152="","",INDEX(структура!$H$10:$H$153,SUMIFS(структура!$C$10:$C$153,структура!$G$10:$G$153,$E152)))</f>
        <v>руб</v>
      </c>
      <c r="J152" s="21"/>
      <c r="K152" s="41"/>
      <c r="L152" s="21"/>
      <c r="M152" s="21"/>
      <c r="N152" s="21"/>
      <c r="O152" s="21"/>
      <c r="P152" s="21"/>
      <c r="Q152" s="41"/>
      <c r="R152" s="21">
        <f>IF(R$8="",0,R98*(условия!$R$89/365)*SUMIFS(условия!86:86,условия!$7:$7,"&lt;="&amp;R$8,условия!$8:$8,"&gt;="&amp;R$8))</f>
        <v>0</v>
      </c>
      <c r="S152" s="21">
        <f>IF(S$8="",0,S98*(условия!$R$89/365)*SUMIFS(условия!86:86,условия!$7:$7,"&lt;="&amp;S$8,условия!$8:$8,"&gt;="&amp;S$8))</f>
        <v>0</v>
      </c>
      <c r="T152" s="21">
        <f>IF(T$8="",0,T98*(условия!$R$89/365)*SUMIFS(условия!86:86,условия!$7:$7,"&lt;="&amp;T$8,условия!$8:$8,"&gt;="&amp;T$8))</f>
        <v>0</v>
      </c>
      <c r="U152" s="21">
        <f>IF(U$8="",0,U98*(условия!$R$89/365)*SUMIFS(условия!86:86,условия!$7:$7,"&lt;="&amp;U$8,условия!$8:$8,"&gt;="&amp;U$8))</f>
        <v>0</v>
      </c>
      <c r="V152" s="21">
        <f>IF(V$8="",0,V98*(условия!$R$89/365)*SUMIFS(условия!86:86,условия!$7:$7,"&lt;="&amp;V$8,условия!$8:$8,"&gt;="&amp;V$8))</f>
        <v>0</v>
      </c>
      <c r="W152" s="21">
        <f>IF(W$8="",0,W98*(условия!$R$89/365)*SUMIFS(условия!86:86,условия!$7:$7,"&lt;="&amp;W$8,условия!$8:$8,"&gt;="&amp;W$8))</f>
        <v>0</v>
      </c>
      <c r="X152" s="21">
        <f>IF(X$8="",0,X98*(условия!$R$89/365)*SUMIFS(условия!86:86,условия!$7:$7,"&lt;="&amp;X$8,условия!$8:$8,"&gt;="&amp;X$8))</f>
        <v>0</v>
      </c>
      <c r="Y152" s="21">
        <f>IF(Y$8="",0,Y98*(условия!$R$89/365)*SUMIFS(условия!86:86,условия!$7:$7,"&lt;="&amp;Y$8,условия!$8:$8,"&gt;="&amp;Y$8))</f>
        <v>0</v>
      </c>
      <c r="Z152" s="21">
        <f>IF(Z$8="",0,Z98*(условия!$R$89/365)*SUMIFS(условия!86:86,условия!$7:$7,"&lt;="&amp;Z$8,условия!$8:$8,"&gt;="&amp;Z$8))</f>
        <v>0</v>
      </c>
      <c r="AA152" s="21">
        <f>IF(AA$8="",0,AA98*(условия!$R$89/365)*SUMIFS(условия!86:86,условия!$7:$7,"&lt;="&amp;AA$8,условия!$8:$8,"&gt;="&amp;AA$8))</f>
        <v>0</v>
      </c>
      <c r="AB152" s="21">
        <f>IF(AB$8="",0,AB98*(условия!$R$89/365)*SUMIFS(условия!86:86,условия!$7:$7,"&lt;="&amp;AB$8,условия!$8:$8,"&gt;="&amp;AB$8))</f>
        <v>887.67123287671245</v>
      </c>
      <c r="AC152" s="21">
        <f>IF(AC$8="",0,AC98*(условия!$R$89/365)*SUMIFS(условия!86:86,условия!$7:$7,"&lt;="&amp;AC$8,условия!$8:$8,"&gt;="&amp;AC$8))</f>
        <v>887.67123287671245</v>
      </c>
      <c r="AD152" s="21">
        <f>IF(AD$8="",0,AD98*(условия!$R$89/365)*SUMIFS(условия!86:86,условия!$7:$7,"&lt;="&amp;AD$8,условия!$8:$8,"&gt;="&amp;AD$8))</f>
        <v>887.67123287671245</v>
      </c>
      <c r="AE152" s="21">
        <f>IF(AE$8="",0,AE98*(условия!$R$89/365)*SUMIFS(условия!86:86,условия!$7:$7,"&lt;="&amp;AE$8,условия!$8:$8,"&gt;="&amp;AE$8))</f>
        <v>887.67123287671245</v>
      </c>
      <c r="AF152" s="21">
        <f>IF(AF$8="",0,AF98*(условия!$R$89/365)*SUMIFS(условия!86:86,условия!$7:$7,"&lt;="&amp;AF$8,условия!$8:$8,"&gt;="&amp;AF$8))</f>
        <v>887.67123287671245</v>
      </c>
      <c r="AG152" s="21">
        <f>IF(AG$8="",0,AG98*(условия!$R$89/365)*SUMIFS(условия!86:86,условия!$7:$7,"&lt;="&amp;AG$8,условия!$8:$8,"&gt;="&amp;AG$8))</f>
        <v>887.67123287671245</v>
      </c>
      <c r="AH152" s="21">
        <f>IF(AH$8="",0,AH98*(условия!$R$89/365)*SUMIFS(условия!86:86,условия!$7:$7,"&lt;="&amp;AH$8,условия!$8:$8,"&gt;="&amp;AH$8))</f>
        <v>887.67123287671245</v>
      </c>
      <c r="AI152" s="21">
        <f>IF(AI$8="",0,AI98*(условия!$R$89/365)*SUMIFS(условия!86:86,условия!$7:$7,"&lt;="&amp;AI$8,условия!$8:$8,"&gt;="&amp;AI$8))</f>
        <v>887.67123287671245</v>
      </c>
      <c r="AJ152" s="21">
        <f>IF(AJ$8="",0,AJ98*(условия!$R$89/365)*SUMIFS(условия!86:86,условия!$7:$7,"&lt;="&amp;AJ$8,условия!$8:$8,"&gt;="&amp;AJ$8))</f>
        <v>887.67123287671245</v>
      </c>
      <c r="AK152" s="21">
        <f>IF(AK$8="",0,AK98*(условия!$R$89/365)*SUMIFS(условия!86:86,условия!$7:$7,"&lt;="&amp;AK$8,условия!$8:$8,"&gt;="&amp;AK$8))</f>
        <v>887.67123287671245</v>
      </c>
      <c r="AL152" s="21">
        <f>IF(AL$8="",0,AL98*(условия!$R$89/365)*SUMIFS(условия!86:86,условия!$7:$7,"&lt;="&amp;AL$8,условия!$8:$8,"&gt;="&amp;AL$8))</f>
        <v>887.67123287671245</v>
      </c>
      <c r="AM152" s="21">
        <f>IF(AM$8="",0,AM98*(условия!$R$89/365)*SUMIFS(условия!86:86,условия!$7:$7,"&lt;="&amp;AM$8,условия!$8:$8,"&gt;="&amp;AM$8))</f>
        <v>887.67123287671245</v>
      </c>
      <c r="AN152" s="21">
        <f>IF(AN$8="",0,AN98*(условия!$R$89/365)*SUMIFS(условия!86:86,условия!$7:$7,"&lt;="&amp;AN$8,условия!$8:$8,"&gt;="&amp;AN$8))</f>
        <v>887.67123287671245</v>
      </c>
      <c r="AO152" s="21">
        <f>IF(AO$8="",0,AO98*(условия!$R$89/365)*SUMIFS(условия!86:86,условия!$7:$7,"&lt;="&amp;AO$8,условия!$8:$8,"&gt;="&amp;AO$8))</f>
        <v>887.67123287671245</v>
      </c>
      <c r="AP152" s="21">
        <f>IF(AP$8="",0,AP98*(условия!$R$89/365)*SUMIFS(условия!86:86,условия!$7:$7,"&lt;="&amp;AP$8,условия!$8:$8,"&gt;="&amp;AP$8))</f>
        <v>887.67123287671245</v>
      </c>
      <c r="AQ152" s="21">
        <f>IF(AQ$8="",0,AQ98*(условия!$R$89/365)*SUMIFS(условия!86:86,условия!$7:$7,"&lt;="&amp;AQ$8,условия!$8:$8,"&gt;="&amp;AQ$8))</f>
        <v>887.67123287671245</v>
      </c>
      <c r="AR152" s="21">
        <f>IF(AR$8="",0,AR98*(условия!$R$89/365)*SUMIFS(условия!86:86,условия!$7:$7,"&lt;="&amp;AR$8,условия!$8:$8,"&gt;="&amp;AR$8))</f>
        <v>887.67123287671245</v>
      </c>
      <c r="AS152" s="21">
        <f>IF(AS$8="",0,AS98*(условия!$R$89/365)*SUMIFS(условия!86:86,условия!$7:$7,"&lt;="&amp;AS$8,условия!$8:$8,"&gt;="&amp;AS$8))</f>
        <v>887.67123287671245</v>
      </c>
      <c r="AT152" s="21">
        <f>IF(AT$8="",0,AT98*(условия!$R$89/365)*SUMIFS(условия!86:86,условия!$7:$7,"&lt;="&amp;AT$8,условия!$8:$8,"&gt;="&amp;AT$8))</f>
        <v>887.67123287671245</v>
      </c>
      <c r="AU152" s="21">
        <f>IF(AU$8="",0,AU98*(условия!$R$89/365)*SUMIFS(условия!86:86,условия!$7:$7,"&lt;="&amp;AU$8,условия!$8:$8,"&gt;="&amp;AU$8))</f>
        <v>887.67123287671245</v>
      </c>
      <c r="AV152" s="21">
        <f>IF(AV$8="",0,AV98*(условия!$R$89/365)*SUMIFS(условия!86:86,условия!$7:$7,"&lt;="&amp;AV$8,условия!$8:$8,"&gt;="&amp;AV$8))</f>
        <v>887.67123287671245</v>
      </c>
      <c r="AW152" s="21">
        <f>IF(AW$8="",0,AW98*(условия!$R$89/365)*SUMIFS(условия!86:86,условия!$7:$7,"&lt;="&amp;AW$8,условия!$8:$8,"&gt;="&amp;AW$8))</f>
        <v>887.67123287671245</v>
      </c>
      <c r="AX152" s="21">
        <f>IF(AX$8="",0,AX98*(условия!$R$89/365)*SUMIFS(условия!86:86,условия!$7:$7,"&lt;="&amp;AX$8,условия!$8:$8,"&gt;="&amp;AX$8))</f>
        <v>887.67123287671245</v>
      </c>
      <c r="AY152" s="21">
        <f>IF(AY$8="",0,AY98*(условия!$R$89/365)*SUMIFS(условия!86:86,условия!$7:$7,"&lt;="&amp;AY$8,условия!$8:$8,"&gt;="&amp;AY$8))</f>
        <v>887.67123287671245</v>
      </c>
      <c r="AZ152" s="21">
        <f>IF(AZ$8="",0,AZ98*(условия!$R$89/365)*SUMIFS(условия!86:86,условия!$7:$7,"&lt;="&amp;AZ$8,условия!$8:$8,"&gt;="&amp;AZ$8))</f>
        <v>887.67123287671245</v>
      </c>
      <c r="BA152" s="21">
        <f>IF(BA$8="",0,BA98*(условия!$R$89/365)*SUMIFS(условия!86:86,условия!$7:$7,"&lt;="&amp;BA$8,условия!$8:$8,"&gt;="&amp;BA$8))</f>
        <v>887.67123287671245</v>
      </c>
      <c r="BB152" s="21">
        <f>IF(BB$8="",0,BB98*(условия!$R$89/365)*SUMIFS(условия!86:86,условия!$7:$7,"&lt;="&amp;BB$8,условия!$8:$8,"&gt;="&amp;BB$8))</f>
        <v>887.67123287671245</v>
      </c>
      <c r="BC152" s="21">
        <f>IF(BC$8="",0,BC98*(условия!$R$89/365)*SUMIFS(условия!86:86,условия!$7:$7,"&lt;="&amp;BC$8,условия!$8:$8,"&gt;="&amp;BC$8))</f>
        <v>887.67123287671245</v>
      </c>
      <c r="BD152" s="21">
        <f>IF(BD$8="",0,BD98*(условия!$R$89/365)*SUMIFS(условия!86:86,условия!$7:$7,"&lt;="&amp;BD$8,условия!$8:$8,"&gt;="&amp;BD$8))</f>
        <v>887.67123287671245</v>
      </c>
      <c r="BE152" s="21">
        <f>IF(BE$8="",0,BE98*(условия!$R$89/365)*SUMIFS(условия!86:86,условия!$7:$7,"&lt;="&amp;BE$8,условия!$8:$8,"&gt;="&amp;BE$8))</f>
        <v>887.67123287671245</v>
      </c>
      <c r="BF152" s="21">
        <f>IF(BF$8="",0,BF98*(условия!$R$89/365)*SUMIFS(условия!86:86,условия!$7:$7,"&lt;="&amp;BF$8,условия!$8:$8,"&gt;="&amp;BF$8))</f>
        <v>887.67123287671245</v>
      </c>
      <c r="BG152" s="21">
        <f>IF(BG$8="",0,BG98*(условия!$R$89/365)*SUMIFS(условия!86:86,условия!$7:$7,"&lt;="&amp;BG$8,условия!$8:$8,"&gt;="&amp;BG$8))</f>
        <v>789.04109589041116</v>
      </c>
      <c r="BH152" s="21">
        <f>IF(BH$8="",0,BH98*(условия!$R$89/365)*SUMIFS(условия!86:86,условия!$7:$7,"&lt;="&amp;BH$8,условия!$8:$8,"&gt;="&amp;BH$8))</f>
        <v>789.04109589041116</v>
      </c>
      <c r="BI152" s="21">
        <f>IF(BI$8="",0,BI98*(условия!$R$89/365)*SUMIFS(условия!86:86,условия!$7:$7,"&lt;="&amp;BI$8,условия!$8:$8,"&gt;="&amp;BI$8))</f>
        <v>789.04109589041116</v>
      </c>
      <c r="BJ152" s="21">
        <f>IF(BJ$8="",0,BJ98*(условия!$R$89/365)*SUMIFS(условия!86:86,условия!$7:$7,"&lt;="&amp;BJ$8,условия!$8:$8,"&gt;="&amp;BJ$8))</f>
        <v>789.04109589041116</v>
      </c>
      <c r="BK152" s="21">
        <f>IF(BK$8="",0,BK98*(условия!$R$89/365)*SUMIFS(условия!86:86,условия!$7:$7,"&lt;="&amp;BK$8,условия!$8:$8,"&gt;="&amp;BK$8))</f>
        <v>789.04109589041116</v>
      </c>
      <c r="BL152" s="21">
        <f>IF(BL$8="",0,BL98*(условия!$R$89/365)*SUMIFS(условия!86:86,условия!$7:$7,"&lt;="&amp;BL$8,условия!$8:$8,"&gt;="&amp;BL$8))</f>
        <v>789.04109589041116</v>
      </c>
      <c r="BM152" s="21">
        <f>IF(BM$8="",0,BM98*(условия!$R$89/365)*SUMIFS(условия!86:86,условия!$7:$7,"&lt;="&amp;BM$8,условия!$8:$8,"&gt;="&amp;BM$8))</f>
        <v>789.04109589041116</v>
      </c>
      <c r="BN152" s="21">
        <f>IF(BN$8="",0,BN98*(условия!$R$89/365)*SUMIFS(условия!86:86,условия!$7:$7,"&lt;="&amp;BN$8,условия!$8:$8,"&gt;="&amp;BN$8))</f>
        <v>789.04109589041116</v>
      </c>
      <c r="BO152" s="21">
        <f>IF(BO$8="",0,BO98*(условия!$R$89/365)*SUMIFS(условия!86:86,условия!$7:$7,"&lt;="&amp;BO$8,условия!$8:$8,"&gt;="&amp;BO$8))</f>
        <v>789.04109589041116</v>
      </c>
      <c r="BP152" s="21">
        <f>IF(BP$8="",0,BP98*(условия!$R$89/365)*SUMIFS(условия!86:86,условия!$7:$7,"&lt;="&amp;BP$8,условия!$8:$8,"&gt;="&amp;BP$8))</f>
        <v>789.04109589041116</v>
      </c>
      <c r="BQ152" s="21">
        <f>IF(BQ$8="",0,BQ98*(условия!$R$89/365)*SUMIFS(условия!86:86,условия!$7:$7,"&lt;="&amp;BQ$8,условия!$8:$8,"&gt;="&amp;BQ$8))</f>
        <v>789.04109589041116</v>
      </c>
      <c r="BR152" s="21">
        <f>IF(BR$8="",0,BR98*(условия!$R$89/365)*SUMIFS(условия!86:86,условия!$7:$7,"&lt;="&amp;BR$8,условия!$8:$8,"&gt;="&amp;BR$8))</f>
        <v>789.04109589041116</v>
      </c>
      <c r="BS152" s="21">
        <f>IF(BS$8="",0,BS98*(условия!$R$89/365)*SUMIFS(условия!86:86,условия!$7:$7,"&lt;="&amp;BS$8,условия!$8:$8,"&gt;="&amp;BS$8))</f>
        <v>789.04109589041116</v>
      </c>
      <c r="BT152" s="21">
        <f>IF(BT$8="",0,BT98*(условия!$R$89/365)*SUMIFS(условия!86:86,условия!$7:$7,"&lt;="&amp;BT$8,условия!$8:$8,"&gt;="&amp;BT$8))</f>
        <v>789.04109589041116</v>
      </c>
      <c r="BU152" s="21">
        <f>IF(BU$8="",0,BU98*(условия!$R$89/365)*SUMIFS(условия!86:86,условия!$7:$7,"&lt;="&amp;BU$8,условия!$8:$8,"&gt;="&amp;BU$8))</f>
        <v>789.04109589041116</v>
      </c>
      <c r="BV152" s="21">
        <f>IF(BV$8="",0,BV98*(условия!$R$89/365)*SUMIFS(условия!86:86,условия!$7:$7,"&lt;="&amp;BV$8,условия!$8:$8,"&gt;="&amp;BV$8))</f>
        <v>789.04109589041116</v>
      </c>
      <c r="BW152" s="21">
        <f>IF(BW$8="",0,BW98*(условия!$R$89/365)*SUMIFS(условия!86:86,условия!$7:$7,"&lt;="&amp;BW$8,условия!$8:$8,"&gt;="&amp;BW$8))</f>
        <v>789.04109589041116</v>
      </c>
      <c r="BX152" s="21">
        <f>IF(BX$8="",0,BX98*(условия!$R$89/365)*SUMIFS(условия!86:86,условия!$7:$7,"&lt;="&amp;BX$8,условия!$8:$8,"&gt;="&amp;BX$8))</f>
        <v>789.04109589041116</v>
      </c>
      <c r="BY152" s="21">
        <f>IF(BY$8="",0,BY98*(условия!$R$89/365)*SUMIFS(условия!86:86,условия!$7:$7,"&lt;="&amp;BY$8,условия!$8:$8,"&gt;="&amp;BY$8))</f>
        <v>789.04109589041116</v>
      </c>
      <c r="BZ152" s="21">
        <f>IF(BZ$8="",0,BZ98*(условия!$R$89/365)*SUMIFS(условия!86:86,условия!$7:$7,"&lt;="&amp;BZ$8,условия!$8:$8,"&gt;="&amp;BZ$8))</f>
        <v>789.04109589041116</v>
      </c>
      <c r="CA152" s="21">
        <f>IF(CA$8="",0,CA98*(условия!$R$89/365)*SUMIFS(условия!86:86,условия!$7:$7,"&lt;="&amp;CA$8,условия!$8:$8,"&gt;="&amp;CA$8))</f>
        <v>789.04109589041116</v>
      </c>
      <c r="CB152" s="21">
        <f>IF(CB$8="",0,CB98*(условия!$R$89/365)*SUMIFS(условия!86:86,условия!$7:$7,"&lt;="&amp;CB$8,условия!$8:$8,"&gt;="&amp;CB$8))</f>
        <v>789.04109589041116</v>
      </c>
      <c r="CC152" s="21">
        <f>IF(CC$8="",0,CC98*(условия!$R$89/365)*SUMIFS(условия!86:86,условия!$7:$7,"&lt;="&amp;CC$8,условия!$8:$8,"&gt;="&amp;CC$8))</f>
        <v>789.04109589041116</v>
      </c>
      <c r="CD152" s="21">
        <f>IF(CD$8="",0,CD98*(условия!$R$89/365)*SUMIFS(условия!86:86,условия!$7:$7,"&lt;="&amp;CD$8,условия!$8:$8,"&gt;="&amp;CD$8))</f>
        <v>789.04109589041116</v>
      </c>
      <c r="CE152" s="21">
        <f>IF(CE$8="",0,CE98*(условия!$R$89/365)*SUMIFS(условия!86:86,условия!$7:$7,"&lt;="&amp;CE$8,условия!$8:$8,"&gt;="&amp;CE$8))</f>
        <v>789.04109589041116</v>
      </c>
      <c r="CF152" s="21">
        <f>IF(CF$8="",0,CF98*(условия!$R$89/365)*SUMIFS(условия!86:86,условия!$7:$7,"&lt;="&amp;CF$8,условия!$8:$8,"&gt;="&amp;CF$8))</f>
        <v>789.04109589041116</v>
      </c>
      <c r="CG152" s="21">
        <f>IF(CG$8="",0,CG98*(условия!$R$89/365)*SUMIFS(условия!86:86,условия!$7:$7,"&lt;="&amp;CG$8,условия!$8:$8,"&gt;="&amp;CG$8))</f>
        <v>789.04109589041116</v>
      </c>
      <c r="CH152" s="21">
        <f>IF(CH$8="",0,CH98*(условия!$R$89/365)*SUMIFS(условия!86:86,условия!$7:$7,"&lt;="&amp;CH$8,условия!$8:$8,"&gt;="&amp;CH$8))</f>
        <v>789.04109589041116</v>
      </c>
      <c r="CI152" s="21">
        <f>IF(CI$8="",0,CI98*(условия!$R$89/365)*SUMIFS(условия!86:86,условия!$7:$7,"&lt;="&amp;CI$8,условия!$8:$8,"&gt;="&amp;CI$8))</f>
        <v>789.04109589041116</v>
      </c>
      <c r="CJ152" s="21">
        <f>IF(CJ$8="",0,CJ98*(условия!$R$89/365)*SUMIFS(условия!86:86,условия!$7:$7,"&lt;="&amp;CJ$8,условия!$8:$8,"&gt;="&amp;CJ$8))</f>
        <v>789.04109589041116</v>
      </c>
      <c r="CK152" s="21">
        <f>IF(CK$8="",0,CK98*(условия!$R$89/365)*SUMIFS(условия!86:86,условия!$7:$7,"&lt;="&amp;CK$8,условия!$8:$8,"&gt;="&amp;CK$8))</f>
        <v>789.04109589041116</v>
      </c>
      <c r="CL152" s="21">
        <f>IF(CL$8="",0,CL98*(условия!$R$89/365)*SUMIFS(условия!86:86,условия!$7:$7,"&lt;="&amp;CL$8,условия!$8:$8,"&gt;="&amp;CL$8))</f>
        <v>1726.027397260274</v>
      </c>
      <c r="CM152" s="21">
        <f>IF(CM$8="",0,CM98*(условия!$R$89/365)*SUMIFS(условия!86:86,условия!$7:$7,"&lt;="&amp;CM$8,условия!$8:$8,"&gt;="&amp;CM$8))</f>
        <v>1726.027397260274</v>
      </c>
      <c r="CN152" s="21">
        <f>IF(CN$8="",0,CN98*(условия!$R$89/365)*SUMIFS(условия!86:86,условия!$7:$7,"&lt;="&amp;CN$8,условия!$8:$8,"&gt;="&amp;CN$8))</f>
        <v>1726.027397260274</v>
      </c>
      <c r="CO152" s="21">
        <f>IF(CO$8="",0,CO98*(условия!$R$89/365)*SUMIFS(условия!86:86,условия!$7:$7,"&lt;="&amp;CO$8,условия!$8:$8,"&gt;="&amp;CO$8))</f>
        <v>1726.027397260274</v>
      </c>
      <c r="CP152" s="21">
        <f>IF(CP$8="",0,CP98*(условия!$R$89/365)*SUMIFS(условия!86:86,условия!$7:$7,"&lt;="&amp;CP$8,условия!$8:$8,"&gt;="&amp;CP$8))</f>
        <v>1726.027397260274</v>
      </c>
      <c r="CQ152" s="21">
        <f>IF(CQ$8="",0,CQ98*(условия!$R$89/365)*SUMIFS(условия!86:86,условия!$7:$7,"&lt;="&amp;CQ$8,условия!$8:$8,"&gt;="&amp;CQ$8))</f>
        <v>1726.027397260274</v>
      </c>
      <c r="CR152" s="21">
        <f>IF(CR$8="",0,CR98*(условия!$R$89/365)*SUMIFS(условия!86:86,условия!$7:$7,"&lt;="&amp;CR$8,условия!$8:$8,"&gt;="&amp;CR$8))</f>
        <v>1726.027397260274</v>
      </c>
      <c r="CS152" s="21">
        <f>IF(CS$8="",0,CS98*(условия!$R$89/365)*SUMIFS(условия!86:86,условия!$7:$7,"&lt;="&amp;CS$8,условия!$8:$8,"&gt;="&amp;CS$8))</f>
        <v>1726.027397260274</v>
      </c>
      <c r="CT152" s="21">
        <f>IF(CT$8="",0,CT98*(условия!$R$89/365)*SUMIFS(условия!86:86,условия!$7:$7,"&lt;="&amp;CT$8,условия!$8:$8,"&gt;="&amp;CT$8))</f>
        <v>1726.027397260274</v>
      </c>
      <c r="CU152" s="21">
        <f>IF(CU$8="",0,CU98*(условия!$R$89/365)*SUMIFS(условия!86:86,условия!$7:$7,"&lt;="&amp;CU$8,условия!$8:$8,"&gt;="&amp;CU$8))</f>
        <v>1726.027397260274</v>
      </c>
      <c r="CV152" s="21">
        <f>IF(CV$8="",0,CV98*(условия!$R$89/365)*SUMIFS(условия!86:86,условия!$7:$7,"&lt;="&amp;CV$8,условия!$8:$8,"&gt;="&amp;CV$8))</f>
        <v>1726.027397260274</v>
      </c>
      <c r="CW152" s="21">
        <f>IF(CW$8="",0,CW98*(условия!$R$89/365)*SUMIFS(условия!86:86,условия!$7:$7,"&lt;="&amp;CW$8,условия!$8:$8,"&gt;="&amp;CW$8))</f>
        <v>1726.027397260274</v>
      </c>
      <c r="CX152" s="21">
        <f>IF(CX$8="",0,CX98*(условия!$R$89/365)*SUMIFS(условия!86:86,условия!$7:$7,"&lt;="&amp;CX$8,условия!$8:$8,"&gt;="&amp;CX$8))</f>
        <v>1726.027397260274</v>
      </c>
      <c r="CY152" s="21">
        <f>IF(CY$8="",0,CY98*(условия!$R$89/365)*SUMIFS(условия!86:86,условия!$7:$7,"&lt;="&amp;CY$8,условия!$8:$8,"&gt;="&amp;CY$8))</f>
        <v>1726.027397260274</v>
      </c>
      <c r="CZ152" s="21">
        <f>IF(CZ$8="",0,CZ98*(условия!$R$89/365)*SUMIFS(условия!86:86,условия!$7:$7,"&lt;="&amp;CZ$8,условия!$8:$8,"&gt;="&amp;CZ$8))</f>
        <v>1726.027397260274</v>
      </c>
      <c r="DA152" s="21">
        <f>IF(DA$8="",0,DA98*(условия!$R$89/365)*SUMIFS(условия!86:86,условия!$7:$7,"&lt;="&amp;DA$8,условия!$8:$8,"&gt;="&amp;DA$8))</f>
        <v>1726.027397260274</v>
      </c>
      <c r="DB152" s="21">
        <f>IF(DB$8="",0,DB98*(условия!$R$89/365)*SUMIFS(условия!86:86,условия!$7:$7,"&lt;="&amp;DB$8,условия!$8:$8,"&gt;="&amp;DB$8))</f>
        <v>1726.027397260274</v>
      </c>
      <c r="DC152" s="21">
        <f>IF(DC$8="",0,DC98*(условия!$R$89/365)*SUMIFS(условия!86:86,условия!$7:$7,"&lt;="&amp;DC$8,условия!$8:$8,"&gt;="&amp;DC$8))</f>
        <v>1726.027397260274</v>
      </c>
      <c r="DD152" s="21">
        <f>IF(DD$8="",0,DD98*(условия!$R$89/365)*SUMIFS(условия!86:86,условия!$7:$7,"&lt;="&amp;DD$8,условия!$8:$8,"&gt;="&amp;DD$8))</f>
        <v>1726.027397260274</v>
      </c>
      <c r="DE152" s="21">
        <f>IF(DE$8="",0,DE98*(условия!$R$89/365)*SUMIFS(условия!86:86,условия!$7:$7,"&lt;="&amp;DE$8,условия!$8:$8,"&gt;="&amp;DE$8))</f>
        <v>1726.027397260274</v>
      </c>
      <c r="DF152" s="21">
        <f>IF(DF$8="",0,DF98*(условия!$R$89/365)*SUMIFS(условия!86:86,условия!$7:$7,"&lt;="&amp;DF$8,условия!$8:$8,"&gt;="&amp;DF$8))</f>
        <v>1726.027397260274</v>
      </c>
      <c r="DG152" s="21">
        <f>IF(DG$8="",0,DG98*(условия!$R$89/365)*SUMIFS(условия!86:86,условия!$7:$7,"&lt;="&amp;DG$8,условия!$8:$8,"&gt;="&amp;DG$8))</f>
        <v>1726.027397260274</v>
      </c>
      <c r="DH152" s="21">
        <f>IF(DH$8="",0,DH98*(условия!$R$89/365)*SUMIFS(условия!86:86,условия!$7:$7,"&lt;="&amp;DH$8,условия!$8:$8,"&gt;="&amp;DH$8))</f>
        <v>1726.027397260274</v>
      </c>
      <c r="DI152" s="21">
        <f>IF(DI$8="",0,DI98*(условия!$R$89/365)*SUMIFS(условия!86:86,условия!$7:$7,"&lt;="&amp;DI$8,условия!$8:$8,"&gt;="&amp;DI$8))</f>
        <v>1726.027397260274</v>
      </c>
      <c r="DJ152" s="21">
        <f>IF(DJ$8="",0,DJ98*(условия!$R$89/365)*SUMIFS(условия!86:86,условия!$7:$7,"&lt;="&amp;DJ$8,условия!$8:$8,"&gt;="&amp;DJ$8))</f>
        <v>1726.027397260274</v>
      </c>
      <c r="DK152" s="21">
        <f>IF(DK$8="",0,DK98*(условия!$R$89/365)*SUMIFS(условия!86:86,условия!$7:$7,"&lt;="&amp;DK$8,условия!$8:$8,"&gt;="&amp;DK$8))</f>
        <v>1726.027397260274</v>
      </c>
      <c r="DL152" s="21">
        <f>IF(DL$8="",0,DL98*(условия!$R$89/365)*SUMIFS(условия!86:86,условия!$7:$7,"&lt;="&amp;DL$8,условия!$8:$8,"&gt;="&amp;DL$8))</f>
        <v>1726.027397260274</v>
      </c>
      <c r="DM152" s="21">
        <f>IF(DM$8="",0,DM98*(условия!$R$89/365)*SUMIFS(условия!86:86,условия!$7:$7,"&lt;="&amp;DM$8,условия!$8:$8,"&gt;="&amp;DM$8))</f>
        <v>1726.027397260274</v>
      </c>
      <c r="DN152" s="21">
        <f>IF(DN$8="",0,DN98*(условия!$R$89/365)*SUMIFS(условия!86:86,условия!$7:$7,"&lt;="&amp;DN$8,условия!$8:$8,"&gt;="&amp;DN$8))</f>
        <v>1726.027397260274</v>
      </c>
      <c r="DO152" s="21">
        <f>IF(DO$8="",0,DO98*(условия!$R$89/365)*SUMIFS(условия!86:86,условия!$7:$7,"&lt;="&amp;DO$8,условия!$8:$8,"&gt;="&amp;DO$8))</f>
        <v>1726.027397260274</v>
      </c>
      <c r="DP152" s="21">
        <f>IF(DP$8="",0,DP98*(условия!$R$89/365)*SUMIFS(условия!86:86,условия!$7:$7,"&lt;="&amp;DP$8,условия!$8:$8,"&gt;="&amp;DP$8))</f>
        <v>0</v>
      </c>
      <c r="DQ152" s="21">
        <f>IF(DQ$8="",0,DQ98*(условия!$R$89/365)*SUMIFS(условия!86:86,условия!$7:$7,"&lt;="&amp;DQ$8,условия!$8:$8,"&gt;="&amp;DQ$8))</f>
        <v>0</v>
      </c>
      <c r="DR152" s="21">
        <f>IF(DR$8="",0,DR98*(условия!$R$89/365)*SUMIFS(условия!86:86,условия!$7:$7,"&lt;="&amp;DR$8,условия!$8:$8,"&gt;="&amp;DR$8))</f>
        <v>0</v>
      </c>
      <c r="DS152" s="21">
        <f>IF(DS$8="",0,DS98*(условия!$R$89/365)*SUMIFS(условия!86:86,условия!$7:$7,"&lt;="&amp;DS$8,условия!$8:$8,"&gt;="&amp;DS$8))</f>
        <v>0</v>
      </c>
      <c r="DT152" s="21">
        <f>IF(DT$8="",0,DT98*(условия!$R$89/365)*SUMIFS(условия!86:86,условия!$7:$7,"&lt;="&amp;DT$8,условия!$8:$8,"&gt;="&amp;DT$8))</f>
        <v>0</v>
      </c>
      <c r="DU152" s="21">
        <f>IF(DU$8="",0,DU98*(условия!$R$89/365)*SUMIFS(условия!86:86,условия!$7:$7,"&lt;="&amp;DU$8,условия!$8:$8,"&gt;="&amp;DU$8))</f>
        <v>1726.027397260274</v>
      </c>
      <c r="DV152" s="21">
        <f>IF(DV$8="",0,DV98*(условия!$R$89/365)*SUMIFS(условия!86:86,условия!$7:$7,"&lt;="&amp;DV$8,условия!$8:$8,"&gt;="&amp;DV$8))</f>
        <v>1726.027397260274</v>
      </c>
      <c r="DW152" s="21">
        <f>IF(DW$8="",0,DW98*(условия!$R$89/365)*SUMIFS(условия!86:86,условия!$7:$7,"&lt;="&amp;DW$8,условия!$8:$8,"&gt;="&amp;DW$8))</f>
        <v>1726.027397260274</v>
      </c>
      <c r="DX152" s="21">
        <f>IF(DX$8="",0,DX98*(условия!$R$89/365)*SUMIFS(условия!86:86,условия!$7:$7,"&lt;="&amp;DX$8,условия!$8:$8,"&gt;="&amp;DX$8))</f>
        <v>1726.027397260274</v>
      </c>
      <c r="DY152" s="21">
        <f>IF(DY$8="",0,DY98*(условия!$R$89/365)*SUMIFS(условия!86:86,условия!$7:$7,"&lt;="&amp;DY$8,условия!$8:$8,"&gt;="&amp;DY$8))</f>
        <v>1726.027397260274</v>
      </c>
      <c r="DZ152" s="21">
        <f>IF(DZ$8="",0,DZ98*(условия!$R$89/365)*SUMIFS(условия!86:86,условия!$7:$7,"&lt;="&amp;DZ$8,условия!$8:$8,"&gt;="&amp;DZ$8))</f>
        <v>1726.027397260274</v>
      </c>
      <c r="EA152" s="21">
        <f>IF(EA$8="",0,EA98*(условия!$R$89/365)*SUMIFS(условия!86:86,условия!$7:$7,"&lt;="&amp;EA$8,условия!$8:$8,"&gt;="&amp;EA$8))</f>
        <v>1726.027397260274</v>
      </c>
      <c r="EB152" s="21">
        <f>IF(EB$8="",0,EB98*(условия!$R$89/365)*SUMIFS(условия!86:86,условия!$7:$7,"&lt;="&amp;EB$8,условия!$8:$8,"&gt;="&amp;EB$8))</f>
        <v>1726.027397260274</v>
      </c>
      <c r="EC152" s="21">
        <f>IF(EC$8="",0,EC98*(условия!$R$89/365)*SUMIFS(условия!86:86,условия!$7:$7,"&lt;="&amp;EC$8,условия!$8:$8,"&gt;="&amp;EC$8))</f>
        <v>1726.027397260274</v>
      </c>
      <c r="ED152" s="21">
        <f>IF(ED$8="",0,ED98*(условия!$R$89/365)*SUMIFS(условия!86:86,условия!$7:$7,"&lt;="&amp;ED$8,условия!$8:$8,"&gt;="&amp;ED$8))</f>
        <v>1726.027397260274</v>
      </c>
      <c r="EE152" s="21">
        <f>IF(EE$8="",0,EE98*(условия!$R$89/365)*SUMIFS(условия!86:86,условия!$7:$7,"&lt;="&amp;EE$8,условия!$8:$8,"&gt;="&amp;EE$8))</f>
        <v>1726.027397260274</v>
      </c>
      <c r="EF152" s="21">
        <f>IF(EF$8="",0,EF98*(условия!$R$89/365)*SUMIFS(условия!86:86,условия!$7:$7,"&lt;="&amp;EF$8,условия!$8:$8,"&gt;="&amp;EF$8))</f>
        <v>1726.027397260274</v>
      </c>
      <c r="EG152" s="21">
        <f>IF(EG$8="",0,EG98*(условия!$R$89/365)*SUMIFS(условия!86:86,условия!$7:$7,"&lt;="&amp;EG$8,условия!$8:$8,"&gt;="&amp;EG$8))</f>
        <v>1726.027397260274</v>
      </c>
      <c r="EH152" s="21">
        <f>IF(EH$8="",0,EH98*(условия!$R$89/365)*SUMIFS(условия!86:86,условия!$7:$7,"&lt;="&amp;EH$8,условия!$8:$8,"&gt;="&amp;EH$8))</f>
        <v>1726.027397260274</v>
      </c>
      <c r="EI152" s="21">
        <f>IF(EI$8="",0,EI98*(условия!$R$89/365)*SUMIFS(условия!86:86,условия!$7:$7,"&lt;="&amp;EI$8,условия!$8:$8,"&gt;="&amp;EI$8))</f>
        <v>1726.027397260274</v>
      </c>
      <c r="EJ152" s="21">
        <f>IF(EJ$8="",0,EJ98*(условия!$R$89/365)*SUMIFS(условия!86:86,условия!$7:$7,"&lt;="&amp;EJ$8,условия!$8:$8,"&gt;="&amp;EJ$8))</f>
        <v>1726.027397260274</v>
      </c>
      <c r="EK152" s="21">
        <f>IF(EK$8="",0,EK98*(условия!$R$89/365)*SUMIFS(условия!86:86,условия!$7:$7,"&lt;="&amp;EK$8,условия!$8:$8,"&gt;="&amp;EK$8))</f>
        <v>1726.027397260274</v>
      </c>
      <c r="EL152" s="21">
        <f>IF(EL$8="",0,EL98*(условия!$R$89/365)*SUMIFS(условия!86:86,условия!$7:$7,"&lt;="&amp;EL$8,условия!$8:$8,"&gt;="&amp;EL$8))</f>
        <v>1726.027397260274</v>
      </c>
      <c r="EM152" s="21">
        <f>IF(EM$8="",0,EM98*(условия!$R$89/365)*SUMIFS(условия!86:86,условия!$7:$7,"&lt;="&amp;EM$8,условия!$8:$8,"&gt;="&amp;EM$8))</f>
        <v>1726.027397260274</v>
      </c>
      <c r="EN152" s="21">
        <f>IF(EN$8="",0,EN98*(условия!$R$89/365)*SUMIFS(условия!86:86,условия!$7:$7,"&lt;="&amp;EN$8,условия!$8:$8,"&gt;="&amp;EN$8))</f>
        <v>1726.027397260274</v>
      </c>
      <c r="EO152" s="21">
        <f>IF(EO$8="",0,EO98*(условия!$R$89/365)*SUMIFS(условия!86:86,условия!$7:$7,"&lt;="&amp;EO$8,условия!$8:$8,"&gt;="&amp;EO$8))</f>
        <v>1726.027397260274</v>
      </c>
      <c r="EP152" s="21">
        <f>IF(EP$8="",0,EP98*(условия!$R$89/365)*SUMIFS(условия!86:86,условия!$7:$7,"&lt;="&amp;EP$8,условия!$8:$8,"&gt;="&amp;EP$8))</f>
        <v>1726.027397260274</v>
      </c>
      <c r="EQ152" s="21">
        <f>IF(EQ$8="",0,EQ98*(условия!$R$89/365)*SUMIFS(условия!86:86,условия!$7:$7,"&lt;="&amp;EQ$8,условия!$8:$8,"&gt;="&amp;EQ$8))</f>
        <v>1726.027397260274</v>
      </c>
      <c r="ER152" s="21">
        <f>IF(ER$8="",0,ER98*(условия!$R$89/365)*SUMIFS(условия!86:86,условия!$7:$7,"&lt;="&amp;ER$8,условия!$8:$8,"&gt;="&amp;ER$8))</f>
        <v>1726.027397260274</v>
      </c>
      <c r="ES152" s="21">
        <f>IF(ES$8="",0,ES98*(условия!$R$89/365)*SUMIFS(условия!86:86,условия!$7:$7,"&lt;="&amp;ES$8,условия!$8:$8,"&gt;="&amp;ES$8))</f>
        <v>1726.027397260274</v>
      </c>
      <c r="ET152" s="21">
        <f>IF(ET$8="",0,ET98*(условия!$R$89/365)*SUMIFS(условия!86:86,условия!$7:$7,"&lt;="&amp;ET$8,условия!$8:$8,"&gt;="&amp;ET$8))</f>
        <v>1726.027397260274</v>
      </c>
      <c r="EU152" s="21">
        <f>IF(EU$8="",0,EU98*(условия!$R$89/365)*SUMIFS(условия!86:86,условия!$7:$7,"&lt;="&amp;EU$8,условия!$8:$8,"&gt;="&amp;EU$8))</f>
        <v>1726.027397260274</v>
      </c>
      <c r="EV152" s="21">
        <f>IF(EV$8="",0,EV98*(условия!$R$89/365)*SUMIFS(условия!86:86,условия!$7:$7,"&lt;="&amp;EV$8,условия!$8:$8,"&gt;="&amp;EV$8))</f>
        <v>1726.027397260274</v>
      </c>
      <c r="EW152" s="21">
        <f>IF(EW$8="",0,EW98*(условия!$R$89/365)*SUMIFS(условия!86:86,условия!$7:$7,"&lt;="&amp;EW$8,условия!$8:$8,"&gt;="&amp;EW$8))</f>
        <v>1726.027397260274</v>
      </c>
      <c r="EX152" s="21">
        <f>IF(EX$8="",0,EX98*(условия!$R$89/365)*SUMIFS(условия!86:86,условия!$7:$7,"&lt;="&amp;EX$8,условия!$8:$8,"&gt;="&amp;EX$8))</f>
        <v>1726.027397260274</v>
      </c>
      <c r="EY152" s="21">
        <f>IF(EY$8="",0,EY98*(условия!$R$89/365)*SUMIFS(условия!86:86,условия!$7:$7,"&lt;="&amp;EY$8,условия!$8:$8,"&gt;="&amp;EY$8))</f>
        <v>1726.027397260274</v>
      </c>
      <c r="EZ152" s="21">
        <f>IF(EZ$8="",0,EZ98*(условия!$R$89/365)*SUMIFS(условия!86:86,условия!$7:$7,"&lt;="&amp;EZ$8,условия!$8:$8,"&gt;="&amp;EZ$8))</f>
        <v>1150.6849315068491</v>
      </c>
      <c r="FA152" s="21">
        <f>IF(FA$8="",0,FA98*(условия!$R$89/365)*SUMIFS(условия!86:86,условия!$7:$7,"&lt;="&amp;FA$8,условия!$8:$8,"&gt;="&amp;FA$8))</f>
        <v>1150.6849315068491</v>
      </c>
      <c r="FB152" s="21">
        <f>IF(FB$8="",0,FB98*(условия!$R$89/365)*SUMIFS(условия!86:86,условия!$7:$7,"&lt;="&amp;FB$8,условия!$8:$8,"&gt;="&amp;FB$8))</f>
        <v>1150.6849315068491</v>
      </c>
      <c r="FC152" s="21">
        <f>IF(FC$8="",0,FC98*(условия!$R$89/365)*SUMIFS(условия!86:86,условия!$7:$7,"&lt;="&amp;FC$8,условия!$8:$8,"&gt;="&amp;FC$8))</f>
        <v>1150.6849315068491</v>
      </c>
      <c r="FD152" s="21">
        <f>IF(FD$8="",0,FD98*(условия!$R$89/365)*SUMIFS(условия!86:86,условия!$7:$7,"&lt;="&amp;FD$8,условия!$8:$8,"&gt;="&amp;FD$8))</f>
        <v>1150.6849315068491</v>
      </c>
      <c r="FE152" s="21">
        <f>IF(FE$8="",0,FE98*(условия!$R$89/365)*SUMIFS(условия!86:86,условия!$7:$7,"&lt;="&amp;FE$8,условия!$8:$8,"&gt;="&amp;FE$8))</f>
        <v>1150.6849315068491</v>
      </c>
      <c r="FF152" s="21">
        <f>IF(FF$8="",0,FF98*(условия!$R$89/365)*SUMIFS(условия!86:86,условия!$7:$7,"&lt;="&amp;FF$8,условия!$8:$8,"&gt;="&amp;FF$8))</f>
        <v>1150.6849315068491</v>
      </c>
      <c r="FG152" s="21">
        <f>IF(FG$8="",0,FG98*(условия!$R$89/365)*SUMIFS(условия!86:86,условия!$7:$7,"&lt;="&amp;FG$8,условия!$8:$8,"&gt;="&amp;FG$8))</f>
        <v>1150.6849315068491</v>
      </c>
      <c r="FH152" s="21">
        <f>IF(FH$8="",0,FH98*(условия!$R$89/365)*SUMIFS(условия!86:86,условия!$7:$7,"&lt;="&amp;FH$8,условия!$8:$8,"&gt;="&amp;FH$8))</f>
        <v>1150.6849315068491</v>
      </c>
      <c r="FI152" s="21">
        <f>IF(FI$8="",0,FI98*(условия!$R$89/365)*SUMIFS(условия!86:86,условия!$7:$7,"&lt;="&amp;FI$8,условия!$8:$8,"&gt;="&amp;FI$8))</f>
        <v>1150.6849315068491</v>
      </c>
      <c r="FJ152" s="21">
        <f>IF(FJ$8="",0,FJ98*(условия!$R$89/365)*SUMIFS(условия!86:86,условия!$7:$7,"&lt;="&amp;FJ$8,условия!$8:$8,"&gt;="&amp;FJ$8))</f>
        <v>1150.6849315068491</v>
      </c>
      <c r="FK152" s="21">
        <f>IF(FK$8="",0,FK98*(условия!$R$89/365)*SUMIFS(условия!86:86,условия!$7:$7,"&lt;="&amp;FK$8,условия!$8:$8,"&gt;="&amp;FK$8))</f>
        <v>1150.6849315068491</v>
      </c>
      <c r="FL152" s="21">
        <f>IF(FL$8="",0,FL98*(условия!$R$89/365)*SUMIFS(условия!86:86,условия!$7:$7,"&lt;="&amp;FL$8,условия!$8:$8,"&gt;="&amp;FL$8))</f>
        <v>1150.6849315068491</v>
      </c>
      <c r="FM152" s="21">
        <f>IF(FM$8="",0,FM98*(условия!$R$89/365)*SUMIFS(условия!86:86,условия!$7:$7,"&lt;="&amp;FM$8,условия!$8:$8,"&gt;="&amp;FM$8))</f>
        <v>1150.6849315068491</v>
      </c>
      <c r="FN152" s="21">
        <f>IF(FN$8="",0,FN98*(условия!$R$89/365)*SUMIFS(условия!86:86,условия!$7:$7,"&lt;="&amp;FN$8,условия!$8:$8,"&gt;="&amp;FN$8))</f>
        <v>1150.6849315068491</v>
      </c>
      <c r="FO152" s="21">
        <f>IF(FO$8="",0,FO98*(условия!$R$89/365)*SUMIFS(условия!86:86,условия!$7:$7,"&lt;="&amp;FO$8,условия!$8:$8,"&gt;="&amp;FO$8))</f>
        <v>1150.6849315068491</v>
      </c>
      <c r="FP152" s="21">
        <f>IF(FP$8="",0,FP98*(условия!$R$89/365)*SUMIFS(условия!86:86,условия!$7:$7,"&lt;="&amp;FP$8,условия!$8:$8,"&gt;="&amp;FP$8))</f>
        <v>1150.6849315068491</v>
      </c>
      <c r="FQ152" s="21">
        <f>IF(FQ$8="",0,FQ98*(условия!$R$89/365)*SUMIFS(условия!86:86,условия!$7:$7,"&lt;="&amp;FQ$8,условия!$8:$8,"&gt;="&amp;FQ$8))</f>
        <v>1150.6849315068491</v>
      </c>
      <c r="FR152" s="21">
        <f>IF(FR$8="",0,FR98*(условия!$R$89/365)*SUMIFS(условия!86:86,условия!$7:$7,"&lt;="&amp;FR$8,условия!$8:$8,"&gt;="&amp;FR$8))</f>
        <v>1150.6849315068491</v>
      </c>
      <c r="FS152" s="21">
        <f>IF(FS$8="",0,FS98*(условия!$R$89/365)*SUMIFS(условия!86:86,условия!$7:$7,"&lt;="&amp;FS$8,условия!$8:$8,"&gt;="&amp;FS$8))</f>
        <v>1150.6849315068491</v>
      </c>
      <c r="FT152" s="21">
        <f>IF(FT$8="",0,FT98*(условия!$R$89/365)*SUMIFS(условия!86:86,условия!$7:$7,"&lt;="&amp;FT$8,условия!$8:$8,"&gt;="&amp;FT$8))</f>
        <v>1150.6849315068491</v>
      </c>
      <c r="FU152" s="21">
        <f>IF(FU$8="",0,FU98*(условия!$R$89/365)*SUMIFS(условия!86:86,условия!$7:$7,"&lt;="&amp;FU$8,условия!$8:$8,"&gt;="&amp;FU$8))</f>
        <v>1150.6849315068491</v>
      </c>
      <c r="FV152" s="21">
        <f>IF(FV$8="",0,FV98*(условия!$R$89/365)*SUMIFS(условия!86:86,условия!$7:$7,"&lt;="&amp;FV$8,условия!$8:$8,"&gt;="&amp;FV$8))</f>
        <v>1150.6849315068491</v>
      </c>
      <c r="FW152" s="21">
        <f>IF(FW$8="",0,FW98*(условия!$R$89/365)*SUMIFS(условия!86:86,условия!$7:$7,"&lt;="&amp;FW$8,условия!$8:$8,"&gt;="&amp;FW$8))</f>
        <v>1150.6849315068491</v>
      </c>
      <c r="FX152" s="21">
        <f>IF(FX$8="",0,FX98*(условия!$R$89/365)*SUMIFS(условия!86:86,условия!$7:$7,"&lt;="&amp;FX$8,условия!$8:$8,"&gt;="&amp;FX$8))</f>
        <v>1150.6849315068491</v>
      </c>
      <c r="FY152" s="21">
        <f>IF(FY$8="",0,FY98*(условия!$R$89/365)*SUMIFS(условия!86:86,условия!$7:$7,"&lt;="&amp;FY$8,условия!$8:$8,"&gt;="&amp;FY$8))</f>
        <v>1150.6849315068491</v>
      </c>
      <c r="FZ152" s="21">
        <f>IF(FZ$8="",0,FZ98*(условия!$R$89/365)*SUMIFS(условия!86:86,условия!$7:$7,"&lt;="&amp;FZ$8,условия!$8:$8,"&gt;="&amp;FZ$8))</f>
        <v>1150.6849315068491</v>
      </c>
      <c r="GA152" s="21">
        <f>IF(GA$8="",0,GA98*(условия!$R$89/365)*SUMIFS(условия!86:86,условия!$7:$7,"&lt;="&amp;GA$8,условия!$8:$8,"&gt;="&amp;GA$8))</f>
        <v>1150.6849315068491</v>
      </c>
      <c r="GB152" s="21">
        <f>IF(GB$8="",0,GB98*(условия!$R$89/365)*SUMIFS(условия!86:86,условия!$7:$7,"&lt;="&amp;GB$8,условия!$8:$8,"&gt;="&amp;GB$8))</f>
        <v>1150.6849315068491</v>
      </c>
      <c r="GC152" s="21">
        <f>IF(GC$8="",0,GC98*(условия!$R$89/365)*SUMIFS(условия!86:86,условия!$7:$7,"&lt;="&amp;GC$8,условия!$8:$8,"&gt;="&amp;GC$8))</f>
        <v>1150.6849315068491</v>
      </c>
      <c r="GD152" s="21">
        <f>IF(GD$8="",0,GD98*(условия!$R$89/365)*SUMIFS(условия!86:86,условия!$7:$7,"&lt;="&amp;GD$8,условия!$8:$8,"&gt;="&amp;GD$8))</f>
        <v>1479.452054794521</v>
      </c>
      <c r="GE152" s="21">
        <f>IF(GE$8="",0,GE98*(условия!$R$89/365)*SUMIFS(условия!86:86,условия!$7:$7,"&lt;="&amp;GE$8,условия!$8:$8,"&gt;="&amp;GE$8))</f>
        <v>1479.452054794521</v>
      </c>
      <c r="GF152" s="21">
        <f>IF(GF$8="",0,GF98*(условия!$R$89/365)*SUMIFS(условия!86:86,условия!$7:$7,"&lt;="&amp;GF$8,условия!$8:$8,"&gt;="&amp;GF$8))</f>
        <v>1479.452054794521</v>
      </c>
      <c r="GG152" s="21">
        <f>IF(GG$8="",0,GG98*(условия!$R$89/365)*SUMIFS(условия!86:86,условия!$7:$7,"&lt;="&amp;GG$8,условия!$8:$8,"&gt;="&amp;GG$8))</f>
        <v>1479.452054794521</v>
      </c>
      <c r="GH152" s="21">
        <f>IF(GH$8="",0,GH98*(условия!$R$89/365)*SUMIFS(условия!86:86,условия!$7:$7,"&lt;="&amp;GH$8,условия!$8:$8,"&gt;="&amp;GH$8))</f>
        <v>1479.452054794521</v>
      </c>
      <c r="GI152" s="21">
        <f>IF(GI$8="",0,GI98*(условия!$R$89/365)*SUMIFS(условия!86:86,условия!$7:$7,"&lt;="&amp;GI$8,условия!$8:$8,"&gt;="&amp;GI$8))</f>
        <v>1479.452054794521</v>
      </c>
      <c r="GJ152" s="21">
        <f>IF(GJ$8="",0,GJ98*(условия!$R$89/365)*SUMIFS(условия!86:86,условия!$7:$7,"&lt;="&amp;GJ$8,условия!$8:$8,"&gt;="&amp;GJ$8))</f>
        <v>1479.452054794521</v>
      </c>
      <c r="GK152" s="21">
        <f>IF(GK$8="",0,GK98*(условия!$R$89/365)*SUMIFS(условия!86:86,условия!$7:$7,"&lt;="&amp;GK$8,условия!$8:$8,"&gt;="&amp;GK$8))</f>
        <v>1479.452054794521</v>
      </c>
      <c r="GL152" s="21">
        <f>IF(GL$8="",0,GL98*(условия!$R$89/365)*SUMIFS(условия!86:86,условия!$7:$7,"&lt;="&amp;GL$8,условия!$8:$8,"&gt;="&amp;GL$8))</f>
        <v>1479.452054794521</v>
      </c>
      <c r="GM152" s="21">
        <f>IF(GM$8="",0,GM98*(условия!$R$89/365)*SUMIFS(условия!86:86,условия!$7:$7,"&lt;="&amp;GM$8,условия!$8:$8,"&gt;="&amp;GM$8))</f>
        <v>1479.452054794521</v>
      </c>
      <c r="GN152" s="21">
        <f>IF(GN$8="",0,GN98*(условия!$R$89/365)*SUMIFS(условия!86:86,условия!$7:$7,"&lt;="&amp;GN$8,условия!$8:$8,"&gt;="&amp;GN$8))</f>
        <v>1479.452054794521</v>
      </c>
      <c r="GO152" s="21">
        <f>IF(GO$8="",0,GO98*(условия!$R$89/365)*SUMIFS(условия!86:86,условия!$7:$7,"&lt;="&amp;GO$8,условия!$8:$8,"&gt;="&amp;GO$8))</f>
        <v>1479.452054794521</v>
      </c>
      <c r="GP152" s="21">
        <f>IF(GP$8="",0,GP98*(условия!$R$89/365)*SUMIFS(условия!86:86,условия!$7:$7,"&lt;="&amp;GP$8,условия!$8:$8,"&gt;="&amp;GP$8))</f>
        <v>1479.452054794521</v>
      </c>
      <c r="GQ152" s="21">
        <f>IF(GQ$8="",0,GQ98*(условия!$R$89/365)*SUMIFS(условия!86:86,условия!$7:$7,"&lt;="&amp;GQ$8,условия!$8:$8,"&gt;="&amp;GQ$8))</f>
        <v>1479.452054794521</v>
      </c>
      <c r="GR152" s="21">
        <f>IF(GR$8="",0,GR98*(условия!$R$89/365)*SUMIFS(условия!86:86,условия!$7:$7,"&lt;="&amp;GR$8,условия!$8:$8,"&gt;="&amp;GR$8))</f>
        <v>1479.452054794521</v>
      </c>
      <c r="GS152" s="21">
        <f>IF(GS$8="",0,GS98*(условия!$R$89/365)*SUMIFS(условия!86:86,условия!$7:$7,"&lt;="&amp;GS$8,условия!$8:$8,"&gt;="&amp;GS$8))</f>
        <v>1479.452054794521</v>
      </c>
      <c r="GT152" s="21">
        <f>IF(GT$8="",0,GT98*(условия!$R$89/365)*SUMIFS(условия!86:86,условия!$7:$7,"&lt;="&amp;GT$8,условия!$8:$8,"&gt;="&amp;GT$8))</f>
        <v>1479.452054794521</v>
      </c>
      <c r="GU152" s="21">
        <f>IF(GU$8="",0,GU98*(условия!$R$89/365)*SUMIFS(условия!86:86,условия!$7:$7,"&lt;="&amp;GU$8,условия!$8:$8,"&gt;="&amp;GU$8))</f>
        <v>1479.452054794521</v>
      </c>
      <c r="GV152" s="21">
        <f>IF(GV$8="",0,GV98*(условия!$R$89/365)*SUMIFS(условия!86:86,условия!$7:$7,"&lt;="&amp;GV$8,условия!$8:$8,"&gt;="&amp;GV$8))</f>
        <v>1479.452054794521</v>
      </c>
      <c r="GW152" s="21">
        <f>IF(GW$8="",0,GW98*(условия!$R$89/365)*SUMIFS(условия!86:86,условия!$7:$7,"&lt;="&amp;GW$8,условия!$8:$8,"&gt;="&amp;GW$8))</f>
        <v>1479.452054794521</v>
      </c>
      <c r="GX152" s="21">
        <f>IF(GX$8="",0,GX98*(условия!$R$89/365)*SUMIFS(условия!86:86,условия!$7:$7,"&lt;="&amp;GX$8,условия!$8:$8,"&gt;="&amp;GX$8))</f>
        <v>1479.452054794521</v>
      </c>
      <c r="GY152" s="21">
        <f>IF(GY$8="",0,GY98*(условия!$R$89/365)*SUMIFS(условия!86:86,условия!$7:$7,"&lt;="&amp;GY$8,условия!$8:$8,"&gt;="&amp;GY$8))</f>
        <v>1479.452054794521</v>
      </c>
      <c r="GZ152" s="21">
        <f>IF(GZ$8="",0,GZ98*(условия!$R$89/365)*SUMIFS(условия!86:86,условия!$7:$7,"&lt;="&amp;GZ$8,условия!$8:$8,"&gt;="&amp;GZ$8))</f>
        <v>1479.452054794521</v>
      </c>
      <c r="HA152" s="21">
        <f>IF(HA$8="",0,HA98*(условия!$R$89/365)*SUMIFS(условия!86:86,условия!$7:$7,"&lt;="&amp;HA$8,условия!$8:$8,"&gt;="&amp;HA$8))</f>
        <v>1479.452054794521</v>
      </c>
      <c r="HB152" s="21">
        <f>IF(HB$8="",0,HB98*(условия!$R$89/365)*SUMIFS(условия!86:86,условия!$7:$7,"&lt;="&amp;HB$8,условия!$8:$8,"&gt;="&amp;HB$8))</f>
        <v>1479.452054794521</v>
      </c>
      <c r="HC152" s="21">
        <f>IF(HC$8="",0,HC98*(условия!$R$89/365)*SUMIFS(условия!86:86,условия!$7:$7,"&lt;="&amp;HC$8,условия!$8:$8,"&gt;="&amp;HC$8))</f>
        <v>1479.452054794521</v>
      </c>
      <c r="HD152" s="21">
        <f>IF(HD$8="",0,HD98*(условия!$R$89/365)*SUMIFS(условия!86:86,условия!$7:$7,"&lt;="&amp;HD$8,условия!$8:$8,"&gt;="&amp;HD$8))</f>
        <v>1479.452054794521</v>
      </c>
      <c r="HE152" s="21">
        <f>IF(HE$8="",0,HE98*(условия!$R$89/365)*SUMIFS(условия!86:86,условия!$7:$7,"&lt;="&amp;HE$8,условия!$8:$8,"&gt;="&amp;HE$8))</f>
        <v>1479.452054794521</v>
      </c>
      <c r="HF152" s="21">
        <f>IF(HF$8="",0,HF98*(условия!$R$89/365)*SUMIFS(условия!86:86,условия!$7:$7,"&lt;="&amp;HF$8,условия!$8:$8,"&gt;="&amp;HF$8))</f>
        <v>1479.452054794521</v>
      </c>
      <c r="HG152" s="21">
        <f>IF(HG$8="",0,HG98*(условия!$R$89/365)*SUMIFS(условия!86:86,условия!$7:$7,"&lt;="&amp;HG$8,условия!$8:$8,"&gt;="&amp;HG$8))</f>
        <v>1479.452054794521</v>
      </c>
      <c r="HH152" s="21">
        <f>IF(HH$8="",0,HH98*(условия!$R$89/365)*SUMIFS(условия!86:86,условия!$7:$7,"&lt;="&amp;HH$8,условия!$8:$8,"&gt;="&amp;HH$8))</f>
        <v>1479.452054794521</v>
      </c>
      <c r="HI152" s="21">
        <f>IF(HI$8="",0,HI98*(условия!$R$89/365)*SUMIFS(условия!86:86,условия!$7:$7,"&lt;="&amp;HI$8,условия!$8:$8,"&gt;="&amp;HI$8))</f>
        <v>1808.219178082192</v>
      </c>
      <c r="HJ152" s="21">
        <f>IF(HJ$8="",0,HJ98*(условия!$R$89/365)*SUMIFS(условия!86:86,условия!$7:$7,"&lt;="&amp;HJ$8,условия!$8:$8,"&gt;="&amp;HJ$8))</f>
        <v>1808.219178082192</v>
      </c>
      <c r="HK152" s="21">
        <f>IF(HK$8="",0,HK98*(условия!$R$89/365)*SUMIFS(условия!86:86,условия!$7:$7,"&lt;="&amp;HK$8,условия!$8:$8,"&gt;="&amp;HK$8))</f>
        <v>1808.219178082192</v>
      </c>
      <c r="HL152" s="21">
        <f>IF(HL$8="",0,HL98*(условия!$R$89/365)*SUMIFS(условия!86:86,условия!$7:$7,"&lt;="&amp;HL$8,условия!$8:$8,"&gt;="&amp;HL$8))</f>
        <v>1808.219178082192</v>
      </c>
      <c r="HM152" s="21">
        <f>IF(HM$8="",0,HM98*(условия!$R$89/365)*SUMIFS(условия!86:86,условия!$7:$7,"&lt;="&amp;HM$8,условия!$8:$8,"&gt;="&amp;HM$8))</f>
        <v>1808.219178082192</v>
      </c>
      <c r="HN152" s="21">
        <f>IF(HN$8="",0,HN98*(условия!$R$89/365)*SUMIFS(условия!86:86,условия!$7:$7,"&lt;="&amp;HN$8,условия!$8:$8,"&gt;="&amp;HN$8))</f>
        <v>1808.219178082192</v>
      </c>
      <c r="HO152" s="21">
        <f>IF(HO$8="",0,HO98*(условия!$R$89/365)*SUMIFS(условия!86:86,условия!$7:$7,"&lt;="&amp;HO$8,условия!$8:$8,"&gt;="&amp;HO$8))</f>
        <v>1808.219178082192</v>
      </c>
      <c r="HP152" s="21">
        <f>IF(HP$8="",0,HP98*(условия!$R$89/365)*SUMIFS(условия!86:86,условия!$7:$7,"&lt;="&amp;HP$8,условия!$8:$8,"&gt;="&amp;HP$8))</f>
        <v>1808.219178082192</v>
      </c>
      <c r="HQ152" s="21">
        <f>IF(HQ$8="",0,HQ98*(условия!$R$89/365)*SUMIFS(условия!86:86,условия!$7:$7,"&lt;="&amp;HQ$8,условия!$8:$8,"&gt;="&amp;HQ$8))</f>
        <v>1808.219178082192</v>
      </c>
      <c r="HR152" s="21">
        <f>IF(HR$8="",0,HR98*(условия!$R$89/365)*SUMIFS(условия!86:86,условия!$7:$7,"&lt;="&amp;HR$8,условия!$8:$8,"&gt;="&amp;HR$8))</f>
        <v>1808.219178082192</v>
      </c>
      <c r="HS152" s="21">
        <f>IF(HS$8="",0,HS98*(условия!$R$89/365)*SUMIFS(условия!86:86,условия!$7:$7,"&lt;="&amp;HS$8,условия!$8:$8,"&gt;="&amp;HS$8))</f>
        <v>1808.219178082192</v>
      </c>
      <c r="HT152" s="21">
        <f>IF(HT$8="",0,HT98*(условия!$R$89/365)*SUMIFS(условия!86:86,условия!$7:$7,"&lt;="&amp;HT$8,условия!$8:$8,"&gt;="&amp;HT$8))</f>
        <v>1808.219178082192</v>
      </c>
      <c r="HU152" s="21">
        <f>IF(HU$8="",0,HU98*(условия!$R$89/365)*SUMIFS(условия!86:86,условия!$7:$7,"&lt;="&amp;HU$8,условия!$8:$8,"&gt;="&amp;HU$8))</f>
        <v>1808.219178082192</v>
      </c>
      <c r="HV152" s="21">
        <f>IF(HV$8="",0,HV98*(условия!$R$89/365)*SUMIFS(условия!86:86,условия!$7:$7,"&lt;="&amp;HV$8,условия!$8:$8,"&gt;="&amp;HV$8))</f>
        <v>1808.219178082192</v>
      </c>
      <c r="HW152" s="21">
        <f>IF(HW$8="",0,HW98*(условия!$R$89/365)*SUMIFS(условия!86:86,условия!$7:$7,"&lt;="&amp;HW$8,условия!$8:$8,"&gt;="&amp;HW$8))</f>
        <v>1808.219178082192</v>
      </c>
      <c r="HX152" s="21">
        <f>IF(HX$8="",0,HX98*(условия!$R$89/365)*SUMIFS(условия!86:86,условия!$7:$7,"&lt;="&amp;HX$8,условия!$8:$8,"&gt;="&amp;HX$8))</f>
        <v>1808.219178082192</v>
      </c>
      <c r="HY152" s="21">
        <f>IF(HY$8="",0,HY98*(условия!$R$89/365)*SUMIFS(условия!86:86,условия!$7:$7,"&lt;="&amp;HY$8,условия!$8:$8,"&gt;="&amp;HY$8))</f>
        <v>1808.219178082192</v>
      </c>
      <c r="HZ152" s="21">
        <f>IF(HZ$8="",0,HZ98*(условия!$R$89/365)*SUMIFS(условия!86:86,условия!$7:$7,"&lt;="&amp;HZ$8,условия!$8:$8,"&gt;="&amp;HZ$8))</f>
        <v>1808.219178082192</v>
      </c>
      <c r="IA152" s="21">
        <f>IF(IA$8="",0,IA98*(условия!$R$89/365)*SUMIFS(условия!86:86,условия!$7:$7,"&lt;="&amp;IA$8,условия!$8:$8,"&gt;="&amp;IA$8))</f>
        <v>1808.219178082192</v>
      </c>
      <c r="IB152" s="21">
        <f>IF(IB$8="",0,IB98*(условия!$R$89/365)*SUMIFS(условия!86:86,условия!$7:$7,"&lt;="&amp;IB$8,условия!$8:$8,"&gt;="&amp;IB$8))</f>
        <v>1808.219178082192</v>
      </c>
      <c r="IC152" s="21">
        <f>IF(IC$8="",0,IC98*(условия!$R$89/365)*SUMIFS(условия!86:86,условия!$7:$7,"&lt;="&amp;IC$8,условия!$8:$8,"&gt;="&amp;IC$8))</f>
        <v>1808.219178082192</v>
      </c>
      <c r="ID152" s="21">
        <f>IF(ID$8="",0,ID98*(условия!$R$89/365)*SUMIFS(условия!86:86,условия!$7:$7,"&lt;="&amp;ID$8,условия!$8:$8,"&gt;="&amp;ID$8))</f>
        <v>1808.219178082192</v>
      </c>
      <c r="IE152" s="21">
        <f>IF(IE$8="",0,IE98*(условия!$R$89/365)*SUMIFS(условия!86:86,условия!$7:$7,"&lt;="&amp;IE$8,условия!$8:$8,"&gt;="&amp;IE$8))</f>
        <v>1808.219178082192</v>
      </c>
      <c r="IF152" s="21">
        <f>IF(IF$8="",0,IF98*(условия!$R$89/365)*SUMIFS(условия!86:86,условия!$7:$7,"&lt;="&amp;IF$8,условия!$8:$8,"&gt;="&amp;IF$8))</f>
        <v>1808.219178082192</v>
      </c>
      <c r="IG152" s="21">
        <f>IF(IG$8="",0,IG98*(условия!$R$89/365)*SUMIFS(условия!86:86,условия!$7:$7,"&lt;="&amp;IG$8,условия!$8:$8,"&gt;="&amp;IG$8))</f>
        <v>1808.219178082192</v>
      </c>
      <c r="IH152" s="21">
        <f>IF(IH$8="",0,IH98*(условия!$R$89/365)*SUMIFS(условия!86:86,условия!$7:$7,"&lt;="&amp;IH$8,условия!$8:$8,"&gt;="&amp;IH$8))</f>
        <v>1808.219178082192</v>
      </c>
      <c r="II152" s="21">
        <f>IF(II$8="",0,II98*(условия!$R$89/365)*SUMIFS(условия!86:86,условия!$7:$7,"&lt;="&amp;II$8,условия!$8:$8,"&gt;="&amp;II$8))</f>
        <v>1808.219178082192</v>
      </c>
      <c r="IJ152" s="21">
        <f>IF(IJ$8="",0,IJ98*(условия!$R$89/365)*SUMIFS(условия!86:86,условия!$7:$7,"&lt;="&amp;IJ$8,условия!$8:$8,"&gt;="&amp;IJ$8))</f>
        <v>1808.219178082192</v>
      </c>
      <c r="IK152" s="21">
        <f>IF(IK$8="",0,IK98*(условия!$R$89/365)*SUMIFS(условия!86:86,условия!$7:$7,"&lt;="&amp;IK$8,условия!$8:$8,"&gt;="&amp;IK$8))</f>
        <v>1808.219178082192</v>
      </c>
      <c r="IL152" s="21">
        <f>IF(IL$8="",0,IL98*(условия!$R$89/365)*SUMIFS(условия!86:86,условия!$7:$7,"&lt;="&amp;IL$8,условия!$8:$8,"&gt;="&amp;IL$8))</f>
        <v>1808.219178082192</v>
      </c>
      <c r="IM152" s="21">
        <f>IF(IM$8="",0,IM98*(условия!$R$89/365)*SUMIFS(условия!86:86,условия!$7:$7,"&lt;="&amp;IM$8,условия!$8:$8,"&gt;="&amp;IM$8))</f>
        <v>1808.219178082192</v>
      </c>
      <c r="IN152" s="21">
        <f>IF(IN$8="",0,IN98*(условия!$R$89/365)*SUMIFS(условия!86:86,условия!$7:$7,"&lt;="&amp;IN$8,условия!$8:$8,"&gt;="&amp;IN$8))</f>
        <v>0</v>
      </c>
      <c r="IO152" s="21">
        <f>IF(IO$8="",0,IO98*(условия!$R$89/365)*SUMIFS(условия!86:86,условия!$7:$7,"&lt;="&amp;IO$8,условия!$8:$8,"&gt;="&amp;IO$8))</f>
        <v>0</v>
      </c>
      <c r="IP152" s="21">
        <f>IF(IP$8="",0,IP98*(условия!$R$89/365)*SUMIFS(условия!86:86,условия!$7:$7,"&lt;="&amp;IP$8,условия!$8:$8,"&gt;="&amp;IP$8))</f>
        <v>2465.7534246575347</v>
      </c>
      <c r="IQ152" s="21">
        <f>IF(IQ$8="",0,IQ98*(условия!$R$89/365)*SUMIFS(условия!86:86,условия!$7:$7,"&lt;="&amp;IQ$8,условия!$8:$8,"&gt;="&amp;IQ$8))</f>
        <v>2465.7534246575347</v>
      </c>
      <c r="IR152" s="21">
        <f>IF(IR$8="",0,IR98*(условия!$R$89/365)*SUMIFS(условия!86:86,условия!$7:$7,"&lt;="&amp;IR$8,условия!$8:$8,"&gt;="&amp;IR$8))</f>
        <v>2465.7534246575347</v>
      </c>
      <c r="IS152" s="21">
        <f>IF(IS$8="",0,IS98*(условия!$R$89/365)*SUMIFS(условия!86:86,условия!$7:$7,"&lt;="&amp;IS$8,условия!$8:$8,"&gt;="&amp;IS$8))</f>
        <v>2465.7534246575347</v>
      </c>
      <c r="IT152" s="21">
        <f>IF(IT$8="",0,IT98*(условия!$R$89/365)*SUMIFS(условия!86:86,условия!$7:$7,"&lt;="&amp;IT$8,условия!$8:$8,"&gt;="&amp;IT$8))</f>
        <v>2465.7534246575347</v>
      </c>
      <c r="IU152" s="21">
        <f>IF(IU$8="",0,IU98*(условия!$R$89/365)*SUMIFS(условия!86:86,условия!$7:$7,"&lt;="&amp;IU$8,условия!$8:$8,"&gt;="&amp;IU$8))</f>
        <v>2465.7534246575347</v>
      </c>
      <c r="IV152" s="21">
        <f>IF(IV$8="",0,IV98*(условия!$R$89/365)*SUMIFS(условия!86:86,условия!$7:$7,"&lt;="&amp;IV$8,условия!$8:$8,"&gt;="&amp;IV$8))</f>
        <v>2465.7534246575347</v>
      </c>
      <c r="IW152" s="21">
        <f>IF(IW$8="",0,IW98*(условия!$R$89/365)*SUMIFS(условия!86:86,условия!$7:$7,"&lt;="&amp;IW$8,условия!$8:$8,"&gt;="&amp;IW$8))</f>
        <v>2465.7534246575347</v>
      </c>
      <c r="IX152" s="21">
        <f>IF(IX$8="",0,IX98*(условия!$R$89/365)*SUMIFS(условия!86:86,условия!$7:$7,"&lt;="&amp;IX$8,условия!$8:$8,"&gt;="&amp;IX$8))</f>
        <v>2465.7534246575347</v>
      </c>
      <c r="IY152" s="21">
        <f>IF(IY$8="",0,IY98*(условия!$R$89/365)*SUMIFS(условия!86:86,условия!$7:$7,"&lt;="&amp;IY$8,условия!$8:$8,"&gt;="&amp;IY$8))</f>
        <v>2465.7534246575347</v>
      </c>
      <c r="IZ152" s="21">
        <f>IF(IZ$8="",0,IZ98*(условия!$R$89/365)*SUMIFS(условия!86:86,условия!$7:$7,"&lt;="&amp;IZ$8,условия!$8:$8,"&gt;="&amp;IZ$8))</f>
        <v>2465.7534246575347</v>
      </c>
      <c r="JA152" s="21">
        <f>IF(JA$8="",0,JA98*(условия!$R$89/365)*SUMIFS(условия!86:86,условия!$7:$7,"&lt;="&amp;JA$8,условия!$8:$8,"&gt;="&amp;JA$8))</f>
        <v>2465.7534246575347</v>
      </c>
      <c r="JB152" s="21">
        <f>IF(JB$8="",0,JB98*(условия!$R$89/365)*SUMIFS(условия!86:86,условия!$7:$7,"&lt;="&amp;JB$8,условия!$8:$8,"&gt;="&amp;JB$8))</f>
        <v>2465.7534246575347</v>
      </c>
      <c r="JC152" s="21">
        <f>IF(JC$8="",0,JC98*(условия!$R$89/365)*SUMIFS(условия!86:86,условия!$7:$7,"&lt;="&amp;JC$8,условия!$8:$8,"&gt;="&amp;JC$8))</f>
        <v>2465.7534246575347</v>
      </c>
      <c r="JD152" s="21">
        <f>IF(JD$8="",0,JD98*(условия!$R$89/365)*SUMIFS(условия!86:86,условия!$7:$7,"&lt;="&amp;JD$8,условия!$8:$8,"&gt;="&amp;JD$8))</f>
        <v>2465.7534246575347</v>
      </c>
      <c r="JE152" s="21">
        <f>IF(JE$8="",0,JE98*(условия!$R$89/365)*SUMIFS(условия!86:86,условия!$7:$7,"&lt;="&amp;JE$8,условия!$8:$8,"&gt;="&amp;JE$8))</f>
        <v>2465.7534246575347</v>
      </c>
      <c r="JF152" s="21">
        <f>IF(JF$8="",0,JF98*(условия!$R$89/365)*SUMIFS(условия!86:86,условия!$7:$7,"&lt;="&amp;JF$8,условия!$8:$8,"&gt;="&amp;JF$8))</f>
        <v>2465.7534246575347</v>
      </c>
      <c r="JG152" s="21">
        <f>IF(JG$8="",0,JG98*(условия!$R$89/365)*SUMIFS(условия!86:86,условия!$7:$7,"&lt;="&amp;JG$8,условия!$8:$8,"&gt;="&amp;JG$8))</f>
        <v>2465.7534246575347</v>
      </c>
      <c r="JH152" s="21">
        <f>IF(JH$8="",0,JH98*(условия!$R$89/365)*SUMIFS(условия!86:86,условия!$7:$7,"&lt;="&amp;JH$8,условия!$8:$8,"&gt;="&amp;JH$8))</f>
        <v>2465.7534246575347</v>
      </c>
      <c r="JI152" s="21">
        <f>IF(JI$8="",0,JI98*(условия!$R$89/365)*SUMIFS(условия!86:86,условия!$7:$7,"&lt;="&amp;JI$8,условия!$8:$8,"&gt;="&amp;JI$8))</f>
        <v>2465.7534246575347</v>
      </c>
      <c r="JJ152" s="21">
        <f>IF(JJ$8="",0,JJ98*(условия!$R$89/365)*SUMIFS(условия!86:86,условия!$7:$7,"&lt;="&amp;JJ$8,условия!$8:$8,"&gt;="&amp;JJ$8))</f>
        <v>2465.7534246575347</v>
      </c>
      <c r="JK152" s="21">
        <f>IF(JK$8="",0,JK98*(условия!$R$89/365)*SUMIFS(условия!86:86,условия!$7:$7,"&lt;="&amp;JK$8,условия!$8:$8,"&gt;="&amp;JK$8))</f>
        <v>2465.7534246575347</v>
      </c>
      <c r="JL152" s="21">
        <f>IF(JL$8="",0,JL98*(условия!$R$89/365)*SUMIFS(условия!86:86,условия!$7:$7,"&lt;="&amp;JL$8,условия!$8:$8,"&gt;="&amp;JL$8))</f>
        <v>2465.7534246575347</v>
      </c>
      <c r="JM152" s="21">
        <f>IF(JM$8="",0,JM98*(условия!$R$89/365)*SUMIFS(условия!86:86,условия!$7:$7,"&lt;="&amp;JM$8,условия!$8:$8,"&gt;="&amp;JM$8))</f>
        <v>2465.7534246575347</v>
      </c>
      <c r="JN152" s="21">
        <f>IF(JN$8="",0,JN98*(условия!$R$89/365)*SUMIFS(условия!86:86,условия!$7:$7,"&lt;="&amp;JN$8,условия!$8:$8,"&gt;="&amp;JN$8))</f>
        <v>2465.7534246575347</v>
      </c>
      <c r="JO152" s="21">
        <f>IF(JO$8="",0,JO98*(условия!$R$89/365)*SUMIFS(условия!86:86,условия!$7:$7,"&lt;="&amp;JO$8,условия!$8:$8,"&gt;="&amp;JO$8))</f>
        <v>2465.7534246575347</v>
      </c>
      <c r="JP152" s="21">
        <f>IF(JP$8="",0,JP98*(условия!$R$89/365)*SUMIFS(условия!86:86,условия!$7:$7,"&lt;="&amp;JP$8,условия!$8:$8,"&gt;="&amp;JP$8))</f>
        <v>2465.7534246575347</v>
      </c>
      <c r="JQ152" s="21">
        <f>IF(JQ$8="",0,JQ98*(условия!$R$89/365)*SUMIFS(условия!86:86,условия!$7:$7,"&lt;="&amp;JQ$8,условия!$8:$8,"&gt;="&amp;JQ$8))</f>
        <v>2465.7534246575347</v>
      </c>
      <c r="JR152" s="21">
        <f>IF(JR$8="",0,JR98*(условия!$R$89/365)*SUMIFS(условия!86:86,условия!$7:$7,"&lt;="&amp;JR$8,условия!$8:$8,"&gt;="&amp;JR$8))</f>
        <v>3205.4794520547935</v>
      </c>
      <c r="JS152" s="21">
        <f>IF(JS$8="",0,JS98*(условия!$R$89/365)*SUMIFS(условия!86:86,условия!$7:$7,"&lt;="&amp;JS$8,условия!$8:$8,"&gt;="&amp;JS$8))</f>
        <v>3205.4794520547935</v>
      </c>
      <c r="JT152" s="21">
        <f>IF(JT$8="",0,JT98*(условия!$R$89/365)*SUMIFS(условия!86:86,условия!$7:$7,"&lt;="&amp;JT$8,условия!$8:$8,"&gt;="&amp;JT$8))</f>
        <v>3205.4794520547935</v>
      </c>
      <c r="JU152" s="21">
        <f>IF(JU$8="",0,JU98*(условия!$R$89/365)*SUMIFS(условия!86:86,условия!$7:$7,"&lt;="&amp;JU$8,условия!$8:$8,"&gt;="&amp;JU$8))</f>
        <v>3205.4794520547935</v>
      </c>
      <c r="JV152" s="21">
        <f>IF(JV$8="",0,JV98*(условия!$R$89/365)*SUMIFS(условия!86:86,условия!$7:$7,"&lt;="&amp;JV$8,условия!$8:$8,"&gt;="&amp;JV$8))</f>
        <v>3205.4794520547935</v>
      </c>
      <c r="JW152" s="21">
        <f>IF(JW$8="",0,JW98*(условия!$R$89/365)*SUMIFS(условия!86:86,условия!$7:$7,"&lt;="&amp;JW$8,условия!$8:$8,"&gt;="&amp;JW$8))</f>
        <v>3205.4794520547935</v>
      </c>
      <c r="JX152" s="21">
        <f>IF(JX$8="",0,JX98*(условия!$R$89/365)*SUMIFS(условия!86:86,условия!$7:$7,"&lt;="&amp;JX$8,условия!$8:$8,"&gt;="&amp;JX$8))</f>
        <v>3205.4794520547935</v>
      </c>
      <c r="JY152" s="21">
        <f>IF(JY$8="",0,JY98*(условия!$R$89/365)*SUMIFS(условия!86:86,условия!$7:$7,"&lt;="&amp;JY$8,условия!$8:$8,"&gt;="&amp;JY$8))</f>
        <v>3205.4794520547935</v>
      </c>
      <c r="JZ152" s="21">
        <f>IF(JZ$8="",0,JZ98*(условия!$R$89/365)*SUMIFS(условия!86:86,условия!$7:$7,"&lt;="&amp;JZ$8,условия!$8:$8,"&gt;="&amp;JZ$8))</f>
        <v>3205.4794520547935</v>
      </c>
      <c r="KA152" s="21">
        <f>IF(KA$8="",0,KA98*(условия!$R$89/365)*SUMIFS(условия!86:86,условия!$7:$7,"&lt;="&amp;KA$8,условия!$8:$8,"&gt;="&amp;KA$8))</f>
        <v>3205.4794520547935</v>
      </c>
      <c r="KB152" s="21">
        <f>IF(KB$8="",0,KB98*(условия!$R$89/365)*SUMIFS(условия!86:86,условия!$7:$7,"&lt;="&amp;KB$8,условия!$8:$8,"&gt;="&amp;KB$8))</f>
        <v>3205.4794520547935</v>
      </c>
      <c r="KC152" s="21">
        <f>IF(KC$8="",0,KC98*(условия!$R$89/365)*SUMIFS(условия!86:86,условия!$7:$7,"&lt;="&amp;KC$8,условия!$8:$8,"&gt;="&amp;KC$8))</f>
        <v>3205.4794520547935</v>
      </c>
      <c r="KD152" s="21">
        <f>IF(KD$8="",0,KD98*(условия!$R$89/365)*SUMIFS(условия!86:86,условия!$7:$7,"&lt;="&amp;KD$8,условия!$8:$8,"&gt;="&amp;KD$8))</f>
        <v>3205.4794520547935</v>
      </c>
      <c r="KE152" s="21">
        <f>IF(KE$8="",0,KE98*(условия!$R$89/365)*SUMIFS(условия!86:86,условия!$7:$7,"&lt;="&amp;KE$8,условия!$8:$8,"&gt;="&amp;KE$8))</f>
        <v>3205.4794520547935</v>
      </c>
      <c r="KF152" s="21">
        <f>IF(KF$8="",0,KF98*(условия!$R$89/365)*SUMIFS(условия!86:86,условия!$7:$7,"&lt;="&amp;KF$8,условия!$8:$8,"&gt;="&amp;KF$8))</f>
        <v>3205.4794520547935</v>
      </c>
      <c r="KG152" s="21">
        <f>IF(KG$8="",0,KG98*(условия!$R$89/365)*SUMIFS(условия!86:86,условия!$7:$7,"&lt;="&amp;KG$8,условия!$8:$8,"&gt;="&amp;KG$8))</f>
        <v>3205.4794520547935</v>
      </c>
      <c r="KH152" s="21">
        <f>IF(KH$8="",0,KH98*(условия!$R$89/365)*SUMIFS(условия!86:86,условия!$7:$7,"&lt;="&amp;KH$8,условия!$8:$8,"&gt;="&amp;KH$8))</f>
        <v>3205.4794520547935</v>
      </c>
      <c r="KI152" s="21">
        <f>IF(KI$8="",0,KI98*(условия!$R$89/365)*SUMIFS(условия!86:86,условия!$7:$7,"&lt;="&amp;KI$8,условия!$8:$8,"&gt;="&amp;KI$8))</f>
        <v>3205.4794520547935</v>
      </c>
      <c r="KJ152" s="21">
        <f>IF(KJ$8="",0,KJ98*(условия!$R$89/365)*SUMIFS(условия!86:86,условия!$7:$7,"&lt;="&amp;KJ$8,условия!$8:$8,"&gt;="&amp;KJ$8))</f>
        <v>3205.4794520547935</v>
      </c>
      <c r="KK152" s="21">
        <f>IF(KK$8="",0,KK98*(условия!$R$89/365)*SUMIFS(условия!86:86,условия!$7:$7,"&lt;="&amp;KK$8,условия!$8:$8,"&gt;="&amp;KK$8))</f>
        <v>3205.4794520547935</v>
      </c>
      <c r="KL152" s="21">
        <f>IF(KL$8="",0,KL98*(условия!$R$89/365)*SUMIFS(условия!86:86,условия!$7:$7,"&lt;="&amp;KL$8,условия!$8:$8,"&gt;="&amp;KL$8))</f>
        <v>3205.4794520547935</v>
      </c>
      <c r="KM152" s="21">
        <f>IF(KM$8="",0,KM98*(условия!$R$89/365)*SUMIFS(условия!86:86,условия!$7:$7,"&lt;="&amp;KM$8,условия!$8:$8,"&gt;="&amp;KM$8))</f>
        <v>3205.4794520547935</v>
      </c>
      <c r="KN152" s="21">
        <f>IF(KN$8="",0,KN98*(условия!$R$89/365)*SUMIFS(условия!86:86,условия!$7:$7,"&lt;="&amp;KN$8,условия!$8:$8,"&gt;="&amp;KN$8))</f>
        <v>3205.4794520547935</v>
      </c>
      <c r="KO152" s="21">
        <f>IF(KO$8="",0,KO98*(условия!$R$89/365)*SUMIFS(условия!86:86,условия!$7:$7,"&lt;="&amp;KO$8,условия!$8:$8,"&gt;="&amp;KO$8))</f>
        <v>3205.4794520547935</v>
      </c>
      <c r="KP152" s="21">
        <f>IF(KP$8="",0,KP98*(условия!$R$89/365)*SUMIFS(условия!86:86,условия!$7:$7,"&lt;="&amp;KP$8,условия!$8:$8,"&gt;="&amp;KP$8))</f>
        <v>3205.4794520547935</v>
      </c>
      <c r="KQ152" s="21">
        <f>IF(KQ$8="",0,KQ98*(условия!$R$89/365)*SUMIFS(условия!86:86,условия!$7:$7,"&lt;="&amp;KQ$8,условия!$8:$8,"&gt;="&amp;KQ$8))</f>
        <v>3205.4794520547935</v>
      </c>
      <c r="KR152" s="21">
        <f>IF(KR$8="",0,KR98*(условия!$R$89/365)*SUMIFS(условия!86:86,условия!$7:$7,"&lt;="&amp;KR$8,условия!$8:$8,"&gt;="&amp;KR$8))</f>
        <v>3205.4794520547935</v>
      </c>
      <c r="KS152" s="21">
        <f>IF(KS$8="",0,KS98*(условия!$R$89/365)*SUMIFS(условия!86:86,условия!$7:$7,"&lt;="&amp;KS$8,условия!$8:$8,"&gt;="&amp;KS$8))</f>
        <v>3205.4794520547935</v>
      </c>
      <c r="KT152" s="21">
        <f>IF(KT$8="",0,KT98*(условия!$R$89/365)*SUMIFS(условия!86:86,условия!$7:$7,"&lt;="&amp;KT$8,условия!$8:$8,"&gt;="&amp;KT$8))</f>
        <v>3205.4794520547935</v>
      </c>
      <c r="KU152" s="21">
        <f>IF(KU$8="",0,KU98*(условия!$R$89/365)*SUMIFS(условия!86:86,условия!$7:$7,"&lt;="&amp;KU$8,условия!$8:$8,"&gt;="&amp;KU$8))</f>
        <v>3205.4794520547935</v>
      </c>
      <c r="KV152" s="21">
        <f>IF(KV$8="",0,KV98*(условия!$R$89/365)*SUMIFS(условия!86:86,условия!$7:$7,"&lt;="&amp;KV$8,условия!$8:$8,"&gt;="&amp;KV$8))</f>
        <v>3205.4794520547935</v>
      </c>
      <c r="KW152" s="21">
        <f>IF(KW$8="",0,KW98*(условия!$R$89/365)*SUMIFS(условия!86:86,условия!$7:$7,"&lt;="&amp;KW$8,условия!$8:$8,"&gt;="&amp;KW$8))</f>
        <v>2958.9041095890411</v>
      </c>
      <c r="KX152" s="21">
        <f>IF(KX$8="",0,KX98*(условия!$R$89/365)*SUMIFS(условия!86:86,условия!$7:$7,"&lt;="&amp;KX$8,условия!$8:$8,"&gt;="&amp;KX$8))</f>
        <v>2958.9041095890411</v>
      </c>
      <c r="KY152" s="21">
        <f>IF(KY$8="",0,KY98*(условия!$R$89/365)*SUMIFS(условия!86:86,условия!$7:$7,"&lt;="&amp;KY$8,условия!$8:$8,"&gt;="&amp;KY$8))</f>
        <v>2958.9041095890411</v>
      </c>
      <c r="KZ152" s="21">
        <f>IF(KZ$8="",0,KZ98*(условия!$R$89/365)*SUMIFS(условия!86:86,условия!$7:$7,"&lt;="&amp;KZ$8,условия!$8:$8,"&gt;="&amp;KZ$8))</f>
        <v>2958.9041095890411</v>
      </c>
      <c r="LA152" s="21">
        <f>IF(LA$8="",0,LA98*(условия!$R$89/365)*SUMIFS(условия!86:86,условия!$7:$7,"&lt;="&amp;LA$8,условия!$8:$8,"&gt;="&amp;LA$8))</f>
        <v>2958.9041095890411</v>
      </c>
      <c r="LB152" s="21">
        <f>IF(LB$8="",0,LB98*(условия!$R$89/365)*SUMIFS(условия!86:86,условия!$7:$7,"&lt;="&amp;LB$8,условия!$8:$8,"&gt;="&amp;LB$8))</f>
        <v>2958.9041095890411</v>
      </c>
      <c r="LC152" s="21">
        <f>IF(LC$8="",0,LC98*(условия!$R$89/365)*SUMIFS(условия!86:86,условия!$7:$7,"&lt;="&amp;LC$8,условия!$8:$8,"&gt;="&amp;LC$8))</f>
        <v>2958.9041095890411</v>
      </c>
      <c r="LD152" s="21">
        <f>IF(LD$8="",0,LD98*(условия!$R$89/365)*SUMIFS(условия!86:86,условия!$7:$7,"&lt;="&amp;LD$8,условия!$8:$8,"&gt;="&amp;LD$8))</f>
        <v>2958.9041095890411</v>
      </c>
      <c r="LE152" s="21">
        <f>IF(LE$8="",0,LE98*(условия!$R$89/365)*SUMIFS(условия!86:86,условия!$7:$7,"&lt;="&amp;LE$8,условия!$8:$8,"&gt;="&amp;LE$8))</f>
        <v>2958.9041095890411</v>
      </c>
      <c r="LF152" s="21">
        <f>IF(LF$8="",0,LF98*(условия!$R$89/365)*SUMIFS(условия!86:86,условия!$7:$7,"&lt;="&amp;LF$8,условия!$8:$8,"&gt;="&amp;LF$8))</f>
        <v>2958.9041095890411</v>
      </c>
      <c r="LG152" s="21">
        <f>IF(LG$8="",0,LG98*(условия!$R$89/365)*SUMIFS(условия!86:86,условия!$7:$7,"&lt;="&amp;LG$8,условия!$8:$8,"&gt;="&amp;LG$8))</f>
        <v>2958.9041095890411</v>
      </c>
      <c r="LH152" s="21">
        <f>IF(LH$8="",0,LH98*(условия!$R$89/365)*SUMIFS(условия!86:86,условия!$7:$7,"&lt;="&amp;LH$8,условия!$8:$8,"&gt;="&amp;LH$8))</f>
        <v>2958.9041095890411</v>
      </c>
      <c r="LI152" s="21">
        <f>IF(LI$8="",0,LI98*(условия!$R$89/365)*SUMIFS(условия!86:86,условия!$7:$7,"&lt;="&amp;LI$8,условия!$8:$8,"&gt;="&amp;LI$8))</f>
        <v>2958.9041095890411</v>
      </c>
      <c r="LJ152" s="21">
        <f>IF(LJ$8="",0,LJ98*(условия!$R$89/365)*SUMIFS(условия!86:86,условия!$7:$7,"&lt;="&amp;LJ$8,условия!$8:$8,"&gt;="&amp;LJ$8))</f>
        <v>2958.9041095890411</v>
      </c>
      <c r="LK152" s="21">
        <f>IF(LK$8="",0,LK98*(условия!$R$89/365)*SUMIFS(условия!86:86,условия!$7:$7,"&lt;="&amp;LK$8,условия!$8:$8,"&gt;="&amp;LK$8))</f>
        <v>2958.9041095890411</v>
      </c>
      <c r="LL152" s="21">
        <f>IF(LL$8="",0,LL98*(условия!$R$89/365)*SUMIFS(условия!86:86,условия!$7:$7,"&lt;="&amp;LL$8,условия!$8:$8,"&gt;="&amp;LL$8))</f>
        <v>2958.9041095890411</v>
      </c>
      <c r="LM152" s="21">
        <f>IF(LM$8="",0,LM98*(условия!$R$89/365)*SUMIFS(условия!86:86,условия!$7:$7,"&lt;="&amp;LM$8,условия!$8:$8,"&gt;="&amp;LM$8))</f>
        <v>2958.9041095890411</v>
      </c>
      <c r="LN152" s="21">
        <f>IF(LN$8="",0,LN98*(условия!$R$89/365)*SUMIFS(условия!86:86,условия!$7:$7,"&lt;="&amp;LN$8,условия!$8:$8,"&gt;="&amp;LN$8))</f>
        <v>2958.9041095890411</v>
      </c>
      <c r="LO152" s="21">
        <f>IF(LO$8="",0,LO98*(условия!$R$89/365)*SUMIFS(условия!86:86,условия!$7:$7,"&lt;="&amp;LO$8,условия!$8:$8,"&gt;="&amp;LO$8))</f>
        <v>2958.9041095890411</v>
      </c>
      <c r="LP152" s="21">
        <f>IF(LP$8="",0,LP98*(условия!$R$89/365)*SUMIFS(условия!86:86,условия!$7:$7,"&lt;="&amp;LP$8,условия!$8:$8,"&gt;="&amp;LP$8))</f>
        <v>2958.9041095890411</v>
      </c>
      <c r="LQ152" s="21">
        <f>IF(LQ$8="",0,LQ98*(условия!$R$89/365)*SUMIFS(условия!86:86,условия!$7:$7,"&lt;="&amp;LQ$8,условия!$8:$8,"&gt;="&amp;LQ$8))</f>
        <v>2958.9041095890411</v>
      </c>
      <c r="LR152" s="21">
        <f>IF(LR$8="",0,LR98*(условия!$R$89/365)*SUMIFS(условия!86:86,условия!$7:$7,"&lt;="&amp;LR$8,условия!$8:$8,"&gt;="&amp;LR$8))</f>
        <v>2958.9041095890411</v>
      </c>
      <c r="LS152" s="21">
        <f>IF(LS$8="",0,LS98*(условия!$R$89/365)*SUMIFS(условия!86:86,условия!$7:$7,"&lt;="&amp;LS$8,условия!$8:$8,"&gt;="&amp;LS$8))</f>
        <v>2958.9041095890411</v>
      </c>
      <c r="LT152" s="21">
        <f>IF(LT$8="",0,LT98*(условия!$R$89/365)*SUMIFS(условия!86:86,условия!$7:$7,"&lt;="&amp;LT$8,условия!$8:$8,"&gt;="&amp;LT$8))</f>
        <v>2958.9041095890411</v>
      </c>
      <c r="LU152" s="21">
        <f>IF(LU$8="",0,LU98*(условия!$R$89/365)*SUMIFS(условия!86:86,условия!$7:$7,"&lt;="&amp;LU$8,условия!$8:$8,"&gt;="&amp;LU$8))</f>
        <v>2958.9041095890411</v>
      </c>
      <c r="LV152" s="21">
        <f>IF(LV$8="",0,LV98*(условия!$R$89/365)*SUMIFS(условия!86:86,условия!$7:$7,"&lt;="&amp;LV$8,условия!$8:$8,"&gt;="&amp;LV$8))</f>
        <v>2958.9041095890411</v>
      </c>
      <c r="LW152" s="21">
        <f>IF(LW$8="",0,LW98*(условия!$R$89/365)*SUMIFS(условия!86:86,условия!$7:$7,"&lt;="&amp;LW$8,условия!$8:$8,"&gt;="&amp;LW$8))</f>
        <v>2958.9041095890411</v>
      </c>
      <c r="LX152" s="21">
        <f>IF(LX$8="",0,LX98*(условия!$R$89/365)*SUMIFS(условия!86:86,условия!$7:$7,"&lt;="&amp;LX$8,условия!$8:$8,"&gt;="&amp;LX$8))</f>
        <v>2958.9041095890411</v>
      </c>
      <c r="LY152" s="21">
        <f>IF(LY$8="",0,LY98*(условия!$R$89/365)*SUMIFS(условия!86:86,условия!$7:$7,"&lt;="&amp;LY$8,условия!$8:$8,"&gt;="&amp;LY$8))</f>
        <v>2958.9041095890411</v>
      </c>
      <c r="LZ152" s="21">
        <f>IF(LZ$8="",0,LZ98*(условия!$R$89/365)*SUMIFS(условия!86:86,условия!$7:$7,"&lt;="&amp;LZ$8,условия!$8:$8,"&gt;="&amp;LZ$8))</f>
        <v>2958.9041095890411</v>
      </c>
      <c r="MA152" s="21">
        <f>IF(MA$8="",0,MA98*(условия!$R$89/365)*SUMIFS(условия!86:86,условия!$7:$7,"&lt;="&amp;MA$8,условия!$8:$8,"&gt;="&amp;MA$8))</f>
        <v>2301.3698630136987</v>
      </c>
      <c r="MB152" s="21">
        <f>IF(MB$8="",0,MB98*(условия!$R$89/365)*SUMIFS(условия!86:86,условия!$7:$7,"&lt;="&amp;MB$8,условия!$8:$8,"&gt;="&amp;MB$8))</f>
        <v>2301.3698630136987</v>
      </c>
      <c r="MC152" s="21">
        <f>IF(MC$8="",0,MC98*(условия!$R$89/365)*SUMIFS(условия!86:86,условия!$7:$7,"&lt;="&amp;MC$8,условия!$8:$8,"&gt;="&amp;MC$8))</f>
        <v>2301.3698630136987</v>
      </c>
      <c r="MD152" s="21">
        <f>IF(MD$8="",0,MD98*(условия!$R$89/365)*SUMIFS(условия!86:86,условия!$7:$7,"&lt;="&amp;MD$8,условия!$8:$8,"&gt;="&amp;MD$8))</f>
        <v>2301.3698630136987</v>
      </c>
      <c r="ME152" s="21">
        <f>IF(ME$8="",0,ME98*(условия!$R$89/365)*SUMIFS(условия!86:86,условия!$7:$7,"&lt;="&amp;ME$8,условия!$8:$8,"&gt;="&amp;ME$8))</f>
        <v>2301.3698630136987</v>
      </c>
      <c r="MF152" s="21">
        <f>IF(MF$8="",0,MF98*(условия!$R$89/365)*SUMIFS(условия!86:86,условия!$7:$7,"&lt;="&amp;MF$8,условия!$8:$8,"&gt;="&amp;MF$8))</f>
        <v>2301.3698630136987</v>
      </c>
      <c r="MG152" s="21">
        <f>IF(MG$8="",0,MG98*(условия!$R$89/365)*SUMIFS(условия!86:86,условия!$7:$7,"&lt;="&amp;MG$8,условия!$8:$8,"&gt;="&amp;MG$8))</f>
        <v>2301.3698630136987</v>
      </c>
      <c r="MH152" s="21">
        <f>IF(MH$8="",0,MH98*(условия!$R$89/365)*SUMIFS(условия!86:86,условия!$7:$7,"&lt;="&amp;MH$8,условия!$8:$8,"&gt;="&amp;MH$8))</f>
        <v>2301.3698630136987</v>
      </c>
      <c r="MI152" s="21">
        <f>IF(MI$8="",0,MI98*(условия!$R$89/365)*SUMIFS(условия!86:86,условия!$7:$7,"&lt;="&amp;MI$8,условия!$8:$8,"&gt;="&amp;MI$8))</f>
        <v>2301.3698630136987</v>
      </c>
      <c r="MJ152" s="21">
        <f>IF(MJ$8="",0,MJ98*(условия!$R$89/365)*SUMIFS(условия!86:86,условия!$7:$7,"&lt;="&amp;MJ$8,условия!$8:$8,"&gt;="&amp;MJ$8))</f>
        <v>2301.3698630136987</v>
      </c>
      <c r="MK152" s="21">
        <f>IF(MK$8="",0,MK98*(условия!$R$89/365)*SUMIFS(условия!86:86,условия!$7:$7,"&lt;="&amp;MK$8,условия!$8:$8,"&gt;="&amp;MK$8))</f>
        <v>2301.3698630136987</v>
      </c>
      <c r="ML152" s="21">
        <f>IF(ML$8="",0,ML98*(условия!$R$89/365)*SUMIFS(условия!86:86,условия!$7:$7,"&lt;="&amp;ML$8,условия!$8:$8,"&gt;="&amp;ML$8))</f>
        <v>2301.3698630136987</v>
      </c>
      <c r="MM152" s="21">
        <f>IF(MM$8="",0,MM98*(условия!$R$89/365)*SUMIFS(условия!86:86,условия!$7:$7,"&lt;="&amp;MM$8,условия!$8:$8,"&gt;="&amp;MM$8))</f>
        <v>2301.3698630136987</v>
      </c>
      <c r="MN152" s="21">
        <f>IF(MN$8="",0,MN98*(условия!$R$89/365)*SUMIFS(условия!86:86,условия!$7:$7,"&lt;="&amp;MN$8,условия!$8:$8,"&gt;="&amp;MN$8))</f>
        <v>2301.3698630136987</v>
      </c>
      <c r="MO152" s="21">
        <f>IF(MO$8="",0,MO98*(условия!$R$89/365)*SUMIFS(условия!86:86,условия!$7:$7,"&lt;="&amp;MO$8,условия!$8:$8,"&gt;="&amp;MO$8))</f>
        <v>2301.3698630136987</v>
      </c>
      <c r="MP152" s="21">
        <f>IF(MP$8="",0,MP98*(условия!$R$89/365)*SUMIFS(условия!86:86,условия!$7:$7,"&lt;="&amp;MP$8,условия!$8:$8,"&gt;="&amp;MP$8))</f>
        <v>2301.3698630136987</v>
      </c>
      <c r="MQ152" s="21">
        <f>IF(MQ$8="",0,MQ98*(условия!$R$89/365)*SUMIFS(условия!86:86,условия!$7:$7,"&lt;="&amp;MQ$8,условия!$8:$8,"&gt;="&amp;MQ$8))</f>
        <v>2301.3698630136987</v>
      </c>
      <c r="MR152" s="21">
        <f>IF(MR$8="",0,MR98*(условия!$R$89/365)*SUMIFS(условия!86:86,условия!$7:$7,"&lt;="&amp;MR$8,условия!$8:$8,"&gt;="&amp;MR$8))</f>
        <v>2301.3698630136987</v>
      </c>
      <c r="MS152" s="21">
        <f>IF(MS$8="",0,MS98*(условия!$R$89/365)*SUMIFS(условия!86:86,условия!$7:$7,"&lt;="&amp;MS$8,условия!$8:$8,"&gt;="&amp;MS$8))</f>
        <v>2301.3698630136987</v>
      </c>
      <c r="MT152" s="21">
        <f>IF(MT$8="",0,MT98*(условия!$R$89/365)*SUMIFS(условия!86:86,условия!$7:$7,"&lt;="&amp;MT$8,условия!$8:$8,"&gt;="&amp;MT$8))</f>
        <v>2301.3698630136987</v>
      </c>
      <c r="MU152" s="21">
        <f>IF(MU$8="",0,MU98*(условия!$R$89/365)*SUMIFS(условия!86:86,условия!$7:$7,"&lt;="&amp;MU$8,условия!$8:$8,"&gt;="&amp;MU$8))</f>
        <v>2301.3698630136987</v>
      </c>
      <c r="MV152" s="21">
        <f>IF(MV$8="",0,MV98*(условия!$R$89/365)*SUMIFS(условия!86:86,условия!$7:$7,"&lt;="&amp;MV$8,условия!$8:$8,"&gt;="&amp;MV$8))</f>
        <v>2301.3698630136987</v>
      </c>
      <c r="MW152" s="21">
        <f>IF(MW$8="",0,MW98*(условия!$R$89/365)*SUMIFS(условия!86:86,условия!$7:$7,"&lt;="&amp;MW$8,условия!$8:$8,"&gt;="&amp;MW$8))</f>
        <v>2301.3698630136987</v>
      </c>
      <c r="MX152" s="21">
        <f>IF(MX$8="",0,MX98*(условия!$R$89/365)*SUMIFS(условия!86:86,условия!$7:$7,"&lt;="&amp;MX$8,условия!$8:$8,"&gt;="&amp;MX$8))</f>
        <v>2301.3698630136987</v>
      </c>
      <c r="MY152" s="21">
        <f>IF(MY$8="",0,MY98*(условия!$R$89/365)*SUMIFS(условия!86:86,условия!$7:$7,"&lt;="&amp;MY$8,условия!$8:$8,"&gt;="&amp;MY$8))</f>
        <v>2301.3698630136987</v>
      </c>
      <c r="MZ152" s="21">
        <f>IF(MZ$8="",0,MZ98*(условия!$R$89/365)*SUMIFS(условия!86:86,условия!$7:$7,"&lt;="&amp;MZ$8,условия!$8:$8,"&gt;="&amp;MZ$8))</f>
        <v>2301.3698630136987</v>
      </c>
      <c r="NA152" s="21">
        <f>IF(NA$8="",0,NA98*(условия!$R$89/365)*SUMIFS(условия!86:86,условия!$7:$7,"&lt;="&amp;NA$8,условия!$8:$8,"&gt;="&amp;NA$8))</f>
        <v>2301.3698630136987</v>
      </c>
      <c r="NB152" s="21">
        <f>IF(NB$8="",0,NB98*(условия!$R$89/365)*SUMIFS(условия!86:86,условия!$7:$7,"&lt;="&amp;NB$8,условия!$8:$8,"&gt;="&amp;NB$8))</f>
        <v>2301.3698630136987</v>
      </c>
      <c r="NC152" s="21">
        <f>IF(NC$8="",0,NC98*(условия!$R$89/365)*SUMIFS(условия!86:86,условия!$7:$7,"&lt;="&amp;NC$8,условия!$8:$8,"&gt;="&amp;NC$8))</f>
        <v>2301.3698630136987</v>
      </c>
      <c r="ND152" s="21">
        <f>IF(ND$8="",0,ND98*(условия!$R$89/365)*SUMIFS(условия!86:86,условия!$7:$7,"&lt;="&amp;ND$8,условия!$8:$8,"&gt;="&amp;ND$8))</f>
        <v>2301.3698630136987</v>
      </c>
      <c r="NE152" s="21">
        <f>IF(NE$8="",0,NE98*(условия!$R$89/365)*SUMIFS(условия!86:86,условия!$7:$7,"&lt;="&amp;NE$8,условия!$8:$8,"&gt;="&amp;NE$8))</f>
        <v>2301.3698630136987</v>
      </c>
      <c r="NF152" s="21">
        <f>IF(NF$8="",0,NF98*(условия!$R$89/365)*SUMIFS(условия!86:86,условия!$7:$7,"&lt;="&amp;NF$8,условия!$8:$8,"&gt;="&amp;NF$8))</f>
        <v>2498.6301369863022</v>
      </c>
      <c r="NG152" s="21">
        <f>IF(NG$8="",0,NG98*(условия!$R$89/365)*SUMIFS(условия!86:86,условия!$7:$7,"&lt;="&amp;NG$8,условия!$8:$8,"&gt;="&amp;NG$8))</f>
        <v>2498.6301369863022</v>
      </c>
      <c r="NH152" s="21">
        <f>IF(NH$8="",0,NH98*(условия!$R$89/365)*SUMIFS(условия!86:86,условия!$7:$7,"&lt;="&amp;NH$8,условия!$8:$8,"&gt;="&amp;NH$8))</f>
        <v>2498.6301369863022</v>
      </c>
      <c r="NI152" s="21">
        <f>IF(NI$8="",0,NI98*(условия!$R$89/365)*SUMIFS(условия!86:86,условия!$7:$7,"&lt;="&amp;NI$8,условия!$8:$8,"&gt;="&amp;NI$8))</f>
        <v>2498.6301369863022</v>
      </c>
      <c r="NJ152" s="21">
        <f>IF(NJ$8="",0,NJ98*(условия!$R$89/365)*SUMIFS(условия!86:86,условия!$7:$7,"&lt;="&amp;NJ$8,условия!$8:$8,"&gt;="&amp;NJ$8))</f>
        <v>2498.6301369863022</v>
      </c>
      <c r="NK152" s="21">
        <f>IF(NK$8="",0,NK98*(условия!$R$89/365)*SUMIFS(условия!86:86,условия!$7:$7,"&lt;="&amp;NK$8,условия!$8:$8,"&gt;="&amp;NK$8))</f>
        <v>2498.6301369863022</v>
      </c>
      <c r="NL152" s="21">
        <f>IF(NL$8="",0,NL98*(условия!$R$89/365)*SUMIFS(условия!86:86,условия!$7:$7,"&lt;="&amp;NL$8,условия!$8:$8,"&gt;="&amp;NL$8))</f>
        <v>2498.6301369863022</v>
      </c>
      <c r="NM152" s="21">
        <f>IF(NM$8="",0,NM98*(условия!$R$89/365)*SUMIFS(условия!86:86,условия!$7:$7,"&lt;="&amp;NM$8,условия!$8:$8,"&gt;="&amp;NM$8))</f>
        <v>2498.6301369863022</v>
      </c>
      <c r="NN152" s="21">
        <f>IF(NN$8="",0,NN98*(условия!$R$89/365)*SUMIFS(условия!86:86,условия!$7:$7,"&lt;="&amp;NN$8,условия!$8:$8,"&gt;="&amp;NN$8))</f>
        <v>2498.6301369863022</v>
      </c>
      <c r="NO152" s="21">
        <f>IF(NO$8="",0,NO98*(условия!$R$89/365)*SUMIFS(условия!86:86,условия!$7:$7,"&lt;="&amp;NO$8,условия!$8:$8,"&gt;="&amp;NO$8))</f>
        <v>2498.6301369863022</v>
      </c>
      <c r="NP152" s="21">
        <f>IF(NP$8="",0,NP98*(условия!$R$89/365)*SUMIFS(условия!86:86,условия!$7:$7,"&lt;="&amp;NP$8,условия!$8:$8,"&gt;="&amp;NP$8))</f>
        <v>2498.6301369863022</v>
      </c>
      <c r="NQ152" s="21">
        <f>IF(NQ$8="",0,NQ98*(условия!$R$89/365)*SUMIFS(условия!86:86,условия!$7:$7,"&lt;="&amp;NQ$8,условия!$8:$8,"&gt;="&amp;NQ$8))</f>
        <v>2498.6301369863022</v>
      </c>
      <c r="NR152" s="21">
        <f>IF(NR$8="",0,NR98*(условия!$R$89/365)*SUMIFS(условия!86:86,условия!$7:$7,"&lt;="&amp;NR$8,условия!$8:$8,"&gt;="&amp;NR$8))</f>
        <v>2498.6301369863022</v>
      </c>
      <c r="NS152" s="21">
        <f>IF(NS$8="",0,NS98*(условия!$R$89/365)*SUMIFS(условия!86:86,условия!$7:$7,"&lt;="&amp;NS$8,условия!$8:$8,"&gt;="&amp;NS$8))</f>
        <v>2498.6301369863022</v>
      </c>
      <c r="NT152" s="21">
        <f>IF(NT$8="",0,NT98*(условия!$R$89/365)*SUMIFS(условия!86:86,условия!$7:$7,"&lt;="&amp;NT$8,условия!$8:$8,"&gt;="&amp;NT$8))</f>
        <v>2498.6301369863022</v>
      </c>
      <c r="NU152" s="21">
        <f>IF(NU$8="",0,NU98*(условия!$R$89/365)*SUMIFS(условия!86:86,условия!$7:$7,"&lt;="&amp;NU$8,условия!$8:$8,"&gt;="&amp;NU$8))</f>
        <v>2498.6301369863022</v>
      </c>
      <c r="NV152" s="21">
        <f>IF(NV$8="",0,NV98*(условия!$R$89/365)*SUMIFS(условия!86:86,условия!$7:$7,"&lt;="&amp;NV$8,условия!$8:$8,"&gt;="&amp;NV$8))</f>
        <v>2498.6301369863022</v>
      </c>
      <c r="NW152" s="21">
        <f>IF(NW$8="",0,NW98*(условия!$R$89/365)*SUMIFS(условия!86:86,условия!$7:$7,"&lt;="&amp;NW$8,условия!$8:$8,"&gt;="&amp;NW$8))</f>
        <v>2498.6301369863022</v>
      </c>
      <c r="NX152" s="21">
        <f>IF(NX$8="",0,NX98*(условия!$R$89/365)*SUMIFS(условия!86:86,условия!$7:$7,"&lt;="&amp;NX$8,условия!$8:$8,"&gt;="&amp;NX$8))</f>
        <v>2498.6301369863022</v>
      </c>
      <c r="NY152" s="21">
        <f>IF(NY$8="",0,NY98*(условия!$R$89/365)*SUMIFS(условия!86:86,условия!$7:$7,"&lt;="&amp;NY$8,условия!$8:$8,"&gt;="&amp;NY$8))</f>
        <v>2498.6301369863022</v>
      </c>
      <c r="NZ152" s="21">
        <f>IF(NZ$8="",0,NZ98*(условия!$R$89/365)*SUMIFS(условия!86:86,условия!$7:$7,"&lt;="&amp;NZ$8,условия!$8:$8,"&gt;="&amp;NZ$8))</f>
        <v>2498.6301369863022</v>
      </c>
      <c r="OA152" s="21">
        <f>IF(OA$8="",0,OA98*(условия!$R$89/365)*SUMIFS(условия!86:86,условия!$7:$7,"&lt;="&amp;OA$8,условия!$8:$8,"&gt;="&amp;OA$8))</f>
        <v>2498.6301369863022</v>
      </c>
      <c r="OB152" s="21">
        <f>IF(OB$8="",0,OB98*(условия!$R$89/365)*SUMIFS(условия!86:86,условия!$7:$7,"&lt;="&amp;OB$8,условия!$8:$8,"&gt;="&amp;OB$8))</f>
        <v>2498.6301369863022</v>
      </c>
      <c r="OC152" s="21">
        <f>IF(OC$8="",0,OC98*(условия!$R$89/365)*SUMIFS(условия!86:86,условия!$7:$7,"&lt;="&amp;OC$8,условия!$8:$8,"&gt;="&amp;OC$8))</f>
        <v>2498.6301369863022</v>
      </c>
      <c r="OD152" s="21">
        <f>IF(OD$8="",0,OD98*(условия!$R$89/365)*SUMIFS(условия!86:86,условия!$7:$7,"&lt;="&amp;OD$8,условия!$8:$8,"&gt;="&amp;OD$8))</f>
        <v>2498.6301369863022</v>
      </c>
      <c r="OE152" s="21">
        <f>IF(OE$8="",0,OE98*(условия!$R$89/365)*SUMIFS(условия!86:86,условия!$7:$7,"&lt;="&amp;OE$8,условия!$8:$8,"&gt;="&amp;OE$8))</f>
        <v>2498.6301369863022</v>
      </c>
      <c r="OF152" s="21">
        <f>IF(OF$8="",0,OF98*(условия!$R$89/365)*SUMIFS(условия!86:86,условия!$7:$7,"&lt;="&amp;OF$8,условия!$8:$8,"&gt;="&amp;OF$8))</f>
        <v>2498.6301369863022</v>
      </c>
      <c r="OG152" s="21">
        <f>IF(OG$8="",0,OG98*(условия!$R$89/365)*SUMIFS(условия!86:86,условия!$7:$7,"&lt;="&amp;OG$8,условия!$8:$8,"&gt;="&amp;OG$8))</f>
        <v>2498.6301369863022</v>
      </c>
      <c r="OH152" s="21">
        <f>IF(OH$8="",0,OH98*(условия!$R$89/365)*SUMIFS(условия!86:86,условия!$7:$7,"&lt;="&amp;OH$8,условия!$8:$8,"&gt;="&amp;OH$8))</f>
        <v>2498.6301369863022</v>
      </c>
      <c r="OI152" s="21">
        <f>IF(OI$8="",0,OI98*(условия!$R$89/365)*SUMIFS(условия!86:86,условия!$7:$7,"&lt;="&amp;OI$8,условия!$8:$8,"&gt;="&amp;OI$8))</f>
        <v>2498.6301369863022</v>
      </c>
      <c r="OJ152" s="21">
        <f>IF(OJ$8="",0,OJ98*(условия!$R$89/365)*SUMIFS(условия!86:86,условия!$7:$7,"&lt;="&amp;OJ$8,условия!$8:$8,"&gt;="&amp;OJ$8))</f>
        <v>2695.8904109589052</v>
      </c>
      <c r="OK152" s="21">
        <f>IF(OK$8="",0,OK98*(условия!$R$89/365)*SUMIFS(условия!86:86,условия!$7:$7,"&lt;="&amp;OK$8,условия!$8:$8,"&gt;="&amp;OK$8))</f>
        <v>2695.8904109589052</v>
      </c>
      <c r="OL152" s="21">
        <f>IF(OL$8="",0,OL98*(условия!$R$89/365)*SUMIFS(условия!86:86,условия!$7:$7,"&lt;="&amp;OL$8,условия!$8:$8,"&gt;="&amp;OL$8))</f>
        <v>2695.8904109589052</v>
      </c>
      <c r="OM152" s="21">
        <f>IF(OM$8="",0,OM98*(условия!$R$89/365)*SUMIFS(условия!86:86,условия!$7:$7,"&lt;="&amp;OM$8,условия!$8:$8,"&gt;="&amp;OM$8))</f>
        <v>2695.8904109589052</v>
      </c>
      <c r="ON152" s="21">
        <f>IF(ON$8="",0,ON98*(условия!$R$89/365)*SUMIFS(условия!86:86,условия!$7:$7,"&lt;="&amp;ON$8,условия!$8:$8,"&gt;="&amp;ON$8))</f>
        <v>2695.8904109589052</v>
      </c>
      <c r="OO152" s="21">
        <f>IF(OO$8="",0,OO98*(условия!$R$89/365)*SUMIFS(условия!86:86,условия!$7:$7,"&lt;="&amp;OO$8,условия!$8:$8,"&gt;="&amp;OO$8))</f>
        <v>2695.8904109589052</v>
      </c>
      <c r="OP152" s="21">
        <f>IF(OP$8="",0,OP98*(условия!$R$89/365)*SUMIFS(условия!86:86,условия!$7:$7,"&lt;="&amp;OP$8,условия!$8:$8,"&gt;="&amp;OP$8))</f>
        <v>2695.8904109589052</v>
      </c>
      <c r="OQ152" s="21">
        <f>IF(OQ$8="",0,OQ98*(условия!$R$89/365)*SUMIFS(условия!86:86,условия!$7:$7,"&lt;="&amp;OQ$8,условия!$8:$8,"&gt;="&amp;OQ$8))</f>
        <v>2695.8904109589052</v>
      </c>
      <c r="OR152" s="21">
        <f>IF(OR$8="",0,OR98*(условия!$R$89/365)*SUMIFS(условия!86:86,условия!$7:$7,"&lt;="&amp;OR$8,условия!$8:$8,"&gt;="&amp;OR$8))</f>
        <v>2695.8904109589052</v>
      </c>
      <c r="OS152" s="21">
        <f>IF(OS$8="",0,OS98*(условия!$R$89/365)*SUMIFS(условия!86:86,условия!$7:$7,"&lt;="&amp;OS$8,условия!$8:$8,"&gt;="&amp;OS$8))</f>
        <v>2695.8904109589052</v>
      </c>
      <c r="OT152" s="21">
        <f>IF(OT$8="",0,OT98*(условия!$R$89/365)*SUMIFS(условия!86:86,условия!$7:$7,"&lt;="&amp;OT$8,условия!$8:$8,"&gt;="&amp;OT$8))</f>
        <v>2695.8904109589052</v>
      </c>
      <c r="OU152" s="21">
        <f>IF(OU$8="",0,OU98*(условия!$R$89/365)*SUMIFS(условия!86:86,условия!$7:$7,"&lt;="&amp;OU$8,условия!$8:$8,"&gt;="&amp;OU$8))</f>
        <v>2695.8904109589052</v>
      </c>
      <c r="OV152" s="21">
        <f>IF(OV$8="",0,OV98*(условия!$R$89/365)*SUMIFS(условия!86:86,условия!$7:$7,"&lt;="&amp;OV$8,условия!$8:$8,"&gt;="&amp;OV$8))</f>
        <v>2695.8904109589052</v>
      </c>
      <c r="OW152" s="21">
        <f>IF(OW$8="",0,OW98*(условия!$R$89/365)*SUMIFS(условия!86:86,условия!$7:$7,"&lt;="&amp;OW$8,условия!$8:$8,"&gt;="&amp;OW$8))</f>
        <v>2695.8904109589052</v>
      </c>
      <c r="OX152" s="21">
        <f>IF(OX$8="",0,OX98*(условия!$R$89/365)*SUMIFS(условия!86:86,условия!$7:$7,"&lt;="&amp;OX$8,условия!$8:$8,"&gt;="&amp;OX$8))</f>
        <v>2695.8904109589052</v>
      </c>
      <c r="OY152" s="21">
        <f>IF(OY$8="",0,OY98*(условия!$R$89/365)*SUMIFS(условия!86:86,условия!$7:$7,"&lt;="&amp;OY$8,условия!$8:$8,"&gt;="&amp;OY$8))</f>
        <v>2695.8904109589052</v>
      </c>
      <c r="OZ152" s="21">
        <f>IF(OZ$8="",0,OZ98*(условия!$R$89/365)*SUMIFS(условия!86:86,условия!$7:$7,"&lt;="&amp;OZ$8,условия!$8:$8,"&gt;="&amp;OZ$8))</f>
        <v>2695.8904109589052</v>
      </c>
      <c r="PA152" s="21">
        <f>IF(PA$8="",0,PA98*(условия!$R$89/365)*SUMIFS(условия!86:86,условия!$7:$7,"&lt;="&amp;PA$8,условия!$8:$8,"&gt;="&amp;PA$8))</f>
        <v>2695.8904109589052</v>
      </c>
      <c r="PB152" s="21">
        <f>IF(PB$8="",0,PB98*(условия!$R$89/365)*SUMIFS(условия!86:86,условия!$7:$7,"&lt;="&amp;PB$8,условия!$8:$8,"&gt;="&amp;PB$8))</f>
        <v>2695.8904109589052</v>
      </c>
      <c r="PC152" s="21">
        <f>IF(PC$8="",0,PC98*(условия!$R$89/365)*SUMIFS(условия!86:86,условия!$7:$7,"&lt;="&amp;PC$8,условия!$8:$8,"&gt;="&amp;PC$8))</f>
        <v>2695.8904109589052</v>
      </c>
      <c r="PD152" s="21">
        <f>IF(PD$8="",0,PD98*(условия!$R$89/365)*SUMIFS(условия!86:86,условия!$7:$7,"&lt;="&amp;PD$8,условия!$8:$8,"&gt;="&amp;PD$8))</f>
        <v>2695.8904109589052</v>
      </c>
      <c r="PE152" s="21">
        <f>IF(PE$8="",0,PE98*(условия!$R$89/365)*SUMIFS(условия!86:86,условия!$7:$7,"&lt;="&amp;PE$8,условия!$8:$8,"&gt;="&amp;PE$8))</f>
        <v>2695.8904109589052</v>
      </c>
      <c r="PF152" s="21">
        <f>IF(PF$8="",0,PF98*(условия!$R$89/365)*SUMIFS(условия!86:86,условия!$7:$7,"&lt;="&amp;PF$8,условия!$8:$8,"&gt;="&amp;PF$8))</f>
        <v>2695.8904109589052</v>
      </c>
      <c r="PG152" s="21">
        <f>IF(PG$8="",0,PG98*(условия!$R$89/365)*SUMIFS(условия!86:86,условия!$7:$7,"&lt;="&amp;PG$8,условия!$8:$8,"&gt;="&amp;PG$8))</f>
        <v>2695.8904109589052</v>
      </c>
      <c r="PH152" s="21">
        <f>IF(PH$8="",0,PH98*(условия!$R$89/365)*SUMIFS(условия!86:86,условия!$7:$7,"&lt;="&amp;PH$8,условия!$8:$8,"&gt;="&amp;PH$8))</f>
        <v>2695.8904109589052</v>
      </c>
      <c r="PI152" s="21">
        <f>IF(PI$8="",0,PI98*(условия!$R$89/365)*SUMIFS(условия!86:86,условия!$7:$7,"&lt;="&amp;PI$8,условия!$8:$8,"&gt;="&amp;PI$8))</f>
        <v>2695.8904109589052</v>
      </c>
      <c r="PJ152" s="21">
        <f>IF(PJ$8="",0,PJ98*(условия!$R$89/365)*SUMIFS(условия!86:86,условия!$7:$7,"&lt;="&amp;PJ$8,условия!$8:$8,"&gt;="&amp;PJ$8))</f>
        <v>2695.8904109589052</v>
      </c>
      <c r="PK152" s="21">
        <f>IF(PK$8="",0,PK98*(условия!$R$89/365)*SUMIFS(условия!86:86,условия!$7:$7,"&lt;="&amp;PK$8,условия!$8:$8,"&gt;="&amp;PK$8))</f>
        <v>2695.8904109589052</v>
      </c>
      <c r="PL152" s="21">
        <f>IF(PL$8="",0,PL98*(условия!$R$89/365)*SUMIFS(условия!86:86,условия!$7:$7,"&lt;="&amp;PL$8,условия!$8:$8,"&gt;="&amp;PL$8))</f>
        <v>2695.8904109589052</v>
      </c>
      <c r="PM152" s="21">
        <f>IF(PM$8="",0,PM98*(условия!$R$89/365)*SUMIFS(условия!86:86,условия!$7:$7,"&lt;="&amp;PM$8,условия!$8:$8,"&gt;="&amp;PM$8))</f>
        <v>2695.8904109589052</v>
      </c>
      <c r="PN152" s="21">
        <f>IF(PN$8="",0,PN98*(условия!$R$89/365)*SUMIFS(условия!86:86,условия!$7:$7,"&lt;="&amp;PN$8,условия!$8:$8,"&gt;="&amp;PN$8))</f>
        <v>2695.8904109589052</v>
      </c>
      <c r="PO152" s="21">
        <f>IF(PO$8="",0,PO98*(условия!$R$89/365)*SUMIFS(условия!86:86,условия!$7:$7,"&lt;="&amp;PO$8,условия!$8:$8,"&gt;="&amp;PO$8))</f>
        <v>2564.3835616438359</v>
      </c>
      <c r="PP152" s="21">
        <f>IF(PP$8="",0,PP98*(условия!$R$89/365)*SUMIFS(условия!86:86,условия!$7:$7,"&lt;="&amp;PP$8,условия!$8:$8,"&gt;="&amp;PP$8))</f>
        <v>2564.3835616438359</v>
      </c>
      <c r="PQ152" s="21">
        <f>IF(PQ$8="",0,PQ98*(условия!$R$89/365)*SUMIFS(условия!86:86,условия!$7:$7,"&lt;="&amp;PQ$8,условия!$8:$8,"&gt;="&amp;PQ$8))</f>
        <v>2564.3835616438359</v>
      </c>
      <c r="PR152" s="21">
        <f>IF(PR$8="",0,PR98*(условия!$R$89/365)*SUMIFS(условия!86:86,условия!$7:$7,"&lt;="&amp;PR$8,условия!$8:$8,"&gt;="&amp;PR$8))</f>
        <v>2564.3835616438359</v>
      </c>
      <c r="PS152" s="21">
        <f>IF(PS$8="",0,PS98*(условия!$R$89/365)*SUMIFS(условия!86:86,условия!$7:$7,"&lt;="&amp;PS$8,условия!$8:$8,"&gt;="&amp;PS$8))</f>
        <v>2564.3835616438359</v>
      </c>
      <c r="PT152" s="21">
        <f>IF(PT$8="",0,PT98*(условия!$R$89/365)*SUMIFS(условия!86:86,условия!$7:$7,"&lt;="&amp;PT$8,условия!$8:$8,"&gt;="&amp;PT$8))</f>
        <v>2564.3835616438359</v>
      </c>
      <c r="PU152" s="21">
        <f>IF(PU$8="",0,PU98*(условия!$R$89/365)*SUMIFS(условия!86:86,условия!$7:$7,"&lt;="&amp;PU$8,условия!$8:$8,"&gt;="&amp;PU$8))</f>
        <v>2564.3835616438359</v>
      </c>
      <c r="PV152" s="21">
        <f>IF(PV$8="",0,PV98*(условия!$R$89/365)*SUMIFS(условия!86:86,условия!$7:$7,"&lt;="&amp;PV$8,условия!$8:$8,"&gt;="&amp;PV$8))</f>
        <v>2564.3835616438359</v>
      </c>
      <c r="PW152" s="21">
        <f>IF(PW$8="",0,PW98*(условия!$R$89/365)*SUMIFS(условия!86:86,условия!$7:$7,"&lt;="&amp;PW$8,условия!$8:$8,"&gt;="&amp;PW$8))</f>
        <v>2564.3835616438359</v>
      </c>
      <c r="PX152" s="21">
        <f>IF(PX$8="",0,PX98*(условия!$R$89/365)*SUMIFS(условия!86:86,условия!$7:$7,"&lt;="&amp;PX$8,условия!$8:$8,"&gt;="&amp;PX$8))</f>
        <v>2564.3835616438359</v>
      </c>
      <c r="PY152" s="21">
        <f>IF(PY$8="",0,PY98*(условия!$R$89/365)*SUMIFS(условия!86:86,условия!$7:$7,"&lt;="&amp;PY$8,условия!$8:$8,"&gt;="&amp;PY$8))</f>
        <v>2564.3835616438359</v>
      </c>
      <c r="PZ152" s="21">
        <f>IF(PZ$8="",0,PZ98*(условия!$R$89/365)*SUMIFS(условия!86:86,условия!$7:$7,"&lt;="&amp;PZ$8,условия!$8:$8,"&gt;="&amp;PZ$8))</f>
        <v>2564.3835616438359</v>
      </c>
      <c r="QA152" s="21">
        <f>IF(QA$8="",0,QA98*(условия!$R$89/365)*SUMIFS(условия!86:86,условия!$7:$7,"&lt;="&amp;QA$8,условия!$8:$8,"&gt;="&amp;QA$8))</f>
        <v>2564.3835616438359</v>
      </c>
      <c r="QB152" s="21">
        <f>IF(QB$8="",0,QB98*(условия!$R$89/365)*SUMIFS(условия!86:86,условия!$7:$7,"&lt;="&amp;QB$8,условия!$8:$8,"&gt;="&amp;QB$8))</f>
        <v>2564.3835616438359</v>
      </c>
      <c r="QC152" s="21">
        <f>IF(QC$8="",0,QC98*(условия!$R$89/365)*SUMIFS(условия!86:86,условия!$7:$7,"&lt;="&amp;QC$8,условия!$8:$8,"&gt;="&amp;QC$8))</f>
        <v>2564.3835616438359</v>
      </c>
      <c r="QD152" s="21">
        <f>IF(QD$8="",0,QD98*(условия!$R$89/365)*SUMIFS(условия!86:86,условия!$7:$7,"&lt;="&amp;QD$8,условия!$8:$8,"&gt;="&amp;QD$8))</f>
        <v>2564.3835616438359</v>
      </c>
      <c r="QE152" s="21">
        <f>IF(QE$8="",0,QE98*(условия!$R$89/365)*SUMIFS(условия!86:86,условия!$7:$7,"&lt;="&amp;QE$8,условия!$8:$8,"&gt;="&amp;QE$8))</f>
        <v>2564.3835616438359</v>
      </c>
      <c r="QF152" s="21">
        <f>IF(QF$8="",0,QF98*(условия!$R$89/365)*SUMIFS(условия!86:86,условия!$7:$7,"&lt;="&amp;QF$8,условия!$8:$8,"&gt;="&amp;QF$8))</f>
        <v>2564.3835616438359</v>
      </c>
      <c r="QG152" s="21">
        <f>IF(QG$8="",0,QG98*(условия!$R$89/365)*SUMIFS(условия!86:86,условия!$7:$7,"&lt;="&amp;QG$8,условия!$8:$8,"&gt;="&amp;QG$8))</f>
        <v>2564.3835616438359</v>
      </c>
      <c r="QH152" s="21">
        <f>IF(QH$8="",0,QH98*(условия!$R$89/365)*SUMIFS(условия!86:86,условия!$7:$7,"&lt;="&amp;QH$8,условия!$8:$8,"&gt;="&amp;QH$8))</f>
        <v>2564.3835616438359</v>
      </c>
      <c r="QI152" s="21">
        <f>IF(QI$8="",0,QI98*(условия!$R$89/365)*SUMIFS(условия!86:86,условия!$7:$7,"&lt;="&amp;QI$8,условия!$8:$8,"&gt;="&amp;QI$8))</f>
        <v>2564.3835616438359</v>
      </c>
      <c r="QJ152" s="21">
        <f>IF(QJ$8="",0,QJ98*(условия!$R$89/365)*SUMIFS(условия!86:86,условия!$7:$7,"&lt;="&amp;QJ$8,условия!$8:$8,"&gt;="&amp;QJ$8))</f>
        <v>2564.3835616438359</v>
      </c>
      <c r="QK152" s="21">
        <f>IF(QK$8="",0,QK98*(условия!$R$89/365)*SUMIFS(условия!86:86,условия!$7:$7,"&lt;="&amp;QK$8,условия!$8:$8,"&gt;="&amp;QK$8))</f>
        <v>2564.3835616438359</v>
      </c>
      <c r="QL152" s="21">
        <f>IF(QL$8="",0,QL98*(условия!$R$89/365)*SUMIFS(условия!86:86,условия!$7:$7,"&lt;="&amp;QL$8,условия!$8:$8,"&gt;="&amp;QL$8))</f>
        <v>2564.3835616438359</v>
      </c>
      <c r="QM152" s="21">
        <f>IF(QM$8="",0,QM98*(условия!$R$89/365)*SUMIFS(условия!86:86,условия!$7:$7,"&lt;="&amp;QM$8,условия!$8:$8,"&gt;="&amp;QM$8))</f>
        <v>2564.3835616438359</v>
      </c>
      <c r="QN152" s="21">
        <f>IF(QN$8="",0,QN98*(условия!$R$89/365)*SUMIFS(условия!86:86,условия!$7:$7,"&lt;="&amp;QN$8,условия!$8:$8,"&gt;="&amp;QN$8))</f>
        <v>2564.3835616438359</v>
      </c>
      <c r="QO152" s="21">
        <f>IF(QO$8="",0,QO98*(условия!$R$89/365)*SUMIFS(условия!86:86,условия!$7:$7,"&lt;="&amp;QO$8,условия!$8:$8,"&gt;="&amp;QO$8))</f>
        <v>2564.3835616438359</v>
      </c>
      <c r="QP152" s="21">
        <f>IF(QP$8="",0,QP98*(условия!$R$89/365)*SUMIFS(условия!86:86,условия!$7:$7,"&lt;="&amp;QP$8,условия!$8:$8,"&gt;="&amp;QP$8))</f>
        <v>2564.3835616438359</v>
      </c>
      <c r="QQ152" s="21">
        <f>IF(QQ$8="",0,QQ98*(условия!$R$89/365)*SUMIFS(условия!86:86,условия!$7:$7,"&lt;="&amp;QQ$8,условия!$8:$8,"&gt;="&amp;QQ$8))</f>
        <v>2564.3835616438359</v>
      </c>
      <c r="QR152" s="21">
        <f>IF(QR$8="",0,QR98*(условия!$R$89/365)*SUMIFS(условия!86:86,условия!$7:$7,"&lt;="&amp;QR$8,условия!$8:$8,"&gt;="&amp;QR$8))</f>
        <v>2564.3835616438359</v>
      </c>
      <c r="QS152" s="21">
        <f>IF(QS$8="",0,QS98*(условия!$R$89/365)*SUMIFS(условия!86:86,условия!$7:$7,"&lt;="&amp;QS$8,условия!$8:$8,"&gt;="&amp;QS$8))</f>
        <v>2564.3835616438359</v>
      </c>
      <c r="QT152" s="21">
        <f>IF(QT$8="",0,QT98*(условия!$R$89/365)*SUMIFS(условия!86:86,условия!$7:$7,"&lt;="&amp;QT$8,условия!$8:$8,"&gt;="&amp;QT$8))</f>
        <v>3994.5205479452061</v>
      </c>
      <c r="QU152" s="21">
        <f>IF(QU$8="",0,QU98*(условия!$R$89/365)*SUMIFS(условия!86:86,условия!$7:$7,"&lt;="&amp;QU$8,условия!$8:$8,"&gt;="&amp;QU$8))</f>
        <v>3994.5205479452061</v>
      </c>
      <c r="QV152" s="21">
        <f>IF(QV$8="",0,QV98*(условия!$R$89/365)*SUMIFS(условия!86:86,условия!$7:$7,"&lt;="&amp;QV$8,условия!$8:$8,"&gt;="&amp;QV$8))</f>
        <v>3994.5205479452061</v>
      </c>
      <c r="QW152" s="21">
        <f>IF(QW$8="",0,QW98*(условия!$R$89/365)*SUMIFS(условия!86:86,условия!$7:$7,"&lt;="&amp;QW$8,условия!$8:$8,"&gt;="&amp;QW$8))</f>
        <v>3994.5205479452061</v>
      </c>
      <c r="QX152" s="21">
        <f>IF(QX$8="",0,QX98*(условия!$R$89/365)*SUMIFS(условия!86:86,условия!$7:$7,"&lt;="&amp;QX$8,условия!$8:$8,"&gt;="&amp;QX$8))</f>
        <v>3994.5205479452061</v>
      </c>
      <c r="QY152" s="21">
        <f>IF(QY$8="",0,QY98*(условия!$R$89/365)*SUMIFS(условия!86:86,условия!$7:$7,"&lt;="&amp;QY$8,условия!$8:$8,"&gt;="&amp;QY$8))</f>
        <v>3994.5205479452061</v>
      </c>
      <c r="QZ152" s="21">
        <f>IF(QZ$8="",0,QZ98*(условия!$R$89/365)*SUMIFS(условия!86:86,условия!$7:$7,"&lt;="&amp;QZ$8,условия!$8:$8,"&gt;="&amp;QZ$8))</f>
        <v>3994.5205479452061</v>
      </c>
      <c r="RA152" s="21">
        <f>IF(RA$8="",0,RA98*(условия!$R$89/365)*SUMIFS(условия!86:86,условия!$7:$7,"&lt;="&amp;RA$8,условия!$8:$8,"&gt;="&amp;RA$8))</f>
        <v>3994.5205479452061</v>
      </c>
      <c r="RB152" s="21">
        <f>IF(RB$8="",0,RB98*(условия!$R$89/365)*SUMIFS(условия!86:86,условия!$7:$7,"&lt;="&amp;RB$8,условия!$8:$8,"&gt;="&amp;RB$8))</f>
        <v>3994.5205479452061</v>
      </c>
      <c r="RC152" s="21">
        <f>IF(RC$8="",0,RC98*(условия!$R$89/365)*SUMIFS(условия!86:86,условия!$7:$7,"&lt;="&amp;RC$8,условия!$8:$8,"&gt;="&amp;RC$8))</f>
        <v>3994.5205479452061</v>
      </c>
      <c r="RD152" s="21">
        <f>IF(RD$8="",0,RD98*(условия!$R$89/365)*SUMIFS(условия!86:86,условия!$7:$7,"&lt;="&amp;RD$8,условия!$8:$8,"&gt;="&amp;RD$8))</f>
        <v>3994.5205479452061</v>
      </c>
      <c r="RE152" s="21">
        <f>IF(RE$8="",0,RE98*(условия!$R$89/365)*SUMIFS(условия!86:86,условия!$7:$7,"&lt;="&amp;RE$8,условия!$8:$8,"&gt;="&amp;RE$8))</f>
        <v>3994.5205479452061</v>
      </c>
      <c r="RF152" s="21">
        <f>IF(RF$8="",0,RF98*(условия!$R$89/365)*SUMIFS(условия!86:86,условия!$7:$7,"&lt;="&amp;RF$8,условия!$8:$8,"&gt;="&amp;RF$8))</f>
        <v>3994.5205479452061</v>
      </c>
      <c r="RG152" s="21">
        <f>IF(RG$8="",0,RG98*(условия!$R$89/365)*SUMIFS(условия!86:86,условия!$7:$7,"&lt;="&amp;RG$8,условия!$8:$8,"&gt;="&amp;RG$8))</f>
        <v>3994.5205479452061</v>
      </c>
      <c r="RH152" s="21">
        <f>IF(RH$8="",0,RH98*(условия!$R$89/365)*SUMIFS(условия!86:86,условия!$7:$7,"&lt;="&amp;RH$8,условия!$8:$8,"&gt;="&amp;RH$8))</f>
        <v>3994.5205479452061</v>
      </c>
      <c r="RI152" s="21">
        <f>IF(RI$8="",0,RI98*(условия!$R$89/365)*SUMIFS(условия!86:86,условия!$7:$7,"&lt;="&amp;RI$8,условия!$8:$8,"&gt;="&amp;RI$8))</f>
        <v>3994.5205479452061</v>
      </c>
      <c r="RJ152" s="21">
        <f>IF(RJ$8="",0,RJ98*(условия!$R$89/365)*SUMIFS(условия!86:86,условия!$7:$7,"&lt;="&amp;RJ$8,условия!$8:$8,"&gt;="&amp;RJ$8))</f>
        <v>3994.5205479452061</v>
      </c>
      <c r="RK152" s="21">
        <f>IF(RK$8="",0,RK98*(условия!$R$89/365)*SUMIFS(условия!86:86,условия!$7:$7,"&lt;="&amp;RK$8,условия!$8:$8,"&gt;="&amp;RK$8))</f>
        <v>3994.5205479452061</v>
      </c>
      <c r="RL152" s="21">
        <f>IF(RL$8="",0,RL98*(условия!$R$89/365)*SUMIFS(условия!86:86,условия!$7:$7,"&lt;="&amp;RL$8,условия!$8:$8,"&gt;="&amp;RL$8))</f>
        <v>3994.5205479452061</v>
      </c>
      <c r="RM152" s="21">
        <f>IF(RM$8="",0,RM98*(условия!$R$89/365)*SUMIFS(условия!86:86,условия!$7:$7,"&lt;="&amp;RM$8,условия!$8:$8,"&gt;="&amp;RM$8))</f>
        <v>3994.5205479452061</v>
      </c>
      <c r="RN152" s="21">
        <f>IF(RN$8="",0,RN98*(условия!$R$89/365)*SUMIFS(условия!86:86,условия!$7:$7,"&lt;="&amp;RN$8,условия!$8:$8,"&gt;="&amp;RN$8))</f>
        <v>3994.5205479452061</v>
      </c>
      <c r="RO152" s="21">
        <f>IF(RO$8="",0,RO98*(условия!$R$89/365)*SUMIFS(условия!86:86,условия!$7:$7,"&lt;="&amp;RO$8,условия!$8:$8,"&gt;="&amp;RO$8))</f>
        <v>3994.5205479452061</v>
      </c>
      <c r="RP152" s="21">
        <f>IF(RP$8="",0,RP98*(условия!$R$89/365)*SUMIFS(условия!86:86,условия!$7:$7,"&lt;="&amp;RP$8,условия!$8:$8,"&gt;="&amp;RP$8))</f>
        <v>3994.5205479452061</v>
      </c>
      <c r="RQ152" s="21">
        <f>IF(RQ$8="",0,RQ98*(условия!$R$89/365)*SUMIFS(условия!86:86,условия!$7:$7,"&lt;="&amp;RQ$8,условия!$8:$8,"&gt;="&amp;RQ$8))</f>
        <v>3994.5205479452061</v>
      </c>
      <c r="RR152" s="21">
        <f>IF(RR$8="",0,RR98*(условия!$R$89/365)*SUMIFS(условия!86:86,условия!$7:$7,"&lt;="&amp;RR$8,условия!$8:$8,"&gt;="&amp;RR$8))</f>
        <v>3994.5205479452061</v>
      </c>
      <c r="RS152" s="21">
        <f>IF(RS$8="",0,RS98*(условия!$R$89/365)*SUMIFS(условия!86:86,условия!$7:$7,"&lt;="&amp;RS$8,условия!$8:$8,"&gt;="&amp;RS$8))</f>
        <v>3994.5205479452061</v>
      </c>
      <c r="RT152" s="21">
        <f>IF(RT$8="",0,RT98*(условия!$R$89/365)*SUMIFS(условия!86:86,условия!$7:$7,"&lt;="&amp;RT$8,условия!$8:$8,"&gt;="&amp;RT$8))</f>
        <v>3994.5205479452061</v>
      </c>
      <c r="RU152" s="21">
        <f>IF(RU$8="",0,RU98*(условия!$R$89/365)*SUMIFS(условия!86:86,условия!$7:$7,"&lt;="&amp;RU$8,условия!$8:$8,"&gt;="&amp;RU$8))</f>
        <v>3994.5205479452061</v>
      </c>
      <c r="RV152" s="21">
        <f>IF(RV$8="",0,RV98*(условия!$R$89/365)*SUMIFS(условия!86:86,условия!$7:$7,"&lt;="&amp;RV$8,условия!$8:$8,"&gt;="&amp;RV$8))</f>
        <v>3994.5205479452061</v>
      </c>
      <c r="RW152" s="21">
        <f>IF(RW$8="",0,RW98*(условия!$R$89/365)*SUMIFS(условия!86:86,условия!$7:$7,"&lt;="&amp;RW$8,условия!$8:$8,"&gt;="&amp;RW$8))</f>
        <v>3994.5205479452061</v>
      </c>
      <c r="RX152" s="21">
        <f>IF(RX$8="",0,RX98*(условия!$R$89/365)*SUMIFS(условия!86:86,условия!$7:$7,"&lt;="&amp;RX$8,условия!$8:$8,"&gt;="&amp;RX$8))</f>
        <v>5621.9178082191775</v>
      </c>
      <c r="RY152" s="21">
        <f>IF(RY$8="",0,RY98*(условия!$R$89/365)*SUMIFS(условия!86:86,условия!$7:$7,"&lt;="&amp;RY$8,условия!$8:$8,"&gt;="&amp;RY$8))</f>
        <v>5621.9178082191775</v>
      </c>
      <c r="RZ152" s="21">
        <f>IF(RZ$8="",0,RZ98*(условия!$R$89/365)*SUMIFS(условия!86:86,условия!$7:$7,"&lt;="&amp;RZ$8,условия!$8:$8,"&gt;="&amp;RZ$8))</f>
        <v>5621.9178082191775</v>
      </c>
      <c r="SA152" s="21">
        <f>IF(SA$8="",0,SA98*(условия!$R$89/365)*SUMIFS(условия!86:86,условия!$7:$7,"&lt;="&amp;SA$8,условия!$8:$8,"&gt;="&amp;SA$8))</f>
        <v>5621.9178082191775</v>
      </c>
      <c r="SB152" s="21">
        <f>IF(SB$8="",0,SB98*(условия!$R$89/365)*SUMIFS(условия!86:86,условия!$7:$7,"&lt;="&amp;SB$8,условия!$8:$8,"&gt;="&amp;SB$8))</f>
        <v>5621.9178082191775</v>
      </c>
      <c r="SC152" s="21">
        <f>IF(SC$8="",0,SC98*(условия!$R$89/365)*SUMIFS(условия!86:86,условия!$7:$7,"&lt;="&amp;SC$8,условия!$8:$8,"&gt;="&amp;SC$8))</f>
        <v>5621.9178082191775</v>
      </c>
      <c r="SD152" s="21">
        <f>IF(SD$8="",0,SD98*(условия!$R$89/365)*SUMIFS(условия!86:86,условия!$7:$7,"&lt;="&amp;SD$8,условия!$8:$8,"&gt;="&amp;SD$8))</f>
        <v>5621.9178082191775</v>
      </c>
      <c r="SE152" s="21">
        <f>IF(SE$8="",0,SE98*(условия!$R$89/365)*SUMIFS(условия!86:86,условия!$7:$7,"&lt;="&amp;SE$8,условия!$8:$8,"&gt;="&amp;SE$8))</f>
        <v>5621.9178082191775</v>
      </c>
      <c r="SF152" s="21">
        <f>IF(SF$8="",0,SF98*(условия!$R$89/365)*SUMIFS(условия!86:86,условия!$7:$7,"&lt;="&amp;SF$8,условия!$8:$8,"&gt;="&amp;SF$8))</f>
        <v>5621.9178082191775</v>
      </c>
      <c r="SG152" s="21">
        <f>IF(SG$8="",0,SG98*(условия!$R$89/365)*SUMIFS(условия!86:86,условия!$7:$7,"&lt;="&amp;SG$8,условия!$8:$8,"&gt;="&amp;SG$8))</f>
        <v>5621.9178082191775</v>
      </c>
      <c r="SH152" s="21">
        <f>IF(SH$8="",0,SH98*(условия!$R$89/365)*SUMIFS(условия!86:86,условия!$7:$7,"&lt;="&amp;SH$8,условия!$8:$8,"&gt;="&amp;SH$8))</f>
        <v>5621.9178082191775</v>
      </c>
      <c r="SI152" s="21">
        <f>IF(SI$8="",0,SI98*(условия!$R$89/365)*SUMIFS(условия!86:86,условия!$7:$7,"&lt;="&amp;SI$8,условия!$8:$8,"&gt;="&amp;SI$8))</f>
        <v>5621.9178082191775</v>
      </c>
      <c r="SJ152" s="21">
        <f>IF(SJ$8="",0,SJ98*(условия!$R$89/365)*SUMIFS(условия!86:86,условия!$7:$7,"&lt;="&amp;SJ$8,условия!$8:$8,"&gt;="&amp;SJ$8))</f>
        <v>5621.9178082191775</v>
      </c>
      <c r="SK152" s="21">
        <f>IF(SK$8="",0,SK98*(условия!$R$89/365)*SUMIFS(условия!86:86,условия!$7:$7,"&lt;="&amp;SK$8,условия!$8:$8,"&gt;="&amp;SK$8))</f>
        <v>5621.9178082191775</v>
      </c>
      <c r="SL152" s="21">
        <f>IF(SL$8="",0,SL98*(условия!$R$89/365)*SUMIFS(условия!86:86,условия!$7:$7,"&lt;="&amp;SL$8,условия!$8:$8,"&gt;="&amp;SL$8))</f>
        <v>5621.9178082191775</v>
      </c>
      <c r="SM152" s="21">
        <f>IF(SM$8="",0,SM98*(условия!$R$89/365)*SUMIFS(условия!86:86,условия!$7:$7,"&lt;="&amp;SM$8,условия!$8:$8,"&gt;="&amp;SM$8))</f>
        <v>5621.9178082191775</v>
      </c>
      <c r="SN152" s="21">
        <f>IF(SN$8="",0,SN98*(условия!$R$89/365)*SUMIFS(условия!86:86,условия!$7:$7,"&lt;="&amp;SN$8,условия!$8:$8,"&gt;="&amp;SN$8))</f>
        <v>5621.9178082191775</v>
      </c>
      <c r="SO152" s="21">
        <f>IF(SO$8="",0,SO98*(условия!$R$89/365)*SUMIFS(условия!86:86,условия!$7:$7,"&lt;="&amp;SO$8,условия!$8:$8,"&gt;="&amp;SO$8))</f>
        <v>5621.9178082191775</v>
      </c>
      <c r="SP152" s="21">
        <f>IF(SP$8="",0,SP98*(условия!$R$89/365)*SUMIFS(условия!86:86,условия!$7:$7,"&lt;="&amp;SP$8,условия!$8:$8,"&gt;="&amp;SP$8))</f>
        <v>5621.9178082191775</v>
      </c>
      <c r="SQ152" s="21">
        <f>IF(SQ$8="",0,SQ98*(условия!$R$89/365)*SUMIFS(условия!86:86,условия!$7:$7,"&lt;="&amp;SQ$8,условия!$8:$8,"&gt;="&amp;SQ$8))</f>
        <v>5621.9178082191775</v>
      </c>
      <c r="SR152" s="21">
        <f>IF(SR$8="",0,SR98*(условия!$R$89/365)*SUMIFS(условия!86:86,условия!$7:$7,"&lt;="&amp;SR$8,условия!$8:$8,"&gt;="&amp;SR$8))</f>
        <v>5621.9178082191775</v>
      </c>
      <c r="SS152" s="21">
        <f>IF(SS$8="",0,SS98*(условия!$R$89/365)*SUMIFS(условия!86:86,условия!$7:$7,"&lt;="&amp;SS$8,условия!$8:$8,"&gt;="&amp;SS$8))</f>
        <v>5621.9178082191775</v>
      </c>
      <c r="ST152" s="21">
        <f>IF(ST$8="",0,ST98*(условия!$R$89/365)*SUMIFS(условия!86:86,условия!$7:$7,"&lt;="&amp;ST$8,условия!$8:$8,"&gt;="&amp;ST$8))</f>
        <v>5621.9178082191775</v>
      </c>
      <c r="SU152" s="21">
        <f>IF(SU$8="",0,SU98*(условия!$R$89/365)*SUMIFS(условия!86:86,условия!$7:$7,"&lt;="&amp;SU$8,условия!$8:$8,"&gt;="&amp;SU$8))</f>
        <v>5621.9178082191775</v>
      </c>
      <c r="SV152" s="21">
        <f>IF(SV$8="",0,SV98*(условия!$R$89/365)*SUMIFS(условия!86:86,условия!$7:$7,"&lt;="&amp;SV$8,условия!$8:$8,"&gt;="&amp;SV$8))</f>
        <v>5621.9178082191775</v>
      </c>
      <c r="SW152" s="21">
        <f>IF(SW$8="",0,SW98*(условия!$R$89/365)*SUMIFS(условия!86:86,условия!$7:$7,"&lt;="&amp;SW$8,условия!$8:$8,"&gt;="&amp;SW$8))</f>
        <v>5621.9178082191775</v>
      </c>
      <c r="SX152" s="21">
        <f>IF(SX$8="",0,SX98*(условия!$R$89/365)*SUMIFS(условия!86:86,условия!$7:$7,"&lt;="&amp;SX$8,условия!$8:$8,"&gt;="&amp;SX$8))</f>
        <v>5621.9178082191775</v>
      </c>
      <c r="SY152" s="21">
        <f>IF(SY$8="",0,SY98*(условия!$R$89/365)*SUMIFS(условия!86:86,условия!$7:$7,"&lt;="&amp;SY$8,условия!$8:$8,"&gt;="&amp;SY$8))</f>
        <v>5621.9178082191775</v>
      </c>
      <c r="SZ152" s="21">
        <f>IF(SZ$8="",0,SZ98*(условия!$R$89/365)*SUMIFS(условия!86:86,условия!$7:$7,"&lt;="&amp;SZ$8,условия!$8:$8,"&gt;="&amp;SZ$8))</f>
        <v>5621.9178082191775</v>
      </c>
      <c r="TA152" s="21">
        <f>IF(TA$8="",0,TA98*(условия!$R$89/365)*SUMIFS(условия!86:86,условия!$7:$7,"&lt;="&amp;TA$8,условия!$8:$8,"&gt;="&amp;TA$8))</f>
        <v>5621.9178082191775</v>
      </c>
      <c r="TB152" s="21">
        <f>IF(TB$8="",0,TB98*(условия!$R$89/365)*SUMIFS(условия!86:86,условия!$7:$7,"&lt;="&amp;TB$8,условия!$8:$8,"&gt;="&amp;TB$8))</f>
        <v>5621.9178082191775</v>
      </c>
      <c r="TC152" s="21">
        <f>IF(TC$8="",0,TC98*(условия!$R$89/365)*SUMIFS(условия!86:86,условия!$7:$7,"&lt;="&amp;TC$8,условия!$8:$8,"&gt;="&amp;TC$8))</f>
        <v>3649.3150684931511</v>
      </c>
      <c r="TD152" s="21">
        <f>IF(TD$8="",0,TD98*(условия!$R$89/365)*SUMIFS(условия!86:86,условия!$7:$7,"&lt;="&amp;TD$8,условия!$8:$8,"&gt;="&amp;TD$8))</f>
        <v>3649.3150684931511</v>
      </c>
      <c r="TE152" s="21">
        <f>IF(TE$8="",0,TE98*(условия!$R$89/365)*SUMIFS(условия!86:86,условия!$7:$7,"&lt;="&amp;TE$8,условия!$8:$8,"&gt;="&amp;TE$8))</f>
        <v>3649.3150684931511</v>
      </c>
      <c r="TF152" s="21">
        <f>IF(TF$8="",0,TF98*(условия!$R$89/365)*SUMIFS(условия!86:86,условия!$7:$7,"&lt;="&amp;TF$8,условия!$8:$8,"&gt;="&amp;TF$8))</f>
        <v>3649.3150684931511</v>
      </c>
      <c r="TG152" s="21">
        <f>IF(TG$8="",0,TG98*(условия!$R$89/365)*SUMIFS(условия!86:86,условия!$7:$7,"&lt;="&amp;TG$8,условия!$8:$8,"&gt;="&amp;TG$8))</f>
        <v>3649.3150684931511</v>
      </c>
      <c r="TH152" s="21">
        <f>IF(TH$8="",0,TH98*(условия!$R$89/365)*SUMIFS(условия!86:86,условия!$7:$7,"&lt;="&amp;TH$8,условия!$8:$8,"&gt;="&amp;TH$8))</f>
        <v>3649.3150684931511</v>
      </c>
      <c r="TI152" s="21">
        <f>IF(TI$8="",0,TI98*(условия!$R$89/365)*SUMIFS(условия!86:86,условия!$7:$7,"&lt;="&amp;TI$8,условия!$8:$8,"&gt;="&amp;TI$8))</f>
        <v>3649.3150684931511</v>
      </c>
      <c r="TJ152" s="21">
        <f>IF(TJ$8="",0,TJ98*(условия!$R$89/365)*SUMIFS(условия!86:86,условия!$7:$7,"&lt;="&amp;TJ$8,условия!$8:$8,"&gt;="&amp;TJ$8))</f>
        <v>3649.3150684931511</v>
      </c>
      <c r="TK152" s="21">
        <f>IF(TK$8="",0,TK98*(условия!$R$89/365)*SUMIFS(условия!86:86,условия!$7:$7,"&lt;="&amp;TK$8,условия!$8:$8,"&gt;="&amp;TK$8))</f>
        <v>3649.3150684931511</v>
      </c>
      <c r="TL152" s="21">
        <f>IF(TL$8="",0,TL98*(условия!$R$89/365)*SUMIFS(условия!86:86,условия!$7:$7,"&lt;="&amp;TL$8,условия!$8:$8,"&gt;="&amp;TL$8))</f>
        <v>3649.3150684931511</v>
      </c>
      <c r="TM152" s="21">
        <f>IF(TM$8="",0,TM98*(условия!$R$89/365)*SUMIFS(условия!86:86,условия!$7:$7,"&lt;="&amp;TM$8,условия!$8:$8,"&gt;="&amp;TM$8))</f>
        <v>3649.3150684931511</v>
      </c>
      <c r="TN152" s="21">
        <f>IF(TN$8="",0,TN98*(условия!$R$89/365)*SUMIFS(условия!86:86,условия!$7:$7,"&lt;="&amp;TN$8,условия!$8:$8,"&gt;="&amp;TN$8))</f>
        <v>3649.3150684931511</v>
      </c>
      <c r="TO152" s="21">
        <f>IF(TO$8="",0,TO98*(условия!$R$89/365)*SUMIFS(условия!86:86,условия!$7:$7,"&lt;="&amp;TO$8,условия!$8:$8,"&gt;="&amp;TO$8))</f>
        <v>3649.3150684931511</v>
      </c>
      <c r="TP152" s="21">
        <f>IF(TP$8="",0,TP98*(условия!$R$89/365)*SUMIFS(условия!86:86,условия!$7:$7,"&lt;="&amp;TP$8,условия!$8:$8,"&gt;="&amp;TP$8))</f>
        <v>3649.3150684931511</v>
      </c>
      <c r="TQ152" s="21">
        <f>IF(TQ$8="",0,TQ98*(условия!$R$89/365)*SUMIFS(условия!86:86,условия!$7:$7,"&lt;="&amp;TQ$8,условия!$8:$8,"&gt;="&amp;TQ$8))</f>
        <v>3649.3150684931511</v>
      </c>
      <c r="TR152" s="21">
        <f>IF(TR$8="",0,TR98*(условия!$R$89/365)*SUMIFS(условия!86:86,условия!$7:$7,"&lt;="&amp;TR$8,условия!$8:$8,"&gt;="&amp;TR$8))</f>
        <v>3649.3150684931511</v>
      </c>
      <c r="TS152" s="21">
        <f>IF(TS$8="",0,TS98*(условия!$R$89/365)*SUMIFS(условия!86:86,условия!$7:$7,"&lt;="&amp;TS$8,условия!$8:$8,"&gt;="&amp;TS$8))</f>
        <v>3649.3150684931511</v>
      </c>
      <c r="TT152" s="21">
        <f>IF(TT$8="",0,TT98*(условия!$R$89/365)*SUMIFS(условия!86:86,условия!$7:$7,"&lt;="&amp;TT$8,условия!$8:$8,"&gt;="&amp;TT$8))</f>
        <v>3649.3150684931511</v>
      </c>
      <c r="TU152" s="21">
        <f>IF(TU$8="",0,TU98*(условия!$R$89/365)*SUMIFS(условия!86:86,условия!$7:$7,"&lt;="&amp;TU$8,условия!$8:$8,"&gt;="&amp;TU$8))</f>
        <v>3649.3150684931511</v>
      </c>
      <c r="TV152" s="21">
        <f>IF(TV$8="",0,TV98*(условия!$R$89/365)*SUMIFS(условия!86:86,условия!$7:$7,"&lt;="&amp;TV$8,условия!$8:$8,"&gt;="&amp;TV$8))</f>
        <v>3649.3150684931511</v>
      </c>
      <c r="TW152" s="21">
        <f>IF(TW$8="",0,TW98*(условия!$R$89/365)*SUMIFS(условия!86:86,условия!$7:$7,"&lt;="&amp;TW$8,условия!$8:$8,"&gt;="&amp;TW$8))</f>
        <v>3649.3150684931511</v>
      </c>
      <c r="TX152" s="21">
        <f>IF(TX$8="",0,TX98*(условия!$R$89/365)*SUMIFS(условия!86:86,условия!$7:$7,"&lt;="&amp;TX$8,условия!$8:$8,"&gt;="&amp;TX$8))</f>
        <v>3649.3150684931511</v>
      </c>
      <c r="TY152" s="21">
        <f>IF(TY$8="",0,TY98*(условия!$R$89/365)*SUMIFS(условия!86:86,условия!$7:$7,"&lt;="&amp;TY$8,условия!$8:$8,"&gt;="&amp;TY$8))</f>
        <v>3649.3150684931511</v>
      </c>
      <c r="TZ152" s="21">
        <f>IF(TZ$8="",0,TZ98*(условия!$R$89/365)*SUMIFS(условия!86:86,условия!$7:$7,"&lt;="&amp;TZ$8,условия!$8:$8,"&gt;="&amp;TZ$8))</f>
        <v>3649.3150684931511</v>
      </c>
      <c r="UA152" s="21">
        <f>IF(UA$8="",0,UA98*(условия!$R$89/365)*SUMIFS(условия!86:86,условия!$7:$7,"&lt;="&amp;UA$8,условия!$8:$8,"&gt;="&amp;UA$8))</f>
        <v>3649.3150684931511</v>
      </c>
      <c r="UB152" s="21">
        <f>IF(UB$8="",0,UB98*(условия!$R$89/365)*SUMIFS(условия!86:86,условия!$7:$7,"&lt;="&amp;UB$8,условия!$8:$8,"&gt;="&amp;UB$8))</f>
        <v>3649.3150684931511</v>
      </c>
      <c r="UC152" s="21">
        <f>IF(UC$8="",0,UC98*(условия!$R$89/365)*SUMIFS(условия!86:86,условия!$7:$7,"&lt;="&amp;UC$8,условия!$8:$8,"&gt;="&amp;UC$8))</f>
        <v>3649.3150684931511</v>
      </c>
      <c r="UD152" s="21">
        <f>IF(UD$8="",0,UD98*(условия!$R$89/365)*SUMIFS(условия!86:86,условия!$7:$7,"&lt;="&amp;UD$8,условия!$8:$8,"&gt;="&amp;UD$8))</f>
        <v>3649.3150684931511</v>
      </c>
      <c r="UE152" s="21">
        <f>IF(UE$8="",0,UE98*(условия!$R$89/365)*SUMIFS(условия!86:86,условия!$7:$7,"&lt;="&amp;UE$8,условия!$8:$8,"&gt;="&amp;UE$8))</f>
        <v>3649.3150684931511</v>
      </c>
      <c r="UF152" s="21">
        <f>IF(UF$8="",0,UF98*(условия!$R$89/365)*SUMIFS(условия!86:86,условия!$7:$7,"&lt;="&amp;UF$8,условия!$8:$8,"&gt;="&amp;UF$8))</f>
        <v>3649.3150684931511</v>
      </c>
      <c r="UG152" s="21">
        <f>IF(UG$8="",0,UG98*(условия!$R$89/365)*SUMIFS(условия!86:86,условия!$7:$7,"&lt;="&amp;UG$8,условия!$8:$8,"&gt;="&amp;UG$8))</f>
        <v>3550.6849315068498</v>
      </c>
      <c r="UH152" s="21">
        <f>IF(UH$8="",0,UH98*(условия!$R$89/365)*SUMIFS(условия!86:86,условия!$7:$7,"&lt;="&amp;UH$8,условия!$8:$8,"&gt;="&amp;UH$8))</f>
        <v>3550.6849315068498</v>
      </c>
      <c r="UI152" s="21">
        <f>IF(UI$8="",0,UI98*(условия!$R$89/365)*SUMIFS(условия!86:86,условия!$7:$7,"&lt;="&amp;UI$8,условия!$8:$8,"&gt;="&amp;UI$8))</f>
        <v>3550.6849315068498</v>
      </c>
      <c r="UJ152" s="21">
        <f>IF(UJ$8="",0,UJ98*(условия!$R$89/365)*SUMIFS(условия!86:86,условия!$7:$7,"&lt;="&amp;UJ$8,условия!$8:$8,"&gt;="&amp;UJ$8))</f>
        <v>3550.6849315068498</v>
      </c>
      <c r="UK152" s="21">
        <f>IF(UK$8="",0,UK98*(условия!$R$89/365)*SUMIFS(условия!86:86,условия!$7:$7,"&lt;="&amp;UK$8,условия!$8:$8,"&gt;="&amp;UK$8))</f>
        <v>3550.6849315068498</v>
      </c>
      <c r="UL152" s="21">
        <f>IF(UL$8="",0,UL98*(условия!$R$89/365)*SUMIFS(условия!86:86,условия!$7:$7,"&lt;="&amp;UL$8,условия!$8:$8,"&gt;="&amp;UL$8))</f>
        <v>3550.6849315068498</v>
      </c>
      <c r="UM152" s="21">
        <f>IF(UM$8="",0,UM98*(условия!$R$89/365)*SUMIFS(условия!86:86,условия!$7:$7,"&lt;="&amp;UM$8,условия!$8:$8,"&gt;="&amp;UM$8))</f>
        <v>3550.6849315068498</v>
      </c>
      <c r="UN152" s="21">
        <f>IF(UN$8="",0,UN98*(условия!$R$89/365)*SUMIFS(условия!86:86,условия!$7:$7,"&lt;="&amp;UN$8,условия!$8:$8,"&gt;="&amp;UN$8))</f>
        <v>3550.6849315068498</v>
      </c>
      <c r="UO152" s="21">
        <f>IF(UO$8="",0,UO98*(условия!$R$89/365)*SUMIFS(условия!86:86,условия!$7:$7,"&lt;="&amp;UO$8,условия!$8:$8,"&gt;="&amp;UO$8))</f>
        <v>3550.6849315068498</v>
      </c>
      <c r="UP152" s="21">
        <f>IF(UP$8="",0,UP98*(условия!$R$89/365)*SUMIFS(условия!86:86,условия!$7:$7,"&lt;="&amp;UP$8,условия!$8:$8,"&gt;="&amp;UP$8))</f>
        <v>3550.6849315068498</v>
      </c>
      <c r="UQ152" s="21">
        <f>IF(UQ$8="",0,UQ98*(условия!$R$89/365)*SUMIFS(условия!86:86,условия!$7:$7,"&lt;="&amp;UQ$8,условия!$8:$8,"&gt;="&amp;UQ$8))</f>
        <v>3550.6849315068498</v>
      </c>
      <c r="UR152" s="21">
        <f>IF(UR$8="",0,UR98*(условия!$R$89/365)*SUMIFS(условия!86:86,условия!$7:$7,"&lt;="&amp;UR$8,условия!$8:$8,"&gt;="&amp;UR$8))</f>
        <v>3550.6849315068498</v>
      </c>
      <c r="US152" s="21">
        <f>IF(US$8="",0,US98*(условия!$R$89/365)*SUMIFS(условия!86:86,условия!$7:$7,"&lt;="&amp;US$8,условия!$8:$8,"&gt;="&amp;US$8))</f>
        <v>3550.6849315068498</v>
      </c>
      <c r="UT152" s="21">
        <f>IF(UT$8="",0,UT98*(условия!$R$89/365)*SUMIFS(условия!86:86,условия!$7:$7,"&lt;="&amp;UT$8,условия!$8:$8,"&gt;="&amp;UT$8))</f>
        <v>3550.6849315068498</v>
      </c>
      <c r="UU152" s="21">
        <f>IF(UU$8="",0,UU98*(условия!$R$89/365)*SUMIFS(условия!86:86,условия!$7:$7,"&lt;="&amp;UU$8,условия!$8:$8,"&gt;="&amp;UU$8))</f>
        <v>3550.6849315068498</v>
      </c>
      <c r="UV152" s="21">
        <f>IF(UV$8="",0,UV98*(условия!$R$89/365)*SUMIFS(условия!86:86,условия!$7:$7,"&lt;="&amp;UV$8,условия!$8:$8,"&gt;="&amp;UV$8))</f>
        <v>3550.6849315068498</v>
      </c>
      <c r="UW152" s="21">
        <f>IF(UW$8="",0,UW98*(условия!$R$89/365)*SUMIFS(условия!86:86,условия!$7:$7,"&lt;="&amp;UW$8,условия!$8:$8,"&gt;="&amp;UW$8))</f>
        <v>3550.6849315068498</v>
      </c>
      <c r="UX152" s="21">
        <f>IF(UX$8="",0,UX98*(условия!$R$89/365)*SUMIFS(условия!86:86,условия!$7:$7,"&lt;="&amp;UX$8,условия!$8:$8,"&gt;="&amp;UX$8))</f>
        <v>3550.6849315068498</v>
      </c>
      <c r="UY152" s="21">
        <f>IF(UY$8="",0,UY98*(условия!$R$89/365)*SUMIFS(условия!86:86,условия!$7:$7,"&lt;="&amp;UY$8,условия!$8:$8,"&gt;="&amp;UY$8))</f>
        <v>3550.6849315068498</v>
      </c>
      <c r="UZ152" s="21">
        <f>IF(UZ$8="",0,UZ98*(условия!$R$89/365)*SUMIFS(условия!86:86,условия!$7:$7,"&lt;="&amp;UZ$8,условия!$8:$8,"&gt;="&amp;UZ$8))</f>
        <v>3550.6849315068498</v>
      </c>
      <c r="VA152" s="21">
        <f>IF(VA$8="",0,VA98*(условия!$R$89/365)*SUMIFS(условия!86:86,условия!$7:$7,"&lt;="&amp;VA$8,условия!$8:$8,"&gt;="&amp;VA$8))</f>
        <v>3550.6849315068498</v>
      </c>
      <c r="VB152" s="21">
        <f>IF(VB$8="",0,VB98*(условия!$R$89/365)*SUMIFS(условия!86:86,условия!$7:$7,"&lt;="&amp;VB$8,условия!$8:$8,"&gt;="&amp;VB$8))</f>
        <v>3550.6849315068498</v>
      </c>
      <c r="VC152" s="21">
        <f>IF(VC$8="",0,VC98*(условия!$R$89/365)*SUMIFS(условия!86:86,условия!$7:$7,"&lt;="&amp;VC$8,условия!$8:$8,"&gt;="&amp;VC$8))</f>
        <v>3550.6849315068498</v>
      </c>
      <c r="VD152" s="21">
        <f>IF(VD$8="",0,VD98*(условия!$R$89/365)*SUMIFS(условия!86:86,условия!$7:$7,"&lt;="&amp;VD$8,условия!$8:$8,"&gt;="&amp;VD$8))</f>
        <v>3550.6849315068498</v>
      </c>
      <c r="VE152" s="21">
        <f>IF(VE$8="",0,VE98*(условия!$R$89/365)*SUMIFS(условия!86:86,условия!$7:$7,"&lt;="&amp;VE$8,условия!$8:$8,"&gt;="&amp;VE$8))</f>
        <v>3550.6849315068498</v>
      </c>
      <c r="VF152" s="21">
        <f>IF(VF$8="",0,VF98*(условия!$R$89/365)*SUMIFS(условия!86:86,условия!$7:$7,"&lt;="&amp;VF$8,условия!$8:$8,"&gt;="&amp;VF$8))</f>
        <v>3550.6849315068498</v>
      </c>
      <c r="VG152" s="21">
        <f>IF(VG$8="",0,VG98*(условия!$R$89/365)*SUMIFS(условия!86:86,условия!$7:$7,"&lt;="&amp;VG$8,условия!$8:$8,"&gt;="&amp;VG$8))</f>
        <v>3550.6849315068498</v>
      </c>
      <c r="VH152" s="21">
        <f>IF(VH$8="",0,VH98*(условия!$R$89/365)*SUMIFS(условия!86:86,условия!$7:$7,"&lt;="&amp;VH$8,условия!$8:$8,"&gt;="&amp;VH$8))</f>
        <v>3550.6849315068498</v>
      </c>
      <c r="VI152" s="21">
        <f>IF(VI$8="",0,VI98*(условия!$R$89/365)*SUMIFS(условия!86:86,условия!$7:$7,"&lt;="&amp;VI$8,условия!$8:$8,"&gt;="&amp;VI$8))</f>
        <v>3550.6849315068498</v>
      </c>
      <c r="VJ152" s="21">
        <f>IF(VJ$8="",0,VJ98*(условия!$R$89/365)*SUMIFS(условия!86:86,условия!$7:$7,"&lt;="&amp;VJ$8,условия!$8:$8,"&gt;="&amp;VJ$8))</f>
        <v>3550.6849315068498</v>
      </c>
      <c r="VK152" s="21">
        <f>IF(VK$8="",0,VK98*(условия!$R$89/365)*SUMIFS(условия!86:86,условия!$7:$7,"&lt;="&amp;VK$8,условия!$8:$8,"&gt;="&amp;VK$8))</f>
        <v>3550.6849315068498</v>
      </c>
      <c r="VL152" s="21">
        <f>IF(VL$8="",0,VL98*(условия!$R$89/365)*SUMIFS(условия!86:86,условия!$7:$7,"&lt;="&amp;VL$8,условия!$8:$8,"&gt;="&amp;VL$8))</f>
        <v>2958.9041095890416</v>
      </c>
      <c r="VM152" s="21">
        <f>IF(VM$8="",0,VM98*(условия!$R$89/365)*SUMIFS(условия!86:86,условия!$7:$7,"&lt;="&amp;VM$8,условия!$8:$8,"&gt;="&amp;VM$8))</f>
        <v>2958.9041095890416</v>
      </c>
      <c r="VN152" s="21">
        <f>IF(VN$8="",0,VN98*(условия!$R$89/365)*SUMIFS(условия!86:86,условия!$7:$7,"&lt;="&amp;VN$8,условия!$8:$8,"&gt;="&amp;VN$8))</f>
        <v>2958.9041095890416</v>
      </c>
      <c r="VO152" s="21">
        <f>IF(VO$8="",0,VO98*(условия!$R$89/365)*SUMIFS(условия!86:86,условия!$7:$7,"&lt;="&amp;VO$8,условия!$8:$8,"&gt;="&amp;VO$8))</f>
        <v>2958.9041095890416</v>
      </c>
      <c r="VP152" s="21">
        <f>IF(VP$8="",0,VP98*(условия!$R$89/365)*SUMIFS(условия!86:86,условия!$7:$7,"&lt;="&amp;VP$8,условия!$8:$8,"&gt;="&amp;VP$8))</f>
        <v>2958.9041095890416</v>
      </c>
      <c r="VQ152" s="21">
        <f>IF(VQ$8="",0,VQ98*(условия!$R$89/365)*SUMIFS(условия!86:86,условия!$7:$7,"&lt;="&amp;VQ$8,условия!$8:$8,"&gt;="&amp;VQ$8))</f>
        <v>2958.9041095890416</v>
      </c>
      <c r="VR152" s="21">
        <f>IF(VR$8="",0,VR98*(условия!$R$89/365)*SUMIFS(условия!86:86,условия!$7:$7,"&lt;="&amp;VR$8,условия!$8:$8,"&gt;="&amp;VR$8))</f>
        <v>2958.9041095890416</v>
      </c>
      <c r="VS152" s="21">
        <f>IF(VS$8="",0,VS98*(условия!$R$89/365)*SUMIFS(условия!86:86,условия!$7:$7,"&lt;="&amp;VS$8,условия!$8:$8,"&gt;="&amp;VS$8))</f>
        <v>2958.9041095890416</v>
      </c>
      <c r="VT152" s="21">
        <f>IF(VT$8="",0,VT98*(условия!$R$89/365)*SUMIFS(условия!86:86,условия!$7:$7,"&lt;="&amp;VT$8,условия!$8:$8,"&gt;="&amp;VT$8))</f>
        <v>2958.9041095890416</v>
      </c>
      <c r="VU152" s="21">
        <f>IF(VU$8="",0,VU98*(условия!$R$89/365)*SUMIFS(условия!86:86,условия!$7:$7,"&lt;="&amp;VU$8,условия!$8:$8,"&gt;="&amp;VU$8))</f>
        <v>2958.9041095890416</v>
      </c>
      <c r="VV152" s="21">
        <f>IF(VV$8="",0,VV98*(условия!$R$89/365)*SUMIFS(условия!86:86,условия!$7:$7,"&lt;="&amp;VV$8,условия!$8:$8,"&gt;="&amp;VV$8))</f>
        <v>2958.9041095890416</v>
      </c>
      <c r="VW152" s="21">
        <f>IF(VW$8="",0,VW98*(условия!$R$89/365)*SUMIFS(условия!86:86,условия!$7:$7,"&lt;="&amp;VW$8,условия!$8:$8,"&gt;="&amp;VW$8))</f>
        <v>2958.9041095890416</v>
      </c>
      <c r="VX152" s="21">
        <f>IF(VX$8="",0,VX98*(условия!$R$89/365)*SUMIFS(условия!86:86,условия!$7:$7,"&lt;="&amp;VX$8,условия!$8:$8,"&gt;="&amp;VX$8))</f>
        <v>2958.9041095890416</v>
      </c>
      <c r="VY152" s="21">
        <f>IF(VY$8="",0,VY98*(условия!$R$89/365)*SUMIFS(условия!86:86,условия!$7:$7,"&lt;="&amp;VY$8,условия!$8:$8,"&gt;="&amp;VY$8))</f>
        <v>2958.9041095890416</v>
      </c>
      <c r="VZ152" s="21">
        <f>IF(VZ$8="",0,VZ98*(условия!$R$89/365)*SUMIFS(условия!86:86,условия!$7:$7,"&lt;="&amp;VZ$8,условия!$8:$8,"&gt;="&amp;VZ$8))</f>
        <v>2958.9041095890416</v>
      </c>
      <c r="WA152" s="21">
        <f>IF(WA$8="",0,WA98*(условия!$R$89/365)*SUMIFS(условия!86:86,условия!$7:$7,"&lt;="&amp;WA$8,условия!$8:$8,"&gt;="&amp;WA$8))</f>
        <v>2958.9041095890416</v>
      </c>
      <c r="WB152" s="21">
        <f>IF(WB$8="",0,WB98*(условия!$R$89/365)*SUMIFS(условия!86:86,условия!$7:$7,"&lt;="&amp;WB$8,условия!$8:$8,"&gt;="&amp;WB$8))</f>
        <v>2958.9041095890416</v>
      </c>
      <c r="WC152" s="21">
        <f>IF(WC$8="",0,WC98*(условия!$R$89/365)*SUMIFS(условия!86:86,условия!$7:$7,"&lt;="&amp;WC$8,условия!$8:$8,"&gt;="&amp;WC$8))</f>
        <v>2958.9041095890416</v>
      </c>
      <c r="WD152" s="21">
        <f>IF(WD$8="",0,WD98*(условия!$R$89/365)*SUMIFS(условия!86:86,условия!$7:$7,"&lt;="&amp;WD$8,условия!$8:$8,"&gt;="&amp;WD$8))</f>
        <v>2958.9041095890416</v>
      </c>
      <c r="WE152" s="21">
        <f>IF(WE$8="",0,WE98*(условия!$R$89/365)*SUMIFS(условия!86:86,условия!$7:$7,"&lt;="&amp;WE$8,условия!$8:$8,"&gt;="&amp;WE$8))</f>
        <v>2958.9041095890416</v>
      </c>
      <c r="WF152" s="21">
        <f>IF(WF$8="",0,WF98*(условия!$R$89/365)*SUMIFS(условия!86:86,условия!$7:$7,"&lt;="&amp;WF$8,условия!$8:$8,"&gt;="&amp;WF$8))</f>
        <v>2958.9041095890416</v>
      </c>
      <c r="WG152" s="21">
        <f>IF(WG$8="",0,WG98*(условия!$R$89/365)*SUMIFS(условия!86:86,условия!$7:$7,"&lt;="&amp;WG$8,условия!$8:$8,"&gt;="&amp;WG$8))</f>
        <v>2958.9041095890416</v>
      </c>
      <c r="WH152" s="21">
        <f>IF(WH$8="",0,WH98*(условия!$R$89/365)*SUMIFS(условия!86:86,условия!$7:$7,"&lt;="&amp;WH$8,условия!$8:$8,"&gt;="&amp;WH$8))</f>
        <v>2958.9041095890416</v>
      </c>
      <c r="WI152" s="21">
        <f>IF(WI$8="",0,WI98*(условия!$R$89/365)*SUMIFS(условия!86:86,условия!$7:$7,"&lt;="&amp;WI$8,условия!$8:$8,"&gt;="&amp;WI$8))</f>
        <v>2958.9041095890416</v>
      </c>
      <c r="WJ152" s="21">
        <f>IF(WJ$8="",0,WJ98*(условия!$R$89/365)*SUMIFS(условия!86:86,условия!$7:$7,"&lt;="&amp;WJ$8,условия!$8:$8,"&gt;="&amp;WJ$8))</f>
        <v>2958.9041095890416</v>
      </c>
      <c r="WK152" s="21">
        <f>IF(WK$8="",0,WK98*(условия!$R$89/365)*SUMIFS(условия!86:86,условия!$7:$7,"&lt;="&amp;WK$8,условия!$8:$8,"&gt;="&amp;WK$8))</f>
        <v>2958.9041095890416</v>
      </c>
      <c r="WL152" s="21">
        <f>IF(WL$8="",0,WL98*(условия!$R$89/365)*SUMIFS(условия!86:86,условия!$7:$7,"&lt;="&amp;WL$8,условия!$8:$8,"&gt;="&amp;WL$8))</f>
        <v>2958.9041095890416</v>
      </c>
      <c r="WM152" s="21">
        <f>IF(WM$8="",0,WM98*(условия!$R$89/365)*SUMIFS(условия!86:86,условия!$7:$7,"&lt;="&amp;WM$8,условия!$8:$8,"&gt;="&amp;WM$8))</f>
        <v>2958.9041095890416</v>
      </c>
      <c r="WN152" s="21">
        <f>IF(WN$8="",0,WN98*(условия!$R$89/365)*SUMIFS(условия!86:86,условия!$7:$7,"&lt;="&amp;WN$8,условия!$8:$8,"&gt;="&amp;WN$8))</f>
        <v>2958.9041095890416</v>
      </c>
      <c r="WO152" s="21">
        <f>IF(WO$8="",0,WO98*(условия!$R$89/365)*SUMIFS(условия!86:86,условия!$7:$7,"&lt;="&amp;WO$8,условия!$8:$8,"&gt;="&amp;WO$8))</f>
        <v>2958.9041095890416</v>
      </c>
      <c r="WP152" s="21">
        <f>IF(WP$8="",0,WP98*(условия!$R$89/365)*SUMIFS(условия!86:86,условия!$7:$7,"&lt;="&amp;WP$8,условия!$8:$8,"&gt;="&amp;WP$8))</f>
        <v>2958.9041095890416</v>
      </c>
      <c r="WQ152" s="21">
        <f>IF(WQ$8="",0,WQ98*(условия!$R$89/365)*SUMIFS(условия!86:86,условия!$7:$7,"&lt;="&amp;WQ$8,условия!$8:$8,"&gt;="&amp;WQ$8))</f>
        <v>3353.4246575342472</v>
      </c>
      <c r="WR152" s="21">
        <f>IF(WR$8="",0,WR98*(условия!$R$89/365)*SUMIFS(условия!86:86,условия!$7:$7,"&lt;="&amp;WR$8,условия!$8:$8,"&gt;="&amp;WR$8))</f>
        <v>3353.4246575342472</v>
      </c>
      <c r="WS152" s="21">
        <f>IF(WS$8="",0,WS98*(условия!$R$89/365)*SUMIFS(условия!86:86,условия!$7:$7,"&lt;="&amp;WS$8,условия!$8:$8,"&gt;="&amp;WS$8))</f>
        <v>3353.4246575342472</v>
      </c>
      <c r="WT152" s="21">
        <f>IF(WT$8="",0,WT98*(условия!$R$89/365)*SUMIFS(условия!86:86,условия!$7:$7,"&lt;="&amp;WT$8,условия!$8:$8,"&gt;="&amp;WT$8))</f>
        <v>3353.4246575342472</v>
      </c>
      <c r="WU152" s="21">
        <f>IF(WU$8="",0,WU98*(условия!$R$89/365)*SUMIFS(условия!86:86,условия!$7:$7,"&lt;="&amp;WU$8,условия!$8:$8,"&gt;="&amp;WU$8))</f>
        <v>3353.4246575342472</v>
      </c>
      <c r="WV152" s="21">
        <f>IF(WV$8="",0,WV98*(условия!$R$89/365)*SUMIFS(условия!86:86,условия!$7:$7,"&lt;="&amp;WV$8,условия!$8:$8,"&gt;="&amp;WV$8))</f>
        <v>3353.4246575342472</v>
      </c>
      <c r="WW152" s="21">
        <f>IF(WW$8="",0,WW98*(условия!$R$89/365)*SUMIFS(условия!86:86,условия!$7:$7,"&lt;="&amp;WW$8,условия!$8:$8,"&gt;="&amp;WW$8))</f>
        <v>3353.4246575342472</v>
      </c>
      <c r="WX152" s="21">
        <f>IF(WX$8="",0,WX98*(условия!$R$89/365)*SUMIFS(условия!86:86,условия!$7:$7,"&lt;="&amp;WX$8,условия!$8:$8,"&gt;="&amp;WX$8))</f>
        <v>3353.4246575342472</v>
      </c>
      <c r="WY152" s="21">
        <f>IF(WY$8="",0,WY98*(условия!$R$89/365)*SUMIFS(условия!86:86,условия!$7:$7,"&lt;="&amp;WY$8,условия!$8:$8,"&gt;="&amp;WY$8))</f>
        <v>3353.4246575342472</v>
      </c>
      <c r="WZ152" s="21">
        <f>IF(WZ$8="",0,WZ98*(условия!$R$89/365)*SUMIFS(условия!86:86,условия!$7:$7,"&lt;="&amp;WZ$8,условия!$8:$8,"&gt;="&amp;WZ$8))</f>
        <v>3353.4246575342472</v>
      </c>
      <c r="XA152" s="21">
        <f>IF(XA$8="",0,XA98*(условия!$R$89/365)*SUMIFS(условия!86:86,условия!$7:$7,"&lt;="&amp;XA$8,условия!$8:$8,"&gt;="&amp;XA$8))</f>
        <v>3353.4246575342472</v>
      </c>
      <c r="XB152" s="21">
        <f>IF(XB$8="",0,XB98*(условия!$R$89/365)*SUMIFS(условия!86:86,условия!$7:$7,"&lt;="&amp;XB$8,условия!$8:$8,"&gt;="&amp;XB$8))</f>
        <v>3353.4246575342472</v>
      </c>
      <c r="XC152" s="21">
        <f>IF(XC$8="",0,XC98*(условия!$R$89/365)*SUMIFS(условия!86:86,условия!$7:$7,"&lt;="&amp;XC$8,условия!$8:$8,"&gt;="&amp;XC$8))</f>
        <v>3353.4246575342472</v>
      </c>
      <c r="XD152" s="21">
        <f>IF(XD$8="",0,XD98*(условия!$R$89/365)*SUMIFS(условия!86:86,условия!$7:$7,"&lt;="&amp;XD$8,условия!$8:$8,"&gt;="&amp;XD$8))</f>
        <v>3353.4246575342472</v>
      </c>
      <c r="XE152" s="21">
        <f>IF(XE$8="",0,XE98*(условия!$R$89/365)*SUMIFS(условия!86:86,условия!$7:$7,"&lt;="&amp;XE$8,условия!$8:$8,"&gt;="&amp;XE$8))</f>
        <v>3353.4246575342472</v>
      </c>
      <c r="XF152" s="21">
        <f>IF(XF$8="",0,XF98*(условия!$R$89/365)*SUMIFS(условия!86:86,условия!$7:$7,"&lt;="&amp;XF$8,условия!$8:$8,"&gt;="&amp;XF$8))</f>
        <v>3353.4246575342472</v>
      </c>
      <c r="XG152" s="21">
        <f>IF(XG$8="",0,XG98*(условия!$R$89/365)*SUMIFS(условия!86:86,условия!$7:$7,"&lt;="&amp;XG$8,условия!$8:$8,"&gt;="&amp;XG$8))</f>
        <v>3353.4246575342472</v>
      </c>
      <c r="XH152" s="21">
        <f>IF(XH$8="",0,XH98*(условия!$R$89/365)*SUMIFS(условия!86:86,условия!$7:$7,"&lt;="&amp;XH$8,условия!$8:$8,"&gt;="&amp;XH$8))</f>
        <v>3353.4246575342472</v>
      </c>
      <c r="XI152" s="21">
        <f>IF(XI$8="",0,XI98*(условия!$R$89/365)*SUMIFS(условия!86:86,условия!$7:$7,"&lt;="&amp;XI$8,условия!$8:$8,"&gt;="&amp;XI$8))</f>
        <v>3353.4246575342472</v>
      </c>
      <c r="XJ152" s="21">
        <f>IF(XJ$8="",0,XJ98*(условия!$R$89/365)*SUMIFS(условия!86:86,условия!$7:$7,"&lt;="&amp;XJ$8,условия!$8:$8,"&gt;="&amp;XJ$8))</f>
        <v>3353.4246575342472</v>
      </c>
      <c r="XK152" s="21">
        <f>IF(XK$8="",0,XK98*(условия!$R$89/365)*SUMIFS(условия!86:86,условия!$7:$7,"&lt;="&amp;XK$8,условия!$8:$8,"&gt;="&amp;XK$8))</f>
        <v>3353.4246575342472</v>
      </c>
      <c r="XL152" s="21">
        <f>IF(XL$8="",0,XL98*(условия!$R$89/365)*SUMIFS(условия!86:86,условия!$7:$7,"&lt;="&amp;XL$8,условия!$8:$8,"&gt;="&amp;XL$8))</f>
        <v>3353.4246575342472</v>
      </c>
      <c r="XM152" s="21">
        <f>IF(XM$8="",0,XM98*(условия!$R$89/365)*SUMIFS(условия!86:86,условия!$7:$7,"&lt;="&amp;XM$8,условия!$8:$8,"&gt;="&amp;XM$8))</f>
        <v>3353.4246575342472</v>
      </c>
      <c r="XN152" s="21">
        <f>IF(XN$8="",0,XN98*(условия!$R$89/365)*SUMIFS(условия!86:86,условия!$7:$7,"&lt;="&amp;XN$8,условия!$8:$8,"&gt;="&amp;XN$8))</f>
        <v>3353.4246575342472</v>
      </c>
      <c r="XO152" s="21">
        <f>IF(XO$8="",0,XO98*(условия!$R$89/365)*SUMIFS(условия!86:86,условия!$7:$7,"&lt;="&amp;XO$8,условия!$8:$8,"&gt;="&amp;XO$8))</f>
        <v>3353.4246575342472</v>
      </c>
      <c r="XP152" s="21">
        <f>IF(XP$8="",0,XP98*(условия!$R$89/365)*SUMIFS(условия!86:86,условия!$7:$7,"&lt;="&amp;XP$8,условия!$8:$8,"&gt;="&amp;XP$8))</f>
        <v>3353.4246575342472</v>
      </c>
      <c r="XQ152" s="21">
        <f>IF(XQ$8="",0,XQ98*(условия!$R$89/365)*SUMIFS(условия!86:86,условия!$7:$7,"&lt;="&amp;XQ$8,условия!$8:$8,"&gt;="&amp;XQ$8))</f>
        <v>3353.4246575342472</v>
      </c>
      <c r="XR152" s="21">
        <f>IF(XR$8="",0,XR98*(условия!$R$89/365)*SUMIFS(условия!86:86,условия!$7:$7,"&lt;="&amp;XR$8,условия!$8:$8,"&gt;="&amp;XR$8))</f>
        <v>3353.4246575342472</v>
      </c>
      <c r="XS152" s="21">
        <f>IF(XS$8="",0,XS98*(условия!$R$89/365)*SUMIFS(условия!86:86,условия!$7:$7,"&lt;="&amp;XS$8,условия!$8:$8,"&gt;="&amp;XS$8))</f>
        <v>2515.0684931506848</v>
      </c>
      <c r="XT152" s="21">
        <f>IF(XT$8="",0,XT98*(условия!$R$89/365)*SUMIFS(условия!86:86,условия!$7:$7,"&lt;="&amp;XT$8,условия!$8:$8,"&gt;="&amp;XT$8))</f>
        <v>2515.0684931506848</v>
      </c>
      <c r="XU152" s="21">
        <f>IF(XU$8="",0,XU98*(условия!$R$89/365)*SUMIFS(условия!86:86,условия!$7:$7,"&lt;="&amp;XU$8,условия!$8:$8,"&gt;="&amp;XU$8))</f>
        <v>2515.0684931506848</v>
      </c>
      <c r="XV152" s="21">
        <f>IF(XV$8="",0,XV98*(условия!$R$89/365)*SUMIFS(условия!86:86,условия!$7:$7,"&lt;="&amp;XV$8,условия!$8:$8,"&gt;="&amp;XV$8))</f>
        <v>2515.0684931506848</v>
      </c>
      <c r="XW152" s="21">
        <f>IF(XW$8="",0,XW98*(условия!$R$89/365)*SUMIFS(условия!86:86,условия!$7:$7,"&lt;="&amp;XW$8,условия!$8:$8,"&gt;="&amp;XW$8))</f>
        <v>2515.0684931506848</v>
      </c>
      <c r="XX152" s="21">
        <f>IF(XX$8="",0,XX98*(условия!$R$89/365)*SUMIFS(условия!86:86,условия!$7:$7,"&lt;="&amp;XX$8,условия!$8:$8,"&gt;="&amp;XX$8))</f>
        <v>2515.0684931506848</v>
      </c>
      <c r="XY152" s="21">
        <f>IF(XY$8="",0,XY98*(условия!$R$89/365)*SUMIFS(условия!86:86,условия!$7:$7,"&lt;="&amp;XY$8,условия!$8:$8,"&gt;="&amp;XY$8))</f>
        <v>2515.0684931506848</v>
      </c>
      <c r="XZ152" s="21">
        <f>IF(XZ$8="",0,XZ98*(условия!$R$89/365)*SUMIFS(условия!86:86,условия!$7:$7,"&lt;="&amp;XZ$8,условия!$8:$8,"&gt;="&amp;XZ$8))</f>
        <v>2515.0684931506848</v>
      </c>
      <c r="YA152" s="21">
        <f>IF(YA$8="",0,YA98*(условия!$R$89/365)*SUMIFS(условия!86:86,условия!$7:$7,"&lt;="&amp;YA$8,условия!$8:$8,"&gt;="&amp;YA$8))</f>
        <v>2515.0684931506848</v>
      </c>
      <c r="YB152" s="21">
        <f>IF(YB$8="",0,YB98*(условия!$R$89/365)*SUMIFS(условия!86:86,условия!$7:$7,"&lt;="&amp;YB$8,условия!$8:$8,"&gt;="&amp;YB$8))</f>
        <v>2515.0684931506848</v>
      </c>
      <c r="YC152" s="21">
        <f>IF(YC$8="",0,YC98*(условия!$R$89/365)*SUMIFS(условия!86:86,условия!$7:$7,"&lt;="&amp;YC$8,условия!$8:$8,"&gt;="&amp;YC$8))</f>
        <v>2515.0684931506848</v>
      </c>
      <c r="YD152" s="21">
        <f>IF(YD$8="",0,YD98*(условия!$R$89/365)*SUMIFS(условия!86:86,условия!$7:$7,"&lt;="&amp;YD$8,условия!$8:$8,"&gt;="&amp;YD$8))</f>
        <v>2515.0684931506848</v>
      </c>
      <c r="YE152" s="21">
        <f>IF(YE$8="",0,YE98*(условия!$R$89/365)*SUMIFS(условия!86:86,условия!$7:$7,"&lt;="&amp;YE$8,условия!$8:$8,"&gt;="&amp;YE$8))</f>
        <v>2515.0684931506848</v>
      </c>
      <c r="YF152" s="21">
        <f>IF(YF$8="",0,YF98*(условия!$R$89/365)*SUMIFS(условия!86:86,условия!$7:$7,"&lt;="&amp;YF$8,условия!$8:$8,"&gt;="&amp;YF$8))</f>
        <v>2515.0684931506848</v>
      </c>
      <c r="YG152" s="21">
        <f>IF(YG$8="",0,YG98*(условия!$R$89/365)*SUMIFS(условия!86:86,условия!$7:$7,"&lt;="&amp;YG$8,условия!$8:$8,"&gt;="&amp;YG$8))</f>
        <v>2515.0684931506848</v>
      </c>
      <c r="YH152" s="21">
        <f>IF(YH$8="",0,YH98*(условия!$R$89/365)*SUMIFS(условия!86:86,условия!$7:$7,"&lt;="&amp;YH$8,условия!$8:$8,"&gt;="&amp;YH$8))</f>
        <v>2515.0684931506848</v>
      </c>
      <c r="YI152" s="21">
        <f>IF(YI$8="",0,YI98*(условия!$R$89/365)*SUMIFS(условия!86:86,условия!$7:$7,"&lt;="&amp;YI$8,условия!$8:$8,"&gt;="&amp;YI$8))</f>
        <v>2515.0684931506848</v>
      </c>
      <c r="YJ152" s="21">
        <f>IF(YJ$8="",0,YJ98*(условия!$R$89/365)*SUMIFS(условия!86:86,условия!$7:$7,"&lt;="&amp;YJ$8,условия!$8:$8,"&gt;="&amp;YJ$8))</f>
        <v>2515.0684931506848</v>
      </c>
      <c r="YK152" s="21">
        <f>IF(YK$8="",0,YK98*(условия!$R$89/365)*SUMIFS(условия!86:86,условия!$7:$7,"&lt;="&amp;YK$8,условия!$8:$8,"&gt;="&amp;YK$8))</f>
        <v>2515.0684931506848</v>
      </c>
      <c r="YL152" s="21">
        <f>IF(YL$8="",0,YL98*(условия!$R$89/365)*SUMIFS(условия!86:86,условия!$7:$7,"&lt;="&amp;YL$8,условия!$8:$8,"&gt;="&amp;YL$8))</f>
        <v>2515.0684931506848</v>
      </c>
      <c r="YM152" s="21">
        <f>IF(YM$8="",0,YM98*(условия!$R$89/365)*SUMIFS(условия!86:86,условия!$7:$7,"&lt;="&amp;YM$8,условия!$8:$8,"&gt;="&amp;YM$8))</f>
        <v>2515.0684931506848</v>
      </c>
      <c r="YN152" s="21">
        <f>IF(YN$8="",0,YN98*(условия!$R$89/365)*SUMIFS(условия!86:86,условия!$7:$7,"&lt;="&amp;YN$8,условия!$8:$8,"&gt;="&amp;YN$8))</f>
        <v>2515.0684931506848</v>
      </c>
      <c r="YO152" s="21">
        <f>IF(YO$8="",0,YO98*(условия!$R$89/365)*SUMIFS(условия!86:86,условия!$7:$7,"&lt;="&amp;YO$8,условия!$8:$8,"&gt;="&amp;YO$8))</f>
        <v>2515.0684931506848</v>
      </c>
      <c r="YP152" s="21">
        <f>IF(YP$8="",0,YP98*(условия!$R$89/365)*SUMIFS(условия!86:86,условия!$7:$7,"&lt;="&amp;YP$8,условия!$8:$8,"&gt;="&amp;YP$8))</f>
        <v>2515.0684931506848</v>
      </c>
      <c r="YQ152" s="21">
        <f>IF(YQ$8="",0,YQ98*(условия!$R$89/365)*SUMIFS(условия!86:86,условия!$7:$7,"&lt;="&amp;YQ$8,условия!$8:$8,"&gt;="&amp;YQ$8))</f>
        <v>2515.0684931506848</v>
      </c>
      <c r="YR152" s="21">
        <f>IF(YR$8="",0,YR98*(условия!$R$89/365)*SUMIFS(условия!86:86,условия!$7:$7,"&lt;="&amp;YR$8,условия!$8:$8,"&gt;="&amp;YR$8))</f>
        <v>2515.0684931506848</v>
      </c>
      <c r="YS152" s="21">
        <f>IF(YS$8="",0,YS98*(условия!$R$89/365)*SUMIFS(условия!86:86,условия!$7:$7,"&lt;="&amp;YS$8,условия!$8:$8,"&gt;="&amp;YS$8))</f>
        <v>2515.0684931506848</v>
      </c>
      <c r="YT152" s="21">
        <f>IF(YT$8="",0,YT98*(условия!$R$89/365)*SUMIFS(условия!86:86,условия!$7:$7,"&lt;="&amp;YT$8,условия!$8:$8,"&gt;="&amp;YT$8))</f>
        <v>2515.0684931506848</v>
      </c>
      <c r="YU152" s="21">
        <f>IF(YU$8="",0,YU98*(условия!$R$89/365)*SUMIFS(условия!86:86,условия!$7:$7,"&lt;="&amp;YU$8,условия!$8:$8,"&gt;="&amp;YU$8))</f>
        <v>2515.0684931506848</v>
      </c>
      <c r="YV152" s="21">
        <f>IF(YV$8="",0,YV98*(условия!$R$89/365)*SUMIFS(условия!86:86,условия!$7:$7,"&lt;="&amp;YV$8,условия!$8:$8,"&gt;="&amp;YV$8))</f>
        <v>2515.0684931506848</v>
      </c>
      <c r="YW152" s="21">
        <f>IF(YW$8="",0,YW98*(условия!$R$89/365)*SUMIFS(условия!86:86,условия!$7:$7,"&lt;="&amp;YW$8,условия!$8:$8,"&gt;="&amp;YW$8))</f>
        <v>2515.0684931506848</v>
      </c>
      <c r="YX152" s="21">
        <f>IF(YX$8="",0,YX98*(условия!$R$89/365)*SUMIFS(условия!86:86,условия!$7:$7,"&lt;="&amp;YX$8,условия!$8:$8,"&gt;="&amp;YX$8))</f>
        <v>2810.9589041095892</v>
      </c>
      <c r="YY152" s="21">
        <f>IF(YY$8="",0,YY98*(условия!$R$89/365)*SUMIFS(условия!86:86,условия!$7:$7,"&lt;="&amp;YY$8,условия!$8:$8,"&gt;="&amp;YY$8))</f>
        <v>2810.9589041095892</v>
      </c>
      <c r="YZ152" s="21">
        <f>IF(YZ$8="",0,YZ98*(условия!$R$89/365)*SUMIFS(условия!86:86,условия!$7:$7,"&lt;="&amp;YZ$8,условия!$8:$8,"&gt;="&amp;YZ$8))</f>
        <v>2810.9589041095892</v>
      </c>
      <c r="ZA152" s="21">
        <f>IF(ZA$8="",0,ZA98*(условия!$R$89/365)*SUMIFS(условия!86:86,условия!$7:$7,"&lt;="&amp;ZA$8,условия!$8:$8,"&gt;="&amp;ZA$8))</f>
        <v>2810.9589041095892</v>
      </c>
      <c r="ZB152" s="21">
        <f>IF(ZB$8="",0,ZB98*(условия!$R$89/365)*SUMIFS(условия!86:86,условия!$7:$7,"&lt;="&amp;ZB$8,условия!$8:$8,"&gt;="&amp;ZB$8))</f>
        <v>2810.9589041095892</v>
      </c>
      <c r="ZC152" s="21">
        <f>IF(ZC$8="",0,ZC98*(условия!$R$89/365)*SUMIFS(условия!86:86,условия!$7:$7,"&lt;="&amp;ZC$8,условия!$8:$8,"&gt;="&amp;ZC$8))</f>
        <v>2810.9589041095892</v>
      </c>
      <c r="ZD152" s="21">
        <f>IF(ZD$8="",0,ZD98*(условия!$R$89/365)*SUMIFS(условия!86:86,условия!$7:$7,"&lt;="&amp;ZD$8,условия!$8:$8,"&gt;="&amp;ZD$8))</f>
        <v>2810.9589041095892</v>
      </c>
      <c r="ZE152" s="21">
        <f>IF(ZE$8="",0,ZE98*(условия!$R$89/365)*SUMIFS(условия!86:86,условия!$7:$7,"&lt;="&amp;ZE$8,условия!$8:$8,"&gt;="&amp;ZE$8))</f>
        <v>2810.9589041095892</v>
      </c>
      <c r="ZF152" s="21">
        <f>IF(ZF$8="",0,ZF98*(условия!$R$89/365)*SUMIFS(условия!86:86,условия!$7:$7,"&lt;="&amp;ZF$8,условия!$8:$8,"&gt;="&amp;ZF$8))</f>
        <v>2810.9589041095892</v>
      </c>
      <c r="ZG152" s="21">
        <f>IF(ZG$8="",0,ZG98*(условия!$R$89/365)*SUMIFS(условия!86:86,условия!$7:$7,"&lt;="&amp;ZG$8,условия!$8:$8,"&gt;="&amp;ZG$8))</f>
        <v>2810.9589041095892</v>
      </c>
      <c r="ZH152" s="21">
        <f>IF(ZH$8="",0,ZH98*(условия!$R$89/365)*SUMIFS(условия!86:86,условия!$7:$7,"&lt;="&amp;ZH$8,условия!$8:$8,"&gt;="&amp;ZH$8))</f>
        <v>2810.9589041095892</v>
      </c>
      <c r="ZI152" s="21">
        <f>IF(ZI$8="",0,ZI98*(условия!$R$89/365)*SUMIFS(условия!86:86,условия!$7:$7,"&lt;="&amp;ZI$8,условия!$8:$8,"&gt;="&amp;ZI$8))</f>
        <v>2810.9589041095892</v>
      </c>
      <c r="ZJ152" s="21">
        <f>IF(ZJ$8="",0,ZJ98*(условия!$R$89/365)*SUMIFS(условия!86:86,условия!$7:$7,"&lt;="&amp;ZJ$8,условия!$8:$8,"&gt;="&amp;ZJ$8))</f>
        <v>2810.9589041095892</v>
      </c>
      <c r="ZK152" s="21">
        <f>IF(ZK$8="",0,ZK98*(условия!$R$89/365)*SUMIFS(условия!86:86,условия!$7:$7,"&lt;="&amp;ZK$8,условия!$8:$8,"&gt;="&amp;ZK$8))</f>
        <v>2810.9589041095892</v>
      </c>
      <c r="ZL152" s="21">
        <f>IF(ZL$8="",0,ZL98*(условия!$R$89/365)*SUMIFS(условия!86:86,условия!$7:$7,"&lt;="&amp;ZL$8,условия!$8:$8,"&gt;="&amp;ZL$8))</f>
        <v>2810.9589041095892</v>
      </c>
      <c r="ZM152" s="21">
        <f>IF(ZM$8="",0,ZM98*(условия!$R$89/365)*SUMIFS(условия!86:86,условия!$7:$7,"&lt;="&amp;ZM$8,условия!$8:$8,"&gt;="&amp;ZM$8))</f>
        <v>2810.9589041095892</v>
      </c>
      <c r="ZN152" s="21">
        <f>IF(ZN$8="",0,ZN98*(условия!$R$89/365)*SUMIFS(условия!86:86,условия!$7:$7,"&lt;="&amp;ZN$8,условия!$8:$8,"&gt;="&amp;ZN$8))</f>
        <v>2810.9589041095892</v>
      </c>
      <c r="ZO152" s="21">
        <f>IF(ZO$8="",0,ZO98*(условия!$R$89/365)*SUMIFS(условия!86:86,условия!$7:$7,"&lt;="&amp;ZO$8,условия!$8:$8,"&gt;="&amp;ZO$8))</f>
        <v>2810.9589041095892</v>
      </c>
      <c r="ZP152" s="21">
        <f>IF(ZP$8="",0,ZP98*(условия!$R$89/365)*SUMIFS(условия!86:86,условия!$7:$7,"&lt;="&amp;ZP$8,условия!$8:$8,"&gt;="&amp;ZP$8))</f>
        <v>2810.9589041095892</v>
      </c>
      <c r="ZQ152" s="21">
        <f>IF(ZQ$8="",0,ZQ98*(условия!$R$89/365)*SUMIFS(условия!86:86,условия!$7:$7,"&lt;="&amp;ZQ$8,условия!$8:$8,"&gt;="&amp;ZQ$8))</f>
        <v>2810.9589041095892</v>
      </c>
      <c r="ZR152" s="21">
        <f>IF(ZR$8="",0,ZR98*(условия!$R$89/365)*SUMIFS(условия!86:86,условия!$7:$7,"&lt;="&amp;ZR$8,условия!$8:$8,"&gt;="&amp;ZR$8))</f>
        <v>2810.9589041095892</v>
      </c>
      <c r="ZS152" s="21">
        <f>IF(ZS$8="",0,ZS98*(условия!$R$89/365)*SUMIFS(условия!86:86,условия!$7:$7,"&lt;="&amp;ZS$8,условия!$8:$8,"&gt;="&amp;ZS$8))</f>
        <v>2810.9589041095892</v>
      </c>
      <c r="ZT152" s="21">
        <f>IF(ZT$8="",0,ZT98*(условия!$R$89/365)*SUMIFS(условия!86:86,условия!$7:$7,"&lt;="&amp;ZT$8,условия!$8:$8,"&gt;="&amp;ZT$8))</f>
        <v>2810.9589041095892</v>
      </c>
      <c r="ZU152" s="21">
        <f>IF(ZU$8="",0,ZU98*(условия!$R$89/365)*SUMIFS(условия!86:86,условия!$7:$7,"&lt;="&amp;ZU$8,условия!$8:$8,"&gt;="&amp;ZU$8))</f>
        <v>2810.9589041095892</v>
      </c>
      <c r="ZV152" s="21">
        <f>IF(ZV$8="",0,ZV98*(условия!$R$89/365)*SUMIFS(условия!86:86,условия!$7:$7,"&lt;="&amp;ZV$8,условия!$8:$8,"&gt;="&amp;ZV$8))</f>
        <v>2810.9589041095892</v>
      </c>
      <c r="ZW152" s="21">
        <f>IF(ZW$8="",0,ZW98*(условия!$R$89/365)*SUMIFS(условия!86:86,условия!$7:$7,"&lt;="&amp;ZW$8,условия!$8:$8,"&gt;="&amp;ZW$8))</f>
        <v>2810.9589041095892</v>
      </c>
      <c r="ZX152" s="21">
        <f>IF(ZX$8="",0,ZX98*(условия!$R$89/365)*SUMIFS(условия!86:86,условия!$7:$7,"&lt;="&amp;ZX$8,условия!$8:$8,"&gt;="&amp;ZX$8))</f>
        <v>2810.9589041095892</v>
      </c>
      <c r="ZY152" s="21">
        <f>IF(ZY$8="",0,ZY98*(условия!$R$89/365)*SUMIFS(условия!86:86,условия!$7:$7,"&lt;="&amp;ZY$8,условия!$8:$8,"&gt;="&amp;ZY$8))</f>
        <v>2810.9589041095892</v>
      </c>
      <c r="ZZ152" s="21">
        <f>IF(ZZ$8="",0,ZZ98*(условия!$R$89/365)*SUMIFS(условия!86:86,условия!$7:$7,"&lt;="&amp;ZZ$8,условия!$8:$8,"&gt;="&amp;ZZ$8))</f>
        <v>2810.9589041095892</v>
      </c>
      <c r="AAA152" s="21">
        <f>IF(AAA$8="",0,AAA98*(условия!$R$89/365)*SUMIFS(условия!86:86,условия!$7:$7,"&lt;="&amp;AAA$8,условия!$8:$8,"&gt;="&amp;AAA$8))</f>
        <v>2810.9589041095892</v>
      </c>
      <c r="AAB152" s="21">
        <f>IF(AAB$8="",0,AAB98*(условия!$R$89/365)*SUMIFS(условия!86:86,условия!$7:$7,"&lt;="&amp;AAB$8,условия!$8:$8,"&gt;="&amp;AAB$8))</f>
        <v>3550.6849315068498</v>
      </c>
      <c r="AAC152" s="21">
        <f>IF(AAC$8="",0,AAC98*(условия!$R$89/365)*SUMIFS(условия!86:86,условия!$7:$7,"&lt;="&amp;AAC$8,условия!$8:$8,"&gt;="&amp;AAC$8))</f>
        <v>3550.6849315068498</v>
      </c>
      <c r="AAD152" s="21">
        <f>IF(AAD$8="",0,AAD98*(условия!$R$89/365)*SUMIFS(условия!86:86,условия!$7:$7,"&lt;="&amp;AAD$8,условия!$8:$8,"&gt;="&amp;AAD$8))</f>
        <v>3550.6849315068498</v>
      </c>
      <c r="AAE152" s="21">
        <f>IF(AAE$8="",0,AAE98*(условия!$R$89/365)*SUMIFS(условия!86:86,условия!$7:$7,"&lt;="&amp;AAE$8,условия!$8:$8,"&gt;="&amp;AAE$8))</f>
        <v>3550.6849315068498</v>
      </c>
      <c r="AAF152" s="21">
        <f>IF(AAF$8="",0,AAF98*(условия!$R$89/365)*SUMIFS(условия!86:86,условия!$7:$7,"&lt;="&amp;AAF$8,условия!$8:$8,"&gt;="&amp;AAF$8))</f>
        <v>3550.6849315068498</v>
      </c>
      <c r="AAG152" s="21">
        <f>IF(AAG$8="",0,AAG98*(условия!$R$89/365)*SUMIFS(условия!86:86,условия!$7:$7,"&lt;="&amp;AAG$8,условия!$8:$8,"&gt;="&amp;AAG$8))</f>
        <v>3550.6849315068498</v>
      </c>
      <c r="AAH152" s="21">
        <f>IF(AAH$8="",0,AAH98*(условия!$R$89/365)*SUMIFS(условия!86:86,условия!$7:$7,"&lt;="&amp;AAH$8,условия!$8:$8,"&gt;="&amp;AAH$8))</f>
        <v>3550.6849315068498</v>
      </c>
      <c r="AAI152" s="21">
        <f>IF(AAI$8="",0,AAI98*(условия!$R$89/365)*SUMIFS(условия!86:86,условия!$7:$7,"&lt;="&amp;AAI$8,условия!$8:$8,"&gt;="&amp;AAI$8))</f>
        <v>3550.6849315068498</v>
      </c>
      <c r="AAJ152" s="21">
        <f>IF(AAJ$8="",0,AAJ98*(условия!$R$89/365)*SUMIFS(условия!86:86,условия!$7:$7,"&lt;="&amp;AAJ$8,условия!$8:$8,"&gt;="&amp;AAJ$8))</f>
        <v>3550.6849315068498</v>
      </c>
      <c r="AAK152" s="21">
        <f>IF(AAK$8="",0,AAK98*(условия!$R$89/365)*SUMIFS(условия!86:86,условия!$7:$7,"&lt;="&amp;AAK$8,условия!$8:$8,"&gt;="&amp;AAK$8))</f>
        <v>3550.6849315068498</v>
      </c>
      <c r="AAL152" s="21">
        <f>IF(AAL$8="",0,AAL98*(условия!$R$89/365)*SUMIFS(условия!86:86,условия!$7:$7,"&lt;="&amp;AAL$8,условия!$8:$8,"&gt;="&amp;AAL$8))</f>
        <v>3550.6849315068498</v>
      </c>
      <c r="AAM152" s="21">
        <f>IF(AAM$8="",0,AAM98*(условия!$R$89/365)*SUMIFS(условия!86:86,условия!$7:$7,"&lt;="&amp;AAM$8,условия!$8:$8,"&gt;="&amp;AAM$8))</f>
        <v>3550.6849315068498</v>
      </c>
      <c r="AAN152" s="21">
        <f>IF(AAN$8="",0,AAN98*(условия!$R$89/365)*SUMIFS(условия!86:86,условия!$7:$7,"&lt;="&amp;AAN$8,условия!$8:$8,"&gt;="&amp;AAN$8))</f>
        <v>3550.6849315068498</v>
      </c>
      <c r="AAO152" s="21">
        <f>IF(AAO$8="",0,AAO98*(условия!$R$89/365)*SUMIFS(условия!86:86,условия!$7:$7,"&lt;="&amp;AAO$8,условия!$8:$8,"&gt;="&amp;AAO$8))</f>
        <v>3550.6849315068498</v>
      </c>
      <c r="AAP152" s="21">
        <f>IF(AAP$8="",0,AAP98*(условия!$R$89/365)*SUMIFS(условия!86:86,условия!$7:$7,"&lt;="&amp;AAP$8,условия!$8:$8,"&gt;="&amp;AAP$8))</f>
        <v>3550.6849315068498</v>
      </c>
      <c r="AAQ152" s="21">
        <f>IF(AAQ$8="",0,AAQ98*(условия!$R$89/365)*SUMIFS(условия!86:86,условия!$7:$7,"&lt;="&amp;AAQ$8,условия!$8:$8,"&gt;="&amp;AAQ$8))</f>
        <v>3550.6849315068498</v>
      </c>
      <c r="AAR152" s="21">
        <f>IF(AAR$8="",0,AAR98*(условия!$R$89/365)*SUMIFS(условия!86:86,условия!$7:$7,"&lt;="&amp;AAR$8,условия!$8:$8,"&gt;="&amp;AAR$8))</f>
        <v>3550.6849315068498</v>
      </c>
      <c r="AAS152" s="21">
        <f>IF(AAS$8="",0,AAS98*(условия!$R$89/365)*SUMIFS(условия!86:86,условия!$7:$7,"&lt;="&amp;AAS$8,условия!$8:$8,"&gt;="&amp;AAS$8))</f>
        <v>3550.6849315068498</v>
      </c>
      <c r="AAT152" s="21">
        <f>IF(AAT$8="",0,AAT98*(условия!$R$89/365)*SUMIFS(условия!86:86,условия!$7:$7,"&lt;="&amp;AAT$8,условия!$8:$8,"&gt;="&amp;AAT$8))</f>
        <v>3550.6849315068498</v>
      </c>
      <c r="AAU152" s="21">
        <f>IF(AAU$8="",0,AAU98*(условия!$R$89/365)*SUMIFS(условия!86:86,условия!$7:$7,"&lt;="&amp;AAU$8,условия!$8:$8,"&gt;="&amp;AAU$8))</f>
        <v>3550.6849315068498</v>
      </c>
      <c r="AAV152" s="21">
        <f>IF(AAV$8="",0,AAV98*(условия!$R$89/365)*SUMIFS(условия!86:86,условия!$7:$7,"&lt;="&amp;AAV$8,условия!$8:$8,"&gt;="&amp;AAV$8))</f>
        <v>3550.6849315068498</v>
      </c>
      <c r="AAW152" s="21">
        <f>IF(AAW$8="",0,AAW98*(условия!$R$89/365)*SUMIFS(условия!86:86,условия!$7:$7,"&lt;="&amp;AAW$8,условия!$8:$8,"&gt;="&amp;AAW$8))</f>
        <v>3550.6849315068498</v>
      </c>
      <c r="AAX152" s="21">
        <f>IF(AAX$8="",0,AAX98*(условия!$R$89/365)*SUMIFS(условия!86:86,условия!$7:$7,"&lt;="&amp;AAX$8,условия!$8:$8,"&gt;="&amp;AAX$8))</f>
        <v>3550.6849315068498</v>
      </c>
      <c r="AAY152" s="21">
        <f>IF(AAY$8="",0,AAY98*(условия!$R$89/365)*SUMIFS(условия!86:86,условия!$7:$7,"&lt;="&amp;AAY$8,условия!$8:$8,"&gt;="&amp;AAY$8))</f>
        <v>3550.6849315068498</v>
      </c>
      <c r="AAZ152" s="21">
        <f>IF(AAZ$8="",0,AAZ98*(условия!$R$89/365)*SUMIFS(условия!86:86,условия!$7:$7,"&lt;="&amp;AAZ$8,условия!$8:$8,"&gt;="&amp;AAZ$8))</f>
        <v>3550.6849315068498</v>
      </c>
      <c r="ABA152" s="21">
        <f>IF(ABA$8="",0,ABA98*(условия!$R$89/365)*SUMIFS(условия!86:86,условия!$7:$7,"&lt;="&amp;ABA$8,условия!$8:$8,"&gt;="&amp;ABA$8))</f>
        <v>3550.6849315068498</v>
      </c>
      <c r="ABB152" s="21">
        <f>IF(ABB$8="",0,ABB98*(условия!$R$89/365)*SUMIFS(условия!86:86,условия!$7:$7,"&lt;="&amp;ABB$8,условия!$8:$8,"&gt;="&amp;ABB$8))</f>
        <v>3550.6849315068498</v>
      </c>
      <c r="ABC152" s="21">
        <f>IF(ABC$8="",0,ABC98*(условия!$R$89/365)*SUMIFS(условия!86:86,условия!$7:$7,"&lt;="&amp;ABC$8,условия!$8:$8,"&gt;="&amp;ABC$8))</f>
        <v>3550.6849315068498</v>
      </c>
      <c r="ABD152" s="21">
        <f>IF(ABD$8="",0,ABD98*(условия!$R$89/365)*SUMIFS(условия!86:86,условия!$7:$7,"&lt;="&amp;ABD$8,условия!$8:$8,"&gt;="&amp;ABD$8))</f>
        <v>3550.6849315068498</v>
      </c>
      <c r="ABE152" s="21">
        <f>IF(ABE$8="",0,ABE98*(условия!$R$89/365)*SUMIFS(условия!86:86,условия!$7:$7,"&lt;="&amp;ABE$8,условия!$8:$8,"&gt;="&amp;ABE$8))</f>
        <v>3550.6849315068498</v>
      </c>
      <c r="ABF152" s="21">
        <f>IF(ABF$8="",0,ABF98*(условия!$R$89/365)*SUMIFS(условия!86:86,условия!$7:$7,"&lt;="&amp;ABF$8,условия!$8:$8,"&gt;="&amp;ABF$8))</f>
        <v>3550.6849315068498</v>
      </c>
      <c r="ABG152" s="21">
        <f>IF(ABG$8="",0,ABG98*(условия!$R$89/365)*SUMIFS(условия!86:86,условия!$7:$7,"&lt;="&amp;ABG$8,условия!$8:$8,"&gt;="&amp;ABG$8))</f>
        <v>3550.6849315068498</v>
      </c>
      <c r="ABH152" s="21">
        <f>IF(ABH$8="",0,ABH98*(условия!$R$89/365)*SUMIFS(условия!86:86,условия!$7:$7,"&lt;="&amp;ABH$8,условия!$8:$8,"&gt;="&amp;ABH$8))</f>
        <v>3550.6849315068498</v>
      </c>
      <c r="ABI152" s="21">
        <f>IF(ABI$8="",0,ABI98*(условия!$R$89/365)*SUMIFS(условия!86:86,условия!$7:$7,"&lt;="&amp;ABI$8,условия!$8:$8,"&gt;="&amp;ABI$8))</f>
        <v>3550.6849315068498</v>
      </c>
      <c r="ABJ152" s="21">
        <f>IF(ABJ$8="",0,ABJ98*(условия!$R$89/365)*SUMIFS(условия!86:86,условия!$7:$7,"&lt;="&amp;ABJ$8,условия!$8:$8,"&gt;="&amp;ABJ$8))</f>
        <v>3550.6849315068498</v>
      </c>
      <c r="ABK152" s="21">
        <f>IF(ABK$8="",0,ABK98*(условия!$R$89/365)*SUMIFS(условия!86:86,условия!$7:$7,"&lt;="&amp;ABK$8,условия!$8:$8,"&gt;="&amp;ABK$8))</f>
        <v>3550.6849315068498</v>
      </c>
      <c r="ABL152" s="21">
        <f>IF(ABL$8="",0,ABL98*(условия!$R$89/365)*SUMIFS(условия!86:86,условия!$7:$7,"&lt;="&amp;ABL$8,условия!$8:$8,"&gt;="&amp;ABL$8))</f>
        <v>3550.6849315068498</v>
      </c>
      <c r="ABM152" s="21">
        <f>IF(ABM$8="",0,ABM98*(условия!$R$89/365)*SUMIFS(условия!86:86,условия!$7:$7,"&lt;="&amp;ABM$8,условия!$8:$8,"&gt;="&amp;ABM$8))</f>
        <v>3550.6849315068498</v>
      </c>
      <c r="ABN152" s="21">
        <f>IF(ABN$8="",0,ABN98*(условия!$R$89/365)*SUMIFS(условия!86:86,условия!$7:$7,"&lt;="&amp;ABN$8,условия!$8:$8,"&gt;="&amp;ABN$8))</f>
        <v>3550.6849315068498</v>
      </c>
      <c r="ABO152" s="21">
        <f>IF(ABO$8="",0,ABO98*(условия!$R$89/365)*SUMIFS(условия!86:86,условия!$7:$7,"&lt;="&amp;ABO$8,условия!$8:$8,"&gt;="&amp;ABO$8))</f>
        <v>3550.6849315068498</v>
      </c>
      <c r="ABP152" s="21">
        <f>IF(ABP$8="",0,ABP98*(условия!$R$89/365)*SUMIFS(условия!86:86,условия!$7:$7,"&lt;="&amp;ABP$8,условия!$8:$8,"&gt;="&amp;ABP$8))</f>
        <v>3550.6849315068498</v>
      </c>
      <c r="ABQ152" s="21">
        <f>IF(ABQ$8="",0,ABQ98*(условия!$R$89/365)*SUMIFS(условия!86:86,условия!$7:$7,"&lt;="&amp;ABQ$8,условия!$8:$8,"&gt;="&amp;ABQ$8))</f>
        <v>3550.6849315068498</v>
      </c>
      <c r="ABR152" s="21">
        <f>IF(ABR$8="",0,ABR98*(условия!$R$89/365)*SUMIFS(условия!86:86,условия!$7:$7,"&lt;="&amp;ABR$8,условия!$8:$8,"&gt;="&amp;ABR$8))</f>
        <v>3550.6849315068498</v>
      </c>
      <c r="ABS152" s="21">
        <f>IF(ABS$8="",0,ABS98*(условия!$R$89/365)*SUMIFS(условия!86:86,условия!$7:$7,"&lt;="&amp;ABS$8,условия!$8:$8,"&gt;="&amp;ABS$8))</f>
        <v>3550.6849315068498</v>
      </c>
      <c r="ABT152" s="21">
        <f>IF(ABT$8="",0,ABT98*(условия!$R$89/365)*SUMIFS(условия!86:86,условия!$7:$7,"&lt;="&amp;ABT$8,условия!$8:$8,"&gt;="&amp;ABT$8))</f>
        <v>3550.6849315068498</v>
      </c>
      <c r="ABU152" s="21">
        <f>IF(ABU$8="",0,ABU98*(условия!$R$89/365)*SUMIFS(условия!86:86,условия!$7:$7,"&lt;="&amp;ABU$8,условия!$8:$8,"&gt;="&amp;ABU$8))</f>
        <v>3550.6849315068498</v>
      </c>
      <c r="ABV152" s="21">
        <f>IF(ABV$8="",0,ABV98*(условия!$R$89/365)*SUMIFS(условия!86:86,условия!$7:$7,"&lt;="&amp;ABV$8,условия!$8:$8,"&gt;="&amp;ABV$8))</f>
        <v>3550.6849315068498</v>
      </c>
      <c r="ABW152" s="21">
        <f>IF(ABW$8="",0,ABW98*(условия!$R$89/365)*SUMIFS(условия!86:86,условия!$7:$7,"&lt;="&amp;ABW$8,условия!$8:$8,"&gt;="&amp;ABW$8))</f>
        <v>3550.6849315068498</v>
      </c>
      <c r="ABX152" s="21">
        <f>IF(ABX$8="",0,ABX98*(условия!$R$89/365)*SUMIFS(условия!86:86,условия!$7:$7,"&lt;="&amp;ABX$8,условия!$8:$8,"&gt;="&amp;ABX$8))</f>
        <v>3550.6849315068498</v>
      </c>
      <c r="ABY152" s="21">
        <f>IF(ABY$8="",0,ABY98*(условия!$R$89/365)*SUMIFS(условия!86:86,условия!$7:$7,"&lt;="&amp;ABY$8,условия!$8:$8,"&gt;="&amp;ABY$8))</f>
        <v>3550.6849315068498</v>
      </c>
      <c r="ABZ152" s="21">
        <f>IF(ABZ$8="",0,ABZ98*(условия!$R$89/365)*SUMIFS(условия!86:86,условия!$7:$7,"&lt;="&amp;ABZ$8,условия!$8:$8,"&gt;="&amp;ABZ$8))</f>
        <v>3550.6849315068498</v>
      </c>
      <c r="ACA152" s="21">
        <f>IF(ACA$8="",0,ACA98*(условия!$R$89/365)*SUMIFS(условия!86:86,условия!$7:$7,"&lt;="&amp;ACA$8,условия!$8:$8,"&gt;="&amp;ACA$8))</f>
        <v>3550.6849315068498</v>
      </c>
      <c r="ACB152" s="21">
        <f>IF(ACB$8="",0,ACB98*(условия!$R$89/365)*SUMIFS(условия!86:86,условия!$7:$7,"&lt;="&amp;ACB$8,условия!$8:$8,"&gt;="&amp;ACB$8))</f>
        <v>3550.6849315068498</v>
      </c>
      <c r="ACC152" s="21">
        <f>IF(ACC$8="",0,ACC98*(условия!$R$89/365)*SUMIFS(условия!86:86,условия!$7:$7,"&lt;="&amp;ACC$8,условия!$8:$8,"&gt;="&amp;ACC$8))</f>
        <v>3550.6849315068498</v>
      </c>
      <c r="ACD152" s="21">
        <f>IF(ACD$8="",0,ACD98*(условия!$R$89/365)*SUMIFS(условия!86:86,условия!$7:$7,"&lt;="&amp;ACD$8,условия!$8:$8,"&gt;="&amp;ACD$8))</f>
        <v>3550.6849315068498</v>
      </c>
      <c r="ACE152" s="21">
        <f>IF(ACE$8="",0,ACE98*(условия!$R$89/365)*SUMIFS(условия!86:86,условия!$7:$7,"&lt;="&amp;ACE$8,условия!$8:$8,"&gt;="&amp;ACE$8))</f>
        <v>3550.6849315068498</v>
      </c>
      <c r="ACF152" s="21">
        <f>IF(ACF$8="",0,ACF98*(условия!$R$89/365)*SUMIFS(условия!86:86,условия!$7:$7,"&lt;="&amp;ACF$8,условия!$8:$8,"&gt;="&amp;ACF$8))</f>
        <v>3550.6849315068498</v>
      </c>
      <c r="ACG152" s="21">
        <f>IF(ACG$8="",0,ACG98*(условия!$R$89/365)*SUMIFS(условия!86:86,условия!$7:$7,"&lt;="&amp;ACG$8,условия!$8:$8,"&gt;="&amp;ACG$8))</f>
        <v>3550.6849315068498</v>
      </c>
      <c r="ACH152" s="21">
        <f>IF(ACH$8="",0,ACH98*(условия!$R$89/365)*SUMIFS(условия!86:86,условия!$7:$7,"&lt;="&amp;ACH$8,условия!$8:$8,"&gt;="&amp;ACH$8))</f>
        <v>3550.6849315068498</v>
      </c>
      <c r="ACI152" s="21">
        <f>IF(ACI$8="",0,ACI98*(условия!$R$89/365)*SUMIFS(условия!86:86,условия!$7:$7,"&lt;="&amp;ACI$8,условия!$8:$8,"&gt;="&amp;ACI$8))</f>
        <v>3550.6849315068498</v>
      </c>
      <c r="ACJ152" s="21">
        <f>IF(ACJ$8="",0,ACJ98*(условия!$R$89/365)*SUMIFS(условия!86:86,условия!$7:$7,"&lt;="&amp;ACJ$8,условия!$8:$8,"&gt;="&amp;ACJ$8))</f>
        <v>3550.6849315068498</v>
      </c>
      <c r="ACK152" s="21">
        <f>IF(ACK$8="",0,ACK98*(условия!$R$89/365)*SUMIFS(условия!86:86,условия!$7:$7,"&lt;="&amp;ACK$8,условия!$8:$8,"&gt;="&amp;ACK$8))</f>
        <v>3747.9452054794524</v>
      </c>
      <c r="ACL152" s="21">
        <f>IF(ACL$8="",0,ACL98*(условия!$R$89/365)*SUMIFS(условия!86:86,условия!$7:$7,"&lt;="&amp;ACL$8,условия!$8:$8,"&gt;="&amp;ACL$8))</f>
        <v>3747.9452054794524</v>
      </c>
      <c r="ACM152" s="21">
        <f>IF(ACM$8="",0,ACM98*(условия!$R$89/365)*SUMIFS(условия!86:86,условия!$7:$7,"&lt;="&amp;ACM$8,условия!$8:$8,"&gt;="&amp;ACM$8))</f>
        <v>3747.9452054794524</v>
      </c>
      <c r="ACN152" s="21">
        <f>IF(ACN$8="",0,ACN98*(условия!$R$89/365)*SUMIFS(условия!86:86,условия!$7:$7,"&lt;="&amp;ACN$8,условия!$8:$8,"&gt;="&amp;ACN$8))</f>
        <v>3747.9452054794524</v>
      </c>
      <c r="ACO152" s="21">
        <f>IF(ACO$8="",0,ACO98*(условия!$R$89/365)*SUMIFS(условия!86:86,условия!$7:$7,"&lt;="&amp;ACO$8,условия!$8:$8,"&gt;="&amp;ACO$8))</f>
        <v>3747.9452054794524</v>
      </c>
      <c r="ACP152" s="21">
        <f>IF(ACP$8="",0,ACP98*(условия!$R$89/365)*SUMIFS(условия!86:86,условия!$7:$7,"&lt;="&amp;ACP$8,условия!$8:$8,"&gt;="&amp;ACP$8))</f>
        <v>3747.9452054794524</v>
      </c>
      <c r="ACQ152" s="21">
        <f>IF(ACQ$8="",0,ACQ98*(условия!$R$89/365)*SUMIFS(условия!86:86,условия!$7:$7,"&lt;="&amp;ACQ$8,условия!$8:$8,"&gt;="&amp;ACQ$8))</f>
        <v>3747.9452054794524</v>
      </c>
      <c r="ACR152" s="21">
        <f>IF(ACR$8="",0,ACR98*(условия!$R$89/365)*SUMIFS(условия!86:86,условия!$7:$7,"&lt;="&amp;ACR$8,условия!$8:$8,"&gt;="&amp;ACR$8))</f>
        <v>3747.9452054794524</v>
      </c>
      <c r="ACS152" s="21">
        <f>IF(ACS$8="",0,ACS98*(условия!$R$89/365)*SUMIFS(условия!86:86,условия!$7:$7,"&lt;="&amp;ACS$8,условия!$8:$8,"&gt;="&amp;ACS$8))</f>
        <v>3747.9452054794524</v>
      </c>
      <c r="ACT152" s="21">
        <f>IF(ACT$8="",0,ACT98*(условия!$R$89/365)*SUMIFS(условия!86:86,условия!$7:$7,"&lt;="&amp;ACT$8,условия!$8:$8,"&gt;="&amp;ACT$8))</f>
        <v>3747.9452054794524</v>
      </c>
      <c r="ACU152" s="21">
        <f>IF(ACU$8="",0,ACU98*(условия!$R$89/365)*SUMIFS(условия!86:86,условия!$7:$7,"&lt;="&amp;ACU$8,условия!$8:$8,"&gt;="&amp;ACU$8))</f>
        <v>3747.9452054794524</v>
      </c>
      <c r="ACV152" s="21">
        <f>IF(ACV$8="",0,ACV98*(условия!$R$89/365)*SUMIFS(условия!86:86,условия!$7:$7,"&lt;="&amp;ACV$8,условия!$8:$8,"&gt;="&amp;ACV$8))</f>
        <v>3747.9452054794524</v>
      </c>
      <c r="ACW152" s="21">
        <f>IF(ACW$8="",0,ACW98*(условия!$R$89/365)*SUMIFS(условия!86:86,условия!$7:$7,"&lt;="&amp;ACW$8,условия!$8:$8,"&gt;="&amp;ACW$8))</f>
        <v>3747.9452054794524</v>
      </c>
      <c r="ACX152" s="21">
        <f>IF(ACX$8="",0,ACX98*(условия!$R$89/365)*SUMIFS(условия!86:86,условия!$7:$7,"&lt;="&amp;ACX$8,условия!$8:$8,"&gt;="&amp;ACX$8))</f>
        <v>3747.9452054794524</v>
      </c>
      <c r="ACY152" s="21">
        <f>IF(ACY$8="",0,ACY98*(условия!$R$89/365)*SUMIFS(условия!86:86,условия!$7:$7,"&lt;="&amp;ACY$8,условия!$8:$8,"&gt;="&amp;ACY$8))</f>
        <v>3747.9452054794524</v>
      </c>
      <c r="ACZ152" s="21">
        <f>IF(ACZ$8="",0,ACZ98*(условия!$R$89/365)*SUMIFS(условия!86:86,условия!$7:$7,"&lt;="&amp;ACZ$8,условия!$8:$8,"&gt;="&amp;ACZ$8))</f>
        <v>3747.9452054794524</v>
      </c>
      <c r="ADA152" s="21">
        <f>IF(ADA$8="",0,ADA98*(условия!$R$89/365)*SUMIFS(условия!86:86,условия!$7:$7,"&lt;="&amp;ADA$8,условия!$8:$8,"&gt;="&amp;ADA$8))</f>
        <v>3747.9452054794524</v>
      </c>
      <c r="ADB152" s="21">
        <f>IF(ADB$8="",0,ADB98*(условия!$R$89/365)*SUMIFS(условия!86:86,условия!$7:$7,"&lt;="&amp;ADB$8,условия!$8:$8,"&gt;="&amp;ADB$8))</f>
        <v>3747.9452054794524</v>
      </c>
      <c r="ADC152" s="21">
        <f>IF(ADC$8="",0,ADC98*(условия!$R$89/365)*SUMIFS(условия!86:86,условия!$7:$7,"&lt;="&amp;ADC$8,условия!$8:$8,"&gt;="&amp;ADC$8))</f>
        <v>3747.9452054794524</v>
      </c>
      <c r="ADD152" s="21">
        <f>IF(ADD$8="",0,ADD98*(условия!$R$89/365)*SUMIFS(условия!86:86,условия!$7:$7,"&lt;="&amp;ADD$8,условия!$8:$8,"&gt;="&amp;ADD$8))</f>
        <v>3747.9452054794524</v>
      </c>
      <c r="ADE152" s="21">
        <f>IF(ADE$8="",0,ADE98*(условия!$R$89/365)*SUMIFS(условия!86:86,условия!$7:$7,"&lt;="&amp;ADE$8,условия!$8:$8,"&gt;="&amp;ADE$8))</f>
        <v>3747.9452054794524</v>
      </c>
      <c r="ADF152" s="21">
        <f>IF(ADF$8="",0,ADF98*(условия!$R$89/365)*SUMIFS(условия!86:86,условия!$7:$7,"&lt;="&amp;ADF$8,условия!$8:$8,"&gt;="&amp;ADF$8))</f>
        <v>3747.9452054794524</v>
      </c>
      <c r="ADG152" s="21">
        <f>IF(ADG$8="",0,ADG98*(условия!$R$89/365)*SUMIFS(условия!86:86,условия!$7:$7,"&lt;="&amp;ADG$8,условия!$8:$8,"&gt;="&amp;ADG$8))</f>
        <v>3747.9452054794524</v>
      </c>
      <c r="ADH152" s="21">
        <f>IF(ADH$8="",0,ADH98*(условия!$R$89/365)*SUMIFS(условия!86:86,условия!$7:$7,"&lt;="&amp;ADH$8,условия!$8:$8,"&gt;="&amp;ADH$8))</f>
        <v>3747.9452054794524</v>
      </c>
      <c r="ADI152" s="21">
        <f>IF(ADI$8="",0,ADI98*(условия!$R$89/365)*SUMIFS(условия!86:86,условия!$7:$7,"&lt;="&amp;ADI$8,условия!$8:$8,"&gt;="&amp;ADI$8))</f>
        <v>3747.9452054794524</v>
      </c>
      <c r="ADJ152" s="21">
        <f>IF(ADJ$8="",0,ADJ98*(условия!$R$89/365)*SUMIFS(условия!86:86,условия!$7:$7,"&lt;="&amp;ADJ$8,условия!$8:$8,"&gt;="&amp;ADJ$8))</f>
        <v>3747.9452054794524</v>
      </c>
      <c r="ADK152" s="21">
        <f>IF(ADK$8="",0,ADK98*(условия!$R$89/365)*SUMIFS(условия!86:86,условия!$7:$7,"&lt;="&amp;ADK$8,условия!$8:$8,"&gt;="&amp;ADK$8))</f>
        <v>3747.9452054794524</v>
      </c>
      <c r="ADL152" s="21">
        <f>IF(ADL$8="",0,ADL98*(условия!$R$89/365)*SUMIFS(условия!86:86,условия!$7:$7,"&lt;="&amp;ADL$8,условия!$8:$8,"&gt;="&amp;ADL$8))</f>
        <v>3747.9452054794524</v>
      </c>
      <c r="ADM152" s="21">
        <f>IF(ADM$8="",0,ADM98*(условия!$R$89/365)*SUMIFS(условия!86:86,условия!$7:$7,"&lt;="&amp;ADM$8,условия!$8:$8,"&gt;="&amp;ADM$8))</f>
        <v>3747.9452054794524</v>
      </c>
      <c r="ADN152" s="21">
        <f>IF(ADN$8="",0,ADN98*(условия!$R$89/365)*SUMIFS(условия!86:86,условия!$7:$7,"&lt;="&amp;ADN$8,условия!$8:$8,"&gt;="&amp;ADN$8))</f>
        <v>3747.9452054794524</v>
      </c>
      <c r="ADO152" s="21">
        <f>IF(ADO$8="",0,ADO98*(условия!$R$89/365)*SUMIFS(условия!86:86,условия!$7:$7,"&lt;="&amp;ADO$8,условия!$8:$8,"&gt;="&amp;ADO$8))</f>
        <v>3747.9452054794524</v>
      </c>
      <c r="ADP152" s="21">
        <f>IF(ADP$8="",0,ADP98*(условия!$R$89/365)*SUMIFS(условия!86:86,условия!$7:$7,"&lt;="&amp;ADP$8,условия!$8:$8,"&gt;="&amp;ADP$8))</f>
        <v>4142.4657534246571</v>
      </c>
      <c r="ADQ152" s="21">
        <f>IF(ADQ$8="",0,ADQ98*(условия!$R$89/365)*SUMIFS(условия!86:86,условия!$7:$7,"&lt;="&amp;ADQ$8,условия!$8:$8,"&gt;="&amp;ADQ$8))</f>
        <v>4142.4657534246571</v>
      </c>
      <c r="ADR152" s="21">
        <f>IF(ADR$8="",0,ADR98*(условия!$R$89/365)*SUMIFS(условия!86:86,условия!$7:$7,"&lt;="&amp;ADR$8,условия!$8:$8,"&gt;="&amp;ADR$8))</f>
        <v>4142.4657534246571</v>
      </c>
      <c r="ADS152" s="21">
        <f>IF(ADS$8="",0,ADS98*(условия!$R$89/365)*SUMIFS(условия!86:86,условия!$7:$7,"&lt;="&amp;ADS$8,условия!$8:$8,"&gt;="&amp;ADS$8))</f>
        <v>4142.4657534246571</v>
      </c>
      <c r="ADT152" s="21">
        <f>IF(ADT$8="",0,ADT98*(условия!$R$89/365)*SUMIFS(условия!86:86,условия!$7:$7,"&lt;="&amp;ADT$8,условия!$8:$8,"&gt;="&amp;ADT$8))</f>
        <v>4142.4657534246571</v>
      </c>
      <c r="ADU152" s="21">
        <f>IF(ADU$8="",0,ADU98*(условия!$R$89/365)*SUMIFS(условия!86:86,условия!$7:$7,"&lt;="&amp;ADU$8,условия!$8:$8,"&gt;="&amp;ADU$8))</f>
        <v>4142.4657534246571</v>
      </c>
      <c r="ADV152" s="21">
        <f>IF(ADV$8="",0,ADV98*(условия!$R$89/365)*SUMIFS(условия!86:86,условия!$7:$7,"&lt;="&amp;ADV$8,условия!$8:$8,"&gt;="&amp;ADV$8))</f>
        <v>4142.4657534246571</v>
      </c>
      <c r="ADW152" s="21">
        <f>IF(ADW$8="",0,ADW98*(условия!$R$89/365)*SUMIFS(условия!86:86,условия!$7:$7,"&lt;="&amp;ADW$8,условия!$8:$8,"&gt;="&amp;ADW$8))</f>
        <v>4142.4657534246571</v>
      </c>
      <c r="ADX152" s="21">
        <f>IF(ADX$8="",0,ADX98*(условия!$R$89/365)*SUMIFS(условия!86:86,условия!$7:$7,"&lt;="&amp;ADX$8,условия!$8:$8,"&gt;="&amp;ADX$8))</f>
        <v>4142.4657534246571</v>
      </c>
      <c r="ADY152" s="21">
        <f>IF(ADY$8="",0,ADY98*(условия!$R$89/365)*SUMIFS(условия!86:86,условия!$7:$7,"&lt;="&amp;ADY$8,условия!$8:$8,"&gt;="&amp;ADY$8))</f>
        <v>4142.4657534246571</v>
      </c>
      <c r="ADZ152" s="21">
        <f>IF(ADZ$8="",0,ADZ98*(условия!$R$89/365)*SUMIFS(условия!86:86,условия!$7:$7,"&lt;="&amp;ADZ$8,условия!$8:$8,"&gt;="&amp;ADZ$8))</f>
        <v>4142.4657534246571</v>
      </c>
      <c r="AEA152" s="21">
        <f>IF(AEA$8="",0,AEA98*(условия!$R$89/365)*SUMIFS(условия!86:86,условия!$7:$7,"&lt;="&amp;AEA$8,условия!$8:$8,"&gt;="&amp;AEA$8))</f>
        <v>4142.4657534246571</v>
      </c>
      <c r="AEB152" s="21">
        <f>IF(AEB$8="",0,AEB98*(условия!$R$89/365)*SUMIFS(условия!86:86,условия!$7:$7,"&lt;="&amp;AEB$8,условия!$8:$8,"&gt;="&amp;AEB$8))</f>
        <v>4142.4657534246571</v>
      </c>
      <c r="AEC152" s="21">
        <f>IF(AEC$8="",0,AEC98*(условия!$R$89/365)*SUMIFS(условия!86:86,условия!$7:$7,"&lt;="&amp;AEC$8,условия!$8:$8,"&gt;="&amp;AEC$8))</f>
        <v>4142.4657534246571</v>
      </c>
      <c r="AED152" s="21">
        <f>IF(AED$8="",0,AED98*(условия!$R$89/365)*SUMIFS(условия!86:86,условия!$7:$7,"&lt;="&amp;AED$8,условия!$8:$8,"&gt;="&amp;AED$8))</f>
        <v>4142.4657534246571</v>
      </c>
      <c r="AEE152" s="21">
        <f>IF(AEE$8="",0,AEE98*(условия!$R$89/365)*SUMIFS(условия!86:86,условия!$7:$7,"&lt;="&amp;AEE$8,условия!$8:$8,"&gt;="&amp;AEE$8))</f>
        <v>4142.4657534246571</v>
      </c>
      <c r="AEF152" s="21">
        <f>IF(AEF$8="",0,AEF98*(условия!$R$89/365)*SUMIFS(условия!86:86,условия!$7:$7,"&lt;="&amp;AEF$8,условия!$8:$8,"&gt;="&amp;AEF$8))</f>
        <v>4142.4657534246571</v>
      </c>
      <c r="AEG152" s="21">
        <f>IF(AEG$8="",0,AEG98*(условия!$R$89/365)*SUMIFS(условия!86:86,условия!$7:$7,"&lt;="&amp;AEG$8,условия!$8:$8,"&gt;="&amp;AEG$8))</f>
        <v>4142.4657534246571</v>
      </c>
      <c r="AEH152" s="21">
        <f>IF(AEH$8="",0,AEH98*(условия!$R$89/365)*SUMIFS(условия!86:86,условия!$7:$7,"&lt;="&amp;AEH$8,условия!$8:$8,"&gt;="&amp;AEH$8))</f>
        <v>4142.4657534246571</v>
      </c>
      <c r="AEI152" s="21">
        <f>IF(AEI$8="",0,AEI98*(условия!$R$89/365)*SUMIFS(условия!86:86,условия!$7:$7,"&lt;="&amp;AEI$8,условия!$8:$8,"&gt;="&amp;AEI$8))</f>
        <v>4142.4657534246571</v>
      </c>
      <c r="AEJ152" s="21">
        <f>IF(AEJ$8="",0,AEJ98*(условия!$R$89/365)*SUMIFS(условия!86:86,условия!$7:$7,"&lt;="&amp;AEJ$8,условия!$8:$8,"&gt;="&amp;AEJ$8))</f>
        <v>4142.4657534246571</v>
      </c>
      <c r="AEK152" s="21">
        <f>IF(AEK$8="",0,AEK98*(условия!$R$89/365)*SUMIFS(условия!86:86,условия!$7:$7,"&lt;="&amp;AEK$8,условия!$8:$8,"&gt;="&amp;AEK$8))</f>
        <v>4142.4657534246571</v>
      </c>
      <c r="AEL152" s="21">
        <f>IF(AEL$8="",0,AEL98*(условия!$R$89/365)*SUMIFS(условия!86:86,условия!$7:$7,"&lt;="&amp;AEL$8,условия!$8:$8,"&gt;="&amp;AEL$8))</f>
        <v>4142.4657534246571</v>
      </c>
      <c r="AEM152" s="21">
        <f>IF(AEM$8="",0,AEM98*(условия!$R$89/365)*SUMIFS(условия!86:86,условия!$7:$7,"&lt;="&amp;AEM$8,условия!$8:$8,"&gt;="&amp;AEM$8))</f>
        <v>4142.4657534246571</v>
      </c>
      <c r="AEN152" s="21">
        <f>IF(AEN$8="",0,AEN98*(условия!$R$89/365)*SUMIFS(условия!86:86,условия!$7:$7,"&lt;="&amp;AEN$8,условия!$8:$8,"&gt;="&amp;AEN$8))</f>
        <v>4142.4657534246571</v>
      </c>
      <c r="AEO152" s="21">
        <f>IF(AEO$8="",0,AEO98*(условия!$R$89/365)*SUMIFS(условия!86:86,условия!$7:$7,"&lt;="&amp;AEO$8,условия!$8:$8,"&gt;="&amp;AEO$8))</f>
        <v>4142.4657534246571</v>
      </c>
      <c r="AEP152" s="21">
        <f>IF(AEP$8="",0,AEP98*(условия!$R$89/365)*SUMIFS(условия!86:86,условия!$7:$7,"&lt;="&amp;AEP$8,условия!$8:$8,"&gt;="&amp;AEP$8))</f>
        <v>4142.4657534246571</v>
      </c>
      <c r="AEQ152" s="21">
        <f>IF(AEQ$8="",0,AEQ98*(условия!$R$89/365)*SUMIFS(условия!86:86,условия!$7:$7,"&lt;="&amp;AEQ$8,условия!$8:$8,"&gt;="&amp;AEQ$8))</f>
        <v>4142.4657534246571</v>
      </c>
      <c r="AER152" s="21">
        <f>IF(AER$8="",0,AER98*(условия!$R$89/365)*SUMIFS(условия!86:86,условия!$7:$7,"&lt;="&amp;AER$8,условия!$8:$8,"&gt;="&amp;AER$8))</f>
        <v>4142.4657534246571</v>
      </c>
      <c r="AES152" s="21">
        <f>IF(AES$8="",0,AES98*(условия!$R$89/365)*SUMIFS(условия!86:86,условия!$7:$7,"&lt;="&amp;AES$8,условия!$8:$8,"&gt;="&amp;AES$8))</f>
        <v>4142.4657534246571</v>
      </c>
      <c r="AET152" s="21">
        <f>IF(AET$8="",0,AET98*(условия!$R$89/365)*SUMIFS(условия!86:86,условия!$7:$7,"&lt;="&amp;AET$8,условия!$8:$8,"&gt;="&amp;AET$8))</f>
        <v>4142.4657534246571</v>
      </c>
      <c r="AEU152" s="21">
        <f>IF(AEU$8="",0,AEU98*(условия!$R$89/365)*SUMIFS(условия!86:86,условия!$7:$7,"&lt;="&amp;AEU$8,условия!$8:$8,"&gt;="&amp;AEU$8))</f>
        <v>6805.4794520547957</v>
      </c>
      <c r="AEV152" s="21">
        <f>IF(AEV$8="",0,AEV98*(условия!$R$89/365)*SUMIFS(условия!86:86,условия!$7:$7,"&lt;="&amp;AEV$8,условия!$8:$8,"&gt;="&amp;AEV$8))</f>
        <v>6805.4794520547957</v>
      </c>
      <c r="AEW152" s="21">
        <f>IF(AEW$8="",0,AEW98*(условия!$R$89/365)*SUMIFS(условия!86:86,условия!$7:$7,"&lt;="&amp;AEW$8,условия!$8:$8,"&gt;="&amp;AEW$8))</f>
        <v>6805.4794520547957</v>
      </c>
      <c r="AEX152" s="21">
        <f>IF(AEX$8="",0,AEX98*(условия!$R$89/365)*SUMIFS(условия!86:86,условия!$7:$7,"&lt;="&amp;AEX$8,условия!$8:$8,"&gt;="&amp;AEX$8))</f>
        <v>6805.4794520547957</v>
      </c>
      <c r="AEY152" s="21">
        <f>IF(AEY$8="",0,AEY98*(условия!$R$89/365)*SUMIFS(условия!86:86,условия!$7:$7,"&lt;="&amp;AEY$8,условия!$8:$8,"&gt;="&amp;AEY$8))</f>
        <v>6805.4794520547957</v>
      </c>
      <c r="AEZ152" s="21">
        <f>IF(AEZ$8="",0,AEZ98*(условия!$R$89/365)*SUMIFS(условия!86:86,условия!$7:$7,"&lt;="&amp;AEZ$8,условия!$8:$8,"&gt;="&amp;AEZ$8))</f>
        <v>6805.4794520547957</v>
      </c>
      <c r="AFA152" s="21">
        <f>IF(AFA$8="",0,AFA98*(условия!$R$89/365)*SUMIFS(условия!86:86,условия!$7:$7,"&lt;="&amp;AFA$8,условия!$8:$8,"&gt;="&amp;AFA$8))</f>
        <v>6805.4794520547957</v>
      </c>
      <c r="AFB152" s="21">
        <f>IF(AFB$8="",0,AFB98*(условия!$R$89/365)*SUMIFS(условия!86:86,условия!$7:$7,"&lt;="&amp;AFB$8,условия!$8:$8,"&gt;="&amp;AFB$8))</f>
        <v>6805.4794520547957</v>
      </c>
      <c r="AFC152" s="21">
        <f>IF(AFC$8="",0,AFC98*(условия!$R$89/365)*SUMIFS(условия!86:86,условия!$7:$7,"&lt;="&amp;AFC$8,условия!$8:$8,"&gt;="&amp;AFC$8))</f>
        <v>6805.4794520547957</v>
      </c>
      <c r="AFD152" s="21">
        <f>IF(AFD$8="",0,AFD98*(условия!$R$89/365)*SUMIFS(условия!86:86,условия!$7:$7,"&lt;="&amp;AFD$8,условия!$8:$8,"&gt;="&amp;AFD$8))</f>
        <v>6805.4794520547957</v>
      </c>
      <c r="AFE152" s="21">
        <f>IF(AFE$8="",0,AFE98*(условия!$R$89/365)*SUMIFS(условия!86:86,условия!$7:$7,"&lt;="&amp;AFE$8,условия!$8:$8,"&gt;="&amp;AFE$8))</f>
        <v>6805.4794520547957</v>
      </c>
      <c r="AFF152" s="21">
        <f>IF(AFF$8="",0,AFF98*(условия!$R$89/365)*SUMIFS(условия!86:86,условия!$7:$7,"&lt;="&amp;AFF$8,условия!$8:$8,"&gt;="&amp;AFF$8))</f>
        <v>6805.4794520547957</v>
      </c>
      <c r="AFG152" s="21">
        <f>IF(AFG$8="",0,AFG98*(условия!$R$89/365)*SUMIFS(условия!86:86,условия!$7:$7,"&lt;="&amp;AFG$8,условия!$8:$8,"&gt;="&amp;AFG$8))</f>
        <v>6805.4794520547957</v>
      </c>
    </row>
    <row r="153" spans="1:839" s="42" customFormat="1" x14ac:dyDescent="0.25">
      <c r="A153" s="21"/>
      <c r="B153" s="21"/>
      <c r="C153" s="21"/>
      <c r="D153" s="52"/>
      <c r="E153" s="21" t="str">
        <f>структура!$G$53</f>
        <v>расчет пени по просроч. займам за срок просрочки</v>
      </c>
      <c r="F153" s="21"/>
      <c r="G153" s="21" t="str">
        <f>структура!$J$12</f>
        <v>спец. заем</v>
      </c>
      <c r="H153" s="21"/>
      <c r="I153" s="21" t="str">
        <f>IF($E153="","",INDEX(структура!$H$10:$H$153,SUMIFS(структура!$C$10:$C$153,структура!$G$10:$G$153,$E153)))</f>
        <v>руб</v>
      </c>
      <c r="J153" s="21"/>
      <c r="K153" s="41"/>
      <c r="L153" s="21"/>
      <c r="M153" s="21"/>
      <c r="N153" s="21"/>
      <c r="O153" s="21"/>
      <c r="P153" s="21"/>
      <c r="Q153" s="41"/>
      <c r="R153" s="21">
        <f>IF(R$8="",0,R99*(условия!$R$89/365)*SUMIFS(условия!87:87,условия!$7:$7,"&lt;="&amp;R$8,условия!$8:$8,"&gt;="&amp;R$8))</f>
        <v>0</v>
      </c>
      <c r="S153" s="21">
        <f>IF(S$8="",0,S99*(условия!$R$89/365)*SUMIFS(условия!87:87,условия!$7:$7,"&lt;="&amp;S$8,условия!$8:$8,"&gt;="&amp;S$8))</f>
        <v>0</v>
      </c>
      <c r="T153" s="21">
        <f>IF(T$8="",0,T99*(условия!$R$89/365)*SUMIFS(условия!87:87,условия!$7:$7,"&lt;="&amp;T$8,условия!$8:$8,"&gt;="&amp;T$8))</f>
        <v>0</v>
      </c>
      <c r="U153" s="21">
        <f>IF(U$8="",0,U99*(условия!$R$89/365)*SUMIFS(условия!87:87,условия!$7:$7,"&lt;="&amp;U$8,условия!$8:$8,"&gt;="&amp;U$8))</f>
        <v>0</v>
      </c>
      <c r="V153" s="21">
        <f>IF(V$8="",0,V99*(условия!$R$89/365)*SUMIFS(условия!87:87,условия!$7:$7,"&lt;="&amp;V$8,условия!$8:$8,"&gt;="&amp;V$8))</f>
        <v>0</v>
      </c>
      <c r="W153" s="21">
        <f>IF(W$8="",0,W99*(условия!$R$89/365)*SUMIFS(условия!87:87,условия!$7:$7,"&lt;="&amp;W$8,условия!$8:$8,"&gt;="&amp;W$8))</f>
        <v>0</v>
      </c>
      <c r="X153" s="21">
        <f>IF(X$8="",0,X99*(условия!$R$89/365)*SUMIFS(условия!87:87,условия!$7:$7,"&lt;="&amp;X$8,условия!$8:$8,"&gt;="&amp;X$8))</f>
        <v>0</v>
      </c>
      <c r="Y153" s="21">
        <f>IF(Y$8="",0,Y99*(условия!$R$89/365)*SUMIFS(условия!87:87,условия!$7:$7,"&lt;="&amp;Y$8,условия!$8:$8,"&gt;="&amp;Y$8))</f>
        <v>0</v>
      </c>
      <c r="Z153" s="21">
        <f>IF(Z$8="",0,Z99*(условия!$R$89/365)*SUMIFS(условия!87:87,условия!$7:$7,"&lt;="&amp;Z$8,условия!$8:$8,"&gt;="&amp;Z$8))</f>
        <v>0</v>
      </c>
      <c r="AA153" s="21">
        <f>IF(AA$8="",0,AA99*(условия!$R$89/365)*SUMIFS(условия!87:87,условия!$7:$7,"&lt;="&amp;AA$8,условия!$8:$8,"&gt;="&amp;AA$8))</f>
        <v>0</v>
      </c>
      <c r="AB153" s="21">
        <f>IF(AB$8="",0,AB99*(условия!$R$89/365)*SUMIFS(условия!87:87,условия!$7:$7,"&lt;="&amp;AB$8,условия!$8:$8,"&gt;="&amp;AB$8))</f>
        <v>0</v>
      </c>
      <c r="AC153" s="21">
        <f>IF(AC$8="",0,AC99*(условия!$R$89/365)*SUMIFS(условия!87:87,условия!$7:$7,"&lt;="&amp;AC$8,условия!$8:$8,"&gt;="&amp;AC$8))</f>
        <v>0</v>
      </c>
      <c r="AD153" s="21">
        <f>IF(AD$8="",0,AD99*(условия!$R$89/365)*SUMIFS(условия!87:87,условия!$7:$7,"&lt;="&amp;AD$8,условия!$8:$8,"&gt;="&amp;AD$8))</f>
        <v>0</v>
      </c>
      <c r="AE153" s="21">
        <f>IF(AE$8="",0,AE99*(условия!$R$89/365)*SUMIFS(условия!87:87,условия!$7:$7,"&lt;="&amp;AE$8,условия!$8:$8,"&gt;="&amp;AE$8))</f>
        <v>0</v>
      </c>
      <c r="AF153" s="21">
        <f>IF(AF$8="",0,AF99*(условия!$R$89/365)*SUMIFS(условия!87:87,условия!$7:$7,"&lt;="&amp;AF$8,условия!$8:$8,"&gt;="&amp;AF$8))</f>
        <v>0</v>
      </c>
      <c r="AG153" s="21">
        <f>IF(AG$8="",0,AG99*(условия!$R$89/365)*SUMIFS(условия!87:87,условия!$7:$7,"&lt;="&amp;AG$8,условия!$8:$8,"&gt;="&amp;AG$8))</f>
        <v>39.452054794520564</v>
      </c>
      <c r="AH153" s="21">
        <f>IF(AH$8="",0,AH99*(условия!$R$89/365)*SUMIFS(условия!87:87,условия!$7:$7,"&lt;="&amp;AH$8,условия!$8:$8,"&gt;="&amp;AH$8))</f>
        <v>39.452054794520564</v>
      </c>
      <c r="AI153" s="21">
        <f>IF(AI$8="",0,AI99*(условия!$R$89/365)*SUMIFS(условия!87:87,условия!$7:$7,"&lt;="&amp;AI$8,условия!$8:$8,"&gt;="&amp;AI$8))</f>
        <v>39.452054794520564</v>
      </c>
      <c r="AJ153" s="21">
        <f>IF(AJ$8="",0,AJ99*(условия!$R$89/365)*SUMIFS(условия!87:87,условия!$7:$7,"&lt;="&amp;AJ$8,условия!$8:$8,"&gt;="&amp;AJ$8))</f>
        <v>39.452054794520564</v>
      </c>
      <c r="AK153" s="21">
        <f>IF(AK$8="",0,AK99*(условия!$R$89/365)*SUMIFS(условия!87:87,условия!$7:$7,"&lt;="&amp;AK$8,условия!$8:$8,"&gt;="&amp;AK$8))</f>
        <v>39.452054794520564</v>
      </c>
      <c r="AL153" s="21">
        <f>IF(AL$8="",0,AL99*(условия!$R$89/365)*SUMIFS(условия!87:87,условия!$7:$7,"&lt;="&amp;AL$8,условия!$8:$8,"&gt;="&amp;AL$8))</f>
        <v>39.452054794520564</v>
      </c>
      <c r="AM153" s="21">
        <f>IF(AM$8="",0,AM99*(условия!$R$89/365)*SUMIFS(условия!87:87,условия!$7:$7,"&lt;="&amp;AM$8,условия!$8:$8,"&gt;="&amp;AM$8))</f>
        <v>39.452054794520564</v>
      </c>
      <c r="AN153" s="21">
        <f>IF(AN$8="",0,AN99*(условия!$R$89/365)*SUMIFS(условия!87:87,условия!$7:$7,"&lt;="&amp;AN$8,условия!$8:$8,"&gt;="&amp;AN$8))</f>
        <v>39.452054794520564</v>
      </c>
      <c r="AO153" s="21">
        <f>IF(AO$8="",0,AO99*(условия!$R$89/365)*SUMIFS(условия!87:87,условия!$7:$7,"&lt;="&amp;AO$8,условия!$8:$8,"&gt;="&amp;AO$8))</f>
        <v>39.452054794520564</v>
      </c>
      <c r="AP153" s="21">
        <f>IF(AP$8="",0,AP99*(условия!$R$89/365)*SUMIFS(условия!87:87,условия!$7:$7,"&lt;="&amp;AP$8,условия!$8:$8,"&gt;="&amp;AP$8))</f>
        <v>39.452054794520564</v>
      </c>
      <c r="AQ153" s="21">
        <f>IF(AQ$8="",0,AQ99*(условия!$R$89/365)*SUMIFS(условия!87:87,условия!$7:$7,"&lt;="&amp;AQ$8,условия!$8:$8,"&gt;="&amp;AQ$8))</f>
        <v>39.452054794520564</v>
      </c>
      <c r="AR153" s="21">
        <f>IF(AR$8="",0,AR99*(условия!$R$89/365)*SUMIFS(условия!87:87,условия!$7:$7,"&lt;="&amp;AR$8,условия!$8:$8,"&gt;="&amp;AR$8))</f>
        <v>39.452054794520564</v>
      </c>
      <c r="AS153" s="21">
        <f>IF(AS$8="",0,AS99*(условия!$R$89/365)*SUMIFS(условия!87:87,условия!$7:$7,"&lt;="&amp;AS$8,условия!$8:$8,"&gt;="&amp;AS$8))</f>
        <v>39.452054794520564</v>
      </c>
      <c r="AT153" s="21">
        <f>IF(AT$8="",0,AT99*(условия!$R$89/365)*SUMIFS(условия!87:87,условия!$7:$7,"&lt;="&amp;AT$8,условия!$8:$8,"&gt;="&amp;AT$8))</f>
        <v>39.452054794520564</v>
      </c>
      <c r="AU153" s="21">
        <f>IF(AU$8="",0,AU99*(условия!$R$89/365)*SUMIFS(условия!87:87,условия!$7:$7,"&lt;="&amp;AU$8,условия!$8:$8,"&gt;="&amp;AU$8))</f>
        <v>39.452054794520564</v>
      </c>
      <c r="AV153" s="21">
        <f>IF(AV$8="",0,AV99*(условия!$R$89/365)*SUMIFS(условия!87:87,условия!$7:$7,"&lt;="&amp;AV$8,условия!$8:$8,"&gt;="&amp;AV$8))</f>
        <v>39.452054794520564</v>
      </c>
      <c r="AW153" s="21">
        <f>IF(AW$8="",0,AW99*(условия!$R$89/365)*SUMIFS(условия!87:87,условия!$7:$7,"&lt;="&amp;AW$8,условия!$8:$8,"&gt;="&amp;AW$8))</f>
        <v>39.452054794520564</v>
      </c>
      <c r="AX153" s="21">
        <f>IF(AX$8="",0,AX99*(условия!$R$89/365)*SUMIFS(условия!87:87,условия!$7:$7,"&lt;="&amp;AX$8,условия!$8:$8,"&gt;="&amp;AX$8))</f>
        <v>39.452054794520564</v>
      </c>
      <c r="AY153" s="21">
        <f>IF(AY$8="",0,AY99*(условия!$R$89/365)*SUMIFS(условия!87:87,условия!$7:$7,"&lt;="&amp;AY$8,условия!$8:$8,"&gt;="&amp;AY$8))</f>
        <v>39.452054794520564</v>
      </c>
      <c r="AZ153" s="21">
        <f>IF(AZ$8="",0,AZ99*(условия!$R$89/365)*SUMIFS(условия!87:87,условия!$7:$7,"&lt;="&amp;AZ$8,условия!$8:$8,"&gt;="&amp;AZ$8))</f>
        <v>39.452054794520564</v>
      </c>
      <c r="BA153" s="21">
        <f>IF(BA$8="",0,BA99*(условия!$R$89/365)*SUMIFS(условия!87:87,условия!$7:$7,"&lt;="&amp;BA$8,условия!$8:$8,"&gt;="&amp;BA$8))</f>
        <v>39.452054794520564</v>
      </c>
      <c r="BB153" s="21">
        <f>IF(BB$8="",0,BB99*(условия!$R$89/365)*SUMIFS(условия!87:87,условия!$7:$7,"&lt;="&amp;BB$8,условия!$8:$8,"&gt;="&amp;BB$8))</f>
        <v>39.452054794520564</v>
      </c>
      <c r="BC153" s="21">
        <f>IF(BC$8="",0,BC99*(условия!$R$89/365)*SUMIFS(условия!87:87,условия!$7:$7,"&lt;="&amp;BC$8,условия!$8:$8,"&gt;="&amp;BC$8))</f>
        <v>39.452054794520564</v>
      </c>
      <c r="BD153" s="21">
        <f>IF(BD$8="",0,BD99*(условия!$R$89/365)*SUMIFS(условия!87:87,условия!$7:$7,"&lt;="&amp;BD$8,условия!$8:$8,"&gt;="&amp;BD$8))</f>
        <v>39.452054794520564</v>
      </c>
      <c r="BE153" s="21">
        <f>IF(BE$8="",0,BE99*(условия!$R$89/365)*SUMIFS(условия!87:87,условия!$7:$7,"&lt;="&amp;BE$8,условия!$8:$8,"&gt;="&amp;BE$8))</f>
        <v>39.452054794520564</v>
      </c>
      <c r="BF153" s="21">
        <f>IF(BF$8="",0,BF99*(условия!$R$89/365)*SUMIFS(условия!87:87,условия!$7:$7,"&lt;="&amp;BF$8,условия!$8:$8,"&gt;="&amp;BF$8))</f>
        <v>39.452054794520564</v>
      </c>
      <c r="BG153" s="21">
        <f>IF(BG$8="",0,BG99*(условия!$R$89/365)*SUMIFS(условия!87:87,условия!$7:$7,"&lt;="&amp;BG$8,условия!$8:$8,"&gt;="&amp;BG$8))</f>
        <v>39.452054794520564</v>
      </c>
      <c r="BH153" s="21">
        <f>IF(BH$8="",0,BH99*(условия!$R$89/365)*SUMIFS(условия!87:87,условия!$7:$7,"&lt;="&amp;BH$8,условия!$8:$8,"&gt;="&amp;BH$8))</f>
        <v>39.452054794520564</v>
      </c>
      <c r="BI153" s="21">
        <f>IF(BI$8="",0,BI99*(условия!$R$89/365)*SUMIFS(условия!87:87,условия!$7:$7,"&lt;="&amp;BI$8,условия!$8:$8,"&gt;="&amp;BI$8))</f>
        <v>39.452054794520564</v>
      </c>
      <c r="BJ153" s="21">
        <f>IF(BJ$8="",0,BJ99*(условия!$R$89/365)*SUMIFS(условия!87:87,условия!$7:$7,"&lt;="&amp;BJ$8,условия!$8:$8,"&gt;="&amp;BJ$8))</f>
        <v>39.452054794520564</v>
      </c>
      <c r="BK153" s="21">
        <f>IF(BK$8="",0,BK99*(условия!$R$89/365)*SUMIFS(условия!87:87,условия!$7:$7,"&lt;="&amp;BK$8,условия!$8:$8,"&gt;="&amp;BK$8))</f>
        <v>39.452054794520564</v>
      </c>
      <c r="BL153" s="21">
        <f>IF(BL$8="",0,BL99*(условия!$R$89/365)*SUMIFS(условия!87:87,условия!$7:$7,"&lt;="&amp;BL$8,условия!$8:$8,"&gt;="&amp;BL$8))</f>
        <v>35.068493150684944</v>
      </c>
      <c r="BM153" s="21">
        <f>IF(BM$8="",0,BM99*(условия!$R$89/365)*SUMIFS(условия!87:87,условия!$7:$7,"&lt;="&amp;BM$8,условия!$8:$8,"&gt;="&amp;BM$8))</f>
        <v>35.068493150684944</v>
      </c>
      <c r="BN153" s="21">
        <f>IF(BN$8="",0,BN99*(условия!$R$89/365)*SUMIFS(условия!87:87,условия!$7:$7,"&lt;="&amp;BN$8,условия!$8:$8,"&gt;="&amp;BN$8))</f>
        <v>35.068493150684944</v>
      </c>
      <c r="BO153" s="21">
        <f>IF(BO$8="",0,BO99*(условия!$R$89/365)*SUMIFS(условия!87:87,условия!$7:$7,"&lt;="&amp;BO$8,условия!$8:$8,"&gt;="&amp;BO$8))</f>
        <v>35.068493150684944</v>
      </c>
      <c r="BP153" s="21">
        <f>IF(BP$8="",0,BP99*(условия!$R$89/365)*SUMIFS(условия!87:87,условия!$7:$7,"&lt;="&amp;BP$8,условия!$8:$8,"&gt;="&amp;BP$8))</f>
        <v>35.068493150684944</v>
      </c>
      <c r="BQ153" s="21">
        <f>IF(BQ$8="",0,BQ99*(условия!$R$89/365)*SUMIFS(условия!87:87,условия!$7:$7,"&lt;="&amp;BQ$8,условия!$8:$8,"&gt;="&amp;BQ$8))</f>
        <v>35.068493150684944</v>
      </c>
      <c r="BR153" s="21">
        <f>IF(BR$8="",0,BR99*(условия!$R$89/365)*SUMIFS(условия!87:87,условия!$7:$7,"&lt;="&amp;BR$8,условия!$8:$8,"&gt;="&amp;BR$8))</f>
        <v>35.068493150684944</v>
      </c>
      <c r="BS153" s="21">
        <f>IF(BS$8="",0,BS99*(условия!$R$89/365)*SUMIFS(условия!87:87,условия!$7:$7,"&lt;="&amp;BS$8,условия!$8:$8,"&gt;="&amp;BS$8))</f>
        <v>35.068493150684944</v>
      </c>
      <c r="BT153" s="21">
        <f>IF(BT$8="",0,BT99*(условия!$R$89/365)*SUMIFS(условия!87:87,условия!$7:$7,"&lt;="&amp;BT$8,условия!$8:$8,"&gt;="&amp;BT$8))</f>
        <v>35.068493150684944</v>
      </c>
      <c r="BU153" s="21">
        <f>IF(BU$8="",0,BU99*(условия!$R$89/365)*SUMIFS(условия!87:87,условия!$7:$7,"&lt;="&amp;BU$8,условия!$8:$8,"&gt;="&amp;BU$8))</f>
        <v>35.068493150684944</v>
      </c>
      <c r="BV153" s="21">
        <f>IF(BV$8="",0,BV99*(условия!$R$89/365)*SUMIFS(условия!87:87,условия!$7:$7,"&lt;="&amp;BV$8,условия!$8:$8,"&gt;="&amp;BV$8))</f>
        <v>35.068493150684944</v>
      </c>
      <c r="BW153" s="21">
        <f>IF(BW$8="",0,BW99*(условия!$R$89/365)*SUMIFS(условия!87:87,условия!$7:$7,"&lt;="&amp;BW$8,условия!$8:$8,"&gt;="&amp;BW$8))</f>
        <v>35.068493150684944</v>
      </c>
      <c r="BX153" s="21">
        <f>IF(BX$8="",0,BX99*(условия!$R$89/365)*SUMIFS(условия!87:87,условия!$7:$7,"&lt;="&amp;BX$8,условия!$8:$8,"&gt;="&amp;BX$8))</f>
        <v>35.068493150684944</v>
      </c>
      <c r="BY153" s="21">
        <f>IF(BY$8="",0,BY99*(условия!$R$89/365)*SUMIFS(условия!87:87,условия!$7:$7,"&lt;="&amp;BY$8,условия!$8:$8,"&gt;="&amp;BY$8))</f>
        <v>35.068493150684944</v>
      </c>
      <c r="BZ153" s="21">
        <f>IF(BZ$8="",0,BZ99*(условия!$R$89/365)*SUMIFS(условия!87:87,условия!$7:$7,"&lt;="&amp;BZ$8,условия!$8:$8,"&gt;="&amp;BZ$8))</f>
        <v>35.068493150684944</v>
      </c>
      <c r="CA153" s="21">
        <f>IF(CA$8="",0,CA99*(условия!$R$89/365)*SUMIFS(условия!87:87,условия!$7:$7,"&lt;="&amp;CA$8,условия!$8:$8,"&gt;="&amp;CA$8))</f>
        <v>35.068493150684944</v>
      </c>
      <c r="CB153" s="21">
        <f>IF(CB$8="",0,CB99*(условия!$R$89/365)*SUMIFS(условия!87:87,условия!$7:$7,"&lt;="&amp;CB$8,условия!$8:$8,"&gt;="&amp;CB$8))</f>
        <v>35.068493150684944</v>
      </c>
      <c r="CC153" s="21">
        <f>IF(CC$8="",0,CC99*(условия!$R$89/365)*SUMIFS(условия!87:87,условия!$7:$7,"&lt;="&amp;CC$8,условия!$8:$8,"&gt;="&amp;CC$8))</f>
        <v>35.068493150684944</v>
      </c>
      <c r="CD153" s="21">
        <f>IF(CD$8="",0,CD99*(условия!$R$89/365)*SUMIFS(условия!87:87,условия!$7:$7,"&lt;="&amp;CD$8,условия!$8:$8,"&gt;="&amp;CD$8))</f>
        <v>35.068493150684944</v>
      </c>
      <c r="CE153" s="21">
        <f>IF(CE$8="",0,CE99*(условия!$R$89/365)*SUMIFS(условия!87:87,условия!$7:$7,"&lt;="&amp;CE$8,условия!$8:$8,"&gt;="&amp;CE$8))</f>
        <v>35.068493150684944</v>
      </c>
      <c r="CF153" s="21">
        <f>IF(CF$8="",0,CF99*(условия!$R$89/365)*SUMIFS(условия!87:87,условия!$7:$7,"&lt;="&amp;CF$8,условия!$8:$8,"&gt;="&amp;CF$8))</f>
        <v>35.068493150684944</v>
      </c>
      <c r="CG153" s="21">
        <f>IF(CG$8="",0,CG99*(условия!$R$89/365)*SUMIFS(условия!87:87,условия!$7:$7,"&lt;="&amp;CG$8,условия!$8:$8,"&gt;="&amp;CG$8))</f>
        <v>35.068493150684944</v>
      </c>
      <c r="CH153" s="21">
        <f>IF(CH$8="",0,CH99*(условия!$R$89/365)*SUMIFS(условия!87:87,условия!$7:$7,"&lt;="&amp;CH$8,условия!$8:$8,"&gt;="&amp;CH$8))</f>
        <v>35.068493150684944</v>
      </c>
      <c r="CI153" s="21">
        <f>IF(CI$8="",0,CI99*(условия!$R$89/365)*SUMIFS(условия!87:87,условия!$7:$7,"&lt;="&amp;CI$8,условия!$8:$8,"&gt;="&amp;CI$8))</f>
        <v>35.068493150684944</v>
      </c>
      <c r="CJ153" s="21">
        <f>IF(CJ$8="",0,CJ99*(условия!$R$89/365)*SUMIFS(условия!87:87,условия!$7:$7,"&lt;="&amp;CJ$8,условия!$8:$8,"&gt;="&amp;CJ$8))</f>
        <v>35.068493150684944</v>
      </c>
      <c r="CK153" s="21">
        <f>IF(CK$8="",0,CK99*(условия!$R$89/365)*SUMIFS(условия!87:87,условия!$7:$7,"&lt;="&amp;CK$8,условия!$8:$8,"&gt;="&amp;CK$8))</f>
        <v>35.068493150684944</v>
      </c>
      <c r="CL153" s="21">
        <f>IF(CL$8="",0,CL99*(условия!$R$89/365)*SUMIFS(условия!87:87,условия!$7:$7,"&lt;="&amp;CL$8,условия!$8:$8,"&gt;="&amp;CL$8))</f>
        <v>35.068493150684944</v>
      </c>
      <c r="CM153" s="21">
        <f>IF(CM$8="",0,CM99*(условия!$R$89/365)*SUMIFS(условия!87:87,условия!$7:$7,"&lt;="&amp;CM$8,условия!$8:$8,"&gt;="&amp;CM$8))</f>
        <v>35.068493150684944</v>
      </c>
      <c r="CN153" s="21">
        <f>IF(CN$8="",0,CN99*(условия!$R$89/365)*SUMIFS(условия!87:87,условия!$7:$7,"&lt;="&amp;CN$8,условия!$8:$8,"&gt;="&amp;CN$8))</f>
        <v>35.068493150684944</v>
      </c>
      <c r="CO153" s="21">
        <f>IF(CO$8="",0,CO99*(условия!$R$89/365)*SUMIFS(условия!87:87,условия!$7:$7,"&lt;="&amp;CO$8,условия!$8:$8,"&gt;="&amp;CO$8))</f>
        <v>35.068493150684944</v>
      </c>
      <c r="CP153" s="21">
        <f>IF(CP$8="",0,CP99*(условия!$R$89/365)*SUMIFS(условия!87:87,условия!$7:$7,"&lt;="&amp;CP$8,условия!$8:$8,"&gt;="&amp;CP$8))</f>
        <v>35.068493150684944</v>
      </c>
      <c r="CQ153" s="21">
        <f>IF(CQ$8="",0,CQ99*(условия!$R$89/365)*SUMIFS(условия!87:87,условия!$7:$7,"&lt;="&amp;CQ$8,условия!$8:$8,"&gt;="&amp;CQ$8))</f>
        <v>76.712328767123324</v>
      </c>
      <c r="CR153" s="21">
        <f>IF(CR$8="",0,CR99*(условия!$R$89/365)*SUMIFS(условия!87:87,условия!$7:$7,"&lt;="&amp;CR$8,условия!$8:$8,"&gt;="&amp;CR$8))</f>
        <v>76.712328767123324</v>
      </c>
      <c r="CS153" s="21">
        <f>IF(CS$8="",0,CS99*(условия!$R$89/365)*SUMIFS(условия!87:87,условия!$7:$7,"&lt;="&amp;CS$8,условия!$8:$8,"&gt;="&amp;CS$8))</f>
        <v>76.712328767123324</v>
      </c>
      <c r="CT153" s="21">
        <f>IF(CT$8="",0,CT99*(условия!$R$89/365)*SUMIFS(условия!87:87,условия!$7:$7,"&lt;="&amp;CT$8,условия!$8:$8,"&gt;="&amp;CT$8))</f>
        <v>76.712328767123324</v>
      </c>
      <c r="CU153" s="21">
        <f>IF(CU$8="",0,CU99*(условия!$R$89/365)*SUMIFS(условия!87:87,условия!$7:$7,"&lt;="&amp;CU$8,условия!$8:$8,"&gt;="&amp;CU$8))</f>
        <v>76.712328767123324</v>
      </c>
      <c r="CV153" s="21">
        <f>IF(CV$8="",0,CV99*(условия!$R$89/365)*SUMIFS(условия!87:87,условия!$7:$7,"&lt;="&amp;CV$8,условия!$8:$8,"&gt;="&amp;CV$8))</f>
        <v>76.712328767123324</v>
      </c>
      <c r="CW153" s="21">
        <f>IF(CW$8="",0,CW99*(условия!$R$89/365)*SUMIFS(условия!87:87,условия!$7:$7,"&lt;="&amp;CW$8,условия!$8:$8,"&gt;="&amp;CW$8))</f>
        <v>76.712328767123324</v>
      </c>
      <c r="CX153" s="21">
        <f>IF(CX$8="",0,CX99*(условия!$R$89/365)*SUMIFS(условия!87:87,условия!$7:$7,"&lt;="&amp;CX$8,условия!$8:$8,"&gt;="&amp;CX$8))</f>
        <v>76.712328767123324</v>
      </c>
      <c r="CY153" s="21">
        <f>IF(CY$8="",0,CY99*(условия!$R$89/365)*SUMIFS(условия!87:87,условия!$7:$7,"&lt;="&amp;CY$8,условия!$8:$8,"&gt;="&amp;CY$8))</f>
        <v>76.712328767123324</v>
      </c>
      <c r="CZ153" s="21">
        <f>IF(CZ$8="",0,CZ99*(условия!$R$89/365)*SUMIFS(условия!87:87,условия!$7:$7,"&lt;="&amp;CZ$8,условия!$8:$8,"&gt;="&amp;CZ$8))</f>
        <v>76.712328767123324</v>
      </c>
      <c r="DA153" s="21">
        <f>IF(DA$8="",0,DA99*(условия!$R$89/365)*SUMIFS(условия!87:87,условия!$7:$7,"&lt;="&amp;DA$8,условия!$8:$8,"&gt;="&amp;DA$8))</f>
        <v>76.712328767123324</v>
      </c>
      <c r="DB153" s="21">
        <f>IF(DB$8="",0,DB99*(условия!$R$89/365)*SUMIFS(условия!87:87,условия!$7:$7,"&lt;="&amp;DB$8,условия!$8:$8,"&gt;="&amp;DB$8))</f>
        <v>76.712328767123324</v>
      </c>
      <c r="DC153" s="21">
        <f>IF(DC$8="",0,DC99*(условия!$R$89/365)*SUMIFS(условия!87:87,условия!$7:$7,"&lt;="&amp;DC$8,условия!$8:$8,"&gt;="&amp;DC$8))</f>
        <v>76.712328767123324</v>
      </c>
      <c r="DD153" s="21">
        <f>IF(DD$8="",0,DD99*(условия!$R$89/365)*SUMIFS(условия!87:87,условия!$7:$7,"&lt;="&amp;DD$8,условия!$8:$8,"&gt;="&amp;DD$8))</f>
        <v>76.712328767123324</v>
      </c>
      <c r="DE153" s="21">
        <f>IF(DE$8="",0,DE99*(условия!$R$89/365)*SUMIFS(условия!87:87,условия!$7:$7,"&lt;="&amp;DE$8,условия!$8:$8,"&gt;="&amp;DE$8))</f>
        <v>76.712328767123324</v>
      </c>
      <c r="DF153" s="21">
        <f>IF(DF$8="",0,DF99*(условия!$R$89/365)*SUMIFS(условия!87:87,условия!$7:$7,"&lt;="&amp;DF$8,условия!$8:$8,"&gt;="&amp;DF$8))</f>
        <v>76.712328767123324</v>
      </c>
      <c r="DG153" s="21">
        <f>IF(DG$8="",0,DG99*(условия!$R$89/365)*SUMIFS(условия!87:87,условия!$7:$7,"&lt;="&amp;DG$8,условия!$8:$8,"&gt;="&amp;DG$8))</f>
        <v>76.712328767123324</v>
      </c>
      <c r="DH153" s="21">
        <f>IF(DH$8="",0,DH99*(условия!$R$89/365)*SUMIFS(условия!87:87,условия!$7:$7,"&lt;="&amp;DH$8,условия!$8:$8,"&gt;="&amp;DH$8))</f>
        <v>76.712328767123324</v>
      </c>
      <c r="DI153" s="21">
        <f>IF(DI$8="",0,DI99*(условия!$R$89/365)*SUMIFS(условия!87:87,условия!$7:$7,"&lt;="&amp;DI$8,условия!$8:$8,"&gt;="&amp;DI$8))</f>
        <v>76.712328767123324</v>
      </c>
      <c r="DJ153" s="21">
        <f>IF(DJ$8="",0,DJ99*(условия!$R$89/365)*SUMIFS(условия!87:87,условия!$7:$7,"&lt;="&amp;DJ$8,условия!$8:$8,"&gt;="&amp;DJ$8))</f>
        <v>76.712328767123324</v>
      </c>
      <c r="DK153" s="21">
        <f>IF(DK$8="",0,DK99*(условия!$R$89/365)*SUMIFS(условия!87:87,условия!$7:$7,"&lt;="&amp;DK$8,условия!$8:$8,"&gt;="&amp;DK$8))</f>
        <v>76.712328767123324</v>
      </c>
      <c r="DL153" s="21">
        <f>IF(DL$8="",0,DL99*(условия!$R$89/365)*SUMIFS(условия!87:87,условия!$7:$7,"&lt;="&amp;DL$8,условия!$8:$8,"&gt;="&amp;DL$8))</f>
        <v>76.712328767123324</v>
      </c>
      <c r="DM153" s="21">
        <f>IF(DM$8="",0,DM99*(условия!$R$89/365)*SUMIFS(условия!87:87,условия!$7:$7,"&lt;="&amp;DM$8,условия!$8:$8,"&gt;="&amp;DM$8))</f>
        <v>76.712328767123324</v>
      </c>
      <c r="DN153" s="21">
        <f>IF(DN$8="",0,DN99*(условия!$R$89/365)*SUMIFS(условия!87:87,условия!$7:$7,"&lt;="&amp;DN$8,условия!$8:$8,"&gt;="&amp;DN$8))</f>
        <v>76.712328767123324</v>
      </c>
      <c r="DO153" s="21">
        <f>IF(DO$8="",0,DO99*(условия!$R$89/365)*SUMIFS(условия!87:87,условия!$7:$7,"&lt;="&amp;DO$8,условия!$8:$8,"&gt;="&amp;DO$8))</f>
        <v>76.712328767123324</v>
      </c>
      <c r="DP153" s="21">
        <f>IF(DP$8="",0,DP99*(условия!$R$89/365)*SUMIFS(условия!87:87,условия!$7:$7,"&lt;="&amp;DP$8,условия!$8:$8,"&gt;="&amp;DP$8))</f>
        <v>76.712328767123324</v>
      </c>
      <c r="DQ153" s="21">
        <f>IF(DQ$8="",0,DQ99*(условия!$R$89/365)*SUMIFS(условия!87:87,условия!$7:$7,"&lt;="&amp;DQ$8,условия!$8:$8,"&gt;="&amp;DQ$8))</f>
        <v>76.712328767123324</v>
      </c>
      <c r="DR153" s="21">
        <f>IF(DR$8="",0,DR99*(условия!$R$89/365)*SUMIFS(условия!87:87,условия!$7:$7,"&lt;="&amp;DR$8,условия!$8:$8,"&gt;="&amp;DR$8))</f>
        <v>76.712328767123324</v>
      </c>
      <c r="DS153" s="21">
        <f>IF(DS$8="",0,DS99*(условия!$R$89/365)*SUMIFS(условия!87:87,условия!$7:$7,"&lt;="&amp;DS$8,условия!$8:$8,"&gt;="&amp;DS$8))</f>
        <v>76.712328767123324</v>
      </c>
      <c r="DT153" s="21">
        <f>IF(DT$8="",0,DT99*(условия!$R$89/365)*SUMIFS(условия!87:87,условия!$7:$7,"&lt;="&amp;DT$8,условия!$8:$8,"&gt;="&amp;DT$8))</f>
        <v>76.712328767123324</v>
      </c>
      <c r="DU153" s="21">
        <f>IF(DU$8="",0,DU99*(условия!$R$89/365)*SUMIFS(условия!87:87,условия!$7:$7,"&lt;="&amp;DU$8,условия!$8:$8,"&gt;="&amp;DU$8))</f>
        <v>0</v>
      </c>
      <c r="DV153" s="21">
        <f>IF(DV$8="",0,DV99*(условия!$R$89/365)*SUMIFS(условия!87:87,условия!$7:$7,"&lt;="&amp;DV$8,условия!$8:$8,"&gt;="&amp;DV$8))</f>
        <v>0</v>
      </c>
      <c r="DW153" s="21">
        <f>IF(DW$8="",0,DW99*(условия!$R$89/365)*SUMIFS(условия!87:87,условия!$7:$7,"&lt;="&amp;DW$8,условия!$8:$8,"&gt;="&amp;DW$8))</f>
        <v>0</v>
      </c>
      <c r="DX153" s="21">
        <f>IF(DX$8="",0,DX99*(условия!$R$89/365)*SUMIFS(условия!87:87,условия!$7:$7,"&lt;="&amp;DX$8,условия!$8:$8,"&gt;="&amp;DX$8))</f>
        <v>0</v>
      </c>
      <c r="DY153" s="21">
        <f>IF(DY$8="",0,DY99*(условия!$R$89/365)*SUMIFS(условия!87:87,условия!$7:$7,"&lt;="&amp;DY$8,условия!$8:$8,"&gt;="&amp;DY$8))</f>
        <v>0</v>
      </c>
      <c r="DZ153" s="21">
        <f>IF(DZ$8="",0,DZ99*(условия!$R$89/365)*SUMIFS(условия!87:87,условия!$7:$7,"&lt;="&amp;DZ$8,условия!$8:$8,"&gt;="&amp;DZ$8))</f>
        <v>76.712328767123324</v>
      </c>
      <c r="EA153" s="21">
        <f>IF(EA$8="",0,EA99*(условия!$R$89/365)*SUMIFS(условия!87:87,условия!$7:$7,"&lt;="&amp;EA$8,условия!$8:$8,"&gt;="&amp;EA$8))</f>
        <v>76.712328767123324</v>
      </c>
      <c r="EB153" s="21">
        <f>IF(EB$8="",0,EB99*(условия!$R$89/365)*SUMIFS(условия!87:87,условия!$7:$7,"&lt;="&amp;EB$8,условия!$8:$8,"&gt;="&amp;EB$8))</f>
        <v>76.712328767123324</v>
      </c>
      <c r="EC153" s="21">
        <f>IF(EC$8="",0,EC99*(условия!$R$89/365)*SUMIFS(условия!87:87,условия!$7:$7,"&lt;="&amp;EC$8,условия!$8:$8,"&gt;="&amp;EC$8))</f>
        <v>76.712328767123324</v>
      </c>
      <c r="ED153" s="21">
        <f>IF(ED$8="",0,ED99*(условия!$R$89/365)*SUMIFS(условия!87:87,условия!$7:$7,"&lt;="&amp;ED$8,условия!$8:$8,"&gt;="&amp;ED$8))</f>
        <v>76.712328767123324</v>
      </c>
      <c r="EE153" s="21">
        <f>IF(EE$8="",0,EE99*(условия!$R$89/365)*SUMIFS(условия!87:87,условия!$7:$7,"&lt;="&amp;EE$8,условия!$8:$8,"&gt;="&amp;EE$8))</f>
        <v>76.712328767123324</v>
      </c>
      <c r="EF153" s="21">
        <f>IF(EF$8="",0,EF99*(условия!$R$89/365)*SUMIFS(условия!87:87,условия!$7:$7,"&lt;="&amp;EF$8,условия!$8:$8,"&gt;="&amp;EF$8))</f>
        <v>76.712328767123324</v>
      </c>
      <c r="EG153" s="21">
        <f>IF(EG$8="",0,EG99*(условия!$R$89/365)*SUMIFS(условия!87:87,условия!$7:$7,"&lt;="&amp;EG$8,условия!$8:$8,"&gt;="&amp;EG$8))</f>
        <v>76.712328767123324</v>
      </c>
      <c r="EH153" s="21">
        <f>IF(EH$8="",0,EH99*(условия!$R$89/365)*SUMIFS(условия!87:87,условия!$7:$7,"&lt;="&amp;EH$8,условия!$8:$8,"&gt;="&amp;EH$8))</f>
        <v>76.712328767123324</v>
      </c>
      <c r="EI153" s="21">
        <f>IF(EI$8="",0,EI99*(условия!$R$89/365)*SUMIFS(условия!87:87,условия!$7:$7,"&lt;="&amp;EI$8,условия!$8:$8,"&gt;="&amp;EI$8))</f>
        <v>76.712328767123324</v>
      </c>
      <c r="EJ153" s="21">
        <f>IF(EJ$8="",0,EJ99*(условия!$R$89/365)*SUMIFS(условия!87:87,условия!$7:$7,"&lt;="&amp;EJ$8,условия!$8:$8,"&gt;="&amp;EJ$8))</f>
        <v>76.712328767123324</v>
      </c>
      <c r="EK153" s="21">
        <f>IF(EK$8="",0,EK99*(условия!$R$89/365)*SUMIFS(условия!87:87,условия!$7:$7,"&lt;="&amp;EK$8,условия!$8:$8,"&gt;="&amp;EK$8))</f>
        <v>76.712328767123324</v>
      </c>
      <c r="EL153" s="21">
        <f>IF(EL$8="",0,EL99*(условия!$R$89/365)*SUMIFS(условия!87:87,условия!$7:$7,"&lt;="&amp;EL$8,условия!$8:$8,"&gt;="&amp;EL$8))</f>
        <v>76.712328767123324</v>
      </c>
      <c r="EM153" s="21">
        <f>IF(EM$8="",0,EM99*(условия!$R$89/365)*SUMIFS(условия!87:87,условия!$7:$7,"&lt;="&amp;EM$8,условия!$8:$8,"&gt;="&amp;EM$8))</f>
        <v>76.712328767123324</v>
      </c>
      <c r="EN153" s="21">
        <f>IF(EN$8="",0,EN99*(условия!$R$89/365)*SUMIFS(условия!87:87,условия!$7:$7,"&lt;="&amp;EN$8,условия!$8:$8,"&gt;="&amp;EN$8))</f>
        <v>76.712328767123324</v>
      </c>
      <c r="EO153" s="21">
        <f>IF(EO$8="",0,EO99*(условия!$R$89/365)*SUMIFS(условия!87:87,условия!$7:$7,"&lt;="&amp;EO$8,условия!$8:$8,"&gt;="&amp;EO$8))</f>
        <v>76.712328767123324</v>
      </c>
      <c r="EP153" s="21">
        <f>IF(EP$8="",0,EP99*(условия!$R$89/365)*SUMIFS(условия!87:87,условия!$7:$7,"&lt;="&amp;EP$8,условия!$8:$8,"&gt;="&amp;EP$8))</f>
        <v>76.712328767123324</v>
      </c>
      <c r="EQ153" s="21">
        <f>IF(EQ$8="",0,EQ99*(условия!$R$89/365)*SUMIFS(условия!87:87,условия!$7:$7,"&lt;="&amp;EQ$8,условия!$8:$8,"&gt;="&amp;EQ$8))</f>
        <v>76.712328767123324</v>
      </c>
      <c r="ER153" s="21">
        <f>IF(ER$8="",0,ER99*(условия!$R$89/365)*SUMIFS(условия!87:87,условия!$7:$7,"&lt;="&amp;ER$8,условия!$8:$8,"&gt;="&amp;ER$8))</f>
        <v>76.712328767123324</v>
      </c>
      <c r="ES153" s="21">
        <f>IF(ES$8="",0,ES99*(условия!$R$89/365)*SUMIFS(условия!87:87,условия!$7:$7,"&lt;="&amp;ES$8,условия!$8:$8,"&gt;="&amp;ES$8))</f>
        <v>76.712328767123324</v>
      </c>
      <c r="ET153" s="21">
        <f>IF(ET$8="",0,ET99*(условия!$R$89/365)*SUMIFS(условия!87:87,условия!$7:$7,"&lt;="&amp;ET$8,условия!$8:$8,"&gt;="&amp;ET$8))</f>
        <v>76.712328767123324</v>
      </c>
      <c r="EU153" s="21">
        <f>IF(EU$8="",0,EU99*(условия!$R$89/365)*SUMIFS(условия!87:87,условия!$7:$7,"&lt;="&amp;EU$8,условия!$8:$8,"&gt;="&amp;EU$8))</f>
        <v>76.712328767123324</v>
      </c>
      <c r="EV153" s="21">
        <f>IF(EV$8="",0,EV99*(условия!$R$89/365)*SUMIFS(условия!87:87,условия!$7:$7,"&lt;="&amp;EV$8,условия!$8:$8,"&gt;="&amp;EV$8))</f>
        <v>76.712328767123324</v>
      </c>
      <c r="EW153" s="21">
        <f>IF(EW$8="",0,EW99*(условия!$R$89/365)*SUMIFS(условия!87:87,условия!$7:$7,"&lt;="&amp;EW$8,условия!$8:$8,"&gt;="&amp;EW$8))</f>
        <v>76.712328767123324</v>
      </c>
      <c r="EX153" s="21">
        <f>IF(EX$8="",0,EX99*(условия!$R$89/365)*SUMIFS(условия!87:87,условия!$7:$7,"&lt;="&amp;EX$8,условия!$8:$8,"&gt;="&amp;EX$8))</f>
        <v>76.712328767123324</v>
      </c>
      <c r="EY153" s="21">
        <f>IF(EY$8="",0,EY99*(условия!$R$89/365)*SUMIFS(условия!87:87,условия!$7:$7,"&lt;="&amp;EY$8,условия!$8:$8,"&gt;="&amp;EY$8))</f>
        <v>76.712328767123324</v>
      </c>
      <c r="EZ153" s="21">
        <f>IF(EZ$8="",0,EZ99*(условия!$R$89/365)*SUMIFS(условия!87:87,условия!$7:$7,"&lt;="&amp;EZ$8,условия!$8:$8,"&gt;="&amp;EZ$8))</f>
        <v>76.712328767123324</v>
      </c>
      <c r="FA153" s="21">
        <f>IF(FA$8="",0,FA99*(условия!$R$89/365)*SUMIFS(условия!87:87,условия!$7:$7,"&lt;="&amp;FA$8,условия!$8:$8,"&gt;="&amp;FA$8))</f>
        <v>76.712328767123324</v>
      </c>
      <c r="FB153" s="21">
        <f>IF(FB$8="",0,FB99*(условия!$R$89/365)*SUMIFS(условия!87:87,условия!$7:$7,"&lt;="&amp;FB$8,условия!$8:$8,"&gt;="&amp;FB$8))</f>
        <v>76.712328767123324</v>
      </c>
      <c r="FC153" s="21">
        <f>IF(FC$8="",0,FC99*(условия!$R$89/365)*SUMIFS(условия!87:87,условия!$7:$7,"&lt;="&amp;FC$8,условия!$8:$8,"&gt;="&amp;FC$8))</f>
        <v>76.712328767123324</v>
      </c>
      <c r="FD153" s="21">
        <f>IF(FD$8="",0,FD99*(условия!$R$89/365)*SUMIFS(условия!87:87,условия!$7:$7,"&lt;="&amp;FD$8,условия!$8:$8,"&gt;="&amp;FD$8))</f>
        <v>76.712328767123324</v>
      </c>
      <c r="FE153" s="21">
        <f>IF(FE$8="",0,FE99*(условия!$R$89/365)*SUMIFS(условия!87:87,условия!$7:$7,"&lt;="&amp;FE$8,условия!$8:$8,"&gt;="&amp;FE$8))</f>
        <v>51.141552511415533</v>
      </c>
      <c r="FF153" s="21">
        <f>IF(FF$8="",0,FF99*(условия!$R$89/365)*SUMIFS(условия!87:87,условия!$7:$7,"&lt;="&amp;FF$8,условия!$8:$8,"&gt;="&amp;FF$8))</f>
        <v>51.141552511415533</v>
      </c>
      <c r="FG153" s="21">
        <f>IF(FG$8="",0,FG99*(условия!$R$89/365)*SUMIFS(условия!87:87,условия!$7:$7,"&lt;="&amp;FG$8,условия!$8:$8,"&gt;="&amp;FG$8))</f>
        <v>51.141552511415533</v>
      </c>
      <c r="FH153" s="21">
        <f>IF(FH$8="",0,FH99*(условия!$R$89/365)*SUMIFS(условия!87:87,условия!$7:$7,"&lt;="&amp;FH$8,условия!$8:$8,"&gt;="&amp;FH$8))</f>
        <v>51.141552511415533</v>
      </c>
      <c r="FI153" s="21">
        <f>IF(FI$8="",0,FI99*(условия!$R$89/365)*SUMIFS(условия!87:87,условия!$7:$7,"&lt;="&amp;FI$8,условия!$8:$8,"&gt;="&amp;FI$8))</f>
        <v>51.141552511415533</v>
      </c>
      <c r="FJ153" s="21">
        <f>IF(FJ$8="",0,FJ99*(условия!$R$89/365)*SUMIFS(условия!87:87,условия!$7:$7,"&lt;="&amp;FJ$8,условия!$8:$8,"&gt;="&amp;FJ$8))</f>
        <v>51.141552511415533</v>
      </c>
      <c r="FK153" s="21">
        <f>IF(FK$8="",0,FK99*(условия!$R$89/365)*SUMIFS(условия!87:87,условия!$7:$7,"&lt;="&amp;FK$8,условия!$8:$8,"&gt;="&amp;FK$8))</f>
        <v>51.141552511415533</v>
      </c>
      <c r="FL153" s="21">
        <f>IF(FL$8="",0,FL99*(условия!$R$89/365)*SUMIFS(условия!87:87,условия!$7:$7,"&lt;="&amp;FL$8,условия!$8:$8,"&gt;="&amp;FL$8))</f>
        <v>51.141552511415533</v>
      </c>
      <c r="FM153" s="21">
        <f>IF(FM$8="",0,FM99*(условия!$R$89/365)*SUMIFS(условия!87:87,условия!$7:$7,"&lt;="&amp;FM$8,условия!$8:$8,"&gt;="&amp;FM$8))</f>
        <v>51.141552511415533</v>
      </c>
      <c r="FN153" s="21">
        <f>IF(FN$8="",0,FN99*(условия!$R$89/365)*SUMIFS(условия!87:87,условия!$7:$7,"&lt;="&amp;FN$8,условия!$8:$8,"&gt;="&amp;FN$8))</f>
        <v>51.141552511415533</v>
      </c>
      <c r="FO153" s="21">
        <f>IF(FO$8="",0,FO99*(условия!$R$89/365)*SUMIFS(условия!87:87,условия!$7:$7,"&lt;="&amp;FO$8,условия!$8:$8,"&gt;="&amp;FO$8))</f>
        <v>51.141552511415533</v>
      </c>
      <c r="FP153" s="21">
        <f>IF(FP$8="",0,FP99*(условия!$R$89/365)*SUMIFS(условия!87:87,условия!$7:$7,"&lt;="&amp;FP$8,условия!$8:$8,"&gt;="&amp;FP$8))</f>
        <v>51.141552511415533</v>
      </c>
      <c r="FQ153" s="21">
        <f>IF(FQ$8="",0,FQ99*(условия!$R$89/365)*SUMIFS(условия!87:87,условия!$7:$7,"&lt;="&amp;FQ$8,условия!$8:$8,"&gt;="&amp;FQ$8))</f>
        <v>51.141552511415533</v>
      </c>
      <c r="FR153" s="21">
        <f>IF(FR$8="",0,FR99*(условия!$R$89/365)*SUMIFS(условия!87:87,условия!$7:$7,"&lt;="&amp;FR$8,условия!$8:$8,"&gt;="&amp;FR$8))</f>
        <v>51.141552511415533</v>
      </c>
      <c r="FS153" s="21">
        <f>IF(FS$8="",0,FS99*(условия!$R$89/365)*SUMIFS(условия!87:87,условия!$7:$7,"&lt;="&amp;FS$8,условия!$8:$8,"&gt;="&amp;FS$8))</f>
        <v>51.141552511415533</v>
      </c>
      <c r="FT153" s="21">
        <f>IF(FT$8="",0,FT99*(условия!$R$89/365)*SUMIFS(условия!87:87,условия!$7:$7,"&lt;="&amp;FT$8,условия!$8:$8,"&gt;="&amp;FT$8))</f>
        <v>51.141552511415533</v>
      </c>
      <c r="FU153" s="21">
        <f>IF(FU$8="",0,FU99*(условия!$R$89/365)*SUMIFS(условия!87:87,условия!$7:$7,"&lt;="&amp;FU$8,условия!$8:$8,"&gt;="&amp;FU$8))</f>
        <v>51.141552511415533</v>
      </c>
      <c r="FV153" s="21">
        <f>IF(FV$8="",0,FV99*(условия!$R$89/365)*SUMIFS(условия!87:87,условия!$7:$7,"&lt;="&amp;FV$8,условия!$8:$8,"&gt;="&amp;FV$8))</f>
        <v>51.141552511415533</v>
      </c>
      <c r="FW153" s="21">
        <f>IF(FW$8="",0,FW99*(условия!$R$89/365)*SUMIFS(условия!87:87,условия!$7:$7,"&lt;="&amp;FW$8,условия!$8:$8,"&gt;="&amp;FW$8))</f>
        <v>51.141552511415533</v>
      </c>
      <c r="FX153" s="21">
        <f>IF(FX$8="",0,FX99*(условия!$R$89/365)*SUMIFS(условия!87:87,условия!$7:$7,"&lt;="&amp;FX$8,условия!$8:$8,"&gt;="&amp;FX$8))</f>
        <v>51.141552511415533</v>
      </c>
      <c r="FY153" s="21">
        <f>IF(FY$8="",0,FY99*(условия!$R$89/365)*SUMIFS(условия!87:87,условия!$7:$7,"&lt;="&amp;FY$8,условия!$8:$8,"&gt;="&amp;FY$8))</f>
        <v>51.141552511415533</v>
      </c>
      <c r="FZ153" s="21">
        <f>IF(FZ$8="",0,FZ99*(условия!$R$89/365)*SUMIFS(условия!87:87,условия!$7:$7,"&lt;="&amp;FZ$8,условия!$8:$8,"&gt;="&amp;FZ$8))</f>
        <v>51.141552511415533</v>
      </c>
      <c r="GA153" s="21">
        <f>IF(GA$8="",0,GA99*(условия!$R$89/365)*SUMIFS(условия!87:87,условия!$7:$7,"&lt;="&amp;GA$8,условия!$8:$8,"&gt;="&amp;GA$8))</f>
        <v>51.141552511415533</v>
      </c>
      <c r="GB153" s="21">
        <f>IF(GB$8="",0,GB99*(условия!$R$89/365)*SUMIFS(условия!87:87,условия!$7:$7,"&lt;="&amp;GB$8,условия!$8:$8,"&gt;="&amp;GB$8))</f>
        <v>51.141552511415533</v>
      </c>
      <c r="GC153" s="21">
        <f>IF(GC$8="",0,GC99*(условия!$R$89/365)*SUMIFS(условия!87:87,условия!$7:$7,"&lt;="&amp;GC$8,условия!$8:$8,"&gt;="&amp;GC$8))</f>
        <v>51.141552511415533</v>
      </c>
      <c r="GD153" s="21">
        <f>IF(GD$8="",0,GD99*(условия!$R$89/365)*SUMIFS(условия!87:87,условия!$7:$7,"&lt;="&amp;GD$8,условия!$8:$8,"&gt;="&amp;GD$8))</f>
        <v>51.141552511415533</v>
      </c>
      <c r="GE153" s="21">
        <f>IF(GE$8="",0,GE99*(условия!$R$89/365)*SUMIFS(условия!87:87,условия!$7:$7,"&lt;="&amp;GE$8,условия!$8:$8,"&gt;="&amp;GE$8))</f>
        <v>51.141552511415533</v>
      </c>
      <c r="GF153" s="21">
        <f>IF(GF$8="",0,GF99*(условия!$R$89/365)*SUMIFS(условия!87:87,условия!$7:$7,"&lt;="&amp;GF$8,условия!$8:$8,"&gt;="&amp;GF$8))</f>
        <v>51.141552511415533</v>
      </c>
      <c r="GG153" s="21">
        <f>IF(GG$8="",0,GG99*(условия!$R$89/365)*SUMIFS(условия!87:87,условия!$7:$7,"&lt;="&amp;GG$8,условия!$8:$8,"&gt;="&amp;GG$8))</f>
        <v>51.141552511415533</v>
      </c>
      <c r="GH153" s="21">
        <f>IF(GH$8="",0,GH99*(условия!$R$89/365)*SUMIFS(условия!87:87,условия!$7:$7,"&lt;="&amp;GH$8,условия!$8:$8,"&gt;="&amp;GH$8))</f>
        <v>51.141552511415533</v>
      </c>
      <c r="GI153" s="21">
        <f>IF(GI$8="",0,GI99*(условия!$R$89/365)*SUMIFS(условия!87:87,условия!$7:$7,"&lt;="&amp;GI$8,условия!$8:$8,"&gt;="&amp;GI$8))</f>
        <v>65.753424657534254</v>
      </c>
      <c r="GJ153" s="21">
        <f>IF(GJ$8="",0,GJ99*(условия!$R$89/365)*SUMIFS(условия!87:87,условия!$7:$7,"&lt;="&amp;GJ$8,условия!$8:$8,"&gt;="&amp;GJ$8))</f>
        <v>65.753424657534254</v>
      </c>
      <c r="GK153" s="21">
        <f>IF(GK$8="",0,GK99*(условия!$R$89/365)*SUMIFS(условия!87:87,условия!$7:$7,"&lt;="&amp;GK$8,условия!$8:$8,"&gt;="&amp;GK$8))</f>
        <v>65.753424657534254</v>
      </c>
      <c r="GL153" s="21">
        <f>IF(GL$8="",0,GL99*(условия!$R$89/365)*SUMIFS(условия!87:87,условия!$7:$7,"&lt;="&amp;GL$8,условия!$8:$8,"&gt;="&amp;GL$8))</f>
        <v>65.753424657534254</v>
      </c>
      <c r="GM153" s="21">
        <f>IF(GM$8="",0,GM99*(условия!$R$89/365)*SUMIFS(условия!87:87,условия!$7:$7,"&lt;="&amp;GM$8,условия!$8:$8,"&gt;="&amp;GM$8))</f>
        <v>65.753424657534254</v>
      </c>
      <c r="GN153" s="21">
        <f>IF(GN$8="",0,GN99*(условия!$R$89/365)*SUMIFS(условия!87:87,условия!$7:$7,"&lt;="&amp;GN$8,условия!$8:$8,"&gt;="&amp;GN$8))</f>
        <v>65.753424657534254</v>
      </c>
      <c r="GO153" s="21">
        <f>IF(GO$8="",0,GO99*(условия!$R$89/365)*SUMIFS(условия!87:87,условия!$7:$7,"&lt;="&amp;GO$8,условия!$8:$8,"&gt;="&amp;GO$8))</f>
        <v>65.753424657534254</v>
      </c>
      <c r="GP153" s="21">
        <f>IF(GP$8="",0,GP99*(условия!$R$89/365)*SUMIFS(условия!87:87,условия!$7:$7,"&lt;="&amp;GP$8,условия!$8:$8,"&gt;="&amp;GP$8))</f>
        <v>65.753424657534254</v>
      </c>
      <c r="GQ153" s="21">
        <f>IF(GQ$8="",0,GQ99*(условия!$R$89/365)*SUMIFS(условия!87:87,условия!$7:$7,"&lt;="&amp;GQ$8,условия!$8:$8,"&gt;="&amp;GQ$8))</f>
        <v>65.753424657534254</v>
      </c>
      <c r="GR153" s="21">
        <f>IF(GR$8="",0,GR99*(условия!$R$89/365)*SUMIFS(условия!87:87,условия!$7:$7,"&lt;="&amp;GR$8,условия!$8:$8,"&gt;="&amp;GR$8))</f>
        <v>65.753424657534254</v>
      </c>
      <c r="GS153" s="21">
        <f>IF(GS$8="",0,GS99*(условия!$R$89/365)*SUMIFS(условия!87:87,условия!$7:$7,"&lt;="&amp;GS$8,условия!$8:$8,"&gt;="&amp;GS$8))</f>
        <v>65.753424657534254</v>
      </c>
      <c r="GT153" s="21">
        <f>IF(GT$8="",0,GT99*(условия!$R$89/365)*SUMIFS(условия!87:87,условия!$7:$7,"&lt;="&amp;GT$8,условия!$8:$8,"&gt;="&amp;GT$8))</f>
        <v>65.753424657534254</v>
      </c>
      <c r="GU153" s="21">
        <f>IF(GU$8="",0,GU99*(условия!$R$89/365)*SUMIFS(условия!87:87,условия!$7:$7,"&lt;="&amp;GU$8,условия!$8:$8,"&gt;="&amp;GU$8))</f>
        <v>65.753424657534254</v>
      </c>
      <c r="GV153" s="21">
        <f>IF(GV$8="",0,GV99*(условия!$R$89/365)*SUMIFS(условия!87:87,условия!$7:$7,"&lt;="&amp;GV$8,условия!$8:$8,"&gt;="&amp;GV$8))</f>
        <v>65.753424657534254</v>
      </c>
      <c r="GW153" s="21">
        <f>IF(GW$8="",0,GW99*(условия!$R$89/365)*SUMIFS(условия!87:87,условия!$7:$7,"&lt;="&amp;GW$8,условия!$8:$8,"&gt;="&amp;GW$8))</f>
        <v>65.753424657534254</v>
      </c>
      <c r="GX153" s="21">
        <f>IF(GX$8="",0,GX99*(условия!$R$89/365)*SUMIFS(условия!87:87,условия!$7:$7,"&lt;="&amp;GX$8,условия!$8:$8,"&gt;="&amp;GX$8))</f>
        <v>65.753424657534254</v>
      </c>
      <c r="GY153" s="21">
        <f>IF(GY$8="",0,GY99*(условия!$R$89/365)*SUMIFS(условия!87:87,условия!$7:$7,"&lt;="&amp;GY$8,условия!$8:$8,"&gt;="&amp;GY$8))</f>
        <v>65.753424657534254</v>
      </c>
      <c r="GZ153" s="21">
        <f>IF(GZ$8="",0,GZ99*(условия!$R$89/365)*SUMIFS(условия!87:87,условия!$7:$7,"&lt;="&amp;GZ$8,условия!$8:$8,"&gt;="&amp;GZ$8))</f>
        <v>65.753424657534254</v>
      </c>
      <c r="HA153" s="21">
        <f>IF(HA$8="",0,HA99*(условия!$R$89/365)*SUMIFS(условия!87:87,условия!$7:$7,"&lt;="&amp;HA$8,условия!$8:$8,"&gt;="&amp;HA$8))</f>
        <v>65.753424657534254</v>
      </c>
      <c r="HB153" s="21">
        <f>IF(HB$8="",0,HB99*(условия!$R$89/365)*SUMIFS(условия!87:87,условия!$7:$7,"&lt;="&amp;HB$8,условия!$8:$8,"&gt;="&amp;HB$8))</f>
        <v>65.753424657534254</v>
      </c>
      <c r="HC153" s="21">
        <f>IF(HC$8="",0,HC99*(условия!$R$89/365)*SUMIFS(условия!87:87,условия!$7:$7,"&lt;="&amp;HC$8,условия!$8:$8,"&gt;="&amp;HC$8))</f>
        <v>65.753424657534254</v>
      </c>
      <c r="HD153" s="21">
        <f>IF(HD$8="",0,HD99*(условия!$R$89/365)*SUMIFS(условия!87:87,условия!$7:$7,"&lt;="&amp;HD$8,условия!$8:$8,"&gt;="&amp;HD$8))</f>
        <v>65.753424657534254</v>
      </c>
      <c r="HE153" s="21">
        <f>IF(HE$8="",0,HE99*(условия!$R$89/365)*SUMIFS(условия!87:87,условия!$7:$7,"&lt;="&amp;HE$8,условия!$8:$8,"&gt;="&amp;HE$8))</f>
        <v>65.753424657534254</v>
      </c>
      <c r="HF153" s="21">
        <f>IF(HF$8="",0,HF99*(условия!$R$89/365)*SUMIFS(условия!87:87,условия!$7:$7,"&lt;="&amp;HF$8,условия!$8:$8,"&gt;="&amp;HF$8))</f>
        <v>65.753424657534254</v>
      </c>
      <c r="HG153" s="21">
        <f>IF(HG$8="",0,HG99*(условия!$R$89/365)*SUMIFS(условия!87:87,условия!$7:$7,"&lt;="&amp;HG$8,условия!$8:$8,"&gt;="&amp;HG$8))</f>
        <v>65.753424657534254</v>
      </c>
      <c r="HH153" s="21">
        <f>IF(HH$8="",0,HH99*(условия!$R$89/365)*SUMIFS(условия!87:87,условия!$7:$7,"&lt;="&amp;HH$8,условия!$8:$8,"&gt;="&amp;HH$8))</f>
        <v>65.753424657534254</v>
      </c>
      <c r="HI153" s="21">
        <f>IF(HI$8="",0,HI99*(условия!$R$89/365)*SUMIFS(условия!87:87,условия!$7:$7,"&lt;="&amp;HI$8,условия!$8:$8,"&gt;="&amp;HI$8))</f>
        <v>65.753424657534254</v>
      </c>
      <c r="HJ153" s="21">
        <f>IF(HJ$8="",0,HJ99*(условия!$R$89/365)*SUMIFS(условия!87:87,условия!$7:$7,"&lt;="&amp;HJ$8,условия!$8:$8,"&gt;="&amp;HJ$8))</f>
        <v>65.753424657534254</v>
      </c>
      <c r="HK153" s="21">
        <f>IF(HK$8="",0,HK99*(условия!$R$89/365)*SUMIFS(условия!87:87,условия!$7:$7,"&lt;="&amp;HK$8,условия!$8:$8,"&gt;="&amp;HK$8))</f>
        <v>65.753424657534254</v>
      </c>
      <c r="HL153" s="21">
        <f>IF(HL$8="",0,HL99*(условия!$R$89/365)*SUMIFS(условия!87:87,условия!$7:$7,"&lt;="&amp;HL$8,условия!$8:$8,"&gt;="&amp;HL$8))</f>
        <v>65.753424657534254</v>
      </c>
      <c r="HM153" s="21">
        <f>IF(HM$8="",0,HM99*(условия!$R$89/365)*SUMIFS(условия!87:87,условия!$7:$7,"&lt;="&amp;HM$8,условия!$8:$8,"&gt;="&amp;HM$8))</f>
        <v>65.753424657534254</v>
      </c>
      <c r="HN153" s="21">
        <f>IF(HN$8="",0,HN99*(условия!$R$89/365)*SUMIFS(условия!87:87,условия!$7:$7,"&lt;="&amp;HN$8,условия!$8:$8,"&gt;="&amp;HN$8))</f>
        <v>80.365296803652939</v>
      </c>
      <c r="HO153" s="21">
        <f>IF(HO$8="",0,HO99*(условия!$R$89/365)*SUMIFS(условия!87:87,условия!$7:$7,"&lt;="&amp;HO$8,условия!$8:$8,"&gt;="&amp;HO$8))</f>
        <v>80.365296803652939</v>
      </c>
      <c r="HP153" s="21">
        <f>IF(HP$8="",0,HP99*(условия!$R$89/365)*SUMIFS(условия!87:87,условия!$7:$7,"&lt;="&amp;HP$8,условия!$8:$8,"&gt;="&amp;HP$8))</f>
        <v>80.365296803652939</v>
      </c>
      <c r="HQ153" s="21">
        <f>IF(HQ$8="",0,HQ99*(условия!$R$89/365)*SUMIFS(условия!87:87,условия!$7:$7,"&lt;="&amp;HQ$8,условия!$8:$8,"&gt;="&amp;HQ$8))</f>
        <v>80.365296803652939</v>
      </c>
      <c r="HR153" s="21">
        <f>IF(HR$8="",0,HR99*(условия!$R$89/365)*SUMIFS(условия!87:87,условия!$7:$7,"&lt;="&amp;HR$8,условия!$8:$8,"&gt;="&amp;HR$8))</f>
        <v>80.365296803652939</v>
      </c>
      <c r="HS153" s="21">
        <f>IF(HS$8="",0,HS99*(условия!$R$89/365)*SUMIFS(условия!87:87,условия!$7:$7,"&lt;="&amp;HS$8,условия!$8:$8,"&gt;="&amp;HS$8))</f>
        <v>80.365296803652939</v>
      </c>
      <c r="HT153" s="21">
        <f>IF(HT$8="",0,HT99*(условия!$R$89/365)*SUMIFS(условия!87:87,условия!$7:$7,"&lt;="&amp;HT$8,условия!$8:$8,"&gt;="&amp;HT$8))</f>
        <v>80.365296803652939</v>
      </c>
      <c r="HU153" s="21">
        <f>IF(HU$8="",0,HU99*(условия!$R$89/365)*SUMIFS(условия!87:87,условия!$7:$7,"&lt;="&amp;HU$8,условия!$8:$8,"&gt;="&amp;HU$8))</f>
        <v>80.365296803652939</v>
      </c>
      <c r="HV153" s="21">
        <f>IF(HV$8="",0,HV99*(условия!$R$89/365)*SUMIFS(условия!87:87,условия!$7:$7,"&lt;="&amp;HV$8,условия!$8:$8,"&gt;="&amp;HV$8))</f>
        <v>80.365296803652939</v>
      </c>
      <c r="HW153" s="21">
        <f>IF(HW$8="",0,HW99*(условия!$R$89/365)*SUMIFS(условия!87:87,условия!$7:$7,"&lt;="&amp;HW$8,условия!$8:$8,"&gt;="&amp;HW$8))</f>
        <v>80.365296803652939</v>
      </c>
      <c r="HX153" s="21">
        <f>IF(HX$8="",0,HX99*(условия!$R$89/365)*SUMIFS(условия!87:87,условия!$7:$7,"&lt;="&amp;HX$8,условия!$8:$8,"&gt;="&amp;HX$8))</f>
        <v>80.365296803652939</v>
      </c>
      <c r="HY153" s="21">
        <f>IF(HY$8="",0,HY99*(условия!$R$89/365)*SUMIFS(условия!87:87,условия!$7:$7,"&lt;="&amp;HY$8,условия!$8:$8,"&gt;="&amp;HY$8))</f>
        <v>80.365296803652939</v>
      </c>
      <c r="HZ153" s="21">
        <f>IF(HZ$8="",0,HZ99*(условия!$R$89/365)*SUMIFS(условия!87:87,условия!$7:$7,"&lt;="&amp;HZ$8,условия!$8:$8,"&gt;="&amp;HZ$8))</f>
        <v>80.365296803652939</v>
      </c>
      <c r="IA153" s="21">
        <f>IF(IA$8="",0,IA99*(условия!$R$89/365)*SUMIFS(условия!87:87,условия!$7:$7,"&lt;="&amp;IA$8,условия!$8:$8,"&gt;="&amp;IA$8))</f>
        <v>80.365296803652939</v>
      </c>
      <c r="IB153" s="21">
        <f>IF(IB$8="",0,IB99*(условия!$R$89/365)*SUMIFS(условия!87:87,условия!$7:$7,"&lt;="&amp;IB$8,условия!$8:$8,"&gt;="&amp;IB$8))</f>
        <v>80.365296803652939</v>
      </c>
      <c r="IC153" s="21">
        <f>IF(IC$8="",0,IC99*(условия!$R$89/365)*SUMIFS(условия!87:87,условия!$7:$7,"&lt;="&amp;IC$8,условия!$8:$8,"&gt;="&amp;IC$8))</f>
        <v>80.365296803652939</v>
      </c>
      <c r="ID153" s="21">
        <f>IF(ID$8="",0,ID99*(условия!$R$89/365)*SUMIFS(условия!87:87,условия!$7:$7,"&lt;="&amp;ID$8,условия!$8:$8,"&gt;="&amp;ID$8))</f>
        <v>80.365296803652939</v>
      </c>
      <c r="IE153" s="21">
        <f>IF(IE$8="",0,IE99*(условия!$R$89/365)*SUMIFS(условия!87:87,условия!$7:$7,"&lt;="&amp;IE$8,условия!$8:$8,"&gt;="&amp;IE$8))</f>
        <v>80.365296803652939</v>
      </c>
      <c r="IF153" s="21">
        <f>IF(IF$8="",0,IF99*(условия!$R$89/365)*SUMIFS(условия!87:87,условия!$7:$7,"&lt;="&amp;IF$8,условия!$8:$8,"&gt;="&amp;IF$8))</f>
        <v>80.365296803652939</v>
      </c>
      <c r="IG153" s="21">
        <f>IF(IG$8="",0,IG99*(условия!$R$89/365)*SUMIFS(условия!87:87,условия!$7:$7,"&lt;="&amp;IG$8,условия!$8:$8,"&gt;="&amp;IG$8))</f>
        <v>80.365296803652939</v>
      </c>
      <c r="IH153" s="21">
        <f>IF(IH$8="",0,IH99*(условия!$R$89/365)*SUMIFS(условия!87:87,условия!$7:$7,"&lt;="&amp;IH$8,условия!$8:$8,"&gt;="&amp;IH$8))</f>
        <v>80.365296803652939</v>
      </c>
      <c r="II153" s="21">
        <f>IF(II$8="",0,II99*(условия!$R$89/365)*SUMIFS(условия!87:87,условия!$7:$7,"&lt;="&amp;II$8,условия!$8:$8,"&gt;="&amp;II$8))</f>
        <v>80.365296803652939</v>
      </c>
      <c r="IJ153" s="21">
        <f>IF(IJ$8="",0,IJ99*(условия!$R$89/365)*SUMIFS(условия!87:87,условия!$7:$7,"&lt;="&amp;IJ$8,условия!$8:$8,"&gt;="&amp;IJ$8))</f>
        <v>80.365296803652939</v>
      </c>
      <c r="IK153" s="21">
        <f>IF(IK$8="",0,IK99*(условия!$R$89/365)*SUMIFS(условия!87:87,условия!$7:$7,"&lt;="&amp;IK$8,условия!$8:$8,"&gt;="&amp;IK$8))</f>
        <v>80.365296803652939</v>
      </c>
      <c r="IL153" s="21">
        <f>IF(IL$8="",0,IL99*(условия!$R$89/365)*SUMIFS(условия!87:87,условия!$7:$7,"&lt;="&amp;IL$8,условия!$8:$8,"&gt;="&amp;IL$8))</f>
        <v>80.365296803652939</v>
      </c>
      <c r="IM153" s="21">
        <f>IF(IM$8="",0,IM99*(условия!$R$89/365)*SUMIFS(условия!87:87,условия!$7:$7,"&lt;="&amp;IM$8,условия!$8:$8,"&gt;="&amp;IM$8))</f>
        <v>80.365296803652939</v>
      </c>
      <c r="IN153" s="21">
        <f>IF(IN$8="",0,IN99*(условия!$R$89/365)*SUMIFS(условия!87:87,условия!$7:$7,"&lt;="&amp;IN$8,условия!$8:$8,"&gt;="&amp;IN$8))</f>
        <v>80.365296803652939</v>
      </c>
      <c r="IO153" s="21">
        <f>IF(IO$8="",0,IO99*(условия!$R$89/365)*SUMIFS(условия!87:87,условия!$7:$7,"&lt;="&amp;IO$8,условия!$8:$8,"&gt;="&amp;IO$8))</f>
        <v>80.365296803652939</v>
      </c>
      <c r="IP153" s="21">
        <f>IF(IP$8="",0,IP99*(условия!$R$89/365)*SUMIFS(условия!87:87,условия!$7:$7,"&lt;="&amp;IP$8,условия!$8:$8,"&gt;="&amp;IP$8))</f>
        <v>80.365296803652939</v>
      </c>
      <c r="IQ153" s="21">
        <f>IF(IQ$8="",0,IQ99*(условия!$R$89/365)*SUMIFS(условия!87:87,условия!$7:$7,"&lt;="&amp;IQ$8,условия!$8:$8,"&gt;="&amp;IQ$8))</f>
        <v>80.365296803652939</v>
      </c>
      <c r="IR153" s="21">
        <f>IF(IR$8="",0,IR99*(условия!$R$89/365)*SUMIFS(условия!87:87,условия!$7:$7,"&lt;="&amp;IR$8,условия!$8:$8,"&gt;="&amp;IR$8))</f>
        <v>80.365296803652939</v>
      </c>
      <c r="IS153" s="21">
        <f>IF(IS$8="",0,IS99*(условия!$R$89/365)*SUMIFS(условия!87:87,условия!$7:$7,"&lt;="&amp;IS$8,условия!$8:$8,"&gt;="&amp;IS$8))</f>
        <v>0</v>
      </c>
      <c r="IT153" s="21">
        <f>IF(IT$8="",0,IT99*(условия!$R$89/365)*SUMIFS(условия!87:87,условия!$7:$7,"&lt;="&amp;IT$8,условия!$8:$8,"&gt;="&amp;IT$8))</f>
        <v>109.58904109589042</v>
      </c>
      <c r="IU153" s="21">
        <f>IF(IU$8="",0,IU99*(условия!$R$89/365)*SUMIFS(условия!87:87,условия!$7:$7,"&lt;="&amp;IU$8,условия!$8:$8,"&gt;="&amp;IU$8))</f>
        <v>109.58904109589042</v>
      </c>
      <c r="IV153" s="21">
        <f>IF(IV$8="",0,IV99*(условия!$R$89/365)*SUMIFS(условия!87:87,условия!$7:$7,"&lt;="&amp;IV$8,условия!$8:$8,"&gt;="&amp;IV$8))</f>
        <v>109.58904109589042</v>
      </c>
      <c r="IW153" s="21">
        <f>IF(IW$8="",0,IW99*(условия!$R$89/365)*SUMIFS(условия!87:87,условия!$7:$7,"&lt;="&amp;IW$8,условия!$8:$8,"&gt;="&amp;IW$8))</f>
        <v>109.58904109589042</v>
      </c>
      <c r="IX153" s="21">
        <f>IF(IX$8="",0,IX99*(условия!$R$89/365)*SUMIFS(условия!87:87,условия!$7:$7,"&lt;="&amp;IX$8,условия!$8:$8,"&gt;="&amp;IX$8))</f>
        <v>109.58904109589042</v>
      </c>
      <c r="IY153" s="21">
        <f>IF(IY$8="",0,IY99*(условия!$R$89/365)*SUMIFS(условия!87:87,условия!$7:$7,"&lt;="&amp;IY$8,условия!$8:$8,"&gt;="&amp;IY$8))</f>
        <v>109.58904109589042</v>
      </c>
      <c r="IZ153" s="21">
        <f>IF(IZ$8="",0,IZ99*(условия!$R$89/365)*SUMIFS(условия!87:87,условия!$7:$7,"&lt;="&amp;IZ$8,условия!$8:$8,"&gt;="&amp;IZ$8))</f>
        <v>109.58904109589042</v>
      </c>
      <c r="JA153" s="21">
        <f>IF(JA$8="",0,JA99*(условия!$R$89/365)*SUMIFS(условия!87:87,условия!$7:$7,"&lt;="&amp;JA$8,условия!$8:$8,"&gt;="&amp;JA$8))</f>
        <v>109.58904109589042</v>
      </c>
      <c r="JB153" s="21">
        <f>IF(JB$8="",0,JB99*(условия!$R$89/365)*SUMIFS(условия!87:87,условия!$7:$7,"&lt;="&amp;JB$8,условия!$8:$8,"&gt;="&amp;JB$8))</f>
        <v>109.58904109589042</v>
      </c>
      <c r="JC153" s="21">
        <f>IF(JC$8="",0,JC99*(условия!$R$89/365)*SUMIFS(условия!87:87,условия!$7:$7,"&lt;="&amp;JC$8,условия!$8:$8,"&gt;="&amp;JC$8))</f>
        <v>109.58904109589042</v>
      </c>
      <c r="JD153" s="21">
        <f>IF(JD$8="",0,JD99*(условия!$R$89/365)*SUMIFS(условия!87:87,условия!$7:$7,"&lt;="&amp;JD$8,условия!$8:$8,"&gt;="&amp;JD$8))</f>
        <v>109.58904109589042</v>
      </c>
      <c r="JE153" s="21">
        <f>IF(JE$8="",0,JE99*(условия!$R$89/365)*SUMIFS(условия!87:87,условия!$7:$7,"&lt;="&amp;JE$8,условия!$8:$8,"&gt;="&amp;JE$8))</f>
        <v>109.58904109589042</v>
      </c>
      <c r="JF153" s="21">
        <f>IF(JF$8="",0,JF99*(условия!$R$89/365)*SUMIFS(условия!87:87,условия!$7:$7,"&lt;="&amp;JF$8,условия!$8:$8,"&gt;="&amp;JF$8))</f>
        <v>109.58904109589042</v>
      </c>
      <c r="JG153" s="21">
        <f>IF(JG$8="",0,JG99*(условия!$R$89/365)*SUMIFS(условия!87:87,условия!$7:$7,"&lt;="&amp;JG$8,условия!$8:$8,"&gt;="&amp;JG$8))</f>
        <v>109.58904109589042</v>
      </c>
      <c r="JH153" s="21">
        <f>IF(JH$8="",0,JH99*(условия!$R$89/365)*SUMIFS(условия!87:87,условия!$7:$7,"&lt;="&amp;JH$8,условия!$8:$8,"&gt;="&amp;JH$8))</f>
        <v>109.58904109589042</v>
      </c>
      <c r="JI153" s="21">
        <f>IF(JI$8="",0,JI99*(условия!$R$89/365)*SUMIFS(условия!87:87,условия!$7:$7,"&lt;="&amp;JI$8,условия!$8:$8,"&gt;="&amp;JI$8))</f>
        <v>109.58904109589042</v>
      </c>
      <c r="JJ153" s="21">
        <f>IF(JJ$8="",0,JJ99*(условия!$R$89/365)*SUMIFS(условия!87:87,условия!$7:$7,"&lt;="&amp;JJ$8,условия!$8:$8,"&gt;="&amp;JJ$8))</f>
        <v>109.58904109589042</v>
      </c>
      <c r="JK153" s="21">
        <f>IF(JK$8="",0,JK99*(условия!$R$89/365)*SUMIFS(условия!87:87,условия!$7:$7,"&lt;="&amp;JK$8,условия!$8:$8,"&gt;="&amp;JK$8))</f>
        <v>109.58904109589042</v>
      </c>
      <c r="JL153" s="21">
        <f>IF(JL$8="",0,JL99*(условия!$R$89/365)*SUMIFS(условия!87:87,условия!$7:$7,"&lt;="&amp;JL$8,условия!$8:$8,"&gt;="&amp;JL$8))</f>
        <v>109.58904109589042</v>
      </c>
      <c r="JM153" s="21">
        <f>IF(JM$8="",0,JM99*(условия!$R$89/365)*SUMIFS(условия!87:87,условия!$7:$7,"&lt;="&amp;JM$8,условия!$8:$8,"&gt;="&amp;JM$8))</f>
        <v>109.58904109589042</v>
      </c>
      <c r="JN153" s="21">
        <f>IF(JN$8="",0,JN99*(условия!$R$89/365)*SUMIFS(условия!87:87,условия!$7:$7,"&lt;="&amp;JN$8,условия!$8:$8,"&gt;="&amp;JN$8))</f>
        <v>109.58904109589042</v>
      </c>
      <c r="JO153" s="21">
        <f>IF(JO$8="",0,JO99*(условия!$R$89/365)*SUMIFS(условия!87:87,условия!$7:$7,"&lt;="&amp;JO$8,условия!$8:$8,"&gt;="&amp;JO$8))</f>
        <v>109.58904109589042</v>
      </c>
      <c r="JP153" s="21">
        <f>IF(JP$8="",0,JP99*(условия!$R$89/365)*SUMIFS(условия!87:87,условия!$7:$7,"&lt;="&amp;JP$8,условия!$8:$8,"&gt;="&amp;JP$8))</f>
        <v>109.58904109589042</v>
      </c>
      <c r="JQ153" s="21">
        <f>IF(JQ$8="",0,JQ99*(условия!$R$89/365)*SUMIFS(условия!87:87,условия!$7:$7,"&lt;="&amp;JQ$8,условия!$8:$8,"&gt;="&amp;JQ$8))</f>
        <v>109.58904109589042</v>
      </c>
      <c r="JR153" s="21">
        <f>IF(JR$8="",0,JR99*(условия!$R$89/365)*SUMIFS(условия!87:87,условия!$7:$7,"&lt;="&amp;JR$8,условия!$8:$8,"&gt;="&amp;JR$8))</f>
        <v>109.58904109589042</v>
      </c>
      <c r="JS153" s="21">
        <f>IF(JS$8="",0,JS99*(условия!$R$89/365)*SUMIFS(условия!87:87,условия!$7:$7,"&lt;="&amp;JS$8,условия!$8:$8,"&gt;="&amp;JS$8))</f>
        <v>109.58904109589042</v>
      </c>
      <c r="JT153" s="21">
        <f>IF(JT$8="",0,JT99*(условия!$R$89/365)*SUMIFS(условия!87:87,условия!$7:$7,"&lt;="&amp;JT$8,условия!$8:$8,"&gt;="&amp;JT$8))</f>
        <v>109.58904109589042</v>
      </c>
      <c r="JU153" s="21">
        <f>IF(JU$8="",0,JU99*(условия!$R$89/365)*SUMIFS(условия!87:87,условия!$7:$7,"&lt;="&amp;JU$8,условия!$8:$8,"&gt;="&amp;JU$8))</f>
        <v>109.58904109589042</v>
      </c>
      <c r="JV153" s="21">
        <f>IF(JV$8="",0,JV99*(условия!$R$89/365)*SUMIFS(условия!87:87,условия!$7:$7,"&lt;="&amp;JV$8,условия!$8:$8,"&gt;="&amp;JV$8))</f>
        <v>142.46575342465755</v>
      </c>
      <c r="JW153" s="21">
        <f>IF(JW$8="",0,JW99*(условия!$R$89/365)*SUMIFS(условия!87:87,условия!$7:$7,"&lt;="&amp;JW$8,условия!$8:$8,"&gt;="&amp;JW$8))</f>
        <v>142.46575342465755</v>
      </c>
      <c r="JX153" s="21">
        <f>IF(JX$8="",0,JX99*(условия!$R$89/365)*SUMIFS(условия!87:87,условия!$7:$7,"&lt;="&amp;JX$8,условия!$8:$8,"&gt;="&amp;JX$8))</f>
        <v>142.46575342465755</v>
      </c>
      <c r="JY153" s="21">
        <f>IF(JY$8="",0,JY99*(условия!$R$89/365)*SUMIFS(условия!87:87,условия!$7:$7,"&lt;="&amp;JY$8,условия!$8:$8,"&gt;="&amp;JY$8))</f>
        <v>142.46575342465755</v>
      </c>
      <c r="JZ153" s="21">
        <f>IF(JZ$8="",0,JZ99*(условия!$R$89/365)*SUMIFS(условия!87:87,условия!$7:$7,"&lt;="&amp;JZ$8,условия!$8:$8,"&gt;="&amp;JZ$8))</f>
        <v>142.46575342465755</v>
      </c>
      <c r="KA153" s="21">
        <f>IF(KA$8="",0,KA99*(условия!$R$89/365)*SUMIFS(условия!87:87,условия!$7:$7,"&lt;="&amp;KA$8,условия!$8:$8,"&gt;="&amp;KA$8))</f>
        <v>142.46575342465755</v>
      </c>
      <c r="KB153" s="21">
        <f>IF(KB$8="",0,KB99*(условия!$R$89/365)*SUMIFS(условия!87:87,условия!$7:$7,"&lt;="&amp;KB$8,условия!$8:$8,"&gt;="&amp;KB$8))</f>
        <v>142.46575342465755</v>
      </c>
      <c r="KC153" s="21">
        <f>IF(KC$8="",0,KC99*(условия!$R$89/365)*SUMIFS(условия!87:87,условия!$7:$7,"&lt;="&amp;KC$8,условия!$8:$8,"&gt;="&amp;KC$8))</f>
        <v>142.46575342465755</v>
      </c>
      <c r="KD153" s="21">
        <f>IF(KD$8="",0,KD99*(условия!$R$89/365)*SUMIFS(условия!87:87,условия!$7:$7,"&lt;="&amp;KD$8,условия!$8:$8,"&gt;="&amp;KD$8))</f>
        <v>142.46575342465755</v>
      </c>
      <c r="KE153" s="21">
        <f>IF(KE$8="",0,KE99*(условия!$R$89/365)*SUMIFS(условия!87:87,условия!$7:$7,"&lt;="&amp;KE$8,условия!$8:$8,"&gt;="&amp;KE$8))</f>
        <v>142.46575342465755</v>
      </c>
      <c r="KF153" s="21">
        <f>IF(KF$8="",0,KF99*(условия!$R$89/365)*SUMIFS(условия!87:87,условия!$7:$7,"&lt;="&amp;KF$8,условия!$8:$8,"&gt;="&amp;KF$8))</f>
        <v>142.46575342465755</v>
      </c>
      <c r="KG153" s="21">
        <f>IF(KG$8="",0,KG99*(условия!$R$89/365)*SUMIFS(условия!87:87,условия!$7:$7,"&lt;="&amp;KG$8,условия!$8:$8,"&gt;="&amp;KG$8))</f>
        <v>142.46575342465755</v>
      </c>
      <c r="KH153" s="21">
        <f>IF(KH$8="",0,KH99*(условия!$R$89/365)*SUMIFS(условия!87:87,условия!$7:$7,"&lt;="&amp;KH$8,условия!$8:$8,"&gt;="&amp;KH$8))</f>
        <v>142.46575342465755</v>
      </c>
      <c r="KI153" s="21">
        <f>IF(KI$8="",0,KI99*(условия!$R$89/365)*SUMIFS(условия!87:87,условия!$7:$7,"&lt;="&amp;KI$8,условия!$8:$8,"&gt;="&amp;KI$8))</f>
        <v>142.46575342465755</v>
      </c>
      <c r="KJ153" s="21">
        <f>IF(KJ$8="",0,KJ99*(условия!$R$89/365)*SUMIFS(условия!87:87,условия!$7:$7,"&lt;="&amp;KJ$8,условия!$8:$8,"&gt;="&amp;KJ$8))</f>
        <v>142.46575342465755</v>
      </c>
      <c r="KK153" s="21">
        <f>IF(KK$8="",0,KK99*(условия!$R$89/365)*SUMIFS(условия!87:87,условия!$7:$7,"&lt;="&amp;KK$8,условия!$8:$8,"&gt;="&amp;KK$8))</f>
        <v>142.46575342465755</v>
      </c>
      <c r="KL153" s="21">
        <f>IF(KL$8="",0,KL99*(условия!$R$89/365)*SUMIFS(условия!87:87,условия!$7:$7,"&lt;="&amp;KL$8,условия!$8:$8,"&gt;="&amp;KL$8))</f>
        <v>142.46575342465755</v>
      </c>
      <c r="KM153" s="21">
        <f>IF(KM$8="",0,KM99*(условия!$R$89/365)*SUMIFS(условия!87:87,условия!$7:$7,"&lt;="&amp;KM$8,условия!$8:$8,"&gt;="&amp;KM$8))</f>
        <v>142.46575342465755</v>
      </c>
      <c r="KN153" s="21">
        <f>IF(KN$8="",0,KN99*(условия!$R$89/365)*SUMIFS(условия!87:87,условия!$7:$7,"&lt;="&amp;KN$8,условия!$8:$8,"&gt;="&amp;KN$8))</f>
        <v>142.46575342465755</v>
      </c>
      <c r="KO153" s="21">
        <f>IF(KO$8="",0,KO99*(условия!$R$89/365)*SUMIFS(условия!87:87,условия!$7:$7,"&lt;="&amp;KO$8,условия!$8:$8,"&gt;="&amp;KO$8))</f>
        <v>142.46575342465755</v>
      </c>
      <c r="KP153" s="21">
        <f>IF(KP$8="",0,KP99*(условия!$R$89/365)*SUMIFS(условия!87:87,условия!$7:$7,"&lt;="&amp;KP$8,условия!$8:$8,"&gt;="&amp;KP$8))</f>
        <v>142.46575342465755</v>
      </c>
      <c r="KQ153" s="21">
        <f>IF(KQ$8="",0,KQ99*(условия!$R$89/365)*SUMIFS(условия!87:87,условия!$7:$7,"&lt;="&amp;KQ$8,условия!$8:$8,"&gt;="&amp;KQ$8))</f>
        <v>142.46575342465755</v>
      </c>
      <c r="KR153" s="21">
        <f>IF(KR$8="",0,KR99*(условия!$R$89/365)*SUMIFS(условия!87:87,условия!$7:$7,"&lt;="&amp;KR$8,условия!$8:$8,"&gt;="&amp;KR$8))</f>
        <v>142.46575342465755</v>
      </c>
      <c r="KS153" s="21">
        <f>IF(KS$8="",0,KS99*(условия!$R$89/365)*SUMIFS(условия!87:87,условия!$7:$7,"&lt;="&amp;KS$8,условия!$8:$8,"&gt;="&amp;KS$8))</f>
        <v>142.46575342465755</v>
      </c>
      <c r="KT153" s="21">
        <f>IF(KT$8="",0,KT99*(условия!$R$89/365)*SUMIFS(условия!87:87,условия!$7:$7,"&lt;="&amp;KT$8,условия!$8:$8,"&gt;="&amp;KT$8))</f>
        <v>142.46575342465755</v>
      </c>
      <c r="KU153" s="21">
        <f>IF(KU$8="",0,KU99*(условия!$R$89/365)*SUMIFS(условия!87:87,условия!$7:$7,"&lt;="&amp;KU$8,условия!$8:$8,"&gt;="&amp;KU$8))</f>
        <v>142.46575342465755</v>
      </c>
      <c r="KV153" s="21">
        <f>IF(KV$8="",0,KV99*(условия!$R$89/365)*SUMIFS(условия!87:87,условия!$7:$7,"&lt;="&amp;KV$8,условия!$8:$8,"&gt;="&amp;KV$8))</f>
        <v>142.46575342465755</v>
      </c>
      <c r="KW153" s="21">
        <f>IF(KW$8="",0,KW99*(условия!$R$89/365)*SUMIFS(условия!87:87,условия!$7:$7,"&lt;="&amp;KW$8,условия!$8:$8,"&gt;="&amp;KW$8))</f>
        <v>142.46575342465755</v>
      </c>
      <c r="KX153" s="21">
        <f>IF(KX$8="",0,KX99*(условия!$R$89/365)*SUMIFS(условия!87:87,условия!$7:$7,"&lt;="&amp;KX$8,условия!$8:$8,"&gt;="&amp;KX$8))</f>
        <v>142.46575342465755</v>
      </c>
      <c r="KY153" s="21">
        <f>IF(KY$8="",0,KY99*(условия!$R$89/365)*SUMIFS(условия!87:87,условия!$7:$7,"&lt;="&amp;KY$8,условия!$8:$8,"&gt;="&amp;KY$8))</f>
        <v>142.46575342465755</v>
      </c>
      <c r="KZ153" s="21">
        <f>IF(KZ$8="",0,KZ99*(условия!$R$89/365)*SUMIFS(условия!87:87,условия!$7:$7,"&lt;="&amp;KZ$8,условия!$8:$8,"&gt;="&amp;KZ$8))</f>
        <v>142.46575342465755</v>
      </c>
      <c r="LA153" s="21">
        <f>IF(LA$8="",0,LA99*(условия!$R$89/365)*SUMIFS(условия!87:87,условия!$7:$7,"&lt;="&amp;LA$8,условия!$8:$8,"&gt;="&amp;LA$8))</f>
        <v>131.50684931506851</v>
      </c>
      <c r="LB153" s="21">
        <f>IF(LB$8="",0,LB99*(условия!$R$89/365)*SUMIFS(условия!87:87,условия!$7:$7,"&lt;="&amp;LB$8,условия!$8:$8,"&gt;="&amp;LB$8))</f>
        <v>131.50684931506851</v>
      </c>
      <c r="LC153" s="21">
        <f>IF(LC$8="",0,LC99*(условия!$R$89/365)*SUMIFS(условия!87:87,условия!$7:$7,"&lt;="&amp;LC$8,условия!$8:$8,"&gt;="&amp;LC$8))</f>
        <v>131.50684931506851</v>
      </c>
      <c r="LD153" s="21">
        <f>IF(LD$8="",0,LD99*(условия!$R$89/365)*SUMIFS(условия!87:87,условия!$7:$7,"&lt;="&amp;LD$8,условия!$8:$8,"&gt;="&amp;LD$8))</f>
        <v>131.50684931506851</v>
      </c>
      <c r="LE153" s="21">
        <f>IF(LE$8="",0,LE99*(условия!$R$89/365)*SUMIFS(условия!87:87,условия!$7:$7,"&lt;="&amp;LE$8,условия!$8:$8,"&gt;="&amp;LE$8))</f>
        <v>131.50684931506851</v>
      </c>
      <c r="LF153" s="21">
        <f>IF(LF$8="",0,LF99*(условия!$R$89/365)*SUMIFS(условия!87:87,условия!$7:$7,"&lt;="&amp;LF$8,условия!$8:$8,"&gt;="&amp;LF$8))</f>
        <v>131.50684931506851</v>
      </c>
      <c r="LG153" s="21">
        <f>IF(LG$8="",0,LG99*(условия!$R$89/365)*SUMIFS(условия!87:87,условия!$7:$7,"&lt;="&amp;LG$8,условия!$8:$8,"&gt;="&amp;LG$8))</f>
        <v>131.50684931506851</v>
      </c>
      <c r="LH153" s="21">
        <f>IF(LH$8="",0,LH99*(условия!$R$89/365)*SUMIFS(условия!87:87,условия!$7:$7,"&lt;="&amp;LH$8,условия!$8:$8,"&gt;="&amp;LH$8))</f>
        <v>131.50684931506851</v>
      </c>
      <c r="LI153" s="21">
        <f>IF(LI$8="",0,LI99*(условия!$R$89/365)*SUMIFS(условия!87:87,условия!$7:$7,"&lt;="&amp;LI$8,условия!$8:$8,"&gt;="&amp;LI$8))</f>
        <v>131.50684931506851</v>
      </c>
      <c r="LJ153" s="21">
        <f>IF(LJ$8="",0,LJ99*(условия!$R$89/365)*SUMIFS(условия!87:87,условия!$7:$7,"&lt;="&amp;LJ$8,условия!$8:$8,"&gt;="&amp;LJ$8))</f>
        <v>131.50684931506851</v>
      </c>
      <c r="LK153" s="21">
        <f>IF(LK$8="",0,LK99*(условия!$R$89/365)*SUMIFS(условия!87:87,условия!$7:$7,"&lt;="&amp;LK$8,условия!$8:$8,"&gt;="&amp;LK$8))</f>
        <v>131.50684931506851</v>
      </c>
      <c r="LL153" s="21">
        <f>IF(LL$8="",0,LL99*(условия!$R$89/365)*SUMIFS(условия!87:87,условия!$7:$7,"&lt;="&amp;LL$8,условия!$8:$8,"&gt;="&amp;LL$8))</f>
        <v>131.50684931506851</v>
      </c>
      <c r="LM153" s="21">
        <f>IF(LM$8="",0,LM99*(условия!$R$89/365)*SUMIFS(условия!87:87,условия!$7:$7,"&lt;="&amp;LM$8,условия!$8:$8,"&gt;="&amp;LM$8))</f>
        <v>131.50684931506851</v>
      </c>
      <c r="LN153" s="21">
        <f>IF(LN$8="",0,LN99*(условия!$R$89/365)*SUMIFS(условия!87:87,условия!$7:$7,"&lt;="&amp;LN$8,условия!$8:$8,"&gt;="&amp;LN$8))</f>
        <v>131.50684931506851</v>
      </c>
      <c r="LO153" s="21">
        <f>IF(LO$8="",0,LO99*(условия!$R$89/365)*SUMIFS(условия!87:87,условия!$7:$7,"&lt;="&amp;LO$8,условия!$8:$8,"&gt;="&amp;LO$8))</f>
        <v>131.50684931506851</v>
      </c>
      <c r="LP153" s="21">
        <f>IF(LP$8="",0,LP99*(условия!$R$89/365)*SUMIFS(условия!87:87,условия!$7:$7,"&lt;="&amp;LP$8,условия!$8:$8,"&gt;="&amp;LP$8))</f>
        <v>131.50684931506851</v>
      </c>
      <c r="LQ153" s="21">
        <f>IF(LQ$8="",0,LQ99*(условия!$R$89/365)*SUMIFS(условия!87:87,условия!$7:$7,"&lt;="&amp;LQ$8,условия!$8:$8,"&gt;="&amp;LQ$8))</f>
        <v>131.50684931506851</v>
      </c>
      <c r="LR153" s="21">
        <f>IF(LR$8="",0,LR99*(условия!$R$89/365)*SUMIFS(условия!87:87,условия!$7:$7,"&lt;="&amp;LR$8,условия!$8:$8,"&gt;="&amp;LR$8))</f>
        <v>131.50684931506851</v>
      </c>
      <c r="LS153" s="21">
        <f>IF(LS$8="",0,LS99*(условия!$R$89/365)*SUMIFS(условия!87:87,условия!$7:$7,"&lt;="&amp;LS$8,условия!$8:$8,"&gt;="&amp;LS$8))</f>
        <v>131.50684931506851</v>
      </c>
      <c r="LT153" s="21">
        <f>IF(LT$8="",0,LT99*(условия!$R$89/365)*SUMIFS(условия!87:87,условия!$7:$7,"&lt;="&amp;LT$8,условия!$8:$8,"&gt;="&amp;LT$8))</f>
        <v>131.50684931506851</v>
      </c>
      <c r="LU153" s="21">
        <f>IF(LU$8="",0,LU99*(условия!$R$89/365)*SUMIFS(условия!87:87,условия!$7:$7,"&lt;="&amp;LU$8,условия!$8:$8,"&gt;="&amp;LU$8))</f>
        <v>131.50684931506851</v>
      </c>
      <c r="LV153" s="21">
        <f>IF(LV$8="",0,LV99*(условия!$R$89/365)*SUMIFS(условия!87:87,условия!$7:$7,"&lt;="&amp;LV$8,условия!$8:$8,"&gt;="&amp;LV$8))</f>
        <v>131.50684931506851</v>
      </c>
      <c r="LW153" s="21">
        <f>IF(LW$8="",0,LW99*(условия!$R$89/365)*SUMIFS(условия!87:87,условия!$7:$7,"&lt;="&amp;LW$8,условия!$8:$8,"&gt;="&amp;LW$8))</f>
        <v>131.50684931506851</v>
      </c>
      <c r="LX153" s="21">
        <f>IF(LX$8="",0,LX99*(условия!$R$89/365)*SUMIFS(условия!87:87,условия!$7:$7,"&lt;="&amp;LX$8,условия!$8:$8,"&gt;="&amp;LX$8))</f>
        <v>131.50684931506851</v>
      </c>
      <c r="LY153" s="21">
        <f>IF(LY$8="",0,LY99*(условия!$R$89/365)*SUMIFS(условия!87:87,условия!$7:$7,"&lt;="&amp;LY$8,условия!$8:$8,"&gt;="&amp;LY$8))</f>
        <v>131.50684931506851</v>
      </c>
      <c r="LZ153" s="21">
        <f>IF(LZ$8="",0,LZ99*(условия!$R$89/365)*SUMIFS(условия!87:87,условия!$7:$7,"&lt;="&amp;LZ$8,условия!$8:$8,"&gt;="&amp;LZ$8))</f>
        <v>131.50684931506851</v>
      </c>
      <c r="MA153" s="21">
        <f>IF(MA$8="",0,MA99*(условия!$R$89/365)*SUMIFS(условия!87:87,условия!$7:$7,"&lt;="&amp;MA$8,условия!$8:$8,"&gt;="&amp;MA$8))</f>
        <v>131.50684931506851</v>
      </c>
      <c r="MB153" s="21">
        <f>IF(MB$8="",0,MB99*(условия!$R$89/365)*SUMIFS(условия!87:87,условия!$7:$7,"&lt;="&amp;MB$8,условия!$8:$8,"&gt;="&amp;MB$8))</f>
        <v>131.50684931506851</v>
      </c>
      <c r="MC153" s="21">
        <f>IF(MC$8="",0,MC99*(условия!$R$89/365)*SUMIFS(условия!87:87,условия!$7:$7,"&lt;="&amp;MC$8,условия!$8:$8,"&gt;="&amp;MC$8))</f>
        <v>131.50684931506851</v>
      </c>
      <c r="MD153" s="21">
        <f>IF(MD$8="",0,MD99*(условия!$R$89/365)*SUMIFS(условия!87:87,условия!$7:$7,"&lt;="&amp;MD$8,условия!$8:$8,"&gt;="&amp;MD$8))</f>
        <v>131.50684931506851</v>
      </c>
      <c r="ME153" s="21">
        <f>IF(ME$8="",0,ME99*(условия!$R$89/365)*SUMIFS(условия!87:87,условия!$7:$7,"&lt;="&amp;ME$8,условия!$8:$8,"&gt;="&amp;ME$8))</f>
        <v>102.28310502283107</v>
      </c>
      <c r="MF153" s="21">
        <f>IF(MF$8="",0,MF99*(условия!$R$89/365)*SUMIFS(условия!87:87,условия!$7:$7,"&lt;="&amp;MF$8,условия!$8:$8,"&gt;="&amp;MF$8))</f>
        <v>102.28310502283107</v>
      </c>
      <c r="MG153" s="21">
        <f>IF(MG$8="",0,MG99*(условия!$R$89/365)*SUMIFS(условия!87:87,условия!$7:$7,"&lt;="&amp;MG$8,условия!$8:$8,"&gt;="&amp;MG$8))</f>
        <v>102.28310502283107</v>
      </c>
      <c r="MH153" s="21">
        <f>IF(MH$8="",0,MH99*(условия!$R$89/365)*SUMIFS(условия!87:87,условия!$7:$7,"&lt;="&amp;MH$8,условия!$8:$8,"&gt;="&amp;MH$8))</f>
        <v>102.28310502283107</v>
      </c>
      <c r="MI153" s="21">
        <f>IF(MI$8="",0,MI99*(условия!$R$89/365)*SUMIFS(условия!87:87,условия!$7:$7,"&lt;="&amp;MI$8,условия!$8:$8,"&gt;="&amp;MI$8))</f>
        <v>102.28310502283107</v>
      </c>
      <c r="MJ153" s="21">
        <f>IF(MJ$8="",0,MJ99*(условия!$R$89/365)*SUMIFS(условия!87:87,условия!$7:$7,"&lt;="&amp;MJ$8,условия!$8:$8,"&gt;="&amp;MJ$8))</f>
        <v>102.28310502283107</v>
      </c>
      <c r="MK153" s="21">
        <f>IF(MK$8="",0,MK99*(условия!$R$89/365)*SUMIFS(условия!87:87,условия!$7:$7,"&lt;="&amp;MK$8,условия!$8:$8,"&gt;="&amp;MK$8))</f>
        <v>102.28310502283107</v>
      </c>
      <c r="ML153" s="21">
        <f>IF(ML$8="",0,ML99*(условия!$R$89/365)*SUMIFS(условия!87:87,условия!$7:$7,"&lt;="&amp;ML$8,условия!$8:$8,"&gt;="&amp;ML$8))</f>
        <v>102.28310502283107</v>
      </c>
      <c r="MM153" s="21">
        <f>IF(MM$8="",0,MM99*(условия!$R$89/365)*SUMIFS(условия!87:87,условия!$7:$7,"&lt;="&amp;MM$8,условия!$8:$8,"&gt;="&amp;MM$8))</f>
        <v>102.28310502283107</v>
      </c>
      <c r="MN153" s="21">
        <f>IF(MN$8="",0,MN99*(условия!$R$89/365)*SUMIFS(условия!87:87,условия!$7:$7,"&lt;="&amp;MN$8,условия!$8:$8,"&gt;="&amp;MN$8))</f>
        <v>102.28310502283107</v>
      </c>
      <c r="MO153" s="21">
        <f>IF(MO$8="",0,MO99*(условия!$R$89/365)*SUMIFS(условия!87:87,условия!$7:$7,"&lt;="&amp;MO$8,условия!$8:$8,"&gt;="&amp;MO$8))</f>
        <v>102.28310502283107</v>
      </c>
      <c r="MP153" s="21">
        <f>IF(MP$8="",0,MP99*(условия!$R$89/365)*SUMIFS(условия!87:87,условия!$7:$7,"&lt;="&amp;MP$8,условия!$8:$8,"&gt;="&amp;MP$8))</f>
        <v>102.28310502283107</v>
      </c>
      <c r="MQ153" s="21">
        <f>IF(MQ$8="",0,MQ99*(условия!$R$89/365)*SUMIFS(условия!87:87,условия!$7:$7,"&lt;="&amp;MQ$8,условия!$8:$8,"&gt;="&amp;MQ$8))</f>
        <v>102.28310502283107</v>
      </c>
      <c r="MR153" s="21">
        <f>IF(MR$8="",0,MR99*(условия!$R$89/365)*SUMIFS(условия!87:87,условия!$7:$7,"&lt;="&amp;MR$8,условия!$8:$8,"&gt;="&amp;MR$8))</f>
        <v>102.28310502283107</v>
      </c>
      <c r="MS153" s="21">
        <f>IF(MS$8="",0,MS99*(условия!$R$89/365)*SUMIFS(условия!87:87,условия!$7:$7,"&lt;="&amp;MS$8,условия!$8:$8,"&gt;="&amp;MS$8))</f>
        <v>102.28310502283107</v>
      </c>
      <c r="MT153" s="21">
        <f>IF(MT$8="",0,MT99*(условия!$R$89/365)*SUMIFS(условия!87:87,условия!$7:$7,"&lt;="&amp;MT$8,условия!$8:$8,"&gt;="&amp;MT$8))</f>
        <v>102.28310502283107</v>
      </c>
      <c r="MU153" s="21">
        <f>IF(MU$8="",0,MU99*(условия!$R$89/365)*SUMIFS(условия!87:87,условия!$7:$7,"&lt;="&amp;MU$8,условия!$8:$8,"&gt;="&amp;MU$8))</f>
        <v>102.28310502283107</v>
      </c>
      <c r="MV153" s="21">
        <f>IF(MV$8="",0,MV99*(условия!$R$89/365)*SUMIFS(условия!87:87,условия!$7:$7,"&lt;="&amp;MV$8,условия!$8:$8,"&gt;="&amp;MV$8))</f>
        <v>102.28310502283107</v>
      </c>
      <c r="MW153" s="21">
        <f>IF(MW$8="",0,MW99*(условия!$R$89/365)*SUMIFS(условия!87:87,условия!$7:$7,"&lt;="&amp;MW$8,условия!$8:$8,"&gt;="&amp;MW$8))</f>
        <v>102.28310502283107</v>
      </c>
      <c r="MX153" s="21">
        <f>IF(MX$8="",0,MX99*(условия!$R$89/365)*SUMIFS(условия!87:87,условия!$7:$7,"&lt;="&amp;MX$8,условия!$8:$8,"&gt;="&amp;MX$8))</f>
        <v>102.28310502283107</v>
      </c>
      <c r="MY153" s="21">
        <f>IF(MY$8="",0,MY99*(условия!$R$89/365)*SUMIFS(условия!87:87,условия!$7:$7,"&lt;="&amp;MY$8,условия!$8:$8,"&gt;="&amp;MY$8))</f>
        <v>102.28310502283107</v>
      </c>
      <c r="MZ153" s="21">
        <f>IF(MZ$8="",0,MZ99*(условия!$R$89/365)*SUMIFS(условия!87:87,условия!$7:$7,"&lt;="&amp;MZ$8,условия!$8:$8,"&gt;="&amp;MZ$8))</f>
        <v>102.28310502283107</v>
      </c>
      <c r="NA153" s="21">
        <f>IF(NA$8="",0,NA99*(условия!$R$89/365)*SUMIFS(условия!87:87,условия!$7:$7,"&lt;="&amp;NA$8,условия!$8:$8,"&gt;="&amp;NA$8))</f>
        <v>102.28310502283107</v>
      </c>
      <c r="NB153" s="21">
        <f>IF(NB$8="",0,NB99*(условия!$R$89/365)*SUMIFS(условия!87:87,условия!$7:$7,"&lt;="&amp;NB$8,условия!$8:$8,"&gt;="&amp;NB$8))</f>
        <v>102.28310502283107</v>
      </c>
      <c r="NC153" s="21">
        <f>IF(NC$8="",0,NC99*(условия!$R$89/365)*SUMIFS(условия!87:87,условия!$7:$7,"&lt;="&amp;NC$8,условия!$8:$8,"&gt;="&amp;NC$8))</f>
        <v>102.28310502283107</v>
      </c>
      <c r="ND153" s="21">
        <f>IF(ND$8="",0,ND99*(условия!$R$89/365)*SUMIFS(условия!87:87,условия!$7:$7,"&lt;="&amp;ND$8,условия!$8:$8,"&gt;="&amp;ND$8))</f>
        <v>102.28310502283107</v>
      </c>
      <c r="NE153" s="21">
        <f>IF(NE$8="",0,NE99*(условия!$R$89/365)*SUMIFS(условия!87:87,условия!$7:$7,"&lt;="&amp;NE$8,условия!$8:$8,"&gt;="&amp;NE$8))</f>
        <v>102.28310502283107</v>
      </c>
      <c r="NF153" s="21">
        <f>IF(NF$8="",0,NF99*(условия!$R$89/365)*SUMIFS(условия!87:87,условия!$7:$7,"&lt;="&amp;NF$8,условия!$8:$8,"&gt;="&amp;NF$8))</f>
        <v>102.28310502283107</v>
      </c>
      <c r="NG153" s="21">
        <f>IF(NG$8="",0,NG99*(условия!$R$89/365)*SUMIFS(условия!87:87,условия!$7:$7,"&lt;="&amp;NG$8,условия!$8:$8,"&gt;="&amp;NG$8))</f>
        <v>102.28310502283107</v>
      </c>
      <c r="NH153" s="21">
        <f>IF(NH$8="",0,NH99*(условия!$R$89/365)*SUMIFS(условия!87:87,условия!$7:$7,"&lt;="&amp;NH$8,условия!$8:$8,"&gt;="&amp;NH$8))</f>
        <v>102.28310502283107</v>
      </c>
      <c r="NI153" s="21">
        <f>IF(NI$8="",0,NI99*(условия!$R$89/365)*SUMIFS(условия!87:87,условия!$7:$7,"&lt;="&amp;NI$8,условия!$8:$8,"&gt;="&amp;NI$8))</f>
        <v>102.28310502283107</v>
      </c>
      <c r="NJ153" s="21">
        <f>IF(NJ$8="",0,NJ99*(условия!$R$89/365)*SUMIFS(условия!87:87,условия!$7:$7,"&lt;="&amp;NJ$8,условия!$8:$8,"&gt;="&amp;NJ$8))</f>
        <v>111.05022831050233</v>
      </c>
      <c r="NK153" s="21">
        <f>IF(NK$8="",0,NK99*(условия!$R$89/365)*SUMIFS(условия!87:87,условия!$7:$7,"&lt;="&amp;NK$8,условия!$8:$8,"&gt;="&amp;NK$8))</f>
        <v>111.05022831050233</v>
      </c>
      <c r="NL153" s="21">
        <f>IF(NL$8="",0,NL99*(условия!$R$89/365)*SUMIFS(условия!87:87,условия!$7:$7,"&lt;="&amp;NL$8,условия!$8:$8,"&gt;="&amp;NL$8))</f>
        <v>111.05022831050233</v>
      </c>
      <c r="NM153" s="21">
        <f>IF(NM$8="",0,NM99*(условия!$R$89/365)*SUMIFS(условия!87:87,условия!$7:$7,"&lt;="&amp;NM$8,условия!$8:$8,"&gt;="&amp;NM$8))</f>
        <v>111.05022831050233</v>
      </c>
      <c r="NN153" s="21">
        <f>IF(NN$8="",0,NN99*(условия!$R$89/365)*SUMIFS(условия!87:87,условия!$7:$7,"&lt;="&amp;NN$8,условия!$8:$8,"&gt;="&amp;NN$8))</f>
        <v>111.05022831050233</v>
      </c>
      <c r="NO153" s="21">
        <f>IF(NO$8="",0,NO99*(условия!$R$89/365)*SUMIFS(условия!87:87,условия!$7:$7,"&lt;="&amp;NO$8,условия!$8:$8,"&gt;="&amp;NO$8))</f>
        <v>111.05022831050233</v>
      </c>
      <c r="NP153" s="21">
        <f>IF(NP$8="",0,NP99*(условия!$R$89/365)*SUMIFS(условия!87:87,условия!$7:$7,"&lt;="&amp;NP$8,условия!$8:$8,"&gt;="&amp;NP$8))</f>
        <v>111.05022831050233</v>
      </c>
      <c r="NQ153" s="21">
        <f>IF(NQ$8="",0,NQ99*(условия!$R$89/365)*SUMIFS(условия!87:87,условия!$7:$7,"&lt;="&amp;NQ$8,условия!$8:$8,"&gt;="&amp;NQ$8))</f>
        <v>111.05022831050233</v>
      </c>
      <c r="NR153" s="21">
        <f>IF(NR$8="",0,NR99*(условия!$R$89/365)*SUMIFS(условия!87:87,условия!$7:$7,"&lt;="&amp;NR$8,условия!$8:$8,"&gt;="&amp;NR$8))</f>
        <v>111.05022831050233</v>
      </c>
      <c r="NS153" s="21">
        <f>IF(NS$8="",0,NS99*(условия!$R$89/365)*SUMIFS(условия!87:87,условия!$7:$7,"&lt;="&amp;NS$8,условия!$8:$8,"&gt;="&amp;NS$8))</f>
        <v>111.05022831050233</v>
      </c>
      <c r="NT153" s="21">
        <f>IF(NT$8="",0,NT99*(условия!$R$89/365)*SUMIFS(условия!87:87,условия!$7:$7,"&lt;="&amp;NT$8,условия!$8:$8,"&gt;="&amp;NT$8))</f>
        <v>111.05022831050233</v>
      </c>
      <c r="NU153" s="21">
        <f>IF(NU$8="",0,NU99*(условия!$R$89/365)*SUMIFS(условия!87:87,условия!$7:$7,"&lt;="&amp;NU$8,условия!$8:$8,"&gt;="&amp;NU$8))</f>
        <v>111.05022831050233</v>
      </c>
      <c r="NV153" s="21">
        <f>IF(NV$8="",0,NV99*(условия!$R$89/365)*SUMIFS(условия!87:87,условия!$7:$7,"&lt;="&amp;NV$8,условия!$8:$8,"&gt;="&amp;NV$8))</f>
        <v>111.05022831050233</v>
      </c>
      <c r="NW153" s="21">
        <f>IF(NW$8="",0,NW99*(условия!$R$89/365)*SUMIFS(условия!87:87,условия!$7:$7,"&lt;="&amp;NW$8,условия!$8:$8,"&gt;="&amp;NW$8))</f>
        <v>111.05022831050233</v>
      </c>
      <c r="NX153" s="21">
        <f>IF(NX$8="",0,NX99*(условия!$R$89/365)*SUMIFS(условия!87:87,условия!$7:$7,"&lt;="&amp;NX$8,условия!$8:$8,"&gt;="&amp;NX$8))</f>
        <v>111.05022831050233</v>
      </c>
      <c r="NY153" s="21">
        <f>IF(NY$8="",0,NY99*(условия!$R$89/365)*SUMIFS(условия!87:87,условия!$7:$7,"&lt;="&amp;NY$8,условия!$8:$8,"&gt;="&amp;NY$8))</f>
        <v>111.05022831050233</v>
      </c>
      <c r="NZ153" s="21">
        <f>IF(NZ$8="",0,NZ99*(условия!$R$89/365)*SUMIFS(условия!87:87,условия!$7:$7,"&lt;="&amp;NZ$8,условия!$8:$8,"&gt;="&amp;NZ$8))</f>
        <v>111.05022831050233</v>
      </c>
      <c r="OA153" s="21">
        <f>IF(OA$8="",0,OA99*(условия!$R$89/365)*SUMIFS(условия!87:87,условия!$7:$7,"&lt;="&amp;OA$8,условия!$8:$8,"&gt;="&amp;OA$8))</f>
        <v>111.05022831050233</v>
      </c>
      <c r="OB153" s="21">
        <f>IF(OB$8="",0,OB99*(условия!$R$89/365)*SUMIFS(условия!87:87,условия!$7:$7,"&lt;="&amp;OB$8,условия!$8:$8,"&gt;="&amp;OB$8))</f>
        <v>111.05022831050233</v>
      </c>
      <c r="OC153" s="21">
        <f>IF(OC$8="",0,OC99*(условия!$R$89/365)*SUMIFS(условия!87:87,условия!$7:$7,"&lt;="&amp;OC$8,условия!$8:$8,"&gt;="&amp;OC$8))</f>
        <v>111.05022831050233</v>
      </c>
      <c r="OD153" s="21">
        <f>IF(OD$8="",0,OD99*(условия!$R$89/365)*SUMIFS(условия!87:87,условия!$7:$7,"&lt;="&amp;OD$8,условия!$8:$8,"&gt;="&amp;OD$8))</f>
        <v>111.05022831050233</v>
      </c>
      <c r="OE153" s="21">
        <f>IF(OE$8="",0,OE99*(условия!$R$89/365)*SUMIFS(условия!87:87,условия!$7:$7,"&lt;="&amp;OE$8,условия!$8:$8,"&gt;="&amp;OE$8))</f>
        <v>111.05022831050233</v>
      </c>
      <c r="OF153" s="21">
        <f>IF(OF$8="",0,OF99*(условия!$R$89/365)*SUMIFS(условия!87:87,условия!$7:$7,"&lt;="&amp;OF$8,условия!$8:$8,"&gt;="&amp;OF$8))</f>
        <v>111.05022831050233</v>
      </c>
      <c r="OG153" s="21">
        <f>IF(OG$8="",0,OG99*(условия!$R$89/365)*SUMIFS(условия!87:87,условия!$7:$7,"&lt;="&amp;OG$8,условия!$8:$8,"&gt;="&amp;OG$8))</f>
        <v>111.05022831050233</v>
      </c>
      <c r="OH153" s="21">
        <f>IF(OH$8="",0,OH99*(условия!$R$89/365)*SUMIFS(условия!87:87,условия!$7:$7,"&lt;="&amp;OH$8,условия!$8:$8,"&gt;="&amp;OH$8))</f>
        <v>111.05022831050233</v>
      </c>
      <c r="OI153" s="21">
        <f>IF(OI$8="",0,OI99*(условия!$R$89/365)*SUMIFS(условия!87:87,условия!$7:$7,"&lt;="&amp;OI$8,условия!$8:$8,"&gt;="&amp;OI$8))</f>
        <v>111.05022831050233</v>
      </c>
      <c r="OJ153" s="21">
        <f>IF(OJ$8="",0,OJ99*(условия!$R$89/365)*SUMIFS(условия!87:87,условия!$7:$7,"&lt;="&amp;OJ$8,условия!$8:$8,"&gt;="&amp;OJ$8))</f>
        <v>111.05022831050233</v>
      </c>
      <c r="OK153" s="21">
        <f>IF(OK$8="",0,OK99*(условия!$R$89/365)*SUMIFS(условия!87:87,условия!$7:$7,"&lt;="&amp;OK$8,условия!$8:$8,"&gt;="&amp;OK$8))</f>
        <v>111.05022831050233</v>
      </c>
      <c r="OL153" s="21">
        <f>IF(OL$8="",0,OL99*(условия!$R$89/365)*SUMIFS(условия!87:87,условия!$7:$7,"&lt;="&amp;OL$8,условия!$8:$8,"&gt;="&amp;OL$8))</f>
        <v>111.05022831050233</v>
      </c>
      <c r="OM153" s="21">
        <f>IF(OM$8="",0,OM99*(условия!$R$89/365)*SUMIFS(условия!87:87,условия!$7:$7,"&lt;="&amp;OM$8,условия!$8:$8,"&gt;="&amp;OM$8))</f>
        <v>111.05022831050233</v>
      </c>
      <c r="ON153" s="21">
        <f>IF(ON$8="",0,ON99*(условия!$R$89/365)*SUMIFS(условия!87:87,условия!$7:$7,"&lt;="&amp;ON$8,условия!$8:$8,"&gt;="&amp;ON$8))</f>
        <v>119.81735159817359</v>
      </c>
      <c r="OO153" s="21">
        <f>IF(OO$8="",0,OO99*(условия!$R$89/365)*SUMIFS(условия!87:87,условия!$7:$7,"&lt;="&amp;OO$8,условия!$8:$8,"&gt;="&amp;OO$8))</f>
        <v>119.81735159817359</v>
      </c>
      <c r="OP153" s="21">
        <f>IF(OP$8="",0,OP99*(условия!$R$89/365)*SUMIFS(условия!87:87,условия!$7:$7,"&lt;="&amp;OP$8,условия!$8:$8,"&gt;="&amp;OP$8))</f>
        <v>119.81735159817359</v>
      </c>
      <c r="OQ153" s="21">
        <f>IF(OQ$8="",0,OQ99*(условия!$R$89/365)*SUMIFS(условия!87:87,условия!$7:$7,"&lt;="&amp;OQ$8,условия!$8:$8,"&gt;="&amp;OQ$8))</f>
        <v>119.81735159817359</v>
      </c>
      <c r="OR153" s="21">
        <f>IF(OR$8="",0,OR99*(условия!$R$89/365)*SUMIFS(условия!87:87,условия!$7:$7,"&lt;="&amp;OR$8,условия!$8:$8,"&gt;="&amp;OR$8))</f>
        <v>119.81735159817359</v>
      </c>
      <c r="OS153" s="21">
        <f>IF(OS$8="",0,OS99*(условия!$R$89/365)*SUMIFS(условия!87:87,условия!$7:$7,"&lt;="&amp;OS$8,условия!$8:$8,"&gt;="&amp;OS$8))</f>
        <v>119.81735159817359</v>
      </c>
      <c r="OT153" s="21">
        <f>IF(OT$8="",0,OT99*(условия!$R$89/365)*SUMIFS(условия!87:87,условия!$7:$7,"&lt;="&amp;OT$8,условия!$8:$8,"&gt;="&amp;OT$8))</f>
        <v>119.81735159817359</v>
      </c>
      <c r="OU153" s="21">
        <f>IF(OU$8="",0,OU99*(условия!$R$89/365)*SUMIFS(условия!87:87,условия!$7:$7,"&lt;="&amp;OU$8,условия!$8:$8,"&gt;="&amp;OU$8))</f>
        <v>119.81735159817359</v>
      </c>
      <c r="OV153" s="21">
        <f>IF(OV$8="",0,OV99*(условия!$R$89/365)*SUMIFS(условия!87:87,условия!$7:$7,"&lt;="&amp;OV$8,условия!$8:$8,"&gt;="&amp;OV$8))</f>
        <v>119.81735159817359</v>
      </c>
      <c r="OW153" s="21">
        <f>IF(OW$8="",0,OW99*(условия!$R$89/365)*SUMIFS(условия!87:87,условия!$7:$7,"&lt;="&amp;OW$8,условия!$8:$8,"&gt;="&amp;OW$8))</f>
        <v>119.81735159817359</v>
      </c>
      <c r="OX153" s="21">
        <f>IF(OX$8="",0,OX99*(условия!$R$89/365)*SUMIFS(условия!87:87,условия!$7:$7,"&lt;="&amp;OX$8,условия!$8:$8,"&gt;="&amp;OX$8))</f>
        <v>119.81735159817359</v>
      </c>
      <c r="OY153" s="21">
        <f>IF(OY$8="",0,OY99*(условия!$R$89/365)*SUMIFS(условия!87:87,условия!$7:$7,"&lt;="&amp;OY$8,условия!$8:$8,"&gt;="&amp;OY$8))</f>
        <v>119.81735159817359</v>
      </c>
      <c r="OZ153" s="21">
        <f>IF(OZ$8="",0,OZ99*(условия!$R$89/365)*SUMIFS(условия!87:87,условия!$7:$7,"&lt;="&amp;OZ$8,условия!$8:$8,"&gt;="&amp;OZ$8))</f>
        <v>119.81735159817359</v>
      </c>
      <c r="PA153" s="21">
        <f>IF(PA$8="",0,PA99*(условия!$R$89/365)*SUMIFS(условия!87:87,условия!$7:$7,"&lt;="&amp;PA$8,условия!$8:$8,"&gt;="&amp;PA$8))</f>
        <v>119.81735159817359</v>
      </c>
      <c r="PB153" s="21">
        <f>IF(PB$8="",0,PB99*(условия!$R$89/365)*SUMIFS(условия!87:87,условия!$7:$7,"&lt;="&amp;PB$8,условия!$8:$8,"&gt;="&amp;PB$8))</f>
        <v>119.81735159817359</v>
      </c>
      <c r="PC153" s="21">
        <f>IF(PC$8="",0,PC99*(условия!$R$89/365)*SUMIFS(условия!87:87,условия!$7:$7,"&lt;="&amp;PC$8,условия!$8:$8,"&gt;="&amp;PC$8))</f>
        <v>119.81735159817359</v>
      </c>
      <c r="PD153" s="21">
        <f>IF(PD$8="",0,PD99*(условия!$R$89/365)*SUMIFS(условия!87:87,условия!$7:$7,"&lt;="&amp;PD$8,условия!$8:$8,"&gt;="&amp;PD$8))</f>
        <v>119.81735159817359</v>
      </c>
      <c r="PE153" s="21">
        <f>IF(PE$8="",0,PE99*(условия!$R$89/365)*SUMIFS(условия!87:87,условия!$7:$7,"&lt;="&amp;PE$8,условия!$8:$8,"&gt;="&amp;PE$8))</f>
        <v>119.81735159817359</v>
      </c>
      <c r="PF153" s="21">
        <f>IF(PF$8="",0,PF99*(условия!$R$89/365)*SUMIFS(условия!87:87,условия!$7:$7,"&lt;="&amp;PF$8,условия!$8:$8,"&gt;="&amp;PF$8))</f>
        <v>119.81735159817359</v>
      </c>
      <c r="PG153" s="21">
        <f>IF(PG$8="",0,PG99*(условия!$R$89/365)*SUMIFS(условия!87:87,условия!$7:$7,"&lt;="&amp;PG$8,условия!$8:$8,"&gt;="&amp;PG$8))</f>
        <v>119.81735159817359</v>
      </c>
      <c r="PH153" s="21">
        <f>IF(PH$8="",0,PH99*(условия!$R$89/365)*SUMIFS(условия!87:87,условия!$7:$7,"&lt;="&amp;PH$8,условия!$8:$8,"&gt;="&amp;PH$8))</f>
        <v>119.81735159817359</v>
      </c>
      <c r="PI153" s="21">
        <f>IF(PI$8="",0,PI99*(условия!$R$89/365)*SUMIFS(условия!87:87,условия!$7:$7,"&lt;="&amp;PI$8,условия!$8:$8,"&gt;="&amp;PI$8))</f>
        <v>119.81735159817359</v>
      </c>
      <c r="PJ153" s="21">
        <f>IF(PJ$8="",0,PJ99*(условия!$R$89/365)*SUMIFS(условия!87:87,условия!$7:$7,"&lt;="&amp;PJ$8,условия!$8:$8,"&gt;="&amp;PJ$8))</f>
        <v>119.81735159817359</v>
      </c>
      <c r="PK153" s="21">
        <f>IF(PK$8="",0,PK99*(условия!$R$89/365)*SUMIFS(условия!87:87,условия!$7:$7,"&lt;="&amp;PK$8,условия!$8:$8,"&gt;="&amp;PK$8))</f>
        <v>119.81735159817359</v>
      </c>
      <c r="PL153" s="21">
        <f>IF(PL$8="",0,PL99*(условия!$R$89/365)*SUMIFS(условия!87:87,условия!$7:$7,"&lt;="&amp;PL$8,условия!$8:$8,"&gt;="&amp;PL$8))</f>
        <v>119.81735159817359</v>
      </c>
      <c r="PM153" s="21">
        <f>IF(PM$8="",0,PM99*(условия!$R$89/365)*SUMIFS(условия!87:87,условия!$7:$7,"&lt;="&amp;PM$8,условия!$8:$8,"&gt;="&amp;PM$8))</f>
        <v>119.81735159817359</v>
      </c>
      <c r="PN153" s="21">
        <f>IF(PN$8="",0,PN99*(условия!$R$89/365)*SUMIFS(условия!87:87,условия!$7:$7,"&lt;="&amp;PN$8,условия!$8:$8,"&gt;="&amp;PN$8))</f>
        <v>119.81735159817359</v>
      </c>
      <c r="PO153" s="21">
        <f>IF(PO$8="",0,PO99*(условия!$R$89/365)*SUMIFS(условия!87:87,условия!$7:$7,"&lt;="&amp;PO$8,условия!$8:$8,"&gt;="&amp;PO$8))</f>
        <v>119.81735159817359</v>
      </c>
      <c r="PP153" s="21">
        <f>IF(PP$8="",0,PP99*(условия!$R$89/365)*SUMIFS(условия!87:87,условия!$7:$7,"&lt;="&amp;PP$8,условия!$8:$8,"&gt;="&amp;PP$8))</f>
        <v>119.81735159817359</v>
      </c>
      <c r="PQ153" s="21">
        <f>IF(PQ$8="",0,PQ99*(условия!$R$89/365)*SUMIFS(условия!87:87,условия!$7:$7,"&lt;="&amp;PQ$8,условия!$8:$8,"&gt;="&amp;PQ$8))</f>
        <v>119.81735159817359</v>
      </c>
      <c r="PR153" s="21">
        <f>IF(PR$8="",0,PR99*(условия!$R$89/365)*SUMIFS(условия!87:87,условия!$7:$7,"&lt;="&amp;PR$8,условия!$8:$8,"&gt;="&amp;PR$8))</f>
        <v>119.81735159817359</v>
      </c>
      <c r="PS153" s="21">
        <f>IF(PS$8="",0,PS99*(условия!$R$89/365)*SUMIFS(условия!87:87,условия!$7:$7,"&lt;="&amp;PS$8,условия!$8:$8,"&gt;="&amp;PS$8))</f>
        <v>113.97260273972604</v>
      </c>
      <c r="PT153" s="21">
        <f>IF(PT$8="",0,PT99*(условия!$R$89/365)*SUMIFS(условия!87:87,условия!$7:$7,"&lt;="&amp;PT$8,условия!$8:$8,"&gt;="&amp;PT$8))</f>
        <v>113.97260273972604</v>
      </c>
      <c r="PU153" s="21">
        <f>IF(PU$8="",0,PU99*(условия!$R$89/365)*SUMIFS(условия!87:87,условия!$7:$7,"&lt;="&amp;PU$8,условия!$8:$8,"&gt;="&amp;PU$8))</f>
        <v>113.97260273972604</v>
      </c>
      <c r="PV153" s="21">
        <f>IF(PV$8="",0,PV99*(условия!$R$89/365)*SUMIFS(условия!87:87,условия!$7:$7,"&lt;="&amp;PV$8,условия!$8:$8,"&gt;="&amp;PV$8))</f>
        <v>113.97260273972604</v>
      </c>
      <c r="PW153" s="21">
        <f>IF(PW$8="",0,PW99*(условия!$R$89/365)*SUMIFS(условия!87:87,условия!$7:$7,"&lt;="&amp;PW$8,условия!$8:$8,"&gt;="&amp;PW$8))</f>
        <v>113.97260273972604</v>
      </c>
      <c r="PX153" s="21">
        <f>IF(PX$8="",0,PX99*(условия!$R$89/365)*SUMIFS(условия!87:87,условия!$7:$7,"&lt;="&amp;PX$8,условия!$8:$8,"&gt;="&amp;PX$8))</f>
        <v>113.97260273972604</v>
      </c>
      <c r="PY153" s="21">
        <f>IF(PY$8="",0,PY99*(условия!$R$89/365)*SUMIFS(условия!87:87,условия!$7:$7,"&lt;="&amp;PY$8,условия!$8:$8,"&gt;="&amp;PY$8))</f>
        <v>113.97260273972604</v>
      </c>
      <c r="PZ153" s="21">
        <f>IF(PZ$8="",0,PZ99*(условия!$R$89/365)*SUMIFS(условия!87:87,условия!$7:$7,"&lt;="&amp;PZ$8,условия!$8:$8,"&gt;="&amp;PZ$8))</f>
        <v>113.97260273972604</v>
      </c>
      <c r="QA153" s="21">
        <f>IF(QA$8="",0,QA99*(условия!$R$89/365)*SUMIFS(условия!87:87,условия!$7:$7,"&lt;="&amp;QA$8,условия!$8:$8,"&gt;="&amp;QA$8))</f>
        <v>113.97260273972604</v>
      </c>
      <c r="QB153" s="21">
        <f>IF(QB$8="",0,QB99*(условия!$R$89/365)*SUMIFS(условия!87:87,условия!$7:$7,"&lt;="&amp;QB$8,условия!$8:$8,"&gt;="&amp;QB$8))</f>
        <v>113.97260273972604</v>
      </c>
      <c r="QC153" s="21">
        <f>IF(QC$8="",0,QC99*(условия!$R$89/365)*SUMIFS(условия!87:87,условия!$7:$7,"&lt;="&amp;QC$8,условия!$8:$8,"&gt;="&amp;QC$8))</f>
        <v>113.97260273972604</v>
      </c>
      <c r="QD153" s="21">
        <f>IF(QD$8="",0,QD99*(условия!$R$89/365)*SUMIFS(условия!87:87,условия!$7:$7,"&lt;="&amp;QD$8,условия!$8:$8,"&gt;="&amp;QD$8))</f>
        <v>113.97260273972604</v>
      </c>
      <c r="QE153" s="21">
        <f>IF(QE$8="",0,QE99*(условия!$R$89/365)*SUMIFS(условия!87:87,условия!$7:$7,"&lt;="&amp;QE$8,условия!$8:$8,"&gt;="&amp;QE$8))</f>
        <v>113.97260273972604</v>
      </c>
      <c r="QF153" s="21">
        <f>IF(QF$8="",0,QF99*(условия!$R$89/365)*SUMIFS(условия!87:87,условия!$7:$7,"&lt;="&amp;QF$8,условия!$8:$8,"&gt;="&amp;QF$8))</f>
        <v>113.97260273972604</v>
      </c>
      <c r="QG153" s="21">
        <f>IF(QG$8="",0,QG99*(условия!$R$89/365)*SUMIFS(условия!87:87,условия!$7:$7,"&lt;="&amp;QG$8,условия!$8:$8,"&gt;="&amp;QG$8))</f>
        <v>113.97260273972604</v>
      </c>
      <c r="QH153" s="21">
        <f>IF(QH$8="",0,QH99*(условия!$R$89/365)*SUMIFS(условия!87:87,условия!$7:$7,"&lt;="&amp;QH$8,условия!$8:$8,"&gt;="&amp;QH$8))</f>
        <v>113.97260273972604</v>
      </c>
      <c r="QI153" s="21">
        <f>IF(QI$8="",0,QI99*(условия!$R$89/365)*SUMIFS(условия!87:87,условия!$7:$7,"&lt;="&amp;QI$8,условия!$8:$8,"&gt;="&amp;QI$8))</f>
        <v>113.97260273972604</v>
      </c>
      <c r="QJ153" s="21">
        <f>IF(QJ$8="",0,QJ99*(условия!$R$89/365)*SUMIFS(условия!87:87,условия!$7:$7,"&lt;="&amp;QJ$8,условия!$8:$8,"&gt;="&amp;QJ$8))</f>
        <v>113.97260273972604</v>
      </c>
      <c r="QK153" s="21">
        <f>IF(QK$8="",0,QK99*(условия!$R$89/365)*SUMIFS(условия!87:87,условия!$7:$7,"&lt;="&amp;QK$8,условия!$8:$8,"&gt;="&amp;QK$8))</f>
        <v>113.97260273972604</v>
      </c>
      <c r="QL153" s="21">
        <f>IF(QL$8="",0,QL99*(условия!$R$89/365)*SUMIFS(условия!87:87,условия!$7:$7,"&lt;="&amp;QL$8,условия!$8:$8,"&gt;="&amp;QL$8))</f>
        <v>113.97260273972604</v>
      </c>
      <c r="QM153" s="21">
        <f>IF(QM$8="",0,QM99*(условия!$R$89/365)*SUMIFS(условия!87:87,условия!$7:$7,"&lt;="&amp;QM$8,условия!$8:$8,"&gt;="&amp;QM$8))</f>
        <v>113.97260273972604</v>
      </c>
      <c r="QN153" s="21">
        <f>IF(QN$8="",0,QN99*(условия!$R$89/365)*SUMIFS(условия!87:87,условия!$7:$7,"&lt;="&amp;QN$8,условия!$8:$8,"&gt;="&amp;QN$8))</f>
        <v>113.97260273972604</v>
      </c>
      <c r="QO153" s="21">
        <f>IF(QO$8="",0,QO99*(условия!$R$89/365)*SUMIFS(условия!87:87,условия!$7:$7,"&lt;="&amp;QO$8,условия!$8:$8,"&gt;="&amp;QO$8))</f>
        <v>113.97260273972604</v>
      </c>
      <c r="QP153" s="21">
        <f>IF(QP$8="",0,QP99*(условия!$R$89/365)*SUMIFS(условия!87:87,условия!$7:$7,"&lt;="&amp;QP$8,условия!$8:$8,"&gt;="&amp;QP$8))</f>
        <v>113.97260273972604</v>
      </c>
      <c r="QQ153" s="21">
        <f>IF(QQ$8="",0,QQ99*(условия!$R$89/365)*SUMIFS(условия!87:87,условия!$7:$7,"&lt;="&amp;QQ$8,условия!$8:$8,"&gt;="&amp;QQ$8))</f>
        <v>113.97260273972604</v>
      </c>
      <c r="QR153" s="21">
        <f>IF(QR$8="",0,QR99*(условия!$R$89/365)*SUMIFS(условия!87:87,условия!$7:$7,"&lt;="&amp;QR$8,условия!$8:$8,"&gt;="&amp;QR$8))</f>
        <v>113.97260273972604</v>
      </c>
      <c r="QS153" s="21">
        <f>IF(QS$8="",0,QS99*(условия!$R$89/365)*SUMIFS(условия!87:87,условия!$7:$7,"&lt;="&amp;QS$8,условия!$8:$8,"&gt;="&amp;QS$8))</f>
        <v>113.97260273972604</v>
      </c>
      <c r="QT153" s="21">
        <f>IF(QT$8="",0,QT99*(условия!$R$89/365)*SUMIFS(условия!87:87,условия!$7:$7,"&lt;="&amp;QT$8,условия!$8:$8,"&gt;="&amp;QT$8))</f>
        <v>113.97260273972604</v>
      </c>
      <c r="QU153" s="21">
        <f>IF(QU$8="",0,QU99*(условия!$R$89/365)*SUMIFS(условия!87:87,условия!$7:$7,"&lt;="&amp;QU$8,условия!$8:$8,"&gt;="&amp;QU$8))</f>
        <v>113.97260273972604</v>
      </c>
      <c r="QV153" s="21">
        <f>IF(QV$8="",0,QV99*(условия!$R$89/365)*SUMIFS(условия!87:87,условия!$7:$7,"&lt;="&amp;QV$8,условия!$8:$8,"&gt;="&amp;QV$8))</f>
        <v>113.97260273972604</v>
      </c>
      <c r="QW153" s="21">
        <f>IF(QW$8="",0,QW99*(условия!$R$89/365)*SUMIFS(условия!87:87,условия!$7:$7,"&lt;="&amp;QW$8,условия!$8:$8,"&gt;="&amp;QW$8))</f>
        <v>113.97260273972604</v>
      </c>
      <c r="QX153" s="21">
        <f>IF(QX$8="",0,QX99*(условия!$R$89/365)*SUMIFS(условия!87:87,условия!$7:$7,"&lt;="&amp;QX$8,условия!$8:$8,"&gt;="&amp;QX$8))</f>
        <v>177.53424657534248</v>
      </c>
      <c r="QY153" s="21">
        <f>IF(QY$8="",0,QY99*(условия!$R$89/365)*SUMIFS(условия!87:87,условия!$7:$7,"&lt;="&amp;QY$8,условия!$8:$8,"&gt;="&amp;QY$8))</f>
        <v>177.53424657534248</v>
      </c>
      <c r="QZ153" s="21">
        <f>IF(QZ$8="",0,QZ99*(условия!$R$89/365)*SUMIFS(условия!87:87,условия!$7:$7,"&lt;="&amp;QZ$8,условия!$8:$8,"&gt;="&amp;QZ$8))</f>
        <v>177.53424657534248</v>
      </c>
      <c r="RA153" s="21">
        <f>IF(RA$8="",0,RA99*(условия!$R$89/365)*SUMIFS(условия!87:87,условия!$7:$7,"&lt;="&amp;RA$8,условия!$8:$8,"&gt;="&amp;RA$8))</f>
        <v>177.53424657534248</v>
      </c>
      <c r="RB153" s="21">
        <f>IF(RB$8="",0,RB99*(условия!$R$89/365)*SUMIFS(условия!87:87,условия!$7:$7,"&lt;="&amp;RB$8,условия!$8:$8,"&gt;="&amp;RB$8))</f>
        <v>177.53424657534248</v>
      </c>
      <c r="RC153" s="21">
        <f>IF(RC$8="",0,RC99*(условия!$R$89/365)*SUMIFS(условия!87:87,условия!$7:$7,"&lt;="&amp;RC$8,условия!$8:$8,"&gt;="&amp;RC$8))</f>
        <v>177.53424657534248</v>
      </c>
      <c r="RD153" s="21">
        <f>IF(RD$8="",0,RD99*(условия!$R$89/365)*SUMIFS(условия!87:87,условия!$7:$7,"&lt;="&amp;RD$8,условия!$8:$8,"&gt;="&amp;RD$8))</f>
        <v>177.53424657534248</v>
      </c>
      <c r="RE153" s="21">
        <f>IF(RE$8="",0,RE99*(условия!$R$89/365)*SUMIFS(условия!87:87,условия!$7:$7,"&lt;="&amp;RE$8,условия!$8:$8,"&gt;="&amp;RE$8))</f>
        <v>177.53424657534248</v>
      </c>
      <c r="RF153" s="21">
        <f>IF(RF$8="",0,RF99*(условия!$R$89/365)*SUMIFS(условия!87:87,условия!$7:$7,"&lt;="&amp;RF$8,условия!$8:$8,"&gt;="&amp;RF$8))</f>
        <v>177.53424657534248</v>
      </c>
      <c r="RG153" s="21">
        <f>IF(RG$8="",0,RG99*(условия!$R$89/365)*SUMIFS(условия!87:87,условия!$7:$7,"&lt;="&amp;RG$8,условия!$8:$8,"&gt;="&amp;RG$8))</f>
        <v>177.53424657534248</v>
      </c>
      <c r="RH153" s="21">
        <f>IF(RH$8="",0,RH99*(условия!$R$89/365)*SUMIFS(условия!87:87,условия!$7:$7,"&lt;="&amp;RH$8,условия!$8:$8,"&gt;="&amp;RH$8))</f>
        <v>177.53424657534248</v>
      </c>
      <c r="RI153" s="21">
        <f>IF(RI$8="",0,RI99*(условия!$R$89/365)*SUMIFS(условия!87:87,условия!$7:$7,"&lt;="&amp;RI$8,условия!$8:$8,"&gt;="&amp;RI$8))</f>
        <v>177.53424657534248</v>
      </c>
      <c r="RJ153" s="21">
        <f>IF(RJ$8="",0,RJ99*(условия!$R$89/365)*SUMIFS(условия!87:87,условия!$7:$7,"&lt;="&amp;RJ$8,условия!$8:$8,"&gt;="&amp;RJ$8))</f>
        <v>177.53424657534248</v>
      </c>
      <c r="RK153" s="21">
        <f>IF(RK$8="",0,RK99*(условия!$R$89/365)*SUMIFS(условия!87:87,условия!$7:$7,"&lt;="&amp;RK$8,условия!$8:$8,"&gt;="&amp;RK$8))</f>
        <v>177.53424657534248</v>
      </c>
      <c r="RL153" s="21">
        <f>IF(RL$8="",0,RL99*(условия!$R$89/365)*SUMIFS(условия!87:87,условия!$7:$7,"&lt;="&amp;RL$8,условия!$8:$8,"&gt;="&amp;RL$8))</f>
        <v>177.53424657534248</v>
      </c>
      <c r="RM153" s="21">
        <f>IF(RM$8="",0,RM99*(условия!$R$89/365)*SUMIFS(условия!87:87,условия!$7:$7,"&lt;="&amp;RM$8,условия!$8:$8,"&gt;="&amp;RM$8))</f>
        <v>177.53424657534248</v>
      </c>
      <c r="RN153" s="21">
        <f>IF(RN$8="",0,RN99*(условия!$R$89/365)*SUMIFS(условия!87:87,условия!$7:$7,"&lt;="&amp;RN$8,условия!$8:$8,"&gt;="&amp;RN$8))</f>
        <v>177.53424657534248</v>
      </c>
      <c r="RO153" s="21">
        <f>IF(RO$8="",0,RO99*(условия!$R$89/365)*SUMIFS(условия!87:87,условия!$7:$7,"&lt;="&amp;RO$8,условия!$8:$8,"&gt;="&amp;RO$8))</f>
        <v>177.53424657534248</v>
      </c>
      <c r="RP153" s="21">
        <f>IF(RP$8="",0,RP99*(условия!$R$89/365)*SUMIFS(условия!87:87,условия!$7:$7,"&lt;="&amp;RP$8,условия!$8:$8,"&gt;="&amp;RP$8))</f>
        <v>177.53424657534248</v>
      </c>
      <c r="RQ153" s="21">
        <f>IF(RQ$8="",0,RQ99*(условия!$R$89/365)*SUMIFS(условия!87:87,условия!$7:$7,"&lt;="&amp;RQ$8,условия!$8:$8,"&gt;="&amp;RQ$8))</f>
        <v>177.53424657534248</v>
      </c>
      <c r="RR153" s="21">
        <f>IF(RR$8="",0,RR99*(условия!$R$89/365)*SUMIFS(условия!87:87,условия!$7:$7,"&lt;="&amp;RR$8,условия!$8:$8,"&gt;="&amp;RR$8))</f>
        <v>177.53424657534248</v>
      </c>
      <c r="RS153" s="21">
        <f>IF(RS$8="",0,RS99*(условия!$R$89/365)*SUMIFS(условия!87:87,условия!$7:$7,"&lt;="&amp;RS$8,условия!$8:$8,"&gt;="&amp;RS$8))</f>
        <v>177.53424657534248</v>
      </c>
      <c r="RT153" s="21">
        <f>IF(RT$8="",0,RT99*(условия!$R$89/365)*SUMIFS(условия!87:87,условия!$7:$7,"&lt;="&amp;RT$8,условия!$8:$8,"&gt;="&amp;RT$8))</f>
        <v>177.53424657534248</v>
      </c>
      <c r="RU153" s="21">
        <f>IF(RU$8="",0,RU99*(условия!$R$89/365)*SUMIFS(условия!87:87,условия!$7:$7,"&lt;="&amp;RU$8,условия!$8:$8,"&gt;="&amp;RU$8))</f>
        <v>177.53424657534248</v>
      </c>
      <c r="RV153" s="21">
        <f>IF(RV$8="",0,RV99*(условия!$R$89/365)*SUMIFS(условия!87:87,условия!$7:$7,"&lt;="&amp;RV$8,условия!$8:$8,"&gt;="&amp;RV$8))</f>
        <v>177.53424657534248</v>
      </c>
      <c r="RW153" s="21">
        <f>IF(RW$8="",0,RW99*(условия!$R$89/365)*SUMIFS(условия!87:87,условия!$7:$7,"&lt;="&amp;RW$8,условия!$8:$8,"&gt;="&amp;RW$8))</f>
        <v>177.53424657534248</v>
      </c>
      <c r="RX153" s="21">
        <f>IF(RX$8="",0,RX99*(условия!$R$89/365)*SUMIFS(условия!87:87,условия!$7:$7,"&lt;="&amp;RX$8,условия!$8:$8,"&gt;="&amp;RX$8))</f>
        <v>177.53424657534248</v>
      </c>
      <c r="RY153" s="21">
        <f>IF(RY$8="",0,RY99*(условия!$R$89/365)*SUMIFS(условия!87:87,условия!$7:$7,"&lt;="&amp;RY$8,условия!$8:$8,"&gt;="&amp;RY$8))</f>
        <v>177.53424657534248</v>
      </c>
      <c r="RZ153" s="21">
        <f>IF(RZ$8="",0,RZ99*(условия!$R$89/365)*SUMIFS(условия!87:87,условия!$7:$7,"&lt;="&amp;RZ$8,условия!$8:$8,"&gt;="&amp;RZ$8))</f>
        <v>177.53424657534248</v>
      </c>
      <c r="SA153" s="21">
        <f>IF(SA$8="",0,SA99*(условия!$R$89/365)*SUMIFS(условия!87:87,условия!$7:$7,"&lt;="&amp;SA$8,условия!$8:$8,"&gt;="&amp;SA$8))</f>
        <v>177.53424657534248</v>
      </c>
      <c r="SB153" s="21">
        <f>IF(SB$8="",0,SB99*(условия!$R$89/365)*SUMIFS(условия!87:87,условия!$7:$7,"&lt;="&amp;SB$8,условия!$8:$8,"&gt;="&amp;SB$8))</f>
        <v>249.86301369863028</v>
      </c>
      <c r="SC153" s="21">
        <f>IF(SC$8="",0,SC99*(условия!$R$89/365)*SUMIFS(условия!87:87,условия!$7:$7,"&lt;="&amp;SC$8,условия!$8:$8,"&gt;="&amp;SC$8))</f>
        <v>249.86301369863028</v>
      </c>
      <c r="SD153" s="21">
        <f>IF(SD$8="",0,SD99*(условия!$R$89/365)*SUMIFS(условия!87:87,условия!$7:$7,"&lt;="&amp;SD$8,условия!$8:$8,"&gt;="&amp;SD$8))</f>
        <v>249.86301369863028</v>
      </c>
      <c r="SE153" s="21">
        <f>IF(SE$8="",0,SE99*(условия!$R$89/365)*SUMIFS(условия!87:87,условия!$7:$7,"&lt;="&amp;SE$8,условия!$8:$8,"&gt;="&amp;SE$8))</f>
        <v>249.86301369863028</v>
      </c>
      <c r="SF153" s="21">
        <f>IF(SF$8="",0,SF99*(условия!$R$89/365)*SUMIFS(условия!87:87,условия!$7:$7,"&lt;="&amp;SF$8,условия!$8:$8,"&gt;="&amp;SF$8))</f>
        <v>249.86301369863028</v>
      </c>
      <c r="SG153" s="21">
        <f>IF(SG$8="",0,SG99*(условия!$R$89/365)*SUMIFS(условия!87:87,условия!$7:$7,"&lt;="&amp;SG$8,условия!$8:$8,"&gt;="&amp;SG$8))</f>
        <v>249.86301369863028</v>
      </c>
      <c r="SH153" s="21">
        <f>IF(SH$8="",0,SH99*(условия!$R$89/365)*SUMIFS(условия!87:87,условия!$7:$7,"&lt;="&amp;SH$8,условия!$8:$8,"&gt;="&amp;SH$8))</f>
        <v>249.86301369863028</v>
      </c>
      <c r="SI153" s="21">
        <f>IF(SI$8="",0,SI99*(условия!$R$89/365)*SUMIFS(условия!87:87,условия!$7:$7,"&lt;="&amp;SI$8,условия!$8:$8,"&gt;="&amp;SI$8))</f>
        <v>249.86301369863028</v>
      </c>
      <c r="SJ153" s="21">
        <f>IF(SJ$8="",0,SJ99*(условия!$R$89/365)*SUMIFS(условия!87:87,условия!$7:$7,"&lt;="&amp;SJ$8,условия!$8:$8,"&gt;="&amp;SJ$8))</f>
        <v>249.86301369863028</v>
      </c>
      <c r="SK153" s="21">
        <f>IF(SK$8="",0,SK99*(условия!$R$89/365)*SUMIFS(условия!87:87,условия!$7:$7,"&lt;="&amp;SK$8,условия!$8:$8,"&gt;="&amp;SK$8))</f>
        <v>249.86301369863028</v>
      </c>
      <c r="SL153" s="21">
        <f>IF(SL$8="",0,SL99*(условия!$R$89/365)*SUMIFS(условия!87:87,условия!$7:$7,"&lt;="&amp;SL$8,условия!$8:$8,"&gt;="&amp;SL$8))</f>
        <v>249.86301369863028</v>
      </c>
      <c r="SM153" s="21">
        <f>IF(SM$8="",0,SM99*(условия!$R$89/365)*SUMIFS(условия!87:87,условия!$7:$7,"&lt;="&amp;SM$8,условия!$8:$8,"&gt;="&amp;SM$8))</f>
        <v>249.86301369863028</v>
      </c>
      <c r="SN153" s="21">
        <f>IF(SN$8="",0,SN99*(условия!$R$89/365)*SUMIFS(условия!87:87,условия!$7:$7,"&lt;="&amp;SN$8,условия!$8:$8,"&gt;="&amp;SN$8))</f>
        <v>249.86301369863028</v>
      </c>
      <c r="SO153" s="21">
        <f>IF(SO$8="",0,SO99*(условия!$R$89/365)*SUMIFS(условия!87:87,условия!$7:$7,"&lt;="&amp;SO$8,условия!$8:$8,"&gt;="&amp;SO$8))</f>
        <v>249.86301369863028</v>
      </c>
      <c r="SP153" s="21">
        <f>IF(SP$8="",0,SP99*(условия!$R$89/365)*SUMIFS(условия!87:87,условия!$7:$7,"&lt;="&amp;SP$8,условия!$8:$8,"&gt;="&amp;SP$8))</f>
        <v>249.86301369863028</v>
      </c>
      <c r="SQ153" s="21">
        <f>IF(SQ$8="",0,SQ99*(условия!$R$89/365)*SUMIFS(условия!87:87,условия!$7:$7,"&lt;="&amp;SQ$8,условия!$8:$8,"&gt;="&amp;SQ$8))</f>
        <v>249.86301369863028</v>
      </c>
      <c r="SR153" s="21">
        <f>IF(SR$8="",0,SR99*(условия!$R$89/365)*SUMIFS(условия!87:87,условия!$7:$7,"&lt;="&amp;SR$8,условия!$8:$8,"&gt;="&amp;SR$8))</f>
        <v>249.86301369863028</v>
      </c>
      <c r="SS153" s="21">
        <f>IF(SS$8="",0,SS99*(условия!$R$89/365)*SUMIFS(условия!87:87,условия!$7:$7,"&lt;="&amp;SS$8,условия!$8:$8,"&gt;="&amp;SS$8))</f>
        <v>249.86301369863028</v>
      </c>
      <c r="ST153" s="21">
        <f>IF(ST$8="",0,ST99*(условия!$R$89/365)*SUMIFS(условия!87:87,условия!$7:$7,"&lt;="&amp;ST$8,условия!$8:$8,"&gt;="&amp;ST$8))</f>
        <v>249.86301369863028</v>
      </c>
      <c r="SU153" s="21">
        <f>IF(SU$8="",0,SU99*(условия!$R$89/365)*SUMIFS(условия!87:87,условия!$7:$7,"&lt;="&amp;SU$8,условия!$8:$8,"&gt;="&amp;SU$8))</f>
        <v>249.86301369863028</v>
      </c>
      <c r="SV153" s="21">
        <f>IF(SV$8="",0,SV99*(условия!$R$89/365)*SUMIFS(условия!87:87,условия!$7:$7,"&lt;="&amp;SV$8,условия!$8:$8,"&gt;="&amp;SV$8))</f>
        <v>249.86301369863028</v>
      </c>
      <c r="SW153" s="21">
        <f>IF(SW$8="",0,SW99*(условия!$R$89/365)*SUMIFS(условия!87:87,условия!$7:$7,"&lt;="&amp;SW$8,условия!$8:$8,"&gt;="&amp;SW$8))</f>
        <v>249.86301369863028</v>
      </c>
      <c r="SX153" s="21">
        <f>IF(SX$8="",0,SX99*(условия!$R$89/365)*SUMIFS(условия!87:87,условия!$7:$7,"&lt;="&amp;SX$8,условия!$8:$8,"&gt;="&amp;SX$8))</f>
        <v>249.86301369863028</v>
      </c>
      <c r="SY153" s="21">
        <f>IF(SY$8="",0,SY99*(условия!$R$89/365)*SUMIFS(условия!87:87,условия!$7:$7,"&lt;="&amp;SY$8,условия!$8:$8,"&gt;="&amp;SY$8))</f>
        <v>249.86301369863028</v>
      </c>
      <c r="SZ153" s="21">
        <f>IF(SZ$8="",0,SZ99*(условия!$R$89/365)*SUMIFS(условия!87:87,условия!$7:$7,"&lt;="&amp;SZ$8,условия!$8:$8,"&gt;="&amp;SZ$8))</f>
        <v>249.86301369863028</v>
      </c>
      <c r="TA153" s="21">
        <f>IF(TA$8="",0,TA99*(условия!$R$89/365)*SUMIFS(условия!87:87,условия!$7:$7,"&lt;="&amp;TA$8,условия!$8:$8,"&gt;="&amp;TA$8))</f>
        <v>249.86301369863028</v>
      </c>
      <c r="TB153" s="21">
        <f>IF(TB$8="",0,TB99*(условия!$R$89/365)*SUMIFS(условия!87:87,условия!$7:$7,"&lt;="&amp;TB$8,условия!$8:$8,"&gt;="&amp;TB$8))</f>
        <v>249.86301369863028</v>
      </c>
      <c r="TC153" s="21">
        <f>IF(TC$8="",0,TC99*(условия!$R$89/365)*SUMIFS(условия!87:87,условия!$7:$7,"&lt;="&amp;TC$8,условия!$8:$8,"&gt;="&amp;TC$8))</f>
        <v>249.86301369863028</v>
      </c>
      <c r="TD153" s="21">
        <f>IF(TD$8="",0,TD99*(условия!$R$89/365)*SUMIFS(условия!87:87,условия!$7:$7,"&lt;="&amp;TD$8,условия!$8:$8,"&gt;="&amp;TD$8))</f>
        <v>249.86301369863028</v>
      </c>
      <c r="TE153" s="21">
        <f>IF(TE$8="",0,TE99*(условия!$R$89/365)*SUMIFS(условия!87:87,условия!$7:$7,"&lt;="&amp;TE$8,условия!$8:$8,"&gt;="&amp;TE$8))</f>
        <v>249.86301369863028</v>
      </c>
      <c r="TF153" s="21">
        <f>IF(TF$8="",0,TF99*(условия!$R$89/365)*SUMIFS(условия!87:87,условия!$7:$7,"&lt;="&amp;TF$8,условия!$8:$8,"&gt;="&amp;TF$8))</f>
        <v>249.86301369863028</v>
      </c>
      <c r="TG153" s="21">
        <f>IF(TG$8="",0,TG99*(условия!$R$89/365)*SUMIFS(условия!87:87,условия!$7:$7,"&lt;="&amp;TG$8,условия!$8:$8,"&gt;="&amp;TG$8))</f>
        <v>162.19178082191786</v>
      </c>
      <c r="TH153" s="21">
        <f>IF(TH$8="",0,TH99*(условия!$R$89/365)*SUMIFS(условия!87:87,условия!$7:$7,"&lt;="&amp;TH$8,условия!$8:$8,"&gt;="&amp;TH$8))</f>
        <v>162.19178082191786</v>
      </c>
      <c r="TI153" s="21">
        <f>IF(TI$8="",0,TI99*(условия!$R$89/365)*SUMIFS(условия!87:87,условия!$7:$7,"&lt;="&amp;TI$8,условия!$8:$8,"&gt;="&amp;TI$8))</f>
        <v>162.19178082191786</v>
      </c>
      <c r="TJ153" s="21">
        <f>IF(TJ$8="",0,TJ99*(условия!$R$89/365)*SUMIFS(условия!87:87,условия!$7:$7,"&lt;="&amp;TJ$8,условия!$8:$8,"&gt;="&amp;TJ$8))</f>
        <v>162.19178082191786</v>
      </c>
      <c r="TK153" s="21">
        <f>IF(TK$8="",0,TK99*(условия!$R$89/365)*SUMIFS(условия!87:87,условия!$7:$7,"&lt;="&amp;TK$8,условия!$8:$8,"&gt;="&amp;TK$8))</f>
        <v>162.19178082191786</v>
      </c>
      <c r="TL153" s="21">
        <f>IF(TL$8="",0,TL99*(условия!$R$89/365)*SUMIFS(условия!87:87,условия!$7:$7,"&lt;="&amp;TL$8,условия!$8:$8,"&gt;="&amp;TL$8))</f>
        <v>162.19178082191786</v>
      </c>
      <c r="TM153" s="21">
        <f>IF(TM$8="",0,TM99*(условия!$R$89/365)*SUMIFS(условия!87:87,условия!$7:$7,"&lt;="&amp;TM$8,условия!$8:$8,"&gt;="&amp;TM$8))</f>
        <v>162.19178082191786</v>
      </c>
      <c r="TN153" s="21">
        <f>IF(TN$8="",0,TN99*(условия!$R$89/365)*SUMIFS(условия!87:87,условия!$7:$7,"&lt;="&amp;TN$8,условия!$8:$8,"&gt;="&amp;TN$8))</f>
        <v>162.19178082191786</v>
      </c>
      <c r="TO153" s="21">
        <f>IF(TO$8="",0,TO99*(условия!$R$89/365)*SUMIFS(условия!87:87,условия!$7:$7,"&lt;="&amp;TO$8,условия!$8:$8,"&gt;="&amp;TO$8))</f>
        <v>162.19178082191786</v>
      </c>
      <c r="TP153" s="21">
        <f>IF(TP$8="",0,TP99*(условия!$R$89/365)*SUMIFS(условия!87:87,условия!$7:$7,"&lt;="&amp;TP$8,условия!$8:$8,"&gt;="&amp;TP$8))</f>
        <v>162.19178082191786</v>
      </c>
      <c r="TQ153" s="21">
        <f>IF(TQ$8="",0,TQ99*(условия!$R$89/365)*SUMIFS(условия!87:87,условия!$7:$7,"&lt;="&amp;TQ$8,условия!$8:$8,"&gt;="&amp;TQ$8))</f>
        <v>162.19178082191786</v>
      </c>
      <c r="TR153" s="21">
        <f>IF(TR$8="",0,TR99*(условия!$R$89/365)*SUMIFS(условия!87:87,условия!$7:$7,"&lt;="&amp;TR$8,условия!$8:$8,"&gt;="&amp;TR$8))</f>
        <v>162.19178082191786</v>
      </c>
      <c r="TS153" s="21">
        <f>IF(TS$8="",0,TS99*(условия!$R$89/365)*SUMIFS(условия!87:87,условия!$7:$7,"&lt;="&amp;TS$8,условия!$8:$8,"&gt;="&amp;TS$8))</f>
        <v>162.19178082191786</v>
      </c>
      <c r="TT153" s="21">
        <f>IF(TT$8="",0,TT99*(условия!$R$89/365)*SUMIFS(условия!87:87,условия!$7:$7,"&lt;="&amp;TT$8,условия!$8:$8,"&gt;="&amp;TT$8))</f>
        <v>162.19178082191786</v>
      </c>
      <c r="TU153" s="21">
        <f>IF(TU$8="",0,TU99*(условия!$R$89/365)*SUMIFS(условия!87:87,условия!$7:$7,"&lt;="&amp;TU$8,условия!$8:$8,"&gt;="&amp;TU$8))</f>
        <v>162.19178082191786</v>
      </c>
      <c r="TV153" s="21">
        <f>IF(TV$8="",0,TV99*(условия!$R$89/365)*SUMIFS(условия!87:87,условия!$7:$7,"&lt;="&amp;TV$8,условия!$8:$8,"&gt;="&amp;TV$8))</f>
        <v>162.19178082191786</v>
      </c>
      <c r="TW153" s="21">
        <f>IF(TW$8="",0,TW99*(условия!$R$89/365)*SUMIFS(условия!87:87,условия!$7:$7,"&lt;="&amp;TW$8,условия!$8:$8,"&gt;="&amp;TW$8))</f>
        <v>162.19178082191786</v>
      </c>
      <c r="TX153" s="21">
        <f>IF(TX$8="",0,TX99*(условия!$R$89/365)*SUMIFS(условия!87:87,условия!$7:$7,"&lt;="&amp;TX$8,условия!$8:$8,"&gt;="&amp;TX$8))</f>
        <v>162.19178082191786</v>
      </c>
      <c r="TY153" s="21">
        <f>IF(TY$8="",0,TY99*(условия!$R$89/365)*SUMIFS(условия!87:87,условия!$7:$7,"&lt;="&amp;TY$8,условия!$8:$8,"&gt;="&amp;TY$8))</f>
        <v>162.19178082191786</v>
      </c>
      <c r="TZ153" s="21">
        <f>IF(TZ$8="",0,TZ99*(условия!$R$89/365)*SUMIFS(условия!87:87,условия!$7:$7,"&lt;="&amp;TZ$8,условия!$8:$8,"&gt;="&amp;TZ$8))</f>
        <v>162.19178082191786</v>
      </c>
      <c r="UA153" s="21">
        <f>IF(UA$8="",0,UA99*(условия!$R$89/365)*SUMIFS(условия!87:87,условия!$7:$7,"&lt;="&amp;UA$8,условия!$8:$8,"&gt;="&amp;UA$8))</f>
        <v>162.19178082191786</v>
      </c>
      <c r="UB153" s="21">
        <f>IF(UB$8="",0,UB99*(условия!$R$89/365)*SUMIFS(условия!87:87,условия!$7:$7,"&lt;="&amp;UB$8,условия!$8:$8,"&gt;="&amp;UB$8))</f>
        <v>162.19178082191786</v>
      </c>
      <c r="UC153" s="21">
        <f>IF(UC$8="",0,UC99*(условия!$R$89/365)*SUMIFS(условия!87:87,условия!$7:$7,"&lt;="&amp;UC$8,условия!$8:$8,"&gt;="&amp;UC$8))</f>
        <v>162.19178082191786</v>
      </c>
      <c r="UD153" s="21">
        <f>IF(UD$8="",0,UD99*(условия!$R$89/365)*SUMIFS(условия!87:87,условия!$7:$7,"&lt;="&amp;UD$8,условия!$8:$8,"&gt;="&amp;UD$8))</f>
        <v>162.19178082191786</v>
      </c>
      <c r="UE153" s="21">
        <f>IF(UE$8="",0,UE99*(условия!$R$89/365)*SUMIFS(условия!87:87,условия!$7:$7,"&lt;="&amp;UE$8,условия!$8:$8,"&gt;="&amp;UE$8))</f>
        <v>162.19178082191786</v>
      </c>
      <c r="UF153" s="21">
        <f>IF(UF$8="",0,UF99*(условия!$R$89/365)*SUMIFS(условия!87:87,условия!$7:$7,"&lt;="&amp;UF$8,условия!$8:$8,"&gt;="&amp;UF$8))</f>
        <v>162.19178082191786</v>
      </c>
      <c r="UG153" s="21">
        <f>IF(UG$8="",0,UG99*(условия!$R$89/365)*SUMIFS(условия!87:87,условия!$7:$7,"&lt;="&amp;UG$8,условия!$8:$8,"&gt;="&amp;UG$8))</f>
        <v>162.19178082191786</v>
      </c>
      <c r="UH153" s="21">
        <f>IF(UH$8="",0,UH99*(условия!$R$89/365)*SUMIFS(условия!87:87,условия!$7:$7,"&lt;="&amp;UH$8,условия!$8:$8,"&gt;="&amp;UH$8))</f>
        <v>162.19178082191786</v>
      </c>
      <c r="UI153" s="21">
        <f>IF(UI$8="",0,UI99*(условия!$R$89/365)*SUMIFS(условия!87:87,условия!$7:$7,"&lt;="&amp;UI$8,условия!$8:$8,"&gt;="&amp;UI$8))</f>
        <v>162.19178082191786</v>
      </c>
      <c r="UJ153" s="21">
        <f>IF(UJ$8="",0,UJ99*(условия!$R$89/365)*SUMIFS(условия!87:87,условия!$7:$7,"&lt;="&amp;UJ$8,условия!$8:$8,"&gt;="&amp;UJ$8))</f>
        <v>162.19178082191786</v>
      </c>
      <c r="UK153" s="21">
        <f>IF(UK$8="",0,UK99*(условия!$R$89/365)*SUMIFS(условия!87:87,условия!$7:$7,"&lt;="&amp;UK$8,условия!$8:$8,"&gt;="&amp;UK$8))</f>
        <v>157.80821917808223</v>
      </c>
      <c r="UL153" s="21">
        <f>IF(UL$8="",0,UL99*(условия!$R$89/365)*SUMIFS(условия!87:87,условия!$7:$7,"&lt;="&amp;UL$8,условия!$8:$8,"&gt;="&amp;UL$8))</f>
        <v>157.80821917808223</v>
      </c>
      <c r="UM153" s="21">
        <f>IF(UM$8="",0,UM99*(условия!$R$89/365)*SUMIFS(условия!87:87,условия!$7:$7,"&lt;="&amp;UM$8,условия!$8:$8,"&gt;="&amp;UM$8))</f>
        <v>157.80821917808223</v>
      </c>
      <c r="UN153" s="21">
        <f>IF(UN$8="",0,UN99*(условия!$R$89/365)*SUMIFS(условия!87:87,условия!$7:$7,"&lt;="&amp;UN$8,условия!$8:$8,"&gt;="&amp;UN$8))</f>
        <v>157.80821917808223</v>
      </c>
      <c r="UO153" s="21">
        <f>IF(UO$8="",0,UO99*(условия!$R$89/365)*SUMIFS(условия!87:87,условия!$7:$7,"&lt;="&amp;UO$8,условия!$8:$8,"&gt;="&amp;UO$8))</f>
        <v>157.80821917808223</v>
      </c>
      <c r="UP153" s="21">
        <f>IF(UP$8="",0,UP99*(условия!$R$89/365)*SUMIFS(условия!87:87,условия!$7:$7,"&lt;="&amp;UP$8,условия!$8:$8,"&gt;="&amp;UP$8))</f>
        <v>157.80821917808223</v>
      </c>
      <c r="UQ153" s="21">
        <f>IF(UQ$8="",0,UQ99*(условия!$R$89/365)*SUMIFS(условия!87:87,условия!$7:$7,"&lt;="&amp;UQ$8,условия!$8:$8,"&gt;="&amp;UQ$8))</f>
        <v>157.80821917808223</v>
      </c>
      <c r="UR153" s="21">
        <f>IF(UR$8="",0,UR99*(условия!$R$89/365)*SUMIFS(условия!87:87,условия!$7:$7,"&lt;="&amp;UR$8,условия!$8:$8,"&gt;="&amp;UR$8))</f>
        <v>157.80821917808223</v>
      </c>
      <c r="US153" s="21">
        <f>IF(US$8="",0,US99*(условия!$R$89/365)*SUMIFS(условия!87:87,условия!$7:$7,"&lt;="&amp;US$8,условия!$8:$8,"&gt;="&amp;US$8))</f>
        <v>157.80821917808223</v>
      </c>
      <c r="UT153" s="21">
        <f>IF(UT$8="",0,UT99*(условия!$R$89/365)*SUMIFS(условия!87:87,условия!$7:$7,"&lt;="&amp;UT$8,условия!$8:$8,"&gt;="&amp;UT$8))</f>
        <v>157.80821917808223</v>
      </c>
      <c r="UU153" s="21">
        <f>IF(UU$8="",0,UU99*(условия!$R$89/365)*SUMIFS(условия!87:87,условия!$7:$7,"&lt;="&amp;UU$8,условия!$8:$8,"&gt;="&amp;UU$8))</f>
        <v>157.80821917808223</v>
      </c>
      <c r="UV153" s="21">
        <f>IF(UV$8="",0,UV99*(условия!$R$89/365)*SUMIFS(условия!87:87,условия!$7:$7,"&lt;="&amp;UV$8,условия!$8:$8,"&gt;="&amp;UV$8))</f>
        <v>157.80821917808223</v>
      </c>
      <c r="UW153" s="21">
        <f>IF(UW$8="",0,UW99*(условия!$R$89/365)*SUMIFS(условия!87:87,условия!$7:$7,"&lt;="&amp;UW$8,условия!$8:$8,"&gt;="&amp;UW$8))</f>
        <v>157.80821917808223</v>
      </c>
      <c r="UX153" s="21">
        <f>IF(UX$8="",0,UX99*(условия!$R$89/365)*SUMIFS(условия!87:87,условия!$7:$7,"&lt;="&amp;UX$8,условия!$8:$8,"&gt;="&amp;UX$8))</f>
        <v>157.80821917808223</v>
      </c>
      <c r="UY153" s="21">
        <f>IF(UY$8="",0,UY99*(условия!$R$89/365)*SUMIFS(условия!87:87,условия!$7:$7,"&lt;="&amp;UY$8,условия!$8:$8,"&gt;="&amp;UY$8))</f>
        <v>157.80821917808223</v>
      </c>
      <c r="UZ153" s="21">
        <f>IF(UZ$8="",0,UZ99*(условия!$R$89/365)*SUMIFS(условия!87:87,условия!$7:$7,"&lt;="&amp;UZ$8,условия!$8:$8,"&gt;="&amp;UZ$8))</f>
        <v>157.80821917808223</v>
      </c>
      <c r="VA153" s="21">
        <f>IF(VA$8="",0,VA99*(условия!$R$89/365)*SUMIFS(условия!87:87,условия!$7:$7,"&lt;="&amp;VA$8,условия!$8:$8,"&gt;="&amp;VA$8))</f>
        <v>157.80821917808223</v>
      </c>
      <c r="VB153" s="21">
        <f>IF(VB$8="",0,VB99*(условия!$R$89/365)*SUMIFS(условия!87:87,условия!$7:$7,"&lt;="&amp;VB$8,условия!$8:$8,"&gt;="&amp;VB$8))</f>
        <v>157.80821917808223</v>
      </c>
      <c r="VC153" s="21">
        <f>IF(VC$8="",0,VC99*(условия!$R$89/365)*SUMIFS(условия!87:87,условия!$7:$7,"&lt;="&amp;VC$8,условия!$8:$8,"&gt;="&amp;VC$8))</f>
        <v>157.80821917808223</v>
      </c>
      <c r="VD153" s="21">
        <f>IF(VD$8="",0,VD99*(условия!$R$89/365)*SUMIFS(условия!87:87,условия!$7:$7,"&lt;="&amp;VD$8,условия!$8:$8,"&gt;="&amp;VD$8))</f>
        <v>157.80821917808223</v>
      </c>
      <c r="VE153" s="21">
        <f>IF(VE$8="",0,VE99*(условия!$R$89/365)*SUMIFS(условия!87:87,условия!$7:$7,"&lt;="&amp;VE$8,условия!$8:$8,"&gt;="&amp;VE$8))</f>
        <v>157.80821917808223</v>
      </c>
      <c r="VF153" s="21">
        <f>IF(VF$8="",0,VF99*(условия!$R$89/365)*SUMIFS(условия!87:87,условия!$7:$7,"&lt;="&amp;VF$8,условия!$8:$8,"&gt;="&amp;VF$8))</f>
        <v>157.80821917808223</v>
      </c>
      <c r="VG153" s="21">
        <f>IF(VG$8="",0,VG99*(условия!$R$89/365)*SUMIFS(условия!87:87,условия!$7:$7,"&lt;="&amp;VG$8,условия!$8:$8,"&gt;="&amp;VG$8))</f>
        <v>157.80821917808223</v>
      </c>
      <c r="VH153" s="21">
        <f>IF(VH$8="",0,VH99*(условия!$R$89/365)*SUMIFS(условия!87:87,условия!$7:$7,"&lt;="&amp;VH$8,условия!$8:$8,"&gt;="&amp;VH$8))</f>
        <v>157.80821917808223</v>
      </c>
      <c r="VI153" s="21">
        <f>IF(VI$8="",0,VI99*(условия!$R$89/365)*SUMIFS(условия!87:87,условия!$7:$7,"&lt;="&amp;VI$8,условия!$8:$8,"&gt;="&amp;VI$8))</f>
        <v>157.80821917808223</v>
      </c>
      <c r="VJ153" s="21">
        <f>IF(VJ$8="",0,VJ99*(условия!$R$89/365)*SUMIFS(условия!87:87,условия!$7:$7,"&lt;="&amp;VJ$8,условия!$8:$8,"&gt;="&amp;VJ$8))</f>
        <v>157.80821917808223</v>
      </c>
      <c r="VK153" s="21">
        <f>IF(VK$8="",0,VK99*(условия!$R$89/365)*SUMIFS(условия!87:87,условия!$7:$7,"&lt;="&amp;VK$8,условия!$8:$8,"&gt;="&amp;VK$8))</f>
        <v>157.80821917808223</v>
      </c>
      <c r="VL153" s="21">
        <f>IF(VL$8="",0,VL99*(условия!$R$89/365)*SUMIFS(условия!87:87,условия!$7:$7,"&lt;="&amp;VL$8,условия!$8:$8,"&gt;="&amp;VL$8))</f>
        <v>157.80821917808223</v>
      </c>
      <c r="VM153" s="21">
        <f>IF(VM$8="",0,VM99*(условия!$R$89/365)*SUMIFS(условия!87:87,условия!$7:$7,"&lt;="&amp;VM$8,условия!$8:$8,"&gt;="&amp;VM$8))</f>
        <v>157.80821917808223</v>
      </c>
      <c r="VN153" s="21">
        <f>IF(VN$8="",0,VN99*(условия!$R$89/365)*SUMIFS(условия!87:87,условия!$7:$7,"&lt;="&amp;VN$8,условия!$8:$8,"&gt;="&amp;VN$8))</f>
        <v>157.80821917808223</v>
      </c>
      <c r="VO153" s="21">
        <f>IF(VO$8="",0,VO99*(условия!$R$89/365)*SUMIFS(условия!87:87,условия!$7:$7,"&lt;="&amp;VO$8,условия!$8:$8,"&gt;="&amp;VO$8))</f>
        <v>157.80821917808223</v>
      </c>
      <c r="VP153" s="21">
        <f>IF(VP$8="",0,VP99*(условия!$R$89/365)*SUMIFS(условия!87:87,условия!$7:$7,"&lt;="&amp;VP$8,условия!$8:$8,"&gt;="&amp;VP$8))</f>
        <v>131.50684931506851</v>
      </c>
      <c r="VQ153" s="21">
        <f>IF(VQ$8="",0,VQ99*(условия!$R$89/365)*SUMIFS(условия!87:87,условия!$7:$7,"&lt;="&amp;VQ$8,условия!$8:$8,"&gt;="&amp;VQ$8))</f>
        <v>131.50684931506851</v>
      </c>
      <c r="VR153" s="21">
        <f>IF(VR$8="",0,VR99*(условия!$R$89/365)*SUMIFS(условия!87:87,условия!$7:$7,"&lt;="&amp;VR$8,условия!$8:$8,"&gt;="&amp;VR$8))</f>
        <v>131.50684931506851</v>
      </c>
      <c r="VS153" s="21">
        <f>IF(VS$8="",0,VS99*(условия!$R$89/365)*SUMIFS(условия!87:87,условия!$7:$7,"&lt;="&amp;VS$8,условия!$8:$8,"&gt;="&amp;VS$8))</f>
        <v>131.50684931506851</v>
      </c>
      <c r="VT153" s="21">
        <f>IF(VT$8="",0,VT99*(условия!$R$89/365)*SUMIFS(условия!87:87,условия!$7:$7,"&lt;="&amp;VT$8,условия!$8:$8,"&gt;="&amp;VT$8))</f>
        <v>131.50684931506851</v>
      </c>
      <c r="VU153" s="21">
        <f>IF(VU$8="",0,VU99*(условия!$R$89/365)*SUMIFS(условия!87:87,условия!$7:$7,"&lt;="&amp;VU$8,условия!$8:$8,"&gt;="&amp;VU$8))</f>
        <v>131.50684931506851</v>
      </c>
      <c r="VV153" s="21">
        <f>IF(VV$8="",0,VV99*(условия!$R$89/365)*SUMIFS(условия!87:87,условия!$7:$7,"&lt;="&amp;VV$8,условия!$8:$8,"&gt;="&amp;VV$8))</f>
        <v>131.50684931506851</v>
      </c>
      <c r="VW153" s="21">
        <f>IF(VW$8="",0,VW99*(условия!$R$89/365)*SUMIFS(условия!87:87,условия!$7:$7,"&lt;="&amp;VW$8,условия!$8:$8,"&gt;="&amp;VW$8))</f>
        <v>131.50684931506851</v>
      </c>
      <c r="VX153" s="21">
        <f>IF(VX$8="",0,VX99*(условия!$R$89/365)*SUMIFS(условия!87:87,условия!$7:$7,"&lt;="&amp;VX$8,условия!$8:$8,"&gt;="&amp;VX$8))</f>
        <v>131.50684931506851</v>
      </c>
      <c r="VY153" s="21">
        <f>IF(VY$8="",0,VY99*(условия!$R$89/365)*SUMIFS(условия!87:87,условия!$7:$7,"&lt;="&amp;VY$8,условия!$8:$8,"&gt;="&amp;VY$8))</f>
        <v>131.50684931506851</v>
      </c>
      <c r="VZ153" s="21">
        <f>IF(VZ$8="",0,VZ99*(условия!$R$89/365)*SUMIFS(условия!87:87,условия!$7:$7,"&lt;="&amp;VZ$8,условия!$8:$8,"&gt;="&amp;VZ$8))</f>
        <v>131.50684931506851</v>
      </c>
      <c r="WA153" s="21">
        <f>IF(WA$8="",0,WA99*(условия!$R$89/365)*SUMIFS(условия!87:87,условия!$7:$7,"&lt;="&amp;WA$8,условия!$8:$8,"&gt;="&amp;WA$8))</f>
        <v>131.50684931506851</v>
      </c>
      <c r="WB153" s="21">
        <f>IF(WB$8="",0,WB99*(условия!$R$89/365)*SUMIFS(условия!87:87,условия!$7:$7,"&lt;="&amp;WB$8,условия!$8:$8,"&gt;="&amp;WB$8))</f>
        <v>131.50684931506851</v>
      </c>
      <c r="WC153" s="21">
        <f>IF(WC$8="",0,WC99*(условия!$R$89/365)*SUMIFS(условия!87:87,условия!$7:$7,"&lt;="&amp;WC$8,условия!$8:$8,"&gt;="&amp;WC$8))</f>
        <v>131.50684931506851</v>
      </c>
      <c r="WD153" s="21">
        <f>IF(WD$8="",0,WD99*(условия!$R$89/365)*SUMIFS(условия!87:87,условия!$7:$7,"&lt;="&amp;WD$8,условия!$8:$8,"&gt;="&amp;WD$8))</f>
        <v>131.50684931506851</v>
      </c>
      <c r="WE153" s="21">
        <f>IF(WE$8="",0,WE99*(условия!$R$89/365)*SUMIFS(условия!87:87,условия!$7:$7,"&lt;="&amp;WE$8,условия!$8:$8,"&gt;="&amp;WE$8))</f>
        <v>131.50684931506851</v>
      </c>
      <c r="WF153" s="21">
        <f>IF(WF$8="",0,WF99*(условия!$R$89/365)*SUMIFS(условия!87:87,условия!$7:$7,"&lt;="&amp;WF$8,условия!$8:$8,"&gt;="&amp;WF$8))</f>
        <v>131.50684931506851</v>
      </c>
      <c r="WG153" s="21">
        <f>IF(WG$8="",0,WG99*(условия!$R$89/365)*SUMIFS(условия!87:87,условия!$7:$7,"&lt;="&amp;WG$8,условия!$8:$8,"&gt;="&amp;WG$8))</f>
        <v>131.50684931506851</v>
      </c>
      <c r="WH153" s="21">
        <f>IF(WH$8="",0,WH99*(условия!$R$89/365)*SUMIFS(условия!87:87,условия!$7:$7,"&lt;="&amp;WH$8,условия!$8:$8,"&gt;="&amp;WH$8))</f>
        <v>131.50684931506851</v>
      </c>
      <c r="WI153" s="21">
        <f>IF(WI$8="",0,WI99*(условия!$R$89/365)*SUMIFS(условия!87:87,условия!$7:$7,"&lt;="&amp;WI$8,условия!$8:$8,"&gt;="&amp;WI$8))</f>
        <v>131.50684931506851</v>
      </c>
      <c r="WJ153" s="21">
        <f>IF(WJ$8="",0,WJ99*(условия!$R$89/365)*SUMIFS(условия!87:87,условия!$7:$7,"&lt;="&amp;WJ$8,условия!$8:$8,"&gt;="&amp;WJ$8))</f>
        <v>131.50684931506851</v>
      </c>
      <c r="WK153" s="21">
        <f>IF(WK$8="",0,WK99*(условия!$R$89/365)*SUMIFS(условия!87:87,условия!$7:$7,"&lt;="&amp;WK$8,условия!$8:$8,"&gt;="&amp;WK$8))</f>
        <v>131.50684931506851</v>
      </c>
      <c r="WL153" s="21">
        <f>IF(WL$8="",0,WL99*(условия!$R$89/365)*SUMIFS(условия!87:87,условия!$7:$7,"&lt;="&amp;WL$8,условия!$8:$8,"&gt;="&amp;WL$8))</f>
        <v>131.50684931506851</v>
      </c>
      <c r="WM153" s="21">
        <f>IF(WM$8="",0,WM99*(условия!$R$89/365)*SUMIFS(условия!87:87,условия!$7:$7,"&lt;="&amp;WM$8,условия!$8:$8,"&gt;="&amp;WM$8))</f>
        <v>131.50684931506851</v>
      </c>
      <c r="WN153" s="21">
        <f>IF(WN$8="",0,WN99*(условия!$R$89/365)*SUMIFS(условия!87:87,условия!$7:$7,"&lt;="&amp;WN$8,условия!$8:$8,"&gt;="&amp;WN$8))</f>
        <v>131.50684931506851</v>
      </c>
      <c r="WO153" s="21">
        <f>IF(WO$8="",0,WO99*(условия!$R$89/365)*SUMIFS(условия!87:87,условия!$7:$7,"&lt;="&amp;WO$8,условия!$8:$8,"&gt;="&amp;WO$8))</f>
        <v>131.50684931506851</v>
      </c>
      <c r="WP153" s="21">
        <f>IF(WP$8="",0,WP99*(условия!$R$89/365)*SUMIFS(условия!87:87,условия!$7:$7,"&lt;="&amp;WP$8,условия!$8:$8,"&gt;="&amp;WP$8))</f>
        <v>131.50684931506851</v>
      </c>
      <c r="WQ153" s="21">
        <f>IF(WQ$8="",0,WQ99*(условия!$R$89/365)*SUMIFS(условия!87:87,условия!$7:$7,"&lt;="&amp;WQ$8,условия!$8:$8,"&gt;="&amp;WQ$8))</f>
        <v>131.50684931506851</v>
      </c>
      <c r="WR153" s="21">
        <f>IF(WR$8="",0,WR99*(условия!$R$89/365)*SUMIFS(условия!87:87,условия!$7:$7,"&lt;="&amp;WR$8,условия!$8:$8,"&gt;="&amp;WR$8))</f>
        <v>131.50684931506851</v>
      </c>
      <c r="WS153" s="21">
        <f>IF(WS$8="",0,WS99*(условия!$R$89/365)*SUMIFS(условия!87:87,условия!$7:$7,"&lt;="&amp;WS$8,условия!$8:$8,"&gt;="&amp;WS$8))</f>
        <v>131.50684931506851</v>
      </c>
      <c r="WT153" s="21">
        <f>IF(WT$8="",0,WT99*(условия!$R$89/365)*SUMIFS(условия!87:87,условия!$7:$7,"&lt;="&amp;WT$8,условия!$8:$8,"&gt;="&amp;WT$8))</f>
        <v>131.50684931506851</v>
      </c>
      <c r="WU153" s="21">
        <f>IF(WU$8="",0,WU99*(условия!$R$89/365)*SUMIFS(условия!87:87,условия!$7:$7,"&lt;="&amp;WU$8,условия!$8:$8,"&gt;="&amp;WU$8))</f>
        <v>149.04109589041101</v>
      </c>
      <c r="WV153" s="21">
        <f>IF(WV$8="",0,WV99*(условия!$R$89/365)*SUMIFS(условия!87:87,условия!$7:$7,"&lt;="&amp;WV$8,условия!$8:$8,"&gt;="&amp;WV$8))</f>
        <v>149.04109589041101</v>
      </c>
      <c r="WW153" s="21">
        <f>IF(WW$8="",0,WW99*(условия!$R$89/365)*SUMIFS(условия!87:87,условия!$7:$7,"&lt;="&amp;WW$8,условия!$8:$8,"&gt;="&amp;WW$8))</f>
        <v>149.04109589041101</v>
      </c>
      <c r="WX153" s="21">
        <f>IF(WX$8="",0,WX99*(условия!$R$89/365)*SUMIFS(условия!87:87,условия!$7:$7,"&lt;="&amp;WX$8,условия!$8:$8,"&gt;="&amp;WX$8))</f>
        <v>149.04109589041101</v>
      </c>
      <c r="WY153" s="21">
        <f>IF(WY$8="",0,WY99*(условия!$R$89/365)*SUMIFS(условия!87:87,условия!$7:$7,"&lt;="&amp;WY$8,условия!$8:$8,"&gt;="&amp;WY$8))</f>
        <v>149.04109589041101</v>
      </c>
      <c r="WZ153" s="21">
        <f>IF(WZ$8="",0,WZ99*(условия!$R$89/365)*SUMIFS(условия!87:87,условия!$7:$7,"&lt;="&amp;WZ$8,условия!$8:$8,"&gt;="&amp;WZ$8))</f>
        <v>149.04109589041101</v>
      </c>
      <c r="XA153" s="21">
        <f>IF(XA$8="",0,XA99*(условия!$R$89/365)*SUMIFS(условия!87:87,условия!$7:$7,"&lt;="&amp;XA$8,условия!$8:$8,"&gt;="&amp;XA$8))</f>
        <v>149.04109589041101</v>
      </c>
      <c r="XB153" s="21">
        <f>IF(XB$8="",0,XB99*(условия!$R$89/365)*SUMIFS(условия!87:87,условия!$7:$7,"&lt;="&amp;XB$8,условия!$8:$8,"&gt;="&amp;XB$8))</f>
        <v>149.04109589041101</v>
      </c>
      <c r="XC153" s="21">
        <f>IF(XC$8="",0,XC99*(условия!$R$89/365)*SUMIFS(условия!87:87,условия!$7:$7,"&lt;="&amp;XC$8,условия!$8:$8,"&gt;="&amp;XC$8))</f>
        <v>149.04109589041101</v>
      </c>
      <c r="XD153" s="21">
        <f>IF(XD$8="",0,XD99*(условия!$R$89/365)*SUMIFS(условия!87:87,условия!$7:$7,"&lt;="&amp;XD$8,условия!$8:$8,"&gt;="&amp;XD$8))</f>
        <v>149.04109589041101</v>
      </c>
      <c r="XE153" s="21">
        <f>IF(XE$8="",0,XE99*(условия!$R$89/365)*SUMIFS(условия!87:87,условия!$7:$7,"&lt;="&amp;XE$8,условия!$8:$8,"&gt;="&amp;XE$8))</f>
        <v>149.04109589041101</v>
      </c>
      <c r="XF153" s="21">
        <f>IF(XF$8="",0,XF99*(условия!$R$89/365)*SUMIFS(условия!87:87,условия!$7:$7,"&lt;="&amp;XF$8,условия!$8:$8,"&gt;="&amp;XF$8))</f>
        <v>149.04109589041101</v>
      </c>
      <c r="XG153" s="21">
        <f>IF(XG$8="",0,XG99*(условия!$R$89/365)*SUMIFS(условия!87:87,условия!$7:$7,"&lt;="&amp;XG$8,условия!$8:$8,"&gt;="&amp;XG$8))</f>
        <v>149.04109589041101</v>
      </c>
      <c r="XH153" s="21">
        <f>IF(XH$8="",0,XH99*(условия!$R$89/365)*SUMIFS(условия!87:87,условия!$7:$7,"&lt;="&amp;XH$8,условия!$8:$8,"&gt;="&amp;XH$8))</f>
        <v>149.04109589041101</v>
      </c>
      <c r="XI153" s="21">
        <f>IF(XI$8="",0,XI99*(условия!$R$89/365)*SUMIFS(условия!87:87,условия!$7:$7,"&lt;="&amp;XI$8,условия!$8:$8,"&gt;="&amp;XI$8))</f>
        <v>149.04109589041101</v>
      </c>
      <c r="XJ153" s="21">
        <f>IF(XJ$8="",0,XJ99*(условия!$R$89/365)*SUMIFS(условия!87:87,условия!$7:$7,"&lt;="&amp;XJ$8,условия!$8:$8,"&gt;="&amp;XJ$8))</f>
        <v>149.04109589041101</v>
      </c>
      <c r="XK153" s="21">
        <f>IF(XK$8="",0,XK99*(условия!$R$89/365)*SUMIFS(условия!87:87,условия!$7:$7,"&lt;="&amp;XK$8,условия!$8:$8,"&gt;="&amp;XK$8))</f>
        <v>149.04109589041101</v>
      </c>
      <c r="XL153" s="21">
        <f>IF(XL$8="",0,XL99*(условия!$R$89/365)*SUMIFS(условия!87:87,условия!$7:$7,"&lt;="&amp;XL$8,условия!$8:$8,"&gt;="&amp;XL$8))</f>
        <v>149.04109589041101</v>
      </c>
      <c r="XM153" s="21">
        <f>IF(XM$8="",0,XM99*(условия!$R$89/365)*SUMIFS(условия!87:87,условия!$7:$7,"&lt;="&amp;XM$8,условия!$8:$8,"&gt;="&amp;XM$8))</f>
        <v>149.04109589041101</v>
      </c>
      <c r="XN153" s="21">
        <f>IF(XN$8="",0,XN99*(условия!$R$89/365)*SUMIFS(условия!87:87,условия!$7:$7,"&lt;="&amp;XN$8,условия!$8:$8,"&gt;="&amp;XN$8))</f>
        <v>149.04109589041101</v>
      </c>
      <c r="XO153" s="21">
        <f>IF(XO$8="",0,XO99*(условия!$R$89/365)*SUMIFS(условия!87:87,условия!$7:$7,"&lt;="&amp;XO$8,условия!$8:$8,"&gt;="&amp;XO$8))</f>
        <v>149.04109589041101</v>
      </c>
      <c r="XP153" s="21">
        <f>IF(XP$8="",0,XP99*(условия!$R$89/365)*SUMIFS(условия!87:87,условия!$7:$7,"&lt;="&amp;XP$8,условия!$8:$8,"&gt;="&amp;XP$8))</f>
        <v>149.04109589041101</v>
      </c>
      <c r="XQ153" s="21">
        <f>IF(XQ$8="",0,XQ99*(условия!$R$89/365)*SUMIFS(условия!87:87,условия!$7:$7,"&lt;="&amp;XQ$8,условия!$8:$8,"&gt;="&amp;XQ$8))</f>
        <v>149.04109589041101</v>
      </c>
      <c r="XR153" s="21">
        <f>IF(XR$8="",0,XR99*(условия!$R$89/365)*SUMIFS(условия!87:87,условия!$7:$7,"&lt;="&amp;XR$8,условия!$8:$8,"&gt;="&amp;XR$8))</f>
        <v>149.04109589041101</v>
      </c>
      <c r="XS153" s="21">
        <f>IF(XS$8="",0,XS99*(условия!$R$89/365)*SUMIFS(условия!87:87,условия!$7:$7,"&lt;="&amp;XS$8,условия!$8:$8,"&gt;="&amp;XS$8))</f>
        <v>149.04109589041101</v>
      </c>
      <c r="XT153" s="21">
        <f>IF(XT$8="",0,XT99*(условия!$R$89/365)*SUMIFS(условия!87:87,условия!$7:$7,"&lt;="&amp;XT$8,условия!$8:$8,"&gt;="&amp;XT$8))</f>
        <v>149.04109589041101</v>
      </c>
      <c r="XU153" s="21">
        <f>IF(XU$8="",0,XU99*(условия!$R$89/365)*SUMIFS(условия!87:87,условия!$7:$7,"&lt;="&amp;XU$8,условия!$8:$8,"&gt;="&amp;XU$8))</f>
        <v>149.04109589041101</v>
      </c>
      <c r="XV153" s="21">
        <f>IF(XV$8="",0,XV99*(условия!$R$89/365)*SUMIFS(условия!87:87,условия!$7:$7,"&lt;="&amp;XV$8,условия!$8:$8,"&gt;="&amp;XV$8))</f>
        <v>149.04109589041101</v>
      </c>
      <c r="XW153" s="21">
        <f>IF(XW$8="",0,XW99*(условия!$R$89/365)*SUMIFS(условия!87:87,условия!$7:$7,"&lt;="&amp;XW$8,условия!$8:$8,"&gt;="&amp;XW$8))</f>
        <v>111.78082191780824</v>
      </c>
      <c r="XX153" s="21">
        <f>IF(XX$8="",0,XX99*(условия!$R$89/365)*SUMIFS(условия!87:87,условия!$7:$7,"&lt;="&amp;XX$8,условия!$8:$8,"&gt;="&amp;XX$8))</f>
        <v>111.78082191780824</v>
      </c>
      <c r="XY153" s="21">
        <f>IF(XY$8="",0,XY99*(условия!$R$89/365)*SUMIFS(условия!87:87,условия!$7:$7,"&lt;="&amp;XY$8,условия!$8:$8,"&gt;="&amp;XY$8))</f>
        <v>111.78082191780824</v>
      </c>
      <c r="XZ153" s="21">
        <f>IF(XZ$8="",0,XZ99*(условия!$R$89/365)*SUMIFS(условия!87:87,условия!$7:$7,"&lt;="&amp;XZ$8,условия!$8:$8,"&gt;="&amp;XZ$8))</f>
        <v>111.78082191780824</v>
      </c>
      <c r="YA153" s="21">
        <f>IF(YA$8="",0,YA99*(условия!$R$89/365)*SUMIFS(условия!87:87,условия!$7:$7,"&lt;="&amp;YA$8,условия!$8:$8,"&gt;="&amp;YA$8))</f>
        <v>111.78082191780824</v>
      </c>
      <c r="YB153" s="21">
        <f>IF(YB$8="",0,YB99*(условия!$R$89/365)*SUMIFS(условия!87:87,условия!$7:$7,"&lt;="&amp;YB$8,условия!$8:$8,"&gt;="&amp;YB$8))</f>
        <v>111.78082191780824</v>
      </c>
      <c r="YC153" s="21">
        <f>IF(YC$8="",0,YC99*(условия!$R$89/365)*SUMIFS(условия!87:87,условия!$7:$7,"&lt;="&amp;YC$8,условия!$8:$8,"&gt;="&amp;YC$8))</f>
        <v>111.78082191780824</v>
      </c>
      <c r="YD153" s="21">
        <f>IF(YD$8="",0,YD99*(условия!$R$89/365)*SUMIFS(условия!87:87,условия!$7:$7,"&lt;="&amp;YD$8,условия!$8:$8,"&gt;="&amp;YD$8))</f>
        <v>111.78082191780824</v>
      </c>
      <c r="YE153" s="21">
        <f>IF(YE$8="",0,YE99*(условия!$R$89/365)*SUMIFS(условия!87:87,условия!$7:$7,"&lt;="&amp;YE$8,условия!$8:$8,"&gt;="&amp;YE$8))</f>
        <v>111.78082191780824</v>
      </c>
      <c r="YF153" s="21">
        <f>IF(YF$8="",0,YF99*(условия!$R$89/365)*SUMIFS(условия!87:87,условия!$7:$7,"&lt;="&amp;YF$8,условия!$8:$8,"&gt;="&amp;YF$8))</f>
        <v>111.78082191780824</v>
      </c>
      <c r="YG153" s="21">
        <f>IF(YG$8="",0,YG99*(условия!$R$89/365)*SUMIFS(условия!87:87,условия!$7:$7,"&lt;="&amp;YG$8,условия!$8:$8,"&gt;="&amp;YG$8))</f>
        <v>111.78082191780824</v>
      </c>
      <c r="YH153" s="21">
        <f>IF(YH$8="",0,YH99*(условия!$R$89/365)*SUMIFS(условия!87:87,условия!$7:$7,"&lt;="&amp;YH$8,условия!$8:$8,"&gt;="&amp;YH$8))</f>
        <v>111.78082191780824</v>
      </c>
      <c r="YI153" s="21">
        <f>IF(YI$8="",0,YI99*(условия!$R$89/365)*SUMIFS(условия!87:87,условия!$7:$7,"&lt;="&amp;YI$8,условия!$8:$8,"&gt;="&amp;YI$8))</f>
        <v>111.78082191780824</v>
      </c>
      <c r="YJ153" s="21">
        <f>IF(YJ$8="",0,YJ99*(условия!$R$89/365)*SUMIFS(условия!87:87,условия!$7:$7,"&lt;="&amp;YJ$8,условия!$8:$8,"&gt;="&amp;YJ$8))</f>
        <v>111.78082191780824</v>
      </c>
      <c r="YK153" s="21">
        <f>IF(YK$8="",0,YK99*(условия!$R$89/365)*SUMIFS(условия!87:87,условия!$7:$7,"&lt;="&amp;YK$8,условия!$8:$8,"&gt;="&amp;YK$8))</f>
        <v>111.78082191780824</v>
      </c>
      <c r="YL153" s="21">
        <f>IF(YL$8="",0,YL99*(условия!$R$89/365)*SUMIFS(условия!87:87,условия!$7:$7,"&lt;="&amp;YL$8,условия!$8:$8,"&gt;="&amp;YL$8))</f>
        <v>111.78082191780824</v>
      </c>
      <c r="YM153" s="21">
        <f>IF(YM$8="",0,YM99*(условия!$R$89/365)*SUMIFS(условия!87:87,условия!$7:$7,"&lt;="&amp;YM$8,условия!$8:$8,"&gt;="&amp;YM$8))</f>
        <v>111.78082191780824</v>
      </c>
      <c r="YN153" s="21">
        <f>IF(YN$8="",0,YN99*(условия!$R$89/365)*SUMIFS(условия!87:87,условия!$7:$7,"&lt;="&amp;YN$8,условия!$8:$8,"&gt;="&amp;YN$8))</f>
        <v>111.78082191780824</v>
      </c>
      <c r="YO153" s="21">
        <f>IF(YO$8="",0,YO99*(условия!$R$89/365)*SUMIFS(условия!87:87,условия!$7:$7,"&lt;="&amp;YO$8,условия!$8:$8,"&gt;="&amp;YO$8))</f>
        <v>111.78082191780824</v>
      </c>
      <c r="YP153" s="21">
        <f>IF(YP$8="",0,YP99*(условия!$R$89/365)*SUMIFS(условия!87:87,условия!$7:$7,"&lt;="&amp;YP$8,условия!$8:$8,"&gt;="&amp;YP$8))</f>
        <v>111.78082191780824</v>
      </c>
      <c r="YQ153" s="21">
        <f>IF(YQ$8="",0,YQ99*(условия!$R$89/365)*SUMIFS(условия!87:87,условия!$7:$7,"&lt;="&amp;YQ$8,условия!$8:$8,"&gt;="&amp;YQ$8))</f>
        <v>111.78082191780824</v>
      </c>
      <c r="YR153" s="21">
        <f>IF(YR$8="",0,YR99*(условия!$R$89/365)*SUMIFS(условия!87:87,условия!$7:$7,"&lt;="&amp;YR$8,условия!$8:$8,"&gt;="&amp;YR$8))</f>
        <v>111.78082191780824</v>
      </c>
      <c r="YS153" s="21">
        <f>IF(YS$8="",0,YS99*(условия!$R$89/365)*SUMIFS(условия!87:87,условия!$7:$7,"&lt;="&amp;YS$8,условия!$8:$8,"&gt;="&amp;YS$8))</f>
        <v>111.78082191780824</v>
      </c>
      <c r="YT153" s="21">
        <f>IF(YT$8="",0,YT99*(условия!$R$89/365)*SUMIFS(условия!87:87,условия!$7:$7,"&lt;="&amp;YT$8,условия!$8:$8,"&gt;="&amp;YT$8))</f>
        <v>111.78082191780824</v>
      </c>
      <c r="YU153" s="21">
        <f>IF(YU$8="",0,YU99*(условия!$R$89/365)*SUMIFS(условия!87:87,условия!$7:$7,"&lt;="&amp;YU$8,условия!$8:$8,"&gt;="&amp;YU$8))</f>
        <v>111.78082191780824</v>
      </c>
      <c r="YV153" s="21">
        <f>IF(YV$8="",0,YV99*(условия!$R$89/365)*SUMIFS(условия!87:87,условия!$7:$7,"&lt;="&amp;YV$8,условия!$8:$8,"&gt;="&amp;YV$8))</f>
        <v>111.78082191780824</v>
      </c>
      <c r="YW153" s="21">
        <f>IF(YW$8="",0,YW99*(условия!$R$89/365)*SUMIFS(условия!87:87,условия!$7:$7,"&lt;="&amp;YW$8,условия!$8:$8,"&gt;="&amp;YW$8))</f>
        <v>111.78082191780824</v>
      </c>
      <c r="YX153" s="21">
        <f>IF(YX$8="",0,YX99*(условия!$R$89/365)*SUMIFS(условия!87:87,условия!$7:$7,"&lt;="&amp;YX$8,условия!$8:$8,"&gt;="&amp;YX$8))</f>
        <v>111.78082191780824</v>
      </c>
      <c r="YY153" s="21">
        <f>IF(YY$8="",0,YY99*(условия!$R$89/365)*SUMIFS(условия!87:87,условия!$7:$7,"&lt;="&amp;YY$8,условия!$8:$8,"&gt;="&amp;YY$8))</f>
        <v>111.78082191780824</v>
      </c>
      <c r="YZ153" s="21">
        <f>IF(YZ$8="",0,YZ99*(условия!$R$89/365)*SUMIFS(условия!87:87,условия!$7:$7,"&lt;="&amp;YZ$8,условия!$8:$8,"&gt;="&amp;YZ$8))</f>
        <v>111.78082191780824</v>
      </c>
      <c r="ZA153" s="21">
        <f>IF(ZA$8="",0,ZA99*(условия!$R$89/365)*SUMIFS(условия!87:87,условия!$7:$7,"&lt;="&amp;ZA$8,условия!$8:$8,"&gt;="&amp;ZA$8))</f>
        <v>111.78082191780824</v>
      </c>
      <c r="ZB153" s="21">
        <f>IF(ZB$8="",0,ZB99*(условия!$R$89/365)*SUMIFS(условия!87:87,условия!$7:$7,"&lt;="&amp;ZB$8,условия!$8:$8,"&gt;="&amp;ZB$8))</f>
        <v>124.93150684931508</v>
      </c>
      <c r="ZC153" s="21">
        <f>IF(ZC$8="",0,ZC99*(условия!$R$89/365)*SUMIFS(условия!87:87,условия!$7:$7,"&lt;="&amp;ZC$8,условия!$8:$8,"&gt;="&amp;ZC$8))</f>
        <v>124.93150684931508</v>
      </c>
      <c r="ZD153" s="21">
        <f>IF(ZD$8="",0,ZD99*(условия!$R$89/365)*SUMIFS(условия!87:87,условия!$7:$7,"&lt;="&amp;ZD$8,условия!$8:$8,"&gt;="&amp;ZD$8))</f>
        <v>124.93150684931508</v>
      </c>
      <c r="ZE153" s="21">
        <f>IF(ZE$8="",0,ZE99*(условия!$R$89/365)*SUMIFS(условия!87:87,условия!$7:$7,"&lt;="&amp;ZE$8,условия!$8:$8,"&gt;="&amp;ZE$8))</f>
        <v>124.93150684931508</v>
      </c>
      <c r="ZF153" s="21">
        <f>IF(ZF$8="",0,ZF99*(условия!$R$89/365)*SUMIFS(условия!87:87,условия!$7:$7,"&lt;="&amp;ZF$8,условия!$8:$8,"&gt;="&amp;ZF$8))</f>
        <v>124.93150684931508</v>
      </c>
      <c r="ZG153" s="21">
        <f>IF(ZG$8="",0,ZG99*(условия!$R$89/365)*SUMIFS(условия!87:87,условия!$7:$7,"&lt;="&amp;ZG$8,условия!$8:$8,"&gt;="&amp;ZG$8))</f>
        <v>124.93150684931508</v>
      </c>
      <c r="ZH153" s="21">
        <f>IF(ZH$8="",0,ZH99*(условия!$R$89/365)*SUMIFS(условия!87:87,условия!$7:$7,"&lt;="&amp;ZH$8,условия!$8:$8,"&gt;="&amp;ZH$8))</f>
        <v>124.93150684931508</v>
      </c>
      <c r="ZI153" s="21">
        <f>IF(ZI$8="",0,ZI99*(условия!$R$89/365)*SUMIFS(условия!87:87,условия!$7:$7,"&lt;="&amp;ZI$8,условия!$8:$8,"&gt;="&amp;ZI$8))</f>
        <v>124.93150684931508</v>
      </c>
      <c r="ZJ153" s="21">
        <f>IF(ZJ$8="",0,ZJ99*(условия!$R$89/365)*SUMIFS(условия!87:87,условия!$7:$7,"&lt;="&amp;ZJ$8,условия!$8:$8,"&gt;="&amp;ZJ$8))</f>
        <v>124.93150684931508</v>
      </c>
      <c r="ZK153" s="21">
        <f>IF(ZK$8="",0,ZK99*(условия!$R$89/365)*SUMIFS(условия!87:87,условия!$7:$7,"&lt;="&amp;ZK$8,условия!$8:$8,"&gt;="&amp;ZK$8))</f>
        <v>124.93150684931508</v>
      </c>
      <c r="ZL153" s="21">
        <f>IF(ZL$8="",0,ZL99*(условия!$R$89/365)*SUMIFS(условия!87:87,условия!$7:$7,"&lt;="&amp;ZL$8,условия!$8:$8,"&gt;="&amp;ZL$8))</f>
        <v>124.93150684931508</v>
      </c>
      <c r="ZM153" s="21">
        <f>IF(ZM$8="",0,ZM99*(условия!$R$89/365)*SUMIFS(условия!87:87,условия!$7:$7,"&lt;="&amp;ZM$8,условия!$8:$8,"&gt;="&amp;ZM$8))</f>
        <v>124.93150684931508</v>
      </c>
      <c r="ZN153" s="21">
        <f>IF(ZN$8="",0,ZN99*(условия!$R$89/365)*SUMIFS(условия!87:87,условия!$7:$7,"&lt;="&amp;ZN$8,условия!$8:$8,"&gt;="&amp;ZN$8))</f>
        <v>124.93150684931508</v>
      </c>
      <c r="ZO153" s="21">
        <f>IF(ZO$8="",0,ZO99*(условия!$R$89/365)*SUMIFS(условия!87:87,условия!$7:$7,"&lt;="&amp;ZO$8,условия!$8:$8,"&gt;="&amp;ZO$8))</f>
        <v>124.93150684931508</v>
      </c>
      <c r="ZP153" s="21">
        <f>IF(ZP$8="",0,ZP99*(условия!$R$89/365)*SUMIFS(условия!87:87,условия!$7:$7,"&lt;="&amp;ZP$8,условия!$8:$8,"&gt;="&amp;ZP$8))</f>
        <v>124.93150684931508</v>
      </c>
      <c r="ZQ153" s="21">
        <f>IF(ZQ$8="",0,ZQ99*(условия!$R$89/365)*SUMIFS(условия!87:87,условия!$7:$7,"&lt;="&amp;ZQ$8,условия!$8:$8,"&gt;="&amp;ZQ$8))</f>
        <v>124.93150684931508</v>
      </c>
      <c r="ZR153" s="21">
        <f>IF(ZR$8="",0,ZR99*(условия!$R$89/365)*SUMIFS(условия!87:87,условия!$7:$7,"&lt;="&amp;ZR$8,условия!$8:$8,"&gt;="&amp;ZR$8))</f>
        <v>124.93150684931508</v>
      </c>
      <c r="ZS153" s="21">
        <f>IF(ZS$8="",0,ZS99*(условия!$R$89/365)*SUMIFS(условия!87:87,условия!$7:$7,"&lt;="&amp;ZS$8,условия!$8:$8,"&gt;="&amp;ZS$8))</f>
        <v>124.93150684931508</v>
      </c>
      <c r="ZT153" s="21">
        <f>IF(ZT$8="",0,ZT99*(условия!$R$89/365)*SUMIFS(условия!87:87,условия!$7:$7,"&lt;="&amp;ZT$8,условия!$8:$8,"&gt;="&amp;ZT$8))</f>
        <v>124.93150684931508</v>
      </c>
      <c r="ZU153" s="21">
        <f>IF(ZU$8="",0,ZU99*(условия!$R$89/365)*SUMIFS(условия!87:87,условия!$7:$7,"&lt;="&amp;ZU$8,условия!$8:$8,"&gt;="&amp;ZU$8))</f>
        <v>124.93150684931508</v>
      </c>
      <c r="ZV153" s="21">
        <f>IF(ZV$8="",0,ZV99*(условия!$R$89/365)*SUMIFS(условия!87:87,условия!$7:$7,"&lt;="&amp;ZV$8,условия!$8:$8,"&gt;="&amp;ZV$8))</f>
        <v>124.93150684931508</v>
      </c>
      <c r="ZW153" s="21">
        <f>IF(ZW$8="",0,ZW99*(условия!$R$89/365)*SUMIFS(условия!87:87,условия!$7:$7,"&lt;="&amp;ZW$8,условия!$8:$8,"&gt;="&amp;ZW$8))</f>
        <v>124.93150684931508</v>
      </c>
      <c r="ZX153" s="21">
        <f>IF(ZX$8="",0,ZX99*(условия!$R$89/365)*SUMIFS(условия!87:87,условия!$7:$7,"&lt;="&amp;ZX$8,условия!$8:$8,"&gt;="&amp;ZX$8))</f>
        <v>124.93150684931508</v>
      </c>
      <c r="ZY153" s="21">
        <f>IF(ZY$8="",0,ZY99*(условия!$R$89/365)*SUMIFS(условия!87:87,условия!$7:$7,"&lt;="&amp;ZY$8,условия!$8:$8,"&gt;="&amp;ZY$8))</f>
        <v>124.93150684931508</v>
      </c>
      <c r="ZZ153" s="21">
        <f>IF(ZZ$8="",0,ZZ99*(условия!$R$89/365)*SUMIFS(условия!87:87,условия!$7:$7,"&lt;="&amp;ZZ$8,условия!$8:$8,"&gt;="&amp;ZZ$8))</f>
        <v>124.93150684931508</v>
      </c>
      <c r="AAA153" s="21">
        <f>IF(AAA$8="",0,AAA99*(условия!$R$89/365)*SUMIFS(условия!87:87,условия!$7:$7,"&lt;="&amp;AAA$8,условия!$8:$8,"&gt;="&amp;AAA$8))</f>
        <v>124.93150684931508</v>
      </c>
      <c r="AAB153" s="21">
        <f>IF(AAB$8="",0,AAB99*(условия!$R$89/365)*SUMIFS(условия!87:87,условия!$7:$7,"&lt;="&amp;AAB$8,условия!$8:$8,"&gt;="&amp;AAB$8))</f>
        <v>124.93150684931508</v>
      </c>
      <c r="AAC153" s="21">
        <f>IF(AAC$8="",0,AAC99*(условия!$R$89/365)*SUMIFS(условия!87:87,условия!$7:$7,"&lt;="&amp;AAC$8,условия!$8:$8,"&gt;="&amp;AAC$8))</f>
        <v>124.93150684931508</v>
      </c>
      <c r="AAD153" s="21">
        <f>IF(AAD$8="",0,AAD99*(условия!$R$89/365)*SUMIFS(условия!87:87,условия!$7:$7,"&lt;="&amp;AAD$8,условия!$8:$8,"&gt;="&amp;AAD$8))</f>
        <v>124.93150684931508</v>
      </c>
      <c r="AAE153" s="21">
        <f>IF(AAE$8="",0,AAE99*(условия!$R$89/365)*SUMIFS(условия!87:87,условия!$7:$7,"&lt;="&amp;AAE$8,условия!$8:$8,"&gt;="&amp;AAE$8))</f>
        <v>124.93150684931508</v>
      </c>
      <c r="AAF153" s="21">
        <f>IF(AAF$8="",0,AAF99*(условия!$R$89/365)*SUMIFS(условия!87:87,условия!$7:$7,"&lt;="&amp;AAF$8,условия!$8:$8,"&gt;="&amp;AAF$8))</f>
        <v>157.80821917808225</v>
      </c>
      <c r="AAG153" s="21">
        <f>IF(AAG$8="",0,AAG99*(условия!$R$89/365)*SUMIFS(условия!87:87,условия!$7:$7,"&lt;="&amp;AAG$8,условия!$8:$8,"&gt;="&amp;AAG$8))</f>
        <v>157.80821917808225</v>
      </c>
      <c r="AAH153" s="21">
        <f>IF(AAH$8="",0,AAH99*(условия!$R$89/365)*SUMIFS(условия!87:87,условия!$7:$7,"&lt;="&amp;AAH$8,условия!$8:$8,"&gt;="&amp;AAH$8))</f>
        <v>157.80821917808225</v>
      </c>
      <c r="AAI153" s="21">
        <f>IF(AAI$8="",0,AAI99*(условия!$R$89/365)*SUMIFS(условия!87:87,условия!$7:$7,"&lt;="&amp;AAI$8,условия!$8:$8,"&gt;="&amp;AAI$8))</f>
        <v>157.80821917808225</v>
      </c>
      <c r="AAJ153" s="21">
        <f>IF(AAJ$8="",0,AAJ99*(условия!$R$89/365)*SUMIFS(условия!87:87,условия!$7:$7,"&lt;="&amp;AAJ$8,условия!$8:$8,"&gt;="&amp;AAJ$8))</f>
        <v>157.80821917808225</v>
      </c>
      <c r="AAK153" s="21">
        <f>IF(AAK$8="",0,AAK99*(условия!$R$89/365)*SUMIFS(условия!87:87,условия!$7:$7,"&lt;="&amp;AAK$8,условия!$8:$8,"&gt;="&amp;AAK$8))</f>
        <v>157.80821917808225</v>
      </c>
      <c r="AAL153" s="21">
        <f>IF(AAL$8="",0,AAL99*(условия!$R$89/365)*SUMIFS(условия!87:87,условия!$7:$7,"&lt;="&amp;AAL$8,условия!$8:$8,"&gt;="&amp;AAL$8))</f>
        <v>157.80821917808225</v>
      </c>
      <c r="AAM153" s="21">
        <f>IF(AAM$8="",0,AAM99*(условия!$R$89/365)*SUMIFS(условия!87:87,условия!$7:$7,"&lt;="&amp;AAM$8,условия!$8:$8,"&gt;="&amp;AAM$8))</f>
        <v>157.80821917808225</v>
      </c>
      <c r="AAN153" s="21">
        <f>IF(AAN$8="",0,AAN99*(условия!$R$89/365)*SUMIFS(условия!87:87,условия!$7:$7,"&lt;="&amp;AAN$8,условия!$8:$8,"&gt;="&amp;AAN$8))</f>
        <v>157.80821917808225</v>
      </c>
      <c r="AAO153" s="21">
        <f>IF(AAO$8="",0,AAO99*(условия!$R$89/365)*SUMIFS(условия!87:87,условия!$7:$7,"&lt;="&amp;AAO$8,условия!$8:$8,"&gt;="&amp;AAO$8))</f>
        <v>157.80821917808225</v>
      </c>
      <c r="AAP153" s="21">
        <f>IF(AAP$8="",0,AAP99*(условия!$R$89/365)*SUMIFS(условия!87:87,условия!$7:$7,"&lt;="&amp;AAP$8,условия!$8:$8,"&gt;="&amp;AAP$8))</f>
        <v>157.80821917808225</v>
      </c>
      <c r="AAQ153" s="21">
        <f>IF(AAQ$8="",0,AAQ99*(условия!$R$89/365)*SUMIFS(условия!87:87,условия!$7:$7,"&lt;="&amp;AAQ$8,условия!$8:$8,"&gt;="&amp;AAQ$8))</f>
        <v>157.80821917808225</v>
      </c>
      <c r="AAR153" s="21">
        <f>IF(AAR$8="",0,AAR99*(условия!$R$89/365)*SUMIFS(условия!87:87,условия!$7:$7,"&lt;="&amp;AAR$8,условия!$8:$8,"&gt;="&amp;AAR$8))</f>
        <v>157.80821917808225</v>
      </c>
      <c r="AAS153" s="21">
        <f>IF(AAS$8="",0,AAS99*(условия!$R$89/365)*SUMIFS(условия!87:87,условия!$7:$7,"&lt;="&amp;AAS$8,условия!$8:$8,"&gt;="&amp;AAS$8))</f>
        <v>157.80821917808225</v>
      </c>
      <c r="AAT153" s="21">
        <f>IF(AAT$8="",0,AAT99*(условия!$R$89/365)*SUMIFS(условия!87:87,условия!$7:$7,"&lt;="&amp;AAT$8,условия!$8:$8,"&gt;="&amp;AAT$8))</f>
        <v>157.80821917808225</v>
      </c>
      <c r="AAU153" s="21">
        <f>IF(AAU$8="",0,AAU99*(условия!$R$89/365)*SUMIFS(условия!87:87,условия!$7:$7,"&lt;="&amp;AAU$8,условия!$8:$8,"&gt;="&amp;AAU$8))</f>
        <v>157.80821917808225</v>
      </c>
      <c r="AAV153" s="21">
        <f>IF(AAV$8="",0,AAV99*(условия!$R$89/365)*SUMIFS(условия!87:87,условия!$7:$7,"&lt;="&amp;AAV$8,условия!$8:$8,"&gt;="&amp;AAV$8))</f>
        <v>157.80821917808225</v>
      </c>
      <c r="AAW153" s="21">
        <f>IF(AAW$8="",0,AAW99*(условия!$R$89/365)*SUMIFS(условия!87:87,условия!$7:$7,"&lt;="&amp;AAW$8,условия!$8:$8,"&gt;="&amp;AAW$8))</f>
        <v>157.80821917808225</v>
      </c>
      <c r="AAX153" s="21">
        <f>IF(AAX$8="",0,AAX99*(условия!$R$89/365)*SUMIFS(условия!87:87,условия!$7:$7,"&lt;="&amp;AAX$8,условия!$8:$8,"&gt;="&amp;AAX$8))</f>
        <v>157.80821917808225</v>
      </c>
      <c r="AAY153" s="21">
        <f>IF(AAY$8="",0,AAY99*(условия!$R$89/365)*SUMIFS(условия!87:87,условия!$7:$7,"&lt;="&amp;AAY$8,условия!$8:$8,"&gt;="&amp;AAY$8))</f>
        <v>157.80821917808225</v>
      </c>
      <c r="AAZ153" s="21">
        <f>IF(AAZ$8="",0,AAZ99*(условия!$R$89/365)*SUMIFS(условия!87:87,условия!$7:$7,"&lt;="&amp;AAZ$8,условия!$8:$8,"&gt;="&amp;AAZ$8))</f>
        <v>157.80821917808225</v>
      </c>
      <c r="ABA153" s="21">
        <f>IF(ABA$8="",0,ABA99*(условия!$R$89/365)*SUMIFS(условия!87:87,условия!$7:$7,"&lt;="&amp;ABA$8,условия!$8:$8,"&gt;="&amp;ABA$8))</f>
        <v>157.80821917808225</v>
      </c>
      <c r="ABB153" s="21">
        <f>IF(ABB$8="",0,ABB99*(условия!$R$89/365)*SUMIFS(условия!87:87,условия!$7:$7,"&lt;="&amp;ABB$8,условия!$8:$8,"&gt;="&amp;ABB$8))</f>
        <v>157.80821917808225</v>
      </c>
      <c r="ABC153" s="21">
        <f>IF(ABC$8="",0,ABC99*(условия!$R$89/365)*SUMIFS(условия!87:87,условия!$7:$7,"&lt;="&amp;ABC$8,условия!$8:$8,"&gt;="&amp;ABC$8))</f>
        <v>157.80821917808225</v>
      </c>
      <c r="ABD153" s="21">
        <f>IF(ABD$8="",0,ABD99*(условия!$R$89/365)*SUMIFS(условия!87:87,условия!$7:$7,"&lt;="&amp;ABD$8,условия!$8:$8,"&gt;="&amp;ABD$8))</f>
        <v>157.80821917808225</v>
      </c>
      <c r="ABE153" s="21">
        <f>IF(ABE$8="",0,ABE99*(условия!$R$89/365)*SUMIFS(условия!87:87,условия!$7:$7,"&lt;="&amp;ABE$8,условия!$8:$8,"&gt;="&amp;ABE$8))</f>
        <v>157.80821917808225</v>
      </c>
      <c r="ABF153" s="21">
        <f>IF(ABF$8="",0,ABF99*(условия!$R$89/365)*SUMIFS(условия!87:87,условия!$7:$7,"&lt;="&amp;ABF$8,условия!$8:$8,"&gt;="&amp;ABF$8))</f>
        <v>157.80821917808225</v>
      </c>
      <c r="ABG153" s="21">
        <f>IF(ABG$8="",0,ABG99*(условия!$R$89/365)*SUMIFS(условия!87:87,условия!$7:$7,"&lt;="&amp;ABG$8,условия!$8:$8,"&gt;="&amp;ABG$8))</f>
        <v>157.80821917808225</v>
      </c>
      <c r="ABH153" s="21">
        <f>IF(ABH$8="",0,ABH99*(условия!$R$89/365)*SUMIFS(условия!87:87,условия!$7:$7,"&lt;="&amp;ABH$8,условия!$8:$8,"&gt;="&amp;ABH$8))</f>
        <v>157.80821917808225</v>
      </c>
      <c r="ABI153" s="21">
        <f>IF(ABI$8="",0,ABI99*(условия!$R$89/365)*SUMIFS(условия!87:87,условия!$7:$7,"&lt;="&amp;ABI$8,условия!$8:$8,"&gt;="&amp;ABI$8))</f>
        <v>157.80821917808225</v>
      </c>
      <c r="ABJ153" s="21">
        <f>IF(ABJ$8="",0,ABJ99*(условия!$R$89/365)*SUMIFS(условия!87:87,условия!$7:$7,"&lt;="&amp;ABJ$8,условия!$8:$8,"&gt;="&amp;ABJ$8))</f>
        <v>157.80821917808225</v>
      </c>
      <c r="ABK153" s="21">
        <f>IF(ABK$8="",0,ABK99*(условия!$R$89/365)*SUMIFS(условия!87:87,условия!$7:$7,"&lt;="&amp;ABK$8,условия!$8:$8,"&gt;="&amp;ABK$8))</f>
        <v>157.80821917808225</v>
      </c>
      <c r="ABL153" s="21">
        <f>IF(ABL$8="",0,ABL99*(условия!$R$89/365)*SUMIFS(условия!87:87,условия!$7:$7,"&lt;="&amp;ABL$8,условия!$8:$8,"&gt;="&amp;ABL$8))</f>
        <v>157.80821917808225</v>
      </c>
      <c r="ABM153" s="21">
        <f>IF(ABM$8="",0,ABM99*(условия!$R$89/365)*SUMIFS(условия!87:87,условия!$7:$7,"&lt;="&amp;ABM$8,условия!$8:$8,"&gt;="&amp;ABM$8))</f>
        <v>157.80821917808225</v>
      </c>
      <c r="ABN153" s="21">
        <f>IF(ABN$8="",0,ABN99*(условия!$R$89/365)*SUMIFS(условия!87:87,условия!$7:$7,"&lt;="&amp;ABN$8,условия!$8:$8,"&gt;="&amp;ABN$8))</f>
        <v>157.80821917808225</v>
      </c>
      <c r="ABO153" s="21">
        <f>IF(ABO$8="",0,ABO99*(условия!$R$89/365)*SUMIFS(условия!87:87,условия!$7:$7,"&lt;="&amp;ABO$8,условия!$8:$8,"&gt;="&amp;ABO$8))</f>
        <v>157.80821917808225</v>
      </c>
      <c r="ABP153" s="21">
        <f>IF(ABP$8="",0,ABP99*(условия!$R$89/365)*SUMIFS(условия!87:87,условия!$7:$7,"&lt;="&amp;ABP$8,условия!$8:$8,"&gt;="&amp;ABP$8))</f>
        <v>157.80821917808225</v>
      </c>
      <c r="ABQ153" s="21">
        <f>IF(ABQ$8="",0,ABQ99*(условия!$R$89/365)*SUMIFS(условия!87:87,условия!$7:$7,"&lt;="&amp;ABQ$8,условия!$8:$8,"&gt;="&amp;ABQ$8))</f>
        <v>157.80821917808225</v>
      </c>
      <c r="ABR153" s="21">
        <f>IF(ABR$8="",0,ABR99*(условия!$R$89/365)*SUMIFS(условия!87:87,условия!$7:$7,"&lt;="&amp;ABR$8,условия!$8:$8,"&gt;="&amp;ABR$8))</f>
        <v>157.80821917808225</v>
      </c>
      <c r="ABS153" s="21">
        <f>IF(ABS$8="",0,ABS99*(условия!$R$89/365)*SUMIFS(условия!87:87,условия!$7:$7,"&lt;="&amp;ABS$8,условия!$8:$8,"&gt;="&amp;ABS$8))</f>
        <v>157.80821917808225</v>
      </c>
      <c r="ABT153" s="21">
        <f>IF(ABT$8="",0,ABT99*(условия!$R$89/365)*SUMIFS(условия!87:87,условия!$7:$7,"&lt;="&amp;ABT$8,условия!$8:$8,"&gt;="&amp;ABT$8))</f>
        <v>157.80821917808225</v>
      </c>
      <c r="ABU153" s="21">
        <f>IF(ABU$8="",0,ABU99*(условия!$R$89/365)*SUMIFS(условия!87:87,условия!$7:$7,"&lt;="&amp;ABU$8,условия!$8:$8,"&gt;="&amp;ABU$8))</f>
        <v>157.80821917808225</v>
      </c>
      <c r="ABV153" s="21">
        <f>IF(ABV$8="",0,ABV99*(условия!$R$89/365)*SUMIFS(условия!87:87,условия!$7:$7,"&lt;="&amp;ABV$8,условия!$8:$8,"&gt;="&amp;ABV$8))</f>
        <v>157.80821917808225</v>
      </c>
      <c r="ABW153" s="21">
        <f>IF(ABW$8="",0,ABW99*(условия!$R$89/365)*SUMIFS(условия!87:87,условия!$7:$7,"&lt;="&amp;ABW$8,условия!$8:$8,"&gt;="&amp;ABW$8))</f>
        <v>157.80821917808225</v>
      </c>
      <c r="ABX153" s="21">
        <f>IF(ABX$8="",0,ABX99*(условия!$R$89/365)*SUMIFS(условия!87:87,условия!$7:$7,"&lt;="&amp;ABX$8,условия!$8:$8,"&gt;="&amp;ABX$8))</f>
        <v>157.80821917808225</v>
      </c>
      <c r="ABY153" s="21">
        <f>IF(ABY$8="",0,ABY99*(условия!$R$89/365)*SUMIFS(условия!87:87,условия!$7:$7,"&lt;="&amp;ABY$8,условия!$8:$8,"&gt;="&amp;ABY$8))</f>
        <v>157.80821917808225</v>
      </c>
      <c r="ABZ153" s="21">
        <f>IF(ABZ$8="",0,ABZ99*(условия!$R$89/365)*SUMIFS(условия!87:87,условия!$7:$7,"&lt;="&amp;ABZ$8,условия!$8:$8,"&gt;="&amp;ABZ$8))</f>
        <v>157.80821917808225</v>
      </c>
      <c r="ACA153" s="21">
        <f>IF(ACA$8="",0,ACA99*(условия!$R$89/365)*SUMIFS(условия!87:87,условия!$7:$7,"&lt;="&amp;ACA$8,условия!$8:$8,"&gt;="&amp;ACA$8))</f>
        <v>157.80821917808225</v>
      </c>
      <c r="ACB153" s="21">
        <f>IF(ACB$8="",0,ACB99*(условия!$R$89/365)*SUMIFS(условия!87:87,условия!$7:$7,"&lt;="&amp;ACB$8,условия!$8:$8,"&gt;="&amp;ACB$8))</f>
        <v>157.80821917808225</v>
      </c>
      <c r="ACC153" s="21">
        <f>IF(ACC$8="",0,ACC99*(условия!$R$89/365)*SUMIFS(условия!87:87,условия!$7:$7,"&lt;="&amp;ACC$8,условия!$8:$8,"&gt;="&amp;ACC$8))</f>
        <v>157.80821917808225</v>
      </c>
      <c r="ACD153" s="21">
        <f>IF(ACD$8="",0,ACD99*(условия!$R$89/365)*SUMIFS(условия!87:87,условия!$7:$7,"&lt;="&amp;ACD$8,условия!$8:$8,"&gt;="&amp;ACD$8))</f>
        <v>157.80821917808225</v>
      </c>
      <c r="ACE153" s="21">
        <f>IF(ACE$8="",0,ACE99*(условия!$R$89/365)*SUMIFS(условия!87:87,условия!$7:$7,"&lt;="&amp;ACE$8,условия!$8:$8,"&gt;="&amp;ACE$8))</f>
        <v>157.80821917808225</v>
      </c>
      <c r="ACF153" s="21">
        <f>IF(ACF$8="",0,ACF99*(условия!$R$89/365)*SUMIFS(условия!87:87,условия!$7:$7,"&lt;="&amp;ACF$8,условия!$8:$8,"&gt;="&amp;ACF$8))</f>
        <v>157.80821917808225</v>
      </c>
      <c r="ACG153" s="21">
        <f>IF(ACG$8="",0,ACG99*(условия!$R$89/365)*SUMIFS(условия!87:87,условия!$7:$7,"&lt;="&amp;ACG$8,условия!$8:$8,"&gt;="&amp;ACG$8))</f>
        <v>157.80821917808225</v>
      </c>
      <c r="ACH153" s="21">
        <f>IF(ACH$8="",0,ACH99*(условия!$R$89/365)*SUMIFS(условия!87:87,условия!$7:$7,"&lt;="&amp;ACH$8,условия!$8:$8,"&gt;="&amp;ACH$8))</f>
        <v>157.80821917808225</v>
      </c>
      <c r="ACI153" s="21">
        <f>IF(ACI$8="",0,ACI99*(условия!$R$89/365)*SUMIFS(условия!87:87,условия!$7:$7,"&lt;="&amp;ACI$8,условия!$8:$8,"&gt;="&amp;ACI$8))</f>
        <v>157.80821917808225</v>
      </c>
      <c r="ACJ153" s="21">
        <f>IF(ACJ$8="",0,ACJ99*(условия!$R$89/365)*SUMIFS(условия!87:87,условия!$7:$7,"&lt;="&amp;ACJ$8,условия!$8:$8,"&gt;="&amp;ACJ$8))</f>
        <v>157.80821917808225</v>
      </c>
      <c r="ACK153" s="21">
        <f>IF(ACK$8="",0,ACK99*(условия!$R$89/365)*SUMIFS(условия!87:87,условия!$7:$7,"&lt;="&amp;ACK$8,условия!$8:$8,"&gt;="&amp;ACK$8))</f>
        <v>157.80821917808225</v>
      </c>
      <c r="ACL153" s="21">
        <f>IF(ACL$8="",0,ACL99*(условия!$R$89/365)*SUMIFS(условия!87:87,условия!$7:$7,"&lt;="&amp;ACL$8,условия!$8:$8,"&gt;="&amp;ACL$8))</f>
        <v>157.80821917808225</v>
      </c>
      <c r="ACM153" s="21">
        <f>IF(ACM$8="",0,ACM99*(условия!$R$89/365)*SUMIFS(условия!87:87,условия!$7:$7,"&lt;="&amp;ACM$8,условия!$8:$8,"&gt;="&amp;ACM$8))</f>
        <v>157.80821917808225</v>
      </c>
      <c r="ACN153" s="21">
        <f>IF(ACN$8="",0,ACN99*(условия!$R$89/365)*SUMIFS(условия!87:87,условия!$7:$7,"&lt;="&amp;ACN$8,условия!$8:$8,"&gt;="&amp;ACN$8))</f>
        <v>157.80821917808225</v>
      </c>
      <c r="ACO153" s="21">
        <f>IF(ACO$8="",0,ACO99*(условия!$R$89/365)*SUMIFS(условия!87:87,условия!$7:$7,"&lt;="&amp;ACO$8,условия!$8:$8,"&gt;="&amp;ACO$8))</f>
        <v>166.57534246575347</v>
      </c>
      <c r="ACP153" s="21">
        <f>IF(ACP$8="",0,ACP99*(условия!$R$89/365)*SUMIFS(условия!87:87,условия!$7:$7,"&lt;="&amp;ACP$8,условия!$8:$8,"&gt;="&amp;ACP$8))</f>
        <v>166.57534246575347</v>
      </c>
      <c r="ACQ153" s="21">
        <f>IF(ACQ$8="",0,ACQ99*(условия!$R$89/365)*SUMIFS(условия!87:87,условия!$7:$7,"&lt;="&amp;ACQ$8,условия!$8:$8,"&gt;="&amp;ACQ$8))</f>
        <v>166.57534246575347</v>
      </c>
      <c r="ACR153" s="21">
        <f>IF(ACR$8="",0,ACR99*(условия!$R$89/365)*SUMIFS(условия!87:87,условия!$7:$7,"&lt;="&amp;ACR$8,условия!$8:$8,"&gt;="&amp;ACR$8))</f>
        <v>166.57534246575347</v>
      </c>
      <c r="ACS153" s="21">
        <f>IF(ACS$8="",0,ACS99*(условия!$R$89/365)*SUMIFS(условия!87:87,условия!$7:$7,"&lt;="&amp;ACS$8,условия!$8:$8,"&gt;="&amp;ACS$8))</f>
        <v>166.57534246575347</v>
      </c>
      <c r="ACT153" s="21">
        <f>IF(ACT$8="",0,ACT99*(условия!$R$89/365)*SUMIFS(условия!87:87,условия!$7:$7,"&lt;="&amp;ACT$8,условия!$8:$8,"&gt;="&amp;ACT$8))</f>
        <v>166.57534246575347</v>
      </c>
      <c r="ACU153" s="21">
        <f>IF(ACU$8="",0,ACU99*(условия!$R$89/365)*SUMIFS(условия!87:87,условия!$7:$7,"&lt;="&amp;ACU$8,условия!$8:$8,"&gt;="&amp;ACU$8))</f>
        <v>166.57534246575347</v>
      </c>
      <c r="ACV153" s="21">
        <f>IF(ACV$8="",0,ACV99*(условия!$R$89/365)*SUMIFS(условия!87:87,условия!$7:$7,"&lt;="&amp;ACV$8,условия!$8:$8,"&gt;="&amp;ACV$8))</f>
        <v>166.57534246575347</v>
      </c>
      <c r="ACW153" s="21">
        <f>IF(ACW$8="",0,ACW99*(условия!$R$89/365)*SUMIFS(условия!87:87,условия!$7:$7,"&lt;="&amp;ACW$8,условия!$8:$8,"&gt;="&amp;ACW$8))</f>
        <v>166.57534246575347</v>
      </c>
      <c r="ACX153" s="21">
        <f>IF(ACX$8="",0,ACX99*(условия!$R$89/365)*SUMIFS(условия!87:87,условия!$7:$7,"&lt;="&amp;ACX$8,условия!$8:$8,"&gt;="&amp;ACX$8))</f>
        <v>166.57534246575347</v>
      </c>
      <c r="ACY153" s="21">
        <f>IF(ACY$8="",0,ACY99*(условия!$R$89/365)*SUMIFS(условия!87:87,условия!$7:$7,"&lt;="&amp;ACY$8,условия!$8:$8,"&gt;="&amp;ACY$8))</f>
        <v>166.57534246575347</v>
      </c>
      <c r="ACZ153" s="21">
        <f>IF(ACZ$8="",0,ACZ99*(условия!$R$89/365)*SUMIFS(условия!87:87,условия!$7:$7,"&lt;="&amp;ACZ$8,условия!$8:$8,"&gt;="&amp;ACZ$8))</f>
        <v>166.57534246575347</v>
      </c>
      <c r="ADA153" s="21">
        <f>IF(ADA$8="",0,ADA99*(условия!$R$89/365)*SUMIFS(условия!87:87,условия!$7:$7,"&lt;="&amp;ADA$8,условия!$8:$8,"&gt;="&amp;ADA$8))</f>
        <v>166.57534246575347</v>
      </c>
      <c r="ADB153" s="21">
        <f>IF(ADB$8="",0,ADB99*(условия!$R$89/365)*SUMIFS(условия!87:87,условия!$7:$7,"&lt;="&amp;ADB$8,условия!$8:$8,"&gt;="&amp;ADB$8))</f>
        <v>166.57534246575347</v>
      </c>
      <c r="ADC153" s="21">
        <f>IF(ADC$8="",0,ADC99*(условия!$R$89/365)*SUMIFS(условия!87:87,условия!$7:$7,"&lt;="&amp;ADC$8,условия!$8:$8,"&gt;="&amp;ADC$8))</f>
        <v>166.57534246575347</v>
      </c>
      <c r="ADD153" s="21">
        <f>IF(ADD$8="",0,ADD99*(условия!$R$89/365)*SUMIFS(условия!87:87,условия!$7:$7,"&lt;="&amp;ADD$8,условия!$8:$8,"&gt;="&amp;ADD$8))</f>
        <v>166.57534246575347</v>
      </c>
      <c r="ADE153" s="21">
        <f>IF(ADE$8="",0,ADE99*(условия!$R$89/365)*SUMIFS(условия!87:87,условия!$7:$7,"&lt;="&amp;ADE$8,условия!$8:$8,"&gt;="&amp;ADE$8))</f>
        <v>166.57534246575347</v>
      </c>
      <c r="ADF153" s="21">
        <f>IF(ADF$8="",0,ADF99*(условия!$R$89/365)*SUMIFS(условия!87:87,условия!$7:$7,"&lt;="&amp;ADF$8,условия!$8:$8,"&gt;="&amp;ADF$8))</f>
        <v>166.57534246575347</v>
      </c>
      <c r="ADG153" s="21">
        <f>IF(ADG$8="",0,ADG99*(условия!$R$89/365)*SUMIFS(условия!87:87,условия!$7:$7,"&lt;="&amp;ADG$8,условия!$8:$8,"&gt;="&amp;ADG$8))</f>
        <v>166.57534246575347</v>
      </c>
      <c r="ADH153" s="21">
        <f>IF(ADH$8="",0,ADH99*(условия!$R$89/365)*SUMIFS(условия!87:87,условия!$7:$7,"&lt;="&amp;ADH$8,условия!$8:$8,"&gt;="&amp;ADH$8))</f>
        <v>166.57534246575347</v>
      </c>
      <c r="ADI153" s="21">
        <f>IF(ADI$8="",0,ADI99*(условия!$R$89/365)*SUMIFS(условия!87:87,условия!$7:$7,"&lt;="&amp;ADI$8,условия!$8:$8,"&gt;="&amp;ADI$8))</f>
        <v>166.57534246575347</v>
      </c>
      <c r="ADJ153" s="21">
        <f>IF(ADJ$8="",0,ADJ99*(условия!$R$89/365)*SUMIFS(условия!87:87,условия!$7:$7,"&lt;="&amp;ADJ$8,условия!$8:$8,"&gt;="&amp;ADJ$8))</f>
        <v>166.57534246575347</v>
      </c>
      <c r="ADK153" s="21">
        <f>IF(ADK$8="",0,ADK99*(условия!$R$89/365)*SUMIFS(условия!87:87,условия!$7:$7,"&lt;="&amp;ADK$8,условия!$8:$8,"&gt;="&amp;ADK$8))</f>
        <v>166.57534246575347</v>
      </c>
      <c r="ADL153" s="21">
        <f>IF(ADL$8="",0,ADL99*(условия!$R$89/365)*SUMIFS(условия!87:87,условия!$7:$7,"&lt;="&amp;ADL$8,условия!$8:$8,"&gt;="&amp;ADL$8))</f>
        <v>166.57534246575347</v>
      </c>
      <c r="ADM153" s="21">
        <f>IF(ADM$8="",0,ADM99*(условия!$R$89/365)*SUMIFS(условия!87:87,условия!$7:$7,"&lt;="&amp;ADM$8,условия!$8:$8,"&gt;="&amp;ADM$8))</f>
        <v>166.57534246575347</v>
      </c>
      <c r="ADN153" s="21">
        <f>IF(ADN$8="",0,ADN99*(условия!$R$89/365)*SUMIFS(условия!87:87,условия!$7:$7,"&lt;="&amp;ADN$8,условия!$8:$8,"&gt;="&amp;ADN$8))</f>
        <v>166.57534246575347</v>
      </c>
      <c r="ADO153" s="21">
        <f>IF(ADO$8="",0,ADO99*(условия!$R$89/365)*SUMIFS(условия!87:87,условия!$7:$7,"&lt;="&amp;ADO$8,условия!$8:$8,"&gt;="&amp;ADO$8))</f>
        <v>166.57534246575347</v>
      </c>
      <c r="ADP153" s="21">
        <f>IF(ADP$8="",0,ADP99*(условия!$R$89/365)*SUMIFS(условия!87:87,условия!$7:$7,"&lt;="&amp;ADP$8,условия!$8:$8,"&gt;="&amp;ADP$8))</f>
        <v>166.57534246575347</v>
      </c>
      <c r="ADQ153" s="21">
        <f>IF(ADQ$8="",0,ADQ99*(условия!$R$89/365)*SUMIFS(условия!87:87,условия!$7:$7,"&lt;="&amp;ADQ$8,условия!$8:$8,"&gt;="&amp;ADQ$8))</f>
        <v>166.57534246575347</v>
      </c>
      <c r="ADR153" s="21">
        <f>IF(ADR$8="",0,ADR99*(условия!$R$89/365)*SUMIFS(условия!87:87,условия!$7:$7,"&lt;="&amp;ADR$8,условия!$8:$8,"&gt;="&amp;ADR$8))</f>
        <v>166.57534246575347</v>
      </c>
      <c r="ADS153" s="21">
        <f>IF(ADS$8="",0,ADS99*(условия!$R$89/365)*SUMIFS(условия!87:87,условия!$7:$7,"&lt;="&amp;ADS$8,условия!$8:$8,"&gt;="&amp;ADS$8))</f>
        <v>166.57534246575347</v>
      </c>
      <c r="ADT153" s="21">
        <f>IF(ADT$8="",0,ADT99*(условия!$R$89/365)*SUMIFS(условия!87:87,условия!$7:$7,"&lt;="&amp;ADT$8,условия!$8:$8,"&gt;="&amp;ADT$8))</f>
        <v>184.10958904109592</v>
      </c>
      <c r="ADU153" s="21">
        <f>IF(ADU$8="",0,ADU99*(условия!$R$89/365)*SUMIFS(условия!87:87,условия!$7:$7,"&lt;="&amp;ADU$8,условия!$8:$8,"&gt;="&amp;ADU$8))</f>
        <v>184.10958904109592</v>
      </c>
      <c r="ADV153" s="21">
        <f>IF(ADV$8="",0,ADV99*(условия!$R$89/365)*SUMIFS(условия!87:87,условия!$7:$7,"&lt;="&amp;ADV$8,условия!$8:$8,"&gt;="&amp;ADV$8))</f>
        <v>184.10958904109592</v>
      </c>
      <c r="ADW153" s="21">
        <f>IF(ADW$8="",0,ADW99*(условия!$R$89/365)*SUMIFS(условия!87:87,условия!$7:$7,"&lt;="&amp;ADW$8,условия!$8:$8,"&gt;="&amp;ADW$8))</f>
        <v>184.10958904109592</v>
      </c>
      <c r="ADX153" s="21">
        <f>IF(ADX$8="",0,ADX99*(условия!$R$89/365)*SUMIFS(условия!87:87,условия!$7:$7,"&lt;="&amp;ADX$8,условия!$8:$8,"&gt;="&amp;ADX$8))</f>
        <v>184.10958904109592</v>
      </c>
      <c r="ADY153" s="21">
        <f>IF(ADY$8="",0,ADY99*(условия!$R$89/365)*SUMIFS(условия!87:87,условия!$7:$7,"&lt;="&amp;ADY$8,условия!$8:$8,"&gt;="&amp;ADY$8))</f>
        <v>184.10958904109592</v>
      </c>
      <c r="ADZ153" s="21">
        <f>IF(ADZ$8="",0,ADZ99*(условия!$R$89/365)*SUMIFS(условия!87:87,условия!$7:$7,"&lt;="&amp;ADZ$8,условия!$8:$8,"&gt;="&amp;ADZ$8))</f>
        <v>184.10958904109592</v>
      </c>
      <c r="AEA153" s="21">
        <f>IF(AEA$8="",0,AEA99*(условия!$R$89/365)*SUMIFS(условия!87:87,условия!$7:$7,"&lt;="&amp;AEA$8,условия!$8:$8,"&gt;="&amp;AEA$8))</f>
        <v>184.10958904109592</v>
      </c>
      <c r="AEB153" s="21">
        <f>IF(AEB$8="",0,AEB99*(условия!$R$89/365)*SUMIFS(условия!87:87,условия!$7:$7,"&lt;="&amp;AEB$8,условия!$8:$8,"&gt;="&amp;AEB$8))</f>
        <v>184.10958904109592</v>
      </c>
      <c r="AEC153" s="21">
        <f>IF(AEC$8="",0,AEC99*(условия!$R$89/365)*SUMIFS(условия!87:87,условия!$7:$7,"&lt;="&amp;AEC$8,условия!$8:$8,"&gt;="&amp;AEC$8))</f>
        <v>184.10958904109592</v>
      </c>
      <c r="AED153" s="21">
        <f>IF(AED$8="",0,AED99*(условия!$R$89/365)*SUMIFS(условия!87:87,условия!$7:$7,"&lt;="&amp;AED$8,условия!$8:$8,"&gt;="&amp;AED$8))</f>
        <v>184.10958904109592</v>
      </c>
      <c r="AEE153" s="21">
        <f>IF(AEE$8="",0,AEE99*(условия!$R$89/365)*SUMIFS(условия!87:87,условия!$7:$7,"&lt;="&amp;AEE$8,условия!$8:$8,"&gt;="&amp;AEE$8))</f>
        <v>184.10958904109592</v>
      </c>
      <c r="AEF153" s="21">
        <f>IF(AEF$8="",0,AEF99*(условия!$R$89/365)*SUMIFS(условия!87:87,условия!$7:$7,"&lt;="&amp;AEF$8,условия!$8:$8,"&gt;="&amp;AEF$8))</f>
        <v>184.10958904109592</v>
      </c>
      <c r="AEG153" s="21">
        <f>IF(AEG$8="",0,AEG99*(условия!$R$89/365)*SUMIFS(условия!87:87,условия!$7:$7,"&lt;="&amp;AEG$8,условия!$8:$8,"&gt;="&amp;AEG$8))</f>
        <v>184.10958904109592</v>
      </c>
      <c r="AEH153" s="21">
        <f>IF(AEH$8="",0,AEH99*(условия!$R$89/365)*SUMIFS(условия!87:87,условия!$7:$7,"&lt;="&amp;AEH$8,условия!$8:$8,"&gt;="&amp;AEH$8))</f>
        <v>184.10958904109592</v>
      </c>
      <c r="AEI153" s="21">
        <f>IF(AEI$8="",0,AEI99*(условия!$R$89/365)*SUMIFS(условия!87:87,условия!$7:$7,"&lt;="&amp;AEI$8,условия!$8:$8,"&gt;="&amp;AEI$8))</f>
        <v>184.10958904109592</v>
      </c>
      <c r="AEJ153" s="21">
        <f>IF(AEJ$8="",0,AEJ99*(условия!$R$89/365)*SUMIFS(условия!87:87,условия!$7:$7,"&lt;="&amp;AEJ$8,условия!$8:$8,"&gt;="&amp;AEJ$8))</f>
        <v>184.10958904109592</v>
      </c>
      <c r="AEK153" s="21">
        <f>IF(AEK$8="",0,AEK99*(условия!$R$89/365)*SUMIFS(условия!87:87,условия!$7:$7,"&lt;="&amp;AEK$8,условия!$8:$8,"&gt;="&amp;AEK$8))</f>
        <v>184.10958904109592</v>
      </c>
      <c r="AEL153" s="21">
        <f>IF(AEL$8="",0,AEL99*(условия!$R$89/365)*SUMIFS(условия!87:87,условия!$7:$7,"&lt;="&amp;AEL$8,условия!$8:$8,"&gt;="&amp;AEL$8))</f>
        <v>184.10958904109592</v>
      </c>
      <c r="AEM153" s="21">
        <f>IF(AEM$8="",0,AEM99*(условия!$R$89/365)*SUMIFS(условия!87:87,условия!$7:$7,"&lt;="&amp;AEM$8,условия!$8:$8,"&gt;="&amp;AEM$8))</f>
        <v>184.10958904109592</v>
      </c>
      <c r="AEN153" s="21">
        <f>IF(AEN$8="",0,AEN99*(условия!$R$89/365)*SUMIFS(условия!87:87,условия!$7:$7,"&lt;="&amp;AEN$8,условия!$8:$8,"&gt;="&amp;AEN$8))</f>
        <v>184.10958904109592</v>
      </c>
      <c r="AEO153" s="21">
        <f>IF(AEO$8="",0,AEO99*(условия!$R$89/365)*SUMIFS(условия!87:87,условия!$7:$7,"&lt;="&amp;AEO$8,условия!$8:$8,"&gt;="&amp;AEO$8))</f>
        <v>184.10958904109592</v>
      </c>
      <c r="AEP153" s="21">
        <f>IF(AEP$8="",0,AEP99*(условия!$R$89/365)*SUMIFS(условия!87:87,условия!$7:$7,"&lt;="&amp;AEP$8,условия!$8:$8,"&gt;="&amp;AEP$8))</f>
        <v>184.10958904109592</v>
      </c>
      <c r="AEQ153" s="21">
        <f>IF(AEQ$8="",0,AEQ99*(условия!$R$89/365)*SUMIFS(условия!87:87,условия!$7:$7,"&lt;="&amp;AEQ$8,условия!$8:$8,"&gt;="&amp;AEQ$8))</f>
        <v>184.10958904109592</v>
      </c>
      <c r="AER153" s="21">
        <f>IF(AER$8="",0,AER99*(условия!$R$89/365)*SUMIFS(условия!87:87,условия!$7:$7,"&lt;="&amp;AER$8,условия!$8:$8,"&gt;="&amp;AER$8))</f>
        <v>184.10958904109592</v>
      </c>
      <c r="AES153" s="21">
        <f>IF(AES$8="",0,AES99*(условия!$R$89/365)*SUMIFS(условия!87:87,условия!$7:$7,"&lt;="&amp;AES$8,условия!$8:$8,"&gt;="&amp;AES$8))</f>
        <v>184.10958904109592</v>
      </c>
      <c r="AET153" s="21">
        <f>IF(AET$8="",0,AET99*(условия!$R$89/365)*SUMIFS(условия!87:87,условия!$7:$7,"&lt;="&amp;AET$8,условия!$8:$8,"&gt;="&amp;AET$8))</f>
        <v>184.10958904109592</v>
      </c>
      <c r="AEU153" s="21">
        <f>IF(AEU$8="",0,AEU99*(условия!$R$89/365)*SUMIFS(условия!87:87,условия!$7:$7,"&lt;="&amp;AEU$8,условия!$8:$8,"&gt;="&amp;AEU$8))</f>
        <v>184.10958904109592</v>
      </c>
      <c r="AEV153" s="21">
        <f>IF(AEV$8="",0,AEV99*(условия!$R$89/365)*SUMIFS(условия!87:87,условия!$7:$7,"&lt;="&amp;AEV$8,условия!$8:$8,"&gt;="&amp;AEV$8))</f>
        <v>184.10958904109592</v>
      </c>
      <c r="AEW153" s="21">
        <f>IF(AEW$8="",0,AEW99*(условия!$R$89/365)*SUMIFS(условия!87:87,условия!$7:$7,"&lt;="&amp;AEW$8,условия!$8:$8,"&gt;="&amp;AEW$8))</f>
        <v>184.10958904109592</v>
      </c>
      <c r="AEX153" s="21">
        <f>IF(AEX$8="",0,AEX99*(условия!$R$89/365)*SUMIFS(условия!87:87,условия!$7:$7,"&lt;="&amp;AEX$8,условия!$8:$8,"&gt;="&amp;AEX$8))</f>
        <v>184.10958904109592</v>
      </c>
      <c r="AEY153" s="21">
        <f>IF(AEY$8="",0,AEY99*(условия!$R$89/365)*SUMIFS(условия!87:87,условия!$7:$7,"&lt;="&amp;AEY$8,условия!$8:$8,"&gt;="&amp;AEY$8))</f>
        <v>302.46575342465758</v>
      </c>
      <c r="AEZ153" s="21">
        <f>IF(AEZ$8="",0,AEZ99*(условия!$R$89/365)*SUMIFS(условия!87:87,условия!$7:$7,"&lt;="&amp;AEZ$8,условия!$8:$8,"&gt;="&amp;AEZ$8))</f>
        <v>302.46575342465758</v>
      </c>
      <c r="AFA153" s="21">
        <f>IF(AFA$8="",0,AFA99*(условия!$R$89/365)*SUMIFS(условия!87:87,условия!$7:$7,"&lt;="&amp;AFA$8,условия!$8:$8,"&gt;="&amp;AFA$8))</f>
        <v>302.46575342465758</v>
      </c>
      <c r="AFB153" s="21">
        <f>IF(AFB$8="",0,AFB99*(условия!$R$89/365)*SUMIFS(условия!87:87,условия!$7:$7,"&lt;="&amp;AFB$8,условия!$8:$8,"&gt;="&amp;AFB$8))</f>
        <v>302.46575342465758</v>
      </c>
      <c r="AFC153" s="21">
        <f>IF(AFC$8="",0,AFC99*(условия!$R$89/365)*SUMIFS(условия!87:87,условия!$7:$7,"&lt;="&amp;AFC$8,условия!$8:$8,"&gt;="&amp;AFC$8))</f>
        <v>302.46575342465758</v>
      </c>
      <c r="AFD153" s="21">
        <f>IF(AFD$8="",0,AFD99*(условия!$R$89/365)*SUMIFS(условия!87:87,условия!$7:$7,"&lt;="&amp;AFD$8,условия!$8:$8,"&gt;="&amp;AFD$8))</f>
        <v>302.46575342465758</v>
      </c>
      <c r="AFE153" s="21">
        <f>IF(AFE$8="",0,AFE99*(условия!$R$89/365)*SUMIFS(условия!87:87,условия!$7:$7,"&lt;="&amp;AFE$8,условия!$8:$8,"&gt;="&amp;AFE$8))</f>
        <v>302.46575342465758</v>
      </c>
      <c r="AFF153" s="21">
        <f>IF(AFF$8="",0,AFF99*(условия!$R$89/365)*SUMIFS(условия!87:87,условия!$7:$7,"&lt;="&amp;AFF$8,условия!$8:$8,"&gt;="&amp;AFF$8))</f>
        <v>302.46575342465758</v>
      </c>
      <c r="AFG153" s="21">
        <f>IF(AFG$8="",0,AFG99*(условия!$R$89/365)*SUMIFS(условия!87:87,условия!$7:$7,"&lt;="&amp;AFG$8,условия!$8:$8,"&gt;="&amp;AFG$8))</f>
        <v>302.46575342465758</v>
      </c>
    </row>
    <row r="154" spans="1:839" s="42" customFormat="1" ht="6" customHeight="1" x14ac:dyDescent="0.25">
      <c r="A154" s="21"/>
      <c r="B154" s="21"/>
      <c r="C154" s="21"/>
      <c r="D154" s="52"/>
      <c r="E154" s="21"/>
      <c r="F154" s="21"/>
      <c r="G154" s="21"/>
      <c r="H154" s="21"/>
      <c r="I154" s="21"/>
      <c r="J154" s="21"/>
      <c r="K154" s="41"/>
      <c r="L154" s="21"/>
      <c r="M154" s="21"/>
      <c r="N154" s="21"/>
      <c r="O154" s="21"/>
      <c r="P154" s="21"/>
      <c r="Q154" s="4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GR154" s="21"/>
      <c r="GS154" s="21"/>
      <c r="GT154" s="21"/>
      <c r="GU154" s="21"/>
      <c r="GV154" s="21"/>
      <c r="GW154" s="21"/>
      <c r="GX154" s="21"/>
      <c r="GY154" s="21"/>
      <c r="GZ154" s="21"/>
      <c r="HA154" s="21"/>
      <c r="HB154" s="21"/>
      <c r="HC154" s="21"/>
      <c r="HD154" s="21"/>
      <c r="HE154" s="21"/>
      <c r="HF154" s="21"/>
      <c r="HG154" s="21"/>
      <c r="HH154" s="21"/>
      <c r="HI154" s="21"/>
      <c r="HJ154" s="21"/>
      <c r="HK154" s="21"/>
      <c r="HL154" s="21"/>
      <c r="HM154" s="21"/>
      <c r="HN154" s="21"/>
      <c r="HO154" s="21"/>
      <c r="HP154" s="21"/>
      <c r="HQ154" s="21"/>
      <c r="HR154" s="21"/>
      <c r="HS154" s="21"/>
      <c r="HT154" s="21"/>
      <c r="HU154" s="21"/>
      <c r="HV154" s="21"/>
      <c r="HW154" s="21"/>
      <c r="HX154" s="21"/>
      <c r="HY154" s="21"/>
      <c r="HZ154" s="21"/>
      <c r="IA154" s="21"/>
      <c r="IB154" s="21"/>
      <c r="IC154" s="21"/>
      <c r="ID154" s="21"/>
      <c r="IE154" s="21"/>
      <c r="IF154" s="21"/>
      <c r="IG154" s="21"/>
      <c r="IH154" s="21"/>
      <c r="II154" s="21"/>
      <c r="IJ154" s="21"/>
      <c r="IK154" s="21"/>
      <c r="IL154" s="21"/>
      <c r="IM154" s="21"/>
      <c r="IN154" s="21"/>
      <c r="IO154" s="21"/>
      <c r="IP154" s="21"/>
      <c r="IQ154" s="21"/>
      <c r="IR154" s="21"/>
      <c r="IS154" s="21"/>
      <c r="IT154" s="21"/>
      <c r="IU154" s="21"/>
      <c r="IV154" s="21"/>
      <c r="IW154" s="21"/>
      <c r="IX154" s="21"/>
      <c r="IY154" s="21"/>
      <c r="IZ154" s="21"/>
      <c r="JA154" s="21"/>
      <c r="JB154" s="21"/>
      <c r="JC154" s="21"/>
      <c r="JD154" s="21"/>
      <c r="JE154" s="21"/>
      <c r="JF154" s="21"/>
      <c r="JG154" s="21"/>
      <c r="JH154" s="21"/>
      <c r="JI154" s="21"/>
      <c r="JJ154" s="21"/>
      <c r="JK154" s="21"/>
      <c r="JL154" s="21"/>
      <c r="JM154" s="21"/>
      <c r="JN154" s="21"/>
      <c r="JO154" s="21"/>
      <c r="JP154" s="21"/>
      <c r="JQ154" s="21"/>
      <c r="JR154" s="21"/>
      <c r="JS154" s="21"/>
      <c r="JT154" s="21"/>
      <c r="JU154" s="21"/>
      <c r="JV154" s="21"/>
      <c r="JW154" s="21"/>
      <c r="JX154" s="21"/>
      <c r="JY154" s="21"/>
      <c r="JZ154" s="21"/>
      <c r="KA154" s="21"/>
      <c r="KB154" s="21"/>
      <c r="KC154" s="21"/>
      <c r="KD154" s="21"/>
      <c r="KE154" s="21"/>
      <c r="KF154" s="21"/>
      <c r="KG154" s="21"/>
      <c r="KH154" s="21"/>
      <c r="KI154" s="21"/>
      <c r="KJ154" s="21"/>
      <c r="KK154" s="21"/>
      <c r="KL154" s="21"/>
      <c r="KM154" s="21"/>
      <c r="KN154" s="21"/>
      <c r="KO154" s="21"/>
      <c r="KP154" s="21"/>
      <c r="KQ154" s="21"/>
      <c r="KR154" s="21"/>
      <c r="KS154" s="21"/>
      <c r="KT154" s="21"/>
      <c r="KU154" s="21"/>
      <c r="KV154" s="21"/>
      <c r="KW154" s="21"/>
      <c r="KX154" s="21"/>
      <c r="KY154" s="21"/>
      <c r="KZ154" s="21"/>
      <c r="LA154" s="21"/>
      <c r="LB154" s="21"/>
      <c r="LC154" s="21"/>
      <c r="LD154" s="21"/>
      <c r="LE154" s="21"/>
      <c r="LF154" s="21"/>
      <c r="LG154" s="21"/>
      <c r="LH154" s="21"/>
      <c r="LI154" s="21"/>
      <c r="LJ154" s="21"/>
      <c r="LK154" s="21"/>
      <c r="LL154" s="21"/>
      <c r="LM154" s="21"/>
      <c r="LN154" s="21"/>
      <c r="LO154" s="21"/>
      <c r="LP154" s="21"/>
      <c r="LQ154" s="21"/>
      <c r="LR154" s="21"/>
      <c r="LS154" s="21"/>
      <c r="LT154" s="21"/>
      <c r="LU154" s="21"/>
      <c r="LV154" s="21"/>
      <c r="LW154" s="21"/>
      <c r="LX154" s="21"/>
      <c r="LY154" s="21"/>
      <c r="LZ154" s="21"/>
      <c r="MA154" s="21"/>
      <c r="MB154" s="21"/>
      <c r="MC154" s="21"/>
      <c r="MD154" s="21"/>
      <c r="ME154" s="21"/>
      <c r="MF154" s="21"/>
      <c r="MG154" s="21"/>
      <c r="MH154" s="21"/>
      <c r="MI154" s="21"/>
      <c r="MJ154" s="21"/>
      <c r="MK154" s="21"/>
      <c r="ML154" s="21"/>
      <c r="MM154" s="21"/>
      <c r="MN154" s="21"/>
      <c r="MO154" s="21"/>
      <c r="MP154" s="21"/>
      <c r="MQ154" s="21"/>
      <c r="MR154" s="21"/>
      <c r="MS154" s="21"/>
      <c r="MT154" s="21"/>
      <c r="MU154" s="21"/>
      <c r="MV154" s="21"/>
      <c r="MW154" s="21"/>
      <c r="MX154" s="21"/>
      <c r="MY154" s="21"/>
      <c r="MZ154" s="21"/>
      <c r="NA154" s="21"/>
      <c r="NB154" s="21"/>
      <c r="NC154" s="21"/>
      <c r="ND154" s="21"/>
      <c r="NE154" s="21"/>
      <c r="NF154" s="21"/>
      <c r="NG154" s="21"/>
      <c r="NH154" s="21"/>
      <c r="NI154" s="21"/>
      <c r="NJ154" s="21"/>
      <c r="NK154" s="21"/>
      <c r="NL154" s="21"/>
      <c r="NM154" s="21"/>
      <c r="NN154" s="21"/>
      <c r="NO154" s="21"/>
      <c r="NP154" s="21"/>
      <c r="NQ154" s="21"/>
      <c r="NR154" s="21"/>
      <c r="NS154" s="21"/>
      <c r="NT154" s="21"/>
      <c r="NU154" s="21"/>
      <c r="NV154" s="21"/>
      <c r="NW154" s="21"/>
      <c r="NX154" s="21"/>
      <c r="NY154" s="21"/>
      <c r="NZ154" s="21"/>
      <c r="OA154" s="21"/>
      <c r="OB154" s="21"/>
      <c r="OC154" s="21"/>
      <c r="OD154" s="21"/>
      <c r="OE154" s="21"/>
      <c r="OF154" s="21"/>
      <c r="OG154" s="21"/>
      <c r="OH154" s="21"/>
      <c r="OI154" s="21"/>
      <c r="OJ154" s="21"/>
      <c r="OK154" s="21"/>
      <c r="OL154" s="21"/>
      <c r="OM154" s="21"/>
      <c r="ON154" s="21"/>
      <c r="OO154" s="21"/>
      <c r="OP154" s="21"/>
      <c r="OQ154" s="21"/>
      <c r="OR154" s="21"/>
      <c r="OS154" s="21"/>
      <c r="OT154" s="21"/>
      <c r="OU154" s="21"/>
      <c r="OV154" s="21"/>
      <c r="OW154" s="21"/>
      <c r="OX154" s="21"/>
      <c r="OY154" s="21"/>
      <c r="OZ154" s="21"/>
      <c r="PA154" s="21"/>
      <c r="PB154" s="21"/>
      <c r="PC154" s="21"/>
      <c r="PD154" s="21"/>
      <c r="PE154" s="21"/>
      <c r="PF154" s="21"/>
      <c r="PG154" s="21"/>
      <c r="PH154" s="21"/>
      <c r="PI154" s="21"/>
      <c r="PJ154" s="21"/>
      <c r="PK154" s="21"/>
      <c r="PL154" s="21"/>
      <c r="PM154" s="21"/>
      <c r="PN154" s="21"/>
      <c r="PO154" s="21"/>
      <c r="PP154" s="21"/>
      <c r="PQ154" s="21"/>
      <c r="PR154" s="21"/>
      <c r="PS154" s="21"/>
      <c r="PT154" s="21"/>
      <c r="PU154" s="21"/>
      <c r="PV154" s="21"/>
      <c r="PW154" s="21"/>
      <c r="PX154" s="21"/>
      <c r="PY154" s="21"/>
      <c r="PZ154" s="21"/>
      <c r="QA154" s="21"/>
      <c r="QB154" s="21"/>
      <c r="QC154" s="21"/>
      <c r="QD154" s="21"/>
      <c r="QE154" s="21"/>
      <c r="QF154" s="21"/>
      <c r="QG154" s="21"/>
      <c r="QH154" s="21"/>
      <c r="QI154" s="21"/>
      <c r="QJ154" s="21"/>
      <c r="QK154" s="21"/>
      <c r="QL154" s="21"/>
      <c r="QM154" s="21"/>
      <c r="QN154" s="21"/>
      <c r="QO154" s="21"/>
      <c r="QP154" s="21"/>
      <c r="QQ154" s="21"/>
      <c r="QR154" s="21"/>
      <c r="QS154" s="21"/>
      <c r="QT154" s="21"/>
      <c r="QU154" s="21"/>
      <c r="QV154" s="21"/>
      <c r="QW154" s="21"/>
      <c r="QX154" s="21"/>
      <c r="QY154" s="21"/>
      <c r="QZ154" s="21"/>
      <c r="RA154" s="21"/>
      <c r="RB154" s="21"/>
      <c r="RC154" s="21"/>
      <c r="RD154" s="21"/>
      <c r="RE154" s="21"/>
      <c r="RF154" s="21"/>
      <c r="RG154" s="21"/>
      <c r="RH154" s="21"/>
      <c r="RI154" s="21"/>
      <c r="RJ154" s="21"/>
      <c r="RK154" s="21"/>
      <c r="RL154" s="21"/>
      <c r="RM154" s="21"/>
      <c r="RN154" s="21"/>
      <c r="RO154" s="21"/>
      <c r="RP154" s="21"/>
      <c r="RQ154" s="21"/>
      <c r="RR154" s="21"/>
      <c r="RS154" s="21"/>
      <c r="RT154" s="21"/>
      <c r="RU154" s="21"/>
      <c r="RV154" s="21"/>
      <c r="RW154" s="21"/>
      <c r="RX154" s="21"/>
      <c r="RY154" s="21"/>
      <c r="RZ154" s="21"/>
      <c r="SA154" s="21"/>
      <c r="SB154" s="21"/>
      <c r="SC154" s="21"/>
      <c r="SD154" s="21"/>
      <c r="SE154" s="21"/>
      <c r="SF154" s="21"/>
      <c r="SG154" s="21"/>
      <c r="SH154" s="21"/>
      <c r="SI154" s="21"/>
      <c r="SJ154" s="21"/>
      <c r="SK154" s="21"/>
      <c r="SL154" s="21"/>
      <c r="SM154" s="21"/>
      <c r="SN154" s="21"/>
      <c r="SO154" s="21"/>
      <c r="SP154" s="21"/>
      <c r="SQ154" s="21"/>
      <c r="SR154" s="21"/>
      <c r="SS154" s="21"/>
      <c r="ST154" s="21"/>
      <c r="SU154" s="21"/>
      <c r="SV154" s="21"/>
      <c r="SW154" s="21"/>
      <c r="SX154" s="21"/>
      <c r="SY154" s="21"/>
      <c r="SZ154" s="21"/>
      <c r="TA154" s="21"/>
      <c r="TB154" s="21"/>
      <c r="TC154" s="21"/>
      <c r="TD154" s="21"/>
      <c r="TE154" s="21"/>
      <c r="TF154" s="21"/>
      <c r="TG154" s="21"/>
      <c r="TH154" s="21"/>
      <c r="TI154" s="21"/>
      <c r="TJ154" s="21"/>
      <c r="TK154" s="21"/>
      <c r="TL154" s="21"/>
      <c r="TM154" s="21"/>
      <c r="TN154" s="21"/>
      <c r="TO154" s="21"/>
      <c r="TP154" s="21"/>
      <c r="TQ154" s="21"/>
      <c r="TR154" s="21"/>
      <c r="TS154" s="21"/>
      <c r="TT154" s="21"/>
      <c r="TU154" s="21"/>
      <c r="TV154" s="21"/>
      <c r="TW154" s="21"/>
      <c r="TX154" s="21"/>
      <c r="TY154" s="21"/>
      <c r="TZ154" s="21"/>
      <c r="UA154" s="21"/>
      <c r="UB154" s="21"/>
      <c r="UC154" s="21"/>
      <c r="UD154" s="21"/>
      <c r="UE154" s="21"/>
      <c r="UF154" s="21"/>
      <c r="UG154" s="21"/>
      <c r="UH154" s="21"/>
      <c r="UI154" s="21"/>
      <c r="UJ154" s="21"/>
      <c r="UK154" s="21"/>
      <c r="UL154" s="21"/>
      <c r="UM154" s="21"/>
      <c r="UN154" s="21"/>
      <c r="UO154" s="21"/>
      <c r="UP154" s="21"/>
      <c r="UQ154" s="21"/>
      <c r="UR154" s="21"/>
      <c r="US154" s="21"/>
      <c r="UT154" s="21"/>
      <c r="UU154" s="21"/>
      <c r="UV154" s="21"/>
      <c r="UW154" s="21"/>
      <c r="UX154" s="21"/>
      <c r="UY154" s="21"/>
      <c r="UZ154" s="21"/>
      <c r="VA154" s="21"/>
      <c r="VB154" s="21"/>
      <c r="VC154" s="21"/>
      <c r="VD154" s="21"/>
      <c r="VE154" s="21"/>
      <c r="VF154" s="21"/>
      <c r="VG154" s="21"/>
      <c r="VH154" s="21"/>
      <c r="VI154" s="21"/>
      <c r="VJ154" s="21"/>
      <c r="VK154" s="21"/>
      <c r="VL154" s="21"/>
      <c r="VM154" s="21"/>
      <c r="VN154" s="21"/>
      <c r="VO154" s="21"/>
      <c r="VP154" s="21"/>
      <c r="VQ154" s="21"/>
      <c r="VR154" s="21"/>
      <c r="VS154" s="21"/>
      <c r="VT154" s="21"/>
      <c r="VU154" s="21"/>
      <c r="VV154" s="21"/>
      <c r="VW154" s="21"/>
      <c r="VX154" s="21"/>
      <c r="VY154" s="21"/>
      <c r="VZ154" s="21"/>
      <c r="WA154" s="21"/>
      <c r="WB154" s="21"/>
      <c r="WC154" s="21"/>
      <c r="WD154" s="21"/>
      <c r="WE154" s="21"/>
      <c r="WF154" s="21"/>
      <c r="WG154" s="21"/>
      <c r="WH154" s="21"/>
      <c r="WI154" s="21"/>
      <c r="WJ154" s="21"/>
      <c r="WK154" s="21"/>
      <c r="WL154" s="21"/>
      <c r="WM154" s="21"/>
      <c r="WN154" s="21"/>
      <c r="WO154" s="21"/>
      <c r="WP154" s="21"/>
      <c r="WQ154" s="21"/>
      <c r="WR154" s="21"/>
      <c r="WS154" s="21"/>
      <c r="WT154" s="21"/>
      <c r="WU154" s="21"/>
      <c r="WV154" s="21"/>
      <c r="WW154" s="21"/>
      <c r="WX154" s="21"/>
      <c r="WY154" s="21"/>
      <c r="WZ154" s="21"/>
      <c r="XA154" s="21"/>
      <c r="XB154" s="21"/>
      <c r="XC154" s="21"/>
      <c r="XD154" s="21"/>
      <c r="XE154" s="21"/>
      <c r="XF154" s="21"/>
      <c r="XG154" s="21"/>
      <c r="XH154" s="21"/>
      <c r="XI154" s="21"/>
      <c r="XJ154" s="21"/>
      <c r="XK154" s="21"/>
      <c r="XL154" s="21"/>
      <c r="XM154" s="21"/>
      <c r="XN154" s="21"/>
      <c r="XO154" s="21"/>
      <c r="XP154" s="21"/>
      <c r="XQ154" s="21"/>
      <c r="XR154" s="21"/>
      <c r="XS154" s="21"/>
      <c r="XT154" s="21"/>
      <c r="XU154" s="21"/>
      <c r="XV154" s="21"/>
      <c r="XW154" s="21"/>
      <c r="XX154" s="21"/>
      <c r="XY154" s="21"/>
      <c r="XZ154" s="21"/>
      <c r="YA154" s="21"/>
      <c r="YB154" s="21"/>
      <c r="YC154" s="21"/>
      <c r="YD154" s="21"/>
      <c r="YE154" s="21"/>
      <c r="YF154" s="21"/>
      <c r="YG154" s="21"/>
      <c r="YH154" s="21"/>
      <c r="YI154" s="21"/>
      <c r="YJ154" s="21"/>
      <c r="YK154" s="21"/>
      <c r="YL154" s="21"/>
      <c r="YM154" s="21"/>
      <c r="YN154" s="21"/>
      <c r="YO154" s="21"/>
      <c r="YP154" s="21"/>
      <c r="YQ154" s="21"/>
      <c r="YR154" s="21"/>
      <c r="YS154" s="21"/>
      <c r="YT154" s="21"/>
      <c r="YU154" s="21"/>
      <c r="YV154" s="21"/>
      <c r="YW154" s="21"/>
      <c r="YX154" s="21"/>
      <c r="YY154" s="21"/>
      <c r="YZ154" s="21"/>
      <c r="ZA154" s="21"/>
      <c r="ZB154" s="21"/>
      <c r="ZC154" s="21"/>
      <c r="ZD154" s="21"/>
      <c r="ZE154" s="21"/>
      <c r="ZF154" s="21"/>
      <c r="ZG154" s="21"/>
      <c r="ZH154" s="21"/>
      <c r="ZI154" s="21"/>
      <c r="ZJ154" s="21"/>
      <c r="ZK154" s="21"/>
      <c r="ZL154" s="21"/>
      <c r="ZM154" s="21"/>
      <c r="ZN154" s="21"/>
      <c r="ZO154" s="21"/>
      <c r="ZP154" s="21"/>
      <c r="ZQ154" s="21"/>
      <c r="ZR154" s="21"/>
      <c r="ZS154" s="21"/>
      <c r="ZT154" s="21"/>
      <c r="ZU154" s="21"/>
      <c r="ZV154" s="21"/>
      <c r="ZW154" s="21"/>
      <c r="ZX154" s="21"/>
      <c r="ZY154" s="21"/>
      <c r="ZZ154" s="21"/>
      <c r="AAA154" s="21"/>
      <c r="AAB154" s="21"/>
      <c r="AAC154" s="21"/>
      <c r="AAD154" s="21"/>
      <c r="AAE154" s="21"/>
      <c r="AAF154" s="21"/>
      <c r="AAG154" s="21"/>
      <c r="AAH154" s="21"/>
      <c r="AAI154" s="21"/>
      <c r="AAJ154" s="21"/>
      <c r="AAK154" s="21"/>
      <c r="AAL154" s="21"/>
      <c r="AAM154" s="21"/>
      <c r="AAN154" s="21"/>
      <c r="AAO154" s="21"/>
      <c r="AAP154" s="21"/>
      <c r="AAQ154" s="21"/>
      <c r="AAR154" s="21"/>
      <c r="AAS154" s="21"/>
      <c r="AAT154" s="21"/>
      <c r="AAU154" s="21"/>
      <c r="AAV154" s="21"/>
      <c r="AAW154" s="21"/>
      <c r="AAX154" s="21"/>
      <c r="AAY154" s="21"/>
      <c r="AAZ154" s="21"/>
      <c r="ABA154" s="21"/>
      <c r="ABB154" s="21"/>
      <c r="ABC154" s="21"/>
      <c r="ABD154" s="21"/>
      <c r="ABE154" s="21"/>
      <c r="ABF154" s="21"/>
      <c r="ABG154" s="21"/>
      <c r="ABH154" s="21"/>
      <c r="ABI154" s="21"/>
      <c r="ABJ154" s="21"/>
      <c r="ABK154" s="21"/>
      <c r="ABL154" s="21"/>
      <c r="ABM154" s="21"/>
      <c r="ABN154" s="21"/>
      <c r="ABO154" s="21"/>
      <c r="ABP154" s="21"/>
      <c r="ABQ154" s="21"/>
      <c r="ABR154" s="21"/>
      <c r="ABS154" s="21"/>
      <c r="ABT154" s="21"/>
      <c r="ABU154" s="21"/>
      <c r="ABV154" s="21"/>
      <c r="ABW154" s="21"/>
      <c r="ABX154" s="21"/>
      <c r="ABY154" s="21"/>
      <c r="ABZ154" s="21"/>
      <c r="ACA154" s="21"/>
      <c r="ACB154" s="21"/>
      <c r="ACC154" s="21"/>
      <c r="ACD154" s="21"/>
      <c r="ACE154" s="21"/>
      <c r="ACF154" s="21"/>
      <c r="ACG154" s="21"/>
      <c r="ACH154" s="21"/>
      <c r="ACI154" s="21"/>
      <c r="ACJ154" s="21"/>
      <c r="ACK154" s="21"/>
      <c r="ACL154" s="21"/>
      <c r="ACM154" s="21"/>
      <c r="ACN154" s="21"/>
      <c r="ACO154" s="21"/>
      <c r="ACP154" s="21"/>
      <c r="ACQ154" s="21"/>
      <c r="ACR154" s="21"/>
      <c r="ACS154" s="21"/>
      <c r="ACT154" s="21"/>
      <c r="ACU154" s="21"/>
      <c r="ACV154" s="21"/>
      <c r="ACW154" s="21"/>
      <c r="ACX154" s="21"/>
      <c r="ACY154" s="21"/>
      <c r="ACZ154" s="21"/>
      <c r="ADA154" s="21"/>
      <c r="ADB154" s="21"/>
      <c r="ADC154" s="21"/>
      <c r="ADD154" s="21"/>
      <c r="ADE154" s="21"/>
      <c r="ADF154" s="21"/>
      <c r="ADG154" s="21"/>
      <c r="ADH154" s="21"/>
      <c r="ADI154" s="21"/>
      <c r="ADJ154" s="21"/>
      <c r="ADK154" s="21"/>
      <c r="ADL154" s="21"/>
      <c r="ADM154" s="21"/>
      <c r="ADN154" s="21"/>
      <c r="ADO154" s="21"/>
      <c r="ADP154" s="21"/>
      <c r="ADQ154" s="21"/>
      <c r="ADR154" s="21"/>
      <c r="ADS154" s="21"/>
      <c r="ADT154" s="21"/>
      <c r="ADU154" s="21"/>
      <c r="ADV154" s="21"/>
      <c r="ADW154" s="21"/>
      <c r="ADX154" s="21"/>
      <c r="ADY154" s="21"/>
      <c r="ADZ154" s="21"/>
      <c r="AEA154" s="21"/>
      <c r="AEB154" s="21"/>
      <c r="AEC154" s="21"/>
      <c r="AED154" s="21"/>
      <c r="AEE154" s="21"/>
      <c r="AEF154" s="21"/>
      <c r="AEG154" s="21"/>
      <c r="AEH154" s="21"/>
      <c r="AEI154" s="21"/>
      <c r="AEJ154" s="21"/>
      <c r="AEK154" s="21"/>
      <c r="AEL154" s="21"/>
      <c r="AEM154" s="21"/>
      <c r="AEN154" s="21"/>
      <c r="AEO154" s="21"/>
      <c r="AEP154" s="21"/>
      <c r="AEQ154" s="21"/>
      <c r="AER154" s="21"/>
      <c r="AES154" s="21"/>
      <c r="AET154" s="21"/>
      <c r="AEU154" s="21"/>
      <c r="AEV154" s="21"/>
      <c r="AEW154" s="21"/>
      <c r="AEX154" s="21"/>
      <c r="AEY154" s="21"/>
      <c r="AEZ154" s="21"/>
      <c r="AFA154" s="21"/>
      <c r="AFB154" s="21"/>
      <c r="AFC154" s="21"/>
      <c r="AFD154" s="21"/>
      <c r="AFE154" s="21"/>
      <c r="AFF154" s="21"/>
      <c r="AFG154" s="21"/>
    </row>
    <row r="155" spans="1:839" s="46" customFormat="1" x14ac:dyDescent="0.25">
      <c r="A155" s="22"/>
      <c r="B155" s="22"/>
      <c r="C155" s="22" t="s">
        <v>45</v>
      </c>
      <c r="D155" s="50"/>
      <c r="E155" s="22" t="str">
        <f>структура!$G$54</f>
        <v>начисл. пени по просроч. займам за срок просрочки</v>
      </c>
      <c r="F155" s="22"/>
      <c r="G155" s="22"/>
      <c r="H155" s="22"/>
      <c r="I155" s="22" t="str">
        <f>IF($E155="","",INDEX(структура!$H$10:$H$153,SUMIFS(структура!$C$10:$C$153,структура!$G$10:$G$153,$E155)))</f>
        <v>руб</v>
      </c>
      <c r="J155" s="22"/>
      <c r="K155" s="45"/>
      <c r="L155" s="22"/>
      <c r="M155" s="22"/>
      <c r="N155" s="22"/>
      <c r="O155" s="22"/>
      <c r="P155" s="22"/>
      <c r="Q155" s="45"/>
      <c r="R155" s="22">
        <f>SUM(R156:R160)</f>
        <v>0</v>
      </c>
      <c r="S155" s="22">
        <f t="shared" ref="S155" si="14181">SUM(S156:S160)</f>
        <v>0</v>
      </c>
      <c r="T155" s="22">
        <f t="shared" ref="T155" si="14182">SUM(T156:T160)</f>
        <v>0</v>
      </c>
      <c r="U155" s="22">
        <f t="shared" ref="U155" si="14183">SUM(U156:U160)</f>
        <v>0</v>
      </c>
      <c r="V155" s="22">
        <f t="shared" ref="V155" si="14184">SUM(V156:V160)</f>
        <v>0</v>
      </c>
      <c r="W155" s="22">
        <f t="shared" ref="W155" si="14185">SUM(W156:W160)</f>
        <v>0</v>
      </c>
      <c r="X155" s="22">
        <f t="shared" ref="X155" si="14186">SUM(X156:X160)</f>
        <v>0</v>
      </c>
      <c r="Y155" s="22">
        <f t="shared" ref="Y155" si="14187">SUM(Y156:Y160)</f>
        <v>0</v>
      </c>
      <c r="Z155" s="22">
        <f t="shared" ref="Z155" si="14188">SUM(Z156:Z160)</f>
        <v>0</v>
      </c>
      <c r="AA155" s="22">
        <f t="shared" ref="AA155" si="14189">SUM(AA156:AA160)</f>
        <v>0</v>
      </c>
      <c r="AB155" s="22">
        <f t="shared" ref="AB155" si="14190">SUM(AB156:AB160)</f>
        <v>29.589041095890412</v>
      </c>
      <c r="AC155" s="22">
        <f t="shared" ref="AC155" si="14191">SUM(AC156:AC160)</f>
        <v>59.178082191780824</v>
      </c>
      <c r="AD155" s="22">
        <f t="shared" ref="AD155" si="14192">SUM(AD156:AD160)</f>
        <v>88.767123287671239</v>
      </c>
      <c r="AE155" s="22">
        <f t="shared" ref="AE155" si="14193">SUM(AE156:AE160)</f>
        <v>118.35616438356165</v>
      </c>
      <c r="AF155" s="22">
        <f t="shared" ref="AF155" si="14194">SUM(AF156:AF160)</f>
        <v>147.94520547945206</v>
      </c>
      <c r="AG155" s="22">
        <f t="shared" ref="AG155" si="14195">SUM(AG156:AG160)</f>
        <v>181.47945205479454</v>
      </c>
      <c r="AH155" s="22">
        <f t="shared" ref="AH155" si="14196">SUM(AH156:AH160)</f>
        <v>215.01369863013699</v>
      </c>
      <c r="AI155" s="22">
        <f t="shared" ref="AI155" si="14197">SUM(AI156:AI160)</f>
        <v>248.54794520547946</v>
      </c>
      <c r="AJ155" s="22">
        <f t="shared" ref="AJ155" si="14198">SUM(AJ156:AJ160)</f>
        <v>282.08219178082192</v>
      </c>
      <c r="AK155" s="22">
        <f t="shared" ref="AK155" si="14199">SUM(AK156:AK160)</f>
        <v>315.61643835616439</v>
      </c>
      <c r="AL155" s="22">
        <f t="shared" ref="AL155" si="14200">SUM(AL156:AL160)</f>
        <v>360.65753424657538</v>
      </c>
      <c r="AM155" s="22">
        <f t="shared" ref="AM155" si="14201">SUM(AM156:AM160)</f>
        <v>405.69863013698637</v>
      </c>
      <c r="AN155" s="22">
        <f t="shared" ref="AN155" si="14202">SUM(AN156:AN160)</f>
        <v>450.73972602739724</v>
      </c>
      <c r="AO155" s="22">
        <f t="shared" ref="AO155" si="14203">SUM(AO156:AO160)</f>
        <v>495.78082191780823</v>
      </c>
      <c r="AP155" s="22">
        <f t="shared" ref="AP155" si="14204">SUM(AP156:AP160)</f>
        <v>540.82191780821915</v>
      </c>
      <c r="AQ155" s="22">
        <f t="shared" ref="AQ155" si="14205">SUM(AQ156:AQ160)</f>
        <v>585.8630136986302</v>
      </c>
      <c r="AR155" s="22">
        <f t="shared" ref="AR155" si="14206">SUM(AR156:AR160)</f>
        <v>630.90410958904113</v>
      </c>
      <c r="AS155" s="22">
        <f t="shared" ref="AS155" si="14207">SUM(AS156:AS160)</f>
        <v>675.94520547945206</v>
      </c>
      <c r="AT155" s="22">
        <f t="shared" ref="AT155" si="14208">SUM(AT156:AT160)</f>
        <v>720.9863013698631</v>
      </c>
      <c r="AU155" s="22">
        <f t="shared" ref="AU155" si="14209">SUM(AU156:AU160)</f>
        <v>766.02739726027403</v>
      </c>
      <c r="AV155" s="22">
        <f t="shared" ref="AV155" si="14210">SUM(AV156:AV160)</f>
        <v>811.06849315068496</v>
      </c>
      <c r="AW155" s="22">
        <f t="shared" ref="AW155" si="14211">SUM(AW156:AW160)</f>
        <v>856.109589041096</v>
      </c>
      <c r="AX155" s="22">
        <f t="shared" ref="AX155" si="14212">SUM(AX156:AX160)</f>
        <v>901.15068493150693</v>
      </c>
      <c r="AY155" s="22">
        <f t="shared" ref="AY155" si="14213">SUM(AY156:AY160)</f>
        <v>946.19178082191786</v>
      </c>
      <c r="AZ155" s="22">
        <f t="shared" ref="AZ155" si="14214">SUM(AZ156:AZ160)</f>
        <v>991.23287671232879</v>
      </c>
      <c r="BA155" s="22">
        <f t="shared" ref="BA155" si="14215">SUM(BA156:BA160)</f>
        <v>1036.2739726027396</v>
      </c>
      <c r="BB155" s="22">
        <f t="shared" ref="BB155" si="14216">SUM(BB156:BB160)</f>
        <v>1081.3150684931506</v>
      </c>
      <c r="BC155" s="22">
        <f t="shared" ref="BC155" si="14217">SUM(BC156:BC160)</f>
        <v>1126.3561643835615</v>
      </c>
      <c r="BD155" s="22">
        <f t="shared" ref="BD155" si="14218">SUM(BD156:BD160)</f>
        <v>1171.3972602739727</v>
      </c>
      <c r="BE155" s="22">
        <f t="shared" ref="BE155" si="14219">SUM(BE156:BE160)</f>
        <v>1216.4383561643835</v>
      </c>
      <c r="BF155" s="22">
        <f t="shared" ref="BF155" si="14220">SUM(BF156:BF160)</f>
        <v>1257.5342465753424</v>
      </c>
      <c r="BG155" s="22">
        <f t="shared" ref="BG155" si="14221">SUM(BG156:BG160)</f>
        <v>1295.3424657534247</v>
      </c>
      <c r="BH155" s="22">
        <f t="shared" ref="BH155" si="14222">SUM(BH156:BH160)</f>
        <v>1333.1506849315067</v>
      </c>
      <c r="BI155" s="22">
        <f t="shared" ref="BI155" si="14223">SUM(BI156:BI160)</f>
        <v>1370.958904109589</v>
      </c>
      <c r="BJ155" s="22">
        <f t="shared" ref="BJ155" si="14224">SUM(BJ156:BJ160)</f>
        <v>1408.7671232876712</v>
      </c>
      <c r="BK155" s="22">
        <f t="shared" ref="BK155" si="14225">SUM(BK156:BK160)</f>
        <v>1446.5753424657532</v>
      </c>
      <c r="BL155" s="22">
        <f t="shared" ref="BL155" si="14226">SUM(BL156:BL160)</f>
        <v>1483.9452054794519</v>
      </c>
      <c r="BM155" s="22">
        <f t="shared" ref="BM155" si="14227">SUM(BM156:BM160)</f>
        <v>1521.3150684931506</v>
      </c>
      <c r="BN155" s="22">
        <f t="shared" ref="BN155" si="14228">SUM(BN156:BN160)</f>
        <v>1558.6849315068494</v>
      </c>
      <c r="BO155" s="22">
        <f t="shared" ref="BO155" si="14229">SUM(BO156:BO160)</f>
        <v>1596.0547945205478</v>
      </c>
      <c r="BP155" s="22">
        <f t="shared" ref="BP155" si="14230">SUM(BP156:BP160)</f>
        <v>1603.8356164383563</v>
      </c>
      <c r="BQ155" s="22">
        <f t="shared" ref="BQ155" si="14231">SUM(BQ156:BQ160)</f>
        <v>1623.1232876712329</v>
      </c>
      <c r="BR155" s="22">
        <f t="shared" ref="BR155" si="14232">SUM(BR156:BR160)</f>
        <v>1642.4109589041095</v>
      </c>
      <c r="BS155" s="22">
        <f t="shared" ref="BS155" si="14233">SUM(BS156:BS160)</f>
        <v>1661.6986301369864</v>
      </c>
      <c r="BT155" s="22">
        <f t="shared" ref="BT155" si="14234">SUM(BT156:BT160)</f>
        <v>1680.986301369863</v>
      </c>
      <c r="BU155" s="22">
        <f t="shared" ref="BU155" si="14235">SUM(BU156:BU160)</f>
        <v>1700.2739726027398</v>
      </c>
      <c r="BV155" s="22">
        <f t="shared" ref="BV155" si="14236">SUM(BV156:BV160)</f>
        <v>1719.5616438356165</v>
      </c>
      <c r="BW155" s="22">
        <f t="shared" ref="BW155" si="14237">SUM(BW156:BW160)</f>
        <v>1738.8493150684931</v>
      </c>
      <c r="BX155" s="22">
        <f t="shared" ref="BX155" si="14238">SUM(BX156:BX160)</f>
        <v>1758.1369863013701</v>
      </c>
      <c r="BY155" s="22">
        <f t="shared" ref="BY155" si="14239">SUM(BY156:BY160)</f>
        <v>1777.4246575342468</v>
      </c>
      <c r="BZ155" s="22">
        <f t="shared" ref="BZ155" si="14240">SUM(BZ156:BZ160)</f>
        <v>1785.205479452055</v>
      </c>
      <c r="CA155" s="22">
        <f t="shared" ref="CA155" si="14241">SUM(CA156:CA160)</f>
        <v>1792.9863013698632</v>
      </c>
      <c r="CB155" s="22">
        <f t="shared" ref="CB155" si="14242">SUM(CB156:CB160)</f>
        <v>1800.7671232876714</v>
      </c>
      <c r="CC155" s="22">
        <f t="shared" ref="CC155" si="14243">SUM(CC156:CC160)</f>
        <v>1808.5479452054792</v>
      </c>
      <c r="CD155" s="22">
        <f t="shared" ref="CD155" si="14244">SUM(CD156:CD160)</f>
        <v>1816.3287671232877</v>
      </c>
      <c r="CE155" s="22">
        <f t="shared" ref="CE155" si="14245">SUM(CE156:CE160)</f>
        <v>1824.1095890410959</v>
      </c>
      <c r="CF155" s="22">
        <f t="shared" ref="CF155" si="14246">SUM(CF156:CF160)</f>
        <v>1831.8904109589041</v>
      </c>
      <c r="CG155" s="22">
        <f t="shared" ref="CG155" si="14247">SUM(CG156:CG160)</f>
        <v>1839.6712328767123</v>
      </c>
      <c r="CH155" s="22">
        <f t="shared" ref="CH155" si="14248">SUM(CH156:CH160)</f>
        <v>1847.4520547945206</v>
      </c>
      <c r="CI155" s="22">
        <f t="shared" ref="CI155" si="14249">SUM(CI156:CI160)</f>
        <v>1855.2328767123288</v>
      </c>
      <c r="CJ155" s="22">
        <f t="shared" ref="CJ155" si="14250">SUM(CJ156:CJ160)</f>
        <v>1863.013698630137</v>
      </c>
      <c r="CK155" s="22">
        <f t="shared" ref="CK155" si="14251">SUM(CK156:CK160)</f>
        <v>1871.2328767123288</v>
      </c>
      <c r="CL155" s="22">
        <f t="shared" ref="CL155" si="14252">SUM(CL156:CL160)</f>
        <v>1910.6849315068494</v>
      </c>
      <c r="CM155" s="22">
        <f t="shared" ref="CM155" si="14253">SUM(CM156:CM160)</f>
        <v>1950.1369863013699</v>
      </c>
      <c r="CN155" s="22">
        <f t="shared" ref="CN155" si="14254">SUM(CN156:CN160)</f>
        <v>1989.5890410958905</v>
      </c>
      <c r="CO155" s="22">
        <f t="shared" ref="CO155" si="14255">SUM(CO156:CO160)</f>
        <v>2029.041095890411</v>
      </c>
      <c r="CP155" s="22">
        <f t="shared" ref="CP155" si="14256">SUM(CP156:CP160)</f>
        <v>2068.4931506849316</v>
      </c>
      <c r="CQ155" s="22">
        <f t="shared" ref="CQ155" si="14257">SUM(CQ156:CQ160)</f>
        <v>2112.1095890410961</v>
      </c>
      <c r="CR155" s="22">
        <f t="shared" ref="CR155" si="14258">SUM(CR156:CR160)</f>
        <v>2155.7260273972606</v>
      </c>
      <c r="CS155" s="22">
        <f t="shared" ref="CS155" si="14259">SUM(CS156:CS160)</f>
        <v>2199.3424657534247</v>
      </c>
      <c r="CT155" s="22">
        <f t="shared" ref="CT155" si="14260">SUM(CT156:CT160)</f>
        <v>2242.9589041095892</v>
      </c>
      <c r="CU155" s="22">
        <f t="shared" ref="CU155" si="14261">SUM(CU156:CU160)</f>
        <v>2289.8630136986303</v>
      </c>
      <c r="CV155" s="22">
        <f t="shared" ref="CV155" si="14262">SUM(CV156:CV160)</f>
        <v>2400.0547945205476</v>
      </c>
      <c r="CW155" s="22">
        <f t="shared" ref="CW155" si="14263">SUM(CW156:CW160)</f>
        <v>2510.2465753424658</v>
      </c>
      <c r="CX155" s="22">
        <f t="shared" ref="CX155" si="14264">SUM(CX156:CX160)</f>
        <v>2620.4383561643835</v>
      </c>
      <c r="CY155" s="22">
        <f t="shared" ref="CY155" si="14265">SUM(CY156:CY160)</f>
        <v>2730.6301369863017</v>
      </c>
      <c r="CZ155" s="22">
        <f t="shared" ref="CZ155" si="14266">SUM(CZ156:CZ160)</f>
        <v>2840.821917808219</v>
      </c>
      <c r="DA155" s="22">
        <f t="shared" ref="DA155" si="14267">SUM(DA156:DA160)</f>
        <v>2951.0136986301368</v>
      </c>
      <c r="DB155" s="22">
        <f t="shared" ref="DB155" si="14268">SUM(DB156:DB160)</f>
        <v>3061.205479452055</v>
      </c>
      <c r="DC155" s="22">
        <f t="shared" ref="DC155" si="14269">SUM(DC156:DC160)</f>
        <v>3171.3972602739727</v>
      </c>
      <c r="DD155" s="22">
        <f t="shared" ref="DD155" si="14270">SUM(DD156:DD160)</f>
        <v>3281.5890410958905</v>
      </c>
      <c r="DE155" s="22">
        <f t="shared" ref="DE155" si="14271">SUM(DE156:DE160)</f>
        <v>3380.2739726027394</v>
      </c>
      <c r="DF155" s="22">
        <f t="shared" ref="DF155" si="14272">SUM(DF156:DF160)</f>
        <v>3478.9589041095892</v>
      </c>
      <c r="DG155" s="22">
        <f t="shared" ref="DG155" si="14273">SUM(DG156:DG160)</f>
        <v>3577.6438356164385</v>
      </c>
      <c r="DH155" s="22">
        <f t="shared" ref="DH155" si="14274">SUM(DH156:DH160)</f>
        <v>3676.3287671232874</v>
      </c>
      <c r="DI155" s="22">
        <f t="shared" ref="DI155" si="14275">SUM(DI156:DI160)</f>
        <v>3775.0136986301368</v>
      </c>
      <c r="DJ155" s="22">
        <f t="shared" ref="DJ155" si="14276">SUM(DJ156:DJ160)</f>
        <v>3873.6986301369866</v>
      </c>
      <c r="DK155" s="22">
        <f t="shared" ref="DK155" si="14277">SUM(DK156:DK160)</f>
        <v>3972.3835616438355</v>
      </c>
      <c r="DL155" s="22">
        <f t="shared" ref="DL155" si="14278">SUM(DL156:DL160)</f>
        <v>4071.0684931506848</v>
      </c>
      <c r="DM155" s="22">
        <f t="shared" ref="DM155" si="14279">SUM(DM156:DM160)</f>
        <v>4169.7534246575342</v>
      </c>
      <c r="DN155" s="22">
        <f t="shared" ref="DN155" si="14280">SUM(DN156:DN160)</f>
        <v>4268.4383561643835</v>
      </c>
      <c r="DO155" s="22">
        <f t="shared" ref="DO155" si="14281">SUM(DO156:DO160)</f>
        <v>4367.1232876712338</v>
      </c>
      <c r="DP155" s="22">
        <f t="shared" ref="DP155" si="14282">SUM(DP156:DP160)</f>
        <v>4404.1095890410961</v>
      </c>
      <c r="DQ155" s="22">
        <f t="shared" ref="DQ155" si="14283">SUM(DQ156:DQ160)</f>
        <v>4441.0958904109593</v>
      </c>
      <c r="DR155" s="22">
        <f t="shared" ref="DR155" si="14284">SUM(DR156:DR160)</f>
        <v>4478.0821917808225</v>
      </c>
      <c r="DS155" s="22">
        <f t="shared" ref="DS155" si="14285">SUM(DS156:DS160)</f>
        <v>4515.0684931506848</v>
      </c>
      <c r="DT155" s="22">
        <f t="shared" ref="DT155" si="14286">SUM(DT156:DT160)</f>
        <v>4552.0547945205481</v>
      </c>
      <c r="DU155" s="22">
        <f t="shared" ref="DU155" si="14287">SUM(DU156:DU160)</f>
        <v>4638.9041095890416</v>
      </c>
      <c r="DV155" s="22">
        <f t="shared" ref="DV155" si="14288">SUM(DV156:DV160)</f>
        <v>4725.7534246575342</v>
      </c>
      <c r="DW155" s="22">
        <f t="shared" ref="DW155" si="14289">SUM(DW156:DW160)</f>
        <v>4812.6027397260268</v>
      </c>
      <c r="DX155" s="22">
        <f t="shared" ref="DX155" si="14290">SUM(DX156:DX160)</f>
        <v>4899.4520547945212</v>
      </c>
      <c r="DY155" s="22">
        <f t="shared" ref="DY155" si="14291">SUM(DY156:DY160)</f>
        <v>4986.3013698630139</v>
      </c>
      <c r="DZ155" s="22">
        <f t="shared" ref="DZ155" si="14292">SUM(DZ156:DZ160)</f>
        <v>4963.2876712328771</v>
      </c>
      <c r="EA155" s="22">
        <f t="shared" ref="EA155" si="14293">SUM(EA156:EA160)</f>
        <v>4940.2739726027403</v>
      </c>
      <c r="EB155" s="22">
        <f t="shared" ref="EB155" si="14294">SUM(EB156:EB160)</f>
        <v>4917.2602739726026</v>
      </c>
      <c r="EC155" s="22">
        <f t="shared" ref="EC155" si="14295">SUM(EC156:EC160)</f>
        <v>4894.2465753424658</v>
      </c>
      <c r="ED155" s="22">
        <f t="shared" ref="ED155" si="14296">SUM(ED156:ED160)</f>
        <v>4871.232876712329</v>
      </c>
      <c r="EE155" s="22">
        <f t="shared" ref="EE155" si="14297">SUM(EE156:EE160)</f>
        <v>4942.1917808219187</v>
      </c>
      <c r="EF155" s="22">
        <f t="shared" ref="EF155" si="14298">SUM(EF156:EF160)</f>
        <v>5013.1506849315065</v>
      </c>
      <c r="EG155" s="22">
        <f t="shared" ref="EG155" si="14299">SUM(EG156:EG160)</f>
        <v>5084.1095890410961</v>
      </c>
      <c r="EH155" s="22">
        <f t="shared" ref="EH155" si="14300">SUM(EH156:EH160)</f>
        <v>5155.0684931506848</v>
      </c>
      <c r="EI155" s="22">
        <f t="shared" ref="EI155" si="14301">SUM(EI156:EI160)</f>
        <v>5226.0273972602736</v>
      </c>
      <c r="EJ155" s="22">
        <f t="shared" ref="EJ155" si="14302">SUM(EJ156:EJ160)</f>
        <v>5226.0273972602736</v>
      </c>
      <c r="EK155" s="22">
        <f t="shared" ref="EK155" si="14303">SUM(EK156:EK160)</f>
        <v>5226.0273972602736</v>
      </c>
      <c r="EL155" s="22">
        <f t="shared" ref="EL155" si="14304">SUM(EL156:EL160)</f>
        <v>5226.0273972602736</v>
      </c>
      <c r="EM155" s="22">
        <f t="shared" ref="EM155" si="14305">SUM(EM156:EM160)</f>
        <v>5226.0273972602736</v>
      </c>
      <c r="EN155" s="22">
        <f t="shared" ref="EN155" si="14306">SUM(EN156:EN160)</f>
        <v>5226.0273972602745</v>
      </c>
      <c r="EO155" s="22">
        <f t="shared" ref="EO155" si="14307">SUM(EO156:EO160)</f>
        <v>5226.0273972602745</v>
      </c>
      <c r="EP155" s="22">
        <f t="shared" ref="EP155" si="14308">SUM(EP156:EP160)</f>
        <v>5226.0273972602745</v>
      </c>
      <c r="EQ155" s="22">
        <f t="shared" ref="EQ155" si="14309">SUM(EQ156:EQ160)</f>
        <v>5226.0273972602745</v>
      </c>
      <c r="ER155" s="22">
        <f t="shared" ref="ER155" si="14310">SUM(ER156:ER160)</f>
        <v>5226.0273972602745</v>
      </c>
      <c r="ES155" s="22">
        <f t="shared" ref="ES155" si="14311">SUM(ES156:ES160)</f>
        <v>5226.0273972602745</v>
      </c>
      <c r="ET155" s="22">
        <f t="shared" ref="ET155" si="14312">SUM(ET156:ET160)</f>
        <v>5369.8630136986303</v>
      </c>
      <c r="EU155" s="22">
        <f t="shared" ref="EU155" si="14313">SUM(EU156:EU160)</f>
        <v>5513.698630136987</v>
      </c>
      <c r="EV155" s="22">
        <f t="shared" ref="EV155" si="14314">SUM(EV156:EV160)</f>
        <v>5657.5342465753429</v>
      </c>
      <c r="EW155" s="22">
        <f t="shared" ref="EW155" si="14315">SUM(EW156:EW160)</f>
        <v>5801.3698630136996</v>
      </c>
      <c r="EX155" s="22">
        <f t="shared" ref="EX155" si="14316">SUM(EX156:EX160)</f>
        <v>5945.2054794520554</v>
      </c>
      <c r="EY155" s="22">
        <f t="shared" ref="EY155" si="14317">SUM(EY156:EY160)</f>
        <v>5952.8767123287671</v>
      </c>
      <c r="EZ155" s="22">
        <f t="shared" ref="EZ155" si="14318">SUM(EZ156:EZ160)</f>
        <v>5941.3698630136987</v>
      </c>
      <c r="FA155" s="22">
        <f t="shared" ref="FA155" si="14319">SUM(FA156:FA160)</f>
        <v>5929.8630136986303</v>
      </c>
      <c r="FB155" s="22">
        <f t="shared" ref="FB155" si="14320">SUM(FB156:FB160)</f>
        <v>5918.3561643835619</v>
      </c>
      <c r="FC155" s="22">
        <f t="shared" ref="FC155" si="14321">SUM(FC156:FC160)</f>
        <v>5906.8493150684935</v>
      </c>
      <c r="FD155" s="22">
        <f t="shared" ref="FD155" si="14322">SUM(FD156:FD160)</f>
        <v>5887.6712328767117</v>
      </c>
      <c r="FE155" s="22">
        <f t="shared" ref="FE155" si="14323">SUM(FE156:FE160)</f>
        <v>5865.9360730593608</v>
      </c>
      <c r="FF155" s="22">
        <f t="shared" ref="FF155" si="14324">SUM(FF156:FF160)</f>
        <v>5844.2009132420089</v>
      </c>
      <c r="FG155" s="22">
        <f t="shared" ref="FG155" si="14325">SUM(FG156:FG160)</f>
        <v>5822.4657534246571</v>
      </c>
      <c r="FH155" s="22">
        <f t="shared" ref="FH155" si="14326">SUM(FH156:FH160)</f>
        <v>5800.7305936073062</v>
      </c>
      <c r="FI155" s="22">
        <f t="shared" ref="FI155" si="14327">SUM(FI156:FI160)</f>
        <v>5836.5296803652964</v>
      </c>
      <c r="FJ155" s="22">
        <f t="shared" ref="FJ155" si="14328">SUM(FJ156:FJ160)</f>
        <v>5843.5616438356155</v>
      </c>
      <c r="FK155" s="22">
        <f t="shared" ref="FK155" si="14329">SUM(FK156:FK160)</f>
        <v>5850.5936073059365</v>
      </c>
      <c r="FL155" s="22">
        <f t="shared" ref="FL155" si="14330">SUM(FL156:FL160)</f>
        <v>5857.6255707762557</v>
      </c>
      <c r="FM155" s="22">
        <f t="shared" ref="FM155" si="14331">SUM(FM156:FM160)</f>
        <v>5864.6575342465758</v>
      </c>
      <c r="FN155" s="22">
        <f t="shared" ref="FN155" si="14332">SUM(FN156:FN160)</f>
        <v>5814.155251141553</v>
      </c>
      <c r="FO155" s="22">
        <f t="shared" ref="FO155" si="14333">SUM(FO156:FO160)</f>
        <v>5763.6529680365293</v>
      </c>
      <c r="FP155" s="22">
        <f t="shared" ref="FP155" si="14334">SUM(FP156:FP160)</f>
        <v>5713.1506849315065</v>
      </c>
      <c r="FQ155" s="22">
        <f t="shared" ref="FQ155" si="14335">SUM(FQ156:FQ160)</f>
        <v>5662.6484018264837</v>
      </c>
      <c r="FR155" s="22">
        <f t="shared" ref="FR155" si="14336">SUM(FR156:FR160)</f>
        <v>5612.1461187214609</v>
      </c>
      <c r="FS155" s="22">
        <f t="shared" ref="FS155" si="14337">SUM(FS156:FS160)</f>
        <v>5647.945205479451</v>
      </c>
      <c r="FT155" s="22">
        <f t="shared" ref="FT155" si="14338">SUM(FT156:FT160)</f>
        <v>5683.7442922374421</v>
      </c>
      <c r="FU155" s="22">
        <f t="shared" ref="FU155" si="14339">SUM(FU156:FU160)</f>
        <v>5719.5433789954332</v>
      </c>
      <c r="FV155" s="22">
        <f t="shared" ref="FV155" si="14340">SUM(FV156:FV160)</f>
        <v>5755.3424657534242</v>
      </c>
      <c r="FW155" s="22">
        <f t="shared" ref="FW155" si="14341">SUM(FW156:FW160)</f>
        <v>5791.1415525114153</v>
      </c>
      <c r="FX155" s="22">
        <f t="shared" ref="FX155" si="14342">SUM(FX156:FX160)</f>
        <v>5740.6392694063916</v>
      </c>
      <c r="FY155" s="22">
        <f t="shared" ref="FY155" si="14343">SUM(FY156:FY160)</f>
        <v>5690.1369863013688</v>
      </c>
      <c r="FZ155" s="22">
        <f t="shared" ref="FZ155" si="14344">SUM(FZ156:FZ160)</f>
        <v>5639.634703196346</v>
      </c>
      <c r="GA155" s="22">
        <f t="shared" ref="GA155" si="14345">SUM(GA156:GA160)</f>
        <v>5589.1324200913232</v>
      </c>
      <c r="GB155" s="22">
        <f t="shared" ref="GB155" si="14346">SUM(GB156:GB160)</f>
        <v>5538.6301369863004</v>
      </c>
      <c r="GC155" s="22">
        <f t="shared" ref="GC155" si="14347">SUM(GC156:GC160)</f>
        <v>5488.1278538812776</v>
      </c>
      <c r="GD155" s="22">
        <f t="shared" ref="GD155" si="14348">SUM(GD156:GD160)</f>
        <v>5448.5844748858435</v>
      </c>
      <c r="GE155" s="22">
        <f t="shared" ref="GE155" si="14349">SUM(GE156:GE160)</f>
        <v>5409.0410958904095</v>
      </c>
      <c r="GF155" s="22">
        <f t="shared" ref="GF155" si="14350">SUM(GF156:GF160)</f>
        <v>5369.4977168949754</v>
      </c>
      <c r="GG155" s="22">
        <f t="shared" ref="GG155" si="14351">SUM(GG156:GG160)</f>
        <v>5329.9543378995422</v>
      </c>
      <c r="GH155" s="22">
        <f t="shared" ref="GH155" si="14352">SUM(GH156:GH160)</f>
        <v>5290.4109589041082</v>
      </c>
      <c r="GI155" s="22">
        <f t="shared" ref="GI155" si="14353">SUM(GI156:GI160)</f>
        <v>5254.8858447488574</v>
      </c>
      <c r="GJ155" s="22">
        <f t="shared" ref="GJ155" si="14354">SUM(GJ156:GJ160)</f>
        <v>5219.3607305936057</v>
      </c>
      <c r="GK155" s="22">
        <f t="shared" ref="GK155" si="14355">SUM(GK156:GK160)</f>
        <v>5183.8356164383549</v>
      </c>
      <c r="GL155" s="22">
        <f t="shared" ref="GL155" si="14356">SUM(GL156:GL160)</f>
        <v>5148.3105022831032</v>
      </c>
      <c r="GM155" s="22">
        <f t="shared" ref="GM155" si="14357">SUM(GM156:GM160)</f>
        <v>5112.7853881278534</v>
      </c>
      <c r="GN155" s="22">
        <f t="shared" ref="GN155" si="14358">SUM(GN156:GN160)</f>
        <v>5115.6164383561627</v>
      </c>
      <c r="GO155" s="22">
        <f t="shared" ref="GO155" si="14359">SUM(GO156:GO160)</f>
        <v>5118.4474885844729</v>
      </c>
      <c r="GP155" s="22">
        <f t="shared" ref="GP155" si="14360">SUM(GP156:GP160)</f>
        <v>5121.2785388127841</v>
      </c>
      <c r="GQ155" s="22">
        <f t="shared" ref="GQ155" si="14361">SUM(GQ156:GQ160)</f>
        <v>5124.1095890410943</v>
      </c>
      <c r="GR155" s="22">
        <f t="shared" ref="GR155" si="14362">SUM(GR156:GR160)</f>
        <v>5126.9406392694054</v>
      </c>
      <c r="GS155" s="22">
        <f t="shared" ref="GS155" si="14363">SUM(GS156:GS160)</f>
        <v>5148.9497716894975</v>
      </c>
      <c r="GT155" s="22">
        <f t="shared" ref="GT155" si="14364">SUM(GT156:GT160)</f>
        <v>5170.9589041095878</v>
      </c>
      <c r="GU155" s="22">
        <f t="shared" ref="GU155" si="14365">SUM(GU156:GU160)</f>
        <v>5192.968036529679</v>
      </c>
      <c r="GV155" s="22">
        <f t="shared" ref="GV155" si="14366">SUM(GV156:GV160)</f>
        <v>5214.9771689497711</v>
      </c>
      <c r="GW155" s="22">
        <f t="shared" ref="GW155" si="14367">SUM(GW156:GW160)</f>
        <v>5236.9863013698623</v>
      </c>
      <c r="GX155" s="22">
        <f t="shared" ref="GX155" si="14368">SUM(GX156:GX160)</f>
        <v>5258.9954337899535</v>
      </c>
      <c r="GY155" s="22">
        <f t="shared" ref="GY155" si="14369">SUM(GY156:GY160)</f>
        <v>5281.0045662100456</v>
      </c>
      <c r="GZ155" s="22">
        <f t="shared" ref="GZ155" si="14370">SUM(GZ156:GZ160)</f>
        <v>5303.0136986301368</v>
      </c>
      <c r="HA155" s="22">
        <f t="shared" ref="HA155" si="14371">SUM(HA156:HA160)</f>
        <v>5325.022831050228</v>
      </c>
      <c r="HB155" s="22">
        <f t="shared" ref="HB155" si="14372">SUM(HB156:HB160)</f>
        <v>5347.0319634703192</v>
      </c>
      <c r="HC155" s="22">
        <f t="shared" ref="HC155" si="14373">SUM(HC156:HC160)</f>
        <v>5397.8082191780813</v>
      </c>
      <c r="HD155" s="22">
        <f t="shared" ref="HD155" si="14374">SUM(HD156:HD160)</f>
        <v>5448.5844748858444</v>
      </c>
      <c r="HE155" s="22">
        <f t="shared" ref="HE155" si="14375">SUM(HE156:HE160)</f>
        <v>5499.3607305936066</v>
      </c>
      <c r="HF155" s="22">
        <f t="shared" ref="HF155" si="14376">SUM(HF156:HF160)</f>
        <v>5550.1369863013697</v>
      </c>
      <c r="HG155" s="22">
        <f t="shared" ref="HG155" si="14377">SUM(HG156:HG160)</f>
        <v>5600.9132420091319</v>
      </c>
      <c r="HH155" s="22">
        <f t="shared" ref="HH155" si="14378">SUM(HH156:HH160)</f>
        <v>5651.689497716894</v>
      </c>
      <c r="HI155" s="22">
        <f t="shared" ref="HI155" si="14379">SUM(HI156:HI160)</f>
        <v>5713.4246575342459</v>
      </c>
      <c r="HJ155" s="22">
        <f t="shared" ref="HJ155" si="14380">SUM(HJ156:HJ160)</f>
        <v>5775.1598173515977</v>
      </c>
      <c r="HK155" s="22">
        <f t="shared" ref="HK155" si="14381">SUM(HK156:HK160)</f>
        <v>5836.8949771689504</v>
      </c>
      <c r="HL155" s="22">
        <f t="shared" ref="HL155" si="14382">SUM(HL156:HL160)</f>
        <v>5898.6301369863013</v>
      </c>
      <c r="HM155" s="22">
        <f t="shared" ref="HM155" si="14383">SUM(HM156:HM160)</f>
        <v>5958.9041095890407</v>
      </c>
      <c r="HN155" s="22">
        <f t="shared" ref="HN155" si="14384">SUM(HN156:HN160)</f>
        <v>6020.6392694063925</v>
      </c>
      <c r="HO155" s="22">
        <f t="shared" ref="HO155" si="14385">SUM(HO156:HO160)</f>
        <v>6082.3744292237443</v>
      </c>
      <c r="HP155" s="22">
        <f t="shared" ref="HP155" si="14386">SUM(HP156:HP160)</f>
        <v>6144.1095890410961</v>
      </c>
      <c r="HQ155" s="22">
        <f t="shared" ref="HQ155" si="14387">SUM(HQ156:HQ160)</f>
        <v>6205.8447488584479</v>
      </c>
      <c r="HR155" s="22">
        <f t="shared" ref="HR155" si="14388">SUM(HR156:HR160)</f>
        <v>6267.5799086757988</v>
      </c>
      <c r="HS155" s="22">
        <f t="shared" ref="HS155" si="14389">SUM(HS156:HS160)</f>
        <v>6329.3150684931506</v>
      </c>
      <c r="HT155" s="22">
        <f t="shared" ref="HT155" si="14390">SUM(HT156:HT160)</f>
        <v>6391.0502283105025</v>
      </c>
      <c r="HU155" s="22">
        <f t="shared" ref="HU155" si="14391">SUM(HU156:HU160)</f>
        <v>6452.7853881278552</v>
      </c>
      <c r="HV155" s="22">
        <f t="shared" ref="HV155" si="14392">SUM(HV156:HV160)</f>
        <v>6514.5205479452061</v>
      </c>
      <c r="HW155" s="22">
        <f t="shared" ref="HW155" si="14393">SUM(HW156:HW160)</f>
        <v>6565.2968036529683</v>
      </c>
      <c r="HX155" s="22">
        <f t="shared" ref="HX155" si="14394">SUM(HX156:HX160)</f>
        <v>6616.0730593607313</v>
      </c>
      <c r="HY155" s="22">
        <f t="shared" ref="HY155" si="14395">SUM(HY156:HY160)</f>
        <v>6666.8493150684926</v>
      </c>
      <c r="HZ155" s="22">
        <f t="shared" ref="HZ155" si="14396">SUM(HZ156:HZ160)</f>
        <v>6717.6255707762557</v>
      </c>
      <c r="IA155" s="22">
        <f t="shared" ref="IA155" si="14397">SUM(IA156:IA160)</f>
        <v>6768.4018264840197</v>
      </c>
      <c r="IB155" s="22">
        <f t="shared" ref="IB155" si="14398">SUM(IB156:IB160)</f>
        <v>6819.178082191781</v>
      </c>
      <c r="IC155" s="22">
        <f t="shared" ref="IC155" si="14399">SUM(IC156:IC160)</f>
        <v>6869.9543378995431</v>
      </c>
      <c r="ID155" s="22">
        <f t="shared" ref="ID155" si="14400">SUM(ID156:ID160)</f>
        <v>6920.7305936073062</v>
      </c>
      <c r="IE155" s="22">
        <f t="shared" ref="IE155" si="14401">SUM(IE156:IE160)</f>
        <v>6971.5068493150675</v>
      </c>
      <c r="IF155" s="22">
        <f t="shared" ref="IF155" si="14402">SUM(IF156:IF160)</f>
        <v>7022.2831050228306</v>
      </c>
      <c r="IG155" s="22">
        <f t="shared" ref="IG155" si="14403">SUM(IG156:IG160)</f>
        <v>7034.7031963470317</v>
      </c>
      <c r="IH155" s="22">
        <f t="shared" ref="IH155" si="14404">SUM(IH156:IH160)</f>
        <v>7047.1232876712329</v>
      </c>
      <c r="II155" s="22">
        <f t="shared" ref="II155" si="14405">SUM(II156:II160)</f>
        <v>7059.5433789954332</v>
      </c>
      <c r="IJ155" s="22">
        <f t="shared" ref="IJ155" si="14406">SUM(IJ156:IJ160)</f>
        <v>7071.9634703196343</v>
      </c>
      <c r="IK155" s="22">
        <f t="shared" ref="IK155" si="14407">SUM(IK156:IK160)</f>
        <v>7084.3835616438355</v>
      </c>
      <c r="IL155" s="22">
        <f t="shared" ref="IL155" si="14408">SUM(IL156:IL160)</f>
        <v>7096.8036529680357</v>
      </c>
      <c r="IM155" s="22">
        <f t="shared" ref="IM155" si="14409">SUM(IM156:IM160)</f>
        <v>7109.2237442922369</v>
      </c>
      <c r="IN155" s="22">
        <f t="shared" ref="IN155" si="14410">SUM(IN156:IN160)</f>
        <v>7061.3698630136969</v>
      </c>
      <c r="IO155" s="22">
        <f t="shared" ref="IO155" si="14411">SUM(IO156:IO160)</f>
        <v>7013.5159817351596</v>
      </c>
      <c r="IP155" s="22">
        <f t="shared" ref="IP155" si="14412">SUM(IP156:IP160)</f>
        <v>7047.8538812785382</v>
      </c>
      <c r="IQ155" s="22">
        <f t="shared" ref="IQ155" si="14413">SUM(IQ156:IQ160)</f>
        <v>7082.1917808219168</v>
      </c>
      <c r="IR155" s="22">
        <f t="shared" ref="IR155" si="14414">SUM(IR156:IR160)</f>
        <v>7115.0684931506839</v>
      </c>
      <c r="IS155" s="22">
        <f t="shared" ref="IS155" si="14415">SUM(IS156:IS160)</f>
        <v>7139.9086757990863</v>
      </c>
      <c r="IT155" s="22">
        <f t="shared" ref="IT155" si="14416">SUM(IT156:IT160)</f>
        <v>7175.7077625570764</v>
      </c>
      <c r="IU155" s="22">
        <f t="shared" ref="IU155" si="14417">SUM(IU156:IU160)</f>
        <v>7211.5068493150675</v>
      </c>
      <c r="IV155" s="22">
        <f t="shared" ref="IV155" si="14418">SUM(IV156:IV160)</f>
        <v>7247.3059360730585</v>
      </c>
      <c r="IW155" s="22">
        <f t="shared" ref="IW155" si="14419">SUM(IW156:IW160)</f>
        <v>7283.1050228310487</v>
      </c>
      <c r="IX155" s="22">
        <f t="shared" ref="IX155" si="14420">SUM(IX156:IX160)</f>
        <v>7223.0136986301359</v>
      </c>
      <c r="IY155" s="22">
        <f t="shared" ref="IY155" si="14421">SUM(IY156:IY160)</f>
        <v>7162.9223744292231</v>
      </c>
      <c r="IZ155" s="22">
        <f t="shared" ref="IZ155" si="14422">SUM(IZ156:IZ160)</f>
        <v>7102.8310502283093</v>
      </c>
      <c r="JA155" s="22">
        <f t="shared" ref="JA155" si="14423">SUM(JA156:JA160)</f>
        <v>7042.7397260273947</v>
      </c>
      <c r="JB155" s="22">
        <f t="shared" ref="JB155" si="14424">SUM(JB156:JB160)</f>
        <v>6971.689497716894</v>
      </c>
      <c r="JC155" s="22">
        <f t="shared" ref="JC155" si="14425">SUM(JC156:JC160)</f>
        <v>7004.5662100456602</v>
      </c>
      <c r="JD155" s="22">
        <f t="shared" ref="JD155" si="14426">SUM(JD156:JD160)</f>
        <v>7029.4063926940626</v>
      </c>
      <c r="JE155" s="22">
        <f t="shared" ref="JE155" si="14427">SUM(JE156:JE160)</f>
        <v>7054.2465753424649</v>
      </c>
      <c r="JF155" s="22">
        <f t="shared" ref="JF155" si="14428">SUM(JF156:JF160)</f>
        <v>7079.0867579908663</v>
      </c>
      <c r="JG155" s="22">
        <f t="shared" ref="JG155" si="14429">SUM(JG156:JG160)</f>
        <v>7103.9269406392687</v>
      </c>
      <c r="JH155" s="22">
        <f t="shared" ref="JH155" si="14430">SUM(JH156:JH160)</f>
        <v>7128.767123287671</v>
      </c>
      <c r="JI155" s="22">
        <f t="shared" ref="JI155" si="14431">SUM(JI156:JI160)</f>
        <v>7153.6073059360715</v>
      </c>
      <c r="JJ155" s="22">
        <f t="shared" ref="JJ155" si="14432">SUM(JJ156:JJ160)</f>
        <v>7178.4474885844738</v>
      </c>
      <c r="JK155" s="22">
        <f t="shared" ref="JK155" si="14433">SUM(JK156:JK160)</f>
        <v>7203.2876712328762</v>
      </c>
      <c r="JL155" s="22">
        <f t="shared" ref="JL155" si="14434">SUM(JL156:JL160)</f>
        <v>7228.1278538812776</v>
      </c>
      <c r="JM155" s="22">
        <f t="shared" ref="JM155" si="14435">SUM(JM156:JM160)</f>
        <v>7252.9680365296799</v>
      </c>
      <c r="JN155" s="22">
        <f t="shared" ref="JN155" si="14436">SUM(JN156:JN160)</f>
        <v>7277.8082191780823</v>
      </c>
      <c r="JO155" s="22">
        <f t="shared" ref="JO155" si="14437">SUM(JO156:JO160)</f>
        <v>7302.6484018264837</v>
      </c>
      <c r="JP155" s="22">
        <f t="shared" ref="JP155" si="14438">SUM(JP156:JP160)</f>
        <v>7327.4885844748851</v>
      </c>
      <c r="JQ155" s="22">
        <f t="shared" ref="JQ155" si="14439">SUM(JQ156:JQ160)</f>
        <v>7352.3287671232874</v>
      </c>
      <c r="JR155" s="22">
        <f t="shared" ref="JR155" si="14440">SUM(JR156:JR160)</f>
        <v>7557.9908675799088</v>
      </c>
      <c r="JS155" s="22">
        <f t="shared" ref="JS155" si="14441">SUM(JS156:JS160)</f>
        <v>7763.6529680365302</v>
      </c>
      <c r="JT155" s="22">
        <f t="shared" ref="JT155" si="14442">SUM(JT156:JT160)</f>
        <v>7909.0410958904113</v>
      </c>
      <c r="JU155" s="22">
        <f t="shared" ref="JU155" si="14443">SUM(JU156:JU160)</f>
        <v>8054.4292237442924</v>
      </c>
      <c r="JV155" s="22">
        <f t="shared" ref="JV155" si="14444">SUM(JV156:JV160)</f>
        <v>8203.1050228310505</v>
      </c>
      <c r="JW155" s="22">
        <f t="shared" ref="JW155" si="14445">SUM(JW156:JW160)</f>
        <v>8255.8904109589039</v>
      </c>
      <c r="JX155" s="22">
        <f t="shared" ref="JX155" si="14446">SUM(JX156:JX160)</f>
        <v>8316.7123287671238</v>
      </c>
      <c r="JY155" s="22">
        <f t="shared" ref="JY155" si="14447">SUM(JY156:JY160)</f>
        <v>8366.5753424657523</v>
      </c>
      <c r="JZ155" s="22">
        <f t="shared" ref="JZ155" si="14448">SUM(JZ156:JZ160)</f>
        <v>8416.4383561643826</v>
      </c>
      <c r="KA155" s="22">
        <f t="shared" ref="KA155" si="14449">SUM(KA156:KA160)</f>
        <v>8466.3013698630148</v>
      </c>
      <c r="KB155" s="22">
        <f t="shared" ref="KB155" si="14450">SUM(KB156:KB160)</f>
        <v>8516.1643835616433</v>
      </c>
      <c r="KC155" s="22">
        <f t="shared" ref="KC155" si="14451">SUM(KC156:KC160)</f>
        <v>8566.0273972602736</v>
      </c>
      <c r="KD155" s="22">
        <f t="shared" ref="KD155" si="14452">SUM(KD156:KD160)</f>
        <v>8615.8904109589039</v>
      </c>
      <c r="KE155" s="22">
        <f t="shared" ref="KE155" si="14453">SUM(KE156:KE160)</f>
        <v>8771.232876712329</v>
      </c>
      <c r="KF155" s="22">
        <f t="shared" ref="KF155" si="14454">SUM(KF156:KF160)</f>
        <v>8926.5753424657523</v>
      </c>
      <c r="KG155" s="22">
        <f t="shared" ref="KG155" si="14455">SUM(KG156:KG160)</f>
        <v>9081.9178082191775</v>
      </c>
      <c r="KH155" s="22">
        <f t="shared" ref="KH155" si="14456">SUM(KH156:KH160)</f>
        <v>9237.2602739726026</v>
      </c>
      <c r="KI155" s="22">
        <f t="shared" ref="KI155" si="14457">SUM(KI156:KI160)</f>
        <v>9452.8767123287671</v>
      </c>
      <c r="KJ155" s="22">
        <f t="shared" ref="KJ155" si="14458">SUM(KJ156:KJ160)</f>
        <v>9668.4931506849316</v>
      </c>
      <c r="KK155" s="22">
        <f t="shared" ref="KK155" si="14459">SUM(KK156:KK160)</f>
        <v>9801.9178082191793</v>
      </c>
      <c r="KL155" s="22">
        <f t="shared" ref="KL155" si="14460">SUM(KL156:KL160)</f>
        <v>9935.3424657534251</v>
      </c>
      <c r="KM155" s="22">
        <f t="shared" ref="KM155" si="14461">SUM(KM156:KM160)</f>
        <v>10068.767123287671</v>
      </c>
      <c r="KN155" s="22">
        <f t="shared" ref="KN155" si="14462">SUM(KN156:KN160)</f>
        <v>10202.191780821919</v>
      </c>
      <c r="KO155" s="22">
        <f t="shared" ref="KO155" si="14463">SUM(KO156:KO160)</f>
        <v>10335.616438356165</v>
      </c>
      <c r="KP155" s="22">
        <f t="shared" ref="KP155" si="14464">SUM(KP156:KP160)</f>
        <v>10469.04109589041</v>
      </c>
      <c r="KQ155" s="22">
        <f t="shared" ref="KQ155" si="14465">SUM(KQ156:KQ160)</f>
        <v>10602.465753424658</v>
      </c>
      <c r="KR155" s="22">
        <f t="shared" ref="KR155" si="14466">SUM(KR156:KR160)</f>
        <v>10735.890410958904</v>
      </c>
      <c r="KS155" s="22">
        <f t="shared" ref="KS155" si="14467">SUM(KS156:KS160)</f>
        <v>10869.315068493152</v>
      </c>
      <c r="KT155" s="22">
        <f t="shared" ref="KT155" si="14468">SUM(KT156:KT160)</f>
        <v>11002.739726027396</v>
      </c>
      <c r="KU155" s="22">
        <f t="shared" ref="KU155" si="14469">SUM(KU156:KU160)</f>
        <v>11136.164383561645</v>
      </c>
      <c r="KV155" s="22">
        <f t="shared" ref="KV155" si="14470">SUM(KV156:KV160)</f>
        <v>11365.479452054795</v>
      </c>
      <c r="KW155" s="22">
        <f t="shared" ref="KW155" si="14471">SUM(KW156:KW160)</f>
        <v>11586.575342465752</v>
      </c>
      <c r="KX155" s="22">
        <f t="shared" ref="KX155" si="14472">SUM(KX156:KX160)</f>
        <v>11807.671232876712</v>
      </c>
      <c r="KY155" s="22">
        <f t="shared" ref="KY155" si="14473">SUM(KY156:KY160)</f>
        <v>12028.767123287671</v>
      </c>
      <c r="KZ155" s="22">
        <f t="shared" ref="KZ155" si="14474">SUM(KZ156:KZ160)</f>
        <v>12249.86301369863</v>
      </c>
      <c r="LA155" s="22">
        <f t="shared" ref="LA155" si="14475">SUM(LA156:LA160)</f>
        <v>12370.684931506848</v>
      </c>
      <c r="LB155" s="22">
        <f t="shared" ref="LB155" si="14476">SUM(LB156:LB160)</f>
        <v>12491.506849315068</v>
      </c>
      <c r="LC155" s="22">
        <f t="shared" ref="LC155" si="14477">SUM(LC156:LC160)</f>
        <v>12612.328767123288</v>
      </c>
      <c r="LD155" s="22">
        <f t="shared" ref="LD155" si="14478">SUM(LD156:LD160)</f>
        <v>12733.150684931506</v>
      </c>
      <c r="LE155" s="22">
        <f t="shared" ref="LE155" si="14479">SUM(LE156:LE160)</f>
        <v>12853.972602739725</v>
      </c>
      <c r="LF155" s="22">
        <f t="shared" ref="LF155" si="14480">SUM(LF156:LF160)</f>
        <v>12974.794520547946</v>
      </c>
      <c r="LG155" s="22">
        <f t="shared" ref="LG155" si="14481">SUM(LG156:LG160)</f>
        <v>13095.616438356166</v>
      </c>
      <c r="LH155" s="22">
        <f t="shared" ref="LH155" si="14482">SUM(LH156:LH160)</f>
        <v>13216.438356164383</v>
      </c>
      <c r="LI155" s="22">
        <f t="shared" ref="LI155" si="14483">SUM(LI156:LI160)</f>
        <v>13337.260273972603</v>
      </c>
      <c r="LJ155" s="22">
        <f t="shared" ref="LJ155" si="14484">SUM(LJ156:LJ160)</f>
        <v>13486.849315068494</v>
      </c>
      <c r="LK155" s="22">
        <f t="shared" ref="LK155" si="14485">SUM(LK156:LK160)</f>
        <v>13636.438356164384</v>
      </c>
      <c r="LL155" s="22">
        <f t="shared" ref="LL155" si="14486">SUM(LL156:LL160)</f>
        <v>13786.027397260274</v>
      </c>
      <c r="LM155" s="22">
        <f t="shared" ref="LM155" si="14487">SUM(LM156:LM160)</f>
        <v>13910.958904109588</v>
      </c>
      <c r="LN155" s="22">
        <f t="shared" ref="LN155" si="14488">SUM(LN156:LN160)</f>
        <v>14035.890410958904</v>
      </c>
      <c r="LO155" s="22">
        <f t="shared" ref="LO155" si="14489">SUM(LO156:LO160)</f>
        <v>14160.82191780822</v>
      </c>
      <c r="LP155" s="22">
        <f t="shared" ref="LP155" si="14490">SUM(LP156:LP160)</f>
        <v>14285.753424657536</v>
      </c>
      <c r="LQ155" s="22">
        <f t="shared" ref="LQ155" si="14491">SUM(LQ156:LQ160)</f>
        <v>14410.68493150685</v>
      </c>
      <c r="LR155" s="22">
        <f t="shared" ref="LR155" si="14492">SUM(LR156:LR160)</f>
        <v>14535.616438356165</v>
      </c>
      <c r="LS155" s="22">
        <f t="shared" ref="LS155" si="14493">SUM(LS156:LS160)</f>
        <v>14660.547945205481</v>
      </c>
      <c r="LT155" s="22">
        <f t="shared" ref="LT155" si="14494">SUM(LT156:LT160)</f>
        <v>14785.479452054795</v>
      </c>
      <c r="LU155" s="22">
        <f t="shared" ref="LU155" si="14495">SUM(LU156:LU160)</f>
        <v>14910.410958904109</v>
      </c>
      <c r="LV155" s="22">
        <f t="shared" ref="LV155" si="14496">SUM(LV156:LV160)</f>
        <v>15035.342465753425</v>
      </c>
      <c r="LW155" s="22">
        <f t="shared" ref="LW155" si="14497">SUM(LW156:LW160)</f>
        <v>15160.273972602739</v>
      </c>
      <c r="LX155" s="22">
        <f t="shared" ref="LX155" si="14498">SUM(LX156:LX160)</f>
        <v>15285.205479452055</v>
      </c>
      <c r="LY155" s="22">
        <f t="shared" ref="LY155" si="14499">SUM(LY156:LY160)</f>
        <v>15410.136986301372</v>
      </c>
      <c r="LZ155" s="22">
        <f t="shared" ref="LZ155" si="14500">SUM(LZ156:LZ160)</f>
        <v>15535.068493150686</v>
      </c>
      <c r="MA155" s="22">
        <f t="shared" ref="MA155" si="14501">SUM(MA156:MA160)</f>
        <v>15638.082191780821</v>
      </c>
      <c r="MB155" s="22">
        <f t="shared" ref="MB155" si="14502">SUM(MB156:MB160)</f>
        <v>15741.095890410961</v>
      </c>
      <c r="MC155" s="22">
        <f t="shared" ref="MC155" si="14503">SUM(MC156:MC160)</f>
        <v>15738.630136986301</v>
      </c>
      <c r="MD155" s="22">
        <f t="shared" ref="MD155" si="14504">SUM(MD156:MD160)</f>
        <v>15736.164383561645</v>
      </c>
      <c r="ME155" s="22">
        <f t="shared" ref="ME155" si="14505">SUM(ME156:ME160)</f>
        <v>15730.776255707762</v>
      </c>
      <c r="MF155" s="22">
        <f t="shared" ref="MF155" si="14506">SUM(MF156:MF160)</f>
        <v>15726.48401826484</v>
      </c>
      <c r="MG155" s="22">
        <f t="shared" ref="MG155" si="14507">SUM(MG156:MG160)</f>
        <v>15722.191780821919</v>
      </c>
      <c r="MH155" s="22">
        <f t="shared" ref="MH155" si="14508">SUM(MH156:MH160)</f>
        <v>15717.899543378995</v>
      </c>
      <c r="MI155" s="22">
        <f t="shared" ref="MI155" si="14509">SUM(MI156:MI160)</f>
        <v>15713.607305936075</v>
      </c>
      <c r="MJ155" s="22">
        <f t="shared" ref="MJ155" si="14510">SUM(MJ156:MJ160)</f>
        <v>15709.315068493153</v>
      </c>
      <c r="MK155" s="22">
        <f t="shared" ref="MK155" si="14511">SUM(MK156:MK160)</f>
        <v>15705.022831050228</v>
      </c>
      <c r="ML155" s="22">
        <f t="shared" ref="ML155" si="14512">SUM(ML156:ML160)</f>
        <v>15700.730593607308</v>
      </c>
      <c r="MM155" s="22">
        <f t="shared" ref="MM155" si="14513">SUM(MM156:MM160)</f>
        <v>15696.438356164384</v>
      </c>
      <c r="MN155" s="22">
        <f t="shared" ref="MN155" si="14514">SUM(MN156:MN160)</f>
        <v>15653.789954337899</v>
      </c>
      <c r="MO155" s="22">
        <f t="shared" ref="MO155" si="14515">SUM(MO156:MO160)</f>
        <v>15611.141552511419</v>
      </c>
      <c r="MP155" s="22">
        <f t="shared" ref="MP155" si="14516">SUM(MP156:MP160)</f>
        <v>15568.493150684933</v>
      </c>
      <c r="MQ155" s="22">
        <f t="shared" ref="MQ155" si="14517">SUM(MQ156:MQ160)</f>
        <v>15525.84474885845</v>
      </c>
      <c r="MR155" s="22">
        <f t="shared" ref="MR155" si="14518">SUM(MR156:MR160)</f>
        <v>15491.415525114156</v>
      </c>
      <c r="MS155" s="22">
        <f t="shared" ref="MS155" si="14519">SUM(MS156:MS160)</f>
        <v>15456.986301369867</v>
      </c>
      <c r="MT155" s="22">
        <f t="shared" ref="MT155" si="14520">SUM(MT156:MT160)</f>
        <v>15422.557077625574</v>
      </c>
      <c r="MU155" s="22">
        <f t="shared" ref="MU155" si="14521">SUM(MU156:MU160)</f>
        <v>15388.12785388128</v>
      </c>
      <c r="MV155" s="22">
        <f t="shared" ref="MV155" si="14522">SUM(MV156:MV160)</f>
        <v>15353.698630136991</v>
      </c>
      <c r="MW155" s="22">
        <f t="shared" ref="MW155" si="14523">SUM(MW156:MW160)</f>
        <v>15319.269406392697</v>
      </c>
      <c r="MX155" s="22">
        <f t="shared" ref="MX155" si="14524">SUM(MX156:MX160)</f>
        <v>15284.840182648404</v>
      </c>
      <c r="MY155" s="22">
        <f t="shared" ref="MY155" si="14525">SUM(MY156:MY160)</f>
        <v>15250.410958904113</v>
      </c>
      <c r="MZ155" s="22">
        <f t="shared" ref="MZ155" si="14526">SUM(MZ156:MZ160)</f>
        <v>15215.981735159821</v>
      </c>
      <c r="NA155" s="22">
        <f t="shared" ref="NA155" si="14527">SUM(NA156:NA160)</f>
        <v>15181.55251141553</v>
      </c>
      <c r="NB155" s="22">
        <f t="shared" ref="NB155" si="14528">SUM(NB156:NB160)</f>
        <v>15147.123287671237</v>
      </c>
      <c r="NC155" s="22">
        <f t="shared" ref="NC155" si="14529">SUM(NC156:NC160)</f>
        <v>15112.694063926945</v>
      </c>
      <c r="ND155" s="22">
        <f t="shared" ref="ND155" si="14530">SUM(ND156:ND160)</f>
        <v>15078.264840182654</v>
      </c>
      <c r="NE155" s="22">
        <f t="shared" ref="NE155" si="14531">SUM(NE156:NE160)</f>
        <v>15043.83561643836</v>
      </c>
      <c r="NF155" s="22">
        <f t="shared" ref="NF155" si="14532">SUM(NF156:NF160)</f>
        <v>15015.981735159823</v>
      </c>
      <c r="NG155" s="22">
        <f t="shared" ref="NG155" si="14533">SUM(NG156:NG160)</f>
        <v>14988.127853881284</v>
      </c>
      <c r="NH155" s="22">
        <f t="shared" ref="NH155" si="14534">SUM(NH156:NH160)</f>
        <v>14931.506849315074</v>
      </c>
      <c r="NI155" s="22">
        <f t="shared" ref="NI155" si="14535">SUM(NI156:NI160)</f>
        <v>14874.885844748864</v>
      </c>
      <c r="NJ155" s="22">
        <f t="shared" ref="NJ155" si="14536">SUM(NJ156:NJ160)</f>
        <v>14822.063926940644</v>
      </c>
      <c r="NK155" s="22">
        <f t="shared" ref="NK155" si="14537">SUM(NK156:NK160)</f>
        <v>14769.242009132426</v>
      </c>
      <c r="NL155" s="22">
        <f t="shared" ref="NL155" si="14538">SUM(NL156:NL160)</f>
        <v>14716.420091324208</v>
      </c>
      <c r="NM155" s="22">
        <f t="shared" ref="NM155" si="14539">SUM(NM156:NM160)</f>
        <v>14663.598173515988</v>
      </c>
      <c r="NN155" s="22">
        <f t="shared" ref="NN155" si="14540">SUM(NN156:NN160)</f>
        <v>14610.776255707769</v>
      </c>
      <c r="NO155" s="22">
        <f t="shared" ref="NO155" si="14541">SUM(NO156:NO160)</f>
        <v>14557.95433789955</v>
      </c>
      <c r="NP155" s="22">
        <f t="shared" ref="NP155" si="14542">SUM(NP156:NP160)</f>
        <v>14505.13242009133</v>
      </c>
      <c r="NQ155" s="22">
        <f t="shared" ref="NQ155" si="14543">SUM(NQ156:NQ160)</f>
        <v>14452.310502283111</v>
      </c>
      <c r="NR155" s="22">
        <f t="shared" ref="NR155" si="14544">SUM(NR156:NR160)</f>
        <v>14399.488584474891</v>
      </c>
      <c r="NS155" s="22">
        <f t="shared" ref="NS155" si="14545">SUM(NS156:NS160)</f>
        <v>14346.666666666673</v>
      </c>
      <c r="NT155" s="22">
        <f t="shared" ref="NT155" si="14546">SUM(NT156:NT160)</f>
        <v>14293.844748858453</v>
      </c>
      <c r="NU155" s="22">
        <f t="shared" ref="NU155" si="14547">SUM(NU156:NU160)</f>
        <v>14241.022831050235</v>
      </c>
      <c r="NV155" s="22">
        <f t="shared" ref="NV155" si="14548">SUM(NV156:NV160)</f>
        <v>14210.118721461193</v>
      </c>
      <c r="NW155" s="22">
        <f t="shared" ref="NW155" si="14549">SUM(NW156:NW160)</f>
        <v>14179.214611872152</v>
      </c>
      <c r="NX155" s="22">
        <f t="shared" ref="NX155" si="14550">SUM(NX156:NX160)</f>
        <v>14148.31050228311</v>
      </c>
      <c r="NY155" s="22">
        <f t="shared" ref="NY155" si="14551">SUM(NY156:NY160)</f>
        <v>14117.406392694071</v>
      </c>
      <c r="NZ155" s="22">
        <f t="shared" ref="NZ155" si="14552">SUM(NZ156:NZ160)</f>
        <v>14086.502283105028</v>
      </c>
      <c r="OA155" s="22">
        <f t="shared" ref="OA155" si="14553">SUM(OA156:OA160)</f>
        <v>14055.598173515988</v>
      </c>
      <c r="OB155" s="22">
        <f t="shared" ref="OB155" si="14554">SUM(OB156:OB160)</f>
        <v>14024.694063926947</v>
      </c>
      <c r="OC155" s="22">
        <f t="shared" ref="OC155" si="14555">SUM(OC156:OC160)</f>
        <v>13993.789954337904</v>
      </c>
      <c r="OD155" s="22">
        <f t="shared" ref="OD155" si="14556">SUM(OD156:OD160)</f>
        <v>13962.885844748864</v>
      </c>
      <c r="OE155" s="22">
        <f t="shared" ref="OE155" si="14557">SUM(OE156:OE160)</f>
        <v>13931.981735159821</v>
      </c>
      <c r="OF155" s="22">
        <f t="shared" ref="OF155" si="14558">SUM(OF156:OF160)</f>
        <v>13901.077625570782</v>
      </c>
      <c r="OG155" s="22">
        <f t="shared" ref="OG155" si="14559">SUM(OG156:OG160)</f>
        <v>13870.173515981742</v>
      </c>
      <c r="OH155" s="22">
        <f t="shared" ref="OH155" si="14560">SUM(OH156:OH160)</f>
        <v>13839.269406392699</v>
      </c>
      <c r="OI155" s="22">
        <f t="shared" ref="OI155" si="14561">SUM(OI156:OI160)</f>
        <v>13808.365296803659</v>
      </c>
      <c r="OJ155" s="22">
        <f t="shared" ref="OJ155" si="14562">SUM(OJ156:OJ160)</f>
        <v>13784.03652968037</v>
      </c>
      <c r="OK155" s="22">
        <f t="shared" ref="OK155" si="14563">SUM(OK156:OK160)</f>
        <v>13759.707762557082</v>
      </c>
      <c r="OL155" s="22">
        <f t="shared" ref="OL155" si="14564">SUM(OL156:OL160)</f>
        <v>13773.735159817357</v>
      </c>
      <c r="OM155" s="22">
        <f t="shared" ref="OM155" si="14565">SUM(OM156:OM160)</f>
        <v>13787.762557077631</v>
      </c>
      <c r="ON155" s="22">
        <f t="shared" ref="ON155" si="14566">SUM(ON156:ON160)</f>
        <v>13802.666666666672</v>
      </c>
      <c r="OO155" s="22">
        <f t="shared" ref="OO155" si="14567">SUM(OO156:OO160)</f>
        <v>13816.694063926945</v>
      </c>
      <c r="OP155" s="22">
        <f t="shared" ref="OP155" si="14568">SUM(OP156:OP160)</f>
        <v>13830.721461187219</v>
      </c>
      <c r="OQ155" s="22">
        <f t="shared" ref="OQ155" si="14569">SUM(OQ156:OQ160)</f>
        <v>13844.748858447494</v>
      </c>
      <c r="OR155" s="22">
        <f t="shared" ref="OR155" si="14570">SUM(OR156:OR160)</f>
        <v>13858.776255707768</v>
      </c>
      <c r="OS155" s="22">
        <f t="shared" ref="OS155" si="14571">SUM(OS156:OS160)</f>
        <v>13872.803652968041</v>
      </c>
      <c r="OT155" s="22">
        <f t="shared" ref="OT155" si="14572">SUM(OT156:OT160)</f>
        <v>13886.831050228315</v>
      </c>
      <c r="OU155" s="22">
        <f t="shared" ref="OU155" si="14573">SUM(OU156:OU160)</f>
        <v>13900.858447488588</v>
      </c>
      <c r="OV155" s="22">
        <f t="shared" ref="OV155" si="14574">SUM(OV156:OV160)</f>
        <v>13914.885844748864</v>
      </c>
      <c r="OW155" s="22">
        <f t="shared" ref="OW155" si="14575">SUM(OW156:OW160)</f>
        <v>13928.913242009137</v>
      </c>
      <c r="OX155" s="22">
        <f t="shared" ref="OX155" si="14576">SUM(OX156:OX160)</f>
        <v>13942.940639269411</v>
      </c>
      <c r="OY155" s="22">
        <f t="shared" ref="OY155" si="14577">SUM(OY156:OY160)</f>
        <v>13956.968036529684</v>
      </c>
      <c r="OZ155" s="22">
        <f t="shared" ref="OZ155" si="14578">SUM(OZ156:OZ160)</f>
        <v>13970.995433789958</v>
      </c>
      <c r="PA155" s="22">
        <f t="shared" ref="PA155" si="14579">SUM(PA156:PA160)</f>
        <v>13978.447488584479</v>
      </c>
      <c r="PB155" s="22">
        <f t="shared" ref="PB155" si="14580">SUM(PB156:PB160)</f>
        <v>13985.899543379001</v>
      </c>
      <c r="PC155" s="22">
        <f t="shared" ref="PC155" si="14581">SUM(PC156:PC160)</f>
        <v>13993.35159817352</v>
      </c>
      <c r="PD155" s="22">
        <f t="shared" ref="PD155" si="14582">SUM(PD156:PD160)</f>
        <v>14000.803652968041</v>
      </c>
      <c r="PE155" s="22">
        <f t="shared" ref="PE155" si="14583">SUM(PE156:PE160)</f>
        <v>14008.255707762562</v>
      </c>
      <c r="PF155" s="22">
        <f t="shared" ref="PF155" si="14584">SUM(PF156:PF160)</f>
        <v>14015.707762557082</v>
      </c>
      <c r="PG155" s="22">
        <f t="shared" ref="PG155" si="14585">SUM(PG156:PG160)</f>
        <v>14023.159817351603</v>
      </c>
      <c r="PH155" s="22">
        <f t="shared" ref="PH155" si="14586">SUM(PH156:PH160)</f>
        <v>14030.611872146123</v>
      </c>
      <c r="PI155" s="22">
        <f t="shared" ref="PI155" si="14587">SUM(PI156:PI160)</f>
        <v>14038.063926940644</v>
      </c>
      <c r="PJ155" s="22">
        <f t="shared" ref="PJ155" si="14588">SUM(PJ156:PJ160)</f>
        <v>14045.515981735163</v>
      </c>
      <c r="PK155" s="22">
        <f t="shared" ref="PK155" si="14589">SUM(PK156:PK160)</f>
        <v>14052.968036529684</v>
      </c>
      <c r="PL155" s="22">
        <f t="shared" ref="PL155" si="14590">SUM(PL156:PL160)</f>
        <v>14060.420091324206</v>
      </c>
      <c r="PM155" s="22">
        <f t="shared" ref="PM155" si="14591">SUM(PM156:PM160)</f>
        <v>14067.872146118725</v>
      </c>
      <c r="PN155" s="22">
        <f t="shared" ref="PN155" si="14592">SUM(PN156:PN160)</f>
        <v>14075.324200913246</v>
      </c>
      <c r="PO155" s="22">
        <f t="shared" ref="PO155" si="14593">SUM(PO156:PO160)</f>
        <v>14078.39269406393</v>
      </c>
      <c r="PP155" s="22">
        <f t="shared" ref="PP155" si="14594">SUM(PP156:PP160)</f>
        <v>14081.461187214616</v>
      </c>
      <c r="PQ155" s="22">
        <f t="shared" ref="PQ155" si="14595">SUM(PQ156:PQ160)</f>
        <v>14084.529680365302</v>
      </c>
      <c r="PR155" s="22">
        <f t="shared" ref="PR155" si="14596">SUM(PR156:PR160)</f>
        <v>14087.598173515986</v>
      </c>
      <c r="PS155" s="22">
        <f t="shared" ref="PS155" si="14597">SUM(PS156:PS160)</f>
        <v>14089.205479452059</v>
      </c>
      <c r="PT155" s="22">
        <f t="shared" ref="PT155" si="14598">SUM(PT156:PT160)</f>
        <v>14090.812785388132</v>
      </c>
      <c r="PU155" s="22">
        <f t="shared" ref="PU155" si="14599">SUM(PU156:PU160)</f>
        <v>14092.420091324206</v>
      </c>
      <c r="PV155" s="22">
        <f t="shared" ref="PV155" si="14600">SUM(PV156:PV160)</f>
        <v>14094.027397260277</v>
      </c>
      <c r="PW155" s="22">
        <f t="shared" ref="PW155" si="14601">SUM(PW156:PW160)</f>
        <v>14095.634703196351</v>
      </c>
      <c r="PX155" s="22">
        <f t="shared" ref="PX155" si="14602">SUM(PX156:PX160)</f>
        <v>14097.242009132424</v>
      </c>
      <c r="PY155" s="22">
        <f t="shared" ref="PY155" si="14603">SUM(PY156:PY160)</f>
        <v>14098.849315068497</v>
      </c>
      <c r="PZ155" s="22">
        <f t="shared" ref="PZ155" si="14604">SUM(PZ156:PZ160)</f>
        <v>14100.45662100457</v>
      </c>
      <c r="QA155" s="22">
        <f t="shared" ref="QA155" si="14605">SUM(QA156:QA160)</f>
        <v>14102.063926940642</v>
      </c>
      <c r="QB155" s="22">
        <f t="shared" ref="QB155" si="14606">SUM(QB156:QB160)</f>
        <v>14142.027397260279</v>
      </c>
      <c r="QC155" s="22">
        <f t="shared" ref="QC155" si="14607">SUM(QC156:QC160)</f>
        <v>14181.990867579912</v>
      </c>
      <c r="QD155" s="22">
        <f t="shared" ref="QD155" si="14608">SUM(QD156:QD160)</f>
        <v>14221.954337899546</v>
      </c>
      <c r="QE155" s="22">
        <f t="shared" ref="QE155" si="14609">SUM(QE156:QE160)</f>
        <v>14255.342465753427</v>
      </c>
      <c r="QF155" s="22">
        <f t="shared" ref="QF155" si="14610">SUM(QF156:QF160)</f>
        <v>14288.73059360731</v>
      </c>
      <c r="QG155" s="22">
        <f t="shared" ref="QG155" si="14611">SUM(QG156:QG160)</f>
        <v>14322.118721461189</v>
      </c>
      <c r="QH155" s="22">
        <f t="shared" ref="QH155" si="14612">SUM(QH156:QH160)</f>
        <v>14355.50684931507</v>
      </c>
      <c r="QI155" s="22">
        <f t="shared" ref="QI155" si="14613">SUM(QI156:QI160)</f>
        <v>14388.894977168951</v>
      </c>
      <c r="QJ155" s="22">
        <f t="shared" ref="QJ155" si="14614">SUM(QJ156:QJ160)</f>
        <v>14422.283105022834</v>
      </c>
      <c r="QK155" s="22">
        <f t="shared" ref="QK155" si="14615">SUM(QK156:QK160)</f>
        <v>14455.671232876715</v>
      </c>
      <c r="QL155" s="22">
        <f t="shared" ref="QL155" si="14616">SUM(QL156:QL160)</f>
        <v>14489.059360730596</v>
      </c>
      <c r="QM155" s="22">
        <f t="shared" ref="QM155" si="14617">SUM(QM156:QM160)</f>
        <v>14522.447488584477</v>
      </c>
      <c r="QN155" s="22">
        <f t="shared" ref="QN155" si="14618">SUM(QN156:QN160)</f>
        <v>14555.835616438357</v>
      </c>
      <c r="QO155" s="22">
        <f t="shared" ref="QO155" si="14619">SUM(QO156:QO160)</f>
        <v>14589.22374429224</v>
      </c>
      <c r="QP155" s="22">
        <f t="shared" ref="QP155" si="14620">SUM(QP156:QP160)</f>
        <v>14622.611872146121</v>
      </c>
      <c r="QQ155" s="22">
        <f t="shared" ref="QQ155" si="14621">SUM(QQ156:QQ160)</f>
        <v>14656.000000000002</v>
      </c>
      <c r="QR155" s="22">
        <f t="shared" ref="QR155" si="14622">SUM(QR156:QR160)</f>
        <v>14689.388127853883</v>
      </c>
      <c r="QS155" s="22">
        <f t="shared" ref="QS155" si="14623">SUM(QS156:QS160)</f>
        <v>14722.776255707764</v>
      </c>
      <c r="QT155" s="22">
        <f t="shared" ref="QT155" si="14624">SUM(QT156:QT160)</f>
        <v>14803.835616438357</v>
      </c>
      <c r="QU155" s="22">
        <f t="shared" ref="QU155" si="14625">SUM(QU156:QU160)</f>
        <v>14884.894977168949</v>
      </c>
      <c r="QV155" s="22">
        <f t="shared" ref="QV155" si="14626">SUM(QV156:QV160)</f>
        <v>14965.954337899542</v>
      </c>
      <c r="QW155" s="22">
        <f t="shared" ref="QW155" si="14627">SUM(QW156:QW160)</f>
        <v>15047.013698630139</v>
      </c>
      <c r="QX155" s="22">
        <f t="shared" ref="QX155" si="14628">SUM(QX156:QX160)</f>
        <v>15135.013698630137</v>
      </c>
      <c r="QY155" s="22">
        <f t="shared" ref="QY155" si="14629">SUM(QY156:QY160)</f>
        <v>15223.013698630137</v>
      </c>
      <c r="QZ155" s="22">
        <f t="shared" ref="QZ155" si="14630">SUM(QZ156:QZ160)</f>
        <v>15311.013698630139</v>
      </c>
      <c r="RA155" s="22">
        <f t="shared" ref="RA155" si="14631">SUM(RA156:RA160)</f>
        <v>15399.013698630137</v>
      </c>
      <c r="RB155" s="22">
        <f t="shared" ref="RB155" si="14632">SUM(RB156:RB160)</f>
        <v>15487.013698630137</v>
      </c>
      <c r="RC155" s="22">
        <f t="shared" ref="RC155" si="14633">SUM(RC156:RC160)</f>
        <v>15575.013698630137</v>
      </c>
      <c r="RD155" s="22">
        <f t="shared" ref="RD155" si="14634">SUM(RD156:RD160)</f>
        <v>15663.013698630137</v>
      </c>
      <c r="RE155" s="22">
        <f t="shared" ref="RE155" si="14635">SUM(RE156:RE160)</f>
        <v>15751.013698630137</v>
      </c>
      <c r="RF155" s="22">
        <f t="shared" ref="RF155" si="14636">SUM(RF156:RF160)</f>
        <v>15839.013698630137</v>
      </c>
      <c r="RG155" s="22">
        <f t="shared" ref="RG155" si="14637">SUM(RG156:RG160)</f>
        <v>16059.342465753425</v>
      </c>
      <c r="RH155" s="22">
        <f t="shared" ref="RH155" si="14638">SUM(RH156:RH160)</f>
        <v>16279.671232876713</v>
      </c>
      <c r="RI155" s="22">
        <f t="shared" ref="RI155" si="14639">SUM(RI156:RI160)</f>
        <v>16500</v>
      </c>
      <c r="RJ155" s="22">
        <f t="shared" ref="RJ155" si="14640">SUM(RJ156:RJ160)</f>
        <v>16724.712328767124</v>
      </c>
      <c r="RK155" s="22">
        <f t="shared" ref="RK155" si="14641">SUM(RK156:RK160)</f>
        <v>16949.424657534244</v>
      </c>
      <c r="RL155" s="22">
        <f t="shared" ref="RL155" si="14642">SUM(RL156:RL160)</f>
        <v>17174.136986301372</v>
      </c>
      <c r="RM155" s="22">
        <f t="shared" ref="RM155" si="14643">SUM(RM156:RM160)</f>
        <v>17398.849315068492</v>
      </c>
      <c r="RN155" s="22">
        <f t="shared" ref="RN155" si="14644">SUM(RN156:RN160)</f>
        <v>17623.561643835612</v>
      </c>
      <c r="RO155" s="22">
        <f t="shared" ref="RO155" si="14645">SUM(RO156:RO160)</f>
        <v>17848.273972602739</v>
      </c>
      <c r="RP155" s="22">
        <f t="shared" ref="RP155" si="14646">SUM(RP156:RP160)</f>
        <v>18072.986301369863</v>
      </c>
      <c r="RQ155" s="22">
        <f t="shared" ref="RQ155" si="14647">SUM(RQ156:RQ160)</f>
        <v>18297.698630136987</v>
      </c>
      <c r="RR155" s="22">
        <f t="shared" ref="RR155" si="14648">SUM(RR156:RR160)</f>
        <v>18522.410958904107</v>
      </c>
      <c r="RS155" s="22">
        <f t="shared" ref="RS155" si="14649">SUM(RS156:RS160)</f>
        <v>18747.123287671235</v>
      </c>
      <c r="RT155" s="22">
        <f t="shared" ref="RT155" si="14650">SUM(RT156:RT160)</f>
        <v>18971.835616438355</v>
      </c>
      <c r="RU155" s="22">
        <f t="shared" ref="RU155" si="14651">SUM(RU156:RU160)</f>
        <v>19196.547945205479</v>
      </c>
      <c r="RV155" s="22">
        <f t="shared" ref="RV155" si="14652">SUM(RV156:RV160)</f>
        <v>19421.260273972603</v>
      </c>
      <c r="RW155" s="22">
        <f t="shared" ref="RW155" si="14653">SUM(RW156:RW160)</f>
        <v>19645.972602739726</v>
      </c>
      <c r="RX155" s="22">
        <f t="shared" ref="RX155" si="14654">SUM(RX156:RX160)</f>
        <v>19924.931506849316</v>
      </c>
      <c r="RY155" s="22">
        <f t="shared" ref="RY155" si="14655">SUM(RY156:RY160)</f>
        <v>20203.890410958902</v>
      </c>
      <c r="RZ155" s="22">
        <f t="shared" ref="RZ155" si="14656">SUM(RZ156:RZ160)</f>
        <v>20444.493150684932</v>
      </c>
      <c r="SA155" s="22">
        <f t="shared" ref="SA155" si="14657">SUM(SA156:SA160)</f>
        <v>20685.095890410958</v>
      </c>
      <c r="SB155" s="22">
        <f t="shared" ref="SB155" si="14658">SUM(SB156:SB160)</f>
        <v>20932.931506849316</v>
      </c>
      <c r="SC155" s="22">
        <f t="shared" ref="SC155" si="14659">SUM(SC156:SC160)</f>
        <v>21174.410958904107</v>
      </c>
      <c r="SD155" s="22">
        <f t="shared" ref="SD155" si="14660">SUM(SD156:SD160)</f>
        <v>21415.890410958906</v>
      </c>
      <c r="SE155" s="22">
        <f t="shared" ref="SE155" si="14661">SUM(SE156:SE160)</f>
        <v>21657.369863013697</v>
      </c>
      <c r="SF155" s="22">
        <f t="shared" ref="SF155" si="14662">SUM(SF156:SF160)</f>
        <v>21898.849315068492</v>
      </c>
      <c r="SG155" s="22">
        <f t="shared" ref="SG155" si="14663">SUM(SG156:SG160)</f>
        <v>22140.328767123287</v>
      </c>
      <c r="SH155" s="22">
        <f t="shared" ref="SH155" si="14664">SUM(SH156:SH160)</f>
        <v>22381.808219178081</v>
      </c>
      <c r="SI155" s="22">
        <f t="shared" ref="SI155" si="14665">SUM(SI156:SI160)</f>
        <v>22623.287671232876</v>
      </c>
      <c r="SJ155" s="22">
        <f t="shared" ref="SJ155" si="14666">SUM(SJ156:SJ160)</f>
        <v>22864.767123287675</v>
      </c>
      <c r="SK155" s="22">
        <f t="shared" ref="SK155" si="14667">SUM(SK156:SK160)</f>
        <v>23123.506849315068</v>
      </c>
      <c r="SL155" s="22">
        <f t="shared" ref="SL155" si="14668">SUM(SL156:SL160)</f>
        <v>23382.246575342466</v>
      </c>
      <c r="SM155" s="22">
        <f t="shared" ref="SM155" si="14669">SUM(SM156:SM160)</f>
        <v>23640.986301369867</v>
      </c>
      <c r="SN155" s="22">
        <f t="shared" ref="SN155" si="14670">SUM(SN156:SN160)</f>
        <v>23899.726027397264</v>
      </c>
      <c r="SO155" s="22">
        <f t="shared" ref="SO155" si="14671">SUM(SO156:SO160)</f>
        <v>24110.794520547941</v>
      </c>
      <c r="SP155" s="22">
        <f t="shared" ref="SP155" si="14672">SUM(SP156:SP160)</f>
        <v>24321.863013698628</v>
      </c>
      <c r="SQ155" s="22">
        <f t="shared" ref="SQ155" si="14673">SUM(SQ156:SQ160)</f>
        <v>24532.931506849312</v>
      </c>
      <c r="SR155" s="22">
        <f t="shared" ref="SR155" si="14674">SUM(SR156:SR160)</f>
        <v>24744</v>
      </c>
      <c r="SS155" s="22">
        <f t="shared" ref="SS155" si="14675">SUM(SS156:SS160)</f>
        <v>24955.068493150684</v>
      </c>
      <c r="ST155" s="22">
        <f t="shared" ref="ST155" si="14676">SUM(ST156:ST160)</f>
        <v>25166.136986301368</v>
      </c>
      <c r="SU155" s="22">
        <f t="shared" ref="SU155" si="14677">SUM(SU156:SU160)</f>
        <v>25377.205479452055</v>
      </c>
      <c r="SV155" s="22">
        <f t="shared" ref="SV155" si="14678">SUM(SV156:SV160)</f>
        <v>25588.273972602739</v>
      </c>
      <c r="SW155" s="22">
        <f t="shared" ref="SW155" si="14679">SUM(SW156:SW160)</f>
        <v>25799.342465753423</v>
      </c>
      <c r="SX155" s="22">
        <f t="shared" ref="SX155" si="14680">SUM(SX156:SX160)</f>
        <v>26010.410958904111</v>
      </c>
      <c r="SY155" s="22">
        <f t="shared" ref="SY155" si="14681">SUM(SY156:SY160)</f>
        <v>26221.479452054795</v>
      </c>
      <c r="SZ155" s="22">
        <f t="shared" ref="SZ155" si="14682">SUM(SZ156:SZ160)</f>
        <v>26432.547945205482</v>
      </c>
      <c r="TA155" s="22">
        <f t="shared" ref="TA155" si="14683">SUM(TA156:TA160)</f>
        <v>26643.616438356166</v>
      </c>
      <c r="TB155" s="22">
        <f t="shared" ref="TB155" si="14684">SUM(TB156:TB160)</f>
        <v>26854.68493150685</v>
      </c>
      <c r="TC155" s="22">
        <f t="shared" ref="TC155" si="14685">SUM(TC156:TC160)</f>
        <v>27000</v>
      </c>
      <c r="TD155" s="22">
        <f t="shared" ref="TD155" si="14686">SUM(TD156:TD160)</f>
        <v>27145.31506849315</v>
      </c>
      <c r="TE155" s="22">
        <f t="shared" ref="TE155" si="14687">SUM(TE156:TE160)</f>
        <v>27158.301369863013</v>
      </c>
      <c r="TF155" s="22">
        <f t="shared" ref="TF155" si="14688">SUM(TF156:TF160)</f>
        <v>27171.287671232876</v>
      </c>
      <c r="TG155" s="22">
        <f t="shared" ref="TG155" si="14689">SUM(TG156:TG160)</f>
        <v>27168.273972602739</v>
      </c>
      <c r="TH155" s="22">
        <f t="shared" ref="TH155" si="14690">SUM(TH156:TH160)</f>
        <v>27165.260273972603</v>
      </c>
      <c r="TI155" s="22">
        <f t="shared" ref="TI155" si="14691">SUM(TI156:TI160)</f>
        <v>27162.246575342466</v>
      </c>
      <c r="TJ155" s="22">
        <f t="shared" ref="TJ155" si="14692">SUM(TJ156:TJ160)</f>
        <v>27159.232876712329</v>
      </c>
      <c r="TK155" s="22">
        <f t="shared" ref="TK155" si="14693">SUM(TK156:TK160)</f>
        <v>27156.219178082192</v>
      </c>
      <c r="TL155" s="22">
        <f t="shared" ref="TL155" si="14694">SUM(TL156:TL160)</f>
        <v>27153.205479452055</v>
      </c>
      <c r="TM155" s="22">
        <f t="shared" ref="TM155" si="14695">SUM(TM156:TM160)</f>
        <v>27150.191780821919</v>
      </c>
      <c r="TN155" s="22">
        <f t="shared" ref="TN155" si="14696">SUM(TN156:TN160)</f>
        <v>27147.178082191778</v>
      </c>
      <c r="TO155" s="22">
        <f t="shared" ref="TO155" si="14697">SUM(TO156:TO160)</f>
        <v>27144.164383561645</v>
      </c>
      <c r="TP155" s="22">
        <f t="shared" ref="TP155" si="14698">SUM(TP156:TP160)</f>
        <v>27026.082191780821</v>
      </c>
      <c r="TQ155" s="22">
        <f t="shared" ref="TQ155" si="14699">SUM(TQ156:TQ160)</f>
        <v>26908.000000000004</v>
      </c>
      <c r="TR155" s="22">
        <f t="shared" ref="TR155" si="14700">SUM(TR156:TR160)</f>
        <v>26789.917808219176</v>
      </c>
      <c r="TS155" s="22">
        <f t="shared" ref="TS155" si="14701">SUM(TS156:TS160)</f>
        <v>26617.589041095889</v>
      </c>
      <c r="TT155" s="22">
        <f t="shared" ref="TT155" si="14702">SUM(TT156:TT160)</f>
        <v>26445.260273972603</v>
      </c>
      <c r="TU155" s="22">
        <f t="shared" ref="TU155" si="14703">SUM(TU156:TU160)</f>
        <v>26272.931506849316</v>
      </c>
      <c r="TV155" s="22">
        <f t="shared" ref="TV155" si="14704">SUM(TV156:TV160)</f>
        <v>26100.60273972603</v>
      </c>
      <c r="TW155" s="22">
        <f t="shared" ref="TW155" si="14705">SUM(TW156:TW160)</f>
        <v>25928.273972602743</v>
      </c>
      <c r="TX155" s="22">
        <f t="shared" ref="TX155" si="14706">SUM(TX156:TX160)</f>
        <v>25755.945205479449</v>
      </c>
      <c r="TY155" s="22">
        <f t="shared" ref="TY155" si="14707">SUM(TY156:TY160)</f>
        <v>25583.616438356163</v>
      </c>
      <c r="TZ155" s="22">
        <f t="shared" ref="TZ155" si="14708">SUM(TZ156:TZ160)</f>
        <v>25411.287671232876</v>
      </c>
      <c r="UA155" s="22">
        <f t="shared" ref="UA155" si="14709">SUM(UA156:UA160)</f>
        <v>25238.95890410959</v>
      </c>
      <c r="UB155" s="22">
        <f t="shared" ref="UB155" si="14710">SUM(UB156:UB160)</f>
        <v>25066.630136986299</v>
      </c>
      <c r="UC155" s="22">
        <f t="shared" ref="UC155" si="14711">SUM(UC156:UC160)</f>
        <v>24894.301369863013</v>
      </c>
      <c r="UD155" s="22">
        <f t="shared" ref="UD155" si="14712">SUM(UD156:UD160)</f>
        <v>24721.972602739726</v>
      </c>
      <c r="UE155" s="22">
        <f t="shared" ref="UE155" si="14713">SUM(UE156:UE160)</f>
        <v>24549.64383561644</v>
      </c>
      <c r="UF155" s="22">
        <f t="shared" ref="UF155" si="14714">SUM(UF156:UF160)</f>
        <v>24377.31506849315</v>
      </c>
      <c r="UG155" s="22">
        <f t="shared" ref="UG155" si="14715">SUM(UG156:UG160)</f>
        <v>24201.698630136983</v>
      </c>
      <c r="UH155" s="22">
        <f t="shared" ref="UH155" si="14716">SUM(UH156:UH160)</f>
        <v>24026.082191780821</v>
      </c>
      <c r="UI155" s="22">
        <f t="shared" ref="UI155" si="14717">SUM(UI156:UI160)</f>
        <v>23833.205479452055</v>
      </c>
      <c r="UJ155" s="22">
        <f t="shared" ref="UJ155" si="14718">SUM(UJ156:UJ160)</f>
        <v>23640.328767123283</v>
      </c>
      <c r="UK155" s="22">
        <f t="shared" ref="UK155" si="14719">SUM(UK156:UK160)</f>
        <v>23447.013698630133</v>
      </c>
      <c r="UL155" s="22">
        <f t="shared" ref="UL155" si="14720">SUM(UL156:UL160)</f>
        <v>23262.465753424658</v>
      </c>
      <c r="UM155" s="22">
        <f t="shared" ref="UM155" si="14721">SUM(UM156:UM160)</f>
        <v>23077.917808219179</v>
      </c>
      <c r="UN155" s="22">
        <f t="shared" ref="UN155" si="14722">SUM(UN156:UN160)</f>
        <v>22893.369863013701</v>
      </c>
      <c r="UO155" s="22">
        <f t="shared" ref="UO155" si="14723">SUM(UO156:UO160)</f>
        <v>22708.821917808218</v>
      </c>
      <c r="UP155" s="22">
        <f t="shared" ref="UP155" si="14724">SUM(UP156:UP160)</f>
        <v>22524.273972602743</v>
      </c>
      <c r="UQ155" s="22">
        <f t="shared" ref="UQ155" si="14725">SUM(UQ156:UQ160)</f>
        <v>22339.726027397261</v>
      </c>
      <c r="UR155" s="22">
        <f t="shared" ref="UR155" si="14726">SUM(UR156:UR160)</f>
        <v>22155.178082191782</v>
      </c>
      <c r="US155" s="22">
        <f t="shared" ref="US155" si="14727">SUM(US156:US160)</f>
        <v>21970.630136986299</v>
      </c>
      <c r="UT155" s="22">
        <f t="shared" ref="UT155" si="14728">SUM(UT156:UT160)</f>
        <v>21797.589041095889</v>
      </c>
      <c r="UU155" s="22">
        <f t="shared" ref="UU155" si="14729">SUM(UU156:UU160)</f>
        <v>21624.547945205479</v>
      </c>
      <c r="UV155" s="22">
        <f t="shared" ref="UV155" si="14730">SUM(UV156:UV160)</f>
        <v>21451.506849315068</v>
      </c>
      <c r="UW155" s="22">
        <f t="shared" ref="UW155" si="14731">SUM(UW156:UW160)</f>
        <v>21278.465753424658</v>
      </c>
      <c r="UX155" s="22">
        <f t="shared" ref="UX155" si="14732">SUM(UX156:UX160)</f>
        <v>21171.178082191782</v>
      </c>
      <c r="UY155" s="22">
        <f t="shared" ref="UY155" si="14733">SUM(UY156:UY160)</f>
        <v>21063.890410958906</v>
      </c>
      <c r="UZ155" s="22">
        <f t="shared" ref="UZ155" si="14734">SUM(UZ156:UZ160)</f>
        <v>20956.60273972603</v>
      </c>
      <c r="VA155" s="22">
        <f t="shared" ref="VA155" si="14735">SUM(VA156:VA160)</f>
        <v>20849.31506849315</v>
      </c>
      <c r="VB155" s="22">
        <f t="shared" ref="VB155" si="14736">SUM(VB156:VB160)</f>
        <v>20742.027397260277</v>
      </c>
      <c r="VC155" s="22">
        <f t="shared" ref="VC155" si="14737">SUM(VC156:VC160)</f>
        <v>20634.739726027397</v>
      </c>
      <c r="VD155" s="22">
        <f t="shared" ref="VD155" si="14738">SUM(VD156:VD160)</f>
        <v>20527.452054794521</v>
      </c>
      <c r="VE155" s="22">
        <f t="shared" ref="VE155" si="14739">SUM(VE156:VE160)</f>
        <v>20420.164383561641</v>
      </c>
      <c r="VF155" s="22">
        <f t="shared" ref="VF155" si="14740">SUM(VF156:VF160)</f>
        <v>20312.876712328769</v>
      </c>
      <c r="VG155" s="22">
        <f t="shared" ref="VG155" si="14741">SUM(VG156:VG160)</f>
        <v>20205.589041095893</v>
      </c>
      <c r="VH155" s="22">
        <f t="shared" ref="VH155" si="14742">SUM(VH156:VH160)</f>
        <v>20098.301369863013</v>
      </c>
      <c r="VI155" s="22">
        <f t="shared" ref="VI155" si="14743">SUM(VI156:VI160)</f>
        <v>19991.013698630137</v>
      </c>
      <c r="VJ155" s="22">
        <f t="shared" ref="VJ155" si="14744">SUM(VJ156:VJ160)</f>
        <v>19883.726027397264</v>
      </c>
      <c r="VK155" s="22">
        <f t="shared" ref="VK155" si="14745">SUM(VK156:VK160)</f>
        <v>19776.438356164384</v>
      </c>
      <c r="VL155" s="22">
        <f t="shared" ref="VL155" si="14746">SUM(VL156:VL160)</f>
        <v>19649.424657534248</v>
      </c>
      <c r="VM155" s="22">
        <f t="shared" ref="VM155" si="14747">SUM(VM156:VM160)</f>
        <v>19522.410958904107</v>
      </c>
      <c r="VN155" s="22">
        <f t="shared" ref="VN155" si="14748">SUM(VN156:VN160)</f>
        <v>19510.465753424658</v>
      </c>
      <c r="VO155" s="22">
        <f t="shared" ref="VO155" si="14749">SUM(VO156:VO160)</f>
        <v>19498.520547945205</v>
      </c>
      <c r="VP155" s="22">
        <f t="shared" ref="VP155" si="14750">SUM(VP156:VP160)</f>
        <v>19484.383561643834</v>
      </c>
      <c r="VQ155" s="22">
        <f t="shared" ref="VQ155" si="14751">SUM(VQ156:VQ160)</f>
        <v>19470.246575342466</v>
      </c>
      <c r="VR155" s="22">
        <f t="shared" ref="VR155" si="14752">SUM(VR156:VR160)</f>
        <v>19456.109589041094</v>
      </c>
      <c r="VS155" s="22">
        <f t="shared" ref="VS155" si="14753">SUM(VS156:VS160)</f>
        <v>19441.972602739726</v>
      </c>
      <c r="VT155" s="22">
        <f t="shared" ref="VT155" si="14754">SUM(VT156:VT160)</f>
        <v>19427.835616438355</v>
      </c>
      <c r="VU155" s="22">
        <f t="shared" ref="VU155" si="14755">SUM(VU156:VU160)</f>
        <v>19413.698630136987</v>
      </c>
      <c r="VV155" s="22">
        <f t="shared" ref="VV155" si="14756">SUM(VV156:VV160)</f>
        <v>19399.561643835616</v>
      </c>
      <c r="VW155" s="22">
        <f t="shared" ref="VW155" si="14757">SUM(VW156:VW160)</f>
        <v>19385.424657534248</v>
      </c>
      <c r="VX155" s="22">
        <f t="shared" ref="VX155" si="14758">SUM(VX156:VX160)</f>
        <v>19371.287671232876</v>
      </c>
      <c r="VY155" s="22">
        <f t="shared" ref="VY155" si="14759">SUM(VY156:VY160)</f>
        <v>19426.191780821919</v>
      </c>
      <c r="VZ155" s="22">
        <f t="shared" ref="VZ155" si="14760">SUM(VZ156:VZ160)</f>
        <v>19481.095890410958</v>
      </c>
      <c r="WA155" s="22">
        <f t="shared" ref="WA155" si="14761">SUM(WA156:WA160)</f>
        <v>19536.000000000004</v>
      </c>
      <c r="WB155" s="22">
        <f t="shared" ref="WB155" si="14762">SUM(WB156:WB160)</f>
        <v>19594.191780821915</v>
      </c>
      <c r="WC155" s="22">
        <f t="shared" ref="WC155" si="14763">SUM(WC156:WC160)</f>
        <v>19652.383561643837</v>
      </c>
      <c r="WD155" s="22">
        <f t="shared" ref="WD155" si="14764">SUM(WD156:WD160)</f>
        <v>19710.575342465752</v>
      </c>
      <c r="WE155" s="22">
        <f t="shared" ref="WE155" si="14765">SUM(WE156:WE160)</f>
        <v>19768.767123287667</v>
      </c>
      <c r="WF155" s="22">
        <f t="shared" ref="WF155" si="14766">SUM(WF156:WF160)</f>
        <v>19826.95890410959</v>
      </c>
      <c r="WG155" s="22">
        <f t="shared" ref="WG155" si="14767">SUM(WG156:WG160)</f>
        <v>19885.150684931505</v>
      </c>
      <c r="WH155" s="22">
        <f t="shared" ref="WH155" si="14768">SUM(WH156:WH160)</f>
        <v>19943.342465753427</v>
      </c>
      <c r="WI155" s="22">
        <f t="shared" ref="WI155" si="14769">SUM(WI156:WI160)</f>
        <v>20001.534246575342</v>
      </c>
      <c r="WJ155" s="22">
        <f t="shared" ref="WJ155" si="14770">SUM(WJ156:WJ160)</f>
        <v>20059.726027397261</v>
      </c>
      <c r="WK155" s="22">
        <f t="shared" ref="WK155" si="14771">SUM(WK156:WK160)</f>
        <v>20117.917808219176</v>
      </c>
      <c r="WL155" s="22">
        <f t="shared" ref="WL155" si="14772">SUM(WL156:WL160)</f>
        <v>20176.109589041098</v>
      </c>
      <c r="WM155" s="22">
        <f t="shared" ref="WM155" si="14773">SUM(WM156:WM160)</f>
        <v>20234.301369863013</v>
      </c>
      <c r="WN155" s="22">
        <f t="shared" ref="WN155" si="14774">SUM(WN156:WN160)</f>
        <v>20292.493150684932</v>
      </c>
      <c r="WO155" s="22">
        <f t="shared" ref="WO155" si="14775">SUM(WO156:WO160)</f>
        <v>20350.684931506847</v>
      </c>
      <c r="WP155" s="22">
        <f t="shared" ref="WP155" si="14776">SUM(WP156:WP160)</f>
        <v>20408.876712328769</v>
      </c>
      <c r="WQ155" s="22">
        <f t="shared" ref="WQ155" si="14777">SUM(WQ156:WQ160)</f>
        <v>20480.219178082192</v>
      </c>
      <c r="WR155" s="22">
        <f t="shared" ref="WR155" si="14778">SUM(WR156:WR160)</f>
        <v>20540.054794520547</v>
      </c>
      <c r="WS155" s="22">
        <f t="shared" ref="WS155" si="14779">SUM(WS156:WS160)</f>
        <v>20599.890410958902</v>
      </c>
      <c r="WT155" s="22">
        <f t="shared" ref="WT155" si="14780">SUM(WT156:WT160)</f>
        <v>20659.726027397261</v>
      </c>
      <c r="WU155" s="22">
        <f t="shared" ref="WU155" si="14781">SUM(WU156:WU160)</f>
        <v>20723.945205479453</v>
      </c>
      <c r="WV155" s="22">
        <f t="shared" ref="WV155" si="14782">SUM(WV156:WV160)</f>
        <v>20788.164383561645</v>
      </c>
      <c r="WW155" s="22">
        <f t="shared" ref="WW155" si="14783">SUM(WW156:WW160)</f>
        <v>20852.383561643837</v>
      </c>
      <c r="WX155" s="22">
        <f t="shared" ref="WX155" si="14784">SUM(WX156:WX160)</f>
        <v>20916.60273972603</v>
      </c>
      <c r="WY155" s="22">
        <f t="shared" ref="WY155" si="14785">SUM(WY156:WY160)</f>
        <v>20980.821917808222</v>
      </c>
      <c r="WZ155" s="22">
        <f t="shared" ref="WZ155" si="14786">SUM(WZ156:WZ160)</f>
        <v>21045.041095890414</v>
      </c>
      <c r="XA155" s="22">
        <f t="shared" ref="XA155" si="14787">SUM(XA156:XA160)</f>
        <v>21109.260273972603</v>
      </c>
      <c r="XB155" s="22">
        <f t="shared" ref="XB155" si="14788">SUM(XB156:XB160)</f>
        <v>21173.479452054795</v>
      </c>
      <c r="XC155" s="22">
        <f t="shared" ref="XC155" si="14789">SUM(XC156:XC160)</f>
        <v>21237.698630136987</v>
      </c>
      <c r="XD155" s="22">
        <f t="shared" ref="XD155" si="14790">SUM(XD156:XD160)</f>
        <v>21301.917808219179</v>
      </c>
      <c r="XE155" s="22">
        <f t="shared" ref="XE155" si="14791">SUM(XE156:XE160)</f>
        <v>21366.136986301372</v>
      </c>
      <c r="XF155" s="22">
        <f t="shared" ref="XF155" si="14792">SUM(XF156:XF160)</f>
        <v>21430.35616438356</v>
      </c>
      <c r="XG155" s="22">
        <f t="shared" ref="XG155" si="14793">SUM(XG156:XG160)</f>
        <v>21514.301369863013</v>
      </c>
      <c r="XH155" s="22">
        <f t="shared" ref="XH155" si="14794">SUM(XH156:XH160)</f>
        <v>21598.246575342466</v>
      </c>
      <c r="XI155" s="22">
        <f t="shared" ref="XI155" si="14795">SUM(XI156:XI160)</f>
        <v>21682.191780821919</v>
      </c>
      <c r="XJ155" s="22">
        <f t="shared" ref="XJ155" si="14796">SUM(XJ156:XJ160)</f>
        <v>21766.136986301372</v>
      </c>
      <c r="XK155" s="22">
        <f t="shared" ref="XK155" si="14797">SUM(XK156:XK160)</f>
        <v>21850.082191780821</v>
      </c>
      <c r="XL155" s="22">
        <f t="shared" ref="XL155" si="14798">SUM(XL156:XL160)</f>
        <v>21934.027397260274</v>
      </c>
      <c r="XM155" s="22">
        <f t="shared" ref="XM155" si="14799">SUM(XM156:XM160)</f>
        <v>22017.972602739726</v>
      </c>
      <c r="XN155" s="22">
        <f t="shared" ref="XN155" si="14800">SUM(XN156:XN160)</f>
        <v>22101.917808219179</v>
      </c>
      <c r="XO155" s="22">
        <f t="shared" ref="XO155" si="14801">SUM(XO156:XO160)</f>
        <v>22185.863013698632</v>
      </c>
      <c r="XP155" s="22">
        <f t="shared" ref="XP155" si="14802">SUM(XP156:XP160)</f>
        <v>22269.808219178081</v>
      </c>
      <c r="XQ155" s="22">
        <f t="shared" ref="XQ155" si="14803">SUM(XQ156:XQ160)</f>
        <v>22353.753424657534</v>
      </c>
      <c r="XR155" s="22">
        <f t="shared" ref="XR155" si="14804">SUM(XR156:XR160)</f>
        <v>22437.698630136983</v>
      </c>
      <c r="XS155" s="22">
        <f t="shared" ref="XS155" si="14805">SUM(XS156:XS160)</f>
        <v>22493.698630136987</v>
      </c>
      <c r="XT155" s="22">
        <f t="shared" ref="XT155" si="14806">SUM(XT156:XT160)</f>
        <v>22549.698630136987</v>
      </c>
      <c r="XU155" s="22">
        <f t="shared" ref="XU155" si="14807">SUM(XU156:XU160)</f>
        <v>22605.698630136987</v>
      </c>
      <c r="XV155" s="22">
        <f t="shared" ref="XV155" si="14808">SUM(XV156:XV160)</f>
        <v>22661.698630136987</v>
      </c>
      <c r="XW155" s="22">
        <f t="shared" ref="XW155" si="14809">SUM(XW156:XW160)</f>
        <v>22644.931506849312</v>
      </c>
      <c r="XX155" s="22">
        <f t="shared" ref="XX155" si="14810">SUM(XX156:XX160)</f>
        <v>22628.164383561641</v>
      </c>
      <c r="XY155" s="22">
        <f t="shared" ref="XY155" si="14811">SUM(XY156:XY160)</f>
        <v>22611.39726027397</v>
      </c>
      <c r="XZ155" s="22">
        <f t="shared" ref="XZ155" si="14812">SUM(XZ156:XZ160)</f>
        <v>22592.876712328769</v>
      </c>
      <c r="YA155" s="22">
        <f t="shared" ref="YA155" si="14813">SUM(YA156:YA160)</f>
        <v>22574.356164383564</v>
      </c>
      <c r="YB155" s="22">
        <f t="shared" ref="YB155" si="14814">SUM(YB156:YB160)</f>
        <v>22555.835616438355</v>
      </c>
      <c r="YC155" s="22">
        <f t="shared" ref="YC155" si="14815">SUM(YC156:YC160)</f>
        <v>22537.315068493153</v>
      </c>
      <c r="YD155" s="22">
        <f t="shared" ref="YD155" si="14816">SUM(YD156:YD160)</f>
        <v>22518.794520547945</v>
      </c>
      <c r="YE155" s="22">
        <f t="shared" ref="YE155" si="14817">SUM(YE156:YE160)</f>
        <v>22500.273972602739</v>
      </c>
      <c r="YF155" s="22">
        <f t="shared" ref="YF155" si="14818">SUM(YF156:YF160)</f>
        <v>22395.452054794521</v>
      </c>
      <c r="YG155" s="22">
        <f t="shared" ref="YG155" si="14819">SUM(YG156:YG160)</f>
        <v>22290.630136986303</v>
      </c>
      <c r="YH155" s="22">
        <f t="shared" ref="YH155" si="14820">SUM(YH156:YH160)</f>
        <v>22185.808219178081</v>
      </c>
      <c r="YI155" s="22">
        <f t="shared" ref="YI155" si="14821">SUM(YI156:YI160)</f>
        <v>22080.98630136986</v>
      </c>
      <c r="YJ155" s="22">
        <f t="shared" ref="YJ155" si="14822">SUM(YJ156:YJ160)</f>
        <v>21976.164383561641</v>
      </c>
      <c r="YK155" s="22">
        <f t="shared" ref="YK155" si="14823">SUM(YK156:YK160)</f>
        <v>21871.342465753427</v>
      </c>
      <c r="YL155" s="22">
        <f t="shared" ref="YL155" si="14824">SUM(YL156:YL160)</f>
        <v>21753.369863013701</v>
      </c>
      <c r="YM155" s="22">
        <f t="shared" ref="YM155" si="14825">SUM(YM156:YM160)</f>
        <v>21635.39726027397</v>
      </c>
      <c r="YN155" s="22">
        <f t="shared" ref="YN155" si="14826">SUM(YN156:YN160)</f>
        <v>21517.424657534248</v>
      </c>
      <c r="YO155" s="22">
        <f t="shared" ref="YO155" si="14827">SUM(YO156:YO160)</f>
        <v>21399.452054794521</v>
      </c>
      <c r="YP155" s="22">
        <f t="shared" ref="YP155" si="14828">SUM(YP156:YP160)</f>
        <v>21281.479452054795</v>
      </c>
      <c r="YQ155" s="22">
        <f t="shared" ref="YQ155" si="14829">SUM(YQ156:YQ160)</f>
        <v>21163.506849315068</v>
      </c>
      <c r="YR155" s="22">
        <f t="shared" ref="YR155" si="14830">SUM(YR156:YR160)</f>
        <v>21045.534246575342</v>
      </c>
      <c r="YS155" s="22">
        <f t="shared" ref="YS155" si="14831">SUM(YS156:YS160)</f>
        <v>20927.561643835616</v>
      </c>
      <c r="YT155" s="22">
        <f t="shared" ref="YT155" si="14832">SUM(YT156:YT160)</f>
        <v>20809.589041095889</v>
      </c>
      <c r="YU155" s="22">
        <f t="shared" ref="YU155" si="14833">SUM(YU156:YU160)</f>
        <v>20691.616438356163</v>
      </c>
      <c r="YV155" s="22">
        <f t="shared" ref="YV155" si="14834">SUM(YV156:YV160)</f>
        <v>20573.64383561644</v>
      </c>
      <c r="YW155" s="22">
        <f t="shared" ref="YW155" si="14835">SUM(YW156:YW160)</f>
        <v>20455.671232876713</v>
      </c>
      <c r="YX155" s="22">
        <f t="shared" ref="YX155" si="14836">SUM(YX156:YX160)</f>
        <v>20347.561643835616</v>
      </c>
      <c r="YY155" s="22">
        <f t="shared" ref="YY155" si="14837">SUM(YY156:YY160)</f>
        <v>20239.452054794521</v>
      </c>
      <c r="YZ155" s="22">
        <f t="shared" ref="YZ155" si="14838">SUM(YZ156:YZ160)</f>
        <v>20131.342465753423</v>
      </c>
      <c r="ZA155" s="22">
        <f t="shared" ref="ZA155" si="14839">SUM(ZA156:ZA160)</f>
        <v>20023.232876712329</v>
      </c>
      <c r="ZB155" s="22">
        <f t="shared" ref="ZB155" si="14840">SUM(ZB156:ZB160)</f>
        <v>19920.164383561645</v>
      </c>
      <c r="ZC155" s="22">
        <f t="shared" ref="ZC155" si="14841">SUM(ZC156:ZC160)</f>
        <v>19817.095890410961</v>
      </c>
      <c r="ZD155" s="22">
        <f t="shared" ref="ZD155" si="14842">SUM(ZD156:ZD160)</f>
        <v>19714.027397260274</v>
      </c>
      <c r="ZE155" s="22">
        <f t="shared" ref="ZE155" si="14843">SUM(ZE156:ZE160)</f>
        <v>19610.95890410959</v>
      </c>
      <c r="ZF155" s="22">
        <f t="shared" ref="ZF155" si="14844">SUM(ZF156:ZF160)</f>
        <v>19507.890410958902</v>
      </c>
      <c r="ZG155" s="22">
        <f t="shared" ref="ZG155" si="14845">SUM(ZG156:ZG160)</f>
        <v>19404.821917808222</v>
      </c>
      <c r="ZH155" s="22">
        <f t="shared" ref="ZH155" si="14846">SUM(ZH156:ZH160)</f>
        <v>19301.753424657534</v>
      </c>
      <c r="ZI155" s="22">
        <f t="shared" ref="ZI155" si="14847">SUM(ZI156:ZI160)</f>
        <v>19198.68493150685</v>
      </c>
      <c r="ZJ155" s="22">
        <f t="shared" ref="ZJ155" si="14848">SUM(ZJ156:ZJ160)</f>
        <v>19095.616438356163</v>
      </c>
      <c r="ZK155" s="22">
        <f t="shared" ref="ZK155" si="14849">SUM(ZK156:ZK160)</f>
        <v>18992.547945205482</v>
      </c>
      <c r="ZL155" s="22">
        <f t="shared" ref="ZL155" si="14850">SUM(ZL156:ZL160)</f>
        <v>18889.479452054795</v>
      </c>
      <c r="ZM155" s="22">
        <f t="shared" ref="ZM155" si="14851">SUM(ZM156:ZM160)</f>
        <v>18786.410958904107</v>
      </c>
      <c r="ZN155" s="22">
        <f t="shared" ref="ZN155" si="14852">SUM(ZN156:ZN160)</f>
        <v>18711.287671232876</v>
      </c>
      <c r="ZO155" s="22">
        <f t="shared" ref="ZO155" si="14853">SUM(ZO156:ZO160)</f>
        <v>18636.164383561645</v>
      </c>
      <c r="ZP155" s="22">
        <f t="shared" ref="ZP155" si="14854">SUM(ZP156:ZP160)</f>
        <v>18561.04109589041</v>
      </c>
      <c r="ZQ155" s="22">
        <f t="shared" ref="ZQ155" si="14855">SUM(ZQ156:ZQ160)</f>
        <v>18485.917808219179</v>
      </c>
      <c r="ZR155" s="22">
        <f t="shared" ref="ZR155" si="14856">SUM(ZR156:ZR160)</f>
        <v>18410.794520547948</v>
      </c>
      <c r="ZS155" s="22">
        <f t="shared" ref="ZS155" si="14857">SUM(ZS156:ZS160)</f>
        <v>18335.671232876713</v>
      </c>
      <c r="ZT155" s="22">
        <f t="shared" ref="ZT155" si="14858">SUM(ZT156:ZT160)</f>
        <v>18260.547945205479</v>
      </c>
      <c r="ZU155" s="22">
        <f t="shared" ref="ZU155" si="14859">SUM(ZU156:ZU160)</f>
        <v>18185.424657534244</v>
      </c>
      <c r="ZV155" s="22">
        <f t="shared" ref="ZV155" si="14860">SUM(ZV156:ZV160)</f>
        <v>18110.301369863017</v>
      </c>
      <c r="ZW155" s="22">
        <f t="shared" ref="ZW155" si="14861">SUM(ZW156:ZW160)</f>
        <v>18035.178082191782</v>
      </c>
      <c r="ZX155" s="22">
        <f t="shared" ref="ZX155" si="14862">SUM(ZX156:ZX160)</f>
        <v>17960.054794520547</v>
      </c>
      <c r="ZY155" s="22">
        <f t="shared" ref="ZY155" si="14863">SUM(ZY156:ZY160)</f>
        <v>17884.931506849312</v>
      </c>
      <c r="ZZ155" s="22">
        <f t="shared" ref="ZZ155" si="14864">SUM(ZZ156:ZZ160)</f>
        <v>17809.808219178085</v>
      </c>
      <c r="AAA155" s="22">
        <f t="shared" ref="AAA155" si="14865">SUM(AAA156:AAA160)</f>
        <v>17734.68493150685</v>
      </c>
      <c r="AAB155" s="22">
        <f t="shared" ref="AAB155" si="14866">SUM(AAB156:AAB160)</f>
        <v>17684.219178082192</v>
      </c>
      <c r="AAC155" s="22">
        <f t="shared" ref="AAC155" si="14867">SUM(AAC156:AAC160)</f>
        <v>17633.753424657534</v>
      </c>
      <c r="AAD155" s="22">
        <f t="shared" ref="AAD155" si="14868">SUM(AAD156:AAD160)</f>
        <v>17669.589041095893</v>
      </c>
      <c r="AAE155" s="22">
        <f t="shared" ref="AAE155" si="14869">SUM(AAE156:AAE160)</f>
        <v>17705.424657534248</v>
      </c>
      <c r="AAF155" s="22">
        <f t="shared" ref="AAF155" si="14870">SUM(AAF156:AAF160)</f>
        <v>17744.547945205479</v>
      </c>
      <c r="AAG155" s="22">
        <f t="shared" ref="AAG155" si="14871">SUM(AAG156:AAG160)</f>
        <v>17782.35616438356</v>
      </c>
      <c r="AAH155" s="22">
        <f t="shared" ref="AAH155" si="14872">SUM(AAH156:AAH160)</f>
        <v>17820.164383561645</v>
      </c>
      <c r="AAI155" s="22">
        <f t="shared" ref="AAI155" si="14873">SUM(AAI156:AAI160)</f>
        <v>17857.972602739726</v>
      </c>
      <c r="AAJ155" s="22">
        <f t="shared" ref="AAJ155" si="14874">SUM(AAJ156:AAJ160)</f>
        <v>17895.780821917808</v>
      </c>
      <c r="AAK155" s="22">
        <f t="shared" ref="AAK155" si="14875">SUM(AAK156:AAK160)</f>
        <v>17933.589041095889</v>
      </c>
      <c r="AAL155" s="22">
        <f t="shared" ref="AAL155" si="14876">SUM(AAL156:AAL160)</f>
        <v>17971.39726027397</v>
      </c>
      <c r="AAM155" s="22">
        <f t="shared" ref="AAM155" si="14877">SUM(AAM156:AAM160)</f>
        <v>18009.205479452055</v>
      </c>
      <c r="AAN155" s="22">
        <f t="shared" ref="AAN155" si="14878">SUM(AAN156:AAN160)</f>
        <v>18047.013698630137</v>
      </c>
      <c r="AAO155" s="22">
        <f t="shared" ref="AAO155" si="14879">SUM(AAO156:AAO160)</f>
        <v>18194.136986301372</v>
      </c>
      <c r="AAP155" s="22">
        <f t="shared" ref="AAP155" si="14880">SUM(AAP156:AAP160)</f>
        <v>18341.260273972606</v>
      </c>
      <c r="AAQ155" s="22">
        <f t="shared" ref="AAQ155" si="14881">SUM(AAQ156:AAQ160)</f>
        <v>18488.383561643834</v>
      </c>
      <c r="AAR155" s="22">
        <f t="shared" ref="AAR155" si="14882">SUM(AAR156:AAR160)</f>
        <v>18635.506849315068</v>
      </c>
      <c r="AAS155" s="22">
        <f t="shared" ref="AAS155" si="14883">SUM(AAS156:AAS160)</f>
        <v>18772.767123287671</v>
      </c>
      <c r="AAT155" s="22">
        <f t="shared" ref="AAT155" si="14884">SUM(AAT156:AAT160)</f>
        <v>18910.027397260274</v>
      </c>
      <c r="AAU155" s="22">
        <f t="shared" ref="AAU155" si="14885">SUM(AAU156:AAU160)</f>
        <v>19047.28767123288</v>
      </c>
      <c r="AAV155" s="22">
        <f t="shared" ref="AAV155" si="14886">SUM(AAV156:AAV160)</f>
        <v>19184.547945205482</v>
      </c>
      <c r="AAW155" s="22">
        <f t="shared" ref="AAW155" si="14887">SUM(AAW156:AAW160)</f>
        <v>19321.808219178081</v>
      </c>
      <c r="AAX155" s="22">
        <f t="shared" ref="AAX155" si="14888">SUM(AAX156:AAX160)</f>
        <v>19459.068493150684</v>
      </c>
      <c r="AAY155" s="22">
        <f t="shared" ref="AAY155" si="14889">SUM(AAY156:AAY160)</f>
        <v>19596.328767123287</v>
      </c>
      <c r="AAZ155" s="22">
        <f t="shared" ref="AAZ155" si="14890">SUM(AAZ156:AAZ160)</f>
        <v>19733.589041095889</v>
      </c>
      <c r="ABA155" s="22">
        <f t="shared" ref="ABA155" si="14891">SUM(ABA156:ABA160)</f>
        <v>19870.849315068492</v>
      </c>
      <c r="ABB155" s="22">
        <f t="shared" ref="ABB155" si="14892">SUM(ABB156:ABB160)</f>
        <v>20008.109589041098</v>
      </c>
      <c r="ABC155" s="22">
        <f t="shared" ref="ABC155" si="14893">SUM(ABC156:ABC160)</f>
        <v>20145.369863013697</v>
      </c>
      <c r="ABD155" s="22">
        <f t="shared" ref="ABD155" si="14894">SUM(ABD156:ABD160)</f>
        <v>20282.630136986299</v>
      </c>
      <c r="ABE155" s="22">
        <f t="shared" ref="ABE155" si="14895">SUM(ABE156:ABE160)</f>
        <v>20419.890410958902</v>
      </c>
      <c r="ABF155" s="22">
        <f t="shared" ref="ABF155" si="14896">SUM(ABF156:ABF160)</f>
        <v>20557.150684931505</v>
      </c>
      <c r="ABG155" s="22">
        <f t="shared" ref="ABG155" si="14897">SUM(ABG156:ABG160)</f>
        <v>20694.410958904107</v>
      </c>
      <c r="ABH155" s="22">
        <f t="shared" ref="ABH155" si="14898">SUM(ABH156:ABH160)</f>
        <v>20831.671232876713</v>
      </c>
      <c r="ABI155" s="22">
        <f t="shared" ref="ABI155" si="14899">SUM(ABI156:ABI160)</f>
        <v>20968.931506849316</v>
      </c>
      <c r="ABJ155" s="22">
        <f t="shared" ref="ABJ155" si="14900">SUM(ABJ156:ABJ160)</f>
        <v>21106.191780821919</v>
      </c>
      <c r="ABK155" s="22">
        <f t="shared" ref="ABK155" si="14901">SUM(ABK156:ABK160)</f>
        <v>21240.164383561645</v>
      </c>
      <c r="ABL155" s="22">
        <f t="shared" ref="ABL155" si="14902">SUM(ABL156:ABL160)</f>
        <v>21374.136986301372</v>
      </c>
      <c r="ABM155" s="22">
        <f t="shared" ref="ABM155" si="14903">SUM(ABM156:ABM160)</f>
        <v>21508.109589041098</v>
      </c>
      <c r="ABN155" s="22">
        <f t="shared" ref="ABN155" si="14904">SUM(ABN156:ABN160)</f>
        <v>21642.082191780824</v>
      </c>
      <c r="ABO155" s="22">
        <f t="shared" ref="ABO155" si="14905">SUM(ABO156:ABO160)</f>
        <v>21776.054794520551</v>
      </c>
      <c r="ABP155" s="22">
        <f t="shared" ref="ABP155" si="14906">SUM(ABP156:ABP160)</f>
        <v>21910.027397260274</v>
      </c>
      <c r="ABQ155" s="22">
        <f t="shared" ref="ABQ155" si="14907">SUM(ABQ156:ABQ160)</f>
        <v>22044</v>
      </c>
      <c r="ABR155" s="22">
        <f t="shared" ref="ABR155" si="14908">SUM(ABR156:ABR160)</f>
        <v>22177.972602739726</v>
      </c>
      <c r="ABS155" s="22">
        <f t="shared" ref="ABS155" si="14909">SUM(ABS156:ABS160)</f>
        <v>22311.945205479453</v>
      </c>
      <c r="ABT155" s="22">
        <f t="shared" ref="ABT155" si="14910">SUM(ABT156:ABT160)</f>
        <v>22445.917808219179</v>
      </c>
      <c r="ABU155" s="22">
        <f t="shared" ref="ABU155" si="14911">SUM(ABU156:ABU160)</f>
        <v>22579.890410958902</v>
      </c>
      <c r="ABV155" s="22">
        <f t="shared" ref="ABV155" si="14912">SUM(ABV156:ABV160)</f>
        <v>22713.863013698632</v>
      </c>
      <c r="ABW155" s="22">
        <f t="shared" ref="ABW155" si="14913">SUM(ABW156:ABW160)</f>
        <v>22823.178082191782</v>
      </c>
      <c r="ABX155" s="22">
        <f t="shared" ref="ABX155" si="14914">SUM(ABX156:ABX160)</f>
        <v>22932.493150684932</v>
      </c>
      <c r="ABY155" s="22">
        <f t="shared" ref="ABY155" si="14915">SUM(ABY156:ABY160)</f>
        <v>23041.808219178081</v>
      </c>
      <c r="ABZ155" s="22">
        <f t="shared" ref="ABZ155" si="14916">SUM(ABZ156:ABZ160)</f>
        <v>23151.123287671235</v>
      </c>
      <c r="ACA155" s="22">
        <f t="shared" ref="ACA155" si="14917">SUM(ACA156:ACA160)</f>
        <v>23260.438356164384</v>
      </c>
      <c r="ACB155" s="22">
        <f t="shared" ref="ACB155" si="14918">SUM(ACB156:ACB160)</f>
        <v>23369.753424657534</v>
      </c>
      <c r="ACC155" s="22">
        <f t="shared" ref="ACC155" si="14919">SUM(ACC156:ACC160)</f>
        <v>23479.068493150684</v>
      </c>
      <c r="ACD155" s="22">
        <f t="shared" ref="ACD155" si="14920">SUM(ACD156:ACD160)</f>
        <v>23588.383561643837</v>
      </c>
      <c r="ACE155" s="22">
        <f t="shared" ref="ACE155" si="14921">SUM(ACE156:ACE160)</f>
        <v>23697.698630136987</v>
      </c>
      <c r="ACF155" s="22">
        <f t="shared" ref="ACF155" si="14922">SUM(ACF156:ACF160)</f>
        <v>23807.013698630137</v>
      </c>
      <c r="ACG155" s="22">
        <f t="shared" ref="ACG155" si="14923">SUM(ACG156:ACG160)</f>
        <v>23916.32876712329</v>
      </c>
      <c r="ACH155" s="22">
        <f t="shared" ref="ACH155" si="14924">SUM(ACH156:ACH160)</f>
        <v>24025.64383561644</v>
      </c>
      <c r="ACI155" s="22">
        <f t="shared" ref="ACI155" si="14925">SUM(ACI156:ACI160)</f>
        <v>24134.95890410959</v>
      </c>
      <c r="ACJ155" s="22">
        <f t="shared" ref="ACJ155" si="14926">SUM(ACJ156:ACJ160)</f>
        <v>24244.273972602739</v>
      </c>
      <c r="ACK155" s="22">
        <f t="shared" ref="ACK155" si="14927">SUM(ACK156:ACK160)</f>
        <v>24360.164383561645</v>
      </c>
      <c r="ACL155" s="22">
        <f t="shared" ref="ACL155" si="14928">SUM(ACL156:ACL160)</f>
        <v>24476.054794520551</v>
      </c>
      <c r="ACM155" s="22">
        <f t="shared" ref="ACM155" si="14929">SUM(ACM156:ACM160)</f>
        <v>24482.630136986303</v>
      </c>
      <c r="ACN155" s="22">
        <f t="shared" ref="ACN155" si="14930">SUM(ACN156:ACN160)</f>
        <v>24489.205479452055</v>
      </c>
      <c r="ACO155" s="22">
        <f t="shared" ref="ACO155" si="14931">SUM(ACO156:ACO160)</f>
        <v>24496.657534246573</v>
      </c>
      <c r="ACP155" s="22">
        <f t="shared" ref="ACP155" si="14932">SUM(ACP156:ACP160)</f>
        <v>24504.109589041098</v>
      </c>
      <c r="ACQ155" s="22">
        <f t="shared" ref="ACQ155" si="14933">SUM(ACQ156:ACQ160)</f>
        <v>24511.561643835616</v>
      </c>
      <c r="ACR155" s="22">
        <f t="shared" ref="ACR155" si="14934">SUM(ACR156:ACR160)</f>
        <v>24519.013698630137</v>
      </c>
      <c r="ACS155" s="22">
        <f t="shared" ref="ACS155" si="14935">SUM(ACS156:ACS160)</f>
        <v>24526.465753424658</v>
      </c>
      <c r="ACT155" s="22">
        <f t="shared" ref="ACT155" si="14936">SUM(ACT156:ACT160)</f>
        <v>24533.917808219179</v>
      </c>
      <c r="ACU155" s="22">
        <f t="shared" ref="ACU155" si="14937">SUM(ACU156:ACU160)</f>
        <v>24541.369863013697</v>
      </c>
      <c r="ACV155" s="22">
        <f t="shared" ref="ACV155" si="14938">SUM(ACV156:ACV160)</f>
        <v>24548.821917808218</v>
      </c>
      <c r="ACW155" s="22">
        <f t="shared" ref="ACW155" si="14939">SUM(ACW156:ACW160)</f>
        <v>24556.273972602739</v>
      </c>
      <c r="ACX155" s="22">
        <f t="shared" ref="ACX155" si="14940">SUM(ACX156:ACX160)</f>
        <v>24586.739726027397</v>
      </c>
      <c r="ACY155" s="22">
        <f t="shared" ref="ACY155" si="14941">SUM(ACY156:ACY160)</f>
        <v>24617.205479452055</v>
      </c>
      <c r="ACZ155" s="22">
        <f t="shared" ref="ACZ155" si="14942">SUM(ACZ156:ACZ160)</f>
        <v>24647.671232876713</v>
      </c>
      <c r="ADA155" s="22">
        <f t="shared" ref="ADA155" si="14943">SUM(ADA156:ADA160)</f>
        <v>24678.136986301368</v>
      </c>
      <c r="ADB155" s="22">
        <f t="shared" ref="ADB155" si="14944">SUM(ADB156:ADB160)</f>
        <v>24708.602739726026</v>
      </c>
      <c r="ADC155" s="22">
        <f t="shared" ref="ADC155" si="14945">SUM(ADC156:ADC160)</f>
        <v>24739.068493150684</v>
      </c>
      <c r="ADD155" s="22">
        <f t="shared" ref="ADD155" si="14946">SUM(ADD156:ADD160)</f>
        <v>24769.534246575342</v>
      </c>
      <c r="ADE155" s="22">
        <f t="shared" ref="ADE155" si="14947">SUM(ADE156:ADE160)</f>
        <v>24799.999999999996</v>
      </c>
      <c r="ADF155" s="22">
        <f t="shared" ref="ADF155" si="14948">SUM(ADF156:ADF160)</f>
        <v>24830.465753424658</v>
      </c>
      <c r="ADG155" s="22">
        <f t="shared" ref="ADG155" si="14949">SUM(ADG156:ADG160)</f>
        <v>24860.931506849312</v>
      </c>
      <c r="ADH155" s="22">
        <f t="shared" ref="ADH155" si="14950">SUM(ADH156:ADH160)</f>
        <v>24891.39726027397</v>
      </c>
      <c r="ADI155" s="22">
        <f t="shared" ref="ADI155" si="14951">SUM(ADI156:ADI160)</f>
        <v>24921.863013698625</v>
      </c>
      <c r="ADJ155" s="22">
        <f t="shared" ref="ADJ155" si="14952">SUM(ADJ156:ADJ160)</f>
        <v>24952.32876712329</v>
      </c>
      <c r="ADK155" s="22">
        <f t="shared" ref="ADK155" si="14953">SUM(ADK156:ADK160)</f>
        <v>24982.794520547945</v>
      </c>
      <c r="ADL155" s="22">
        <f t="shared" ref="ADL155" si="14954">SUM(ADL156:ADL160)</f>
        <v>25013.260273972603</v>
      </c>
      <c r="ADM155" s="22">
        <f t="shared" ref="ADM155" si="14955">SUM(ADM156:ADM160)</f>
        <v>25043.726027397264</v>
      </c>
      <c r="ADN155" s="22">
        <f t="shared" ref="ADN155" si="14956">SUM(ADN156:ADN160)</f>
        <v>25074.191780821919</v>
      </c>
      <c r="ADO155" s="22">
        <f t="shared" ref="ADO155" si="14957">SUM(ADO156:ADO160)</f>
        <v>25104.657534246573</v>
      </c>
      <c r="ADP155" s="22">
        <f t="shared" ref="ADP155" si="14958">SUM(ADP156:ADP160)</f>
        <v>25148.273972602739</v>
      </c>
      <c r="ADQ155" s="22">
        <f t="shared" ref="ADQ155" si="14959">SUM(ADQ156:ADQ160)</f>
        <v>25191.890410958906</v>
      </c>
      <c r="ADR155" s="22">
        <f t="shared" ref="ADR155" si="14960">SUM(ADR156:ADR160)</f>
        <v>25235.506849315068</v>
      </c>
      <c r="ADS155" s="22">
        <f t="shared" ref="ADS155" si="14961">SUM(ADS156:ADS160)</f>
        <v>25279.123287671235</v>
      </c>
      <c r="ADT155" s="22">
        <f t="shared" ref="ADT155" si="14962">SUM(ADT156:ADT160)</f>
        <v>25323.616438356166</v>
      </c>
      <c r="ADU155" s="22">
        <f t="shared" ref="ADU155" si="14963">SUM(ADU156:ADU160)</f>
        <v>25368.109589041098</v>
      </c>
      <c r="ADV155" s="22">
        <f t="shared" ref="ADV155" si="14964">SUM(ADV156:ADV160)</f>
        <v>25412.60273972603</v>
      </c>
      <c r="ADW155" s="22">
        <f t="shared" ref="ADW155" si="14965">SUM(ADW156:ADW160)</f>
        <v>25457.095890410954</v>
      </c>
      <c r="ADX155" s="22">
        <f t="shared" ref="ADX155" si="14966">SUM(ADX156:ADX160)</f>
        <v>25501.589041095889</v>
      </c>
      <c r="ADY155" s="22">
        <f t="shared" ref="ADY155" si="14967">SUM(ADY156:ADY160)</f>
        <v>25546.082191780817</v>
      </c>
      <c r="ADZ155" s="22">
        <f t="shared" ref="ADZ155" si="14968">SUM(ADZ156:ADZ160)</f>
        <v>25590.575342465749</v>
      </c>
      <c r="AEA155" s="22">
        <f t="shared" ref="AEA155" si="14969">SUM(AEA156:AEA160)</f>
        <v>25635.06849315068</v>
      </c>
      <c r="AEB155" s="22">
        <f t="shared" ref="AEB155" si="14970">SUM(AEB156:AEB160)</f>
        <v>25679.561643835616</v>
      </c>
      <c r="AEC155" s="22">
        <f t="shared" ref="AEC155" si="14971">SUM(AEC156:AEC160)</f>
        <v>25724.054794520547</v>
      </c>
      <c r="AED155" s="22">
        <f t="shared" ref="AED155" si="14972">SUM(AED156:AED160)</f>
        <v>25768.547945205479</v>
      </c>
      <c r="AEE155" s="22">
        <f t="shared" ref="AEE155" si="14973">SUM(AEE156:AEE160)</f>
        <v>25813.04109589041</v>
      </c>
      <c r="AEF155" s="22">
        <f t="shared" ref="AEF155" si="14974">SUM(AEF156:AEF160)</f>
        <v>25850.958904109586</v>
      </c>
      <c r="AEG155" s="22">
        <f t="shared" ref="AEG155" si="14975">SUM(AEG156:AEG160)</f>
        <v>25888.876712328765</v>
      </c>
      <c r="AEH155" s="22">
        <f t="shared" ref="AEH155" si="14976">SUM(AEH156:AEH160)</f>
        <v>25926.794520547941</v>
      </c>
      <c r="AEI155" s="22">
        <f t="shared" ref="AEI155" si="14977">SUM(AEI156:AEI160)</f>
        <v>25964.71232876712</v>
      </c>
      <c r="AEJ155" s="22">
        <f t="shared" ref="AEJ155" si="14978">SUM(AEJ156:AEJ160)</f>
        <v>26002.630136986299</v>
      </c>
      <c r="AEK155" s="22">
        <f t="shared" ref="AEK155" si="14979">SUM(AEK156:AEK160)</f>
        <v>26040.547945205479</v>
      </c>
      <c r="AEL155" s="22">
        <f t="shared" ref="AEL155" si="14980">SUM(AEL156:AEL160)</f>
        <v>26078.465753424658</v>
      </c>
      <c r="AEM155" s="22">
        <f t="shared" ref="AEM155" si="14981">SUM(AEM156:AEM160)</f>
        <v>26116.383561643837</v>
      </c>
      <c r="AEN155" s="22">
        <f t="shared" ref="AEN155" si="14982">SUM(AEN156:AEN160)</f>
        <v>26154.301369863013</v>
      </c>
      <c r="AEO155" s="22">
        <f t="shared" ref="AEO155" si="14983">SUM(AEO156:AEO160)</f>
        <v>26192.219178082192</v>
      </c>
      <c r="AEP155" s="22">
        <f t="shared" ref="AEP155" si="14984">SUM(AEP156:AEP160)</f>
        <v>26230.136986301372</v>
      </c>
      <c r="AEQ155" s="22">
        <f t="shared" ref="AEQ155" si="14985">SUM(AEQ156:AEQ160)</f>
        <v>26268.054794520547</v>
      </c>
      <c r="AER155" s="22">
        <f t="shared" ref="AER155" si="14986">SUM(AER156:AER160)</f>
        <v>26305.972602739723</v>
      </c>
      <c r="AES155" s="22">
        <f t="shared" ref="AES155" si="14987">SUM(AES156:AES160)</f>
        <v>26343.890410958902</v>
      </c>
      <c r="AET155" s="22">
        <f t="shared" ref="AET155" si="14988">SUM(AET156:AET160)</f>
        <v>26381.808219178085</v>
      </c>
      <c r="AEU155" s="22">
        <f t="shared" ref="AEU155" si="14989">SUM(AEU156:AEU160)</f>
        <v>26508.493150684932</v>
      </c>
      <c r="AEV155" s="22">
        <f t="shared" ref="AEV155" si="14990">SUM(AEV156:AEV160)</f>
        <v>26612.164383561645</v>
      </c>
      <c r="AEW155" s="22">
        <f t="shared" ref="AEW155" si="14991">SUM(AEW156:AEW160)</f>
        <v>26715.835616438359</v>
      </c>
      <c r="AEX155" s="22">
        <f t="shared" ref="AEX155" si="14992">SUM(AEX156:AEX160)</f>
        <v>26819.506849315072</v>
      </c>
      <c r="AEY155" s="22">
        <f t="shared" ref="AEY155" si="14993">SUM(AEY156:AEY160)</f>
        <v>26933.260273972603</v>
      </c>
      <c r="AEZ155" s="22">
        <f t="shared" ref="AEZ155" si="14994">SUM(AEZ156:AEZ160)</f>
        <v>27047.013698630137</v>
      </c>
      <c r="AFA155" s="22">
        <f t="shared" ref="AFA155" si="14995">SUM(AFA156:AFA160)</f>
        <v>27160.767123287671</v>
      </c>
      <c r="AFB155" s="22">
        <f t="shared" ref="AFB155" si="14996">SUM(AFB156:AFB160)</f>
        <v>27274.520547945205</v>
      </c>
      <c r="AFC155" s="22">
        <f t="shared" ref="AFC155" si="14997">SUM(AFC156:AFC160)</f>
        <v>27388.273972602743</v>
      </c>
      <c r="AFD155" s="22">
        <f t="shared" ref="AFD155" si="14998">SUM(AFD156:AFD160)</f>
        <v>27502.027397260277</v>
      </c>
      <c r="AFE155" s="22">
        <f t="shared" ref="AFE155" si="14999">SUM(AFE156:AFE160)</f>
        <v>27615.780821917808</v>
      </c>
      <c r="AFF155" s="22">
        <f t="shared" ref="AFF155" si="15000">SUM(AFF156:AFF160)</f>
        <v>27729.534246575346</v>
      </c>
      <c r="AFG155" s="22">
        <f t="shared" ref="AFG155" si="15001">SUM(AFG156:AFG160)</f>
        <v>27843.287671232876</v>
      </c>
    </row>
    <row r="156" spans="1:839" s="44" customFormat="1" x14ac:dyDescent="0.25">
      <c r="A156" s="43"/>
      <c r="B156" s="43"/>
      <c r="C156" s="43"/>
      <c r="D156" s="51"/>
      <c r="E156" s="43"/>
      <c r="F156" s="43"/>
      <c r="G156" s="43"/>
      <c r="H156" s="43"/>
      <c r="I156" s="43"/>
      <c r="J156" s="43"/>
      <c r="K156" s="41"/>
      <c r="L156" s="43" t="str">
        <f>структура!$M$11</f>
        <v>контроль</v>
      </c>
      <c r="M156" s="43">
        <f>SUM($Q155:$AFH155)-SUM($Q157:$AFH160)</f>
        <v>-3.7252902984619141E-8</v>
      </c>
      <c r="N156" s="43"/>
      <c r="O156" s="43"/>
      <c r="P156" s="43"/>
      <c r="Q156" s="41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  <c r="EN156" s="43"/>
      <c r="EO156" s="43"/>
      <c r="EP156" s="43"/>
      <c r="EQ156" s="43"/>
      <c r="ER156" s="43"/>
      <c r="ES156" s="43"/>
      <c r="ET156" s="43"/>
      <c r="EU156" s="43"/>
      <c r="EV156" s="43"/>
      <c r="EW156" s="43"/>
      <c r="EX156" s="43"/>
      <c r="EY156" s="43"/>
      <c r="EZ156" s="43"/>
      <c r="FA156" s="43"/>
      <c r="FB156" s="43"/>
      <c r="FC156" s="43"/>
      <c r="FD156" s="43"/>
      <c r="FE156" s="43"/>
      <c r="FF156" s="43"/>
      <c r="FG156" s="43"/>
      <c r="FH156" s="43"/>
      <c r="FI156" s="43"/>
      <c r="FJ156" s="43"/>
      <c r="FK156" s="43"/>
      <c r="FL156" s="43"/>
      <c r="FM156" s="43"/>
      <c r="FN156" s="43"/>
      <c r="FO156" s="43"/>
      <c r="FP156" s="43"/>
      <c r="FQ156" s="43"/>
      <c r="FR156" s="43"/>
      <c r="FS156" s="43"/>
      <c r="FT156" s="43"/>
      <c r="FU156" s="43"/>
      <c r="FV156" s="43"/>
      <c r="FW156" s="43"/>
      <c r="FX156" s="43"/>
      <c r="FY156" s="43"/>
      <c r="FZ156" s="43"/>
      <c r="GA156" s="43"/>
      <c r="GB156" s="43"/>
      <c r="GC156" s="43"/>
      <c r="GD156" s="43"/>
      <c r="GE156" s="43"/>
      <c r="GF156" s="43"/>
      <c r="GG156" s="43"/>
      <c r="GH156" s="43"/>
      <c r="GI156" s="43"/>
      <c r="GJ156" s="43"/>
      <c r="GK156" s="43"/>
      <c r="GL156" s="43"/>
      <c r="GM156" s="43"/>
      <c r="GN156" s="43"/>
      <c r="GO156" s="43"/>
      <c r="GP156" s="43"/>
      <c r="GQ156" s="43"/>
      <c r="GR156" s="43"/>
      <c r="GS156" s="43"/>
      <c r="GT156" s="43"/>
      <c r="GU156" s="43"/>
      <c r="GV156" s="43"/>
      <c r="GW156" s="43"/>
      <c r="GX156" s="43"/>
      <c r="GY156" s="43"/>
      <c r="GZ156" s="43"/>
      <c r="HA156" s="43"/>
      <c r="HB156" s="43"/>
      <c r="HC156" s="43"/>
      <c r="HD156" s="43"/>
      <c r="HE156" s="43"/>
      <c r="HF156" s="43"/>
      <c r="HG156" s="43"/>
      <c r="HH156" s="43"/>
      <c r="HI156" s="43"/>
      <c r="HJ156" s="43"/>
      <c r="HK156" s="43"/>
      <c r="HL156" s="43"/>
      <c r="HM156" s="43"/>
      <c r="HN156" s="43"/>
      <c r="HO156" s="43"/>
      <c r="HP156" s="43"/>
      <c r="HQ156" s="43"/>
      <c r="HR156" s="43"/>
      <c r="HS156" s="43"/>
      <c r="HT156" s="43"/>
      <c r="HU156" s="43"/>
      <c r="HV156" s="43"/>
      <c r="HW156" s="43"/>
      <c r="HX156" s="43"/>
      <c r="HY156" s="43"/>
      <c r="HZ156" s="43"/>
      <c r="IA156" s="43"/>
      <c r="IB156" s="43"/>
      <c r="IC156" s="43"/>
      <c r="ID156" s="43"/>
      <c r="IE156" s="43"/>
      <c r="IF156" s="43"/>
      <c r="IG156" s="43"/>
      <c r="IH156" s="43"/>
      <c r="II156" s="43"/>
      <c r="IJ156" s="43"/>
      <c r="IK156" s="43"/>
      <c r="IL156" s="43"/>
      <c r="IM156" s="43"/>
      <c r="IN156" s="43"/>
      <c r="IO156" s="43"/>
      <c r="IP156" s="43"/>
      <c r="IQ156" s="43"/>
      <c r="IR156" s="43"/>
      <c r="IS156" s="43"/>
      <c r="IT156" s="43"/>
      <c r="IU156" s="43"/>
      <c r="IV156" s="43"/>
      <c r="IW156" s="43"/>
      <c r="IX156" s="43"/>
      <c r="IY156" s="43"/>
      <c r="IZ156" s="43"/>
      <c r="JA156" s="43"/>
      <c r="JB156" s="43"/>
      <c r="JC156" s="43"/>
      <c r="JD156" s="43"/>
      <c r="JE156" s="43"/>
      <c r="JF156" s="43"/>
      <c r="JG156" s="43"/>
      <c r="JH156" s="43"/>
      <c r="JI156" s="43"/>
      <c r="JJ156" s="43"/>
      <c r="JK156" s="43"/>
      <c r="JL156" s="43"/>
      <c r="JM156" s="43"/>
      <c r="JN156" s="43"/>
      <c r="JO156" s="43"/>
      <c r="JP156" s="43"/>
      <c r="JQ156" s="43"/>
      <c r="JR156" s="43"/>
      <c r="JS156" s="43"/>
      <c r="JT156" s="43"/>
      <c r="JU156" s="43"/>
      <c r="JV156" s="43"/>
      <c r="JW156" s="43"/>
      <c r="JX156" s="43"/>
      <c r="JY156" s="43"/>
      <c r="JZ156" s="43"/>
      <c r="KA156" s="43"/>
      <c r="KB156" s="43"/>
      <c r="KC156" s="43"/>
      <c r="KD156" s="43"/>
      <c r="KE156" s="43"/>
      <c r="KF156" s="43"/>
      <c r="KG156" s="43"/>
      <c r="KH156" s="43"/>
      <c r="KI156" s="43"/>
      <c r="KJ156" s="43"/>
      <c r="KK156" s="43"/>
      <c r="KL156" s="43"/>
      <c r="KM156" s="43"/>
      <c r="KN156" s="43"/>
      <c r="KO156" s="43"/>
      <c r="KP156" s="43"/>
      <c r="KQ156" s="43"/>
      <c r="KR156" s="43"/>
      <c r="KS156" s="43"/>
      <c r="KT156" s="43"/>
      <c r="KU156" s="43"/>
      <c r="KV156" s="43"/>
      <c r="KW156" s="43"/>
      <c r="KX156" s="43"/>
      <c r="KY156" s="43"/>
      <c r="KZ156" s="43"/>
      <c r="LA156" s="43"/>
      <c r="LB156" s="43"/>
      <c r="LC156" s="43"/>
      <c r="LD156" s="43"/>
      <c r="LE156" s="43"/>
      <c r="LF156" s="43"/>
      <c r="LG156" s="43"/>
      <c r="LH156" s="43"/>
      <c r="LI156" s="43"/>
      <c r="LJ156" s="43"/>
      <c r="LK156" s="43"/>
      <c r="LL156" s="43"/>
      <c r="LM156" s="43"/>
      <c r="LN156" s="43"/>
      <c r="LO156" s="43"/>
      <c r="LP156" s="43"/>
      <c r="LQ156" s="43"/>
      <c r="LR156" s="43"/>
      <c r="LS156" s="43"/>
      <c r="LT156" s="43"/>
      <c r="LU156" s="43"/>
      <c r="LV156" s="43"/>
      <c r="LW156" s="43"/>
      <c r="LX156" s="43"/>
      <c r="LY156" s="43"/>
      <c r="LZ156" s="43"/>
      <c r="MA156" s="43"/>
      <c r="MB156" s="43"/>
      <c r="MC156" s="43"/>
      <c r="MD156" s="43"/>
      <c r="ME156" s="43"/>
      <c r="MF156" s="43"/>
      <c r="MG156" s="43"/>
      <c r="MH156" s="43"/>
      <c r="MI156" s="43"/>
      <c r="MJ156" s="43"/>
      <c r="MK156" s="43"/>
      <c r="ML156" s="43"/>
      <c r="MM156" s="43"/>
      <c r="MN156" s="43"/>
      <c r="MO156" s="43"/>
      <c r="MP156" s="43"/>
      <c r="MQ156" s="43"/>
      <c r="MR156" s="43"/>
      <c r="MS156" s="43"/>
      <c r="MT156" s="43"/>
      <c r="MU156" s="43"/>
      <c r="MV156" s="43"/>
      <c r="MW156" s="43"/>
      <c r="MX156" s="43"/>
      <c r="MY156" s="43"/>
      <c r="MZ156" s="43"/>
      <c r="NA156" s="43"/>
      <c r="NB156" s="43"/>
      <c r="NC156" s="43"/>
      <c r="ND156" s="43"/>
      <c r="NE156" s="43"/>
      <c r="NF156" s="43"/>
      <c r="NG156" s="43"/>
      <c r="NH156" s="43"/>
      <c r="NI156" s="43"/>
      <c r="NJ156" s="43"/>
      <c r="NK156" s="43"/>
      <c r="NL156" s="43"/>
      <c r="NM156" s="43"/>
      <c r="NN156" s="43"/>
      <c r="NO156" s="43"/>
      <c r="NP156" s="43"/>
      <c r="NQ156" s="43"/>
      <c r="NR156" s="43"/>
      <c r="NS156" s="43"/>
      <c r="NT156" s="43"/>
      <c r="NU156" s="43"/>
      <c r="NV156" s="43"/>
      <c r="NW156" s="43"/>
      <c r="NX156" s="43"/>
      <c r="NY156" s="43"/>
      <c r="NZ156" s="43"/>
      <c r="OA156" s="43"/>
      <c r="OB156" s="43"/>
      <c r="OC156" s="43"/>
      <c r="OD156" s="43"/>
      <c r="OE156" s="43"/>
      <c r="OF156" s="43"/>
      <c r="OG156" s="43"/>
      <c r="OH156" s="43"/>
      <c r="OI156" s="43"/>
      <c r="OJ156" s="43"/>
      <c r="OK156" s="43"/>
      <c r="OL156" s="43"/>
      <c r="OM156" s="43"/>
      <c r="ON156" s="43"/>
      <c r="OO156" s="43"/>
      <c r="OP156" s="43"/>
      <c r="OQ156" s="43"/>
      <c r="OR156" s="43"/>
      <c r="OS156" s="43"/>
      <c r="OT156" s="43"/>
      <c r="OU156" s="43"/>
      <c r="OV156" s="43"/>
      <c r="OW156" s="43"/>
      <c r="OX156" s="43"/>
      <c r="OY156" s="43"/>
      <c r="OZ156" s="43"/>
      <c r="PA156" s="43"/>
      <c r="PB156" s="43"/>
      <c r="PC156" s="43"/>
      <c r="PD156" s="43"/>
      <c r="PE156" s="43"/>
      <c r="PF156" s="43"/>
      <c r="PG156" s="43"/>
      <c r="PH156" s="43"/>
      <c r="PI156" s="43"/>
      <c r="PJ156" s="43"/>
      <c r="PK156" s="43"/>
      <c r="PL156" s="43"/>
      <c r="PM156" s="43"/>
      <c r="PN156" s="43"/>
      <c r="PO156" s="43"/>
      <c r="PP156" s="43"/>
      <c r="PQ156" s="43"/>
      <c r="PR156" s="43"/>
      <c r="PS156" s="43"/>
      <c r="PT156" s="43"/>
      <c r="PU156" s="43"/>
      <c r="PV156" s="43"/>
      <c r="PW156" s="43"/>
      <c r="PX156" s="43"/>
      <c r="PY156" s="43"/>
      <c r="PZ156" s="43"/>
      <c r="QA156" s="43"/>
      <c r="QB156" s="43"/>
      <c r="QC156" s="43"/>
      <c r="QD156" s="43"/>
      <c r="QE156" s="43"/>
      <c r="QF156" s="43"/>
      <c r="QG156" s="43"/>
      <c r="QH156" s="43"/>
      <c r="QI156" s="43"/>
      <c r="QJ156" s="43"/>
      <c r="QK156" s="43"/>
      <c r="QL156" s="43"/>
      <c r="QM156" s="43"/>
      <c r="QN156" s="43"/>
      <c r="QO156" s="43"/>
      <c r="QP156" s="43"/>
      <c r="QQ156" s="43"/>
      <c r="QR156" s="43"/>
      <c r="QS156" s="43"/>
      <c r="QT156" s="43"/>
      <c r="QU156" s="43"/>
      <c r="QV156" s="43"/>
      <c r="QW156" s="43"/>
      <c r="QX156" s="43"/>
      <c r="QY156" s="43"/>
      <c r="QZ156" s="43"/>
      <c r="RA156" s="43"/>
      <c r="RB156" s="43"/>
      <c r="RC156" s="43"/>
      <c r="RD156" s="43"/>
      <c r="RE156" s="43"/>
      <c r="RF156" s="43"/>
      <c r="RG156" s="43"/>
      <c r="RH156" s="43"/>
      <c r="RI156" s="43"/>
      <c r="RJ156" s="43"/>
      <c r="RK156" s="43"/>
      <c r="RL156" s="43"/>
      <c r="RM156" s="43"/>
      <c r="RN156" s="43"/>
      <c r="RO156" s="43"/>
      <c r="RP156" s="43"/>
      <c r="RQ156" s="43"/>
      <c r="RR156" s="43"/>
      <c r="RS156" s="43"/>
      <c r="RT156" s="43"/>
      <c r="RU156" s="43"/>
      <c r="RV156" s="43"/>
      <c r="RW156" s="43"/>
      <c r="RX156" s="43"/>
      <c r="RY156" s="43"/>
      <c r="RZ156" s="43"/>
      <c r="SA156" s="43"/>
      <c r="SB156" s="43"/>
      <c r="SC156" s="43"/>
      <c r="SD156" s="43"/>
      <c r="SE156" s="43"/>
      <c r="SF156" s="43"/>
      <c r="SG156" s="43"/>
      <c r="SH156" s="43"/>
      <c r="SI156" s="43"/>
      <c r="SJ156" s="43"/>
      <c r="SK156" s="43"/>
      <c r="SL156" s="43"/>
      <c r="SM156" s="43"/>
      <c r="SN156" s="43"/>
      <c r="SO156" s="43"/>
      <c r="SP156" s="43"/>
      <c r="SQ156" s="43"/>
      <c r="SR156" s="43"/>
      <c r="SS156" s="43"/>
      <c r="ST156" s="43"/>
      <c r="SU156" s="43"/>
      <c r="SV156" s="43"/>
      <c r="SW156" s="43"/>
      <c r="SX156" s="43"/>
      <c r="SY156" s="43"/>
      <c r="SZ156" s="43"/>
      <c r="TA156" s="43"/>
      <c r="TB156" s="43"/>
      <c r="TC156" s="43"/>
      <c r="TD156" s="43"/>
      <c r="TE156" s="43"/>
      <c r="TF156" s="43"/>
      <c r="TG156" s="43"/>
      <c r="TH156" s="43"/>
      <c r="TI156" s="43"/>
      <c r="TJ156" s="43"/>
      <c r="TK156" s="43"/>
      <c r="TL156" s="43"/>
      <c r="TM156" s="43"/>
      <c r="TN156" s="43"/>
      <c r="TO156" s="43"/>
      <c r="TP156" s="43"/>
      <c r="TQ156" s="43"/>
      <c r="TR156" s="43"/>
      <c r="TS156" s="43"/>
      <c r="TT156" s="43"/>
      <c r="TU156" s="43"/>
      <c r="TV156" s="43"/>
      <c r="TW156" s="43"/>
      <c r="TX156" s="43"/>
      <c r="TY156" s="43"/>
      <c r="TZ156" s="43"/>
      <c r="UA156" s="43"/>
      <c r="UB156" s="43"/>
      <c r="UC156" s="43"/>
      <c r="UD156" s="43"/>
      <c r="UE156" s="43"/>
      <c r="UF156" s="43"/>
      <c r="UG156" s="43"/>
      <c r="UH156" s="43"/>
      <c r="UI156" s="43"/>
      <c r="UJ156" s="43"/>
      <c r="UK156" s="43"/>
      <c r="UL156" s="43"/>
      <c r="UM156" s="43"/>
      <c r="UN156" s="43"/>
      <c r="UO156" s="43"/>
      <c r="UP156" s="43"/>
      <c r="UQ156" s="43"/>
      <c r="UR156" s="43"/>
      <c r="US156" s="43"/>
      <c r="UT156" s="43"/>
      <c r="UU156" s="43"/>
      <c r="UV156" s="43"/>
      <c r="UW156" s="43"/>
      <c r="UX156" s="43"/>
      <c r="UY156" s="43"/>
      <c r="UZ156" s="43"/>
      <c r="VA156" s="43"/>
      <c r="VB156" s="43"/>
      <c r="VC156" s="43"/>
      <c r="VD156" s="43"/>
      <c r="VE156" s="43"/>
      <c r="VF156" s="43"/>
      <c r="VG156" s="43"/>
      <c r="VH156" s="43"/>
      <c r="VI156" s="43"/>
      <c r="VJ156" s="43"/>
      <c r="VK156" s="43"/>
      <c r="VL156" s="43"/>
      <c r="VM156" s="43"/>
      <c r="VN156" s="43"/>
      <c r="VO156" s="43"/>
      <c r="VP156" s="43"/>
      <c r="VQ156" s="43"/>
      <c r="VR156" s="43"/>
      <c r="VS156" s="43"/>
      <c r="VT156" s="43"/>
      <c r="VU156" s="43"/>
      <c r="VV156" s="43"/>
      <c r="VW156" s="43"/>
      <c r="VX156" s="43"/>
      <c r="VY156" s="43"/>
      <c r="VZ156" s="43"/>
      <c r="WA156" s="43"/>
      <c r="WB156" s="43"/>
      <c r="WC156" s="43"/>
      <c r="WD156" s="43"/>
      <c r="WE156" s="43"/>
      <c r="WF156" s="43"/>
      <c r="WG156" s="43"/>
      <c r="WH156" s="43"/>
      <c r="WI156" s="43"/>
      <c r="WJ156" s="43"/>
      <c r="WK156" s="43"/>
      <c r="WL156" s="43"/>
      <c r="WM156" s="43"/>
      <c r="WN156" s="43"/>
      <c r="WO156" s="43"/>
      <c r="WP156" s="43"/>
      <c r="WQ156" s="43"/>
      <c r="WR156" s="43"/>
      <c r="WS156" s="43"/>
      <c r="WT156" s="43"/>
      <c r="WU156" s="43"/>
      <c r="WV156" s="43"/>
      <c r="WW156" s="43"/>
      <c r="WX156" s="43"/>
      <c r="WY156" s="43"/>
      <c r="WZ156" s="43"/>
      <c r="XA156" s="43"/>
      <c r="XB156" s="43"/>
      <c r="XC156" s="43"/>
      <c r="XD156" s="43"/>
      <c r="XE156" s="43"/>
      <c r="XF156" s="43"/>
      <c r="XG156" s="43"/>
      <c r="XH156" s="43"/>
      <c r="XI156" s="43"/>
      <c r="XJ156" s="43"/>
      <c r="XK156" s="43"/>
      <c r="XL156" s="43"/>
      <c r="XM156" s="43"/>
      <c r="XN156" s="43"/>
      <c r="XO156" s="43"/>
      <c r="XP156" s="43"/>
      <c r="XQ156" s="43"/>
      <c r="XR156" s="43"/>
      <c r="XS156" s="43"/>
      <c r="XT156" s="43"/>
      <c r="XU156" s="43"/>
      <c r="XV156" s="43"/>
      <c r="XW156" s="43"/>
      <c r="XX156" s="43"/>
      <c r="XY156" s="43"/>
      <c r="XZ156" s="43"/>
      <c r="YA156" s="43"/>
      <c r="YB156" s="43"/>
      <c r="YC156" s="43"/>
      <c r="YD156" s="43"/>
      <c r="YE156" s="43"/>
      <c r="YF156" s="43"/>
      <c r="YG156" s="43"/>
      <c r="YH156" s="43"/>
      <c r="YI156" s="43"/>
      <c r="YJ156" s="43"/>
      <c r="YK156" s="43"/>
      <c r="YL156" s="43"/>
      <c r="YM156" s="43"/>
      <c r="YN156" s="43"/>
      <c r="YO156" s="43"/>
      <c r="YP156" s="43"/>
      <c r="YQ156" s="43"/>
      <c r="YR156" s="43"/>
      <c r="YS156" s="43"/>
      <c r="YT156" s="43"/>
      <c r="YU156" s="43"/>
      <c r="YV156" s="43"/>
      <c r="YW156" s="43"/>
      <c r="YX156" s="43"/>
      <c r="YY156" s="43"/>
      <c r="YZ156" s="43"/>
      <c r="ZA156" s="43"/>
      <c r="ZB156" s="43"/>
      <c r="ZC156" s="43"/>
      <c r="ZD156" s="43"/>
      <c r="ZE156" s="43"/>
      <c r="ZF156" s="43"/>
      <c r="ZG156" s="43"/>
      <c r="ZH156" s="43"/>
      <c r="ZI156" s="43"/>
      <c r="ZJ156" s="43"/>
      <c r="ZK156" s="43"/>
      <c r="ZL156" s="43"/>
      <c r="ZM156" s="43"/>
      <c r="ZN156" s="43"/>
      <c r="ZO156" s="43"/>
      <c r="ZP156" s="43"/>
      <c r="ZQ156" s="43"/>
      <c r="ZR156" s="43"/>
      <c r="ZS156" s="43"/>
      <c r="ZT156" s="43"/>
      <c r="ZU156" s="43"/>
      <c r="ZV156" s="43"/>
      <c r="ZW156" s="43"/>
      <c r="ZX156" s="43"/>
      <c r="ZY156" s="43"/>
      <c r="ZZ156" s="43"/>
      <c r="AAA156" s="43"/>
      <c r="AAB156" s="43"/>
      <c r="AAC156" s="43"/>
      <c r="AAD156" s="43"/>
      <c r="AAE156" s="43"/>
      <c r="AAF156" s="43"/>
      <c r="AAG156" s="43"/>
      <c r="AAH156" s="43"/>
      <c r="AAI156" s="43"/>
      <c r="AAJ156" s="43"/>
      <c r="AAK156" s="43"/>
      <c r="AAL156" s="43"/>
      <c r="AAM156" s="43"/>
      <c r="AAN156" s="43"/>
      <c r="AAO156" s="43"/>
      <c r="AAP156" s="43"/>
      <c r="AAQ156" s="43"/>
      <c r="AAR156" s="43"/>
      <c r="AAS156" s="43"/>
      <c r="AAT156" s="43"/>
      <c r="AAU156" s="43"/>
      <c r="AAV156" s="43"/>
      <c r="AAW156" s="43"/>
      <c r="AAX156" s="43"/>
      <c r="AAY156" s="43"/>
      <c r="AAZ156" s="43"/>
      <c r="ABA156" s="43"/>
      <c r="ABB156" s="43"/>
      <c r="ABC156" s="43"/>
      <c r="ABD156" s="43"/>
      <c r="ABE156" s="43"/>
      <c r="ABF156" s="43"/>
      <c r="ABG156" s="43"/>
      <c r="ABH156" s="43"/>
      <c r="ABI156" s="43"/>
      <c r="ABJ156" s="43"/>
      <c r="ABK156" s="43"/>
      <c r="ABL156" s="43"/>
      <c r="ABM156" s="43"/>
      <c r="ABN156" s="43"/>
      <c r="ABO156" s="43"/>
      <c r="ABP156" s="43"/>
      <c r="ABQ156" s="43"/>
      <c r="ABR156" s="43"/>
      <c r="ABS156" s="43"/>
      <c r="ABT156" s="43"/>
      <c r="ABU156" s="43"/>
      <c r="ABV156" s="43"/>
      <c r="ABW156" s="43"/>
      <c r="ABX156" s="43"/>
      <c r="ABY156" s="43"/>
      <c r="ABZ156" s="43"/>
      <c r="ACA156" s="43"/>
      <c r="ACB156" s="43"/>
      <c r="ACC156" s="43"/>
      <c r="ACD156" s="43"/>
      <c r="ACE156" s="43"/>
      <c r="ACF156" s="43"/>
      <c r="ACG156" s="43"/>
      <c r="ACH156" s="43"/>
      <c r="ACI156" s="43"/>
      <c r="ACJ156" s="43"/>
      <c r="ACK156" s="43"/>
      <c r="ACL156" s="43"/>
      <c r="ACM156" s="43"/>
      <c r="ACN156" s="43"/>
      <c r="ACO156" s="43"/>
      <c r="ACP156" s="43"/>
      <c r="ACQ156" s="43"/>
      <c r="ACR156" s="43"/>
      <c r="ACS156" s="43"/>
      <c r="ACT156" s="43"/>
      <c r="ACU156" s="43"/>
      <c r="ACV156" s="43"/>
      <c r="ACW156" s="43"/>
      <c r="ACX156" s="43"/>
      <c r="ACY156" s="43"/>
      <c r="ACZ156" s="43"/>
      <c r="ADA156" s="43"/>
      <c r="ADB156" s="43"/>
      <c r="ADC156" s="43"/>
      <c r="ADD156" s="43"/>
      <c r="ADE156" s="43"/>
      <c r="ADF156" s="43"/>
      <c r="ADG156" s="43"/>
      <c r="ADH156" s="43"/>
      <c r="ADI156" s="43"/>
      <c r="ADJ156" s="43"/>
      <c r="ADK156" s="43"/>
      <c r="ADL156" s="43"/>
      <c r="ADM156" s="43"/>
      <c r="ADN156" s="43"/>
      <c r="ADO156" s="43"/>
      <c r="ADP156" s="43"/>
      <c r="ADQ156" s="43"/>
      <c r="ADR156" s="43"/>
      <c r="ADS156" s="43"/>
      <c r="ADT156" s="43"/>
      <c r="ADU156" s="43"/>
      <c r="ADV156" s="43"/>
      <c r="ADW156" s="43"/>
      <c r="ADX156" s="43"/>
      <c r="ADY156" s="43"/>
      <c r="ADZ156" s="43"/>
      <c r="AEA156" s="43"/>
      <c r="AEB156" s="43"/>
      <c r="AEC156" s="43"/>
      <c r="AED156" s="43"/>
      <c r="AEE156" s="43"/>
      <c r="AEF156" s="43"/>
      <c r="AEG156" s="43"/>
      <c r="AEH156" s="43"/>
      <c r="AEI156" s="43"/>
      <c r="AEJ156" s="43"/>
      <c r="AEK156" s="43"/>
      <c r="AEL156" s="43"/>
      <c r="AEM156" s="43"/>
      <c r="AEN156" s="43"/>
      <c r="AEO156" s="43"/>
      <c r="AEP156" s="43"/>
      <c r="AEQ156" s="43"/>
      <c r="AER156" s="43"/>
      <c r="AES156" s="43"/>
      <c r="AET156" s="43"/>
      <c r="AEU156" s="43"/>
      <c r="AEV156" s="43"/>
      <c r="AEW156" s="43"/>
      <c r="AEX156" s="43"/>
      <c r="AEY156" s="43"/>
      <c r="AEZ156" s="43"/>
      <c r="AFA156" s="43"/>
      <c r="AFB156" s="43"/>
      <c r="AFC156" s="43"/>
      <c r="AFD156" s="43"/>
      <c r="AFE156" s="43"/>
      <c r="AFF156" s="43"/>
      <c r="AFG156" s="43"/>
    </row>
    <row r="157" spans="1:839" s="42" customFormat="1" x14ac:dyDescent="0.25">
      <c r="A157" s="21"/>
      <c r="B157" s="21"/>
      <c r="C157" s="21"/>
      <c r="D157" s="52"/>
      <c r="E157" s="21" t="str">
        <f>структура!$G$54</f>
        <v>начисл. пени по просроч. займам за срок просрочки</v>
      </c>
      <c r="F157" s="21"/>
      <c r="G157" s="21" t="str">
        <f>структура!$J$10</f>
        <v>повторный заем</v>
      </c>
      <c r="H157" s="21"/>
      <c r="I157" s="21" t="str">
        <f>IF($E157="","",INDEX(структура!$H$10:$H$153,SUMIFS(структура!$C$10:$C$153,структура!$G$10:$G$153,$E157)))</f>
        <v>руб</v>
      </c>
      <c r="J157" s="21"/>
      <c r="K157" s="41"/>
      <c r="L157" s="21"/>
      <c r="M157" s="21"/>
      <c r="N157" s="21"/>
      <c r="O157" s="21"/>
      <c r="P157" s="21"/>
      <c r="Q157" s="41"/>
      <c r="R157" s="21">
        <f>IF(R$8="",0,R129*условия!$R$89/365)</f>
        <v>0</v>
      </c>
      <c r="S157" s="21">
        <f>IF(S$8="",0,S129*условия!$R$89/365)</f>
        <v>0</v>
      </c>
      <c r="T157" s="21">
        <f>IF(T$8="",0,T129*условия!$R$89/365)</f>
        <v>0</v>
      </c>
      <c r="U157" s="21">
        <f>IF(U$8="",0,U129*условия!$R$89/365)</f>
        <v>0</v>
      </c>
      <c r="V157" s="21">
        <f>IF(V$8="",0,V129*условия!$R$89/365)</f>
        <v>0</v>
      </c>
      <c r="W157" s="21">
        <f>IF(W$8="",0,W129*условия!$R$89/365)</f>
        <v>0</v>
      </c>
      <c r="X157" s="21">
        <f>IF(X$8="",0,X129*условия!$R$89/365)</f>
        <v>0</v>
      </c>
      <c r="Y157" s="21">
        <f>IF(Y$8="",0,Y129*условия!$R$89/365)</f>
        <v>0</v>
      </c>
      <c r="Z157" s="21">
        <f>IF(Z$8="",0,Z129*условия!$R$89/365)</f>
        <v>0</v>
      </c>
      <c r="AA157" s="21">
        <f>IF(AA$8="",0,AA129*условия!$R$89/365)</f>
        <v>0</v>
      </c>
      <c r="AB157" s="21">
        <f>IF(AB$8="",0,AB129*условия!$R$89/365)</f>
        <v>0</v>
      </c>
      <c r="AC157" s="21">
        <f>IF(AC$8="",0,AC129*условия!$R$89/365)</f>
        <v>0</v>
      </c>
      <c r="AD157" s="21">
        <f>IF(AD$8="",0,AD129*условия!$R$89/365)</f>
        <v>0</v>
      </c>
      <c r="AE157" s="21">
        <f>IF(AE$8="",0,AE129*условия!$R$89/365)</f>
        <v>0</v>
      </c>
      <c r="AF157" s="21">
        <f>IF(AF$8="",0,AF129*условия!$R$89/365)</f>
        <v>0</v>
      </c>
      <c r="AG157" s="21">
        <f>IF(AG$8="",0,AG129*условия!$R$89/365)</f>
        <v>0</v>
      </c>
      <c r="AH157" s="21">
        <f>IF(AH$8="",0,AH129*условия!$R$89/365)</f>
        <v>0</v>
      </c>
      <c r="AI157" s="21">
        <f>IF(AI$8="",0,AI129*условия!$R$89/365)</f>
        <v>0</v>
      </c>
      <c r="AJ157" s="21">
        <f>IF(AJ$8="",0,AJ129*условия!$R$89/365)</f>
        <v>0</v>
      </c>
      <c r="AK157" s="21">
        <f>IF(AK$8="",0,AK129*условия!$R$89/365)</f>
        <v>0</v>
      </c>
      <c r="AL157" s="21">
        <f>IF(AL$8="",0,AL129*условия!$R$89/365)</f>
        <v>11.506849315068493</v>
      </c>
      <c r="AM157" s="21">
        <f>IF(AM$8="",0,AM129*условия!$R$89/365)</f>
        <v>23.013698630136986</v>
      </c>
      <c r="AN157" s="21">
        <f>IF(AN$8="",0,AN129*условия!$R$89/365)</f>
        <v>34.520547945205479</v>
      </c>
      <c r="AO157" s="21">
        <f>IF(AO$8="",0,AO129*условия!$R$89/365)</f>
        <v>46.027397260273972</v>
      </c>
      <c r="AP157" s="21">
        <f>IF(AP$8="",0,AP129*условия!$R$89/365)</f>
        <v>57.534246575342465</v>
      </c>
      <c r="AQ157" s="21">
        <f>IF(AQ$8="",0,AQ129*условия!$R$89/365)</f>
        <v>69.041095890410958</v>
      </c>
      <c r="AR157" s="21">
        <f>IF(AR$8="",0,AR129*условия!$R$89/365)</f>
        <v>80.547945205479451</v>
      </c>
      <c r="AS157" s="21">
        <f>IF(AS$8="",0,AS129*условия!$R$89/365)</f>
        <v>92.054794520547944</v>
      </c>
      <c r="AT157" s="21">
        <f>IF(AT$8="",0,AT129*условия!$R$89/365)</f>
        <v>103.56164383561644</v>
      </c>
      <c r="AU157" s="21">
        <f>IF(AU$8="",0,AU129*условия!$R$89/365)</f>
        <v>115.06849315068493</v>
      </c>
      <c r="AV157" s="21">
        <f>IF(AV$8="",0,AV129*условия!$R$89/365)</f>
        <v>126.57534246575342</v>
      </c>
      <c r="AW157" s="21">
        <f>IF(AW$8="",0,AW129*условия!$R$89/365)</f>
        <v>138.08219178082192</v>
      </c>
      <c r="AX157" s="21">
        <f>IF(AX$8="",0,AX129*условия!$R$89/365)</f>
        <v>149.58904109589042</v>
      </c>
      <c r="AY157" s="21">
        <f>IF(AY$8="",0,AY129*условия!$R$89/365)</f>
        <v>161.0958904109589</v>
      </c>
      <c r="AZ157" s="21">
        <f>IF(AZ$8="",0,AZ129*условия!$R$89/365)</f>
        <v>172.60273972602741</v>
      </c>
      <c r="BA157" s="21">
        <f>IF(BA$8="",0,BA129*условия!$R$89/365)</f>
        <v>184.10958904109589</v>
      </c>
      <c r="BB157" s="21">
        <f>IF(BB$8="",0,BB129*условия!$R$89/365)</f>
        <v>195.61643835616439</v>
      </c>
      <c r="BC157" s="21">
        <f>IF(BC$8="",0,BC129*условия!$R$89/365)</f>
        <v>207.12328767123287</v>
      </c>
      <c r="BD157" s="21">
        <f>IF(BD$8="",0,BD129*условия!$R$89/365)</f>
        <v>218.63013698630138</v>
      </c>
      <c r="BE157" s="21">
        <f>IF(BE$8="",0,BE129*условия!$R$89/365)</f>
        <v>230.13698630136986</v>
      </c>
      <c r="BF157" s="21">
        <f>IF(BF$8="",0,BF129*условия!$R$89/365)</f>
        <v>241.64383561643837</v>
      </c>
      <c r="BG157" s="21">
        <f>IF(BG$8="",0,BG129*условия!$R$89/365)</f>
        <v>253.15068493150685</v>
      </c>
      <c r="BH157" s="21">
        <f>IF(BH$8="",0,BH129*условия!$R$89/365)</f>
        <v>264.65753424657532</v>
      </c>
      <c r="BI157" s="21">
        <f>IF(BI$8="",0,BI129*условия!$R$89/365)</f>
        <v>276.16438356164383</v>
      </c>
      <c r="BJ157" s="21">
        <f>IF(BJ$8="",0,BJ129*условия!$R$89/365)</f>
        <v>287.67123287671234</v>
      </c>
      <c r="BK157" s="21">
        <f>IF(BK$8="",0,BK129*условия!$R$89/365)</f>
        <v>299.17808219178085</v>
      </c>
      <c r="BL157" s="21">
        <f>IF(BL$8="",0,BL129*условия!$R$89/365)</f>
        <v>310.6849315068493</v>
      </c>
      <c r="BM157" s="21">
        <f>IF(BM$8="",0,BM129*условия!$R$89/365)</f>
        <v>322.1917808219178</v>
      </c>
      <c r="BN157" s="21">
        <f>IF(BN$8="",0,BN129*условия!$R$89/365)</f>
        <v>333.69863013698631</v>
      </c>
      <c r="BO157" s="21">
        <f>IF(BO$8="",0,BO129*условия!$R$89/365)</f>
        <v>345.20547945205482</v>
      </c>
      <c r="BP157" s="21">
        <f>IF(BP$8="",0,BP129*условия!$R$89/365)</f>
        <v>356.71232876712327</v>
      </c>
      <c r="BQ157" s="21">
        <f>IF(BQ$8="",0,BQ129*условия!$R$89/365)</f>
        <v>379.72602739726028</v>
      </c>
      <c r="BR157" s="21">
        <f>IF(BR$8="",0,BR129*условия!$R$89/365)</f>
        <v>402.73972602739724</v>
      </c>
      <c r="BS157" s="21">
        <f>IF(BS$8="",0,BS129*условия!$R$89/365)</f>
        <v>425.75342465753425</v>
      </c>
      <c r="BT157" s="21">
        <f>IF(BT$8="",0,BT129*условия!$R$89/365)</f>
        <v>448.76712328767121</v>
      </c>
      <c r="BU157" s="21">
        <f>IF(BU$8="",0,BU129*условия!$R$89/365)</f>
        <v>471.78082191780823</v>
      </c>
      <c r="BV157" s="21">
        <f>IF(BV$8="",0,BV129*условия!$R$89/365)</f>
        <v>494.79452054794518</v>
      </c>
      <c r="BW157" s="21">
        <f>IF(BW$8="",0,BW129*условия!$R$89/365)</f>
        <v>517.80821917808214</v>
      </c>
      <c r="BX157" s="21">
        <f>IF(BX$8="",0,BX129*условия!$R$89/365)</f>
        <v>540.82191780821915</v>
      </c>
      <c r="BY157" s="21">
        <f>IF(BY$8="",0,BY129*условия!$R$89/365)</f>
        <v>563.83561643835617</v>
      </c>
      <c r="BZ157" s="21">
        <f>IF(BZ$8="",0,BZ129*условия!$R$89/365)</f>
        <v>575.34246575342468</v>
      </c>
      <c r="CA157" s="21">
        <f>IF(CA$8="",0,CA129*условия!$R$89/365)</f>
        <v>586.84931506849318</v>
      </c>
      <c r="CB157" s="21">
        <f>IF(CB$8="",0,CB129*условия!$R$89/365)</f>
        <v>598.35616438356169</v>
      </c>
      <c r="CC157" s="21">
        <f>IF(CC$8="",0,CC129*условия!$R$89/365)</f>
        <v>609.86301369863008</v>
      </c>
      <c r="CD157" s="21">
        <f>IF(CD$8="",0,CD129*условия!$R$89/365)</f>
        <v>621.36986301369859</v>
      </c>
      <c r="CE157" s="21">
        <f>IF(CE$8="",0,CE129*условия!$R$89/365)</f>
        <v>632.8767123287671</v>
      </c>
      <c r="CF157" s="21">
        <f>IF(CF$8="",0,CF129*условия!$R$89/365)</f>
        <v>644.38356164383561</v>
      </c>
      <c r="CG157" s="21">
        <f>IF(CG$8="",0,CG129*условия!$R$89/365)</f>
        <v>655.89041095890411</v>
      </c>
      <c r="CH157" s="21">
        <f>IF(CH$8="",0,CH129*условия!$R$89/365)</f>
        <v>667.39726027397262</v>
      </c>
      <c r="CI157" s="21">
        <f>IF(CI$8="",0,CI129*условия!$R$89/365)</f>
        <v>678.90410958904113</v>
      </c>
      <c r="CJ157" s="21">
        <f>IF(CJ$8="",0,CJ129*условия!$R$89/365)</f>
        <v>690.41095890410963</v>
      </c>
      <c r="CK157" s="21">
        <f>IF(CK$8="",0,CK129*условия!$R$89/365)</f>
        <v>701.91780821917803</v>
      </c>
      <c r="CL157" s="21">
        <f>IF(CL$8="",0,CL129*условия!$R$89/365)</f>
        <v>713.42465753424653</v>
      </c>
      <c r="CM157" s="21">
        <f>IF(CM$8="",0,CM129*условия!$R$89/365)</f>
        <v>724.93150684931504</v>
      </c>
      <c r="CN157" s="21">
        <f>IF(CN$8="",0,CN129*условия!$R$89/365)</f>
        <v>736.43835616438355</v>
      </c>
      <c r="CO157" s="21">
        <f>IF(CO$8="",0,CO129*условия!$R$89/365)</f>
        <v>747.94520547945206</v>
      </c>
      <c r="CP157" s="21">
        <f>IF(CP$8="",0,CP129*условия!$R$89/365)</f>
        <v>759.45205479452056</v>
      </c>
      <c r="CQ157" s="21">
        <f>IF(CQ$8="",0,CQ129*условия!$R$89/365)</f>
        <v>770.95890410958907</v>
      </c>
      <c r="CR157" s="21">
        <f>IF(CR$8="",0,CR129*условия!$R$89/365)</f>
        <v>782.46575342465758</v>
      </c>
      <c r="CS157" s="21">
        <f>IF(CS$8="",0,CS129*условия!$R$89/365)</f>
        <v>793.97260273972597</v>
      </c>
      <c r="CT157" s="21">
        <f>IF(CT$8="",0,CT129*условия!$R$89/365)</f>
        <v>805.47945205479448</v>
      </c>
      <c r="CU157" s="21">
        <f>IF(CU$8="",0,CU129*условия!$R$89/365)</f>
        <v>816.98630136986299</v>
      </c>
      <c r="CV157" s="21">
        <f>IF(CV$8="",0,CV129*условия!$R$89/365)</f>
        <v>891.78082191780823</v>
      </c>
      <c r="CW157" s="21">
        <f>IF(CW$8="",0,CW129*условия!$R$89/365)</f>
        <v>966.57534246575347</v>
      </c>
      <c r="CX157" s="21">
        <f>IF(CX$8="",0,CX129*условия!$R$89/365)</f>
        <v>1041.3698630136987</v>
      </c>
      <c r="CY157" s="21">
        <f>IF(CY$8="",0,CY129*условия!$R$89/365)</f>
        <v>1116.1643835616439</v>
      </c>
      <c r="CZ157" s="21">
        <f>IF(CZ$8="",0,CZ129*условия!$R$89/365)</f>
        <v>1190.958904109589</v>
      </c>
      <c r="DA157" s="21">
        <f>IF(DA$8="",0,DA129*условия!$R$89/365)</f>
        <v>1265.7534246575342</v>
      </c>
      <c r="DB157" s="21">
        <f>IF(DB$8="",0,DB129*условия!$R$89/365)</f>
        <v>1340.5479452054794</v>
      </c>
      <c r="DC157" s="21">
        <f>IF(DC$8="",0,DC129*условия!$R$89/365)</f>
        <v>1415.3424657534247</v>
      </c>
      <c r="DD157" s="21">
        <f>IF(DD$8="",0,DD129*условия!$R$89/365)</f>
        <v>1490.1369863013699</v>
      </c>
      <c r="DE157" s="21">
        <f>IF(DE$8="",0,DE129*условия!$R$89/365)</f>
        <v>1553.4246575342465</v>
      </c>
      <c r="DF157" s="21">
        <f>IF(DF$8="",0,DF129*условия!$R$89/365)</f>
        <v>1616.7123287671234</v>
      </c>
      <c r="DG157" s="21">
        <f>IF(DG$8="",0,DG129*условия!$R$89/365)</f>
        <v>1680</v>
      </c>
      <c r="DH157" s="21">
        <f>IF(DH$8="",0,DH129*условия!$R$89/365)</f>
        <v>1743.2876712328766</v>
      </c>
      <c r="DI157" s="21">
        <f>IF(DI$8="",0,DI129*условия!$R$89/365)</f>
        <v>1806.5753424657535</v>
      </c>
      <c r="DJ157" s="21">
        <f>IF(DJ$8="",0,DJ129*условия!$R$89/365)</f>
        <v>1869.8630136986301</v>
      </c>
      <c r="DK157" s="21">
        <f>IF(DK$8="",0,DK129*условия!$R$89/365)</f>
        <v>1933.1506849315069</v>
      </c>
      <c r="DL157" s="21">
        <f>IF(DL$8="",0,DL129*условия!$R$89/365)</f>
        <v>1996.4383561643835</v>
      </c>
      <c r="DM157" s="21">
        <f>IF(DM$8="",0,DM129*условия!$R$89/365)</f>
        <v>2059.7260273972602</v>
      </c>
      <c r="DN157" s="21">
        <f>IF(DN$8="",0,DN129*условия!$R$89/365)</f>
        <v>2123.0136986301368</v>
      </c>
      <c r="DO157" s="21">
        <f>IF(DO$8="",0,DO129*условия!$R$89/365)</f>
        <v>2186.3013698630139</v>
      </c>
      <c r="DP157" s="21">
        <f>IF(DP$8="",0,DP129*условия!$R$89/365)</f>
        <v>2249.5890410958905</v>
      </c>
      <c r="DQ157" s="21">
        <f>IF(DQ$8="",0,DQ129*условия!$R$89/365)</f>
        <v>2312.8767123287671</v>
      </c>
      <c r="DR157" s="21">
        <f>IF(DR$8="",0,DR129*условия!$R$89/365)</f>
        <v>2376.1643835616437</v>
      </c>
      <c r="DS157" s="21">
        <f>IF(DS$8="",0,DS129*условия!$R$89/365)</f>
        <v>2439.4520547945203</v>
      </c>
      <c r="DT157" s="21">
        <f>IF(DT$8="",0,DT129*условия!$R$89/365)</f>
        <v>2502.7397260273974</v>
      </c>
      <c r="DU157" s="21">
        <f>IF(DU$8="",0,DU129*условия!$R$89/365)</f>
        <v>2566.027397260274</v>
      </c>
      <c r="DV157" s="21">
        <f>IF(DV$8="",0,DV129*условия!$R$89/365)</f>
        <v>2629.3150684931506</v>
      </c>
      <c r="DW157" s="21">
        <f>IF(DW$8="",0,DW129*условия!$R$89/365)</f>
        <v>2692.6027397260273</v>
      </c>
      <c r="DX157" s="21">
        <f>IF(DX$8="",0,DX129*условия!$R$89/365)</f>
        <v>2755.8904109589039</v>
      </c>
      <c r="DY157" s="21">
        <f>IF(DY$8="",0,DY129*условия!$R$89/365)</f>
        <v>2819.178082191781</v>
      </c>
      <c r="DZ157" s="21">
        <f>IF(DZ$8="",0,DZ129*условия!$R$89/365)</f>
        <v>2796.1643835616437</v>
      </c>
      <c r="EA157" s="21">
        <f>IF(EA$8="",0,EA129*условия!$R$89/365)</f>
        <v>2773.1506849315069</v>
      </c>
      <c r="EB157" s="21">
        <f>IF(EB$8="",0,EB129*условия!$R$89/365)</f>
        <v>2750.1369863013697</v>
      </c>
      <c r="EC157" s="21">
        <f>IF(EC$8="",0,EC129*условия!$R$89/365)</f>
        <v>2727.1232876712329</v>
      </c>
      <c r="ED157" s="21">
        <f>IF(ED$8="",0,ED129*условия!$R$89/365)</f>
        <v>2704.1095890410961</v>
      </c>
      <c r="EE157" s="21">
        <f>IF(EE$8="",0,EE129*условия!$R$89/365)</f>
        <v>2767.3972602739727</v>
      </c>
      <c r="EF157" s="21">
        <f>IF(EF$8="",0,EF129*условия!$R$89/365)</f>
        <v>2830.6849315068494</v>
      </c>
      <c r="EG157" s="21">
        <f>IF(EG$8="",0,EG129*условия!$R$89/365)</f>
        <v>2893.972602739726</v>
      </c>
      <c r="EH157" s="21">
        <f>IF(EH$8="",0,EH129*условия!$R$89/365)</f>
        <v>2957.2602739726026</v>
      </c>
      <c r="EI157" s="21">
        <f>IF(EI$8="",0,EI129*условия!$R$89/365)</f>
        <v>3020.5479452054797</v>
      </c>
      <c r="EJ157" s="21">
        <f>IF(EJ$8="",0,EJ129*условия!$R$89/365)</f>
        <v>3020.5479452054797</v>
      </c>
      <c r="EK157" s="21">
        <f>IF(EK$8="",0,EK129*условия!$R$89/365)</f>
        <v>3020.5479452054797</v>
      </c>
      <c r="EL157" s="21">
        <f>IF(EL$8="",0,EL129*условия!$R$89/365)</f>
        <v>3020.5479452054797</v>
      </c>
      <c r="EM157" s="21">
        <f>IF(EM$8="",0,EM129*условия!$R$89/365)</f>
        <v>3020.5479452054797</v>
      </c>
      <c r="EN157" s="21">
        <f>IF(EN$8="",0,EN129*условия!$R$89/365)</f>
        <v>3020.5479452054797</v>
      </c>
      <c r="EO157" s="21">
        <f>IF(EO$8="",0,EO129*условия!$R$89/365)</f>
        <v>3020.5479452054797</v>
      </c>
      <c r="EP157" s="21">
        <f>IF(EP$8="",0,EP129*условия!$R$89/365)</f>
        <v>3020.5479452054797</v>
      </c>
      <c r="EQ157" s="21">
        <f>IF(EQ$8="",0,EQ129*условия!$R$89/365)</f>
        <v>3020.5479452054797</v>
      </c>
      <c r="ER157" s="21">
        <f>IF(ER$8="",0,ER129*условия!$R$89/365)</f>
        <v>3020.5479452054797</v>
      </c>
      <c r="ES157" s="21">
        <f>IF(ES$8="",0,ES129*условия!$R$89/365)</f>
        <v>3020.5479452054797</v>
      </c>
      <c r="ET157" s="21">
        <f>IF(ET$8="",0,ET129*условия!$R$89/365)</f>
        <v>3106.8493150684931</v>
      </c>
      <c r="EU157" s="21">
        <f>IF(EU$8="",0,EU129*условия!$R$89/365)</f>
        <v>3193.1506849315069</v>
      </c>
      <c r="EV157" s="21">
        <f>IF(EV$8="",0,EV129*условия!$R$89/365)</f>
        <v>3279.4520547945203</v>
      </c>
      <c r="EW157" s="21">
        <f>IF(EW$8="",0,EW129*условия!$R$89/365)</f>
        <v>3365.7534246575342</v>
      </c>
      <c r="EX157" s="21">
        <f>IF(EX$8="",0,EX129*условия!$R$89/365)</f>
        <v>3452.0547945205481</v>
      </c>
      <c r="EY157" s="21">
        <f>IF(EY$8="",0,EY129*условия!$R$89/365)</f>
        <v>3452.0547945205481</v>
      </c>
      <c r="EZ157" s="21">
        <f>IF(EZ$8="",0,EZ129*условия!$R$89/365)</f>
        <v>3452.0547945205481</v>
      </c>
      <c r="FA157" s="21">
        <f>IF(FA$8="",0,FA129*условия!$R$89/365)</f>
        <v>3452.0547945205481</v>
      </c>
      <c r="FB157" s="21">
        <f>IF(FB$8="",0,FB129*условия!$R$89/365)</f>
        <v>3452.0547945205481</v>
      </c>
      <c r="FC157" s="21">
        <f>IF(FC$8="",0,FC129*условия!$R$89/365)</f>
        <v>3452.0547945205481</v>
      </c>
      <c r="FD157" s="21">
        <f>IF(FD$8="",0,FD129*условия!$R$89/365)</f>
        <v>3452.0547945205481</v>
      </c>
      <c r="FE157" s="21">
        <f>IF(FE$8="",0,FE129*условия!$R$89/365)</f>
        <v>3452.0547945205481</v>
      </c>
      <c r="FF157" s="21">
        <f>IF(FF$8="",0,FF129*условия!$R$89/365)</f>
        <v>3452.0547945205481</v>
      </c>
      <c r="FG157" s="21">
        <f>IF(FG$8="",0,FG129*условия!$R$89/365)</f>
        <v>3452.0547945205481</v>
      </c>
      <c r="FH157" s="21">
        <f>IF(FH$8="",0,FH129*условия!$R$89/365)</f>
        <v>3452.0547945205481</v>
      </c>
      <c r="FI157" s="21">
        <f>IF(FI$8="",0,FI129*условия!$R$89/365)</f>
        <v>3452.0547945205481</v>
      </c>
      <c r="FJ157" s="21">
        <f>IF(FJ$8="",0,FJ129*условия!$R$89/365)</f>
        <v>3423.2876712328766</v>
      </c>
      <c r="FK157" s="21">
        <f>IF(FK$8="",0,FK129*условия!$R$89/365)</f>
        <v>3394.5205479452056</v>
      </c>
      <c r="FL157" s="21">
        <f>IF(FL$8="",0,FL129*условия!$R$89/365)</f>
        <v>3365.7534246575342</v>
      </c>
      <c r="FM157" s="21">
        <f>IF(FM$8="",0,FM129*условия!$R$89/365)</f>
        <v>3336.9863013698632</v>
      </c>
      <c r="FN157" s="21">
        <f>IF(FN$8="",0,FN129*условия!$R$89/365)</f>
        <v>3308.2191780821918</v>
      </c>
      <c r="FO157" s="21">
        <f>IF(FO$8="",0,FO129*условия!$R$89/365)</f>
        <v>3279.4520547945203</v>
      </c>
      <c r="FP157" s="21">
        <f>IF(FP$8="",0,FP129*условия!$R$89/365)</f>
        <v>3250.6849315068494</v>
      </c>
      <c r="FQ157" s="21">
        <f>IF(FQ$8="",0,FQ129*условия!$R$89/365)</f>
        <v>3221.9178082191779</v>
      </c>
      <c r="FR157" s="21">
        <f>IF(FR$8="",0,FR129*условия!$R$89/365)</f>
        <v>3193.1506849315069</v>
      </c>
      <c r="FS157" s="21">
        <f>IF(FS$8="",0,FS129*условия!$R$89/365)</f>
        <v>3250.6849315068494</v>
      </c>
      <c r="FT157" s="21">
        <f>IF(FT$8="",0,FT129*условия!$R$89/365)</f>
        <v>3308.2191780821918</v>
      </c>
      <c r="FU157" s="21">
        <f>IF(FU$8="",0,FU129*условия!$R$89/365)</f>
        <v>3365.7534246575342</v>
      </c>
      <c r="FV157" s="21">
        <f>IF(FV$8="",0,FV129*условия!$R$89/365)</f>
        <v>3423.2876712328766</v>
      </c>
      <c r="FW157" s="21">
        <f>IF(FW$8="",0,FW129*условия!$R$89/365)</f>
        <v>3480.821917808219</v>
      </c>
      <c r="FX157" s="21">
        <f>IF(FX$8="",0,FX129*условия!$R$89/365)</f>
        <v>3452.0547945205481</v>
      </c>
      <c r="FY157" s="21">
        <f>IF(FY$8="",0,FY129*условия!$R$89/365)</f>
        <v>3423.2876712328766</v>
      </c>
      <c r="FZ157" s="21">
        <f>IF(FZ$8="",0,FZ129*условия!$R$89/365)</f>
        <v>3394.5205479452056</v>
      </c>
      <c r="GA157" s="21">
        <f>IF(GA$8="",0,GA129*условия!$R$89/365)</f>
        <v>3365.7534246575342</v>
      </c>
      <c r="GB157" s="21">
        <f>IF(GB$8="",0,GB129*условия!$R$89/365)</f>
        <v>3336.9863013698632</v>
      </c>
      <c r="GC157" s="21">
        <f>IF(GC$8="",0,GC129*условия!$R$89/365)</f>
        <v>3308.2191780821918</v>
      </c>
      <c r="GD157" s="21">
        <f>IF(GD$8="",0,GD129*условия!$R$89/365)</f>
        <v>3279.4520547945203</v>
      </c>
      <c r="GE157" s="21">
        <f>IF(GE$8="",0,GE129*условия!$R$89/365)</f>
        <v>3250.6849315068494</v>
      </c>
      <c r="GF157" s="21">
        <f>IF(GF$8="",0,GF129*условия!$R$89/365)</f>
        <v>3221.9178082191779</v>
      </c>
      <c r="GG157" s="21">
        <f>IF(GG$8="",0,GG129*условия!$R$89/365)</f>
        <v>3193.1506849315069</v>
      </c>
      <c r="GH157" s="21">
        <f>IF(GH$8="",0,GH129*условия!$R$89/365)</f>
        <v>3164.3835616438355</v>
      </c>
      <c r="GI157" s="21">
        <f>IF(GI$8="",0,GI129*условия!$R$89/365)</f>
        <v>3135.6164383561645</v>
      </c>
      <c r="GJ157" s="21">
        <f>IF(GJ$8="",0,GJ129*условия!$R$89/365)</f>
        <v>3106.8493150684931</v>
      </c>
      <c r="GK157" s="21">
        <f>IF(GK$8="",0,GK129*условия!$R$89/365)</f>
        <v>3078.0821917808221</v>
      </c>
      <c r="GL157" s="21">
        <f>IF(GL$8="",0,GL129*условия!$R$89/365)</f>
        <v>3049.3150684931506</v>
      </c>
      <c r="GM157" s="21">
        <f>IF(GM$8="",0,GM129*условия!$R$89/365)</f>
        <v>3020.5479452054797</v>
      </c>
      <c r="GN157" s="21">
        <f>IF(GN$8="",0,GN129*условия!$R$89/365)</f>
        <v>3030.1369863013697</v>
      </c>
      <c r="GO157" s="21">
        <f>IF(GO$8="",0,GO129*условия!$R$89/365)</f>
        <v>3039.7260273972602</v>
      </c>
      <c r="GP157" s="21">
        <f>IF(GP$8="",0,GP129*условия!$R$89/365)</f>
        <v>3049.3150684931506</v>
      </c>
      <c r="GQ157" s="21">
        <f>IF(GQ$8="",0,GQ129*условия!$R$89/365)</f>
        <v>3058.9041095890411</v>
      </c>
      <c r="GR157" s="21">
        <f>IF(GR$8="",0,GR129*условия!$R$89/365)</f>
        <v>3068.4931506849316</v>
      </c>
      <c r="GS157" s="21">
        <f>IF(GS$8="",0,GS129*условия!$R$89/365)</f>
        <v>3078.0821917808221</v>
      </c>
      <c r="GT157" s="21">
        <f>IF(GT$8="",0,GT129*условия!$R$89/365)</f>
        <v>3087.6712328767121</v>
      </c>
      <c r="GU157" s="21">
        <f>IF(GU$8="",0,GU129*условия!$R$89/365)</f>
        <v>3097.2602739726026</v>
      </c>
      <c r="GV157" s="21">
        <f>IF(GV$8="",0,GV129*условия!$R$89/365)</f>
        <v>3106.8493150684931</v>
      </c>
      <c r="GW157" s="21">
        <f>IF(GW$8="",0,GW129*условия!$R$89/365)</f>
        <v>3116.4383561643835</v>
      </c>
      <c r="GX157" s="21">
        <f>IF(GX$8="",0,GX129*условия!$R$89/365)</f>
        <v>3126.027397260274</v>
      </c>
      <c r="GY157" s="21">
        <f>IF(GY$8="",0,GY129*условия!$R$89/365)</f>
        <v>3135.6164383561645</v>
      </c>
      <c r="GZ157" s="21">
        <f>IF(GZ$8="",0,GZ129*условия!$R$89/365)</f>
        <v>3145.205479452055</v>
      </c>
      <c r="HA157" s="21">
        <f>IF(HA$8="",0,HA129*условия!$R$89/365)</f>
        <v>3154.794520547945</v>
      </c>
      <c r="HB157" s="21">
        <f>IF(HB$8="",0,HB129*условия!$R$89/365)</f>
        <v>3164.3835616438355</v>
      </c>
      <c r="HC157" s="21">
        <f>IF(HC$8="",0,HC129*условия!$R$89/365)</f>
        <v>3202.7397260273974</v>
      </c>
      <c r="HD157" s="21">
        <f>IF(HD$8="",0,HD129*условия!$R$89/365)</f>
        <v>3241.0958904109589</v>
      </c>
      <c r="HE157" s="21">
        <f>IF(HE$8="",0,HE129*условия!$R$89/365)</f>
        <v>3279.4520547945203</v>
      </c>
      <c r="HF157" s="21">
        <f>IF(HF$8="",0,HF129*условия!$R$89/365)</f>
        <v>3317.8082191780823</v>
      </c>
      <c r="HG157" s="21">
        <f>IF(HG$8="",0,HG129*условия!$R$89/365)</f>
        <v>3356.1643835616437</v>
      </c>
      <c r="HH157" s="21">
        <f>IF(HH$8="",0,HH129*условия!$R$89/365)</f>
        <v>3394.5205479452056</v>
      </c>
      <c r="HI157" s="21">
        <f>IF(HI$8="",0,HI129*условия!$R$89/365)</f>
        <v>3432.8767123287671</v>
      </c>
      <c r="HJ157" s="21">
        <f>IF(HJ$8="",0,HJ129*условия!$R$89/365)</f>
        <v>3471.2328767123286</v>
      </c>
      <c r="HK157" s="21">
        <f>IF(HK$8="",0,HK129*условия!$R$89/365)</f>
        <v>3509.5890410958905</v>
      </c>
      <c r="HL157" s="21">
        <f>IF(HL$8="",0,HL129*условия!$R$89/365)</f>
        <v>3547.9452054794519</v>
      </c>
      <c r="HM157" s="21">
        <f>IF(HM$8="",0,HM129*условия!$R$89/365)</f>
        <v>3586.3013698630139</v>
      </c>
      <c r="HN157" s="21">
        <f>IF(HN$8="",0,HN129*условия!$R$89/365)</f>
        <v>3624.6575342465753</v>
      </c>
      <c r="HO157" s="21">
        <f>IF(HO$8="",0,HO129*условия!$R$89/365)</f>
        <v>3663.0136986301368</v>
      </c>
      <c r="HP157" s="21">
        <f>IF(HP$8="",0,HP129*условия!$R$89/365)</f>
        <v>3701.3698630136987</v>
      </c>
      <c r="HQ157" s="21">
        <f>IF(HQ$8="",0,HQ129*условия!$R$89/365)</f>
        <v>3739.7260273972602</v>
      </c>
      <c r="HR157" s="21">
        <f>IF(HR$8="",0,HR129*условия!$R$89/365)</f>
        <v>3778.0821917808221</v>
      </c>
      <c r="HS157" s="21">
        <f>IF(HS$8="",0,HS129*условия!$R$89/365)</f>
        <v>3816.4383561643835</v>
      </c>
      <c r="HT157" s="21">
        <f>IF(HT$8="",0,HT129*условия!$R$89/365)</f>
        <v>3854.794520547945</v>
      </c>
      <c r="HU157" s="21">
        <f>IF(HU$8="",0,HU129*условия!$R$89/365)</f>
        <v>3893.1506849315069</v>
      </c>
      <c r="HV157" s="21">
        <f>IF(HV$8="",0,HV129*условия!$R$89/365)</f>
        <v>3931.5068493150684</v>
      </c>
      <c r="HW157" s="21">
        <f>IF(HW$8="",0,HW129*условия!$R$89/365)</f>
        <v>3969.8630136986303</v>
      </c>
      <c r="HX157" s="21">
        <f>IF(HX$8="",0,HX129*условия!$R$89/365)</f>
        <v>4008.2191780821918</v>
      </c>
      <c r="HY157" s="21">
        <f>IF(HY$8="",0,HY129*условия!$R$89/365)</f>
        <v>4046.5753424657532</v>
      </c>
      <c r="HZ157" s="21">
        <f>IF(HZ$8="",0,HZ129*условия!$R$89/365)</f>
        <v>4084.9315068493152</v>
      </c>
      <c r="IA157" s="21">
        <f>IF(IA$8="",0,IA129*условия!$R$89/365)</f>
        <v>4123.2876712328771</v>
      </c>
      <c r="IB157" s="21">
        <f>IF(IB$8="",0,IB129*условия!$R$89/365)</f>
        <v>4161.6438356164381</v>
      </c>
      <c r="IC157" s="21">
        <f>IF(IC$8="",0,IC129*условия!$R$89/365)</f>
        <v>4200</v>
      </c>
      <c r="ID157" s="21">
        <f>IF(ID$8="",0,ID129*условия!$R$89/365)</f>
        <v>4238.3561643835619</v>
      </c>
      <c r="IE157" s="21">
        <f>IF(IE$8="",0,IE129*условия!$R$89/365)</f>
        <v>4276.7123287671229</v>
      </c>
      <c r="IF157" s="21">
        <f>IF(IF$8="",0,IF129*условия!$R$89/365)</f>
        <v>4315.0684931506848</v>
      </c>
      <c r="IG157" s="21">
        <f>IF(IG$8="",0,IG129*условия!$R$89/365)</f>
        <v>4315.0684931506848</v>
      </c>
      <c r="IH157" s="21">
        <f>IF(IH$8="",0,IH129*условия!$R$89/365)</f>
        <v>4315.0684931506848</v>
      </c>
      <c r="II157" s="21">
        <f>IF(II$8="",0,II129*условия!$R$89/365)</f>
        <v>4315.0684931506848</v>
      </c>
      <c r="IJ157" s="21">
        <f>IF(IJ$8="",0,IJ129*условия!$R$89/365)</f>
        <v>4315.0684931506848</v>
      </c>
      <c r="IK157" s="21">
        <f>IF(IK$8="",0,IK129*условия!$R$89/365)</f>
        <v>4315.0684931506848</v>
      </c>
      <c r="IL157" s="21">
        <f>IF(IL$8="",0,IL129*условия!$R$89/365)</f>
        <v>4315.0684931506848</v>
      </c>
      <c r="IM157" s="21">
        <f>IF(IM$8="",0,IM129*условия!$R$89/365)</f>
        <v>4315.0684931506848</v>
      </c>
      <c r="IN157" s="21">
        <f>IF(IN$8="",0,IN129*условия!$R$89/365)</f>
        <v>4315.0684931506848</v>
      </c>
      <c r="IO157" s="21">
        <f>IF(IO$8="",0,IO129*условия!$R$89/365)</f>
        <v>4315.0684931506848</v>
      </c>
      <c r="IP157" s="21">
        <f>IF(IP$8="",0,IP129*условия!$R$89/365)</f>
        <v>4315.0684931506848</v>
      </c>
      <c r="IQ157" s="21">
        <f>IF(IQ$8="",0,IQ129*условия!$R$89/365)</f>
        <v>4315.0684931506848</v>
      </c>
      <c r="IR157" s="21">
        <f>IF(IR$8="",0,IR129*условия!$R$89/365)</f>
        <v>4315.0684931506848</v>
      </c>
      <c r="IS157" s="21">
        <f>IF(IS$8="",0,IS129*условия!$R$89/365)</f>
        <v>4315.0684931506848</v>
      </c>
      <c r="IT157" s="21">
        <f>IF(IT$8="",0,IT129*условия!$R$89/365)</f>
        <v>4315.0684931506848</v>
      </c>
      <c r="IU157" s="21">
        <f>IF(IU$8="",0,IU129*условия!$R$89/365)</f>
        <v>4315.0684931506848</v>
      </c>
      <c r="IV157" s="21">
        <f>IF(IV$8="",0,IV129*условия!$R$89/365)</f>
        <v>4315.0684931506848</v>
      </c>
      <c r="IW157" s="21">
        <f>IF(IW$8="",0,IW129*условия!$R$89/365)</f>
        <v>4315.0684931506848</v>
      </c>
      <c r="IX157" s="21">
        <f>IF(IX$8="",0,IX129*условия!$R$89/365)</f>
        <v>4219.178082191781</v>
      </c>
      <c r="IY157" s="21">
        <f>IF(IY$8="",0,IY129*условия!$R$89/365)</f>
        <v>4123.2876712328771</v>
      </c>
      <c r="IZ157" s="21">
        <f>IF(IZ$8="",0,IZ129*условия!$R$89/365)</f>
        <v>4027.3972602739727</v>
      </c>
      <c r="JA157" s="21">
        <f>IF(JA$8="",0,JA129*условия!$R$89/365)</f>
        <v>3931.5068493150684</v>
      </c>
      <c r="JB157" s="21">
        <f>IF(JB$8="",0,JB129*условия!$R$89/365)</f>
        <v>3835.6164383561645</v>
      </c>
      <c r="JC157" s="21">
        <f>IF(JC$8="",0,JC129*условия!$R$89/365)</f>
        <v>3835.6164383561645</v>
      </c>
      <c r="JD157" s="21">
        <f>IF(JD$8="",0,JD129*условия!$R$89/365)</f>
        <v>3835.6164383561645</v>
      </c>
      <c r="JE157" s="21">
        <f>IF(JE$8="",0,JE129*условия!$R$89/365)</f>
        <v>3835.6164383561645</v>
      </c>
      <c r="JF157" s="21">
        <f>IF(JF$8="",0,JF129*условия!$R$89/365)</f>
        <v>3835.6164383561645</v>
      </c>
      <c r="JG157" s="21">
        <f>IF(JG$8="",0,JG129*условия!$R$89/365)</f>
        <v>3835.6164383561645</v>
      </c>
      <c r="JH157" s="21">
        <f>IF(JH$8="",0,JH129*условия!$R$89/365)</f>
        <v>3835.6164383561645</v>
      </c>
      <c r="JI157" s="21">
        <f>IF(JI$8="",0,JI129*условия!$R$89/365)</f>
        <v>3835.6164383561645</v>
      </c>
      <c r="JJ157" s="21">
        <f>IF(JJ$8="",0,JJ129*условия!$R$89/365)</f>
        <v>3835.6164383561645</v>
      </c>
      <c r="JK157" s="21">
        <f>IF(JK$8="",0,JK129*условия!$R$89/365)</f>
        <v>3835.6164383561645</v>
      </c>
      <c r="JL157" s="21">
        <f>IF(JL$8="",0,JL129*условия!$R$89/365)</f>
        <v>3835.6164383561645</v>
      </c>
      <c r="JM157" s="21">
        <f>IF(JM$8="",0,JM129*условия!$R$89/365)</f>
        <v>3835.6164383561645</v>
      </c>
      <c r="JN157" s="21">
        <f>IF(JN$8="",0,JN129*условия!$R$89/365)</f>
        <v>3835.6164383561645</v>
      </c>
      <c r="JO157" s="21">
        <f>IF(JO$8="",0,JO129*условия!$R$89/365)</f>
        <v>3835.6164383561645</v>
      </c>
      <c r="JP157" s="21">
        <f>IF(JP$8="",0,JP129*условия!$R$89/365)</f>
        <v>3835.6164383561645</v>
      </c>
      <c r="JQ157" s="21">
        <f>IF(JQ$8="",0,JQ129*условия!$R$89/365)</f>
        <v>3835.6164383561645</v>
      </c>
      <c r="JR157" s="21">
        <f>IF(JR$8="",0,JR129*условия!$R$89/365)</f>
        <v>3931.5068493150684</v>
      </c>
      <c r="JS157" s="21">
        <f>IF(JS$8="",0,JS129*условия!$R$89/365)</f>
        <v>4027.3972602739727</v>
      </c>
      <c r="JT157" s="21">
        <f>IF(JT$8="",0,JT129*условия!$R$89/365)</f>
        <v>4123.2876712328771</v>
      </c>
      <c r="JU157" s="21">
        <f>IF(JU$8="",0,JU129*условия!$R$89/365)</f>
        <v>4219.178082191781</v>
      </c>
      <c r="JV157" s="21">
        <f>IF(JV$8="",0,JV129*условия!$R$89/365)</f>
        <v>4315.0684931506848</v>
      </c>
      <c r="JW157" s="21">
        <f>IF(JW$8="",0,JW129*условия!$R$89/365)</f>
        <v>4315.0684931506848</v>
      </c>
      <c r="JX157" s="21">
        <f>IF(JX$8="",0,JX129*условия!$R$89/365)</f>
        <v>4315.0684931506848</v>
      </c>
      <c r="JY157" s="21">
        <f>IF(JY$8="",0,JY129*условия!$R$89/365)</f>
        <v>4315.0684931506848</v>
      </c>
      <c r="JZ157" s="21">
        <f>IF(JZ$8="",0,JZ129*условия!$R$89/365)</f>
        <v>4315.0684931506848</v>
      </c>
      <c r="KA157" s="21">
        <f>IF(KA$8="",0,KA129*условия!$R$89/365)</f>
        <v>4315.0684931506848</v>
      </c>
      <c r="KB157" s="21">
        <f>IF(KB$8="",0,KB129*условия!$R$89/365)</f>
        <v>4315.0684931506848</v>
      </c>
      <c r="KC157" s="21">
        <f>IF(KC$8="",0,KC129*условия!$R$89/365)</f>
        <v>4315.0684931506848</v>
      </c>
      <c r="KD157" s="21">
        <f>IF(KD$8="",0,KD129*условия!$R$89/365)</f>
        <v>4315.0684931506848</v>
      </c>
      <c r="KE157" s="21">
        <f>IF(KE$8="",0,KE129*условия!$R$89/365)</f>
        <v>4420.5479452054797</v>
      </c>
      <c r="KF157" s="21">
        <f>IF(KF$8="",0,KF129*условия!$R$89/365)</f>
        <v>4526.0273972602736</v>
      </c>
      <c r="KG157" s="21">
        <f>IF(KG$8="",0,KG129*условия!$R$89/365)</f>
        <v>4631.5068493150684</v>
      </c>
      <c r="KH157" s="21">
        <f>IF(KH$8="",0,KH129*условия!$R$89/365)</f>
        <v>4736.9863013698632</v>
      </c>
      <c r="KI157" s="21">
        <f>IF(KI$8="",0,KI129*условия!$R$89/365)</f>
        <v>4842.4657534246571</v>
      </c>
      <c r="KJ157" s="21">
        <f>IF(KJ$8="",0,KJ129*условия!$R$89/365)</f>
        <v>4947.9452054794519</v>
      </c>
      <c r="KK157" s="21">
        <f>IF(KK$8="",0,KK129*условия!$R$89/365)</f>
        <v>5053.4246575342468</v>
      </c>
      <c r="KL157" s="21">
        <f>IF(KL$8="",0,KL129*условия!$R$89/365)</f>
        <v>5158.9041095890407</v>
      </c>
      <c r="KM157" s="21">
        <f>IF(KM$8="",0,KM129*условия!$R$89/365)</f>
        <v>5264.3835616438355</v>
      </c>
      <c r="KN157" s="21">
        <f>IF(KN$8="",0,KN129*условия!$R$89/365)</f>
        <v>5369.8630136986303</v>
      </c>
      <c r="KO157" s="21">
        <f>IF(KO$8="",0,KO129*условия!$R$89/365)</f>
        <v>5475.3424657534242</v>
      </c>
      <c r="KP157" s="21">
        <f>IF(KP$8="",0,KP129*условия!$R$89/365)</f>
        <v>5580.821917808219</v>
      </c>
      <c r="KQ157" s="21">
        <f>IF(KQ$8="",0,KQ129*условия!$R$89/365)</f>
        <v>5686.3013698630139</v>
      </c>
      <c r="KR157" s="21">
        <f>IF(KR$8="",0,KR129*условия!$R$89/365)</f>
        <v>5791.7808219178078</v>
      </c>
      <c r="KS157" s="21">
        <f>IF(KS$8="",0,KS129*условия!$R$89/365)</f>
        <v>5897.2602739726026</v>
      </c>
      <c r="KT157" s="21">
        <f>IF(KT$8="",0,KT129*условия!$R$89/365)</f>
        <v>6002.7397260273974</v>
      </c>
      <c r="KU157" s="21">
        <f>IF(KU$8="",0,KU129*условия!$R$89/365)</f>
        <v>6108.2191780821922</v>
      </c>
      <c r="KV157" s="21">
        <f>IF(KV$8="",0,KV129*условия!$R$89/365)</f>
        <v>6309.58904109589</v>
      </c>
      <c r="KW157" s="21">
        <f>IF(KW$8="",0,KW129*условия!$R$89/365)</f>
        <v>6510.9589041095887</v>
      </c>
      <c r="KX157" s="21">
        <f>IF(KX$8="",0,KX129*условия!$R$89/365)</f>
        <v>6712.3287671232874</v>
      </c>
      <c r="KY157" s="21">
        <f>IF(KY$8="",0,KY129*условия!$R$89/365)</f>
        <v>6913.6986301369861</v>
      </c>
      <c r="KZ157" s="21">
        <f>IF(KZ$8="",0,KZ129*условия!$R$89/365)</f>
        <v>7115.0684931506848</v>
      </c>
      <c r="LA157" s="21">
        <f>IF(LA$8="",0,LA129*условия!$R$89/365)</f>
        <v>7220.5479452054797</v>
      </c>
      <c r="LB157" s="21">
        <f>IF(LB$8="",0,LB129*условия!$R$89/365)</f>
        <v>7326.0273972602736</v>
      </c>
      <c r="LC157" s="21">
        <f>IF(LC$8="",0,LC129*условия!$R$89/365)</f>
        <v>7431.5068493150684</v>
      </c>
      <c r="LD157" s="21">
        <f>IF(LD$8="",0,LD129*условия!$R$89/365)</f>
        <v>7536.9863013698632</v>
      </c>
      <c r="LE157" s="21">
        <f>IF(LE$8="",0,LE129*условия!$R$89/365)</f>
        <v>7642.4657534246571</v>
      </c>
      <c r="LF157" s="21">
        <f>IF(LF$8="",0,LF129*условия!$R$89/365)</f>
        <v>7747.9452054794519</v>
      </c>
      <c r="LG157" s="21">
        <f>IF(LG$8="",0,LG129*условия!$R$89/365)</f>
        <v>7853.4246575342468</v>
      </c>
      <c r="LH157" s="21">
        <f>IF(LH$8="",0,LH129*условия!$R$89/365)</f>
        <v>7958.9041095890407</v>
      </c>
      <c r="LI157" s="21">
        <f>IF(LI$8="",0,LI129*условия!$R$89/365)</f>
        <v>8064.3835616438355</v>
      </c>
      <c r="LJ157" s="21">
        <f>IF(LJ$8="",0,LJ129*условия!$R$89/365)</f>
        <v>8198.6301369863013</v>
      </c>
      <c r="LK157" s="21">
        <f>IF(LK$8="",0,LK129*условия!$R$89/365)</f>
        <v>8332.8767123287671</v>
      </c>
      <c r="LL157" s="21">
        <f>IF(LL$8="",0,LL129*условия!$R$89/365)</f>
        <v>8467.1232876712329</v>
      </c>
      <c r="LM157" s="21">
        <f>IF(LM$8="",0,LM129*условия!$R$89/365)</f>
        <v>8601.3698630136987</v>
      </c>
      <c r="LN157" s="21">
        <f>IF(LN$8="",0,LN129*условия!$R$89/365)</f>
        <v>8735.6164383561645</v>
      </c>
      <c r="LO157" s="21">
        <f>IF(LO$8="",0,LO129*условия!$R$89/365)</f>
        <v>8869.8630136986303</v>
      </c>
      <c r="LP157" s="21">
        <f>IF(LP$8="",0,LP129*условия!$R$89/365)</f>
        <v>9004.1095890410961</v>
      </c>
      <c r="LQ157" s="21">
        <f>IF(LQ$8="",0,LQ129*условия!$R$89/365)</f>
        <v>9138.3561643835619</v>
      </c>
      <c r="LR157" s="21">
        <f>IF(LR$8="",0,LR129*условия!$R$89/365)</f>
        <v>9272.6027397260277</v>
      </c>
      <c r="LS157" s="21">
        <f>IF(LS$8="",0,LS129*условия!$R$89/365)</f>
        <v>9406.8493150684935</v>
      </c>
      <c r="LT157" s="21">
        <f>IF(LT$8="",0,LT129*условия!$R$89/365)</f>
        <v>9541.0958904109593</v>
      </c>
      <c r="LU157" s="21">
        <f>IF(LU$8="",0,LU129*условия!$R$89/365)</f>
        <v>9675.3424657534251</v>
      </c>
      <c r="LV157" s="21">
        <f>IF(LV$8="",0,LV129*условия!$R$89/365)</f>
        <v>9809.5890410958909</v>
      </c>
      <c r="LW157" s="21">
        <f>IF(LW$8="",0,LW129*условия!$R$89/365)</f>
        <v>9943.8356164383567</v>
      </c>
      <c r="LX157" s="21">
        <f>IF(LX$8="",0,LX129*условия!$R$89/365)</f>
        <v>10078.082191780823</v>
      </c>
      <c r="LY157" s="21">
        <f>IF(LY$8="",0,LY129*условия!$R$89/365)</f>
        <v>10212.328767123288</v>
      </c>
      <c r="LZ157" s="21">
        <f>IF(LZ$8="",0,LZ129*условия!$R$89/365)</f>
        <v>10346.575342465754</v>
      </c>
      <c r="MA157" s="21">
        <f>IF(MA$8="",0,MA129*условия!$R$89/365)</f>
        <v>10480.82191780822</v>
      </c>
      <c r="MB157" s="21">
        <f>IF(MB$8="",0,MB129*условия!$R$89/365)</f>
        <v>10615.068493150686</v>
      </c>
      <c r="MC157" s="21">
        <f>IF(MC$8="",0,MC129*условия!$R$89/365)</f>
        <v>10643.835616438357</v>
      </c>
      <c r="MD157" s="21">
        <f>IF(MD$8="",0,MD129*условия!$R$89/365)</f>
        <v>10672.602739726028</v>
      </c>
      <c r="ME157" s="21">
        <f>IF(ME$8="",0,ME129*условия!$R$89/365)</f>
        <v>10701.369863013699</v>
      </c>
      <c r="MF157" s="21">
        <f>IF(MF$8="",0,MF129*условия!$R$89/365)</f>
        <v>10730.13698630137</v>
      </c>
      <c r="MG157" s="21">
        <f>IF(MG$8="",0,MG129*условия!$R$89/365)</f>
        <v>10758.904109589041</v>
      </c>
      <c r="MH157" s="21">
        <f>IF(MH$8="",0,MH129*условия!$R$89/365)</f>
        <v>10787.671232876712</v>
      </c>
      <c r="MI157" s="21">
        <f>IF(MI$8="",0,MI129*условия!$R$89/365)</f>
        <v>10816.438356164384</v>
      </c>
      <c r="MJ157" s="21">
        <f>IF(MJ$8="",0,MJ129*условия!$R$89/365)</f>
        <v>10845.205479452055</v>
      </c>
      <c r="MK157" s="21">
        <f>IF(MK$8="",0,MK129*условия!$R$89/365)</f>
        <v>10873.972602739726</v>
      </c>
      <c r="ML157" s="21">
        <f>IF(ML$8="",0,ML129*условия!$R$89/365)</f>
        <v>10902.739726027397</v>
      </c>
      <c r="MM157" s="21">
        <f>IF(MM$8="",0,MM129*условия!$R$89/365)</f>
        <v>10931.506849315068</v>
      </c>
      <c r="MN157" s="21">
        <f>IF(MN$8="",0,MN129*условия!$R$89/365)</f>
        <v>10921.917808219177</v>
      </c>
      <c r="MO157" s="21">
        <f>IF(MO$8="",0,MO129*условия!$R$89/365)</f>
        <v>10912.328767123288</v>
      </c>
      <c r="MP157" s="21">
        <f>IF(MP$8="",0,MP129*условия!$R$89/365)</f>
        <v>10902.739726027397</v>
      </c>
      <c r="MQ157" s="21">
        <f>IF(MQ$8="",0,MQ129*условия!$R$89/365)</f>
        <v>10893.150684931506</v>
      </c>
      <c r="MR157" s="21">
        <f>IF(MR$8="",0,MR129*условия!$R$89/365)</f>
        <v>10883.561643835616</v>
      </c>
      <c r="MS157" s="21">
        <f>IF(MS$8="",0,MS129*условия!$R$89/365)</f>
        <v>10873.972602739726</v>
      </c>
      <c r="MT157" s="21">
        <f>IF(MT$8="",0,MT129*условия!$R$89/365)</f>
        <v>10864.383561643835</v>
      </c>
      <c r="MU157" s="21">
        <f>IF(MU$8="",0,MU129*условия!$R$89/365)</f>
        <v>10854.794520547945</v>
      </c>
      <c r="MV157" s="21">
        <f>IF(MV$8="",0,MV129*условия!$R$89/365)</f>
        <v>10845.205479452055</v>
      </c>
      <c r="MW157" s="21">
        <f>IF(MW$8="",0,MW129*условия!$R$89/365)</f>
        <v>10835.616438356165</v>
      </c>
      <c r="MX157" s="21">
        <f>IF(MX$8="",0,MX129*условия!$R$89/365)</f>
        <v>10826.027397260274</v>
      </c>
      <c r="MY157" s="21">
        <f>IF(MY$8="",0,MY129*условия!$R$89/365)</f>
        <v>10816.438356164384</v>
      </c>
      <c r="MZ157" s="21">
        <f>IF(MZ$8="",0,MZ129*условия!$R$89/365)</f>
        <v>10806.849315068494</v>
      </c>
      <c r="NA157" s="21">
        <f>IF(NA$8="",0,NA129*условия!$R$89/365)</f>
        <v>10797.260273972603</v>
      </c>
      <c r="NB157" s="21">
        <f>IF(NB$8="",0,NB129*условия!$R$89/365)</f>
        <v>10787.671232876712</v>
      </c>
      <c r="NC157" s="21">
        <f>IF(NC$8="",0,NC129*условия!$R$89/365)</f>
        <v>10778.082191780823</v>
      </c>
      <c r="ND157" s="21">
        <f>IF(ND$8="",0,ND129*условия!$R$89/365)</f>
        <v>10768.493150684932</v>
      </c>
      <c r="NE157" s="21">
        <f>IF(NE$8="",0,NE129*условия!$R$89/365)</f>
        <v>10758.904109589041</v>
      </c>
      <c r="NF157" s="21">
        <f>IF(NF$8="",0,NF129*условия!$R$89/365)</f>
        <v>10749.315068493152</v>
      </c>
      <c r="NG157" s="21">
        <f>IF(NG$8="",0,NG129*условия!$R$89/365)</f>
        <v>10739.726027397261</v>
      </c>
      <c r="NH157" s="21">
        <f>IF(NH$8="",0,NH129*условия!$R$89/365)</f>
        <v>10701.369863013699</v>
      </c>
      <c r="NI157" s="21">
        <f>IF(NI$8="",0,NI129*условия!$R$89/365)</f>
        <v>10663.013698630137</v>
      </c>
      <c r="NJ157" s="21">
        <f>IF(NJ$8="",0,NJ129*условия!$R$89/365)</f>
        <v>10624.657534246575</v>
      </c>
      <c r="NK157" s="21">
        <f>IF(NK$8="",0,NK129*условия!$R$89/365)</f>
        <v>10586.301369863013</v>
      </c>
      <c r="NL157" s="21">
        <f>IF(NL$8="",0,NL129*условия!$R$89/365)</f>
        <v>10547.945205479453</v>
      </c>
      <c r="NM157" s="21">
        <f>IF(NM$8="",0,NM129*условия!$R$89/365)</f>
        <v>10509.589041095891</v>
      </c>
      <c r="NN157" s="21">
        <f>IF(NN$8="",0,NN129*условия!$R$89/365)</f>
        <v>10471.232876712329</v>
      </c>
      <c r="NO157" s="21">
        <f>IF(NO$8="",0,NO129*условия!$R$89/365)</f>
        <v>10432.876712328767</v>
      </c>
      <c r="NP157" s="21">
        <f>IF(NP$8="",0,NP129*условия!$R$89/365)</f>
        <v>10394.520547945205</v>
      </c>
      <c r="NQ157" s="21">
        <f>IF(NQ$8="",0,NQ129*условия!$R$89/365)</f>
        <v>10356.164383561643</v>
      </c>
      <c r="NR157" s="21">
        <f>IF(NR$8="",0,NR129*условия!$R$89/365)</f>
        <v>10317.808219178081</v>
      </c>
      <c r="NS157" s="21">
        <f>IF(NS$8="",0,NS129*условия!$R$89/365)</f>
        <v>10279.452054794521</v>
      </c>
      <c r="NT157" s="21">
        <f>IF(NT$8="",0,NT129*условия!$R$89/365)</f>
        <v>10241.095890410959</v>
      </c>
      <c r="NU157" s="21">
        <f>IF(NU$8="",0,NU129*условия!$R$89/365)</f>
        <v>10202.739726027397</v>
      </c>
      <c r="NV157" s="21">
        <f>IF(NV$8="",0,NV129*условия!$R$89/365)</f>
        <v>10164.383561643835</v>
      </c>
      <c r="NW157" s="21">
        <f>IF(NW$8="",0,NW129*условия!$R$89/365)</f>
        <v>10126.027397260274</v>
      </c>
      <c r="NX157" s="21">
        <f>IF(NX$8="",0,NX129*условия!$R$89/365)</f>
        <v>10087.671232876712</v>
      </c>
      <c r="NY157" s="21">
        <f>IF(NY$8="",0,NY129*условия!$R$89/365)</f>
        <v>10049.315068493152</v>
      </c>
      <c r="NZ157" s="21">
        <f>IF(NZ$8="",0,NZ129*условия!$R$89/365)</f>
        <v>10010.95890410959</v>
      </c>
      <c r="OA157" s="21">
        <f>IF(OA$8="",0,OA129*условия!$R$89/365)</f>
        <v>9972.6027397260277</v>
      </c>
      <c r="OB157" s="21">
        <f>IF(OB$8="",0,OB129*условия!$R$89/365)</f>
        <v>9934.2465753424658</v>
      </c>
      <c r="OC157" s="21">
        <f>IF(OC$8="",0,OC129*условия!$R$89/365)</f>
        <v>9895.8904109589039</v>
      </c>
      <c r="OD157" s="21">
        <f>IF(OD$8="",0,OD129*условия!$R$89/365)</f>
        <v>9857.534246575342</v>
      </c>
      <c r="OE157" s="21">
        <f>IF(OE$8="",0,OE129*условия!$R$89/365)</f>
        <v>9819.17808219178</v>
      </c>
      <c r="OF157" s="21">
        <f>IF(OF$8="",0,OF129*условия!$R$89/365)</f>
        <v>9780.82191780822</v>
      </c>
      <c r="OG157" s="21">
        <f>IF(OG$8="",0,OG129*условия!$R$89/365)</f>
        <v>9742.465753424658</v>
      </c>
      <c r="OH157" s="21">
        <f>IF(OH$8="",0,OH129*условия!$R$89/365)</f>
        <v>9704.1095890410961</v>
      </c>
      <c r="OI157" s="21">
        <f>IF(OI$8="",0,OI129*условия!$R$89/365)</f>
        <v>9665.7534246575342</v>
      </c>
      <c r="OJ157" s="21">
        <f>IF(OJ$8="",0,OJ129*условия!$R$89/365)</f>
        <v>9627.3972602739723</v>
      </c>
      <c r="OK157" s="21">
        <f>IF(OK$8="",0,OK129*условия!$R$89/365)</f>
        <v>9589.0410958904104</v>
      </c>
      <c r="OL157" s="21">
        <f>IF(OL$8="",0,OL129*условия!$R$89/365)</f>
        <v>9589.0410958904104</v>
      </c>
      <c r="OM157" s="21">
        <f>IF(OM$8="",0,OM129*условия!$R$89/365)</f>
        <v>9589.0410958904104</v>
      </c>
      <c r="ON157" s="21">
        <f>IF(ON$8="",0,ON129*условия!$R$89/365)</f>
        <v>9589.0410958904104</v>
      </c>
      <c r="OO157" s="21">
        <f>IF(OO$8="",0,OO129*условия!$R$89/365)</f>
        <v>9589.0410958904104</v>
      </c>
      <c r="OP157" s="21">
        <f>IF(OP$8="",0,OP129*условия!$R$89/365)</f>
        <v>9589.0410958904104</v>
      </c>
      <c r="OQ157" s="21">
        <f>IF(OQ$8="",0,OQ129*условия!$R$89/365)</f>
        <v>9589.0410958904104</v>
      </c>
      <c r="OR157" s="21">
        <f>IF(OR$8="",0,OR129*условия!$R$89/365)</f>
        <v>9589.0410958904104</v>
      </c>
      <c r="OS157" s="21">
        <f>IF(OS$8="",0,OS129*условия!$R$89/365)</f>
        <v>9589.0410958904104</v>
      </c>
      <c r="OT157" s="21">
        <f>IF(OT$8="",0,OT129*условия!$R$89/365)</f>
        <v>9589.0410958904104</v>
      </c>
      <c r="OU157" s="21">
        <f>IF(OU$8="",0,OU129*условия!$R$89/365)</f>
        <v>9589.0410958904104</v>
      </c>
      <c r="OV157" s="21">
        <f>IF(OV$8="",0,OV129*условия!$R$89/365)</f>
        <v>9589.0410958904104</v>
      </c>
      <c r="OW157" s="21">
        <f>IF(OW$8="",0,OW129*условия!$R$89/365)</f>
        <v>9589.0410958904104</v>
      </c>
      <c r="OX157" s="21">
        <f>IF(OX$8="",0,OX129*условия!$R$89/365)</f>
        <v>9589.0410958904104</v>
      </c>
      <c r="OY157" s="21">
        <f>IF(OY$8="",0,OY129*условия!$R$89/365)</f>
        <v>9589.0410958904104</v>
      </c>
      <c r="OZ157" s="21">
        <f>IF(OZ$8="",0,OZ129*условия!$R$89/365)</f>
        <v>9589.0410958904104</v>
      </c>
      <c r="PA157" s="21">
        <f>IF(PA$8="",0,PA129*условия!$R$89/365)</f>
        <v>9589.0410958904104</v>
      </c>
      <c r="PB157" s="21">
        <f>IF(PB$8="",0,PB129*условия!$R$89/365)</f>
        <v>9589.0410958904104</v>
      </c>
      <c r="PC157" s="21">
        <f>IF(PC$8="",0,PC129*условия!$R$89/365)</f>
        <v>9589.0410958904104</v>
      </c>
      <c r="PD157" s="21">
        <f>IF(PD$8="",0,PD129*условия!$R$89/365)</f>
        <v>9589.0410958904104</v>
      </c>
      <c r="PE157" s="21">
        <f>IF(PE$8="",0,PE129*условия!$R$89/365)</f>
        <v>9589.0410958904104</v>
      </c>
      <c r="PF157" s="21">
        <f>IF(PF$8="",0,PF129*условия!$R$89/365)</f>
        <v>9589.0410958904104</v>
      </c>
      <c r="PG157" s="21">
        <f>IF(PG$8="",0,PG129*условия!$R$89/365)</f>
        <v>9589.0410958904104</v>
      </c>
      <c r="PH157" s="21">
        <f>IF(PH$8="",0,PH129*условия!$R$89/365)</f>
        <v>9589.0410958904104</v>
      </c>
      <c r="PI157" s="21">
        <f>IF(PI$8="",0,PI129*условия!$R$89/365)</f>
        <v>9589.0410958904104</v>
      </c>
      <c r="PJ157" s="21">
        <f>IF(PJ$8="",0,PJ129*условия!$R$89/365)</f>
        <v>9589.0410958904104</v>
      </c>
      <c r="PK157" s="21">
        <f>IF(PK$8="",0,PK129*условия!$R$89/365)</f>
        <v>9589.0410958904104</v>
      </c>
      <c r="PL157" s="21">
        <f>IF(PL$8="",0,PL129*условия!$R$89/365)</f>
        <v>9589.0410958904104</v>
      </c>
      <c r="PM157" s="21">
        <f>IF(PM$8="",0,PM129*условия!$R$89/365)</f>
        <v>9589.0410958904104</v>
      </c>
      <c r="PN157" s="21">
        <f>IF(PN$8="",0,PN129*условия!$R$89/365)</f>
        <v>9589.0410958904104</v>
      </c>
      <c r="PO157" s="21">
        <f>IF(PO$8="",0,PO129*условия!$R$89/365)</f>
        <v>9589.0410958904104</v>
      </c>
      <c r="PP157" s="21">
        <f>IF(PP$8="",0,PP129*условия!$R$89/365)</f>
        <v>9589.0410958904104</v>
      </c>
      <c r="PQ157" s="21">
        <f>IF(PQ$8="",0,PQ129*условия!$R$89/365)</f>
        <v>9589.0410958904104</v>
      </c>
      <c r="PR157" s="21">
        <f>IF(PR$8="",0,PR129*условия!$R$89/365)</f>
        <v>9589.0410958904104</v>
      </c>
      <c r="PS157" s="21">
        <f>IF(PS$8="",0,PS129*условия!$R$89/365)</f>
        <v>9589.0410958904104</v>
      </c>
      <c r="PT157" s="21">
        <f>IF(PT$8="",0,PT129*условия!$R$89/365)</f>
        <v>9589.0410958904104</v>
      </c>
      <c r="PU157" s="21">
        <f>IF(PU$8="",0,PU129*условия!$R$89/365)</f>
        <v>9589.0410958904104</v>
      </c>
      <c r="PV157" s="21">
        <f>IF(PV$8="",0,PV129*условия!$R$89/365)</f>
        <v>9589.0410958904104</v>
      </c>
      <c r="PW157" s="21">
        <f>IF(PW$8="",0,PW129*условия!$R$89/365)</f>
        <v>9589.0410958904104</v>
      </c>
      <c r="PX157" s="21">
        <f>IF(PX$8="",0,PX129*условия!$R$89/365)</f>
        <v>9589.0410958904104</v>
      </c>
      <c r="PY157" s="21">
        <f>IF(PY$8="",0,PY129*условия!$R$89/365)</f>
        <v>9589.0410958904104</v>
      </c>
      <c r="PZ157" s="21">
        <f>IF(PZ$8="",0,PZ129*условия!$R$89/365)</f>
        <v>9589.0410958904104</v>
      </c>
      <c r="QA157" s="21">
        <f>IF(QA$8="",0,QA129*условия!$R$89/365)</f>
        <v>9589.0410958904104</v>
      </c>
      <c r="QB157" s="21">
        <f>IF(QB$8="",0,QB129*условия!$R$89/365)</f>
        <v>9627.3972602739723</v>
      </c>
      <c r="QC157" s="21">
        <f>IF(QC$8="",0,QC129*условия!$R$89/365)</f>
        <v>9665.7534246575342</v>
      </c>
      <c r="QD157" s="21">
        <f>IF(QD$8="",0,QD129*условия!$R$89/365)</f>
        <v>9704.1095890410961</v>
      </c>
      <c r="QE157" s="21">
        <f>IF(QE$8="",0,QE129*условия!$R$89/365)</f>
        <v>9742.465753424658</v>
      </c>
      <c r="QF157" s="21">
        <f>IF(QF$8="",0,QF129*условия!$R$89/365)</f>
        <v>9780.82191780822</v>
      </c>
      <c r="QG157" s="21">
        <f>IF(QG$8="",0,QG129*условия!$R$89/365)</f>
        <v>9819.17808219178</v>
      </c>
      <c r="QH157" s="21">
        <f>IF(QH$8="",0,QH129*условия!$R$89/365)</f>
        <v>9857.534246575342</v>
      </c>
      <c r="QI157" s="21">
        <f>IF(QI$8="",0,QI129*условия!$R$89/365)</f>
        <v>9895.8904109589039</v>
      </c>
      <c r="QJ157" s="21">
        <f>IF(QJ$8="",0,QJ129*условия!$R$89/365)</f>
        <v>9934.2465753424658</v>
      </c>
      <c r="QK157" s="21">
        <f>IF(QK$8="",0,QK129*условия!$R$89/365)</f>
        <v>9972.6027397260277</v>
      </c>
      <c r="QL157" s="21">
        <f>IF(QL$8="",0,QL129*условия!$R$89/365)</f>
        <v>10010.95890410959</v>
      </c>
      <c r="QM157" s="21">
        <f>IF(QM$8="",0,QM129*условия!$R$89/365)</f>
        <v>10049.315068493152</v>
      </c>
      <c r="QN157" s="21">
        <f>IF(QN$8="",0,QN129*условия!$R$89/365)</f>
        <v>10087.671232876712</v>
      </c>
      <c r="QO157" s="21">
        <f>IF(QO$8="",0,QO129*условия!$R$89/365)</f>
        <v>10126.027397260274</v>
      </c>
      <c r="QP157" s="21">
        <f>IF(QP$8="",0,QP129*условия!$R$89/365)</f>
        <v>10164.383561643835</v>
      </c>
      <c r="QQ157" s="21">
        <f>IF(QQ$8="",0,QQ129*условия!$R$89/365)</f>
        <v>10202.739726027397</v>
      </c>
      <c r="QR157" s="21">
        <f>IF(QR$8="",0,QR129*условия!$R$89/365)</f>
        <v>10241.095890410959</v>
      </c>
      <c r="QS157" s="21">
        <f>IF(QS$8="",0,QS129*условия!$R$89/365)</f>
        <v>10279.452054794521</v>
      </c>
      <c r="QT157" s="21">
        <f>IF(QT$8="",0,QT129*условия!$R$89/365)</f>
        <v>10317.808219178081</v>
      </c>
      <c r="QU157" s="21">
        <f>IF(QU$8="",0,QU129*условия!$R$89/365)</f>
        <v>10356.164383561643</v>
      </c>
      <c r="QV157" s="21">
        <f>IF(QV$8="",0,QV129*условия!$R$89/365)</f>
        <v>10394.520547945205</v>
      </c>
      <c r="QW157" s="21">
        <f>IF(QW$8="",0,QW129*условия!$R$89/365)</f>
        <v>10432.876712328767</v>
      </c>
      <c r="QX157" s="21">
        <f>IF(QX$8="",0,QX129*условия!$R$89/365)</f>
        <v>10471.232876712329</v>
      </c>
      <c r="QY157" s="21">
        <f>IF(QY$8="",0,QY129*условия!$R$89/365)</f>
        <v>10509.589041095891</v>
      </c>
      <c r="QZ157" s="21">
        <f>IF(QZ$8="",0,QZ129*условия!$R$89/365)</f>
        <v>10547.945205479453</v>
      </c>
      <c r="RA157" s="21">
        <f>IF(RA$8="",0,RA129*условия!$R$89/365)</f>
        <v>10586.301369863013</v>
      </c>
      <c r="RB157" s="21">
        <f>IF(RB$8="",0,RB129*условия!$R$89/365)</f>
        <v>10624.657534246575</v>
      </c>
      <c r="RC157" s="21">
        <f>IF(RC$8="",0,RC129*условия!$R$89/365)</f>
        <v>10663.013698630137</v>
      </c>
      <c r="RD157" s="21">
        <f>IF(RD$8="",0,RD129*условия!$R$89/365)</f>
        <v>10701.369863013699</v>
      </c>
      <c r="RE157" s="21">
        <f>IF(RE$8="",0,RE129*условия!$R$89/365)</f>
        <v>10739.726027397261</v>
      </c>
      <c r="RF157" s="21">
        <f>IF(RF$8="",0,RF129*условия!$R$89/365)</f>
        <v>10778.082191780823</v>
      </c>
      <c r="RG157" s="21">
        <f>IF(RG$8="",0,RG129*условия!$R$89/365)</f>
        <v>10948.767123287671</v>
      </c>
      <c r="RH157" s="21">
        <f>IF(RH$8="",0,RH129*условия!$R$89/365)</f>
        <v>11119.452054794521</v>
      </c>
      <c r="RI157" s="21">
        <f>IF(RI$8="",0,RI129*условия!$R$89/365)</f>
        <v>11290.13698630137</v>
      </c>
      <c r="RJ157" s="21">
        <f>IF(RJ$8="",0,RJ129*условия!$R$89/365)</f>
        <v>11460.82191780822</v>
      </c>
      <c r="RK157" s="21">
        <f>IF(RK$8="",0,RK129*условия!$R$89/365)</f>
        <v>11631.506849315068</v>
      </c>
      <c r="RL157" s="21">
        <f>IF(RL$8="",0,RL129*условия!$R$89/365)</f>
        <v>11802.191780821919</v>
      </c>
      <c r="RM157" s="21">
        <f>IF(RM$8="",0,RM129*условия!$R$89/365)</f>
        <v>11972.876712328767</v>
      </c>
      <c r="RN157" s="21">
        <f>IF(RN$8="",0,RN129*условия!$R$89/365)</f>
        <v>12143.561643835616</v>
      </c>
      <c r="RO157" s="21">
        <f>IF(RO$8="",0,RO129*условия!$R$89/365)</f>
        <v>12314.246575342466</v>
      </c>
      <c r="RP157" s="21">
        <f>IF(RP$8="",0,RP129*условия!$R$89/365)</f>
        <v>12484.931506849314</v>
      </c>
      <c r="RQ157" s="21">
        <f>IF(RQ$8="",0,RQ129*условия!$R$89/365)</f>
        <v>12655.616438356165</v>
      </c>
      <c r="RR157" s="21">
        <f>IF(RR$8="",0,RR129*условия!$R$89/365)</f>
        <v>12826.301369863013</v>
      </c>
      <c r="RS157" s="21">
        <f>IF(RS$8="",0,RS129*условия!$R$89/365)</f>
        <v>12996.986301369863</v>
      </c>
      <c r="RT157" s="21">
        <f>IF(RT$8="",0,RT129*условия!$R$89/365)</f>
        <v>13167.671232876712</v>
      </c>
      <c r="RU157" s="21">
        <f>IF(RU$8="",0,RU129*условия!$R$89/365)</f>
        <v>13338.356164383562</v>
      </c>
      <c r="RV157" s="21">
        <f>IF(RV$8="",0,RV129*условия!$R$89/365)</f>
        <v>13509.04109589041</v>
      </c>
      <c r="RW157" s="21">
        <f>IF(RW$8="",0,RW129*условия!$R$89/365)</f>
        <v>13679.726027397261</v>
      </c>
      <c r="RX157" s="21">
        <f>IF(RX$8="",0,RX129*условия!$R$89/365)</f>
        <v>13850.410958904109</v>
      </c>
      <c r="RY157" s="21">
        <f>IF(RY$8="",0,RY129*условия!$R$89/365)</f>
        <v>14021.095890410959</v>
      </c>
      <c r="RZ157" s="21">
        <f>IF(RZ$8="",0,RZ129*условия!$R$89/365)</f>
        <v>14153.424657534246</v>
      </c>
      <c r="SA157" s="21">
        <f>IF(SA$8="",0,SA129*условия!$R$89/365)</f>
        <v>14285.753424657534</v>
      </c>
      <c r="SB157" s="21">
        <f>IF(SB$8="",0,SB129*условия!$R$89/365)</f>
        <v>14418.082191780823</v>
      </c>
      <c r="SC157" s="21">
        <f>IF(SC$8="",0,SC129*условия!$R$89/365)</f>
        <v>14550.410958904109</v>
      </c>
      <c r="SD157" s="21">
        <f>IF(SD$8="",0,SD129*условия!$R$89/365)</f>
        <v>14682.739726027397</v>
      </c>
      <c r="SE157" s="21">
        <f>IF(SE$8="",0,SE129*условия!$R$89/365)</f>
        <v>14815.068493150686</v>
      </c>
      <c r="SF157" s="21">
        <f>IF(SF$8="",0,SF129*условия!$R$89/365)</f>
        <v>14947.397260273972</v>
      </c>
      <c r="SG157" s="21">
        <f>IF(SG$8="",0,SG129*условия!$R$89/365)</f>
        <v>15079.726027397261</v>
      </c>
      <c r="SH157" s="21">
        <f>IF(SH$8="",0,SH129*условия!$R$89/365)</f>
        <v>15212.054794520547</v>
      </c>
      <c r="SI157" s="21">
        <f>IF(SI$8="",0,SI129*условия!$R$89/365)</f>
        <v>15344.383561643835</v>
      </c>
      <c r="SJ157" s="21">
        <f>IF(SJ$8="",0,SJ129*условия!$R$89/365)</f>
        <v>15476.712328767124</v>
      </c>
      <c r="SK157" s="21">
        <f>IF(SK$8="",0,SK129*условия!$R$89/365)</f>
        <v>15626.301369863013</v>
      </c>
      <c r="SL157" s="21">
        <f>IF(SL$8="",0,SL129*условия!$R$89/365)</f>
        <v>15775.890410958904</v>
      </c>
      <c r="SM157" s="21">
        <f>IF(SM$8="",0,SM129*условия!$R$89/365)</f>
        <v>15925.479452054795</v>
      </c>
      <c r="SN157" s="21">
        <f>IF(SN$8="",0,SN129*условия!$R$89/365)</f>
        <v>16075.068493150686</v>
      </c>
      <c r="SO157" s="21">
        <f>IF(SO$8="",0,SO129*условия!$R$89/365)</f>
        <v>16224.657534246575</v>
      </c>
      <c r="SP157" s="21">
        <f>IF(SP$8="",0,SP129*условия!$R$89/365)</f>
        <v>16374.246575342466</v>
      </c>
      <c r="SQ157" s="21">
        <f>IF(SQ$8="",0,SQ129*условия!$R$89/365)</f>
        <v>16523.835616438355</v>
      </c>
      <c r="SR157" s="21">
        <f>IF(SR$8="",0,SR129*условия!$R$89/365)</f>
        <v>16673.424657534248</v>
      </c>
      <c r="SS157" s="21">
        <f>IF(SS$8="",0,SS129*условия!$R$89/365)</f>
        <v>16823.013698630137</v>
      </c>
      <c r="ST157" s="21">
        <f>IF(ST$8="",0,ST129*условия!$R$89/365)</f>
        <v>16972.602739726026</v>
      </c>
      <c r="SU157" s="21">
        <f>IF(SU$8="",0,SU129*условия!$R$89/365)</f>
        <v>17122.191780821919</v>
      </c>
      <c r="SV157" s="21">
        <f>IF(SV$8="",0,SV129*условия!$R$89/365)</f>
        <v>17271.780821917808</v>
      </c>
      <c r="SW157" s="21">
        <f>IF(SW$8="",0,SW129*условия!$R$89/365)</f>
        <v>17421.369863013697</v>
      </c>
      <c r="SX157" s="21">
        <f>IF(SX$8="",0,SX129*условия!$R$89/365)</f>
        <v>17570.95890410959</v>
      </c>
      <c r="SY157" s="21">
        <f>IF(SY$8="",0,SY129*условия!$R$89/365)</f>
        <v>17720.547945205479</v>
      </c>
      <c r="SZ157" s="21">
        <f>IF(SZ$8="",0,SZ129*условия!$R$89/365)</f>
        <v>17870.136986301372</v>
      </c>
      <c r="TA157" s="21">
        <f>IF(TA$8="",0,TA129*условия!$R$89/365)</f>
        <v>18019.726027397261</v>
      </c>
      <c r="TB157" s="21">
        <f>IF(TB$8="",0,TB129*условия!$R$89/365)</f>
        <v>18169.31506849315</v>
      </c>
      <c r="TC157" s="21">
        <f>IF(TC$8="",0,TC129*условия!$R$89/365)</f>
        <v>18318.904109589042</v>
      </c>
      <c r="TD157" s="21">
        <f>IF(TD$8="",0,TD129*условия!$R$89/365)</f>
        <v>18468.493150684932</v>
      </c>
      <c r="TE157" s="21">
        <f>IF(TE$8="",0,TE129*условия!$R$89/365)</f>
        <v>18485.753424657534</v>
      </c>
      <c r="TF157" s="21">
        <f>IF(TF$8="",0,TF129*условия!$R$89/365)</f>
        <v>18503.013698630137</v>
      </c>
      <c r="TG157" s="21">
        <f>IF(TG$8="",0,TG129*условия!$R$89/365)</f>
        <v>18520.273972602739</v>
      </c>
      <c r="TH157" s="21">
        <f>IF(TH$8="",0,TH129*условия!$R$89/365)</f>
        <v>18537.534246575342</v>
      </c>
      <c r="TI157" s="21">
        <f>IF(TI$8="",0,TI129*условия!$R$89/365)</f>
        <v>18554.794520547945</v>
      </c>
      <c r="TJ157" s="21">
        <f>IF(TJ$8="",0,TJ129*условия!$R$89/365)</f>
        <v>18572.054794520547</v>
      </c>
      <c r="TK157" s="21">
        <f>IF(TK$8="",0,TK129*условия!$R$89/365)</f>
        <v>18589.31506849315</v>
      </c>
      <c r="TL157" s="21">
        <f>IF(TL$8="",0,TL129*условия!$R$89/365)</f>
        <v>18606.575342465752</v>
      </c>
      <c r="TM157" s="21">
        <f>IF(TM$8="",0,TM129*условия!$R$89/365)</f>
        <v>18623.835616438355</v>
      </c>
      <c r="TN157" s="21">
        <f>IF(TN$8="",0,TN129*условия!$R$89/365)</f>
        <v>18641.095890410958</v>
      </c>
      <c r="TO157" s="21">
        <f>IF(TO$8="",0,TO129*условия!$R$89/365)</f>
        <v>18658.35616438356</v>
      </c>
      <c r="TP157" s="21">
        <f>IF(TP$8="",0,TP129*условия!$R$89/365)</f>
        <v>18560.547945205479</v>
      </c>
      <c r="TQ157" s="21">
        <f>IF(TQ$8="",0,TQ129*условия!$R$89/365)</f>
        <v>18462.739726027397</v>
      </c>
      <c r="TR157" s="21">
        <f>IF(TR$8="",0,TR129*условия!$R$89/365)</f>
        <v>18364.931506849316</v>
      </c>
      <c r="TS157" s="21">
        <f>IF(TS$8="",0,TS129*условия!$R$89/365)</f>
        <v>18267.123287671231</v>
      </c>
      <c r="TT157" s="21">
        <f>IF(TT$8="",0,TT129*условия!$R$89/365)</f>
        <v>18169.31506849315</v>
      </c>
      <c r="TU157" s="21">
        <f>IF(TU$8="",0,TU129*условия!$R$89/365)</f>
        <v>18071.506849315068</v>
      </c>
      <c r="TV157" s="21">
        <f>IF(TV$8="",0,TV129*условия!$R$89/365)</f>
        <v>17973.698630136987</v>
      </c>
      <c r="TW157" s="21">
        <f>IF(TW$8="",0,TW129*условия!$R$89/365)</f>
        <v>17875.890410958906</v>
      </c>
      <c r="TX157" s="21">
        <f>IF(TX$8="",0,TX129*условия!$R$89/365)</f>
        <v>17778.082191780821</v>
      </c>
      <c r="TY157" s="21">
        <f>IF(TY$8="",0,TY129*условия!$R$89/365)</f>
        <v>17680.273972602739</v>
      </c>
      <c r="TZ157" s="21">
        <f>IF(TZ$8="",0,TZ129*условия!$R$89/365)</f>
        <v>17582.465753424658</v>
      </c>
      <c r="UA157" s="21">
        <f>IF(UA$8="",0,UA129*условия!$R$89/365)</f>
        <v>17484.657534246577</v>
      </c>
      <c r="UB157" s="21">
        <f>IF(UB$8="",0,UB129*условия!$R$89/365)</f>
        <v>17386.849315068492</v>
      </c>
      <c r="UC157" s="21">
        <f>IF(UC$8="",0,UC129*условия!$R$89/365)</f>
        <v>17289.04109589041</v>
      </c>
      <c r="UD157" s="21">
        <f>IF(UD$8="",0,UD129*условия!$R$89/365)</f>
        <v>17191.232876712329</v>
      </c>
      <c r="UE157" s="21">
        <f>IF(UE$8="",0,UE129*условия!$R$89/365)</f>
        <v>17093.424657534248</v>
      </c>
      <c r="UF157" s="21">
        <f>IF(UF$8="",0,UF129*условия!$R$89/365)</f>
        <v>16995.616438356163</v>
      </c>
      <c r="UG157" s="21">
        <f>IF(UG$8="",0,UG129*условия!$R$89/365)</f>
        <v>16897.808219178081</v>
      </c>
      <c r="UH157" s="21">
        <f>IF(UH$8="",0,UH129*условия!$R$89/365)</f>
        <v>16800</v>
      </c>
      <c r="UI157" s="21">
        <f>IF(UI$8="",0,UI129*условия!$R$89/365)</f>
        <v>16684.931506849316</v>
      </c>
      <c r="UJ157" s="21">
        <f>IF(UJ$8="",0,UJ129*условия!$R$89/365)</f>
        <v>16569.863013698628</v>
      </c>
      <c r="UK157" s="21">
        <f>IF(UK$8="",0,UK129*условия!$R$89/365)</f>
        <v>16454.794520547945</v>
      </c>
      <c r="UL157" s="21">
        <f>IF(UL$8="",0,UL129*условия!$R$89/365)</f>
        <v>16339.726027397261</v>
      </c>
      <c r="UM157" s="21">
        <f>IF(UM$8="",0,UM129*условия!$R$89/365)</f>
        <v>16224.657534246575</v>
      </c>
      <c r="UN157" s="21">
        <f>IF(UN$8="",0,UN129*условия!$R$89/365)</f>
        <v>16109.589041095891</v>
      </c>
      <c r="UO157" s="21">
        <f>IF(UO$8="",0,UO129*условия!$R$89/365)</f>
        <v>15994.520547945205</v>
      </c>
      <c r="UP157" s="21">
        <f>IF(UP$8="",0,UP129*условия!$R$89/365)</f>
        <v>15879.452054794521</v>
      </c>
      <c r="UQ157" s="21">
        <f>IF(UQ$8="",0,UQ129*условия!$R$89/365)</f>
        <v>15764.383561643835</v>
      </c>
      <c r="UR157" s="21">
        <f>IF(UR$8="",0,UR129*условия!$R$89/365)</f>
        <v>15649.315068493152</v>
      </c>
      <c r="US157" s="21">
        <f>IF(US$8="",0,US129*условия!$R$89/365)</f>
        <v>15534.246575342466</v>
      </c>
      <c r="UT157" s="21">
        <f>IF(UT$8="",0,UT129*условия!$R$89/365)</f>
        <v>15430.684931506848</v>
      </c>
      <c r="UU157" s="21">
        <f>IF(UU$8="",0,UU129*условия!$R$89/365)</f>
        <v>15327.123287671233</v>
      </c>
      <c r="UV157" s="21">
        <f>IF(UV$8="",0,UV129*условия!$R$89/365)</f>
        <v>15223.561643835616</v>
      </c>
      <c r="UW157" s="21">
        <f>IF(UW$8="",0,UW129*условия!$R$89/365)</f>
        <v>15120</v>
      </c>
      <c r="UX157" s="21">
        <f>IF(UX$8="",0,UX129*условия!$R$89/365)</f>
        <v>15016.438356164384</v>
      </c>
      <c r="UY157" s="21">
        <f>IF(UY$8="",0,UY129*условия!$R$89/365)</f>
        <v>14912.876712328767</v>
      </c>
      <c r="UZ157" s="21">
        <f>IF(UZ$8="",0,UZ129*условия!$R$89/365)</f>
        <v>14809.315068493152</v>
      </c>
      <c r="VA157" s="21">
        <f>IF(VA$8="",0,VA129*условия!$R$89/365)</f>
        <v>14705.753424657534</v>
      </c>
      <c r="VB157" s="21">
        <f>IF(VB$8="",0,VB129*условия!$R$89/365)</f>
        <v>14602.191780821919</v>
      </c>
      <c r="VC157" s="21">
        <f>IF(VC$8="",0,VC129*условия!$R$89/365)</f>
        <v>14498.630136986301</v>
      </c>
      <c r="VD157" s="21">
        <f>IF(VD$8="",0,VD129*условия!$R$89/365)</f>
        <v>14395.068493150686</v>
      </c>
      <c r="VE157" s="21">
        <f>IF(VE$8="",0,VE129*условия!$R$89/365)</f>
        <v>14291.506849315068</v>
      </c>
      <c r="VF157" s="21">
        <f>IF(VF$8="",0,VF129*условия!$R$89/365)</f>
        <v>14187.945205479453</v>
      </c>
      <c r="VG157" s="21">
        <f>IF(VG$8="",0,VG129*условия!$R$89/365)</f>
        <v>14084.383561643835</v>
      </c>
      <c r="VH157" s="21">
        <f>IF(VH$8="",0,VH129*условия!$R$89/365)</f>
        <v>13980.82191780822</v>
      </c>
      <c r="VI157" s="21">
        <f>IF(VI$8="",0,VI129*условия!$R$89/365)</f>
        <v>13877.260273972603</v>
      </c>
      <c r="VJ157" s="21">
        <f>IF(VJ$8="",0,VJ129*условия!$R$89/365)</f>
        <v>13773.698630136987</v>
      </c>
      <c r="VK157" s="21">
        <f>IF(VK$8="",0,VK129*условия!$R$89/365)</f>
        <v>13670.13698630137</v>
      </c>
      <c r="VL157" s="21">
        <f>IF(VL$8="",0,VL129*условия!$R$89/365)</f>
        <v>13566.575342465754</v>
      </c>
      <c r="VM157" s="21">
        <f>IF(VM$8="",0,VM129*условия!$R$89/365)</f>
        <v>13463.013698630137</v>
      </c>
      <c r="VN157" s="21">
        <f>IF(VN$8="",0,VN129*условия!$R$89/365)</f>
        <v>13474.520547945205</v>
      </c>
      <c r="VO157" s="21">
        <f>IF(VO$8="",0,VO129*условия!$R$89/365)</f>
        <v>13486.027397260274</v>
      </c>
      <c r="VP157" s="21">
        <f>IF(VP$8="",0,VP129*условия!$R$89/365)</f>
        <v>13497.534246575342</v>
      </c>
      <c r="VQ157" s="21">
        <f>IF(VQ$8="",0,VQ129*условия!$R$89/365)</f>
        <v>13509.04109589041</v>
      </c>
      <c r="VR157" s="21">
        <f>IF(VR$8="",0,VR129*условия!$R$89/365)</f>
        <v>13520.547945205479</v>
      </c>
      <c r="VS157" s="21">
        <f>IF(VS$8="",0,VS129*условия!$R$89/365)</f>
        <v>13532.054794520547</v>
      </c>
      <c r="VT157" s="21">
        <f>IF(VT$8="",0,VT129*условия!$R$89/365)</f>
        <v>13543.561643835616</v>
      </c>
      <c r="VU157" s="21">
        <f>IF(VU$8="",0,VU129*условия!$R$89/365)</f>
        <v>13555.068493150686</v>
      </c>
      <c r="VV157" s="21">
        <f>IF(VV$8="",0,VV129*условия!$R$89/365)</f>
        <v>13566.575342465754</v>
      </c>
      <c r="VW157" s="21">
        <f>IF(VW$8="",0,VW129*условия!$R$89/365)</f>
        <v>13578.082191780823</v>
      </c>
      <c r="VX157" s="21">
        <f>IF(VX$8="",0,VX129*условия!$R$89/365)</f>
        <v>13589.589041095891</v>
      </c>
      <c r="VY157" s="21">
        <f>IF(VY$8="",0,VY129*условия!$R$89/365)</f>
        <v>13670.13698630137</v>
      </c>
      <c r="VZ157" s="21">
        <f>IF(VZ$8="",0,VZ129*условия!$R$89/365)</f>
        <v>13750.684931506848</v>
      </c>
      <c r="WA157" s="21">
        <f>IF(WA$8="",0,WA129*условия!$R$89/365)</f>
        <v>13831.232876712329</v>
      </c>
      <c r="WB157" s="21">
        <f>IF(WB$8="",0,WB129*условия!$R$89/365)</f>
        <v>13911.780821917808</v>
      </c>
      <c r="WC157" s="21">
        <f>IF(WC$8="",0,WC129*условия!$R$89/365)</f>
        <v>13992.328767123288</v>
      </c>
      <c r="WD157" s="21">
        <f>IF(WD$8="",0,WD129*условия!$R$89/365)</f>
        <v>14072.876712328767</v>
      </c>
      <c r="WE157" s="21">
        <f>IF(WE$8="",0,WE129*условия!$R$89/365)</f>
        <v>14153.424657534246</v>
      </c>
      <c r="WF157" s="21">
        <f>IF(WF$8="",0,WF129*условия!$R$89/365)</f>
        <v>14233.972602739726</v>
      </c>
      <c r="WG157" s="21">
        <f>IF(WG$8="",0,WG129*условия!$R$89/365)</f>
        <v>14314.520547945205</v>
      </c>
      <c r="WH157" s="21">
        <f>IF(WH$8="",0,WH129*условия!$R$89/365)</f>
        <v>14395.068493150686</v>
      </c>
      <c r="WI157" s="21">
        <f>IF(WI$8="",0,WI129*условия!$R$89/365)</f>
        <v>14475.616438356165</v>
      </c>
      <c r="WJ157" s="21">
        <f>IF(WJ$8="",0,WJ129*условия!$R$89/365)</f>
        <v>14556.164383561643</v>
      </c>
      <c r="WK157" s="21">
        <f>IF(WK$8="",0,WK129*условия!$R$89/365)</f>
        <v>14636.712328767124</v>
      </c>
      <c r="WL157" s="21">
        <f>IF(WL$8="",0,WL129*условия!$R$89/365)</f>
        <v>14717.260273972603</v>
      </c>
      <c r="WM157" s="21">
        <f>IF(WM$8="",0,WM129*условия!$R$89/365)</f>
        <v>14797.808219178081</v>
      </c>
      <c r="WN157" s="21">
        <f>IF(WN$8="",0,WN129*условия!$R$89/365)</f>
        <v>14878.356164383562</v>
      </c>
      <c r="WO157" s="21">
        <f>IF(WO$8="",0,WO129*условия!$R$89/365)</f>
        <v>14958.904109589041</v>
      </c>
      <c r="WP157" s="21">
        <f>IF(WP$8="",0,WP129*условия!$R$89/365)</f>
        <v>15039.452054794521</v>
      </c>
      <c r="WQ157" s="21">
        <f>IF(WQ$8="",0,WQ129*условия!$R$89/365)</f>
        <v>15120</v>
      </c>
      <c r="WR157" s="21">
        <f>IF(WR$8="",0,WR129*условия!$R$89/365)</f>
        <v>15189.04109589041</v>
      </c>
      <c r="WS157" s="21">
        <f>IF(WS$8="",0,WS129*условия!$R$89/365)</f>
        <v>15258.082191780823</v>
      </c>
      <c r="WT157" s="21">
        <f>IF(WT$8="",0,WT129*условия!$R$89/365)</f>
        <v>15327.123287671233</v>
      </c>
      <c r="WU157" s="21">
        <f>IF(WU$8="",0,WU129*условия!$R$89/365)</f>
        <v>15396.164383561643</v>
      </c>
      <c r="WV157" s="21">
        <f>IF(WV$8="",0,WV129*условия!$R$89/365)</f>
        <v>15465.205479452055</v>
      </c>
      <c r="WW157" s="21">
        <f>IF(WW$8="",0,WW129*условия!$R$89/365)</f>
        <v>15534.246575342466</v>
      </c>
      <c r="WX157" s="21">
        <f>IF(WX$8="",0,WX129*условия!$R$89/365)</f>
        <v>15603.287671232876</v>
      </c>
      <c r="WY157" s="21">
        <f>IF(WY$8="",0,WY129*условия!$R$89/365)</f>
        <v>15672.328767123288</v>
      </c>
      <c r="WZ157" s="21">
        <f>IF(WZ$8="",0,WZ129*условия!$R$89/365)</f>
        <v>15741.369863013699</v>
      </c>
      <c r="XA157" s="21">
        <f>IF(XA$8="",0,XA129*условия!$R$89/365)</f>
        <v>15810.410958904109</v>
      </c>
      <c r="XB157" s="21">
        <f>IF(XB$8="",0,XB129*условия!$R$89/365)</f>
        <v>15879.452054794521</v>
      </c>
      <c r="XC157" s="21">
        <f>IF(XC$8="",0,XC129*условия!$R$89/365)</f>
        <v>15948.493150684932</v>
      </c>
      <c r="XD157" s="21">
        <f>IF(XD$8="",0,XD129*условия!$R$89/365)</f>
        <v>16017.534246575342</v>
      </c>
      <c r="XE157" s="21">
        <f>IF(XE$8="",0,XE129*условия!$R$89/365)</f>
        <v>16086.575342465754</v>
      </c>
      <c r="XF157" s="21">
        <f>IF(XF$8="",0,XF129*условия!$R$89/365)</f>
        <v>16155.616438356165</v>
      </c>
      <c r="XG157" s="21">
        <f>IF(XG$8="",0,XG129*условия!$R$89/365)</f>
        <v>16224.657534246575</v>
      </c>
      <c r="XH157" s="21">
        <f>IF(XH$8="",0,XH129*условия!$R$89/365)</f>
        <v>16293.698630136987</v>
      </c>
      <c r="XI157" s="21">
        <f>IF(XI$8="",0,XI129*условия!$R$89/365)</f>
        <v>16362.739726027397</v>
      </c>
      <c r="XJ157" s="21">
        <f>IF(XJ$8="",0,XJ129*условия!$R$89/365)</f>
        <v>16431.780821917808</v>
      </c>
      <c r="XK157" s="21">
        <f>IF(XK$8="",0,XK129*условия!$R$89/365)</f>
        <v>16500.821917808218</v>
      </c>
      <c r="XL157" s="21">
        <f>IF(XL$8="",0,XL129*условия!$R$89/365)</f>
        <v>16569.863013698628</v>
      </c>
      <c r="XM157" s="21">
        <f>IF(XM$8="",0,XM129*условия!$R$89/365)</f>
        <v>16638.904109589042</v>
      </c>
      <c r="XN157" s="21">
        <f>IF(XN$8="",0,XN129*условия!$R$89/365)</f>
        <v>16707.945205479453</v>
      </c>
      <c r="XO157" s="21">
        <f>IF(XO$8="",0,XO129*условия!$R$89/365)</f>
        <v>16776.986301369863</v>
      </c>
      <c r="XP157" s="21">
        <f>IF(XP$8="",0,XP129*условия!$R$89/365)</f>
        <v>16846.027397260274</v>
      </c>
      <c r="XQ157" s="21">
        <f>IF(XQ$8="",0,XQ129*условия!$R$89/365)</f>
        <v>16915.068493150684</v>
      </c>
      <c r="XR157" s="21">
        <f>IF(XR$8="",0,XR129*условия!$R$89/365)</f>
        <v>16984.109589041094</v>
      </c>
      <c r="XS157" s="21">
        <f>IF(XS$8="",0,XS129*условия!$R$89/365)</f>
        <v>17053.150684931508</v>
      </c>
      <c r="XT157" s="21">
        <f>IF(XT$8="",0,XT129*условия!$R$89/365)</f>
        <v>17122.191780821919</v>
      </c>
      <c r="XU157" s="21">
        <f>IF(XU$8="",0,XU129*условия!$R$89/365)</f>
        <v>17191.232876712329</v>
      </c>
      <c r="XV157" s="21">
        <f>IF(XV$8="",0,XV129*условия!$R$89/365)</f>
        <v>17260.273972602739</v>
      </c>
      <c r="XW157" s="21">
        <f>IF(XW$8="",0,XW129*условия!$R$89/365)</f>
        <v>17260.273972602739</v>
      </c>
      <c r="XX157" s="21">
        <f>IF(XX$8="",0,XX129*условия!$R$89/365)</f>
        <v>17260.273972602739</v>
      </c>
      <c r="XY157" s="21">
        <f>IF(XY$8="",0,XY129*условия!$R$89/365)</f>
        <v>17260.273972602739</v>
      </c>
      <c r="XZ157" s="21">
        <f>IF(XZ$8="",0,XZ129*условия!$R$89/365)</f>
        <v>17260.273972602739</v>
      </c>
      <c r="YA157" s="21">
        <f>IF(YA$8="",0,YA129*условия!$R$89/365)</f>
        <v>17260.273972602739</v>
      </c>
      <c r="YB157" s="21">
        <f>IF(YB$8="",0,YB129*условия!$R$89/365)</f>
        <v>17260.273972602739</v>
      </c>
      <c r="YC157" s="21">
        <f>IF(YC$8="",0,YC129*условия!$R$89/365)</f>
        <v>17260.273972602739</v>
      </c>
      <c r="YD157" s="21">
        <f>IF(YD$8="",0,YD129*условия!$R$89/365)</f>
        <v>17260.273972602739</v>
      </c>
      <c r="YE157" s="21">
        <f>IF(YE$8="",0,YE129*условия!$R$89/365)</f>
        <v>17260.273972602739</v>
      </c>
      <c r="YF157" s="21">
        <f>IF(YF$8="",0,YF129*условия!$R$89/365)</f>
        <v>17173.972602739726</v>
      </c>
      <c r="YG157" s="21">
        <f>IF(YG$8="",0,YG129*условия!$R$89/365)</f>
        <v>17087.671232876713</v>
      </c>
      <c r="YH157" s="21">
        <f>IF(YH$8="",0,YH129*условия!$R$89/365)</f>
        <v>17001.369863013697</v>
      </c>
      <c r="YI157" s="21">
        <f>IF(YI$8="",0,YI129*условия!$R$89/365)</f>
        <v>16915.068493150684</v>
      </c>
      <c r="YJ157" s="21">
        <f>IF(YJ$8="",0,YJ129*условия!$R$89/365)</f>
        <v>16828.767123287671</v>
      </c>
      <c r="YK157" s="21">
        <f>IF(YK$8="",0,YK129*условия!$R$89/365)</f>
        <v>16742.465753424658</v>
      </c>
      <c r="YL157" s="21">
        <f>IF(YL$8="",0,YL129*условия!$R$89/365)</f>
        <v>16656.164383561645</v>
      </c>
      <c r="YM157" s="21">
        <f>IF(YM$8="",0,YM129*условия!$R$89/365)</f>
        <v>16569.863013698628</v>
      </c>
      <c r="YN157" s="21">
        <f>IF(YN$8="",0,YN129*условия!$R$89/365)</f>
        <v>16483.561643835616</v>
      </c>
      <c r="YO157" s="21">
        <f>IF(YO$8="",0,YO129*условия!$R$89/365)</f>
        <v>16397.260273972603</v>
      </c>
      <c r="YP157" s="21">
        <f>IF(YP$8="",0,YP129*условия!$R$89/365)</f>
        <v>16310.95890410959</v>
      </c>
      <c r="YQ157" s="21">
        <f>IF(YQ$8="",0,YQ129*условия!$R$89/365)</f>
        <v>16224.657534246575</v>
      </c>
      <c r="YR157" s="21">
        <f>IF(YR$8="",0,YR129*условия!$R$89/365)</f>
        <v>16138.356164383562</v>
      </c>
      <c r="YS157" s="21">
        <f>IF(YS$8="",0,YS129*условия!$R$89/365)</f>
        <v>16052.054794520547</v>
      </c>
      <c r="YT157" s="21">
        <f>IF(YT$8="",0,YT129*условия!$R$89/365)</f>
        <v>15965.753424657534</v>
      </c>
      <c r="YU157" s="21">
        <f>IF(YU$8="",0,YU129*условия!$R$89/365)</f>
        <v>15879.452054794521</v>
      </c>
      <c r="YV157" s="21">
        <f>IF(YV$8="",0,YV129*условия!$R$89/365)</f>
        <v>15793.150684931506</v>
      </c>
      <c r="YW157" s="21">
        <f>IF(YW$8="",0,YW129*условия!$R$89/365)</f>
        <v>15706.849315068494</v>
      </c>
      <c r="YX157" s="21">
        <f>IF(YX$8="",0,YX129*условия!$R$89/365)</f>
        <v>15620.547945205479</v>
      </c>
      <c r="YY157" s="21">
        <f>IF(YY$8="",0,YY129*условия!$R$89/365)</f>
        <v>15534.246575342466</v>
      </c>
      <c r="YZ157" s="21">
        <f>IF(YZ$8="",0,YZ129*условия!$R$89/365)</f>
        <v>15447.945205479453</v>
      </c>
      <c r="ZA157" s="21">
        <f>IF(ZA$8="",0,ZA129*условия!$R$89/365)</f>
        <v>15361.643835616438</v>
      </c>
      <c r="ZB157" s="21">
        <f>IF(ZB$8="",0,ZB129*условия!$R$89/365)</f>
        <v>15275.342465753425</v>
      </c>
      <c r="ZC157" s="21">
        <f>IF(ZC$8="",0,ZC129*условия!$R$89/365)</f>
        <v>15189.04109589041</v>
      </c>
      <c r="ZD157" s="21">
        <f>IF(ZD$8="",0,ZD129*условия!$R$89/365)</f>
        <v>15102.739726027397</v>
      </c>
      <c r="ZE157" s="21">
        <f>IF(ZE$8="",0,ZE129*условия!$R$89/365)</f>
        <v>15016.438356164384</v>
      </c>
      <c r="ZF157" s="21">
        <f>IF(ZF$8="",0,ZF129*условия!$R$89/365)</f>
        <v>14930.13698630137</v>
      </c>
      <c r="ZG157" s="21">
        <f>IF(ZG$8="",0,ZG129*условия!$R$89/365)</f>
        <v>14843.835616438357</v>
      </c>
      <c r="ZH157" s="21">
        <f>IF(ZH$8="",0,ZH129*условия!$R$89/365)</f>
        <v>14757.534246575342</v>
      </c>
      <c r="ZI157" s="21">
        <f>IF(ZI$8="",0,ZI129*условия!$R$89/365)</f>
        <v>14671.232876712329</v>
      </c>
      <c r="ZJ157" s="21">
        <f>IF(ZJ$8="",0,ZJ129*условия!$R$89/365)</f>
        <v>14584.931506849314</v>
      </c>
      <c r="ZK157" s="21">
        <f>IF(ZK$8="",0,ZK129*условия!$R$89/365)</f>
        <v>14498.630136986301</v>
      </c>
      <c r="ZL157" s="21">
        <f>IF(ZL$8="",0,ZL129*условия!$R$89/365)</f>
        <v>14412.328767123288</v>
      </c>
      <c r="ZM157" s="21">
        <f>IF(ZM$8="",0,ZM129*условия!$R$89/365)</f>
        <v>14326.027397260274</v>
      </c>
      <c r="ZN157" s="21">
        <f>IF(ZN$8="",0,ZN129*условия!$R$89/365)</f>
        <v>14239.726027397261</v>
      </c>
      <c r="ZO157" s="21">
        <f>IF(ZO$8="",0,ZO129*условия!$R$89/365)</f>
        <v>14153.424657534246</v>
      </c>
      <c r="ZP157" s="21">
        <f>IF(ZP$8="",0,ZP129*условия!$R$89/365)</f>
        <v>14067.123287671233</v>
      </c>
      <c r="ZQ157" s="21">
        <f>IF(ZQ$8="",0,ZQ129*условия!$R$89/365)</f>
        <v>13980.82191780822</v>
      </c>
      <c r="ZR157" s="21">
        <f>IF(ZR$8="",0,ZR129*условия!$R$89/365)</f>
        <v>13894.520547945205</v>
      </c>
      <c r="ZS157" s="21">
        <f>IF(ZS$8="",0,ZS129*условия!$R$89/365)</f>
        <v>13808.219178082192</v>
      </c>
      <c r="ZT157" s="21">
        <f>IF(ZT$8="",0,ZT129*условия!$R$89/365)</f>
        <v>13721.917808219177</v>
      </c>
      <c r="ZU157" s="21">
        <f>IF(ZU$8="",0,ZU129*условия!$R$89/365)</f>
        <v>13635.616438356165</v>
      </c>
      <c r="ZV157" s="21">
        <f>IF(ZV$8="",0,ZV129*условия!$R$89/365)</f>
        <v>13549.315068493152</v>
      </c>
      <c r="ZW157" s="21">
        <f>IF(ZW$8="",0,ZW129*условия!$R$89/365)</f>
        <v>13463.013698630137</v>
      </c>
      <c r="ZX157" s="21">
        <f>IF(ZX$8="",0,ZX129*условия!$R$89/365)</f>
        <v>13376.712328767124</v>
      </c>
      <c r="ZY157" s="21">
        <f>IF(ZY$8="",0,ZY129*условия!$R$89/365)</f>
        <v>13290.410958904109</v>
      </c>
      <c r="ZZ157" s="21">
        <f>IF(ZZ$8="",0,ZZ129*условия!$R$89/365)</f>
        <v>13204.109589041096</v>
      </c>
      <c r="AAA157" s="21">
        <f>IF(AAA$8="",0,AAA129*условия!$R$89/365)</f>
        <v>13117.808219178081</v>
      </c>
      <c r="AAB157" s="21">
        <f>IF(AAB$8="",0,AAB129*условия!$R$89/365)</f>
        <v>13031.506849315068</v>
      </c>
      <c r="AAC157" s="21">
        <f>IF(AAC$8="",0,AAC129*условия!$R$89/365)</f>
        <v>12945.205479452055</v>
      </c>
      <c r="AAD157" s="21">
        <f>IF(AAD$8="",0,AAD129*условия!$R$89/365)</f>
        <v>12945.205479452055</v>
      </c>
      <c r="AAE157" s="21">
        <f>IF(AAE$8="",0,AAE129*условия!$R$89/365)</f>
        <v>12945.205479452055</v>
      </c>
      <c r="AAF157" s="21">
        <f>IF(AAF$8="",0,AAF129*условия!$R$89/365)</f>
        <v>12945.205479452055</v>
      </c>
      <c r="AAG157" s="21">
        <f>IF(AAG$8="",0,AAG129*условия!$R$89/365)</f>
        <v>12945.205479452055</v>
      </c>
      <c r="AAH157" s="21">
        <f>IF(AAH$8="",0,AAH129*условия!$R$89/365)</f>
        <v>12945.205479452055</v>
      </c>
      <c r="AAI157" s="21">
        <f>IF(AAI$8="",0,AAI129*условия!$R$89/365)</f>
        <v>12945.205479452055</v>
      </c>
      <c r="AAJ157" s="21">
        <f>IF(AAJ$8="",0,AAJ129*условия!$R$89/365)</f>
        <v>12945.205479452055</v>
      </c>
      <c r="AAK157" s="21">
        <f>IF(AAK$8="",0,AAK129*условия!$R$89/365)</f>
        <v>12945.205479452055</v>
      </c>
      <c r="AAL157" s="21">
        <f>IF(AAL$8="",0,AAL129*условия!$R$89/365)</f>
        <v>12945.205479452055</v>
      </c>
      <c r="AAM157" s="21">
        <f>IF(AAM$8="",0,AAM129*условия!$R$89/365)</f>
        <v>12945.205479452055</v>
      </c>
      <c r="AAN157" s="21">
        <f>IF(AAN$8="",0,AAN129*условия!$R$89/365)</f>
        <v>12945.205479452055</v>
      </c>
      <c r="AAO157" s="21">
        <f>IF(AAO$8="",0,AAO129*условия!$R$89/365)</f>
        <v>13054.520547945205</v>
      </c>
      <c r="AAP157" s="21">
        <f>IF(AAP$8="",0,AAP129*условия!$R$89/365)</f>
        <v>13163.835616438357</v>
      </c>
      <c r="AAQ157" s="21">
        <f>IF(AAQ$8="",0,AAQ129*условия!$R$89/365)</f>
        <v>13273.150684931506</v>
      </c>
      <c r="AAR157" s="21">
        <f>IF(AAR$8="",0,AAR129*условия!$R$89/365)</f>
        <v>13382.465753424658</v>
      </c>
      <c r="AAS157" s="21">
        <f>IF(AAS$8="",0,AAS129*условия!$R$89/365)</f>
        <v>13491.780821917808</v>
      </c>
      <c r="AAT157" s="21">
        <f>IF(AAT$8="",0,AAT129*условия!$R$89/365)</f>
        <v>13601.095890410959</v>
      </c>
      <c r="AAU157" s="21">
        <f>IF(AAU$8="",0,AAU129*условия!$R$89/365)</f>
        <v>13710.410958904109</v>
      </c>
      <c r="AAV157" s="21">
        <f>IF(AAV$8="",0,AAV129*условия!$R$89/365)</f>
        <v>13819.726027397261</v>
      </c>
      <c r="AAW157" s="21">
        <f>IF(AAW$8="",0,AAW129*условия!$R$89/365)</f>
        <v>13929.04109589041</v>
      </c>
      <c r="AAX157" s="21">
        <f>IF(AAX$8="",0,AAX129*условия!$R$89/365)</f>
        <v>14038.356164383562</v>
      </c>
      <c r="AAY157" s="21">
        <f>IF(AAY$8="",0,AAY129*условия!$R$89/365)</f>
        <v>14147.671232876712</v>
      </c>
      <c r="AAZ157" s="21">
        <f>IF(AAZ$8="",0,AAZ129*условия!$R$89/365)</f>
        <v>14256.986301369863</v>
      </c>
      <c r="ABA157" s="21">
        <f>IF(ABA$8="",0,ABA129*условия!$R$89/365)</f>
        <v>14366.301369863013</v>
      </c>
      <c r="ABB157" s="21">
        <f>IF(ABB$8="",0,ABB129*условия!$R$89/365)</f>
        <v>14475.616438356165</v>
      </c>
      <c r="ABC157" s="21">
        <f>IF(ABC$8="",0,ABC129*условия!$R$89/365)</f>
        <v>14584.931506849314</v>
      </c>
      <c r="ABD157" s="21">
        <f>IF(ABD$8="",0,ABD129*условия!$R$89/365)</f>
        <v>14694.246575342466</v>
      </c>
      <c r="ABE157" s="21">
        <f>IF(ABE$8="",0,ABE129*условия!$R$89/365)</f>
        <v>14803.561643835616</v>
      </c>
      <c r="ABF157" s="21">
        <f>IF(ABF$8="",0,ABF129*условия!$R$89/365)</f>
        <v>14912.876712328767</v>
      </c>
      <c r="ABG157" s="21">
        <f>IF(ABG$8="",0,ABG129*условия!$R$89/365)</f>
        <v>15022.191780821919</v>
      </c>
      <c r="ABH157" s="21">
        <f>IF(ABH$8="",0,ABH129*условия!$R$89/365)</f>
        <v>15131.506849315068</v>
      </c>
      <c r="ABI157" s="21">
        <f>IF(ABI$8="",0,ABI129*условия!$R$89/365)</f>
        <v>15240.82191780822</v>
      </c>
      <c r="ABJ157" s="21">
        <f>IF(ABJ$8="",0,ABJ129*условия!$R$89/365)</f>
        <v>15350.13698630137</v>
      </c>
      <c r="ABK157" s="21">
        <f>IF(ABK$8="",0,ABK129*условия!$R$89/365)</f>
        <v>15459.452054794521</v>
      </c>
      <c r="ABL157" s="21">
        <f>IF(ABL$8="",0,ABL129*условия!$R$89/365)</f>
        <v>15568.767123287671</v>
      </c>
      <c r="ABM157" s="21">
        <f>IF(ABM$8="",0,ABM129*условия!$R$89/365)</f>
        <v>15678.082191780823</v>
      </c>
      <c r="ABN157" s="21">
        <f>IF(ABN$8="",0,ABN129*условия!$R$89/365)</f>
        <v>15787.397260273972</v>
      </c>
      <c r="ABO157" s="21">
        <f>IF(ABO$8="",0,ABO129*условия!$R$89/365)</f>
        <v>15896.712328767124</v>
      </c>
      <c r="ABP157" s="21">
        <f>IF(ABP$8="",0,ABP129*условия!$R$89/365)</f>
        <v>16006.027397260274</v>
      </c>
      <c r="ABQ157" s="21">
        <f>IF(ABQ$8="",0,ABQ129*условия!$R$89/365)</f>
        <v>16115.342465753425</v>
      </c>
      <c r="ABR157" s="21">
        <f>IF(ABR$8="",0,ABR129*условия!$R$89/365)</f>
        <v>16224.657534246575</v>
      </c>
      <c r="ABS157" s="21">
        <f>IF(ABS$8="",0,ABS129*условия!$R$89/365)</f>
        <v>16333.972602739726</v>
      </c>
      <c r="ABT157" s="21">
        <f>IF(ABT$8="",0,ABT129*условия!$R$89/365)</f>
        <v>16443.287671232876</v>
      </c>
      <c r="ABU157" s="21">
        <f>IF(ABU$8="",0,ABU129*условия!$R$89/365)</f>
        <v>16552.602739726026</v>
      </c>
      <c r="ABV157" s="21">
        <f>IF(ABV$8="",0,ABV129*условия!$R$89/365)</f>
        <v>16661.917808219179</v>
      </c>
      <c r="ABW157" s="21">
        <f>IF(ABW$8="",0,ABW129*условия!$R$89/365)</f>
        <v>16771.232876712329</v>
      </c>
      <c r="ABX157" s="21">
        <f>IF(ABX$8="",0,ABX129*условия!$R$89/365)</f>
        <v>16880.547945205479</v>
      </c>
      <c r="ABY157" s="21">
        <f>IF(ABY$8="",0,ABY129*условия!$R$89/365)</f>
        <v>16989.863013698628</v>
      </c>
      <c r="ABZ157" s="21">
        <f>IF(ABZ$8="",0,ABZ129*условия!$R$89/365)</f>
        <v>17099.178082191782</v>
      </c>
      <c r="ACA157" s="21">
        <f>IF(ACA$8="",0,ACA129*условия!$R$89/365)</f>
        <v>17208.493150684932</v>
      </c>
      <c r="ACB157" s="21">
        <f>IF(ACB$8="",0,ACB129*условия!$R$89/365)</f>
        <v>17317.808219178081</v>
      </c>
      <c r="ACC157" s="21">
        <f>IF(ACC$8="",0,ACC129*условия!$R$89/365)</f>
        <v>17427.123287671231</v>
      </c>
      <c r="ACD157" s="21">
        <f>IF(ACD$8="",0,ACD129*условия!$R$89/365)</f>
        <v>17536.438356164384</v>
      </c>
      <c r="ACE157" s="21">
        <f>IF(ACE$8="",0,ACE129*условия!$R$89/365)</f>
        <v>17645.753424657534</v>
      </c>
      <c r="ACF157" s="21">
        <f>IF(ACF$8="",0,ACF129*условия!$R$89/365)</f>
        <v>17755.068493150684</v>
      </c>
      <c r="ACG157" s="21">
        <f>IF(ACG$8="",0,ACG129*условия!$R$89/365)</f>
        <v>17864.383561643837</v>
      </c>
      <c r="ACH157" s="21">
        <f>IF(ACH$8="",0,ACH129*условия!$R$89/365)</f>
        <v>17973.698630136987</v>
      </c>
      <c r="ACI157" s="21">
        <f>IF(ACI$8="",0,ACI129*условия!$R$89/365)</f>
        <v>18083.013698630137</v>
      </c>
      <c r="ACJ157" s="21">
        <f>IF(ACJ$8="",0,ACJ129*условия!$R$89/365)</f>
        <v>18192.328767123287</v>
      </c>
      <c r="ACK157" s="21">
        <f>IF(ACK$8="",0,ACK129*условия!$R$89/365)</f>
        <v>18301.64383561644</v>
      </c>
      <c r="ACL157" s="21">
        <f>IF(ACL$8="",0,ACL129*условия!$R$89/365)</f>
        <v>18410.95890410959</v>
      </c>
      <c r="ACM157" s="21">
        <f>IF(ACM$8="",0,ACM129*условия!$R$89/365)</f>
        <v>18410.95890410959</v>
      </c>
      <c r="ACN157" s="21">
        <f>IF(ACN$8="",0,ACN129*условия!$R$89/365)</f>
        <v>18410.95890410959</v>
      </c>
      <c r="ACO157" s="21">
        <f>IF(ACO$8="",0,ACO129*условия!$R$89/365)</f>
        <v>18410.95890410959</v>
      </c>
      <c r="ACP157" s="21">
        <f>IF(ACP$8="",0,ACP129*условия!$R$89/365)</f>
        <v>18410.95890410959</v>
      </c>
      <c r="ACQ157" s="21">
        <f>IF(ACQ$8="",0,ACQ129*условия!$R$89/365)</f>
        <v>18410.95890410959</v>
      </c>
      <c r="ACR157" s="21">
        <f>IF(ACR$8="",0,ACR129*условия!$R$89/365)</f>
        <v>18410.95890410959</v>
      </c>
      <c r="ACS157" s="21">
        <f>IF(ACS$8="",0,ACS129*условия!$R$89/365)</f>
        <v>18410.95890410959</v>
      </c>
      <c r="ACT157" s="21">
        <f>IF(ACT$8="",0,ACT129*условия!$R$89/365)</f>
        <v>18410.95890410959</v>
      </c>
      <c r="ACU157" s="21">
        <f>IF(ACU$8="",0,ACU129*условия!$R$89/365)</f>
        <v>18410.95890410959</v>
      </c>
      <c r="ACV157" s="21">
        <f>IF(ACV$8="",0,ACV129*условия!$R$89/365)</f>
        <v>18410.95890410959</v>
      </c>
      <c r="ACW157" s="21">
        <f>IF(ACW$8="",0,ACW129*условия!$R$89/365)</f>
        <v>18410.95890410959</v>
      </c>
      <c r="ACX157" s="21">
        <f>IF(ACX$8="",0,ACX129*условия!$R$89/365)</f>
        <v>18433.972602739726</v>
      </c>
      <c r="ACY157" s="21">
        <f>IF(ACY$8="",0,ACY129*условия!$R$89/365)</f>
        <v>18456.986301369863</v>
      </c>
      <c r="ACZ157" s="21">
        <f>IF(ACZ$8="",0,ACZ129*условия!$R$89/365)</f>
        <v>18480</v>
      </c>
      <c r="ADA157" s="21">
        <f>IF(ADA$8="",0,ADA129*условия!$R$89/365)</f>
        <v>18503.013698630137</v>
      </c>
      <c r="ADB157" s="21">
        <f>IF(ADB$8="",0,ADB129*условия!$R$89/365)</f>
        <v>18526.027397260274</v>
      </c>
      <c r="ADC157" s="21">
        <f>IF(ADC$8="",0,ADC129*условия!$R$89/365)</f>
        <v>18549.04109589041</v>
      </c>
      <c r="ADD157" s="21">
        <f>IF(ADD$8="",0,ADD129*условия!$R$89/365)</f>
        <v>18572.054794520547</v>
      </c>
      <c r="ADE157" s="21">
        <f>IF(ADE$8="",0,ADE129*условия!$R$89/365)</f>
        <v>18595.068493150684</v>
      </c>
      <c r="ADF157" s="21">
        <f>IF(ADF$8="",0,ADF129*условия!$R$89/365)</f>
        <v>18618.082191780821</v>
      </c>
      <c r="ADG157" s="21">
        <f>IF(ADG$8="",0,ADG129*условия!$R$89/365)</f>
        <v>18641.095890410958</v>
      </c>
      <c r="ADH157" s="21">
        <f>IF(ADH$8="",0,ADH129*условия!$R$89/365)</f>
        <v>18664.109589041094</v>
      </c>
      <c r="ADI157" s="21">
        <f>IF(ADI$8="",0,ADI129*условия!$R$89/365)</f>
        <v>18687.123287671231</v>
      </c>
      <c r="ADJ157" s="21">
        <f>IF(ADJ$8="",0,ADJ129*условия!$R$89/365)</f>
        <v>18710.136986301372</v>
      </c>
      <c r="ADK157" s="21">
        <f>IF(ADK$8="",0,ADK129*условия!$R$89/365)</f>
        <v>18733.150684931508</v>
      </c>
      <c r="ADL157" s="21">
        <f>IF(ADL$8="",0,ADL129*условия!$R$89/365)</f>
        <v>18756.164383561645</v>
      </c>
      <c r="ADM157" s="21">
        <f>IF(ADM$8="",0,ADM129*условия!$R$89/365)</f>
        <v>18779.178082191782</v>
      </c>
      <c r="ADN157" s="21">
        <f>IF(ADN$8="",0,ADN129*условия!$R$89/365)</f>
        <v>18802.191780821919</v>
      </c>
      <c r="ADO157" s="21">
        <f>IF(ADO$8="",0,ADO129*условия!$R$89/365)</f>
        <v>18825.205479452055</v>
      </c>
      <c r="ADP157" s="21">
        <f>IF(ADP$8="",0,ADP129*условия!$R$89/365)</f>
        <v>18848.219178082192</v>
      </c>
      <c r="ADQ157" s="21">
        <f>IF(ADQ$8="",0,ADQ129*условия!$R$89/365)</f>
        <v>18871.232876712329</v>
      </c>
      <c r="ADR157" s="21">
        <f>IF(ADR$8="",0,ADR129*условия!$R$89/365)</f>
        <v>18894.246575342466</v>
      </c>
      <c r="ADS157" s="21">
        <f>IF(ADS$8="",0,ADS129*условия!$R$89/365)</f>
        <v>18917.260273972603</v>
      </c>
      <c r="ADT157" s="21">
        <f>IF(ADT$8="",0,ADT129*условия!$R$89/365)</f>
        <v>18940.273972602739</v>
      </c>
      <c r="ADU157" s="21">
        <f>IF(ADU$8="",0,ADU129*условия!$R$89/365)</f>
        <v>18963.287671232876</v>
      </c>
      <c r="ADV157" s="21">
        <f>IF(ADV$8="",0,ADV129*условия!$R$89/365)</f>
        <v>18986.301369863013</v>
      </c>
      <c r="ADW157" s="21">
        <f>IF(ADW$8="",0,ADW129*условия!$R$89/365)</f>
        <v>19009.31506849315</v>
      </c>
      <c r="ADX157" s="21">
        <f>IF(ADX$8="",0,ADX129*условия!$R$89/365)</f>
        <v>19032.328767123287</v>
      </c>
      <c r="ADY157" s="21">
        <f>IF(ADY$8="",0,ADY129*условия!$R$89/365)</f>
        <v>19055.342465753423</v>
      </c>
      <c r="ADZ157" s="21">
        <f>IF(ADZ$8="",0,ADZ129*условия!$R$89/365)</f>
        <v>19078.35616438356</v>
      </c>
      <c r="AEA157" s="21">
        <f>IF(AEA$8="",0,AEA129*условия!$R$89/365)</f>
        <v>19101.369863013697</v>
      </c>
      <c r="AEB157" s="21">
        <f>IF(AEB$8="",0,AEB129*условия!$R$89/365)</f>
        <v>19124.383561643837</v>
      </c>
      <c r="AEC157" s="21">
        <f>IF(AEC$8="",0,AEC129*условия!$R$89/365)</f>
        <v>19147.397260273974</v>
      </c>
      <c r="AED157" s="21">
        <f>IF(AED$8="",0,AED129*условия!$R$89/365)</f>
        <v>19170.410958904111</v>
      </c>
      <c r="AEE157" s="21">
        <f>IF(AEE$8="",0,AEE129*условия!$R$89/365)</f>
        <v>19193.424657534248</v>
      </c>
      <c r="AEF157" s="21">
        <f>IF(AEF$8="",0,AEF129*условия!$R$89/365)</f>
        <v>19216.438356164384</v>
      </c>
      <c r="AEG157" s="21">
        <f>IF(AEG$8="",0,AEG129*условия!$R$89/365)</f>
        <v>19239.452054794521</v>
      </c>
      <c r="AEH157" s="21">
        <f>IF(AEH$8="",0,AEH129*условия!$R$89/365)</f>
        <v>19262.465753424658</v>
      </c>
      <c r="AEI157" s="21">
        <f>IF(AEI$8="",0,AEI129*условия!$R$89/365)</f>
        <v>19285.479452054795</v>
      </c>
      <c r="AEJ157" s="21">
        <f>IF(AEJ$8="",0,AEJ129*условия!$R$89/365)</f>
        <v>19308.493150684932</v>
      </c>
      <c r="AEK157" s="21">
        <f>IF(AEK$8="",0,AEK129*условия!$R$89/365)</f>
        <v>19331.506849315068</v>
      </c>
      <c r="AEL157" s="21">
        <f>IF(AEL$8="",0,AEL129*условия!$R$89/365)</f>
        <v>19354.520547945205</v>
      </c>
      <c r="AEM157" s="21">
        <f>IF(AEM$8="",0,AEM129*условия!$R$89/365)</f>
        <v>19377.534246575342</v>
      </c>
      <c r="AEN157" s="21">
        <f>IF(AEN$8="",0,AEN129*условия!$R$89/365)</f>
        <v>19400.547945205479</v>
      </c>
      <c r="AEO157" s="21">
        <f>IF(AEO$8="",0,AEO129*условия!$R$89/365)</f>
        <v>19423.561643835616</v>
      </c>
      <c r="AEP157" s="21">
        <f>IF(AEP$8="",0,AEP129*условия!$R$89/365)</f>
        <v>19446.575342465752</v>
      </c>
      <c r="AEQ157" s="21">
        <f>IF(AEQ$8="",0,AEQ129*условия!$R$89/365)</f>
        <v>19469.589041095889</v>
      </c>
      <c r="AER157" s="21">
        <f>IF(AER$8="",0,AER129*условия!$R$89/365)</f>
        <v>19492.602739726026</v>
      </c>
      <c r="AES157" s="21">
        <f>IF(AES$8="",0,AES129*условия!$R$89/365)</f>
        <v>19515.616438356163</v>
      </c>
      <c r="AET157" s="21">
        <f>IF(AET$8="",0,AET129*условия!$R$89/365)</f>
        <v>19538.630136986303</v>
      </c>
      <c r="AEU157" s="21">
        <f>IF(AEU$8="",0,AEU129*условия!$R$89/365)</f>
        <v>19561.64383561644</v>
      </c>
      <c r="AEV157" s="21">
        <f>IF(AEV$8="",0,AEV129*условия!$R$89/365)</f>
        <v>19561.64383561644</v>
      </c>
      <c r="AEW157" s="21">
        <f>IF(AEW$8="",0,AEW129*условия!$R$89/365)</f>
        <v>19561.64383561644</v>
      </c>
      <c r="AEX157" s="21">
        <f>IF(AEX$8="",0,AEX129*условия!$R$89/365)</f>
        <v>19561.64383561644</v>
      </c>
      <c r="AEY157" s="21">
        <f>IF(AEY$8="",0,AEY129*условия!$R$89/365)</f>
        <v>19561.64383561644</v>
      </c>
      <c r="AEZ157" s="21">
        <f>IF(AEZ$8="",0,AEZ129*условия!$R$89/365)</f>
        <v>19561.64383561644</v>
      </c>
      <c r="AFA157" s="21">
        <f>IF(AFA$8="",0,AFA129*условия!$R$89/365)</f>
        <v>19561.64383561644</v>
      </c>
      <c r="AFB157" s="21">
        <f>IF(AFB$8="",0,AFB129*условия!$R$89/365)</f>
        <v>19561.64383561644</v>
      </c>
      <c r="AFC157" s="21">
        <f>IF(AFC$8="",0,AFC129*условия!$R$89/365)</f>
        <v>19561.64383561644</v>
      </c>
      <c r="AFD157" s="21">
        <f>IF(AFD$8="",0,AFD129*условия!$R$89/365)</f>
        <v>19561.64383561644</v>
      </c>
      <c r="AFE157" s="21">
        <f>IF(AFE$8="",0,AFE129*условия!$R$89/365)</f>
        <v>19561.64383561644</v>
      </c>
      <c r="AFF157" s="21">
        <f>IF(AFF$8="",0,AFF129*условия!$R$89/365)</f>
        <v>19561.64383561644</v>
      </c>
      <c r="AFG157" s="21">
        <f>IF(AFG$8="",0,AFG129*условия!$R$89/365)</f>
        <v>19561.64383561644</v>
      </c>
    </row>
    <row r="158" spans="1:839" s="42" customFormat="1" x14ac:dyDescent="0.25">
      <c r="A158" s="21"/>
      <c r="B158" s="21"/>
      <c r="C158" s="21"/>
      <c r="D158" s="52"/>
      <c r="E158" s="21" t="str">
        <f>структура!$G$54</f>
        <v>начисл. пени по просроч. займам за срок просрочки</v>
      </c>
      <c r="F158" s="21"/>
      <c r="G158" s="21" t="str">
        <f>структура!$J$11</f>
        <v>экспресс заем</v>
      </c>
      <c r="H158" s="21"/>
      <c r="I158" s="21" t="str">
        <f>IF($E158="","",INDEX(структура!$H$10:$H$153,SUMIFS(структура!$C$10:$C$153,структура!$G$10:$G$153,$E158)))</f>
        <v>руб</v>
      </c>
      <c r="J158" s="21"/>
      <c r="K158" s="41"/>
      <c r="L158" s="21"/>
      <c r="M158" s="21"/>
      <c r="N158" s="21"/>
      <c r="O158" s="21"/>
      <c r="P158" s="21"/>
      <c r="Q158" s="41"/>
      <c r="R158" s="21">
        <f>IF(R$8="",0,R130*условия!$R$89/365)</f>
        <v>0</v>
      </c>
      <c r="S158" s="21">
        <f>IF(S$8="",0,S130*условия!$R$89/365)</f>
        <v>0</v>
      </c>
      <c r="T158" s="21">
        <f>IF(T$8="",0,T130*условия!$R$89/365)</f>
        <v>0</v>
      </c>
      <c r="U158" s="21">
        <f>IF(U$8="",0,U130*условия!$R$89/365)</f>
        <v>0</v>
      </c>
      <c r="V158" s="21">
        <f>IF(V$8="",0,V130*условия!$R$89/365)</f>
        <v>0</v>
      </c>
      <c r="W158" s="21">
        <f>IF(W$8="",0,W130*условия!$R$89/365)</f>
        <v>0</v>
      </c>
      <c r="X158" s="21">
        <f>IF(X$8="",0,X130*условия!$R$89/365)</f>
        <v>0</v>
      </c>
      <c r="Y158" s="21">
        <f>IF(Y$8="",0,Y130*условия!$R$89/365)</f>
        <v>0</v>
      </c>
      <c r="Z158" s="21">
        <f>IF(Z$8="",0,Z130*условия!$R$89/365)</f>
        <v>0</v>
      </c>
      <c r="AA158" s="21">
        <f>IF(AA$8="",0,AA130*условия!$R$89/365)</f>
        <v>0</v>
      </c>
      <c r="AB158" s="21">
        <f>IF(AB$8="",0,AB130*условия!$R$89/365)</f>
        <v>29.589041095890412</v>
      </c>
      <c r="AC158" s="21">
        <f>IF(AC$8="",0,AC130*условия!$R$89/365)</f>
        <v>59.178082191780824</v>
      </c>
      <c r="AD158" s="21">
        <f>IF(AD$8="",0,AD130*условия!$R$89/365)</f>
        <v>88.767123287671239</v>
      </c>
      <c r="AE158" s="21">
        <f>IF(AE$8="",0,AE130*условия!$R$89/365)</f>
        <v>118.35616438356165</v>
      </c>
      <c r="AF158" s="21">
        <f>IF(AF$8="",0,AF130*условия!$R$89/365)</f>
        <v>147.94520547945206</v>
      </c>
      <c r="AG158" s="21">
        <f>IF(AG$8="",0,AG130*условия!$R$89/365)</f>
        <v>177.53424657534248</v>
      </c>
      <c r="AH158" s="21">
        <f>IF(AH$8="",0,AH130*условия!$R$89/365)</f>
        <v>207.12328767123287</v>
      </c>
      <c r="AI158" s="21">
        <f>IF(AI$8="",0,AI130*условия!$R$89/365)</f>
        <v>236.7123287671233</v>
      </c>
      <c r="AJ158" s="21">
        <f>IF(AJ$8="",0,AJ130*условия!$R$89/365)</f>
        <v>266.30136986301369</v>
      </c>
      <c r="AK158" s="21">
        <f>IF(AK$8="",0,AK130*условия!$R$89/365)</f>
        <v>295.89041095890411</v>
      </c>
      <c r="AL158" s="21">
        <f>IF(AL$8="",0,AL130*условия!$R$89/365)</f>
        <v>325.47945205479454</v>
      </c>
      <c r="AM158" s="21">
        <f>IF(AM$8="",0,AM130*условия!$R$89/365)</f>
        <v>355.06849315068496</v>
      </c>
      <c r="AN158" s="21">
        <f>IF(AN$8="",0,AN130*условия!$R$89/365)</f>
        <v>384.65753424657532</v>
      </c>
      <c r="AO158" s="21">
        <f>IF(AO$8="",0,AO130*условия!$R$89/365)</f>
        <v>414.24657534246575</v>
      </c>
      <c r="AP158" s="21">
        <f>IF(AP$8="",0,AP130*условия!$R$89/365)</f>
        <v>443.83561643835617</v>
      </c>
      <c r="AQ158" s="21">
        <f>IF(AQ$8="",0,AQ130*условия!$R$89/365)</f>
        <v>473.42465753424659</v>
      </c>
      <c r="AR158" s="21">
        <f>IF(AR$8="",0,AR130*условия!$R$89/365)</f>
        <v>503.01369863013701</v>
      </c>
      <c r="AS158" s="21">
        <f>IF(AS$8="",0,AS130*условия!$R$89/365)</f>
        <v>532.60273972602738</v>
      </c>
      <c r="AT158" s="21">
        <f>IF(AT$8="",0,AT130*условия!$R$89/365)</f>
        <v>562.19178082191786</v>
      </c>
      <c r="AU158" s="21">
        <f>IF(AU$8="",0,AU130*условия!$R$89/365)</f>
        <v>591.78082191780823</v>
      </c>
      <c r="AV158" s="21">
        <f>IF(AV$8="",0,AV130*условия!$R$89/365)</f>
        <v>621.36986301369859</v>
      </c>
      <c r="AW158" s="21">
        <f>IF(AW$8="",0,AW130*условия!$R$89/365)</f>
        <v>650.95890410958907</v>
      </c>
      <c r="AX158" s="21">
        <f>IF(AX$8="",0,AX130*условия!$R$89/365)</f>
        <v>680.54794520547944</v>
      </c>
      <c r="AY158" s="21">
        <f>IF(AY$8="",0,AY130*условия!$R$89/365)</f>
        <v>710.13698630136992</v>
      </c>
      <c r="AZ158" s="21">
        <f>IF(AZ$8="",0,AZ130*условия!$R$89/365)</f>
        <v>739.72602739726028</v>
      </c>
      <c r="BA158" s="21">
        <f>IF(BA$8="",0,BA130*условия!$R$89/365)</f>
        <v>769.31506849315065</v>
      </c>
      <c r="BB158" s="21">
        <f>IF(BB$8="",0,BB130*условия!$R$89/365)</f>
        <v>798.90410958904113</v>
      </c>
      <c r="BC158" s="21">
        <f>IF(BC$8="",0,BC130*условия!$R$89/365)</f>
        <v>828.49315068493149</v>
      </c>
      <c r="BD158" s="21">
        <f>IF(BD$8="",0,BD130*условия!$R$89/365)</f>
        <v>858.08219178082197</v>
      </c>
      <c r="BE158" s="21">
        <f>IF(BE$8="",0,BE130*условия!$R$89/365)</f>
        <v>887.67123287671234</v>
      </c>
      <c r="BF158" s="21">
        <f>IF(BF$8="",0,BF130*условия!$R$89/365)</f>
        <v>917.2602739726027</v>
      </c>
      <c r="BG158" s="21">
        <f>IF(BG$8="",0,BG130*условия!$R$89/365)</f>
        <v>943.56164383561645</v>
      </c>
      <c r="BH158" s="21">
        <f>IF(BH$8="",0,BH130*условия!$R$89/365)</f>
        <v>969.86301369863008</v>
      </c>
      <c r="BI158" s="21">
        <f>IF(BI$8="",0,BI130*условия!$R$89/365)</f>
        <v>996.16438356164383</v>
      </c>
      <c r="BJ158" s="21">
        <f>IF(BJ$8="",0,BJ130*условия!$R$89/365)</f>
        <v>1022.4657534246576</v>
      </c>
      <c r="BK158" s="21">
        <f>IF(BK$8="",0,BK130*условия!$R$89/365)</f>
        <v>1048.7671232876712</v>
      </c>
      <c r="BL158" s="21">
        <f>IF(BL$8="",0,BL130*условия!$R$89/365)</f>
        <v>1075.0684931506848</v>
      </c>
      <c r="BM158" s="21">
        <f>IF(BM$8="",0,BM130*условия!$R$89/365)</f>
        <v>1101.3698630136987</v>
      </c>
      <c r="BN158" s="21">
        <f>IF(BN$8="",0,BN130*условия!$R$89/365)</f>
        <v>1127.6712328767123</v>
      </c>
      <c r="BO158" s="21">
        <f>IF(BO$8="",0,BO130*условия!$R$89/365)</f>
        <v>1153.972602739726</v>
      </c>
      <c r="BP158" s="21">
        <f>IF(BP$8="",0,BP130*условия!$R$89/365)</f>
        <v>1150.6849315068494</v>
      </c>
      <c r="BQ158" s="21">
        <f>IF(BQ$8="",0,BQ130*условия!$R$89/365)</f>
        <v>1147.3972602739725</v>
      </c>
      <c r="BR158" s="21">
        <f>IF(BR$8="",0,BR130*условия!$R$89/365)</f>
        <v>1144.1095890410959</v>
      </c>
      <c r="BS158" s="21">
        <f>IF(BS$8="",0,BS130*условия!$R$89/365)</f>
        <v>1140.8219178082193</v>
      </c>
      <c r="BT158" s="21">
        <f>IF(BT$8="",0,BT130*условия!$R$89/365)</f>
        <v>1137.5342465753424</v>
      </c>
      <c r="BU158" s="21">
        <f>IF(BU$8="",0,BU130*условия!$R$89/365)</f>
        <v>1134.2465753424658</v>
      </c>
      <c r="BV158" s="21">
        <f>IF(BV$8="",0,BV130*условия!$R$89/365)</f>
        <v>1130.958904109589</v>
      </c>
      <c r="BW158" s="21">
        <f>IF(BW$8="",0,BW130*условия!$R$89/365)</f>
        <v>1127.6712328767123</v>
      </c>
      <c r="BX158" s="21">
        <f>IF(BX$8="",0,BX130*условия!$R$89/365)</f>
        <v>1124.3835616438357</v>
      </c>
      <c r="BY158" s="21">
        <f>IF(BY$8="",0,BY130*условия!$R$89/365)</f>
        <v>1121.0958904109589</v>
      </c>
      <c r="BZ158" s="21">
        <f>IF(BZ$8="",0,BZ130*условия!$R$89/365)</f>
        <v>1117.8082191780823</v>
      </c>
      <c r="CA158" s="21">
        <f>IF(CA$8="",0,CA130*условия!$R$89/365)</f>
        <v>1114.5205479452054</v>
      </c>
      <c r="CB158" s="21">
        <f>IF(CB$8="",0,CB130*условия!$R$89/365)</f>
        <v>1111.2328767123288</v>
      </c>
      <c r="CC158" s="21">
        <f>IF(CC$8="",0,CC130*условия!$R$89/365)</f>
        <v>1107.9452054794519</v>
      </c>
      <c r="CD158" s="21">
        <f>IF(CD$8="",0,CD130*условия!$R$89/365)</f>
        <v>1104.6575342465753</v>
      </c>
      <c r="CE158" s="21">
        <f>IF(CE$8="",0,CE130*условия!$R$89/365)</f>
        <v>1101.3698630136987</v>
      </c>
      <c r="CF158" s="21">
        <f>IF(CF$8="",0,CF130*условия!$R$89/365)</f>
        <v>1098.0821917808219</v>
      </c>
      <c r="CG158" s="21">
        <f>IF(CG$8="",0,CG130*условия!$R$89/365)</f>
        <v>1094.7945205479452</v>
      </c>
      <c r="CH158" s="21">
        <f>IF(CH$8="",0,CH130*условия!$R$89/365)</f>
        <v>1091.5068493150684</v>
      </c>
      <c r="CI158" s="21">
        <f>IF(CI$8="",0,CI130*условия!$R$89/365)</f>
        <v>1088.2191780821918</v>
      </c>
      <c r="CJ158" s="21">
        <f>IF(CJ$8="",0,CJ130*условия!$R$89/365)</f>
        <v>1084.9315068493152</v>
      </c>
      <c r="CK158" s="21">
        <f>IF(CK$8="",0,CK130*условия!$R$89/365)</f>
        <v>1081.6438356164383</v>
      </c>
      <c r="CL158" s="21">
        <f>IF(CL$8="",0,CL130*условия!$R$89/365)</f>
        <v>1109.5890410958905</v>
      </c>
      <c r="CM158" s="21">
        <f>IF(CM$8="",0,CM130*условия!$R$89/365)</f>
        <v>1137.5342465753424</v>
      </c>
      <c r="CN158" s="21">
        <f>IF(CN$8="",0,CN130*условия!$R$89/365)</f>
        <v>1165.4794520547946</v>
      </c>
      <c r="CO158" s="21">
        <f>IF(CO$8="",0,CO130*условия!$R$89/365)</f>
        <v>1193.4246575342465</v>
      </c>
      <c r="CP158" s="21">
        <f>IF(CP$8="",0,CP130*условия!$R$89/365)</f>
        <v>1221.3698630136987</v>
      </c>
      <c r="CQ158" s="21">
        <f>IF(CQ$8="",0,CQ130*условия!$R$89/365)</f>
        <v>1249.3150684931506</v>
      </c>
      <c r="CR158" s="21">
        <f>IF(CR$8="",0,CR130*условия!$R$89/365)</f>
        <v>1277.2602739726028</v>
      </c>
      <c r="CS158" s="21">
        <f>IF(CS$8="",0,CS130*условия!$R$89/365)</f>
        <v>1305.2054794520548</v>
      </c>
      <c r="CT158" s="21">
        <f>IF(CT$8="",0,CT130*условия!$R$89/365)</f>
        <v>1333.1506849315069</v>
      </c>
      <c r="CU158" s="21">
        <f>IF(CU$8="",0,CU130*условия!$R$89/365)</f>
        <v>1364.3835616438357</v>
      </c>
      <c r="CV158" s="21">
        <f>IF(CV$8="",0,CV130*условия!$R$89/365)</f>
        <v>1395.6164383561643</v>
      </c>
      <c r="CW158" s="21">
        <f>IF(CW$8="",0,CW130*условия!$R$89/365)</f>
        <v>1426.8493150684931</v>
      </c>
      <c r="CX158" s="21">
        <f>IF(CX$8="",0,CX130*условия!$R$89/365)</f>
        <v>1458.0821917808219</v>
      </c>
      <c r="CY158" s="21">
        <f>IF(CY$8="",0,CY130*условия!$R$89/365)</f>
        <v>1489.3150684931506</v>
      </c>
      <c r="CZ158" s="21">
        <f>IF(CZ$8="",0,CZ130*условия!$R$89/365)</f>
        <v>1520.5479452054794</v>
      </c>
      <c r="DA158" s="21">
        <f>IF(DA$8="",0,DA130*условия!$R$89/365)</f>
        <v>1551.7808219178082</v>
      </c>
      <c r="DB158" s="21">
        <f>IF(DB$8="",0,DB130*условия!$R$89/365)</f>
        <v>1583.013698630137</v>
      </c>
      <c r="DC158" s="21">
        <f>IF(DC$8="",0,DC130*условия!$R$89/365)</f>
        <v>1614.2465753424658</v>
      </c>
      <c r="DD158" s="21">
        <f>IF(DD$8="",0,DD130*условия!$R$89/365)</f>
        <v>1645.4794520547946</v>
      </c>
      <c r="DE158" s="21">
        <f>IF(DE$8="",0,DE130*условия!$R$89/365)</f>
        <v>1676.7123287671234</v>
      </c>
      <c r="DF158" s="21">
        <f>IF(DF$8="",0,DF130*условия!$R$89/365)</f>
        <v>1707.9452054794519</v>
      </c>
      <c r="DG158" s="21">
        <f>IF(DG$8="",0,DG130*условия!$R$89/365)</f>
        <v>1739.1780821917807</v>
      </c>
      <c r="DH158" s="21">
        <f>IF(DH$8="",0,DH130*условия!$R$89/365)</f>
        <v>1770.4109589041095</v>
      </c>
      <c r="DI158" s="21">
        <f>IF(DI$8="",0,DI130*условия!$R$89/365)</f>
        <v>1801.6438356164383</v>
      </c>
      <c r="DJ158" s="21">
        <f>IF(DJ$8="",0,DJ130*условия!$R$89/365)</f>
        <v>1832.8767123287671</v>
      </c>
      <c r="DK158" s="21">
        <f>IF(DK$8="",0,DK130*условия!$R$89/365)</f>
        <v>1864.1095890410959</v>
      </c>
      <c r="DL158" s="21">
        <f>IF(DL$8="",0,DL130*условия!$R$89/365)</f>
        <v>1895.3424657534247</v>
      </c>
      <c r="DM158" s="21">
        <f>IF(DM$8="",0,DM130*условия!$R$89/365)</f>
        <v>1926.5753424657535</v>
      </c>
      <c r="DN158" s="21">
        <f>IF(DN$8="",0,DN130*условия!$R$89/365)</f>
        <v>1957.8082191780823</v>
      </c>
      <c r="DO158" s="21">
        <f>IF(DO$8="",0,DO130*условия!$R$89/365)</f>
        <v>1989.041095890411</v>
      </c>
      <c r="DP158" s="21">
        <f>IF(DP$8="",0,DP130*условия!$R$89/365)</f>
        <v>1962.7397260273972</v>
      </c>
      <c r="DQ158" s="21">
        <f>IF(DQ$8="",0,DQ130*условия!$R$89/365)</f>
        <v>1936.4383561643835</v>
      </c>
      <c r="DR158" s="21">
        <f>IF(DR$8="",0,DR130*условия!$R$89/365)</f>
        <v>1910.1369863013699</v>
      </c>
      <c r="DS158" s="21">
        <f>IF(DS$8="",0,DS130*условия!$R$89/365)</f>
        <v>1883.8356164383561</v>
      </c>
      <c r="DT158" s="21">
        <f>IF(DT$8="",0,DT130*условия!$R$89/365)</f>
        <v>1857.5342465753424</v>
      </c>
      <c r="DU158" s="21">
        <f>IF(DU$8="",0,DU130*условия!$R$89/365)</f>
        <v>1888.7671232876712</v>
      </c>
      <c r="DV158" s="21">
        <f>IF(DV$8="",0,DV130*условия!$R$89/365)</f>
        <v>1920</v>
      </c>
      <c r="DW158" s="21">
        <f>IF(DW$8="",0,DW130*условия!$R$89/365)</f>
        <v>1951.2328767123288</v>
      </c>
      <c r="DX158" s="21">
        <f>IF(DX$8="",0,DX130*условия!$R$89/365)</f>
        <v>1982.4657534246576</v>
      </c>
      <c r="DY158" s="21">
        <f>IF(DY$8="",0,DY130*условия!$R$89/365)</f>
        <v>2013.6986301369864</v>
      </c>
      <c r="DZ158" s="21">
        <f>IF(DZ$8="",0,DZ130*условия!$R$89/365)</f>
        <v>2013.6986301369864</v>
      </c>
      <c r="EA158" s="21">
        <f>IF(EA$8="",0,EA130*условия!$R$89/365)</f>
        <v>2013.6986301369864</v>
      </c>
      <c r="EB158" s="21">
        <f>IF(EB$8="",0,EB130*условия!$R$89/365)</f>
        <v>2013.6986301369864</v>
      </c>
      <c r="EC158" s="21">
        <f>IF(EC$8="",0,EC130*условия!$R$89/365)</f>
        <v>2013.6986301369864</v>
      </c>
      <c r="ED158" s="21">
        <f>IF(ED$8="",0,ED130*условия!$R$89/365)</f>
        <v>2013.6986301369864</v>
      </c>
      <c r="EE158" s="21">
        <f>IF(EE$8="",0,EE130*условия!$R$89/365)</f>
        <v>2013.6986301369864</v>
      </c>
      <c r="EF158" s="21">
        <f>IF(EF$8="",0,EF130*условия!$R$89/365)</f>
        <v>2013.6986301369864</v>
      </c>
      <c r="EG158" s="21">
        <f>IF(EG$8="",0,EG130*условия!$R$89/365)</f>
        <v>2013.6986301369864</v>
      </c>
      <c r="EH158" s="21">
        <f>IF(EH$8="",0,EH130*условия!$R$89/365)</f>
        <v>2013.6986301369864</v>
      </c>
      <c r="EI158" s="21">
        <f>IF(EI$8="",0,EI130*условия!$R$89/365)</f>
        <v>2013.6986301369864</v>
      </c>
      <c r="EJ158" s="21">
        <f>IF(EJ$8="",0,EJ130*условия!$R$89/365)</f>
        <v>2013.6986301369864</v>
      </c>
      <c r="EK158" s="21">
        <f>IF(EK$8="",0,EK130*условия!$R$89/365)</f>
        <v>2013.6986301369864</v>
      </c>
      <c r="EL158" s="21">
        <f>IF(EL$8="",0,EL130*условия!$R$89/365)</f>
        <v>2013.6986301369864</v>
      </c>
      <c r="EM158" s="21">
        <f>IF(EM$8="",0,EM130*условия!$R$89/365)</f>
        <v>2013.6986301369864</v>
      </c>
      <c r="EN158" s="21">
        <f>IF(EN$8="",0,EN130*условия!$R$89/365)</f>
        <v>2013.6986301369864</v>
      </c>
      <c r="EO158" s="21">
        <f>IF(EO$8="",0,EO130*условия!$R$89/365)</f>
        <v>2013.6986301369864</v>
      </c>
      <c r="EP158" s="21">
        <f>IF(EP$8="",0,EP130*условия!$R$89/365)</f>
        <v>2013.6986301369864</v>
      </c>
      <c r="EQ158" s="21">
        <f>IF(EQ$8="",0,EQ130*условия!$R$89/365)</f>
        <v>2013.6986301369864</v>
      </c>
      <c r="ER158" s="21">
        <f>IF(ER$8="",0,ER130*условия!$R$89/365)</f>
        <v>2013.6986301369864</v>
      </c>
      <c r="ES158" s="21">
        <f>IF(ES$8="",0,ES130*условия!$R$89/365)</f>
        <v>2013.6986301369864</v>
      </c>
      <c r="ET158" s="21">
        <f>IF(ET$8="",0,ET130*условия!$R$89/365)</f>
        <v>2071.2328767123286</v>
      </c>
      <c r="EU158" s="21">
        <f>IF(EU$8="",0,EU130*условия!$R$89/365)</f>
        <v>2128.7671232876714</v>
      </c>
      <c r="EV158" s="21">
        <f>IF(EV$8="",0,EV130*условия!$R$89/365)</f>
        <v>2186.3013698630139</v>
      </c>
      <c r="EW158" s="21">
        <f>IF(EW$8="",0,EW130*условия!$R$89/365)</f>
        <v>2243.8356164383563</v>
      </c>
      <c r="EX158" s="21">
        <f>IF(EX$8="",0,EX130*условия!$R$89/365)</f>
        <v>2301.3698630136987</v>
      </c>
      <c r="EY158" s="21">
        <f>IF(EY$8="",0,EY130*условия!$R$89/365)</f>
        <v>2301.3698630136987</v>
      </c>
      <c r="EZ158" s="21">
        <f>IF(EZ$8="",0,EZ130*условия!$R$89/365)</f>
        <v>2282.1917808219177</v>
      </c>
      <c r="FA158" s="21">
        <f>IF(FA$8="",0,FA130*условия!$R$89/365)</f>
        <v>2263.0136986301368</v>
      </c>
      <c r="FB158" s="21">
        <f>IF(FB$8="",0,FB130*условия!$R$89/365)</f>
        <v>2243.8356164383563</v>
      </c>
      <c r="FC158" s="21">
        <f>IF(FC$8="",0,FC130*условия!$R$89/365)</f>
        <v>2224.6575342465753</v>
      </c>
      <c r="FD158" s="21">
        <f>IF(FD$8="",0,FD130*условия!$R$89/365)</f>
        <v>2205.4794520547944</v>
      </c>
      <c r="FE158" s="21">
        <f>IF(FE$8="",0,FE130*условия!$R$89/365)</f>
        <v>2186.3013698630139</v>
      </c>
      <c r="FF158" s="21">
        <f>IF(FF$8="",0,FF130*условия!$R$89/365)</f>
        <v>2167.1232876712329</v>
      </c>
      <c r="FG158" s="21">
        <f>IF(FG$8="",0,FG130*условия!$R$89/365)</f>
        <v>2147.9452054794519</v>
      </c>
      <c r="FH158" s="21">
        <f>IF(FH$8="",0,FH130*условия!$R$89/365)</f>
        <v>2128.7671232876714</v>
      </c>
      <c r="FI158" s="21">
        <f>IF(FI$8="",0,FI130*условия!$R$89/365)</f>
        <v>2167.1232876712329</v>
      </c>
      <c r="FJ158" s="21">
        <f>IF(FJ$8="",0,FJ130*условия!$R$89/365)</f>
        <v>2205.4794520547944</v>
      </c>
      <c r="FK158" s="21">
        <f>IF(FK$8="",0,FK130*условия!$R$89/365)</f>
        <v>2243.8356164383563</v>
      </c>
      <c r="FL158" s="21">
        <f>IF(FL$8="",0,FL130*условия!$R$89/365)</f>
        <v>2282.1917808219177</v>
      </c>
      <c r="FM158" s="21">
        <f>IF(FM$8="",0,FM130*условия!$R$89/365)</f>
        <v>2320.5479452054797</v>
      </c>
      <c r="FN158" s="21">
        <f>IF(FN$8="",0,FN130*условия!$R$89/365)</f>
        <v>2301.3698630136987</v>
      </c>
      <c r="FO158" s="21">
        <f>IF(FO$8="",0,FO130*условия!$R$89/365)</f>
        <v>2282.1917808219177</v>
      </c>
      <c r="FP158" s="21">
        <f>IF(FP$8="",0,FP130*условия!$R$89/365)</f>
        <v>2263.0136986301368</v>
      </c>
      <c r="FQ158" s="21">
        <f>IF(FQ$8="",0,FQ130*условия!$R$89/365)</f>
        <v>2243.8356164383563</v>
      </c>
      <c r="FR158" s="21">
        <f>IF(FR$8="",0,FR130*условия!$R$89/365)</f>
        <v>2224.6575342465753</v>
      </c>
      <c r="FS158" s="21">
        <f>IF(FS$8="",0,FS130*условия!$R$89/365)</f>
        <v>2205.4794520547944</v>
      </c>
      <c r="FT158" s="21">
        <f>IF(FT$8="",0,FT130*условия!$R$89/365)</f>
        <v>2186.3013698630139</v>
      </c>
      <c r="FU158" s="21">
        <f>IF(FU$8="",0,FU130*условия!$R$89/365)</f>
        <v>2167.1232876712329</v>
      </c>
      <c r="FV158" s="21">
        <f>IF(FV$8="",0,FV130*условия!$R$89/365)</f>
        <v>2147.9452054794519</v>
      </c>
      <c r="FW158" s="21">
        <f>IF(FW$8="",0,FW130*условия!$R$89/365)</f>
        <v>2128.7671232876714</v>
      </c>
      <c r="FX158" s="21">
        <f>IF(FX$8="",0,FX130*условия!$R$89/365)</f>
        <v>2109.5890410958905</v>
      </c>
      <c r="FY158" s="21">
        <f>IF(FY$8="",0,FY130*условия!$R$89/365)</f>
        <v>2090.4109589041095</v>
      </c>
      <c r="FZ158" s="21">
        <f>IF(FZ$8="",0,FZ130*условия!$R$89/365)</f>
        <v>2071.2328767123286</v>
      </c>
      <c r="GA158" s="21">
        <f>IF(GA$8="",0,GA130*условия!$R$89/365)</f>
        <v>2052.0547945205481</v>
      </c>
      <c r="GB158" s="21">
        <f>IF(GB$8="",0,GB130*условия!$R$89/365)</f>
        <v>2032.8767123287671</v>
      </c>
      <c r="GC158" s="21">
        <f>IF(GC$8="",0,GC130*условия!$R$89/365)</f>
        <v>2013.6986301369864</v>
      </c>
      <c r="GD158" s="21">
        <f>IF(GD$8="",0,GD130*условия!$R$89/365)</f>
        <v>2005.4794520547946</v>
      </c>
      <c r="GE158" s="21">
        <f>IF(GE$8="",0,GE130*условия!$R$89/365)</f>
        <v>1997.2602739726028</v>
      </c>
      <c r="GF158" s="21">
        <f>IF(GF$8="",0,GF130*условия!$R$89/365)</f>
        <v>1989.041095890411</v>
      </c>
      <c r="GG158" s="21">
        <f>IF(GG$8="",0,GG130*условия!$R$89/365)</f>
        <v>1980.8219178082193</v>
      </c>
      <c r="GH158" s="21">
        <f>IF(GH$8="",0,GH130*условия!$R$89/365)</f>
        <v>1972.6027397260275</v>
      </c>
      <c r="GI158" s="21">
        <f>IF(GI$8="",0,GI130*условия!$R$89/365)</f>
        <v>1964.3835616438357</v>
      </c>
      <c r="GJ158" s="21">
        <f>IF(GJ$8="",0,GJ130*условия!$R$89/365)</f>
        <v>1956.1643835616439</v>
      </c>
      <c r="GK158" s="21">
        <f>IF(GK$8="",0,GK130*условия!$R$89/365)</f>
        <v>1947.9452054794519</v>
      </c>
      <c r="GL158" s="21">
        <f>IF(GL$8="",0,GL130*условия!$R$89/365)</f>
        <v>1939.7260273972602</v>
      </c>
      <c r="GM158" s="21">
        <f>IF(GM$8="",0,GM130*условия!$R$89/365)</f>
        <v>1931.5068493150684</v>
      </c>
      <c r="GN158" s="21">
        <f>IF(GN$8="",0,GN130*условия!$R$89/365)</f>
        <v>1923.2876712328766</v>
      </c>
      <c r="GO158" s="21">
        <f>IF(GO$8="",0,GO130*условия!$R$89/365)</f>
        <v>1915.0684931506848</v>
      </c>
      <c r="GP158" s="21">
        <f>IF(GP$8="",0,GP130*условия!$R$89/365)</f>
        <v>1906.8493150684931</v>
      </c>
      <c r="GQ158" s="21">
        <f>IF(GQ$8="",0,GQ130*условия!$R$89/365)</f>
        <v>1898.6301369863013</v>
      </c>
      <c r="GR158" s="21">
        <f>IF(GR$8="",0,GR130*условия!$R$89/365)</f>
        <v>1890.4109589041095</v>
      </c>
      <c r="GS158" s="21">
        <f>IF(GS$8="",0,GS130*условия!$R$89/365)</f>
        <v>1901.3698630136987</v>
      </c>
      <c r="GT158" s="21">
        <f>IF(GT$8="",0,GT130*условия!$R$89/365)</f>
        <v>1912.3287671232877</v>
      </c>
      <c r="GU158" s="21">
        <f>IF(GU$8="",0,GU130*условия!$R$89/365)</f>
        <v>1923.2876712328766</v>
      </c>
      <c r="GV158" s="21">
        <f>IF(GV$8="",0,GV130*условия!$R$89/365)</f>
        <v>1934.2465753424658</v>
      </c>
      <c r="GW158" s="21">
        <f>IF(GW$8="",0,GW130*условия!$R$89/365)</f>
        <v>1945.2054794520548</v>
      </c>
      <c r="GX158" s="21">
        <f>IF(GX$8="",0,GX130*условия!$R$89/365)</f>
        <v>1956.1643835616439</v>
      </c>
      <c r="GY158" s="21">
        <f>IF(GY$8="",0,GY130*условия!$R$89/365)</f>
        <v>1967.1232876712329</v>
      </c>
      <c r="GZ158" s="21">
        <f>IF(GZ$8="",0,GZ130*условия!$R$89/365)</f>
        <v>1978.0821917808219</v>
      </c>
      <c r="HA158" s="21">
        <f>IF(HA$8="",0,HA130*условия!$R$89/365)</f>
        <v>1989.041095890411</v>
      </c>
      <c r="HB158" s="21">
        <f>IF(HB$8="",0,HB130*условия!$R$89/365)</f>
        <v>2000</v>
      </c>
      <c r="HC158" s="21">
        <f>IF(HC$8="",0,HC130*условия!$R$89/365)</f>
        <v>2010.958904109589</v>
      </c>
      <c r="HD158" s="21">
        <f>IF(HD$8="",0,HD130*условия!$R$89/365)</f>
        <v>2021.9178082191781</v>
      </c>
      <c r="HE158" s="21">
        <f>IF(HE$8="",0,HE130*условия!$R$89/365)</f>
        <v>2032.8767123287671</v>
      </c>
      <c r="HF158" s="21">
        <f>IF(HF$8="",0,HF130*условия!$R$89/365)</f>
        <v>2043.8356164383561</v>
      </c>
      <c r="HG158" s="21">
        <f>IF(HG$8="",0,HG130*условия!$R$89/365)</f>
        <v>2054.794520547945</v>
      </c>
      <c r="HH158" s="21">
        <f>IF(HH$8="",0,HH130*условия!$R$89/365)</f>
        <v>2065.7534246575342</v>
      </c>
      <c r="HI158" s="21">
        <f>IF(HI$8="",0,HI130*условия!$R$89/365)</f>
        <v>2087.6712328767121</v>
      </c>
      <c r="HJ158" s="21">
        <f>IF(HJ$8="",0,HJ130*условия!$R$89/365)</f>
        <v>2109.5890410958905</v>
      </c>
      <c r="HK158" s="21">
        <f>IF(HK$8="",0,HK130*условия!$R$89/365)</f>
        <v>2131.5068493150684</v>
      </c>
      <c r="HL158" s="21">
        <f>IF(HL$8="",0,HL130*условия!$R$89/365)</f>
        <v>2153.4246575342468</v>
      </c>
      <c r="HM158" s="21">
        <f>IF(HM$8="",0,HM130*условия!$R$89/365)</f>
        <v>2175.3424657534247</v>
      </c>
      <c r="HN158" s="21">
        <f>IF(HN$8="",0,HN130*условия!$R$89/365)</f>
        <v>2197.2602739726026</v>
      </c>
      <c r="HO158" s="21">
        <f>IF(HO$8="",0,HO130*условия!$R$89/365)</f>
        <v>2219.178082191781</v>
      </c>
      <c r="HP158" s="21">
        <f>IF(HP$8="",0,HP130*условия!$R$89/365)</f>
        <v>2241.0958904109589</v>
      </c>
      <c r="HQ158" s="21">
        <f>IF(HQ$8="",0,HQ130*условия!$R$89/365)</f>
        <v>2263.0136986301368</v>
      </c>
      <c r="HR158" s="21">
        <f>IF(HR$8="",0,HR130*условия!$R$89/365)</f>
        <v>2284.9315068493152</v>
      </c>
      <c r="HS158" s="21">
        <f>IF(HS$8="",0,HS130*условия!$R$89/365)</f>
        <v>2306.8493150684931</v>
      </c>
      <c r="HT158" s="21">
        <f>IF(HT$8="",0,HT130*условия!$R$89/365)</f>
        <v>2328.7671232876714</v>
      </c>
      <c r="HU158" s="21">
        <f>IF(HU$8="",0,HU130*условия!$R$89/365)</f>
        <v>2350.6849315068494</v>
      </c>
      <c r="HV158" s="21">
        <f>IF(HV$8="",0,HV130*условия!$R$89/365)</f>
        <v>2372.6027397260273</v>
      </c>
      <c r="HW158" s="21">
        <f>IF(HW$8="",0,HW130*условия!$R$89/365)</f>
        <v>2383.5616438356165</v>
      </c>
      <c r="HX158" s="21">
        <f>IF(HX$8="",0,HX130*условия!$R$89/365)</f>
        <v>2394.5205479452056</v>
      </c>
      <c r="HY158" s="21">
        <f>IF(HY$8="",0,HY130*условия!$R$89/365)</f>
        <v>2405.4794520547944</v>
      </c>
      <c r="HZ158" s="21">
        <f>IF(HZ$8="",0,HZ130*условия!$R$89/365)</f>
        <v>2416.4383561643835</v>
      </c>
      <c r="IA158" s="21">
        <f>IF(IA$8="",0,IA130*условия!$R$89/365)</f>
        <v>2427.3972602739727</v>
      </c>
      <c r="IB158" s="21">
        <f>IF(IB$8="",0,IB130*условия!$R$89/365)</f>
        <v>2438.3561643835615</v>
      </c>
      <c r="IC158" s="21">
        <f>IF(IC$8="",0,IC130*условия!$R$89/365)</f>
        <v>2449.3150684931506</v>
      </c>
      <c r="ID158" s="21">
        <f>IF(ID$8="",0,ID130*условия!$R$89/365)</f>
        <v>2460.2739726027398</v>
      </c>
      <c r="IE158" s="21">
        <f>IF(IE$8="",0,IE130*условия!$R$89/365)</f>
        <v>2471.2328767123286</v>
      </c>
      <c r="IF158" s="21">
        <f>IF(IF$8="",0,IF130*условия!$R$89/365)</f>
        <v>2482.1917808219177</v>
      </c>
      <c r="IG158" s="21">
        <f>IF(IG$8="",0,IG130*условия!$R$89/365)</f>
        <v>2493.1506849315069</v>
      </c>
      <c r="IH158" s="21">
        <f>IF(IH$8="",0,IH130*условия!$R$89/365)</f>
        <v>2504.1095890410961</v>
      </c>
      <c r="II158" s="21">
        <f>IF(II$8="",0,II130*условия!$R$89/365)</f>
        <v>2515.0684931506848</v>
      </c>
      <c r="IJ158" s="21">
        <f>IF(IJ$8="",0,IJ130*условия!$R$89/365)</f>
        <v>2526.027397260274</v>
      </c>
      <c r="IK158" s="21">
        <f>IF(IK$8="",0,IK130*условия!$R$89/365)</f>
        <v>2536.9863013698632</v>
      </c>
      <c r="IL158" s="21">
        <f>IF(IL$8="",0,IL130*условия!$R$89/365)</f>
        <v>2547.9452054794519</v>
      </c>
      <c r="IM158" s="21">
        <f>IF(IM$8="",0,IM130*условия!$R$89/365)</f>
        <v>2558.9041095890411</v>
      </c>
      <c r="IN158" s="21">
        <f>IF(IN$8="",0,IN130*условия!$R$89/365)</f>
        <v>2509.5890410958905</v>
      </c>
      <c r="IO158" s="21">
        <f>IF(IO$8="",0,IO130*условия!$R$89/365)</f>
        <v>2460.2739726027398</v>
      </c>
      <c r="IP158" s="21">
        <f>IF(IP$8="",0,IP130*условия!$R$89/365)</f>
        <v>2493.1506849315069</v>
      </c>
      <c r="IQ158" s="21">
        <f>IF(IQ$8="",0,IQ130*условия!$R$89/365)</f>
        <v>2526.027397260274</v>
      </c>
      <c r="IR158" s="21">
        <f>IF(IR$8="",0,IR130*условия!$R$89/365)</f>
        <v>2558.9041095890411</v>
      </c>
      <c r="IS158" s="21">
        <f>IF(IS$8="",0,IS130*условия!$R$89/365)</f>
        <v>2591.7808219178082</v>
      </c>
      <c r="IT158" s="21">
        <f>IF(IT$8="",0,IT130*условия!$R$89/365)</f>
        <v>2624.6575342465753</v>
      </c>
      <c r="IU158" s="21">
        <f>IF(IU$8="",0,IU130*условия!$R$89/365)</f>
        <v>2657.5342465753424</v>
      </c>
      <c r="IV158" s="21">
        <f>IF(IV$8="",0,IV130*условия!$R$89/365)</f>
        <v>2690.4109589041095</v>
      </c>
      <c r="IW158" s="21">
        <f>IF(IW$8="",0,IW130*условия!$R$89/365)</f>
        <v>2723.2876712328766</v>
      </c>
      <c r="IX158" s="21">
        <f>IF(IX$8="",0,IX130*условия!$R$89/365)</f>
        <v>2756.1643835616437</v>
      </c>
      <c r="IY158" s="21">
        <f>IF(IY$8="",0,IY130*условия!$R$89/365)</f>
        <v>2789.0410958904108</v>
      </c>
      <c r="IZ158" s="21">
        <f>IF(IZ$8="",0,IZ130*условия!$R$89/365)</f>
        <v>2821.9178082191779</v>
      </c>
      <c r="JA158" s="21">
        <f>IF(JA$8="",0,JA130*условия!$R$89/365)</f>
        <v>2854.794520547945</v>
      </c>
      <c r="JB158" s="21">
        <f>IF(JB$8="",0,JB130*условия!$R$89/365)</f>
        <v>2876.7123287671234</v>
      </c>
      <c r="JC158" s="21">
        <f>IF(JC$8="",0,JC130*условия!$R$89/365)</f>
        <v>2898.6301369863013</v>
      </c>
      <c r="JD158" s="21">
        <f>IF(JD$8="",0,JD130*условия!$R$89/365)</f>
        <v>2920.5479452054797</v>
      </c>
      <c r="JE158" s="21">
        <f>IF(JE$8="",0,JE130*условия!$R$89/365)</f>
        <v>2942.4657534246576</v>
      </c>
      <c r="JF158" s="21">
        <f>IF(JF$8="",0,JF130*условия!$R$89/365)</f>
        <v>2964.3835616438355</v>
      </c>
      <c r="JG158" s="21">
        <f>IF(JG$8="",0,JG130*условия!$R$89/365)</f>
        <v>2986.3013698630139</v>
      </c>
      <c r="JH158" s="21">
        <f>IF(JH$8="",0,JH130*условия!$R$89/365)</f>
        <v>3008.2191780821918</v>
      </c>
      <c r="JI158" s="21">
        <f>IF(JI$8="",0,JI130*условия!$R$89/365)</f>
        <v>3030.1369863013697</v>
      </c>
      <c r="JJ158" s="21">
        <f>IF(JJ$8="",0,JJ130*условия!$R$89/365)</f>
        <v>3052.0547945205481</v>
      </c>
      <c r="JK158" s="21">
        <f>IF(JK$8="",0,JK130*условия!$R$89/365)</f>
        <v>3073.972602739726</v>
      </c>
      <c r="JL158" s="21">
        <f>IF(JL$8="",0,JL130*условия!$R$89/365)</f>
        <v>3095.8904109589039</v>
      </c>
      <c r="JM158" s="21">
        <f>IF(JM$8="",0,JM130*условия!$R$89/365)</f>
        <v>3117.8082191780823</v>
      </c>
      <c r="JN158" s="21">
        <f>IF(JN$8="",0,JN130*условия!$R$89/365)</f>
        <v>3139.7260273972602</v>
      </c>
      <c r="JO158" s="21">
        <f>IF(JO$8="",0,JO130*условия!$R$89/365)</f>
        <v>3161.6438356164385</v>
      </c>
      <c r="JP158" s="21">
        <f>IF(JP$8="",0,JP130*условия!$R$89/365)</f>
        <v>3183.5616438356165</v>
      </c>
      <c r="JQ158" s="21">
        <f>IF(JQ$8="",0,JQ130*условия!$R$89/365)</f>
        <v>3205.4794520547944</v>
      </c>
      <c r="JR158" s="21">
        <f>IF(JR$8="",0,JR130*условия!$R$89/365)</f>
        <v>3312.3287671232879</v>
      </c>
      <c r="JS158" s="21">
        <f>IF(JS$8="",0,JS130*условия!$R$89/365)</f>
        <v>3419.178082191781</v>
      </c>
      <c r="JT158" s="21">
        <f>IF(JT$8="",0,JT130*условия!$R$89/365)</f>
        <v>3465.7534246575342</v>
      </c>
      <c r="JU158" s="21">
        <f>IF(JU$8="",0,JU130*условия!$R$89/365)</f>
        <v>3512.3287671232879</v>
      </c>
      <c r="JV158" s="21">
        <f>IF(JV$8="",0,JV130*условия!$R$89/365)</f>
        <v>3558.9041095890411</v>
      </c>
      <c r="JW158" s="21">
        <f>IF(JW$8="",0,JW130*условия!$R$89/365)</f>
        <v>3605.4794520547944</v>
      </c>
      <c r="JX158" s="21">
        <f>IF(JX$8="",0,JX130*условия!$R$89/365)</f>
        <v>3652.0547945205481</v>
      </c>
      <c r="JY158" s="21">
        <f>IF(JY$8="",0,JY130*условия!$R$89/365)</f>
        <v>3698.6301369863013</v>
      </c>
      <c r="JZ158" s="21">
        <f>IF(JZ$8="",0,JZ130*условия!$R$89/365)</f>
        <v>3745.205479452055</v>
      </c>
      <c r="KA158" s="21">
        <f>IF(KA$8="",0,KA130*условия!$R$89/365)</f>
        <v>3791.7808219178082</v>
      </c>
      <c r="KB158" s="21">
        <f>IF(KB$8="",0,KB130*условия!$R$89/365)</f>
        <v>3838.3561643835615</v>
      </c>
      <c r="KC158" s="21">
        <f>IF(KC$8="",0,KC130*условия!$R$89/365)</f>
        <v>3884.9315068493152</v>
      </c>
      <c r="KD158" s="21">
        <f>IF(KD$8="",0,KD130*условия!$R$89/365)</f>
        <v>3931.5068493150684</v>
      </c>
      <c r="KE158" s="21">
        <f>IF(KE$8="",0,KE130*условия!$R$89/365)</f>
        <v>3978.0821917808221</v>
      </c>
      <c r="KF158" s="21">
        <f>IF(KF$8="",0,KF130*условия!$R$89/365)</f>
        <v>4024.6575342465753</v>
      </c>
      <c r="KG158" s="21">
        <f>IF(KG$8="",0,KG130*условия!$R$89/365)</f>
        <v>4071.2328767123286</v>
      </c>
      <c r="KH158" s="21">
        <f>IF(KH$8="",0,KH130*условия!$R$89/365)</f>
        <v>4117.8082191780823</v>
      </c>
      <c r="KI158" s="21">
        <f>IF(KI$8="",0,KI130*условия!$R$89/365)</f>
        <v>4224.6575342465758</v>
      </c>
      <c r="KJ158" s="21">
        <f>IF(KJ$8="",0,KJ130*условия!$R$89/365)</f>
        <v>4331.5068493150684</v>
      </c>
      <c r="KK158" s="21">
        <f>IF(KK$8="",0,KK130*условия!$R$89/365)</f>
        <v>4356.1643835616442</v>
      </c>
      <c r="KL158" s="21">
        <f>IF(KL$8="",0,KL130*условия!$R$89/365)</f>
        <v>4380.821917808219</v>
      </c>
      <c r="KM158" s="21">
        <f>IF(KM$8="",0,KM130*условия!$R$89/365)</f>
        <v>4405.4794520547948</v>
      </c>
      <c r="KN158" s="21">
        <f>IF(KN$8="",0,KN130*условия!$R$89/365)</f>
        <v>4430.1369863013697</v>
      </c>
      <c r="KO158" s="21">
        <f>IF(KO$8="",0,KO130*условия!$R$89/365)</f>
        <v>4454.7945205479455</v>
      </c>
      <c r="KP158" s="21">
        <f>IF(KP$8="",0,KP130*условия!$R$89/365)</f>
        <v>4479.4520547945203</v>
      </c>
      <c r="KQ158" s="21">
        <f>IF(KQ$8="",0,KQ130*условия!$R$89/365)</f>
        <v>4504.1095890410961</v>
      </c>
      <c r="KR158" s="21">
        <f>IF(KR$8="",0,KR130*условия!$R$89/365)</f>
        <v>4528.767123287671</v>
      </c>
      <c r="KS158" s="21">
        <f>IF(KS$8="",0,KS130*условия!$R$89/365)</f>
        <v>4553.4246575342468</v>
      </c>
      <c r="KT158" s="21">
        <f>IF(KT$8="",0,KT130*условия!$R$89/365)</f>
        <v>4578.0821917808216</v>
      </c>
      <c r="KU158" s="21">
        <f>IF(KU$8="",0,KU130*условия!$R$89/365)</f>
        <v>4602.7397260273974</v>
      </c>
      <c r="KV158" s="21">
        <f>IF(KV$8="",0,KV130*условия!$R$89/365)</f>
        <v>4627.3972602739723</v>
      </c>
      <c r="KW158" s="21">
        <f>IF(KW$8="",0,KW130*условия!$R$89/365)</f>
        <v>4643.8356164383558</v>
      </c>
      <c r="KX158" s="21">
        <f>IF(KX$8="",0,KX130*условия!$R$89/365)</f>
        <v>4660.2739726027394</v>
      </c>
      <c r="KY158" s="21">
        <f>IF(KY$8="",0,KY130*условия!$R$89/365)</f>
        <v>4676.7123287671229</v>
      </c>
      <c r="KZ158" s="21">
        <f>IF(KZ$8="",0,KZ130*условия!$R$89/365)</f>
        <v>4693.1506849315065</v>
      </c>
      <c r="LA158" s="21">
        <f>IF(LA$8="",0,LA130*условия!$R$89/365)</f>
        <v>4709.58904109589</v>
      </c>
      <c r="LB158" s="21">
        <f>IF(LB$8="",0,LB130*условия!$R$89/365)</f>
        <v>4726.0273972602736</v>
      </c>
      <c r="LC158" s="21">
        <f>IF(LC$8="",0,LC130*условия!$R$89/365)</f>
        <v>4742.4657534246571</v>
      </c>
      <c r="LD158" s="21">
        <f>IF(LD$8="",0,LD130*условия!$R$89/365)</f>
        <v>4758.9041095890407</v>
      </c>
      <c r="LE158" s="21">
        <f>IF(LE$8="",0,LE130*условия!$R$89/365)</f>
        <v>4775.3424657534242</v>
      </c>
      <c r="LF158" s="21">
        <f>IF(LF$8="",0,LF130*условия!$R$89/365)</f>
        <v>4791.7808219178078</v>
      </c>
      <c r="LG158" s="21">
        <f>IF(LG$8="",0,LG130*условия!$R$89/365)</f>
        <v>4808.2191780821922</v>
      </c>
      <c r="LH158" s="21">
        <f>IF(LH$8="",0,LH130*условия!$R$89/365)</f>
        <v>4824.6575342465758</v>
      </c>
      <c r="LI158" s="21">
        <f>IF(LI$8="",0,LI130*условия!$R$89/365)</f>
        <v>4841.0958904109593</v>
      </c>
      <c r="LJ158" s="21">
        <f>IF(LJ$8="",0,LJ130*условия!$R$89/365)</f>
        <v>4857.5342465753429</v>
      </c>
      <c r="LK158" s="21">
        <f>IF(LK$8="",0,LK130*условия!$R$89/365)</f>
        <v>4873.9726027397264</v>
      </c>
      <c r="LL158" s="21">
        <f>IF(LL$8="",0,LL130*условия!$R$89/365)</f>
        <v>4890.41095890411</v>
      </c>
      <c r="LM158" s="21">
        <f>IF(LM$8="",0,LM130*условия!$R$89/365)</f>
        <v>4882.1917808219177</v>
      </c>
      <c r="LN158" s="21">
        <f>IF(LN$8="",0,LN130*условия!$R$89/365)</f>
        <v>4873.9726027397264</v>
      </c>
      <c r="LO158" s="21">
        <f>IF(LO$8="",0,LO130*условия!$R$89/365)</f>
        <v>4865.7534246575342</v>
      </c>
      <c r="LP158" s="21">
        <f>IF(LP$8="",0,LP130*условия!$R$89/365)</f>
        <v>4857.5342465753429</v>
      </c>
      <c r="LQ158" s="21">
        <f>IF(LQ$8="",0,LQ130*условия!$R$89/365)</f>
        <v>4849.3150684931506</v>
      </c>
      <c r="LR158" s="21">
        <f>IF(LR$8="",0,LR130*условия!$R$89/365)</f>
        <v>4841.0958904109593</v>
      </c>
      <c r="LS158" s="21">
        <f>IF(LS$8="",0,LS130*условия!$R$89/365)</f>
        <v>4832.8767123287671</v>
      </c>
      <c r="LT158" s="21">
        <f>IF(LT$8="",0,LT130*условия!$R$89/365)</f>
        <v>4824.6575342465758</v>
      </c>
      <c r="LU158" s="21">
        <f>IF(LU$8="",0,LU130*условия!$R$89/365)</f>
        <v>4816.4383561643835</v>
      </c>
      <c r="LV158" s="21">
        <f>IF(LV$8="",0,LV130*условия!$R$89/365)</f>
        <v>4808.2191780821922</v>
      </c>
      <c r="LW158" s="21">
        <f>IF(LW$8="",0,LW130*условия!$R$89/365)</f>
        <v>4800</v>
      </c>
      <c r="LX158" s="21">
        <f>IF(LX$8="",0,LX130*условия!$R$89/365)</f>
        <v>4791.7808219178078</v>
      </c>
      <c r="LY158" s="21">
        <f>IF(LY$8="",0,LY130*условия!$R$89/365)</f>
        <v>4783.5616438356165</v>
      </c>
      <c r="LZ158" s="21">
        <f>IF(LZ$8="",0,LZ130*условия!$R$89/365)</f>
        <v>4775.3424657534242</v>
      </c>
      <c r="MA158" s="21">
        <f>IF(MA$8="",0,MA130*условия!$R$89/365)</f>
        <v>4745.2054794520545</v>
      </c>
      <c r="MB158" s="21">
        <f>IF(MB$8="",0,MB130*условия!$R$89/365)</f>
        <v>4715.0684931506848</v>
      </c>
      <c r="MC158" s="21">
        <f>IF(MC$8="",0,MC130*условия!$R$89/365)</f>
        <v>4684.9315068493152</v>
      </c>
      <c r="MD158" s="21">
        <f>IF(MD$8="",0,MD130*условия!$R$89/365)</f>
        <v>4654.7945205479455</v>
      </c>
      <c r="ME158" s="21">
        <f>IF(ME$8="",0,ME130*условия!$R$89/365)</f>
        <v>4624.6575342465758</v>
      </c>
      <c r="MF158" s="21">
        <f>IF(MF$8="",0,MF130*условия!$R$89/365)</f>
        <v>4594.5205479452052</v>
      </c>
      <c r="MG158" s="21">
        <f>IF(MG$8="",0,MG130*условия!$R$89/365)</f>
        <v>4564.3835616438355</v>
      </c>
      <c r="MH158" s="21">
        <f>IF(MH$8="",0,MH130*условия!$R$89/365)</f>
        <v>4534.2465753424658</v>
      </c>
      <c r="MI158" s="21">
        <f>IF(MI$8="",0,MI130*условия!$R$89/365)</f>
        <v>4504.1095890410961</v>
      </c>
      <c r="MJ158" s="21">
        <f>IF(MJ$8="",0,MJ130*условия!$R$89/365)</f>
        <v>4473.9726027397264</v>
      </c>
      <c r="MK158" s="21">
        <f>IF(MK$8="",0,MK130*условия!$R$89/365)</f>
        <v>4443.8356164383558</v>
      </c>
      <c r="ML158" s="21">
        <f>IF(ML$8="",0,ML130*условия!$R$89/365)</f>
        <v>4413.6986301369861</v>
      </c>
      <c r="MM158" s="21">
        <f>IF(MM$8="",0,MM130*условия!$R$89/365)</f>
        <v>4383.5616438356165</v>
      </c>
      <c r="MN158" s="21">
        <f>IF(MN$8="",0,MN130*условия!$R$89/365)</f>
        <v>4353.4246575342468</v>
      </c>
      <c r="MO158" s="21">
        <f>IF(MO$8="",0,MO130*условия!$R$89/365)</f>
        <v>4323.2876712328771</v>
      </c>
      <c r="MP158" s="21">
        <f>IF(MP$8="",0,MP130*условия!$R$89/365)</f>
        <v>4293.1506849315065</v>
      </c>
      <c r="MQ158" s="21">
        <f>IF(MQ$8="",0,MQ130*условия!$R$89/365)</f>
        <v>4263.0136986301368</v>
      </c>
      <c r="MR158" s="21">
        <f>IF(MR$8="",0,MR130*условия!$R$89/365)</f>
        <v>4241.0958904109593</v>
      </c>
      <c r="MS158" s="21">
        <f>IF(MS$8="",0,MS130*условия!$R$89/365)</f>
        <v>4219.178082191781</v>
      </c>
      <c r="MT158" s="21">
        <f>IF(MT$8="",0,MT130*условия!$R$89/365)</f>
        <v>4197.2602739726026</v>
      </c>
      <c r="MU158" s="21">
        <f>IF(MU$8="",0,MU130*условия!$R$89/365)</f>
        <v>4175.3424657534242</v>
      </c>
      <c r="MV158" s="21">
        <f>IF(MV$8="",0,MV130*условия!$R$89/365)</f>
        <v>4153.4246575342468</v>
      </c>
      <c r="MW158" s="21">
        <f>IF(MW$8="",0,MW130*условия!$R$89/365)</f>
        <v>4131.5068493150684</v>
      </c>
      <c r="MX158" s="21">
        <f>IF(MX$8="",0,MX130*условия!$R$89/365)</f>
        <v>4109.58904109589</v>
      </c>
      <c r="MY158" s="21">
        <f>IF(MY$8="",0,MY130*условия!$R$89/365)</f>
        <v>4087.6712328767121</v>
      </c>
      <c r="MZ158" s="21">
        <f>IF(MZ$8="",0,MZ130*условия!$R$89/365)</f>
        <v>4065.7534246575342</v>
      </c>
      <c r="NA158" s="21">
        <f>IF(NA$8="",0,NA130*условия!$R$89/365)</f>
        <v>4043.8356164383563</v>
      </c>
      <c r="NB158" s="21">
        <f>IF(NB$8="",0,NB130*условия!$R$89/365)</f>
        <v>4021.9178082191779</v>
      </c>
      <c r="NC158" s="21">
        <f>IF(NC$8="",0,NC130*условия!$R$89/365)</f>
        <v>4000</v>
      </c>
      <c r="ND158" s="21">
        <f>IF(ND$8="",0,ND130*условия!$R$89/365)</f>
        <v>3978.0821917808221</v>
      </c>
      <c r="NE158" s="21">
        <f>IF(NE$8="",0,NE130*условия!$R$89/365)</f>
        <v>3956.1643835616437</v>
      </c>
      <c r="NF158" s="21">
        <f>IF(NF$8="",0,NF130*условия!$R$89/365)</f>
        <v>3940.821917808219</v>
      </c>
      <c r="NG158" s="21">
        <f>IF(NG$8="",0,NG130*условия!$R$89/365)</f>
        <v>3925.4794520547944</v>
      </c>
      <c r="NH158" s="21">
        <f>IF(NH$8="",0,NH130*условия!$R$89/365)</f>
        <v>3910.1369863013697</v>
      </c>
      <c r="NI158" s="21">
        <f>IF(NI$8="",0,NI130*условия!$R$89/365)</f>
        <v>3894.794520547945</v>
      </c>
      <c r="NJ158" s="21">
        <f>IF(NJ$8="",0,NJ130*условия!$R$89/365)</f>
        <v>3879.4520547945203</v>
      </c>
      <c r="NK158" s="21">
        <f>IF(NK$8="",0,NK130*условия!$R$89/365)</f>
        <v>3864.1095890410961</v>
      </c>
      <c r="NL158" s="21">
        <f>IF(NL$8="",0,NL130*условия!$R$89/365)</f>
        <v>3848.7671232876714</v>
      </c>
      <c r="NM158" s="21">
        <f>IF(NM$8="",0,NM130*условия!$R$89/365)</f>
        <v>3833.4246575342468</v>
      </c>
      <c r="NN158" s="21">
        <f>IF(NN$8="",0,NN130*условия!$R$89/365)</f>
        <v>3818.0821917808221</v>
      </c>
      <c r="NO158" s="21">
        <f>IF(NO$8="",0,NO130*условия!$R$89/365)</f>
        <v>3802.7397260273974</v>
      </c>
      <c r="NP158" s="21">
        <f>IF(NP$8="",0,NP130*условия!$R$89/365)</f>
        <v>3787.3972602739727</v>
      </c>
      <c r="NQ158" s="21">
        <f>IF(NQ$8="",0,NQ130*условия!$R$89/365)</f>
        <v>3772.0547945205481</v>
      </c>
      <c r="NR158" s="21">
        <f>IF(NR$8="",0,NR130*условия!$R$89/365)</f>
        <v>3756.7123287671234</v>
      </c>
      <c r="NS158" s="21">
        <f>IF(NS$8="",0,NS130*условия!$R$89/365)</f>
        <v>3741.3698630136987</v>
      </c>
      <c r="NT158" s="21">
        <f>IF(NT$8="",0,NT130*условия!$R$89/365)</f>
        <v>3726.027397260274</v>
      </c>
      <c r="NU158" s="21">
        <f>IF(NU$8="",0,NU130*условия!$R$89/365)</f>
        <v>3710.6849315068494</v>
      </c>
      <c r="NV158" s="21">
        <f>IF(NV$8="",0,NV130*условия!$R$89/365)</f>
        <v>3717.2602739726026</v>
      </c>
      <c r="NW158" s="21">
        <f>IF(NW$8="",0,NW130*условия!$R$89/365)</f>
        <v>3723.8356164383563</v>
      </c>
      <c r="NX158" s="21">
        <f>IF(NX$8="",0,NX130*условия!$R$89/365)</f>
        <v>3730.4109589041095</v>
      </c>
      <c r="NY158" s="21">
        <f>IF(NY$8="",0,NY130*условия!$R$89/365)</f>
        <v>3736.9863013698632</v>
      </c>
      <c r="NZ158" s="21">
        <f>IF(NZ$8="",0,NZ130*условия!$R$89/365)</f>
        <v>3743.5616438356165</v>
      </c>
      <c r="OA158" s="21">
        <f>IF(OA$8="",0,OA130*условия!$R$89/365)</f>
        <v>3750.1369863013697</v>
      </c>
      <c r="OB158" s="21">
        <f>IF(OB$8="",0,OB130*условия!$R$89/365)</f>
        <v>3756.7123287671234</v>
      </c>
      <c r="OC158" s="21">
        <f>IF(OC$8="",0,OC130*условия!$R$89/365)</f>
        <v>3763.2876712328766</v>
      </c>
      <c r="OD158" s="21">
        <f>IF(OD$8="",0,OD130*условия!$R$89/365)</f>
        <v>3769.8630136986303</v>
      </c>
      <c r="OE158" s="21">
        <f>IF(OE$8="",0,OE130*условия!$R$89/365)</f>
        <v>3776.4383561643835</v>
      </c>
      <c r="OF158" s="21">
        <f>IF(OF$8="",0,OF130*условия!$R$89/365)</f>
        <v>3783.0136986301368</v>
      </c>
      <c r="OG158" s="21">
        <f>IF(OG$8="",0,OG130*условия!$R$89/365)</f>
        <v>3789.5890410958905</v>
      </c>
      <c r="OH158" s="21">
        <f>IF(OH$8="",0,OH130*условия!$R$89/365)</f>
        <v>3796.1643835616437</v>
      </c>
      <c r="OI158" s="21">
        <f>IF(OI$8="",0,OI130*условия!$R$89/365)</f>
        <v>3802.7397260273974</v>
      </c>
      <c r="OJ158" s="21">
        <f>IF(OJ$8="",0,OJ130*условия!$R$89/365)</f>
        <v>3815.8904109589039</v>
      </c>
      <c r="OK158" s="21">
        <f>IF(OK$8="",0,OK130*условия!$R$89/365)</f>
        <v>3829.0410958904108</v>
      </c>
      <c r="OL158" s="21">
        <f>IF(OL$8="",0,OL130*условия!$R$89/365)</f>
        <v>3842.1917808219177</v>
      </c>
      <c r="OM158" s="21">
        <f>IF(OM$8="",0,OM130*условия!$R$89/365)</f>
        <v>3855.3424657534247</v>
      </c>
      <c r="ON158" s="21">
        <f>IF(ON$8="",0,ON130*условия!$R$89/365)</f>
        <v>3868.4931506849316</v>
      </c>
      <c r="OO158" s="21">
        <f>IF(OO$8="",0,OO130*условия!$R$89/365)</f>
        <v>3881.6438356164385</v>
      </c>
      <c r="OP158" s="21">
        <f>IF(OP$8="",0,OP130*условия!$R$89/365)</f>
        <v>3894.794520547945</v>
      </c>
      <c r="OQ158" s="21">
        <f>IF(OQ$8="",0,OQ130*условия!$R$89/365)</f>
        <v>3907.9452054794519</v>
      </c>
      <c r="OR158" s="21">
        <f>IF(OR$8="",0,OR130*условия!$R$89/365)</f>
        <v>3921.0958904109589</v>
      </c>
      <c r="OS158" s="21">
        <f>IF(OS$8="",0,OS130*условия!$R$89/365)</f>
        <v>3934.2465753424658</v>
      </c>
      <c r="OT158" s="21">
        <f>IF(OT$8="",0,OT130*условия!$R$89/365)</f>
        <v>3947.3972602739727</v>
      </c>
      <c r="OU158" s="21">
        <f>IF(OU$8="",0,OU130*условия!$R$89/365)</f>
        <v>3960.5479452054797</v>
      </c>
      <c r="OV158" s="21">
        <f>IF(OV$8="",0,OV130*условия!$R$89/365)</f>
        <v>3973.6986301369861</v>
      </c>
      <c r="OW158" s="21">
        <f>IF(OW$8="",0,OW130*условия!$R$89/365)</f>
        <v>3986.8493150684931</v>
      </c>
      <c r="OX158" s="21">
        <f>IF(OX$8="",0,OX130*условия!$R$89/365)</f>
        <v>4000</v>
      </c>
      <c r="OY158" s="21">
        <f>IF(OY$8="",0,OY130*условия!$R$89/365)</f>
        <v>4013.1506849315069</v>
      </c>
      <c r="OZ158" s="21">
        <f>IF(OZ$8="",0,OZ130*условия!$R$89/365)</f>
        <v>4026.3013698630139</v>
      </c>
      <c r="PA158" s="21">
        <f>IF(PA$8="",0,PA130*условия!$R$89/365)</f>
        <v>4032.8767123287671</v>
      </c>
      <c r="PB158" s="21">
        <f>IF(PB$8="",0,PB130*условия!$R$89/365)</f>
        <v>4039.4520547945203</v>
      </c>
      <c r="PC158" s="21">
        <f>IF(PC$8="",0,PC130*условия!$R$89/365)</f>
        <v>4046.027397260274</v>
      </c>
      <c r="PD158" s="21">
        <f>IF(PD$8="",0,PD130*условия!$R$89/365)</f>
        <v>4052.6027397260273</v>
      </c>
      <c r="PE158" s="21">
        <f>IF(PE$8="",0,PE130*условия!$R$89/365)</f>
        <v>4059.178082191781</v>
      </c>
      <c r="PF158" s="21">
        <f>IF(PF$8="",0,PF130*условия!$R$89/365)</f>
        <v>4065.7534246575342</v>
      </c>
      <c r="PG158" s="21">
        <f>IF(PG$8="",0,PG130*условия!$R$89/365)</f>
        <v>4072.3287671232879</v>
      </c>
      <c r="PH158" s="21">
        <f>IF(PH$8="",0,PH130*условия!$R$89/365)</f>
        <v>4078.9041095890411</v>
      </c>
      <c r="PI158" s="21">
        <f>IF(PI$8="",0,PI130*условия!$R$89/365)</f>
        <v>4085.4794520547944</v>
      </c>
      <c r="PJ158" s="21">
        <f>IF(PJ$8="",0,PJ130*условия!$R$89/365)</f>
        <v>4092.0547945205481</v>
      </c>
      <c r="PK158" s="21">
        <f>IF(PK$8="",0,PK130*условия!$R$89/365)</f>
        <v>4098.6301369863013</v>
      </c>
      <c r="PL158" s="21">
        <f>IF(PL$8="",0,PL130*условия!$R$89/365)</f>
        <v>4105.2054794520545</v>
      </c>
      <c r="PM158" s="21">
        <f>IF(PM$8="",0,PM130*условия!$R$89/365)</f>
        <v>4111.7808219178078</v>
      </c>
      <c r="PN158" s="21">
        <f>IF(PN$8="",0,PN130*условия!$R$89/365)</f>
        <v>4118.3561643835619</v>
      </c>
      <c r="PO158" s="21">
        <f>IF(PO$8="",0,PO130*условия!$R$89/365)</f>
        <v>4120.5479452054797</v>
      </c>
      <c r="PP158" s="21">
        <f>IF(PP$8="",0,PP130*условия!$R$89/365)</f>
        <v>4122.7397260273974</v>
      </c>
      <c r="PQ158" s="21">
        <f>IF(PQ$8="",0,PQ130*условия!$R$89/365)</f>
        <v>4124.9315068493152</v>
      </c>
      <c r="PR158" s="21">
        <f>IF(PR$8="",0,PR130*условия!$R$89/365)</f>
        <v>4127.1232876712329</v>
      </c>
      <c r="PS158" s="21">
        <f>IF(PS$8="",0,PS130*условия!$R$89/365)</f>
        <v>4129.3150684931506</v>
      </c>
      <c r="PT158" s="21">
        <f>IF(PT$8="",0,PT130*условия!$R$89/365)</f>
        <v>4131.5068493150684</v>
      </c>
      <c r="PU158" s="21">
        <f>IF(PU$8="",0,PU130*условия!$R$89/365)</f>
        <v>4133.6986301369861</v>
      </c>
      <c r="PV158" s="21">
        <f>IF(PV$8="",0,PV130*условия!$R$89/365)</f>
        <v>4135.8904109589039</v>
      </c>
      <c r="PW158" s="21">
        <f>IF(PW$8="",0,PW130*условия!$R$89/365)</f>
        <v>4138.0821917808216</v>
      </c>
      <c r="PX158" s="21">
        <f>IF(PX$8="",0,PX130*условия!$R$89/365)</f>
        <v>4140.2739726027394</v>
      </c>
      <c r="PY158" s="21">
        <f>IF(PY$8="",0,PY130*условия!$R$89/365)</f>
        <v>4142.4657534246571</v>
      </c>
      <c r="PZ158" s="21">
        <f>IF(PZ$8="",0,PZ130*условия!$R$89/365)</f>
        <v>4144.6575342465758</v>
      </c>
      <c r="QA158" s="21">
        <f>IF(QA$8="",0,QA130*условия!$R$89/365)</f>
        <v>4146.8493150684935</v>
      </c>
      <c r="QB158" s="21">
        <f>IF(QB$8="",0,QB130*условия!$R$89/365)</f>
        <v>4149.0410958904113</v>
      </c>
      <c r="QC158" s="21">
        <f>IF(QC$8="",0,QC130*условия!$R$89/365)</f>
        <v>4151.232876712329</v>
      </c>
      <c r="QD158" s="21">
        <f>IF(QD$8="",0,QD130*условия!$R$89/365)</f>
        <v>4153.4246575342468</v>
      </c>
      <c r="QE158" s="21">
        <f>IF(QE$8="",0,QE130*условия!$R$89/365)</f>
        <v>4149.0410958904113</v>
      </c>
      <c r="QF158" s="21">
        <f>IF(QF$8="",0,QF130*условия!$R$89/365)</f>
        <v>4144.6575342465758</v>
      </c>
      <c r="QG158" s="21">
        <f>IF(QG$8="",0,QG130*условия!$R$89/365)</f>
        <v>4140.2739726027394</v>
      </c>
      <c r="QH158" s="21">
        <f>IF(QH$8="",0,QH130*условия!$R$89/365)</f>
        <v>4135.8904109589039</v>
      </c>
      <c r="QI158" s="21">
        <f>IF(QI$8="",0,QI130*условия!$R$89/365)</f>
        <v>4131.5068493150684</v>
      </c>
      <c r="QJ158" s="21">
        <f>IF(QJ$8="",0,QJ130*условия!$R$89/365)</f>
        <v>4127.1232876712329</v>
      </c>
      <c r="QK158" s="21">
        <f>IF(QK$8="",0,QK130*условия!$R$89/365)</f>
        <v>4122.7397260273974</v>
      </c>
      <c r="QL158" s="21">
        <f>IF(QL$8="",0,QL130*условия!$R$89/365)</f>
        <v>4118.3561643835619</v>
      </c>
      <c r="QM158" s="21">
        <f>IF(QM$8="",0,QM130*условия!$R$89/365)</f>
        <v>4113.9726027397264</v>
      </c>
      <c r="QN158" s="21">
        <f>IF(QN$8="",0,QN130*условия!$R$89/365)</f>
        <v>4109.58904109589</v>
      </c>
      <c r="QO158" s="21">
        <f>IF(QO$8="",0,QO130*условия!$R$89/365)</f>
        <v>4105.2054794520545</v>
      </c>
      <c r="QP158" s="21">
        <f>IF(QP$8="",0,QP130*условия!$R$89/365)</f>
        <v>4100.821917808219</v>
      </c>
      <c r="QQ158" s="21">
        <f>IF(QQ$8="",0,QQ130*условия!$R$89/365)</f>
        <v>4096.4383561643835</v>
      </c>
      <c r="QR158" s="21">
        <f>IF(QR$8="",0,QR130*условия!$R$89/365)</f>
        <v>4092.0547945205481</v>
      </c>
      <c r="QS158" s="21">
        <f>IF(QS$8="",0,QS130*условия!$R$89/365)</f>
        <v>4087.6712328767121</v>
      </c>
      <c r="QT158" s="21">
        <f>IF(QT$8="",0,QT130*условия!$R$89/365)</f>
        <v>4130.9589041095887</v>
      </c>
      <c r="QU158" s="21">
        <f>IF(QU$8="",0,QU130*условия!$R$89/365)</f>
        <v>4174.2465753424658</v>
      </c>
      <c r="QV158" s="21">
        <f>IF(QV$8="",0,QV130*условия!$R$89/365)</f>
        <v>4217.5342465753429</v>
      </c>
      <c r="QW158" s="21">
        <f>IF(QW$8="",0,QW130*условия!$R$89/365)</f>
        <v>4260.821917808219</v>
      </c>
      <c r="QX158" s="21">
        <f>IF(QX$8="",0,QX130*условия!$R$89/365)</f>
        <v>4304.1095890410961</v>
      </c>
      <c r="QY158" s="21">
        <f>IF(QY$8="",0,QY130*условия!$R$89/365)</f>
        <v>4347.3972602739723</v>
      </c>
      <c r="QZ158" s="21">
        <f>IF(QZ$8="",0,QZ130*условия!$R$89/365)</f>
        <v>4390.6849315068494</v>
      </c>
      <c r="RA158" s="21">
        <f>IF(RA$8="",0,RA130*условия!$R$89/365)</f>
        <v>4433.9726027397264</v>
      </c>
      <c r="RB158" s="21">
        <f>IF(RB$8="",0,RB130*условия!$R$89/365)</f>
        <v>4477.2602739726026</v>
      </c>
      <c r="RC158" s="21">
        <f>IF(RC$8="",0,RC130*условия!$R$89/365)</f>
        <v>4520.5479452054797</v>
      </c>
      <c r="RD158" s="21">
        <f>IF(RD$8="",0,RD130*условия!$R$89/365)</f>
        <v>4563.8356164383558</v>
      </c>
      <c r="RE158" s="21">
        <f>IF(RE$8="",0,RE130*условия!$R$89/365)</f>
        <v>4607.1232876712329</v>
      </c>
      <c r="RF158" s="21">
        <f>IF(RF$8="",0,RF130*условия!$R$89/365)</f>
        <v>4650.41095890411</v>
      </c>
      <c r="RG158" s="21">
        <f>IF(RG$8="",0,RG130*условия!$R$89/365)</f>
        <v>4693.6986301369861</v>
      </c>
      <c r="RH158" s="21">
        <f>IF(RH$8="",0,RH130*условия!$R$89/365)</f>
        <v>4736.9863013698632</v>
      </c>
      <c r="RI158" s="21">
        <f>IF(RI$8="",0,RI130*условия!$R$89/365)</f>
        <v>4780.2739726027394</v>
      </c>
      <c r="RJ158" s="21">
        <f>IF(RJ$8="",0,RJ130*условия!$R$89/365)</f>
        <v>4827.9452054794519</v>
      </c>
      <c r="RK158" s="21">
        <f>IF(RK$8="",0,RK130*условия!$R$89/365)</f>
        <v>4875.6164383561645</v>
      </c>
      <c r="RL158" s="21">
        <f>IF(RL$8="",0,RL130*условия!$R$89/365)</f>
        <v>4923.2876712328771</v>
      </c>
      <c r="RM158" s="21">
        <f>IF(RM$8="",0,RM130*условия!$R$89/365)</f>
        <v>4970.9589041095887</v>
      </c>
      <c r="RN158" s="21">
        <f>IF(RN$8="",0,RN130*условия!$R$89/365)</f>
        <v>5018.6301369863013</v>
      </c>
      <c r="RO158" s="21">
        <f>IF(RO$8="",0,RO130*условия!$R$89/365)</f>
        <v>5066.3013698630139</v>
      </c>
      <c r="RP158" s="21">
        <f>IF(RP$8="",0,RP130*условия!$R$89/365)</f>
        <v>5113.9726027397264</v>
      </c>
      <c r="RQ158" s="21">
        <f>IF(RQ$8="",0,RQ130*условия!$R$89/365)</f>
        <v>5161.6438356164381</v>
      </c>
      <c r="RR158" s="21">
        <f>IF(RR$8="",0,RR130*условия!$R$89/365)</f>
        <v>5209.3150684931506</v>
      </c>
      <c r="RS158" s="21">
        <f>IF(RS$8="",0,RS130*условия!$R$89/365)</f>
        <v>5256.9863013698632</v>
      </c>
      <c r="RT158" s="21">
        <f>IF(RT$8="",0,RT130*условия!$R$89/365)</f>
        <v>5304.6575342465758</v>
      </c>
      <c r="RU158" s="21">
        <f>IF(RU$8="",0,RU130*условия!$R$89/365)</f>
        <v>5352.3287671232874</v>
      </c>
      <c r="RV158" s="21">
        <f>IF(RV$8="",0,RV130*условия!$R$89/365)</f>
        <v>5400</v>
      </c>
      <c r="RW158" s="21">
        <f>IF(RW$8="",0,RW130*условия!$R$89/365)</f>
        <v>5447.6712328767126</v>
      </c>
      <c r="RX158" s="21">
        <f>IF(RX$8="",0,RX130*условия!$R$89/365)</f>
        <v>5549.58904109589</v>
      </c>
      <c r="RY158" s="21">
        <f>IF(RY$8="",0,RY130*условия!$R$89/365)</f>
        <v>5651.5068493150684</v>
      </c>
      <c r="RZ158" s="21">
        <f>IF(RZ$8="",0,RZ130*условия!$R$89/365)</f>
        <v>5753.4246575342468</v>
      </c>
      <c r="SA158" s="21">
        <f>IF(SA$8="",0,SA130*условия!$R$89/365)</f>
        <v>5855.3424657534242</v>
      </c>
      <c r="SB158" s="21">
        <f>IF(SB$8="",0,SB130*условия!$R$89/365)</f>
        <v>5957.2602739726026</v>
      </c>
      <c r="SC158" s="21">
        <f>IF(SC$8="",0,SC130*условия!$R$89/365)</f>
        <v>6059.178082191781</v>
      </c>
      <c r="SD158" s="21">
        <f>IF(SD$8="",0,SD130*условия!$R$89/365)</f>
        <v>6161.0958904109593</v>
      </c>
      <c r="SE158" s="21">
        <f>IF(SE$8="",0,SE130*условия!$R$89/365)</f>
        <v>6263.0136986301368</v>
      </c>
      <c r="SF158" s="21">
        <f>IF(SF$8="",0,SF130*условия!$R$89/365)</f>
        <v>6364.9315068493152</v>
      </c>
      <c r="SG158" s="21">
        <f>IF(SG$8="",0,SG130*условия!$R$89/365)</f>
        <v>6466.8493150684935</v>
      </c>
      <c r="SH158" s="21">
        <f>IF(SH$8="",0,SH130*условия!$R$89/365)</f>
        <v>6568.767123287671</v>
      </c>
      <c r="SI158" s="21">
        <f>IF(SI$8="",0,SI130*условия!$R$89/365)</f>
        <v>6670.6849315068494</v>
      </c>
      <c r="SJ158" s="21">
        <f>IF(SJ$8="",0,SJ130*условия!$R$89/365)</f>
        <v>6772.6027397260277</v>
      </c>
      <c r="SK158" s="21">
        <f>IF(SK$8="",0,SK130*условия!$R$89/365)</f>
        <v>6874.5205479452052</v>
      </c>
      <c r="SL158" s="21">
        <f>IF(SL$8="",0,SL130*условия!$R$89/365)</f>
        <v>6976.4383561643835</v>
      </c>
      <c r="SM158" s="21">
        <f>IF(SM$8="",0,SM130*условия!$R$89/365)</f>
        <v>7078.3561643835619</v>
      </c>
      <c r="SN158" s="21">
        <f>IF(SN$8="",0,SN130*условия!$R$89/365)</f>
        <v>7180.2739726027394</v>
      </c>
      <c r="SO158" s="21">
        <f>IF(SO$8="",0,SO130*условия!$R$89/365)</f>
        <v>7234.5205479452052</v>
      </c>
      <c r="SP158" s="21">
        <f>IF(SP$8="",0,SP130*условия!$R$89/365)</f>
        <v>7288.767123287671</v>
      </c>
      <c r="SQ158" s="21">
        <f>IF(SQ$8="",0,SQ130*условия!$R$89/365)</f>
        <v>7343.0136986301368</v>
      </c>
      <c r="SR158" s="21">
        <f>IF(SR$8="",0,SR130*условия!$R$89/365)</f>
        <v>7397.2602739726026</v>
      </c>
      <c r="SS158" s="21">
        <f>IF(SS$8="",0,SS130*условия!$R$89/365)</f>
        <v>7451.5068493150684</v>
      </c>
      <c r="ST158" s="21">
        <f>IF(ST$8="",0,ST130*условия!$R$89/365)</f>
        <v>7505.7534246575342</v>
      </c>
      <c r="SU158" s="21">
        <f>IF(SU$8="",0,SU130*условия!$R$89/365)</f>
        <v>7560</v>
      </c>
      <c r="SV158" s="21">
        <f>IF(SV$8="",0,SV130*условия!$R$89/365)</f>
        <v>7614.2465753424658</v>
      </c>
      <c r="SW158" s="21">
        <f>IF(SW$8="",0,SW130*условия!$R$89/365)</f>
        <v>7668.4931506849316</v>
      </c>
      <c r="SX158" s="21">
        <f>IF(SX$8="",0,SX130*условия!$R$89/365)</f>
        <v>7722.7397260273974</v>
      </c>
      <c r="SY158" s="21">
        <f>IF(SY$8="",0,SY130*условия!$R$89/365)</f>
        <v>7776.9863013698632</v>
      </c>
      <c r="SZ158" s="21">
        <f>IF(SZ$8="",0,SZ130*условия!$R$89/365)</f>
        <v>7831.232876712329</v>
      </c>
      <c r="TA158" s="21">
        <f>IF(TA$8="",0,TA130*условия!$R$89/365)</f>
        <v>7885.4794520547948</v>
      </c>
      <c r="TB158" s="21">
        <f>IF(TB$8="",0,TB130*условия!$R$89/365)</f>
        <v>7939.7260273972606</v>
      </c>
      <c r="TC158" s="21">
        <f>IF(TC$8="",0,TC130*условия!$R$89/365)</f>
        <v>7928.2191780821922</v>
      </c>
      <c r="TD158" s="21">
        <f>IF(TD$8="",0,TD130*условия!$R$89/365)</f>
        <v>7916.7123287671229</v>
      </c>
      <c r="TE158" s="21">
        <f>IF(TE$8="",0,TE130*условия!$R$89/365)</f>
        <v>7905.2054794520545</v>
      </c>
      <c r="TF158" s="21">
        <f>IF(TF$8="",0,TF130*условия!$R$89/365)</f>
        <v>7893.6986301369861</v>
      </c>
      <c r="TG158" s="21">
        <f>IF(TG$8="",0,TG130*условия!$R$89/365)</f>
        <v>7882.1917808219177</v>
      </c>
      <c r="TH158" s="21">
        <f>IF(TH$8="",0,TH130*условия!$R$89/365)</f>
        <v>7870.6849315068494</v>
      </c>
      <c r="TI158" s="21">
        <f>IF(TI$8="",0,TI130*условия!$R$89/365)</f>
        <v>7859.178082191781</v>
      </c>
      <c r="TJ158" s="21">
        <f>IF(TJ$8="",0,TJ130*условия!$R$89/365)</f>
        <v>7847.6712328767126</v>
      </c>
      <c r="TK158" s="21">
        <f>IF(TK$8="",0,TK130*условия!$R$89/365)</f>
        <v>7836.1643835616442</v>
      </c>
      <c r="TL158" s="21">
        <f>IF(TL$8="",0,TL130*условия!$R$89/365)</f>
        <v>7824.6575342465758</v>
      </c>
      <c r="TM158" s="21">
        <f>IF(TM$8="",0,TM130*условия!$R$89/365)</f>
        <v>7813.1506849315065</v>
      </c>
      <c r="TN158" s="21">
        <f>IF(TN$8="",0,TN130*условия!$R$89/365)</f>
        <v>7801.6438356164381</v>
      </c>
      <c r="TO158" s="21">
        <f>IF(TO$8="",0,TO130*условия!$R$89/365)</f>
        <v>7790.1369863013697</v>
      </c>
      <c r="TP158" s="21">
        <f>IF(TP$8="",0,TP130*условия!$R$89/365)</f>
        <v>7778.6301369863013</v>
      </c>
      <c r="TQ158" s="21">
        <f>IF(TQ$8="",0,TQ130*условия!$R$89/365)</f>
        <v>7767.1232876712329</v>
      </c>
      <c r="TR158" s="21">
        <f>IF(TR$8="",0,TR130*условия!$R$89/365)</f>
        <v>7755.6164383561645</v>
      </c>
      <c r="TS158" s="21">
        <f>IF(TS$8="",0,TS130*условия!$R$89/365)</f>
        <v>7689.8630136986303</v>
      </c>
      <c r="TT158" s="21">
        <f>IF(TT$8="",0,TT130*условия!$R$89/365)</f>
        <v>7624.1095890410961</v>
      </c>
      <c r="TU158" s="21">
        <f>IF(TU$8="",0,TU130*условия!$R$89/365)</f>
        <v>7558.3561643835619</v>
      </c>
      <c r="TV158" s="21">
        <f>IF(TV$8="",0,TV130*условия!$R$89/365)</f>
        <v>7492.6027397260277</v>
      </c>
      <c r="TW158" s="21">
        <f>IF(TW$8="",0,TW130*условия!$R$89/365)</f>
        <v>7426.8493150684935</v>
      </c>
      <c r="TX158" s="21">
        <f>IF(TX$8="",0,TX130*условия!$R$89/365)</f>
        <v>7361.0958904109593</v>
      </c>
      <c r="TY158" s="21">
        <f>IF(TY$8="",0,TY130*условия!$R$89/365)</f>
        <v>7295.3424657534242</v>
      </c>
      <c r="TZ158" s="21">
        <f>IF(TZ$8="",0,TZ130*условия!$R$89/365)</f>
        <v>7229.58904109589</v>
      </c>
      <c r="UA158" s="21">
        <f>IF(UA$8="",0,UA130*условия!$R$89/365)</f>
        <v>7163.8356164383558</v>
      </c>
      <c r="UB158" s="21">
        <f>IF(UB$8="",0,UB130*условия!$R$89/365)</f>
        <v>7098.0821917808216</v>
      </c>
      <c r="UC158" s="21">
        <f>IF(UC$8="",0,UC130*условия!$R$89/365)</f>
        <v>7032.3287671232874</v>
      </c>
      <c r="UD158" s="21">
        <f>IF(UD$8="",0,UD130*условия!$R$89/365)</f>
        <v>6966.5753424657532</v>
      </c>
      <c r="UE158" s="21">
        <f>IF(UE$8="",0,UE130*условия!$R$89/365)</f>
        <v>6900.821917808219</v>
      </c>
      <c r="UF158" s="21">
        <f>IF(UF$8="",0,UF130*условия!$R$89/365)</f>
        <v>6835.0684931506848</v>
      </c>
      <c r="UG158" s="21">
        <f>IF(UG$8="",0,UG130*условия!$R$89/365)</f>
        <v>6766.0273972602736</v>
      </c>
      <c r="UH158" s="21">
        <f>IF(UH$8="",0,UH130*условия!$R$89/365)</f>
        <v>6696.9863013698632</v>
      </c>
      <c r="UI158" s="21">
        <f>IF(UI$8="",0,UI130*условия!$R$89/365)</f>
        <v>6627.9452054794519</v>
      </c>
      <c r="UJ158" s="21">
        <f>IF(UJ$8="",0,UJ130*условия!$R$89/365)</f>
        <v>6558.9041095890407</v>
      </c>
      <c r="UK158" s="21">
        <f>IF(UK$8="",0,UK130*условия!$R$89/365)</f>
        <v>6489.8630136986303</v>
      </c>
      <c r="UL158" s="21">
        <f>IF(UL$8="",0,UL130*условия!$R$89/365)</f>
        <v>6420.821917808219</v>
      </c>
      <c r="UM158" s="21">
        <f>IF(UM$8="",0,UM130*условия!$R$89/365)</f>
        <v>6351.7808219178078</v>
      </c>
      <c r="UN158" s="21">
        <f>IF(UN$8="",0,UN130*условия!$R$89/365)</f>
        <v>6282.7397260273974</v>
      </c>
      <c r="UO158" s="21">
        <f>IF(UO$8="",0,UO130*условия!$R$89/365)</f>
        <v>6213.6986301369861</v>
      </c>
      <c r="UP158" s="21">
        <f>IF(UP$8="",0,UP130*условия!$R$89/365)</f>
        <v>6144.6575342465758</v>
      </c>
      <c r="UQ158" s="21">
        <f>IF(UQ$8="",0,UQ130*условия!$R$89/365)</f>
        <v>6075.6164383561645</v>
      </c>
      <c r="UR158" s="21">
        <f>IF(UR$8="",0,UR130*условия!$R$89/365)</f>
        <v>6006.5753424657532</v>
      </c>
      <c r="US158" s="21">
        <f>IF(US$8="",0,US130*условия!$R$89/365)</f>
        <v>5937.5342465753429</v>
      </c>
      <c r="UT158" s="21">
        <f>IF(UT$8="",0,UT130*условия!$R$89/365)</f>
        <v>5868.4931506849316</v>
      </c>
      <c r="UU158" s="21">
        <f>IF(UU$8="",0,UU130*условия!$R$89/365)</f>
        <v>5799.4520547945203</v>
      </c>
      <c r="UV158" s="21">
        <f>IF(UV$8="",0,UV130*условия!$R$89/365)</f>
        <v>5730.41095890411</v>
      </c>
      <c r="UW158" s="21">
        <f>IF(UW$8="",0,UW130*условия!$R$89/365)</f>
        <v>5661.3698630136987</v>
      </c>
      <c r="UX158" s="21">
        <f>IF(UX$8="",0,UX130*условия!$R$89/365)</f>
        <v>5658.0821917808216</v>
      </c>
      <c r="UY158" s="21">
        <f>IF(UY$8="",0,UY130*условия!$R$89/365)</f>
        <v>5654.7945205479455</v>
      </c>
      <c r="UZ158" s="21">
        <f>IF(UZ$8="",0,UZ130*условия!$R$89/365)</f>
        <v>5651.5068493150684</v>
      </c>
      <c r="VA158" s="21">
        <f>IF(VA$8="",0,VA130*условия!$R$89/365)</f>
        <v>5648.2191780821922</v>
      </c>
      <c r="VB158" s="21">
        <f>IF(VB$8="",0,VB130*условия!$R$89/365)</f>
        <v>5644.9315068493152</v>
      </c>
      <c r="VC158" s="21">
        <f>IF(VC$8="",0,VC130*условия!$R$89/365)</f>
        <v>5641.6438356164381</v>
      </c>
      <c r="VD158" s="21">
        <f>IF(VD$8="",0,VD130*условия!$R$89/365)</f>
        <v>5638.3561643835619</v>
      </c>
      <c r="VE158" s="21">
        <f>IF(VE$8="",0,VE130*условия!$R$89/365)</f>
        <v>5635.0684931506848</v>
      </c>
      <c r="VF158" s="21">
        <f>IF(VF$8="",0,VF130*условия!$R$89/365)</f>
        <v>5631.7808219178078</v>
      </c>
      <c r="VG158" s="21">
        <f>IF(VG$8="",0,VG130*условия!$R$89/365)</f>
        <v>5628.4931506849316</v>
      </c>
      <c r="VH158" s="21">
        <f>IF(VH$8="",0,VH130*условия!$R$89/365)</f>
        <v>5625.2054794520545</v>
      </c>
      <c r="VI158" s="21">
        <f>IF(VI$8="",0,VI130*условия!$R$89/365)</f>
        <v>5621.9178082191784</v>
      </c>
      <c r="VJ158" s="21">
        <f>IF(VJ$8="",0,VJ130*условия!$R$89/365)</f>
        <v>5618.6301369863013</v>
      </c>
      <c r="VK158" s="21">
        <f>IF(VK$8="",0,VK130*условия!$R$89/365)</f>
        <v>5615.3424657534242</v>
      </c>
      <c r="VL158" s="21">
        <f>IF(VL$8="",0,VL130*условия!$R$89/365)</f>
        <v>5592.3287671232874</v>
      </c>
      <c r="VM158" s="21">
        <f>IF(VM$8="",0,VM130*условия!$R$89/365)</f>
        <v>5569.3150684931506</v>
      </c>
      <c r="VN158" s="21">
        <f>IF(VN$8="",0,VN130*условия!$R$89/365)</f>
        <v>5546.3013698630139</v>
      </c>
      <c r="VO158" s="21">
        <f>IF(VO$8="",0,VO130*условия!$R$89/365)</f>
        <v>5523.2876712328771</v>
      </c>
      <c r="VP158" s="21">
        <f>IF(VP$8="",0,VP130*условия!$R$89/365)</f>
        <v>5500.2739726027394</v>
      </c>
      <c r="VQ158" s="21">
        <f>IF(VQ$8="",0,VQ130*условия!$R$89/365)</f>
        <v>5477.2602739726026</v>
      </c>
      <c r="VR158" s="21">
        <f>IF(VR$8="",0,VR130*условия!$R$89/365)</f>
        <v>5454.2465753424658</v>
      </c>
      <c r="VS158" s="21">
        <f>IF(VS$8="",0,VS130*условия!$R$89/365)</f>
        <v>5431.232876712329</v>
      </c>
      <c r="VT158" s="21">
        <f>IF(VT$8="",0,VT130*условия!$R$89/365)</f>
        <v>5408.2191780821922</v>
      </c>
      <c r="VU158" s="21">
        <f>IF(VU$8="",0,VU130*условия!$R$89/365)</f>
        <v>5385.2054794520545</v>
      </c>
      <c r="VV158" s="21">
        <f>IF(VV$8="",0,VV130*условия!$R$89/365)</f>
        <v>5362.1917808219177</v>
      </c>
      <c r="VW158" s="21">
        <f>IF(VW$8="",0,VW130*условия!$R$89/365)</f>
        <v>5339.178082191781</v>
      </c>
      <c r="VX158" s="21">
        <f>IF(VX$8="",0,VX130*условия!$R$89/365)</f>
        <v>5316.1643835616442</v>
      </c>
      <c r="VY158" s="21">
        <f>IF(VY$8="",0,VY130*условия!$R$89/365)</f>
        <v>5293.1506849315065</v>
      </c>
      <c r="VZ158" s="21">
        <f>IF(VZ$8="",0,VZ130*условия!$R$89/365)</f>
        <v>5270.1369863013697</v>
      </c>
      <c r="WA158" s="21">
        <f>IF(WA$8="",0,WA130*условия!$R$89/365)</f>
        <v>5247.1232876712329</v>
      </c>
      <c r="WB158" s="21">
        <f>IF(WB$8="",0,WB130*условия!$R$89/365)</f>
        <v>5227.3972602739723</v>
      </c>
      <c r="WC158" s="21">
        <f>IF(WC$8="",0,WC130*условия!$R$89/365)</f>
        <v>5207.6712328767126</v>
      </c>
      <c r="WD158" s="21">
        <f>IF(WD$8="",0,WD130*условия!$R$89/365)</f>
        <v>5187.9452054794519</v>
      </c>
      <c r="WE158" s="21">
        <f>IF(WE$8="",0,WE130*условия!$R$89/365)</f>
        <v>5168.2191780821922</v>
      </c>
      <c r="WF158" s="21">
        <f>IF(WF$8="",0,WF130*условия!$R$89/365)</f>
        <v>5148.4931506849316</v>
      </c>
      <c r="WG158" s="21">
        <f>IF(WG$8="",0,WG130*условия!$R$89/365)</f>
        <v>5128.767123287671</v>
      </c>
      <c r="WH158" s="21">
        <f>IF(WH$8="",0,WH130*условия!$R$89/365)</f>
        <v>5109.0410958904113</v>
      </c>
      <c r="WI158" s="21">
        <f>IF(WI$8="",0,WI130*условия!$R$89/365)</f>
        <v>5089.3150684931506</v>
      </c>
      <c r="WJ158" s="21">
        <f>IF(WJ$8="",0,WJ130*условия!$R$89/365)</f>
        <v>5069.58904109589</v>
      </c>
      <c r="WK158" s="21">
        <f>IF(WK$8="",0,WK130*условия!$R$89/365)</f>
        <v>5049.8630136986303</v>
      </c>
      <c r="WL158" s="21">
        <f>IF(WL$8="",0,WL130*условия!$R$89/365)</f>
        <v>5030.1369863013697</v>
      </c>
      <c r="WM158" s="21">
        <f>IF(WM$8="",0,WM130*условия!$R$89/365)</f>
        <v>5010.41095890411</v>
      </c>
      <c r="WN158" s="21">
        <f>IF(WN$8="",0,WN130*условия!$R$89/365)</f>
        <v>4990.6849315068494</v>
      </c>
      <c r="WO158" s="21">
        <f>IF(WO$8="",0,WO130*условия!$R$89/365)</f>
        <v>4970.9589041095887</v>
      </c>
      <c r="WP158" s="21">
        <f>IF(WP$8="",0,WP130*условия!$R$89/365)</f>
        <v>4951.232876712329</v>
      </c>
      <c r="WQ158" s="21">
        <f>IF(WQ$8="",0,WQ130*условия!$R$89/365)</f>
        <v>4944.6575342465758</v>
      </c>
      <c r="WR158" s="21">
        <f>IF(WR$8="",0,WR130*условия!$R$89/365)</f>
        <v>4938.0821917808216</v>
      </c>
      <c r="WS158" s="21">
        <f>IF(WS$8="",0,WS130*условия!$R$89/365)</f>
        <v>4931.5068493150684</v>
      </c>
      <c r="WT158" s="21">
        <f>IF(WT$8="",0,WT130*условия!$R$89/365)</f>
        <v>4924.9315068493152</v>
      </c>
      <c r="WU158" s="21">
        <f>IF(WU$8="",0,WU130*условия!$R$89/365)</f>
        <v>4918.3561643835619</v>
      </c>
      <c r="WV158" s="21">
        <f>IF(WV$8="",0,WV130*условия!$R$89/365)</f>
        <v>4911.7808219178078</v>
      </c>
      <c r="WW158" s="21">
        <f>IF(WW$8="",0,WW130*условия!$R$89/365)</f>
        <v>4905.2054794520545</v>
      </c>
      <c r="WX158" s="21">
        <f>IF(WX$8="",0,WX130*условия!$R$89/365)</f>
        <v>4898.6301369863013</v>
      </c>
      <c r="WY158" s="21">
        <f>IF(WY$8="",0,WY130*условия!$R$89/365)</f>
        <v>4892.0547945205481</v>
      </c>
      <c r="WZ158" s="21">
        <f>IF(WZ$8="",0,WZ130*условия!$R$89/365)</f>
        <v>4885.4794520547948</v>
      </c>
      <c r="XA158" s="21">
        <f>IF(XA$8="",0,XA130*условия!$R$89/365)</f>
        <v>4878.9041095890407</v>
      </c>
      <c r="XB158" s="21">
        <f>IF(XB$8="",0,XB130*условия!$R$89/365)</f>
        <v>4872.3287671232874</v>
      </c>
      <c r="XC158" s="21">
        <f>IF(XC$8="",0,XC130*условия!$R$89/365)</f>
        <v>4865.7534246575342</v>
      </c>
      <c r="XD158" s="21">
        <f>IF(XD$8="",0,XD130*условия!$R$89/365)</f>
        <v>4859.178082191781</v>
      </c>
      <c r="XE158" s="21">
        <f>IF(XE$8="",0,XE130*условия!$R$89/365)</f>
        <v>4852.6027397260277</v>
      </c>
      <c r="XF158" s="21">
        <f>IF(XF$8="",0,XF130*условия!$R$89/365)</f>
        <v>4846.0273972602736</v>
      </c>
      <c r="XG158" s="21">
        <f>IF(XG$8="",0,XG130*условия!$R$89/365)</f>
        <v>4859.178082191781</v>
      </c>
      <c r="XH158" s="21">
        <f>IF(XH$8="",0,XH130*условия!$R$89/365)</f>
        <v>4872.3287671232874</v>
      </c>
      <c r="XI158" s="21">
        <f>IF(XI$8="",0,XI130*условия!$R$89/365)</f>
        <v>4885.4794520547948</v>
      </c>
      <c r="XJ158" s="21">
        <f>IF(XJ$8="",0,XJ130*условия!$R$89/365)</f>
        <v>4898.6301369863013</v>
      </c>
      <c r="XK158" s="21">
        <f>IF(XK$8="",0,XK130*условия!$R$89/365)</f>
        <v>4911.7808219178078</v>
      </c>
      <c r="XL158" s="21">
        <f>IF(XL$8="",0,XL130*условия!$R$89/365)</f>
        <v>4924.9315068493152</v>
      </c>
      <c r="XM158" s="21">
        <f>IF(XM$8="",0,XM130*условия!$R$89/365)</f>
        <v>4938.0821917808216</v>
      </c>
      <c r="XN158" s="21">
        <f>IF(XN$8="",0,XN130*условия!$R$89/365)</f>
        <v>4951.232876712329</v>
      </c>
      <c r="XO158" s="21">
        <f>IF(XO$8="",0,XO130*условия!$R$89/365)</f>
        <v>4964.3835616438355</v>
      </c>
      <c r="XP158" s="21">
        <f>IF(XP$8="",0,XP130*условия!$R$89/365)</f>
        <v>4977.5342465753429</v>
      </c>
      <c r="XQ158" s="21">
        <f>IF(XQ$8="",0,XQ130*условия!$R$89/365)</f>
        <v>4990.6849315068494</v>
      </c>
      <c r="XR158" s="21">
        <f>IF(XR$8="",0,XR130*условия!$R$89/365)</f>
        <v>5003.8356164383558</v>
      </c>
      <c r="XS158" s="21">
        <f>IF(XS$8="",0,XS130*условия!$R$89/365)</f>
        <v>4989.0410958904113</v>
      </c>
      <c r="XT158" s="21">
        <f>IF(XT$8="",0,XT130*условия!$R$89/365)</f>
        <v>4974.2465753424658</v>
      </c>
      <c r="XU158" s="21">
        <f>IF(XU$8="",0,XU130*условия!$R$89/365)</f>
        <v>4959.4520547945203</v>
      </c>
      <c r="XV158" s="21">
        <f>IF(XV$8="",0,XV130*условия!$R$89/365)</f>
        <v>4944.6575342465758</v>
      </c>
      <c r="XW158" s="21">
        <f>IF(XW$8="",0,XW130*условия!$R$89/365)</f>
        <v>4929.8630136986303</v>
      </c>
      <c r="XX158" s="21">
        <f>IF(XX$8="",0,XX130*условия!$R$89/365)</f>
        <v>4915.0684931506848</v>
      </c>
      <c r="XY158" s="21">
        <f>IF(XY$8="",0,XY130*условия!$R$89/365)</f>
        <v>4900.2739726027394</v>
      </c>
      <c r="XZ158" s="21">
        <f>IF(XZ$8="",0,XZ130*условия!$R$89/365)</f>
        <v>4885.4794520547948</v>
      </c>
      <c r="YA158" s="21">
        <f>IF(YA$8="",0,YA130*условия!$R$89/365)</f>
        <v>4870.6849315068494</v>
      </c>
      <c r="YB158" s="21">
        <f>IF(YB$8="",0,YB130*условия!$R$89/365)</f>
        <v>4855.8904109589039</v>
      </c>
      <c r="YC158" s="21">
        <f>IF(YC$8="",0,YC130*условия!$R$89/365)</f>
        <v>4841.0958904109593</v>
      </c>
      <c r="YD158" s="21">
        <f>IF(YD$8="",0,YD130*условия!$R$89/365)</f>
        <v>4826.3013698630139</v>
      </c>
      <c r="YE158" s="21">
        <f>IF(YE$8="",0,YE130*условия!$R$89/365)</f>
        <v>4811.5068493150684</v>
      </c>
      <c r="YF158" s="21">
        <f>IF(YF$8="",0,YF130*условия!$R$89/365)</f>
        <v>4796.7123287671229</v>
      </c>
      <c r="YG158" s="21">
        <f>IF(YG$8="",0,YG130*условия!$R$89/365)</f>
        <v>4781.9178082191784</v>
      </c>
      <c r="YH158" s="21">
        <f>IF(YH$8="",0,YH130*условия!$R$89/365)</f>
        <v>4767.1232876712329</v>
      </c>
      <c r="YI158" s="21">
        <f>IF(YI$8="",0,YI130*условия!$R$89/365)</f>
        <v>4752.3287671232874</v>
      </c>
      <c r="YJ158" s="21">
        <f>IF(YJ$8="",0,YJ130*условия!$R$89/365)</f>
        <v>4737.5342465753429</v>
      </c>
      <c r="YK158" s="21">
        <f>IF(YK$8="",0,YK130*условия!$R$89/365)</f>
        <v>4722.7397260273974</v>
      </c>
      <c r="YL158" s="21">
        <f>IF(YL$8="",0,YL130*условия!$R$89/365)</f>
        <v>4694.7945205479455</v>
      </c>
      <c r="YM158" s="21">
        <f>IF(YM$8="",0,YM130*условия!$R$89/365)</f>
        <v>4666.8493150684935</v>
      </c>
      <c r="YN158" s="21">
        <f>IF(YN$8="",0,YN130*условия!$R$89/365)</f>
        <v>4638.9041095890407</v>
      </c>
      <c r="YO158" s="21">
        <f>IF(YO$8="",0,YO130*условия!$R$89/365)</f>
        <v>4610.9589041095887</v>
      </c>
      <c r="YP158" s="21">
        <f>IF(YP$8="",0,YP130*условия!$R$89/365)</f>
        <v>4583.0136986301368</v>
      </c>
      <c r="YQ158" s="21">
        <f>IF(YQ$8="",0,YQ130*условия!$R$89/365)</f>
        <v>4555.0684931506848</v>
      </c>
      <c r="YR158" s="21">
        <f>IF(YR$8="",0,YR130*условия!$R$89/365)</f>
        <v>4527.1232876712329</v>
      </c>
      <c r="YS158" s="21">
        <f>IF(YS$8="",0,YS130*условия!$R$89/365)</f>
        <v>4499.178082191781</v>
      </c>
      <c r="YT158" s="21">
        <f>IF(YT$8="",0,YT130*условия!$R$89/365)</f>
        <v>4471.232876712329</v>
      </c>
      <c r="YU158" s="21">
        <f>IF(YU$8="",0,YU130*условия!$R$89/365)</f>
        <v>4443.2876712328771</v>
      </c>
      <c r="YV158" s="21">
        <f>IF(YV$8="",0,YV130*условия!$R$89/365)</f>
        <v>4415.3424657534242</v>
      </c>
      <c r="YW158" s="21">
        <f>IF(YW$8="",0,YW130*условия!$R$89/365)</f>
        <v>4387.3972602739723</v>
      </c>
      <c r="YX158" s="21">
        <f>IF(YX$8="",0,YX130*условия!$R$89/365)</f>
        <v>4369.3150684931506</v>
      </c>
      <c r="YY158" s="21">
        <f>IF(YY$8="",0,YY130*условия!$R$89/365)</f>
        <v>4351.232876712329</v>
      </c>
      <c r="YZ158" s="21">
        <f>IF(YZ$8="",0,YZ130*условия!$R$89/365)</f>
        <v>4333.1506849315065</v>
      </c>
      <c r="ZA158" s="21">
        <f>IF(ZA$8="",0,ZA130*условия!$R$89/365)</f>
        <v>4315.0684931506848</v>
      </c>
      <c r="ZB158" s="21">
        <f>IF(ZB$8="",0,ZB130*условия!$R$89/365)</f>
        <v>4296.9863013698632</v>
      </c>
      <c r="ZC158" s="21">
        <f>IF(ZC$8="",0,ZC130*условия!$R$89/365)</f>
        <v>4278.9041095890407</v>
      </c>
      <c r="ZD158" s="21">
        <f>IF(ZD$8="",0,ZD130*условия!$R$89/365)</f>
        <v>4260.821917808219</v>
      </c>
      <c r="ZE158" s="21">
        <f>IF(ZE$8="",0,ZE130*условия!$R$89/365)</f>
        <v>4242.7397260273974</v>
      </c>
      <c r="ZF158" s="21">
        <f>IF(ZF$8="",0,ZF130*условия!$R$89/365)</f>
        <v>4224.6575342465758</v>
      </c>
      <c r="ZG158" s="21">
        <f>IF(ZG$8="",0,ZG130*условия!$R$89/365)</f>
        <v>4206.5753424657532</v>
      </c>
      <c r="ZH158" s="21">
        <f>IF(ZH$8="",0,ZH130*условия!$R$89/365)</f>
        <v>4188.4931506849316</v>
      </c>
      <c r="ZI158" s="21">
        <f>IF(ZI$8="",0,ZI130*условия!$R$89/365)</f>
        <v>4170.41095890411</v>
      </c>
      <c r="ZJ158" s="21">
        <f>IF(ZJ$8="",0,ZJ130*условия!$R$89/365)</f>
        <v>4152.3287671232874</v>
      </c>
      <c r="ZK158" s="21">
        <f>IF(ZK$8="",0,ZK130*условия!$R$89/365)</f>
        <v>4134.2465753424658</v>
      </c>
      <c r="ZL158" s="21">
        <f>IF(ZL$8="",0,ZL130*условия!$R$89/365)</f>
        <v>4116.1643835616442</v>
      </c>
      <c r="ZM158" s="21">
        <f>IF(ZM$8="",0,ZM130*условия!$R$89/365)</f>
        <v>4098.0821917808216</v>
      </c>
      <c r="ZN158" s="21">
        <f>IF(ZN$8="",0,ZN130*условия!$R$89/365)</f>
        <v>4107.9452054794519</v>
      </c>
      <c r="ZO158" s="21">
        <f>IF(ZO$8="",0,ZO130*условия!$R$89/365)</f>
        <v>4117.8082191780823</v>
      </c>
      <c r="ZP158" s="21">
        <f>IF(ZP$8="",0,ZP130*условия!$R$89/365)</f>
        <v>4127.6712328767126</v>
      </c>
      <c r="ZQ158" s="21">
        <f>IF(ZQ$8="",0,ZQ130*условия!$R$89/365)</f>
        <v>4137.5342465753429</v>
      </c>
      <c r="ZR158" s="21">
        <f>IF(ZR$8="",0,ZR130*условия!$R$89/365)</f>
        <v>4147.3972602739723</v>
      </c>
      <c r="ZS158" s="21">
        <f>IF(ZS$8="",0,ZS130*условия!$R$89/365)</f>
        <v>4157.2602739726026</v>
      </c>
      <c r="ZT158" s="21">
        <f>IF(ZT$8="",0,ZT130*условия!$R$89/365)</f>
        <v>4167.1232876712329</v>
      </c>
      <c r="ZU158" s="21">
        <f>IF(ZU$8="",0,ZU130*условия!$R$89/365)</f>
        <v>4176.9863013698632</v>
      </c>
      <c r="ZV158" s="21">
        <f>IF(ZV$8="",0,ZV130*условия!$R$89/365)</f>
        <v>4186.8493150684935</v>
      </c>
      <c r="ZW158" s="21">
        <f>IF(ZW$8="",0,ZW130*условия!$R$89/365)</f>
        <v>4196.7123287671229</v>
      </c>
      <c r="ZX158" s="21">
        <f>IF(ZX$8="",0,ZX130*условия!$R$89/365)</f>
        <v>4206.5753424657532</v>
      </c>
      <c r="ZY158" s="21">
        <f>IF(ZY$8="",0,ZY130*условия!$R$89/365)</f>
        <v>4216.4383561643835</v>
      </c>
      <c r="ZZ158" s="21">
        <f>IF(ZZ$8="",0,ZZ130*условия!$R$89/365)</f>
        <v>4226.3013698630139</v>
      </c>
      <c r="AAA158" s="21">
        <f>IF(AAA$8="",0,AAA130*условия!$R$89/365)</f>
        <v>4236.1643835616442</v>
      </c>
      <c r="AAB158" s="21">
        <f>IF(AAB$8="",0,AAB130*условия!$R$89/365)</f>
        <v>4270.6849315068494</v>
      </c>
      <c r="AAC158" s="21">
        <f>IF(AAC$8="",0,AAC130*условия!$R$89/365)</f>
        <v>4305.2054794520545</v>
      </c>
      <c r="AAD158" s="21">
        <f>IF(AAD$8="",0,AAD130*условия!$R$89/365)</f>
        <v>4339.7260273972606</v>
      </c>
      <c r="AAE158" s="21">
        <f>IF(AAE$8="",0,AAE130*условия!$R$89/365)</f>
        <v>4374.2465753424658</v>
      </c>
      <c r="AAF158" s="21">
        <f>IF(AAF$8="",0,AAF130*условия!$R$89/365)</f>
        <v>4408.767123287671</v>
      </c>
      <c r="AAG158" s="21">
        <f>IF(AAG$8="",0,AAG130*условия!$R$89/365)</f>
        <v>4443.2876712328771</v>
      </c>
      <c r="AAH158" s="21">
        <f>IF(AAH$8="",0,AAH130*условия!$R$89/365)</f>
        <v>4477.8082191780823</v>
      </c>
      <c r="AAI158" s="21">
        <f>IF(AAI$8="",0,AAI130*условия!$R$89/365)</f>
        <v>4512.3287671232874</v>
      </c>
      <c r="AAJ158" s="21">
        <f>IF(AAJ$8="",0,AAJ130*условия!$R$89/365)</f>
        <v>4546.8493150684935</v>
      </c>
      <c r="AAK158" s="21">
        <f>IF(AAK$8="",0,AAK130*условия!$R$89/365)</f>
        <v>4581.3698630136987</v>
      </c>
      <c r="AAL158" s="21">
        <f>IF(AAL$8="",0,AAL130*условия!$R$89/365)</f>
        <v>4615.8904109589039</v>
      </c>
      <c r="AAM158" s="21">
        <f>IF(AAM$8="",0,AAM130*условия!$R$89/365)</f>
        <v>4650.41095890411</v>
      </c>
      <c r="AAN158" s="21">
        <f>IF(AAN$8="",0,AAN130*условия!$R$89/365)</f>
        <v>4684.9315068493152</v>
      </c>
      <c r="AAO158" s="21">
        <f>IF(AAO$8="",0,AAO130*условия!$R$89/365)</f>
        <v>4719.4520547945203</v>
      </c>
      <c r="AAP158" s="21">
        <f>IF(AAP$8="",0,AAP130*условия!$R$89/365)</f>
        <v>4753.9726027397264</v>
      </c>
      <c r="AAQ158" s="21">
        <f>IF(AAQ$8="",0,AAQ130*условия!$R$89/365)</f>
        <v>4788.4931506849316</v>
      </c>
      <c r="AAR158" s="21">
        <f>IF(AAR$8="",0,AAR130*условия!$R$89/365)</f>
        <v>4823.0136986301368</v>
      </c>
      <c r="AAS158" s="21">
        <f>IF(AAS$8="",0,AAS130*условия!$R$89/365)</f>
        <v>4847.6712328767126</v>
      </c>
      <c r="AAT158" s="21">
        <f>IF(AAT$8="",0,AAT130*условия!$R$89/365)</f>
        <v>4872.3287671232874</v>
      </c>
      <c r="AAU158" s="21">
        <f>IF(AAU$8="",0,AAU130*условия!$R$89/365)</f>
        <v>4896.9863013698632</v>
      </c>
      <c r="AAV158" s="21">
        <f>IF(AAV$8="",0,AAV130*условия!$R$89/365)</f>
        <v>4921.6438356164381</v>
      </c>
      <c r="AAW158" s="21">
        <f>IF(AAW$8="",0,AAW130*условия!$R$89/365)</f>
        <v>4946.3013698630139</v>
      </c>
      <c r="AAX158" s="21">
        <f>IF(AAX$8="",0,AAX130*условия!$R$89/365)</f>
        <v>4970.9589041095887</v>
      </c>
      <c r="AAY158" s="21">
        <f>IF(AAY$8="",0,AAY130*условия!$R$89/365)</f>
        <v>4995.6164383561645</v>
      </c>
      <c r="AAZ158" s="21">
        <f>IF(AAZ$8="",0,AAZ130*условия!$R$89/365)</f>
        <v>5020.2739726027394</v>
      </c>
      <c r="ABA158" s="21">
        <f>IF(ABA$8="",0,ABA130*условия!$R$89/365)</f>
        <v>5044.9315068493152</v>
      </c>
      <c r="ABB158" s="21">
        <f>IF(ABB$8="",0,ABB130*условия!$R$89/365)</f>
        <v>5069.58904109589</v>
      </c>
      <c r="ABC158" s="21">
        <f>IF(ABC$8="",0,ABC130*условия!$R$89/365)</f>
        <v>5094.2465753424658</v>
      </c>
      <c r="ABD158" s="21">
        <f>IF(ABD$8="",0,ABD130*условия!$R$89/365)</f>
        <v>5118.9041095890407</v>
      </c>
      <c r="ABE158" s="21">
        <f>IF(ABE$8="",0,ABE130*условия!$R$89/365)</f>
        <v>5143.5616438356165</v>
      </c>
      <c r="ABF158" s="21">
        <f>IF(ABF$8="",0,ABF130*условия!$R$89/365)</f>
        <v>5168.2191780821922</v>
      </c>
      <c r="ABG158" s="21">
        <f>IF(ABG$8="",0,ABG130*условия!$R$89/365)</f>
        <v>5192.8767123287671</v>
      </c>
      <c r="ABH158" s="21">
        <f>IF(ABH$8="",0,ABH130*условия!$R$89/365)</f>
        <v>5217.5342465753429</v>
      </c>
      <c r="ABI158" s="21">
        <f>IF(ABI$8="",0,ABI130*условия!$R$89/365)</f>
        <v>5242.1917808219177</v>
      </c>
      <c r="ABJ158" s="21">
        <f>IF(ABJ$8="",0,ABJ130*условия!$R$89/365)</f>
        <v>5266.8493150684935</v>
      </c>
      <c r="ABK158" s="21">
        <f>IF(ABK$8="",0,ABK130*условия!$R$89/365)</f>
        <v>5291.5068493150684</v>
      </c>
      <c r="ABL158" s="21">
        <f>IF(ABL$8="",0,ABL130*условия!$R$89/365)</f>
        <v>5316.1643835616442</v>
      </c>
      <c r="ABM158" s="21">
        <f>IF(ABM$8="",0,ABM130*условия!$R$89/365)</f>
        <v>5340.821917808219</v>
      </c>
      <c r="ABN158" s="21">
        <f>IF(ABN$8="",0,ABN130*условия!$R$89/365)</f>
        <v>5365.4794520547948</v>
      </c>
      <c r="ABO158" s="21">
        <f>IF(ABO$8="",0,ABO130*условия!$R$89/365)</f>
        <v>5390.1369863013697</v>
      </c>
      <c r="ABP158" s="21">
        <f>IF(ABP$8="",0,ABP130*условия!$R$89/365)</f>
        <v>5414.7945205479455</v>
      </c>
      <c r="ABQ158" s="21">
        <f>IF(ABQ$8="",0,ABQ130*условия!$R$89/365)</f>
        <v>5439.4520547945203</v>
      </c>
      <c r="ABR158" s="21">
        <f>IF(ABR$8="",0,ABR130*условия!$R$89/365)</f>
        <v>5464.1095890410961</v>
      </c>
      <c r="ABS158" s="21">
        <f>IF(ABS$8="",0,ABS130*условия!$R$89/365)</f>
        <v>5488.767123287671</v>
      </c>
      <c r="ABT158" s="21">
        <f>IF(ABT$8="",0,ABT130*условия!$R$89/365)</f>
        <v>5513.4246575342468</v>
      </c>
      <c r="ABU158" s="21">
        <f>IF(ABU$8="",0,ABU130*условия!$R$89/365)</f>
        <v>5538.0821917808216</v>
      </c>
      <c r="ABV158" s="21">
        <f>IF(ABV$8="",0,ABV130*условия!$R$89/365)</f>
        <v>5562.7397260273974</v>
      </c>
      <c r="ABW158" s="21">
        <f>IF(ABW$8="",0,ABW130*условия!$R$89/365)</f>
        <v>5562.7397260273974</v>
      </c>
      <c r="ABX158" s="21">
        <f>IF(ABX$8="",0,ABX130*условия!$R$89/365)</f>
        <v>5562.7397260273974</v>
      </c>
      <c r="ABY158" s="21">
        <f>IF(ABY$8="",0,ABY130*условия!$R$89/365)</f>
        <v>5562.7397260273974</v>
      </c>
      <c r="ABZ158" s="21">
        <f>IF(ABZ$8="",0,ABZ130*условия!$R$89/365)</f>
        <v>5562.7397260273974</v>
      </c>
      <c r="ACA158" s="21">
        <f>IF(ACA$8="",0,ACA130*условия!$R$89/365)</f>
        <v>5562.7397260273974</v>
      </c>
      <c r="ACB158" s="21">
        <f>IF(ACB$8="",0,ACB130*условия!$R$89/365)</f>
        <v>5562.7397260273974</v>
      </c>
      <c r="ACC158" s="21">
        <f>IF(ACC$8="",0,ACC130*условия!$R$89/365)</f>
        <v>5562.7397260273974</v>
      </c>
      <c r="ACD158" s="21">
        <f>IF(ACD$8="",0,ACD130*условия!$R$89/365)</f>
        <v>5562.7397260273974</v>
      </c>
      <c r="ACE158" s="21">
        <f>IF(ACE$8="",0,ACE130*условия!$R$89/365)</f>
        <v>5562.7397260273974</v>
      </c>
      <c r="ACF158" s="21">
        <f>IF(ACF$8="",0,ACF130*условия!$R$89/365)</f>
        <v>5562.7397260273974</v>
      </c>
      <c r="ACG158" s="21">
        <f>IF(ACG$8="",0,ACG130*условия!$R$89/365)</f>
        <v>5562.7397260273974</v>
      </c>
      <c r="ACH158" s="21">
        <f>IF(ACH$8="",0,ACH130*условия!$R$89/365)</f>
        <v>5562.7397260273974</v>
      </c>
      <c r="ACI158" s="21">
        <f>IF(ACI$8="",0,ACI130*условия!$R$89/365)</f>
        <v>5562.7397260273974</v>
      </c>
      <c r="ACJ158" s="21">
        <f>IF(ACJ$8="",0,ACJ130*условия!$R$89/365)</f>
        <v>5562.7397260273974</v>
      </c>
      <c r="ACK158" s="21">
        <f>IF(ACK$8="",0,ACK130*условия!$R$89/365)</f>
        <v>5569.3150684931506</v>
      </c>
      <c r="ACL158" s="21">
        <f>IF(ACL$8="",0,ACL130*условия!$R$89/365)</f>
        <v>5575.8904109589039</v>
      </c>
      <c r="ACM158" s="21">
        <f>IF(ACM$8="",0,ACM130*условия!$R$89/365)</f>
        <v>5582.4657534246571</v>
      </c>
      <c r="ACN158" s="21">
        <f>IF(ACN$8="",0,ACN130*условия!$R$89/365)</f>
        <v>5589.0410958904113</v>
      </c>
      <c r="ACO158" s="21">
        <f>IF(ACO$8="",0,ACO130*условия!$R$89/365)</f>
        <v>5595.6164383561645</v>
      </c>
      <c r="ACP158" s="21">
        <f>IF(ACP$8="",0,ACP130*условия!$R$89/365)</f>
        <v>5602.1917808219177</v>
      </c>
      <c r="ACQ158" s="21">
        <f>IF(ACQ$8="",0,ACQ130*условия!$R$89/365)</f>
        <v>5608.767123287671</v>
      </c>
      <c r="ACR158" s="21">
        <f>IF(ACR$8="",0,ACR130*условия!$R$89/365)</f>
        <v>5615.3424657534242</v>
      </c>
      <c r="ACS158" s="21">
        <f>IF(ACS$8="",0,ACS130*условия!$R$89/365)</f>
        <v>5621.9178082191784</v>
      </c>
      <c r="ACT158" s="21">
        <f>IF(ACT$8="",0,ACT130*условия!$R$89/365)</f>
        <v>5628.4931506849316</v>
      </c>
      <c r="ACU158" s="21">
        <f>IF(ACU$8="",0,ACU130*условия!$R$89/365)</f>
        <v>5635.0684931506848</v>
      </c>
      <c r="ACV158" s="21">
        <f>IF(ACV$8="",0,ACV130*условия!$R$89/365)</f>
        <v>5641.6438356164381</v>
      </c>
      <c r="ACW158" s="21">
        <f>IF(ACW$8="",0,ACW130*условия!$R$89/365)</f>
        <v>5648.2191780821922</v>
      </c>
      <c r="ACX158" s="21">
        <f>IF(ACX$8="",0,ACX130*условия!$R$89/365)</f>
        <v>5654.7945205479455</v>
      </c>
      <c r="ACY158" s="21">
        <f>IF(ACY$8="",0,ACY130*условия!$R$89/365)</f>
        <v>5661.3698630136987</v>
      </c>
      <c r="ACZ158" s="21">
        <f>IF(ACZ$8="",0,ACZ130*условия!$R$89/365)</f>
        <v>5667.9452054794519</v>
      </c>
      <c r="ADA158" s="21">
        <f>IF(ADA$8="",0,ADA130*условия!$R$89/365)</f>
        <v>5674.5205479452052</v>
      </c>
      <c r="ADB158" s="21">
        <f>IF(ADB$8="",0,ADB130*условия!$R$89/365)</f>
        <v>5681.0958904109593</v>
      </c>
      <c r="ADC158" s="21">
        <f>IF(ADC$8="",0,ADC130*условия!$R$89/365)</f>
        <v>5687.6712328767126</v>
      </c>
      <c r="ADD158" s="21">
        <f>IF(ADD$8="",0,ADD130*условия!$R$89/365)</f>
        <v>5694.2465753424658</v>
      </c>
      <c r="ADE158" s="21">
        <f>IF(ADE$8="",0,ADE130*условия!$R$89/365)</f>
        <v>5700.821917808219</v>
      </c>
      <c r="ADF158" s="21">
        <f>IF(ADF$8="",0,ADF130*условия!$R$89/365)</f>
        <v>5707.3972602739723</v>
      </c>
      <c r="ADG158" s="21">
        <f>IF(ADG$8="",0,ADG130*условия!$R$89/365)</f>
        <v>5713.9726027397264</v>
      </c>
      <c r="ADH158" s="21">
        <f>IF(ADH$8="",0,ADH130*условия!$R$89/365)</f>
        <v>5720.5479452054797</v>
      </c>
      <c r="ADI158" s="21">
        <f>IF(ADI$8="",0,ADI130*условия!$R$89/365)</f>
        <v>5727.1232876712329</v>
      </c>
      <c r="ADJ158" s="21">
        <f>IF(ADJ$8="",0,ADJ130*условия!$R$89/365)</f>
        <v>5733.6986301369861</v>
      </c>
      <c r="ADK158" s="21">
        <f>IF(ADK$8="",0,ADK130*условия!$R$89/365)</f>
        <v>5740.2739726027394</v>
      </c>
      <c r="ADL158" s="21">
        <f>IF(ADL$8="",0,ADL130*условия!$R$89/365)</f>
        <v>5746.8493150684935</v>
      </c>
      <c r="ADM158" s="21">
        <f>IF(ADM$8="",0,ADM130*условия!$R$89/365)</f>
        <v>5753.4246575342468</v>
      </c>
      <c r="ADN158" s="21">
        <f>IF(ADN$8="",0,ADN130*условия!$R$89/365)</f>
        <v>5760</v>
      </c>
      <c r="ADO158" s="21">
        <f>IF(ADO$8="",0,ADO130*условия!$R$89/365)</f>
        <v>5766.5753424657532</v>
      </c>
      <c r="ADP158" s="21">
        <f>IF(ADP$8="",0,ADP130*условия!$R$89/365)</f>
        <v>5786.3013698630139</v>
      </c>
      <c r="ADQ158" s="21">
        <f>IF(ADQ$8="",0,ADQ130*условия!$R$89/365)</f>
        <v>5806.0273972602736</v>
      </c>
      <c r="ADR158" s="21">
        <f>IF(ADR$8="",0,ADR130*условия!$R$89/365)</f>
        <v>5825.7534246575342</v>
      </c>
      <c r="ADS158" s="21">
        <f>IF(ADS$8="",0,ADS130*условия!$R$89/365)</f>
        <v>5845.4794520547948</v>
      </c>
      <c r="ADT158" s="21">
        <f>IF(ADT$8="",0,ADT130*условия!$R$89/365)</f>
        <v>5865.2054794520545</v>
      </c>
      <c r="ADU158" s="21">
        <f>IF(ADU$8="",0,ADU130*условия!$R$89/365)</f>
        <v>5884.9315068493152</v>
      </c>
      <c r="ADV158" s="21">
        <f>IF(ADV$8="",0,ADV130*условия!$R$89/365)</f>
        <v>5904.6575342465758</v>
      </c>
      <c r="ADW158" s="21">
        <f>IF(ADW$8="",0,ADW130*условия!$R$89/365)</f>
        <v>5924.3835616438355</v>
      </c>
      <c r="ADX158" s="21">
        <f>IF(ADX$8="",0,ADX130*условия!$R$89/365)</f>
        <v>5944.1095890410961</v>
      </c>
      <c r="ADY158" s="21">
        <f>IF(ADY$8="",0,ADY130*условия!$R$89/365)</f>
        <v>5963.8356164383558</v>
      </c>
      <c r="ADZ158" s="21">
        <f>IF(ADZ$8="",0,ADZ130*условия!$R$89/365)</f>
        <v>5983.5616438356165</v>
      </c>
      <c r="AEA158" s="21">
        <f>IF(AEA$8="",0,AEA130*условия!$R$89/365)</f>
        <v>6003.2876712328771</v>
      </c>
      <c r="AEB158" s="21">
        <f>IF(AEB$8="",0,AEB130*условия!$R$89/365)</f>
        <v>6023.0136986301368</v>
      </c>
      <c r="AEC158" s="21">
        <f>IF(AEC$8="",0,AEC130*условия!$R$89/365)</f>
        <v>6042.7397260273974</v>
      </c>
      <c r="AED158" s="21">
        <f>IF(AED$8="",0,AED130*условия!$R$89/365)</f>
        <v>6062.4657534246571</v>
      </c>
      <c r="AEE158" s="21">
        <f>IF(AEE$8="",0,AEE130*условия!$R$89/365)</f>
        <v>6082.1917808219177</v>
      </c>
      <c r="AEF158" s="21">
        <f>IF(AEF$8="",0,AEF130*условия!$R$89/365)</f>
        <v>6095.3424657534242</v>
      </c>
      <c r="AEG158" s="21">
        <f>IF(AEG$8="",0,AEG130*условия!$R$89/365)</f>
        <v>6108.4931506849316</v>
      </c>
      <c r="AEH158" s="21">
        <f>IF(AEH$8="",0,AEH130*условия!$R$89/365)</f>
        <v>6121.6438356164381</v>
      </c>
      <c r="AEI158" s="21">
        <f>IF(AEI$8="",0,AEI130*условия!$R$89/365)</f>
        <v>6134.7945205479455</v>
      </c>
      <c r="AEJ158" s="21">
        <f>IF(AEJ$8="",0,AEJ130*условия!$R$89/365)</f>
        <v>6147.9452054794519</v>
      </c>
      <c r="AEK158" s="21">
        <f>IF(AEK$8="",0,AEK130*условия!$R$89/365)</f>
        <v>6161.0958904109593</v>
      </c>
      <c r="AEL158" s="21">
        <f>IF(AEL$8="",0,AEL130*условия!$R$89/365)</f>
        <v>6174.2465753424658</v>
      </c>
      <c r="AEM158" s="21">
        <f>IF(AEM$8="",0,AEM130*условия!$R$89/365)</f>
        <v>6187.3972602739723</v>
      </c>
      <c r="AEN158" s="21">
        <f>IF(AEN$8="",0,AEN130*условия!$R$89/365)</f>
        <v>6200.5479452054797</v>
      </c>
      <c r="AEO158" s="21">
        <f>IF(AEO$8="",0,AEO130*условия!$R$89/365)</f>
        <v>6213.6986301369861</v>
      </c>
      <c r="AEP158" s="21">
        <f>IF(AEP$8="",0,AEP130*условия!$R$89/365)</f>
        <v>6226.8493150684935</v>
      </c>
      <c r="AEQ158" s="21">
        <f>IF(AEQ$8="",0,AEQ130*условия!$R$89/365)</f>
        <v>6240</v>
      </c>
      <c r="AER158" s="21">
        <f>IF(AER$8="",0,AER130*условия!$R$89/365)</f>
        <v>6253.1506849315065</v>
      </c>
      <c r="AES158" s="21">
        <f>IF(AES$8="",0,AES130*условия!$R$89/365)</f>
        <v>6266.3013698630139</v>
      </c>
      <c r="AET158" s="21">
        <f>IF(AET$8="",0,AET130*условия!$R$89/365)</f>
        <v>6279.4520547945203</v>
      </c>
      <c r="AEU158" s="21">
        <f>IF(AEU$8="",0,AEU130*условия!$R$89/365)</f>
        <v>6381.3698630136987</v>
      </c>
      <c r="AEV158" s="21">
        <f>IF(AEV$8="",0,AEV130*условия!$R$89/365)</f>
        <v>6483.2876712328771</v>
      </c>
      <c r="AEW158" s="21">
        <f>IF(AEW$8="",0,AEW130*условия!$R$89/365)</f>
        <v>6585.2054794520545</v>
      </c>
      <c r="AEX158" s="21">
        <f>IF(AEX$8="",0,AEX130*условия!$R$89/365)</f>
        <v>6687.1232876712329</v>
      </c>
      <c r="AEY158" s="21">
        <f>IF(AEY$8="",0,AEY130*условия!$R$89/365)</f>
        <v>6789.0410958904113</v>
      </c>
      <c r="AEZ158" s="21">
        <f>IF(AEZ$8="",0,AEZ130*условия!$R$89/365)</f>
        <v>6890.9589041095887</v>
      </c>
      <c r="AFA158" s="21">
        <f>IF(AFA$8="",0,AFA130*условия!$R$89/365)</f>
        <v>6992.8767123287671</v>
      </c>
      <c r="AFB158" s="21">
        <f>IF(AFB$8="",0,AFB130*условия!$R$89/365)</f>
        <v>7094.7945205479455</v>
      </c>
      <c r="AFC158" s="21">
        <f>IF(AFC$8="",0,AFC130*условия!$R$89/365)</f>
        <v>7196.7123287671229</v>
      </c>
      <c r="AFD158" s="21">
        <f>IF(AFD$8="",0,AFD130*условия!$R$89/365)</f>
        <v>7298.6301369863013</v>
      </c>
      <c r="AFE158" s="21">
        <f>IF(AFE$8="",0,AFE130*условия!$R$89/365)</f>
        <v>7400.5479452054797</v>
      </c>
      <c r="AFF158" s="21">
        <f>IF(AFF$8="",0,AFF130*условия!$R$89/365)</f>
        <v>7502.4657534246571</v>
      </c>
      <c r="AFG158" s="21">
        <f>IF(AFG$8="",0,AFG130*условия!$R$89/365)</f>
        <v>7604.3835616438355</v>
      </c>
    </row>
    <row r="159" spans="1:839" s="42" customFormat="1" x14ac:dyDescent="0.25">
      <c r="A159" s="21"/>
      <c r="B159" s="21"/>
      <c r="C159" s="21"/>
      <c r="D159" s="52"/>
      <c r="E159" s="21" t="str">
        <f>структура!$G$54</f>
        <v>начисл. пени по просроч. займам за срок просрочки</v>
      </c>
      <c r="F159" s="21"/>
      <c r="G159" s="21" t="str">
        <f>структура!$J$12</f>
        <v>спец. заем</v>
      </c>
      <c r="H159" s="21"/>
      <c r="I159" s="21" t="str">
        <f>IF($E159="","",INDEX(структура!$H$10:$H$153,SUMIFS(структура!$C$10:$C$153,структура!$G$10:$G$153,$E159)))</f>
        <v>руб</v>
      </c>
      <c r="J159" s="21"/>
      <c r="K159" s="41"/>
      <c r="L159" s="21"/>
      <c r="M159" s="21"/>
      <c r="N159" s="21"/>
      <c r="O159" s="21"/>
      <c r="P159" s="21"/>
      <c r="Q159" s="41"/>
      <c r="R159" s="21">
        <f>IF(R$8="",0,R131*условия!$R$89/365)</f>
        <v>0</v>
      </c>
      <c r="S159" s="21">
        <f>IF(S$8="",0,S131*условия!$R$89/365)</f>
        <v>0</v>
      </c>
      <c r="T159" s="21">
        <f>IF(T$8="",0,T131*условия!$R$89/365)</f>
        <v>0</v>
      </c>
      <c r="U159" s="21">
        <f>IF(U$8="",0,U131*условия!$R$89/365)</f>
        <v>0</v>
      </c>
      <c r="V159" s="21">
        <f>IF(V$8="",0,V131*условия!$R$89/365)</f>
        <v>0</v>
      </c>
      <c r="W159" s="21">
        <f>IF(W$8="",0,W131*условия!$R$89/365)</f>
        <v>0</v>
      </c>
      <c r="X159" s="21">
        <f>IF(X$8="",0,X131*условия!$R$89/365)</f>
        <v>0</v>
      </c>
      <c r="Y159" s="21">
        <f>IF(Y$8="",0,Y131*условия!$R$89/365)</f>
        <v>0</v>
      </c>
      <c r="Z159" s="21">
        <f>IF(Z$8="",0,Z131*условия!$R$89/365)</f>
        <v>0</v>
      </c>
      <c r="AA159" s="21">
        <f>IF(AA$8="",0,AA131*условия!$R$89/365)</f>
        <v>0</v>
      </c>
      <c r="AB159" s="21">
        <f>IF(AB$8="",0,AB131*условия!$R$89/365)</f>
        <v>0</v>
      </c>
      <c r="AC159" s="21">
        <f>IF(AC$8="",0,AC131*условия!$R$89/365)</f>
        <v>0</v>
      </c>
      <c r="AD159" s="21">
        <f>IF(AD$8="",0,AD131*условия!$R$89/365)</f>
        <v>0</v>
      </c>
      <c r="AE159" s="21">
        <f>IF(AE$8="",0,AE131*условия!$R$89/365)</f>
        <v>0</v>
      </c>
      <c r="AF159" s="21">
        <f>IF(AF$8="",0,AF131*условия!$R$89/365)</f>
        <v>0</v>
      </c>
      <c r="AG159" s="21">
        <f>IF(AG$8="",0,AG131*условия!$R$89/365)</f>
        <v>3.9452054794520559</v>
      </c>
      <c r="AH159" s="21">
        <f>IF(AH$8="",0,AH131*условия!$R$89/365)</f>
        <v>7.8904109589041118</v>
      </c>
      <c r="AI159" s="21">
        <f>IF(AI$8="",0,AI131*условия!$R$89/365)</f>
        <v>11.835616438356169</v>
      </c>
      <c r="AJ159" s="21">
        <f>IF(AJ$8="",0,AJ131*условия!$R$89/365)</f>
        <v>15.780821917808224</v>
      </c>
      <c r="AK159" s="21">
        <f>IF(AK$8="",0,AK131*условия!$R$89/365)</f>
        <v>19.726027397260278</v>
      </c>
      <c r="AL159" s="21">
        <f>IF(AL$8="",0,AL131*условия!$R$89/365)</f>
        <v>23.671232876712335</v>
      </c>
      <c r="AM159" s="21">
        <f>IF(AM$8="",0,AM131*условия!$R$89/365)</f>
        <v>27.616438356164387</v>
      </c>
      <c r="AN159" s="21">
        <f>IF(AN$8="",0,AN131*условия!$R$89/365)</f>
        <v>31.561643835616444</v>
      </c>
      <c r="AO159" s="21">
        <f>IF(AO$8="",0,AO131*условия!$R$89/365)</f>
        <v>35.5068493150685</v>
      </c>
      <c r="AP159" s="21">
        <f>IF(AP$8="",0,AP131*условия!$R$89/365)</f>
        <v>39.452054794520556</v>
      </c>
      <c r="AQ159" s="21">
        <f>IF(AQ$8="",0,AQ131*условия!$R$89/365)</f>
        <v>43.397260273972613</v>
      </c>
      <c r="AR159" s="21">
        <f>IF(AR$8="",0,AR131*условия!$R$89/365)</f>
        <v>47.342465753424669</v>
      </c>
      <c r="AS159" s="21">
        <f>IF(AS$8="",0,AS131*условия!$R$89/365)</f>
        <v>51.287671232876725</v>
      </c>
      <c r="AT159" s="21">
        <f>IF(AT$8="",0,AT131*условия!$R$89/365)</f>
        <v>55.232876712328775</v>
      </c>
      <c r="AU159" s="21">
        <f>IF(AU$8="",0,AU131*условия!$R$89/365)</f>
        <v>59.178082191780831</v>
      </c>
      <c r="AV159" s="21">
        <f>IF(AV$8="",0,AV131*условия!$R$89/365)</f>
        <v>63.123287671232887</v>
      </c>
      <c r="AW159" s="21">
        <f>IF(AW$8="",0,AW131*условия!$R$89/365)</f>
        <v>67.068493150684944</v>
      </c>
      <c r="AX159" s="21">
        <f>IF(AX$8="",0,AX131*условия!$R$89/365)</f>
        <v>71.013698630137</v>
      </c>
      <c r="AY159" s="21">
        <f>IF(AY$8="",0,AY131*условия!$R$89/365)</f>
        <v>74.958904109589056</v>
      </c>
      <c r="AZ159" s="21">
        <f>IF(AZ$8="",0,AZ131*условия!$R$89/365)</f>
        <v>78.904109589041113</v>
      </c>
      <c r="BA159" s="21">
        <f>IF(BA$8="",0,BA131*условия!$R$89/365)</f>
        <v>82.849315068493169</v>
      </c>
      <c r="BB159" s="21">
        <f>IF(BB$8="",0,BB131*условия!$R$89/365)</f>
        <v>86.794520547945226</v>
      </c>
      <c r="BC159" s="21">
        <f>IF(BC$8="",0,BC131*условия!$R$89/365)</f>
        <v>90.739726027397282</v>
      </c>
      <c r="BD159" s="21">
        <f>IF(BD$8="",0,BD131*условия!$R$89/365)</f>
        <v>94.684931506849338</v>
      </c>
      <c r="BE159" s="21">
        <f>IF(BE$8="",0,BE131*условия!$R$89/365)</f>
        <v>98.630136986301395</v>
      </c>
      <c r="BF159" s="21">
        <f>IF(BF$8="",0,BF131*условия!$R$89/365)</f>
        <v>98.630136986301395</v>
      </c>
      <c r="BG159" s="21">
        <f>IF(BG$8="",0,BG131*условия!$R$89/365)</f>
        <v>98.630136986301395</v>
      </c>
      <c r="BH159" s="21">
        <f>IF(BH$8="",0,BH131*условия!$R$89/365)</f>
        <v>98.630136986301395</v>
      </c>
      <c r="BI159" s="21">
        <f>IF(BI$8="",0,BI131*условия!$R$89/365)</f>
        <v>98.630136986301395</v>
      </c>
      <c r="BJ159" s="21">
        <f>IF(BJ$8="",0,BJ131*условия!$R$89/365)</f>
        <v>98.630136986301395</v>
      </c>
      <c r="BK159" s="21">
        <f>IF(BK$8="",0,BK131*условия!$R$89/365)</f>
        <v>98.630136986301395</v>
      </c>
      <c r="BL159" s="21">
        <f>IF(BL$8="",0,BL131*условия!$R$89/365)</f>
        <v>98.191780821917831</v>
      </c>
      <c r="BM159" s="21">
        <f>IF(BM$8="",0,BM131*условия!$R$89/365)</f>
        <v>97.753424657534268</v>
      </c>
      <c r="BN159" s="21">
        <f>IF(BN$8="",0,BN131*условия!$R$89/365)</f>
        <v>97.315068493150704</v>
      </c>
      <c r="BO159" s="21">
        <f>IF(BO$8="",0,BO131*условия!$R$89/365)</f>
        <v>96.876712328767127</v>
      </c>
      <c r="BP159" s="21">
        <f>IF(BP$8="",0,BP131*условия!$R$89/365)</f>
        <v>96.438356164383563</v>
      </c>
      <c r="BQ159" s="21">
        <f>IF(BQ$8="",0,BQ131*условия!$R$89/365)</f>
        <v>96</v>
      </c>
      <c r="BR159" s="21">
        <f>IF(BR$8="",0,BR131*условия!$R$89/365)</f>
        <v>95.561643835616479</v>
      </c>
      <c r="BS159" s="21">
        <f>IF(BS$8="",0,BS131*условия!$R$89/365)</f>
        <v>95.123287671232916</v>
      </c>
      <c r="BT159" s="21">
        <f>IF(BT$8="",0,BT131*условия!$R$89/365)</f>
        <v>94.684931506849352</v>
      </c>
      <c r="BU159" s="21">
        <f>IF(BU$8="",0,BU131*условия!$R$89/365)</f>
        <v>94.246575342465789</v>
      </c>
      <c r="BV159" s="21">
        <f>IF(BV$8="",0,BV131*условия!$R$89/365)</f>
        <v>93.808219178082226</v>
      </c>
      <c r="BW159" s="21">
        <f>IF(BW$8="",0,BW131*условия!$R$89/365)</f>
        <v>93.369863013698676</v>
      </c>
      <c r="BX159" s="21">
        <f>IF(BX$8="",0,BX131*условия!$R$89/365)</f>
        <v>92.931506849315085</v>
      </c>
      <c r="BY159" s="21">
        <f>IF(BY$8="",0,BY131*условия!$R$89/365)</f>
        <v>92.493150684931521</v>
      </c>
      <c r="BZ159" s="21">
        <f>IF(BZ$8="",0,BZ131*условия!$R$89/365)</f>
        <v>92.054794520547972</v>
      </c>
      <c r="CA159" s="21">
        <f>IF(CA$8="",0,CA131*условия!$R$89/365)</f>
        <v>91.616438356164409</v>
      </c>
      <c r="CB159" s="21">
        <f>IF(CB$8="",0,CB131*условия!$R$89/365)</f>
        <v>91.178082191780845</v>
      </c>
      <c r="CC159" s="21">
        <f>IF(CC$8="",0,CC131*условия!$R$89/365)</f>
        <v>90.739726027397282</v>
      </c>
      <c r="CD159" s="21">
        <f>IF(CD$8="",0,CD131*условия!$R$89/365)</f>
        <v>90.301369863013718</v>
      </c>
      <c r="CE159" s="21">
        <f>IF(CE$8="",0,CE131*условия!$R$89/365)</f>
        <v>89.863013698630155</v>
      </c>
      <c r="CF159" s="21">
        <f>IF(CF$8="",0,CF131*условия!$R$89/365)</f>
        <v>89.424657534246592</v>
      </c>
      <c r="CG159" s="21">
        <f>IF(CG$8="",0,CG131*условия!$R$89/365)</f>
        <v>88.986301369863028</v>
      </c>
      <c r="CH159" s="21">
        <f>IF(CH$8="",0,CH131*условия!$R$89/365)</f>
        <v>88.547945205479465</v>
      </c>
      <c r="CI159" s="21">
        <f>IF(CI$8="",0,CI131*условия!$R$89/365)</f>
        <v>88.109589041095916</v>
      </c>
      <c r="CJ159" s="21">
        <f>IF(CJ$8="",0,CJ131*условия!$R$89/365)</f>
        <v>87.671232876712352</v>
      </c>
      <c r="CK159" s="21">
        <f>IF(CK$8="",0,CK131*условия!$R$89/365)</f>
        <v>87.671232876712352</v>
      </c>
      <c r="CL159" s="21">
        <f>IF(CL$8="",0,CL131*условия!$R$89/365)</f>
        <v>87.671232876712352</v>
      </c>
      <c r="CM159" s="21">
        <f>IF(CM$8="",0,CM131*условия!$R$89/365)</f>
        <v>87.671232876712352</v>
      </c>
      <c r="CN159" s="21">
        <f>IF(CN$8="",0,CN131*условия!$R$89/365)</f>
        <v>87.671232876712352</v>
      </c>
      <c r="CO159" s="21">
        <f>IF(CO$8="",0,CO131*условия!$R$89/365)</f>
        <v>87.671232876712352</v>
      </c>
      <c r="CP159" s="21">
        <f>IF(CP$8="",0,CP131*условия!$R$89/365)</f>
        <v>87.671232876712352</v>
      </c>
      <c r="CQ159" s="21">
        <f>IF(CQ$8="",0,CQ131*условия!$R$89/365)</f>
        <v>91.835616438356169</v>
      </c>
      <c r="CR159" s="21">
        <f>IF(CR$8="",0,CR131*условия!$R$89/365)</f>
        <v>96</v>
      </c>
      <c r="CS159" s="21">
        <f>IF(CS$8="",0,CS131*условия!$R$89/365)</f>
        <v>100.16438356164383</v>
      </c>
      <c r="CT159" s="21">
        <f>IF(CT$8="",0,CT131*условия!$R$89/365)</f>
        <v>104.32876712328768</v>
      </c>
      <c r="CU159" s="21">
        <f>IF(CU$8="",0,CU131*условия!$R$89/365)</f>
        <v>108.49315068493151</v>
      </c>
      <c r="CV159" s="21">
        <f>IF(CV$8="",0,CV131*условия!$R$89/365)</f>
        <v>112.65753424657534</v>
      </c>
      <c r="CW159" s="21">
        <f>IF(CW$8="",0,CW131*условия!$R$89/365)</f>
        <v>116.82191780821918</v>
      </c>
      <c r="CX159" s="21">
        <f>IF(CX$8="",0,CX131*условия!$R$89/365)</f>
        <v>120.98630136986306</v>
      </c>
      <c r="CY159" s="21">
        <f>IF(CY$8="",0,CY131*условия!$R$89/365)</f>
        <v>125.15068493150689</v>
      </c>
      <c r="CZ159" s="21">
        <f>IF(CZ$8="",0,CZ131*условия!$R$89/365)</f>
        <v>129.31506849315073</v>
      </c>
      <c r="DA159" s="21">
        <f>IF(DA$8="",0,DA131*условия!$R$89/365)</f>
        <v>133.47945205479456</v>
      </c>
      <c r="DB159" s="21">
        <f>IF(DB$8="",0,DB131*условия!$R$89/365)</f>
        <v>137.64383561643839</v>
      </c>
      <c r="DC159" s="21">
        <f>IF(DC$8="",0,DC131*условия!$R$89/365)</f>
        <v>141.80821917808223</v>
      </c>
      <c r="DD159" s="21">
        <f>IF(DD$8="",0,DD131*условия!$R$89/365)</f>
        <v>145.97260273972606</v>
      </c>
      <c r="DE159" s="21">
        <f>IF(DE$8="",0,DE131*условия!$R$89/365)</f>
        <v>150.13698630136992</v>
      </c>
      <c r="DF159" s="21">
        <f>IF(DF$8="",0,DF131*условия!$R$89/365)</f>
        <v>154.30136986301375</v>
      </c>
      <c r="DG159" s="21">
        <f>IF(DG$8="",0,DG131*условия!$R$89/365)</f>
        <v>158.46575342465758</v>
      </c>
      <c r="DH159" s="21">
        <f>IF(DH$8="",0,DH131*условия!$R$89/365)</f>
        <v>162.63013698630141</v>
      </c>
      <c r="DI159" s="21">
        <f>IF(DI$8="",0,DI131*условия!$R$89/365)</f>
        <v>166.79452054794524</v>
      </c>
      <c r="DJ159" s="21">
        <f>IF(DJ$8="",0,DJ131*условия!$R$89/365)</f>
        <v>170.95890410958907</v>
      </c>
      <c r="DK159" s="21">
        <f>IF(DK$8="",0,DK131*условия!$R$89/365)</f>
        <v>175.12328767123293</v>
      </c>
      <c r="DL159" s="21">
        <f>IF(DL$8="",0,DL131*условия!$R$89/365)</f>
        <v>179.28767123287676</v>
      </c>
      <c r="DM159" s="21">
        <f>IF(DM$8="",0,DM131*условия!$R$89/365)</f>
        <v>183.45205479452059</v>
      </c>
      <c r="DN159" s="21">
        <f>IF(DN$8="",0,DN131*условия!$R$89/365)</f>
        <v>187.61643835616442</v>
      </c>
      <c r="DO159" s="21">
        <f>IF(DO$8="",0,DO131*условия!$R$89/365)</f>
        <v>191.78082191780825</v>
      </c>
      <c r="DP159" s="21">
        <f>IF(DP$8="",0,DP131*условия!$R$89/365)</f>
        <v>191.78082191780825</v>
      </c>
      <c r="DQ159" s="21">
        <f>IF(DQ$8="",0,DQ131*условия!$R$89/365)</f>
        <v>191.78082191780825</v>
      </c>
      <c r="DR159" s="21">
        <f>IF(DR$8="",0,DR131*условия!$R$89/365)</f>
        <v>191.78082191780825</v>
      </c>
      <c r="DS159" s="21">
        <f>IF(DS$8="",0,DS131*условия!$R$89/365)</f>
        <v>191.78082191780825</v>
      </c>
      <c r="DT159" s="21">
        <f>IF(DT$8="",0,DT131*условия!$R$89/365)</f>
        <v>191.78082191780825</v>
      </c>
      <c r="DU159" s="21">
        <f>IF(DU$8="",0,DU131*условия!$R$89/365)</f>
        <v>184.10958904109594</v>
      </c>
      <c r="DV159" s="21">
        <f>IF(DV$8="",0,DV131*условия!$R$89/365)</f>
        <v>176.43835616438361</v>
      </c>
      <c r="DW159" s="21">
        <f>IF(DW$8="",0,DW131*условия!$R$89/365)</f>
        <v>168.76712328767124</v>
      </c>
      <c r="DX159" s="21">
        <f>IF(DX$8="",0,DX131*условия!$R$89/365)</f>
        <v>161.0958904109589</v>
      </c>
      <c r="DY159" s="21">
        <f>IF(DY$8="",0,DY131*условия!$R$89/365)</f>
        <v>153.42465753424656</v>
      </c>
      <c r="DZ159" s="21">
        <f>IF(DZ$8="",0,DZ131*условия!$R$89/365)</f>
        <v>153.42465753424656</v>
      </c>
      <c r="EA159" s="21">
        <f>IF(EA$8="",0,EA131*условия!$R$89/365)</f>
        <v>153.42465753424656</v>
      </c>
      <c r="EB159" s="21">
        <f>IF(EB$8="",0,EB131*условия!$R$89/365)</f>
        <v>153.42465753424656</v>
      </c>
      <c r="EC159" s="21">
        <f>IF(EC$8="",0,EC131*условия!$R$89/365)</f>
        <v>153.42465753424656</v>
      </c>
      <c r="ED159" s="21">
        <f>IF(ED$8="",0,ED131*условия!$R$89/365)</f>
        <v>153.42465753424656</v>
      </c>
      <c r="EE159" s="21">
        <f>IF(EE$8="",0,EE131*условия!$R$89/365)</f>
        <v>161.0958904109589</v>
      </c>
      <c r="EF159" s="21">
        <f>IF(EF$8="",0,EF131*условия!$R$89/365)</f>
        <v>168.76712328767124</v>
      </c>
      <c r="EG159" s="21">
        <f>IF(EG$8="",0,EG131*условия!$R$89/365)</f>
        <v>176.43835616438355</v>
      </c>
      <c r="EH159" s="21">
        <f>IF(EH$8="",0,EH131*условия!$R$89/365)</f>
        <v>184.10958904109589</v>
      </c>
      <c r="EI159" s="21">
        <f>IF(EI$8="",0,EI131*условия!$R$89/365)</f>
        <v>191.78082191780823</v>
      </c>
      <c r="EJ159" s="21">
        <f>IF(EJ$8="",0,EJ131*условия!$R$89/365)</f>
        <v>191.78082191780823</v>
      </c>
      <c r="EK159" s="21">
        <f>IF(EK$8="",0,EK131*условия!$R$89/365)</f>
        <v>191.78082191780823</v>
      </c>
      <c r="EL159" s="21">
        <f>IF(EL$8="",0,EL131*условия!$R$89/365)</f>
        <v>191.78082191780823</v>
      </c>
      <c r="EM159" s="21">
        <f>IF(EM$8="",0,EM131*условия!$R$89/365)</f>
        <v>191.78082191780823</v>
      </c>
      <c r="EN159" s="21">
        <f>IF(EN$8="",0,EN131*условия!$R$89/365)</f>
        <v>191.78082191780831</v>
      </c>
      <c r="EO159" s="21">
        <f>IF(EO$8="",0,EO131*условия!$R$89/365)</f>
        <v>191.78082191780831</v>
      </c>
      <c r="EP159" s="21">
        <f>IF(EP$8="",0,EP131*условия!$R$89/365)</f>
        <v>191.78082191780831</v>
      </c>
      <c r="EQ159" s="21">
        <f>IF(EQ$8="",0,EQ131*условия!$R$89/365)</f>
        <v>191.78082191780831</v>
      </c>
      <c r="ER159" s="21">
        <f>IF(ER$8="",0,ER131*условия!$R$89/365)</f>
        <v>191.78082191780831</v>
      </c>
      <c r="ES159" s="21">
        <f>IF(ES$8="",0,ES131*условия!$R$89/365)</f>
        <v>191.78082191780831</v>
      </c>
      <c r="ET159" s="21">
        <f>IF(ET$8="",0,ET131*условия!$R$89/365)</f>
        <v>191.78082191780831</v>
      </c>
      <c r="EU159" s="21">
        <f>IF(EU$8="",0,EU131*условия!$R$89/365)</f>
        <v>191.78082191780831</v>
      </c>
      <c r="EV159" s="21">
        <f>IF(EV$8="",0,EV131*условия!$R$89/365)</f>
        <v>191.78082191780831</v>
      </c>
      <c r="EW159" s="21">
        <f>IF(EW$8="",0,EW131*условия!$R$89/365)</f>
        <v>191.78082191780831</v>
      </c>
      <c r="EX159" s="21">
        <f>IF(EX$8="",0,EX131*условия!$R$89/365)</f>
        <v>191.78082191780831</v>
      </c>
      <c r="EY159" s="21">
        <f>IF(EY$8="",0,EY131*условия!$R$89/365)</f>
        <v>199.45205479452062</v>
      </c>
      <c r="EZ159" s="21">
        <f>IF(EZ$8="",0,EZ131*условия!$R$89/365)</f>
        <v>207.12328767123296</v>
      </c>
      <c r="FA159" s="21">
        <f>IF(FA$8="",0,FA131*условия!$R$89/365)</f>
        <v>214.7945205479453</v>
      </c>
      <c r="FB159" s="21">
        <f>IF(FB$8="",0,FB131*условия!$R$89/365)</f>
        <v>222.46575342465761</v>
      </c>
      <c r="FC159" s="21">
        <f>IF(FC$8="",0,FC131*условия!$R$89/365)</f>
        <v>230.13698630136994</v>
      </c>
      <c r="FD159" s="21">
        <f>IF(FD$8="",0,FD131*условия!$R$89/365)</f>
        <v>230.13698630136994</v>
      </c>
      <c r="FE159" s="21">
        <f>IF(FE$8="",0,FE131*условия!$R$89/365)</f>
        <v>227.57990867579915</v>
      </c>
      <c r="FF159" s="21">
        <f>IF(FF$8="",0,FF131*условия!$R$89/365)</f>
        <v>225.02283105022829</v>
      </c>
      <c r="FG159" s="21">
        <f>IF(FG$8="",0,FG131*условия!$R$89/365)</f>
        <v>222.46575342465749</v>
      </c>
      <c r="FH159" s="21">
        <f>IF(FH$8="",0,FH131*условия!$R$89/365)</f>
        <v>219.90867579908667</v>
      </c>
      <c r="FI159" s="21">
        <f>IF(FI$8="",0,FI131*условия!$R$89/365)</f>
        <v>217.35159817351584</v>
      </c>
      <c r="FJ159" s="21">
        <f>IF(FJ$8="",0,FJ131*условия!$R$89/365)</f>
        <v>214.79452054794501</v>
      </c>
      <c r="FK159" s="21">
        <f>IF(FK$8="",0,FK131*условия!$R$89/365)</f>
        <v>212.23744292237421</v>
      </c>
      <c r="FL159" s="21">
        <f>IF(FL$8="",0,FL131*условия!$R$89/365)</f>
        <v>209.68036529680339</v>
      </c>
      <c r="FM159" s="21">
        <f>IF(FM$8="",0,FM131*условия!$R$89/365)</f>
        <v>207.12328767123256</v>
      </c>
      <c r="FN159" s="21">
        <f>IF(FN$8="",0,FN131*условия!$R$89/365)</f>
        <v>204.56621004566176</v>
      </c>
      <c r="FO159" s="21">
        <f>IF(FO$8="",0,FO131*условия!$R$89/365)</f>
        <v>202.00913242009091</v>
      </c>
      <c r="FP159" s="21">
        <f>IF(FP$8="",0,FP131*условия!$R$89/365)</f>
        <v>199.45205479452011</v>
      </c>
      <c r="FQ159" s="21">
        <f>IF(FQ$8="",0,FQ131*условия!$R$89/365)</f>
        <v>196.89497716894931</v>
      </c>
      <c r="FR159" s="21">
        <f>IF(FR$8="",0,FR131*условия!$R$89/365)</f>
        <v>194.33789954337843</v>
      </c>
      <c r="FS159" s="21">
        <f>IF(FS$8="",0,FS131*условия!$R$89/365)</f>
        <v>191.78082191780757</v>
      </c>
      <c r="FT159" s="21">
        <f>IF(FT$8="",0,FT131*условия!$R$89/365)</f>
        <v>189.22374429223677</v>
      </c>
      <c r="FU159" s="21">
        <f>IF(FU$8="",0,FU131*условия!$R$89/365)</f>
        <v>186.66666666666595</v>
      </c>
      <c r="FV159" s="21">
        <f>IF(FV$8="",0,FV131*условия!$R$89/365)</f>
        <v>184.10958904109512</v>
      </c>
      <c r="FW159" s="21">
        <f>IF(FW$8="",0,FW131*условия!$R$89/365)</f>
        <v>181.55251141552432</v>
      </c>
      <c r="FX159" s="21">
        <f>IF(FX$8="",0,FX131*условия!$R$89/365)</f>
        <v>178.99543378995349</v>
      </c>
      <c r="FY159" s="21">
        <f>IF(FY$8="",0,FY131*условия!$R$89/365)</f>
        <v>176.4383561643827</v>
      </c>
      <c r="FZ159" s="21">
        <f>IF(FZ$8="",0,FZ131*условия!$R$89/365)</f>
        <v>173.88127853881187</v>
      </c>
      <c r="GA159" s="21">
        <f>IF(GA$8="",0,GA131*условия!$R$89/365)</f>
        <v>171.32420091324104</v>
      </c>
      <c r="GB159" s="21">
        <f>IF(GB$8="",0,GB131*условия!$R$89/365)</f>
        <v>168.76712328767022</v>
      </c>
      <c r="GC159" s="21">
        <f>IF(GC$8="",0,GC131*условия!$R$89/365)</f>
        <v>166.21004566209939</v>
      </c>
      <c r="GD159" s="21">
        <f>IF(GD$8="",0,GD131*условия!$R$89/365)</f>
        <v>163.65296803652859</v>
      </c>
      <c r="GE159" s="21">
        <f>IF(GE$8="",0,GE131*условия!$R$89/365)</f>
        <v>161.09589041095776</v>
      </c>
      <c r="GF159" s="21">
        <f>IF(GF$8="",0,GF131*условия!$R$89/365)</f>
        <v>158.53881278538694</v>
      </c>
      <c r="GG159" s="21">
        <f>IF(GG$8="",0,GG131*условия!$R$89/365)</f>
        <v>155.98173515981611</v>
      </c>
      <c r="GH159" s="21">
        <f>IF(GH$8="",0,GH131*условия!$R$89/365)</f>
        <v>153.42465753424531</v>
      </c>
      <c r="GI159" s="21">
        <f>IF(GI$8="",0,GI131*условия!$R$89/365)</f>
        <v>154.88584474885721</v>
      </c>
      <c r="GJ159" s="21">
        <f>IF(GJ$8="",0,GJ131*условия!$R$89/365)</f>
        <v>156.34703196346914</v>
      </c>
      <c r="GK159" s="21">
        <f>IF(GK$8="",0,GK131*условия!$R$89/365)</f>
        <v>157.80821917808106</v>
      </c>
      <c r="GL159" s="21">
        <f>IF(GL$8="",0,GL131*условия!$R$89/365)</f>
        <v>159.26940639269299</v>
      </c>
      <c r="GM159" s="21">
        <f>IF(GM$8="",0,GM131*условия!$R$89/365)</f>
        <v>160.73059360730488</v>
      </c>
      <c r="GN159" s="21">
        <f>IF(GN$8="",0,GN131*условия!$R$89/365)</f>
        <v>162.19178082191678</v>
      </c>
      <c r="GO159" s="21">
        <f>IF(GO$8="",0,GO131*условия!$R$89/365)</f>
        <v>163.6529680365287</v>
      </c>
      <c r="GP159" s="21">
        <f>IF(GP$8="",0,GP131*условия!$R$89/365)</f>
        <v>165.11415525114063</v>
      </c>
      <c r="GQ159" s="21">
        <f>IF(GQ$8="",0,GQ131*условия!$R$89/365)</f>
        <v>166.57534246575256</v>
      </c>
      <c r="GR159" s="21">
        <f>IF(GR$8="",0,GR131*условия!$R$89/365)</f>
        <v>168.03652968036445</v>
      </c>
      <c r="GS159" s="21">
        <f>IF(GS$8="",0,GS131*условия!$R$89/365)</f>
        <v>169.49771689497638</v>
      </c>
      <c r="GT159" s="21">
        <f>IF(GT$8="",0,GT131*условия!$R$89/365)</f>
        <v>170.95890410958827</v>
      </c>
      <c r="GU159" s="21">
        <f>IF(GU$8="",0,GU131*условия!$R$89/365)</f>
        <v>172.4200913242002</v>
      </c>
      <c r="GV159" s="21">
        <f>IF(GV$8="",0,GV131*условия!$R$89/365)</f>
        <v>173.88127853881213</v>
      </c>
      <c r="GW159" s="21">
        <f>IF(GW$8="",0,GW131*условия!$R$89/365)</f>
        <v>175.34246575342402</v>
      </c>
      <c r="GX159" s="21">
        <f>IF(GX$8="",0,GX131*условия!$R$89/365)</f>
        <v>176.80365296803595</v>
      </c>
      <c r="GY159" s="21">
        <f>IF(GY$8="",0,GY131*условия!$R$89/365)</f>
        <v>178.26484018264784</v>
      </c>
      <c r="GZ159" s="21">
        <f>IF(GZ$8="",0,GZ131*условия!$R$89/365)</f>
        <v>179.72602739725974</v>
      </c>
      <c r="HA159" s="21">
        <f>IF(HA$8="",0,HA131*условия!$R$89/365)</f>
        <v>181.1872146118717</v>
      </c>
      <c r="HB159" s="21">
        <f>IF(HB$8="",0,HB131*условия!$R$89/365)</f>
        <v>182.64840182648359</v>
      </c>
      <c r="HC159" s="21">
        <f>IF(HC$8="",0,HC131*условия!$R$89/365)</f>
        <v>184.10958904109552</v>
      </c>
      <c r="HD159" s="21">
        <f>IF(HD$8="",0,HD131*условия!$R$89/365)</f>
        <v>185.57077625570744</v>
      </c>
      <c r="HE159" s="21">
        <f>IF(HE$8="",0,HE131*условия!$R$89/365)</f>
        <v>187.03196347031934</v>
      </c>
      <c r="HF159" s="21">
        <f>IF(HF$8="",0,HF131*условия!$R$89/365)</f>
        <v>188.49315068493127</v>
      </c>
      <c r="HG159" s="21">
        <f>IF(HG$8="",0,HG131*условия!$R$89/365)</f>
        <v>189.95433789954316</v>
      </c>
      <c r="HH159" s="21">
        <f>IF(HH$8="",0,HH131*условия!$R$89/365)</f>
        <v>191.41552511415512</v>
      </c>
      <c r="HI159" s="21">
        <f>IF(HI$8="",0,HI131*условия!$R$89/365)</f>
        <v>192.87671232876701</v>
      </c>
      <c r="HJ159" s="21">
        <f>IF(HJ$8="",0,HJ131*условия!$R$89/365)</f>
        <v>194.33789954337891</v>
      </c>
      <c r="HK159" s="21">
        <f>IF(HK$8="",0,HK131*условия!$R$89/365)</f>
        <v>195.79908675799084</v>
      </c>
      <c r="HL159" s="21">
        <f>IF(HL$8="",0,HL131*условия!$R$89/365)</f>
        <v>197.26027397260273</v>
      </c>
      <c r="HM159" s="21">
        <f>IF(HM$8="",0,HM131*условия!$R$89/365)</f>
        <v>197.26027397260273</v>
      </c>
      <c r="HN159" s="21">
        <f>IF(HN$8="",0,HN131*условия!$R$89/365)</f>
        <v>198.72146118721469</v>
      </c>
      <c r="HO159" s="21">
        <f>IF(HO$8="",0,HO131*условия!$R$89/365)</f>
        <v>200.18264840182658</v>
      </c>
      <c r="HP159" s="21">
        <f>IF(HP$8="",0,HP131*условия!$R$89/365)</f>
        <v>201.64383561643848</v>
      </c>
      <c r="HQ159" s="21">
        <f>IF(HQ$8="",0,HQ131*условия!$R$89/365)</f>
        <v>203.10502283105041</v>
      </c>
      <c r="HR159" s="21">
        <f>IF(HR$8="",0,HR131*условия!$R$89/365)</f>
        <v>204.5662100456623</v>
      </c>
      <c r="HS159" s="21">
        <f>IF(HS$8="",0,HS131*условия!$R$89/365)</f>
        <v>206.02739726027426</v>
      </c>
      <c r="HT159" s="21">
        <f>IF(HT$8="",0,HT131*условия!$R$89/365)</f>
        <v>207.48858447488615</v>
      </c>
      <c r="HU159" s="21">
        <f>IF(HU$8="",0,HU131*условия!$R$89/365)</f>
        <v>208.94977168949805</v>
      </c>
      <c r="HV159" s="21">
        <f>IF(HV$8="",0,HV131*условия!$R$89/365)</f>
        <v>210.41095890410998</v>
      </c>
      <c r="HW159" s="21">
        <f>IF(HW$8="",0,HW131*условия!$R$89/365)</f>
        <v>211.8721461187219</v>
      </c>
      <c r="HX159" s="21">
        <f>IF(HX$8="",0,HX131*условия!$R$89/365)</f>
        <v>213.33333333333383</v>
      </c>
      <c r="HY159" s="21">
        <f>IF(HY$8="",0,HY131*условия!$R$89/365)</f>
        <v>214.79452054794561</v>
      </c>
      <c r="HZ159" s="21">
        <f>IF(HZ$8="",0,HZ131*условия!$R$89/365)</f>
        <v>216.25570776255739</v>
      </c>
      <c r="IA159" s="21">
        <f>IF(IA$8="",0,IA131*условия!$R$89/365)</f>
        <v>217.71689497716918</v>
      </c>
      <c r="IB159" s="21">
        <f>IF(IB$8="",0,IB131*условия!$R$89/365)</f>
        <v>219.17808219178099</v>
      </c>
      <c r="IC159" s="21">
        <f>IF(IC$8="",0,IC131*условия!$R$89/365)</f>
        <v>220.63926940639277</v>
      </c>
      <c r="ID159" s="21">
        <f>IF(ID$8="",0,ID131*условия!$R$89/365)</f>
        <v>222.10045662100453</v>
      </c>
      <c r="IE159" s="21">
        <f>IF(IE$8="",0,IE131*условия!$R$89/365)</f>
        <v>223.56164383561631</v>
      </c>
      <c r="IF159" s="21">
        <f>IF(IF$8="",0,IF131*условия!$R$89/365)</f>
        <v>225.02283105022809</v>
      </c>
      <c r="IG159" s="21">
        <f>IF(IG$8="",0,IG131*условия!$R$89/365)</f>
        <v>226.4840182648399</v>
      </c>
      <c r="IH159" s="21">
        <f>IF(IH$8="",0,IH131*условия!$R$89/365)</f>
        <v>227.94520547945169</v>
      </c>
      <c r="II159" s="21">
        <f>IF(II$8="",0,II131*условия!$R$89/365)</f>
        <v>229.40639269406347</v>
      </c>
      <c r="IJ159" s="21">
        <f>IF(IJ$8="",0,IJ131*условия!$R$89/365)</f>
        <v>230.86757990867525</v>
      </c>
      <c r="IK159" s="21">
        <f>IF(IK$8="",0,IK131*условия!$R$89/365)</f>
        <v>232.32876712328704</v>
      </c>
      <c r="IL159" s="21">
        <f>IF(IL$8="",0,IL131*условия!$R$89/365)</f>
        <v>233.78995433789885</v>
      </c>
      <c r="IM159" s="21">
        <f>IF(IM$8="",0,IM131*условия!$R$89/365)</f>
        <v>235.25114155251063</v>
      </c>
      <c r="IN159" s="21">
        <f>IF(IN$8="",0,IN131*условия!$R$89/365)</f>
        <v>236.71232876712241</v>
      </c>
      <c r="IO159" s="21">
        <f>IF(IO$8="",0,IO131*условия!$R$89/365)</f>
        <v>238.1735159817342</v>
      </c>
      <c r="IP159" s="21">
        <f>IF(IP$8="",0,IP131*условия!$R$89/365)</f>
        <v>239.63470319634598</v>
      </c>
      <c r="IQ159" s="21">
        <f>IF(IQ$8="",0,IQ131*условия!$R$89/365)</f>
        <v>241.09589041095779</v>
      </c>
      <c r="IR159" s="21">
        <f>IF(IR$8="",0,IR131*условия!$R$89/365)</f>
        <v>241.09589041095762</v>
      </c>
      <c r="IS159" s="21">
        <f>IF(IS$8="",0,IS131*условия!$R$89/365)</f>
        <v>233.05936073059232</v>
      </c>
      <c r="IT159" s="21">
        <f>IF(IT$8="",0,IT131*условия!$R$89/365)</f>
        <v>235.98173515981603</v>
      </c>
      <c r="IU159" s="21">
        <f>IF(IU$8="",0,IU131*условия!$R$89/365)</f>
        <v>238.90410958903971</v>
      </c>
      <c r="IV159" s="21">
        <f>IF(IV$8="",0,IV131*условия!$R$89/365)</f>
        <v>241.82648401826341</v>
      </c>
      <c r="IW159" s="21">
        <f>IF(IW$8="",0,IW131*условия!$R$89/365)</f>
        <v>244.74885844748709</v>
      </c>
      <c r="IX159" s="21">
        <f>IF(IX$8="",0,IX131*условия!$R$89/365)</f>
        <v>247.6712328767108</v>
      </c>
      <c r="IY159" s="21">
        <f>IF(IY$8="",0,IY131*условия!$R$89/365)</f>
        <v>250.59360730593454</v>
      </c>
      <c r="IZ159" s="21">
        <f>IF(IZ$8="",0,IZ131*условия!$R$89/365)</f>
        <v>253.51598173515822</v>
      </c>
      <c r="JA159" s="21">
        <f>IF(JA$8="",0,JA131*условия!$R$89/365)</f>
        <v>256.4383561643819</v>
      </c>
      <c r="JB159" s="21">
        <f>IF(JB$8="",0,JB131*условия!$R$89/365)</f>
        <v>259.36073059360558</v>
      </c>
      <c r="JC159" s="21">
        <f>IF(JC$8="",0,JC131*условия!$R$89/365)</f>
        <v>270.31963470319465</v>
      </c>
      <c r="JD159" s="21">
        <f>IF(JD$8="",0,JD131*условия!$R$89/365)</f>
        <v>273.2420091324185</v>
      </c>
      <c r="JE159" s="21">
        <f>IF(JE$8="",0,JE131*условия!$R$89/365)</f>
        <v>276.1643835616423</v>
      </c>
      <c r="JF159" s="21">
        <f>IF(JF$8="",0,JF131*условия!$R$89/365)</f>
        <v>279.08675799086615</v>
      </c>
      <c r="JG159" s="21">
        <f>IF(JG$8="",0,JG131*условия!$R$89/365)</f>
        <v>282.00913242009</v>
      </c>
      <c r="JH159" s="21">
        <f>IF(JH$8="",0,JH131*условия!$R$89/365)</f>
        <v>284.93150684931379</v>
      </c>
      <c r="JI159" s="21">
        <f>IF(JI$8="",0,JI131*условия!$R$89/365)</f>
        <v>287.85388127853764</v>
      </c>
      <c r="JJ159" s="21">
        <f>IF(JJ$8="",0,JJ131*условия!$R$89/365)</f>
        <v>290.77625570776149</v>
      </c>
      <c r="JK159" s="21">
        <f>IF(JK$8="",0,JK131*условия!$R$89/365)</f>
        <v>293.69863013698529</v>
      </c>
      <c r="JL159" s="21">
        <f>IF(JL$8="",0,JL131*условия!$R$89/365)</f>
        <v>296.62100456620914</v>
      </c>
      <c r="JM159" s="21">
        <f>IF(JM$8="",0,JM131*условия!$R$89/365)</f>
        <v>299.54337899543293</v>
      </c>
      <c r="JN159" s="21">
        <f>IF(JN$8="",0,JN131*условия!$R$89/365)</f>
        <v>302.46575342465678</v>
      </c>
      <c r="JO159" s="21">
        <f>IF(JO$8="",0,JO131*условия!$R$89/365)</f>
        <v>305.38812785388063</v>
      </c>
      <c r="JP159" s="21">
        <f>IF(JP$8="",0,JP131*условия!$R$89/365)</f>
        <v>308.31050228310443</v>
      </c>
      <c r="JQ159" s="21">
        <f>IF(JQ$8="",0,JQ131*условия!$R$89/365)</f>
        <v>311.23287671232828</v>
      </c>
      <c r="JR159" s="21">
        <f>IF(JR$8="",0,JR131*условия!$R$89/365)</f>
        <v>314.15525114155207</v>
      </c>
      <c r="JS159" s="21">
        <f>IF(JS$8="",0,JS131*условия!$R$89/365)</f>
        <v>317.07762557077592</v>
      </c>
      <c r="JT159" s="21">
        <f>IF(JT$8="",0,JT131*условия!$R$89/365)</f>
        <v>319.99999999999977</v>
      </c>
      <c r="JU159" s="21">
        <f>IF(JU$8="",0,JU131*условия!$R$89/365)</f>
        <v>322.92237442922362</v>
      </c>
      <c r="JV159" s="21">
        <f>IF(JV$8="",0,JV131*условия!$R$89/365)</f>
        <v>329.13242009132415</v>
      </c>
      <c r="JW159" s="21">
        <f>IF(JW$8="",0,JW131*условия!$R$89/365)</f>
        <v>335.34246575342468</v>
      </c>
      <c r="JX159" s="21">
        <f>IF(JX$8="",0,JX131*условия!$R$89/365)</f>
        <v>349.58904109589042</v>
      </c>
      <c r="JY159" s="21">
        <f>IF(JY$8="",0,JY131*условия!$R$89/365)</f>
        <v>352.8767123287671</v>
      </c>
      <c r="JZ159" s="21">
        <f>IF(JZ$8="",0,JZ131*условия!$R$89/365)</f>
        <v>356.16438356164383</v>
      </c>
      <c r="KA159" s="21">
        <f>IF(KA$8="",0,KA131*условия!$R$89/365)</f>
        <v>359.45205479452056</v>
      </c>
      <c r="KB159" s="21">
        <f>IF(KB$8="",0,KB131*условия!$R$89/365)</f>
        <v>362.73972602739724</v>
      </c>
      <c r="KC159" s="21">
        <f>IF(KC$8="",0,KC131*условия!$R$89/365)</f>
        <v>366.02739726027397</v>
      </c>
      <c r="KD159" s="21">
        <f>IF(KD$8="",0,KD131*условия!$R$89/365)</f>
        <v>369.3150684931507</v>
      </c>
      <c r="KE159" s="21">
        <f>IF(KE$8="",0,KE131*условия!$R$89/365)</f>
        <v>372.60273972602738</v>
      </c>
      <c r="KF159" s="21">
        <f>IF(KF$8="",0,KF131*условия!$R$89/365)</f>
        <v>375.89041095890411</v>
      </c>
      <c r="KG159" s="21">
        <f>IF(KG$8="",0,KG131*условия!$R$89/365)</f>
        <v>379.17808219178085</v>
      </c>
      <c r="KH159" s="21">
        <f>IF(KH$8="",0,KH131*условия!$R$89/365)</f>
        <v>382.46575342465752</v>
      </c>
      <c r="KI159" s="21">
        <f>IF(KI$8="",0,KI131*условия!$R$89/365)</f>
        <v>385.75342465753425</v>
      </c>
      <c r="KJ159" s="21">
        <f>IF(KJ$8="",0,KJ131*условия!$R$89/365)</f>
        <v>389.04109589041099</v>
      </c>
      <c r="KK159" s="21">
        <f>IF(KK$8="",0,KK131*условия!$R$89/365)</f>
        <v>392.32876712328766</v>
      </c>
      <c r="KL159" s="21">
        <f>IF(KL$8="",0,KL131*условия!$R$89/365)</f>
        <v>395.61643835616439</v>
      </c>
      <c r="KM159" s="21">
        <f>IF(KM$8="",0,KM131*условия!$R$89/365)</f>
        <v>398.90410958904107</v>
      </c>
      <c r="KN159" s="21">
        <f>IF(KN$8="",0,KN131*условия!$R$89/365)</f>
        <v>402.1917808219178</v>
      </c>
      <c r="KO159" s="21">
        <f>IF(KO$8="",0,KO131*условия!$R$89/365)</f>
        <v>405.47945205479454</v>
      </c>
      <c r="KP159" s="21">
        <f>IF(KP$8="",0,KP131*условия!$R$89/365)</f>
        <v>408.76712328767121</v>
      </c>
      <c r="KQ159" s="21">
        <f>IF(KQ$8="",0,KQ131*условия!$R$89/365)</f>
        <v>412.05479452054794</v>
      </c>
      <c r="KR159" s="21">
        <f>IF(KR$8="",0,KR131*условия!$R$89/365)</f>
        <v>415.34246575342468</v>
      </c>
      <c r="KS159" s="21">
        <f>IF(KS$8="",0,KS131*условия!$R$89/365)</f>
        <v>418.63013698630135</v>
      </c>
      <c r="KT159" s="21">
        <f>IF(KT$8="",0,KT131*условия!$R$89/365)</f>
        <v>421.91780821917808</v>
      </c>
      <c r="KU159" s="21">
        <f>IF(KU$8="",0,KU131*условия!$R$89/365)</f>
        <v>425.20547945205482</v>
      </c>
      <c r="KV159" s="21">
        <f>IF(KV$8="",0,KV131*условия!$R$89/365)</f>
        <v>428.49315068493149</v>
      </c>
      <c r="KW159" s="21">
        <f>IF(KW$8="",0,KW131*условия!$R$89/365)</f>
        <v>431.78082191780823</v>
      </c>
      <c r="KX159" s="21">
        <f>IF(KX$8="",0,KX131*условия!$R$89/365)</f>
        <v>435.06849315068496</v>
      </c>
      <c r="KY159" s="21">
        <f>IF(KY$8="",0,KY131*условия!$R$89/365)</f>
        <v>438.35616438356163</v>
      </c>
      <c r="KZ159" s="21">
        <f>IF(KZ$8="",0,KZ131*условия!$R$89/365)</f>
        <v>441.64383561643837</v>
      </c>
      <c r="LA159" s="21">
        <f>IF(LA$8="",0,LA131*условия!$R$89/365)</f>
        <v>440.54794520547944</v>
      </c>
      <c r="LB159" s="21">
        <f>IF(LB$8="",0,LB131*условия!$R$89/365)</f>
        <v>439.45205479452056</v>
      </c>
      <c r="LC159" s="21">
        <f>IF(LC$8="",0,LC131*условия!$R$89/365)</f>
        <v>438.35616438356163</v>
      </c>
      <c r="LD159" s="21">
        <f>IF(LD$8="",0,LD131*условия!$R$89/365)</f>
        <v>437.26027397260276</v>
      </c>
      <c r="LE159" s="21">
        <f>IF(LE$8="",0,LE131*условия!$R$89/365)</f>
        <v>436.16438356164383</v>
      </c>
      <c r="LF159" s="21">
        <f>IF(LF$8="",0,LF131*условия!$R$89/365)</f>
        <v>435.06849315068496</v>
      </c>
      <c r="LG159" s="21">
        <f>IF(LG$8="",0,LG131*условия!$R$89/365)</f>
        <v>433.97260273972603</v>
      </c>
      <c r="LH159" s="21">
        <f>IF(LH$8="",0,LH131*условия!$R$89/365)</f>
        <v>432.8767123287671</v>
      </c>
      <c r="LI159" s="21">
        <f>IF(LI$8="",0,LI131*условия!$R$89/365)</f>
        <v>431.78082191780823</v>
      </c>
      <c r="LJ159" s="21">
        <f>IF(LJ$8="",0,LJ131*условия!$R$89/365)</f>
        <v>430.6849315068493</v>
      </c>
      <c r="LK159" s="21">
        <f>IF(LK$8="",0,LK131*условия!$R$89/365)</f>
        <v>429.58904109589042</v>
      </c>
      <c r="LL159" s="21">
        <f>IF(LL$8="",0,LL131*условия!$R$89/365)</f>
        <v>428.49315068493149</v>
      </c>
      <c r="LM159" s="21">
        <f>IF(LM$8="",0,LM131*условия!$R$89/365)</f>
        <v>427.39726027397262</v>
      </c>
      <c r="LN159" s="21">
        <f>IF(LN$8="",0,LN131*условия!$R$89/365)</f>
        <v>426.30136986301369</v>
      </c>
      <c r="LO159" s="21">
        <f>IF(LO$8="",0,LO131*условия!$R$89/365)</f>
        <v>425.20547945205482</v>
      </c>
      <c r="LP159" s="21">
        <f>IF(LP$8="",0,LP131*условия!$R$89/365)</f>
        <v>424.10958904109589</v>
      </c>
      <c r="LQ159" s="21">
        <f>IF(LQ$8="",0,LQ131*условия!$R$89/365)</f>
        <v>423.01369863013701</v>
      </c>
      <c r="LR159" s="21">
        <f>IF(LR$8="",0,LR131*условия!$R$89/365)</f>
        <v>421.91780821917808</v>
      </c>
      <c r="LS159" s="21">
        <f>IF(LS$8="",0,LS131*условия!$R$89/365)</f>
        <v>420.82191780821915</v>
      </c>
      <c r="LT159" s="21">
        <f>IF(LT$8="",0,LT131*условия!$R$89/365)</f>
        <v>419.72602739726028</v>
      </c>
      <c r="LU159" s="21">
        <f>IF(LU$8="",0,LU131*условия!$R$89/365)</f>
        <v>418.63013698630135</v>
      </c>
      <c r="LV159" s="21">
        <f>IF(LV$8="",0,LV131*условия!$R$89/365)</f>
        <v>417.53424657534248</v>
      </c>
      <c r="LW159" s="21">
        <f>IF(LW$8="",0,LW131*условия!$R$89/365)</f>
        <v>416.43835616438355</v>
      </c>
      <c r="LX159" s="21">
        <f>IF(LX$8="",0,LX131*условия!$R$89/365)</f>
        <v>415.34246575342468</v>
      </c>
      <c r="LY159" s="21">
        <f>IF(LY$8="",0,LY131*условия!$R$89/365)</f>
        <v>414.24657534246575</v>
      </c>
      <c r="LZ159" s="21">
        <f>IF(LZ$8="",0,LZ131*условия!$R$89/365)</f>
        <v>413.15068493150687</v>
      </c>
      <c r="MA159" s="21">
        <f>IF(MA$8="",0,MA131*условия!$R$89/365)</f>
        <v>412.05479452054794</v>
      </c>
      <c r="MB159" s="21">
        <f>IF(MB$8="",0,MB131*условия!$R$89/365)</f>
        <v>410.95890410958901</v>
      </c>
      <c r="MC159" s="21">
        <f>IF(MC$8="",0,MC131*условия!$R$89/365)</f>
        <v>409.86301369863014</v>
      </c>
      <c r="MD159" s="21">
        <f>IF(MD$8="",0,MD131*условия!$R$89/365)</f>
        <v>408.76712328767121</v>
      </c>
      <c r="ME159" s="21">
        <f>IF(ME$8="",0,ME131*условия!$R$89/365)</f>
        <v>404.74885844748877</v>
      </c>
      <c r="MF159" s="21">
        <f>IF(MF$8="",0,MF131*условия!$R$89/365)</f>
        <v>401.82648401826521</v>
      </c>
      <c r="MG159" s="21">
        <f>IF(MG$8="",0,MG131*условия!$R$89/365)</f>
        <v>398.90410958904164</v>
      </c>
      <c r="MH159" s="21">
        <f>IF(MH$8="",0,MH131*условия!$R$89/365)</f>
        <v>395.98173515981802</v>
      </c>
      <c r="MI159" s="21">
        <f>IF(MI$8="",0,MI131*условия!$R$89/365)</f>
        <v>393.05936073059445</v>
      </c>
      <c r="MJ159" s="21">
        <f>IF(MJ$8="",0,MJ131*условия!$R$89/365)</f>
        <v>390.13698630137088</v>
      </c>
      <c r="MK159" s="21">
        <f>IF(MK$8="",0,MK131*условия!$R$89/365)</f>
        <v>387.21461187214732</v>
      </c>
      <c r="ML159" s="21">
        <f>IF(ML$8="",0,ML131*условия!$R$89/365)</f>
        <v>384.29223744292381</v>
      </c>
      <c r="MM159" s="21">
        <f>IF(MM$8="",0,MM131*условия!$R$89/365)</f>
        <v>381.36986301370013</v>
      </c>
      <c r="MN159" s="21">
        <f>IF(MN$8="",0,MN131*условия!$R$89/365)</f>
        <v>378.44748858447656</v>
      </c>
      <c r="MO159" s="21">
        <f>IF(MO$8="",0,MO131*условия!$R$89/365)</f>
        <v>375.52511415525305</v>
      </c>
      <c r="MP159" s="21">
        <f>IF(MP$8="",0,MP131*условия!$R$89/365)</f>
        <v>372.60273972602948</v>
      </c>
      <c r="MQ159" s="21">
        <f>IF(MQ$8="",0,MQ131*условия!$R$89/365)</f>
        <v>369.68036529680592</v>
      </c>
      <c r="MR159" s="21">
        <f>IF(MR$8="",0,MR131*условия!$R$89/365)</f>
        <v>366.75799086758229</v>
      </c>
      <c r="MS159" s="21">
        <f>IF(MS$8="",0,MS131*условия!$R$89/365)</f>
        <v>363.83561643835873</v>
      </c>
      <c r="MT159" s="21">
        <f>IF(MT$8="",0,MT131*условия!$R$89/365)</f>
        <v>360.91324200913516</v>
      </c>
      <c r="MU159" s="21">
        <f>IF(MU$8="",0,MU131*условия!$R$89/365)</f>
        <v>357.99086757991159</v>
      </c>
      <c r="MV159" s="21">
        <f>IF(MV$8="",0,MV131*условия!$R$89/365)</f>
        <v>355.06849315068803</v>
      </c>
      <c r="MW159" s="21">
        <f>IF(MW$8="",0,MW131*условия!$R$89/365)</f>
        <v>352.14611872146446</v>
      </c>
      <c r="MX159" s="21">
        <f>IF(MX$8="",0,MX131*условия!$R$89/365)</f>
        <v>349.22374429224084</v>
      </c>
      <c r="MY159" s="21">
        <f>IF(MY$8="",0,MY131*условия!$R$89/365)</f>
        <v>346.30136986301727</v>
      </c>
      <c r="MZ159" s="21">
        <f>IF(MZ$8="",0,MZ131*условия!$R$89/365)</f>
        <v>343.3789954337937</v>
      </c>
      <c r="NA159" s="21">
        <f>IF(NA$8="",0,NA131*условия!$R$89/365)</f>
        <v>340.45662100457014</v>
      </c>
      <c r="NB159" s="21">
        <f>IF(NB$8="",0,NB131*условия!$R$89/365)</f>
        <v>337.53424657534657</v>
      </c>
      <c r="NC159" s="21">
        <f>IF(NC$8="",0,NC131*условия!$R$89/365)</f>
        <v>334.61187214612295</v>
      </c>
      <c r="ND159" s="21">
        <f>IF(ND$8="",0,ND131*условия!$R$89/365)</f>
        <v>331.68949771689944</v>
      </c>
      <c r="NE159" s="21">
        <f>IF(NE$8="",0,NE131*условия!$R$89/365)</f>
        <v>328.76712328767587</v>
      </c>
      <c r="NF159" s="21">
        <f>IF(NF$8="",0,NF131*условия!$R$89/365)</f>
        <v>325.84474885845225</v>
      </c>
      <c r="NG159" s="21">
        <f>IF(NG$8="",0,NG131*условия!$R$89/365)</f>
        <v>322.92237442922868</v>
      </c>
      <c r="NH159" s="21">
        <f>IF(NH$8="",0,NH131*условия!$R$89/365)</f>
        <v>320.00000000000512</v>
      </c>
      <c r="NI159" s="21">
        <f>IF(NI$8="",0,NI131*условия!$R$89/365)</f>
        <v>317.07762557078155</v>
      </c>
      <c r="NJ159" s="21">
        <f>IF(NJ$8="",0,NJ131*условия!$R$89/365)</f>
        <v>317.95433789954865</v>
      </c>
      <c r="NK159" s="21">
        <f>IF(NK$8="",0,NK131*условия!$R$89/365)</f>
        <v>318.8310502283158</v>
      </c>
      <c r="NL159" s="21">
        <f>IF(NL$8="",0,NL131*условия!$R$89/365)</f>
        <v>319.7077625570829</v>
      </c>
      <c r="NM159" s="21">
        <f>IF(NM$8="",0,NM131*условия!$R$89/365)</f>
        <v>320.58447488585006</v>
      </c>
      <c r="NN159" s="21">
        <f>IF(NN$8="",0,NN131*условия!$R$89/365)</f>
        <v>321.46118721461715</v>
      </c>
      <c r="NO159" s="21">
        <f>IF(NO$8="",0,NO131*условия!$R$89/365)</f>
        <v>322.33789954338431</v>
      </c>
      <c r="NP159" s="21">
        <f>IF(NP$8="",0,NP131*условия!$R$89/365)</f>
        <v>323.21461187215141</v>
      </c>
      <c r="NQ159" s="21">
        <f>IF(NQ$8="",0,NQ131*условия!$R$89/365)</f>
        <v>324.09132420091851</v>
      </c>
      <c r="NR159" s="21">
        <f>IF(NR$8="",0,NR131*условия!$R$89/365)</f>
        <v>324.96803652968566</v>
      </c>
      <c r="NS159" s="21">
        <f>IF(NS$8="",0,NS131*условия!$R$89/365)</f>
        <v>325.84474885845276</v>
      </c>
      <c r="NT159" s="21">
        <f>IF(NT$8="",0,NT131*условия!$R$89/365)</f>
        <v>326.72146118721992</v>
      </c>
      <c r="NU159" s="21">
        <f>IF(NU$8="",0,NU131*условия!$R$89/365)</f>
        <v>327.59817351598701</v>
      </c>
      <c r="NV159" s="21">
        <f>IF(NV$8="",0,NV131*условия!$R$89/365)</f>
        <v>328.47488584475417</v>
      </c>
      <c r="NW159" s="21">
        <f>IF(NW$8="",0,NW131*условия!$R$89/365)</f>
        <v>329.35159817352127</v>
      </c>
      <c r="NX159" s="21">
        <f>IF(NX$8="",0,NX131*условия!$R$89/365)</f>
        <v>330.22831050228837</v>
      </c>
      <c r="NY159" s="21">
        <f>IF(NY$8="",0,NY131*условия!$R$89/365)</f>
        <v>331.10502283105552</v>
      </c>
      <c r="NZ159" s="21">
        <f>IF(NZ$8="",0,NZ131*условия!$R$89/365)</f>
        <v>331.98173515982262</v>
      </c>
      <c r="OA159" s="21">
        <f>IF(OA$8="",0,OA131*условия!$R$89/365)</f>
        <v>332.85844748858977</v>
      </c>
      <c r="OB159" s="21">
        <f>IF(OB$8="",0,OB131*условия!$R$89/365)</f>
        <v>333.73515981735687</v>
      </c>
      <c r="OC159" s="21">
        <f>IF(OC$8="",0,OC131*условия!$R$89/365)</f>
        <v>334.61187214612403</v>
      </c>
      <c r="OD159" s="21">
        <f>IF(OD$8="",0,OD131*условия!$R$89/365)</f>
        <v>335.48858447489113</v>
      </c>
      <c r="OE159" s="21">
        <f>IF(OE$8="",0,OE131*условия!$R$89/365)</f>
        <v>336.36529680365828</v>
      </c>
      <c r="OF159" s="21">
        <f>IF(OF$8="",0,OF131*условия!$R$89/365)</f>
        <v>337.24200913242538</v>
      </c>
      <c r="OG159" s="21">
        <f>IF(OG$8="",0,OG131*условия!$R$89/365)</f>
        <v>338.11872146119248</v>
      </c>
      <c r="OH159" s="21">
        <f>IF(OH$8="",0,OH131*условия!$R$89/365)</f>
        <v>338.99543378995963</v>
      </c>
      <c r="OI159" s="21">
        <f>IF(OI$8="",0,OI131*условия!$R$89/365)</f>
        <v>339.87214611872673</v>
      </c>
      <c r="OJ159" s="21">
        <f>IF(OJ$8="",0,OJ131*условия!$R$89/365)</f>
        <v>340.74885844749389</v>
      </c>
      <c r="OK159" s="21">
        <f>IF(OK$8="",0,OK131*условия!$R$89/365)</f>
        <v>341.62557077626099</v>
      </c>
      <c r="OL159" s="21">
        <f>IF(OL$8="",0,OL131*условия!$R$89/365)</f>
        <v>342.50228310502814</v>
      </c>
      <c r="OM159" s="21">
        <f>IF(OM$8="",0,OM131*условия!$R$89/365)</f>
        <v>343.37899543379524</v>
      </c>
      <c r="ON159" s="21">
        <f>IF(ON$8="",0,ON131*условия!$R$89/365)</f>
        <v>345.13242009132949</v>
      </c>
      <c r="OO159" s="21">
        <f>IF(OO$8="",0,OO131*условия!$R$89/365)</f>
        <v>346.00913242009659</v>
      </c>
      <c r="OP159" s="21">
        <f>IF(OP$8="",0,OP131*условия!$R$89/365)</f>
        <v>346.88584474886375</v>
      </c>
      <c r="OQ159" s="21">
        <f>IF(OQ$8="",0,OQ131*условия!$R$89/365)</f>
        <v>347.76255707763085</v>
      </c>
      <c r="OR159" s="21">
        <f>IF(OR$8="",0,OR131*условия!$R$89/365)</f>
        <v>348.639269406398</v>
      </c>
      <c r="OS159" s="21">
        <f>IF(OS$8="",0,OS131*условия!$R$89/365)</f>
        <v>349.5159817351651</v>
      </c>
      <c r="OT159" s="21">
        <f>IF(OT$8="",0,OT131*условия!$R$89/365)</f>
        <v>350.39269406393225</v>
      </c>
      <c r="OU159" s="21">
        <f>IF(OU$8="",0,OU131*условия!$R$89/365)</f>
        <v>351.26940639269935</v>
      </c>
      <c r="OV159" s="21">
        <f>IF(OV$8="",0,OV131*условия!$R$89/365)</f>
        <v>352.14611872146645</v>
      </c>
      <c r="OW159" s="21">
        <f>IF(OW$8="",0,OW131*условия!$R$89/365)</f>
        <v>353.02283105023361</v>
      </c>
      <c r="OX159" s="21">
        <f>IF(OX$8="",0,OX131*условия!$R$89/365)</f>
        <v>353.8995433790007</v>
      </c>
      <c r="OY159" s="21">
        <f>IF(OY$8="",0,OY131*условия!$R$89/365)</f>
        <v>354.77625570776786</v>
      </c>
      <c r="OZ159" s="21">
        <f>IF(OZ$8="",0,OZ131*условия!$R$89/365)</f>
        <v>355.65296803653496</v>
      </c>
      <c r="PA159" s="21">
        <f>IF(PA$8="",0,PA131*условия!$R$89/365)</f>
        <v>356.52968036530211</v>
      </c>
      <c r="PB159" s="21">
        <f>IF(PB$8="",0,PB131*условия!$R$89/365)</f>
        <v>357.40639269406921</v>
      </c>
      <c r="PC159" s="21">
        <f>IF(PC$8="",0,PC131*условия!$R$89/365)</f>
        <v>358.28310502283637</v>
      </c>
      <c r="PD159" s="21">
        <f>IF(PD$8="",0,PD131*условия!$R$89/365)</f>
        <v>359.15981735160346</v>
      </c>
      <c r="PE159" s="21">
        <f>IF(PE$8="",0,PE131*условия!$R$89/365)</f>
        <v>360.03652968037056</v>
      </c>
      <c r="PF159" s="21">
        <f>IF(PF$8="",0,PF131*условия!$R$89/365)</f>
        <v>360.91324200913772</v>
      </c>
      <c r="PG159" s="21">
        <f>IF(PG$8="",0,PG131*условия!$R$89/365)</f>
        <v>361.78995433790482</v>
      </c>
      <c r="PH159" s="21">
        <f>IF(PH$8="",0,PH131*условия!$R$89/365)</f>
        <v>362.66666666667197</v>
      </c>
      <c r="PI159" s="21">
        <f>IF(PI$8="",0,PI131*условия!$R$89/365)</f>
        <v>363.54337899543907</v>
      </c>
      <c r="PJ159" s="21">
        <f>IF(PJ$8="",0,PJ131*условия!$R$89/365)</f>
        <v>364.42009132420623</v>
      </c>
      <c r="PK159" s="21">
        <f>IF(PK$8="",0,PK131*условия!$R$89/365)</f>
        <v>365.29680365297332</v>
      </c>
      <c r="PL159" s="21">
        <f>IF(PL$8="",0,PL131*условия!$R$89/365)</f>
        <v>366.17351598174042</v>
      </c>
      <c r="PM159" s="21">
        <f>IF(PM$8="",0,PM131*условия!$R$89/365)</f>
        <v>367.05022831050758</v>
      </c>
      <c r="PN159" s="21">
        <f>IF(PN$8="",0,PN131*условия!$R$89/365)</f>
        <v>367.92694063927468</v>
      </c>
      <c r="PO159" s="21">
        <f>IF(PO$8="",0,PO131*условия!$R$89/365)</f>
        <v>368.80365296804183</v>
      </c>
      <c r="PP159" s="21">
        <f>IF(PP$8="",0,PP131*условия!$R$89/365)</f>
        <v>369.68036529680893</v>
      </c>
      <c r="PQ159" s="21">
        <f>IF(PQ$8="",0,PQ131*условия!$R$89/365)</f>
        <v>370.55707762557608</v>
      </c>
      <c r="PR159" s="21">
        <f>IF(PR$8="",0,PR131*условия!$R$89/365)</f>
        <v>371.43378995434318</v>
      </c>
      <c r="PS159" s="21">
        <f>IF(PS$8="",0,PS131*условия!$R$89/365)</f>
        <v>370.84931506849824</v>
      </c>
      <c r="PT159" s="21">
        <f>IF(PT$8="",0,PT131*условия!$R$89/365)</f>
        <v>370.2648401826533</v>
      </c>
      <c r="PU159" s="21">
        <f>IF(PU$8="",0,PU131*условия!$R$89/365)</f>
        <v>369.68036529680847</v>
      </c>
      <c r="PV159" s="21">
        <f>IF(PV$8="",0,PV131*условия!$R$89/365)</f>
        <v>369.09589041096353</v>
      </c>
      <c r="PW159" s="21">
        <f>IF(PW$8="",0,PW131*условия!$R$89/365)</f>
        <v>368.51141552511859</v>
      </c>
      <c r="PX159" s="21">
        <f>IF(PX$8="",0,PX131*условия!$R$89/365)</f>
        <v>367.92694063927365</v>
      </c>
      <c r="PY159" s="21">
        <f>IF(PY$8="",0,PY131*условия!$R$89/365)</f>
        <v>367.34246575342871</v>
      </c>
      <c r="PZ159" s="21">
        <f>IF(PZ$8="",0,PZ131*условия!$R$89/365)</f>
        <v>366.75799086758389</v>
      </c>
      <c r="QA159" s="21">
        <f>IF(QA$8="",0,QA131*условия!$R$89/365)</f>
        <v>366.17351598173894</v>
      </c>
      <c r="QB159" s="21">
        <f>IF(QB$8="",0,QB131*условия!$R$89/365)</f>
        <v>365.589041095894</v>
      </c>
      <c r="QC159" s="21">
        <f>IF(QC$8="",0,QC131*условия!$R$89/365)</f>
        <v>365.00456621004906</v>
      </c>
      <c r="QD159" s="21">
        <f>IF(QD$8="",0,QD131*условия!$R$89/365)</f>
        <v>364.42009132420412</v>
      </c>
      <c r="QE159" s="21">
        <f>IF(QE$8="",0,QE131*условия!$R$89/365)</f>
        <v>363.8356164383593</v>
      </c>
      <c r="QF159" s="21">
        <f>IF(QF$8="",0,QF131*условия!$R$89/365)</f>
        <v>363.25114155251435</v>
      </c>
      <c r="QG159" s="21">
        <f>IF(QG$8="",0,QG131*условия!$R$89/365)</f>
        <v>362.66666666666941</v>
      </c>
      <c r="QH159" s="21">
        <f>IF(QH$8="",0,QH131*условия!$R$89/365)</f>
        <v>362.08219178082447</v>
      </c>
      <c r="QI159" s="21">
        <f>IF(QI$8="",0,QI131*условия!$R$89/365)</f>
        <v>361.49771689497953</v>
      </c>
      <c r="QJ159" s="21">
        <f>IF(QJ$8="",0,QJ131*условия!$R$89/365)</f>
        <v>360.91324200913471</v>
      </c>
      <c r="QK159" s="21">
        <f>IF(QK$8="",0,QK131*условия!$R$89/365)</f>
        <v>360.32876712328977</v>
      </c>
      <c r="QL159" s="21">
        <f>IF(QL$8="",0,QL131*условия!$R$89/365)</f>
        <v>359.74429223744482</v>
      </c>
      <c r="QM159" s="21">
        <f>IF(QM$8="",0,QM131*условия!$R$89/365)</f>
        <v>359.15981735159988</v>
      </c>
      <c r="QN159" s="21">
        <f>IF(QN$8="",0,QN131*условия!$R$89/365)</f>
        <v>358.575342465755</v>
      </c>
      <c r="QO159" s="21">
        <f>IF(QO$8="",0,QO131*условия!$R$89/365)</f>
        <v>357.99086757991006</v>
      </c>
      <c r="QP159" s="21">
        <f>IF(QP$8="",0,QP131*условия!$R$89/365)</f>
        <v>357.40639269406518</v>
      </c>
      <c r="QQ159" s="21">
        <f>IF(QQ$8="",0,QQ131*условия!$R$89/365)</f>
        <v>356.82191780822023</v>
      </c>
      <c r="QR159" s="21">
        <f>IF(QR$8="",0,QR131*условия!$R$89/365)</f>
        <v>356.23744292237529</v>
      </c>
      <c r="QS159" s="21">
        <f>IF(QS$8="",0,QS131*условия!$R$89/365)</f>
        <v>355.65296803653041</v>
      </c>
      <c r="QT159" s="21">
        <f>IF(QT$8="",0,QT131*условия!$R$89/365)</f>
        <v>355.06849315068547</v>
      </c>
      <c r="QU159" s="21">
        <f>IF(QU$8="",0,QU131*условия!$R$89/365)</f>
        <v>354.48401826484053</v>
      </c>
      <c r="QV159" s="21">
        <f>IF(QV$8="",0,QV131*условия!$R$89/365)</f>
        <v>353.89954337899565</v>
      </c>
      <c r="QW159" s="21">
        <f>IF(QW$8="",0,QW131*условия!$R$89/365)</f>
        <v>353.3150684931507</v>
      </c>
      <c r="QX159" s="21">
        <f>IF(QX$8="",0,QX131*условия!$R$89/365)</f>
        <v>359.67123287671234</v>
      </c>
      <c r="QY159" s="21">
        <f>IF(QY$8="",0,QY131*условия!$R$89/365)</f>
        <v>366.02739726027397</v>
      </c>
      <c r="QZ159" s="21">
        <f>IF(QZ$8="",0,QZ131*условия!$R$89/365)</f>
        <v>372.38356164383561</v>
      </c>
      <c r="RA159" s="21">
        <f>IF(RA$8="",0,RA131*условия!$R$89/365)</f>
        <v>378.73972602739724</v>
      </c>
      <c r="RB159" s="21">
        <f>IF(RB$8="",0,RB131*условия!$R$89/365)</f>
        <v>385.09589041095893</v>
      </c>
      <c r="RC159" s="21">
        <f>IF(RC$8="",0,RC131*условия!$R$89/365)</f>
        <v>391.45205479452056</v>
      </c>
      <c r="RD159" s="21">
        <f>IF(RD$8="",0,RD131*условия!$R$89/365)</f>
        <v>397.8082191780822</v>
      </c>
      <c r="RE159" s="21">
        <f>IF(RE$8="",0,RE131*условия!$R$89/365)</f>
        <v>404.16438356164383</v>
      </c>
      <c r="RF159" s="21">
        <f>IF(RF$8="",0,RF131*условия!$R$89/365)</f>
        <v>410.52054794520546</v>
      </c>
      <c r="RG159" s="21">
        <f>IF(RG$8="",0,RG131*условия!$R$89/365)</f>
        <v>416.8767123287671</v>
      </c>
      <c r="RH159" s="21">
        <f>IF(RH$8="",0,RH131*условия!$R$89/365)</f>
        <v>423.23287671232879</v>
      </c>
      <c r="RI159" s="21">
        <f>IF(RI$8="",0,RI131*условия!$R$89/365)</f>
        <v>429.58904109589042</v>
      </c>
      <c r="RJ159" s="21">
        <f>IF(RJ$8="",0,RJ131*условия!$R$89/365)</f>
        <v>435.94520547945206</v>
      </c>
      <c r="RK159" s="21">
        <f>IF(RK$8="",0,RK131*условия!$R$89/365)</f>
        <v>442.30136986301369</v>
      </c>
      <c r="RL159" s="21">
        <f>IF(RL$8="",0,RL131*условия!$R$89/365)</f>
        <v>448.65753424657532</v>
      </c>
      <c r="RM159" s="21">
        <f>IF(RM$8="",0,RM131*условия!$R$89/365)</f>
        <v>455.01369863013701</v>
      </c>
      <c r="RN159" s="21">
        <f>IF(RN$8="",0,RN131*условия!$R$89/365)</f>
        <v>461.36986301369865</v>
      </c>
      <c r="RO159" s="21">
        <f>IF(RO$8="",0,RO131*условия!$R$89/365)</f>
        <v>467.72602739726028</v>
      </c>
      <c r="RP159" s="21">
        <f>IF(RP$8="",0,RP131*условия!$R$89/365)</f>
        <v>474.08219178082192</v>
      </c>
      <c r="RQ159" s="21">
        <f>IF(RQ$8="",0,RQ131*условия!$R$89/365)</f>
        <v>480.43835616438355</v>
      </c>
      <c r="RR159" s="21">
        <f>IF(RR$8="",0,RR131*условия!$R$89/365)</f>
        <v>486.79452054794518</v>
      </c>
      <c r="RS159" s="21">
        <f>IF(RS$8="",0,RS131*условия!$R$89/365)</f>
        <v>493.15068493150687</v>
      </c>
      <c r="RT159" s="21">
        <f>IF(RT$8="",0,RT131*условия!$R$89/365)</f>
        <v>499.50684931506851</v>
      </c>
      <c r="RU159" s="21">
        <f>IF(RU$8="",0,RU131*условия!$R$89/365)</f>
        <v>505.86301369863014</v>
      </c>
      <c r="RV159" s="21">
        <f>IF(RV$8="",0,RV131*условия!$R$89/365)</f>
        <v>512.21917808219177</v>
      </c>
      <c r="RW159" s="21">
        <f>IF(RW$8="",0,RW131*условия!$R$89/365)</f>
        <v>518.57534246575347</v>
      </c>
      <c r="RX159" s="21">
        <f>IF(RX$8="",0,RX131*условия!$R$89/365)</f>
        <v>524.93150684931504</v>
      </c>
      <c r="RY159" s="21">
        <f>IF(RY$8="",0,RY131*условия!$R$89/365)</f>
        <v>531.28767123287673</v>
      </c>
      <c r="RZ159" s="21">
        <f>IF(RZ$8="",0,RZ131*условия!$R$89/365)</f>
        <v>537.64383561643831</v>
      </c>
      <c r="SA159" s="21">
        <f>IF(SA$8="",0,SA131*условия!$R$89/365)</f>
        <v>544</v>
      </c>
      <c r="SB159" s="21">
        <f>IF(SB$8="",0,SB131*условия!$R$89/365)</f>
        <v>557.58904109589037</v>
      </c>
      <c r="SC159" s="21">
        <f>IF(SC$8="",0,SC131*условия!$R$89/365)</f>
        <v>564.82191780821915</v>
      </c>
      <c r="SD159" s="21">
        <f>IF(SD$8="",0,SD131*условия!$R$89/365)</f>
        <v>572.05479452054794</v>
      </c>
      <c r="SE159" s="21">
        <f>IF(SE$8="",0,SE131*условия!$R$89/365)</f>
        <v>579.28767123287673</v>
      </c>
      <c r="SF159" s="21">
        <f>IF(SF$8="",0,SF131*условия!$R$89/365)</f>
        <v>586.52054794520552</v>
      </c>
      <c r="SG159" s="21">
        <f>IF(SG$8="",0,SG131*условия!$R$89/365)</f>
        <v>593.7534246575342</v>
      </c>
      <c r="SH159" s="21">
        <f>IF(SH$8="",0,SH131*условия!$R$89/365)</f>
        <v>600.98630136986299</v>
      </c>
      <c r="SI159" s="21">
        <f>IF(SI$8="",0,SI131*условия!$R$89/365)</f>
        <v>608.21917808219177</v>
      </c>
      <c r="SJ159" s="21">
        <f>IF(SJ$8="",0,SJ131*условия!$R$89/365)</f>
        <v>615.45205479452056</v>
      </c>
      <c r="SK159" s="21">
        <f>IF(SK$8="",0,SK131*условия!$R$89/365)</f>
        <v>622.68493150684935</v>
      </c>
      <c r="SL159" s="21">
        <f>IF(SL$8="",0,SL131*условия!$R$89/365)</f>
        <v>629.91780821917803</v>
      </c>
      <c r="SM159" s="21">
        <f>IF(SM$8="",0,SM131*условия!$R$89/365)</f>
        <v>637.15068493150682</v>
      </c>
      <c r="SN159" s="21">
        <f>IF(SN$8="",0,SN131*условия!$R$89/365)</f>
        <v>644.38356164383561</v>
      </c>
      <c r="SO159" s="21">
        <f>IF(SO$8="",0,SO131*условия!$R$89/365)</f>
        <v>651.61643835616439</v>
      </c>
      <c r="SP159" s="21">
        <f>IF(SP$8="",0,SP131*условия!$R$89/365)</f>
        <v>658.84931506849318</v>
      </c>
      <c r="SQ159" s="21">
        <f>IF(SQ$8="",0,SQ131*условия!$R$89/365)</f>
        <v>666.08219178082197</v>
      </c>
      <c r="SR159" s="21">
        <f>IF(SR$8="",0,SR131*условия!$R$89/365)</f>
        <v>673.31506849315065</v>
      </c>
      <c r="SS159" s="21">
        <f>IF(SS$8="",0,SS131*условия!$R$89/365)</f>
        <v>680.54794520547944</v>
      </c>
      <c r="ST159" s="21">
        <f>IF(ST$8="",0,ST131*условия!$R$89/365)</f>
        <v>687.78082191780823</v>
      </c>
      <c r="SU159" s="21">
        <f>IF(SU$8="",0,SU131*условия!$R$89/365)</f>
        <v>695.01369863013701</v>
      </c>
      <c r="SV159" s="21">
        <f>IF(SV$8="",0,SV131*условия!$R$89/365)</f>
        <v>702.2465753424658</v>
      </c>
      <c r="SW159" s="21">
        <f>IF(SW$8="",0,SW131*условия!$R$89/365)</f>
        <v>709.47945205479448</v>
      </c>
      <c r="SX159" s="21">
        <f>IF(SX$8="",0,SX131*условия!$R$89/365)</f>
        <v>716.71232876712327</v>
      </c>
      <c r="SY159" s="21">
        <f>IF(SY$8="",0,SY131*условия!$R$89/365)</f>
        <v>723.94520547945206</v>
      </c>
      <c r="SZ159" s="21">
        <f>IF(SZ$8="",0,SZ131*условия!$R$89/365)</f>
        <v>731.17808219178085</v>
      </c>
      <c r="TA159" s="21">
        <f>IF(TA$8="",0,TA131*условия!$R$89/365)</f>
        <v>738.41095890410963</v>
      </c>
      <c r="TB159" s="21">
        <f>IF(TB$8="",0,TB131*условия!$R$89/365)</f>
        <v>745.64383561643831</v>
      </c>
      <c r="TC159" s="21">
        <f>IF(TC$8="",0,TC131*условия!$R$89/365)</f>
        <v>752.8767123287671</v>
      </c>
      <c r="TD159" s="21">
        <f>IF(TD$8="",0,TD131*условия!$R$89/365)</f>
        <v>760.10958904109589</v>
      </c>
      <c r="TE159" s="21">
        <f>IF(TE$8="",0,TE131*условия!$R$89/365)</f>
        <v>767.34246575342468</v>
      </c>
      <c r="TF159" s="21">
        <f>IF(TF$8="",0,TF131*условия!$R$89/365)</f>
        <v>774.57534246575347</v>
      </c>
      <c r="TG159" s="21">
        <f>IF(TG$8="",0,TG131*условия!$R$89/365)</f>
        <v>765.80821917808214</v>
      </c>
      <c r="TH159" s="21">
        <f>IF(TH$8="",0,TH131*условия!$R$89/365)</f>
        <v>757.04109589041093</v>
      </c>
      <c r="TI159" s="21">
        <f>IF(TI$8="",0,TI131*условия!$R$89/365)</f>
        <v>748.27397260273972</v>
      </c>
      <c r="TJ159" s="21">
        <f>IF(TJ$8="",0,TJ131*условия!$R$89/365)</f>
        <v>739.50684931506851</v>
      </c>
      <c r="TK159" s="21">
        <f>IF(TK$8="",0,TK131*условия!$R$89/365)</f>
        <v>730.7397260273973</v>
      </c>
      <c r="TL159" s="21">
        <f>IF(TL$8="",0,TL131*условия!$R$89/365)</f>
        <v>721.97260273972597</v>
      </c>
      <c r="TM159" s="21">
        <f>IF(TM$8="",0,TM131*условия!$R$89/365)</f>
        <v>713.20547945205476</v>
      </c>
      <c r="TN159" s="21">
        <f>IF(TN$8="",0,TN131*условия!$R$89/365)</f>
        <v>704.43835616438355</v>
      </c>
      <c r="TO159" s="21">
        <f>IF(TO$8="",0,TO131*условия!$R$89/365)</f>
        <v>695.67123287671234</v>
      </c>
      <c r="TP159" s="21">
        <f>IF(TP$8="",0,TP131*условия!$R$89/365)</f>
        <v>686.90410958904113</v>
      </c>
      <c r="TQ159" s="21">
        <f>IF(TQ$8="",0,TQ131*условия!$R$89/365)</f>
        <v>678.13698630136992</v>
      </c>
      <c r="TR159" s="21">
        <f>IF(TR$8="",0,TR131*условия!$R$89/365)</f>
        <v>669.36986301369859</v>
      </c>
      <c r="TS159" s="21">
        <f>IF(TS$8="",0,TS131*условия!$R$89/365)</f>
        <v>660.60273972602738</v>
      </c>
      <c r="TT159" s="21">
        <f>IF(TT$8="",0,TT131*условия!$R$89/365)</f>
        <v>651.83561643835617</v>
      </c>
      <c r="TU159" s="21">
        <f>IF(TU$8="",0,TU131*условия!$R$89/365)</f>
        <v>643.06849315068496</v>
      </c>
      <c r="TV159" s="21">
        <f>IF(TV$8="",0,TV131*условия!$R$89/365)</f>
        <v>634.30136986301375</v>
      </c>
      <c r="TW159" s="21">
        <f>IF(TW$8="",0,TW131*условия!$R$89/365)</f>
        <v>625.53424657534242</v>
      </c>
      <c r="TX159" s="21">
        <f>IF(TX$8="",0,TX131*условия!$R$89/365)</f>
        <v>616.76712328767121</v>
      </c>
      <c r="TY159" s="21">
        <f>IF(TY$8="",0,TY131*условия!$R$89/365)</f>
        <v>608</v>
      </c>
      <c r="TZ159" s="21">
        <f>IF(TZ$8="",0,TZ131*условия!$R$89/365)</f>
        <v>599.23287671232879</v>
      </c>
      <c r="UA159" s="21">
        <f>IF(UA$8="",0,UA131*условия!$R$89/365)</f>
        <v>590.46575342465758</v>
      </c>
      <c r="UB159" s="21">
        <f>IF(UB$8="",0,UB131*условия!$R$89/365)</f>
        <v>581.69863013698625</v>
      </c>
      <c r="UC159" s="21">
        <f>IF(UC$8="",0,UC131*условия!$R$89/365)</f>
        <v>572.93150684931504</v>
      </c>
      <c r="UD159" s="21">
        <f>IF(UD$8="",0,UD131*условия!$R$89/365)</f>
        <v>564.16438356164383</v>
      </c>
      <c r="UE159" s="21">
        <f>IF(UE$8="",0,UE131*условия!$R$89/365)</f>
        <v>555.39726027397262</v>
      </c>
      <c r="UF159" s="21">
        <f>IF(UF$8="",0,UF131*условия!$R$89/365)</f>
        <v>546.63013698630141</v>
      </c>
      <c r="UG159" s="21">
        <f>IF(UG$8="",0,UG131*условия!$R$89/365)</f>
        <v>537.86301369863008</v>
      </c>
      <c r="UH159" s="21">
        <f>IF(UH$8="",0,UH131*условия!$R$89/365)</f>
        <v>529.09589041095887</v>
      </c>
      <c r="UI159" s="21">
        <f>IF(UI$8="",0,UI131*условия!$R$89/365)</f>
        <v>520.32876712328766</v>
      </c>
      <c r="UJ159" s="21">
        <f>IF(UJ$8="",0,UJ131*условия!$R$89/365)</f>
        <v>511.56164383561645</v>
      </c>
      <c r="UK159" s="21">
        <f>IF(UK$8="",0,UK131*условия!$R$89/365)</f>
        <v>502.35616438356163</v>
      </c>
      <c r="UL159" s="21">
        <f>IF(UL$8="",0,UL131*условия!$R$89/365)</f>
        <v>501.91780821917808</v>
      </c>
      <c r="UM159" s="21">
        <f>IF(UM$8="",0,UM131*условия!$R$89/365)</f>
        <v>501.47945205479454</v>
      </c>
      <c r="UN159" s="21">
        <f>IF(UN$8="",0,UN131*условия!$R$89/365)</f>
        <v>501.04109589041099</v>
      </c>
      <c r="UO159" s="21">
        <f>IF(UO$8="",0,UO131*условия!$R$89/365)</f>
        <v>500.60273972602738</v>
      </c>
      <c r="UP159" s="21">
        <f>IF(UP$8="",0,UP131*условия!$R$89/365)</f>
        <v>500.16438356164383</v>
      </c>
      <c r="UQ159" s="21">
        <f>IF(UQ$8="",0,UQ131*условия!$R$89/365)</f>
        <v>499.72602739726028</v>
      </c>
      <c r="UR159" s="21">
        <f>IF(UR$8="",0,UR131*условия!$R$89/365)</f>
        <v>499.28767123287673</v>
      </c>
      <c r="US159" s="21">
        <f>IF(US$8="",0,US131*условия!$R$89/365)</f>
        <v>498.84931506849313</v>
      </c>
      <c r="UT159" s="21">
        <f>IF(UT$8="",0,UT131*условия!$R$89/365)</f>
        <v>498.41095890410958</v>
      </c>
      <c r="UU159" s="21">
        <f>IF(UU$8="",0,UU131*условия!$R$89/365)</f>
        <v>497.97260273972603</v>
      </c>
      <c r="UV159" s="21">
        <f>IF(UV$8="",0,UV131*условия!$R$89/365)</f>
        <v>497.53424657534248</v>
      </c>
      <c r="UW159" s="21">
        <f>IF(UW$8="",0,UW131*условия!$R$89/365)</f>
        <v>497.09589041095893</v>
      </c>
      <c r="UX159" s="21">
        <f>IF(UX$8="",0,UX131*условия!$R$89/365)</f>
        <v>496.65753424657532</v>
      </c>
      <c r="UY159" s="21">
        <f>IF(UY$8="",0,UY131*условия!$R$89/365)</f>
        <v>496.21917808219177</v>
      </c>
      <c r="UZ159" s="21">
        <f>IF(UZ$8="",0,UZ131*условия!$R$89/365)</f>
        <v>495.78082191780823</v>
      </c>
      <c r="VA159" s="21">
        <f>IF(VA$8="",0,VA131*условия!$R$89/365)</f>
        <v>495.34246575342468</v>
      </c>
      <c r="VB159" s="21">
        <f>IF(VB$8="",0,VB131*условия!$R$89/365)</f>
        <v>494.90410958904107</v>
      </c>
      <c r="VC159" s="21">
        <f>IF(VC$8="",0,VC131*условия!$R$89/365)</f>
        <v>494.46575342465752</v>
      </c>
      <c r="VD159" s="21">
        <f>IF(VD$8="",0,VD131*условия!$R$89/365)</f>
        <v>494.02739726027397</v>
      </c>
      <c r="VE159" s="21">
        <f>IF(VE$8="",0,VE131*условия!$R$89/365)</f>
        <v>493.58904109589042</v>
      </c>
      <c r="VF159" s="21">
        <f>IF(VF$8="",0,VF131*условия!$R$89/365)</f>
        <v>493.15068493150687</v>
      </c>
      <c r="VG159" s="21">
        <f>IF(VG$8="",0,VG131*условия!$R$89/365)</f>
        <v>492.71232876712327</v>
      </c>
      <c r="VH159" s="21">
        <f>IF(VH$8="",0,VH131*условия!$R$89/365)</f>
        <v>492.27397260273972</v>
      </c>
      <c r="VI159" s="21">
        <f>IF(VI$8="",0,VI131*условия!$R$89/365)</f>
        <v>491.83561643835617</v>
      </c>
      <c r="VJ159" s="21">
        <f>IF(VJ$8="",0,VJ131*условия!$R$89/365)</f>
        <v>491.39726027397262</v>
      </c>
      <c r="VK159" s="21">
        <f>IF(VK$8="",0,VK131*условия!$R$89/365)</f>
        <v>490.95890410958901</v>
      </c>
      <c r="VL159" s="21">
        <f>IF(VL$8="",0,VL131*условия!$R$89/365)</f>
        <v>490.52054794520546</v>
      </c>
      <c r="VM159" s="21">
        <f>IF(VM$8="",0,VM131*условия!$R$89/365)</f>
        <v>490.08219178082192</v>
      </c>
      <c r="VN159" s="21">
        <f>IF(VN$8="",0,VN131*условия!$R$89/365)</f>
        <v>489.64383561643837</v>
      </c>
      <c r="VO159" s="21">
        <f>IF(VO$8="",0,VO131*условия!$R$89/365)</f>
        <v>489.20547945205482</v>
      </c>
      <c r="VP159" s="21">
        <f>IF(VP$8="",0,VP131*условия!$R$89/365)</f>
        <v>486.57534246575341</v>
      </c>
      <c r="VQ159" s="21">
        <f>IF(VQ$8="",0,VQ131*условия!$R$89/365)</f>
        <v>483.94520547945206</v>
      </c>
      <c r="VR159" s="21">
        <f>IF(VR$8="",0,VR131*условия!$R$89/365)</f>
        <v>481.3150684931507</v>
      </c>
      <c r="VS159" s="21">
        <f>IF(VS$8="",0,VS131*условия!$R$89/365)</f>
        <v>478.6849315068493</v>
      </c>
      <c r="VT159" s="21">
        <f>IF(VT$8="",0,VT131*условия!$R$89/365)</f>
        <v>476.05479452054794</v>
      </c>
      <c r="VU159" s="21">
        <f>IF(VU$8="",0,VU131*условия!$R$89/365)</f>
        <v>473.42465753424659</v>
      </c>
      <c r="VV159" s="21">
        <f>IF(VV$8="",0,VV131*условия!$R$89/365)</f>
        <v>470.79452054794518</v>
      </c>
      <c r="VW159" s="21">
        <f>IF(VW$8="",0,VW131*условия!$R$89/365)</f>
        <v>468.16438356164383</v>
      </c>
      <c r="VX159" s="21">
        <f>IF(VX$8="",0,VX131*условия!$R$89/365)</f>
        <v>465.53424657534248</v>
      </c>
      <c r="VY159" s="21">
        <f>IF(VY$8="",0,VY131*условия!$R$89/365)</f>
        <v>462.90410958904107</v>
      </c>
      <c r="VZ159" s="21">
        <f>IF(VZ$8="",0,VZ131*условия!$R$89/365)</f>
        <v>460.27397260273972</v>
      </c>
      <c r="WA159" s="21">
        <f>IF(WA$8="",0,WA131*условия!$R$89/365)</f>
        <v>457.64383561643837</v>
      </c>
      <c r="WB159" s="21">
        <f>IF(WB$8="",0,WB131*условия!$R$89/365)</f>
        <v>455.01369863013701</v>
      </c>
      <c r="WC159" s="21">
        <f>IF(WC$8="",0,WC131*условия!$R$89/365)</f>
        <v>452.38356164383561</v>
      </c>
      <c r="WD159" s="21">
        <f>IF(WD$8="",0,WD131*условия!$R$89/365)</f>
        <v>449.75342465753425</v>
      </c>
      <c r="WE159" s="21">
        <f>IF(WE$8="",0,WE131*условия!$R$89/365)</f>
        <v>447.1232876712329</v>
      </c>
      <c r="WF159" s="21">
        <f>IF(WF$8="",0,WF131*условия!$R$89/365)</f>
        <v>444.49315068493149</v>
      </c>
      <c r="WG159" s="21">
        <f>IF(WG$8="",0,WG131*условия!$R$89/365)</f>
        <v>441.86301369863014</v>
      </c>
      <c r="WH159" s="21">
        <f>IF(WH$8="",0,WH131*условия!$R$89/365)</f>
        <v>439.23287671232879</v>
      </c>
      <c r="WI159" s="21">
        <f>IF(WI$8="",0,WI131*условия!$R$89/365)</f>
        <v>436.60273972602738</v>
      </c>
      <c r="WJ159" s="21">
        <f>IF(WJ$8="",0,WJ131*условия!$R$89/365)</f>
        <v>433.97260273972603</v>
      </c>
      <c r="WK159" s="21">
        <f>IF(WK$8="",0,WK131*условия!$R$89/365)</f>
        <v>431.34246575342468</v>
      </c>
      <c r="WL159" s="21">
        <f>IF(WL$8="",0,WL131*условия!$R$89/365)</f>
        <v>428.71232876712327</v>
      </c>
      <c r="WM159" s="21">
        <f>IF(WM$8="",0,WM131*условия!$R$89/365)</f>
        <v>426.08219178082192</v>
      </c>
      <c r="WN159" s="21">
        <f>IF(WN$8="",0,WN131*условия!$R$89/365)</f>
        <v>423.45205479452056</v>
      </c>
      <c r="WO159" s="21">
        <f>IF(WO$8="",0,WO131*условия!$R$89/365)</f>
        <v>420.82191780821915</v>
      </c>
      <c r="WP159" s="21">
        <f>IF(WP$8="",0,WP131*условия!$R$89/365)</f>
        <v>418.1917808219178</v>
      </c>
      <c r="WQ159" s="21">
        <f>IF(WQ$8="",0,WQ131*условия!$R$89/365)</f>
        <v>415.56164383561645</v>
      </c>
      <c r="WR159" s="21">
        <f>IF(WR$8="",0,WR131*условия!$R$89/365)</f>
        <v>412.93150684931504</v>
      </c>
      <c r="WS159" s="21">
        <f>IF(WS$8="",0,WS131*условия!$R$89/365)</f>
        <v>410.30136986301369</v>
      </c>
      <c r="WT159" s="21">
        <f>IF(WT$8="",0,WT131*условия!$R$89/365)</f>
        <v>407.67123287671234</v>
      </c>
      <c r="WU159" s="21">
        <f>IF(WU$8="",0,WU131*условия!$R$89/365)</f>
        <v>409.42465753424659</v>
      </c>
      <c r="WV159" s="21">
        <f>IF(WV$8="",0,WV131*условия!$R$89/365)</f>
        <v>411.17808219178085</v>
      </c>
      <c r="WW159" s="21">
        <f>IF(WW$8="",0,WW131*условия!$R$89/365)</f>
        <v>412.93150684931504</v>
      </c>
      <c r="WX159" s="21">
        <f>IF(WX$8="",0,WX131*условия!$R$89/365)</f>
        <v>414.6849315068493</v>
      </c>
      <c r="WY159" s="21">
        <f>IF(WY$8="",0,WY131*условия!$R$89/365)</f>
        <v>416.43835616438355</v>
      </c>
      <c r="WZ159" s="21">
        <f>IF(WZ$8="",0,WZ131*условия!$R$89/365)</f>
        <v>418.1917808219178</v>
      </c>
      <c r="XA159" s="21">
        <f>IF(XA$8="",0,XA131*условия!$R$89/365)</f>
        <v>419.94520547945206</v>
      </c>
      <c r="XB159" s="21">
        <f>IF(XB$8="",0,XB131*условия!$R$89/365)</f>
        <v>421.69863013698631</v>
      </c>
      <c r="XC159" s="21">
        <f>IF(XC$8="",0,XC131*условия!$R$89/365)</f>
        <v>423.45205479452056</v>
      </c>
      <c r="XD159" s="21">
        <f>IF(XD$8="",0,XD131*условия!$R$89/365)</f>
        <v>425.20547945205482</v>
      </c>
      <c r="XE159" s="21">
        <f>IF(XE$8="",0,XE131*условия!$R$89/365)</f>
        <v>426.95890410958901</v>
      </c>
      <c r="XF159" s="21">
        <f>IF(XF$8="",0,XF131*условия!$R$89/365)</f>
        <v>428.71232876712327</v>
      </c>
      <c r="XG159" s="21">
        <f>IF(XG$8="",0,XG131*условия!$R$89/365)</f>
        <v>430.46575342465752</v>
      </c>
      <c r="XH159" s="21">
        <f>IF(XH$8="",0,XH131*условия!$R$89/365)</f>
        <v>432.21917808219177</v>
      </c>
      <c r="XI159" s="21">
        <f>IF(XI$8="",0,XI131*условия!$R$89/365)</f>
        <v>433.97260273972603</v>
      </c>
      <c r="XJ159" s="21">
        <f>IF(XJ$8="",0,XJ131*условия!$R$89/365)</f>
        <v>435.72602739726028</v>
      </c>
      <c r="XK159" s="21">
        <f>IF(XK$8="",0,XK131*условия!$R$89/365)</f>
        <v>437.47945205479454</v>
      </c>
      <c r="XL159" s="21">
        <f>IF(XL$8="",0,XL131*условия!$R$89/365)</f>
        <v>439.23287671232879</v>
      </c>
      <c r="XM159" s="21">
        <f>IF(XM$8="",0,XM131*условия!$R$89/365)</f>
        <v>440.98630136986299</v>
      </c>
      <c r="XN159" s="21">
        <f>IF(XN$8="",0,XN131*условия!$R$89/365)</f>
        <v>442.73972602739724</v>
      </c>
      <c r="XO159" s="21">
        <f>IF(XO$8="",0,XO131*условия!$R$89/365)</f>
        <v>444.49315068493149</v>
      </c>
      <c r="XP159" s="21">
        <f>IF(XP$8="",0,XP131*условия!$R$89/365)</f>
        <v>446.24657534246575</v>
      </c>
      <c r="XQ159" s="21">
        <f>IF(XQ$8="",0,XQ131*условия!$R$89/365)</f>
        <v>448</v>
      </c>
      <c r="XR159" s="21">
        <f>IF(XR$8="",0,XR131*условия!$R$89/365)</f>
        <v>449.75342465753425</v>
      </c>
      <c r="XS159" s="21">
        <f>IF(XS$8="",0,XS131*условия!$R$89/365)</f>
        <v>451.50684931506851</v>
      </c>
      <c r="XT159" s="21">
        <f>IF(XT$8="",0,XT131*условия!$R$89/365)</f>
        <v>453.26027397260276</v>
      </c>
      <c r="XU159" s="21">
        <f>IF(XU$8="",0,XU131*условия!$R$89/365)</f>
        <v>455.01369863013701</v>
      </c>
      <c r="XV159" s="21">
        <f>IF(XV$8="",0,XV131*условия!$R$89/365)</f>
        <v>456.76712328767121</v>
      </c>
      <c r="XW159" s="21">
        <f>IF(XW$8="",0,XW131*условия!$R$89/365)</f>
        <v>454.79452054794518</v>
      </c>
      <c r="XX159" s="21">
        <f>IF(XX$8="",0,XX131*условия!$R$89/365)</f>
        <v>452.82191780821915</v>
      </c>
      <c r="XY159" s="21">
        <f>IF(XY$8="",0,XY131*условия!$R$89/365)</f>
        <v>450.84931506849313</v>
      </c>
      <c r="XZ159" s="21">
        <f>IF(XZ$8="",0,XZ131*условия!$R$89/365)</f>
        <v>447.1232876712329</v>
      </c>
      <c r="YA159" s="21">
        <f>IF(YA$8="",0,YA131*условия!$R$89/365)</f>
        <v>443.39726027397262</v>
      </c>
      <c r="YB159" s="21">
        <f>IF(YB$8="",0,YB131*условия!$R$89/365)</f>
        <v>439.67123287671234</v>
      </c>
      <c r="YC159" s="21">
        <f>IF(YC$8="",0,YC131*условия!$R$89/365)</f>
        <v>435.94520547945206</v>
      </c>
      <c r="YD159" s="21">
        <f>IF(YD$8="",0,YD131*условия!$R$89/365)</f>
        <v>432.21917808219177</v>
      </c>
      <c r="YE159" s="21">
        <f>IF(YE$8="",0,YE131*условия!$R$89/365)</f>
        <v>428.49315068493149</v>
      </c>
      <c r="YF159" s="21">
        <f>IF(YF$8="",0,YF131*условия!$R$89/365)</f>
        <v>424.76712328767121</v>
      </c>
      <c r="YG159" s="21">
        <f>IF(YG$8="",0,YG131*условия!$R$89/365)</f>
        <v>421.04109589041099</v>
      </c>
      <c r="YH159" s="21">
        <f>IF(YH$8="",0,YH131*условия!$R$89/365)</f>
        <v>417.3150684931507</v>
      </c>
      <c r="YI159" s="21">
        <f>IF(YI$8="",0,YI131*условия!$R$89/365)</f>
        <v>413.58904109589042</v>
      </c>
      <c r="YJ159" s="21">
        <f>IF(YJ$8="",0,YJ131*условия!$R$89/365)</f>
        <v>409.86301369863014</v>
      </c>
      <c r="YK159" s="21">
        <f>IF(YK$8="",0,YK131*условия!$R$89/365)</f>
        <v>406.13698630136986</v>
      </c>
      <c r="YL159" s="21">
        <f>IF(YL$8="",0,YL131*условия!$R$89/365)</f>
        <v>402.41095890410958</v>
      </c>
      <c r="YM159" s="21">
        <f>IF(YM$8="",0,YM131*условия!$R$89/365)</f>
        <v>398.6849315068493</v>
      </c>
      <c r="YN159" s="21">
        <f>IF(YN$8="",0,YN131*условия!$R$89/365)</f>
        <v>394.95890410958901</v>
      </c>
      <c r="YO159" s="21">
        <f>IF(YO$8="",0,YO131*условия!$R$89/365)</f>
        <v>391.23287671232879</v>
      </c>
      <c r="YP159" s="21">
        <f>IF(YP$8="",0,YP131*условия!$R$89/365)</f>
        <v>387.50684931506851</v>
      </c>
      <c r="YQ159" s="21">
        <f>IF(YQ$8="",0,YQ131*условия!$R$89/365)</f>
        <v>383.78082191780823</v>
      </c>
      <c r="YR159" s="21">
        <f>IF(YR$8="",0,YR131*условия!$R$89/365)</f>
        <v>380.05479452054794</v>
      </c>
      <c r="YS159" s="21">
        <f>IF(YS$8="",0,YS131*условия!$R$89/365)</f>
        <v>376.32876712328766</v>
      </c>
      <c r="YT159" s="21">
        <f>IF(YT$8="",0,YT131*условия!$R$89/365)</f>
        <v>372.60273972602738</v>
      </c>
      <c r="YU159" s="21">
        <f>IF(YU$8="",0,YU131*условия!$R$89/365)</f>
        <v>368.8767123287671</v>
      </c>
      <c r="YV159" s="21">
        <f>IF(YV$8="",0,YV131*условия!$R$89/365)</f>
        <v>365.15068493150687</v>
      </c>
      <c r="YW159" s="21">
        <f>IF(YW$8="",0,YW131*условия!$R$89/365)</f>
        <v>361.42465753424659</v>
      </c>
      <c r="YX159" s="21">
        <f>IF(YX$8="",0,YX131*условия!$R$89/365)</f>
        <v>357.69863013698631</v>
      </c>
      <c r="YY159" s="21">
        <f>IF(YY$8="",0,YY131*условия!$R$89/365)</f>
        <v>353.97260273972603</v>
      </c>
      <c r="YZ159" s="21">
        <f>IF(YZ$8="",0,YZ131*условия!$R$89/365)</f>
        <v>350.24657534246575</v>
      </c>
      <c r="ZA159" s="21">
        <f>IF(ZA$8="",0,ZA131*условия!$R$89/365)</f>
        <v>346.52054794520546</v>
      </c>
      <c r="ZB159" s="21">
        <f>IF(ZB$8="",0,ZB131*условия!$R$89/365)</f>
        <v>347.83561643835617</v>
      </c>
      <c r="ZC159" s="21">
        <f>IF(ZC$8="",0,ZC131*условия!$R$89/365)</f>
        <v>349.15068493150687</v>
      </c>
      <c r="ZD159" s="21">
        <f>IF(ZD$8="",0,ZD131*условия!$R$89/365)</f>
        <v>350.46575342465752</v>
      </c>
      <c r="ZE159" s="21">
        <f>IF(ZE$8="",0,ZE131*условия!$R$89/365)</f>
        <v>351.78082191780823</v>
      </c>
      <c r="ZF159" s="21">
        <f>IF(ZF$8="",0,ZF131*условия!$R$89/365)</f>
        <v>353.09589041095893</v>
      </c>
      <c r="ZG159" s="21">
        <f>IF(ZG$8="",0,ZG131*условия!$R$89/365)</f>
        <v>354.41095890410958</v>
      </c>
      <c r="ZH159" s="21">
        <f>IF(ZH$8="",0,ZH131*условия!$R$89/365)</f>
        <v>355.72602739726028</v>
      </c>
      <c r="ZI159" s="21">
        <f>IF(ZI$8="",0,ZI131*условия!$R$89/365)</f>
        <v>357.04109589041099</v>
      </c>
      <c r="ZJ159" s="21">
        <f>IF(ZJ$8="",0,ZJ131*условия!$R$89/365)</f>
        <v>358.35616438356163</v>
      </c>
      <c r="ZK159" s="21">
        <f>IF(ZK$8="",0,ZK131*условия!$R$89/365)</f>
        <v>359.67123287671234</v>
      </c>
      <c r="ZL159" s="21">
        <f>IF(ZL$8="",0,ZL131*условия!$R$89/365)</f>
        <v>360.98630136986299</v>
      </c>
      <c r="ZM159" s="21">
        <f>IF(ZM$8="",0,ZM131*условия!$R$89/365)</f>
        <v>362.30136986301369</v>
      </c>
      <c r="ZN159" s="21">
        <f>IF(ZN$8="",0,ZN131*условия!$R$89/365)</f>
        <v>363.61643835616439</v>
      </c>
      <c r="ZO159" s="21">
        <f>IF(ZO$8="",0,ZO131*условия!$R$89/365)</f>
        <v>364.93150684931504</v>
      </c>
      <c r="ZP159" s="21">
        <f>IF(ZP$8="",0,ZP131*условия!$R$89/365)</f>
        <v>366.24657534246575</v>
      </c>
      <c r="ZQ159" s="21">
        <f>IF(ZQ$8="",0,ZQ131*условия!$R$89/365)</f>
        <v>367.56164383561645</v>
      </c>
      <c r="ZR159" s="21">
        <f>IF(ZR$8="",0,ZR131*условия!$R$89/365)</f>
        <v>368.8767123287671</v>
      </c>
      <c r="ZS159" s="21">
        <f>IF(ZS$8="",0,ZS131*условия!$R$89/365)</f>
        <v>370.1917808219178</v>
      </c>
      <c r="ZT159" s="21">
        <f>IF(ZT$8="",0,ZT131*условия!$R$89/365)</f>
        <v>371.50684931506851</v>
      </c>
      <c r="ZU159" s="21">
        <f>IF(ZU$8="",0,ZU131*условия!$R$89/365)</f>
        <v>372.82191780821915</v>
      </c>
      <c r="ZV159" s="21">
        <f>IF(ZV$8="",0,ZV131*условия!$R$89/365)</f>
        <v>374.13698630136986</v>
      </c>
      <c r="ZW159" s="21">
        <f>IF(ZW$8="",0,ZW131*условия!$R$89/365)</f>
        <v>375.45205479452056</v>
      </c>
      <c r="ZX159" s="21">
        <f>IF(ZX$8="",0,ZX131*условия!$R$89/365)</f>
        <v>376.76712328767121</v>
      </c>
      <c r="ZY159" s="21">
        <f>IF(ZY$8="",0,ZY131*условия!$R$89/365)</f>
        <v>378.08219178082192</v>
      </c>
      <c r="ZZ159" s="21">
        <f>IF(ZZ$8="",0,ZZ131*условия!$R$89/365)</f>
        <v>379.39726027397262</v>
      </c>
      <c r="AAA159" s="21">
        <f>IF(AAA$8="",0,AAA131*условия!$R$89/365)</f>
        <v>380.71232876712327</v>
      </c>
      <c r="AAB159" s="21">
        <f>IF(AAB$8="",0,AAB131*условия!$R$89/365)</f>
        <v>382.02739726027397</v>
      </c>
      <c r="AAC159" s="21">
        <f>IF(AAC$8="",0,AAC131*условия!$R$89/365)</f>
        <v>383.34246575342468</v>
      </c>
      <c r="AAD159" s="21">
        <f>IF(AAD$8="",0,AAD131*условия!$R$89/365)</f>
        <v>384.65753424657532</v>
      </c>
      <c r="AAE159" s="21">
        <f>IF(AAE$8="",0,AAE131*условия!$R$89/365)</f>
        <v>385.97260273972603</v>
      </c>
      <c r="AAF159" s="21">
        <f>IF(AAF$8="",0,AAF131*условия!$R$89/365)</f>
        <v>390.57534246575341</v>
      </c>
      <c r="AAG159" s="21">
        <f>IF(AAG$8="",0,AAG131*условия!$R$89/365)</f>
        <v>393.86301369863014</v>
      </c>
      <c r="AAH159" s="21">
        <f>IF(AAH$8="",0,AAH131*условия!$R$89/365)</f>
        <v>397.15068493150687</v>
      </c>
      <c r="AAI159" s="21">
        <f>IF(AAI$8="",0,AAI131*условия!$R$89/365)</f>
        <v>400.43835616438355</v>
      </c>
      <c r="AAJ159" s="21">
        <f>IF(AAJ$8="",0,AAJ131*условия!$R$89/365)</f>
        <v>403.72602739726028</v>
      </c>
      <c r="AAK159" s="21">
        <f>IF(AAK$8="",0,AAK131*условия!$R$89/365)</f>
        <v>407.01369863013701</v>
      </c>
      <c r="AAL159" s="21">
        <f>IF(AAL$8="",0,AAL131*условия!$R$89/365)</f>
        <v>410.30136986301369</v>
      </c>
      <c r="AAM159" s="21">
        <f>IF(AAM$8="",0,AAM131*условия!$R$89/365)</f>
        <v>413.58904109589042</v>
      </c>
      <c r="AAN159" s="21">
        <f>IF(AAN$8="",0,AAN131*условия!$R$89/365)</f>
        <v>416.8767123287671</v>
      </c>
      <c r="AAO159" s="21">
        <f>IF(AAO$8="",0,AAO131*условия!$R$89/365)</f>
        <v>420.16438356164383</v>
      </c>
      <c r="AAP159" s="21">
        <f>IF(AAP$8="",0,AAP131*условия!$R$89/365)</f>
        <v>423.45205479452056</v>
      </c>
      <c r="AAQ159" s="21">
        <f>IF(AAQ$8="",0,AAQ131*условия!$R$89/365)</f>
        <v>426.73972602739724</v>
      </c>
      <c r="AAR159" s="21">
        <f>IF(AAR$8="",0,AAR131*условия!$R$89/365)</f>
        <v>430.02739726027397</v>
      </c>
      <c r="AAS159" s="21">
        <f>IF(AAS$8="",0,AAS131*условия!$R$89/365)</f>
        <v>433.3150684931507</v>
      </c>
      <c r="AAT159" s="21">
        <f>IF(AAT$8="",0,AAT131*условия!$R$89/365)</f>
        <v>436.60273972602738</v>
      </c>
      <c r="AAU159" s="21">
        <f>IF(AAU$8="",0,AAU131*условия!$R$89/365)</f>
        <v>439.89041095890411</v>
      </c>
      <c r="AAV159" s="21">
        <f>IF(AAV$8="",0,AAV131*условия!$R$89/365)</f>
        <v>443.17808219178085</v>
      </c>
      <c r="AAW159" s="21">
        <f>IF(AAW$8="",0,AAW131*условия!$R$89/365)</f>
        <v>446.46575342465752</v>
      </c>
      <c r="AAX159" s="21">
        <f>IF(AAX$8="",0,AAX131*условия!$R$89/365)</f>
        <v>449.75342465753425</v>
      </c>
      <c r="AAY159" s="21">
        <f>IF(AAY$8="",0,AAY131*условия!$R$89/365)</f>
        <v>453.04109589041099</v>
      </c>
      <c r="AAZ159" s="21">
        <f>IF(AAZ$8="",0,AAZ131*условия!$R$89/365)</f>
        <v>456.32876712328766</v>
      </c>
      <c r="ABA159" s="21">
        <f>IF(ABA$8="",0,ABA131*условия!$R$89/365)</f>
        <v>459.61643835616439</v>
      </c>
      <c r="ABB159" s="21">
        <f>IF(ABB$8="",0,ABB131*условия!$R$89/365)</f>
        <v>462.90410958904107</v>
      </c>
      <c r="ABC159" s="21">
        <f>IF(ABC$8="",0,ABC131*условия!$R$89/365)</f>
        <v>466.1917808219178</v>
      </c>
      <c r="ABD159" s="21">
        <f>IF(ABD$8="",0,ABD131*условия!$R$89/365)</f>
        <v>469.47945205479454</v>
      </c>
      <c r="ABE159" s="21">
        <f>IF(ABE$8="",0,ABE131*условия!$R$89/365)</f>
        <v>472.76712328767121</v>
      </c>
      <c r="ABF159" s="21">
        <f>IF(ABF$8="",0,ABF131*условия!$R$89/365)</f>
        <v>476.05479452054794</v>
      </c>
      <c r="ABG159" s="21">
        <f>IF(ABG$8="",0,ABG131*условия!$R$89/365)</f>
        <v>479.34246575342468</v>
      </c>
      <c r="ABH159" s="21">
        <f>IF(ABH$8="",0,ABH131*условия!$R$89/365)</f>
        <v>482.63013698630135</v>
      </c>
      <c r="ABI159" s="21">
        <f>IF(ABI$8="",0,ABI131*условия!$R$89/365)</f>
        <v>485.91780821917808</v>
      </c>
      <c r="ABJ159" s="21">
        <f>IF(ABJ$8="",0,ABJ131*условия!$R$89/365)</f>
        <v>489.20547945205482</v>
      </c>
      <c r="ABK159" s="21">
        <f>IF(ABK$8="",0,ABK131*условия!$R$89/365)</f>
        <v>489.20547945205482</v>
      </c>
      <c r="ABL159" s="21">
        <f>IF(ABL$8="",0,ABL131*условия!$R$89/365)</f>
        <v>489.20547945205482</v>
      </c>
      <c r="ABM159" s="21">
        <f>IF(ABM$8="",0,ABM131*условия!$R$89/365)</f>
        <v>489.20547945205482</v>
      </c>
      <c r="ABN159" s="21">
        <f>IF(ABN$8="",0,ABN131*условия!$R$89/365)</f>
        <v>489.20547945205482</v>
      </c>
      <c r="ABO159" s="21">
        <f>IF(ABO$8="",0,ABO131*условия!$R$89/365)</f>
        <v>489.20547945205482</v>
      </c>
      <c r="ABP159" s="21">
        <f>IF(ABP$8="",0,ABP131*условия!$R$89/365)</f>
        <v>489.20547945205482</v>
      </c>
      <c r="ABQ159" s="21">
        <f>IF(ABQ$8="",0,ABQ131*условия!$R$89/365)</f>
        <v>489.20547945205482</v>
      </c>
      <c r="ABR159" s="21">
        <f>IF(ABR$8="",0,ABR131*условия!$R$89/365)</f>
        <v>489.20547945205482</v>
      </c>
      <c r="ABS159" s="21">
        <f>IF(ABS$8="",0,ABS131*условия!$R$89/365)</f>
        <v>489.20547945205482</v>
      </c>
      <c r="ABT159" s="21">
        <f>IF(ABT$8="",0,ABT131*условия!$R$89/365)</f>
        <v>489.20547945205482</v>
      </c>
      <c r="ABU159" s="21">
        <f>IF(ABU$8="",0,ABU131*условия!$R$89/365)</f>
        <v>489.20547945205482</v>
      </c>
      <c r="ABV159" s="21">
        <f>IF(ABV$8="",0,ABV131*условия!$R$89/365)</f>
        <v>489.20547945205482</v>
      </c>
      <c r="ABW159" s="21">
        <f>IF(ABW$8="",0,ABW131*условия!$R$89/365)</f>
        <v>489.20547945205482</v>
      </c>
      <c r="ABX159" s="21">
        <f>IF(ABX$8="",0,ABX131*условия!$R$89/365)</f>
        <v>489.20547945205482</v>
      </c>
      <c r="ABY159" s="21">
        <f>IF(ABY$8="",0,ABY131*условия!$R$89/365)</f>
        <v>489.20547945205482</v>
      </c>
      <c r="ABZ159" s="21">
        <f>IF(ABZ$8="",0,ABZ131*условия!$R$89/365)</f>
        <v>489.20547945205482</v>
      </c>
      <c r="ACA159" s="21">
        <f>IF(ACA$8="",0,ACA131*условия!$R$89/365)</f>
        <v>489.20547945205482</v>
      </c>
      <c r="ACB159" s="21">
        <f>IF(ACB$8="",0,ACB131*условия!$R$89/365)</f>
        <v>489.20547945205482</v>
      </c>
      <c r="ACC159" s="21">
        <f>IF(ACC$8="",0,ACC131*условия!$R$89/365)</f>
        <v>489.20547945205482</v>
      </c>
      <c r="ACD159" s="21">
        <f>IF(ACD$8="",0,ACD131*условия!$R$89/365)</f>
        <v>489.20547945205482</v>
      </c>
      <c r="ACE159" s="21">
        <f>IF(ACE$8="",0,ACE131*условия!$R$89/365)</f>
        <v>489.20547945205482</v>
      </c>
      <c r="ACF159" s="21">
        <f>IF(ACF$8="",0,ACF131*условия!$R$89/365)</f>
        <v>489.20547945205482</v>
      </c>
      <c r="ACG159" s="21">
        <f>IF(ACG$8="",0,ACG131*условия!$R$89/365)</f>
        <v>489.20547945205482</v>
      </c>
      <c r="ACH159" s="21">
        <f>IF(ACH$8="",0,ACH131*условия!$R$89/365)</f>
        <v>489.20547945205482</v>
      </c>
      <c r="ACI159" s="21">
        <f>IF(ACI$8="",0,ACI131*условия!$R$89/365)</f>
        <v>489.20547945205482</v>
      </c>
      <c r="ACJ159" s="21">
        <f>IF(ACJ$8="",0,ACJ131*условия!$R$89/365)</f>
        <v>489.20547945205482</v>
      </c>
      <c r="ACK159" s="21">
        <f>IF(ACK$8="",0,ACK131*условия!$R$89/365)</f>
        <v>489.20547945205482</v>
      </c>
      <c r="ACL159" s="21">
        <f>IF(ACL$8="",0,ACL131*условия!$R$89/365)</f>
        <v>489.20547945205482</v>
      </c>
      <c r="ACM159" s="21">
        <f>IF(ACM$8="",0,ACM131*условия!$R$89/365)</f>
        <v>489.20547945205482</v>
      </c>
      <c r="ACN159" s="21">
        <f>IF(ACN$8="",0,ACN131*условия!$R$89/365)</f>
        <v>489.20547945205482</v>
      </c>
      <c r="ACO159" s="21">
        <f>IF(ACO$8="",0,ACO131*условия!$R$89/365)</f>
        <v>490.08219178082192</v>
      </c>
      <c r="ACP159" s="21">
        <f>IF(ACP$8="",0,ACP131*условия!$R$89/365)</f>
        <v>490.95890410958901</v>
      </c>
      <c r="ACQ159" s="21">
        <f>IF(ACQ$8="",0,ACQ131*условия!$R$89/365)</f>
        <v>491.83561643835617</v>
      </c>
      <c r="ACR159" s="21">
        <f>IF(ACR$8="",0,ACR131*условия!$R$89/365)</f>
        <v>492.71232876712327</v>
      </c>
      <c r="ACS159" s="21">
        <f>IF(ACS$8="",0,ACS131*условия!$R$89/365)</f>
        <v>493.58904109589042</v>
      </c>
      <c r="ACT159" s="21">
        <f>IF(ACT$8="",0,ACT131*условия!$R$89/365)</f>
        <v>494.46575342465752</v>
      </c>
      <c r="ACU159" s="21">
        <f>IF(ACU$8="",0,ACU131*условия!$R$89/365)</f>
        <v>495.34246575342468</v>
      </c>
      <c r="ACV159" s="21">
        <f>IF(ACV$8="",0,ACV131*условия!$R$89/365)</f>
        <v>496.21917808219177</v>
      </c>
      <c r="ACW159" s="21">
        <f>IF(ACW$8="",0,ACW131*условия!$R$89/365)</f>
        <v>497.09589041095893</v>
      </c>
      <c r="ACX159" s="21">
        <f>IF(ACX$8="",0,ACX131*условия!$R$89/365)</f>
        <v>497.97260273972603</v>
      </c>
      <c r="ACY159" s="21">
        <f>IF(ACY$8="",0,ACY131*условия!$R$89/365)</f>
        <v>498.84931506849313</v>
      </c>
      <c r="ACZ159" s="21">
        <f>IF(ACZ$8="",0,ACZ131*условия!$R$89/365)</f>
        <v>499.72602739726028</v>
      </c>
      <c r="ADA159" s="21">
        <f>IF(ADA$8="",0,ADA131*условия!$R$89/365)</f>
        <v>500.60273972602738</v>
      </c>
      <c r="ADB159" s="21">
        <f>IF(ADB$8="",0,ADB131*условия!$R$89/365)</f>
        <v>501.47945205479454</v>
      </c>
      <c r="ADC159" s="21">
        <f>IF(ADC$8="",0,ADC131*условия!$R$89/365)</f>
        <v>502.35616438356163</v>
      </c>
      <c r="ADD159" s="21">
        <f>IF(ADD$8="",0,ADD131*условия!$R$89/365)</f>
        <v>503.23287671232879</v>
      </c>
      <c r="ADE159" s="21">
        <f>IF(ADE$8="",0,ADE131*условия!$R$89/365)</f>
        <v>504.10958904109589</v>
      </c>
      <c r="ADF159" s="21">
        <f>IF(ADF$8="",0,ADF131*условия!$R$89/365)</f>
        <v>504.98630136986299</v>
      </c>
      <c r="ADG159" s="21">
        <f>IF(ADG$8="",0,ADG131*условия!$R$89/365)</f>
        <v>505.86301369863014</v>
      </c>
      <c r="ADH159" s="21">
        <f>IF(ADH$8="",0,ADH131*условия!$R$89/365)</f>
        <v>506.73972602739724</v>
      </c>
      <c r="ADI159" s="21">
        <f>IF(ADI$8="",0,ADI131*условия!$R$89/365)</f>
        <v>507.61643835616439</v>
      </c>
      <c r="ADJ159" s="21">
        <f>IF(ADJ$8="",0,ADJ131*условия!$R$89/365)</f>
        <v>508.49315068493149</v>
      </c>
      <c r="ADK159" s="21">
        <f>IF(ADK$8="",0,ADK131*условия!$R$89/365)</f>
        <v>509.36986301369865</v>
      </c>
      <c r="ADL159" s="21">
        <f>IF(ADL$8="",0,ADL131*условия!$R$89/365)</f>
        <v>510.24657534246575</v>
      </c>
      <c r="ADM159" s="21">
        <f>IF(ADM$8="",0,ADM131*условия!$R$89/365)</f>
        <v>511.1232876712329</v>
      </c>
      <c r="ADN159" s="21">
        <f>IF(ADN$8="",0,ADN131*условия!$R$89/365)</f>
        <v>512</v>
      </c>
      <c r="ADO159" s="21">
        <f>IF(ADO$8="",0,ADO131*условия!$R$89/365)</f>
        <v>512.8767123287671</v>
      </c>
      <c r="ADP159" s="21">
        <f>IF(ADP$8="",0,ADP131*условия!$R$89/365)</f>
        <v>513.7534246575342</v>
      </c>
      <c r="ADQ159" s="21">
        <f>IF(ADQ$8="",0,ADQ131*условия!$R$89/365)</f>
        <v>514.63013698630141</v>
      </c>
      <c r="ADR159" s="21">
        <f>IF(ADR$8="",0,ADR131*условия!$R$89/365)</f>
        <v>515.50684931506851</v>
      </c>
      <c r="ADS159" s="21">
        <f>IF(ADS$8="",0,ADS131*условия!$R$89/365)</f>
        <v>516.38356164383561</v>
      </c>
      <c r="ADT159" s="21">
        <f>IF(ADT$8="",0,ADT131*условия!$R$89/365)</f>
        <v>518.13698630136992</v>
      </c>
      <c r="ADU159" s="21">
        <f>IF(ADU$8="",0,ADU131*условия!$R$89/365)</f>
        <v>519.89041095890411</v>
      </c>
      <c r="ADV159" s="21">
        <f>IF(ADV$8="",0,ADV131*условия!$R$89/365)</f>
        <v>521.64383561643831</v>
      </c>
      <c r="ADW159" s="21">
        <f>IF(ADW$8="",0,ADW131*условия!$R$89/365)</f>
        <v>523.3972602739716</v>
      </c>
      <c r="ADX159" s="21">
        <f>IF(ADX$8="",0,ADX131*условия!$R$89/365)</f>
        <v>525.15068493150591</v>
      </c>
      <c r="ADY159" s="21">
        <f>IF(ADY$8="",0,ADY131*условия!$R$89/365)</f>
        <v>526.9041095890401</v>
      </c>
      <c r="ADZ159" s="21">
        <f>IF(ADZ$8="",0,ADZ131*условия!$R$89/365)</f>
        <v>528.65753424657441</v>
      </c>
      <c r="AEA159" s="21">
        <f>IF(AEA$8="",0,AEA131*условия!$R$89/365)</f>
        <v>530.41095890410861</v>
      </c>
      <c r="AEB159" s="21">
        <f>IF(AEB$8="",0,AEB131*условия!$R$89/365)</f>
        <v>532.16438356164292</v>
      </c>
      <c r="AEC159" s="21">
        <f>IF(AEC$8="",0,AEC131*условия!$R$89/365)</f>
        <v>533.91780821917712</v>
      </c>
      <c r="AED159" s="21">
        <f>IF(AED$8="",0,AED131*условия!$R$89/365)</f>
        <v>535.67123287671143</v>
      </c>
      <c r="AEE159" s="21">
        <f>IF(AEE$8="",0,AEE131*условия!$R$89/365)</f>
        <v>537.42465753424563</v>
      </c>
      <c r="AEF159" s="21">
        <f>IF(AEF$8="",0,AEF131*условия!$R$89/365)</f>
        <v>539.17808219177982</v>
      </c>
      <c r="AEG159" s="21">
        <f>IF(AEG$8="",0,AEG131*условия!$R$89/365)</f>
        <v>540.93150684931413</v>
      </c>
      <c r="AEH159" s="21">
        <f>IF(AEH$8="",0,AEH131*условия!$R$89/365)</f>
        <v>542.68493150684833</v>
      </c>
      <c r="AEI159" s="21">
        <f>IF(AEI$8="",0,AEI131*условия!$R$89/365)</f>
        <v>544.43835616438264</v>
      </c>
      <c r="AEJ159" s="21">
        <f>IF(AEJ$8="",0,AEJ131*условия!$R$89/365)</f>
        <v>546.19178082191684</v>
      </c>
      <c r="AEK159" s="21">
        <f>IF(AEK$8="",0,AEK131*условия!$R$89/365)</f>
        <v>547.94520547945115</v>
      </c>
      <c r="AEL159" s="21">
        <f>IF(AEL$8="",0,AEL131*условия!$R$89/365)</f>
        <v>549.69863013698534</v>
      </c>
      <c r="AEM159" s="21">
        <f>IF(AEM$8="",0,AEM131*условия!$R$89/365)</f>
        <v>551.45205479451954</v>
      </c>
      <c r="AEN159" s="21">
        <f>IF(AEN$8="",0,AEN131*условия!$R$89/365)</f>
        <v>553.20547945205385</v>
      </c>
      <c r="AEO159" s="21">
        <f>IF(AEO$8="",0,AEO131*условия!$R$89/365)</f>
        <v>554.95890410958805</v>
      </c>
      <c r="AEP159" s="21">
        <f>IF(AEP$8="",0,AEP131*условия!$R$89/365)</f>
        <v>556.71232876712236</v>
      </c>
      <c r="AEQ159" s="21">
        <f>IF(AEQ$8="",0,AEQ131*условия!$R$89/365)</f>
        <v>558.46575342465655</v>
      </c>
      <c r="AER159" s="21">
        <f>IF(AER$8="",0,AER131*условия!$R$89/365)</f>
        <v>560.21917808219087</v>
      </c>
      <c r="AES159" s="21">
        <f>IF(AES$8="",0,AES131*условия!$R$89/365)</f>
        <v>561.97260273972506</v>
      </c>
      <c r="AET159" s="21">
        <f>IF(AET$8="",0,AET131*условия!$R$89/365)</f>
        <v>563.72602739725937</v>
      </c>
      <c r="AEU159" s="21">
        <f>IF(AEU$8="",0,AEU131*условия!$R$89/365)</f>
        <v>565.47945205479357</v>
      </c>
      <c r="AEV159" s="21">
        <f>IF(AEV$8="",0,AEV131*условия!$R$89/365)</f>
        <v>567.23287671232777</v>
      </c>
      <c r="AEW159" s="21">
        <f>IF(AEW$8="",0,AEW131*условия!$R$89/365)</f>
        <v>568.98630136986208</v>
      </c>
      <c r="AEX159" s="21">
        <f>IF(AEX$8="",0,AEX131*условия!$R$89/365)</f>
        <v>570.73972602739627</v>
      </c>
      <c r="AEY159" s="21">
        <f>IF(AEY$8="",0,AEY131*условия!$R$89/365)</f>
        <v>582.57534246575244</v>
      </c>
      <c r="AEZ159" s="21">
        <f>IF(AEZ$8="",0,AEZ131*условия!$R$89/365)</f>
        <v>594.41095890410861</v>
      </c>
      <c r="AFA159" s="21">
        <f>IF(AFA$8="",0,AFA131*условия!$R$89/365)</f>
        <v>606.24657534246478</v>
      </c>
      <c r="AFB159" s="21">
        <f>IF(AFB$8="",0,AFB131*условия!$R$89/365)</f>
        <v>618.08219178082197</v>
      </c>
      <c r="AFC159" s="21">
        <f>IF(AFC$8="",0,AFC131*условия!$R$89/365)</f>
        <v>629.91780821917803</v>
      </c>
      <c r="AFD159" s="21">
        <f>IF(AFD$8="",0,AFD131*условия!$R$89/365)</f>
        <v>641.7534246575342</v>
      </c>
      <c r="AFE159" s="21">
        <f>IF(AFE$8="",0,AFE131*условия!$R$89/365)</f>
        <v>653.58904109589037</v>
      </c>
      <c r="AFF159" s="21">
        <f>IF(AFF$8="",0,AFF131*условия!$R$89/365)</f>
        <v>665.42465753424653</v>
      </c>
      <c r="AFG159" s="21">
        <f>IF(AFG$8="",0,AFG131*условия!$R$89/365)</f>
        <v>677.2602739726027</v>
      </c>
    </row>
    <row r="160" spans="1:839" s="42" customFormat="1" ht="6" customHeight="1" x14ac:dyDescent="0.25">
      <c r="A160" s="21"/>
      <c r="B160" s="21"/>
      <c r="C160" s="21"/>
      <c r="D160" s="52"/>
      <c r="E160" s="21"/>
      <c r="F160" s="21"/>
      <c r="G160" s="21"/>
      <c r="H160" s="21"/>
      <c r="I160" s="21"/>
      <c r="J160" s="21"/>
      <c r="K160" s="41"/>
      <c r="L160" s="21"/>
      <c r="M160" s="21"/>
      <c r="N160" s="21"/>
      <c r="O160" s="21"/>
      <c r="P160" s="21"/>
      <c r="Q160" s="4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1"/>
      <c r="IW160" s="21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1"/>
      <c r="JL160" s="21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1"/>
      <c r="KJ160" s="21"/>
      <c r="KK160" s="21"/>
      <c r="KL160" s="21"/>
      <c r="KM160" s="21"/>
      <c r="KN160" s="21"/>
      <c r="KO160" s="21"/>
      <c r="KP160" s="21"/>
      <c r="KQ160" s="21"/>
      <c r="KR160" s="21"/>
      <c r="KS160" s="21"/>
      <c r="KT160" s="21"/>
      <c r="KU160" s="21"/>
      <c r="KV160" s="21"/>
      <c r="KW160" s="21"/>
      <c r="KX160" s="21"/>
      <c r="KY160" s="21"/>
      <c r="KZ160" s="21"/>
      <c r="LA160" s="21"/>
      <c r="LB160" s="21"/>
      <c r="LC160" s="21"/>
      <c r="LD160" s="21"/>
      <c r="LE160" s="21"/>
      <c r="LF160" s="21"/>
      <c r="LG160" s="21"/>
      <c r="LH160" s="21"/>
      <c r="LI160" s="21"/>
      <c r="LJ160" s="21"/>
      <c r="LK160" s="21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1"/>
      <c r="MO160" s="21"/>
      <c r="MP160" s="21"/>
      <c r="MQ160" s="21"/>
      <c r="MR160" s="21"/>
      <c r="MS160" s="21"/>
      <c r="MT160" s="21"/>
      <c r="MU160" s="21"/>
      <c r="MV160" s="21"/>
      <c r="MW160" s="21"/>
      <c r="MX160" s="21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1"/>
      <c r="NS160" s="21"/>
      <c r="NT160" s="21"/>
      <c r="NU160" s="21"/>
      <c r="NV160" s="21"/>
      <c r="NW160" s="21"/>
      <c r="NX160" s="21"/>
      <c r="NY160" s="21"/>
      <c r="NZ160" s="21"/>
      <c r="OA160" s="21"/>
      <c r="OB160" s="21"/>
      <c r="OC160" s="21"/>
      <c r="OD160" s="21"/>
      <c r="OE160" s="21"/>
      <c r="OF160" s="21"/>
      <c r="OG160" s="21"/>
      <c r="OH160" s="21"/>
      <c r="OI160" s="21"/>
      <c r="OJ160" s="21"/>
      <c r="OK160" s="21"/>
      <c r="OL160" s="21"/>
      <c r="OM160" s="21"/>
      <c r="ON160" s="21"/>
      <c r="OO160" s="21"/>
      <c r="OP160" s="21"/>
      <c r="OQ160" s="21"/>
      <c r="OR160" s="21"/>
      <c r="OS160" s="21"/>
      <c r="OT160" s="21"/>
      <c r="OU160" s="21"/>
      <c r="OV160" s="21"/>
      <c r="OW160" s="21"/>
      <c r="OX160" s="21"/>
      <c r="OY160" s="21"/>
      <c r="OZ160" s="21"/>
      <c r="PA160" s="21"/>
      <c r="PB160" s="21"/>
      <c r="PC160" s="21"/>
      <c r="PD160" s="21"/>
      <c r="PE160" s="21"/>
      <c r="PF160" s="21"/>
      <c r="PG160" s="21"/>
      <c r="PH160" s="21"/>
      <c r="PI160" s="21"/>
      <c r="PJ160" s="21"/>
      <c r="PK160" s="21"/>
      <c r="PL160" s="21"/>
      <c r="PM160" s="21"/>
      <c r="PN160" s="21"/>
      <c r="PO160" s="21"/>
      <c r="PP160" s="21"/>
      <c r="PQ160" s="21"/>
      <c r="PR160" s="21"/>
      <c r="PS160" s="21"/>
      <c r="PT160" s="21"/>
      <c r="PU160" s="21"/>
      <c r="PV160" s="21"/>
      <c r="PW160" s="21"/>
      <c r="PX160" s="21"/>
      <c r="PY160" s="21"/>
      <c r="PZ160" s="21"/>
      <c r="QA160" s="21"/>
      <c r="QB160" s="21"/>
      <c r="QC160" s="21"/>
      <c r="QD160" s="21"/>
      <c r="QE160" s="21"/>
      <c r="QF160" s="21"/>
      <c r="QG160" s="21"/>
      <c r="QH160" s="21"/>
      <c r="QI160" s="21"/>
      <c r="QJ160" s="21"/>
      <c r="QK160" s="21"/>
      <c r="QL160" s="21"/>
      <c r="QM160" s="21"/>
      <c r="QN160" s="21"/>
      <c r="QO160" s="21"/>
      <c r="QP160" s="21"/>
      <c r="QQ160" s="21"/>
      <c r="QR160" s="21"/>
      <c r="QS160" s="21"/>
      <c r="QT160" s="21"/>
      <c r="QU160" s="21"/>
      <c r="QV160" s="21"/>
      <c r="QW160" s="21"/>
      <c r="QX160" s="21"/>
      <c r="QY160" s="21"/>
      <c r="QZ160" s="21"/>
      <c r="RA160" s="21"/>
      <c r="RB160" s="21"/>
      <c r="RC160" s="21"/>
      <c r="RD160" s="21"/>
      <c r="RE160" s="21"/>
      <c r="RF160" s="21"/>
      <c r="RG160" s="21"/>
      <c r="RH160" s="21"/>
      <c r="RI160" s="21"/>
      <c r="RJ160" s="21"/>
      <c r="RK160" s="21"/>
      <c r="RL160" s="21"/>
      <c r="RM160" s="21"/>
      <c r="RN160" s="21"/>
      <c r="RO160" s="21"/>
      <c r="RP160" s="21"/>
      <c r="RQ160" s="21"/>
      <c r="RR160" s="21"/>
      <c r="RS160" s="21"/>
      <c r="RT160" s="21"/>
      <c r="RU160" s="21"/>
      <c r="RV160" s="21"/>
      <c r="RW160" s="21"/>
      <c r="RX160" s="21"/>
      <c r="RY160" s="21"/>
      <c r="RZ160" s="21"/>
      <c r="SA160" s="21"/>
      <c r="SB160" s="21"/>
      <c r="SC160" s="21"/>
      <c r="SD160" s="21"/>
      <c r="SE160" s="21"/>
      <c r="SF160" s="21"/>
      <c r="SG160" s="21"/>
      <c r="SH160" s="21"/>
      <c r="SI160" s="21"/>
      <c r="SJ160" s="21"/>
      <c r="SK160" s="21"/>
      <c r="SL160" s="21"/>
      <c r="SM160" s="21"/>
      <c r="SN160" s="21"/>
      <c r="SO160" s="21"/>
      <c r="SP160" s="21"/>
      <c r="SQ160" s="21"/>
      <c r="SR160" s="21"/>
      <c r="SS160" s="21"/>
      <c r="ST160" s="21"/>
      <c r="SU160" s="21"/>
      <c r="SV160" s="21"/>
      <c r="SW160" s="21"/>
      <c r="SX160" s="21"/>
      <c r="SY160" s="21"/>
      <c r="SZ160" s="21"/>
      <c r="TA160" s="21"/>
      <c r="TB160" s="21"/>
      <c r="TC160" s="21"/>
      <c r="TD160" s="21"/>
      <c r="TE160" s="21"/>
      <c r="TF160" s="21"/>
      <c r="TG160" s="21"/>
      <c r="TH160" s="21"/>
      <c r="TI160" s="21"/>
      <c r="TJ160" s="21"/>
      <c r="TK160" s="21"/>
      <c r="TL160" s="21"/>
      <c r="TM160" s="21"/>
      <c r="TN160" s="21"/>
      <c r="TO160" s="21"/>
      <c r="TP160" s="21"/>
      <c r="TQ160" s="21"/>
      <c r="TR160" s="21"/>
      <c r="TS160" s="21"/>
      <c r="TT160" s="21"/>
      <c r="TU160" s="21"/>
      <c r="TV160" s="21"/>
      <c r="TW160" s="21"/>
      <c r="TX160" s="21"/>
      <c r="TY160" s="21"/>
      <c r="TZ160" s="21"/>
      <c r="UA160" s="21"/>
      <c r="UB160" s="21"/>
      <c r="UC160" s="21"/>
      <c r="UD160" s="21"/>
      <c r="UE160" s="21"/>
      <c r="UF160" s="21"/>
      <c r="UG160" s="21"/>
      <c r="UH160" s="21"/>
      <c r="UI160" s="21"/>
      <c r="UJ160" s="21"/>
      <c r="UK160" s="21"/>
      <c r="UL160" s="21"/>
      <c r="UM160" s="21"/>
      <c r="UN160" s="21"/>
      <c r="UO160" s="21"/>
      <c r="UP160" s="21"/>
      <c r="UQ160" s="21"/>
      <c r="UR160" s="21"/>
      <c r="US160" s="21"/>
      <c r="UT160" s="21"/>
      <c r="UU160" s="21"/>
      <c r="UV160" s="21"/>
      <c r="UW160" s="21"/>
      <c r="UX160" s="21"/>
      <c r="UY160" s="21"/>
      <c r="UZ160" s="21"/>
      <c r="VA160" s="21"/>
      <c r="VB160" s="21"/>
      <c r="VC160" s="21"/>
      <c r="VD160" s="21"/>
      <c r="VE160" s="21"/>
      <c r="VF160" s="21"/>
      <c r="VG160" s="21"/>
      <c r="VH160" s="21"/>
      <c r="VI160" s="21"/>
      <c r="VJ160" s="21"/>
      <c r="VK160" s="21"/>
      <c r="VL160" s="21"/>
      <c r="VM160" s="21"/>
      <c r="VN160" s="21"/>
      <c r="VO160" s="21"/>
      <c r="VP160" s="21"/>
      <c r="VQ160" s="21"/>
      <c r="VR160" s="21"/>
      <c r="VS160" s="21"/>
      <c r="VT160" s="21"/>
      <c r="VU160" s="21"/>
      <c r="VV160" s="21"/>
      <c r="VW160" s="21"/>
      <c r="VX160" s="21"/>
      <c r="VY160" s="21"/>
      <c r="VZ160" s="21"/>
      <c r="WA160" s="21"/>
      <c r="WB160" s="21"/>
      <c r="WC160" s="21"/>
      <c r="WD160" s="21"/>
      <c r="WE160" s="21"/>
      <c r="WF160" s="21"/>
      <c r="WG160" s="21"/>
      <c r="WH160" s="21"/>
      <c r="WI160" s="21"/>
      <c r="WJ160" s="21"/>
      <c r="WK160" s="21"/>
      <c r="WL160" s="21"/>
      <c r="WM160" s="21"/>
      <c r="WN160" s="21"/>
      <c r="WO160" s="21"/>
      <c r="WP160" s="21"/>
      <c r="WQ160" s="21"/>
      <c r="WR160" s="21"/>
      <c r="WS160" s="21"/>
      <c r="WT160" s="21"/>
      <c r="WU160" s="21"/>
      <c r="WV160" s="21"/>
      <c r="WW160" s="21"/>
      <c r="WX160" s="21"/>
      <c r="WY160" s="21"/>
      <c r="WZ160" s="21"/>
      <c r="XA160" s="21"/>
      <c r="XB160" s="21"/>
      <c r="XC160" s="21"/>
      <c r="XD160" s="21"/>
      <c r="XE160" s="21"/>
      <c r="XF160" s="21"/>
      <c r="XG160" s="21"/>
      <c r="XH160" s="21"/>
      <c r="XI160" s="21"/>
      <c r="XJ160" s="21"/>
      <c r="XK160" s="21"/>
      <c r="XL160" s="21"/>
      <c r="XM160" s="21"/>
      <c r="XN160" s="21"/>
      <c r="XO160" s="21"/>
      <c r="XP160" s="21"/>
      <c r="XQ160" s="21"/>
      <c r="XR160" s="21"/>
      <c r="XS160" s="21"/>
      <c r="XT160" s="21"/>
      <c r="XU160" s="21"/>
      <c r="XV160" s="21"/>
      <c r="XW160" s="21"/>
      <c r="XX160" s="21"/>
      <c r="XY160" s="21"/>
      <c r="XZ160" s="21"/>
      <c r="YA160" s="21"/>
      <c r="YB160" s="21"/>
      <c r="YC160" s="21"/>
      <c r="YD160" s="21"/>
      <c r="YE160" s="21"/>
      <c r="YF160" s="21"/>
      <c r="YG160" s="21"/>
      <c r="YH160" s="21"/>
      <c r="YI160" s="21"/>
      <c r="YJ160" s="21"/>
      <c r="YK160" s="21"/>
      <c r="YL160" s="21"/>
      <c r="YM160" s="21"/>
      <c r="YN160" s="21"/>
      <c r="YO160" s="21"/>
      <c r="YP160" s="21"/>
      <c r="YQ160" s="21"/>
      <c r="YR160" s="21"/>
      <c r="YS160" s="21"/>
      <c r="YT160" s="21"/>
      <c r="YU160" s="21"/>
      <c r="YV160" s="21"/>
      <c r="YW160" s="21"/>
      <c r="YX160" s="21"/>
      <c r="YY160" s="21"/>
      <c r="YZ160" s="21"/>
      <c r="ZA160" s="21"/>
      <c r="ZB160" s="21"/>
      <c r="ZC160" s="21"/>
      <c r="ZD160" s="21"/>
      <c r="ZE160" s="21"/>
      <c r="ZF160" s="21"/>
      <c r="ZG160" s="21"/>
      <c r="ZH160" s="21"/>
      <c r="ZI160" s="21"/>
      <c r="ZJ160" s="21"/>
      <c r="ZK160" s="21"/>
      <c r="ZL160" s="21"/>
      <c r="ZM160" s="21"/>
      <c r="ZN160" s="21"/>
      <c r="ZO160" s="21"/>
      <c r="ZP160" s="21"/>
      <c r="ZQ160" s="21"/>
      <c r="ZR160" s="21"/>
      <c r="ZS160" s="21"/>
      <c r="ZT160" s="21"/>
      <c r="ZU160" s="21"/>
      <c r="ZV160" s="21"/>
      <c r="ZW160" s="21"/>
      <c r="ZX160" s="21"/>
      <c r="ZY160" s="21"/>
      <c r="ZZ160" s="21"/>
      <c r="AAA160" s="21"/>
      <c r="AAB160" s="21"/>
      <c r="AAC160" s="21"/>
      <c r="AAD160" s="21"/>
      <c r="AAE160" s="21"/>
      <c r="AAF160" s="21"/>
      <c r="AAG160" s="21"/>
      <c r="AAH160" s="21"/>
      <c r="AAI160" s="21"/>
      <c r="AAJ160" s="21"/>
      <c r="AAK160" s="21"/>
      <c r="AAL160" s="21"/>
      <c r="AAM160" s="21"/>
      <c r="AAN160" s="21"/>
      <c r="AAO160" s="21"/>
      <c r="AAP160" s="21"/>
      <c r="AAQ160" s="21"/>
      <c r="AAR160" s="21"/>
      <c r="AAS160" s="21"/>
      <c r="AAT160" s="21"/>
      <c r="AAU160" s="21"/>
      <c r="AAV160" s="21"/>
      <c r="AAW160" s="21"/>
      <c r="AAX160" s="21"/>
      <c r="AAY160" s="21"/>
      <c r="AAZ160" s="21"/>
      <c r="ABA160" s="21"/>
      <c r="ABB160" s="21"/>
      <c r="ABC160" s="21"/>
      <c r="ABD160" s="21"/>
      <c r="ABE160" s="21"/>
      <c r="ABF160" s="21"/>
      <c r="ABG160" s="21"/>
      <c r="ABH160" s="21"/>
      <c r="ABI160" s="21"/>
      <c r="ABJ160" s="21"/>
      <c r="ABK160" s="21"/>
      <c r="ABL160" s="21"/>
      <c r="ABM160" s="21"/>
      <c r="ABN160" s="21"/>
      <c r="ABO160" s="21"/>
      <c r="ABP160" s="21"/>
      <c r="ABQ160" s="21"/>
      <c r="ABR160" s="21"/>
      <c r="ABS160" s="21"/>
      <c r="ABT160" s="21"/>
      <c r="ABU160" s="21"/>
      <c r="ABV160" s="21"/>
      <c r="ABW160" s="21"/>
      <c r="ABX160" s="21"/>
      <c r="ABY160" s="21"/>
      <c r="ABZ160" s="21"/>
      <c r="ACA160" s="21"/>
      <c r="ACB160" s="21"/>
      <c r="ACC160" s="21"/>
      <c r="ACD160" s="21"/>
      <c r="ACE160" s="21"/>
      <c r="ACF160" s="21"/>
      <c r="ACG160" s="21"/>
      <c r="ACH160" s="21"/>
      <c r="ACI160" s="21"/>
      <c r="ACJ160" s="21"/>
      <c r="ACK160" s="21"/>
      <c r="ACL160" s="21"/>
      <c r="ACM160" s="21"/>
      <c r="ACN160" s="21"/>
      <c r="ACO160" s="21"/>
      <c r="ACP160" s="21"/>
      <c r="ACQ160" s="21"/>
      <c r="ACR160" s="21"/>
      <c r="ACS160" s="21"/>
      <c r="ACT160" s="21"/>
      <c r="ACU160" s="21"/>
      <c r="ACV160" s="21"/>
      <c r="ACW160" s="21"/>
      <c r="ACX160" s="21"/>
      <c r="ACY160" s="21"/>
      <c r="ACZ160" s="21"/>
      <c r="ADA160" s="21"/>
      <c r="ADB160" s="21"/>
      <c r="ADC160" s="21"/>
      <c r="ADD160" s="21"/>
      <c r="ADE160" s="21"/>
      <c r="ADF160" s="21"/>
      <c r="ADG160" s="21"/>
      <c r="ADH160" s="21"/>
      <c r="ADI160" s="21"/>
      <c r="ADJ160" s="21"/>
      <c r="ADK160" s="21"/>
      <c r="ADL160" s="21"/>
      <c r="ADM160" s="21"/>
      <c r="ADN160" s="21"/>
      <c r="ADO160" s="21"/>
      <c r="ADP160" s="21"/>
      <c r="ADQ160" s="21"/>
      <c r="ADR160" s="21"/>
      <c r="ADS160" s="21"/>
      <c r="ADT160" s="21"/>
      <c r="ADU160" s="21"/>
      <c r="ADV160" s="21"/>
      <c r="ADW160" s="21"/>
      <c r="ADX160" s="21"/>
      <c r="ADY160" s="21"/>
      <c r="ADZ160" s="21"/>
      <c r="AEA160" s="21"/>
      <c r="AEB160" s="21"/>
      <c r="AEC160" s="21"/>
      <c r="AED160" s="21"/>
      <c r="AEE160" s="21"/>
      <c r="AEF160" s="21"/>
      <c r="AEG160" s="21"/>
      <c r="AEH160" s="21"/>
      <c r="AEI160" s="21"/>
      <c r="AEJ160" s="21"/>
      <c r="AEK160" s="21"/>
      <c r="AEL160" s="21"/>
      <c r="AEM160" s="21"/>
      <c r="AEN160" s="21"/>
      <c r="AEO160" s="21"/>
      <c r="AEP160" s="21"/>
      <c r="AEQ160" s="21"/>
      <c r="AER160" s="21"/>
      <c r="AES160" s="21"/>
      <c r="AET160" s="21"/>
      <c r="AEU160" s="21"/>
      <c r="AEV160" s="21"/>
      <c r="AEW160" s="21"/>
      <c r="AEX160" s="21"/>
      <c r="AEY160" s="21"/>
      <c r="AEZ160" s="21"/>
      <c r="AFA160" s="21"/>
      <c r="AFB160" s="21"/>
      <c r="AFC160" s="21"/>
      <c r="AFD160" s="21"/>
      <c r="AFE160" s="21"/>
      <c r="AFF160" s="21"/>
      <c r="AFG160" s="21"/>
    </row>
    <row r="161" spans="1:839" s="46" customFormat="1" x14ac:dyDescent="0.25">
      <c r="A161" s="22"/>
      <c r="B161" s="22"/>
      <c r="C161" s="22" t="s">
        <v>42</v>
      </c>
      <c r="D161" s="52"/>
      <c r="E161" s="22" t="str">
        <f>структура!$G$55</f>
        <v>сбор пени по просроч. займам</v>
      </c>
      <c r="F161" s="22"/>
      <c r="G161" s="22"/>
      <c r="H161" s="22"/>
      <c r="I161" s="22" t="str">
        <f>IF($E161="","",INDEX(структура!$H$10:$H$153,SUMIFS(структура!$C$10:$C$153,структура!$G$10:$G$153,$E161)))</f>
        <v>руб</v>
      </c>
      <c r="J161" s="22"/>
      <c r="K161" s="45"/>
      <c r="L161" s="22"/>
      <c r="M161" s="22"/>
      <c r="N161" s="22"/>
      <c r="O161" s="22"/>
      <c r="P161" s="22"/>
      <c r="Q161" s="45"/>
      <c r="R161" s="22">
        <f>SUM(R162:R166)</f>
        <v>0</v>
      </c>
      <c r="S161" s="22">
        <f t="shared" ref="S161" si="15002">SUM(S162:S166)</f>
        <v>0</v>
      </c>
      <c r="T161" s="22">
        <f t="shared" ref="T161" si="15003">SUM(T162:T166)</f>
        <v>0</v>
      </c>
      <c r="U161" s="22">
        <f t="shared" ref="U161" si="15004">SUM(U162:U166)</f>
        <v>0</v>
      </c>
      <c r="V161" s="22">
        <f t="shared" ref="V161" si="15005">SUM(V162:V166)</f>
        <v>0</v>
      </c>
      <c r="W161" s="22">
        <f t="shared" ref="W161" si="15006">SUM(W162:W166)</f>
        <v>0</v>
      </c>
      <c r="X161" s="22">
        <f t="shared" ref="X161" si="15007">SUM(X162:X166)</f>
        <v>0</v>
      </c>
      <c r="Y161" s="22">
        <f t="shared" ref="Y161" si="15008">SUM(Y162:Y166)</f>
        <v>0</v>
      </c>
      <c r="Z161" s="22">
        <f t="shared" ref="Z161" si="15009">SUM(Z162:Z166)</f>
        <v>0</v>
      </c>
      <c r="AA161" s="22">
        <f t="shared" ref="AA161" si="15010">SUM(AA162:AA166)</f>
        <v>0</v>
      </c>
      <c r="AB161" s="22">
        <f t="shared" ref="AB161" si="15011">SUM(AB162:AB166)</f>
        <v>0</v>
      </c>
      <c r="AC161" s="22">
        <f t="shared" ref="AC161" si="15012">SUM(AC162:AC166)</f>
        <v>0</v>
      </c>
      <c r="AD161" s="22">
        <f t="shared" ref="AD161" si="15013">SUM(AD162:AD166)</f>
        <v>0</v>
      </c>
      <c r="AE161" s="22">
        <f t="shared" ref="AE161" si="15014">SUM(AE162:AE166)</f>
        <v>0</v>
      </c>
      <c r="AF161" s="22">
        <f t="shared" ref="AF161" si="15015">SUM(AF162:AF166)</f>
        <v>0</v>
      </c>
      <c r="AG161" s="22">
        <f t="shared" ref="AG161" si="15016">SUM(AG162:AG166)</f>
        <v>0</v>
      </c>
      <c r="AH161" s="22">
        <f t="shared" ref="AH161" si="15017">SUM(AH162:AH166)</f>
        <v>0</v>
      </c>
      <c r="AI161" s="22">
        <f t="shared" ref="AI161" si="15018">SUM(AI162:AI166)</f>
        <v>0</v>
      </c>
      <c r="AJ161" s="22">
        <f t="shared" ref="AJ161" si="15019">SUM(AJ162:AJ166)</f>
        <v>0</v>
      </c>
      <c r="AK161" s="22">
        <f t="shared" ref="AK161" si="15020">SUM(AK162:AK166)</f>
        <v>0</v>
      </c>
      <c r="AL161" s="22">
        <f t="shared" ref="AL161" si="15021">SUM(AL162:AL166)</f>
        <v>0</v>
      </c>
      <c r="AM161" s="22">
        <f t="shared" ref="AM161" si="15022">SUM(AM162:AM166)</f>
        <v>0</v>
      </c>
      <c r="AN161" s="22">
        <f t="shared" ref="AN161" si="15023">SUM(AN162:AN166)</f>
        <v>0</v>
      </c>
      <c r="AO161" s="22">
        <f t="shared" ref="AO161" si="15024">SUM(AO162:AO166)</f>
        <v>0</v>
      </c>
      <c r="AP161" s="22">
        <f t="shared" ref="AP161" si="15025">SUM(AP162:AP166)</f>
        <v>0</v>
      </c>
      <c r="AQ161" s="22">
        <f t="shared" ref="AQ161" si="15026">SUM(AQ162:AQ166)</f>
        <v>0</v>
      </c>
      <c r="AR161" s="22">
        <f t="shared" ref="AR161" si="15027">SUM(AR162:AR166)</f>
        <v>0</v>
      </c>
      <c r="AS161" s="22">
        <f t="shared" ref="AS161" si="15028">SUM(AS162:AS166)</f>
        <v>0</v>
      </c>
      <c r="AT161" s="22">
        <f t="shared" ref="AT161" si="15029">SUM(AT162:AT166)</f>
        <v>0</v>
      </c>
      <c r="AU161" s="22">
        <f t="shared" ref="AU161" si="15030">SUM(AU162:AU166)</f>
        <v>0</v>
      </c>
      <c r="AV161" s="22">
        <f t="shared" ref="AV161" si="15031">SUM(AV162:AV166)</f>
        <v>0</v>
      </c>
      <c r="AW161" s="22">
        <f t="shared" ref="AW161" si="15032">SUM(AW162:AW166)</f>
        <v>0</v>
      </c>
      <c r="AX161" s="22">
        <f t="shared" ref="AX161" si="15033">SUM(AX162:AX166)</f>
        <v>0</v>
      </c>
      <c r="AY161" s="22">
        <f t="shared" ref="AY161" si="15034">SUM(AY162:AY166)</f>
        <v>0</v>
      </c>
      <c r="AZ161" s="22">
        <f t="shared" ref="AZ161" si="15035">SUM(AZ162:AZ166)</f>
        <v>0</v>
      </c>
      <c r="BA161" s="22">
        <f t="shared" ref="BA161" si="15036">SUM(BA162:BA166)</f>
        <v>0</v>
      </c>
      <c r="BB161" s="22">
        <f t="shared" ref="BB161" si="15037">SUM(BB162:BB166)</f>
        <v>0</v>
      </c>
      <c r="BC161" s="22">
        <f t="shared" ref="BC161" si="15038">SUM(BC162:BC166)</f>
        <v>0</v>
      </c>
      <c r="BD161" s="22">
        <f t="shared" ref="BD161" si="15039">SUM(BD162:BD166)</f>
        <v>0</v>
      </c>
      <c r="BE161" s="22">
        <f t="shared" ref="BE161" si="15040">SUM(BE162:BE166)</f>
        <v>0</v>
      </c>
      <c r="BF161" s="22">
        <f t="shared" ref="BF161" si="15041">SUM(BF162:BF166)</f>
        <v>39.452054794520564</v>
      </c>
      <c r="BG161" s="22">
        <f t="shared" ref="BG161" si="15042">SUM(BG162:BG166)</f>
        <v>39.452054794520564</v>
      </c>
      <c r="BH161" s="22">
        <f t="shared" ref="BH161" si="15043">SUM(BH162:BH166)</f>
        <v>39.452054794520564</v>
      </c>
      <c r="BI161" s="22">
        <f t="shared" ref="BI161" si="15044">SUM(BI162:BI166)</f>
        <v>39.452054794520564</v>
      </c>
      <c r="BJ161" s="22">
        <f t="shared" ref="BJ161" si="15045">SUM(BJ162:BJ166)</f>
        <v>39.452054794520564</v>
      </c>
      <c r="BK161" s="22">
        <f t="shared" ref="BK161" si="15046">SUM(BK162:BK166)</f>
        <v>39.452054794520564</v>
      </c>
      <c r="BL161" s="22">
        <f t="shared" ref="BL161" si="15047">SUM(BL162:BL166)</f>
        <v>39.452054794520564</v>
      </c>
      <c r="BM161" s="22">
        <f t="shared" ref="BM161" si="15048">SUM(BM162:BM166)</f>
        <v>39.452054794520564</v>
      </c>
      <c r="BN161" s="22">
        <f t="shared" ref="BN161" si="15049">SUM(BN162:BN166)</f>
        <v>39.452054794520564</v>
      </c>
      <c r="BO161" s="22">
        <f t="shared" ref="BO161" si="15050">SUM(BO162:BO166)</f>
        <v>39.452054794520564</v>
      </c>
      <c r="BP161" s="22">
        <f t="shared" ref="BP161" si="15051">SUM(BP162:BP166)</f>
        <v>927.12328767123302</v>
      </c>
      <c r="BQ161" s="22">
        <f t="shared" ref="BQ161" si="15052">SUM(BQ162:BQ166)</f>
        <v>927.12328767123302</v>
      </c>
      <c r="BR161" s="22">
        <f t="shared" ref="BR161" si="15053">SUM(BR162:BR166)</f>
        <v>927.12328767123302</v>
      </c>
      <c r="BS161" s="22">
        <f t="shared" ref="BS161" si="15054">SUM(BS162:BS166)</f>
        <v>927.12328767123302</v>
      </c>
      <c r="BT161" s="22">
        <f t="shared" ref="BT161" si="15055">SUM(BT162:BT166)</f>
        <v>927.12328767123302</v>
      </c>
      <c r="BU161" s="22">
        <f t="shared" ref="BU161" si="15056">SUM(BU162:BU166)</f>
        <v>927.12328767123302</v>
      </c>
      <c r="BV161" s="22">
        <f t="shared" ref="BV161" si="15057">SUM(BV162:BV166)</f>
        <v>927.12328767123302</v>
      </c>
      <c r="BW161" s="22">
        <f t="shared" ref="BW161" si="15058">SUM(BW162:BW166)</f>
        <v>927.12328767123302</v>
      </c>
      <c r="BX161" s="22">
        <f t="shared" ref="BX161" si="15059">SUM(BX162:BX166)</f>
        <v>927.12328767123302</v>
      </c>
      <c r="BY161" s="22">
        <f t="shared" ref="BY161" si="15060">SUM(BY162:BY166)</f>
        <v>927.12328767123302</v>
      </c>
      <c r="BZ161" s="22">
        <f t="shared" ref="BZ161" si="15061">SUM(BZ162:BZ166)</f>
        <v>1157.2602739726028</v>
      </c>
      <c r="CA161" s="22">
        <f t="shared" ref="CA161" si="15062">SUM(CA162:CA166)</f>
        <v>1157.2602739726028</v>
      </c>
      <c r="CB161" s="22">
        <f t="shared" ref="CB161" si="15063">SUM(CB162:CB166)</f>
        <v>1157.2602739726028</v>
      </c>
      <c r="CC161" s="22">
        <f t="shared" ref="CC161" si="15064">SUM(CC162:CC166)</f>
        <v>1157.2602739726028</v>
      </c>
      <c r="CD161" s="22">
        <f t="shared" ref="CD161" si="15065">SUM(CD162:CD166)</f>
        <v>1157.2602739726028</v>
      </c>
      <c r="CE161" s="22">
        <f t="shared" ref="CE161" si="15066">SUM(CE162:CE166)</f>
        <v>1157.2602739726028</v>
      </c>
      <c r="CF161" s="22">
        <f t="shared" ref="CF161" si="15067">SUM(CF162:CF166)</f>
        <v>1157.2602739726028</v>
      </c>
      <c r="CG161" s="22">
        <f t="shared" ref="CG161" si="15068">SUM(CG162:CG166)</f>
        <v>1157.2602739726028</v>
      </c>
      <c r="CH161" s="22">
        <f t="shared" ref="CH161" si="15069">SUM(CH162:CH166)</f>
        <v>1157.2602739726028</v>
      </c>
      <c r="CI161" s="22">
        <f t="shared" ref="CI161" si="15070">SUM(CI162:CI166)</f>
        <v>1157.2602739726028</v>
      </c>
      <c r="CJ161" s="22">
        <f t="shared" ref="CJ161" si="15071">SUM(CJ162:CJ166)</f>
        <v>1157.2602739726028</v>
      </c>
      <c r="CK161" s="22">
        <f t="shared" ref="CK161" si="15072">SUM(CK162:CK166)</f>
        <v>1152.8767123287671</v>
      </c>
      <c r="CL161" s="22">
        <f t="shared" ref="CL161" si="15073">SUM(CL162:CL166)</f>
        <v>1152.8767123287671</v>
      </c>
      <c r="CM161" s="22">
        <f t="shared" ref="CM161" si="15074">SUM(CM162:CM166)</f>
        <v>1152.8767123287671</v>
      </c>
      <c r="CN161" s="22">
        <f t="shared" ref="CN161" si="15075">SUM(CN162:CN166)</f>
        <v>1152.8767123287671</v>
      </c>
      <c r="CO161" s="22">
        <f t="shared" ref="CO161" si="15076">SUM(CO162:CO166)</f>
        <v>1152.8767123287671</v>
      </c>
      <c r="CP161" s="22">
        <f t="shared" ref="CP161" si="15077">SUM(CP162:CP166)</f>
        <v>1152.8767123287671</v>
      </c>
      <c r="CQ161" s="22">
        <f t="shared" ref="CQ161" si="15078">SUM(CQ162:CQ166)</f>
        <v>1152.8767123287671</v>
      </c>
      <c r="CR161" s="22">
        <f t="shared" ref="CR161" si="15079">SUM(CR162:CR166)</f>
        <v>1152.8767123287671</v>
      </c>
      <c r="CS161" s="22">
        <f t="shared" ref="CS161" si="15080">SUM(CS162:CS166)</f>
        <v>1152.8767123287671</v>
      </c>
      <c r="CT161" s="22">
        <f t="shared" ref="CT161" si="15081">SUM(CT162:CT166)</f>
        <v>1152.8767123287671</v>
      </c>
      <c r="CU161" s="22">
        <f t="shared" ref="CU161" si="15082">SUM(CU162:CU166)</f>
        <v>1054.246575342466</v>
      </c>
      <c r="CV161" s="22">
        <f t="shared" ref="CV161" si="15083">SUM(CV162:CV166)</f>
        <v>1054.246575342466</v>
      </c>
      <c r="CW161" s="22">
        <f t="shared" ref="CW161" si="15084">SUM(CW162:CW166)</f>
        <v>1054.246575342466</v>
      </c>
      <c r="CX161" s="22">
        <f t="shared" ref="CX161" si="15085">SUM(CX162:CX166)</f>
        <v>1054.246575342466</v>
      </c>
      <c r="CY161" s="22">
        <f t="shared" ref="CY161" si="15086">SUM(CY162:CY166)</f>
        <v>1054.246575342466</v>
      </c>
      <c r="CZ161" s="22">
        <f t="shared" ref="CZ161" si="15087">SUM(CZ162:CZ166)</f>
        <v>1054.246575342466</v>
      </c>
      <c r="DA161" s="22">
        <f t="shared" ref="DA161" si="15088">SUM(DA162:DA166)</f>
        <v>1054.246575342466</v>
      </c>
      <c r="DB161" s="22">
        <f t="shared" ref="DB161" si="15089">SUM(DB162:DB166)</f>
        <v>1054.246575342466</v>
      </c>
      <c r="DC161" s="22">
        <f t="shared" ref="DC161" si="15090">SUM(DC162:DC166)</f>
        <v>1054.246575342466</v>
      </c>
      <c r="DD161" s="22">
        <f t="shared" ref="DD161" si="15091">SUM(DD162:DD166)</f>
        <v>1054.246575342466</v>
      </c>
      <c r="DE161" s="22">
        <f t="shared" ref="DE161" si="15092">SUM(DE162:DE166)</f>
        <v>1284.3835616438357</v>
      </c>
      <c r="DF161" s="22">
        <f t="shared" ref="DF161" si="15093">SUM(DF162:DF166)</f>
        <v>1284.3835616438357</v>
      </c>
      <c r="DG161" s="22">
        <f t="shared" ref="DG161" si="15094">SUM(DG162:DG166)</f>
        <v>1284.3835616438357</v>
      </c>
      <c r="DH161" s="22">
        <f t="shared" ref="DH161" si="15095">SUM(DH162:DH166)</f>
        <v>1284.3835616438357</v>
      </c>
      <c r="DI161" s="22">
        <f t="shared" ref="DI161" si="15096">SUM(DI162:DI166)</f>
        <v>1284.3835616438357</v>
      </c>
      <c r="DJ161" s="22">
        <f t="shared" ref="DJ161" si="15097">SUM(DJ162:DJ166)</f>
        <v>1284.3835616438357</v>
      </c>
      <c r="DK161" s="22">
        <f t="shared" ref="DK161" si="15098">SUM(DK162:DK166)</f>
        <v>1284.3835616438357</v>
      </c>
      <c r="DL161" s="22">
        <f t="shared" ref="DL161" si="15099">SUM(DL162:DL166)</f>
        <v>1284.3835616438357</v>
      </c>
      <c r="DM161" s="22">
        <f t="shared" ref="DM161" si="15100">SUM(DM162:DM166)</f>
        <v>1284.3835616438357</v>
      </c>
      <c r="DN161" s="22">
        <f t="shared" ref="DN161" si="15101">SUM(DN162:DN166)</f>
        <v>1284.3835616438357</v>
      </c>
      <c r="DO161" s="22">
        <f t="shared" ref="DO161" si="15102">SUM(DO162:DO166)</f>
        <v>1284.3835616438357</v>
      </c>
      <c r="DP161" s="22">
        <f t="shared" ref="DP161" si="15103">SUM(DP162:DP166)</f>
        <v>1326.0273972602743</v>
      </c>
      <c r="DQ161" s="22">
        <f t="shared" ref="DQ161" si="15104">SUM(DQ162:DQ166)</f>
        <v>1326.0273972602743</v>
      </c>
      <c r="DR161" s="22">
        <f t="shared" ref="DR161" si="15105">SUM(DR162:DR166)</f>
        <v>1326.0273972602743</v>
      </c>
      <c r="DS161" s="22">
        <f t="shared" ref="DS161" si="15106">SUM(DS162:DS166)</f>
        <v>1326.0273972602743</v>
      </c>
      <c r="DT161" s="22">
        <f t="shared" ref="DT161" si="15107">SUM(DT162:DT166)</f>
        <v>1326.0273972602743</v>
      </c>
      <c r="DU161" s="22">
        <f t="shared" ref="DU161" si="15108">SUM(DU162:DU166)</f>
        <v>1326.0273972602743</v>
      </c>
      <c r="DV161" s="22">
        <f t="shared" ref="DV161" si="15109">SUM(DV162:DV166)</f>
        <v>1326.0273972602743</v>
      </c>
      <c r="DW161" s="22">
        <f t="shared" ref="DW161" si="15110">SUM(DW162:DW166)</f>
        <v>1326.0273972602743</v>
      </c>
      <c r="DX161" s="22">
        <f t="shared" ref="DX161" si="15111">SUM(DX162:DX166)</f>
        <v>1326.0273972602743</v>
      </c>
      <c r="DY161" s="22">
        <f t="shared" ref="DY161" si="15112">SUM(DY162:DY166)</f>
        <v>1326.0273972602743</v>
      </c>
      <c r="DZ161" s="22">
        <f t="shared" ref="DZ161" si="15113">SUM(DZ162:DZ166)</f>
        <v>2263.0136986301372</v>
      </c>
      <c r="EA161" s="22">
        <f t="shared" ref="EA161" si="15114">SUM(EA162:EA166)</f>
        <v>2263.0136986301372</v>
      </c>
      <c r="EB161" s="22">
        <f t="shared" ref="EB161" si="15115">SUM(EB162:EB166)</f>
        <v>2263.0136986301372</v>
      </c>
      <c r="EC161" s="22">
        <f t="shared" ref="EC161" si="15116">SUM(EC162:EC166)</f>
        <v>2263.0136986301372</v>
      </c>
      <c r="ED161" s="22">
        <f t="shared" ref="ED161" si="15117">SUM(ED162:ED166)</f>
        <v>2263.0136986301372</v>
      </c>
      <c r="EE161" s="22">
        <f t="shared" ref="EE161" si="15118">SUM(EE162:EE166)</f>
        <v>2186.3013698630139</v>
      </c>
      <c r="EF161" s="22">
        <f t="shared" ref="EF161" si="15119">SUM(EF162:EF166)</f>
        <v>2186.3013698630139</v>
      </c>
      <c r="EG161" s="22">
        <f t="shared" ref="EG161" si="15120">SUM(EG162:EG166)</f>
        <v>2186.3013698630139</v>
      </c>
      <c r="EH161" s="22">
        <f t="shared" ref="EH161" si="15121">SUM(EH162:EH166)</f>
        <v>2186.3013698630139</v>
      </c>
      <c r="EI161" s="22">
        <f t="shared" ref="EI161" si="15122">SUM(EI162:EI166)</f>
        <v>2186.3013698630139</v>
      </c>
      <c r="EJ161" s="22">
        <f t="shared" ref="EJ161" si="15123">SUM(EJ162:EJ166)</f>
        <v>3528.7671232876714</v>
      </c>
      <c r="EK161" s="22">
        <f t="shared" ref="EK161" si="15124">SUM(EK162:EK166)</f>
        <v>3528.7671232876714</v>
      </c>
      <c r="EL161" s="22">
        <f t="shared" ref="EL161" si="15125">SUM(EL162:EL166)</f>
        <v>3528.7671232876714</v>
      </c>
      <c r="EM161" s="22">
        <f t="shared" ref="EM161" si="15126">SUM(EM162:EM166)</f>
        <v>3528.7671232876714</v>
      </c>
      <c r="EN161" s="22">
        <f t="shared" ref="EN161" si="15127">SUM(EN162:EN166)</f>
        <v>3528.7671232876714</v>
      </c>
      <c r="EO161" s="22">
        <f t="shared" ref="EO161" si="15128">SUM(EO162:EO166)</f>
        <v>3528.7671232876714</v>
      </c>
      <c r="EP161" s="22">
        <f t="shared" ref="EP161" si="15129">SUM(EP162:EP166)</f>
        <v>3528.7671232876714</v>
      </c>
      <c r="EQ161" s="22">
        <f t="shared" ref="EQ161" si="15130">SUM(EQ162:EQ166)</f>
        <v>3528.7671232876714</v>
      </c>
      <c r="ER161" s="22">
        <f t="shared" ref="ER161" si="15131">SUM(ER162:ER166)</f>
        <v>3528.7671232876714</v>
      </c>
      <c r="ES161" s="22">
        <f t="shared" ref="ES161" si="15132">SUM(ES162:ES166)</f>
        <v>3528.7671232876714</v>
      </c>
      <c r="ET161" s="22">
        <f t="shared" ref="ET161" si="15133">SUM(ET162:ET166)</f>
        <v>76.712328767123324</v>
      </c>
      <c r="EU161" s="22">
        <f t="shared" ref="EU161" si="15134">SUM(EU162:EU166)</f>
        <v>76.712328767123324</v>
      </c>
      <c r="EV161" s="22">
        <f t="shared" ref="EV161" si="15135">SUM(EV162:EV166)</f>
        <v>76.712328767123324</v>
      </c>
      <c r="EW161" s="22">
        <f t="shared" ref="EW161" si="15136">SUM(EW162:EW166)</f>
        <v>76.712328767123324</v>
      </c>
      <c r="EX161" s="22">
        <f t="shared" ref="EX161" si="15137">SUM(EX162:EX166)</f>
        <v>76.712328767123324</v>
      </c>
      <c r="EY161" s="22">
        <f t="shared" ref="EY161" si="15138">SUM(EY162:EY166)</f>
        <v>3452.0547945205481</v>
      </c>
      <c r="EZ161" s="22">
        <f t="shared" ref="EZ161" si="15139">SUM(EZ162:EZ166)</f>
        <v>3452.0547945205481</v>
      </c>
      <c r="FA161" s="22">
        <f t="shared" ref="FA161" si="15140">SUM(FA162:FA166)</f>
        <v>3452.0547945205481</v>
      </c>
      <c r="FB161" s="22">
        <f t="shared" ref="FB161" si="15141">SUM(FB162:FB166)</f>
        <v>3452.0547945205481</v>
      </c>
      <c r="FC161" s="22">
        <f t="shared" ref="FC161" si="15142">SUM(FC162:FC166)</f>
        <v>3452.0547945205481</v>
      </c>
      <c r="FD161" s="22">
        <f t="shared" ref="FD161" si="15143">SUM(FD162:FD166)</f>
        <v>3528.7671232876714</v>
      </c>
      <c r="FE161" s="22">
        <f t="shared" ref="FE161" si="15144">SUM(FE162:FE166)</f>
        <v>3528.7671232876714</v>
      </c>
      <c r="FF161" s="22">
        <f t="shared" ref="FF161" si="15145">SUM(FF162:FF166)</f>
        <v>3528.7671232876714</v>
      </c>
      <c r="FG161" s="22">
        <f t="shared" ref="FG161" si="15146">SUM(FG162:FG166)</f>
        <v>3528.7671232876714</v>
      </c>
      <c r="FH161" s="22">
        <f t="shared" ref="FH161" si="15147">SUM(FH162:FH166)</f>
        <v>3528.7671232876714</v>
      </c>
      <c r="FI161" s="22">
        <f t="shared" ref="FI161" si="15148">SUM(FI162:FI166)</f>
        <v>1802.7397260273972</v>
      </c>
      <c r="FJ161" s="22">
        <f t="shared" ref="FJ161" si="15149">SUM(FJ162:FJ166)</f>
        <v>1802.7397260273972</v>
      </c>
      <c r="FK161" s="22">
        <f t="shared" ref="FK161" si="15150">SUM(FK162:FK166)</f>
        <v>1802.7397260273972</v>
      </c>
      <c r="FL161" s="22">
        <f t="shared" ref="FL161" si="15151">SUM(FL162:FL166)</f>
        <v>1802.7397260273972</v>
      </c>
      <c r="FM161" s="22">
        <f t="shared" ref="FM161" si="15152">SUM(FM162:FM166)</f>
        <v>1802.7397260273972</v>
      </c>
      <c r="FN161" s="22">
        <f t="shared" ref="FN161" si="15153">SUM(FN162:FN166)</f>
        <v>3528.7671232876714</v>
      </c>
      <c r="FO161" s="22">
        <f t="shared" ref="FO161" si="15154">SUM(FO162:FO166)</f>
        <v>3528.7671232876714</v>
      </c>
      <c r="FP161" s="22">
        <f t="shared" ref="FP161" si="15155">SUM(FP162:FP166)</f>
        <v>3528.7671232876714</v>
      </c>
      <c r="FQ161" s="22">
        <f t="shared" ref="FQ161" si="15156">SUM(FQ162:FQ166)</f>
        <v>3528.7671232876714</v>
      </c>
      <c r="FR161" s="22">
        <f t="shared" ref="FR161" si="15157">SUM(FR162:FR166)</f>
        <v>3528.7671232876714</v>
      </c>
      <c r="FS161" s="22">
        <f t="shared" ref="FS161" si="15158">SUM(FS162:FS166)</f>
        <v>1802.7397260273974</v>
      </c>
      <c r="FT161" s="22">
        <f t="shared" ref="FT161" si="15159">SUM(FT162:FT166)</f>
        <v>1802.7397260273974</v>
      </c>
      <c r="FU161" s="22">
        <f t="shared" ref="FU161" si="15160">SUM(FU162:FU166)</f>
        <v>1802.7397260273974</v>
      </c>
      <c r="FV161" s="22">
        <f t="shared" ref="FV161" si="15161">SUM(FV162:FV166)</f>
        <v>1802.7397260273974</v>
      </c>
      <c r="FW161" s="22">
        <f t="shared" ref="FW161" si="15162">SUM(FW162:FW166)</f>
        <v>1802.7397260273974</v>
      </c>
      <c r="FX161" s="22">
        <f t="shared" ref="FX161" si="15163">SUM(FX162:FX166)</f>
        <v>3528.7671232876714</v>
      </c>
      <c r="FY161" s="22">
        <f t="shared" ref="FY161" si="15164">SUM(FY162:FY166)</f>
        <v>3528.7671232876714</v>
      </c>
      <c r="FZ161" s="22">
        <f t="shared" ref="FZ161" si="15165">SUM(FZ162:FZ166)</f>
        <v>3528.7671232876714</v>
      </c>
      <c r="GA161" s="22">
        <f t="shared" ref="GA161" si="15166">SUM(GA162:GA166)</f>
        <v>3528.7671232876714</v>
      </c>
      <c r="GB161" s="22">
        <f t="shared" ref="GB161" si="15167">SUM(GB162:GB166)</f>
        <v>3528.7671232876714</v>
      </c>
      <c r="GC161" s="22">
        <f t="shared" ref="GC161" si="15168">SUM(GC162:GC166)</f>
        <v>3528.7671232876714</v>
      </c>
      <c r="GD161" s="22">
        <f t="shared" ref="GD161" si="15169">SUM(GD162:GD166)</f>
        <v>3528.7671232876714</v>
      </c>
      <c r="GE161" s="22">
        <f t="shared" ref="GE161" si="15170">SUM(GE162:GE166)</f>
        <v>3528.7671232876714</v>
      </c>
      <c r="GF161" s="22">
        <f t="shared" ref="GF161" si="15171">SUM(GF162:GF166)</f>
        <v>3528.7671232876714</v>
      </c>
      <c r="GG161" s="22">
        <f t="shared" ref="GG161" si="15172">SUM(GG162:GG166)</f>
        <v>3528.7671232876714</v>
      </c>
      <c r="GH161" s="22">
        <f t="shared" ref="GH161" si="15173">SUM(GH162:GH166)</f>
        <v>3528.7671232876714</v>
      </c>
      <c r="GI161" s="22">
        <f t="shared" ref="GI161" si="15174">SUM(GI162:GI166)</f>
        <v>3503.1963470319638</v>
      </c>
      <c r="GJ161" s="22">
        <f t="shared" ref="GJ161" si="15175">SUM(GJ162:GJ166)</f>
        <v>3503.1963470319638</v>
      </c>
      <c r="GK161" s="22">
        <f t="shared" ref="GK161" si="15176">SUM(GK162:GK166)</f>
        <v>3503.1963470319638</v>
      </c>
      <c r="GL161" s="22">
        <f t="shared" ref="GL161" si="15177">SUM(GL162:GL166)</f>
        <v>3503.1963470319638</v>
      </c>
      <c r="GM161" s="22">
        <f t="shared" ref="GM161" si="15178">SUM(GM162:GM166)</f>
        <v>3503.1963470319638</v>
      </c>
      <c r="GN161" s="22">
        <f t="shared" ref="GN161" si="15179">SUM(GN162:GN166)</f>
        <v>3503.1963470319638</v>
      </c>
      <c r="GO161" s="22">
        <f t="shared" ref="GO161" si="15180">SUM(GO162:GO166)</f>
        <v>3503.1963470319638</v>
      </c>
      <c r="GP161" s="22">
        <f t="shared" ref="GP161" si="15181">SUM(GP162:GP166)</f>
        <v>3503.1963470319638</v>
      </c>
      <c r="GQ161" s="22">
        <f t="shared" ref="GQ161" si="15182">SUM(GQ162:GQ166)</f>
        <v>3503.1963470319638</v>
      </c>
      <c r="GR161" s="22">
        <f t="shared" ref="GR161" si="15183">SUM(GR162:GR166)</f>
        <v>3503.1963470319638</v>
      </c>
      <c r="GS161" s="22">
        <f t="shared" ref="GS161" si="15184">SUM(GS162:GS166)</f>
        <v>2927.8538812785387</v>
      </c>
      <c r="GT161" s="22">
        <f t="shared" ref="GT161" si="15185">SUM(GT162:GT166)</f>
        <v>2927.8538812785387</v>
      </c>
      <c r="GU161" s="22">
        <f t="shared" ref="GU161" si="15186">SUM(GU162:GU166)</f>
        <v>2927.8538812785387</v>
      </c>
      <c r="GV161" s="22">
        <f t="shared" ref="GV161" si="15187">SUM(GV162:GV166)</f>
        <v>2927.8538812785387</v>
      </c>
      <c r="GW161" s="22">
        <f t="shared" ref="GW161" si="15188">SUM(GW162:GW166)</f>
        <v>2927.8538812785387</v>
      </c>
      <c r="GX161" s="22">
        <f t="shared" ref="GX161" si="15189">SUM(GX162:GX166)</f>
        <v>2927.8538812785387</v>
      </c>
      <c r="GY161" s="22">
        <f t="shared" ref="GY161" si="15190">SUM(GY162:GY166)</f>
        <v>2927.8538812785387</v>
      </c>
      <c r="GZ161" s="22">
        <f t="shared" ref="GZ161" si="15191">SUM(GZ162:GZ166)</f>
        <v>2927.8538812785387</v>
      </c>
      <c r="HA161" s="22">
        <f t="shared" ref="HA161" si="15192">SUM(HA162:HA166)</f>
        <v>2927.8538812785387</v>
      </c>
      <c r="HB161" s="22">
        <f t="shared" ref="HB161" si="15193">SUM(HB162:HB166)</f>
        <v>2927.8538812785387</v>
      </c>
      <c r="HC161" s="22">
        <f t="shared" ref="HC161" si="15194">SUM(HC162:HC166)</f>
        <v>2352.5114155251144</v>
      </c>
      <c r="HD161" s="22">
        <f t="shared" ref="HD161" si="15195">SUM(HD162:HD166)</f>
        <v>2352.5114155251144</v>
      </c>
      <c r="HE161" s="22">
        <f t="shared" ref="HE161" si="15196">SUM(HE162:HE166)</f>
        <v>2352.5114155251144</v>
      </c>
      <c r="HF161" s="22">
        <f t="shared" ref="HF161" si="15197">SUM(HF162:HF166)</f>
        <v>2352.5114155251144</v>
      </c>
      <c r="HG161" s="22">
        <f t="shared" ref="HG161" si="15198">SUM(HG162:HG166)</f>
        <v>2352.5114155251144</v>
      </c>
      <c r="HH161" s="22">
        <f t="shared" ref="HH161" si="15199">SUM(HH162:HH166)</f>
        <v>2352.5114155251144</v>
      </c>
      <c r="HI161" s="22">
        <f t="shared" ref="HI161" si="15200">SUM(HI162:HI166)</f>
        <v>2352.5114155251144</v>
      </c>
      <c r="HJ161" s="22">
        <f t="shared" ref="HJ161" si="15201">SUM(HJ162:HJ166)</f>
        <v>2352.5114155251144</v>
      </c>
      <c r="HK161" s="22">
        <f t="shared" ref="HK161" si="15202">SUM(HK162:HK166)</f>
        <v>2352.5114155251144</v>
      </c>
      <c r="HL161" s="22">
        <f t="shared" ref="HL161" si="15203">SUM(HL162:HL166)</f>
        <v>2352.5114155251144</v>
      </c>
      <c r="HM161" s="22">
        <f t="shared" ref="HM161" si="15204">SUM(HM162:HM166)</f>
        <v>2367.1232876712329</v>
      </c>
      <c r="HN161" s="22">
        <f t="shared" ref="HN161" si="15205">SUM(HN162:HN166)</f>
        <v>2367.1232876712329</v>
      </c>
      <c r="HO161" s="22">
        <f t="shared" ref="HO161" si="15206">SUM(HO162:HO166)</f>
        <v>2367.1232876712329</v>
      </c>
      <c r="HP161" s="22">
        <f t="shared" ref="HP161" si="15207">SUM(HP162:HP166)</f>
        <v>2367.1232876712329</v>
      </c>
      <c r="HQ161" s="22">
        <f t="shared" ref="HQ161" si="15208">SUM(HQ162:HQ166)</f>
        <v>2367.1232876712329</v>
      </c>
      <c r="HR161" s="22">
        <f t="shared" ref="HR161" si="15209">SUM(HR162:HR166)</f>
        <v>2367.1232876712329</v>
      </c>
      <c r="HS161" s="22">
        <f t="shared" ref="HS161" si="15210">SUM(HS162:HS166)</f>
        <v>2367.1232876712329</v>
      </c>
      <c r="HT161" s="22">
        <f t="shared" ref="HT161" si="15211">SUM(HT162:HT166)</f>
        <v>2367.1232876712329</v>
      </c>
      <c r="HU161" s="22">
        <f t="shared" ref="HU161" si="15212">SUM(HU162:HU166)</f>
        <v>2367.1232876712329</v>
      </c>
      <c r="HV161" s="22">
        <f t="shared" ref="HV161" si="15213">SUM(HV162:HV166)</f>
        <v>2367.1232876712329</v>
      </c>
      <c r="HW161" s="22">
        <f t="shared" ref="HW161" si="15214">SUM(HW162:HW166)</f>
        <v>2695.8904109589048</v>
      </c>
      <c r="HX161" s="22">
        <f t="shared" ref="HX161" si="15215">SUM(HX162:HX166)</f>
        <v>2695.8904109589048</v>
      </c>
      <c r="HY161" s="22">
        <f t="shared" ref="HY161" si="15216">SUM(HY162:HY166)</f>
        <v>2695.8904109589048</v>
      </c>
      <c r="HZ161" s="22">
        <f t="shared" ref="HZ161" si="15217">SUM(HZ162:HZ166)</f>
        <v>2695.8904109589048</v>
      </c>
      <c r="IA161" s="22">
        <f t="shared" ref="IA161" si="15218">SUM(IA162:IA166)</f>
        <v>2695.8904109589048</v>
      </c>
      <c r="IB161" s="22">
        <f t="shared" ref="IB161" si="15219">SUM(IB162:IB166)</f>
        <v>2695.8904109589048</v>
      </c>
      <c r="IC161" s="22">
        <f t="shared" ref="IC161" si="15220">SUM(IC162:IC166)</f>
        <v>2695.8904109589048</v>
      </c>
      <c r="ID161" s="22">
        <f t="shared" ref="ID161" si="15221">SUM(ID162:ID166)</f>
        <v>2695.8904109589048</v>
      </c>
      <c r="IE161" s="22">
        <f t="shared" ref="IE161" si="15222">SUM(IE162:IE166)</f>
        <v>2695.8904109589048</v>
      </c>
      <c r="IF161" s="22">
        <f t="shared" ref="IF161" si="15223">SUM(IF162:IF166)</f>
        <v>2695.8904109589048</v>
      </c>
      <c r="IG161" s="22">
        <f t="shared" ref="IG161" si="15224">SUM(IG162:IG166)</f>
        <v>3463.0136986301377</v>
      </c>
      <c r="IH161" s="22">
        <f t="shared" ref="IH161" si="15225">SUM(IH162:IH166)</f>
        <v>3463.0136986301377</v>
      </c>
      <c r="II161" s="22">
        <f t="shared" ref="II161" si="15226">SUM(II162:II166)</f>
        <v>3463.0136986301377</v>
      </c>
      <c r="IJ161" s="22">
        <f t="shared" ref="IJ161" si="15227">SUM(IJ162:IJ166)</f>
        <v>3463.0136986301377</v>
      </c>
      <c r="IK161" s="22">
        <f t="shared" ref="IK161" si="15228">SUM(IK162:IK166)</f>
        <v>3463.0136986301377</v>
      </c>
      <c r="IL161" s="22">
        <f t="shared" ref="IL161" si="15229">SUM(IL162:IL166)</f>
        <v>3463.0136986301377</v>
      </c>
      <c r="IM161" s="22">
        <f t="shared" ref="IM161" si="15230">SUM(IM162:IM166)</f>
        <v>3463.0136986301377</v>
      </c>
      <c r="IN161" s="22">
        <f t="shared" ref="IN161" si="15231">SUM(IN162:IN166)</f>
        <v>3463.0136986301377</v>
      </c>
      <c r="IO161" s="22">
        <f t="shared" ref="IO161" si="15232">SUM(IO162:IO166)</f>
        <v>3463.0136986301377</v>
      </c>
      <c r="IP161" s="22">
        <f t="shared" ref="IP161" si="15233">SUM(IP162:IP166)</f>
        <v>3463.0136986301377</v>
      </c>
      <c r="IQ161" s="22">
        <f t="shared" ref="IQ161" si="15234">SUM(IQ162:IQ166)</f>
        <v>3463.0136986301377</v>
      </c>
      <c r="IR161" s="22">
        <f t="shared" ref="IR161" si="15235">SUM(IR162:IR166)</f>
        <v>3477.6255707762566</v>
      </c>
      <c r="IS161" s="22">
        <f t="shared" ref="IS161" si="15236">SUM(IS162:IS166)</f>
        <v>3477.6255707762566</v>
      </c>
      <c r="IT161" s="22">
        <f t="shared" ref="IT161" si="15237">SUM(IT162:IT166)</f>
        <v>3477.6255707762566</v>
      </c>
      <c r="IU161" s="22">
        <f t="shared" ref="IU161" si="15238">SUM(IU162:IU166)</f>
        <v>3477.6255707762566</v>
      </c>
      <c r="IV161" s="22">
        <f t="shared" ref="IV161" si="15239">SUM(IV162:IV166)</f>
        <v>3477.6255707762566</v>
      </c>
      <c r="IW161" s="22">
        <f t="shared" ref="IW161" si="15240">SUM(IW162:IW166)</f>
        <v>3477.6255707762566</v>
      </c>
      <c r="IX161" s="22">
        <f t="shared" ref="IX161" si="15241">SUM(IX162:IX166)</f>
        <v>3477.6255707762566</v>
      </c>
      <c r="IY161" s="22">
        <f t="shared" ref="IY161" si="15242">SUM(IY162:IY166)</f>
        <v>3477.6255707762566</v>
      </c>
      <c r="IZ161" s="22">
        <f t="shared" ref="IZ161" si="15243">SUM(IZ162:IZ166)</f>
        <v>3477.6255707762566</v>
      </c>
      <c r="JA161" s="22">
        <f t="shared" ref="JA161" si="15244">SUM(JA162:JA166)</f>
        <v>3477.6255707762566</v>
      </c>
      <c r="JB161" s="22">
        <f t="shared" ref="JB161" si="15245">SUM(JB162:JB166)</f>
        <v>3806.3926940639276</v>
      </c>
      <c r="JC161" s="22">
        <f t="shared" ref="JC161" si="15246">SUM(JC162:JC166)</f>
        <v>3726.0273972602745</v>
      </c>
      <c r="JD161" s="22">
        <f t="shared" ref="JD161" si="15247">SUM(JD162:JD166)</f>
        <v>3806.3926940639276</v>
      </c>
      <c r="JE161" s="22">
        <f t="shared" ref="JE161" si="15248">SUM(JE162:JE166)</f>
        <v>3806.3926940639276</v>
      </c>
      <c r="JF161" s="22">
        <f t="shared" ref="JF161" si="15249">SUM(JF162:JF166)</f>
        <v>3806.3926940639276</v>
      </c>
      <c r="JG161" s="22">
        <f t="shared" ref="JG161" si="15250">SUM(JG162:JG166)</f>
        <v>3806.3926940639276</v>
      </c>
      <c r="JH161" s="22">
        <f t="shared" ref="JH161" si="15251">SUM(JH162:JH166)</f>
        <v>3806.3926940639276</v>
      </c>
      <c r="JI161" s="22">
        <f t="shared" ref="JI161" si="15252">SUM(JI162:JI166)</f>
        <v>3806.3926940639276</v>
      </c>
      <c r="JJ161" s="22">
        <f t="shared" ref="JJ161" si="15253">SUM(JJ162:JJ166)</f>
        <v>3806.3926940639276</v>
      </c>
      <c r="JK161" s="22">
        <f t="shared" ref="JK161" si="15254">SUM(JK162:JK166)</f>
        <v>3806.3926940639276</v>
      </c>
      <c r="JL161" s="22">
        <f t="shared" ref="JL161" si="15255">SUM(JL162:JL166)</f>
        <v>3806.3926940639276</v>
      </c>
      <c r="JM161" s="22">
        <f t="shared" ref="JM161" si="15256">SUM(JM162:JM166)</f>
        <v>3806.3926940639276</v>
      </c>
      <c r="JN161" s="22">
        <f t="shared" ref="JN161" si="15257">SUM(JN162:JN166)</f>
        <v>3806.3926940639276</v>
      </c>
      <c r="JO161" s="22">
        <f t="shared" ref="JO161" si="15258">SUM(JO162:JO166)</f>
        <v>3806.3926940639276</v>
      </c>
      <c r="JP161" s="22">
        <f t="shared" ref="JP161" si="15259">SUM(JP162:JP166)</f>
        <v>3806.3926940639276</v>
      </c>
      <c r="JQ161" s="22">
        <f t="shared" ref="JQ161" si="15260">SUM(JQ162:JQ166)</f>
        <v>3806.3926940639276</v>
      </c>
      <c r="JR161" s="22">
        <f t="shared" ref="JR161" si="15261">SUM(JR162:JR166)</f>
        <v>80.365296803652939</v>
      </c>
      <c r="JS161" s="22">
        <f t="shared" ref="JS161" si="15262">SUM(JS162:JS166)</f>
        <v>80.365296803652939</v>
      </c>
      <c r="JT161" s="22">
        <f t="shared" ref="JT161" si="15263">SUM(JT162:JT166)</f>
        <v>1888.5844748858449</v>
      </c>
      <c r="JU161" s="22">
        <f t="shared" ref="JU161" si="15264">SUM(JU162:JU166)</f>
        <v>1888.5844748858449</v>
      </c>
      <c r="JV161" s="22">
        <f t="shared" ref="JV161" si="15265">SUM(JV162:JV166)</f>
        <v>1888.5844748858449</v>
      </c>
      <c r="JW161" s="22">
        <f t="shared" ref="JW161" si="15266">SUM(JW162:JW166)</f>
        <v>3806.3926940639276</v>
      </c>
      <c r="JX161" s="22">
        <f t="shared" ref="JX161" si="15267">SUM(JX162:JX166)</f>
        <v>3726.0273972602745</v>
      </c>
      <c r="JY161" s="22">
        <f t="shared" ref="JY161" si="15268">SUM(JY162:JY166)</f>
        <v>3835.616438356165</v>
      </c>
      <c r="JZ161" s="22">
        <f t="shared" ref="JZ161" si="15269">SUM(JZ162:JZ166)</f>
        <v>3835.616438356165</v>
      </c>
      <c r="KA161" s="22">
        <f t="shared" ref="KA161" si="15270">SUM(KA162:KA166)</f>
        <v>3835.616438356165</v>
      </c>
      <c r="KB161" s="22">
        <f t="shared" ref="KB161" si="15271">SUM(KB162:KB166)</f>
        <v>3835.616438356165</v>
      </c>
      <c r="KC161" s="22">
        <f t="shared" ref="KC161" si="15272">SUM(KC162:KC166)</f>
        <v>3835.616438356165</v>
      </c>
      <c r="KD161" s="22">
        <f t="shared" ref="KD161" si="15273">SUM(KD162:KD166)</f>
        <v>3835.616438356165</v>
      </c>
      <c r="KE161" s="22">
        <f t="shared" ref="KE161" si="15274">SUM(KE162:KE166)</f>
        <v>3835.616438356165</v>
      </c>
      <c r="KF161" s="22">
        <f t="shared" ref="KF161" si="15275">SUM(KF162:KF166)</f>
        <v>3835.616438356165</v>
      </c>
      <c r="KG161" s="22">
        <f t="shared" ref="KG161" si="15276">SUM(KG162:KG166)</f>
        <v>3835.616438356165</v>
      </c>
      <c r="KH161" s="22">
        <f t="shared" ref="KH161" si="15277">SUM(KH162:KH166)</f>
        <v>3835.616438356165</v>
      </c>
      <c r="KI161" s="22">
        <f t="shared" ref="KI161" si="15278">SUM(KI162:KI166)</f>
        <v>2027.3972602739727</v>
      </c>
      <c r="KJ161" s="22">
        <f t="shared" ref="KJ161" si="15279">SUM(KJ162:KJ166)</f>
        <v>2027.3972602739727</v>
      </c>
      <c r="KK161" s="22">
        <f t="shared" ref="KK161" si="15280">SUM(KK162:KK166)</f>
        <v>4493.1506849315074</v>
      </c>
      <c r="KL161" s="22">
        <f t="shared" ref="KL161" si="15281">SUM(KL162:KL166)</f>
        <v>4493.1506849315074</v>
      </c>
      <c r="KM161" s="22">
        <f t="shared" ref="KM161" si="15282">SUM(KM162:KM166)</f>
        <v>4493.1506849315074</v>
      </c>
      <c r="KN161" s="22">
        <f t="shared" ref="KN161" si="15283">SUM(KN162:KN166)</f>
        <v>4493.1506849315074</v>
      </c>
      <c r="KO161" s="22">
        <f t="shared" ref="KO161" si="15284">SUM(KO162:KO166)</f>
        <v>4493.1506849315074</v>
      </c>
      <c r="KP161" s="22">
        <f t="shared" ref="KP161" si="15285">SUM(KP162:KP166)</f>
        <v>4493.1506849315074</v>
      </c>
      <c r="KQ161" s="22">
        <f t="shared" ref="KQ161" si="15286">SUM(KQ162:KQ166)</f>
        <v>4493.1506849315074</v>
      </c>
      <c r="KR161" s="22">
        <f t="shared" ref="KR161" si="15287">SUM(KR162:KR166)</f>
        <v>4493.1506849315074</v>
      </c>
      <c r="KS161" s="22">
        <f t="shared" ref="KS161" si="15288">SUM(KS162:KS166)</f>
        <v>4493.1506849315074</v>
      </c>
      <c r="KT161" s="22">
        <f t="shared" ref="KT161" si="15289">SUM(KT162:KT166)</f>
        <v>4493.1506849315074</v>
      </c>
      <c r="KU161" s="22">
        <f t="shared" ref="KU161" si="15290">SUM(KU162:KU166)</f>
        <v>4493.1506849315074</v>
      </c>
      <c r="KV161" s="22">
        <f t="shared" ref="KV161" si="15291">SUM(KV162:KV166)</f>
        <v>2575.3424657534251</v>
      </c>
      <c r="KW161" s="22">
        <f t="shared" ref="KW161" si="15292">SUM(KW162:KW166)</f>
        <v>2575.3424657534251</v>
      </c>
      <c r="KX161" s="22">
        <f t="shared" ref="KX161" si="15293">SUM(KX162:KX166)</f>
        <v>2575.3424657534251</v>
      </c>
      <c r="KY161" s="22">
        <f t="shared" ref="KY161" si="15294">SUM(KY162:KY166)</f>
        <v>2575.3424657534251</v>
      </c>
      <c r="KZ161" s="22">
        <f t="shared" ref="KZ161" si="15295">SUM(KZ162:KZ166)</f>
        <v>2575.3424657534251</v>
      </c>
      <c r="LA161" s="22">
        <f t="shared" ref="LA161" si="15296">SUM(LA162:LA166)</f>
        <v>4526.0273972602745</v>
      </c>
      <c r="LB161" s="22">
        <f t="shared" ref="LB161" si="15297">SUM(LB162:LB166)</f>
        <v>4526.0273972602745</v>
      </c>
      <c r="LC161" s="22">
        <f t="shared" ref="LC161" si="15298">SUM(LC162:LC166)</f>
        <v>4526.0273972602745</v>
      </c>
      <c r="LD161" s="22">
        <f t="shared" ref="LD161" si="15299">SUM(LD162:LD166)</f>
        <v>4526.0273972602745</v>
      </c>
      <c r="LE161" s="22">
        <f t="shared" ref="LE161" si="15300">SUM(LE162:LE166)</f>
        <v>4526.0273972602745</v>
      </c>
      <c r="LF161" s="22">
        <f t="shared" ref="LF161" si="15301">SUM(LF162:LF166)</f>
        <v>4526.0273972602745</v>
      </c>
      <c r="LG161" s="22">
        <f t="shared" ref="LG161" si="15302">SUM(LG162:LG166)</f>
        <v>4526.0273972602745</v>
      </c>
      <c r="LH161" s="22">
        <f t="shared" ref="LH161" si="15303">SUM(LH162:LH166)</f>
        <v>4526.0273972602745</v>
      </c>
      <c r="LI161" s="22">
        <f t="shared" ref="LI161" si="15304">SUM(LI162:LI166)</f>
        <v>4526.0273972602745</v>
      </c>
      <c r="LJ161" s="22">
        <f t="shared" ref="LJ161" si="15305">SUM(LJ162:LJ166)</f>
        <v>4526.0273972602745</v>
      </c>
      <c r="LK161" s="22">
        <f t="shared" ref="LK161" si="15306">SUM(LK162:LK166)</f>
        <v>4526.0273972602745</v>
      </c>
      <c r="LL161" s="22">
        <f t="shared" ref="LL161" si="15307">SUM(LL162:LL166)</f>
        <v>4526.0273972602745</v>
      </c>
      <c r="LM161" s="22">
        <f t="shared" ref="LM161" si="15308">SUM(LM162:LM166)</f>
        <v>5265.7534246575333</v>
      </c>
      <c r="LN161" s="22">
        <f t="shared" ref="LN161" si="15309">SUM(LN162:LN166)</f>
        <v>5265.7534246575333</v>
      </c>
      <c r="LO161" s="22">
        <f t="shared" ref="LO161" si="15310">SUM(LO162:LO166)</f>
        <v>5265.7534246575333</v>
      </c>
      <c r="LP161" s="22">
        <f t="shared" ref="LP161" si="15311">SUM(LP162:LP166)</f>
        <v>5265.7534246575333</v>
      </c>
      <c r="LQ161" s="22">
        <f t="shared" ref="LQ161" si="15312">SUM(LQ162:LQ166)</f>
        <v>5265.7534246575333</v>
      </c>
      <c r="LR161" s="22">
        <f t="shared" ref="LR161" si="15313">SUM(LR162:LR166)</f>
        <v>5265.7534246575333</v>
      </c>
      <c r="LS161" s="22">
        <f t="shared" ref="LS161" si="15314">SUM(LS162:LS166)</f>
        <v>5265.7534246575333</v>
      </c>
      <c r="LT161" s="22">
        <f t="shared" ref="LT161" si="15315">SUM(LT162:LT166)</f>
        <v>5265.7534246575333</v>
      </c>
      <c r="LU161" s="22">
        <f t="shared" ref="LU161" si="15316">SUM(LU162:LU166)</f>
        <v>5265.7534246575333</v>
      </c>
      <c r="LV161" s="22">
        <f t="shared" ref="LV161" si="15317">SUM(LV162:LV166)</f>
        <v>5265.7534246575333</v>
      </c>
      <c r="LW161" s="22">
        <f t="shared" ref="LW161" si="15318">SUM(LW162:LW166)</f>
        <v>5265.7534246575333</v>
      </c>
      <c r="LX161" s="22">
        <f t="shared" ref="LX161" si="15319">SUM(LX162:LX166)</f>
        <v>5265.7534246575333</v>
      </c>
      <c r="LY161" s="22">
        <f t="shared" ref="LY161" si="15320">SUM(LY162:LY166)</f>
        <v>5265.7534246575333</v>
      </c>
      <c r="LZ161" s="22">
        <f t="shared" ref="LZ161" si="15321">SUM(LZ162:LZ166)</f>
        <v>5265.7534246575333</v>
      </c>
      <c r="MA161" s="22">
        <f t="shared" ref="MA161" si="15322">SUM(MA162:MA166)</f>
        <v>5265.7534246575333</v>
      </c>
      <c r="MB161" s="22">
        <f t="shared" ref="MB161" si="15323">SUM(MB162:MB166)</f>
        <v>5265.7534246575333</v>
      </c>
      <c r="MC161" s="22">
        <f t="shared" ref="MC161" si="15324">SUM(MC162:MC166)</f>
        <v>7375.3424657534242</v>
      </c>
      <c r="MD161" s="22">
        <f t="shared" ref="MD161" si="15325">SUM(MD162:MD166)</f>
        <v>7375.3424657534242</v>
      </c>
      <c r="ME161" s="22">
        <f t="shared" ref="ME161" si="15326">SUM(ME162:ME166)</f>
        <v>7375.3424657534242</v>
      </c>
      <c r="MF161" s="22">
        <f t="shared" ref="MF161" si="15327">SUM(MF162:MF166)</f>
        <v>7364.3835616438355</v>
      </c>
      <c r="MG161" s="22">
        <f t="shared" ref="MG161" si="15328">SUM(MG162:MG166)</f>
        <v>7364.3835616438355</v>
      </c>
      <c r="MH161" s="22">
        <f t="shared" ref="MH161" si="15329">SUM(MH162:MH166)</f>
        <v>7364.3835616438355</v>
      </c>
      <c r="MI161" s="22">
        <f t="shared" ref="MI161" si="15330">SUM(MI162:MI166)</f>
        <v>7364.3835616438355</v>
      </c>
      <c r="MJ161" s="22">
        <f t="shared" ref="MJ161" si="15331">SUM(MJ162:MJ166)</f>
        <v>7364.3835616438355</v>
      </c>
      <c r="MK161" s="22">
        <f t="shared" ref="MK161" si="15332">SUM(MK162:MK166)</f>
        <v>7364.3835616438355</v>
      </c>
      <c r="ML161" s="22">
        <f t="shared" ref="ML161" si="15333">SUM(ML162:ML166)</f>
        <v>7364.3835616438355</v>
      </c>
      <c r="MM161" s="22">
        <f t="shared" ref="MM161" si="15334">SUM(MM162:MM166)</f>
        <v>7364.3835616438355</v>
      </c>
      <c r="MN161" s="22">
        <f t="shared" ref="MN161" si="15335">SUM(MN162:MN166)</f>
        <v>7364.3835616438355</v>
      </c>
      <c r="MO161" s="22">
        <f t="shared" ref="MO161" si="15336">SUM(MO162:MO166)</f>
        <v>7364.3835616438355</v>
      </c>
      <c r="MP161" s="22">
        <f t="shared" ref="MP161" si="15337">SUM(MP162:MP166)</f>
        <v>7364.3835616438355</v>
      </c>
      <c r="MQ161" s="22">
        <f t="shared" ref="MQ161" si="15338">SUM(MQ162:MQ166)</f>
        <v>7364.3835616438355</v>
      </c>
      <c r="MR161" s="22">
        <f t="shared" ref="MR161" si="15339">SUM(MR162:MR166)</f>
        <v>7117.8082191780832</v>
      </c>
      <c r="MS161" s="22">
        <f t="shared" ref="MS161" si="15340">SUM(MS162:MS166)</f>
        <v>7117.8082191780832</v>
      </c>
      <c r="MT161" s="22">
        <f t="shared" ref="MT161" si="15341">SUM(MT162:MT166)</f>
        <v>7117.8082191780832</v>
      </c>
      <c r="MU161" s="22">
        <f t="shared" ref="MU161" si="15342">SUM(MU162:MU166)</f>
        <v>7117.8082191780832</v>
      </c>
      <c r="MV161" s="22">
        <f t="shared" ref="MV161" si="15343">SUM(MV162:MV166)</f>
        <v>7117.8082191780832</v>
      </c>
      <c r="MW161" s="22">
        <f t="shared" ref="MW161" si="15344">SUM(MW162:MW166)</f>
        <v>7117.8082191780832</v>
      </c>
      <c r="MX161" s="22">
        <f t="shared" ref="MX161" si="15345">SUM(MX162:MX166)</f>
        <v>7117.8082191780832</v>
      </c>
      <c r="MY161" s="22">
        <f t="shared" ref="MY161" si="15346">SUM(MY162:MY166)</f>
        <v>7117.8082191780832</v>
      </c>
      <c r="MZ161" s="22">
        <f t="shared" ref="MZ161" si="15347">SUM(MZ162:MZ166)</f>
        <v>7117.8082191780832</v>
      </c>
      <c r="NA161" s="22">
        <f t="shared" ref="NA161" si="15348">SUM(NA162:NA166)</f>
        <v>7117.8082191780832</v>
      </c>
      <c r="NB161" s="22">
        <f t="shared" ref="NB161" si="15349">SUM(NB162:NB166)</f>
        <v>7117.8082191780832</v>
      </c>
      <c r="NC161" s="22">
        <f t="shared" ref="NC161" si="15350">SUM(NC162:NC166)</f>
        <v>7117.8082191780832</v>
      </c>
      <c r="ND161" s="22">
        <f t="shared" ref="ND161" si="15351">SUM(ND162:ND166)</f>
        <v>7117.8082191780832</v>
      </c>
      <c r="NE161" s="22">
        <f t="shared" ref="NE161" si="15352">SUM(NE162:NE166)</f>
        <v>7117.8082191780832</v>
      </c>
      <c r="NF161" s="22">
        <f t="shared" ref="NF161" si="15353">SUM(NF162:NF166)</f>
        <v>7117.8082191780832</v>
      </c>
      <c r="NG161" s="22">
        <f t="shared" ref="NG161" si="15354">SUM(NG162:NG166)</f>
        <v>7117.8082191780832</v>
      </c>
      <c r="NH161" s="22">
        <f t="shared" ref="NH161" si="15355">SUM(NH162:NH166)</f>
        <v>7693.1506849315065</v>
      </c>
      <c r="NI161" s="22">
        <f t="shared" ref="NI161" si="15356">SUM(NI162:NI166)</f>
        <v>7693.1506849315065</v>
      </c>
      <c r="NJ161" s="22">
        <f t="shared" ref="NJ161" si="15357">SUM(NJ162:NJ166)</f>
        <v>7663.9269406392696</v>
      </c>
      <c r="NK161" s="22">
        <f t="shared" ref="NK161" si="15358">SUM(NK162:NK166)</f>
        <v>7663.9269406392696</v>
      </c>
      <c r="NL161" s="22">
        <f t="shared" ref="NL161" si="15359">SUM(NL162:NL166)</f>
        <v>7663.9269406392696</v>
      </c>
      <c r="NM161" s="22">
        <f t="shared" ref="NM161" si="15360">SUM(NM162:NM166)</f>
        <v>7663.9269406392696</v>
      </c>
      <c r="NN161" s="22">
        <f t="shared" ref="NN161" si="15361">SUM(NN162:NN166)</f>
        <v>7663.9269406392696</v>
      </c>
      <c r="NO161" s="22">
        <f t="shared" ref="NO161" si="15362">SUM(NO162:NO166)</f>
        <v>7663.9269406392696</v>
      </c>
      <c r="NP161" s="22">
        <f t="shared" ref="NP161" si="15363">SUM(NP162:NP166)</f>
        <v>7663.9269406392696</v>
      </c>
      <c r="NQ161" s="22">
        <f t="shared" ref="NQ161" si="15364">SUM(NQ162:NQ166)</f>
        <v>7663.9269406392696</v>
      </c>
      <c r="NR161" s="22">
        <f t="shared" ref="NR161" si="15365">SUM(NR162:NR166)</f>
        <v>7663.9269406392696</v>
      </c>
      <c r="NS161" s="22">
        <f t="shared" ref="NS161" si="15366">SUM(NS162:NS166)</f>
        <v>7663.9269406392696</v>
      </c>
      <c r="NT161" s="22">
        <f t="shared" ref="NT161" si="15367">SUM(NT162:NT166)</f>
        <v>7663.9269406392696</v>
      </c>
      <c r="NU161" s="22">
        <f t="shared" ref="NU161" si="15368">SUM(NU162:NU166)</f>
        <v>7663.9269406392696</v>
      </c>
      <c r="NV161" s="22">
        <f t="shared" ref="NV161" si="15369">SUM(NV162:NV166)</f>
        <v>7006.3926940639276</v>
      </c>
      <c r="NW161" s="22">
        <f t="shared" ref="NW161" si="15370">SUM(NW162:NW166)</f>
        <v>7006.3926940639276</v>
      </c>
      <c r="NX161" s="22">
        <f t="shared" ref="NX161" si="15371">SUM(NX162:NX166)</f>
        <v>7006.3926940639276</v>
      </c>
      <c r="NY161" s="22">
        <f t="shared" ref="NY161" si="15372">SUM(NY162:NY166)</f>
        <v>7006.3926940639276</v>
      </c>
      <c r="NZ161" s="22">
        <f t="shared" ref="NZ161" si="15373">SUM(NZ162:NZ166)</f>
        <v>7006.3926940639276</v>
      </c>
      <c r="OA161" s="22">
        <f t="shared" ref="OA161" si="15374">SUM(OA162:OA166)</f>
        <v>7006.3926940639276</v>
      </c>
      <c r="OB161" s="22">
        <f t="shared" ref="OB161" si="15375">SUM(OB162:OB166)</f>
        <v>7006.3926940639276</v>
      </c>
      <c r="OC161" s="22">
        <f t="shared" ref="OC161" si="15376">SUM(OC162:OC166)</f>
        <v>7006.3926940639276</v>
      </c>
      <c r="OD161" s="22">
        <f t="shared" ref="OD161" si="15377">SUM(OD162:OD166)</f>
        <v>7006.3926940639276</v>
      </c>
      <c r="OE161" s="22">
        <f t="shared" ref="OE161" si="15378">SUM(OE162:OE166)</f>
        <v>7006.3926940639276</v>
      </c>
      <c r="OF161" s="22">
        <f t="shared" ref="OF161" si="15379">SUM(OF162:OF166)</f>
        <v>7006.3926940639276</v>
      </c>
      <c r="OG161" s="22">
        <f t="shared" ref="OG161" si="15380">SUM(OG162:OG166)</f>
        <v>7006.3926940639276</v>
      </c>
      <c r="OH161" s="22">
        <f t="shared" ref="OH161" si="15381">SUM(OH162:OH166)</f>
        <v>7006.3926940639276</v>
      </c>
      <c r="OI161" s="22">
        <f t="shared" ref="OI161" si="15382">SUM(OI162:OI166)</f>
        <v>7006.3926940639276</v>
      </c>
      <c r="OJ161" s="22">
        <f t="shared" ref="OJ161" si="15383">SUM(OJ162:OJ166)</f>
        <v>7006.3926940639276</v>
      </c>
      <c r="OK161" s="22">
        <f t="shared" ref="OK161" si="15384">SUM(OK162:OK166)</f>
        <v>7006.3926940639276</v>
      </c>
      <c r="OL161" s="22">
        <f t="shared" ref="OL161" si="15385">SUM(OL162:OL166)</f>
        <v>6239.2694063926947</v>
      </c>
      <c r="OM161" s="22">
        <f t="shared" ref="OM161" si="15386">SUM(OM162:OM166)</f>
        <v>6239.2694063926947</v>
      </c>
      <c r="ON161" s="22">
        <f t="shared" ref="ON161" si="15387">SUM(ON162:ON166)</f>
        <v>6239.2694063926947</v>
      </c>
      <c r="OO161" s="22">
        <f t="shared" ref="OO161" si="15388">SUM(OO162:OO166)</f>
        <v>6248.0365296803657</v>
      </c>
      <c r="OP161" s="22">
        <f t="shared" ref="OP161" si="15389">SUM(OP162:OP166)</f>
        <v>6248.0365296803657</v>
      </c>
      <c r="OQ161" s="22">
        <f t="shared" ref="OQ161" si="15390">SUM(OQ162:OQ166)</f>
        <v>6248.0365296803657</v>
      </c>
      <c r="OR161" s="22">
        <f t="shared" ref="OR161" si="15391">SUM(OR162:OR166)</f>
        <v>6248.0365296803657</v>
      </c>
      <c r="OS161" s="22">
        <f t="shared" ref="OS161" si="15392">SUM(OS162:OS166)</f>
        <v>6248.0365296803657</v>
      </c>
      <c r="OT161" s="22">
        <f t="shared" ref="OT161" si="15393">SUM(OT162:OT166)</f>
        <v>6248.0365296803657</v>
      </c>
      <c r="OU161" s="22">
        <f t="shared" ref="OU161" si="15394">SUM(OU162:OU166)</f>
        <v>6248.0365296803657</v>
      </c>
      <c r="OV161" s="22">
        <f t="shared" ref="OV161" si="15395">SUM(OV162:OV166)</f>
        <v>6248.0365296803657</v>
      </c>
      <c r="OW161" s="22">
        <f t="shared" ref="OW161" si="15396">SUM(OW162:OW166)</f>
        <v>6248.0365296803657</v>
      </c>
      <c r="OX161" s="22">
        <f t="shared" ref="OX161" si="15397">SUM(OX162:OX166)</f>
        <v>6248.0365296803657</v>
      </c>
      <c r="OY161" s="22">
        <f t="shared" ref="OY161" si="15398">SUM(OY162:OY166)</f>
        <v>6248.0365296803657</v>
      </c>
      <c r="OZ161" s="22">
        <f t="shared" ref="OZ161" si="15399">SUM(OZ162:OZ166)</f>
        <v>6248.0365296803657</v>
      </c>
      <c r="PA161" s="22">
        <f t="shared" ref="PA161" si="15400">SUM(PA162:PA166)</f>
        <v>6445.2968036529701</v>
      </c>
      <c r="PB161" s="22">
        <f t="shared" ref="PB161" si="15401">SUM(PB162:PB166)</f>
        <v>6445.2968036529701</v>
      </c>
      <c r="PC161" s="22">
        <f t="shared" ref="PC161" si="15402">SUM(PC162:PC166)</f>
        <v>6445.2968036529701</v>
      </c>
      <c r="PD161" s="22">
        <f t="shared" ref="PD161" si="15403">SUM(PD162:PD166)</f>
        <v>6445.2968036529701</v>
      </c>
      <c r="PE161" s="22">
        <f t="shared" ref="PE161" si="15404">SUM(PE162:PE166)</f>
        <v>6445.2968036529701</v>
      </c>
      <c r="PF161" s="22">
        <f t="shared" ref="PF161" si="15405">SUM(PF162:PF166)</f>
        <v>6445.2968036529701</v>
      </c>
      <c r="PG161" s="22">
        <f t="shared" ref="PG161" si="15406">SUM(PG162:PG166)</f>
        <v>6445.2968036529701</v>
      </c>
      <c r="PH161" s="22">
        <f t="shared" ref="PH161" si="15407">SUM(PH162:PH166)</f>
        <v>6445.2968036529701</v>
      </c>
      <c r="PI161" s="22">
        <f t="shared" ref="PI161" si="15408">SUM(PI162:PI166)</f>
        <v>6445.2968036529701</v>
      </c>
      <c r="PJ161" s="22">
        <f t="shared" ref="PJ161" si="15409">SUM(PJ162:PJ166)</f>
        <v>6445.2968036529701</v>
      </c>
      <c r="PK161" s="22">
        <f t="shared" ref="PK161" si="15410">SUM(PK162:PK166)</f>
        <v>6445.2968036529701</v>
      </c>
      <c r="PL161" s="22">
        <f t="shared" ref="PL161" si="15411">SUM(PL162:PL166)</f>
        <v>6445.2968036529701</v>
      </c>
      <c r="PM161" s="22">
        <f t="shared" ref="PM161" si="15412">SUM(PM162:PM166)</f>
        <v>6445.2968036529701</v>
      </c>
      <c r="PN161" s="22">
        <f t="shared" ref="PN161" si="15413">SUM(PN162:PN166)</f>
        <v>6445.2968036529701</v>
      </c>
      <c r="PO161" s="22">
        <f t="shared" ref="PO161" si="15414">SUM(PO162:PO166)</f>
        <v>6445.2968036529701</v>
      </c>
      <c r="PP161" s="22">
        <f t="shared" ref="PP161" si="15415">SUM(PP162:PP166)</f>
        <v>6445.2968036529701</v>
      </c>
      <c r="PQ161" s="22">
        <f t="shared" ref="PQ161" si="15416">SUM(PQ162:PQ166)</f>
        <v>6445.2968036529692</v>
      </c>
      <c r="PR161" s="22">
        <f t="shared" ref="PR161" si="15417">SUM(PR162:PR166)</f>
        <v>6445.2968036529692</v>
      </c>
      <c r="PS161" s="22">
        <f t="shared" ref="PS161" si="15418">SUM(PS162:PS166)</f>
        <v>6454.0639269406402</v>
      </c>
      <c r="PT161" s="22">
        <f t="shared" ref="PT161" si="15419">SUM(PT162:PT166)</f>
        <v>6454.0639269406402</v>
      </c>
      <c r="PU161" s="22">
        <f t="shared" ref="PU161" si="15420">SUM(PU162:PU166)</f>
        <v>6454.0639269406402</v>
      </c>
      <c r="PV161" s="22">
        <f t="shared" ref="PV161" si="15421">SUM(PV162:PV166)</f>
        <v>6454.0639269406402</v>
      </c>
      <c r="PW161" s="22">
        <f t="shared" ref="PW161" si="15422">SUM(PW162:PW166)</f>
        <v>6454.0639269406402</v>
      </c>
      <c r="PX161" s="22">
        <f t="shared" ref="PX161" si="15423">SUM(PX162:PX166)</f>
        <v>6454.0639269406402</v>
      </c>
      <c r="PY161" s="22">
        <f t="shared" ref="PY161" si="15424">SUM(PY162:PY166)</f>
        <v>6454.0639269406402</v>
      </c>
      <c r="PZ161" s="22">
        <f t="shared" ref="PZ161" si="15425">SUM(PZ162:PZ166)</f>
        <v>6454.0639269406402</v>
      </c>
      <c r="QA161" s="22">
        <f t="shared" ref="QA161" si="15426">SUM(QA162:QA166)</f>
        <v>6454.0639269406402</v>
      </c>
      <c r="QB161" s="22">
        <f t="shared" ref="QB161" si="15427">SUM(QB162:QB166)</f>
        <v>6454.0639269406402</v>
      </c>
      <c r="QC161" s="22">
        <f t="shared" ref="QC161" si="15428">SUM(QC162:QC166)</f>
        <v>6454.0639269406402</v>
      </c>
      <c r="QD161" s="22">
        <f t="shared" ref="QD161" si="15429">SUM(QD162:QD166)</f>
        <v>6454.0639269406402</v>
      </c>
      <c r="QE161" s="22">
        <f t="shared" ref="QE161" si="15430">SUM(QE162:QE166)</f>
        <v>6651.3242009132437</v>
      </c>
      <c r="QF161" s="22">
        <f t="shared" ref="QF161" si="15431">SUM(QF162:QF166)</f>
        <v>6651.3242009132437</v>
      </c>
      <c r="QG161" s="22">
        <f t="shared" ref="QG161" si="15432">SUM(QG162:QG166)</f>
        <v>6651.3242009132437</v>
      </c>
      <c r="QH161" s="22">
        <f t="shared" ref="QH161" si="15433">SUM(QH162:QH166)</f>
        <v>6651.3242009132437</v>
      </c>
      <c r="QI161" s="22">
        <f t="shared" ref="QI161" si="15434">SUM(QI162:QI166)</f>
        <v>6651.3242009132437</v>
      </c>
      <c r="QJ161" s="22">
        <f t="shared" ref="QJ161" si="15435">SUM(QJ162:QJ166)</f>
        <v>6651.3242009132437</v>
      </c>
      <c r="QK161" s="22">
        <f t="shared" ref="QK161" si="15436">SUM(QK162:QK166)</f>
        <v>6651.3242009132437</v>
      </c>
      <c r="QL161" s="22">
        <f t="shared" ref="QL161" si="15437">SUM(QL162:QL166)</f>
        <v>6651.3242009132437</v>
      </c>
      <c r="QM161" s="22">
        <f t="shared" ref="QM161" si="15438">SUM(QM162:QM166)</f>
        <v>6651.3242009132437</v>
      </c>
      <c r="QN161" s="22">
        <f t="shared" ref="QN161" si="15439">SUM(QN162:QN166)</f>
        <v>6651.3242009132437</v>
      </c>
      <c r="QO161" s="22">
        <f t="shared" ref="QO161" si="15440">SUM(QO162:QO166)</f>
        <v>6651.3242009132437</v>
      </c>
      <c r="QP161" s="22">
        <f t="shared" ref="QP161" si="15441">SUM(QP162:QP166)</f>
        <v>6651.3242009132437</v>
      </c>
      <c r="QQ161" s="22">
        <f t="shared" ref="QQ161" si="15442">SUM(QQ162:QQ166)</f>
        <v>6651.3242009132437</v>
      </c>
      <c r="QR161" s="22">
        <f t="shared" ref="QR161" si="15443">SUM(QR162:QR166)</f>
        <v>6651.3242009132437</v>
      </c>
      <c r="QS161" s="22">
        <f t="shared" ref="QS161" si="15444">SUM(QS162:QS166)</f>
        <v>6651.3242009132437</v>
      </c>
      <c r="QT161" s="22">
        <f t="shared" ref="QT161" si="15445">SUM(QT162:QT166)</f>
        <v>6651.3242009132437</v>
      </c>
      <c r="QU161" s="22">
        <f t="shared" ref="QU161" si="15446">SUM(QU162:QU166)</f>
        <v>6651.3242009132437</v>
      </c>
      <c r="QV161" s="22">
        <f t="shared" ref="QV161" si="15447">SUM(QV162:QV166)</f>
        <v>6651.3242009132437</v>
      </c>
      <c r="QW161" s="22">
        <f t="shared" ref="QW161" si="15448">SUM(QW162:QW166)</f>
        <v>6651.3242009132437</v>
      </c>
      <c r="QX161" s="22">
        <f t="shared" ref="QX161" si="15449">SUM(QX162:QX166)</f>
        <v>6645.4794520547966</v>
      </c>
      <c r="QY161" s="22">
        <f t="shared" ref="QY161" si="15450">SUM(QY162:QY166)</f>
        <v>6645.4794520547966</v>
      </c>
      <c r="QZ161" s="22">
        <f t="shared" ref="QZ161" si="15451">SUM(QZ162:QZ166)</f>
        <v>6645.4794520547966</v>
      </c>
      <c r="RA161" s="22">
        <f t="shared" ref="RA161" si="15452">SUM(RA162:RA166)</f>
        <v>6645.4794520547966</v>
      </c>
      <c r="RB161" s="22">
        <f t="shared" ref="RB161" si="15453">SUM(RB162:RB166)</f>
        <v>6645.4794520547966</v>
      </c>
      <c r="RC161" s="22">
        <f t="shared" ref="RC161" si="15454">SUM(RC162:RC166)</f>
        <v>6645.4794520547966</v>
      </c>
      <c r="RD161" s="22">
        <f t="shared" ref="RD161" si="15455">SUM(RD162:RD166)</f>
        <v>6645.4794520547966</v>
      </c>
      <c r="RE161" s="22">
        <f t="shared" ref="RE161" si="15456">SUM(RE162:RE166)</f>
        <v>6645.4794520547966</v>
      </c>
      <c r="RF161" s="22">
        <f t="shared" ref="RF161" si="15457">SUM(RF162:RF166)</f>
        <v>6645.4794520547966</v>
      </c>
      <c r="RG161" s="22">
        <f t="shared" ref="RG161" si="15458">SUM(RG162:RG166)</f>
        <v>6645.4794520547966</v>
      </c>
      <c r="RH161" s="22">
        <f t="shared" ref="RH161" si="15459">SUM(RH162:RH166)</f>
        <v>6645.4794520547966</v>
      </c>
      <c r="RI161" s="22">
        <f t="shared" ref="RI161" si="15460">SUM(RI162:RI166)</f>
        <v>6645.4794520547966</v>
      </c>
      <c r="RJ161" s="22">
        <f t="shared" ref="RJ161" si="15461">SUM(RJ162:RJ166)</f>
        <v>6513.9726027397273</v>
      </c>
      <c r="RK161" s="22">
        <f t="shared" ref="RK161" si="15462">SUM(RK162:RK166)</f>
        <v>6513.9726027397273</v>
      </c>
      <c r="RL161" s="22">
        <f t="shared" ref="RL161" si="15463">SUM(RL162:RL166)</f>
        <v>6513.9726027397273</v>
      </c>
      <c r="RM161" s="22">
        <f t="shared" ref="RM161" si="15464">SUM(RM162:RM166)</f>
        <v>6513.9726027397273</v>
      </c>
      <c r="RN161" s="22">
        <f t="shared" ref="RN161" si="15465">SUM(RN162:RN166)</f>
        <v>6513.9726027397273</v>
      </c>
      <c r="RO161" s="22">
        <f t="shared" ref="RO161" si="15466">SUM(RO162:RO166)</f>
        <v>6513.9726027397273</v>
      </c>
      <c r="RP161" s="22">
        <f t="shared" ref="RP161" si="15467">SUM(RP162:RP166)</f>
        <v>6513.9726027397273</v>
      </c>
      <c r="RQ161" s="22">
        <f t="shared" ref="RQ161" si="15468">SUM(RQ162:RQ166)</f>
        <v>6513.9726027397273</v>
      </c>
      <c r="RR161" s="22">
        <f t="shared" ref="RR161" si="15469">SUM(RR162:RR166)</f>
        <v>6513.9726027397273</v>
      </c>
      <c r="RS161" s="22">
        <f t="shared" ref="RS161" si="15470">SUM(RS162:RS166)</f>
        <v>6513.9726027397273</v>
      </c>
      <c r="RT161" s="22">
        <f t="shared" ref="RT161" si="15471">SUM(RT162:RT166)</f>
        <v>6513.9726027397273</v>
      </c>
      <c r="RU161" s="22">
        <f t="shared" ref="RU161" si="15472">SUM(RU162:RU166)</f>
        <v>6513.9726027397273</v>
      </c>
      <c r="RV161" s="22">
        <f t="shared" ref="RV161" si="15473">SUM(RV162:RV166)</f>
        <v>6513.9726027397273</v>
      </c>
      <c r="RW161" s="22">
        <f t="shared" ref="RW161" si="15474">SUM(RW162:RW166)</f>
        <v>6513.9726027397273</v>
      </c>
      <c r="RX161" s="22">
        <f t="shared" ref="RX161" si="15475">SUM(RX162:RX166)</f>
        <v>6513.9726027397273</v>
      </c>
      <c r="RY161" s="22">
        <f t="shared" ref="RY161" si="15476">SUM(RY162:RY166)</f>
        <v>6513.9726027397273</v>
      </c>
      <c r="RZ161" s="22">
        <f t="shared" ref="RZ161" si="15477">SUM(RZ162:RZ166)</f>
        <v>7281.0958904109593</v>
      </c>
      <c r="SA161" s="22">
        <f t="shared" ref="SA161" si="15478">SUM(SA162:SA166)</f>
        <v>7281.0958904109593</v>
      </c>
      <c r="SB161" s="22">
        <f t="shared" ref="SB161" si="15479">SUM(SB162:SB166)</f>
        <v>7281.0958904109593</v>
      </c>
      <c r="SC161" s="22">
        <f t="shared" ref="SC161" si="15480">SUM(SC162:SC166)</f>
        <v>7344.6575342465758</v>
      </c>
      <c r="SD161" s="22">
        <f t="shared" ref="SD161" si="15481">SUM(SD162:SD166)</f>
        <v>7344.6575342465758</v>
      </c>
      <c r="SE161" s="22">
        <f t="shared" ref="SE161" si="15482">SUM(SE162:SE166)</f>
        <v>7344.6575342465758</v>
      </c>
      <c r="SF161" s="22">
        <f t="shared" ref="SF161" si="15483">SUM(SF162:SF166)</f>
        <v>7344.6575342465758</v>
      </c>
      <c r="SG161" s="22">
        <f t="shared" ref="SG161" si="15484">SUM(SG162:SG166)</f>
        <v>7344.6575342465758</v>
      </c>
      <c r="SH161" s="22">
        <f t="shared" ref="SH161" si="15485">SUM(SH162:SH166)</f>
        <v>7344.6575342465758</v>
      </c>
      <c r="SI161" s="22">
        <f t="shared" ref="SI161" si="15486">SUM(SI162:SI166)</f>
        <v>7344.6575342465758</v>
      </c>
      <c r="SJ161" s="22">
        <f t="shared" ref="SJ161" si="15487">SUM(SJ162:SJ166)</f>
        <v>7344.6575342465758</v>
      </c>
      <c r="SK161" s="22">
        <f t="shared" ref="SK161" si="15488">SUM(SK162:SK166)</f>
        <v>7344.6575342465758</v>
      </c>
      <c r="SL161" s="22">
        <f t="shared" ref="SL161" si="15489">SUM(SL162:SL166)</f>
        <v>7344.6575342465758</v>
      </c>
      <c r="SM161" s="22">
        <f t="shared" ref="SM161" si="15490">SUM(SM162:SM166)</f>
        <v>7344.6575342465758</v>
      </c>
      <c r="SN161" s="22">
        <f t="shared" ref="SN161" si="15491">SUM(SN162:SN166)</f>
        <v>7344.6575342465758</v>
      </c>
      <c r="SO161" s="22">
        <f t="shared" ref="SO161" si="15492">SUM(SO162:SO166)</f>
        <v>8774.7945205479446</v>
      </c>
      <c r="SP161" s="22">
        <f t="shared" ref="SP161" si="15493">SUM(SP162:SP166)</f>
        <v>8774.7945205479446</v>
      </c>
      <c r="SQ161" s="22">
        <f t="shared" ref="SQ161" si="15494">SUM(SQ162:SQ166)</f>
        <v>8774.7945205479446</v>
      </c>
      <c r="SR161" s="22">
        <f t="shared" ref="SR161" si="15495">SUM(SR162:SR166)</f>
        <v>8774.7945205479446</v>
      </c>
      <c r="SS161" s="22">
        <f t="shared" ref="SS161" si="15496">SUM(SS162:SS166)</f>
        <v>8774.7945205479446</v>
      </c>
      <c r="ST161" s="22">
        <f t="shared" ref="ST161" si="15497">SUM(ST162:ST166)</f>
        <v>8774.7945205479446</v>
      </c>
      <c r="SU161" s="22">
        <f t="shared" ref="SU161" si="15498">SUM(SU162:SU166)</f>
        <v>8774.7945205479446</v>
      </c>
      <c r="SV161" s="22">
        <f t="shared" ref="SV161" si="15499">SUM(SV162:SV166)</f>
        <v>8774.7945205479446</v>
      </c>
      <c r="SW161" s="22">
        <f t="shared" ref="SW161" si="15500">SUM(SW162:SW166)</f>
        <v>8774.7945205479446</v>
      </c>
      <c r="SX161" s="22">
        <f t="shared" ref="SX161" si="15501">SUM(SX162:SX166)</f>
        <v>8774.7945205479446</v>
      </c>
      <c r="SY161" s="22">
        <f t="shared" ref="SY161" si="15502">SUM(SY162:SY166)</f>
        <v>8774.7945205479446</v>
      </c>
      <c r="SZ161" s="22">
        <f t="shared" ref="SZ161" si="15503">SUM(SZ162:SZ166)</f>
        <v>8774.7945205479446</v>
      </c>
      <c r="TA161" s="22">
        <f t="shared" ref="TA161" si="15504">SUM(TA162:TA166)</f>
        <v>8774.7945205479446</v>
      </c>
      <c r="TB161" s="22">
        <f t="shared" ref="TB161" si="15505">SUM(TB162:TB166)</f>
        <v>8774.7945205479446</v>
      </c>
      <c r="TC161" s="22">
        <f t="shared" ref="TC161" si="15506">SUM(TC162:TC166)</f>
        <v>8774.7945205479446</v>
      </c>
      <c r="TD161" s="22">
        <f t="shared" ref="TD161" si="15507">SUM(TD162:TD166)</f>
        <v>8774.7945205479446</v>
      </c>
      <c r="TE161" s="22">
        <f t="shared" ref="TE161" si="15508">SUM(TE162:TE166)</f>
        <v>11421.369863013701</v>
      </c>
      <c r="TF161" s="22">
        <f t="shared" ref="TF161" si="15509">SUM(TF162:TF166)</f>
        <v>11421.369863013701</v>
      </c>
      <c r="TG161" s="22">
        <f t="shared" ref="TG161" si="15510">SUM(TG162:TG166)</f>
        <v>11493.698630136989</v>
      </c>
      <c r="TH161" s="22">
        <f t="shared" ref="TH161" si="15511">SUM(TH162:TH166)</f>
        <v>11493.698630136989</v>
      </c>
      <c r="TI161" s="22">
        <f t="shared" ref="TI161" si="15512">SUM(TI162:TI166)</f>
        <v>11493.698630136989</v>
      </c>
      <c r="TJ161" s="22">
        <f t="shared" ref="TJ161" si="15513">SUM(TJ162:TJ166)</f>
        <v>11493.698630136989</v>
      </c>
      <c r="TK161" s="22">
        <f t="shared" ref="TK161" si="15514">SUM(TK162:TK166)</f>
        <v>11493.698630136989</v>
      </c>
      <c r="TL161" s="22">
        <f t="shared" ref="TL161" si="15515">SUM(TL162:TL166)</f>
        <v>11493.698630136989</v>
      </c>
      <c r="TM161" s="22">
        <f t="shared" ref="TM161" si="15516">SUM(TM162:TM166)</f>
        <v>11493.698630136989</v>
      </c>
      <c r="TN161" s="22">
        <f t="shared" ref="TN161" si="15517">SUM(TN162:TN166)</f>
        <v>11493.698630136989</v>
      </c>
      <c r="TO161" s="22">
        <f t="shared" ref="TO161" si="15518">SUM(TO162:TO166)</f>
        <v>11493.698630136989</v>
      </c>
      <c r="TP161" s="22">
        <f t="shared" ref="TP161" si="15519">SUM(TP162:TP166)</f>
        <v>11493.698630136989</v>
      </c>
      <c r="TQ161" s="22">
        <f t="shared" ref="TQ161" si="15520">SUM(TQ162:TQ166)</f>
        <v>11493.698630136989</v>
      </c>
      <c r="TR161" s="22">
        <f t="shared" ref="TR161" si="15521">SUM(TR162:TR166)</f>
        <v>11493.698630136989</v>
      </c>
      <c r="TS161" s="22">
        <f t="shared" ref="TS161" si="15522">SUM(TS162:TS166)</f>
        <v>13121.095890410959</v>
      </c>
      <c r="TT161" s="22">
        <f t="shared" ref="TT161" si="15523">SUM(TT162:TT166)</f>
        <v>13121.095890410959</v>
      </c>
      <c r="TU161" s="22">
        <f t="shared" ref="TU161" si="15524">SUM(TU162:TU166)</f>
        <v>13121.095890410959</v>
      </c>
      <c r="TV161" s="22">
        <f t="shared" ref="TV161" si="15525">SUM(TV162:TV166)</f>
        <v>13121.095890410959</v>
      </c>
      <c r="TW161" s="22">
        <f t="shared" ref="TW161" si="15526">SUM(TW162:TW166)</f>
        <v>13121.095890410959</v>
      </c>
      <c r="TX161" s="22">
        <f t="shared" ref="TX161" si="15527">SUM(TX162:TX166)</f>
        <v>13121.095890410959</v>
      </c>
      <c r="TY161" s="22">
        <f t="shared" ref="TY161" si="15528">SUM(TY162:TY166)</f>
        <v>13121.095890410959</v>
      </c>
      <c r="TZ161" s="22">
        <f t="shared" ref="TZ161" si="15529">SUM(TZ162:TZ166)</f>
        <v>13121.095890410959</v>
      </c>
      <c r="UA161" s="22">
        <f t="shared" ref="UA161" si="15530">SUM(UA162:UA166)</f>
        <v>13121.095890410959</v>
      </c>
      <c r="UB161" s="22">
        <f t="shared" ref="UB161" si="15531">SUM(UB162:UB166)</f>
        <v>13121.095890410959</v>
      </c>
      <c r="UC161" s="22">
        <f t="shared" ref="UC161" si="15532">SUM(UC162:UC166)</f>
        <v>13121.095890410959</v>
      </c>
      <c r="UD161" s="22">
        <f t="shared" ref="UD161" si="15533">SUM(UD162:UD166)</f>
        <v>13121.095890410959</v>
      </c>
      <c r="UE161" s="22">
        <f t="shared" ref="UE161" si="15534">SUM(UE162:UE166)</f>
        <v>13121.095890410959</v>
      </c>
      <c r="UF161" s="22">
        <f t="shared" ref="UF161" si="15535">SUM(UF162:UF166)</f>
        <v>13121.095890410959</v>
      </c>
      <c r="UG161" s="22">
        <f t="shared" ref="UG161" si="15536">SUM(UG162:UG166)</f>
        <v>13121.095890410959</v>
      </c>
      <c r="UH161" s="22">
        <f t="shared" ref="UH161" si="15537">SUM(UH162:UH166)</f>
        <v>13121.095890410959</v>
      </c>
      <c r="UI161" s="22">
        <f t="shared" ref="UI161" si="15538">SUM(UI162:UI166)</f>
        <v>13466.301369863013</v>
      </c>
      <c r="UJ161" s="22">
        <f t="shared" ref="UJ161" si="15539">SUM(UJ162:UJ166)</f>
        <v>13466.301369863013</v>
      </c>
      <c r="UK161" s="22">
        <f t="shared" ref="UK161" si="15540">SUM(UK162:UK166)</f>
        <v>13466.301369863013</v>
      </c>
      <c r="UL161" s="22">
        <f t="shared" ref="UL161" si="15541">SUM(UL162:UL166)</f>
        <v>13378.630136986301</v>
      </c>
      <c r="UM161" s="22">
        <f t="shared" ref="UM161" si="15542">SUM(UM162:UM166)</f>
        <v>13378.630136986301</v>
      </c>
      <c r="UN161" s="22">
        <f t="shared" ref="UN161" si="15543">SUM(UN162:UN166)</f>
        <v>13378.630136986301</v>
      </c>
      <c r="UO161" s="22">
        <f t="shared" ref="UO161" si="15544">SUM(UO162:UO166)</f>
        <v>13378.630136986301</v>
      </c>
      <c r="UP161" s="22">
        <f t="shared" ref="UP161" si="15545">SUM(UP162:UP166)</f>
        <v>13378.630136986301</v>
      </c>
      <c r="UQ161" s="22">
        <f t="shared" ref="UQ161" si="15546">SUM(UQ162:UQ166)</f>
        <v>13378.630136986301</v>
      </c>
      <c r="UR161" s="22">
        <f t="shared" ref="UR161" si="15547">SUM(UR162:UR166)</f>
        <v>13378.630136986301</v>
      </c>
      <c r="US161" s="22">
        <f t="shared" ref="US161" si="15548">SUM(US162:US166)</f>
        <v>13378.630136986301</v>
      </c>
      <c r="UT161" s="22">
        <f t="shared" ref="UT161" si="15549">SUM(UT162:UT166)</f>
        <v>13378.630136986301</v>
      </c>
      <c r="UU161" s="22">
        <f t="shared" ref="UU161" si="15550">SUM(UU162:UU166)</f>
        <v>13378.630136986301</v>
      </c>
      <c r="UV161" s="22">
        <f t="shared" ref="UV161" si="15551">SUM(UV162:UV166)</f>
        <v>13378.630136986301</v>
      </c>
      <c r="UW161" s="22">
        <f t="shared" ref="UW161" si="15552">SUM(UW162:UW166)</f>
        <v>13378.630136986301</v>
      </c>
      <c r="UX161" s="22">
        <f t="shared" ref="UX161" si="15553">SUM(UX162:UX166)</f>
        <v>11406.027397260275</v>
      </c>
      <c r="UY161" s="22">
        <f t="shared" ref="UY161" si="15554">SUM(UY162:UY166)</f>
        <v>11406.027397260275</v>
      </c>
      <c r="UZ161" s="22">
        <f t="shared" ref="UZ161" si="15555">SUM(UZ162:UZ166)</f>
        <v>11406.027397260275</v>
      </c>
      <c r="VA161" s="22">
        <f t="shared" ref="VA161" si="15556">SUM(VA162:VA166)</f>
        <v>11406.027397260275</v>
      </c>
      <c r="VB161" s="22">
        <f t="shared" ref="VB161" si="15557">SUM(VB162:VB166)</f>
        <v>11406.027397260275</v>
      </c>
      <c r="VC161" s="22">
        <f t="shared" ref="VC161" si="15558">SUM(VC162:VC166)</f>
        <v>11406.027397260275</v>
      </c>
      <c r="VD161" s="22">
        <f t="shared" ref="VD161" si="15559">SUM(VD162:VD166)</f>
        <v>11406.027397260275</v>
      </c>
      <c r="VE161" s="22">
        <f t="shared" ref="VE161" si="15560">SUM(VE162:VE166)</f>
        <v>11406.027397260275</v>
      </c>
      <c r="VF161" s="22">
        <f t="shared" ref="VF161" si="15561">SUM(VF162:VF166)</f>
        <v>11406.027397260275</v>
      </c>
      <c r="VG161" s="22">
        <f t="shared" ref="VG161" si="15562">SUM(VG162:VG166)</f>
        <v>11406.027397260275</v>
      </c>
      <c r="VH161" s="22">
        <f t="shared" ref="VH161" si="15563">SUM(VH162:VH166)</f>
        <v>11406.027397260275</v>
      </c>
      <c r="VI161" s="22">
        <f t="shared" ref="VI161" si="15564">SUM(VI162:VI166)</f>
        <v>11406.027397260275</v>
      </c>
      <c r="VJ161" s="22">
        <f t="shared" ref="VJ161" si="15565">SUM(VJ162:VJ166)</f>
        <v>11406.027397260275</v>
      </c>
      <c r="VK161" s="22">
        <f t="shared" ref="VK161" si="15566">SUM(VK162:VK166)</f>
        <v>11406.027397260275</v>
      </c>
      <c r="VL161" s="22">
        <f t="shared" ref="VL161" si="15567">SUM(VL162:VL166)</f>
        <v>11406.027397260275</v>
      </c>
      <c r="VM161" s="22">
        <f t="shared" ref="VM161" si="15568">SUM(VM162:VM166)</f>
        <v>11406.027397260275</v>
      </c>
      <c r="VN161" s="22">
        <f t="shared" ref="VN161" si="15569">SUM(VN162:VN166)</f>
        <v>9104.6575342465767</v>
      </c>
      <c r="VO161" s="22">
        <f t="shared" ref="VO161" si="15570">SUM(VO162:VO166)</f>
        <v>9104.6575342465767</v>
      </c>
      <c r="VP161" s="22">
        <f t="shared" ref="VP161" si="15571">SUM(VP162:VP166)</f>
        <v>9100.2739726027394</v>
      </c>
      <c r="VQ161" s="22">
        <f t="shared" ref="VQ161" si="15572">SUM(VQ162:VQ166)</f>
        <v>9100.2739726027394</v>
      </c>
      <c r="VR161" s="22">
        <f t="shared" ref="VR161" si="15573">SUM(VR162:VR166)</f>
        <v>9100.2739726027394</v>
      </c>
      <c r="VS161" s="22">
        <f t="shared" ref="VS161" si="15574">SUM(VS162:VS166)</f>
        <v>9100.2739726027394</v>
      </c>
      <c r="VT161" s="22">
        <f t="shared" ref="VT161" si="15575">SUM(VT162:VT166)</f>
        <v>9100.2739726027394</v>
      </c>
      <c r="VU161" s="22">
        <f t="shared" ref="VU161" si="15576">SUM(VU162:VU166)</f>
        <v>9100.2739726027394</v>
      </c>
      <c r="VV161" s="22">
        <f t="shared" ref="VV161" si="15577">SUM(VV162:VV166)</f>
        <v>9100.2739726027394</v>
      </c>
      <c r="VW161" s="22">
        <f t="shared" ref="VW161" si="15578">SUM(VW162:VW166)</f>
        <v>9100.2739726027394</v>
      </c>
      <c r="VX161" s="22">
        <f t="shared" ref="VX161" si="15579">SUM(VX162:VX166)</f>
        <v>9100.2739726027394</v>
      </c>
      <c r="VY161" s="22">
        <f t="shared" ref="VY161" si="15580">SUM(VY162:VY166)</f>
        <v>9100.2739726027394</v>
      </c>
      <c r="VZ161" s="22">
        <f t="shared" ref="VZ161" si="15581">SUM(VZ162:VZ166)</f>
        <v>9100.2739726027394</v>
      </c>
      <c r="WA161" s="22">
        <f t="shared" ref="WA161" si="15582">SUM(WA162:WA166)</f>
        <v>9100.2739726027394</v>
      </c>
      <c r="WB161" s="22">
        <f t="shared" ref="WB161" si="15583">SUM(WB162:WB166)</f>
        <v>9001.6438356164381</v>
      </c>
      <c r="WC161" s="22">
        <f t="shared" ref="WC161" si="15584">SUM(WC162:WC166)</f>
        <v>9001.6438356164381</v>
      </c>
      <c r="WD161" s="22">
        <f t="shared" ref="WD161" si="15585">SUM(WD162:WD166)</f>
        <v>9001.6438356164381</v>
      </c>
      <c r="WE161" s="22">
        <f t="shared" ref="WE161" si="15586">SUM(WE162:WE166)</f>
        <v>9001.6438356164381</v>
      </c>
      <c r="WF161" s="22">
        <f t="shared" ref="WF161" si="15587">SUM(WF162:WF166)</f>
        <v>9001.6438356164381</v>
      </c>
      <c r="WG161" s="22">
        <f t="shared" ref="WG161" si="15588">SUM(WG162:WG166)</f>
        <v>9001.6438356164381</v>
      </c>
      <c r="WH161" s="22">
        <f t="shared" ref="WH161" si="15589">SUM(WH162:WH166)</f>
        <v>9001.6438356164381</v>
      </c>
      <c r="WI161" s="22">
        <f t="shared" ref="WI161" si="15590">SUM(WI162:WI166)</f>
        <v>9001.6438356164381</v>
      </c>
      <c r="WJ161" s="22">
        <f t="shared" ref="WJ161" si="15591">SUM(WJ162:WJ166)</f>
        <v>9001.6438356164381</v>
      </c>
      <c r="WK161" s="22">
        <f t="shared" ref="WK161" si="15592">SUM(WK162:WK166)</f>
        <v>9001.6438356164381</v>
      </c>
      <c r="WL161" s="22">
        <f t="shared" ref="WL161" si="15593">SUM(WL162:WL166)</f>
        <v>9001.6438356164381</v>
      </c>
      <c r="WM161" s="22">
        <f t="shared" ref="WM161" si="15594">SUM(WM162:WM166)</f>
        <v>9001.6438356164381</v>
      </c>
      <c r="WN161" s="22">
        <f t="shared" ref="WN161" si="15595">SUM(WN162:WN166)</f>
        <v>9001.6438356164381</v>
      </c>
      <c r="WO161" s="22">
        <f t="shared" ref="WO161" si="15596">SUM(WO162:WO166)</f>
        <v>9001.6438356164381</v>
      </c>
      <c r="WP161" s="22">
        <f t="shared" ref="WP161" si="15597">SUM(WP162:WP166)</f>
        <v>9001.6438356164381</v>
      </c>
      <c r="WQ161" s="22">
        <f t="shared" ref="WQ161" si="15598">SUM(WQ162:WQ166)</f>
        <v>9001.6438356164381</v>
      </c>
      <c r="WR161" s="22">
        <f t="shared" ref="WR161" si="15599">SUM(WR162:WR166)</f>
        <v>9231.7808219178096</v>
      </c>
      <c r="WS161" s="22">
        <f t="shared" ref="WS161" si="15600">SUM(WS162:WS166)</f>
        <v>9231.7808219178096</v>
      </c>
      <c r="WT161" s="22">
        <f t="shared" ref="WT161" si="15601">SUM(WT162:WT166)</f>
        <v>9231.7808219178096</v>
      </c>
      <c r="WU161" s="22">
        <f t="shared" ref="WU161" si="15602">SUM(WU162:WU166)</f>
        <v>9205.4794520547966</v>
      </c>
      <c r="WV161" s="22">
        <f t="shared" ref="WV161" si="15603">SUM(WV162:WV166)</f>
        <v>9205.4794520547966</v>
      </c>
      <c r="WW161" s="22">
        <f t="shared" ref="WW161" si="15604">SUM(WW162:WW166)</f>
        <v>9205.4794520547966</v>
      </c>
      <c r="WX161" s="22">
        <f t="shared" ref="WX161" si="15605">SUM(WX162:WX166)</f>
        <v>9205.4794520547966</v>
      </c>
      <c r="WY161" s="22">
        <f t="shared" ref="WY161" si="15606">SUM(WY162:WY166)</f>
        <v>9205.4794520547966</v>
      </c>
      <c r="WZ161" s="22">
        <f t="shared" ref="WZ161" si="15607">SUM(WZ162:WZ166)</f>
        <v>9205.4794520547966</v>
      </c>
      <c r="XA161" s="22">
        <f t="shared" ref="XA161" si="15608">SUM(XA162:XA166)</f>
        <v>9205.4794520547966</v>
      </c>
      <c r="XB161" s="22">
        <f t="shared" ref="XB161" si="15609">SUM(XB162:XB166)</f>
        <v>9205.4794520547966</v>
      </c>
      <c r="XC161" s="22">
        <f t="shared" ref="XC161" si="15610">SUM(XC162:XC166)</f>
        <v>9205.4794520547966</v>
      </c>
      <c r="XD161" s="22">
        <f t="shared" ref="XD161" si="15611">SUM(XD162:XD166)</f>
        <v>9205.4794520547966</v>
      </c>
      <c r="XE161" s="22">
        <f t="shared" ref="XE161" si="15612">SUM(XE162:XE166)</f>
        <v>9205.4794520547966</v>
      </c>
      <c r="XF161" s="22">
        <f t="shared" ref="XF161" si="15613">SUM(XF162:XF166)</f>
        <v>9205.4794520547966</v>
      </c>
      <c r="XG161" s="22">
        <f t="shared" ref="XG161" si="15614">SUM(XG162:XG166)</f>
        <v>8613.698630136987</v>
      </c>
      <c r="XH161" s="22">
        <f t="shared" ref="XH161" si="15615">SUM(XH162:XH166)</f>
        <v>8613.698630136987</v>
      </c>
      <c r="XI161" s="22">
        <f t="shared" ref="XI161" si="15616">SUM(XI162:XI166)</f>
        <v>8613.698630136987</v>
      </c>
      <c r="XJ161" s="22">
        <f t="shared" ref="XJ161" si="15617">SUM(XJ162:XJ166)</f>
        <v>8613.698630136987</v>
      </c>
      <c r="XK161" s="22">
        <f t="shared" ref="XK161" si="15618">SUM(XK162:XK166)</f>
        <v>8613.698630136987</v>
      </c>
      <c r="XL161" s="22">
        <f t="shared" ref="XL161" si="15619">SUM(XL162:XL166)</f>
        <v>8613.698630136987</v>
      </c>
      <c r="XM161" s="22">
        <f t="shared" ref="XM161" si="15620">SUM(XM162:XM166)</f>
        <v>8613.698630136987</v>
      </c>
      <c r="XN161" s="22">
        <f t="shared" ref="XN161" si="15621">SUM(XN162:XN166)</f>
        <v>8613.698630136987</v>
      </c>
      <c r="XO161" s="22">
        <f t="shared" ref="XO161" si="15622">SUM(XO162:XO166)</f>
        <v>8613.698630136987</v>
      </c>
      <c r="XP161" s="22">
        <f t="shared" ref="XP161" si="15623">SUM(XP162:XP166)</f>
        <v>8613.698630136987</v>
      </c>
      <c r="XQ161" s="22">
        <f t="shared" ref="XQ161" si="15624">SUM(XQ162:XQ166)</f>
        <v>8613.698630136987</v>
      </c>
      <c r="XR161" s="22">
        <f t="shared" ref="XR161" si="15625">SUM(XR162:XR166)</f>
        <v>8613.698630136987</v>
      </c>
      <c r="XS161" s="22">
        <f t="shared" ref="XS161" si="15626">SUM(XS162:XS166)</f>
        <v>8613.698630136987</v>
      </c>
      <c r="XT161" s="22">
        <f t="shared" ref="XT161" si="15627">SUM(XT162:XT166)</f>
        <v>8613.698630136987</v>
      </c>
      <c r="XU161" s="22">
        <f t="shared" ref="XU161" si="15628">SUM(XU162:XU166)</f>
        <v>8613.698630136987</v>
      </c>
      <c r="XV161" s="22">
        <f t="shared" ref="XV161" si="15629">SUM(XV162:XV166)</f>
        <v>8613.698630136987</v>
      </c>
      <c r="XW161" s="22">
        <f t="shared" ref="XW161" si="15630">SUM(XW162:XW166)</f>
        <v>9994.5205479452052</v>
      </c>
      <c r="XX161" s="22">
        <f t="shared" ref="XX161" si="15631">SUM(XX162:XX166)</f>
        <v>9994.5205479452052</v>
      </c>
      <c r="XY161" s="22">
        <f t="shared" ref="XY161" si="15632">SUM(XY162:XY166)</f>
        <v>9994.5205479452052</v>
      </c>
      <c r="XZ161" s="22">
        <f t="shared" ref="XZ161" si="15633">SUM(XZ162:XZ166)</f>
        <v>10012.054794520547</v>
      </c>
      <c r="YA161" s="22">
        <f t="shared" ref="YA161" si="15634">SUM(YA162:YA166)</f>
        <v>10012.054794520547</v>
      </c>
      <c r="YB161" s="22">
        <f t="shared" ref="YB161" si="15635">SUM(YB162:YB166)</f>
        <v>10012.054794520547</v>
      </c>
      <c r="YC161" s="22">
        <f t="shared" ref="YC161" si="15636">SUM(YC162:YC166)</f>
        <v>10012.054794520547</v>
      </c>
      <c r="YD161" s="22">
        <f t="shared" ref="YD161" si="15637">SUM(YD162:YD166)</f>
        <v>10012.054794520547</v>
      </c>
      <c r="YE161" s="22">
        <f t="shared" ref="YE161" si="15638">SUM(YE162:YE166)</f>
        <v>10012.054794520547</v>
      </c>
      <c r="YF161" s="22">
        <f t="shared" ref="YF161" si="15639">SUM(YF162:YF166)</f>
        <v>10012.054794520547</v>
      </c>
      <c r="YG161" s="22">
        <f t="shared" ref="YG161" si="15640">SUM(YG162:YG166)</f>
        <v>10012.054794520547</v>
      </c>
      <c r="YH161" s="22">
        <f t="shared" ref="YH161" si="15641">SUM(YH162:YH166)</f>
        <v>10012.054794520547</v>
      </c>
      <c r="YI161" s="22">
        <f t="shared" ref="YI161" si="15642">SUM(YI162:YI166)</f>
        <v>10012.054794520547</v>
      </c>
      <c r="YJ161" s="22">
        <f t="shared" ref="YJ161" si="15643">SUM(YJ162:YJ166)</f>
        <v>10012.054794520547</v>
      </c>
      <c r="YK161" s="22">
        <f t="shared" ref="YK161" si="15644">SUM(YK162:YK166)</f>
        <v>10012.054794520547</v>
      </c>
      <c r="YL161" s="22">
        <f t="shared" ref="YL161" si="15645">SUM(YL162:YL166)</f>
        <v>10406.575342465754</v>
      </c>
      <c r="YM161" s="22">
        <f t="shared" ref="YM161" si="15646">SUM(YM162:YM166)</f>
        <v>10406.575342465754</v>
      </c>
      <c r="YN161" s="22">
        <f t="shared" ref="YN161" si="15647">SUM(YN162:YN166)</f>
        <v>10406.575342465754</v>
      </c>
      <c r="YO161" s="22">
        <f t="shared" ref="YO161" si="15648">SUM(YO162:YO166)</f>
        <v>10406.575342465754</v>
      </c>
      <c r="YP161" s="22">
        <f t="shared" ref="YP161" si="15649">SUM(YP162:YP166)</f>
        <v>10406.575342465754</v>
      </c>
      <c r="YQ161" s="22">
        <f t="shared" ref="YQ161" si="15650">SUM(YQ162:YQ166)</f>
        <v>10406.575342465754</v>
      </c>
      <c r="YR161" s="22">
        <f t="shared" ref="YR161" si="15651">SUM(YR162:YR166)</f>
        <v>10406.575342465754</v>
      </c>
      <c r="YS161" s="22">
        <f t="shared" ref="YS161" si="15652">SUM(YS162:YS166)</f>
        <v>10406.575342465754</v>
      </c>
      <c r="YT161" s="22">
        <f t="shared" ref="YT161" si="15653">SUM(YT162:YT166)</f>
        <v>10406.575342465754</v>
      </c>
      <c r="YU161" s="22">
        <f t="shared" ref="YU161" si="15654">SUM(YU162:YU166)</f>
        <v>10406.575342465754</v>
      </c>
      <c r="YV161" s="22">
        <f t="shared" ref="YV161" si="15655">SUM(YV162:YV166)</f>
        <v>10406.575342465754</v>
      </c>
      <c r="YW161" s="22">
        <f t="shared" ref="YW161" si="15656">SUM(YW162:YW166)</f>
        <v>10406.575342465754</v>
      </c>
      <c r="YX161" s="22">
        <f t="shared" ref="YX161" si="15657">SUM(YX162:YX166)</f>
        <v>10406.575342465754</v>
      </c>
      <c r="YY161" s="22">
        <f t="shared" ref="YY161" si="15658">SUM(YY162:YY166)</f>
        <v>10406.575342465754</v>
      </c>
      <c r="YZ161" s="22">
        <f t="shared" ref="YZ161" si="15659">SUM(YZ162:YZ166)</f>
        <v>10406.575342465754</v>
      </c>
      <c r="ZA161" s="22">
        <f t="shared" ref="ZA161" si="15660">SUM(ZA162:ZA166)</f>
        <v>10406.575342465754</v>
      </c>
      <c r="ZB161" s="22">
        <f t="shared" ref="ZB161" si="15661">SUM(ZB162:ZB166)</f>
        <v>10369.315068493152</v>
      </c>
      <c r="ZC161" s="22">
        <f t="shared" ref="ZC161" si="15662">SUM(ZC162:ZC166)</f>
        <v>10369.315068493152</v>
      </c>
      <c r="ZD161" s="22">
        <f t="shared" ref="ZD161" si="15663">SUM(ZD162:ZD166)</f>
        <v>10369.315068493152</v>
      </c>
      <c r="ZE161" s="22">
        <f t="shared" ref="ZE161" si="15664">SUM(ZE162:ZE166)</f>
        <v>10369.315068493152</v>
      </c>
      <c r="ZF161" s="22">
        <f t="shared" ref="ZF161" si="15665">SUM(ZF162:ZF166)</f>
        <v>10369.315068493152</v>
      </c>
      <c r="ZG161" s="22">
        <f t="shared" ref="ZG161" si="15666">SUM(ZG162:ZG166)</f>
        <v>10369.315068493152</v>
      </c>
      <c r="ZH161" s="22">
        <f t="shared" ref="ZH161" si="15667">SUM(ZH162:ZH166)</f>
        <v>10369.315068493152</v>
      </c>
      <c r="ZI161" s="22">
        <f t="shared" ref="ZI161" si="15668">SUM(ZI162:ZI166)</f>
        <v>10369.315068493152</v>
      </c>
      <c r="ZJ161" s="22">
        <f t="shared" ref="ZJ161" si="15669">SUM(ZJ162:ZJ166)</f>
        <v>10369.315068493152</v>
      </c>
      <c r="ZK161" s="22">
        <f t="shared" ref="ZK161" si="15670">SUM(ZK162:ZK166)</f>
        <v>10369.315068493152</v>
      </c>
      <c r="ZL161" s="22">
        <f t="shared" ref="ZL161" si="15671">SUM(ZL162:ZL166)</f>
        <v>10369.315068493152</v>
      </c>
      <c r="ZM161" s="22">
        <f t="shared" ref="ZM161" si="15672">SUM(ZM162:ZM166)</f>
        <v>10369.315068493152</v>
      </c>
      <c r="ZN161" s="22">
        <f t="shared" ref="ZN161" si="15673">SUM(ZN162:ZN166)</f>
        <v>9530.9589041095896</v>
      </c>
      <c r="ZO161" s="22">
        <f t="shared" ref="ZO161" si="15674">SUM(ZO162:ZO166)</f>
        <v>9530.9589041095896</v>
      </c>
      <c r="ZP161" s="22">
        <f t="shared" ref="ZP161" si="15675">SUM(ZP162:ZP166)</f>
        <v>9530.9589041095896</v>
      </c>
      <c r="ZQ161" s="22">
        <f t="shared" ref="ZQ161" si="15676">SUM(ZQ162:ZQ166)</f>
        <v>9530.9589041095896</v>
      </c>
      <c r="ZR161" s="22">
        <f t="shared" ref="ZR161" si="15677">SUM(ZR162:ZR166)</f>
        <v>9530.9589041095896</v>
      </c>
      <c r="ZS161" s="22">
        <f t="shared" ref="ZS161" si="15678">SUM(ZS162:ZS166)</f>
        <v>9530.9589041095896</v>
      </c>
      <c r="ZT161" s="22">
        <f t="shared" ref="ZT161" si="15679">SUM(ZT162:ZT166)</f>
        <v>9530.9589041095896</v>
      </c>
      <c r="ZU161" s="22">
        <f t="shared" ref="ZU161" si="15680">SUM(ZU162:ZU166)</f>
        <v>9530.9589041095896</v>
      </c>
      <c r="ZV161" s="22">
        <f t="shared" ref="ZV161" si="15681">SUM(ZV162:ZV166)</f>
        <v>9530.9589041095896</v>
      </c>
      <c r="ZW161" s="22">
        <f t="shared" ref="ZW161" si="15682">SUM(ZW162:ZW166)</f>
        <v>9530.9589041095896</v>
      </c>
      <c r="ZX161" s="22">
        <f t="shared" ref="ZX161" si="15683">SUM(ZX162:ZX166)</f>
        <v>9530.9589041095896</v>
      </c>
      <c r="ZY161" s="22">
        <f t="shared" ref="ZY161" si="15684">SUM(ZY162:ZY166)</f>
        <v>9530.9589041095896</v>
      </c>
      <c r="ZZ161" s="22">
        <f t="shared" ref="ZZ161" si="15685">SUM(ZZ162:ZZ166)</f>
        <v>9530.9589041095896</v>
      </c>
      <c r="AAA161" s="22">
        <f t="shared" ref="AAA161" si="15686">SUM(AAA162:AAA166)</f>
        <v>9530.9589041095896</v>
      </c>
      <c r="AAB161" s="22">
        <f t="shared" ref="AAB161" si="15687">SUM(AAB162:AAB166)</f>
        <v>9530.9589041095896</v>
      </c>
      <c r="AAC161" s="22">
        <f t="shared" ref="AAC161" si="15688">SUM(AAC162:AAC166)</f>
        <v>9530.9589041095896</v>
      </c>
      <c r="AAD161" s="22">
        <f t="shared" ref="AAD161" si="15689">SUM(AAD162:AAD166)</f>
        <v>7804.9315068493161</v>
      </c>
      <c r="AAE161" s="22">
        <f t="shared" ref="AAE161" si="15690">SUM(AAE162:AAE166)</f>
        <v>7804.9315068493161</v>
      </c>
      <c r="AAF161" s="22">
        <f t="shared" ref="AAF161" si="15691">SUM(AAF162:AAF166)</f>
        <v>7804.9315068493161</v>
      </c>
      <c r="AAG161" s="22">
        <f t="shared" ref="AAG161" si="15692">SUM(AAG162:AAG166)</f>
        <v>7818.0821917808225</v>
      </c>
      <c r="AAH161" s="22">
        <f t="shared" ref="AAH161" si="15693">SUM(AAH162:AAH166)</f>
        <v>7818.0821917808225</v>
      </c>
      <c r="AAI161" s="22">
        <f t="shared" ref="AAI161" si="15694">SUM(AAI162:AAI166)</f>
        <v>7818.0821917808225</v>
      </c>
      <c r="AAJ161" s="22">
        <f t="shared" ref="AAJ161" si="15695">SUM(AAJ162:AAJ166)</f>
        <v>7818.0821917808225</v>
      </c>
      <c r="AAK161" s="22">
        <f t="shared" ref="AAK161" si="15696">SUM(AAK162:AAK166)</f>
        <v>7818.0821917808225</v>
      </c>
      <c r="AAL161" s="22">
        <f t="shared" ref="AAL161" si="15697">SUM(AAL162:AAL166)</f>
        <v>7818.0821917808225</v>
      </c>
      <c r="AAM161" s="22">
        <f t="shared" ref="AAM161" si="15698">SUM(AAM162:AAM166)</f>
        <v>7818.0821917808225</v>
      </c>
      <c r="AAN161" s="22">
        <f t="shared" ref="AAN161" si="15699">SUM(AAN162:AAN166)</f>
        <v>7818.0821917808225</v>
      </c>
      <c r="AAO161" s="22">
        <f t="shared" ref="AAO161" si="15700">SUM(AAO162:AAO166)</f>
        <v>7818.0821917808225</v>
      </c>
      <c r="AAP161" s="22">
        <f t="shared" ref="AAP161" si="15701">SUM(AAP162:AAP166)</f>
        <v>7818.0821917808225</v>
      </c>
      <c r="AAQ161" s="22">
        <f t="shared" ref="AAQ161" si="15702">SUM(AAQ162:AAQ166)</f>
        <v>7818.0821917808225</v>
      </c>
      <c r="AAR161" s="22">
        <f t="shared" ref="AAR161" si="15703">SUM(AAR162:AAR166)</f>
        <v>7818.0821917808225</v>
      </c>
      <c r="AAS161" s="22">
        <f t="shared" ref="AAS161" si="15704">SUM(AAS162:AAS166)</f>
        <v>8113.9726027397273</v>
      </c>
      <c r="AAT161" s="22">
        <f t="shared" ref="AAT161" si="15705">SUM(AAT162:AAT166)</f>
        <v>8113.9726027397273</v>
      </c>
      <c r="AAU161" s="22">
        <f t="shared" ref="AAU161" si="15706">SUM(AAU162:AAU166)</f>
        <v>8113.9726027397273</v>
      </c>
      <c r="AAV161" s="22">
        <f t="shared" ref="AAV161" si="15707">SUM(AAV162:AAV166)</f>
        <v>8113.9726027397273</v>
      </c>
      <c r="AAW161" s="22">
        <f t="shared" ref="AAW161" si="15708">SUM(AAW162:AAW166)</f>
        <v>8113.9726027397273</v>
      </c>
      <c r="AAX161" s="22">
        <f t="shared" ref="AAX161" si="15709">SUM(AAX162:AAX166)</f>
        <v>8113.9726027397273</v>
      </c>
      <c r="AAY161" s="22">
        <f t="shared" ref="AAY161" si="15710">SUM(AAY162:AAY166)</f>
        <v>8113.9726027397273</v>
      </c>
      <c r="AAZ161" s="22">
        <f t="shared" ref="AAZ161" si="15711">SUM(AAZ162:AAZ166)</f>
        <v>8113.9726027397273</v>
      </c>
      <c r="ABA161" s="22">
        <f t="shared" ref="ABA161" si="15712">SUM(ABA162:ABA166)</f>
        <v>8113.9726027397273</v>
      </c>
      <c r="ABB161" s="22">
        <f t="shared" ref="ABB161" si="15713">SUM(ABB162:ABB166)</f>
        <v>8113.9726027397273</v>
      </c>
      <c r="ABC161" s="22">
        <f t="shared" ref="ABC161" si="15714">SUM(ABC162:ABC166)</f>
        <v>8113.9726027397273</v>
      </c>
      <c r="ABD161" s="22">
        <f t="shared" ref="ABD161" si="15715">SUM(ABD162:ABD166)</f>
        <v>8113.9726027397273</v>
      </c>
      <c r="ABE161" s="22">
        <f t="shared" ref="ABE161" si="15716">SUM(ABE162:ABE166)</f>
        <v>8113.9726027397273</v>
      </c>
      <c r="ABF161" s="22">
        <f t="shared" ref="ABF161" si="15717">SUM(ABF162:ABF166)</f>
        <v>8113.9726027397273</v>
      </c>
      <c r="ABG161" s="22">
        <f t="shared" ref="ABG161" si="15718">SUM(ABG162:ABG166)</f>
        <v>8113.9726027397273</v>
      </c>
      <c r="ABH161" s="22">
        <f t="shared" ref="ABH161" si="15719">SUM(ABH162:ABH166)</f>
        <v>8113.9726027397273</v>
      </c>
      <c r="ABI161" s="22">
        <f t="shared" ref="ABI161" si="15720">SUM(ABI162:ABI166)</f>
        <v>8113.9726027397273</v>
      </c>
      <c r="ABJ161" s="22">
        <f t="shared" ref="ABJ161" si="15721">SUM(ABJ162:ABJ166)</f>
        <v>8113.9726027397273</v>
      </c>
      <c r="ABK161" s="22">
        <f t="shared" ref="ABK161" si="15722">SUM(ABK162:ABK166)</f>
        <v>8146.8493150684944</v>
      </c>
      <c r="ABL161" s="22">
        <f t="shared" ref="ABL161" si="15723">SUM(ABL162:ABL166)</f>
        <v>8146.8493150684944</v>
      </c>
      <c r="ABM161" s="22">
        <f t="shared" ref="ABM161" si="15724">SUM(ABM162:ABM166)</f>
        <v>8146.8493150684944</v>
      </c>
      <c r="ABN161" s="22">
        <f t="shared" ref="ABN161" si="15725">SUM(ABN162:ABN166)</f>
        <v>8146.8493150684944</v>
      </c>
      <c r="ABO161" s="22">
        <f t="shared" ref="ABO161" si="15726">SUM(ABO162:ABO166)</f>
        <v>8146.8493150684944</v>
      </c>
      <c r="ABP161" s="22">
        <f t="shared" ref="ABP161" si="15727">SUM(ABP162:ABP166)</f>
        <v>8146.8493150684944</v>
      </c>
      <c r="ABQ161" s="22">
        <f t="shared" ref="ABQ161" si="15728">SUM(ABQ162:ABQ166)</f>
        <v>8146.8493150684944</v>
      </c>
      <c r="ABR161" s="22">
        <f t="shared" ref="ABR161" si="15729">SUM(ABR162:ABR166)</f>
        <v>8146.8493150684944</v>
      </c>
      <c r="ABS161" s="22">
        <f t="shared" ref="ABS161" si="15730">SUM(ABS162:ABS166)</f>
        <v>8146.8493150684944</v>
      </c>
      <c r="ABT161" s="22">
        <f t="shared" ref="ABT161" si="15731">SUM(ABT162:ABT166)</f>
        <v>8146.8493150684944</v>
      </c>
      <c r="ABU161" s="22">
        <f t="shared" ref="ABU161" si="15732">SUM(ABU162:ABU166)</f>
        <v>8146.8493150684944</v>
      </c>
      <c r="ABV161" s="22">
        <f t="shared" ref="ABV161" si="15733">SUM(ABV162:ABV166)</f>
        <v>8146.8493150684944</v>
      </c>
      <c r="ABW161" s="22">
        <f t="shared" ref="ABW161" si="15734">SUM(ABW162:ABW166)</f>
        <v>8886.575342465756</v>
      </c>
      <c r="ABX161" s="22">
        <f t="shared" ref="ABX161" si="15735">SUM(ABX162:ABX166)</f>
        <v>8886.575342465756</v>
      </c>
      <c r="ABY161" s="22">
        <f t="shared" ref="ABY161" si="15736">SUM(ABY162:ABY166)</f>
        <v>8886.575342465756</v>
      </c>
      <c r="ABZ161" s="22">
        <f t="shared" ref="ABZ161" si="15737">SUM(ABZ162:ABZ166)</f>
        <v>8886.575342465756</v>
      </c>
      <c r="ACA161" s="22">
        <f t="shared" ref="ACA161" si="15738">SUM(ACA162:ACA166)</f>
        <v>8886.575342465756</v>
      </c>
      <c r="ACB161" s="22">
        <f t="shared" ref="ACB161" si="15739">SUM(ACB162:ACB166)</f>
        <v>8886.575342465756</v>
      </c>
      <c r="ACC161" s="22">
        <f t="shared" ref="ACC161" si="15740">SUM(ACC162:ACC166)</f>
        <v>8886.575342465756</v>
      </c>
      <c r="ACD161" s="22">
        <f t="shared" ref="ACD161" si="15741">SUM(ACD162:ACD166)</f>
        <v>8886.575342465756</v>
      </c>
      <c r="ACE161" s="22">
        <f t="shared" ref="ACE161" si="15742">SUM(ACE162:ACE166)</f>
        <v>8886.575342465756</v>
      </c>
      <c r="ACF161" s="22">
        <f t="shared" ref="ACF161" si="15743">SUM(ACF162:ACF166)</f>
        <v>8886.575342465756</v>
      </c>
      <c r="ACG161" s="22">
        <f t="shared" ref="ACG161" si="15744">SUM(ACG162:ACG166)</f>
        <v>8886.575342465756</v>
      </c>
      <c r="ACH161" s="22">
        <f t="shared" ref="ACH161" si="15745">SUM(ACH162:ACH166)</f>
        <v>8886.575342465756</v>
      </c>
      <c r="ACI161" s="22">
        <f t="shared" ref="ACI161" si="15746">SUM(ACI162:ACI166)</f>
        <v>8886.575342465756</v>
      </c>
      <c r="ACJ161" s="22">
        <f t="shared" ref="ACJ161" si="15747">SUM(ACJ162:ACJ166)</f>
        <v>8886.575342465756</v>
      </c>
      <c r="ACK161" s="22">
        <f t="shared" ref="ACK161" si="15748">SUM(ACK162:ACK166)</f>
        <v>8886.575342465756</v>
      </c>
      <c r="ACL161" s="22">
        <f t="shared" ref="ACL161" si="15749">SUM(ACL162:ACL166)</f>
        <v>8886.575342465756</v>
      </c>
      <c r="ACM161" s="22">
        <f t="shared" ref="ACM161" si="15750">SUM(ACM162:ACM166)</f>
        <v>11072.876712328769</v>
      </c>
      <c r="ACN161" s="22">
        <f t="shared" ref="ACN161" si="15751">SUM(ACN162:ACN166)</f>
        <v>11072.876712328769</v>
      </c>
      <c r="ACO161" s="22">
        <f t="shared" ref="ACO161" si="15752">SUM(ACO162:ACO166)</f>
        <v>11072.876712328769</v>
      </c>
      <c r="ACP161" s="22">
        <f t="shared" ref="ACP161" si="15753">SUM(ACP162:ACP166)</f>
        <v>11072.876712328769</v>
      </c>
      <c r="ACQ161" s="22">
        <f t="shared" ref="ACQ161" si="15754">SUM(ACQ162:ACQ166)</f>
        <v>11072.876712328769</v>
      </c>
      <c r="ACR161" s="22">
        <f t="shared" ref="ACR161" si="15755">SUM(ACR162:ACR166)</f>
        <v>11072.876712328769</v>
      </c>
      <c r="ACS161" s="22">
        <f t="shared" ref="ACS161" si="15756">SUM(ACS162:ACS166)</f>
        <v>11072.876712328769</v>
      </c>
      <c r="ACT161" s="22">
        <f t="shared" ref="ACT161" si="15757">SUM(ACT162:ACT166)</f>
        <v>11072.876712328769</v>
      </c>
      <c r="ACU161" s="22">
        <f t="shared" ref="ACU161" si="15758">SUM(ACU162:ACU166)</f>
        <v>11072.876712328769</v>
      </c>
      <c r="ACV161" s="22">
        <f t="shared" ref="ACV161" si="15759">SUM(ACV162:ACV166)</f>
        <v>11072.876712328769</v>
      </c>
      <c r="ACW161" s="22">
        <f t="shared" ref="ACW161" si="15760">SUM(ACW162:ACW166)</f>
        <v>11072.876712328769</v>
      </c>
      <c r="ACX161" s="22">
        <f t="shared" ref="ACX161" si="15761">SUM(ACX162:ACX166)</f>
        <v>11072.876712328769</v>
      </c>
      <c r="ACY161" s="22">
        <f t="shared" ref="ACY161" si="15762">SUM(ACY162:ACY166)</f>
        <v>11072.876712328769</v>
      </c>
      <c r="ACZ161" s="22">
        <f t="shared" ref="ACZ161" si="15763">SUM(ACZ162:ACZ166)</f>
        <v>11072.876712328769</v>
      </c>
      <c r="ADA161" s="22">
        <f t="shared" ref="ADA161" si="15764">SUM(ADA162:ADA166)</f>
        <v>11072.876712328769</v>
      </c>
      <c r="ADB161" s="22">
        <f t="shared" ref="ADB161" si="15765">SUM(ADB162:ADB166)</f>
        <v>11072.876712328769</v>
      </c>
      <c r="ADC161" s="22">
        <f t="shared" ref="ADC161" si="15766">SUM(ADC162:ADC166)</f>
        <v>11072.876712328769</v>
      </c>
      <c r="ADD161" s="22">
        <f t="shared" ref="ADD161" si="15767">SUM(ADD162:ADD166)</f>
        <v>11072.876712328769</v>
      </c>
      <c r="ADE161" s="22">
        <f t="shared" ref="ADE161" si="15768">SUM(ADE162:ADE166)</f>
        <v>11072.876712328769</v>
      </c>
      <c r="ADF161" s="22">
        <f t="shared" ref="ADF161" si="15769">SUM(ADF162:ADF166)</f>
        <v>11072.876712328769</v>
      </c>
      <c r="ADG161" s="22">
        <f t="shared" ref="ADG161" si="15770">SUM(ADG162:ADG166)</f>
        <v>11072.876712328769</v>
      </c>
      <c r="ADH161" s="22">
        <f t="shared" ref="ADH161" si="15771">SUM(ADH162:ADH166)</f>
        <v>11072.876712328769</v>
      </c>
      <c r="ADI161" s="22">
        <f t="shared" ref="ADI161" si="15772">SUM(ADI162:ADI166)</f>
        <v>11072.876712328769</v>
      </c>
      <c r="ADJ161" s="22">
        <f t="shared" ref="ADJ161" si="15773">SUM(ADJ162:ADJ166)</f>
        <v>11072.876712328769</v>
      </c>
      <c r="ADK161" s="22">
        <f t="shared" ref="ADK161" si="15774">SUM(ADK162:ADK166)</f>
        <v>11072.876712328769</v>
      </c>
      <c r="ADL161" s="22">
        <f t="shared" ref="ADL161" si="15775">SUM(ADL162:ADL166)</f>
        <v>11072.876712328769</v>
      </c>
      <c r="ADM161" s="22">
        <f t="shared" ref="ADM161" si="15776">SUM(ADM162:ADM166)</f>
        <v>11072.876712328769</v>
      </c>
      <c r="ADN161" s="22">
        <f t="shared" ref="ADN161" si="15777">SUM(ADN162:ADN166)</f>
        <v>11072.876712328769</v>
      </c>
      <c r="ADO161" s="22">
        <f t="shared" ref="ADO161" si="15778">SUM(ADO162:ADO166)</f>
        <v>11072.876712328769</v>
      </c>
      <c r="ADP161" s="22">
        <f t="shared" ref="ADP161" si="15779">SUM(ADP162:ADP166)</f>
        <v>11072.876712328769</v>
      </c>
      <c r="ADQ161" s="22">
        <f t="shared" ref="ADQ161" si="15780">SUM(ADQ162:ADQ166)</f>
        <v>11072.876712328769</v>
      </c>
      <c r="ADR161" s="22">
        <f t="shared" ref="ADR161" si="15781">SUM(ADR162:ADR166)</f>
        <v>11072.876712328769</v>
      </c>
      <c r="ADS161" s="22">
        <f t="shared" ref="ADS161" si="15782">SUM(ADS162:ADS166)</f>
        <v>11072.876712328769</v>
      </c>
      <c r="ADT161" s="22">
        <f t="shared" ref="ADT161" si="15783">SUM(ADT162:ADT166)</f>
        <v>11081.64383561644</v>
      </c>
      <c r="ADU161" s="22">
        <f t="shared" ref="ADU161" si="15784">SUM(ADU162:ADU166)</f>
        <v>11081.64383561644</v>
      </c>
      <c r="ADV161" s="22">
        <f t="shared" ref="ADV161" si="15785">SUM(ADV162:ADV166)</f>
        <v>11081.64383561644</v>
      </c>
      <c r="ADW161" s="22">
        <f t="shared" ref="ADW161" si="15786">SUM(ADW162:ADW166)</f>
        <v>11081.64383561644</v>
      </c>
      <c r="ADX161" s="22">
        <f t="shared" ref="ADX161" si="15787">SUM(ADX162:ADX166)</f>
        <v>11081.64383561644</v>
      </c>
      <c r="ADY161" s="22">
        <f t="shared" ref="ADY161" si="15788">SUM(ADY162:ADY166)</f>
        <v>11081.64383561644</v>
      </c>
      <c r="ADZ161" s="22">
        <f t="shared" ref="ADZ161" si="15789">SUM(ADZ162:ADZ166)</f>
        <v>11081.64383561644</v>
      </c>
      <c r="AEA161" s="22">
        <f t="shared" ref="AEA161" si="15790">SUM(AEA162:AEA166)</f>
        <v>11081.64383561644</v>
      </c>
      <c r="AEB161" s="22">
        <f t="shared" ref="AEB161" si="15791">SUM(AEB162:AEB166)</f>
        <v>11081.64383561644</v>
      </c>
      <c r="AEC161" s="22">
        <f t="shared" ref="AEC161" si="15792">SUM(AEC162:AEC166)</f>
        <v>11081.64383561644</v>
      </c>
      <c r="AED161" s="22">
        <f t="shared" ref="AED161" si="15793">SUM(AED162:AED166)</f>
        <v>11081.64383561644</v>
      </c>
      <c r="AEE161" s="22">
        <f t="shared" ref="AEE161" si="15794">SUM(AEE162:AEE166)</f>
        <v>11081.64383561644</v>
      </c>
      <c r="AEF161" s="22">
        <f t="shared" ref="AEF161" si="15795">SUM(AEF162:AEF166)</f>
        <v>11278.904109589042</v>
      </c>
      <c r="AEG161" s="22">
        <f t="shared" ref="AEG161" si="15796">SUM(AEG162:AEG166)</f>
        <v>11278.904109589042</v>
      </c>
      <c r="AEH161" s="22">
        <f t="shared" ref="AEH161" si="15797">SUM(AEH162:AEH166)</f>
        <v>11278.904109589042</v>
      </c>
      <c r="AEI161" s="22">
        <f t="shared" ref="AEI161" si="15798">SUM(AEI162:AEI166)</f>
        <v>11278.904109589042</v>
      </c>
      <c r="AEJ161" s="22">
        <f t="shared" ref="AEJ161" si="15799">SUM(AEJ162:AEJ166)</f>
        <v>11278.904109589042</v>
      </c>
      <c r="AEK161" s="22">
        <f t="shared" ref="AEK161" si="15800">SUM(AEK162:AEK166)</f>
        <v>11278.904109589042</v>
      </c>
      <c r="AEL161" s="22">
        <f t="shared" ref="AEL161" si="15801">SUM(AEL162:AEL166)</f>
        <v>11278.904109589042</v>
      </c>
      <c r="AEM161" s="22">
        <f t="shared" ref="AEM161" si="15802">SUM(AEM162:AEM166)</f>
        <v>11278.904109589042</v>
      </c>
      <c r="AEN161" s="22">
        <f t="shared" ref="AEN161" si="15803">SUM(AEN162:AEN166)</f>
        <v>11278.904109589042</v>
      </c>
      <c r="AEO161" s="22">
        <f t="shared" ref="AEO161" si="15804">SUM(AEO162:AEO166)</f>
        <v>11278.904109589042</v>
      </c>
      <c r="AEP161" s="22">
        <f t="shared" ref="AEP161" si="15805">SUM(AEP162:AEP166)</f>
        <v>11278.904109589042</v>
      </c>
      <c r="AEQ161" s="22">
        <f t="shared" ref="AEQ161" si="15806">SUM(AEQ162:AEQ166)</f>
        <v>11278.904109589042</v>
      </c>
      <c r="AER161" s="22">
        <f t="shared" ref="AER161" si="15807">SUM(AER162:AER166)</f>
        <v>11278.904109589042</v>
      </c>
      <c r="AES161" s="22">
        <f t="shared" ref="AES161" si="15808">SUM(AES162:AES166)</f>
        <v>11278.904109589042</v>
      </c>
      <c r="AET161" s="22">
        <f t="shared" ref="AET161" si="15809">SUM(AET162:AET166)</f>
        <v>11278.904109589042</v>
      </c>
      <c r="AEU161" s="22">
        <f t="shared" ref="AEU161" si="15810">SUM(AEU162:AEU166)</f>
        <v>11278.904109589042</v>
      </c>
      <c r="AEV161" s="22">
        <f t="shared" ref="AEV161" si="15811">SUM(AEV162:AEV166)</f>
        <v>11739.178082191782</v>
      </c>
      <c r="AEW161" s="22">
        <f t="shared" ref="AEW161" si="15812">SUM(AEW162:AEW166)</f>
        <v>11739.178082191782</v>
      </c>
      <c r="AEX161" s="22">
        <f t="shared" ref="AEX161" si="15813">SUM(AEX162:AEX166)</f>
        <v>11739.178082191782</v>
      </c>
      <c r="AEY161" s="22">
        <f t="shared" ref="AEY161" si="15814">SUM(AEY162:AEY166)</f>
        <v>11756.712328767124</v>
      </c>
      <c r="AEZ161" s="22">
        <f t="shared" ref="AEZ161" si="15815">SUM(AEZ162:AEZ166)</f>
        <v>11756.712328767124</v>
      </c>
      <c r="AFA161" s="22">
        <f t="shared" ref="AFA161" si="15816">SUM(AFA162:AFA166)</f>
        <v>11756.712328767124</v>
      </c>
      <c r="AFB161" s="22">
        <f t="shared" ref="AFB161" si="15817">SUM(AFB162:AFB166)</f>
        <v>11756.712328767124</v>
      </c>
      <c r="AFC161" s="22">
        <f t="shared" ref="AFC161" si="15818">SUM(AFC162:AFC166)</f>
        <v>11756.712328767124</v>
      </c>
      <c r="AFD161" s="22">
        <f t="shared" ref="AFD161" si="15819">SUM(AFD162:AFD166)</f>
        <v>11756.712328767124</v>
      </c>
      <c r="AFE161" s="22">
        <f t="shared" ref="AFE161" si="15820">SUM(AFE162:AFE166)</f>
        <v>11756.712328767124</v>
      </c>
      <c r="AFF161" s="22">
        <f t="shared" ref="AFF161" si="15821">SUM(AFF162:AFF166)</f>
        <v>11756.712328767124</v>
      </c>
      <c r="AFG161" s="22">
        <f t="shared" ref="AFG161" si="15822">SUM(AFG162:AFG166)</f>
        <v>11756.712328767124</v>
      </c>
    </row>
    <row r="162" spans="1:839" s="44" customFormat="1" x14ac:dyDescent="0.25">
      <c r="A162" s="43"/>
      <c r="B162" s="43"/>
      <c r="C162" s="43"/>
      <c r="D162" s="51"/>
      <c r="E162" s="43"/>
      <c r="F162" s="43"/>
      <c r="G162" s="43"/>
      <c r="H162" s="43"/>
      <c r="I162" s="43"/>
      <c r="J162" s="43"/>
      <c r="K162" s="41"/>
      <c r="L162" s="43" t="str">
        <f>структура!$M$11</f>
        <v>контроль</v>
      </c>
      <c r="M162" s="43">
        <f>SUM($Q161:$AFH161)-SUM($Q163:$AFH166)</f>
        <v>0</v>
      </c>
      <c r="N162" s="43"/>
      <c r="O162" s="43"/>
      <c r="P162" s="43"/>
      <c r="Q162" s="41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  <c r="IX162" s="43"/>
      <c r="IY162" s="43"/>
      <c r="IZ162" s="43"/>
      <c r="JA162" s="43"/>
      <c r="JB162" s="43"/>
      <c r="JC162" s="43"/>
      <c r="JD162" s="43"/>
      <c r="JE162" s="43"/>
      <c r="JF162" s="43"/>
      <c r="JG162" s="43"/>
      <c r="JH162" s="43"/>
      <c r="JI162" s="43"/>
      <c r="JJ162" s="43"/>
      <c r="JK162" s="43"/>
      <c r="JL162" s="43"/>
      <c r="JM162" s="43"/>
      <c r="JN162" s="43"/>
      <c r="JO162" s="43"/>
      <c r="JP162" s="43"/>
      <c r="JQ162" s="43"/>
      <c r="JR162" s="43"/>
      <c r="JS162" s="43"/>
      <c r="JT162" s="43"/>
      <c r="JU162" s="43"/>
      <c r="JV162" s="43"/>
      <c r="JW162" s="43"/>
      <c r="JX162" s="43"/>
      <c r="JY162" s="43"/>
      <c r="JZ162" s="43"/>
      <c r="KA162" s="43"/>
      <c r="KB162" s="43"/>
      <c r="KC162" s="43"/>
      <c r="KD162" s="43"/>
      <c r="KE162" s="43"/>
      <c r="KF162" s="43"/>
      <c r="KG162" s="43"/>
      <c r="KH162" s="43"/>
      <c r="KI162" s="43"/>
      <c r="KJ162" s="43"/>
      <c r="KK162" s="43"/>
      <c r="KL162" s="43"/>
      <c r="KM162" s="43"/>
      <c r="KN162" s="43"/>
      <c r="KO162" s="43"/>
      <c r="KP162" s="43"/>
      <c r="KQ162" s="43"/>
      <c r="KR162" s="43"/>
      <c r="KS162" s="43"/>
      <c r="KT162" s="43"/>
      <c r="KU162" s="43"/>
      <c r="KV162" s="43"/>
      <c r="KW162" s="43"/>
      <c r="KX162" s="43"/>
      <c r="KY162" s="43"/>
      <c r="KZ162" s="43"/>
      <c r="LA162" s="43"/>
      <c r="LB162" s="43"/>
      <c r="LC162" s="43"/>
      <c r="LD162" s="43"/>
      <c r="LE162" s="43"/>
      <c r="LF162" s="43"/>
      <c r="LG162" s="43"/>
      <c r="LH162" s="43"/>
      <c r="LI162" s="43"/>
      <c r="LJ162" s="43"/>
      <c r="LK162" s="43"/>
      <c r="LL162" s="43"/>
      <c r="LM162" s="43"/>
      <c r="LN162" s="43"/>
      <c r="LO162" s="43"/>
      <c r="LP162" s="43"/>
      <c r="LQ162" s="43"/>
      <c r="LR162" s="43"/>
      <c r="LS162" s="43"/>
      <c r="LT162" s="43"/>
      <c r="LU162" s="43"/>
      <c r="LV162" s="43"/>
      <c r="LW162" s="43"/>
      <c r="LX162" s="43"/>
      <c r="LY162" s="43"/>
      <c r="LZ162" s="43"/>
      <c r="MA162" s="43"/>
      <c r="MB162" s="43"/>
      <c r="MC162" s="43"/>
      <c r="MD162" s="43"/>
      <c r="ME162" s="43"/>
      <c r="MF162" s="43"/>
      <c r="MG162" s="43"/>
      <c r="MH162" s="43"/>
      <c r="MI162" s="43"/>
      <c r="MJ162" s="43"/>
      <c r="MK162" s="43"/>
      <c r="ML162" s="43"/>
      <c r="MM162" s="43"/>
      <c r="MN162" s="43"/>
      <c r="MO162" s="43"/>
      <c r="MP162" s="43"/>
      <c r="MQ162" s="43"/>
      <c r="MR162" s="43"/>
      <c r="MS162" s="43"/>
      <c r="MT162" s="43"/>
      <c r="MU162" s="43"/>
      <c r="MV162" s="43"/>
      <c r="MW162" s="43"/>
      <c r="MX162" s="43"/>
      <c r="MY162" s="43"/>
      <c r="MZ162" s="43"/>
      <c r="NA162" s="43"/>
      <c r="NB162" s="43"/>
      <c r="NC162" s="43"/>
      <c r="ND162" s="43"/>
      <c r="NE162" s="43"/>
      <c r="NF162" s="43"/>
      <c r="NG162" s="43"/>
      <c r="NH162" s="43"/>
      <c r="NI162" s="43"/>
      <c r="NJ162" s="43"/>
      <c r="NK162" s="43"/>
      <c r="NL162" s="43"/>
      <c r="NM162" s="43"/>
      <c r="NN162" s="43"/>
      <c r="NO162" s="43"/>
      <c r="NP162" s="43"/>
      <c r="NQ162" s="43"/>
      <c r="NR162" s="43"/>
      <c r="NS162" s="43"/>
      <c r="NT162" s="43"/>
      <c r="NU162" s="43"/>
      <c r="NV162" s="43"/>
      <c r="NW162" s="43"/>
      <c r="NX162" s="43"/>
      <c r="NY162" s="43"/>
      <c r="NZ162" s="43"/>
      <c r="OA162" s="43"/>
      <c r="OB162" s="43"/>
      <c r="OC162" s="43"/>
      <c r="OD162" s="43"/>
      <c r="OE162" s="43"/>
      <c r="OF162" s="43"/>
      <c r="OG162" s="43"/>
      <c r="OH162" s="43"/>
      <c r="OI162" s="43"/>
      <c r="OJ162" s="43"/>
      <c r="OK162" s="43"/>
      <c r="OL162" s="43"/>
      <c r="OM162" s="43"/>
      <c r="ON162" s="43"/>
      <c r="OO162" s="43"/>
      <c r="OP162" s="43"/>
      <c r="OQ162" s="43"/>
      <c r="OR162" s="43"/>
      <c r="OS162" s="43"/>
      <c r="OT162" s="43"/>
      <c r="OU162" s="43"/>
      <c r="OV162" s="43"/>
      <c r="OW162" s="43"/>
      <c r="OX162" s="43"/>
      <c r="OY162" s="43"/>
      <c r="OZ162" s="43"/>
      <c r="PA162" s="43"/>
      <c r="PB162" s="43"/>
      <c r="PC162" s="43"/>
      <c r="PD162" s="43"/>
      <c r="PE162" s="43"/>
      <c r="PF162" s="43"/>
      <c r="PG162" s="43"/>
      <c r="PH162" s="43"/>
      <c r="PI162" s="43"/>
      <c r="PJ162" s="43"/>
      <c r="PK162" s="43"/>
      <c r="PL162" s="43"/>
      <c r="PM162" s="43"/>
      <c r="PN162" s="43"/>
      <c r="PO162" s="43"/>
      <c r="PP162" s="43"/>
      <c r="PQ162" s="43"/>
      <c r="PR162" s="43"/>
      <c r="PS162" s="43"/>
      <c r="PT162" s="43"/>
      <c r="PU162" s="43"/>
      <c r="PV162" s="43"/>
      <c r="PW162" s="43"/>
      <c r="PX162" s="43"/>
      <c r="PY162" s="43"/>
      <c r="PZ162" s="43"/>
      <c r="QA162" s="43"/>
      <c r="QB162" s="43"/>
      <c r="QC162" s="43"/>
      <c r="QD162" s="43"/>
      <c r="QE162" s="43"/>
      <c r="QF162" s="43"/>
      <c r="QG162" s="43"/>
      <c r="QH162" s="43"/>
      <c r="QI162" s="43"/>
      <c r="QJ162" s="43"/>
      <c r="QK162" s="43"/>
      <c r="QL162" s="43"/>
      <c r="QM162" s="43"/>
      <c r="QN162" s="43"/>
      <c r="QO162" s="43"/>
      <c r="QP162" s="43"/>
      <c r="QQ162" s="43"/>
      <c r="QR162" s="43"/>
      <c r="QS162" s="43"/>
      <c r="QT162" s="43"/>
      <c r="QU162" s="43"/>
      <c r="QV162" s="43"/>
      <c r="QW162" s="43"/>
      <c r="QX162" s="43"/>
      <c r="QY162" s="43"/>
      <c r="QZ162" s="43"/>
      <c r="RA162" s="43"/>
      <c r="RB162" s="43"/>
      <c r="RC162" s="43"/>
      <c r="RD162" s="43"/>
      <c r="RE162" s="43"/>
      <c r="RF162" s="43"/>
      <c r="RG162" s="43"/>
      <c r="RH162" s="43"/>
      <c r="RI162" s="43"/>
      <c r="RJ162" s="43"/>
      <c r="RK162" s="43"/>
      <c r="RL162" s="43"/>
      <c r="RM162" s="43"/>
      <c r="RN162" s="43"/>
      <c r="RO162" s="43"/>
      <c r="RP162" s="43"/>
      <c r="RQ162" s="43"/>
      <c r="RR162" s="43"/>
      <c r="RS162" s="43"/>
      <c r="RT162" s="43"/>
      <c r="RU162" s="43"/>
      <c r="RV162" s="43"/>
      <c r="RW162" s="43"/>
      <c r="RX162" s="43"/>
      <c r="RY162" s="43"/>
      <c r="RZ162" s="43"/>
      <c r="SA162" s="43"/>
      <c r="SB162" s="43"/>
      <c r="SC162" s="43"/>
      <c r="SD162" s="43"/>
      <c r="SE162" s="43"/>
      <c r="SF162" s="43"/>
      <c r="SG162" s="43"/>
      <c r="SH162" s="43"/>
      <c r="SI162" s="43"/>
      <c r="SJ162" s="43"/>
      <c r="SK162" s="43"/>
      <c r="SL162" s="43"/>
      <c r="SM162" s="43"/>
      <c r="SN162" s="43"/>
      <c r="SO162" s="43"/>
      <c r="SP162" s="43"/>
      <c r="SQ162" s="43"/>
      <c r="SR162" s="43"/>
      <c r="SS162" s="43"/>
      <c r="ST162" s="43"/>
      <c r="SU162" s="43"/>
      <c r="SV162" s="43"/>
      <c r="SW162" s="43"/>
      <c r="SX162" s="43"/>
      <c r="SY162" s="43"/>
      <c r="SZ162" s="43"/>
      <c r="TA162" s="43"/>
      <c r="TB162" s="43"/>
      <c r="TC162" s="43"/>
      <c r="TD162" s="43"/>
      <c r="TE162" s="43"/>
      <c r="TF162" s="43"/>
      <c r="TG162" s="43"/>
      <c r="TH162" s="43"/>
      <c r="TI162" s="43"/>
      <c r="TJ162" s="43"/>
      <c r="TK162" s="43"/>
      <c r="TL162" s="43"/>
      <c r="TM162" s="43"/>
      <c r="TN162" s="43"/>
      <c r="TO162" s="43"/>
      <c r="TP162" s="43"/>
      <c r="TQ162" s="43"/>
      <c r="TR162" s="43"/>
      <c r="TS162" s="43"/>
      <c r="TT162" s="43"/>
      <c r="TU162" s="43"/>
      <c r="TV162" s="43"/>
      <c r="TW162" s="43"/>
      <c r="TX162" s="43"/>
      <c r="TY162" s="43"/>
      <c r="TZ162" s="43"/>
      <c r="UA162" s="43"/>
      <c r="UB162" s="43"/>
      <c r="UC162" s="43"/>
      <c r="UD162" s="43"/>
      <c r="UE162" s="43"/>
      <c r="UF162" s="43"/>
      <c r="UG162" s="43"/>
      <c r="UH162" s="43"/>
      <c r="UI162" s="43"/>
      <c r="UJ162" s="43"/>
      <c r="UK162" s="43"/>
      <c r="UL162" s="43"/>
      <c r="UM162" s="43"/>
      <c r="UN162" s="43"/>
      <c r="UO162" s="43"/>
      <c r="UP162" s="43"/>
      <c r="UQ162" s="43"/>
      <c r="UR162" s="43"/>
      <c r="US162" s="43"/>
      <c r="UT162" s="43"/>
      <c r="UU162" s="43"/>
      <c r="UV162" s="43"/>
      <c r="UW162" s="43"/>
      <c r="UX162" s="43"/>
      <c r="UY162" s="43"/>
      <c r="UZ162" s="43"/>
      <c r="VA162" s="43"/>
      <c r="VB162" s="43"/>
      <c r="VC162" s="43"/>
      <c r="VD162" s="43"/>
      <c r="VE162" s="43"/>
      <c r="VF162" s="43"/>
      <c r="VG162" s="43"/>
      <c r="VH162" s="43"/>
      <c r="VI162" s="43"/>
      <c r="VJ162" s="43"/>
      <c r="VK162" s="43"/>
      <c r="VL162" s="43"/>
      <c r="VM162" s="43"/>
      <c r="VN162" s="43"/>
      <c r="VO162" s="43"/>
      <c r="VP162" s="43"/>
      <c r="VQ162" s="43"/>
      <c r="VR162" s="43"/>
      <c r="VS162" s="43"/>
      <c r="VT162" s="43"/>
      <c r="VU162" s="43"/>
      <c r="VV162" s="43"/>
      <c r="VW162" s="43"/>
      <c r="VX162" s="43"/>
      <c r="VY162" s="43"/>
      <c r="VZ162" s="43"/>
      <c r="WA162" s="43"/>
      <c r="WB162" s="43"/>
      <c r="WC162" s="43"/>
      <c r="WD162" s="43"/>
      <c r="WE162" s="43"/>
      <c r="WF162" s="43"/>
      <c r="WG162" s="43"/>
      <c r="WH162" s="43"/>
      <c r="WI162" s="43"/>
      <c r="WJ162" s="43"/>
      <c r="WK162" s="43"/>
      <c r="WL162" s="43"/>
      <c r="WM162" s="43"/>
      <c r="WN162" s="43"/>
      <c r="WO162" s="43"/>
      <c r="WP162" s="43"/>
      <c r="WQ162" s="43"/>
      <c r="WR162" s="43"/>
      <c r="WS162" s="43"/>
      <c r="WT162" s="43"/>
      <c r="WU162" s="43"/>
      <c r="WV162" s="43"/>
      <c r="WW162" s="43"/>
      <c r="WX162" s="43"/>
      <c r="WY162" s="43"/>
      <c r="WZ162" s="43"/>
      <c r="XA162" s="43"/>
      <c r="XB162" s="43"/>
      <c r="XC162" s="43"/>
      <c r="XD162" s="43"/>
      <c r="XE162" s="43"/>
      <c r="XF162" s="43"/>
      <c r="XG162" s="43"/>
      <c r="XH162" s="43"/>
      <c r="XI162" s="43"/>
      <c r="XJ162" s="43"/>
      <c r="XK162" s="43"/>
      <c r="XL162" s="43"/>
      <c r="XM162" s="43"/>
      <c r="XN162" s="43"/>
      <c r="XO162" s="43"/>
      <c r="XP162" s="43"/>
      <c r="XQ162" s="43"/>
      <c r="XR162" s="43"/>
      <c r="XS162" s="43"/>
      <c r="XT162" s="43"/>
      <c r="XU162" s="43"/>
      <c r="XV162" s="43"/>
      <c r="XW162" s="43"/>
      <c r="XX162" s="43"/>
      <c r="XY162" s="43"/>
      <c r="XZ162" s="43"/>
      <c r="YA162" s="43"/>
      <c r="YB162" s="43"/>
      <c r="YC162" s="43"/>
      <c r="YD162" s="43"/>
      <c r="YE162" s="43"/>
      <c r="YF162" s="43"/>
      <c r="YG162" s="43"/>
      <c r="YH162" s="43"/>
      <c r="YI162" s="43"/>
      <c r="YJ162" s="43"/>
      <c r="YK162" s="43"/>
      <c r="YL162" s="43"/>
      <c r="YM162" s="43"/>
      <c r="YN162" s="43"/>
      <c r="YO162" s="43"/>
      <c r="YP162" s="43"/>
      <c r="YQ162" s="43"/>
      <c r="YR162" s="43"/>
      <c r="YS162" s="43"/>
      <c r="YT162" s="43"/>
      <c r="YU162" s="43"/>
      <c r="YV162" s="43"/>
      <c r="YW162" s="43"/>
      <c r="YX162" s="43"/>
      <c r="YY162" s="43"/>
      <c r="YZ162" s="43"/>
      <c r="ZA162" s="43"/>
      <c r="ZB162" s="43"/>
      <c r="ZC162" s="43"/>
      <c r="ZD162" s="43"/>
      <c r="ZE162" s="43"/>
      <c r="ZF162" s="43"/>
      <c r="ZG162" s="43"/>
      <c r="ZH162" s="43"/>
      <c r="ZI162" s="43"/>
      <c r="ZJ162" s="43"/>
      <c r="ZK162" s="43"/>
      <c r="ZL162" s="43"/>
      <c r="ZM162" s="43"/>
      <c r="ZN162" s="43"/>
      <c r="ZO162" s="43"/>
      <c r="ZP162" s="43"/>
      <c r="ZQ162" s="43"/>
      <c r="ZR162" s="43"/>
      <c r="ZS162" s="43"/>
      <c r="ZT162" s="43"/>
      <c r="ZU162" s="43"/>
      <c r="ZV162" s="43"/>
      <c r="ZW162" s="43"/>
      <c r="ZX162" s="43"/>
      <c r="ZY162" s="43"/>
      <c r="ZZ162" s="43"/>
      <c r="AAA162" s="43"/>
      <c r="AAB162" s="43"/>
      <c r="AAC162" s="43"/>
      <c r="AAD162" s="43"/>
      <c r="AAE162" s="43"/>
      <c r="AAF162" s="43"/>
      <c r="AAG162" s="43"/>
      <c r="AAH162" s="43"/>
      <c r="AAI162" s="43"/>
      <c r="AAJ162" s="43"/>
      <c r="AAK162" s="43"/>
      <c r="AAL162" s="43"/>
      <c r="AAM162" s="43"/>
      <c r="AAN162" s="43"/>
      <c r="AAO162" s="43"/>
      <c r="AAP162" s="43"/>
      <c r="AAQ162" s="43"/>
      <c r="AAR162" s="43"/>
      <c r="AAS162" s="43"/>
      <c r="AAT162" s="43"/>
      <c r="AAU162" s="43"/>
      <c r="AAV162" s="43"/>
      <c r="AAW162" s="43"/>
      <c r="AAX162" s="43"/>
      <c r="AAY162" s="43"/>
      <c r="AAZ162" s="43"/>
      <c r="ABA162" s="43"/>
      <c r="ABB162" s="43"/>
      <c r="ABC162" s="43"/>
      <c r="ABD162" s="43"/>
      <c r="ABE162" s="43"/>
      <c r="ABF162" s="43"/>
      <c r="ABG162" s="43"/>
      <c r="ABH162" s="43"/>
      <c r="ABI162" s="43"/>
      <c r="ABJ162" s="43"/>
      <c r="ABK162" s="43"/>
      <c r="ABL162" s="43"/>
      <c r="ABM162" s="43"/>
      <c r="ABN162" s="43"/>
      <c r="ABO162" s="43"/>
      <c r="ABP162" s="43"/>
      <c r="ABQ162" s="43"/>
      <c r="ABR162" s="43"/>
      <c r="ABS162" s="43"/>
      <c r="ABT162" s="43"/>
      <c r="ABU162" s="43"/>
      <c r="ABV162" s="43"/>
      <c r="ABW162" s="43"/>
      <c r="ABX162" s="43"/>
      <c r="ABY162" s="43"/>
      <c r="ABZ162" s="43"/>
      <c r="ACA162" s="43"/>
      <c r="ACB162" s="43"/>
      <c r="ACC162" s="43"/>
      <c r="ACD162" s="43"/>
      <c r="ACE162" s="43"/>
      <c r="ACF162" s="43"/>
      <c r="ACG162" s="43"/>
      <c r="ACH162" s="43"/>
      <c r="ACI162" s="43"/>
      <c r="ACJ162" s="43"/>
      <c r="ACK162" s="43"/>
      <c r="ACL162" s="43"/>
      <c r="ACM162" s="43"/>
      <c r="ACN162" s="43"/>
      <c r="ACO162" s="43"/>
      <c r="ACP162" s="43"/>
      <c r="ACQ162" s="43"/>
      <c r="ACR162" s="43"/>
      <c r="ACS162" s="43"/>
      <c r="ACT162" s="43"/>
      <c r="ACU162" s="43"/>
      <c r="ACV162" s="43"/>
      <c r="ACW162" s="43"/>
      <c r="ACX162" s="43"/>
      <c r="ACY162" s="43"/>
      <c r="ACZ162" s="43"/>
      <c r="ADA162" s="43"/>
      <c r="ADB162" s="43"/>
      <c r="ADC162" s="43"/>
      <c r="ADD162" s="43"/>
      <c r="ADE162" s="43"/>
      <c r="ADF162" s="43"/>
      <c r="ADG162" s="43"/>
      <c r="ADH162" s="43"/>
      <c r="ADI162" s="43"/>
      <c r="ADJ162" s="43"/>
      <c r="ADK162" s="43"/>
      <c r="ADL162" s="43"/>
      <c r="ADM162" s="43"/>
      <c r="ADN162" s="43"/>
      <c r="ADO162" s="43"/>
      <c r="ADP162" s="43"/>
      <c r="ADQ162" s="43"/>
      <c r="ADR162" s="43"/>
      <c r="ADS162" s="43"/>
      <c r="ADT162" s="43"/>
      <c r="ADU162" s="43"/>
      <c r="ADV162" s="43"/>
      <c r="ADW162" s="43"/>
      <c r="ADX162" s="43"/>
      <c r="ADY162" s="43"/>
      <c r="ADZ162" s="43"/>
      <c r="AEA162" s="43"/>
      <c r="AEB162" s="43"/>
      <c r="AEC162" s="43"/>
      <c r="AED162" s="43"/>
      <c r="AEE162" s="43"/>
      <c r="AEF162" s="43"/>
      <c r="AEG162" s="43"/>
      <c r="AEH162" s="43"/>
      <c r="AEI162" s="43"/>
      <c r="AEJ162" s="43"/>
      <c r="AEK162" s="43"/>
      <c r="AEL162" s="43"/>
      <c r="AEM162" s="43"/>
      <c r="AEN162" s="43"/>
      <c r="AEO162" s="43"/>
      <c r="AEP162" s="43"/>
      <c r="AEQ162" s="43"/>
      <c r="AER162" s="43"/>
      <c r="AES162" s="43"/>
      <c r="AET162" s="43"/>
      <c r="AEU162" s="43"/>
      <c r="AEV162" s="43"/>
      <c r="AEW162" s="43"/>
      <c r="AEX162" s="43"/>
      <c r="AEY162" s="43"/>
      <c r="AEZ162" s="43"/>
      <c r="AFA162" s="43"/>
      <c r="AFB162" s="43"/>
      <c r="AFC162" s="43"/>
      <c r="AFD162" s="43"/>
      <c r="AFE162" s="43"/>
      <c r="AFF162" s="43"/>
      <c r="AFG162" s="43"/>
    </row>
    <row r="163" spans="1:839" s="42" customFormat="1" x14ac:dyDescent="0.25">
      <c r="A163" s="21"/>
      <c r="B163" s="21"/>
      <c r="C163" s="21"/>
      <c r="D163" s="52"/>
      <c r="E163" s="21" t="str">
        <f>структура!$G$55</f>
        <v>сбор пени по просроч. займам</v>
      </c>
      <c r="F163" s="21"/>
      <c r="G163" s="21" t="str">
        <f>структура!$J$10</f>
        <v>повторный заем</v>
      </c>
      <c r="H163" s="21"/>
      <c r="I163" s="21" t="str">
        <f>IF($E163="","",INDEX(структура!$H$10:$H$153,SUMIFS(структура!$C$10:$C$153,структура!$G$10:$G$153,$E163)))</f>
        <v>руб</v>
      </c>
      <c r="J163" s="21"/>
      <c r="K163" s="41"/>
      <c r="L163" s="21"/>
      <c r="M163" s="21"/>
      <c r="N163" s="21"/>
      <c r="O163" s="21"/>
      <c r="P163" s="21"/>
      <c r="Q163" s="41"/>
      <c r="R163" s="21">
        <f>IF(R$8="",0,SUMIFS(151:151,117:117,R$8))</f>
        <v>0</v>
      </c>
      <c r="S163" s="21">
        <f t="shared" ref="S163:CD163" si="15823">IF(S$8="",0,SUMIFS(151:151,117:117,S$8))</f>
        <v>0</v>
      </c>
      <c r="T163" s="21">
        <f t="shared" si="15823"/>
        <v>0</v>
      </c>
      <c r="U163" s="21">
        <f t="shared" si="15823"/>
        <v>0</v>
      </c>
      <c r="V163" s="21">
        <f t="shared" si="15823"/>
        <v>0</v>
      </c>
      <c r="W163" s="21">
        <f t="shared" si="15823"/>
        <v>0</v>
      </c>
      <c r="X163" s="21">
        <f t="shared" si="15823"/>
        <v>0</v>
      </c>
      <c r="Y163" s="21">
        <f t="shared" si="15823"/>
        <v>0</v>
      </c>
      <c r="Z163" s="21">
        <f t="shared" si="15823"/>
        <v>0</v>
      </c>
      <c r="AA163" s="21">
        <f t="shared" si="15823"/>
        <v>0</v>
      </c>
      <c r="AB163" s="21">
        <f t="shared" si="15823"/>
        <v>0</v>
      </c>
      <c r="AC163" s="21">
        <f t="shared" si="15823"/>
        <v>0</v>
      </c>
      <c r="AD163" s="21">
        <f t="shared" si="15823"/>
        <v>0</v>
      </c>
      <c r="AE163" s="21">
        <f t="shared" si="15823"/>
        <v>0</v>
      </c>
      <c r="AF163" s="21">
        <f t="shared" si="15823"/>
        <v>0</v>
      </c>
      <c r="AG163" s="21">
        <f t="shared" si="15823"/>
        <v>0</v>
      </c>
      <c r="AH163" s="21">
        <f t="shared" si="15823"/>
        <v>0</v>
      </c>
      <c r="AI163" s="21">
        <f t="shared" si="15823"/>
        <v>0</v>
      </c>
      <c r="AJ163" s="21">
        <f t="shared" si="15823"/>
        <v>0</v>
      </c>
      <c r="AK163" s="21">
        <f t="shared" si="15823"/>
        <v>0</v>
      </c>
      <c r="AL163" s="21">
        <f t="shared" si="15823"/>
        <v>0</v>
      </c>
      <c r="AM163" s="21">
        <f t="shared" si="15823"/>
        <v>0</v>
      </c>
      <c r="AN163" s="21">
        <f t="shared" si="15823"/>
        <v>0</v>
      </c>
      <c r="AO163" s="21">
        <f t="shared" si="15823"/>
        <v>0</v>
      </c>
      <c r="AP163" s="21">
        <f t="shared" si="15823"/>
        <v>0</v>
      </c>
      <c r="AQ163" s="21">
        <f t="shared" si="15823"/>
        <v>0</v>
      </c>
      <c r="AR163" s="21">
        <f t="shared" si="15823"/>
        <v>0</v>
      </c>
      <c r="AS163" s="21">
        <f t="shared" si="15823"/>
        <v>0</v>
      </c>
      <c r="AT163" s="21">
        <f t="shared" si="15823"/>
        <v>0</v>
      </c>
      <c r="AU163" s="21">
        <f t="shared" si="15823"/>
        <v>0</v>
      </c>
      <c r="AV163" s="21">
        <f t="shared" si="15823"/>
        <v>0</v>
      </c>
      <c r="AW163" s="21">
        <f t="shared" si="15823"/>
        <v>0</v>
      </c>
      <c r="AX163" s="21">
        <f t="shared" si="15823"/>
        <v>0</v>
      </c>
      <c r="AY163" s="21">
        <f t="shared" si="15823"/>
        <v>0</v>
      </c>
      <c r="AZ163" s="21">
        <f t="shared" si="15823"/>
        <v>0</v>
      </c>
      <c r="BA163" s="21">
        <f t="shared" si="15823"/>
        <v>0</v>
      </c>
      <c r="BB163" s="21">
        <f t="shared" si="15823"/>
        <v>0</v>
      </c>
      <c r="BC163" s="21">
        <f t="shared" si="15823"/>
        <v>0</v>
      </c>
      <c r="BD163" s="21">
        <f t="shared" si="15823"/>
        <v>0</v>
      </c>
      <c r="BE163" s="21">
        <f t="shared" si="15823"/>
        <v>0</v>
      </c>
      <c r="BF163" s="21">
        <f t="shared" si="15823"/>
        <v>0</v>
      </c>
      <c r="BG163" s="21">
        <f t="shared" si="15823"/>
        <v>0</v>
      </c>
      <c r="BH163" s="21">
        <f t="shared" si="15823"/>
        <v>0</v>
      </c>
      <c r="BI163" s="21">
        <f t="shared" si="15823"/>
        <v>0</v>
      </c>
      <c r="BJ163" s="21">
        <f t="shared" si="15823"/>
        <v>0</v>
      </c>
      <c r="BK163" s="21">
        <f t="shared" si="15823"/>
        <v>0</v>
      </c>
      <c r="BL163" s="21">
        <f t="shared" si="15823"/>
        <v>0</v>
      </c>
      <c r="BM163" s="21">
        <f t="shared" si="15823"/>
        <v>0</v>
      </c>
      <c r="BN163" s="21">
        <f t="shared" si="15823"/>
        <v>0</v>
      </c>
      <c r="BO163" s="21">
        <f t="shared" si="15823"/>
        <v>0</v>
      </c>
      <c r="BP163" s="21">
        <f t="shared" si="15823"/>
        <v>0</v>
      </c>
      <c r="BQ163" s="21">
        <f t="shared" si="15823"/>
        <v>0</v>
      </c>
      <c r="BR163" s="21">
        <f t="shared" si="15823"/>
        <v>0</v>
      </c>
      <c r="BS163" s="21">
        <f t="shared" si="15823"/>
        <v>0</v>
      </c>
      <c r="BT163" s="21">
        <f t="shared" si="15823"/>
        <v>0</v>
      </c>
      <c r="BU163" s="21">
        <f t="shared" si="15823"/>
        <v>0</v>
      </c>
      <c r="BV163" s="21">
        <f t="shared" si="15823"/>
        <v>0</v>
      </c>
      <c r="BW163" s="21">
        <f t="shared" si="15823"/>
        <v>0</v>
      </c>
      <c r="BX163" s="21">
        <f t="shared" si="15823"/>
        <v>0</v>
      </c>
      <c r="BY163" s="21">
        <f t="shared" si="15823"/>
        <v>0</v>
      </c>
      <c r="BZ163" s="21">
        <f t="shared" si="15823"/>
        <v>230.13698630136989</v>
      </c>
      <c r="CA163" s="21">
        <f t="shared" si="15823"/>
        <v>230.13698630136989</v>
      </c>
      <c r="CB163" s="21">
        <f t="shared" si="15823"/>
        <v>230.13698630136989</v>
      </c>
      <c r="CC163" s="21">
        <f t="shared" si="15823"/>
        <v>230.13698630136989</v>
      </c>
      <c r="CD163" s="21">
        <f t="shared" si="15823"/>
        <v>230.13698630136989</v>
      </c>
      <c r="CE163" s="21">
        <f t="shared" ref="CE163:EP163" si="15824">IF(CE$8="",0,SUMIFS(151:151,117:117,CE$8))</f>
        <v>230.13698630136989</v>
      </c>
      <c r="CF163" s="21">
        <f t="shared" si="15824"/>
        <v>230.13698630136989</v>
      </c>
      <c r="CG163" s="21">
        <f t="shared" si="15824"/>
        <v>230.13698630136989</v>
      </c>
      <c r="CH163" s="21">
        <f t="shared" si="15824"/>
        <v>230.13698630136989</v>
      </c>
      <c r="CI163" s="21">
        <f t="shared" si="15824"/>
        <v>230.13698630136989</v>
      </c>
      <c r="CJ163" s="21">
        <f t="shared" si="15824"/>
        <v>230.13698630136989</v>
      </c>
      <c r="CK163" s="21">
        <f t="shared" si="15824"/>
        <v>230.13698630136989</v>
      </c>
      <c r="CL163" s="21">
        <f t="shared" si="15824"/>
        <v>230.13698630136989</v>
      </c>
      <c r="CM163" s="21">
        <f t="shared" si="15824"/>
        <v>230.13698630136989</v>
      </c>
      <c r="CN163" s="21">
        <f t="shared" si="15824"/>
        <v>230.13698630136989</v>
      </c>
      <c r="CO163" s="21">
        <f t="shared" si="15824"/>
        <v>230.13698630136989</v>
      </c>
      <c r="CP163" s="21">
        <f t="shared" si="15824"/>
        <v>230.13698630136989</v>
      </c>
      <c r="CQ163" s="21">
        <f t="shared" si="15824"/>
        <v>230.13698630136989</v>
      </c>
      <c r="CR163" s="21">
        <f t="shared" si="15824"/>
        <v>230.13698630136989</v>
      </c>
      <c r="CS163" s="21">
        <f t="shared" si="15824"/>
        <v>230.13698630136989</v>
      </c>
      <c r="CT163" s="21">
        <f t="shared" si="15824"/>
        <v>230.13698630136989</v>
      </c>
      <c r="CU163" s="21">
        <f t="shared" si="15824"/>
        <v>230.13698630136989</v>
      </c>
      <c r="CV163" s="21">
        <f t="shared" si="15824"/>
        <v>230.13698630136989</v>
      </c>
      <c r="CW163" s="21">
        <f t="shared" si="15824"/>
        <v>230.13698630136989</v>
      </c>
      <c r="CX163" s="21">
        <f t="shared" si="15824"/>
        <v>230.13698630136989</v>
      </c>
      <c r="CY163" s="21">
        <f t="shared" si="15824"/>
        <v>230.13698630136989</v>
      </c>
      <c r="CZ163" s="21">
        <f t="shared" si="15824"/>
        <v>230.13698630136989</v>
      </c>
      <c r="DA163" s="21">
        <f t="shared" si="15824"/>
        <v>230.13698630136989</v>
      </c>
      <c r="DB163" s="21">
        <f t="shared" si="15824"/>
        <v>230.13698630136989</v>
      </c>
      <c r="DC163" s="21">
        <f t="shared" si="15824"/>
        <v>230.13698630136989</v>
      </c>
      <c r="DD163" s="21">
        <f t="shared" si="15824"/>
        <v>230.13698630136989</v>
      </c>
      <c r="DE163" s="21">
        <f t="shared" si="15824"/>
        <v>460.27397260273978</v>
      </c>
      <c r="DF163" s="21">
        <f t="shared" si="15824"/>
        <v>460.27397260273978</v>
      </c>
      <c r="DG163" s="21">
        <f t="shared" si="15824"/>
        <v>460.27397260273978</v>
      </c>
      <c r="DH163" s="21">
        <f t="shared" si="15824"/>
        <v>460.27397260273978</v>
      </c>
      <c r="DI163" s="21">
        <f t="shared" si="15824"/>
        <v>460.27397260273978</v>
      </c>
      <c r="DJ163" s="21">
        <f t="shared" si="15824"/>
        <v>460.27397260273978</v>
      </c>
      <c r="DK163" s="21">
        <f t="shared" si="15824"/>
        <v>460.27397260273978</v>
      </c>
      <c r="DL163" s="21">
        <f t="shared" si="15824"/>
        <v>460.27397260273978</v>
      </c>
      <c r="DM163" s="21">
        <f t="shared" si="15824"/>
        <v>460.27397260273978</v>
      </c>
      <c r="DN163" s="21">
        <f t="shared" si="15824"/>
        <v>460.27397260273978</v>
      </c>
      <c r="DO163" s="21">
        <f t="shared" si="15824"/>
        <v>460.27397260273978</v>
      </c>
      <c r="DP163" s="21">
        <f t="shared" si="15824"/>
        <v>460.27397260273978</v>
      </c>
      <c r="DQ163" s="21">
        <f t="shared" si="15824"/>
        <v>460.27397260273978</v>
      </c>
      <c r="DR163" s="21">
        <f t="shared" si="15824"/>
        <v>460.27397260273978</v>
      </c>
      <c r="DS163" s="21">
        <f t="shared" si="15824"/>
        <v>460.27397260273978</v>
      </c>
      <c r="DT163" s="21">
        <f t="shared" si="15824"/>
        <v>460.27397260273978</v>
      </c>
      <c r="DU163" s="21">
        <f t="shared" si="15824"/>
        <v>460.27397260273978</v>
      </c>
      <c r="DV163" s="21">
        <f t="shared" si="15824"/>
        <v>460.27397260273978</v>
      </c>
      <c r="DW163" s="21">
        <f t="shared" si="15824"/>
        <v>460.27397260273978</v>
      </c>
      <c r="DX163" s="21">
        <f t="shared" si="15824"/>
        <v>460.27397260273978</v>
      </c>
      <c r="DY163" s="21">
        <f t="shared" si="15824"/>
        <v>460.27397260273978</v>
      </c>
      <c r="DZ163" s="21">
        <f t="shared" si="15824"/>
        <v>460.27397260273978</v>
      </c>
      <c r="EA163" s="21">
        <f t="shared" si="15824"/>
        <v>460.27397260273978</v>
      </c>
      <c r="EB163" s="21">
        <f t="shared" si="15824"/>
        <v>460.27397260273978</v>
      </c>
      <c r="EC163" s="21">
        <f t="shared" si="15824"/>
        <v>460.27397260273978</v>
      </c>
      <c r="ED163" s="21">
        <f t="shared" si="15824"/>
        <v>460.27397260273978</v>
      </c>
      <c r="EE163" s="21">
        <f t="shared" si="15824"/>
        <v>460.27397260273978</v>
      </c>
      <c r="EF163" s="21">
        <f t="shared" si="15824"/>
        <v>460.27397260273978</v>
      </c>
      <c r="EG163" s="21">
        <f t="shared" si="15824"/>
        <v>460.27397260273978</v>
      </c>
      <c r="EH163" s="21">
        <f t="shared" si="15824"/>
        <v>460.27397260273978</v>
      </c>
      <c r="EI163" s="21">
        <f t="shared" si="15824"/>
        <v>460.27397260273978</v>
      </c>
      <c r="EJ163" s="21">
        <f t="shared" si="15824"/>
        <v>1726.0273972602738</v>
      </c>
      <c r="EK163" s="21">
        <f t="shared" si="15824"/>
        <v>1726.0273972602738</v>
      </c>
      <c r="EL163" s="21">
        <f t="shared" si="15824"/>
        <v>1726.0273972602738</v>
      </c>
      <c r="EM163" s="21">
        <f t="shared" si="15824"/>
        <v>1726.0273972602738</v>
      </c>
      <c r="EN163" s="21">
        <f t="shared" si="15824"/>
        <v>1726.0273972602738</v>
      </c>
      <c r="EO163" s="21">
        <f t="shared" si="15824"/>
        <v>1726.0273972602738</v>
      </c>
      <c r="EP163" s="21">
        <f t="shared" si="15824"/>
        <v>1726.0273972602738</v>
      </c>
      <c r="EQ163" s="21">
        <f t="shared" ref="EQ163:HB163" si="15825">IF(EQ$8="",0,SUMIFS(151:151,117:117,EQ$8))</f>
        <v>1726.0273972602738</v>
      </c>
      <c r="ER163" s="21">
        <f t="shared" si="15825"/>
        <v>1726.0273972602738</v>
      </c>
      <c r="ES163" s="21">
        <f t="shared" si="15825"/>
        <v>1726.0273972602738</v>
      </c>
      <c r="ET163" s="21">
        <f t="shared" si="15825"/>
        <v>0</v>
      </c>
      <c r="EU163" s="21">
        <f t="shared" si="15825"/>
        <v>0</v>
      </c>
      <c r="EV163" s="21">
        <f t="shared" si="15825"/>
        <v>0</v>
      </c>
      <c r="EW163" s="21">
        <f t="shared" si="15825"/>
        <v>0</v>
      </c>
      <c r="EX163" s="21">
        <f t="shared" si="15825"/>
        <v>0</v>
      </c>
      <c r="EY163" s="21">
        <f t="shared" si="15825"/>
        <v>1726.0273972602738</v>
      </c>
      <c r="EZ163" s="21">
        <f t="shared" si="15825"/>
        <v>1726.0273972602738</v>
      </c>
      <c r="FA163" s="21">
        <f t="shared" si="15825"/>
        <v>1726.0273972602738</v>
      </c>
      <c r="FB163" s="21">
        <f t="shared" si="15825"/>
        <v>1726.0273972602738</v>
      </c>
      <c r="FC163" s="21">
        <f t="shared" si="15825"/>
        <v>1726.0273972602738</v>
      </c>
      <c r="FD163" s="21">
        <f t="shared" si="15825"/>
        <v>1726.0273972602738</v>
      </c>
      <c r="FE163" s="21">
        <f t="shared" si="15825"/>
        <v>1726.0273972602738</v>
      </c>
      <c r="FF163" s="21">
        <f t="shared" si="15825"/>
        <v>1726.0273972602738</v>
      </c>
      <c r="FG163" s="21">
        <f t="shared" si="15825"/>
        <v>1726.0273972602738</v>
      </c>
      <c r="FH163" s="21">
        <f t="shared" si="15825"/>
        <v>1726.0273972602738</v>
      </c>
      <c r="FI163" s="21">
        <f t="shared" si="15825"/>
        <v>1726.0273972602738</v>
      </c>
      <c r="FJ163" s="21">
        <f t="shared" si="15825"/>
        <v>1726.0273972602738</v>
      </c>
      <c r="FK163" s="21">
        <f t="shared" si="15825"/>
        <v>1726.0273972602738</v>
      </c>
      <c r="FL163" s="21">
        <f t="shared" si="15825"/>
        <v>1726.0273972602738</v>
      </c>
      <c r="FM163" s="21">
        <f t="shared" si="15825"/>
        <v>1726.0273972602738</v>
      </c>
      <c r="FN163" s="21">
        <f t="shared" si="15825"/>
        <v>1726.0273972602738</v>
      </c>
      <c r="FO163" s="21">
        <f t="shared" si="15825"/>
        <v>1726.0273972602738</v>
      </c>
      <c r="FP163" s="21">
        <f t="shared" si="15825"/>
        <v>1726.0273972602738</v>
      </c>
      <c r="FQ163" s="21">
        <f t="shared" si="15825"/>
        <v>1726.0273972602738</v>
      </c>
      <c r="FR163" s="21">
        <f t="shared" si="15825"/>
        <v>1726.0273972602738</v>
      </c>
      <c r="FS163" s="21">
        <f t="shared" si="15825"/>
        <v>0</v>
      </c>
      <c r="FT163" s="21">
        <f t="shared" si="15825"/>
        <v>0</v>
      </c>
      <c r="FU163" s="21">
        <f t="shared" si="15825"/>
        <v>0</v>
      </c>
      <c r="FV163" s="21">
        <f t="shared" si="15825"/>
        <v>0</v>
      </c>
      <c r="FW163" s="21">
        <f t="shared" si="15825"/>
        <v>0</v>
      </c>
      <c r="FX163" s="21">
        <f t="shared" si="15825"/>
        <v>1726.0273972602738</v>
      </c>
      <c r="FY163" s="21">
        <f t="shared" si="15825"/>
        <v>1726.0273972602738</v>
      </c>
      <c r="FZ163" s="21">
        <f t="shared" si="15825"/>
        <v>1726.0273972602738</v>
      </c>
      <c r="GA163" s="21">
        <f t="shared" si="15825"/>
        <v>1726.0273972602738</v>
      </c>
      <c r="GB163" s="21">
        <f t="shared" si="15825"/>
        <v>1726.0273972602738</v>
      </c>
      <c r="GC163" s="21">
        <f t="shared" si="15825"/>
        <v>1726.0273972602738</v>
      </c>
      <c r="GD163" s="21">
        <f t="shared" si="15825"/>
        <v>1726.0273972602738</v>
      </c>
      <c r="GE163" s="21">
        <f t="shared" si="15825"/>
        <v>1726.0273972602738</v>
      </c>
      <c r="GF163" s="21">
        <f t="shared" si="15825"/>
        <v>1726.0273972602738</v>
      </c>
      <c r="GG163" s="21">
        <f t="shared" si="15825"/>
        <v>1726.0273972602738</v>
      </c>
      <c r="GH163" s="21">
        <f t="shared" si="15825"/>
        <v>1726.0273972602738</v>
      </c>
      <c r="GI163" s="21">
        <f t="shared" si="15825"/>
        <v>1726.0273972602738</v>
      </c>
      <c r="GJ163" s="21">
        <f t="shared" si="15825"/>
        <v>1726.0273972602738</v>
      </c>
      <c r="GK163" s="21">
        <f t="shared" si="15825"/>
        <v>1726.0273972602738</v>
      </c>
      <c r="GL163" s="21">
        <f t="shared" si="15825"/>
        <v>1726.0273972602738</v>
      </c>
      <c r="GM163" s="21">
        <f t="shared" si="15825"/>
        <v>1726.0273972602738</v>
      </c>
      <c r="GN163" s="21">
        <f t="shared" si="15825"/>
        <v>1726.0273972602738</v>
      </c>
      <c r="GO163" s="21">
        <f t="shared" si="15825"/>
        <v>1726.0273972602738</v>
      </c>
      <c r="GP163" s="21">
        <f t="shared" si="15825"/>
        <v>1726.0273972602738</v>
      </c>
      <c r="GQ163" s="21">
        <f t="shared" si="15825"/>
        <v>1726.0273972602738</v>
      </c>
      <c r="GR163" s="21">
        <f t="shared" si="15825"/>
        <v>1726.0273972602738</v>
      </c>
      <c r="GS163" s="21">
        <f t="shared" si="15825"/>
        <v>1726.0273972602738</v>
      </c>
      <c r="GT163" s="21">
        <f t="shared" si="15825"/>
        <v>1726.0273972602738</v>
      </c>
      <c r="GU163" s="21">
        <f t="shared" si="15825"/>
        <v>1726.0273972602738</v>
      </c>
      <c r="GV163" s="21">
        <f t="shared" si="15825"/>
        <v>1726.0273972602738</v>
      </c>
      <c r="GW163" s="21">
        <f t="shared" si="15825"/>
        <v>1726.0273972602738</v>
      </c>
      <c r="GX163" s="21">
        <f t="shared" si="15825"/>
        <v>1726.0273972602738</v>
      </c>
      <c r="GY163" s="21">
        <f t="shared" si="15825"/>
        <v>1726.0273972602738</v>
      </c>
      <c r="GZ163" s="21">
        <f t="shared" si="15825"/>
        <v>1726.0273972602738</v>
      </c>
      <c r="HA163" s="21">
        <f t="shared" si="15825"/>
        <v>1726.0273972602738</v>
      </c>
      <c r="HB163" s="21">
        <f t="shared" si="15825"/>
        <v>1726.0273972602738</v>
      </c>
      <c r="HC163" s="21">
        <f t="shared" ref="HC163:JN163" si="15826">IF(HC$8="",0,SUMIFS(151:151,117:117,HC$8))</f>
        <v>1150.6849315068494</v>
      </c>
      <c r="HD163" s="21">
        <f t="shared" si="15826"/>
        <v>1150.6849315068494</v>
      </c>
      <c r="HE163" s="21">
        <f t="shared" si="15826"/>
        <v>1150.6849315068494</v>
      </c>
      <c r="HF163" s="21">
        <f t="shared" si="15826"/>
        <v>1150.6849315068494</v>
      </c>
      <c r="HG163" s="21">
        <f t="shared" si="15826"/>
        <v>1150.6849315068494</v>
      </c>
      <c r="HH163" s="21">
        <f t="shared" si="15826"/>
        <v>1150.6849315068494</v>
      </c>
      <c r="HI163" s="21">
        <f t="shared" si="15826"/>
        <v>1150.6849315068494</v>
      </c>
      <c r="HJ163" s="21">
        <f t="shared" si="15826"/>
        <v>1150.6849315068494</v>
      </c>
      <c r="HK163" s="21">
        <f t="shared" si="15826"/>
        <v>1150.6849315068494</v>
      </c>
      <c r="HL163" s="21">
        <f t="shared" si="15826"/>
        <v>1150.6849315068494</v>
      </c>
      <c r="HM163" s="21">
        <f t="shared" si="15826"/>
        <v>1150.6849315068494</v>
      </c>
      <c r="HN163" s="21">
        <f t="shared" si="15826"/>
        <v>1150.6849315068494</v>
      </c>
      <c r="HO163" s="21">
        <f t="shared" si="15826"/>
        <v>1150.6849315068494</v>
      </c>
      <c r="HP163" s="21">
        <f t="shared" si="15826"/>
        <v>1150.6849315068494</v>
      </c>
      <c r="HQ163" s="21">
        <f t="shared" si="15826"/>
        <v>1150.6849315068494</v>
      </c>
      <c r="HR163" s="21">
        <f t="shared" si="15826"/>
        <v>1150.6849315068494</v>
      </c>
      <c r="HS163" s="21">
        <f t="shared" si="15826"/>
        <v>1150.6849315068494</v>
      </c>
      <c r="HT163" s="21">
        <f t="shared" si="15826"/>
        <v>1150.6849315068494</v>
      </c>
      <c r="HU163" s="21">
        <f t="shared" si="15826"/>
        <v>1150.6849315068494</v>
      </c>
      <c r="HV163" s="21">
        <f t="shared" si="15826"/>
        <v>1150.6849315068494</v>
      </c>
      <c r="HW163" s="21">
        <f t="shared" si="15826"/>
        <v>1150.6849315068494</v>
      </c>
      <c r="HX163" s="21">
        <f t="shared" si="15826"/>
        <v>1150.6849315068494</v>
      </c>
      <c r="HY163" s="21">
        <f t="shared" si="15826"/>
        <v>1150.6849315068494</v>
      </c>
      <c r="HZ163" s="21">
        <f t="shared" si="15826"/>
        <v>1150.6849315068494</v>
      </c>
      <c r="IA163" s="21">
        <f t="shared" si="15826"/>
        <v>1150.6849315068494</v>
      </c>
      <c r="IB163" s="21">
        <f t="shared" si="15826"/>
        <v>1150.6849315068494</v>
      </c>
      <c r="IC163" s="21">
        <f t="shared" si="15826"/>
        <v>1150.6849315068494</v>
      </c>
      <c r="ID163" s="21">
        <f t="shared" si="15826"/>
        <v>1150.6849315068494</v>
      </c>
      <c r="IE163" s="21">
        <f t="shared" si="15826"/>
        <v>1150.6849315068494</v>
      </c>
      <c r="IF163" s="21">
        <f t="shared" si="15826"/>
        <v>1150.6849315068494</v>
      </c>
      <c r="IG163" s="21">
        <f t="shared" si="15826"/>
        <v>1917.8082191780823</v>
      </c>
      <c r="IH163" s="21">
        <f t="shared" si="15826"/>
        <v>1917.8082191780823</v>
      </c>
      <c r="II163" s="21">
        <f t="shared" si="15826"/>
        <v>1917.8082191780823</v>
      </c>
      <c r="IJ163" s="21">
        <f t="shared" si="15826"/>
        <v>1917.8082191780823</v>
      </c>
      <c r="IK163" s="21">
        <f t="shared" si="15826"/>
        <v>1917.8082191780823</v>
      </c>
      <c r="IL163" s="21">
        <f t="shared" si="15826"/>
        <v>1917.8082191780823</v>
      </c>
      <c r="IM163" s="21">
        <f t="shared" si="15826"/>
        <v>1917.8082191780823</v>
      </c>
      <c r="IN163" s="21">
        <f t="shared" si="15826"/>
        <v>1917.8082191780823</v>
      </c>
      <c r="IO163" s="21">
        <f t="shared" si="15826"/>
        <v>1917.8082191780823</v>
      </c>
      <c r="IP163" s="21">
        <f t="shared" si="15826"/>
        <v>1917.8082191780823</v>
      </c>
      <c r="IQ163" s="21">
        <f t="shared" si="15826"/>
        <v>1917.8082191780823</v>
      </c>
      <c r="IR163" s="21">
        <f t="shared" si="15826"/>
        <v>1917.8082191780823</v>
      </c>
      <c r="IS163" s="21">
        <f t="shared" si="15826"/>
        <v>1917.8082191780823</v>
      </c>
      <c r="IT163" s="21">
        <f t="shared" si="15826"/>
        <v>1917.8082191780823</v>
      </c>
      <c r="IU163" s="21">
        <f t="shared" si="15826"/>
        <v>1917.8082191780823</v>
      </c>
      <c r="IV163" s="21">
        <f t="shared" si="15826"/>
        <v>1917.8082191780823</v>
      </c>
      <c r="IW163" s="21">
        <f t="shared" si="15826"/>
        <v>1917.8082191780823</v>
      </c>
      <c r="IX163" s="21">
        <f t="shared" si="15826"/>
        <v>1917.8082191780823</v>
      </c>
      <c r="IY163" s="21">
        <f t="shared" si="15826"/>
        <v>1917.8082191780823</v>
      </c>
      <c r="IZ163" s="21">
        <f t="shared" si="15826"/>
        <v>1917.8082191780823</v>
      </c>
      <c r="JA163" s="21">
        <f t="shared" si="15826"/>
        <v>1917.8082191780823</v>
      </c>
      <c r="JB163" s="21">
        <f t="shared" si="15826"/>
        <v>1917.8082191780823</v>
      </c>
      <c r="JC163" s="21">
        <f t="shared" si="15826"/>
        <v>1917.8082191780823</v>
      </c>
      <c r="JD163" s="21">
        <f t="shared" si="15826"/>
        <v>1917.8082191780823</v>
      </c>
      <c r="JE163" s="21">
        <f t="shared" si="15826"/>
        <v>1917.8082191780823</v>
      </c>
      <c r="JF163" s="21">
        <f t="shared" si="15826"/>
        <v>1917.8082191780823</v>
      </c>
      <c r="JG163" s="21">
        <f t="shared" si="15826"/>
        <v>1917.8082191780823</v>
      </c>
      <c r="JH163" s="21">
        <f t="shared" si="15826"/>
        <v>1917.8082191780823</v>
      </c>
      <c r="JI163" s="21">
        <f t="shared" si="15826"/>
        <v>1917.8082191780823</v>
      </c>
      <c r="JJ163" s="21">
        <f t="shared" si="15826"/>
        <v>1917.8082191780823</v>
      </c>
      <c r="JK163" s="21">
        <f t="shared" si="15826"/>
        <v>1917.8082191780823</v>
      </c>
      <c r="JL163" s="21">
        <f t="shared" si="15826"/>
        <v>1917.8082191780823</v>
      </c>
      <c r="JM163" s="21">
        <f t="shared" si="15826"/>
        <v>1917.8082191780823</v>
      </c>
      <c r="JN163" s="21">
        <f t="shared" si="15826"/>
        <v>1917.8082191780823</v>
      </c>
      <c r="JO163" s="21">
        <f t="shared" ref="JO163:LZ163" si="15827">IF(JO$8="",0,SUMIFS(151:151,117:117,JO$8))</f>
        <v>1917.8082191780823</v>
      </c>
      <c r="JP163" s="21">
        <f t="shared" si="15827"/>
        <v>1917.8082191780823</v>
      </c>
      <c r="JQ163" s="21">
        <f t="shared" si="15827"/>
        <v>1917.8082191780823</v>
      </c>
      <c r="JR163" s="21">
        <f t="shared" si="15827"/>
        <v>0</v>
      </c>
      <c r="JS163" s="21">
        <f t="shared" si="15827"/>
        <v>0</v>
      </c>
      <c r="JT163" s="21">
        <f t="shared" si="15827"/>
        <v>0</v>
      </c>
      <c r="JU163" s="21">
        <f t="shared" si="15827"/>
        <v>0</v>
      </c>
      <c r="JV163" s="21">
        <f t="shared" si="15827"/>
        <v>0</v>
      </c>
      <c r="JW163" s="21">
        <f t="shared" si="15827"/>
        <v>1917.8082191780823</v>
      </c>
      <c r="JX163" s="21">
        <f t="shared" si="15827"/>
        <v>1917.8082191780823</v>
      </c>
      <c r="JY163" s="21">
        <f t="shared" si="15827"/>
        <v>1917.8082191780823</v>
      </c>
      <c r="JZ163" s="21">
        <f t="shared" si="15827"/>
        <v>1917.8082191780823</v>
      </c>
      <c r="KA163" s="21">
        <f t="shared" si="15827"/>
        <v>1917.8082191780823</v>
      </c>
      <c r="KB163" s="21">
        <f t="shared" si="15827"/>
        <v>1917.8082191780823</v>
      </c>
      <c r="KC163" s="21">
        <f t="shared" si="15827"/>
        <v>1917.8082191780823</v>
      </c>
      <c r="KD163" s="21">
        <f t="shared" si="15827"/>
        <v>1917.8082191780823</v>
      </c>
      <c r="KE163" s="21">
        <f t="shared" si="15827"/>
        <v>1917.8082191780823</v>
      </c>
      <c r="KF163" s="21">
        <f t="shared" si="15827"/>
        <v>1917.8082191780823</v>
      </c>
      <c r="KG163" s="21">
        <f t="shared" si="15827"/>
        <v>1917.8082191780823</v>
      </c>
      <c r="KH163" s="21">
        <f t="shared" si="15827"/>
        <v>1917.8082191780823</v>
      </c>
      <c r="KI163" s="21">
        <f t="shared" si="15827"/>
        <v>1917.8082191780823</v>
      </c>
      <c r="KJ163" s="21">
        <f t="shared" si="15827"/>
        <v>1917.8082191780823</v>
      </c>
      <c r="KK163" s="21">
        <f t="shared" si="15827"/>
        <v>1917.8082191780823</v>
      </c>
      <c r="KL163" s="21">
        <f t="shared" si="15827"/>
        <v>1917.8082191780823</v>
      </c>
      <c r="KM163" s="21">
        <f t="shared" si="15827"/>
        <v>1917.8082191780823</v>
      </c>
      <c r="KN163" s="21">
        <f t="shared" si="15827"/>
        <v>1917.8082191780823</v>
      </c>
      <c r="KO163" s="21">
        <f t="shared" si="15827"/>
        <v>1917.8082191780823</v>
      </c>
      <c r="KP163" s="21">
        <f t="shared" si="15827"/>
        <v>1917.8082191780823</v>
      </c>
      <c r="KQ163" s="21">
        <f t="shared" si="15827"/>
        <v>1917.8082191780823</v>
      </c>
      <c r="KR163" s="21">
        <f t="shared" si="15827"/>
        <v>1917.8082191780823</v>
      </c>
      <c r="KS163" s="21">
        <f t="shared" si="15827"/>
        <v>1917.8082191780823</v>
      </c>
      <c r="KT163" s="21">
        <f t="shared" si="15827"/>
        <v>1917.8082191780823</v>
      </c>
      <c r="KU163" s="21">
        <f t="shared" si="15827"/>
        <v>1917.8082191780823</v>
      </c>
      <c r="KV163" s="21">
        <f t="shared" si="15827"/>
        <v>0</v>
      </c>
      <c r="KW163" s="21">
        <f t="shared" si="15827"/>
        <v>0</v>
      </c>
      <c r="KX163" s="21">
        <f t="shared" si="15827"/>
        <v>0</v>
      </c>
      <c r="KY163" s="21">
        <f t="shared" si="15827"/>
        <v>0</v>
      </c>
      <c r="KZ163" s="21">
        <f t="shared" si="15827"/>
        <v>0</v>
      </c>
      <c r="LA163" s="21">
        <f t="shared" si="15827"/>
        <v>1917.8082191780823</v>
      </c>
      <c r="LB163" s="21">
        <f t="shared" si="15827"/>
        <v>1917.8082191780823</v>
      </c>
      <c r="LC163" s="21">
        <f t="shared" si="15827"/>
        <v>1917.8082191780823</v>
      </c>
      <c r="LD163" s="21">
        <f t="shared" si="15827"/>
        <v>1917.8082191780823</v>
      </c>
      <c r="LE163" s="21">
        <f t="shared" si="15827"/>
        <v>1917.8082191780823</v>
      </c>
      <c r="LF163" s="21">
        <f t="shared" si="15827"/>
        <v>1917.8082191780823</v>
      </c>
      <c r="LG163" s="21">
        <f t="shared" si="15827"/>
        <v>1917.8082191780823</v>
      </c>
      <c r="LH163" s="21">
        <f t="shared" si="15827"/>
        <v>1917.8082191780823</v>
      </c>
      <c r="LI163" s="21">
        <f t="shared" si="15827"/>
        <v>1917.8082191780823</v>
      </c>
      <c r="LJ163" s="21">
        <f t="shared" si="15827"/>
        <v>1917.8082191780823</v>
      </c>
      <c r="LK163" s="21">
        <f t="shared" si="15827"/>
        <v>1917.8082191780823</v>
      </c>
      <c r="LL163" s="21">
        <f t="shared" si="15827"/>
        <v>1917.8082191780823</v>
      </c>
      <c r="LM163" s="21">
        <f t="shared" si="15827"/>
        <v>1917.8082191780823</v>
      </c>
      <c r="LN163" s="21">
        <f t="shared" si="15827"/>
        <v>1917.8082191780823</v>
      </c>
      <c r="LO163" s="21">
        <f t="shared" si="15827"/>
        <v>1917.8082191780823</v>
      </c>
      <c r="LP163" s="21">
        <f t="shared" si="15827"/>
        <v>1917.8082191780823</v>
      </c>
      <c r="LQ163" s="21">
        <f t="shared" si="15827"/>
        <v>1917.8082191780823</v>
      </c>
      <c r="LR163" s="21">
        <f t="shared" si="15827"/>
        <v>1917.8082191780823</v>
      </c>
      <c r="LS163" s="21">
        <f t="shared" si="15827"/>
        <v>1917.8082191780823</v>
      </c>
      <c r="LT163" s="21">
        <f t="shared" si="15827"/>
        <v>1917.8082191780823</v>
      </c>
      <c r="LU163" s="21">
        <f t="shared" si="15827"/>
        <v>1917.8082191780823</v>
      </c>
      <c r="LV163" s="21">
        <f t="shared" si="15827"/>
        <v>1917.8082191780823</v>
      </c>
      <c r="LW163" s="21">
        <f t="shared" si="15827"/>
        <v>1917.8082191780823</v>
      </c>
      <c r="LX163" s="21">
        <f t="shared" si="15827"/>
        <v>1917.8082191780823</v>
      </c>
      <c r="LY163" s="21">
        <f t="shared" si="15827"/>
        <v>1917.8082191780823</v>
      </c>
      <c r="LZ163" s="21">
        <f t="shared" si="15827"/>
        <v>1917.8082191780823</v>
      </c>
      <c r="MA163" s="21">
        <f t="shared" ref="MA163:OL163" si="15828">IF(MA$8="",0,SUMIFS(151:151,117:117,MA$8))</f>
        <v>1917.8082191780823</v>
      </c>
      <c r="MB163" s="21">
        <f t="shared" si="15828"/>
        <v>1917.8082191780823</v>
      </c>
      <c r="MC163" s="21">
        <f t="shared" si="15828"/>
        <v>4027.3972602739732</v>
      </c>
      <c r="MD163" s="21">
        <f t="shared" si="15828"/>
        <v>4027.3972602739732</v>
      </c>
      <c r="ME163" s="21">
        <f t="shared" si="15828"/>
        <v>4027.3972602739732</v>
      </c>
      <c r="MF163" s="21">
        <f t="shared" si="15828"/>
        <v>4027.3972602739732</v>
      </c>
      <c r="MG163" s="21">
        <f t="shared" si="15828"/>
        <v>4027.3972602739732</v>
      </c>
      <c r="MH163" s="21">
        <f t="shared" si="15828"/>
        <v>4027.3972602739732</v>
      </c>
      <c r="MI163" s="21">
        <f t="shared" si="15828"/>
        <v>4027.3972602739732</v>
      </c>
      <c r="MJ163" s="21">
        <f t="shared" si="15828"/>
        <v>4027.3972602739732</v>
      </c>
      <c r="MK163" s="21">
        <f t="shared" si="15828"/>
        <v>4027.3972602739732</v>
      </c>
      <c r="ML163" s="21">
        <f t="shared" si="15828"/>
        <v>4027.3972602739732</v>
      </c>
      <c r="MM163" s="21">
        <f t="shared" si="15828"/>
        <v>4027.3972602739732</v>
      </c>
      <c r="MN163" s="21">
        <f t="shared" si="15828"/>
        <v>4027.3972602739732</v>
      </c>
      <c r="MO163" s="21">
        <f t="shared" si="15828"/>
        <v>4027.3972602739732</v>
      </c>
      <c r="MP163" s="21">
        <f t="shared" si="15828"/>
        <v>4027.3972602739732</v>
      </c>
      <c r="MQ163" s="21">
        <f t="shared" si="15828"/>
        <v>4027.3972602739732</v>
      </c>
      <c r="MR163" s="21">
        <f t="shared" si="15828"/>
        <v>4027.3972602739732</v>
      </c>
      <c r="MS163" s="21">
        <f t="shared" si="15828"/>
        <v>4027.3972602739732</v>
      </c>
      <c r="MT163" s="21">
        <f t="shared" si="15828"/>
        <v>4027.3972602739732</v>
      </c>
      <c r="MU163" s="21">
        <f t="shared" si="15828"/>
        <v>4027.3972602739732</v>
      </c>
      <c r="MV163" s="21">
        <f t="shared" si="15828"/>
        <v>4027.3972602739732</v>
      </c>
      <c r="MW163" s="21">
        <f t="shared" si="15828"/>
        <v>4027.3972602739732</v>
      </c>
      <c r="MX163" s="21">
        <f t="shared" si="15828"/>
        <v>4027.3972602739732</v>
      </c>
      <c r="MY163" s="21">
        <f t="shared" si="15828"/>
        <v>4027.3972602739732</v>
      </c>
      <c r="MZ163" s="21">
        <f t="shared" si="15828"/>
        <v>4027.3972602739732</v>
      </c>
      <c r="NA163" s="21">
        <f t="shared" si="15828"/>
        <v>4027.3972602739732</v>
      </c>
      <c r="NB163" s="21">
        <f t="shared" si="15828"/>
        <v>4027.3972602739732</v>
      </c>
      <c r="NC163" s="21">
        <f t="shared" si="15828"/>
        <v>4027.3972602739732</v>
      </c>
      <c r="ND163" s="21">
        <f t="shared" si="15828"/>
        <v>4027.3972602739732</v>
      </c>
      <c r="NE163" s="21">
        <f t="shared" si="15828"/>
        <v>4027.3972602739732</v>
      </c>
      <c r="NF163" s="21">
        <f t="shared" si="15828"/>
        <v>4027.3972602739732</v>
      </c>
      <c r="NG163" s="21">
        <f t="shared" si="15828"/>
        <v>4027.3972602739732</v>
      </c>
      <c r="NH163" s="21">
        <f t="shared" si="15828"/>
        <v>4602.7397260273974</v>
      </c>
      <c r="NI163" s="21">
        <f t="shared" si="15828"/>
        <v>4602.7397260273974</v>
      </c>
      <c r="NJ163" s="21">
        <f t="shared" si="15828"/>
        <v>4602.7397260273974</v>
      </c>
      <c r="NK163" s="21">
        <f t="shared" si="15828"/>
        <v>4602.7397260273974</v>
      </c>
      <c r="NL163" s="21">
        <f t="shared" si="15828"/>
        <v>4602.7397260273974</v>
      </c>
      <c r="NM163" s="21">
        <f t="shared" si="15828"/>
        <v>4602.7397260273974</v>
      </c>
      <c r="NN163" s="21">
        <f t="shared" si="15828"/>
        <v>4602.7397260273974</v>
      </c>
      <c r="NO163" s="21">
        <f t="shared" si="15828"/>
        <v>4602.7397260273974</v>
      </c>
      <c r="NP163" s="21">
        <f t="shared" si="15828"/>
        <v>4602.7397260273974</v>
      </c>
      <c r="NQ163" s="21">
        <f t="shared" si="15828"/>
        <v>4602.7397260273974</v>
      </c>
      <c r="NR163" s="21">
        <f t="shared" si="15828"/>
        <v>4602.7397260273974</v>
      </c>
      <c r="NS163" s="21">
        <f t="shared" si="15828"/>
        <v>4602.7397260273974</v>
      </c>
      <c r="NT163" s="21">
        <f t="shared" si="15828"/>
        <v>4602.7397260273974</v>
      </c>
      <c r="NU163" s="21">
        <f t="shared" si="15828"/>
        <v>4602.7397260273974</v>
      </c>
      <c r="NV163" s="21">
        <f t="shared" si="15828"/>
        <v>4602.7397260273974</v>
      </c>
      <c r="NW163" s="21">
        <f t="shared" si="15828"/>
        <v>4602.7397260273974</v>
      </c>
      <c r="NX163" s="21">
        <f t="shared" si="15828"/>
        <v>4602.7397260273974</v>
      </c>
      <c r="NY163" s="21">
        <f t="shared" si="15828"/>
        <v>4602.7397260273974</v>
      </c>
      <c r="NZ163" s="21">
        <f t="shared" si="15828"/>
        <v>4602.7397260273974</v>
      </c>
      <c r="OA163" s="21">
        <f t="shared" si="15828"/>
        <v>4602.7397260273974</v>
      </c>
      <c r="OB163" s="21">
        <f t="shared" si="15828"/>
        <v>4602.7397260273974</v>
      </c>
      <c r="OC163" s="21">
        <f t="shared" si="15828"/>
        <v>4602.7397260273974</v>
      </c>
      <c r="OD163" s="21">
        <f t="shared" si="15828"/>
        <v>4602.7397260273974</v>
      </c>
      <c r="OE163" s="21">
        <f t="shared" si="15828"/>
        <v>4602.7397260273974</v>
      </c>
      <c r="OF163" s="21">
        <f t="shared" si="15828"/>
        <v>4602.7397260273974</v>
      </c>
      <c r="OG163" s="21">
        <f t="shared" si="15828"/>
        <v>4602.7397260273974</v>
      </c>
      <c r="OH163" s="21">
        <f t="shared" si="15828"/>
        <v>4602.7397260273974</v>
      </c>
      <c r="OI163" s="21">
        <f t="shared" si="15828"/>
        <v>4602.7397260273974</v>
      </c>
      <c r="OJ163" s="21">
        <f t="shared" si="15828"/>
        <v>4602.7397260273974</v>
      </c>
      <c r="OK163" s="21">
        <f t="shared" si="15828"/>
        <v>4602.7397260273974</v>
      </c>
      <c r="OL163" s="21">
        <f t="shared" si="15828"/>
        <v>3835.616438356165</v>
      </c>
      <c r="OM163" s="21">
        <f t="shared" ref="OM163:QX163" si="15829">IF(OM$8="",0,SUMIFS(151:151,117:117,OM$8))</f>
        <v>3835.616438356165</v>
      </c>
      <c r="ON163" s="21">
        <f t="shared" si="15829"/>
        <v>3835.616438356165</v>
      </c>
      <c r="OO163" s="21">
        <f t="shared" si="15829"/>
        <v>3835.616438356165</v>
      </c>
      <c r="OP163" s="21">
        <f t="shared" si="15829"/>
        <v>3835.616438356165</v>
      </c>
      <c r="OQ163" s="21">
        <f t="shared" si="15829"/>
        <v>3835.616438356165</v>
      </c>
      <c r="OR163" s="21">
        <f t="shared" si="15829"/>
        <v>3835.616438356165</v>
      </c>
      <c r="OS163" s="21">
        <f t="shared" si="15829"/>
        <v>3835.616438356165</v>
      </c>
      <c r="OT163" s="21">
        <f t="shared" si="15829"/>
        <v>3835.616438356165</v>
      </c>
      <c r="OU163" s="21">
        <f t="shared" si="15829"/>
        <v>3835.616438356165</v>
      </c>
      <c r="OV163" s="21">
        <f t="shared" si="15829"/>
        <v>3835.616438356165</v>
      </c>
      <c r="OW163" s="21">
        <f t="shared" si="15829"/>
        <v>3835.616438356165</v>
      </c>
      <c r="OX163" s="21">
        <f t="shared" si="15829"/>
        <v>3835.616438356165</v>
      </c>
      <c r="OY163" s="21">
        <f t="shared" si="15829"/>
        <v>3835.616438356165</v>
      </c>
      <c r="OZ163" s="21">
        <f t="shared" si="15829"/>
        <v>3835.616438356165</v>
      </c>
      <c r="PA163" s="21">
        <f t="shared" si="15829"/>
        <v>3835.616438356165</v>
      </c>
      <c r="PB163" s="21">
        <f t="shared" si="15829"/>
        <v>3835.616438356165</v>
      </c>
      <c r="PC163" s="21">
        <f t="shared" si="15829"/>
        <v>3835.616438356165</v>
      </c>
      <c r="PD163" s="21">
        <f t="shared" si="15829"/>
        <v>3835.616438356165</v>
      </c>
      <c r="PE163" s="21">
        <f t="shared" si="15829"/>
        <v>3835.616438356165</v>
      </c>
      <c r="PF163" s="21">
        <f t="shared" si="15829"/>
        <v>3835.616438356165</v>
      </c>
      <c r="PG163" s="21">
        <f t="shared" si="15829"/>
        <v>3835.616438356165</v>
      </c>
      <c r="PH163" s="21">
        <f t="shared" si="15829"/>
        <v>3835.616438356165</v>
      </c>
      <c r="PI163" s="21">
        <f t="shared" si="15829"/>
        <v>3835.616438356165</v>
      </c>
      <c r="PJ163" s="21">
        <f t="shared" si="15829"/>
        <v>3835.616438356165</v>
      </c>
      <c r="PK163" s="21">
        <f t="shared" si="15829"/>
        <v>3835.616438356165</v>
      </c>
      <c r="PL163" s="21">
        <f t="shared" si="15829"/>
        <v>3835.616438356165</v>
      </c>
      <c r="PM163" s="21">
        <f t="shared" si="15829"/>
        <v>3835.616438356165</v>
      </c>
      <c r="PN163" s="21">
        <f t="shared" si="15829"/>
        <v>3835.616438356165</v>
      </c>
      <c r="PO163" s="21">
        <f t="shared" si="15829"/>
        <v>3835.616438356165</v>
      </c>
      <c r="PP163" s="21">
        <f t="shared" si="15829"/>
        <v>3835.616438356165</v>
      </c>
      <c r="PQ163" s="21">
        <f t="shared" si="15829"/>
        <v>3835.6164383561645</v>
      </c>
      <c r="PR163" s="21">
        <f t="shared" si="15829"/>
        <v>3835.6164383561645</v>
      </c>
      <c r="PS163" s="21">
        <f t="shared" si="15829"/>
        <v>3835.6164383561645</v>
      </c>
      <c r="PT163" s="21">
        <f t="shared" si="15829"/>
        <v>3835.6164383561645</v>
      </c>
      <c r="PU163" s="21">
        <f t="shared" si="15829"/>
        <v>3835.6164383561645</v>
      </c>
      <c r="PV163" s="21">
        <f t="shared" si="15829"/>
        <v>3835.6164383561645</v>
      </c>
      <c r="PW163" s="21">
        <f t="shared" si="15829"/>
        <v>3835.6164383561645</v>
      </c>
      <c r="PX163" s="21">
        <f t="shared" si="15829"/>
        <v>3835.6164383561645</v>
      </c>
      <c r="PY163" s="21">
        <f t="shared" si="15829"/>
        <v>3835.6164383561645</v>
      </c>
      <c r="PZ163" s="21">
        <f t="shared" si="15829"/>
        <v>3835.6164383561645</v>
      </c>
      <c r="QA163" s="21">
        <f t="shared" si="15829"/>
        <v>3835.6164383561645</v>
      </c>
      <c r="QB163" s="21">
        <f t="shared" si="15829"/>
        <v>3835.6164383561645</v>
      </c>
      <c r="QC163" s="21">
        <f t="shared" si="15829"/>
        <v>3835.6164383561645</v>
      </c>
      <c r="QD163" s="21">
        <f t="shared" si="15829"/>
        <v>3835.6164383561645</v>
      </c>
      <c r="QE163" s="21">
        <f t="shared" si="15829"/>
        <v>3835.6164383561645</v>
      </c>
      <c r="QF163" s="21">
        <f t="shared" si="15829"/>
        <v>3835.6164383561645</v>
      </c>
      <c r="QG163" s="21">
        <f t="shared" si="15829"/>
        <v>3835.6164383561645</v>
      </c>
      <c r="QH163" s="21">
        <f t="shared" si="15829"/>
        <v>3835.6164383561645</v>
      </c>
      <c r="QI163" s="21">
        <f t="shared" si="15829"/>
        <v>3835.6164383561645</v>
      </c>
      <c r="QJ163" s="21">
        <f t="shared" si="15829"/>
        <v>3835.6164383561645</v>
      </c>
      <c r="QK163" s="21">
        <f t="shared" si="15829"/>
        <v>3835.6164383561645</v>
      </c>
      <c r="QL163" s="21">
        <f t="shared" si="15829"/>
        <v>3835.6164383561645</v>
      </c>
      <c r="QM163" s="21">
        <f t="shared" si="15829"/>
        <v>3835.6164383561645</v>
      </c>
      <c r="QN163" s="21">
        <f t="shared" si="15829"/>
        <v>3835.6164383561645</v>
      </c>
      <c r="QO163" s="21">
        <f t="shared" si="15829"/>
        <v>3835.6164383561645</v>
      </c>
      <c r="QP163" s="21">
        <f t="shared" si="15829"/>
        <v>3835.6164383561645</v>
      </c>
      <c r="QQ163" s="21">
        <f t="shared" si="15829"/>
        <v>3835.6164383561645</v>
      </c>
      <c r="QR163" s="21">
        <f t="shared" si="15829"/>
        <v>3835.6164383561645</v>
      </c>
      <c r="QS163" s="21">
        <f t="shared" si="15829"/>
        <v>3835.6164383561645</v>
      </c>
      <c r="QT163" s="21">
        <f t="shared" si="15829"/>
        <v>3835.6164383561645</v>
      </c>
      <c r="QU163" s="21">
        <f t="shared" si="15829"/>
        <v>3835.616438356165</v>
      </c>
      <c r="QV163" s="21">
        <f t="shared" si="15829"/>
        <v>3835.616438356165</v>
      </c>
      <c r="QW163" s="21">
        <f t="shared" si="15829"/>
        <v>3835.616438356165</v>
      </c>
      <c r="QX163" s="21">
        <f t="shared" si="15829"/>
        <v>3835.616438356165</v>
      </c>
      <c r="QY163" s="21">
        <f t="shared" ref="QY163:TJ163" si="15830">IF(QY$8="",0,SUMIFS(151:151,117:117,QY$8))</f>
        <v>3835.616438356165</v>
      </c>
      <c r="QZ163" s="21">
        <f t="shared" si="15830"/>
        <v>3835.616438356165</v>
      </c>
      <c r="RA163" s="21">
        <f t="shared" si="15830"/>
        <v>3835.616438356165</v>
      </c>
      <c r="RB163" s="21">
        <f t="shared" si="15830"/>
        <v>3835.616438356165</v>
      </c>
      <c r="RC163" s="21">
        <f t="shared" si="15830"/>
        <v>3835.616438356165</v>
      </c>
      <c r="RD163" s="21">
        <f t="shared" si="15830"/>
        <v>3835.616438356165</v>
      </c>
      <c r="RE163" s="21">
        <f t="shared" si="15830"/>
        <v>3835.616438356165</v>
      </c>
      <c r="RF163" s="21">
        <f t="shared" si="15830"/>
        <v>3835.616438356165</v>
      </c>
      <c r="RG163" s="21">
        <f t="shared" si="15830"/>
        <v>3835.616438356165</v>
      </c>
      <c r="RH163" s="21">
        <f t="shared" si="15830"/>
        <v>3835.616438356165</v>
      </c>
      <c r="RI163" s="21">
        <f t="shared" si="15830"/>
        <v>3835.616438356165</v>
      </c>
      <c r="RJ163" s="21">
        <f t="shared" si="15830"/>
        <v>3835.616438356165</v>
      </c>
      <c r="RK163" s="21">
        <f t="shared" si="15830"/>
        <v>3835.616438356165</v>
      </c>
      <c r="RL163" s="21">
        <f t="shared" si="15830"/>
        <v>3835.616438356165</v>
      </c>
      <c r="RM163" s="21">
        <f t="shared" si="15830"/>
        <v>3835.616438356165</v>
      </c>
      <c r="RN163" s="21">
        <f t="shared" si="15830"/>
        <v>3835.616438356165</v>
      </c>
      <c r="RO163" s="21">
        <f t="shared" si="15830"/>
        <v>3835.616438356165</v>
      </c>
      <c r="RP163" s="21">
        <f t="shared" si="15830"/>
        <v>3835.616438356165</v>
      </c>
      <c r="RQ163" s="21">
        <f t="shared" si="15830"/>
        <v>3835.616438356165</v>
      </c>
      <c r="RR163" s="21">
        <f t="shared" si="15830"/>
        <v>3835.616438356165</v>
      </c>
      <c r="RS163" s="21">
        <f t="shared" si="15830"/>
        <v>3835.616438356165</v>
      </c>
      <c r="RT163" s="21">
        <f t="shared" si="15830"/>
        <v>3835.616438356165</v>
      </c>
      <c r="RU163" s="21">
        <f t="shared" si="15830"/>
        <v>3835.616438356165</v>
      </c>
      <c r="RV163" s="21">
        <f t="shared" si="15830"/>
        <v>3835.616438356165</v>
      </c>
      <c r="RW163" s="21">
        <f t="shared" si="15830"/>
        <v>3835.616438356165</v>
      </c>
      <c r="RX163" s="21">
        <f t="shared" si="15830"/>
        <v>3835.616438356165</v>
      </c>
      <c r="RY163" s="21">
        <f t="shared" si="15830"/>
        <v>3835.616438356165</v>
      </c>
      <c r="RZ163" s="21">
        <f t="shared" si="15830"/>
        <v>4602.7397260273974</v>
      </c>
      <c r="SA163" s="21">
        <f t="shared" si="15830"/>
        <v>4602.7397260273974</v>
      </c>
      <c r="SB163" s="21">
        <f t="shared" si="15830"/>
        <v>4602.7397260273974</v>
      </c>
      <c r="SC163" s="21">
        <f t="shared" si="15830"/>
        <v>4602.7397260273974</v>
      </c>
      <c r="SD163" s="21">
        <f t="shared" si="15830"/>
        <v>4602.7397260273974</v>
      </c>
      <c r="SE163" s="21">
        <f t="shared" si="15830"/>
        <v>4602.7397260273974</v>
      </c>
      <c r="SF163" s="21">
        <f t="shared" si="15830"/>
        <v>4602.7397260273974</v>
      </c>
      <c r="SG163" s="21">
        <f t="shared" si="15830"/>
        <v>4602.7397260273974</v>
      </c>
      <c r="SH163" s="21">
        <f t="shared" si="15830"/>
        <v>4602.7397260273974</v>
      </c>
      <c r="SI163" s="21">
        <f t="shared" si="15830"/>
        <v>4602.7397260273974</v>
      </c>
      <c r="SJ163" s="21">
        <f t="shared" si="15830"/>
        <v>4602.7397260273974</v>
      </c>
      <c r="SK163" s="21">
        <f t="shared" si="15830"/>
        <v>4602.7397260273974</v>
      </c>
      <c r="SL163" s="21">
        <f t="shared" si="15830"/>
        <v>4602.7397260273974</v>
      </c>
      <c r="SM163" s="21">
        <f t="shared" si="15830"/>
        <v>4602.7397260273974</v>
      </c>
      <c r="SN163" s="21">
        <f t="shared" si="15830"/>
        <v>4602.7397260273974</v>
      </c>
      <c r="SO163" s="21">
        <f t="shared" si="15830"/>
        <v>4602.7397260273974</v>
      </c>
      <c r="SP163" s="21">
        <f t="shared" si="15830"/>
        <v>4602.7397260273974</v>
      </c>
      <c r="SQ163" s="21">
        <f t="shared" si="15830"/>
        <v>4602.7397260273974</v>
      </c>
      <c r="SR163" s="21">
        <f t="shared" si="15830"/>
        <v>4602.7397260273974</v>
      </c>
      <c r="SS163" s="21">
        <f t="shared" si="15830"/>
        <v>4602.7397260273974</v>
      </c>
      <c r="ST163" s="21">
        <f t="shared" si="15830"/>
        <v>4602.7397260273974</v>
      </c>
      <c r="SU163" s="21">
        <f t="shared" si="15830"/>
        <v>4602.7397260273974</v>
      </c>
      <c r="SV163" s="21">
        <f t="shared" si="15830"/>
        <v>4602.7397260273974</v>
      </c>
      <c r="SW163" s="21">
        <f t="shared" si="15830"/>
        <v>4602.7397260273974</v>
      </c>
      <c r="SX163" s="21">
        <f t="shared" si="15830"/>
        <v>4602.7397260273974</v>
      </c>
      <c r="SY163" s="21">
        <f t="shared" si="15830"/>
        <v>4602.7397260273974</v>
      </c>
      <c r="SZ163" s="21">
        <f t="shared" si="15830"/>
        <v>4602.7397260273974</v>
      </c>
      <c r="TA163" s="21">
        <f t="shared" si="15830"/>
        <v>4602.7397260273974</v>
      </c>
      <c r="TB163" s="21">
        <f t="shared" si="15830"/>
        <v>4602.7397260273974</v>
      </c>
      <c r="TC163" s="21">
        <f t="shared" si="15830"/>
        <v>4602.7397260273974</v>
      </c>
      <c r="TD163" s="21">
        <f t="shared" si="15830"/>
        <v>4602.7397260273974</v>
      </c>
      <c r="TE163" s="21">
        <f t="shared" si="15830"/>
        <v>7249.3150684931516</v>
      </c>
      <c r="TF163" s="21">
        <f t="shared" si="15830"/>
        <v>7249.3150684931516</v>
      </c>
      <c r="TG163" s="21">
        <f t="shared" si="15830"/>
        <v>7249.3150684931516</v>
      </c>
      <c r="TH163" s="21">
        <f t="shared" si="15830"/>
        <v>7249.3150684931516</v>
      </c>
      <c r="TI163" s="21">
        <f t="shared" si="15830"/>
        <v>7249.3150684931516</v>
      </c>
      <c r="TJ163" s="21">
        <f t="shared" si="15830"/>
        <v>7249.3150684931516</v>
      </c>
      <c r="TK163" s="21">
        <f t="shared" ref="TK163:VV163" si="15831">IF(TK$8="",0,SUMIFS(151:151,117:117,TK$8))</f>
        <v>7249.3150684931516</v>
      </c>
      <c r="TL163" s="21">
        <f t="shared" si="15831"/>
        <v>7249.3150684931516</v>
      </c>
      <c r="TM163" s="21">
        <f t="shared" si="15831"/>
        <v>7249.3150684931516</v>
      </c>
      <c r="TN163" s="21">
        <f t="shared" si="15831"/>
        <v>7249.3150684931516</v>
      </c>
      <c r="TO163" s="21">
        <f t="shared" si="15831"/>
        <v>7249.3150684931516</v>
      </c>
      <c r="TP163" s="21">
        <f t="shared" si="15831"/>
        <v>7249.3150684931516</v>
      </c>
      <c r="TQ163" s="21">
        <f t="shared" si="15831"/>
        <v>7249.3150684931516</v>
      </c>
      <c r="TR163" s="21">
        <f t="shared" si="15831"/>
        <v>7249.3150684931516</v>
      </c>
      <c r="TS163" s="21">
        <f t="shared" si="15831"/>
        <v>7249.3150684931516</v>
      </c>
      <c r="TT163" s="21">
        <f t="shared" si="15831"/>
        <v>7249.3150684931516</v>
      </c>
      <c r="TU163" s="21">
        <f t="shared" si="15831"/>
        <v>7249.3150684931516</v>
      </c>
      <c r="TV163" s="21">
        <f t="shared" si="15831"/>
        <v>7249.3150684931516</v>
      </c>
      <c r="TW163" s="21">
        <f t="shared" si="15831"/>
        <v>7249.3150684931516</v>
      </c>
      <c r="TX163" s="21">
        <f t="shared" si="15831"/>
        <v>7249.3150684931516</v>
      </c>
      <c r="TY163" s="21">
        <f t="shared" si="15831"/>
        <v>7249.3150684931516</v>
      </c>
      <c r="TZ163" s="21">
        <f t="shared" si="15831"/>
        <v>7249.3150684931516</v>
      </c>
      <c r="UA163" s="21">
        <f t="shared" si="15831"/>
        <v>7249.3150684931516</v>
      </c>
      <c r="UB163" s="21">
        <f t="shared" si="15831"/>
        <v>7249.3150684931516</v>
      </c>
      <c r="UC163" s="21">
        <f t="shared" si="15831"/>
        <v>7249.3150684931516</v>
      </c>
      <c r="UD163" s="21">
        <f t="shared" si="15831"/>
        <v>7249.3150684931516</v>
      </c>
      <c r="UE163" s="21">
        <f t="shared" si="15831"/>
        <v>7249.3150684931516</v>
      </c>
      <c r="UF163" s="21">
        <f t="shared" si="15831"/>
        <v>7249.3150684931516</v>
      </c>
      <c r="UG163" s="21">
        <f t="shared" si="15831"/>
        <v>7249.3150684931516</v>
      </c>
      <c r="UH163" s="21">
        <f t="shared" si="15831"/>
        <v>7249.3150684931516</v>
      </c>
      <c r="UI163" s="21">
        <f t="shared" si="15831"/>
        <v>7594.5205479452052</v>
      </c>
      <c r="UJ163" s="21">
        <f t="shared" si="15831"/>
        <v>7594.5205479452052</v>
      </c>
      <c r="UK163" s="21">
        <f t="shared" si="15831"/>
        <v>7594.5205479452052</v>
      </c>
      <c r="UL163" s="21">
        <f t="shared" si="15831"/>
        <v>7594.5205479452052</v>
      </c>
      <c r="UM163" s="21">
        <f t="shared" si="15831"/>
        <v>7594.5205479452052</v>
      </c>
      <c r="UN163" s="21">
        <f t="shared" si="15831"/>
        <v>7594.5205479452052</v>
      </c>
      <c r="UO163" s="21">
        <f t="shared" si="15831"/>
        <v>7594.5205479452052</v>
      </c>
      <c r="UP163" s="21">
        <f t="shared" si="15831"/>
        <v>7594.5205479452052</v>
      </c>
      <c r="UQ163" s="21">
        <f t="shared" si="15831"/>
        <v>7594.5205479452052</v>
      </c>
      <c r="UR163" s="21">
        <f t="shared" si="15831"/>
        <v>7594.5205479452052</v>
      </c>
      <c r="US163" s="21">
        <f t="shared" si="15831"/>
        <v>7594.5205479452052</v>
      </c>
      <c r="UT163" s="21">
        <f t="shared" si="15831"/>
        <v>7594.5205479452052</v>
      </c>
      <c r="UU163" s="21">
        <f t="shared" si="15831"/>
        <v>7594.5205479452052</v>
      </c>
      <c r="UV163" s="21">
        <f t="shared" si="15831"/>
        <v>7594.5205479452052</v>
      </c>
      <c r="UW163" s="21">
        <f t="shared" si="15831"/>
        <v>7594.5205479452052</v>
      </c>
      <c r="UX163" s="21">
        <f t="shared" si="15831"/>
        <v>7594.5205479452052</v>
      </c>
      <c r="UY163" s="21">
        <f t="shared" si="15831"/>
        <v>7594.5205479452052</v>
      </c>
      <c r="UZ163" s="21">
        <f t="shared" si="15831"/>
        <v>7594.5205479452052</v>
      </c>
      <c r="VA163" s="21">
        <f t="shared" si="15831"/>
        <v>7594.5205479452052</v>
      </c>
      <c r="VB163" s="21">
        <f t="shared" si="15831"/>
        <v>7594.5205479452052</v>
      </c>
      <c r="VC163" s="21">
        <f t="shared" si="15831"/>
        <v>7594.5205479452052</v>
      </c>
      <c r="VD163" s="21">
        <f t="shared" si="15831"/>
        <v>7594.5205479452052</v>
      </c>
      <c r="VE163" s="21">
        <f t="shared" si="15831"/>
        <v>7594.5205479452052</v>
      </c>
      <c r="VF163" s="21">
        <f t="shared" si="15831"/>
        <v>7594.5205479452052</v>
      </c>
      <c r="VG163" s="21">
        <f t="shared" si="15831"/>
        <v>7594.5205479452052</v>
      </c>
      <c r="VH163" s="21">
        <f t="shared" si="15831"/>
        <v>7594.5205479452052</v>
      </c>
      <c r="VI163" s="21">
        <f t="shared" si="15831"/>
        <v>7594.5205479452052</v>
      </c>
      <c r="VJ163" s="21">
        <f t="shared" si="15831"/>
        <v>7594.5205479452052</v>
      </c>
      <c r="VK163" s="21">
        <f t="shared" si="15831"/>
        <v>7594.5205479452052</v>
      </c>
      <c r="VL163" s="21">
        <f t="shared" si="15831"/>
        <v>7594.5205479452052</v>
      </c>
      <c r="VM163" s="21">
        <f t="shared" si="15831"/>
        <v>7594.5205479452052</v>
      </c>
      <c r="VN163" s="21">
        <f t="shared" si="15831"/>
        <v>5293.1506849315074</v>
      </c>
      <c r="VO163" s="21">
        <f t="shared" si="15831"/>
        <v>5293.1506849315074</v>
      </c>
      <c r="VP163" s="21">
        <f t="shared" si="15831"/>
        <v>5293.1506849315074</v>
      </c>
      <c r="VQ163" s="21">
        <f t="shared" si="15831"/>
        <v>5293.1506849315074</v>
      </c>
      <c r="VR163" s="21">
        <f t="shared" si="15831"/>
        <v>5293.1506849315074</v>
      </c>
      <c r="VS163" s="21">
        <f t="shared" si="15831"/>
        <v>5293.1506849315074</v>
      </c>
      <c r="VT163" s="21">
        <f t="shared" si="15831"/>
        <v>5293.1506849315074</v>
      </c>
      <c r="VU163" s="21">
        <f t="shared" si="15831"/>
        <v>5293.1506849315074</v>
      </c>
      <c r="VV163" s="21">
        <f t="shared" si="15831"/>
        <v>5293.1506849315074</v>
      </c>
      <c r="VW163" s="21">
        <f t="shared" ref="VW163:YH163" si="15832">IF(VW$8="",0,SUMIFS(151:151,117:117,VW$8))</f>
        <v>5293.1506849315074</v>
      </c>
      <c r="VX163" s="21">
        <f t="shared" si="15832"/>
        <v>5293.1506849315074</v>
      </c>
      <c r="VY163" s="21">
        <f t="shared" si="15832"/>
        <v>5293.1506849315074</v>
      </c>
      <c r="VZ163" s="21">
        <f t="shared" si="15832"/>
        <v>5293.1506849315074</v>
      </c>
      <c r="WA163" s="21">
        <f t="shared" si="15832"/>
        <v>5293.1506849315074</v>
      </c>
      <c r="WB163" s="21">
        <f t="shared" si="15832"/>
        <v>5293.1506849315074</v>
      </c>
      <c r="WC163" s="21">
        <f t="shared" si="15832"/>
        <v>5293.1506849315074</v>
      </c>
      <c r="WD163" s="21">
        <f t="shared" si="15832"/>
        <v>5293.1506849315074</v>
      </c>
      <c r="WE163" s="21">
        <f t="shared" si="15832"/>
        <v>5293.1506849315074</v>
      </c>
      <c r="WF163" s="21">
        <f t="shared" si="15832"/>
        <v>5293.1506849315074</v>
      </c>
      <c r="WG163" s="21">
        <f t="shared" si="15832"/>
        <v>5293.1506849315074</v>
      </c>
      <c r="WH163" s="21">
        <f t="shared" si="15832"/>
        <v>5293.1506849315074</v>
      </c>
      <c r="WI163" s="21">
        <f t="shared" si="15832"/>
        <v>5293.1506849315074</v>
      </c>
      <c r="WJ163" s="21">
        <f t="shared" si="15832"/>
        <v>5293.1506849315074</v>
      </c>
      <c r="WK163" s="21">
        <f t="shared" si="15832"/>
        <v>5293.1506849315074</v>
      </c>
      <c r="WL163" s="21">
        <f t="shared" si="15832"/>
        <v>5293.1506849315074</v>
      </c>
      <c r="WM163" s="21">
        <f t="shared" si="15832"/>
        <v>5293.1506849315074</v>
      </c>
      <c r="WN163" s="21">
        <f t="shared" si="15832"/>
        <v>5293.1506849315074</v>
      </c>
      <c r="WO163" s="21">
        <f t="shared" si="15832"/>
        <v>5293.1506849315074</v>
      </c>
      <c r="WP163" s="21">
        <f t="shared" si="15832"/>
        <v>5293.1506849315074</v>
      </c>
      <c r="WQ163" s="21">
        <f t="shared" si="15832"/>
        <v>5293.1506849315074</v>
      </c>
      <c r="WR163" s="21">
        <f t="shared" si="15832"/>
        <v>5523.287671232878</v>
      </c>
      <c r="WS163" s="21">
        <f t="shared" si="15832"/>
        <v>5523.287671232878</v>
      </c>
      <c r="WT163" s="21">
        <f t="shared" si="15832"/>
        <v>5523.287671232878</v>
      </c>
      <c r="WU163" s="21">
        <f t="shared" si="15832"/>
        <v>5523.287671232878</v>
      </c>
      <c r="WV163" s="21">
        <f t="shared" si="15832"/>
        <v>5523.287671232878</v>
      </c>
      <c r="WW163" s="21">
        <f t="shared" si="15832"/>
        <v>5523.287671232878</v>
      </c>
      <c r="WX163" s="21">
        <f t="shared" si="15832"/>
        <v>5523.287671232878</v>
      </c>
      <c r="WY163" s="21">
        <f t="shared" si="15832"/>
        <v>5523.287671232878</v>
      </c>
      <c r="WZ163" s="21">
        <f t="shared" si="15832"/>
        <v>5523.287671232878</v>
      </c>
      <c r="XA163" s="21">
        <f t="shared" si="15832"/>
        <v>5523.287671232878</v>
      </c>
      <c r="XB163" s="21">
        <f t="shared" si="15832"/>
        <v>5523.287671232878</v>
      </c>
      <c r="XC163" s="21">
        <f t="shared" si="15832"/>
        <v>5523.287671232878</v>
      </c>
      <c r="XD163" s="21">
        <f t="shared" si="15832"/>
        <v>5523.287671232878</v>
      </c>
      <c r="XE163" s="21">
        <f t="shared" si="15832"/>
        <v>5523.287671232878</v>
      </c>
      <c r="XF163" s="21">
        <f t="shared" si="15832"/>
        <v>5523.287671232878</v>
      </c>
      <c r="XG163" s="21">
        <f t="shared" si="15832"/>
        <v>5523.287671232878</v>
      </c>
      <c r="XH163" s="21">
        <f t="shared" si="15832"/>
        <v>5523.287671232878</v>
      </c>
      <c r="XI163" s="21">
        <f t="shared" si="15832"/>
        <v>5523.287671232878</v>
      </c>
      <c r="XJ163" s="21">
        <f t="shared" si="15832"/>
        <v>5523.287671232878</v>
      </c>
      <c r="XK163" s="21">
        <f t="shared" si="15832"/>
        <v>5523.287671232878</v>
      </c>
      <c r="XL163" s="21">
        <f t="shared" si="15832"/>
        <v>5523.287671232878</v>
      </c>
      <c r="XM163" s="21">
        <f t="shared" si="15832"/>
        <v>5523.287671232878</v>
      </c>
      <c r="XN163" s="21">
        <f t="shared" si="15832"/>
        <v>5523.287671232878</v>
      </c>
      <c r="XO163" s="21">
        <f t="shared" si="15832"/>
        <v>5523.287671232878</v>
      </c>
      <c r="XP163" s="21">
        <f t="shared" si="15832"/>
        <v>5523.287671232878</v>
      </c>
      <c r="XQ163" s="21">
        <f t="shared" si="15832"/>
        <v>5523.287671232878</v>
      </c>
      <c r="XR163" s="21">
        <f t="shared" si="15832"/>
        <v>5523.287671232878</v>
      </c>
      <c r="XS163" s="21">
        <f t="shared" si="15832"/>
        <v>5523.287671232878</v>
      </c>
      <c r="XT163" s="21">
        <f t="shared" si="15832"/>
        <v>5523.287671232878</v>
      </c>
      <c r="XU163" s="21">
        <f t="shared" si="15832"/>
        <v>5523.287671232878</v>
      </c>
      <c r="XV163" s="21">
        <f t="shared" si="15832"/>
        <v>5523.287671232878</v>
      </c>
      <c r="XW163" s="21">
        <f t="shared" si="15832"/>
        <v>6904.1095890410961</v>
      </c>
      <c r="XX163" s="21">
        <f t="shared" si="15832"/>
        <v>6904.1095890410961</v>
      </c>
      <c r="XY163" s="21">
        <f t="shared" si="15832"/>
        <v>6904.1095890410961</v>
      </c>
      <c r="XZ163" s="21">
        <f t="shared" si="15832"/>
        <v>6904.1095890410961</v>
      </c>
      <c r="YA163" s="21">
        <f t="shared" si="15832"/>
        <v>6904.1095890410961</v>
      </c>
      <c r="YB163" s="21">
        <f t="shared" si="15832"/>
        <v>6904.1095890410961</v>
      </c>
      <c r="YC163" s="21">
        <f t="shared" si="15832"/>
        <v>6904.1095890410961</v>
      </c>
      <c r="YD163" s="21">
        <f t="shared" si="15832"/>
        <v>6904.1095890410961</v>
      </c>
      <c r="YE163" s="21">
        <f t="shared" si="15832"/>
        <v>6904.1095890410961</v>
      </c>
      <c r="YF163" s="21">
        <f t="shared" si="15832"/>
        <v>6904.1095890410961</v>
      </c>
      <c r="YG163" s="21">
        <f t="shared" si="15832"/>
        <v>6904.1095890410961</v>
      </c>
      <c r="YH163" s="21">
        <f t="shared" si="15832"/>
        <v>6904.1095890410961</v>
      </c>
      <c r="YI163" s="21">
        <f t="shared" ref="YI163:AAT163" si="15833">IF(YI$8="",0,SUMIFS(151:151,117:117,YI$8))</f>
        <v>6904.1095890410961</v>
      </c>
      <c r="YJ163" s="21">
        <f t="shared" si="15833"/>
        <v>6904.1095890410961</v>
      </c>
      <c r="YK163" s="21">
        <f t="shared" si="15833"/>
        <v>6904.1095890410961</v>
      </c>
      <c r="YL163" s="21">
        <f t="shared" si="15833"/>
        <v>6904.1095890410961</v>
      </c>
      <c r="YM163" s="21">
        <f t="shared" si="15833"/>
        <v>6904.1095890410961</v>
      </c>
      <c r="YN163" s="21">
        <f t="shared" si="15833"/>
        <v>6904.1095890410961</v>
      </c>
      <c r="YO163" s="21">
        <f t="shared" si="15833"/>
        <v>6904.1095890410961</v>
      </c>
      <c r="YP163" s="21">
        <f t="shared" si="15833"/>
        <v>6904.1095890410961</v>
      </c>
      <c r="YQ163" s="21">
        <f t="shared" si="15833"/>
        <v>6904.1095890410961</v>
      </c>
      <c r="YR163" s="21">
        <f t="shared" si="15833"/>
        <v>6904.1095890410961</v>
      </c>
      <c r="YS163" s="21">
        <f t="shared" si="15833"/>
        <v>6904.1095890410961</v>
      </c>
      <c r="YT163" s="21">
        <f t="shared" si="15833"/>
        <v>6904.1095890410961</v>
      </c>
      <c r="YU163" s="21">
        <f t="shared" si="15833"/>
        <v>6904.1095890410961</v>
      </c>
      <c r="YV163" s="21">
        <f t="shared" si="15833"/>
        <v>6904.1095890410961</v>
      </c>
      <c r="YW163" s="21">
        <f t="shared" si="15833"/>
        <v>6904.1095890410961</v>
      </c>
      <c r="YX163" s="21">
        <f t="shared" si="15833"/>
        <v>6904.1095890410961</v>
      </c>
      <c r="YY163" s="21">
        <f t="shared" si="15833"/>
        <v>6904.1095890410961</v>
      </c>
      <c r="YZ163" s="21">
        <f t="shared" si="15833"/>
        <v>6904.1095890410961</v>
      </c>
      <c r="ZA163" s="21">
        <f t="shared" si="15833"/>
        <v>6904.1095890410961</v>
      </c>
      <c r="ZB163" s="21">
        <f t="shared" si="15833"/>
        <v>6904.1095890410961</v>
      </c>
      <c r="ZC163" s="21">
        <f t="shared" si="15833"/>
        <v>6904.1095890410961</v>
      </c>
      <c r="ZD163" s="21">
        <f t="shared" si="15833"/>
        <v>6904.1095890410961</v>
      </c>
      <c r="ZE163" s="21">
        <f t="shared" si="15833"/>
        <v>6904.1095890410961</v>
      </c>
      <c r="ZF163" s="21">
        <f t="shared" si="15833"/>
        <v>6904.1095890410961</v>
      </c>
      <c r="ZG163" s="21">
        <f t="shared" si="15833"/>
        <v>6904.1095890410961</v>
      </c>
      <c r="ZH163" s="21">
        <f t="shared" si="15833"/>
        <v>6904.1095890410961</v>
      </c>
      <c r="ZI163" s="21">
        <f t="shared" si="15833"/>
        <v>6904.1095890410961</v>
      </c>
      <c r="ZJ163" s="21">
        <f t="shared" si="15833"/>
        <v>6904.1095890410961</v>
      </c>
      <c r="ZK163" s="21">
        <f t="shared" si="15833"/>
        <v>6904.1095890410961</v>
      </c>
      <c r="ZL163" s="21">
        <f t="shared" si="15833"/>
        <v>6904.1095890410961</v>
      </c>
      <c r="ZM163" s="21">
        <f t="shared" si="15833"/>
        <v>6904.1095890410961</v>
      </c>
      <c r="ZN163" s="21">
        <f t="shared" si="15833"/>
        <v>6904.1095890410961</v>
      </c>
      <c r="ZO163" s="21">
        <f t="shared" si="15833"/>
        <v>6904.1095890410961</v>
      </c>
      <c r="ZP163" s="21">
        <f t="shared" si="15833"/>
        <v>6904.1095890410961</v>
      </c>
      <c r="ZQ163" s="21">
        <f t="shared" si="15833"/>
        <v>6904.1095890410961</v>
      </c>
      <c r="ZR163" s="21">
        <f t="shared" si="15833"/>
        <v>6904.1095890410961</v>
      </c>
      <c r="ZS163" s="21">
        <f t="shared" si="15833"/>
        <v>6904.1095890410961</v>
      </c>
      <c r="ZT163" s="21">
        <f t="shared" si="15833"/>
        <v>6904.1095890410961</v>
      </c>
      <c r="ZU163" s="21">
        <f t="shared" si="15833"/>
        <v>6904.1095890410961</v>
      </c>
      <c r="ZV163" s="21">
        <f t="shared" si="15833"/>
        <v>6904.1095890410961</v>
      </c>
      <c r="ZW163" s="21">
        <f t="shared" si="15833"/>
        <v>6904.1095890410961</v>
      </c>
      <c r="ZX163" s="21">
        <f t="shared" si="15833"/>
        <v>6904.1095890410961</v>
      </c>
      <c r="ZY163" s="21">
        <f t="shared" si="15833"/>
        <v>6904.1095890410961</v>
      </c>
      <c r="ZZ163" s="21">
        <f t="shared" si="15833"/>
        <v>6904.1095890410961</v>
      </c>
      <c r="AAA163" s="21">
        <f t="shared" si="15833"/>
        <v>6904.1095890410961</v>
      </c>
      <c r="AAB163" s="21">
        <f t="shared" si="15833"/>
        <v>6904.1095890410961</v>
      </c>
      <c r="AAC163" s="21">
        <f t="shared" si="15833"/>
        <v>6904.1095890410961</v>
      </c>
      <c r="AAD163" s="21">
        <f t="shared" si="15833"/>
        <v>5178.0821917808225</v>
      </c>
      <c r="AAE163" s="21">
        <f t="shared" si="15833"/>
        <v>5178.0821917808225</v>
      </c>
      <c r="AAF163" s="21">
        <f t="shared" si="15833"/>
        <v>5178.0821917808225</v>
      </c>
      <c r="AAG163" s="21">
        <f t="shared" si="15833"/>
        <v>5178.0821917808225</v>
      </c>
      <c r="AAH163" s="21">
        <f t="shared" si="15833"/>
        <v>5178.0821917808225</v>
      </c>
      <c r="AAI163" s="21">
        <f t="shared" si="15833"/>
        <v>5178.0821917808225</v>
      </c>
      <c r="AAJ163" s="21">
        <f t="shared" si="15833"/>
        <v>5178.0821917808225</v>
      </c>
      <c r="AAK163" s="21">
        <f t="shared" si="15833"/>
        <v>5178.0821917808225</v>
      </c>
      <c r="AAL163" s="21">
        <f t="shared" si="15833"/>
        <v>5178.0821917808225</v>
      </c>
      <c r="AAM163" s="21">
        <f t="shared" si="15833"/>
        <v>5178.0821917808225</v>
      </c>
      <c r="AAN163" s="21">
        <f t="shared" si="15833"/>
        <v>5178.0821917808225</v>
      </c>
      <c r="AAO163" s="21">
        <f t="shared" si="15833"/>
        <v>5178.0821917808225</v>
      </c>
      <c r="AAP163" s="21">
        <f t="shared" si="15833"/>
        <v>5178.0821917808225</v>
      </c>
      <c r="AAQ163" s="21">
        <f t="shared" si="15833"/>
        <v>5178.0821917808225</v>
      </c>
      <c r="AAR163" s="21">
        <f t="shared" si="15833"/>
        <v>5178.0821917808225</v>
      </c>
      <c r="AAS163" s="21">
        <f t="shared" si="15833"/>
        <v>5178.0821917808225</v>
      </c>
      <c r="AAT163" s="21">
        <f t="shared" si="15833"/>
        <v>5178.0821917808225</v>
      </c>
      <c r="AAU163" s="21">
        <f t="shared" ref="AAU163:ADF163" si="15834">IF(AAU$8="",0,SUMIFS(151:151,117:117,AAU$8))</f>
        <v>5178.0821917808225</v>
      </c>
      <c r="AAV163" s="21">
        <f t="shared" si="15834"/>
        <v>5178.0821917808225</v>
      </c>
      <c r="AAW163" s="21">
        <f t="shared" si="15834"/>
        <v>5178.0821917808225</v>
      </c>
      <c r="AAX163" s="21">
        <f t="shared" si="15834"/>
        <v>5178.0821917808225</v>
      </c>
      <c r="AAY163" s="21">
        <f t="shared" si="15834"/>
        <v>5178.0821917808225</v>
      </c>
      <c r="AAZ163" s="21">
        <f t="shared" si="15834"/>
        <v>5178.0821917808225</v>
      </c>
      <c r="ABA163" s="21">
        <f t="shared" si="15834"/>
        <v>5178.0821917808225</v>
      </c>
      <c r="ABB163" s="21">
        <f t="shared" si="15834"/>
        <v>5178.0821917808225</v>
      </c>
      <c r="ABC163" s="21">
        <f t="shared" si="15834"/>
        <v>5178.0821917808225</v>
      </c>
      <c r="ABD163" s="21">
        <f t="shared" si="15834"/>
        <v>5178.0821917808225</v>
      </c>
      <c r="ABE163" s="21">
        <f t="shared" si="15834"/>
        <v>5178.0821917808225</v>
      </c>
      <c r="ABF163" s="21">
        <f t="shared" si="15834"/>
        <v>5178.0821917808225</v>
      </c>
      <c r="ABG163" s="21">
        <f t="shared" si="15834"/>
        <v>5178.0821917808225</v>
      </c>
      <c r="ABH163" s="21">
        <f t="shared" si="15834"/>
        <v>5178.0821917808225</v>
      </c>
      <c r="ABI163" s="21">
        <f t="shared" si="15834"/>
        <v>5178.0821917808225</v>
      </c>
      <c r="ABJ163" s="21">
        <f t="shared" si="15834"/>
        <v>5178.0821917808225</v>
      </c>
      <c r="ABK163" s="21">
        <f t="shared" si="15834"/>
        <v>5178.0821917808225</v>
      </c>
      <c r="ABL163" s="21">
        <f t="shared" si="15834"/>
        <v>5178.0821917808225</v>
      </c>
      <c r="ABM163" s="21">
        <f t="shared" si="15834"/>
        <v>5178.0821917808225</v>
      </c>
      <c r="ABN163" s="21">
        <f t="shared" si="15834"/>
        <v>5178.0821917808225</v>
      </c>
      <c r="ABO163" s="21">
        <f t="shared" si="15834"/>
        <v>5178.0821917808225</v>
      </c>
      <c r="ABP163" s="21">
        <f t="shared" si="15834"/>
        <v>5178.0821917808225</v>
      </c>
      <c r="ABQ163" s="21">
        <f t="shared" si="15834"/>
        <v>5178.0821917808225</v>
      </c>
      <c r="ABR163" s="21">
        <f t="shared" si="15834"/>
        <v>5178.0821917808225</v>
      </c>
      <c r="ABS163" s="21">
        <f t="shared" si="15834"/>
        <v>5178.0821917808225</v>
      </c>
      <c r="ABT163" s="21">
        <f t="shared" si="15834"/>
        <v>5178.0821917808225</v>
      </c>
      <c r="ABU163" s="21">
        <f t="shared" si="15834"/>
        <v>5178.0821917808225</v>
      </c>
      <c r="ABV163" s="21">
        <f t="shared" si="15834"/>
        <v>5178.0821917808225</v>
      </c>
      <c r="ABW163" s="21">
        <f t="shared" si="15834"/>
        <v>5178.0821917808225</v>
      </c>
      <c r="ABX163" s="21">
        <f t="shared" si="15834"/>
        <v>5178.0821917808225</v>
      </c>
      <c r="ABY163" s="21">
        <f t="shared" si="15834"/>
        <v>5178.0821917808225</v>
      </c>
      <c r="ABZ163" s="21">
        <f t="shared" si="15834"/>
        <v>5178.0821917808225</v>
      </c>
      <c r="ACA163" s="21">
        <f t="shared" si="15834"/>
        <v>5178.0821917808225</v>
      </c>
      <c r="ACB163" s="21">
        <f t="shared" si="15834"/>
        <v>5178.0821917808225</v>
      </c>
      <c r="ACC163" s="21">
        <f t="shared" si="15834"/>
        <v>5178.0821917808225</v>
      </c>
      <c r="ACD163" s="21">
        <f t="shared" si="15834"/>
        <v>5178.0821917808225</v>
      </c>
      <c r="ACE163" s="21">
        <f t="shared" si="15834"/>
        <v>5178.0821917808225</v>
      </c>
      <c r="ACF163" s="21">
        <f t="shared" si="15834"/>
        <v>5178.0821917808225</v>
      </c>
      <c r="ACG163" s="21">
        <f t="shared" si="15834"/>
        <v>5178.0821917808225</v>
      </c>
      <c r="ACH163" s="21">
        <f t="shared" si="15834"/>
        <v>5178.0821917808225</v>
      </c>
      <c r="ACI163" s="21">
        <f t="shared" si="15834"/>
        <v>5178.0821917808225</v>
      </c>
      <c r="ACJ163" s="21">
        <f t="shared" si="15834"/>
        <v>5178.0821917808225</v>
      </c>
      <c r="ACK163" s="21">
        <f t="shared" si="15834"/>
        <v>5178.0821917808225</v>
      </c>
      <c r="ACL163" s="21">
        <f t="shared" si="15834"/>
        <v>5178.0821917808225</v>
      </c>
      <c r="ACM163" s="21">
        <f t="shared" si="15834"/>
        <v>7364.3835616438364</v>
      </c>
      <c r="ACN163" s="21">
        <f t="shared" si="15834"/>
        <v>7364.3835616438364</v>
      </c>
      <c r="ACO163" s="21">
        <f t="shared" si="15834"/>
        <v>7364.3835616438364</v>
      </c>
      <c r="ACP163" s="21">
        <f t="shared" si="15834"/>
        <v>7364.3835616438364</v>
      </c>
      <c r="ACQ163" s="21">
        <f t="shared" si="15834"/>
        <v>7364.3835616438364</v>
      </c>
      <c r="ACR163" s="21">
        <f t="shared" si="15834"/>
        <v>7364.3835616438364</v>
      </c>
      <c r="ACS163" s="21">
        <f t="shared" si="15834"/>
        <v>7364.3835616438364</v>
      </c>
      <c r="ACT163" s="21">
        <f t="shared" si="15834"/>
        <v>7364.3835616438364</v>
      </c>
      <c r="ACU163" s="21">
        <f t="shared" si="15834"/>
        <v>7364.3835616438364</v>
      </c>
      <c r="ACV163" s="21">
        <f t="shared" si="15834"/>
        <v>7364.3835616438364</v>
      </c>
      <c r="ACW163" s="21">
        <f t="shared" si="15834"/>
        <v>7364.3835616438364</v>
      </c>
      <c r="ACX163" s="21">
        <f t="shared" si="15834"/>
        <v>7364.3835616438364</v>
      </c>
      <c r="ACY163" s="21">
        <f t="shared" si="15834"/>
        <v>7364.3835616438364</v>
      </c>
      <c r="ACZ163" s="21">
        <f t="shared" si="15834"/>
        <v>7364.3835616438364</v>
      </c>
      <c r="ADA163" s="21">
        <f t="shared" si="15834"/>
        <v>7364.3835616438364</v>
      </c>
      <c r="ADB163" s="21">
        <f t="shared" si="15834"/>
        <v>7364.3835616438364</v>
      </c>
      <c r="ADC163" s="21">
        <f t="shared" si="15834"/>
        <v>7364.3835616438364</v>
      </c>
      <c r="ADD163" s="21">
        <f t="shared" si="15834"/>
        <v>7364.3835616438364</v>
      </c>
      <c r="ADE163" s="21">
        <f t="shared" si="15834"/>
        <v>7364.3835616438364</v>
      </c>
      <c r="ADF163" s="21">
        <f t="shared" si="15834"/>
        <v>7364.3835616438364</v>
      </c>
      <c r="ADG163" s="21">
        <f t="shared" ref="ADG163:AFG163" si="15835">IF(ADG$8="",0,SUMIFS(151:151,117:117,ADG$8))</f>
        <v>7364.3835616438364</v>
      </c>
      <c r="ADH163" s="21">
        <f t="shared" si="15835"/>
        <v>7364.3835616438364</v>
      </c>
      <c r="ADI163" s="21">
        <f t="shared" si="15835"/>
        <v>7364.3835616438364</v>
      </c>
      <c r="ADJ163" s="21">
        <f t="shared" si="15835"/>
        <v>7364.3835616438364</v>
      </c>
      <c r="ADK163" s="21">
        <f t="shared" si="15835"/>
        <v>7364.3835616438364</v>
      </c>
      <c r="ADL163" s="21">
        <f t="shared" si="15835"/>
        <v>7364.3835616438364</v>
      </c>
      <c r="ADM163" s="21">
        <f t="shared" si="15835"/>
        <v>7364.3835616438364</v>
      </c>
      <c r="ADN163" s="21">
        <f t="shared" si="15835"/>
        <v>7364.3835616438364</v>
      </c>
      <c r="ADO163" s="21">
        <f t="shared" si="15835"/>
        <v>7364.3835616438364</v>
      </c>
      <c r="ADP163" s="21">
        <f t="shared" si="15835"/>
        <v>7364.3835616438364</v>
      </c>
      <c r="ADQ163" s="21">
        <f t="shared" si="15835"/>
        <v>7364.3835616438364</v>
      </c>
      <c r="ADR163" s="21">
        <f t="shared" si="15835"/>
        <v>7364.3835616438364</v>
      </c>
      <c r="ADS163" s="21">
        <f t="shared" si="15835"/>
        <v>7364.3835616438364</v>
      </c>
      <c r="ADT163" s="21">
        <f t="shared" si="15835"/>
        <v>7364.3835616438364</v>
      </c>
      <c r="ADU163" s="21">
        <f t="shared" si="15835"/>
        <v>7364.3835616438364</v>
      </c>
      <c r="ADV163" s="21">
        <f t="shared" si="15835"/>
        <v>7364.3835616438364</v>
      </c>
      <c r="ADW163" s="21">
        <f t="shared" si="15835"/>
        <v>7364.3835616438364</v>
      </c>
      <c r="ADX163" s="21">
        <f t="shared" si="15835"/>
        <v>7364.3835616438364</v>
      </c>
      <c r="ADY163" s="21">
        <f t="shared" si="15835"/>
        <v>7364.3835616438364</v>
      </c>
      <c r="ADZ163" s="21">
        <f t="shared" si="15835"/>
        <v>7364.3835616438364</v>
      </c>
      <c r="AEA163" s="21">
        <f t="shared" si="15835"/>
        <v>7364.3835616438364</v>
      </c>
      <c r="AEB163" s="21">
        <f t="shared" si="15835"/>
        <v>7364.3835616438364</v>
      </c>
      <c r="AEC163" s="21">
        <f t="shared" si="15835"/>
        <v>7364.3835616438364</v>
      </c>
      <c r="AED163" s="21">
        <f t="shared" si="15835"/>
        <v>7364.3835616438364</v>
      </c>
      <c r="AEE163" s="21">
        <f t="shared" si="15835"/>
        <v>7364.3835616438364</v>
      </c>
      <c r="AEF163" s="21">
        <f t="shared" si="15835"/>
        <v>7364.3835616438364</v>
      </c>
      <c r="AEG163" s="21">
        <f t="shared" si="15835"/>
        <v>7364.3835616438364</v>
      </c>
      <c r="AEH163" s="21">
        <f t="shared" si="15835"/>
        <v>7364.3835616438364</v>
      </c>
      <c r="AEI163" s="21">
        <f t="shared" si="15835"/>
        <v>7364.3835616438364</v>
      </c>
      <c r="AEJ163" s="21">
        <f t="shared" si="15835"/>
        <v>7364.3835616438364</v>
      </c>
      <c r="AEK163" s="21">
        <f t="shared" si="15835"/>
        <v>7364.3835616438364</v>
      </c>
      <c r="AEL163" s="21">
        <f t="shared" si="15835"/>
        <v>7364.3835616438364</v>
      </c>
      <c r="AEM163" s="21">
        <f t="shared" si="15835"/>
        <v>7364.3835616438364</v>
      </c>
      <c r="AEN163" s="21">
        <f t="shared" si="15835"/>
        <v>7364.3835616438364</v>
      </c>
      <c r="AEO163" s="21">
        <f t="shared" si="15835"/>
        <v>7364.3835616438364</v>
      </c>
      <c r="AEP163" s="21">
        <f t="shared" si="15835"/>
        <v>7364.3835616438364</v>
      </c>
      <c r="AEQ163" s="21">
        <f t="shared" si="15835"/>
        <v>7364.3835616438364</v>
      </c>
      <c r="AER163" s="21">
        <f t="shared" si="15835"/>
        <v>7364.3835616438364</v>
      </c>
      <c r="AES163" s="21">
        <f t="shared" si="15835"/>
        <v>7364.3835616438364</v>
      </c>
      <c r="AET163" s="21">
        <f t="shared" si="15835"/>
        <v>7364.3835616438364</v>
      </c>
      <c r="AEU163" s="21">
        <f t="shared" si="15835"/>
        <v>7364.3835616438364</v>
      </c>
      <c r="AEV163" s="21">
        <f t="shared" si="15835"/>
        <v>7824.6575342465758</v>
      </c>
      <c r="AEW163" s="21">
        <f t="shared" si="15835"/>
        <v>7824.6575342465758</v>
      </c>
      <c r="AEX163" s="21">
        <f t="shared" si="15835"/>
        <v>7824.6575342465758</v>
      </c>
      <c r="AEY163" s="21">
        <f t="shared" si="15835"/>
        <v>7824.6575342465758</v>
      </c>
      <c r="AEZ163" s="21">
        <f t="shared" si="15835"/>
        <v>7824.6575342465758</v>
      </c>
      <c r="AFA163" s="21">
        <f t="shared" si="15835"/>
        <v>7824.6575342465758</v>
      </c>
      <c r="AFB163" s="21">
        <f t="shared" si="15835"/>
        <v>7824.6575342465758</v>
      </c>
      <c r="AFC163" s="21">
        <f t="shared" si="15835"/>
        <v>7824.6575342465758</v>
      </c>
      <c r="AFD163" s="21">
        <f t="shared" si="15835"/>
        <v>7824.6575342465758</v>
      </c>
      <c r="AFE163" s="21">
        <f t="shared" si="15835"/>
        <v>7824.6575342465758</v>
      </c>
      <c r="AFF163" s="21">
        <f t="shared" si="15835"/>
        <v>7824.6575342465758</v>
      </c>
      <c r="AFG163" s="21">
        <f t="shared" si="15835"/>
        <v>7824.6575342465758</v>
      </c>
    </row>
    <row r="164" spans="1:839" s="42" customFormat="1" x14ac:dyDescent="0.25">
      <c r="A164" s="21"/>
      <c r="B164" s="21"/>
      <c r="C164" s="21"/>
      <c r="D164" s="52"/>
      <c r="E164" s="21" t="str">
        <f>структура!$G$55</f>
        <v>сбор пени по просроч. займам</v>
      </c>
      <c r="F164" s="21"/>
      <c r="G164" s="21" t="str">
        <f>структура!$J$11</f>
        <v>экспресс заем</v>
      </c>
      <c r="H164" s="21"/>
      <c r="I164" s="21" t="str">
        <f>IF($E164="","",INDEX(структура!$H$10:$H$153,SUMIFS(структура!$C$10:$C$153,структура!$G$10:$G$153,$E164)))</f>
        <v>руб</v>
      </c>
      <c r="J164" s="21"/>
      <c r="K164" s="41"/>
      <c r="L164" s="21"/>
      <c r="M164" s="21"/>
      <c r="N164" s="21"/>
      <c r="O164" s="21"/>
      <c r="P164" s="21"/>
      <c r="Q164" s="41"/>
      <c r="R164" s="21">
        <f t="shared" ref="R164:CC164" si="15836">IF(R$8="",0,SUMIFS(152:152,118:118,R$8))</f>
        <v>0</v>
      </c>
      <c r="S164" s="21">
        <f t="shared" si="15836"/>
        <v>0</v>
      </c>
      <c r="T164" s="21">
        <f t="shared" si="15836"/>
        <v>0</v>
      </c>
      <c r="U164" s="21">
        <f t="shared" si="15836"/>
        <v>0</v>
      </c>
      <c r="V164" s="21">
        <f t="shared" si="15836"/>
        <v>0</v>
      </c>
      <c r="W164" s="21">
        <f t="shared" si="15836"/>
        <v>0</v>
      </c>
      <c r="X164" s="21">
        <f t="shared" si="15836"/>
        <v>0</v>
      </c>
      <c r="Y164" s="21">
        <f t="shared" si="15836"/>
        <v>0</v>
      </c>
      <c r="Z164" s="21">
        <f t="shared" si="15836"/>
        <v>0</v>
      </c>
      <c r="AA164" s="21">
        <f t="shared" si="15836"/>
        <v>0</v>
      </c>
      <c r="AB164" s="21">
        <f t="shared" si="15836"/>
        <v>0</v>
      </c>
      <c r="AC164" s="21">
        <f t="shared" si="15836"/>
        <v>0</v>
      </c>
      <c r="AD164" s="21">
        <f t="shared" si="15836"/>
        <v>0</v>
      </c>
      <c r="AE164" s="21">
        <f t="shared" si="15836"/>
        <v>0</v>
      </c>
      <c r="AF164" s="21">
        <f t="shared" si="15836"/>
        <v>0</v>
      </c>
      <c r="AG164" s="21">
        <f t="shared" si="15836"/>
        <v>0</v>
      </c>
      <c r="AH164" s="21">
        <f t="shared" si="15836"/>
        <v>0</v>
      </c>
      <c r="AI164" s="21">
        <f t="shared" si="15836"/>
        <v>0</v>
      </c>
      <c r="AJ164" s="21">
        <f t="shared" si="15836"/>
        <v>0</v>
      </c>
      <c r="AK164" s="21">
        <f t="shared" si="15836"/>
        <v>0</v>
      </c>
      <c r="AL164" s="21">
        <f t="shared" si="15836"/>
        <v>0</v>
      </c>
      <c r="AM164" s="21">
        <f t="shared" si="15836"/>
        <v>0</v>
      </c>
      <c r="AN164" s="21">
        <f t="shared" si="15836"/>
        <v>0</v>
      </c>
      <c r="AO164" s="21">
        <f t="shared" si="15836"/>
        <v>0</v>
      </c>
      <c r="AP164" s="21">
        <f t="shared" si="15836"/>
        <v>0</v>
      </c>
      <c r="AQ164" s="21">
        <f t="shared" si="15836"/>
        <v>0</v>
      </c>
      <c r="AR164" s="21">
        <f t="shared" si="15836"/>
        <v>0</v>
      </c>
      <c r="AS164" s="21">
        <f t="shared" si="15836"/>
        <v>0</v>
      </c>
      <c r="AT164" s="21">
        <f t="shared" si="15836"/>
        <v>0</v>
      </c>
      <c r="AU164" s="21">
        <f t="shared" si="15836"/>
        <v>0</v>
      </c>
      <c r="AV164" s="21">
        <f t="shared" si="15836"/>
        <v>0</v>
      </c>
      <c r="AW164" s="21">
        <f t="shared" si="15836"/>
        <v>0</v>
      </c>
      <c r="AX164" s="21">
        <f t="shared" si="15836"/>
        <v>0</v>
      </c>
      <c r="AY164" s="21">
        <f t="shared" si="15836"/>
        <v>0</v>
      </c>
      <c r="AZ164" s="21">
        <f t="shared" si="15836"/>
        <v>0</v>
      </c>
      <c r="BA164" s="21">
        <f t="shared" si="15836"/>
        <v>0</v>
      </c>
      <c r="BB164" s="21">
        <f t="shared" si="15836"/>
        <v>0</v>
      </c>
      <c r="BC164" s="21">
        <f t="shared" si="15836"/>
        <v>0</v>
      </c>
      <c r="BD164" s="21">
        <f t="shared" si="15836"/>
        <v>0</v>
      </c>
      <c r="BE164" s="21">
        <f t="shared" si="15836"/>
        <v>0</v>
      </c>
      <c r="BF164" s="21">
        <f t="shared" si="15836"/>
        <v>0</v>
      </c>
      <c r="BG164" s="21">
        <f t="shared" si="15836"/>
        <v>0</v>
      </c>
      <c r="BH164" s="21">
        <f t="shared" si="15836"/>
        <v>0</v>
      </c>
      <c r="BI164" s="21">
        <f t="shared" si="15836"/>
        <v>0</v>
      </c>
      <c r="BJ164" s="21">
        <f t="shared" si="15836"/>
        <v>0</v>
      </c>
      <c r="BK164" s="21">
        <f t="shared" si="15836"/>
        <v>0</v>
      </c>
      <c r="BL164" s="21">
        <f t="shared" si="15836"/>
        <v>0</v>
      </c>
      <c r="BM164" s="21">
        <f t="shared" si="15836"/>
        <v>0</v>
      </c>
      <c r="BN164" s="21">
        <f t="shared" si="15836"/>
        <v>0</v>
      </c>
      <c r="BO164" s="21">
        <f t="shared" si="15836"/>
        <v>0</v>
      </c>
      <c r="BP164" s="21">
        <f t="shared" si="15836"/>
        <v>887.67123287671245</v>
      </c>
      <c r="BQ164" s="21">
        <f t="shared" si="15836"/>
        <v>887.67123287671245</v>
      </c>
      <c r="BR164" s="21">
        <f t="shared" si="15836"/>
        <v>887.67123287671245</v>
      </c>
      <c r="BS164" s="21">
        <f t="shared" si="15836"/>
        <v>887.67123287671245</v>
      </c>
      <c r="BT164" s="21">
        <f t="shared" si="15836"/>
        <v>887.67123287671245</v>
      </c>
      <c r="BU164" s="21">
        <f t="shared" si="15836"/>
        <v>887.67123287671245</v>
      </c>
      <c r="BV164" s="21">
        <f t="shared" si="15836"/>
        <v>887.67123287671245</v>
      </c>
      <c r="BW164" s="21">
        <f t="shared" si="15836"/>
        <v>887.67123287671245</v>
      </c>
      <c r="BX164" s="21">
        <f t="shared" si="15836"/>
        <v>887.67123287671245</v>
      </c>
      <c r="BY164" s="21">
        <f t="shared" si="15836"/>
        <v>887.67123287671245</v>
      </c>
      <c r="BZ164" s="21">
        <f t="shared" si="15836"/>
        <v>887.67123287671245</v>
      </c>
      <c r="CA164" s="21">
        <f t="shared" si="15836"/>
        <v>887.67123287671245</v>
      </c>
      <c r="CB164" s="21">
        <f t="shared" si="15836"/>
        <v>887.67123287671245</v>
      </c>
      <c r="CC164" s="21">
        <f t="shared" si="15836"/>
        <v>887.67123287671245</v>
      </c>
      <c r="CD164" s="21">
        <f t="shared" ref="CD164:EO164" si="15837">IF(CD$8="",0,SUMIFS(152:152,118:118,CD$8))</f>
        <v>887.67123287671245</v>
      </c>
      <c r="CE164" s="21">
        <f t="shared" si="15837"/>
        <v>887.67123287671245</v>
      </c>
      <c r="CF164" s="21">
        <f t="shared" si="15837"/>
        <v>887.67123287671245</v>
      </c>
      <c r="CG164" s="21">
        <f t="shared" si="15837"/>
        <v>887.67123287671245</v>
      </c>
      <c r="CH164" s="21">
        <f t="shared" si="15837"/>
        <v>887.67123287671245</v>
      </c>
      <c r="CI164" s="21">
        <f t="shared" si="15837"/>
        <v>887.67123287671245</v>
      </c>
      <c r="CJ164" s="21">
        <f t="shared" si="15837"/>
        <v>887.67123287671245</v>
      </c>
      <c r="CK164" s="21">
        <f t="shared" si="15837"/>
        <v>887.67123287671245</v>
      </c>
      <c r="CL164" s="21">
        <f t="shared" si="15837"/>
        <v>887.67123287671245</v>
      </c>
      <c r="CM164" s="21">
        <f t="shared" si="15837"/>
        <v>887.67123287671245</v>
      </c>
      <c r="CN164" s="21">
        <f t="shared" si="15837"/>
        <v>887.67123287671245</v>
      </c>
      <c r="CO164" s="21">
        <f t="shared" si="15837"/>
        <v>887.67123287671245</v>
      </c>
      <c r="CP164" s="21">
        <f t="shared" si="15837"/>
        <v>887.67123287671245</v>
      </c>
      <c r="CQ164" s="21">
        <f t="shared" si="15837"/>
        <v>887.67123287671245</v>
      </c>
      <c r="CR164" s="21">
        <f t="shared" si="15837"/>
        <v>887.67123287671245</v>
      </c>
      <c r="CS164" s="21">
        <f t="shared" si="15837"/>
        <v>887.67123287671245</v>
      </c>
      <c r="CT164" s="21">
        <f t="shared" si="15837"/>
        <v>887.67123287671245</v>
      </c>
      <c r="CU164" s="21">
        <f t="shared" si="15837"/>
        <v>789.04109589041116</v>
      </c>
      <c r="CV164" s="21">
        <f t="shared" si="15837"/>
        <v>789.04109589041116</v>
      </c>
      <c r="CW164" s="21">
        <f t="shared" si="15837"/>
        <v>789.04109589041116</v>
      </c>
      <c r="CX164" s="21">
        <f t="shared" si="15837"/>
        <v>789.04109589041116</v>
      </c>
      <c r="CY164" s="21">
        <f t="shared" si="15837"/>
        <v>789.04109589041116</v>
      </c>
      <c r="CZ164" s="21">
        <f t="shared" si="15837"/>
        <v>789.04109589041116</v>
      </c>
      <c r="DA164" s="21">
        <f t="shared" si="15837"/>
        <v>789.04109589041116</v>
      </c>
      <c r="DB164" s="21">
        <f t="shared" si="15837"/>
        <v>789.04109589041116</v>
      </c>
      <c r="DC164" s="21">
        <f t="shared" si="15837"/>
        <v>789.04109589041116</v>
      </c>
      <c r="DD164" s="21">
        <f t="shared" si="15837"/>
        <v>789.04109589041116</v>
      </c>
      <c r="DE164" s="21">
        <f t="shared" si="15837"/>
        <v>789.04109589041116</v>
      </c>
      <c r="DF164" s="21">
        <f t="shared" si="15837"/>
        <v>789.04109589041116</v>
      </c>
      <c r="DG164" s="21">
        <f t="shared" si="15837"/>
        <v>789.04109589041116</v>
      </c>
      <c r="DH164" s="21">
        <f t="shared" si="15837"/>
        <v>789.04109589041116</v>
      </c>
      <c r="DI164" s="21">
        <f t="shared" si="15837"/>
        <v>789.04109589041116</v>
      </c>
      <c r="DJ164" s="21">
        <f t="shared" si="15837"/>
        <v>789.04109589041116</v>
      </c>
      <c r="DK164" s="21">
        <f t="shared" si="15837"/>
        <v>789.04109589041116</v>
      </c>
      <c r="DL164" s="21">
        <f t="shared" si="15837"/>
        <v>789.04109589041116</v>
      </c>
      <c r="DM164" s="21">
        <f t="shared" si="15837"/>
        <v>789.04109589041116</v>
      </c>
      <c r="DN164" s="21">
        <f t="shared" si="15837"/>
        <v>789.04109589041116</v>
      </c>
      <c r="DO164" s="21">
        <f t="shared" si="15837"/>
        <v>789.04109589041116</v>
      </c>
      <c r="DP164" s="21">
        <f t="shared" si="15837"/>
        <v>789.04109589041116</v>
      </c>
      <c r="DQ164" s="21">
        <f t="shared" si="15837"/>
        <v>789.04109589041116</v>
      </c>
      <c r="DR164" s="21">
        <f t="shared" si="15837"/>
        <v>789.04109589041116</v>
      </c>
      <c r="DS164" s="21">
        <f t="shared" si="15837"/>
        <v>789.04109589041116</v>
      </c>
      <c r="DT164" s="21">
        <f t="shared" si="15837"/>
        <v>789.04109589041116</v>
      </c>
      <c r="DU164" s="21">
        <f t="shared" si="15837"/>
        <v>789.04109589041116</v>
      </c>
      <c r="DV164" s="21">
        <f t="shared" si="15837"/>
        <v>789.04109589041116</v>
      </c>
      <c r="DW164" s="21">
        <f t="shared" si="15837"/>
        <v>789.04109589041116</v>
      </c>
      <c r="DX164" s="21">
        <f t="shared" si="15837"/>
        <v>789.04109589041116</v>
      </c>
      <c r="DY164" s="21">
        <f t="shared" si="15837"/>
        <v>789.04109589041116</v>
      </c>
      <c r="DZ164" s="21">
        <f t="shared" si="15837"/>
        <v>1726.027397260274</v>
      </c>
      <c r="EA164" s="21">
        <f t="shared" si="15837"/>
        <v>1726.027397260274</v>
      </c>
      <c r="EB164" s="21">
        <f t="shared" si="15837"/>
        <v>1726.027397260274</v>
      </c>
      <c r="EC164" s="21">
        <f t="shared" si="15837"/>
        <v>1726.027397260274</v>
      </c>
      <c r="ED164" s="21">
        <f t="shared" si="15837"/>
        <v>1726.027397260274</v>
      </c>
      <c r="EE164" s="21">
        <f t="shared" si="15837"/>
        <v>1726.027397260274</v>
      </c>
      <c r="EF164" s="21">
        <f t="shared" si="15837"/>
        <v>1726.027397260274</v>
      </c>
      <c r="EG164" s="21">
        <f t="shared" si="15837"/>
        <v>1726.027397260274</v>
      </c>
      <c r="EH164" s="21">
        <f t="shared" si="15837"/>
        <v>1726.027397260274</v>
      </c>
      <c r="EI164" s="21">
        <f t="shared" si="15837"/>
        <v>1726.027397260274</v>
      </c>
      <c r="EJ164" s="21">
        <f t="shared" si="15837"/>
        <v>1726.027397260274</v>
      </c>
      <c r="EK164" s="21">
        <f t="shared" si="15837"/>
        <v>1726.027397260274</v>
      </c>
      <c r="EL164" s="21">
        <f t="shared" si="15837"/>
        <v>1726.027397260274</v>
      </c>
      <c r="EM164" s="21">
        <f t="shared" si="15837"/>
        <v>1726.027397260274</v>
      </c>
      <c r="EN164" s="21">
        <f t="shared" si="15837"/>
        <v>1726.027397260274</v>
      </c>
      <c r="EO164" s="21">
        <f t="shared" si="15837"/>
        <v>1726.027397260274</v>
      </c>
      <c r="EP164" s="21">
        <f t="shared" ref="EP164:HA164" si="15838">IF(EP$8="",0,SUMIFS(152:152,118:118,EP$8))</f>
        <v>1726.027397260274</v>
      </c>
      <c r="EQ164" s="21">
        <f t="shared" si="15838"/>
        <v>1726.027397260274</v>
      </c>
      <c r="ER164" s="21">
        <f t="shared" si="15838"/>
        <v>1726.027397260274</v>
      </c>
      <c r="ES164" s="21">
        <f t="shared" si="15838"/>
        <v>1726.027397260274</v>
      </c>
      <c r="ET164" s="21">
        <f t="shared" si="15838"/>
        <v>0</v>
      </c>
      <c r="EU164" s="21">
        <f t="shared" si="15838"/>
        <v>0</v>
      </c>
      <c r="EV164" s="21">
        <f t="shared" si="15838"/>
        <v>0</v>
      </c>
      <c r="EW164" s="21">
        <f t="shared" si="15838"/>
        <v>0</v>
      </c>
      <c r="EX164" s="21">
        <f t="shared" si="15838"/>
        <v>0</v>
      </c>
      <c r="EY164" s="21">
        <f t="shared" si="15838"/>
        <v>1726.027397260274</v>
      </c>
      <c r="EZ164" s="21">
        <f t="shared" si="15838"/>
        <v>1726.027397260274</v>
      </c>
      <c r="FA164" s="21">
        <f t="shared" si="15838"/>
        <v>1726.027397260274</v>
      </c>
      <c r="FB164" s="21">
        <f t="shared" si="15838"/>
        <v>1726.027397260274</v>
      </c>
      <c r="FC164" s="21">
        <f t="shared" si="15838"/>
        <v>1726.027397260274</v>
      </c>
      <c r="FD164" s="21">
        <f t="shared" si="15838"/>
        <v>1726.027397260274</v>
      </c>
      <c r="FE164" s="21">
        <f t="shared" si="15838"/>
        <v>1726.027397260274</v>
      </c>
      <c r="FF164" s="21">
        <f t="shared" si="15838"/>
        <v>1726.027397260274</v>
      </c>
      <c r="FG164" s="21">
        <f t="shared" si="15838"/>
        <v>1726.027397260274</v>
      </c>
      <c r="FH164" s="21">
        <f t="shared" si="15838"/>
        <v>1726.027397260274</v>
      </c>
      <c r="FI164" s="21">
        <f t="shared" si="15838"/>
        <v>0</v>
      </c>
      <c r="FJ164" s="21">
        <f t="shared" si="15838"/>
        <v>0</v>
      </c>
      <c r="FK164" s="21">
        <f t="shared" si="15838"/>
        <v>0</v>
      </c>
      <c r="FL164" s="21">
        <f t="shared" si="15838"/>
        <v>0</v>
      </c>
      <c r="FM164" s="21">
        <f t="shared" si="15838"/>
        <v>0</v>
      </c>
      <c r="FN164" s="21">
        <f t="shared" si="15838"/>
        <v>1726.027397260274</v>
      </c>
      <c r="FO164" s="21">
        <f t="shared" si="15838"/>
        <v>1726.027397260274</v>
      </c>
      <c r="FP164" s="21">
        <f t="shared" si="15838"/>
        <v>1726.027397260274</v>
      </c>
      <c r="FQ164" s="21">
        <f t="shared" si="15838"/>
        <v>1726.027397260274</v>
      </c>
      <c r="FR164" s="21">
        <f t="shared" si="15838"/>
        <v>1726.027397260274</v>
      </c>
      <c r="FS164" s="21">
        <f t="shared" si="15838"/>
        <v>1726.027397260274</v>
      </c>
      <c r="FT164" s="21">
        <f t="shared" si="15838"/>
        <v>1726.027397260274</v>
      </c>
      <c r="FU164" s="21">
        <f t="shared" si="15838"/>
        <v>1726.027397260274</v>
      </c>
      <c r="FV164" s="21">
        <f t="shared" si="15838"/>
        <v>1726.027397260274</v>
      </c>
      <c r="FW164" s="21">
        <f t="shared" si="15838"/>
        <v>1726.027397260274</v>
      </c>
      <c r="FX164" s="21">
        <f t="shared" si="15838"/>
        <v>1726.027397260274</v>
      </c>
      <c r="FY164" s="21">
        <f t="shared" si="15838"/>
        <v>1726.027397260274</v>
      </c>
      <c r="FZ164" s="21">
        <f t="shared" si="15838"/>
        <v>1726.027397260274</v>
      </c>
      <c r="GA164" s="21">
        <f t="shared" si="15838"/>
        <v>1726.027397260274</v>
      </c>
      <c r="GB164" s="21">
        <f t="shared" si="15838"/>
        <v>1726.027397260274</v>
      </c>
      <c r="GC164" s="21">
        <f t="shared" si="15838"/>
        <v>1726.027397260274</v>
      </c>
      <c r="GD164" s="21">
        <f t="shared" si="15838"/>
        <v>1726.027397260274</v>
      </c>
      <c r="GE164" s="21">
        <f t="shared" si="15838"/>
        <v>1726.027397260274</v>
      </c>
      <c r="GF164" s="21">
        <f t="shared" si="15838"/>
        <v>1726.027397260274</v>
      </c>
      <c r="GG164" s="21">
        <f t="shared" si="15838"/>
        <v>1726.027397260274</v>
      </c>
      <c r="GH164" s="21">
        <f t="shared" si="15838"/>
        <v>1726.027397260274</v>
      </c>
      <c r="GI164" s="21">
        <f t="shared" si="15838"/>
        <v>1726.027397260274</v>
      </c>
      <c r="GJ164" s="21">
        <f t="shared" si="15838"/>
        <v>1726.027397260274</v>
      </c>
      <c r="GK164" s="21">
        <f t="shared" si="15838"/>
        <v>1726.027397260274</v>
      </c>
      <c r="GL164" s="21">
        <f t="shared" si="15838"/>
        <v>1726.027397260274</v>
      </c>
      <c r="GM164" s="21">
        <f t="shared" si="15838"/>
        <v>1726.027397260274</v>
      </c>
      <c r="GN164" s="21">
        <f t="shared" si="15838"/>
        <v>1726.027397260274</v>
      </c>
      <c r="GO164" s="21">
        <f t="shared" si="15838"/>
        <v>1726.027397260274</v>
      </c>
      <c r="GP164" s="21">
        <f t="shared" si="15838"/>
        <v>1726.027397260274</v>
      </c>
      <c r="GQ164" s="21">
        <f t="shared" si="15838"/>
        <v>1726.027397260274</v>
      </c>
      <c r="GR164" s="21">
        <f t="shared" si="15838"/>
        <v>1726.027397260274</v>
      </c>
      <c r="GS164" s="21">
        <f t="shared" si="15838"/>
        <v>1150.6849315068491</v>
      </c>
      <c r="GT164" s="21">
        <f t="shared" si="15838"/>
        <v>1150.6849315068491</v>
      </c>
      <c r="GU164" s="21">
        <f t="shared" si="15838"/>
        <v>1150.6849315068491</v>
      </c>
      <c r="GV164" s="21">
        <f t="shared" si="15838"/>
        <v>1150.6849315068491</v>
      </c>
      <c r="GW164" s="21">
        <f t="shared" si="15838"/>
        <v>1150.6849315068491</v>
      </c>
      <c r="GX164" s="21">
        <f t="shared" si="15838"/>
        <v>1150.6849315068491</v>
      </c>
      <c r="GY164" s="21">
        <f t="shared" si="15838"/>
        <v>1150.6849315068491</v>
      </c>
      <c r="GZ164" s="21">
        <f t="shared" si="15838"/>
        <v>1150.6849315068491</v>
      </c>
      <c r="HA164" s="21">
        <f t="shared" si="15838"/>
        <v>1150.6849315068491</v>
      </c>
      <c r="HB164" s="21">
        <f t="shared" ref="HB164:JM164" si="15839">IF(HB$8="",0,SUMIFS(152:152,118:118,HB$8))</f>
        <v>1150.6849315068491</v>
      </c>
      <c r="HC164" s="21">
        <f t="shared" si="15839"/>
        <v>1150.6849315068491</v>
      </c>
      <c r="HD164" s="21">
        <f t="shared" si="15839"/>
        <v>1150.6849315068491</v>
      </c>
      <c r="HE164" s="21">
        <f t="shared" si="15839"/>
        <v>1150.6849315068491</v>
      </c>
      <c r="HF164" s="21">
        <f t="shared" si="15839"/>
        <v>1150.6849315068491</v>
      </c>
      <c r="HG164" s="21">
        <f t="shared" si="15839"/>
        <v>1150.6849315068491</v>
      </c>
      <c r="HH164" s="21">
        <f t="shared" si="15839"/>
        <v>1150.6849315068491</v>
      </c>
      <c r="HI164" s="21">
        <f t="shared" si="15839"/>
        <v>1150.6849315068491</v>
      </c>
      <c r="HJ164" s="21">
        <f t="shared" si="15839"/>
        <v>1150.6849315068491</v>
      </c>
      <c r="HK164" s="21">
        <f t="shared" si="15839"/>
        <v>1150.6849315068491</v>
      </c>
      <c r="HL164" s="21">
        <f t="shared" si="15839"/>
        <v>1150.6849315068491</v>
      </c>
      <c r="HM164" s="21">
        <f t="shared" si="15839"/>
        <v>1150.6849315068491</v>
      </c>
      <c r="HN164" s="21">
        <f t="shared" si="15839"/>
        <v>1150.6849315068491</v>
      </c>
      <c r="HO164" s="21">
        <f t="shared" si="15839"/>
        <v>1150.6849315068491</v>
      </c>
      <c r="HP164" s="21">
        <f t="shared" si="15839"/>
        <v>1150.6849315068491</v>
      </c>
      <c r="HQ164" s="21">
        <f t="shared" si="15839"/>
        <v>1150.6849315068491</v>
      </c>
      <c r="HR164" s="21">
        <f t="shared" si="15839"/>
        <v>1150.6849315068491</v>
      </c>
      <c r="HS164" s="21">
        <f t="shared" si="15839"/>
        <v>1150.6849315068491</v>
      </c>
      <c r="HT164" s="21">
        <f t="shared" si="15839"/>
        <v>1150.6849315068491</v>
      </c>
      <c r="HU164" s="21">
        <f t="shared" si="15839"/>
        <v>1150.6849315068491</v>
      </c>
      <c r="HV164" s="21">
        <f t="shared" si="15839"/>
        <v>1150.6849315068491</v>
      </c>
      <c r="HW164" s="21">
        <f t="shared" si="15839"/>
        <v>1479.452054794521</v>
      </c>
      <c r="HX164" s="21">
        <f t="shared" si="15839"/>
        <v>1479.452054794521</v>
      </c>
      <c r="HY164" s="21">
        <f t="shared" si="15839"/>
        <v>1479.452054794521</v>
      </c>
      <c r="HZ164" s="21">
        <f t="shared" si="15839"/>
        <v>1479.452054794521</v>
      </c>
      <c r="IA164" s="21">
        <f t="shared" si="15839"/>
        <v>1479.452054794521</v>
      </c>
      <c r="IB164" s="21">
        <f t="shared" si="15839"/>
        <v>1479.452054794521</v>
      </c>
      <c r="IC164" s="21">
        <f t="shared" si="15839"/>
        <v>1479.452054794521</v>
      </c>
      <c r="ID164" s="21">
        <f t="shared" si="15839"/>
        <v>1479.452054794521</v>
      </c>
      <c r="IE164" s="21">
        <f t="shared" si="15839"/>
        <v>1479.452054794521</v>
      </c>
      <c r="IF164" s="21">
        <f t="shared" si="15839"/>
        <v>1479.452054794521</v>
      </c>
      <c r="IG164" s="21">
        <f t="shared" si="15839"/>
        <v>1479.452054794521</v>
      </c>
      <c r="IH164" s="21">
        <f t="shared" si="15839"/>
        <v>1479.452054794521</v>
      </c>
      <c r="II164" s="21">
        <f t="shared" si="15839"/>
        <v>1479.452054794521</v>
      </c>
      <c r="IJ164" s="21">
        <f t="shared" si="15839"/>
        <v>1479.452054794521</v>
      </c>
      <c r="IK164" s="21">
        <f t="shared" si="15839"/>
        <v>1479.452054794521</v>
      </c>
      <c r="IL164" s="21">
        <f t="shared" si="15839"/>
        <v>1479.452054794521</v>
      </c>
      <c r="IM164" s="21">
        <f t="shared" si="15839"/>
        <v>1479.452054794521</v>
      </c>
      <c r="IN164" s="21">
        <f t="shared" si="15839"/>
        <v>1479.452054794521</v>
      </c>
      <c r="IO164" s="21">
        <f t="shared" si="15839"/>
        <v>1479.452054794521</v>
      </c>
      <c r="IP164" s="21">
        <f t="shared" si="15839"/>
        <v>1479.452054794521</v>
      </c>
      <c r="IQ164" s="21">
        <f t="shared" si="15839"/>
        <v>1479.452054794521</v>
      </c>
      <c r="IR164" s="21">
        <f t="shared" si="15839"/>
        <v>1479.452054794521</v>
      </c>
      <c r="IS164" s="21">
        <f t="shared" si="15839"/>
        <v>1479.452054794521</v>
      </c>
      <c r="IT164" s="21">
        <f t="shared" si="15839"/>
        <v>1479.452054794521</v>
      </c>
      <c r="IU164" s="21">
        <f t="shared" si="15839"/>
        <v>1479.452054794521</v>
      </c>
      <c r="IV164" s="21">
        <f t="shared" si="15839"/>
        <v>1479.452054794521</v>
      </c>
      <c r="IW164" s="21">
        <f t="shared" si="15839"/>
        <v>1479.452054794521</v>
      </c>
      <c r="IX164" s="21">
        <f t="shared" si="15839"/>
        <v>1479.452054794521</v>
      </c>
      <c r="IY164" s="21">
        <f t="shared" si="15839"/>
        <v>1479.452054794521</v>
      </c>
      <c r="IZ164" s="21">
        <f t="shared" si="15839"/>
        <v>1479.452054794521</v>
      </c>
      <c r="JA164" s="21">
        <f t="shared" si="15839"/>
        <v>1479.452054794521</v>
      </c>
      <c r="JB164" s="21">
        <f t="shared" si="15839"/>
        <v>1808.219178082192</v>
      </c>
      <c r="JC164" s="21">
        <f t="shared" si="15839"/>
        <v>1808.219178082192</v>
      </c>
      <c r="JD164" s="21">
        <f t="shared" si="15839"/>
        <v>1808.219178082192</v>
      </c>
      <c r="JE164" s="21">
        <f t="shared" si="15839"/>
        <v>1808.219178082192</v>
      </c>
      <c r="JF164" s="21">
        <f t="shared" si="15839"/>
        <v>1808.219178082192</v>
      </c>
      <c r="JG164" s="21">
        <f t="shared" si="15839"/>
        <v>1808.219178082192</v>
      </c>
      <c r="JH164" s="21">
        <f t="shared" si="15839"/>
        <v>1808.219178082192</v>
      </c>
      <c r="JI164" s="21">
        <f t="shared" si="15839"/>
        <v>1808.219178082192</v>
      </c>
      <c r="JJ164" s="21">
        <f t="shared" si="15839"/>
        <v>1808.219178082192</v>
      </c>
      <c r="JK164" s="21">
        <f t="shared" si="15839"/>
        <v>1808.219178082192</v>
      </c>
      <c r="JL164" s="21">
        <f t="shared" si="15839"/>
        <v>1808.219178082192</v>
      </c>
      <c r="JM164" s="21">
        <f t="shared" si="15839"/>
        <v>1808.219178082192</v>
      </c>
      <c r="JN164" s="21">
        <f t="shared" ref="JN164:LY164" si="15840">IF(JN$8="",0,SUMIFS(152:152,118:118,JN$8))</f>
        <v>1808.219178082192</v>
      </c>
      <c r="JO164" s="21">
        <f t="shared" si="15840"/>
        <v>1808.219178082192</v>
      </c>
      <c r="JP164" s="21">
        <f t="shared" si="15840"/>
        <v>1808.219178082192</v>
      </c>
      <c r="JQ164" s="21">
        <f t="shared" si="15840"/>
        <v>1808.219178082192</v>
      </c>
      <c r="JR164" s="21">
        <f t="shared" si="15840"/>
        <v>0</v>
      </c>
      <c r="JS164" s="21">
        <f t="shared" si="15840"/>
        <v>0</v>
      </c>
      <c r="JT164" s="21">
        <f t="shared" si="15840"/>
        <v>1808.219178082192</v>
      </c>
      <c r="JU164" s="21">
        <f t="shared" si="15840"/>
        <v>1808.219178082192</v>
      </c>
      <c r="JV164" s="21">
        <f t="shared" si="15840"/>
        <v>1808.219178082192</v>
      </c>
      <c r="JW164" s="21">
        <f t="shared" si="15840"/>
        <v>1808.219178082192</v>
      </c>
      <c r="JX164" s="21">
        <f t="shared" si="15840"/>
        <v>1808.219178082192</v>
      </c>
      <c r="JY164" s="21">
        <f t="shared" si="15840"/>
        <v>1808.219178082192</v>
      </c>
      <c r="JZ164" s="21">
        <f t="shared" si="15840"/>
        <v>1808.219178082192</v>
      </c>
      <c r="KA164" s="21">
        <f t="shared" si="15840"/>
        <v>1808.219178082192</v>
      </c>
      <c r="KB164" s="21">
        <f t="shared" si="15840"/>
        <v>1808.219178082192</v>
      </c>
      <c r="KC164" s="21">
        <f t="shared" si="15840"/>
        <v>1808.219178082192</v>
      </c>
      <c r="KD164" s="21">
        <f t="shared" si="15840"/>
        <v>1808.219178082192</v>
      </c>
      <c r="KE164" s="21">
        <f t="shared" si="15840"/>
        <v>1808.219178082192</v>
      </c>
      <c r="KF164" s="21">
        <f t="shared" si="15840"/>
        <v>1808.219178082192</v>
      </c>
      <c r="KG164" s="21">
        <f t="shared" si="15840"/>
        <v>1808.219178082192</v>
      </c>
      <c r="KH164" s="21">
        <f t="shared" si="15840"/>
        <v>1808.219178082192</v>
      </c>
      <c r="KI164" s="21">
        <f t="shared" si="15840"/>
        <v>0</v>
      </c>
      <c r="KJ164" s="21">
        <f t="shared" si="15840"/>
        <v>0</v>
      </c>
      <c r="KK164" s="21">
        <f t="shared" si="15840"/>
        <v>2465.7534246575347</v>
      </c>
      <c r="KL164" s="21">
        <f t="shared" si="15840"/>
        <v>2465.7534246575347</v>
      </c>
      <c r="KM164" s="21">
        <f t="shared" si="15840"/>
        <v>2465.7534246575347</v>
      </c>
      <c r="KN164" s="21">
        <f t="shared" si="15840"/>
        <v>2465.7534246575347</v>
      </c>
      <c r="KO164" s="21">
        <f t="shared" si="15840"/>
        <v>2465.7534246575347</v>
      </c>
      <c r="KP164" s="21">
        <f t="shared" si="15840"/>
        <v>2465.7534246575347</v>
      </c>
      <c r="KQ164" s="21">
        <f t="shared" si="15840"/>
        <v>2465.7534246575347</v>
      </c>
      <c r="KR164" s="21">
        <f t="shared" si="15840"/>
        <v>2465.7534246575347</v>
      </c>
      <c r="KS164" s="21">
        <f t="shared" si="15840"/>
        <v>2465.7534246575347</v>
      </c>
      <c r="KT164" s="21">
        <f t="shared" si="15840"/>
        <v>2465.7534246575347</v>
      </c>
      <c r="KU164" s="21">
        <f t="shared" si="15840"/>
        <v>2465.7534246575347</v>
      </c>
      <c r="KV164" s="21">
        <f t="shared" si="15840"/>
        <v>2465.7534246575347</v>
      </c>
      <c r="KW164" s="21">
        <f t="shared" si="15840"/>
        <v>2465.7534246575347</v>
      </c>
      <c r="KX164" s="21">
        <f t="shared" si="15840"/>
        <v>2465.7534246575347</v>
      </c>
      <c r="KY164" s="21">
        <f t="shared" si="15840"/>
        <v>2465.7534246575347</v>
      </c>
      <c r="KZ164" s="21">
        <f t="shared" si="15840"/>
        <v>2465.7534246575347</v>
      </c>
      <c r="LA164" s="21">
        <f t="shared" si="15840"/>
        <v>2465.7534246575347</v>
      </c>
      <c r="LB164" s="21">
        <f t="shared" si="15840"/>
        <v>2465.7534246575347</v>
      </c>
      <c r="LC164" s="21">
        <f t="shared" si="15840"/>
        <v>2465.7534246575347</v>
      </c>
      <c r="LD164" s="21">
        <f t="shared" si="15840"/>
        <v>2465.7534246575347</v>
      </c>
      <c r="LE164" s="21">
        <f t="shared" si="15840"/>
        <v>2465.7534246575347</v>
      </c>
      <c r="LF164" s="21">
        <f t="shared" si="15840"/>
        <v>2465.7534246575347</v>
      </c>
      <c r="LG164" s="21">
        <f t="shared" si="15840"/>
        <v>2465.7534246575347</v>
      </c>
      <c r="LH164" s="21">
        <f t="shared" si="15840"/>
        <v>2465.7534246575347</v>
      </c>
      <c r="LI164" s="21">
        <f t="shared" si="15840"/>
        <v>2465.7534246575347</v>
      </c>
      <c r="LJ164" s="21">
        <f t="shared" si="15840"/>
        <v>2465.7534246575347</v>
      </c>
      <c r="LK164" s="21">
        <f t="shared" si="15840"/>
        <v>2465.7534246575347</v>
      </c>
      <c r="LL164" s="21">
        <f t="shared" si="15840"/>
        <v>2465.7534246575347</v>
      </c>
      <c r="LM164" s="21">
        <f t="shared" si="15840"/>
        <v>3205.4794520547935</v>
      </c>
      <c r="LN164" s="21">
        <f t="shared" si="15840"/>
        <v>3205.4794520547935</v>
      </c>
      <c r="LO164" s="21">
        <f t="shared" si="15840"/>
        <v>3205.4794520547935</v>
      </c>
      <c r="LP164" s="21">
        <f t="shared" si="15840"/>
        <v>3205.4794520547935</v>
      </c>
      <c r="LQ164" s="21">
        <f t="shared" si="15840"/>
        <v>3205.4794520547935</v>
      </c>
      <c r="LR164" s="21">
        <f t="shared" si="15840"/>
        <v>3205.4794520547935</v>
      </c>
      <c r="LS164" s="21">
        <f t="shared" si="15840"/>
        <v>3205.4794520547935</v>
      </c>
      <c r="LT164" s="21">
        <f t="shared" si="15840"/>
        <v>3205.4794520547935</v>
      </c>
      <c r="LU164" s="21">
        <f t="shared" si="15840"/>
        <v>3205.4794520547935</v>
      </c>
      <c r="LV164" s="21">
        <f t="shared" si="15840"/>
        <v>3205.4794520547935</v>
      </c>
      <c r="LW164" s="21">
        <f t="shared" si="15840"/>
        <v>3205.4794520547935</v>
      </c>
      <c r="LX164" s="21">
        <f t="shared" si="15840"/>
        <v>3205.4794520547935</v>
      </c>
      <c r="LY164" s="21">
        <f t="shared" si="15840"/>
        <v>3205.4794520547935</v>
      </c>
      <c r="LZ164" s="21">
        <f t="shared" ref="LZ164:OK164" si="15841">IF(LZ$8="",0,SUMIFS(152:152,118:118,LZ$8))</f>
        <v>3205.4794520547935</v>
      </c>
      <c r="MA164" s="21">
        <f t="shared" si="15841"/>
        <v>3205.4794520547935</v>
      </c>
      <c r="MB164" s="21">
        <f t="shared" si="15841"/>
        <v>3205.4794520547935</v>
      </c>
      <c r="MC164" s="21">
        <f t="shared" si="15841"/>
        <v>3205.4794520547935</v>
      </c>
      <c r="MD164" s="21">
        <f t="shared" si="15841"/>
        <v>3205.4794520547935</v>
      </c>
      <c r="ME164" s="21">
        <f t="shared" si="15841"/>
        <v>3205.4794520547935</v>
      </c>
      <c r="MF164" s="21">
        <f t="shared" si="15841"/>
        <v>3205.4794520547935</v>
      </c>
      <c r="MG164" s="21">
        <f t="shared" si="15841"/>
        <v>3205.4794520547935</v>
      </c>
      <c r="MH164" s="21">
        <f t="shared" si="15841"/>
        <v>3205.4794520547935</v>
      </c>
      <c r="MI164" s="21">
        <f t="shared" si="15841"/>
        <v>3205.4794520547935</v>
      </c>
      <c r="MJ164" s="21">
        <f t="shared" si="15841"/>
        <v>3205.4794520547935</v>
      </c>
      <c r="MK164" s="21">
        <f t="shared" si="15841"/>
        <v>3205.4794520547935</v>
      </c>
      <c r="ML164" s="21">
        <f t="shared" si="15841"/>
        <v>3205.4794520547935</v>
      </c>
      <c r="MM164" s="21">
        <f t="shared" si="15841"/>
        <v>3205.4794520547935</v>
      </c>
      <c r="MN164" s="21">
        <f t="shared" si="15841"/>
        <v>3205.4794520547935</v>
      </c>
      <c r="MO164" s="21">
        <f t="shared" si="15841"/>
        <v>3205.4794520547935</v>
      </c>
      <c r="MP164" s="21">
        <f t="shared" si="15841"/>
        <v>3205.4794520547935</v>
      </c>
      <c r="MQ164" s="21">
        <f t="shared" si="15841"/>
        <v>3205.4794520547935</v>
      </c>
      <c r="MR164" s="21">
        <f t="shared" si="15841"/>
        <v>2958.9041095890411</v>
      </c>
      <c r="MS164" s="21">
        <f t="shared" si="15841"/>
        <v>2958.9041095890411</v>
      </c>
      <c r="MT164" s="21">
        <f t="shared" si="15841"/>
        <v>2958.9041095890411</v>
      </c>
      <c r="MU164" s="21">
        <f t="shared" si="15841"/>
        <v>2958.9041095890411</v>
      </c>
      <c r="MV164" s="21">
        <f t="shared" si="15841"/>
        <v>2958.9041095890411</v>
      </c>
      <c r="MW164" s="21">
        <f t="shared" si="15841"/>
        <v>2958.9041095890411</v>
      </c>
      <c r="MX164" s="21">
        <f t="shared" si="15841"/>
        <v>2958.9041095890411</v>
      </c>
      <c r="MY164" s="21">
        <f t="shared" si="15841"/>
        <v>2958.9041095890411</v>
      </c>
      <c r="MZ164" s="21">
        <f t="shared" si="15841"/>
        <v>2958.9041095890411</v>
      </c>
      <c r="NA164" s="21">
        <f t="shared" si="15841"/>
        <v>2958.9041095890411</v>
      </c>
      <c r="NB164" s="21">
        <f t="shared" si="15841"/>
        <v>2958.9041095890411</v>
      </c>
      <c r="NC164" s="21">
        <f t="shared" si="15841"/>
        <v>2958.9041095890411</v>
      </c>
      <c r="ND164" s="21">
        <f t="shared" si="15841"/>
        <v>2958.9041095890411</v>
      </c>
      <c r="NE164" s="21">
        <f t="shared" si="15841"/>
        <v>2958.9041095890411</v>
      </c>
      <c r="NF164" s="21">
        <f t="shared" si="15841"/>
        <v>2958.9041095890411</v>
      </c>
      <c r="NG164" s="21">
        <f t="shared" si="15841"/>
        <v>2958.9041095890411</v>
      </c>
      <c r="NH164" s="21">
        <f t="shared" si="15841"/>
        <v>2958.9041095890411</v>
      </c>
      <c r="NI164" s="21">
        <f t="shared" si="15841"/>
        <v>2958.9041095890411</v>
      </c>
      <c r="NJ164" s="21">
        <f t="shared" si="15841"/>
        <v>2958.9041095890411</v>
      </c>
      <c r="NK164" s="21">
        <f t="shared" si="15841"/>
        <v>2958.9041095890411</v>
      </c>
      <c r="NL164" s="21">
        <f t="shared" si="15841"/>
        <v>2958.9041095890411</v>
      </c>
      <c r="NM164" s="21">
        <f t="shared" si="15841"/>
        <v>2958.9041095890411</v>
      </c>
      <c r="NN164" s="21">
        <f t="shared" si="15841"/>
        <v>2958.9041095890411</v>
      </c>
      <c r="NO164" s="21">
        <f t="shared" si="15841"/>
        <v>2958.9041095890411</v>
      </c>
      <c r="NP164" s="21">
        <f t="shared" si="15841"/>
        <v>2958.9041095890411</v>
      </c>
      <c r="NQ164" s="21">
        <f t="shared" si="15841"/>
        <v>2958.9041095890411</v>
      </c>
      <c r="NR164" s="21">
        <f t="shared" si="15841"/>
        <v>2958.9041095890411</v>
      </c>
      <c r="NS164" s="21">
        <f t="shared" si="15841"/>
        <v>2958.9041095890411</v>
      </c>
      <c r="NT164" s="21">
        <f t="shared" si="15841"/>
        <v>2958.9041095890411</v>
      </c>
      <c r="NU164" s="21">
        <f t="shared" si="15841"/>
        <v>2958.9041095890411</v>
      </c>
      <c r="NV164" s="21">
        <f t="shared" si="15841"/>
        <v>2301.3698630136987</v>
      </c>
      <c r="NW164" s="21">
        <f t="shared" si="15841"/>
        <v>2301.3698630136987</v>
      </c>
      <c r="NX164" s="21">
        <f t="shared" si="15841"/>
        <v>2301.3698630136987</v>
      </c>
      <c r="NY164" s="21">
        <f t="shared" si="15841"/>
        <v>2301.3698630136987</v>
      </c>
      <c r="NZ164" s="21">
        <f t="shared" si="15841"/>
        <v>2301.3698630136987</v>
      </c>
      <c r="OA164" s="21">
        <f t="shared" si="15841"/>
        <v>2301.3698630136987</v>
      </c>
      <c r="OB164" s="21">
        <f t="shared" si="15841"/>
        <v>2301.3698630136987</v>
      </c>
      <c r="OC164" s="21">
        <f t="shared" si="15841"/>
        <v>2301.3698630136987</v>
      </c>
      <c r="OD164" s="21">
        <f t="shared" si="15841"/>
        <v>2301.3698630136987</v>
      </c>
      <c r="OE164" s="21">
        <f t="shared" si="15841"/>
        <v>2301.3698630136987</v>
      </c>
      <c r="OF164" s="21">
        <f t="shared" si="15841"/>
        <v>2301.3698630136987</v>
      </c>
      <c r="OG164" s="21">
        <f t="shared" si="15841"/>
        <v>2301.3698630136987</v>
      </c>
      <c r="OH164" s="21">
        <f t="shared" si="15841"/>
        <v>2301.3698630136987</v>
      </c>
      <c r="OI164" s="21">
        <f t="shared" si="15841"/>
        <v>2301.3698630136987</v>
      </c>
      <c r="OJ164" s="21">
        <f t="shared" si="15841"/>
        <v>2301.3698630136987</v>
      </c>
      <c r="OK164" s="21">
        <f t="shared" si="15841"/>
        <v>2301.3698630136987</v>
      </c>
      <c r="OL164" s="21">
        <f t="shared" ref="OL164:QW164" si="15842">IF(OL$8="",0,SUMIFS(152:152,118:118,OL$8))</f>
        <v>2301.3698630136987</v>
      </c>
      <c r="OM164" s="21">
        <f t="shared" si="15842"/>
        <v>2301.3698630136987</v>
      </c>
      <c r="ON164" s="21">
        <f t="shared" si="15842"/>
        <v>2301.3698630136987</v>
      </c>
      <c r="OO164" s="21">
        <f t="shared" si="15842"/>
        <v>2301.3698630136987</v>
      </c>
      <c r="OP164" s="21">
        <f t="shared" si="15842"/>
        <v>2301.3698630136987</v>
      </c>
      <c r="OQ164" s="21">
        <f t="shared" si="15842"/>
        <v>2301.3698630136987</v>
      </c>
      <c r="OR164" s="21">
        <f t="shared" si="15842"/>
        <v>2301.3698630136987</v>
      </c>
      <c r="OS164" s="21">
        <f t="shared" si="15842"/>
        <v>2301.3698630136987</v>
      </c>
      <c r="OT164" s="21">
        <f t="shared" si="15842"/>
        <v>2301.3698630136987</v>
      </c>
      <c r="OU164" s="21">
        <f t="shared" si="15842"/>
        <v>2301.3698630136987</v>
      </c>
      <c r="OV164" s="21">
        <f t="shared" si="15842"/>
        <v>2301.3698630136987</v>
      </c>
      <c r="OW164" s="21">
        <f t="shared" si="15842"/>
        <v>2301.3698630136987</v>
      </c>
      <c r="OX164" s="21">
        <f t="shared" si="15842"/>
        <v>2301.3698630136987</v>
      </c>
      <c r="OY164" s="21">
        <f t="shared" si="15842"/>
        <v>2301.3698630136987</v>
      </c>
      <c r="OZ164" s="21">
        <f t="shared" si="15842"/>
        <v>2301.3698630136987</v>
      </c>
      <c r="PA164" s="21">
        <f t="shared" si="15842"/>
        <v>2498.6301369863022</v>
      </c>
      <c r="PB164" s="21">
        <f t="shared" si="15842"/>
        <v>2498.6301369863022</v>
      </c>
      <c r="PC164" s="21">
        <f t="shared" si="15842"/>
        <v>2498.6301369863022</v>
      </c>
      <c r="PD164" s="21">
        <f t="shared" si="15842"/>
        <v>2498.6301369863022</v>
      </c>
      <c r="PE164" s="21">
        <f t="shared" si="15842"/>
        <v>2498.6301369863022</v>
      </c>
      <c r="PF164" s="21">
        <f t="shared" si="15842"/>
        <v>2498.6301369863022</v>
      </c>
      <c r="PG164" s="21">
        <f t="shared" si="15842"/>
        <v>2498.6301369863022</v>
      </c>
      <c r="PH164" s="21">
        <f t="shared" si="15842"/>
        <v>2498.6301369863022</v>
      </c>
      <c r="PI164" s="21">
        <f t="shared" si="15842"/>
        <v>2498.6301369863022</v>
      </c>
      <c r="PJ164" s="21">
        <f t="shared" si="15842"/>
        <v>2498.6301369863022</v>
      </c>
      <c r="PK164" s="21">
        <f t="shared" si="15842"/>
        <v>2498.6301369863022</v>
      </c>
      <c r="PL164" s="21">
        <f t="shared" si="15842"/>
        <v>2498.6301369863022</v>
      </c>
      <c r="PM164" s="21">
        <f t="shared" si="15842"/>
        <v>2498.6301369863022</v>
      </c>
      <c r="PN164" s="21">
        <f t="shared" si="15842"/>
        <v>2498.6301369863022</v>
      </c>
      <c r="PO164" s="21">
        <f t="shared" si="15842"/>
        <v>2498.6301369863022</v>
      </c>
      <c r="PP164" s="21">
        <f t="shared" si="15842"/>
        <v>2498.6301369863022</v>
      </c>
      <c r="PQ164" s="21">
        <f t="shared" si="15842"/>
        <v>2498.6301369863022</v>
      </c>
      <c r="PR164" s="21">
        <f t="shared" si="15842"/>
        <v>2498.6301369863022</v>
      </c>
      <c r="PS164" s="21">
        <f t="shared" si="15842"/>
        <v>2498.6301369863022</v>
      </c>
      <c r="PT164" s="21">
        <f t="shared" si="15842"/>
        <v>2498.6301369863022</v>
      </c>
      <c r="PU164" s="21">
        <f t="shared" si="15842"/>
        <v>2498.6301369863022</v>
      </c>
      <c r="PV164" s="21">
        <f t="shared" si="15842"/>
        <v>2498.6301369863022</v>
      </c>
      <c r="PW164" s="21">
        <f t="shared" si="15842"/>
        <v>2498.6301369863022</v>
      </c>
      <c r="PX164" s="21">
        <f t="shared" si="15842"/>
        <v>2498.6301369863022</v>
      </c>
      <c r="PY164" s="21">
        <f t="shared" si="15842"/>
        <v>2498.6301369863022</v>
      </c>
      <c r="PZ164" s="21">
        <f t="shared" si="15842"/>
        <v>2498.6301369863022</v>
      </c>
      <c r="QA164" s="21">
        <f t="shared" si="15842"/>
        <v>2498.6301369863022</v>
      </c>
      <c r="QB164" s="21">
        <f t="shared" si="15842"/>
        <v>2498.6301369863022</v>
      </c>
      <c r="QC164" s="21">
        <f t="shared" si="15842"/>
        <v>2498.6301369863022</v>
      </c>
      <c r="QD164" s="21">
        <f t="shared" si="15842"/>
        <v>2498.6301369863022</v>
      </c>
      <c r="QE164" s="21">
        <f t="shared" si="15842"/>
        <v>2695.8904109589052</v>
      </c>
      <c r="QF164" s="21">
        <f t="shared" si="15842"/>
        <v>2695.8904109589052</v>
      </c>
      <c r="QG164" s="21">
        <f t="shared" si="15842"/>
        <v>2695.8904109589052</v>
      </c>
      <c r="QH164" s="21">
        <f t="shared" si="15842"/>
        <v>2695.8904109589052</v>
      </c>
      <c r="QI164" s="21">
        <f t="shared" si="15842"/>
        <v>2695.8904109589052</v>
      </c>
      <c r="QJ164" s="21">
        <f t="shared" si="15842"/>
        <v>2695.8904109589052</v>
      </c>
      <c r="QK164" s="21">
        <f t="shared" si="15842"/>
        <v>2695.8904109589052</v>
      </c>
      <c r="QL164" s="21">
        <f t="shared" si="15842"/>
        <v>2695.8904109589052</v>
      </c>
      <c r="QM164" s="21">
        <f t="shared" si="15842"/>
        <v>2695.8904109589052</v>
      </c>
      <c r="QN164" s="21">
        <f t="shared" si="15842"/>
        <v>2695.8904109589052</v>
      </c>
      <c r="QO164" s="21">
        <f t="shared" si="15842"/>
        <v>2695.8904109589052</v>
      </c>
      <c r="QP164" s="21">
        <f t="shared" si="15842"/>
        <v>2695.8904109589052</v>
      </c>
      <c r="QQ164" s="21">
        <f t="shared" si="15842"/>
        <v>2695.8904109589052</v>
      </c>
      <c r="QR164" s="21">
        <f t="shared" si="15842"/>
        <v>2695.8904109589052</v>
      </c>
      <c r="QS164" s="21">
        <f t="shared" si="15842"/>
        <v>2695.8904109589052</v>
      </c>
      <c r="QT164" s="21">
        <f t="shared" si="15842"/>
        <v>2695.8904109589052</v>
      </c>
      <c r="QU164" s="21">
        <f t="shared" si="15842"/>
        <v>2695.8904109589052</v>
      </c>
      <c r="QV164" s="21">
        <f t="shared" si="15842"/>
        <v>2695.8904109589052</v>
      </c>
      <c r="QW164" s="21">
        <f t="shared" si="15842"/>
        <v>2695.8904109589052</v>
      </c>
      <c r="QX164" s="21">
        <f t="shared" ref="QX164:TI164" si="15843">IF(QX$8="",0,SUMIFS(152:152,118:118,QX$8))</f>
        <v>2695.8904109589052</v>
      </c>
      <c r="QY164" s="21">
        <f t="shared" si="15843"/>
        <v>2695.8904109589052</v>
      </c>
      <c r="QZ164" s="21">
        <f t="shared" si="15843"/>
        <v>2695.8904109589052</v>
      </c>
      <c r="RA164" s="21">
        <f t="shared" si="15843"/>
        <v>2695.8904109589052</v>
      </c>
      <c r="RB164" s="21">
        <f t="shared" si="15843"/>
        <v>2695.8904109589052</v>
      </c>
      <c r="RC164" s="21">
        <f t="shared" si="15843"/>
        <v>2695.8904109589052</v>
      </c>
      <c r="RD164" s="21">
        <f t="shared" si="15843"/>
        <v>2695.8904109589052</v>
      </c>
      <c r="RE164" s="21">
        <f t="shared" si="15843"/>
        <v>2695.8904109589052</v>
      </c>
      <c r="RF164" s="21">
        <f t="shared" si="15843"/>
        <v>2695.8904109589052</v>
      </c>
      <c r="RG164" s="21">
        <f t="shared" si="15843"/>
        <v>2695.8904109589052</v>
      </c>
      <c r="RH164" s="21">
        <f t="shared" si="15843"/>
        <v>2695.8904109589052</v>
      </c>
      <c r="RI164" s="21">
        <f t="shared" si="15843"/>
        <v>2695.8904109589052</v>
      </c>
      <c r="RJ164" s="21">
        <f t="shared" si="15843"/>
        <v>2564.3835616438359</v>
      </c>
      <c r="RK164" s="21">
        <f t="shared" si="15843"/>
        <v>2564.3835616438359</v>
      </c>
      <c r="RL164" s="21">
        <f t="shared" si="15843"/>
        <v>2564.3835616438359</v>
      </c>
      <c r="RM164" s="21">
        <f t="shared" si="15843"/>
        <v>2564.3835616438359</v>
      </c>
      <c r="RN164" s="21">
        <f t="shared" si="15843"/>
        <v>2564.3835616438359</v>
      </c>
      <c r="RO164" s="21">
        <f t="shared" si="15843"/>
        <v>2564.3835616438359</v>
      </c>
      <c r="RP164" s="21">
        <f t="shared" si="15843"/>
        <v>2564.3835616438359</v>
      </c>
      <c r="RQ164" s="21">
        <f t="shared" si="15843"/>
        <v>2564.3835616438359</v>
      </c>
      <c r="RR164" s="21">
        <f t="shared" si="15843"/>
        <v>2564.3835616438359</v>
      </c>
      <c r="RS164" s="21">
        <f t="shared" si="15843"/>
        <v>2564.3835616438359</v>
      </c>
      <c r="RT164" s="21">
        <f t="shared" si="15843"/>
        <v>2564.3835616438359</v>
      </c>
      <c r="RU164" s="21">
        <f t="shared" si="15843"/>
        <v>2564.3835616438359</v>
      </c>
      <c r="RV164" s="21">
        <f t="shared" si="15843"/>
        <v>2564.3835616438359</v>
      </c>
      <c r="RW164" s="21">
        <f t="shared" si="15843"/>
        <v>2564.3835616438359</v>
      </c>
      <c r="RX164" s="21">
        <f t="shared" si="15843"/>
        <v>2564.3835616438359</v>
      </c>
      <c r="RY164" s="21">
        <f t="shared" si="15843"/>
        <v>2564.3835616438359</v>
      </c>
      <c r="RZ164" s="21">
        <f t="shared" si="15843"/>
        <v>2564.3835616438359</v>
      </c>
      <c r="SA164" s="21">
        <f t="shared" si="15843"/>
        <v>2564.3835616438359</v>
      </c>
      <c r="SB164" s="21">
        <f t="shared" si="15843"/>
        <v>2564.3835616438359</v>
      </c>
      <c r="SC164" s="21">
        <f t="shared" si="15843"/>
        <v>2564.3835616438359</v>
      </c>
      <c r="SD164" s="21">
        <f t="shared" si="15843"/>
        <v>2564.3835616438359</v>
      </c>
      <c r="SE164" s="21">
        <f t="shared" si="15843"/>
        <v>2564.3835616438359</v>
      </c>
      <c r="SF164" s="21">
        <f t="shared" si="15843"/>
        <v>2564.3835616438359</v>
      </c>
      <c r="SG164" s="21">
        <f t="shared" si="15843"/>
        <v>2564.3835616438359</v>
      </c>
      <c r="SH164" s="21">
        <f t="shared" si="15843"/>
        <v>2564.3835616438359</v>
      </c>
      <c r="SI164" s="21">
        <f t="shared" si="15843"/>
        <v>2564.3835616438359</v>
      </c>
      <c r="SJ164" s="21">
        <f t="shared" si="15843"/>
        <v>2564.3835616438359</v>
      </c>
      <c r="SK164" s="21">
        <f t="shared" si="15843"/>
        <v>2564.3835616438359</v>
      </c>
      <c r="SL164" s="21">
        <f t="shared" si="15843"/>
        <v>2564.3835616438359</v>
      </c>
      <c r="SM164" s="21">
        <f t="shared" si="15843"/>
        <v>2564.3835616438359</v>
      </c>
      <c r="SN164" s="21">
        <f t="shared" si="15843"/>
        <v>2564.3835616438359</v>
      </c>
      <c r="SO164" s="21">
        <f t="shared" si="15843"/>
        <v>3994.5205479452061</v>
      </c>
      <c r="SP164" s="21">
        <f t="shared" si="15843"/>
        <v>3994.5205479452061</v>
      </c>
      <c r="SQ164" s="21">
        <f t="shared" si="15843"/>
        <v>3994.5205479452061</v>
      </c>
      <c r="SR164" s="21">
        <f t="shared" si="15843"/>
        <v>3994.5205479452061</v>
      </c>
      <c r="SS164" s="21">
        <f t="shared" si="15843"/>
        <v>3994.5205479452061</v>
      </c>
      <c r="ST164" s="21">
        <f t="shared" si="15843"/>
        <v>3994.5205479452061</v>
      </c>
      <c r="SU164" s="21">
        <f t="shared" si="15843"/>
        <v>3994.5205479452061</v>
      </c>
      <c r="SV164" s="21">
        <f t="shared" si="15843"/>
        <v>3994.5205479452061</v>
      </c>
      <c r="SW164" s="21">
        <f t="shared" si="15843"/>
        <v>3994.5205479452061</v>
      </c>
      <c r="SX164" s="21">
        <f t="shared" si="15843"/>
        <v>3994.5205479452061</v>
      </c>
      <c r="SY164" s="21">
        <f t="shared" si="15843"/>
        <v>3994.5205479452061</v>
      </c>
      <c r="SZ164" s="21">
        <f t="shared" si="15843"/>
        <v>3994.5205479452061</v>
      </c>
      <c r="TA164" s="21">
        <f t="shared" si="15843"/>
        <v>3994.5205479452061</v>
      </c>
      <c r="TB164" s="21">
        <f t="shared" si="15843"/>
        <v>3994.5205479452061</v>
      </c>
      <c r="TC164" s="21">
        <f t="shared" si="15843"/>
        <v>3994.5205479452061</v>
      </c>
      <c r="TD164" s="21">
        <f t="shared" si="15843"/>
        <v>3994.5205479452061</v>
      </c>
      <c r="TE164" s="21">
        <f t="shared" si="15843"/>
        <v>3994.5205479452061</v>
      </c>
      <c r="TF164" s="21">
        <f t="shared" si="15843"/>
        <v>3994.5205479452061</v>
      </c>
      <c r="TG164" s="21">
        <f t="shared" si="15843"/>
        <v>3994.5205479452061</v>
      </c>
      <c r="TH164" s="21">
        <f t="shared" si="15843"/>
        <v>3994.5205479452061</v>
      </c>
      <c r="TI164" s="21">
        <f t="shared" si="15843"/>
        <v>3994.5205479452061</v>
      </c>
      <c r="TJ164" s="21">
        <f t="shared" ref="TJ164:VU164" si="15844">IF(TJ$8="",0,SUMIFS(152:152,118:118,TJ$8))</f>
        <v>3994.5205479452061</v>
      </c>
      <c r="TK164" s="21">
        <f t="shared" si="15844"/>
        <v>3994.5205479452061</v>
      </c>
      <c r="TL164" s="21">
        <f t="shared" si="15844"/>
        <v>3994.5205479452061</v>
      </c>
      <c r="TM164" s="21">
        <f t="shared" si="15844"/>
        <v>3994.5205479452061</v>
      </c>
      <c r="TN164" s="21">
        <f t="shared" si="15844"/>
        <v>3994.5205479452061</v>
      </c>
      <c r="TO164" s="21">
        <f t="shared" si="15844"/>
        <v>3994.5205479452061</v>
      </c>
      <c r="TP164" s="21">
        <f t="shared" si="15844"/>
        <v>3994.5205479452061</v>
      </c>
      <c r="TQ164" s="21">
        <f t="shared" si="15844"/>
        <v>3994.5205479452061</v>
      </c>
      <c r="TR164" s="21">
        <f t="shared" si="15844"/>
        <v>3994.5205479452061</v>
      </c>
      <c r="TS164" s="21">
        <f t="shared" si="15844"/>
        <v>5621.9178082191775</v>
      </c>
      <c r="TT164" s="21">
        <f t="shared" si="15844"/>
        <v>5621.9178082191775</v>
      </c>
      <c r="TU164" s="21">
        <f t="shared" si="15844"/>
        <v>5621.9178082191775</v>
      </c>
      <c r="TV164" s="21">
        <f t="shared" si="15844"/>
        <v>5621.9178082191775</v>
      </c>
      <c r="TW164" s="21">
        <f t="shared" si="15844"/>
        <v>5621.9178082191775</v>
      </c>
      <c r="TX164" s="21">
        <f t="shared" si="15844"/>
        <v>5621.9178082191775</v>
      </c>
      <c r="TY164" s="21">
        <f t="shared" si="15844"/>
        <v>5621.9178082191775</v>
      </c>
      <c r="TZ164" s="21">
        <f t="shared" si="15844"/>
        <v>5621.9178082191775</v>
      </c>
      <c r="UA164" s="21">
        <f t="shared" si="15844"/>
        <v>5621.9178082191775</v>
      </c>
      <c r="UB164" s="21">
        <f t="shared" si="15844"/>
        <v>5621.9178082191775</v>
      </c>
      <c r="UC164" s="21">
        <f t="shared" si="15844"/>
        <v>5621.9178082191775</v>
      </c>
      <c r="UD164" s="21">
        <f t="shared" si="15844"/>
        <v>5621.9178082191775</v>
      </c>
      <c r="UE164" s="21">
        <f t="shared" si="15844"/>
        <v>5621.9178082191775</v>
      </c>
      <c r="UF164" s="21">
        <f t="shared" si="15844"/>
        <v>5621.9178082191775</v>
      </c>
      <c r="UG164" s="21">
        <f t="shared" si="15844"/>
        <v>5621.9178082191775</v>
      </c>
      <c r="UH164" s="21">
        <f t="shared" si="15844"/>
        <v>5621.9178082191775</v>
      </c>
      <c r="UI164" s="21">
        <f t="shared" si="15844"/>
        <v>5621.9178082191775</v>
      </c>
      <c r="UJ164" s="21">
        <f t="shared" si="15844"/>
        <v>5621.9178082191775</v>
      </c>
      <c r="UK164" s="21">
        <f t="shared" si="15844"/>
        <v>5621.9178082191775</v>
      </c>
      <c r="UL164" s="21">
        <f t="shared" si="15844"/>
        <v>5621.9178082191775</v>
      </c>
      <c r="UM164" s="21">
        <f t="shared" si="15844"/>
        <v>5621.9178082191775</v>
      </c>
      <c r="UN164" s="21">
        <f t="shared" si="15844"/>
        <v>5621.9178082191775</v>
      </c>
      <c r="UO164" s="21">
        <f t="shared" si="15844"/>
        <v>5621.9178082191775</v>
      </c>
      <c r="UP164" s="21">
        <f t="shared" si="15844"/>
        <v>5621.9178082191775</v>
      </c>
      <c r="UQ164" s="21">
        <f t="shared" si="15844"/>
        <v>5621.9178082191775</v>
      </c>
      <c r="UR164" s="21">
        <f t="shared" si="15844"/>
        <v>5621.9178082191775</v>
      </c>
      <c r="US164" s="21">
        <f t="shared" si="15844"/>
        <v>5621.9178082191775</v>
      </c>
      <c r="UT164" s="21">
        <f t="shared" si="15844"/>
        <v>5621.9178082191775</v>
      </c>
      <c r="UU164" s="21">
        <f t="shared" si="15844"/>
        <v>5621.9178082191775</v>
      </c>
      <c r="UV164" s="21">
        <f t="shared" si="15844"/>
        <v>5621.9178082191775</v>
      </c>
      <c r="UW164" s="21">
        <f t="shared" si="15844"/>
        <v>5621.9178082191775</v>
      </c>
      <c r="UX164" s="21">
        <f t="shared" si="15844"/>
        <v>3649.3150684931511</v>
      </c>
      <c r="UY164" s="21">
        <f t="shared" si="15844"/>
        <v>3649.3150684931511</v>
      </c>
      <c r="UZ164" s="21">
        <f t="shared" si="15844"/>
        <v>3649.3150684931511</v>
      </c>
      <c r="VA164" s="21">
        <f t="shared" si="15844"/>
        <v>3649.3150684931511</v>
      </c>
      <c r="VB164" s="21">
        <f t="shared" si="15844"/>
        <v>3649.3150684931511</v>
      </c>
      <c r="VC164" s="21">
        <f t="shared" si="15844"/>
        <v>3649.3150684931511</v>
      </c>
      <c r="VD164" s="21">
        <f t="shared" si="15844"/>
        <v>3649.3150684931511</v>
      </c>
      <c r="VE164" s="21">
        <f t="shared" si="15844"/>
        <v>3649.3150684931511</v>
      </c>
      <c r="VF164" s="21">
        <f t="shared" si="15844"/>
        <v>3649.3150684931511</v>
      </c>
      <c r="VG164" s="21">
        <f t="shared" si="15844"/>
        <v>3649.3150684931511</v>
      </c>
      <c r="VH164" s="21">
        <f t="shared" si="15844"/>
        <v>3649.3150684931511</v>
      </c>
      <c r="VI164" s="21">
        <f t="shared" si="15844"/>
        <v>3649.3150684931511</v>
      </c>
      <c r="VJ164" s="21">
        <f t="shared" si="15844"/>
        <v>3649.3150684931511</v>
      </c>
      <c r="VK164" s="21">
        <f t="shared" si="15844"/>
        <v>3649.3150684931511</v>
      </c>
      <c r="VL164" s="21">
        <f t="shared" si="15844"/>
        <v>3649.3150684931511</v>
      </c>
      <c r="VM164" s="21">
        <f t="shared" si="15844"/>
        <v>3649.3150684931511</v>
      </c>
      <c r="VN164" s="21">
        <f t="shared" si="15844"/>
        <v>3649.3150684931511</v>
      </c>
      <c r="VO164" s="21">
        <f t="shared" si="15844"/>
        <v>3649.3150684931511</v>
      </c>
      <c r="VP164" s="21">
        <f t="shared" si="15844"/>
        <v>3649.3150684931511</v>
      </c>
      <c r="VQ164" s="21">
        <f t="shared" si="15844"/>
        <v>3649.3150684931511</v>
      </c>
      <c r="VR164" s="21">
        <f t="shared" si="15844"/>
        <v>3649.3150684931511</v>
      </c>
      <c r="VS164" s="21">
        <f t="shared" si="15844"/>
        <v>3649.3150684931511</v>
      </c>
      <c r="VT164" s="21">
        <f t="shared" si="15844"/>
        <v>3649.3150684931511</v>
      </c>
      <c r="VU164" s="21">
        <f t="shared" si="15844"/>
        <v>3649.3150684931511</v>
      </c>
      <c r="VV164" s="21">
        <f t="shared" ref="VV164:YG164" si="15845">IF(VV$8="",0,SUMIFS(152:152,118:118,VV$8))</f>
        <v>3649.3150684931511</v>
      </c>
      <c r="VW164" s="21">
        <f t="shared" si="15845"/>
        <v>3649.3150684931511</v>
      </c>
      <c r="VX164" s="21">
        <f t="shared" si="15845"/>
        <v>3649.3150684931511</v>
      </c>
      <c r="VY164" s="21">
        <f t="shared" si="15845"/>
        <v>3649.3150684931511</v>
      </c>
      <c r="VZ164" s="21">
        <f t="shared" si="15845"/>
        <v>3649.3150684931511</v>
      </c>
      <c r="WA164" s="21">
        <f t="shared" si="15845"/>
        <v>3649.3150684931511</v>
      </c>
      <c r="WB164" s="21">
        <f t="shared" si="15845"/>
        <v>3550.6849315068498</v>
      </c>
      <c r="WC164" s="21">
        <f t="shared" si="15845"/>
        <v>3550.6849315068498</v>
      </c>
      <c r="WD164" s="21">
        <f t="shared" si="15845"/>
        <v>3550.6849315068498</v>
      </c>
      <c r="WE164" s="21">
        <f t="shared" si="15845"/>
        <v>3550.6849315068498</v>
      </c>
      <c r="WF164" s="21">
        <f t="shared" si="15845"/>
        <v>3550.6849315068498</v>
      </c>
      <c r="WG164" s="21">
        <f t="shared" si="15845"/>
        <v>3550.6849315068498</v>
      </c>
      <c r="WH164" s="21">
        <f t="shared" si="15845"/>
        <v>3550.6849315068498</v>
      </c>
      <c r="WI164" s="21">
        <f t="shared" si="15845"/>
        <v>3550.6849315068498</v>
      </c>
      <c r="WJ164" s="21">
        <f t="shared" si="15845"/>
        <v>3550.6849315068498</v>
      </c>
      <c r="WK164" s="21">
        <f t="shared" si="15845"/>
        <v>3550.6849315068498</v>
      </c>
      <c r="WL164" s="21">
        <f t="shared" si="15845"/>
        <v>3550.6849315068498</v>
      </c>
      <c r="WM164" s="21">
        <f t="shared" si="15845"/>
        <v>3550.6849315068498</v>
      </c>
      <c r="WN164" s="21">
        <f t="shared" si="15845"/>
        <v>3550.6849315068498</v>
      </c>
      <c r="WO164" s="21">
        <f t="shared" si="15845"/>
        <v>3550.6849315068498</v>
      </c>
      <c r="WP164" s="21">
        <f t="shared" si="15845"/>
        <v>3550.6849315068498</v>
      </c>
      <c r="WQ164" s="21">
        <f t="shared" si="15845"/>
        <v>3550.6849315068498</v>
      </c>
      <c r="WR164" s="21">
        <f t="shared" si="15845"/>
        <v>3550.6849315068498</v>
      </c>
      <c r="WS164" s="21">
        <f t="shared" si="15845"/>
        <v>3550.6849315068498</v>
      </c>
      <c r="WT164" s="21">
        <f t="shared" si="15845"/>
        <v>3550.6849315068498</v>
      </c>
      <c r="WU164" s="21">
        <f t="shared" si="15845"/>
        <v>3550.6849315068498</v>
      </c>
      <c r="WV164" s="21">
        <f t="shared" si="15845"/>
        <v>3550.6849315068498</v>
      </c>
      <c r="WW164" s="21">
        <f t="shared" si="15845"/>
        <v>3550.6849315068498</v>
      </c>
      <c r="WX164" s="21">
        <f t="shared" si="15845"/>
        <v>3550.6849315068498</v>
      </c>
      <c r="WY164" s="21">
        <f t="shared" si="15845"/>
        <v>3550.6849315068498</v>
      </c>
      <c r="WZ164" s="21">
        <f t="shared" si="15845"/>
        <v>3550.6849315068498</v>
      </c>
      <c r="XA164" s="21">
        <f t="shared" si="15845"/>
        <v>3550.6849315068498</v>
      </c>
      <c r="XB164" s="21">
        <f t="shared" si="15845"/>
        <v>3550.6849315068498</v>
      </c>
      <c r="XC164" s="21">
        <f t="shared" si="15845"/>
        <v>3550.6849315068498</v>
      </c>
      <c r="XD164" s="21">
        <f t="shared" si="15845"/>
        <v>3550.6849315068498</v>
      </c>
      <c r="XE164" s="21">
        <f t="shared" si="15845"/>
        <v>3550.6849315068498</v>
      </c>
      <c r="XF164" s="21">
        <f t="shared" si="15845"/>
        <v>3550.6849315068498</v>
      </c>
      <c r="XG164" s="21">
        <f t="shared" si="15845"/>
        <v>2958.9041095890416</v>
      </c>
      <c r="XH164" s="21">
        <f t="shared" si="15845"/>
        <v>2958.9041095890416</v>
      </c>
      <c r="XI164" s="21">
        <f t="shared" si="15845"/>
        <v>2958.9041095890416</v>
      </c>
      <c r="XJ164" s="21">
        <f t="shared" si="15845"/>
        <v>2958.9041095890416</v>
      </c>
      <c r="XK164" s="21">
        <f t="shared" si="15845"/>
        <v>2958.9041095890416</v>
      </c>
      <c r="XL164" s="21">
        <f t="shared" si="15845"/>
        <v>2958.9041095890416</v>
      </c>
      <c r="XM164" s="21">
        <f t="shared" si="15845"/>
        <v>2958.9041095890416</v>
      </c>
      <c r="XN164" s="21">
        <f t="shared" si="15845"/>
        <v>2958.9041095890416</v>
      </c>
      <c r="XO164" s="21">
        <f t="shared" si="15845"/>
        <v>2958.9041095890416</v>
      </c>
      <c r="XP164" s="21">
        <f t="shared" si="15845"/>
        <v>2958.9041095890416</v>
      </c>
      <c r="XQ164" s="21">
        <f t="shared" si="15845"/>
        <v>2958.9041095890416</v>
      </c>
      <c r="XR164" s="21">
        <f t="shared" si="15845"/>
        <v>2958.9041095890416</v>
      </c>
      <c r="XS164" s="21">
        <f t="shared" si="15845"/>
        <v>2958.9041095890416</v>
      </c>
      <c r="XT164" s="21">
        <f t="shared" si="15845"/>
        <v>2958.9041095890416</v>
      </c>
      <c r="XU164" s="21">
        <f t="shared" si="15845"/>
        <v>2958.9041095890416</v>
      </c>
      <c r="XV164" s="21">
        <f t="shared" si="15845"/>
        <v>2958.9041095890416</v>
      </c>
      <c r="XW164" s="21">
        <f t="shared" si="15845"/>
        <v>2958.9041095890416</v>
      </c>
      <c r="XX164" s="21">
        <f t="shared" si="15845"/>
        <v>2958.9041095890416</v>
      </c>
      <c r="XY164" s="21">
        <f t="shared" si="15845"/>
        <v>2958.9041095890416</v>
      </c>
      <c r="XZ164" s="21">
        <f t="shared" si="15845"/>
        <v>2958.9041095890416</v>
      </c>
      <c r="YA164" s="21">
        <f t="shared" si="15845"/>
        <v>2958.9041095890416</v>
      </c>
      <c r="YB164" s="21">
        <f t="shared" si="15845"/>
        <v>2958.9041095890416</v>
      </c>
      <c r="YC164" s="21">
        <f t="shared" si="15845"/>
        <v>2958.9041095890416</v>
      </c>
      <c r="YD164" s="21">
        <f t="shared" si="15845"/>
        <v>2958.9041095890416</v>
      </c>
      <c r="YE164" s="21">
        <f t="shared" si="15845"/>
        <v>2958.9041095890416</v>
      </c>
      <c r="YF164" s="21">
        <f t="shared" si="15845"/>
        <v>2958.9041095890416</v>
      </c>
      <c r="YG164" s="21">
        <f t="shared" si="15845"/>
        <v>2958.9041095890416</v>
      </c>
      <c r="YH164" s="21">
        <f t="shared" ref="YH164:AAS164" si="15846">IF(YH$8="",0,SUMIFS(152:152,118:118,YH$8))</f>
        <v>2958.9041095890416</v>
      </c>
      <c r="YI164" s="21">
        <f t="shared" si="15846"/>
        <v>2958.9041095890416</v>
      </c>
      <c r="YJ164" s="21">
        <f t="shared" si="15846"/>
        <v>2958.9041095890416</v>
      </c>
      <c r="YK164" s="21">
        <f t="shared" si="15846"/>
        <v>2958.9041095890416</v>
      </c>
      <c r="YL164" s="21">
        <f t="shared" si="15846"/>
        <v>3353.4246575342472</v>
      </c>
      <c r="YM164" s="21">
        <f t="shared" si="15846"/>
        <v>3353.4246575342472</v>
      </c>
      <c r="YN164" s="21">
        <f t="shared" si="15846"/>
        <v>3353.4246575342472</v>
      </c>
      <c r="YO164" s="21">
        <f t="shared" si="15846"/>
        <v>3353.4246575342472</v>
      </c>
      <c r="YP164" s="21">
        <f t="shared" si="15846"/>
        <v>3353.4246575342472</v>
      </c>
      <c r="YQ164" s="21">
        <f t="shared" si="15846"/>
        <v>3353.4246575342472</v>
      </c>
      <c r="YR164" s="21">
        <f t="shared" si="15846"/>
        <v>3353.4246575342472</v>
      </c>
      <c r="YS164" s="21">
        <f t="shared" si="15846"/>
        <v>3353.4246575342472</v>
      </c>
      <c r="YT164" s="21">
        <f t="shared" si="15846"/>
        <v>3353.4246575342472</v>
      </c>
      <c r="YU164" s="21">
        <f t="shared" si="15846"/>
        <v>3353.4246575342472</v>
      </c>
      <c r="YV164" s="21">
        <f t="shared" si="15846"/>
        <v>3353.4246575342472</v>
      </c>
      <c r="YW164" s="21">
        <f t="shared" si="15846"/>
        <v>3353.4246575342472</v>
      </c>
      <c r="YX164" s="21">
        <f t="shared" si="15846"/>
        <v>3353.4246575342472</v>
      </c>
      <c r="YY164" s="21">
        <f t="shared" si="15846"/>
        <v>3353.4246575342472</v>
      </c>
      <c r="YZ164" s="21">
        <f t="shared" si="15846"/>
        <v>3353.4246575342472</v>
      </c>
      <c r="ZA164" s="21">
        <f t="shared" si="15846"/>
        <v>3353.4246575342472</v>
      </c>
      <c r="ZB164" s="21">
        <f t="shared" si="15846"/>
        <v>3353.4246575342472</v>
      </c>
      <c r="ZC164" s="21">
        <f t="shared" si="15846"/>
        <v>3353.4246575342472</v>
      </c>
      <c r="ZD164" s="21">
        <f t="shared" si="15846"/>
        <v>3353.4246575342472</v>
      </c>
      <c r="ZE164" s="21">
        <f t="shared" si="15846"/>
        <v>3353.4246575342472</v>
      </c>
      <c r="ZF164" s="21">
        <f t="shared" si="15846"/>
        <v>3353.4246575342472</v>
      </c>
      <c r="ZG164" s="21">
        <f t="shared" si="15846"/>
        <v>3353.4246575342472</v>
      </c>
      <c r="ZH164" s="21">
        <f t="shared" si="15846"/>
        <v>3353.4246575342472</v>
      </c>
      <c r="ZI164" s="21">
        <f t="shared" si="15846"/>
        <v>3353.4246575342472</v>
      </c>
      <c r="ZJ164" s="21">
        <f t="shared" si="15846"/>
        <v>3353.4246575342472</v>
      </c>
      <c r="ZK164" s="21">
        <f t="shared" si="15846"/>
        <v>3353.4246575342472</v>
      </c>
      <c r="ZL164" s="21">
        <f t="shared" si="15846"/>
        <v>3353.4246575342472</v>
      </c>
      <c r="ZM164" s="21">
        <f t="shared" si="15846"/>
        <v>3353.4246575342472</v>
      </c>
      <c r="ZN164" s="21">
        <f t="shared" si="15846"/>
        <v>2515.0684931506848</v>
      </c>
      <c r="ZO164" s="21">
        <f t="shared" si="15846"/>
        <v>2515.0684931506848</v>
      </c>
      <c r="ZP164" s="21">
        <f t="shared" si="15846"/>
        <v>2515.0684931506848</v>
      </c>
      <c r="ZQ164" s="21">
        <f t="shared" si="15846"/>
        <v>2515.0684931506848</v>
      </c>
      <c r="ZR164" s="21">
        <f t="shared" si="15846"/>
        <v>2515.0684931506848</v>
      </c>
      <c r="ZS164" s="21">
        <f t="shared" si="15846"/>
        <v>2515.0684931506848</v>
      </c>
      <c r="ZT164" s="21">
        <f t="shared" si="15846"/>
        <v>2515.0684931506848</v>
      </c>
      <c r="ZU164" s="21">
        <f t="shared" si="15846"/>
        <v>2515.0684931506848</v>
      </c>
      <c r="ZV164" s="21">
        <f t="shared" si="15846"/>
        <v>2515.0684931506848</v>
      </c>
      <c r="ZW164" s="21">
        <f t="shared" si="15846"/>
        <v>2515.0684931506848</v>
      </c>
      <c r="ZX164" s="21">
        <f t="shared" si="15846"/>
        <v>2515.0684931506848</v>
      </c>
      <c r="ZY164" s="21">
        <f t="shared" si="15846"/>
        <v>2515.0684931506848</v>
      </c>
      <c r="ZZ164" s="21">
        <f t="shared" si="15846"/>
        <v>2515.0684931506848</v>
      </c>
      <c r="AAA164" s="21">
        <f t="shared" si="15846"/>
        <v>2515.0684931506848</v>
      </c>
      <c r="AAB164" s="21">
        <f t="shared" si="15846"/>
        <v>2515.0684931506848</v>
      </c>
      <c r="AAC164" s="21">
        <f t="shared" si="15846"/>
        <v>2515.0684931506848</v>
      </c>
      <c r="AAD164" s="21">
        <f t="shared" si="15846"/>
        <v>2515.0684931506848</v>
      </c>
      <c r="AAE164" s="21">
        <f t="shared" si="15846"/>
        <v>2515.0684931506848</v>
      </c>
      <c r="AAF164" s="21">
        <f t="shared" si="15846"/>
        <v>2515.0684931506848</v>
      </c>
      <c r="AAG164" s="21">
        <f t="shared" si="15846"/>
        <v>2515.0684931506848</v>
      </c>
      <c r="AAH164" s="21">
        <f t="shared" si="15846"/>
        <v>2515.0684931506848</v>
      </c>
      <c r="AAI164" s="21">
        <f t="shared" si="15846"/>
        <v>2515.0684931506848</v>
      </c>
      <c r="AAJ164" s="21">
        <f t="shared" si="15846"/>
        <v>2515.0684931506848</v>
      </c>
      <c r="AAK164" s="21">
        <f t="shared" si="15846"/>
        <v>2515.0684931506848</v>
      </c>
      <c r="AAL164" s="21">
        <f t="shared" si="15846"/>
        <v>2515.0684931506848</v>
      </c>
      <c r="AAM164" s="21">
        <f t="shared" si="15846"/>
        <v>2515.0684931506848</v>
      </c>
      <c r="AAN164" s="21">
        <f t="shared" si="15846"/>
        <v>2515.0684931506848</v>
      </c>
      <c r="AAO164" s="21">
        <f t="shared" si="15846"/>
        <v>2515.0684931506848</v>
      </c>
      <c r="AAP164" s="21">
        <f t="shared" si="15846"/>
        <v>2515.0684931506848</v>
      </c>
      <c r="AAQ164" s="21">
        <f t="shared" si="15846"/>
        <v>2515.0684931506848</v>
      </c>
      <c r="AAR164" s="21">
        <f t="shared" si="15846"/>
        <v>2515.0684931506848</v>
      </c>
      <c r="AAS164" s="21">
        <f t="shared" si="15846"/>
        <v>2810.9589041095892</v>
      </c>
      <c r="AAT164" s="21">
        <f t="shared" ref="AAT164:ADE164" si="15847">IF(AAT$8="",0,SUMIFS(152:152,118:118,AAT$8))</f>
        <v>2810.9589041095892</v>
      </c>
      <c r="AAU164" s="21">
        <f t="shared" si="15847"/>
        <v>2810.9589041095892</v>
      </c>
      <c r="AAV164" s="21">
        <f t="shared" si="15847"/>
        <v>2810.9589041095892</v>
      </c>
      <c r="AAW164" s="21">
        <f t="shared" si="15847"/>
        <v>2810.9589041095892</v>
      </c>
      <c r="AAX164" s="21">
        <f t="shared" si="15847"/>
        <v>2810.9589041095892</v>
      </c>
      <c r="AAY164" s="21">
        <f t="shared" si="15847"/>
        <v>2810.9589041095892</v>
      </c>
      <c r="AAZ164" s="21">
        <f t="shared" si="15847"/>
        <v>2810.9589041095892</v>
      </c>
      <c r="ABA164" s="21">
        <f t="shared" si="15847"/>
        <v>2810.9589041095892</v>
      </c>
      <c r="ABB164" s="21">
        <f t="shared" si="15847"/>
        <v>2810.9589041095892</v>
      </c>
      <c r="ABC164" s="21">
        <f t="shared" si="15847"/>
        <v>2810.9589041095892</v>
      </c>
      <c r="ABD164" s="21">
        <f t="shared" si="15847"/>
        <v>2810.9589041095892</v>
      </c>
      <c r="ABE164" s="21">
        <f t="shared" si="15847"/>
        <v>2810.9589041095892</v>
      </c>
      <c r="ABF164" s="21">
        <f t="shared" si="15847"/>
        <v>2810.9589041095892</v>
      </c>
      <c r="ABG164" s="21">
        <f t="shared" si="15847"/>
        <v>2810.9589041095892</v>
      </c>
      <c r="ABH164" s="21">
        <f t="shared" si="15847"/>
        <v>2810.9589041095892</v>
      </c>
      <c r="ABI164" s="21">
        <f t="shared" si="15847"/>
        <v>2810.9589041095892</v>
      </c>
      <c r="ABJ164" s="21">
        <f t="shared" si="15847"/>
        <v>2810.9589041095892</v>
      </c>
      <c r="ABK164" s="21">
        <f t="shared" si="15847"/>
        <v>2810.9589041095892</v>
      </c>
      <c r="ABL164" s="21">
        <f t="shared" si="15847"/>
        <v>2810.9589041095892</v>
      </c>
      <c r="ABM164" s="21">
        <f t="shared" si="15847"/>
        <v>2810.9589041095892</v>
      </c>
      <c r="ABN164" s="21">
        <f t="shared" si="15847"/>
        <v>2810.9589041095892</v>
      </c>
      <c r="ABO164" s="21">
        <f t="shared" si="15847"/>
        <v>2810.9589041095892</v>
      </c>
      <c r="ABP164" s="21">
        <f t="shared" si="15847"/>
        <v>2810.9589041095892</v>
      </c>
      <c r="ABQ164" s="21">
        <f t="shared" si="15847"/>
        <v>2810.9589041095892</v>
      </c>
      <c r="ABR164" s="21">
        <f t="shared" si="15847"/>
        <v>2810.9589041095892</v>
      </c>
      <c r="ABS164" s="21">
        <f t="shared" si="15847"/>
        <v>2810.9589041095892</v>
      </c>
      <c r="ABT164" s="21">
        <f t="shared" si="15847"/>
        <v>2810.9589041095892</v>
      </c>
      <c r="ABU164" s="21">
        <f t="shared" si="15847"/>
        <v>2810.9589041095892</v>
      </c>
      <c r="ABV164" s="21">
        <f t="shared" si="15847"/>
        <v>2810.9589041095892</v>
      </c>
      <c r="ABW164" s="21">
        <f t="shared" si="15847"/>
        <v>3550.6849315068498</v>
      </c>
      <c r="ABX164" s="21">
        <f t="shared" si="15847"/>
        <v>3550.6849315068498</v>
      </c>
      <c r="ABY164" s="21">
        <f t="shared" si="15847"/>
        <v>3550.6849315068498</v>
      </c>
      <c r="ABZ164" s="21">
        <f t="shared" si="15847"/>
        <v>3550.6849315068498</v>
      </c>
      <c r="ACA164" s="21">
        <f t="shared" si="15847"/>
        <v>3550.6849315068498</v>
      </c>
      <c r="ACB164" s="21">
        <f t="shared" si="15847"/>
        <v>3550.6849315068498</v>
      </c>
      <c r="ACC164" s="21">
        <f t="shared" si="15847"/>
        <v>3550.6849315068498</v>
      </c>
      <c r="ACD164" s="21">
        <f t="shared" si="15847"/>
        <v>3550.6849315068498</v>
      </c>
      <c r="ACE164" s="21">
        <f t="shared" si="15847"/>
        <v>3550.6849315068498</v>
      </c>
      <c r="ACF164" s="21">
        <f t="shared" si="15847"/>
        <v>3550.6849315068498</v>
      </c>
      <c r="ACG164" s="21">
        <f t="shared" si="15847"/>
        <v>3550.6849315068498</v>
      </c>
      <c r="ACH164" s="21">
        <f t="shared" si="15847"/>
        <v>3550.6849315068498</v>
      </c>
      <c r="ACI164" s="21">
        <f t="shared" si="15847"/>
        <v>3550.6849315068498</v>
      </c>
      <c r="ACJ164" s="21">
        <f t="shared" si="15847"/>
        <v>3550.6849315068498</v>
      </c>
      <c r="ACK164" s="21">
        <f t="shared" si="15847"/>
        <v>3550.6849315068498</v>
      </c>
      <c r="ACL164" s="21">
        <f t="shared" si="15847"/>
        <v>3550.6849315068498</v>
      </c>
      <c r="ACM164" s="21">
        <f t="shared" si="15847"/>
        <v>3550.6849315068498</v>
      </c>
      <c r="ACN164" s="21">
        <f t="shared" si="15847"/>
        <v>3550.6849315068498</v>
      </c>
      <c r="ACO164" s="21">
        <f t="shared" si="15847"/>
        <v>3550.6849315068498</v>
      </c>
      <c r="ACP164" s="21">
        <f t="shared" si="15847"/>
        <v>3550.6849315068498</v>
      </c>
      <c r="ACQ164" s="21">
        <f t="shared" si="15847"/>
        <v>3550.6849315068498</v>
      </c>
      <c r="ACR164" s="21">
        <f t="shared" si="15847"/>
        <v>3550.6849315068498</v>
      </c>
      <c r="ACS164" s="21">
        <f t="shared" si="15847"/>
        <v>3550.6849315068498</v>
      </c>
      <c r="ACT164" s="21">
        <f t="shared" si="15847"/>
        <v>3550.6849315068498</v>
      </c>
      <c r="ACU164" s="21">
        <f t="shared" si="15847"/>
        <v>3550.6849315068498</v>
      </c>
      <c r="ACV164" s="21">
        <f t="shared" si="15847"/>
        <v>3550.6849315068498</v>
      </c>
      <c r="ACW164" s="21">
        <f t="shared" si="15847"/>
        <v>3550.6849315068498</v>
      </c>
      <c r="ACX164" s="21">
        <f t="shared" si="15847"/>
        <v>3550.6849315068498</v>
      </c>
      <c r="ACY164" s="21">
        <f t="shared" si="15847"/>
        <v>3550.6849315068498</v>
      </c>
      <c r="ACZ164" s="21">
        <f t="shared" si="15847"/>
        <v>3550.6849315068498</v>
      </c>
      <c r="ADA164" s="21">
        <f t="shared" si="15847"/>
        <v>3550.6849315068498</v>
      </c>
      <c r="ADB164" s="21">
        <f t="shared" si="15847"/>
        <v>3550.6849315068498</v>
      </c>
      <c r="ADC164" s="21">
        <f t="shared" si="15847"/>
        <v>3550.6849315068498</v>
      </c>
      <c r="ADD164" s="21">
        <f t="shared" si="15847"/>
        <v>3550.6849315068498</v>
      </c>
      <c r="ADE164" s="21">
        <f t="shared" si="15847"/>
        <v>3550.6849315068498</v>
      </c>
      <c r="ADF164" s="21">
        <f t="shared" ref="ADF164:AFG164" si="15848">IF(ADF$8="",0,SUMIFS(152:152,118:118,ADF$8))</f>
        <v>3550.6849315068498</v>
      </c>
      <c r="ADG164" s="21">
        <f t="shared" si="15848"/>
        <v>3550.6849315068498</v>
      </c>
      <c r="ADH164" s="21">
        <f t="shared" si="15848"/>
        <v>3550.6849315068498</v>
      </c>
      <c r="ADI164" s="21">
        <f t="shared" si="15848"/>
        <v>3550.6849315068498</v>
      </c>
      <c r="ADJ164" s="21">
        <f t="shared" si="15848"/>
        <v>3550.6849315068498</v>
      </c>
      <c r="ADK164" s="21">
        <f t="shared" si="15848"/>
        <v>3550.6849315068498</v>
      </c>
      <c r="ADL164" s="21">
        <f t="shared" si="15848"/>
        <v>3550.6849315068498</v>
      </c>
      <c r="ADM164" s="21">
        <f t="shared" si="15848"/>
        <v>3550.6849315068498</v>
      </c>
      <c r="ADN164" s="21">
        <f t="shared" si="15848"/>
        <v>3550.6849315068498</v>
      </c>
      <c r="ADO164" s="21">
        <f t="shared" si="15848"/>
        <v>3550.6849315068498</v>
      </c>
      <c r="ADP164" s="21">
        <f t="shared" si="15848"/>
        <v>3550.6849315068498</v>
      </c>
      <c r="ADQ164" s="21">
        <f t="shared" si="15848"/>
        <v>3550.6849315068498</v>
      </c>
      <c r="ADR164" s="21">
        <f t="shared" si="15848"/>
        <v>3550.6849315068498</v>
      </c>
      <c r="ADS164" s="21">
        <f t="shared" si="15848"/>
        <v>3550.6849315068498</v>
      </c>
      <c r="ADT164" s="21">
        <f t="shared" si="15848"/>
        <v>3550.6849315068498</v>
      </c>
      <c r="ADU164" s="21">
        <f t="shared" si="15848"/>
        <v>3550.6849315068498</v>
      </c>
      <c r="ADV164" s="21">
        <f t="shared" si="15848"/>
        <v>3550.6849315068498</v>
      </c>
      <c r="ADW164" s="21">
        <f t="shared" si="15848"/>
        <v>3550.6849315068498</v>
      </c>
      <c r="ADX164" s="21">
        <f t="shared" si="15848"/>
        <v>3550.6849315068498</v>
      </c>
      <c r="ADY164" s="21">
        <f t="shared" si="15848"/>
        <v>3550.6849315068498</v>
      </c>
      <c r="ADZ164" s="21">
        <f t="shared" si="15848"/>
        <v>3550.6849315068498</v>
      </c>
      <c r="AEA164" s="21">
        <f t="shared" si="15848"/>
        <v>3550.6849315068498</v>
      </c>
      <c r="AEB164" s="21">
        <f t="shared" si="15848"/>
        <v>3550.6849315068498</v>
      </c>
      <c r="AEC164" s="21">
        <f t="shared" si="15848"/>
        <v>3550.6849315068498</v>
      </c>
      <c r="AED164" s="21">
        <f t="shared" si="15848"/>
        <v>3550.6849315068498</v>
      </c>
      <c r="AEE164" s="21">
        <f t="shared" si="15848"/>
        <v>3550.6849315068498</v>
      </c>
      <c r="AEF164" s="21">
        <f t="shared" si="15848"/>
        <v>3747.9452054794524</v>
      </c>
      <c r="AEG164" s="21">
        <f t="shared" si="15848"/>
        <v>3747.9452054794524</v>
      </c>
      <c r="AEH164" s="21">
        <f t="shared" si="15848"/>
        <v>3747.9452054794524</v>
      </c>
      <c r="AEI164" s="21">
        <f t="shared" si="15848"/>
        <v>3747.9452054794524</v>
      </c>
      <c r="AEJ164" s="21">
        <f t="shared" si="15848"/>
        <v>3747.9452054794524</v>
      </c>
      <c r="AEK164" s="21">
        <f t="shared" si="15848"/>
        <v>3747.9452054794524</v>
      </c>
      <c r="AEL164" s="21">
        <f t="shared" si="15848"/>
        <v>3747.9452054794524</v>
      </c>
      <c r="AEM164" s="21">
        <f t="shared" si="15848"/>
        <v>3747.9452054794524</v>
      </c>
      <c r="AEN164" s="21">
        <f t="shared" si="15848"/>
        <v>3747.9452054794524</v>
      </c>
      <c r="AEO164" s="21">
        <f t="shared" si="15848"/>
        <v>3747.9452054794524</v>
      </c>
      <c r="AEP164" s="21">
        <f t="shared" si="15848"/>
        <v>3747.9452054794524</v>
      </c>
      <c r="AEQ164" s="21">
        <f t="shared" si="15848"/>
        <v>3747.9452054794524</v>
      </c>
      <c r="AER164" s="21">
        <f t="shared" si="15848"/>
        <v>3747.9452054794524</v>
      </c>
      <c r="AES164" s="21">
        <f t="shared" si="15848"/>
        <v>3747.9452054794524</v>
      </c>
      <c r="AET164" s="21">
        <f t="shared" si="15848"/>
        <v>3747.9452054794524</v>
      </c>
      <c r="AEU164" s="21">
        <f t="shared" si="15848"/>
        <v>3747.9452054794524</v>
      </c>
      <c r="AEV164" s="21">
        <f t="shared" si="15848"/>
        <v>3747.9452054794524</v>
      </c>
      <c r="AEW164" s="21">
        <f t="shared" si="15848"/>
        <v>3747.9452054794524</v>
      </c>
      <c r="AEX164" s="21">
        <f t="shared" si="15848"/>
        <v>3747.9452054794524</v>
      </c>
      <c r="AEY164" s="21">
        <f t="shared" si="15848"/>
        <v>3747.9452054794524</v>
      </c>
      <c r="AEZ164" s="21">
        <f t="shared" si="15848"/>
        <v>3747.9452054794524</v>
      </c>
      <c r="AFA164" s="21">
        <f t="shared" si="15848"/>
        <v>3747.9452054794524</v>
      </c>
      <c r="AFB164" s="21">
        <f t="shared" si="15848"/>
        <v>3747.9452054794524</v>
      </c>
      <c r="AFC164" s="21">
        <f t="shared" si="15848"/>
        <v>3747.9452054794524</v>
      </c>
      <c r="AFD164" s="21">
        <f t="shared" si="15848"/>
        <v>3747.9452054794524</v>
      </c>
      <c r="AFE164" s="21">
        <f t="shared" si="15848"/>
        <v>3747.9452054794524</v>
      </c>
      <c r="AFF164" s="21">
        <f t="shared" si="15848"/>
        <v>3747.9452054794524</v>
      </c>
      <c r="AFG164" s="21">
        <f t="shared" si="15848"/>
        <v>3747.9452054794524</v>
      </c>
    </row>
    <row r="165" spans="1:839" s="42" customFormat="1" x14ac:dyDescent="0.25">
      <c r="A165" s="21"/>
      <c r="B165" s="21"/>
      <c r="C165" s="21"/>
      <c r="D165" s="52"/>
      <c r="E165" s="21" t="str">
        <f>структура!$G$55</f>
        <v>сбор пени по просроч. займам</v>
      </c>
      <c r="F165" s="21"/>
      <c r="G165" s="21" t="str">
        <f>структура!$J$12</f>
        <v>спец. заем</v>
      </c>
      <c r="H165" s="21"/>
      <c r="I165" s="21" t="str">
        <f>IF($E165="","",INDEX(структура!$H$10:$H$153,SUMIFS(структура!$C$10:$C$153,структура!$G$10:$G$153,$E165)))</f>
        <v>руб</v>
      </c>
      <c r="J165" s="21"/>
      <c r="K165" s="41"/>
      <c r="L165" s="21"/>
      <c r="M165" s="21"/>
      <c r="N165" s="21"/>
      <c r="O165" s="21"/>
      <c r="P165" s="21"/>
      <c r="Q165" s="41"/>
      <c r="R165" s="21">
        <f t="shared" ref="R165:CC165" si="15849">IF(R$8="",0,SUMIFS(153:153,119:119,R$8))</f>
        <v>0</v>
      </c>
      <c r="S165" s="21">
        <f t="shared" si="15849"/>
        <v>0</v>
      </c>
      <c r="T165" s="21">
        <f t="shared" si="15849"/>
        <v>0</v>
      </c>
      <c r="U165" s="21">
        <f t="shared" si="15849"/>
        <v>0</v>
      </c>
      <c r="V165" s="21">
        <f t="shared" si="15849"/>
        <v>0</v>
      </c>
      <c r="W165" s="21">
        <f t="shared" si="15849"/>
        <v>0</v>
      </c>
      <c r="X165" s="21">
        <f t="shared" si="15849"/>
        <v>0</v>
      </c>
      <c r="Y165" s="21">
        <f t="shared" si="15849"/>
        <v>0</v>
      </c>
      <c r="Z165" s="21">
        <f t="shared" si="15849"/>
        <v>0</v>
      </c>
      <c r="AA165" s="21">
        <f t="shared" si="15849"/>
        <v>0</v>
      </c>
      <c r="AB165" s="21">
        <f t="shared" si="15849"/>
        <v>0</v>
      </c>
      <c r="AC165" s="21">
        <f t="shared" si="15849"/>
        <v>0</v>
      </c>
      <c r="AD165" s="21">
        <f t="shared" si="15849"/>
        <v>0</v>
      </c>
      <c r="AE165" s="21">
        <f t="shared" si="15849"/>
        <v>0</v>
      </c>
      <c r="AF165" s="21">
        <f t="shared" si="15849"/>
        <v>0</v>
      </c>
      <c r="AG165" s="21">
        <f t="shared" si="15849"/>
        <v>0</v>
      </c>
      <c r="AH165" s="21">
        <f t="shared" si="15849"/>
        <v>0</v>
      </c>
      <c r="AI165" s="21">
        <f t="shared" si="15849"/>
        <v>0</v>
      </c>
      <c r="AJ165" s="21">
        <f t="shared" si="15849"/>
        <v>0</v>
      </c>
      <c r="AK165" s="21">
        <f t="shared" si="15849"/>
        <v>0</v>
      </c>
      <c r="AL165" s="21">
        <f t="shared" si="15849"/>
        <v>0</v>
      </c>
      <c r="AM165" s="21">
        <f t="shared" si="15849"/>
        <v>0</v>
      </c>
      <c r="AN165" s="21">
        <f t="shared" si="15849"/>
        <v>0</v>
      </c>
      <c r="AO165" s="21">
        <f t="shared" si="15849"/>
        <v>0</v>
      </c>
      <c r="AP165" s="21">
        <f t="shared" si="15849"/>
        <v>0</v>
      </c>
      <c r="AQ165" s="21">
        <f t="shared" si="15849"/>
        <v>0</v>
      </c>
      <c r="AR165" s="21">
        <f t="shared" si="15849"/>
        <v>0</v>
      </c>
      <c r="AS165" s="21">
        <f t="shared" si="15849"/>
        <v>0</v>
      </c>
      <c r="AT165" s="21">
        <f t="shared" si="15849"/>
        <v>0</v>
      </c>
      <c r="AU165" s="21">
        <f t="shared" si="15849"/>
        <v>0</v>
      </c>
      <c r="AV165" s="21">
        <f t="shared" si="15849"/>
        <v>0</v>
      </c>
      <c r="AW165" s="21">
        <f t="shared" si="15849"/>
        <v>0</v>
      </c>
      <c r="AX165" s="21">
        <f t="shared" si="15849"/>
        <v>0</v>
      </c>
      <c r="AY165" s="21">
        <f t="shared" si="15849"/>
        <v>0</v>
      </c>
      <c r="AZ165" s="21">
        <f t="shared" si="15849"/>
        <v>0</v>
      </c>
      <c r="BA165" s="21">
        <f t="shared" si="15849"/>
        <v>0</v>
      </c>
      <c r="BB165" s="21">
        <f t="shared" si="15849"/>
        <v>0</v>
      </c>
      <c r="BC165" s="21">
        <f t="shared" si="15849"/>
        <v>0</v>
      </c>
      <c r="BD165" s="21">
        <f t="shared" si="15849"/>
        <v>0</v>
      </c>
      <c r="BE165" s="21">
        <f t="shared" si="15849"/>
        <v>0</v>
      </c>
      <c r="BF165" s="21">
        <f t="shared" si="15849"/>
        <v>39.452054794520564</v>
      </c>
      <c r="BG165" s="21">
        <f t="shared" si="15849"/>
        <v>39.452054794520564</v>
      </c>
      <c r="BH165" s="21">
        <f t="shared" si="15849"/>
        <v>39.452054794520564</v>
      </c>
      <c r="BI165" s="21">
        <f t="shared" si="15849"/>
        <v>39.452054794520564</v>
      </c>
      <c r="BJ165" s="21">
        <f t="shared" si="15849"/>
        <v>39.452054794520564</v>
      </c>
      <c r="BK165" s="21">
        <f t="shared" si="15849"/>
        <v>39.452054794520564</v>
      </c>
      <c r="BL165" s="21">
        <f t="shared" si="15849"/>
        <v>39.452054794520564</v>
      </c>
      <c r="BM165" s="21">
        <f t="shared" si="15849"/>
        <v>39.452054794520564</v>
      </c>
      <c r="BN165" s="21">
        <f t="shared" si="15849"/>
        <v>39.452054794520564</v>
      </c>
      <c r="BO165" s="21">
        <f t="shared" si="15849"/>
        <v>39.452054794520564</v>
      </c>
      <c r="BP165" s="21">
        <f t="shared" si="15849"/>
        <v>39.452054794520564</v>
      </c>
      <c r="BQ165" s="21">
        <f t="shared" si="15849"/>
        <v>39.452054794520564</v>
      </c>
      <c r="BR165" s="21">
        <f t="shared" si="15849"/>
        <v>39.452054794520564</v>
      </c>
      <c r="BS165" s="21">
        <f t="shared" si="15849"/>
        <v>39.452054794520564</v>
      </c>
      <c r="BT165" s="21">
        <f t="shared" si="15849"/>
        <v>39.452054794520564</v>
      </c>
      <c r="BU165" s="21">
        <f t="shared" si="15849"/>
        <v>39.452054794520564</v>
      </c>
      <c r="BV165" s="21">
        <f t="shared" si="15849"/>
        <v>39.452054794520564</v>
      </c>
      <c r="BW165" s="21">
        <f t="shared" si="15849"/>
        <v>39.452054794520564</v>
      </c>
      <c r="BX165" s="21">
        <f t="shared" si="15849"/>
        <v>39.452054794520564</v>
      </c>
      <c r="BY165" s="21">
        <f t="shared" si="15849"/>
        <v>39.452054794520564</v>
      </c>
      <c r="BZ165" s="21">
        <f t="shared" si="15849"/>
        <v>39.452054794520564</v>
      </c>
      <c r="CA165" s="21">
        <f t="shared" si="15849"/>
        <v>39.452054794520564</v>
      </c>
      <c r="CB165" s="21">
        <f t="shared" si="15849"/>
        <v>39.452054794520564</v>
      </c>
      <c r="CC165" s="21">
        <f t="shared" si="15849"/>
        <v>39.452054794520564</v>
      </c>
      <c r="CD165" s="21">
        <f t="shared" ref="CD165:EO165" si="15850">IF(CD$8="",0,SUMIFS(153:153,119:119,CD$8))</f>
        <v>39.452054794520564</v>
      </c>
      <c r="CE165" s="21">
        <f t="shared" si="15850"/>
        <v>39.452054794520564</v>
      </c>
      <c r="CF165" s="21">
        <f t="shared" si="15850"/>
        <v>39.452054794520564</v>
      </c>
      <c r="CG165" s="21">
        <f t="shared" si="15850"/>
        <v>39.452054794520564</v>
      </c>
      <c r="CH165" s="21">
        <f t="shared" si="15850"/>
        <v>39.452054794520564</v>
      </c>
      <c r="CI165" s="21">
        <f t="shared" si="15850"/>
        <v>39.452054794520564</v>
      </c>
      <c r="CJ165" s="21">
        <f t="shared" si="15850"/>
        <v>39.452054794520564</v>
      </c>
      <c r="CK165" s="21">
        <f t="shared" si="15850"/>
        <v>35.068493150684944</v>
      </c>
      <c r="CL165" s="21">
        <f t="shared" si="15850"/>
        <v>35.068493150684944</v>
      </c>
      <c r="CM165" s="21">
        <f t="shared" si="15850"/>
        <v>35.068493150684944</v>
      </c>
      <c r="CN165" s="21">
        <f t="shared" si="15850"/>
        <v>35.068493150684944</v>
      </c>
      <c r="CO165" s="21">
        <f t="shared" si="15850"/>
        <v>35.068493150684944</v>
      </c>
      <c r="CP165" s="21">
        <f t="shared" si="15850"/>
        <v>35.068493150684944</v>
      </c>
      <c r="CQ165" s="21">
        <f t="shared" si="15850"/>
        <v>35.068493150684944</v>
      </c>
      <c r="CR165" s="21">
        <f t="shared" si="15850"/>
        <v>35.068493150684944</v>
      </c>
      <c r="CS165" s="21">
        <f t="shared" si="15850"/>
        <v>35.068493150684944</v>
      </c>
      <c r="CT165" s="21">
        <f t="shared" si="15850"/>
        <v>35.068493150684944</v>
      </c>
      <c r="CU165" s="21">
        <f t="shared" si="15850"/>
        <v>35.068493150684944</v>
      </c>
      <c r="CV165" s="21">
        <f t="shared" si="15850"/>
        <v>35.068493150684944</v>
      </c>
      <c r="CW165" s="21">
        <f t="shared" si="15850"/>
        <v>35.068493150684944</v>
      </c>
      <c r="CX165" s="21">
        <f t="shared" si="15850"/>
        <v>35.068493150684944</v>
      </c>
      <c r="CY165" s="21">
        <f t="shared" si="15850"/>
        <v>35.068493150684944</v>
      </c>
      <c r="CZ165" s="21">
        <f t="shared" si="15850"/>
        <v>35.068493150684944</v>
      </c>
      <c r="DA165" s="21">
        <f t="shared" si="15850"/>
        <v>35.068493150684944</v>
      </c>
      <c r="DB165" s="21">
        <f t="shared" si="15850"/>
        <v>35.068493150684944</v>
      </c>
      <c r="DC165" s="21">
        <f t="shared" si="15850"/>
        <v>35.068493150684944</v>
      </c>
      <c r="DD165" s="21">
        <f t="shared" si="15850"/>
        <v>35.068493150684944</v>
      </c>
      <c r="DE165" s="21">
        <f t="shared" si="15850"/>
        <v>35.068493150684944</v>
      </c>
      <c r="DF165" s="21">
        <f t="shared" si="15850"/>
        <v>35.068493150684944</v>
      </c>
      <c r="DG165" s="21">
        <f t="shared" si="15850"/>
        <v>35.068493150684944</v>
      </c>
      <c r="DH165" s="21">
        <f t="shared" si="15850"/>
        <v>35.068493150684944</v>
      </c>
      <c r="DI165" s="21">
        <f t="shared" si="15850"/>
        <v>35.068493150684944</v>
      </c>
      <c r="DJ165" s="21">
        <f t="shared" si="15850"/>
        <v>35.068493150684944</v>
      </c>
      <c r="DK165" s="21">
        <f t="shared" si="15850"/>
        <v>35.068493150684944</v>
      </c>
      <c r="DL165" s="21">
        <f t="shared" si="15850"/>
        <v>35.068493150684944</v>
      </c>
      <c r="DM165" s="21">
        <f t="shared" si="15850"/>
        <v>35.068493150684944</v>
      </c>
      <c r="DN165" s="21">
        <f t="shared" si="15850"/>
        <v>35.068493150684944</v>
      </c>
      <c r="DO165" s="21">
        <f t="shared" si="15850"/>
        <v>35.068493150684944</v>
      </c>
      <c r="DP165" s="21">
        <f t="shared" si="15850"/>
        <v>76.712328767123324</v>
      </c>
      <c r="DQ165" s="21">
        <f t="shared" si="15850"/>
        <v>76.712328767123324</v>
      </c>
      <c r="DR165" s="21">
        <f t="shared" si="15850"/>
        <v>76.712328767123324</v>
      </c>
      <c r="DS165" s="21">
        <f t="shared" si="15850"/>
        <v>76.712328767123324</v>
      </c>
      <c r="DT165" s="21">
        <f t="shared" si="15850"/>
        <v>76.712328767123324</v>
      </c>
      <c r="DU165" s="21">
        <f t="shared" si="15850"/>
        <v>76.712328767123324</v>
      </c>
      <c r="DV165" s="21">
        <f t="shared" si="15850"/>
        <v>76.712328767123324</v>
      </c>
      <c r="DW165" s="21">
        <f t="shared" si="15850"/>
        <v>76.712328767123324</v>
      </c>
      <c r="DX165" s="21">
        <f t="shared" si="15850"/>
        <v>76.712328767123324</v>
      </c>
      <c r="DY165" s="21">
        <f t="shared" si="15850"/>
        <v>76.712328767123324</v>
      </c>
      <c r="DZ165" s="21">
        <f t="shared" si="15850"/>
        <v>76.712328767123324</v>
      </c>
      <c r="EA165" s="21">
        <f t="shared" si="15850"/>
        <v>76.712328767123324</v>
      </c>
      <c r="EB165" s="21">
        <f t="shared" si="15850"/>
        <v>76.712328767123324</v>
      </c>
      <c r="EC165" s="21">
        <f t="shared" si="15850"/>
        <v>76.712328767123324</v>
      </c>
      <c r="ED165" s="21">
        <f t="shared" si="15850"/>
        <v>76.712328767123324</v>
      </c>
      <c r="EE165" s="21">
        <f t="shared" si="15850"/>
        <v>0</v>
      </c>
      <c r="EF165" s="21">
        <f t="shared" si="15850"/>
        <v>0</v>
      </c>
      <c r="EG165" s="21">
        <f t="shared" si="15850"/>
        <v>0</v>
      </c>
      <c r="EH165" s="21">
        <f t="shared" si="15850"/>
        <v>0</v>
      </c>
      <c r="EI165" s="21">
        <f t="shared" si="15850"/>
        <v>0</v>
      </c>
      <c r="EJ165" s="21">
        <f t="shared" si="15850"/>
        <v>76.712328767123324</v>
      </c>
      <c r="EK165" s="21">
        <f t="shared" si="15850"/>
        <v>76.712328767123324</v>
      </c>
      <c r="EL165" s="21">
        <f t="shared" si="15850"/>
        <v>76.712328767123324</v>
      </c>
      <c r="EM165" s="21">
        <f t="shared" si="15850"/>
        <v>76.712328767123324</v>
      </c>
      <c r="EN165" s="21">
        <f t="shared" si="15850"/>
        <v>76.712328767123324</v>
      </c>
      <c r="EO165" s="21">
        <f t="shared" si="15850"/>
        <v>76.712328767123324</v>
      </c>
      <c r="EP165" s="21">
        <f t="shared" ref="EP165:HA165" si="15851">IF(EP$8="",0,SUMIFS(153:153,119:119,EP$8))</f>
        <v>76.712328767123324</v>
      </c>
      <c r="EQ165" s="21">
        <f t="shared" si="15851"/>
        <v>76.712328767123324</v>
      </c>
      <c r="ER165" s="21">
        <f t="shared" si="15851"/>
        <v>76.712328767123324</v>
      </c>
      <c r="ES165" s="21">
        <f t="shared" si="15851"/>
        <v>76.712328767123324</v>
      </c>
      <c r="ET165" s="21">
        <f t="shared" si="15851"/>
        <v>76.712328767123324</v>
      </c>
      <c r="EU165" s="21">
        <f t="shared" si="15851"/>
        <v>76.712328767123324</v>
      </c>
      <c r="EV165" s="21">
        <f t="shared" si="15851"/>
        <v>76.712328767123324</v>
      </c>
      <c r="EW165" s="21">
        <f t="shared" si="15851"/>
        <v>76.712328767123324</v>
      </c>
      <c r="EX165" s="21">
        <f t="shared" si="15851"/>
        <v>76.712328767123324</v>
      </c>
      <c r="EY165" s="21">
        <f t="shared" si="15851"/>
        <v>0</v>
      </c>
      <c r="EZ165" s="21">
        <f t="shared" si="15851"/>
        <v>0</v>
      </c>
      <c r="FA165" s="21">
        <f t="shared" si="15851"/>
        <v>0</v>
      </c>
      <c r="FB165" s="21">
        <f t="shared" si="15851"/>
        <v>0</v>
      </c>
      <c r="FC165" s="21">
        <f t="shared" si="15851"/>
        <v>0</v>
      </c>
      <c r="FD165" s="21">
        <f t="shared" si="15851"/>
        <v>76.712328767123324</v>
      </c>
      <c r="FE165" s="21">
        <f t="shared" si="15851"/>
        <v>76.712328767123324</v>
      </c>
      <c r="FF165" s="21">
        <f t="shared" si="15851"/>
        <v>76.712328767123324</v>
      </c>
      <c r="FG165" s="21">
        <f t="shared" si="15851"/>
        <v>76.712328767123324</v>
      </c>
      <c r="FH165" s="21">
        <f t="shared" si="15851"/>
        <v>76.712328767123324</v>
      </c>
      <c r="FI165" s="21">
        <f t="shared" si="15851"/>
        <v>76.712328767123324</v>
      </c>
      <c r="FJ165" s="21">
        <f t="shared" si="15851"/>
        <v>76.712328767123324</v>
      </c>
      <c r="FK165" s="21">
        <f t="shared" si="15851"/>
        <v>76.712328767123324</v>
      </c>
      <c r="FL165" s="21">
        <f t="shared" si="15851"/>
        <v>76.712328767123324</v>
      </c>
      <c r="FM165" s="21">
        <f t="shared" si="15851"/>
        <v>76.712328767123324</v>
      </c>
      <c r="FN165" s="21">
        <f t="shared" si="15851"/>
        <v>76.712328767123324</v>
      </c>
      <c r="FO165" s="21">
        <f t="shared" si="15851"/>
        <v>76.712328767123324</v>
      </c>
      <c r="FP165" s="21">
        <f t="shared" si="15851"/>
        <v>76.712328767123324</v>
      </c>
      <c r="FQ165" s="21">
        <f t="shared" si="15851"/>
        <v>76.712328767123324</v>
      </c>
      <c r="FR165" s="21">
        <f t="shared" si="15851"/>
        <v>76.712328767123324</v>
      </c>
      <c r="FS165" s="21">
        <f t="shared" si="15851"/>
        <v>76.712328767123324</v>
      </c>
      <c r="FT165" s="21">
        <f t="shared" si="15851"/>
        <v>76.712328767123324</v>
      </c>
      <c r="FU165" s="21">
        <f t="shared" si="15851"/>
        <v>76.712328767123324</v>
      </c>
      <c r="FV165" s="21">
        <f t="shared" si="15851"/>
        <v>76.712328767123324</v>
      </c>
      <c r="FW165" s="21">
        <f t="shared" si="15851"/>
        <v>76.712328767123324</v>
      </c>
      <c r="FX165" s="21">
        <f t="shared" si="15851"/>
        <v>76.712328767123324</v>
      </c>
      <c r="FY165" s="21">
        <f t="shared" si="15851"/>
        <v>76.712328767123324</v>
      </c>
      <c r="FZ165" s="21">
        <f t="shared" si="15851"/>
        <v>76.712328767123324</v>
      </c>
      <c r="GA165" s="21">
        <f t="shared" si="15851"/>
        <v>76.712328767123324</v>
      </c>
      <c r="GB165" s="21">
        <f t="shared" si="15851"/>
        <v>76.712328767123324</v>
      </c>
      <c r="GC165" s="21">
        <f t="shared" si="15851"/>
        <v>76.712328767123324</v>
      </c>
      <c r="GD165" s="21">
        <f t="shared" si="15851"/>
        <v>76.712328767123324</v>
      </c>
      <c r="GE165" s="21">
        <f t="shared" si="15851"/>
        <v>76.712328767123324</v>
      </c>
      <c r="GF165" s="21">
        <f t="shared" si="15851"/>
        <v>76.712328767123324</v>
      </c>
      <c r="GG165" s="21">
        <f t="shared" si="15851"/>
        <v>76.712328767123324</v>
      </c>
      <c r="GH165" s="21">
        <f t="shared" si="15851"/>
        <v>76.712328767123324</v>
      </c>
      <c r="GI165" s="21">
        <f t="shared" si="15851"/>
        <v>51.141552511415533</v>
      </c>
      <c r="GJ165" s="21">
        <f t="shared" si="15851"/>
        <v>51.141552511415533</v>
      </c>
      <c r="GK165" s="21">
        <f t="shared" si="15851"/>
        <v>51.141552511415533</v>
      </c>
      <c r="GL165" s="21">
        <f t="shared" si="15851"/>
        <v>51.141552511415533</v>
      </c>
      <c r="GM165" s="21">
        <f t="shared" si="15851"/>
        <v>51.141552511415533</v>
      </c>
      <c r="GN165" s="21">
        <f t="shared" si="15851"/>
        <v>51.141552511415533</v>
      </c>
      <c r="GO165" s="21">
        <f t="shared" si="15851"/>
        <v>51.141552511415533</v>
      </c>
      <c r="GP165" s="21">
        <f t="shared" si="15851"/>
        <v>51.141552511415533</v>
      </c>
      <c r="GQ165" s="21">
        <f t="shared" si="15851"/>
        <v>51.141552511415533</v>
      </c>
      <c r="GR165" s="21">
        <f t="shared" si="15851"/>
        <v>51.141552511415533</v>
      </c>
      <c r="GS165" s="21">
        <f t="shared" si="15851"/>
        <v>51.141552511415533</v>
      </c>
      <c r="GT165" s="21">
        <f t="shared" si="15851"/>
        <v>51.141552511415533</v>
      </c>
      <c r="GU165" s="21">
        <f t="shared" si="15851"/>
        <v>51.141552511415533</v>
      </c>
      <c r="GV165" s="21">
        <f t="shared" si="15851"/>
        <v>51.141552511415533</v>
      </c>
      <c r="GW165" s="21">
        <f t="shared" si="15851"/>
        <v>51.141552511415533</v>
      </c>
      <c r="GX165" s="21">
        <f t="shared" si="15851"/>
        <v>51.141552511415533</v>
      </c>
      <c r="GY165" s="21">
        <f t="shared" si="15851"/>
        <v>51.141552511415533</v>
      </c>
      <c r="GZ165" s="21">
        <f t="shared" si="15851"/>
        <v>51.141552511415533</v>
      </c>
      <c r="HA165" s="21">
        <f t="shared" si="15851"/>
        <v>51.141552511415533</v>
      </c>
      <c r="HB165" s="21">
        <f t="shared" ref="HB165:JM165" si="15852">IF(HB$8="",0,SUMIFS(153:153,119:119,HB$8))</f>
        <v>51.141552511415533</v>
      </c>
      <c r="HC165" s="21">
        <f t="shared" si="15852"/>
        <v>51.141552511415533</v>
      </c>
      <c r="HD165" s="21">
        <f t="shared" si="15852"/>
        <v>51.141552511415533</v>
      </c>
      <c r="HE165" s="21">
        <f t="shared" si="15852"/>
        <v>51.141552511415533</v>
      </c>
      <c r="HF165" s="21">
        <f t="shared" si="15852"/>
        <v>51.141552511415533</v>
      </c>
      <c r="HG165" s="21">
        <f t="shared" si="15852"/>
        <v>51.141552511415533</v>
      </c>
      <c r="HH165" s="21">
        <f t="shared" si="15852"/>
        <v>51.141552511415533</v>
      </c>
      <c r="HI165" s="21">
        <f t="shared" si="15852"/>
        <v>51.141552511415533</v>
      </c>
      <c r="HJ165" s="21">
        <f t="shared" si="15852"/>
        <v>51.141552511415533</v>
      </c>
      <c r="HK165" s="21">
        <f t="shared" si="15852"/>
        <v>51.141552511415533</v>
      </c>
      <c r="HL165" s="21">
        <f t="shared" si="15852"/>
        <v>51.141552511415533</v>
      </c>
      <c r="HM165" s="21">
        <f t="shared" si="15852"/>
        <v>65.753424657534254</v>
      </c>
      <c r="HN165" s="21">
        <f t="shared" si="15852"/>
        <v>65.753424657534254</v>
      </c>
      <c r="HO165" s="21">
        <f t="shared" si="15852"/>
        <v>65.753424657534254</v>
      </c>
      <c r="HP165" s="21">
        <f t="shared" si="15852"/>
        <v>65.753424657534254</v>
      </c>
      <c r="HQ165" s="21">
        <f t="shared" si="15852"/>
        <v>65.753424657534254</v>
      </c>
      <c r="HR165" s="21">
        <f t="shared" si="15852"/>
        <v>65.753424657534254</v>
      </c>
      <c r="HS165" s="21">
        <f t="shared" si="15852"/>
        <v>65.753424657534254</v>
      </c>
      <c r="HT165" s="21">
        <f t="shared" si="15852"/>
        <v>65.753424657534254</v>
      </c>
      <c r="HU165" s="21">
        <f t="shared" si="15852"/>
        <v>65.753424657534254</v>
      </c>
      <c r="HV165" s="21">
        <f t="shared" si="15852"/>
        <v>65.753424657534254</v>
      </c>
      <c r="HW165" s="21">
        <f t="shared" si="15852"/>
        <v>65.753424657534254</v>
      </c>
      <c r="HX165" s="21">
        <f t="shared" si="15852"/>
        <v>65.753424657534254</v>
      </c>
      <c r="HY165" s="21">
        <f t="shared" si="15852"/>
        <v>65.753424657534254</v>
      </c>
      <c r="HZ165" s="21">
        <f t="shared" si="15852"/>
        <v>65.753424657534254</v>
      </c>
      <c r="IA165" s="21">
        <f t="shared" si="15852"/>
        <v>65.753424657534254</v>
      </c>
      <c r="IB165" s="21">
        <f t="shared" si="15852"/>
        <v>65.753424657534254</v>
      </c>
      <c r="IC165" s="21">
        <f t="shared" si="15852"/>
        <v>65.753424657534254</v>
      </c>
      <c r="ID165" s="21">
        <f t="shared" si="15852"/>
        <v>65.753424657534254</v>
      </c>
      <c r="IE165" s="21">
        <f t="shared" si="15852"/>
        <v>65.753424657534254</v>
      </c>
      <c r="IF165" s="21">
        <f t="shared" si="15852"/>
        <v>65.753424657534254</v>
      </c>
      <c r="IG165" s="21">
        <f t="shared" si="15852"/>
        <v>65.753424657534254</v>
      </c>
      <c r="IH165" s="21">
        <f t="shared" si="15852"/>
        <v>65.753424657534254</v>
      </c>
      <c r="II165" s="21">
        <f t="shared" si="15852"/>
        <v>65.753424657534254</v>
      </c>
      <c r="IJ165" s="21">
        <f t="shared" si="15852"/>
        <v>65.753424657534254</v>
      </c>
      <c r="IK165" s="21">
        <f t="shared" si="15852"/>
        <v>65.753424657534254</v>
      </c>
      <c r="IL165" s="21">
        <f t="shared" si="15852"/>
        <v>65.753424657534254</v>
      </c>
      <c r="IM165" s="21">
        <f t="shared" si="15852"/>
        <v>65.753424657534254</v>
      </c>
      <c r="IN165" s="21">
        <f t="shared" si="15852"/>
        <v>65.753424657534254</v>
      </c>
      <c r="IO165" s="21">
        <f t="shared" si="15852"/>
        <v>65.753424657534254</v>
      </c>
      <c r="IP165" s="21">
        <f t="shared" si="15852"/>
        <v>65.753424657534254</v>
      </c>
      <c r="IQ165" s="21">
        <f t="shared" si="15852"/>
        <v>65.753424657534254</v>
      </c>
      <c r="IR165" s="21">
        <f t="shared" si="15852"/>
        <v>80.365296803652939</v>
      </c>
      <c r="IS165" s="21">
        <f t="shared" si="15852"/>
        <v>80.365296803652939</v>
      </c>
      <c r="IT165" s="21">
        <f t="shared" si="15852"/>
        <v>80.365296803652939</v>
      </c>
      <c r="IU165" s="21">
        <f t="shared" si="15852"/>
        <v>80.365296803652939</v>
      </c>
      <c r="IV165" s="21">
        <f t="shared" si="15852"/>
        <v>80.365296803652939</v>
      </c>
      <c r="IW165" s="21">
        <f t="shared" si="15852"/>
        <v>80.365296803652939</v>
      </c>
      <c r="IX165" s="21">
        <f t="shared" si="15852"/>
        <v>80.365296803652939</v>
      </c>
      <c r="IY165" s="21">
        <f t="shared" si="15852"/>
        <v>80.365296803652939</v>
      </c>
      <c r="IZ165" s="21">
        <f t="shared" si="15852"/>
        <v>80.365296803652939</v>
      </c>
      <c r="JA165" s="21">
        <f t="shared" si="15852"/>
        <v>80.365296803652939</v>
      </c>
      <c r="JB165" s="21">
        <f t="shared" si="15852"/>
        <v>80.365296803652939</v>
      </c>
      <c r="JC165" s="21">
        <f t="shared" si="15852"/>
        <v>0</v>
      </c>
      <c r="JD165" s="21">
        <f t="shared" si="15852"/>
        <v>80.365296803652939</v>
      </c>
      <c r="JE165" s="21">
        <f t="shared" si="15852"/>
        <v>80.365296803652939</v>
      </c>
      <c r="JF165" s="21">
        <f t="shared" si="15852"/>
        <v>80.365296803652939</v>
      </c>
      <c r="JG165" s="21">
        <f t="shared" si="15852"/>
        <v>80.365296803652939</v>
      </c>
      <c r="JH165" s="21">
        <f t="shared" si="15852"/>
        <v>80.365296803652939</v>
      </c>
      <c r="JI165" s="21">
        <f t="shared" si="15852"/>
        <v>80.365296803652939</v>
      </c>
      <c r="JJ165" s="21">
        <f t="shared" si="15852"/>
        <v>80.365296803652939</v>
      </c>
      <c r="JK165" s="21">
        <f t="shared" si="15852"/>
        <v>80.365296803652939</v>
      </c>
      <c r="JL165" s="21">
        <f t="shared" si="15852"/>
        <v>80.365296803652939</v>
      </c>
      <c r="JM165" s="21">
        <f t="shared" si="15852"/>
        <v>80.365296803652939</v>
      </c>
      <c r="JN165" s="21">
        <f t="shared" ref="JN165:LY165" si="15853">IF(JN$8="",0,SUMIFS(153:153,119:119,JN$8))</f>
        <v>80.365296803652939</v>
      </c>
      <c r="JO165" s="21">
        <f t="shared" si="15853"/>
        <v>80.365296803652939</v>
      </c>
      <c r="JP165" s="21">
        <f t="shared" si="15853"/>
        <v>80.365296803652939</v>
      </c>
      <c r="JQ165" s="21">
        <f t="shared" si="15853"/>
        <v>80.365296803652939</v>
      </c>
      <c r="JR165" s="21">
        <f t="shared" si="15853"/>
        <v>80.365296803652939</v>
      </c>
      <c r="JS165" s="21">
        <f t="shared" si="15853"/>
        <v>80.365296803652939</v>
      </c>
      <c r="JT165" s="21">
        <f t="shared" si="15853"/>
        <v>80.365296803652939</v>
      </c>
      <c r="JU165" s="21">
        <f t="shared" si="15853"/>
        <v>80.365296803652939</v>
      </c>
      <c r="JV165" s="21">
        <f t="shared" si="15853"/>
        <v>80.365296803652939</v>
      </c>
      <c r="JW165" s="21">
        <f t="shared" si="15853"/>
        <v>80.365296803652939</v>
      </c>
      <c r="JX165" s="21">
        <f t="shared" si="15853"/>
        <v>0</v>
      </c>
      <c r="JY165" s="21">
        <f t="shared" si="15853"/>
        <v>109.58904109589042</v>
      </c>
      <c r="JZ165" s="21">
        <f t="shared" si="15853"/>
        <v>109.58904109589042</v>
      </c>
      <c r="KA165" s="21">
        <f t="shared" si="15853"/>
        <v>109.58904109589042</v>
      </c>
      <c r="KB165" s="21">
        <f t="shared" si="15853"/>
        <v>109.58904109589042</v>
      </c>
      <c r="KC165" s="21">
        <f t="shared" si="15853"/>
        <v>109.58904109589042</v>
      </c>
      <c r="KD165" s="21">
        <f t="shared" si="15853"/>
        <v>109.58904109589042</v>
      </c>
      <c r="KE165" s="21">
        <f t="shared" si="15853"/>
        <v>109.58904109589042</v>
      </c>
      <c r="KF165" s="21">
        <f t="shared" si="15853"/>
        <v>109.58904109589042</v>
      </c>
      <c r="KG165" s="21">
        <f t="shared" si="15853"/>
        <v>109.58904109589042</v>
      </c>
      <c r="KH165" s="21">
        <f t="shared" si="15853"/>
        <v>109.58904109589042</v>
      </c>
      <c r="KI165" s="21">
        <f t="shared" si="15853"/>
        <v>109.58904109589042</v>
      </c>
      <c r="KJ165" s="21">
        <f t="shared" si="15853"/>
        <v>109.58904109589042</v>
      </c>
      <c r="KK165" s="21">
        <f t="shared" si="15853"/>
        <v>109.58904109589042</v>
      </c>
      <c r="KL165" s="21">
        <f t="shared" si="15853"/>
        <v>109.58904109589042</v>
      </c>
      <c r="KM165" s="21">
        <f t="shared" si="15853"/>
        <v>109.58904109589042</v>
      </c>
      <c r="KN165" s="21">
        <f t="shared" si="15853"/>
        <v>109.58904109589042</v>
      </c>
      <c r="KO165" s="21">
        <f t="shared" si="15853"/>
        <v>109.58904109589042</v>
      </c>
      <c r="KP165" s="21">
        <f t="shared" si="15853"/>
        <v>109.58904109589042</v>
      </c>
      <c r="KQ165" s="21">
        <f t="shared" si="15853"/>
        <v>109.58904109589042</v>
      </c>
      <c r="KR165" s="21">
        <f t="shared" si="15853"/>
        <v>109.58904109589042</v>
      </c>
      <c r="KS165" s="21">
        <f t="shared" si="15853"/>
        <v>109.58904109589042</v>
      </c>
      <c r="KT165" s="21">
        <f t="shared" si="15853"/>
        <v>109.58904109589042</v>
      </c>
      <c r="KU165" s="21">
        <f t="shared" si="15853"/>
        <v>109.58904109589042</v>
      </c>
      <c r="KV165" s="21">
        <f t="shared" si="15853"/>
        <v>109.58904109589042</v>
      </c>
      <c r="KW165" s="21">
        <f t="shared" si="15853"/>
        <v>109.58904109589042</v>
      </c>
      <c r="KX165" s="21">
        <f t="shared" si="15853"/>
        <v>109.58904109589042</v>
      </c>
      <c r="KY165" s="21">
        <f t="shared" si="15853"/>
        <v>109.58904109589042</v>
      </c>
      <c r="KZ165" s="21">
        <f t="shared" si="15853"/>
        <v>109.58904109589042</v>
      </c>
      <c r="LA165" s="21">
        <f t="shared" si="15853"/>
        <v>142.46575342465755</v>
      </c>
      <c r="LB165" s="21">
        <f t="shared" si="15853"/>
        <v>142.46575342465755</v>
      </c>
      <c r="LC165" s="21">
        <f t="shared" si="15853"/>
        <v>142.46575342465755</v>
      </c>
      <c r="LD165" s="21">
        <f t="shared" si="15853"/>
        <v>142.46575342465755</v>
      </c>
      <c r="LE165" s="21">
        <f t="shared" si="15853"/>
        <v>142.46575342465755</v>
      </c>
      <c r="LF165" s="21">
        <f t="shared" si="15853"/>
        <v>142.46575342465755</v>
      </c>
      <c r="LG165" s="21">
        <f t="shared" si="15853"/>
        <v>142.46575342465755</v>
      </c>
      <c r="LH165" s="21">
        <f t="shared" si="15853"/>
        <v>142.46575342465755</v>
      </c>
      <c r="LI165" s="21">
        <f t="shared" si="15853"/>
        <v>142.46575342465755</v>
      </c>
      <c r="LJ165" s="21">
        <f t="shared" si="15853"/>
        <v>142.46575342465755</v>
      </c>
      <c r="LK165" s="21">
        <f t="shared" si="15853"/>
        <v>142.46575342465755</v>
      </c>
      <c r="LL165" s="21">
        <f t="shared" si="15853"/>
        <v>142.46575342465755</v>
      </c>
      <c r="LM165" s="21">
        <f t="shared" si="15853"/>
        <v>142.46575342465755</v>
      </c>
      <c r="LN165" s="21">
        <f t="shared" si="15853"/>
        <v>142.46575342465755</v>
      </c>
      <c r="LO165" s="21">
        <f t="shared" si="15853"/>
        <v>142.46575342465755</v>
      </c>
      <c r="LP165" s="21">
        <f t="shared" si="15853"/>
        <v>142.46575342465755</v>
      </c>
      <c r="LQ165" s="21">
        <f t="shared" si="15853"/>
        <v>142.46575342465755</v>
      </c>
      <c r="LR165" s="21">
        <f t="shared" si="15853"/>
        <v>142.46575342465755</v>
      </c>
      <c r="LS165" s="21">
        <f t="shared" si="15853"/>
        <v>142.46575342465755</v>
      </c>
      <c r="LT165" s="21">
        <f t="shared" si="15853"/>
        <v>142.46575342465755</v>
      </c>
      <c r="LU165" s="21">
        <f t="shared" si="15853"/>
        <v>142.46575342465755</v>
      </c>
      <c r="LV165" s="21">
        <f t="shared" si="15853"/>
        <v>142.46575342465755</v>
      </c>
      <c r="LW165" s="21">
        <f t="shared" si="15853"/>
        <v>142.46575342465755</v>
      </c>
      <c r="LX165" s="21">
        <f t="shared" si="15853"/>
        <v>142.46575342465755</v>
      </c>
      <c r="LY165" s="21">
        <f t="shared" si="15853"/>
        <v>142.46575342465755</v>
      </c>
      <c r="LZ165" s="21">
        <f t="shared" ref="LZ165:OK165" si="15854">IF(LZ$8="",0,SUMIFS(153:153,119:119,LZ$8))</f>
        <v>142.46575342465755</v>
      </c>
      <c r="MA165" s="21">
        <f t="shared" si="15854"/>
        <v>142.46575342465755</v>
      </c>
      <c r="MB165" s="21">
        <f t="shared" si="15854"/>
        <v>142.46575342465755</v>
      </c>
      <c r="MC165" s="21">
        <f t="shared" si="15854"/>
        <v>142.46575342465755</v>
      </c>
      <c r="MD165" s="21">
        <f t="shared" si="15854"/>
        <v>142.46575342465755</v>
      </c>
      <c r="ME165" s="21">
        <f t="shared" si="15854"/>
        <v>142.46575342465755</v>
      </c>
      <c r="MF165" s="21">
        <f t="shared" si="15854"/>
        <v>131.50684931506851</v>
      </c>
      <c r="MG165" s="21">
        <f t="shared" si="15854"/>
        <v>131.50684931506851</v>
      </c>
      <c r="MH165" s="21">
        <f t="shared" si="15854"/>
        <v>131.50684931506851</v>
      </c>
      <c r="MI165" s="21">
        <f t="shared" si="15854"/>
        <v>131.50684931506851</v>
      </c>
      <c r="MJ165" s="21">
        <f t="shared" si="15854"/>
        <v>131.50684931506851</v>
      </c>
      <c r="MK165" s="21">
        <f t="shared" si="15854"/>
        <v>131.50684931506851</v>
      </c>
      <c r="ML165" s="21">
        <f t="shared" si="15854"/>
        <v>131.50684931506851</v>
      </c>
      <c r="MM165" s="21">
        <f t="shared" si="15854"/>
        <v>131.50684931506851</v>
      </c>
      <c r="MN165" s="21">
        <f t="shared" si="15854"/>
        <v>131.50684931506851</v>
      </c>
      <c r="MO165" s="21">
        <f t="shared" si="15854"/>
        <v>131.50684931506851</v>
      </c>
      <c r="MP165" s="21">
        <f t="shared" si="15854"/>
        <v>131.50684931506851</v>
      </c>
      <c r="MQ165" s="21">
        <f t="shared" si="15854"/>
        <v>131.50684931506851</v>
      </c>
      <c r="MR165" s="21">
        <f t="shared" si="15854"/>
        <v>131.50684931506851</v>
      </c>
      <c r="MS165" s="21">
        <f t="shared" si="15854"/>
        <v>131.50684931506851</v>
      </c>
      <c r="MT165" s="21">
        <f t="shared" si="15854"/>
        <v>131.50684931506851</v>
      </c>
      <c r="MU165" s="21">
        <f t="shared" si="15854"/>
        <v>131.50684931506851</v>
      </c>
      <c r="MV165" s="21">
        <f t="shared" si="15854"/>
        <v>131.50684931506851</v>
      </c>
      <c r="MW165" s="21">
        <f t="shared" si="15854"/>
        <v>131.50684931506851</v>
      </c>
      <c r="MX165" s="21">
        <f t="shared" si="15854"/>
        <v>131.50684931506851</v>
      </c>
      <c r="MY165" s="21">
        <f t="shared" si="15854"/>
        <v>131.50684931506851</v>
      </c>
      <c r="MZ165" s="21">
        <f t="shared" si="15854"/>
        <v>131.50684931506851</v>
      </c>
      <c r="NA165" s="21">
        <f t="shared" si="15854"/>
        <v>131.50684931506851</v>
      </c>
      <c r="NB165" s="21">
        <f t="shared" si="15854"/>
        <v>131.50684931506851</v>
      </c>
      <c r="NC165" s="21">
        <f t="shared" si="15854"/>
        <v>131.50684931506851</v>
      </c>
      <c r="ND165" s="21">
        <f t="shared" si="15854"/>
        <v>131.50684931506851</v>
      </c>
      <c r="NE165" s="21">
        <f t="shared" si="15854"/>
        <v>131.50684931506851</v>
      </c>
      <c r="NF165" s="21">
        <f t="shared" si="15854"/>
        <v>131.50684931506851</v>
      </c>
      <c r="NG165" s="21">
        <f t="shared" si="15854"/>
        <v>131.50684931506851</v>
      </c>
      <c r="NH165" s="21">
        <f t="shared" si="15854"/>
        <v>131.50684931506851</v>
      </c>
      <c r="NI165" s="21">
        <f t="shared" si="15854"/>
        <v>131.50684931506851</v>
      </c>
      <c r="NJ165" s="21">
        <f t="shared" si="15854"/>
        <v>102.28310502283107</v>
      </c>
      <c r="NK165" s="21">
        <f t="shared" si="15854"/>
        <v>102.28310502283107</v>
      </c>
      <c r="NL165" s="21">
        <f t="shared" si="15854"/>
        <v>102.28310502283107</v>
      </c>
      <c r="NM165" s="21">
        <f t="shared" si="15854"/>
        <v>102.28310502283107</v>
      </c>
      <c r="NN165" s="21">
        <f t="shared" si="15854"/>
        <v>102.28310502283107</v>
      </c>
      <c r="NO165" s="21">
        <f t="shared" si="15854"/>
        <v>102.28310502283107</v>
      </c>
      <c r="NP165" s="21">
        <f t="shared" si="15854"/>
        <v>102.28310502283107</v>
      </c>
      <c r="NQ165" s="21">
        <f t="shared" si="15854"/>
        <v>102.28310502283107</v>
      </c>
      <c r="NR165" s="21">
        <f t="shared" si="15854"/>
        <v>102.28310502283107</v>
      </c>
      <c r="NS165" s="21">
        <f t="shared" si="15854"/>
        <v>102.28310502283107</v>
      </c>
      <c r="NT165" s="21">
        <f t="shared" si="15854"/>
        <v>102.28310502283107</v>
      </c>
      <c r="NU165" s="21">
        <f t="shared" si="15854"/>
        <v>102.28310502283107</v>
      </c>
      <c r="NV165" s="21">
        <f t="shared" si="15854"/>
        <v>102.28310502283107</v>
      </c>
      <c r="NW165" s="21">
        <f t="shared" si="15854"/>
        <v>102.28310502283107</v>
      </c>
      <c r="NX165" s="21">
        <f t="shared" si="15854"/>
        <v>102.28310502283107</v>
      </c>
      <c r="NY165" s="21">
        <f t="shared" si="15854"/>
        <v>102.28310502283107</v>
      </c>
      <c r="NZ165" s="21">
        <f t="shared" si="15854"/>
        <v>102.28310502283107</v>
      </c>
      <c r="OA165" s="21">
        <f t="shared" si="15854"/>
        <v>102.28310502283107</v>
      </c>
      <c r="OB165" s="21">
        <f t="shared" si="15854"/>
        <v>102.28310502283107</v>
      </c>
      <c r="OC165" s="21">
        <f t="shared" si="15854"/>
        <v>102.28310502283107</v>
      </c>
      <c r="OD165" s="21">
        <f t="shared" si="15854"/>
        <v>102.28310502283107</v>
      </c>
      <c r="OE165" s="21">
        <f t="shared" si="15854"/>
        <v>102.28310502283107</v>
      </c>
      <c r="OF165" s="21">
        <f t="shared" si="15854"/>
        <v>102.28310502283107</v>
      </c>
      <c r="OG165" s="21">
        <f t="shared" si="15854"/>
        <v>102.28310502283107</v>
      </c>
      <c r="OH165" s="21">
        <f t="shared" si="15854"/>
        <v>102.28310502283107</v>
      </c>
      <c r="OI165" s="21">
        <f t="shared" si="15854"/>
        <v>102.28310502283107</v>
      </c>
      <c r="OJ165" s="21">
        <f t="shared" si="15854"/>
        <v>102.28310502283107</v>
      </c>
      <c r="OK165" s="21">
        <f t="shared" si="15854"/>
        <v>102.28310502283107</v>
      </c>
      <c r="OL165" s="21">
        <f t="shared" ref="OL165:QW165" si="15855">IF(OL$8="",0,SUMIFS(153:153,119:119,OL$8))</f>
        <v>102.28310502283107</v>
      </c>
      <c r="OM165" s="21">
        <f t="shared" si="15855"/>
        <v>102.28310502283107</v>
      </c>
      <c r="ON165" s="21">
        <f t="shared" si="15855"/>
        <v>102.28310502283107</v>
      </c>
      <c r="OO165" s="21">
        <f t="shared" si="15855"/>
        <v>111.05022831050233</v>
      </c>
      <c r="OP165" s="21">
        <f t="shared" si="15855"/>
        <v>111.05022831050233</v>
      </c>
      <c r="OQ165" s="21">
        <f t="shared" si="15855"/>
        <v>111.05022831050233</v>
      </c>
      <c r="OR165" s="21">
        <f t="shared" si="15855"/>
        <v>111.05022831050233</v>
      </c>
      <c r="OS165" s="21">
        <f t="shared" si="15855"/>
        <v>111.05022831050233</v>
      </c>
      <c r="OT165" s="21">
        <f t="shared" si="15855"/>
        <v>111.05022831050233</v>
      </c>
      <c r="OU165" s="21">
        <f t="shared" si="15855"/>
        <v>111.05022831050233</v>
      </c>
      <c r="OV165" s="21">
        <f t="shared" si="15855"/>
        <v>111.05022831050233</v>
      </c>
      <c r="OW165" s="21">
        <f t="shared" si="15855"/>
        <v>111.05022831050233</v>
      </c>
      <c r="OX165" s="21">
        <f t="shared" si="15855"/>
        <v>111.05022831050233</v>
      </c>
      <c r="OY165" s="21">
        <f t="shared" si="15855"/>
        <v>111.05022831050233</v>
      </c>
      <c r="OZ165" s="21">
        <f t="shared" si="15855"/>
        <v>111.05022831050233</v>
      </c>
      <c r="PA165" s="21">
        <f t="shared" si="15855"/>
        <v>111.05022831050233</v>
      </c>
      <c r="PB165" s="21">
        <f t="shared" si="15855"/>
        <v>111.05022831050233</v>
      </c>
      <c r="PC165" s="21">
        <f t="shared" si="15855"/>
        <v>111.05022831050233</v>
      </c>
      <c r="PD165" s="21">
        <f t="shared" si="15855"/>
        <v>111.05022831050233</v>
      </c>
      <c r="PE165" s="21">
        <f t="shared" si="15855"/>
        <v>111.05022831050233</v>
      </c>
      <c r="PF165" s="21">
        <f t="shared" si="15855"/>
        <v>111.05022831050233</v>
      </c>
      <c r="PG165" s="21">
        <f t="shared" si="15855"/>
        <v>111.05022831050233</v>
      </c>
      <c r="PH165" s="21">
        <f t="shared" si="15855"/>
        <v>111.05022831050233</v>
      </c>
      <c r="PI165" s="21">
        <f t="shared" si="15855"/>
        <v>111.05022831050233</v>
      </c>
      <c r="PJ165" s="21">
        <f t="shared" si="15855"/>
        <v>111.05022831050233</v>
      </c>
      <c r="PK165" s="21">
        <f t="shared" si="15855"/>
        <v>111.05022831050233</v>
      </c>
      <c r="PL165" s="21">
        <f t="shared" si="15855"/>
        <v>111.05022831050233</v>
      </c>
      <c r="PM165" s="21">
        <f t="shared" si="15855"/>
        <v>111.05022831050233</v>
      </c>
      <c r="PN165" s="21">
        <f t="shared" si="15855"/>
        <v>111.05022831050233</v>
      </c>
      <c r="PO165" s="21">
        <f t="shared" si="15855"/>
        <v>111.05022831050233</v>
      </c>
      <c r="PP165" s="21">
        <f t="shared" si="15855"/>
        <v>111.05022831050233</v>
      </c>
      <c r="PQ165" s="21">
        <f t="shared" si="15855"/>
        <v>111.05022831050233</v>
      </c>
      <c r="PR165" s="21">
        <f t="shared" si="15855"/>
        <v>111.05022831050233</v>
      </c>
      <c r="PS165" s="21">
        <f t="shared" si="15855"/>
        <v>119.81735159817359</v>
      </c>
      <c r="PT165" s="21">
        <f t="shared" si="15855"/>
        <v>119.81735159817359</v>
      </c>
      <c r="PU165" s="21">
        <f t="shared" si="15855"/>
        <v>119.81735159817359</v>
      </c>
      <c r="PV165" s="21">
        <f t="shared" si="15855"/>
        <v>119.81735159817359</v>
      </c>
      <c r="PW165" s="21">
        <f t="shared" si="15855"/>
        <v>119.81735159817359</v>
      </c>
      <c r="PX165" s="21">
        <f t="shared" si="15855"/>
        <v>119.81735159817359</v>
      </c>
      <c r="PY165" s="21">
        <f t="shared" si="15855"/>
        <v>119.81735159817359</v>
      </c>
      <c r="PZ165" s="21">
        <f t="shared" si="15855"/>
        <v>119.81735159817359</v>
      </c>
      <c r="QA165" s="21">
        <f t="shared" si="15855"/>
        <v>119.81735159817359</v>
      </c>
      <c r="QB165" s="21">
        <f t="shared" si="15855"/>
        <v>119.81735159817359</v>
      </c>
      <c r="QC165" s="21">
        <f t="shared" si="15855"/>
        <v>119.81735159817359</v>
      </c>
      <c r="QD165" s="21">
        <f t="shared" si="15855"/>
        <v>119.81735159817359</v>
      </c>
      <c r="QE165" s="21">
        <f t="shared" si="15855"/>
        <v>119.81735159817359</v>
      </c>
      <c r="QF165" s="21">
        <f t="shared" si="15855"/>
        <v>119.81735159817359</v>
      </c>
      <c r="QG165" s="21">
        <f t="shared" si="15855"/>
        <v>119.81735159817359</v>
      </c>
      <c r="QH165" s="21">
        <f t="shared" si="15855"/>
        <v>119.81735159817359</v>
      </c>
      <c r="QI165" s="21">
        <f t="shared" si="15855"/>
        <v>119.81735159817359</v>
      </c>
      <c r="QJ165" s="21">
        <f t="shared" si="15855"/>
        <v>119.81735159817359</v>
      </c>
      <c r="QK165" s="21">
        <f t="shared" si="15855"/>
        <v>119.81735159817359</v>
      </c>
      <c r="QL165" s="21">
        <f t="shared" si="15855"/>
        <v>119.81735159817359</v>
      </c>
      <c r="QM165" s="21">
        <f t="shared" si="15855"/>
        <v>119.81735159817359</v>
      </c>
      <c r="QN165" s="21">
        <f t="shared" si="15855"/>
        <v>119.81735159817359</v>
      </c>
      <c r="QO165" s="21">
        <f t="shared" si="15855"/>
        <v>119.81735159817359</v>
      </c>
      <c r="QP165" s="21">
        <f t="shared" si="15855"/>
        <v>119.81735159817359</v>
      </c>
      <c r="QQ165" s="21">
        <f t="shared" si="15855"/>
        <v>119.81735159817359</v>
      </c>
      <c r="QR165" s="21">
        <f t="shared" si="15855"/>
        <v>119.81735159817359</v>
      </c>
      <c r="QS165" s="21">
        <f t="shared" si="15855"/>
        <v>119.81735159817359</v>
      </c>
      <c r="QT165" s="21">
        <f t="shared" si="15855"/>
        <v>119.81735159817359</v>
      </c>
      <c r="QU165" s="21">
        <f t="shared" si="15855"/>
        <v>119.81735159817359</v>
      </c>
      <c r="QV165" s="21">
        <f t="shared" si="15855"/>
        <v>119.81735159817359</v>
      </c>
      <c r="QW165" s="21">
        <f t="shared" si="15855"/>
        <v>119.81735159817359</v>
      </c>
      <c r="QX165" s="21">
        <f t="shared" ref="QX165:TI165" si="15856">IF(QX$8="",0,SUMIFS(153:153,119:119,QX$8))</f>
        <v>113.97260273972604</v>
      </c>
      <c r="QY165" s="21">
        <f t="shared" si="15856"/>
        <v>113.97260273972604</v>
      </c>
      <c r="QZ165" s="21">
        <f t="shared" si="15856"/>
        <v>113.97260273972604</v>
      </c>
      <c r="RA165" s="21">
        <f t="shared" si="15856"/>
        <v>113.97260273972604</v>
      </c>
      <c r="RB165" s="21">
        <f t="shared" si="15856"/>
        <v>113.97260273972604</v>
      </c>
      <c r="RC165" s="21">
        <f t="shared" si="15856"/>
        <v>113.97260273972604</v>
      </c>
      <c r="RD165" s="21">
        <f t="shared" si="15856"/>
        <v>113.97260273972604</v>
      </c>
      <c r="RE165" s="21">
        <f t="shared" si="15856"/>
        <v>113.97260273972604</v>
      </c>
      <c r="RF165" s="21">
        <f t="shared" si="15856"/>
        <v>113.97260273972604</v>
      </c>
      <c r="RG165" s="21">
        <f t="shared" si="15856"/>
        <v>113.97260273972604</v>
      </c>
      <c r="RH165" s="21">
        <f t="shared" si="15856"/>
        <v>113.97260273972604</v>
      </c>
      <c r="RI165" s="21">
        <f t="shared" si="15856"/>
        <v>113.97260273972604</v>
      </c>
      <c r="RJ165" s="21">
        <f t="shared" si="15856"/>
        <v>113.97260273972604</v>
      </c>
      <c r="RK165" s="21">
        <f t="shared" si="15856"/>
        <v>113.97260273972604</v>
      </c>
      <c r="RL165" s="21">
        <f t="shared" si="15856"/>
        <v>113.97260273972604</v>
      </c>
      <c r="RM165" s="21">
        <f t="shared" si="15856"/>
        <v>113.97260273972604</v>
      </c>
      <c r="RN165" s="21">
        <f t="shared" si="15856"/>
        <v>113.97260273972604</v>
      </c>
      <c r="RO165" s="21">
        <f t="shared" si="15856"/>
        <v>113.97260273972604</v>
      </c>
      <c r="RP165" s="21">
        <f t="shared" si="15856"/>
        <v>113.97260273972604</v>
      </c>
      <c r="RQ165" s="21">
        <f t="shared" si="15856"/>
        <v>113.97260273972604</v>
      </c>
      <c r="RR165" s="21">
        <f t="shared" si="15856"/>
        <v>113.97260273972604</v>
      </c>
      <c r="RS165" s="21">
        <f t="shared" si="15856"/>
        <v>113.97260273972604</v>
      </c>
      <c r="RT165" s="21">
        <f t="shared" si="15856"/>
        <v>113.97260273972604</v>
      </c>
      <c r="RU165" s="21">
        <f t="shared" si="15856"/>
        <v>113.97260273972604</v>
      </c>
      <c r="RV165" s="21">
        <f t="shared" si="15856"/>
        <v>113.97260273972604</v>
      </c>
      <c r="RW165" s="21">
        <f t="shared" si="15856"/>
        <v>113.97260273972604</v>
      </c>
      <c r="RX165" s="21">
        <f t="shared" si="15856"/>
        <v>113.97260273972604</v>
      </c>
      <c r="RY165" s="21">
        <f t="shared" si="15856"/>
        <v>113.97260273972604</v>
      </c>
      <c r="RZ165" s="21">
        <f t="shared" si="15856"/>
        <v>113.97260273972604</v>
      </c>
      <c r="SA165" s="21">
        <f t="shared" si="15856"/>
        <v>113.97260273972604</v>
      </c>
      <c r="SB165" s="21">
        <f t="shared" si="15856"/>
        <v>113.97260273972604</v>
      </c>
      <c r="SC165" s="21">
        <f t="shared" si="15856"/>
        <v>177.53424657534248</v>
      </c>
      <c r="SD165" s="21">
        <f t="shared" si="15856"/>
        <v>177.53424657534248</v>
      </c>
      <c r="SE165" s="21">
        <f t="shared" si="15856"/>
        <v>177.53424657534248</v>
      </c>
      <c r="SF165" s="21">
        <f t="shared" si="15856"/>
        <v>177.53424657534248</v>
      </c>
      <c r="SG165" s="21">
        <f t="shared" si="15856"/>
        <v>177.53424657534248</v>
      </c>
      <c r="SH165" s="21">
        <f t="shared" si="15856"/>
        <v>177.53424657534248</v>
      </c>
      <c r="SI165" s="21">
        <f t="shared" si="15856"/>
        <v>177.53424657534248</v>
      </c>
      <c r="SJ165" s="21">
        <f t="shared" si="15856"/>
        <v>177.53424657534248</v>
      </c>
      <c r="SK165" s="21">
        <f t="shared" si="15856"/>
        <v>177.53424657534248</v>
      </c>
      <c r="SL165" s="21">
        <f t="shared" si="15856"/>
        <v>177.53424657534248</v>
      </c>
      <c r="SM165" s="21">
        <f t="shared" si="15856"/>
        <v>177.53424657534248</v>
      </c>
      <c r="SN165" s="21">
        <f t="shared" si="15856"/>
        <v>177.53424657534248</v>
      </c>
      <c r="SO165" s="21">
        <f t="shared" si="15856"/>
        <v>177.53424657534248</v>
      </c>
      <c r="SP165" s="21">
        <f t="shared" si="15856"/>
        <v>177.53424657534248</v>
      </c>
      <c r="SQ165" s="21">
        <f t="shared" si="15856"/>
        <v>177.53424657534248</v>
      </c>
      <c r="SR165" s="21">
        <f t="shared" si="15856"/>
        <v>177.53424657534248</v>
      </c>
      <c r="SS165" s="21">
        <f t="shared" si="15856"/>
        <v>177.53424657534248</v>
      </c>
      <c r="ST165" s="21">
        <f t="shared" si="15856"/>
        <v>177.53424657534248</v>
      </c>
      <c r="SU165" s="21">
        <f t="shared" si="15856"/>
        <v>177.53424657534248</v>
      </c>
      <c r="SV165" s="21">
        <f t="shared" si="15856"/>
        <v>177.53424657534248</v>
      </c>
      <c r="SW165" s="21">
        <f t="shared" si="15856"/>
        <v>177.53424657534248</v>
      </c>
      <c r="SX165" s="21">
        <f t="shared" si="15856"/>
        <v>177.53424657534248</v>
      </c>
      <c r="SY165" s="21">
        <f t="shared" si="15856"/>
        <v>177.53424657534248</v>
      </c>
      <c r="SZ165" s="21">
        <f t="shared" si="15856"/>
        <v>177.53424657534248</v>
      </c>
      <c r="TA165" s="21">
        <f t="shared" si="15856"/>
        <v>177.53424657534248</v>
      </c>
      <c r="TB165" s="21">
        <f t="shared" si="15856"/>
        <v>177.53424657534248</v>
      </c>
      <c r="TC165" s="21">
        <f t="shared" si="15856"/>
        <v>177.53424657534248</v>
      </c>
      <c r="TD165" s="21">
        <f t="shared" si="15856"/>
        <v>177.53424657534248</v>
      </c>
      <c r="TE165" s="21">
        <f t="shared" si="15856"/>
        <v>177.53424657534248</v>
      </c>
      <c r="TF165" s="21">
        <f t="shared" si="15856"/>
        <v>177.53424657534248</v>
      </c>
      <c r="TG165" s="21">
        <f t="shared" si="15856"/>
        <v>249.86301369863028</v>
      </c>
      <c r="TH165" s="21">
        <f t="shared" si="15856"/>
        <v>249.86301369863028</v>
      </c>
      <c r="TI165" s="21">
        <f t="shared" si="15856"/>
        <v>249.86301369863028</v>
      </c>
      <c r="TJ165" s="21">
        <f t="shared" ref="TJ165:VU165" si="15857">IF(TJ$8="",0,SUMIFS(153:153,119:119,TJ$8))</f>
        <v>249.86301369863028</v>
      </c>
      <c r="TK165" s="21">
        <f t="shared" si="15857"/>
        <v>249.86301369863028</v>
      </c>
      <c r="TL165" s="21">
        <f t="shared" si="15857"/>
        <v>249.86301369863028</v>
      </c>
      <c r="TM165" s="21">
        <f t="shared" si="15857"/>
        <v>249.86301369863028</v>
      </c>
      <c r="TN165" s="21">
        <f t="shared" si="15857"/>
        <v>249.86301369863028</v>
      </c>
      <c r="TO165" s="21">
        <f t="shared" si="15857"/>
        <v>249.86301369863028</v>
      </c>
      <c r="TP165" s="21">
        <f t="shared" si="15857"/>
        <v>249.86301369863028</v>
      </c>
      <c r="TQ165" s="21">
        <f t="shared" si="15857"/>
        <v>249.86301369863028</v>
      </c>
      <c r="TR165" s="21">
        <f t="shared" si="15857"/>
        <v>249.86301369863028</v>
      </c>
      <c r="TS165" s="21">
        <f t="shared" si="15857"/>
        <v>249.86301369863028</v>
      </c>
      <c r="TT165" s="21">
        <f t="shared" si="15857"/>
        <v>249.86301369863028</v>
      </c>
      <c r="TU165" s="21">
        <f t="shared" si="15857"/>
        <v>249.86301369863028</v>
      </c>
      <c r="TV165" s="21">
        <f t="shared" si="15857"/>
        <v>249.86301369863028</v>
      </c>
      <c r="TW165" s="21">
        <f t="shared" si="15857"/>
        <v>249.86301369863028</v>
      </c>
      <c r="TX165" s="21">
        <f t="shared" si="15857"/>
        <v>249.86301369863028</v>
      </c>
      <c r="TY165" s="21">
        <f t="shared" si="15857"/>
        <v>249.86301369863028</v>
      </c>
      <c r="TZ165" s="21">
        <f t="shared" si="15857"/>
        <v>249.86301369863028</v>
      </c>
      <c r="UA165" s="21">
        <f t="shared" si="15857"/>
        <v>249.86301369863028</v>
      </c>
      <c r="UB165" s="21">
        <f t="shared" si="15857"/>
        <v>249.86301369863028</v>
      </c>
      <c r="UC165" s="21">
        <f t="shared" si="15857"/>
        <v>249.86301369863028</v>
      </c>
      <c r="UD165" s="21">
        <f t="shared" si="15857"/>
        <v>249.86301369863028</v>
      </c>
      <c r="UE165" s="21">
        <f t="shared" si="15857"/>
        <v>249.86301369863028</v>
      </c>
      <c r="UF165" s="21">
        <f t="shared" si="15857"/>
        <v>249.86301369863028</v>
      </c>
      <c r="UG165" s="21">
        <f t="shared" si="15857"/>
        <v>249.86301369863028</v>
      </c>
      <c r="UH165" s="21">
        <f t="shared" si="15857"/>
        <v>249.86301369863028</v>
      </c>
      <c r="UI165" s="21">
        <f t="shared" si="15857"/>
        <v>249.86301369863028</v>
      </c>
      <c r="UJ165" s="21">
        <f t="shared" si="15857"/>
        <v>249.86301369863028</v>
      </c>
      <c r="UK165" s="21">
        <f t="shared" si="15857"/>
        <v>249.86301369863028</v>
      </c>
      <c r="UL165" s="21">
        <f t="shared" si="15857"/>
        <v>162.19178082191786</v>
      </c>
      <c r="UM165" s="21">
        <f t="shared" si="15857"/>
        <v>162.19178082191786</v>
      </c>
      <c r="UN165" s="21">
        <f t="shared" si="15857"/>
        <v>162.19178082191786</v>
      </c>
      <c r="UO165" s="21">
        <f t="shared" si="15857"/>
        <v>162.19178082191786</v>
      </c>
      <c r="UP165" s="21">
        <f t="shared" si="15857"/>
        <v>162.19178082191786</v>
      </c>
      <c r="UQ165" s="21">
        <f t="shared" si="15857"/>
        <v>162.19178082191786</v>
      </c>
      <c r="UR165" s="21">
        <f t="shared" si="15857"/>
        <v>162.19178082191786</v>
      </c>
      <c r="US165" s="21">
        <f t="shared" si="15857"/>
        <v>162.19178082191786</v>
      </c>
      <c r="UT165" s="21">
        <f t="shared" si="15857"/>
        <v>162.19178082191786</v>
      </c>
      <c r="UU165" s="21">
        <f t="shared" si="15857"/>
        <v>162.19178082191786</v>
      </c>
      <c r="UV165" s="21">
        <f t="shared" si="15857"/>
        <v>162.19178082191786</v>
      </c>
      <c r="UW165" s="21">
        <f t="shared" si="15857"/>
        <v>162.19178082191786</v>
      </c>
      <c r="UX165" s="21">
        <f t="shared" si="15857"/>
        <v>162.19178082191786</v>
      </c>
      <c r="UY165" s="21">
        <f t="shared" si="15857"/>
        <v>162.19178082191786</v>
      </c>
      <c r="UZ165" s="21">
        <f t="shared" si="15857"/>
        <v>162.19178082191786</v>
      </c>
      <c r="VA165" s="21">
        <f t="shared" si="15857"/>
        <v>162.19178082191786</v>
      </c>
      <c r="VB165" s="21">
        <f t="shared" si="15857"/>
        <v>162.19178082191786</v>
      </c>
      <c r="VC165" s="21">
        <f t="shared" si="15857"/>
        <v>162.19178082191786</v>
      </c>
      <c r="VD165" s="21">
        <f t="shared" si="15857"/>
        <v>162.19178082191786</v>
      </c>
      <c r="VE165" s="21">
        <f t="shared" si="15857"/>
        <v>162.19178082191786</v>
      </c>
      <c r="VF165" s="21">
        <f t="shared" si="15857"/>
        <v>162.19178082191786</v>
      </c>
      <c r="VG165" s="21">
        <f t="shared" si="15857"/>
        <v>162.19178082191786</v>
      </c>
      <c r="VH165" s="21">
        <f t="shared" si="15857"/>
        <v>162.19178082191786</v>
      </c>
      <c r="VI165" s="21">
        <f t="shared" si="15857"/>
        <v>162.19178082191786</v>
      </c>
      <c r="VJ165" s="21">
        <f t="shared" si="15857"/>
        <v>162.19178082191786</v>
      </c>
      <c r="VK165" s="21">
        <f t="shared" si="15857"/>
        <v>162.19178082191786</v>
      </c>
      <c r="VL165" s="21">
        <f t="shared" si="15857"/>
        <v>162.19178082191786</v>
      </c>
      <c r="VM165" s="21">
        <f t="shared" si="15857"/>
        <v>162.19178082191786</v>
      </c>
      <c r="VN165" s="21">
        <f t="shared" si="15857"/>
        <v>162.19178082191786</v>
      </c>
      <c r="VO165" s="21">
        <f t="shared" si="15857"/>
        <v>162.19178082191786</v>
      </c>
      <c r="VP165" s="21">
        <f t="shared" si="15857"/>
        <v>157.80821917808223</v>
      </c>
      <c r="VQ165" s="21">
        <f t="shared" si="15857"/>
        <v>157.80821917808223</v>
      </c>
      <c r="VR165" s="21">
        <f t="shared" si="15857"/>
        <v>157.80821917808223</v>
      </c>
      <c r="VS165" s="21">
        <f t="shared" si="15857"/>
        <v>157.80821917808223</v>
      </c>
      <c r="VT165" s="21">
        <f t="shared" si="15857"/>
        <v>157.80821917808223</v>
      </c>
      <c r="VU165" s="21">
        <f t="shared" si="15857"/>
        <v>157.80821917808223</v>
      </c>
      <c r="VV165" s="21">
        <f t="shared" ref="VV165:YG165" si="15858">IF(VV$8="",0,SUMIFS(153:153,119:119,VV$8))</f>
        <v>157.80821917808223</v>
      </c>
      <c r="VW165" s="21">
        <f t="shared" si="15858"/>
        <v>157.80821917808223</v>
      </c>
      <c r="VX165" s="21">
        <f t="shared" si="15858"/>
        <v>157.80821917808223</v>
      </c>
      <c r="VY165" s="21">
        <f t="shared" si="15858"/>
        <v>157.80821917808223</v>
      </c>
      <c r="VZ165" s="21">
        <f t="shared" si="15858"/>
        <v>157.80821917808223</v>
      </c>
      <c r="WA165" s="21">
        <f t="shared" si="15858"/>
        <v>157.80821917808223</v>
      </c>
      <c r="WB165" s="21">
        <f t="shared" si="15858"/>
        <v>157.80821917808223</v>
      </c>
      <c r="WC165" s="21">
        <f t="shared" si="15858"/>
        <v>157.80821917808223</v>
      </c>
      <c r="WD165" s="21">
        <f t="shared" si="15858"/>
        <v>157.80821917808223</v>
      </c>
      <c r="WE165" s="21">
        <f t="shared" si="15858"/>
        <v>157.80821917808223</v>
      </c>
      <c r="WF165" s="21">
        <f t="shared" si="15858"/>
        <v>157.80821917808223</v>
      </c>
      <c r="WG165" s="21">
        <f t="shared" si="15858"/>
        <v>157.80821917808223</v>
      </c>
      <c r="WH165" s="21">
        <f t="shared" si="15858"/>
        <v>157.80821917808223</v>
      </c>
      <c r="WI165" s="21">
        <f t="shared" si="15858"/>
        <v>157.80821917808223</v>
      </c>
      <c r="WJ165" s="21">
        <f t="shared" si="15858"/>
        <v>157.80821917808223</v>
      </c>
      <c r="WK165" s="21">
        <f t="shared" si="15858"/>
        <v>157.80821917808223</v>
      </c>
      <c r="WL165" s="21">
        <f t="shared" si="15858"/>
        <v>157.80821917808223</v>
      </c>
      <c r="WM165" s="21">
        <f t="shared" si="15858"/>
        <v>157.80821917808223</v>
      </c>
      <c r="WN165" s="21">
        <f t="shared" si="15858"/>
        <v>157.80821917808223</v>
      </c>
      <c r="WO165" s="21">
        <f t="shared" si="15858"/>
        <v>157.80821917808223</v>
      </c>
      <c r="WP165" s="21">
        <f t="shared" si="15858"/>
        <v>157.80821917808223</v>
      </c>
      <c r="WQ165" s="21">
        <f t="shared" si="15858"/>
        <v>157.80821917808223</v>
      </c>
      <c r="WR165" s="21">
        <f t="shared" si="15858"/>
        <v>157.80821917808223</v>
      </c>
      <c r="WS165" s="21">
        <f t="shared" si="15858"/>
        <v>157.80821917808223</v>
      </c>
      <c r="WT165" s="21">
        <f t="shared" si="15858"/>
        <v>157.80821917808223</v>
      </c>
      <c r="WU165" s="21">
        <f t="shared" si="15858"/>
        <v>131.50684931506851</v>
      </c>
      <c r="WV165" s="21">
        <f t="shared" si="15858"/>
        <v>131.50684931506851</v>
      </c>
      <c r="WW165" s="21">
        <f t="shared" si="15858"/>
        <v>131.50684931506851</v>
      </c>
      <c r="WX165" s="21">
        <f t="shared" si="15858"/>
        <v>131.50684931506851</v>
      </c>
      <c r="WY165" s="21">
        <f t="shared" si="15858"/>
        <v>131.50684931506851</v>
      </c>
      <c r="WZ165" s="21">
        <f t="shared" si="15858"/>
        <v>131.50684931506851</v>
      </c>
      <c r="XA165" s="21">
        <f t="shared" si="15858"/>
        <v>131.50684931506851</v>
      </c>
      <c r="XB165" s="21">
        <f t="shared" si="15858"/>
        <v>131.50684931506851</v>
      </c>
      <c r="XC165" s="21">
        <f t="shared" si="15858"/>
        <v>131.50684931506851</v>
      </c>
      <c r="XD165" s="21">
        <f t="shared" si="15858"/>
        <v>131.50684931506851</v>
      </c>
      <c r="XE165" s="21">
        <f t="shared" si="15858"/>
        <v>131.50684931506851</v>
      </c>
      <c r="XF165" s="21">
        <f t="shared" si="15858"/>
        <v>131.50684931506851</v>
      </c>
      <c r="XG165" s="21">
        <f t="shared" si="15858"/>
        <v>131.50684931506851</v>
      </c>
      <c r="XH165" s="21">
        <f t="shared" si="15858"/>
        <v>131.50684931506851</v>
      </c>
      <c r="XI165" s="21">
        <f t="shared" si="15858"/>
        <v>131.50684931506851</v>
      </c>
      <c r="XJ165" s="21">
        <f t="shared" si="15858"/>
        <v>131.50684931506851</v>
      </c>
      <c r="XK165" s="21">
        <f t="shared" si="15858"/>
        <v>131.50684931506851</v>
      </c>
      <c r="XL165" s="21">
        <f t="shared" si="15858"/>
        <v>131.50684931506851</v>
      </c>
      <c r="XM165" s="21">
        <f t="shared" si="15858"/>
        <v>131.50684931506851</v>
      </c>
      <c r="XN165" s="21">
        <f t="shared" si="15858"/>
        <v>131.50684931506851</v>
      </c>
      <c r="XO165" s="21">
        <f t="shared" si="15858"/>
        <v>131.50684931506851</v>
      </c>
      <c r="XP165" s="21">
        <f t="shared" si="15858"/>
        <v>131.50684931506851</v>
      </c>
      <c r="XQ165" s="21">
        <f t="shared" si="15858"/>
        <v>131.50684931506851</v>
      </c>
      <c r="XR165" s="21">
        <f t="shared" si="15858"/>
        <v>131.50684931506851</v>
      </c>
      <c r="XS165" s="21">
        <f t="shared" si="15858"/>
        <v>131.50684931506851</v>
      </c>
      <c r="XT165" s="21">
        <f t="shared" si="15858"/>
        <v>131.50684931506851</v>
      </c>
      <c r="XU165" s="21">
        <f t="shared" si="15858"/>
        <v>131.50684931506851</v>
      </c>
      <c r="XV165" s="21">
        <f t="shared" si="15858"/>
        <v>131.50684931506851</v>
      </c>
      <c r="XW165" s="21">
        <f t="shared" si="15858"/>
        <v>131.50684931506851</v>
      </c>
      <c r="XX165" s="21">
        <f t="shared" si="15858"/>
        <v>131.50684931506851</v>
      </c>
      <c r="XY165" s="21">
        <f t="shared" si="15858"/>
        <v>131.50684931506851</v>
      </c>
      <c r="XZ165" s="21">
        <f t="shared" si="15858"/>
        <v>149.04109589041101</v>
      </c>
      <c r="YA165" s="21">
        <f t="shared" si="15858"/>
        <v>149.04109589041101</v>
      </c>
      <c r="YB165" s="21">
        <f t="shared" si="15858"/>
        <v>149.04109589041101</v>
      </c>
      <c r="YC165" s="21">
        <f t="shared" si="15858"/>
        <v>149.04109589041101</v>
      </c>
      <c r="YD165" s="21">
        <f t="shared" si="15858"/>
        <v>149.04109589041101</v>
      </c>
      <c r="YE165" s="21">
        <f t="shared" si="15858"/>
        <v>149.04109589041101</v>
      </c>
      <c r="YF165" s="21">
        <f t="shared" si="15858"/>
        <v>149.04109589041101</v>
      </c>
      <c r="YG165" s="21">
        <f t="shared" si="15858"/>
        <v>149.04109589041101</v>
      </c>
      <c r="YH165" s="21">
        <f t="shared" ref="YH165:AAS165" si="15859">IF(YH$8="",0,SUMIFS(153:153,119:119,YH$8))</f>
        <v>149.04109589041101</v>
      </c>
      <c r="YI165" s="21">
        <f t="shared" si="15859"/>
        <v>149.04109589041101</v>
      </c>
      <c r="YJ165" s="21">
        <f t="shared" si="15859"/>
        <v>149.04109589041101</v>
      </c>
      <c r="YK165" s="21">
        <f t="shared" si="15859"/>
        <v>149.04109589041101</v>
      </c>
      <c r="YL165" s="21">
        <f t="shared" si="15859"/>
        <v>149.04109589041101</v>
      </c>
      <c r="YM165" s="21">
        <f t="shared" si="15859"/>
        <v>149.04109589041101</v>
      </c>
      <c r="YN165" s="21">
        <f t="shared" si="15859"/>
        <v>149.04109589041101</v>
      </c>
      <c r="YO165" s="21">
        <f t="shared" si="15859"/>
        <v>149.04109589041101</v>
      </c>
      <c r="YP165" s="21">
        <f t="shared" si="15859"/>
        <v>149.04109589041101</v>
      </c>
      <c r="YQ165" s="21">
        <f t="shared" si="15859"/>
        <v>149.04109589041101</v>
      </c>
      <c r="YR165" s="21">
        <f t="shared" si="15859"/>
        <v>149.04109589041101</v>
      </c>
      <c r="YS165" s="21">
        <f t="shared" si="15859"/>
        <v>149.04109589041101</v>
      </c>
      <c r="YT165" s="21">
        <f t="shared" si="15859"/>
        <v>149.04109589041101</v>
      </c>
      <c r="YU165" s="21">
        <f t="shared" si="15859"/>
        <v>149.04109589041101</v>
      </c>
      <c r="YV165" s="21">
        <f t="shared" si="15859"/>
        <v>149.04109589041101</v>
      </c>
      <c r="YW165" s="21">
        <f t="shared" si="15859"/>
        <v>149.04109589041101</v>
      </c>
      <c r="YX165" s="21">
        <f t="shared" si="15859"/>
        <v>149.04109589041101</v>
      </c>
      <c r="YY165" s="21">
        <f t="shared" si="15859"/>
        <v>149.04109589041101</v>
      </c>
      <c r="YZ165" s="21">
        <f t="shared" si="15859"/>
        <v>149.04109589041101</v>
      </c>
      <c r="ZA165" s="21">
        <f t="shared" si="15859"/>
        <v>149.04109589041101</v>
      </c>
      <c r="ZB165" s="21">
        <f t="shared" si="15859"/>
        <v>111.78082191780824</v>
      </c>
      <c r="ZC165" s="21">
        <f t="shared" si="15859"/>
        <v>111.78082191780824</v>
      </c>
      <c r="ZD165" s="21">
        <f t="shared" si="15859"/>
        <v>111.78082191780824</v>
      </c>
      <c r="ZE165" s="21">
        <f t="shared" si="15859"/>
        <v>111.78082191780824</v>
      </c>
      <c r="ZF165" s="21">
        <f t="shared" si="15859"/>
        <v>111.78082191780824</v>
      </c>
      <c r="ZG165" s="21">
        <f t="shared" si="15859"/>
        <v>111.78082191780824</v>
      </c>
      <c r="ZH165" s="21">
        <f t="shared" si="15859"/>
        <v>111.78082191780824</v>
      </c>
      <c r="ZI165" s="21">
        <f t="shared" si="15859"/>
        <v>111.78082191780824</v>
      </c>
      <c r="ZJ165" s="21">
        <f t="shared" si="15859"/>
        <v>111.78082191780824</v>
      </c>
      <c r="ZK165" s="21">
        <f t="shared" si="15859"/>
        <v>111.78082191780824</v>
      </c>
      <c r="ZL165" s="21">
        <f t="shared" si="15859"/>
        <v>111.78082191780824</v>
      </c>
      <c r="ZM165" s="21">
        <f t="shared" si="15859"/>
        <v>111.78082191780824</v>
      </c>
      <c r="ZN165" s="21">
        <f t="shared" si="15859"/>
        <v>111.78082191780824</v>
      </c>
      <c r="ZO165" s="21">
        <f t="shared" si="15859"/>
        <v>111.78082191780824</v>
      </c>
      <c r="ZP165" s="21">
        <f t="shared" si="15859"/>
        <v>111.78082191780824</v>
      </c>
      <c r="ZQ165" s="21">
        <f t="shared" si="15859"/>
        <v>111.78082191780824</v>
      </c>
      <c r="ZR165" s="21">
        <f t="shared" si="15859"/>
        <v>111.78082191780824</v>
      </c>
      <c r="ZS165" s="21">
        <f t="shared" si="15859"/>
        <v>111.78082191780824</v>
      </c>
      <c r="ZT165" s="21">
        <f t="shared" si="15859"/>
        <v>111.78082191780824</v>
      </c>
      <c r="ZU165" s="21">
        <f t="shared" si="15859"/>
        <v>111.78082191780824</v>
      </c>
      <c r="ZV165" s="21">
        <f t="shared" si="15859"/>
        <v>111.78082191780824</v>
      </c>
      <c r="ZW165" s="21">
        <f t="shared" si="15859"/>
        <v>111.78082191780824</v>
      </c>
      <c r="ZX165" s="21">
        <f t="shared" si="15859"/>
        <v>111.78082191780824</v>
      </c>
      <c r="ZY165" s="21">
        <f t="shared" si="15859"/>
        <v>111.78082191780824</v>
      </c>
      <c r="ZZ165" s="21">
        <f t="shared" si="15859"/>
        <v>111.78082191780824</v>
      </c>
      <c r="AAA165" s="21">
        <f t="shared" si="15859"/>
        <v>111.78082191780824</v>
      </c>
      <c r="AAB165" s="21">
        <f t="shared" si="15859"/>
        <v>111.78082191780824</v>
      </c>
      <c r="AAC165" s="21">
        <f t="shared" si="15859"/>
        <v>111.78082191780824</v>
      </c>
      <c r="AAD165" s="21">
        <f t="shared" si="15859"/>
        <v>111.78082191780824</v>
      </c>
      <c r="AAE165" s="21">
        <f t="shared" si="15859"/>
        <v>111.78082191780824</v>
      </c>
      <c r="AAF165" s="21">
        <f t="shared" si="15859"/>
        <v>111.78082191780824</v>
      </c>
      <c r="AAG165" s="21">
        <f t="shared" si="15859"/>
        <v>124.93150684931508</v>
      </c>
      <c r="AAH165" s="21">
        <f t="shared" si="15859"/>
        <v>124.93150684931508</v>
      </c>
      <c r="AAI165" s="21">
        <f t="shared" si="15859"/>
        <v>124.93150684931508</v>
      </c>
      <c r="AAJ165" s="21">
        <f t="shared" si="15859"/>
        <v>124.93150684931508</v>
      </c>
      <c r="AAK165" s="21">
        <f t="shared" si="15859"/>
        <v>124.93150684931508</v>
      </c>
      <c r="AAL165" s="21">
        <f t="shared" si="15859"/>
        <v>124.93150684931508</v>
      </c>
      <c r="AAM165" s="21">
        <f t="shared" si="15859"/>
        <v>124.93150684931508</v>
      </c>
      <c r="AAN165" s="21">
        <f t="shared" si="15859"/>
        <v>124.93150684931508</v>
      </c>
      <c r="AAO165" s="21">
        <f t="shared" si="15859"/>
        <v>124.93150684931508</v>
      </c>
      <c r="AAP165" s="21">
        <f t="shared" si="15859"/>
        <v>124.93150684931508</v>
      </c>
      <c r="AAQ165" s="21">
        <f t="shared" si="15859"/>
        <v>124.93150684931508</v>
      </c>
      <c r="AAR165" s="21">
        <f t="shared" si="15859"/>
        <v>124.93150684931508</v>
      </c>
      <c r="AAS165" s="21">
        <f t="shared" si="15859"/>
        <v>124.93150684931508</v>
      </c>
      <c r="AAT165" s="21">
        <f t="shared" ref="AAT165:ADE165" si="15860">IF(AAT$8="",0,SUMIFS(153:153,119:119,AAT$8))</f>
        <v>124.93150684931508</v>
      </c>
      <c r="AAU165" s="21">
        <f t="shared" si="15860"/>
        <v>124.93150684931508</v>
      </c>
      <c r="AAV165" s="21">
        <f t="shared" si="15860"/>
        <v>124.93150684931508</v>
      </c>
      <c r="AAW165" s="21">
        <f t="shared" si="15860"/>
        <v>124.93150684931508</v>
      </c>
      <c r="AAX165" s="21">
        <f t="shared" si="15860"/>
        <v>124.93150684931508</v>
      </c>
      <c r="AAY165" s="21">
        <f t="shared" si="15860"/>
        <v>124.93150684931508</v>
      </c>
      <c r="AAZ165" s="21">
        <f t="shared" si="15860"/>
        <v>124.93150684931508</v>
      </c>
      <c r="ABA165" s="21">
        <f t="shared" si="15860"/>
        <v>124.93150684931508</v>
      </c>
      <c r="ABB165" s="21">
        <f t="shared" si="15860"/>
        <v>124.93150684931508</v>
      </c>
      <c r="ABC165" s="21">
        <f t="shared" si="15860"/>
        <v>124.93150684931508</v>
      </c>
      <c r="ABD165" s="21">
        <f t="shared" si="15860"/>
        <v>124.93150684931508</v>
      </c>
      <c r="ABE165" s="21">
        <f t="shared" si="15860"/>
        <v>124.93150684931508</v>
      </c>
      <c r="ABF165" s="21">
        <f t="shared" si="15860"/>
        <v>124.93150684931508</v>
      </c>
      <c r="ABG165" s="21">
        <f t="shared" si="15860"/>
        <v>124.93150684931508</v>
      </c>
      <c r="ABH165" s="21">
        <f t="shared" si="15860"/>
        <v>124.93150684931508</v>
      </c>
      <c r="ABI165" s="21">
        <f t="shared" si="15860"/>
        <v>124.93150684931508</v>
      </c>
      <c r="ABJ165" s="21">
        <f t="shared" si="15860"/>
        <v>124.93150684931508</v>
      </c>
      <c r="ABK165" s="21">
        <f t="shared" si="15860"/>
        <v>157.80821917808225</v>
      </c>
      <c r="ABL165" s="21">
        <f t="shared" si="15860"/>
        <v>157.80821917808225</v>
      </c>
      <c r="ABM165" s="21">
        <f t="shared" si="15860"/>
        <v>157.80821917808225</v>
      </c>
      <c r="ABN165" s="21">
        <f t="shared" si="15860"/>
        <v>157.80821917808225</v>
      </c>
      <c r="ABO165" s="21">
        <f t="shared" si="15860"/>
        <v>157.80821917808225</v>
      </c>
      <c r="ABP165" s="21">
        <f t="shared" si="15860"/>
        <v>157.80821917808225</v>
      </c>
      <c r="ABQ165" s="21">
        <f t="shared" si="15860"/>
        <v>157.80821917808225</v>
      </c>
      <c r="ABR165" s="21">
        <f t="shared" si="15860"/>
        <v>157.80821917808225</v>
      </c>
      <c r="ABS165" s="21">
        <f t="shared" si="15860"/>
        <v>157.80821917808225</v>
      </c>
      <c r="ABT165" s="21">
        <f t="shared" si="15860"/>
        <v>157.80821917808225</v>
      </c>
      <c r="ABU165" s="21">
        <f t="shared" si="15860"/>
        <v>157.80821917808225</v>
      </c>
      <c r="ABV165" s="21">
        <f t="shared" si="15860"/>
        <v>157.80821917808225</v>
      </c>
      <c r="ABW165" s="21">
        <f t="shared" si="15860"/>
        <v>157.80821917808225</v>
      </c>
      <c r="ABX165" s="21">
        <f t="shared" si="15860"/>
        <v>157.80821917808225</v>
      </c>
      <c r="ABY165" s="21">
        <f t="shared" si="15860"/>
        <v>157.80821917808225</v>
      </c>
      <c r="ABZ165" s="21">
        <f t="shared" si="15860"/>
        <v>157.80821917808225</v>
      </c>
      <c r="ACA165" s="21">
        <f t="shared" si="15860"/>
        <v>157.80821917808225</v>
      </c>
      <c r="ACB165" s="21">
        <f t="shared" si="15860"/>
        <v>157.80821917808225</v>
      </c>
      <c r="ACC165" s="21">
        <f t="shared" si="15860"/>
        <v>157.80821917808225</v>
      </c>
      <c r="ACD165" s="21">
        <f t="shared" si="15860"/>
        <v>157.80821917808225</v>
      </c>
      <c r="ACE165" s="21">
        <f t="shared" si="15860"/>
        <v>157.80821917808225</v>
      </c>
      <c r="ACF165" s="21">
        <f t="shared" si="15860"/>
        <v>157.80821917808225</v>
      </c>
      <c r="ACG165" s="21">
        <f t="shared" si="15860"/>
        <v>157.80821917808225</v>
      </c>
      <c r="ACH165" s="21">
        <f t="shared" si="15860"/>
        <v>157.80821917808225</v>
      </c>
      <c r="ACI165" s="21">
        <f t="shared" si="15860"/>
        <v>157.80821917808225</v>
      </c>
      <c r="ACJ165" s="21">
        <f t="shared" si="15860"/>
        <v>157.80821917808225</v>
      </c>
      <c r="ACK165" s="21">
        <f t="shared" si="15860"/>
        <v>157.80821917808225</v>
      </c>
      <c r="ACL165" s="21">
        <f t="shared" si="15860"/>
        <v>157.80821917808225</v>
      </c>
      <c r="ACM165" s="21">
        <f t="shared" si="15860"/>
        <v>157.80821917808225</v>
      </c>
      <c r="ACN165" s="21">
        <f t="shared" si="15860"/>
        <v>157.80821917808225</v>
      </c>
      <c r="ACO165" s="21">
        <f t="shared" si="15860"/>
        <v>157.80821917808225</v>
      </c>
      <c r="ACP165" s="21">
        <f t="shared" si="15860"/>
        <v>157.80821917808225</v>
      </c>
      <c r="ACQ165" s="21">
        <f t="shared" si="15860"/>
        <v>157.80821917808225</v>
      </c>
      <c r="ACR165" s="21">
        <f t="shared" si="15860"/>
        <v>157.80821917808225</v>
      </c>
      <c r="ACS165" s="21">
        <f t="shared" si="15860"/>
        <v>157.80821917808225</v>
      </c>
      <c r="ACT165" s="21">
        <f t="shared" si="15860"/>
        <v>157.80821917808225</v>
      </c>
      <c r="ACU165" s="21">
        <f t="shared" si="15860"/>
        <v>157.80821917808225</v>
      </c>
      <c r="ACV165" s="21">
        <f t="shared" si="15860"/>
        <v>157.80821917808225</v>
      </c>
      <c r="ACW165" s="21">
        <f t="shared" si="15860"/>
        <v>157.80821917808225</v>
      </c>
      <c r="ACX165" s="21">
        <f t="shared" si="15860"/>
        <v>157.80821917808225</v>
      </c>
      <c r="ACY165" s="21">
        <f t="shared" si="15860"/>
        <v>157.80821917808225</v>
      </c>
      <c r="ACZ165" s="21">
        <f t="shared" si="15860"/>
        <v>157.80821917808225</v>
      </c>
      <c r="ADA165" s="21">
        <f t="shared" si="15860"/>
        <v>157.80821917808225</v>
      </c>
      <c r="ADB165" s="21">
        <f t="shared" si="15860"/>
        <v>157.80821917808225</v>
      </c>
      <c r="ADC165" s="21">
        <f t="shared" si="15860"/>
        <v>157.80821917808225</v>
      </c>
      <c r="ADD165" s="21">
        <f t="shared" si="15860"/>
        <v>157.80821917808225</v>
      </c>
      <c r="ADE165" s="21">
        <f t="shared" si="15860"/>
        <v>157.80821917808225</v>
      </c>
      <c r="ADF165" s="21">
        <f t="shared" ref="ADF165:AFG165" si="15861">IF(ADF$8="",0,SUMIFS(153:153,119:119,ADF$8))</f>
        <v>157.80821917808225</v>
      </c>
      <c r="ADG165" s="21">
        <f t="shared" si="15861"/>
        <v>157.80821917808225</v>
      </c>
      <c r="ADH165" s="21">
        <f t="shared" si="15861"/>
        <v>157.80821917808225</v>
      </c>
      <c r="ADI165" s="21">
        <f t="shared" si="15861"/>
        <v>157.80821917808225</v>
      </c>
      <c r="ADJ165" s="21">
        <f t="shared" si="15861"/>
        <v>157.80821917808225</v>
      </c>
      <c r="ADK165" s="21">
        <f t="shared" si="15861"/>
        <v>157.80821917808225</v>
      </c>
      <c r="ADL165" s="21">
        <f t="shared" si="15861"/>
        <v>157.80821917808225</v>
      </c>
      <c r="ADM165" s="21">
        <f t="shared" si="15861"/>
        <v>157.80821917808225</v>
      </c>
      <c r="ADN165" s="21">
        <f t="shared" si="15861"/>
        <v>157.80821917808225</v>
      </c>
      <c r="ADO165" s="21">
        <f t="shared" si="15861"/>
        <v>157.80821917808225</v>
      </c>
      <c r="ADP165" s="21">
        <f t="shared" si="15861"/>
        <v>157.80821917808225</v>
      </c>
      <c r="ADQ165" s="21">
        <f t="shared" si="15861"/>
        <v>157.80821917808225</v>
      </c>
      <c r="ADR165" s="21">
        <f t="shared" si="15861"/>
        <v>157.80821917808225</v>
      </c>
      <c r="ADS165" s="21">
        <f t="shared" si="15861"/>
        <v>157.80821917808225</v>
      </c>
      <c r="ADT165" s="21">
        <f t="shared" si="15861"/>
        <v>166.57534246575347</v>
      </c>
      <c r="ADU165" s="21">
        <f t="shared" si="15861"/>
        <v>166.57534246575347</v>
      </c>
      <c r="ADV165" s="21">
        <f t="shared" si="15861"/>
        <v>166.57534246575347</v>
      </c>
      <c r="ADW165" s="21">
        <f t="shared" si="15861"/>
        <v>166.57534246575347</v>
      </c>
      <c r="ADX165" s="21">
        <f t="shared" si="15861"/>
        <v>166.57534246575347</v>
      </c>
      <c r="ADY165" s="21">
        <f t="shared" si="15861"/>
        <v>166.57534246575347</v>
      </c>
      <c r="ADZ165" s="21">
        <f t="shared" si="15861"/>
        <v>166.57534246575347</v>
      </c>
      <c r="AEA165" s="21">
        <f t="shared" si="15861"/>
        <v>166.57534246575347</v>
      </c>
      <c r="AEB165" s="21">
        <f t="shared" si="15861"/>
        <v>166.57534246575347</v>
      </c>
      <c r="AEC165" s="21">
        <f t="shared" si="15861"/>
        <v>166.57534246575347</v>
      </c>
      <c r="AED165" s="21">
        <f t="shared" si="15861"/>
        <v>166.57534246575347</v>
      </c>
      <c r="AEE165" s="21">
        <f t="shared" si="15861"/>
        <v>166.57534246575347</v>
      </c>
      <c r="AEF165" s="21">
        <f t="shared" si="15861"/>
        <v>166.57534246575347</v>
      </c>
      <c r="AEG165" s="21">
        <f t="shared" si="15861"/>
        <v>166.57534246575347</v>
      </c>
      <c r="AEH165" s="21">
        <f t="shared" si="15861"/>
        <v>166.57534246575347</v>
      </c>
      <c r="AEI165" s="21">
        <f t="shared" si="15861"/>
        <v>166.57534246575347</v>
      </c>
      <c r="AEJ165" s="21">
        <f t="shared" si="15861"/>
        <v>166.57534246575347</v>
      </c>
      <c r="AEK165" s="21">
        <f t="shared" si="15861"/>
        <v>166.57534246575347</v>
      </c>
      <c r="AEL165" s="21">
        <f t="shared" si="15861"/>
        <v>166.57534246575347</v>
      </c>
      <c r="AEM165" s="21">
        <f t="shared" si="15861"/>
        <v>166.57534246575347</v>
      </c>
      <c r="AEN165" s="21">
        <f t="shared" si="15861"/>
        <v>166.57534246575347</v>
      </c>
      <c r="AEO165" s="21">
        <f t="shared" si="15861"/>
        <v>166.57534246575347</v>
      </c>
      <c r="AEP165" s="21">
        <f t="shared" si="15861"/>
        <v>166.57534246575347</v>
      </c>
      <c r="AEQ165" s="21">
        <f t="shared" si="15861"/>
        <v>166.57534246575347</v>
      </c>
      <c r="AER165" s="21">
        <f t="shared" si="15861"/>
        <v>166.57534246575347</v>
      </c>
      <c r="AES165" s="21">
        <f t="shared" si="15861"/>
        <v>166.57534246575347</v>
      </c>
      <c r="AET165" s="21">
        <f t="shared" si="15861"/>
        <v>166.57534246575347</v>
      </c>
      <c r="AEU165" s="21">
        <f t="shared" si="15861"/>
        <v>166.57534246575347</v>
      </c>
      <c r="AEV165" s="21">
        <f t="shared" si="15861"/>
        <v>166.57534246575347</v>
      </c>
      <c r="AEW165" s="21">
        <f t="shared" si="15861"/>
        <v>166.57534246575347</v>
      </c>
      <c r="AEX165" s="21">
        <f t="shared" si="15861"/>
        <v>166.57534246575347</v>
      </c>
      <c r="AEY165" s="21">
        <f t="shared" si="15861"/>
        <v>184.10958904109592</v>
      </c>
      <c r="AEZ165" s="21">
        <f t="shared" si="15861"/>
        <v>184.10958904109592</v>
      </c>
      <c r="AFA165" s="21">
        <f t="shared" si="15861"/>
        <v>184.10958904109592</v>
      </c>
      <c r="AFB165" s="21">
        <f t="shared" si="15861"/>
        <v>184.10958904109592</v>
      </c>
      <c r="AFC165" s="21">
        <f t="shared" si="15861"/>
        <v>184.10958904109592</v>
      </c>
      <c r="AFD165" s="21">
        <f t="shared" si="15861"/>
        <v>184.10958904109592</v>
      </c>
      <c r="AFE165" s="21">
        <f t="shared" si="15861"/>
        <v>184.10958904109592</v>
      </c>
      <c r="AFF165" s="21">
        <f t="shared" si="15861"/>
        <v>184.10958904109592</v>
      </c>
      <c r="AFG165" s="21">
        <f t="shared" si="15861"/>
        <v>184.10958904109592</v>
      </c>
    </row>
    <row r="166" spans="1:839" s="42" customFormat="1" ht="6" customHeight="1" x14ac:dyDescent="0.25">
      <c r="A166" s="21"/>
      <c r="B166" s="21"/>
      <c r="C166" s="21"/>
      <c r="D166" s="52"/>
      <c r="E166" s="21"/>
      <c r="F166" s="21"/>
      <c r="G166" s="21"/>
      <c r="H166" s="21"/>
      <c r="I166" s="21"/>
      <c r="J166" s="21"/>
      <c r="K166" s="41"/>
      <c r="L166" s="21"/>
      <c r="M166" s="21"/>
      <c r="N166" s="21"/>
      <c r="O166" s="21"/>
      <c r="P166" s="21"/>
      <c r="Q166" s="4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1"/>
      <c r="HG166" s="21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1"/>
      <c r="IW166" s="21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1"/>
      <c r="JL166" s="21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1"/>
      <c r="KJ166" s="21"/>
      <c r="KK166" s="21"/>
      <c r="KL166" s="21"/>
      <c r="KM166" s="21"/>
      <c r="KN166" s="21"/>
      <c r="KO166" s="21"/>
      <c r="KP166" s="21"/>
      <c r="KQ166" s="21"/>
      <c r="KR166" s="21"/>
      <c r="KS166" s="21"/>
      <c r="KT166" s="21"/>
      <c r="KU166" s="21"/>
      <c r="KV166" s="21"/>
      <c r="KW166" s="21"/>
      <c r="KX166" s="21"/>
      <c r="KY166" s="21"/>
      <c r="KZ166" s="21"/>
      <c r="LA166" s="21"/>
      <c r="LB166" s="21"/>
      <c r="LC166" s="21"/>
      <c r="LD166" s="21"/>
      <c r="LE166" s="21"/>
      <c r="LF166" s="21"/>
      <c r="LG166" s="21"/>
      <c r="LH166" s="21"/>
      <c r="LI166" s="21"/>
      <c r="LJ166" s="21"/>
      <c r="LK166" s="21"/>
      <c r="LL166" s="21"/>
      <c r="LM166" s="21"/>
      <c r="LN166" s="21"/>
      <c r="LO166" s="21"/>
      <c r="LP166" s="21"/>
      <c r="LQ166" s="21"/>
      <c r="LR166" s="21"/>
      <c r="LS166" s="21"/>
      <c r="LT166" s="21"/>
      <c r="LU166" s="21"/>
      <c r="LV166" s="21"/>
      <c r="LW166" s="21"/>
      <c r="LX166" s="21"/>
      <c r="LY166" s="21"/>
      <c r="LZ166" s="21"/>
      <c r="MA166" s="21"/>
      <c r="MB166" s="21"/>
      <c r="MC166" s="21"/>
      <c r="MD166" s="21"/>
      <c r="ME166" s="21"/>
      <c r="MF166" s="21"/>
      <c r="MG166" s="21"/>
      <c r="MH166" s="21"/>
      <c r="MI166" s="21"/>
      <c r="MJ166" s="21"/>
      <c r="MK166" s="21"/>
      <c r="ML166" s="21"/>
      <c r="MM166" s="21"/>
      <c r="MN166" s="21"/>
      <c r="MO166" s="21"/>
      <c r="MP166" s="21"/>
      <c r="MQ166" s="21"/>
      <c r="MR166" s="21"/>
      <c r="MS166" s="21"/>
      <c r="MT166" s="21"/>
      <c r="MU166" s="21"/>
      <c r="MV166" s="21"/>
      <c r="MW166" s="21"/>
      <c r="MX166" s="21"/>
      <c r="MY166" s="21"/>
      <c r="MZ166" s="21"/>
      <c r="NA166" s="21"/>
      <c r="NB166" s="21"/>
      <c r="NC166" s="21"/>
      <c r="ND166" s="21"/>
      <c r="NE166" s="21"/>
      <c r="NF166" s="21"/>
      <c r="NG166" s="21"/>
      <c r="NH166" s="21"/>
      <c r="NI166" s="21"/>
      <c r="NJ166" s="21"/>
      <c r="NK166" s="21"/>
      <c r="NL166" s="21"/>
      <c r="NM166" s="21"/>
      <c r="NN166" s="21"/>
      <c r="NO166" s="21"/>
      <c r="NP166" s="21"/>
      <c r="NQ166" s="21"/>
      <c r="NR166" s="21"/>
      <c r="NS166" s="21"/>
      <c r="NT166" s="21"/>
      <c r="NU166" s="21"/>
      <c r="NV166" s="21"/>
      <c r="NW166" s="21"/>
      <c r="NX166" s="21"/>
      <c r="NY166" s="21"/>
      <c r="NZ166" s="21"/>
      <c r="OA166" s="21"/>
      <c r="OB166" s="21"/>
      <c r="OC166" s="21"/>
      <c r="OD166" s="21"/>
      <c r="OE166" s="21"/>
      <c r="OF166" s="21"/>
      <c r="OG166" s="21"/>
      <c r="OH166" s="21"/>
      <c r="OI166" s="21"/>
      <c r="OJ166" s="21"/>
      <c r="OK166" s="21"/>
      <c r="OL166" s="21"/>
      <c r="OM166" s="21"/>
      <c r="ON166" s="21"/>
      <c r="OO166" s="21"/>
      <c r="OP166" s="21"/>
      <c r="OQ166" s="21"/>
      <c r="OR166" s="21"/>
      <c r="OS166" s="21"/>
      <c r="OT166" s="21"/>
      <c r="OU166" s="21"/>
      <c r="OV166" s="21"/>
      <c r="OW166" s="21"/>
      <c r="OX166" s="21"/>
      <c r="OY166" s="21"/>
      <c r="OZ166" s="21"/>
      <c r="PA166" s="21"/>
      <c r="PB166" s="21"/>
      <c r="PC166" s="21"/>
      <c r="PD166" s="21"/>
      <c r="PE166" s="21"/>
      <c r="PF166" s="21"/>
      <c r="PG166" s="21"/>
      <c r="PH166" s="21"/>
      <c r="PI166" s="21"/>
      <c r="PJ166" s="21"/>
      <c r="PK166" s="21"/>
      <c r="PL166" s="21"/>
      <c r="PM166" s="21"/>
      <c r="PN166" s="21"/>
      <c r="PO166" s="21"/>
      <c r="PP166" s="21"/>
      <c r="PQ166" s="21"/>
      <c r="PR166" s="21"/>
      <c r="PS166" s="21"/>
      <c r="PT166" s="21"/>
      <c r="PU166" s="21"/>
      <c r="PV166" s="21"/>
      <c r="PW166" s="21"/>
      <c r="PX166" s="21"/>
      <c r="PY166" s="21"/>
      <c r="PZ166" s="21"/>
      <c r="QA166" s="21"/>
      <c r="QB166" s="21"/>
      <c r="QC166" s="21"/>
      <c r="QD166" s="21"/>
      <c r="QE166" s="21"/>
      <c r="QF166" s="21"/>
      <c r="QG166" s="21"/>
      <c r="QH166" s="21"/>
      <c r="QI166" s="21"/>
      <c r="QJ166" s="21"/>
      <c r="QK166" s="21"/>
      <c r="QL166" s="21"/>
      <c r="QM166" s="21"/>
      <c r="QN166" s="21"/>
      <c r="QO166" s="21"/>
      <c r="QP166" s="21"/>
      <c r="QQ166" s="21"/>
      <c r="QR166" s="21"/>
      <c r="QS166" s="21"/>
      <c r="QT166" s="21"/>
      <c r="QU166" s="21"/>
      <c r="QV166" s="21"/>
      <c r="QW166" s="21"/>
      <c r="QX166" s="21"/>
      <c r="QY166" s="21"/>
      <c r="QZ166" s="21"/>
      <c r="RA166" s="21"/>
      <c r="RB166" s="21"/>
      <c r="RC166" s="21"/>
      <c r="RD166" s="21"/>
      <c r="RE166" s="21"/>
      <c r="RF166" s="21"/>
      <c r="RG166" s="21"/>
      <c r="RH166" s="21"/>
      <c r="RI166" s="21"/>
      <c r="RJ166" s="21"/>
      <c r="RK166" s="21"/>
      <c r="RL166" s="21"/>
      <c r="RM166" s="21"/>
      <c r="RN166" s="21"/>
      <c r="RO166" s="21"/>
      <c r="RP166" s="21"/>
      <c r="RQ166" s="21"/>
      <c r="RR166" s="21"/>
      <c r="RS166" s="21"/>
      <c r="RT166" s="21"/>
      <c r="RU166" s="21"/>
      <c r="RV166" s="21"/>
      <c r="RW166" s="21"/>
      <c r="RX166" s="21"/>
      <c r="RY166" s="21"/>
      <c r="RZ166" s="21"/>
      <c r="SA166" s="21"/>
      <c r="SB166" s="21"/>
      <c r="SC166" s="21"/>
      <c r="SD166" s="21"/>
      <c r="SE166" s="21"/>
      <c r="SF166" s="21"/>
      <c r="SG166" s="21"/>
      <c r="SH166" s="21"/>
      <c r="SI166" s="21"/>
      <c r="SJ166" s="21"/>
      <c r="SK166" s="21"/>
      <c r="SL166" s="21"/>
      <c r="SM166" s="21"/>
      <c r="SN166" s="21"/>
      <c r="SO166" s="21"/>
      <c r="SP166" s="21"/>
      <c r="SQ166" s="21"/>
      <c r="SR166" s="21"/>
      <c r="SS166" s="21"/>
      <c r="ST166" s="21"/>
      <c r="SU166" s="21"/>
      <c r="SV166" s="21"/>
      <c r="SW166" s="21"/>
      <c r="SX166" s="21"/>
      <c r="SY166" s="21"/>
      <c r="SZ166" s="21"/>
      <c r="TA166" s="21"/>
      <c r="TB166" s="21"/>
      <c r="TC166" s="21"/>
      <c r="TD166" s="21"/>
      <c r="TE166" s="21"/>
      <c r="TF166" s="21"/>
      <c r="TG166" s="21"/>
      <c r="TH166" s="21"/>
      <c r="TI166" s="21"/>
      <c r="TJ166" s="21"/>
      <c r="TK166" s="21"/>
      <c r="TL166" s="21"/>
      <c r="TM166" s="21"/>
      <c r="TN166" s="21"/>
      <c r="TO166" s="21"/>
      <c r="TP166" s="21"/>
      <c r="TQ166" s="21"/>
      <c r="TR166" s="21"/>
      <c r="TS166" s="21"/>
      <c r="TT166" s="21"/>
      <c r="TU166" s="21"/>
      <c r="TV166" s="21"/>
      <c r="TW166" s="21"/>
      <c r="TX166" s="21"/>
      <c r="TY166" s="21"/>
      <c r="TZ166" s="21"/>
      <c r="UA166" s="21"/>
      <c r="UB166" s="21"/>
      <c r="UC166" s="21"/>
      <c r="UD166" s="21"/>
      <c r="UE166" s="21"/>
      <c r="UF166" s="21"/>
      <c r="UG166" s="21"/>
      <c r="UH166" s="21"/>
      <c r="UI166" s="21"/>
      <c r="UJ166" s="21"/>
      <c r="UK166" s="21"/>
      <c r="UL166" s="21"/>
      <c r="UM166" s="21"/>
      <c r="UN166" s="21"/>
      <c r="UO166" s="21"/>
      <c r="UP166" s="21"/>
      <c r="UQ166" s="21"/>
      <c r="UR166" s="21"/>
      <c r="US166" s="21"/>
      <c r="UT166" s="21"/>
      <c r="UU166" s="21"/>
      <c r="UV166" s="21"/>
      <c r="UW166" s="21"/>
      <c r="UX166" s="21"/>
      <c r="UY166" s="21"/>
      <c r="UZ166" s="21"/>
      <c r="VA166" s="21"/>
      <c r="VB166" s="21"/>
      <c r="VC166" s="21"/>
      <c r="VD166" s="21"/>
      <c r="VE166" s="21"/>
      <c r="VF166" s="21"/>
      <c r="VG166" s="21"/>
      <c r="VH166" s="21"/>
      <c r="VI166" s="21"/>
      <c r="VJ166" s="21"/>
      <c r="VK166" s="21"/>
      <c r="VL166" s="21"/>
      <c r="VM166" s="21"/>
      <c r="VN166" s="21"/>
      <c r="VO166" s="21"/>
      <c r="VP166" s="21"/>
      <c r="VQ166" s="21"/>
      <c r="VR166" s="21"/>
      <c r="VS166" s="21"/>
      <c r="VT166" s="21"/>
      <c r="VU166" s="21"/>
      <c r="VV166" s="21"/>
      <c r="VW166" s="21"/>
      <c r="VX166" s="21"/>
      <c r="VY166" s="21"/>
      <c r="VZ166" s="21"/>
      <c r="WA166" s="21"/>
      <c r="WB166" s="21"/>
      <c r="WC166" s="21"/>
      <c r="WD166" s="21"/>
      <c r="WE166" s="21"/>
      <c r="WF166" s="21"/>
      <c r="WG166" s="21"/>
      <c r="WH166" s="21"/>
      <c r="WI166" s="21"/>
      <c r="WJ166" s="21"/>
      <c r="WK166" s="21"/>
      <c r="WL166" s="21"/>
      <c r="WM166" s="21"/>
      <c r="WN166" s="21"/>
      <c r="WO166" s="21"/>
      <c r="WP166" s="21"/>
      <c r="WQ166" s="21"/>
      <c r="WR166" s="21"/>
      <c r="WS166" s="21"/>
      <c r="WT166" s="21"/>
      <c r="WU166" s="21"/>
      <c r="WV166" s="21"/>
      <c r="WW166" s="21"/>
      <c r="WX166" s="21"/>
      <c r="WY166" s="21"/>
      <c r="WZ166" s="21"/>
      <c r="XA166" s="21"/>
      <c r="XB166" s="21"/>
      <c r="XC166" s="21"/>
      <c r="XD166" s="21"/>
      <c r="XE166" s="21"/>
      <c r="XF166" s="21"/>
      <c r="XG166" s="21"/>
      <c r="XH166" s="21"/>
      <c r="XI166" s="21"/>
      <c r="XJ166" s="21"/>
      <c r="XK166" s="21"/>
      <c r="XL166" s="21"/>
      <c r="XM166" s="21"/>
      <c r="XN166" s="21"/>
      <c r="XO166" s="21"/>
      <c r="XP166" s="21"/>
      <c r="XQ166" s="21"/>
      <c r="XR166" s="21"/>
      <c r="XS166" s="21"/>
      <c r="XT166" s="21"/>
      <c r="XU166" s="21"/>
      <c r="XV166" s="21"/>
      <c r="XW166" s="21"/>
      <c r="XX166" s="21"/>
      <c r="XY166" s="21"/>
      <c r="XZ166" s="21"/>
      <c r="YA166" s="21"/>
      <c r="YB166" s="21"/>
      <c r="YC166" s="21"/>
      <c r="YD166" s="21"/>
      <c r="YE166" s="21"/>
      <c r="YF166" s="21"/>
      <c r="YG166" s="21"/>
      <c r="YH166" s="21"/>
      <c r="YI166" s="21"/>
      <c r="YJ166" s="21"/>
      <c r="YK166" s="21"/>
      <c r="YL166" s="21"/>
      <c r="YM166" s="21"/>
      <c r="YN166" s="21"/>
      <c r="YO166" s="21"/>
      <c r="YP166" s="21"/>
      <c r="YQ166" s="21"/>
      <c r="YR166" s="21"/>
      <c r="YS166" s="21"/>
      <c r="YT166" s="21"/>
      <c r="YU166" s="21"/>
      <c r="YV166" s="21"/>
      <c r="YW166" s="21"/>
      <c r="YX166" s="21"/>
      <c r="YY166" s="21"/>
      <c r="YZ166" s="21"/>
      <c r="ZA166" s="21"/>
      <c r="ZB166" s="21"/>
      <c r="ZC166" s="21"/>
      <c r="ZD166" s="21"/>
      <c r="ZE166" s="21"/>
      <c r="ZF166" s="21"/>
      <c r="ZG166" s="21"/>
      <c r="ZH166" s="21"/>
      <c r="ZI166" s="21"/>
      <c r="ZJ166" s="21"/>
      <c r="ZK166" s="21"/>
      <c r="ZL166" s="21"/>
      <c r="ZM166" s="21"/>
      <c r="ZN166" s="21"/>
      <c r="ZO166" s="21"/>
      <c r="ZP166" s="21"/>
      <c r="ZQ166" s="21"/>
      <c r="ZR166" s="21"/>
      <c r="ZS166" s="21"/>
      <c r="ZT166" s="21"/>
      <c r="ZU166" s="21"/>
      <c r="ZV166" s="21"/>
      <c r="ZW166" s="21"/>
      <c r="ZX166" s="21"/>
      <c r="ZY166" s="21"/>
      <c r="ZZ166" s="21"/>
      <c r="AAA166" s="21"/>
      <c r="AAB166" s="21"/>
      <c r="AAC166" s="21"/>
      <c r="AAD166" s="21"/>
      <c r="AAE166" s="21"/>
      <c r="AAF166" s="21"/>
      <c r="AAG166" s="21"/>
      <c r="AAH166" s="21"/>
      <c r="AAI166" s="21"/>
      <c r="AAJ166" s="21"/>
      <c r="AAK166" s="21"/>
      <c r="AAL166" s="21"/>
      <c r="AAM166" s="21"/>
      <c r="AAN166" s="21"/>
      <c r="AAO166" s="21"/>
      <c r="AAP166" s="21"/>
      <c r="AAQ166" s="21"/>
      <c r="AAR166" s="21"/>
      <c r="AAS166" s="21"/>
      <c r="AAT166" s="21"/>
      <c r="AAU166" s="21"/>
      <c r="AAV166" s="21"/>
      <c r="AAW166" s="21"/>
      <c r="AAX166" s="21"/>
      <c r="AAY166" s="21"/>
      <c r="AAZ166" s="21"/>
      <c r="ABA166" s="21"/>
      <c r="ABB166" s="21"/>
      <c r="ABC166" s="21"/>
      <c r="ABD166" s="21"/>
      <c r="ABE166" s="21"/>
      <c r="ABF166" s="21"/>
      <c r="ABG166" s="21"/>
      <c r="ABH166" s="21"/>
      <c r="ABI166" s="21"/>
      <c r="ABJ166" s="21"/>
      <c r="ABK166" s="21"/>
      <c r="ABL166" s="21"/>
      <c r="ABM166" s="21"/>
      <c r="ABN166" s="21"/>
      <c r="ABO166" s="21"/>
      <c r="ABP166" s="21"/>
      <c r="ABQ166" s="21"/>
      <c r="ABR166" s="21"/>
      <c r="ABS166" s="21"/>
      <c r="ABT166" s="21"/>
      <c r="ABU166" s="21"/>
      <c r="ABV166" s="21"/>
      <c r="ABW166" s="21"/>
      <c r="ABX166" s="21"/>
      <c r="ABY166" s="21"/>
      <c r="ABZ166" s="21"/>
      <c r="ACA166" s="21"/>
      <c r="ACB166" s="21"/>
      <c r="ACC166" s="21"/>
      <c r="ACD166" s="21"/>
      <c r="ACE166" s="21"/>
      <c r="ACF166" s="21"/>
      <c r="ACG166" s="21"/>
      <c r="ACH166" s="21"/>
      <c r="ACI166" s="21"/>
      <c r="ACJ166" s="21"/>
      <c r="ACK166" s="21"/>
      <c r="ACL166" s="21"/>
      <c r="ACM166" s="21"/>
      <c r="ACN166" s="21"/>
      <c r="ACO166" s="21"/>
      <c r="ACP166" s="21"/>
      <c r="ACQ166" s="21"/>
      <c r="ACR166" s="21"/>
      <c r="ACS166" s="21"/>
      <c r="ACT166" s="21"/>
      <c r="ACU166" s="21"/>
      <c r="ACV166" s="21"/>
      <c r="ACW166" s="21"/>
      <c r="ACX166" s="21"/>
      <c r="ACY166" s="21"/>
      <c r="ACZ166" s="21"/>
      <c r="ADA166" s="21"/>
      <c r="ADB166" s="21"/>
      <c r="ADC166" s="21"/>
      <c r="ADD166" s="21"/>
      <c r="ADE166" s="21"/>
      <c r="ADF166" s="21"/>
      <c r="ADG166" s="21"/>
      <c r="ADH166" s="21"/>
      <c r="ADI166" s="21"/>
      <c r="ADJ166" s="21"/>
      <c r="ADK166" s="21"/>
      <c r="ADL166" s="21"/>
      <c r="ADM166" s="21"/>
      <c r="ADN166" s="21"/>
      <c r="ADO166" s="21"/>
      <c r="ADP166" s="21"/>
      <c r="ADQ166" s="21"/>
      <c r="ADR166" s="21"/>
      <c r="ADS166" s="21"/>
      <c r="ADT166" s="21"/>
      <c r="ADU166" s="21"/>
      <c r="ADV166" s="21"/>
      <c r="ADW166" s="21"/>
      <c r="ADX166" s="21"/>
      <c r="ADY166" s="21"/>
      <c r="ADZ166" s="21"/>
      <c r="AEA166" s="21"/>
      <c r="AEB166" s="21"/>
      <c r="AEC166" s="21"/>
      <c r="AED166" s="21"/>
      <c r="AEE166" s="21"/>
      <c r="AEF166" s="21"/>
      <c r="AEG166" s="21"/>
      <c r="AEH166" s="21"/>
      <c r="AEI166" s="21"/>
      <c r="AEJ166" s="21"/>
      <c r="AEK166" s="21"/>
      <c r="AEL166" s="21"/>
      <c r="AEM166" s="21"/>
      <c r="AEN166" s="21"/>
      <c r="AEO166" s="21"/>
      <c r="AEP166" s="21"/>
      <c r="AEQ166" s="21"/>
      <c r="AER166" s="21"/>
      <c r="AES166" s="21"/>
      <c r="AET166" s="21"/>
      <c r="AEU166" s="21"/>
      <c r="AEV166" s="21"/>
      <c r="AEW166" s="21"/>
      <c r="AEX166" s="21"/>
      <c r="AEY166" s="21"/>
      <c r="AEZ166" s="21"/>
      <c r="AFA166" s="21"/>
      <c r="AFB166" s="21"/>
      <c r="AFC166" s="21"/>
      <c r="AFD166" s="21"/>
      <c r="AFE166" s="21"/>
      <c r="AFF166" s="21"/>
      <c r="AFG166" s="21"/>
    </row>
    <row r="167" spans="1:839" s="46" customFormat="1" x14ac:dyDescent="0.25">
      <c r="A167" s="22"/>
      <c r="B167" s="22"/>
      <c r="C167" s="22" t="s">
        <v>44</v>
      </c>
      <c r="D167" s="50"/>
      <c r="E167" s="22" t="str">
        <f>структура!$G$56</f>
        <v>начисл. пени на конец периода по просроч. займам</v>
      </c>
      <c r="F167" s="22"/>
      <c r="G167" s="22"/>
      <c r="H167" s="22"/>
      <c r="I167" s="22" t="str">
        <f>IF($E167="","",INDEX(структура!$H$10:$H$153,SUMIFS(структура!$C$10:$C$153,структура!$G$10:$G$153,$E167)))</f>
        <v>руб</v>
      </c>
      <c r="J167" s="22"/>
      <c r="K167" s="45"/>
      <c r="L167" s="22"/>
      <c r="M167" s="22"/>
      <c r="N167" s="22"/>
      <c r="O167" s="22"/>
      <c r="P167" s="22"/>
      <c r="Q167" s="45"/>
      <c r="R167" s="22">
        <f>SUM(R168:R172)</f>
        <v>0</v>
      </c>
      <c r="S167" s="22">
        <f t="shared" ref="S167" si="15862">SUM(S168:S172)</f>
        <v>0</v>
      </c>
      <c r="T167" s="22">
        <f t="shared" ref="T167" si="15863">SUM(T168:T172)</f>
        <v>0</v>
      </c>
      <c r="U167" s="22">
        <f t="shared" ref="U167" si="15864">SUM(U168:U172)</f>
        <v>0</v>
      </c>
      <c r="V167" s="22">
        <f t="shared" ref="V167" si="15865">SUM(V168:V172)</f>
        <v>0</v>
      </c>
      <c r="W167" s="22">
        <f t="shared" ref="W167" si="15866">SUM(W168:W172)</f>
        <v>0</v>
      </c>
      <c r="X167" s="22">
        <f t="shared" ref="X167" si="15867">SUM(X168:X172)</f>
        <v>0</v>
      </c>
      <c r="Y167" s="22">
        <f t="shared" ref="Y167" si="15868">SUM(Y168:Y172)</f>
        <v>0</v>
      </c>
      <c r="Z167" s="22">
        <f t="shared" ref="Z167" si="15869">SUM(Z168:Z172)</f>
        <v>0</v>
      </c>
      <c r="AA167" s="22">
        <f t="shared" ref="AA167" si="15870">SUM(AA168:AA172)</f>
        <v>0</v>
      </c>
      <c r="AB167" s="22">
        <f t="shared" ref="AB167" si="15871">SUM(AB168:AB172)</f>
        <v>29.589041095890412</v>
      </c>
      <c r="AC167" s="22">
        <f t="shared" ref="AC167" si="15872">SUM(AC168:AC172)</f>
        <v>88.767123287671239</v>
      </c>
      <c r="AD167" s="22">
        <f t="shared" ref="AD167" si="15873">SUM(AD168:AD172)</f>
        <v>177.53424657534248</v>
      </c>
      <c r="AE167" s="22">
        <f t="shared" ref="AE167" si="15874">SUM(AE168:AE172)</f>
        <v>295.89041095890411</v>
      </c>
      <c r="AF167" s="22">
        <f t="shared" ref="AF167" si="15875">SUM(AF168:AF172)</f>
        <v>443.83561643835617</v>
      </c>
      <c r="AG167" s="22">
        <f t="shared" ref="AG167" si="15876">SUM(AG168:AG172)</f>
        <v>625.31506849315076</v>
      </c>
      <c r="AH167" s="22">
        <f t="shared" ref="AH167" si="15877">SUM(AH168:AH172)</f>
        <v>840.32876712328778</v>
      </c>
      <c r="AI167" s="22">
        <f t="shared" ref="AI167" si="15878">SUM(AI168:AI172)</f>
        <v>1088.8767123287673</v>
      </c>
      <c r="AJ167" s="22">
        <f t="shared" ref="AJ167" si="15879">SUM(AJ168:AJ172)</f>
        <v>1370.9589041095892</v>
      </c>
      <c r="AK167" s="22">
        <f t="shared" ref="AK167" si="15880">SUM(AK168:AK172)</f>
        <v>1686.5753424657537</v>
      </c>
      <c r="AL167" s="22">
        <f t="shared" ref="AL167" si="15881">SUM(AL168:AL172)</f>
        <v>2047.232876712329</v>
      </c>
      <c r="AM167" s="22">
        <f t="shared" ref="AM167" si="15882">SUM(AM168:AM172)</f>
        <v>2452.9315068493156</v>
      </c>
      <c r="AN167" s="22">
        <f t="shared" ref="AN167" si="15883">SUM(AN168:AN172)</f>
        <v>2903.6712328767126</v>
      </c>
      <c r="AO167" s="22">
        <f t="shared" ref="AO167" si="15884">SUM(AO168:AO172)</f>
        <v>3399.4520547945208</v>
      </c>
      <c r="AP167" s="22">
        <f t="shared" ref="AP167" si="15885">SUM(AP168:AP172)</f>
        <v>3940.2739726027403</v>
      </c>
      <c r="AQ167" s="22">
        <f t="shared" ref="AQ167" si="15886">SUM(AQ168:AQ172)</f>
        <v>4526.1369863013706</v>
      </c>
      <c r="AR167" s="22">
        <f t="shared" ref="AR167" si="15887">SUM(AR168:AR172)</f>
        <v>5157.0410958904122</v>
      </c>
      <c r="AS167" s="22">
        <f t="shared" ref="AS167" si="15888">SUM(AS168:AS172)</f>
        <v>5832.9863013698641</v>
      </c>
      <c r="AT167" s="22">
        <f t="shared" ref="AT167" si="15889">SUM(AT168:AT172)</f>
        <v>6553.9726027397273</v>
      </c>
      <c r="AU167" s="22">
        <f t="shared" ref="AU167" si="15890">SUM(AU168:AU172)</f>
        <v>7320.0000000000009</v>
      </c>
      <c r="AV167" s="22">
        <f t="shared" ref="AV167" si="15891">SUM(AV168:AV172)</f>
        <v>8131.0684931506858</v>
      </c>
      <c r="AW167" s="22">
        <f t="shared" ref="AW167" si="15892">SUM(AW168:AW172)</f>
        <v>8987.1780821917819</v>
      </c>
      <c r="AX167" s="22">
        <f t="shared" ref="AX167" si="15893">SUM(AX168:AX172)</f>
        <v>9888.3287671232883</v>
      </c>
      <c r="AY167" s="22">
        <f t="shared" ref="AY167" si="15894">SUM(AY168:AY172)</f>
        <v>10834.520547945207</v>
      </c>
      <c r="AZ167" s="22">
        <f t="shared" ref="AZ167" si="15895">SUM(AZ168:AZ172)</f>
        <v>11825.753424657536</v>
      </c>
      <c r="BA167" s="22">
        <f t="shared" ref="BA167" si="15896">SUM(BA168:BA172)</f>
        <v>12862.027397260275</v>
      </c>
      <c r="BB167" s="22">
        <f t="shared" ref="BB167" si="15897">SUM(BB168:BB172)</f>
        <v>13943.342465753425</v>
      </c>
      <c r="BC167" s="22">
        <f t="shared" ref="BC167" si="15898">SUM(BC168:BC172)</f>
        <v>15069.698630136985</v>
      </c>
      <c r="BD167" s="22">
        <f t="shared" ref="BD167" si="15899">SUM(BD168:BD172)</f>
        <v>16241.095890410959</v>
      </c>
      <c r="BE167" s="22">
        <f t="shared" ref="BE167" si="15900">SUM(BE168:BE172)</f>
        <v>17457.534246575342</v>
      </c>
      <c r="BF167" s="22">
        <f t="shared" ref="BF167" si="15901">SUM(BF168:BF172)</f>
        <v>18675.616438356166</v>
      </c>
      <c r="BG167" s="22">
        <f t="shared" ref="BG167" si="15902">SUM(BG168:BG172)</f>
        <v>19931.506849315068</v>
      </c>
      <c r="BH167" s="22">
        <f t="shared" ref="BH167" si="15903">SUM(BH168:BH172)</f>
        <v>21225.205479452055</v>
      </c>
      <c r="BI167" s="22">
        <f t="shared" ref="BI167" si="15904">SUM(BI168:BI172)</f>
        <v>22556.712328767124</v>
      </c>
      <c r="BJ167" s="22">
        <f t="shared" ref="BJ167" si="15905">SUM(BJ168:BJ172)</f>
        <v>23926.027397260274</v>
      </c>
      <c r="BK167" s="22">
        <f t="shared" ref="BK167" si="15906">SUM(BK168:BK172)</f>
        <v>25333.150684931508</v>
      </c>
      <c r="BL167" s="22">
        <f t="shared" ref="BL167" si="15907">SUM(BL168:BL172)</f>
        <v>26777.643835616436</v>
      </c>
      <c r="BM167" s="22">
        <f t="shared" ref="BM167" si="15908">SUM(BM168:BM172)</f>
        <v>28259.506849315068</v>
      </c>
      <c r="BN167" s="22">
        <f t="shared" ref="BN167" si="15909">SUM(BN168:BN172)</f>
        <v>29778.739726027401</v>
      </c>
      <c r="BO167" s="22">
        <f t="shared" ref="BO167" si="15910">SUM(BO168:BO172)</f>
        <v>31335.342465753427</v>
      </c>
      <c r="BP167" s="22">
        <f t="shared" ref="BP167" si="15911">SUM(BP168:BP172)</f>
        <v>32012.054794520547</v>
      </c>
      <c r="BQ167" s="22">
        <f t="shared" ref="BQ167" si="15912">SUM(BQ168:BQ172)</f>
        <v>32708.054794520554</v>
      </c>
      <c r="BR167" s="22">
        <f t="shared" ref="BR167" si="15913">SUM(BR168:BR172)</f>
        <v>33423.342465753427</v>
      </c>
      <c r="BS167" s="22">
        <f t="shared" ref="BS167" si="15914">SUM(BS168:BS172)</f>
        <v>34157.917808219179</v>
      </c>
      <c r="BT167" s="22">
        <f t="shared" ref="BT167" si="15915">SUM(BT168:BT172)</f>
        <v>34911.780821917811</v>
      </c>
      <c r="BU167" s="22">
        <f t="shared" ref="BU167" si="15916">SUM(BU168:BU172)</f>
        <v>35684.931506849316</v>
      </c>
      <c r="BV167" s="22">
        <f t="shared" ref="BV167" si="15917">SUM(BV168:BV172)</f>
        <v>36477.369863013693</v>
      </c>
      <c r="BW167" s="22">
        <f t="shared" ref="BW167" si="15918">SUM(BW168:BW172)</f>
        <v>37289.09589041095</v>
      </c>
      <c r="BX167" s="22">
        <f t="shared" ref="BX167" si="15919">SUM(BX168:BX172)</f>
        <v>38120.109589041094</v>
      </c>
      <c r="BY167" s="22">
        <f t="shared" ref="BY167" si="15920">SUM(BY168:BY172)</f>
        <v>38970.410958904104</v>
      </c>
      <c r="BZ167" s="22">
        <f t="shared" ref="BZ167" si="15921">SUM(BZ168:BZ172)</f>
        <v>39598.356164383564</v>
      </c>
      <c r="CA167" s="22">
        <f t="shared" ref="CA167" si="15922">SUM(CA168:CA172)</f>
        <v>40234.082191780828</v>
      </c>
      <c r="CB167" s="22">
        <f t="shared" ref="CB167" si="15923">SUM(CB168:CB172)</f>
        <v>40877.589041095896</v>
      </c>
      <c r="CC167" s="22">
        <f t="shared" ref="CC167" si="15924">SUM(CC168:CC172)</f>
        <v>41528.876712328769</v>
      </c>
      <c r="CD167" s="22">
        <f t="shared" ref="CD167" si="15925">SUM(CD168:CD172)</f>
        <v>42187.945205479453</v>
      </c>
      <c r="CE167" s="22">
        <f t="shared" ref="CE167" si="15926">SUM(CE168:CE172)</f>
        <v>42854.794520547948</v>
      </c>
      <c r="CF167" s="22">
        <f t="shared" ref="CF167" si="15927">SUM(CF168:CF172)</f>
        <v>43529.424657534255</v>
      </c>
      <c r="CG167" s="22">
        <f t="shared" ref="CG167" si="15928">SUM(CG168:CG172)</f>
        <v>44211.835616438366</v>
      </c>
      <c r="CH167" s="22">
        <f t="shared" ref="CH167" si="15929">SUM(CH168:CH172)</f>
        <v>44902.027397260281</v>
      </c>
      <c r="CI167" s="22">
        <f t="shared" ref="CI167" si="15930">SUM(CI168:CI172)</f>
        <v>45600</v>
      </c>
      <c r="CJ167" s="22">
        <f t="shared" ref="CJ167" si="15931">SUM(CJ168:CJ172)</f>
        <v>46305.753424657538</v>
      </c>
      <c r="CK167" s="22">
        <f t="shared" ref="CK167" si="15932">SUM(CK168:CK172)</f>
        <v>47024.109589041094</v>
      </c>
      <c r="CL167" s="22">
        <f t="shared" ref="CL167" si="15933">SUM(CL168:CL172)</f>
        <v>47781.917808219172</v>
      </c>
      <c r="CM167" s="22">
        <f t="shared" ref="CM167" si="15934">SUM(CM168:CM172)</f>
        <v>48579.178082191778</v>
      </c>
      <c r="CN167" s="22">
        <f t="shared" ref="CN167" si="15935">SUM(CN168:CN172)</f>
        <v>49415.890410958906</v>
      </c>
      <c r="CO167" s="22">
        <f t="shared" ref="CO167" si="15936">SUM(CO168:CO172)</f>
        <v>50292.054794520554</v>
      </c>
      <c r="CP167" s="22">
        <f t="shared" ref="CP167" si="15937">SUM(CP168:CP172)</f>
        <v>51207.671232876717</v>
      </c>
      <c r="CQ167" s="22">
        <f t="shared" ref="CQ167" si="15938">SUM(CQ168:CQ172)</f>
        <v>52166.904109589042</v>
      </c>
      <c r="CR167" s="22">
        <f t="shared" ref="CR167" si="15939">SUM(CR168:CR172)</f>
        <v>53169.753424657538</v>
      </c>
      <c r="CS167" s="22">
        <f t="shared" ref="CS167" si="15940">SUM(CS168:CS172)</f>
        <v>54216.219178082203</v>
      </c>
      <c r="CT167" s="22">
        <f t="shared" ref="CT167" si="15941">SUM(CT168:CT172)</f>
        <v>55306.301369863009</v>
      </c>
      <c r="CU167" s="22">
        <f t="shared" ref="CU167" si="15942">SUM(CU168:CU172)</f>
        <v>56541.917808219179</v>
      </c>
      <c r="CV167" s="22">
        <f t="shared" ref="CV167" si="15943">SUM(CV168:CV172)</f>
        <v>57887.726027397264</v>
      </c>
      <c r="CW167" s="22">
        <f t="shared" ref="CW167" si="15944">SUM(CW168:CW172)</f>
        <v>59343.726027397264</v>
      </c>
      <c r="CX167" s="22">
        <f t="shared" ref="CX167" si="15945">SUM(CX168:CX172)</f>
        <v>60909.917808219179</v>
      </c>
      <c r="CY167" s="22">
        <f t="shared" ref="CY167" si="15946">SUM(CY168:CY172)</f>
        <v>62586.301369863017</v>
      </c>
      <c r="CZ167" s="22">
        <f t="shared" ref="CZ167" si="15947">SUM(CZ168:CZ172)</f>
        <v>64372.876712328769</v>
      </c>
      <c r="DA167" s="22">
        <f t="shared" ref="DA167" si="15948">SUM(DA168:DA172)</f>
        <v>66269.643835616458</v>
      </c>
      <c r="DB167" s="22">
        <f t="shared" ref="DB167" si="15949">SUM(DB168:DB172)</f>
        <v>68276.602739726033</v>
      </c>
      <c r="DC167" s="22">
        <f t="shared" ref="DC167" si="15950">SUM(DC168:DC172)</f>
        <v>70393.753424657552</v>
      </c>
      <c r="DD167" s="22">
        <f t="shared" ref="DD167" si="15951">SUM(DD168:DD172)</f>
        <v>72621.095890410972</v>
      </c>
      <c r="DE167" s="22">
        <f t="shared" ref="DE167" si="15952">SUM(DE168:DE172)</f>
        <v>74716.986301369878</v>
      </c>
      <c r="DF167" s="22">
        <f t="shared" ref="DF167" si="15953">SUM(DF168:DF172)</f>
        <v>76911.561643835623</v>
      </c>
      <c r="DG167" s="22">
        <f t="shared" ref="DG167" si="15954">SUM(DG168:DG172)</f>
        <v>79204.821917808236</v>
      </c>
      <c r="DH167" s="22">
        <f t="shared" ref="DH167" si="15955">SUM(DH168:DH172)</f>
        <v>81596.767123287675</v>
      </c>
      <c r="DI167" s="22">
        <f t="shared" ref="DI167" si="15956">SUM(DI168:DI172)</f>
        <v>84087.397260273996</v>
      </c>
      <c r="DJ167" s="22">
        <f t="shared" ref="DJ167" si="15957">SUM(DJ168:DJ172)</f>
        <v>86676.712328767142</v>
      </c>
      <c r="DK167" s="22">
        <f t="shared" ref="DK167" si="15958">SUM(DK168:DK172)</f>
        <v>89364.712328767127</v>
      </c>
      <c r="DL167" s="22">
        <f t="shared" ref="DL167" si="15959">SUM(DL168:DL172)</f>
        <v>92151.397260273981</v>
      </c>
      <c r="DM167" s="22">
        <f t="shared" ref="DM167" si="15960">SUM(DM168:DM172)</f>
        <v>95036.767123287689</v>
      </c>
      <c r="DN167" s="22">
        <f t="shared" ref="DN167" si="15961">SUM(DN168:DN172)</f>
        <v>98020.821917808236</v>
      </c>
      <c r="DO167" s="22">
        <f t="shared" ref="DO167" si="15962">SUM(DO168:DO172)</f>
        <v>101103.56164383564</v>
      </c>
      <c r="DP167" s="22">
        <f t="shared" ref="DP167" si="15963">SUM(DP168:DP172)</f>
        <v>104181.64383561647</v>
      </c>
      <c r="DQ167" s="22">
        <f t="shared" ref="DQ167" si="15964">SUM(DQ168:DQ172)</f>
        <v>107296.71232876716</v>
      </c>
      <c r="DR167" s="22">
        <f t="shared" ref="DR167" si="15965">SUM(DR168:DR172)</f>
        <v>110448.76712328769</v>
      </c>
      <c r="DS167" s="22">
        <f t="shared" ref="DS167" si="15966">SUM(DS168:DS172)</f>
        <v>113637.8082191781</v>
      </c>
      <c r="DT167" s="22">
        <f t="shared" ref="DT167" si="15967">SUM(DT168:DT172)</f>
        <v>116863.83561643839</v>
      </c>
      <c r="DU167" s="22">
        <f t="shared" ref="DU167" si="15968">SUM(DU168:DU172)</f>
        <v>120176.71232876716</v>
      </c>
      <c r="DV167" s="22">
        <f t="shared" ref="DV167" si="15969">SUM(DV168:DV172)</f>
        <v>123576.43835616441</v>
      </c>
      <c r="DW167" s="22">
        <f t="shared" ref="DW167" si="15970">SUM(DW168:DW172)</f>
        <v>127063.01369863017</v>
      </c>
      <c r="DX167" s="22">
        <f t="shared" ref="DX167" si="15971">SUM(DX168:DX172)</f>
        <v>130636.43835616441</v>
      </c>
      <c r="DY167" s="22">
        <f t="shared" ref="DY167" si="15972">SUM(DY168:DY172)</f>
        <v>134296.71232876714</v>
      </c>
      <c r="DZ167" s="22">
        <f t="shared" ref="DZ167" si="15973">SUM(DZ168:DZ172)</f>
        <v>136996.98630136988</v>
      </c>
      <c r="EA167" s="22">
        <f t="shared" ref="EA167" si="15974">SUM(EA168:EA172)</f>
        <v>139674.24657534249</v>
      </c>
      <c r="EB167" s="22">
        <f t="shared" ref="EB167" si="15975">SUM(EB168:EB172)</f>
        <v>142328.49315068495</v>
      </c>
      <c r="EC167" s="22">
        <f t="shared" ref="EC167" si="15976">SUM(EC168:EC172)</f>
        <v>144959.72602739729</v>
      </c>
      <c r="ED167" s="22">
        <f t="shared" ref="ED167" si="15977">SUM(ED168:ED172)</f>
        <v>147567.94520547951</v>
      </c>
      <c r="EE167" s="22">
        <f t="shared" ref="EE167" si="15978">SUM(EE168:EE172)</f>
        <v>150323.83561643839</v>
      </c>
      <c r="EF167" s="22">
        <f t="shared" ref="EF167" si="15979">SUM(EF168:EF172)</f>
        <v>153150.6849315069</v>
      </c>
      <c r="EG167" s="22">
        <f t="shared" ref="EG167" si="15980">SUM(EG168:EG172)</f>
        <v>156048.49315068498</v>
      </c>
      <c r="EH167" s="22">
        <f t="shared" ref="EH167" si="15981">SUM(EH168:EH172)</f>
        <v>159017.26027397264</v>
      </c>
      <c r="EI167" s="22">
        <f t="shared" ref="EI167" si="15982">SUM(EI168:EI172)</f>
        <v>162056.98630136991</v>
      </c>
      <c r="EJ167" s="22">
        <f t="shared" ref="EJ167" si="15983">SUM(EJ168:EJ172)</f>
        <v>163754.24657534252</v>
      </c>
      <c r="EK167" s="22">
        <f t="shared" ref="EK167" si="15984">SUM(EK168:EK172)</f>
        <v>165451.50684931513</v>
      </c>
      <c r="EL167" s="22">
        <f t="shared" ref="EL167" si="15985">SUM(EL168:EL172)</f>
        <v>167148.76712328772</v>
      </c>
      <c r="EM167" s="22">
        <f t="shared" ref="EM167" si="15986">SUM(EM168:EM172)</f>
        <v>168846.02739726036</v>
      </c>
      <c r="EN167" s="22">
        <f t="shared" ref="EN167" si="15987">SUM(EN168:EN172)</f>
        <v>170543.28767123297</v>
      </c>
      <c r="EO167" s="22">
        <f t="shared" ref="EO167" si="15988">SUM(EO168:EO172)</f>
        <v>172240.54794520559</v>
      </c>
      <c r="EP167" s="22">
        <f t="shared" ref="EP167" si="15989">SUM(EP168:EP172)</f>
        <v>173937.80821917817</v>
      </c>
      <c r="EQ167" s="22">
        <f t="shared" ref="EQ167" si="15990">SUM(EQ168:EQ172)</f>
        <v>175635.06849315079</v>
      </c>
      <c r="ER167" s="22">
        <f t="shared" ref="ER167" si="15991">SUM(ER168:ER172)</f>
        <v>177332.32876712337</v>
      </c>
      <c r="ES167" s="22">
        <f t="shared" ref="ES167" si="15992">SUM(ES168:ES172)</f>
        <v>179029.58904109598</v>
      </c>
      <c r="ET167" s="22">
        <f t="shared" ref="ET167" si="15993">SUM(ET168:ET172)</f>
        <v>184322.73972602747</v>
      </c>
      <c r="EU167" s="22">
        <f t="shared" ref="EU167" si="15994">SUM(EU168:EU172)</f>
        <v>189759.72602739735</v>
      </c>
      <c r="EV167" s="22">
        <f t="shared" ref="EV167" si="15995">SUM(EV168:EV172)</f>
        <v>195340.54794520559</v>
      </c>
      <c r="EW167" s="22">
        <f t="shared" ref="EW167" si="15996">SUM(EW168:EW172)</f>
        <v>201065.20547945215</v>
      </c>
      <c r="EX167" s="22">
        <f t="shared" ref="EX167" si="15997">SUM(EX168:EX172)</f>
        <v>206933.69863013711</v>
      </c>
      <c r="EY167" s="22">
        <f t="shared" ref="EY167" si="15998">SUM(EY168:EY172)</f>
        <v>209434.52054794531</v>
      </c>
      <c r="EZ167" s="22">
        <f t="shared" ref="EZ167" si="15999">SUM(EZ168:EZ172)</f>
        <v>211923.83561643847</v>
      </c>
      <c r="FA167" s="22">
        <f t="shared" ref="FA167" si="16000">SUM(FA168:FA172)</f>
        <v>214401.64383561656</v>
      </c>
      <c r="FB167" s="22">
        <f t="shared" ref="FB167" si="16001">SUM(FB168:FB172)</f>
        <v>216867.9452054796</v>
      </c>
      <c r="FC167" s="22">
        <f t="shared" ref="FC167" si="16002">SUM(FC168:FC172)</f>
        <v>219322.73972602753</v>
      </c>
      <c r="FD167" s="22">
        <f t="shared" ref="FD167" si="16003">SUM(FD168:FD172)</f>
        <v>221681.64383561656</v>
      </c>
      <c r="FE167" s="22">
        <f t="shared" ref="FE167" si="16004">SUM(FE168:FE172)</f>
        <v>224018.81278538826</v>
      </c>
      <c r="FF167" s="22">
        <f t="shared" ref="FF167" si="16005">SUM(FF168:FF172)</f>
        <v>226334.24657534261</v>
      </c>
      <c r="FG167" s="22">
        <f t="shared" ref="FG167" si="16006">SUM(FG168:FG172)</f>
        <v>228627.9452054796</v>
      </c>
      <c r="FH167" s="22">
        <f t="shared" ref="FH167" si="16007">SUM(FH168:FH172)</f>
        <v>230899.9086757992</v>
      </c>
      <c r="FI167" s="22">
        <f t="shared" ref="FI167" si="16008">SUM(FI168:FI172)</f>
        <v>234933.69863013714</v>
      </c>
      <c r="FJ167" s="22">
        <f t="shared" ref="FJ167" si="16009">SUM(FJ168:FJ172)</f>
        <v>238974.52054794537</v>
      </c>
      <c r="FK167" s="22">
        <f t="shared" ref="FK167" si="16010">SUM(FK168:FK172)</f>
        <v>243022.37442922391</v>
      </c>
      <c r="FL167" s="22">
        <f t="shared" ref="FL167" si="16011">SUM(FL168:FL172)</f>
        <v>247077.26027397276</v>
      </c>
      <c r="FM167" s="22">
        <f t="shared" ref="FM167" si="16012">SUM(FM168:FM172)</f>
        <v>251139.17808219191</v>
      </c>
      <c r="FN167" s="22">
        <f t="shared" ref="FN167" si="16013">SUM(FN168:FN172)</f>
        <v>253424.5662100458</v>
      </c>
      <c r="FO167" s="22">
        <f t="shared" ref="FO167" si="16014">SUM(FO168:FO172)</f>
        <v>255659.45205479467</v>
      </c>
      <c r="FP167" s="22">
        <f t="shared" ref="FP167" si="16015">SUM(FP168:FP172)</f>
        <v>257843.8356164385</v>
      </c>
      <c r="FQ167" s="22">
        <f t="shared" ref="FQ167" si="16016">SUM(FQ168:FQ172)</f>
        <v>259977.71689497732</v>
      </c>
      <c r="FR167" s="22">
        <f t="shared" ref="FR167" si="16017">SUM(FR168:FR172)</f>
        <v>262061.09589041112</v>
      </c>
      <c r="FS167" s="22">
        <f t="shared" ref="FS167" si="16018">SUM(FS168:FS172)</f>
        <v>265906.30136986315</v>
      </c>
      <c r="FT167" s="22">
        <f t="shared" ref="FT167" si="16019">SUM(FT168:FT172)</f>
        <v>269787.30593607319</v>
      </c>
      <c r="FU167" s="22">
        <f t="shared" ref="FU167" si="16020">SUM(FU168:FU172)</f>
        <v>273704.10958904127</v>
      </c>
      <c r="FV167" s="22">
        <f t="shared" ref="FV167" si="16021">SUM(FV168:FV172)</f>
        <v>277656.71232876729</v>
      </c>
      <c r="FW167" s="22">
        <f t="shared" ref="FW167" si="16022">SUM(FW168:FW172)</f>
        <v>281645.1141552513</v>
      </c>
      <c r="FX167" s="22">
        <f t="shared" ref="FX167" si="16023">SUM(FX168:FX172)</f>
        <v>283856.98630137002</v>
      </c>
      <c r="FY167" s="22">
        <f t="shared" ref="FY167" si="16024">SUM(FY168:FY172)</f>
        <v>286018.35616438376</v>
      </c>
      <c r="FZ167" s="22">
        <f t="shared" ref="FZ167" si="16025">SUM(FZ168:FZ172)</f>
        <v>288129.22374429239</v>
      </c>
      <c r="GA167" s="22">
        <f t="shared" ref="GA167" si="16026">SUM(GA168:GA172)</f>
        <v>290189.5890410961</v>
      </c>
      <c r="GB167" s="22">
        <f t="shared" ref="GB167" si="16027">SUM(GB168:GB172)</f>
        <v>292199.4520547947</v>
      </c>
      <c r="GC167" s="22">
        <f t="shared" ref="GC167" si="16028">SUM(GC168:GC172)</f>
        <v>294158.81278538832</v>
      </c>
      <c r="GD167" s="22">
        <f t="shared" ref="GD167" si="16029">SUM(GD168:GD172)</f>
        <v>296078.6301369865</v>
      </c>
      <c r="GE167" s="22">
        <f t="shared" ref="GE167" si="16030">SUM(GE168:GE172)</f>
        <v>297958.90410958923</v>
      </c>
      <c r="GF167" s="22">
        <f t="shared" ref="GF167" si="16031">SUM(GF168:GF172)</f>
        <v>299799.63470319659</v>
      </c>
      <c r="GG167" s="22">
        <f t="shared" ref="GG167" si="16032">SUM(GG168:GG172)</f>
        <v>301600.82191780838</v>
      </c>
      <c r="GH167" s="22">
        <f t="shared" ref="GH167" si="16033">SUM(GH168:GH172)</f>
        <v>303362.4657534248</v>
      </c>
      <c r="GI167" s="22">
        <f t="shared" ref="GI167" si="16034">SUM(GI168:GI172)</f>
        <v>305114.1552511417</v>
      </c>
      <c r="GJ167" s="22">
        <f t="shared" ref="GJ167" si="16035">SUM(GJ168:GJ172)</f>
        <v>306830.3196347034</v>
      </c>
      <c r="GK167" s="22">
        <f t="shared" ref="GK167" si="16036">SUM(GK168:GK172)</f>
        <v>308510.95890410978</v>
      </c>
      <c r="GL167" s="22">
        <f t="shared" ref="GL167" si="16037">SUM(GL168:GL172)</f>
        <v>310156.0730593609</v>
      </c>
      <c r="GM167" s="22">
        <f t="shared" ref="GM167" si="16038">SUM(GM168:GM172)</f>
        <v>311765.66210045683</v>
      </c>
      <c r="GN167" s="22">
        <f t="shared" ref="GN167" si="16039">SUM(GN168:GN172)</f>
        <v>313378.08219178102</v>
      </c>
      <c r="GO167" s="22">
        <f t="shared" ref="GO167" si="16040">SUM(GO168:GO172)</f>
        <v>314993.3333333336</v>
      </c>
      <c r="GP167" s="22">
        <f t="shared" ref="GP167" si="16041">SUM(GP168:GP172)</f>
        <v>316611.4155251144</v>
      </c>
      <c r="GQ167" s="22">
        <f t="shared" ref="GQ167" si="16042">SUM(GQ168:GQ172)</f>
        <v>318232.32876712352</v>
      </c>
      <c r="GR167" s="22">
        <f t="shared" ref="GR167" si="16043">SUM(GR168:GR172)</f>
        <v>319856.07305936096</v>
      </c>
      <c r="GS167" s="22">
        <f t="shared" ref="GS167" si="16044">SUM(GS168:GS172)</f>
        <v>322077.16894977196</v>
      </c>
      <c r="GT167" s="22">
        <f t="shared" ref="GT167" si="16045">SUM(GT168:GT172)</f>
        <v>324320.27397260303</v>
      </c>
      <c r="GU167" s="22">
        <f t="shared" ref="GU167" si="16046">SUM(GU168:GU172)</f>
        <v>326585.38812785415</v>
      </c>
      <c r="GV167" s="22">
        <f t="shared" ref="GV167" si="16047">SUM(GV168:GV172)</f>
        <v>328872.51141552546</v>
      </c>
      <c r="GW167" s="22">
        <f t="shared" ref="GW167" si="16048">SUM(GW168:GW172)</f>
        <v>331181.64383561676</v>
      </c>
      <c r="GX167" s="22">
        <f t="shared" ref="GX167" si="16049">SUM(GX168:GX172)</f>
        <v>333512.78538812819</v>
      </c>
      <c r="GY167" s="22">
        <f t="shared" ref="GY167" si="16050">SUM(GY168:GY172)</f>
        <v>335865.93607305974</v>
      </c>
      <c r="GZ167" s="22">
        <f t="shared" ref="GZ167" si="16051">SUM(GZ168:GZ172)</f>
        <v>338241.09589041135</v>
      </c>
      <c r="HA167" s="22">
        <f t="shared" ref="HA167" si="16052">SUM(HA168:HA172)</f>
        <v>340638.26484018308</v>
      </c>
      <c r="HB167" s="22">
        <f t="shared" ref="HB167" si="16053">SUM(HB168:HB172)</f>
        <v>343057.44292237482</v>
      </c>
      <c r="HC167" s="22">
        <f t="shared" ref="HC167" si="16054">SUM(HC168:HC172)</f>
        <v>346102.73972602782</v>
      </c>
      <c r="HD167" s="22">
        <f t="shared" ref="HD167" si="16055">SUM(HD168:HD172)</f>
        <v>349198.81278538849</v>
      </c>
      <c r="HE167" s="22">
        <f t="shared" ref="HE167" si="16056">SUM(HE168:HE172)</f>
        <v>352345.66210045706</v>
      </c>
      <c r="HF167" s="22">
        <f t="shared" ref="HF167" si="16057">SUM(HF168:HF172)</f>
        <v>355543.28767123324</v>
      </c>
      <c r="HG167" s="22">
        <f t="shared" ref="HG167" si="16058">SUM(HG168:HG172)</f>
        <v>358791.68949771731</v>
      </c>
      <c r="HH167" s="22">
        <f t="shared" ref="HH167" si="16059">SUM(HH168:HH172)</f>
        <v>362090.8675799091</v>
      </c>
      <c r="HI167" s="22">
        <f t="shared" ref="HI167" si="16060">SUM(HI168:HI172)</f>
        <v>365451.78082191828</v>
      </c>
      <c r="HJ167" s="22">
        <f t="shared" ref="HJ167" si="16061">SUM(HJ168:HJ172)</f>
        <v>368874.42922374472</v>
      </c>
      <c r="HK167" s="22">
        <f t="shared" ref="HK167" si="16062">SUM(HK168:HK172)</f>
        <v>372358.81278538861</v>
      </c>
      <c r="HL167" s="22">
        <f t="shared" ref="HL167" si="16063">SUM(HL168:HL172)</f>
        <v>375904.93150684977</v>
      </c>
      <c r="HM167" s="22">
        <f t="shared" ref="HM167" si="16064">SUM(HM168:HM172)</f>
        <v>379496.71232876764</v>
      </c>
      <c r="HN167" s="22">
        <f t="shared" ref="HN167" si="16065">SUM(HN168:HN172)</f>
        <v>383150.22831050277</v>
      </c>
      <c r="HO167" s="22">
        <f t="shared" ref="HO167" si="16066">SUM(HO168:HO172)</f>
        <v>386865.47945205536</v>
      </c>
      <c r="HP167" s="22">
        <f t="shared" ref="HP167" si="16067">SUM(HP168:HP172)</f>
        <v>390642.4657534252</v>
      </c>
      <c r="HQ167" s="22">
        <f t="shared" ref="HQ167" si="16068">SUM(HQ168:HQ172)</f>
        <v>394481.18721461244</v>
      </c>
      <c r="HR167" s="22">
        <f t="shared" ref="HR167" si="16069">SUM(HR168:HR172)</f>
        <v>398381.64383561705</v>
      </c>
      <c r="HS167" s="22">
        <f t="shared" ref="HS167" si="16070">SUM(HS168:HS172)</f>
        <v>402343.835616439</v>
      </c>
      <c r="HT167" s="22">
        <f t="shared" ref="HT167" si="16071">SUM(HT168:HT172)</f>
        <v>406367.76255707827</v>
      </c>
      <c r="HU167" s="22">
        <f t="shared" ref="HU167" si="16072">SUM(HU168:HU172)</f>
        <v>410453.42465753492</v>
      </c>
      <c r="HV167" s="22">
        <f t="shared" ref="HV167" si="16073">SUM(HV168:HV172)</f>
        <v>414600.82191780891</v>
      </c>
      <c r="HW167" s="22">
        <f t="shared" ref="HW167" si="16074">SUM(HW168:HW172)</f>
        <v>418470.22831050295</v>
      </c>
      <c r="HX167" s="22">
        <f t="shared" ref="HX167" si="16075">SUM(HX168:HX172)</f>
        <v>422390.41095890483</v>
      </c>
      <c r="HY167" s="22">
        <f t="shared" ref="HY167" si="16076">SUM(HY168:HY172)</f>
        <v>426361.36986301444</v>
      </c>
      <c r="HZ167" s="22">
        <f t="shared" ref="HZ167" si="16077">SUM(HZ168:HZ172)</f>
        <v>430383.10502283176</v>
      </c>
      <c r="IA167" s="22">
        <f t="shared" ref="IA167" si="16078">SUM(IA168:IA172)</f>
        <v>434455.61643835687</v>
      </c>
      <c r="IB167" s="22">
        <f t="shared" ref="IB167" si="16079">SUM(IB168:IB172)</f>
        <v>438578.90410958976</v>
      </c>
      <c r="IC167" s="22">
        <f t="shared" ref="IC167" si="16080">SUM(IC168:IC172)</f>
        <v>442752.96803653042</v>
      </c>
      <c r="ID167" s="22">
        <f t="shared" ref="ID167" si="16081">SUM(ID168:ID172)</f>
        <v>446977.80821917881</v>
      </c>
      <c r="IE167" s="22">
        <f t="shared" ref="IE167" si="16082">SUM(IE168:IE172)</f>
        <v>451253.42465753498</v>
      </c>
      <c r="IF167" s="22">
        <f t="shared" ref="IF167" si="16083">SUM(IF168:IF172)</f>
        <v>455579.81735159893</v>
      </c>
      <c r="IG167" s="22">
        <f t="shared" ref="IG167" si="16084">SUM(IG168:IG172)</f>
        <v>459151.50684931577</v>
      </c>
      <c r="IH167" s="22">
        <f t="shared" ref="IH167" si="16085">SUM(IH168:IH172)</f>
        <v>462735.61643835693</v>
      </c>
      <c r="II167" s="22">
        <f t="shared" ref="II167" si="16086">SUM(II168:II172)</f>
        <v>466332.14611872227</v>
      </c>
      <c r="IJ167" s="22">
        <f t="shared" ref="IJ167" si="16087">SUM(IJ168:IJ172)</f>
        <v>469941.09589041176</v>
      </c>
      <c r="IK167" s="22">
        <f t="shared" ref="IK167" si="16088">SUM(IK168:IK172)</f>
        <v>473562.46575342544</v>
      </c>
      <c r="IL167" s="22">
        <f t="shared" ref="IL167" si="16089">SUM(IL168:IL172)</f>
        <v>477196.25570776337</v>
      </c>
      <c r="IM167" s="22">
        <f t="shared" ref="IM167" si="16090">SUM(IM168:IM172)</f>
        <v>480842.46575342549</v>
      </c>
      <c r="IN167" s="22">
        <f t="shared" ref="IN167" si="16091">SUM(IN168:IN172)</f>
        <v>484440.82191780902</v>
      </c>
      <c r="IO167" s="22">
        <f t="shared" ref="IO167" si="16092">SUM(IO168:IO172)</f>
        <v>487991.32420091401</v>
      </c>
      <c r="IP167" s="22">
        <f t="shared" ref="IP167" si="16093">SUM(IP168:IP172)</f>
        <v>491576.1643835624</v>
      </c>
      <c r="IQ167" s="22">
        <f t="shared" ref="IQ167" si="16094">SUM(IQ168:IQ172)</f>
        <v>495195.34246575425</v>
      </c>
      <c r="IR167" s="22">
        <f t="shared" ref="IR167" si="16095">SUM(IR168:IR172)</f>
        <v>498832.78538812866</v>
      </c>
      <c r="IS167" s="22">
        <f t="shared" ref="IS167" si="16096">SUM(IS168:IS172)</f>
        <v>502495.06849315146</v>
      </c>
      <c r="IT167" s="22">
        <f t="shared" ref="IT167" si="16097">SUM(IT168:IT172)</f>
        <v>506193.15068493231</v>
      </c>
      <c r="IU167" s="22">
        <f t="shared" ref="IU167" si="16098">SUM(IU168:IU172)</f>
        <v>509927.03196347115</v>
      </c>
      <c r="IV167" s="22">
        <f t="shared" ref="IV167" si="16099">SUM(IV168:IV172)</f>
        <v>513696.71232876793</v>
      </c>
      <c r="IW167" s="22">
        <f t="shared" ref="IW167" si="16100">SUM(IW168:IW172)</f>
        <v>517502.1917808227</v>
      </c>
      <c r="IX167" s="22">
        <f t="shared" ref="IX167" si="16101">SUM(IX168:IX172)</f>
        <v>521247.57990867656</v>
      </c>
      <c r="IY167" s="22">
        <f t="shared" ref="IY167" si="16102">SUM(IY168:IY172)</f>
        <v>524932.87671232945</v>
      </c>
      <c r="IZ167" s="22">
        <f t="shared" ref="IZ167" si="16103">SUM(IZ168:IZ172)</f>
        <v>528558.08219178137</v>
      </c>
      <c r="JA167" s="22">
        <f t="shared" ref="JA167" si="16104">SUM(JA168:JA172)</f>
        <v>532123.19634703244</v>
      </c>
      <c r="JB167" s="22">
        <f t="shared" ref="JB167" si="16105">SUM(JB168:JB172)</f>
        <v>535288.49315068545</v>
      </c>
      <c r="JC167" s="22">
        <f t="shared" ref="JC167" si="16106">SUM(JC168:JC172)</f>
        <v>538567.03196347086</v>
      </c>
      <c r="JD167" s="22">
        <f t="shared" ref="JD167" si="16107">SUM(JD168:JD172)</f>
        <v>541790.04566210089</v>
      </c>
      <c r="JE167" s="22">
        <f t="shared" ref="JE167" si="16108">SUM(JE168:JE172)</f>
        <v>545037.89954337932</v>
      </c>
      <c r="JF167" s="22">
        <f t="shared" ref="JF167" si="16109">SUM(JF168:JF172)</f>
        <v>548310.59360730625</v>
      </c>
      <c r="JG167" s="22">
        <f t="shared" ref="JG167" si="16110">SUM(JG168:JG172)</f>
        <v>551608.12785388168</v>
      </c>
      <c r="JH167" s="22">
        <f t="shared" ref="JH167" si="16111">SUM(JH168:JH172)</f>
        <v>554930.50228310516</v>
      </c>
      <c r="JI167" s="22">
        <f t="shared" ref="JI167" si="16112">SUM(JI168:JI172)</f>
        <v>558277.71689497726</v>
      </c>
      <c r="JJ167" s="22">
        <f t="shared" ref="JJ167" si="16113">SUM(JJ168:JJ172)</f>
        <v>561649.77168949787</v>
      </c>
      <c r="JK167" s="22">
        <f t="shared" ref="JK167" si="16114">SUM(JK168:JK172)</f>
        <v>565046.66666666674</v>
      </c>
      <c r="JL167" s="22">
        <f t="shared" ref="JL167" si="16115">SUM(JL168:JL172)</f>
        <v>568468.40182648401</v>
      </c>
      <c r="JM167" s="22">
        <f t="shared" ref="JM167" si="16116">SUM(JM168:JM172)</f>
        <v>571914.97716894967</v>
      </c>
      <c r="JN167" s="22">
        <f t="shared" ref="JN167" si="16117">SUM(JN168:JN172)</f>
        <v>575386.39269406383</v>
      </c>
      <c r="JO167" s="22">
        <f t="shared" ref="JO167" si="16118">SUM(JO168:JO172)</f>
        <v>578882.64840182627</v>
      </c>
      <c r="JP167" s="22">
        <f t="shared" ref="JP167" si="16119">SUM(JP168:JP172)</f>
        <v>582403.74429223721</v>
      </c>
      <c r="JQ167" s="22">
        <f t="shared" ref="JQ167" si="16120">SUM(JQ168:JQ172)</f>
        <v>585949.68036529643</v>
      </c>
      <c r="JR167" s="22">
        <f t="shared" ref="JR167" si="16121">SUM(JR168:JR172)</f>
        <v>593427.30593607272</v>
      </c>
      <c r="JS167" s="22">
        <f t="shared" ref="JS167" si="16122">SUM(JS168:JS172)</f>
        <v>601110.59360730543</v>
      </c>
      <c r="JT167" s="22">
        <f t="shared" ref="JT167" si="16123">SUM(JT168:JT172)</f>
        <v>607131.05022830993</v>
      </c>
      <c r="JU167" s="22">
        <f t="shared" ref="JU167" si="16124">SUM(JU168:JU172)</f>
        <v>613296.89497716841</v>
      </c>
      <c r="JV167" s="22">
        <f t="shared" ref="JV167" si="16125">SUM(JV168:JV172)</f>
        <v>619611.41552511358</v>
      </c>
      <c r="JW167" s="22">
        <f t="shared" ref="JW167" si="16126">SUM(JW168:JW172)</f>
        <v>624060.91324200854</v>
      </c>
      <c r="JX167" s="22">
        <f t="shared" ref="JX167" si="16127">SUM(JX168:JX172)</f>
        <v>628651.59817351529</v>
      </c>
      <c r="JY167" s="22">
        <f t="shared" ref="JY167" si="16128">SUM(JY168:JY172)</f>
        <v>633182.55707762495</v>
      </c>
      <c r="JZ167" s="22">
        <f t="shared" ref="JZ167" si="16129">SUM(JZ168:JZ172)</f>
        <v>637763.37899543298</v>
      </c>
      <c r="KA167" s="22">
        <f t="shared" ref="KA167" si="16130">SUM(KA168:KA172)</f>
        <v>642394.06392693985</v>
      </c>
      <c r="KB167" s="22">
        <f t="shared" ref="KB167" si="16131">SUM(KB168:KB172)</f>
        <v>647074.61187214521</v>
      </c>
      <c r="KC167" s="22">
        <f t="shared" ref="KC167" si="16132">SUM(KC168:KC172)</f>
        <v>651805.02283104928</v>
      </c>
      <c r="KD167" s="22">
        <f t="shared" ref="KD167" si="16133">SUM(KD168:KD172)</f>
        <v>656585.29680365196</v>
      </c>
      <c r="KE167" s="22">
        <f t="shared" ref="KE167" si="16134">SUM(KE168:KE172)</f>
        <v>661520.9132420083</v>
      </c>
      <c r="KF167" s="22">
        <f t="shared" ref="KF167" si="16135">SUM(KF168:KF172)</f>
        <v>666611.87214611785</v>
      </c>
      <c r="KG167" s="22">
        <f t="shared" ref="KG167" si="16136">SUM(KG168:KG172)</f>
        <v>671858.17351598083</v>
      </c>
      <c r="KH167" s="22">
        <f t="shared" ref="KH167" si="16137">SUM(KH168:KH172)</f>
        <v>677259.81735159724</v>
      </c>
      <c r="KI167" s="22">
        <f t="shared" ref="KI167" si="16138">SUM(KI168:KI172)</f>
        <v>684685.29680365208</v>
      </c>
      <c r="KJ167" s="22">
        <f t="shared" ref="KJ167" si="16139">SUM(KJ168:KJ172)</f>
        <v>692326.39269406279</v>
      </c>
      <c r="KK167" s="22">
        <f t="shared" ref="KK167" si="16140">SUM(KK168:KK172)</f>
        <v>697635.15981735056</v>
      </c>
      <c r="KL167" s="22">
        <f t="shared" ref="KL167" si="16141">SUM(KL168:KL172)</f>
        <v>703077.35159817268</v>
      </c>
      <c r="KM167" s="22">
        <f t="shared" ref="KM167" si="16142">SUM(KM168:KM172)</f>
        <v>708652.96803652891</v>
      </c>
      <c r="KN167" s="22">
        <f t="shared" ref="KN167" si="16143">SUM(KN168:KN172)</f>
        <v>714362.00913241936</v>
      </c>
      <c r="KO167" s="22">
        <f t="shared" ref="KO167" si="16144">SUM(KO168:KO172)</f>
        <v>720204.47488584404</v>
      </c>
      <c r="KP167" s="22">
        <f t="shared" ref="KP167" si="16145">SUM(KP168:KP172)</f>
        <v>726180.36529680318</v>
      </c>
      <c r="KQ167" s="22">
        <f t="shared" ref="KQ167" si="16146">SUM(KQ168:KQ172)</f>
        <v>732289.68036529631</v>
      </c>
      <c r="KR167" s="22">
        <f t="shared" ref="KR167" si="16147">SUM(KR168:KR172)</f>
        <v>738532.42009132379</v>
      </c>
      <c r="KS167" s="22">
        <f t="shared" ref="KS167" si="16148">SUM(KS168:KS172)</f>
        <v>744908.58447488549</v>
      </c>
      <c r="KT167" s="22">
        <f t="shared" ref="KT167" si="16149">SUM(KT168:KT172)</f>
        <v>751418.1735159813</v>
      </c>
      <c r="KU167" s="22">
        <f t="shared" ref="KU167" si="16150">SUM(KU168:KU172)</f>
        <v>758061.18721461156</v>
      </c>
      <c r="KV167" s="22">
        <f t="shared" ref="KV167" si="16151">SUM(KV168:KV172)</f>
        <v>766851.32420091284</v>
      </c>
      <c r="KW167" s="22">
        <f t="shared" ref="KW167" si="16152">SUM(KW168:KW172)</f>
        <v>775862.55707762507</v>
      </c>
      <c r="KX167" s="22">
        <f t="shared" ref="KX167" si="16153">SUM(KX168:KX172)</f>
        <v>785094.88584474858</v>
      </c>
      <c r="KY167" s="22">
        <f t="shared" ref="KY167" si="16154">SUM(KY168:KY172)</f>
        <v>794548.31050228281</v>
      </c>
      <c r="KZ167" s="22">
        <f t="shared" ref="KZ167" si="16155">SUM(KZ168:KZ172)</f>
        <v>804222.83105022798</v>
      </c>
      <c r="LA167" s="22">
        <f t="shared" ref="LA167" si="16156">SUM(LA168:LA172)</f>
        <v>812067.48858447466</v>
      </c>
      <c r="LB167" s="22">
        <f t="shared" ref="LB167" si="16157">SUM(LB168:LB172)</f>
        <v>820032.96803652961</v>
      </c>
      <c r="LC167" s="22">
        <f t="shared" ref="LC167" si="16158">SUM(LC168:LC172)</f>
        <v>828119.2694063927</v>
      </c>
      <c r="LD167" s="22">
        <f t="shared" ref="LD167" si="16159">SUM(LD168:LD172)</f>
        <v>836326.39269406383</v>
      </c>
      <c r="LE167" s="22">
        <f t="shared" ref="LE167" si="16160">SUM(LE168:LE172)</f>
        <v>844654.33789954358</v>
      </c>
      <c r="LF167" s="22">
        <f t="shared" ref="LF167" si="16161">SUM(LF168:LF172)</f>
        <v>853103.10502283124</v>
      </c>
      <c r="LG167" s="22">
        <f t="shared" ref="LG167" si="16162">SUM(LG168:LG172)</f>
        <v>861672.69406392716</v>
      </c>
      <c r="LH167" s="22">
        <f t="shared" ref="LH167" si="16163">SUM(LH168:LH172)</f>
        <v>870363.10502283124</v>
      </c>
      <c r="LI167" s="22">
        <f t="shared" ref="LI167" si="16164">SUM(LI168:LI172)</f>
        <v>879174.33789954381</v>
      </c>
      <c r="LJ167" s="22">
        <f t="shared" ref="LJ167" si="16165">SUM(LJ168:LJ172)</f>
        <v>888135.15981735196</v>
      </c>
      <c r="LK167" s="22">
        <f t="shared" ref="LK167" si="16166">SUM(LK168:LK172)</f>
        <v>897245.57077625603</v>
      </c>
      <c r="LL167" s="22">
        <f t="shared" ref="LL167" si="16167">SUM(LL168:LL172)</f>
        <v>906505.57077625592</v>
      </c>
      <c r="LM167" s="22">
        <f t="shared" ref="LM167" si="16168">SUM(LM168:LM172)</f>
        <v>915150.77625570819</v>
      </c>
      <c r="LN167" s="22">
        <f t="shared" ref="LN167" si="16169">SUM(LN168:LN172)</f>
        <v>923920.91324200947</v>
      </c>
      <c r="LO167" s="22">
        <f t="shared" ref="LO167" si="16170">SUM(LO168:LO172)</f>
        <v>932815.98173516011</v>
      </c>
      <c r="LP167" s="22">
        <f t="shared" ref="LP167" si="16171">SUM(LP168:LP172)</f>
        <v>941835.98173516023</v>
      </c>
      <c r="LQ167" s="22">
        <f t="shared" ref="LQ167" si="16172">SUM(LQ168:LQ172)</f>
        <v>950980.91324200958</v>
      </c>
      <c r="LR167" s="22">
        <f t="shared" ref="LR167" si="16173">SUM(LR168:LR172)</f>
        <v>960250.7762557083</v>
      </c>
      <c r="LS167" s="22">
        <f t="shared" ref="LS167" si="16174">SUM(LS168:LS172)</f>
        <v>969645.57077625627</v>
      </c>
      <c r="LT167" s="22">
        <f t="shared" ref="LT167" si="16175">SUM(LT168:LT172)</f>
        <v>979165.29680365347</v>
      </c>
      <c r="LU167" s="22">
        <f t="shared" ref="LU167" si="16176">SUM(LU168:LU172)</f>
        <v>988809.95433790004</v>
      </c>
      <c r="LV167" s="22">
        <f t="shared" ref="LV167" si="16177">SUM(LV168:LV172)</f>
        <v>998579.54337899608</v>
      </c>
      <c r="LW167" s="22">
        <f t="shared" ref="LW167" si="16178">SUM(LW168:LW172)</f>
        <v>1008474.0639269411</v>
      </c>
      <c r="LX167" s="22">
        <f t="shared" ref="LX167" si="16179">SUM(LX168:LX172)</f>
        <v>1018493.5159817359</v>
      </c>
      <c r="LY167" s="22">
        <f t="shared" ref="LY167" si="16180">SUM(LY168:LY172)</f>
        <v>1028637.8995433797</v>
      </c>
      <c r="LZ167" s="22">
        <f t="shared" ref="LZ167" si="16181">SUM(LZ168:LZ172)</f>
        <v>1038907.2146118729</v>
      </c>
      <c r="MA167" s="22">
        <f t="shared" ref="MA167" si="16182">SUM(MA168:MA172)</f>
        <v>1049279.5433789962</v>
      </c>
      <c r="MB167" s="22">
        <f t="shared" ref="MB167" si="16183">SUM(MB168:MB172)</f>
        <v>1059754.8858447496</v>
      </c>
      <c r="MC167" s="22">
        <f t="shared" ref="MC167" si="16184">SUM(MC168:MC172)</f>
        <v>1068118.1735159825</v>
      </c>
      <c r="MD167" s="22">
        <f t="shared" ref="MD167" si="16185">SUM(MD168:MD172)</f>
        <v>1076478.9954337908</v>
      </c>
      <c r="ME167" s="22">
        <f t="shared" ref="ME167" si="16186">SUM(ME168:ME172)</f>
        <v>1084834.4292237451</v>
      </c>
      <c r="MF167" s="22">
        <f t="shared" ref="MF167" si="16187">SUM(MF168:MF172)</f>
        <v>1093196.5296803662</v>
      </c>
      <c r="MG167" s="22">
        <f t="shared" ref="MG167" si="16188">SUM(MG168:MG172)</f>
        <v>1101554.3378995445</v>
      </c>
      <c r="MH167" s="22">
        <f t="shared" ref="MH167" si="16189">SUM(MH168:MH172)</f>
        <v>1109907.8538812792</v>
      </c>
      <c r="MI167" s="22">
        <f t="shared" ref="MI167" si="16190">SUM(MI168:MI172)</f>
        <v>1118257.0776255718</v>
      </c>
      <c r="MJ167" s="22">
        <f t="shared" ref="MJ167" si="16191">SUM(MJ168:MJ172)</f>
        <v>1126602.0091324211</v>
      </c>
      <c r="MK167" s="22">
        <f t="shared" ref="MK167" si="16192">SUM(MK168:MK172)</f>
        <v>1134942.6484018276</v>
      </c>
      <c r="ML167" s="22">
        <f t="shared" ref="ML167" si="16193">SUM(ML168:ML172)</f>
        <v>1143278.9954337908</v>
      </c>
      <c r="MM167" s="22">
        <f t="shared" ref="MM167" si="16194">SUM(MM168:MM172)</f>
        <v>1151611.0502283114</v>
      </c>
      <c r="MN167" s="22">
        <f t="shared" ref="MN167" si="16195">SUM(MN168:MN172)</f>
        <v>1159900.4566210052</v>
      </c>
      <c r="MO167" s="22">
        <f t="shared" ref="MO167" si="16196">SUM(MO168:MO172)</f>
        <v>1168147.214611873</v>
      </c>
      <c r="MP167" s="22">
        <f t="shared" ref="MP167" si="16197">SUM(MP168:MP172)</f>
        <v>1176351.3242009142</v>
      </c>
      <c r="MQ167" s="22">
        <f t="shared" ref="MQ167" si="16198">SUM(MQ168:MQ172)</f>
        <v>1184512.7853881288</v>
      </c>
      <c r="MR167" s="22">
        <f t="shared" ref="MR167" si="16199">SUM(MR168:MR172)</f>
        <v>1192886.3926940649</v>
      </c>
      <c r="MS167" s="22">
        <f t="shared" ref="MS167" si="16200">SUM(MS168:MS172)</f>
        <v>1201225.5707762567</v>
      </c>
      <c r="MT167" s="22">
        <f t="shared" ref="MT167" si="16201">SUM(MT168:MT172)</f>
        <v>1209530.3196347042</v>
      </c>
      <c r="MU167" s="22">
        <f t="shared" ref="MU167" si="16202">SUM(MU168:MU172)</f>
        <v>1217800.6392694074</v>
      </c>
      <c r="MV167" s="22">
        <f t="shared" ref="MV167" si="16203">SUM(MV168:MV172)</f>
        <v>1226036.5296803662</v>
      </c>
      <c r="MW167" s="22">
        <f t="shared" ref="MW167" si="16204">SUM(MW168:MW172)</f>
        <v>1234237.9908675808</v>
      </c>
      <c r="MX167" s="22">
        <f t="shared" ref="MX167" si="16205">SUM(MX168:MX172)</f>
        <v>1242405.0228310511</v>
      </c>
      <c r="MY167" s="22">
        <f t="shared" ref="MY167" si="16206">SUM(MY168:MY172)</f>
        <v>1250537.6255707769</v>
      </c>
      <c r="MZ167" s="22">
        <f t="shared" ref="MZ167" si="16207">SUM(MZ168:MZ172)</f>
        <v>1258635.7990867589</v>
      </c>
      <c r="NA167" s="22">
        <f t="shared" ref="NA167" si="16208">SUM(NA168:NA172)</f>
        <v>1266699.5433789962</v>
      </c>
      <c r="NB167" s="22">
        <f t="shared" ref="NB167" si="16209">SUM(NB168:NB172)</f>
        <v>1274728.8584474893</v>
      </c>
      <c r="NC167" s="22">
        <f t="shared" ref="NC167" si="16210">SUM(NC168:NC172)</f>
        <v>1282723.7442922378</v>
      </c>
      <c r="ND167" s="22">
        <f t="shared" ref="ND167" si="16211">SUM(ND168:ND172)</f>
        <v>1290684.2009132428</v>
      </c>
      <c r="NE167" s="22">
        <f t="shared" ref="NE167" si="16212">SUM(NE168:NE172)</f>
        <v>1298610.2283105028</v>
      </c>
      <c r="NF167" s="22">
        <f t="shared" ref="NF167" si="16213">SUM(NF168:NF172)</f>
        <v>1306508.4018264846</v>
      </c>
      <c r="NG167" s="22">
        <f t="shared" ref="NG167" si="16214">SUM(NG168:NG172)</f>
        <v>1314378.7214611878</v>
      </c>
      <c r="NH167" s="22">
        <f t="shared" ref="NH167" si="16215">SUM(NH168:NH172)</f>
        <v>1321617.0776255715</v>
      </c>
      <c r="NI167" s="22">
        <f t="shared" ref="NI167" si="16216">SUM(NI168:NI172)</f>
        <v>1328798.8127853887</v>
      </c>
      <c r="NJ167" s="22">
        <f t="shared" ref="NJ167" si="16217">SUM(NJ168:NJ172)</f>
        <v>1335956.9497716899</v>
      </c>
      <c r="NK167" s="22">
        <f t="shared" ref="NK167" si="16218">SUM(NK168:NK172)</f>
        <v>1343062.2648401833</v>
      </c>
      <c r="NL167" s="22">
        <f t="shared" ref="NL167" si="16219">SUM(NL168:NL172)</f>
        <v>1350114.7579908681</v>
      </c>
      <c r="NM167" s="22">
        <f t="shared" ref="NM167" si="16220">SUM(NM168:NM172)</f>
        <v>1357114.4292237449</v>
      </c>
      <c r="NN167" s="22">
        <f t="shared" ref="NN167" si="16221">SUM(NN168:NN172)</f>
        <v>1364061.2785388131</v>
      </c>
      <c r="NO167" s="22">
        <f t="shared" ref="NO167" si="16222">SUM(NO168:NO172)</f>
        <v>1370955.3059360732</v>
      </c>
      <c r="NP167" s="22">
        <f t="shared" ref="NP167" si="16223">SUM(NP168:NP172)</f>
        <v>1377796.5114155253</v>
      </c>
      <c r="NQ167" s="22">
        <f t="shared" ref="NQ167" si="16224">SUM(NQ168:NQ172)</f>
        <v>1384584.8949771691</v>
      </c>
      <c r="NR167" s="22">
        <f t="shared" ref="NR167" si="16225">SUM(NR168:NR172)</f>
        <v>1391320.4566210047</v>
      </c>
      <c r="NS167" s="22">
        <f t="shared" ref="NS167" si="16226">SUM(NS168:NS172)</f>
        <v>1398003.196347032</v>
      </c>
      <c r="NT167" s="22">
        <f t="shared" ref="NT167" si="16227">SUM(NT168:NT172)</f>
        <v>1404633.1141552511</v>
      </c>
      <c r="NU167" s="22">
        <f t="shared" ref="NU167" si="16228">SUM(NU168:NU172)</f>
        <v>1411210.2100456622</v>
      </c>
      <c r="NV167" s="22">
        <f t="shared" ref="NV167" si="16229">SUM(NV168:NV172)</f>
        <v>1418413.9360730594</v>
      </c>
      <c r="NW167" s="22">
        <f t="shared" ref="NW167" si="16230">SUM(NW168:NW172)</f>
        <v>1425586.7579908676</v>
      </c>
      <c r="NX167" s="22">
        <f t="shared" ref="NX167" si="16231">SUM(NX168:NX172)</f>
        <v>1432728.6757990867</v>
      </c>
      <c r="NY167" s="22">
        <f t="shared" ref="NY167" si="16232">SUM(NY168:NY172)</f>
        <v>1439839.6894977167</v>
      </c>
      <c r="NZ167" s="22">
        <f t="shared" ref="NZ167" si="16233">SUM(NZ168:NZ172)</f>
        <v>1446919.7990867579</v>
      </c>
      <c r="OA167" s="22">
        <f t="shared" ref="OA167" si="16234">SUM(OA168:OA172)</f>
        <v>1453969.0045662099</v>
      </c>
      <c r="OB167" s="22">
        <f t="shared" ref="OB167" si="16235">SUM(OB168:OB172)</f>
        <v>1460987.3059360732</v>
      </c>
      <c r="OC167" s="22">
        <f t="shared" ref="OC167" si="16236">SUM(OC168:OC172)</f>
        <v>1467974.703196347</v>
      </c>
      <c r="OD167" s="22">
        <f t="shared" ref="OD167" si="16237">SUM(OD168:OD172)</f>
        <v>1474931.1963470317</v>
      </c>
      <c r="OE167" s="22">
        <f t="shared" ref="OE167" si="16238">SUM(OE168:OE172)</f>
        <v>1481856.7853881277</v>
      </c>
      <c r="OF167" s="22">
        <f t="shared" ref="OF167" si="16239">SUM(OF168:OF172)</f>
        <v>1488751.4703196345</v>
      </c>
      <c r="OG167" s="22">
        <f t="shared" ref="OG167" si="16240">SUM(OG168:OG172)</f>
        <v>1495615.2511415526</v>
      </c>
      <c r="OH167" s="22">
        <f t="shared" ref="OH167" si="16241">SUM(OH168:OH172)</f>
        <v>1502448.1278538813</v>
      </c>
      <c r="OI167" s="22">
        <f t="shared" ref="OI167" si="16242">SUM(OI168:OI172)</f>
        <v>1509250.100456621</v>
      </c>
      <c r="OJ167" s="22">
        <f t="shared" ref="OJ167" si="16243">SUM(OJ168:OJ172)</f>
        <v>1516027.7442922373</v>
      </c>
      <c r="OK167" s="22">
        <f t="shared" ref="OK167" si="16244">SUM(OK168:OK172)</f>
        <v>1522781.0593607309</v>
      </c>
      <c r="OL167" s="22">
        <f t="shared" ref="OL167" si="16245">SUM(OL168:OL172)</f>
        <v>1530315.5251141554</v>
      </c>
      <c r="OM167" s="22">
        <f t="shared" ref="OM167" si="16246">SUM(OM168:OM172)</f>
        <v>1537864.0182648401</v>
      </c>
      <c r="ON167" s="22">
        <f t="shared" ref="ON167" si="16247">SUM(ON168:ON172)</f>
        <v>1545427.4155251142</v>
      </c>
      <c r="OO167" s="22">
        <f t="shared" ref="OO167" si="16248">SUM(OO168:OO172)</f>
        <v>1552996.073059361</v>
      </c>
      <c r="OP167" s="22">
        <f t="shared" ref="OP167" si="16249">SUM(OP168:OP172)</f>
        <v>1560578.7579908674</v>
      </c>
      <c r="OQ167" s="22">
        <f t="shared" ref="OQ167" si="16250">SUM(OQ168:OQ172)</f>
        <v>1568175.4703196343</v>
      </c>
      <c r="OR167" s="22">
        <f t="shared" ref="OR167" si="16251">SUM(OR168:OR172)</f>
        <v>1575786.2100456618</v>
      </c>
      <c r="OS167" s="22">
        <f t="shared" ref="OS167" si="16252">SUM(OS168:OS172)</f>
        <v>1583410.9771689496</v>
      </c>
      <c r="OT167" s="22">
        <f t="shared" ref="OT167" si="16253">SUM(OT168:OT172)</f>
        <v>1591049.7716894974</v>
      </c>
      <c r="OU167" s="22">
        <f t="shared" ref="OU167" si="16254">SUM(OU168:OU172)</f>
        <v>1598702.5936073053</v>
      </c>
      <c r="OV167" s="22">
        <f t="shared" ref="OV167" si="16255">SUM(OV168:OV172)</f>
        <v>1606369.4429223738</v>
      </c>
      <c r="OW167" s="22">
        <f t="shared" ref="OW167" si="16256">SUM(OW168:OW172)</f>
        <v>1614050.3196347028</v>
      </c>
      <c r="OX167" s="22">
        <f t="shared" ref="OX167" si="16257">SUM(OX168:OX172)</f>
        <v>1621745.2237442913</v>
      </c>
      <c r="OY167" s="22">
        <f t="shared" ref="OY167" si="16258">SUM(OY168:OY172)</f>
        <v>1629454.1552511407</v>
      </c>
      <c r="OZ167" s="22">
        <f t="shared" ref="OZ167" si="16259">SUM(OZ168:OZ172)</f>
        <v>1637177.1141552504</v>
      </c>
      <c r="PA167" s="22">
        <f t="shared" ref="PA167" si="16260">SUM(PA168:PA172)</f>
        <v>1644710.2648401819</v>
      </c>
      <c r="PB167" s="22">
        <f t="shared" ref="PB167" si="16261">SUM(PB168:PB172)</f>
        <v>1652250.8675799081</v>
      </c>
      <c r="PC167" s="22">
        <f t="shared" ref="PC167" si="16262">SUM(PC168:PC172)</f>
        <v>1659798.9223744285</v>
      </c>
      <c r="PD167" s="22">
        <f t="shared" ref="PD167" si="16263">SUM(PD168:PD172)</f>
        <v>1667354.4292237435</v>
      </c>
      <c r="PE167" s="22">
        <f t="shared" ref="PE167" si="16264">SUM(PE168:PE172)</f>
        <v>1674917.3881278532</v>
      </c>
      <c r="PF167" s="22">
        <f t="shared" ref="PF167" si="16265">SUM(PF168:PF172)</f>
        <v>1682487.7990867575</v>
      </c>
      <c r="PG167" s="22">
        <f t="shared" ref="PG167" si="16266">SUM(PG168:PG172)</f>
        <v>1690065.6621004562</v>
      </c>
      <c r="PH167" s="22">
        <f t="shared" ref="PH167" si="16267">SUM(PH168:PH172)</f>
        <v>1697650.9771689491</v>
      </c>
      <c r="PI167" s="22">
        <f t="shared" ref="PI167" si="16268">SUM(PI168:PI172)</f>
        <v>1705243.7442922371</v>
      </c>
      <c r="PJ167" s="22">
        <f t="shared" ref="PJ167" si="16269">SUM(PJ168:PJ172)</f>
        <v>1712843.9634703191</v>
      </c>
      <c r="PK167" s="22">
        <f t="shared" ref="PK167" si="16270">SUM(PK168:PK172)</f>
        <v>1720451.6347031959</v>
      </c>
      <c r="PL167" s="22">
        <f t="shared" ref="PL167" si="16271">SUM(PL168:PL172)</f>
        <v>1728066.7579908671</v>
      </c>
      <c r="PM167" s="22">
        <f t="shared" ref="PM167" si="16272">SUM(PM168:PM172)</f>
        <v>1735689.3333333333</v>
      </c>
      <c r="PN167" s="22">
        <f t="shared" ref="PN167" si="16273">SUM(PN168:PN172)</f>
        <v>1743319.3607305933</v>
      </c>
      <c r="PO167" s="22">
        <f t="shared" ref="PO167" si="16274">SUM(PO168:PO172)</f>
        <v>1750952.456621004</v>
      </c>
      <c r="PP167" s="22">
        <f t="shared" ref="PP167" si="16275">SUM(PP168:PP172)</f>
        <v>1758588.6210045659</v>
      </c>
      <c r="PQ167" s="22">
        <f t="shared" ref="PQ167" si="16276">SUM(PQ168:PQ172)</f>
        <v>1766227.8538812785</v>
      </c>
      <c r="PR167" s="22">
        <f t="shared" ref="PR167" si="16277">SUM(PR168:PR172)</f>
        <v>1773870.1552511416</v>
      </c>
      <c r="PS167" s="22">
        <f t="shared" ref="PS167" si="16278">SUM(PS168:PS172)</f>
        <v>1781505.2968036528</v>
      </c>
      <c r="PT167" s="22">
        <f t="shared" ref="PT167" si="16279">SUM(PT168:PT172)</f>
        <v>1789142.0456621002</v>
      </c>
      <c r="PU167" s="22">
        <f t="shared" ref="PU167" si="16280">SUM(PU168:PU172)</f>
        <v>1796780.4018264839</v>
      </c>
      <c r="PV167" s="22">
        <f t="shared" ref="PV167" si="16281">SUM(PV168:PV172)</f>
        <v>1804420.3652968036</v>
      </c>
      <c r="PW167" s="22">
        <f t="shared" ref="PW167" si="16282">SUM(PW168:PW172)</f>
        <v>1812061.9360730592</v>
      </c>
      <c r="PX167" s="22">
        <f t="shared" ref="PX167" si="16283">SUM(PX168:PX172)</f>
        <v>1819705.1141552511</v>
      </c>
      <c r="PY167" s="22">
        <f t="shared" ref="PY167" si="16284">SUM(PY168:PY172)</f>
        <v>1827349.8995433792</v>
      </c>
      <c r="PZ167" s="22">
        <f t="shared" ref="PZ167" si="16285">SUM(PZ168:PZ172)</f>
        <v>1834996.2922374432</v>
      </c>
      <c r="QA167" s="22">
        <f t="shared" ref="QA167" si="16286">SUM(QA168:QA172)</f>
        <v>1842644.2922374429</v>
      </c>
      <c r="QB167" s="22">
        <f t="shared" ref="QB167" si="16287">SUM(QB168:QB172)</f>
        <v>1850332.2557077627</v>
      </c>
      <c r="QC167" s="22">
        <f t="shared" ref="QC167" si="16288">SUM(QC168:QC172)</f>
        <v>1858060.1826484019</v>
      </c>
      <c r="QD167" s="22">
        <f t="shared" ref="QD167" si="16289">SUM(QD168:QD172)</f>
        <v>1865828.073059361</v>
      </c>
      <c r="QE167" s="22">
        <f t="shared" ref="QE167" si="16290">SUM(QE168:QE172)</f>
        <v>1873432.0913242011</v>
      </c>
      <c r="QF167" s="22">
        <f t="shared" ref="QF167" si="16291">SUM(QF168:QF172)</f>
        <v>1881069.4977168951</v>
      </c>
      <c r="QG167" s="22">
        <f t="shared" ref="QG167" si="16292">SUM(QG168:QG172)</f>
        <v>1888740.2922374432</v>
      </c>
      <c r="QH167" s="22">
        <f t="shared" ref="QH167" si="16293">SUM(QH168:QH172)</f>
        <v>1896444.4748858453</v>
      </c>
      <c r="QI167" s="22">
        <f t="shared" ref="QI167" si="16294">SUM(QI168:QI172)</f>
        <v>1904182.0456621009</v>
      </c>
      <c r="QJ167" s="22">
        <f t="shared" ref="QJ167" si="16295">SUM(QJ168:QJ172)</f>
        <v>1911953.0045662106</v>
      </c>
      <c r="QK167" s="22">
        <f t="shared" ref="QK167" si="16296">SUM(QK168:QK172)</f>
        <v>1919757.3515981741</v>
      </c>
      <c r="QL167" s="22">
        <f t="shared" ref="QL167" si="16297">SUM(QL168:QL172)</f>
        <v>1927595.0867579912</v>
      </c>
      <c r="QM167" s="22">
        <f t="shared" ref="QM167" si="16298">SUM(QM168:QM172)</f>
        <v>1935466.2100456627</v>
      </c>
      <c r="QN167" s="22">
        <f t="shared" ref="QN167" si="16299">SUM(QN168:QN172)</f>
        <v>1943370.7214611878</v>
      </c>
      <c r="QO167" s="22">
        <f t="shared" ref="QO167" si="16300">SUM(QO168:QO172)</f>
        <v>1951308.6210045668</v>
      </c>
      <c r="QP167" s="22">
        <f t="shared" ref="QP167" si="16301">SUM(QP168:QP172)</f>
        <v>1959279.9086757998</v>
      </c>
      <c r="QQ167" s="22">
        <f t="shared" ref="QQ167" si="16302">SUM(QQ168:QQ172)</f>
        <v>1967284.5844748868</v>
      </c>
      <c r="QR167" s="22">
        <f t="shared" ref="QR167" si="16303">SUM(QR168:QR172)</f>
        <v>1975322.6484018276</v>
      </c>
      <c r="QS167" s="22">
        <f t="shared" ref="QS167" si="16304">SUM(QS168:QS172)</f>
        <v>1983394.1004566217</v>
      </c>
      <c r="QT167" s="22">
        <f t="shared" ref="QT167" si="16305">SUM(QT168:QT172)</f>
        <v>1991546.6118721473</v>
      </c>
      <c r="QU167" s="22">
        <f t="shared" ref="QU167" si="16306">SUM(QU168:QU172)</f>
        <v>1999780.1826484031</v>
      </c>
      <c r="QV167" s="22">
        <f t="shared" ref="QV167" si="16307">SUM(QV168:QV172)</f>
        <v>2008094.8127853891</v>
      </c>
      <c r="QW167" s="22">
        <f t="shared" ref="QW167" si="16308">SUM(QW168:QW172)</f>
        <v>2016490.5022831061</v>
      </c>
      <c r="QX167" s="22">
        <f t="shared" ref="QX167" si="16309">SUM(QX168:QX172)</f>
        <v>2024980.0365296816</v>
      </c>
      <c r="QY167" s="22">
        <f t="shared" ref="QY167" si="16310">SUM(QY168:QY172)</f>
        <v>2033557.5707762572</v>
      </c>
      <c r="QZ167" s="22">
        <f t="shared" ref="QZ167" si="16311">SUM(QZ168:QZ172)</f>
        <v>2042223.1050228325</v>
      </c>
      <c r="RA167" s="22">
        <f t="shared" ref="RA167" si="16312">SUM(RA168:RA172)</f>
        <v>2050976.6392694076</v>
      </c>
      <c r="RB167" s="22">
        <f t="shared" ref="RB167" si="16313">SUM(RB168:RB172)</f>
        <v>2059818.1735159832</v>
      </c>
      <c r="RC167" s="22">
        <f t="shared" ref="RC167" si="16314">SUM(RC168:RC172)</f>
        <v>2068747.7077625589</v>
      </c>
      <c r="RD167" s="22">
        <f t="shared" ref="RD167" si="16315">SUM(RD168:RD172)</f>
        <v>2077765.2420091343</v>
      </c>
      <c r="RE167" s="22">
        <f t="shared" ref="RE167" si="16316">SUM(RE168:RE172)</f>
        <v>2086870.7762557096</v>
      </c>
      <c r="RF167" s="22">
        <f t="shared" ref="RF167" si="16317">SUM(RF168:RF172)</f>
        <v>2096064.3105022849</v>
      </c>
      <c r="RG167" s="22">
        <f t="shared" ref="RG167" si="16318">SUM(RG168:RG172)</f>
        <v>2105478.1735159839</v>
      </c>
      <c r="RH167" s="22">
        <f t="shared" ref="RH167" si="16319">SUM(RH168:RH172)</f>
        <v>2115112.3652968053</v>
      </c>
      <c r="RI167" s="22">
        <f t="shared" ref="RI167" si="16320">SUM(RI168:RI172)</f>
        <v>2124966.8858447503</v>
      </c>
      <c r="RJ167" s="22">
        <f t="shared" ref="RJ167" si="16321">SUM(RJ168:RJ172)</f>
        <v>2135177.6255707783</v>
      </c>
      <c r="RK167" s="22">
        <f t="shared" ref="RK167" si="16322">SUM(RK168:RK172)</f>
        <v>2145613.0776255727</v>
      </c>
      <c r="RL167" s="22">
        <f t="shared" ref="RL167" si="16323">SUM(RL168:RL172)</f>
        <v>2156273.242009134</v>
      </c>
      <c r="RM167" s="22">
        <f t="shared" ref="RM167" si="16324">SUM(RM168:RM172)</f>
        <v>2167158.1187214628</v>
      </c>
      <c r="RN167" s="22">
        <f t="shared" ref="RN167" si="16325">SUM(RN168:RN172)</f>
        <v>2178267.7077625589</v>
      </c>
      <c r="RO167" s="22">
        <f t="shared" ref="RO167" si="16326">SUM(RO168:RO172)</f>
        <v>2189602.009132422</v>
      </c>
      <c r="RP167" s="22">
        <f t="shared" ref="RP167" si="16327">SUM(RP168:RP172)</f>
        <v>2201161.0228310521</v>
      </c>
      <c r="RQ167" s="22">
        <f t="shared" ref="RQ167" si="16328">SUM(RQ168:RQ172)</f>
        <v>2212944.7488584495</v>
      </c>
      <c r="RR167" s="22">
        <f t="shared" ref="RR167" si="16329">SUM(RR168:RR172)</f>
        <v>2224953.1872146139</v>
      </c>
      <c r="RS167" s="22">
        <f t="shared" ref="RS167" si="16330">SUM(RS168:RS172)</f>
        <v>2237186.3378995457</v>
      </c>
      <c r="RT167" s="22">
        <f t="shared" ref="RT167" si="16331">SUM(RT168:RT172)</f>
        <v>2249644.2009132444</v>
      </c>
      <c r="RU167" s="22">
        <f t="shared" ref="RU167" si="16332">SUM(RU168:RU172)</f>
        <v>2262326.7762557101</v>
      </c>
      <c r="RV167" s="22">
        <f t="shared" ref="RV167" si="16333">SUM(RV168:RV172)</f>
        <v>2275234.0639269436</v>
      </c>
      <c r="RW167" s="22">
        <f t="shared" ref="RW167" si="16334">SUM(RW168:RW172)</f>
        <v>2288366.0639269431</v>
      </c>
      <c r="RX167" s="22">
        <f t="shared" ref="RX167" si="16335">SUM(RX168:RX172)</f>
        <v>2301777.0228310535</v>
      </c>
      <c r="RY167" s="22">
        <f t="shared" ref="RY167" si="16336">SUM(RY168:RY172)</f>
        <v>2315466.9406392723</v>
      </c>
      <c r="RZ167" s="22">
        <f t="shared" ref="RZ167" si="16337">SUM(RZ168:RZ172)</f>
        <v>2328630.3378995471</v>
      </c>
      <c r="SA167" s="22">
        <f t="shared" ref="SA167" si="16338">SUM(SA168:SA172)</f>
        <v>2342034.3378995466</v>
      </c>
      <c r="SB167" s="22">
        <f t="shared" ref="SB167" si="16339">SUM(SB168:SB172)</f>
        <v>2355686.1735159848</v>
      </c>
      <c r="SC167" s="22">
        <f t="shared" ref="SC167" si="16340">SUM(SC168:SC172)</f>
        <v>2369515.9269406423</v>
      </c>
      <c r="SD167" s="22">
        <f t="shared" ref="SD167" si="16341">SUM(SD168:SD172)</f>
        <v>2383587.1598173552</v>
      </c>
      <c r="SE167" s="22">
        <f t="shared" ref="SE167" si="16342">SUM(SE168:SE172)</f>
        <v>2397899.8721461222</v>
      </c>
      <c r="SF167" s="22">
        <f t="shared" ref="SF167" si="16343">SUM(SF168:SF172)</f>
        <v>2412454.063926944</v>
      </c>
      <c r="SG167" s="22">
        <f t="shared" ref="SG167" si="16344">SUM(SG168:SG172)</f>
        <v>2427249.7351598204</v>
      </c>
      <c r="SH167" s="22">
        <f t="shared" ref="SH167" si="16345">SUM(SH168:SH172)</f>
        <v>2442286.8858447522</v>
      </c>
      <c r="SI167" s="22">
        <f t="shared" ref="SI167" si="16346">SUM(SI168:SI172)</f>
        <v>2457565.5159817385</v>
      </c>
      <c r="SJ167" s="22">
        <f t="shared" ref="SJ167" si="16347">SUM(SJ168:SJ172)</f>
        <v>2473085.6255707792</v>
      </c>
      <c r="SK167" s="22">
        <f t="shared" ref="SK167" si="16348">SUM(SK168:SK172)</f>
        <v>2488864.4748858474</v>
      </c>
      <c r="SL167" s="22">
        <f t="shared" ref="SL167" si="16349">SUM(SL168:SL172)</f>
        <v>2504902.063926944</v>
      </c>
      <c r="SM167" s="22">
        <f t="shared" ref="SM167" si="16350">SUM(SM168:SM172)</f>
        <v>2521198.3926940672</v>
      </c>
      <c r="SN167" s="22">
        <f t="shared" ref="SN167" si="16351">SUM(SN168:SN172)</f>
        <v>2537753.4611872179</v>
      </c>
      <c r="SO167" s="22">
        <f t="shared" ref="SO167" si="16352">SUM(SO168:SO172)</f>
        <v>2553089.4611872179</v>
      </c>
      <c r="SP167" s="22">
        <f t="shared" ref="SP167" si="16353">SUM(SP168:SP172)</f>
        <v>2568636.529680369</v>
      </c>
      <c r="SQ167" s="22">
        <f t="shared" ref="SQ167" si="16354">SUM(SQ168:SQ172)</f>
        <v>2584394.6666666702</v>
      </c>
      <c r="SR167" s="22">
        <f t="shared" ref="SR167" si="16355">SUM(SR168:SR172)</f>
        <v>2600363.8721461226</v>
      </c>
      <c r="SS167" s="22">
        <f t="shared" ref="SS167" si="16356">SUM(SS168:SS172)</f>
        <v>2616544.1461187247</v>
      </c>
      <c r="ST167" s="22">
        <f t="shared" ref="ST167" si="16357">SUM(ST168:ST172)</f>
        <v>2632935.4885844789</v>
      </c>
      <c r="SU167" s="22">
        <f t="shared" ref="SU167" si="16358">SUM(SU168:SU172)</f>
        <v>2649537.8995433832</v>
      </c>
      <c r="SV167" s="22">
        <f t="shared" ref="SV167" si="16359">SUM(SV168:SV172)</f>
        <v>2666351.3789954372</v>
      </c>
      <c r="SW167" s="22">
        <f t="shared" ref="SW167" si="16360">SUM(SW168:SW172)</f>
        <v>2683375.9269406428</v>
      </c>
      <c r="SX167" s="22">
        <f t="shared" ref="SX167" si="16361">SUM(SX168:SX172)</f>
        <v>2700611.543378999</v>
      </c>
      <c r="SY167" s="22">
        <f t="shared" ref="SY167" si="16362">SUM(SY168:SY172)</f>
        <v>2718058.2283105054</v>
      </c>
      <c r="SZ167" s="22">
        <f t="shared" ref="SZ167" si="16363">SUM(SZ168:SZ172)</f>
        <v>2735715.9817351634</v>
      </c>
      <c r="TA167" s="22">
        <f t="shared" ref="TA167" si="16364">SUM(TA168:TA172)</f>
        <v>2753584.8036529715</v>
      </c>
      <c r="TB167" s="22">
        <f t="shared" ref="TB167" si="16365">SUM(TB168:TB172)</f>
        <v>2771664.6940639303</v>
      </c>
      <c r="TC167" s="22">
        <f t="shared" ref="TC167" si="16366">SUM(TC168:TC172)</f>
        <v>2789889.8995433818</v>
      </c>
      <c r="TD167" s="22">
        <f t="shared" ref="TD167" si="16367">SUM(TD168:TD172)</f>
        <v>2808260.4200913273</v>
      </c>
      <c r="TE167" s="22">
        <f t="shared" ref="TE167" si="16368">SUM(TE168:TE172)</f>
        <v>2823997.3515981766</v>
      </c>
      <c r="TF167" s="22">
        <f t="shared" ref="TF167" si="16369">SUM(TF168:TF172)</f>
        <v>2839747.269406396</v>
      </c>
      <c r="TG167" s="22">
        <f t="shared" ref="TG167" si="16370">SUM(TG168:TG172)</f>
        <v>2855421.8447488616</v>
      </c>
      <c r="TH167" s="22">
        <f t="shared" ref="TH167" si="16371">SUM(TH168:TH172)</f>
        <v>2871093.4063926972</v>
      </c>
      <c r="TI167" s="22">
        <f t="shared" ref="TI167" si="16372">SUM(TI168:TI172)</f>
        <v>2886761.9543379028</v>
      </c>
      <c r="TJ167" s="22">
        <f t="shared" ref="TJ167" si="16373">SUM(TJ168:TJ172)</f>
        <v>2902427.4885844784</v>
      </c>
      <c r="TK167" s="22">
        <f t="shared" ref="TK167" si="16374">SUM(TK168:TK172)</f>
        <v>2918090.0091324234</v>
      </c>
      <c r="TL167" s="22">
        <f t="shared" ref="TL167" si="16375">SUM(TL168:TL172)</f>
        <v>2933749.515981738</v>
      </c>
      <c r="TM167" s="22">
        <f t="shared" ref="TM167" si="16376">SUM(TM168:TM172)</f>
        <v>2949406.0091324234</v>
      </c>
      <c r="TN167" s="22">
        <f t="shared" ref="TN167" si="16377">SUM(TN168:TN172)</f>
        <v>2965059.4885844789</v>
      </c>
      <c r="TO167" s="22">
        <f t="shared" ref="TO167" si="16378">SUM(TO168:TO172)</f>
        <v>2980709.9543379033</v>
      </c>
      <c r="TP167" s="22">
        <f t="shared" ref="TP167" si="16379">SUM(TP168:TP172)</f>
        <v>2996242.3378995471</v>
      </c>
      <c r="TQ167" s="22">
        <f t="shared" ref="TQ167" si="16380">SUM(TQ168:TQ172)</f>
        <v>3011656.6392694106</v>
      </c>
      <c r="TR167" s="22">
        <f t="shared" ref="TR167" si="16381">SUM(TR168:TR172)</f>
        <v>3026952.8584474931</v>
      </c>
      <c r="TS167" s="22">
        <f t="shared" ref="TS167" si="16382">SUM(TS168:TS172)</f>
        <v>3040449.3515981776</v>
      </c>
      <c r="TT167" s="22">
        <f t="shared" ref="TT167" si="16383">SUM(TT168:TT172)</f>
        <v>3053773.5159817394</v>
      </c>
      <c r="TU167" s="22">
        <f t="shared" ref="TU167" si="16384">SUM(TU168:TU172)</f>
        <v>3066925.351598178</v>
      </c>
      <c r="TV167" s="22">
        <f t="shared" ref="TV167" si="16385">SUM(TV168:TV172)</f>
        <v>3079904.8584474931</v>
      </c>
      <c r="TW167" s="22">
        <f t="shared" ref="TW167" si="16386">SUM(TW168:TW172)</f>
        <v>3092712.0365296844</v>
      </c>
      <c r="TX167" s="22">
        <f t="shared" ref="TX167" si="16387">SUM(TX168:TX172)</f>
        <v>3105346.8858447522</v>
      </c>
      <c r="TY167" s="22">
        <f t="shared" ref="TY167" si="16388">SUM(TY168:TY172)</f>
        <v>3117809.4063926977</v>
      </c>
      <c r="TZ167" s="22">
        <f t="shared" ref="TZ167" si="16389">SUM(TZ168:TZ172)</f>
        <v>3130099.5981735196</v>
      </c>
      <c r="UA167" s="22">
        <f t="shared" ref="UA167" si="16390">SUM(UA168:UA172)</f>
        <v>3142217.4611872183</v>
      </c>
      <c r="UB167" s="22">
        <f t="shared" ref="UB167" si="16391">SUM(UB168:UB172)</f>
        <v>3154162.9954337934</v>
      </c>
      <c r="UC167" s="22">
        <f t="shared" ref="UC167" si="16392">SUM(UC168:UC172)</f>
        <v>3165936.2009132458</v>
      </c>
      <c r="UD167" s="22">
        <f t="shared" ref="UD167" si="16393">SUM(UD168:UD172)</f>
        <v>3177537.077625575</v>
      </c>
      <c r="UE167" s="22">
        <f t="shared" ref="UE167" si="16394">SUM(UE168:UE172)</f>
        <v>3188965.6255707806</v>
      </c>
      <c r="UF167" s="22">
        <f t="shared" ref="UF167" si="16395">SUM(UF168:UF172)</f>
        <v>3200221.8447488626</v>
      </c>
      <c r="UG167" s="22">
        <f t="shared" ref="UG167" si="16396">SUM(UG168:UG172)</f>
        <v>3211302.4474885887</v>
      </c>
      <c r="UH167" s="22">
        <f t="shared" ref="UH167" si="16397">SUM(UH168:UH172)</f>
        <v>3222207.4337899592</v>
      </c>
      <c r="UI167" s="22">
        <f t="shared" ref="UI167" si="16398">SUM(UI168:UI172)</f>
        <v>3232574.337899548</v>
      </c>
      <c r="UJ167" s="22">
        <f t="shared" ref="UJ167" si="16399">SUM(UJ168:UJ172)</f>
        <v>3242748.3652968085</v>
      </c>
      <c r="UK167" s="22">
        <f t="shared" ref="UK167" si="16400">SUM(UK168:UK172)</f>
        <v>3252729.0776255755</v>
      </c>
      <c r="UL167" s="22">
        <f t="shared" ref="UL167" si="16401">SUM(UL168:UL172)</f>
        <v>3262612.9132420146</v>
      </c>
      <c r="UM167" s="22">
        <f t="shared" ref="UM167" si="16402">SUM(UM168:UM172)</f>
        <v>3272312.2009132472</v>
      </c>
      <c r="UN167" s="22">
        <f t="shared" ref="UN167" si="16403">SUM(UN168:UN172)</f>
        <v>3281826.9406392742</v>
      </c>
      <c r="UO167" s="22">
        <f t="shared" ref="UO167" si="16404">SUM(UO168:UO172)</f>
        <v>3291157.1324200965</v>
      </c>
      <c r="UP167" s="22">
        <f t="shared" ref="UP167" si="16405">SUM(UP168:UP172)</f>
        <v>3300302.7762557124</v>
      </c>
      <c r="UQ167" s="22">
        <f t="shared" ref="UQ167" si="16406">SUM(UQ168:UQ172)</f>
        <v>3309263.8721461236</v>
      </c>
      <c r="UR167" s="22">
        <f t="shared" ref="UR167" si="16407">SUM(UR168:UR172)</f>
        <v>3318040.4200913287</v>
      </c>
      <c r="US167" s="22">
        <f t="shared" ref="US167" si="16408">SUM(US168:US172)</f>
        <v>3326632.4200913291</v>
      </c>
      <c r="UT167" s="22">
        <f t="shared" ref="UT167" si="16409">SUM(UT168:UT172)</f>
        <v>3335051.3789954381</v>
      </c>
      <c r="UU167" s="22">
        <f t="shared" ref="UU167" si="16410">SUM(UU168:UU172)</f>
        <v>3343297.2968036579</v>
      </c>
      <c r="UV167" s="22">
        <f t="shared" ref="UV167" si="16411">SUM(UV168:UV172)</f>
        <v>3351370.1735159862</v>
      </c>
      <c r="UW167" s="22">
        <f t="shared" ref="UW167" si="16412">SUM(UW168:UW172)</f>
        <v>3359270.0091324248</v>
      </c>
      <c r="UX167" s="22">
        <f t="shared" ref="UX167" si="16413">SUM(UX168:UX172)</f>
        <v>3369035.1598173562</v>
      </c>
      <c r="UY167" s="22">
        <f t="shared" ref="UY167" si="16414">SUM(UY168:UY172)</f>
        <v>3378693.0228310549</v>
      </c>
      <c r="UZ167" s="22">
        <f t="shared" ref="UZ167" si="16415">SUM(UZ168:UZ172)</f>
        <v>3388243.5981735205</v>
      </c>
      <c r="VA167" s="22">
        <f t="shared" ref="VA167" si="16416">SUM(VA168:VA172)</f>
        <v>3397686.8858447531</v>
      </c>
      <c r="VB167" s="22">
        <f t="shared" ref="VB167" si="16417">SUM(VB168:VB172)</f>
        <v>3407022.8858447531</v>
      </c>
      <c r="VC167" s="22">
        <f t="shared" ref="VC167" si="16418">SUM(VC168:VC172)</f>
        <v>3416251.5981735205</v>
      </c>
      <c r="VD167" s="22">
        <f t="shared" ref="VD167" si="16419">SUM(VD168:VD172)</f>
        <v>3425373.0228310544</v>
      </c>
      <c r="VE167" s="22">
        <f t="shared" ref="VE167" si="16420">SUM(VE168:VE172)</f>
        <v>3434387.1598173557</v>
      </c>
      <c r="VF167" s="22">
        <f t="shared" ref="VF167" si="16421">SUM(VF168:VF172)</f>
        <v>3443294.0091324239</v>
      </c>
      <c r="VG167" s="22">
        <f t="shared" ref="VG167" si="16422">SUM(VG168:VG172)</f>
        <v>3452093.5707762595</v>
      </c>
      <c r="VH167" s="22">
        <f t="shared" ref="VH167" si="16423">SUM(VH168:VH172)</f>
        <v>3460785.8447488621</v>
      </c>
      <c r="VI167" s="22">
        <f t="shared" ref="VI167" si="16424">SUM(VI168:VI172)</f>
        <v>3469370.8310502316</v>
      </c>
      <c r="VJ167" s="22">
        <f t="shared" ref="VJ167" si="16425">SUM(VJ168:VJ172)</f>
        <v>3477848.529680369</v>
      </c>
      <c r="VK167" s="22">
        <f t="shared" ref="VK167" si="16426">SUM(VK168:VK172)</f>
        <v>3486218.9406392728</v>
      </c>
      <c r="VL167" s="22">
        <f t="shared" ref="VL167" si="16427">SUM(VL168:VL172)</f>
        <v>3494462.3378995461</v>
      </c>
      <c r="VM167" s="22">
        <f t="shared" ref="VM167" si="16428">SUM(VM168:VM172)</f>
        <v>3502578.7214611899</v>
      </c>
      <c r="VN167" s="22">
        <f t="shared" ref="VN167" si="16429">SUM(VN168:VN172)</f>
        <v>3512984.5296803685</v>
      </c>
      <c r="VO167" s="22">
        <f t="shared" ref="VO167" si="16430">SUM(VO168:VO172)</f>
        <v>3523378.3926940667</v>
      </c>
      <c r="VP167" s="22">
        <f t="shared" ref="VP167" si="16431">SUM(VP168:VP172)</f>
        <v>3533762.5022831084</v>
      </c>
      <c r="VQ167" s="22">
        <f t="shared" ref="VQ167" si="16432">SUM(VQ168:VQ172)</f>
        <v>3544132.4748858474</v>
      </c>
      <c r="VR167" s="22">
        <f t="shared" ref="VR167" si="16433">SUM(VR168:VR172)</f>
        <v>3554488.3105022861</v>
      </c>
      <c r="VS167" s="22">
        <f t="shared" ref="VS167" si="16434">SUM(VS168:VS172)</f>
        <v>3564830.009132422</v>
      </c>
      <c r="VT167" s="22">
        <f t="shared" ref="VT167" si="16435">SUM(VT168:VT172)</f>
        <v>3575157.5707762567</v>
      </c>
      <c r="VU167" s="22">
        <f t="shared" ref="VU167" si="16436">SUM(VU168:VU172)</f>
        <v>3585470.995433792</v>
      </c>
      <c r="VV167" s="22">
        <f t="shared" ref="VV167" si="16437">SUM(VV168:VV172)</f>
        <v>3595770.2831050255</v>
      </c>
      <c r="VW167" s="22">
        <f t="shared" ref="VW167" si="16438">SUM(VW168:VW172)</f>
        <v>3606055.4337899573</v>
      </c>
      <c r="VX167" s="22">
        <f t="shared" ref="VX167" si="16439">SUM(VX168:VX172)</f>
        <v>3616326.4474885869</v>
      </c>
      <c r="VY167" s="22">
        <f t="shared" ref="VY167" si="16440">SUM(VY168:VY172)</f>
        <v>3626652.3652968067</v>
      </c>
      <c r="VZ167" s="22">
        <f t="shared" ref="VZ167" si="16441">SUM(VZ168:VZ172)</f>
        <v>3637033.1872146144</v>
      </c>
      <c r="WA167" s="22">
        <f t="shared" ref="WA167" si="16442">SUM(WA168:WA172)</f>
        <v>3647468.9132420118</v>
      </c>
      <c r="WB167" s="22">
        <f t="shared" ref="WB167" si="16443">SUM(WB168:WB172)</f>
        <v>3658061.4611872169</v>
      </c>
      <c r="WC167" s="22">
        <f t="shared" ref="WC167" si="16444">SUM(WC168:WC172)</f>
        <v>3668712.2009132444</v>
      </c>
      <c r="WD167" s="22">
        <f t="shared" ref="WD167" si="16445">SUM(WD168:WD172)</f>
        <v>3679421.1324200938</v>
      </c>
      <c r="WE167" s="22">
        <f t="shared" ref="WE167" si="16446">SUM(WE168:WE172)</f>
        <v>3690188.2557077641</v>
      </c>
      <c r="WF167" s="22">
        <f t="shared" ref="WF167" si="16447">SUM(WF168:WF172)</f>
        <v>3701013.5707762572</v>
      </c>
      <c r="WG167" s="22">
        <f t="shared" ref="WG167" si="16448">SUM(WG168:WG172)</f>
        <v>3711897.0776255727</v>
      </c>
      <c r="WH167" s="22">
        <f t="shared" ref="WH167" si="16449">SUM(WH168:WH172)</f>
        <v>3722838.7762557105</v>
      </c>
      <c r="WI167" s="22">
        <f t="shared" ref="WI167" si="16450">SUM(WI168:WI172)</f>
        <v>3733838.6666666688</v>
      </c>
      <c r="WJ167" s="22">
        <f t="shared" ref="WJ167" si="16451">SUM(WJ168:WJ172)</f>
        <v>3744896.748858449</v>
      </c>
      <c r="WK167" s="22">
        <f t="shared" ref="WK167" si="16452">SUM(WK168:WK172)</f>
        <v>3756013.0228310521</v>
      </c>
      <c r="WL167" s="22">
        <f t="shared" ref="WL167" si="16453">SUM(WL168:WL172)</f>
        <v>3767187.488584477</v>
      </c>
      <c r="WM167" s="22">
        <f t="shared" ref="WM167" si="16454">SUM(WM168:WM172)</f>
        <v>3778420.1461187229</v>
      </c>
      <c r="WN167" s="22">
        <f t="shared" ref="WN167" si="16455">SUM(WN168:WN172)</f>
        <v>3789710.9954337915</v>
      </c>
      <c r="WO167" s="22">
        <f t="shared" ref="WO167" si="16456">SUM(WO168:WO172)</f>
        <v>3801060.0365296816</v>
      </c>
      <c r="WP167" s="22">
        <f t="shared" ref="WP167" si="16457">SUM(WP168:WP172)</f>
        <v>3812467.2694063941</v>
      </c>
      <c r="WQ167" s="22">
        <f t="shared" ref="WQ167" si="16458">SUM(WQ168:WQ172)</f>
        <v>3823945.8447488602</v>
      </c>
      <c r="WR167" s="22">
        <f t="shared" ref="WR167" si="16459">SUM(WR168:WR172)</f>
        <v>3835254.1187214619</v>
      </c>
      <c r="WS167" s="22">
        <f t="shared" ref="WS167" si="16460">SUM(WS168:WS172)</f>
        <v>3846622.228310504</v>
      </c>
      <c r="WT167" s="22">
        <f t="shared" ref="WT167" si="16461">SUM(WT168:WT172)</f>
        <v>3858050.1735159839</v>
      </c>
      <c r="WU167" s="22">
        <f t="shared" ref="WU167" si="16462">SUM(WU168:WU172)</f>
        <v>3869568.6392694083</v>
      </c>
      <c r="WV167" s="22">
        <f t="shared" ref="WV167" si="16463">SUM(WV168:WV172)</f>
        <v>3881151.3242009147</v>
      </c>
      <c r="WW167" s="22">
        <f t="shared" ref="WW167" si="16464">SUM(WW168:WW172)</f>
        <v>3892798.228310504</v>
      </c>
      <c r="WX167" s="22">
        <f t="shared" ref="WX167" si="16465">SUM(WX168:WX172)</f>
        <v>3904509.3515981748</v>
      </c>
      <c r="WY167" s="22">
        <f t="shared" ref="WY167" si="16466">SUM(WY168:WY172)</f>
        <v>3916284.6940639289</v>
      </c>
      <c r="WZ167" s="22">
        <f t="shared" ref="WZ167" si="16467">SUM(WZ168:WZ172)</f>
        <v>3928124.2557077645</v>
      </c>
      <c r="XA167" s="22">
        <f t="shared" ref="XA167" si="16468">SUM(XA168:XA172)</f>
        <v>3940028.0365296816</v>
      </c>
      <c r="XB167" s="22">
        <f t="shared" ref="XB167" si="16469">SUM(XB168:XB172)</f>
        <v>3951996.0365296821</v>
      </c>
      <c r="XC167" s="22">
        <f t="shared" ref="XC167" si="16470">SUM(XC168:XC172)</f>
        <v>3964028.2557077641</v>
      </c>
      <c r="XD167" s="22">
        <f t="shared" ref="XD167" si="16471">SUM(XD168:XD172)</f>
        <v>3976124.6940639284</v>
      </c>
      <c r="XE167" s="22">
        <f t="shared" ref="XE167" si="16472">SUM(XE168:XE172)</f>
        <v>3988285.3515981752</v>
      </c>
      <c r="XF167" s="22">
        <f t="shared" ref="XF167" si="16473">SUM(XF168:XF172)</f>
        <v>4000510.2283105049</v>
      </c>
      <c r="XG167" s="22">
        <f t="shared" ref="XG167" si="16474">SUM(XG168:XG172)</f>
        <v>4013410.8310502302</v>
      </c>
      <c r="XH167" s="22">
        <f t="shared" ref="XH167" si="16475">SUM(XH168:XH172)</f>
        <v>4026395.3789954353</v>
      </c>
      <c r="XI167" s="22">
        <f t="shared" ref="XI167" si="16476">SUM(XI168:XI172)</f>
        <v>4039463.8721461212</v>
      </c>
      <c r="XJ167" s="22">
        <f t="shared" ref="XJ167" si="16477">SUM(XJ168:XJ172)</f>
        <v>4052616.3105022856</v>
      </c>
      <c r="XK167" s="22">
        <f t="shared" ref="XK167" si="16478">SUM(XK168:XK172)</f>
        <v>4065852.6940639294</v>
      </c>
      <c r="XL167" s="22">
        <f t="shared" ref="XL167" si="16479">SUM(XL168:XL172)</f>
        <v>4079173.022831053</v>
      </c>
      <c r="XM167" s="22">
        <f t="shared" ref="XM167" si="16480">SUM(XM168:XM172)</f>
        <v>4092577.2968036551</v>
      </c>
      <c r="XN167" s="22">
        <f t="shared" ref="XN167" si="16481">SUM(XN168:XN172)</f>
        <v>4106065.5159817385</v>
      </c>
      <c r="XO167" s="22">
        <f t="shared" ref="XO167" si="16482">SUM(XO168:XO172)</f>
        <v>4119637.6803652998</v>
      </c>
      <c r="XP167" s="22">
        <f t="shared" ref="XP167" si="16483">SUM(XP168:XP172)</f>
        <v>4133293.789954341</v>
      </c>
      <c r="XQ167" s="22">
        <f t="shared" ref="XQ167" si="16484">SUM(XQ168:XQ172)</f>
        <v>4147033.8447488621</v>
      </c>
      <c r="XR167" s="22">
        <f t="shared" ref="XR167" si="16485">SUM(XR168:XR172)</f>
        <v>4160857.8447488616</v>
      </c>
      <c r="XS167" s="22">
        <f t="shared" ref="XS167" si="16486">SUM(XS168:XS172)</f>
        <v>4174737.8447488621</v>
      </c>
      <c r="XT167" s="22">
        <f t="shared" ref="XT167" si="16487">SUM(XT168:XT172)</f>
        <v>4188673.8447488621</v>
      </c>
      <c r="XU167" s="22">
        <f t="shared" ref="XU167" si="16488">SUM(XU168:XU172)</f>
        <v>4202665.8447488621</v>
      </c>
      <c r="XV167" s="22">
        <f t="shared" ref="XV167" si="16489">SUM(XV168:XV172)</f>
        <v>4216713.844748863</v>
      </c>
      <c r="XW167" s="22">
        <f t="shared" ref="XW167" si="16490">SUM(XW168:XW172)</f>
        <v>4229364.2557077669</v>
      </c>
      <c r="XX167" s="22">
        <f t="shared" ref="XX167" si="16491">SUM(XX168:XX172)</f>
        <v>4241997.8995433832</v>
      </c>
      <c r="XY167" s="22">
        <f t="shared" ref="XY167" si="16492">SUM(XY168:XY172)</f>
        <v>4254614.776255711</v>
      </c>
      <c r="XZ167" s="22">
        <f t="shared" ref="XZ167" si="16493">SUM(XZ168:XZ172)</f>
        <v>4267195.5981735187</v>
      </c>
      <c r="YA167" s="22">
        <f t="shared" ref="YA167" si="16494">SUM(YA168:YA172)</f>
        <v>4279757.8995433813</v>
      </c>
      <c r="YB167" s="22">
        <f t="shared" ref="YB167" si="16495">SUM(YB168:YB172)</f>
        <v>4292301.6803652989</v>
      </c>
      <c r="YC167" s="22">
        <f t="shared" ref="YC167" si="16496">SUM(YC168:YC172)</f>
        <v>4304826.9406392714</v>
      </c>
      <c r="YD167" s="22">
        <f t="shared" ref="YD167" si="16497">SUM(YD168:YD172)</f>
        <v>4317333.6803652989</v>
      </c>
      <c r="YE167" s="22">
        <f t="shared" ref="YE167" si="16498">SUM(YE168:YE172)</f>
        <v>4329821.8995433804</v>
      </c>
      <c r="YF167" s="22">
        <f t="shared" ref="YF167" si="16499">SUM(YF168:YF172)</f>
        <v>4342205.2968036542</v>
      </c>
      <c r="YG167" s="22">
        <f t="shared" ref="YG167" si="16500">SUM(YG168:YG172)</f>
        <v>4354483.8721461203</v>
      </c>
      <c r="YH167" s="22">
        <f t="shared" ref="YH167" si="16501">SUM(YH168:YH172)</f>
        <v>4366657.6255707769</v>
      </c>
      <c r="YI167" s="22">
        <f t="shared" ref="YI167" si="16502">SUM(YI168:YI172)</f>
        <v>4378726.5570776267</v>
      </c>
      <c r="YJ167" s="22">
        <f t="shared" ref="YJ167" si="16503">SUM(YJ168:YJ172)</f>
        <v>4390690.6666666679</v>
      </c>
      <c r="YK167" s="22">
        <f t="shared" ref="YK167" si="16504">SUM(YK168:YK172)</f>
        <v>4402549.9543379005</v>
      </c>
      <c r="YL167" s="22">
        <f t="shared" ref="YL167" si="16505">SUM(YL168:YL172)</f>
        <v>4413896.748858449</v>
      </c>
      <c r="YM167" s="22">
        <f t="shared" ref="YM167" si="16506">SUM(YM168:YM172)</f>
        <v>4425125.5707762567</v>
      </c>
      <c r="YN167" s="22">
        <f t="shared" ref="YN167" si="16507">SUM(YN168:YN172)</f>
        <v>4436236.4200913245</v>
      </c>
      <c r="YO167" s="22">
        <f t="shared" ref="YO167" si="16508">SUM(YO168:YO172)</f>
        <v>4447229.2968036523</v>
      </c>
      <c r="YP167" s="22">
        <f t="shared" ref="YP167" si="16509">SUM(YP168:YP172)</f>
        <v>4458104.2009132421</v>
      </c>
      <c r="YQ167" s="22">
        <f t="shared" ref="YQ167" si="16510">SUM(YQ168:YQ172)</f>
        <v>4468861.132420091</v>
      </c>
      <c r="YR167" s="22">
        <f t="shared" ref="YR167" si="16511">SUM(YR168:YR172)</f>
        <v>4479500.0913241999</v>
      </c>
      <c r="YS167" s="22">
        <f t="shared" ref="YS167" si="16512">SUM(YS168:YS172)</f>
        <v>4490021.0776255699</v>
      </c>
      <c r="YT167" s="22">
        <f t="shared" ref="YT167" si="16513">SUM(YT168:YT172)</f>
        <v>4500424.0913241999</v>
      </c>
      <c r="YU167" s="22">
        <f t="shared" ref="YU167" si="16514">SUM(YU168:YU172)</f>
        <v>4510709.13242009</v>
      </c>
      <c r="YV167" s="22">
        <f t="shared" ref="YV167" si="16515">SUM(YV168:YV172)</f>
        <v>4520876.2009132402</v>
      </c>
      <c r="YW167" s="22">
        <f t="shared" ref="YW167" si="16516">SUM(YW168:YW172)</f>
        <v>4530925.2968036514</v>
      </c>
      <c r="YX167" s="22">
        <f t="shared" ref="YX167" si="16517">SUM(YX168:YX172)</f>
        <v>4540866.2831050204</v>
      </c>
      <c r="YY167" s="22">
        <f t="shared" ref="YY167" si="16518">SUM(YY168:YY172)</f>
        <v>4550699.1598173492</v>
      </c>
      <c r="YZ167" s="22">
        <f t="shared" ref="YZ167" si="16519">SUM(YZ168:YZ172)</f>
        <v>4560423.9269406376</v>
      </c>
      <c r="ZA167" s="22">
        <f t="shared" ref="ZA167" si="16520">SUM(ZA168:ZA172)</f>
        <v>4570040.5844748821</v>
      </c>
      <c r="ZB167" s="22">
        <f t="shared" ref="ZB167" si="16521">SUM(ZB168:ZB172)</f>
        <v>4579591.4337899517</v>
      </c>
      <c r="ZC167" s="22">
        <f t="shared" ref="ZC167" si="16522">SUM(ZC168:ZC172)</f>
        <v>4589039.2146118693</v>
      </c>
      <c r="ZD167" s="22">
        <f t="shared" ref="ZD167" si="16523">SUM(ZD168:ZD172)</f>
        <v>4598383.9269406358</v>
      </c>
      <c r="ZE167" s="22">
        <f t="shared" ref="ZE167" si="16524">SUM(ZE168:ZE172)</f>
        <v>4607625.5707762521</v>
      </c>
      <c r="ZF167" s="22">
        <f t="shared" ref="ZF167" si="16525">SUM(ZF168:ZF172)</f>
        <v>4616764.1461187182</v>
      </c>
      <c r="ZG167" s="22">
        <f t="shared" ref="ZG167" si="16526">SUM(ZG168:ZG172)</f>
        <v>4625799.6529680332</v>
      </c>
      <c r="ZH167" s="22">
        <f t="shared" ref="ZH167" si="16527">SUM(ZH168:ZH172)</f>
        <v>4634732.0913241971</v>
      </c>
      <c r="ZI167" s="22">
        <f t="shared" ref="ZI167" si="16528">SUM(ZI168:ZI172)</f>
        <v>4643561.4611872099</v>
      </c>
      <c r="ZJ167" s="22">
        <f t="shared" ref="ZJ167" si="16529">SUM(ZJ168:ZJ172)</f>
        <v>4652287.7625570735</v>
      </c>
      <c r="ZK167" s="22">
        <f t="shared" ref="ZK167" si="16530">SUM(ZK168:ZK172)</f>
        <v>4660910.995433785</v>
      </c>
      <c r="ZL167" s="22">
        <f t="shared" ref="ZL167" si="16531">SUM(ZL168:ZL172)</f>
        <v>4669431.1598173473</v>
      </c>
      <c r="ZM167" s="22">
        <f t="shared" ref="ZM167" si="16532">SUM(ZM168:ZM172)</f>
        <v>4677848.2557077575</v>
      </c>
      <c r="ZN167" s="22">
        <f t="shared" ref="ZN167" si="16533">SUM(ZN168:ZN172)</f>
        <v>4687028.5844748812</v>
      </c>
      <c r="ZO167" s="22">
        <f t="shared" ref="ZO167" si="16534">SUM(ZO168:ZO172)</f>
        <v>4696133.7899543326</v>
      </c>
      <c r="ZP167" s="22">
        <f t="shared" ref="ZP167" si="16535">SUM(ZP168:ZP172)</f>
        <v>4705163.8721461138</v>
      </c>
      <c r="ZQ167" s="22">
        <f t="shared" ref="ZQ167" si="16536">SUM(ZQ168:ZQ172)</f>
        <v>4714118.8310502237</v>
      </c>
      <c r="ZR167" s="22">
        <f t="shared" ref="ZR167" si="16537">SUM(ZR168:ZR172)</f>
        <v>4722998.6666666614</v>
      </c>
      <c r="ZS167" s="22">
        <f t="shared" ref="ZS167" si="16538">SUM(ZS168:ZS172)</f>
        <v>4731803.3789954288</v>
      </c>
      <c r="ZT167" s="22">
        <f t="shared" ref="ZT167" si="16539">SUM(ZT168:ZT172)</f>
        <v>4740532.968036525</v>
      </c>
      <c r="ZU167" s="22">
        <f t="shared" ref="ZU167" si="16540">SUM(ZU168:ZU172)</f>
        <v>4749187.4337899489</v>
      </c>
      <c r="ZV167" s="22">
        <f t="shared" ref="ZV167" si="16541">SUM(ZV168:ZV172)</f>
        <v>4757766.7762557035</v>
      </c>
      <c r="ZW167" s="22">
        <f t="shared" ref="ZW167" si="16542">SUM(ZW168:ZW172)</f>
        <v>4766270.995433785</v>
      </c>
      <c r="ZX167" s="22">
        <f t="shared" ref="ZX167" si="16543">SUM(ZX168:ZX172)</f>
        <v>4774700.0913241953</v>
      </c>
      <c r="ZY167" s="22">
        <f t="shared" ref="ZY167" si="16544">SUM(ZY168:ZY172)</f>
        <v>4783054.0639269352</v>
      </c>
      <c r="ZZ167" s="22">
        <f t="shared" ref="ZZ167" si="16545">SUM(ZZ168:ZZ172)</f>
        <v>4791332.9132420039</v>
      </c>
      <c r="AAA167" s="22">
        <f t="shared" ref="AAA167" si="16546">SUM(AAA168:AAA172)</f>
        <v>4799536.6392694013</v>
      </c>
      <c r="AAB167" s="22">
        <f t="shared" ref="AAB167" si="16547">SUM(AAB168:AAB172)</f>
        <v>4807689.8995433738</v>
      </c>
      <c r="AAC167" s="22">
        <f t="shared" ref="AAC167" si="16548">SUM(AAC168:AAC172)</f>
        <v>4815792.6940639215</v>
      </c>
      <c r="AAD167" s="22">
        <f t="shared" ref="AAD167" si="16549">SUM(AAD168:AAD172)</f>
        <v>4825657.3515981678</v>
      </c>
      <c r="AAE167" s="22">
        <f t="shared" ref="AAE167" si="16550">SUM(AAE168:AAE172)</f>
        <v>4835557.8447488546</v>
      </c>
      <c r="AAF167" s="22">
        <f t="shared" ref="AAF167" si="16551">SUM(AAF168:AAF172)</f>
        <v>4845497.4611872099</v>
      </c>
      <c r="AAG167" s="22">
        <f t="shared" ref="AAG167" si="16552">SUM(AAG168:AAG172)</f>
        <v>4855461.7351598144</v>
      </c>
      <c r="AAH167" s="22">
        <f t="shared" ref="AAH167" si="16553">SUM(AAH168:AAH172)</f>
        <v>4865463.8173515955</v>
      </c>
      <c r="AAI167" s="22">
        <f t="shared" ref="AAI167" si="16554">SUM(AAI168:AAI172)</f>
        <v>4875503.7077625543</v>
      </c>
      <c r="AAJ167" s="22">
        <f t="shared" ref="AAJ167" si="16555">SUM(AAJ168:AAJ172)</f>
        <v>4885581.4063926926</v>
      </c>
      <c r="AAK167" s="22">
        <f t="shared" ref="AAK167" si="16556">SUM(AAK168:AAK172)</f>
        <v>4895696.9132420085</v>
      </c>
      <c r="AAL167" s="22">
        <f t="shared" ref="AAL167" si="16557">SUM(AAL168:AAL172)</f>
        <v>4905850.2283105012</v>
      </c>
      <c r="AAM167" s="22">
        <f t="shared" ref="AAM167" si="16558">SUM(AAM168:AAM172)</f>
        <v>4916041.3515981743</v>
      </c>
      <c r="AAN167" s="22">
        <f t="shared" ref="AAN167" si="16559">SUM(AAN168:AAN172)</f>
        <v>4926270.2831050232</v>
      </c>
      <c r="AAO167" s="22">
        <f t="shared" ref="AAO167" si="16560">SUM(AAO168:AAO172)</f>
        <v>4936646.3378995433</v>
      </c>
      <c r="AAP167" s="22">
        <f t="shared" ref="AAP167" si="16561">SUM(AAP168:AAP172)</f>
        <v>4947169.5159817357</v>
      </c>
      <c r="AAQ167" s="22">
        <f t="shared" ref="AAQ167" si="16562">SUM(AAQ168:AAQ172)</f>
        <v>4957839.8173515992</v>
      </c>
      <c r="AAR167" s="22">
        <f t="shared" ref="AAR167" si="16563">SUM(AAR168:AAR172)</f>
        <v>4968657.242009135</v>
      </c>
      <c r="AAS167" s="22">
        <f t="shared" ref="AAS167" si="16564">SUM(AAS168:AAS172)</f>
        <v>4979316.0365296826</v>
      </c>
      <c r="AAT167" s="22">
        <f t="shared" ref="AAT167" si="16565">SUM(AAT168:AAT172)</f>
        <v>4990112.0913242027</v>
      </c>
      <c r="AAU167" s="22">
        <f t="shared" ref="AAU167" si="16566">SUM(AAU168:AAU172)</f>
        <v>5001045.4063926963</v>
      </c>
      <c r="AAV167" s="22">
        <f t="shared" ref="AAV167" si="16567">SUM(AAV168:AAV172)</f>
        <v>5012115.9817351624</v>
      </c>
      <c r="AAW167" s="22">
        <f t="shared" ref="AAW167" si="16568">SUM(AAW168:AAW172)</f>
        <v>5023323.8173516002</v>
      </c>
      <c r="AAX167" s="22">
        <f t="shared" ref="AAX167" si="16569">SUM(AAX168:AAX172)</f>
        <v>5034668.9132420104</v>
      </c>
      <c r="AAY167" s="22">
        <f t="shared" ref="AAY167" si="16570">SUM(AAY168:AAY172)</f>
        <v>5046151.2694063941</v>
      </c>
      <c r="AAZ167" s="22">
        <f t="shared" ref="AAZ167" si="16571">SUM(AAZ168:AAZ172)</f>
        <v>5057770.8858447503</v>
      </c>
      <c r="ABA167" s="22">
        <f t="shared" ref="ABA167" si="16572">SUM(ABA168:ABA172)</f>
        <v>5069527.7625570791</v>
      </c>
      <c r="ABB167" s="22">
        <f t="shared" ref="ABB167" si="16573">SUM(ABB168:ABB172)</f>
        <v>5081421.8995433804</v>
      </c>
      <c r="ABC167" s="22">
        <f t="shared" ref="ABC167" si="16574">SUM(ABC168:ABC172)</f>
        <v>5093453.2968036542</v>
      </c>
      <c r="ABD167" s="22">
        <f t="shared" ref="ABD167" si="16575">SUM(ABD168:ABD172)</f>
        <v>5105621.9543379005</v>
      </c>
      <c r="ABE167" s="22">
        <f t="shared" ref="ABE167" si="16576">SUM(ABE168:ABE172)</f>
        <v>5117927.8721461194</v>
      </c>
      <c r="ABF167" s="22">
        <f t="shared" ref="ABF167" si="16577">SUM(ABF168:ABF172)</f>
        <v>5130371.0502283107</v>
      </c>
      <c r="ABG167" s="22">
        <f t="shared" ref="ABG167" si="16578">SUM(ABG168:ABG172)</f>
        <v>5142951.4885844756</v>
      </c>
      <c r="ABH167" s="22">
        <f t="shared" ref="ABH167" si="16579">SUM(ABH168:ABH172)</f>
        <v>5155669.1872146139</v>
      </c>
      <c r="ABI167" s="22">
        <f t="shared" ref="ABI167" si="16580">SUM(ABI168:ABI172)</f>
        <v>5168524.1461187238</v>
      </c>
      <c r="ABJ167" s="22">
        <f t="shared" ref="ABJ167" si="16581">SUM(ABJ168:ABJ172)</f>
        <v>5181516.3652968062</v>
      </c>
      <c r="ABK167" s="22">
        <f t="shared" ref="ABK167" si="16582">SUM(ABK168:ABK172)</f>
        <v>5194609.6803652989</v>
      </c>
      <c r="ABL167" s="22">
        <f t="shared" ref="ABL167" si="16583">SUM(ABL168:ABL172)</f>
        <v>5207836.9680365315</v>
      </c>
      <c r="ABM167" s="22">
        <f t="shared" ref="ABM167" si="16584">SUM(ABM168:ABM172)</f>
        <v>5221198.2283105049</v>
      </c>
      <c r="ABN167" s="22">
        <f t="shared" ref="ABN167" si="16585">SUM(ABN168:ABN172)</f>
        <v>5234693.4611872174</v>
      </c>
      <c r="ABO167" s="22">
        <f t="shared" ref="ABO167" si="16586">SUM(ABO168:ABO172)</f>
        <v>5248322.6666666698</v>
      </c>
      <c r="ABP167" s="22">
        <f t="shared" ref="ABP167" si="16587">SUM(ABP168:ABP172)</f>
        <v>5262085.8447488621</v>
      </c>
      <c r="ABQ167" s="22">
        <f t="shared" ref="ABQ167" si="16588">SUM(ABQ168:ABQ172)</f>
        <v>5275982.9954337934</v>
      </c>
      <c r="ABR167" s="22">
        <f t="shared" ref="ABR167" si="16589">SUM(ABR168:ABR172)</f>
        <v>5290014.1187214646</v>
      </c>
      <c r="ABS167" s="22">
        <f t="shared" ref="ABS167" si="16590">SUM(ABS168:ABS172)</f>
        <v>5304179.2146118758</v>
      </c>
      <c r="ABT167" s="22">
        <f t="shared" ref="ABT167" si="16591">SUM(ABT168:ABT172)</f>
        <v>5318478.283105026</v>
      </c>
      <c r="ABU167" s="22">
        <f t="shared" ref="ABU167" si="16592">SUM(ABU168:ABU172)</f>
        <v>5332911.324200917</v>
      </c>
      <c r="ABV167" s="22">
        <f t="shared" ref="ABV167" si="16593">SUM(ABV168:ABV172)</f>
        <v>5347478.3378995461</v>
      </c>
      <c r="ABW167" s="22">
        <f t="shared" ref="ABW167" si="16594">SUM(ABW168:ABW172)</f>
        <v>5361414.9406392723</v>
      </c>
      <c r="ABX167" s="22">
        <f t="shared" ref="ABX167" si="16595">SUM(ABX168:ABX172)</f>
        <v>5375460.8584474912</v>
      </c>
      <c r="ABY167" s="22">
        <f t="shared" ref="ABY167" si="16596">SUM(ABY168:ABY172)</f>
        <v>5389616.0913242055</v>
      </c>
      <c r="ABZ167" s="22">
        <f t="shared" ref="ABZ167" si="16597">SUM(ABZ168:ABZ172)</f>
        <v>5403880.6392694097</v>
      </c>
      <c r="ACA167" s="22">
        <f t="shared" ref="ACA167" si="16598">SUM(ACA168:ACA172)</f>
        <v>5418254.5022831084</v>
      </c>
      <c r="ACB167" s="22">
        <f t="shared" ref="ACB167" si="16599">SUM(ACB168:ACB172)</f>
        <v>5432737.6803652998</v>
      </c>
      <c r="ACC167" s="22">
        <f t="shared" ref="ACC167" si="16600">SUM(ACC168:ACC172)</f>
        <v>5447330.1735159857</v>
      </c>
      <c r="ACD167" s="22">
        <f t="shared" ref="ACD167" si="16601">SUM(ACD168:ACD172)</f>
        <v>5462031.9817351652</v>
      </c>
      <c r="ACE167" s="22">
        <f t="shared" ref="ACE167" si="16602">SUM(ACE168:ACE172)</f>
        <v>5476843.1050228365</v>
      </c>
      <c r="ACF167" s="22">
        <f t="shared" ref="ACF167" si="16603">SUM(ACF168:ACF172)</f>
        <v>5491763.5433790013</v>
      </c>
      <c r="ACG167" s="22">
        <f t="shared" ref="ACG167" si="16604">SUM(ACG168:ACG172)</f>
        <v>5506793.2968036588</v>
      </c>
      <c r="ACH167" s="22">
        <f t="shared" ref="ACH167" si="16605">SUM(ACH168:ACH172)</f>
        <v>5521932.3652968099</v>
      </c>
      <c r="ACI167" s="22">
        <f t="shared" ref="ACI167" si="16606">SUM(ACI168:ACI172)</f>
        <v>5537180.7488584546</v>
      </c>
      <c r="ACJ167" s="22">
        <f t="shared" ref="ACJ167" si="16607">SUM(ACJ168:ACJ172)</f>
        <v>5552538.447488592</v>
      </c>
      <c r="ACK167" s="22">
        <f t="shared" ref="ACK167" si="16608">SUM(ACK168:ACK172)</f>
        <v>5568012.0365296872</v>
      </c>
      <c r="ACL167" s="22">
        <f t="shared" ref="ACL167" si="16609">SUM(ACL168:ACL172)</f>
        <v>5583601.5159817431</v>
      </c>
      <c r="ACM167" s="22">
        <f t="shared" ref="ACM167" si="16610">SUM(ACM168:ACM172)</f>
        <v>5597011.2694063997</v>
      </c>
      <c r="ACN167" s="22">
        <f t="shared" ref="ACN167" si="16611">SUM(ACN168:ACN172)</f>
        <v>5610427.5981735233</v>
      </c>
      <c r="ACO167" s="22">
        <f t="shared" ref="ACO167" si="16612">SUM(ACO168:ACO172)</f>
        <v>5623851.3789954418</v>
      </c>
      <c r="ACP167" s="22">
        <f t="shared" ref="ACP167" si="16613">SUM(ACP168:ACP172)</f>
        <v>5637282.6118721552</v>
      </c>
      <c r="ACQ167" s="22">
        <f t="shared" ref="ACQ167" si="16614">SUM(ACQ168:ACQ172)</f>
        <v>5650721.2968036607</v>
      </c>
      <c r="ACR167" s="22">
        <f t="shared" ref="ACR167" si="16615">SUM(ACR168:ACR172)</f>
        <v>5664167.4337899638</v>
      </c>
      <c r="ACS167" s="22">
        <f t="shared" ref="ACS167" si="16616">SUM(ACS168:ACS172)</f>
        <v>5677621.02283106</v>
      </c>
      <c r="ACT167" s="22">
        <f t="shared" ref="ACT167" si="16617">SUM(ACT168:ACT172)</f>
        <v>5691082.063926951</v>
      </c>
      <c r="ACU167" s="22">
        <f t="shared" ref="ACU167" si="16618">SUM(ACU168:ACU172)</f>
        <v>5704550.5570776351</v>
      </c>
      <c r="ACV167" s="22">
        <f t="shared" ref="ACV167" si="16619">SUM(ACV168:ACV172)</f>
        <v>5718026.5022831149</v>
      </c>
      <c r="ACW167" s="22">
        <f t="shared" ref="ACW167" si="16620">SUM(ACW168:ACW172)</f>
        <v>5731509.8995433897</v>
      </c>
      <c r="ACX167" s="22">
        <f t="shared" ref="ACX167" si="16621">SUM(ACX168:ACX172)</f>
        <v>5745023.7625570893</v>
      </c>
      <c r="ACY167" s="22">
        <f t="shared" ref="ACY167" si="16622">SUM(ACY168:ACY172)</f>
        <v>5758568.091324212</v>
      </c>
      <c r="ACZ167" s="22">
        <f t="shared" ref="ACZ167" si="16623">SUM(ACZ168:ACZ172)</f>
        <v>5772142.8858447615</v>
      </c>
      <c r="ADA167" s="22">
        <f t="shared" ref="ADA167" si="16624">SUM(ADA168:ADA172)</f>
        <v>5785748.1461187322</v>
      </c>
      <c r="ADB167" s="22">
        <f t="shared" ref="ADB167" si="16625">SUM(ADB168:ADB172)</f>
        <v>5799383.8721461305</v>
      </c>
      <c r="ADC167" s="22">
        <f t="shared" ref="ADC167" si="16626">SUM(ADC168:ADC172)</f>
        <v>5813050.063926952</v>
      </c>
      <c r="ADD167" s="22">
        <f t="shared" ref="ADD167" si="16627">SUM(ADD168:ADD172)</f>
        <v>5826746.7214611983</v>
      </c>
      <c r="ADE167" s="22">
        <f t="shared" ref="ADE167" si="16628">SUM(ADE168:ADE172)</f>
        <v>5840473.8447488705</v>
      </c>
      <c r="ADF167" s="22">
        <f t="shared" ref="ADF167" si="16629">SUM(ADF168:ADF172)</f>
        <v>5854231.4337899657</v>
      </c>
      <c r="ADG167" s="22">
        <f t="shared" ref="ADG167" si="16630">SUM(ADG168:ADG172)</f>
        <v>5868019.4885844868</v>
      </c>
      <c r="ADH167" s="22">
        <f t="shared" ref="ADH167" si="16631">SUM(ADH168:ADH172)</f>
        <v>5881838.0091324328</v>
      </c>
      <c r="ADI167" s="22">
        <f t="shared" ref="ADI167" si="16632">SUM(ADI168:ADI172)</f>
        <v>5895686.9954338027</v>
      </c>
      <c r="ADJ167" s="22">
        <f t="shared" ref="ADJ167" si="16633">SUM(ADJ168:ADJ172)</f>
        <v>5909566.4474885976</v>
      </c>
      <c r="ADK167" s="22">
        <f t="shared" ref="ADK167" si="16634">SUM(ADK168:ADK172)</f>
        <v>5923476.3652968155</v>
      </c>
      <c r="ADL167" s="22">
        <f t="shared" ref="ADL167" si="16635">SUM(ADL168:ADL172)</f>
        <v>5937416.7488584602</v>
      </c>
      <c r="ADM167" s="22">
        <f t="shared" ref="ADM167" si="16636">SUM(ADM168:ADM172)</f>
        <v>5951387.598173528</v>
      </c>
      <c r="ADN167" s="22">
        <f t="shared" ref="ADN167" si="16637">SUM(ADN168:ADN172)</f>
        <v>5965388.9132420206</v>
      </c>
      <c r="ADO167" s="22">
        <f t="shared" ref="ADO167" si="16638">SUM(ADO168:ADO172)</f>
        <v>5979420.6940639392</v>
      </c>
      <c r="ADP167" s="22">
        <f t="shared" ref="ADP167" si="16639">SUM(ADP168:ADP172)</f>
        <v>5993496.091324213</v>
      </c>
      <c r="ADQ167" s="22">
        <f t="shared" ref="ADQ167" si="16640">SUM(ADQ168:ADQ172)</f>
        <v>6007615.1050228439</v>
      </c>
      <c r="ADR167" s="22">
        <f t="shared" ref="ADR167" si="16641">SUM(ADR168:ADR172)</f>
        <v>6021777.7351598293</v>
      </c>
      <c r="ADS167" s="22">
        <f t="shared" ref="ADS167" si="16642">SUM(ADS168:ADS172)</f>
        <v>6035983.9817351736</v>
      </c>
      <c r="ADT167" s="22">
        <f t="shared" ref="ADT167" si="16643">SUM(ADT168:ADT172)</f>
        <v>6050225.9543379117</v>
      </c>
      <c r="ADU167" s="22">
        <f t="shared" ref="ADU167" si="16644">SUM(ADU168:ADU172)</f>
        <v>6064512.4200913375</v>
      </c>
      <c r="ADV167" s="22">
        <f t="shared" ref="ADV167" si="16645">SUM(ADV168:ADV172)</f>
        <v>6078843.3789954456</v>
      </c>
      <c r="ADW167" s="22">
        <f t="shared" ref="ADW167" si="16646">SUM(ADW168:ADW172)</f>
        <v>6093218.8310502404</v>
      </c>
      <c r="ADX167" s="22">
        <f t="shared" ref="ADX167" si="16647">SUM(ADX168:ADX172)</f>
        <v>6107638.7762557194</v>
      </c>
      <c r="ADY167" s="22">
        <f t="shared" ref="ADY167" si="16648">SUM(ADY168:ADY172)</f>
        <v>6122103.2146118851</v>
      </c>
      <c r="ADZ167" s="22">
        <f t="shared" ref="ADZ167" si="16649">SUM(ADZ168:ADZ172)</f>
        <v>6136612.146118734</v>
      </c>
      <c r="AEA167" s="22">
        <f t="shared" ref="AEA167" si="16650">SUM(AEA168:AEA172)</f>
        <v>6151165.5707762688</v>
      </c>
      <c r="AEB167" s="22">
        <f t="shared" ref="AEB167" si="16651">SUM(AEB168:AEB172)</f>
        <v>6165763.4885844877</v>
      </c>
      <c r="AEC167" s="22">
        <f t="shared" ref="AEC167" si="16652">SUM(AEC168:AEC172)</f>
        <v>6180405.8995433915</v>
      </c>
      <c r="AED167" s="22">
        <f t="shared" ref="AED167" si="16653">SUM(AED168:AED172)</f>
        <v>6195092.8036529804</v>
      </c>
      <c r="AEE167" s="22">
        <f t="shared" ref="AEE167" si="16654">SUM(AEE168:AEE172)</f>
        <v>6209824.2009132532</v>
      </c>
      <c r="AEF167" s="22">
        <f t="shared" ref="AEF167" si="16655">SUM(AEF168:AEF172)</f>
        <v>6224396.2557077762</v>
      </c>
      <c r="AEG167" s="22">
        <f t="shared" ref="AEG167" si="16656">SUM(AEG168:AEG172)</f>
        <v>6239006.2283105152</v>
      </c>
      <c r="AEH167" s="22">
        <f t="shared" ref="AEH167" si="16657">SUM(AEH168:AEH172)</f>
        <v>6253654.1187214758</v>
      </c>
      <c r="AEI167" s="22">
        <f t="shared" ref="AEI167" si="16658">SUM(AEI168:AEI172)</f>
        <v>6268339.9269406525</v>
      </c>
      <c r="AEJ167" s="22">
        <f t="shared" ref="AEJ167" si="16659">SUM(AEJ168:AEJ172)</f>
        <v>6283063.6529680509</v>
      </c>
      <c r="AEK167" s="22">
        <f t="shared" ref="AEK167" si="16660">SUM(AEK168:AEK172)</f>
        <v>6297825.2968036672</v>
      </c>
      <c r="AEL167" s="22">
        <f t="shared" ref="AEL167" si="16661">SUM(AEL168:AEL172)</f>
        <v>6312624.8584475033</v>
      </c>
      <c r="AEM167" s="22">
        <f t="shared" ref="AEM167" si="16662">SUM(AEM168:AEM172)</f>
        <v>6327462.3378995573</v>
      </c>
      <c r="AEN167" s="22">
        <f t="shared" ref="AEN167" si="16663">SUM(AEN168:AEN172)</f>
        <v>6342337.7351598321</v>
      </c>
      <c r="AEO167" s="22">
        <f t="shared" ref="AEO167" si="16664">SUM(AEO168:AEO172)</f>
        <v>6357251.0502283238</v>
      </c>
      <c r="AEP167" s="22">
        <f t="shared" ref="AEP167" si="16665">SUM(AEP168:AEP172)</f>
        <v>6372202.2831050362</v>
      </c>
      <c r="AEQ167" s="22">
        <f t="shared" ref="AEQ167" si="16666">SUM(AEQ168:AEQ172)</f>
        <v>6387191.4337899685</v>
      </c>
      <c r="AER167" s="22">
        <f t="shared" ref="AER167" si="16667">SUM(AER168:AER172)</f>
        <v>6402218.5022831187</v>
      </c>
      <c r="AES167" s="22">
        <f t="shared" ref="AES167" si="16668">SUM(AES168:AES172)</f>
        <v>6417283.4885844896</v>
      </c>
      <c r="AET167" s="22">
        <f t="shared" ref="AET167" si="16669">SUM(AET168:AET172)</f>
        <v>6432386.3926940784</v>
      </c>
      <c r="AEU167" s="22">
        <f t="shared" ref="AEU167" si="16670">SUM(AEU168:AEU172)</f>
        <v>6447615.9817351745</v>
      </c>
      <c r="AEV167" s="22">
        <f t="shared" ref="AEV167" si="16671">SUM(AEV168:AEV172)</f>
        <v>6462488.9680365445</v>
      </c>
      <c r="AEW167" s="22">
        <f t="shared" ref="AEW167" si="16672">SUM(AEW168:AEW172)</f>
        <v>6477465.6255707908</v>
      </c>
      <c r="AEX167" s="22">
        <f t="shared" ref="AEX167" si="16673">SUM(AEX168:AEX172)</f>
        <v>6492545.9543379135</v>
      </c>
      <c r="AEY167" s="22">
        <f t="shared" ref="AEY167" si="16674">SUM(AEY168:AEY172)</f>
        <v>6507722.5022831177</v>
      </c>
      <c r="AEZ167" s="22">
        <f t="shared" ref="AEZ167" si="16675">SUM(AEZ168:AEZ172)</f>
        <v>6523012.8036529813</v>
      </c>
      <c r="AFA167" s="22">
        <f t="shared" ref="AFA167" si="16676">SUM(AFA168:AFA172)</f>
        <v>6538416.8584475024</v>
      </c>
      <c r="AFB167" s="22">
        <f t="shared" ref="AFB167" si="16677">SUM(AFB168:AFB172)</f>
        <v>6553934.66666668</v>
      </c>
      <c r="AFC167" s="22">
        <f t="shared" ref="AFC167" si="16678">SUM(AFC168:AFC172)</f>
        <v>6569566.2283105142</v>
      </c>
      <c r="AFD167" s="22">
        <f t="shared" ref="AFD167" si="16679">SUM(AFD168:AFD172)</f>
        <v>6585311.5433790069</v>
      </c>
      <c r="AFE167" s="22">
        <f t="shared" ref="AFE167" si="16680">SUM(AFE168:AFE172)</f>
        <v>6601170.6118721589</v>
      </c>
      <c r="AFF167" s="22">
        <f t="shared" ref="AFF167" si="16681">SUM(AFF168:AFF172)</f>
        <v>6617143.4337899648</v>
      </c>
      <c r="AFG167" s="22">
        <f t="shared" ref="AFG167" si="16682">SUM(AFG168:AFG172)</f>
        <v>6633230.0091324309</v>
      </c>
    </row>
    <row r="168" spans="1:839" s="44" customFormat="1" x14ac:dyDescent="0.25">
      <c r="A168" s="43"/>
      <c r="B168" s="43"/>
      <c r="C168" s="43"/>
      <c r="D168" s="51"/>
      <c r="E168" s="43"/>
      <c r="F168" s="43"/>
      <c r="G168" s="43"/>
      <c r="H168" s="43"/>
      <c r="I168" s="43"/>
      <c r="J168" s="43"/>
      <c r="K168" s="41"/>
      <c r="L168" s="43" t="str">
        <f>структура!$M$11</f>
        <v>контроль</v>
      </c>
      <c r="M168" s="43">
        <f>SUM($Q167:$AFH167)-SUM($Q169:$AFH172)</f>
        <v>0</v>
      </c>
      <c r="N168" s="43"/>
      <c r="O168" s="43"/>
      <c r="P168" s="43"/>
      <c r="Q168" s="41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  <c r="EN168" s="43"/>
      <c r="EO168" s="43"/>
      <c r="EP168" s="43"/>
      <c r="EQ168" s="43"/>
      <c r="ER168" s="43"/>
      <c r="ES168" s="43"/>
      <c r="ET168" s="43"/>
      <c r="EU168" s="43"/>
      <c r="EV168" s="43"/>
      <c r="EW168" s="43"/>
      <c r="EX168" s="43"/>
      <c r="EY168" s="43"/>
      <c r="EZ168" s="43"/>
      <c r="FA168" s="43"/>
      <c r="FB168" s="43"/>
      <c r="FC168" s="43"/>
      <c r="FD168" s="43"/>
      <c r="FE168" s="43"/>
      <c r="FF168" s="43"/>
      <c r="FG168" s="43"/>
      <c r="FH168" s="43"/>
      <c r="FI168" s="43"/>
      <c r="FJ168" s="43"/>
      <c r="FK168" s="43"/>
      <c r="FL168" s="43"/>
      <c r="FM168" s="43"/>
      <c r="FN168" s="43"/>
      <c r="FO168" s="43"/>
      <c r="FP168" s="43"/>
      <c r="FQ168" s="43"/>
      <c r="FR168" s="43"/>
      <c r="FS168" s="43"/>
      <c r="FT168" s="43"/>
      <c r="FU168" s="43"/>
      <c r="FV168" s="43"/>
      <c r="FW168" s="43"/>
      <c r="FX168" s="43"/>
      <c r="FY168" s="43"/>
      <c r="FZ168" s="43"/>
      <c r="GA168" s="43"/>
      <c r="GB168" s="43"/>
      <c r="GC168" s="43"/>
      <c r="GD168" s="43"/>
      <c r="GE168" s="43"/>
      <c r="GF168" s="43"/>
      <c r="GG168" s="43"/>
      <c r="GH168" s="43"/>
      <c r="GI168" s="43"/>
      <c r="GJ168" s="43"/>
      <c r="GK168" s="43"/>
      <c r="GL168" s="43"/>
      <c r="GM168" s="43"/>
      <c r="GN168" s="43"/>
      <c r="GO168" s="43"/>
      <c r="GP168" s="43"/>
      <c r="GQ168" s="43"/>
      <c r="GR168" s="43"/>
      <c r="GS168" s="43"/>
      <c r="GT168" s="43"/>
      <c r="GU168" s="43"/>
      <c r="GV168" s="43"/>
      <c r="GW168" s="43"/>
      <c r="GX168" s="43"/>
      <c r="GY168" s="43"/>
      <c r="GZ168" s="43"/>
      <c r="HA168" s="43"/>
      <c r="HB168" s="43"/>
      <c r="HC168" s="43"/>
      <c r="HD168" s="43"/>
      <c r="HE168" s="43"/>
      <c r="HF168" s="43"/>
      <c r="HG168" s="43"/>
      <c r="HH168" s="43"/>
      <c r="HI168" s="43"/>
      <c r="HJ168" s="43"/>
      <c r="HK168" s="43"/>
      <c r="HL168" s="43"/>
      <c r="HM168" s="43"/>
      <c r="HN168" s="43"/>
      <c r="HO168" s="43"/>
      <c r="HP168" s="43"/>
      <c r="HQ168" s="43"/>
      <c r="HR168" s="43"/>
      <c r="HS168" s="43"/>
      <c r="HT168" s="43"/>
      <c r="HU168" s="43"/>
      <c r="HV168" s="43"/>
      <c r="HW168" s="43"/>
      <c r="HX168" s="43"/>
      <c r="HY168" s="43"/>
      <c r="HZ168" s="43"/>
      <c r="IA168" s="43"/>
      <c r="IB168" s="43"/>
      <c r="IC168" s="43"/>
      <c r="ID168" s="43"/>
      <c r="IE168" s="43"/>
      <c r="IF168" s="43"/>
      <c r="IG168" s="43"/>
      <c r="IH168" s="43"/>
      <c r="II168" s="43"/>
      <c r="IJ168" s="43"/>
      <c r="IK168" s="43"/>
      <c r="IL168" s="43"/>
      <c r="IM168" s="43"/>
      <c r="IN168" s="43"/>
      <c r="IO168" s="43"/>
      <c r="IP168" s="43"/>
      <c r="IQ168" s="43"/>
      <c r="IR168" s="43"/>
      <c r="IS168" s="43"/>
      <c r="IT168" s="43"/>
      <c r="IU168" s="43"/>
      <c r="IV168" s="43"/>
      <c r="IW168" s="43"/>
      <c r="IX168" s="43"/>
      <c r="IY168" s="43"/>
      <c r="IZ168" s="43"/>
      <c r="JA168" s="43"/>
      <c r="JB168" s="43"/>
      <c r="JC168" s="43"/>
      <c r="JD168" s="43"/>
      <c r="JE168" s="43"/>
      <c r="JF168" s="43"/>
      <c r="JG168" s="43"/>
      <c r="JH168" s="43"/>
      <c r="JI168" s="43"/>
      <c r="JJ168" s="43"/>
      <c r="JK168" s="43"/>
      <c r="JL168" s="43"/>
      <c r="JM168" s="43"/>
      <c r="JN168" s="43"/>
      <c r="JO168" s="43"/>
      <c r="JP168" s="43"/>
      <c r="JQ168" s="43"/>
      <c r="JR168" s="43"/>
      <c r="JS168" s="43"/>
      <c r="JT168" s="43"/>
      <c r="JU168" s="43"/>
      <c r="JV168" s="43"/>
      <c r="JW168" s="43"/>
      <c r="JX168" s="43"/>
      <c r="JY168" s="43"/>
      <c r="JZ168" s="43"/>
      <c r="KA168" s="43"/>
      <c r="KB168" s="43"/>
      <c r="KC168" s="43"/>
      <c r="KD168" s="43"/>
      <c r="KE168" s="43"/>
      <c r="KF168" s="43"/>
      <c r="KG168" s="43"/>
      <c r="KH168" s="43"/>
      <c r="KI168" s="43"/>
      <c r="KJ168" s="43"/>
      <c r="KK168" s="43"/>
      <c r="KL168" s="43"/>
      <c r="KM168" s="43"/>
      <c r="KN168" s="43"/>
      <c r="KO168" s="43"/>
      <c r="KP168" s="43"/>
      <c r="KQ168" s="43"/>
      <c r="KR168" s="43"/>
      <c r="KS168" s="43"/>
      <c r="KT168" s="43"/>
      <c r="KU168" s="43"/>
      <c r="KV168" s="43"/>
      <c r="KW168" s="43"/>
      <c r="KX168" s="43"/>
      <c r="KY168" s="43"/>
      <c r="KZ168" s="43"/>
      <c r="LA168" s="43"/>
      <c r="LB168" s="43"/>
      <c r="LC168" s="43"/>
      <c r="LD168" s="43"/>
      <c r="LE168" s="43"/>
      <c r="LF168" s="43"/>
      <c r="LG168" s="43"/>
      <c r="LH168" s="43"/>
      <c r="LI168" s="43"/>
      <c r="LJ168" s="43"/>
      <c r="LK168" s="43"/>
      <c r="LL168" s="43"/>
      <c r="LM168" s="43"/>
      <c r="LN168" s="43"/>
      <c r="LO168" s="43"/>
      <c r="LP168" s="43"/>
      <c r="LQ168" s="43"/>
      <c r="LR168" s="43"/>
      <c r="LS168" s="43"/>
      <c r="LT168" s="43"/>
      <c r="LU168" s="43"/>
      <c r="LV168" s="43"/>
      <c r="LW168" s="43"/>
      <c r="LX168" s="43"/>
      <c r="LY168" s="43"/>
      <c r="LZ168" s="43"/>
      <c r="MA168" s="43"/>
      <c r="MB168" s="43"/>
      <c r="MC168" s="43"/>
      <c r="MD168" s="43"/>
      <c r="ME168" s="43"/>
      <c r="MF168" s="43"/>
      <c r="MG168" s="43"/>
      <c r="MH168" s="43"/>
      <c r="MI168" s="43"/>
      <c r="MJ168" s="43"/>
      <c r="MK168" s="43"/>
      <c r="ML168" s="43"/>
      <c r="MM168" s="43"/>
      <c r="MN168" s="43"/>
      <c r="MO168" s="43"/>
      <c r="MP168" s="43"/>
      <c r="MQ168" s="43"/>
      <c r="MR168" s="43"/>
      <c r="MS168" s="43"/>
      <c r="MT168" s="43"/>
      <c r="MU168" s="43"/>
      <c r="MV168" s="43"/>
      <c r="MW168" s="43"/>
      <c r="MX168" s="43"/>
      <c r="MY168" s="43"/>
      <c r="MZ168" s="43"/>
      <c r="NA168" s="43"/>
      <c r="NB168" s="43"/>
      <c r="NC168" s="43"/>
      <c r="ND168" s="43"/>
      <c r="NE168" s="43"/>
      <c r="NF168" s="43"/>
      <c r="NG168" s="43"/>
      <c r="NH168" s="43"/>
      <c r="NI168" s="43"/>
      <c r="NJ168" s="43"/>
      <c r="NK168" s="43"/>
      <c r="NL168" s="43"/>
      <c r="NM168" s="43"/>
      <c r="NN168" s="43"/>
      <c r="NO168" s="43"/>
      <c r="NP168" s="43"/>
      <c r="NQ168" s="43"/>
      <c r="NR168" s="43"/>
      <c r="NS168" s="43"/>
      <c r="NT168" s="43"/>
      <c r="NU168" s="43"/>
      <c r="NV168" s="43"/>
      <c r="NW168" s="43"/>
      <c r="NX168" s="43"/>
      <c r="NY168" s="43"/>
      <c r="NZ168" s="43"/>
      <c r="OA168" s="43"/>
      <c r="OB168" s="43"/>
      <c r="OC168" s="43"/>
      <c r="OD168" s="43"/>
      <c r="OE168" s="43"/>
      <c r="OF168" s="43"/>
      <c r="OG168" s="43"/>
      <c r="OH168" s="43"/>
      <c r="OI168" s="43"/>
      <c r="OJ168" s="43"/>
      <c r="OK168" s="43"/>
      <c r="OL168" s="43"/>
      <c r="OM168" s="43"/>
      <c r="ON168" s="43"/>
      <c r="OO168" s="43"/>
      <c r="OP168" s="43"/>
      <c r="OQ168" s="43"/>
      <c r="OR168" s="43"/>
      <c r="OS168" s="43"/>
      <c r="OT168" s="43"/>
      <c r="OU168" s="43"/>
      <c r="OV168" s="43"/>
      <c r="OW168" s="43"/>
      <c r="OX168" s="43"/>
      <c r="OY168" s="43"/>
      <c r="OZ168" s="43"/>
      <c r="PA168" s="43"/>
      <c r="PB168" s="43"/>
      <c r="PC168" s="43"/>
      <c r="PD168" s="43"/>
      <c r="PE168" s="43"/>
      <c r="PF168" s="43"/>
      <c r="PG168" s="43"/>
      <c r="PH168" s="43"/>
      <c r="PI168" s="43"/>
      <c r="PJ168" s="43"/>
      <c r="PK168" s="43"/>
      <c r="PL168" s="43"/>
      <c r="PM168" s="43"/>
      <c r="PN168" s="43"/>
      <c r="PO168" s="43"/>
      <c r="PP168" s="43"/>
      <c r="PQ168" s="43"/>
      <c r="PR168" s="43"/>
      <c r="PS168" s="43"/>
      <c r="PT168" s="43"/>
      <c r="PU168" s="43"/>
      <c r="PV168" s="43"/>
      <c r="PW168" s="43"/>
      <c r="PX168" s="43"/>
      <c r="PY168" s="43"/>
      <c r="PZ168" s="43"/>
      <c r="QA168" s="43"/>
      <c r="QB168" s="43"/>
      <c r="QC168" s="43"/>
      <c r="QD168" s="43"/>
      <c r="QE168" s="43"/>
      <c r="QF168" s="43"/>
      <c r="QG168" s="43"/>
      <c r="QH168" s="43"/>
      <c r="QI168" s="43"/>
      <c r="QJ168" s="43"/>
      <c r="QK168" s="43"/>
      <c r="QL168" s="43"/>
      <c r="QM168" s="43"/>
      <c r="QN168" s="43"/>
      <c r="QO168" s="43"/>
      <c r="QP168" s="43"/>
      <c r="QQ168" s="43"/>
      <c r="QR168" s="43"/>
      <c r="QS168" s="43"/>
      <c r="QT168" s="43"/>
      <c r="QU168" s="43"/>
      <c r="QV168" s="43"/>
      <c r="QW168" s="43"/>
      <c r="QX168" s="43"/>
      <c r="QY168" s="43"/>
      <c r="QZ168" s="43"/>
      <c r="RA168" s="43"/>
      <c r="RB168" s="43"/>
      <c r="RC168" s="43"/>
      <c r="RD168" s="43"/>
      <c r="RE168" s="43"/>
      <c r="RF168" s="43"/>
      <c r="RG168" s="43"/>
      <c r="RH168" s="43"/>
      <c r="RI168" s="43"/>
      <c r="RJ168" s="43"/>
      <c r="RK168" s="43"/>
      <c r="RL168" s="43"/>
      <c r="RM168" s="43"/>
      <c r="RN168" s="43"/>
      <c r="RO168" s="43"/>
      <c r="RP168" s="43"/>
      <c r="RQ168" s="43"/>
      <c r="RR168" s="43"/>
      <c r="RS168" s="43"/>
      <c r="RT168" s="43"/>
      <c r="RU168" s="43"/>
      <c r="RV168" s="43"/>
      <c r="RW168" s="43"/>
      <c r="RX168" s="43"/>
      <c r="RY168" s="43"/>
      <c r="RZ168" s="43"/>
      <c r="SA168" s="43"/>
      <c r="SB168" s="43"/>
      <c r="SC168" s="43"/>
      <c r="SD168" s="43"/>
      <c r="SE168" s="43"/>
      <c r="SF168" s="43"/>
      <c r="SG168" s="43"/>
      <c r="SH168" s="43"/>
      <c r="SI168" s="43"/>
      <c r="SJ168" s="43"/>
      <c r="SK168" s="43"/>
      <c r="SL168" s="43"/>
      <c r="SM168" s="43"/>
      <c r="SN168" s="43"/>
      <c r="SO168" s="43"/>
      <c r="SP168" s="43"/>
      <c r="SQ168" s="43"/>
      <c r="SR168" s="43"/>
      <c r="SS168" s="43"/>
      <c r="ST168" s="43"/>
      <c r="SU168" s="43"/>
      <c r="SV168" s="43"/>
      <c r="SW168" s="43"/>
      <c r="SX168" s="43"/>
      <c r="SY168" s="43"/>
      <c r="SZ168" s="43"/>
      <c r="TA168" s="43"/>
      <c r="TB168" s="43"/>
      <c r="TC168" s="43"/>
      <c r="TD168" s="43"/>
      <c r="TE168" s="43"/>
      <c r="TF168" s="43"/>
      <c r="TG168" s="43"/>
      <c r="TH168" s="43"/>
      <c r="TI168" s="43"/>
      <c r="TJ168" s="43"/>
      <c r="TK168" s="43"/>
      <c r="TL168" s="43"/>
      <c r="TM168" s="43"/>
      <c r="TN168" s="43"/>
      <c r="TO168" s="43"/>
      <c r="TP168" s="43"/>
      <c r="TQ168" s="43"/>
      <c r="TR168" s="43"/>
      <c r="TS168" s="43"/>
      <c r="TT168" s="43"/>
      <c r="TU168" s="43"/>
      <c r="TV168" s="43"/>
      <c r="TW168" s="43"/>
      <c r="TX168" s="43"/>
      <c r="TY168" s="43"/>
      <c r="TZ168" s="43"/>
      <c r="UA168" s="43"/>
      <c r="UB168" s="43"/>
      <c r="UC168" s="43"/>
      <c r="UD168" s="43"/>
      <c r="UE168" s="43"/>
      <c r="UF168" s="43"/>
      <c r="UG168" s="43"/>
      <c r="UH168" s="43"/>
      <c r="UI168" s="43"/>
      <c r="UJ168" s="43"/>
      <c r="UK168" s="43"/>
      <c r="UL168" s="43"/>
      <c r="UM168" s="43"/>
      <c r="UN168" s="43"/>
      <c r="UO168" s="43"/>
      <c r="UP168" s="43"/>
      <c r="UQ168" s="43"/>
      <c r="UR168" s="43"/>
      <c r="US168" s="43"/>
      <c r="UT168" s="43"/>
      <c r="UU168" s="43"/>
      <c r="UV168" s="43"/>
      <c r="UW168" s="43"/>
      <c r="UX168" s="43"/>
      <c r="UY168" s="43"/>
      <c r="UZ168" s="43"/>
      <c r="VA168" s="43"/>
      <c r="VB168" s="43"/>
      <c r="VC168" s="43"/>
      <c r="VD168" s="43"/>
      <c r="VE168" s="43"/>
      <c r="VF168" s="43"/>
      <c r="VG168" s="43"/>
      <c r="VH168" s="43"/>
      <c r="VI168" s="43"/>
      <c r="VJ168" s="43"/>
      <c r="VK168" s="43"/>
      <c r="VL168" s="43"/>
      <c r="VM168" s="43"/>
      <c r="VN168" s="43"/>
      <c r="VO168" s="43"/>
      <c r="VP168" s="43"/>
      <c r="VQ168" s="43"/>
      <c r="VR168" s="43"/>
      <c r="VS168" s="43"/>
      <c r="VT168" s="43"/>
      <c r="VU168" s="43"/>
      <c r="VV168" s="43"/>
      <c r="VW168" s="43"/>
      <c r="VX168" s="43"/>
      <c r="VY168" s="43"/>
      <c r="VZ168" s="43"/>
      <c r="WA168" s="43"/>
      <c r="WB168" s="43"/>
      <c r="WC168" s="43"/>
      <c r="WD168" s="43"/>
      <c r="WE168" s="43"/>
      <c r="WF168" s="43"/>
      <c r="WG168" s="43"/>
      <c r="WH168" s="43"/>
      <c r="WI168" s="43"/>
      <c r="WJ168" s="43"/>
      <c r="WK168" s="43"/>
      <c r="WL168" s="43"/>
      <c r="WM168" s="43"/>
      <c r="WN168" s="43"/>
      <c r="WO168" s="43"/>
      <c r="WP168" s="43"/>
      <c r="WQ168" s="43"/>
      <c r="WR168" s="43"/>
      <c r="WS168" s="43"/>
      <c r="WT168" s="43"/>
      <c r="WU168" s="43"/>
      <c r="WV168" s="43"/>
      <c r="WW168" s="43"/>
      <c r="WX168" s="43"/>
      <c r="WY168" s="43"/>
      <c r="WZ168" s="43"/>
      <c r="XA168" s="43"/>
      <c r="XB168" s="43"/>
      <c r="XC168" s="43"/>
      <c r="XD168" s="43"/>
      <c r="XE168" s="43"/>
      <c r="XF168" s="43"/>
      <c r="XG168" s="43"/>
      <c r="XH168" s="43"/>
      <c r="XI168" s="43"/>
      <c r="XJ168" s="43"/>
      <c r="XK168" s="43"/>
      <c r="XL168" s="43"/>
      <c r="XM168" s="43"/>
      <c r="XN168" s="43"/>
      <c r="XO168" s="43"/>
      <c r="XP168" s="43"/>
      <c r="XQ168" s="43"/>
      <c r="XR168" s="43"/>
      <c r="XS168" s="43"/>
      <c r="XT168" s="43"/>
      <c r="XU168" s="43"/>
      <c r="XV168" s="43"/>
      <c r="XW168" s="43"/>
      <c r="XX168" s="43"/>
      <c r="XY168" s="43"/>
      <c r="XZ168" s="43"/>
      <c r="YA168" s="43"/>
      <c r="YB168" s="43"/>
      <c r="YC168" s="43"/>
      <c r="YD168" s="43"/>
      <c r="YE168" s="43"/>
      <c r="YF168" s="43"/>
      <c r="YG168" s="43"/>
      <c r="YH168" s="43"/>
      <c r="YI168" s="43"/>
      <c r="YJ168" s="43"/>
      <c r="YK168" s="43"/>
      <c r="YL168" s="43"/>
      <c r="YM168" s="43"/>
      <c r="YN168" s="43"/>
      <c r="YO168" s="43"/>
      <c r="YP168" s="43"/>
      <c r="YQ168" s="43"/>
      <c r="YR168" s="43"/>
      <c r="YS168" s="43"/>
      <c r="YT168" s="43"/>
      <c r="YU168" s="43"/>
      <c r="YV168" s="43"/>
      <c r="YW168" s="43"/>
      <c r="YX168" s="43"/>
      <c r="YY168" s="43"/>
      <c r="YZ168" s="43"/>
      <c r="ZA168" s="43"/>
      <c r="ZB168" s="43"/>
      <c r="ZC168" s="43"/>
      <c r="ZD168" s="43"/>
      <c r="ZE168" s="43"/>
      <c r="ZF168" s="43"/>
      <c r="ZG168" s="43"/>
      <c r="ZH168" s="43"/>
      <c r="ZI168" s="43"/>
      <c r="ZJ168" s="43"/>
      <c r="ZK168" s="43"/>
      <c r="ZL168" s="43"/>
      <c r="ZM168" s="43"/>
      <c r="ZN168" s="43"/>
      <c r="ZO168" s="43"/>
      <c r="ZP168" s="43"/>
      <c r="ZQ168" s="43"/>
      <c r="ZR168" s="43"/>
      <c r="ZS168" s="43"/>
      <c r="ZT168" s="43"/>
      <c r="ZU168" s="43"/>
      <c r="ZV168" s="43"/>
      <c r="ZW168" s="43"/>
      <c r="ZX168" s="43"/>
      <c r="ZY168" s="43"/>
      <c r="ZZ168" s="43"/>
      <c r="AAA168" s="43"/>
      <c r="AAB168" s="43"/>
      <c r="AAC168" s="43"/>
      <c r="AAD168" s="43"/>
      <c r="AAE168" s="43"/>
      <c r="AAF168" s="43"/>
      <c r="AAG168" s="43"/>
      <c r="AAH168" s="43"/>
      <c r="AAI168" s="43"/>
      <c r="AAJ168" s="43"/>
      <c r="AAK168" s="43"/>
      <c r="AAL168" s="43"/>
      <c r="AAM168" s="43"/>
      <c r="AAN168" s="43"/>
      <c r="AAO168" s="43"/>
      <c r="AAP168" s="43"/>
      <c r="AAQ168" s="43"/>
      <c r="AAR168" s="43"/>
      <c r="AAS168" s="43"/>
      <c r="AAT168" s="43"/>
      <c r="AAU168" s="43"/>
      <c r="AAV168" s="43"/>
      <c r="AAW168" s="43"/>
      <c r="AAX168" s="43"/>
      <c r="AAY168" s="43"/>
      <c r="AAZ168" s="43"/>
      <c r="ABA168" s="43"/>
      <c r="ABB168" s="43"/>
      <c r="ABC168" s="43"/>
      <c r="ABD168" s="43"/>
      <c r="ABE168" s="43"/>
      <c r="ABF168" s="43"/>
      <c r="ABG168" s="43"/>
      <c r="ABH168" s="43"/>
      <c r="ABI168" s="43"/>
      <c r="ABJ168" s="43"/>
      <c r="ABK168" s="43"/>
      <c r="ABL168" s="43"/>
      <c r="ABM168" s="43"/>
      <c r="ABN168" s="43"/>
      <c r="ABO168" s="43"/>
      <c r="ABP168" s="43"/>
      <c r="ABQ168" s="43"/>
      <c r="ABR168" s="43"/>
      <c r="ABS168" s="43"/>
      <c r="ABT168" s="43"/>
      <c r="ABU168" s="43"/>
      <c r="ABV168" s="43"/>
      <c r="ABW168" s="43"/>
      <c r="ABX168" s="43"/>
      <c r="ABY168" s="43"/>
      <c r="ABZ168" s="43"/>
      <c r="ACA168" s="43"/>
      <c r="ACB168" s="43"/>
      <c r="ACC168" s="43"/>
      <c r="ACD168" s="43"/>
      <c r="ACE168" s="43"/>
      <c r="ACF168" s="43"/>
      <c r="ACG168" s="43"/>
      <c r="ACH168" s="43"/>
      <c r="ACI168" s="43"/>
      <c r="ACJ168" s="43"/>
      <c r="ACK168" s="43"/>
      <c r="ACL168" s="43"/>
      <c r="ACM168" s="43"/>
      <c r="ACN168" s="43"/>
      <c r="ACO168" s="43"/>
      <c r="ACP168" s="43"/>
      <c r="ACQ168" s="43"/>
      <c r="ACR168" s="43"/>
      <c r="ACS168" s="43"/>
      <c r="ACT168" s="43"/>
      <c r="ACU168" s="43"/>
      <c r="ACV168" s="43"/>
      <c r="ACW168" s="43"/>
      <c r="ACX168" s="43"/>
      <c r="ACY168" s="43"/>
      <c r="ACZ168" s="43"/>
      <c r="ADA168" s="43"/>
      <c r="ADB168" s="43"/>
      <c r="ADC168" s="43"/>
      <c r="ADD168" s="43"/>
      <c r="ADE168" s="43"/>
      <c r="ADF168" s="43"/>
      <c r="ADG168" s="43"/>
      <c r="ADH168" s="43"/>
      <c r="ADI168" s="43"/>
      <c r="ADJ168" s="43"/>
      <c r="ADK168" s="43"/>
      <c r="ADL168" s="43"/>
      <c r="ADM168" s="43"/>
      <c r="ADN168" s="43"/>
      <c r="ADO168" s="43"/>
      <c r="ADP168" s="43"/>
      <c r="ADQ168" s="43"/>
      <c r="ADR168" s="43"/>
      <c r="ADS168" s="43"/>
      <c r="ADT168" s="43"/>
      <c r="ADU168" s="43"/>
      <c r="ADV168" s="43"/>
      <c r="ADW168" s="43"/>
      <c r="ADX168" s="43"/>
      <c r="ADY168" s="43"/>
      <c r="ADZ168" s="43"/>
      <c r="AEA168" s="43"/>
      <c r="AEB168" s="43"/>
      <c r="AEC168" s="43"/>
      <c r="AED168" s="43"/>
      <c r="AEE168" s="43"/>
      <c r="AEF168" s="43"/>
      <c r="AEG168" s="43"/>
      <c r="AEH168" s="43"/>
      <c r="AEI168" s="43"/>
      <c r="AEJ168" s="43"/>
      <c r="AEK168" s="43"/>
      <c r="AEL168" s="43"/>
      <c r="AEM168" s="43"/>
      <c r="AEN168" s="43"/>
      <c r="AEO168" s="43"/>
      <c r="AEP168" s="43"/>
      <c r="AEQ168" s="43"/>
      <c r="AER168" s="43"/>
      <c r="AES168" s="43"/>
      <c r="AET168" s="43"/>
      <c r="AEU168" s="43"/>
      <c r="AEV168" s="43"/>
      <c r="AEW168" s="43"/>
      <c r="AEX168" s="43"/>
      <c r="AEY168" s="43"/>
      <c r="AEZ168" s="43"/>
      <c r="AFA168" s="43"/>
      <c r="AFB168" s="43"/>
      <c r="AFC168" s="43"/>
      <c r="AFD168" s="43"/>
      <c r="AFE168" s="43"/>
      <c r="AFF168" s="43"/>
      <c r="AFG168" s="43"/>
    </row>
    <row r="169" spans="1:839" s="42" customFormat="1" x14ac:dyDescent="0.25">
      <c r="A169" s="21"/>
      <c r="B169" s="21"/>
      <c r="C169" s="21"/>
      <c r="D169" s="52"/>
      <c r="E169" s="21" t="str">
        <f>структура!$G$56</f>
        <v>начисл. пени на конец периода по просроч. займам</v>
      </c>
      <c r="F169" s="21"/>
      <c r="G169" s="21" t="str">
        <f>структура!$J$10</f>
        <v>повторный заем</v>
      </c>
      <c r="H169" s="21"/>
      <c r="I169" s="21" t="str">
        <f>IF($E169="","",INDEX(структура!$H$10:$H$153,SUMIFS(структура!$C$10:$C$153,структура!$G$10:$G$153,$E169)))</f>
        <v>руб</v>
      </c>
      <c r="J169" s="21"/>
      <c r="K169" s="41"/>
      <c r="L169" s="21"/>
      <c r="M169" s="21"/>
      <c r="N169" s="21"/>
      <c r="O169" s="21"/>
      <c r="P169" s="21"/>
      <c r="Q169" s="41"/>
      <c r="R169" s="21">
        <f>SUM($R157:R157)-SUM($R163:R163)</f>
        <v>0</v>
      </c>
      <c r="S169" s="21">
        <f>SUM($R157:S157)-SUM($R163:S163)</f>
        <v>0</v>
      </c>
      <c r="T169" s="21">
        <f>SUM($R157:T157)-SUM($R163:T163)</f>
        <v>0</v>
      </c>
      <c r="U169" s="21">
        <f>SUM($R157:U157)-SUM($R163:U163)</f>
        <v>0</v>
      </c>
      <c r="V169" s="21">
        <f>SUM($R157:V157)-SUM($R163:V163)</f>
        <v>0</v>
      </c>
      <c r="W169" s="21">
        <f>SUM($R157:W157)-SUM($R163:W163)</f>
        <v>0</v>
      </c>
      <c r="X169" s="21">
        <f>SUM($R157:X157)-SUM($R163:X163)</f>
        <v>0</v>
      </c>
      <c r="Y169" s="21">
        <f>SUM($R157:Y157)-SUM($R163:Y163)</f>
        <v>0</v>
      </c>
      <c r="Z169" s="21">
        <f>SUM($R157:Z157)-SUM($R163:Z163)</f>
        <v>0</v>
      </c>
      <c r="AA169" s="21">
        <f>SUM($R157:AA157)-SUM($R163:AA163)</f>
        <v>0</v>
      </c>
      <c r="AB169" s="21">
        <f>SUM($R157:AB157)-SUM($R163:AB163)</f>
        <v>0</v>
      </c>
      <c r="AC169" s="21">
        <f>SUM($R157:AC157)-SUM($R163:AC163)</f>
        <v>0</v>
      </c>
      <c r="AD169" s="21">
        <f>SUM($R157:AD157)-SUM($R163:AD163)</f>
        <v>0</v>
      </c>
      <c r="AE169" s="21">
        <f>SUM($R157:AE157)-SUM($R163:AE163)</f>
        <v>0</v>
      </c>
      <c r="AF169" s="21">
        <f>SUM($R157:AF157)-SUM($R163:AF163)</f>
        <v>0</v>
      </c>
      <c r="AG169" s="21">
        <f>SUM($R157:AG157)-SUM($R163:AG163)</f>
        <v>0</v>
      </c>
      <c r="AH169" s="21">
        <f>SUM($R157:AH157)-SUM($R163:AH163)</f>
        <v>0</v>
      </c>
      <c r="AI169" s="21">
        <f>SUM($R157:AI157)-SUM($R163:AI163)</f>
        <v>0</v>
      </c>
      <c r="AJ169" s="21">
        <f>SUM($R157:AJ157)-SUM($R163:AJ163)</f>
        <v>0</v>
      </c>
      <c r="AK169" s="21">
        <f>SUM($R157:AK157)-SUM($R163:AK163)</f>
        <v>0</v>
      </c>
      <c r="AL169" s="21">
        <f>SUM($R157:AL157)-SUM($R163:AL163)</f>
        <v>11.506849315068493</v>
      </c>
      <c r="AM169" s="21">
        <f>SUM($R157:AM157)-SUM($R163:AM163)</f>
        <v>34.520547945205479</v>
      </c>
      <c r="AN169" s="21">
        <f>SUM($R157:AN157)-SUM($R163:AN163)</f>
        <v>69.041095890410958</v>
      </c>
      <c r="AO169" s="21">
        <f>SUM($R157:AO157)-SUM($R163:AO163)</f>
        <v>115.06849315068493</v>
      </c>
      <c r="AP169" s="21">
        <f>SUM($R157:AP157)-SUM($R163:AP163)</f>
        <v>172.60273972602738</v>
      </c>
      <c r="AQ169" s="21">
        <f>SUM($R157:AQ157)-SUM($R163:AQ163)</f>
        <v>241.64383561643834</v>
      </c>
      <c r="AR169" s="21">
        <f>SUM($R157:AR157)-SUM($R163:AR163)</f>
        <v>322.1917808219178</v>
      </c>
      <c r="AS169" s="21">
        <f>SUM($R157:AS157)-SUM($R163:AS163)</f>
        <v>414.24657534246575</v>
      </c>
      <c r="AT169" s="21">
        <f>SUM($R157:AT157)-SUM($R163:AT163)</f>
        <v>517.80821917808214</v>
      </c>
      <c r="AU169" s="21">
        <f>SUM($R157:AU157)-SUM($R163:AU163)</f>
        <v>632.8767123287671</v>
      </c>
      <c r="AV169" s="21">
        <f>SUM($R157:AV157)-SUM($R163:AV163)</f>
        <v>759.45205479452056</v>
      </c>
      <c r="AW169" s="21">
        <f>SUM($R157:AW157)-SUM($R163:AW163)</f>
        <v>897.53424657534242</v>
      </c>
      <c r="AX169" s="21">
        <f>SUM($R157:AX157)-SUM($R163:AX163)</f>
        <v>1047.1232876712329</v>
      </c>
      <c r="AY169" s="21">
        <f>SUM($R157:AY157)-SUM($R163:AY163)</f>
        <v>1208.2191780821918</v>
      </c>
      <c r="AZ169" s="21">
        <f>SUM($R157:AZ157)-SUM($R163:AZ163)</f>
        <v>1380.8219178082193</v>
      </c>
      <c r="BA169" s="21">
        <f>SUM($R157:BA157)-SUM($R163:BA163)</f>
        <v>1564.9315068493152</v>
      </c>
      <c r="BB169" s="21">
        <f>SUM($R157:BB157)-SUM($R163:BB163)</f>
        <v>1760.5479452054797</v>
      </c>
      <c r="BC169" s="21">
        <f>SUM($R157:BC157)-SUM($R163:BC163)</f>
        <v>1967.6712328767126</v>
      </c>
      <c r="BD169" s="21">
        <f>SUM($R157:BD157)-SUM($R163:BD163)</f>
        <v>2186.3013698630139</v>
      </c>
      <c r="BE169" s="21">
        <f>SUM($R157:BE157)-SUM($R163:BE163)</f>
        <v>2416.4383561643835</v>
      </c>
      <c r="BF169" s="21">
        <f>SUM($R157:BF157)-SUM($R163:BF163)</f>
        <v>2658.0821917808221</v>
      </c>
      <c r="BG169" s="21">
        <f>SUM($R157:BG157)-SUM($R163:BG163)</f>
        <v>2911.232876712329</v>
      </c>
      <c r="BH169" s="21">
        <f>SUM($R157:BH157)-SUM($R163:BH163)</f>
        <v>3175.8904109589043</v>
      </c>
      <c r="BI169" s="21">
        <f>SUM($R157:BI157)-SUM($R163:BI163)</f>
        <v>3452.0547945205481</v>
      </c>
      <c r="BJ169" s="21">
        <f>SUM($R157:BJ157)-SUM($R163:BJ163)</f>
        <v>3739.7260273972606</v>
      </c>
      <c r="BK169" s="21">
        <f>SUM($R157:BK157)-SUM($R163:BK163)</f>
        <v>4038.9041095890416</v>
      </c>
      <c r="BL169" s="21">
        <f>SUM($R157:BL157)-SUM($R163:BL163)</f>
        <v>4349.5890410958909</v>
      </c>
      <c r="BM169" s="21">
        <f>SUM($R157:BM157)-SUM($R163:BM163)</f>
        <v>4671.7808219178087</v>
      </c>
      <c r="BN169" s="21">
        <f>SUM($R157:BN157)-SUM($R163:BN163)</f>
        <v>5005.4794520547948</v>
      </c>
      <c r="BO169" s="21">
        <f>SUM($R157:BO157)-SUM($R163:BO163)</f>
        <v>5350.6849315068494</v>
      </c>
      <c r="BP169" s="21">
        <f>SUM($R157:BP157)-SUM($R163:BP163)</f>
        <v>5707.3972602739723</v>
      </c>
      <c r="BQ169" s="21">
        <f>SUM($R157:BQ157)-SUM($R163:BQ163)</f>
        <v>6087.1232876712329</v>
      </c>
      <c r="BR169" s="21">
        <f>SUM($R157:BR157)-SUM($R163:BR163)</f>
        <v>6489.8630136986303</v>
      </c>
      <c r="BS169" s="21">
        <f>SUM($R157:BS157)-SUM($R163:BS163)</f>
        <v>6915.6164383561645</v>
      </c>
      <c r="BT169" s="21">
        <f>SUM($R157:BT157)-SUM($R163:BT163)</f>
        <v>7364.3835616438355</v>
      </c>
      <c r="BU169" s="21">
        <f>SUM($R157:BU157)-SUM($R163:BU163)</f>
        <v>7836.1643835616433</v>
      </c>
      <c r="BV169" s="21">
        <f>SUM($R157:BV157)-SUM($R163:BV163)</f>
        <v>8330.9589041095878</v>
      </c>
      <c r="BW169" s="21">
        <f>SUM($R157:BW157)-SUM($R163:BW163)</f>
        <v>8848.7671232876692</v>
      </c>
      <c r="BX169" s="21">
        <f>SUM($R157:BX157)-SUM($R163:BX163)</f>
        <v>9389.5890410958891</v>
      </c>
      <c r="BY169" s="21">
        <f>SUM($R157:BY157)-SUM($R163:BY163)</f>
        <v>9953.4246575342459</v>
      </c>
      <c r="BZ169" s="21">
        <f>SUM($R157:BZ157)-SUM($R163:BZ163)</f>
        <v>10298.630136986301</v>
      </c>
      <c r="CA169" s="21">
        <f>SUM($R157:CA157)-SUM($R163:CA163)</f>
        <v>10655.342465753425</v>
      </c>
      <c r="CB169" s="21">
        <f>SUM($R157:CB157)-SUM($R163:CB163)</f>
        <v>11023.561643835617</v>
      </c>
      <c r="CC169" s="21">
        <f>SUM($R157:CC157)-SUM($R163:CC163)</f>
        <v>11403.287671232878</v>
      </c>
      <c r="CD169" s="21">
        <f>SUM($R157:CD157)-SUM($R163:CD163)</f>
        <v>11794.520547945205</v>
      </c>
      <c r="CE169" s="21">
        <f>SUM($R157:CE157)-SUM($R163:CE163)</f>
        <v>12197.260273972603</v>
      </c>
      <c r="CF169" s="21">
        <f>SUM($R157:CF157)-SUM($R163:CF163)</f>
        <v>12611.506849315068</v>
      </c>
      <c r="CG169" s="21">
        <f>SUM($R157:CG157)-SUM($R163:CG163)</f>
        <v>13037.260273972603</v>
      </c>
      <c r="CH169" s="21">
        <f>SUM($R157:CH157)-SUM($R163:CH163)</f>
        <v>13474.520547945205</v>
      </c>
      <c r="CI169" s="21">
        <f>SUM($R157:CI157)-SUM($R163:CI163)</f>
        <v>13923.287671232876</v>
      </c>
      <c r="CJ169" s="21">
        <f>SUM($R157:CJ157)-SUM($R163:CJ163)</f>
        <v>14383.561643835616</v>
      </c>
      <c r="CK169" s="21">
        <f>SUM($R157:CK157)-SUM($R163:CK163)</f>
        <v>14855.342465753425</v>
      </c>
      <c r="CL169" s="21">
        <f>SUM($R157:CL157)-SUM($R163:CL163)</f>
        <v>15338.630136986303</v>
      </c>
      <c r="CM169" s="21">
        <f>SUM($R157:CM157)-SUM($R163:CM163)</f>
        <v>15833.424657534249</v>
      </c>
      <c r="CN169" s="21">
        <f>SUM($R157:CN157)-SUM($R163:CN163)</f>
        <v>16339.726027397264</v>
      </c>
      <c r="CO169" s="21">
        <f>SUM($R157:CO157)-SUM($R163:CO163)</f>
        <v>16857.534246575349</v>
      </c>
      <c r="CP169" s="21">
        <f>SUM($R157:CP157)-SUM($R163:CP163)</f>
        <v>17386.849315068499</v>
      </c>
      <c r="CQ169" s="21">
        <f>SUM($R157:CQ157)-SUM($R163:CQ163)</f>
        <v>17927.671232876717</v>
      </c>
      <c r="CR169" s="21">
        <f>SUM($R157:CR157)-SUM($R163:CR163)</f>
        <v>18480.000000000007</v>
      </c>
      <c r="CS169" s="21">
        <f>SUM($R157:CS157)-SUM($R163:CS163)</f>
        <v>19043.835616438366</v>
      </c>
      <c r="CT169" s="21">
        <f>SUM($R157:CT157)-SUM($R163:CT163)</f>
        <v>19619.178082191789</v>
      </c>
      <c r="CU169" s="21">
        <f>SUM($R157:CU157)-SUM($R163:CU163)</f>
        <v>20206.027397260281</v>
      </c>
      <c r="CV169" s="21">
        <f>SUM($R157:CV157)-SUM($R163:CV163)</f>
        <v>20867.671232876721</v>
      </c>
      <c r="CW169" s="21">
        <f>SUM($R157:CW157)-SUM($R163:CW163)</f>
        <v>21604.109589041102</v>
      </c>
      <c r="CX169" s="21">
        <f>SUM($R157:CX157)-SUM($R163:CX163)</f>
        <v>22415.342465753431</v>
      </c>
      <c r="CY169" s="21">
        <f>SUM($R157:CY157)-SUM($R163:CY163)</f>
        <v>23301.369863013708</v>
      </c>
      <c r="CZ169" s="21">
        <f>SUM($R157:CZ157)-SUM($R163:CZ163)</f>
        <v>24262.191780821926</v>
      </c>
      <c r="DA169" s="21">
        <f>SUM($R157:DA157)-SUM($R163:DA163)</f>
        <v>25297.808219178092</v>
      </c>
      <c r="DB169" s="21">
        <f>SUM($R157:DB157)-SUM($R163:DB163)</f>
        <v>26408.2191780822</v>
      </c>
      <c r="DC169" s="21">
        <f>SUM($R157:DC157)-SUM($R163:DC163)</f>
        <v>27593.424657534255</v>
      </c>
      <c r="DD169" s="21">
        <f>SUM($R157:DD157)-SUM($R163:DD163)</f>
        <v>28853.424657534255</v>
      </c>
      <c r="DE169" s="21">
        <f>SUM($R157:DE157)-SUM($R163:DE163)</f>
        <v>29946.575342465763</v>
      </c>
      <c r="DF169" s="21">
        <f>SUM($R157:DF157)-SUM($R163:DF163)</f>
        <v>31103.013698630144</v>
      </c>
      <c r="DG169" s="21">
        <f>SUM($R157:DG157)-SUM($R163:DG163)</f>
        <v>32322.739726027405</v>
      </c>
      <c r="DH169" s="21">
        <f>SUM($R157:DH157)-SUM($R163:DH163)</f>
        <v>33605.753424657545</v>
      </c>
      <c r="DI169" s="21">
        <f>SUM($R157:DI157)-SUM($R163:DI163)</f>
        <v>34952.054794520562</v>
      </c>
      <c r="DJ169" s="21">
        <f>SUM($R157:DJ157)-SUM($R163:DJ163)</f>
        <v>36361.643835616451</v>
      </c>
      <c r="DK169" s="21">
        <f>SUM($R157:DK157)-SUM($R163:DK163)</f>
        <v>37834.520547945212</v>
      </c>
      <c r="DL169" s="21">
        <f>SUM($R157:DL157)-SUM($R163:DL163)</f>
        <v>39370.684931506861</v>
      </c>
      <c r="DM169" s="21">
        <f>SUM($R157:DM157)-SUM($R163:DM163)</f>
        <v>40970.136986301382</v>
      </c>
      <c r="DN169" s="21">
        <f>SUM($R157:DN157)-SUM($R163:DN163)</f>
        <v>42632.876712328776</v>
      </c>
      <c r="DO169" s="21">
        <f>SUM($R157:DO157)-SUM($R163:DO163)</f>
        <v>44358.904109589057</v>
      </c>
      <c r="DP169" s="21">
        <f>SUM($R157:DP157)-SUM($R163:DP163)</f>
        <v>46148.219178082203</v>
      </c>
      <c r="DQ169" s="21">
        <f>SUM($R157:DQ157)-SUM($R163:DQ163)</f>
        <v>48000.821917808236</v>
      </c>
      <c r="DR169" s="21">
        <f>SUM($R157:DR157)-SUM($R163:DR163)</f>
        <v>49916.712328767135</v>
      </c>
      <c r="DS169" s="21">
        <f>SUM($R157:DS157)-SUM($R163:DS163)</f>
        <v>51895.890410958906</v>
      </c>
      <c r="DT169" s="21">
        <f>SUM($R157:DT157)-SUM($R163:DT163)</f>
        <v>53938.356164383571</v>
      </c>
      <c r="DU169" s="21">
        <f>SUM($R157:DU157)-SUM($R163:DU163)</f>
        <v>56044.109589041109</v>
      </c>
      <c r="DV169" s="21">
        <f>SUM($R157:DV157)-SUM($R163:DV163)</f>
        <v>58213.150684931512</v>
      </c>
      <c r="DW169" s="21">
        <f>SUM($R157:DW157)-SUM($R163:DW163)</f>
        <v>60445.479452054802</v>
      </c>
      <c r="DX169" s="21">
        <f>SUM($R157:DX157)-SUM($R163:DX163)</f>
        <v>62741.095890410972</v>
      </c>
      <c r="DY169" s="21">
        <f>SUM($R157:DY157)-SUM($R163:DY163)</f>
        <v>65100.000000000015</v>
      </c>
      <c r="DZ169" s="21">
        <f>SUM($R157:DZ157)-SUM($R163:DZ163)</f>
        <v>67435.890410958906</v>
      </c>
      <c r="EA169" s="21">
        <f>SUM($R157:EA157)-SUM($R163:EA163)</f>
        <v>69748.767123287675</v>
      </c>
      <c r="EB169" s="21">
        <f>SUM($R157:EB157)-SUM($R163:EB163)</f>
        <v>72038.630136986307</v>
      </c>
      <c r="EC169" s="21">
        <f>SUM($R157:EC157)-SUM($R163:EC163)</f>
        <v>74305.479452054802</v>
      </c>
      <c r="ED169" s="21">
        <f>SUM($R157:ED157)-SUM($R163:ED163)</f>
        <v>76549.315068493161</v>
      </c>
      <c r="EE169" s="21">
        <f>SUM($R157:EE157)-SUM($R163:EE163)</f>
        <v>78856.438356164377</v>
      </c>
      <c r="EF169" s="21">
        <f>SUM($R157:EF157)-SUM($R163:EF163)</f>
        <v>81226.849315068495</v>
      </c>
      <c r="EG169" s="21">
        <f>SUM($R157:EG157)-SUM($R163:EG163)</f>
        <v>83660.547945205486</v>
      </c>
      <c r="EH169" s="21">
        <f>SUM($R157:EH157)-SUM($R163:EH163)</f>
        <v>86157.534246575349</v>
      </c>
      <c r="EI169" s="21">
        <f>SUM($R157:EI157)-SUM($R163:EI163)</f>
        <v>88717.808219178085</v>
      </c>
      <c r="EJ169" s="21">
        <f>SUM($R157:EJ157)-SUM($R163:EJ163)</f>
        <v>90012.328767123297</v>
      </c>
      <c r="EK169" s="21">
        <f>SUM($R157:EK157)-SUM($R163:EK163)</f>
        <v>91306.84931506851</v>
      </c>
      <c r="EL169" s="21">
        <f>SUM($R157:EL157)-SUM($R163:EL163)</f>
        <v>92601.369863013722</v>
      </c>
      <c r="EM169" s="21">
        <f>SUM($R157:EM157)-SUM($R163:EM163)</f>
        <v>93895.890410958935</v>
      </c>
      <c r="EN169" s="21">
        <f>SUM($R157:EN157)-SUM($R163:EN163)</f>
        <v>95190.410958904147</v>
      </c>
      <c r="EO169" s="21">
        <f>SUM($R157:EO157)-SUM($R163:EO163)</f>
        <v>96484.93150684936</v>
      </c>
      <c r="EP169" s="21">
        <f>SUM($R157:EP157)-SUM($R163:EP163)</f>
        <v>97779.452054794558</v>
      </c>
      <c r="EQ169" s="21">
        <f>SUM($R157:EQ157)-SUM($R163:EQ163)</f>
        <v>99073.972602739756</v>
      </c>
      <c r="ER169" s="21">
        <f>SUM($R157:ER157)-SUM($R163:ER163)</f>
        <v>100368.49315068495</v>
      </c>
      <c r="ES169" s="21">
        <f>SUM($R157:ES157)-SUM($R163:ES163)</f>
        <v>101663.01369863015</v>
      </c>
      <c r="ET169" s="21">
        <f>SUM($R157:ET157)-SUM($R163:ET163)</f>
        <v>104769.86301369863</v>
      </c>
      <c r="EU169" s="21">
        <f>SUM($R157:EU157)-SUM($R163:EU163)</f>
        <v>107963.01369863015</v>
      </c>
      <c r="EV169" s="21">
        <f>SUM($R157:EV157)-SUM($R163:EV163)</f>
        <v>111242.46575342468</v>
      </c>
      <c r="EW169" s="21">
        <f>SUM($R157:EW157)-SUM($R163:EW163)</f>
        <v>114608.21917808222</v>
      </c>
      <c r="EX169" s="21">
        <f>SUM($R157:EX157)-SUM($R163:EX163)</f>
        <v>118060.27397260276</v>
      </c>
      <c r="EY169" s="21">
        <f>SUM($R157:EY157)-SUM($R163:EY163)</f>
        <v>119786.30136986304</v>
      </c>
      <c r="EZ169" s="21">
        <f>SUM($R157:EZ157)-SUM($R163:EZ163)</f>
        <v>121512.32876712331</v>
      </c>
      <c r="FA169" s="21">
        <f>SUM($R157:FA157)-SUM($R163:FA163)</f>
        <v>123238.35616438359</v>
      </c>
      <c r="FB169" s="21">
        <f>SUM($R157:FB157)-SUM($R163:FB163)</f>
        <v>124964.38356164386</v>
      </c>
      <c r="FC169" s="21">
        <f>SUM($R157:FC157)-SUM($R163:FC163)</f>
        <v>126690.41095890413</v>
      </c>
      <c r="FD169" s="21">
        <f>SUM($R157:FD157)-SUM($R163:FD163)</f>
        <v>128416.43835616441</v>
      </c>
      <c r="FE169" s="21">
        <f>SUM($R157:FE157)-SUM($R163:FE163)</f>
        <v>130142.46575342468</v>
      </c>
      <c r="FF169" s="21">
        <f>SUM($R157:FF157)-SUM($R163:FF163)</f>
        <v>131868.49315068495</v>
      </c>
      <c r="FG169" s="21">
        <f>SUM($R157:FG157)-SUM($R163:FG163)</f>
        <v>133594.52054794523</v>
      </c>
      <c r="FH169" s="21">
        <f>SUM($R157:FH157)-SUM($R163:FH163)</f>
        <v>135320.5479452055</v>
      </c>
      <c r="FI169" s="21">
        <f>SUM($R157:FI157)-SUM($R163:FI163)</f>
        <v>137046.57534246577</v>
      </c>
      <c r="FJ169" s="21">
        <f>SUM($R157:FJ157)-SUM($R163:FJ163)</f>
        <v>138743.83561643839</v>
      </c>
      <c r="FK169" s="21">
        <f>SUM($R157:FK157)-SUM($R163:FK163)</f>
        <v>140412.32876712331</v>
      </c>
      <c r="FL169" s="21">
        <f>SUM($R157:FL157)-SUM($R163:FL163)</f>
        <v>142052.05479452058</v>
      </c>
      <c r="FM169" s="21">
        <f>SUM($R157:FM157)-SUM($R163:FM163)</f>
        <v>143663.01369863015</v>
      </c>
      <c r="FN169" s="21">
        <f>SUM($R157:FN157)-SUM($R163:FN163)</f>
        <v>145245.20547945207</v>
      </c>
      <c r="FO169" s="21">
        <f>SUM($R157:FO157)-SUM($R163:FO163)</f>
        <v>146798.63013698632</v>
      </c>
      <c r="FP169" s="21">
        <f>SUM($R157:FP157)-SUM($R163:FP163)</f>
        <v>148323.28767123289</v>
      </c>
      <c r="FQ169" s="21">
        <f>SUM($R157:FQ157)-SUM($R163:FQ163)</f>
        <v>149819.17808219179</v>
      </c>
      <c r="FR169" s="21">
        <f>SUM($R157:FR157)-SUM($R163:FR163)</f>
        <v>151286.30136986304</v>
      </c>
      <c r="FS169" s="21">
        <f>SUM($R157:FS157)-SUM($R163:FS163)</f>
        <v>154536.98630136988</v>
      </c>
      <c r="FT169" s="21">
        <f>SUM($R157:FT157)-SUM($R163:FT163)</f>
        <v>157845.20547945207</v>
      </c>
      <c r="FU169" s="21">
        <f>SUM($R157:FU157)-SUM($R163:FU163)</f>
        <v>161210.9589041096</v>
      </c>
      <c r="FV169" s="21">
        <f>SUM($R157:FV157)-SUM($R163:FV163)</f>
        <v>164634.24657534249</v>
      </c>
      <c r="FW169" s="21">
        <f>SUM($R157:FW157)-SUM($R163:FW163)</f>
        <v>168115.0684931507</v>
      </c>
      <c r="FX169" s="21">
        <f>SUM($R157:FX157)-SUM($R163:FX163)</f>
        <v>169841.09589041097</v>
      </c>
      <c r="FY169" s="21">
        <f>SUM($R157:FY157)-SUM($R163:FY163)</f>
        <v>171538.35616438359</v>
      </c>
      <c r="FZ169" s="21">
        <f>SUM($R157:FZ157)-SUM($R163:FZ163)</f>
        <v>173206.84931506851</v>
      </c>
      <c r="GA169" s="21">
        <f>SUM($R157:GA157)-SUM($R163:GA163)</f>
        <v>174846.57534246577</v>
      </c>
      <c r="GB169" s="21">
        <f>SUM($R157:GB157)-SUM($R163:GB163)</f>
        <v>176457.53424657538</v>
      </c>
      <c r="GC169" s="21">
        <f>SUM($R157:GC157)-SUM($R163:GC163)</f>
        <v>178039.72602739729</v>
      </c>
      <c r="GD169" s="21">
        <f>SUM($R157:GD157)-SUM($R163:GD163)</f>
        <v>179593.15068493155</v>
      </c>
      <c r="GE169" s="21">
        <f>SUM($R157:GE157)-SUM($R163:GE163)</f>
        <v>181117.80821917814</v>
      </c>
      <c r="GF169" s="21">
        <f>SUM($R157:GF157)-SUM($R163:GF163)</f>
        <v>182613.69863013702</v>
      </c>
      <c r="GG169" s="21">
        <f>SUM($R157:GG157)-SUM($R163:GG163)</f>
        <v>184080.82191780824</v>
      </c>
      <c r="GH169" s="21">
        <f>SUM($R157:GH157)-SUM($R163:GH163)</f>
        <v>185519.17808219179</v>
      </c>
      <c r="GI169" s="21">
        <f>SUM($R157:GI157)-SUM($R163:GI163)</f>
        <v>186928.76712328769</v>
      </c>
      <c r="GJ169" s="21">
        <f>SUM($R157:GJ157)-SUM($R163:GJ163)</f>
        <v>188309.58904109593</v>
      </c>
      <c r="GK169" s="21">
        <f>SUM($R157:GK157)-SUM($R163:GK163)</f>
        <v>189661.6438356165</v>
      </c>
      <c r="GL169" s="21">
        <f>SUM($R157:GL157)-SUM($R163:GL163)</f>
        <v>190984.93150684936</v>
      </c>
      <c r="GM169" s="21">
        <f>SUM($R157:GM157)-SUM($R163:GM163)</f>
        <v>192279.45205479456</v>
      </c>
      <c r="GN169" s="21">
        <f>SUM($R157:GN157)-SUM($R163:GN163)</f>
        <v>193583.56164383568</v>
      </c>
      <c r="GO169" s="21">
        <f>SUM($R157:GO157)-SUM($R163:GO163)</f>
        <v>194897.26027397267</v>
      </c>
      <c r="GP169" s="21">
        <f>SUM($R157:GP157)-SUM($R163:GP163)</f>
        <v>196220.54794520553</v>
      </c>
      <c r="GQ169" s="21">
        <f>SUM($R157:GQ157)-SUM($R163:GQ163)</f>
        <v>197553.42465753431</v>
      </c>
      <c r="GR169" s="21">
        <f>SUM($R157:GR157)-SUM($R163:GR163)</f>
        <v>198895.89041095896</v>
      </c>
      <c r="GS169" s="21">
        <f>SUM($R157:GS157)-SUM($R163:GS163)</f>
        <v>200247.94520547954</v>
      </c>
      <c r="GT169" s="21">
        <f>SUM($R157:GT157)-SUM($R163:GT163)</f>
        <v>201609.58904109598</v>
      </c>
      <c r="GU169" s="21">
        <f>SUM($R157:GU157)-SUM($R163:GU163)</f>
        <v>202980.82191780829</v>
      </c>
      <c r="GV169" s="21">
        <f>SUM($R157:GV157)-SUM($R163:GV163)</f>
        <v>204361.64383561653</v>
      </c>
      <c r="GW169" s="21">
        <f>SUM($R157:GW157)-SUM($R163:GW163)</f>
        <v>205752.05479452063</v>
      </c>
      <c r="GX169" s="21">
        <f>SUM($R157:GX157)-SUM($R163:GX163)</f>
        <v>207152.05479452066</v>
      </c>
      <c r="GY169" s="21">
        <f>SUM($R157:GY157)-SUM($R163:GY163)</f>
        <v>208561.64383561656</v>
      </c>
      <c r="GZ169" s="21">
        <f>SUM($R157:GZ157)-SUM($R163:GZ163)</f>
        <v>209980.82191780832</v>
      </c>
      <c r="HA169" s="21">
        <f>SUM($R157:HA157)-SUM($R163:HA163)</f>
        <v>211409.58904109601</v>
      </c>
      <c r="HB169" s="21">
        <f>SUM($R157:HB157)-SUM($R163:HB163)</f>
        <v>212847.94520547957</v>
      </c>
      <c r="HC169" s="21">
        <f>SUM($R157:HC157)-SUM($R163:HC163)</f>
        <v>214900.00000000012</v>
      </c>
      <c r="HD169" s="21">
        <f>SUM($R157:HD157)-SUM($R163:HD163)</f>
        <v>216990.41095890422</v>
      </c>
      <c r="HE169" s="21">
        <f>SUM($R157:HE157)-SUM($R163:HE163)</f>
        <v>219119.17808219191</v>
      </c>
      <c r="HF169" s="21">
        <f>SUM($R157:HF157)-SUM($R163:HF163)</f>
        <v>221286.3013698631</v>
      </c>
      <c r="HG169" s="21">
        <f>SUM($R157:HG157)-SUM($R163:HG163)</f>
        <v>223491.7808219179</v>
      </c>
      <c r="HH169" s="21">
        <f>SUM($R157:HH157)-SUM($R163:HH163)</f>
        <v>225735.61643835629</v>
      </c>
      <c r="HI169" s="21">
        <f>SUM($R157:HI157)-SUM($R163:HI163)</f>
        <v>228017.8082191782</v>
      </c>
      <c r="HJ169" s="21">
        <f>SUM($R157:HJ157)-SUM($R163:HJ163)</f>
        <v>230338.3561643837</v>
      </c>
      <c r="HK169" s="21">
        <f>SUM($R157:HK157)-SUM($R163:HK163)</f>
        <v>232697.26027397273</v>
      </c>
      <c r="HL169" s="21">
        <f>SUM($R157:HL157)-SUM($R163:HL163)</f>
        <v>235094.52054794534</v>
      </c>
      <c r="HM169" s="21">
        <f>SUM($R157:HM157)-SUM($R163:HM163)</f>
        <v>237530.13698630154</v>
      </c>
      <c r="HN169" s="21">
        <f>SUM($R157:HN157)-SUM($R163:HN163)</f>
        <v>240004.10958904127</v>
      </c>
      <c r="HO169" s="21">
        <f>SUM($R157:HO157)-SUM($R163:HO163)</f>
        <v>242516.43835616458</v>
      </c>
      <c r="HP169" s="21">
        <f>SUM($R157:HP157)-SUM($R163:HP163)</f>
        <v>245067.12328767142</v>
      </c>
      <c r="HQ169" s="21">
        <f>SUM($R157:HQ157)-SUM($R163:HQ163)</f>
        <v>247656.16438356185</v>
      </c>
      <c r="HR169" s="21">
        <f>SUM($R157:HR157)-SUM($R163:HR163)</f>
        <v>250283.56164383586</v>
      </c>
      <c r="HS169" s="21">
        <f>SUM($R157:HS157)-SUM($R163:HS163)</f>
        <v>252949.31506849339</v>
      </c>
      <c r="HT169" s="21">
        <f>SUM($R157:HT157)-SUM($R163:HT163)</f>
        <v>255653.42465753452</v>
      </c>
      <c r="HU169" s="21">
        <f>SUM($R157:HU157)-SUM($R163:HU163)</f>
        <v>258395.89041095917</v>
      </c>
      <c r="HV169" s="21">
        <f>SUM($R157:HV157)-SUM($R163:HV163)</f>
        <v>261176.7123287674</v>
      </c>
      <c r="HW169" s="21">
        <f>SUM($R157:HW157)-SUM($R163:HW163)</f>
        <v>263995.89041095914</v>
      </c>
      <c r="HX169" s="21">
        <f>SUM($R157:HX157)-SUM($R163:HX163)</f>
        <v>266853.42465753452</v>
      </c>
      <c r="HY169" s="21">
        <f>SUM($R157:HY157)-SUM($R163:HY163)</f>
        <v>269749.31506849348</v>
      </c>
      <c r="HZ169" s="21">
        <f>SUM($R157:HZ157)-SUM($R163:HZ163)</f>
        <v>272683.56164383591</v>
      </c>
      <c r="IA169" s="21">
        <f>SUM($R157:IA157)-SUM($R163:IA163)</f>
        <v>275656.16438356193</v>
      </c>
      <c r="IB169" s="21">
        <f>SUM($R157:IB157)-SUM($R163:IB163)</f>
        <v>278667.12328767154</v>
      </c>
      <c r="IC169" s="21">
        <f>SUM($R157:IC157)-SUM($R163:IC163)</f>
        <v>281716.43835616473</v>
      </c>
      <c r="ID169" s="21">
        <f>SUM($R157:ID157)-SUM($R163:ID163)</f>
        <v>284804.10958904144</v>
      </c>
      <c r="IE169" s="21">
        <f>SUM($R157:IE157)-SUM($R163:IE163)</f>
        <v>287930.13698630175</v>
      </c>
      <c r="IF169" s="21">
        <f>SUM($R157:IF157)-SUM($R163:IF163)</f>
        <v>291094.52054794558</v>
      </c>
      <c r="IG169" s="21">
        <f>SUM($R157:IG157)-SUM($R163:IG163)</f>
        <v>293491.78082191816</v>
      </c>
      <c r="IH169" s="21">
        <f>SUM($R157:IH157)-SUM($R163:IH163)</f>
        <v>295889.0410958908</v>
      </c>
      <c r="II169" s="21">
        <f>SUM($R157:II157)-SUM($R163:II163)</f>
        <v>298286.30136986345</v>
      </c>
      <c r="IJ169" s="21">
        <f>SUM($R157:IJ157)-SUM($R163:IJ163)</f>
        <v>300683.56164383603</v>
      </c>
      <c r="IK169" s="21">
        <f>SUM($R157:IK157)-SUM($R163:IK163)</f>
        <v>303080.82191780861</v>
      </c>
      <c r="IL169" s="21">
        <f>SUM($R157:IL157)-SUM($R163:IL163)</f>
        <v>305478.08219178126</v>
      </c>
      <c r="IM169" s="21">
        <f>SUM($R157:IM157)-SUM($R163:IM163)</f>
        <v>307875.3424657539</v>
      </c>
      <c r="IN169" s="21">
        <f>SUM($R157:IN157)-SUM($R163:IN163)</f>
        <v>310272.60273972648</v>
      </c>
      <c r="IO169" s="21">
        <f>SUM($R157:IO157)-SUM($R163:IO163)</f>
        <v>312669.86301369907</v>
      </c>
      <c r="IP169" s="21">
        <f>SUM($R157:IP157)-SUM($R163:IP163)</f>
        <v>315067.12328767171</v>
      </c>
      <c r="IQ169" s="21">
        <f>SUM($R157:IQ157)-SUM($R163:IQ163)</f>
        <v>317464.38356164435</v>
      </c>
      <c r="IR169" s="21">
        <f>SUM($R157:IR157)-SUM($R163:IR163)</f>
        <v>319861.64383561694</v>
      </c>
      <c r="IS169" s="21">
        <f>SUM($R157:IS157)-SUM($R163:IS163)</f>
        <v>322258.90410958952</v>
      </c>
      <c r="IT169" s="21">
        <f>SUM($R157:IT157)-SUM($R163:IT163)</f>
        <v>324656.16438356217</v>
      </c>
      <c r="IU169" s="21">
        <f>SUM($R157:IU157)-SUM($R163:IU163)</f>
        <v>327053.42465753481</v>
      </c>
      <c r="IV169" s="21">
        <f>SUM($R157:IV157)-SUM($R163:IV163)</f>
        <v>329450.68493150739</v>
      </c>
      <c r="IW169" s="21">
        <f>SUM($R157:IW157)-SUM($R163:IW163)</f>
        <v>331847.94520547998</v>
      </c>
      <c r="IX169" s="21">
        <f>SUM($R157:IX157)-SUM($R163:IX163)</f>
        <v>334149.31506849366</v>
      </c>
      <c r="IY169" s="21">
        <f>SUM($R157:IY157)-SUM($R163:IY163)</f>
        <v>336354.79452054843</v>
      </c>
      <c r="IZ169" s="21">
        <f>SUM($R157:IZ157)-SUM($R163:IZ163)</f>
        <v>338464.38356164424</v>
      </c>
      <c r="JA169" s="21">
        <f>SUM($R157:JA157)-SUM($R163:JA163)</f>
        <v>340478.08219178114</v>
      </c>
      <c r="JB169" s="21">
        <f>SUM($R157:JB157)-SUM($R163:JB163)</f>
        <v>342395.8904109592</v>
      </c>
      <c r="JC169" s="21">
        <f>SUM($R157:JC157)-SUM($R163:JC163)</f>
        <v>344313.69863013725</v>
      </c>
      <c r="JD169" s="21">
        <f>SUM($R157:JD157)-SUM($R163:JD163)</f>
        <v>346231.50684931525</v>
      </c>
      <c r="JE169" s="21">
        <f>SUM($R157:JE157)-SUM($R163:JE163)</f>
        <v>348149.31506849325</v>
      </c>
      <c r="JF169" s="21">
        <f>SUM($R157:JF157)-SUM($R163:JF163)</f>
        <v>350067.1232876713</v>
      </c>
      <c r="JG169" s="21">
        <f>SUM($R157:JG157)-SUM($R163:JG163)</f>
        <v>351984.93150684936</v>
      </c>
      <c r="JH169" s="21">
        <f>SUM($R157:JH157)-SUM($R163:JH163)</f>
        <v>353902.73972602736</v>
      </c>
      <c r="JI169" s="21">
        <f>SUM($R157:JI157)-SUM($R163:JI163)</f>
        <v>355820.54794520536</v>
      </c>
      <c r="JJ169" s="21">
        <f>SUM($R157:JJ157)-SUM($R163:JJ163)</f>
        <v>357738.35616438341</v>
      </c>
      <c r="JK169" s="21">
        <f>SUM($R157:JK157)-SUM($R163:JK163)</f>
        <v>359656.16438356147</v>
      </c>
      <c r="JL169" s="21">
        <f>SUM($R157:JL157)-SUM($R163:JL163)</f>
        <v>361573.97260273946</v>
      </c>
      <c r="JM169" s="21">
        <f>SUM($R157:JM157)-SUM($R163:JM163)</f>
        <v>363491.78082191746</v>
      </c>
      <c r="JN169" s="21">
        <f>SUM($R157:JN157)-SUM($R163:JN163)</f>
        <v>365409.58904109552</v>
      </c>
      <c r="JO169" s="21">
        <f>SUM($R157:JO157)-SUM($R163:JO163)</f>
        <v>367327.39726027357</v>
      </c>
      <c r="JP169" s="21">
        <f>SUM($R157:JP157)-SUM($R163:JP163)</f>
        <v>369245.20547945157</v>
      </c>
      <c r="JQ169" s="21">
        <f>SUM($R157:JQ157)-SUM($R163:JQ163)</f>
        <v>371163.01369862957</v>
      </c>
      <c r="JR169" s="21">
        <f>SUM($R157:JR157)-SUM($R163:JR163)</f>
        <v>375094.52054794459</v>
      </c>
      <c r="JS169" s="21">
        <f>SUM($R157:JS157)-SUM($R163:JS163)</f>
        <v>379121.91780821851</v>
      </c>
      <c r="JT169" s="21">
        <f>SUM($R157:JT157)-SUM($R163:JT163)</f>
        <v>383245.20547945134</v>
      </c>
      <c r="JU169" s="21">
        <f>SUM($R157:JU157)-SUM($R163:JU163)</f>
        <v>387464.38356164307</v>
      </c>
      <c r="JV169" s="21">
        <f>SUM($R157:JV157)-SUM($R163:JV163)</f>
        <v>391779.45205479371</v>
      </c>
      <c r="JW169" s="21">
        <f>SUM($R157:JW157)-SUM($R163:JW163)</f>
        <v>394176.7123287663</v>
      </c>
      <c r="JX169" s="21">
        <f>SUM($R157:JX157)-SUM($R163:JX163)</f>
        <v>396573.97260273888</v>
      </c>
      <c r="JY169" s="21">
        <f>SUM($R157:JY157)-SUM($R163:JY163)</f>
        <v>398971.23287671141</v>
      </c>
      <c r="JZ169" s="21">
        <f>SUM($R157:JZ157)-SUM($R163:JZ163)</f>
        <v>401368.49315068393</v>
      </c>
      <c r="KA169" s="21">
        <f>SUM($R157:KA157)-SUM($R163:KA163)</f>
        <v>403765.75342465652</v>
      </c>
      <c r="KB169" s="21">
        <f>SUM($R157:KB157)-SUM($R163:KB163)</f>
        <v>406163.0136986291</v>
      </c>
      <c r="KC169" s="21">
        <f>SUM($R157:KC157)-SUM($R163:KC163)</f>
        <v>408560.27397260163</v>
      </c>
      <c r="KD169" s="21">
        <f>SUM($R157:KD157)-SUM($R163:KD163)</f>
        <v>410957.53424657416</v>
      </c>
      <c r="KE169" s="21">
        <f>SUM($R157:KE157)-SUM($R163:KE163)</f>
        <v>413460.27397260157</v>
      </c>
      <c r="KF169" s="21">
        <f>SUM($R157:KF157)-SUM($R163:KF163)</f>
        <v>416068.49315068382</v>
      </c>
      <c r="KG169" s="21">
        <f>SUM($R157:KG157)-SUM($R163:KG163)</f>
        <v>418782.19178082072</v>
      </c>
      <c r="KH169" s="21">
        <f>SUM($R157:KH157)-SUM($R163:KH163)</f>
        <v>421601.36986301246</v>
      </c>
      <c r="KI169" s="21">
        <f>SUM($R157:KI157)-SUM($R163:KI163)</f>
        <v>424526.02739725908</v>
      </c>
      <c r="KJ169" s="21">
        <f>SUM($R157:KJ157)-SUM($R163:KJ163)</f>
        <v>427556.16438356042</v>
      </c>
      <c r="KK169" s="21">
        <f>SUM($R157:KK157)-SUM($R163:KK163)</f>
        <v>430691.78082191653</v>
      </c>
      <c r="KL169" s="21">
        <f>SUM($R157:KL157)-SUM($R163:KL163)</f>
        <v>433932.87671232753</v>
      </c>
      <c r="KM169" s="21">
        <f>SUM($R157:KM157)-SUM($R163:KM163)</f>
        <v>437279.45205479336</v>
      </c>
      <c r="KN169" s="21">
        <f>SUM($R157:KN157)-SUM($R163:KN163)</f>
        <v>440731.50684931391</v>
      </c>
      <c r="KO169" s="21">
        <f>SUM($R157:KO157)-SUM($R163:KO163)</f>
        <v>444289.04109588929</v>
      </c>
      <c r="KP169" s="21">
        <f>SUM($R157:KP157)-SUM($R163:KP163)</f>
        <v>447952.0547945195</v>
      </c>
      <c r="KQ169" s="21">
        <f>SUM($R157:KQ157)-SUM($R163:KQ163)</f>
        <v>451720.54794520442</v>
      </c>
      <c r="KR169" s="21">
        <f>SUM($R157:KR157)-SUM($R163:KR163)</f>
        <v>455594.52054794418</v>
      </c>
      <c r="KS169" s="21">
        <f>SUM($R157:KS157)-SUM($R163:KS163)</f>
        <v>459573.97260273877</v>
      </c>
      <c r="KT169" s="21">
        <f>SUM($R157:KT157)-SUM($R163:KT163)</f>
        <v>463658.90410958807</v>
      </c>
      <c r="KU169" s="21">
        <f>SUM($R157:KU157)-SUM($R163:KU163)</f>
        <v>467849.3150684922</v>
      </c>
      <c r="KV169" s="21">
        <f>SUM($R157:KV157)-SUM($R163:KV163)</f>
        <v>474158.90410958813</v>
      </c>
      <c r="KW169" s="21">
        <f>SUM($R157:KW157)-SUM($R163:KW163)</f>
        <v>480669.86301369767</v>
      </c>
      <c r="KX169" s="21">
        <f>SUM($R157:KX157)-SUM($R163:KX163)</f>
        <v>487382.19178082095</v>
      </c>
      <c r="KY169" s="21">
        <f>SUM($R157:KY157)-SUM($R163:KY163)</f>
        <v>494295.89041095797</v>
      </c>
      <c r="KZ169" s="21">
        <f>SUM($R157:KZ157)-SUM($R163:KZ163)</f>
        <v>501410.95890410861</v>
      </c>
      <c r="LA169" s="21">
        <f>SUM($R157:LA157)-SUM($R163:LA163)</f>
        <v>506713.69863013603</v>
      </c>
      <c r="LB169" s="21">
        <f>SUM($R157:LB157)-SUM($R163:LB163)</f>
        <v>512121.91780821828</v>
      </c>
      <c r="LC169" s="21">
        <f>SUM($R157:LC157)-SUM($R163:LC163)</f>
        <v>517635.61643835524</v>
      </c>
      <c r="LD169" s="21">
        <f>SUM($R157:LD157)-SUM($R163:LD163)</f>
        <v>523254.79452054703</v>
      </c>
      <c r="LE169" s="21">
        <f>SUM($R157:LE157)-SUM($R163:LE163)</f>
        <v>528979.45205479371</v>
      </c>
      <c r="LF169" s="21">
        <f>SUM($R157:LF157)-SUM($R163:LF163)</f>
        <v>534809.58904109499</v>
      </c>
      <c r="LG169" s="21">
        <f>SUM($R157:LG157)-SUM($R163:LG163)</f>
        <v>540745.20547945122</v>
      </c>
      <c r="LH169" s="21">
        <f>SUM($R157:LH157)-SUM($R163:LH163)</f>
        <v>546786.30136986217</v>
      </c>
      <c r="LI169" s="21">
        <f>SUM($R157:LI157)-SUM($R163:LI163)</f>
        <v>552932.87671232806</v>
      </c>
      <c r="LJ169" s="21">
        <f>SUM($R157:LJ157)-SUM($R163:LJ163)</f>
        <v>559213.6986301362</v>
      </c>
      <c r="LK169" s="21">
        <f>SUM($R157:LK157)-SUM($R163:LK163)</f>
        <v>565628.76712328685</v>
      </c>
      <c r="LL169" s="21">
        <f>SUM($R157:LL157)-SUM($R163:LL163)</f>
        <v>572178.08219178009</v>
      </c>
      <c r="LM169" s="21">
        <f>SUM($R157:LM157)-SUM($R163:LM163)</f>
        <v>578861.64383561583</v>
      </c>
      <c r="LN169" s="21">
        <f>SUM($R157:LN157)-SUM($R163:LN163)</f>
        <v>585679.45205479383</v>
      </c>
      <c r="LO169" s="21">
        <f>SUM($R157:LO157)-SUM($R163:LO163)</f>
        <v>592631.50684931432</v>
      </c>
      <c r="LP169" s="21">
        <f>SUM($R157:LP157)-SUM($R163:LP163)</f>
        <v>599717.80821917742</v>
      </c>
      <c r="LQ169" s="21">
        <f>SUM($R157:LQ157)-SUM($R163:LQ163)</f>
        <v>606938.356164383</v>
      </c>
      <c r="LR169" s="21">
        <f>SUM($R157:LR157)-SUM($R163:LR163)</f>
        <v>614293.15068493097</v>
      </c>
      <c r="LS169" s="21">
        <f>SUM($R157:LS157)-SUM($R163:LS163)</f>
        <v>621782.19178082142</v>
      </c>
      <c r="LT169" s="21">
        <f>SUM($R157:LT157)-SUM($R163:LT163)</f>
        <v>629405.47945205425</v>
      </c>
      <c r="LU169" s="21">
        <f>SUM($R157:LU157)-SUM($R163:LU163)</f>
        <v>637163.01369862957</v>
      </c>
      <c r="LV169" s="21">
        <f>SUM($R157:LV157)-SUM($R163:LV163)</f>
        <v>645054.7945205475</v>
      </c>
      <c r="LW169" s="21">
        <f>SUM($R157:LW157)-SUM($R163:LW163)</f>
        <v>653080.82191780768</v>
      </c>
      <c r="LX169" s="21">
        <f>SUM($R157:LX157)-SUM($R163:LX163)</f>
        <v>661241.09589041048</v>
      </c>
      <c r="LY169" s="21">
        <f>SUM($R157:LY157)-SUM($R163:LY163)</f>
        <v>669535.61643835576</v>
      </c>
      <c r="LZ169" s="21">
        <f>SUM($R157:LZ157)-SUM($R163:LZ163)</f>
        <v>677964.38356164342</v>
      </c>
      <c r="MA169" s="21">
        <f>SUM($R157:MA157)-SUM($R163:MA163)</f>
        <v>686527.39726027357</v>
      </c>
      <c r="MB169" s="21">
        <f>SUM($R157:MB157)-SUM($R163:MB163)</f>
        <v>695224.65753424622</v>
      </c>
      <c r="MC169" s="21">
        <f>SUM($R157:MC157)-SUM($R163:MC163)</f>
        <v>701841.09589041048</v>
      </c>
      <c r="MD169" s="21">
        <f>SUM($R157:MD157)-SUM($R163:MD163)</f>
        <v>708486.30136986263</v>
      </c>
      <c r="ME169" s="21">
        <f>SUM($R157:ME157)-SUM($R163:ME163)</f>
        <v>715160.27397260233</v>
      </c>
      <c r="MF169" s="21">
        <f>SUM($R157:MF157)-SUM($R163:MF163)</f>
        <v>721863.01369862969</v>
      </c>
      <c r="MG169" s="21">
        <f>SUM($R157:MG157)-SUM($R163:MG163)</f>
        <v>728594.52054794482</v>
      </c>
      <c r="MH169" s="21">
        <f>SUM($R157:MH157)-SUM($R163:MH163)</f>
        <v>735354.79452054738</v>
      </c>
      <c r="MI169" s="21">
        <f>SUM($R157:MI157)-SUM($R163:MI163)</f>
        <v>742143.83561643772</v>
      </c>
      <c r="MJ169" s="21">
        <f>SUM($R157:MJ157)-SUM($R163:MJ163)</f>
        <v>748961.64383561595</v>
      </c>
      <c r="MK169" s="21">
        <f>SUM($R157:MK157)-SUM($R163:MK163)</f>
        <v>755808.21917808172</v>
      </c>
      <c r="ML169" s="21">
        <f>SUM($R157:ML157)-SUM($R163:ML163)</f>
        <v>762683.56164383516</v>
      </c>
      <c r="MM169" s="21">
        <f>SUM($R157:MM157)-SUM($R163:MM163)</f>
        <v>769587.67123287614</v>
      </c>
      <c r="MN169" s="21">
        <f>SUM($R157:MN157)-SUM($R163:MN163)</f>
        <v>776482.1917808213</v>
      </c>
      <c r="MO169" s="21">
        <f>SUM($R157:MO157)-SUM($R163:MO163)</f>
        <v>783367.12328767078</v>
      </c>
      <c r="MP169" s="21">
        <f>SUM($R157:MP157)-SUM($R163:MP163)</f>
        <v>790242.46575342421</v>
      </c>
      <c r="MQ169" s="21">
        <f>SUM($R157:MQ157)-SUM($R163:MQ163)</f>
        <v>797108.21917808172</v>
      </c>
      <c r="MR169" s="21">
        <f>SUM($R157:MR157)-SUM($R163:MR163)</f>
        <v>803964.38356164342</v>
      </c>
      <c r="MS169" s="21">
        <f>SUM($R157:MS157)-SUM($R163:MS163)</f>
        <v>810810.9589041092</v>
      </c>
      <c r="MT169" s="21">
        <f>SUM($R157:MT157)-SUM($R163:MT163)</f>
        <v>817647.94520547893</v>
      </c>
      <c r="MU169" s="21">
        <f>SUM($R157:MU157)-SUM($R163:MU163)</f>
        <v>824475.34246575274</v>
      </c>
      <c r="MV169" s="21">
        <f>SUM($R157:MV157)-SUM($R163:MV163)</f>
        <v>831293.15068493097</v>
      </c>
      <c r="MW169" s="21">
        <f>SUM($R157:MW157)-SUM($R163:MW163)</f>
        <v>838101.36986301327</v>
      </c>
      <c r="MX169" s="21">
        <f>SUM($R157:MX157)-SUM($R163:MX163)</f>
        <v>844899.99999999953</v>
      </c>
      <c r="MY169" s="21">
        <f>SUM($R157:MY157)-SUM($R163:MY163)</f>
        <v>851689.04109588987</v>
      </c>
      <c r="MZ169" s="21">
        <f>SUM($R157:MZ157)-SUM($R163:MZ163)</f>
        <v>858468.4931506844</v>
      </c>
      <c r="NA169" s="21">
        <f>SUM($R157:NA157)-SUM($R163:NA163)</f>
        <v>865238.356164383</v>
      </c>
      <c r="NB169" s="21">
        <f>SUM($R157:NB157)-SUM($R163:NB163)</f>
        <v>871998.63013698556</v>
      </c>
      <c r="NC169" s="21">
        <f>SUM($R157:NC157)-SUM($R163:NC163)</f>
        <v>878749.31506849243</v>
      </c>
      <c r="ND169" s="21">
        <f>SUM($R157:ND157)-SUM($R163:ND163)</f>
        <v>885490.41095890349</v>
      </c>
      <c r="NE169" s="21">
        <f>SUM($R157:NE157)-SUM($R163:NE163)</f>
        <v>892221.91780821863</v>
      </c>
      <c r="NF169" s="21">
        <f>SUM($R157:NF157)-SUM($R163:NF163)</f>
        <v>898943.83561643772</v>
      </c>
      <c r="NG169" s="21">
        <f>SUM($R157:NG157)-SUM($R163:NG163)</f>
        <v>905656.16438356088</v>
      </c>
      <c r="NH169" s="21">
        <f>SUM($R157:NH157)-SUM($R163:NH163)</f>
        <v>911754.79452054726</v>
      </c>
      <c r="NI169" s="21">
        <f>SUM($R157:NI157)-SUM($R163:NI163)</f>
        <v>917815.06849314994</v>
      </c>
      <c r="NJ169" s="21">
        <f>SUM($R157:NJ157)-SUM($R163:NJ163)</f>
        <v>923836.98630136903</v>
      </c>
      <c r="NK169" s="21">
        <f>SUM($R157:NK157)-SUM($R163:NK163)</f>
        <v>929820.54794520466</v>
      </c>
      <c r="NL169" s="21">
        <f>SUM($R157:NL157)-SUM($R163:NL163)</f>
        <v>935765.75342465669</v>
      </c>
      <c r="NM169" s="21">
        <f>SUM($R157:NM157)-SUM($R163:NM163)</f>
        <v>941672.60273972526</v>
      </c>
      <c r="NN169" s="21">
        <f>SUM($R157:NN157)-SUM($R163:NN163)</f>
        <v>947541.09589041001</v>
      </c>
      <c r="NO169" s="21">
        <f>SUM($R157:NO157)-SUM($R163:NO163)</f>
        <v>953371.23287671129</v>
      </c>
      <c r="NP169" s="21">
        <f>SUM($R157:NP157)-SUM($R163:NP163)</f>
        <v>959163.01369862922</v>
      </c>
      <c r="NQ169" s="21">
        <f>SUM($R157:NQ157)-SUM($R163:NQ163)</f>
        <v>964916.43835616345</v>
      </c>
      <c r="NR169" s="21">
        <f>SUM($R157:NR157)-SUM($R163:NR163)</f>
        <v>970631.50684931409</v>
      </c>
      <c r="NS169" s="21">
        <f>SUM($R157:NS157)-SUM($R163:NS163)</f>
        <v>976308.21917808102</v>
      </c>
      <c r="NT169" s="21">
        <f>SUM($R157:NT157)-SUM($R163:NT163)</f>
        <v>981946.57534246461</v>
      </c>
      <c r="NU169" s="21">
        <f>SUM($R157:NU157)-SUM($R163:NU163)</f>
        <v>987546.57534246473</v>
      </c>
      <c r="NV169" s="21">
        <f>SUM($R157:NV157)-SUM($R163:NV163)</f>
        <v>993108.21917808102</v>
      </c>
      <c r="NW169" s="21">
        <f>SUM($R157:NW157)-SUM($R163:NW163)</f>
        <v>998631.50684931397</v>
      </c>
      <c r="NX169" s="21">
        <f>SUM($R157:NX157)-SUM($R163:NX163)</f>
        <v>1004116.4383561632</v>
      </c>
      <c r="NY169" s="21">
        <f>SUM($R157:NY157)-SUM($R163:NY163)</f>
        <v>1009563.013698629</v>
      </c>
      <c r="NZ169" s="21">
        <f>SUM($R157:NZ157)-SUM($R163:NZ163)</f>
        <v>1014971.2328767113</v>
      </c>
      <c r="OA169" s="21">
        <f>SUM($R157:OA157)-SUM($R163:OA163)</f>
        <v>1020341.0958904099</v>
      </c>
      <c r="OB169" s="21">
        <f>SUM($R157:OB157)-SUM($R163:OB163)</f>
        <v>1025672.602739725</v>
      </c>
      <c r="OC169" s="21">
        <f>SUM($R157:OC157)-SUM($R163:OC163)</f>
        <v>1030965.7534246565</v>
      </c>
      <c r="OD169" s="21">
        <f>SUM($R157:OD157)-SUM($R163:OD163)</f>
        <v>1036220.5479452044</v>
      </c>
      <c r="OE169" s="21">
        <f>SUM($R157:OE157)-SUM($R163:OE163)</f>
        <v>1041436.9863013689</v>
      </c>
      <c r="OF169" s="21">
        <f>SUM($R157:OF157)-SUM($R163:OF163)</f>
        <v>1046615.0684931497</v>
      </c>
      <c r="OG169" s="21">
        <f>SUM($R157:OG157)-SUM($R163:OG163)</f>
        <v>1051754.7945205471</v>
      </c>
      <c r="OH169" s="21">
        <f>SUM($R157:OH157)-SUM($R163:OH163)</f>
        <v>1056856.1643835609</v>
      </c>
      <c r="OI169" s="21">
        <f>SUM($R157:OI157)-SUM($R163:OI163)</f>
        <v>1061919.1780821909</v>
      </c>
      <c r="OJ169" s="21">
        <f>SUM($R157:OJ157)-SUM($R163:OJ163)</f>
        <v>1066943.8356164377</v>
      </c>
      <c r="OK169" s="21">
        <f>SUM($R157:OK157)-SUM($R163:OK163)</f>
        <v>1071930.1369863008</v>
      </c>
      <c r="OL169" s="21">
        <f>SUM($R157:OL157)-SUM($R163:OL163)</f>
        <v>1077683.5616438349</v>
      </c>
      <c r="OM169" s="21">
        <f>SUM($R157:OM157)-SUM($R163:OM163)</f>
        <v>1083436.986301369</v>
      </c>
      <c r="ON169" s="21">
        <f>SUM($R157:ON157)-SUM($R163:ON163)</f>
        <v>1089190.4109589034</v>
      </c>
      <c r="OO169" s="21">
        <f>SUM($R157:OO157)-SUM($R163:OO163)</f>
        <v>1094943.8356164377</v>
      </c>
      <c r="OP169" s="21">
        <f>SUM($R157:OP157)-SUM($R163:OP163)</f>
        <v>1100697.2602739718</v>
      </c>
      <c r="OQ169" s="21">
        <f>SUM($R157:OQ157)-SUM($R163:OQ163)</f>
        <v>1106450.6849315059</v>
      </c>
      <c r="OR169" s="21">
        <f>SUM($R157:OR157)-SUM($R163:OR163)</f>
        <v>1112204.1095890403</v>
      </c>
      <c r="OS169" s="21">
        <f>SUM($R157:OS157)-SUM($R163:OS163)</f>
        <v>1117957.5342465746</v>
      </c>
      <c r="OT169" s="21">
        <f>SUM($R157:OT157)-SUM($R163:OT163)</f>
        <v>1123710.9589041087</v>
      </c>
      <c r="OU169" s="21">
        <f>SUM($R157:OU157)-SUM($R163:OU163)</f>
        <v>1129464.3835616428</v>
      </c>
      <c r="OV169" s="21">
        <f>SUM($R157:OV157)-SUM($R163:OV163)</f>
        <v>1135217.8082191772</v>
      </c>
      <c r="OW169" s="21">
        <f>SUM($R157:OW157)-SUM($R163:OW163)</f>
        <v>1140971.2328767115</v>
      </c>
      <c r="OX169" s="21">
        <f>SUM($R157:OX157)-SUM($R163:OX163)</f>
        <v>1146724.6575342456</v>
      </c>
      <c r="OY169" s="21">
        <f>SUM($R157:OY157)-SUM($R163:OY163)</f>
        <v>1152478.0821917797</v>
      </c>
      <c r="OZ169" s="21">
        <f>SUM($R157:OZ157)-SUM($R163:OZ163)</f>
        <v>1158231.5068493141</v>
      </c>
      <c r="PA169" s="21">
        <f>SUM($R157:PA157)-SUM($R163:PA163)</f>
        <v>1163984.9315068484</v>
      </c>
      <c r="PB169" s="21">
        <f>SUM($R157:PB157)-SUM($R163:PB163)</f>
        <v>1169738.3561643825</v>
      </c>
      <c r="PC169" s="21">
        <f>SUM($R157:PC157)-SUM($R163:PC163)</f>
        <v>1175491.7808219166</v>
      </c>
      <c r="PD169" s="21">
        <f>SUM($R157:PD157)-SUM($R163:PD163)</f>
        <v>1181245.205479451</v>
      </c>
      <c r="PE169" s="21">
        <f>SUM($R157:PE157)-SUM($R163:PE163)</f>
        <v>1186998.6301369853</v>
      </c>
      <c r="PF169" s="21">
        <f>SUM($R157:PF157)-SUM($R163:PF163)</f>
        <v>1192752.0547945194</v>
      </c>
      <c r="PG169" s="21">
        <f>SUM($R157:PG157)-SUM($R163:PG163)</f>
        <v>1198505.4794520536</v>
      </c>
      <c r="PH169" s="21">
        <f>SUM($R157:PH157)-SUM($R163:PH163)</f>
        <v>1204258.9041095879</v>
      </c>
      <c r="PI169" s="21">
        <f>SUM($R157:PI157)-SUM($R163:PI163)</f>
        <v>1210012.3287671222</v>
      </c>
      <c r="PJ169" s="21">
        <f>SUM($R157:PJ157)-SUM($R163:PJ163)</f>
        <v>1215765.7534246563</v>
      </c>
      <c r="PK169" s="21">
        <f>SUM($R157:PK157)-SUM($R163:PK163)</f>
        <v>1221519.1780821905</v>
      </c>
      <c r="PL169" s="21">
        <f>SUM($R157:PL157)-SUM($R163:PL163)</f>
        <v>1227272.6027397248</v>
      </c>
      <c r="PM169" s="21">
        <f>SUM($R157:PM157)-SUM($R163:PM163)</f>
        <v>1233026.0273972591</v>
      </c>
      <c r="PN169" s="21">
        <f>SUM($R157:PN157)-SUM($R163:PN163)</f>
        <v>1238779.4520547932</v>
      </c>
      <c r="PO169" s="21">
        <f>SUM($R157:PO157)-SUM($R163:PO163)</f>
        <v>1244532.8767123274</v>
      </c>
      <c r="PP169" s="21">
        <f>SUM($R157:PP157)-SUM($R163:PP163)</f>
        <v>1250286.3013698617</v>
      </c>
      <c r="PQ169" s="21">
        <f>SUM($R157:PQ157)-SUM($R163:PQ163)</f>
        <v>1256039.726027396</v>
      </c>
      <c r="PR169" s="21">
        <f>SUM($R157:PR157)-SUM($R163:PR163)</f>
        <v>1261793.1506849302</v>
      </c>
      <c r="PS169" s="21">
        <f>SUM($R157:PS157)-SUM($R163:PS163)</f>
        <v>1267546.5753424643</v>
      </c>
      <c r="PT169" s="21">
        <f>SUM($R157:PT157)-SUM($R163:PT163)</f>
        <v>1273299.9999999986</v>
      </c>
      <c r="PU169" s="21">
        <f>SUM($R157:PU157)-SUM($R163:PU163)</f>
        <v>1279053.4246575329</v>
      </c>
      <c r="PV169" s="21">
        <f>SUM($R157:PV157)-SUM($R163:PV163)</f>
        <v>1284806.8493150671</v>
      </c>
      <c r="PW169" s="21">
        <f>SUM($R157:PW157)-SUM($R163:PW163)</f>
        <v>1290560.2739726012</v>
      </c>
      <c r="PX169" s="21">
        <f>SUM($R157:PX157)-SUM($R163:PX163)</f>
        <v>1296313.6986301355</v>
      </c>
      <c r="PY169" s="21">
        <f>SUM($R157:PY157)-SUM($R163:PY163)</f>
        <v>1302067.1232876698</v>
      </c>
      <c r="PZ169" s="21">
        <f>SUM($R157:PZ157)-SUM($R163:PZ163)</f>
        <v>1307820.547945204</v>
      </c>
      <c r="QA169" s="21">
        <f>SUM($R157:QA157)-SUM($R163:QA163)</f>
        <v>1313573.9726027381</v>
      </c>
      <c r="QB169" s="21">
        <f>SUM($R157:QB157)-SUM($R163:QB163)</f>
        <v>1319365.7534246561</v>
      </c>
      <c r="QC169" s="21">
        <f>SUM($R157:QC157)-SUM($R163:QC163)</f>
        <v>1325195.8904109574</v>
      </c>
      <c r="QD169" s="21">
        <f>SUM($R157:QD157)-SUM($R163:QD163)</f>
        <v>1331064.3835616426</v>
      </c>
      <c r="QE169" s="21">
        <f>SUM($R157:QE157)-SUM($R163:QE163)</f>
        <v>1336971.2328767111</v>
      </c>
      <c r="QF169" s="21">
        <f>SUM($R157:QF157)-SUM($R163:QF163)</f>
        <v>1342916.438356163</v>
      </c>
      <c r="QG169" s="21">
        <f>SUM($R157:QG157)-SUM($R163:QG163)</f>
        <v>1348899.9999999986</v>
      </c>
      <c r="QH169" s="21">
        <f>SUM($R157:QH157)-SUM($R163:QH163)</f>
        <v>1354921.9178082182</v>
      </c>
      <c r="QI169" s="21">
        <f>SUM($R157:QI157)-SUM($R163:QI163)</f>
        <v>1360982.191780821</v>
      </c>
      <c r="QJ169" s="21">
        <f>SUM($R157:QJ157)-SUM($R163:QJ163)</f>
        <v>1367080.8219178072</v>
      </c>
      <c r="QK169" s="21">
        <f>SUM($R157:QK157)-SUM($R163:QK163)</f>
        <v>1373217.8082191772</v>
      </c>
      <c r="QL169" s="21">
        <f>SUM($R157:QL157)-SUM($R163:QL163)</f>
        <v>1379393.1506849306</v>
      </c>
      <c r="QM169" s="21">
        <f>SUM($R157:QM157)-SUM($R163:QM163)</f>
        <v>1385606.8493150678</v>
      </c>
      <c r="QN169" s="21">
        <f>SUM($R157:QN157)-SUM($R163:QN163)</f>
        <v>1391858.9041095884</v>
      </c>
      <c r="QO169" s="21">
        <f>SUM($R157:QO157)-SUM($R163:QO163)</f>
        <v>1398149.3150684922</v>
      </c>
      <c r="QP169" s="21">
        <f>SUM($R157:QP157)-SUM($R163:QP163)</f>
        <v>1404478.08219178</v>
      </c>
      <c r="QQ169" s="21">
        <f>SUM($R157:QQ157)-SUM($R163:QQ163)</f>
        <v>1410845.2054794515</v>
      </c>
      <c r="QR169" s="21">
        <f>SUM($R157:QR157)-SUM($R163:QR163)</f>
        <v>1417250.6849315064</v>
      </c>
      <c r="QS169" s="21">
        <f>SUM($R157:QS157)-SUM($R163:QS163)</f>
        <v>1423694.5205479446</v>
      </c>
      <c r="QT169" s="21">
        <f>SUM($R157:QT157)-SUM($R163:QT163)</f>
        <v>1430176.7123287667</v>
      </c>
      <c r="QU169" s="21">
        <f>SUM($R157:QU157)-SUM($R163:QU163)</f>
        <v>1436697.2602739725</v>
      </c>
      <c r="QV169" s="21">
        <f>SUM($R157:QV157)-SUM($R163:QV163)</f>
        <v>1443256.1643835614</v>
      </c>
      <c r="QW169" s="21">
        <f>SUM($R157:QW157)-SUM($R163:QW163)</f>
        <v>1449853.4246575339</v>
      </c>
      <c r="QX169" s="21">
        <f>SUM($R157:QX157)-SUM($R163:QX163)</f>
        <v>1456489.0410958903</v>
      </c>
      <c r="QY169" s="21">
        <f>SUM($R157:QY157)-SUM($R163:QY163)</f>
        <v>1463163.01369863</v>
      </c>
      <c r="QZ169" s="21">
        <f>SUM($R157:QZ157)-SUM($R163:QZ163)</f>
        <v>1469875.3424657532</v>
      </c>
      <c r="RA169" s="21">
        <f>SUM($R157:RA157)-SUM($R163:RA163)</f>
        <v>1476626.0273972601</v>
      </c>
      <c r="RB169" s="21">
        <f>SUM($R157:RB157)-SUM($R163:RB163)</f>
        <v>1483415.0684931509</v>
      </c>
      <c r="RC169" s="21">
        <f>SUM($R157:RC157)-SUM($R163:RC163)</f>
        <v>1490242.4657534249</v>
      </c>
      <c r="RD169" s="21">
        <f>SUM($R157:RD157)-SUM($R163:RD163)</f>
        <v>1497108.2191780824</v>
      </c>
      <c r="RE169" s="21">
        <f>SUM($R157:RE157)-SUM($R163:RE163)</f>
        <v>1504012.3287671236</v>
      </c>
      <c r="RF169" s="21">
        <f>SUM($R157:RF157)-SUM($R163:RF163)</f>
        <v>1510954.7945205483</v>
      </c>
      <c r="RG169" s="21">
        <f>SUM($R157:RG157)-SUM($R163:RG163)</f>
        <v>1518067.9452054799</v>
      </c>
      <c r="RH169" s="21">
        <f>SUM($R157:RH157)-SUM($R163:RH163)</f>
        <v>1525351.780821918</v>
      </c>
      <c r="RI169" s="21">
        <f>SUM($R157:RI157)-SUM($R163:RI163)</f>
        <v>1532806.3013698631</v>
      </c>
      <c r="RJ169" s="21">
        <f>SUM($R157:RJ157)-SUM($R163:RJ163)</f>
        <v>1540431.5068493153</v>
      </c>
      <c r="RK169" s="21">
        <f>SUM($R157:RK157)-SUM($R163:RK163)</f>
        <v>1548227.3972602743</v>
      </c>
      <c r="RL169" s="21">
        <f>SUM($R157:RL157)-SUM($R163:RL163)</f>
        <v>1556193.9726027399</v>
      </c>
      <c r="RM169" s="21">
        <f>SUM($R157:RM157)-SUM($R163:RM163)</f>
        <v>1564331.2328767125</v>
      </c>
      <c r="RN169" s="21">
        <f>SUM($R157:RN157)-SUM($R163:RN163)</f>
        <v>1572639.1780821921</v>
      </c>
      <c r="RO169" s="21">
        <f>SUM($R157:RO157)-SUM($R163:RO163)</f>
        <v>1581117.8082191786</v>
      </c>
      <c r="RP169" s="21">
        <f>SUM($R157:RP157)-SUM($R163:RP163)</f>
        <v>1589767.1232876717</v>
      </c>
      <c r="RQ169" s="21">
        <f>SUM($R157:RQ157)-SUM($R163:RQ163)</f>
        <v>1598587.1232876717</v>
      </c>
      <c r="RR169" s="21">
        <f>SUM($R157:RR157)-SUM($R163:RR163)</f>
        <v>1607577.8082191788</v>
      </c>
      <c r="RS169" s="21">
        <f>SUM($R157:RS157)-SUM($R163:RS163)</f>
        <v>1616739.1780821928</v>
      </c>
      <c r="RT169" s="21">
        <f>SUM($R157:RT157)-SUM($R163:RT163)</f>
        <v>1626071.2328767134</v>
      </c>
      <c r="RU169" s="21">
        <f>SUM($R157:RU157)-SUM($R163:RU163)</f>
        <v>1635573.9726027409</v>
      </c>
      <c r="RV169" s="21">
        <f>SUM($R157:RV157)-SUM($R163:RV163)</f>
        <v>1645247.3972602754</v>
      </c>
      <c r="RW169" s="21">
        <f>SUM($R157:RW157)-SUM($R163:RW163)</f>
        <v>1655091.5068493169</v>
      </c>
      <c r="RX169" s="21">
        <f>SUM($R157:RX157)-SUM($R163:RX163)</f>
        <v>1665106.301369865</v>
      </c>
      <c r="RY169" s="21">
        <f>SUM($R157:RY157)-SUM($R163:RY163)</f>
        <v>1675291.7808219199</v>
      </c>
      <c r="RZ169" s="21">
        <f>SUM($R157:RZ157)-SUM($R163:RZ163)</f>
        <v>1684842.465753427</v>
      </c>
      <c r="SA169" s="21">
        <f>SUM($R157:SA157)-SUM($R163:SA163)</f>
        <v>1694525.4794520573</v>
      </c>
      <c r="SB169" s="21">
        <f>SUM($R157:SB157)-SUM($R163:SB163)</f>
        <v>1704340.8219178105</v>
      </c>
      <c r="SC169" s="21">
        <f>SUM($R157:SC157)-SUM($R163:SC163)</f>
        <v>1714288.4931506873</v>
      </c>
      <c r="SD169" s="21">
        <f>SUM($R157:SD157)-SUM($R163:SD163)</f>
        <v>1724368.4931506875</v>
      </c>
      <c r="SE169" s="21">
        <f>SUM($R157:SE157)-SUM($R163:SE163)</f>
        <v>1734580.8219178109</v>
      </c>
      <c r="SF169" s="21">
        <f>SUM($R157:SF157)-SUM($R163:SF163)</f>
        <v>1744925.4794520573</v>
      </c>
      <c r="SG169" s="21">
        <f>SUM($R157:SG157)-SUM($R163:SG163)</f>
        <v>1755402.4657534272</v>
      </c>
      <c r="SH169" s="21">
        <f>SUM($R157:SH157)-SUM($R163:SH163)</f>
        <v>1766011.7808219206</v>
      </c>
      <c r="SI169" s="21">
        <f>SUM($R157:SI157)-SUM($R163:SI163)</f>
        <v>1776753.4246575371</v>
      </c>
      <c r="SJ169" s="21">
        <f>SUM($R157:SJ157)-SUM($R163:SJ163)</f>
        <v>1787627.3972602766</v>
      </c>
      <c r="SK169" s="21">
        <f>SUM($R157:SK157)-SUM($R163:SK163)</f>
        <v>1798650.9589041122</v>
      </c>
      <c r="SL169" s="21">
        <f>SUM($R157:SL157)-SUM($R163:SL163)</f>
        <v>1809824.1095890438</v>
      </c>
      <c r="SM169" s="21">
        <f>SUM($R157:SM157)-SUM($R163:SM163)</f>
        <v>1821146.8493150715</v>
      </c>
      <c r="SN169" s="21">
        <f>SUM($R157:SN157)-SUM($R163:SN163)</f>
        <v>1832619.1780821946</v>
      </c>
      <c r="SO169" s="21">
        <f>SUM($R157:SO157)-SUM($R163:SO163)</f>
        <v>1844241.095890414</v>
      </c>
      <c r="SP169" s="21">
        <f>SUM($R157:SP157)-SUM($R163:SP163)</f>
        <v>1856012.6027397292</v>
      </c>
      <c r="SQ169" s="21">
        <f>SUM($R157:SQ157)-SUM($R163:SQ163)</f>
        <v>1867933.6986301402</v>
      </c>
      <c r="SR169" s="21">
        <f>SUM($R157:SR157)-SUM($R163:SR163)</f>
        <v>1880004.383561647</v>
      </c>
      <c r="SS169" s="21">
        <f>SUM($R157:SS157)-SUM($R163:SS163)</f>
        <v>1892224.6575342496</v>
      </c>
      <c r="ST169" s="21">
        <f>SUM($R157:ST157)-SUM($R163:ST163)</f>
        <v>1904594.5205479485</v>
      </c>
      <c r="SU169" s="21">
        <f>SUM($R157:SU157)-SUM($R163:SU163)</f>
        <v>1917113.972602743</v>
      </c>
      <c r="SV169" s="21">
        <f>SUM($R157:SV157)-SUM($R163:SV163)</f>
        <v>1929783.0136986331</v>
      </c>
      <c r="SW169" s="21">
        <f>SUM($R157:SW157)-SUM($R163:SW163)</f>
        <v>1942601.6438356193</v>
      </c>
      <c r="SX169" s="21">
        <f>SUM($R157:SX157)-SUM($R163:SX163)</f>
        <v>1955569.8630137013</v>
      </c>
      <c r="SY169" s="21">
        <f>SUM($R157:SY157)-SUM($R163:SY163)</f>
        <v>1968687.6712328794</v>
      </c>
      <c r="SZ169" s="21">
        <f>SUM($R157:SZ157)-SUM($R163:SZ163)</f>
        <v>1981955.0684931532</v>
      </c>
      <c r="TA169" s="21">
        <f>SUM($R157:TA157)-SUM($R163:TA163)</f>
        <v>1995372.0547945232</v>
      </c>
      <c r="TB169" s="21">
        <f>SUM($R157:TB157)-SUM($R163:TB163)</f>
        <v>2008938.6301369888</v>
      </c>
      <c r="TC169" s="21">
        <f>SUM($R157:TC157)-SUM($R163:TC163)</f>
        <v>2022654.7945205502</v>
      </c>
      <c r="TD169" s="21">
        <f>SUM($R157:TD157)-SUM($R163:TD163)</f>
        <v>2036520.5479452077</v>
      </c>
      <c r="TE169" s="21">
        <f>SUM($R157:TE157)-SUM($R163:TE163)</f>
        <v>2047756.9863013721</v>
      </c>
      <c r="TF169" s="21">
        <f>SUM($R157:TF157)-SUM($R163:TF163)</f>
        <v>2059010.684931509</v>
      </c>
      <c r="TG169" s="21">
        <f>SUM($R157:TG157)-SUM($R163:TG163)</f>
        <v>2070281.6438356184</v>
      </c>
      <c r="TH169" s="21">
        <f>SUM($R157:TH157)-SUM($R163:TH163)</f>
        <v>2081569.8630137008</v>
      </c>
      <c r="TI169" s="21">
        <f>SUM($R157:TI157)-SUM($R163:TI163)</f>
        <v>2092875.3424657558</v>
      </c>
      <c r="TJ169" s="21">
        <f>SUM($R157:TJ157)-SUM($R163:TJ163)</f>
        <v>2104198.082191783</v>
      </c>
      <c r="TK169" s="21">
        <f>SUM($R157:TK157)-SUM($R163:TK163)</f>
        <v>2115538.082191783</v>
      </c>
      <c r="TL169" s="21">
        <f>SUM($R157:TL157)-SUM($R163:TL163)</f>
        <v>2126895.3424657555</v>
      </c>
      <c r="TM169" s="21">
        <f>SUM($R157:TM157)-SUM($R163:TM163)</f>
        <v>2138269.8630137006</v>
      </c>
      <c r="TN169" s="21">
        <f>SUM($R157:TN157)-SUM($R163:TN163)</f>
        <v>2149661.6438356191</v>
      </c>
      <c r="TO169" s="21">
        <f>SUM($R157:TO157)-SUM($R163:TO163)</f>
        <v>2161070.6849315092</v>
      </c>
      <c r="TP169" s="21">
        <f>SUM($R157:TP157)-SUM($R163:TP163)</f>
        <v>2172381.9178082217</v>
      </c>
      <c r="TQ169" s="21">
        <f>SUM($R157:TQ157)-SUM($R163:TQ163)</f>
        <v>2183595.3424657565</v>
      </c>
      <c r="TR169" s="21">
        <f>SUM($R157:TR157)-SUM($R163:TR163)</f>
        <v>2194710.9589041127</v>
      </c>
      <c r="TS169" s="21">
        <f>SUM($R157:TS157)-SUM($R163:TS163)</f>
        <v>2205728.7671232903</v>
      </c>
      <c r="TT169" s="21">
        <f>SUM($R157:TT157)-SUM($R163:TT163)</f>
        <v>2216648.7671232903</v>
      </c>
      <c r="TU169" s="21">
        <f>SUM($R157:TU157)-SUM($R163:TU163)</f>
        <v>2227470.9589041127</v>
      </c>
      <c r="TV169" s="21">
        <f>SUM($R157:TV157)-SUM($R163:TV163)</f>
        <v>2238195.3424657565</v>
      </c>
      <c r="TW169" s="21">
        <f>SUM($R157:TW157)-SUM($R163:TW163)</f>
        <v>2248821.9178082217</v>
      </c>
      <c r="TX169" s="21">
        <f>SUM($R157:TX157)-SUM($R163:TX163)</f>
        <v>2259350.6849315092</v>
      </c>
      <c r="TY169" s="21">
        <f>SUM($R157:TY157)-SUM($R163:TY163)</f>
        <v>2269781.6438356191</v>
      </c>
      <c r="TZ169" s="21">
        <f>SUM($R157:TZ157)-SUM($R163:TZ163)</f>
        <v>2280114.7945205504</v>
      </c>
      <c r="UA169" s="21">
        <f>SUM($R157:UA157)-SUM($R163:UA163)</f>
        <v>2290350.1369863041</v>
      </c>
      <c r="UB169" s="21">
        <f>SUM($R157:UB157)-SUM($R163:UB163)</f>
        <v>2300487.6712328792</v>
      </c>
      <c r="UC169" s="21">
        <f>SUM($R157:UC157)-SUM($R163:UC163)</f>
        <v>2310527.3972602766</v>
      </c>
      <c r="UD169" s="21">
        <f>SUM($R157:UD157)-SUM($R163:UD163)</f>
        <v>2320469.3150684964</v>
      </c>
      <c r="UE169" s="21">
        <f>SUM($R157:UE157)-SUM($R163:UE163)</f>
        <v>2330313.4246575376</v>
      </c>
      <c r="UF169" s="21">
        <f>SUM($R157:UF157)-SUM($R163:UF163)</f>
        <v>2340059.7260274002</v>
      </c>
      <c r="UG169" s="21">
        <f>SUM($R157:UG157)-SUM($R163:UG163)</f>
        <v>2349708.2191780852</v>
      </c>
      <c r="UH169" s="21">
        <f>SUM($R157:UH157)-SUM($R163:UH163)</f>
        <v>2359258.9041095925</v>
      </c>
      <c r="UI169" s="21">
        <f>SUM($R157:UI157)-SUM($R163:UI163)</f>
        <v>2368349.3150684964</v>
      </c>
      <c r="UJ169" s="21">
        <f>SUM($R157:UJ157)-SUM($R163:UJ163)</f>
        <v>2377324.6575342501</v>
      </c>
      <c r="UK169" s="21">
        <f>SUM($R157:UK157)-SUM($R163:UK163)</f>
        <v>2386184.9315068526</v>
      </c>
      <c r="UL169" s="21">
        <f>SUM($R157:UL157)-SUM($R163:UL163)</f>
        <v>2394930.136986305</v>
      </c>
      <c r="UM169" s="21">
        <f>SUM($R157:UM157)-SUM($R163:UM163)</f>
        <v>2403560.2739726063</v>
      </c>
      <c r="UN169" s="21">
        <f>SUM($R157:UN157)-SUM($R163:UN163)</f>
        <v>2412075.3424657565</v>
      </c>
      <c r="UO169" s="21">
        <f>SUM($R157:UO157)-SUM($R163:UO163)</f>
        <v>2420475.3424657565</v>
      </c>
      <c r="UP169" s="21">
        <f>SUM($R157:UP157)-SUM($R163:UP163)</f>
        <v>2428760.2739726054</v>
      </c>
      <c r="UQ169" s="21">
        <f>SUM($R157:UQ157)-SUM($R163:UQ163)</f>
        <v>2436930.1369863041</v>
      </c>
      <c r="UR169" s="21">
        <f>SUM($R157:UR157)-SUM($R163:UR163)</f>
        <v>2444984.9315068517</v>
      </c>
      <c r="US169" s="21">
        <f>SUM($R157:US157)-SUM($R163:US163)</f>
        <v>2452924.6575342491</v>
      </c>
      <c r="UT169" s="21">
        <f>SUM($R157:UT157)-SUM($R163:UT163)</f>
        <v>2460760.8219178105</v>
      </c>
      <c r="UU169" s="21">
        <f>SUM($R157:UU157)-SUM($R163:UU163)</f>
        <v>2468493.4246575367</v>
      </c>
      <c r="UV169" s="21">
        <f>SUM($R157:UV157)-SUM($R163:UV163)</f>
        <v>2476122.4657534268</v>
      </c>
      <c r="UW169" s="21">
        <f>SUM($R157:UW157)-SUM($R163:UW163)</f>
        <v>2483647.9452054817</v>
      </c>
      <c r="UX169" s="21">
        <f>SUM($R157:UX157)-SUM($R163:UX163)</f>
        <v>2491069.8630137006</v>
      </c>
      <c r="UY169" s="21">
        <f>SUM($R157:UY157)-SUM($R163:UY163)</f>
        <v>2498388.2191780843</v>
      </c>
      <c r="UZ169" s="21">
        <f>SUM($R157:UZ157)-SUM($R163:UZ163)</f>
        <v>2505603.0136986319</v>
      </c>
      <c r="VA169" s="21">
        <f>SUM($R157:VA157)-SUM($R163:VA163)</f>
        <v>2512714.2465753444</v>
      </c>
      <c r="VB169" s="21">
        <f>SUM($R157:VB157)-SUM($R163:VB163)</f>
        <v>2519721.9178082207</v>
      </c>
      <c r="VC169" s="21">
        <f>SUM($R157:VC157)-SUM($R163:VC163)</f>
        <v>2526626.0273972619</v>
      </c>
      <c r="VD169" s="21">
        <f>SUM($R157:VD157)-SUM($R163:VD163)</f>
        <v>2533426.5753424671</v>
      </c>
      <c r="VE169" s="21">
        <f>SUM($R157:VE157)-SUM($R163:VE163)</f>
        <v>2540123.561643837</v>
      </c>
      <c r="VF169" s="21">
        <f>SUM($R157:VF157)-SUM($R163:VF163)</f>
        <v>2546716.9863013709</v>
      </c>
      <c r="VG169" s="21">
        <f>SUM($R157:VG157)-SUM($R163:VG163)</f>
        <v>2553206.8493150696</v>
      </c>
      <c r="VH169" s="21">
        <f>SUM($R157:VH157)-SUM($R163:VH163)</f>
        <v>2559593.1506849322</v>
      </c>
      <c r="VI169" s="21">
        <f>SUM($R157:VI157)-SUM($R163:VI163)</f>
        <v>2565875.8904109597</v>
      </c>
      <c r="VJ169" s="21">
        <f>SUM($R157:VJ157)-SUM($R163:VJ163)</f>
        <v>2572055.0684931511</v>
      </c>
      <c r="VK169" s="21">
        <f>SUM($R157:VK157)-SUM($R163:VK163)</f>
        <v>2578130.6849315073</v>
      </c>
      <c r="VL169" s="21">
        <f>SUM($R157:VL157)-SUM($R163:VL163)</f>
        <v>2584102.7397260275</v>
      </c>
      <c r="VM169" s="21">
        <f>SUM($R157:VM157)-SUM($R163:VM163)</f>
        <v>2589971.2328767125</v>
      </c>
      <c r="VN169" s="21">
        <f>SUM($R157:VN157)-SUM($R163:VN163)</f>
        <v>2598152.6027397262</v>
      </c>
      <c r="VO169" s="21">
        <f>SUM($R157:VO157)-SUM($R163:VO163)</f>
        <v>2606345.4794520545</v>
      </c>
      <c r="VP169" s="21">
        <f>SUM($R157:VP157)-SUM($R163:VP163)</f>
        <v>2614549.8630136987</v>
      </c>
      <c r="VQ169" s="21">
        <f>SUM($R157:VQ157)-SUM($R163:VQ163)</f>
        <v>2622765.7534246575</v>
      </c>
      <c r="VR169" s="21">
        <f>SUM($R157:VR157)-SUM($R163:VR163)</f>
        <v>2630993.1506849313</v>
      </c>
      <c r="VS169" s="21">
        <f>SUM($R157:VS157)-SUM($R163:VS163)</f>
        <v>2639232.0547945197</v>
      </c>
      <c r="VT169" s="21">
        <f>SUM($R157:VT157)-SUM($R163:VT163)</f>
        <v>2647482.4657534231</v>
      </c>
      <c r="VU169" s="21">
        <f>SUM($R157:VU157)-SUM($R163:VU163)</f>
        <v>2655744.3835616428</v>
      </c>
      <c r="VV169" s="21">
        <f>SUM($R157:VV157)-SUM($R163:VV163)</f>
        <v>2664017.8082191776</v>
      </c>
      <c r="VW169" s="21">
        <f>SUM($R157:VW157)-SUM($R163:VW163)</f>
        <v>2672302.739726027</v>
      </c>
      <c r="VX169" s="21">
        <f>SUM($R157:VX157)-SUM($R163:VX163)</f>
        <v>2680599.1780821914</v>
      </c>
      <c r="VY169" s="21">
        <f>SUM($R157:VY157)-SUM($R163:VY163)</f>
        <v>2688976.1643835614</v>
      </c>
      <c r="VZ169" s="21">
        <f>SUM($R157:VZ157)-SUM($R163:VZ163)</f>
        <v>2697433.6986301364</v>
      </c>
      <c r="WA169" s="21">
        <f>SUM($R157:WA157)-SUM($R163:WA163)</f>
        <v>2705971.7808219171</v>
      </c>
      <c r="WB169" s="21">
        <f>SUM($R157:WB157)-SUM($R163:WB163)</f>
        <v>2714590.4109589029</v>
      </c>
      <c r="WC169" s="21">
        <f>SUM($R157:WC157)-SUM($R163:WC163)</f>
        <v>2723289.5890410952</v>
      </c>
      <c r="WD169" s="21">
        <f>SUM($R157:WD157)-SUM($R163:WD163)</f>
        <v>2732069.3150684927</v>
      </c>
      <c r="WE169" s="21">
        <f>SUM($R157:WE157)-SUM($R163:WE163)</f>
        <v>2740929.5890410948</v>
      </c>
      <c r="WF169" s="21">
        <f>SUM($R157:WF157)-SUM($R163:WF163)</f>
        <v>2749870.4109589029</v>
      </c>
      <c r="WG169" s="21">
        <f>SUM($R157:WG157)-SUM($R163:WG163)</f>
        <v>2758891.7808219166</v>
      </c>
      <c r="WH169" s="21">
        <f>SUM($R157:WH157)-SUM($R163:WH163)</f>
        <v>2767993.6986301364</v>
      </c>
      <c r="WI169" s="21">
        <f>SUM($R157:WI157)-SUM($R163:WI163)</f>
        <v>2777176.1643835609</v>
      </c>
      <c r="WJ169" s="21">
        <f>SUM($R157:WJ157)-SUM($R163:WJ163)</f>
        <v>2786439.1780821905</v>
      </c>
      <c r="WK169" s="21">
        <f>SUM($R157:WK157)-SUM($R163:WK163)</f>
        <v>2795782.7397260265</v>
      </c>
      <c r="WL169" s="21">
        <f>SUM($R157:WL157)-SUM($R163:WL163)</f>
        <v>2805206.8493150678</v>
      </c>
      <c r="WM169" s="21">
        <f>SUM($R157:WM157)-SUM($R163:WM163)</f>
        <v>2814711.5068493136</v>
      </c>
      <c r="WN169" s="21">
        <f>SUM($R157:WN157)-SUM($R163:WN163)</f>
        <v>2824296.7123287655</v>
      </c>
      <c r="WO169" s="21">
        <f>SUM($R157:WO157)-SUM($R163:WO163)</f>
        <v>2833962.4657534231</v>
      </c>
      <c r="WP169" s="21">
        <f>SUM($R157:WP157)-SUM($R163:WP163)</f>
        <v>2843708.7671232866</v>
      </c>
      <c r="WQ169" s="21">
        <f>SUM($R157:WQ157)-SUM($R163:WQ163)</f>
        <v>2853535.6164383548</v>
      </c>
      <c r="WR169" s="21">
        <f>SUM($R157:WR157)-SUM($R163:WR163)</f>
        <v>2863201.3698630119</v>
      </c>
      <c r="WS169" s="21">
        <f>SUM($R157:WS157)-SUM($R163:WS163)</f>
        <v>2872936.1643835604</v>
      </c>
      <c r="WT169" s="21">
        <f>SUM($R157:WT157)-SUM($R163:WT163)</f>
        <v>2882739.9999999991</v>
      </c>
      <c r="WU169" s="21">
        <f>SUM($R157:WU157)-SUM($R163:WU163)</f>
        <v>2892612.8767123274</v>
      </c>
      <c r="WV169" s="21">
        <f>SUM($R157:WV157)-SUM($R163:WV163)</f>
        <v>2902554.7945205467</v>
      </c>
      <c r="WW169" s="21">
        <f>SUM($R157:WW157)-SUM($R163:WW163)</f>
        <v>2912565.7534246566</v>
      </c>
      <c r="WX169" s="21">
        <f>SUM($R157:WX157)-SUM($R163:WX163)</f>
        <v>2922645.7534246566</v>
      </c>
      <c r="WY169" s="21">
        <f>SUM($R157:WY157)-SUM($R163:WY163)</f>
        <v>2932794.7945205471</v>
      </c>
      <c r="WZ169" s="21">
        <f>SUM($R157:WZ157)-SUM($R163:WZ163)</f>
        <v>2943012.8767123278</v>
      </c>
      <c r="XA169" s="21">
        <f>SUM($R157:XA157)-SUM($R163:XA163)</f>
        <v>2953299.9999999991</v>
      </c>
      <c r="XB169" s="21">
        <f>SUM($R157:XB157)-SUM($R163:XB163)</f>
        <v>2963656.1643835614</v>
      </c>
      <c r="XC169" s="21">
        <f>SUM($R157:XC157)-SUM($R163:XC163)</f>
        <v>2974081.3698630133</v>
      </c>
      <c r="XD169" s="21">
        <f>SUM($R157:XD157)-SUM($R163:XD163)</f>
        <v>2984575.6164383553</v>
      </c>
      <c r="XE169" s="21">
        <f>SUM($R157:XE157)-SUM($R163:XE163)</f>
        <v>2995138.9041095888</v>
      </c>
      <c r="XF169" s="21">
        <f>SUM($R157:XF157)-SUM($R163:XF163)</f>
        <v>3005771.2328767125</v>
      </c>
      <c r="XG169" s="21">
        <f>SUM($R157:XG157)-SUM($R163:XG163)</f>
        <v>3016472.6027397257</v>
      </c>
      <c r="XH169" s="21">
        <f>SUM($R157:XH157)-SUM($R163:XH163)</f>
        <v>3027243.01369863</v>
      </c>
      <c r="XI169" s="21">
        <f>SUM($R157:XI157)-SUM($R163:XI163)</f>
        <v>3038082.4657534249</v>
      </c>
      <c r="XJ169" s="21">
        <f>SUM($R157:XJ157)-SUM($R163:XJ163)</f>
        <v>3048990.9589041099</v>
      </c>
      <c r="XK169" s="21">
        <f>SUM($R157:XK157)-SUM($R163:XK163)</f>
        <v>3059968.4931506854</v>
      </c>
      <c r="XL169" s="21">
        <f>SUM($R157:XL157)-SUM($R163:XL163)</f>
        <v>3071015.0684931511</v>
      </c>
      <c r="XM169" s="21">
        <f>SUM($R157:XM157)-SUM($R163:XM163)</f>
        <v>3082130.6849315073</v>
      </c>
      <c r="XN169" s="21">
        <f>SUM($R157:XN157)-SUM($R163:XN163)</f>
        <v>3093315.3424657546</v>
      </c>
      <c r="XO169" s="21">
        <f>SUM($R157:XO157)-SUM($R163:XO163)</f>
        <v>3104569.0410958915</v>
      </c>
      <c r="XP169" s="21">
        <f>SUM($R157:XP157)-SUM($R163:XP163)</f>
        <v>3115891.7808219185</v>
      </c>
      <c r="XQ169" s="21">
        <f>SUM($R157:XQ157)-SUM($R163:XQ163)</f>
        <v>3127283.561643837</v>
      </c>
      <c r="XR169" s="21">
        <f>SUM($R157:XR157)-SUM($R163:XR163)</f>
        <v>3138744.3835616456</v>
      </c>
      <c r="XS169" s="21">
        <f>SUM($R157:XS157)-SUM($R163:XS163)</f>
        <v>3150274.2465753439</v>
      </c>
      <c r="XT169" s="21">
        <f>SUM($R157:XT157)-SUM($R163:XT163)</f>
        <v>3161873.1506849332</v>
      </c>
      <c r="XU169" s="21">
        <f>SUM($R157:XU157)-SUM($R163:XU163)</f>
        <v>3173541.095890413</v>
      </c>
      <c r="XV169" s="21">
        <f>SUM($R157:XV157)-SUM($R163:XV163)</f>
        <v>3185278.082191783</v>
      </c>
      <c r="XW169" s="21">
        <f>SUM($R157:XW157)-SUM($R163:XW163)</f>
        <v>3195634.2465753444</v>
      </c>
      <c r="XX169" s="21">
        <f>SUM($R157:XX157)-SUM($R163:XX163)</f>
        <v>3205990.4109589057</v>
      </c>
      <c r="XY169" s="21">
        <f>SUM($R157:XY157)-SUM($R163:XY163)</f>
        <v>3216346.5753424671</v>
      </c>
      <c r="XZ169" s="21">
        <f>SUM($R157:XZ157)-SUM($R163:XZ163)</f>
        <v>3226702.7397260284</v>
      </c>
      <c r="YA169" s="21">
        <f>SUM($R157:YA157)-SUM($R163:YA163)</f>
        <v>3237058.9041095898</v>
      </c>
      <c r="YB169" s="21">
        <f>SUM($R157:YB157)-SUM($R163:YB163)</f>
        <v>3247415.0684931511</v>
      </c>
      <c r="YC169" s="21">
        <f>SUM($R157:YC157)-SUM($R163:YC163)</f>
        <v>3257771.2328767125</v>
      </c>
      <c r="YD169" s="21">
        <f>SUM($R157:YD157)-SUM($R163:YD163)</f>
        <v>3268127.3972602738</v>
      </c>
      <c r="YE169" s="21">
        <f>SUM($R157:YE157)-SUM($R163:YE163)</f>
        <v>3278483.5616438352</v>
      </c>
      <c r="YF169" s="21">
        <f>SUM($R157:YF157)-SUM($R163:YF163)</f>
        <v>3288753.4246575339</v>
      </c>
      <c r="YG169" s="21">
        <f>SUM($R157:YG157)-SUM($R163:YG163)</f>
        <v>3298936.986301369</v>
      </c>
      <c r="YH169" s="21">
        <f>SUM($R157:YH157)-SUM($R163:YH163)</f>
        <v>3309034.2465753416</v>
      </c>
      <c r="YI169" s="21">
        <f>SUM($R157:YI157)-SUM($R163:YI163)</f>
        <v>3319045.2054794515</v>
      </c>
      <c r="YJ169" s="21">
        <f>SUM($R157:YJ157)-SUM($R163:YJ163)</f>
        <v>3328969.8630136978</v>
      </c>
      <c r="YK169" s="21">
        <f>SUM($R157:YK157)-SUM($R163:YK163)</f>
        <v>3338808.2191780815</v>
      </c>
      <c r="YL169" s="21">
        <f>SUM($R157:YL157)-SUM($R163:YL163)</f>
        <v>3348560.2739726016</v>
      </c>
      <c r="YM169" s="21">
        <f>SUM($R157:YM157)-SUM($R163:YM163)</f>
        <v>3358226.0273972591</v>
      </c>
      <c r="YN169" s="21">
        <f>SUM($R157:YN157)-SUM($R163:YN163)</f>
        <v>3367805.4794520531</v>
      </c>
      <c r="YO169" s="21">
        <f>SUM($R157:YO157)-SUM($R163:YO163)</f>
        <v>3377298.6301369844</v>
      </c>
      <c r="YP169" s="21">
        <f>SUM($R157:YP157)-SUM($R163:YP163)</f>
        <v>3386705.4794520531</v>
      </c>
      <c r="YQ169" s="21">
        <f>SUM($R157:YQ157)-SUM($R163:YQ163)</f>
        <v>3396026.0273972582</v>
      </c>
      <c r="YR169" s="21">
        <f>SUM($R157:YR157)-SUM($R163:YR163)</f>
        <v>3405260.2739726007</v>
      </c>
      <c r="YS169" s="21">
        <f>SUM($R157:YS157)-SUM($R163:YS163)</f>
        <v>3414408.2191780796</v>
      </c>
      <c r="YT169" s="21">
        <f>SUM($R157:YT157)-SUM($R163:YT163)</f>
        <v>3423469.8630136959</v>
      </c>
      <c r="YU169" s="21">
        <f>SUM($R157:YU157)-SUM($R163:YU163)</f>
        <v>3432445.2054794496</v>
      </c>
      <c r="YV169" s="21">
        <f>SUM($R157:YV157)-SUM($R163:YV163)</f>
        <v>3441334.2465753397</v>
      </c>
      <c r="YW169" s="21">
        <f>SUM($R157:YW157)-SUM($R163:YW163)</f>
        <v>3450136.9863013672</v>
      </c>
      <c r="YX169" s="21">
        <f>SUM($R157:YX157)-SUM($R163:YX163)</f>
        <v>3458853.4246575311</v>
      </c>
      <c r="YY169" s="21">
        <f>SUM($R157:YY157)-SUM($R163:YY163)</f>
        <v>3467483.5616438324</v>
      </c>
      <c r="YZ169" s="21">
        <f>SUM($R157:YZ157)-SUM($R163:YZ163)</f>
        <v>3476027.397260271</v>
      </c>
      <c r="ZA169" s="21">
        <f>SUM($R157:ZA157)-SUM($R163:ZA163)</f>
        <v>3484484.9315068461</v>
      </c>
      <c r="ZB169" s="21">
        <f>SUM($R157:ZB157)-SUM($R163:ZB163)</f>
        <v>3492856.1643835586</v>
      </c>
      <c r="ZC169" s="21">
        <f>SUM($R157:ZC157)-SUM($R163:ZC163)</f>
        <v>3501141.0958904075</v>
      </c>
      <c r="ZD169" s="21">
        <f>SUM($R157:ZD157)-SUM($R163:ZD163)</f>
        <v>3509339.7260273937</v>
      </c>
      <c r="ZE169" s="21">
        <f>SUM($R157:ZE157)-SUM($R163:ZE163)</f>
        <v>3517452.0547945173</v>
      </c>
      <c r="ZF169" s="21">
        <f>SUM($R157:ZF157)-SUM($R163:ZF163)</f>
        <v>3525478.0821917774</v>
      </c>
      <c r="ZG169" s="21">
        <f>SUM($R157:ZG157)-SUM($R163:ZG163)</f>
        <v>3533417.8082191749</v>
      </c>
      <c r="ZH169" s="21">
        <f>SUM($R157:ZH157)-SUM($R163:ZH163)</f>
        <v>3541271.2328767087</v>
      </c>
      <c r="ZI169" s="21">
        <f>SUM($R157:ZI157)-SUM($R163:ZI163)</f>
        <v>3549038.35616438</v>
      </c>
      <c r="ZJ169" s="21">
        <f>SUM($R157:ZJ157)-SUM($R163:ZJ163)</f>
        <v>3556719.1780821877</v>
      </c>
      <c r="ZK169" s="21">
        <f>SUM($R157:ZK157)-SUM($R163:ZK163)</f>
        <v>3564313.6986301327</v>
      </c>
      <c r="ZL169" s="21">
        <f>SUM($R157:ZL157)-SUM($R163:ZL163)</f>
        <v>3571821.9178082151</v>
      </c>
      <c r="ZM169" s="21">
        <f>SUM($R157:ZM157)-SUM($R163:ZM163)</f>
        <v>3579243.835616434</v>
      </c>
      <c r="ZN169" s="21">
        <f>SUM($R157:ZN157)-SUM($R163:ZN163)</f>
        <v>3586579.4520547902</v>
      </c>
      <c r="ZO169" s="21">
        <f>SUM($R157:ZO157)-SUM($R163:ZO163)</f>
        <v>3593828.7671232829</v>
      </c>
      <c r="ZP169" s="21">
        <f>SUM($R157:ZP157)-SUM($R163:ZP163)</f>
        <v>3600991.7808219129</v>
      </c>
      <c r="ZQ169" s="21">
        <f>SUM($R157:ZQ157)-SUM($R163:ZQ163)</f>
        <v>3608068.4931506803</v>
      </c>
      <c r="ZR169" s="21">
        <f>SUM($R157:ZR157)-SUM($R163:ZR163)</f>
        <v>3615058.9041095842</v>
      </c>
      <c r="ZS169" s="21">
        <f>SUM($R157:ZS157)-SUM($R163:ZS163)</f>
        <v>3621963.0136986254</v>
      </c>
      <c r="ZT169" s="21">
        <f>SUM($R157:ZT157)-SUM($R163:ZT163)</f>
        <v>3628780.821917803</v>
      </c>
      <c r="ZU169" s="21">
        <f>SUM($R157:ZU157)-SUM($R163:ZU163)</f>
        <v>3635512.328767118</v>
      </c>
      <c r="ZV169" s="21">
        <f>SUM($R157:ZV157)-SUM($R163:ZV163)</f>
        <v>3642157.5342465704</v>
      </c>
      <c r="ZW169" s="21">
        <f>SUM($R157:ZW157)-SUM($R163:ZW163)</f>
        <v>3648716.4383561593</v>
      </c>
      <c r="ZX169" s="21">
        <f>SUM($R157:ZX157)-SUM($R163:ZX163)</f>
        <v>3655189.0410958854</v>
      </c>
      <c r="ZY169" s="21">
        <f>SUM($R157:ZY157)-SUM($R163:ZY163)</f>
        <v>3661575.3424657481</v>
      </c>
      <c r="ZZ169" s="21">
        <f>SUM($R157:ZZ157)-SUM($R163:ZZ163)</f>
        <v>3667875.3424657481</v>
      </c>
      <c r="AAA169" s="21">
        <f>SUM($R157:AAA157)-SUM($R163:AAA163)</f>
        <v>3674089.0410958845</v>
      </c>
      <c r="AAB169" s="21">
        <f>SUM($R157:AAB157)-SUM($R163:AAB163)</f>
        <v>3680216.4383561583</v>
      </c>
      <c r="AAC169" s="21">
        <f>SUM($R157:AAC157)-SUM($R163:AAC163)</f>
        <v>3686257.5342465695</v>
      </c>
      <c r="AAD169" s="21">
        <f>SUM($R157:AAD157)-SUM($R163:AAD163)</f>
        <v>3694024.6575342412</v>
      </c>
      <c r="AAE169" s="21">
        <f>SUM($R157:AAE157)-SUM($R163:AAE163)</f>
        <v>3701791.7808219129</v>
      </c>
      <c r="AAF169" s="21">
        <f>SUM($R157:AAF157)-SUM($R163:AAF163)</f>
        <v>3709558.9041095846</v>
      </c>
      <c r="AAG169" s="21">
        <f>SUM($R157:AAG157)-SUM($R163:AAG163)</f>
        <v>3717326.0273972563</v>
      </c>
      <c r="AAH169" s="21">
        <f>SUM($R157:AAH157)-SUM($R163:AAH163)</f>
        <v>3725093.1506849281</v>
      </c>
      <c r="AAI169" s="21">
        <f>SUM($R157:AAI157)-SUM($R163:AAI163)</f>
        <v>3732860.2739725998</v>
      </c>
      <c r="AAJ169" s="21">
        <f>SUM($R157:AAJ157)-SUM($R163:AAJ163)</f>
        <v>3740627.3972602715</v>
      </c>
      <c r="AAK169" s="21">
        <f>SUM($R157:AAK157)-SUM($R163:AAK163)</f>
        <v>3748394.5205479432</v>
      </c>
      <c r="AAL169" s="21">
        <f>SUM($R157:AAL157)-SUM($R163:AAL163)</f>
        <v>3756161.6438356149</v>
      </c>
      <c r="AAM169" s="21">
        <f>SUM($R157:AAM157)-SUM($R163:AAM163)</f>
        <v>3763928.7671232866</v>
      </c>
      <c r="AAN169" s="21">
        <f>SUM($R157:AAN157)-SUM($R163:AAN163)</f>
        <v>3771695.8904109583</v>
      </c>
      <c r="AAO169" s="21">
        <f>SUM($R157:AAO157)-SUM($R163:AAO163)</f>
        <v>3779572.3287671227</v>
      </c>
      <c r="AAP169" s="21">
        <f>SUM($R157:AAP157)-SUM($R163:AAP163)</f>
        <v>3787558.0821917807</v>
      </c>
      <c r="AAQ169" s="21">
        <f>SUM($R157:AAQ157)-SUM($R163:AAQ163)</f>
        <v>3795653.1506849313</v>
      </c>
      <c r="AAR169" s="21">
        <f>SUM($R157:AAR157)-SUM($R163:AAR163)</f>
        <v>3803857.5342465756</v>
      </c>
      <c r="AAS169" s="21">
        <f>SUM($R157:AAS157)-SUM($R163:AAS163)</f>
        <v>3812171.2328767125</v>
      </c>
      <c r="AAT169" s="21">
        <f>SUM($R157:AAT157)-SUM($R163:AAT163)</f>
        <v>3820594.246575343</v>
      </c>
      <c r="AAU169" s="21">
        <f>SUM($R157:AAU157)-SUM($R163:AAU163)</f>
        <v>3829126.5753424661</v>
      </c>
      <c r="AAV169" s="21">
        <f>SUM($R157:AAV157)-SUM($R163:AAV163)</f>
        <v>3837768.2191780829</v>
      </c>
      <c r="AAW169" s="21">
        <f>SUM($R157:AAW157)-SUM($R163:AAW163)</f>
        <v>3846519.1780821923</v>
      </c>
      <c r="AAX169" s="21">
        <f>SUM($R157:AAX157)-SUM($R163:AAX163)</f>
        <v>3855379.4520547953</v>
      </c>
      <c r="AAY169" s="21">
        <f>SUM($R157:AAY157)-SUM($R163:AAY163)</f>
        <v>3864349.041095891</v>
      </c>
      <c r="AAZ169" s="21">
        <f>SUM($R157:AAZ157)-SUM($R163:AAZ163)</f>
        <v>3873427.9452054803</v>
      </c>
      <c r="ABA169" s="21">
        <f>SUM($R157:ABA157)-SUM($R163:ABA163)</f>
        <v>3882616.1643835623</v>
      </c>
      <c r="ABB169" s="21">
        <f>SUM($R157:ABB157)-SUM($R163:ABB163)</f>
        <v>3891913.6986301378</v>
      </c>
      <c r="ABC169" s="21">
        <f>SUM($R157:ABC157)-SUM($R163:ABC163)</f>
        <v>3901320.5479452061</v>
      </c>
      <c r="ABD169" s="21">
        <f>SUM($R157:ABD157)-SUM($R163:ABD163)</f>
        <v>3910836.7123287679</v>
      </c>
      <c r="ABE169" s="21">
        <f>SUM($R157:ABE157)-SUM($R163:ABE163)</f>
        <v>3920462.1917808224</v>
      </c>
      <c r="ABF169" s="21">
        <f>SUM($R157:ABF157)-SUM($R163:ABF163)</f>
        <v>3930196.9863013704</v>
      </c>
      <c r="ABG169" s="21">
        <f>SUM($R157:ABG157)-SUM($R163:ABG163)</f>
        <v>3940041.0958904121</v>
      </c>
      <c r="ABH169" s="21">
        <f>SUM($R157:ABH157)-SUM($R163:ABH163)</f>
        <v>3949994.5205479464</v>
      </c>
      <c r="ABI169" s="21">
        <f>SUM($R157:ABI157)-SUM($R163:ABI163)</f>
        <v>3960057.2602739744</v>
      </c>
      <c r="ABJ169" s="21">
        <f>SUM($R157:ABJ157)-SUM($R163:ABJ163)</f>
        <v>3970229.315068495</v>
      </c>
      <c r="ABK169" s="21">
        <f>SUM($R157:ABK157)-SUM($R163:ABK163)</f>
        <v>3980510.6849315092</v>
      </c>
      <c r="ABL169" s="21">
        <f>SUM($R157:ABL157)-SUM($R163:ABL163)</f>
        <v>3990901.3698630161</v>
      </c>
      <c r="ABM169" s="21">
        <f>SUM($R157:ABM157)-SUM($R163:ABM163)</f>
        <v>4001401.3698630165</v>
      </c>
      <c r="ABN169" s="21">
        <f>SUM($R157:ABN157)-SUM($R163:ABN163)</f>
        <v>4012010.6849315097</v>
      </c>
      <c r="ABO169" s="21">
        <f>SUM($R157:ABO157)-SUM($R163:ABO163)</f>
        <v>4022729.3150684964</v>
      </c>
      <c r="ABP169" s="21">
        <f>SUM($R157:ABP157)-SUM($R163:ABP163)</f>
        <v>4033557.2602739758</v>
      </c>
      <c r="ABQ169" s="21">
        <f>SUM($R157:ABQ157)-SUM($R163:ABQ163)</f>
        <v>4044494.5205479488</v>
      </c>
      <c r="ABR169" s="21">
        <f>SUM($R157:ABR157)-SUM($R163:ABR163)</f>
        <v>4055541.0958904144</v>
      </c>
      <c r="ABS169" s="21">
        <f>SUM($R157:ABS157)-SUM($R163:ABS163)</f>
        <v>4066696.9863013737</v>
      </c>
      <c r="ABT169" s="21">
        <f>SUM($R157:ABT157)-SUM($R163:ABT163)</f>
        <v>4077962.1917808256</v>
      </c>
      <c r="ABU169" s="21">
        <f>SUM($R157:ABU157)-SUM($R163:ABU163)</f>
        <v>4089336.7123287711</v>
      </c>
      <c r="ABV169" s="21">
        <f>SUM($R157:ABV157)-SUM($R163:ABV163)</f>
        <v>4100820.5479452093</v>
      </c>
      <c r="ABW169" s="21">
        <f>SUM($R157:ABW157)-SUM($R163:ABW163)</f>
        <v>4112413.6986301411</v>
      </c>
      <c r="ABX169" s="21">
        <f>SUM($R157:ABX157)-SUM($R163:ABX163)</f>
        <v>4124116.1643835655</v>
      </c>
      <c r="ABY169" s="21">
        <f>SUM($R157:ABY157)-SUM($R163:ABY163)</f>
        <v>4135927.9452054836</v>
      </c>
      <c r="ABZ169" s="21">
        <f>SUM($R157:ABZ157)-SUM($R163:ABZ163)</f>
        <v>4147849.0410958943</v>
      </c>
      <c r="ACA169" s="21">
        <f>SUM($R157:ACA157)-SUM($R163:ACA163)</f>
        <v>4159879.4520547986</v>
      </c>
      <c r="ACB169" s="21">
        <f>SUM($R157:ACB157)-SUM($R163:ACB163)</f>
        <v>4172019.1780821956</v>
      </c>
      <c r="ACC169" s="21">
        <f>SUM($R157:ACC157)-SUM($R163:ACC163)</f>
        <v>4184268.2191780861</v>
      </c>
      <c r="ACD169" s="21">
        <f>SUM($R157:ACD157)-SUM($R163:ACD163)</f>
        <v>4196626.5753424708</v>
      </c>
      <c r="ACE169" s="21">
        <f>SUM($R157:ACE157)-SUM($R163:ACE163)</f>
        <v>4209094.2465753471</v>
      </c>
      <c r="ACF169" s="21">
        <f>SUM($R157:ACF157)-SUM($R163:ACF163)</f>
        <v>4221671.232876718</v>
      </c>
      <c r="ACG169" s="21">
        <f>SUM($R157:ACG157)-SUM($R163:ACG163)</f>
        <v>4234357.5342465807</v>
      </c>
      <c r="ACH169" s="21">
        <f>SUM($R157:ACH157)-SUM($R163:ACH163)</f>
        <v>4247153.1506849378</v>
      </c>
      <c r="ACI169" s="21">
        <f>SUM($R157:ACI157)-SUM($R163:ACI163)</f>
        <v>4260058.0821917867</v>
      </c>
      <c r="ACJ169" s="21">
        <f>SUM($R157:ACJ157)-SUM($R163:ACJ163)</f>
        <v>4273072.3287671302</v>
      </c>
      <c r="ACK169" s="21">
        <f>SUM($R157:ACK157)-SUM($R163:ACK163)</f>
        <v>4286195.8904109653</v>
      </c>
      <c r="ACL169" s="21">
        <f>SUM($R157:ACL157)-SUM($R163:ACL163)</f>
        <v>4299428.767123295</v>
      </c>
      <c r="ACM169" s="21">
        <f>SUM($R157:ACM157)-SUM($R163:ACM163)</f>
        <v>4310475.3424657602</v>
      </c>
      <c r="ACN169" s="21">
        <f>SUM($R157:ACN157)-SUM($R163:ACN163)</f>
        <v>4321521.9178082272</v>
      </c>
      <c r="ACO169" s="21">
        <f>SUM($R157:ACO157)-SUM($R163:ACO163)</f>
        <v>4332568.4931506924</v>
      </c>
      <c r="ACP169" s="21">
        <f>SUM($R157:ACP157)-SUM($R163:ACP163)</f>
        <v>4343615.0684931595</v>
      </c>
      <c r="ACQ169" s="21">
        <f>SUM($R157:ACQ157)-SUM($R163:ACQ163)</f>
        <v>4354661.6438356247</v>
      </c>
      <c r="ACR169" s="21">
        <f>SUM($R157:ACR157)-SUM($R163:ACR163)</f>
        <v>4365708.2191780917</v>
      </c>
      <c r="ACS169" s="21">
        <f>SUM($R157:ACS157)-SUM($R163:ACS163)</f>
        <v>4376754.7945205569</v>
      </c>
      <c r="ACT169" s="21">
        <f>SUM($R157:ACT157)-SUM($R163:ACT163)</f>
        <v>4387801.369863024</v>
      </c>
      <c r="ACU169" s="21">
        <f>SUM($R157:ACU157)-SUM($R163:ACU163)</f>
        <v>4398847.9452054892</v>
      </c>
      <c r="ACV169" s="21">
        <f>SUM($R157:ACV157)-SUM($R163:ACV163)</f>
        <v>4409894.5205479562</v>
      </c>
      <c r="ACW169" s="21">
        <f>SUM($R157:ACW157)-SUM($R163:ACW163)</f>
        <v>4420941.0958904214</v>
      </c>
      <c r="ACX169" s="21">
        <f>SUM($R157:ACX157)-SUM($R163:ACX163)</f>
        <v>4432010.6849315185</v>
      </c>
      <c r="ACY169" s="21">
        <f>SUM($R157:ACY157)-SUM($R163:ACY163)</f>
        <v>4443103.2876712438</v>
      </c>
      <c r="ACZ169" s="21">
        <f>SUM($R157:ACZ157)-SUM($R163:ACZ163)</f>
        <v>4454218.9041096009</v>
      </c>
      <c r="ADA169" s="21">
        <f>SUM($R157:ADA157)-SUM($R163:ADA163)</f>
        <v>4465357.5342465863</v>
      </c>
      <c r="ADB169" s="21">
        <f>SUM($R157:ADB157)-SUM($R163:ADB163)</f>
        <v>4476519.1780822035</v>
      </c>
      <c r="ADC169" s="21">
        <f>SUM($R157:ADC157)-SUM($R163:ADC163)</f>
        <v>4487703.8356164489</v>
      </c>
      <c r="ADD169" s="21">
        <f>SUM($R157:ADD157)-SUM($R163:ADD163)</f>
        <v>4498911.5068493262</v>
      </c>
      <c r="ADE169" s="21">
        <f>SUM($R157:ADE157)-SUM($R163:ADE163)</f>
        <v>4510142.1917808335</v>
      </c>
      <c r="ADF169" s="21">
        <f>SUM($R157:ADF157)-SUM($R163:ADF163)</f>
        <v>4521395.8904109709</v>
      </c>
      <c r="ADG169" s="21">
        <f>SUM($R157:ADG157)-SUM($R163:ADG163)</f>
        <v>4532672.6027397383</v>
      </c>
      <c r="ADH169" s="21">
        <f>SUM($R157:ADH157)-SUM($R163:ADH163)</f>
        <v>4543972.3287671357</v>
      </c>
      <c r="ADI169" s="21">
        <f>SUM($R157:ADI157)-SUM($R163:ADI163)</f>
        <v>4555295.0684931632</v>
      </c>
      <c r="ADJ169" s="21">
        <f>SUM($R157:ADJ157)-SUM($R163:ADJ163)</f>
        <v>4566640.8219178207</v>
      </c>
      <c r="ADK169" s="21">
        <f>SUM($R157:ADK157)-SUM($R163:ADK163)</f>
        <v>4578009.5890411083</v>
      </c>
      <c r="ADL169" s="21">
        <f>SUM($R157:ADL157)-SUM($R163:ADL163)</f>
        <v>4589401.3698630258</v>
      </c>
      <c r="ADM169" s="21">
        <f>SUM($R157:ADM157)-SUM($R163:ADM163)</f>
        <v>4600816.1643835735</v>
      </c>
      <c r="ADN169" s="21">
        <f>SUM($R157:ADN157)-SUM($R163:ADN163)</f>
        <v>4612253.9726027511</v>
      </c>
      <c r="ADO169" s="21">
        <f>SUM($R157:ADO157)-SUM($R163:ADO163)</f>
        <v>4623714.7945205607</v>
      </c>
      <c r="ADP169" s="21">
        <f>SUM($R157:ADP157)-SUM($R163:ADP163)</f>
        <v>4635198.6301369984</v>
      </c>
      <c r="ADQ169" s="21">
        <f>SUM($R157:ADQ157)-SUM($R163:ADQ163)</f>
        <v>4646705.479452068</v>
      </c>
      <c r="ADR169" s="21">
        <f>SUM($R157:ADR157)-SUM($R163:ADR163)</f>
        <v>4658235.3424657658</v>
      </c>
      <c r="ADS169" s="21">
        <f>SUM($R157:ADS157)-SUM($R163:ADS163)</f>
        <v>4669788.2191780955</v>
      </c>
      <c r="ADT169" s="21">
        <f>SUM($R157:ADT157)-SUM($R163:ADT163)</f>
        <v>4681364.1095890533</v>
      </c>
      <c r="ADU169" s="21">
        <f>SUM($R157:ADU157)-SUM($R163:ADU163)</f>
        <v>4692963.0136986431</v>
      </c>
      <c r="ADV169" s="21">
        <f>SUM($R157:ADV157)-SUM($R163:ADV163)</f>
        <v>4704584.931506861</v>
      </c>
      <c r="ADW169" s="21">
        <f>SUM($R157:ADW157)-SUM($R163:ADW163)</f>
        <v>4716229.8630137108</v>
      </c>
      <c r="ADX169" s="21">
        <f>SUM($R157:ADX157)-SUM($R163:ADX163)</f>
        <v>4727897.8082191907</v>
      </c>
      <c r="ADY169" s="21">
        <f>SUM($R157:ADY157)-SUM($R163:ADY163)</f>
        <v>4739588.7671233006</v>
      </c>
      <c r="ADZ169" s="21">
        <f>SUM($R157:ADZ157)-SUM($R163:ADZ163)</f>
        <v>4751302.7397260405</v>
      </c>
      <c r="AEA169" s="21">
        <f>SUM($R157:AEA157)-SUM($R163:AEA163)</f>
        <v>4763039.7260274105</v>
      </c>
      <c r="AEB169" s="21">
        <f>SUM($R157:AEB157)-SUM($R163:AEB163)</f>
        <v>4774799.7260274105</v>
      </c>
      <c r="AEC169" s="21">
        <f>SUM($R157:AEC157)-SUM($R163:AEC163)</f>
        <v>4786582.7397260405</v>
      </c>
      <c r="AED169" s="21">
        <f>SUM($R157:AED157)-SUM($R163:AED163)</f>
        <v>4798388.7671233006</v>
      </c>
      <c r="AEE169" s="21">
        <f>SUM($R157:AEE157)-SUM($R163:AEE163)</f>
        <v>4810217.8082191907</v>
      </c>
      <c r="AEF169" s="21">
        <f>SUM($R157:AEF157)-SUM($R163:AEF163)</f>
        <v>4822069.8630137127</v>
      </c>
      <c r="AEG169" s="21">
        <f>SUM($R157:AEG157)-SUM($R163:AEG163)</f>
        <v>4833944.9315068629</v>
      </c>
      <c r="AEH169" s="21">
        <f>SUM($R157:AEH157)-SUM($R163:AEH163)</f>
        <v>4845843.0136986449</v>
      </c>
      <c r="AEI169" s="21">
        <f>SUM($R157:AEI157)-SUM($R163:AEI163)</f>
        <v>4857764.1095890552</v>
      </c>
      <c r="AEJ169" s="21">
        <f>SUM($R157:AEJ157)-SUM($R163:AEJ163)</f>
        <v>4869708.2191780973</v>
      </c>
      <c r="AEK169" s="21">
        <f>SUM($R157:AEK157)-SUM($R163:AEK163)</f>
        <v>4881675.3424657676</v>
      </c>
      <c r="AEL169" s="21">
        <f>SUM($R157:AEL157)-SUM($R163:AEL163)</f>
        <v>4893665.4794520698</v>
      </c>
      <c r="AEM169" s="21">
        <f>SUM($R157:AEM157)-SUM($R163:AEM163)</f>
        <v>4905678.6301370002</v>
      </c>
      <c r="AEN169" s="21">
        <f>SUM($R157:AEN157)-SUM($R163:AEN163)</f>
        <v>4917714.7945205625</v>
      </c>
      <c r="AEO169" s="21">
        <f>SUM($R157:AEO157)-SUM($R163:AEO163)</f>
        <v>4929773.972602753</v>
      </c>
      <c r="AEP169" s="21">
        <f>SUM($R157:AEP157)-SUM($R163:AEP163)</f>
        <v>4941856.1643835753</v>
      </c>
      <c r="AEQ169" s="21">
        <f>SUM($R157:AEQ157)-SUM($R163:AEQ163)</f>
        <v>4953961.3698630277</v>
      </c>
      <c r="AER169" s="21">
        <f>SUM($R157:AER157)-SUM($R163:AER163)</f>
        <v>4966089.5890411101</v>
      </c>
      <c r="AES169" s="21">
        <f>SUM($R157:AES157)-SUM($R163:AES163)</f>
        <v>4978240.8219178226</v>
      </c>
      <c r="AET169" s="21">
        <f>SUM($R157:AET157)-SUM($R163:AET163)</f>
        <v>4990415.0684931651</v>
      </c>
      <c r="AEU169" s="21">
        <f>SUM($R157:AEU157)-SUM($R163:AEU163)</f>
        <v>5002612.3287671376</v>
      </c>
      <c r="AEV169" s="21">
        <f>SUM($R157:AEV157)-SUM($R163:AEV163)</f>
        <v>5014349.3150685076</v>
      </c>
      <c r="AEW169" s="21">
        <f>SUM($R157:AEW157)-SUM($R163:AEW163)</f>
        <v>5026086.3013698775</v>
      </c>
      <c r="AEX169" s="21">
        <f>SUM($R157:AEX157)-SUM($R163:AEX163)</f>
        <v>5037823.2876712466</v>
      </c>
      <c r="AEY169" s="21">
        <f>SUM($R157:AEY157)-SUM($R163:AEY163)</f>
        <v>5049560.2739726156</v>
      </c>
      <c r="AEZ169" s="21">
        <f>SUM($R157:AEZ157)-SUM($R163:AEZ163)</f>
        <v>5061297.2602739856</v>
      </c>
      <c r="AFA169" s="21">
        <f>SUM($R157:AFA157)-SUM($R163:AFA163)</f>
        <v>5073034.2465753555</v>
      </c>
      <c r="AFB169" s="21">
        <f>SUM($R157:AFB157)-SUM($R163:AFB163)</f>
        <v>5084771.2328767246</v>
      </c>
      <c r="AFC169" s="21">
        <f>SUM($R157:AFC157)-SUM($R163:AFC163)</f>
        <v>5096508.2191780936</v>
      </c>
      <c r="AFD169" s="21">
        <f>SUM($R157:AFD157)-SUM($R163:AFD163)</f>
        <v>5108245.2054794636</v>
      </c>
      <c r="AFE169" s="21">
        <f>SUM($R157:AFE157)-SUM($R163:AFE163)</f>
        <v>5119982.1917808335</v>
      </c>
      <c r="AFF169" s="21">
        <f>SUM($R157:AFF157)-SUM($R163:AFF163)</f>
        <v>5131719.1780822026</v>
      </c>
      <c r="AFG169" s="21">
        <f>SUM($R157:AFG157)-SUM($R163:AFG163)</f>
        <v>5143456.1643835716</v>
      </c>
    </row>
    <row r="170" spans="1:839" s="42" customFormat="1" x14ac:dyDescent="0.25">
      <c r="A170" s="21"/>
      <c r="B170" s="21"/>
      <c r="C170" s="21"/>
      <c r="D170" s="52"/>
      <c r="E170" s="21" t="str">
        <f>структура!$G$56</f>
        <v>начисл. пени на конец периода по просроч. займам</v>
      </c>
      <c r="F170" s="21"/>
      <c r="G170" s="21" t="str">
        <f>структура!$J$11</f>
        <v>экспресс заем</v>
      </c>
      <c r="H170" s="21"/>
      <c r="I170" s="21" t="str">
        <f>IF($E170="","",INDEX(структура!$H$10:$H$153,SUMIFS(структура!$C$10:$C$153,структура!$G$10:$G$153,$E170)))</f>
        <v>руб</v>
      </c>
      <c r="J170" s="21"/>
      <c r="K170" s="41"/>
      <c r="L170" s="21"/>
      <c r="M170" s="21"/>
      <c r="N170" s="21"/>
      <c r="O170" s="21"/>
      <c r="P170" s="21"/>
      <c r="Q170" s="41"/>
      <c r="R170" s="21">
        <f>SUM($R158:R158)-SUM($R164:R164)</f>
        <v>0</v>
      </c>
      <c r="S170" s="21">
        <f>SUM($R158:S158)-SUM($R164:S164)</f>
        <v>0</v>
      </c>
      <c r="T170" s="21">
        <f>SUM($R158:T158)-SUM($R164:T164)</f>
        <v>0</v>
      </c>
      <c r="U170" s="21">
        <f>SUM($R158:U158)-SUM($R164:U164)</f>
        <v>0</v>
      </c>
      <c r="V170" s="21">
        <f>SUM($R158:V158)-SUM($R164:V164)</f>
        <v>0</v>
      </c>
      <c r="W170" s="21">
        <f>SUM($R158:W158)-SUM($R164:W164)</f>
        <v>0</v>
      </c>
      <c r="X170" s="21">
        <f>SUM($R158:X158)-SUM($R164:X164)</f>
        <v>0</v>
      </c>
      <c r="Y170" s="21">
        <f>SUM($R158:Y158)-SUM($R164:Y164)</f>
        <v>0</v>
      </c>
      <c r="Z170" s="21">
        <f>SUM($R158:Z158)-SUM($R164:Z164)</f>
        <v>0</v>
      </c>
      <c r="AA170" s="21">
        <f>SUM($R158:AA158)-SUM($R164:AA164)</f>
        <v>0</v>
      </c>
      <c r="AB170" s="21">
        <f>SUM($R158:AB158)-SUM($R164:AB164)</f>
        <v>29.589041095890412</v>
      </c>
      <c r="AC170" s="21">
        <f>SUM($R158:AC158)-SUM($R164:AC164)</f>
        <v>88.767123287671239</v>
      </c>
      <c r="AD170" s="21">
        <f>SUM($R158:AD158)-SUM($R164:AD164)</f>
        <v>177.53424657534248</v>
      </c>
      <c r="AE170" s="21">
        <f>SUM($R158:AE158)-SUM($R164:AE164)</f>
        <v>295.89041095890411</v>
      </c>
      <c r="AF170" s="21">
        <f>SUM($R158:AF158)-SUM($R164:AF164)</f>
        <v>443.83561643835617</v>
      </c>
      <c r="AG170" s="21">
        <f>SUM($R158:AG158)-SUM($R164:AG164)</f>
        <v>621.3698630136987</v>
      </c>
      <c r="AH170" s="21">
        <f>SUM($R158:AH158)-SUM($R164:AH164)</f>
        <v>828.49315068493161</v>
      </c>
      <c r="AI170" s="21">
        <f>SUM($R158:AI158)-SUM($R164:AI164)</f>
        <v>1065.205479452055</v>
      </c>
      <c r="AJ170" s="21">
        <f>SUM($R158:AJ158)-SUM($R164:AJ164)</f>
        <v>1331.5068493150686</v>
      </c>
      <c r="AK170" s="21">
        <f>SUM($R158:AK158)-SUM($R164:AK164)</f>
        <v>1627.3972602739727</v>
      </c>
      <c r="AL170" s="21">
        <f>SUM($R158:AL158)-SUM($R164:AL164)</f>
        <v>1952.8767123287673</v>
      </c>
      <c r="AM170" s="21">
        <f>SUM($R158:AM158)-SUM($R164:AM164)</f>
        <v>2307.9452054794524</v>
      </c>
      <c r="AN170" s="21">
        <f>SUM($R158:AN158)-SUM($R164:AN164)</f>
        <v>2692.6027397260277</v>
      </c>
      <c r="AO170" s="21">
        <f>SUM($R158:AO158)-SUM($R164:AO164)</f>
        <v>3106.8493150684935</v>
      </c>
      <c r="AP170" s="21">
        <f>SUM($R158:AP158)-SUM($R164:AP164)</f>
        <v>3550.6849315068498</v>
      </c>
      <c r="AQ170" s="21">
        <f>SUM($R158:AQ158)-SUM($R164:AQ164)</f>
        <v>4024.1095890410966</v>
      </c>
      <c r="AR170" s="21">
        <f>SUM($R158:AR158)-SUM($R164:AR164)</f>
        <v>4527.1232876712338</v>
      </c>
      <c r="AS170" s="21">
        <f>SUM($R158:AS158)-SUM($R164:AS164)</f>
        <v>5059.7260273972615</v>
      </c>
      <c r="AT170" s="21">
        <f>SUM($R158:AT158)-SUM($R164:AT164)</f>
        <v>5621.9178082191793</v>
      </c>
      <c r="AU170" s="21">
        <f>SUM($R158:AU158)-SUM($R164:AU164)</f>
        <v>6213.698630136987</v>
      </c>
      <c r="AV170" s="21">
        <f>SUM($R158:AV158)-SUM($R164:AV164)</f>
        <v>6835.0684931506858</v>
      </c>
      <c r="AW170" s="21">
        <f>SUM($R158:AW158)-SUM($R164:AW164)</f>
        <v>7486.0273972602745</v>
      </c>
      <c r="AX170" s="21">
        <f>SUM($R158:AX158)-SUM($R164:AX164)</f>
        <v>8166.5753424657541</v>
      </c>
      <c r="AY170" s="21">
        <f>SUM($R158:AY158)-SUM($R164:AY164)</f>
        <v>8876.7123287671238</v>
      </c>
      <c r="AZ170" s="21">
        <f>SUM($R158:AZ158)-SUM($R164:AZ164)</f>
        <v>9616.4383561643845</v>
      </c>
      <c r="BA170" s="21">
        <f>SUM($R158:BA158)-SUM($R164:BA164)</f>
        <v>10385.753424657534</v>
      </c>
      <c r="BB170" s="21">
        <f>SUM($R158:BB158)-SUM($R164:BB164)</f>
        <v>11184.657534246575</v>
      </c>
      <c r="BC170" s="21">
        <f>SUM($R158:BC158)-SUM($R164:BC164)</f>
        <v>12013.150684931506</v>
      </c>
      <c r="BD170" s="21">
        <f>SUM($R158:BD158)-SUM($R164:BD164)</f>
        <v>12871.232876712329</v>
      </c>
      <c r="BE170" s="21">
        <f>SUM($R158:BE158)-SUM($R164:BE164)</f>
        <v>13758.904109589041</v>
      </c>
      <c r="BF170" s="21">
        <f>SUM($R158:BF158)-SUM($R164:BF164)</f>
        <v>14676.164383561643</v>
      </c>
      <c r="BG170" s="21">
        <f>SUM($R158:BG158)-SUM($R164:BG164)</f>
        <v>15619.726027397261</v>
      </c>
      <c r="BH170" s="21">
        <f>SUM($R158:BH158)-SUM($R164:BH164)</f>
        <v>16589.589041095889</v>
      </c>
      <c r="BI170" s="21">
        <f>SUM($R158:BI158)-SUM($R164:BI164)</f>
        <v>17585.753424657534</v>
      </c>
      <c r="BJ170" s="21">
        <f>SUM($R158:BJ158)-SUM($R164:BJ164)</f>
        <v>18608.219178082192</v>
      </c>
      <c r="BK170" s="21">
        <f>SUM($R158:BK158)-SUM($R164:BK164)</f>
        <v>19656.986301369863</v>
      </c>
      <c r="BL170" s="21">
        <f>SUM($R158:BL158)-SUM($R164:BL164)</f>
        <v>20732.054794520547</v>
      </c>
      <c r="BM170" s="21">
        <f>SUM($R158:BM158)-SUM($R164:BM164)</f>
        <v>21833.424657534248</v>
      </c>
      <c r="BN170" s="21">
        <f>SUM($R158:BN158)-SUM($R164:BN164)</f>
        <v>22961.095890410961</v>
      </c>
      <c r="BO170" s="21">
        <f>SUM($R158:BO158)-SUM($R164:BO164)</f>
        <v>24115.068493150688</v>
      </c>
      <c r="BP170" s="21">
        <f>SUM($R158:BP158)-SUM($R164:BP164)</f>
        <v>24378.082191780824</v>
      </c>
      <c r="BQ170" s="21">
        <f>SUM($R158:BQ158)-SUM($R164:BQ164)</f>
        <v>24637.808219178089</v>
      </c>
      <c r="BR170" s="21">
        <f>SUM($R158:BR158)-SUM($R164:BR164)</f>
        <v>24894.246575342469</v>
      </c>
      <c r="BS170" s="21">
        <f>SUM($R158:BS158)-SUM($R164:BS164)</f>
        <v>25147.397260273974</v>
      </c>
      <c r="BT170" s="21">
        <f>SUM($R158:BT158)-SUM($R164:BT164)</f>
        <v>25397.260273972606</v>
      </c>
      <c r="BU170" s="21">
        <f>SUM($R158:BU158)-SUM($R164:BU164)</f>
        <v>25643.835616438359</v>
      </c>
      <c r="BV170" s="21">
        <f>SUM($R158:BV158)-SUM($R164:BV164)</f>
        <v>25887.123287671235</v>
      </c>
      <c r="BW170" s="21">
        <f>SUM($R158:BW158)-SUM($R164:BW164)</f>
        <v>26127.123287671231</v>
      </c>
      <c r="BX170" s="21">
        <f>SUM($R158:BX158)-SUM($R164:BX164)</f>
        <v>26363.835616438359</v>
      </c>
      <c r="BY170" s="21">
        <f>SUM($R158:BY158)-SUM($R164:BY164)</f>
        <v>26597.260273972603</v>
      </c>
      <c r="BZ170" s="21">
        <f>SUM($R158:BZ158)-SUM($R164:BZ164)</f>
        <v>26827.397260273974</v>
      </c>
      <c r="CA170" s="21">
        <f>SUM($R158:CA158)-SUM($R164:CA164)</f>
        <v>27054.246575342469</v>
      </c>
      <c r="CB170" s="21">
        <f>SUM($R158:CB158)-SUM($R164:CB164)</f>
        <v>27277.808219178085</v>
      </c>
      <c r="CC170" s="21">
        <f>SUM($R158:CC158)-SUM($R164:CC164)</f>
        <v>27498.082191780824</v>
      </c>
      <c r="CD170" s="21">
        <f>SUM($R158:CD158)-SUM($R164:CD164)</f>
        <v>27715.068493150684</v>
      </c>
      <c r="CE170" s="21">
        <f>SUM($R158:CE158)-SUM($R164:CE164)</f>
        <v>27928.767123287675</v>
      </c>
      <c r="CF170" s="21">
        <f>SUM($R158:CF158)-SUM($R164:CF164)</f>
        <v>28139.178082191786</v>
      </c>
      <c r="CG170" s="21">
        <f>SUM($R158:CG158)-SUM($R164:CG164)</f>
        <v>28346.30136986302</v>
      </c>
      <c r="CH170" s="21">
        <f>SUM($R158:CH158)-SUM($R164:CH164)</f>
        <v>28550.136986301375</v>
      </c>
      <c r="CI170" s="21">
        <f>SUM($R158:CI158)-SUM($R164:CI164)</f>
        <v>28750.68493150685</v>
      </c>
      <c r="CJ170" s="21">
        <f>SUM($R158:CJ158)-SUM($R164:CJ164)</f>
        <v>28947.945205479453</v>
      </c>
      <c r="CK170" s="21">
        <f>SUM($R158:CK158)-SUM($R164:CK164)</f>
        <v>29141.917808219176</v>
      </c>
      <c r="CL170" s="21">
        <f>SUM($R158:CL158)-SUM($R164:CL164)</f>
        <v>29363.835616438351</v>
      </c>
      <c r="CM170" s="21">
        <f>SUM($R158:CM158)-SUM($R164:CM164)</f>
        <v>29613.69863013698</v>
      </c>
      <c r="CN170" s="21">
        <f>SUM($R158:CN158)-SUM($R164:CN164)</f>
        <v>29891.506849315061</v>
      </c>
      <c r="CO170" s="21">
        <f>SUM($R158:CO158)-SUM($R164:CO164)</f>
        <v>30197.260273972595</v>
      </c>
      <c r="CP170" s="21">
        <f>SUM($R158:CP158)-SUM($R164:CP164)</f>
        <v>30530.958904109582</v>
      </c>
      <c r="CQ170" s="21">
        <f>SUM($R158:CQ158)-SUM($R164:CQ164)</f>
        <v>30892.602739726022</v>
      </c>
      <c r="CR170" s="21">
        <f>SUM($R158:CR158)-SUM($R164:CR164)</f>
        <v>31282.191780821915</v>
      </c>
      <c r="CS170" s="21">
        <f>SUM($R158:CS158)-SUM($R164:CS164)</f>
        <v>31699.726027397253</v>
      </c>
      <c r="CT170" s="21">
        <f>SUM($R158:CT158)-SUM($R164:CT164)</f>
        <v>32145.205479452045</v>
      </c>
      <c r="CU170" s="21">
        <f>SUM($R158:CU158)-SUM($R164:CU164)</f>
        <v>32720.547945205471</v>
      </c>
      <c r="CV170" s="21">
        <f>SUM($R158:CV158)-SUM($R164:CV164)</f>
        <v>33327.123287671224</v>
      </c>
      <c r="CW170" s="21">
        <f>SUM($R158:CW158)-SUM($R164:CW164)</f>
        <v>33964.931506849309</v>
      </c>
      <c r="CX170" s="21">
        <f>SUM($R158:CX158)-SUM($R164:CX164)</f>
        <v>34633.972602739719</v>
      </c>
      <c r="CY170" s="21">
        <f>SUM($R158:CY158)-SUM($R164:CY164)</f>
        <v>35334.246575342455</v>
      </c>
      <c r="CZ170" s="21">
        <f>SUM($R158:CZ158)-SUM($R164:CZ164)</f>
        <v>36065.753424657531</v>
      </c>
      <c r="DA170" s="21">
        <f>SUM($R158:DA158)-SUM($R164:DA164)</f>
        <v>36828.493150684932</v>
      </c>
      <c r="DB170" s="21">
        <f>SUM($R158:DB158)-SUM($R164:DB164)</f>
        <v>37622.465753424658</v>
      </c>
      <c r="DC170" s="21">
        <f>SUM($R158:DC158)-SUM($R164:DC164)</f>
        <v>38447.67123287671</v>
      </c>
      <c r="DD170" s="21">
        <f>SUM($R158:DD158)-SUM($R164:DD164)</f>
        <v>39304.109589041087</v>
      </c>
      <c r="DE170" s="21">
        <f>SUM($R158:DE158)-SUM($R164:DE164)</f>
        <v>40191.780821917804</v>
      </c>
      <c r="DF170" s="21">
        <f>SUM($R158:DF158)-SUM($R164:DF164)</f>
        <v>41110.684931506847</v>
      </c>
      <c r="DG170" s="21">
        <f>SUM($R158:DG158)-SUM($R164:DG164)</f>
        <v>42060.821917808214</v>
      </c>
      <c r="DH170" s="21">
        <f>SUM($R158:DH158)-SUM($R164:DH164)</f>
        <v>43042.191780821908</v>
      </c>
      <c r="DI170" s="21">
        <f>SUM($R158:DI158)-SUM($R164:DI164)</f>
        <v>44054.794520547941</v>
      </c>
      <c r="DJ170" s="21">
        <f>SUM($R158:DJ158)-SUM($R164:DJ164)</f>
        <v>45098.630136986299</v>
      </c>
      <c r="DK170" s="21">
        <f>SUM($R158:DK158)-SUM($R164:DK164)</f>
        <v>46173.698630136983</v>
      </c>
      <c r="DL170" s="21">
        <f>SUM($R158:DL158)-SUM($R164:DL164)</f>
        <v>47279.999999999993</v>
      </c>
      <c r="DM170" s="21">
        <f>SUM($R158:DM158)-SUM($R164:DM164)</f>
        <v>48417.534246575342</v>
      </c>
      <c r="DN170" s="21">
        <f>SUM($R158:DN158)-SUM($R164:DN164)</f>
        <v>49586.301369863017</v>
      </c>
      <c r="DO170" s="21">
        <f>SUM($R158:DO158)-SUM($R164:DO164)</f>
        <v>50786.301369863017</v>
      </c>
      <c r="DP170" s="21">
        <f>SUM($R158:DP158)-SUM($R164:DP164)</f>
        <v>51960.000000000007</v>
      </c>
      <c r="DQ170" s="21">
        <f>SUM($R158:DQ158)-SUM($R164:DQ164)</f>
        <v>53107.397260273974</v>
      </c>
      <c r="DR170" s="21">
        <f>SUM($R158:DR158)-SUM($R164:DR164)</f>
        <v>54228.493150684932</v>
      </c>
      <c r="DS170" s="21">
        <f>SUM($R158:DS158)-SUM($R164:DS164)</f>
        <v>55323.28767123288</v>
      </c>
      <c r="DT170" s="21">
        <f>SUM($R158:DT158)-SUM($R164:DT164)</f>
        <v>56391.780821917819</v>
      </c>
      <c r="DU170" s="21">
        <f>SUM($R158:DU158)-SUM($R164:DU164)</f>
        <v>57491.506849315083</v>
      </c>
      <c r="DV170" s="21">
        <f>SUM($R158:DV158)-SUM($R164:DV164)</f>
        <v>58622.465753424673</v>
      </c>
      <c r="DW170" s="21">
        <f>SUM($R158:DW158)-SUM($R164:DW164)</f>
        <v>59784.657534246588</v>
      </c>
      <c r="DX170" s="21">
        <f>SUM($R158:DX158)-SUM($R164:DX164)</f>
        <v>60978.082191780828</v>
      </c>
      <c r="DY170" s="21">
        <f>SUM($R158:DY158)-SUM($R164:DY164)</f>
        <v>62202.739726027408</v>
      </c>
      <c r="DZ170" s="21">
        <f>SUM($R158:DZ158)-SUM($R164:DZ164)</f>
        <v>62490.410958904125</v>
      </c>
      <c r="EA170" s="21">
        <f>SUM($R158:EA158)-SUM($R164:EA164)</f>
        <v>62778.082191780843</v>
      </c>
      <c r="EB170" s="21">
        <f>SUM($R158:EB158)-SUM($R164:EB164)</f>
        <v>63065.75342465756</v>
      </c>
      <c r="EC170" s="21">
        <f>SUM($R158:EC158)-SUM($R164:EC164)</f>
        <v>63353.424657534277</v>
      </c>
      <c r="ED170" s="21">
        <f>SUM($R158:ED158)-SUM($R164:ED164)</f>
        <v>63641.095890410994</v>
      </c>
      <c r="EE170" s="21">
        <f>SUM($R158:EE158)-SUM($R164:EE164)</f>
        <v>63928.767123287711</v>
      </c>
      <c r="EF170" s="21">
        <f>SUM($R158:EF158)-SUM($R164:EF164)</f>
        <v>64216.438356164428</v>
      </c>
      <c r="EG170" s="21">
        <f>SUM($R158:EG158)-SUM($R164:EG164)</f>
        <v>64504.109589041138</v>
      </c>
      <c r="EH170" s="21">
        <f>SUM($R158:EH158)-SUM($R164:EH164)</f>
        <v>64791.780821917841</v>
      </c>
      <c r="EI170" s="21">
        <f>SUM($R158:EI158)-SUM($R164:EI164)</f>
        <v>65079.452054794558</v>
      </c>
      <c r="EJ170" s="21">
        <f>SUM($R158:EJ158)-SUM($R164:EJ164)</f>
        <v>65367.123287671275</v>
      </c>
      <c r="EK170" s="21">
        <f>SUM($R158:EK158)-SUM($R164:EK164)</f>
        <v>65654.794520547992</v>
      </c>
      <c r="EL170" s="21">
        <f>SUM($R158:EL158)-SUM($R164:EL164)</f>
        <v>65942.465753424709</v>
      </c>
      <c r="EM170" s="21">
        <f>SUM($R158:EM158)-SUM($R164:EM164)</f>
        <v>66230.136986301426</v>
      </c>
      <c r="EN170" s="21">
        <f>SUM($R158:EN158)-SUM($R164:EN164)</f>
        <v>66517.808219178143</v>
      </c>
      <c r="EO170" s="21">
        <f>SUM($R158:EO158)-SUM($R164:EO164)</f>
        <v>66805.47945205486</v>
      </c>
      <c r="EP170" s="21">
        <f>SUM($R158:EP158)-SUM($R164:EP164)</f>
        <v>67093.150684931577</v>
      </c>
      <c r="EQ170" s="21">
        <f>SUM($R158:EQ158)-SUM($R164:EQ164)</f>
        <v>67380.821917808295</v>
      </c>
      <c r="ER170" s="21">
        <f>SUM($R158:ER158)-SUM($R164:ER164)</f>
        <v>67668.493150685012</v>
      </c>
      <c r="ES170" s="21">
        <f>SUM($R158:ES158)-SUM($R164:ES164)</f>
        <v>67956.164383561729</v>
      </c>
      <c r="ET170" s="21">
        <f>SUM($R158:ET158)-SUM($R164:ET164)</f>
        <v>70027.397260274069</v>
      </c>
      <c r="EU170" s="21">
        <f>SUM($R158:EU158)-SUM($R164:EU164)</f>
        <v>72156.164383561729</v>
      </c>
      <c r="EV170" s="21">
        <f>SUM($R158:EV158)-SUM($R164:EV164)</f>
        <v>74342.465753424738</v>
      </c>
      <c r="EW170" s="21">
        <f>SUM($R158:EW158)-SUM($R164:EW164)</f>
        <v>76586.301369863097</v>
      </c>
      <c r="EX170" s="21">
        <f>SUM($R158:EX158)-SUM($R164:EX164)</f>
        <v>78887.671232876804</v>
      </c>
      <c r="EY170" s="21">
        <f>SUM($R158:EY158)-SUM($R164:EY164)</f>
        <v>79463.013698630239</v>
      </c>
      <c r="EZ170" s="21">
        <f>SUM($R158:EZ158)-SUM($R164:EZ164)</f>
        <v>80019.17808219188</v>
      </c>
      <c r="FA170" s="21">
        <f>SUM($R158:FA158)-SUM($R164:FA164)</f>
        <v>80556.164383561758</v>
      </c>
      <c r="FB170" s="21">
        <f>SUM($R158:FB158)-SUM($R164:FB164)</f>
        <v>81073.972602739843</v>
      </c>
      <c r="FC170" s="21">
        <f>SUM($R158:FC158)-SUM($R164:FC164)</f>
        <v>81572.602739726135</v>
      </c>
      <c r="FD170" s="21">
        <f>SUM($R158:FD158)-SUM($R164:FD164)</f>
        <v>82052.054794520664</v>
      </c>
      <c r="FE170" s="21">
        <f>SUM($R158:FE158)-SUM($R164:FE164)</f>
        <v>82512.328767123399</v>
      </c>
      <c r="FF170" s="21">
        <f>SUM($R158:FF158)-SUM($R164:FF164)</f>
        <v>82953.424657534371</v>
      </c>
      <c r="FG170" s="21">
        <f>SUM($R158:FG158)-SUM($R164:FG164)</f>
        <v>83375.342465753551</v>
      </c>
      <c r="FH170" s="21">
        <f>SUM($R158:FH158)-SUM($R164:FH164)</f>
        <v>83778.082191780937</v>
      </c>
      <c r="FI170" s="21">
        <f>SUM($R158:FI158)-SUM($R164:FI164)</f>
        <v>85945.205479452183</v>
      </c>
      <c r="FJ170" s="21">
        <f>SUM($R158:FJ158)-SUM($R164:FJ164)</f>
        <v>88150.684931506985</v>
      </c>
      <c r="FK170" s="21">
        <f>SUM($R158:FK158)-SUM($R164:FK164)</f>
        <v>90394.520547945343</v>
      </c>
      <c r="FL170" s="21">
        <f>SUM($R158:FL158)-SUM($R164:FL164)</f>
        <v>92676.712328767258</v>
      </c>
      <c r="FM170" s="21">
        <f>SUM($R158:FM158)-SUM($R164:FM164)</f>
        <v>94997.26027397273</v>
      </c>
      <c r="FN170" s="21">
        <f>SUM($R158:FN158)-SUM($R164:FN164)</f>
        <v>95572.602739726164</v>
      </c>
      <c r="FO170" s="21">
        <f>SUM($R158:FO158)-SUM($R164:FO164)</f>
        <v>96128.767123287806</v>
      </c>
      <c r="FP170" s="21">
        <f>SUM($R158:FP158)-SUM($R164:FP164)</f>
        <v>96665.753424657683</v>
      </c>
      <c r="FQ170" s="21">
        <f>SUM($R158:FQ158)-SUM($R164:FQ164)</f>
        <v>97183.561643835768</v>
      </c>
      <c r="FR170" s="21">
        <f>SUM($R158:FR158)-SUM($R164:FR164)</f>
        <v>97682.191780822061</v>
      </c>
      <c r="FS170" s="21">
        <f>SUM($R158:FS158)-SUM($R164:FS164)</f>
        <v>98161.643835616589</v>
      </c>
      <c r="FT170" s="21">
        <f>SUM($R158:FT158)-SUM($R164:FT164)</f>
        <v>98621.917808219325</v>
      </c>
      <c r="FU170" s="21">
        <f>SUM($R158:FU158)-SUM($R164:FU164)</f>
        <v>99063.013698630297</v>
      </c>
      <c r="FV170" s="21">
        <f>SUM($R158:FV158)-SUM($R164:FV164)</f>
        <v>99484.931506849476</v>
      </c>
      <c r="FW170" s="21">
        <f>SUM($R158:FW158)-SUM($R164:FW164)</f>
        <v>99887.671232876863</v>
      </c>
      <c r="FX170" s="21">
        <f>SUM($R158:FX158)-SUM($R164:FX164)</f>
        <v>100271.23287671249</v>
      </c>
      <c r="FY170" s="21">
        <f>SUM($R158:FY158)-SUM($R164:FY164)</f>
        <v>100635.61643835632</v>
      </c>
      <c r="FZ170" s="21">
        <f>SUM($R158:FZ158)-SUM($R164:FZ164)</f>
        <v>100980.82191780838</v>
      </c>
      <c r="GA170" s="21">
        <f>SUM($R158:GA158)-SUM($R164:GA164)</f>
        <v>101306.84931506866</v>
      </c>
      <c r="GB170" s="21">
        <f>SUM($R158:GB158)-SUM($R164:GB164)</f>
        <v>101613.69863013714</v>
      </c>
      <c r="GC170" s="21">
        <f>SUM($R158:GC158)-SUM($R164:GC164)</f>
        <v>101901.36986301385</v>
      </c>
      <c r="GD170" s="21">
        <f>SUM($R158:GD158)-SUM($R164:GD164)</f>
        <v>102180.82191780838</v>
      </c>
      <c r="GE170" s="21">
        <f>SUM($R158:GE158)-SUM($R164:GE164)</f>
        <v>102452.05479452072</v>
      </c>
      <c r="GF170" s="21">
        <f>SUM($R158:GF158)-SUM($R164:GF164)</f>
        <v>102715.06849315087</v>
      </c>
      <c r="GG170" s="21">
        <f>SUM($R158:GG158)-SUM($R164:GG164)</f>
        <v>102969.86301369881</v>
      </c>
      <c r="GH170" s="21">
        <f>SUM($R158:GH158)-SUM($R164:GH164)</f>
        <v>103216.43835616455</v>
      </c>
      <c r="GI170" s="21">
        <f>SUM($R158:GI158)-SUM($R164:GI164)</f>
        <v>103454.79452054811</v>
      </c>
      <c r="GJ170" s="21">
        <f>SUM($R158:GJ158)-SUM($R164:GJ164)</f>
        <v>103684.93150684948</v>
      </c>
      <c r="GK170" s="21">
        <f>SUM($R158:GK158)-SUM($R164:GK164)</f>
        <v>103906.84931506866</v>
      </c>
      <c r="GL170" s="21">
        <f>SUM($R158:GL158)-SUM($R164:GL164)</f>
        <v>104120.54794520565</v>
      </c>
      <c r="GM170" s="21">
        <f>SUM($R158:GM158)-SUM($R164:GM164)</f>
        <v>104326.02739726045</v>
      </c>
      <c r="GN170" s="21">
        <f>SUM($R158:GN158)-SUM($R164:GN164)</f>
        <v>104523.28767123306</v>
      </c>
      <c r="GO170" s="21">
        <f>SUM($R158:GO158)-SUM($R164:GO164)</f>
        <v>104712.32876712349</v>
      </c>
      <c r="GP170" s="21">
        <f>SUM($R158:GP158)-SUM($R164:GP164)</f>
        <v>104893.15068493169</v>
      </c>
      <c r="GQ170" s="21">
        <f>SUM($R158:GQ158)-SUM($R164:GQ164)</f>
        <v>105065.75342465771</v>
      </c>
      <c r="GR170" s="21">
        <f>SUM($R158:GR158)-SUM($R164:GR164)</f>
        <v>105230.13698630157</v>
      </c>
      <c r="GS170" s="21">
        <f>SUM($R158:GS158)-SUM($R164:GS164)</f>
        <v>105980.82191780841</v>
      </c>
      <c r="GT170" s="21">
        <f>SUM($R158:GT158)-SUM($R164:GT164)</f>
        <v>106742.46575342485</v>
      </c>
      <c r="GU170" s="21">
        <f>SUM($R158:GU158)-SUM($R164:GU164)</f>
        <v>107515.0684931509</v>
      </c>
      <c r="GV170" s="21">
        <f>SUM($R158:GV158)-SUM($R164:GV164)</f>
        <v>108298.63013698655</v>
      </c>
      <c r="GW170" s="21">
        <f>SUM($R158:GW158)-SUM($R164:GW164)</f>
        <v>109093.15068493175</v>
      </c>
      <c r="GX170" s="21">
        <f>SUM($R158:GX158)-SUM($R164:GX164)</f>
        <v>109898.63013698655</v>
      </c>
      <c r="GY170" s="21">
        <f>SUM($R158:GY158)-SUM($R164:GY164)</f>
        <v>110715.06849315096</v>
      </c>
      <c r="GZ170" s="21">
        <f>SUM($R158:GZ158)-SUM($R164:GZ164)</f>
        <v>111542.46575342497</v>
      </c>
      <c r="HA170" s="21">
        <f>SUM($R158:HA158)-SUM($R164:HA164)</f>
        <v>112380.82191780853</v>
      </c>
      <c r="HB170" s="21">
        <f>SUM($R158:HB158)-SUM($R164:HB164)</f>
        <v>113230.13698630169</v>
      </c>
      <c r="HC170" s="21">
        <f>SUM($R158:HC158)-SUM($R164:HC164)</f>
        <v>114090.41095890445</v>
      </c>
      <c r="HD170" s="21">
        <f>SUM($R158:HD158)-SUM($R164:HD164)</f>
        <v>114961.64383561676</v>
      </c>
      <c r="HE170" s="21">
        <f>SUM($R158:HE158)-SUM($R164:HE164)</f>
        <v>115843.83561643868</v>
      </c>
      <c r="HF170" s="21">
        <f>SUM($R158:HF158)-SUM($R164:HF164)</f>
        <v>116736.9863013702</v>
      </c>
      <c r="HG170" s="21">
        <f>SUM($R158:HG158)-SUM($R164:HG164)</f>
        <v>117641.09589041132</v>
      </c>
      <c r="HH170" s="21">
        <f>SUM($R158:HH158)-SUM($R164:HH164)</f>
        <v>118556.16438356199</v>
      </c>
      <c r="HI170" s="21">
        <f>SUM($R158:HI158)-SUM($R164:HI164)</f>
        <v>119493.15068493187</v>
      </c>
      <c r="HJ170" s="21">
        <f>SUM($R158:HJ158)-SUM($R164:HJ164)</f>
        <v>120452.0547945209</v>
      </c>
      <c r="HK170" s="21">
        <f>SUM($R158:HK158)-SUM($R164:HK164)</f>
        <v>121432.87671232913</v>
      </c>
      <c r="HL170" s="21">
        <f>SUM($R158:HL158)-SUM($R164:HL164)</f>
        <v>122435.61643835652</v>
      </c>
      <c r="HM170" s="21">
        <f>SUM($R158:HM158)-SUM($R164:HM164)</f>
        <v>123460.27397260311</v>
      </c>
      <c r="HN170" s="21">
        <f>SUM($R158:HN158)-SUM($R164:HN164)</f>
        <v>124506.84931506886</v>
      </c>
      <c r="HO170" s="21">
        <f>SUM($R158:HO158)-SUM($R164:HO164)</f>
        <v>125575.34246575381</v>
      </c>
      <c r="HP170" s="21">
        <f>SUM($R158:HP158)-SUM($R164:HP164)</f>
        <v>126665.75342465792</v>
      </c>
      <c r="HQ170" s="21">
        <f>SUM($R158:HQ158)-SUM($R164:HQ164)</f>
        <v>127778.08219178123</v>
      </c>
      <c r="HR170" s="21">
        <f>SUM($R158:HR158)-SUM($R164:HR164)</f>
        <v>128912.32876712369</v>
      </c>
      <c r="HS170" s="21">
        <f>SUM($R158:HS158)-SUM($R164:HS164)</f>
        <v>130068.49315068536</v>
      </c>
      <c r="HT170" s="21">
        <f>SUM($R158:HT158)-SUM($R164:HT164)</f>
        <v>131246.57534246618</v>
      </c>
      <c r="HU170" s="21">
        <f>SUM($R158:HU158)-SUM($R164:HU164)</f>
        <v>132446.57534246621</v>
      </c>
      <c r="HV170" s="21">
        <f>SUM($R158:HV158)-SUM($R164:HV164)</f>
        <v>133668.49315068539</v>
      </c>
      <c r="HW170" s="21">
        <f>SUM($R158:HW158)-SUM($R164:HW164)</f>
        <v>134572.60273972648</v>
      </c>
      <c r="HX170" s="21">
        <f>SUM($R158:HX158)-SUM($R164:HX164)</f>
        <v>135487.67123287718</v>
      </c>
      <c r="HY170" s="21">
        <f>SUM($R158:HY158)-SUM($R164:HY164)</f>
        <v>136413.69863013743</v>
      </c>
      <c r="HZ170" s="21">
        <f>SUM($R158:HZ158)-SUM($R164:HZ164)</f>
        <v>137350.68493150728</v>
      </c>
      <c r="IA170" s="21">
        <f>SUM($R158:IA158)-SUM($R164:IA164)</f>
        <v>138298.63013698673</v>
      </c>
      <c r="IB170" s="21">
        <f>SUM($R158:IB158)-SUM($R164:IB164)</f>
        <v>139257.53424657579</v>
      </c>
      <c r="IC170" s="21">
        <f>SUM($R158:IC158)-SUM($R164:IC164)</f>
        <v>140227.39726027439</v>
      </c>
      <c r="ID170" s="21">
        <f>SUM($R158:ID158)-SUM($R164:ID164)</f>
        <v>141208.2191780826</v>
      </c>
      <c r="IE170" s="21">
        <f>SUM($R158:IE158)-SUM($R164:IE164)</f>
        <v>142200.00000000041</v>
      </c>
      <c r="IF170" s="21">
        <f>SUM($R158:IF158)-SUM($R164:IF164)</f>
        <v>143202.73972602782</v>
      </c>
      <c r="IG170" s="21">
        <f>SUM($R158:IG158)-SUM($R164:IG164)</f>
        <v>144216.43835616478</v>
      </c>
      <c r="IH170" s="21">
        <f>SUM($R158:IH158)-SUM($R164:IH164)</f>
        <v>145241.09589041135</v>
      </c>
      <c r="II170" s="21">
        <f>SUM($R158:II158)-SUM($R164:II164)</f>
        <v>146276.71232876752</v>
      </c>
      <c r="IJ170" s="21">
        <f>SUM($R158:IJ158)-SUM($R164:IJ164)</f>
        <v>147323.28767123329</v>
      </c>
      <c r="IK170" s="21">
        <f>SUM($R158:IK158)-SUM($R164:IK164)</f>
        <v>148380.82191780861</v>
      </c>
      <c r="IL170" s="21">
        <f>SUM($R158:IL158)-SUM($R164:IL164)</f>
        <v>149449.31506849354</v>
      </c>
      <c r="IM170" s="21">
        <f>SUM($R158:IM158)-SUM($R164:IM164)</f>
        <v>150528.76712328807</v>
      </c>
      <c r="IN170" s="21">
        <f>SUM($R158:IN158)-SUM($R164:IN164)</f>
        <v>151558.90410958941</v>
      </c>
      <c r="IO170" s="21">
        <f>SUM($R158:IO158)-SUM($R164:IO164)</f>
        <v>152539.72602739761</v>
      </c>
      <c r="IP170" s="21">
        <f>SUM($R158:IP158)-SUM($R164:IP164)</f>
        <v>153553.42465753458</v>
      </c>
      <c r="IQ170" s="21">
        <f>SUM($R158:IQ158)-SUM($R164:IQ164)</f>
        <v>154600.00000000035</v>
      </c>
      <c r="IR170" s="21">
        <f>SUM($R158:IR158)-SUM($R164:IR164)</f>
        <v>155679.45205479488</v>
      </c>
      <c r="IS170" s="21">
        <f>SUM($R158:IS158)-SUM($R164:IS164)</f>
        <v>156791.78082191816</v>
      </c>
      <c r="IT170" s="21">
        <f>SUM($R158:IT158)-SUM($R164:IT164)</f>
        <v>157936.9863013702</v>
      </c>
      <c r="IU170" s="21">
        <f>SUM($R158:IU158)-SUM($R164:IU164)</f>
        <v>159115.06849315099</v>
      </c>
      <c r="IV170" s="21">
        <f>SUM($R158:IV158)-SUM($R164:IV164)</f>
        <v>160326.02739726059</v>
      </c>
      <c r="IW170" s="21">
        <f>SUM($R158:IW158)-SUM($R164:IW164)</f>
        <v>161569.86301369895</v>
      </c>
      <c r="IX170" s="21">
        <f>SUM($R158:IX158)-SUM($R164:IX164)</f>
        <v>162846.57534246607</v>
      </c>
      <c r="IY170" s="21">
        <f>SUM($R158:IY158)-SUM($R164:IY164)</f>
        <v>164156.16438356193</v>
      </c>
      <c r="IZ170" s="21">
        <f>SUM($R158:IZ158)-SUM($R164:IZ164)</f>
        <v>165498.63013698655</v>
      </c>
      <c r="JA170" s="21">
        <f>SUM($R158:JA158)-SUM($R164:JA164)</f>
        <v>166873.97260273999</v>
      </c>
      <c r="JB170" s="21">
        <f>SUM($R158:JB158)-SUM($R164:JB164)</f>
        <v>167942.46575342491</v>
      </c>
      <c r="JC170" s="21">
        <f>SUM($R158:JC158)-SUM($R164:JC164)</f>
        <v>169032.87671232905</v>
      </c>
      <c r="JD170" s="21">
        <f>SUM($R158:JD158)-SUM($R164:JD164)</f>
        <v>170145.20547945233</v>
      </c>
      <c r="JE170" s="21">
        <f>SUM($R158:JE158)-SUM($R164:JE164)</f>
        <v>171279.45205479482</v>
      </c>
      <c r="JF170" s="21">
        <f>SUM($R158:JF158)-SUM($R164:JF164)</f>
        <v>172435.61643835646</v>
      </c>
      <c r="JG170" s="21">
        <f>SUM($R158:JG158)-SUM($R164:JG164)</f>
        <v>173613.69863013731</v>
      </c>
      <c r="JH170" s="21">
        <f>SUM($R158:JH158)-SUM($R164:JH164)</f>
        <v>174813.69863013731</v>
      </c>
      <c r="JI170" s="21">
        <f>SUM($R158:JI158)-SUM($R164:JI164)</f>
        <v>176035.61643835652</v>
      </c>
      <c r="JJ170" s="21">
        <f>SUM($R158:JJ158)-SUM($R164:JJ164)</f>
        <v>177279.45205479488</v>
      </c>
      <c r="JK170" s="21">
        <f>SUM($R158:JK158)-SUM($R164:JK164)</f>
        <v>178545.20547945239</v>
      </c>
      <c r="JL170" s="21">
        <f>SUM($R158:JL158)-SUM($R164:JL164)</f>
        <v>179832.8767123291</v>
      </c>
      <c r="JM170" s="21">
        <f>SUM($R158:JM158)-SUM($R164:JM164)</f>
        <v>181142.46575342497</v>
      </c>
      <c r="JN170" s="21">
        <f>SUM($R158:JN158)-SUM($R164:JN164)</f>
        <v>182473.97260274005</v>
      </c>
      <c r="JO170" s="21">
        <f>SUM($R158:JO158)-SUM($R164:JO164)</f>
        <v>183827.39726027427</v>
      </c>
      <c r="JP170" s="21">
        <f>SUM($R158:JP158)-SUM($R164:JP164)</f>
        <v>185202.73972602771</v>
      </c>
      <c r="JQ170" s="21">
        <f>SUM($R158:JQ158)-SUM($R164:JQ164)</f>
        <v>186600.00000000029</v>
      </c>
      <c r="JR170" s="21">
        <f>SUM($R158:JR158)-SUM($R164:JR164)</f>
        <v>189912.32876712357</v>
      </c>
      <c r="JS170" s="21">
        <f>SUM($R158:JS158)-SUM($R164:JS164)</f>
        <v>193331.50684931537</v>
      </c>
      <c r="JT170" s="21">
        <f>SUM($R158:JT158)-SUM($R164:JT164)</f>
        <v>194989.04109589069</v>
      </c>
      <c r="JU170" s="21">
        <f>SUM($R158:JU158)-SUM($R164:JU164)</f>
        <v>196693.15068493178</v>
      </c>
      <c r="JV170" s="21">
        <f>SUM($R158:JV158)-SUM($R164:JV164)</f>
        <v>198443.83561643865</v>
      </c>
      <c r="JW170" s="21">
        <f>SUM($R158:JW158)-SUM($R164:JW164)</f>
        <v>200241.09589041123</v>
      </c>
      <c r="JX170" s="21">
        <f>SUM($R158:JX158)-SUM($R164:JX164)</f>
        <v>202084.93150684959</v>
      </c>
      <c r="JY170" s="21">
        <f>SUM($R158:JY158)-SUM($R164:JY164)</f>
        <v>203975.34246575373</v>
      </c>
      <c r="JZ170" s="21">
        <f>SUM($R158:JZ158)-SUM($R164:JZ164)</f>
        <v>205912.32876712357</v>
      </c>
      <c r="KA170" s="21">
        <f>SUM($R158:KA158)-SUM($R164:KA164)</f>
        <v>207895.8904109592</v>
      </c>
      <c r="KB170" s="21">
        <f>SUM($R158:KB158)-SUM($R164:KB164)</f>
        <v>209926.02739726059</v>
      </c>
      <c r="KC170" s="21">
        <f>SUM($R158:KC158)-SUM($R164:KC164)</f>
        <v>212002.73972602771</v>
      </c>
      <c r="KD170" s="21">
        <f>SUM($R158:KD158)-SUM($R164:KD164)</f>
        <v>214126.02739726059</v>
      </c>
      <c r="KE170" s="21">
        <f>SUM($R158:KE158)-SUM($R164:KE164)</f>
        <v>216295.89041095925</v>
      </c>
      <c r="KF170" s="21">
        <f>SUM($R158:KF158)-SUM($R164:KF164)</f>
        <v>218512.32876712363</v>
      </c>
      <c r="KG170" s="21">
        <f>SUM($R158:KG158)-SUM($R164:KG164)</f>
        <v>220775.34246575378</v>
      </c>
      <c r="KH170" s="21">
        <f>SUM($R158:KH158)-SUM($R164:KH164)</f>
        <v>223084.93150684965</v>
      </c>
      <c r="KI170" s="21">
        <f>SUM($R158:KI158)-SUM($R164:KI164)</f>
        <v>227309.58904109622</v>
      </c>
      <c r="KJ170" s="21">
        <f>SUM($R158:KJ158)-SUM($R164:KJ164)</f>
        <v>231641.09589041123</v>
      </c>
      <c r="KK170" s="21">
        <f>SUM($R158:KK158)-SUM($R164:KK164)</f>
        <v>233531.50684931542</v>
      </c>
      <c r="KL170" s="21">
        <f>SUM($R158:KL158)-SUM($R164:KL164)</f>
        <v>235446.57534246618</v>
      </c>
      <c r="KM170" s="21">
        <f>SUM($R158:KM158)-SUM($R164:KM164)</f>
        <v>237386.3013698635</v>
      </c>
      <c r="KN170" s="21">
        <f>SUM($R158:KN158)-SUM($R164:KN164)</f>
        <v>239350.68493150739</v>
      </c>
      <c r="KO170" s="21">
        <f>SUM($R158:KO158)-SUM($R164:KO164)</f>
        <v>241339.72602739785</v>
      </c>
      <c r="KP170" s="21">
        <f>SUM($R158:KP158)-SUM($R164:KP164)</f>
        <v>243353.42465753487</v>
      </c>
      <c r="KQ170" s="21">
        <f>SUM($R158:KQ158)-SUM($R164:KQ164)</f>
        <v>245391.78082191845</v>
      </c>
      <c r="KR170" s="21">
        <f>SUM($R158:KR158)-SUM($R164:KR164)</f>
        <v>247454.7945205486</v>
      </c>
      <c r="KS170" s="21">
        <f>SUM($R158:KS158)-SUM($R164:KS164)</f>
        <v>249542.46575342532</v>
      </c>
      <c r="KT170" s="21">
        <f>SUM($R158:KT158)-SUM($R164:KT164)</f>
        <v>251654.7945205486</v>
      </c>
      <c r="KU170" s="21">
        <f>SUM($R158:KU158)-SUM($R164:KU164)</f>
        <v>253791.78082191845</v>
      </c>
      <c r="KV170" s="21">
        <f>SUM($R158:KV158)-SUM($R164:KV164)</f>
        <v>255953.42465753487</v>
      </c>
      <c r="KW170" s="21">
        <f>SUM($R158:KW158)-SUM($R164:KW164)</f>
        <v>258131.50684931566</v>
      </c>
      <c r="KX170" s="21">
        <f>SUM($R158:KX158)-SUM($R164:KX164)</f>
        <v>260326.02739726094</v>
      </c>
      <c r="KY170" s="21">
        <f>SUM($R158:KY158)-SUM($R164:KY164)</f>
        <v>262536.98630137061</v>
      </c>
      <c r="KZ170" s="21">
        <f>SUM($R158:KZ158)-SUM($R164:KZ164)</f>
        <v>264764.38356164464</v>
      </c>
      <c r="LA170" s="21">
        <f>SUM($R158:LA158)-SUM($R164:LA164)</f>
        <v>267008.21917808306</v>
      </c>
      <c r="LB170" s="21">
        <f>SUM($R158:LB158)-SUM($R164:LB164)</f>
        <v>269268.49315068586</v>
      </c>
      <c r="LC170" s="21">
        <f>SUM($R158:LC158)-SUM($R164:LC164)</f>
        <v>271545.20547945303</v>
      </c>
      <c r="LD170" s="21">
        <f>SUM($R158:LD158)-SUM($R164:LD164)</f>
        <v>273838.35616438458</v>
      </c>
      <c r="LE170" s="21">
        <f>SUM($R158:LE158)-SUM($R164:LE164)</f>
        <v>276147.9452054805</v>
      </c>
      <c r="LF170" s="21">
        <f>SUM($R158:LF158)-SUM($R164:LF164)</f>
        <v>278473.9726027408</v>
      </c>
      <c r="LG170" s="21">
        <f>SUM($R158:LG158)-SUM($R164:LG164)</f>
        <v>280816.43835616548</v>
      </c>
      <c r="LH170" s="21">
        <f>SUM($R158:LH158)-SUM($R164:LH164)</f>
        <v>283175.34246575454</v>
      </c>
      <c r="LI170" s="21">
        <f>SUM($R158:LI158)-SUM($R164:LI164)</f>
        <v>285550.68493150797</v>
      </c>
      <c r="LJ170" s="21">
        <f>SUM($R158:LJ158)-SUM($R164:LJ164)</f>
        <v>287942.46575342579</v>
      </c>
      <c r="LK170" s="21">
        <f>SUM($R158:LK158)-SUM($R164:LK164)</f>
        <v>290350.68493150797</v>
      </c>
      <c r="LL170" s="21">
        <f>SUM($R158:LL158)-SUM($R164:LL164)</f>
        <v>292775.34246575454</v>
      </c>
      <c r="LM170" s="21">
        <f>SUM($R158:LM158)-SUM($R164:LM164)</f>
        <v>294452.05479452165</v>
      </c>
      <c r="LN170" s="21">
        <f>SUM($R158:LN158)-SUM($R164:LN164)</f>
        <v>296120.54794520658</v>
      </c>
      <c r="LO170" s="21">
        <f>SUM($R158:LO158)-SUM($R164:LO164)</f>
        <v>297780.82191780931</v>
      </c>
      <c r="LP170" s="21">
        <f>SUM($R158:LP158)-SUM($R164:LP164)</f>
        <v>299432.87671232986</v>
      </c>
      <c r="LQ170" s="21">
        <f>SUM($R158:LQ158)-SUM($R164:LQ164)</f>
        <v>301076.71232876822</v>
      </c>
      <c r="LR170" s="21">
        <f>SUM($R158:LR158)-SUM($R164:LR164)</f>
        <v>302712.32876712439</v>
      </c>
      <c r="LS170" s="21">
        <f>SUM($R158:LS158)-SUM($R164:LS164)</f>
        <v>304339.72602739837</v>
      </c>
      <c r="LT170" s="21">
        <f>SUM($R158:LT158)-SUM($R164:LT164)</f>
        <v>305958.90410959016</v>
      </c>
      <c r="LU170" s="21">
        <f>SUM($R158:LU158)-SUM($R164:LU164)</f>
        <v>307569.86301369977</v>
      </c>
      <c r="LV170" s="21">
        <f>SUM($R158:LV158)-SUM($R164:LV164)</f>
        <v>309172.60273972718</v>
      </c>
      <c r="LW170" s="21">
        <f>SUM($R158:LW158)-SUM($R164:LW164)</f>
        <v>310767.12328767241</v>
      </c>
      <c r="LX170" s="21">
        <f>SUM($R158:LX158)-SUM($R164:LX164)</f>
        <v>312353.42465753545</v>
      </c>
      <c r="LY170" s="21">
        <f>SUM($R158:LY158)-SUM($R164:LY164)</f>
        <v>313931.5068493163</v>
      </c>
      <c r="LZ170" s="21">
        <f>SUM($R158:LZ158)-SUM($R164:LZ164)</f>
        <v>315501.36986301496</v>
      </c>
      <c r="MA170" s="21">
        <f>SUM($R158:MA158)-SUM($R164:MA164)</f>
        <v>317041.09589041222</v>
      </c>
      <c r="MB170" s="21">
        <f>SUM($R158:MB158)-SUM($R164:MB164)</f>
        <v>318550.68493150809</v>
      </c>
      <c r="MC170" s="21">
        <f>SUM($R158:MC158)-SUM($R164:MC164)</f>
        <v>320030.13698630268</v>
      </c>
      <c r="MD170" s="21">
        <f>SUM($R158:MD158)-SUM($R164:MD164)</f>
        <v>321479.45205479587</v>
      </c>
      <c r="ME170" s="21">
        <f>SUM($R158:ME158)-SUM($R164:ME164)</f>
        <v>322898.63013698766</v>
      </c>
      <c r="MF170" s="21">
        <f>SUM($R158:MF158)-SUM($R164:MF164)</f>
        <v>324287.67123287806</v>
      </c>
      <c r="MG170" s="21">
        <f>SUM($R158:MG158)-SUM($R164:MG164)</f>
        <v>325646.57534246717</v>
      </c>
      <c r="MH170" s="21">
        <f>SUM($R158:MH158)-SUM($R164:MH164)</f>
        <v>326975.34246575489</v>
      </c>
      <c r="MI170" s="21">
        <f>SUM($R158:MI158)-SUM($R164:MI164)</f>
        <v>328273.97260274121</v>
      </c>
      <c r="MJ170" s="21">
        <f>SUM($R158:MJ158)-SUM($R164:MJ164)</f>
        <v>329542.46575342614</v>
      </c>
      <c r="MK170" s="21">
        <f>SUM($R158:MK158)-SUM($R164:MK164)</f>
        <v>330780.82191780966</v>
      </c>
      <c r="ML170" s="21">
        <f>SUM($R158:ML158)-SUM($R164:ML164)</f>
        <v>331989.04109589191</v>
      </c>
      <c r="MM170" s="21">
        <f>SUM($R158:MM158)-SUM($R164:MM164)</f>
        <v>333167.12328767276</v>
      </c>
      <c r="MN170" s="21">
        <f>SUM($R158:MN158)-SUM($R164:MN164)</f>
        <v>334315.06849315221</v>
      </c>
      <c r="MO170" s="21">
        <f>SUM($R158:MO158)-SUM($R164:MO164)</f>
        <v>335432.87671233027</v>
      </c>
      <c r="MP170" s="21">
        <f>SUM($R158:MP158)-SUM($R164:MP164)</f>
        <v>336520.54794520704</v>
      </c>
      <c r="MQ170" s="21">
        <f>SUM($R158:MQ158)-SUM($R164:MQ164)</f>
        <v>337578.08219178242</v>
      </c>
      <c r="MR170" s="21">
        <f>SUM($R158:MR158)-SUM($R164:MR164)</f>
        <v>338860.27397260431</v>
      </c>
      <c r="MS170" s="21">
        <f>SUM($R158:MS158)-SUM($R164:MS164)</f>
        <v>340120.54794520698</v>
      </c>
      <c r="MT170" s="21">
        <f>SUM($R158:MT158)-SUM($R164:MT164)</f>
        <v>341358.90410959057</v>
      </c>
      <c r="MU170" s="21">
        <f>SUM($R158:MU158)-SUM($R164:MU164)</f>
        <v>342575.34246575495</v>
      </c>
      <c r="MV170" s="21">
        <f>SUM($R158:MV158)-SUM($R164:MV164)</f>
        <v>343769.86301370012</v>
      </c>
      <c r="MW170" s="21">
        <f>SUM($R158:MW158)-SUM($R164:MW164)</f>
        <v>344942.46575342608</v>
      </c>
      <c r="MX170" s="21">
        <f>SUM($R158:MX158)-SUM($R164:MX164)</f>
        <v>346093.15068493295</v>
      </c>
      <c r="MY170" s="21">
        <f>SUM($R158:MY158)-SUM($R164:MY164)</f>
        <v>347221.91780822061</v>
      </c>
      <c r="MZ170" s="21">
        <f>SUM($R158:MZ158)-SUM($R164:MZ164)</f>
        <v>348328.76712328906</v>
      </c>
      <c r="NA170" s="21">
        <f>SUM($R158:NA158)-SUM($R164:NA164)</f>
        <v>349413.6986301383</v>
      </c>
      <c r="NB170" s="21">
        <f>SUM($R158:NB158)-SUM($R164:NB164)</f>
        <v>350476.71232876845</v>
      </c>
      <c r="NC170" s="21">
        <f>SUM($R158:NC158)-SUM($R164:NC164)</f>
        <v>351517.80821917939</v>
      </c>
      <c r="ND170" s="21">
        <f>SUM($R158:ND158)-SUM($R164:ND164)</f>
        <v>352536.98630137113</v>
      </c>
      <c r="NE170" s="21">
        <f>SUM($R158:NE158)-SUM($R164:NE164)</f>
        <v>353534.24657534377</v>
      </c>
      <c r="NF170" s="21">
        <f>SUM($R158:NF158)-SUM($R164:NF164)</f>
        <v>354516.16438356298</v>
      </c>
      <c r="NG170" s="21">
        <f>SUM($R158:NG158)-SUM($R164:NG164)</f>
        <v>355482.73972602875</v>
      </c>
      <c r="NH170" s="21">
        <f>SUM($R158:NH158)-SUM($R164:NH164)</f>
        <v>356433.97260274109</v>
      </c>
      <c r="NI170" s="21">
        <f>SUM($R158:NI158)-SUM($R164:NI164)</f>
        <v>357369.8630137</v>
      </c>
      <c r="NJ170" s="21">
        <f>SUM($R158:NJ158)-SUM($R164:NJ164)</f>
        <v>358290.41095890547</v>
      </c>
      <c r="NK170" s="21">
        <f>SUM($R158:NK158)-SUM($R164:NK164)</f>
        <v>359195.61643835751</v>
      </c>
      <c r="NL170" s="21">
        <f>SUM($R158:NL158)-SUM($R164:NL164)</f>
        <v>360085.47945205611</v>
      </c>
      <c r="NM170" s="21">
        <f>SUM($R158:NM158)-SUM($R164:NM164)</f>
        <v>360960.00000000128</v>
      </c>
      <c r="NN170" s="21">
        <f>SUM($R158:NN158)-SUM($R164:NN164)</f>
        <v>361819.17808219302</v>
      </c>
      <c r="NO170" s="21">
        <f>SUM($R158:NO158)-SUM($R164:NO164)</f>
        <v>362663.01369863132</v>
      </c>
      <c r="NP170" s="21">
        <f>SUM($R158:NP158)-SUM($R164:NP164)</f>
        <v>363491.50684931618</v>
      </c>
      <c r="NQ170" s="21">
        <f>SUM($R158:NQ158)-SUM($R164:NQ164)</f>
        <v>364304.65753424773</v>
      </c>
      <c r="NR170" s="21">
        <f>SUM($R158:NR158)-SUM($R164:NR164)</f>
        <v>365102.46575342584</v>
      </c>
      <c r="NS170" s="21">
        <f>SUM($R158:NS158)-SUM($R164:NS164)</f>
        <v>365884.93150685052</v>
      </c>
      <c r="NT170" s="21">
        <f>SUM($R158:NT158)-SUM($R164:NT164)</f>
        <v>366652.05479452177</v>
      </c>
      <c r="NU170" s="21">
        <f>SUM($R158:NU158)-SUM($R164:NU164)</f>
        <v>367403.83561643958</v>
      </c>
      <c r="NV170" s="21">
        <f>SUM($R158:NV158)-SUM($R164:NV164)</f>
        <v>368819.72602739849</v>
      </c>
      <c r="NW170" s="21">
        <f>SUM($R158:NW158)-SUM($R164:NW164)</f>
        <v>370242.19178082305</v>
      </c>
      <c r="NX170" s="21">
        <f>SUM($R158:NX158)-SUM($R164:NX164)</f>
        <v>371671.23287671339</v>
      </c>
      <c r="NY170" s="21">
        <f>SUM($R158:NY158)-SUM($R164:NY164)</f>
        <v>373106.8493150695</v>
      </c>
      <c r="NZ170" s="21">
        <f>SUM($R158:NZ158)-SUM($R164:NZ164)</f>
        <v>374549.04109589139</v>
      </c>
      <c r="OA170" s="21">
        <f>SUM($R158:OA158)-SUM($R164:OA164)</f>
        <v>375997.80821917905</v>
      </c>
      <c r="OB170" s="21">
        <f>SUM($R158:OB158)-SUM($R164:OB164)</f>
        <v>377453.15068493248</v>
      </c>
      <c r="OC170" s="21">
        <f>SUM($R158:OC158)-SUM($R164:OC164)</f>
        <v>378915.06849315157</v>
      </c>
      <c r="OD170" s="21">
        <f>SUM($R158:OD158)-SUM($R164:OD164)</f>
        <v>380383.56164383644</v>
      </c>
      <c r="OE170" s="21">
        <f>SUM($R158:OE158)-SUM($R164:OE164)</f>
        <v>381858.63013698708</v>
      </c>
      <c r="OF170" s="21">
        <f>SUM($R158:OF158)-SUM($R164:OF164)</f>
        <v>383340.27397260349</v>
      </c>
      <c r="OG170" s="21">
        <f>SUM($R158:OG158)-SUM($R164:OG164)</f>
        <v>384828.49315068568</v>
      </c>
      <c r="OH170" s="21">
        <f>SUM($R158:OH158)-SUM($R164:OH164)</f>
        <v>386323.28767123364</v>
      </c>
      <c r="OI170" s="21">
        <f>SUM($R158:OI158)-SUM($R164:OI164)</f>
        <v>387824.65753424726</v>
      </c>
      <c r="OJ170" s="21">
        <f>SUM($R158:OJ158)-SUM($R164:OJ164)</f>
        <v>389339.17808219243</v>
      </c>
      <c r="OK170" s="21">
        <f>SUM($R158:OK158)-SUM($R164:OK164)</f>
        <v>390866.84931506915</v>
      </c>
      <c r="OL170" s="21">
        <f>SUM($R158:OL158)-SUM($R164:OL164)</f>
        <v>392407.6712328773</v>
      </c>
      <c r="OM170" s="21">
        <f>SUM($R158:OM158)-SUM($R164:OM164)</f>
        <v>393961.643835617</v>
      </c>
      <c r="ON170" s="21">
        <f>SUM($R158:ON158)-SUM($R164:ON164)</f>
        <v>395528.76712328824</v>
      </c>
      <c r="OO170" s="21">
        <f>SUM($R158:OO158)-SUM($R164:OO164)</f>
        <v>397109.04109589092</v>
      </c>
      <c r="OP170" s="21">
        <f>SUM($R158:OP158)-SUM($R164:OP164)</f>
        <v>398702.46575342515</v>
      </c>
      <c r="OQ170" s="21">
        <f>SUM($R158:OQ158)-SUM($R164:OQ164)</f>
        <v>400309.0410958908</v>
      </c>
      <c r="OR170" s="21">
        <f>SUM($R158:OR158)-SUM($R164:OR164)</f>
        <v>401928.76712328801</v>
      </c>
      <c r="OS170" s="21">
        <f>SUM($R158:OS158)-SUM($R164:OS164)</f>
        <v>403561.64383561676</v>
      </c>
      <c r="OT170" s="21">
        <f>SUM($R158:OT158)-SUM($R164:OT164)</f>
        <v>405207.67123287695</v>
      </c>
      <c r="OU170" s="21">
        <f>SUM($R158:OU158)-SUM($R164:OU164)</f>
        <v>406866.84931506868</v>
      </c>
      <c r="OV170" s="21">
        <f>SUM($R158:OV158)-SUM($R164:OV164)</f>
        <v>408539.17808219197</v>
      </c>
      <c r="OW170" s="21">
        <f>SUM($R158:OW158)-SUM($R164:OW164)</f>
        <v>410224.65753424668</v>
      </c>
      <c r="OX170" s="21">
        <f>SUM($R158:OX158)-SUM($R164:OX164)</f>
        <v>411923.28767123295</v>
      </c>
      <c r="OY170" s="21">
        <f>SUM($R158:OY158)-SUM($R164:OY164)</f>
        <v>413635.06849315076</v>
      </c>
      <c r="OZ170" s="21">
        <f>SUM($R158:OZ158)-SUM($R164:OZ164)</f>
        <v>415360</v>
      </c>
      <c r="PA170" s="21">
        <f>SUM($R158:PA158)-SUM($R164:PA164)</f>
        <v>416894.24657534249</v>
      </c>
      <c r="PB170" s="21">
        <f>SUM($R158:PB158)-SUM($R164:PB164)</f>
        <v>418435.06849315076</v>
      </c>
      <c r="PC170" s="21">
        <f>SUM($R158:PC158)-SUM($R164:PC164)</f>
        <v>419982.4657534248</v>
      </c>
      <c r="PD170" s="21">
        <f>SUM($R158:PD158)-SUM($R164:PD164)</f>
        <v>421536.43835616449</v>
      </c>
      <c r="PE170" s="21">
        <f>SUM($R158:PE158)-SUM($R164:PE164)</f>
        <v>423096.98630137008</v>
      </c>
      <c r="PF170" s="21">
        <f>SUM($R158:PF158)-SUM($R164:PF164)</f>
        <v>424664.10958904133</v>
      </c>
      <c r="PG170" s="21">
        <f>SUM($R158:PG158)-SUM($R164:PG164)</f>
        <v>426237.80821917846</v>
      </c>
      <c r="PH170" s="21">
        <f>SUM($R158:PH158)-SUM($R164:PH164)</f>
        <v>427818.08219178126</v>
      </c>
      <c r="PI170" s="21">
        <f>SUM($R158:PI158)-SUM($R164:PI164)</f>
        <v>429404.93150684971</v>
      </c>
      <c r="PJ170" s="21">
        <f>SUM($R158:PJ158)-SUM($R164:PJ164)</f>
        <v>430998.35616438405</v>
      </c>
      <c r="PK170" s="21">
        <f>SUM($R158:PK158)-SUM($R164:PK164)</f>
        <v>432598.35616438405</v>
      </c>
      <c r="PL170" s="21">
        <f>SUM($R158:PL158)-SUM($R164:PL164)</f>
        <v>434204.93150684994</v>
      </c>
      <c r="PM170" s="21">
        <f>SUM($R158:PM158)-SUM($R164:PM164)</f>
        <v>435818.08219178149</v>
      </c>
      <c r="PN170" s="21">
        <f>SUM($R158:PN158)-SUM($R164:PN164)</f>
        <v>437437.8082191787</v>
      </c>
      <c r="PO170" s="21">
        <f>SUM($R158:PO158)-SUM($R164:PO164)</f>
        <v>439059.72602739802</v>
      </c>
      <c r="PP170" s="21">
        <f>SUM($R158:PP158)-SUM($R164:PP164)</f>
        <v>440683.83561643923</v>
      </c>
      <c r="PQ170" s="21">
        <f>SUM($R158:PQ158)-SUM($R164:PQ164)</f>
        <v>442310.13698630233</v>
      </c>
      <c r="PR170" s="21">
        <f>SUM($R158:PR158)-SUM($R164:PR164)</f>
        <v>443938.63013698731</v>
      </c>
      <c r="PS170" s="21">
        <f>SUM($R158:PS158)-SUM($R164:PS164)</f>
        <v>445569.31506849418</v>
      </c>
      <c r="PT170" s="21">
        <f>SUM($R158:PT158)-SUM($R164:PT164)</f>
        <v>447202.19178082293</v>
      </c>
      <c r="PU170" s="21">
        <f>SUM($R158:PU158)-SUM($R164:PU164)</f>
        <v>448837.26027397357</v>
      </c>
      <c r="PV170" s="21">
        <f>SUM($R158:PV158)-SUM($R164:PV164)</f>
        <v>450474.5205479461</v>
      </c>
      <c r="PW170" s="21">
        <f>SUM($R158:PW158)-SUM($R164:PW164)</f>
        <v>452113.97260274075</v>
      </c>
      <c r="PX170" s="21">
        <f>SUM($R158:PX158)-SUM($R164:PX164)</f>
        <v>453755.61643835728</v>
      </c>
      <c r="PY170" s="21">
        <f>SUM($R158:PY158)-SUM($R164:PY164)</f>
        <v>455399.45205479569</v>
      </c>
      <c r="PZ170" s="21">
        <f>SUM($R158:PZ158)-SUM($R164:PZ164)</f>
        <v>457045.479452056</v>
      </c>
      <c r="QA170" s="21">
        <f>SUM($R158:QA158)-SUM($R164:QA164)</f>
        <v>458693.69863013818</v>
      </c>
      <c r="QB170" s="21">
        <f>SUM($R158:QB158)-SUM($R164:QB164)</f>
        <v>460344.10958904226</v>
      </c>
      <c r="QC170" s="21">
        <f>SUM($R158:QC158)-SUM($R164:QC164)</f>
        <v>461996.71232876822</v>
      </c>
      <c r="QD170" s="21">
        <f>SUM($R158:QD158)-SUM($R164:QD164)</f>
        <v>463651.5068493163</v>
      </c>
      <c r="QE170" s="21">
        <f>SUM($R158:QE158)-SUM($R164:QE164)</f>
        <v>465104.65753424773</v>
      </c>
      <c r="QF170" s="21">
        <f>SUM($R158:QF158)-SUM($R164:QF164)</f>
        <v>466553.42465753539</v>
      </c>
      <c r="QG170" s="21">
        <f>SUM($R158:QG158)-SUM($R164:QG164)</f>
        <v>467997.80821917928</v>
      </c>
      <c r="QH170" s="21">
        <f>SUM($R158:QH158)-SUM($R164:QH164)</f>
        <v>469437.80821917916</v>
      </c>
      <c r="QI170" s="21">
        <f>SUM($R158:QI158)-SUM($R164:QI164)</f>
        <v>470873.42465753527</v>
      </c>
      <c r="QJ170" s="21">
        <f>SUM($R158:QJ158)-SUM($R164:QJ164)</f>
        <v>472304.65753424761</v>
      </c>
      <c r="QK170" s="21">
        <f>SUM($R158:QK158)-SUM($R164:QK164)</f>
        <v>473731.50684931618</v>
      </c>
      <c r="QL170" s="21">
        <f>SUM($R158:QL158)-SUM($R164:QL164)</f>
        <v>475153.97260274075</v>
      </c>
      <c r="QM170" s="21">
        <f>SUM($R158:QM158)-SUM($R164:QM164)</f>
        <v>476572.05479452154</v>
      </c>
      <c r="QN170" s="21">
        <f>SUM($R158:QN158)-SUM($R164:QN164)</f>
        <v>477985.75342465856</v>
      </c>
      <c r="QO170" s="21">
        <f>SUM($R158:QO158)-SUM($R164:QO164)</f>
        <v>479395.0684931518</v>
      </c>
      <c r="QP170" s="21">
        <f>SUM($R158:QP158)-SUM($R164:QP164)</f>
        <v>480800.00000000105</v>
      </c>
      <c r="QQ170" s="21">
        <f>SUM($R158:QQ158)-SUM($R164:QQ164)</f>
        <v>482200.54794520652</v>
      </c>
      <c r="QR170" s="21">
        <f>SUM($R158:QR158)-SUM($R164:QR164)</f>
        <v>483596.71232876822</v>
      </c>
      <c r="QS170" s="21">
        <f>SUM($R158:QS158)-SUM($R164:QS164)</f>
        <v>484988.49315068591</v>
      </c>
      <c r="QT170" s="21">
        <f>SUM($R158:QT158)-SUM($R164:QT164)</f>
        <v>486423.56164383667</v>
      </c>
      <c r="QU170" s="21">
        <f>SUM($R158:QU158)-SUM($R164:QU164)</f>
        <v>487901.91780822026</v>
      </c>
      <c r="QV170" s="21">
        <f>SUM($R158:QV158)-SUM($R164:QV164)</f>
        <v>489423.56164383667</v>
      </c>
      <c r="QW170" s="21">
        <f>SUM($R158:QW158)-SUM($R164:QW164)</f>
        <v>490988.49315068591</v>
      </c>
      <c r="QX170" s="21">
        <f>SUM($R158:QX158)-SUM($R164:QX164)</f>
        <v>492596.71232876822</v>
      </c>
      <c r="QY170" s="21">
        <f>SUM($R158:QY158)-SUM($R164:QY164)</f>
        <v>494248.21917808335</v>
      </c>
      <c r="QZ170" s="21">
        <f>SUM($R158:QZ158)-SUM($R164:QZ164)</f>
        <v>495943.01369863132</v>
      </c>
      <c r="RA170" s="21">
        <f>SUM($R158:RA158)-SUM($R164:RA164)</f>
        <v>497681.09589041211</v>
      </c>
      <c r="RB170" s="21">
        <f>SUM($R158:RB158)-SUM($R164:RB164)</f>
        <v>499462.46575342573</v>
      </c>
      <c r="RC170" s="21">
        <f>SUM($R158:RC158)-SUM($R164:RC164)</f>
        <v>501287.12328767241</v>
      </c>
      <c r="RD170" s="21">
        <f>SUM($R158:RD158)-SUM($R164:RD164)</f>
        <v>503155.06849315192</v>
      </c>
      <c r="RE170" s="21">
        <f>SUM($R158:RE158)-SUM($R164:RE164)</f>
        <v>505066.30136986426</v>
      </c>
      <c r="RF170" s="21">
        <f>SUM($R158:RF158)-SUM($R164:RF164)</f>
        <v>507020.82191780943</v>
      </c>
      <c r="RG170" s="21">
        <f>SUM($R158:RG158)-SUM($R164:RG164)</f>
        <v>509018.63013698743</v>
      </c>
      <c r="RH170" s="21">
        <f>SUM($R158:RH158)-SUM($R164:RH164)</f>
        <v>511059.72602739849</v>
      </c>
      <c r="RI170" s="21">
        <f>SUM($R158:RI158)-SUM($R164:RI164)</f>
        <v>513144.10958904237</v>
      </c>
      <c r="RJ170" s="21">
        <f>SUM($R158:RJ158)-SUM($R164:RJ164)</f>
        <v>515407.67123287788</v>
      </c>
      <c r="RK170" s="21">
        <f>SUM($R158:RK158)-SUM($R164:RK164)</f>
        <v>517718.90410959022</v>
      </c>
      <c r="RL170" s="21">
        <f>SUM($R158:RL158)-SUM($R164:RL164)</f>
        <v>520077.80821917916</v>
      </c>
      <c r="RM170" s="21">
        <f>SUM($R158:RM158)-SUM($R164:RM164)</f>
        <v>522484.38356164494</v>
      </c>
      <c r="RN170" s="21">
        <f>SUM($R158:RN158)-SUM($R164:RN164)</f>
        <v>524938.63013698731</v>
      </c>
      <c r="RO170" s="21">
        <f>SUM($R158:RO158)-SUM($R164:RO164)</f>
        <v>527440.54794520652</v>
      </c>
      <c r="RP170" s="21">
        <f>SUM($R158:RP158)-SUM($R164:RP164)</f>
        <v>529990.13698630233</v>
      </c>
      <c r="RQ170" s="21">
        <f>SUM($R158:RQ158)-SUM($R164:RQ164)</f>
        <v>532587.39726027497</v>
      </c>
      <c r="RR170" s="21">
        <f>SUM($R158:RR158)-SUM($R164:RR164)</f>
        <v>535232.32876712421</v>
      </c>
      <c r="RS170" s="21">
        <f>SUM($R158:RS158)-SUM($R164:RS164)</f>
        <v>537924.93150685029</v>
      </c>
      <c r="RT170" s="21">
        <f>SUM($R158:RT158)-SUM($R164:RT164)</f>
        <v>540665.20547945297</v>
      </c>
      <c r="RU170" s="21">
        <f>SUM($R158:RU158)-SUM($R164:RU164)</f>
        <v>543453.15068493248</v>
      </c>
      <c r="RV170" s="21">
        <f>SUM($R158:RV158)-SUM($R164:RV164)</f>
        <v>546288.76712328859</v>
      </c>
      <c r="RW170" s="21">
        <f>SUM($R158:RW158)-SUM($R164:RW164)</f>
        <v>549172.0547945213</v>
      </c>
      <c r="RX170" s="21">
        <f>SUM($R158:RX158)-SUM($R164:RX164)</f>
        <v>552157.26027397334</v>
      </c>
      <c r="RY170" s="21">
        <f>SUM($R158:RY158)-SUM($R164:RY164)</f>
        <v>555244.38356164447</v>
      </c>
      <c r="RZ170" s="21">
        <f>SUM($R158:RZ158)-SUM($R164:RZ164)</f>
        <v>558433.42465753492</v>
      </c>
      <c r="SA170" s="21">
        <f>SUM($R158:SA158)-SUM($R164:SA164)</f>
        <v>561724.38356164447</v>
      </c>
      <c r="SB170" s="21">
        <f>SUM($R158:SB158)-SUM($R164:SB164)</f>
        <v>565117.26027397311</v>
      </c>
      <c r="SC170" s="21">
        <f>SUM($R158:SC158)-SUM($R164:SC164)</f>
        <v>568612.05479452107</v>
      </c>
      <c r="SD170" s="21">
        <f>SUM($R158:SD158)-SUM($R164:SD164)</f>
        <v>572208.76712328813</v>
      </c>
      <c r="SE170" s="21">
        <f>SUM($R158:SE158)-SUM($R164:SE164)</f>
        <v>575907.39726027427</v>
      </c>
      <c r="SF170" s="21">
        <f>SUM($R158:SF158)-SUM($R164:SF164)</f>
        <v>579707.94520547974</v>
      </c>
      <c r="SG170" s="21">
        <f>SUM($R158:SG158)-SUM($R164:SG164)</f>
        <v>583610.41095890431</v>
      </c>
      <c r="SH170" s="21">
        <f>SUM($R158:SH158)-SUM($R164:SH164)</f>
        <v>587614.7945205482</v>
      </c>
      <c r="SI170" s="21">
        <f>SUM($R158:SI158)-SUM($R164:SI164)</f>
        <v>591721.09589041118</v>
      </c>
      <c r="SJ170" s="21">
        <f>SUM($R158:SJ158)-SUM($R164:SJ164)</f>
        <v>595929.31506849325</v>
      </c>
      <c r="SK170" s="21">
        <f>SUM($R158:SK158)-SUM($R164:SK164)</f>
        <v>600239.45205479464</v>
      </c>
      <c r="SL170" s="21">
        <f>SUM($R158:SL158)-SUM($R164:SL164)</f>
        <v>604651.50684931513</v>
      </c>
      <c r="SM170" s="21">
        <f>SUM($R158:SM158)-SUM($R164:SM164)</f>
        <v>609165.47945205471</v>
      </c>
      <c r="SN170" s="21">
        <f>SUM($R158:SN158)-SUM($R164:SN164)</f>
        <v>613781.36986301362</v>
      </c>
      <c r="SO170" s="21">
        <f>SUM($R158:SO158)-SUM($R164:SO164)</f>
        <v>617021.36986301374</v>
      </c>
      <c r="SP170" s="21">
        <f>SUM($R158:SP158)-SUM($R164:SP164)</f>
        <v>620315.61643835634</v>
      </c>
      <c r="SQ170" s="21">
        <f>SUM($R158:SQ158)-SUM($R164:SQ164)</f>
        <v>623664.10958904121</v>
      </c>
      <c r="SR170" s="21">
        <f>SUM($R158:SR158)-SUM($R164:SR164)</f>
        <v>627066.84931506857</v>
      </c>
      <c r="SS170" s="21">
        <f>SUM($R158:SS158)-SUM($R164:SS164)</f>
        <v>630523.83561643842</v>
      </c>
      <c r="ST170" s="21">
        <f>SUM($R158:ST158)-SUM($R164:ST164)</f>
        <v>634035.06849315076</v>
      </c>
      <c r="SU170" s="21">
        <f>SUM($R158:SU158)-SUM($R164:SU164)</f>
        <v>637600.54794520559</v>
      </c>
      <c r="SV170" s="21">
        <f>SUM($R158:SV158)-SUM($R164:SV164)</f>
        <v>641220.27397260291</v>
      </c>
      <c r="SW170" s="21">
        <f>SUM($R158:SW158)-SUM($R164:SW164)</f>
        <v>644894.24657534272</v>
      </c>
      <c r="SX170" s="21">
        <f>SUM($R158:SX158)-SUM($R164:SX164)</f>
        <v>648622.46575342503</v>
      </c>
      <c r="SY170" s="21">
        <f>SUM($R158:SY158)-SUM($R164:SY164)</f>
        <v>652404.93150684983</v>
      </c>
      <c r="SZ170" s="21">
        <f>SUM($R158:SZ158)-SUM($R164:SZ164)</f>
        <v>656241.64383561688</v>
      </c>
      <c r="TA170" s="21">
        <f>SUM($R158:TA158)-SUM($R164:TA164)</f>
        <v>660132.60273972643</v>
      </c>
      <c r="TB170" s="21">
        <f>SUM($R158:TB158)-SUM($R164:TB164)</f>
        <v>664077.80821917846</v>
      </c>
      <c r="TC170" s="21">
        <f>SUM($R158:TC158)-SUM($R164:TC164)</f>
        <v>668011.50684931548</v>
      </c>
      <c r="TD170" s="21">
        <f>SUM($R158:TD158)-SUM($R164:TD164)</f>
        <v>671933.69863013749</v>
      </c>
      <c r="TE170" s="21">
        <f>SUM($R158:TE158)-SUM($R164:TE164)</f>
        <v>675844.38356164447</v>
      </c>
      <c r="TF170" s="21">
        <f>SUM($R158:TF158)-SUM($R164:TF164)</f>
        <v>679743.5616438362</v>
      </c>
      <c r="TG170" s="21">
        <f>SUM($R158:TG158)-SUM($R164:TG164)</f>
        <v>683631.23287671292</v>
      </c>
      <c r="TH170" s="21">
        <f>SUM($R158:TH158)-SUM($R164:TH164)</f>
        <v>687507.39726027462</v>
      </c>
      <c r="TI170" s="21">
        <f>SUM($R158:TI158)-SUM($R164:TI164)</f>
        <v>691372.0547945213</v>
      </c>
      <c r="TJ170" s="21">
        <f>SUM($R158:TJ158)-SUM($R164:TJ164)</f>
        <v>695225.20547945274</v>
      </c>
      <c r="TK170" s="21">
        <f>SUM($R158:TK158)-SUM($R164:TK164)</f>
        <v>699066.84931506915</v>
      </c>
      <c r="TL170" s="21">
        <f>SUM($R158:TL158)-SUM($R164:TL164)</f>
        <v>702896.98630137055</v>
      </c>
      <c r="TM170" s="21">
        <f>SUM($R158:TM158)-SUM($R164:TM164)</f>
        <v>706715.61643835693</v>
      </c>
      <c r="TN170" s="21">
        <f>SUM($R158:TN158)-SUM($R164:TN164)</f>
        <v>710522.73972602829</v>
      </c>
      <c r="TO170" s="21">
        <f>SUM($R158:TO158)-SUM($R164:TO164)</f>
        <v>714318.3561643844</v>
      </c>
      <c r="TP170" s="21">
        <f>SUM($R158:TP158)-SUM($R164:TP164)</f>
        <v>718102.46575342549</v>
      </c>
      <c r="TQ170" s="21">
        <f>SUM($R158:TQ158)-SUM($R164:TQ164)</f>
        <v>721875.06849315157</v>
      </c>
      <c r="TR170" s="21">
        <f>SUM($R158:TR158)-SUM($R164:TR164)</f>
        <v>725636.16438356263</v>
      </c>
      <c r="TS170" s="21">
        <f>SUM($R158:TS158)-SUM($R164:TS164)</f>
        <v>727704.10958904214</v>
      </c>
      <c r="TT170" s="21">
        <f>SUM($R158:TT158)-SUM($R164:TT164)</f>
        <v>729706.30136986414</v>
      </c>
      <c r="TU170" s="21">
        <f>SUM($R158:TU158)-SUM($R164:TU164)</f>
        <v>731642.73972602841</v>
      </c>
      <c r="TV170" s="21">
        <f>SUM($R158:TV158)-SUM($R164:TV164)</f>
        <v>733513.42465753516</v>
      </c>
      <c r="TW170" s="21">
        <f>SUM($R158:TW158)-SUM($R164:TW164)</f>
        <v>735318.3561643844</v>
      </c>
      <c r="TX170" s="21">
        <f>SUM($R158:TX158)-SUM($R164:TX164)</f>
        <v>737057.53424657614</v>
      </c>
      <c r="TY170" s="21">
        <f>SUM($R158:TY158)-SUM($R164:TY164)</f>
        <v>738730.95890411036</v>
      </c>
      <c r="TZ170" s="21">
        <f>SUM($R158:TZ158)-SUM($R164:TZ164)</f>
        <v>740338.63013698708</v>
      </c>
      <c r="UA170" s="21">
        <f>SUM($R158:UA158)-SUM($R164:UA164)</f>
        <v>741880.54794520629</v>
      </c>
      <c r="UB170" s="21">
        <f>SUM($R158:UB158)-SUM($R164:UB164)</f>
        <v>743356.71232876799</v>
      </c>
      <c r="UC170" s="21">
        <f>SUM($R158:UC158)-SUM($R164:UC164)</f>
        <v>744767.12328767218</v>
      </c>
      <c r="UD170" s="21">
        <f>SUM($R158:UD158)-SUM($R164:UD164)</f>
        <v>746111.78082191863</v>
      </c>
      <c r="UE170" s="21">
        <f>SUM($R158:UE158)-SUM($R164:UE164)</f>
        <v>747390.68493150757</v>
      </c>
      <c r="UF170" s="21">
        <f>SUM($R158:UF158)-SUM($R164:UF164)</f>
        <v>748603.83561643912</v>
      </c>
      <c r="UG170" s="21">
        <f>SUM($R158:UG158)-SUM($R164:UG164)</f>
        <v>749747.94520548033</v>
      </c>
      <c r="UH170" s="21">
        <f>SUM($R158:UH158)-SUM($R164:UH164)</f>
        <v>750823.0136986312</v>
      </c>
      <c r="UI170" s="21">
        <f>SUM($R158:UI158)-SUM($R164:UI164)</f>
        <v>751829.0410958915</v>
      </c>
      <c r="UJ170" s="21">
        <f>SUM($R158:UJ158)-SUM($R164:UJ164)</f>
        <v>752766.02739726147</v>
      </c>
      <c r="UK170" s="21">
        <f>SUM($R158:UK158)-SUM($R164:UK164)</f>
        <v>753633.97260274109</v>
      </c>
      <c r="UL170" s="21">
        <f>SUM($R158:UL158)-SUM($R164:UL164)</f>
        <v>754432.87671233015</v>
      </c>
      <c r="UM170" s="21">
        <f>SUM($R158:UM158)-SUM($R164:UM164)</f>
        <v>755162.73972602887</v>
      </c>
      <c r="UN170" s="21">
        <f>SUM($R158:UN158)-SUM($R164:UN164)</f>
        <v>755823.56164383725</v>
      </c>
      <c r="UO170" s="21">
        <f>SUM($R158:UO158)-SUM($R164:UO164)</f>
        <v>756415.34246575506</v>
      </c>
      <c r="UP170" s="21">
        <f>SUM($R158:UP158)-SUM($R164:UP164)</f>
        <v>756938.08219178254</v>
      </c>
      <c r="UQ170" s="21">
        <f>SUM($R158:UQ158)-SUM($R164:UQ164)</f>
        <v>757391.78082191967</v>
      </c>
      <c r="UR170" s="21">
        <f>SUM($R158:UR158)-SUM($R164:UR164)</f>
        <v>757776.43835616624</v>
      </c>
      <c r="US170" s="21">
        <f>SUM($R158:US158)-SUM($R164:US164)</f>
        <v>758092.05479452247</v>
      </c>
      <c r="UT170" s="21">
        <f>SUM($R158:UT158)-SUM($R164:UT164)</f>
        <v>758338.63013698836</v>
      </c>
      <c r="UU170" s="21">
        <f>SUM($R158:UU158)-SUM($R164:UU164)</f>
        <v>758516.16438356368</v>
      </c>
      <c r="UV170" s="21">
        <f>SUM($R158:UV158)-SUM($R164:UV164)</f>
        <v>758624.65753424866</v>
      </c>
      <c r="UW170" s="21">
        <f>SUM($R158:UW158)-SUM($R164:UW164)</f>
        <v>758664.10958904331</v>
      </c>
      <c r="UX170" s="21">
        <f>SUM($R158:UX158)-SUM($R164:UX164)</f>
        <v>760672.87671233108</v>
      </c>
      <c r="UY170" s="21">
        <f>SUM($R158:UY158)-SUM($R164:UY164)</f>
        <v>762678.3561643858</v>
      </c>
      <c r="UZ170" s="21">
        <f>SUM($R158:UZ158)-SUM($R164:UZ164)</f>
        <v>764680.54794520768</v>
      </c>
      <c r="VA170" s="21">
        <f>SUM($R158:VA158)-SUM($R164:VA164)</f>
        <v>766679.45205479674</v>
      </c>
      <c r="VB170" s="21">
        <f>SUM($R158:VB158)-SUM($R164:VB164)</f>
        <v>768675.06849315297</v>
      </c>
      <c r="VC170" s="21">
        <f>SUM($R158:VC158)-SUM($R164:VC164)</f>
        <v>770667.39726027637</v>
      </c>
      <c r="VD170" s="21">
        <f>SUM($R158:VD158)-SUM($R164:VD164)</f>
        <v>772656.43835616671</v>
      </c>
      <c r="VE170" s="21">
        <f>SUM($R158:VE158)-SUM($R164:VE164)</f>
        <v>774642.19178082421</v>
      </c>
      <c r="VF170" s="21">
        <f>SUM($R158:VF158)-SUM($R164:VF164)</f>
        <v>776624.65753424889</v>
      </c>
      <c r="VG170" s="21">
        <f>SUM($R158:VG158)-SUM($R164:VG164)</f>
        <v>778603.83561644075</v>
      </c>
      <c r="VH170" s="21">
        <f>SUM($R158:VH158)-SUM($R164:VH164)</f>
        <v>780579.72602739977</v>
      </c>
      <c r="VI170" s="21">
        <f>SUM($R158:VI158)-SUM($R164:VI164)</f>
        <v>782552.32876712573</v>
      </c>
      <c r="VJ170" s="21">
        <f>SUM($R158:VJ158)-SUM($R164:VJ164)</f>
        <v>784521.64383561886</v>
      </c>
      <c r="VK170" s="21">
        <f>SUM($R158:VK158)-SUM($R164:VK164)</f>
        <v>786487.67123287916</v>
      </c>
      <c r="VL170" s="21">
        <f>SUM($R158:VL158)-SUM($R164:VL164)</f>
        <v>788430.68493150943</v>
      </c>
      <c r="VM170" s="21">
        <f>SUM($R158:VM158)-SUM($R164:VM164)</f>
        <v>790350.68493150943</v>
      </c>
      <c r="VN170" s="21">
        <f>SUM($R158:VN158)-SUM($R164:VN164)</f>
        <v>792247.67123287939</v>
      </c>
      <c r="VO170" s="21">
        <f>SUM($R158:VO158)-SUM($R164:VO164)</f>
        <v>794121.64383561909</v>
      </c>
      <c r="VP170" s="21">
        <f>SUM($R158:VP158)-SUM($R164:VP164)</f>
        <v>795972.60273972875</v>
      </c>
      <c r="VQ170" s="21">
        <f>SUM($R158:VQ158)-SUM($R164:VQ164)</f>
        <v>797800.54794520815</v>
      </c>
      <c r="VR170" s="21">
        <f>SUM($R158:VR158)-SUM($R164:VR164)</f>
        <v>799605.47945205751</v>
      </c>
      <c r="VS170" s="21">
        <f>SUM($R158:VS158)-SUM($R164:VS164)</f>
        <v>801387.3972602766</v>
      </c>
      <c r="VT170" s="21">
        <f>SUM($R158:VT158)-SUM($R164:VT164)</f>
        <v>803146.30136986566</v>
      </c>
      <c r="VU170" s="21">
        <f>SUM($R158:VU158)-SUM($R164:VU164)</f>
        <v>804882.19178082468</v>
      </c>
      <c r="VV170" s="21">
        <f>SUM($R158:VV158)-SUM($R164:VV164)</f>
        <v>806595.06849315343</v>
      </c>
      <c r="VW170" s="21">
        <f>SUM($R158:VW158)-SUM($R164:VW164)</f>
        <v>808284.93150685215</v>
      </c>
      <c r="VX170" s="21">
        <f>SUM($R158:VX158)-SUM($R164:VX164)</f>
        <v>809951.78082192061</v>
      </c>
      <c r="VY170" s="21">
        <f>SUM($R158:VY158)-SUM($R164:VY164)</f>
        <v>811595.61643835902</v>
      </c>
      <c r="VZ170" s="21">
        <f>SUM($R158:VZ158)-SUM($R164:VZ164)</f>
        <v>813216.43835616717</v>
      </c>
      <c r="WA170" s="21">
        <f>SUM($R158:WA158)-SUM($R164:WA164)</f>
        <v>814814.24657534529</v>
      </c>
      <c r="WB170" s="21">
        <f>SUM($R158:WB158)-SUM($R164:WB164)</f>
        <v>816490.95890411246</v>
      </c>
      <c r="WC170" s="21">
        <f>SUM($R158:WC158)-SUM($R164:WC164)</f>
        <v>818147.94520548219</v>
      </c>
      <c r="WD170" s="21">
        <f>SUM($R158:WD158)-SUM($R164:WD164)</f>
        <v>819785.20547945471</v>
      </c>
      <c r="WE170" s="21">
        <f>SUM($R158:WE158)-SUM($R164:WE164)</f>
        <v>821402.73972603003</v>
      </c>
      <c r="WF170" s="21">
        <f>SUM($R158:WF158)-SUM($R164:WF164)</f>
        <v>823000.54794520815</v>
      </c>
      <c r="WG170" s="21">
        <f>SUM($R158:WG158)-SUM($R164:WG164)</f>
        <v>824578.63013698882</v>
      </c>
      <c r="WH170" s="21">
        <f>SUM($R158:WH158)-SUM($R164:WH164)</f>
        <v>826136.98630137253</v>
      </c>
      <c r="WI170" s="21">
        <f>SUM($R158:WI158)-SUM($R164:WI164)</f>
        <v>827675.61643835879</v>
      </c>
      <c r="WJ170" s="21">
        <f>SUM($R158:WJ158)-SUM($R164:WJ164)</f>
        <v>829194.52054794761</v>
      </c>
      <c r="WK170" s="21">
        <f>SUM($R158:WK158)-SUM($R164:WK164)</f>
        <v>830693.69863013946</v>
      </c>
      <c r="WL170" s="21">
        <f>SUM($R158:WL158)-SUM($R164:WL164)</f>
        <v>832173.15068493388</v>
      </c>
      <c r="WM170" s="21">
        <f>SUM($R158:WM158)-SUM($R164:WM164)</f>
        <v>833632.87671233132</v>
      </c>
      <c r="WN170" s="21">
        <f>SUM($R158:WN158)-SUM($R164:WN164)</f>
        <v>835072.87671233132</v>
      </c>
      <c r="WO170" s="21">
        <f>SUM($R158:WO158)-SUM($R164:WO164)</f>
        <v>836493.15068493388</v>
      </c>
      <c r="WP170" s="21">
        <f>SUM($R158:WP158)-SUM($R164:WP164)</f>
        <v>837893.69863013946</v>
      </c>
      <c r="WQ170" s="21">
        <f>SUM($R158:WQ158)-SUM($R164:WQ164)</f>
        <v>839287.67123287939</v>
      </c>
      <c r="WR170" s="21">
        <f>SUM($R158:WR158)-SUM($R164:WR164)</f>
        <v>840675.0684931532</v>
      </c>
      <c r="WS170" s="21">
        <f>SUM($R158:WS158)-SUM($R164:WS164)</f>
        <v>842055.89041096135</v>
      </c>
      <c r="WT170" s="21">
        <f>SUM($R158:WT158)-SUM($R164:WT164)</f>
        <v>843430.13698630384</v>
      </c>
      <c r="WU170" s="21">
        <f>SUM($R158:WU158)-SUM($R164:WU164)</f>
        <v>844797.80821918068</v>
      </c>
      <c r="WV170" s="21">
        <f>SUM($R158:WV158)-SUM($R164:WV164)</f>
        <v>846158.90410959139</v>
      </c>
      <c r="WW170" s="21">
        <f>SUM($R158:WW158)-SUM($R164:WW164)</f>
        <v>847513.42465753644</v>
      </c>
      <c r="WX170" s="21">
        <f>SUM($R158:WX158)-SUM($R164:WX164)</f>
        <v>848861.36986301583</v>
      </c>
      <c r="WY170" s="21">
        <f>SUM($R158:WY158)-SUM($R164:WY164)</f>
        <v>850202.73972602957</v>
      </c>
      <c r="WZ170" s="21">
        <f>SUM($R158:WZ158)-SUM($R164:WZ164)</f>
        <v>851537.53424657765</v>
      </c>
      <c r="XA170" s="21">
        <f>SUM($R158:XA158)-SUM($R164:XA164)</f>
        <v>852865.7534246596</v>
      </c>
      <c r="XB170" s="21">
        <f>SUM($R158:XB158)-SUM($R164:XB164)</f>
        <v>854187.3972602759</v>
      </c>
      <c r="XC170" s="21">
        <f>SUM($R158:XC158)-SUM($R164:XC164)</f>
        <v>855502.46575342654</v>
      </c>
      <c r="XD170" s="21">
        <f>SUM($R158:XD158)-SUM($R164:XD164)</f>
        <v>856810.95890411153</v>
      </c>
      <c r="XE170" s="21">
        <f>SUM($R158:XE158)-SUM($R164:XE164)</f>
        <v>858112.87671233085</v>
      </c>
      <c r="XF170" s="21">
        <f>SUM($R158:XF158)-SUM($R164:XF164)</f>
        <v>859408.21917808405</v>
      </c>
      <c r="XG170" s="21">
        <f>SUM($R158:XG158)-SUM($R164:XG164)</f>
        <v>861308.49315068685</v>
      </c>
      <c r="XH170" s="21">
        <f>SUM($R158:XH158)-SUM($R164:XH164)</f>
        <v>863221.91780822095</v>
      </c>
      <c r="XI170" s="21">
        <f>SUM($R158:XI158)-SUM($R164:XI164)</f>
        <v>865148.49315068685</v>
      </c>
      <c r="XJ170" s="21">
        <f>SUM($R158:XJ158)-SUM($R164:XJ164)</f>
        <v>867088.21917808405</v>
      </c>
      <c r="XK170" s="21">
        <f>SUM($R158:XK158)-SUM($R164:XK164)</f>
        <v>869041.09589041257</v>
      </c>
      <c r="XL170" s="21">
        <f>SUM($R158:XL158)-SUM($R164:XL164)</f>
        <v>871007.12328767288</v>
      </c>
      <c r="XM170" s="21">
        <f>SUM($R158:XM158)-SUM($R164:XM164)</f>
        <v>872986.30136986449</v>
      </c>
      <c r="XN170" s="21">
        <f>SUM($R158:XN158)-SUM($R164:XN164)</f>
        <v>874978.63013698789</v>
      </c>
      <c r="XO170" s="21">
        <f>SUM($R158:XO158)-SUM($R164:XO164)</f>
        <v>876984.10958904261</v>
      </c>
      <c r="XP170" s="21">
        <f>SUM($R158:XP158)-SUM($R164:XP164)</f>
        <v>879002.7397260291</v>
      </c>
      <c r="XQ170" s="21">
        <f>SUM($R158:XQ158)-SUM($R164:XQ164)</f>
        <v>881034.52054794692</v>
      </c>
      <c r="XR170" s="21">
        <f>SUM($R158:XR158)-SUM($R164:XR164)</f>
        <v>883079.45205479604</v>
      </c>
      <c r="XS170" s="21">
        <f>SUM($R158:XS158)-SUM($R164:XS164)</f>
        <v>885109.58904109756</v>
      </c>
      <c r="XT170" s="21">
        <f>SUM($R158:XT158)-SUM($R164:XT164)</f>
        <v>887124.93150685099</v>
      </c>
      <c r="XU170" s="21">
        <f>SUM($R158:XU158)-SUM($R164:XU164)</f>
        <v>889125.47945205634</v>
      </c>
      <c r="XV170" s="21">
        <f>SUM($R158:XV158)-SUM($R164:XV164)</f>
        <v>891111.23287671409</v>
      </c>
      <c r="XW170" s="21">
        <f>SUM($R158:XW158)-SUM($R164:XW164)</f>
        <v>893082.19178082375</v>
      </c>
      <c r="XX170" s="21">
        <f>SUM($R158:XX158)-SUM($R164:XX164)</f>
        <v>895038.35616438533</v>
      </c>
      <c r="XY170" s="21">
        <f>SUM($R158:XY158)-SUM($R164:XY164)</f>
        <v>896979.72602739884</v>
      </c>
      <c r="XZ170" s="21">
        <f>SUM($R158:XZ158)-SUM($R164:XZ164)</f>
        <v>898906.30136986473</v>
      </c>
      <c r="YA170" s="21">
        <f>SUM($R158:YA158)-SUM($R164:YA164)</f>
        <v>900818.08219178254</v>
      </c>
      <c r="YB170" s="21">
        <f>SUM($R158:YB158)-SUM($R164:YB164)</f>
        <v>902715.06849315227</v>
      </c>
      <c r="YC170" s="21">
        <f>SUM($R158:YC158)-SUM($R164:YC164)</f>
        <v>904597.26027397439</v>
      </c>
      <c r="YD170" s="21">
        <f>SUM($R158:YD158)-SUM($R164:YD164)</f>
        <v>906464.65753424843</v>
      </c>
      <c r="YE170" s="21">
        <f>SUM($R158:YE158)-SUM($R164:YE164)</f>
        <v>908317.26027397439</v>
      </c>
      <c r="YF170" s="21">
        <f>SUM($R158:YF158)-SUM($R164:YF164)</f>
        <v>910155.06849315227</v>
      </c>
      <c r="YG170" s="21">
        <f>SUM($R158:YG158)-SUM($R164:YG164)</f>
        <v>911978.08219178254</v>
      </c>
      <c r="YH170" s="21">
        <f>SUM($R158:YH158)-SUM($R164:YH164)</f>
        <v>913786.30136986473</v>
      </c>
      <c r="YI170" s="21">
        <f>SUM($R158:YI158)-SUM($R164:YI164)</f>
        <v>915579.72602739884</v>
      </c>
      <c r="YJ170" s="21">
        <f>SUM($R158:YJ158)-SUM($R164:YJ164)</f>
        <v>917358.35616438533</v>
      </c>
      <c r="YK170" s="21">
        <f>SUM($R158:YK158)-SUM($R164:YK164)</f>
        <v>919122.19178082375</v>
      </c>
      <c r="YL170" s="21">
        <f>SUM($R158:YL158)-SUM($R164:YL164)</f>
        <v>920463.56164383749</v>
      </c>
      <c r="YM170" s="21">
        <f>SUM($R158:YM158)-SUM($R164:YM164)</f>
        <v>921776.98630137183</v>
      </c>
      <c r="YN170" s="21">
        <f>SUM($R158:YN158)-SUM($R164:YN164)</f>
        <v>923062.46575342631</v>
      </c>
      <c r="YO170" s="21">
        <f>SUM($R158:YO158)-SUM($R164:YO164)</f>
        <v>924320.0000000014</v>
      </c>
      <c r="YP170" s="21">
        <f>SUM($R158:YP158)-SUM($R164:YP164)</f>
        <v>925549.58904109709</v>
      </c>
      <c r="YQ170" s="21">
        <f>SUM($R158:YQ158)-SUM($R164:YQ164)</f>
        <v>926751.23287671339</v>
      </c>
      <c r="YR170" s="21">
        <f>SUM($R158:YR158)-SUM($R164:YR164)</f>
        <v>927924.93150685029</v>
      </c>
      <c r="YS170" s="21">
        <f>SUM($R158:YS158)-SUM($R164:YS164)</f>
        <v>929070.6849315078</v>
      </c>
      <c r="YT170" s="21">
        <f>SUM($R158:YT158)-SUM($R164:YT164)</f>
        <v>930188.49315068591</v>
      </c>
      <c r="YU170" s="21">
        <f>SUM($R158:YU158)-SUM($R164:YU164)</f>
        <v>931278.35616438463</v>
      </c>
      <c r="YV170" s="21">
        <f>SUM($R158:YV158)-SUM($R164:YV164)</f>
        <v>932340.27397260349</v>
      </c>
      <c r="YW170" s="21">
        <f>SUM($R158:YW158)-SUM($R164:YW164)</f>
        <v>933374.24657534296</v>
      </c>
      <c r="YX170" s="21">
        <f>SUM($R158:YX158)-SUM($R164:YX164)</f>
        <v>934390.13698630175</v>
      </c>
      <c r="YY170" s="21">
        <f>SUM($R158:YY158)-SUM($R164:YY164)</f>
        <v>935387.94520547986</v>
      </c>
      <c r="YZ170" s="21">
        <f>SUM($R158:YZ158)-SUM($R164:YZ164)</f>
        <v>936367.67123287683</v>
      </c>
      <c r="ZA170" s="21">
        <f>SUM($R158:ZA158)-SUM($R164:ZA164)</f>
        <v>937329.31506849313</v>
      </c>
      <c r="ZB170" s="21">
        <f>SUM($R158:ZB158)-SUM($R164:ZB164)</f>
        <v>938272.87671232875</v>
      </c>
      <c r="ZC170" s="21">
        <f>SUM($R158:ZC158)-SUM($R164:ZC164)</f>
        <v>939198.35616438324</v>
      </c>
      <c r="ZD170" s="21">
        <f>SUM($R158:ZD158)-SUM($R164:ZD164)</f>
        <v>940105.75342465704</v>
      </c>
      <c r="ZE170" s="21">
        <f>SUM($R158:ZE158)-SUM($R164:ZE164)</f>
        <v>940995.06849315017</v>
      </c>
      <c r="ZF170" s="21">
        <f>SUM($R158:ZF158)-SUM($R164:ZF164)</f>
        <v>941866.30136986263</v>
      </c>
      <c r="ZG170" s="21">
        <f>SUM($R158:ZG158)-SUM($R164:ZG164)</f>
        <v>942719.45205479395</v>
      </c>
      <c r="ZH170" s="21">
        <f>SUM($R158:ZH158)-SUM($R164:ZH164)</f>
        <v>943554.52054794459</v>
      </c>
      <c r="ZI170" s="21">
        <f>SUM($R158:ZI158)-SUM($R164:ZI164)</f>
        <v>944371.50684931455</v>
      </c>
      <c r="ZJ170" s="21">
        <f>SUM($R158:ZJ158)-SUM($R164:ZJ164)</f>
        <v>945170.41095890338</v>
      </c>
      <c r="ZK170" s="21">
        <f>SUM($R158:ZK158)-SUM($R164:ZK164)</f>
        <v>945951.23287671153</v>
      </c>
      <c r="ZL170" s="21">
        <f>SUM($R158:ZL158)-SUM($R164:ZL164)</f>
        <v>946713.972602739</v>
      </c>
      <c r="ZM170" s="21">
        <f>SUM($R158:ZM158)-SUM($R164:ZM164)</f>
        <v>947458.63013698533</v>
      </c>
      <c r="ZN170" s="21">
        <f>SUM($R158:ZN158)-SUM($R164:ZN164)</f>
        <v>949051.50684931409</v>
      </c>
      <c r="ZO170" s="21">
        <f>SUM($R158:ZO158)-SUM($R164:ZO164)</f>
        <v>950654.24657534156</v>
      </c>
      <c r="ZP170" s="21">
        <f>SUM($R158:ZP158)-SUM($R164:ZP164)</f>
        <v>952266.84931506775</v>
      </c>
      <c r="ZQ170" s="21">
        <f>SUM($R158:ZQ158)-SUM($R164:ZQ164)</f>
        <v>953889.31506849267</v>
      </c>
      <c r="ZR170" s="21">
        <f>SUM($R158:ZR158)-SUM($R164:ZR164)</f>
        <v>955521.64383561583</v>
      </c>
      <c r="ZS170" s="21">
        <f>SUM($R158:ZS158)-SUM($R164:ZS164)</f>
        <v>957163.83561643772</v>
      </c>
      <c r="ZT170" s="21">
        <f>SUM($R158:ZT158)-SUM($R164:ZT164)</f>
        <v>958815.89041095832</v>
      </c>
      <c r="ZU170" s="21">
        <f>SUM($R158:ZU158)-SUM($R164:ZU164)</f>
        <v>960477.80821917765</v>
      </c>
      <c r="ZV170" s="21">
        <f>SUM($R158:ZV158)-SUM($R164:ZV164)</f>
        <v>962149.58904109569</v>
      </c>
      <c r="ZW170" s="21">
        <f>SUM($R158:ZW158)-SUM($R164:ZW164)</f>
        <v>963831.23287671199</v>
      </c>
      <c r="ZX170" s="21">
        <f>SUM($R158:ZX158)-SUM($R164:ZX164)</f>
        <v>965522.73972602701</v>
      </c>
      <c r="ZY170" s="21">
        <f>SUM($R158:ZY158)-SUM($R164:ZY164)</f>
        <v>967224.10958904075</v>
      </c>
      <c r="ZZ170" s="21">
        <f>SUM($R158:ZZ158)-SUM($R164:ZZ164)</f>
        <v>968935.3424657532</v>
      </c>
      <c r="AAA170" s="21">
        <f>SUM($R158:AAA158)-SUM($R164:AAA164)</f>
        <v>970656.43835616438</v>
      </c>
      <c r="AAB170" s="21">
        <f>SUM($R158:AAB158)-SUM($R164:AAB164)</f>
        <v>972412.05479452061</v>
      </c>
      <c r="AAC170" s="21">
        <f>SUM($R158:AAC158)-SUM($R164:AAC164)</f>
        <v>974202.19178082189</v>
      </c>
      <c r="AAD170" s="21">
        <f>SUM($R158:AAD158)-SUM($R164:AAD164)</f>
        <v>976026.84931506868</v>
      </c>
      <c r="AAE170" s="21">
        <f>SUM($R158:AAE158)-SUM($R164:AAE164)</f>
        <v>977886.02739726054</v>
      </c>
      <c r="AAF170" s="21">
        <f>SUM($R158:AAF158)-SUM($R164:AAF164)</f>
        <v>979779.72602739744</v>
      </c>
      <c r="AAG170" s="21">
        <f>SUM($R158:AAG158)-SUM($R164:AAG164)</f>
        <v>981707.94520547986</v>
      </c>
      <c r="AAH170" s="21">
        <f>SUM($R158:AAH158)-SUM($R164:AAH164)</f>
        <v>983670.68493150733</v>
      </c>
      <c r="AAI170" s="21">
        <f>SUM($R158:AAI158)-SUM($R164:AAI164)</f>
        <v>985667.94520547986</v>
      </c>
      <c r="AAJ170" s="21">
        <f>SUM($R158:AAJ158)-SUM($R164:AAJ164)</f>
        <v>987699.7260273979</v>
      </c>
      <c r="AAK170" s="21">
        <f>SUM($R158:AAK158)-SUM($R164:AAK164)</f>
        <v>989766.027397261</v>
      </c>
      <c r="AAL170" s="21">
        <f>SUM($R158:AAL158)-SUM($R164:AAL164)</f>
        <v>991866.84931506915</v>
      </c>
      <c r="AAM170" s="21">
        <f>SUM($R158:AAM158)-SUM($R164:AAM164)</f>
        <v>994002.19178082282</v>
      </c>
      <c r="AAN170" s="21">
        <f>SUM($R158:AAN158)-SUM($R164:AAN164)</f>
        <v>996172.05479452154</v>
      </c>
      <c r="AAO170" s="21">
        <f>SUM($R158:AAO158)-SUM($R164:AAO164)</f>
        <v>998376.43835616531</v>
      </c>
      <c r="AAP170" s="21">
        <f>SUM($R158:AAP158)-SUM($R164:AAP164)</f>
        <v>1000615.3424657546</v>
      </c>
      <c r="AAQ170" s="21">
        <f>SUM($R158:AAQ158)-SUM($R164:AAQ164)</f>
        <v>1002888.7671232889</v>
      </c>
      <c r="AAR170" s="21">
        <f>SUM($R158:AAR158)-SUM($R164:AAR164)</f>
        <v>1005196.7123287683</v>
      </c>
      <c r="AAS170" s="21">
        <f>SUM($R158:AAS158)-SUM($R164:AAS164)</f>
        <v>1007233.4246575355</v>
      </c>
      <c r="AAT170" s="21">
        <f>SUM($R158:AAT158)-SUM($R164:AAT164)</f>
        <v>1009294.794520549</v>
      </c>
      <c r="AAU170" s="21">
        <f>SUM($R158:AAU158)-SUM($R164:AAU164)</f>
        <v>1011380.8219178093</v>
      </c>
      <c r="AAV170" s="21">
        <f>SUM($R158:AAV158)-SUM($R164:AAV164)</f>
        <v>1013491.5068493159</v>
      </c>
      <c r="AAW170" s="21">
        <f>SUM($R158:AAW158)-SUM($R164:AAW164)</f>
        <v>1015626.8493150694</v>
      </c>
      <c r="AAX170" s="21">
        <f>SUM($R158:AAX158)-SUM($R164:AAX164)</f>
        <v>1017786.8493150692</v>
      </c>
      <c r="AAY170" s="21">
        <f>SUM($R158:AAY158)-SUM($R164:AAY164)</f>
        <v>1019971.5068493157</v>
      </c>
      <c r="AAZ170" s="21">
        <f>SUM($R158:AAZ158)-SUM($R164:AAZ164)</f>
        <v>1022180.8219178086</v>
      </c>
      <c r="ABA170" s="21">
        <f>SUM($R158:ABA158)-SUM($R164:ABA164)</f>
        <v>1024414.7945205483</v>
      </c>
      <c r="ABB170" s="21">
        <f>SUM($R158:ABB158)-SUM($R164:ABB164)</f>
        <v>1026673.4246575343</v>
      </c>
      <c r="ABC170" s="21">
        <f>SUM($R158:ABC158)-SUM($R164:ABC164)</f>
        <v>1028956.7123287672</v>
      </c>
      <c r="ABD170" s="21">
        <f>SUM($R158:ABD158)-SUM($R164:ABD164)</f>
        <v>1031264.6575342463</v>
      </c>
      <c r="ABE170" s="21">
        <f>SUM($R158:ABE158)-SUM($R164:ABE164)</f>
        <v>1033597.2602739723</v>
      </c>
      <c r="ABF170" s="21">
        <f>SUM($R158:ABF158)-SUM($R164:ABF164)</f>
        <v>1035954.5205479451</v>
      </c>
      <c r="ABG170" s="21">
        <f>SUM($R158:ABG158)-SUM($R164:ABG164)</f>
        <v>1038336.4383561641</v>
      </c>
      <c r="ABH170" s="21">
        <f>SUM($R158:ABH158)-SUM($R164:ABH164)</f>
        <v>1040743.01369863</v>
      </c>
      <c r="ABI170" s="21">
        <f>SUM($R158:ABI158)-SUM($R164:ABI164)</f>
        <v>1043174.2465753423</v>
      </c>
      <c r="ABJ170" s="21">
        <f>SUM($R158:ABJ158)-SUM($R164:ABJ164)</f>
        <v>1045630.1369863013</v>
      </c>
      <c r="ABK170" s="21">
        <f>SUM($R158:ABK158)-SUM($R164:ABK164)</f>
        <v>1048110.6849315066</v>
      </c>
      <c r="ABL170" s="21">
        <f>SUM($R158:ABL158)-SUM($R164:ABL164)</f>
        <v>1050615.8904109588</v>
      </c>
      <c r="ABM170" s="21">
        <f>SUM($R158:ABM158)-SUM($R164:ABM164)</f>
        <v>1053145.7534246573</v>
      </c>
      <c r="ABN170" s="21">
        <f>SUM($R158:ABN158)-SUM($R164:ABN164)</f>
        <v>1055700.2739726026</v>
      </c>
      <c r="ABO170" s="21">
        <f>SUM($R158:ABO158)-SUM($R164:ABO164)</f>
        <v>1058279.4520547942</v>
      </c>
      <c r="ABP170" s="21">
        <f>SUM($R158:ABP158)-SUM($R164:ABP164)</f>
        <v>1060883.2876712326</v>
      </c>
      <c r="ABQ170" s="21">
        <f>SUM($R158:ABQ158)-SUM($R164:ABQ164)</f>
        <v>1063511.7808219173</v>
      </c>
      <c r="ABR170" s="21">
        <f>SUM($R158:ABR158)-SUM($R164:ABR164)</f>
        <v>1066164.9315068489</v>
      </c>
      <c r="ABS170" s="21">
        <f>SUM($R158:ABS158)-SUM($R164:ABS164)</f>
        <v>1068842.7397260268</v>
      </c>
      <c r="ABT170" s="21">
        <f>SUM($R158:ABT158)-SUM($R164:ABT164)</f>
        <v>1071545.2054794515</v>
      </c>
      <c r="ABU170" s="21">
        <f>SUM($R158:ABU158)-SUM($R164:ABU164)</f>
        <v>1074272.3287671225</v>
      </c>
      <c r="ABV170" s="21">
        <f>SUM($R158:ABV158)-SUM($R164:ABV164)</f>
        <v>1077024.1095890403</v>
      </c>
      <c r="ABW170" s="21">
        <f>SUM($R158:ABW158)-SUM($R164:ABW164)</f>
        <v>1079036.1643835609</v>
      </c>
      <c r="ABX170" s="21">
        <f>SUM($R158:ABX158)-SUM($R164:ABX164)</f>
        <v>1081048.2191780815</v>
      </c>
      <c r="ABY170" s="21">
        <f>SUM($R158:ABY158)-SUM($R164:ABY164)</f>
        <v>1083060.2739726021</v>
      </c>
      <c r="ABZ170" s="21">
        <f>SUM($R158:ABZ158)-SUM($R164:ABZ164)</f>
        <v>1085072.3287671227</v>
      </c>
      <c r="ACA170" s="21">
        <f>SUM($R158:ACA158)-SUM($R164:ACA164)</f>
        <v>1087084.3835616433</v>
      </c>
      <c r="ACB170" s="21">
        <f>SUM($R158:ACB158)-SUM($R164:ACB164)</f>
        <v>1089096.4383561639</v>
      </c>
      <c r="ACC170" s="21">
        <f>SUM($R158:ACC158)-SUM($R164:ACC164)</f>
        <v>1091108.4931506845</v>
      </c>
      <c r="ACD170" s="21">
        <f>SUM($R158:ACD158)-SUM($R164:ACD164)</f>
        <v>1093120.5479452051</v>
      </c>
      <c r="ACE170" s="21">
        <f>SUM($R158:ACE158)-SUM($R164:ACE164)</f>
        <v>1095132.6027397257</v>
      </c>
      <c r="ACF170" s="21">
        <f>SUM($R158:ACF158)-SUM($R164:ACF164)</f>
        <v>1097144.6575342463</v>
      </c>
      <c r="ACG170" s="21">
        <f>SUM($R158:ACG158)-SUM($R164:ACG164)</f>
        <v>1099156.7123287669</v>
      </c>
      <c r="ACH170" s="21">
        <f>SUM($R158:ACH158)-SUM($R164:ACH164)</f>
        <v>1101168.7671232875</v>
      </c>
      <c r="ACI170" s="21">
        <f>SUM($R158:ACI158)-SUM($R164:ACI164)</f>
        <v>1103180.8219178081</v>
      </c>
      <c r="ACJ170" s="21">
        <f>SUM($R158:ACJ158)-SUM($R164:ACJ164)</f>
        <v>1105192.8767123288</v>
      </c>
      <c r="ACK170" s="21">
        <f>SUM($R158:ACK158)-SUM($R164:ACK164)</f>
        <v>1107211.506849315</v>
      </c>
      <c r="ACL170" s="21">
        <f>SUM($R158:ACL158)-SUM($R164:ACL164)</f>
        <v>1109236.7123287669</v>
      </c>
      <c r="ACM170" s="21">
        <f>SUM($R158:ACM158)-SUM($R164:ACM164)</f>
        <v>1111268.4931506845</v>
      </c>
      <c r="ACN170" s="21">
        <f>SUM($R158:ACN158)-SUM($R164:ACN164)</f>
        <v>1113306.8493150682</v>
      </c>
      <c r="ACO170" s="21">
        <f>SUM($R158:ACO158)-SUM($R164:ACO164)</f>
        <v>1115351.7808219176</v>
      </c>
      <c r="ACP170" s="21">
        <f>SUM($R158:ACP158)-SUM($R164:ACP164)</f>
        <v>1117403.2876712326</v>
      </c>
      <c r="ACQ170" s="21">
        <f>SUM($R158:ACQ158)-SUM($R164:ACQ164)</f>
        <v>1119461.3698630133</v>
      </c>
      <c r="ACR170" s="21">
        <f>SUM($R158:ACR158)-SUM($R164:ACR164)</f>
        <v>1121526.0273972596</v>
      </c>
      <c r="ACS170" s="21">
        <f>SUM($R158:ACS158)-SUM($R164:ACS164)</f>
        <v>1123597.2602739721</v>
      </c>
      <c r="ACT170" s="21">
        <f>SUM($R158:ACT158)-SUM($R164:ACT164)</f>
        <v>1125675.0684931502</v>
      </c>
      <c r="ACU170" s="21">
        <f>SUM($R158:ACU158)-SUM($R164:ACU164)</f>
        <v>1127759.4520547939</v>
      </c>
      <c r="ACV170" s="21">
        <f>SUM($R158:ACV158)-SUM($R164:ACV164)</f>
        <v>1129850.4109589034</v>
      </c>
      <c r="ACW170" s="21">
        <f>SUM($R158:ACW158)-SUM($R164:ACW164)</f>
        <v>1131947.9452054789</v>
      </c>
      <c r="ACX170" s="21">
        <f>SUM($R158:ACX158)-SUM($R164:ACX164)</f>
        <v>1134052.0547945201</v>
      </c>
      <c r="ACY170" s="21">
        <f>SUM($R158:ACY158)-SUM($R164:ACY164)</f>
        <v>1136162.739726027</v>
      </c>
      <c r="ACZ170" s="21">
        <f>SUM($R158:ACZ158)-SUM($R164:ACZ164)</f>
        <v>1138279.9999999995</v>
      </c>
      <c r="ADA170" s="21">
        <f>SUM($R158:ADA158)-SUM($R164:ADA164)</f>
        <v>1140403.8356164377</v>
      </c>
      <c r="ADB170" s="21">
        <f>SUM($R158:ADB158)-SUM($R164:ADB164)</f>
        <v>1142534.246575342</v>
      </c>
      <c r="ADC170" s="21">
        <f>SUM($R158:ADC158)-SUM($R164:ADC164)</f>
        <v>1144671.232876712</v>
      </c>
      <c r="ADD170" s="21">
        <f>SUM($R158:ADD158)-SUM($R164:ADD164)</f>
        <v>1146814.7945205476</v>
      </c>
      <c r="ADE170" s="21">
        <f>SUM($R158:ADE158)-SUM($R164:ADE164)</f>
        <v>1148964.9315068489</v>
      </c>
      <c r="ADF170" s="21">
        <f>SUM($R158:ADF158)-SUM($R164:ADF164)</f>
        <v>1151121.6438356158</v>
      </c>
      <c r="ADG170" s="21">
        <f>SUM($R158:ADG158)-SUM($R164:ADG164)</f>
        <v>1153284.9315068489</v>
      </c>
      <c r="ADH170" s="21">
        <f>SUM($R158:ADH158)-SUM($R164:ADH164)</f>
        <v>1155454.7945205476</v>
      </c>
      <c r="ADI170" s="21">
        <f>SUM($R158:ADI158)-SUM($R164:ADI164)</f>
        <v>1157631.232876712</v>
      </c>
      <c r="ADJ170" s="21">
        <f>SUM($R158:ADJ158)-SUM($R164:ADJ164)</f>
        <v>1159814.246575342</v>
      </c>
      <c r="ADK170" s="21">
        <f>SUM($R158:ADK158)-SUM($R164:ADK164)</f>
        <v>1162003.8356164377</v>
      </c>
      <c r="ADL170" s="21">
        <f>SUM($R158:ADL158)-SUM($R164:ADL164)</f>
        <v>1164199.9999999995</v>
      </c>
      <c r="ADM170" s="21">
        <f>SUM($R158:ADM158)-SUM($R164:ADM164)</f>
        <v>1166402.739726027</v>
      </c>
      <c r="ADN170" s="21">
        <f>SUM($R158:ADN158)-SUM($R164:ADN164)</f>
        <v>1168612.0547945201</v>
      </c>
      <c r="ADO170" s="21">
        <f>SUM($R158:ADO158)-SUM($R164:ADO164)</f>
        <v>1170827.9452054789</v>
      </c>
      <c r="ADP170" s="21">
        <f>SUM($R158:ADP158)-SUM($R164:ADP164)</f>
        <v>1173063.5616438352</v>
      </c>
      <c r="ADQ170" s="21">
        <f>SUM($R158:ADQ158)-SUM($R164:ADQ164)</f>
        <v>1175318.9041095884</v>
      </c>
      <c r="ADR170" s="21">
        <f>SUM($R158:ADR158)-SUM($R164:ADR164)</f>
        <v>1177593.972602739</v>
      </c>
      <c r="ADS170" s="21">
        <f>SUM($R158:ADS158)-SUM($R164:ADS164)</f>
        <v>1179888.7671232871</v>
      </c>
      <c r="ADT170" s="21">
        <f>SUM($R158:ADT158)-SUM($R164:ADT164)</f>
        <v>1182203.2876712321</v>
      </c>
      <c r="ADU170" s="21">
        <f>SUM($R158:ADU158)-SUM($R164:ADU164)</f>
        <v>1184537.5342465746</v>
      </c>
      <c r="ADV170" s="21">
        <f>SUM($R158:ADV158)-SUM($R164:ADV164)</f>
        <v>1186891.5068493146</v>
      </c>
      <c r="ADW170" s="21">
        <f>SUM($R158:ADW158)-SUM($R164:ADW164)</f>
        <v>1189265.2054794515</v>
      </c>
      <c r="ADX170" s="21">
        <f>SUM($R158:ADX158)-SUM($R164:ADX164)</f>
        <v>1191658.6301369858</v>
      </c>
      <c r="ADY170" s="21">
        <f>SUM($R158:ADY158)-SUM($R164:ADY164)</f>
        <v>1194071.7808219171</v>
      </c>
      <c r="ADZ170" s="21">
        <f>SUM($R158:ADZ158)-SUM($R164:ADZ164)</f>
        <v>1196504.6575342459</v>
      </c>
      <c r="AEA170" s="21">
        <f>SUM($R158:AEA158)-SUM($R164:AEA164)</f>
        <v>1198957.2602739721</v>
      </c>
      <c r="AEB170" s="21">
        <f>SUM($R158:AEB158)-SUM($R164:AEB164)</f>
        <v>1201429.5890410952</v>
      </c>
      <c r="AEC170" s="21">
        <f>SUM($R158:AEC158)-SUM($R164:AEC164)</f>
        <v>1203921.6438356158</v>
      </c>
      <c r="AED170" s="21">
        <f>SUM($R158:AED158)-SUM($R164:AED164)</f>
        <v>1206433.4246575334</v>
      </c>
      <c r="AEE170" s="21">
        <f>SUM($R158:AEE158)-SUM($R164:AEE164)</f>
        <v>1208964.9315068484</v>
      </c>
      <c r="AEF170" s="21">
        <f>SUM($R158:AEF158)-SUM($R164:AEF164)</f>
        <v>1211312.3287671222</v>
      </c>
      <c r="AEG170" s="21">
        <f>SUM($R158:AEG158)-SUM($R164:AEG164)</f>
        <v>1213672.8767123278</v>
      </c>
      <c r="AEH170" s="21">
        <f>SUM($R158:AEH158)-SUM($R164:AEH164)</f>
        <v>1216046.5753424647</v>
      </c>
      <c r="AEI170" s="21">
        <f>SUM($R158:AEI158)-SUM($R164:AEI164)</f>
        <v>1218433.4246575334</v>
      </c>
      <c r="AEJ170" s="21">
        <f>SUM($R158:AEJ158)-SUM($R164:AEJ164)</f>
        <v>1220833.4246575334</v>
      </c>
      <c r="AEK170" s="21">
        <f>SUM($R158:AEK158)-SUM($R164:AEK164)</f>
        <v>1223246.5753424652</v>
      </c>
      <c r="AEL170" s="21">
        <f>SUM($R158:AEL158)-SUM($R164:AEL164)</f>
        <v>1225672.8767123283</v>
      </c>
      <c r="AEM170" s="21">
        <f>SUM($R158:AEM158)-SUM($R164:AEM164)</f>
        <v>1228112.3287671227</v>
      </c>
      <c r="AEN170" s="21">
        <f>SUM($R158:AEN158)-SUM($R164:AEN164)</f>
        <v>1230564.9315068489</v>
      </c>
      <c r="AEO170" s="21">
        <f>SUM($R158:AEO158)-SUM($R164:AEO164)</f>
        <v>1233030.6849315064</v>
      </c>
      <c r="AEP170" s="21">
        <f>SUM($R158:AEP158)-SUM($R164:AEP164)</f>
        <v>1235509.5890410957</v>
      </c>
      <c r="AEQ170" s="21">
        <f>SUM($R158:AEQ158)-SUM($R164:AEQ164)</f>
        <v>1238001.6438356163</v>
      </c>
      <c r="AER170" s="21">
        <f>SUM($R158:AER158)-SUM($R164:AER164)</f>
        <v>1240506.8493150682</v>
      </c>
      <c r="AES170" s="21">
        <f>SUM($R158:AES158)-SUM($R164:AES164)</f>
        <v>1243025.2054794519</v>
      </c>
      <c r="AET170" s="21">
        <f>SUM($R158:AET158)-SUM($R164:AET164)</f>
        <v>1245556.7123287669</v>
      </c>
      <c r="AEU170" s="21">
        <f>SUM($R158:AEU158)-SUM($R164:AEU164)</f>
        <v>1248190.1369863013</v>
      </c>
      <c r="AEV170" s="21">
        <f>SUM($R158:AEV158)-SUM($R164:AEV164)</f>
        <v>1250925.4794520549</v>
      </c>
      <c r="AEW170" s="21">
        <f>SUM($R158:AEW158)-SUM($R164:AEW164)</f>
        <v>1253762.7397260275</v>
      </c>
      <c r="AEX170" s="21">
        <f>SUM($R158:AEX158)-SUM($R164:AEX164)</f>
        <v>1256701.9178082193</v>
      </c>
      <c r="AEY170" s="21">
        <f>SUM($R158:AEY158)-SUM($R164:AEY164)</f>
        <v>1259743.0136986305</v>
      </c>
      <c r="AEZ170" s="21">
        <f>SUM($R158:AEZ158)-SUM($R164:AEZ164)</f>
        <v>1262886.0273972605</v>
      </c>
      <c r="AFA170" s="21">
        <f>SUM($R158:AFA158)-SUM($R164:AFA164)</f>
        <v>1266130.9589041099</v>
      </c>
      <c r="AFB170" s="21">
        <f>SUM($R158:AFB158)-SUM($R164:AFB164)</f>
        <v>1269477.8082191786</v>
      </c>
      <c r="AFC170" s="21">
        <f>SUM($R158:AFC158)-SUM($R164:AFC164)</f>
        <v>1272926.5753424661</v>
      </c>
      <c r="AFD170" s="21">
        <f>SUM($R158:AFD158)-SUM($R164:AFD164)</f>
        <v>1276477.260273973</v>
      </c>
      <c r="AFE170" s="21">
        <f>SUM($R158:AFE158)-SUM($R164:AFE164)</f>
        <v>1280129.8630136992</v>
      </c>
      <c r="AFF170" s="21">
        <f>SUM($R158:AFF158)-SUM($R164:AFF164)</f>
        <v>1283884.3835616442</v>
      </c>
      <c r="AFG170" s="21">
        <f>SUM($R158:AFG158)-SUM($R164:AFG164)</f>
        <v>1287740.8219178086</v>
      </c>
    </row>
    <row r="171" spans="1:839" s="42" customFormat="1" x14ac:dyDescent="0.25">
      <c r="A171" s="21"/>
      <c r="B171" s="21"/>
      <c r="C171" s="21"/>
      <c r="D171" s="52"/>
      <c r="E171" s="21" t="str">
        <f>структура!$G$56</f>
        <v>начисл. пени на конец периода по просроч. займам</v>
      </c>
      <c r="F171" s="21"/>
      <c r="G171" s="21" t="str">
        <f>структура!$J$12</f>
        <v>спец. заем</v>
      </c>
      <c r="H171" s="21"/>
      <c r="I171" s="21" t="str">
        <f>IF($E171="","",INDEX(структура!$H$10:$H$153,SUMIFS(структура!$C$10:$C$153,структура!$G$10:$G$153,$E171)))</f>
        <v>руб</v>
      </c>
      <c r="J171" s="21"/>
      <c r="K171" s="41"/>
      <c r="L171" s="21"/>
      <c r="M171" s="21"/>
      <c r="N171" s="21"/>
      <c r="O171" s="21"/>
      <c r="P171" s="21"/>
      <c r="Q171" s="41"/>
      <c r="R171" s="21">
        <f>SUM($R159:R159)-SUM($R165:R165)</f>
        <v>0</v>
      </c>
      <c r="S171" s="21">
        <f>SUM($R159:S159)-SUM($R165:S165)</f>
        <v>0</v>
      </c>
      <c r="T171" s="21">
        <f>SUM($R159:T159)-SUM($R165:T165)</f>
        <v>0</v>
      </c>
      <c r="U171" s="21">
        <f>SUM($R159:U159)-SUM($R165:U165)</f>
        <v>0</v>
      </c>
      <c r="V171" s="21">
        <f>SUM($R159:V159)-SUM($R165:V165)</f>
        <v>0</v>
      </c>
      <c r="W171" s="21">
        <f>SUM($R159:W159)-SUM($R165:W165)</f>
        <v>0</v>
      </c>
      <c r="X171" s="21">
        <f>SUM($R159:X159)-SUM($R165:X165)</f>
        <v>0</v>
      </c>
      <c r="Y171" s="21">
        <f>SUM($R159:Y159)-SUM($R165:Y165)</f>
        <v>0</v>
      </c>
      <c r="Z171" s="21">
        <f>SUM($R159:Z159)-SUM($R165:Z165)</f>
        <v>0</v>
      </c>
      <c r="AA171" s="21">
        <f>SUM($R159:AA159)-SUM($R165:AA165)</f>
        <v>0</v>
      </c>
      <c r="AB171" s="21">
        <f>SUM($R159:AB159)-SUM($R165:AB165)</f>
        <v>0</v>
      </c>
      <c r="AC171" s="21">
        <f>SUM($R159:AC159)-SUM($R165:AC165)</f>
        <v>0</v>
      </c>
      <c r="AD171" s="21">
        <f>SUM($R159:AD159)-SUM($R165:AD165)</f>
        <v>0</v>
      </c>
      <c r="AE171" s="21">
        <f>SUM($R159:AE159)-SUM($R165:AE165)</f>
        <v>0</v>
      </c>
      <c r="AF171" s="21">
        <f>SUM($R159:AF159)-SUM($R165:AF165)</f>
        <v>0</v>
      </c>
      <c r="AG171" s="21">
        <f>SUM($R159:AG159)-SUM($R165:AG165)</f>
        <v>3.9452054794520559</v>
      </c>
      <c r="AH171" s="21">
        <f>SUM($R159:AH159)-SUM($R165:AH165)</f>
        <v>11.835616438356167</v>
      </c>
      <c r="AI171" s="21">
        <f>SUM($R159:AI159)-SUM($R165:AI165)</f>
        <v>23.671232876712338</v>
      </c>
      <c r="AJ171" s="21">
        <f>SUM($R159:AJ159)-SUM($R165:AJ165)</f>
        <v>39.452054794520564</v>
      </c>
      <c r="AK171" s="21">
        <f>SUM($R159:AK159)-SUM($R165:AK165)</f>
        <v>59.178082191780845</v>
      </c>
      <c r="AL171" s="21">
        <f>SUM($R159:AL159)-SUM($R165:AL165)</f>
        <v>82.849315068493183</v>
      </c>
      <c r="AM171" s="21">
        <f>SUM($R159:AM159)-SUM($R165:AM165)</f>
        <v>110.46575342465758</v>
      </c>
      <c r="AN171" s="21">
        <f>SUM($R159:AN159)-SUM($R165:AN165)</f>
        <v>142.02739726027403</v>
      </c>
      <c r="AO171" s="21">
        <f>SUM($R159:AO159)-SUM($R165:AO165)</f>
        <v>177.53424657534254</v>
      </c>
      <c r="AP171" s="21">
        <f>SUM($R159:AP159)-SUM($R165:AP165)</f>
        <v>216.9863013698631</v>
      </c>
      <c r="AQ171" s="21">
        <f>SUM($R159:AQ159)-SUM($R165:AQ165)</f>
        <v>260.38356164383572</v>
      </c>
      <c r="AR171" s="21">
        <f>SUM($R159:AR159)-SUM($R165:AR165)</f>
        <v>307.7260273972604</v>
      </c>
      <c r="AS171" s="21">
        <f>SUM($R159:AS159)-SUM($R165:AS165)</f>
        <v>359.01369863013713</v>
      </c>
      <c r="AT171" s="21">
        <f>SUM($R159:AT159)-SUM($R165:AT165)</f>
        <v>414.24657534246592</v>
      </c>
      <c r="AU171" s="21">
        <f>SUM($R159:AU159)-SUM($R165:AU165)</f>
        <v>473.42465753424676</v>
      </c>
      <c r="AV171" s="21">
        <f>SUM($R159:AV159)-SUM($R165:AV165)</f>
        <v>536.54794520547966</v>
      </c>
      <c r="AW171" s="21">
        <f>SUM($R159:AW159)-SUM($R165:AW165)</f>
        <v>603.61643835616462</v>
      </c>
      <c r="AX171" s="21">
        <f>SUM($R159:AX159)-SUM($R165:AX165)</f>
        <v>674.63013698630164</v>
      </c>
      <c r="AY171" s="21">
        <f>SUM($R159:AY159)-SUM($R165:AY165)</f>
        <v>749.58904109589071</v>
      </c>
      <c r="AZ171" s="21">
        <f>SUM($R159:AZ159)-SUM($R165:AZ165)</f>
        <v>828.49315068493183</v>
      </c>
      <c r="BA171" s="21">
        <f>SUM($R159:BA159)-SUM($R165:BA165)</f>
        <v>911.34246575342502</v>
      </c>
      <c r="BB171" s="21">
        <f>SUM($R159:BB159)-SUM($R165:BB165)</f>
        <v>998.13698630137026</v>
      </c>
      <c r="BC171" s="21">
        <f>SUM($R159:BC159)-SUM($R165:BC165)</f>
        <v>1088.8767123287676</v>
      </c>
      <c r="BD171" s="21">
        <f>SUM($R159:BD159)-SUM($R165:BD165)</f>
        <v>1183.5616438356169</v>
      </c>
      <c r="BE171" s="21">
        <f>SUM($R159:BE159)-SUM($R165:BE165)</f>
        <v>1282.1917808219182</v>
      </c>
      <c r="BF171" s="21">
        <f>SUM($R159:BF159)-SUM($R165:BF165)</f>
        <v>1341.3698630136989</v>
      </c>
      <c r="BG171" s="21">
        <f>SUM($R159:BG159)-SUM($R165:BG165)</f>
        <v>1400.5479452054797</v>
      </c>
      <c r="BH171" s="21">
        <f>SUM($R159:BH159)-SUM($R165:BH165)</f>
        <v>1459.7260273972604</v>
      </c>
      <c r="BI171" s="21">
        <f>SUM($R159:BI159)-SUM($R165:BI165)</f>
        <v>1518.9041095890411</v>
      </c>
      <c r="BJ171" s="21">
        <f>SUM($R159:BJ159)-SUM($R165:BJ165)</f>
        <v>1578.0821917808219</v>
      </c>
      <c r="BK171" s="21">
        <f>SUM($R159:BK159)-SUM($R165:BK165)</f>
        <v>1637.2602739726026</v>
      </c>
      <c r="BL171" s="21">
        <f>SUM($R159:BL159)-SUM($R165:BL165)</f>
        <v>1695.9999999999998</v>
      </c>
      <c r="BM171" s="21">
        <f>SUM($R159:BM159)-SUM($R165:BM165)</f>
        <v>1754.3013698630134</v>
      </c>
      <c r="BN171" s="21">
        <f>SUM($R159:BN159)-SUM($R165:BN165)</f>
        <v>1812.1643835616435</v>
      </c>
      <c r="BO171" s="21">
        <f>SUM($R159:BO159)-SUM($R165:BO165)</f>
        <v>1869.58904109589</v>
      </c>
      <c r="BP171" s="21">
        <f>SUM($R159:BP159)-SUM($R165:BP165)</f>
        <v>1926.575342465753</v>
      </c>
      <c r="BQ171" s="21">
        <f>SUM($R159:BQ159)-SUM($R165:BQ165)</f>
        <v>1983.1232876712324</v>
      </c>
      <c r="BR171" s="21">
        <f>SUM($R159:BR159)-SUM($R165:BR165)</f>
        <v>2039.2328767123283</v>
      </c>
      <c r="BS171" s="21">
        <f>SUM($R159:BS159)-SUM($R165:BS165)</f>
        <v>2094.9041095890407</v>
      </c>
      <c r="BT171" s="21">
        <f>SUM($R159:BT159)-SUM($R165:BT165)</f>
        <v>2150.1369863013697</v>
      </c>
      <c r="BU171" s="21">
        <f>SUM($R159:BU159)-SUM($R165:BU165)</f>
        <v>2204.9315068493147</v>
      </c>
      <c r="BV171" s="21">
        <f>SUM($R159:BV159)-SUM($R165:BV165)</f>
        <v>2259.2876712328762</v>
      </c>
      <c r="BW171" s="21">
        <f>SUM($R159:BW159)-SUM($R165:BW165)</f>
        <v>2313.2054794520545</v>
      </c>
      <c r="BX171" s="21">
        <f>SUM($R159:BX159)-SUM($R165:BX165)</f>
        <v>2366.6849315068494</v>
      </c>
      <c r="BY171" s="21">
        <f>SUM($R159:BY159)-SUM($R165:BY165)</f>
        <v>2419.7260273972602</v>
      </c>
      <c r="BZ171" s="21">
        <f>SUM($R159:BZ159)-SUM($R165:BZ165)</f>
        <v>2472.3287671232874</v>
      </c>
      <c r="CA171" s="21">
        <f>SUM($R159:CA159)-SUM($R165:CA165)</f>
        <v>2524.4931506849316</v>
      </c>
      <c r="CB171" s="21">
        <f>SUM($R159:CB159)-SUM($R165:CB165)</f>
        <v>2576.2191780821922</v>
      </c>
      <c r="CC171" s="21">
        <f>SUM($R159:CC159)-SUM($R165:CC165)</f>
        <v>2627.5068493150688</v>
      </c>
      <c r="CD171" s="21">
        <f>SUM($R159:CD159)-SUM($R165:CD165)</f>
        <v>2678.3561643835619</v>
      </c>
      <c r="CE171" s="21">
        <f>SUM($R159:CE159)-SUM($R165:CE165)</f>
        <v>2728.7671232876719</v>
      </c>
      <c r="CF171" s="21">
        <f>SUM($R159:CF159)-SUM($R165:CF165)</f>
        <v>2778.7397260273983</v>
      </c>
      <c r="CG171" s="21">
        <f>SUM($R159:CG159)-SUM($R165:CG165)</f>
        <v>2828.2739726027407</v>
      </c>
      <c r="CH171" s="21">
        <f>SUM($R159:CH159)-SUM($R165:CH165)</f>
        <v>2877.3698630136996</v>
      </c>
      <c r="CI171" s="21">
        <f>SUM($R159:CI159)-SUM($R165:CI165)</f>
        <v>2926.0273972602749</v>
      </c>
      <c r="CJ171" s="21">
        <f>SUM($R159:CJ159)-SUM($R165:CJ165)</f>
        <v>2974.2465753424667</v>
      </c>
      <c r="CK171" s="21">
        <f>SUM($R159:CK159)-SUM($R165:CK165)</f>
        <v>3026.8493150684944</v>
      </c>
      <c r="CL171" s="21">
        <f>SUM($R159:CL159)-SUM($R165:CL165)</f>
        <v>3079.4520547945222</v>
      </c>
      <c r="CM171" s="21">
        <f>SUM($R159:CM159)-SUM($R165:CM165)</f>
        <v>3132.0547945205499</v>
      </c>
      <c r="CN171" s="21">
        <f>SUM($R159:CN159)-SUM($R165:CN165)</f>
        <v>3184.6575342465776</v>
      </c>
      <c r="CO171" s="21">
        <f>SUM($R159:CO159)-SUM($R165:CO165)</f>
        <v>3237.2602739726053</v>
      </c>
      <c r="CP171" s="21">
        <f>SUM($R159:CP159)-SUM($R165:CP165)</f>
        <v>3289.863013698633</v>
      </c>
      <c r="CQ171" s="21">
        <f>SUM($R159:CQ159)-SUM($R165:CQ165)</f>
        <v>3346.630136986304</v>
      </c>
      <c r="CR171" s="21">
        <f>SUM($R159:CR159)-SUM($R165:CR165)</f>
        <v>3407.5616438356192</v>
      </c>
      <c r="CS171" s="21">
        <f>SUM($R159:CS159)-SUM($R165:CS165)</f>
        <v>3472.6575342465785</v>
      </c>
      <c r="CT171" s="21">
        <f>SUM($R159:CT159)-SUM($R165:CT165)</f>
        <v>3541.9178082191811</v>
      </c>
      <c r="CU171" s="21">
        <f>SUM($R159:CU159)-SUM($R165:CU165)</f>
        <v>3615.3424657534279</v>
      </c>
      <c r="CV171" s="21">
        <f>SUM($R159:CV159)-SUM($R165:CV165)</f>
        <v>3692.9315068493188</v>
      </c>
      <c r="CW171" s="21">
        <f>SUM($R159:CW159)-SUM($R165:CW165)</f>
        <v>3774.684931506853</v>
      </c>
      <c r="CX171" s="21">
        <f>SUM($R159:CX159)-SUM($R165:CX165)</f>
        <v>3860.6027397260314</v>
      </c>
      <c r="CY171" s="21">
        <f>SUM($R159:CY159)-SUM($R165:CY165)</f>
        <v>3950.684931506853</v>
      </c>
      <c r="CZ171" s="21">
        <f>SUM($R159:CZ159)-SUM($R165:CZ165)</f>
        <v>4044.9315068493188</v>
      </c>
      <c r="DA171" s="21">
        <f>SUM($R159:DA159)-SUM($R165:DA165)</f>
        <v>4143.3424657534288</v>
      </c>
      <c r="DB171" s="21">
        <f>SUM($R159:DB159)-SUM($R165:DB165)</f>
        <v>4245.917808219182</v>
      </c>
      <c r="DC171" s="21">
        <f>SUM($R159:DC159)-SUM($R165:DC165)</f>
        <v>4352.6575342465794</v>
      </c>
      <c r="DD171" s="21">
        <f>SUM($R159:DD159)-SUM($R165:DD165)</f>
        <v>4463.561643835621</v>
      </c>
      <c r="DE171" s="21">
        <f>SUM($R159:DE159)-SUM($R165:DE165)</f>
        <v>4578.6301369863058</v>
      </c>
      <c r="DF171" s="21">
        <f>SUM($R159:DF159)-SUM($R165:DF165)</f>
        <v>4697.8630136986349</v>
      </c>
      <c r="DG171" s="21">
        <f>SUM($R159:DG159)-SUM($R165:DG165)</f>
        <v>4821.260273972608</v>
      </c>
      <c r="DH171" s="21">
        <f>SUM($R159:DH159)-SUM($R165:DH165)</f>
        <v>4948.8219178082245</v>
      </c>
      <c r="DI171" s="21">
        <f>SUM($R159:DI159)-SUM($R165:DI165)</f>
        <v>5080.5479452054851</v>
      </c>
      <c r="DJ171" s="21">
        <f>SUM($R159:DJ159)-SUM($R165:DJ165)</f>
        <v>5216.438356164389</v>
      </c>
      <c r="DK171" s="21">
        <f>SUM($R159:DK159)-SUM($R165:DK165)</f>
        <v>5356.4931506849371</v>
      </c>
      <c r="DL171" s="21">
        <f>SUM($R159:DL159)-SUM($R165:DL165)</f>
        <v>5500.7123287671293</v>
      </c>
      <c r="DM171" s="21">
        <f>SUM($R159:DM159)-SUM($R165:DM165)</f>
        <v>5649.0958904109648</v>
      </c>
      <c r="DN171" s="21">
        <f>SUM($R159:DN159)-SUM($R165:DN165)</f>
        <v>5801.6438356164444</v>
      </c>
      <c r="DO171" s="21">
        <f>SUM($R159:DO159)-SUM($R165:DO165)</f>
        <v>5958.3561643835674</v>
      </c>
      <c r="DP171" s="21">
        <f>SUM($R159:DP159)-SUM($R165:DP165)</f>
        <v>6073.4246575342513</v>
      </c>
      <c r="DQ171" s="21">
        <f>SUM($R159:DQ159)-SUM($R165:DQ165)</f>
        <v>6188.4931506849362</v>
      </c>
      <c r="DR171" s="21">
        <f>SUM($R159:DR159)-SUM($R165:DR165)</f>
        <v>6303.561643835621</v>
      </c>
      <c r="DS171" s="21">
        <f>SUM($R159:DS159)-SUM($R165:DS165)</f>
        <v>6418.6301369863049</v>
      </c>
      <c r="DT171" s="21">
        <f>SUM($R159:DT159)-SUM($R165:DT165)</f>
        <v>6533.6986301369889</v>
      </c>
      <c r="DU171" s="21">
        <f>SUM($R159:DU159)-SUM($R165:DU165)</f>
        <v>6641.0958904109621</v>
      </c>
      <c r="DV171" s="21">
        <f>SUM($R159:DV159)-SUM($R165:DV165)</f>
        <v>6740.8219178082236</v>
      </c>
      <c r="DW171" s="21">
        <f>SUM($R159:DW159)-SUM($R165:DW165)</f>
        <v>6832.8767123287707</v>
      </c>
      <c r="DX171" s="21">
        <f>SUM($R159:DX159)-SUM($R165:DX165)</f>
        <v>6917.2602739726062</v>
      </c>
      <c r="DY171" s="21">
        <f>SUM($R159:DY159)-SUM($R165:DY165)</f>
        <v>6993.9726027397292</v>
      </c>
      <c r="DZ171" s="21">
        <f>SUM($R159:DZ159)-SUM($R165:DZ165)</f>
        <v>7070.6849315068521</v>
      </c>
      <c r="EA171" s="21">
        <f>SUM($R159:EA159)-SUM($R165:EA165)</f>
        <v>7147.3972602739741</v>
      </c>
      <c r="EB171" s="21">
        <f>SUM($R159:EB159)-SUM($R165:EB165)</f>
        <v>7224.1095890410961</v>
      </c>
      <c r="EC171" s="21">
        <f>SUM($R159:EC159)-SUM($R165:EC165)</f>
        <v>7300.821917808219</v>
      </c>
      <c r="ED171" s="21">
        <f>SUM($R159:ED159)-SUM($R165:ED165)</f>
        <v>7377.534246575342</v>
      </c>
      <c r="EE171" s="21">
        <f>SUM($R159:EE159)-SUM($R165:EE165)</f>
        <v>7538.6301369863013</v>
      </c>
      <c r="EF171" s="21">
        <f>SUM($R159:EF159)-SUM($R165:EF165)</f>
        <v>7707.3972602739723</v>
      </c>
      <c r="EG171" s="21">
        <f>SUM($R159:EG159)-SUM($R165:EG165)</f>
        <v>7883.8356164383549</v>
      </c>
      <c r="EH171" s="21">
        <f>SUM($R159:EH159)-SUM($R165:EH165)</f>
        <v>8067.945205479451</v>
      </c>
      <c r="EI171" s="21">
        <f>SUM($R159:EI159)-SUM($R165:EI165)</f>
        <v>8259.7260273972588</v>
      </c>
      <c r="EJ171" s="21">
        <f>SUM($R159:EJ159)-SUM($R165:EJ165)</f>
        <v>8374.7945205479427</v>
      </c>
      <c r="EK171" s="21">
        <f>SUM($R159:EK159)-SUM($R165:EK165)</f>
        <v>8489.8630136986267</v>
      </c>
      <c r="EL171" s="21">
        <f>SUM($R159:EL159)-SUM($R165:EL165)</f>
        <v>8604.9315068493124</v>
      </c>
      <c r="EM171" s="21">
        <f>SUM($R159:EM159)-SUM($R165:EM165)</f>
        <v>8719.9999999999964</v>
      </c>
      <c r="EN171" s="21">
        <f>SUM($R159:EN159)-SUM($R165:EN165)</f>
        <v>8835.0684931506803</v>
      </c>
      <c r="EO171" s="21">
        <f>SUM($R159:EO159)-SUM($R165:EO165)</f>
        <v>8950.1369863013642</v>
      </c>
      <c r="EP171" s="21">
        <f>SUM($R159:EP159)-SUM($R165:EP165)</f>
        <v>9065.2054794520482</v>
      </c>
      <c r="EQ171" s="21">
        <f>SUM($R159:EQ159)-SUM($R165:EQ165)</f>
        <v>9180.2739726027339</v>
      </c>
      <c r="ER171" s="21">
        <f>SUM($R159:ER159)-SUM($R165:ER165)</f>
        <v>9295.3424657534179</v>
      </c>
      <c r="ES171" s="21">
        <f>SUM($R159:ES159)-SUM($R165:ES165)</f>
        <v>9410.4109589041036</v>
      </c>
      <c r="ET171" s="21">
        <f>SUM($R159:ET159)-SUM($R165:ET165)</f>
        <v>9525.4794520547875</v>
      </c>
      <c r="EU171" s="21">
        <f>SUM($R159:EU159)-SUM($R165:EU165)</f>
        <v>9640.5479452054715</v>
      </c>
      <c r="EV171" s="21">
        <f>SUM($R159:EV159)-SUM($R165:EV165)</f>
        <v>9755.6164383561572</v>
      </c>
      <c r="EW171" s="21">
        <f>SUM($R159:EW159)-SUM($R165:EW165)</f>
        <v>9870.684931506843</v>
      </c>
      <c r="EX171" s="21">
        <f>SUM($R159:EX159)-SUM($R165:EX165)</f>
        <v>9985.7534246575269</v>
      </c>
      <c r="EY171" s="21">
        <f>SUM($R159:EY159)-SUM($R165:EY165)</f>
        <v>10185.205479452048</v>
      </c>
      <c r="EZ171" s="21">
        <f>SUM($R159:EZ159)-SUM($R165:EZ165)</f>
        <v>10392.328767123281</v>
      </c>
      <c r="FA171" s="21">
        <f>SUM($R159:FA159)-SUM($R165:FA165)</f>
        <v>10607.123287671226</v>
      </c>
      <c r="FB171" s="21">
        <f>SUM($R159:FB159)-SUM($R165:FB165)</f>
        <v>10829.589041095884</v>
      </c>
      <c r="FC171" s="21">
        <f>SUM($R159:FC159)-SUM($R165:FC165)</f>
        <v>11059.726027397253</v>
      </c>
      <c r="FD171" s="21">
        <f>SUM($R159:FD159)-SUM($R165:FD165)</f>
        <v>11213.150684931501</v>
      </c>
      <c r="FE171" s="21">
        <f>SUM($R159:FE159)-SUM($R165:FE165)</f>
        <v>11364.018264840177</v>
      </c>
      <c r="FF171" s="21">
        <f>SUM($R159:FF159)-SUM($R165:FF165)</f>
        <v>11512.328767123283</v>
      </c>
      <c r="FG171" s="21">
        <f>SUM($R159:FG159)-SUM($R165:FG165)</f>
        <v>11658.082191780815</v>
      </c>
      <c r="FH171" s="21">
        <f>SUM($R159:FH159)-SUM($R165:FH165)</f>
        <v>11801.278538812781</v>
      </c>
      <c r="FI171" s="21">
        <f>SUM($R159:FI159)-SUM($R165:FI165)</f>
        <v>11941.917808219172</v>
      </c>
      <c r="FJ171" s="21">
        <f>SUM($R159:FJ159)-SUM($R165:FJ165)</f>
        <v>12079.999999999993</v>
      </c>
      <c r="FK171" s="21">
        <f>SUM($R159:FK159)-SUM($R165:FK165)</f>
        <v>12215.525114155245</v>
      </c>
      <c r="FL171" s="21">
        <f>SUM($R159:FL159)-SUM($R165:FL165)</f>
        <v>12348.493150684928</v>
      </c>
      <c r="FM171" s="21">
        <f>SUM($R159:FM159)-SUM($R165:FM165)</f>
        <v>12478.904109589035</v>
      </c>
      <c r="FN171" s="21">
        <f>SUM($R159:FN159)-SUM($R165:FN165)</f>
        <v>12606.757990867573</v>
      </c>
      <c r="FO171" s="21">
        <f>SUM($R159:FO159)-SUM($R165:FO165)</f>
        <v>12732.054794520542</v>
      </c>
      <c r="FP171" s="21">
        <f>SUM($R159:FP159)-SUM($R165:FP165)</f>
        <v>12854.794520547941</v>
      </c>
      <c r="FQ171" s="21">
        <f>SUM($R159:FQ159)-SUM($R165:FQ165)</f>
        <v>12974.977168949765</v>
      </c>
      <c r="FR171" s="21">
        <f>SUM($R159:FR159)-SUM($R165:FR165)</f>
        <v>13092.602739726019</v>
      </c>
      <c r="FS171" s="21">
        <f>SUM($R159:FS159)-SUM($R165:FS165)</f>
        <v>13207.671232876704</v>
      </c>
      <c r="FT171" s="21">
        <f>SUM($R159:FT159)-SUM($R165:FT165)</f>
        <v>13320.18264840182</v>
      </c>
      <c r="FU171" s="21">
        <f>SUM($R159:FU159)-SUM($R165:FU165)</f>
        <v>13430.136986301361</v>
      </c>
      <c r="FV171" s="21">
        <f>SUM($R159:FV159)-SUM($R165:FV165)</f>
        <v>13537.534246575331</v>
      </c>
      <c r="FW171" s="21">
        <f>SUM($R159:FW159)-SUM($R165:FW165)</f>
        <v>13642.374429223733</v>
      </c>
      <c r="FX171" s="21">
        <f>SUM($R159:FX159)-SUM($R165:FX165)</f>
        <v>13744.657534246566</v>
      </c>
      <c r="FY171" s="21">
        <f>SUM($R159:FY159)-SUM($R165:FY165)</f>
        <v>13844.383561643826</v>
      </c>
      <c r="FZ171" s="21">
        <f>SUM($R159:FZ159)-SUM($R165:FZ165)</f>
        <v>13941.552511415513</v>
      </c>
      <c r="GA171" s="21">
        <f>SUM($R159:GA159)-SUM($R165:GA165)</f>
        <v>14036.164383561632</v>
      </c>
      <c r="GB171" s="21">
        <f>SUM($R159:GB159)-SUM($R165:GB165)</f>
        <v>14128.219178082181</v>
      </c>
      <c r="GC171" s="21">
        <f>SUM($R159:GC159)-SUM($R165:GC165)</f>
        <v>14217.716894977159</v>
      </c>
      <c r="GD171" s="21">
        <f>SUM($R159:GD159)-SUM($R165:GD165)</f>
        <v>14304.657534246562</v>
      </c>
      <c r="GE171" s="21">
        <f>SUM($R159:GE159)-SUM($R165:GE165)</f>
        <v>14389.041095890398</v>
      </c>
      <c r="GF171" s="21">
        <f>SUM($R159:GF159)-SUM($R165:GF165)</f>
        <v>14470.867579908663</v>
      </c>
      <c r="GG171" s="21">
        <f>SUM($R159:GG159)-SUM($R165:GG165)</f>
        <v>14550.136986301357</v>
      </c>
      <c r="GH171" s="21">
        <f>SUM($R159:GH159)-SUM($R165:GH165)</f>
        <v>14626.849315068477</v>
      </c>
      <c r="GI171" s="21">
        <f>SUM($R159:GI159)-SUM($R165:GI165)</f>
        <v>14730.59360730592</v>
      </c>
      <c r="GJ171" s="21">
        <f>SUM($R159:GJ159)-SUM($R165:GJ165)</f>
        <v>14835.799086757972</v>
      </c>
      <c r="GK171" s="21">
        <f>SUM($R159:GK159)-SUM($R165:GK165)</f>
        <v>14942.46575342464</v>
      </c>
      <c r="GL171" s="21">
        <f>SUM($R159:GL159)-SUM($R165:GL165)</f>
        <v>15050.593607305917</v>
      </c>
      <c r="GM171" s="21">
        <f>SUM($R159:GM159)-SUM($R165:GM165)</f>
        <v>15160.182648401809</v>
      </c>
      <c r="GN171" s="21">
        <f>SUM($R159:GN159)-SUM($R165:GN165)</f>
        <v>15271.232876712307</v>
      </c>
      <c r="GO171" s="21">
        <f>SUM($R159:GO159)-SUM($R165:GO165)</f>
        <v>15383.744292237421</v>
      </c>
      <c r="GP171" s="21">
        <f>SUM($R159:GP159)-SUM($R165:GP165)</f>
        <v>15497.716894977144</v>
      </c>
      <c r="GQ171" s="21">
        <f>SUM($R159:GQ159)-SUM($R165:GQ165)</f>
        <v>15613.150684931483</v>
      </c>
      <c r="GR171" s="21">
        <f>SUM($R159:GR159)-SUM($R165:GR165)</f>
        <v>15730.04566210043</v>
      </c>
      <c r="GS171" s="21">
        <f>SUM($R159:GS159)-SUM($R165:GS165)</f>
        <v>15848.401826483994</v>
      </c>
      <c r="GT171" s="21">
        <f>SUM($R159:GT159)-SUM($R165:GT165)</f>
        <v>15968.219178082167</v>
      </c>
      <c r="GU171" s="21">
        <f>SUM($R159:GU159)-SUM($R165:GU165)</f>
        <v>16089.497716894952</v>
      </c>
      <c r="GV171" s="21">
        <f>SUM($R159:GV159)-SUM($R165:GV165)</f>
        <v>16212.237442922346</v>
      </c>
      <c r="GW171" s="21">
        <f>SUM($R159:GW159)-SUM($R165:GW165)</f>
        <v>16336.438356164355</v>
      </c>
      <c r="GX171" s="21">
        <f>SUM($R159:GX159)-SUM($R165:GX165)</f>
        <v>16462.100456620974</v>
      </c>
      <c r="GY171" s="21">
        <f>SUM($R159:GY159)-SUM($R165:GY165)</f>
        <v>16589.223744292209</v>
      </c>
      <c r="GZ171" s="21">
        <f>SUM($R159:GZ159)-SUM($R165:GZ165)</f>
        <v>16717.808219178052</v>
      </c>
      <c r="HA171" s="21">
        <f>SUM($R159:HA159)-SUM($R165:HA165)</f>
        <v>16847.853881278512</v>
      </c>
      <c r="HB171" s="21">
        <f>SUM($R159:HB159)-SUM($R165:HB165)</f>
        <v>16979.360730593577</v>
      </c>
      <c r="HC171" s="21">
        <f>SUM($R159:HC159)-SUM($R165:HC165)</f>
        <v>17112.328767123257</v>
      </c>
      <c r="HD171" s="21">
        <f>SUM($R159:HD159)-SUM($R165:HD165)</f>
        <v>17246.757990867547</v>
      </c>
      <c r="HE171" s="21">
        <f>SUM($R159:HE159)-SUM($R165:HE165)</f>
        <v>17382.648401826453</v>
      </c>
      <c r="HF171" s="21">
        <f>SUM($R159:HF159)-SUM($R165:HF165)</f>
        <v>17519.999999999967</v>
      </c>
      <c r="HG171" s="21">
        <f>SUM($R159:HG159)-SUM($R165:HG165)</f>
        <v>17658.812785388094</v>
      </c>
      <c r="HH171" s="21">
        <f>SUM($R159:HH159)-SUM($R165:HH165)</f>
        <v>17799.086757990837</v>
      </c>
      <c r="HI171" s="21">
        <f>SUM($R159:HI159)-SUM($R165:HI165)</f>
        <v>17940.821917808185</v>
      </c>
      <c r="HJ171" s="21">
        <f>SUM($R159:HJ159)-SUM($R165:HJ165)</f>
        <v>18084.01826484015</v>
      </c>
      <c r="HK171" s="21">
        <f>SUM($R159:HK159)-SUM($R165:HK165)</f>
        <v>18228.675799086726</v>
      </c>
      <c r="HL171" s="21">
        <f>SUM($R159:HL159)-SUM($R165:HL165)</f>
        <v>18374.794520547912</v>
      </c>
      <c r="HM171" s="21">
        <f>SUM($R159:HM159)-SUM($R165:HM165)</f>
        <v>18506.30136986298</v>
      </c>
      <c r="HN171" s="21">
        <f>SUM($R159:HN159)-SUM($R165:HN165)</f>
        <v>18639.269406392661</v>
      </c>
      <c r="HO171" s="21">
        <f>SUM($R159:HO159)-SUM($R165:HO165)</f>
        <v>18773.698630136954</v>
      </c>
      <c r="HP171" s="21">
        <f>SUM($R159:HP159)-SUM($R165:HP165)</f>
        <v>18909.58904109586</v>
      </c>
      <c r="HQ171" s="21">
        <f>SUM($R159:HQ159)-SUM($R165:HQ165)</f>
        <v>19046.940639269375</v>
      </c>
      <c r="HR171" s="21">
        <f>SUM($R159:HR159)-SUM($R165:HR165)</f>
        <v>19185.753424657501</v>
      </c>
      <c r="HS171" s="21">
        <f>SUM($R159:HS159)-SUM($R165:HS165)</f>
        <v>19326.027397260241</v>
      </c>
      <c r="HT171" s="21">
        <f>SUM($R159:HT159)-SUM($R165:HT165)</f>
        <v>19467.762557077593</v>
      </c>
      <c r="HU171" s="21">
        <f>SUM($R159:HU159)-SUM($R165:HU165)</f>
        <v>19610.958904109557</v>
      </c>
      <c r="HV171" s="21">
        <f>SUM($R159:HV159)-SUM($R165:HV165)</f>
        <v>19755.616438356134</v>
      </c>
      <c r="HW171" s="21">
        <f>SUM($R159:HW159)-SUM($R165:HW165)</f>
        <v>19901.735159817323</v>
      </c>
      <c r="HX171" s="21">
        <f>SUM($R159:HX159)-SUM($R165:HX165)</f>
        <v>20049.315068493121</v>
      </c>
      <c r="HY171" s="21">
        <f>SUM($R159:HY159)-SUM($R165:HY165)</f>
        <v>20198.356164383531</v>
      </c>
      <c r="HZ171" s="21">
        <f>SUM($R159:HZ159)-SUM($R165:HZ165)</f>
        <v>20348.858447488554</v>
      </c>
      <c r="IA171" s="21">
        <f>SUM($R159:IA159)-SUM($R165:IA165)</f>
        <v>20500.821917808189</v>
      </c>
      <c r="IB171" s="21">
        <f>SUM($R159:IB159)-SUM($R165:IB165)</f>
        <v>20654.246575342437</v>
      </c>
      <c r="IC171" s="21">
        <f>SUM($R159:IC159)-SUM($R165:IC165)</f>
        <v>20809.132420091297</v>
      </c>
      <c r="ID171" s="21">
        <f>SUM($R159:ID159)-SUM($R165:ID165)</f>
        <v>20965.479452054766</v>
      </c>
      <c r="IE171" s="21">
        <f>SUM($R159:IE159)-SUM($R165:IE165)</f>
        <v>21123.287671232847</v>
      </c>
      <c r="IF171" s="21">
        <f>SUM($R159:IF159)-SUM($R165:IF165)</f>
        <v>21282.557077625541</v>
      </c>
      <c r="IG171" s="21">
        <f>SUM($R159:IG159)-SUM($R165:IG165)</f>
        <v>21443.287671232847</v>
      </c>
      <c r="IH171" s="21">
        <f>SUM($R159:IH159)-SUM($R165:IH165)</f>
        <v>21605.479452054766</v>
      </c>
      <c r="II171" s="21">
        <f>SUM($R159:II159)-SUM($R165:II165)</f>
        <v>21769.132420091297</v>
      </c>
      <c r="IJ171" s="21">
        <f>SUM($R159:IJ159)-SUM($R165:IJ165)</f>
        <v>21934.246575342437</v>
      </c>
      <c r="IK171" s="21">
        <f>SUM($R159:IK159)-SUM($R165:IK165)</f>
        <v>22100.821917808189</v>
      </c>
      <c r="IL171" s="21">
        <f>SUM($R159:IL159)-SUM($R165:IL165)</f>
        <v>22268.858447488554</v>
      </c>
      <c r="IM171" s="21">
        <f>SUM($R159:IM159)-SUM($R165:IM165)</f>
        <v>22438.356164383531</v>
      </c>
      <c r="IN171" s="21">
        <f>SUM($R159:IN159)-SUM($R165:IN165)</f>
        <v>22609.315068493117</v>
      </c>
      <c r="IO171" s="21">
        <f>SUM($R159:IO159)-SUM($R165:IO165)</f>
        <v>22781.735159817315</v>
      </c>
      <c r="IP171" s="21">
        <f>SUM($R159:IP159)-SUM($R165:IP165)</f>
        <v>22955.616438356126</v>
      </c>
      <c r="IQ171" s="21">
        <f>SUM($R159:IQ159)-SUM($R165:IQ165)</f>
        <v>23130.95890410955</v>
      </c>
      <c r="IR171" s="21">
        <f>SUM($R159:IR159)-SUM($R165:IR165)</f>
        <v>23291.689497716856</v>
      </c>
      <c r="IS171" s="21">
        <f>SUM($R159:IS159)-SUM($R165:IS165)</f>
        <v>23444.383561643794</v>
      </c>
      <c r="IT171" s="21">
        <f>SUM($R159:IT159)-SUM($R165:IT165)</f>
        <v>23599.999999999956</v>
      </c>
      <c r="IU171" s="21">
        <f>SUM($R159:IU159)-SUM($R165:IU165)</f>
        <v>23758.538812785348</v>
      </c>
      <c r="IV171" s="21">
        <f>SUM($R159:IV159)-SUM($R165:IV165)</f>
        <v>23919.999999999956</v>
      </c>
      <c r="IW171" s="21">
        <f>SUM($R159:IW159)-SUM($R165:IW165)</f>
        <v>24084.383561643786</v>
      </c>
      <c r="IX171" s="21">
        <f>SUM($R159:IX159)-SUM($R165:IX165)</f>
        <v>24251.689497716841</v>
      </c>
      <c r="IY171" s="21">
        <f>SUM($R159:IY159)-SUM($R165:IY165)</f>
        <v>24421.917808219125</v>
      </c>
      <c r="IZ171" s="21">
        <f>SUM($R159:IZ159)-SUM($R165:IZ165)</f>
        <v>24595.068493150633</v>
      </c>
      <c r="JA171" s="21">
        <f>SUM($R159:JA159)-SUM($R165:JA165)</f>
        <v>24771.141552511363</v>
      </c>
      <c r="JB171" s="21">
        <f>SUM($R159:JB159)-SUM($R165:JB165)</f>
        <v>24950.13698630131</v>
      </c>
      <c r="JC171" s="21">
        <f>SUM($R159:JC159)-SUM($R165:JC165)</f>
        <v>25220.456621004501</v>
      </c>
      <c r="JD171" s="21">
        <f>SUM($R159:JD159)-SUM($R165:JD165)</f>
        <v>25413.333333333267</v>
      </c>
      <c r="JE171" s="21">
        <f>SUM($R159:JE159)-SUM($R165:JE165)</f>
        <v>25609.132420091257</v>
      </c>
      <c r="JF171" s="21">
        <f>SUM($R159:JF159)-SUM($R165:JF165)</f>
        <v>25807.853881278468</v>
      </c>
      <c r="JG171" s="21">
        <f>SUM($R159:JG159)-SUM($R165:JG165)</f>
        <v>26009.497716894904</v>
      </c>
      <c r="JH171" s="21">
        <f>SUM($R159:JH159)-SUM($R165:JH165)</f>
        <v>26214.063926940569</v>
      </c>
      <c r="JI171" s="21">
        <f>SUM($R159:JI159)-SUM($R165:JI165)</f>
        <v>26421.552511415459</v>
      </c>
      <c r="JJ171" s="21">
        <f>SUM($R159:JJ159)-SUM($R165:JJ165)</f>
        <v>26631.963470319562</v>
      </c>
      <c r="JK171" s="21">
        <f>SUM($R159:JK159)-SUM($R165:JK165)</f>
        <v>26845.296803652891</v>
      </c>
      <c r="JL171" s="21">
        <f>SUM($R159:JL159)-SUM($R165:JL165)</f>
        <v>27061.552511415448</v>
      </c>
      <c r="JM171" s="21">
        <f>SUM($R159:JM159)-SUM($R165:JM165)</f>
        <v>27280.73059360723</v>
      </c>
      <c r="JN171" s="21">
        <f>SUM($R159:JN159)-SUM($R165:JN165)</f>
        <v>27502.831050228233</v>
      </c>
      <c r="JO171" s="21">
        <f>SUM($R159:JO159)-SUM($R165:JO165)</f>
        <v>27727.853881278461</v>
      </c>
      <c r="JP171" s="21">
        <f>SUM($R159:JP159)-SUM($R165:JP165)</f>
        <v>27955.799086757917</v>
      </c>
      <c r="JQ171" s="21">
        <f>SUM($R159:JQ159)-SUM($R165:JQ165)</f>
        <v>28186.666666666591</v>
      </c>
      <c r="JR171" s="21">
        <f>SUM($R159:JR159)-SUM($R165:JR165)</f>
        <v>28420.456621004487</v>
      </c>
      <c r="JS171" s="21">
        <f>SUM($R159:JS159)-SUM($R165:JS165)</f>
        <v>28657.168949771607</v>
      </c>
      <c r="JT171" s="21">
        <f>SUM($R159:JT159)-SUM($R165:JT165)</f>
        <v>28896.803652967956</v>
      </c>
      <c r="JU171" s="21">
        <f>SUM($R159:JU159)-SUM($R165:JU165)</f>
        <v>29139.360730593529</v>
      </c>
      <c r="JV171" s="21">
        <f>SUM($R159:JV159)-SUM($R165:JV165)</f>
        <v>29388.127853881197</v>
      </c>
      <c r="JW171" s="21">
        <f>SUM($R159:JW159)-SUM($R165:JW165)</f>
        <v>29643.105022830969</v>
      </c>
      <c r="JX171" s="21">
        <f>SUM($R159:JX159)-SUM($R165:JX165)</f>
        <v>29992.694063926858</v>
      </c>
      <c r="JY171" s="21">
        <f>SUM($R159:JY159)-SUM($R165:JY165)</f>
        <v>30235.981735159738</v>
      </c>
      <c r="JZ171" s="21">
        <f>SUM($R159:JZ159)-SUM($R165:JZ165)</f>
        <v>30482.55707762549</v>
      </c>
      <c r="KA171" s="21">
        <f>SUM($R159:KA159)-SUM($R165:KA165)</f>
        <v>30732.420091324118</v>
      </c>
      <c r="KB171" s="21">
        <f>SUM($R159:KB159)-SUM($R165:KB165)</f>
        <v>30985.570776255619</v>
      </c>
      <c r="KC171" s="21">
        <f>SUM($R159:KC159)-SUM($R165:KC165)</f>
        <v>31242.009132420004</v>
      </c>
      <c r="KD171" s="21">
        <f>SUM($R159:KD159)-SUM($R165:KD165)</f>
        <v>31501.735159817268</v>
      </c>
      <c r="KE171" s="21">
        <f>SUM($R159:KE159)-SUM($R165:KE165)</f>
        <v>31764.748858447401</v>
      </c>
      <c r="KF171" s="21">
        <f>SUM($R159:KF159)-SUM($R165:KF165)</f>
        <v>32031.050228310414</v>
      </c>
      <c r="KG171" s="21">
        <f>SUM($R159:KG159)-SUM($R165:KG165)</f>
        <v>32300.639269406303</v>
      </c>
      <c r="KH171" s="21">
        <f>SUM($R159:KH159)-SUM($R165:KH165)</f>
        <v>32573.515981735072</v>
      </c>
      <c r="KI171" s="21">
        <f>SUM($R159:KI159)-SUM($R165:KI165)</f>
        <v>32849.680365296721</v>
      </c>
      <c r="KJ171" s="21">
        <f>SUM($R159:KJ159)-SUM($R165:KJ165)</f>
        <v>33129.132420091235</v>
      </c>
      <c r="KK171" s="21">
        <f>SUM($R159:KK159)-SUM($R165:KK165)</f>
        <v>33411.872146118636</v>
      </c>
      <c r="KL171" s="21">
        <f>SUM($R159:KL159)-SUM($R165:KL165)</f>
        <v>33697.89954337891</v>
      </c>
      <c r="KM171" s="21">
        <f>SUM($R159:KM159)-SUM($R165:KM165)</f>
        <v>33987.214611872056</v>
      </c>
      <c r="KN171" s="21">
        <f>SUM($R159:KN159)-SUM($R165:KN165)</f>
        <v>34279.817351598082</v>
      </c>
      <c r="KO171" s="21">
        <f>SUM($R159:KO159)-SUM($R165:KO165)</f>
        <v>34575.707762556987</v>
      </c>
      <c r="KP171" s="21">
        <f>SUM($R159:KP159)-SUM($R165:KP165)</f>
        <v>34874.885844748773</v>
      </c>
      <c r="KQ171" s="21">
        <f>SUM($R159:KQ159)-SUM($R165:KQ165)</f>
        <v>35177.351598173424</v>
      </c>
      <c r="KR171" s="21">
        <f>SUM($R159:KR159)-SUM($R165:KR165)</f>
        <v>35483.105022830961</v>
      </c>
      <c r="KS171" s="21">
        <f>SUM($R159:KS159)-SUM($R165:KS165)</f>
        <v>35792.146118721372</v>
      </c>
      <c r="KT171" s="21">
        <f>SUM($R159:KT159)-SUM($R165:KT165)</f>
        <v>36104.474885844662</v>
      </c>
      <c r="KU171" s="21">
        <f>SUM($R159:KU159)-SUM($R165:KU165)</f>
        <v>36420.091324200825</v>
      </c>
      <c r="KV171" s="21">
        <f>SUM($R159:KV159)-SUM($R165:KV165)</f>
        <v>36738.99543378986</v>
      </c>
      <c r="KW171" s="21">
        <f>SUM($R159:KW159)-SUM($R165:KW165)</f>
        <v>37061.187214611782</v>
      </c>
      <c r="KX171" s="21">
        <f>SUM($R159:KX159)-SUM($R165:KX165)</f>
        <v>37386.666666666577</v>
      </c>
      <c r="KY171" s="21">
        <f>SUM($R159:KY159)-SUM($R165:KY165)</f>
        <v>37715.433789954244</v>
      </c>
      <c r="KZ171" s="21">
        <f>SUM($R159:KZ159)-SUM($R165:KZ165)</f>
        <v>38047.488584474791</v>
      </c>
      <c r="LA171" s="21">
        <f>SUM($R159:LA159)-SUM($R165:LA165)</f>
        <v>38345.570776255612</v>
      </c>
      <c r="LB171" s="21">
        <f>SUM($R159:LB159)-SUM($R165:LB165)</f>
        <v>38642.557077625475</v>
      </c>
      <c r="LC171" s="21">
        <f>SUM($R159:LC159)-SUM($R165:LC165)</f>
        <v>38938.447488584381</v>
      </c>
      <c r="LD171" s="21">
        <f>SUM($R159:LD159)-SUM($R165:LD165)</f>
        <v>39233.242009132329</v>
      </c>
      <c r="LE171" s="21">
        <f>SUM($R159:LE159)-SUM($R165:LE165)</f>
        <v>39526.94063926932</v>
      </c>
      <c r="LF171" s="21">
        <f>SUM($R159:LF159)-SUM($R165:LF165)</f>
        <v>39819.543378995339</v>
      </c>
      <c r="LG171" s="21">
        <f>SUM($R159:LG159)-SUM($R165:LG165)</f>
        <v>40111.050228310414</v>
      </c>
      <c r="LH171" s="21">
        <f>SUM($R159:LH159)-SUM($R165:LH165)</f>
        <v>40401.461187214518</v>
      </c>
      <c r="LI171" s="21">
        <f>SUM($R159:LI159)-SUM($R165:LI165)</f>
        <v>40690.776255707679</v>
      </c>
      <c r="LJ171" s="21">
        <f>SUM($R159:LJ159)-SUM($R165:LJ165)</f>
        <v>40978.995433789867</v>
      </c>
      <c r="LK171" s="21">
        <f>SUM($R159:LK159)-SUM($R165:LK165)</f>
        <v>41266.118721461098</v>
      </c>
      <c r="LL171" s="21">
        <f>SUM($R159:LL159)-SUM($R165:LL165)</f>
        <v>41552.146118721372</v>
      </c>
      <c r="LM171" s="21">
        <f>SUM($R159:LM159)-SUM($R165:LM165)</f>
        <v>41837.077625570688</v>
      </c>
      <c r="LN171" s="21">
        <f>SUM($R159:LN159)-SUM($R165:LN165)</f>
        <v>42120.913242009046</v>
      </c>
      <c r="LO171" s="21">
        <f>SUM($R159:LO159)-SUM($R165:LO165)</f>
        <v>42403.652968036433</v>
      </c>
      <c r="LP171" s="21">
        <f>SUM($R159:LP159)-SUM($R165:LP165)</f>
        <v>42685.296803652876</v>
      </c>
      <c r="LQ171" s="21">
        <f>SUM($R159:LQ159)-SUM($R165:LQ165)</f>
        <v>42965.844748858348</v>
      </c>
      <c r="LR171" s="21">
        <f>SUM($R159:LR159)-SUM($R165:LR165)</f>
        <v>43245.296803652876</v>
      </c>
      <c r="LS171" s="21">
        <f>SUM($R159:LS159)-SUM($R165:LS165)</f>
        <v>43523.652968036433</v>
      </c>
      <c r="LT171" s="21">
        <f>SUM($R159:LT159)-SUM($R165:LT165)</f>
        <v>43800.913242009032</v>
      </c>
      <c r="LU171" s="21">
        <f>SUM($R159:LU159)-SUM($R165:LU165)</f>
        <v>44077.077625570673</v>
      </c>
      <c r="LV171" s="21">
        <f>SUM($R159:LV159)-SUM($R165:LV165)</f>
        <v>44352.146118721357</v>
      </c>
      <c r="LW171" s="21">
        <f>SUM($R159:LW159)-SUM($R165:LW165)</f>
        <v>44626.118721461084</v>
      </c>
      <c r="LX171" s="21">
        <f>SUM($R159:LX159)-SUM($R165:LX165)</f>
        <v>44898.995433789853</v>
      </c>
      <c r="LY171" s="21">
        <f>SUM($R159:LY159)-SUM($R165:LY165)</f>
        <v>45170.776255707664</v>
      </c>
      <c r="LZ171" s="21">
        <f>SUM($R159:LZ159)-SUM($R165:LZ165)</f>
        <v>45441.461187214503</v>
      </c>
      <c r="MA171" s="21">
        <f>SUM($R159:MA159)-SUM($R165:MA165)</f>
        <v>45711.0502283104</v>
      </c>
      <c r="MB171" s="21">
        <f>SUM($R159:MB159)-SUM($R165:MB165)</f>
        <v>45979.543378995324</v>
      </c>
      <c r="MC171" s="21">
        <f>SUM($R159:MC159)-SUM($R165:MC165)</f>
        <v>46246.940639269305</v>
      </c>
      <c r="MD171" s="21">
        <f>SUM($R159:MD159)-SUM($R165:MD165)</f>
        <v>46513.242009132315</v>
      </c>
      <c r="ME171" s="21">
        <f>SUM($R159:ME159)-SUM($R165:ME165)</f>
        <v>46775.525114155156</v>
      </c>
      <c r="MF171" s="21">
        <f>SUM($R159:MF159)-SUM($R165:MF165)</f>
        <v>47045.844748858348</v>
      </c>
      <c r="MG171" s="21">
        <f>SUM($R159:MG159)-SUM($R165:MG165)</f>
        <v>47313.242009132329</v>
      </c>
      <c r="MH171" s="21">
        <f>SUM($R159:MH159)-SUM($R165:MH165)</f>
        <v>47577.716894977071</v>
      </c>
      <c r="MI171" s="21">
        <f>SUM($R159:MI159)-SUM($R165:MI165)</f>
        <v>47839.269406392603</v>
      </c>
      <c r="MJ171" s="21">
        <f>SUM($R159:MJ159)-SUM($R165:MJ165)</f>
        <v>48097.899543378895</v>
      </c>
      <c r="MK171" s="21">
        <f>SUM($R159:MK159)-SUM($R165:MK165)</f>
        <v>48353.607305935977</v>
      </c>
      <c r="ML171" s="21">
        <f>SUM($R159:ML159)-SUM($R165:ML165)</f>
        <v>48606.392694063819</v>
      </c>
      <c r="MM171" s="21">
        <f>SUM($R159:MM159)-SUM($R165:MM165)</f>
        <v>48856.255707762451</v>
      </c>
      <c r="MN171" s="21">
        <f>SUM($R159:MN159)-SUM($R165:MN165)</f>
        <v>49103.196347031859</v>
      </c>
      <c r="MO171" s="21">
        <f>SUM($R159:MO159)-SUM($R165:MO165)</f>
        <v>49347.214611872056</v>
      </c>
      <c r="MP171" s="21">
        <f>SUM($R159:MP159)-SUM($R165:MP165)</f>
        <v>49588.310502283013</v>
      </c>
      <c r="MQ171" s="21">
        <f>SUM($R159:MQ159)-SUM($R165:MQ165)</f>
        <v>49826.48401826476</v>
      </c>
      <c r="MR171" s="21">
        <f>SUM($R159:MR159)-SUM($R165:MR165)</f>
        <v>50061.735159817268</v>
      </c>
      <c r="MS171" s="21">
        <f>SUM($R159:MS159)-SUM($R165:MS165)</f>
        <v>50294.063926940566</v>
      </c>
      <c r="MT171" s="21">
        <f>SUM($R159:MT159)-SUM($R165:MT165)</f>
        <v>50523.470319634624</v>
      </c>
      <c r="MU171" s="21">
        <f>SUM($R159:MU159)-SUM($R165:MU165)</f>
        <v>50749.954337899471</v>
      </c>
      <c r="MV171" s="21">
        <f>SUM($R159:MV159)-SUM($R165:MV165)</f>
        <v>50973.51598173508</v>
      </c>
      <c r="MW171" s="21">
        <f>SUM($R159:MW159)-SUM($R165:MW165)</f>
        <v>51194.155251141477</v>
      </c>
      <c r="MX171" s="21">
        <f>SUM($R159:MX159)-SUM($R165:MX165)</f>
        <v>51411.872146118636</v>
      </c>
      <c r="MY171" s="21">
        <f>SUM($R159:MY159)-SUM($R165:MY165)</f>
        <v>51626.666666666599</v>
      </c>
      <c r="MZ171" s="21">
        <f>SUM($R159:MZ159)-SUM($R165:MZ165)</f>
        <v>51838.538812785322</v>
      </c>
      <c r="NA171" s="21">
        <f>SUM($R159:NA159)-SUM($R165:NA165)</f>
        <v>52047.488584474835</v>
      </c>
      <c r="NB171" s="21">
        <f>SUM($R159:NB159)-SUM($R165:NB165)</f>
        <v>52253.515981735109</v>
      </c>
      <c r="NC171" s="21">
        <f>SUM($R159:NC159)-SUM($R165:NC165)</f>
        <v>52456.621004566172</v>
      </c>
      <c r="ND171" s="21">
        <f>SUM($R159:ND159)-SUM($R165:ND165)</f>
        <v>52656.803652967996</v>
      </c>
      <c r="NE171" s="21">
        <f>SUM($R159:NE159)-SUM($R165:NE165)</f>
        <v>52854.063926940609</v>
      </c>
      <c r="NF171" s="21">
        <f>SUM($R159:NF159)-SUM($R165:NF165)</f>
        <v>53048.401826483983</v>
      </c>
      <c r="NG171" s="21">
        <f>SUM($R159:NG159)-SUM($R165:NG165)</f>
        <v>53239.817351598147</v>
      </c>
      <c r="NH171" s="21">
        <f>SUM($R159:NH159)-SUM($R165:NH165)</f>
        <v>53428.310502283071</v>
      </c>
      <c r="NI171" s="21">
        <f>SUM($R159:NI159)-SUM($R165:NI165)</f>
        <v>53613.881278538785</v>
      </c>
      <c r="NJ171" s="21">
        <f>SUM($R159:NJ159)-SUM($R165:NJ165)</f>
        <v>53829.552511415495</v>
      </c>
      <c r="NK171" s="21">
        <f>SUM($R159:NK159)-SUM($R165:NK165)</f>
        <v>54046.100456620974</v>
      </c>
      <c r="NL171" s="21">
        <f>SUM($R159:NL159)-SUM($R165:NL165)</f>
        <v>54263.525114155229</v>
      </c>
      <c r="NM171" s="21">
        <f>SUM($R159:NM159)-SUM($R165:NM165)</f>
        <v>54481.826484018253</v>
      </c>
      <c r="NN171" s="21">
        <f>SUM($R159:NN159)-SUM($R165:NN165)</f>
        <v>54701.004566210038</v>
      </c>
      <c r="NO171" s="21">
        <f>SUM($R159:NO159)-SUM($R165:NO165)</f>
        <v>54921.059360730593</v>
      </c>
      <c r="NP171" s="21">
        <f>SUM($R159:NP159)-SUM($R165:NP165)</f>
        <v>55141.990867579923</v>
      </c>
      <c r="NQ171" s="21">
        <f>SUM($R159:NQ159)-SUM($R165:NQ165)</f>
        <v>55363.799086758008</v>
      </c>
      <c r="NR171" s="21">
        <f>SUM($R159:NR159)-SUM($R165:NR165)</f>
        <v>55586.484018264855</v>
      </c>
      <c r="NS171" s="21">
        <f>SUM($R159:NS159)-SUM($R165:NS165)</f>
        <v>55810.045662100471</v>
      </c>
      <c r="NT171" s="21">
        <f>SUM($R159:NT159)-SUM($R165:NT165)</f>
        <v>56034.484018264862</v>
      </c>
      <c r="NU171" s="21">
        <f>SUM($R159:NU159)-SUM($R165:NU165)</f>
        <v>56259.799086758023</v>
      </c>
      <c r="NV171" s="21">
        <f>SUM($R159:NV159)-SUM($R165:NV165)</f>
        <v>56485.990867579945</v>
      </c>
      <c r="NW171" s="21">
        <f>SUM($R159:NW159)-SUM($R165:NW165)</f>
        <v>56713.059360730636</v>
      </c>
      <c r="NX171" s="21">
        <f>SUM($R159:NX159)-SUM($R165:NX165)</f>
        <v>56941.004566210104</v>
      </c>
      <c r="NY171" s="21">
        <f>SUM($R159:NY159)-SUM($R165:NY165)</f>
        <v>57169.826484018326</v>
      </c>
      <c r="NZ171" s="21">
        <f>SUM($R159:NZ159)-SUM($R165:NZ165)</f>
        <v>57399.525114155309</v>
      </c>
      <c r="OA171" s="21">
        <f>SUM($R159:OA159)-SUM($R165:OA165)</f>
        <v>57630.100456621061</v>
      </c>
      <c r="OB171" s="21">
        <f>SUM($R159:OB159)-SUM($R165:OB165)</f>
        <v>57861.55251141559</v>
      </c>
      <c r="OC171" s="21">
        <f>SUM($R159:OC159)-SUM($R165:OC165)</f>
        <v>58093.881278538887</v>
      </c>
      <c r="OD171" s="21">
        <f>SUM($R159:OD159)-SUM($R165:OD165)</f>
        <v>58327.086757990946</v>
      </c>
      <c r="OE171" s="21">
        <f>SUM($R159:OE159)-SUM($R165:OE165)</f>
        <v>58561.168949771774</v>
      </c>
      <c r="OF171" s="21">
        <f>SUM($R159:OF159)-SUM($R165:OF165)</f>
        <v>58796.127853881379</v>
      </c>
      <c r="OG171" s="21">
        <f>SUM($R159:OG159)-SUM($R165:OG165)</f>
        <v>59031.963470319737</v>
      </c>
      <c r="OH171" s="21">
        <f>SUM($R159:OH159)-SUM($R165:OH165)</f>
        <v>59268.675799086857</v>
      </c>
      <c r="OI171" s="21">
        <f>SUM($R159:OI159)-SUM($R165:OI165)</f>
        <v>59506.264840182746</v>
      </c>
      <c r="OJ171" s="21">
        <f>SUM($R159:OJ159)-SUM($R165:OJ165)</f>
        <v>59744.730593607412</v>
      </c>
      <c r="OK171" s="21">
        <f>SUM($R159:OK159)-SUM($R165:OK165)</f>
        <v>59984.073059360846</v>
      </c>
      <c r="OL171" s="21">
        <f>SUM($R159:OL159)-SUM($R165:OL165)</f>
        <v>60224.292237443042</v>
      </c>
      <c r="OM171" s="21">
        <f>SUM($R159:OM159)-SUM($R165:OM165)</f>
        <v>60465.388127854007</v>
      </c>
      <c r="ON171" s="21">
        <f>SUM($R159:ON159)-SUM($R165:ON165)</f>
        <v>60708.237442922502</v>
      </c>
      <c r="OO171" s="21">
        <f>SUM($R159:OO159)-SUM($R165:OO165)</f>
        <v>60943.196347032092</v>
      </c>
      <c r="OP171" s="21">
        <f>SUM($R159:OP159)-SUM($R165:OP165)</f>
        <v>61179.03196347045</v>
      </c>
      <c r="OQ171" s="21">
        <f>SUM($R159:OQ159)-SUM($R165:OQ165)</f>
        <v>61415.744292237578</v>
      </c>
      <c r="OR171" s="21">
        <f>SUM($R159:OR159)-SUM($R165:OR165)</f>
        <v>61653.333333333474</v>
      </c>
      <c r="OS171" s="21">
        <f>SUM($R159:OS159)-SUM($R165:OS165)</f>
        <v>61891.799086758139</v>
      </c>
      <c r="OT171" s="21">
        <f>SUM($R159:OT159)-SUM($R165:OT165)</f>
        <v>62131.141552511574</v>
      </c>
      <c r="OU171" s="21">
        <f>SUM($R159:OU159)-SUM($R165:OU165)</f>
        <v>62371.360730593777</v>
      </c>
      <c r="OV171" s="21">
        <f>SUM($R159:OV159)-SUM($R165:OV165)</f>
        <v>62612.456621004749</v>
      </c>
      <c r="OW171" s="21">
        <f>SUM($R159:OW159)-SUM($R165:OW165)</f>
        <v>62854.429223744475</v>
      </c>
      <c r="OX171" s="21">
        <f>SUM($R159:OX159)-SUM($R165:OX165)</f>
        <v>63097.278538812971</v>
      </c>
      <c r="OY171" s="21">
        <f>SUM($R159:OY159)-SUM($R165:OY165)</f>
        <v>63341.004566210235</v>
      </c>
      <c r="OZ171" s="21">
        <f>SUM($R159:OZ159)-SUM($R165:OZ165)</f>
        <v>63585.607305936268</v>
      </c>
      <c r="PA171" s="21">
        <f>SUM($R159:PA159)-SUM($R165:PA165)</f>
        <v>63831.08675799107</v>
      </c>
      <c r="PB171" s="21">
        <f>SUM($R159:PB159)-SUM($R165:PB165)</f>
        <v>64077.442922374641</v>
      </c>
      <c r="PC171" s="21">
        <f>SUM($R159:PC159)-SUM($R165:PC165)</f>
        <v>64324.675799086981</v>
      </c>
      <c r="PD171" s="21">
        <f>SUM($R159:PD159)-SUM($R165:PD165)</f>
        <v>64572.78538812809</v>
      </c>
      <c r="PE171" s="21">
        <f>SUM($R159:PE159)-SUM($R165:PE165)</f>
        <v>64821.771689497953</v>
      </c>
      <c r="PF171" s="21">
        <f>SUM($R159:PF159)-SUM($R165:PF165)</f>
        <v>65071.634703196585</v>
      </c>
      <c r="PG171" s="21">
        <f>SUM($R159:PG159)-SUM($R165:PG165)</f>
        <v>65322.374429223986</v>
      </c>
      <c r="PH171" s="21">
        <f>SUM($R159:PH159)-SUM($R165:PH165)</f>
        <v>65573.990867580156</v>
      </c>
      <c r="PI171" s="21">
        <f>SUM($R159:PI159)-SUM($R165:PI165)</f>
        <v>65826.484018265095</v>
      </c>
      <c r="PJ171" s="21">
        <f>SUM($R159:PJ159)-SUM($R165:PJ165)</f>
        <v>66079.853881278803</v>
      </c>
      <c r="PK171" s="21">
        <f>SUM($R159:PK159)-SUM($R165:PK165)</f>
        <v>66334.10045662128</v>
      </c>
      <c r="PL171" s="21">
        <f>SUM($R159:PL159)-SUM($R165:PL165)</f>
        <v>66589.223744292525</v>
      </c>
      <c r="PM171" s="21">
        <f>SUM($R159:PM159)-SUM($R165:PM165)</f>
        <v>66845.223744292525</v>
      </c>
      <c r="PN171" s="21">
        <f>SUM($R159:PN159)-SUM($R165:PN165)</f>
        <v>67102.100456621294</v>
      </c>
      <c r="PO171" s="21">
        <f>SUM($R159:PO159)-SUM($R165:PO165)</f>
        <v>67359.853881278832</v>
      </c>
      <c r="PP171" s="21">
        <f>SUM($R159:PP159)-SUM($R165:PP165)</f>
        <v>67618.484018265139</v>
      </c>
      <c r="PQ171" s="21">
        <f>SUM($R159:PQ159)-SUM($R165:PQ165)</f>
        <v>67877.990867580214</v>
      </c>
      <c r="PR171" s="21">
        <f>SUM($R159:PR159)-SUM($R165:PR165)</f>
        <v>68138.374429224059</v>
      </c>
      <c r="PS171" s="21">
        <f>SUM($R159:PS159)-SUM($R165:PS165)</f>
        <v>68389.406392694378</v>
      </c>
      <c r="PT171" s="21">
        <f>SUM($R159:PT159)-SUM($R165:PT165)</f>
        <v>68639.853881278861</v>
      </c>
      <c r="PU171" s="21">
        <f>SUM($R159:PU159)-SUM($R165:PU165)</f>
        <v>68889.716894977508</v>
      </c>
      <c r="PV171" s="21">
        <f>SUM($R159:PV159)-SUM($R165:PV165)</f>
        <v>69138.995433790289</v>
      </c>
      <c r="PW171" s="21">
        <f>SUM($R159:PW159)-SUM($R165:PW165)</f>
        <v>69387.689497717234</v>
      </c>
      <c r="PX171" s="21">
        <f>SUM($R159:PX159)-SUM($R165:PX165)</f>
        <v>69635.799086758343</v>
      </c>
      <c r="PY171" s="21">
        <f>SUM($R159:PY159)-SUM($R165:PY165)</f>
        <v>69883.324200913601</v>
      </c>
      <c r="PZ171" s="21">
        <f>SUM($R159:PZ159)-SUM($R165:PZ165)</f>
        <v>70130.264840183008</v>
      </c>
      <c r="QA171" s="21">
        <f>SUM($R159:QA159)-SUM($R165:QA165)</f>
        <v>70376.621004566565</v>
      </c>
      <c r="QB171" s="21">
        <f>SUM($R159:QB159)-SUM($R165:QB165)</f>
        <v>70622.3926940643</v>
      </c>
      <c r="QC171" s="21">
        <f>SUM($R159:QC159)-SUM($R165:QC165)</f>
        <v>70867.579908676169</v>
      </c>
      <c r="QD171" s="21">
        <f>SUM($R159:QD159)-SUM($R165:QD165)</f>
        <v>71112.182648402202</v>
      </c>
      <c r="QE171" s="21">
        <f>SUM($R159:QE159)-SUM($R165:QE165)</f>
        <v>71356.200913242385</v>
      </c>
      <c r="QF171" s="21">
        <f>SUM($R159:QF159)-SUM($R165:QF165)</f>
        <v>71599.634703196731</v>
      </c>
      <c r="QG171" s="21">
        <f>SUM($R159:QG159)-SUM($R165:QG165)</f>
        <v>71842.484018265211</v>
      </c>
      <c r="QH171" s="21">
        <f>SUM($R159:QH159)-SUM($R165:QH165)</f>
        <v>72084.748858447856</v>
      </c>
      <c r="QI171" s="21">
        <f>SUM($R159:QI159)-SUM($R165:QI165)</f>
        <v>72326.429223744664</v>
      </c>
      <c r="QJ171" s="21">
        <f>SUM($R159:QJ159)-SUM($R165:QJ165)</f>
        <v>72567.525114155636</v>
      </c>
      <c r="QK171" s="21">
        <f>SUM($R159:QK159)-SUM($R165:QK165)</f>
        <v>72808.036529680743</v>
      </c>
      <c r="QL171" s="21">
        <f>SUM($R159:QL159)-SUM($R165:QL165)</f>
        <v>73047.963470320014</v>
      </c>
      <c r="QM171" s="21">
        <f>SUM($R159:QM159)-SUM($R165:QM165)</f>
        <v>73287.305936073419</v>
      </c>
      <c r="QN171" s="21">
        <f>SUM($R159:QN159)-SUM($R165:QN165)</f>
        <v>73526.063926941017</v>
      </c>
      <c r="QO171" s="21">
        <f>SUM($R159:QO159)-SUM($R165:QO165)</f>
        <v>73764.237442922749</v>
      </c>
      <c r="QP171" s="21">
        <f>SUM($R159:QP159)-SUM($R165:QP165)</f>
        <v>74001.826484018617</v>
      </c>
      <c r="QQ171" s="21">
        <f>SUM($R159:QQ159)-SUM($R165:QQ165)</f>
        <v>74238.831050228677</v>
      </c>
      <c r="QR171" s="21">
        <f>SUM($R159:QR159)-SUM($R165:QR165)</f>
        <v>74475.251141552872</v>
      </c>
      <c r="QS171" s="21">
        <f>SUM($R159:QS159)-SUM($R165:QS165)</f>
        <v>74711.08675799123</v>
      </c>
      <c r="QT171" s="21">
        <f>SUM($R159:QT159)-SUM($R165:QT165)</f>
        <v>74946.337899543723</v>
      </c>
      <c r="QU171" s="21">
        <f>SUM($R159:QU159)-SUM($R165:QU165)</f>
        <v>75181.004566210409</v>
      </c>
      <c r="QV171" s="21">
        <f>SUM($R159:QV159)-SUM($R165:QV165)</f>
        <v>75415.08675799123</v>
      </c>
      <c r="QW171" s="21">
        <f>SUM($R159:QW159)-SUM($R165:QW165)</f>
        <v>75648.584474886185</v>
      </c>
      <c r="QX171" s="21">
        <f>SUM($R159:QX159)-SUM($R165:QX165)</f>
        <v>75894.283105023176</v>
      </c>
      <c r="QY171" s="21">
        <f>SUM($R159:QY159)-SUM($R165:QY165)</f>
        <v>76146.337899543723</v>
      </c>
      <c r="QZ171" s="21">
        <f>SUM($R159:QZ159)-SUM($R165:QZ165)</f>
        <v>76404.748858447827</v>
      </c>
      <c r="RA171" s="21">
        <f>SUM($R159:RA159)-SUM($R165:RA165)</f>
        <v>76669.515981735516</v>
      </c>
      <c r="RB171" s="21">
        <f>SUM($R159:RB159)-SUM($R165:RB165)</f>
        <v>76940.639269406733</v>
      </c>
      <c r="RC171" s="21">
        <f>SUM($R159:RC159)-SUM($R165:RC165)</f>
        <v>77218.118721461535</v>
      </c>
      <c r="RD171" s="21">
        <f>SUM($R159:RD159)-SUM($R165:RD165)</f>
        <v>77501.954337899893</v>
      </c>
      <c r="RE171" s="21">
        <f>SUM($R159:RE159)-SUM($R165:RE165)</f>
        <v>77792.146118721808</v>
      </c>
      <c r="RF171" s="21">
        <f>SUM($R159:RF159)-SUM($R165:RF165)</f>
        <v>78088.69406392728</v>
      </c>
      <c r="RG171" s="21">
        <f>SUM($R159:RG159)-SUM($R165:RG165)</f>
        <v>78391.598173516337</v>
      </c>
      <c r="RH171" s="21">
        <f>SUM($R159:RH159)-SUM($R165:RH165)</f>
        <v>78700.858447488921</v>
      </c>
      <c r="RI171" s="21">
        <f>SUM($R159:RI159)-SUM($R165:RI165)</f>
        <v>79016.474885845091</v>
      </c>
      <c r="RJ171" s="21">
        <f>SUM($R159:RJ159)-SUM($R165:RJ165)</f>
        <v>79338.447488584818</v>
      </c>
      <c r="RK171" s="21">
        <f>SUM($R159:RK159)-SUM($R165:RK165)</f>
        <v>79666.776255708101</v>
      </c>
      <c r="RL171" s="21">
        <f>SUM($R159:RL159)-SUM($R165:RL165)</f>
        <v>80001.461187214969</v>
      </c>
      <c r="RM171" s="21">
        <f>SUM($R159:RM159)-SUM($R165:RM165)</f>
        <v>80342.502283105365</v>
      </c>
      <c r="RN171" s="21">
        <f>SUM($R159:RN159)-SUM($R165:RN165)</f>
        <v>80689.899543379346</v>
      </c>
      <c r="RO171" s="21">
        <f>SUM($R159:RO159)-SUM($R165:RO165)</f>
        <v>81043.652968036884</v>
      </c>
      <c r="RP171" s="21">
        <f>SUM($R159:RP159)-SUM($R165:RP165)</f>
        <v>81403.762557077978</v>
      </c>
      <c r="RQ171" s="21">
        <f>SUM($R159:RQ159)-SUM($R165:RQ165)</f>
        <v>81770.228310502629</v>
      </c>
      <c r="RR171" s="21">
        <f>SUM($R159:RR159)-SUM($R165:RR165)</f>
        <v>82143.050228310836</v>
      </c>
      <c r="RS171" s="21">
        <f>SUM($R159:RS159)-SUM($R165:RS165)</f>
        <v>82522.228310502629</v>
      </c>
      <c r="RT171" s="21">
        <f>SUM($R159:RT159)-SUM($R165:RT165)</f>
        <v>82907.762557077978</v>
      </c>
      <c r="RU171" s="21">
        <f>SUM($R159:RU159)-SUM($R165:RU165)</f>
        <v>83299.652968036884</v>
      </c>
      <c r="RV171" s="21">
        <f>SUM($R159:RV159)-SUM($R165:RV165)</f>
        <v>83697.899543379346</v>
      </c>
      <c r="RW171" s="21">
        <f>SUM($R159:RW159)-SUM($R165:RW165)</f>
        <v>84102.502283105365</v>
      </c>
      <c r="RX171" s="21">
        <f>SUM($R159:RX159)-SUM($R165:RX165)</f>
        <v>84513.461187214969</v>
      </c>
      <c r="RY171" s="21">
        <f>SUM($R159:RY159)-SUM($R165:RY165)</f>
        <v>84930.776255708101</v>
      </c>
      <c r="RZ171" s="21">
        <f>SUM($R159:RZ159)-SUM($R165:RZ165)</f>
        <v>85354.447488584818</v>
      </c>
      <c r="SA171" s="21">
        <f>SUM($R159:SA159)-SUM($R165:SA165)</f>
        <v>85784.474885845091</v>
      </c>
      <c r="SB171" s="21">
        <f>SUM($R159:SB159)-SUM($R165:SB165)</f>
        <v>86228.091324201261</v>
      </c>
      <c r="SC171" s="21">
        <f>SUM($R159:SC159)-SUM($R165:SC165)</f>
        <v>86615.378995434148</v>
      </c>
      <c r="SD171" s="21">
        <f>SUM($R159:SD159)-SUM($R165:SD165)</f>
        <v>87009.899543379346</v>
      </c>
      <c r="SE171" s="21">
        <f>SUM($R159:SE159)-SUM($R165:SE165)</f>
        <v>87411.652968036884</v>
      </c>
      <c r="SF171" s="21">
        <f>SUM($R159:SF159)-SUM($R165:SF165)</f>
        <v>87820.639269406762</v>
      </c>
      <c r="SG171" s="21">
        <f>SUM($R159:SG159)-SUM($R165:SG165)</f>
        <v>88236.85844748895</v>
      </c>
      <c r="SH171" s="21">
        <f>SUM($R159:SH159)-SUM($R165:SH165)</f>
        <v>88660.310502283479</v>
      </c>
      <c r="SI171" s="21">
        <f>SUM($R159:SI159)-SUM($R165:SI165)</f>
        <v>89090.995433790318</v>
      </c>
      <c r="SJ171" s="21">
        <f>SUM($R159:SJ159)-SUM($R165:SJ165)</f>
        <v>89528.913242009497</v>
      </c>
      <c r="SK171" s="21">
        <f>SUM($R159:SK159)-SUM($R165:SK165)</f>
        <v>89974.063926941002</v>
      </c>
      <c r="SL171" s="21">
        <f>SUM($R159:SL159)-SUM($R165:SL165)</f>
        <v>90426.447488584847</v>
      </c>
      <c r="SM171" s="21">
        <f>SUM($R159:SM159)-SUM($R165:SM165)</f>
        <v>90886.063926941002</v>
      </c>
      <c r="SN171" s="21">
        <f>SUM($R159:SN159)-SUM($R165:SN165)</f>
        <v>91352.913242009497</v>
      </c>
      <c r="SO171" s="21">
        <f>SUM($R159:SO159)-SUM($R165:SO165)</f>
        <v>91826.995433790318</v>
      </c>
      <c r="SP171" s="21">
        <f>SUM($R159:SP159)-SUM($R165:SP165)</f>
        <v>92308.31050228345</v>
      </c>
      <c r="SQ171" s="21">
        <f>SUM($R159:SQ159)-SUM($R165:SQ165)</f>
        <v>92796.858447488936</v>
      </c>
      <c r="SR171" s="21">
        <f>SUM($R159:SR159)-SUM($R165:SR165)</f>
        <v>93292.639269406762</v>
      </c>
      <c r="SS171" s="21">
        <f>SUM($R159:SS159)-SUM($R165:SS165)</f>
        <v>93795.652968036884</v>
      </c>
      <c r="ST171" s="21">
        <f>SUM($R159:ST159)-SUM($R165:ST165)</f>
        <v>94305.899543379346</v>
      </c>
      <c r="SU171" s="21">
        <f>SUM($R159:SU159)-SUM($R165:SU165)</f>
        <v>94823.378995434163</v>
      </c>
      <c r="SV171" s="21">
        <f>SUM($R159:SV159)-SUM($R165:SV165)</f>
        <v>95348.09132420129</v>
      </c>
      <c r="SW171" s="21">
        <f>SUM($R159:SW159)-SUM($R165:SW165)</f>
        <v>95880.036529680743</v>
      </c>
      <c r="SX171" s="21">
        <f>SUM($R159:SX159)-SUM($R165:SX165)</f>
        <v>96419.214611872507</v>
      </c>
      <c r="SY171" s="21">
        <f>SUM($R159:SY159)-SUM($R165:SY165)</f>
        <v>96965.625570776625</v>
      </c>
      <c r="SZ171" s="21">
        <f>SUM($R159:SZ159)-SUM($R165:SZ165)</f>
        <v>97519.269406393083</v>
      </c>
      <c r="TA171" s="21">
        <f>SUM($R159:TA159)-SUM($R165:TA165)</f>
        <v>98080.146118721837</v>
      </c>
      <c r="TB171" s="21">
        <f>SUM($R159:TB159)-SUM($R165:TB165)</f>
        <v>98648.255707762932</v>
      </c>
      <c r="TC171" s="21">
        <f>SUM($R159:TC159)-SUM($R165:TC165)</f>
        <v>99223.598173516351</v>
      </c>
      <c r="TD171" s="21">
        <f>SUM($R159:TD159)-SUM($R165:TD165)</f>
        <v>99806.173515982111</v>
      </c>
      <c r="TE171" s="21">
        <f>SUM($R159:TE159)-SUM($R165:TE165)</f>
        <v>100395.9817351602</v>
      </c>
      <c r="TF171" s="21">
        <f>SUM($R159:TF159)-SUM($R165:TF165)</f>
        <v>100993.02283105059</v>
      </c>
      <c r="TG171" s="21">
        <f>SUM($R159:TG159)-SUM($R165:TG165)</f>
        <v>101508.96803653004</v>
      </c>
      <c r="TH171" s="21">
        <f>SUM($R159:TH159)-SUM($R165:TH165)</f>
        <v>102016.14611872184</v>
      </c>
      <c r="TI171" s="21">
        <f>SUM($R159:TI159)-SUM($R165:TI165)</f>
        <v>102514.55707762594</v>
      </c>
      <c r="TJ171" s="21">
        <f>SUM($R159:TJ159)-SUM($R165:TJ165)</f>
        <v>103004.20091324238</v>
      </c>
      <c r="TK171" s="21">
        <f>SUM($R159:TK159)-SUM($R165:TK165)</f>
        <v>103485.07762557114</v>
      </c>
      <c r="TL171" s="21">
        <f>SUM($R159:TL159)-SUM($R165:TL165)</f>
        <v>103957.18721461223</v>
      </c>
      <c r="TM171" s="21">
        <f>SUM($R159:TM159)-SUM($R165:TM165)</f>
        <v>104420.52968036567</v>
      </c>
      <c r="TN171" s="21">
        <f>SUM($R159:TN159)-SUM($R165:TN165)</f>
        <v>104875.10502283141</v>
      </c>
      <c r="TO171" s="21">
        <f>SUM($R159:TO159)-SUM($R165:TO165)</f>
        <v>105320.9132420095</v>
      </c>
      <c r="TP171" s="21">
        <f>SUM($R159:TP159)-SUM($R165:TP165)</f>
        <v>105757.95433789989</v>
      </c>
      <c r="TQ171" s="21">
        <f>SUM($R159:TQ159)-SUM($R165:TQ165)</f>
        <v>106186.22831050263</v>
      </c>
      <c r="TR171" s="21">
        <f>SUM($R159:TR159)-SUM($R165:TR165)</f>
        <v>106605.7351598177</v>
      </c>
      <c r="TS171" s="21">
        <f>SUM($R159:TS159)-SUM($R165:TS165)</f>
        <v>107016.47488584509</v>
      </c>
      <c r="TT171" s="21">
        <f>SUM($R159:TT159)-SUM($R165:TT165)</f>
        <v>107418.44748858482</v>
      </c>
      <c r="TU171" s="21">
        <f>SUM($R159:TU159)-SUM($R165:TU165)</f>
        <v>107811.65296803688</v>
      </c>
      <c r="TV171" s="21">
        <f>SUM($R159:TV159)-SUM($R165:TV165)</f>
        <v>108196.09132420126</v>
      </c>
      <c r="TW171" s="21">
        <f>SUM($R159:TW159)-SUM($R165:TW165)</f>
        <v>108571.76255707798</v>
      </c>
      <c r="TX171" s="21">
        <f>SUM($R159:TX159)-SUM($R165:TX165)</f>
        <v>108938.66666666701</v>
      </c>
      <c r="TY171" s="21">
        <f>SUM($R159:TY159)-SUM($R165:TY165)</f>
        <v>109296.80365296837</v>
      </c>
      <c r="TZ171" s="21">
        <f>SUM($R159:TZ159)-SUM($R165:TZ165)</f>
        <v>109646.17351598208</v>
      </c>
      <c r="UA171" s="21">
        <f>SUM($R159:UA159)-SUM($R165:UA165)</f>
        <v>109986.7762557081</v>
      </c>
      <c r="UB171" s="21">
        <f>SUM($R159:UB159)-SUM($R165:UB165)</f>
        <v>110318.61187214646</v>
      </c>
      <c r="UC171" s="21">
        <f>SUM($R159:UC159)-SUM($R165:UC165)</f>
        <v>110641.68036529713</v>
      </c>
      <c r="UD171" s="21">
        <f>SUM($R159:UD159)-SUM($R165:UD165)</f>
        <v>110955.98173516014</v>
      </c>
      <c r="UE171" s="21">
        <f>SUM($R159:UE159)-SUM($R165:UE165)</f>
        <v>111261.51598173549</v>
      </c>
      <c r="UF171" s="21">
        <f>SUM($R159:UF159)-SUM($R165:UF165)</f>
        <v>111558.28310502315</v>
      </c>
      <c r="UG171" s="21">
        <f>SUM($R159:UG159)-SUM($R165:UG165)</f>
        <v>111846.28310502315</v>
      </c>
      <c r="UH171" s="21">
        <f>SUM($R159:UH159)-SUM($R165:UH165)</f>
        <v>112125.51598173549</v>
      </c>
      <c r="UI171" s="21">
        <f>SUM($R159:UI159)-SUM($R165:UI165)</f>
        <v>112395.98173516014</v>
      </c>
      <c r="UJ171" s="21">
        <f>SUM($R159:UJ159)-SUM($R165:UJ165)</f>
        <v>112657.68036529713</v>
      </c>
      <c r="UK171" s="21">
        <f>SUM($R159:UK159)-SUM($R165:UK165)</f>
        <v>112910.17351598205</v>
      </c>
      <c r="UL171" s="21">
        <f>SUM($R159:UL159)-SUM($R165:UL165)</f>
        <v>113249.89954337932</v>
      </c>
      <c r="UM171" s="21">
        <f>SUM($R159:UM159)-SUM($R165:UM165)</f>
        <v>113589.1872146122</v>
      </c>
      <c r="UN171" s="21">
        <f>SUM($R159:UN159)-SUM($R165:UN165)</f>
        <v>113928.03652968071</v>
      </c>
      <c r="UO171" s="21">
        <f>SUM($R159:UO159)-SUM($R165:UO165)</f>
        <v>114266.44748858482</v>
      </c>
      <c r="UP171" s="21">
        <f>SUM($R159:UP159)-SUM($R165:UP165)</f>
        <v>114604.42009132454</v>
      </c>
      <c r="UQ171" s="21">
        <f>SUM($R159:UQ159)-SUM($R165:UQ165)</f>
        <v>114941.95433789989</v>
      </c>
      <c r="UR171" s="21">
        <f>SUM($R159:UR159)-SUM($R165:UR165)</f>
        <v>115279.05022831087</v>
      </c>
      <c r="US171" s="21">
        <f>SUM($R159:US159)-SUM($R165:US165)</f>
        <v>115615.70776255743</v>
      </c>
      <c r="UT171" s="21">
        <f>SUM($R159:UT159)-SUM($R165:UT165)</f>
        <v>115951.92694063962</v>
      </c>
      <c r="UU171" s="21">
        <f>SUM($R159:UU159)-SUM($R165:UU165)</f>
        <v>116287.70776255743</v>
      </c>
      <c r="UV171" s="21">
        <f>SUM($R159:UV159)-SUM($R165:UV165)</f>
        <v>116623.05022831087</v>
      </c>
      <c r="UW171" s="21">
        <f>SUM($R159:UW159)-SUM($R165:UW165)</f>
        <v>116957.95433789992</v>
      </c>
      <c r="UX171" s="21">
        <f>SUM($R159:UX159)-SUM($R165:UX165)</f>
        <v>117292.42009132457</v>
      </c>
      <c r="UY171" s="21">
        <f>SUM($R159:UY159)-SUM($R165:UY165)</f>
        <v>117626.44748858485</v>
      </c>
      <c r="UZ171" s="21">
        <f>SUM($R159:UZ159)-SUM($R165:UZ165)</f>
        <v>117960.03652968074</v>
      </c>
      <c r="VA171" s="21">
        <f>SUM($R159:VA159)-SUM($R165:VA165)</f>
        <v>118293.18721461226</v>
      </c>
      <c r="VB171" s="21">
        <f>SUM($R159:VB159)-SUM($R165:VB165)</f>
        <v>118625.89954337938</v>
      </c>
      <c r="VC171" s="21">
        <f>SUM($R159:VC159)-SUM($R165:VC165)</f>
        <v>118958.17351598211</v>
      </c>
      <c r="VD171" s="21">
        <f>SUM($R159:VD159)-SUM($R165:VD165)</f>
        <v>119290.00913242047</v>
      </c>
      <c r="VE171" s="21">
        <f>SUM($R159:VE159)-SUM($R165:VE165)</f>
        <v>119621.40639269445</v>
      </c>
      <c r="VF171" s="21">
        <f>SUM($R159:VF159)-SUM($R165:VF165)</f>
        <v>119952.36529680406</v>
      </c>
      <c r="VG171" s="21">
        <f>SUM($R159:VG159)-SUM($R165:VG165)</f>
        <v>120282.88584474925</v>
      </c>
      <c r="VH171" s="21">
        <f>SUM($R159:VH159)-SUM($R165:VH165)</f>
        <v>120612.96803653007</v>
      </c>
      <c r="VI171" s="21">
        <f>SUM($R159:VI159)-SUM($R165:VI165)</f>
        <v>120942.61187214652</v>
      </c>
      <c r="VJ171" s="21">
        <f>SUM($R159:VJ159)-SUM($R165:VJ165)</f>
        <v>121271.81735159858</v>
      </c>
      <c r="VK171" s="21">
        <f>SUM($R159:VK159)-SUM($R165:VK165)</f>
        <v>121600.58447488624</v>
      </c>
      <c r="VL171" s="21">
        <f>SUM($R159:VL159)-SUM($R165:VL165)</f>
        <v>121928.91324200953</v>
      </c>
      <c r="VM171" s="21">
        <f>SUM($R159:VM159)-SUM($R165:VM165)</f>
        <v>122256.80365296843</v>
      </c>
      <c r="VN171" s="21">
        <f>SUM($R159:VN159)-SUM($R165:VN165)</f>
        <v>122584.25570776296</v>
      </c>
      <c r="VO171" s="21">
        <f>SUM($R159:VO159)-SUM($R165:VO165)</f>
        <v>122911.26940639311</v>
      </c>
      <c r="VP171" s="21">
        <f>SUM($R159:VP159)-SUM($R165:VP165)</f>
        <v>123240.03652968077</v>
      </c>
      <c r="VQ171" s="21">
        <f>SUM($R159:VQ159)-SUM($R165:VQ165)</f>
        <v>123566.17351598214</v>
      </c>
      <c r="VR171" s="21">
        <f>SUM($R159:VR159)-SUM($R165:VR165)</f>
        <v>123889.68036529722</v>
      </c>
      <c r="VS171" s="21">
        <f>SUM($R159:VS159)-SUM($R165:VS165)</f>
        <v>124210.55707762597</v>
      </c>
      <c r="VT171" s="21">
        <f>SUM($R159:VT159)-SUM($R165:VT165)</f>
        <v>124528.80365296843</v>
      </c>
      <c r="VU171" s="21">
        <f>SUM($R159:VU159)-SUM($R165:VU165)</f>
        <v>124844.4200913246</v>
      </c>
      <c r="VV171" s="21">
        <f>SUM($R159:VV159)-SUM($R165:VV165)</f>
        <v>125157.40639269445</v>
      </c>
      <c r="VW171" s="21">
        <f>SUM($R159:VW159)-SUM($R165:VW165)</f>
        <v>125467.76255707801</v>
      </c>
      <c r="VX171" s="21">
        <f>SUM($R159:VX159)-SUM($R165:VX165)</f>
        <v>125775.48858447527</v>
      </c>
      <c r="VY171" s="21">
        <f>SUM($R159:VY159)-SUM($R165:VY165)</f>
        <v>126080.58447488621</v>
      </c>
      <c r="VZ171" s="21">
        <f>SUM($R159:VZ159)-SUM($R165:VZ165)</f>
        <v>126383.05022831087</v>
      </c>
      <c r="WA171" s="21">
        <f>SUM($R159:WA159)-SUM($R165:WA165)</f>
        <v>126682.88584474922</v>
      </c>
      <c r="WB171" s="21">
        <f>SUM($R159:WB159)-SUM($R165:WB165)</f>
        <v>126980.09132420129</v>
      </c>
      <c r="WC171" s="21">
        <f>SUM($R159:WC159)-SUM($R165:WC165)</f>
        <v>127274.66666666704</v>
      </c>
      <c r="WD171" s="21">
        <f>SUM($R159:WD159)-SUM($R165:WD165)</f>
        <v>127566.61187214649</v>
      </c>
      <c r="WE171" s="21">
        <f>SUM($R159:WE159)-SUM($R165:WE165)</f>
        <v>127855.92694063965</v>
      </c>
      <c r="WF171" s="21">
        <f>SUM($R159:WF159)-SUM($R165:WF165)</f>
        <v>128142.61187214649</v>
      </c>
      <c r="WG171" s="21">
        <f>SUM($R159:WG159)-SUM($R165:WG165)</f>
        <v>128426.66666666704</v>
      </c>
      <c r="WH171" s="21">
        <f>SUM($R159:WH159)-SUM($R165:WH165)</f>
        <v>128708.09132420129</v>
      </c>
      <c r="WI171" s="21">
        <f>SUM($R159:WI159)-SUM($R165:WI165)</f>
        <v>128986.88584474922</v>
      </c>
      <c r="WJ171" s="21">
        <f>SUM($R159:WJ159)-SUM($R165:WJ165)</f>
        <v>129263.05022831087</v>
      </c>
      <c r="WK171" s="21">
        <f>SUM($R159:WK159)-SUM($R165:WK165)</f>
        <v>129536.58447488621</v>
      </c>
      <c r="WL171" s="21">
        <f>SUM($R159:WL159)-SUM($R165:WL165)</f>
        <v>129807.48858447524</v>
      </c>
      <c r="WM171" s="21">
        <f>SUM($R159:WM159)-SUM($R165:WM165)</f>
        <v>130075.76255707798</v>
      </c>
      <c r="WN171" s="21">
        <f>SUM($R159:WN159)-SUM($R165:WN165)</f>
        <v>130341.40639269442</v>
      </c>
      <c r="WO171" s="21">
        <f>SUM($R159:WO159)-SUM($R165:WO165)</f>
        <v>130604.42009132454</v>
      </c>
      <c r="WP171" s="21">
        <f>SUM($R159:WP159)-SUM($R165:WP165)</f>
        <v>130864.80365296837</v>
      </c>
      <c r="WQ171" s="21">
        <f>SUM($R159:WQ159)-SUM($R165:WQ165)</f>
        <v>131122.55707762591</v>
      </c>
      <c r="WR171" s="21">
        <f>SUM($R159:WR159)-SUM($R165:WR165)</f>
        <v>131377.68036529713</v>
      </c>
      <c r="WS171" s="21">
        <f>SUM($R159:WS159)-SUM($R165:WS165)</f>
        <v>131630.17351598205</v>
      </c>
      <c r="WT171" s="21">
        <f>SUM($R159:WT159)-SUM($R165:WT165)</f>
        <v>131880.03652968068</v>
      </c>
      <c r="WU171" s="21">
        <f>SUM($R159:WU159)-SUM($R165:WU165)</f>
        <v>132157.95433789986</v>
      </c>
      <c r="WV171" s="21">
        <f>SUM($R159:WV159)-SUM($R165:WV165)</f>
        <v>132437.62557077661</v>
      </c>
      <c r="WW171" s="21">
        <f>SUM($R159:WW159)-SUM($R165:WW165)</f>
        <v>132719.05022831084</v>
      </c>
      <c r="WX171" s="21">
        <f>SUM($R159:WX159)-SUM($R165:WX165)</f>
        <v>133002.2283105026</v>
      </c>
      <c r="WY171" s="21">
        <f>SUM($R159:WY159)-SUM($R165:WY165)</f>
        <v>133287.1598173519</v>
      </c>
      <c r="WZ171" s="21">
        <f>SUM($R159:WZ159)-SUM($R165:WZ165)</f>
        <v>133573.84474885877</v>
      </c>
      <c r="XA171" s="21">
        <f>SUM($R159:XA159)-SUM($R165:XA165)</f>
        <v>133862.28310502315</v>
      </c>
      <c r="XB171" s="21">
        <f>SUM($R159:XB159)-SUM($R165:XB165)</f>
        <v>134152.47488584506</v>
      </c>
      <c r="XC171" s="21">
        <f>SUM($R159:XC159)-SUM($R165:XC165)</f>
        <v>134444.42009132454</v>
      </c>
      <c r="XD171" s="21">
        <f>SUM($R159:XD159)-SUM($R165:XD165)</f>
        <v>134738.11872146153</v>
      </c>
      <c r="XE171" s="21">
        <f>SUM($R159:XE159)-SUM($R165:XE165)</f>
        <v>135033.57077625603</v>
      </c>
      <c r="XF171" s="21">
        <f>SUM($R159:XF159)-SUM($R165:XF165)</f>
        <v>135330.77625570807</v>
      </c>
      <c r="XG171" s="21">
        <f>SUM($R159:XG159)-SUM($R165:XG165)</f>
        <v>135629.73515981768</v>
      </c>
      <c r="XH171" s="21">
        <f>SUM($R159:XH159)-SUM($R165:XH165)</f>
        <v>135930.44748858479</v>
      </c>
      <c r="XI171" s="21">
        <f>SUM($R159:XI159)-SUM($R165:XI165)</f>
        <v>136232.91324200944</v>
      </c>
      <c r="XJ171" s="21">
        <f>SUM($R159:XJ159)-SUM($R165:XJ165)</f>
        <v>136537.13242009163</v>
      </c>
      <c r="XK171" s="21">
        <f>SUM($R159:XK159)-SUM($R165:XK165)</f>
        <v>136843.10502283135</v>
      </c>
      <c r="XL171" s="21">
        <f>SUM($R159:XL159)-SUM($R165:XL165)</f>
        <v>137150.83105022865</v>
      </c>
      <c r="XM171" s="21">
        <f>SUM($R159:XM159)-SUM($R165:XM165)</f>
        <v>137460.31050228342</v>
      </c>
      <c r="XN171" s="21">
        <f>SUM($R159:XN159)-SUM($R165:XN165)</f>
        <v>137771.54337899573</v>
      </c>
      <c r="XO171" s="21">
        <f>SUM($R159:XO159)-SUM($R165:XO165)</f>
        <v>138084.52968036558</v>
      </c>
      <c r="XP171" s="21">
        <f>SUM($R159:XP159)-SUM($R165:XP165)</f>
        <v>138399.269406393</v>
      </c>
      <c r="XQ171" s="21">
        <f>SUM($R159:XQ159)-SUM($R165:XQ165)</f>
        <v>138715.76255707792</v>
      </c>
      <c r="XR171" s="21">
        <f>SUM($R159:XR159)-SUM($R165:XR165)</f>
        <v>139034.00913242038</v>
      </c>
      <c r="XS171" s="21">
        <f>SUM($R159:XS159)-SUM($R165:XS165)</f>
        <v>139354.00913242041</v>
      </c>
      <c r="XT171" s="21">
        <f>SUM($R159:XT159)-SUM($R165:XT165)</f>
        <v>139675.76255707795</v>
      </c>
      <c r="XU171" s="21">
        <f>SUM($R159:XU159)-SUM($R165:XU165)</f>
        <v>139999.26940639302</v>
      </c>
      <c r="XV171" s="21">
        <f>SUM($R159:XV159)-SUM($R165:XV165)</f>
        <v>140324.52968036561</v>
      </c>
      <c r="XW171" s="21">
        <f>SUM($R159:XW159)-SUM($R165:XW165)</f>
        <v>140647.81735159847</v>
      </c>
      <c r="XX171" s="21">
        <f>SUM($R159:XX159)-SUM($R165:XX165)</f>
        <v>140969.13242009163</v>
      </c>
      <c r="XY171" s="21">
        <f>SUM($R159:XY159)-SUM($R165:XY165)</f>
        <v>141288.47488584503</v>
      </c>
      <c r="XZ171" s="21">
        <f>SUM($R159:XZ159)-SUM($R165:XZ165)</f>
        <v>141586.55707762588</v>
      </c>
      <c r="YA171" s="21">
        <f>SUM($R159:YA159)-SUM($R165:YA165)</f>
        <v>141880.91324200944</v>
      </c>
      <c r="YB171" s="21">
        <f>SUM($R159:YB159)-SUM($R165:YB165)</f>
        <v>142171.54337899573</v>
      </c>
      <c r="YC171" s="21">
        <f>SUM($R159:YC159)-SUM($R165:YC165)</f>
        <v>142458.44748858479</v>
      </c>
      <c r="YD171" s="21">
        <f>SUM($R159:YD159)-SUM($R165:YD165)</f>
        <v>142741.62557077658</v>
      </c>
      <c r="YE171" s="21">
        <f>SUM($R159:YE159)-SUM($R165:YE165)</f>
        <v>143021.07762557108</v>
      </c>
      <c r="YF171" s="21">
        <f>SUM($R159:YF159)-SUM($R165:YF165)</f>
        <v>143296.80365296832</v>
      </c>
      <c r="YG171" s="21">
        <f>SUM($R159:YG159)-SUM($R165:YG165)</f>
        <v>143568.80365296834</v>
      </c>
      <c r="YH171" s="21">
        <f>SUM($R159:YH159)-SUM($R165:YH165)</f>
        <v>143837.07762557111</v>
      </c>
      <c r="YI171" s="21">
        <f>SUM($R159:YI159)-SUM($R165:YI165)</f>
        <v>144101.62557077658</v>
      </c>
      <c r="YJ171" s="21">
        <f>SUM($R159:YJ159)-SUM($R165:YJ165)</f>
        <v>144362.44748858479</v>
      </c>
      <c r="YK171" s="21">
        <f>SUM($R159:YK159)-SUM($R165:YK165)</f>
        <v>144619.54337899576</v>
      </c>
      <c r="YL171" s="21">
        <f>SUM($R159:YL159)-SUM($R165:YL165)</f>
        <v>144872.91324200947</v>
      </c>
      <c r="YM171" s="21">
        <f>SUM($R159:YM159)-SUM($R165:YM165)</f>
        <v>145122.55707762588</v>
      </c>
      <c r="YN171" s="21">
        <f>SUM($R159:YN159)-SUM($R165:YN165)</f>
        <v>145368.47488584503</v>
      </c>
      <c r="YO171" s="21">
        <f>SUM($R159:YO159)-SUM($R165:YO165)</f>
        <v>145610.66666666698</v>
      </c>
      <c r="YP171" s="21">
        <f>SUM($R159:YP159)-SUM($R165:YP165)</f>
        <v>145849.13242009166</v>
      </c>
      <c r="YQ171" s="21">
        <f>SUM($R159:YQ159)-SUM($R165:YQ165)</f>
        <v>146083.87214611904</v>
      </c>
      <c r="YR171" s="21">
        <f>SUM($R159:YR159)-SUM($R165:YR165)</f>
        <v>146314.88584474917</v>
      </c>
      <c r="YS171" s="21">
        <f>SUM($R159:YS159)-SUM($R165:YS165)</f>
        <v>146542.17351598205</v>
      </c>
      <c r="YT171" s="21">
        <f>SUM($R159:YT159)-SUM($R165:YT165)</f>
        <v>146765.73515981768</v>
      </c>
      <c r="YU171" s="21">
        <f>SUM($R159:YU159)-SUM($R165:YU165)</f>
        <v>146985.57077625601</v>
      </c>
      <c r="YV171" s="21">
        <f>SUM($R159:YV159)-SUM($R165:YV165)</f>
        <v>147201.68036529713</v>
      </c>
      <c r="YW171" s="21">
        <f>SUM($R159:YW159)-SUM($R165:YW165)</f>
        <v>147414.06392694096</v>
      </c>
      <c r="YX171" s="21">
        <f>SUM($R159:YX159)-SUM($R165:YX165)</f>
        <v>147622.72146118752</v>
      </c>
      <c r="YY171" s="21">
        <f>SUM($R159:YY159)-SUM($R165:YY165)</f>
        <v>147827.65296803685</v>
      </c>
      <c r="YZ171" s="21">
        <f>SUM($R159:YZ159)-SUM($R165:YZ165)</f>
        <v>148028.85844748892</v>
      </c>
      <c r="ZA171" s="21">
        <f>SUM($R159:ZA159)-SUM($R165:ZA165)</f>
        <v>148226.33789954369</v>
      </c>
      <c r="ZB171" s="21">
        <f>SUM($R159:ZB159)-SUM($R165:ZB165)</f>
        <v>148462.39269406424</v>
      </c>
      <c r="ZC171" s="21">
        <f>SUM($R159:ZC159)-SUM($R165:ZC165)</f>
        <v>148699.76255707795</v>
      </c>
      <c r="ZD171" s="21">
        <f>SUM($R159:ZD159)-SUM($R165:ZD165)</f>
        <v>148938.44748858479</v>
      </c>
      <c r="ZE171" s="21">
        <f>SUM($R159:ZE159)-SUM($R165:ZE165)</f>
        <v>149178.44748858479</v>
      </c>
      <c r="ZF171" s="21">
        <f>SUM($R159:ZF159)-SUM($R165:ZF165)</f>
        <v>149419.76255707795</v>
      </c>
      <c r="ZG171" s="21">
        <f>SUM($R159:ZG159)-SUM($R165:ZG165)</f>
        <v>149662.39269406424</v>
      </c>
      <c r="ZH171" s="21">
        <f>SUM($R159:ZH159)-SUM($R165:ZH165)</f>
        <v>149906.33789954369</v>
      </c>
      <c r="ZI171" s="21">
        <f>SUM($R159:ZI159)-SUM($R165:ZI165)</f>
        <v>150151.59817351631</v>
      </c>
      <c r="ZJ171" s="21">
        <f>SUM($R159:ZJ159)-SUM($R165:ZJ165)</f>
        <v>150398.17351598205</v>
      </c>
      <c r="ZK171" s="21">
        <f>SUM($R159:ZK159)-SUM($R165:ZK165)</f>
        <v>150646.06392694096</v>
      </c>
      <c r="ZL171" s="21">
        <f>SUM($R159:ZL159)-SUM($R165:ZL165)</f>
        <v>150895.269406393</v>
      </c>
      <c r="ZM171" s="21">
        <f>SUM($R159:ZM159)-SUM($R165:ZM165)</f>
        <v>151145.78995433819</v>
      </c>
      <c r="ZN171" s="21">
        <f>SUM($R159:ZN159)-SUM($R165:ZN165)</f>
        <v>151397.62557077655</v>
      </c>
      <c r="ZO171" s="21">
        <f>SUM($R159:ZO159)-SUM($R165:ZO165)</f>
        <v>151650.77625570804</v>
      </c>
      <c r="ZP171" s="21">
        <f>SUM($R159:ZP159)-SUM($R165:ZP165)</f>
        <v>151905.24200913269</v>
      </c>
      <c r="ZQ171" s="21">
        <f>SUM($R159:ZQ159)-SUM($R165:ZQ165)</f>
        <v>152161.0228310505</v>
      </c>
      <c r="ZR171" s="21">
        <f>SUM($R159:ZR159)-SUM($R165:ZR165)</f>
        <v>152418.11872146145</v>
      </c>
      <c r="ZS171" s="21">
        <f>SUM($R159:ZS159)-SUM($R165:ZS165)</f>
        <v>152676.52968036555</v>
      </c>
      <c r="ZT171" s="21">
        <f>SUM($R159:ZT159)-SUM($R165:ZT165)</f>
        <v>152936.25570776282</v>
      </c>
      <c r="ZU171" s="21">
        <f>SUM($R159:ZU159)-SUM($R165:ZU165)</f>
        <v>153197.29680365321</v>
      </c>
      <c r="ZV171" s="21">
        <f>SUM($R159:ZV159)-SUM($R165:ZV165)</f>
        <v>153459.65296803677</v>
      </c>
      <c r="ZW171" s="21">
        <f>SUM($R159:ZW159)-SUM($R165:ZW165)</f>
        <v>153723.32420091348</v>
      </c>
      <c r="ZX171" s="21">
        <f>SUM($R159:ZX159)-SUM($R165:ZX165)</f>
        <v>153988.31050228333</v>
      </c>
      <c r="ZY171" s="21">
        <f>SUM($R159:ZY159)-SUM($R165:ZY165)</f>
        <v>154254.61187214634</v>
      </c>
      <c r="ZZ171" s="21">
        <f>SUM($R159:ZZ159)-SUM($R165:ZZ165)</f>
        <v>154522.22831050251</v>
      </c>
      <c r="AAA171" s="21">
        <f>SUM($R159:AAA159)-SUM($R165:AAA165)</f>
        <v>154791.15981735181</v>
      </c>
      <c r="AAB171" s="21">
        <f>SUM($R159:AAB159)-SUM($R165:AAB165)</f>
        <v>155061.40639269428</v>
      </c>
      <c r="AAC171" s="21">
        <f>SUM($R159:AAC159)-SUM($R165:AAC165)</f>
        <v>155332.9680365299</v>
      </c>
      <c r="AAD171" s="21">
        <f>SUM($R159:AAD159)-SUM($R165:AAD165)</f>
        <v>155605.84474885865</v>
      </c>
      <c r="AAE171" s="21">
        <f>SUM($R159:AAE159)-SUM($R165:AAE165)</f>
        <v>155880.03652968057</v>
      </c>
      <c r="AAF171" s="21">
        <f>SUM($R159:AAF159)-SUM($R165:AAF165)</f>
        <v>156158.8310502285</v>
      </c>
      <c r="AAG171" s="21">
        <f>SUM($R159:AAG159)-SUM($R165:AAG165)</f>
        <v>156427.7625570778</v>
      </c>
      <c r="AAH171" s="21">
        <f>SUM($R159:AAH159)-SUM($R165:AAH165)</f>
        <v>156699.98173516002</v>
      </c>
      <c r="AAI171" s="21">
        <f>SUM($R159:AAI159)-SUM($R165:AAI165)</f>
        <v>156975.48858447507</v>
      </c>
      <c r="AAJ171" s="21">
        <f>SUM($R159:AAJ159)-SUM($R165:AAJ165)</f>
        <v>157254.28310502303</v>
      </c>
      <c r="AAK171" s="21">
        <f>SUM($R159:AAK159)-SUM($R165:AAK165)</f>
        <v>157536.36529680388</v>
      </c>
      <c r="AAL171" s="21">
        <f>SUM($R159:AAL159)-SUM($R165:AAL165)</f>
        <v>157821.73515981756</v>
      </c>
      <c r="AAM171" s="21">
        <f>SUM($R159:AAM159)-SUM($R165:AAM165)</f>
        <v>158110.39269406412</v>
      </c>
      <c r="AAN171" s="21">
        <f>SUM($R159:AAN159)-SUM($R165:AAN165)</f>
        <v>158402.33789954358</v>
      </c>
      <c r="AAO171" s="21">
        <f>SUM($R159:AAO159)-SUM($R165:AAO165)</f>
        <v>158697.57077625592</v>
      </c>
      <c r="AAP171" s="21">
        <f>SUM($R159:AAP159)-SUM($R165:AAP165)</f>
        <v>158996.09132420112</v>
      </c>
      <c r="AAQ171" s="21">
        <f>SUM($R159:AAQ159)-SUM($R165:AAQ165)</f>
        <v>159297.8995433792</v>
      </c>
      <c r="AAR171" s="21">
        <f>SUM($R159:AAR159)-SUM($R165:AAR165)</f>
        <v>159602.99543379014</v>
      </c>
      <c r="AAS171" s="21">
        <f>SUM($R159:AAS159)-SUM($R165:AAS165)</f>
        <v>159911.37899543397</v>
      </c>
      <c r="AAT171" s="21">
        <f>SUM($R159:AAT159)-SUM($R165:AAT165)</f>
        <v>160223.05022831069</v>
      </c>
      <c r="AAU171" s="21">
        <f>SUM($R159:AAU159)-SUM($R165:AAU165)</f>
        <v>160538.00913242029</v>
      </c>
      <c r="AAV171" s="21">
        <f>SUM($R159:AAV159)-SUM($R165:AAV165)</f>
        <v>160856.25570776276</v>
      </c>
      <c r="AAW171" s="21">
        <f>SUM($R159:AAW159)-SUM($R165:AAW165)</f>
        <v>161177.78995433811</v>
      </c>
      <c r="AAX171" s="21">
        <f>SUM($R159:AAX159)-SUM($R165:AAX165)</f>
        <v>161502.61187214631</v>
      </c>
      <c r="AAY171" s="21">
        <f>SUM($R159:AAY159)-SUM($R165:AAY165)</f>
        <v>161830.72146118741</v>
      </c>
      <c r="AAZ171" s="21">
        <f>SUM($R159:AAZ159)-SUM($R165:AAZ165)</f>
        <v>162162.11872146139</v>
      </c>
      <c r="ABA171" s="21">
        <f>SUM($R159:ABA159)-SUM($R165:ABA165)</f>
        <v>162496.80365296826</v>
      </c>
      <c r="ABB171" s="21">
        <f>SUM($R159:ABB159)-SUM($R165:ABB165)</f>
        <v>162834.77625570795</v>
      </c>
      <c r="ABC171" s="21">
        <f>SUM($R159:ABC159)-SUM($R165:ABC165)</f>
        <v>163176.03652968054</v>
      </c>
      <c r="ABD171" s="21">
        <f>SUM($R159:ABD159)-SUM($R165:ABD165)</f>
        <v>163520.58447488604</v>
      </c>
      <c r="ABE171" s="21">
        <f>SUM($R159:ABE159)-SUM($R165:ABE165)</f>
        <v>163868.42009132437</v>
      </c>
      <c r="ABF171" s="21">
        <f>SUM($R159:ABF159)-SUM($R165:ABF165)</f>
        <v>164219.54337899562</v>
      </c>
      <c r="ABG171" s="21">
        <f>SUM($R159:ABG159)-SUM($R165:ABG165)</f>
        <v>164573.95433789975</v>
      </c>
      <c r="ABH171" s="21">
        <f>SUM($R159:ABH159)-SUM($R165:ABH165)</f>
        <v>164931.65296803671</v>
      </c>
      <c r="ABI171" s="21">
        <f>SUM($R159:ABI159)-SUM($R165:ABI165)</f>
        <v>165292.63926940656</v>
      </c>
      <c r="ABJ171" s="21">
        <f>SUM($R159:ABJ159)-SUM($R165:ABJ165)</f>
        <v>165656.91324200932</v>
      </c>
      <c r="ABK171" s="21">
        <f>SUM($R159:ABK159)-SUM($R165:ABK165)</f>
        <v>165988.3105022833</v>
      </c>
      <c r="ABL171" s="21">
        <f>SUM($R159:ABL159)-SUM($R165:ABL165)</f>
        <v>166319.70776255729</v>
      </c>
      <c r="ABM171" s="21">
        <f>SUM($R159:ABM159)-SUM($R165:ABM165)</f>
        <v>166651.10502283127</v>
      </c>
      <c r="ABN171" s="21">
        <f>SUM($R159:ABN159)-SUM($R165:ABN165)</f>
        <v>166982.50228310525</v>
      </c>
      <c r="ABO171" s="21">
        <f>SUM($R159:ABO159)-SUM($R165:ABO165)</f>
        <v>167313.89954337923</v>
      </c>
      <c r="ABP171" s="21">
        <f>SUM($R159:ABP159)-SUM($R165:ABP165)</f>
        <v>167645.29680365321</v>
      </c>
      <c r="ABQ171" s="21">
        <f>SUM($R159:ABQ159)-SUM($R165:ABQ165)</f>
        <v>167976.69406392719</v>
      </c>
      <c r="ABR171" s="21">
        <f>SUM($R159:ABR159)-SUM($R165:ABR165)</f>
        <v>168308.09132420117</v>
      </c>
      <c r="ABS171" s="21">
        <f>SUM($R159:ABS159)-SUM($R165:ABS165)</f>
        <v>168639.48858447516</v>
      </c>
      <c r="ABT171" s="21">
        <f>SUM($R159:ABT159)-SUM($R165:ABT165)</f>
        <v>168970.88584474914</v>
      </c>
      <c r="ABU171" s="21">
        <f>SUM($R159:ABU159)-SUM($R165:ABU165)</f>
        <v>169302.28310502312</v>
      </c>
      <c r="ABV171" s="21">
        <f>SUM($R159:ABV159)-SUM($R165:ABV165)</f>
        <v>169633.6803652971</v>
      </c>
      <c r="ABW171" s="21">
        <f>SUM($R159:ABW159)-SUM($R165:ABW165)</f>
        <v>169965.07762557108</v>
      </c>
      <c r="ABX171" s="21">
        <f>SUM($R159:ABX159)-SUM($R165:ABX165)</f>
        <v>170296.47488584506</v>
      </c>
      <c r="ABY171" s="21">
        <f>SUM($R159:ABY159)-SUM($R165:ABY165)</f>
        <v>170627.87214611904</v>
      </c>
      <c r="ABZ171" s="21">
        <f>SUM($R159:ABZ159)-SUM($R165:ABZ165)</f>
        <v>170959.26940639302</v>
      </c>
      <c r="ACA171" s="21">
        <f>SUM($R159:ACA159)-SUM($R165:ACA165)</f>
        <v>171290.66666666701</v>
      </c>
      <c r="ACB171" s="21">
        <f>SUM($R159:ACB159)-SUM($R165:ACB165)</f>
        <v>171622.06392694099</v>
      </c>
      <c r="ACC171" s="21">
        <f>SUM($R159:ACC159)-SUM($R165:ACC165)</f>
        <v>171953.46118721497</v>
      </c>
      <c r="ACD171" s="21">
        <f>SUM($R159:ACD159)-SUM($R165:ACD165)</f>
        <v>172284.85844748895</v>
      </c>
      <c r="ACE171" s="21">
        <f>SUM($R159:ACE159)-SUM($R165:ACE165)</f>
        <v>172616.25570776293</v>
      </c>
      <c r="ACF171" s="21">
        <f>SUM($R159:ACF159)-SUM($R165:ACF165)</f>
        <v>172947.65296803691</v>
      </c>
      <c r="ACG171" s="21">
        <f>SUM($R159:ACG159)-SUM($R165:ACG165)</f>
        <v>173279.05022831089</v>
      </c>
      <c r="ACH171" s="21">
        <f>SUM($R159:ACH159)-SUM($R165:ACH165)</f>
        <v>173610.44748858488</v>
      </c>
      <c r="ACI171" s="21">
        <f>SUM($R159:ACI159)-SUM($R165:ACI165)</f>
        <v>173941.84474885886</v>
      </c>
      <c r="ACJ171" s="21">
        <f>SUM($R159:ACJ159)-SUM($R165:ACJ165)</f>
        <v>174273.24200913284</v>
      </c>
      <c r="ACK171" s="21">
        <f>SUM($R159:ACK159)-SUM($R165:ACK165)</f>
        <v>174604.63926940682</v>
      </c>
      <c r="ACL171" s="21">
        <f>SUM($R159:ACL159)-SUM($R165:ACL165)</f>
        <v>174936.0365296808</v>
      </c>
      <c r="ACM171" s="21">
        <f>SUM($R159:ACM159)-SUM($R165:ACM165)</f>
        <v>175267.43378995478</v>
      </c>
      <c r="ACN171" s="21">
        <f>SUM($R159:ACN159)-SUM($R165:ACN165)</f>
        <v>175598.83105022876</v>
      </c>
      <c r="ACO171" s="21">
        <f>SUM($R159:ACO159)-SUM($R165:ACO165)</f>
        <v>175931.1050228315</v>
      </c>
      <c r="ACP171" s="21">
        <f>SUM($R159:ACP159)-SUM($R165:ACP165)</f>
        <v>176264.25570776299</v>
      </c>
      <c r="ACQ171" s="21">
        <f>SUM($R159:ACQ159)-SUM($R165:ACQ165)</f>
        <v>176598.28310502326</v>
      </c>
      <c r="ACR171" s="21">
        <f>SUM($R159:ACR159)-SUM($R165:ACR165)</f>
        <v>176933.18721461229</v>
      </c>
      <c r="ACS171" s="21">
        <f>SUM($R159:ACS159)-SUM($R165:ACS165)</f>
        <v>177268.9680365301</v>
      </c>
      <c r="ACT171" s="21">
        <f>SUM($R159:ACT159)-SUM($R165:ACT165)</f>
        <v>177605.62557077667</v>
      </c>
      <c r="ACU171" s="21">
        <f>SUM($R159:ACU159)-SUM($R165:ACU165)</f>
        <v>177943.15981735202</v>
      </c>
      <c r="ACV171" s="21">
        <f>SUM($R159:ACV159)-SUM($R165:ACV165)</f>
        <v>178281.57077625612</v>
      </c>
      <c r="ACW171" s="21">
        <f>SUM($R159:ACW159)-SUM($R165:ACW165)</f>
        <v>178620.85844748901</v>
      </c>
      <c r="ACX171" s="21">
        <f>SUM($R159:ACX159)-SUM($R165:ACX165)</f>
        <v>178961.02283105065</v>
      </c>
      <c r="ACY171" s="21">
        <f>SUM($R159:ACY159)-SUM($R165:ACY165)</f>
        <v>179302.06392694107</v>
      </c>
      <c r="ACZ171" s="21">
        <f>SUM($R159:ACZ159)-SUM($R165:ACZ165)</f>
        <v>179643.98173516025</v>
      </c>
      <c r="ADA171" s="21">
        <f>SUM($R159:ADA159)-SUM($R165:ADA165)</f>
        <v>179986.77625570819</v>
      </c>
      <c r="ADB171" s="21">
        <f>SUM($R159:ADB159)-SUM($R165:ADB165)</f>
        <v>180330.44748858488</v>
      </c>
      <c r="ADC171" s="21">
        <f>SUM($R159:ADC159)-SUM($R165:ADC165)</f>
        <v>180674.99543379038</v>
      </c>
      <c r="ADD171" s="21">
        <f>SUM($R159:ADD159)-SUM($R165:ADD165)</f>
        <v>181020.42009132463</v>
      </c>
      <c r="ADE171" s="21">
        <f>SUM($R159:ADE159)-SUM($R165:ADE165)</f>
        <v>181366.72146118764</v>
      </c>
      <c r="ADF171" s="21">
        <f>SUM($R159:ADF159)-SUM($R165:ADF165)</f>
        <v>181713.8995433794</v>
      </c>
      <c r="ADG171" s="21">
        <f>SUM($R159:ADG159)-SUM($R165:ADG165)</f>
        <v>182061.95433789992</v>
      </c>
      <c r="ADH171" s="21">
        <f>SUM($R159:ADH159)-SUM($R165:ADH165)</f>
        <v>182410.88584474925</v>
      </c>
      <c r="ADI171" s="21">
        <f>SUM($R159:ADI159)-SUM($R165:ADI165)</f>
        <v>182760.69406392734</v>
      </c>
      <c r="ADJ171" s="21">
        <f>SUM($R159:ADJ159)-SUM($R165:ADJ165)</f>
        <v>183111.37899543418</v>
      </c>
      <c r="ADK171" s="21">
        <f>SUM($R159:ADK159)-SUM($R165:ADK165)</f>
        <v>183462.94063926977</v>
      </c>
      <c r="ADL171" s="21">
        <f>SUM($R159:ADL159)-SUM($R165:ADL165)</f>
        <v>183815.37899543418</v>
      </c>
      <c r="ADM171" s="21">
        <f>SUM($R159:ADM159)-SUM($R165:ADM165)</f>
        <v>184168.69406392734</v>
      </c>
      <c r="ADN171" s="21">
        <f>SUM($R159:ADN159)-SUM($R165:ADN165)</f>
        <v>184522.88584474925</v>
      </c>
      <c r="ADO171" s="21">
        <f>SUM($R159:ADO159)-SUM($R165:ADO165)</f>
        <v>184877.95433789992</v>
      </c>
      <c r="ADP171" s="21">
        <f>SUM($R159:ADP159)-SUM($R165:ADP165)</f>
        <v>185233.89954337935</v>
      </c>
      <c r="ADQ171" s="21">
        <f>SUM($R159:ADQ159)-SUM($R165:ADQ165)</f>
        <v>185590.72146118758</v>
      </c>
      <c r="ADR171" s="21">
        <f>SUM($R159:ADR159)-SUM($R165:ADR165)</f>
        <v>185948.42009132457</v>
      </c>
      <c r="ADS171" s="21">
        <f>SUM($R159:ADS159)-SUM($R165:ADS165)</f>
        <v>186306.99543379032</v>
      </c>
      <c r="ADT171" s="21">
        <f>SUM($R159:ADT159)-SUM($R165:ADT165)</f>
        <v>186658.55707762594</v>
      </c>
      <c r="ADU171" s="21">
        <f>SUM($R159:ADU159)-SUM($R165:ADU165)</f>
        <v>187011.8721461191</v>
      </c>
      <c r="ADV171" s="21">
        <f>SUM($R159:ADV159)-SUM($R165:ADV165)</f>
        <v>187366.94063926977</v>
      </c>
      <c r="ADW171" s="21">
        <f>SUM($R159:ADW159)-SUM($R165:ADW165)</f>
        <v>187723.76255707798</v>
      </c>
      <c r="ADX171" s="21">
        <f>SUM($R159:ADX159)-SUM($R165:ADX165)</f>
        <v>188082.33789954369</v>
      </c>
      <c r="ADY171" s="21">
        <f>SUM($R159:ADY159)-SUM($R165:ADY165)</f>
        <v>188442.66666666701</v>
      </c>
      <c r="ADZ171" s="21">
        <f>SUM($R159:ADZ159)-SUM($R165:ADZ165)</f>
        <v>188804.74885844783</v>
      </c>
      <c r="AEA171" s="21">
        <f>SUM($R159:AEA159)-SUM($R165:AEA165)</f>
        <v>189168.58447488619</v>
      </c>
      <c r="AEB171" s="21">
        <f>SUM($R159:AEB159)-SUM($R165:AEB165)</f>
        <v>189534.17351598205</v>
      </c>
      <c r="AEC171" s="21">
        <f>SUM($R159:AEC159)-SUM($R165:AEC165)</f>
        <v>189901.51598173546</v>
      </c>
      <c r="AED171" s="21">
        <f>SUM($R159:AED159)-SUM($R165:AED165)</f>
        <v>190270.61187214643</v>
      </c>
      <c r="AEE171" s="21">
        <f>SUM($R159:AEE159)-SUM($R165:AEE165)</f>
        <v>190641.46118721488</v>
      </c>
      <c r="AEF171" s="21">
        <f>SUM($R159:AEF159)-SUM($R165:AEF165)</f>
        <v>191014.0639269409</v>
      </c>
      <c r="AEG171" s="21">
        <f>SUM($R159:AEG159)-SUM($R165:AEG165)</f>
        <v>191388.42009132446</v>
      </c>
      <c r="AEH171" s="21">
        <f>SUM($R159:AEH159)-SUM($R165:AEH165)</f>
        <v>191764.52968036558</v>
      </c>
      <c r="AEI171" s="21">
        <f>SUM($R159:AEI159)-SUM($R165:AEI165)</f>
        <v>192142.39269406418</v>
      </c>
      <c r="AEJ171" s="21">
        <f>SUM($R159:AEJ159)-SUM($R165:AEJ165)</f>
        <v>192522.00913242035</v>
      </c>
      <c r="AEK171" s="21">
        <f>SUM($R159:AEK159)-SUM($R165:AEK165)</f>
        <v>192903.37899543406</v>
      </c>
      <c r="AEL171" s="21">
        <f>SUM($R159:AEL159)-SUM($R165:AEL165)</f>
        <v>193286.50228310528</v>
      </c>
      <c r="AEM171" s="21">
        <f>SUM($R159:AEM159)-SUM($R165:AEM165)</f>
        <v>193671.37899543403</v>
      </c>
      <c r="AEN171" s="21">
        <f>SUM($R159:AEN159)-SUM($R165:AEN165)</f>
        <v>194058.00913242029</v>
      </c>
      <c r="AEO171" s="21">
        <f>SUM($R159:AEO159)-SUM($R165:AEO165)</f>
        <v>194446.39269406415</v>
      </c>
      <c r="AEP171" s="21">
        <f>SUM($R159:AEP159)-SUM($R165:AEP165)</f>
        <v>194836.52968036552</v>
      </c>
      <c r="AEQ171" s="21">
        <f>SUM($R159:AEQ159)-SUM($R165:AEQ165)</f>
        <v>195228.42009132443</v>
      </c>
      <c r="AER171" s="21">
        <f>SUM($R159:AER159)-SUM($R165:AER165)</f>
        <v>195622.06392694084</v>
      </c>
      <c r="AES171" s="21">
        <f>SUM($R159:AES159)-SUM($R165:AES165)</f>
        <v>196017.46118721479</v>
      </c>
      <c r="AET171" s="21">
        <f>SUM($R159:AET159)-SUM($R165:AET165)</f>
        <v>196414.61187214631</v>
      </c>
      <c r="AEU171" s="21">
        <f>SUM($R159:AEU159)-SUM($R165:AEU165)</f>
        <v>196813.51598173531</v>
      </c>
      <c r="AEV171" s="21">
        <f>SUM($R159:AEV159)-SUM($R165:AEV165)</f>
        <v>197214.17351598188</v>
      </c>
      <c r="AEW171" s="21">
        <f>SUM($R159:AEW159)-SUM($R165:AEW165)</f>
        <v>197616.58447488598</v>
      </c>
      <c r="AEX171" s="21">
        <f>SUM($R159:AEX159)-SUM($R165:AEX165)</f>
        <v>198020.74885844765</v>
      </c>
      <c r="AEY171" s="21">
        <f>SUM($R159:AEY159)-SUM($R165:AEY165)</f>
        <v>198419.21461187233</v>
      </c>
      <c r="AEZ171" s="21">
        <f>SUM($R159:AEZ159)-SUM($R165:AEZ165)</f>
        <v>198829.51598173537</v>
      </c>
      <c r="AFA171" s="21">
        <f>SUM($R159:AFA159)-SUM($R165:AFA165)</f>
        <v>199251.65296803677</v>
      </c>
      <c r="AFB171" s="21">
        <f>SUM($R159:AFB159)-SUM($R165:AFB165)</f>
        <v>199685.62557077652</v>
      </c>
      <c r="AFC171" s="21">
        <f>SUM($R159:AFC159)-SUM($R165:AFC165)</f>
        <v>200131.43378995458</v>
      </c>
      <c r="AFD171" s="21">
        <f>SUM($R159:AFD159)-SUM($R165:AFD165)</f>
        <v>200589.07762557099</v>
      </c>
      <c r="AFE171" s="21">
        <f>SUM($R159:AFE159)-SUM($R165:AFE165)</f>
        <v>201058.55707762577</v>
      </c>
      <c r="AFF171" s="21">
        <f>SUM($R159:AFF159)-SUM($R165:AFF165)</f>
        <v>201539.8721461189</v>
      </c>
      <c r="AFG171" s="21">
        <f>SUM($R159:AFG159)-SUM($R165:AFG165)</f>
        <v>202033.02283105039</v>
      </c>
    </row>
    <row r="172" spans="1:839" s="42" customFormat="1" ht="6" customHeight="1" x14ac:dyDescent="0.25">
      <c r="A172" s="21"/>
      <c r="B172" s="21"/>
      <c r="C172" s="21"/>
      <c r="D172" s="52"/>
      <c r="E172" s="21"/>
      <c r="F172" s="21"/>
      <c r="G172" s="21"/>
      <c r="H172" s="21"/>
      <c r="I172" s="21"/>
      <c r="J172" s="21"/>
      <c r="K172" s="41"/>
      <c r="L172" s="21"/>
      <c r="M172" s="21"/>
      <c r="N172" s="21"/>
      <c r="O172" s="21"/>
      <c r="P172" s="21"/>
      <c r="Q172" s="4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1"/>
      <c r="IW172" s="21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1"/>
      <c r="JL172" s="21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1"/>
      <c r="KJ172" s="21"/>
      <c r="KK172" s="21"/>
      <c r="KL172" s="21"/>
      <c r="KM172" s="21"/>
      <c r="KN172" s="21"/>
      <c r="KO172" s="21"/>
      <c r="KP172" s="21"/>
      <c r="KQ172" s="21"/>
      <c r="KR172" s="21"/>
      <c r="KS172" s="21"/>
      <c r="KT172" s="21"/>
      <c r="KU172" s="21"/>
      <c r="KV172" s="21"/>
      <c r="KW172" s="21"/>
      <c r="KX172" s="21"/>
      <c r="KY172" s="21"/>
      <c r="KZ172" s="21"/>
      <c r="LA172" s="21"/>
      <c r="LB172" s="21"/>
      <c r="LC172" s="21"/>
      <c r="LD172" s="21"/>
      <c r="LE172" s="21"/>
      <c r="LF172" s="21"/>
      <c r="LG172" s="21"/>
      <c r="LH172" s="21"/>
      <c r="LI172" s="21"/>
      <c r="LJ172" s="21"/>
      <c r="LK172" s="21"/>
      <c r="LL172" s="21"/>
      <c r="LM172" s="21"/>
      <c r="LN172" s="21"/>
      <c r="LO172" s="21"/>
      <c r="LP172" s="21"/>
      <c r="LQ172" s="21"/>
      <c r="LR172" s="21"/>
      <c r="LS172" s="21"/>
      <c r="LT172" s="21"/>
      <c r="LU172" s="21"/>
      <c r="LV172" s="21"/>
      <c r="LW172" s="21"/>
      <c r="LX172" s="21"/>
      <c r="LY172" s="21"/>
      <c r="LZ172" s="21"/>
      <c r="MA172" s="21"/>
      <c r="MB172" s="21"/>
      <c r="MC172" s="21"/>
      <c r="MD172" s="21"/>
      <c r="ME172" s="21"/>
      <c r="MF172" s="21"/>
      <c r="MG172" s="21"/>
      <c r="MH172" s="21"/>
      <c r="MI172" s="21"/>
      <c r="MJ172" s="21"/>
      <c r="MK172" s="21"/>
      <c r="ML172" s="21"/>
      <c r="MM172" s="21"/>
      <c r="MN172" s="21"/>
      <c r="MO172" s="21"/>
      <c r="MP172" s="21"/>
      <c r="MQ172" s="21"/>
      <c r="MR172" s="21"/>
      <c r="MS172" s="21"/>
      <c r="MT172" s="21"/>
      <c r="MU172" s="21"/>
      <c r="MV172" s="21"/>
      <c r="MW172" s="21"/>
      <c r="MX172" s="21"/>
      <c r="MY172" s="21"/>
      <c r="MZ172" s="21"/>
      <c r="NA172" s="21"/>
      <c r="NB172" s="21"/>
      <c r="NC172" s="21"/>
      <c r="ND172" s="21"/>
      <c r="NE172" s="21"/>
      <c r="NF172" s="21"/>
      <c r="NG172" s="21"/>
      <c r="NH172" s="21"/>
      <c r="NI172" s="21"/>
      <c r="NJ172" s="21"/>
      <c r="NK172" s="21"/>
      <c r="NL172" s="21"/>
      <c r="NM172" s="21"/>
      <c r="NN172" s="21"/>
      <c r="NO172" s="21"/>
      <c r="NP172" s="21"/>
      <c r="NQ172" s="21"/>
      <c r="NR172" s="21"/>
      <c r="NS172" s="21"/>
      <c r="NT172" s="21"/>
      <c r="NU172" s="21"/>
      <c r="NV172" s="21"/>
      <c r="NW172" s="21"/>
      <c r="NX172" s="21"/>
      <c r="NY172" s="21"/>
      <c r="NZ172" s="21"/>
      <c r="OA172" s="21"/>
      <c r="OB172" s="21"/>
      <c r="OC172" s="21"/>
      <c r="OD172" s="21"/>
      <c r="OE172" s="21"/>
      <c r="OF172" s="21"/>
      <c r="OG172" s="21"/>
      <c r="OH172" s="21"/>
      <c r="OI172" s="21"/>
      <c r="OJ172" s="21"/>
      <c r="OK172" s="21"/>
      <c r="OL172" s="21"/>
      <c r="OM172" s="21"/>
      <c r="ON172" s="21"/>
      <c r="OO172" s="21"/>
      <c r="OP172" s="21"/>
      <c r="OQ172" s="21"/>
      <c r="OR172" s="21"/>
      <c r="OS172" s="21"/>
      <c r="OT172" s="21"/>
      <c r="OU172" s="21"/>
      <c r="OV172" s="21"/>
      <c r="OW172" s="21"/>
      <c r="OX172" s="21"/>
      <c r="OY172" s="21"/>
      <c r="OZ172" s="21"/>
      <c r="PA172" s="21"/>
      <c r="PB172" s="21"/>
      <c r="PC172" s="21"/>
      <c r="PD172" s="21"/>
      <c r="PE172" s="21"/>
      <c r="PF172" s="21"/>
      <c r="PG172" s="21"/>
      <c r="PH172" s="21"/>
      <c r="PI172" s="21"/>
      <c r="PJ172" s="21"/>
      <c r="PK172" s="21"/>
      <c r="PL172" s="21"/>
      <c r="PM172" s="21"/>
      <c r="PN172" s="21"/>
      <c r="PO172" s="21"/>
      <c r="PP172" s="21"/>
      <c r="PQ172" s="21"/>
      <c r="PR172" s="21"/>
      <c r="PS172" s="21"/>
      <c r="PT172" s="21"/>
      <c r="PU172" s="21"/>
      <c r="PV172" s="21"/>
      <c r="PW172" s="21"/>
      <c r="PX172" s="21"/>
      <c r="PY172" s="21"/>
      <c r="PZ172" s="21"/>
      <c r="QA172" s="21"/>
      <c r="QB172" s="21"/>
      <c r="QC172" s="21"/>
      <c r="QD172" s="21"/>
      <c r="QE172" s="21"/>
      <c r="QF172" s="21"/>
      <c r="QG172" s="21"/>
      <c r="QH172" s="21"/>
      <c r="QI172" s="21"/>
      <c r="QJ172" s="21"/>
      <c r="QK172" s="21"/>
      <c r="QL172" s="21"/>
      <c r="QM172" s="21"/>
      <c r="QN172" s="21"/>
      <c r="QO172" s="21"/>
      <c r="QP172" s="21"/>
      <c r="QQ172" s="21"/>
      <c r="QR172" s="21"/>
      <c r="QS172" s="21"/>
      <c r="QT172" s="21"/>
      <c r="QU172" s="21"/>
      <c r="QV172" s="21"/>
      <c r="QW172" s="21"/>
      <c r="QX172" s="21"/>
      <c r="QY172" s="21"/>
      <c r="QZ172" s="21"/>
      <c r="RA172" s="21"/>
      <c r="RB172" s="21"/>
      <c r="RC172" s="21"/>
      <c r="RD172" s="21"/>
      <c r="RE172" s="21"/>
      <c r="RF172" s="21"/>
      <c r="RG172" s="21"/>
      <c r="RH172" s="21"/>
      <c r="RI172" s="21"/>
      <c r="RJ172" s="21"/>
      <c r="RK172" s="21"/>
      <c r="RL172" s="21"/>
      <c r="RM172" s="21"/>
      <c r="RN172" s="21"/>
      <c r="RO172" s="21"/>
      <c r="RP172" s="21"/>
      <c r="RQ172" s="21"/>
      <c r="RR172" s="21"/>
      <c r="RS172" s="21"/>
      <c r="RT172" s="21"/>
      <c r="RU172" s="21"/>
      <c r="RV172" s="21"/>
      <c r="RW172" s="21"/>
      <c r="RX172" s="21"/>
      <c r="RY172" s="21"/>
      <c r="RZ172" s="21"/>
      <c r="SA172" s="21"/>
      <c r="SB172" s="21"/>
      <c r="SC172" s="21"/>
      <c r="SD172" s="21"/>
      <c r="SE172" s="21"/>
      <c r="SF172" s="21"/>
      <c r="SG172" s="21"/>
      <c r="SH172" s="21"/>
      <c r="SI172" s="21"/>
      <c r="SJ172" s="21"/>
      <c r="SK172" s="21"/>
      <c r="SL172" s="21"/>
      <c r="SM172" s="21"/>
      <c r="SN172" s="21"/>
      <c r="SO172" s="21"/>
      <c r="SP172" s="21"/>
      <c r="SQ172" s="21"/>
      <c r="SR172" s="21"/>
      <c r="SS172" s="21"/>
      <c r="ST172" s="21"/>
      <c r="SU172" s="21"/>
      <c r="SV172" s="21"/>
      <c r="SW172" s="21"/>
      <c r="SX172" s="21"/>
      <c r="SY172" s="21"/>
      <c r="SZ172" s="21"/>
      <c r="TA172" s="21"/>
      <c r="TB172" s="21"/>
      <c r="TC172" s="21"/>
      <c r="TD172" s="21"/>
      <c r="TE172" s="21"/>
      <c r="TF172" s="21"/>
      <c r="TG172" s="21"/>
      <c r="TH172" s="21"/>
      <c r="TI172" s="21"/>
      <c r="TJ172" s="21"/>
      <c r="TK172" s="21"/>
      <c r="TL172" s="21"/>
      <c r="TM172" s="21"/>
      <c r="TN172" s="21"/>
      <c r="TO172" s="21"/>
      <c r="TP172" s="21"/>
      <c r="TQ172" s="21"/>
      <c r="TR172" s="21"/>
      <c r="TS172" s="21"/>
      <c r="TT172" s="21"/>
      <c r="TU172" s="21"/>
      <c r="TV172" s="21"/>
      <c r="TW172" s="21"/>
      <c r="TX172" s="21"/>
      <c r="TY172" s="21"/>
      <c r="TZ172" s="21"/>
      <c r="UA172" s="21"/>
      <c r="UB172" s="21"/>
      <c r="UC172" s="21"/>
      <c r="UD172" s="21"/>
      <c r="UE172" s="21"/>
      <c r="UF172" s="21"/>
      <c r="UG172" s="21"/>
      <c r="UH172" s="21"/>
      <c r="UI172" s="21"/>
      <c r="UJ172" s="21"/>
      <c r="UK172" s="21"/>
      <c r="UL172" s="21"/>
      <c r="UM172" s="21"/>
      <c r="UN172" s="21"/>
      <c r="UO172" s="21"/>
      <c r="UP172" s="21"/>
      <c r="UQ172" s="21"/>
      <c r="UR172" s="21"/>
      <c r="US172" s="21"/>
      <c r="UT172" s="21"/>
      <c r="UU172" s="21"/>
      <c r="UV172" s="21"/>
      <c r="UW172" s="21"/>
      <c r="UX172" s="21"/>
      <c r="UY172" s="21"/>
      <c r="UZ172" s="21"/>
      <c r="VA172" s="21"/>
      <c r="VB172" s="21"/>
      <c r="VC172" s="21"/>
      <c r="VD172" s="21"/>
      <c r="VE172" s="21"/>
      <c r="VF172" s="21"/>
      <c r="VG172" s="21"/>
      <c r="VH172" s="21"/>
      <c r="VI172" s="21"/>
      <c r="VJ172" s="21"/>
      <c r="VK172" s="21"/>
      <c r="VL172" s="21"/>
      <c r="VM172" s="21"/>
      <c r="VN172" s="21"/>
      <c r="VO172" s="21"/>
      <c r="VP172" s="21"/>
      <c r="VQ172" s="21"/>
      <c r="VR172" s="21"/>
      <c r="VS172" s="21"/>
      <c r="VT172" s="21"/>
      <c r="VU172" s="21"/>
      <c r="VV172" s="21"/>
      <c r="VW172" s="21"/>
      <c r="VX172" s="21"/>
      <c r="VY172" s="21"/>
      <c r="VZ172" s="21"/>
      <c r="WA172" s="21"/>
      <c r="WB172" s="21"/>
      <c r="WC172" s="21"/>
      <c r="WD172" s="21"/>
      <c r="WE172" s="21"/>
      <c r="WF172" s="21"/>
      <c r="WG172" s="21"/>
      <c r="WH172" s="21"/>
      <c r="WI172" s="21"/>
      <c r="WJ172" s="21"/>
      <c r="WK172" s="21"/>
      <c r="WL172" s="21"/>
      <c r="WM172" s="21"/>
      <c r="WN172" s="21"/>
      <c r="WO172" s="21"/>
      <c r="WP172" s="21"/>
      <c r="WQ172" s="21"/>
      <c r="WR172" s="21"/>
      <c r="WS172" s="21"/>
      <c r="WT172" s="21"/>
      <c r="WU172" s="21"/>
      <c r="WV172" s="21"/>
      <c r="WW172" s="21"/>
      <c r="WX172" s="21"/>
      <c r="WY172" s="21"/>
      <c r="WZ172" s="21"/>
      <c r="XA172" s="21"/>
      <c r="XB172" s="21"/>
      <c r="XC172" s="21"/>
      <c r="XD172" s="21"/>
      <c r="XE172" s="21"/>
      <c r="XF172" s="21"/>
      <c r="XG172" s="21"/>
      <c r="XH172" s="21"/>
      <c r="XI172" s="21"/>
      <c r="XJ172" s="21"/>
      <c r="XK172" s="21"/>
      <c r="XL172" s="21"/>
      <c r="XM172" s="21"/>
      <c r="XN172" s="21"/>
      <c r="XO172" s="21"/>
      <c r="XP172" s="21"/>
      <c r="XQ172" s="21"/>
      <c r="XR172" s="21"/>
      <c r="XS172" s="21"/>
      <c r="XT172" s="21"/>
      <c r="XU172" s="21"/>
      <c r="XV172" s="21"/>
      <c r="XW172" s="21"/>
      <c r="XX172" s="21"/>
      <c r="XY172" s="21"/>
      <c r="XZ172" s="21"/>
      <c r="YA172" s="21"/>
      <c r="YB172" s="21"/>
      <c r="YC172" s="21"/>
      <c r="YD172" s="21"/>
      <c r="YE172" s="21"/>
      <c r="YF172" s="21"/>
      <c r="YG172" s="21"/>
      <c r="YH172" s="21"/>
      <c r="YI172" s="21"/>
      <c r="YJ172" s="21"/>
      <c r="YK172" s="21"/>
      <c r="YL172" s="21"/>
      <c r="YM172" s="21"/>
      <c r="YN172" s="21"/>
      <c r="YO172" s="21"/>
      <c r="YP172" s="21"/>
      <c r="YQ172" s="21"/>
      <c r="YR172" s="21"/>
      <c r="YS172" s="21"/>
      <c r="YT172" s="21"/>
      <c r="YU172" s="21"/>
      <c r="YV172" s="21"/>
      <c r="YW172" s="21"/>
      <c r="YX172" s="21"/>
      <c r="YY172" s="21"/>
      <c r="YZ172" s="21"/>
      <c r="ZA172" s="21"/>
      <c r="ZB172" s="21"/>
      <c r="ZC172" s="21"/>
      <c r="ZD172" s="21"/>
      <c r="ZE172" s="21"/>
      <c r="ZF172" s="21"/>
      <c r="ZG172" s="21"/>
      <c r="ZH172" s="21"/>
      <c r="ZI172" s="21"/>
      <c r="ZJ172" s="21"/>
      <c r="ZK172" s="21"/>
      <c r="ZL172" s="21"/>
      <c r="ZM172" s="21"/>
      <c r="ZN172" s="21"/>
      <c r="ZO172" s="21"/>
      <c r="ZP172" s="21"/>
      <c r="ZQ172" s="21"/>
      <c r="ZR172" s="21"/>
      <c r="ZS172" s="21"/>
      <c r="ZT172" s="21"/>
      <c r="ZU172" s="21"/>
      <c r="ZV172" s="21"/>
      <c r="ZW172" s="21"/>
      <c r="ZX172" s="21"/>
      <c r="ZY172" s="21"/>
      <c r="ZZ172" s="21"/>
      <c r="AAA172" s="21"/>
      <c r="AAB172" s="21"/>
      <c r="AAC172" s="21"/>
      <c r="AAD172" s="21"/>
      <c r="AAE172" s="21"/>
      <c r="AAF172" s="21"/>
      <c r="AAG172" s="21"/>
      <c r="AAH172" s="21"/>
      <c r="AAI172" s="21"/>
      <c r="AAJ172" s="21"/>
      <c r="AAK172" s="21"/>
      <c r="AAL172" s="21"/>
      <c r="AAM172" s="21"/>
      <c r="AAN172" s="21"/>
      <c r="AAO172" s="21"/>
      <c r="AAP172" s="21"/>
      <c r="AAQ172" s="21"/>
      <c r="AAR172" s="21"/>
      <c r="AAS172" s="21"/>
      <c r="AAT172" s="21"/>
      <c r="AAU172" s="21"/>
      <c r="AAV172" s="21"/>
      <c r="AAW172" s="21"/>
      <c r="AAX172" s="21"/>
      <c r="AAY172" s="21"/>
      <c r="AAZ172" s="21"/>
      <c r="ABA172" s="21"/>
      <c r="ABB172" s="21"/>
      <c r="ABC172" s="21"/>
      <c r="ABD172" s="21"/>
      <c r="ABE172" s="21"/>
      <c r="ABF172" s="21"/>
      <c r="ABG172" s="21"/>
      <c r="ABH172" s="21"/>
      <c r="ABI172" s="21"/>
      <c r="ABJ172" s="21"/>
      <c r="ABK172" s="21"/>
      <c r="ABL172" s="21"/>
      <c r="ABM172" s="21"/>
      <c r="ABN172" s="21"/>
      <c r="ABO172" s="21"/>
      <c r="ABP172" s="21"/>
      <c r="ABQ172" s="21"/>
      <c r="ABR172" s="21"/>
      <c r="ABS172" s="21"/>
      <c r="ABT172" s="21"/>
      <c r="ABU172" s="21"/>
      <c r="ABV172" s="21"/>
      <c r="ABW172" s="21"/>
      <c r="ABX172" s="21"/>
      <c r="ABY172" s="21"/>
      <c r="ABZ172" s="21"/>
      <c r="ACA172" s="21"/>
      <c r="ACB172" s="21"/>
      <c r="ACC172" s="21"/>
      <c r="ACD172" s="21"/>
      <c r="ACE172" s="21"/>
      <c r="ACF172" s="21"/>
      <c r="ACG172" s="21"/>
      <c r="ACH172" s="21"/>
      <c r="ACI172" s="21"/>
      <c r="ACJ172" s="21"/>
      <c r="ACK172" s="21"/>
      <c r="ACL172" s="21"/>
      <c r="ACM172" s="21"/>
      <c r="ACN172" s="21"/>
      <c r="ACO172" s="21"/>
      <c r="ACP172" s="21"/>
      <c r="ACQ172" s="21"/>
      <c r="ACR172" s="21"/>
      <c r="ACS172" s="21"/>
      <c r="ACT172" s="21"/>
      <c r="ACU172" s="21"/>
      <c r="ACV172" s="21"/>
      <c r="ACW172" s="21"/>
      <c r="ACX172" s="21"/>
      <c r="ACY172" s="21"/>
      <c r="ACZ172" s="21"/>
      <c r="ADA172" s="21"/>
      <c r="ADB172" s="21"/>
      <c r="ADC172" s="21"/>
      <c r="ADD172" s="21"/>
      <c r="ADE172" s="21"/>
      <c r="ADF172" s="21"/>
      <c r="ADG172" s="21"/>
      <c r="ADH172" s="21"/>
      <c r="ADI172" s="21"/>
      <c r="ADJ172" s="21"/>
      <c r="ADK172" s="21"/>
      <c r="ADL172" s="21"/>
      <c r="ADM172" s="21"/>
      <c r="ADN172" s="21"/>
      <c r="ADO172" s="21"/>
      <c r="ADP172" s="21"/>
      <c r="ADQ172" s="21"/>
      <c r="ADR172" s="21"/>
      <c r="ADS172" s="21"/>
      <c r="ADT172" s="21"/>
      <c r="ADU172" s="21"/>
      <c r="ADV172" s="21"/>
      <c r="ADW172" s="21"/>
      <c r="ADX172" s="21"/>
      <c r="ADY172" s="21"/>
      <c r="ADZ172" s="21"/>
      <c r="AEA172" s="21"/>
      <c r="AEB172" s="21"/>
      <c r="AEC172" s="21"/>
      <c r="AED172" s="21"/>
      <c r="AEE172" s="21"/>
      <c r="AEF172" s="21"/>
      <c r="AEG172" s="21"/>
      <c r="AEH172" s="21"/>
      <c r="AEI172" s="21"/>
      <c r="AEJ172" s="21"/>
      <c r="AEK172" s="21"/>
      <c r="AEL172" s="21"/>
      <c r="AEM172" s="21"/>
      <c r="AEN172" s="21"/>
      <c r="AEO172" s="21"/>
      <c r="AEP172" s="21"/>
      <c r="AEQ172" s="21"/>
      <c r="AER172" s="21"/>
      <c r="AES172" s="21"/>
      <c r="AET172" s="21"/>
      <c r="AEU172" s="21"/>
      <c r="AEV172" s="21"/>
      <c r="AEW172" s="21"/>
      <c r="AEX172" s="21"/>
      <c r="AEY172" s="21"/>
      <c r="AEZ172" s="21"/>
      <c r="AFA172" s="21"/>
      <c r="AFB172" s="21"/>
      <c r="AFC172" s="21"/>
      <c r="AFD172" s="21"/>
      <c r="AFE172" s="21"/>
      <c r="AFF172" s="21"/>
      <c r="AFG172" s="21"/>
    </row>
    <row r="173" spans="1:839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28"/>
      <c r="L173" s="3"/>
      <c r="M173" s="3"/>
      <c r="N173" s="3"/>
      <c r="O173" s="3"/>
      <c r="P173" s="3"/>
      <c r="Q173" s="28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  <c r="AEL173" s="3"/>
      <c r="AEM173" s="3"/>
      <c r="AEN173" s="3"/>
      <c r="AEO173" s="3"/>
      <c r="AEP173" s="3"/>
      <c r="AEQ173" s="3"/>
      <c r="AER173" s="3"/>
      <c r="AES173" s="3"/>
      <c r="AET173" s="3"/>
      <c r="AEU173" s="3"/>
      <c r="AEV173" s="3"/>
      <c r="AEW173" s="3"/>
      <c r="AEX173" s="3"/>
      <c r="AEY173" s="3"/>
      <c r="AEZ173" s="3"/>
      <c r="AFA173" s="3"/>
      <c r="AFB173" s="3"/>
      <c r="AFC173" s="3"/>
      <c r="AFD173" s="3"/>
      <c r="AFE173" s="3"/>
      <c r="AFF173" s="3"/>
      <c r="AFG173" s="3"/>
    </row>
    <row r="174" spans="1:839" s="46" customFormat="1" x14ac:dyDescent="0.25">
      <c r="A174" s="22"/>
      <c r="B174" s="22"/>
      <c r="C174" s="22"/>
      <c r="D174" s="53"/>
      <c r="E174" s="22" t="str">
        <f>структура!$G$58</f>
        <v>безвозвратные займы</v>
      </c>
      <c r="F174" s="22"/>
      <c r="G174" s="22"/>
      <c r="H174" s="22"/>
      <c r="I174" s="22" t="str">
        <f>IF($E174="","",INDEX(структура!$H$10:$H$153,SUMIFS(структура!$C$10:$C$153,структура!$G$10:$G$153,$E174)))</f>
        <v>руб</v>
      </c>
      <c r="J174" s="22"/>
      <c r="K174" s="45"/>
      <c r="L174" s="22"/>
      <c r="M174" s="22"/>
      <c r="N174" s="22"/>
      <c r="O174" s="22"/>
      <c r="P174" s="22"/>
      <c r="Q174" s="45"/>
      <c r="R174" s="22">
        <f>SUM(R175:R179)</f>
        <v>68200</v>
      </c>
      <c r="S174" s="22">
        <f t="shared" ref="S174" si="16683">SUM(S175:S179)</f>
        <v>68200</v>
      </c>
      <c r="T174" s="22">
        <f t="shared" ref="T174" si="16684">SUM(T175:T179)</f>
        <v>68200</v>
      </c>
      <c r="U174" s="22">
        <f t="shared" ref="U174" si="16685">SUM(U175:U179)</f>
        <v>68200</v>
      </c>
      <c r="V174" s="22">
        <f t="shared" ref="V174" si="16686">SUM(V175:V179)</f>
        <v>68200</v>
      </c>
      <c r="W174" s="22">
        <f t="shared" ref="W174" si="16687">SUM(W175:W179)</f>
        <v>68200</v>
      </c>
      <c r="X174" s="22">
        <f t="shared" ref="X174" si="16688">SUM(X175:X179)</f>
        <v>68200</v>
      </c>
      <c r="Y174" s="22">
        <f t="shared" ref="Y174" si="16689">SUM(Y175:Y179)</f>
        <v>68200</v>
      </c>
      <c r="Z174" s="22">
        <f t="shared" ref="Z174" si="16690">SUM(Z175:Z179)</f>
        <v>68200</v>
      </c>
      <c r="AA174" s="22">
        <f t="shared" ref="AA174" si="16691">SUM(AA175:AA179)</f>
        <v>68200</v>
      </c>
      <c r="AB174" s="22">
        <f t="shared" ref="AB174" si="16692">SUM(AB175:AB179)</f>
        <v>68200</v>
      </c>
      <c r="AC174" s="22">
        <f t="shared" ref="AC174" si="16693">SUM(AC175:AC179)</f>
        <v>68200</v>
      </c>
      <c r="AD174" s="22">
        <f t="shared" ref="AD174" si="16694">SUM(AD175:AD179)</f>
        <v>68200</v>
      </c>
      <c r="AE174" s="22">
        <f t="shared" ref="AE174" si="16695">SUM(AE175:AE179)</f>
        <v>68200</v>
      </c>
      <c r="AF174" s="22">
        <f t="shared" ref="AF174" si="16696">SUM(AF175:AF179)</f>
        <v>68200</v>
      </c>
      <c r="AG174" s="22">
        <f t="shared" ref="AG174" si="16697">SUM(AG175:AG179)</f>
        <v>68200</v>
      </c>
      <c r="AH174" s="22">
        <f t="shared" ref="AH174" si="16698">SUM(AH175:AH179)</f>
        <v>68200</v>
      </c>
      <c r="AI174" s="22">
        <f t="shared" ref="AI174" si="16699">SUM(AI175:AI179)</f>
        <v>68200</v>
      </c>
      <c r="AJ174" s="22">
        <f t="shared" ref="AJ174" si="16700">SUM(AJ175:AJ179)</f>
        <v>68200</v>
      </c>
      <c r="AK174" s="22">
        <f t="shared" ref="AK174" si="16701">SUM(AK175:AK179)</f>
        <v>68200</v>
      </c>
      <c r="AL174" s="22">
        <f t="shared" ref="AL174" si="16702">SUM(AL175:AL179)</f>
        <v>68200</v>
      </c>
      <c r="AM174" s="22">
        <f t="shared" ref="AM174" si="16703">SUM(AM175:AM179)</f>
        <v>68200</v>
      </c>
      <c r="AN174" s="22">
        <f t="shared" ref="AN174" si="16704">SUM(AN175:AN179)</f>
        <v>68200</v>
      </c>
      <c r="AO174" s="22">
        <f t="shared" ref="AO174" si="16705">SUM(AO175:AO179)</f>
        <v>68200</v>
      </c>
      <c r="AP174" s="22">
        <f t="shared" ref="AP174" si="16706">SUM(AP175:AP179)</f>
        <v>68200</v>
      </c>
      <c r="AQ174" s="22">
        <f t="shared" ref="AQ174" si="16707">SUM(AQ175:AQ179)</f>
        <v>68200</v>
      </c>
      <c r="AR174" s="22">
        <f t="shared" ref="AR174" si="16708">SUM(AR175:AR179)</f>
        <v>68200</v>
      </c>
      <c r="AS174" s="22">
        <f t="shared" ref="AS174" si="16709">SUM(AS175:AS179)</f>
        <v>68200</v>
      </c>
      <c r="AT174" s="22">
        <f t="shared" ref="AT174" si="16710">SUM(AT175:AT179)</f>
        <v>68200</v>
      </c>
      <c r="AU174" s="22">
        <f t="shared" ref="AU174" si="16711">SUM(AU175:AU179)</f>
        <v>68200</v>
      </c>
      <c r="AV174" s="22">
        <f t="shared" ref="AV174" si="16712">SUM(AV175:AV179)</f>
        <v>68200</v>
      </c>
      <c r="AW174" s="22">
        <f t="shared" ref="AW174" si="16713">SUM(AW175:AW179)</f>
        <v>68400.000000000015</v>
      </c>
      <c r="AX174" s="22">
        <f t="shared" ref="AX174" si="16714">SUM(AX175:AX179)</f>
        <v>68400.000000000015</v>
      </c>
      <c r="AY174" s="22">
        <f t="shared" ref="AY174" si="16715">SUM(AY175:AY179)</f>
        <v>68400.000000000015</v>
      </c>
      <c r="AZ174" s="22">
        <f t="shared" ref="AZ174" si="16716">SUM(AZ175:AZ179)</f>
        <v>68400.000000000015</v>
      </c>
      <c r="BA174" s="22">
        <f t="shared" ref="BA174" si="16717">SUM(BA175:BA179)</f>
        <v>68400.000000000015</v>
      </c>
      <c r="BB174" s="22">
        <f t="shared" ref="BB174" si="16718">SUM(BB175:BB179)</f>
        <v>68400.000000000015</v>
      </c>
      <c r="BC174" s="22">
        <f t="shared" ref="BC174" si="16719">SUM(BC175:BC179)</f>
        <v>68400.000000000015</v>
      </c>
      <c r="BD174" s="22">
        <f t="shared" ref="BD174" si="16720">SUM(BD175:BD179)</f>
        <v>68400.000000000015</v>
      </c>
      <c r="BE174" s="22">
        <f t="shared" ref="BE174" si="16721">SUM(BE175:BE179)</f>
        <v>68400.000000000015</v>
      </c>
      <c r="BF174" s="22">
        <f t="shared" ref="BF174" si="16722">SUM(BF175:BF179)</f>
        <v>68400.000000000015</v>
      </c>
      <c r="BG174" s="22">
        <f t="shared" ref="BG174" si="16723">SUM(BG175:BG179)</f>
        <v>68400.000000000015</v>
      </c>
      <c r="BH174" s="22">
        <f t="shared" ref="BH174" si="16724">SUM(BH175:BH179)</f>
        <v>68400.000000000015</v>
      </c>
      <c r="BI174" s="22">
        <f t="shared" ref="BI174" si="16725">SUM(BI175:BI179)</f>
        <v>68400.000000000015</v>
      </c>
      <c r="BJ174" s="22">
        <f t="shared" ref="BJ174" si="16726">SUM(BJ175:BJ179)</f>
        <v>68400.000000000015</v>
      </c>
      <c r="BK174" s="22">
        <f t="shared" ref="BK174" si="16727">SUM(BK175:BK179)</f>
        <v>68400.000000000015</v>
      </c>
      <c r="BL174" s="22">
        <f t="shared" ref="BL174" si="16728">SUM(BL175:BL179)</f>
        <v>68400.000000000015</v>
      </c>
      <c r="BM174" s="22">
        <f t="shared" ref="BM174" si="16729">SUM(BM175:BM179)</f>
        <v>68400.000000000015</v>
      </c>
      <c r="BN174" s="22">
        <f t="shared" ref="BN174" si="16730">SUM(BN175:BN179)</f>
        <v>68400.000000000015</v>
      </c>
      <c r="BO174" s="22">
        <f t="shared" ref="BO174" si="16731">SUM(BO175:BO179)</f>
        <v>68400.000000000015</v>
      </c>
      <c r="BP174" s="22">
        <f t="shared" ref="BP174" si="16732">SUM(BP175:BP179)</f>
        <v>68400.000000000015</v>
      </c>
      <c r="BQ174" s="22">
        <f t="shared" ref="BQ174" si="16733">SUM(BQ175:BQ179)</f>
        <v>68400.000000000015</v>
      </c>
      <c r="BR174" s="22">
        <f t="shared" ref="BR174" si="16734">SUM(BR175:BR179)</f>
        <v>68400.000000000015</v>
      </c>
      <c r="BS174" s="22">
        <f t="shared" ref="BS174" si="16735">SUM(BS175:BS179)</f>
        <v>68400.000000000015</v>
      </c>
      <c r="BT174" s="22">
        <f t="shared" ref="BT174" si="16736">SUM(BT175:BT179)</f>
        <v>68400.000000000015</v>
      </c>
      <c r="BU174" s="22">
        <f t="shared" ref="BU174" si="16737">SUM(BU175:BU179)</f>
        <v>68400.000000000015</v>
      </c>
      <c r="BV174" s="22">
        <f t="shared" ref="BV174" si="16738">SUM(BV175:BV179)</f>
        <v>68400.000000000015</v>
      </c>
      <c r="BW174" s="22">
        <f t="shared" ref="BW174" si="16739">SUM(BW175:BW179)</f>
        <v>68400.000000000015</v>
      </c>
      <c r="BX174" s="22">
        <f t="shared" ref="BX174" si="16740">SUM(BX175:BX179)</f>
        <v>68400.000000000015</v>
      </c>
      <c r="BY174" s="22">
        <f t="shared" ref="BY174" si="16741">SUM(BY175:BY179)</f>
        <v>68400.000000000015</v>
      </c>
      <c r="BZ174" s="22">
        <f t="shared" ref="BZ174" si="16742">SUM(BZ175:BZ179)</f>
        <v>68400.000000000015</v>
      </c>
      <c r="CA174" s="22">
        <f t="shared" ref="CA174" si="16743">SUM(CA175:CA179)</f>
        <v>68400.000000000015</v>
      </c>
      <c r="CB174" s="22">
        <f t="shared" ref="CB174" si="16744">SUM(CB175:CB179)</f>
        <v>171499.99999999997</v>
      </c>
      <c r="CC174" s="22">
        <f t="shared" ref="CC174" si="16745">SUM(CC175:CC179)</f>
        <v>171499.99999999997</v>
      </c>
      <c r="CD174" s="22">
        <f t="shared" ref="CD174" si="16746">SUM(CD175:CD179)</f>
        <v>171499.99999999997</v>
      </c>
      <c r="CE174" s="22">
        <f t="shared" ref="CE174" si="16747">SUM(CE175:CE179)</f>
        <v>171499.99999999997</v>
      </c>
      <c r="CF174" s="22">
        <f t="shared" ref="CF174" si="16748">SUM(CF175:CF179)</f>
        <v>171499.99999999997</v>
      </c>
      <c r="CG174" s="22">
        <f t="shared" ref="CG174" si="16749">SUM(CG175:CG179)</f>
        <v>171499.99999999997</v>
      </c>
      <c r="CH174" s="22">
        <f t="shared" ref="CH174" si="16750">SUM(CH175:CH179)</f>
        <v>171499.99999999997</v>
      </c>
      <c r="CI174" s="22">
        <f t="shared" ref="CI174" si="16751">SUM(CI175:CI179)</f>
        <v>171499.99999999997</v>
      </c>
      <c r="CJ174" s="22">
        <f t="shared" ref="CJ174" si="16752">SUM(CJ175:CJ179)</f>
        <v>171499.99999999997</v>
      </c>
      <c r="CK174" s="22">
        <f t="shared" ref="CK174" si="16753">SUM(CK175:CK179)</f>
        <v>171499.99999999997</v>
      </c>
      <c r="CL174" s="22">
        <f t="shared" ref="CL174" si="16754">SUM(CL175:CL179)</f>
        <v>171499.99999999997</v>
      </c>
      <c r="CM174" s="22">
        <f t="shared" ref="CM174" si="16755">SUM(CM175:CM179)</f>
        <v>171499.99999999997</v>
      </c>
      <c r="CN174" s="22">
        <f t="shared" ref="CN174" si="16756">SUM(CN175:CN179)</f>
        <v>171499.99999999997</v>
      </c>
      <c r="CO174" s="22">
        <f t="shared" ref="CO174" si="16757">SUM(CO175:CO179)</f>
        <v>171499.99999999997</v>
      </c>
      <c r="CP174" s="22">
        <f t="shared" ref="CP174" si="16758">SUM(CP175:CP179)</f>
        <v>171499.99999999997</v>
      </c>
      <c r="CQ174" s="22">
        <f t="shared" ref="CQ174" si="16759">SUM(CQ175:CQ179)</f>
        <v>171499.99999999997</v>
      </c>
      <c r="CR174" s="22">
        <f t="shared" ref="CR174" si="16760">SUM(CR175:CR179)</f>
        <v>171499.99999999997</v>
      </c>
      <c r="CS174" s="22">
        <f t="shared" ref="CS174" si="16761">SUM(CS175:CS179)</f>
        <v>171499.99999999997</v>
      </c>
      <c r="CT174" s="22">
        <f t="shared" ref="CT174" si="16762">SUM(CT175:CT179)</f>
        <v>171499.99999999997</v>
      </c>
      <c r="CU174" s="22">
        <f t="shared" ref="CU174" si="16763">SUM(CU175:CU179)</f>
        <v>171499.99999999997</v>
      </c>
      <c r="CV174" s="22">
        <f t="shared" ref="CV174" si="16764">SUM(CV175:CV179)</f>
        <v>171499.99999999997</v>
      </c>
      <c r="CW174" s="22">
        <f t="shared" ref="CW174" si="16765">SUM(CW175:CW179)</f>
        <v>171499.99999999997</v>
      </c>
      <c r="CX174" s="22">
        <f t="shared" ref="CX174" si="16766">SUM(CX175:CX179)</f>
        <v>171499.99999999997</v>
      </c>
      <c r="CY174" s="22">
        <f t="shared" ref="CY174" si="16767">SUM(CY175:CY179)</f>
        <v>171499.99999999997</v>
      </c>
      <c r="CZ174" s="22">
        <f t="shared" ref="CZ174" si="16768">SUM(CZ175:CZ179)</f>
        <v>171499.99999999997</v>
      </c>
      <c r="DA174" s="22">
        <f t="shared" ref="DA174" si="16769">SUM(DA175:DA179)</f>
        <v>171499.99999999997</v>
      </c>
      <c r="DB174" s="22">
        <f t="shared" ref="DB174" si="16770">SUM(DB175:DB179)</f>
        <v>171499.99999999997</v>
      </c>
      <c r="DC174" s="22">
        <f t="shared" ref="DC174" si="16771">SUM(DC175:DC179)</f>
        <v>171499.99999999997</v>
      </c>
      <c r="DD174" s="22">
        <f t="shared" ref="DD174" si="16772">SUM(DD175:DD179)</f>
        <v>171499.99999999997</v>
      </c>
      <c r="DE174" s="22">
        <f t="shared" ref="DE174" si="16773">SUM(DE175:DE179)</f>
        <v>171499.99999999997</v>
      </c>
      <c r="DF174" s="22">
        <f t="shared" ref="DF174" si="16774">SUM(DF175:DF179)</f>
        <v>171499.99999999997</v>
      </c>
      <c r="DG174" s="22">
        <f t="shared" ref="DG174" si="16775">SUM(DG175:DG179)</f>
        <v>171499.99999999997</v>
      </c>
      <c r="DH174" s="22">
        <f t="shared" ref="DH174" si="16776">SUM(DH175:DH179)</f>
        <v>171499.99999999997</v>
      </c>
      <c r="DI174" s="22">
        <f t="shared" ref="DI174" si="16777">SUM(DI175:DI179)</f>
        <v>171499.99999999997</v>
      </c>
      <c r="DJ174" s="22">
        <f t="shared" ref="DJ174" si="16778">SUM(DJ175:DJ179)</f>
        <v>171499.99999999997</v>
      </c>
      <c r="DK174" s="22">
        <f t="shared" ref="DK174" si="16779">SUM(DK175:DK179)</f>
        <v>171499.99999999997</v>
      </c>
      <c r="DL174" s="22">
        <f t="shared" ref="DL174" si="16780">SUM(DL175:DL179)</f>
        <v>171499.99999999997</v>
      </c>
      <c r="DM174" s="22">
        <f t="shared" ref="DM174" si="16781">SUM(DM175:DM179)</f>
        <v>171499.99999999997</v>
      </c>
      <c r="DN174" s="22">
        <f t="shared" ref="DN174" si="16782">SUM(DN175:DN179)</f>
        <v>171499.99999999997</v>
      </c>
      <c r="DO174" s="22">
        <f t="shared" ref="DO174" si="16783">SUM(DO175:DO179)</f>
        <v>171499.99999999997</v>
      </c>
      <c r="DP174" s="22">
        <f t="shared" ref="DP174" si="16784">SUM(DP175:DP179)</f>
        <v>171499.99999999997</v>
      </c>
      <c r="DQ174" s="22">
        <f t="shared" ref="DQ174" si="16785">SUM(DQ175:DQ179)</f>
        <v>171499.99999999997</v>
      </c>
      <c r="DR174" s="22">
        <f t="shared" ref="DR174" si="16786">SUM(DR175:DR179)</f>
        <v>171499.99999999997</v>
      </c>
      <c r="DS174" s="22">
        <f t="shared" ref="DS174" si="16787">SUM(DS175:DS179)</f>
        <v>171499.99999999997</v>
      </c>
      <c r="DT174" s="22">
        <f t="shared" ref="DT174" si="16788">SUM(DT175:DT179)</f>
        <v>171499.99999999997</v>
      </c>
      <c r="DU174" s="22">
        <f t="shared" ref="DU174" si="16789">SUM(DU175:DU179)</f>
        <v>171499.99999999997</v>
      </c>
      <c r="DV174" s="22">
        <f t="shared" ref="DV174" si="16790">SUM(DV175:DV179)</f>
        <v>171499.99999999997</v>
      </c>
      <c r="DW174" s="22">
        <f t="shared" ref="DW174" si="16791">SUM(DW175:DW179)</f>
        <v>171499.99999999997</v>
      </c>
      <c r="DX174" s="22">
        <f t="shared" ref="DX174" si="16792">SUM(DX175:DX179)</f>
        <v>171499.99999999997</v>
      </c>
      <c r="DY174" s="22">
        <f t="shared" ref="DY174" si="16793">SUM(DY175:DY179)</f>
        <v>171499.99999999997</v>
      </c>
      <c r="DZ174" s="22">
        <f t="shared" ref="DZ174" si="16794">SUM(DZ175:DZ179)</f>
        <v>171499.99999999997</v>
      </c>
      <c r="EA174" s="22">
        <f t="shared" ref="EA174" si="16795">SUM(EA175:EA179)</f>
        <v>171499.99999999997</v>
      </c>
      <c r="EB174" s="22">
        <f t="shared" ref="EB174" si="16796">SUM(EB175:EB179)</f>
        <v>171499.99999999997</v>
      </c>
      <c r="EC174" s="22">
        <f t="shared" ref="EC174" si="16797">SUM(EC175:EC179)</f>
        <v>171499.99999999997</v>
      </c>
      <c r="ED174" s="22">
        <f t="shared" ref="ED174" si="16798">SUM(ED175:ED179)</f>
        <v>171499.99999999997</v>
      </c>
      <c r="EE174" s="22">
        <f t="shared" ref="EE174" si="16799">SUM(EE175:EE179)</f>
        <v>171499.99999999997</v>
      </c>
      <c r="EF174" s="22">
        <f t="shared" ref="EF174" si="16800">SUM(EF175:EF179)</f>
        <v>171499.99999999997</v>
      </c>
      <c r="EG174" s="22">
        <f t="shared" ref="EG174" si="16801">SUM(EG175:EG179)</f>
        <v>171499.99999999997</v>
      </c>
      <c r="EH174" s="22">
        <f t="shared" ref="EH174" si="16802">SUM(EH175:EH179)</f>
        <v>171499.99999999997</v>
      </c>
      <c r="EI174" s="22">
        <f t="shared" ref="EI174" si="16803">SUM(EI175:EI179)</f>
        <v>171499.99999999997</v>
      </c>
      <c r="EJ174" s="22">
        <f t="shared" ref="EJ174" si="16804">SUM(EJ175:EJ179)</f>
        <v>171499.99999999997</v>
      </c>
      <c r="EK174" s="22">
        <f t="shared" ref="EK174" si="16805">SUM(EK175:EK179)</f>
        <v>114333.33333333331</v>
      </c>
      <c r="EL174" s="22">
        <f t="shared" ref="EL174" si="16806">SUM(EL175:EL179)</f>
        <v>114333.33333333331</v>
      </c>
      <c r="EM174" s="22">
        <f t="shared" ref="EM174" si="16807">SUM(EM175:EM179)</f>
        <v>114333.33333333331</v>
      </c>
      <c r="EN174" s="22">
        <f t="shared" ref="EN174" si="16808">SUM(EN175:EN179)</f>
        <v>114333.33333333331</v>
      </c>
      <c r="EO174" s="22">
        <f t="shared" ref="EO174" si="16809">SUM(EO175:EO179)</f>
        <v>114333.33333333331</v>
      </c>
      <c r="EP174" s="22">
        <f t="shared" ref="EP174" si="16810">SUM(EP175:EP179)</f>
        <v>114333.33333333331</v>
      </c>
      <c r="EQ174" s="22">
        <f t="shared" ref="EQ174" si="16811">SUM(EQ175:EQ179)</f>
        <v>114333.33333333331</v>
      </c>
      <c r="ER174" s="22">
        <f t="shared" ref="ER174" si="16812">SUM(ER175:ER179)</f>
        <v>114333.33333333331</v>
      </c>
      <c r="ES174" s="22">
        <f t="shared" ref="ES174" si="16813">SUM(ES175:ES179)</f>
        <v>114333.33333333331</v>
      </c>
      <c r="ET174" s="22">
        <f t="shared" ref="ET174" si="16814">SUM(ET175:ET179)</f>
        <v>114333.33333333331</v>
      </c>
      <c r="EU174" s="22">
        <f t="shared" ref="EU174" si="16815">SUM(EU175:EU179)</f>
        <v>114333.33333333331</v>
      </c>
      <c r="EV174" s="22">
        <f t="shared" ref="EV174" si="16816">SUM(EV175:EV179)</f>
        <v>114333.33333333331</v>
      </c>
      <c r="EW174" s="22">
        <f t="shared" ref="EW174" si="16817">SUM(EW175:EW179)</f>
        <v>114333.33333333331</v>
      </c>
      <c r="EX174" s="22">
        <f t="shared" ref="EX174" si="16818">SUM(EX175:EX179)</f>
        <v>114333.33333333331</v>
      </c>
      <c r="EY174" s="22">
        <f t="shared" ref="EY174" si="16819">SUM(EY175:EY179)</f>
        <v>114333.33333333331</v>
      </c>
      <c r="EZ174" s="22">
        <f t="shared" ref="EZ174" si="16820">SUM(EZ175:EZ179)</f>
        <v>114333.33333333331</v>
      </c>
      <c r="FA174" s="22">
        <f t="shared" ref="FA174" si="16821">SUM(FA175:FA179)</f>
        <v>114333.33333333331</v>
      </c>
      <c r="FB174" s="22">
        <f t="shared" ref="FB174" si="16822">SUM(FB175:FB179)</f>
        <v>114333.33333333331</v>
      </c>
      <c r="FC174" s="22">
        <f t="shared" ref="FC174" si="16823">SUM(FC175:FC179)</f>
        <v>114333.33333333331</v>
      </c>
      <c r="FD174" s="22">
        <f t="shared" ref="FD174" si="16824">SUM(FD175:FD179)</f>
        <v>114333.33333333331</v>
      </c>
      <c r="FE174" s="22">
        <f t="shared" ref="FE174" si="16825">SUM(FE175:FE179)</f>
        <v>114333.33333333331</v>
      </c>
      <c r="FF174" s="22">
        <f t="shared" ref="FF174" si="16826">SUM(FF175:FF179)</f>
        <v>114333.33333333331</v>
      </c>
      <c r="FG174" s="22">
        <f t="shared" ref="FG174" si="16827">SUM(FG175:FG179)</f>
        <v>114333.33333333331</v>
      </c>
      <c r="FH174" s="22">
        <f t="shared" ref="FH174" si="16828">SUM(FH175:FH179)</f>
        <v>114333.33333333331</v>
      </c>
      <c r="FI174" s="22">
        <f t="shared" ref="FI174" si="16829">SUM(FI175:FI179)</f>
        <v>114333.33333333331</v>
      </c>
      <c r="FJ174" s="22">
        <f t="shared" ref="FJ174" si="16830">SUM(FJ175:FJ179)</f>
        <v>114333.33333333331</v>
      </c>
      <c r="FK174" s="22">
        <f t="shared" ref="FK174" si="16831">SUM(FK175:FK179)</f>
        <v>114333.33333333331</v>
      </c>
      <c r="FL174" s="22">
        <f t="shared" ref="FL174" si="16832">SUM(FL175:FL179)</f>
        <v>114333.33333333331</v>
      </c>
      <c r="FM174" s="22">
        <f t="shared" ref="FM174" si="16833">SUM(FM175:FM179)</f>
        <v>114333.33333333331</v>
      </c>
      <c r="FN174" s="22">
        <f t="shared" ref="FN174" si="16834">SUM(FN175:FN179)</f>
        <v>114333.33333333331</v>
      </c>
      <c r="FO174" s="22">
        <f t="shared" ref="FO174" si="16835">SUM(FO175:FO179)</f>
        <v>160333.33333333334</v>
      </c>
      <c r="FP174" s="22">
        <f t="shared" ref="FP174" si="16836">SUM(FP175:FP179)</f>
        <v>160333.33333333334</v>
      </c>
      <c r="FQ174" s="22">
        <f t="shared" ref="FQ174" si="16837">SUM(FQ175:FQ179)</f>
        <v>160333.33333333334</v>
      </c>
      <c r="FR174" s="22">
        <f t="shared" ref="FR174" si="16838">SUM(FR175:FR179)</f>
        <v>160333.33333333334</v>
      </c>
      <c r="FS174" s="22">
        <f t="shared" ref="FS174" si="16839">SUM(FS175:FS179)</f>
        <v>160333.33333333334</v>
      </c>
      <c r="FT174" s="22">
        <f t="shared" ref="FT174" si="16840">SUM(FT175:FT179)</f>
        <v>160333.33333333334</v>
      </c>
      <c r="FU174" s="22">
        <f t="shared" ref="FU174" si="16841">SUM(FU175:FU179)</f>
        <v>160333.33333333334</v>
      </c>
      <c r="FV174" s="22">
        <f t="shared" ref="FV174" si="16842">SUM(FV175:FV179)</f>
        <v>160333.33333333334</v>
      </c>
      <c r="FW174" s="22">
        <f t="shared" ref="FW174" si="16843">SUM(FW175:FW179)</f>
        <v>160333.33333333334</v>
      </c>
      <c r="FX174" s="22">
        <f t="shared" ref="FX174" si="16844">SUM(FX175:FX179)</f>
        <v>160333.33333333334</v>
      </c>
      <c r="FY174" s="22">
        <f t="shared" ref="FY174" si="16845">SUM(FY175:FY179)</f>
        <v>160333.33333333334</v>
      </c>
      <c r="FZ174" s="22">
        <f t="shared" ref="FZ174" si="16846">SUM(FZ175:FZ179)</f>
        <v>160333.33333333334</v>
      </c>
      <c r="GA174" s="22">
        <f t="shared" ref="GA174" si="16847">SUM(GA175:GA179)</f>
        <v>160333.33333333334</v>
      </c>
      <c r="GB174" s="22">
        <f t="shared" ref="GB174" si="16848">SUM(GB175:GB179)</f>
        <v>160333.33333333334</v>
      </c>
      <c r="GC174" s="22">
        <f t="shared" ref="GC174" si="16849">SUM(GC175:GC179)</f>
        <v>160333.33333333334</v>
      </c>
      <c r="GD174" s="22">
        <f t="shared" ref="GD174" si="16850">SUM(GD175:GD179)</f>
        <v>160333.33333333334</v>
      </c>
      <c r="GE174" s="22">
        <f t="shared" ref="GE174" si="16851">SUM(GE175:GE179)</f>
        <v>160333.33333333334</v>
      </c>
      <c r="GF174" s="22">
        <f t="shared" ref="GF174" si="16852">SUM(GF175:GF179)</f>
        <v>160333.33333333334</v>
      </c>
      <c r="GG174" s="22">
        <f t="shared" ref="GG174" si="16853">SUM(GG175:GG179)</f>
        <v>160333.33333333334</v>
      </c>
      <c r="GH174" s="22">
        <f t="shared" ref="GH174" si="16854">SUM(GH175:GH179)</f>
        <v>160333.33333333334</v>
      </c>
      <c r="GI174" s="22">
        <f t="shared" ref="GI174" si="16855">SUM(GI175:GI179)</f>
        <v>160333.33333333334</v>
      </c>
      <c r="GJ174" s="22">
        <f t="shared" ref="GJ174" si="16856">SUM(GJ175:GJ179)</f>
        <v>160333.33333333334</v>
      </c>
      <c r="GK174" s="22">
        <f t="shared" ref="GK174" si="16857">SUM(GK175:GK179)</f>
        <v>160333.33333333334</v>
      </c>
      <c r="GL174" s="22">
        <f t="shared" ref="GL174" si="16858">SUM(GL175:GL179)</f>
        <v>160333.33333333334</v>
      </c>
      <c r="GM174" s="22">
        <f t="shared" ref="GM174" si="16859">SUM(GM175:GM179)</f>
        <v>160333.33333333334</v>
      </c>
      <c r="GN174" s="22">
        <f t="shared" ref="GN174" si="16860">SUM(GN175:GN179)</f>
        <v>160333.33333333334</v>
      </c>
      <c r="GO174" s="22">
        <f t="shared" ref="GO174" si="16861">SUM(GO175:GO179)</f>
        <v>160333.33333333334</v>
      </c>
      <c r="GP174" s="22">
        <f t="shared" ref="GP174" si="16862">SUM(GP175:GP179)</f>
        <v>160333.33333333334</v>
      </c>
      <c r="GQ174" s="22">
        <f t="shared" ref="GQ174" si="16863">SUM(GQ175:GQ179)</f>
        <v>160333.33333333334</v>
      </c>
      <c r="GR174" s="22">
        <f t="shared" ref="GR174" si="16864">SUM(GR175:GR179)</f>
        <v>160333.33333333334</v>
      </c>
      <c r="GS174" s="22">
        <f t="shared" ref="GS174" si="16865">SUM(GS175:GS179)</f>
        <v>160333.33333333334</v>
      </c>
      <c r="GT174" s="22">
        <f t="shared" ref="GT174" si="16866">SUM(GT175:GT179)</f>
        <v>182999.99999999997</v>
      </c>
      <c r="GU174" s="22">
        <f t="shared" ref="GU174" si="16867">SUM(GU175:GU179)</f>
        <v>182999.99999999997</v>
      </c>
      <c r="GV174" s="22">
        <f t="shared" ref="GV174" si="16868">SUM(GV175:GV179)</f>
        <v>182999.99999999997</v>
      </c>
      <c r="GW174" s="22">
        <f t="shared" ref="GW174" si="16869">SUM(GW175:GW179)</f>
        <v>182999.99999999997</v>
      </c>
      <c r="GX174" s="22">
        <f t="shared" ref="GX174" si="16870">SUM(GX175:GX179)</f>
        <v>182999.99999999997</v>
      </c>
      <c r="GY174" s="22">
        <f t="shared" ref="GY174" si="16871">SUM(GY175:GY179)</f>
        <v>182999.99999999997</v>
      </c>
      <c r="GZ174" s="22">
        <f t="shared" ref="GZ174" si="16872">SUM(GZ175:GZ179)</f>
        <v>182999.99999999997</v>
      </c>
      <c r="HA174" s="22">
        <f t="shared" ref="HA174" si="16873">SUM(HA175:HA179)</f>
        <v>182999.99999999997</v>
      </c>
      <c r="HB174" s="22">
        <f t="shared" ref="HB174" si="16874">SUM(HB175:HB179)</f>
        <v>182999.99999999997</v>
      </c>
      <c r="HC174" s="22">
        <f t="shared" ref="HC174" si="16875">SUM(HC175:HC179)</f>
        <v>182999.99999999997</v>
      </c>
      <c r="HD174" s="22">
        <f t="shared" ref="HD174" si="16876">SUM(HD175:HD179)</f>
        <v>182999.99999999997</v>
      </c>
      <c r="HE174" s="22">
        <f t="shared" ref="HE174" si="16877">SUM(HE175:HE179)</f>
        <v>182999.99999999997</v>
      </c>
      <c r="HF174" s="22">
        <f t="shared" ref="HF174" si="16878">SUM(HF175:HF179)</f>
        <v>182999.99999999997</v>
      </c>
      <c r="HG174" s="22">
        <f t="shared" ref="HG174" si="16879">SUM(HG175:HG179)</f>
        <v>182999.99999999997</v>
      </c>
      <c r="HH174" s="22">
        <f t="shared" ref="HH174" si="16880">SUM(HH175:HH179)</f>
        <v>182999.99999999997</v>
      </c>
      <c r="HI174" s="22">
        <f t="shared" ref="HI174" si="16881">SUM(HI175:HI179)</f>
        <v>182999.99999999997</v>
      </c>
      <c r="HJ174" s="22">
        <f t="shared" ref="HJ174" si="16882">SUM(HJ175:HJ179)</f>
        <v>182999.99999999997</v>
      </c>
      <c r="HK174" s="22">
        <f t="shared" ref="HK174" si="16883">SUM(HK175:HK179)</f>
        <v>182999.99999999997</v>
      </c>
      <c r="HL174" s="22">
        <f t="shared" ref="HL174" si="16884">SUM(HL175:HL179)</f>
        <v>182999.99999999997</v>
      </c>
      <c r="HM174" s="22">
        <f t="shared" ref="HM174" si="16885">SUM(HM175:HM179)</f>
        <v>182999.99999999997</v>
      </c>
      <c r="HN174" s="22">
        <f t="shared" ref="HN174" si="16886">SUM(HN175:HN179)</f>
        <v>182999.99999999997</v>
      </c>
      <c r="HO174" s="22">
        <f t="shared" ref="HO174" si="16887">SUM(HO175:HO179)</f>
        <v>182999.99999999997</v>
      </c>
      <c r="HP174" s="22">
        <f t="shared" ref="HP174" si="16888">SUM(HP175:HP179)</f>
        <v>182999.99999999997</v>
      </c>
      <c r="HQ174" s="22">
        <f t="shared" ref="HQ174" si="16889">SUM(HQ175:HQ179)</f>
        <v>182999.99999999997</v>
      </c>
      <c r="HR174" s="22">
        <f t="shared" ref="HR174" si="16890">SUM(HR175:HR179)</f>
        <v>182999.99999999997</v>
      </c>
      <c r="HS174" s="22">
        <f t="shared" ref="HS174" si="16891">SUM(HS175:HS179)</f>
        <v>182999.99999999997</v>
      </c>
      <c r="HT174" s="22">
        <f t="shared" ref="HT174" si="16892">SUM(HT175:HT179)</f>
        <v>182999.99999999997</v>
      </c>
      <c r="HU174" s="22">
        <f t="shared" ref="HU174" si="16893">SUM(HU175:HU179)</f>
        <v>182999.99999999997</v>
      </c>
      <c r="HV174" s="22">
        <f t="shared" ref="HV174" si="16894">SUM(HV175:HV179)</f>
        <v>182999.99999999997</v>
      </c>
      <c r="HW174" s="22">
        <f t="shared" ref="HW174" si="16895">SUM(HW175:HW179)</f>
        <v>182999.99999999997</v>
      </c>
      <c r="HX174" s="22">
        <f t="shared" ref="HX174" si="16896">SUM(HX175:HX179)</f>
        <v>182999.99999999997</v>
      </c>
      <c r="HY174" s="22">
        <f t="shared" ref="HY174" si="16897">SUM(HY175:HY179)</f>
        <v>228333.33333333331</v>
      </c>
      <c r="HZ174" s="22">
        <f t="shared" ref="HZ174" si="16898">SUM(HZ175:HZ179)</f>
        <v>228333.33333333331</v>
      </c>
      <c r="IA174" s="22">
        <f t="shared" ref="IA174" si="16899">SUM(IA175:IA179)</f>
        <v>228333.33333333331</v>
      </c>
      <c r="IB174" s="22">
        <f t="shared" ref="IB174" si="16900">SUM(IB175:IB179)</f>
        <v>228333.33333333331</v>
      </c>
      <c r="IC174" s="22">
        <f t="shared" ref="IC174" si="16901">SUM(IC175:IC179)</f>
        <v>228333.33333333331</v>
      </c>
      <c r="ID174" s="22">
        <f t="shared" ref="ID174" si="16902">SUM(ID175:ID179)</f>
        <v>228333.33333333331</v>
      </c>
      <c r="IE174" s="22">
        <f t="shared" ref="IE174" si="16903">SUM(IE175:IE179)</f>
        <v>228333.33333333331</v>
      </c>
      <c r="IF174" s="22">
        <f t="shared" ref="IF174" si="16904">SUM(IF175:IF179)</f>
        <v>228333.33333333331</v>
      </c>
      <c r="IG174" s="22">
        <f t="shared" ref="IG174" si="16905">SUM(IG175:IG179)</f>
        <v>228333.33333333331</v>
      </c>
      <c r="IH174" s="22">
        <f t="shared" ref="IH174" si="16906">SUM(IH175:IH179)</f>
        <v>228333.33333333331</v>
      </c>
      <c r="II174" s="22">
        <f t="shared" ref="II174" si="16907">SUM(II175:II179)</f>
        <v>228333.33333333331</v>
      </c>
      <c r="IJ174" s="22">
        <f t="shared" ref="IJ174" si="16908">SUM(IJ175:IJ179)</f>
        <v>228333.33333333331</v>
      </c>
      <c r="IK174" s="22">
        <f t="shared" ref="IK174" si="16909">SUM(IK175:IK179)</f>
        <v>228333.33333333331</v>
      </c>
      <c r="IL174" s="22">
        <f t="shared" ref="IL174" si="16910">SUM(IL175:IL179)</f>
        <v>228333.33333333331</v>
      </c>
      <c r="IM174" s="22">
        <f t="shared" ref="IM174" si="16911">SUM(IM175:IM179)</f>
        <v>228333.33333333331</v>
      </c>
      <c r="IN174" s="22">
        <f t="shared" ref="IN174" si="16912">SUM(IN175:IN179)</f>
        <v>228333.33333333331</v>
      </c>
      <c r="IO174" s="22">
        <f t="shared" ref="IO174" si="16913">SUM(IO175:IO179)</f>
        <v>228333.33333333331</v>
      </c>
      <c r="IP174" s="22">
        <f t="shared" ref="IP174" si="16914">SUM(IP175:IP179)</f>
        <v>228333.33333333331</v>
      </c>
      <c r="IQ174" s="22">
        <f t="shared" ref="IQ174" si="16915">SUM(IQ175:IQ179)</f>
        <v>228333.33333333331</v>
      </c>
      <c r="IR174" s="22">
        <f t="shared" ref="IR174" si="16916">SUM(IR175:IR179)</f>
        <v>228333.33333333331</v>
      </c>
      <c r="IS174" s="22">
        <f t="shared" ref="IS174" si="16917">SUM(IS175:IS179)</f>
        <v>228333.33333333331</v>
      </c>
      <c r="IT174" s="22">
        <f t="shared" ref="IT174" si="16918">SUM(IT175:IT179)</f>
        <v>228333.33333333331</v>
      </c>
      <c r="IU174" s="22">
        <f t="shared" ref="IU174" si="16919">SUM(IU175:IU179)</f>
        <v>228333.33333333331</v>
      </c>
      <c r="IV174" s="22">
        <f t="shared" ref="IV174" si="16920">SUM(IV175:IV179)</f>
        <v>228333.33333333331</v>
      </c>
      <c r="IW174" s="22">
        <f t="shared" ref="IW174" si="16921">SUM(IW175:IW179)</f>
        <v>228333.33333333331</v>
      </c>
      <c r="IX174" s="22">
        <f t="shared" ref="IX174" si="16922">SUM(IX175:IX179)</f>
        <v>228333.33333333331</v>
      </c>
      <c r="IY174" s="22">
        <f t="shared" ref="IY174" si="16923">SUM(IY175:IY179)</f>
        <v>228333.33333333331</v>
      </c>
      <c r="IZ174" s="22">
        <f t="shared" ref="IZ174" si="16924">SUM(IZ175:IZ179)</f>
        <v>228333.33333333331</v>
      </c>
      <c r="JA174" s="22">
        <f t="shared" ref="JA174" si="16925">SUM(JA175:JA179)</f>
        <v>343499.99999999988</v>
      </c>
      <c r="JB174" s="22">
        <f t="shared" ref="JB174" si="16926">SUM(JB175:JB179)</f>
        <v>343499.99999999988</v>
      </c>
      <c r="JC174" s="22">
        <f t="shared" ref="JC174" si="16927">SUM(JC175:JC179)</f>
        <v>343499.99999999988</v>
      </c>
      <c r="JD174" s="22">
        <f t="shared" ref="JD174" si="16928">SUM(JD175:JD179)</f>
        <v>343499.99999999988</v>
      </c>
      <c r="JE174" s="22">
        <f t="shared" ref="JE174" si="16929">SUM(JE175:JE179)</f>
        <v>343499.99999999988</v>
      </c>
      <c r="JF174" s="22">
        <f t="shared" ref="JF174" si="16930">SUM(JF175:JF179)</f>
        <v>343499.99999999988</v>
      </c>
      <c r="JG174" s="22">
        <f t="shared" ref="JG174" si="16931">SUM(JG175:JG179)</f>
        <v>343499.99999999988</v>
      </c>
      <c r="JH174" s="22">
        <f t="shared" ref="JH174" si="16932">SUM(JH175:JH179)</f>
        <v>343499.99999999988</v>
      </c>
      <c r="JI174" s="22">
        <f t="shared" ref="JI174" si="16933">SUM(JI175:JI179)</f>
        <v>343499.99999999988</v>
      </c>
      <c r="JJ174" s="22">
        <f t="shared" ref="JJ174" si="16934">SUM(JJ175:JJ179)</f>
        <v>343499.99999999988</v>
      </c>
      <c r="JK174" s="22">
        <f t="shared" ref="JK174" si="16935">SUM(JK175:JK179)</f>
        <v>343499.99999999988</v>
      </c>
      <c r="JL174" s="22">
        <f t="shared" ref="JL174" si="16936">SUM(JL175:JL179)</f>
        <v>343499.99999999988</v>
      </c>
      <c r="JM174" s="22">
        <f t="shared" ref="JM174" si="16937">SUM(JM175:JM179)</f>
        <v>343499.99999999988</v>
      </c>
      <c r="JN174" s="22">
        <f t="shared" ref="JN174" si="16938">SUM(JN175:JN179)</f>
        <v>343499.99999999988</v>
      </c>
      <c r="JO174" s="22">
        <f t="shared" ref="JO174" si="16939">SUM(JO175:JO179)</f>
        <v>343499.99999999988</v>
      </c>
      <c r="JP174" s="22">
        <f t="shared" ref="JP174" si="16940">SUM(JP175:JP179)</f>
        <v>343499.99999999988</v>
      </c>
      <c r="JQ174" s="22">
        <f t="shared" ref="JQ174" si="16941">SUM(JQ175:JQ179)</f>
        <v>343499.99999999988</v>
      </c>
      <c r="JR174" s="22">
        <f t="shared" ref="JR174" si="16942">SUM(JR175:JR179)</f>
        <v>343499.99999999988</v>
      </c>
      <c r="JS174" s="22">
        <f t="shared" ref="JS174" si="16943">SUM(JS175:JS179)</f>
        <v>343499.99999999988</v>
      </c>
      <c r="JT174" s="22">
        <f t="shared" ref="JT174" si="16944">SUM(JT175:JT179)</f>
        <v>343499.99999999988</v>
      </c>
      <c r="JU174" s="22">
        <f t="shared" ref="JU174" si="16945">SUM(JU175:JU179)</f>
        <v>343499.99999999988</v>
      </c>
      <c r="JV174" s="22">
        <f t="shared" ref="JV174" si="16946">SUM(JV175:JV179)</f>
        <v>343499.99999999988</v>
      </c>
      <c r="JW174" s="22">
        <f t="shared" ref="JW174" si="16947">SUM(JW175:JW179)</f>
        <v>343499.99999999988</v>
      </c>
      <c r="JX174" s="22">
        <f t="shared" ref="JX174" si="16948">SUM(JX175:JX179)</f>
        <v>343499.99999999988</v>
      </c>
      <c r="JY174" s="22">
        <f t="shared" ref="JY174" si="16949">SUM(JY175:JY179)</f>
        <v>343499.99999999988</v>
      </c>
      <c r="JZ174" s="22">
        <f t="shared" ref="JZ174" si="16950">SUM(JZ175:JZ179)</f>
        <v>343499.99999999988</v>
      </c>
      <c r="KA174" s="22">
        <f t="shared" ref="KA174" si="16951">SUM(KA175:KA179)</f>
        <v>343499.99999999988</v>
      </c>
      <c r="KB174" s="22">
        <f t="shared" ref="KB174" si="16952">SUM(KB175:KB179)</f>
        <v>343499.99999999988</v>
      </c>
      <c r="KC174" s="22">
        <f t="shared" ref="KC174" si="16953">SUM(KC175:KC179)</f>
        <v>343499.99999999988</v>
      </c>
      <c r="KD174" s="22">
        <f t="shared" ref="KD174" si="16954">SUM(KD175:KD179)</f>
        <v>343499.99999999988</v>
      </c>
      <c r="KE174" s="22">
        <f t="shared" ref="KE174" si="16955">SUM(KE175:KE179)</f>
        <v>343499.99999999988</v>
      </c>
      <c r="KF174" s="22">
        <f t="shared" ref="KF174" si="16956">SUM(KF175:KF179)</f>
        <v>344000</v>
      </c>
      <c r="KG174" s="22">
        <f t="shared" ref="KG174" si="16957">SUM(KG175:KG179)</f>
        <v>344000</v>
      </c>
      <c r="KH174" s="22">
        <f t="shared" ref="KH174" si="16958">SUM(KH175:KH179)</f>
        <v>344000</v>
      </c>
      <c r="KI174" s="22">
        <f t="shared" ref="KI174" si="16959">SUM(KI175:KI179)</f>
        <v>344000</v>
      </c>
      <c r="KJ174" s="22">
        <f t="shared" ref="KJ174" si="16960">SUM(KJ175:KJ179)</f>
        <v>344000</v>
      </c>
      <c r="KK174" s="22">
        <f t="shared" ref="KK174" si="16961">SUM(KK175:KK179)</f>
        <v>344000</v>
      </c>
      <c r="KL174" s="22">
        <f t="shared" ref="KL174" si="16962">SUM(KL175:KL179)</f>
        <v>344000</v>
      </c>
      <c r="KM174" s="22">
        <f t="shared" ref="KM174" si="16963">SUM(KM175:KM179)</f>
        <v>344000</v>
      </c>
      <c r="KN174" s="22">
        <f t="shared" ref="KN174" si="16964">SUM(KN175:KN179)</f>
        <v>344000</v>
      </c>
      <c r="KO174" s="22">
        <f t="shared" ref="KO174" si="16965">SUM(KO175:KO179)</f>
        <v>344000</v>
      </c>
      <c r="KP174" s="22">
        <f t="shared" ref="KP174" si="16966">SUM(KP175:KP179)</f>
        <v>344000</v>
      </c>
      <c r="KQ174" s="22">
        <f t="shared" ref="KQ174" si="16967">SUM(KQ175:KQ179)</f>
        <v>344000</v>
      </c>
      <c r="KR174" s="22">
        <f t="shared" ref="KR174" si="16968">SUM(KR175:KR179)</f>
        <v>344000</v>
      </c>
      <c r="KS174" s="22">
        <f t="shared" ref="KS174" si="16969">SUM(KS175:KS179)</f>
        <v>344000</v>
      </c>
      <c r="KT174" s="22">
        <f t="shared" ref="KT174" si="16970">SUM(KT175:KT179)</f>
        <v>344000</v>
      </c>
      <c r="KU174" s="22">
        <f t="shared" ref="KU174" si="16971">SUM(KU175:KU179)</f>
        <v>344000</v>
      </c>
      <c r="KV174" s="22">
        <f t="shared" ref="KV174" si="16972">SUM(KV175:KV179)</f>
        <v>344000</v>
      </c>
      <c r="KW174" s="22">
        <f t="shared" ref="KW174" si="16973">SUM(KW175:KW179)</f>
        <v>344000</v>
      </c>
      <c r="KX174" s="22">
        <f t="shared" ref="KX174" si="16974">SUM(KX175:KX179)</f>
        <v>344000</v>
      </c>
      <c r="KY174" s="22">
        <f t="shared" ref="KY174" si="16975">SUM(KY175:KY179)</f>
        <v>344000</v>
      </c>
      <c r="KZ174" s="22">
        <f t="shared" ref="KZ174" si="16976">SUM(KZ175:KZ179)</f>
        <v>344000</v>
      </c>
      <c r="LA174" s="22">
        <f t="shared" ref="LA174" si="16977">SUM(LA175:LA179)</f>
        <v>344000</v>
      </c>
      <c r="LB174" s="22">
        <f t="shared" ref="LB174" si="16978">SUM(LB175:LB179)</f>
        <v>344000</v>
      </c>
      <c r="LC174" s="22">
        <f t="shared" ref="LC174" si="16979">SUM(LC175:LC179)</f>
        <v>344000</v>
      </c>
      <c r="LD174" s="22">
        <f t="shared" ref="LD174" si="16980">SUM(LD175:LD179)</f>
        <v>344000</v>
      </c>
      <c r="LE174" s="22">
        <f t="shared" ref="LE174" si="16981">SUM(LE175:LE179)</f>
        <v>344000</v>
      </c>
      <c r="LF174" s="22">
        <f t="shared" ref="LF174" si="16982">SUM(LF175:LF179)</f>
        <v>344000</v>
      </c>
      <c r="LG174" s="22">
        <f t="shared" ref="LG174" si="16983">SUM(LG175:LG179)</f>
        <v>344000</v>
      </c>
      <c r="LH174" s="22">
        <f t="shared" ref="LH174" si="16984">SUM(LH175:LH179)</f>
        <v>344000</v>
      </c>
      <c r="LI174" s="22">
        <f t="shared" ref="LI174" si="16985">SUM(LI175:LI179)</f>
        <v>344000</v>
      </c>
      <c r="LJ174" s="22">
        <f t="shared" ref="LJ174" si="16986">SUM(LJ175:LJ179)</f>
        <v>275333.33333333337</v>
      </c>
      <c r="LK174" s="22">
        <f t="shared" ref="LK174" si="16987">SUM(LK175:LK179)</f>
        <v>275333.33333333337</v>
      </c>
      <c r="LL174" s="22">
        <f t="shared" ref="LL174" si="16988">SUM(LL175:LL179)</f>
        <v>275333.33333333337</v>
      </c>
      <c r="LM174" s="22">
        <f t="shared" ref="LM174" si="16989">SUM(LM175:LM179)</f>
        <v>275333.33333333337</v>
      </c>
      <c r="LN174" s="22">
        <f t="shared" ref="LN174" si="16990">SUM(LN175:LN179)</f>
        <v>275333.33333333337</v>
      </c>
      <c r="LO174" s="22">
        <f t="shared" ref="LO174" si="16991">SUM(LO175:LO179)</f>
        <v>275333.33333333337</v>
      </c>
      <c r="LP174" s="22">
        <f t="shared" ref="LP174" si="16992">SUM(LP175:LP179)</f>
        <v>275333.33333333337</v>
      </c>
      <c r="LQ174" s="22">
        <f t="shared" ref="LQ174" si="16993">SUM(LQ175:LQ179)</f>
        <v>275333.33333333337</v>
      </c>
      <c r="LR174" s="22">
        <f t="shared" ref="LR174" si="16994">SUM(LR175:LR179)</f>
        <v>275333.33333333337</v>
      </c>
      <c r="LS174" s="22">
        <f t="shared" ref="LS174" si="16995">SUM(LS175:LS179)</f>
        <v>275333.33333333337</v>
      </c>
      <c r="LT174" s="22">
        <f t="shared" ref="LT174" si="16996">SUM(LT175:LT179)</f>
        <v>275333.33333333337</v>
      </c>
      <c r="LU174" s="22">
        <f t="shared" ref="LU174" si="16997">SUM(LU175:LU179)</f>
        <v>275333.33333333337</v>
      </c>
      <c r="LV174" s="22">
        <f t="shared" ref="LV174" si="16998">SUM(LV175:LV179)</f>
        <v>275333.33333333337</v>
      </c>
      <c r="LW174" s="22">
        <f t="shared" ref="LW174" si="16999">SUM(LW175:LW179)</f>
        <v>275333.33333333337</v>
      </c>
      <c r="LX174" s="22">
        <f t="shared" ref="LX174" si="17000">SUM(LX175:LX179)</f>
        <v>275333.33333333337</v>
      </c>
      <c r="LY174" s="22">
        <f t="shared" ref="LY174" si="17001">SUM(LY175:LY179)</f>
        <v>275333.33333333337</v>
      </c>
      <c r="LZ174" s="22">
        <f t="shared" ref="LZ174" si="17002">SUM(LZ175:LZ179)</f>
        <v>275333.33333333337</v>
      </c>
      <c r="MA174" s="22">
        <f t="shared" ref="MA174" si="17003">SUM(MA175:MA179)</f>
        <v>275333.33333333337</v>
      </c>
      <c r="MB174" s="22">
        <f t="shared" ref="MB174" si="17004">SUM(MB175:MB179)</f>
        <v>275333.33333333337</v>
      </c>
      <c r="MC174" s="22">
        <f t="shared" ref="MC174" si="17005">SUM(MC175:MC179)</f>
        <v>275333.33333333337</v>
      </c>
      <c r="MD174" s="22">
        <f t="shared" ref="MD174" si="17006">SUM(MD175:MD179)</f>
        <v>275333.33333333337</v>
      </c>
      <c r="ME174" s="22">
        <f t="shared" ref="ME174" si="17007">SUM(ME175:ME179)</f>
        <v>275333.33333333337</v>
      </c>
      <c r="MF174" s="22">
        <f t="shared" ref="MF174" si="17008">SUM(MF175:MF179)</f>
        <v>275333.33333333337</v>
      </c>
      <c r="MG174" s="22">
        <f t="shared" ref="MG174" si="17009">SUM(MG175:MG179)</f>
        <v>275333.33333333337</v>
      </c>
      <c r="MH174" s="22">
        <f t="shared" ref="MH174" si="17010">SUM(MH175:MH179)</f>
        <v>275333.33333333337</v>
      </c>
      <c r="MI174" s="22">
        <f t="shared" ref="MI174" si="17011">SUM(MI175:MI179)</f>
        <v>275333.33333333337</v>
      </c>
      <c r="MJ174" s="22">
        <f t="shared" ref="MJ174" si="17012">SUM(MJ175:MJ179)</f>
        <v>275333.33333333337</v>
      </c>
      <c r="MK174" s="22">
        <f t="shared" ref="MK174" si="17013">SUM(MK175:MK179)</f>
        <v>275333.33333333337</v>
      </c>
      <c r="ML174" s="22">
        <f t="shared" ref="ML174" si="17014">SUM(ML175:ML179)</f>
        <v>275333.33333333337</v>
      </c>
      <c r="MM174" s="22">
        <f t="shared" ref="MM174" si="17015">SUM(MM175:MM179)</f>
        <v>275333.33333333337</v>
      </c>
      <c r="MN174" s="22">
        <f t="shared" ref="MN174" si="17016">SUM(MN175:MN179)</f>
        <v>275333.33333333337</v>
      </c>
      <c r="MO174" s="22">
        <f t="shared" ref="MO174" si="17017">SUM(MO175:MO179)</f>
        <v>288933.33333333337</v>
      </c>
      <c r="MP174" s="22">
        <f t="shared" ref="MP174" si="17018">SUM(MP175:MP179)</f>
        <v>288933.33333333337</v>
      </c>
      <c r="MQ174" s="22">
        <f t="shared" ref="MQ174" si="17019">SUM(MQ175:MQ179)</f>
        <v>288933.33333333337</v>
      </c>
      <c r="MR174" s="22">
        <f t="shared" ref="MR174" si="17020">SUM(MR175:MR179)</f>
        <v>288933.33333333337</v>
      </c>
      <c r="MS174" s="22">
        <f t="shared" ref="MS174" si="17021">SUM(MS175:MS179)</f>
        <v>288933.33333333337</v>
      </c>
      <c r="MT174" s="22">
        <f t="shared" ref="MT174" si="17022">SUM(MT175:MT179)</f>
        <v>288933.33333333337</v>
      </c>
      <c r="MU174" s="22">
        <f t="shared" ref="MU174" si="17023">SUM(MU175:MU179)</f>
        <v>288933.33333333337</v>
      </c>
      <c r="MV174" s="22">
        <f t="shared" ref="MV174" si="17024">SUM(MV175:MV179)</f>
        <v>288933.33333333337</v>
      </c>
      <c r="MW174" s="22">
        <f t="shared" ref="MW174" si="17025">SUM(MW175:MW179)</f>
        <v>288933.33333333337</v>
      </c>
      <c r="MX174" s="22">
        <f t="shared" ref="MX174" si="17026">SUM(MX175:MX179)</f>
        <v>288933.33333333337</v>
      </c>
      <c r="MY174" s="22">
        <f t="shared" ref="MY174" si="17027">SUM(MY175:MY179)</f>
        <v>288933.33333333337</v>
      </c>
      <c r="MZ174" s="22">
        <f t="shared" ref="MZ174" si="17028">SUM(MZ175:MZ179)</f>
        <v>288933.33333333337</v>
      </c>
      <c r="NA174" s="22">
        <f t="shared" ref="NA174" si="17029">SUM(NA175:NA179)</f>
        <v>288933.33333333337</v>
      </c>
      <c r="NB174" s="22">
        <f t="shared" ref="NB174" si="17030">SUM(NB175:NB179)</f>
        <v>288933.33333333337</v>
      </c>
      <c r="NC174" s="22">
        <f t="shared" ref="NC174" si="17031">SUM(NC175:NC179)</f>
        <v>288933.33333333337</v>
      </c>
      <c r="ND174" s="22">
        <f t="shared" ref="ND174" si="17032">SUM(ND175:ND179)</f>
        <v>288933.33333333337</v>
      </c>
      <c r="NE174" s="22">
        <f t="shared" ref="NE174" si="17033">SUM(NE175:NE179)</f>
        <v>288933.33333333337</v>
      </c>
      <c r="NF174" s="22">
        <f t="shared" ref="NF174" si="17034">SUM(NF175:NF179)</f>
        <v>288933.33333333337</v>
      </c>
      <c r="NG174" s="22">
        <f t="shared" ref="NG174" si="17035">SUM(NG175:NG179)</f>
        <v>288933.33333333337</v>
      </c>
      <c r="NH174" s="22">
        <f t="shared" ref="NH174" si="17036">SUM(NH175:NH179)</f>
        <v>288933.33333333337</v>
      </c>
      <c r="NI174" s="22">
        <f t="shared" ref="NI174" si="17037">SUM(NI175:NI179)</f>
        <v>288933.33333333337</v>
      </c>
      <c r="NJ174" s="22">
        <f t="shared" ref="NJ174" si="17038">SUM(NJ175:NJ179)</f>
        <v>288933.33333333337</v>
      </c>
      <c r="NK174" s="22">
        <f t="shared" ref="NK174" si="17039">SUM(NK175:NK179)</f>
        <v>288933.33333333337</v>
      </c>
      <c r="NL174" s="22">
        <f t="shared" ref="NL174" si="17040">SUM(NL175:NL179)</f>
        <v>288933.33333333337</v>
      </c>
      <c r="NM174" s="22">
        <f t="shared" ref="NM174" si="17041">SUM(NM175:NM179)</f>
        <v>288933.33333333337</v>
      </c>
      <c r="NN174" s="22">
        <f t="shared" ref="NN174" si="17042">SUM(NN175:NN179)</f>
        <v>288933.33333333337</v>
      </c>
      <c r="NO174" s="22">
        <f t="shared" ref="NO174" si="17043">SUM(NO175:NO179)</f>
        <v>288933.33333333337</v>
      </c>
      <c r="NP174" s="22">
        <f t="shared" ref="NP174" si="17044">SUM(NP175:NP179)</f>
        <v>288933.33333333337</v>
      </c>
      <c r="NQ174" s="22">
        <f t="shared" ref="NQ174" si="17045">SUM(NQ175:NQ179)</f>
        <v>288933.33333333337</v>
      </c>
      <c r="NR174" s="22">
        <f t="shared" ref="NR174" si="17046">SUM(NR175:NR179)</f>
        <v>288933.33333333337</v>
      </c>
      <c r="NS174" s="22">
        <f t="shared" ref="NS174" si="17047">SUM(NS175:NS179)</f>
        <v>302533.33333333343</v>
      </c>
      <c r="NT174" s="22">
        <f t="shared" ref="NT174" si="17048">SUM(NT175:NT179)</f>
        <v>302533.33333333343</v>
      </c>
      <c r="NU174" s="22">
        <f t="shared" ref="NU174" si="17049">SUM(NU175:NU179)</f>
        <v>302533.33333333343</v>
      </c>
      <c r="NV174" s="22">
        <f t="shared" ref="NV174" si="17050">SUM(NV175:NV179)</f>
        <v>302533.33333333343</v>
      </c>
      <c r="NW174" s="22">
        <f t="shared" ref="NW174" si="17051">SUM(NW175:NW179)</f>
        <v>302533.33333333343</v>
      </c>
      <c r="NX174" s="22">
        <f t="shared" ref="NX174" si="17052">SUM(NX175:NX179)</f>
        <v>302533.33333333343</v>
      </c>
      <c r="NY174" s="22">
        <f t="shared" ref="NY174" si="17053">SUM(NY175:NY179)</f>
        <v>302533.33333333343</v>
      </c>
      <c r="NZ174" s="22">
        <f t="shared" ref="NZ174" si="17054">SUM(NZ175:NZ179)</f>
        <v>302533.33333333343</v>
      </c>
      <c r="OA174" s="22">
        <f t="shared" ref="OA174" si="17055">SUM(OA175:OA179)</f>
        <v>302533.33333333343</v>
      </c>
      <c r="OB174" s="22">
        <f t="shared" ref="OB174" si="17056">SUM(OB175:OB179)</f>
        <v>302533.33333333343</v>
      </c>
      <c r="OC174" s="22">
        <f t="shared" ref="OC174" si="17057">SUM(OC175:OC179)</f>
        <v>302533.33333333343</v>
      </c>
      <c r="OD174" s="22">
        <f t="shared" ref="OD174" si="17058">SUM(OD175:OD179)</f>
        <v>302533.33333333343</v>
      </c>
      <c r="OE174" s="22">
        <f t="shared" ref="OE174" si="17059">SUM(OE175:OE179)</f>
        <v>302533.33333333343</v>
      </c>
      <c r="OF174" s="22">
        <f t="shared" ref="OF174" si="17060">SUM(OF175:OF179)</f>
        <v>302533.33333333343</v>
      </c>
      <c r="OG174" s="22">
        <f t="shared" ref="OG174" si="17061">SUM(OG175:OG179)</f>
        <v>302533.33333333343</v>
      </c>
      <c r="OH174" s="22">
        <f t="shared" ref="OH174" si="17062">SUM(OH175:OH179)</f>
        <v>302533.33333333343</v>
      </c>
      <c r="OI174" s="22">
        <f t="shared" ref="OI174" si="17063">SUM(OI175:OI179)</f>
        <v>302533.33333333343</v>
      </c>
      <c r="OJ174" s="22">
        <f t="shared" ref="OJ174" si="17064">SUM(OJ175:OJ179)</f>
        <v>302533.33333333343</v>
      </c>
      <c r="OK174" s="22">
        <f t="shared" ref="OK174" si="17065">SUM(OK175:OK179)</f>
        <v>302533.33333333343</v>
      </c>
      <c r="OL174" s="22">
        <f t="shared" ref="OL174" si="17066">SUM(OL175:OL179)</f>
        <v>302533.33333333343</v>
      </c>
      <c r="OM174" s="22">
        <f t="shared" ref="OM174" si="17067">SUM(OM175:OM179)</f>
        <v>302533.33333333343</v>
      </c>
      <c r="ON174" s="22">
        <f t="shared" ref="ON174" si="17068">SUM(ON175:ON179)</f>
        <v>302533.33333333343</v>
      </c>
      <c r="OO174" s="22">
        <f t="shared" ref="OO174" si="17069">SUM(OO175:OO179)</f>
        <v>302533.33333333343</v>
      </c>
      <c r="OP174" s="22">
        <f t="shared" ref="OP174" si="17070">SUM(OP175:OP179)</f>
        <v>302533.33333333343</v>
      </c>
      <c r="OQ174" s="22">
        <f t="shared" ref="OQ174" si="17071">SUM(OQ175:OQ179)</f>
        <v>302533.33333333343</v>
      </c>
      <c r="OR174" s="22">
        <f t="shared" ref="OR174" si="17072">SUM(OR175:OR179)</f>
        <v>302533.33333333343</v>
      </c>
      <c r="OS174" s="22">
        <f t="shared" ref="OS174" si="17073">SUM(OS175:OS179)</f>
        <v>302533.33333333343</v>
      </c>
      <c r="OT174" s="22">
        <f t="shared" ref="OT174" si="17074">SUM(OT175:OT179)</f>
        <v>302533.33333333343</v>
      </c>
      <c r="OU174" s="22">
        <f t="shared" ref="OU174" si="17075">SUM(OU175:OU179)</f>
        <v>302533.33333333343</v>
      </c>
      <c r="OV174" s="22">
        <f t="shared" ref="OV174" si="17076">SUM(OV175:OV179)</f>
        <v>302533.33333333343</v>
      </c>
      <c r="OW174" s="22">
        <f t="shared" ref="OW174" si="17077">SUM(OW175:OW179)</f>
        <v>302533.33333333343</v>
      </c>
      <c r="OX174" s="22">
        <f t="shared" ref="OX174" si="17078">SUM(OX175:OX179)</f>
        <v>316800</v>
      </c>
      <c r="OY174" s="22">
        <f t="shared" ref="OY174" si="17079">SUM(OY175:OY179)</f>
        <v>316800</v>
      </c>
      <c r="OZ174" s="22">
        <f t="shared" ref="OZ174" si="17080">SUM(OZ175:OZ179)</f>
        <v>316800</v>
      </c>
      <c r="PA174" s="22">
        <f t="shared" ref="PA174" si="17081">SUM(PA175:PA179)</f>
        <v>316800</v>
      </c>
      <c r="PB174" s="22">
        <f t="shared" ref="PB174" si="17082">SUM(PB175:PB179)</f>
        <v>316800</v>
      </c>
      <c r="PC174" s="22">
        <f t="shared" ref="PC174" si="17083">SUM(PC175:PC179)</f>
        <v>316800</v>
      </c>
      <c r="PD174" s="22">
        <f t="shared" ref="PD174" si="17084">SUM(PD175:PD179)</f>
        <v>316800</v>
      </c>
      <c r="PE174" s="22">
        <f t="shared" ref="PE174" si="17085">SUM(PE175:PE179)</f>
        <v>316800</v>
      </c>
      <c r="PF174" s="22">
        <f t="shared" ref="PF174" si="17086">SUM(PF175:PF179)</f>
        <v>316800</v>
      </c>
      <c r="PG174" s="22">
        <f t="shared" ref="PG174" si="17087">SUM(PG175:PG179)</f>
        <v>316800</v>
      </c>
      <c r="PH174" s="22">
        <f t="shared" ref="PH174" si="17088">SUM(PH175:PH179)</f>
        <v>316800</v>
      </c>
      <c r="PI174" s="22">
        <f t="shared" ref="PI174" si="17089">SUM(PI175:PI179)</f>
        <v>316800</v>
      </c>
      <c r="PJ174" s="22">
        <f t="shared" ref="PJ174" si="17090">SUM(PJ175:PJ179)</f>
        <v>316800</v>
      </c>
      <c r="PK174" s="22">
        <f t="shared" ref="PK174" si="17091">SUM(PK175:PK179)</f>
        <v>316800</v>
      </c>
      <c r="PL174" s="22">
        <f t="shared" ref="PL174" si="17092">SUM(PL175:PL179)</f>
        <v>316800</v>
      </c>
      <c r="PM174" s="22">
        <f t="shared" ref="PM174" si="17093">SUM(PM175:PM179)</f>
        <v>316800</v>
      </c>
      <c r="PN174" s="22">
        <f t="shared" ref="PN174" si="17094">SUM(PN175:PN179)</f>
        <v>316800</v>
      </c>
      <c r="PO174" s="22">
        <f t="shared" ref="PO174" si="17095">SUM(PO175:PO179)</f>
        <v>316800</v>
      </c>
      <c r="PP174" s="22">
        <f t="shared" ref="PP174" si="17096">SUM(PP175:PP179)</f>
        <v>316800</v>
      </c>
      <c r="PQ174" s="22">
        <f t="shared" ref="PQ174" si="17097">SUM(PQ175:PQ179)</f>
        <v>316800</v>
      </c>
      <c r="PR174" s="22">
        <f t="shared" ref="PR174" si="17098">SUM(PR175:PR179)</f>
        <v>316800</v>
      </c>
      <c r="PS174" s="22">
        <f t="shared" ref="PS174" si="17099">SUM(PS175:PS179)</f>
        <v>316800</v>
      </c>
      <c r="PT174" s="22">
        <f t="shared" ref="PT174" si="17100">SUM(PT175:PT179)</f>
        <v>316800</v>
      </c>
      <c r="PU174" s="22">
        <f t="shared" ref="PU174" si="17101">SUM(PU175:PU179)</f>
        <v>316800</v>
      </c>
      <c r="PV174" s="22">
        <f t="shared" ref="PV174" si="17102">SUM(PV175:PV179)</f>
        <v>316800</v>
      </c>
      <c r="PW174" s="22">
        <f t="shared" ref="PW174" si="17103">SUM(PW175:PW179)</f>
        <v>316800</v>
      </c>
      <c r="PX174" s="22">
        <f t="shared" ref="PX174" si="17104">SUM(PX175:PX179)</f>
        <v>316800</v>
      </c>
      <c r="PY174" s="22">
        <f t="shared" ref="PY174" si="17105">SUM(PY175:PY179)</f>
        <v>316800</v>
      </c>
      <c r="PZ174" s="22">
        <f t="shared" ref="PZ174" si="17106">SUM(PZ175:PZ179)</f>
        <v>316800</v>
      </c>
      <c r="QA174" s="22">
        <f t="shared" ref="QA174" si="17107">SUM(QA175:QA179)</f>
        <v>316800</v>
      </c>
      <c r="QB174" s="22">
        <f t="shared" ref="QB174" si="17108">SUM(QB175:QB179)</f>
        <v>316800</v>
      </c>
      <c r="QC174" s="22">
        <f t="shared" ref="QC174" si="17109">SUM(QC175:QC179)</f>
        <v>495900</v>
      </c>
      <c r="QD174" s="22">
        <f t="shared" ref="QD174" si="17110">SUM(QD175:QD179)</f>
        <v>495900</v>
      </c>
      <c r="QE174" s="22">
        <f t="shared" ref="QE174" si="17111">SUM(QE175:QE179)</f>
        <v>495900</v>
      </c>
      <c r="QF174" s="22">
        <f t="shared" ref="QF174" si="17112">SUM(QF175:QF179)</f>
        <v>495900</v>
      </c>
      <c r="QG174" s="22">
        <f t="shared" ref="QG174" si="17113">SUM(QG175:QG179)</f>
        <v>495900</v>
      </c>
      <c r="QH174" s="22">
        <f t="shared" ref="QH174" si="17114">SUM(QH175:QH179)</f>
        <v>495900</v>
      </c>
      <c r="QI174" s="22">
        <f t="shared" ref="QI174" si="17115">SUM(QI175:QI179)</f>
        <v>495900</v>
      </c>
      <c r="QJ174" s="22">
        <f t="shared" ref="QJ174" si="17116">SUM(QJ175:QJ179)</f>
        <v>495900</v>
      </c>
      <c r="QK174" s="22">
        <f t="shared" ref="QK174" si="17117">SUM(QK175:QK179)</f>
        <v>495900</v>
      </c>
      <c r="QL174" s="22">
        <f t="shared" ref="QL174" si="17118">SUM(QL175:QL179)</f>
        <v>495900</v>
      </c>
      <c r="QM174" s="22">
        <f t="shared" ref="QM174" si="17119">SUM(QM175:QM179)</f>
        <v>495900</v>
      </c>
      <c r="QN174" s="22">
        <f t="shared" ref="QN174" si="17120">SUM(QN175:QN179)</f>
        <v>495900</v>
      </c>
      <c r="QO174" s="22">
        <f t="shared" ref="QO174" si="17121">SUM(QO175:QO179)</f>
        <v>495900</v>
      </c>
      <c r="QP174" s="22">
        <f t="shared" ref="QP174" si="17122">SUM(QP175:QP179)</f>
        <v>495900</v>
      </c>
      <c r="QQ174" s="22">
        <f t="shared" ref="QQ174" si="17123">SUM(QQ175:QQ179)</f>
        <v>495900</v>
      </c>
      <c r="QR174" s="22">
        <f t="shared" ref="QR174" si="17124">SUM(QR175:QR179)</f>
        <v>495900</v>
      </c>
      <c r="QS174" s="22">
        <f t="shared" ref="QS174" si="17125">SUM(QS175:QS179)</f>
        <v>495900</v>
      </c>
      <c r="QT174" s="22">
        <f t="shared" ref="QT174" si="17126">SUM(QT175:QT179)</f>
        <v>495900</v>
      </c>
      <c r="QU174" s="22">
        <f t="shared" ref="QU174" si="17127">SUM(QU175:QU179)</f>
        <v>495900</v>
      </c>
      <c r="QV174" s="22">
        <f t="shared" ref="QV174" si="17128">SUM(QV175:QV179)</f>
        <v>495900</v>
      </c>
      <c r="QW174" s="22">
        <f t="shared" ref="QW174" si="17129">SUM(QW175:QW179)</f>
        <v>495900</v>
      </c>
      <c r="QX174" s="22">
        <f t="shared" ref="QX174" si="17130">SUM(QX175:QX179)</f>
        <v>495900</v>
      </c>
      <c r="QY174" s="22">
        <f t="shared" ref="QY174" si="17131">SUM(QY175:QY179)</f>
        <v>495900</v>
      </c>
      <c r="QZ174" s="22">
        <f t="shared" ref="QZ174" si="17132">SUM(QZ175:QZ179)</f>
        <v>495900</v>
      </c>
      <c r="RA174" s="22">
        <f t="shared" ref="RA174" si="17133">SUM(RA175:RA179)</f>
        <v>495900</v>
      </c>
      <c r="RB174" s="22">
        <f t="shared" ref="RB174" si="17134">SUM(RB175:RB179)</f>
        <v>495900</v>
      </c>
      <c r="RC174" s="22">
        <f t="shared" ref="RC174" si="17135">SUM(RC175:RC179)</f>
        <v>495900</v>
      </c>
      <c r="RD174" s="22">
        <f t="shared" ref="RD174" si="17136">SUM(RD175:RD179)</f>
        <v>495900</v>
      </c>
      <c r="RE174" s="22">
        <f t="shared" ref="RE174" si="17137">SUM(RE175:RE179)</f>
        <v>495900</v>
      </c>
      <c r="RF174" s="22">
        <f t="shared" ref="RF174" si="17138">SUM(RF175:RF179)</f>
        <v>495900</v>
      </c>
      <c r="RG174" s="22">
        <f t="shared" ref="RG174" si="17139">SUM(RG175:RG179)</f>
        <v>618599.99999999988</v>
      </c>
      <c r="RH174" s="22">
        <f t="shared" ref="RH174" si="17140">SUM(RH175:RH179)</f>
        <v>618599.99999999988</v>
      </c>
      <c r="RI174" s="22">
        <f t="shared" ref="RI174" si="17141">SUM(RI175:RI179)</f>
        <v>618599.99999999988</v>
      </c>
      <c r="RJ174" s="22">
        <f t="shared" ref="RJ174" si="17142">SUM(RJ175:RJ179)</f>
        <v>618599.99999999988</v>
      </c>
      <c r="RK174" s="22">
        <f t="shared" ref="RK174" si="17143">SUM(RK175:RK179)</f>
        <v>618599.99999999988</v>
      </c>
      <c r="RL174" s="22">
        <f t="shared" ref="RL174" si="17144">SUM(RL175:RL179)</f>
        <v>618599.99999999988</v>
      </c>
      <c r="RM174" s="22">
        <f t="shared" ref="RM174" si="17145">SUM(RM175:RM179)</f>
        <v>618599.99999999988</v>
      </c>
      <c r="RN174" s="22">
        <f t="shared" ref="RN174" si="17146">SUM(RN175:RN179)</f>
        <v>618599.99999999988</v>
      </c>
      <c r="RO174" s="22">
        <f t="shared" ref="RO174" si="17147">SUM(RO175:RO179)</f>
        <v>618599.99999999988</v>
      </c>
      <c r="RP174" s="22">
        <f t="shared" ref="RP174" si="17148">SUM(RP175:RP179)</f>
        <v>618599.99999999988</v>
      </c>
      <c r="RQ174" s="22">
        <f t="shared" ref="RQ174" si="17149">SUM(RQ175:RQ179)</f>
        <v>618599.99999999988</v>
      </c>
      <c r="RR174" s="22">
        <f t="shared" ref="RR174" si="17150">SUM(RR175:RR179)</f>
        <v>618599.99999999988</v>
      </c>
      <c r="RS174" s="22">
        <f t="shared" ref="RS174" si="17151">SUM(RS175:RS179)</f>
        <v>618599.99999999988</v>
      </c>
      <c r="RT174" s="22">
        <f t="shared" ref="RT174" si="17152">SUM(RT175:RT179)</f>
        <v>618599.99999999988</v>
      </c>
      <c r="RU174" s="22">
        <f t="shared" ref="RU174" si="17153">SUM(RU175:RU179)</f>
        <v>618599.99999999988</v>
      </c>
      <c r="RV174" s="22">
        <f t="shared" ref="RV174" si="17154">SUM(RV175:RV179)</f>
        <v>618599.99999999988</v>
      </c>
      <c r="RW174" s="22">
        <f t="shared" ref="RW174" si="17155">SUM(RW175:RW179)</f>
        <v>618599.99999999988</v>
      </c>
      <c r="RX174" s="22">
        <f t="shared" ref="RX174" si="17156">SUM(RX175:RX179)</f>
        <v>618599.99999999988</v>
      </c>
      <c r="RY174" s="22">
        <f t="shared" ref="RY174" si="17157">SUM(RY175:RY179)</f>
        <v>618599.99999999988</v>
      </c>
      <c r="RZ174" s="22">
        <f t="shared" ref="RZ174" si="17158">SUM(RZ175:RZ179)</f>
        <v>618599.99999999988</v>
      </c>
      <c r="SA174" s="22">
        <f t="shared" ref="SA174" si="17159">SUM(SA175:SA179)</f>
        <v>618599.99999999988</v>
      </c>
      <c r="SB174" s="22">
        <f t="shared" ref="SB174" si="17160">SUM(SB175:SB179)</f>
        <v>618599.99999999988</v>
      </c>
      <c r="SC174" s="22">
        <f t="shared" ref="SC174" si="17161">SUM(SC175:SC179)</f>
        <v>618599.99999999988</v>
      </c>
      <c r="SD174" s="22">
        <f t="shared" ref="SD174" si="17162">SUM(SD175:SD179)</f>
        <v>618599.99999999988</v>
      </c>
      <c r="SE174" s="22">
        <f t="shared" ref="SE174" si="17163">SUM(SE175:SE179)</f>
        <v>618599.99999999988</v>
      </c>
      <c r="SF174" s="22">
        <f t="shared" ref="SF174" si="17164">SUM(SF175:SF179)</f>
        <v>618599.99999999988</v>
      </c>
      <c r="SG174" s="22">
        <f t="shared" ref="SG174" si="17165">SUM(SG175:SG179)</f>
        <v>618599.99999999988</v>
      </c>
      <c r="SH174" s="22">
        <f t="shared" ref="SH174" si="17166">SUM(SH175:SH179)</f>
        <v>618599.99999999988</v>
      </c>
      <c r="SI174" s="22">
        <f t="shared" ref="SI174" si="17167">SUM(SI175:SI179)</f>
        <v>618599.99999999988</v>
      </c>
      <c r="SJ174" s="22">
        <f t="shared" ref="SJ174" si="17168">SUM(SJ175:SJ179)</f>
        <v>618599.99999999988</v>
      </c>
      <c r="SK174" s="22">
        <f t="shared" ref="SK174" si="17169">SUM(SK175:SK179)</f>
        <v>618599.99999999988</v>
      </c>
      <c r="SL174" s="22">
        <f t="shared" ref="SL174" si="17170">SUM(SL175:SL179)</f>
        <v>412600</v>
      </c>
      <c r="SM174" s="22">
        <f t="shared" ref="SM174" si="17171">SUM(SM175:SM179)</f>
        <v>412600</v>
      </c>
      <c r="SN174" s="22">
        <f t="shared" ref="SN174" si="17172">SUM(SN175:SN179)</f>
        <v>412600</v>
      </c>
      <c r="SO174" s="22">
        <f t="shared" ref="SO174" si="17173">SUM(SO175:SO179)</f>
        <v>412600</v>
      </c>
      <c r="SP174" s="22">
        <f t="shared" ref="SP174" si="17174">SUM(SP175:SP179)</f>
        <v>412600</v>
      </c>
      <c r="SQ174" s="22">
        <f t="shared" ref="SQ174" si="17175">SUM(SQ175:SQ179)</f>
        <v>412600</v>
      </c>
      <c r="SR174" s="22">
        <f t="shared" ref="SR174" si="17176">SUM(SR175:SR179)</f>
        <v>412600</v>
      </c>
      <c r="SS174" s="22">
        <f t="shared" ref="SS174" si="17177">SUM(SS175:SS179)</f>
        <v>412600</v>
      </c>
      <c r="ST174" s="22">
        <f t="shared" ref="ST174" si="17178">SUM(ST175:ST179)</f>
        <v>412600</v>
      </c>
      <c r="SU174" s="22">
        <f t="shared" ref="SU174" si="17179">SUM(SU175:SU179)</f>
        <v>412600</v>
      </c>
      <c r="SV174" s="22">
        <f t="shared" ref="SV174" si="17180">SUM(SV175:SV179)</f>
        <v>412600</v>
      </c>
      <c r="SW174" s="22">
        <f t="shared" ref="SW174" si="17181">SUM(SW175:SW179)</f>
        <v>412600</v>
      </c>
      <c r="SX174" s="22">
        <f t="shared" ref="SX174" si="17182">SUM(SX175:SX179)</f>
        <v>412600</v>
      </c>
      <c r="SY174" s="22">
        <f t="shared" ref="SY174" si="17183">SUM(SY175:SY179)</f>
        <v>412600</v>
      </c>
      <c r="SZ174" s="22">
        <f t="shared" ref="SZ174" si="17184">SUM(SZ175:SZ179)</f>
        <v>412600</v>
      </c>
      <c r="TA174" s="22">
        <f t="shared" ref="TA174" si="17185">SUM(TA175:TA179)</f>
        <v>412600</v>
      </c>
      <c r="TB174" s="22">
        <f t="shared" ref="TB174" si="17186">SUM(TB175:TB179)</f>
        <v>412600</v>
      </c>
      <c r="TC174" s="22">
        <f t="shared" ref="TC174" si="17187">SUM(TC175:TC179)</f>
        <v>412600</v>
      </c>
      <c r="TD174" s="22">
        <f t="shared" ref="TD174" si="17188">SUM(TD175:TD179)</f>
        <v>412600</v>
      </c>
      <c r="TE174" s="22">
        <f t="shared" ref="TE174" si="17189">SUM(TE175:TE179)</f>
        <v>412600</v>
      </c>
      <c r="TF174" s="22">
        <f t="shared" ref="TF174" si="17190">SUM(TF175:TF179)</f>
        <v>412600</v>
      </c>
      <c r="TG174" s="22">
        <f t="shared" ref="TG174" si="17191">SUM(TG175:TG179)</f>
        <v>412600</v>
      </c>
      <c r="TH174" s="22">
        <f t="shared" ref="TH174" si="17192">SUM(TH175:TH179)</f>
        <v>412600</v>
      </c>
      <c r="TI174" s="22">
        <f t="shared" ref="TI174" si="17193">SUM(TI175:TI179)</f>
        <v>412600</v>
      </c>
      <c r="TJ174" s="22">
        <f t="shared" ref="TJ174" si="17194">SUM(TJ175:TJ179)</f>
        <v>412600</v>
      </c>
      <c r="TK174" s="22">
        <f t="shared" ref="TK174" si="17195">SUM(TK175:TK179)</f>
        <v>412600</v>
      </c>
      <c r="TL174" s="22">
        <f t="shared" ref="TL174" si="17196">SUM(TL175:TL179)</f>
        <v>412600</v>
      </c>
      <c r="TM174" s="22">
        <f t="shared" ref="TM174" si="17197">SUM(TM175:TM179)</f>
        <v>412600</v>
      </c>
      <c r="TN174" s="22">
        <f t="shared" ref="TN174" si="17198">SUM(TN175:TN179)</f>
        <v>412600</v>
      </c>
      <c r="TO174" s="22">
        <f t="shared" ref="TO174" si="17199">SUM(TO175:TO179)</f>
        <v>412600</v>
      </c>
      <c r="TP174" s="22">
        <f t="shared" ref="TP174" si="17200">SUM(TP175:TP179)</f>
        <v>412800</v>
      </c>
      <c r="TQ174" s="22">
        <f t="shared" ref="TQ174" si="17201">SUM(TQ175:TQ179)</f>
        <v>412800</v>
      </c>
      <c r="TR174" s="22">
        <f t="shared" ref="TR174" si="17202">SUM(TR175:TR179)</f>
        <v>412800</v>
      </c>
      <c r="TS174" s="22">
        <f t="shared" ref="TS174" si="17203">SUM(TS175:TS179)</f>
        <v>412800</v>
      </c>
      <c r="TT174" s="22">
        <f t="shared" ref="TT174" si="17204">SUM(TT175:TT179)</f>
        <v>412800</v>
      </c>
      <c r="TU174" s="22">
        <f t="shared" ref="TU174" si="17205">SUM(TU175:TU179)</f>
        <v>412800</v>
      </c>
      <c r="TV174" s="22">
        <f t="shared" ref="TV174" si="17206">SUM(TV175:TV179)</f>
        <v>412800</v>
      </c>
      <c r="TW174" s="22">
        <f t="shared" ref="TW174" si="17207">SUM(TW175:TW179)</f>
        <v>412800</v>
      </c>
      <c r="TX174" s="22">
        <f t="shared" ref="TX174" si="17208">SUM(TX175:TX179)</f>
        <v>412800</v>
      </c>
      <c r="TY174" s="22">
        <f t="shared" ref="TY174" si="17209">SUM(TY175:TY179)</f>
        <v>412800</v>
      </c>
      <c r="TZ174" s="22">
        <f t="shared" ref="TZ174" si="17210">SUM(TZ175:TZ179)</f>
        <v>412800</v>
      </c>
      <c r="UA174" s="22">
        <f t="shared" ref="UA174" si="17211">SUM(UA175:UA179)</f>
        <v>412800</v>
      </c>
      <c r="UB174" s="22">
        <f t="shared" ref="UB174" si="17212">SUM(UB175:UB179)</f>
        <v>412800</v>
      </c>
      <c r="UC174" s="22">
        <f t="shared" ref="UC174" si="17213">SUM(UC175:UC179)</f>
        <v>412800</v>
      </c>
      <c r="UD174" s="22">
        <f t="shared" ref="UD174" si="17214">SUM(UD175:UD179)</f>
        <v>412800</v>
      </c>
      <c r="UE174" s="22">
        <f t="shared" ref="UE174" si="17215">SUM(UE175:UE179)</f>
        <v>412800</v>
      </c>
      <c r="UF174" s="22">
        <f t="shared" ref="UF174" si="17216">SUM(UF175:UF179)</f>
        <v>412800</v>
      </c>
      <c r="UG174" s="22">
        <f t="shared" ref="UG174" si="17217">SUM(UG175:UG179)</f>
        <v>412800</v>
      </c>
      <c r="UH174" s="22">
        <f t="shared" ref="UH174" si="17218">SUM(UH175:UH179)</f>
        <v>412800</v>
      </c>
      <c r="UI174" s="22">
        <f t="shared" ref="UI174" si="17219">SUM(UI175:UI179)</f>
        <v>412800</v>
      </c>
      <c r="UJ174" s="22">
        <f t="shared" ref="UJ174" si="17220">SUM(UJ175:UJ179)</f>
        <v>412800</v>
      </c>
      <c r="UK174" s="22">
        <f t="shared" ref="UK174" si="17221">SUM(UK175:UK179)</f>
        <v>412800</v>
      </c>
      <c r="UL174" s="22">
        <f t="shared" ref="UL174" si="17222">SUM(UL175:UL179)</f>
        <v>412800</v>
      </c>
      <c r="UM174" s="22">
        <f t="shared" ref="UM174" si="17223">SUM(UM175:UM179)</f>
        <v>412800</v>
      </c>
      <c r="UN174" s="22">
        <f t="shared" ref="UN174" si="17224">SUM(UN175:UN179)</f>
        <v>412800</v>
      </c>
      <c r="UO174" s="22">
        <f t="shared" ref="UO174" si="17225">SUM(UO175:UO179)</f>
        <v>412800</v>
      </c>
      <c r="UP174" s="22">
        <f t="shared" ref="UP174" si="17226">SUM(UP175:UP179)</f>
        <v>412800</v>
      </c>
      <c r="UQ174" s="22">
        <f t="shared" ref="UQ174" si="17227">SUM(UQ175:UQ179)</f>
        <v>412800</v>
      </c>
      <c r="UR174" s="22">
        <f t="shared" ref="UR174" si="17228">SUM(UR175:UR179)</f>
        <v>412800</v>
      </c>
      <c r="US174" s="22">
        <f t="shared" ref="US174" si="17229">SUM(US175:US179)</f>
        <v>412800</v>
      </c>
      <c r="UT174" s="22">
        <f t="shared" ref="UT174" si="17230">SUM(UT175:UT179)</f>
        <v>412800</v>
      </c>
      <c r="UU174" s="22">
        <f t="shared" ref="UU174" si="17231">SUM(UU175:UU179)</f>
        <v>414000</v>
      </c>
      <c r="UV174" s="22">
        <f t="shared" ref="UV174" si="17232">SUM(UV175:UV179)</f>
        <v>414000</v>
      </c>
      <c r="UW174" s="22">
        <f t="shared" ref="UW174" si="17233">SUM(UW175:UW179)</f>
        <v>414000</v>
      </c>
      <c r="UX174" s="22">
        <f t="shared" ref="UX174" si="17234">SUM(UX175:UX179)</f>
        <v>414000</v>
      </c>
      <c r="UY174" s="22">
        <f t="shared" ref="UY174" si="17235">SUM(UY175:UY179)</f>
        <v>414000</v>
      </c>
      <c r="UZ174" s="22">
        <f t="shared" ref="UZ174" si="17236">SUM(UZ175:UZ179)</f>
        <v>414000</v>
      </c>
      <c r="VA174" s="22">
        <f t="shared" ref="VA174" si="17237">SUM(VA175:VA179)</f>
        <v>414000</v>
      </c>
      <c r="VB174" s="22">
        <f t="shared" ref="VB174" si="17238">SUM(VB175:VB179)</f>
        <v>414000</v>
      </c>
      <c r="VC174" s="22">
        <f t="shared" ref="VC174" si="17239">SUM(VC175:VC179)</f>
        <v>414000</v>
      </c>
      <c r="VD174" s="22">
        <f t="shared" ref="VD174" si="17240">SUM(VD175:VD179)</f>
        <v>414000</v>
      </c>
      <c r="VE174" s="22">
        <f t="shared" ref="VE174" si="17241">SUM(VE175:VE179)</f>
        <v>414000</v>
      </c>
      <c r="VF174" s="22">
        <f t="shared" ref="VF174" si="17242">SUM(VF175:VF179)</f>
        <v>414000</v>
      </c>
      <c r="VG174" s="22">
        <f t="shared" ref="VG174" si="17243">SUM(VG175:VG179)</f>
        <v>414000</v>
      </c>
      <c r="VH174" s="22">
        <f t="shared" ref="VH174" si="17244">SUM(VH175:VH179)</f>
        <v>414000</v>
      </c>
      <c r="VI174" s="22">
        <f t="shared" ref="VI174" si="17245">SUM(VI175:VI179)</f>
        <v>414000</v>
      </c>
      <c r="VJ174" s="22">
        <f t="shared" ref="VJ174" si="17246">SUM(VJ175:VJ179)</f>
        <v>414000</v>
      </c>
      <c r="VK174" s="22">
        <f t="shared" ref="VK174" si="17247">SUM(VK175:VK179)</f>
        <v>414000</v>
      </c>
      <c r="VL174" s="22">
        <f t="shared" ref="VL174" si="17248">SUM(VL175:VL179)</f>
        <v>414000</v>
      </c>
      <c r="VM174" s="22">
        <f t="shared" ref="VM174" si="17249">SUM(VM175:VM179)</f>
        <v>414000</v>
      </c>
      <c r="VN174" s="22">
        <f t="shared" ref="VN174" si="17250">SUM(VN175:VN179)</f>
        <v>414000</v>
      </c>
      <c r="VO174" s="22">
        <f t="shared" ref="VO174" si="17251">SUM(VO175:VO179)</f>
        <v>414000</v>
      </c>
      <c r="VP174" s="22">
        <f t="shared" ref="VP174" si="17252">SUM(VP175:VP179)</f>
        <v>414000</v>
      </c>
      <c r="VQ174" s="22">
        <f t="shared" ref="VQ174" si="17253">SUM(VQ175:VQ179)</f>
        <v>414000</v>
      </c>
      <c r="VR174" s="22">
        <f t="shared" ref="VR174" si="17254">SUM(VR175:VR179)</f>
        <v>414000</v>
      </c>
      <c r="VS174" s="22">
        <f t="shared" ref="VS174" si="17255">SUM(VS175:VS179)</f>
        <v>414000</v>
      </c>
      <c r="VT174" s="22">
        <f t="shared" ref="VT174" si="17256">SUM(VT175:VT179)</f>
        <v>414000</v>
      </c>
      <c r="VU174" s="22">
        <f t="shared" ref="VU174" si="17257">SUM(VU175:VU179)</f>
        <v>414000</v>
      </c>
      <c r="VV174" s="22">
        <f t="shared" ref="VV174" si="17258">SUM(VV175:VV179)</f>
        <v>414000</v>
      </c>
      <c r="VW174" s="22">
        <f t="shared" ref="VW174" si="17259">SUM(VW175:VW179)</f>
        <v>414000</v>
      </c>
      <c r="VX174" s="22">
        <f t="shared" ref="VX174" si="17260">SUM(VX175:VX179)</f>
        <v>414000</v>
      </c>
      <c r="VY174" s="22">
        <f t="shared" ref="VY174" si="17261">SUM(VY175:VY179)</f>
        <v>414000</v>
      </c>
      <c r="VZ174" s="22">
        <f t="shared" ref="VZ174" si="17262">SUM(VZ175:VZ179)</f>
        <v>441200</v>
      </c>
      <c r="WA174" s="22">
        <f t="shared" ref="WA174" si="17263">SUM(WA175:WA179)</f>
        <v>441200</v>
      </c>
      <c r="WB174" s="22">
        <f t="shared" ref="WB174" si="17264">SUM(WB175:WB179)</f>
        <v>441200</v>
      </c>
      <c r="WC174" s="22">
        <f t="shared" ref="WC174" si="17265">SUM(WC175:WC179)</f>
        <v>441200</v>
      </c>
      <c r="WD174" s="22">
        <f t="shared" ref="WD174" si="17266">SUM(WD175:WD179)</f>
        <v>441200</v>
      </c>
      <c r="WE174" s="22">
        <f t="shared" ref="WE174" si="17267">SUM(WE175:WE179)</f>
        <v>441200</v>
      </c>
      <c r="WF174" s="22">
        <f t="shared" ref="WF174" si="17268">SUM(WF175:WF179)</f>
        <v>441200</v>
      </c>
      <c r="WG174" s="22">
        <f t="shared" ref="WG174" si="17269">SUM(WG175:WG179)</f>
        <v>441200</v>
      </c>
      <c r="WH174" s="22">
        <f t="shared" ref="WH174" si="17270">SUM(WH175:WH179)</f>
        <v>441200</v>
      </c>
      <c r="WI174" s="22">
        <f t="shared" ref="WI174" si="17271">SUM(WI175:WI179)</f>
        <v>441200</v>
      </c>
      <c r="WJ174" s="22">
        <f t="shared" ref="WJ174" si="17272">SUM(WJ175:WJ179)</f>
        <v>441200</v>
      </c>
      <c r="WK174" s="22">
        <f t="shared" ref="WK174" si="17273">SUM(WK175:WK179)</f>
        <v>441200</v>
      </c>
      <c r="WL174" s="22">
        <f t="shared" ref="WL174" si="17274">SUM(WL175:WL179)</f>
        <v>441200</v>
      </c>
      <c r="WM174" s="22">
        <f t="shared" ref="WM174" si="17275">SUM(WM175:WM179)</f>
        <v>441200</v>
      </c>
      <c r="WN174" s="22">
        <f t="shared" ref="WN174" si="17276">SUM(WN175:WN179)</f>
        <v>441200</v>
      </c>
      <c r="WO174" s="22">
        <f t="shared" ref="WO174" si="17277">SUM(WO175:WO179)</f>
        <v>441200</v>
      </c>
      <c r="WP174" s="22">
        <f t="shared" ref="WP174" si="17278">SUM(WP175:WP179)</f>
        <v>441200</v>
      </c>
      <c r="WQ174" s="22">
        <f t="shared" ref="WQ174" si="17279">SUM(WQ175:WQ179)</f>
        <v>441200</v>
      </c>
      <c r="WR174" s="22">
        <f t="shared" ref="WR174" si="17280">SUM(WR175:WR179)</f>
        <v>441200</v>
      </c>
      <c r="WS174" s="22">
        <f t="shared" ref="WS174" si="17281">SUM(WS175:WS179)</f>
        <v>441200</v>
      </c>
      <c r="WT174" s="22">
        <f t="shared" ref="WT174" si="17282">SUM(WT175:WT179)</f>
        <v>441200</v>
      </c>
      <c r="WU174" s="22">
        <f t="shared" ref="WU174" si="17283">SUM(WU175:WU179)</f>
        <v>441200</v>
      </c>
      <c r="WV174" s="22">
        <f t="shared" ref="WV174" si="17284">SUM(WV175:WV179)</f>
        <v>441200</v>
      </c>
      <c r="WW174" s="22">
        <f t="shared" ref="WW174" si="17285">SUM(WW175:WW179)</f>
        <v>441200</v>
      </c>
      <c r="WX174" s="22">
        <f t="shared" ref="WX174" si="17286">SUM(WX175:WX179)</f>
        <v>441200</v>
      </c>
      <c r="WY174" s="22">
        <f t="shared" ref="WY174" si="17287">SUM(WY175:WY179)</f>
        <v>441200</v>
      </c>
      <c r="WZ174" s="22">
        <f t="shared" ref="WZ174" si="17288">SUM(WZ175:WZ179)</f>
        <v>441200</v>
      </c>
      <c r="XA174" s="22">
        <f t="shared" ref="XA174" si="17289">SUM(XA175:XA179)</f>
        <v>441200</v>
      </c>
      <c r="XB174" s="22">
        <f t="shared" ref="XB174" si="17290">SUM(XB175:XB179)</f>
        <v>330900</v>
      </c>
      <c r="XC174" s="22">
        <f t="shared" ref="XC174" si="17291">SUM(XC175:XC179)</f>
        <v>330900</v>
      </c>
      <c r="XD174" s="22">
        <f t="shared" ref="XD174" si="17292">SUM(XD175:XD179)</f>
        <v>330900</v>
      </c>
      <c r="XE174" s="22">
        <f t="shared" ref="XE174" si="17293">SUM(XE175:XE179)</f>
        <v>330900</v>
      </c>
      <c r="XF174" s="22">
        <f t="shared" ref="XF174" si="17294">SUM(XF175:XF179)</f>
        <v>330900</v>
      </c>
      <c r="XG174" s="22">
        <f t="shared" ref="XG174" si="17295">SUM(XG175:XG179)</f>
        <v>330900</v>
      </c>
      <c r="XH174" s="22">
        <f t="shared" ref="XH174" si="17296">SUM(XH175:XH179)</f>
        <v>330900</v>
      </c>
      <c r="XI174" s="22">
        <f t="shared" ref="XI174" si="17297">SUM(XI175:XI179)</f>
        <v>330900</v>
      </c>
      <c r="XJ174" s="22">
        <f t="shared" ref="XJ174" si="17298">SUM(XJ175:XJ179)</f>
        <v>330900</v>
      </c>
      <c r="XK174" s="22">
        <f t="shared" ref="XK174" si="17299">SUM(XK175:XK179)</f>
        <v>330900</v>
      </c>
      <c r="XL174" s="22">
        <f t="shared" ref="XL174" si="17300">SUM(XL175:XL179)</f>
        <v>330900</v>
      </c>
      <c r="XM174" s="22">
        <f t="shared" ref="XM174" si="17301">SUM(XM175:XM179)</f>
        <v>330900</v>
      </c>
      <c r="XN174" s="22">
        <f t="shared" ref="XN174" si="17302">SUM(XN175:XN179)</f>
        <v>330900</v>
      </c>
      <c r="XO174" s="22">
        <f t="shared" ref="XO174" si="17303">SUM(XO175:XO179)</f>
        <v>330900</v>
      </c>
      <c r="XP174" s="22">
        <f t="shared" ref="XP174" si="17304">SUM(XP175:XP179)</f>
        <v>330900</v>
      </c>
      <c r="XQ174" s="22">
        <f t="shared" ref="XQ174" si="17305">SUM(XQ175:XQ179)</f>
        <v>330900</v>
      </c>
      <c r="XR174" s="22">
        <f t="shared" ref="XR174" si="17306">SUM(XR175:XR179)</f>
        <v>330900</v>
      </c>
      <c r="XS174" s="22">
        <f t="shared" ref="XS174" si="17307">SUM(XS175:XS179)</f>
        <v>330900</v>
      </c>
      <c r="XT174" s="22">
        <f t="shared" ref="XT174" si="17308">SUM(XT175:XT179)</f>
        <v>330900</v>
      </c>
      <c r="XU174" s="22">
        <f t="shared" ref="XU174" si="17309">SUM(XU175:XU179)</f>
        <v>330900</v>
      </c>
      <c r="XV174" s="22">
        <f t="shared" ref="XV174" si="17310">SUM(XV175:XV179)</f>
        <v>330900</v>
      </c>
      <c r="XW174" s="22">
        <f t="shared" ref="XW174" si="17311">SUM(XW175:XW179)</f>
        <v>330900</v>
      </c>
      <c r="XX174" s="22">
        <f t="shared" ref="XX174" si="17312">SUM(XX175:XX179)</f>
        <v>330900</v>
      </c>
      <c r="XY174" s="22">
        <f t="shared" ref="XY174" si="17313">SUM(XY175:XY179)</f>
        <v>330900</v>
      </c>
      <c r="XZ174" s="22">
        <f t="shared" ref="XZ174" si="17314">SUM(XZ175:XZ179)</f>
        <v>330900</v>
      </c>
      <c r="YA174" s="22">
        <f t="shared" ref="YA174" si="17315">SUM(YA175:YA179)</f>
        <v>330900</v>
      </c>
      <c r="YB174" s="22">
        <f t="shared" ref="YB174" si="17316">SUM(YB175:YB179)</f>
        <v>330900</v>
      </c>
      <c r="YC174" s="22">
        <f t="shared" ref="YC174" si="17317">SUM(YC175:YC179)</f>
        <v>330900</v>
      </c>
      <c r="YD174" s="22">
        <f t="shared" ref="YD174" si="17318">SUM(YD175:YD179)</f>
        <v>330900</v>
      </c>
      <c r="YE174" s="22">
        <f t="shared" ref="YE174" si="17319">SUM(YE175:YE179)</f>
        <v>330900</v>
      </c>
      <c r="YF174" s="22">
        <f t="shared" ref="YF174" si="17320">SUM(YF175:YF179)</f>
        <v>330900</v>
      </c>
      <c r="YG174" s="22">
        <f t="shared" ref="YG174" si="17321">SUM(YG175:YG179)</f>
        <v>351300</v>
      </c>
      <c r="YH174" s="22">
        <f t="shared" ref="YH174" si="17322">SUM(YH175:YH179)</f>
        <v>351300</v>
      </c>
      <c r="YI174" s="22">
        <f t="shared" ref="YI174" si="17323">SUM(YI175:YI179)</f>
        <v>351300</v>
      </c>
      <c r="YJ174" s="22">
        <f t="shared" ref="YJ174" si="17324">SUM(YJ175:YJ179)</f>
        <v>351300</v>
      </c>
      <c r="YK174" s="22">
        <f t="shared" ref="YK174" si="17325">SUM(YK175:YK179)</f>
        <v>351300</v>
      </c>
      <c r="YL174" s="22">
        <f t="shared" ref="YL174" si="17326">SUM(YL175:YL179)</f>
        <v>351300</v>
      </c>
      <c r="YM174" s="22">
        <f t="shared" ref="YM174" si="17327">SUM(YM175:YM179)</f>
        <v>351300</v>
      </c>
      <c r="YN174" s="22">
        <f t="shared" ref="YN174" si="17328">SUM(YN175:YN179)</f>
        <v>351300</v>
      </c>
      <c r="YO174" s="22">
        <f t="shared" ref="YO174" si="17329">SUM(YO175:YO179)</f>
        <v>351300</v>
      </c>
      <c r="YP174" s="22">
        <f t="shared" ref="YP174" si="17330">SUM(YP175:YP179)</f>
        <v>351300</v>
      </c>
      <c r="YQ174" s="22">
        <f t="shared" ref="YQ174" si="17331">SUM(YQ175:YQ179)</f>
        <v>351300</v>
      </c>
      <c r="YR174" s="22">
        <f t="shared" ref="YR174" si="17332">SUM(YR175:YR179)</f>
        <v>351300</v>
      </c>
      <c r="YS174" s="22">
        <f t="shared" ref="YS174" si="17333">SUM(YS175:YS179)</f>
        <v>351300</v>
      </c>
      <c r="YT174" s="22">
        <f t="shared" ref="YT174" si="17334">SUM(YT175:YT179)</f>
        <v>351300</v>
      </c>
      <c r="YU174" s="22">
        <f t="shared" ref="YU174" si="17335">SUM(YU175:YU179)</f>
        <v>351300</v>
      </c>
      <c r="YV174" s="22">
        <f t="shared" ref="YV174" si="17336">SUM(YV175:YV179)</f>
        <v>351300</v>
      </c>
      <c r="YW174" s="22">
        <f t="shared" ref="YW174" si="17337">SUM(YW175:YW179)</f>
        <v>351300</v>
      </c>
      <c r="YX174" s="22">
        <f t="shared" ref="YX174" si="17338">SUM(YX175:YX179)</f>
        <v>351300</v>
      </c>
      <c r="YY174" s="22">
        <f t="shared" ref="YY174" si="17339">SUM(YY175:YY179)</f>
        <v>351300</v>
      </c>
      <c r="YZ174" s="22">
        <f t="shared" ref="YZ174" si="17340">SUM(YZ175:YZ179)</f>
        <v>351300</v>
      </c>
      <c r="ZA174" s="22">
        <f t="shared" ref="ZA174" si="17341">SUM(ZA175:ZA179)</f>
        <v>351300</v>
      </c>
      <c r="ZB174" s="22">
        <f t="shared" ref="ZB174" si="17342">SUM(ZB175:ZB179)</f>
        <v>351300</v>
      </c>
      <c r="ZC174" s="22">
        <f t="shared" ref="ZC174" si="17343">SUM(ZC175:ZC179)</f>
        <v>351300</v>
      </c>
      <c r="ZD174" s="22">
        <f t="shared" ref="ZD174" si="17344">SUM(ZD175:ZD179)</f>
        <v>351300</v>
      </c>
      <c r="ZE174" s="22">
        <f t="shared" ref="ZE174" si="17345">SUM(ZE175:ZE179)</f>
        <v>351300</v>
      </c>
      <c r="ZF174" s="22">
        <f t="shared" ref="ZF174" si="17346">SUM(ZF175:ZF179)</f>
        <v>351300</v>
      </c>
      <c r="ZG174" s="22">
        <f t="shared" ref="ZG174" si="17347">SUM(ZG175:ZG179)</f>
        <v>351300</v>
      </c>
      <c r="ZH174" s="22">
        <f t="shared" ref="ZH174" si="17348">SUM(ZH175:ZH179)</f>
        <v>351300</v>
      </c>
      <c r="ZI174" s="22">
        <f t="shared" ref="ZI174" si="17349">SUM(ZI175:ZI179)</f>
        <v>351300</v>
      </c>
      <c r="ZJ174" s="22">
        <f t="shared" ref="ZJ174" si="17350">SUM(ZJ175:ZJ179)</f>
        <v>351300</v>
      </c>
      <c r="ZK174" s="22">
        <f t="shared" ref="ZK174" si="17351">SUM(ZK175:ZK179)</f>
        <v>468800</v>
      </c>
      <c r="ZL174" s="22">
        <f t="shared" ref="ZL174" si="17352">SUM(ZL175:ZL179)</f>
        <v>468800</v>
      </c>
      <c r="ZM174" s="22">
        <f t="shared" ref="ZM174" si="17353">SUM(ZM175:ZM179)</f>
        <v>468800</v>
      </c>
      <c r="ZN174" s="22">
        <f t="shared" ref="ZN174" si="17354">SUM(ZN175:ZN179)</f>
        <v>468800</v>
      </c>
      <c r="ZO174" s="22">
        <f t="shared" ref="ZO174" si="17355">SUM(ZO175:ZO179)</f>
        <v>468800</v>
      </c>
      <c r="ZP174" s="22">
        <f t="shared" ref="ZP174" si="17356">SUM(ZP175:ZP179)</f>
        <v>468800</v>
      </c>
      <c r="ZQ174" s="22">
        <f t="shared" ref="ZQ174" si="17357">SUM(ZQ175:ZQ179)</f>
        <v>468800</v>
      </c>
      <c r="ZR174" s="22">
        <f t="shared" ref="ZR174" si="17358">SUM(ZR175:ZR179)</f>
        <v>468800</v>
      </c>
      <c r="ZS174" s="22">
        <f t="shared" ref="ZS174" si="17359">SUM(ZS175:ZS179)</f>
        <v>468800</v>
      </c>
      <c r="ZT174" s="22">
        <f t="shared" ref="ZT174" si="17360">SUM(ZT175:ZT179)</f>
        <v>468800</v>
      </c>
      <c r="ZU174" s="22">
        <f t="shared" ref="ZU174" si="17361">SUM(ZU175:ZU179)</f>
        <v>468800</v>
      </c>
      <c r="ZV174" s="22">
        <f t="shared" ref="ZV174" si="17362">SUM(ZV175:ZV179)</f>
        <v>468800</v>
      </c>
      <c r="ZW174" s="22">
        <f t="shared" ref="ZW174" si="17363">SUM(ZW175:ZW179)</f>
        <v>468800</v>
      </c>
      <c r="ZX174" s="22">
        <f t="shared" ref="ZX174" si="17364">SUM(ZX175:ZX179)</f>
        <v>468800</v>
      </c>
      <c r="ZY174" s="22">
        <f t="shared" ref="ZY174" si="17365">SUM(ZY175:ZY179)</f>
        <v>468800</v>
      </c>
      <c r="ZZ174" s="22">
        <f t="shared" ref="ZZ174" si="17366">SUM(ZZ175:ZZ179)</f>
        <v>468800</v>
      </c>
      <c r="AAA174" s="22">
        <f t="shared" ref="AAA174" si="17367">SUM(AAA175:AAA179)</f>
        <v>468800</v>
      </c>
      <c r="AAB174" s="22">
        <f t="shared" ref="AAB174" si="17368">SUM(AAB175:AAB179)</f>
        <v>468800</v>
      </c>
      <c r="AAC174" s="22">
        <f t="shared" ref="AAC174" si="17369">SUM(AAC175:AAC179)</f>
        <v>468800</v>
      </c>
      <c r="AAD174" s="22">
        <f t="shared" ref="AAD174" si="17370">SUM(AAD175:AAD179)</f>
        <v>468800</v>
      </c>
      <c r="AAE174" s="22">
        <f t="shared" ref="AAE174" si="17371">SUM(AAE175:AAE179)</f>
        <v>468800</v>
      </c>
      <c r="AAF174" s="22">
        <f t="shared" ref="AAF174" si="17372">SUM(AAF175:AAF179)</f>
        <v>468800</v>
      </c>
      <c r="AAG174" s="22">
        <f t="shared" ref="AAG174" si="17373">SUM(AAG175:AAG179)</f>
        <v>468800</v>
      </c>
      <c r="AAH174" s="22">
        <f t="shared" ref="AAH174" si="17374">SUM(AAH175:AAH179)</f>
        <v>468800</v>
      </c>
      <c r="AAI174" s="22">
        <f t="shared" ref="AAI174" si="17375">SUM(AAI175:AAI179)</f>
        <v>468800</v>
      </c>
      <c r="AAJ174" s="22">
        <f t="shared" ref="AAJ174" si="17376">SUM(AAJ175:AAJ179)</f>
        <v>468800</v>
      </c>
      <c r="AAK174" s="22">
        <f t="shared" ref="AAK174" si="17377">SUM(AAK175:AAK179)</f>
        <v>468800</v>
      </c>
      <c r="AAL174" s="22">
        <f t="shared" ref="AAL174" si="17378">SUM(AAL175:AAL179)</f>
        <v>468800</v>
      </c>
      <c r="AAM174" s="22">
        <f t="shared" ref="AAM174" si="17379">SUM(AAM175:AAM179)</f>
        <v>468800</v>
      </c>
      <c r="AAN174" s="22">
        <f t="shared" ref="AAN174" si="17380">SUM(AAN175:AAN179)</f>
        <v>468800</v>
      </c>
      <c r="AAO174" s="22">
        <f t="shared" ref="AAO174" si="17381">SUM(AAO175:AAO179)</f>
        <v>468800</v>
      </c>
      <c r="AAP174" s="22">
        <f t="shared" ref="AAP174" si="17382">SUM(AAP175:AAP179)</f>
        <v>468800</v>
      </c>
      <c r="AAQ174" s="22">
        <f t="shared" ref="AAQ174" si="17383">SUM(AAQ175:AAQ179)</f>
        <v>468800</v>
      </c>
      <c r="AAR174" s="22">
        <f t="shared" ref="AAR174" si="17384">SUM(AAR175:AAR179)</f>
        <v>468800</v>
      </c>
      <c r="AAS174" s="22">
        <f t="shared" ref="AAS174" si="17385">SUM(AAS175:AAS179)</f>
        <v>468800</v>
      </c>
      <c r="AAT174" s="22">
        <f t="shared" ref="AAT174" si="17386">SUM(AAT175:AAT179)</f>
        <v>468800</v>
      </c>
      <c r="AAU174" s="22">
        <f t="shared" ref="AAU174" si="17387">SUM(AAU175:AAU179)</f>
        <v>468800</v>
      </c>
      <c r="AAV174" s="22">
        <f t="shared" ref="AAV174" si="17388">SUM(AAV175:AAV179)</f>
        <v>468800</v>
      </c>
      <c r="AAW174" s="22">
        <f t="shared" ref="AAW174" si="17389">SUM(AAW175:AAW179)</f>
        <v>468800</v>
      </c>
      <c r="AAX174" s="22">
        <f t="shared" ref="AAX174" si="17390">SUM(AAX175:AAX179)</f>
        <v>468800</v>
      </c>
      <c r="AAY174" s="22">
        <f t="shared" ref="AAY174" si="17391">SUM(AAY175:AAY179)</f>
        <v>468800</v>
      </c>
      <c r="AAZ174" s="22">
        <f t="shared" ref="AAZ174" si="17392">SUM(AAZ175:AAZ179)</f>
        <v>468800</v>
      </c>
      <c r="ABA174" s="22">
        <f t="shared" ref="ABA174" si="17393">SUM(ABA175:ABA179)</f>
        <v>468800</v>
      </c>
      <c r="ABB174" s="22">
        <f t="shared" ref="ABB174" si="17394">SUM(ABB175:ABB179)</f>
        <v>468800</v>
      </c>
      <c r="ABC174" s="22">
        <f t="shared" ref="ABC174" si="17395">SUM(ABC175:ABC179)</f>
        <v>468800</v>
      </c>
      <c r="ABD174" s="22">
        <f t="shared" ref="ABD174" si="17396">SUM(ABD175:ABD179)</f>
        <v>468800</v>
      </c>
      <c r="ABE174" s="22">
        <f t="shared" ref="ABE174" si="17397">SUM(ABE175:ABE179)</f>
        <v>468800</v>
      </c>
      <c r="ABF174" s="22">
        <f t="shared" ref="ABF174" si="17398">SUM(ABF175:ABF179)</f>
        <v>468800</v>
      </c>
      <c r="ABG174" s="22">
        <f t="shared" ref="ABG174" si="17399">SUM(ABG175:ABG179)</f>
        <v>468800</v>
      </c>
      <c r="ABH174" s="22">
        <f t="shared" ref="ABH174" si="17400">SUM(ABH175:ABH179)</f>
        <v>468800</v>
      </c>
      <c r="ABI174" s="22">
        <f t="shared" ref="ABI174" si="17401">SUM(ABI175:ABI179)</f>
        <v>468800</v>
      </c>
      <c r="ABJ174" s="22">
        <f t="shared" ref="ABJ174" si="17402">SUM(ABJ175:ABJ179)</f>
        <v>468800</v>
      </c>
      <c r="ABK174" s="22">
        <f t="shared" ref="ABK174" si="17403">SUM(ABK175:ABK179)</f>
        <v>468800</v>
      </c>
      <c r="ABL174" s="22">
        <f t="shared" ref="ABL174" si="17404">SUM(ABL175:ABL179)</f>
        <v>468800</v>
      </c>
      <c r="ABM174" s="22">
        <f t="shared" ref="ABM174" si="17405">SUM(ABM175:ABM179)</f>
        <v>468800</v>
      </c>
      <c r="ABN174" s="22">
        <f t="shared" ref="ABN174" si="17406">SUM(ABN175:ABN179)</f>
        <v>468800</v>
      </c>
      <c r="ABO174" s="22">
        <f t="shared" ref="ABO174" si="17407">SUM(ABO175:ABO179)</f>
        <v>468800</v>
      </c>
      <c r="ABP174" s="22">
        <f t="shared" ref="ABP174" si="17408">SUM(ABP175:ABP179)</f>
        <v>468800</v>
      </c>
      <c r="ABQ174" s="22">
        <f t="shared" ref="ABQ174" si="17409">SUM(ABQ175:ABQ179)</f>
        <v>468800</v>
      </c>
      <c r="ABR174" s="22">
        <f t="shared" ref="ABR174" si="17410">SUM(ABR175:ABR179)</f>
        <v>468800</v>
      </c>
      <c r="ABS174" s="22">
        <f t="shared" ref="ABS174" si="17411">SUM(ABS175:ABS179)</f>
        <v>468800</v>
      </c>
      <c r="ABT174" s="22">
        <f t="shared" ref="ABT174" si="17412">SUM(ABT175:ABT179)</f>
        <v>496400</v>
      </c>
      <c r="ABU174" s="22">
        <f t="shared" ref="ABU174" si="17413">SUM(ABU175:ABU179)</f>
        <v>496400</v>
      </c>
      <c r="ABV174" s="22">
        <f t="shared" ref="ABV174" si="17414">SUM(ABV175:ABV179)</f>
        <v>496400</v>
      </c>
      <c r="ABW174" s="22">
        <f t="shared" ref="ABW174" si="17415">SUM(ABW175:ABW179)</f>
        <v>496400</v>
      </c>
      <c r="ABX174" s="22">
        <f t="shared" ref="ABX174" si="17416">SUM(ABX175:ABX179)</f>
        <v>496400</v>
      </c>
      <c r="ABY174" s="22">
        <f t="shared" ref="ABY174" si="17417">SUM(ABY175:ABY179)</f>
        <v>496400</v>
      </c>
      <c r="ABZ174" s="22">
        <f t="shared" ref="ABZ174" si="17418">SUM(ABZ175:ABZ179)</f>
        <v>496400</v>
      </c>
      <c r="ACA174" s="22">
        <f t="shared" ref="ACA174" si="17419">SUM(ACA175:ACA179)</f>
        <v>496400</v>
      </c>
      <c r="ACB174" s="22">
        <f t="shared" ref="ACB174" si="17420">SUM(ACB175:ACB179)</f>
        <v>496400</v>
      </c>
      <c r="ACC174" s="22">
        <f t="shared" ref="ACC174" si="17421">SUM(ACC175:ACC179)</f>
        <v>496400</v>
      </c>
      <c r="ACD174" s="22">
        <f t="shared" ref="ACD174" si="17422">SUM(ACD175:ACD179)</f>
        <v>496400</v>
      </c>
      <c r="ACE174" s="22">
        <f t="shared" ref="ACE174" si="17423">SUM(ACE175:ACE179)</f>
        <v>496400</v>
      </c>
      <c r="ACF174" s="22">
        <f t="shared" ref="ACF174" si="17424">SUM(ACF175:ACF179)</f>
        <v>496400</v>
      </c>
      <c r="ACG174" s="22">
        <f t="shared" ref="ACG174" si="17425">SUM(ACG175:ACG179)</f>
        <v>496400</v>
      </c>
      <c r="ACH174" s="22">
        <f t="shared" ref="ACH174" si="17426">SUM(ACH175:ACH179)</f>
        <v>496400</v>
      </c>
      <c r="ACI174" s="22">
        <f t="shared" ref="ACI174" si="17427">SUM(ACI175:ACI179)</f>
        <v>496400</v>
      </c>
      <c r="ACJ174" s="22">
        <f t="shared" ref="ACJ174" si="17428">SUM(ACJ175:ACJ179)</f>
        <v>496400</v>
      </c>
      <c r="ACK174" s="22">
        <f t="shared" ref="ACK174" si="17429">SUM(ACK175:ACK179)</f>
        <v>496400</v>
      </c>
      <c r="ACL174" s="22">
        <f t="shared" ref="ACL174" si="17430">SUM(ACL175:ACL179)</f>
        <v>496400</v>
      </c>
      <c r="ACM174" s="22">
        <f t="shared" ref="ACM174" si="17431">SUM(ACM175:ACM179)</f>
        <v>496400</v>
      </c>
      <c r="ACN174" s="22">
        <f t="shared" ref="ACN174" si="17432">SUM(ACN175:ACN179)</f>
        <v>496400</v>
      </c>
      <c r="ACO174" s="22">
        <f t="shared" ref="ACO174" si="17433">SUM(ACO175:ACO179)</f>
        <v>496400</v>
      </c>
      <c r="ACP174" s="22">
        <f t="shared" ref="ACP174" si="17434">SUM(ACP175:ACP179)</f>
        <v>496400</v>
      </c>
      <c r="ACQ174" s="22">
        <f t="shared" ref="ACQ174" si="17435">SUM(ACQ175:ACQ179)</f>
        <v>496400</v>
      </c>
      <c r="ACR174" s="22">
        <f t="shared" ref="ACR174" si="17436">SUM(ACR175:ACR179)</f>
        <v>496400</v>
      </c>
      <c r="ACS174" s="22">
        <f t="shared" ref="ACS174" si="17437">SUM(ACS175:ACS179)</f>
        <v>496400</v>
      </c>
      <c r="ACT174" s="22">
        <f t="shared" ref="ACT174" si="17438">SUM(ACT175:ACT179)</f>
        <v>496400</v>
      </c>
      <c r="ACU174" s="22">
        <f t="shared" ref="ACU174" si="17439">SUM(ACU175:ACU179)</f>
        <v>496400</v>
      </c>
      <c r="ACV174" s="22">
        <f t="shared" ref="ACV174" si="17440">SUM(ACV175:ACV179)</f>
        <v>496400</v>
      </c>
      <c r="ACW174" s="22">
        <f t="shared" ref="ACW174" si="17441">SUM(ACW175:ACW179)</f>
        <v>496400</v>
      </c>
      <c r="ACX174" s="22">
        <f t="shared" ref="ACX174" si="17442">SUM(ACX175:ACX179)</f>
        <v>496400</v>
      </c>
      <c r="ACY174" s="22">
        <f t="shared" ref="ACY174" si="17443">SUM(ACY175:ACY179)</f>
        <v>523599.99999999994</v>
      </c>
      <c r="ACZ174" s="22">
        <f t="shared" ref="ACZ174" si="17444">SUM(ACZ175:ACZ179)</f>
        <v>523599.99999999994</v>
      </c>
      <c r="ADA174" s="22">
        <f t="shared" ref="ADA174" si="17445">SUM(ADA175:ADA179)</f>
        <v>523599.99999999994</v>
      </c>
      <c r="ADB174" s="22">
        <f t="shared" ref="ADB174" si="17446">SUM(ADB175:ADB179)</f>
        <v>523599.99999999994</v>
      </c>
      <c r="ADC174" s="22">
        <f t="shared" ref="ADC174" si="17447">SUM(ADC175:ADC179)</f>
        <v>523599.99999999994</v>
      </c>
      <c r="ADD174" s="22">
        <f t="shared" ref="ADD174" si="17448">SUM(ADD175:ADD179)</f>
        <v>523599.99999999994</v>
      </c>
      <c r="ADE174" s="22">
        <f t="shared" ref="ADE174" si="17449">SUM(ADE175:ADE179)</f>
        <v>523599.99999999994</v>
      </c>
      <c r="ADF174" s="22">
        <f t="shared" ref="ADF174" si="17450">SUM(ADF175:ADF179)</f>
        <v>523599.99999999994</v>
      </c>
      <c r="ADG174" s="22">
        <f t="shared" ref="ADG174" si="17451">SUM(ADG175:ADG179)</f>
        <v>523599.99999999994</v>
      </c>
      <c r="ADH174" s="22">
        <f t="shared" ref="ADH174" si="17452">SUM(ADH175:ADH179)</f>
        <v>523599.99999999994</v>
      </c>
      <c r="ADI174" s="22">
        <f t="shared" ref="ADI174" si="17453">SUM(ADI175:ADI179)</f>
        <v>523599.99999999994</v>
      </c>
      <c r="ADJ174" s="22">
        <f t="shared" ref="ADJ174" si="17454">SUM(ADJ175:ADJ179)</f>
        <v>523599.99999999994</v>
      </c>
      <c r="ADK174" s="22">
        <f t="shared" ref="ADK174" si="17455">SUM(ADK175:ADK179)</f>
        <v>523599.99999999994</v>
      </c>
      <c r="ADL174" s="22">
        <f t="shared" ref="ADL174" si="17456">SUM(ADL175:ADL179)</f>
        <v>523599.99999999994</v>
      </c>
      <c r="ADM174" s="22">
        <f t="shared" ref="ADM174" si="17457">SUM(ADM175:ADM179)</f>
        <v>523599.99999999994</v>
      </c>
      <c r="ADN174" s="22">
        <f t="shared" ref="ADN174" si="17458">SUM(ADN175:ADN179)</f>
        <v>523599.99999999994</v>
      </c>
      <c r="ADO174" s="22">
        <f t="shared" ref="ADO174" si="17459">SUM(ADO175:ADO179)</f>
        <v>523599.99999999994</v>
      </c>
      <c r="ADP174" s="22">
        <f t="shared" ref="ADP174" si="17460">SUM(ADP175:ADP179)</f>
        <v>523599.99999999994</v>
      </c>
      <c r="ADQ174" s="22">
        <f t="shared" ref="ADQ174" si="17461">SUM(ADQ175:ADQ179)</f>
        <v>523599.99999999994</v>
      </c>
      <c r="ADR174" s="22">
        <f t="shared" ref="ADR174" si="17462">SUM(ADR175:ADR179)</f>
        <v>523599.99999999994</v>
      </c>
      <c r="ADS174" s="22">
        <f t="shared" ref="ADS174" si="17463">SUM(ADS175:ADS179)</f>
        <v>523599.99999999994</v>
      </c>
      <c r="ADT174" s="22">
        <f t="shared" ref="ADT174" si="17464">SUM(ADT175:ADT179)</f>
        <v>523599.99999999994</v>
      </c>
      <c r="ADU174" s="22">
        <f t="shared" ref="ADU174" si="17465">SUM(ADU175:ADU179)</f>
        <v>523599.99999999994</v>
      </c>
      <c r="ADV174" s="22">
        <f t="shared" ref="ADV174" si="17466">SUM(ADV175:ADV179)</f>
        <v>523599.99999999994</v>
      </c>
      <c r="ADW174" s="22">
        <f t="shared" ref="ADW174" si="17467">SUM(ADW175:ADW179)</f>
        <v>523599.99999999994</v>
      </c>
      <c r="ADX174" s="22">
        <f t="shared" ref="ADX174" si="17468">SUM(ADX175:ADX179)</f>
        <v>523599.99999999994</v>
      </c>
      <c r="ADY174" s="22">
        <f t="shared" ref="ADY174" si="17469">SUM(ADY175:ADY179)</f>
        <v>523599.99999999994</v>
      </c>
      <c r="ADZ174" s="22">
        <f t="shared" ref="ADZ174" si="17470">SUM(ADZ175:ADZ179)</f>
        <v>523599.99999999994</v>
      </c>
      <c r="AEA174" s="22">
        <f t="shared" ref="AEA174" si="17471">SUM(AEA175:AEA179)</f>
        <v>523599.99999999994</v>
      </c>
      <c r="AEB174" s="22">
        <f t="shared" ref="AEB174" si="17472">SUM(AEB175:AEB179)</f>
        <v>523599.99999999994</v>
      </c>
      <c r="AEC174" s="22">
        <f t="shared" ref="AEC174" si="17473">SUM(AEC175:AEC179)</f>
        <v>523599.99999999994</v>
      </c>
      <c r="AED174" s="22">
        <f t="shared" ref="AED174" si="17474">SUM(AED175:AED179)</f>
        <v>826200</v>
      </c>
      <c r="AEE174" s="22">
        <f t="shared" ref="AEE174" si="17475">SUM(AEE175:AEE179)</f>
        <v>826200</v>
      </c>
      <c r="AEF174" s="22">
        <f t="shared" ref="AEF174" si="17476">SUM(AEF175:AEF179)</f>
        <v>826200</v>
      </c>
      <c r="AEG174" s="22">
        <f t="shared" ref="AEG174" si="17477">SUM(AEG175:AEG179)</f>
        <v>826200</v>
      </c>
      <c r="AEH174" s="22">
        <f t="shared" ref="AEH174" si="17478">SUM(AEH175:AEH179)</f>
        <v>826200</v>
      </c>
      <c r="AEI174" s="22">
        <f t="shared" ref="AEI174" si="17479">SUM(AEI175:AEI179)</f>
        <v>826200</v>
      </c>
      <c r="AEJ174" s="22">
        <f t="shared" ref="AEJ174" si="17480">SUM(AEJ175:AEJ179)</f>
        <v>826200</v>
      </c>
      <c r="AEK174" s="22">
        <f t="shared" ref="AEK174" si="17481">SUM(AEK175:AEK179)</f>
        <v>826200</v>
      </c>
      <c r="AEL174" s="22">
        <f t="shared" ref="AEL174" si="17482">SUM(AEL175:AEL179)</f>
        <v>826200</v>
      </c>
      <c r="AEM174" s="22">
        <f t="shared" ref="AEM174" si="17483">SUM(AEM175:AEM179)</f>
        <v>826200</v>
      </c>
      <c r="AEN174" s="22">
        <f t="shared" ref="AEN174" si="17484">SUM(AEN175:AEN179)</f>
        <v>826200</v>
      </c>
      <c r="AEO174" s="22">
        <f t="shared" ref="AEO174" si="17485">SUM(AEO175:AEO179)</f>
        <v>826200</v>
      </c>
      <c r="AEP174" s="22">
        <f t="shared" ref="AEP174" si="17486">SUM(AEP175:AEP179)</f>
        <v>826200</v>
      </c>
      <c r="AEQ174" s="22">
        <f t="shared" ref="AEQ174" si="17487">SUM(AEQ175:AEQ179)</f>
        <v>826200</v>
      </c>
      <c r="AER174" s="22">
        <f t="shared" ref="AER174" si="17488">SUM(AER175:AER179)</f>
        <v>826200</v>
      </c>
      <c r="AES174" s="22">
        <f t="shared" ref="AES174" si="17489">SUM(AES175:AES179)</f>
        <v>826200</v>
      </c>
      <c r="AET174" s="22">
        <f t="shared" ref="AET174" si="17490">SUM(AET175:AET179)</f>
        <v>826200</v>
      </c>
      <c r="AEU174" s="22">
        <f t="shared" ref="AEU174" si="17491">SUM(AEU175:AEU179)</f>
        <v>826200</v>
      </c>
      <c r="AEV174" s="22">
        <f t="shared" ref="AEV174" si="17492">SUM(AEV175:AEV179)</f>
        <v>826200</v>
      </c>
      <c r="AEW174" s="22">
        <f t="shared" ref="AEW174" si="17493">SUM(AEW175:AEW179)</f>
        <v>826200</v>
      </c>
      <c r="AEX174" s="22">
        <f t="shared" ref="AEX174" si="17494">SUM(AEX175:AEX179)</f>
        <v>826200</v>
      </c>
      <c r="AEY174" s="22">
        <f t="shared" ref="AEY174" si="17495">SUM(AEY175:AEY179)</f>
        <v>826200</v>
      </c>
      <c r="AEZ174" s="22">
        <f t="shared" ref="AEZ174" si="17496">SUM(AEZ175:AEZ179)</f>
        <v>826200</v>
      </c>
      <c r="AFA174" s="22">
        <f t="shared" ref="AFA174" si="17497">SUM(AFA175:AFA179)</f>
        <v>826200</v>
      </c>
      <c r="AFB174" s="22">
        <f t="shared" ref="AFB174" si="17498">SUM(AFB175:AFB179)</f>
        <v>826200</v>
      </c>
      <c r="AFC174" s="22">
        <f t="shared" ref="AFC174" si="17499">SUM(AFC175:AFC179)</f>
        <v>826200</v>
      </c>
      <c r="AFD174" s="22">
        <f t="shared" ref="AFD174" si="17500">SUM(AFD175:AFD179)</f>
        <v>826200</v>
      </c>
      <c r="AFE174" s="22">
        <f t="shared" ref="AFE174" si="17501">SUM(AFE175:AFE179)</f>
        <v>826200</v>
      </c>
      <c r="AFF174" s="22">
        <f t="shared" ref="AFF174" si="17502">SUM(AFF175:AFF179)</f>
        <v>826200</v>
      </c>
      <c r="AFG174" s="22">
        <f t="shared" ref="AFG174" si="17503">SUM(AFG175:AFG179)</f>
        <v>826200</v>
      </c>
    </row>
    <row r="175" spans="1:839" s="44" customFormat="1" x14ac:dyDescent="0.25">
      <c r="A175" s="43"/>
      <c r="B175" s="43"/>
      <c r="C175" s="43"/>
      <c r="D175" s="54"/>
      <c r="E175" s="43"/>
      <c r="F175" s="43"/>
      <c r="G175" s="43"/>
      <c r="H175" s="43"/>
      <c r="I175" s="43"/>
      <c r="J175" s="43"/>
      <c r="K175" s="41"/>
      <c r="L175" s="43" t="str">
        <f>структура!$M$11</f>
        <v>контроль</v>
      </c>
      <c r="M175" s="43">
        <f>SUM($Q174:$AFH174)-SUM($Q176:$AFH179)</f>
        <v>-1.1920928955078125E-6</v>
      </c>
      <c r="N175" s="43"/>
      <c r="O175" s="43"/>
      <c r="P175" s="43"/>
      <c r="Q175" s="41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  <c r="EL175" s="43"/>
      <c r="EM175" s="43"/>
      <c r="EN175" s="43"/>
      <c r="EO175" s="43"/>
      <c r="EP175" s="43"/>
      <c r="EQ175" s="43"/>
      <c r="ER175" s="43"/>
      <c r="ES175" s="43"/>
      <c r="ET175" s="43"/>
      <c r="EU175" s="43"/>
      <c r="EV175" s="43"/>
      <c r="EW175" s="43"/>
      <c r="EX175" s="43"/>
      <c r="EY175" s="43"/>
      <c r="EZ175" s="43"/>
      <c r="FA175" s="43"/>
      <c r="FB175" s="43"/>
      <c r="FC175" s="43"/>
      <c r="FD175" s="43"/>
      <c r="FE175" s="43"/>
      <c r="FF175" s="43"/>
      <c r="FG175" s="43"/>
      <c r="FH175" s="43"/>
      <c r="FI175" s="43"/>
      <c r="FJ175" s="43"/>
      <c r="FK175" s="43"/>
      <c r="FL175" s="43"/>
      <c r="FM175" s="43"/>
      <c r="FN175" s="43"/>
      <c r="FO175" s="43"/>
      <c r="FP175" s="43"/>
      <c r="FQ175" s="43"/>
      <c r="FR175" s="43"/>
      <c r="FS175" s="43"/>
      <c r="FT175" s="43"/>
      <c r="FU175" s="43"/>
      <c r="FV175" s="43"/>
      <c r="FW175" s="43"/>
      <c r="FX175" s="43"/>
      <c r="FY175" s="43"/>
      <c r="FZ175" s="43"/>
      <c r="GA175" s="43"/>
      <c r="GB175" s="43"/>
      <c r="GC175" s="43"/>
      <c r="GD175" s="43"/>
      <c r="GE175" s="43"/>
      <c r="GF175" s="43"/>
      <c r="GG175" s="43"/>
      <c r="GH175" s="43"/>
      <c r="GI175" s="43"/>
      <c r="GJ175" s="43"/>
      <c r="GK175" s="43"/>
      <c r="GL175" s="43"/>
      <c r="GM175" s="43"/>
      <c r="GN175" s="43"/>
      <c r="GO175" s="43"/>
      <c r="GP175" s="43"/>
      <c r="GQ175" s="43"/>
      <c r="GR175" s="43"/>
      <c r="GS175" s="43"/>
      <c r="GT175" s="43"/>
      <c r="GU175" s="43"/>
      <c r="GV175" s="43"/>
      <c r="GW175" s="43"/>
      <c r="GX175" s="43"/>
      <c r="GY175" s="43"/>
      <c r="GZ175" s="43"/>
      <c r="HA175" s="43"/>
      <c r="HB175" s="43"/>
      <c r="HC175" s="43"/>
      <c r="HD175" s="43"/>
      <c r="HE175" s="43"/>
      <c r="HF175" s="43"/>
      <c r="HG175" s="43"/>
      <c r="HH175" s="43"/>
      <c r="HI175" s="43"/>
      <c r="HJ175" s="43"/>
      <c r="HK175" s="43"/>
      <c r="HL175" s="43"/>
      <c r="HM175" s="43"/>
      <c r="HN175" s="43"/>
      <c r="HO175" s="43"/>
      <c r="HP175" s="43"/>
      <c r="HQ175" s="43"/>
      <c r="HR175" s="43"/>
      <c r="HS175" s="43"/>
      <c r="HT175" s="43"/>
      <c r="HU175" s="43"/>
      <c r="HV175" s="43"/>
      <c r="HW175" s="43"/>
      <c r="HX175" s="43"/>
      <c r="HY175" s="43"/>
      <c r="HZ175" s="43"/>
      <c r="IA175" s="43"/>
      <c r="IB175" s="43"/>
      <c r="IC175" s="43"/>
      <c r="ID175" s="43"/>
      <c r="IE175" s="43"/>
      <c r="IF175" s="43"/>
      <c r="IG175" s="43"/>
      <c r="IH175" s="43"/>
      <c r="II175" s="43"/>
      <c r="IJ175" s="43"/>
      <c r="IK175" s="43"/>
      <c r="IL175" s="43"/>
      <c r="IM175" s="43"/>
      <c r="IN175" s="43"/>
      <c r="IO175" s="43"/>
      <c r="IP175" s="43"/>
      <c r="IQ175" s="43"/>
      <c r="IR175" s="43"/>
      <c r="IS175" s="43"/>
      <c r="IT175" s="43"/>
      <c r="IU175" s="43"/>
      <c r="IV175" s="43"/>
      <c r="IW175" s="43"/>
      <c r="IX175" s="43"/>
      <c r="IY175" s="43"/>
      <c r="IZ175" s="43"/>
      <c r="JA175" s="43"/>
      <c r="JB175" s="43"/>
      <c r="JC175" s="43"/>
      <c r="JD175" s="43"/>
      <c r="JE175" s="43"/>
      <c r="JF175" s="43"/>
      <c r="JG175" s="43"/>
      <c r="JH175" s="43"/>
      <c r="JI175" s="43"/>
      <c r="JJ175" s="43"/>
      <c r="JK175" s="43"/>
      <c r="JL175" s="43"/>
      <c r="JM175" s="43"/>
      <c r="JN175" s="43"/>
      <c r="JO175" s="43"/>
      <c r="JP175" s="43"/>
      <c r="JQ175" s="43"/>
      <c r="JR175" s="43"/>
      <c r="JS175" s="43"/>
      <c r="JT175" s="43"/>
      <c r="JU175" s="43"/>
      <c r="JV175" s="43"/>
      <c r="JW175" s="43"/>
      <c r="JX175" s="43"/>
      <c r="JY175" s="43"/>
      <c r="JZ175" s="43"/>
      <c r="KA175" s="43"/>
      <c r="KB175" s="43"/>
      <c r="KC175" s="43"/>
      <c r="KD175" s="43"/>
      <c r="KE175" s="43"/>
      <c r="KF175" s="43"/>
      <c r="KG175" s="43"/>
      <c r="KH175" s="43"/>
      <c r="KI175" s="43"/>
      <c r="KJ175" s="43"/>
      <c r="KK175" s="43"/>
      <c r="KL175" s="43"/>
      <c r="KM175" s="43"/>
      <c r="KN175" s="43"/>
      <c r="KO175" s="43"/>
      <c r="KP175" s="43"/>
      <c r="KQ175" s="43"/>
      <c r="KR175" s="43"/>
      <c r="KS175" s="43"/>
      <c r="KT175" s="43"/>
      <c r="KU175" s="43"/>
      <c r="KV175" s="43"/>
      <c r="KW175" s="43"/>
      <c r="KX175" s="43"/>
      <c r="KY175" s="43"/>
      <c r="KZ175" s="43"/>
      <c r="LA175" s="43"/>
      <c r="LB175" s="43"/>
      <c r="LC175" s="43"/>
      <c r="LD175" s="43"/>
      <c r="LE175" s="43"/>
      <c r="LF175" s="43"/>
      <c r="LG175" s="43"/>
      <c r="LH175" s="43"/>
      <c r="LI175" s="43"/>
      <c r="LJ175" s="43"/>
      <c r="LK175" s="43"/>
      <c r="LL175" s="43"/>
      <c r="LM175" s="43"/>
      <c r="LN175" s="43"/>
      <c r="LO175" s="43"/>
      <c r="LP175" s="43"/>
      <c r="LQ175" s="43"/>
      <c r="LR175" s="43"/>
      <c r="LS175" s="43"/>
      <c r="LT175" s="43"/>
      <c r="LU175" s="43"/>
      <c r="LV175" s="43"/>
      <c r="LW175" s="43"/>
      <c r="LX175" s="43"/>
      <c r="LY175" s="43"/>
      <c r="LZ175" s="43"/>
      <c r="MA175" s="43"/>
      <c r="MB175" s="43"/>
      <c r="MC175" s="43"/>
      <c r="MD175" s="43"/>
      <c r="ME175" s="43"/>
      <c r="MF175" s="43"/>
      <c r="MG175" s="43"/>
      <c r="MH175" s="43"/>
      <c r="MI175" s="43"/>
      <c r="MJ175" s="43"/>
      <c r="MK175" s="43"/>
      <c r="ML175" s="43"/>
      <c r="MM175" s="43"/>
      <c r="MN175" s="43"/>
      <c r="MO175" s="43"/>
      <c r="MP175" s="43"/>
      <c r="MQ175" s="43"/>
      <c r="MR175" s="43"/>
      <c r="MS175" s="43"/>
      <c r="MT175" s="43"/>
      <c r="MU175" s="43"/>
      <c r="MV175" s="43"/>
      <c r="MW175" s="43"/>
      <c r="MX175" s="43"/>
      <c r="MY175" s="43"/>
      <c r="MZ175" s="43"/>
      <c r="NA175" s="43"/>
      <c r="NB175" s="43"/>
      <c r="NC175" s="43"/>
      <c r="ND175" s="43"/>
      <c r="NE175" s="43"/>
      <c r="NF175" s="43"/>
      <c r="NG175" s="43"/>
      <c r="NH175" s="43"/>
      <c r="NI175" s="43"/>
      <c r="NJ175" s="43"/>
      <c r="NK175" s="43"/>
      <c r="NL175" s="43"/>
      <c r="NM175" s="43"/>
      <c r="NN175" s="43"/>
      <c r="NO175" s="43"/>
      <c r="NP175" s="43"/>
      <c r="NQ175" s="43"/>
      <c r="NR175" s="43"/>
      <c r="NS175" s="43"/>
      <c r="NT175" s="43"/>
      <c r="NU175" s="43"/>
      <c r="NV175" s="43"/>
      <c r="NW175" s="43"/>
      <c r="NX175" s="43"/>
      <c r="NY175" s="43"/>
      <c r="NZ175" s="43"/>
      <c r="OA175" s="43"/>
      <c r="OB175" s="43"/>
      <c r="OC175" s="43"/>
      <c r="OD175" s="43"/>
      <c r="OE175" s="43"/>
      <c r="OF175" s="43"/>
      <c r="OG175" s="43"/>
      <c r="OH175" s="43"/>
      <c r="OI175" s="43"/>
      <c r="OJ175" s="43"/>
      <c r="OK175" s="43"/>
      <c r="OL175" s="43"/>
      <c r="OM175" s="43"/>
      <c r="ON175" s="43"/>
      <c r="OO175" s="43"/>
      <c r="OP175" s="43"/>
      <c r="OQ175" s="43"/>
      <c r="OR175" s="43"/>
      <c r="OS175" s="43"/>
      <c r="OT175" s="43"/>
      <c r="OU175" s="43"/>
      <c r="OV175" s="43"/>
      <c r="OW175" s="43"/>
      <c r="OX175" s="43"/>
      <c r="OY175" s="43"/>
      <c r="OZ175" s="43"/>
      <c r="PA175" s="43"/>
      <c r="PB175" s="43"/>
      <c r="PC175" s="43"/>
      <c r="PD175" s="43"/>
      <c r="PE175" s="43"/>
      <c r="PF175" s="43"/>
      <c r="PG175" s="43"/>
      <c r="PH175" s="43"/>
      <c r="PI175" s="43"/>
      <c r="PJ175" s="43"/>
      <c r="PK175" s="43"/>
      <c r="PL175" s="43"/>
      <c r="PM175" s="43"/>
      <c r="PN175" s="43"/>
      <c r="PO175" s="43"/>
      <c r="PP175" s="43"/>
      <c r="PQ175" s="43"/>
      <c r="PR175" s="43"/>
      <c r="PS175" s="43"/>
      <c r="PT175" s="43"/>
      <c r="PU175" s="43"/>
      <c r="PV175" s="43"/>
      <c r="PW175" s="43"/>
      <c r="PX175" s="43"/>
      <c r="PY175" s="43"/>
      <c r="PZ175" s="43"/>
      <c r="QA175" s="43"/>
      <c r="QB175" s="43"/>
      <c r="QC175" s="43"/>
      <c r="QD175" s="43"/>
      <c r="QE175" s="43"/>
      <c r="QF175" s="43"/>
      <c r="QG175" s="43"/>
      <c r="QH175" s="43"/>
      <c r="QI175" s="43"/>
      <c r="QJ175" s="43"/>
      <c r="QK175" s="43"/>
      <c r="QL175" s="43"/>
      <c r="QM175" s="43"/>
      <c r="QN175" s="43"/>
      <c r="QO175" s="43"/>
      <c r="QP175" s="43"/>
      <c r="QQ175" s="43"/>
      <c r="QR175" s="43"/>
      <c r="QS175" s="43"/>
      <c r="QT175" s="43"/>
      <c r="QU175" s="43"/>
      <c r="QV175" s="43"/>
      <c r="QW175" s="43"/>
      <c r="QX175" s="43"/>
      <c r="QY175" s="43"/>
      <c r="QZ175" s="43"/>
      <c r="RA175" s="43"/>
      <c r="RB175" s="43"/>
      <c r="RC175" s="43"/>
      <c r="RD175" s="43"/>
      <c r="RE175" s="43"/>
      <c r="RF175" s="43"/>
      <c r="RG175" s="43"/>
      <c r="RH175" s="43"/>
      <c r="RI175" s="43"/>
      <c r="RJ175" s="43"/>
      <c r="RK175" s="43"/>
      <c r="RL175" s="43"/>
      <c r="RM175" s="43"/>
      <c r="RN175" s="43"/>
      <c r="RO175" s="43"/>
      <c r="RP175" s="43"/>
      <c r="RQ175" s="43"/>
      <c r="RR175" s="43"/>
      <c r="RS175" s="43"/>
      <c r="RT175" s="43"/>
      <c r="RU175" s="43"/>
      <c r="RV175" s="43"/>
      <c r="RW175" s="43"/>
      <c r="RX175" s="43"/>
      <c r="RY175" s="43"/>
      <c r="RZ175" s="43"/>
      <c r="SA175" s="43"/>
      <c r="SB175" s="43"/>
      <c r="SC175" s="43"/>
      <c r="SD175" s="43"/>
      <c r="SE175" s="43"/>
      <c r="SF175" s="43"/>
      <c r="SG175" s="43"/>
      <c r="SH175" s="43"/>
      <c r="SI175" s="43"/>
      <c r="SJ175" s="43"/>
      <c r="SK175" s="43"/>
      <c r="SL175" s="43"/>
      <c r="SM175" s="43"/>
      <c r="SN175" s="43"/>
      <c r="SO175" s="43"/>
      <c r="SP175" s="43"/>
      <c r="SQ175" s="43"/>
      <c r="SR175" s="43"/>
      <c r="SS175" s="43"/>
      <c r="ST175" s="43"/>
      <c r="SU175" s="43"/>
      <c r="SV175" s="43"/>
      <c r="SW175" s="43"/>
      <c r="SX175" s="43"/>
      <c r="SY175" s="43"/>
      <c r="SZ175" s="43"/>
      <c r="TA175" s="43"/>
      <c r="TB175" s="43"/>
      <c r="TC175" s="43"/>
      <c r="TD175" s="43"/>
      <c r="TE175" s="43"/>
      <c r="TF175" s="43"/>
      <c r="TG175" s="43"/>
      <c r="TH175" s="43"/>
      <c r="TI175" s="43"/>
      <c r="TJ175" s="43"/>
      <c r="TK175" s="43"/>
      <c r="TL175" s="43"/>
      <c r="TM175" s="43"/>
      <c r="TN175" s="43"/>
      <c r="TO175" s="43"/>
      <c r="TP175" s="43"/>
      <c r="TQ175" s="43"/>
      <c r="TR175" s="43"/>
      <c r="TS175" s="43"/>
      <c r="TT175" s="43"/>
      <c r="TU175" s="43"/>
      <c r="TV175" s="43"/>
      <c r="TW175" s="43"/>
      <c r="TX175" s="43"/>
      <c r="TY175" s="43"/>
      <c r="TZ175" s="43"/>
      <c r="UA175" s="43"/>
      <c r="UB175" s="43"/>
      <c r="UC175" s="43"/>
      <c r="UD175" s="43"/>
      <c r="UE175" s="43"/>
      <c r="UF175" s="43"/>
      <c r="UG175" s="43"/>
      <c r="UH175" s="43"/>
      <c r="UI175" s="43"/>
      <c r="UJ175" s="43"/>
      <c r="UK175" s="43"/>
      <c r="UL175" s="43"/>
      <c r="UM175" s="43"/>
      <c r="UN175" s="43"/>
      <c r="UO175" s="43"/>
      <c r="UP175" s="43"/>
      <c r="UQ175" s="43"/>
      <c r="UR175" s="43"/>
      <c r="US175" s="43"/>
      <c r="UT175" s="43"/>
      <c r="UU175" s="43"/>
      <c r="UV175" s="43"/>
      <c r="UW175" s="43"/>
      <c r="UX175" s="43"/>
      <c r="UY175" s="43"/>
      <c r="UZ175" s="43"/>
      <c r="VA175" s="43"/>
      <c r="VB175" s="43"/>
      <c r="VC175" s="43"/>
      <c r="VD175" s="43"/>
      <c r="VE175" s="43"/>
      <c r="VF175" s="43"/>
      <c r="VG175" s="43"/>
      <c r="VH175" s="43"/>
      <c r="VI175" s="43"/>
      <c r="VJ175" s="43"/>
      <c r="VK175" s="43"/>
      <c r="VL175" s="43"/>
      <c r="VM175" s="43"/>
      <c r="VN175" s="43"/>
      <c r="VO175" s="43"/>
      <c r="VP175" s="43"/>
      <c r="VQ175" s="43"/>
      <c r="VR175" s="43"/>
      <c r="VS175" s="43"/>
      <c r="VT175" s="43"/>
      <c r="VU175" s="43"/>
      <c r="VV175" s="43"/>
      <c r="VW175" s="43"/>
      <c r="VX175" s="43"/>
      <c r="VY175" s="43"/>
      <c r="VZ175" s="43"/>
      <c r="WA175" s="43"/>
      <c r="WB175" s="43"/>
      <c r="WC175" s="43"/>
      <c r="WD175" s="43"/>
      <c r="WE175" s="43"/>
      <c r="WF175" s="43"/>
      <c r="WG175" s="43"/>
      <c r="WH175" s="43"/>
      <c r="WI175" s="43"/>
      <c r="WJ175" s="43"/>
      <c r="WK175" s="43"/>
      <c r="WL175" s="43"/>
      <c r="WM175" s="43"/>
      <c r="WN175" s="43"/>
      <c r="WO175" s="43"/>
      <c r="WP175" s="43"/>
      <c r="WQ175" s="43"/>
      <c r="WR175" s="43"/>
      <c r="WS175" s="43"/>
      <c r="WT175" s="43"/>
      <c r="WU175" s="43"/>
      <c r="WV175" s="43"/>
      <c r="WW175" s="43"/>
      <c r="WX175" s="43"/>
      <c r="WY175" s="43"/>
      <c r="WZ175" s="43"/>
      <c r="XA175" s="43"/>
      <c r="XB175" s="43"/>
      <c r="XC175" s="43"/>
      <c r="XD175" s="43"/>
      <c r="XE175" s="43"/>
      <c r="XF175" s="43"/>
      <c r="XG175" s="43"/>
      <c r="XH175" s="43"/>
      <c r="XI175" s="43"/>
      <c r="XJ175" s="43"/>
      <c r="XK175" s="43"/>
      <c r="XL175" s="43"/>
      <c r="XM175" s="43"/>
      <c r="XN175" s="43"/>
      <c r="XO175" s="43"/>
      <c r="XP175" s="43"/>
      <c r="XQ175" s="43"/>
      <c r="XR175" s="43"/>
      <c r="XS175" s="43"/>
      <c r="XT175" s="43"/>
      <c r="XU175" s="43"/>
      <c r="XV175" s="43"/>
      <c r="XW175" s="43"/>
      <c r="XX175" s="43"/>
      <c r="XY175" s="43"/>
      <c r="XZ175" s="43"/>
      <c r="YA175" s="43"/>
      <c r="YB175" s="43"/>
      <c r="YC175" s="43"/>
      <c r="YD175" s="43"/>
      <c r="YE175" s="43"/>
      <c r="YF175" s="43"/>
      <c r="YG175" s="43"/>
      <c r="YH175" s="43"/>
      <c r="YI175" s="43"/>
      <c r="YJ175" s="43"/>
      <c r="YK175" s="43"/>
      <c r="YL175" s="43"/>
      <c r="YM175" s="43"/>
      <c r="YN175" s="43"/>
      <c r="YO175" s="43"/>
      <c r="YP175" s="43"/>
      <c r="YQ175" s="43"/>
      <c r="YR175" s="43"/>
      <c r="YS175" s="43"/>
      <c r="YT175" s="43"/>
      <c r="YU175" s="43"/>
      <c r="YV175" s="43"/>
      <c r="YW175" s="43"/>
      <c r="YX175" s="43"/>
      <c r="YY175" s="43"/>
      <c r="YZ175" s="43"/>
      <c r="ZA175" s="43"/>
      <c r="ZB175" s="43"/>
      <c r="ZC175" s="43"/>
      <c r="ZD175" s="43"/>
      <c r="ZE175" s="43"/>
      <c r="ZF175" s="43"/>
      <c r="ZG175" s="43"/>
      <c r="ZH175" s="43"/>
      <c r="ZI175" s="43"/>
      <c r="ZJ175" s="43"/>
      <c r="ZK175" s="43"/>
      <c r="ZL175" s="43"/>
      <c r="ZM175" s="43"/>
      <c r="ZN175" s="43"/>
      <c r="ZO175" s="43"/>
      <c r="ZP175" s="43"/>
      <c r="ZQ175" s="43"/>
      <c r="ZR175" s="43"/>
      <c r="ZS175" s="43"/>
      <c r="ZT175" s="43"/>
      <c r="ZU175" s="43"/>
      <c r="ZV175" s="43"/>
      <c r="ZW175" s="43"/>
      <c r="ZX175" s="43"/>
      <c r="ZY175" s="43"/>
      <c r="ZZ175" s="43"/>
      <c r="AAA175" s="43"/>
      <c r="AAB175" s="43"/>
      <c r="AAC175" s="43"/>
      <c r="AAD175" s="43"/>
      <c r="AAE175" s="43"/>
      <c r="AAF175" s="43"/>
      <c r="AAG175" s="43"/>
      <c r="AAH175" s="43"/>
      <c r="AAI175" s="43"/>
      <c r="AAJ175" s="43"/>
      <c r="AAK175" s="43"/>
      <c r="AAL175" s="43"/>
      <c r="AAM175" s="43"/>
      <c r="AAN175" s="43"/>
      <c r="AAO175" s="43"/>
      <c r="AAP175" s="43"/>
      <c r="AAQ175" s="43"/>
      <c r="AAR175" s="43"/>
      <c r="AAS175" s="43"/>
      <c r="AAT175" s="43"/>
      <c r="AAU175" s="43"/>
      <c r="AAV175" s="43"/>
      <c r="AAW175" s="43"/>
      <c r="AAX175" s="43"/>
      <c r="AAY175" s="43"/>
      <c r="AAZ175" s="43"/>
      <c r="ABA175" s="43"/>
      <c r="ABB175" s="43"/>
      <c r="ABC175" s="43"/>
      <c r="ABD175" s="43"/>
      <c r="ABE175" s="43"/>
      <c r="ABF175" s="43"/>
      <c r="ABG175" s="43"/>
      <c r="ABH175" s="43"/>
      <c r="ABI175" s="43"/>
      <c r="ABJ175" s="43"/>
      <c r="ABK175" s="43"/>
      <c r="ABL175" s="43"/>
      <c r="ABM175" s="43"/>
      <c r="ABN175" s="43"/>
      <c r="ABO175" s="43"/>
      <c r="ABP175" s="43"/>
      <c r="ABQ175" s="43"/>
      <c r="ABR175" s="43"/>
      <c r="ABS175" s="43"/>
      <c r="ABT175" s="43"/>
      <c r="ABU175" s="43"/>
      <c r="ABV175" s="43"/>
      <c r="ABW175" s="43"/>
      <c r="ABX175" s="43"/>
      <c r="ABY175" s="43"/>
      <c r="ABZ175" s="43"/>
      <c r="ACA175" s="43"/>
      <c r="ACB175" s="43"/>
      <c r="ACC175" s="43"/>
      <c r="ACD175" s="43"/>
      <c r="ACE175" s="43"/>
      <c r="ACF175" s="43"/>
      <c r="ACG175" s="43"/>
      <c r="ACH175" s="43"/>
      <c r="ACI175" s="43"/>
      <c r="ACJ175" s="43"/>
      <c r="ACK175" s="43"/>
      <c r="ACL175" s="43"/>
      <c r="ACM175" s="43"/>
      <c r="ACN175" s="43"/>
      <c r="ACO175" s="43"/>
      <c r="ACP175" s="43"/>
      <c r="ACQ175" s="43"/>
      <c r="ACR175" s="43"/>
      <c r="ACS175" s="43"/>
      <c r="ACT175" s="43"/>
      <c r="ACU175" s="43"/>
      <c r="ACV175" s="43"/>
      <c r="ACW175" s="43"/>
      <c r="ACX175" s="43"/>
      <c r="ACY175" s="43"/>
      <c r="ACZ175" s="43"/>
      <c r="ADA175" s="43"/>
      <c r="ADB175" s="43"/>
      <c r="ADC175" s="43"/>
      <c r="ADD175" s="43"/>
      <c r="ADE175" s="43"/>
      <c r="ADF175" s="43"/>
      <c r="ADG175" s="43"/>
      <c r="ADH175" s="43"/>
      <c r="ADI175" s="43"/>
      <c r="ADJ175" s="43"/>
      <c r="ADK175" s="43"/>
      <c r="ADL175" s="43"/>
      <c r="ADM175" s="43"/>
      <c r="ADN175" s="43"/>
      <c r="ADO175" s="43"/>
      <c r="ADP175" s="43"/>
      <c r="ADQ175" s="43"/>
      <c r="ADR175" s="43"/>
      <c r="ADS175" s="43"/>
      <c r="ADT175" s="43"/>
      <c r="ADU175" s="43"/>
      <c r="ADV175" s="43"/>
      <c r="ADW175" s="43"/>
      <c r="ADX175" s="43"/>
      <c r="ADY175" s="43"/>
      <c r="ADZ175" s="43"/>
      <c r="AEA175" s="43"/>
      <c r="AEB175" s="43"/>
      <c r="AEC175" s="43"/>
      <c r="AED175" s="43"/>
      <c r="AEE175" s="43"/>
      <c r="AEF175" s="43"/>
      <c r="AEG175" s="43"/>
      <c r="AEH175" s="43"/>
      <c r="AEI175" s="43"/>
      <c r="AEJ175" s="43"/>
      <c r="AEK175" s="43"/>
      <c r="AEL175" s="43"/>
      <c r="AEM175" s="43"/>
      <c r="AEN175" s="43"/>
      <c r="AEO175" s="43"/>
      <c r="AEP175" s="43"/>
      <c r="AEQ175" s="43"/>
      <c r="AER175" s="43"/>
      <c r="AES175" s="43"/>
      <c r="AET175" s="43"/>
      <c r="AEU175" s="43"/>
      <c r="AEV175" s="43"/>
      <c r="AEW175" s="43"/>
      <c r="AEX175" s="43"/>
      <c r="AEY175" s="43"/>
      <c r="AEZ175" s="43"/>
      <c r="AFA175" s="43"/>
      <c r="AFB175" s="43"/>
      <c r="AFC175" s="43"/>
      <c r="AFD175" s="43"/>
      <c r="AFE175" s="43"/>
      <c r="AFF175" s="43"/>
      <c r="AFG175" s="43"/>
    </row>
    <row r="176" spans="1:839" s="42" customFormat="1" x14ac:dyDescent="0.25">
      <c r="A176" s="21"/>
      <c r="B176" s="21"/>
      <c r="C176" s="21"/>
      <c r="D176" s="55"/>
      <c r="E176" s="21" t="str">
        <f>структура!$G$58</f>
        <v>безвозвратные займы</v>
      </c>
      <c r="F176" s="21"/>
      <c r="G176" s="21" t="str">
        <f>структура!$J$10</f>
        <v>повторный заем</v>
      </c>
      <c r="H176" s="21"/>
      <c r="I176" s="21" t="str">
        <f>IF($E176="","",INDEX(структура!$H$10:$H$153,SUMIFS(структура!$C$10:$C$153,структура!$G$10:$G$153,$E176)))</f>
        <v>руб</v>
      </c>
      <c r="J176" s="21"/>
      <c r="K176" s="41"/>
      <c r="L176" s="21"/>
      <c r="M176" s="21"/>
      <c r="N176" s="21"/>
      <c r="O176" s="21"/>
      <c r="P176" s="21"/>
      <c r="Q176" s="41"/>
      <c r="R176" s="21">
        <f>IF(R$8="",0,R25*SUMIFS(условия!67:67,условия!$7:$7,"&lt;="&amp;R$8,условия!$8:$8,"&gt;="&amp;R$8))</f>
        <v>7000</v>
      </c>
      <c r="S176" s="21">
        <f>IF(S$8="",0,S25*SUMIFS(условия!67:67,условия!$7:$7,"&lt;="&amp;S$8,условия!$8:$8,"&gt;="&amp;S$8))</f>
        <v>7000</v>
      </c>
      <c r="T176" s="21">
        <f>IF(T$8="",0,T25*SUMIFS(условия!67:67,условия!$7:$7,"&lt;="&amp;T$8,условия!$8:$8,"&gt;="&amp;T$8))</f>
        <v>7000</v>
      </c>
      <c r="U176" s="21">
        <f>IF(U$8="",0,U25*SUMIFS(условия!67:67,условия!$7:$7,"&lt;="&amp;U$8,условия!$8:$8,"&gt;="&amp;U$8))</f>
        <v>7000</v>
      </c>
      <c r="V176" s="21">
        <f>IF(V$8="",0,V25*SUMIFS(условия!67:67,условия!$7:$7,"&lt;="&amp;V$8,условия!$8:$8,"&gt;="&amp;V$8))</f>
        <v>7000</v>
      </c>
      <c r="W176" s="21">
        <f>IF(W$8="",0,W25*SUMIFS(условия!67:67,условия!$7:$7,"&lt;="&amp;W$8,условия!$8:$8,"&gt;="&amp;W$8))</f>
        <v>7000</v>
      </c>
      <c r="X176" s="21">
        <f>IF(X$8="",0,X25*SUMIFS(условия!67:67,условия!$7:$7,"&lt;="&amp;X$8,условия!$8:$8,"&gt;="&amp;X$8))</f>
        <v>7000</v>
      </c>
      <c r="Y176" s="21">
        <f>IF(Y$8="",0,Y25*SUMIFS(условия!67:67,условия!$7:$7,"&lt;="&amp;Y$8,условия!$8:$8,"&gt;="&amp;Y$8))</f>
        <v>7000</v>
      </c>
      <c r="Z176" s="21">
        <f>IF(Z$8="",0,Z25*SUMIFS(условия!67:67,условия!$7:$7,"&lt;="&amp;Z$8,условия!$8:$8,"&gt;="&amp;Z$8))</f>
        <v>7000</v>
      </c>
      <c r="AA176" s="21">
        <f>IF(AA$8="",0,AA25*SUMIFS(условия!67:67,условия!$7:$7,"&lt;="&amp;AA$8,условия!$8:$8,"&gt;="&amp;AA$8))</f>
        <v>7000</v>
      </c>
      <c r="AB176" s="21">
        <f>IF(AB$8="",0,AB25*SUMIFS(условия!67:67,условия!$7:$7,"&lt;="&amp;AB$8,условия!$8:$8,"&gt;="&amp;AB$8))</f>
        <v>7000</v>
      </c>
      <c r="AC176" s="21">
        <f>IF(AC$8="",0,AC25*SUMIFS(условия!67:67,условия!$7:$7,"&lt;="&amp;AC$8,условия!$8:$8,"&gt;="&amp;AC$8))</f>
        <v>7000</v>
      </c>
      <c r="AD176" s="21">
        <f>IF(AD$8="",0,AD25*SUMIFS(условия!67:67,условия!$7:$7,"&lt;="&amp;AD$8,условия!$8:$8,"&gt;="&amp;AD$8))</f>
        <v>7000</v>
      </c>
      <c r="AE176" s="21">
        <f>IF(AE$8="",0,AE25*SUMIFS(условия!67:67,условия!$7:$7,"&lt;="&amp;AE$8,условия!$8:$8,"&gt;="&amp;AE$8))</f>
        <v>7000</v>
      </c>
      <c r="AF176" s="21">
        <f>IF(AF$8="",0,AF25*SUMIFS(условия!67:67,условия!$7:$7,"&lt;="&amp;AF$8,условия!$8:$8,"&gt;="&amp;AF$8))</f>
        <v>7000</v>
      </c>
      <c r="AG176" s="21">
        <f>IF(AG$8="",0,AG25*SUMIFS(условия!67:67,условия!$7:$7,"&lt;="&amp;AG$8,условия!$8:$8,"&gt;="&amp;AG$8))</f>
        <v>7000</v>
      </c>
      <c r="AH176" s="21">
        <f>IF(AH$8="",0,AH25*SUMIFS(условия!67:67,условия!$7:$7,"&lt;="&amp;AH$8,условия!$8:$8,"&gt;="&amp;AH$8))</f>
        <v>7000</v>
      </c>
      <c r="AI176" s="21">
        <f>IF(AI$8="",0,AI25*SUMIFS(условия!67:67,условия!$7:$7,"&lt;="&amp;AI$8,условия!$8:$8,"&gt;="&amp;AI$8))</f>
        <v>7000</v>
      </c>
      <c r="AJ176" s="21">
        <f>IF(AJ$8="",0,AJ25*SUMIFS(условия!67:67,условия!$7:$7,"&lt;="&amp;AJ$8,условия!$8:$8,"&gt;="&amp;AJ$8))</f>
        <v>7000</v>
      </c>
      <c r="AK176" s="21">
        <f>IF(AK$8="",0,AK25*SUMIFS(условия!67:67,условия!$7:$7,"&lt;="&amp;AK$8,условия!$8:$8,"&gt;="&amp;AK$8))</f>
        <v>7000</v>
      </c>
      <c r="AL176" s="21">
        <f>IF(AL$8="",0,AL25*SUMIFS(условия!67:67,условия!$7:$7,"&lt;="&amp;AL$8,условия!$8:$8,"&gt;="&amp;AL$8))</f>
        <v>7000</v>
      </c>
      <c r="AM176" s="21">
        <f>IF(AM$8="",0,AM25*SUMIFS(условия!67:67,условия!$7:$7,"&lt;="&amp;AM$8,условия!$8:$8,"&gt;="&amp;AM$8))</f>
        <v>7000</v>
      </c>
      <c r="AN176" s="21">
        <f>IF(AN$8="",0,AN25*SUMIFS(условия!67:67,условия!$7:$7,"&lt;="&amp;AN$8,условия!$8:$8,"&gt;="&amp;AN$8))</f>
        <v>7000</v>
      </c>
      <c r="AO176" s="21">
        <f>IF(AO$8="",0,AO25*SUMIFS(условия!67:67,условия!$7:$7,"&lt;="&amp;AO$8,условия!$8:$8,"&gt;="&amp;AO$8))</f>
        <v>7000</v>
      </c>
      <c r="AP176" s="21">
        <f>IF(AP$8="",0,AP25*SUMIFS(условия!67:67,условия!$7:$7,"&lt;="&amp;AP$8,условия!$8:$8,"&gt;="&amp;AP$8))</f>
        <v>7000</v>
      </c>
      <c r="AQ176" s="21">
        <f>IF(AQ$8="",0,AQ25*SUMIFS(условия!67:67,условия!$7:$7,"&lt;="&amp;AQ$8,условия!$8:$8,"&gt;="&amp;AQ$8))</f>
        <v>7000</v>
      </c>
      <c r="AR176" s="21">
        <f>IF(AR$8="",0,AR25*SUMIFS(условия!67:67,условия!$7:$7,"&lt;="&amp;AR$8,условия!$8:$8,"&gt;="&amp;AR$8))</f>
        <v>7000</v>
      </c>
      <c r="AS176" s="21">
        <f>IF(AS$8="",0,AS25*SUMIFS(условия!67:67,условия!$7:$7,"&lt;="&amp;AS$8,условия!$8:$8,"&gt;="&amp;AS$8))</f>
        <v>7000</v>
      </c>
      <c r="AT176" s="21">
        <f>IF(AT$8="",0,AT25*SUMIFS(условия!67:67,условия!$7:$7,"&lt;="&amp;AT$8,условия!$8:$8,"&gt;="&amp;AT$8))</f>
        <v>7000</v>
      </c>
      <c r="AU176" s="21">
        <f>IF(AU$8="",0,AU25*SUMIFS(условия!67:67,условия!$7:$7,"&lt;="&amp;AU$8,условия!$8:$8,"&gt;="&amp;AU$8))</f>
        <v>7000</v>
      </c>
      <c r="AV176" s="21">
        <f>IF(AV$8="",0,AV25*SUMIFS(условия!67:67,условия!$7:$7,"&lt;="&amp;AV$8,условия!$8:$8,"&gt;="&amp;AV$8))</f>
        <v>7000</v>
      </c>
      <c r="AW176" s="21">
        <f>IF(AW$8="",0,AW25*SUMIFS(условия!67:67,условия!$7:$7,"&lt;="&amp;AW$8,условия!$8:$8,"&gt;="&amp;AW$8))</f>
        <v>14000</v>
      </c>
      <c r="AX176" s="21">
        <f>IF(AX$8="",0,AX25*SUMIFS(условия!67:67,условия!$7:$7,"&lt;="&amp;AX$8,условия!$8:$8,"&gt;="&amp;AX$8))</f>
        <v>14000</v>
      </c>
      <c r="AY176" s="21">
        <f>IF(AY$8="",0,AY25*SUMIFS(условия!67:67,условия!$7:$7,"&lt;="&amp;AY$8,условия!$8:$8,"&gt;="&amp;AY$8))</f>
        <v>14000</v>
      </c>
      <c r="AZ176" s="21">
        <f>IF(AZ$8="",0,AZ25*SUMIFS(условия!67:67,условия!$7:$7,"&lt;="&amp;AZ$8,условия!$8:$8,"&gt;="&amp;AZ$8))</f>
        <v>14000</v>
      </c>
      <c r="BA176" s="21">
        <f>IF(BA$8="",0,BA25*SUMIFS(условия!67:67,условия!$7:$7,"&lt;="&amp;BA$8,условия!$8:$8,"&gt;="&amp;BA$8))</f>
        <v>14000</v>
      </c>
      <c r="BB176" s="21">
        <f>IF(BB$8="",0,BB25*SUMIFS(условия!67:67,условия!$7:$7,"&lt;="&amp;BB$8,условия!$8:$8,"&gt;="&amp;BB$8))</f>
        <v>14000</v>
      </c>
      <c r="BC176" s="21">
        <f>IF(BC$8="",0,BC25*SUMIFS(условия!67:67,условия!$7:$7,"&lt;="&amp;BC$8,условия!$8:$8,"&gt;="&amp;BC$8))</f>
        <v>14000</v>
      </c>
      <c r="BD176" s="21">
        <f>IF(BD$8="",0,BD25*SUMIFS(условия!67:67,условия!$7:$7,"&lt;="&amp;BD$8,условия!$8:$8,"&gt;="&amp;BD$8))</f>
        <v>14000</v>
      </c>
      <c r="BE176" s="21">
        <f>IF(BE$8="",0,BE25*SUMIFS(условия!67:67,условия!$7:$7,"&lt;="&amp;BE$8,условия!$8:$8,"&gt;="&amp;BE$8))</f>
        <v>14000</v>
      </c>
      <c r="BF176" s="21">
        <f>IF(BF$8="",0,BF25*SUMIFS(условия!67:67,условия!$7:$7,"&lt;="&amp;BF$8,условия!$8:$8,"&gt;="&amp;BF$8))</f>
        <v>14000</v>
      </c>
      <c r="BG176" s="21">
        <f>IF(BG$8="",0,BG25*SUMIFS(условия!67:67,условия!$7:$7,"&lt;="&amp;BG$8,условия!$8:$8,"&gt;="&amp;BG$8))</f>
        <v>14000</v>
      </c>
      <c r="BH176" s="21">
        <f>IF(BH$8="",0,BH25*SUMIFS(условия!67:67,условия!$7:$7,"&lt;="&amp;BH$8,условия!$8:$8,"&gt;="&amp;BH$8))</f>
        <v>14000</v>
      </c>
      <c r="BI176" s="21">
        <f>IF(BI$8="",0,BI25*SUMIFS(условия!67:67,условия!$7:$7,"&lt;="&amp;BI$8,условия!$8:$8,"&gt;="&amp;BI$8))</f>
        <v>14000</v>
      </c>
      <c r="BJ176" s="21">
        <f>IF(BJ$8="",0,BJ25*SUMIFS(условия!67:67,условия!$7:$7,"&lt;="&amp;BJ$8,условия!$8:$8,"&gt;="&amp;BJ$8))</f>
        <v>14000</v>
      </c>
      <c r="BK176" s="21">
        <f>IF(BK$8="",0,BK25*SUMIFS(условия!67:67,условия!$7:$7,"&lt;="&amp;BK$8,условия!$8:$8,"&gt;="&amp;BK$8))</f>
        <v>14000</v>
      </c>
      <c r="BL176" s="21">
        <f>IF(BL$8="",0,BL25*SUMIFS(условия!67:67,условия!$7:$7,"&lt;="&amp;BL$8,условия!$8:$8,"&gt;="&amp;BL$8))</f>
        <v>14000</v>
      </c>
      <c r="BM176" s="21">
        <f>IF(BM$8="",0,BM25*SUMIFS(условия!67:67,условия!$7:$7,"&lt;="&amp;BM$8,условия!$8:$8,"&gt;="&amp;BM$8))</f>
        <v>14000</v>
      </c>
      <c r="BN176" s="21">
        <f>IF(BN$8="",0,BN25*SUMIFS(условия!67:67,условия!$7:$7,"&lt;="&amp;BN$8,условия!$8:$8,"&gt;="&amp;BN$8))</f>
        <v>14000</v>
      </c>
      <c r="BO176" s="21">
        <f>IF(BO$8="",0,BO25*SUMIFS(условия!67:67,условия!$7:$7,"&lt;="&amp;BO$8,условия!$8:$8,"&gt;="&amp;BO$8))</f>
        <v>14000</v>
      </c>
      <c r="BP176" s="21">
        <f>IF(BP$8="",0,BP25*SUMIFS(условия!67:67,условия!$7:$7,"&lt;="&amp;BP$8,условия!$8:$8,"&gt;="&amp;BP$8))</f>
        <v>14000</v>
      </c>
      <c r="BQ176" s="21">
        <f>IF(BQ$8="",0,BQ25*SUMIFS(условия!67:67,условия!$7:$7,"&lt;="&amp;BQ$8,условия!$8:$8,"&gt;="&amp;BQ$8))</f>
        <v>14000</v>
      </c>
      <c r="BR176" s="21">
        <f>IF(BR$8="",0,BR25*SUMIFS(условия!67:67,условия!$7:$7,"&lt;="&amp;BR$8,условия!$8:$8,"&gt;="&amp;BR$8))</f>
        <v>14000</v>
      </c>
      <c r="BS176" s="21">
        <f>IF(BS$8="",0,BS25*SUMIFS(условия!67:67,условия!$7:$7,"&lt;="&amp;BS$8,условия!$8:$8,"&gt;="&amp;BS$8))</f>
        <v>14000</v>
      </c>
      <c r="BT176" s="21">
        <f>IF(BT$8="",0,BT25*SUMIFS(условия!67:67,условия!$7:$7,"&lt;="&amp;BT$8,условия!$8:$8,"&gt;="&amp;BT$8))</f>
        <v>14000</v>
      </c>
      <c r="BU176" s="21">
        <f>IF(BU$8="",0,BU25*SUMIFS(условия!67:67,условия!$7:$7,"&lt;="&amp;BU$8,условия!$8:$8,"&gt;="&amp;BU$8))</f>
        <v>14000</v>
      </c>
      <c r="BV176" s="21">
        <f>IF(BV$8="",0,BV25*SUMIFS(условия!67:67,условия!$7:$7,"&lt;="&amp;BV$8,условия!$8:$8,"&gt;="&amp;BV$8))</f>
        <v>14000</v>
      </c>
      <c r="BW176" s="21">
        <f>IF(BW$8="",0,BW25*SUMIFS(условия!67:67,условия!$7:$7,"&lt;="&amp;BW$8,условия!$8:$8,"&gt;="&amp;BW$8))</f>
        <v>14000</v>
      </c>
      <c r="BX176" s="21">
        <f>IF(BX$8="",0,BX25*SUMIFS(условия!67:67,условия!$7:$7,"&lt;="&amp;BX$8,условия!$8:$8,"&gt;="&amp;BX$8))</f>
        <v>14000</v>
      </c>
      <c r="BY176" s="21">
        <f>IF(BY$8="",0,BY25*SUMIFS(условия!67:67,условия!$7:$7,"&lt;="&amp;BY$8,условия!$8:$8,"&gt;="&amp;BY$8))</f>
        <v>14000</v>
      </c>
      <c r="BZ176" s="21">
        <f>IF(BZ$8="",0,BZ25*SUMIFS(условия!67:67,условия!$7:$7,"&lt;="&amp;BZ$8,условия!$8:$8,"&gt;="&amp;BZ$8))</f>
        <v>14000</v>
      </c>
      <c r="CA176" s="21">
        <f>IF(CA$8="",0,CA25*SUMIFS(условия!67:67,условия!$7:$7,"&lt;="&amp;CA$8,условия!$8:$8,"&gt;="&amp;CA$8))</f>
        <v>14000</v>
      </c>
      <c r="CB176" s="21">
        <f>IF(CB$8="",0,CB25*SUMIFS(условия!67:67,условия!$7:$7,"&lt;="&amp;CB$8,условия!$8:$8,"&gt;="&amp;CB$8))</f>
        <v>52499.999999999993</v>
      </c>
      <c r="CC176" s="21">
        <f>IF(CC$8="",0,CC25*SUMIFS(условия!67:67,условия!$7:$7,"&lt;="&amp;CC$8,условия!$8:$8,"&gt;="&amp;CC$8))</f>
        <v>52499.999999999993</v>
      </c>
      <c r="CD176" s="21">
        <f>IF(CD$8="",0,CD25*SUMIFS(условия!67:67,условия!$7:$7,"&lt;="&amp;CD$8,условия!$8:$8,"&gt;="&amp;CD$8))</f>
        <v>52499.999999999993</v>
      </c>
      <c r="CE176" s="21">
        <f>IF(CE$8="",0,CE25*SUMIFS(условия!67:67,условия!$7:$7,"&lt;="&amp;CE$8,условия!$8:$8,"&gt;="&amp;CE$8))</f>
        <v>52499.999999999993</v>
      </c>
      <c r="CF176" s="21">
        <f>IF(CF$8="",0,CF25*SUMIFS(условия!67:67,условия!$7:$7,"&lt;="&amp;CF$8,условия!$8:$8,"&gt;="&amp;CF$8))</f>
        <v>52499.999999999993</v>
      </c>
      <c r="CG176" s="21">
        <f>IF(CG$8="",0,CG25*SUMIFS(условия!67:67,условия!$7:$7,"&lt;="&amp;CG$8,условия!$8:$8,"&gt;="&amp;CG$8))</f>
        <v>52499.999999999993</v>
      </c>
      <c r="CH176" s="21">
        <f>IF(CH$8="",0,CH25*SUMIFS(условия!67:67,условия!$7:$7,"&lt;="&amp;CH$8,условия!$8:$8,"&gt;="&amp;CH$8))</f>
        <v>52499.999999999993</v>
      </c>
      <c r="CI176" s="21">
        <f>IF(CI$8="",0,CI25*SUMIFS(условия!67:67,условия!$7:$7,"&lt;="&amp;CI$8,условия!$8:$8,"&gt;="&amp;CI$8))</f>
        <v>52499.999999999993</v>
      </c>
      <c r="CJ176" s="21">
        <f>IF(CJ$8="",0,CJ25*SUMIFS(условия!67:67,условия!$7:$7,"&lt;="&amp;CJ$8,условия!$8:$8,"&gt;="&amp;CJ$8))</f>
        <v>52499.999999999993</v>
      </c>
      <c r="CK176" s="21">
        <f>IF(CK$8="",0,CK25*SUMIFS(условия!67:67,условия!$7:$7,"&lt;="&amp;CK$8,условия!$8:$8,"&gt;="&amp;CK$8))</f>
        <v>52499.999999999993</v>
      </c>
      <c r="CL176" s="21">
        <f>IF(CL$8="",0,CL25*SUMIFS(условия!67:67,условия!$7:$7,"&lt;="&amp;CL$8,условия!$8:$8,"&gt;="&amp;CL$8))</f>
        <v>52499.999999999993</v>
      </c>
      <c r="CM176" s="21">
        <f>IF(CM$8="",0,CM25*SUMIFS(условия!67:67,условия!$7:$7,"&lt;="&amp;CM$8,условия!$8:$8,"&gt;="&amp;CM$8))</f>
        <v>52499.999999999993</v>
      </c>
      <c r="CN176" s="21">
        <f>IF(CN$8="",0,CN25*SUMIFS(условия!67:67,условия!$7:$7,"&lt;="&amp;CN$8,условия!$8:$8,"&gt;="&amp;CN$8))</f>
        <v>52499.999999999993</v>
      </c>
      <c r="CO176" s="21">
        <f>IF(CO$8="",0,CO25*SUMIFS(условия!67:67,условия!$7:$7,"&lt;="&amp;CO$8,условия!$8:$8,"&gt;="&amp;CO$8))</f>
        <v>52499.999999999993</v>
      </c>
      <c r="CP176" s="21">
        <f>IF(CP$8="",0,CP25*SUMIFS(условия!67:67,условия!$7:$7,"&lt;="&amp;CP$8,условия!$8:$8,"&gt;="&amp;CP$8))</f>
        <v>52499.999999999993</v>
      </c>
      <c r="CQ176" s="21">
        <f>IF(CQ$8="",0,CQ25*SUMIFS(условия!67:67,условия!$7:$7,"&lt;="&amp;CQ$8,условия!$8:$8,"&gt;="&amp;CQ$8))</f>
        <v>52499.999999999993</v>
      </c>
      <c r="CR176" s="21">
        <f>IF(CR$8="",0,CR25*SUMIFS(условия!67:67,условия!$7:$7,"&lt;="&amp;CR$8,условия!$8:$8,"&gt;="&amp;CR$8))</f>
        <v>52499.999999999993</v>
      </c>
      <c r="CS176" s="21">
        <f>IF(CS$8="",0,CS25*SUMIFS(условия!67:67,условия!$7:$7,"&lt;="&amp;CS$8,условия!$8:$8,"&gt;="&amp;CS$8))</f>
        <v>52499.999999999993</v>
      </c>
      <c r="CT176" s="21">
        <f>IF(CT$8="",0,CT25*SUMIFS(условия!67:67,условия!$7:$7,"&lt;="&amp;CT$8,условия!$8:$8,"&gt;="&amp;CT$8))</f>
        <v>52499.999999999993</v>
      </c>
      <c r="CU176" s="21">
        <f>IF(CU$8="",0,CU25*SUMIFS(условия!67:67,условия!$7:$7,"&lt;="&amp;CU$8,условия!$8:$8,"&gt;="&amp;CU$8))</f>
        <v>52499.999999999993</v>
      </c>
      <c r="CV176" s="21">
        <f>IF(CV$8="",0,CV25*SUMIFS(условия!67:67,условия!$7:$7,"&lt;="&amp;CV$8,условия!$8:$8,"&gt;="&amp;CV$8))</f>
        <v>52499.999999999993</v>
      </c>
      <c r="CW176" s="21">
        <f>IF(CW$8="",0,CW25*SUMIFS(условия!67:67,условия!$7:$7,"&lt;="&amp;CW$8,условия!$8:$8,"&gt;="&amp;CW$8))</f>
        <v>52499.999999999993</v>
      </c>
      <c r="CX176" s="21">
        <f>IF(CX$8="",0,CX25*SUMIFS(условия!67:67,условия!$7:$7,"&lt;="&amp;CX$8,условия!$8:$8,"&gt;="&amp;CX$8))</f>
        <v>52499.999999999993</v>
      </c>
      <c r="CY176" s="21">
        <f>IF(CY$8="",0,CY25*SUMIFS(условия!67:67,условия!$7:$7,"&lt;="&amp;CY$8,условия!$8:$8,"&gt;="&amp;CY$8))</f>
        <v>52499.999999999993</v>
      </c>
      <c r="CZ176" s="21">
        <f>IF(CZ$8="",0,CZ25*SUMIFS(условия!67:67,условия!$7:$7,"&lt;="&amp;CZ$8,условия!$8:$8,"&gt;="&amp;CZ$8))</f>
        <v>52499.999999999993</v>
      </c>
      <c r="DA176" s="21">
        <f>IF(DA$8="",0,DA25*SUMIFS(условия!67:67,условия!$7:$7,"&lt;="&amp;DA$8,условия!$8:$8,"&gt;="&amp;DA$8))</f>
        <v>52499.999999999993</v>
      </c>
      <c r="DB176" s="21">
        <f>IF(DB$8="",0,DB25*SUMIFS(условия!67:67,условия!$7:$7,"&lt;="&amp;DB$8,условия!$8:$8,"&gt;="&amp;DB$8))</f>
        <v>52499.999999999993</v>
      </c>
      <c r="DC176" s="21">
        <f>IF(DC$8="",0,DC25*SUMIFS(условия!67:67,условия!$7:$7,"&lt;="&amp;DC$8,условия!$8:$8,"&gt;="&amp;DC$8))</f>
        <v>52499.999999999993</v>
      </c>
      <c r="DD176" s="21">
        <f>IF(DD$8="",0,DD25*SUMIFS(условия!67:67,условия!$7:$7,"&lt;="&amp;DD$8,условия!$8:$8,"&gt;="&amp;DD$8))</f>
        <v>52499.999999999993</v>
      </c>
      <c r="DE176" s="21">
        <f>IF(DE$8="",0,DE25*SUMIFS(условия!67:67,условия!$7:$7,"&lt;="&amp;DE$8,условия!$8:$8,"&gt;="&amp;DE$8))</f>
        <v>52499.999999999993</v>
      </c>
      <c r="DF176" s="21">
        <f>IF(DF$8="",0,DF25*SUMIFS(условия!67:67,условия!$7:$7,"&lt;="&amp;DF$8,условия!$8:$8,"&gt;="&amp;DF$8))</f>
        <v>52499.999999999993</v>
      </c>
      <c r="DG176" s="21">
        <f>IF(DG$8="",0,DG25*SUMIFS(условия!67:67,условия!$7:$7,"&lt;="&amp;DG$8,условия!$8:$8,"&gt;="&amp;DG$8))</f>
        <v>52499.999999999993</v>
      </c>
      <c r="DH176" s="21">
        <f>IF(DH$8="",0,DH25*SUMIFS(условия!67:67,условия!$7:$7,"&lt;="&amp;DH$8,условия!$8:$8,"&gt;="&amp;DH$8))</f>
        <v>52499.999999999993</v>
      </c>
      <c r="DI176" s="21">
        <f>IF(DI$8="",0,DI25*SUMIFS(условия!67:67,условия!$7:$7,"&lt;="&amp;DI$8,условия!$8:$8,"&gt;="&amp;DI$8))</f>
        <v>52499.999999999993</v>
      </c>
      <c r="DJ176" s="21">
        <f>IF(DJ$8="",0,DJ25*SUMIFS(условия!67:67,условия!$7:$7,"&lt;="&amp;DJ$8,условия!$8:$8,"&gt;="&amp;DJ$8))</f>
        <v>52499.999999999993</v>
      </c>
      <c r="DK176" s="21">
        <f>IF(DK$8="",0,DK25*SUMIFS(условия!67:67,условия!$7:$7,"&lt;="&amp;DK$8,условия!$8:$8,"&gt;="&amp;DK$8))</f>
        <v>52499.999999999993</v>
      </c>
      <c r="DL176" s="21">
        <f>IF(DL$8="",0,DL25*SUMIFS(условия!67:67,условия!$7:$7,"&lt;="&amp;DL$8,условия!$8:$8,"&gt;="&amp;DL$8))</f>
        <v>52499.999999999993</v>
      </c>
      <c r="DM176" s="21">
        <f>IF(DM$8="",0,DM25*SUMIFS(условия!67:67,условия!$7:$7,"&lt;="&amp;DM$8,условия!$8:$8,"&gt;="&amp;DM$8))</f>
        <v>52499.999999999993</v>
      </c>
      <c r="DN176" s="21">
        <f>IF(DN$8="",0,DN25*SUMIFS(условия!67:67,условия!$7:$7,"&lt;="&amp;DN$8,условия!$8:$8,"&gt;="&amp;DN$8))</f>
        <v>52499.999999999993</v>
      </c>
      <c r="DO176" s="21">
        <f>IF(DO$8="",0,DO25*SUMIFS(условия!67:67,условия!$7:$7,"&lt;="&amp;DO$8,условия!$8:$8,"&gt;="&amp;DO$8))</f>
        <v>52499.999999999993</v>
      </c>
      <c r="DP176" s="21">
        <f>IF(DP$8="",0,DP25*SUMIFS(условия!67:67,условия!$7:$7,"&lt;="&amp;DP$8,условия!$8:$8,"&gt;="&amp;DP$8))</f>
        <v>52499.999999999993</v>
      </c>
      <c r="DQ176" s="21">
        <f>IF(DQ$8="",0,DQ25*SUMIFS(условия!67:67,условия!$7:$7,"&lt;="&amp;DQ$8,условия!$8:$8,"&gt;="&amp;DQ$8))</f>
        <v>52499.999999999993</v>
      </c>
      <c r="DR176" s="21">
        <f>IF(DR$8="",0,DR25*SUMIFS(условия!67:67,условия!$7:$7,"&lt;="&amp;DR$8,условия!$8:$8,"&gt;="&amp;DR$8))</f>
        <v>52499.999999999993</v>
      </c>
      <c r="DS176" s="21">
        <f>IF(DS$8="",0,DS25*SUMIFS(условия!67:67,условия!$7:$7,"&lt;="&amp;DS$8,условия!$8:$8,"&gt;="&amp;DS$8))</f>
        <v>52499.999999999993</v>
      </c>
      <c r="DT176" s="21">
        <f>IF(DT$8="",0,DT25*SUMIFS(условия!67:67,условия!$7:$7,"&lt;="&amp;DT$8,условия!$8:$8,"&gt;="&amp;DT$8))</f>
        <v>52499.999999999993</v>
      </c>
      <c r="DU176" s="21">
        <f>IF(DU$8="",0,DU25*SUMIFS(условия!67:67,условия!$7:$7,"&lt;="&amp;DU$8,условия!$8:$8,"&gt;="&amp;DU$8))</f>
        <v>52499.999999999993</v>
      </c>
      <c r="DV176" s="21">
        <f>IF(DV$8="",0,DV25*SUMIFS(условия!67:67,условия!$7:$7,"&lt;="&amp;DV$8,условия!$8:$8,"&gt;="&amp;DV$8))</f>
        <v>52499.999999999993</v>
      </c>
      <c r="DW176" s="21">
        <f>IF(DW$8="",0,DW25*SUMIFS(условия!67:67,условия!$7:$7,"&lt;="&amp;DW$8,условия!$8:$8,"&gt;="&amp;DW$8))</f>
        <v>52499.999999999993</v>
      </c>
      <c r="DX176" s="21">
        <f>IF(DX$8="",0,DX25*SUMIFS(условия!67:67,условия!$7:$7,"&lt;="&amp;DX$8,условия!$8:$8,"&gt;="&amp;DX$8))</f>
        <v>52499.999999999993</v>
      </c>
      <c r="DY176" s="21">
        <f>IF(DY$8="",0,DY25*SUMIFS(условия!67:67,условия!$7:$7,"&lt;="&amp;DY$8,условия!$8:$8,"&gt;="&amp;DY$8))</f>
        <v>52499.999999999993</v>
      </c>
      <c r="DZ176" s="21">
        <f>IF(DZ$8="",0,DZ25*SUMIFS(условия!67:67,условия!$7:$7,"&lt;="&amp;DZ$8,условия!$8:$8,"&gt;="&amp;DZ$8))</f>
        <v>52499.999999999993</v>
      </c>
      <c r="EA176" s="21">
        <f>IF(EA$8="",0,EA25*SUMIFS(условия!67:67,условия!$7:$7,"&lt;="&amp;EA$8,условия!$8:$8,"&gt;="&amp;EA$8))</f>
        <v>52499.999999999993</v>
      </c>
      <c r="EB176" s="21">
        <f>IF(EB$8="",0,EB25*SUMIFS(условия!67:67,условия!$7:$7,"&lt;="&amp;EB$8,условия!$8:$8,"&gt;="&amp;EB$8))</f>
        <v>52499.999999999993</v>
      </c>
      <c r="EC176" s="21">
        <f>IF(EC$8="",0,EC25*SUMIFS(условия!67:67,условия!$7:$7,"&lt;="&amp;EC$8,условия!$8:$8,"&gt;="&amp;EC$8))</f>
        <v>52499.999999999993</v>
      </c>
      <c r="ED176" s="21">
        <f>IF(ED$8="",0,ED25*SUMIFS(условия!67:67,условия!$7:$7,"&lt;="&amp;ED$8,условия!$8:$8,"&gt;="&amp;ED$8))</f>
        <v>52499.999999999993</v>
      </c>
      <c r="EE176" s="21">
        <f>IF(EE$8="",0,EE25*SUMIFS(условия!67:67,условия!$7:$7,"&lt;="&amp;EE$8,условия!$8:$8,"&gt;="&amp;EE$8))</f>
        <v>52499.999999999993</v>
      </c>
      <c r="EF176" s="21">
        <f>IF(EF$8="",0,EF25*SUMIFS(условия!67:67,условия!$7:$7,"&lt;="&amp;EF$8,условия!$8:$8,"&gt;="&amp;EF$8))</f>
        <v>52499.999999999993</v>
      </c>
      <c r="EG176" s="21">
        <f>IF(EG$8="",0,EG25*SUMIFS(условия!67:67,условия!$7:$7,"&lt;="&amp;EG$8,условия!$8:$8,"&gt;="&amp;EG$8))</f>
        <v>52499.999999999993</v>
      </c>
      <c r="EH176" s="21">
        <f>IF(EH$8="",0,EH25*SUMIFS(условия!67:67,условия!$7:$7,"&lt;="&amp;EH$8,условия!$8:$8,"&gt;="&amp;EH$8))</f>
        <v>52499.999999999993</v>
      </c>
      <c r="EI176" s="21">
        <f>IF(EI$8="",0,EI25*SUMIFS(условия!67:67,условия!$7:$7,"&lt;="&amp;EI$8,условия!$8:$8,"&gt;="&amp;EI$8))</f>
        <v>52499.999999999993</v>
      </c>
      <c r="EJ176" s="21">
        <f>IF(EJ$8="",0,EJ25*SUMIFS(условия!67:67,условия!$7:$7,"&lt;="&amp;EJ$8,условия!$8:$8,"&gt;="&amp;EJ$8))</f>
        <v>52499.999999999993</v>
      </c>
      <c r="EK176" s="21">
        <f>IF(EK$8="",0,EK25*SUMIFS(условия!67:67,условия!$7:$7,"&lt;="&amp;EK$8,условия!$8:$8,"&gt;="&amp;EK$8))</f>
        <v>35000</v>
      </c>
      <c r="EL176" s="21">
        <f>IF(EL$8="",0,EL25*SUMIFS(условия!67:67,условия!$7:$7,"&lt;="&amp;EL$8,условия!$8:$8,"&gt;="&amp;EL$8))</f>
        <v>35000</v>
      </c>
      <c r="EM176" s="21">
        <f>IF(EM$8="",0,EM25*SUMIFS(условия!67:67,условия!$7:$7,"&lt;="&amp;EM$8,условия!$8:$8,"&gt;="&amp;EM$8))</f>
        <v>35000</v>
      </c>
      <c r="EN176" s="21">
        <f>IF(EN$8="",0,EN25*SUMIFS(условия!67:67,условия!$7:$7,"&lt;="&amp;EN$8,условия!$8:$8,"&gt;="&amp;EN$8))</f>
        <v>35000</v>
      </c>
      <c r="EO176" s="21">
        <f>IF(EO$8="",0,EO25*SUMIFS(условия!67:67,условия!$7:$7,"&lt;="&amp;EO$8,условия!$8:$8,"&gt;="&amp;EO$8))</f>
        <v>35000</v>
      </c>
      <c r="EP176" s="21">
        <f>IF(EP$8="",0,EP25*SUMIFS(условия!67:67,условия!$7:$7,"&lt;="&amp;EP$8,условия!$8:$8,"&gt;="&amp;EP$8))</f>
        <v>35000</v>
      </c>
      <c r="EQ176" s="21">
        <f>IF(EQ$8="",0,EQ25*SUMIFS(условия!67:67,условия!$7:$7,"&lt;="&amp;EQ$8,условия!$8:$8,"&gt;="&amp;EQ$8))</f>
        <v>35000</v>
      </c>
      <c r="ER176" s="21">
        <f>IF(ER$8="",0,ER25*SUMIFS(условия!67:67,условия!$7:$7,"&lt;="&amp;ER$8,условия!$8:$8,"&gt;="&amp;ER$8))</f>
        <v>35000</v>
      </c>
      <c r="ES176" s="21">
        <f>IF(ES$8="",0,ES25*SUMIFS(условия!67:67,условия!$7:$7,"&lt;="&amp;ES$8,условия!$8:$8,"&gt;="&amp;ES$8))</f>
        <v>35000</v>
      </c>
      <c r="ET176" s="21">
        <f>IF(ET$8="",0,ET25*SUMIFS(условия!67:67,условия!$7:$7,"&lt;="&amp;ET$8,условия!$8:$8,"&gt;="&amp;ET$8))</f>
        <v>35000</v>
      </c>
      <c r="EU176" s="21">
        <f>IF(EU$8="",0,EU25*SUMIFS(условия!67:67,условия!$7:$7,"&lt;="&amp;EU$8,условия!$8:$8,"&gt;="&amp;EU$8))</f>
        <v>35000</v>
      </c>
      <c r="EV176" s="21">
        <f>IF(EV$8="",0,EV25*SUMIFS(условия!67:67,условия!$7:$7,"&lt;="&amp;EV$8,условия!$8:$8,"&gt;="&amp;EV$8))</f>
        <v>35000</v>
      </c>
      <c r="EW176" s="21">
        <f>IF(EW$8="",0,EW25*SUMIFS(условия!67:67,условия!$7:$7,"&lt;="&amp;EW$8,условия!$8:$8,"&gt;="&amp;EW$8))</f>
        <v>35000</v>
      </c>
      <c r="EX176" s="21">
        <f>IF(EX$8="",0,EX25*SUMIFS(условия!67:67,условия!$7:$7,"&lt;="&amp;EX$8,условия!$8:$8,"&gt;="&amp;EX$8))</f>
        <v>35000</v>
      </c>
      <c r="EY176" s="21">
        <f>IF(EY$8="",0,EY25*SUMIFS(условия!67:67,условия!$7:$7,"&lt;="&amp;EY$8,условия!$8:$8,"&gt;="&amp;EY$8))</f>
        <v>35000</v>
      </c>
      <c r="EZ176" s="21">
        <f>IF(EZ$8="",0,EZ25*SUMIFS(условия!67:67,условия!$7:$7,"&lt;="&amp;EZ$8,условия!$8:$8,"&gt;="&amp;EZ$8))</f>
        <v>35000</v>
      </c>
      <c r="FA176" s="21">
        <f>IF(FA$8="",0,FA25*SUMIFS(условия!67:67,условия!$7:$7,"&lt;="&amp;FA$8,условия!$8:$8,"&gt;="&amp;FA$8))</f>
        <v>35000</v>
      </c>
      <c r="FB176" s="21">
        <f>IF(FB$8="",0,FB25*SUMIFS(условия!67:67,условия!$7:$7,"&lt;="&amp;FB$8,условия!$8:$8,"&gt;="&amp;FB$8))</f>
        <v>35000</v>
      </c>
      <c r="FC176" s="21">
        <f>IF(FC$8="",0,FC25*SUMIFS(условия!67:67,условия!$7:$7,"&lt;="&amp;FC$8,условия!$8:$8,"&gt;="&amp;FC$8))</f>
        <v>35000</v>
      </c>
      <c r="FD176" s="21">
        <f>IF(FD$8="",0,FD25*SUMIFS(условия!67:67,условия!$7:$7,"&lt;="&amp;FD$8,условия!$8:$8,"&gt;="&amp;FD$8))</f>
        <v>35000</v>
      </c>
      <c r="FE176" s="21">
        <f>IF(FE$8="",0,FE25*SUMIFS(условия!67:67,условия!$7:$7,"&lt;="&amp;FE$8,условия!$8:$8,"&gt;="&amp;FE$8))</f>
        <v>35000</v>
      </c>
      <c r="FF176" s="21">
        <f>IF(FF$8="",0,FF25*SUMIFS(условия!67:67,условия!$7:$7,"&lt;="&amp;FF$8,условия!$8:$8,"&gt;="&amp;FF$8))</f>
        <v>35000</v>
      </c>
      <c r="FG176" s="21">
        <f>IF(FG$8="",0,FG25*SUMIFS(условия!67:67,условия!$7:$7,"&lt;="&amp;FG$8,условия!$8:$8,"&gt;="&amp;FG$8))</f>
        <v>35000</v>
      </c>
      <c r="FH176" s="21">
        <f>IF(FH$8="",0,FH25*SUMIFS(условия!67:67,условия!$7:$7,"&lt;="&amp;FH$8,условия!$8:$8,"&gt;="&amp;FH$8))</f>
        <v>35000</v>
      </c>
      <c r="FI176" s="21">
        <f>IF(FI$8="",0,FI25*SUMIFS(условия!67:67,условия!$7:$7,"&lt;="&amp;FI$8,условия!$8:$8,"&gt;="&amp;FI$8))</f>
        <v>35000</v>
      </c>
      <c r="FJ176" s="21">
        <f>IF(FJ$8="",0,FJ25*SUMIFS(условия!67:67,условия!$7:$7,"&lt;="&amp;FJ$8,условия!$8:$8,"&gt;="&amp;FJ$8))</f>
        <v>35000</v>
      </c>
      <c r="FK176" s="21">
        <f>IF(FK$8="",0,FK25*SUMIFS(условия!67:67,условия!$7:$7,"&lt;="&amp;FK$8,условия!$8:$8,"&gt;="&amp;FK$8))</f>
        <v>35000</v>
      </c>
      <c r="FL176" s="21">
        <f>IF(FL$8="",0,FL25*SUMIFS(условия!67:67,условия!$7:$7,"&lt;="&amp;FL$8,условия!$8:$8,"&gt;="&amp;FL$8))</f>
        <v>35000</v>
      </c>
      <c r="FM176" s="21">
        <f>IF(FM$8="",0,FM25*SUMIFS(условия!67:67,условия!$7:$7,"&lt;="&amp;FM$8,условия!$8:$8,"&gt;="&amp;FM$8))</f>
        <v>35000</v>
      </c>
      <c r="FN176" s="21">
        <f>IF(FN$8="",0,FN25*SUMIFS(условия!67:67,условия!$7:$7,"&lt;="&amp;FN$8,условия!$8:$8,"&gt;="&amp;FN$8))</f>
        <v>35000</v>
      </c>
      <c r="FO176" s="21">
        <f>IF(FO$8="",0,FO25*SUMIFS(условия!67:67,условия!$7:$7,"&lt;="&amp;FO$8,условия!$8:$8,"&gt;="&amp;FO$8))</f>
        <v>58333.333333333328</v>
      </c>
      <c r="FP176" s="21">
        <f>IF(FP$8="",0,FP25*SUMIFS(условия!67:67,условия!$7:$7,"&lt;="&amp;FP$8,условия!$8:$8,"&gt;="&amp;FP$8))</f>
        <v>58333.333333333328</v>
      </c>
      <c r="FQ176" s="21">
        <f>IF(FQ$8="",0,FQ25*SUMIFS(условия!67:67,условия!$7:$7,"&lt;="&amp;FQ$8,условия!$8:$8,"&gt;="&amp;FQ$8))</f>
        <v>58333.333333333328</v>
      </c>
      <c r="FR176" s="21">
        <f>IF(FR$8="",0,FR25*SUMIFS(условия!67:67,условия!$7:$7,"&lt;="&amp;FR$8,условия!$8:$8,"&gt;="&amp;FR$8))</f>
        <v>58333.333333333328</v>
      </c>
      <c r="FS176" s="21">
        <f>IF(FS$8="",0,FS25*SUMIFS(условия!67:67,условия!$7:$7,"&lt;="&amp;FS$8,условия!$8:$8,"&gt;="&amp;FS$8))</f>
        <v>58333.333333333328</v>
      </c>
      <c r="FT176" s="21">
        <f>IF(FT$8="",0,FT25*SUMIFS(условия!67:67,условия!$7:$7,"&lt;="&amp;FT$8,условия!$8:$8,"&gt;="&amp;FT$8))</f>
        <v>58333.333333333328</v>
      </c>
      <c r="FU176" s="21">
        <f>IF(FU$8="",0,FU25*SUMIFS(условия!67:67,условия!$7:$7,"&lt;="&amp;FU$8,условия!$8:$8,"&gt;="&amp;FU$8))</f>
        <v>58333.333333333328</v>
      </c>
      <c r="FV176" s="21">
        <f>IF(FV$8="",0,FV25*SUMIFS(условия!67:67,условия!$7:$7,"&lt;="&amp;FV$8,условия!$8:$8,"&gt;="&amp;FV$8))</f>
        <v>58333.333333333328</v>
      </c>
      <c r="FW176" s="21">
        <f>IF(FW$8="",0,FW25*SUMIFS(условия!67:67,условия!$7:$7,"&lt;="&amp;FW$8,условия!$8:$8,"&gt;="&amp;FW$8))</f>
        <v>58333.333333333328</v>
      </c>
      <c r="FX176" s="21">
        <f>IF(FX$8="",0,FX25*SUMIFS(условия!67:67,условия!$7:$7,"&lt;="&amp;FX$8,условия!$8:$8,"&gt;="&amp;FX$8))</f>
        <v>58333.333333333328</v>
      </c>
      <c r="FY176" s="21">
        <f>IF(FY$8="",0,FY25*SUMIFS(условия!67:67,условия!$7:$7,"&lt;="&amp;FY$8,условия!$8:$8,"&gt;="&amp;FY$8))</f>
        <v>58333.333333333328</v>
      </c>
      <c r="FZ176" s="21">
        <f>IF(FZ$8="",0,FZ25*SUMIFS(условия!67:67,условия!$7:$7,"&lt;="&amp;FZ$8,условия!$8:$8,"&gt;="&amp;FZ$8))</f>
        <v>58333.333333333328</v>
      </c>
      <c r="GA176" s="21">
        <f>IF(GA$8="",0,GA25*SUMIFS(условия!67:67,условия!$7:$7,"&lt;="&amp;GA$8,условия!$8:$8,"&gt;="&amp;GA$8))</f>
        <v>58333.333333333328</v>
      </c>
      <c r="GB176" s="21">
        <f>IF(GB$8="",0,GB25*SUMIFS(условия!67:67,условия!$7:$7,"&lt;="&amp;GB$8,условия!$8:$8,"&gt;="&amp;GB$8))</f>
        <v>58333.333333333328</v>
      </c>
      <c r="GC176" s="21">
        <f>IF(GC$8="",0,GC25*SUMIFS(условия!67:67,условия!$7:$7,"&lt;="&amp;GC$8,условия!$8:$8,"&gt;="&amp;GC$8))</f>
        <v>58333.333333333328</v>
      </c>
      <c r="GD176" s="21">
        <f>IF(GD$8="",0,GD25*SUMIFS(условия!67:67,условия!$7:$7,"&lt;="&amp;GD$8,условия!$8:$8,"&gt;="&amp;GD$8))</f>
        <v>58333.333333333328</v>
      </c>
      <c r="GE176" s="21">
        <f>IF(GE$8="",0,GE25*SUMIFS(условия!67:67,условия!$7:$7,"&lt;="&amp;GE$8,условия!$8:$8,"&gt;="&amp;GE$8))</f>
        <v>58333.333333333328</v>
      </c>
      <c r="GF176" s="21">
        <f>IF(GF$8="",0,GF25*SUMIFS(условия!67:67,условия!$7:$7,"&lt;="&amp;GF$8,условия!$8:$8,"&gt;="&amp;GF$8))</f>
        <v>58333.333333333328</v>
      </c>
      <c r="GG176" s="21">
        <f>IF(GG$8="",0,GG25*SUMIFS(условия!67:67,условия!$7:$7,"&lt;="&amp;GG$8,условия!$8:$8,"&gt;="&amp;GG$8))</f>
        <v>58333.333333333328</v>
      </c>
      <c r="GH176" s="21">
        <f>IF(GH$8="",0,GH25*SUMIFS(условия!67:67,условия!$7:$7,"&lt;="&amp;GH$8,условия!$8:$8,"&gt;="&amp;GH$8))</f>
        <v>58333.333333333328</v>
      </c>
      <c r="GI176" s="21">
        <f>IF(GI$8="",0,GI25*SUMIFS(условия!67:67,условия!$7:$7,"&lt;="&amp;GI$8,условия!$8:$8,"&gt;="&amp;GI$8))</f>
        <v>58333.333333333328</v>
      </c>
      <c r="GJ176" s="21">
        <f>IF(GJ$8="",0,GJ25*SUMIFS(условия!67:67,условия!$7:$7,"&lt;="&amp;GJ$8,условия!$8:$8,"&gt;="&amp;GJ$8))</f>
        <v>58333.333333333328</v>
      </c>
      <c r="GK176" s="21">
        <f>IF(GK$8="",0,GK25*SUMIFS(условия!67:67,условия!$7:$7,"&lt;="&amp;GK$8,условия!$8:$8,"&gt;="&amp;GK$8))</f>
        <v>58333.333333333328</v>
      </c>
      <c r="GL176" s="21">
        <f>IF(GL$8="",0,GL25*SUMIFS(условия!67:67,условия!$7:$7,"&lt;="&amp;GL$8,условия!$8:$8,"&gt;="&amp;GL$8))</f>
        <v>58333.333333333328</v>
      </c>
      <c r="GM176" s="21">
        <f>IF(GM$8="",0,GM25*SUMIFS(условия!67:67,условия!$7:$7,"&lt;="&amp;GM$8,условия!$8:$8,"&gt;="&amp;GM$8))</f>
        <v>58333.333333333328</v>
      </c>
      <c r="GN176" s="21">
        <f>IF(GN$8="",0,GN25*SUMIFS(условия!67:67,условия!$7:$7,"&lt;="&amp;GN$8,условия!$8:$8,"&gt;="&amp;GN$8))</f>
        <v>58333.333333333328</v>
      </c>
      <c r="GO176" s="21">
        <f>IF(GO$8="",0,GO25*SUMIFS(условия!67:67,условия!$7:$7,"&lt;="&amp;GO$8,условия!$8:$8,"&gt;="&amp;GO$8))</f>
        <v>58333.333333333328</v>
      </c>
      <c r="GP176" s="21">
        <f>IF(GP$8="",0,GP25*SUMIFS(условия!67:67,условия!$7:$7,"&lt;="&amp;GP$8,условия!$8:$8,"&gt;="&amp;GP$8))</f>
        <v>58333.333333333328</v>
      </c>
      <c r="GQ176" s="21">
        <f>IF(GQ$8="",0,GQ25*SUMIFS(условия!67:67,условия!$7:$7,"&lt;="&amp;GQ$8,условия!$8:$8,"&gt;="&amp;GQ$8))</f>
        <v>58333.333333333328</v>
      </c>
      <c r="GR176" s="21">
        <f>IF(GR$8="",0,GR25*SUMIFS(условия!67:67,условия!$7:$7,"&lt;="&amp;GR$8,условия!$8:$8,"&gt;="&amp;GR$8))</f>
        <v>58333.333333333328</v>
      </c>
      <c r="GS176" s="21">
        <f>IF(GS$8="",0,GS25*SUMIFS(условия!67:67,условия!$7:$7,"&lt;="&amp;GS$8,условия!$8:$8,"&gt;="&amp;GS$8))</f>
        <v>58333.333333333328</v>
      </c>
      <c r="GT176" s="21">
        <f>IF(GT$8="",0,GT25*SUMIFS(условия!67:67,условия!$7:$7,"&lt;="&amp;GT$8,условия!$8:$8,"&gt;="&amp;GT$8))</f>
        <v>58333.333333333328</v>
      </c>
      <c r="GU176" s="21">
        <f>IF(GU$8="",0,GU25*SUMIFS(условия!67:67,условия!$7:$7,"&lt;="&amp;GU$8,условия!$8:$8,"&gt;="&amp;GU$8))</f>
        <v>58333.333333333328</v>
      </c>
      <c r="GV176" s="21">
        <f>IF(GV$8="",0,GV25*SUMIFS(условия!67:67,условия!$7:$7,"&lt;="&amp;GV$8,условия!$8:$8,"&gt;="&amp;GV$8))</f>
        <v>58333.333333333328</v>
      </c>
      <c r="GW176" s="21">
        <f>IF(GW$8="",0,GW25*SUMIFS(условия!67:67,условия!$7:$7,"&lt;="&amp;GW$8,условия!$8:$8,"&gt;="&amp;GW$8))</f>
        <v>58333.333333333328</v>
      </c>
      <c r="GX176" s="21">
        <f>IF(GX$8="",0,GX25*SUMIFS(условия!67:67,условия!$7:$7,"&lt;="&amp;GX$8,условия!$8:$8,"&gt;="&amp;GX$8))</f>
        <v>58333.333333333328</v>
      </c>
      <c r="GY176" s="21">
        <f>IF(GY$8="",0,GY25*SUMIFS(условия!67:67,условия!$7:$7,"&lt;="&amp;GY$8,условия!$8:$8,"&gt;="&amp;GY$8))</f>
        <v>58333.333333333328</v>
      </c>
      <c r="GZ176" s="21">
        <f>IF(GZ$8="",0,GZ25*SUMIFS(условия!67:67,условия!$7:$7,"&lt;="&amp;GZ$8,условия!$8:$8,"&gt;="&amp;GZ$8))</f>
        <v>58333.333333333328</v>
      </c>
      <c r="HA176" s="21">
        <f>IF(HA$8="",0,HA25*SUMIFS(условия!67:67,условия!$7:$7,"&lt;="&amp;HA$8,условия!$8:$8,"&gt;="&amp;HA$8))</f>
        <v>58333.333333333328</v>
      </c>
      <c r="HB176" s="21">
        <f>IF(HB$8="",0,HB25*SUMIFS(условия!67:67,условия!$7:$7,"&lt;="&amp;HB$8,условия!$8:$8,"&gt;="&amp;HB$8))</f>
        <v>58333.333333333328</v>
      </c>
      <c r="HC176" s="21">
        <f>IF(HC$8="",0,HC25*SUMIFS(условия!67:67,условия!$7:$7,"&lt;="&amp;HC$8,условия!$8:$8,"&gt;="&amp;HC$8))</f>
        <v>58333.333333333328</v>
      </c>
      <c r="HD176" s="21">
        <f>IF(HD$8="",0,HD25*SUMIFS(условия!67:67,условия!$7:$7,"&lt;="&amp;HD$8,условия!$8:$8,"&gt;="&amp;HD$8))</f>
        <v>58333.333333333328</v>
      </c>
      <c r="HE176" s="21">
        <f>IF(HE$8="",0,HE25*SUMIFS(условия!67:67,условия!$7:$7,"&lt;="&amp;HE$8,условия!$8:$8,"&gt;="&amp;HE$8))</f>
        <v>58333.333333333328</v>
      </c>
      <c r="HF176" s="21">
        <f>IF(HF$8="",0,HF25*SUMIFS(условия!67:67,условия!$7:$7,"&lt;="&amp;HF$8,условия!$8:$8,"&gt;="&amp;HF$8))</f>
        <v>58333.333333333328</v>
      </c>
      <c r="HG176" s="21">
        <f>IF(HG$8="",0,HG25*SUMIFS(условия!67:67,условия!$7:$7,"&lt;="&amp;HG$8,условия!$8:$8,"&gt;="&amp;HG$8))</f>
        <v>58333.333333333328</v>
      </c>
      <c r="HH176" s="21">
        <f>IF(HH$8="",0,HH25*SUMIFS(условия!67:67,условия!$7:$7,"&lt;="&amp;HH$8,условия!$8:$8,"&gt;="&amp;HH$8))</f>
        <v>58333.333333333328</v>
      </c>
      <c r="HI176" s="21">
        <f>IF(HI$8="",0,HI25*SUMIFS(условия!67:67,условия!$7:$7,"&lt;="&amp;HI$8,условия!$8:$8,"&gt;="&amp;HI$8))</f>
        <v>58333.333333333328</v>
      </c>
      <c r="HJ176" s="21">
        <f>IF(HJ$8="",0,HJ25*SUMIFS(условия!67:67,условия!$7:$7,"&lt;="&amp;HJ$8,условия!$8:$8,"&gt;="&amp;HJ$8))</f>
        <v>58333.333333333328</v>
      </c>
      <c r="HK176" s="21">
        <f>IF(HK$8="",0,HK25*SUMIFS(условия!67:67,условия!$7:$7,"&lt;="&amp;HK$8,условия!$8:$8,"&gt;="&amp;HK$8))</f>
        <v>58333.333333333328</v>
      </c>
      <c r="HL176" s="21">
        <f>IF(HL$8="",0,HL25*SUMIFS(условия!67:67,условия!$7:$7,"&lt;="&amp;HL$8,условия!$8:$8,"&gt;="&amp;HL$8))</f>
        <v>58333.333333333328</v>
      </c>
      <c r="HM176" s="21">
        <f>IF(HM$8="",0,HM25*SUMIFS(условия!67:67,условия!$7:$7,"&lt;="&amp;HM$8,условия!$8:$8,"&gt;="&amp;HM$8))</f>
        <v>58333.333333333328</v>
      </c>
      <c r="HN176" s="21">
        <f>IF(HN$8="",0,HN25*SUMIFS(условия!67:67,условия!$7:$7,"&lt;="&amp;HN$8,условия!$8:$8,"&gt;="&amp;HN$8))</f>
        <v>58333.333333333328</v>
      </c>
      <c r="HO176" s="21">
        <f>IF(HO$8="",0,HO25*SUMIFS(условия!67:67,условия!$7:$7,"&lt;="&amp;HO$8,условия!$8:$8,"&gt;="&amp;HO$8))</f>
        <v>58333.333333333328</v>
      </c>
      <c r="HP176" s="21">
        <f>IF(HP$8="",0,HP25*SUMIFS(условия!67:67,условия!$7:$7,"&lt;="&amp;HP$8,условия!$8:$8,"&gt;="&amp;HP$8))</f>
        <v>58333.333333333328</v>
      </c>
      <c r="HQ176" s="21">
        <f>IF(HQ$8="",0,HQ25*SUMIFS(условия!67:67,условия!$7:$7,"&lt;="&amp;HQ$8,условия!$8:$8,"&gt;="&amp;HQ$8))</f>
        <v>58333.333333333328</v>
      </c>
      <c r="HR176" s="21">
        <f>IF(HR$8="",0,HR25*SUMIFS(условия!67:67,условия!$7:$7,"&lt;="&amp;HR$8,условия!$8:$8,"&gt;="&amp;HR$8))</f>
        <v>58333.333333333328</v>
      </c>
      <c r="HS176" s="21">
        <f>IF(HS$8="",0,HS25*SUMIFS(условия!67:67,условия!$7:$7,"&lt;="&amp;HS$8,условия!$8:$8,"&gt;="&amp;HS$8))</f>
        <v>58333.333333333328</v>
      </c>
      <c r="HT176" s="21">
        <f>IF(HT$8="",0,HT25*SUMIFS(условия!67:67,условия!$7:$7,"&lt;="&amp;HT$8,условия!$8:$8,"&gt;="&amp;HT$8))</f>
        <v>58333.333333333328</v>
      </c>
      <c r="HU176" s="21">
        <f>IF(HU$8="",0,HU25*SUMIFS(условия!67:67,условия!$7:$7,"&lt;="&amp;HU$8,условия!$8:$8,"&gt;="&amp;HU$8))</f>
        <v>58333.333333333328</v>
      </c>
      <c r="HV176" s="21">
        <f>IF(HV$8="",0,HV25*SUMIFS(условия!67:67,условия!$7:$7,"&lt;="&amp;HV$8,условия!$8:$8,"&gt;="&amp;HV$8))</f>
        <v>58333.333333333328</v>
      </c>
      <c r="HW176" s="21">
        <f>IF(HW$8="",0,HW25*SUMIFS(условия!67:67,условия!$7:$7,"&lt;="&amp;HW$8,условия!$8:$8,"&gt;="&amp;HW$8))</f>
        <v>58333.333333333328</v>
      </c>
      <c r="HX176" s="21">
        <f>IF(HX$8="",0,HX25*SUMIFS(условия!67:67,условия!$7:$7,"&lt;="&amp;HX$8,условия!$8:$8,"&gt;="&amp;HX$8))</f>
        <v>58333.333333333328</v>
      </c>
      <c r="HY176" s="21">
        <f>IF(HY$8="",0,HY25*SUMIFS(условия!67:67,условия!$7:$7,"&lt;="&amp;HY$8,условия!$8:$8,"&gt;="&amp;HY$8))</f>
        <v>58333.333333333328</v>
      </c>
      <c r="HZ176" s="21">
        <f>IF(HZ$8="",0,HZ25*SUMIFS(условия!67:67,условия!$7:$7,"&lt;="&amp;HZ$8,условия!$8:$8,"&gt;="&amp;HZ$8))</f>
        <v>58333.333333333328</v>
      </c>
      <c r="IA176" s="21">
        <f>IF(IA$8="",0,IA25*SUMIFS(условия!67:67,условия!$7:$7,"&lt;="&amp;IA$8,условия!$8:$8,"&gt;="&amp;IA$8))</f>
        <v>58333.333333333328</v>
      </c>
      <c r="IB176" s="21">
        <f>IF(IB$8="",0,IB25*SUMIFS(условия!67:67,условия!$7:$7,"&lt;="&amp;IB$8,условия!$8:$8,"&gt;="&amp;IB$8))</f>
        <v>58333.333333333328</v>
      </c>
      <c r="IC176" s="21">
        <f>IF(IC$8="",0,IC25*SUMIFS(условия!67:67,условия!$7:$7,"&lt;="&amp;IC$8,условия!$8:$8,"&gt;="&amp;IC$8))</f>
        <v>58333.333333333328</v>
      </c>
      <c r="ID176" s="21">
        <f>IF(ID$8="",0,ID25*SUMIFS(условия!67:67,условия!$7:$7,"&lt;="&amp;ID$8,условия!$8:$8,"&gt;="&amp;ID$8))</f>
        <v>58333.333333333328</v>
      </c>
      <c r="IE176" s="21">
        <f>IF(IE$8="",0,IE25*SUMIFS(условия!67:67,условия!$7:$7,"&lt;="&amp;IE$8,условия!$8:$8,"&gt;="&amp;IE$8))</f>
        <v>58333.333333333328</v>
      </c>
      <c r="IF176" s="21">
        <f>IF(IF$8="",0,IF25*SUMIFS(условия!67:67,условия!$7:$7,"&lt;="&amp;IF$8,условия!$8:$8,"&gt;="&amp;IF$8))</f>
        <v>58333.333333333328</v>
      </c>
      <c r="IG176" s="21">
        <f>IF(IG$8="",0,IG25*SUMIFS(условия!67:67,условия!$7:$7,"&lt;="&amp;IG$8,условия!$8:$8,"&gt;="&amp;IG$8))</f>
        <v>58333.333333333328</v>
      </c>
      <c r="IH176" s="21">
        <f>IF(IH$8="",0,IH25*SUMIFS(условия!67:67,условия!$7:$7,"&lt;="&amp;IH$8,условия!$8:$8,"&gt;="&amp;IH$8))</f>
        <v>58333.333333333328</v>
      </c>
      <c r="II176" s="21">
        <f>IF(II$8="",0,II25*SUMIFS(условия!67:67,условия!$7:$7,"&lt;="&amp;II$8,условия!$8:$8,"&gt;="&amp;II$8))</f>
        <v>58333.333333333328</v>
      </c>
      <c r="IJ176" s="21">
        <f>IF(IJ$8="",0,IJ25*SUMIFS(условия!67:67,условия!$7:$7,"&lt;="&amp;IJ$8,условия!$8:$8,"&gt;="&amp;IJ$8))</f>
        <v>58333.333333333328</v>
      </c>
      <c r="IK176" s="21">
        <f>IF(IK$8="",0,IK25*SUMIFS(условия!67:67,условия!$7:$7,"&lt;="&amp;IK$8,условия!$8:$8,"&gt;="&amp;IK$8))</f>
        <v>58333.333333333328</v>
      </c>
      <c r="IL176" s="21">
        <f>IF(IL$8="",0,IL25*SUMIFS(условия!67:67,условия!$7:$7,"&lt;="&amp;IL$8,условия!$8:$8,"&gt;="&amp;IL$8))</f>
        <v>58333.333333333328</v>
      </c>
      <c r="IM176" s="21">
        <f>IF(IM$8="",0,IM25*SUMIFS(условия!67:67,условия!$7:$7,"&lt;="&amp;IM$8,условия!$8:$8,"&gt;="&amp;IM$8))</f>
        <v>58333.333333333328</v>
      </c>
      <c r="IN176" s="21">
        <f>IF(IN$8="",0,IN25*SUMIFS(условия!67:67,условия!$7:$7,"&lt;="&amp;IN$8,условия!$8:$8,"&gt;="&amp;IN$8))</f>
        <v>58333.333333333328</v>
      </c>
      <c r="IO176" s="21">
        <f>IF(IO$8="",0,IO25*SUMIFS(условия!67:67,условия!$7:$7,"&lt;="&amp;IO$8,условия!$8:$8,"&gt;="&amp;IO$8))</f>
        <v>58333.333333333328</v>
      </c>
      <c r="IP176" s="21">
        <f>IF(IP$8="",0,IP25*SUMIFS(условия!67:67,условия!$7:$7,"&lt;="&amp;IP$8,условия!$8:$8,"&gt;="&amp;IP$8))</f>
        <v>58333.333333333328</v>
      </c>
      <c r="IQ176" s="21">
        <f>IF(IQ$8="",0,IQ25*SUMIFS(условия!67:67,условия!$7:$7,"&lt;="&amp;IQ$8,условия!$8:$8,"&gt;="&amp;IQ$8))</f>
        <v>58333.333333333328</v>
      </c>
      <c r="IR176" s="21">
        <f>IF(IR$8="",0,IR25*SUMIFS(условия!67:67,условия!$7:$7,"&lt;="&amp;IR$8,условия!$8:$8,"&gt;="&amp;IR$8))</f>
        <v>58333.333333333328</v>
      </c>
      <c r="IS176" s="21">
        <f>IF(IS$8="",0,IS25*SUMIFS(условия!67:67,условия!$7:$7,"&lt;="&amp;IS$8,условия!$8:$8,"&gt;="&amp;IS$8))</f>
        <v>58333.333333333328</v>
      </c>
      <c r="IT176" s="21">
        <f>IF(IT$8="",0,IT25*SUMIFS(условия!67:67,условия!$7:$7,"&lt;="&amp;IT$8,условия!$8:$8,"&gt;="&amp;IT$8))</f>
        <v>58333.333333333328</v>
      </c>
      <c r="IU176" s="21">
        <f>IF(IU$8="",0,IU25*SUMIFS(условия!67:67,условия!$7:$7,"&lt;="&amp;IU$8,условия!$8:$8,"&gt;="&amp;IU$8))</f>
        <v>58333.333333333328</v>
      </c>
      <c r="IV176" s="21">
        <f>IF(IV$8="",0,IV25*SUMIFS(условия!67:67,условия!$7:$7,"&lt;="&amp;IV$8,условия!$8:$8,"&gt;="&amp;IV$8))</f>
        <v>58333.333333333328</v>
      </c>
      <c r="IW176" s="21">
        <f>IF(IW$8="",0,IW25*SUMIFS(условия!67:67,условия!$7:$7,"&lt;="&amp;IW$8,условия!$8:$8,"&gt;="&amp;IW$8))</f>
        <v>58333.333333333328</v>
      </c>
      <c r="IX176" s="21">
        <f>IF(IX$8="",0,IX25*SUMIFS(условия!67:67,условия!$7:$7,"&lt;="&amp;IX$8,условия!$8:$8,"&gt;="&amp;IX$8))</f>
        <v>58333.333333333328</v>
      </c>
      <c r="IY176" s="21">
        <f>IF(IY$8="",0,IY25*SUMIFS(условия!67:67,условия!$7:$7,"&lt;="&amp;IY$8,условия!$8:$8,"&gt;="&amp;IY$8))</f>
        <v>58333.333333333328</v>
      </c>
      <c r="IZ176" s="21">
        <f>IF(IZ$8="",0,IZ25*SUMIFS(условия!67:67,условия!$7:$7,"&lt;="&amp;IZ$8,условия!$8:$8,"&gt;="&amp;IZ$8))</f>
        <v>58333.333333333328</v>
      </c>
      <c r="JA176" s="21">
        <f>IF(JA$8="",0,JA25*SUMIFS(условия!67:67,условия!$7:$7,"&lt;="&amp;JA$8,условия!$8:$8,"&gt;="&amp;JA$8))</f>
        <v>122500</v>
      </c>
      <c r="JB176" s="21">
        <f>IF(JB$8="",0,JB25*SUMIFS(условия!67:67,условия!$7:$7,"&lt;="&amp;JB$8,условия!$8:$8,"&gt;="&amp;JB$8))</f>
        <v>122500</v>
      </c>
      <c r="JC176" s="21">
        <f>IF(JC$8="",0,JC25*SUMIFS(условия!67:67,условия!$7:$7,"&lt;="&amp;JC$8,условия!$8:$8,"&gt;="&amp;JC$8))</f>
        <v>122500</v>
      </c>
      <c r="JD176" s="21">
        <f>IF(JD$8="",0,JD25*SUMIFS(условия!67:67,условия!$7:$7,"&lt;="&amp;JD$8,условия!$8:$8,"&gt;="&amp;JD$8))</f>
        <v>122500</v>
      </c>
      <c r="JE176" s="21">
        <f>IF(JE$8="",0,JE25*SUMIFS(условия!67:67,условия!$7:$7,"&lt;="&amp;JE$8,условия!$8:$8,"&gt;="&amp;JE$8))</f>
        <v>122500</v>
      </c>
      <c r="JF176" s="21">
        <f>IF(JF$8="",0,JF25*SUMIFS(условия!67:67,условия!$7:$7,"&lt;="&amp;JF$8,условия!$8:$8,"&gt;="&amp;JF$8))</f>
        <v>122500</v>
      </c>
      <c r="JG176" s="21">
        <f>IF(JG$8="",0,JG25*SUMIFS(условия!67:67,условия!$7:$7,"&lt;="&amp;JG$8,условия!$8:$8,"&gt;="&amp;JG$8))</f>
        <v>122500</v>
      </c>
      <c r="JH176" s="21">
        <f>IF(JH$8="",0,JH25*SUMIFS(условия!67:67,условия!$7:$7,"&lt;="&amp;JH$8,условия!$8:$8,"&gt;="&amp;JH$8))</f>
        <v>122500</v>
      </c>
      <c r="JI176" s="21">
        <f>IF(JI$8="",0,JI25*SUMIFS(условия!67:67,условия!$7:$7,"&lt;="&amp;JI$8,условия!$8:$8,"&gt;="&amp;JI$8))</f>
        <v>122500</v>
      </c>
      <c r="JJ176" s="21">
        <f>IF(JJ$8="",0,JJ25*SUMIFS(условия!67:67,условия!$7:$7,"&lt;="&amp;JJ$8,условия!$8:$8,"&gt;="&amp;JJ$8))</f>
        <v>122500</v>
      </c>
      <c r="JK176" s="21">
        <f>IF(JK$8="",0,JK25*SUMIFS(условия!67:67,условия!$7:$7,"&lt;="&amp;JK$8,условия!$8:$8,"&gt;="&amp;JK$8))</f>
        <v>122500</v>
      </c>
      <c r="JL176" s="21">
        <f>IF(JL$8="",0,JL25*SUMIFS(условия!67:67,условия!$7:$7,"&lt;="&amp;JL$8,условия!$8:$8,"&gt;="&amp;JL$8))</f>
        <v>122500</v>
      </c>
      <c r="JM176" s="21">
        <f>IF(JM$8="",0,JM25*SUMIFS(условия!67:67,условия!$7:$7,"&lt;="&amp;JM$8,условия!$8:$8,"&gt;="&amp;JM$8))</f>
        <v>122500</v>
      </c>
      <c r="JN176" s="21">
        <f>IF(JN$8="",0,JN25*SUMIFS(условия!67:67,условия!$7:$7,"&lt;="&amp;JN$8,условия!$8:$8,"&gt;="&amp;JN$8))</f>
        <v>122500</v>
      </c>
      <c r="JO176" s="21">
        <f>IF(JO$8="",0,JO25*SUMIFS(условия!67:67,условия!$7:$7,"&lt;="&amp;JO$8,условия!$8:$8,"&gt;="&amp;JO$8))</f>
        <v>122500</v>
      </c>
      <c r="JP176" s="21">
        <f>IF(JP$8="",0,JP25*SUMIFS(условия!67:67,условия!$7:$7,"&lt;="&amp;JP$8,условия!$8:$8,"&gt;="&amp;JP$8))</f>
        <v>122500</v>
      </c>
      <c r="JQ176" s="21">
        <f>IF(JQ$8="",0,JQ25*SUMIFS(условия!67:67,условия!$7:$7,"&lt;="&amp;JQ$8,условия!$8:$8,"&gt;="&amp;JQ$8))</f>
        <v>122500</v>
      </c>
      <c r="JR176" s="21">
        <f>IF(JR$8="",0,JR25*SUMIFS(условия!67:67,условия!$7:$7,"&lt;="&amp;JR$8,условия!$8:$8,"&gt;="&amp;JR$8))</f>
        <v>122500</v>
      </c>
      <c r="JS176" s="21">
        <f>IF(JS$8="",0,JS25*SUMIFS(условия!67:67,условия!$7:$7,"&lt;="&amp;JS$8,условия!$8:$8,"&gt;="&amp;JS$8))</f>
        <v>122500</v>
      </c>
      <c r="JT176" s="21">
        <f>IF(JT$8="",0,JT25*SUMIFS(условия!67:67,условия!$7:$7,"&lt;="&amp;JT$8,условия!$8:$8,"&gt;="&amp;JT$8))</f>
        <v>122500</v>
      </c>
      <c r="JU176" s="21">
        <f>IF(JU$8="",0,JU25*SUMIFS(условия!67:67,условия!$7:$7,"&lt;="&amp;JU$8,условия!$8:$8,"&gt;="&amp;JU$8))</f>
        <v>122500</v>
      </c>
      <c r="JV176" s="21">
        <f>IF(JV$8="",0,JV25*SUMIFS(условия!67:67,условия!$7:$7,"&lt;="&amp;JV$8,условия!$8:$8,"&gt;="&amp;JV$8))</f>
        <v>122500</v>
      </c>
      <c r="JW176" s="21">
        <f>IF(JW$8="",0,JW25*SUMIFS(условия!67:67,условия!$7:$7,"&lt;="&amp;JW$8,условия!$8:$8,"&gt;="&amp;JW$8))</f>
        <v>122500</v>
      </c>
      <c r="JX176" s="21">
        <f>IF(JX$8="",0,JX25*SUMIFS(условия!67:67,условия!$7:$7,"&lt;="&amp;JX$8,условия!$8:$8,"&gt;="&amp;JX$8))</f>
        <v>122500</v>
      </c>
      <c r="JY176" s="21">
        <f>IF(JY$8="",0,JY25*SUMIFS(условия!67:67,условия!$7:$7,"&lt;="&amp;JY$8,условия!$8:$8,"&gt;="&amp;JY$8))</f>
        <v>122500</v>
      </c>
      <c r="JZ176" s="21">
        <f>IF(JZ$8="",0,JZ25*SUMIFS(условия!67:67,условия!$7:$7,"&lt;="&amp;JZ$8,условия!$8:$8,"&gt;="&amp;JZ$8))</f>
        <v>122500</v>
      </c>
      <c r="KA176" s="21">
        <f>IF(KA$8="",0,KA25*SUMIFS(условия!67:67,условия!$7:$7,"&lt;="&amp;KA$8,условия!$8:$8,"&gt;="&amp;KA$8))</f>
        <v>122500</v>
      </c>
      <c r="KB176" s="21">
        <f>IF(KB$8="",0,KB25*SUMIFS(условия!67:67,условия!$7:$7,"&lt;="&amp;KB$8,условия!$8:$8,"&gt;="&amp;KB$8))</f>
        <v>122500</v>
      </c>
      <c r="KC176" s="21">
        <f>IF(KC$8="",0,KC25*SUMIFS(условия!67:67,условия!$7:$7,"&lt;="&amp;KC$8,условия!$8:$8,"&gt;="&amp;KC$8))</f>
        <v>122500</v>
      </c>
      <c r="KD176" s="21">
        <f>IF(KD$8="",0,KD25*SUMIFS(условия!67:67,условия!$7:$7,"&lt;="&amp;KD$8,условия!$8:$8,"&gt;="&amp;KD$8))</f>
        <v>122500</v>
      </c>
      <c r="KE176" s="21">
        <f>IF(KE$8="",0,KE25*SUMIFS(условия!67:67,условия!$7:$7,"&lt;="&amp;KE$8,условия!$8:$8,"&gt;="&amp;KE$8))</f>
        <v>122500</v>
      </c>
      <c r="KF176" s="21">
        <f>IF(KF$8="",0,KF25*SUMIFS(условия!67:67,условия!$7:$7,"&lt;="&amp;KF$8,условия!$8:$8,"&gt;="&amp;KF$8))</f>
        <v>140000</v>
      </c>
      <c r="KG176" s="21">
        <f>IF(KG$8="",0,KG25*SUMIFS(условия!67:67,условия!$7:$7,"&lt;="&amp;KG$8,условия!$8:$8,"&gt;="&amp;KG$8))</f>
        <v>140000</v>
      </c>
      <c r="KH176" s="21">
        <f>IF(KH$8="",0,KH25*SUMIFS(условия!67:67,условия!$7:$7,"&lt;="&amp;KH$8,условия!$8:$8,"&gt;="&amp;KH$8))</f>
        <v>140000</v>
      </c>
      <c r="KI176" s="21">
        <f>IF(KI$8="",0,KI25*SUMIFS(условия!67:67,условия!$7:$7,"&lt;="&amp;KI$8,условия!$8:$8,"&gt;="&amp;KI$8))</f>
        <v>140000</v>
      </c>
      <c r="KJ176" s="21">
        <f>IF(KJ$8="",0,KJ25*SUMIFS(условия!67:67,условия!$7:$7,"&lt;="&amp;KJ$8,условия!$8:$8,"&gt;="&amp;KJ$8))</f>
        <v>140000</v>
      </c>
      <c r="KK176" s="21">
        <f>IF(KK$8="",0,KK25*SUMIFS(условия!67:67,условия!$7:$7,"&lt;="&amp;KK$8,условия!$8:$8,"&gt;="&amp;KK$8))</f>
        <v>140000</v>
      </c>
      <c r="KL176" s="21">
        <f>IF(KL$8="",0,KL25*SUMIFS(условия!67:67,условия!$7:$7,"&lt;="&amp;KL$8,условия!$8:$8,"&gt;="&amp;KL$8))</f>
        <v>140000</v>
      </c>
      <c r="KM176" s="21">
        <f>IF(KM$8="",0,KM25*SUMIFS(условия!67:67,условия!$7:$7,"&lt;="&amp;KM$8,условия!$8:$8,"&gt;="&amp;KM$8))</f>
        <v>140000</v>
      </c>
      <c r="KN176" s="21">
        <f>IF(KN$8="",0,KN25*SUMIFS(условия!67:67,условия!$7:$7,"&lt;="&amp;KN$8,условия!$8:$8,"&gt;="&amp;KN$8))</f>
        <v>140000</v>
      </c>
      <c r="KO176" s="21">
        <f>IF(KO$8="",0,KO25*SUMIFS(условия!67:67,условия!$7:$7,"&lt;="&amp;KO$8,условия!$8:$8,"&gt;="&amp;KO$8))</f>
        <v>140000</v>
      </c>
      <c r="KP176" s="21">
        <f>IF(KP$8="",0,KP25*SUMIFS(условия!67:67,условия!$7:$7,"&lt;="&amp;KP$8,условия!$8:$8,"&gt;="&amp;KP$8))</f>
        <v>140000</v>
      </c>
      <c r="KQ176" s="21">
        <f>IF(KQ$8="",0,KQ25*SUMIFS(условия!67:67,условия!$7:$7,"&lt;="&amp;KQ$8,условия!$8:$8,"&gt;="&amp;KQ$8))</f>
        <v>140000</v>
      </c>
      <c r="KR176" s="21">
        <f>IF(KR$8="",0,KR25*SUMIFS(условия!67:67,условия!$7:$7,"&lt;="&amp;KR$8,условия!$8:$8,"&gt;="&amp;KR$8))</f>
        <v>140000</v>
      </c>
      <c r="KS176" s="21">
        <f>IF(KS$8="",0,KS25*SUMIFS(условия!67:67,условия!$7:$7,"&lt;="&amp;KS$8,условия!$8:$8,"&gt;="&amp;KS$8))</f>
        <v>140000</v>
      </c>
      <c r="KT176" s="21">
        <f>IF(KT$8="",0,KT25*SUMIFS(условия!67:67,условия!$7:$7,"&lt;="&amp;KT$8,условия!$8:$8,"&gt;="&amp;KT$8))</f>
        <v>140000</v>
      </c>
      <c r="KU176" s="21">
        <f>IF(KU$8="",0,KU25*SUMIFS(условия!67:67,условия!$7:$7,"&lt;="&amp;KU$8,условия!$8:$8,"&gt;="&amp;KU$8))</f>
        <v>140000</v>
      </c>
      <c r="KV176" s="21">
        <f>IF(KV$8="",0,KV25*SUMIFS(условия!67:67,условия!$7:$7,"&lt;="&amp;KV$8,условия!$8:$8,"&gt;="&amp;KV$8))</f>
        <v>140000</v>
      </c>
      <c r="KW176" s="21">
        <f>IF(KW$8="",0,KW25*SUMIFS(условия!67:67,условия!$7:$7,"&lt;="&amp;KW$8,условия!$8:$8,"&gt;="&amp;KW$8))</f>
        <v>140000</v>
      </c>
      <c r="KX176" s="21">
        <f>IF(KX$8="",0,KX25*SUMIFS(условия!67:67,условия!$7:$7,"&lt;="&amp;KX$8,условия!$8:$8,"&gt;="&amp;KX$8))</f>
        <v>140000</v>
      </c>
      <c r="KY176" s="21">
        <f>IF(KY$8="",0,KY25*SUMIFS(условия!67:67,условия!$7:$7,"&lt;="&amp;KY$8,условия!$8:$8,"&gt;="&amp;KY$8))</f>
        <v>140000</v>
      </c>
      <c r="KZ176" s="21">
        <f>IF(KZ$8="",0,KZ25*SUMIFS(условия!67:67,условия!$7:$7,"&lt;="&amp;KZ$8,условия!$8:$8,"&gt;="&amp;KZ$8))</f>
        <v>140000</v>
      </c>
      <c r="LA176" s="21">
        <f>IF(LA$8="",0,LA25*SUMIFS(условия!67:67,условия!$7:$7,"&lt;="&amp;LA$8,условия!$8:$8,"&gt;="&amp;LA$8))</f>
        <v>140000</v>
      </c>
      <c r="LB176" s="21">
        <f>IF(LB$8="",0,LB25*SUMIFS(условия!67:67,условия!$7:$7,"&lt;="&amp;LB$8,условия!$8:$8,"&gt;="&amp;LB$8))</f>
        <v>140000</v>
      </c>
      <c r="LC176" s="21">
        <f>IF(LC$8="",0,LC25*SUMIFS(условия!67:67,условия!$7:$7,"&lt;="&amp;LC$8,условия!$8:$8,"&gt;="&amp;LC$8))</f>
        <v>140000</v>
      </c>
      <c r="LD176" s="21">
        <f>IF(LD$8="",0,LD25*SUMIFS(условия!67:67,условия!$7:$7,"&lt;="&amp;LD$8,условия!$8:$8,"&gt;="&amp;LD$8))</f>
        <v>140000</v>
      </c>
      <c r="LE176" s="21">
        <f>IF(LE$8="",0,LE25*SUMIFS(условия!67:67,условия!$7:$7,"&lt;="&amp;LE$8,условия!$8:$8,"&gt;="&amp;LE$8))</f>
        <v>140000</v>
      </c>
      <c r="LF176" s="21">
        <f>IF(LF$8="",0,LF25*SUMIFS(условия!67:67,условия!$7:$7,"&lt;="&amp;LF$8,условия!$8:$8,"&gt;="&amp;LF$8))</f>
        <v>140000</v>
      </c>
      <c r="LG176" s="21">
        <f>IF(LG$8="",0,LG25*SUMIFS(условия!67:67,условия!$7:$7,"&lt;="&amp;LG$8,условия!$8:$8,"&gt;="&amp;LG$8))</f>
        <v>140000</v>
      </c>
      <c r="LH176" s="21">
        <f>IF(LH$8="",0,LH25*SUMIFS(условия!67:67,условия!$7:$7,"&lt;="&amp;LH$8,условия!$8:$8,"&gt;="&amp;LH$8))</f>
        <v>140000</v>
      </c>
      <c r="LI176" s="21">
        <f>IF(LI$8="",0,LI25*SUMIFS(условия!67:67,условия!$7:$7,"&lt;="&amp;LI$8,условия!$8:$8,"&gt;="&amp;LI$8))</f>
        <v>140000</v>
      </c>
      <c r="LJ176" s="21">
        <f>IF(LJ$8="",0,LJ25*SUMIFS(условия!67:67,условия!$7:$7,"&lt;="&amp;LJ$8,условия!$8:$8,"&gt;="&amp;LJ$8))</f>
        <v>116666.66666666669</v>
      </c>
      <c r="LK176" s="21">
        <f>IF(LK$8="",0,LK25*SUMIFS(условия!67:67,условия!$7:$7,"&lt;="&amp;LK$8,условия!$8:$8,"&gt;="&amp;LK$8))</f>
        <v>116666.66666666669</v>
      </c>
      <c r="LL176" s="21">
        <f>IF(LL$8="",0,LL25*SUMIFS(условия!67:67,условия!$7:$7,"&lt;="&amp;LL$8,условия!$8:$8,"&gt;="&amp;LL$8))</f>
        <v>116666.66666666669</v>
      </c>
      <c r="LM176" s="21">
        <f>IF(LM$8="",0,LM25*SUMIFS(условия!67:67,условия!$7:$7,"&lt;="&amp;LM$8,условия!$8:$8,"&gt;="&amp;LM$8))</f>
        <v>116666.66666666669</v>
      </c>
      <c r="LN176" s="21">
        <f>IF(LN$8="",0,LN25*SUMIFS(условия!67:67,условия!$7:$7,"&lt;="&amp;LN$8,условия!$8:$8,"&gt;="&amp;LN$8))</f>
        <v>116666.66666666669</v>
      </c>
      <c r="LO176" s="21">
        <f>IF(LO$8="",0,LO25*SUMIFS(условия!67:67,условия!$7:$7,"&lt;="&amp;LO$8,условия!$8:$8,"&gt;="&amp;LO$8))</f>
        <v>116666.66666666669</v>
      </c>
      <c r="LP176" s="21">
        <f>IF(LP$8="",0,LP25*SUMIFS(условия!67:67,условия!$7:$7,"&lt;="&amp;LP$8,условия!$8:$8,"&gt;="&amp;LP$8))</f>
        <v>116666.66666666669</v>
      </c>
      <c r="LQ176" s="21">
        <f>IF(LQ$8="",0,LQ25*SUMIFS(условия!67:67,условия!$7:$7,"&lt;="&amp;LQ$8,условия!$8:$8,"&gt;="&amp;LQ$8))</f>
        <v>116666.66666666669</v>
      </c>
      <c r="LR176" s="21">
        <f>IF(LR$8="",0,LR25*SUMIFS(условия!67:67,условия!$7:$7,"&lt;="&amp;LR$8,условия!$8:$8,"&gt;="&amp;LR$8))</f>
        <v>116666.66666666669</v>
      </c>
      <c r="LS176" s="21">
        <f>IF(LS$8="",0,LS25*SUMIFS(условия!67:67,условия!$7:$7,"&lt;="&amp;LS$8,условия!$8:$8,"&gt;="&amp;LS$8))</f>
        <v>116666.66666666669</v>
      </c>
      <c r="LT176" s="21">
        <f>IF(LT$8="",0,LT25*SUMIFS(условия!67:67,условия!$7:$7,"&lt;="&amp;LT$8,условия!$8:$8,"&gt;="&amp;LT$8))</f>
        <v>116666.66666666669</v>
      </c>
      <c r="LU176" s="21">
        <f>IF(LU$8="",0,LU25*SUMIFS(условия!67:67,условия!$7:$7,"&lt;="&amp;LU$8,условия!$8:$8,"&gt;="&amp;LU$8))</f>
        <v>116666.66666666669</v>
      </c>
      <c r="LV176" s="21">
        <f>IF(LV$8="",0,LV25*SUMIFS(условия!67:67,условия!$7:$7,"&lt;="&amp;LV$8,условия!$8:$8,"&gt;="&amp;LV$8))</f>
        <v>116666.66666666669</v>
      </c>
      <c r="LW176" s="21">
        <f>IF(LW$8="",0,LW25*SUMIFS(условия!67:67,условия!$7:$7,"&lt;="&amp;LW$8,условия!$8:$8,"&gt;="&amp;LW$8))</f>
        <v>116666.66666666669</v>
      </c>
      <c r="LX176" s="21">
        <f>IF(LX$8="",0,LX25*SUMIFS(условия!67:67,условия!$7:$7,"&lt;="&amp;LX$8,условия!$8:$8,"&gt;="&amp;LX$8))</f>
        <v>116666.66666666669</v>
      </c>
      <c r="LY176" s="21">
        <f>IF(LY$8="",0,LY25*SUMIFS(условия!67:67,условия!$7:$7,"&lt;="&amp;LY$8,условия!$8:$8,"&gt;="&amp;LY$8))</f>
        <v>116666.66666666669</v>
      </c>
      <c r="LZ176" s="21">
        <f>IF(LZ$8="",0,LZ25*SUMIFS(условия!67:67,условия!$7:$7,"&lt;="&amp;LZ$8,условия!$8:$8,"&gt;="&amp;LZ$8))</f>
        <v>116666.66666666669</v>
      </c>
      <c r="MA176" s="21">
        <f>IF(MA$8="",0,MA25*SUMIFS(условия!67:67,условия!$7:$7,"&lt;="&amp;MA$8,условия!$8:$8,"&gt;="&amp;MA$8))</f>
        <v>116666.66666666669</v>
      </c>
      <c r="MB176" s="21">
        <f>IF(MB$8="",0,MB25*SUMIFS(условия!67:67,условия!$7:$7,"&lt;="&amp;MB$8,условия!$8:$8,"&gt;="&amp;MB$8))</f>
        <v>116666.66666666669</v>
      </c>
      <c r="MC176" s="21">
        <f>IF(MC$8="",0,MC25*SUMIFS(условия!67:67,условия!$7:$7,"&lt;="&amp;MC$8,условия!$8:$8,"&gt;="&amp;MC$8))</f>
        <v>116666.66666666669</v>
      </c>
      <c r="MD176" s="21">
        <f>IF(MD$8="",0,MD25*SUMIFS(условия!67:67,условия!$7:$7,"&lt;="&amp;MD$8,условия!$8:$8,"&gt;="&amp;MD$8))</f>
        <v>116666.66666666669</v>
      </c>
      <c r="ME176" s="21">
        <f>IF(ME$8="",0,ME25*SUMIFS(условия!67:67,условия!$7:$7,"&lt;="&amp;ME$8,условия!$8:$8,"&gt;="&amp;ME$8))</f>
        <v>116666.66666666669</v>
      </c>
      <c r="MF176" s="21">
        <f>IF(MF$8="",0,MF25*SUMIFS(условия!67:67,условия!$7:$7,"&lt;="&amp;MF$8,условия!$8:$8,"&gt;="&amp;MF$8))</f>
        <v>116666.66666666669</v>
      </c>
      <c r="MG176" s="21">
        <f>IF(MG$8="",0,MG25*SUMIFS(условия!67:67,условия!$7:$7,"&lt;="&amp;MG$8,условия!$8:$8,"&gt;="&amp;MG$8))</f>
        <v>116666.66666666669</v>
      </c>
      <c r="MH176" s="21">
        <f>IF(MH$8="",0,MH25*SUMIFS(условия!67:67,условия!$7:$7,"&lt;="&amp;MH$8,условия!$8:$8,"&gt;="&amp;MH$8))</f>
        <v>116666.66666666669</v>
      </c>
      <c r="MI176" s="21">
        <f>IF(MI$8="",0,MI25*SUMIFS(условия!67:67,условия!$7:$7,"&lt;="&amp;MI$8,условия!$8:$8,"&gt;="&amp;MI$8))</f>
        <v>116666.66666666669</v>
      </c>
      <c r="MJ176" s="21">
        <f>IF(MJ$8="",0,MJ25*SUMIFS(условия!67:67,условия!$7:$7,"&lt;="&amp;MJ$8,условия!$8:$8,"&gt;="&amp;MJ$8))</f>
        <v>116666.66666666669</v>
      </c>
      <c r="MK176" s="21">
        <f>IF(MK$8="",0,MK25*SUMIFS(условия!67:67,условия!$7:$7,"&lt;="&amp;MK$8,условия!$8:$8,"&gt;="&amp;MK$8))</f>
        <v>116666.66666666669</v>
      </c>
      <c r="ML176" s="21">
        <f>IF(ML$8="",0,ML25*SUMIFS(условия!67:67,условия!$7:$7,"&lt;="&amp;ML$8,условия!$8:$8,"&gt;="&amp;ML$8))</f>
        <v>116666.66666666669</v>
      </c>
      <c r="MM176" s="21">
        <f>IF(MM$8="",0,MM25*SUMIFS(условия!67:67,условия!$7:$7,"&lt;="&amp;MM$8,условия!$8:$8,"&gt;="&amp;MM$8))</f>
        <v>116666.66666666669</v>
      </c>
      <c r="MN176" s="21">
        <f>IF(MN$8="",0,MN25*SUMIFS(условия!67:67,условия!$7:$7,"&lt;="&amp;MN$8,условия!$8:$8,"&gt;="&amp;MN$8))</f>
        <v>116666.66666666669</v>
      </c>
      <c r="MO176" s="21">
        <f>IF(MO$8="",0,MO25*SUMIFS(условия!67:67,условия!$7:$7,"&lt;="&amp;MO$8,условия!$8:$8,"&gt;="&amp;MO$8))</f>
        <v>116666.66666666666</v>
      </c>
      <c r="MP176" s="21">
        <f>IF(MP$8="",0,MP25*SUMIFS(условия!67:67,условия!$7:$7,"&lt;="&amp;MP$8,условия!$8:$8,"&gt;="&amp;MP$8))</f>
        <v>116666.66666666666</v>
      </c>
      <c r="MQ176" s="21">
        <f>IF(MQ$8="",0,MQ25*SUMIFS(условия!67:67,условия!$7:$7,"&lt;="&amp;MQ$8,условия!$8:$8,"&gt;="&amp;MQ$8))</f>
        <v>116666.66666666666</v>
      </c>
      <c r="MR176" s="21">
        <f>IF(MR$8="",0,MR25*SUMIFS(условия!67:67,условия!$7:$7,"&lt;="&amp;MR$8,условия!$8:$8,"&gt;="&amp;MR$8))</f>
        <v>116666.66666666666</v>
      </c>
      <c r="MS176" s="21">
        <f>IF(MS$8="",0,MS25*SUMIFS(условия!67:67,условия!$7:$7,"&lt;="&amp;MS$8,условия!$8:$8,"&gt;="&amp;MS$8))</f>
        <v>116666.66666666666</v>
      </c>
      <c r="MT176" s="21">
        <f>IF(MT$8="",0,MT25*SUMIFS(условия!67:67,условия!$7:$7,"&lt;="&amp;MT$8,условия!$8:$8,"&gt;="&amp;MT$8))</f>
        <v>116666.66666666666</v>
      </c>
      <c r="MU176" s="21">
        <f>IF(MU$8="",0,MU25*SUMIFS(условия!67:67,условия!$7:$7,"&lt;="&amp;MU$8,условия!$8:$8,"&gt;="&amp;MU$8))</f>
        <v>116666.66666666666</v>
      </c>
      <c r="MV176" s="21">
        <f>IF(MV$8="",0,MV25*SUMIFS(условия!67:67,условия!$7:$7,"&lt;="&amp;MV$8,условия!$8:$8,"&gt;="&amp;MV$8))</f>
        <v>116666.66666666666</v>
      </c>
      <c r="MW176" s="21">
        <f>IF(MW$8="",0,MW25*SUMIFS(условия!67:67,условия!$7:$7,"&lt;="&amp;MW$8,условия!$8:$8,"&gt;="&amp;MW$8))</f>
        <v>116666.66666666666</v>
      </c>
      <c r="MX176" s="21">
        <f>IF(MX$8="",0,MX25*SUMIFS(условия!67:67,условия!$7:$7,"&lt;="&amp;MX$8,условия!$8:$8,"&gt;="&amp;MX$8))</f>
        <v>116666.66666666666</v>
      </c>
      <c r="MY176" s="21">
        <f>IF(MY$8="",0,MY25*SUMIFS(условия!67:67,условия!$7:$7,"&lt;="&amp;MY$8,условия!$8:$8,"&gt;="&amp;MY$8))</f>
        <v>116666.66666666666</v>
      </c>
      <c r="MZ176" s="21">
        <f>IF(MZ$8="",0,MZ25*SUMIFS(условия!67:67,условия!$7:$7,"&lt;="&amp;MZ$8,условия!$8:$8,"&gt;="&amp;MZ$8))</f>
        <v>116666.66666666666</v>
      </c>
      <c r="NA176" s="21">
        <f>IF(NA$8="",0,NA25*SUMIFS(условия!67:67,условия!$7:$7,"&lt;="&amp;NA$8,условия!$8:$8,"&gt;="&amp;NA$8))</f>
        <v>116666.66666666666</v>
      </c>
      <c r="NB176" s="21">
        <f>IF(NB$8="",0,NB25*SUMIFS(условия!67:67,условия!$7:$7,"&lt;="&amp;NB$8,условия!$8:$8,"&gt;="&amp;NB$8))</f>
        <v>116666.66666666666</v>
      </c>
      <c r="NC176" s="21">
        <f>IF(NC$8="",0,NC25*SUMIFS(условия!67:67,условия!$7:$7,"&lt;="&amp;NC$8,условия!$8:$8,"&gt;="&amp;NC$8))</f>
        <v>116666.66666666666</v>
      </c>
      <c r="ND176" s="21">
        <f>IF(ND$8="",0,ND25*SUMIFS(условия!67:67,условия!$7:$7,"&lt;="&amp;ND$8,условия!$8:$8,"&gt;="&amp;ND$8))</f>
        <v>116666.66666666666</v>
      </c>
      <c r="NE176" s="21">
        <f>IF(NE$8="",0,NE25*SUMIFS(условия!67:67,условия!$7:$7,"&lt;="&amp;NE$8,условия!$8:$8,"&gt;="&amp;NE$8))</f>
        <v>116666.66666666666</v>
      </c>
      <c r="NF176" s="21">
        <f>IF(NF$8="",0,NF25*SUMIFS(условия!67:67,условия!$7:$7,"&lt;="&amp;NF$8,условия!$8:$8,"&gt;="&amp;NF$8))</f>
        <v>116666.66666666666</v>
      </c>
      <c r="NG176" s="21">
        <f>IF(NG$8="",0,NG25*SUMIFS(условия!67:67,условия!$7:$7,"&lt;="&amp;NG$8,условия!$8:$8,"&gt;="&amp;NG$8))</f>
        <v>116666.66666666666</v>
      </c>
      <c r="NH176" s="21">
        <f>IF(NH$8="",0,NH25*SUMIFS(условия!67:67,условия!$7:$7,"&lt;="&amp;NH$8,условия!$8:$8,"&gt;="&amp;NH$8))</f>
        <v>116666.66666666666</v>
      </c>
      <c r="NI176" s="21">
        <f>IF(NI$8="",0,NI25*SUMIFS(условия!67:67,условия!$7:$7,"&lt;="&amp;NI$8,условия!$8:$8,"&gt;="&amp;NI$8))</f>
        <v>116666.66666666666</v>
      </c>
      <c r="NJ176" s="21">
        <f>IF(NJ$8="",0,NJ25*SUMIFS(условия!67:67,условия!$7:$7,"&lt;="&amp;NJ$8,условия!$8:$8,"&gt;="&amp;NJ$8))</f>
        <v>116666.66666666666</v>
      </c>
      <c r="NK176" s="21">
        <f>IF(NK$8="",0,NK25*SUMIFS(условия!67:67,условия!$7:$7,"&lt;="&amp;NK$8,условия!$8:$8,"&gt;="&amp;NK$8))</f>
        <v>116666.66666666666</v>
      </c>
      <c r="NL176" s="21">
        <f>IF(NL$8="",0,NL25*SUMIFS(условия!67:67,условия!$7:$7,"&lt;="&amp;NL$8,условия!$8:$8,"&gt;="&amp;NL$8))</f>
        <v>116666.66666666666</v>
      </c>
      <c r="NM176" s="21">
        <f>IF(NM$8="",0,NM25*SUMIFS(условия!67:67,условия!$7:$7,"&lt;="&amp;NM$8,условия!$8:$8,"&gt;="&amp;NM$8))</f>
        <v>116666.66666666666</v>
      </c>
      <c r="NN176" s="21">
        <f>IF(NN$8="",0,NN25*SUMIFS(условия!67:67,условия!$7:$7,"&lt;="&amp;NN$8,условия!$8:$8,"&gt;="&amp;NN$8))</f>
        <v>116666.66666666666</v>
      </c>
      <c r="NO176" s="21">
        <f>IF(NO$8="",0,NO25*SUMIFS(условия!67:67,условия!$7:$7,"&lt;="&amp;NO$8,условия!$8:$8,"&gt;="&amp;NO$8))</f>
        <v>116666.66666666666</v>
      </c>
      <c r="NP176" s="21">
        <f>IF(NP$8="",0,NP25*SUMIFS(условия!67:67,условия!$7:$7,"&lt;="&amp;NP$8,условия!$8:$8,"&gt;="&amp;NP$8))</f>
        <v>116666.66666666666</v>
      </c>
      <c r="NQ176" s="21">
        <f>IF(NQ$8="",0,NQ25*SUMIFS(условия!67:67,условия!$7:$7,"&lt;="&amp;NQ$8,условия!$8:$8,"&gt;="&amp;NQ$8))</f>
        <v>116666.66666666666</v>
      </c>
      <c r="NR176" s="21">
        <f>IF(NR$8="",0,NR25*SUMIFS(условия!67:67,условия!$7:$7,"&lt;="&amp;NR$8,условия!$8:$8,"&gt;="&amp;NR$8))</f>
        <v>116666.66666666666</v>
      </c>
      <c r="NS176" s="21">
        <f>IF(NS$8="",0,NS25*SUMIFS(условия!67:67,условия!$7:$7,"&lt;="&amp;NS$8,условия!$8:$8,"&gt;="&amp;NS$8))</f>
        <v>116666.66666666669</v>
      </c>
      <c r="NT176" s="21">
        <f>IF(NT$8="",0,NT25*SUMIFS(условия!67:67,условия!$7:$7,"&lt;="&amp;NT$8,условия!$8:$8,"&gt;="&amp;NT$8))</f>
        <v>116666.66666666669</v>
      </c>
      <c r="NU176" s="21">
        <f>IF(NU$8="",0,NU25*SUMIFS(условия!67:67,условия!$7:$7,"&lt;="&amp;NU$8,условия!$8:$8,"&gt;="&amp;NU$8))</f>
        <v>116666.66666666669</v>
      </c>
      <c r="NV176" s="21">
        <f>IF(NV$8="",0,NV25*SUMIFS(условия!67:67,условия!$7:$7,"&lt;="&amp;NV$8,условия!$8:$8,"&gt;="&amp;NV$8))</f>
        <v>116666.66666666669</v>
      </c>
      <c r="NW176" s="21">
        <f>IF(NW$8="",0,NW25*SUMIFS(условия!67:67,условия!$7:$7,"&lt;="&amp;NW$8,условия!$8:$8,"&gt;="&amp;NW$8))</f>
        <v>116666.66666666669</v>
      </c>
      <c r="NX176" s="21">
        <f>IF(NX$8="",0,NX25*SUMIFS(условия!67:67,условия!$7:$7,"&lt;="&amp;NX$8,условия!$8:$8,"&gt;="&amp;NX$8))</f>
        <v>116666.66666666669</v>
      </c>
      <c r="NY176" s="21">
        <f>IF(NY$8="",0,NY25*SUMIFS(условия!67:67,условия!$7:$7,"&lt;="&amp;NY$8,условия!$8:$8,"&gt;="&amp;NY$8))</f>
        <v>116666.66666666669</v>
      </c>
      <c r="NZ176" s="21">
        <f>IF(NZ$8="",0,NZ25*SUMIFS(условия!67:67,условия!$7:$7,"&lt;="&amp;NZ$8,условия!$8:$8,"&gt;="&amp;NZ$8))</f>
        <v>116666.66666666669</v>
      </c>
      <c r="OA176" s="21">
        <f>IF(OA$8="",0,OA25*SUMIFS(условия!67:67,условия!$7:$7,"&lt;="&amp;OA$8,условия!$8:$8,"&gt;="&amp;OA$8))</f>
        <v>116666.66666666669</v>
      </c>
      <c r="OB176" s="21">
        <f>IF(OB$8="",0,OB25*SUMIFS(условия!67:67,условия!$7:$7,"&lt;="&amp;OB$8,условия!$8:$8,"&gt;="&amp;OB$8))</f>
        <v>116666.66666666669</v>
      </c>
      <c r="OC176" s="21">
        <f>IF(OC$8="",0,OC25*SUMIFS(условия!67:67,условия!$7:$7,"&lt;="&amp;OC$8,условия!$8:$8,"&gt;="&amp;OC$8))</f>
        <v>116666.66666666669</v>
      </c>
      <c r="OD176" s="21">
        <f>IF(OD$8="",0,OD25*SUMIFS(условия!67:67,условия!$7:$7,"&lt;="&amp;OD$8,условия!$8:$8,"&gt;="&amp;OD$8))</f>
        <v>116666.66666666669</v>
      </c>
      <c r="OE176" s="21">
        <f>IF(OE$8="",0,OE25*SUMIFS(условия!67:67,условия!$7:$7,"&lt;="&amp;OE$8,условия!$8:$8,"&gt;="&amp;OE$8))</f>
        <v>116666.66666666669</v>
      </c>
      <c r="OF176" s="21">
        <f>IF(OF$8="",0,OF25*SUMIFS(условия!67:67,условия!$7:$7,"&lt;="&amp;OF$8,условия!$8:$8,"&gt;="&amp;OF$8))</f>
        <v>116666.66666666669</v>
      </c>
      <c r="OG176" s="21">
        <f>IF(OG$8="",0,OG25*SUMIFS(условия!67:67,условия!$7:$7,"&lt;="&amp;OG$8,условия!$8:$8,"&gt;="&amp;OG$8))</f>
        <v>116666.66666666669</v>
      </c>
      <c r="OH176" s="21">
        <f>IF(OH$8="",0,OH25*SUMIFS(условия!67:67,условия!$7:$7,"&lt;="&amp;OH$8,условия!$8:$8,"&gt;="&amp;OH$8))</f>
        <v>116666.66666666669</v>
      </c>
      <c r="OI176" s="21">
        <f>IF(OI$8="",0,OI25*SUMIFS(условия!67:67,условия!$7:$7,"&lt;="&amp;OI$8,условия!$8:$8,"&gt;="&amp;OI$8))</f>
        <v>116666.66666666669</v>
      </c>
      <c r="OJ176" s="21">
        <f>IF(OJ$8="",0,OJ25*SUMIFS(условия!67:67,условия!$7:$7,"&lt;="&amp;OJ$8,условия!$8:$8,"&gt;="&amp;OJ$8))</f>
        <v>116666.66666666669</v>
      </c>
      <c r="OK176" s="21">
        <f>IF(OK$8="",0,OK25*SUMIFS(условия!67:67,условия!$7:$7,"&lt;="&amp;OK$8,условия!$8:$8,"&gt;="&amp;OK$8))</f>
        <v>116666.66666666669</v>
      </c>
      <c r="OL176" s="21">
        <f>IF(OL$8="",0,OL25*SUMIFS(условия!67:67,условия!$7:$7,"&lt;="&amp;OL$8,условия!$8:$8,"&gt;="&amp;OL$8))</f>
        <v>116666.66666666669</v>
      </c>
      <c r="OM176" s="21">
        <f>IF(OM$8="",0,OM25*SUMIFS(условия!67:67,условия!$7:$7,"&lt;="&amp;OM$8,условия!$8:$8,"&gt;="&amp;OM$8))</f>
        <v>116666.66666666669</v>
      </c>
      <c r="ON176" s="21">
        <f>IF(ON$8="",0,ON25*SUMIFS(условия!67:67,условия!$7:$7,"&lt;="&amp;ON$8,условия!$8:$8,"&gt;="&amp;ON$8))</f>
        <v>116666.66666666669</v>
      </c>
      <c r="OO176" s="21">
        <f>IF(OO$8="",0,OO25*SUMIFS(условия!67:67,условия!$7:$7,"&lt;="&amp;OO$8,условия!$8:$8,"&gt;="&amp;OO$8))</f>
        <v>116666.66666666669</v>
      </c>
      <c r="OP176" s="21">
        <f>IF(OP$8="",0,OP25*SUMIFS(условия!67:67,условия!$7:$7,"&lt;="&amp;OP$8,условия!$8:$8,"&gt;="&amp;OP$8))</f>
        <v>116666.66666666669</v>
      </c>
      <c r="OQ176" s="21">
        <f>IF(OQ$8="",0,OQ25*SUMIFS(условия!67:67,условия!$7:$7,"&lt;="&amp;OQ$8,условия!$8:$8,"&gt;="&amp;OQ$8))</f>
        <v>116666.66666666669</v>
      </c>
      <c r="OR176" s="21">
        <f>IF(OR$8="",0,OR25*SUMIFS(условия!67:67,условия!$7:$7,"&lt;="&amp;OR$8,условия!$8:$8,"&gt;="&amp;OR$8))</f>
        <v>116666.66666666669</v>
      </c>
      <c r="OS176" s="21">
        <f>IF(OS$8="",0,OS25*SUMIFS(условия!67:67,условия!$7:$7,"&lt;="&amp;OS$8,условия!$8:$8,"&gt;="&amp;OS$8))</f>
        <v>116666.66666666669</v>
      </c>
      <c r="OT176" s="21">
        <f>IF(OT$8="",0,OT25*SUMIFS(условия!67:67,условия!$7:$7,"&lt;="&amp;OT$8,условия!$8:$8,"&gt;="&amp;OT$8))</f>
        <v>116666.66666666669</v>
      </c>
      <c r="OU176" s="21">
        <f>IF(OU$8="",0,OU25*SUMIFS(условия!67:67,условия!$7:$7,"&lt;="&amp;OU$8,условия!$8:$8,"&gt;="&amp;OU$8))</f>
        <v>116666.66666666669</v>
      </c>
      <c r="OV176" s="21">
        <f>IF(OV$8="",0,OV25*SUMIFS(условия!67:67,условия!$7:$7,"&lt;="&amp;OV$8,условия!$8:$8,"&gt;="&amp;OV$8))</f>
        <v>116666.66666666669</v>
      </c>
      <c r="OW176" s="21">
        <f>IF(OW$8="",0,OW25*SUMIFS(условия!67:67,условия!$7:$7,"&lt;="&amp;OW$8,условия!$8:$8,"&gt;="&amp;OW$8))</f>
        <v>116666.66666666669</v>
      </c>
      <c r="OX176" s="21">
        <f>IF(OX$8="",0,OX25*SUMIFS(условия!67:67,условия!$7:$7,"&lt;="&amp;OX$8,условия!$8:$8,"&gt;="&amp;OX$8))</f>
        <v>140000</v>
      </c>
      <c r="OY176" s="21">
        <f>IF(OY$8="",0,OY25*SUMIFS(условия!67:67,условия!$7:$7,"&lt;="&amp;OY$8,условия!$8:$8,"&gt;="&amp;OY$8))</f>
        <v>140000</v>
      </c>
      <c r="OZ176" s="21">
        <f>IF(OZ$8="",0,OZ25*SUMIFS(условия!67:67,условия!$7:$7,"&lt;="&amp;OZ$8,условия!$8:$8,"&gt;="&amp;OZ$8))</f>
        <v>140000</v>
      </c>
      <c r="PA176" s="21">
        <f>IF(PA$8="",0,PA25*SUMIFS(условия!67:67,условия!$7:$7,"&lt;="&amp;PA$8,условия!$8:$8,"&gt;="&amp;PA$8))</f>
        <v>140000</v>
      </c>
      <c r="PB176" s="21">
        <f>IF(PB$8="",0,PB25*SUMIFS(условия!67:67,условия!$7:$7,"&lt;="&amp;PB$8,условия!$8:$8,"&gt;="&amp;PB$8))</f>
        <v>140000</v>
      </c>
      <c r="PC176" s="21">
        <f>IF(PC$8="",0,PC25*SUMIFS(условия!67:67,условия!$7:$7,"&lt;="&amp;PC$8,условия!$8:$8,"&gt;="&amp;PC$8))</f>
        <v>140000</v>
      </c>
      <c r="PD176" s="21">
        <f>IF(PD$8="",0,PD25*SUMIFS(условия!67:67,условия!$7:$7,"&lt;="&amp;PD$8,условия!$8:$8,"&gt;="&amp;PD$8))</f>
        <v>140000</v>
      </c>
      <c r="PE176" s="21">
        <f>IF(PE$8="",0,PE25*SUMIFS(условия!67:67,условия!$7:$7,"&lt;="&amp;PE$8,условия!$8:$8,"&gt;="&amp;PE$8))</f>
        <v>140000</v>
      </c>
      <c r="PF176" s="21">
        <f>IF(PF$8="",0,PF25*SUMIFS(условия!67:67,условия!$7:$7,"&lt;="&amp;PF$8,условия!$8:$8,"&gt;="&amp;PF$8))</f>
        <v>140000</v>
      </c>
      <c r="PG176" s="21">
        <f>IF(PG$8="",0,PG25*SUMIFS(условия!67:67,условия!$7:$7,"&lt;="&amp;PG$8,условия!$8:$8,"&gt;="&amp;PG$8))</f>
        <v>140000</v>
      </c>
      <c r="PH176" s="21">
        <f>IF(PH$8="",0,PH25*SUMIFS(условия!67:67,условия!$7:$7,"&lt;="&amp;PH$8,условия!$8:$8,"&gt;="&amp;PH$8))</f>
        <v>140000</v>
      </c>
      <c r="PI176" s="21">
        <f>IF(PI$8="",0,PI25*SUMIFS(условия!67:67,условия!$7:$7,"&lt;="&amp;PI$8,условия!$8:$8,"&gt;="&amp;PI$8))</f>
        <v>140000</v>
      </c>
      <c r="PJ176" s="21">
        <f>IF(PJ$8="",0,PJ25*SUMIFS(условия!67:67,условия!$7:$7,"&lt;="&amp;PJ$8,условия!$8:$8,"&gt;="&amp;PJ$8))</f>
        <v>140000</v>
      </c>
      <c r="PK176" s="21">
        <f>IF(PK$8="",0,PK25*SUMIFS(условия!67:67,условия!$7:$7,"&lt;="&amp;PK$8,условия!$8:$8,"&gt;="&amp;PK$8))</f>
        <v>140000</v>
      </c>
      <c r="PL176" s="21">
        <f>IF(PL$8="",0,PL25*SUMIFS(условия!67:67,условия!$7:$7,"&lt;="&amp;PL$8,условия!$8:$8,"&gt;="&amp;PL$8))</f>
        <v>140000</v>
      </c>
      <c r="PM176" s="21">
        <f>IF(PM$8="",0,PM25*SUMIFS(условия!67:67,условия!$7:$7,"&lt;="&amp;PM$8,условия!$8:$8,"&gt;="&amp;PM$8))</f>
        <v>140000</v>
      </c>
      <c r="PN176" s="21">
        <f>IF(PN$8="",0,PN25*SUMIFS(условия!67:67,условия!$7:$7,"&lt;="&amp;PN$8,условия!$8:$8,"&gt;="&amp;PN$8))</f>
        <v>140000</v>
      </c>
      <c r="PO176" s="21">
        <f>IF(PO$8="",0,PO25*SUMIFS(условия!67:67,условия!$7:$7,"&lt;="&amp;PO$8,условия!$8:$8,"&gt;="&amp;PO$8))</f>
        <v>140000</v>
      </c>
      <c r="PP176" s="21">
        <f>IF(PP$8="",0,PP25*SUMIFS(условия!67:67,условия!$7:$7,"&lt;="&amp;PP$8,условия!$8:$8,"&gt;="&amp;PP$8))</f>
        <v>140000</v>
      </c>
      <c r="PQ176" s="21">
        <f>IF(PQ$8="",0,PQ25*SUMIFS(условия!67:67,условия!$7:$7,"&lt;="&amp;PQ$8,условия!$8:$8,"&gt;="&amp;PQ$8))</f>
        <v>140000</v>
      </c>
      <c r="PR176" s="21">
        <f>IF(PR$8="",0,PR25*SUMIFS(условия!67:67,условия!$7:$7,"&lt;="&amp;PR$8,условия!$8:$8,"&gt;="&amp;PR$8))</f>
        <v>140000</v>
      </c>
      <c r="PS176" s="21">
        <f>IF(PS$8="",0,PS25*SUMIFS(условия!67:67,условия!$7:$7,"&lt;="&amp;PS$8,условия!$8:$8,"&gt;="&amp;PS$8))</f>
        <v>140000</v>
      </c>
      <c r="PT176" s="21">
        <f>IF(PT$8="",0,PT25*SUMIFS(условия!67:67,условия!$7:$7,"&lt;="&amp;PT$8,условия!$8:$8,"&gt;="&amp;PT$8))</f>
        <v>140000</v>
      </c>
      <c r="PU176" s="21">
        <f>IF(PU$8="",0,PU25*SUMIFS(условия!67:67,условия!$7:$7,"&lt;="&amp;PU$8,условия!$8:$8,"&gt;="&amp;PU$8))</f>
        <v>140000</v>
      </c>
      <c r="PV176" s="21">
        <f>IF(PV$8="",0,PV25*SUMIFS(условия!67:67,условия!$7:$7,"&lt;="&amp;PV$8,условия!$8:$8,"&gt;="&amp;PV$8))</f>
        <v>140000</v>
      </c>
      <c r="PW176" s="21">
        <f>IF(PW$8="",0,PW25*SUMIFS(условия!67:67,условия!$7:$7,"&lt;="&amp;PW$8,условия!$8:$8,"&gt;="&amp;PW$8))</f>
        <v>140000</v>
      </c>
      <c r="PX176" s="21">
        <f>IF(PX$8="",0,PX25*SUMIFS(условия!67:67,условия!$7:$7,"&lt;="&amp;PX$8,условия!$8:$8,"&gt;="&amp;PX$8))</f>
        <v>140000</v>
      </c>
      <c r="PY176" s="21">
        <f>IF(PY$8="",0,PY25*SUMIFS(условия!67:67,условия!$7:$7,"&lt;="&amp;PY$8,условия!$8:$8,"&gt;="&amp;PY$8))</f>
        <v>140000</v>
      </c>
      <c r="PZ176" s="21">
        <f>IF(PZ$8="",0,PZ25*SUMIFS(условия!67:67,условия!$7:$7,"&lt;="&amp;PZ$8,условия!$8:$8,"&gt;="&amp;PZ$8))</f>
        <v>140000</v>
      </c>
      <c r="QA176" s="21">
        <f>IF(QA$8="",0,QA25*SUMIFS(условия!67:67,условия!$7:$7,"&lt;="&amp;QA$8,условия!$8:$8,"&gt;="&amp;QA$8))</f>
        <v>140000</v>
      </c>
      <c r="QB176" s="21">
        <f>IF(QB$8="",0,QB25*SUMIFS(условия!67:67,условия!$7:$7,"&lt;="&amp;QB$8,условия!$8:$8,"&gt;="&amp;QB$8))</f>
        <v>140000</v>
      </c>
      <c r="QC176" s="21">
        <f>IF(QC$8="",0,QC25*SUMIFS(условия!67:67,условия!$7:$7,"&lt;="&amp;QC$8,условия!$8:$8,"&gt;="&amp;QC$8))</f>
        <v>220500</v>
      </c>
      <c r="QD176" s="21">
        <f>IF(QD$8="",0,QD25*SUMIFS(условия!67:67,условия!$7:$7,"&lt;="&amp;QD$8,условия!$8:$8,"&gt;="&amp;QD$8))</f>
        <v>220500</v>
      </c>
      <c r="QE176" s="21">
        <f>IF(QE$8="",0,QE25*SUMIFS(условия!67:67,условия!$7:$7,"&lt;="&amp;QE$8,условия!$8:$8,"&gt;="&amp;QE$8))</f>
        <v>220500</v>
      </c>
      <c r="QF176" s="21">
        <f>IF(QF$8="",0,QF25*SUMIFS(условия!67:67,условия!$7:$7,"&lt;="&amp;QF$8,условия!$8:$8,"&gt;="&amp;QF$8))</f>
        <v>220500</v>
      </c>
      <c r="QG176" s="21">
        <f>IF(QG$8="",0,QG25*SUMIFS(условия!67:67,условия!$7:$7,"&lt;="&amp;QG$8,условия!$8:$8,"&gt;="&amp;QG$8))</f>
        <v>220500</v>
      </c>
      <c r="QH176" s="21">
        <f>IF(QH$8="",0,QH25*SUMIFS(условия!67:67,условия!$7:$7,"&lt;="&amp;QH$8,условия!$8:$8,"&gt;="&amp;QH$8))</f>
        <v>220500</v>
      </c>
      <c r="QI176" s="21">
        <f>IF(QI$8="",0,QI25*SUMIFS(условия!67:67,условия!$7:$7,"&lt;="&amp;QI$8,условия!$8:$8,"&gt;="&amp;QI$8))</f>
        <v>220500</v>
      </c>
      <c r="QJ176" s="21">
        <f>IF(QJ$8="",0,QJ25*SUMIFS(условия!67:67,условия!$7:$7,"&lt;="&amp;QJ$8,условия!$8:$8,"&gt;="&amp;QJ$8))</f>
        <v>220500</v>
      </c>
      <c r="QK176" s="21">
        <f>IF(QK$8="",0,QK25*SUMIFS(условия!67:67,условия!$7:$7,"&lt;="&amp;QK$8,условия!$8:$8,"&gt;="&amp;QK$8))</f>
        <v>220500</v>
      </c>
      <c r="QL176" s="21">
        <f>IF(QL$8="",0,QL25*SUMIFS(условия!67:67,условия!$7:$7,"&lt;="&amp;QL$8,условия!$8:$8,"&gt;="&amp;QL$8))</f>
        <v>220500</v>
      </c>
      <c r="QM176" s="21">
        <f>IF(QM$8="",0,QM25*SUMIFS(условия!67:67,условия!$7:$7,"&lt;="&amp;QM$8,условия!$8:$8,"&gt;="&amp;QM$8))</f>
        <v>220500</v>
      </c>
      <c r="QN176" s="21">
        <f>IF(QN$8="",0,QN25*SUMIFS(условия!67:67,условия!$7:$7,"&lt;="&amp;QN$8,условия!$8:$8,"&gt;="&amp;QN$8))</f>
        <v>220500</v>
      </c>
      <c r="QO176" s="21">
        <f>IF(QO$8="",0,QO25*SUMIFS(условия!67:67,условия!$7:$7,"&lt;="&amp;QO$8,условия!$8:$8,"&gt;="&amp;QO$8))</f>
        <v>220500</v>
      </c>
      <c r="QP176" s="21">
        <f>IF(QP$8="",0,QP25*SUMIFS(условия!67:67,условия!$7:$7,"&lt;="&amp;QP$8,условия!$8:$8,"&gt;="&amp;QP$8))</f>
        <v>220500</v>
      </c>
      <c r="QQ176" s="21">
        <f>IF(QQ$8="",0,QQ25*SUMIFS(условия!67:67,условия!$7:$7,"&lt;="&amp;QQ$8,условия!$8:$8,"&gt;="&amp;QQ$8))</f>
        <v>220500</v>
      </c>
      <c r="QR176" s="21">
        <f>IF(QR$8="",0,QR25*SUMIFS(условия!67:67,условия!$7:$7,"&lt;="&amp;QR$8,условия!$8:$8,"&gt;="&amp;QR$8))</f>
        <v>220500</v>
      </c>
      <c r="QS176" s="21">
        <f>IF(QS$8="",0,QS25*SUMIFS(условия!67:67,условия!$7:$7,"&lt;="&amp;QS$8,условия!$8:$8,"&gt;="&amp;QS$8))</f>
        <v>220500</v>
      </c>
      <c r="QT176" s="21">
        <f>IF(QT$8="",0,QT25*SUMIFS(условия!67:67,условия!$7:$7,"&lt;="&amp;QT$8,условия!$8:$8,"&gt;="&amp;QT$8))</f>
        <v>220500</v>
      </c>
      <c r="QU176" s="21">
        <f>IF(QU$8="",0,QU25*SUMIFS(условия!67:67,условия!$7:$7,"&lt;="&amp;QU$8,условия!$8:$8,"&gt;="&amp;QU$8))</f>
        <v>220500</v>
      </c>
      <c r="QV176" s="21">
        <f>IF(QV$8="",0,QV25*SUMIFS(условия!67:67,условия!$7:$7,"&lt;="&amp;QV$8,условия!$8:$8,"&gt;="&amp;QV$8))</f>
        <v>220500</v>
      </c>
      <c r="QW176" s="21">
        <f>IF(QW$8="",0,QW25*SUMIFS(условия!67:67,условия!$7:$7,"&lt;="&amp;QW$8,условия!$8:$8,"&gt;="&amp;QW$8))</f>
        <v>220500</v>
      </c>
      <c r="QX176" s="21">
        <f>IF(QX$8="",0,QX25*SUMIFS(условия!67:67,условия!$7:$7,"&lt;="&amp;QX$8,условия!$8:$8,"&gt;="&amp;QX$8))</f>
        <v>220500</v>
      </c>
      <c r="QY176" s="21">
        <f>IF(QY$8="",0,QY25*SUMIFS(условия!67:67,условия!$7:$7,"&lt;="&amp;QY$8,условия!$8:$8,"&gt;="&amp;QY$8))</f>
        <v>220500</v>
      </c>
      <c r="QZ176" s="21">
        <f>IF(QZ$8="",0,QZ25*SUMIFS(условия!67:67,условия!$7:$7,"&lt;="&amp;QZ$8,условия!$8:$8,"&gt;="&amp;QZ$8))</f>
        <v>220500</v>
      </c>
      <c r="RA176" s="21">
        <f>IF(RA$8="",0,RA25*SUMIFS(условия!67:67,условия!$7:$7,"&lt;="&amp;RA$8,условия!$8:$8,"&gt;="&amp;RA$8))</f>
        <v>220500</v>
      </c>
      <c r="RB176" s="21">
        <f>IF(RB$8="",0,RB25*SUMIFS(условия!67:67,условия!$7:$7,"&lt;="&amp;RB$8,условия!$8:$8,"&gt;="&amp;RB$8))</f>
        <v>220500</v>
      </c>
      <c r="RC176" s="21">
        <f>IF(RC$8="",0,RC25*SUMIFS(условия!67:67,условия!$7:$7,"&lt;="&amp;RC$8,условия!$8:$8,"&gt;="&amp;RC$8))</f>
        <v>220500</v>
      </c>
      <c r="RD176" s="21">
        <f>IF(RD$8="",0,RD25*SUMIFS(условия!67:67,условия!$7:$7,"&lt;="&amp;RD$8,условия!$8:$8,"&gt;="&amp;RD$8))</f>
        <v>220500</v>
      </c>
      <c r="RE176" s="21">
        <f>IF(RE$8="",0,RE25*SUMIFS(условия!67:67,условия!$7:$7,"&lt;="&amp;RE$8,условия!$8:$8,"&gt;="&amp;RE$8))</f>
        <v>220500</v>
      </c>
      <c r="RF176" s="21">
        <f>IF(RF$8="",0,RF25*SUMIFS(условия!67:67,условия!$7:$7,"&lt;="&amp;RF$8,условия!$8:$8,"&gt;="&amp;RF$8))</f>
        <v>220500</v>
      </c>
      <c r="RG176" s="21">
        <f>IF(RG$8="",0,RG25*SUMIFS(условия!67:67,условия!$7:$7,"&lt;="&amp;RG$8,условия!$8:$8,"&gt;="&amp;RG$8))</f>
        <v>230999.99999999997</v>
      </c>
      <c r="RH176" s="21">
        <f>IF(RH$8="",0,RH25*SUMIFS(условия!67:67,условия!$7:$7,"&lt;="&amp;RH$8,условия!$8:$8,"&gt;="&amp;RH$8))</f>
        <v>230999.99999999997</v>
      </c>
      <c r="RI176" s="21">
        <f>IF(RI$8="",0,RI25*SUMIFS(условия!67:67,условия!$7:$7,"&lt;="&amp;RI$8,условия!$8:$8,"&gt;="&amp;RI$8))</f>
        <v>230999.99999999997</v>
      </c>
      <c r="RJ176" s="21">
        <f>IF(RJ$8="",0,RJ25*SUMIFS(условия!67:67,условия!$7:$7,"&lt;="&amp;RJ$8,условия!$8:$8,"&gt;="&amp;RJ$8))</f>
        <v>230999.99999999997</v>
      </c>
      <c r="RK176" s="21">
        <f>IF(RK$8="",0,RK25*SUMIFS(условия!67:67,условия!$7:$7,"&lt;="&amp;RK$8,условия!$8:$8,"&gt;="&amp;RK$8))</f>
        <v>230999.99999999997</v>
      </c>
      <c r="RL176" s="21">
        <f>IF(RL$8="",0,RL25*SUMIFS(условия!67:67,условия!$7:$7,"&lt;="&amp;RL$8,условия!$8:$8,"&gt;="&amp;RL$8))</f>
        <v>230999.99999999997</v>
      </c>
      <c r="RM176" s="21">
        <f>IF(RM$8="",0,RM25*SUMIFS(условия!67:67,условия!$7:$7,"&lt;="&amp;RM$8,условия!$8:$8,"&gt;="&amp;RM$8))</f>
        <v>230999.99999999997</v>
      </c>
      <c r="RN176" s="21">
        <f>IF(RN$8="",0,RN25*SUMIFS(условия!67:67,условия!$7:$7,"&lt;="&amp;RN$8,условия!$8:$8,"&gt;="&amp;RN$8))</f>
        <v>230999.99999999997</v>
      </c>
      <c r="RO176" s="21">
        <f>IF(RO$8="",0,RO25*SUMIFS(условия!67:67,условия!$7:$7,"&lt;="&amp;RO$8,условия!$8:$8,"&gt;="&amp;RO$8))</f>
        <v>230999.99999999997</v>
      </c>
      <c r="RP176" s="21">
        <f>IF(RP$8="",0,RP25*SUMIFS(условия!67:67,условия!$7:$7,"&lt;="&amp;RP$8,условия!$8:$8,"&gt;="&amp;RP$8))</f>
        <v>230999.99999999997</v>
      </c>
      <c r="RQ176" s="21">
        <f>IF(RQ$8="",0,RQ25*SUMIFS(условия!67:67,условия!$7:$7,"&lt;="&amp;RQ$8,условия!$8:$8,"&gt;="&amp;RQ$8))</f>
        <v>230999.99999999997</v>
      </c>
      <c r="RR176" s="21">
        <f>IF(RR$8="",0,RR25*SUMIFS(условия!67:67,условия!$7:$7,"&lt;="&amp;RR$8,условия!$8:$8,"&gt;="&amp;RR$8))</f>
        <v>230999.99999999997</v>
      </c>
      <c r="RS176" s="21">
        <f>IF(RS$8="",0,RS25*SUMIFS(условия!67:67,условия!$7:$7,"&lt;="&amp;RS$8,условия!$8:$8,"&gt;="&amp;RS$8))</f>
        <v>230999.99999999997</v>
      </c>
      <c r="RT176" s="21">
        <f>IF(RT$8="",0,RT25*SUMIFS(условия!67:67,условия!$7:$7,"&lt;="&amp;RT$8,условия!$8:$8,"&gt;="&amp;RT$8))</f>
        <v>230999.99999999997</v>
      </c>
      <c r="RU176" s="21">
        <f>IF(RU$8="",0,RU25*SUMIFS(условия!67:67,условия!$7:$7,"&lt;="&amp;RU$8,условия!$8:$8,"&gt;="&amp;RU$8))</f>
        <v>230999.99999999997</v>
      </c>
      <c r="RV176" s="21">
        <f>IF(RV$8="",0,RV25*SUMIFS(условия!67:67,условия!$7:$7,"&lt;="&amp;RV$8,условия!$8:$8,"&gt;="&amp;RV$8))</f>
        <v>230999.99999999997</v>
      </c>
      <c r="RW176" s="21">
        <f>IF(RW$8="",0,RW25*SUMIFS(условия!67:67,условия!$7:$7,"&lt;="&amp;RW$8,условия!$8:$8,"&gt;="&amp;RW$8))</f>
        <v>230999.99999999997</v>
      </c>
      <c r="RX176" s="21">
        <f>IF(RX$8="",0,RX25*SUMIFS(условия!67:67,условия!$7:$7,"&lt;="&amp;RX$8,условия!$8:$8,"&gt;="&amp;RX$8))</f>
        <v>230999.99999999997</v>
      </c>
      <c r="RY176" s="21">
        <f>IF(RY$8="",0,RY25*SUMIFS(условия!67:67,условия!$7:$7,"&lt;="&amp;RY$8,условия!$8:$8,"&gt;="&amp;RY$8))</f>
        <v>230999.99999999997</v>
      </c>
      <c r="RZ176" s="21">
        <f>IF(RZ$8="",0,RZ25*SUMIFS(условия!67:67,условия!$7:$7,"&lt;="&amp;RZ$8,условия!$8:$8,"&gt;="&amp;RZ$8))</f>
        <v>230999.99999999997</v>
      </c>
      <c r="SA176" s="21">
        <f>IF(SA$8="",0,SA25*SUMIFS(условия!67:67,условия!$7:$7,"&lt;="&amp;SA$8,условия!$8:$8,"&gt;="&amp;SA$8))</f>
        <v>230999.99999999997</v>
      </c>
      <c r="SB176" s="21">
        <f>IF(SB$8="",0,SB25*SUMIFS(условия!67:67,условия!$7:$7,"&lt;="&amp;SB$8,условия!$8:$8,"&gt;="&amp;SB$8))</f>
        <v>230999.99999999997</v>
      </c>
      <c r="SC176" s="21">
        <f>IF(SC$8="",0,SC25*SUMIFS(условия!67:67,условия!$7:$7,"&lt;="&amp;SC$8,условия!$8:$8,"&gt;="&amp;SC$8))</f>
        <v>230999.99999999997</v>
      </c>
      <c r="SD176" s="21">
        <f>IF(SD$8="",0,SD25*SUMIFS(условия!67:67,условия!$7:$7,"&lt;="&amp;SD$8,условия!$8:$8,"&gt;="&amp;SD$8))</f>
        <v>230999.99999999997</v>
      </c>
      <c r="SE176" s="21">
        <f>IF(SE$8="",0,SE25*SUMIFS(условия!67:67,условия!$7:$7,"&lt;="&amp;SE$8,условия!$8:$8,"&gt;="&amp;SE$8))</f>
        <v>230999.99999999997</v>
      </c>
      <c r="SF176" s="21">
        <f>IF(SF$8="",0,SF25*SUMIFS(условия!67:67,условия!$7:$7,"&lt;="&amp;SF$8,условия!$8:$8,"&gt;="&amp;SF$8))</f>
        <v>230999.99999999997</v>
      </c>
      <c r="SG176" s="21">
        <f>IF(SG$8="",0,SG25*SUMIFS(условия!67:67,условия!$7:$7,"&lt;="&amp;SG$8,условия!$8:$8,"&gt;="&amp;SG$8))</f>
        <v>230999.99999999997</v>
      </c>
      <c r="SH176" s="21">
        <f>IF(SH$8="",0,SH25*SUMIFS(условия!67:67,условия!$7:$7,"&lt;="&amp;SH$8,условия!$8:$8,"&gt;="&amp;SH$8))</f>
        <v>230999.99999999997</v>
      </c>
      <c r="SI176" s="21">
        <f>IF(SI$8="",0,SI25*SUMIFS(условия!67:67,условия!$7:$7,"&lt;="&amp;SI$8,условия!$8:$8,"&gt;="&amp;SI$8))</f>
        <v>230999.99999999997</v>
      </c>
      <c r="SJ176" s="21">
        <f>IF(SJ$8="",0,SJ25*SUMIFS(условия!67:67,условия!$7:$7,"&lt;="&amp;SJ$8,условия!$8:$8,"&gt;="&amp;SJ$8))</f>
        <v>230999.99999999997</v>
      </c>
      <c r="SK176" s="21">
        <f>IF(SK$8="",0,SK25*SUMIFS(условия!67:67,условия!$7:$7,"&lt;="&amp;SK$8,условия!$8:$8,"&gt;="&amp;SK$8))</f>
        <v>230999.99999999997</v>
      </c>
      <c r="SL176" s="21">
        <f>IF(SL$8="",0,SL25*SUMIFS(условия!67:67,условия!$7:$7,"&lt;="&amp;SL$8,условия!$8:$8,"&gt;="&amp;SL$8))</f>
        <v>161000</v>
      </c>
      <c r="SM176" s="21">
        <f>IF(SM$8="",0,SM25*SUMIFS(условия!67:67,условия!$7:$7,"&lt;="&amp;SM$8,условия!$8:$8,"&gt;="&amp;SM$8))</f>
        <v>161000</v>
      </c>
      <c r="SN176" s="21">
        <f>IF(SN$8="",0,SN25*SUMIFS(условия!67:67,условия!$7:$7,"&lt;="&amp;SN$8,условия!$8:$8,"&gt;="&amp;SN$8))</f>
        <v>161000</v>
      </c>
      <c r="SO176" s="21">
        <f>IF(SO$8="",0,SO25*SUMIFS(условия!67:67,условия!$7:$7,"&lt;="&amp;SO$8,условия!$8:$8,"&gt;="&amp;SO$8))</f>
        <v>161000</v>
      </c>
      <c r="SP176" s="21">
        <f>IF(SP$8="",0,SP25*SUMIFS(условия!67:67,условия!$7:$7,"&lt;="&amp;SP$8,условия!$8:$8,"&gt;="&amp;SP$8))</f>
        <v>161000</v>
      </c>
      <c r="SQ176" s="21">
        <f>IF(SQ$8="",0,SQ25*SUMIFS(условия!67:67,условия!$7:$7,"&lt;="&amp;SQ$8,условия!$8:$8,"&gt;="&amp;SQ$8))</f>
        <v>161000</v>
      </c>
      <c r="SR176" s="21">
        <f>IF(SR$8="",0,SR25*SUMIFS(условия!67:67,условия!$7:$7,"&lt;="&amp;SR$8,условия!$8:$8,"&gt;="&amp;SR$8))</f>
        <v>161000</v>
      </c>
      <c r="SS176" s="21">
        <f>IF(SS$8="",0,SS25*SUMIFS(условия!67:67,условия!$7:$7,"&lt;="&amp;SS$8,условия!$8:$8,"&gt;="&amp;SS$8))</f>
        <v>161000</v>
      </c>
      <c r="ST176" s="21">
        <f>IF(ST$8="",0,ST25*SUMIFS(условия!67:67,условия!$7:$7,"&lt;="&amp;ST$8,условия!$8:$8,"&gt;="&amp;ST$8))</f>
        <v>161000</v>
      </c>
      <c r="SU176" s="21">
        <f>IF(SU$8="",0,SU25*SUMIFS(условия!67:67,условия!$7:$7,"&lt;="&amp;SU$8,условия!$8:$8,"&gt;="&amp;SU$8))</f>
        <v>161000</v>
      </c>
      <c r="SV176" s="21">
        <f>IF(SV$8="",0,SV25*SUMIFS(условия!67:67,условия!$7:$7,"&lt;="&amp;SV$8,условия!$8:$8,"&gt;="&amp;SV$8))</f>
        <v>161000</v>
      </c>
      <c r="SW176" s="21">
        <f>IF(SW$8="",0,SW25*SUMIFS(условия!67:67,условия!$7:$7,"&lt;="&amp;SW$8,условия!$8:$8,"&gt;="&amp;SW$8))</f>
        <v>161000</v>
      </c>
      <c r="SX176" s="21">
        <f>IF(SX$8="",0,SX25*SUMIFS(условия!67:67,условия!$7:$7,"&lt;="&amp;SX$8,условия!$8:$8,"&gt;="&amp;SX$8))</f>
        <v>161000</v>
      </c>
      <c r="SY176" s="21">
        <f>IF(SY$8="",0,SY25*SUMIFS(условия!67:67,условия!$7:$7,"&lt;="&amp;SY$8,условия!$8:$8,"&gt;="&amp;SY$8))</f>
        <v>161000</v>
      </c>
      <c r="SZ176" s="21">
        <f>IF(SZ$8="",0,SZ25*SUMIFS(условия!67:67,условия!$7:$7,"&lt;="&amp;SZ$8,условия!$8:$8,"&gt;="&amp;SZ$8))</f>
        <v>161000</v>
      </c>
      <c r="TA176" s="21">
        <f>IF(TA$8="",0,TA25*SUMIFS(условия!67:67,условия!$7:$7,"&lt;="&amp;TA$8,условия!$8:$8,"&gt;="&amp;TA$8))</f>
        <v>161000</v>
      </c>
      <c r="TB176" s="21">
        <f>IF(TB$8="",0,TB25*SUMIFS(условия!67:67,условия!$7:$7,"&lt;="&amp;TB$8,условия!$8:$8,"&gt;="&amp;TB$8))</f>
        <v>161000</v>
      </c>
      <c r="TC176" s="21">
        <f>IF(TC$8="",0,TC25*SUMIFS(условия!67:67,условия!$7:$7,"&lt;="&amp;TC$8,условия!$8:$8,"&gt;="&amp;TC$8))</f>
        <v>161000</v>
      </c>
      <c r="TD176" s="21">
        <f>IF(TD$8="",0,TD25*SUMIFS(условия!67:67,условия!$7:$7,"&lt;="&amp;TD$8,условия!$8:$8,"&gt;="&amp;TD$8))</f>
        <v>161000</v>
      </c>
      <c r="TE176" s="21">
        <f>IF(TE$8="",0,TE25*SUMIFS(условия!67:67,условия!$7:$7,"&lt;="&amp;TE$8,условия!$8:$8,"&gt;="&amp;TE$8))</f>
        <v>161000</v>
      </c>
      <c r="TF176" s="21">
        <f>IF(TF$8="",0,TF25*SUMIFS(условия!67:67,условия!$7:$7,"&lt;="&amp;TF$8,условия!$8:$8,"&gt;="&amp;TF$8))</f>
        <v>161000</v>
      </c>
      <c r="TG176" s="21">
        <f>IF(TG$8="",0,TG25*SUMIFS(условия!67:67,условия!$7:$7,"&lt;="&amp;TG$8,условия!$8:$8,"&gt;="&amp;TG$8))</f>
        <v>161000</v>
      </c>
      <c r="TH176" s="21">
        <f>IF(TH$8="",0,TH25*SUMIFS(условия!67:67,условия!$7:$7,"&lt;="&amp;TH$8,условия!$8:$8,"&gt;="&amp;TH$8))</f>
        <v>161000</v>
      </c>
      <c r="TI176" s="21">
        <f>IF(TI$8="",0,TI25*SUMIFS(условия!67:67,условия!$7:$7,"&lt;="&amp;TI$8,условия!$8:$8,"&gt;="&amp;TI$8))</f>
        <v>161000</v>
      </c>
      <c r="TJ176" s="21">
        <f>IF(TJ$8="",0,TJ25*SUMIFS(условия!67:67,условия!$7:$7,"&lt;="&amp;TJ$8,условия!$8:$8,"&gt;="&amp;TJ$8))</f>
        <v>161000</v>
      </c>
      <c r="TK176" s="21">
        <f>IF(TK$8="",0,TK25*SUMIFS(условия!67:67,условия!$7:$7,"&lt;="&amp;TK$8,условия!$8:$8,"&gt;="&amp;TK$8))</f>
        <v>161000</v>
      </c>
      <c r="TL176" s="21">
        <f>IF(TL$8="",0,TL25*SUMIFS(условия!67:67,условия!$7:$7,"&lt;="&amp;TL$8,условия!$8:$8,"&gt;="&amp;TL$8))</f>
        <v>161000</v>
      </c>
      <c r="TM176" s="21">
        <f>IF(TM$8="",0,TM25*SUMIFS(условия!67:67,условия!$7:$7,"&lt;="&amp;TM$8,условия!$8:$8,"&gt;="&amp;TM$8))</f>
        <v>161000</v>
      </c>
      <c r="TN176" s="21">
        <f>IF(TN$8="",0,TN25*SUMIFS(условия!67:67,условия!$7:$7,"&lt;="&amp;TN$8,условия!$8:$8,"&gt;="&amp;TN$8))</f>
        <v>161000</v>
      </c>
      <c r="TO176" s="21">
        <f>IF(TO$8="",0,TO25*SUMIFS(условия!67:67,условия!$7:$7,"&lt;="&amp;TO$8,условия!$8:$8,"&gt;="&amp;TO$8))</f>
        <v>161000</v>
      </c>
      <c r="TP176" s="21">
        <f>IF(TP$8="",0,TP25*SUMIFS(условия!67:67,условия!$7:$7,"&lt;="&amp;TP$8,условия!$8:$8,"&gt;="&amp;TP$8))</f>
        <v>168000</v>
      </c>
      <c r="TQ176" s="21">
        <f>IF(TQ$8="",0,TQ25*SUMIFS(условия!67:67,условия!$7:$7,"&lt;="&amp;TQ$8,условия!$8:$8,"&gt;="&amp;TQ$8))</f>
        <v>168000</v>
      </c>
      <c r="TR176" s="21">
        <f>IF(TR$8="",0,TR25*SUMIFS(условия!67:67,условия!$7:$7,"&lt;="&amp;TR$8,условия!$8:$8,"&gt;="&amp;TR$8))</f>
        <v>168000</v>
      </c>
      <c r="TS176" s="21">
        <f>IF(TS$8="",0,TS25*SUMIFS(условия!67:67,условия!$7:$7,"&lt;="&amp;TS$8,условия!$8:$8,"&gt;="&amp;TS$8))</f>
        <v>168000</v>
      </c>
      <c r="TT176" s="21">
        <f>IF(TT$8="",0,TT25*SUMIFS(условия!67:67,условия!$7:$7,"&lt;="&amp;TT$8,условия!$8:$8,"&gt;="&amp;TT$8))</f>
        <v>168000</v>
      </c>
      <c r="TU176" s="21">
        <f>IF(TU$8="",0,TU25*SUMIFS(условия!67:67,условия!$7:$7,"&lt;="&amp;TU$8,условия!$8:$8,"&gt;="&amp;TU$8))</f>
        <v>168000</v>
      </c>
      <c r="TV176" s="21">
        <f>IF(TV$8="",0,TV25*SUMIFS(условия!67:67,условия!$7:$7,"&lt;="&amp;TV$8,условия!$8:$8,"&gt;="&amp;TV$8))</f>
        <v>168000</v>
      </c>
      <c r="TW176" s="21">
        <f>IF(TW$8="",0,TW25*SUMIFS(условия!67:67,условия!$7:$7,"&lt;="&amp;TW$8,условия!$8:$8,"&gt;="&amp;TW$8))</f>
        <v>168000</v>
      </c>
      <c r="TX176" s="21">
        <f>IF(TX$8="",0,TX25*SUMIFS(условия!67:67,условия!$7:$7,"&lt;="&amp;TX$8,условия!$8:$8,"&gt;="&amp;TX$8))</f>
        <v>168000</v>
      </c>
      <c r="TY176" s="21">
        <f>IF(TY$8="",0,TY25*SUMIFS(условия!67:67,условия!$7:$7,"&lt;="&amp;TY$8,условия!$8:$8,"&gt;="&amp;TY$8))</f>
        <v>168000</v>
      </c>
      <c r="TZ176" s="21">
        <f>IF(TZ$8="",0,TZ25*SUMIFS(условия!67:67,условия!$7:$7,"&lt;="&amp;TZ$8,условия!$8:$8,"&gt;="&amp;TZ$8))</f>
        <v>168000</v>
      </c>
      <c r="UA176" s="21">
        <f>IF(UA$8="",0,UA25*SUMIFS(условия!67:67,условия!$7:$7,"&lt;="&amp;UA$8,условия!$8:$8,"&gt;="&amp;UA$8))</f>
        <v>168000</v>
      </c>
      <c r="UB176" s="21">
        <f>IF(UB$8="",0,UB25*SUMIFS(условия!67:67,условия!$7:$7,"&lt;="&amp;UB$8,условия!$8:$8,"&gt;="&amp;UB$8))</f>
        <v>168000</v>
      </c>
      <c r="UC176" s="21">
        <f>IF(UC$8="",0,UC25*SUMIFS(условия!67:67,условия!$7:$7,"&lt;="&amp;UC$8,условия!$8:$8,"&gt;="&amp;UC$8))</f>
        <v>168000</v>
      </c>
      <c r="UD176" s="21">
        <f>IF(UD$8="",0,UD25*SUMIFS(условия!67:67,условия!$7:$7,"&lt;="&amp;UD$8,условия!$8:$8,"&gt;="&amp;UD$8))</f>
        <v>168000</v>
      </c>
      <c r="UE176" s="21">
        <f>IF(UE$8="",0,UE25*SUMIFS(условия!67:67,условия!$7:$7,"&lt;="&amp;UE$8,условия!$8:$8,"&gt;="&amp;UE$8))</f>
        <v>168000</v>
      </c>
      <c r="UF176" s="21">
        <f>IF(UF$8="",0,UF25*SUMIFS(условия!67:67,условия!$7:$7,"&lt;="&amp;UF$8,условия!$8:$8,"&gt;="&amp;UF$8))</f>
        <v>168000</v>
      </c>
      <c r="UG176" s="21">
        <f>IF(UG$8="",0,UG25*SUMIFS(условия!67:67,условия!$7:$7,"&lt;="&amp;UG$8,условия!$8:$8,"&gt;="&amp;UG$8))</f>
        <v>168000</v>
      </c>
      <c r="UH176" s="21">
        <f>IF(UH$8="",0,UH25*SUMIFS(условия!67:67,условия!$7:$7,"&lt;="&amp;UH$8,условия!$8:$8,"&gt;="&amp;UH$8))</f>
        <v>168000</v>
      </c>
      <c r="UI176" s="21">
        <f>IF(UI$8="",0,UI25*SUMIFS(условия!67:67,условия!$7:$7,"&lt;="&amp;UI$8,условия!$8:$8,"&gt;="&amp;UI$8))</f>
        <v>168000</v>
      </c>
      <c r="UJ176" s="21">
        <f>IF(UJ$8="",0,UJ25*SUMIFS(условия!67:67,условия!$7:$7,"&lt;="&amp;UJ$8,условия!$8:$8,"&gt;="&amp;UJ$8))</f>
        <v>168000</v>
      </c>
      <c r="UK176" s="21">
        <f>IF(UK$8="",0,UK25*SUMIFS(условия!67:67,условия!$7:$7,"&lt;="&amp;UK$8,условия!$8:$8,"&gt;="&amp;UK$8))</f>
        <v>168000</v>
      </c>
      <c r="UL176" s="21">
        <f>IF(UL$8="",0,UL25*SUMIFS(условия!67:67,условия!$7:$7,"&lt;="&amp;UL$8,условия!$8:$8,"&gt;="&amp;UL$8))</f>
        <v>168000</v>
      </c>
      <c r="UM176" s="21">
        <f>IF(UM$8="",0,UM25*SUMIFS(условия!67:67,условия!$7:$7,"&lt;="&amp;UM$8,условия!$8:$8,"&gt;="&amp;UM$8))</f>
        <v>168000</v>
      </c>
      <c r="UN176" s="21">
        <f>IF(UN$8="",0,UN25*SUMIFS(условия!67:67,условия!$7:$7,"&lt;="&amp;UN$8,условия!$8:$8,"&gt;="&amp;UN$8))</f>
        <v>168000</v>
      </c>
      <c r="UO176" s="21">
        <f>IF(UO$8="",0,UO25*SUMIFS(условия!67:67,условия!$7:$7,"&lt;="&amp;UO$8,условия!$8:$8,"&gt;="&amp;UO$8))</f>
        <v>168000</v>
      </c>
      <c r="UP176" s="21">
        <f>IF(UP$8="",0,UP25*SUMIFS(условия!67:67,условия!$7:$7,"&lt;="&amp;UP$8,условия!$8:$8,"&gt;="&amp;UP$8))</f>
        <v>168000</v>
      </c>
      <c r="UQ176" s="21">
        <f>IF(UQ$8="",0,UQ25*SUMIFS(условия!67:67,условия!$7:$7,"&lt;="&amp;UQ$8,условия!$8:$8,"&gt;="&amp;UQ$8))</f>
        <v>168000</v>
      </c>
      <c r="UR176" s="21">
        <f>IF(UR$8="",0,UR25*SUMIFS(условия!67:67,условия!$7:$7,"&lt;="&amp;UR$8,условия!$8:$8,"&gt;="&amp;UR$8))</f>
        <v>168000</v>
      </c>
      <c r="US176" s="21">
        <f>IF(US$8="",0,US25*SUMIFS(условия!67:67,условия!$7:$7,"&lt;="&amp;US$8,условия!$8:$8,"&gt;="&amp;US$8))</f>
        <v>168000</v>
      </c>
      <c r="UT176" s="21">
        <f>IF(UT$8="",0,UT25*SUMIFS(условия!67:67,условия!$7:$7,"&lt;="&amp;UT$8,условия!$8:$8,"&gt;="&amp;UT$8))</f>
        <v>168000</v>
      </c>
      <c r="UU176" s="21">
        <f>IF(UU$8="",0,UU25*SUMIFS(условия!67:67,условия!$7:$7,"&lt;="&amp;UU$8,условия!$8:$8,"&gt;="&amp;UU$8))</f>
        <v>210000</v>
      </c>
      <c r="UV176" s="21">
        <f>IF(UV$8="",0,UV25*SUMIFS(условия!67:67,условия!$7:$7,"&lt;="&amp;UV$8,условия!$8:$8,"&gt;="&amp;UV$8))</f>
        <v>210000</v>
      </c>
      <c r="UW176" s="21">
        <f>IF(UW$8="",0,UW25*SUMIFS(условия!67:67,условия!$7:$7,"&lt;="&amp;UW$8,условия!$8:$8,"&gt;="&amp;UW$8))</f>
        <v>210000</v>
      </c>
      <c r="UX176" s="21">
        <f>IF(UX$8="",0,UX25*SUMIFS(условия!67:67,условия!$7:$7,"&lt;="&amp;UX$8,условия!$8:$8,"&gt;="&amp;UX$8))</f>
        <v>210000</v>
      </c>
      <c r="UY176" s="21">
        <f>IF(UY$8="",0,UY25*SUMIFS(условия!67:67,условия!$7:$7,"&lt;="&amp;UY$8,условия!$8:$8,"&gt;="&amp;UY$8))</f>
        <v>210000</v>
      </c>
      <c r="UZ176" s="21">
        <f>IF(UZ$8="",0,UZ25*SUMIFS(условия!67:67,условия!$7:$7,"&lt;="&amp;UZ$8,условия!$8:$8,"&gt;="&amp;UZ$8))</f>
        <v>210000</v>
      </c>
      <c r="VA176" s="21">
        <f>IF(VA$8="",0,VA25*SUMIFS(условия!67:67,условия!$7:$7,"&lt;="&amp;VA$8,условия!$8:$8,"&gt;="&amp;VA$8))</f>
        <v>210000</v>
      </c>
      <c r="VB176" s="21">
        <f>IF(VB$8="",0,VB25*SUMIFS(условия!67:67,условия!$7:$7,"&lt;="&amp;VB$8,условия!$8:$8,"&gt;="&amp;VB$8))</f>
        <v>210000</v>
      </c>
      <c r="VC176" s="21">
        <f>IF(VC$8="",0,VC25*SUMIFS(условия!67:67,условия!$7:$7,"&lt;="&amp;VC$8,условия!$8:$8,"&gt;="&amp;VC$8))</f>
        <v>210000</v>
      </c>
      <c r="VD176" s="21">
        <f>IF(VD$8="",0,VD25*SUMIFS(условия!67:67,условия!$7:$7,"&lt;="&amp;VD$8,условия!$8:$8,"&gt;="&amp;VD$8))</f>
        <v>210000</v>
      </c>
      <c r="VE176" s="21">
        <f>IF(VE$8="",0,VE25*SUMIFS(условия!67:67,условия!$7:$7,"&lt;="&amp;VE$8,условия!$8:$8,"&gt;="&amp;VE$8))</f>
        <v>210000</v>
      </c>
      <c r="VF176" s="21">
        <f>IF(VF$8="",0,VF25*SUMIFS(условия!67:67,условия!$7:$7,"&lt;="&amp;VF$8,условия!$8:$8,"&gt;="&amp;VF$8))</f>
        <v>210000</v>
      </c>
      <c r="VG176" s="21">
        <f>IF(VG$8="",0,VG25*SUMIFS(условия!67:67,условия!$7:$7,"&lt;="&amp;VG$8,условия!$8:$8,"&gt;="&amp;VG$8))</f>
        <v>210000</v>
      </c>
      <c r="VH176" s="21">
        <f>IF(VH$8="",0,VH25*SUMIFS(условия!67:67,условия!$7:$7,"&lt;="&amp;VH$8,условия!$8:$8,"&gt;="&amp;VH$8))</f>
        <v>210000</v>
      </c>
      <c r="VI176" s="21">
        <f>IF(VI$8="",0,VI25*SUMIFS(условия!67:67,условия!$7:$7,"&lt;="&amp;VI$8,условия!$8:$8,"&gt;="&amp;VI$8))</f>
        <v>210000</v>
      </c>
      <c r="VJ176" s="21">
        <f>IF(VJ$8="",0,VJ25*SUMIFS(условия!67:67,условия!$7:$7,"&lt;="&amp;VJ$8,условия!$8:$8,"&gt;="&amp;VJ$8))</f>
        <v>210000</v>
      </c>
      <c r="VK176" s="21">
        <f>IF(VK$8="",0,VK25*SUMIFS(условия!67:67,условия!$7:$7,"&lt;="&amp;VK$8,условия!$8:$8,"&gt;="&amp;VK$8))</f>
        <v>210000</v>
      </c>
      <c r="VL176" s="21">
        <f>IF(VL$8="",0,VL25*SUMIFS(условия!67:67,условия!$7:$7,"&lt;="&amp;VL$8,условия!$8:$8,"&gt;="&amp;VL$8))</f>
        <v>210000</v>
      </c>
      <c r="VM176" s="21">
        <f>IF(VM$8="",0,VM25*SUMIFS(условия!67:67,условия!$7:$7,"&lt;="&amp;VM$8,условия!$8:$8,"&gt;="&amp;VM$8))</f>
        <v>210000</v>
      </c>
      <c r="VN176" s="21">
        <f>IF(VN$8="",0,VN25*SUMIFS(условия!67:67,условия!$7:$7,"&lt;="&amp;VN$8,условия!$8:$8,"&gt;="&amp;VN$8))</f>
        <v>210000</v>
      </c>
      <c r="VO176" s="21">
        <f>IF(VO$8="",0,VO25*SUMIFS(условия!67:67,условия!$7:$7,"&lt;="&amp;VO$8,условия!$8:$8,"&gt;="&amp;VO$8))</f>
        <v>210000</v>
      </c>
      <c r="VP176" s="21">
        <f>IF(VP$8="",0,VP25*SUMIFS(условия!67:67,условия!$7:$7,"&lt;="&amp;VP$8,условия!$8:$8,"&gt;="&amp;VP$8))</f>
        <v>210000</v>
      </c>
      <c r="VQ176" s="21">
        <f>IF(VQ$8="",0,VQ25*SUMIFS(условия!67:67,условия!$7:$7,"&lt;="&amp;VQ$8,условия!$8:$8,"&gt;="&amp;VQ$8))</f>
        <v>210000</v>
      </c>
      <c r="VR176" s="21">
        <f>IF(VR$8="",0,VR25*SUMIFS(условия!67:67,условия!$7:$7,"&lt;="&amp;VR$8,условия!$8:$8,"&gt;="&amp;VR$8))</f>
        <v>210000</v>
      </c>
      <c r="VS176" s="21">
        <f>IF(VS$8="",0,VS25*SUMIFS(условия!67:67,условия!$7:$7,"&lt;="&amp;VS$8,условия!$8:$8,"&gt;="&amp;VS$8))</f>
        <v>210000</v>
      </c>
      <c r="VT176" s="21">
        <f>IF(VT$8="",0,VT25*SUMIFS(условия!67:67,условия!$7:$7,"&lt;="&amp;VT$8,условия!$8:$8,"&gt;="&amp;VT$8))</f>
        <v>210000</v>
      </c>
      <c r="VU176" s="21">
        <f>IF(VU$8="",0,VU25*SUMIFS(условия!67:67,условия!$7:$7,"&lt;="&amp;VU$8,условия!$8:$8,"&gt;="&amp;VU$8))</f>
        <v>210000</v>
      </c>
      <c r="VV176" s="21">
        <f>IF(VV$8="",0,VV25*SUMIFS(условия!67:67,условия!$7:$7,"&lt;="&amp;VV$8,условия!$8:$8,"&gt;="&amp;VV$8))</f>
        <v>210000</v>
      </c>
      <c r="VW176" s="21">
        <f>IF(VW$8="",0,VW25*SUMIFS(условия!67:67,условия!$7:$7,"&lt;="&amp;VW$8,условия!$8:$8,"&gt;="&amp;VW$8))</f>
        <v>210000</v>
      </c>
      <c r="VX176" s="21">
        <f>IF(VX$8="",0,VX25*SUMIFS(условия!67:67,условия!$7:$7,"&lt;="&amp;VX$8,условия!$8:$8,"&gt;="&amp;VX$8))</f>
        <v>210000</v>
      </c>
      <c r="VY176" s="21">
        <f>IF(VY$8="",0,VY25*SUMIFS(условия!67:67,условия!$7:$7,"&lt;="&amp;VY$8,условия!$8:$8,"&gt;="&amp;VY$8))</f>
        <v>210000</v>
      </c>
      <c r="VZ176" s="21">
        <f>IF(VZ$8="",0,VZ25*SUMIFS(условия!67:67,условия!$7:$7,"&lt;="&amp;VZ$8,условия!$8:$8,"&gt;="&amp;VZ$8))</f>
        <v>210000</v>
      </c>
      <c r="WA176" s="21">
        <f>IF(WA$8="",0,WA25*SUMIFS(условия!67:67,условия!$7:$7,"&lt;="&amp;WA$8,условия!$8:$8,"&gt;="&amp;WA$8))</f>
        <v>210000</v>
      </c>
      <c r="WB176" s="21">
        <f>IF(WB$8="",0,WB25*SUMIFS(условия!67:67,условия!$7:$7,"&lt;="&amp;WB$8,условия!$8:$8,"&gt;="&amp;WB$8))</f>
        <v>210000</v>
      </c>
      <c r="WC176" s="21">
        <f>IF(WC$8="",0,WC25*SUMIFS(условия!67:67,условия!$7:$7,"&lt;="&amp;WC$8,условия!$8:$8,"&gt;="&amp;WC$8))</f>
        <v>210000</v>
      </c>
      <c r="WD176" s="21">
        <f>IF(WD$8="",0,WD25*SUMIFS(условия!67:67,условия!$7:$7,"&lt;="&amp;WD$8,условия!$8:$8,"&gt;="&amp;WD$8))</f>
        <v>210000</v>
      </c>
      <c r="WE176" s="21">
        <f>IF(WE$8="",0,WE25*SUMIFS(условия!67:67,условия!$7:$7,"&lt;="&amp;WE$8,условия!$8:$8,"&gt;="&amp;WE$8))</f>
        <v>210000</v>
      </c>
      <c r="WF176" s="21">
        <f>IF(WF$8="",0,WF25*SUMIFS(условия!67:67,условия!$7:$7,"&lt;="&amp;WF$8,условия!$8:$8,"&gt;="&amp;WF$8))</f>
        <v>210000</v>
      </c>
      <c r="WG176" s="21">
        <f>IF(WG$8="",0,WG25*SUMIFS(условия!67:67,условия!$7:$7,"&lt;="&amp;WG$8,условия!$8:$8,"&gt;="&amp;WG$8))</f>
        <v>210000</v>
      </c>
      <c r="WH176" s="21">
        <f>IF(WH$8="",0,WH25*SUMIFS(условия!67:67,условия!$7:$7,"&lt;="&amp;WH$8,условия!$8:$8,"&gt;="&amp;WH$8))</f>
        <v>210000</v>
      </c>
      <c r="WI176" s="21">
        <f>IF(WI$8="",0,WI25*SUMIFS(условия!67:67,условия!$7:$7,"&lt;="&amp;WI$8,условия!$8:$8,"&gt;="&amp;WI$8))</f>
        <v>210000</v>
      </c>
      <c r="WJ176" s="21">
        <f>IF(WJ$8="",0,WJ25*SUMIFS(условия!67:67,условия!$7:$7,"&lt;="&amp;WJ$8,условия!$8:$8,"&gt;="&amp;WJ$8))</f>
        <v>210000</v>
      </c>
      <c r="WK176" s="21">
        <f>IF(WK$8="",0,WK25*SUMIFS(условия!67:67,условия!$7:$7,"&lt;="&amp;WK$8,условия!$8:$8,"&gt;="&amp;WK$8))</f>
        <v>210000</v>
      </c>
      <c r="WL176" s="21">
        <f>IF(WL$8="",0,WL25*SUMIFS(условия!67:67,условия!$7:$7,"&lt;="&amp;WL$8,условия!$8:$8,"&gt;="&amp;WL$8))</f>
        <v>210000</v>
      </c>
      <c r="WM176" s="21">
        <f>IF(WM$8="",0,WM25*SUMIFS(условия!67:67,условия!$7:$7,"&lt;="&amp;WM$8,условия!$8:$8,"&gt;="&amp;WM$8))</f>
        <v>210000</v>
      </c>
      <c r="WN176" s="21">
        <f>IF(WN$8="",0,WN25*SUMIFS(условия!67:67,условия!$7:$7,"&lt;="&amp;WN$8,условия!$8:$8,"&gt;="&amp;WN$8))</f>
        <v>210000</v>
      </c>
      <c r="WO176" s="21">
        <f>IF(WO$8="",0,WO25*SUMIFS(условия!67:67,условия!$7:$7,"&lt;="&amp;WO$8,условия!$8:$8,"&gt;="&amp;WO$8))</f>
        <v>210000</v>
      </c>
      <c r="WP176" s="21">
        <f>IF(WP$8="",0,WP25*SUMIFS(условия!67:67,условия!$7:$7,"&lt;="&amp;WP$8,условия!$8:$8,"&gt;="&amp;WP$8))</f>
        <v>210000</v>
      </c>
      <c r="WQ176" s="21">
        <f>IF(WQ$8="",0,WQ25*SUMIFS(условия!67:67,условия!$7:$7,"&lt;="&amp;WQ$8,условия!$8:$8,"&gt;="&amp;WQ$8))</f>
        <v>210000</v>
      </c>
      <c r="WR176" s="21">
        <f>IF(WR$8="",0,WR25*SUMIFS(условия!67:67,условия!$7:$7,"&lt;="&amp;WR$8,условия!$8:$8,"&gt;="&amp;WR$8))</f>
        <v>210000</v>
      </c>
      <c r="WS176" s="21">
        <f>IF(WS$8="",0,WS25*SUMIFS(условия!67:67,условия!$7:$7,"&lt;="&amp;WS$8,условия!$8:$8,"&gt;="&amp;WS$8))</f>
        <v>210000</v>
      </c>
      <c r="WT176" s="21">
        <f>IF(WT$8="",0,WT25*SUMIFS(условия!67:67,условия!$7:$7,"&lt;="&amp;WT$8,условия!$8:$8,"&gt;="&amp;WT$8))</f>
        <v>210000</v>
      </c>
      <c r="WU176" s="21">
        <f>IF(WU$8="",0,WU25*SUMIFS(условия!67:67,условия!$7:$7,"&lt;="&amp;WU$8,условия!$8:$8,"&gt;="&amp;WU$8))</f>
        <v>210000</v>
      </c>
      <c r="WV176" s="21">
        <f>IF(WV$8="",0,WV25*SUMIFS(условия!67:67,условия!$7:$7,"&lt;="&amp;WV$8,условия!$8:$8,"&gt;="&amp;WV$8))</f>
        <v>210000</v>
      </c>
      <c r="WW176" s="21">
        <f>IF(WW$8="",0,WW25*SUMIFS(условия!67:67,условия!$7:$7,"&lt;="&amp;WW$8,условия!$8:$8,"&gt;="&amp;WW$8))</f>
        <v>210000</v>
      </c>
      <c r="WX176" s="21">
        <f>IF(WX$8="",0,WX25*SUMIFS(условия!67:67,условия!$7:$7,"&lt;="&amp;WX$8,условия!$8:$8,"&gt;="&amp;WX$8))</f>
        <v>210000</v>
      </c>
      <c r="WY176" s="21">
        <f>IF(WY$8="",0,WY25*SUMIFS(условия!67:67,условия!$7:$7,"&lt;="&amp;WY$8,условия!$8:$8,"&gt;="&amp;WY$8))</f>
        <v>210000</v>
      </c>
      <c r="WZ176" s="21">
        <f>IF(WZ$8="",0,WZ25*SUMIFS(условия!67:67,условия!$7:$7,"&lt;="&amp;WZ$8,условия!$8:$8,"&gt;="&amp;WZ$8))</f>
        <v>210000</v>
      </c>
      <c r="XA176" s="21">
        <f>IF(XA$8="",0,XA25*SUMIFS(условия!67:67,условия!$7:$7,"&lt;="&amp;XA$8,условия!$8:$8,"&gt;="&amp;XA$8))</f>
        <v>210000</v>
      </c>
      <c r="XB176" s="21">
        <f>IF(XB$8="",0,XB25*SUMIFS(условия!67:67,условия!$7:$7,"&lt;="&amp;XB$8,условия!$8:$8,"&gt;="&amp;XB$8))</f>
        <v>157500</v>
      </c>
      <c r="XC176" s="21">
        <f>IF(XC$8="",0,XC25*SUMIFS(условия!67:67,условия!$7:$7,"&lt;="&amp;XC$8,условия!$8:$8,"&gt;="&amp;XC$8))</f>
        <v>157500</v>
      </c>
      <c r="XD176" s="21">
        <f>IF(XD$8="",0,XD25*SUMIFS(условия!67:67,условия!$7:$7,"&lt;="&amp;XD$8,условия!$8:$8,"&gt;="&amp;XD$8))</f>
        <v>157500</v>
      </c>
      <c r="XE176" s="21">
        <f>IF(XE$8="",0,XE25*SUMIFS(условия!67:67,условия!$7:$7,"&lt;="&amp;XE$8,условия!$8:$8,"&gt;="&amp;XE$8))</f>
        <v>157500</v>
      </c>
      <c r="XF176" s="21">
        <f>IF(XF$8="",0,XF25*SUMIFS(условия!67:67,условия!$7:$7,"&lt;="&amp;XF$8,условия!$8:$8,"&gt;="&amp;XF$8))</f>
        <v>157500</v>
      </c>
      <c r="XG176" s="21">
        <f>IF(XG$8="",0,XG25*SUMIFS(условия!67:67,условия!$7:$7,"&lt;="&amp;XG$8,условия!$8:$8,"&gt;="&amp;XG$8))</f>
        <v>157500</v>
      </c>
      <c r="XH176" s="21">
        <f>IF(XH$8="",0,XH25*SUMIFS(условия!67:67,условия!$7:$7,"&lt;="&amp;XH$8,условия!$8:$8,"&gt;="&amp;XH$8))</f>
        <v>157500</v>
      </c>
      <c r="XI176" s="21">
        <f>IF(XI$8="",0,XI25*SUMIFS(условия!67:67,условия!$7:$7,"&lt;="&amp;XI$8,условия!$8:$8,"&gt;="&amp;XI$8))</f>
        <v>157500</v>
      </c>
      <c r="XJ176" s="21">
        <f>IF(XJ$8="",0,XJ25*SUMIFS(условия!67:67,условия!$7:$7,"&lt;="&amp;XJ$8,условия!$8:$8,"&gt;="&amp;XJ$8))</f>
        <v>157500</v>
      </c>
      <c r="XK176" s="21">
        <f>IF(XK$8="",0,XK25*SUMIFS(условия!67:67,условия!$7:$7,"&lt;="&amp;XK$8,условия!$8:$8,"&gt;="&amp;XK$8))</f>
        <v>157500</v>
      </c>
      <c r="XL176" s="21">
        <f>IF(XL$8="",0,XL25*SUMIFS(условия!67:67,условия!$7:$7,"&lt;="&amp;XL$8,условия!$8:$8,"&gt;="&amp;XL$8))</f>
        <v>157500</v>
      </c>
      <c r="XM176" s="21">
        <f>IF(XM$8="",0,XM25*SUMIFS(условия!67:67,условия!$7:$7,"&lt;="&amp;XM$8,условия!$8:$8,"&gt;="&amp;XM$8))</f>
        <v>157500</v>
      </c>
      <c r="XN176" s="21">
        <f>IF(XN$8="",0,XN25*SUMIFS(условия!67:67,условия!$7:$7,"&lt;="&amp;XN$8,условия!$8:$8,"&gt;="&amp;XN$8))</f>
        <v>157500</v>
      </c>
      <c r="XO176" s="21">
        <f>IF(XO$8="",0,XO25*SUMIFS(условия!67:67,условия!$7:$7,"&lt;="&amp;XO$8,условия!$8:$8,"&gt;="&amp;XO$8))</f>
        <v>157500</v>
      </c>
      <c r="XP176" s="21">
        <f>IF(XP$8="",0,XP25*SUMIFS(условия!67:67,условия!$7:$7,"&lt;="&amp;XP$8,условия!$8:$8,"&gt;="&amp;XP$8))</f>
        <v>157500</v>
      </c>
      <c r="XQ176" s="21">
        <f>IF(XQ$8="",0,XQ25*SUMIFS(условия!67:67,условия!$7:$7,"&lt;="&amp;XQ$8,условия!$8:$8,"&gt;="&amp;XQ$8))</f>
        <v>157500</v>
      </c>
      <c r="XR176" s="21">
        <f>IF(XR$8="",0,XR25*SUMIFS(условия!67:67,условия!$7:$7,"&lt;="&amp;XR$8,условия!$8:$8,"&gt;="&amp;XR$8))</f>
        <v>157500</v>
      </c>
      <c r="XS176" s="21">
        <f>IF(XS$8="",0,XS25*SUMIFS(условия!67:67,условия!$7:$7,"&lt;="&amp;XS$8,условия!$8:$8,"&gt;="&amp;XS$8))</f>
        <v>157500</v>
      </c>
      <c r="XT176" s="21">
        <f>IF(XT$8="",0,XT25*SUMIFS(условия!67:67,условия!$7:$7,"&lt;="&amp;XT$8,условия!$8:$8,"&gt;="&amp;XT$8))</f>
        <v>157500</v>
      </c>
      <c r="XU176" s="21">
        <f>IF(XU$8="",0,XU25*SUMIFS(условия!67:67,условия!$7:$7,"&lt;="&amp;XU$8,условия!$8:$8,"&gt;="&amp;XU$8))</f>
        <v>157500</v>
      </c>
      <c r="XV176" s="21">
        <f>IF(XV$8="",0,XV25*SUMIFS(условия!67:67,условия!$7:$7,"&lt;="&amp;XV$8,условия!$8:$8,"&gt;="&amp;XV$8))</f>
        <v>157500</v>
      </c>
      <c r="XW176" s="21">
        <f>IF(XW$8="",0,XW25*SUMIFS(условия!67:67,условия!$7:$7,"&lt;="&amp;XW$8,условия!$8:$8,"&gt;="&amp;XW$8))</f>
        <v>157500</v>
      </c>
      <c r="XX176" s="21">
        <f>IF(XX$8="",0,XX25*SUMIFS(условия!67:67,условия!$7:$7,"&lt;="&amp;XX$8,условия!$8:$8,"&gt;="&amp;XX$8))</f>
        <v>157500</v>
      </c>
      <c r="XY176" s="21">
        <f>IF(XY$8="",0,XY25*SUMIFS(условия!67:67,условия!$7:$7,"&lt;="&amp;XY$8,условия!$8:$8,"&gt;="&amp;XY$8))</f>
        <v>157500</v>
      </c>
      <c r="XZ176" s="21">
        <f>IF(XZ$8="",0,XZ25*SUMIFS(условия!67:67,условия!$7:$7,"&lt;="&amp;XZ$8,условия!$8:$8,"&gt;="&amp;XZ$8))</f>
        <v>157500</v>
      </c>
      <c r="YA176" s="21">
        <f>IF(YA$8="",0,YA25*SUMIFS(условия!67:67,условия!$7:$7,"&lt;="&amp;YA$8,условия!$8:$8,"&gt;="&amp;YA$8))</f>
        <v>157500</v>
      </c>
      <c r="YB176" s="21">
        <f>IF(YB$8="",0,YB25*SUMIFS(условия!67:67,условия!$7:$7,"&lt;="&amp;YB$8,условия!$8:$8,"&gt;="&amp;YB$8))</f>
        <v>157500</v>
      </c>
      <c r="YC176" s="21">
        <f>IF(YC$8="",0,YC25*SUMIFS(условия!67:67,условия!$7:$7,"&lt;="&amp;YC$8,условия!$8:$8,"&gt;="&amp;YC$8))</f>
        <v>157500</v>
      </c>
      <c r="YD176" s="21">
        <f>IF(YD$8="",0,YD25*SUMIFS(условия!67:67,условия!$7:$7,"&lt;="&amp;YD$8,условия!$8:$8,"&gt;="&amp;YD$8))</f>
        <v>157500</v>
      </c>
      <c r="YE176" s="21">
        <f>IF(YE$8="",0,YE25*SUMIFS(условия!67:67,условия!$7:$7,"&lt;="&amp;YE$8,условия!$8:$8,"&gt;="&amp;YE$8))</f>
        <v>157500</v>
      </c>
      <c r="YF176" s="21">
        <f>IF(YF$8="",0,YF25*SUMIFS(условия!67:67,условия!$7:$7,"&lt;="&amp;YF$8,условия!$8:$8,"&gt;="&amp;YF$8))</f>
        <v>157500</v>
      </c>
      <c r="YG176" s="21">
        <f>IF(YG$8="",0,YG25*SUMIFS(условия!67:67,условия!$7:$7,"&lt;="&amp;YG$8,условия!$8:$8,"&gt;="&amp;YG$8))</f>
        <v>157500</v>
      </c>
      <c r="YH176" s="21">
        <f>IF(YH$8="",0,YH25*SUMIFS(условия!67:67,условия!$7:$7,"&lt;="&amp;YH$8,условия!$8:$8,"&gt;="&amp;YH$8))</f>
        <v>157500</v>
      </c>
      <c r="YI176" s="21">
        <f>IF(YI$8="",0,YI25*SUMIFS(условия!67:67,условия!$7:$7,"&lt;="&amp;YI$8,условия!$8:$8,"&gt;="&amp;YI$8))</f>
        <v>157500</v>
      </c>
      <c r="YJ176" s="21">
        <f>IF(YJ$8="",0,YJ25*SUMIFS(условия!67:67,условия!$7:$7,"&lt;="&amp;YJ$8,условия!$8:$8,"&gt;="&amp;YJ$8))</f>
        <v>157500</v>
      </c>
      <c r="YK176" s="21">
        <f>IF(YK$8="",0,YK25*SUMIFS(условия!67:67,условия!$7:$7,"&lt;="&amp;YK$8,условия!$8:$8,"&gt;="&amp;YK$8))</f>
        <v>157500</v>
      </c>
      <c r="YL176" s="21">
        <f>IF(YL$8="",0,YL25*SUMIFS(условия!67:67,условия!$7:$7,"&lt;="&amp;YL$8,условия!$8:$8,"&gt;="&amp;YL$8))</f>
        <v>157500</v>
      </c>
      <c r="YM176" s="21">
        <f>IF(YM$8="",0,YM25*SUMIFS(условия!67:67,условия!$7:$7,"&lt;="&amp;YM$8,условия!$8:$8,"&gt;="&amp;YM$8))</f>
        <v>157500</v>
      </c>
      <c r="YN176" s="21">
        <f>IF(YN$8="",0,YN25*SUMIFS(условия!67:67,условия!$7:$7,"&lt;="&amp;YN$8,условия!$8:$8,"&gt;="&amp;YN$8))</f>
        <v>157500</v>
      </c>
      <c r="YO176" s="21">
        <f>IF(YO$8="",0,YO25*SUMIFS(условия!67:67,условия!$7:$7,"&lt;="&amp;YO$8,условия!$8:$8,"&gt;="&amp;YO$8))</f>
        <v>157500</v>
      </c>
      <c r="YP176" s="21">
        <f>IF(YP$8="",0,YP25*SUMIFS(условия!67:67,условия!$7:$7,"&lt;="&amp;YP$8,условия!$8:$8,"&gt;="&amp;YP$8))</f>
        <v>157500</v>
      </c>
      <c r="YQ176" s="21">
        <f>IF(YQ$8="",0,YQ25*SUMIFS(условия!67:67,условия!$7:$7,"&lt;="&amp;YQ$8,условия!$8:$8,"&gt;="&amp;YQ$8))</f>
        <v>157500</v>
      </c>
      <c r="YR176" s="21">
        <f>IF(YR$8="",0,YR25*SUMIFS(условия!67:67,условия!$7:$7,"&lt;="&amp;YR$8,условия!$8:$8,"&gt;="&amp;YR$8))</f>
        <v>157500</v>
      </c>
      <c r="YS176" s="21">
        <f>IF(YS$8="",0,YS25*SUMIFS(условия!67:67,условия!$7:$7,"&lt;="&amp;YS$8,условия!$8:$8,"&gt;="&amp;YS$8))</f>
        <v>157500</v>
      </c>
      <c r="YT176" s="21">
        <f>IF(YT$8="",0,YT25*SUMIFS(условия!67:67,условия!$7:$7,"&lt;="&amp;YT$8,условия!$8:$8,"&gt;="&amp;YT$8))</f>
        <v>157500</v>
      </c>
      <c r="YU176" s="21">
        <f>IF(YU$8="",0,YU25*SUMIFS(условия!67:67,условия!$7:$7,"&lt;="&amp;YU$8,условия!$8:$8,"&gt;="&amp;YU$8))</f>
        <v>157500</v>
      </c>
      <c r="YV176" s="21">
        <f>IF(YV$8="",0,YV25*SUMIFS(условия!67:67,условия!$7:$7,"&lt;="&amp;YV$8,условия!$8:$8,"&gt;="&amp;YV$8))</f>
        <v>157500</v>
      </c>
      <c r="YW176" s="21">
        <f>IF(YW$8="",0,YW25*SUMIFS(условия!67:67,условия!$7:$7,"&lt;="&amp;YW$8,условия!$8:$8,"&gt;="&amp;YW$8))</f>
        <v>157500</v>
      </c>
      <c r="YX176" s="21">
        <f>IF(YX$8="",0,YX25*SUMIFS(условия!67:67,условия!$7:$7,"&lt;="&amp;YX$8,условия!$8:$8,"&gt;="&amp;YX$8))</f>
        <v>157500</v>
      </c>
      <c r="YY176" s="21">
        <f>IF(YY$8="",0,YY25*SUMIFS(условия!67:67,условия!$7:$7,"&lt;="&amp;YY$8,условия!$8:$8,"&gt;="&amp;YY$8))</f>
        <v>157500</v>
      </c>
      <c r="YZ176" s="21">
        <f>IF(YZ$8="",0,YZ25*SUMIFS(условия!67:67,условия!$7:$7,"&lt;="&amp;YZ$8,условия!$8:$8,"&gt;="&amp;YZ$8))</f>
        <v>157500</v>
      </c>
      <c r="ZA176" s="21">
        <f>IF(ZA$8="",0,ZA25*SUMIFS(условия!67:67,условия!$7:$7,"&lt;="&amp;ZA$8,условия!$8:$8,"&gt;="&amp;ZA$8))</f>
        <v>157500</v>
      </c>
      <c r="ZB176" s="21">
        <f>IF(ZB$8="",0,ZB25*SUMIFS(условия!67:67,условия!$7:$7,"&lt;="&amp;ZB$8,условия!$8:$8,"&gt;="&amp;ZB$8))</f>
        <v>157500</v>
      </c>
      <c r="ZC176" s="21">
        <f>IF(ZC$8="",0,ZC25*SUMIFS(условия!67:67,условия!$7:$7,"&lt;="&amp;ZC$8,условия!$8:$8,"&gt;="&amp;ZC$8))</f>
        <v>157500</v>
      </c>
      <c r="ZD176" s="21">
        <f>IF(ZD$8="",0,ZD25*SUMIFS(условия!67:67,условия!$7:$7,"&lt;="&amp;ZD$8,условия!$8:$8,"&gt;="&amp;ZD$8))</f>
        <v>157500</v>
      </c>
      <c r="ZE176" s="21">
        <f>IF(ZE$8="",0,ZE25*SUMIFS(условия!67:67,условия!$7:$7,"&lt;="&amp;ZE$8,условия!$8:$8,"&gt;="&amp;ZE$8))</f>
        <v>157500</v>
      </c>
      <c r="ZF176" s="21">
        <f>IF(ZF$8="",0,ZF25*SUMIFS(условия!67:67,условия!$7:$7,"&lt;="&amp;ZF$8,условия!$8:$8,"&gt;="&amp;ZF$8))</f>
        <v>157500</v>
      </c>
      <c r="ZG176" s="21">
        <f>IF(ZG$8="",0,ZG25*SUMIFS(условия!67:67,условия!$7:$7,"&lt;="&amp;ZG$8,условия!$8:$8,"&gt;="&amp;ZG$8))</f>
        <v>157500</v>
      </c>
      <c r="ZH176" s="21">
        <f>IF(ZH$8="",0,ZH25*SUMIFS(условия!67:67,условия!$7:$7,"&lt;="&amp;ZH$8,условия!$8:$8,"&gt;="&amp;ZH$8))</f>
        <v>157500</v>
      </c>
      <c r="ZI176" s="21">
        <f>IF(ZI$8="",0,ZI25*SUMIFS(условия!67:67,условия!$7:$7,"&lt;="&amp;ZI$8,условия!$8:$8,"&gt;="&amp;ZI$8))</f>
        <v>157500</v>
      </c>
      <c r="ZJ176" s="21">
        <f>IF(ZJ$8="",0,ZJ25*SUMIFS(условия!67:67,условия!$7:$7,"&lt;="&amp;ZJ$8,условия!$8:$8,"&gt;="&amp;ZJ$8))</f>
        <v>157500</v>
      </c>
      <c r="ZK176" s="21">
        <f>IF(ZK$8="",0,ZK25*SUMIFS(условия!67:67,условия!$7:$7,"&lt;="&amp;ZK$8,условия!$8:$8,"&gt;="&amp;ZK$8))</f>
        <v>224000</v>
      </c>
      <c r="ZL176" s="21">
        <f>IF(ZL$8="",0,ZL25*SUMIFS(условия!67:67,условия!$7:$7,"&lt;="&amp;ZL$8,условия!$8:$8,"&gt;="&amp;ZL$8))</f>
        <v>224000</v>
      </c>
      <c r="ZM176" s="21">
        <f>IF(ZM$8="",0,ZM25*SUMIFS(условия!67:67,условия!$7:$7,"&lt;="&amp;ZM$8,условия!$8:$8,"&gt;="&amp;ZM$8))</f>
        <v>224000</v>
      </c>
      <c r="ZN176" s="21">
        <f>IF(ZN$8="",0,ZN25*SUMIFS(условия!67:67,условия!$7:$7,"&lt;="&amp;ZN$8,условия!$8:$8,"&gt;="&amp;ZN$8))</f>
        <v>224000</v>
      </c>
      <c r="ZO176" s="21">
        <f>IF(ZO$8="",0,ZO25*SUMIFS(условия!67:67,условия!$7:$7,"&lt;="&amp;ZO$8,условия!$8:$8,"&gt;="&amp;ZO$8))</f>
        <v>224000</v>
      </c>
      <c r="ZP176" s="21">
        <f>IF(ZP$8="",0,ZP25*SUMIFS(условия!67:67,условия!$7:$7,"&lt;="&amp;ZP$8,условия!$8:$8,"&gt;="&amp;ZP$8))</f>
        <v>224000</v>
      </c>
      <c r="ZQ176" s="21">
        <f>IF(ZQ$8="",0,ZQ25*SUMIFS(условия!67:67,условия!$7:$7,"&lt;="&amp;ZQ$8,условия!$8:$8,"&gt;="&amp;ZQ$8))</f>
        <v>224000</v>
      </c>
      <c r="ZR176" s="21">
        <f>IF(ZR$8="",0,ZR25*SUMIFS(условия!67:67,условия!$7:$7,"&lt;="&amp;ZR$8,условия!$8:$8,"&gt;="&amp;ZR$8))</f>
        <v>224000</v>
      </c>
      <c r="ZS176" s="21">
        <f>IF(ZS$8="",0,ZS25*SUMIFS(условия!67:67,условия!$7:$7,"&lt;="&amp;ZS$8,условия!$8:$8,"&gt;="&amp;ZS$8))</f>
        <v>224000</v>
      </c>
      <c r="ZT176" s="21">
        <f>IF(ZT$8="",0,ZT25*SUMIFS(условия!67:67,условия!$7:$7,"&lt;="&amp;ZT$8,условия!$8:$8,"&gt;="&amp;ZT$8))</f>
        <v>224000</v>
      </c>
      <c r="ZU176" s="21">
        <f>IF(ZU$8="",0,ZU25*SUMIFS(условия!67:67,условия!$7:$7,"&lt;="&amp;ZU$8,условия!$8:$8,"&gt;="&amp;ZU$8))</f>
        <v>224000</v>
      </c>
      <c r="ZV176" s="21">
        <f>IF(ZV$8="",0,ZV25*SUMIFS(условия!67:67,условия!$7:$7,"&lt;="&amp;ZV$8,условия!$8:$8,"&gt;="&amp;ZV$8))</f>
        <v>224000</v>
      </c>
      <c r="ZW176" s="21">
        <f>IF(ZW$8="",0,ZW25*SUMIFS(условия!67:67,условия!$7:$7,"&lt;="&amp;ZW$8,условия!$8:$8,"&gt;="&amp;ZW$8))</f>
        <v>224000</v>
      </c>
      <c r="ZX176" s="21">
        <f>IF(ZX$8="",0,ZX25*SUMIFS(условия!67:67,условия!$7:$7,"&lt;="&amp;ZX$8,условия!$8:$8,"&gt;="&amp;ZX$8))</f>
        <v>224000</v>
      </c>
      <c r="ZY176" s="21">
        <f>IF(ZY$8="",0,ZY25*SUMIFS(условия!67:67,условия!$7:$7,"&lt;="&amp;ZY$8,условия!$8:$8,"&gt;="&amp;ZY$8))</f>
        <v>224000</v>
      </c>
      <c r="ZZ176" s="21">
        <f>IF(ZZ$8="",0,ZZ25*SUMIFS(условия!67:67,условия!$7:$7,"&lt;="&amp;ZZ$8,условия!$8:$8,"&gt;="&amp;ZZ$8))</f>
        <v>224000</v>
      </c>
      <c r="AAA176" s="21">
        <f>IF(AAA$8="",0,AAA25*SUMIFS(условия!67:67,условия!$7:$7,"&lt;="&amp;AAA$8,условия!$8:$8,"&gt;="&amp;AAA$8))</f>
        <v>224000</v>
      </c>
      <c r="AAB176" s="21">
        <f>IF(AAB$8="",0,AAB25*SUMIFS(условия!67:67,условия!$7:$7,"&lt;="&amp;AAB$8,условия!$8:$8,"&gt;="&amp;AAB$8))</f>
        <v>224000</v>
      </c>
      <c r="AAC176" s="21">
        <f>IF(AAC$8="",0,AAC25*SUMIFS(условия!67:67,условия!$7:$7,"&lt;="&amp;AAC$8,условия!$8:$8,"&gt;="&amp;AAC$8))</f>
        <v>224000</v>
      </c>
      <c r="AAD176" s="21">
        <f>IF(AAD$8="",0,AAD25*SUMIFS(условия!67:67,условия!$7:$7,"&lt;="&amp;AAD$8,условия!$8:$8,"&gt;="&amp;AAD$8))</f>
        <v>224000</v>
      </c>
      <c r="AAE176" s="21">
        <f>IF(AAE$8="",0,AAE25*SUMIFS(условия!67:67,условия!$7:$7,"&lt;="&amp;AAE$8,условия!$8:$8,"&gt;="&amp;AAE$8))</f>
        <v>224000</v>
      </c>
      <c r="AAF176" s="21">
        <f>IF(AAF$8="",0,AAF25*SUMIFS(условия!67:67,условия!$7:$7,"&lt;="&amp;AAF$8,условия!$8:$8,"&gt;="&amp;AAF$8))</f>
        <v>224000</v>
      </c>
      <c r="AAG176" s="21">
        <f>IF(AAG$8="",0,AAG25*SUMIFS(условия!67:67,условия!$7:$7,"&lt;="&amp;AAG$8,условия!$8:$8,"&gt;="&amp;AAG$8))</f>
        <v>224000</v>
      </c>
      <c r="AAH176" s="21">
        <f>IF(AAH$8="",0,AAH25*SUMIFS(условия!67:67,условия!$7:$7,"&lt;="&amp;AAH$8,условия!$8:$8,"&gt;="&amp;AAH$8))</f>
        <v>224000</v>
      </c>
      <c r="AAI176" s="21">
        <f>IF(AAI$8="",0,AAI25*SUMIFS(условия!67:67,условия!$7:$7,"&lt;="&amp;AAI$8,условия!$8:$8,"&gt;="&amp;AAI$8))</f>
        <v>224000</v>
      </c>
      <c r="AAJ176" s="21">
        <f>IF(AAJ$8="",0,AAJ25*SUMIFS(условия!67:67,условия!$7:$7,"&lt;="&amp;AAJ$8,условия!$8:$8,"&gt;="&amp;AAJ$8))</f>
        <v>224000</v>
      </c>
      <c r="AAK176" s="21">
        <f>IF(AAK$8="",0,AAK25*SUMIFS(условия!67:67,условия!$7:$7,"&lt;="&amp;AAK$8,условия!$8:$8,"&gt;="&amp;AAK$8))</f>
        <v>224000</v>
      </c>
      <c r="AAL176" s="21">
        <f>IF(AAL$8="",0,AAL25*SUMIFS(условия!67:67,условия!$7:$7,"&lt;="&amp;AAL$8,условия!$8:$8,"&gt;="&amp;AAL$8))</f>
        <v>224000</v>
      </c>
      <c r="AAM176" s="21">
        <f>IF(AAM$8="",0,AAM25*SUMIFS(условия!67:67,условия!$7:$7,"&lt;="&amp;AAM$8,условия!$8:$8,"&gt;="&amp;AAM$8))</f>
        <v>224000</v>
      </c>
      <c r="AAN176" s="21">
        <f>IF(AAN$8="",0,AAN25*SUMIFS(условия!67:67,условия!$7:$7,"&lt;="&amp;AAN$8,условия!$8:$8,"&gt;="&amp;AAN$8))</f>
        <v>224000</v>
      </c>
      <c r="AAO176" s="21">
        <f>IF(AAO$8="",0,AAO25*SUMIFS(условия!67:67,условия!$7:$7,"&lt;="&amp;AAO$8,условия!$8:$8,"&gt;="&amp;AAO$8))</f>
        <v>224000</v>
      </c>
      <c r="AAP176" s="21">
        <f>IF(AAP$8="",0,AAP25*SUMIFS(условия!67:67,условия!$7:$7,"&lt;="&amp;AAP$8,условия!$8:$8,"&gt;="&amp;AAP$8))</f>
        <v>224000</v>
      </c>
      <c r="AAQ176" s="21">
        <f>IF(AAQ$8="",0,AAQ25*SUMIFS(условия!67:67,условия!$7:$7,"&lt;="&amp;AAQ$8,условия!$8:$8,"&gt;="&amp;AAQ$8))</f>
        <v>224000</v>
      </c>
      <c r="AAR176" s="21">
        <f>IF(AAR$8="",0,AAR25*SUMIFS(условия!67:67,условия!$7:$7,"&lt;="&amp;AAR$8,условия!$8:$8,"&gt;="&amp;AAR$8))</f>
        <v>224000</v>
      </c>
      <c r="AAS176" s="21">
        <f>IF(AAS$8="",0,AAS25*SUMIFS(условия!67:67,условия!$7:$7,"&lt;="&amp;AAS$8,условия!$8:$8,"&gt;="&amp;AAS$8))</f>
        <v>224000</v>
      </c>
      <c r="AAT176" s="21">
        <f>IF(AAT$8="",0,AAT25*SUMIFS(условия!67:67,условия!$7:$7,"&lt;="&amp;AAT$8,условия!$8:$8,"&gt;="&amp;AAT$8))</f>
        <v>224000</v>
      </c>
      <c r="AAU176" s="21">
        <f>IF(AAU$8="",0,AAU25*SUMIFS(условия!67:67,условия!$7:$7,"&lt;="&amp;AAU$8,условия!$8:$8,"&gt;="&amp;AAU$8))</f>
        <v>224000</v>
      </c>
      <c r="AAV176" s="21">
        <f>IF(AAV$8="",0,AAV25*SUMIFS(условия!67:67,условия!$7:$7,"&lt;="&amp;AAV$8,условия!$8:$8,"&gt;="&amp;AAV$8))</f>
        <v>224000</v>
      </c>
      <c r="AAW176" s="21">
        <f>IF(AAW$8="",0,AAW25*SUMIFS(условия!67:67,условия!$7:$7,"&lt;="&amp;AAW$8,условия!$8:$8,"&gt;="&amp;AAW$8))</f>
        <v>224000</v>
      </c>
      <c r="AAX176" s="21">
        <f>IF(AAX$8="",0,AAX25*SUMIFS(условия!67:67,условия!$7:$7,"&lt;="&amp;AAX$8,условия!$8:$8,"&gt;="&amp;AAX$8))</f>
        <v>224000</v>
      </c>
      <c r="AAY176" s="21">
        <f>IF(AAY$8="",0,AAY25*SUMIFS(условия!67:67,условия!$7:$7,"&lt;="&amp;AAY$8,условия!$8:$8,"&gt;="&amp;AAY$8))</f>
        <v>224000</v>
      </c>
      <c r="AAZ176" s="21">
        <f>IF(AAZ$8="",0,AAZ25*SUMIFS(условия!67:67,условия!$7:$7,"&lt;="&amp;AAZ$8,условия!$8:$8,"&gt;="&amp;AAZ$8))</f>
        <v>224000</v>
      </c>
      <c r="ABA176" s="21">
        <f>IF(ABA$8="",0,ABA25*SUMIFS(условия!67:67,условия!$7:$7,"&lt;="&amp;ABA$8,условия!$8:$8,"&gt;="&amp;ABA$8))</f>
        <v>224000</v>
      </c>
      <c r="ABB176" s="21">
        <f>IF(ABB$8="",0,ABB25*SUMIFS(условия!67:67,условия!$7:$7,"&lt;="&amp;ABB$8,условия!$8:$8,"&gt;="&amp;ABB$8))</f>
        <v>224000</v>
      </c>
      <c r="ABC176" s="21">
        <f>IF(ABC$8="",0,ABC25*SUMIFS(условия!67:67,условия!$7:$7,"&lt;="&amp;ABC$8,условия!$8:$8,"&gt;="&amp;ABC$8))</f>
        <v>224000</v>
      </c>
      <c r="ABD176" s="21">
        <f>IF(ABD$8="",0,ABD25*SUMIFS(условия!67:67,условия!$7:$7,"&lt;="&amp;ABD$8,условия!$8:$8,"&gt;="&amp;ABD$8))</f>
        <v>224000</v>
      </c>
      <c r="ABE176" s="21">
        <f>IF(ABE$8="",0,ABE25*SUMIFS(условия!67:67,условия!$7:$7,"&lt;="&amp;ABE$8,условия!$8:$8,"&gt;="&amp;ABE$8))</f>
        <v>224000</v>
      </c>
      <c r="ABF176" s="21">
        <f>IF(ABF$8="",0,ABF25*SUMIFS(условия!67:67,условия!$7:$7,"&lt;="&amp;ABF$8,условия!$8:$8,"&gt;="&amp;ABF$8))</f>
        <v>224000</v>
      </c>
      <c r="ABG176" s="21">
        <f>IF(ABG$8="",0,ABG25*SUMIFS(условия!67:67,условия!$7:$7,"&lt;="&amp;ABG$8,условия!$8:$8,"&gt;="&amp;ABG$8))</f>
        <v>224000</v>
      </c>
      <c r="ABH176" s="21">
        <f>IF(ABH$8="",0,ABH25*SUMIFS(условия!67:67,условия!$7:$7,"&lt;="&amp;ABH$8,условия!$8:$8,"&gt;="&amp;ABH$8))</f>
        <v>224000</v>
      </c>
      <c r="ABI176" s="21">
        <f>IF(ABI$8="",0,ABI25*SUMIFS(условия!67:67,условия!$7:$7,"&lt;="&amp;ABI$8,условия!$8:$8,"&gt;="&amp;ABI$8))</f>
        <v>224000</v>
      </c>
      <c r="ABJ176" s="21">
        <f>IF(ABJ$8="",0,ABJ25*SUMIFS(условия!67:67,условия!$7:$7,"&lt;="&amp;ABJ$8,условия!$8:$8,"&gt;="&amp;ABJ$8))</f>
        <v>224000</v>
      </c>
      <c r="ABK176" s="21">
        <f>IF(ABK$8="",0,ABK25*SUMIFS(условия!67:67,условия!$7:$7,"&lt;="&amp;ABK$8,условия!$8:$8,"&gt;="&amp;ABK$8))</f>
        <v>224000</v>
      </c>
      <c r="ABL176" s="21">
        <f>IF(ABL$8="",0,ABL25*SUMIFS(условия!67:67,условия!$7:$7,"&lt;="&amp;ABL$8,условия!$8:$8,"&gt;="&amp;ABL$8))</f>
        <v>224000</v>
      </c>
      <c r="ABM176" s="21">
        <f>IF(ABM$8="",0,ABM25*SUMIFS(условия!67:67,условия!$7:$7,"&lt;="&amp;ABM$8,условия!$8:$8,"&gt;="&amp;ABM$8))</f>
        <v>224000</v>
      </c>
      <c r="ABN176" s="21">
        <f>IF(ABN$8="",0,ABN25*SUMIFS(условия!67:67,условия!$7:$7,"&lt;="&amp;ABN$8,условия!$8:$8,"&gt;="&amp;ABN$8))</f>
        <v>224000</v>
      </c>
      <c r="ABO176" s="21">
        <f>IF(ABO$8="",0,ABO25*SUMIFS(условия!67:67,условия!$7:$7,"&lt;="&amp;ABO$8,условия!$8:$8,"&gt;="&amp;ABO$8))</f>
        <v>224000</v>
      </c>
      <c r="ABP176" s="21">
        <f>IF(ABP$8="",0,ABP25*SUMIFS(условия!67:67,условия!$7:$7,"&lt;="&amp;ABP$8,условия!$8:$8,"&gt;="&amp;ABP$8))</f>
        <v>224000</v>
      </c>
      <c r="ABQ176" s="21">
        <f>IF(ABQ$8="",0,ABQ25*SUMIFS(условия!67:67,условия!$7:$7,"&lt;="&amp;ABQ$8,условия!$8:$8,"&gt;="&amp;ABQ$8))</f>
        <v>224000</v>
      </c>
      <c r="ABR176" s="21">
        <f>IF(ABR$8="",0,ABR25*SUMIFS(условия!67:67,условия!$7:$7,"&lt;="&amp;ABR$8,условия!$8:$8,"&gt;="&amp;ABR$8))</f>
        <v>224000</v>
      </c>
      <c r="ABS176" s="21">
        <f>IF(ABS$8="",0,ABS25*SUMIFS(условия!67:67,условия!$7:$7,"&lt;="&amp;ABS$8,условия!$8:$8,"&gt;="&amp;ABS$8))</f>
        <v>224000</v>
      </c>
      <c r="ABT176" s="21">
        <f>IF(ABT$8="",0,ABT25*SUMIFS(условия!67:67,условия!$7:$7,"&lt;="&amp;ABT$8,условия!$8:$8,"&gt;="&amp;ABT$8))</f>
        <v>238000</v>
      </c>
      <c r="ABU176" s="21">
        <f>IF(ABU$8="",0,ABU25*SUMIFS(условия!67:67,условия!$7:$7,"&lt;="&amp;ABU$8,условия!$8:$8,"&gt;="&amp;ABU$8))</f>
        <v>238000</v>
      </c>
      <c r="ABV176" s="21">
        <f>IF(ABV$8="",0,ABV25*SUMIFS(условия!67:67,условия!$7:$7,"&lt;="&amp;ABV$8,условия!$8:$8,"&gt;="&amp;ABV$8))</f>
        <v>238000</v>
      </c>
      <c r="ABW176" s="21">
        <f>IF(ABW$8="",0,ABW25*SUMIFS(условия!67:67,условия!$7:$7,"&lt;="&amp;ABW$8,условия!$8:$8,"&gt;="&amp;ABW$8))</f>
        <v>238000</v>
      </c>
      <c r="ABX176" s="21">
        <f>IF(ABX$8="",0,ABX25*SUMIFS(условия!67:67,условия!$7:$7,"&lt;="&amp;ABX$8,условия!$8:$8,"&gt;="&amp;ABX$8))</f>
        <v>238000</v>
      </c>
      <c r="ABY176" s="21">
        <f>IF(ABY$8="",0,ABY25*SUMIFS(условия!67:67,условия!$7:$7,"&lt;="&amp;ABY$8,условия!$8:$8,"&gt;="&amp;ABY$8))</f>
        <v>238000</v>
      </c>
      <c r="ABZ176" s="21">
        <f>IF(ABZ$8="",0,ABZ25*SUMIFS(условия!67:67,условия!$7:$7,"&lt;="&amp;ABZ$8,условия!$8:$8,"&gt;="&amp;ABZ$8))</f>
        <v>238000</v>
      </c>
      <c r="ACA176" s="21">
        <f>IF(ACA$8="",0,ACA25*SUMIFS(условия!67:67,условия!$7:$7,"&lt;="&amp;ACA$8,условия!$8:$8,"&gt;="&amp;ACA$8))</f>
        <v>238000</v>
      </c>
      <c r="ACB176" s="21">
        <f>IF(ACB$8="",0,ACB25*SUMIFS(условия!67:67,условия!$7:$7,"&lt;="&amp;ACB$8,условия!$8:$8,"&gt;="&amp;ACB$8))</f>
        <v>238000</v>
      </c>
      <c r="ACC176" s="21">
        <f>IF(ACC$8="",0,ACC25*SUMIFS(условия!67:67,условия!$7:$7,"&lt;="&amp;ACC$8,условия!$8:$8,"&gt;="&amp;ACC$8))</f>
        <v>238000</v>
      </c>
      <c r="ACD176" s="21">
        <f>IF(ACD$8="",0,ACD25*SUMIFS(условия!67:67,условия!$7:$7,"&lt;="&amp;ACD$8,условия!$8:$8,"&gt;="&amp;ACD$8))</f>
        <v>238000</v>
      </c>
      <c r="ACE176" s="21">
        <f>IF(ACE$8="",0,ACE25*SUMIFS(условия!67:67,условия!$7:$7,"&lt;="&amp;ACE$8,условия!$8:$8,"&gt;="&amp;ACE$8))</f>
        <v>238000</v>
      </c>
      <c r="ACF176" s="21">
        <f>IF(ACF$8="",0,ACF25*SUMIFS(условия!67:67,условия!$7:$7,"&lt;="&amp;ACF$8,условия!$8:$8,"&gt;="&amp;ACF$8))</f>
        <v>238000</v>
      </c>
      <c r="ACG176" s="21">
        <f>IF(ACG$8="",0,ACG25*SUMIFS(условия!67:67,условия!$7:$7,"&lt;="&amp;ACG$8,условия!$8:$8,"&gt;="&amp;ACG$8))</f>
        <v>238000</v>
      </c>
      <c r="ACH176" s="21">
        <f>IF(ACH$8="",0,ACH25*SUMIFS(условия!67:67,условия!$7:$7,"&lt;="&amp;ACH$8,условия!$8:$8,"&gt;="&amp;ACH$8))</f>
        <v>238000</v>
      </c>
      <c r="ACI176" s="21">
        <f>IF(ACI$8="",0,ACI25*SUMIFS(условия!67:67,условия!$7:$7,"&lt;="&amp;ACI$8,условия!$8:$8,"&gt;="&amp;ACI$8))</f>
        <v>238000</v>
      </c>
      <c r="ACJ176" s="21">
        <f>IF(ACJ$8="",0,ACJ25*SUMIFS(условия!67:67,условия!$7:$7,"&lt;="&amp;ACJ$8,условия!$8:$8,"&gt;="&amp;ACJ$8))</f>
        <v>238000</v>
      </c>
      <c r="ACK176" s="21">
        <f>IF(ACK$8="",0,ACK25*SUMIFS(условия!67:67,условия!$7:$7,"&lt;="&amp;ACK$8,условия!$8:$8,"&gt;="&amp;ACK$8))</f>
        <v>238000</v>
      </c>
      <c r="ACL176" s="21">
        <f>IF(ACL$8="",0,ACL25*SUMIFS(условия!67:67,условия!$7:$7,"&lt;="&amp;ACL$8,условия!$8:$8,"&gt;="&amp;ACL$8))</f>
        <v>238000</v>
      </c>
      <c r="ACM176" s="21">
        <f>IF(ACM$8="",0,ACM25*SUMIFS(условия!67:67,условия!$7:$7,"&lt;="&amp;ACM$8,условия!$8:$8,"&gt;="&amp;ACM$8))</f>
        <v>238000</v>
      </c>
      <c r="ACN176" s="21">
        <f>IF(ACN$8="",0,ACN25*SUMIFS(условия!67:67,условия!$7:$7,"&lt;="&amp;ACN$8,условия!$8:$8,"&gt;="&amp;ACN$8))</f>
        <v>238000</v>
      </c>
      <c r="ACO176" s="21">
        <f>IF(ACO$8="",0,ACO25*SUMIFS(условия!67:67,условия!$7:$7,"&lt;="&amp;ACO$8,условия!$8:$8,"&gt;="&amp;ACO$8))</f>
        <v>238000</v>
      </c>
      <c r="ACP176" s="21">
        <f>IF(ACP$8="",0,ACP25*SUMIFS(условия!67:67,условия!$7:$7,"&lt;="&amp;ACP$8,условия!$8:$8,"&gt;="&amp;ACP$8))</f>
        <v>238000</v>
      </c>
      <c r="ACQ176" s="21">
        <f>IF(ACQ$8="",0,ACQ25*SUMIFS(условия!67:67,условия!$7:$7,"&lt;="&amp;ACQ$8,условия!$8:$8,"&gt;="&amp;ACQ$8))</f>
        <v>238000</v>
      </c>
      <c r="ACR176" s="21">
        <f>IF(ACR$8="",0,ACR25*SUMIFS(условия!67:67,условия!$7:$7,"&lt;="&amp;ACR$8,условия!$8:$8,"&gt;="&amp;ACR$8))</f>
        <v>238000</v>
      </c>
      <c r="ACS176" s="21">
        <f>IF(ACS$8="",0,ACS25*SUMIFS(условия!67:67,условия!$7:$7,"&lt;="&amp;ACS$8,условия!$8:$8,"&gt;="&amp;ACS$8))</f>
        <v>238000</v>
      </c>
      <c r="ACT176" s="21">
        <f>IF(ACT$8="",0,ACT25*SUMIFS(условия!67:67,условия!$7:$7,"&lt;="&amp;ACT$8,условия!$8:$8,"&gt;="&amp;ACT$8))</f>
        <v>238000</v>
      </c>
      <c r="ACU176" s="21">
        <f>IF(ACU$8="",0,ACU25*SUMIFS(условия!67:67,условия!$7:$7,"&lt;="&amp;ACU$8,условия!$8:$8,"&gt;="&amp;ACU$8))</f>
        <v>238000</v>
      </c>
      <c r="ACV176" s="21">
        <f>IF(ACV$8="",0,ACV25*SUMIFS(условия!67:67,условия!$7:$7,"&lt;="&amp;ACV$8,условия!$8:$8,"&gt;="&amp;ACV$8))</f>
        <v>238000</v>
      </c>
      <c r="ACW176" s="21">
        <f>IF(ACW$8="",0,ACW25*SUMIFS(условия!67:67,условия!$7:$7,"&lt;="&amp;ACW$8,условия!$8:$8,"&gt;="&amp;ACW$8))</f>
        <v>238000</v>
      </c>
      <c r="ACX176" s="21">
        <f>IF(ACX$8="",0,ACX25*SUMIFS(условия!67:67,условия!$7:$7,"&lt;="&amp;ACX$8,условия!$8:$8,"&gt;="&amp;ACX$8))</f>
        <v>238000</v>
      </c>
      <c r="ACY176" s="21">
        <f>IF(ACY$8="",0,ACY25*SUMIFS(условия!67:67,условия!$7:$7,"&lt;="&amp;ACY$8,условия!$8:$8,"&gt;="&amp;ACY$8))</f>
        <v>238000</v>
      </c>
      <c r="ACZ176" s="21">
        <f>IF(ACZ$8="",0,ACZ25*SUMIFS(условия!67:67,условия!$7:$7,"&lt;="&amp;ACZ$8,условия!$8:$8,"&gt;="&amp;ACZ$8))</f>
        <v>238000</v>
      </c>
      <c r="ADA176" s="21">
        <f>IF(ADA$8="",0,ADA25*SUMIFS(условия!67:67,условия!$7:$7,"&lt;="&amp;ADA$8,условия!$8:$8,"&gt;="&amp;ADA$8))</f>
        <v>238000</v>
      </c>
      <c r="ADB176" s="21">
        <f>IF(ADB$8="",0,ADB25*SUMIFS(условия!67:67,условия!$7:$7,"&lt;="&amp;ADB$8,условия!$8:$8,"&gt;="&amp;ADB$8))</f>
        <v>238000</v>
      </c>
      <c r="ADC176" s="21">
        <f>IF(ADC$8="",0,ADC25*SUMIFS(условия!67:67,условия!$7:$7,"&lt;="&amp;ADC$8,условия!$8:$8,"&gt;="&amp;ADC$8))</f>
        <v>238000</v>
      </c>
      <c r="ADD176" s="21">
        <f>IF(ADD$8="",0,ADD25*SUMIFS(условия!67:67,условия!$7:$7,"&lt;="&amp;ADD$8,условия!$8:$8,"&gt;="&amp;ADD$8))</f>
        <v>238000</v>
      </c>
      <c r="ADE176" s="21">
        <f>IF(ADE$8="",0,ADE25*SUMIFS(условия!67:67,условия!$7:$7,"&lt;="&amp;ADE$8,условия!$8:$8,"&gt;="&amp;ADE$8))</f>
        <v>238000</v>
      </c>
      <c r="ADF176" s="21">
        <f>IF(ADF$8="",0,ADF25*SUMIFS(условия!67:67,условия!$7:$7,"&lt;="&amp;ADF$8,условия!$8:$8,"&gt;="&amp;ADF$8))</f>
        <v>238000</v>
      </c>
      <c r="ADG176" s="21">
        <f>IF(ADG$8="",0,ADG25*SUMIFS(условия!67:67,условия!$7:$7,"&lt;="&amp;ADG$8,условия!$8:$8,"&gt;="&amp;ADG$8))</f>
        <v>238000</v>
      </c>
      <c r="ADH176" s="21">
        <f>IF(ADH$8="",0,ADH25*SUMIFS(условия!67:67,условия!$7:$7,"&lt;="&amp;ADH$8,условия!$8:$8,"&gt;="&amp;ADH$8))</f>
        <v>238000</v>
      </c>
      <c r="ADI176" s="21">
        <f>IF(ADI$8="",0,ADI25*SUMIFS(условия!67:67,условия!$7:$7,"&lt;="&amp;ADI$8,условия!$8:$8,"&gt;="&amp;ADI$8))</f>
        <v>238000</v>
      </c>
      <c r="ADJ176" s="21">
        <f>IF(ADJ$8="",0,ADJ25*SUMIFS(условия!67:67,условия!$7:$7,"&lt;="&amp;ADJ$8,условия!$8:$8,"&gt;="&amp;ADJ$8))</f>
        <v>238000</v>
      </c>
      <c r="ADK176" s="21">
        <f>IF(ADK$8="",0,ADK25*SUMIFS(условия!67:67,условия!$7:$7,"&lt;="&amp;ADK$8,условия!$8:$8,"&gt;="&amp;ADK$8))</f>
        <v>238000</v>
      </c>
      <c r="ADL176" s="21">
        <f>IF(ADL$8="",0,ADL25*SUMIFS(условия!67:67,условия!$7:$7,"&lt;="&amp;ADL$8,условия!$8:$8,"&gt;="&amp;ADL$8))</f>
        <v>238000</v>
      </c>
      <c r="ADM176" s="21">
        <f>IF(ADM$8="",0,ADM25*SUMIFS(условия!67:67,условия!$7:$7,"&lt;="&amp;ADM$8,условия!$8:$8,"&gt;="&amp;ADM$8))</f>
        <v>238000</v>
      </c>
      <c r="ADN176" s="21">
        <f>IF(ADN$8="",0,ADN25*SUMIFS(условия!67:67,условия!$7:$7,"&lt;="&amp;ADN$8,условия!$8:$8,"&gt;="&amp;ADN$8))</f>
        <v>238000</v>
      </c>
      <c r="ADO176" s="21">
        <f>IF(ADO$8="",0,ADO25*SUMIFS(условия!67:67,условия!$7:$7,"&lt;="&amp;ADO$8,условия!$8:$8,"&gt;="&amp;ADO$8))</f>
        <v>238000</v>
      </c>
      <c r="ADP176" s="21">
        <f>IF(ADP$8="",0,ADP25*SUMIFS(условия!67:67,условия!$7:$7,"&lt;="&amp;ADP$8,условия!$8:$8,"&gt;="&amp;ADP$8))</f>
        <v>238000</v>
      </c>
      <c r="ADQ176" s="21">
        <f>IF(ADQ$8="",0,ADQ25*SUMIFS(условия!67:67,условия!$7:$7,"&lt;="&amp;ADQ$8,условия!$8:$8,"&gt;="&amp;ADQ$8))</f>
        <v>238000</v>
      </c>
      <c r="ADR176" s="21">
        <f>IF(ADR$8="",0,ADR25*SUMIFS(условия!67:67,условия!$7:$7,"&lt;="&amp;ADR$8,условия!$8:$8,"&gt;="&amp;ADR$8))</f>
        <v>238000</v>
      </c>
      <c r="ADS176" s="21">
        <f>IF(ADS$8="",0,ADS25*SUMIFS(условия!67:67,условия!$7:$7,"&lt;="&amp;ADS$8,условия!$8:$8,"&gt;="&amp;ADS$8))</f>
        <v>238000</v>
      </c>
      <c r="ADT176" s="21">
        <f>IF(ADT$8="",0,ADT25*SUMIFS(условия!67:67,условия!$7:$7,"&lt;="&amp;ADT$8,условия!$8:$8,"&gt;="&amp;ADT$8))</f>
        <v>238000</v>
      </c>
      <c r="ADU176" s="21">
        <f>IF(ADU$8="",0,ADU25*SUMIFS(условия!67:67,условия!$7:$7,"&lt;="&amp;ADU$8,условия!$8:$8,"&gt;="&amp;ADU$8))</f>
        <v>238000</v>
      </c>
      <c r="ADV176" s="21">
        <f>IF(ADV$8="",0,ADV25*SUMIFS(условия!67:67,условия!$7:$7,"&lt;="&amp;ADV$8,условия!$8:$8,"&gt;="&amp;ADV$8))</f>
        <v>238000</v>
      </c>
      <c r="ADW176" s="21">
        <f>IF(ADW$8="",0,ADW25*SUMIFS(условия!67:67,условия!$7:$7,"&lt;="&amp;ADW$8,условия!$8:$8,"&gt;="&amp;ADW$8))</f>
        <v>238000</v>
      </c>
      <c r="ADX176" s="21">
        <f>IF(ADX$8="",0,ADX25*SUMIFS(условия!67:67,условия!$7:$7,"&lt;="&amp;ADX$8,условия!$8:$8,"&gt;="&amp;ADX$8))</f>
        <v>238000</v>
      </c>
      <c r="ADY176" s="21">
        <f>IF(ADY$8="",0,ADY25*SUMIFS(условия!67:67,условия!$7:$7,"&lt;="&amp;ADY$8,условия!$8:$8,"&gt;="&amp;ADY$8))</f>
        <v>238000</v>
      </c>
      <c r="ADZ176" s="21">
        <f>IF(ADZ$8="",0,ADZ25*SUMIFS(условия!67:67,условия!$7:$7,"&lt;="&amp;ADZ$8,условия!$8:$8,"&gt;="&amp;ADZ$8))</f>
        <v>238000</v>
      </c>
      <c r="AEA176" s="21">
        <f>IF(AEA$8="",0,AEA25*SUMIFS(условия!67:67,условия!$7:$7,"&lt;="&amp;AEA$8,условия!$8:$8,"&gt;="&amp;AEA$8))</f>
        <v>238000</v>
      </c>
      <c r="AEB176" s="21">
        <f>IF(AEB$8="",0,AEB25*SUMIFS(условия!67:67,условия!$7:$7,"&lt;="&amp;AEB$8,условия!$8:$8,"&gt;="&amp;AEB$8))</f>
        <v>238000</v>
      </c>
      <c r="AEC176" s="21">
        <f>IF(AEC$8="",0,AEC25*SUMIFS(условия!67:67,условия!$7:$7,"&lt;="&amp;AEC$8,условия!$8:$8,"&gt;="&amp;AEC$8))</f>
        <v>238000</v>
      </c>
      <c r="AED176" s="21">
        <f>IF(AED$8="",0,AED25*SUMIFS(условия!67:67,условия!$7:$7,"&lt;="&amp;AED$8,условия!$8:$8,"&gt;="&amp;AED$8))</f>
        <v>357000</v>
      </c>
      <c r="AEE176" s="21">
        <f>IF(AEE$8="",0,AEE25*SUMIFS(условия!67:67,условия!$7:$7,"&lt;="&amp;AEE$8,условия!$8:$8,"&gt;="&amp;AEE$8))</f>
        <v>357000</v>
      </c>
      <c r="AEF176" s="21">
        <f>IF(AEF$8="",0,AEF25*SUMIFS(условия!67:67,условия!$7:$7,"&lt;="&amp;AEF$8,условия!$8:$8,"&gt;="&amp;AEF$8))</f>
        <v>357000</v>
      </c>
      <c r="AEG176" s="21">
        <f>IF(AEG$8="",0,AEG25*SUMIFS(условия!67:67,условия!$7:$7,"&lt;="&amp;AEG$8,условия!$8:$8,"&gt;="&amp;AEG$8))</f>
        <v>357000</v>
      </c>
      <c r="AEH176" s="21">
        <f>IF(AEH$8="",0,AEH25*SUMIFS(условия!67:67,условия!$7:$7,"&lt;="&amp;AEH$8,условия!$8:$8,"&gt;="&amp;AEH$8))</f>
        <v>357000</v>
      </c>
      <c r="AEI176" s="21">
        <f>IF(AEI$8="",0,AEI25*SUMIFS(условия!67:67,условия!$7:$7,"&lt;="&amp;AEI$8,условия!$8:$8,"&gt;="&amp;AEI$8))</f>
        <v>357000</v>
      </c>
      <c r="AEJ176" s="21">
        <f>IF(AEJ$8="",0,AEJ25*SUMIFS(условия!67:67,условия!$7:$7,"&lt;="&amp;AEJ$8,условия!$8:$8,"&gt;="&amp;AEJ$8))</f>
        <v>357000</v>
      </c>
      <c r="AEK176" s="21">
        <f>IF(AEK$8="",0,AEK25*SUMIFS(условия!67:67,условия!$7:$7,"&lt;="&amp;AEK$8,условия!$8:$8,"&gt;="&amp;AEK$8))</f>
        <v>357000</v>
      </c>
      <c r="AEL176" s="21">
        <f>IF(AEL$8="",0,AEL25*SUMIFS(условия!67:67,условия!$7:$7,"&lt;="&amp;AEL$8,условия!$8:$8,"&gt;="&amp;AEL$8))</f>
        <v>357000</v>
      </c>
      <c r="AEM176" s="21">
        <f>IF(AEM$8="",0,AEM25*SUMIFS(условия!67:67,условия!$7:$7,"&lt;="&amp;AEM$8,условия!$8:$8,"&gt;="&amp;AEM$8))</f>
        <v>357000</v>
      </c>
      <c r="AEN176" s="21">
        <f>IF(AEN$8="",0,AEN25*SUMIFS(условия!67:67,условия!$7:$7,"&lt;="&amp;AEN$8,условия!$8:$8,"&gt;="&amp;AEN$8))</f>
        <v>357000</v>
      </c>
      <c r="AEO176" s="21">
        <f>IF(AEO$8="",0,AEO25*SUMIFS(условия!67:67,условия!$7:$7,"&lt;="&amp;AEO$8,условия!$8:$8,"&gt;="&amp;AEO$8))</f>
        <v>357000</v>
      </c>
      <c r="AEP176" s="21">
        <f>IF(AEP$8="",0,AEP25*SUMIFS(условия!67:67,условия!$7:$7,"&lt;="&amp;AEP$8,условия!$8:$8,"&gt;="&amp;AEP$8))</f>
        <v>357000</v>
      </c>
      <c r="AEQ176" s="21">
        <f>IF(AEQ$8="",0,AEQ25*SUMIFS(условия!67:67,условия!$7:$7,"&lt;="&amp;AEQ$8,условия!$8:$8,"&gt;="&amp;AEQ$8))</f>
        <v>357000</v>
      </c>
      <c r="AER176" s="21">
        <f>IF(AER$8="",0,AER25*SUMIFS(условия!67:67,условия!$7:$7,"&lt;="&amp;AER$8,условия!$8:$8,"&gt;="&amp;AER$8))</f>
        <v>357000</v>
      </c>
      <c r="AES176" s="21">
        <f>IF(AES$8="",0,AES25*SUMIFS(условия!67:67,условия!$7:$7,"&lt;="&amp;AES$8,условия!$8:$8,"&gt;="&amp;AES$8))</f>
        <v>357000</v>
      </c>
      <c r="AET176" s="21">
        <f>IF(AET$8="",0,AET25*SUMIFS(условия!67:67,условия!$7:$7,"&lt;="&amp;AET$8,условия!$8:$8,"&gt;="&amp;AET$8))</f>
        <v>357000</v>
      </c>
      <c r="AEU176" s="21">
        <f>IF(AEU$8="",0,AEU25*SUMIFS(условия!67:67,условия!$7:$7,"&lt;="&amp;AEU$8,условия!$8:$8,"&gt;="&amp;AEU$8))</f>
        <v>357000</v>
      </c>
      <c r="AEV176" s="21">
        <f>IF(AEV$8="",0,AEV25*SUMIFS(условия!67:67,условия!$7:$7,"&lt;="&amp;AEV$8,условия!$8:$8,"&gt;="&amp;AEV$8))</f>
        <v>357000</v>
      </c>
      <c r="AEW176" s="21">
        <f>IF(AEW$8="",0,AEW25*SUMIFS(условия!67:67,условия!$7:$7,"&lt;="&amp;AEW$8,условия!$8:$8,"&gt;="&amp;AEW$8))</f>
        <v>357000</v>
      </c>
      <c r="AEX176" s="21">
        <f>IF(AEX$8="",0,AEX25*SUMIFS(условия!67:67,условия!$7:$7,"&lt;="&amp;AEX$8,условия!$8:$8,"&gt;="&amp;AEX$8))</f>
        <v>357000</v>
      </c>
      <c r="AEY176" s="21">
        <f>IF(AEY$8="",0,AEY25*SUMIFS(условия!67:67,условия!$7:$7,"&lt;="&amp;AEY$8,условия!$8:$8,"&gt;="&amp;AEY$8))</f>
        <v>357000</v>
      </c>
      <c r="AEZ176" s="21">
        <f>IF(AEZ$8="",0,AEZ25*SUMIFS(условия!67:67,условия!$7:$7,"&lt;="&amp;AEZ$8,условия!$8:$8,"&gt;="&amp;AEZ$8))</f>
        <v>357000</v>
      </c>
      <c r="AFA176" s="21">
        <f>IF(AFA$8="",0,AFA25*SUMIFS(условия!67:67,условия!$7:$7,"&lt;="&amp;AFA$8,условия!$8:$8,"&gt;="&amp;AFA$8))</f>
        <v>357000</v>
      </c>
      <c r="AFB176" s="21">
        <f>IF(AFB$8="",0,AFB25*SUMIFS(условия!67:67,условия!$7:$7,"&lt;="&amp;AFB$8,условия!$8:$8,"&gt;="&amp;AFB$8))</f>
        <v>357000</v>
      </c>
      <c r="AFC176" s="21">
        <f>IF(AFC$8="",0,AFC25*SUMIFS(условия!67:67,условия!$7:$7,"&lt;="&amp;AFC$8,условия!$8:$8,"&gt;="&amp;AFC$8))</f>
        <v>357000</v>
      </c>
      <c r="AFD176" s="21">
        <f>IF(AFD$8="",0,AFD25*SUMIFS(условия!67:67,условия!$7:$7,"&lt;="&amp;AFD$8,условия!$8:$8,"&gt;="&amp;AFD$8))</f>
        <v>357000</v>
      </c>
      <c r="AFE176" s="21">
        <f>IF(AFE$8="",0,AFE25*SUMIFS(условия!67:67,условия!$7:$7,"&lt;="&amp;AFE$8,условия!$8:$8,"&gt;="&amp;AFE$8))</f>
        <v>357000</v>
      </c>
      <c r="AFF176" s="21">
        <f>IF(AFF$8="",0,AFF25*SUMIFS(условия!67:67,условия!$7:$7,"&lt;="&amp;AFF$8,условия!$8:$8,"&gt;="&amp;AFF$8))</f>
        <v>357000</v>
      </c>
      <c r="AFG176" s="21">
        <f>IF(AFG$8="",0,AFG25*SUMIFS(условия!67:67,условия!$7:$7,"&lt;="&amp;AFG$8,условия!$8:$8,"&gt;="&amp;AFG$8))</f>
        <v>357000</v>
      </c>
    </row>
    <row r="177" spans="1:839" s="42" customFormat="1" x14ac:dyDescent="0.25">
      <c r="A177" s="21"/>
      <c r="B177" s="21"/>
      <c r="C177" s="21"/>
      <c r="D177" s="55"/>
      <c r="E177" s="21" t="str">
        <f>структура!$G$58</f>
        <v>безвозвратные займы</v>
      </c>
      <c r="F177" s="21"/>
      <c r="G177" s="21" t="str">
        <f>структура!$J$11</f>
        <v>экспресс заем</v>
      </c>
      <c r="H177" s="21"/>
      <c r="I177" s="21" t="str">
        <f>IF($E177="","",INDEX(структура!$H$10:$H$153,SUMIFS(структура!$C$10:$C$153,структура!$G$10:$G$153,$E177)))</f>
        <v>руб</v>
      </c>
      <c r="J177" s="21"/>
      <c r="K177" s="41"/>
      <c r="L177" s="21"/>
      <c r="M177" s="21"/>
      <c r="N177" s="21"/>
      <c r="O177" s="21"/>
      <c r="P177" s="21"/>
      <c r="Q177" s="41"/>
      <c r="R177" s="21">
        <f>IF(R$8="",0,R26*SUMIFS(условия!68:68,условия!$7:$7,"&lt;="&amp;R$8,условия!$8:$8,"&gt;="&amp;R$8))</f>
        <v>54000</v>
      </c>
      <c r="S177" s="21">
        <f>IF(S$8="",0,S26*SUMIFS(условия!68:68,условия!$7:$7,"&lt;="&amp;S$8,условия!$8:$8,"&gt;="&amp;S$8))</f>
        <v>54000</v>
      </c>
      <c r="T177" s="21">
        <f>IF(T$8="",0,T26*SUMIFS(условия!68:68,условия!$7:$7,"&lt;="&amp;T$8,условия!$8:$8,"&gt;="&amp;T$8))</f>
        <v>54000</v>
      </c>
      <c r="U177" s="21">
        <f>IF(U$8="",0,U26*SUMIFS(условия!68:68,условия!$7:$7,"&lt;="&amp;U$8,условия!$8:$8,"&gt;="&amp;U$8))</f>
        <v>54000</v>
      </c>
      <c r="V177" s="21">
        <f>IF(V$8="",0,V26*SUMIFS(условия!68:68,условия!$7:$7,"&lt;="&amp;V$8,условия!$8:$8,"&gt;="&amp;V$8))</f>
        <v>54000</v>
      </c>
      <c r="W177" s="21">
        <f>IF(W$8="",0,W26*SUMIFS(условия!68:68,условия!$7:$7,"&lt;="&amp;W$8,условия!$8:$8,"&gt;="&amp;W$8))</f>
        <v>54000</v>
      </c>
      <c r="X177" s="21">
        <f>IF(X$8="",0,X26*SUMIFS(условия!68:68,условия!$7:$7,"&lt;="&amp;X$8,условия!$8:$8,"&gt;="&amp;X$8))</f>
        <v>54000</v>
      </c>
      <c r="Y177" s="21">
        <f>IF(Y$8="",0,Y26*SUMIFS(условия!68:68,условия!$7:$7,"&lt;="&amp;Y$8,условия!$8:$8,"&gt;="&amp;Y$8))</f>
        <v>54000</v>
      </c>
      <c r="Z177" s="21">
        <f>IF(Z$8="",0,Z26*SUMIFS(условия!68:68,условия!$7:$7,"&lt;="&amp;Z$8,условия!$8:$8,"&gt;="&amp;Z$8))</f>
        <v>54000</v>
      </c>
      <c r="AA177" s="21">
        <f>IF(AA$8="",0,AA26*SUMIFS(условия!68:68,условия!$7:$7,"&lt;="&amp;AA$8,условия!$8:$8,"&gt;="&amp;AA$8))</f>
        <v>54000</v>
      </c>
      <c r="AB177" s="21">
        <f>IF(AB$8="",0,AB26*SUMIFS(условия!68:68,условия!$7:$7,"&lt;="&amp;AB$8,условия!$8:$8,"&gt;="&amp;AB$8))</f>
        <v>54000</v>
      </c>
      <c r="AC177" s="21">
        <f>IF(AC$8="",0,AC26*SUMIFS(условия!68:68,условия!$7:$7,"&lt;="&amp;AC$8,условия!$8:$8,"&gt;="&amp;AC$8))</f>
        <v>54000</v>
      </c>
      <c r="AD177" s="21">
        <f>IF(AD$8="",0,AD26*SUMIFS(условия!68:68,условия!$7:$7,"&lt;="&amp;AD$8,условия!$8:$8,"&gt;="&amp;AD$8))</f>
        <v>54000</v>
      </c>
      <c r="AE177" s="21">
        <f>IF(AE$8="",0,AE26*SUMIFS(условия!68:68,условия!$7:$7,"&lt;="&amp;AE$8,условия!$8:$8,"&gt;="&amp;AE$8))</f>
        <v>54000</v>
      </c>
      <c r="AF177" s="21">
        <f>IF(AF$8="",0,AF26*SUMIFS(условия!68:68,условия!$7:$7,"&lt;="&amp;AF$8,условия!$8:$8,"&gt;="&amp;AF$8))</f>
        <v>54000</v>
      </c>
      <c r="AG177" s="21">
        <f>IF(AG$8="",0,AG26*SUMIFS(условия!68:68,условия!$7:$7,"&lt;="&amp;AG$8,условия!$8:$8,"&gt;="&amp;AG$8))</f>
        <v>54000</v>
      </c>
      <c r="AH177" s="21">
        <f>IF(AH$8="",0,AH26*SUMIFS(условия!68:68,условия!$7:$7,"&lt;="&amp;AH$8,условия!$8:$8,"&gt;="&amp;AH$8))</f>
        <v>54000</v>
      </c>
      <c r="AI177" s="21">
        <f>IF(AI$8="",0,AI26*SUMIFS(условия!68:68,условия!$7:$7,"&lt;="&amp;AI$8,условия!$8:$8,"&gt;="&amp;AI$8))</f>
        <v>54000</v>
      </c>
      <c r="AJ177" s="21">
        <f>IF(AJ$8="",0,AJ26*SUMIFS(условия!68:68,условия!$7:$7,"&lt;="&amp;AJ$8,условия!$8:$8,"&gt;="&amp;AJ$8))</f>
        <v>54000</v>
      </c>
      <c r="AK177" s="21">
        <f>IF(AK$8="",0,AK26*SUMIFS(условия!68:68,условия!$7:$7,"&lt;="&amp;AK$8,условия!$8:$8,"&gt;="&amp;AK$8))</f>
        <v>54000</v>
      </c>
      <c r="AL177" s="21">
        <f>IF(AL$8="",0,AL26*SUMIFS(условия!68:68,условия!$7:$7,"&lt;="&amp;AL$8,условия!$8:$8,"&gt;="&amp;AL$8))</f>
        <v>54000</v>
      </c>
      <c r="AM177" s="21">
        <f>IF(AM$8="",0,AM26*SUMIFS(условия!68:68,условия!$7:$7,"&lt;="&amp;AM$8,условия!$8:$8,"&gt;="&amp;AM$8))</f>
        <v>54000</v>
      </c>
      <c r="AN177" s="21">
        <f>IF(AN$8="",0,AN26*SUMIFS(условия!68:68,условия!$7:$7,"&lt;="&amp;AN$8,условия!$8:$8,"&gt;="&amp;AN$8))</f>
        <v>54000</v>
      </c>
      <c r="AO177" s="21">
        <f>IF(AO$8="",0,AO26*SUMIFS(условия!68:68,условия!$7:$7,"&lt;="&amp;AO$8,условия!$8:$8,"&gt;="&amp;AO$8))</f>
        <v>54000</v>
      </c>
      <c r="AP177" s="21">
        <f>IF(AP$8="",0,AP26*SUMIFS(условия!68:68,условия!$7:$7,"&lt;="&amp;AP$8,условия!$8:$8,"&gt;="&amp;AP$8))</f>
        <v>54000</v>
      </c>
      <c r="AQ177" s="21">
        <f>IF(AQ$8="",0,AQ26*SUMIFS(условия!68:68,условия!$7:$7,"&lt;="&amp;AQ$8,условия!$8:$8,"&gt;="&amp;AQ$8))</f>
        <v>54000</v>
      </c>
      <c r="AR177" s="21">
        <f>IF(AR$8="",0,AR26*SUMIFS(условия!68:68,условия!$7:$7,"&lt;="&amp;AR$8,условия!$8:$8,"&gt;="&amp;AR$8))</f>
        <v>54000</v>
      </c>
      <c r="AS177" s="21">
        <f>IF(AS$8="",0,AS26*SUMIFS(условия!68:68,условия!$7:$7,"&lt;="&amp;AS$8,условия!$8:$8,"&gt;="&amp;AS$8))</f>
        <v>54000</v>
      </c>
      <c r="AT177" s="21">
        <f>IF(AT$8="",0,AT26*SUMIFS(условия!68:68,условия!$7:$7,"&lt;="&amp;AT$8,условия!$8:$8,"&gt;="&amp;AT$8))</f>
        <v>54000</v>
      </c>
      <c r="AU177" s="21">
        <f>IF(AU$8="",0,AU26*SUMIFS(условия!68:68,условия!$7:$7,"&lt;="&amp;AU$8,условия!$8:$8,"&gt;="&amp;AU$8))</f>
        <v>54000</v>
      </c>
      <c r="AV177" s="21">
        <f>IF(AV$8="",0,AV26*SUMIFS(условия!68:68,условия!$7:$7,"&lt;="&amp;AV$8,условия!$8:$8,"&gt;="&amp;AV$8))</f>
        <v>54000</v>
      </c>
      <c r="AW177" s="21">
        <f>IF(AW$8="",0,AW26*SUMIFS(условия!68:68,условия!$7:$7,"&lt;="&amp;AW$8,условия!$8:$8,"&gt;="&amp;AW$8))</f>
        <v>48000.000000000007</v>
      </c>
      <c r="AX177" s="21">
        <f>IF(AX$8="",0,AX26*SUMIFS(условия!68:68,условия!$7:$7,"&lt;="&amp;AX$8,условия!$8:$8,"&gt;="&amp;AX$8))</f>
        <v>48000.000000000007</v>
      </c>
      <c r="AY177" s="21">
        <f>IF(AY$8="",0,AY26*SUMIFS(условия!68:68,условия!$7:$7,"&lt;="&amp;AY$8,условия!$8:$8,"&gt;="&amp;AY$8))</f>
        <v>48000.000000000007</v>
      </c>
      <c r="AZ177" s="21">
        <f>IF(AZ$8="",0,AZ26*SUMIFS(условия!68:68,условия!$7:$7,"&lt;="&amp;AZ$8,условия!$8:$8,"&gt;="&amp;AZ$8))</f>
        <v>48000.000000000007</v>
      </c>
      <c r="BA177" s="21">
        <f>IF(BA$8="",0,BA26*SUMIFS(условия!68:68,условия!$7:$7,"&lt;="&amp;BA$8,условия!$8:$8,"&gt;="&amp;BA$8))</f>
        <v>48000.000000000007</v>
      </c>
      <c r="BB177" s="21">
        <f>IF(BB$8="",0,BB26*SUMIFS(условия!68:68,условия!$7:$7,"&lt;="&amp;BB$8,условия!$8:$8,"&gt;="&amp;BB$8))</f>
        <v>48000.000000000007</v>
      </c>
      <c r="BC177" s="21">
        <f>IF(BC$8="",0,BC26*SUMIFS(условия!68:68,условия!$7:$7,"&lt;="&amp;BC$8,условия!$8:$8,"&gt;="&amp;BC$8))</f>
        <v>48000.000000000007</v>
      </c>
      <c r="BD177" s="21">
        <f>IF(BD$8="",0,BD26*SUMIFS(условия!68:68,условия!$7:$7,"&lt;="&amp;BD$8,условия!$8:$8,"&gt;="&amp;BD$8))</f>
        <v>48000.000000000007</v>
      </c>
      <c r="BE177" s="21">
        <f>IF(BE$8="",0,BE26*SUMIFS(условия!68:68,условия!$7:$7,"&lt;="&amp;BE$8,условия!$8:$8,"&gt;="&amp;BE$8))</f>
        <v>48000.000000000007</v>
      </c>
      <c r="BF177" s="21">
        <f>IF(BF$8="",0,BF26*SUMIFS(условия!68:68,условия!$7:$7,"&lt;="&amp;BF$8,условия!$8:$8,"&gt;="&amp;BF$8))</f>
        <v>48000.000000000007</v>
      </c>
      <c r="BG177" s="21">
        <f>IF(BG$8="",0,BG26*SUMIFS(условия!68:68,условия!$7:$7,"&lt;="&amp;BG$8,условия!$8:$8,"&gt;="&amp;BG$8))</f>
        <v>48000.000000000007</v>
      </c>
      <c r="BH177" s="21">
        <f>IF(BH$8="",0,BH26*SUMIFS(условия!68:68,условия!$7:$7,"&lt;="&amp;BH$8,условия!$8:$8,"&gt;="&amp;BH$8))</f>
        <v>48000.000000000007</v>
      </c>
      <c r="BI177" s="21">
        <f>IF(BI$8="",0,BI26*SUMIFS(условия!68:68,условия!$7:$7,"&lt;="&amp;BI$8,условия!$8:$8,"&gt;="&amp;BI$8))</f>
        <v>48000.000000000007</v>
      </c>
      <c r="BJ177" s="21">
        <f>IF(BJ$8="",0,BJ26*SUMIFS(условия!68:68,условия!$7:$7,"&lt;="&amp;BJ$8,условия!$8:$8,"&gt;="&amp;BJ$8))</f>
        <v>48000.000000000007</v>
      </c>
      <c r="BK177" s="21">
        <f>IF(BK$8="",0,BK26*SUMIFS(условия!68:68,условия!$7:$7,"&lt;="&amp;BK$8,условия!$8:$8,"&gt;="&amp;BK$8))</f>
        <v>48000.000000000007</v>
      </c>
      <c r="BL177" s="21">
        <f>IF(BL$8="",0,BL26*SUMIFS(условия!68:68,условия!$7:$7,"&lt;="&amp;BL$8,условия!$8:$8,"&gt;="&amp;BL$8))</f>
        <v>48000.000000000007</v>
      </c>
      <c r="BM177" s="21">
        <f>IF(BM$8="",0,BM26*SUMIFS(условия!68:68,условия!$7:$7,"&lt;="&amp;BM$8,условия!$8:$8,"&gt;="&amp;BM$8))</f>
        <v>48000.000000000007</v>
      </c>
      <c r="BN177" s="21">
        <f>IF(BN$8="",0,BN26*SUMIFS(условия!68:68,условия!$7:$7,"&lt;="&amp;BN$8,условия!$8:$8,"&gt;="&amp;BN$8))</f>
        <v>48000.000000000007</v>
      </c>
      <c r="BO177" s="21">
        <f>IF(BO$8="",0,BO26*SUMIFS(условия!68:68,условия!$7:$7,"&lt;="&amp;BO$8,условия!$8:$8,"&gt;="&amp;BO$8))</f>
        <v>48000.000000000007</v>
      </c>
      <c r="BP177" s="21">
        <f>IF(BP$8="",0,BP26*SUMIFS(условия!68:68,условия!$7:$7,"&lt;="&amp;BP$8,условия!$8:$8,"&gt;="&amp;BP$8))</f>
        <v>48000.000000000007</v>
      </c>
      <c r="BQ177" s="21">
        <f>IF(BQ$8="",0,BQ26*SUMIFS(условия!68:68,условия!$7:$7,"&lt;="&amp;BQ$8,условия!$8:$8,"&gt;="&amp;BQ$8))</f>
        <v>48000.000000000007</v>
      </c>
      <c r="BR177" s="21">
        <f>IF(BR$8="",0,BR26*SUMIFS(условия!68:68,условия!$7:$7,"&lt;="&amp;BR$8,условия!$8:$8,"&gt;="&amp;BR$8))</f>
        <v>48000.000000000007</v>
      </c>
      <c r="BS177" s="21">
        <f>IF(BS$8="",0,BS26*SUMIFS(условия!68:68,условия!$7:$7,"&lt;="&amp;BS$8,условия!$8:$8,"&gt;="&amp;BS$8))</f>
        <v>48000.000000000007</v>
      </c>
      <c r="BT177" s="21">
        <f>IF(BT$8="",0,BT26*SUMIFS(условия!68:68,условия!$7:$7,"&lt;="&amp;BT$8,условия!$8:$8,"&gt;="&amp;BT$8))</f>
        <v>48000.000000000007</v>
      </c>
      <c r="BU177" s="21">
        <f>IF(BU$8="",0,BU26*SUMIFS(условия!68:68,условия!$7:$7,"&lt;="&amp;BU$8,условия!$8:$8,"&gt;="&amp;BU$8))</f>
        <v>48000.000000000007</v>
      </c>
      <c r="BV177" s="21">
        <f>IF(BV$8="",0,BV26*SUMIFS(условия!68:68,условия!$7:$7,"&lt;="&amp;BV$8,условия!$8:$8,"&gt;="&amp;BV$8))</f>
        <v>48000.000000000007</v>
      </c>
      <c r="BW177" s="21">
        <f>IF(BW$8="",0,BW26*SUMIFS(условия!68:68,условия!$7:$7,"&lt;="&amp;BW$8,условия!$8:$8,"&gt;="&amp;BW$8))</f>
        <v>48000.000000000007</v>
      </c>
      <c r="BX177" s="21">
        <f>IF(BX$8="",0,BX26*SUMIFS(условия!68:68,условия!$7:$7,"&lt;="&amp;BX$8,условия!$8:$8,"&gt;="&amp;BX$8))</f>
        <v>48000.000000000007</v>
      </c>
      <c r="BY177" s="21">
        <f>IF(BY$8="",0,BY26*SUMIFS(условия!68:68,условия!$7:$7,"&lt;="&amp;BY$8,условия!$8:$8,"&gt;="&amp;BY$8))</f>
        <v>48000.000000000007</v>
      </c>
      <c r="BZ177" s="21">
        <f>IF(BZ$8="",0,BZ26*SUMIFS(условия!68:68,условия!$7:$7,"&lt;="&amp;BZ$8,условия!$8:$8,"&gt;="&amp;BZ$8))</f>
        <v>48000.000000000007</v>
      </c>
      <c r="CA177" s="21">
        <f>IF(CA$8="",0,CA26*SUMIFS(условия!68:68,условия!$7:$7,"&lt;="&amp;CA$8,условия!$8:$8,"&gt;="&amp;CA$8))</f>
        <v>48000.000000000007</v>
      </c>
      <c r="CB177" s="21">
        <f>IF(CB$8="",0,CB26*SUMIFS(условия!68:68,условия!$7:$7,"&lt;="&amp;CB$8,условия!$8:$8,"&gt;="&amp;CB$8))</f>
        <v>104999.99999999999</v>
      </c>
      <c r="CC177" s="21">
        <f>IF(CC$8="",0,CC26*SUMIFS(условия!68:68,условия!$7:$7,"&lt;="&amp;CC$8,условия!$8:$8,"&gt;="&amp;CC$8))</f>
        <v>104999.99999999999</v>
      </c>
      <c r="CD177" s="21">
        <f>IF(CD$8="",0,CD26*SUMIFS(условия!68:68,условия!$7:$7,"&lt;="&amp;CD$8,условия!$8:$8,"&gt;="&amp;CD$8))</f>
        <v>104999.99999999999</v>
      </c>
      <c r="CE177" s="21">
        <f>IF(CE$8="",0,CE26*SUMIFS(условия!68:68,условия!$7:$7,"&lt;="&amp;CE$8,условия!$8:$8,"&gt;="&amp;CE$8))</f>
        <v>104999.99999999999</v>
      </c>
      <c r="CF177" s="21">
        <f>IF(CF$8="",0,CF26*SUMIFS(условия!68:68,условия!$7:$7,"&lt;="&amp;CF$8,условия!$8:$8,"&gt;="&amp;CF$8))</f>
        <v>104999.99999999999</v>
      </c>
      <c r="CG177" s="21">
        <f>IF(CG$8="",0,CG26*SUMIFS(условия!68:68,условия!$7:$7,"&lt;="&amp;CG$8,условия!$8:$8,"&gt;="&amp;CG$8))</f>
        <v>104999.99999999999</v>
      </c>
      <c r="CH177" s="21">
        <f>IF(CH$8="",0,CH26*SUMIFS(условия!68:68,условия!$7:$7,"&lt;="&amp;CH$8,условия!$8:$8,"&gt;="&amp;CH$8))</f>
        <v>104999.99999999999</v>
      </c>
      <c r="CI177" s="21">
        <f>IF(CI$8="",0,CI26*SUMIFS(условия!68:68,условия!$7:$7,"&lt;="&amp;CI$8,условия!$8:$8,"&gt;="&amp;CI$8))</f>
        <v>104999.99999999999</v>
      </c>
      <c r="CJ177" s="21">
        <f>IF(CJ$8="",0,CJ26*SUMIFS(условия!68:68,условия!$7:$7,"&lt;="&amp;CJ$8,условия!$8:$8,"&gt;="&amp;CJ$8))</f>
        <v>104999.99999999999</v>
      </c>
      <c r="CK177" s="21">
        <f>IF(CK$8="",0,CK26*SUMIFS(условия!68:68,условия!$7:$7,"&lt;="&amp;CK$8,условия!$8:$8,"&gt;="&amp;CK$8))</f>
        <v>104999.99999999999</v>
      </c>
      <c r="CL177" s="21">
        <f>IF(CL$8="",0,CL26*SUMIFS(условия!68:68,условия!$7:$7,"&lt;="&amp;CL$8,условия!$8:$8,"&gt;="&amp;CL$8))</f>
        <v>104999.99999999999</v>
      </c>
      <c r="CM177" s="21">
        <f>IF(CM$8="",0,CM26*SUMIFS(условия!68:68,условия!$7:$7,"&lt;="&amp;CM$8,условия!$8:$8,"&gt;="&amp;CM$8))</f>
        <v>104999.99999999999</v>
      </c>
      <c r="CN177" s="21">
        <f>IF(CN$8="",0,CN26*SUMIFS(условия!68:68,условия!$7:$7,"&lt;="&amp;CN$8,условия!$8:$8,"&gt;="&amp;CN$8))</f>
        <v>104999.99999999999</v>
      </c>
      <c r="CO177" s="21">
        <f>IF(CO$8="",0,CO26*SUMIFS(условия!68:68,условия!$7:$7,"&lt;="&amp;CO$8,условия!$8:$8,"&gt;="&amp;CO$8))</f>
        <v>104999.99999999999</v>
      </c>
      <c r="CP177" s="21">
        <f>IF(CP$8="",0,CP26*SUMIFS(условия!68:68,условия!$7:$7,"&lt;="&amp;CP$8,условия!$8:$8,"&gt;="&amp;CP$8))</f>
        <v>104999.99999999999</v>
      </c>
      <c r="CQ177" s="21">
        <f>IF(CQ$8="",0,CQ26*SUMIFS(условия!68:68,условия!$7:$7,"&lt;="&amp;CQ$8,условия!$8:$8,"&gt;="&amp;CQ$8))</f>
        <v>104999.99999999999</v>
      </c>
      <c r="CR177" s="21">
        <f>IF(CR$8="",0,CR26*SUMIFS(условия!68:68,условия!$7:$7,"&lt;="&amp;CR$8,условия!$8:$8,"&gt;="&amp;CR$8))</f>
        <v>104999.99999999999</v>
      </c>
      <c r="CS177" s="21">
        <f>IF(CS$8="",0,CS26*SUMIFS(условия!68:68,условия!$7:$7,"&lt;="&amp;CS$8,условия!$8:$8,"&gt;="&amp;CS$8))</f>
        <v>104999.99999999999</v>
      </c>
      <c r="CT177" s="21">
        <f>IF(CT$8="",0,CT26*SUMIFS(условия!68:68,условия!$7:$7,"&lt;="&amp;CT$8,условия!$8:$8,"&gt;="&amp;CT$8))</f>
        <v>104999.99999999999</v>
      </c>
      <c r="CU177" s="21">
        <f>IF(CU$8="",0,CU26*SUMIFS(условия!68:68,условия!$7:$7,"&lt;="&amp;CU$8,условия!$8:$8,"&gt;="&amp;CU$8))</f>
        <v>104999.99999999999</v>
      </c>
      <c r="CV177" s="21">
        <f>IF(CV$8="",0,CV26*SUMIFS(условия!68:68,условия!$7:$7,"&lt;="&amp;CV$8,условия!$8:$8,"&gt;="&amp;CV$8))</f>
        <v>104999.99999999999</v>
      </c>
      <c r="CW177" s="21">
        <f>IF(CW$8="",0,CW26*SUMIFS(условия!68:68,условия!$7:$7,"&lt;="&amp;CW$8,условия!$8:$8,"&gt;="&amp;CW$8))</f>
        <v>104999.99999999999</v>
      </c>
      <c r="CX177" s="21">
        <f>IF(CX$8="",0,CX26*SUMIFS(условия!68:68,условия!$7:$7,"&lt;="&amp;CX$8,условия!$8:$8,"&gt;="&amp;CX$8))</f>
        <v>104999.99999999999</v>
      </c>
      <c r="CY177" s="21">
        <f>IF(CY$8="",0,CY26*SUMIFS(условия!68:68,условия!$7:$7,"&lt;="&amp;CY$8,условия!$8:$8,"&gt;="&amp;CY$8))</f>
        <v>104999.99999999999</v>
      </c>
      <c r="CZ177" s="21">
        <f>IF(CZ$8="",0,CZ26*SUMIFS(условия!68:68,условия!$7:$7,"&lt;="&amp;CZ$8,условия!$8:$8,"&gt;="&amp;CZ$8))</f>
        <v>104999.99999999999</v>
      </c>
      <c r="DA177" s="21">
        <f>IF(DA$8="",0,DA26*SUMIFS(условия!68:68,условия!$7:$7,"&lt;="&amp;DA$8,условия!$8:$8,"&gt;="&amp;DA$8))</f>
        <v>104999.99999999999</v>
      </c>
      <c r="DB177" s="21">
        <f>IF(DB$8="",0,DB26*SUMIFS(условия!68:68,условия!$7:$7,"&lt;="&amp;DB$8,условия!$8:$8,"&gt;="&amp;DB$8))</f>
        <v>104999.99999999999</v>
      </c>
      <c r="DC177" s="21">
        <f>IF(DC$8="",0,DC26*SUMIFS(условия!68:68,условия!$7:$7,"&lt;="&amp;DC$8,условия!$8:$8,"&gt;="&amp;DC$8))</f>
        <v>104999.99999999999</v>
      </c>
      <c r="DD177" s="21">
        <f>IF(DD$8="",0,DD26*SUMIFS(условия!68:68,условия!$7:$7,"&lt;="&amp;DD$8,условия!$8:$8,"&gt;="&amp;DD$8))</f>
        <v>104999.99999999999</v>
      </c>
      <c r="DE177" s="21">
        <f>IF(DE$8="",0,DE26*SUMIFS(условия!68:68,условия!$7:$7,"&lt;="&amp;DE$8,условия!$8:$8,"&gt;="&amp;DE$8))</f>
        <v>104999.99999999999</v>
      </c>
      <c r="DF177" s="21">
        <f>IF(DF$8="",0,DF26*SUMIFS(условия!68:68,условия!$7:$7,"&lt;="&amp;DF$8,условия!$8:$8,"&gt;="&amp;DF$8))</f>
        <v>104999.99999999999</v>
      </c>
      <c r="DG177" s="21">
        <f>IF(DG$8="",0,DG26*SUMIFS(условия!68:68,условия!$7:$7,"&lt;="&amp;DG$8,условия!$8:$8,"&gt;="&amp;DG$8))</f>
        <v>104999.99999999999</v>
      </c>
      <c r="DH177" s="21">
        <f>IF(DH$8="",0,DH26*SUMIFS(условия!68:68,условия!$7:$7,"&lt;="&amp;DH$8,условия!$8:$8,"&gt;="&amp;DH$8))</f>
        <v>104999.99999999999</v>
      </c>
      <c r="DI177" s="21">
        <f>IF(DI$8="",0,DI26*SUMIFS(условия!68:68,условия!$7:$7,"&lt;="&amp;DI$8,условия!$8:$8,"&gt;="&amp;DI$8))</f>
        <v>104999.99999999999</v>
      </c>
      <c r="DJ177" s="21">
        <f>IF(DJ$8="",0,DJ26*SUMIFS(условия!68:68,условия!$7:$7,"&lt;="&amp;DJ$8,условия!$8:$8,"&gt;="&amp;DJ$8))</f>
        <v>104999.99999999999</v>
      </c>
      <c r="DK177" s="21">
        <f>IF(DK$8="",0,DK26*SUMIFS(условия!68:68,условия!$7:$7,"&lt;="&amp;DK$8,условия!$8:$8,"&gt;="&amp;DK$8))</f>
        <v>104999.99999999999</v>
      </c>
      <c r="DL177" s="21">
        <f>IF(DL$8="",0,DL26*SUMIFS(условия!68:68,условия!$7:$7,"&lt;="&amp;DL$8,условия!$8:$8,"&gt;="&amp;DL$8))</f>
        <v>104999.99999999999</v>
      </c>
      <c r="DM177" s="21">
        <f>IF(DM$8="",0,DM26*SUMIFS(условия!68:68,условия!$7:$7,"&lt;="&amp;DM$8,условия!$8:$8,"&gt;="&amp;DM$8))</f>
        <v>104999.99999999999</v>
      </c>
      <c r="DN177" s="21">
        <f>IF(DN$8="",0,DN26*SUMIFS(условия!68:68,условия!$7:$7,"&lt;="&amp;DN$8,условия!$8:$8,"&gt;="&amp;DN$8))</f>
        <v>104999.99999999999</v>
      </c>
      <c r="DO177" s="21">
        <f>IF(DO$8="",0,DO26*SUMIFS(условия!68:68,условия!$7:$7,"&lt;="&amp;DO$8,условия!$8:$8,"&gt;="&amp;DO$8))</f>
        <v>104999.99999999999</v>
      </c>
      <c r="DP177" s="21">
        <f>IF(DP$8="",0,DP26*SUMIFS(условия!68:68,условия!$7:$7,"&lt;="&amp;DP$8,условия!$8:$8,"&gt;="&amp;DP$8))</f>
        <v>104999.99999999999</v>
      </c>
      <c r="DQ177" s="21">
        <f>IF(DQ$8="",0,DQ26*SUMIFS(условия!68:68,условия!$7:$7,"&lt;="&amp;DQ$8,условия!$8:$8,"&gt;="&amp;DQ$8))</f>
        <v>104999.99999999999</v>
      </c>
      <c r="DR177" s="21">
        <f>IF(DR$8="",0,DR26*SUMIFS(условия!68:68,условия!$7:$7,"&lt;="&amp;DR$8,условия!$8:$8,"&gt;="&amp;DR$8))</f>
        <v>104999.99999999999</v>
      </c>
      <c r="DS177" s="21">
        <f>IF(DS$8="",0,DS26*SUMIFS(условия!68:68,условия!$7:$7,"&lt;="&amp;DS$8,условия!$8:$8,"&gt;="&amp;DS$8))</f>
        <v>104999.99999999999</v>
      </c>
      <c r="DT177" s="21">
        <f>IF(DT$8="",0,DT26*SUMIFS(условия!68:68,условия!$7:$7,"&lt;="&amp;DT$8,условия!$8:$8,"&gt;="&amp;DT$8))</f>
        <v>104999.99999999999</v>
      </c>
      <c r="DU177" s="21">
        <f>IF(DU$8="",0,DU26*SUMIFS(условия!68:68,условия!$7:$7,"&lt;="&amp;DU$8,условия!$8:$8,"&gt;="&amp;DU$8))</f>
        <v>104999.99999999999</v>
      </c>
      <c r="DV177" s="21">
        <f>IF(DV$8="",0,DV26*SUMIFS(условия!68:68,условия!$7:$7,"&lt;="&amp;DV$8,условия!$8:$8,"&gt;="&amp;DV$8))</f>
        <v>104999.99999999999</v>
      </c>
      <c r="DW177" s="21">
        <f>IF(DW$8="",0,DW26*SUMIFS(условия!68:68,условия!$7:$7,"&lt;="&amp;DW$8,условия!$8:$8,"&gt;="&amp;DW$8))</f>
        <v>104999.99999999999</v>
      </c>
      <c r="DX177" s="21">
        <f>IF(DX$8="",0,DX26*SUMIFS(условия!68:68,условия!$7:$7,"&lt;="&amp;DX$8,условия!$8:$8,"&gt;="&amp;DX$8))</f>
        <v>104999.99999999999</v>
      </c>
      <c r="DY177" s="21">
        <f>IF(DY$8="",0,DY26*SUMIFS(условия!68:68,условия!$7:$7,"&lt;="&amp;DY$8,условия!$8:$8,"&gt;="&amp;DY$8))</f>
        <v>104999.99999999999</v>
      </c>
      <c r="DZ177" s="21">
        <f>IF(DZ$8="",0,DZ26*SUMIFS(условия!68:68,условия!$7:$7,"&lt;="&amp;DZ$8,условия!$8:$8,"&gt;="&amp;DZ$8))</f>
        <v>104999.99999999999</v>
      </c>
      <c r="EA177" s="21">
        <f>IF(EA$8="",0,EA26*SUMIFS(условия!68:68,условия!$7:$7,"&lt;="&amp;EA$8,условия!$8:$8,"&gt;="&amp;EA$8))</f>
        <v>104999.99999999999</v>
      </c>
      <c r="EB177" s="21">
        <f>IF(EB$8="",0,EB26*SUMIFS(условия!68:68,условия!$7:$7,"&lt;="&amp;EB$8,условия!$8:$8,"&gt;="&amp;EB$8))</f>
        <v>104999.99999999999</v>
      </c>
      <c r="EC177" s="21">
        <f>IF(EC$8="",0,EC26*SUMIFS(условия!68:68,условия!$7:$7,"&lt;="&amp;EC$8,условия!$8:$8,"&gt;="&amp;EC$8))</f>
        <v>104999.99999999999</v>
      </c>
      <c r="ED177" s="21">
        <f>IF(ED$8="",0,ED26*SUMIFS(условия!68:68,условия!$7:$7,"&lt;="&amp;ED$8,условия!$8:$8,"&gt;="&amp;ED$8))</f>
        <v>104999.99999999999</v>
      </c>
      <c r="EE177" s="21">
        <f>IF(EE$8="",0,EE26*SUMIFS(условия!68:68,условия!$7:$7,"&lt;="&amp;EE$8,условия!$8:$8,"&gt;="&amp;EE$8))</f>
        <v>104999.99999999999</v>
      </c>
      <c r="EF177" s="21">
        <f>IF(EF$8="",0,EF26*SUMIFS(условия!68:68,условия!$7:$7,"&lt;="&amp;EF$8,условия!$8:$8,"&gt;="&amp;EF$8))</f>
        <v>104999.99999999999</v>
      </c>
      <c r="EG177" s="21">
        <f>IF(EG$8="",0,EG26*SUMIFS(условия!68:68,условия!$7:$7,"&lt;="&amp;EG$8,условия!$8:$8,"&gt;="&amp;EG$8))</f>
        <v>104999.99999999999</v>
      </c>
      <c r="EH177" s="21">
        <f>IF(EH$8="",0,EH26*SUMIFS(условия!68:68,условия!$7:$7,"&lt;="&amp;EH$8,условия!$8:$8,"&gt;="&amp;EH$8))</f>
        <v>104999.99999999999</v>
      </c>
      <c r="EI177" s="21">
        <f>IF(EI$8="",0,EI26*SUMIFS(условия!68:68,условия!$7:$7,"&lt;="&amp;EI$8,условия!$8:$8,"&gt;="&amp;EI$8))</f>
        <v>104999.99999999999</v>
      </c>
      <c r="EJ177" s="21">
        <f>IF(EJ$8="",0,EJ26*SUMIFS(условия!68:68,условия!$7:$7,"&lt;="&amp;EJ$8,условия!$8:$8,"&gt;="&amp;EJ$8))</f>
        <v>104999.99999999999</v>
      </c>
      <c r="EK177" s="21">
        <f>IF(EK$8="",0,EK26*SUMIFS(условия!68:68,условия!$7:$7,"&lt;="&amp;EK$8,условия!$8:$8,"&gt;="&amp;EK$8))</f>
        <v>69999.999999999985</v>
      </c>
      <c r="EL177" s="21">
        <f>IF(EL$8="",0,EL26*SUMIFS(условия!68:68,условия!$7:$7,"&lt;="&amp;EL$8,условия!$8:$8,"&gt;="&amp;EL$8))</f>
        <v>69999.999999999985</v>
      </c>
      <c r="EM177" s="21">
        <f>IF(EM$8="",0,EM26*SUMIFS(условия!68:68,условия!$7:$7,"&lt;="&amp;EM$8,условия!$8:$8,"&gt;="&amp;EM$8))</f>
        <v>69999.999999999985</v>
      </c>
      <c r="EN177" s="21">
        <f>IF(EN$8="",0,EN26*SUMIFS(условия!68:68,условия!$7:$7,"&lt;="&amp;EN$8,условия!$8:$8,"&gt;="&amp;EN$8))</f>
        <v>69999.999999999985</v>
      </c>
      <c r="EO177" s="21">
        <f>IF(EO$8="",0,EO26*SUMIFS(условия!68:68,условия!$7:$7,"&lt;="&amp;EO$8,условия!$8:$8,"&gt;="&amp;EO$8))</f>
        <v>69999.999999999985</v>
      </c>
      <c r="EP177" s="21">
        <f>IF(EP$8="",0,EP26*SUMIFS(условия!68:68,условия!$7:$7,"&lt;="&amp;EP$8,условия!$8:$8,"&gt;="&amp;EP$8))</f>
        <v>69999.999999999985</v>
      </c>
      <c r="EQ177" s="21">
        <f>IF(EQ$8="",0,EQ26*SUMIFS(условия!68:68,условия!$7:$7,"&lt;="&amp;EQ$8,условия!$8:$8,"&gt;="&amp;EQ$8))</f>
        <v>69999.999999999985</v>
      </c>
      <c r="ER177" s="21">
        <f>IF(ER$8="",0,ER26*SUMIFS(условия!68:68,условия!$7:$7,"&lt;="&amp;ER$8,условия!$8:$8,"&gt;="&amp;ER$8))</f>
        <v>69999.999999999985</v>
      </c>
      <c r="ES177" s="21">
        <f>IF(ES$8="",0,ES26*SUMIFS(условия!68:68,условия!$7:$7,"&lt;="&amp;ES$8,условия!$8:$8,"&gt;="&amp;ES$8))</f>
        <v>69999.999999999985</v>
      </c>
      <c r="ET177" s="21">
        <f>IF(ET$8="",0,ET26*SUMIFS(условия!68:68,условия!$7:$7,"&lt;="&amp;ET$8,условия!$8:$8,"&gt;="&amp;ET$8))</f>
        <v>69999.999999999985</v>
      </c>
      <c r="EU177" s="21">
        <f>IF(EU$8="",0,EU26*SUMIFS(условия!68:68,условия!$7:$7,"&lt;="&amp;EU$8,условия!$8:$8,"&gt;="&amp;EU$8))</f>
        <v>69999.999999999985</v>
      </c>
      <c r="EV177" s="21">
        <f>IF(EV$8="",0,EV26*SUMIFS(условия!68:68,условия!$7:$7,"&lt;="&amp;EV$8,условия!$8:$8,"&gt;="&amp;EV$8))</f>
        <v>69999.999999999985</v>
      </c>
      <c r="EW177" s="21">
        <f>IF(EW$8="",0,EW26*SUMIFS(условия!68:68,условия!$7:$7,"&lt;="&amp;EW$8,условия!$8:$8,"&gt;="&amp;EW$8))</f>
        <v>69999.999999999985</v>
      </c>
      <c r="EX177" s="21">
        <f>IF(EX$8="",0,EX26*SUMIFS(условия!68:68,условия!$7:$7,"&lt;="&amp;EX$8,условия!$8:$8,"&gt;="&amp;EX$8))</f>
        <v>69999.999999999985</v>
      </c>
      <c r="EY177" s="21">
        <f>IF(EY$8="",0,EY26*SUMIFS(условия!68:68,условия!$7:$7,"&lt;="&amp;EY$8,условия!$8:$8,"&gt;="&amp;EY$8))</f>
        <v>69999.999999999985</v>
      </c>
      <c r="EZ177" s="21">
        <f>IF(EZ$8="",0,EZ26*SUMIFS(условия!68:68,условия!$7:$7,"&lt;="&amp;EZ$8,условия!$8:$8,"&gt;="&amp;EZ$8))</f>
        <v>69999.999999999985</v>
      </c>
      <c r="FA177" s="21">
        <f>IF(FA$8="",0,FA26*SUMIFS(условия!68:68,условия!$7:$7,"&lt;="&amp;FA$8,условия!$8:$8,"&gt;="&amp;FA$8))</f>
        <v>69999.999999999985</v>
      </c>
      <c r="FB177" s="21">
        <f>IF(FB$8="",0,FB26*SUMIFS(условия!68:68,условия!$7:$7,"&lt;="&amp;FB$8,условия!$8:$8,"&gt;="&amp;FB$8))</f>
        <v>69999.999999999985</v>
      </c>
      <c r="FC177" s="21">
        <f>IF(FC$8="",0,FC26*SUMIFS(условия!68:68,условия!$7:$7,"&lt;="&amp;FC$8,условия!$8:$8,"&gt;="&amp;FC$8))</f>
        <v>69999.999999999985</v>
      </c>
      <c r="FD177" s="21">
        <f>IF(FD$8="",0,FD26*SUMIFS(условия!68:68,условия!$7:$7,"&lt;="&amp;FD$8,условия!$8:$8,"&gt;="&amp;FD$8))</f>
        <v>69999.999999999985</v>
      </c>
      <c r="FE177" s="21">
        <f>IF(FE$8="",0,FE26*SUMIFS(условия!68:68,условия!$7:$7,"&lt;="&amp;FE$8,условия!$8:$8,"&gt;="&amp;FE$8))</f>
        <v>69999.999999999985</v>
      </c>
      <c r="FF177" s="21">
        <f>IF(FF$8="",0,FF26*SUMIFS(условия!68:68,условия!$7:$7,"&lt;="&amp;FF$8,условия!$8:$8,"&gt;="&amp;FF$8))</f>
        <v>69999.999999999985</v>
      </c>
      <c r="FG177" s="21">
        <f>IF(FG$8="",0,FG26*SUMIFS(условия!68:68,условия!$7:$7,"&lt;="&amp;FG$8,условия!$8:$8,"&gt;="&amp;FG$8))</f>
        <v>69999.999999999985</v>
      </c>
      <c r="FH177" s="21">
        <f>IF(FH$8="",0,FH26*SUMIFS(условия!68:68,условия!$7:$7,"&lt;="&amp;FH$8,условия!$8:$8,"&gt;="&amp;FH$8))</f>
        <v>69999.999999999985</v>
      </c>
      <c r="FI177" s="21">
        <f>IF(FI$8="",0,FI26*SUMIFS(условия!68:68,условия!$7:$7,"&lt;="&amp;FI$8,условия!$8:$8,"&gt;="&amp;FI$8))</f>
        <v>69999.999999999985</v>
      </c>
      <c r="FJ177" s="21">
        <f>IF(FJ$8="",0,FJ26*SUMIFS(условия!68:68,условия!$7:$7,"&lt;="&amp;FJ$8,условия!$8:$8,"&gt;="&amp;FJ$8))</f>
        <v>69999.999999999985</v>
      </c>
      <c r="FK177" s="21">
        <f>IF(FK$8="",0,FK26*SUMIFS(условия!68:68,условия!$7:$7,"&lt;="&amp;FK$8,условия!$8:$8,"&gt;="&amp;FK$8))</f>
        <v>69999.999999999985</v>
      </c>
      <c r="FL177" s="21">
        <f>IF(FL$8="",0,FL26*SUMIFS(условия!68:68,условия!$7:$7,"&lt;="&amp;FL$8,условия!$8:$8,"&gt;="&amp;FL$8))</f>
        <v>69999.999999999985</v>
      </c>
      <c r="FM177" s="21">
        <f>IF(FM$8="",0,FM26*SUMIFS(условия!68:68,условия!$7:$7,"&lt;="&amp;FM$8,условия!$8:$8,"&gt;="&amp;FM$8))</f>
        <v>69999.999999999985</v>
      </c>
      <c r="FN177" s="21">
        <f>IF(FN$8="",0,FN26*SUMIFS(условия!68:68,условия!$7:$7,"&lt;="&amp;FN$8,условия!$8:$8,"&gt;="&amp;FN$8))</f>
        <v>69999.999999999985</v>
      </c>
      <c r="FO177" s="21">
        <f>IF(FO$8="",0,FO26*SUMIFS(условия!68:68,условия!$7:$7,"&lt;="&amp;FO$8,условия!$8:$8,"&gt;="&amp;FO$8))</f>
        <v>90000.000000000015</v>
      </c>
      <c r="FP177" s="21">
        <f>IF(FP$8="",0,FP26*SUMIFS(условия!68:68,условия!$7:$7,"&lt;="&amp;FP$8,условия!$8:$8,"&gt;="&amp;FP$8))</f>
        <v>90000.000000000015</v>
      </c>
      <c r="FQ177" s="21">
        <f>IF(FQ$8="",0,FQ26*SUMIFS(условия!68:68,условия!$7:$7,"&lt;="&amp;FQ$8,условия!$8:$8,"&gt;="&amp;FQ$8))</f>
        <v>90000.000000000015</v>
      </c>
      <c r="FR177" s="21">
        <f>IF(FR$8="",0,FR26*SUMIFS(условия!68:68,условия!$7:$7,"&lt;="&amp;FR$8,условия!$8:$8,"&gt;="&amp;FR$8))</f>
        <v>90000.000000000015</v>
      </c>
      <c r="FS177" s="21">
        <f>IF(FS$8="",0,FS26*SUMIFS(условия!68:68,условия!$7:$7,"&lt;="&amp;FS$8,условия!$8:$8,"&gt;="&amp;FS$8))</f>
        <v>90000.000000000015</v>
      </c>
      <c r="FT177" s="21">
        <f>IF(FT$8="",0,FT26*SUMIFS(условия!68:68,условия!$7:$7,"&lt;="&amp;FT$8,условия!$8:$8,"&gt;="&amp;FT$8))</f>
        <v>90000.000000000015</v>
      </c>
      <c r="FU177" s="21">
        <f>IF(FU$8="",0,FU26*SUMIFS(условия!68:68,условия!$7:$7,"&lt;="&amp;FU$8,условия!$8:$8,"&gt;="&amp;FU$8))</f>
        <v>90000.000000000015</v>
      </c>
      <c r="FV177" s="21">
        <f>IF(FV$8="",0,FV26*SUMIFS(условия!68:68,условия!$7:$7,"&lt;="&amp;FV$8,условия!$8:$8,"&gt;="&amp;FV$8))</f>
        <v>90000.000000000015</v>
      </c>
      <c r="FW177" s="21">
        <f>IF(FW$8="",0,FW26*SUMIFS(условия!68:68,условия!$7:$7,"&lt;="&amp;FW$8,условия!$8:$8,"&gt;="&amp;FW$8))</f>
        <v>90000.000000000015</v>
      </c>
      <c r="FX177" s="21">
        <f>IF(FX$8="",0,FX26*SUMIFS(условия!68:68,условия!$7:$7,"&lt;="&amp;FX$8,условия!$8:$8,"&gt;="&amp;FX$8))</f>
        <v>90000.000000000015</v>
      </c>
      <c r="FY177" s="21">
        <f>IF(FY$8="",0,FY26*SUMIFS(условия!68:68,условия!$7:$7,"&lt;="&amp;FY$8,условия!$8:$8,"&gt;="&amp;FY$8))</f>
        <v>90000.000000000015</v>
      </c>
      <c r="FZ177" s="21">
        <f>IF(FZ$8="",0,FZ26*SUMIFS(условия!68:68,условия!$7:$7,"&lt;="&amp;FZ$8,условия!$8:$8,"&gt;="&amp;FZ$8))</f>
        <v>90000.000000000015</v>
      </c>
      <c r="GA177" s="21">
        <f>IF(GA$8="",0,GA26*SUMIFS(условия!68:68,условия!$7:$7,"&lt;="&amp;GA$8,условия!$8:$8,"&gt;="&amp;GA$8))</f>
        <v>90000.000000000015</v>
      </c>
      <c r="GB177" s="21">
        <f>IF(GB$8="",0,GB26*SUMIFS(условия!68:68,условия!$7:$7,"&lt;="&amp;GB$8,условия!$8:$8,"&gt;="&amp;GB$8))</f>
        <v>90000.000000000015</v>
      </c>
      <c r="GC177" s="21">
        <f>IF(GC$8="",0,GC26*SUMIFS(условия!68:68,условия!$7:$7,"&lt;="&amp;GC$8,условия!$8:$8,"&gt;="&amp;GC$8))</f>
        <v>90000.000000000015</v>
      </c>
      <c r="GD177" s="21">
        <f>IF(GD$8="",0,GD26*SUMIFS(условия!68:68,условия!$7:$7,"&lt;="&amp;GD$8,условия!$8:$8,"&gt;="&amp;GD$8))</f>
        <v>90000.000000000015</v>
      </c>
      <c r="GE177" s="21">
        <f>IF(GE$8="",0,GE26*SUMIFS(условия!68:68,условия!$7:$7,"&lt;="&amp;GE$8,условия!$8:$8,"&gt;="&amp;GE$8))</f>
        <v>90000.000000000015</v>
      </c>
      <c r="GF177" s="21">
        <f>IF(GF$8="",0,GF26*SUMIFS(условия!68:68,условия!$7:$7,"&lt;="&amp;GF$8,условия!$8:$8,"&gt;="&amp;GF$8))</f>
        <v>90000.000000000015</v>
      </c>
      <c r="GG177" s="21">
        <f>IF(GG$8="",0,GG26*SUMIFS(условия!68:68,условия!$7:$7,"&lt;="&amp;GG$8,условия!$8:$8,"&gt;="&amp;GG$8))</f>
        <v>90000.000000000015</v>
      </c>
      <c r="GH177" s="21">
        <f>IF(GH$8="",0,GH26*SUMIFS(условия!68:68,условия!$7:$7,"&lt;="&amp;GH$8,условия!$8:$8,"&gt;="&amp;GH$8))</f>
        <v>90000.000000000015</v>
      </c>
      <c r="GI177" s="21">
        <f>IF(GI$8="",0,GI26*SUMIFS(условия!68:68,условия!$7:$7,"&lt;="&amp;GI$8,условия!$8:$8,"&gt;="&amp;GI$8))</f>
        <v>90000.000000000015</v>
      </c>
      <c r="GJ177" s="21">
        <f>IF(GJ$8="",0,GJ26*SUMIFS(условия!68:68,условия!$7:$7,"&lt;="&amp;GJ$8,условия!$8:$8,"&gt;="&amp;GJ$8))</f>
        <v>90000.000000000015</v>
      </c>
      <c r="GK177" s="21">
        <f>IF(GK$8="",0,GK26*SUMIFS(условия!68:68,условия!$7:$7,"&lt;="&amp;GK$8,условия!$8:$8,"&gt;="&amp;GK$8))</f>
        <v>90000.000000000015</v>
      </c>
      <c r="GL177" s="21">
        <f>IF(GL$8="",0,GL26*SUMIFS(условия!68:68,условия!$7:$7,"&lt;="&amp;GL$8,условия!$8:$8,"&gt;="&amp;GL$8))</f>
        <v>90000.000000000015</v>
      </c>
      <c r="GM177" s="21">
        <f>IF(GM$8="",0,GM26*SUMIFS(условия!68:68,условия!$7:$7,"&lt;="&amp;GM$8,условия!$8:$8,"&gt;="&amp;GM$8))</f>
        <v>90000.000000000015</v>
      </c>
      <c r="GN177" s="21">
        <f>IF(GN$8="",0,GN26*SUMIFS(условия!68:68,условия!$7:$7,"&lt;="&amp;GN$8,условия!$8:$8,"&gt;="&amp;GN$8))</f>
        <v>90000.000000000015</v>
      </c>
      <c r="GO177" s="21">
        <f>IF(GO$8="",0,GO26*SUMIFS(условия!68:68,условия!$7:$7,"&lt;="&amp;GO$8,условия!$8:$8,"&gt;="&amp;GO$8))</f>
        <v>90000.000000000015</v>
      </c>
      <c r="GP177" s="21">
        <f>IF(GP$8="",0,GP26*SUMIFS(условия!68:68,условия!$7:$7,"&lt;="&amp;GP$8,условия!$8:$8,"&gt;="&amp;GP$8))</f>
        <v>90000.000000000015</v>
      </c>
      <c r="GQ177" s="21">
        <f>IF(GQ$8="",0,GQ26*SUMIFS(условия!68:68,условия!$7:$7,"&lt;="&amp;GQ$8,условия!$8:$8,"&gt;="&amp;GQ$8))</f>
        <v>90000.000000000015</v>
      </c>
      <c r="GR177" s="21">
        <f>IF(GR$8="",0,GR26*SUMIFS(условия!68:68,условия!$7:$7,"&lt;="&amp;GR$8,условия!$8:$8,"&gt;="&amp;GR$8))</f>
        <v>90000.000000000015</v>
      </c>
      <c r="GS177" s="21">
        <f>IF(GS$8="",0,GS26*SUMIFS(условия!68:68,условия!$7:$7,"&lt;="&amp;GS$8,условия!$8:$8,"&gt;="&amp;GS$8))</f>
        <v>90000.000000000015</v>
      </c>
      <c r="GT177" s="21">
        <f>IF(GT$8="",0,GT26*SUMIFS(условия!68:68,условия!$7:$7,"&lt;="&amp;GT$8,условия!$8:$8,"&gt;="&amp;GT$8))</f>
        <v>110000</v>
      </c>
      <c r="GU177" s="21">
        <f>IF(GU$8="",0,GU26*SUMIFS(условия!68:68,условия!$7:$7,"&lt;="&amp;GU$8,условия!$8:$8,"&gt;="&amp;GU$8))</f>
        <v>110000</v>
      </c>
      <c r="GV177" s="21">
        <f>IF(GV$8="",0,GV26*SUMIFS(условия!68:68,условия!$7:$7,"&lt;="&amp;GV$8,условия!$8:$8,"&gt;="&amp;GV$8))</f>
        <v>110000</v>
      </c>
      <c r="GW177" s="21">
        <f>IF(GW$8="",0,GW26*SUMIFS(условия!68:68,условия!$7:$7,"&lt;="&amp;GW$8,условия!$8:$8,"&gt;="&amp;GW$8))</f>
        <v>110000</v>
      </c>
      <c r="GX177" s="21">
        <f>IF(GX$8="",0,GX26*SUMIFS(условия!68:68,условия!$7:$7,"&lt;="&amp;GX$8,условия!$8:$8,"&gt;="&amp;GX$8))</f>
        <v>110000</v>
      </c>
      <c r="GY177" s="21">
        <f>IF(GY$8="",0,GY26*SUMIFS(условия!68:68,условия!$7:$7,"&lt;="&amp;GY$8,условия!$8:$8,"&gt;="&amp;GY$8))</f>
        <v>110000</v>
      </c>
      <c r="GZ177" s="21">
        <f>IF(GZ$8="",0,GZ26*SUMIFS(условия!68:68,условия!$7:$7,"&lt;="&amp;GZ$8,условия!$8:$8,"&gt;="&amp;GZ$8))</f>
        <v>110000</v>
      </c>
      <c r="HA177" s="21">
        <f>IF(HA$8="",0,HA26*SUMIFS(условия!68:68,условия!$7:$7,"&lt;="&amp;HA$8,условия!$8:$8,"&gt;="&amp;HA$8))</f>
        <v>110000</v>
      </c>
      <c r="HB177" s="21">
        <f>IF(HB$8="",0,HB26*SUMIFS(условия!68:68,условия!$7:$7,"&lt;="&amp;HB$8,условия!$8:$8,"&gt;="&amp;HB$8))</f>
        <v>110000</v>
      </c>
      <c r="HC177" s="21">
        <f>IF(HC$8="",0,HC26*SUMIFS(условия!68:68,условия!$7:$7,"&lt;="&amp;HC$8,условия!$8:$8,"&gt;="&amp;HC$8))</f>
        <v>110000</v>
      </c>
      <c r="HD177" s="21">
        <f>IF(HD$8="",0,HD26*SUMIFS(условия!68:68,условия!$7:$7,"&lt;="&amp;HD$8,условия!$8:$8,"&gt;="&amp;HD$8))</f>
        <v>110000</v>
      </c>
      <c r="HE177" s="21">
        <f>IF(HE$8="",0,HE26*SUMIFS(условия!68:68,условия!$7:$7,"&lt;="&amp;HE$8,условия!$8:$8,"&gt;="&amp;HE$8))</f>
        <v>110000</v>
      </c>
      <c r="HF177" s="21">
        <f>IF(HF$8="",0,HF26*SUMIFS(условия!68:68,условия!$7:$7,"&lt;="&amp;HF$8,условия!$8:$8,"&gt;="&amp;HF$8))</f>
        <v>110000</v>
      </c>
      <c r="HG177" s="21">
        <f>IF(HG$8="",0,HG26*SUMIFS(условия!68:68,условия!$7:$7,"&lt;="&amp;HG$8,условия!$8:$8,"&gt;="&amp;HG$8))</f>
        <v>110000</v>
      </c>
      <c r="HH177" s="21">
        <f>IF(HH$8="",0,HH26*SUMIFS(условия!68:68,условия!$7:$7,"&lt;="&amp;HH$8,условия!$8:$8,"&gt;="&amp;HH$8))</f>
        <v>110000</v>
      </c>
      <c r="HI177" s="21">
        <f>IF(HI$8="",0,HI26*SUMIFS(условия!68:68,условия!$7:$7,"&lt;="&amp;HI$8,условия!$8:$8,"&gt;="&amp;HI$8))</f>
        <v>110000</v>
      </c>
      <c r="HJ177" s="21">
        <f>IF(HJ$8="",0,HJ26*SUMIFS(условия!68:68,условия!$7:$7,"&lt;="&amp;HJ$8,условия!$8:$8,"&gt;="&amp;HJ$8))</f>
        <v>110000</v>
      </c>
      <c r="HK177" s="21">
        <f>IF(HK$8="",0,HK26*SUMIFS(условия!68:68,условия!$7:$7,"&lt;="&amp;HK$8,условия!$8:$8,"&gt;="&amp;HK$8))</f>
        <v>110000</v>
      </c>
      <c r="HL177" s="21">
        <f>IF(HL$8="",0,HL26*SUMIFS(условия!68:68,условия!$7:$7,"&lt;="&amp;HL$8,условия!$8:$8,"&gt;="&amp;HL$8))</f>
        <v>110000</v>
      </c>
      <c r="HM177" s="21">
        <f>IF(HM$8="",0,HM26*SUMIFS(условия!68:68,условия!$7:$7,"&lt;="&amp;HM$8,условия!$8:$8,"&gt;="&amp;HM$8))</f>
        <v>110000</v>
      </c>
      <c r="HN177" s="21">
        <f>IF(HN$8="",0,HN26*SUMIFS(условия!68:68,условия!$7:$7,"&lt;="&amp;HN$8,условия!$8:$8,"&gt;="&amp;HN$8))</f>
        <v>110000</v>
      </c>
      <c r="HO177" s="21">
        <f>IF(HO$8="",0,HO26*SUMIFS(условия!68:68,условия!$7:$7,"&lt;="&amp;HO$8,условия!$8:$8,"&gt;="&amp;HO$8))</f>
        <v>110000</v>
      </c>
      <c r="HP177" s="21">
        <f>IF(HP$8="",0,HP26*SUMIFS(условия!68:68,условия!$7:$7,"&lt;="&amp;HP$8,условия!$8:$8,"&gt;="&amp;HP$8))</f>
        <v>110000</v>
      </c>
      <c r="HQ177" s="21">
        <f>IF(HQ$8="",0,HQ26*SUMIFS(условия!68:68,условия!$7:$7,"&lt;="&amp;HQ$8,условия!$8:$8,"&gt;="&amp;HQ$8))</f>
        <v>110000</v>
      </c>
      <c r="HR177" s="21">
        <f>IF(HR$8="",0,HR26*SUMIFS(условия!68:68,условия!$7:$7,"&lt;="&amp;HR$8,условия!$8:$8,"&gt;="&amp;HR$8))</f>
        <v>110000</v>
      </c>
      <c r="HS177" s="21">
        <f>IF(HS$8="",0,HS26*SUMIFS(условия!68:68,условия!$7:$7,"&lt;="&amp;HS$8,условия!$8:$8,"&gt;="&amp;HS$8))</f>
        <v>110000</v>
      </c>
      <c r="HT177" s="21">
        <f>IF(HT$8="",0,HT26*SUMIFS(условия!68:68,условия!$7:$7,"&lt;="&amp;HT$8,условия!$8:$8,"&gt;="&amp;HT$8))</f>
        <v>110000</v>
      </c>
      <c r="HU177" s="21">
        <f>IF(HU$8="",0,HU26*SUMIFS(условия!68:68,условия!$7:$7,"&lt;="&amp;HU$8,условия!$8:$8,"&gt;="&amp;HU$8))</f>
        <v>110000</v>
      </c>
      <c r="HV177" s="21">
        <f>IF(HV$8="",0,HV26*SUMIFS(условия!68:68,условия!$7:$7,"&lt;="&amp;HV$8,условия!$8:$8,"&gt;="&amp;HV$8))</f>
        <v>110000</v>
      </c>
      <c r="HW177" s="21">
        <f>IF(HW$8="",0,HW26*SUMIFS(условия!68:68,условия!$7:$7,"&lt;="&amp;HW$8,условия!$8:$8,"&gt;="&amp;HW$8))</f>
        <v>110000</v>
      </c>
      <c r="HX177" s="21">
        <f>IF(HX$8="",0,HX26*SUMIFS(условия!68:68,условия!$7:$7,"&lt;="&amp;HX$8,условия!$8:$8,"&gt;="&amp;HX$8))</f>
        <v>110000</v>
      </c>
      <c r="HY177" s="21">
        <f>IF(HY$8="",0,HY26*SUMIFS(условия!68:68,условия!$7:$7,"&lt;="&amp;HY$8,условия!$8:$8,"&gt;="&amp;HY$8))</f>
        <v>150000</v>
      </c>
      <c r="HZ177" s="21">
        <f>IF(HZ$8="",0,HZ26*SUMIFS(условия!68:68,условия!$7:$7,"&lt;="&amp;HZ$8,условия!$8:$8,"&gt;="&amp;HZ$8))</f>
        <v>150000</v>
      </c>
      <c r="IA177" s="21">
        <f>IF(IA$8="",0,IA26*SUMIFS(условия!68:68,условия!$7:$7,"&lt;="&amp;IA$8,условия!$8:$8,"&gt;="&amp;IA$8))</f>
        <v>150000</v>
      </c>
      <c r="IB177" s="21">
        <f>IF(IB$8="",0,IB26*SUMIFS(условия!68:68,условия!$7:$7,"&lt;="&amp;IB$8,условия!$8:$8,"&gt;="&amp;IB$8))</f>
        <v>150000</v>
      </c>
      <c r="IC177" s="21">
        <f>IF(IC$8="",0,IC26*SUMIFS(условия!68:68,условия!$7:$7,"&lt;="&amp;IC$8,условия!$8:$8,"&gt;="&amp;IC$8))</f>
        <v>150000</v>
      </c>
      <c r="ID177" s="21">
        <f>IF(ID$8="",0,ID26*SUMIFS(условия!68:68,условия!$7:$7,"&lt;="&amp;ID$8,условия!$8:$8,"&gt;="&amp;ID$8))</f>
        <v>150000</v>
      </c>
      <c r="IE177" s="21">
        <f>IF(IE$8="",0,IE26*SUMIFS(условия!68:68,условия!$7:$7,"&lt;="&amp;IE$8,условия!$8:$8,"&gt;="&amp;IE$8))</f>
        <v>150000</v>
      </c>
      <c r="IF177" s="21">
        <f>IF(IF$8="",0,IF26*SUMIFS(условия!68:68,условия!$7:$7,"&lt;="&amp;IF$8,условия!$8:$8,"&gt;="&amp;IF$8))</f>
        <v>150000</v>
      </c>
      <c r="IG177" s="21">
        <f>IF(IG$8="",0,IG26*SUMIFS(условия!68:68,условия!$7:$7,"&lt;="&amp;IG$8,условия!$8:$8,"&gt;="&amp;IG$8))</f>
        <v>150000</v>
      </c>
      <c r="IH177" s="21">
        <f>IF(IH$8="",0,IH26*SUMIFS(условия!68:68,условия!$7:$7,"&lt;="&amp;IH$8,условия!$8:$8,"&gt;="&amp;IH$8))</f>
        <v>150000</v>
      </c>
      <c r="II177" s="21">
        <f>IF(II$8="",0,II26*SUMIFS(условия!68:68,условия!$7:$7,"&lt;="&amp;II$8,условия!$8:$8,"&gt;="&amp;II$8))</f>
        <v>150000</v>
      </c>
      <c r="IJ177" s="21">
        <f>IF(IJ$8="",0,IJ26*SUMIFS(условия!68:68,условия!$7:$7,"&lt;="&amp;IJ$8,условия!$8:$8,"&gt;="&amp;IJ$8))</f>
        <v>150000</v>
      </c>
      <c r="IK177" s="21">
        <f>IF(IK$8="",0,IK26*SUMIFS(условия!68:68,условия!$7:$7,"&lt;="&amp;IK$8,условия!$8:$8,"&gt;="&amp;IK$8))</f>
        <v>150000</v>
      </c>
      <c r="IL177" s="21">
        <f>IF(IL$8="",0,IL26*SUMIFS(условия!68:68,условия!$7:$7,"&lt;="&amp;IL$8,условия!$8:$8,"&gt;="&amp;IL$8))</f>
        <v>150000</v>
      </c>
      <c r="IM177" s="21">
        <f>IF(IM$8="",0,IM26*SUMIFS(условия!68:68,условия!$7:$7,"&lt;="&amp;IM$8,условия!$8:$8,"&gt;="&amp;IM$8))</f>
        <v>150000</v>
      </c>
      <c r="IN177" s="21">
        <f>IF(IN$8="",0,IN26*SUMIFS(условия!68:68,условия!$7:$7,"&lt;="&amp;IN$8,условия!$8:$8,"&gt;="&amp;IN$8))</f>
        <v>150000</v>
      </c>
      <c r="IO177" s="21">
        <f>IF(IO$8="",0,IO26*SUMIFS(условия!68:68,условия!$7:$7,"&lt;="&amp;IO$8,условия!$8:$8,"&gt;="&amp;IO$8))</f>
        <v>150000</v>
      </c>
      <c r="IP177" s="21">
        <f>IF(IP$8="",0,IP26*SUMIFS(условия!68:68,условия!$7:$7,"&lt;="&amp;IP$8,условия!$8:$8,"&gt;="&amp;IP$8))</f>
        <v>150000</v>
      </c>
      <c r="IQ177" s="21">
        <f>IF(IQ$8="",0,IQ26*SUMIFS(условия!68:68,условия!$7:$7,"&lt;="&amp;IQ$8,условия!$8:$8,"&gt;="&amp;IQ$8))</f>
        <v>150000</v>
      </c>
      <c r="IR177" s="21">
        <f>IF(IR$8="",0,IR26*SUMIFS(условия!68:68,условия!$7:$7,"&lt;="&amp;IR$8,условия!$8:$8,"&gt;="&amp;IR$8))</f>
        <v>150000</v>
      </c>
      <c r="IS177" s="21">
        <f>IF(IS$8="",0,IS26*SUMIFS(условия!68:68,условия!$7:$7,"&lt;="&amp;IS$8,условия!$8:$8,"&gt;="&amp;IS$8))</f>
        <v>150000</v>
      </c>
      <c r="IT177" s="21">
        <f>IF(IT$8="",0,IT26*SUMIFS(условия!68:68,условия!$7:$7,"&lt;="&amp;IT$8,условия!$8:$8,"&gt;="&amp;IT$8))</f>
        <v>150000</v>
      </c>
      <c r="IU177" s="21">
        <f>IF(IU$8="",0,IU26*SUMIFS(условия!68:68,условия!$7:$7,"&lt;="&amp;IU$8,условия!$8:$8,"&gt;="&amp;IU$8))</f>
        <v>150000</v>
      </c>
      <c r="IV177" s="21">
        <f>IF(IV$8="",0,IV26*SUMIFS(условия!68:68,условия!$7:$7,"&lt;="&amp;IV$8,условия!$8:$8,"&gt;="&amp;IV$8))</f>
        <v>150000</v>
      </c>
      <c r="IW177" s="21">
        <f>IF(IW$8="",0,IW26*SUMIFS(условия!68:68,условия!$7:$7,"&lt;="&amp;IW$8,условия!$8:$8,"&gt;="&amp;IW$8))</f>
        <v>150000</v>
      </c>
      <c r="IX177" s="21">
        <f>IF(IX$8="",0,IX26*SUMIFS(условия!68:68,условия!$7:$7,"&lt;="&amp;IX$8,условия!$8:$8,"&gt;="&amp;IX$8))</f>
        <v>150000</v>
      </c>
      <c r="IY177" s="21">
        <f>IF(IY$8="",0,IY26*SUMIFS(условия!68:68,условия!$7:$7,"&lt;="&amp;IY$8,условия!$8:$8,"&gt;="&amp;IY$8))</f>
        <v>150000</v>
      </c>
      <c r="IZ177" s="21">
        <f>IF(IZ$8="",0,IZ26*SUMIFS(условия!68:68,условия!$7:$7,"&lt;="&amp;IZ$8,условия!$8:$8,"&gt;="&amp;IZ$8))</f>
        <v>150000</v>
      </c>
      <c r="JA177" s="21">
        <f>IF(JA$8="",0,JA26*SUMIFS(условия!68:68,условия!$7:$7,"&lt;="&amp;JA$8,условия!$8:$8,"&gt;="&amp;JA$8))</f>
        <v>194999.99999999991</v>
      </c>
      <c r="JB177" s="21">
        <f>IF(JB$8="",0,JB26*SUMIFS(условия!68:68,условия!$7:$7,"&lt;="&amp;JB$8,условия!$8:$8,"&gt;="&amp;JB$8))</f>
        <v>194999.99999999991</v>
      </c>
      <c r="JC177" s="21">
        <f>IF(JC$8="",0,JC26*SUMIFS(условия!68:68,условия!$7:$7,"&lt;="&amp;JC$8,условия!$8:$8,"&gt;="&amp;JC$8))</f>
        <v>194999.99999999991</v>
      </c>
      <c r="JD177" s="21">
        <f>IF(JD$8="",0,JD26*SUMIFS(условия!68:68,условия!$7:$7,"&lt;="&amp;JD$8,условия!$8:$8,"&gt;="&amp;JD$8))</f>
        <v>194999.99999999991</v>
      </c>
      <c r="JE177" s="21">
        <f>IF(JE$8="",0,JE26*SUMIFS(условия!68:68,условия!$7:$7,"&lt;="&amp;JE$8,условия!$8:$8,"&gt;="&amp;JE$8))</f>
        <v>194999.99999999991</v>
      </c>
      <c r="JF177" s="21">
        <f>IF(JF$8="",0,JF26*SUMIFS(условия!68:68,условия!$7:$7,"&lt;="&amp;JF$8,условия!$8:$8,"&gt;="&amp;JF$8))</f>
        <v>194999.99999999991</v>
      </c>
      <c r="JG177" s="21">
        <f>IF(JG$8="",0,JG26*SUMIFS(условия!68:68,условия!$7:$7,"&lt;="&amp;JG$8,условия!$8:$8,"&gt;="&amp;JG$8))</f>
        <v>194999.99999999991</v>
      </c>
      <c r="JH177" s="21">
        <f>IF(JH$8="",0,JH26*SUMIFS(условия!68:68,условия!$7:$7,"&lt;="&amp;JH$8,условия!$8:$8,"&gt;="&amp;JH$8))</f>
        <v>194999.99999999991</v>
      </c>
      <c r="JI177" s="21">
        <f>IF(JI$8="",0,JI26*SUMIFS(условия!68:68,условия!$7:$7,"&lt;="&amp;JI$8,условия!$8:$8,"&gt;="&amp;JI$8))</f>
        <v>194999.99999999991</v>
      </c>
      <c r="JJ177" s="21">
        <f>IF(JJ$8="",0,JJ26*SUMIFS(условия!68:68,условия!$7:$7,"&lt;="&amp;JJ$8,условия!$8:$8,"&gt;="&amp;JJ$8))</f>
        <v>194999.99999999991</v>
      </c>
      <c r="JK177" s="21">
        <f>IF(JK$8="",0,JK26*SUMIFS(условия!68:68,условия!$7:$7,"&lt;="&amp;JK$8,условия!$8:$8,"&gt;="&amp;JK$8))</f>
        <v>194999.99999999991</v>
      </c>
      <c r="JL177" s="21">
        <f>IF(JL$8="",0,JL26*SUMIFS(условия!68:68,условия!$7:$7,"&lt;="&amp;JL$8,условия!$8:$8,"&gt;="&amp;JL$8))</f>
        <v>194999.99999999991</v>
      </c>
      <c r="JM177" s="21">
        <f>IF(JM$8="",0,JM26*SUMIFS(условия!68:68,условия!$7:$7,"&lt;="&amp;JM$8,условия!$8:$8,"&gt;="&amp;JM$8))</f>
        <v>194999.99999999991</v>
      </c>
      <c r="JN177" s="21">
        <f>IF(JN$8="",0,JN26*SUMIFS(условия!68:68,условия!$7:$7,"&lt;="&amp;JN$8,условия!$8:$8,"&gt;="&amp;JN$8))</f>
        <v>194999.99999999991</v>
      </c>
      <c r="JO177" s="21">
        <f>IF(JO$8="",0,JO26*SUMIFS(условия!68:68,условия!$7:$7,"&lt;="&amp;JO$8,условия!$8:$8,"&gt;="&amp;JO$8))</f>
        <v>194999.99999999991</v>
      </c>
      <c r="JP177" s="21">
        <f>IF(JP$8="",0,JP26*SUMIFS(условия!68:68,условия!$7:$7,"&lt;="&amp;JP$8,условия!$8:$8,"&gt;="&amp;JP$8))</f>
        <v>194999.99999999991</v>
      </c>
      <c r="JQ177" s="21">
        <f>IF(JQ$8="",0,JQ26*SUMIFS(условия!68:68,условия!$7:$7,"&lt;="&amp;JQ$8,условия!$8:$8,"&gt;="&amp;JQ$8))</f>
        <v>194999.99999999991</v>
      </c>
      <c r="JR177" s="21">
        <f>IF(JR$8="",0,JR26*SUMIFS(условия!68:68,условия!$7:$7,"&lt;="&amp;JR$8,условия!$8:$8,"&gt;="&amp;JR$8))</f>
        <v>194999.99999999991</v>
      </c>
      <c r="JS177" s="21">
        <f>IF(JS$8="",0,JS26*SUMIFS(условия!68:68,условия!$7:$7,"&lt;="&amp;JS$8,условия!$8:$8,"&gt;="&amp;JS$8))</f>
        <v>194999.99999999991</v>
      </c>
      <c r="JT177" s="21">
        <f>IF(JT$8="",0,JT26*SUMIFS(условия!68:68,условия!$7:$7,"&lt;="&amp;JT$8,условия!$8:$8,"&gt;="&amp;JT$8))</f>
        <v>194999.99999999991</v>
      </c>
      <c r="JU177" s="21">
        <f>IF(JU$8="",0,JU26*SUMIFS(условия!68:68,условия!$7:$7,"&lt;="&amp;JU$8,условия!$8:$8,"&gt;="&amp;JU$8))</f>
        <v>194999.99999999991</v>
      </c>
      <c r="JV177" s="21">
        <f>IF(JV$8="",0,JV26*SUMIFS(условия!68:68,условия!$7:$7,"&lt;="&amp;JV$8,условия!$8:$8,"&gt;="&amp;JV$8))</f>
        <v>194999.99999999991</v>
      </c>
      <c r="JW177" s="21">
        <f>IF(JW$8="",0,JW26*SUMIFS(условия!68:68,условия!$7:$7,"&lt;="&amp;JW$8,условия!$8:$8,"&gt;="&amp;JW$8))</f>
        <v>194999.99999999991</v>
      </c>
      <c r="JX177" s="21">
        <f>IF(JX$8="",0,JX26*SUMIFS(условия!68:68,условия!$7:$7,"&lt;="&amp;JX$8,условия!$8:$8,"&gt;="&amp;JX$8))</f>
        <v>194999.99999999991</v>
      </c>
      <c r="JY177" s="21">
        <f>IF(JY$8="",0,JY26*SUMIFS(условия!68:68,условия!$7:$7,"&lt;="&amp;JY$8,условия!$8:$8,"&gt;="&amp;JY$8))</f>
        <v>194999.99999999991</v>
      </c>
      <c r="JZ177" s="21">
        <f>IF(JZ$8="",0,JZ26*SUMIFS(условия!68:68,условия!$7:$7,"&lt;="&amp;JZ$8,условия!$8:$8,"&gt;="&amp;JZ$8))</f>
        <v>194999.99999999991</v>
      </c>
      <c r="KA177" s="21">
        <f>IF(KA$8="",0,KA26*SUMIFS(условия!68:68,условия!$7:$7,"&lt;="&amp;KA$8,условия!$8:$8,"&gt;="&amp;KA$8))</f>
        <v>194999.99999999991</v>
      </c>
      <c r="KB177" s="21">
        <f>IF(KB$8="",0,KB26*SUMIFS(условия!68:68,условия!$7:$7,"&lt;="&amp;KB$8,условия!$8:$8,"&gt;="&amp;KB$8))</f>
        <v>194999.99999999991</v>
      </c>
      <c r="KC177" s="21">
        <f>IF(KC$8="",0,KC26*SUMIFS(условия!68:68,условия!$7:$7,"&lt;="&amp;KC$8,условия!$8:$8,"&gt;="&amp;KC$8))</f>
        <v>194999.99999999991</v>
      </c>
      <c r="KD177" s="21">
        <f>IF(KD$8="",0,KD26*SUMIFS(условия!68:68,условия!$7:$7,"&lt;="&amp;KD$8,условия!$8:$8,"&gt;="&amp;KD$8))</f>
        <v>194999.99999999991</v>
      </c>
      <c r="KE177" s="21">
        <f>IF(KE$8="",0,KE26*SUMIFS(условия!68:68,условия!$7:$7,"&lt;="&amp;KE$8,условия!$8:$8,"&gt;="&amp;KE$8))</f>
        <v>194999.99999999991</v>
      </c>
      <c r="KF177" s="21">
        <f>IF(KF$8="",0,KF26*SUMIFS(условия!68:68,условия!$7:$7,"&lt;="&amp;KF$8,условия!$8:$8,"&gt;="&amp;KF$8))</f>
        <v>179999.99999999997</v>
      </c>
      <c r="KG177" s="21">
        <f>IF(KG$8="",0,KG26*SUMIFS(условия!68:68,условия!$7:$7,"&lt;="&amp;KG$8,условия!$8:$8,"&gt;="&amp;KG$8))</f>
        <v>179999.99999999997</v>
      </c>
      <c r="KH177" s="21">
        <f>IF(KH$8="",0,KH26*SUMIFS(условия!68:68,условия!$7:$7,"&lt;="&amp;KH$8,условия!$8:$8,"&gt;="&amp;KH$8))</f>
        <v>179999.99999999997</v>
      </c>
      <c r="KI177" s="21">
        <f>IF(KI$8="",0,KI26*SUMIFS(условия!68:68,условия!$7:$7,"&lt;="&amp;KI$8,условия!$8:$8,"&gt;="&amp;KI$8))</f>
        <v>179999.99999999997</v>
      </c>
      <c r="KJ177" s="21">
        <f>IF(KJ$8="",0,KJ26*SUMIFS(условия!68:68,условия!$7:$7,"&lt;="&amp;KJ$8,условия!$8:$8,"&gt;="&amp;KJ$8))</f>
        <v>179999.99999999997</v>
      </c>
      <c r="KK177" s="21">
        <f>IF(KK$8="",0,KK26*SUMIFS(условия!68:68,условия!$7:$7,"&lt;="&amp;KK$8,условия!$8:$8,"&gt;="&amp;KK$8))</f>
        <v>179999.99999999997</v>
      </c>
      <c r="KL177" s="21">
        <f>IF(KL$8="",0,KL26*SUMIFS(условия!68:68,условия!$7:$7,"&lt;="&amp;KL$8,условия!$8:$8,"&gt;="&amp;KL$8))</f>
        <v>179999.99999999997</v>
      </c>
      <c r="KM177" s="21">
        <f>IF(KM$8="",0,KM26*SUMIFS(условия!68:68,условия!$7:$7,"&lt;="&amp;KM$8,условия!$8:$8,"&gt;="&amp;KM$8))</f>
        <v>179999.99999999997</v>
      </c>
      <c r="KN177" s="21">
        <f>IF(KN$8="",0,KN26*SUMIFS(условия!68:68,условия!$7:$7,"&lt;="&amp;KN$8,условия!$8:$8,"&gt;="&amp;KN$8))</f>
        <v>179999.99999999997</v>
      </c>
      <c r="KO177" s="21">
        <f>IF(KO$8="",0,KO26*SUMIFS(условия!68:68,условия!$7:$7,"&lt;="&amp;KO$8,условия!$8:$8,"&gt;="&amp;KO$8))</f>
        <v>179999.99999999997</v>
      </c>
      <c r="KP177" s="21">
        <f>IF(KP$8="",0,KP26*SUMIFS(условия!68:68,условия!$7:$7,"&lt;="&amp;KP$8,условия!$8:$8,"&gt;="&amp;KP$8))</f>
        <v>179999.99999999997</v>
      </c>
      <c r="KQ177" s="21">
        <f>IF(KQ$8="",0,KQ26*SUMIFS(условия!68:68,условия!$7:$7,"&lt;="&amp;KQ$8,условия!$8:$8,"&gt;="&amp;KQ$8))</f>
        <v>179999.99999999997</v>
      </c>
      <c r="KR177" s="21">
        <f>IF(KR$8="",0,KR26*SUMIFS(условия!68:68,условия!$7:$7,"&lt;="&amp;KR$8,условия!$8:$8,"&gt;="&amp;KR$8))</f>
        <v>179999.99999999997</v>
      </c>
      <c r="KS177" s="21">
        <f>IF(KS$8="",0,KS26*SUMIFS(условия!68:68,условия!$7:$7,"&lt;="&amp;KS$8,условия!$8:$8,"&gt;="&amp;KS$8))</f>
        <v>179999.99999999997</v>
      </c>
      <c r="KT177" s="21">
        <f>IF(KT$8="",0,KT26*SUMIFS(условия!68:68,условия!$7:$7,"&lt;="&amp;KT$8,условия!$8:$8,"&gt;="&amp;KT$8))</f>
        <v>179999.99999999997</v>
      </c>
      <c r="KU177" s="21">
        <f>IF(KU$8="",0,KU26*SUMIFS(условия!68:68,условия!$7:$7,"&lt;="&amp;KU$8,условия!$8:$8,"&gt;="&amp;KU$8))</f>
        <v>179999.99999999997</v>
      </c>
      <c r="KV177" s="21">
        <f>IF(KV$8="",0,KV26*SUMIFS(условия!68:68,условия!$7:$7,"&lt;="&amp;KV$8,условия!$8:$8,"&gt;="&amp;KV$8))</f>
        <v>179999.99999999997</v>
      </c>
      <c r="KW177" s="21">
        <f>IF(KW$8="",0,KW26*SUMIFS(условия!68:68,условия!$7:$7,"&lt;="&amp;KW$8,условия!$8:$8,"&gt;="&amp;KW$8))</f>
        <v>179999.99999999997</v>
      </c>
      <c r="KX177" s="21">
        <f>IF(KX$8="",0,KX26*SUMIFS(условия!68:68,условия!$7:$7,"&lt;="&amp;KX$8,условия!$8:$8,"&gt;="&amp;KX$8))</f>
        <v>179999.99999999997</v>
      </c>
      <c r="KY177" s="21">
        <f>IF(KY$8="",0,KY26*SUMIFS(условия!68:68,условия!$7:$7,"&lt;="&amp;KY$8,условия!$8:$8,"&gt;="&amp;KY$8))</f>
        <v>179999.99999999997</v>
      </c>
      <c r="KZ177" s="21">
        <f>IF(KZ$8="",0,KZ26*SUMIFS(условия!68:68,условия!$7:$7,"&lt;="&amp;KZ$8,условия!$8:$8,"&gt;="&amp;KZ$8))</f>
        <v>179999.99999999997</v>
      </c>
      <c r="LA177" s="21">
        <f>IF(LA$8="",0,LA26*SUMIFS(условия!68:68,условия!$7:$7,"&lt;="&amp;LA$8,условия!$8:$8,"&gt;="&amp;LA$8))</f>
        <v>179999.99999999997</v>
      </c>
      <c r="LB177" s="21">
        <f>IF(LB$8="",0,LB26*SUMIFS(условия!68:68,условия!$7:$7,"&lt;="&amp;LB$8,условия!$8:$8,"&gt;="&amp;LB$8))</f>
        <v>179999.99999999997</v>
      </c>
      <c r="LC177" s="21">
        <f>IF(LC$8="",0,LC26*SUMIFS(условия!68:68,условия!$7:$7,"&lt;="&amp;LC$8,условия!$8:$8,"&gt;="&amp;LC$8))</f>
        <v>179999.99999999997</v>
      </c>
      <c r="LD177" s="21">
        <f>IF(LD$8="",0,LD26*SUMIFS(условия!68:68,условия!$7:$7,"&lt;="&amp;LD$8,условия!$8:$8,"&gt;="&amp;LD$8))</f>
        <v>179999.99999999997</v>
      </c>
      <c r="LE177" s="21">
        <f>IF(LE$8="",0,LE26*SUMIFS(условия!68:68,условия!$7:$7,"&lt;="&amp;LE$8,условия!$8:$8,"&gt;="&amp;LE$8))</f>
        <v>179999.99999999997</v>
      </c>
      <c r="LF177" s="21">
        <f>IF(LF$8="",0,LF26*SUMIFS(условия!68:68,условия!$7:$7,"&lt;="&amp;LF$8,условия!$8:$8,"&gt;="&amp;LF$8))</f>
        <v>179999.99999999997</v>
      </c>
      <c r="LG177" s="21">
        <f>IF(LG$8="",0,LG26*SUMIFS(условия!68:68,условия!$7:$7,"&lt;="&amp;LG$8,условия!$8:$8,"&gt;="&amp;LG$8))</f>
        <v>179999.99999999997</v>
      </c>
      <c r="LH177" s="21">
        <f>IF(LH$8="",0,LH26*SUMIFS(условия!68:68,условия!$7:$7,"&lt;="&amp;LH$8,условия!$8:$8,"&gt;="&amp;LH$8))</f>
        <v>179999.99999999997</v>
      </c>
      <c r="LI177" s="21">
        <f>IF(LI$8="",0,LI26*SUMIFS(условия!68:68,условия!$7:$7,"&lt;="&amp;LI$8,условия!$8:$8,"&gt;="&amp;LI$8))</f>
        <v>179999.99999999997</v>
      </c>
      <c r="LJ177" s="21">
        <f>IF(LJ$8="",0,LJ26*SUMIFS(условия!68:68,условия!$7:$7,"&lt;="&amp;LJ$8,условия!$8:$8,"&gt;="&amp;LJ$8))</f>
        <v>140000</v>
      </c>
      <c r="LK177" s="21">
        <f>IF(LK$8="",0,LK26*SUMIFS(условия!68:68,условия!$7:$7,"&lt;="&amp;LK$8,условия!$8:$8,"&gt;="&amp;LK$8))</f>
        <v>140000</v>
      </c>
      <c r="LL177" s="21">
        <f>IF(LL$8="",0,LL26*SUMIFS(условия!68:68,условия!$7:$7,"&lt;="&amp;LL$8,условия!$8:$8,"&gt;="&amp;LL$8))</f>
        <v>140000</v>
      </c>
      <c r="LM177" s="21">
        <f>IF(LM$8="",0,LM26*SUMIFS(условия!68:68,условия!$7:$7,"&lt;="&amp;LM$8,условия!$8:$8,"&gt;="&amp;LM$8))</f>
        <v>140000</v>
      </c>
      <c r="LN177" s="21">
        <f>IF(LN$8="",0,LN26*SUMIFS(условия!68:68,условия!$7:$7,"&lt;="&amp;LN$8,условия!$8:$8,"&gt;="&amp;LN$8))</f>
        <v>140000</v>
      </c>
      <c r="LO177" s="21">
        <f>IF(LO$8="",0,LO26*SUMIFS(условия!68:68,условия!$7:$7,"&lt;="&amp;LO$8,условия!$8:$8,"&gt;="&amp;LO$8))</f>
        <v>140000</v>
      </c>
      <c r="LP177" s="21">
        <f>IF(LP$8="",0,LP26*SUMIFS(условия!68:68,условия!$7:$7,"&lt;="&amp;LP$8,условия!$8:$8,"&gt;="&amp;LP$8))</f>
        <v>140000</v>
      </c>
      <c r="LQ177" s="21">
        <f>IF(LQ$8="",0,LQ26*SUMIFS(условия!68:68,условия!$7:$7,"&lt;="&amp;LQ$8,условия!$8:$8,"&gt;="&amp;LQ$8))</f>
        <v>140000</v>
      </c>
      <c r="LR177" s="21">
        <f>IF(LR$8="",0,LR26*SUMIFS(условия!68:68,условия!$7:$7,"&lt;="&amp;LR$8,условия!$8:$8,"&gt;="&amp;LR$8))</f>
        <v>140000</v>
      </c>
      <c r="LS177" s="21">
        <f>IF(LS$8="",0,LS26*SUMIFS(условия!68:68,условия!$7:$7,"&lt;="&amp;LS$8,условия!$8:$8,"&gt;="&amp;LS$8))</f>
        <v>140000</v>
      </c>
      <c r="LT177" s="21">
        <f>IF(LT$8="",0,LT26*SUMIFS(условия!68:68,условия!$7:$7,"&lt;="&amp;LT$8,условия!$8:$8,"&gt;="&amp;LT$8))</f>
        <v>140000</v>
      </c>
      <c r="LU177" s="21">
        <f>IF(LU$8="",0,LU26*SUMIFS(условия!68:68,условия!$7:$7,"&lt;="&amp;LU$8,условия!$8:$8,"&gt;="&amp;LU$8))</f>
        <v>140000</v>
      </c>
      <c r="LV177" s="21">
        <f>IF(LV$8="",0,LV26*SUMIFS(условия!68:68,условия!$7:$7,"&lt;="&amp;LV$8,условия!$8:$8,"&gt;="&amp;LV$8))</f>
        <v>140000</v>
      </c>
      <c r="LW177" s="21">
        <f>IF(LW$8="",0,LW26*SUMIFS(условия!68:68,условия!$7:$7,"&lt;="&amp;LW$8,условия!$8:$8,"&gt;="&amp;LW$8))</f>
        <v>140000</v>
      </c>
      <c r="LX177" s="21">
        <f>IF(LX$8="",0,LX26*SUMIFS(условия!68:68,условия!$7:$7,"&lt;="&amp;LX$8,условия!$8:$8,"&gt;="&amp;LX$8))</f>
        <v>140000</v>
      </c>
      <c r="LY177" s="21">
        <f>IF(LY$8="",0,LY26*SUMIFS(условия!68:68,условия!$7:$7,"&lt;="&amp;LY$8,условия!$8:$8,"&gt;="&amp;LY$8))</f>
        <v>140000</v>
      </c>
      <c r="LZ177" s="21">
        <f>IF(LZ$8="",0,LZ26*SUMIFS(условия!68:68,условия!$7:$7,"&lt;="&amp;LZ$8,условия!$8:$8,"&gt;="&amp;LZ$8))</f>
        <v>140000</v>
      </c>
      <c r="MA177" s="21">
        <f>IF(MA$8="",0,MA26*SUMIFS(условия!68:68,условия!$7:$7,"&lt;="&amp;MA$8,условия!$8:$8,"&gt;="&amp;MA$8))</f>
        <v>140000</v>
      </c>
      <c r="MB177" s="21">
        <f>IF(MB$8="",0,MB26*SUMIFS(условия!68:68,условия!$7:$7,"&lt;="&amp;MB$8,условия!$8:$8,"&gt;="&amp;MB$8))</f>
        <v>140000</v>
      </c>
      <c r="MC177" s="21">
        <f>IF(MC$8="",0,MC26*SUMIFS(условия!68:68,условия!$7:$7,"&lt;="&amp;MC$8,условия!$8:$8,"&gt;="&amp;MC$8))</f>
        <v>140000</v>
      </c>
      <c r="MD177" s="21">
        <f>IF(MD$8="",0,MD26*SUMIFS(условия!68:68,условия!$7:$7,"&lt;="&amp;MD$8,условия!$8:$8,"&gt;="&amp;MD$8))</f>
        <v>140000</v>
      </c>
      <c r="ME177" s="21">
        <f>IF(ME$8="",0,ME26*SUMIFS(условия!68:68,условия!$7:$7,"&lt;="&amp;ME$8,условия!$8:$8,"&gt;="&amp;ME$8))</f>
        <v>140000</v>
      </c>
      <c r="MF177" s="21">
        <f>IF(MF$8="",0,MF26*SUMIFS(условия!68:68,условия!$7:$7,"&lt;="&amp;MF$8,условия!$8:$8,"&gt;="&amp;MF$8))</f>
        <v>140000</v>
      </c>
      <c r="MG177" s="21">
        <f>IF(MG$8="",0,MG26*SUMIFS(условия!68:68,условия!$7:$7,"&lt;="&amp;MG$8,условия!$8:$8,"&gt;="&amp;MG$8))</f>
        <v>140000</v>
      </c>
      <c r="MH177" s="21">
        <f>IF(MH$8="",0,MH26*SUMIFS(условия!68:68,условия!$7:$7,"&lt;="&amp;MH$8,условия!$8:$8,"&gt;="&amp;MH$8))</f>
        <v>140000</v>
      </c>
      <c r="MI177" s="21">
        <f>IF(MI$8="",0,MI26*SUMIFS(условия!68:68,условия!$7:$7,"&lt;="&amp;MI$8,условия!$8:$8,"&gt;="&amp;MI$8))</f>
        <v>140000</v>
      </c>
      <c r="MJ177" s="21">
        <f>IF(MJ$8="",0,MJ26*SUMIFS(условия!68:68,условия!$7:$7,"&lt;="&amp;MJ$8,условия!$8:$8,"&gt;="&amp;MJ$8))</f>
        <v>140000</v>
      </c>
      <c r="MK177" s="21">
        <f>IF(MK$8="",0,MK26*SUMIFS(условия!68:68,условия!$7:$7,"&lt;="&amp;MK$8,условия!$8:$8,"&gt;="&amp;MK$8))</f>
        <v>140000</v>
      </c>
      <c r="ML177" s="21">
        <f>IF(ML$8="",0,ML26*SUMIFS(условия!68:68,условия!$7:$7,"&lt;="&amp;ML$8,условия!$8:$8,"&gt;="&amp;ML$8))</f>
        <v>140000</v>
      </c>
      <c r="MM177" s="21">
        <f>IF(MM$8="",0,MM26*SUMIFS(условия!68:68,условия!$7:$7,"&lt;="&amp;MM$8,условия!$8:$8,"&gt;="&amp;MM$8))</f>
        <v>140000</v>
      </c>
      <c r="MN177" s="21">
        <f>IF(MN$8="",0,MN26*SUMIFS(условия!68:68,условия!$7:$7,"&lt;="&amp;MN$8,условия!$8:$8,"&gt;="&amp;MN$8))</f>
        <v>140000</v>
      </c>
      <c r="MO177" s="21">
        <f>IF(MO$8="",0,MO26*SUMIFS(условия!68:68,условия!$7:$7,"&lt;="&amp;MO$8,условия!$8:$8,"&gt;="&amp;MO$8))</f>
        <v>152000.00000000003</v>
      </c>
      <c r="MP177" s="21">
        <f>IF(MP$8="",0,MP26*SUMIFS(условия!68:68,условия!$7:$7,"&lt;="&amp;MP$8,условия!$8:$8,"&gt;="&amp;MP$8))</f>
        <v>152000.00000000003</v>
      </c>
      <c r="MQ177" s="21">
        <f>IF(MQ$8="",0,MQ26*SUMIFS(условия!68:68,условия!$7:$7,"&lt;="&amp;MQ$8,условия!$8:$8,"&gt;="&amp;MQ$8))</f>
        <v>152000.00000000003</v>
      </c>
      <c r="MR177" s="21">
        <f>IF(MR$8="",0,MR26*SUMIFS(условия!68:68,условия!$7:$7,"&lt;="&amp;MR$8,условия!$8:$8,"&gt;="&amp;MR$8))</f>
        <v>152000.00000000003</v>
      </c>
      <c r="MS177" s="21">
        <f>IF(MS$8="",0,MS26*SUMIFS(условия!68:68,условия!$7:$7,"&lt;="&amp;MS$8,условия!$8:$8,"&gt;="&amp;MS$8))</f>
        <v>152000.00000000003</v>
      </c>
      <c r="MT177" s="21">
        <f>IF(MT$8="",0,MT26*SUMIFS(условия!68:68,условия!$7:$7,"&lt;="&amp;MT$8,условия!$8:$8,"&gt;="&amp;MT$8))</f>
        <v>152000.00000000003</v>
      </c>
      <c r="MU177" s="21">
        <f>IF(MU$8="",0,MU26*SUMIFS(условия!68:68,условия!$7:$7,"&lt;="&amp;MU$8,условия!$8:$8,"&gt;="&amp;MU$8))</f>
        <v>152000.00000000003</v>
      </c>
      <c r="MV177" s="21">
        <f>IF(MV$8="",0,MV26*SUMIFS(условия!68:68,условия!$7:$7,"&lt;="&amp;MV$8,условия!$8:$8,"&gt;="&amp;MV$8))</f>
        <v>152000.00000000003</v>
      </c>
      <c r="MW177" s="21">
        <f>IF(MW$8="",0,MW26*SUMIFS(условия!68:68,условия!$7:$7,"&lt;="&amp;MW$8,условия!$8:$8,"&gt;="&amp;MW$8))</f>
        <v>152000.00000000003</v>
      </c>
      <c r="MX177" s="21">
        <f>IF(MX$8="",0,MX26*SUMIFS(условия!68:68,условия!$7:$7,"&lt;="&amp;MX$8,условия!$8:$8,"&gt;="&amp;MX$8))</f>
        <v>152000.00000000003</v>
      </c>
      <c r="MY177" s="21">
        <f>IF(MY$8="",0,MY26*SUMIFS(условия!68:68,условия!$7:$7,"&lt;="&amp;MY$8,условия!$8:$8,"&gt;="&amp;MY$8))</f>
        <v>152000.00000000003</v>
      </c>
      <c r="MZ177" s="21">
        <f>IF(MZ$8="",0,MZ26*SUMIFS(условия!68:68,условия!$7:$7,"&lt;="&amp;MZ$8,условия!$8:$8,"&gt;="&amp;MZ$8))</f>
        <v>152000.00000000003</v>
      </c>
      <c r="NA177" s="21">
        <f>IF(NA$8="",0,NA26*SUMIFS(условия!68:68,условия!$7:$7,"&lt;="&amp;NA$8,условия!$8:$8,"&gt;="&amp;NA$8))</f>
        <v>152000.00000000003</v>
      </c>
      <c r="NB177" s="21">
        <f>IF(NB$8="",0,NB26*SUMIFS(условия!68:68,условия!$7:$7,"&lt;="&amp;NB$8,условия!$8:$8,"&gt;="&amp;NB$8))</f>
        <v>152000.00000000003</v>
      </c>
      <c r="NC177" s="21">
        <f>IF(NC$8="",0,NC26*SUMIFS(условия!68:68,условия!$7:$7,"&lt;="&amp;NC$8,условия!$8:$8,"&gt;="&amp;NC$8))</f>
        <v>152000.00000000003</v>
      </c>
      <c r="ND177" s="21">
        <f>IF(ND$8="",0,ND26*SUMIFS(условия!68:68,условия!$7:$7,"&lt;="&amp;ND$8,условия!$8:$8,"&gt;="&amp;ND$8))</f>
        <v>152000.00000000003</v>
      </c>
      <c r="NE177" s="21">
        <f>IF(NE$8="",0,NE26*SUMIFS(условия!68:68,условия!$7:$7,"&lt;="&amp;NE$8,условия!$8:$8,"&gt;="&amp;NE$8))</f>
        <v>152000.00000000003</v>
      </c>
      <c r="NF177" s="21">
        <f>IF(NF$8="",0,NF26*SUMIFS(условия!68:68,условия!$7:$7,"&lt;="&amp;NF$8,условия!$8:$8,"&gt;="&amp;NF$8))</f>
        <v>152000.00000000003</v>
      </c>
      <c r="NG177" s="21">
        <f>IF(NG$8="",0,NG26*SUMIFS(условия!68:68,условия!$7:$7,"&lt;="&amp;NG$8,условия!$8:$8,"&gt;="&amp;NG$8))</f>
        <v>152000.00000000003</v>
      </c>
      <c r="NH177" s="21">
        <f>IF(NH$8="",0,NH26*SUMIFS(условия!68:68,условия!$7:$7,"&lt;="&amp;NH$8,условия!$8:$8,"&gt;="&amp;NH$8))</f>
        <v>152000.00000000003</v>
      </c>
      <c r="NI177" s="21">
        <f>IF(NI$8="",0,NI26*SUMIFS(условия!68:68,условия!$7:$7,"&lt;="&amp;NI$8,условия!$8:$8,"&gt;="&amp;NI$8))</f>
        <v>152000.00000000003</v>
      </c>
      <c r="NJ177" s="21">
        <f>IF(NJ$8="",0,NJ26*SUMIFS(условия!68:68,условия!$7:$7,"&lt;="&amp;NJ$8,условия!$8:$8,"&gt;="&amp;NJ$8))</f>
        <v>152000.00000000003</v>
      </c>
      <c r="NK177" s="21">
        <f>IF(NK$8="",0,NK26*SUMIFS(условия!68:68,условия!$7:$7,"&lt;="&amp;NK$8,условия!$8:$8,"&gt;="&amp;NK$8))</f>
        <v>152000.00000000003</v>
      </c>
      <c r="NL177" s="21">
        <f>IF(NL$8="",0,NL26*SUMIFS(условия!68:68,условия!$7:$7,"&lt;="&amp;NL$8,условия!$8:$8,"&gt;="&amp;NL$8))</f>
        <v>152000.00000000003</v>
      </c>
      <c r="NM177" s="21">
        <f>IF(NM$8="",0,NM26*SUMIFS(условия!68:68,условия!$7:$7,"&lt;="&amp;NM$8,условия!$8:$8,"&gt;="&amp;NM$8))</f>
        <v>152000.00000000003</v>
      </c>
      <c r="NN177" s="21">
        <f>IF(NN$8="",0,NN26*SUMIFS(условия!68:68,условия!$7:$7,"&lt;="&amp;NN$8,условия!$8:$8,"&gt;="&amp;NN$8))</f>
        <v>152000.00000000003</v>
      </c>
      <c r="NO177" s="21">
        <f>IF(NO$8="",0,NO26*SUMIFS(условия!68:68,условия!$7:$7,"&lt;="&amp;NO$8,условия!$8:$8,"&gt;="&amp;NO$8))</f>
        <v>152000.00000000003</v>
      </c>
      <c r="NP177" s="21">
        <f>IF(NP$8="",0,NP26*SUMIFS(условия!68:68,условия!$7:$7,"&lt;="&amp;NP$8,условия!$8:$8,"&gt;="&amp;NP$8))</f>
        <v>152000.00000000003</v>
      </c>
      <c r="NQ177" s="21">
        <f>IF(NQ$8="",0,NQ26*SUMIFS(условия!68:68,условия!$7:$7,"&lt;="&amp;NQ$8,условия!$8:$8,"&gt;="&amp;NQ$8))</f>
        <v>152000.00000000003</v>
      </c>
      <c r="NR177" s="21">
        <f>IF(NR$8="",0,NR26*SUMIFS(условия!68:68,условия!$7:$7,"&lt;="&amp;NR$8,условия!$8:$8,"&gt;="&amp;NR$8))</f>
        <v>152000.00000000003</v>
      </c>
      <c r="NS177" s="21">
        <f>IF(NS$8="",0,NS26*SUMIFS(условия!68:68,условия!$7:$7,"&lt;="&amp;NS$8,условия!$8:$8,"&gt;="&amp;NS$8))</f>
        <v>164000.00000000003</v>
      </c>
      <c r="NT177" s="21">
        <f>IF(NT$8="",0,NT26*SUMIFS(условия!68:68,условия!$7:$7,"&lt;="&amp;NT$8,условия!$8:$8,"&gt;="&amp;NT$8))</f>
        <v>164000.00000000003</v>
      </c>
      <c r="NU177" s="21">
        <f>IF(NU$8="",0,NU26*SUMIFS(условия!68:68,условия!$7:$7,"&lt;="&amp;NU$8,условия!$8:$8,"&gt;="&amp;NU$8))</f>
        <v>164000.00000000003</v>
      </c>
      <c r="NV177" s="21">
        <f>IF(NV$8="",0,NV26*SUMIFS(условия!68:68,условия!$7:$7,"&lt;="&amp;NV$8,условия!$8:$8,"&gt;="&amp;NV$8))</f>
        <v>164000.00000000003</v>
      </c>
      <c r="NW177" s="21">
        <f>IF(NW$8="",0,NW26*SUMIFS(условия!68:68,условия!$7:$7,"&lt;="&amp;NW$8,условия!$8:$8,"&gt;="&amp;NW$8))</f>
        <v>164000.00000000003</v>
      </c>
      <c r="NX177" s="21">
        <f>IF(NX$8="",0,NX26*SUMIFS(условия!68:68,условия!$7:$7,"&lt;="&amp;NX$8,условия!$8:$8,"&gt;="&amp;NX$8))</f>
        <v>164000.00000000003</v>
      </c>
      <c r="NY177" s="21">
        <f>IF(NY$8="",0,NY26*SUMIFS(условия!68:68,условия!$7:$7,"&lt;="&amp;NY$8,условия!$8:$8,"&gt;="&amp;NY$8))</f>
        <v>164000.00000000003</v>
      </c>
      <c r="NZ177" s="21">
        <f>IF(NZ$8="",0,NZ26*SUMIFS(условия!68:68,условия!$7:$7,"&lt;="&amp;NZ$8,условия!$8:$8,"&gt;="&amp;NZ$8))</f>
        <v>164000.00000000003</v>
      </c>
      <c r="OA177" s="21">
        <f>IF(OA$8="",0,OA26*SUMIFS(условия!68:68,условия!$7:$7,"&lt;="&amp;OA$8,условия!$8:$8,"&gt;="&amp;OA$8))</f>
        <v>164000.00000000003</v>
      </c>
      <c r="OB177" s="21">
        <f>IF(OB$8="",0,OB26*SUMIFS(условия!68:68,условия!$7:$7,"&lt;="&amp;OB$8,условия!$8:$8,"&gt;="&amp;OB$8))</f>
        <v>164000.00000000003</v>
      </c>
      <c r="OC177" s="21">
        <f>IF(OC$8="",0,OC26*SUMIFS(условия!68:68,условия!$7:$7,"&lt;="&amp;OC$8,условия!$8:$8,"&gt;="&amp;OC$8))</f>
        <v>164000.00000000003</v>
      </c>
      <c r="OD177" s="21">
        <f>IF(OD$8="",0,OD26*SUMIFS(условия!68:68,условия!$7:$7,"&lt;="&amp;OD$8,условия!$8:$8,"&gt;="&amp;OD$8))</f>
        <v>164000.00000000003</v>
      </c>
      <c r="OE177" s="21">
        <f>IF(OE$8="",0,OE26*SUMIFS(условия!68:68,условия!$7:$7,"&lt;="&amp;OE$8,условия!$8:$8,"&gt;="&amp;OE$8))</f>
        <v>164000.00000000003</v>
      </c>
      <c r="OF177" s="21">
        <f>IF(OF$8="",0,OF26*SUMIFS(условия!68:68,условия!$7:$7,"&lt;="&amp;OF$8,условия!$8:$8,"&gt;="&amp;OF$8))</f>
        <v>164000.00000000003</v>
      </c>
      <c r="OG177" s="21">
        <f>IF(OG$8="",0,OG26*SUMIFS(условия!68:68,условия!$7:$7,"&lt;="&amp;OG$8,условия!$8:$8,"&gt;="&amp;OG$8))</f>
        <v>164000.00000000003</v>
      </c>
      <c r="OH177" s="21">
        <f>IF(OH$8="",0,OH26*SUMIFS(условия!68:68,условия!$7:$7,"&lt;="&amp;OH$8,условия!$8:$8,"&gt;="&amp;OH$8))</f>
        <v>164000.00000000003</v>
      </c>
      <c r="OI177" s="21">
        <f>IF(OI$8="",0,OI26*SUMIFS(условия!68:68,условия!$7:$7,"&lt;="&amp;OI$8,условия!$8:$8,"&gt;="&amp;OI$8))</f>
        <v>164000.00000000003</v>
      </c>
      <c r="OJ177" s="21">
        <f>IF(OJ$8="",0,OJ26*SUMIFS(условия!68:68,условия!$7:$7,"&lt;="&amp;OJ$8,условия!$8:$8,"&gt;="&amp;OJ$8))</f>
        <v>164000.00000000003</v>
      </c>
      <c r="OK177" s="21">
        <f>IF(OK$8="",0,OK26*SUMIFS(условия!68:68,условия!$7:$7,"&lt;="&amp;OK$8,условия!$8:$8,"&gt;="&amp;OK$8))</f>
        <v>164000.00000000003</v>
      </c>
      <c r="OL177" s="21">
        <f>IF(OL$8="",0,OL26*SUMIFS(условия!68:68,условия!$7:$7,"&lt;="&amp;OL$8,условия!$8:$8,"&gt;="&amp;OL$8))</f>
        <v>164000.00000000003</v>
      </c>
      <c r="OM177" s="21">
        <f>IF(OM$8="",0,OM26*SUMIFS(условия!68:68,условия!$7:$7,"&lt;="&amp;OM$8,условия!$8:$8,"&gt;="&amp;OM$8))</f>
        <v>164000.00000000003</v>
      </c>
      <c r="ON177" s="21">
        <f>IF(ON$8="",0,ON26*SUMIFS(условия!68:68,условия!$7:$7,"&lt;="&amp;ON$8,условия!$8:$8,"&gt;="&amp;ON$8))</f>
        <v>164000.00000000003</v>
      </c>
      <c r="OO177" s="21">
        <f>IF(OO$8="",0,OO26*SUMIFS(условия!68:68,условия!$7:$7,"&lt;="&amp;OO$8,условия!$8:$8,"&gt;="&amp;OO$8))</f>
        <v>164000.00000000003</v>
      </c>
      <c r="OP177" s="21">
        <f>IF(OP$8="",0,OP26*SUMIFS(условия!68:68,условия!$7:$7,"&lt;="&amp;OP$8,условия!$8:$8,"&gt;="&amp;OP$8))</f>
        <v>164000.00000000003</v>
      </c>
      <c r="OQ177" s="21">
        <f>IF(OQ$8="",0,OQ26*SUMIFS(условия!68:68,условия!$7:$7,"&lt;="&amp;OQ$8,условия!$8:$8,"&gt;="&amp;OQ$8))</f>
        <v>164000.00000000003</v>
      </c>
      <c r="OR177" s="21">
        <f>IF(OR$8="",0,OR26*SUMIFS(условия!68:68,условия!$7:$7,"&lt;="&amp;OR$8,условия!$8:$8,"&gt;="&amp;OR$8))</f>
        <v>164000.00000000003</v>
      </c>
      <c r="OS177" s="21">
        <f>IF(OS$8="",0,OS26*SUMIFS(условия!68:68,условия!$7:$7,"&lt;="&amp;OS$8,условия!$8:$8,"&gt;="&amp;OS$8))</f>
        <v>164000.00000000003</v>
      </c>
      <c r="OT177" s="21">
        <f>IF(OT$8="",0,OT26*SUMIFS(условия!68:68,условия!$7:$7,"&lt;="&amp;OT$8,условия!$8:$8,"&gt;="&amp;OT$8))</f>
        <v>164000.00000000003</v>
      </c>
      <c r="OU177" s="21">
        <f>IF(OU$8="",0,OU26*SUMIFS(условия!68:68,условия!$7:$7,"&lt;="&amp;OU$8,условия!$8:$8,"&gt;="&amp;OU$8))</f>
        <v>164000.00000000003</v>
      </c>
      <c r="OV177" s="21">
        <f>IF(OV$8="",0,OV26*SUMIFS(условия!68:68,условия!$7:$7,"&lt;="&amp;OV$8,условия!$8:$8,"&gt;="&amp;OV$8))</f>
        <v>164000.00000000003</v>
      </c>
      <c r="OW177" s="21">
        <f>IF(OW$8="",0,OW26*SUMIFS(условия!68:68,условия!$7:$7,"&lt;="&amp;OW$8,условия!$8:$8,"&gt;="&amp;OW$8))</f>
        <v>164000.00000000003</v>
      </c>
      <c r="OX177" s="21">
        <f>IF(OX$8="",0,OX26*SUMIFS(условия!68:68,условия!$7:$7,"&lt;="&amp;OX$8,условия!$8:$8,"&gt;="&amp;OX$8))</f>
        <v>156000</v>
      </c>
      <c r="OY177" s="21">
        <f>IF(OY$8="",0,OY26*SUMIFS(условия!68:68,условия!$7:$7,"&lt;="&amp;OY$8,условия!$8:$8,"&gt;="&amp;OY$8))</f>
        <v>156000</v>
      </c>
      <c r="OZ177" s="21">
        <f>IF(OZ$8="",0,OZ26*SUMIFS(условия!68:68,условия!$7:$7,"&lt;="&amp;OZ$8,условия!$8:$8,"&gt;="&amp;OZ$8))</f>
        <v>156000</v>
      </c>
      <c r="PA177" s="21">
        <f>IF(PA$8="",0,PA26*SUMIFS(условия!68:68,условия!$7:$7,"&lt;="&amp;PA$8,условия!$8:$8,"&gt;="&amp;PA$8))</f>
        <v>156000</v>
      </c>
      <c r="PB177" s="21">
        <f>IF(PB$8="",0,PB26*SUMIFS(условия!68:68,условия!$7:$7,"&lt;="&amp;PB$8,условия!$8:$8,"&gt;="&amp;PB$8))</f>
        <v>156000</v>
      </c>
      <c r="PC177" s="21">
        <f>IF(PC$8="",0,PC26*SUMIFS(условия!68:68,условия!$7:$7,"&lt;="&amp;PC$8,условия!$8:$8,"&gt;="&amp;PC$8))</f>
        <v>156000</v>
      </c>
      <c r="PD177" s="21">
        <f>IF(PD$8="",0,PD26*SUMIFS(условия!68:68,условия!$7:$7,"&lt;="&amp;PD$8,условия!$8:$8,"&gt;="&amp;PD$8))</f>
        <v>156000</v>
      </c>
      <c r="PE177" s="21">
        <f>IF(PE$8="",0,PE26*SUMIFS(условия!68:68,условия!$7:$7,"&lt;="&amp;PE$8,условия!$8:$8,"&gt;="&amp;PE$8))</f>
        <v>156000</v>
      </c>
      <c r="PF177" s="21">
        <f>IF(PF$8="",0,PF26*SUMIFS(условия!68:68,условия!$7:$7,"&lt;="&amp;PF$8,условия!$8:$8,"&gt;="&amp;PF$8))</f>
        <v>156000</v>
      </c>
      <c r="PG177" s="21">
        <f>IF(PG$8="",0,PG26*SUMIFS(условия!68:68,условия!$7:$7,"&lt;="&amp;PG$8,условия!$8:$8,"&gt;="&amp;PG$8))</f>
        <v>156000</v>
      </c>
      <c r="PH177" s="21">
        <f>IF(PH$8="",0,PH26*SUMIFS(условия!68:68,условия!$7:$7,"&lt;="&amp;PH$8,условия!$8:$8,"&gt;="&amp;PH$8))</f>
        <v>156000</v>
      </c>
      <c r="PI177" s="21">
        <f>IF(PI$8="",0,PI26*SUMIFS(условия!68:68,условия!$7:$7,"&lt;="&amp;PI$8,условия!$8:$8,"&gt;="&amp;PI$8))</f>
        <v>156000</v>
      </c>
      <c r="PJ177" s="21">
        <f>IF(PJ$8="",0,PJ26*SUMIFS(условия!68:68,условия!$7:$7,"&lt;="&amp;PJ$8,условия!$8:$8,"&gt;="&amp;PJ$8))</f>
        <v>156000</v>
      </c>
      <c r="PK177" s="21">
        <f>IF(PK$8="",0,PK26*SUMIFS(условия!68:68,условия!$7:$7,"&lt;="&amp;PK$8,условия!$8:$8,"&gt;="&amp;PK$8))</f>
        <v>156000</v>
      </c>
      <c r="PL177" s="21">
        <f>IF(PL$8="",0,PL26*SUMIFS(условия!68:68,условия!$7:$7,"&lt;="&amp;PL$8,условия!$8:$8,"&gt;="&amp;PL$8))</f>
        <v>156000</v>
      </c>
      <c r="PM177" s="21">
        <f>IF(PM$8="",0,PM26*SUMIFS(условия!68:68,условия!$7:$7,"&lt;="&amp;PM$8,условия!$8:$8,"&gt;="&amp;PM$8))</f>
        <v>156000</v>
      </c>
      <c r="PN177" s="21">
        <f>IF(PN$8="",0,PN26*SUMIFS(условия!68:68,условия!$7:$7,"&lt;="&amp;PN$8,условия!$8:$8,"&gt;="&amp;PN$8))</f>
        <v>156000</v>
      </c>
      <c r="PO177" s="21">
        <f>IF(PO$8="",0,PO26*SUMIFS(условия!68:68,условия!$7:$7,"&lt;="&amp;PO$8,условия!$8:$8,"&gt;="&amp;PO$8))</f>
        <v>156000</v>
      </c>
      <c r="PP177" s="21">
        <f>IF(PP$8="",0,PP26*SUMIFS(условия!68:68,условия!$7:$7,"&lt;="&amp;PP$8,условия!$8:$8,"&gt;="&amp;PP$8))</f>
        <v>156000</v>
      </c>
      <c r="PQ177" s="21">
        <f>IF(PQ$8="",0,PQ26*SUMIFS(условия!68:68,условия!$7:$7,"&lt;="&amp;PQ$8,условия!$8:$8,"&gt;="&amp;PQ$8))</f>
        <v>156000</v>
      </c>
      <c r="PR177" s="21">
        <f>IF(PR$8="",0,PR26*SUMIFS(условия!68:68,условия!$7:$7,"&lt;="&amp;PR$8,условия!$8:$8,"&gt;="&amp;PR$8))</f>
        <v>156000</v>
      </c>
      <c r="PS177" s="21">
        <f>IF(PS$8="",0,PS26*SUMIFS(условия!68:68,условия!$7:$7,"&lt;="&amp;PS$8,условия!$8:$8,"&gt;="&amp;PS$8))</f>
        <v>156000</v>
      </c>
      <c r="PT177" s="21">
        <f>IF(PT$8="",0,PT26*SUMIFS(условия!68:68,условия!$7:$7,"&lt;="&amp;PT$8,условия!$8:$8,"&gt;="&amp;PT$8))</f>
        <v>156000</v>
      </c>
      <c r="PU177" s="21">
        <f>IF(PU$8="",0,PU26*SUMIFS(условия!68:68,условия!$7:$7,"&lt;="&amp;PU$8,условия!$8:$8,"&gt;="&amp;PU$8))</f>
        <v>156000</v>
      </c>
      <c r="PV177" s="21">
        <f>IF(PV$8="",0,PV26*SUMIFS(условия!68:68,условия!$7:$7,"&lt;="&amp;PV$8,условия!$8:$8,"&gt;="&amp;PV$8))</f>
        <v>156000</v>
      </c>
      <c r="PW177" s="21">
        <f>IF(PW$8="",0,PW26*SUMIFS(условия!68:68,условия!$7:$7,"&lt;="&amp;PW$8,условия!$8:$8,"&gt;="&amp;PW$8))</f>
        <v>156000</v>
      </c>
      <c r="PX177" s="21">
        <f>IF(PX$8="",0,PX26*SUMIFS(условия!68:68,условия!$7:$7,"&lt;="&amp;PX$8,условия!$8:$8,"&gt;="&amp;PX$8))</f>
        <v>156000</v>
      </c>
      <c r="PY177" s="21">
        <f>IF(PY$8="",0,PY26*SUMIFS(условия!68:68,условия!$7:$7,"&lt;="&amp;PY$8,условия!$8:$8,"&gt;="&amp;PY$8))</f>
        <v>156000</v>
      </c>
      <c r="PZ177" s="21">
        <f>IF(PZ$8="",0,PZ26*SUMIFS(условия!68:68,условия!$7:$7,"&lt;="&amp;PZ$8,условия!$8:$8,"&gt;="&amp;PZ$8))</f>
        <v>156000</v>
      </c>
      <c r="QA177" s="21">
        <f>IF(QA$8="",0,QA26*SUMIFS(условия!68:68,условия!$7:$7,"&lt;="&amp;QA$8,условия!$8:$8,"&gt;="&amp;QA$8))</f>
        <v>156000</v>
      </c>
      <c r="QB177" s="21">
        <f>IF(QB$8="",0,QB26*SUMIFS(условия!68:68,условия!$7:$7,"&lt;="&amp;QB$8,условия!$8:$8,"&gt;="&amp;QB$8))</f>
        <v>156000</v>
      </c>
      <c r="QC177" s="21">
        <f>IF(QC$8="",0,QC26*SUMIFS(условия!68:68,условия!$7:$7,"&lt;="&amp;QC$8,условия!$8:$8,"&gt;="&amp;QC$8))</f>
        <v>243000</v>
      </c>
      <c r="QD177" s="21">
        <f>IF(QD$8="",0,QD26*SUMIFS(условия!68:68,условия!$7:$7,"&lt;="&amp;QD$8,условия!$8:$8,"&gt;="&amp;QD$8))</f>
        <v>243000</v>
      </c>
      <c r="QE177" s="21">
        <f>IF(QE$8="",0,QE26*SUMIFS(условия!68:68,условия!$7:$7,"&lt;="&amp;QE$8,условия!$8:$8,"&gt;="&amp;QE$8))</f>
        <v>243000</v>
      </c>
      <c r="QF177" s="21">
        <f>IF(QF$8="",0,QF26*SUMIFS(условия!68:68,условия!$7:$7,"&lt;="&amp;QF$8,условия!$8:$8,"&gt;="&amp;QF$8))</f>
        <v>243000</v>
      </c>
      <c r="QG177" s="21">
        <f>IF(QG$8="",0,QG26*SUMIFS(условия!68:68,условия!$7:$7,"&lt;="&amp;QG$8,условия!$8:$8,"&gt;="&amp;QG$8))</f>
        <v>243000</v>
      </c>
      <c r="QH177" s="21">
        <f>IF(QH$8="",0,QH26*SUMIFS(условия!68:68,условия!$7:$7,"&lt;="&amp;QH$8,условия!$8:$8,"&gt;="&amp;QH$8))</f>
        <v>243000</v>
      </c>
      <c r="QI177" s="21">
        <f>IF(QI$8="",0,QI26*SUMIFS(условия!68:68,условия!$7:$7,"&lt;="&amp;QI$8,условия!$8:$8,"&gt;="&amp;QI$8))</f>
        <v>243000</v>
      </c>
      <c r="QJ177" s="21">
        <f>IF(QJ$8="",0,QJ26*SUMIFS(условия!68:68,условия!$7:$7,"&lt;="&amp;QJ$8,условия!$8:$8,"&gt;="&amp;QJ$8))</f>
        <v>243000</v>
      </c>
      <c r="QK177" s="21">
        <f>IF(QK$8="",0,QK26*SUMIFS(условия!68:68,условия!$7:$7,"&lt;="&amp;QK$8,условия!$8:$8,"&gt;="&amp;QK$8))</f>
        <v>243000</v>
      </c>
      <c r="QL177" s="21">
        <f>IF(QL$8="",0,QL26*SUMIFS(условия!68:68,условия!$7:$7,"&lt;="&amp;QL$8,условия!$8:$8,"&gt;="&amp;QL$8))</f>
        <v>243000</v>
      </c>
      <c r="QM177" s="21">
        <f>IF(QM$8="",0,QM26*SUMIFS(условия!68:68,условия!$7:$7,"&lt;="&amp;QM$8,условия!$8:$8,"&gt;="&amp;QM$8))</f>
        <v>243000</v>
      </c>
      <c r="QN177" s="21">
        <f>IF(QN$8="",0,QN26*SUMIFS(условия!68:68,условия!$7:$7,"&lt;="&amp;QN$8,условия!$8:$8,"&gt;="&amp;QN$8))</f>
        <v>243000</v>
      </c>
      <c r="QO177" s="21">
        <f>IF(QO$8="",0,QO26*SUMIFS(условия!68:68,условия!$7:$7,"&lt;="&amp;QO$8,условия!$8:$8,"&gt;="&amp;QO$8))</f>
        <v>243000</v>
      </c>
      <c r="QP177" s="21">
        <f>IF(QP$8="",0,QP26*SUMIFS(условия!68:68,условия!$7:$7,"&lt;="&amp;QP$8,условия!$8:$8,"&gt;="&amp;QP$8))</f>
        <v>243000</v>
      </c>
      <c r="QQ177" s="21">
        <f>IF(QQ$8="",0,QQ26*SUMIFS(условия!68:68,условия!$7:$7,"&lt;="&amp;QQ$8,условия!$8:$8,"&gt;="&amp;QQ$8))</f>
        <v>243000</v>
      </c>
      <c r="QR177" s="21">
        <f>IF(QR$8="",0,QR26*SUMIFS(условия!68:68,условия!$7:$7,"&lt;="&amp;QR$8,условия!$8:$8,"&gt;="&amp;QR$8))</f>
        <v>243000</v>
      </c>
      <c r="QS177" s="21">
        <f>IF(QS$8="",0,QS26*SUMIFS(условия!68:68,условия!$7:$7,"&lt;="&amp;QS$8,условия!$8:$8,"&gt;="&amp;QS$8))</f>
        <v>243000</v>
      </c>
      <c r="QT177" s="21">
        <f>IF(QT$8="",0,QT26*SUMIFS(условия!68:68,условия!$7:$7,"&lt;="&amp;QT$8,условия!$8:$8,"&gt;="&amp;QT$8))</f>
        <v>243000</v>
      </c>
      <c r="QU177" s="21">
        <f>IF(QU$8="",0,QU26*SUMIFS(условия!68:68,условия!$7:$7,"&lt;="&amp;QU$8,условия!$8:$8,"&gt;="&amp;QU$8))</f>
        <v>243000</v>
      </c>
      <c r="QV177" s="21">
        <f>IF(QV$8="",0,QV26*SUMIFS(условия!68:68,условия!$7:$7,"&lt;="&amp;QV$8,условия!$8:$8,"&gt;="&amp;QV$8))</f>
        <v>243000</v>
      </c>
      <c r="QW177" s="21">
        <f>IF(QW$8="",0,QW26*SUMIFS(условия!68:68,условия!$7:$7,"&lt;="&amp;QW$8,условия!$8:$8,"&gt;="&amp;QW$8))</f>
        <v>243000</v>
      </c>
      <c r="QX177" s="21">
        <f>IF(QX$8="",0,QX26*SUMIFS(условия!68:68,условия!$7:$7,"&lt;="&amp;QX$8,условия!$8:$8,"&gt;="&amp;QX$8))</f>
        <v>243000</v>
      </c>
      <c r="QY177" s="21">
        <f>IF(QY$8="",0,QY26*SUMIFS(условия!68:68,условия!$7:$7,"&lt;="&amp;QY$8,условия!$8:$8,"&gt;="&amp;QY$8))</f>
        <v>243000</v>
      </c>
      <c r="QZ177" s="21">
        <f>IF(QZ$8="",0,QZ26*SUMIFS(условия!68:68,условия!$7:$7,"&lt;="&amp;QZ$8,условия!$8:$8,"&gt;="&amp;QZ$8))</f>
        <v>243000</v>
      </c>
      <c r="RA177" s="21">
        <f>IF(RA$8="",0,RA26*SUMIFS(условия!68:68,условия!$7:$7,"&lt;="&amp;RA$8,условия!$8:$8,"&gt;="&amp;RA$8))</f>
        <v>243000</v>
      </c>
      <c r="RB177" s="21">
        <f>IF(RB$8="",0,RB26*SUMIFS(условия!68:68,условия!$7:$7,"&lt;="&amp;RB$8,условия!$8:$8,"&gt;="&amp;RB$8))</f>
        <v>243000</v>
      </c>
      <c r="RC177" s="21">
        <f>IF(RC$8="",0,RC26*SUMIFS(условия!68:68,условия!$7:$7,"&lt;="&amp;RC$8,условия!$8:$8,"&gt;="&amp;RC$8))</f>
        <v>243000</v>
      </c>
      <c r="RD177" s="21">
        <f>IF(RD$8="",0,RD26*SUMIFS(условия!68:68,условия!$7:$7,"&lt;="&amp;RD$8,условия!$8:$8,"&gt;="&amp;RD$8))</f>
        <v>243000</v>
      </c>
      <c r="RE177" s="21">
        <f>IF(RE$8="",0,RE26*SUMIFS(условия!68:68,условия!$7:$7,"&lt;="&amp;RE$8,условия!$8:$8,"&gt;="&amp;RE$8))</f>
        <v>243000</v>
      </c>
      <c r="RF177" s="21">
        <f>IF(RF$8="",0,RF26*SUMIFS(условия!68:68,условия!$7:$7,"&lt;="&amp;RF$8,условия!$8:$8,"&gt;="&amp;RF$8))</f>
        <v>243000</v>
      </c>
      <c r="RG177" s="21">
        <f>IF(RG$8="",0,RG26*SUMIFS(условия!68:68,условия!$7:$7,"&lt;="&amp;RG$8,условия!$8:$8,"&gt;="&amp;RG$8))</f>
        <v>341999.99999999994</v>
      </c>
      <c r="RH177" s="21">
        <f>IF(RH$8="",0,RH26*SUMIFS(условия!68:68,условия!$7:$7,"&lt;="&amp;RH$8,условия!$8:$8,"&gt;="&amp;RH$8))</f>
        <v>341999.99999999994</v>
      </c>
      <c r="RI177" s="21">
        <f>IF(RI$8="",0,RI26*SUMIFS(условия!68:68,условия!$7:$7,"&lt;="&amp;RI$8,условия!$8:$8,"&gt;="&amp;RI$8))</f>
        <v>341999.99999999994</v>
      </c>
      <c r="RJ177" s="21">
        <f>IF(RJ$8="",0,RJ26*SUMIFS(условия!68:68,условия!$7:$7,"&lt;="&amp;RJ$8,условия!$8:$8,"&gt;="&amp;RJ$8))</f>
        <v>341999.99999999994</v>
      </c>
      <c r="RK177" s="21">
        <f>IF(RK$8="",0,RK26*SUMIFS(условия!68:68,условия!$7:$7,"&lt;="&amp;RK$8,условия!$8:$8,"&gt;="&amp;RK$8))</f>
        <v>341999.99999999994</v>
      </c>
      <c r="RL177" s="21">
        <f>IF(RL$8="",0,RL26*SUMIFS(условия!68:68,условия!$7:$7,"&lt;="&amp;RL$8,условия!$8:$8,"&gt;="&amp;RL$8))</f>
        <v>341999.99999999994</v>
      </c>
      <c r="RM177" s="21">
        <f>IF(RM$8="",0,RM26*SUMIFS(условия!68:68,условия!$7:$7,"&lt;="&amp;RM$8,условия!$8:$8,"&gt;="&amp;RM$8))</f>
        <v>341999.99999999994</v>
      </c>
      <c r="RN177" s="21">
        <f>IF(RN$8="",0,RN26*SUMIFS(условия!68:68,условия!$7:$7,"&lt;="&amp;RN$8,условия!$8:$8,"&gt;="&amp;RN$8))</f>
        <v>341999.99999999994</v>
      </c>
      <c r="RO177" s="21">
        <f>IF(RO$8="",0,RO26*SUMIFS(условия!68:68,условия!$7:$7,"&lt;="&amp;RO$8,условия!$8:$8,"&gt;="&amp;RO$8))</f>
        <v>341999.99999999994</v>
      </c>
      <c r="RP177" s="21">
        <f>IF(RP$8="",0,RP26*SUMIFS(условия!68:68,условия!$7:$7,"&lt;="&amp;RP$8,условия!$8:$8,"&gt;="&amp;RP$8))</f>
        <v>341999.99999999994</v>
      </c>
      <c r="RQ177" s="21">
        <f>IF(RQ$8="",0,RQ26*SUMIFS(условия!68:68,условия!$7:$7,"&lt;="&amp;RQ$8,условия!$8:$8,"&gt;="&amp;RQ$8))</f>
        <v>341999.99999999994</v>
      </c>
      <c r="RR177" s="21">
        <f>IF(RR$8="",0,RR26*SUMIFS(условия!68:68,условия!$7:$7,"&lt;="&amp;RR$8,условия!$8:$8,"&gt;="&amp;RR$8))</f>
        <v>341999.99999999994</v>
      </c>
      <c r="RS177" s="21">
        <f>IF(RS$8="",0,RS26*SUMIFS(условия!68:68,условия!$7:$7,"&lt;="&amp;RS$8,условия!$8:$8,"&gt;="&amp;RS$8))</f>
        <v>341999.99999999994</v>
      </c>
      <c r="RT177" s="21">
        <f>IF(RT$8="",0,RT26*SUMIFS(условия!68:68,условия!$7:$7,"&lt;="&amp;RT$8,условия!$8:$8,"&gt;="&amp;RT$8))</f>
        <v>341999.99999999994</v>
      </c>
      <c r="RU177" s="21">
        <f>IF(RU$8="",0,RU26*SUMIFS(условия!68:68,условия!$7:$7,"&lt;="&amp;RU$8,условия!$8:$8,"&gt;="&amp;RU$8))</f>
        <v>341999.99999999994</v>
      </c>
      <c r="RV177" s="21">
        <f>IF(RV$8="",0,RV26*SUMIFS(условия!68:68,условия!$7:$7,"&lt;="&amp;RV$8,условия!$8:$8,"&gt;="&amp;RV$8))</f>
        <v>341999.99999999994</v>
      </c>
      <c r="RW177" s="21">
        <f>IF(RW$8="",0,RW26*SUMIFS(условия!68:68,условия!$7:$7,"&lt;="&amp;RW$8,условия!$8:$8,"&gt;="&amp;RW$8))</f>
        <v>341999.99999999994</v>
      </c>
      <c r="RX177" s="21">
        <f>IF(RX$8="",0,RX26*SUMIFS(условия!68:68,условия!$7:$7,"&lt;="&amp;RX$8,условия!$8:$8,"&gt;="&amp;RX$8))</f>
        <v>341999.99999999994</v>
      </c>
      <c r="RY177" s="21">
        <f>IF(RY$8="",0,RY26*SUMIFS(условия!68:68,условия!$7:$7,"&lt;="&amp;RY$8,условия!$8:$8,"&gt;="&amp;RY$8))</f>
        <v>341999.99999999994</v>
      </c>
      <c r="RZ177" s="21">
        <f>IF(RZ$8="",0,RZ26*SUMIFS(условия!68:68,условия!$7:$7,"&lt;="&amp;RZ$8,условия!$8:$8,"&gt;="&amp;RZ$8))</f>
        <v>341999.99999999994</v>
      </c>
      <c r="SA177" s="21">
        <f>IF(SA$8="",0,SA26*SUMIFS(условия!68:68,условия!$7:$7,"&lt;="&amp;SA$8,условия!$8:$8,"&gt;="&amp;SA$8))</f>
        <v>341999.99999999994</v>
      </c>
      <c r="SB177" s="21">
        <f>IF(SB$8="",0,SB26*SUMIFS(условия!68:68,условия!$7:$7,"&lt;="&amp;SB$8,условия!$8:$8,"&gt;="&amp;SB$8))</f>
        <v>341999.99999999994</v>
      </c>
      <c r="SC177" s="21">
        <f>IF(SC$8="",0,SC26*SUMIFS(условия!68:68,условия!$7:$7,"&lt;="&amp;SC$8,условия!$8:$8,"&gt;="&amp;SC$8))</f>
        <v>341999.99999999994</v>
      </c>
      <c r="SD177" s="21">
        <f>IF(SD$8="",0,SD26*SUMIFS(условия!68:68,условия!$7:$7,"&lt;="&amp;SD$8,условия!$8:$8,"&gt;="&amp;SD$8))</f>
        <v>341999.99999999994</v>
      </c>
      <c r="SE177" s="21">
        <f>IF(SE$8="",0,SE26*SUMIFS(условия!68:68,условия!$7:$7,"&lt;="&amp;SE$8,условия!$8:$8,"&gt;="&amp;SE$8))</f>
        <v>341999.99999999994</v>
      </c>
      <c r="SF177" s="21">
        <f>IF(SF$8="",0,SF26*SUMIFS(условия!68:68,условия!$7:$7,"&lt;="&amp;SF$8,условия!$8:$8,"&gt;="&amp;SF$8))</f>
        <v>341999.99999999994</v>
      </c>
      <c r="SG177" s="21">
        <f>IF(SG$8="",0,SG26*SUMIFS(условия!68:68,условия!$7:$7,"&lt;="&amp;SG$8,условия!$8:$8,"&gt;="&amp;SG$8))</f>
        <v>341999.99999999994</v>
      </c>
      <c r="SH177" s="21">
        <f>IF(SH$8="",0,SH26*SUMIFS(условия!68:68,условия!$7:$7,"&lt;="&amp;SH$8,условия!$8:$8,"&gt;="&amp;SH$8))</f>
        <v>341999.99999999994</v>
      </c>
      <c r="SI177" s="21">
        <f>IF(SI$8="",0,SI26*SUMIFS(условия!68:68,условия!$7:$7,"&lt;="&amp;SI$8,условия!$8:$8,"&gt;="&amp;SI$8))</f>
        <v>341999.99999999994</v>
      </c>
      <c r="SJ177" s="21">
        <f>IF(SJ$8="",0,SJ26*SUMIFS(условия!68:68,условия!$7:$7,"&lt;="&amp;SJ$8,условия!$8:$8,"&gt;="&amp;SJ$8))</f>
        <v>341999.99999999994</v>
      </c>
      <c r="SK177" s="21">
        <f>IF(SK$8="",0,SK26*SUMIFS(условия!68:68,условия!$7:$7,"&lt;="&amp;SK$8,условия!$8:$8,"&gt;="&amp;SK$8))</f>
        <v>341999.99999999994</v>
      </c>
      <c r="SL177" s="21">
        <f>IF(SL$8="",0,SL26*SUMIFS(условия!68:68,условия!$7:$7,"&lt;="&amp;SL$8,условия!$8:$8,"&gt;="&amp;SL$8))</f>
        <v>222000</v>
      </c>
      <c r="SM177" s="21">
        <f>IF(SM$8="",0,SM26*SUMIFS(условия!68:68,условия!$7:$7,"&lt;="&amp;SM$8,условия!$8:$8,"&gt;="&amp;SM$8))</f>
        <v>222000</v>
      </c>
      <c r="SN177" s="21">
        <f>IF(SN$8="",0,SN26*SUMIFS(условия!68:68,условия!$7:$7,"&lt;="&amp;SN$8,условия!$8:$8,"&gt;="&amp;SN$8))</f>
        <v>222000</v>
      </c>
      <c r="SO177" s="21">
        <f>IF(SO$8="",0,SO26*SUMIFS(условия!68:68,условия!$7:$7,"&lt;="&amp;SO$8,условия!$8:$8,"&gt;="&amp;SO$8))</f>
        <v>222000</v>
      </c>
      <c r="SP177" s="21">
        <f>IF(SP$8="",0,SP26*SUMIFS(условия!68:68,условия!$7:$7,"&lt;="&amp;SP$8,условия!$8:$8,"&gt;="&amp;SP$8))</f>
        <v>222000</v>
      </c>
      <c r="SQ177" s="21">
        <f>IF(SQ$8="",0,SQ26*SUMIFS(условия!68:68,условия!$7:$7,"&lt;="&amp;SQ$8,условия!$8:$8,"&gt;="&amp;SQ$8))</f>
        <v>222000</v>
      </c>
      <c r="SR177" s="21">
        <f>IF(SR$8="",0,SR26*SUMIFS(условия!68:68,условия!$7:$7,"&lt;="&amp;SR$8,условия!$8:$8,"&gt;="&amp;SR$8))</f>
        <v>222000</v>
      </c>
      <c r="SS177" s="21">
        <f>IF(SS$8="",0,SS26*SUMIFS(условия!68:68,условия!$7:$7,"&lt;="&amp;SS$8,условия!$8:$8,"&gt;="&amp;SS$8))</f>
        <v>222000</v>
      </c>
      <c r="ST177" s="21">
        <f>IF(ST$8="",0,ST26*SUMIFS(условия!68:68,условия!$7:$7,"&lt;="&amp;ST$8,условия!$8:$8,"&gt;="&amp;ST$8))</f>
        <v>222000</v>
      </c>
      <c r="SU177" s="21">
        <f>IF(SU$8="",0,SU26*SUMIFS(условия!68:68,условия!$7:$7,"&lt;="&amp;SU$8,условия!$8:$8,"&gt;="&amp;SU$8))</f>
        <v>222000</v>
      </c>
      <c r="SV177" s="21">
        <f>IF(SV$8="",0,SV26*SUMIFS(условия!68:68,условия!$7:$7,"&lt;="&amp;SV$8,условия!$8:$8,"&gt;="&amp;SV$8))</f>
        <v>222000</v>
      </c>
      <c r="SW177" s="21">
        <f>IF(SW$8="",0,SW26*SUMIFS(условия!68:68,условия!$7:$7,"&lt;="&amp;SW$8,условия!$8:$8,"&gt;="&amp;SW$8))</f>
        <v>222000</v>
      </c>
      <c r="SX177" s="21">
        <f>IF(SX$8="",0,SX26*SUMIFS(условия!68:68,условия!$7:$7,"&lt;="&amp;SX$8,условия!$8:$8,"&gt;="&amp;SX$8))</f>
        <v>222000</v>
      </c>
      <c r="SY177" s="21">
        <f>IF(SY$8="",0,SY26*SUMIFS(условия!68:68,условия!$7:$7,"&lt;="&amp;SY$8,условия!$8:$8,"&gt;="&amp;SY$8))</f>
        <v>222000</v>
      </c>
      <c r="SZ177" s="21">
        <f>IF(SZ$8="",0,SZ26*SUMIFS(условия!68:68,условия!$7:$7,"&lt;="&amp;SZ$8,условия!$8:$8,"&gt;="&amp;SZ$8))</f>
        <v>222000</v>
      </c>
      <c r="TA177" s="21">
        <f>IF(TA$8="",0,TA26*SUMIFS(условия!68:68,условия!$7:$7,"&lt;="&amp;TA$8,условия!$8:$8,"&gt;="&amp;TA$8))</f>
        <v>222000</v>
      </c>
      <c r="TB177" s="21">
        <f>IF(TB$8="",0,TB26*SUMIFS(условия!68:68,условия!$7:$7,"&lt;="&amp;TB$8,условия!$8:$8,"&gt;="&amp;TB$8))</f>
        <v>222000</v>
      </c>
      <c r="TC177" s="21">
        <f>IF(TC$8="",0,TC26*SUMIFS(условия!68:68,условия!$7:$7,"&lt;="&amp;TC$8,условия!$8:$8,"&gt;="&amp;TC$8))</f>
        <v>222000</v>
      </c>
      <c r="TD177" s="21">
        <f>IF(TD$8="",0,TD26*SUMIFS(условия!68:68,условия!$7:$7,"&lt;="&amp;TD$8,условия!$8:$8,"&gt;="&amp;TD$8))</f>
        <v>222000</v>
      </c>
      <c r="TE177" s="21">
        <f>IF(TE$8="",0,TE26*SUMIFS(условия!68:68,условия!$7:$7,"&lt;="&amp;TE$8,условия!$8:$8,"&gt;="&amp;TE$8))</f>
        <v>222000</v>
      </c>
      <c r="TF177" s="21">
        <f>IF(TF$8="",0,TF26*SUMIFS(условия!68:68,условия!$7:$7,"&lt;="&amp;TF$8,условия!$8:$8,"&gt;="&amp;TF$8))</f>
        <v>222000</v>
      </c>
      <c r="TG177" s="21">
        <f>IF(TG$8="",0,TG26*SUMIFS(условия!68:68,условия!$7:$7,"&lt;="&amp;TG$8,условия!$8:$8,"&gt;="&amp;TG$8))</f>
        <v>222000</v>
      </c>
      <c r="TH177" s="21">
        <f>IF(TH$8="",0,TH26*SUMIFS(условия!68:68,условия!$7:$7,"&lt;="&amp;TH$8,условия!$8:$8,"&gt;="&amp;TH$8))</f>
        <v>222000</v>
      </c>
      <c r="TI177" s="21">
        <f>IF(TI$8="",0,TI26*SUMIFS(условия!68:68,условия!$7:$7,"&lt;="&amp;TI$8,условия!$8:$8,"&gt;="&amp;TI$8))</f>
        <v>222000</v>
      </c>
      <c r="TJ177" s="21">
        <f>IF(TJ$8="",0,TJ26*SUMIFS(условия!68:68,условия!$7:$7,"&lt;="&amp;TJ$8,условия!$8:$8,"&gt;="&amp;TJ$8))</f>
        <v>222000</v>
      </c>
      <c r="TK177" s="21">
        <f>IF(TK$8="",0,TK26*SUMIFS(условия!68:68,условия!$7:$7,"&lt;="&amp;TK$8,условия!$8:$8,"&gt;="&amp;TK$8))</f>
        <v>222000</v>
      </c>
      <c r="TL177" s="21">
        <f>IF(TL$8="",0,TL26*SUMIFS(условия!68:68,условия!$7:$7,"&lt;="&amp;TL$8,условия!$8:$8,"&gt;="&amp;TL$8))</f>
        <v>222000</v>
      </c>
      <c r="TM177" s="21">
        <f>IF(TM$8="",0,TM26*SUMIFS(условия!68:68,условия!$7:$7,"&lt;="&amp;TM$8,условия!$8:$8,"&gt;="&amp;TM$8))</f>
        <v>222000</v>
      </c>
      <c r="TN177" s="21">
        <f>IF(TN$8="",0,TN26*SUMIFS(условия!68:68,условия!$7:$7,"&lt;="&amp;TN$8,условия!$8:$8,"&gt;="&amp;TN$8))</f>
        <v>222000</v>
      </c>
      <c r="TO177" s="21">
        <f>IF(TO$8="",0,TO26*SUMIFS(условия!68:68,условия!$7:$7,"&lt;="&amp;TO$8,условия!$8:$8,"&gt;="&amp;TO$8))</f>
        <v>222000</v>
      </c>
      <c r="TP177" s="21">
        <f>IF(TP$8="",0,TP26*SUMIFS(условия!68:68,условия!$7:$7,"&lt;="&amp;TP$8,условия!$8:$8,"&gt;="&amp;TP$8))</f>
        <v>216000</v>
      </c>
      <c r="TQ177" s="21">
        <f>IF(TQ$8="",0,TQ26*SUMIFS(условия!68:68,условия!$7:$7,"&lt;="&amp;TQ$8,условия!$8:$8,"&gt;="&amp;TQ$8))</f>
        <v>216000</v>
      </c>
      <c r="TR177" s="21">
        <f>IF(TR$8="",0,TR26*SUMIFS(условия!68:68,условия!$7:$7,"&lt;="&amp;TR$8,условия!$8:$8,"&gt;="&amp;TR$8))</f>
        <v>216000</v>
      </c>
      <c r="TS177" s="21">
        <f>IF(TS$8="",0,TS26*SUMIFS(условия!68:68,условия!$7:$7,"&lt;="&amp;TS$8,условия!$8:$8,"&gt;="&amp;TS$8))</f>
        <v>216000</v>
      </c>
      <c r="TT177" s="21">
        <f>IF(TT$8="",0,TT26*SUMIFS(условия!68:68,условия!$7:$7,"&lt;="&amp;TT$8,условия!$8:$8,"&gt;="&amp;TT$8))</f>
        <v>216000</v>
      </c>
      <c r="TU177" s="21">
        <f>IF(TU$8="",0,TU26*SUMIFS(условия!68:68,условия!$7:$7,"&lt;="&amp;TU$8,условия!$8:$8,"&gt;="&amp;TU$8))</f>
        <v>216000</v>
      </c>
      <c r="TV177" s="21">
        <f>IF(TV$8="",0,TV26*SUMIFS(условия!68:68,условия!$7:$7,"&lt;="&amp;TV$8,условия!$8:$8,"&gt;="&amp;TV$8))</f>
        <v>216000</v>
      </c>
      <c r="TW177" s="21">
        <f>IF(TW$8="",0,TW26*SUMIFS(условия!68:68,условия!$7:$7,"&lt;="&amp;TW$8,условия!$8:$8,"&gt;="&amp;TW$8))</f>
        <v>216000</v>
      </c>
      <c r="TX177" s="21">
        <f>IF(TX$8="",0,TX26*SUMIFS(условия!68:68,условия!$7:$7,"&lt;="&amp;TX$8,условия!$8:$8,"&gt;="&amp;TX$8))</f>
        <v>216000</v>
      </c>
      <c r="TY177" s="21">
        <f>IF(TY$8="",0,TY26*SUMIFS(условия!68:68,условия!$7:$7,"&lt;="&amp;TY$8,условия!$8:$8,"&gt;="&amp;TY$8))</f>
        <v>216000</v>
      </c>
      <c r="TZ177" s="21">
        <f>IF(TZ$8="",0,TZ26*SUMIFS(условия!68:68,условия!$7:$7,"&lt;="&amp;TZ$8,условия!$8:$8,"&gt;="&amp;TZ$8))</f>
        <v>216000</v>
      </c>
      <c r="UA177" s="21">
        <f>IF(UA$8="",0,UA26*SUMIFS(условия!68:68,условия!$7:$7,"&lt;="&amp;UA$8,условия!$8:$8,"&gt;="&amp;UA$8))</f>
        <v>216000</v>
      </c>
      <c r="UB177" s="21">
        <f>IF(UB$8="",0,UB26*SUMIFS(условия!68:68,условия!$7:$7,"&lt;="&amp;UB$8,условия!$8:$8,"&gt;="&amp;UB$8))</f>
        <v>216000</v>
      </c>
      <c r="UC177" s="21">
        <f>IF(UC$8="",0,UC26*SUMIFS(условия!68:68,условия!$7:$7,"&lt;="&amp;UC$8,условия!$8:$8,"&gt;="&amp;UC$8))</f>
        <v>216000</v>
      </c>
      <c r="UD177" s="21">
        <f>IF(UD$8="",0,UD26*SUMIFS(условия!68:68,условия!$7:$7,"&lt;="&amp;UD$8,условия!$8:$8,"&gt;="&amp;UD$8))</f>
        <v>216000</v>
      </c>
      <c r="UE177" s="21">
        <f>IF(UE$8="",0,UE26*SUMIFS(условия!68:68,условия!$7:$7,"&lt;="&amp;UE$8,условия!$8:$8,"&gt;="&amp;UE$8))</f>
        <v>216000</v>
      </c>
      <c r="UF177" s="21">
        <f>IF(UF$8="",0,UF26*SUMIFS(условия!68:68,условия!$7:$7,"&lt;="&amp;UF$8,условия!$8:$8,"&gt;="&amp;UF$8))</f>
        <v>216000</v>
      </c>
      <c r="UG177" s="21">
        <f>IF(UG$8="",0,UG26*SUMIFS(условия!68:68,условия!$7:$7,"&lt;="&amp;UG$8,условия!$8:$8,"&gt;="&amp;UG$8))</f>
        <v>216000</v>
      </c>
      <c r="UH177" s="21">
        <f>IF(UH$8="",0,UH26*SUMIFS(условия!68:68,условия!$7:$7,"&lt;="&amp;UH$8,условия!$8:$8,"&gt;="&amp;UH$8))</f>
        <v>216000</v>
      </c>
      <c r="UI177" s="21">
        <f>IF(UI$8="",0,UI26*SUMIFS(условия!68:68,условия!$7:$7,"&lt;="&amp;UI$8,условия!$8:$8,"&gt;="&amp;UI$8))</f>
        <v>216000</v>
      </c>
      <c r="UJ177" s="21">
        <f>IF(UJ$8="",0,UJ26*SUMIFS(условия!68:68,условия!$7:$7,"&lt;="&amp;UJ$8,условия!$8:$8,"&gt;="&amp;UJ$8))</f>
        <v>216000</v>
      </c>
      <c r="UK177" s="21">
        <f>IF(UK$8="",0,UK26*SUMIFS(условия!68:68,условия!$7:$7,"&lt;="&amp;UK$8,условия!$8:$8,"&gt;="&amp;UK$8))</f>
        <v>216000</v>
      </c>
      <c r="UL177" s="21">
        <f>IF(UL$8="",0,UL26*SUMIFS(условия!68:68,условия!$7:$7,"&lt;="&amp;UL$8,условия!$8:$8,"&gt;="&amp;UL$8))</f>
        <v>216000</v>
      </c>
      <c r="UM177" s="21">
        <f>IF(UM$8="",0,UM26*SUMIFS(условия!68:68,условия!$7:$7,"&lt;="&amp;UM$8,условия!$8:$8,"&gt;="&amp;UM$8))</f>
        <v>216000</v>
      </c>
      <c r="UN177" s="21">
        <f>IF(UN$8="",0,UN26*SUMIFS(условия!68:68,условия!$7:$7,"&lt;="&amp;UN$8,условия!$8:$8,"&gt;="&amp;UN$8))</f>
        <v>216000</v>
      </c>
      <c r="UO177" s="21">
        <f>IF(UO$8="",0,UO26*SUMIFS(условия!68:68,условия!$7:$7,"&lt;="&amp;UO$8,условия!$8:$8,"&gt;="&amp;UO$8))</f>
        <v>216000</v>
      </c>
      <c r="UP177" s="21">
        <f>IF(UP$8="",0,UP26*SUMIFS(условия!68:68,условия!$7:$7,"&lt;="&amp;UP$8,условия!$8:$8,"&gt;="&amp;UP$8))</f>
        <v>216000</v>
      </c>
      <c r="UQ177" s="21">
        <f>IF(UQ$8="",0,UQ26*SUMIFS(условия!68:68,условия!$7:$7,"&lt;="&amp;UQ$8,условия!$8:$8,"&gt;="&amp;UQ$8))</f>
        <v>216000</v>
      </c>
      <c r="UR177" s="21">
        <f>IF(UR$8="",0,UR26*SUMIFS(условия!68:68,условия!$7:$7,"&lt;="&amp;UR$8,условия!$8:$8,"&gt;="&amp;UR$8))</f>
        <v>216000</v>
      </c>
      <c r="US177" s="21">
        <f>IF(US$8="",0,US26*SUMIFS(условия!68:68,условия!$7:$7,"&lt;="&amp;US$8,условия!$8:$8,"&gt;="&amp;US$8))</f>
        <v>216000</v>
      </c>
      <c r="UT177" s="21">
        <f>IF(UT$8="",0,UT26*SUMIFS(условия!68:68,условия!$7:$7,"&lt;="&amp;UT$8,условия!$8:$8,"&gt;="&amp;UT$8))</f>
        <v>216000</v>
      </c>
      <c r="UU177" s="21">
        <f>IF(UU$8="",0,UU26*SUMIFS(условия!68:68,условия!$7:$7,"&lt;="&amp;UU$8,условия!$8:$8,"&gt;="&amp;UU$8))</f>
        <v>180000</v>
      </c>
      <c r="UV177" s="21">
        <f>IF(UV$8="",0,UV26*SUMIFS(условия!68:68,условия!$7:$7,"&lt;="&amp;UV$8,условия!$8:$8,"&gt;="&amp;UV$8))</f>
        <v>180000</v>
      </c>
      <c r="UW177" s="21">
        <f>IF(UW$8="",0,UW26*SUMIFS(условия!68:68,условия!$7:$7,"&lt;="&amp;UW$8,условия!$8:$8,"&gt;="&amp;UW$8))</f>
        <v>180000</v>
      </c>
      <c r="UX177" s="21">
        <f>IF(UX$8="",0,UX26*SUMIFS(условия!68:68,условия!$7:$7,"&lt;="&amp;UX$8,условия!$8:$8,"&gt;="&amp;UX$8))</f>
        <v>180000</v>
      </c>
      <c r="UY177" s="21">
        <f>IF(UY$8="",0,UY26*SUMIFS(условия!68:68,условия!$7:$7,"&lt;="&amp;UY$8,условия!$8:$8,"&gt;="&amp;UY$8))</f>
        <v>180000</v>
      </c>
      <c r="UZ177" s="21">
        <f>IF(UZ$8="",0,UZ26*SUMIFS(условия!68:68,условия!$7:$7,"&lt;="&amp;UZ$8,условия!$8:$8,"&gt;="&amp;UZ$8))</f>
        <v>180000</v>
      </c>
      <c r="VA177" s="21">
        <f>IF(VA$8="",0,VA26*SUMIFS(условия!68:68,условия!$7:$7,"&lt;="&amp;VA$8,условия!$8:$8,"&gt;="&amp;VA$8))</f>
        <v>180000</v>
      </c>
      <c r="VB177" s="21">
        <f>IF(VB$8="",0,VB26*SUMIFS(условия!68:68,условия!$7:$7,"&lt;="&amp;VB$8,условия!$8:$8,"&gt;="&amp;VB$8))</f>
        <v>180000</v>
      </c>
      <c r="VC177" s="21">
        <f>IF(VC$8="",0,VC26*SUMIFS(условия!68:68,условия!$7:$7,"&lt;="&amp;VC$8,условия!$8:$8,"&gt;="&amp;VC$8))</f>
        <v>180000</v>
      </c>
      <c r="VD177" s="21">
        <f>IF(VD$8="",0,VD26*SUMIFS(условия!68:68,условия!$7:$7,"&lt;="&amp;VD$8,условия!$8:$8,"&gt;="&amp;VD$8))</f>
        <v>180000</v>
      </c>
      <c r="VE177" s="21">
        <f>IF(VE$8="",0,VE26*SUMIFS(условия!68:68,условия!$7:$7,"&lt;="&amp;VE$8,условия!$8:$8,"&gt;="&amp;VE$8))</f>
        <v>180000</v>
      </c>
      <c r="VF177" s="21">
        <f>IF(VF$8="",0,VF26*SUMIFS(условия!68:68,условия!$7:$7,"&lt;="&amp;VF$8,условия!$8:$8,"&gt;="&amp;VF$8))</f>
        <v>180000</v>
      </c>
      <c r="VG177" s="21">
        <f>IF(VG$8="",0,VG26*SUMIFS(условия!68:68,условия!$7:$7,"&lt;="&amp;VG$8,условия!$8:$8,"&gt;="&amp;VG$8))</f>
        <v>180000</v>
      </c>
      <c r="VH177" s="21">
        <f>IF(VH$8="",0,VH26*SUMIFS(условия!68:68,условия!$7:$7,"&lt;="&amp;VH$8,условия!$8:$8,"&gt;="&amp;VH$8))</f>
        <v>180000</v>
      </c>
      <c r="VI177" s="21">
        <f>IF(VI$8="",0,VI26*SUMIFS(условия!68:68,условия!$7:$7,"&lt;="&amp;VI$8,условия!$8:$8,"&gt;="&amp;VI$8))</f>
        <v>180000</v>
      </c>
      <c r="VJ177" s="21">
        <f>IF(VJ$8="",0,VJ26*SUMIFS(условия!68:68,условия!$7:$7,"&lt;="&amp;VJ$8,условия!$8:$8,"&gt;="&amp;VJ$8))</f>
        <v>180000</v>
      </c>
      <c r="VK177" s="21">
        <f>IF(VK$8="",0,VK26*SUMIFS(условия!68:68,условия!$7:$7,"&lt;="&amp;VK$8,условия!$8:$8,"&gt;="&amp;VK$8))</f>
        <v>180000</v>
      </c>
      <c r="VL177" s="21">
        <f>IF(VL$8="",0,VL26*SUMIFS(условия!68:68,условия!$7:$7,"&lt;="&amp;VL$8,условия!$8:$8,"&gt;="&amp;VL$8))</f>
        <v>180000</v>
      </c>
      <c r="VM177" s="21">
        <f>IF(VM$8="",0,VM26*SUMIFS(условия!68:68,условия!$7:$7,"&lt;="&amp;VM$8,условия!$8:$8,"&gt;="&amp;VM$8))</f>
        <v>180000</v>
      </c>
      <c r="VN177" s="21">
        <f>IF(VN$8="",0,VN26*SUMIFS(условия!68:68,условия!$7:$7,"&lt;="&amp;VN$8,условия!$8:$8,"&gt;="&amp;VN$8))</f>
        <v>180000</v>
      </c>
      <c r="VO177" s="21">
        <f>IF(VO$8="",0,VO26*SUMIFS(условия!68:68,условия!$7:$7,"&lt;="&amp;VO$8,условия!$8:$8,"&gt;="&amp;VO$8))</f>
        <v>180000</v>
      </c>
      <c r="VP177" s="21">
        <f>IF(VP$8="",0,VP26*SUMIFS(условия!68:68,условия!$7:$7,"&lt;="&amp;VP$8,условия!$8:$8,"&gt;="&amp;VP$8))</f>
        <v>180000</v>
      </c>
      <c r="VQ177" s="21">
        <f>IF(VQ$8="",0,VQ26*SUMIFS(условия!68:68,условия!$7:$7,"&lt;="&amp;VQ$8,условия!$8:$8,"&gt;="&amp;VQ$8))</f>
        <v>180000</v>
      </c>
      <c r="VR177" s="21">
        <f>IF(VR$8="",0,VR26*SUMIFS(условия!68:68,условия!$7:$7,"&lt;="&amp;VR$8,условия!$8:$8,"&gt;="&amp;VR$8))</f>
        <v>180000</v>
      </c>
      <c r="VS177" s="21">
        <f>IF(VS$8="",0,VS26*SUMIFS(условия!68:68,условия!$7:$7,"&lt;="&amp;VS$8,условия!$8:$8,"&gt;="&amp;VS$8))</f>
        <v>180000</v>
      </c>
      <c r="VT177" s="21">
        <f>IF(VT$8="",0,VT26*SUMIFS(условия!68:68,условия!$7:$7,"&lt;="&amp;VT$8,условия!$8:$8,"&gt;="&amp;VT$8))</f>
        <v>180000</v>
      </c>
      <c r="VU177" s="21">
        <f>IF(VU$8="",0,VU26*SUMIFS(условия!68:68,условия!$7:$7,"&lt;="&amp;VU$8,условия!$8:$8,"&gt;="&amp;VU$8))</f>
        <v>180000</v>
      </c>
      <c r="VV177" s="21">
        <f>IF(VV$8="",0,VV26*SUMIFS(условия!68:68,условия!$7:$7,"&lt;="&amp;VV$8,условия!$8:$8,"&gt;="&amp;VV$8))</f>
        <v>180000</v>
      </c>
      <c r="VW177" s="21">
        <f>IF(VW$8="",0,VW26*SUMIFS(условия!68:68,условия!$7:$7,"&lt;="&amp;VW$8,условия!$8:$8,"&gt;="&amp;VW$8))</f>
        <v>180000</v>
      </c>
      <c r="VX177" s="21">
        <f>IF(VX$8="",0,VX26*SUMIFS(условия!68:68,условия!$7:$7,"&lt;="&amp;VX$8,условия!$8:$8,"&gt;="&amp;VX$8))</f>
        <v>180000</v>
      </c>
      <c r="VY177" s="21">
        <f>IF(VY$8="",0,VY26*SUMIFS(условия!68:68,условия!$7:$7,"&lt;="&amp;VY$8,условия!$8:$8,"&gt;="&amp;VY$8))</f>
        <v>180000</v>
      </c>
      <c r="VZ177" s="21">
        <f>IF(VZ$8="",0,VZ26*SUMIFS(условия!68:68,условия!$7:$7,"&lt;="&amp;VZ$8,условия!$8:$8,"&gt;="&amp;VZ$8))</f>
        <v>204000</v>
      </c>
      <c r="WA177" s="21">
        <f>IF(WA$8="",0,WA26*SUMIFS(условия!68:68,условия!$7:$7,"&lt;="&amp;WA$8,условия!$8:$8,"&gt;="&amp;WA$8))</f>
        <v>204000</v>
      </c>
      <c r="WB177" s="21">
        <f>IF(WB$8="",0,WB26*SUMIFS(условия!68:68,условия!$7:$7,"&lt;="&amp;WB$8,условия!$8:$8,"&gt;="&amp;WB$8))</f>
        <v>204000</v>
      </c>
      <c r="WC177" s="21">
        <f>IF(WC$8="",0,WC26*SUMIFS(условия!68:68,условия!$7:$7,"&lt;="&amp;WC$8,условия!$8:$8,"&gt;="&amp;WC$8))</f>
        <v>204000</v>
      </c>
      <c r="WD177" s="21">
        <f>IF(WD$8="",0,WD26*SUMIFS(условия!68:68,условия!$7:$7,"&lt;="&amp;WD$8,условия!$8:$8,"&gt;="&amp;WD$8))</f>
        <v>204000</v>
      </c>
      <c r="WE177" s="21">
        <f>IF(WE$8="",0,WE26*SUMIFS(условия!68:68,условия!$7:$7,"&lt;="&amp;WE$8,условия!$8:$8,"&gt;="&amp;WE$8))</f>
        <v>204000</v>
      </c>
      <c r="WF177" s="21">
        <f>IF(WF$8="",0,WF26*SUMIFS(условия!68:68,условия!$7:$7,"&lt;="&amp;WF$8,условия!$8:$8,"&gt;="&amp;WF$8))</f>
        <v>204000</v>
      </c>
      <c r="WG177" s="21">
        <f>IF(WG$8="",0,WG26*SUMIFS(условия!68:68,условия!$7:$7,"&lt;="&amp;WG$8,условия!$8:$8,"&gt;="&amp;WG$8))</f>
        <v>204000</v>
      </c>
      <c r="WH177" s="21">
        <f>IF(WH$8="",0,WH26*SUMIFS(условия!68:68,условия!$7:$7,"&lt;="&amp;WH$8,условия!$8:$8,"&gt;="&amp;WH$8))</f>
        <v>204000</v>
      </c>
      <c r="WI177" s="21">
        <f>IF(WI$8="",0,WI26*SUMIFS(условия!68:68,условия!$7:$7,"&lt;="&amp;WI$8,условия!$8:$8,"&gt;="&amp;WI$8))</f>
        <v>204000</v>
      </c>
      <c r="WJ177" s="21">
        <f>IF(WJ$8="",0,WJ26*SUMIFS(условия!68:68,условия!$7:$7,"&lt;="&amp;WJ$8,условия!$8:$8,"&gt;="&amp;WJ$8))</f>
        <v>204000</v>
      </c>
      <c r="WK177" s="21">
        <f>IF(WK$8="",0,WK26*SUMIFS(условия!68:68,условия!$7:$7,"&lt;="&amp;WK$8,условия!$8:$8,"&gt;="&amp;WK$8))</f>
        <v>204000</v>
      </c>
      <c r="WL177" s="21">
        <f>IF(WL$8="",0,WL26*SUMIFS(условия!68:68,условия!$7:$7,"&lt;="&amp;WL$8,условия!$8:$8,"&gt;="&amp;WL$8))</f>
        <v>204000</v>
      </c>
      <c r="WM177" s="21">
        <f>IF(WM$8="",0,WM26*SUMIFS(условия!68:68,условия!$7:$7,"&lt;="&amp;WM$8,условия!$8:$8,"&gt;="&amp;WM$8))</f>
        <v>204000</v>
      </c>
      <c r="WN177" s="21">
        <f>IF(WN$8="",0,WN26*SUMIFS(условия!68:68,условия!$7:$7,"&lt;="&amp;WN$8,условия!$8:$8,"&gt;="&amp;WN$8))</f>
        <v>204000</v>
      </c>
      <c r="WO177" s="21">
        <f>IF(WO$8="",0,WO26*SUMIFS(условия!68:68,условия!$7:$7,"&lt;="&amp;WO$8,условия!$8:$8,"&gt;="&amp;WO$8))</f>
        <v>204000</v>
      </c>
      <c r="WP177" s="21">
        <f>IF(WP$8="",0,WP26*SUMIFS(условия!68:68,условия!$7:$7,"&lt;="&amp;WP$8,условия!$8:$8,"&gt;="&amp;WP$8))</f>
        <v>204000</v>
      </c>
      <c r="WQ177" s="21">
        <f>IF(WQ$8="",0,WQ26*SUMIFS(условия!68:68,условия!$7:$7,"&lt;="&amp;WQ$8,условия!$8:$8,"&gt;="&amp;WQ$8))</f>
        <v>204000</v>
      </c>
      <c r="WR177" s="21">
        <f>IF(WR$8="",0,WR26*SUMIFS(условия!68:68,условия!$7:$7,"&lt;="&amp;WR$8,условия!$8:$8,"&gt;="&amp;WR$8))</f>
        <v>204000</v>
      </c>
      <c r="WS177" s="21">
        <f>IF(WS$8="",0,WS26*SUMIFS(условия!68:68,условия!$7:$7,"&lt;="&amp;WS$8,условия!$8:$8,"&gt;="&amp;WS$8))</f>
        <v>204000</v>
      </c>
      <c r="WT177" s="21">
        <f>IF(WT$8="",0,WT26*SUMIFS(условия!68:68,условия!$7:$7,"&lt;="&amp;WT$8,условия!$8:$8,"&gt;="&amp;WT$8))</f>
        <v>204000</v>
      </c>
      <c r="WU177" s="21">
        <f>IF(WU$8="",0,WU26*SUMIFS(условия!68:68,условия!$7:$7,"&lt;="&amp;WU$8,условия!$8:$8,"&gt;="&amp;WU$8))</f>
        <v>204000</v>
      </c>
      <c r="WV177" s="21">
        <f>IF(WV$8="",0,WV26*SUMIFS(условия!68:68,условия!$7:$7,"&lt;="&amp;WV$8,условия!$8:$8,"&gt;="&amp;WV$8))</f>
        <v>204000</v>
      </c>
      <c r="WW177" s="21">
        <f>IF(WW$8="",0,WW26*SUMIFS(условия!68:68,условия!$7:$7,"&lt;="&amp;WW$8,условия!$8:$8,"&gt;="&amp;WW$8))</f>
        <v>204000</v>
      </c>
      <c r="WX177" s="21">
        <f>IF(WX$8="",0,WX26*SUMIFS(условия!68:68,условия!$7:$7,"&lt;="&amp;WX$8,условия!$8:$8,"&gt;="&amp;WX$8))</f>
        <v>204000</v>
      </c>
      <c r="WY177" s="21">
        <f>IF(WY$8="",0,WY26*SUMIFS(условия!68:68,условия!$7:$7,"&lt;="&amp;WY$8,условия!$8:$8,"&gt;="&amp;WY$8))</f>
        <v>204000</v>
      </c>
      <c r="WZ177" s="21">
        <f>IF(WZ$8="",0,WZ26*SUMIFS(условия!68:68,условия!$7:$7,"&lt;="&amp;WZ$8,условия!$8:$8,"&gt;="&amp;WZ$8))</f>
        <v>204000</v>
      </c>
      <c r="XA177" s="21">
        <f>IF(XA$8="",0,XA26*SUMIFS(условия!68:68,условия!$7:$7,"&lt;="&amp;XA$8,условия!$8:$8,"&gt;="&amp;XA$8))</f>
        <v>204000</v>
      </c>
      <c r="XB177" s="21">
        <f>IF(XB$8="",0,XB26*SUMIFS(условия!68:68,условия!$7:$7,"&lt;="&amp;XB$8,условия!$8:$8,"&gt;="&amp;XB$8))</f>
        <v>153000</v>
      </c>
      <c r="XC177" s="21">
        <f>IF(XC$8="",0,XC26*SUMIFS(условия!68:68,условия!$7:$7,"&lt;="&amp;XC$8,условия!$8:$8,"&gt;="&amp;XC$8))</f>
        <v>153000</v>
      </c>
      <c r="XD177" s="21">
        <f>IF(XD$8="",0,XD26*SUMIFS(условия!68:68,условия!$7:$7,"&lt;="&amp;XD$8,условия!$8:$8,"&gt;="&amp;XD$8))</f>
        <v>153000</v>
      </c>
      <c r="XE177" s="21">
        <f>IF(XE$8="",0,XE26*SUMIFS(условия!68:68,условия!$7:$7,"&lt;="&amp;XE$8,условия!$8:$8,"&gt;="&amp;XE$8))</f>
        <v>153000</v>
      </c>
      <c r="XF177" s="21">
        <f>IF(XF$8="",0,XF26*SUMIFS(условия!68:68,условия!$7:$7,"&lt;="&amp;XF$8,условия!$8:$8,"&gt;="&amp;XF$8))</f>
        <v>153000</v>
      </c>
      <c r="XG177" s="21">
        <f>IF(XG$8="",0,XG26*SUMIFS(условия!68:68,условия!$7:$7,"&lt;="&amp;XG$8,условия!$8:$8,"&gt;="&amp;XG$8))</f>
        <v>153000</v>
      </c>
      <c r="XH177" s="21">
        <f>IF(XH$8="",0,XH26*SUMIFS(условия!68:68,условия!$7:$7,"&lt;="&amp;XH$8,условия!$8:$8,"&gt;="&amp;XH$8))</f>
        <v>153000</v>
      </c>
      <c r="XI177" s="21">
        <f>IF(XI$8="",0,XI26*SUMIFS(условия!68:68,условия!$7:$7,"&lt;="&amp;XI$8,условия!$8:$8,"&gt;="&amp;XI$8))</f>
        <v>153000</v>
      </c>
      <c r="XJ177" s="21">
        <f>IF(XJ$8="",0,XJ26*SUMIFS(условия!68:68,условия!$7:$7,"&lt;="&amp;XJ$8,условия!$8:$8,"&gt;="&amp;XJ$8))</f>
        <v>153000</v>
      </c>
      <c r="XK177" s="21">
        <f>IF(XK$8="",0,XK26*SUMIFS(условия!68:68,условия!$7:$7,"&lt;="&amp;XK$8,условия!$8:$8,"&gt;="&amp;XK$8))</f>
        <v>153000</v>
      </c>
      <c r="XL177" s="21">
        <f>IF(XL$8="",0,XL26*SUMIFS(условия!68:68,условия!$7:$7,"&lt;="&amp;XL$8,условия!$8:$8,"&gt;="&amp;XL$8))</f>
        <v>153000</v>
      </c>
      <c r="XM177" s="21">
        <f>IF(XM$8="",0,XM26*SUMIFS(условия!68:68,условия!$7:$7,"&lt;="&amp;XM$8,условия!$8:$8,"&gt;="&amp;XM$8))</f>
        <v>153000</v>
      </c>
      <c r="XN177" s="21">
        <f>IF(XN$8="",0,XN26*SUMIFS(условия!68:68,условия!$7:$7,"&lt;="&amp;XN$8,условия!$8:$8,"&gt;="&amp;XN$8))</f>
        <v>153000</v>
      </c>
      <c r="XO177" s="21">
        <f>IF(XO$8="",0,XO26*SUMIFS(условия!68:68,условия!$7:$7,"&lt;="&amp;XO$8,условия!$8:$8,"&gt;="&amp;XO$8))</f>
        <v>153000</v>
      </c>
      <c r="XP177" s="21">
        <f>IF(XP$8="",0,XP26*SUMIFS(условия!68:68,условия!$7:$7,"&lt;="&amp;XP$8,условия!$8:$8,"&gt;="&amp;XP$8))</f>
        <v>153000</v>
      </c>
      <c r="XQ177" s="21">
        <f>IF(XQ$8="",0,XQ26*SUMIFS(условия!68:68,условия!$7:$7,"&lt;="&amp;XQ$8,условия!$8:$8,"&gt;="&amp;XQ$8))</f>
        <v>153000</v>
      </c>
      <c r="XR177" s="21">
        <f>IF(XR$8="",0,XR26*SUMIFS(условия!68:68,условия!$7:$7,"&lt;="&amp;XR$8,условия!$8:$8,"&gt;="&amp;XR$8))</f>
        <v>153000</v>
      </c>
      <c r="XS177" s="21">
        <f>IF(XS$8="",0,XS26*SUMIFS(условия!68:68,условия!$7:$7,"&lt;="&amp;XS$8,условия!$8:$8,"&gt;="&amp;XS$8))</f>
        <v>153000</v>
      </c>
      <c r="XT177" s="21">
        <f>IF(XT$8="",0,XT26*SUMIFS(условия!68:68,условия!$7:$7,"&lt;="&amp;XT$8,условия!$8:$8,"&gt;="&amp;XT$8))</f>
        <v>153000</v>
      </c>
      <c r="XU177" s="21">
        <f>IF(XU$8="",0,XU26*SUMIFS(условия!68:68,условия!$7:$7,"&lt;="&amp;XU$8,условия!$8:$8,"&gt;="&amp;XU$8))</f>
        <v>153000</v>
      </c>
      <c r="XV177" s="21">
        <f>IF(XV$8="",0,XV26*SUMIFS(условия!68:68,условия!$7:$7,"&lt;="&amp;XV$8,условия!$8:$8,"&gt;="&amp;XV$8))</f>
        <v>153000</v>
      </c>
      <c r="XW177" s="21">
        <f>IF(XW$8="",0,XW26*SUMIFS(условия!68:68,условия!$7:$7,"&lt;="&amp;XW$8,условия!$8:$8,"&gt;="&amp;XW$8))</f>
        <v>153000</v>
      </c>
      <c r="XX177" s="21">
        <f>IF(XX$8="",0,XX26*SUMIFS(условия!68:68,условия!$7:$7,"&lt;="&amp;XX$8,условия!$8:$8,"&gt;="&amp;XX$8))</f>
        <v>153000</v>
      </c>
      <c r="XY177" s="21">
        <f>IF(XY$8="",0,XY26*SUMIFS(условия!68:68,условия!$7:$7,"&lt;="&amp;XY$8,условия!$8:$8,"&gt;="&amp;XY$8))</f>
        <v>153000</v>
      </c>
      <c r="XZ177" s="21">
        <f>IF(XZ$8="",0,XZ26*SUMIFS(условия!68:68,условия!$7:$7,"&lt;="&amp;XZ$8,условия!$8:$8,"&gt;="&amp;XZ$8))</f>
        <v>153000</v>
      </c>
      <c r="YA177" s="21">
        <f>IF(YA$8="",0,YA26*SUMIFS(условия!68:68,условия!$7:$7,"&lt;="&amp;YA$8,условия!$8:$8,"&gt;="&amp;YA$8))</f>
        <v>153000</v>
      </c>
      <c r="YB177" s="21">
        <f>IF(YB$8="",0,YB26*SUMIFS(условия!68:68,условия!$7:$7,"&lt;="&amp;YB$8,условия!$8:$8,"&gt;="&amp;YB$8))</f>
        <v>153000</v>
      </c>
      <c r="YC177" s="21">
        <f>IF(YC$8="",0,YC26*SUMIFS(условия!68:68,условия!$7:$7,"&lt;="&amp;YC$8,условия!$8:$8,"&gt;="&amp;YC$8))</f>
        <v>153000</v>
      </c>
      <c r="YD177" s="21">
        <f>IF(YD$8="",0,YD26*SUMIFS(условия!68:68,условия!$7:$7,"&lt;="&amp;YD$8,условия!$8:$8,"&gt;="&amp;YD$8))</f>
        <v>153000</v>
      </c>
      <c r="YE177" s="21">
        <f>IF(YE$8="",0,YE26*SUMIFS(условия!68:68,условия!$7:$7,"&lt;="&amp;YE$8,условия!$8:$8,"&gt;="&amp;YE$8))</f>
        <v>153000</v>
      </c>
      <c r="YF177" s="21">
        <f>IF(YF$8="",0,YF26*SUMIFS(условия!68:68,условия!$7:$7,"&lt;="&amp;YF$8,условия!$8:$8,"&gt;="&amp;YF$8))</f>
        <v>153000</v>
      </c>
      <c r="YG177" s="21">
        <f>IF(YG$8="",0,YG26*SUMIFS(условия!68:68,условия!$7:$7,"&lt;="&amp;YG$8,условия!$8:$8,"&gt;="&amp;YG$8))</f>
        <v>171000</v>
      </c>
      <c r="YH177" s="21">
        <f>IF(YH$8="",0,YH26*SUMIFS(условия!68:68,условия!$7:$7,"&lt;="&amp;YH$8,условия!$8:$8,"&gt;="&amp;YH$8))</f>
        <v>171000</v>
      </c>
      <c r="YI177" s="21">
        <f>IF(YI$8="",0,YI26*SUMIFS(условия!68:68,условия!$7:$7,"&lt;="&amp;YI$8,условия!$8:$8,"&gt;="&amp;YI$8))</f>
        <v>171000</v>
      </c>
      <c r="YJ177" s="21">
        <f>IF(YJ$8="",0,YJ26*SUMIFS(условия!68:68,условия!$7:$7,"&lt;="&amp;YJ$8,условия!$8:$8,"&gt;="&amp;YJ$8))</f>
        <v>171000</v>
      </c>
      <c r="YK177" s="21">
        <f>IF(YK$8="",0,YK26*SUMIFS(условия!68:68,условия!$7:$7,"&lt;="&amp;YK$8,условия!$8:$8,"&gt;="&amp;YK$8))</f>
        <v>171000</v>
      </c>
      <c r="YL177" s="21">
        <f>IF(YL$8="",0,YL26*SUMIFS(условия!68:68,условия!$7:$7,"&lt;="&amp;YL$8,условия!$8:$8,"&gt;="&amp;YL$8))</f>
        <v>171000</v>
      </c>
      <c r="YM177" s="21">
        <f>IF(YM$8="",0,YM26*SUMIFS(условия!68:68,условия!$7:$7,"&lt;="&amp;YM$8,условия!$8:$8,"&gt;="&amp;YM$8))</f>
        <v>171000</v>
      </c>
      <c r="YN177" s="21">
        <f>IF(YN$8="",0,YN26*SUMIFS(условия!68:68,условия!$7:$7,"&lt;="&amp;YN$8,условия!$8:$8,"&gt;="&amp;YN$8))</f>
        <v>171000</v>
      </c>
      <c r="YO177" s="21">
        <f>IF(YO$8="",0,YO26*SUMIFS(условия!68:68,условия!$7:$7,"&lt;="&amp;YO$8,условия!$8:$8,"&gt;="&amp;YO$8))</f>
        <v>171000</v>
      </c>
      <c r="YP177" s="21">
        <f>IF(YP$8="",0,YP26*SUMIFS(условия!68:68,условия!$7:$7,"&lt;="&amp;YP$8,условия!$8:$8,"&gt;="&amp;YP$8))</f>
        <v>171000</v>
      </c>
      <c r="YQ177" s="21">
        <f>IF(YQ$8="",0,YQ26*SUMIFS(условия!68:68,условия!$7:$7,"&lt;="&amp;YQ$8,условия!$8:$8,"&gt;="&amp;YQ$8))</f>
        <v>171000</v>
      </c>
      <c r="YR177" s="21">
        <f>IF(YR$8="",0,YR26*SUMIFS(условия!68:68,условия!$7:$7,"&lt;="&amp;YR$8,условия!$8:$8,"&gt;="&amp;YR$8))</f>
        <v>171000</v>
      </c>
      <c r="YS177" s="21">
        <f>IF(YS$8="",0,YS26*SUMIFS(условия!68:68,условия!$7:$7,"&lt;="&amp;YS$8,условия!$8:$8,"&gt;="&amp;YS$8))</f>
        <v>171000</v>
      </c>
      <c r="YT177" s="21">
        <f>IF(YT$8="",0,YT26*SUMIFS(условия!68:68,условия!$7:$7,"&lt;="&amp;YT$8,условия!$8:$8,"&gt;="&amp;YT$8))</f>
        <v>171000</v>
      </c>
      <c r="YU177" s="21">
        <f>IF(YU$8="",0,YU26*SUMIFS(условия!68:68,условия!$7:$7,"&lt;="&amp;YU$8,условия!$8:$8,"&gt;="&amp;YU$8))</f>
        <v>171000</v>
      </c>
      <c r="YV177" s="21">
        <f>IF(YV$8="",0,YV26*SUMIFS(условия!68:68,условия!$7:$7,"&lt;="&amp;YV$8,условия!$8:$8,"&gt;="&amp;YV$8))</f>
        <v>171000</v>
      </c>
      <c r="YW177" s="21">
        <f>IF(YW$8="",0,YW26*SUMIFS(условия!68:68,условия!$7:$7,"&lt;="&amp;YW$8,условия!$8:$8,"&gt;="&amp;YW$8))</f>
        <v>171000</v>
      </c>
      <c r="YX177" s="21">
        <f>IF(YX$8="",0,YX26*SUMIFS(условия!68:68,условия!$7:$7,"&lt;="&amp;YX$8,условия!$8:$8,"&gt;="&amp;YX$8))</f>
        <v>171000</v>
      </c>
      <c r="YY177" s="21">
        <f>IF(YY$8="",0,YY26*SUMIFS(условия!68:68,условия!$7:$7,"&lt;="&amp;YY$8,условия!$8:$8,"&gt;="&amp;YY$8))</f>
        <v>171000</v>
      </c>
      <c r="YZ177" s="21">
        <f>IF(YZ$8="",0,YZ26*SUMIFS(условия!68:68,условия!$7:$7,"&lt;="&amp;YZ$8,условия!$8:$8,"&gt;="&amp;YZ$8))</f>
        <v>171000</v>
      </c>
      <c r="ZA177" s="21">
        <f>IF(ZA$8="",0,ZA26*SUMIFS(условия!68:68,условия!$7:$7,"&lt;="&amp;ZA$8,условия!$8:$8,"&gt;="&amp;ZA$8))</f>
        <v>171000</v>
      </c>
      <c r="ZB177" s="21">
        <f>IF(ZB$8="",0,ZB26*SUMIFS(условия!68:68,условия!$7:$7,"&lt;="&amp;ZB$8,условия!$8:$8,"&gt;="&amp;ZB$8))</f>
        <v>171000</v>
      </c>
      <c r="ZC177" s="21">
        <f>IF(ZC$8="",0,ZC26*SUMIFS(условия!68:68,условия!$7:$7,"&lt;="&amp;ZC$8,условия!$8:$8,"&gt;="&amp;ZC$8))</f>
        <v>171000</v>
      </c>
      <c r="ZD177" s="21">
        <f>IF(ZD$8="",0,ZD26*SUMIFS(условия!68:68,условия!$7:$7,"&lt;="&amp;ZD$8,условия!$8:$8,"&gt;="&amp;ZD$8))</f>
        <v>171000</v>
      </c>
      <c r="ZE177" s="21">
        <f>IF(ZE$8="",0,ZE26*SUMIFS(условия!68:68,условия!$7:$7,"&lt;="&amp;ZE$8,условия!$8:$8,"&gt;="&amp;ZE$8))</f>
        <v>171000</v>
      </c>
      <c r="ZF177" s="21">
        <f>IF(ZF$8="",0,ZF26*SUMIFS(условия!68:68,условия!$7:$7,"&lt;="&amp;ZF$8,условия!$8:$8,"&gt;="&amp;ZF$8))</f>
        <v>171000</v>
      </c>
      <c r="ZG177" s="21">
        <f>IF(ZG$8="",0,ZG26*SUMIFS(условия!68:68,условия!$7:$7,"&lt;="&amp;ZG$8,условия!$8:$8,"&gt;="&amp;ZG$8))</f>
        <v>171000</v>
      </c>
      <c r="ZH177" s="21">
        <f>IF(ZH$8="",0,ZH26*SUMIFS(условия!68:68,условия!$7:$7,"&lt;="&amp;ZH$8,условия!$8:$8,"&gt;="&amp;ZH$8))</f>
        <v>171000</v>
      </c>
      <c r="ZI177" s="21">
        <f>IF(ZI$8="",0,ZI26*SUMIFS(условия!68:68,условия!$7:$7,"&lt;="&amp;ZI$8,условия!$8:$8,"&gt;="&amp;ZI$8))</f>
        <v>171000</v>
      </c>
      <c r="ZJ177" s="21">
        <f>IF(ZJ$8="",0,ZJ26*SUMIFS(условия!68:68,условия!$7:$7,"&lt;="&amp;ZJ$8,условия!$8:$8,"&gt;="&amp;ZJ$8))</f>
        <v>171000</v>
      </c>
      <c r="ZK177" s="21">
        <f>IF(ZK$8="",0,ZK26*SUMIFS(условия!68:68,условия!$7:$7,"&lt;="&amp;ZK$8,условия!$8:$8,"&gt;="&amp;ZK$8))</f>
        <v>216000</v>
      </c>
      <c r="ZL177" s="21">
        <f>IF(ZL$8="",0,ZL26*SUMIFS(условия!68:68,условия!$7:$7,"&lt;="&amp;ZL$8,условия!$8:$8,"&gt;="&amp;ZL$8))</f>
        <v>216000</v>
      </c>
      <c r="ZM177" s="21">
        <f>IF(ZM$8="",0,ZM26*SUMIFS(условия!68:68,условия!$7:$7,"&lt;="&amp;ZM$8,условия!$8:$8,"&gt;="&amp;ZM$8))</f>
        <v>216000</v>
      </c>
      <c r="ZN177" s="21">
        <f>IF(ZN$8="",0,ZN26*SUMIFS(условия!68:68,условия!$7:$7,"&lt;="&amp;ZN$8,условия!$8:$8,"&gt;="&amp;ZN$8))</f>
        <v>216000</v>
      </c>
      <c r="ZO177" s="21">
        <f>IF(ZO$8="",0,ZO26*SUMIFS(условия!68:68,условия!$7:$7,"&lt;="&amp;ZO$8,условия!$8:$8,"&gt;="&amp;ZO$8))</f>
        <v>216000</v>
      </c>
      <c r="ZP177" s="21">
        <f>IF(ZP$8="",0,ZP26*SUMIFS(условия!68:68,условия!$7:$7,"&lt;="&amp;ZP$8,условия!$8:$8,"&gt;="&amp;ZP$8))</f>
        <v>216000</v>
      </c>
      <c r="ZQ177" s="21">
        <f>IF(ZQ$8="",0,ZQ26*SUMIFS(условия!68:68,условия!$7:$7,"&lt;="&amp;ZQ$8,условия!$8:$8,"&gt;="&amp;ZQ$8))</f>
        <v>216000</v>
      </c>
      <c r="ZR177" s="21">
        <f>IF(ZR$8="",0,ZR26*SUMIFS(условия!68:68,условия!$7:$7,"&lt;="&amp;ZR$8,условия!$8:$8,"&gt;="&amp;ZR$8))</f>
        <v>216000</v>
      </c>
      <c r="ZS177" s="21">
        <f>IF(ZS$8="",0,ZS26*SUMIFS(условия!68:68,условия!$7:$7,"&lt;="&amp;ZS$8,условия!$8:$8,"&gt;="&amp;ZS$8))</f>
        <v>216000</v>
      </c>
      <c r="ZT177" s="21">
        <f>IF(ZT$8="",0,ZT26*SUMIFS(условия!68:68,условия!$7:$7,"&lt;="&amp;ZT$8,условия!$8:$8,"&gt;="&amp;ZT$8))</f>
        <v>216000</v>
      </c>
      <c r="ZU177" s="21">
        <f>IF(ZU$8="",0,ZU26*SUMIFS(условия!68:68,условия!$7:$7,"&lt;="&amp;ZU$8,условия!$8:$8,"&gt;="&amp;ZU$8))</f>
        <v>216000</v>
      </c>
      <c r="ZV177" s="21">
        <f>IF(ZV$8="",0,ZV26*SUMIFS(условия!68:68,условия!$7:$7,"&lt;="&amp;ZV$8,условия!$8:$8,"&gt;="&amp;ZV$8))</f>
        <v>216000</v>
      </c>
      <c r="ZW177" s="21">
        <f>IF(ZW$8="",0,ZW26*SUMIFS(условия!68:68,условия!$7:$7,"&lt;="&amp;ZW$8,условия!$8:$8,"&gt;="&amp;ZW$8))</f>
        <v>216000</v>
      </c>
      <c r="ZX177" s="21">
        <f>IF(ZX$8="",0,ZX26*SUMIFS(условия!68:68,условия!$7:$7,"&lt;="&amp;ZX$8,условия!$8:$8,"&gt;="&amp;ZX$8))</f>
        <v>216000</v>
      </c>
      <c r="ZY177" s="21">
        <f>IF(ZY$8="",0,ZY26*SUMIFS(условия!68:68,условия!$7:$7,"&lt;="&amp;ZY$8,условия!$8:$8,"&gt;="&amp;ZY$8))</f>
        <v>216000</v>
      </c>
      <c r="ZZ177" s="21">
        <f>IF(ZZ$8="",0,ZZ26*SUMIFS(условия!68:68,условия!$7:$7,"&lt;="&amp;ZZ$8,условия!$8:$8,"&gt;="&amp;ZZ$8))</f>
        <v>216000</v>
      </c>
      <c r="AAA177" s="21">
        <f>IF(AAA$8="",0,AAA26*SUMIFS(условия!68:68,условия!$7:$7,"&lt;="&amp;AAA$8,условия!$8:$8,"&gt;="&amp;AAA$8))</f>
        <v>216000</v>
      </c>
      <c r="AAB177" s="21">
        <f>IF(AAB$8="",0,AAB26*SUMIFS(условия!68:68,условия!$7:$7,"&lt;="&amp;AAB$8,условия!$8:$8,"&gt;="&amp;AAB$8))</f>
        <v>216000</v>
      </c>
      <c r="AAC177" s="21">
        <f>IF(AAC$8="",0,AAC26*SUMIFS(условия!68:68,условия!$7:$7,"&lt;="&amp;AAC$8,условия!$8:$8,"&gt;="&amp;AAC$8))</f>
        <v>216000</v>
      </c>
      <c r="AAD177" s="21">
        <f>IF(AAD$8="",0,AAD26*SUMIFS(условия!68:68,условия!$7:$7,"&lt;="&amp;AAD$8,условия!$8:$8,"&gt;="&amp;AAD$8))</f>
        <v>216000</v>
      </c>
      <c r="AAE177" s="21">
        <f>IF(AAE$8="",0,AAE26*SUMIFS(условия!68:68,условия!$7:$7,"&lt;="&amp;AAE$8,условия!$8:$8,"&gt;="&amp;AAE$8))</f>
        <v>216000</v>
      </c>
      <c r="AAF177" s="21">
        <f>IF(AAF$8="",0,AAF26*SUMIFS(условия!68:68,условия!$7:$7,"&lt;="&amp;AAF$8,условия!$8:$8,"&gt;="&amp;AAF$8))</f>
        <v>216000</v>
      </c>
      <c r="AAG177" s="21">
        <f>IF(AAG$8="",0,AAG26*SUMIFS(условия!68:68,условия!$7:$7,"&lt;="&amp;AAG$8,условия!$8:$8,"&gt;="&amp;AAG$8))</f>
        <v>216000</v>
      </c>
      <c r="AAH177" s="21">
        <f>IF(AAH$8="",0,AAH26*SUMIFS(условия!68:68,условия!$7:$7,"&lt;="&amp;AAH$8,условия!$8:$8,"&gt;="&amp;AAH$8))</f>
        <v>216000</v>
      </c>
      <c r="AAI177" s="21">
        <f>IF(AAI$8="",0,AAI26*SUMIFS(условия!68:68,условия!$7:$7,"&lt;="&amp;AAI$8,условия!$8:$8,"&gt;="&amp;AAI$8))</f>
        <v>216000</v>
      </c>
      <c r="AAJ177" s="21">
        <f>IF(AAJ$8="",0,AAJ26*SUMIFS(условия!68:68,условия!$7:$7,"&lt;="&amp;AAJ$8,условия!$8:$8,"&gt;="&amp;AAJ$8))</f>
        <v>216000</v>
      </c>
      <c r="AAK177" s="21">
        <f>IF(AAK$8="",0,AAK26*SUMIFS(условия!68:68,условия!$7:$7,"&lt;="&amp;AAK$8,условия!$8:$8,"&gt;="&amp;AAK$8))</f>
        <v>216000</v>
      </c>
      <c r="AAL177" s="21">
        <f>IF(AAL$8="",0,AAL26*SUMIFS(условия!68:68,условия!$7:$7,"&lt;="&amp;AAL$8,условия!$8:$8,"&gt;="&amp;AAL$8))</f>
        <v>216000</v>
      </c>
      <c r="AAM177" s="21">
        <f>IF(AAM$8="",0,AAM26*SUMIFS(условия!68:68,условия!$7:$7,"&lt;="&amp;AAM$8,условия!$8:$8,"&gt;="&amp;AAM$8))</f>
        <v>216000</v>
      </c>
      <c r="AAN177" s="21">
        <f>IF(AAN$8="",0,AAN26*SUMIFS(условия!68:68,условия!$7:$7,"&lt;="&amp;AAN$8,условия!$8:$8,"&gt;="&amp;AAN$8))</f>
        <v>216000</v>
      </c>
      <c r="AAO177" s="21">
        <f>IF(AAO$8="",0,AAO26*SUMIFS(условия!68:68,условия!$7:$7,"&lt;="&amp;AAO$8,условия!$8:$8,"&gt;="&amp;AAO$8))</f>
        <v>216000</v>
      </c>
      <c r="AAP177" s="21">
        <f>IF(AAP$8="",0,AAP26*SUMIFS(условия!68:68,условия!$7:$7,"&lt;="&amp;AAP$8,условия!$8:$8,"&gt;="&amp;AAP$8))</f>
        <v>216000</v>
      </c>
      <c r="AAQ177" s="21">
        <f>IF(AAQ$8="",0,AAQ26*SUMIFS(условия!68:68,условия!$7:$7,"&lt;="&amp;AAQ$8,условия!$8:$8,"&gt;="&amp;AAQ$8))</f>
        <v>216000</v>
      </c>
      <c r="AAR177" s="21">
        <f>IF(AAR$8="",0,AAR26*SUMIFS(условия!68:68,условия!$7:$7,"&lt;="&amp;AAR$8,условия!$8:$8,"&gt;="&amp;AAR$8))</f>
        <v>216000</v>
      </c>
      <c r="AAS177" s="21">
        <f>IF(AAS$8="",0,AAS26*SUMIFS(условия!68:68,условия!$7:$7,"&lt;="&amp;AAS$8,условия!$8:$8,"&gt;="&amp;AAS$8))</f>
        <v>216000</v>
      </c>
      <c r="AAT177" s="21">
        <f>IF(AAT$8="",0,AAT26*SUMIFS(условия!68:68,условия!$7:$7,"&lt;="&amp;AAT$8,условия!$8:$8,"&gt;="&amp;AAT$8))</f>
        <v>216000</v>
      </c>
      <c r="AAU177" s="21">
        <f>IF(AAU$8="",0,AAU26*SUMIFS(условия!68:68,условия!$7:$7,"&lt;="&amp;AAU$8,условия!$8:$8,"&gt;="&amp;AAU$8))</f>
        <v>216000</v>
      </c>
      <c r="AAV177" s="21">
        <f>IF(AAV$8="",0,AAV26*SUMIFS(условия!68:68,условия!$7:$7,"&lt;="&amp;AAV$8,условия!$8:$8,"&gt;="&amp;AAV$8))</f>
        <v>216000</v>
      </c>
      <c r="AAW177" s="21">
        <f>IF(AAW$8="",0,AAW26*SUMIFS(условия!68:68,условия!$7:$7,"&lt;="&amp;AAW$8,условия!$8:$8,"&gt;="&amp;AAW$8))</f>
        <v>216000</v>
      </c>
      <c r="AAX177" s="21">
        <f>IF(AAX$8="",0,AAX26*SUMIFS(условия!68:68,условия!$7:$7,"&lt;="&amp;AAX$8,условия!$8:$8,"&gt;="&amp;AAX$8))</f>
        <v>216000</v>
      </c>
      <c r="AAY177" s="21">
        <f>IF(AAY$8="",0,AAY26*SUMIFS(условия!68:68,условия!$7:$7,"&lt;="&amp;AAY$8,условия!$8:$8,"&gt;="&amp;AAY$8))</f>
        <v>216000</v>
      </c>
      <c r="AAZ177" s="21">
        <f>IF(AAZ$8="",0,AAZ26*SUMIFS(условия!68:68,условия!$7:$7,"&lt;="&amp;AAZ$8,условия!$8:$8,"&gt;="&amp;AAZ$8))</f>
        <v>216000</v>
      </c>
      <c r="ABA177" s="21">
        <f>IF(ABA$8="",0,ABA26*SUMIFS(условия!68:68,условия!$7:$7,"&lt;="&amp;ABA$8,условия!$8:$8,"&gt;="&amp;ABA$8))</f>
        <v>216000</v>
      </c>
      <c r="ABB177" s="21">
        <f>IF(ABB$8="",0,ABB26*SUMIFS(условия!68:68,условия!$7:$7,"&lt;="&amp;ABB$8,условия!$8:$8,"&gt;="&amp;ABB$8))</f>
        <v>216000</v>
      </c>
      <c r="ABC177" s="21">
        <f>IF(ABC$8="",0,ABC26*SUMIFS(условия!68:68,условия!$7:$7,"&lt;="&amp;ABC$8,условия!$8:$8,"&gt;="&amp;ABC$8))</f>
        <v>216000</v>
      </c>
      <c r="ABD177" s="21">
        <f>IF(ABD$8="",0,ABD26*SUMIFS(условия!68:68,условия!$7:$7,"&lt;="&amp;ABD$8,условия!$8:$8,"&gt;="&amp;ABD$8))</f>
        <v>216000</v>
      </c>
      <c r="ABE177" s="21">
        <f>IF(ABE$8="",0,ABE26*SUMIFS(условия!68:68,условия!$7:$7,"&lt;="&amp;ABE$8,условия!$8:$8,"&gt;="&amp;ABE$8))</f>
        <v>216000</v>
      </c>
      <c r="ABF177" s="21">
        <f>IF(ABF$8="",0,ABF26*SUMIFS(условия!68:68,условия!$7:$7,"&lt;="&amp;ABF$8,условия!$8:$8,"&gt;="&amp;ABF$8))</f>
        <v>216000</v>
      </c>
      <c r="ABG177" s="21">
        <f>IF(ABG$8="",0,ABG26*SUMIFS(условия!68:68,условия!$7:$7,"&lt;="&amp;ABG$8,условия!$8:$8,"&gt;="&amp;ABG$8))</f>
        <v>216000</v>
      </c>
      <c r="ABH177" s="21">
        <f>IF(ABH$8="",0,ABH26*SUMIFS(условия!68:68,условия!$7:$7,"&lt;="&amp;ABH$8,условия!$8:$8,"&gt;="&amp;ABH$8))</f>
        <v>216000</v>
      </c>
      <c r="ABI177" s="21">
        <f>IF(ABI$8="",0,ABI26*SUMIFS(условия!68:68,условия!$7:$7,"&lt;="&amp;ABI$8,условия!$8:$8,"&gt;="&amp;ABI$8))</f>
        <v>216000</v>
      </c>
      <c r="ABJ177" s="21">
        <f>IF(ABJ$8="",0,ABJ26*SUMIFS(условия!68:68,условия!$7:$7,"&lt;="&amp;ABJ$8,условия!$8:$8,"&gt;="&amp;ABJ$8))</f>
        <v>216000</v>
      </c>
      <c r="ABK177" s="21">
        <f>IF(ABK$8="",0,ABK26*SUMIFS(условия!68:68,условия!$7:$7,"&lt;="&amp;ABK$8,условия!$8:$8,"&gt;="&amp;ABK$8))</f>
        <v>216000</v>
      </c>
      <c r="ABL177" s="21">
        <f>IF(ABL$8="",0,ABL26*SUMIFS(условия!68:68,условия!$7:$7,"&lt;="&amp;ABL$8,условия!$8:$8,"&gt;="&amp;ABL$8))</f>
        <v>216000</v>
      </c>
      <c r="ABM177" s="21">
        <f>IF(ABM$8="",0,ABM26*SUMIFS(условия!68:68,условия!$7:$7,"&lt;="&amp;ABM$8,условия!$8:$8,"&gt;="&amp;ABM$8))</f>
        <v>216000</v>
      </c>
      <c r="ABN177" s="21">
        <f>IF(ABN$8="",0,ABN26*SUMIFS(условия!68:68,условия!$7:$7,"&lt;="&amp;ABN$8,условия!$8:$8,"&gt;="&amp;ABN$8))</f>
        <v>216000</v>
      </c>
      <c r="ABO177" s="21">
        <f>IF(ABO$8="",0,ABO26*SUMIFS(условия!68:68,условия!$7:$7,"&lt;="&amp;ABO$8,условия!$8:$8,"&gt;="&amp;ABO$8))</f>
        <v>216000</v>
      </c>
      <c r="ABP177" s="21">
        <f>IF(ABP$8="",0,ABP26*SUMIFS(условия!68:68,условия!$7:$7,"&lt;="&amp;ABP$8,условия!$8:$8,"&gt;="&amp;ABP$8))</f>
        <v>216000</v>
      </c>
      <c r="ABQ177" s="21">
        <f>IF(ABQ$8="",0,ABQ26*SUMIFS(условия!68:68,условия!$7:$7,"&lt;="&amp;ABQ$8,условия!$8:$8,"&gt;="&amp;ABQ$8))</f>
        <v>216000</v>
      </c>
      <c r="ABR177" s="21">
        <f>IF(ABR$8="",0,ABR26*SUMIFS(условия!68:68,условия!$7:$7,"&lt;="&amp;ABR$8,условия!$8:$8,"&gt;="&amp;ABR$8))</f>
        <v>216000</v>
      </c>
      <c r="ABS177" s="21">
        <f>IF(ABS$8="",0,ABS26*SUMIFS(условия!68:68,условия!$7:$7,"&lt;="&amp;ABS$8,условия!$8:$8,"&gt;="&amp;ABS$8))</f>
        <v>216000</v>
      </c>
      <c r="ABT177" s="21">
        <f>IF(ABT$8="",0,ABT26*SUMIFS(условия!68:68,условия!$7:$7,"&lt;="&amp;ABT$8,условия!$8:$8,"&gt;="&amp;ABT$8))</f>
        <v>228000</v>
      </c>
      <c r="ABU177" s="21">
        <f>IF(ABU$8="",0,ABU26*SUMIFS(условия!68:68,условия!$7:$7,"&lt;="&amp;ABU$8,условия!$8:$8,"&gt;="&amp;ABU$8))</f>
        <v>228000</v>
      </c>
      <c r="ABV177" s="21">
        <f>IF(ABV$8="",0,ABV26*SUMIFS(условия!68:68,условия!$7:$7,"&lt;="&amp;ABV$8,условия!$8:$8,"&gt;="&amp;ABV$8))</f>
        <v>228000</v>
      </c>
      <c r="ABW177" s="21">
        <f>IF(ABW$8="",0,ABW26*SUMIFS(условия!68:68,условия!$7:$7,"&lt;="&amp;ABW$8,условия!$8:$8,"&gt;="&amp;ABW$8))</f>
        <v>228000</v>
      </c>
      <c r="ABX177" s="21">
        <f>IF(ABX$8="",0,ABX26*SUMIFS(условия!68:68,условия!$7:$7,"&lt;="&amp;ABX$8,условия!$8:$8,"&gt;="&amp;ABX$8))</f>
        <v>228000</v>
      </c>
      <c r="ABY177" s="21">
        <f>IF(ABY$8="",0,ABY26*SUMIFS(условия!68:68,условия!$7:$7,"&lt;="&amp;ABY$8,условия!$8:$8,"&gt;="&amp;ABY$8))</f>
        <v>228000</v>
      </c>
      <c r="ABZ177" s="21">
        <f>IF(ABZ$8="",0,ABZ26*SUMIFS(условия!68:68,условия!$7:$7,"&lt;="&amp;ABZ$8,условия!$8:$8,"&gt;="&amp;ABZ$8))</f>
        <v>228000</v>
      </c>
      <c r="ACA177" s="21">
        <f>IF(ACA$8="",0,ACA26*SUMIFS(условия!68:68,условия!$7:$7,"&lt;="&amp;ACA$8,условия!$8:$8,"&gt;="&amp;ACA$8))</f>
        <v>228000</v>
      </c>
      <c r="ACB177" s="21">
        <f>IF(ACB$8="",0,ACB26*SUMIFS(условия!68:68,условия!$7:$7,"&lt;="&amp;ACB$8,условия!$8:$8,"&gt;="&amp;ACB$8))</f>
        <v>228000</v>
      </c>
      <c r="ACC177" s="21">
        <f>IF(ACC$8="",0,ACC26*SUMIFS(условия!68:68,условия!$7:$7,"&lt;="&amp;ACC$8,условия!$8:$8,"&gt;="&amp;ACC$8))</f>
        <v>228000</v>
      </c>
      <c r="ACD177" s="21">
        <f>IF(ACD$8="",0,ACD26*SUMIFS(условия!68:68,условия!$7:$7,"&lt;="&amp;ACD$8,условия!$8:$8,"&gt;="&amp;ACD$8))</f>
        <v>228000</v>
      </c>
      <c r="ACE177" s="21">
        <f>IF(ACE$8="",0,ACE26*SUMIFS(условия!68:68,условия!$7:$7,"&lt;="&amp;ACE$8,условия!$8:$8,"&gt;="&amp;ACE$8))</f>
        <v>228000</v>
      </c>
      <c r="ACF177" s="21">
        <f>IF(ACF$8="",0,ACF26*SUMIFS(условия!68:68,условия!$7:$7,"&lt;="&amp;ACF$8,условия!$8:$8,"&gt;="&amp;ACF$8))</f>
        <v>228000</v>
      </c>
      <c r="ACG177" s="21">
        <f>IF(ACG$8="",0,ACG26*SUMIFS(условия!68:68,условия!$7:$7,"&lt;="&amp;ACG$8,условия!$8:$8,"&gt;="&amp;ACG$8))</f>
        <v>228000</v>
      </c>
      <c r="ACH177" s="21">
        <f>IF(ACH$8="",0,ACH26*SUMIFS(условия!68:68,условия!$7:$7,"&lt;="&amp;ACH$8,условия!$8:$8,"&gt;="&amp;ACH$8))</f>
        <v>228000</v>
      </c>
      <c r="ACI177" s="21">
        <f>IF(ACI$8="",0,ACI26*SUMIFS(условия!68:68,условия!$7:$7,"&lt;="&amp;ACI$8,условия!$8:$8,"&gt;="&amp;ACI$8))</f>
        <v>228000</v>
      </c>
      <c r="ACJ177" s="21">
        <f>IF(ACJ$8="",0,ACJ26*SUMIFS(условия!68:68,условия!$7:$7,"&lt;="&amp;ACJ$8,условия!$8:$8,"&gt;="&amp;ACJ$8))</f>
        <v>228000</v>
      </c>
      <c r="ACK177" s="21">
        <f>IF(ACK$8="",0,ACK26*SUMIFS(условия!68:68,условия!$7:$7,"&lt;="&amp;ACK$8,условия!$8:$8,"&gt;="&amp;ACK$8))</f>
        <v>228000</v>
      </c>
      <c r="ACL177" s="21">
        <f>IF(ACL$8="",0,ACL26*SUMIFS(условия!68:68,условия!$7:$7,"&lt;="&amp;ACL$8,условия!$8:$8,"&gt;="&amp;ACL$8))</f>
        <v>228000</v>
      </c>
      <c r="ACM177" s="21">
        <f>IF(ACM$8="",0,ACM26*SUMIFS(условия!68:68,условия!$7:$7,"&lt;="&amp;ACM$8,условия!$8:$8,"&gt;="&amp;ACM$8))</f>
        <v>228000</v>
      </c>
      <c r="ACN177" s="21">
        <f>IF(ACN$8="",0,ACN26*SUMIFS(условия!68:68,условия!$7:$7,"&lt;="&amp;ACN$8,условия!$8:$8,"&gt;="&amp;ACN$8))</f>
        <v>228000</v>
      </c>
      <c r="ACO177" s="21">
        <f>IF(ACO$8="",0,ACO26*SUMIFS(условия!68:68,условия!$7:$7,"&lt;="&amp;ACO$8,условия!$8:$8,"&gt;="&amp;ACO$8))</f>
        <v>228000</v>
      </c>
      <c r="ACP177" s="21">
        <f>IF(ACP$8="",0,ACP26*SUMIFS(условия!68:68,условия!$7:$7,"&lt;="&amp;ACP$8,условия!$8:$8,"&gt;="&amp;ACP$8))</f>
        <v>228000</v>
      </c>
      <c r="ACQ177" s="21">
        <f>IF(ACQ$8="",0,ACQ26*SUMIFS(условия!68:68,условия!$7:$7,"&lt;="&amp;ACQ$8,условия!$8:$8,"&gt;="&amp;ACQ$8))</f>
        <v>228000</v>
      </c>
      <c r="ACR177" s="21">
        <f>IF(ACR$8="",0,ACR26*SUMIFS(условия!68:68,условия!$7:$7,"&lt;="&amp;ACR$8,условия!$8:$8,"&gt;="&amp;ACR$8))</f>
        <v>228000</v>
      </c>
      <c r="ACS177" s="21">
        <f>IF(ACS$8="",0,ACS26*SUMIFS(условия!68:68,условия!$7:$7,"&lt;="&amp;ACS$8,условия!$8:$8,"&gt;="&amp;ACS$8))</f>
        <v>228000</v>
      </c>
      <c r="ACT177" s="21">
        <f>IF(ACT$8="",0,ACT26*SUMIFS(условия!68:68,условия!$7:$7,"&lt;="&amp;ACT$8,условия!$8:$8,"&gt;="&amp;ACT$8))</f>
        <v>228000</v>
      </c>
      <c r="ACU177" s="21">
        <f>IF(ACU$8="",0,ACU26*SUMIFS(условия!68:68,условия!$7:$7,"&lt;="&amp;ACU$8,условия!$8:$8,"&gt;="&amp;ACU$8))</f>
        <v>228000</v>
      </c>
      <c r="ACV177" s="21">
        <f>IF(ACV$8="",0,ACV26*SUMIFS(условия!68:68,условия!$7:$7,"&lt;="&amp;ACV$8,условия!$8:$8,"&gt;="&amp;ACV$8))</f>
        <v>228000</v>
      </c>
      <c r="ACW177" s="21">
        <f>IF(ACW$8="",0,ACW26*SUMIFS(условия!68:68,условия!$7:$7,"&lt;="&amp;ACW$8,условия!$8:$8,"&gt;="&amp;ACW$8))</f>
        <v>228000</v>
      </c>
      <c r="ACX177" s="21">
        <f>IF(ACX$8="",0,ACX26*SUMIFS(условия!68:68,условия!$7:$7,"&lt;="&amp;ACX$8,условия!$8:$8,"&gt;="&amp;ACX$8))</f>
        <v>228000</v>
      </c>
      <c r="ACY177" s="21">
        <f>IF(ACY$8="",0,ACY26*SUMIFS(условия!68:68,условия!$7:$7,"&lt;="&amp;ACY$8,условия!$8:$8,"&gt;="&amp;ACY$8))</f>
        <v>251999.99999999994</v>
      </c>
      <c r="ACZ177" s="21">
        <f>IF(ACZ$8="",0,ACZ26*SUMIFS(условия!68:68,условия!$7:$7,"&lt;="&amp;ACZ$8,условия!$8:$8,"&gt;="&amp;ACZ$8))</f>
        <v>251999.99999999994</v>
      </c>
      <c r="ADA177" s="21">
        <f>IF(ADA$8="",0,ADA26*SUMIFS(условия!68:68,условия!$7:$7,"&lt;="&amp;ADA$8,условия!$8:$8,"&gt;="&amp;ADA$8))</f>
        <v>251999.99999999994</v>
      </c>
      <c r="ADB177" s="21">
        <f>IF(ADB$8="",0,ADB26*SUMIFS(условия!68:68,условия!$7:$7,"&lt;="&amp;ADB$8,условия!$8:$8,"&gt;="&amp;ADB$8))</f>
        <v>251999.99999999994</v>
      </c>
      <c r="ADC177" s="21">
        <f>IF(ADC$8="",0,ADC26*SUMIFS(условия!68:68,условия!$7:$7,"&lt;="&amp;ADC$8,условия!$8:$8,"&gt;="&amp;ADC$8))</f>
        <v>251999.99999999994</v>
      </c>
      <c r="ADD177" s="21">
        <f>IF(ADD$8="",0,ADD26*SUMIFS(условия!68:68,условия!$7:$7,"&lt;="&amp;ADD$8,условия!$8:$8,"&gt;="&amp;ADD$8))</f>
        <v>251999.99999999994</v>
      </c>
      <c r="ADE177" s="21">
        <f>IF(ADE$8="",0,ADE26*SUMIFS(условия!68:68,условия!$7:$7,"&lt;="&amp;ADE$8,условия!$8:$8,"&gt;="&amp;ADE$8))</f>
        <v>251999.99999999994</v>
      </c>
      <c r="ADF177" s="21">
        <f>IF(ADF$8="",0,ADF26*SUMIFS(условия!68:68,условия!$7:$7,"&lt;="&amp;ADF$8,условия!$8:$8,"&gt;="&amp;ADF$8))</f>
        <v>251999.99999999994</v>
      </c>
      <c r="ADG177" s="21">
        <f>IF(ADG$8="",0,ADG26*SUMIFS(условия!68:68,условия!$7:$7,"&lt;="&amp;ADG$8,условия!$8:$8,"&gt;="&amp;ADG$8))</f>
        <v>251999.99999999994</v>
      </c>
      <c r="ADH177" s="21">
        <f>IF(ADH$8="",0,ADH26*SUMIFS(условия!68:68,условия!$7:$7,"&lt;="&amp;ADH$8,условия!$8:$8,"&gt;="&amp;ADH$8))</f>
        <v>251999.99999999994</v>
      </c>
      <c r="ADI177" s="21">
        <f>IF(ADI$8="",0,ADI26*SUMIFS(условия!68:68,условия!$7:$7,"&lt;="&amp;ADI$8,условия!$8:$8,"&gt;="&amp;ADI$8))</f>
        <v>251999.99999999994</v>
      </c>
      <c r="ADJ177" s="21">
        <f>IF(ADJ$8="",0,ADJ26*SUMIFS(условия!68:68,условия!$7:$7,"&lt;="&amp;ADJ$8,условия!$8:$8,"&gt;="&amp;ADJ$8))</f>
        <v>251999.99999999994</v>
      </c>
      <c r="ADK177" s="21">
        <f>IF(ADK$8="",0,ADK26*SUMIFS(условия!68:68,условия!$7:$7,"&lt;="&amp;ADK$8,условия!$8:$8,"&gt;="&amp;ADK$8))</f>
        <v>251999.99999999994</v>
      </c>
      <c r="ADL177" s="21">
        <f>IF(ADL$8="",0,ADL26*SUMIFS(условия!68:68,условия!$7:$7,"&lt;="&amp;ADL$8,условия!$8:$8,"&gt;="&amp;ADL$8))</f>
        <v>251999.99999999994</v>
      </c>
      <c r="ADM177" s="21">
        <f>IF(ADM$8="",0,ADM26*SUMIFS(условия!68:68,условия!$7:$7,"&lt;="&amp;ADM$8,условия!$8:$8,"&gt;="&amp;ADM$8))</f>
        <v>251999.99999999994</v>
      </c>
      <c r="ADN177" s="21">
        <f>IF(ADN$8="",0,ADN26*SUMIFS(условия!68:68,условия!$7:$7,"&lt;="&amp;ADN$8,условия!$8:$8,"&gt;="&amp;ADN$8))</f>
        <v>251999.99999999994</v>
      </c>
      <c r="ADO177" s="21">
        <f>IF(ADO$8="",0,ADO26*SUMIFS(условия!68:68,условия!$7:$7,"&lt;="&amp;ADO$8,условия!$8:$8,"&gt;="&amp;ADO$8))</f>
        <v>251999.99999999994</v>
      </c>
      <c r="ADP177" s="21">
        <f>IF(ADP$8="",0,ADP26*SUMIFS(условия!68:68,условия!$7:$7,"&lt;="&amp;ADP$8,условия!$8:$8,"&gt;="&amp;ADP$8))</f>
        <v>251999.99999999994</v>
      </c>
      <c r="ADQ177" s="21">
        <f>IF(ADQ$8="",0,ADQ26*SUMIFS(условия!68:68,условия!$7:$7,"&lt;="&amp;ADQ$8,условия!$8:$8,"&gt;="&amp;ADQ$8))</f>
        <v>251999.99999999994</v>
      </c>
      <c r="ADR177" s="21">
        <f>IF(ADR$8="",0,ADR26*SUMIFS(условия!68:68,условия!$7:$7,"&lt;="&amp;ADR$8,условия!$8:$8,"&gt;="&amp;ADR$8))</f>
        <v>251999.99999999994</v>
      </c>
      <c r="ADS177" s="21">
        <f>IF(ADS$8="",0,ADS26*SUMIFS(условия!68:68,условия!$7:$7,"&lt;="&amp;ADS$8,условия!$8:$8,"&gt;="&amp;ADS$8))</f>
        <v>251999.99999999994</v>
      </c>
      <c r="ADT177" s="21">
        <f>IF(ADT$8="",0,ADT26*SUMIFS(условия!68:68,условия!$7:$7,"&lt;="&amp;ADT$8,условия!$8:$8,"&gt;="&amp;ADT$8))</f>
        <v>251999.99999999994</v>
      </c>
      <c r="ADU177" s="21">
        <f>IF(ADU$8="",0,ADU26*SUMIFS(условия!68:68,условия!$7:$7,"&lt;="&amp;ADU$8,условия!$8:$8,"&gt;="&amp;ADU$8))</f>
        <v>251999.99999999994</v>
      </c>
      <c r="ADV177" s="21">
        <f>IF(ADV$8="",0,ADV26*SUMIFS(условия!68:68,условия!$7:$7,"&lt;="&amp;ADV$8,условия!$8:$8,"&gt;="&amp;ADV$8))</f>
        <v>251999.99999999994</v>
      </c>
      <c r="ADW177" s="21">
        <f>IF(ADW$8="",0,ADW26*SUMIFS(условия!68:68,условия!$7:$7,"&lt;="&amp;ADW$8,условия!$8:$8,"&gt;="&amp;ADW$8))</f>
        <v>251999.99999999994</v>
      </c>
      <c r="ADX177" s="21">
        <f>IF(ADX$8="",0,ADX26*SUMIFS(условия!68:68,условия!$7:$7,"&lt;="&amp;ADX$8,условия!$8:$8,"&gt;="&amp;ADX$8))</f>
        <v>251999.99999999994</v>
      </c>
      <c r="ADY177" s="21">
        <f>IF(ADY$8="",0,ADY26*SUMIFS(условия!68:68,условия!$7:$7,"&lt;="&amp;ADY$8,условия!$8:$8,"&gt;="&amp;ADY$8))</f>
        <v>251999.99999999994</v>
      </c>
      <c r="ADZ177" s="21">
        <f>IF(ADZ$8="",0,ADZ26*SUMIFS(условия!68:68,условия!$7:$7,"&lt;="&amp;ADZ$8,условия!$8:$8,"&gt;="&amp;ADZ$8))</f>
        <v>251999.99999999994</v>
      </c>
      <c r="AEA177" s="21">
        <f>IF(AEA$8="",0,AEA26*SUMIFS(условия!68:68,условия!$7:$7,"&lt;="&amp;AEA$8,условия!$8:$8,"&gt;="&amp;AEA$8))</f>
        <v>251999.99999999994</v>
      </c>
      <c r="AEB177" s="21">
        <f>IF(AEB$8="",0,AEB26*SUMIFS(условия!68:68,условия!$7:$7,"&lt;="&amp;AEB$8,условия!$8:$8,"&gt;="&amp;AEB$8))</f>
        <v>251999.99999999994</v>
      </c>
      <c r="AEC177" s="21">
        <f>IF(AEC$8="",0,AEC26*SUMIFS(условия!68:68,условия!$7:$7,"&lt;="&amp;AEC$8,условия!$8:$8,"&gt;="&amp;AEC$8))</f>
        <v>251999.99999999994</v>
      </c>
      <c r="AED177" s="21">
        <f>IF(AED$8="",0,AED26*SUMIFS(условия!68:68,условия!$7:$7,"&lt;="&amp;AED$8,условия!$8:$8,"&gt;="&amp;AED$8))</f>
        <v>414000</v>
      </c>
      <c r="AEE177" s="21">
        <f>IF(AEE$8="",0,AEE26*SUMIFS(условия!68:68,условия!$7:$7,"&lt;="&amp;AEE$8,условия!$8:$8,"&gt;="&amp;AEE$8))</f>
        <v>414000</v>
      </c>
      <c r="AEF177" s="21">
        <f>IF(AEF$8="",0,AEF26*SUMIFS(условия!68:68,условия!$7:$7,"&lt;="&amp;AEF$8,условия!$8:$8,"&gt;="&amp;AEF$8))</f>
        <v>414000</v>
      </c>
      <c r="AEG177" s="21">
        <f>IF(AEG$8="",0,AEG26*SUMIFS(условия!68:68,условия!$7:$7,"&lt;="&amp;AEG$8,условия!$8:$8,"&gt;="&amp;AEG$8))</f>
        <v>414000</v>
      </c>
      <c r="AEH177" s="21">
        <f>IF(AEH$8="",0,AEH26*SUMIFS(условия!68:68,условия!$7:$7,"&lt;="&amp;AEH$8,условия!$8:$8,"&gt;="&amp;AEH$8))</f>
        <v>414000</v>
      </c>
      <c r="AEI177" s="21">
        <f>IF(AEI$8="",0,AEI26*SUMIFS(условия!68:68,условия!$7:$7,"&lt;="&amp;AEI$8,условия!$8:$8,"&gt;="&amp;AEI$8))</f>
        <v>414000</v>
      </c>
      <c r="AEJ177" s="21">
        <f>IF(AEJ$8="",0,AEJ26*SUMIFS(условия!68:68,условия!$7:$7,"&lt;="&amp;AEJ$8,условия!$8:$8,"&gt;="&amp;AEJ$8))</f>
        <v>414000</v>
      </c>
      <c r="AEK177" s="21">
        <f>IF(AEK$8="",0,AEK26*SUMIFS(условия!68:68,условия!$7:$7,"&lt;="&amp;AEK$8,условия!$8:$8,"&gt;="&amp;AEK$8))</f>
        <v>414000</v>
      </c>
      <c r="AEL177" s="21">
        <f>IF(AEL$8="",0,AEL26*SUMIFS(условия!68:68,условия!$7:$7,"&lt;="&amp;AEL$8,условия!$8:$8,"&gt;="&amp;AEL$8))</f>
        <v>414000</v>
      </c>
      <c r="AEM177" s="21">
        <f>IF(AEM$8="",0,AEM26*SUMIFS(условия!68:68,условия!$7:$7,"&lt;="&amp;AEM$8,условия!$8:$8,"&gt;="&amp;AEM$8))</f>
        <v>414000</v>
      </c>
      <c r="AEN177" s="21">
        <f>IF(AEN$8="",0,AEN26*SUMIFS(условия!68:68,условия!$7:$7,"&lt;="&amp;AEN$8,условия!$8:$8,"&gt;="&amp;AEN$8))</f>
        <v>414000</v>
      </c>
      <c r="AEO177" s="21">
        <f>IF(AEO$8="",0,AEO26*SUMIFS(условия!68:68,условия!$7:$7,"&lt;="&amp;AEO$8,условия!$8:$8,"&gt;="&amp;AEO$8))</f>
        <v>414000</v>
      </c>
      <c r="AEP177" s="21">
        <f>IF(AEP$8="",0,AEP26*SUMIFS(условия!68:68,условия!$7:$7,"&lt;="&amp;AEP$8,условия!$8:$8,"&gt;="&amp;AEP$8))</f>
        <v>414000</v>
      </c>
      <c r="AEQ177" s="21">
        <f>IF(AEQ$8="",0,AEQ26*SUMIFS(условия!68:68,условия!$7:$7,"&lt;="&amp;AEQ$8,условия!$8:$8,"&gt;="&amp;AEQ$8))</f>
        <v>414000</v>
      </c>
      <c r="AER177" s="21">
        <f>IF(AER$8="",0,AER26*SUMIFS(условия!68:68,условия!$7:$7,"&lt;="&amp;AER$8,условия!$8:$8,"&gt;="&amp;AER$8))</f>
        <v>414000</v>
      </c>
      <c r="AES177" s="21">
        <f>IF(AES$8="",0,AES26*SUMIFS(условия!68:68,условия!$7:$7,"&lt;="&amp;AES$8,условия!$8:$8,"&gt;="&amp;AES$8))</f>
        <v>414000</v>
      </c>
      <c r="AET177" s="21">
        <f>IF(AET$8="",0,AET26*SUMIFS(условия!68:68,условия!$7:$7,"&lt;="&amp;AET$8,условия!$8:$8,"&gt;="&amp;AET$8))</f>
        <v>414000</v>
      </c>
      <c r="AEU177" s="21">
        <f>IF(AEU$8="",0,AEU26*SUMIFS(условия!68:68,условия!$7:$7,"&lt;="&amp;AEU$8,условия!$8:$8,"&gt;="&amp;AEU$8))</f>
        <v>414000</v>
      </c>
      <c r="AEV177" s="21">
        <f>IF(AEV$8="",0,AEV26*SUMIFS(условия!68:68,условия!$7:$7,"&lt;="&amp;AEV$8,условия!$8:$8,"&gt;="&amp;AEV$8))</f>
        <v>414000</v>
      </c>
      <c r="AEW177" s="21">
        <f>IF(AEW$8="",0,AEW26*SUMIFS(условия!68:68,условия!$7:$7,"&lt;="&amp;AEW$8,условия!$8:$8,"&gt;="&amp;AEW$8))</f>
        <v>414000</v>
      </c>
      <c r="AEX177" s="21">
        <f>IF(AEX$8="",0,AEX26*SUMIFS(условия!68:68,условия!$7:$7,"&lt;="&amp;AEX$8,условия!$8:$8,"&gt;="&amp;AEX$8))</f>
        <v>414000</v>
      </c>
      <c r="AEY177" s="21">
        <f>IF(AEY$8="",0,AEY26*SUMIFS(условия!68:68,условия!$7:$7,"&lt;="&amp;AEY$8,условия!$8:$8,"&gt;="&amp;AEY$8))</f>
        <v>414000</v>
      </c>
      <c r="AEZ177" s="21">
        <f>IF(AEZ$8="",0,AEZ26*SUMIFS(условия!68:68,условия!$7:$7,"&lt;="&amp;AEZ$8,условия!$8:$8,"&gt;="&amp;AEZ$8))</f>
        <v>414000</v>
      </c>
      <c r="AFA177" s="21">
        <f>IF(AFA$8="",0,AFA26*SUMIFS(условия!68:68,условия!$7:$7,"&lt;="&amp;AFA$8,условия!$8:$8,"&gt;="&amp;AFA$8))</f>
        <v>414000</v>
      </c>
      <c r="AFB177" s="21">
        <f>IF(AFB$8="",0,AFB26*SUMIFS(условия!68:68,условия!$7:$7,"&lt;="&amp;AFB$8,условия!$8:$8,"&gt;="&amp;AFB$8))</f>
        <v>414000</v>
      </c>
      <c r="AFC177" s="21">
        <f>IF(AFC$8="",0,AFC26*SUMIFS(условия!68:68,условия!$7:$7,"&lt;="&amp;AFC$8,условия!$8:$8,"&gt;="&amp;AFC$8))</f>
        <v>414000</v>
      </c>
      <c r="AFD177" s="21">
        <f>IF(AFD$8="",0,AFD26*SUMIFS(условия!68:68,условия!$7:$7,"&lt;="&amp;AFD$8,условия!$8:$8,"&gt;="&amp;AFD$8))</f>
        <v>414000</v>
      </c>
      <c r="AFE177" s="21">
        <f>IF(AFE$8="",0,AFE26*SUMIFS(условия!68:68,условия!$7:$7,"&lt;="&amp;AFE$8,условия!$8:$8,"&gt;="&amp;AFE$8))</f>
        <v>414000</v>
      </c>
      <c r="AFF177" s="21">
        <f>IF(AFF$8="",0,AFF26*SUMIFS(условия!68:68,условия!$7:$7,"&lt;="&amp;AFF$8,условия!$8:$8,"&gt;="&amp;AFF$8))</f>
        <v>414000</v>
      </c>
      <c r="AFG177" s="21">
        <f>IF(AFG$8="",0,AFG26*SUMIFS(условия!68:68,условия!$7:$7,"&lt;="&amp;AFG$8,условия!$8:$8,"&gt;="&amp;AFG$8))</f>
        <v>414000</v>
      </c>
    </row>
    <row r="178" spans="1:839" s="42" customFormat="1" x14ac:dyDescent="0.25">
      <c r="A178" s="21"/>
      <c r="B178" s="21"/>
      <c r="C178" s="21"/>
      <c r="D178" s="55"/>
      <c r="E178" s="21" t="str">
        <f>структура!$G$58</f>
        <v>безвозвратные займы</v>
      </c>
      <c r="F178" s="21"/>
      <c r="G178" s="21" t="str">
        <f>структура!$J$12</f>
        <v>спец. заем</v>
      </c>
      <c r="H178" s="21"/>
      <c r="I178" s="21" t="str">
        <f>IF($E178="","",INDEX(структура!$H$10:$H$153,SUMIFS(структура!$C$10:$C$153,структура!$G$10:$G$153,$E178)))</f>
        <v>руб</v>
      </c>
      <c r="J178" s="21"/>
      <c r="K178" s="41"/>
      <c r="L178" s="21"/>
      <c r="M178" s="21"/>
      <c r="N178" s="21"/>
      <c r="O178" s="21"/>
      <c r="P178" s="21"/>
      <c r="Q178" s="41"/>
      <c r="R178" s="21">
        <f>IF(R$8="",0,R27*SUMIFS(условия!69:69,условия!$7:$7,"&lt;="&amp;R$8,условия!$8:$8,"&gt;="&amp;R$8))</f>
        <v>7200.0000000000018</v>
      </c>
      <c r="S178" s="21">
        <f>IF(S$8="",0,S27*SUMIFS(условия!69:69,условия!$7:$7,"&lt;="&amp;S$8,условия!$8:$8,"&gt;="&amp;S$8))</f>
        <v>7200.0000000000018</v>
      </c>
      <c r="T178" s="21">
        <f>IF(T$8="",0,T27*SUMIFS(условия!69:69,условия!$7:$7,"&lt;="&amp;T$8,условия!$8:$8,"&gt;="&amp;T$8))</f>
        <v>7200.0000000000018</v>
      </c>
      <c r="U178" s="21">
        <f>IF(U$8="",0,U27*SUMIFS(условия!69:69,условия!$7:$7,"&lt;="&amp;U$8,условия!$8:$8,"&gt;="&amp;U$8))</f>
        <v>7200.0000000000018</v>
      </c>
      <c r="V178" s="21">
        <f>IF(V$8="",0,V27*SUMIFS(условия!69:69,условия!$7:$7,"&lt;="&amp;V$8,условия!$8:$8,"&gt;="&amp;V$8))</f>
        <v>7200.0000000000018</v>
      </c>
      <c r="W178" s="21">
        <f>IF(W$8="",0,W27*SUMIFS(условия!69:69,условия!$7:$7,"&lt;="&amp;W$8,условия!$8:$8,"&gt;="&amp;W$8))</f>
        <v>7200.0000000000018</v>
      </c>
      <c r="X178" s="21">
        <f>IF(X$8="",0,X27*SUMIFS(условия!69:69,условия!$7:$7,"&lt;="&amp;X$8,условия!$8:$8,"&gt;="&amp;X$8))</f>
        <v>7200.0000000000018</v>
      </c>
      <c r="Y178" s="21">
        <f>IF(Y$8="",0,Y27*SUMIFS(условия!69:69,условия!$7:$7,"&lt;="&amp;Y$8,условия!$8:$8,"&gt;="&amp;Y$8))</f>
        <v>7200.0000000000018</v>
      </c>
      <c r="Z178" s="21">
        <f>IF(Z$8="",0,Z27*SUMIFS(условия!69:69,условия!$7:$7,"&lt;="&amp;Z$8,условия!$8:$8,"&gt;="&amp;Z$8))</f>
        <v>7200.0000000000018</v>
      </c>
      <c r="AA178" s="21">
        <f>IF(AA$8="",0,AA27*SUMIFS(условия!69:69,условия!$7:$7,"&lt;="&amp;AA$8,условия!$8:$8,"&gt;="&amp;AA$8))</f>
        <v>7200.0000000000018</v>
      </c>
      <c r="AB178" s="21">
        <f>IF(AB$8="",0,AB27*SUMIFS(условия!69:69,условия!$7:$7,"&lt;="&amp;AB$8,условия!$8:$8,"&gt;="&amp;AB$8))</f>
        <v>7200.0000000000018</v>
      </c>
      <c r="AC178" s="21">
        <f>IF(AC$8="",0,AC27*SUMIFS(условия!69:69,условия!$7:$7,"&lt;="&amp;AC$8,условия!$8:$8,"&gt;="&amp;AC$8))</f>
        <v>7200.0000000000018</v>
      </c>
      <c r="AD178" s="21">
        <f>IF(AD$8="",0,AD27*SUMIFS(условия!69:69,условия!$7:$7,"&lt;="&amp;AD$8,условия!$8:$8,"&gt;="&amp;AD$8))</f>
        <v>7200.0000000000018</v>
      </c>
      <c r="AE178" s="21">
        <f>IF(AE$8="",0,AE27*SUMIFS(условия!69:69,условия!$7:$7,"&lt;="&amp;AE$8,условия!$8:$8,"&gt;="&amp;AE$8))</f>
        <v>7200.0000000000018</v>
      </c>
      <c r="AF178" s="21">
        <f>IF(AF$8="",0,AF27*SUMIFS(условия!69:69,условия!$7:$7,"&lt;="&amp;AF$8,условия!$8:$8,"&gt;="&amp;AF$8))</f>
        <v>7200.0000000000018</v>
      </c>
      <c r="AG178" s="21">
        <f>IF(AG$8="",0,AG27*SUMIFS(условия!69:69,условия!$7:$7,"&lt;="&amp;AG$8,условия!$8:$8,"&gt;="&amp;AG$8))</f>
        <v>7200.0000000000018</v>
      </c>
      <c r="AH178" s="21">
        <f>IF(AH$8="",0,AH27*SUMIFS(условия!69:69,условия!$7:$7,"&lt;="&amp;AH$8,условия!$8:$8,"&gt;="&amp;AH$8))</f>
        <v>7200.0000000000018</v>
      </c>
      <c r="AI178" s="21">
        <f>IF(AI$8="",0,AI27*SUMIFS(условия!69:69,условия!$7:$7,"&lt;="&amp;AI$8,условия!$8:$8,"&gt;="&amp;AI$8))</f>
        <v>7200.0000000000018</v>
      </c>
      <c r="AJ178" s="21">
        <f>IF(AJ$8="",0,AJ27*SUMIFS(условия!69:69,условия!$7:$7,"&lt;="&amp;AJ$8,условия!$8:$8,"&gt;="&amp;AJ$8))</f>
        <v>7200.0000000000018</v>
      </c>
      <c r="AK178" s="21">
        <f>IF(AK$8="",0,AK27*SUMIFS(условия!69:69,условия!$7:$7,"&lt;="&amp;AK$8,условия!$8:$8,"&gt;="&amp;AK$8))</f>
        <v>7200.0000000000018</v>
      </c>
      <c r="AL178" s="21">
        <f>IF(AL$8="",0,AL27*SUMIFS(условия!69:69,условия!$7:$7,"&lt;="&amp;AL$8,условия!$8:$8,"&gt;="&amp;AL$8))</f>
        <v>7200.0000000000018</v>
      </c>
      <c r="AM178" s="21">
        <f>IF(AM$8="",0,AM27*SUMIFS(условия!69:69,условия!$7:$7,"&lt;="&amp;AM$8,условия!$8:$8,"&gt;="&amp;AM$8))</f>
        <v>7200.0000000000018</v>
      </c>
      <c r="AN178" s="21">
        <f>IF(AN$8="",0,AN27*SUMIFS(условия!69:69,условия!$7:$7,"&lt;="&amp;AN$8,условия!$8:$8,"&gt;="&amp;AN$8))</f>
        <v>7200.0000000000018</v>
      </c>
      <c r="AO178" s="21">
        <f>IF(AO$8="",0,AO27*SUMIFS(условия!69:69,условия!$7:$7,"&lt;="&amp;AO$8,условия!$8:$8,"&gt;="&amp;AO$8))</f>
        <v>7200.0000000000018</v>
      </c>
      <c r="AP178" s="21">
        <f>IF(AP$8="",0,AP27*SUMIFS(условия!69:69,условия!$7:$7,"&lt;="&amp;AP$8,условия!$8:$8,"&gt;="&amp;AP$8))</f>
        <v>7200.0000000000018</v>
      </c>
      <c r="AQ178" s="21">
        <f>IF(AQ$8="",0,AQ27*SUMIFS(условия!69:69,условия!$7:$7,"&lt;="&amp;AQ$8,условия!$8:$8,"&gt;="&amp;AQ$8))</f>
        <v>7200.0000000000018</v>
      </c>
      <c r="AR178" s="21">
        <f>IF(AR$8="",0,AR27*SUMIFS(условия!69:69,условия!$7:$7,"&lt;="&amp;AR$8,условия!$8:$8,"&gt;="&amp;AR$8))</f>
        <v>7200.0000000000018</v>
      </c>
      <c r="AS178" s="21">
        <f>IF(AS$8="",0,AS27*SUMIFS(условия!69:69,условия!$7:$7,"&lt;="&amp;AS$8,условия!$8:$8,"&gt;="&amp;AS$8))</f>
        <v>7200.0000000000018</v>
      </c>
      <c r="AT178" s="21">
        <f>IF(AT$8="",0,AT27*SUMIFS(условия!69:69,условия!$7:$7,"&lt;="&amp;AT$8,условия!$8:$8,"&gt;="&amp;AT$8))</f>
        <v>7200.0000000000018</v>
      </c>
      <c r="AU178" s="21">
        <f>IF(AU$8="",0,AU27*SUMIFS(условия!69:69,условия!$7:$7,"&lt;="&amp;AU$8,условия!$8:$8,"&gt;="&amp;AU$8))</f>
        <v>7200.0000000000018</v>
      </c>
      <c r="AV178" s="21">
        <f>IF(AV$8="",0,AV27*SUMIFS(условия!69:69,условия!$7:$7,"&lt;="&amp;AV$8,условия!$8:$8,"&gt;="&amp;AV$8))</f>
        <v>7200.0000000000018</v>
      </c>
      <c r="AW178" s="21">
        <f>IF(AW$8="",0,AW27*SUMIFS(условия!69:69,условия!$7:$7,"&lt;="&amp;AW$8,условия!$8:$8,"&gt;="&amp;AW$8))</f>
        <v>6400.0000000000018</v>
      </c>
      <c r="AX178" s="21">
        <f>IF(AX$8="",0,AX27*SUMIFS(условия!69:69,условия!$7:$7,"&lt;="&amp;AX$8,условия!$8:$8,"&gt;="&amp;AX$8))</f>
        <v>6400.0000000000018</v>
      </c>
      <c r="AY178" s="21">
        <f>IF(AY$8="",0,AY27*SUMIFS(условия!69:69,условия!$7:$7,"&lt;="&amp;AY$8,условия!$8:$8,"&gt;="&amp;AY$8))</f>
        <v>6400.0000000000018</v>
      </c>
      <c r="AZ178" s="21">
        <f>IF(AZ$8="",0,AZ27*SUMIFS(условия!69:69,условия!$7:$7,"&lt;="&amp;AZ$8,условия!$8:$8,"&gt;="&amp;AZ$8))</f>
        <v>6400.0000000000018</v>
      </c>
      <c r="BA178" s="21">
        <f>IF(BA$8="",0,BA27*SUMIFS(условия!69:69,условия!$7:$7,"&lt;="&amp;BA$8,условия!$8:$8,"&gt;="&amp;BA$8))</f>
        <v>6400.0000000000018</v>
      </c>
      <c r="BB178" s="21">
        <f>IF(BB$8="",0,BB27*SUMIFS(условия!69:69,условия!$7:$7,"&lt;="&amp;BB$8,условия!$8:$8,"&gt;="&amp;BB$8))</f>
        <v>6400.0000000000018</v>
      </c>
      <c r="BC178" s="21">
        <f>IF(BC$8="",0,BC27*SUMIFS(условия!69:69,условия!$7:$7,"&lt;="&amp;BC$8,условия!$8:$8,"&gt;="&amp;BC$8))</f>
        <v>6400.0000000000018</v>
      </c>
      <c r="BD178" s="21">
        <f>IF(BD$8="",0,BD27*SUMIFS(условия!69:69,условия!$7:$7,"&lt;="&amp;BD$8,условия!$8:$8,"&gt;="&amp;BD$8))</f>
        <v>6400.0000000000018</v>
      </c>
      <c r="BE178" s="21">
        <f>IF(BE$8="",0,BE27*SUMIFS(условия!69:69,условия!$7:$7,"&lt;="&amp;BE$8,условия!$8:$8,"&gt;="&amp;BE$8))</f>
        <v>6400.0000000000018</v>
      </c>
      <c r="BF178" s="21">
        <f>IF(BF$8="",0,BF27*SUMIFS(условия!69:69,условия!$7:$7,"&lt;="&amp;BF$8,условия!$8:$8,"&gt;="&amp;BF$8))</f>
        <v>6400.0000000000018</v>
      </c>
      <c r="BG178" s="21">
        <f>IF(BG$8="",0,BG27*SUMIFS(условия!69:69,условия!$7:$7,"&lt;="&amp;BG$8,условия!$8:$8,"&gt;="&amp;BG$8))</f>
        <v>6400.0000000000018</v>
      </c>
      <c r="BH178" s="21">
        <f>IF(BH$8="",0,BH27*SUMIFS(условия!69:69,условия!$7:$7,"&lt;="&amp;BH$8,условия!$8:$8,"&gt;="&amp;BH$8))</f>
        <v>6400.0000000000018</v>
      </c>
      <c r="BI178" s="21">
        <f>IF(BI$8="",0,BI27*SUMIFS(условия!69:69,условия!$7:$7,"&lt;="&amp;BI$8,условия!$8:$8,"&gt;="&amp;BI$8))</f>
        <v>6400.0000000000018</v>
      </c>
      <c r="BJ178" s="21">
        <f>IF(BJ$8="",0,BJ27*SUMIFS(условия!69:69,условия!$7:$7,"&lt;="&amp;BJ$8,условия!$8:$8,"&gt;="&amp;BJ$8))</f>
        <v>6400.0000000000018</v>
      </c>
      <c r="BK178" s="21">
        <f>IF(BK$8="",0,BK27*SUMIFS(условия!69:69,условия!$7:$7,"&lt;="&amp;BK$8,условия!$8:$8,"&gt;="&amp;BK$8))</f>
        <v>6400.0000000000018</v>
      </c>
      <c r="BL178" s="21">
        <f>IF(BL$8="",0,BL27*SUMIFS(условия!69:69,условия!$7:$7,"&lt;="&amp;BL$8,условия!$8:$8,"&gt;="&amp;BL$8))</f>
        <v>6400.0000000000018</v>
      </c>
      <c r="BM178" s="21">
        <f>IF(BM$8="",0,BM27*SUMIFS(условия!69:69,условия!$7:$7,"&lt;="&amp;BM$8,условия!$8:$8,"&gt;="&amp;BM$8))</f>
        <v>6400.0000000000018</v>
      </c>
      <c r="BN178" s="21">
        <f>IF(BN$8="",0,BN27*SUMIFS(условия!69:69,условия!$7:$7,"&lt;="&amp;BN$8,условия!$8:$8,"&gt;="&amp;BN$8))</f>
        <v>6400.0000000000018</v>
      </c>
      <c r="BO178" s="21">
        <f>IF(BO$8="",0,BO27*SUMIFS(условия!69:69,условия!$7:$7,"&lt;="&amp;BO$8,условия!$8:$8,"&gt;="&amp;BO$8))</f>
        <v>6400.0000000000018</v>
      </c>
      <c r="BP178" s="21">
        <f>IF(BP$8="",0,BP27*SUMIFS(условия!69:69,условия!$7:$7,"&lt;="&amp;BP$8,условия!$8:$8,"&gt;="&amp;BP$8))</f>
        <v>6400.0000000000018</v>
      </c>
      <c r="BQ178" s="21">
        <f>IF(BQ$8="",0,BQ27*SUMIFS(условия!69:69,условия!$7:$7,"&lt;="&amp;BQ$8,условия!$8:$8,"&gt;="&amp;BQ$8))</f>
        <v>6400.0000000000018</v>
      </c>
      <c r="BR178" s="21">
        <f>IF(BR$8="",0,BR27*SUMIFS(условия!69:69,условия!$7:$7,"&lt;="&amp;BR$8,условия!$8:$8,"&gt;="&amp;BR$8))</f>
        <v>6400.0000000000018</v>
      </c>
      <c r="BS178" s="21">
        <f>IF(BS$8="",0,BS27*SUMIFS(условия!69:69,условия!$7:$7,"&lt;="&amp;BS$8,условия!$8:$8,"&gt;="&amp;BS$8))</f>
        <v>6400.0000000000018</v>
      </c>
      <c r="BT178" s="21">
        <f>IF(BT$8="",0,BT27*SUMIFS(условия!69:69,условия!$7:$7,"&lt;="&amp;BT$8,условия!$8:$8,"&gt;="&amp;BT$8))</f>
        <v>6400.0000000000018</v>
      </c>
      <c r="BU178" s="21">
        <f>IF(BU$8="",0,BU27*SUMIFS(условия!69:69,условия!$7:$7,"&lt;="&amp;BU$8,условия!$8:$8,"&gt;="&amp;BU$8))</f>
        <v>6400.0000000000018</v>
      </c>
      <c r="BV178" s="21">
        <f>IF(BV$8="",0,BV27*SUMIFS(условия!69:69,условия!$7:$7,"&lt;="&amp;BV$8,условия!$8:$8,"&gt;="&amp;BV$8))</f>
        <v>6400.0000000000018</v>
      </c>
      <c r="BW178" s="21">
        <f>IF(BW$8="",0,BW27*SUMIFS(условия!69:69,условия!$7:$7,"&lt;="&amp;BW$8,условия!$8:$8,"&gt;="&amp;BW$8))</f>
        <v>6400.0000000000018</v>
      </c>
      <c r="BX178" s="21">
        <f>IF(BX$8="",0,BX27*SUMIFS(условия!69:69,условия!$7:$7,"&lt;="&amp;BX$8,условия!$8:$8,"&gt;="&amp;BX$8))</f>
        <v>6400.0000000000018</v>
      </c>
      <c r="BY178" s="21">
        <f>IF(BY$8="",0,BY27*SUMIFS(условия!69:69,условия!$7:$7,"&lt;="&amp;BY$8,условия!$8:$8,"&gt;="&amp;BY$8))</f>
        <v>6400.0000000000018</v>
      </c>
      <c r="BZ178" s="21">
        <f>IF(BZ$8="",0,BZ27*SUMIFS(условия!69:69,условия!$7:$7,"&lt;="&amp;BZ$8,условия!$8:$8,"&gt;="&amp;BZ$8))</f>
        <v>6400.0000000000018</v>
      </c>
      <c r="CA178" s="21">
        <f>IF(CA$8="",0,CA27*SUMIFS(условия!69:69,условия!$7:$7,"&lt;="&amp;CA$8,условия!$8:$8,"&gt;="&amp;CA$8))</f>
        <v>6400.0000000000018</v>
      </c>
      <c r="CB178" s="21">
        <f>IF(CB$8="",0,CB27*SUMIFS(условия!69:69,условия!$7:$7,"&lt;="&amp;CB$8,условия!$8:$8,"&gt;="&amp;CB$8))</f>
        <v>14000.000000000004</v>
      </c>
      <c r="CC178" s="21">
        <f>IF(CC$8="",0,CC27*SUMIFS(условия!69:69,условия!$7:$7,"&lt;="&amp;CC$8,условия!$8:$8,"&gt;="&amp;CC$8))</f>
        <v>14000.000000000004</v>
      </c>
      <c r="CD178" s="21">
        <f>IF(CD$8="",0,CD27*SUMIFS(условия!69:69,условия!$7:$7,"&lt;="&amp;CD$8,условия!$8:$8,"&gt;="&amp;CD$8))</f>
        <v>14000.000000000004</v>
      </c>
      <c r="CE178" s="21">
        <f>IF(CE$8="",0,CE27*SUMIFS(условия!69:69,условия!$7:$7,"&lt;="&amp;CE$8,условия!$8:$8,"&gt;="&amp;CE$8))</f>
        <v>14000.000000000004</v>
      </c>
      <c r="CF178" s="21">
        <f>IF(CF$8="",0,CF27*SUMIFS(условия!69:69,условия!$7:$7,"&lt;="&amp;CF$8,условия!$8:$8,"&gt;="&amp;CF$8))</f>
        <v>14000.000000000004</v>
      </c>
      <c r="CG178" s="21">
        <f>IF(CG$8="",0,CG27*SUMIFS(условия!69:69,условия!$7:$7,"&lt;="&amp;CG$8,условия!$8:$8,"&gt;="&amp;CG$8))</f>
        <v>14000.000000000004</v>
      </c>
      <c r="CH178" s="21">
        <f>IF(CH$8="",0,CH27*SUMIFS(условия!69:69,условия!$7:$7,"&lt;="&amp;CH$8,условия!$8:$8,"&gt;="&amp;CH$8))</f>
        <v>14000.000000000004</v>
      </c>
      <c r="CI178" s="21">
        <f>IF(CI$8="",0,CI27*SUMIFS(условия!69:69,условия!$7:$7,"&lt;="&amp;CI$8,условия!$8:$8,"&gt;="&amp;CI$8))</f>
        <v>14000.000000000004</v>
      </c>
      <c r="CJ178" s="21">
        <f>IF(CJ$8="",0,CJ27*SUMIFS(условия!69:69,условия!$7:$7,"&lt;="&amp;CJ$8,условия!$8:$8,"&gt;="&amp;CJ$8))</f>
        <v>14000.000000000004</v>
      </c>
      <c r="CK178" s="21">
        <f>IF(CK$8="",0,CK27*SUMIFS(условия!69:69,условия!$7:$7,"&lt;="&amp;CK$8,условия!$8:$8,"&gt;="&amp;CK$8))</f>
        <v>14000.000000000004</v>
      </c>
      <c r="CL178" s="21">
        <f>IF(CL$8="",0,CL27*SUMIFS(условия!69:69,условия!$7:$7,"&lt;="&amp;CL$8,условия!$8:$8,"&gt;="&amp;CL$8))</f>
        <v>14000.000000000004</v>
      </c>
      <c r="CM178" s="21">
        <f>IF(CM$8="",0,CM27*SUMIFS(условия!69:69,условия!$7:$7,"&lt;="&amp;CM$8,условия!$8:$8,"&gt;="&amp;CM$8))</f>
        <v>14000.000000000004</v>
      </c>
      <c r="CN178" s="21">
        <f>IF(CN$8="",0,CN27*SUMIFS(условия!69:69,условия!$7:$7,"&lt;="&amp;CN$8,условия!$8:$8,"&gt;="&amp;CN$8))</f>
        <v>14000.000000000004</v>
      </c>
      <c r="CO178" s="21">
        <f>IF(CO$8="",0,CO27*SUMIFS(условия!69:69,условия!$7:$7,"&lt;="&amp;CO$8,условия!$8:$8,"&gt;="&amp;CO$8))</f>
        <v>14000.000000000004</v>
      </c>
      <c r="CP178" s="21">
        <f>IF(CP$8="",0,CP27*SUMIFS(условия!69:69,условия!$7:$7,"&lt;="&amp;CP$8,условия!$8:$8,"&gt;="&amp;CP$8))</f>
        <v>14000.000000000004</v>
      </c>
      <c r="CQ178" s="21">
        <f>IF(CQ$8="",0,CQ27*SUMIFS(условия!69:69,условия!$7:$7,"&lt;="&amp;CQ$8,условия!$8:$8,"&gt;="&amp;CQ$8))</f>
        <v>14000.000000000004</v>
      </c>
      <c r="CR178" s="21">
        <f>IF(CR$8="",0,CR27*SUMIFS(условия!69:69,условия!$7:$7,"&lt;="&amp;CR$8,условия!$8:$8,"&gt;="&amp;CR$8))</f>
        <v>14000.000000000004</v>
      </c>
      <c r="CS178" s="21">
        <f>IF(CS$8="",0,CS27*SUMIFS(условия!69:69,условия!$7:$7,"&lt;="&amp;CS$8,условия!$8:$8,"&gt;="&amp;CS$8))</f>
        <v>14000.000000000004</v>
      </c>
      <c r="CT178" s="21">
        <f>IF(CT$8="",0,CT27*SUMIFS(условия!69:69,условия!$7:$7,"&lt;="&amp;CT$8,условия!$8:$8,"&gt;="&amp;CT$8))</f>
        <v>14000.000000000004</v>
      </c>
      <c r="CU178" s="21">
        <f>IF(CU$8="",0,CU27*SUMIFS(условия!69:69,условия!$7:$7,"&lt;="&amp;CU$8,условия!$8:$8,"&gt;="&amp;CU$8))</f>
        <v>14000.000000000004</v>
      </c>
      <c r="CV178" s="21">
        <f>IF(CV$8="",0,CV27*SUMIFS(условия!69:69,условия!$7:$7,"&lt;="&amp;CV$8,условия!$8:$8,"&gt;="&amp;CV$8))</f>
        <v>14000.000000000004</v>
      </c>
      <c r="CW178" s="21">
        <f>IF(CW$8="",0,CW27*SUMIFS(условия!69:69,условия!$7:$7,"&lt;="&amp;CW$8,условия!$8:$8,"&gt;="&amp;CW$8))</f>
        <v>14000.000000000004</v>
      </c>
      <c r="CX178" s="21">
        <f>IF(CX$8="",0,CX27*SUMIFS(условия!69:69,условия!$7:$7,"&lt;="&amp;CX$8,условия!$8:$8,"&gt;="&amp;CX$8))</f>
        <v>14000.000000000004</v>
      </c>
      <c r="CY178" s="21">
        <f>IF(CY$8="",0,CY27*SUMIFS(условия!69:69,условия!$7:$7,"&lt;="&amp;CY$8,условия!$8:$8,"&gt;="&amp;CY$8))</f>
        <v>14000.000000000004</v>
      </c>
      <c r="CZ178" s="21">
        <f>IF(CZ$8="",0,CZ27*SUMIFS(условия!69:69,условия!$7:$7,"&lt;="&amp;CZ$8,условия!$8:$8,"&gt;="&amp;CZ$8))</f>
        <v>14000.000000000004</v>
      </c>
      <c r="DA178" s="21">
        <f>IF(DA$8="",0,DA27*SUMIFS(условия!69:69,условия!$7:$7,"&lt;="&amp;DA$8,условия!$8:$8,"&gt;="&amp;DA$8))</f>
        <v>14000.000000000004</v>
      </c>
      <c r="DB178" s="21">
        <f>IF(DB$8="",0,DB27*SUMIFS(условия!69:69,условия!$7:$7,"&lt;="&amp;DB$8,условия!$8:$8,"&gt;="&amp;DB$8))</f>
        <v>14000.000000000004</v>
      </c>
      <c r="DC178" s="21">
        <f>IF(DC$8="",0,DC27*SUMIFS(условия!69:69,условия!$7:$7,"&lt;="&amp;DC$8,условия!$8:$8,"&gt;="&amp;DC$8))</f>
        <v>14000.000000000004</v>
      </c>
      <c r="DD178" s="21">
        <f>IF(DD$8="",0,DD27*SUMIFS(условия!69:69,условия!$7:$7,"&lt;="&amp;DD$8,условия!$8:$8,"&gt;="&amp;DD$8))</f>
        <v>14000.000000000004</v>
      </c>
      <c r="DE178" s="21">
        <f>IF(DE$8="",0,DE27*SUMIFS(условия!69:69,условия!$7:$7,"&lt;="&amp;DE$8,условия!$8:$8,"&gt;="&amp;DE$8))</f>
        <v>14000.000000000004</v>
      </c>
      <c r="DF178" s="21">
        <f>IF(DF$8="",0,DF27*SUMIFS(условия!69:69,условия!$7:$7,"&lt;="&amp;DF$8,условия!$8:$8,"&gt;="&amp;DF$8))</f>
        <v>14000.000000000004</v>
      </c>
      <c r="DG178" s="21">
        <f>IF(DG$8="",0,DG27*SUMIFS(условия!69:69,условия!$7:$7,"&lt;="&amp;DG$8,условия!$8:$8,"&gt;="&amp;DG$8))</f>
        <v>14000.000000000004</v>
      </c>
      <c r="DH178" s="21">
        <f>IF(DH$8="",0,DH27*SUMIFS(условия!69:69,условия!$7:$7,"&lt;="&amp;DH$8,условия!$8:$8,"&gt;="&amp;DH$8))</f>
        <v>14000.000000000004</v>
      </c>
      <c r="DI178" s="21">
        <f>IF(DI$8="",0,DI27*SUMIFS(условия!69:69,условия!$7:$7,"&lt;="&amp;DI$8,условия!$8:$8,"&gt;="&amp;DI$8))</f>
        <v>14000.000000000004</v>
      </c>
      <c r="DJ178" s="21">
        <f>IF(DJ$8="",0,DJ27*SUMIFS(условия!69:69,условия!$7:$7,"&lt;="&amp;DJ$8,условия!$8:$8,"&gt;="&amp;DJ$8))</f>
        <v>14000.000000000004</v>
      </c>
      <c r="DK178" s="21">
        <f>IF(DK$8="",0,DK27*SUMIFS(условия!69:69,условия!$7:$7,"&lt;="&amp;DK$8,условия!$8:$8,"&gt;="&amp;DK$8))</f>
        <v>14000.000000000004</v>
      </c>
      <c r="DL178" s="21">
        <f>IF(DL$8="",0,DL27*SUMIFS(условия!69:69,условия!$7:$7,"&lt;="&amp;DL$8,условия!$8:$8,"&gt;="&amp;DL$8))</f>
        <v>14000.000000000004</v>
      </c>
      <c r="DM178" s="21">
        <f>IF(DM$8="",0,DM27*SUMIFS(условия!69:69,условия!$7:$7,"&lt;="&amp;DM$8,условия!$8:$8,"&gt;="&amp;DM$8))</f>
        <v>14000.000000000004</v>
      </c>
      <c r="DN178" s="21">
        <f>IF(DN$8="",0,DN27*SUMIFS(условия!69:69,условия!$7:$7,"&lt;="&amp;DN$8,условия!$8:$8,"&gt;="&amp;DN$8))</f>
        <v>14000.000000000004</v>
      </c>
      <c r="DO178" s="21">
        <f>IF(DO$8="",0,DO27*SUMIFS(условия!69:69,условия!$7:$7,"&lt;="&amp;DO$8,условия!$8:$8,"&gt;="&amp;DO$8))</f>
        <v>14000.000000000004</v>
      </c>
      <c r="DP178" s="21">
        <f>IF(DP$8="",0,DP27*SUMIFS(условия!69:69,условия!$7:$7,"&lt;="&amp;DP$8,условия!$8:$8,"&gt;="&amp;DP$8))</f>
        <v>14000.000000000004</v>
      </c>
      <c r="DQ178" s="21">
        <f>IF(DQ$8="",0,DQ27*SUMIFS(условия!69:69,условия!$7:$7,"&lt;="&amp;DQ$8,условия!$8:$8,"&gt;="&amp;DQ$8))</f>
        <v>14000.000000000004</v>
      </c>
      <c r="DR178" s="21">
        <f>IF(DR$8="",0,DR27*SUMIFS(условия!69:69,условия!$7:$7,"&lt;="&amp;DR$8,условия!$8:$8,"&gt;="&amp;DR$8))</f>
        <v>14000.000000000004</v>
      </c>
      <c r="DS178" s="21">
        <f>IF(DS$8="",0,DS27*SUMIFS(условия!69:69,условия!$7:$7,"&lt;="&amp;DS$8,условия!$8:$8,"&gt;="&amp;DS$8))</f>
        <v>14000.000000000004</v>
      </c>
      <c r="DT178" s="21">
        <f>IF(DT$8="",0,DT27*SUMIFS(условия!69:69,условия!$7:$7,"&lt;="&amp;DT$8,условия!$8:$8,"&gt;="&amp;DT$8))</f>
        <v>14000.000000000004</v>
      </c>
      <c r="DU178" s="21">
        <f>IF(DU$8="",0,DU27*SUMIFS(условия!69:69,условия!$7:$7,"&lt;="&amp;DU$8,условия!$8:$8,"&gt;="&amp;DU$8))</f>
        <v>14000.000000000004</v>
      </c>
      <c r="DV178" s="21">
        <f>IF(DV$8="",0,DV27*SUMIFS(условия!69:69,условия!$7:$7,"&lt;="&amp;DV$8,условия!$8:$8,"&gt;="&amp;DV$8))</f>
        <v>14000.000000000004</v>
      </c>
      <c r="DW178" s="21">
        <f>IF(DW$8="",0,DW27*SUMIFS(условия!69:69,условия!$7:$7,"&lt;="&amp;DW$8,условия!$8:$8,"&gt;="&amp;DW$8))</f>
        <v>14000.000000000004</v>
      </c>
      <c r="DX178" s="21">
        <f>IF(DX$8="",0,DX27*SUMIFS(условия!69:69,условия!$7:$7,"&lt;="&amp;DX$8,условия!$8:$8,"&gt;="&amp;DX$8))</f>
        <v>14000.000000000004</v>
      </c>
      <c r="DY178" s="21">
        <f>IF(DY$8="",0,DY27*SUMIFS(условия!69:69,условия!$7:$7,"&lt;="&amp;DY$8,условия!$8:$8,"&gt;="&amp;DY$8))</f>
        <v>14000.000000000004</v>
      </c>
      <c r="DZ178" s="21">
        <f>IF(DZ$8="",0,DZ27*SUMIFS(условия!69:69,условия!$7:$7,"&lt;="&amp;DZ$8,условия!$8:$8,"&gt;="&amp;DZ$8))</f>
        <v>14000.000000000004</v>
      </c>
      <c r="EA178" s="21">
        <f>IF(EA$8="",0,EA27*SUMIFS(условия!69:69,условия!$7:$7,"&lt;="&amp;EA$8,условия!$8:$8,"&gt;="&amp;EA$8))</f>
        <v>14000.000000000004</v>
      </c>
      <c r="EB178" s="21">
        <f>IF(EB$8="",0,EB27*SUMIFS(условия!69:69,условия!$7:$7,"&lt;="&amp;EB$8,условия!$8:$8,"&gt;="&amp;EB$8))</f>
        <v>14000.000000000004</v>
      </c>
      <c r="EC178" s="21">
        <f>IF(EC$8="",0,EC27*SUMIFS(условия!69:69,условия!$7:$7,"&lt;="&amp;EC$8,условия!$8:$8,"&gt;="&amp;EC$8))</f>
        <v>14000.000000000004</v>
      </c>
      <c r="ED178" s="21">
        <f>IF(ED$8="",0,ED27*SUMIFS(условия!69:69,условия!$7:$7,"&lt;="&amp;ED$8,условия!$8:$8,"&gt;="&amp;ED$8))</f>
        <v>14000.000000000004</v>
      </c>
      <c r="EE178" s="21">
        <f>IF(EE$8="",0,EE27*SUMIFS(условия!69:69,условия!$7:$7,"&lt;="&amp;EE$8,условия!$8:$8,"&gt;="&amp;EE$8))</f>
        <v>14000.000000000004</v>
      </c>
      <c r="EF178" s="21">
        <f>IF(EF$8="",0,EF27*SUMIFS(условия!69:69,условия!$7:$7,"&lt;="&amp;EF$8,условия!$8:$8,"&gt;="&amp;EF$8))</f>
        <v>14000.000000000004</v>
      </c>
      <c r="EG178" s="21">
        <f>IF(EG$8="",0,EG27*SUMIFS(условия!69:69,условия!$7:$7,"&lt;="&amp;EG$8,условия!$8:$8,"&gt;="&amp;EG$8))</f>
        <v>14000.000000000004</v>
      </c>
      <c r="EH178" s="21">
        <f>IF(EH$8="",0,EH27*SUMIFS(условия!69:69,условия!$7:$7,"&lt;="&amp;EH$8,условия!$8:$8,"&gt;="&amp;EH$8))</f>
        <v>14000.000000000004</v>
      </c>
      <c r="EI178" s="21">
        <f>IF(EI$8="",0,EI27*SUMIFS(условия!69:69,условия!$7:$7,"&lt;="&amp;EI$8,условия!$8:$8,"&gt;="&amp;EI$8))</f>
        <v>14000.000000000004</v>
      </c>
      <c r="EJ178" s="21">
        <f>IF(EJ$8="",0,EJ27*SUMIFS(условия!69:69,условия!$7:$7,"&lt;="&amp;EJ$8,условия!$8:$8,"&gt;="&amp;EJ$8))</f>
        <v>14000.000000000004</v>
      </c>
      <c r="EK178" s="21">
        <f>IF(EK$8="",0,EK27*SUMIFS(условия!69:69,условия!$7:$7,"&lt;="&amp;EK$8,условия!$8:$8,"&gt;="&amp;EK$8))</f>
        <v>9333.3333333333339</v>
      </c>
      <c r="EL178" s="21">
        <f>IF(EL$8="",0,EL27*SUMIFS(условия!69:69,условия!$7:$7,"&lt;="&amp;EL$8,условия!$8:$8,"&gt;="&amp;EL$8))</f>
        <v>9333.3333333333339</v>
      </c>
      <c r="EM178" s="21">
        <f>IF(EM$8="",0,EM27*SUMIFS(условия!69:69,условия!$7:$7,"&lt;="&amp;EM$8,условия!$8:$8,"&gt;="&amp;EM$8))</f>
        <v>9333.3333333333339</v>
      </c>
      <c r="EN178" s="21">
        <f>IF(EN$8="",0,EN27*SUMIFS(условия!69:69,условия!$7:$7,"&lt;="&amp;EN$8,условия!$8:$8,"&gt;="&amp;EN$8))</f>
        <v>9333.3333333333339</v>
      </c>
      <c r="EO178" s="21">
        <f>IF(EO$8="",0,EO27*SUMIFS(условия!69:69,условия!$7:$7,"&lt;="&amp;EO$8,условия!$8:$8,"&gt;="&amp;EO$8))</f>
        <v>9333.3333333333339</v>
      </c>
      <c r="EP178" s="21">
        <f>IF(EP$8="",0,EP27*SUMIFS(условия!69:69,условия!$7:$7,"&lt;="&amp;EP$8,условия!$8:$8,"&gt;="&amp;EP$8))</f>
        <v>9333.3333333333339</v>
      </c>
      <c r="EQ178" s="21">
        <f>IF(EQ$8="",0,EQ27*SUMIFS(условия!69:69,условия!$7:$7,"&lt;="&amp;EQ$8,условия!$8:$8,"&gt;="&amp;EQ$8))</f>
        <v>9333.3333333333339</v>
      </c>
      <c r="ER178" s="21">
        <f>IF(ER$8="",0,ER27*SUMIFS(условия!69:69,условия!$7:$7,"&lt;="&amp;ER$8,условия!$8:$8,"&gt;="&amp;ER$8))</f>
        <v>9333.3333333333339</v>
      </c>
      <c r="ES178" s="21">
        <f>IF(ES$8="",0,ES27*SUMIFS(условия!69:69,условия!$7:$7,"&lt;="&amp;ES$8,условия!$8:$8,"&gt;="&amp;ES$8))</f>
        <v>9333.3333333333339</v>
      </c>
      <c r="ET178" s="21">
        <f>IF(ET$8="",0,ET27*SUMIFS(условия!69:69,условия!$7:$7,"&lt;="&amp;ET$8,условия!$8:$8,"&gt;="&amp;ET$8))</f>
        <v>9333.3333333333339</v>
      </c>
      <c r="EU178" s="21">
        <f>IF(EU$8="",0,EU27*SUMIFS(условия!69:69,условия!$7:$7,"&lt;="&amp;EU$8,условия!$8:$8,"&gt;="&amp;EU$8))</f>
        <v>9333.3333333333339</v>
      </c>
      <c r="EV178" s="21">
        <f>IF(EV$8="",0,EV27*SUMIFS(условия!69:69,условия!$7:$7,"&lt;="&amp;EV$8,условия!$8:$8,"&gt;="&amp;EV$8))</f>
        <v>9333.3333333333339</v>
      </c>
      <c r="EW178" s="21">
        <f>IF(EW$8="",0,EW27*SUMIFS(условия!69:69,условия!$7:$7,"&lt;="&amp;EW$8,условия!$8:$8,"&gt;="&amp;EW$8))</f>
        <v>9333.3333333333339</v>
      </c>
      <c r="EX178" s="21">
        <f>IF(EX$8="",0,EX27*SUMIFS(условия!69:69,условия!$7:$7,"&lt;="&amp;EX$8,условия!$8:$8,"&gt;="&amp;EX$8))</f>
        <v>9333.3333333333339</v>
      </c>
      <c r="EY178" s="21">
        <f>IF(EY$8="",0,EY27*SUMIFS(условия!69:69,условия!$7:$7,"&lt;="&amp;EY$8,условия!$8:$8,"&gt;="&amp;EY$8))</f>
        <v>9333.3333333333339</v>
      </c>
      <c r="EZ178" s="21">
        <f>IF(EZ$8="",0,EZ27*SUMIFS(условия!69:69,условия!$7:$7,"&lt;="&amp;EZ$8,условия!$8:$8,"&gt;="&amp;EZ$8))</f>
        <v>9333.3333333333339</v>
      </c>
      <c r="FA178" s="21">
        <f>IF(FA$8="",0,FA27*SUMIFS(условия!69:69,условия!$7:$7,"&lt;="&amp;FA$8,условия!$8:$8,"&gt;="&amp;FA$8))</f>
        <v>9333.3333333333339</v>
      </c>
      <c r="FB178" s="21">
        <f>IF(FB$8="",0,FB27*SUMIFS(условия!69:69,условия!$7:$7,"&lt;="&amp;FB$8,условия!$8:$8,"&gt;="&amp;FB$8))</f>
        <v>9333.3333333333339</v>
      </c>
      <c r="FC178" s="21">
        <f>IF(FC$8="",0,FC27*SUMIFS(условия!69:69,условия!$7:$7,"&lt;="&amp;FC$8,условия!$8:$8,"&gt;="&amp;FC$8))</f>
        <v>9333.3333333333339</v>
      </c>
      <c r="FD178" s="21">
        <f>IF(FD$8="",0,FD27*SUMIFS(условия!69:69,условия!$7:$7,"&lt;="&amp;FD$8,условия!$8:$8,"&gt;="&amp;FD$8))</f>
        <v>9333.3333333333339</v>
      </c>
      <c r="FE178" s="21">
        <f>IF(FE$8="",0,FE27*SUMIFS(условия!69:69,условия!$7:$7,"&lt;="&amp;FE$8,условия!$8:$8,"&gt;="&amp;FE$8))</f>
        <v>9333.3333333333339</v>
      </c>
      <c r="FF178" s="21">
        <f>IF(FF$8="",0,FF27*SUMIFS(условия!69:69,условия!$7:$7,"&lt;="&amp;FF$8,условия!$8:$8,"&gt;="&amp;FF$8))</f>
        <v>9333.3333333333339</v>
      </c>
      <c r="FG178" s="21">
        <f>IF(FG$8="",0,FG27*SUMIFS(условия!69:69,условия!$7:$7,"&lt;="&amp;FG$8,условия!$8:$8,"&gt;="&amp;FG$8))</f>
        <v>9333.3333333333339</v>
      </c>
      <c r="FH178" s="21">
        <f>IF(FH$8="",0,FH27*SUMIFS(условия!69:69,условия!$7:$7,"&lt;="&amp;FH$8,условия!$8:$8,"&gt;="&amp;FH$8))</f>
        <v>9333.3333333333339</v>
      </c>
      <c r="FI178" s="21">
        <f>IF(FI$8="",0,FI27*SUMIFS(условия!69:69,условия!$7:$7,"&lt;="&amp;FI$8,условия!$8:$8,"&gt;="&amp;FI$8))</f>
        <v>9333.3333333333339</v>
      </c>
      <c r="FJ178" s="21">
        <f>IF(FJ$8="",0,FJ27*SUMIFS(условия!69:69,условия!$7:$7,"&lt;="&amp;FJ$8,условия!$8:$8,"&gt;="&amp;FJ$8))</f>
        <v>9333.3333333333339</v>
      </c>
      <c r="FK178" s="21">
        <f>IF(FK$8="",0,FK27*SUMIFS(условия!69:69,условия!$7:$7,"&lt;="&amp;FK$8,условия!$8:$8,"&gt;="&amp;FK$8))</f>
        <v>9333.3333333333339</v>
      </c>
      <c r="FL178" s="21">
        <f>IF(FL$8="",0,FL27*SUMIFS(условия!69:69,условия!$7:$7,"&lt;="&amp;FL$8,условия!$8:$8,"&gt;="&amp;FL$8))</f>
        <v>9333.3333333333339</v>
      </c>
      <c r="FM178" s="21">
        <f>IF(FM$8="",0,FM27*SUMIFS(условия!69:69,условия!$7:$7,"&lt;="&amp;FM$8,условия!$8:$8,"&gt;="&amp;FM$8))</f>
        <v>9333.3333333333339</v>
      </c>
      <c r="FN178" s="21">
        <f>IF(FN$8="",0,FN27*SUMIFS(условия!69:69,условия!$7:$7,"&lt;="&amp;FN$8,условия!$8:$8,"&gt;="&amp;FN$8))</f>
        <v>9333.3333333333339</v>
      </c>
      <c r="FO178" s="21">
        <f>IF(FO$8="",0,FO27*SUMIFS(условия!69:69,условия!$7:$7,"&lt;="&amp;FO$8,условия!$8:$8,"&gt;="&amp;FO$8))</f>
        <v>12000</v>
      </c>
      <c r="FP178" s="21">
        <f>IF(FP$8="",0,FP27*SUMIFS(условия!69:69,условия!$7:$7,"&lt;="&amp;FP$8,условия!$8:$8,"&gt;="&amp;FP$8))</f>
        <v>12000</v>
      </c>
      <c r="FQ178" s="21">
        <f>IF(FQ$8="",0,FQ27*SUMIFS(условия!69:69,условия!$7:$7,"&lt;="&amp;FQ$8,условия!$8:$8,"&gt;="&amp;FQ$8))</f>
        <v>12000</v>
      </c>
      <c r="FR178" s="21">
        <f>IF(FR$8="",0,FR27*SUMIFS(условия!69:69,условия!$7:$7,"&lt;="&amp;FR$8,условия!$8:$8,"&gt;="&amp;FR$8))</f>
        <v>12000</v>
      </c>
      <c r="FS178" s="21">
        <f>IF(FS$8="",0,FS27*SUMIFS(условия!69:69,условия!$7:$7,"&lt;="&amp;FS$8,условия!$8:$8,"&gt;="&amp;FS$8))</f>
        <v>12000</v>
      </c>
      <c r="FT178" s="21">
        <f>IF(FT$8="",0,FT27*SUMIFS(условия!69:69,условия!$7:$7,"&lt;="&amp;FT$8,условия!$8:$8,"&gt;="&amp;FT$8))</f>
        <v>12000</v>
      </c>
      <c r="FU178" s="21">
        <f>IF(FU$8="",0,FU27*SUMIFS(условия!69:69,условия!$7:$7,"&lt;="&amp;FU$8,условия!$8:$8,"&gt;="&amp;FU$8))</f>
        <v>12000</v>
      </c>
      <c r="FV178" s="21">
        <f>IF(FV$8="",0,FV27*SUMIFS(условия!69:69,условия!$7:$7,"&lt;="&amp;FV$8,условия!$8:$8,"&gt;="&amp;FV$8))</f>
        <v>12000</v>
      </c>
      <c r="FW178" s="21">
        <f>IF(FW$8="",0,FW27*SUMIFS(условия!69:69,условия!$7:$7,"&lt;="&amp;FW$8,условия!$8:$8,"&gt;="&amp;FW$8))</f>
        <v>12000</v>
      </c>
      <c r="FX178" s="21">
        <f>IF(FX$8="",0,FX27*SUMIFS(условия!69:69,условия!$7:$7,"&lt;="&amp;FX$8,условия!$8:$8,"&gt;="&amp;FX$8))</f>
        <v>12000</v>
      </c>
      <c r="FY178" s="21">
        <f>IF(FY$8="",0,FY27*SUMIFS(условия!69:69,условия!$7:$7,"&lt;="&amp;FY$8,условия!$8:$8,"&gt;="&amp;FY$8))</f>
        <v>12000</v>
      </c>
      <c r="FZ178" s="21">
        <f>IF(FZ$8="",0,FZ27*SUMIFS(условия!69:69,условия!$7:$7,"&lt;="&amp;FZ$8,условия!$8:$8,"&gt;="&amp;FZ$8))</f>
        <v>12000</v>
      </c>
      <c r="GA178" s="21">
        <f>IF(GA$8="",0,GA27*SUMIFS(условия!69:69,условия!$7:$7,"&lt;="&amp;GA$8,условия!$8:$8,"&gt;="&amp;GA$8))</f>
        <v>12000</v>
      </c>
      <c r="GB178" s="21">
        <f>IF(GB$8="",0,GB27*SUMIFS(условия!69:69,условия!$7:$7,"&lt;="&amp;GB$8,условия!$8:$8,"&gt;="&amp;GB$8))</f>
        <v>12000</v>
      </c>
      <c r="GC178" s="21">
        <f>IF(GC$8="",0,GC27*SUMIFS(условия!69:69,условия!$7:$7,"&lt;="&amp;GC$8,условия!$8:$8,"&gt;="&amp;GC$8))</f>
        <v>12000</v>
      </c>
      <c r="GD178" s="21">
        <f>IF(GD$8="",0,GD27*SUMIFS(условия!69:69,условия!$7:$7,"&lt;="&amp;GD$8,условия!$8:$8,"&gt;="&amp;GD$8))</f>
        <v>12000</v>
      </c>
      <c r="GE178" s="21">
        <f>IF(GE$8="",0,GE27*SUMIFS(условия!69:69,условия!$7:$7,"&lt;="&amp;GE$8,условия!$8:$8,"&gt;="&amp;GE$8))</f>
        <v>12000</v>
      </c>
      <c r="GF178" s="21">
        <f>IF(GF$8="",0,GF27*SUMIFS(условия!69:69,условия!$7:$7,"&lt;="&amp;GF$8,условия!$8:$8,"&gt;="&amp;GF$8))</f>
        <v>12000</v>
      </c>
      <c r="GG178" s="21">
        <f>IF(GG$8="",0,GG27*SUMIFS(условия!69:69,условия!$7:$7,"&lt;="&amp;GG$8,условия!$8:$8,"&gt;="&amp;GG$8))</f>
        <v>12000</v>
      </c>
      <c r="GH178" s="21">
        <f>IF(GH$8="",0,GH27*SUMIFS(условия!69:69,условия!$7:$7,"&lt;="&amp;GH$8,условия!$8:$8,"&gt;="&amp;GH$8))</f>
        <v>12000</v>
      </c>
      <c r="GI178" s="21">
        <f>IF(GI$8="",0,GI27*SUMIFS(условия!69:69,условия!$7:$7,"&lt;="&amp;GI$8,условия!$8:$8,"&gt;="&amp;GI$8))</f>
        <v>12000</v>
      </c>
      <c r="GJ178" s="21">
        <f>IF(GJ$8="",0,GJ27*SUMIFS(условия!69:69,условия!$7:$7,"&lt;="&amp;GJ$8,условия!$8:$8,"&gt;="&amp;GJ$8))</f>
        <v>12000</v>
      </c>
      <c r="GK178" s="21">
        <f>IF(GK$8="",0,GK27*SUMIFS(условия!69:69,условия!$7:$7,"&lt;="&amp;GK$8,условия!$8:$8,"&gt;="&amp;GK$8))</f>
        <v>12000</v>
      </c>
      <c r="GL178" s="21">
        <f>IF(GL$8="",0,GL27*SUMIFS(условия!69:69,условия!$7:$7,"&lt;="&amp;GL$8,условия!$8:$8,"&gt;="&amp;GL$8))</f>
        <v>12000</v>
      </c>
      <c r="GM178" s="21">
        <f>IF(GM$8="",0,GM27*SUMIFS(условия!69:69,условия!$7:$7,"&lt;="&amp;GM$8,условия!$8:$8,"&gt;="&amp;GM$8))</f>
        <v>12000</v>
      </c>
      <c r="GN178" s="21">
        <f>IF(GN$8="",0,GN27*SUMIFS(условия!69:69,условия!$7:$7,"&lt;="&amp;GN$8,условия!$8:$8,"&gt;="&amp;GN$8))</f>
        <v>12000</v>
      </c>
      <c r="GO178" s="21">
        <f>IF(GO$8="",0,GO27*SUMIFS(условия!69:69,условия!$7:$7,"&lt;="&amp;GO$8,условия!$8:$8,"&gt;="&amp;GO$8))</f>
        <v>12000</v>
      </c>
      <c r="GP178" s="21">
        <f>IF(GP$8="",0,GP27*SUMIFS(условия!69:69,условия!$7:$7,"&lt;="&amp;GP$8,условия!$8:$8,"&gt;="&amp;GP$8))</f>
        <v>12000</v>
      </c>
      <c r="GQ178" s="21">
        <f>IF(GQ$8="",0,GQ27*SUMIFS(условия!69:69,условия!$7:$7,"&lt;="&amp;GQ$8,условия!$8:$8,"&gt;="&amp;GQ$8))</f>
        <v>12000</v>
      </c>
      <c r="GR178" s="21">
        <f>IF(GR$8="",0,GR27*SUMIFS(условия!69:69,условия!$7:$7,"&lt;="&amp;GR$8,условия!$8:$8,"&gt;="&amp;GR$8))</f>
        <v>12000</v>
      </c>
      <c r="GS178" s="21">
        <f>IF(GS$8="",0,GS27*SUMIFS(условия!69:69,условия!$7:$7,"&lt;="&amp;GS$8,условия!$8:$8,"&gt;="&amp;GS$8))</f>
        <v>12000</v>
      </c>
      <c r="GT178" s="21">
        <f>IF(GT$8="",0,GT27*SUMIFS(условия!69:69,условия!$7:$7,"&lt;="&amp;GT$8,условия!$8:$8,"&gt;="&amp;GT$8))</f>
        <v>14666.666666666661</v>
      </c>
      <c r="GU178" s="21">
        <f>IF(GU$8="",0,GU27*SUMIFS(условия!69:69,условия!$7:$7,"&lt;="&amp;GU$8,условия!$8:$8,"&gt;="&amp;GU$8))</f>
        <v>14666.666666666661</v>
      </c>
      <c r="GV178" s="21">
        <f>IF(GV$8="",0,GV27*SUMIFS(условия!69:69,условия!$7:$7,"&lt;="&amp;GV$8,условия!$8:$8,"&gt;="&amp;GV$8))</f>
        <v>14666.666666666661</v>
      </c>
      <c r="GW178" s="21">
        <f>IF(GW$8="",0,GW27*SUMIFS(условия!69:69,условия!$7:$7,"&lt;="&amp;GW$8,условия!$8:$8,"&gt;="&amp;GW$8))</f>
        <v>14666.666666666661</v>
      </c>
      <c r="GX178" s="21">
        <f>IF(GX$8="",0,GX27*SUMIFS(условия!69:69,условия!$7:$7,"&lt;="&amp;GX$8,условия!$8:$8,"&gt;="&amp;GX$8))</f>
        <v>14666.666666666661</v>
      </c>
      <c r="GY178" s="21">
        <f>IF(GY$8="",0,GY27*SUMIFS(условия!69:69,условия!$7:$7,"&lt;="&amp;GY$8,условия!$8:$8,"&gt;="&amp;GY$8))</f>
        <v>14666.666666666661</v>
      </c>
      <c r="GZ178" s="21">
        <f>IF(GZ$8="",0,GZ27*SUMIFS(условия!69:69,условия!$7:$7,"&lt;="&amp;GZ$8,условия!$8:$8,"&gt;="&amp;GZ$8))</f>
        <v>14666.666666666661</v>
      </c>
      <c r="HA178" s="21">
        <f>IF(HA$8="",0,HA27*SUMIFS(условия!69:69,условия!$7:$7,"&lt;="&amp;HA$8,условия!$8:$8,"&gt;="&amp;HA$8))</f>
        <v>14666.666666666661</v>
      </c>
      <c r="HB178" s="21">
        <f>IF(HB$8="",0,HB27*SUMIFS(условия!69:69,условия!$7:$7,"&lt;="&amp;HB$8,условия!$8:$8,"&gt;="&amp;HB$8))</f>
        <v>14666.666666666661</v>
      </c>
      <c r="HC178" s="21">
        <f>IF(HC$8="",0,HC27*SUMIFS(условия!69:69,условия!$7:$7,"&lt;="&amp;HC$8,условия!$8:$8,"&gt;="&amp;HC$8))</f>
        <v>14666.666666666661</v>
      </c>
      <c r="HD178" s="21">
        <f>IF(HD$8="",0,HD27*SUMIFS(условия!69:69,условия!$7:$7,"&lt;="&amp;HD$8,условия!$8:$8,"&gt;="&amp;HD$8))</f>
        <v>14666.666666666661</v>
      </c>
      <c r="HE178" s="21">
        <f>IF(HE$8="",0,HE27*SUMIFS(условия!69:69,условия!$7:$7,"&lt;="&amp;HE$8,условия!$8:$8,"&gt;="&amp;HE$8))</f>
        <v>14666.666666666661</v>
      </c>
      <c r="HF178" s="21">
        <f>IF(HF$8="",0,HF27*SUMIFS(условия!69:69,условия!$7:$7,"&lt;="&amp;HF$8,условия!$8:$8,"&gt;="&amp;HF$8))</f>
        <v>14666.666666666661</v>
      </c>
      <c r="HG178" s="21">
        <f>IF(HG$8="",0,HG27*SUMIFS(условия!69:69,условия!$7:$7,"&lt;="&amp;HG$8,условия!$8:$8,"&gt;="&amp;HG$8))</f>
        <v>14666.666666666661</v>
      </c>
      <c r="HH178" s="21">
        <f>IF(HH$8="",0,HH27*SUMIFS(условия!69:69,условия!$7:$7,"&lt;="&amp;HH$8,условия!$8:$8,"&gt;="&amp;HH$8))</f>
        <v>14666.666666666661</v>
      </c>
      <c r="HI178" s="21">
        <f>IF(HI$8="",0,HI27*SUMIFS(условия!69:69,условия!$7:$7,"&lt;="&amp;HI$8,условия!$8:$8,"&gt;="&amp;HI$8))</f>
        <v>14666.666666666661</v>
      </c>
      <c r="HJ178" s="21">
        <f>IF(HJ$8="",0,HJ27*SUMIFS(условия!69:69,условия!$7:$7,"&lt;="&amp;HJ$8,условия!$8:$8,"&gt;="&amp;HJ$8))</f>
        <v>14666.666666666661</v>
      </c>
      <c r="HK178" s="21">
        <f>IF(HK$8="",0,HK27*SUMIFS(условия!69:69,условия!$7:$7,"&lt;="&amp;HK$8,условия!$8:$8,"&gt;="&amp;HK$8))</f>
        <v>14666.666666666661</v>
      </c>
      <c r="HL178" s="21">
        <f>IF(HL$8="",0,HL27*SUMIFS(условия!69:69,условия!$7:$7,"&lt;="&amp;HL$8,условия!$8:$8,"&gt;="&amp;HL$8))</f>
        <v>14666.666666666661</v>
      </c>
      <c r="HM178" s="21">
        <f>IF(HM$8="",0,HM27*SUMIFS(условия!69:69,условия!$7:$7,"&lt;="&amp;HM$8,условия!$8:$8,"&gt;="&amp;HM$8))</f>
        <v>14666.666666666661</v>
      </c>
      <c r="HN178" s="21">
        <f>IF(HN$8="",0,HN27*SUMIFS(условия!69:69,условия!$7:$7,"&lt;="&amp;HN$8,условия!$8:$8,"&gt;="&amp;HN$8))</f>
        <v>14666.666666666661</v>
      </c>
      <c r="HO178" s="21">
        <f>IF(HO$8="",0,HO27*SUMIFS(условия!69:69,условия!$7:$7,"&lt;="&amp;HO$8,условия!$8:$8,"&gt;="&amp;HO$8))</f>
        <v>14666.666666666661</v>
      </c>
      <c r="HP178" s="21">
        <f>IF(HP$8="",0,HP27*SUMIFS(условия!69:69,условия!$7:$7,"&lt;="&amp;HP$8,условия!$8:$8,"&gt;="&amp;HP$8))</f>
        <v>14666.666666666661</v>
      </c>
      <c r="HQ178" s="21">
        <f>IF(HQ$8="",0,HQ27*SUMIFS(условия!69:69,условия!$7:$7,"&lt;="&amp;HQ$8,условия!$8:$8,"&gt;="&amp;HQ$8))</f>
        <v>14666.666666666661</v>
      </c>
      <c r="HR178" s="21">
        <f>IF(HR$8="",0,HR27*SUMIFS(условия!69:69,условия!$7:$7,"&lt;="&amp;HR$8,условия!$8:$8,"&gt;="&amp;HR$8))</f>
        <v>14666.666666666661</v>
      </c>
      <c r="HS178" s="21">
        <f>IF(HS$8="",0,HS27*SUMIFS(условия!69:69,условия!$7:$7,"&lt;="&amp;HS$8,условия!$8:$8,"&gt;="&amp;HS$8))</f>
        <v>14666.666666666661</v>
      </c>
      <c r="HT178" s="21">
        <f>IF(HT$8="",0,HT27*SUMIFS(условия!69:69,условия!$7:$7,"&lt;="&amp;HT$8,условия!$8:$8,"&gt;="&amp;HT$8))</f>
        <v>14666.666666666661</v>
      </c>
      <c r="HU178" s="21">
        <f>IF(HU$8="",0,HU27*SUMIFS(условия!69:69,условия!$7:$7,"&lt;="&amp;HU$8,условия!$8:$8,"&gt;="&amp;HU$8))</f>
        <v>14666.666666666661</v>
      </c>
      <c r="HV178" s="21">
        <f>IF(HV$8="",0,HV27*SUMIFS(условия!69:69,условия!$7:$7,"&lt;="&amp;HV$8,условия!$8:$8,"&gt;="&amp;HV$8))</f>
        <v>14666.666666666661</v>
      </c>
      <c r="HW178" s="21">
        <f>IF(HW$8="",0,HW27*SUMIFS(условия!69:69,условия!$7:$7,"&lt;="&amp;HW$8,условия!$8:$8,"&gt;="&amp;HW$8))</f>
        <v>14666.666666666661</v>
      </c>
      <c r="HX178" s="21">
        <f>IF(HX$8="",0,HX27*SUMIFS(условия!69:69,условия!$7:$7,"&lt;="&amp;HX$8,условия!$8:$8,"&gt;="&amp;HX$8))</f>
        <v>14666.666666666661</v>
      </c>
      <c r="HY178" s="21">
        <f>IF(HY$8="",0,HY27*SUMIFS(условия!69:69,условия!$7:$7,"&lt;="&amp;HY$8,условия!$8:$8,"&gt;="&amp;HY$8))</f>
        <v>20000</v>
      </c>
      <c r="HZ178" s="21">
        <f>IF(HZ$8="",0,HZ27*SUMIFS(условия!69:69,условия!$7:$7,"&lt;="&amp;HZ$8,условия!$8:$8,"&gt;="&amp;HZ$8))</f>
        <v>20000</v>
      </c>
      <c r="IA178" s="21">
        <f>IF(IA$8="",0,IA27*SUMIFS(условия!69:69,условия!$7:$7,"&lt;="&amp;IA$8,условия!$8:$8,"&gt;="&amp;IA$8))</f>
        <v>20000</v>
      </c>
      <c r="IB178" s="21">
        <f>IF(IB$8="",0,IB27*SUMIFS(условия!69:69,условия!$7:$7,"&lt;="&amp;IB$8,условия!$8:$8,"&gt;="&amp;IB$8))</f>
        <v>20000</v>
      </c>
      <c r="IC178" s="21">
        <f>IF(IC$8="",0,IC27*SUMIFS(условия!69:69,условия!$7:$7,"&lt;="&amp;IC$8,условия!$8:$8,"&gt;="&amp;IC$8))</f>
        <v>20000</v>
      </c>
      <c r="ID178" s="21">
        <f>IF(ID$8="",0,ID27*SUMIFS(условия!69:69,условия!$7:$7,"&lt;="&amp;ID$8,условия!$8:$8,"&gt;="&amp;ID$8))</f>
        <v>20000</v>
      </c>
      <c r="IE178" s="21">
        <f>IF(IE$8="",0,IE27*SUMIFS(условия!69:69,условия!$7:$7,"&lt;="&amp;IE$8,условия!$8:$8,"&gt;="&amp;IE$8))</f>
        <v>20000</v>
      </c>
      <c r="IF178" s="21">
        <f>IF(IF$8="",0,IF27*SUMIFS(условия!69:69,условия!$7:$7,"&lt;="&amp;IF$8,условия!$8:$8,"&gt;="&amp;IF$8))</f>
        <v>20000</v>
      </c>
      <c r="IG178" s="21">
        <f>IF(IG$8="",0,IG27*SUMIFS(условия!69:69,условия!$7:$7,"&lt;="&amp;IG$8,условия!$8:$8,"&gt;="&amp;IG$8))</f>
        <v>20000</v>
      </c>
      <c r="IH178" s="21">
        <f>IF(IH$8="",0,IH27*SUMIFS(условия!69:69,условия!$7:$7,"&lt;="&amp;IH$8,условия!$8:$8,"&gt;="&amp;IH$8))</f>
        <v>20000</v>
      </c>
      <c r="II178" s="21">
        <f>IF(II$8="",0,II27*SUMIFS(условия!69:69,условия!$7:$7,"&lt;="&amp;II$8,условия!$8:$8,"&gt;="&amp;II$8))</f>
        <v>20000</v>
      </c>
      <c r="IJ178" s="21">
        <f>IF(IJ$8="",0,IJ27*SUMIFS(условия!69:69,условия!$7:$7,"&lt;="&amp;IJ$8,условия!$8:$8,"&gt;="&amp;IJ$8))</f>
        <v>20000</v>
      </c>
      <c r="IK178" s="21">
        <f>IF(IK$8="",0,IK27*SUMIFS(условия!69:69,условия!$7:$7,"&lt;="&amp;IK$8,условия!$8:$8,"&gt;="&amp;IK$8))</f>
        <v>20000</v>
      </c>
      <c r="IL178" s="21">
        <f>IF(IL$8="",0,IL27*SUMIFS(условия!69:69,условия!$7:$7,"&lt;="&amp;IL$8,условия!$8:$8,"&gt;="&amp;IL$8))</f>
        <v>20000</v>
      </c>
      <c r="IM178" s="21">
        <f>IF(IM$8="",0,IM27*SUMIFS(условия!69:69,условия!$7:$7,"&lt;="&amp;IM$8,условия!$8:$8,"&gt;="&amp;IM$8))</f>
        <v>20000</v>
      </c>
      <c r="IN178" s="21">
        <f>IF(IN$8="",0,IN27*SUMIFS(условия!69:69,условия!$7:$7,"&lt;="&amp;IN$8,условия!$8:$8,"&gt;="&amp;IN$8))</f>
        <v>20000</v>
      </c>
      <c r="IO178" s="21">
        <f>IF(IO$8="",0,IO27*SUMIFS(условия!69:69,условия!$7:$7,"&lt;="&amp;IO$8,условия!$8:$8,"&gt;="&amp;IO$8))</f>
        <v>20000</v>
      </c>
      <c r="IP178" s="21">
        <f>IF(IP$8="",0,IP27*SUMIFS(условия!69:69,условия!$7:$7,"&lt;="&amp;IP$8,условия!$8:$8,"&gt;="&amp;IP$8))</f>
        <v>20000</v>
      </c>
      <c r="IQ178" s="21">
        <f>IF(IQ$8="",0,IQ27*SUMIFS(условия!69:69,условия!$7:$7,"&lt;="&amp;IQ$8,условия!$8:$8,"&gt;="&amp;IQ$8))</f>
        <v>20000</v>
      </c>
      <c r="IR178" s="21">
        <f>IF(IR$8="",0,IR27*SUMIFS(условия!69:69,условия!$7:$7,"&lt;="&amp;IR$8,условия!$8:$8,"&gt;="&amp;IR$8))</f>
        <v>20000</v>
      </c>
      <c r="IS178" s="21">
        <f>IF(IS$8="",0,IS27*SUMIFS(условия!69:69,условия!$7:$7,"&lt;="&amp;IS$8,условия!$8:$8,"&gt;="&amp;IS$8))</f>
        <v>20000</v>
      </c>
      <c r="IT178" s="21">
        <f>IF(IT$8="",0,IT27*SUMIFS(условия!69:69,условия!$7:$7,"&lt;="&amp;IT$8,условия!$8:$8,"&gt;="&amp;IT$8))</f>
        <v>20000</v>
      </c>
      <c r="IU178" s="21">
        <f>IF(IU$8="",0,IU27*SUMIFS(условия!69:69,условия!$7:$7,"&lt;="&amp;IU$8,условия!$8:$8,"&gt;="&amp;IU$8))</f>
        <v>20000</v>
      </c>
      <c r="IV178" s="21">
        <f>IF(IV$8="",0,IV27*SUMIFS(условия!69:69,условия!$7:$7,"&lt;="&amp;IV$8,условия!$8:$8,"&gt;="&amp;IV$8))</f>
        <v>20000</v>
      </c>
      <c r="IW178" s="21">
        <f>IF(IW$8="",0,IW27*SUMIFS(условия!69:69,условия!$7:$7,"&lt;="&amp;IW$8,условия!$8:$8,"&gt;="&amp;IW$8))</f>
        <v>20000</v>
      </c>
      <c r="IX178" s="21">
        <f>IF(IX$8="",0,IX27*SUMIFS(условия!69:69,условия!$7:$7,"&lt;="&amp;IX$8,условия!$8:$8,"&gt;="&amp;IX$8))</f>
        <v>20000</v>
      </c>
      <c r="IY178" s="21">
        <f>IF(IY$8="",0,IY27*SUMIFS(условия!69:69,условия!$7:$7,"&lt;="&amp;IY$8,условия!$8:$8,"&gt;="&amp;IY$8))</f>
        <v>20000</v>
      </c>
      <c r="IZ178" s="21">
        <f>IF(IZ$8="",0,IZ27*SUMIFS(условия!69:69,условия!$7:$7,"&lt;="&amp;IZ$8,условия!$8:$8,"&gt;="&amp;IZ$8))</f>
        <v>20000</v>
      </c>
      <c r="JA178" s="21">
        <f>IF(JA$8="",0,JA27*SUMIFS(условия!69:69,условия!$7:$7,"&lt;="&amp;JA$8,условия!$8:$8,"&gt;="&amp;JA$8))</f>
        <v>26000</v>
      </c>
      <c r="JB178" s="21">
        <f>IF(JB$8="",0,JB27*SUMIFS(условия!69:69,условия!$7:$7,"&lt;="&amp;JB$8,условия!$8:$8,"&gt;="&amp;JB$8))</f>
        <v>26000</v>
      </c>
      <c r="JC178" s="21">
        <f>IF(JC$8="",0,JC27*SUMIFS(условия!69:69,условия!$7:$7,"&lt;="&amp;JC$8,условия!$8:$8,"&gt;="&amp;JC$8))</f>
        <v>26000</v>
      </c>
      <c r="JD178" s="21">
        <f>IF(JD$8="",0,JD27*SUMIFS(условия!69:69,условия!$7:$7,"&lt;="&amp;JD$8,условия!$8:$8,"&gt;="&amp;JD$8))</f>
        <v>26000</v>
      </c>
      <c r="JE178" s="21">
        <f>IF(JE$8="",0,JE27*SUMIFS(условия!69:69,условия!$7:$7,"&lt;="&amp;JE$8,условия!$8:$8,"&gt;="&amp;JE$8))</f>
        <v>26000</v>
      </c>
      <c r="JF178" s="21">
        <f>IF(JF$8="",0,JF27*SUMIFS(условия!69:69,условия!$7:$7,"&lt;="&amp;JF$8,условия!$8:$8,"&gt;="&amp;JF$8))</f>
        <v>26000</v>
      </c>
      <c r="JG178" s="21">
        <f>IF(JG$8="",0,JG27*SUMIFS(условия!69:69,условия!$7:$7,"&lt;="&amp;JG$8,условия!$8:$8,"&gt;="&amp;JG$8))</f>
        <v>26000</v>
      </c>
      <c r="JH178" s="21">
        <f>IF(JH$8="",0,JH27*SUMIFS(условия!69:69,условия!$7:$7,"&lt;="&amp;JH$8,условия!$8:$8,"&gt;="&amp;JH$8))</f>
        <v>26000</v>
      </c>
      <c r="JI178" s="21">
        <f>IF(JI$8="",0,JI27*SUMIFS(условия!69:69,условия!$7:$7,"&lt;="&amp;JI$8,условия!$8:$8,"&gt;="&amp;JI$8))</f>
        <v>26000</v>
      </c>
      <c r="JJ178" s="21">
        <f>IF(JJ$8="",0,JJ27*SUMIFS(условия!69:69,условия!$7:$7,"&lt;="&amp;JJ$8,условия!$8:$8,"&gt;="&amp;JJ$8))</f>
        <v>26000</v>
      </c>
      <c r="JK178" s="21">
        <f>IF(JK$8="",0,JK27*SUMIFS(условия!69:69,условия!$7:$7,"&lt;="&amp;JK$8,условия!$8:$8,"&gt;="&amp;JK$8))</f>
        <v>26000</v>
      </c>
      <c r="JL178" s="21">
        <f>IF(JL$8="",0,JL27*SUMIFS(условия!69:69,условия!$7:$7,"&lt;="&amp;JL$8,условия!$8:$8,"&gt;="&amp;JL$8))</f>
        <v>26000</v>
      </c>
      <c r="JM178" s="21">
        <f>IF(JM$8="",0,JM27*SUMIFS(условия!69:69,условия!$7:$7,"&lt;="&amp;JM$8,условия!$8:$8,"&gt;="&amp;JM$8))</f>
        <v>26000</v>
      </c>
      <c r="JN178" s="21">
        <f>IF(JN$8="",0,JN27*SUMIFS(условия!69:69,условия!$7:$7,"&lt;="&amp;JN$8,условия!$8:$8,"&gt;="&amp;JN$8))</f>
        <v>26000</v>
      </c>
      <c r="JO178" s="21">
        <f>IF(JO$8="",0,JO27*SUMIFS(условия!69:69,условия!$7:$7,"&lt;="&amp;JO$8,условия!$8:$8,"&gt;="&amp;JO$8))</f>
        <v>26000</v>
      </c>
      <c r="JP178" s="21">
        <f>IF(JP$8="",0,JP27*SUMIFS(условия!69:69,условия!$7:$7,"&lt;="&amp;JP$8,условия!$8:$8,"&gt;="&amp;JP$8))</f>
        <v>26000</v>
      </c>
      <c r="JQ178" s="21">
        <f>IF(JQ$8="",0,JQ27*SUMIFS(условия!69:69,условия!$7:$7,"&lt;="&amp;JQ$8,условия!$8:$8,"&gt;="&amp;JQ$8))</f>
        <v>26000</v>
      </c>
      <c r="JR178" s="21">
        <f>IF(JR$8="",0,JR27*SUMIFS(условия!69:69,условия!$7:$7,"&lt;="&amp;JR$8,условия!$8:$8,"&gt;="&amp;JR$8))</f>
        <v>26000</v>
      </c>
      <c r="JS178" s="21">
        <f>IF(JS$8="",0,JS27*SUMIFS(условия!69:69,условия!$7:$7,"&lt;="&amp;JS$8,условия!$8:$8,"&gt;="&amp;JS$8))</f>
        <v>26000</v>
      </c>
      <c r="JT178" s="21">
        <f>IF(JT$8="",0,JT27*SUMIFS(условия!69:69,условия!$7:$7,"&lt;="&amp;JT$8,условия!$8:$8,"&gt;="&amp;JT$8))</f>
        <v>26000</v>
      </c>
      <c r="JU178" s="21">
        <f>IF(JU$8="",0,JU27*SUMIFS(условия!69:69,условия!$7:$7,"&lt;="&amp;JU$8,условия!$8:$8,"&gt;="&amp;JU$8))</f>
        <v>26000</v>
      </c>
      <c r="JV178" s="21">
        <f>IF(JV$8="",0,JV27*SUMIFS(условия!69:69,условия!$7:$7,"&lt;="&amp;JV$8,условия!$8:$8,"&gt;="&amp;JV$8))</f>
        <v>26000</v>
      </c>
      <c r="JW178" s="21">
        <f>IF(JW$8="",0,JW27*SUMIFS(условия!69:69,условия!$7:$7,"&lt;="&amp;JW$8,условия!$8:$8,"&gt;="&amp;JW$8))</f>
        <v>26000</v>
      </c>
      <c r="JX178" s="21">
        <f>IF(JX$8="",0,JX27*SUMIFS(условия!69:69,условия!$7:$7,"&lt;="&amp;JX$8,условия!$8:$8,"&gt;="&amp;JX$8))</f>
        <v>26000</v>
      </c>
      <c r="JY178" s="21">
        <f>IF(JY$8="",0,JY27*SUMIFS(условия!69:69,условия!$7:$7,"&lt;="&amp;JY$8,условия!$8:$8,"&gt;="&amp;JY$8))</f>
        <v>26000</v>
      </c>
      <c r="JZ178" s="21">
        <f>IF(JZ$8="",0,JZ27*SUMIFS(условия!69:69,условия!$7:$7,"&lt;="&amp;JZ$8,условия!$8:$8,"&gt;="&amp;JZ$8))</f>
        <v>26000</v>
      </c>
      <c r="KA178" s="21">
        <f>IF(KA$8="",0,KA27*SUMIFS(условия!69:69,условия!$7:$7,"&lt;="&amp;KA$8,условия!$8:$8,"&gt;="&amp;KA$8))</f>
        <v>26000</v>
      </c>
      <c r="KB178" s="21">
        <f>IF(KB$8="",0,KB27*SUMIFS(условия!69:69,условия!$7:$7,"&lt;="&amp;KB$8,условия!$8:$8,"&gt;="&amp;KB$8))</f>
        <v>26000</v>
      </c>
      <c r="KC178" s="21">
        <f>IF(KC$8="",0,KC27*SUMIFS(условия!69:69,условия!$7:$7,"&lt;="&amp;KC$8,условия!$8:$8,"&gt;="&amp;KC$8))</f>
        <v>26000</v>
      </c>
      <c r="KD178" s="21">
        <f>IF(KD$8="",0,KD27*SUMIFS(условия!69:69,условия!$7:$7,"&lt;="&amp;KD$8,условия!$8:$8,"&gt;="&amp;KD$8))</f>
        <v>26000</v>
      </c>
      <c r="KE178" s="21">
        <f>IF(KE$8="",0,KE27*SUMIFS(условия!69:69,условия!$7:$7,"&lt;="&amp;KE$8,условия!$8:$8,"&gt;="&amp;KE$8))</f>
        <v>26000</v>
      </c>
      <c r="KF178" s="21">
        <f>IF(KF$8="",0,KF27*SUMIFS(условия!69:69,условия!$7:$7,"&lt;="&amp;KF$8,условия!$8:$8,"&gt;="&amp;KF$8))</f>
        <v>24000</v>
      </c>
      <c r="KG178" s="21">
        <f>IF(KG$8="",0,KG27*SUMIFS(условия!69:69,условия!$7:$7,"&lt;="&amp;KG$8,условия!$8:$8,"&gt;="&amp;KG$8))</f>
        <v>24000</v>
      </c>
      <c r="KH178" s="21">
        <f>IF(KH$8="",0,KH27*SUMIFS(условия!69:69,условия!$7:$7,"&lt;="&amp;KH$8,условия!$8:$8,"&gt;="&amp;KH$8))</f>
        <v>24000</v>
      </c>
      <c r="KI178" s="21">
        <f>IF(KI$8="",0,KI27*SUMIFS(условия!69:69,условия!$7:$7,"&lt;="&amp;KI$8,условия!$8:$8,"&gt;="&amp;KI$8))</f>
        <v>24000</v>
      </c>
      <c r="KJ178" s="21">
        <f>IF(KJ$8="",0,KJ27*SUMIFS(условия!69:69,условия!$7:$7,"&lt;="&amp;KJ$8,условия!$8:$8,"&gt;="&amp;KJ$8))</f>
        <v>24000</v>
      </c>
      <c r="KK178" s="21">
        <f>IF(KK$8="",0,KK27*SUMIFS(условия!69:69,условия!$7:$7,"&lt;="&amp;KK$8,условия!$8:$8,"&gt;="&amp;KK$8))</f>
        <v>24000</v>
      </c>
      <c r="KL178" s="21">
        <f>IF(KL$8="",0,KL27*SUMIFS(условия!69:69,условия!$7:$7,"&lt;="&amp;KL$8,условия!$8:$8,"&gt;="&amp;KL$8))</f>
        <v>24000</v>
      </c>
      <c r="KM178" s="21">
        <f>IF(KM$8="",0,KM27*SUMIFS(условия!69:69,условия!$7:$7,"&lt;="&amp;KM$8,условия!$8:$8,"&gt;="&amp;KM$8))</f>
        <v>24000</v>
      </c>
      <c r="KN178" s="21">
        <f>IF(KN$8="",0,KN27*SUMIFS(условия!69:69,условия!$7:$7,"&lt;="&amp;KN$8,условия!$8:$8,"&gt;="&amp;KN$8))</f>
        <v>24000</v>
      </c>
      <c r="KO178" s="21">
        <f>IF(KO$8="",0,KO27*SUMIFS(условия!69:69,условия!$7:$7,"&lt;="&amp;KO$8,условия!$8:$8,"&gt;="&amp;KO$8))</f>
        <v>24000</v>
      </c>
      <c r="KP178" s="21">
        <f>IF(KP$8="",0,KP27*SUMIFS(условия!69:69,условия!$7:$7,"&lt;="&amp;KP$8,условия!$8:$8,"&gt;="&amp;KP$8))</f>
        <v>24000</v>
      </c>
      <c r="KQ178" s="21">
        <f>IF(KQ$8="",0,KQ27*SUMIFS(условия!69:69,условия!$7:$7,"&lt;="&amp;KQ$8,условия!$8:$8,"&gt;="&amp;KQ$8))</f>
        <v>24000</v>
      </c>
      <c r="KR178" s="21">
        <f>IF(KR$8="",0,KR27*SUMIFS(условия!69:69,условия!$7:$7,"&lt;="&amp;KR$8,условия!$8:$8,"&gt;="&amp;KR$8))</f>
        <v>24000</v>
      </c>
      <c r="KS178" s="21">
        <f>IF(KS$8="",0,KS27*SUMIFS(условия!69:69,условия!$7:$7,"&lt;="&amp;KS$8,условия!$8:$8,"&gt;="&amp;KS$8))</f>
        <v>24000</v>
      </c>
      <c r="KT178" s="21">
        <f>IF(KT$8="",0,KT27*SUMIFS(условия!69:69,условия!$7:$7,"&lt;="&amp;KT$8,условия!$8:$8,"&gt;="&amp;KT$8))</f>
        <v>24000</v>
      </c>
      <c r="KU178" s="21">
        <f>IF(KU$8="",0,KU27*SUMIFS(условия!69:69,условия!$7:$7,"&lt;="&amp;KU$8,условия!$8:$8,"&gt;="&amp;KU$8))</f>
        <v>24000</v>
      </c>
      <c r="KV178" s="21">
        <f>IF(KV$8="",0,KV27*SUMIFS(условия!69:69,условия!$7:$7,"&lt;="&amp;KV$8,условия!$8:$8,"&gt;="&amp;KV$8))</f>
        <v>24000</v>
      </c>
      <c r="KW178" s="21">
        <f>IF(KW$8="",0,KW27*SUMIFS(условия!69:69,условия!$7:$7,"&lt;="&amp;KW$8,условия!$8:$8,"&gt;="&amp;KW$8))</f>
        <v>24000</v>
      </c>
      <c r="KX178" s="21">
        <f>IF(KX$8="",0,KX27*SUMIFS(условия!69:69,условия!$7:$7,"&lt;="&amp;KX$8,условия!$8:$8,"&gt;="&amp;KX$8))</f>
        <v>24000</v>
      </c>
      <c r="KY178" s="21">
        <f>IF(KY$8="",0,KY27*SUMIFS(условия!69:69,условия!$7:$7,"&lt;="&amp;KY$8,условия!$8:$8,"&gt;="&amp;KY$8))</f>
        <v>24000</v>
      </c>
      <c r="KZ178" s="21">
        <f>IF(KZ$8="",0,KZ27*SUMIFS(условия!69:69,условия!$7:$7,"&lt;="&amp;KZ$8,условия!$8:$8,"&gt;="&amp;KZ$8))</f>
        <v>24000</v>
      </c>
      <c r="LA178" s="21">
        <f>IF(LA$8="",0,LA27*SUMIFS(условия!69:69,условия!$7:$7,"&lt;="&amp;LA$8,условия!$8:$8,"&gt;="&amp;LA$8))</f>
        <v>24000</v>
      </c>
      <c r="LB178" s="21">
        <f>IF(LB$8="",0,LB27*SUMIFS(условия!69:69,условия!$7:$7,"&lt;="&amp;LB$8,условия!$8:$8,"&gt;="&amp;LB$8))</f>
        <v>24000</v>
      </c>
      <c r="LC178" s="21">
        <f>IF(LC$8="",0,LC27*SUMIFS(условия!69:69,условия!$7:$7,"&lt;="&amp;LC$8,условия!$8:$8,"&gt;="&amp;LC$8))</f>
        <v>24000</v>
      </c>
      <c r="LD178" s="21">
        <f>IF(LD$8="",0,LD27*SUMIFS(условия!69:69,условия!$7:$7,"&lt;="&amp;LD$8,условия!$8:$8,"&gt;="&amp;LD$8))</f>
        <v>24000</v>
      </c>
      <c r="LE178" s="21">
        <f>IF(LE$8="",0,LE27*SUMIFS(условия!69:69,условия!$7:$7,"&lt;="&amp;LE$8,условия!$8:$8,"&gt;="&amp;LE$8))</f>
        <v>24000</v>
      </c>
      <c r="LF178" s="21">
        <f>IF(LF$8="",0,LF27*SUMIFS(условия!69:69,условия!$7:$7,"&lt;="&amp;LF$8,условия!$8:$8,"&gt;="&amp;LF$8))</f>
        <v>24000</v>
      </c>
      <c r="LG178" s="21">
        <f>IF(LG$8="",0,LG27*SUMIFS(условия!69:69,условия!$7:$7,"&lt;="&amp;LG$8,условия!$8:$8,"&gt;="&amp;LG$8))</f>
        <v>24000</v>
      </c>
      <c r="LH178" s="21">
        <f>IF(LH$8="",0,LH27*SUMIFS(условия!69:69,условия!$7:$7,"&lt;="&amp;LH$8,условия!$8:$8,"&gt;="&amp;LH$8))</f>
        <v>24000</v>
      </c>
      <c r="LI178" s="21">
        <f>IF(LI$8="",0,LI27*SUMIFS(условия!69:69,условия!$7:$7,"&lt;="&amp;LI$8,условия!$8:$8,"&gt;="&amp;LI$8))</f>
        <v>24000</v>
      </c>
      <c r="LJ178" s="21">
        <f>IF(LJ$8="",0,LJ27*SUMIFS(условия!69:69,условия!$7:$7,"&lt;="&amp;LJ$8,условия!$8:$8,"&gt;="&amp;LJ$8))</f>
        <v>18666.666666666668</v>
      </c>
      <c r="LK178" s="21">
        <f>IF(LK$8="",0,LK27*SUMIFS(условия!69:69,условия!$7:$7,"&lt;="&amp;LK$8,условия!$8:$8,"&gt;="&amp;LK$8))</f>
        <v>18666.666666666668</v>
      </c>
      <c r="LL178" s="21">
        <f>IF(LL$8="",0,LL27*SUMIFS(условия!69:69,условия!$7:$7,"&lt;="&amp;LL$8,условия!$8:$8,"&gt;="&amp;LL$8))</f>
        <v>18666.666666666668</v>
      </c>
      <c r="LM178" s="21">
        <f>IF(LM$8="",0,LM27*SUMIFS(условия!69:69,условия!$7:$7,"&lt;="&amp;LM$8,условия!$8:$8,"&gt;="&amp;LM$8))</f>
        <v>18666.666666666668</v>
      </c>
      <c r="LN178" s="21">
        <f>IF(LN$8="",0,LN27*SUMIFS(условия!69:69,условия!$7:$7,"&lt;="&amp;LN$8,условия!$8:$8,"&gt;="&amp;LN$8))</f>
        <v>18666.666666666668</v>
      </c>
      <c r="LO178" s="21">
        <f>IF(LO$8="",0,LO27*SUMIFS(условия!69:69,условия!$7:$7,"&lt;="&amp;LO$8,условия!$8:$8,"&gt;="&amp;LO$8))</f>
        <v>18666.666666666668</v>
      </c>
      <c r="LP178" s="21">
        <f>IF(LP$8="",0,LP27*SUMIFS(условия!69:69,условия!$7:$7,"&lt;="&amp;LP$8,условия!$8:$8,"&gt;="&amp;LP$8))</f>
        <v>18666.666666666668</v>
      </c>
      <c r="LQ178" s="21">
        <f>IF(LQ$8="",0,LQ27*SUMIFS(условия!69:69,условия!$7:$7,"&lt;="&amp;LQ$8,условия!$8:$8,"&gt;="&amp;LQ$8))</f>
        <v>18666.666666666668</v>
      </c>
      <c r="LR178" s="21">
        <f>IF(LR$8="",0,LR27*SUMIFS(условия!69:69,условия!$7:$7,"&lt;="&amp;LR$8,условия!$8:$8,"&gt;="&amp;LR$8))</f>
        <v>18666.666666666668</v>
      </c>
      <c r="LS178" s="21">
        <f>IF(LS$8="",0,LS27*SUMIFS(условия!69:69,условия!$7:$7,"&lt;="&amp;LS$8,условия!$8:$8,"&gt;="&amp;LS$8))</f>
        <v>18666.666666666668</v>
      </c>
      <c r="LT178" s="21">
        <f>IF(LT$8="",0,LT27*SUMIFS(условия!69:69,условия!$7:$7,"&lt;="&amp;LT$8,условия!$8:$8,"&gt;="&amp;LT$8))</f>
        <v>18666.666666666668</v>
      </c>
      <c r="LU178" s="21">
        <f>IF(LU$8="",0,LU27*SUMIFS(условия!69:69,условия!$7:$7,"&lt;="&amp;LU$8,условия!$8:$8,"&gt;="&amp;LU$8))</f>
        <v>18666.666666666668</v>
      </c>
      <c r="LV178" s="21">
        <f>IF(LV$8="",0,LV27*SUMIFS(условия!69:69,условия!$7:$7,"&lt;="&amp;LV$8,условия!$8:$8,"&gt;="&amp;LV$8))</f>
        <v>18666.666666666668</v>
      </c>
      <c r="LW178" s="21">
        <f>IF(LW$8="",0,LW27*SUMIFS(условия!69:69,условия!$7:$7,"&lt;="&amp;LW$8,условия!$8:$8,"&gt;="&amp;LW$8))</f>
        <v>18666.666666666668</v>
      </c>
      <c r="LX178" s="21">
        <f>IF(LX$8="",0,LX27*SUMIFS(условия!69:69,условия!$7:$7,"&lt;="&amp;LX$8,условия!$8:$8,"&gt;="&amp;LX$8))</f>
        <v>18666.666666666668</v>
      </c>
      <c r="LY178" s="21">
        <f>IF(LY$8="",0,LY27*SUMIFS(условия!69:69,условия!$7:$7,"&lt;="&amp;LY$8,условия!$8:$8,"&gt;="&amp;LY$8))</f>
        <v>18666.666666666668</v>
      </c>
      <c r="LZ178" s="21">
        <f>IF(LZ$8="",0,LZ27*SUMIFS(условия!69:69,условия!$7:$7,"&lt;="&amp;LZ$8,условия!$8:$8,"&gt;="&amp;LZ$8))</f>
        <v>18666.666666666668</v>
      </c>
      <c r="MA178" s="21">
        <f>IF(MA$8="",0,MA27*SUMIFS(условия!69:69,условия!$7:$7,"&lt;="&amp;MA$8,условия!$8:$8,"&gt;="&amp;MA$8))</f>
        <v>18666.666666666668</v>
      </c>
      <c r="MB178" s="21">
        <f>IF(MB$8="",0,MB27*SUMIFS(условия!69:69,условия!$7:$7,"&lt;="&amp;MB$8,условия!$8:$8,"&gt;="&amp;MB$8))</f>
        <v>18666.666666666668</v>
      </c>
      <c r="MC178" s="21">
        <f>IF(MC$8="",0,MC27*SUMIFS(условия!69:69,условия!$7:$7,"&lt;="&amp;MC$8,условия!$8:$8,"&gt;="&amp;MC$8))</f>
        <v>18666.666666666668</v>
      </c>
      <c r="MD178" s="21">
        <f>IF(MD$8="",0,MD27*SUMIFS(условия!69:69,условия!$7:$7,"&lt;="&amp;MD$8,условия!$8:$8,"&gt;="&amp;MD$8))</f>
        <v>18666.666666666668</v>
      </c>
      <c r="ME178" s="21">
        <f>IF(ME$8="",0,ME27*SUMIFS(условия!69:69,условия!$7:$7,"&lt;="&amp;ME$8,условия!$8:$8,"&gt;="&amp;ME$8))</f>
        <v>18666.666666666668</v>
      </c>
      <c r="MF178" s="21">
        <f>IF(MF$8="",0,MF27*SUMIFS(условия!69:69,условия!$7:$7,"&lt;="&amp;MF$8,условия!$8:$8,"&gt;="&amp;MF$8))</f>
        <v>18666.666666666668</v>
      </c>
      <c r="MG178" s="21">
        <f>IF(MG$8="",0,MG27*SUMIFS(условия!69:69,условия!$7:$7,"&lt;="&amp;MG$8,условия!$8:$8,"&gt;="&amp;MG$8))</f>
        <v>18666.666666666668</v>
      </c>
      <c r="MH178" s="21">
        <f>IF(MH$8="",0,MH27*SUMIFS(условия!69:69,условия!$7:$7,"&lt;="&amp;MH$8,условия!$8:$8,"&gt;="&amp;MH$8))</f>
        <v>18666.666666666668</v>
      </c>
      <c r="MI178" s="21">
        <f>IF(MI$8="",0,MI27*SUMIFS(условия!69:69,условия!$7:$7,"&lt;="&amp;MI$8,условия!$8:$8,"&gt;="&amp;MI$8))</f>
        <v>18666.666666666668</v>
      </c>
      <c r="MJ178" s="21">
        <f>IF(MJ$8="",0,MJ27*SUMIFS(условия!69:69,условия!$7:$7,"&lt;="&amp;MJ$8,условия!$8:$8,"&gt;="&amp;MJ$8))</f>
        <v>18666.666666666668</v>
      </c>
      <c r="MK178" s="21">
        <f>IF(MK$8="",0,MK27*SUMIFS(условия!69:69,условия!$7:$7,"&lt;="&amp;MK$8,условия!$8:$8,"&gt;="&amp;MK$8))</f>
        <v>18666.666666666668</v>
      </c>
      <c r="ML178" s="21">
        <f>IF(ML$8="",0,ML27*SUMIFS(условия!69:69,условия!$7:$7,"&lt;="&amp;ML$8,условия!$8:$8,"&gt;="&amp;ML$8))</f>
        <v>18666.666666666668</v>
      </c>
      <c r="MM178" s="21">
        <f>IF(MM$8="",0,MM27*SUMIFS(условия!69:69,условия!$7:$7,"&lt;="&amp;MM$8,условия!$8:$8,"&gt;="&amp;MM$8))</f>
        <v>18666.666666666668</v>
      </c>
      <c r="MN178" s="21">
        <f>IF(MN$8="",0,MN27*SUMIFS(условия!69:69,условия!$7:$7,"&lt;="&amp;MN$8,условия!$8:$8,"&gt;="&amp;MN$8))</f>
        <v>18666.666666666668</v>
      </c>
      <c r="MO178" s="21">
        <f>IF(MO$8="",0,MO27*SUMIFS(условия!69:69,условия!$7:$7,"&lt;="&amp;MO$8,условия!$8:$8,"&gt;="&amp;MO$8))</f>
        <v>20266.666666666672</v>
      </c>
      <c r="MP178" s="21">
        <f>IF(MP$8="",0,MP27*SUMIFS(условия!69:69,условия!$7:$7,"&lt;="&amp;MP$8,условия!$8:$8,"&gt;="&amp;MP$8))</f>
        <v>20266.666666666672</v>
      </c>
      <c r="MQ178" s="21">
        <f>IF(MQ$8="",0,MQ27*SUMIFS(условия!69:69,условия!$7:$7,"&lt;="&amp;MQ$8,условия!$8:$8,"&gt;="&amp;MQ$8))</f>
        <v>20266.666666666672</v>
      </c>
      <c r="MR178" s="21">
        <f>IF(MR$8="",0,MR27*SUMIFS(условия!69:69,условия!$7:$7,"&lt;="&amp;MR$8,условия!$8:$8,"&gt;="&amp;MR$8))</f>
        <v>20266.666666666672</v>
      </c>
      <c r="MS178" s="21">
        <f>IF(MS$8="",0,MS27*SUMIFS(условия!69:69,условия!$7:$7,"&lt;="&amp;MS$8,условия!$8:$8,"&gt;="&amp;MS$8))</f>
        <v>20266.666666666672</v>
      </c>
      <c r="MT178" s="21">
        <f>IF(MT$8="",0,MT27*SUMIFS(условия!69:69,условия!$7:$7,"&lt;="&amp;MT$8,условия!$8:$8,"&gt;="&amp;MT$8))</f>
        <v>20266.666666666672</v>
      </c>
      <c r="MU178" s="21">
        <f>IF(MU$8="",0,MU27*SUMIFS(условия!69:69,условия!$7:$7,"&lt;="&amp;MU$8,условия!$8:$8,"&gt;="&amp;MU$8))</f>
        <v>20266.666666666672</v>
      </c>
      <c r="MV178" s="21">
        <f>IF(MV$8="",0,MV27*SUMIFS(условия!69:69,условия!$7:$7,"&lt;="&amp;MV$8,условия!$8:$8,"&gt;="&amp;MV$8))</f>
        <v>20266.666666666672</v>
      </c>
      <c r="MW178" s="21">
        <f>IF(MW$8="",0,MW27*SUMIFS(условия!69:69,условия!$7:$7,"&lt;="&amp;MW$8,условия!$8:$8,"&gt;="&amp;MW$8))</f>
        <v>20266.666666666672</v>
      </c>
      <c r="MX178" s="21">
        <f>IF(MX$8="",0,MX27*SUMIFS(условия!69:69,условия!$7:$7,"&lt;="&amp;MX$8,условия!$8:$8,"&gt;="&amp;MX$8))</f>
        <v>20266.666666666672</v>
      </c>
      <c r="MY178" s="21">
        <f>IF(MY$8="",0,MY27*SUMIFS(условия!69:69,условия!$7:$7,"&lt;="&amp;MY$8,условия!$8:$8,"&gt;="&amp;MY$8))</f>
        <v>20266.666666666672</v>
      </c>
      <c r="MZ178" s="21">
        <f>IF(MZ$8="",0,MZ27*SUMIFS(условия!69:69,условия!$7:$7,"&lt;="&amp;MZ$8,условия!$8:$8,"&gt;="&amp;MZ$8))</f>
        <v>20266.666666666672</v>
      </c>
      <c r="NA178" s="21">
        <f>IF(NA$8="",0,NA27*SUMIFS(условия!69:69,условия!$7:$7,"&lt;="&amp;NA$8,условия!$8:$8,"&gt;="&amp;NA$8))</f>
        <v>20266.666666666672</v>
      </c>
      <c r="NB178" s="21">
        <f>IF(NB$8="",0,NB27*SUMIFS(условия!69:69,условия!$7:$7,"&lt;="&amp;NB$8,условия!$8:$8,"&gt;="&amp;NB$8))</f>
        <v>20266.666666666672</v>
      </c>
      <c r="NC178" s="21">
        <f>IF(NC$8="",0,NC27*SUMIFS(условия!69:69,условия!$7:$7,"&lt;="&amp;NC$8,условия!$8:$8,"&gt;="&amp;NC$8))</f>
        <v>20266.666666666672</v>
      </c>
      <c r="ND178" s="21">
        <f>IF(ND$8="",0,ND27*SUMIFS(условия!69:69,условия!$7:$7,"&lt;="&amp;ND$8,условия!$8:$8,"&gt;="&amp;ND$8))</f>
        <v>20266.666666666672</v>
      </c>
      <c r="NE178" s="21">
        <f>IF(NE$8="",0,NE27*SUMIFS(условия!69:69,условия!$7:$7,"&lt;="&amp;NE$8,условия!$8:$8,"&gt;="&amp;NE$8))</f>
        <v>20266.666666666672</v>
      </c>
      <c r="NF178" s="21">
        <f>IF(NF$8="",0,NF27*SUMIFS(условия!69:69,условия!$7:$7,"&lt;="&amp;NF$8,условия!$8:$8,"&gt;="&amp;NF$8))</f>
        <v>20266.666666666672</v>
      </c>
      <c r="NG178" s="21">
        <f>IF(NG$8="",0,NG27*SUMIFS(условия!69:69,условия!$7:$7,"&lt;="&amp;NG$8,условия!$8:$8,"&gt;="&amp;NG$8))</f>
        <v>20266.666666666672</v>
      </c>
      <c r="NH178" s="21">
        <f>IF(NH$8="",0,NH27*SUMIFS(условия!69:69,условия!$7:$7,"&lt;="&amp;NH$8,условия!$8:$8,"&gt;="&amp;NH$8))</f>
        <v>20266.666666666672</v>
      </c>
      <c r="NI178" s="21">
        <f>IF(NI$8="",0,NI27*SUMIFS(условия!69:69,условия!$7:$7,"&lt;="&amp;NI$8,условия!$8:$8,"&gt;="&amp;NI$8))</f>
        <v>20266.666666666672</v>
      </c>
      <c r="NJ178" s="21">
        <f>IF(NJ$8="",0,NJ27*SUMIFS(условия!69:69,условия!$7:$7,"&lt;="&amp;NJ$8,условия!$8:$8,"&gt;="&amp;NJ$8))</f>
        <v>20266.666666666672</v>
      </c>
      <c r="NK178" s="21">
        <f>IF(NK$8="",0,NK27*SUMIFS(условия!69:69,условия!$7:$7,"&lt;="&amp;NK$8,условия!$8:$8,"&gt;="&amp;NK$8))</f>
        <v>20266.666666666672</v>
      </c>
      <c r="NL178" s="21">
        <f>IF(NL$8="",0,NL27*SUMIFS(условия!69:69,условия!$7:$7,"&lt;="&amp;NL$8,условия!$8:$8,"&gt;="&amp;NL$8))</f>
        <v>20266.666666666672</v>
      </c>
      <c r="NM178" s="21">
        <f>IF(NM$8="",0,NM27*SUMIFS(условия!69:69,условия!$7:$7,"&lt;="&amp;NM$8,условия!$8:$8,"&gt;="&amp;NM$8))</f>
        <v>20266.666666666672</v>
      </c>
      <c r="NN178" s="21">
        <f>IF(NN$8="",0,NN27*SUMIFS(условия!69:69,условия!$7:$7,"&lt;="&amp;NN$8,условия!$8:$8,"&gt;="&amp;NN$8))</f>
        <v>20266.666666666672</v>
      </c>
      <c r="NO178" s="21">
        <f>IF(NO$8="",0,NO27*SUMIFS(условия!69:69,условия!$7:$7,"&lt;="&amp;NO$8,условия!$8:$8,"&gt;="&amp;NO$8))</f>
        <v>20266.666666666672</v>
      </c>
      <c r="NP178" s="21">
        <f>IF(NP$8="",0,NP27*SUMIFS(условия!69:69,условия!$7:$7,"&lt;="&amp;NP$8,условия!$8:$8,"&gt;="&amp;NP$8))</f>
        <v>20266.666666666672</v>
      </c>
      <c r="NQ178" s="21">
        <f>IF(NQ$8="",0,NQ27*SUMIFS(условия!69:69,условия!$7:$7,"&lt;="&amp;NQ$8,условия!$8:$8,"&gt;="&amp;NQ$8))</f>
        <v>20266.666666666672</v>
      </c>
      <c r="NR178" s="21">
        <f>IF(NR$8="",0,NR27*SUMIFS(условия!69:69,условия!$7:$7,"&lt;="&amp;NR$8,условия!$8:$8,"&gt;="&amp;NR$8))</f>
        <v>20266.666666666672</v>
      </c>
      <c r="NS178" s="21">
        <f>IF(NS$8="",0,NS27*SUMIFS(условия!69:69,условия!$7:$7,"&lt;="&amp;NS$8,условия!$8:$8,"&gt;="&amp;NS$8))</f>
        <v>21866.666666666675</v>
      </c>
      <c r="NT178" s="21">
        <f>IF(NT$8="",0,NT27*SUMIFS(условия!69:69,условия!$7:$7,"&lt;="&amp;NT$8,условия!$8:$8,"&gt;="&amp;NT$8))</f>
        <v>21866.666666666675</v>
      </c>
      <c r="NU178" s="21">
        <f>IF(NU$8="",0,NU27*SUMIFS(условия!69:69,условия!$7:$7,"&lt;="&amp;NU$8,условия!$8:$8,"&gt;="&amp;NU$8))</f>
        <v>21866.666666666675</v>
      </c>
      <c r="NV178" s="21">
        <f>IF(NV$8="",0,NV27*SUMIFS(условия!69:69,условия!$7:$7,"&lt;="&amp;NV$8,условия!$8:$8,"&gt;="&amp;NV$8))</f>
        <v>21866.666666666675</v>
      </c>
      <c r="NW178" s="21">
        <f>IF(NW$8="",0,NW27*SUMIFS(условия!69:69,условия!$7:$7,"&lt;="&amp;NW$8,условия!$8:$8,"&gt;="&amp;NW$8))</f>
        <v>21866.666666666675</v>
      </c>
      <c r="NX178" s="21">
        <f>IF(NX$8="",0,NX27*SUMIFS(условия!69:69,условия!$7:$7,"&lt;="&amp;NX$8,условия!$8:$8,"&gt;="&amp;NX$8))</f>
        <v>21866.666666666675</v>
      </c>
      <c r="NY178" s="21">
        <f>IF(NY$8="",0,NY27*SUMIFS(условия!69:69,условия!$7:$7,"&lt;="&amp;NY$8,условия!$8:$8,"&gt;="&amp;NY$8))</f>
        <v>21866.666666666675</v>
      </c>
      <c r="NZ178" s="21">
        <f>IF(NZ$8="",0,NZ27*SUMIFS(условия!69:69,условия!$7:$7,"&lt;="&amp;NZ$8,условия!$8:$8,"&gt;="&amp;NZ$8))</f>
        <v>21866.666666666675</v>
      </c>
      <c r="OA178" s="21">
        <f>IF(OA$8="",0,OA27*SUMIFS(условия!69:69,условия!$7:$7,"&lt;="&amp;OA$8,условия!$8:$8,"&gt;="&amp;OA$8))</f>
        <v>21866.666666666675</v>
      </c>
      <c r="OB178" s="21">
        <f>IF(OB$8="",0,OB27*SUMIFS(условия!69:69,условия!$7:$7,"&lt;="&amp;OB$8,условия!$8:$8,"&gt;="&amp;OB$8))</f>
        <v>21866.666666666675</v>
      </c>
      <c r="OC178" s="21">
        <f>IF(OC$8="",0,OC27*SUMIFS(условия!69:69,условия!$7:$7,"&lt;="&amp;OC$8,условия!$8:$8,"&gt;="&amp;OC$8))</f>
        <v>21866.666666666675</v>
      </c>
      <c r="OD178" s="21">
        <f>IF(OD$8="",0,OD27*SUMIFS(условия!69:69,условия!$7:$7,"&lt;="&amp;OD$8,условия!$8:$8,"&gt;="&amp;OD$8))</f>
        <v>21866.666666666675</v>
      </c>
      <c r="OE178" s="21">
        <f>IF(OE$8="",0,OE27*SUMIFS(условия!69:69,условия!$7:$7,"&lt;="&amp;OE$8,условия!$8:$8,"&gt;="&amp;OE$8))</f>
        <v>21866.666666666675</v>
      </c>
      <c r="OF178" s="21">
        <f>IF(OF$8="",0,OF27*SUMIFS(условия!69:69,условия!$7:$7,"&lt;="&amp;OF$8,условия!$8:$8,"&gt;="&amp;OF$8))</f>
        <v>21866.666666666675</v>
      </c>
      <c r="OG178" s="21">
        <f>IF(OG$8="",0,OG27*SUMIFS(условия!69:69,условия!$7:$7,"&lt;="&amp;OG$8,условия!$8:$8,"&gt;="&amp;OG$8))</f>
        <v>21866.666666666675</v>
      </c>
      <c r="OH178" s="21">
        <f>IF(OH$8="",0,OH27*SUMIFS(условия!69:69,условия!$7:$7,"&lt;="&amp;OH$8,условия!$8:$8,"&gt;="&amp;OH$8))</f>
        <v>21866.666666666675</v>
      </c>
      <c r="OI178" s="21">
        <f>IF(OI$8="",0,OI27*SUMIFS(условия!69:69,условия!$7:$7,"&lt;="&amp;OI$8,условия!$8:$8,"&gt;="&amp;OI$8))</f>
        <v>21866.666666666675</v>
      </c>
      <c r="OJ178" s="21">
        <f>IF(OJ$8="",0,OJ27*SUMIFS(условия!69:69,условия!$7:$7,"&lt;="&amp;OJ$8,условия!$8:$8,"&gt;="&amp;OJ$8))</f>
        <v>21866.666666666675</v>
      </c>
      <c r="OK178" s="21">
        <f>IF(OK$8="",0,OK27*SUMIFS(условия!69:69,условия!$7:$7,"&lt;="&amp;OK$8,условия!$8:$8,"&gt;="&amp;OK$8))</f>
        <v>21866.666666666675</v>
      </c>
      <c r="OL178" s="21">
        <f>IF(OL$8="",0,OL27*SUMIFS(условия!69:69,условия!$7:$7,"&lt;="&amp;OL$8,условия!$8:$8,"&gt;="&amp;OL$8))</f>
        <v>21866.666666666675</v>
      </c>
      <c r="OM178" s="21">
        <f>IF(OM$8="",0,OM27*SUMIFS(условия!69:69,условия!$7:$7,"&lt;="&amp;OM$8,условия!$8:$8,"&gt;="&amp;OM$8))</f>
        <v>21866.666666666675</v>
      </c>
      <c r="ON178" s="21">
        <f>IF(ON$8="",0,ON27*SUMIFS(условия!69:69,условия!$7:$7,"&lt;="&amp;ON$8,условия!$8:$8,"&gt;="&amp;ON$8))</f>
        <v>21866.666666666675</v>
      </c>
      <c r="OO178" s="21">
        <f>IF(OO$8="",0,OO27*SUMIFS(условия!69:69,условия!$7:$7,"&lt;="&amp;OO$8,условия!$8:$8,"&gt;="&amp;OO$8))</f>
        <v>21866.666666666675</v>
      </c>
      <c r="OP178" s="21">
        <f>IF(OP$8="",0,OP27*SUMIFS(условия!69:69,условия!$7:$7,"&lt;="&amp;OP$8,условия!$8:$8,"&gt;="&amp;OP$8))</f>
        <v>21866.666666666675</v>
      </c>
      <c r="OQ178" s="21">
        <f>IF(OQ$8="",0,OQ27*SUMIFS(условия!69:69,условия!$7:$7,"&lt;="&amp;OQ$8,условия!$8:$8,"&gt;="&amp;OQ$8))</f>
        <v>21866.666666666675</v>
      </c>
      <c r="OR178" s="21">
        <f>IF(OR$8="",0,OR27*SUMIFS(условия!69:69,условия!$7:$7,"&lt;="&amp;OR$8,условия!$8:$8,"&gt;="&amp;OR$8))</f>
        <v>21866.666666666675</v>
      </c>
      <c r="OS178" s="21">
        <f>IF(OS$8="",0,OS27*SUMIFS(условия!69:69,условия!$7:$7,"&lt;="&amp;OS$8,условия!$8:$8,"&gt;="&amp;OS$8))</f>
        <v>21866.666666666675</v>
      </c>
      <c r="OT178" s="21">
        <f>IF(OT$8="",0,OT27*SUMIFS(условия!69:69,условия!$7:$7,"&lt;="&amp;OT$8,условия!$8:$8,"&gt;="&amp;OT$8))</f>
        <v>21866.666666666675</v>
      </c>
      <c r="OU178" s="21">
        <f>IF(OU$8="",0,OU27*SUMIFS(условия!69:69,условия!$7:$7,"&lt;="&amp;OU$8,условия!$8:$8,"&gt;="&amp;OU$8))</f>
        <v>21866.666666666675</v>
      </c>
      <c r="OV178" s="21">
        <f>IF(OV$8="",0,OV27*SUMIFS(условия!69:69,условия!$7:$7,"&lt;="&amp;OV$8,условия!$8:$8,"&gt;="&amp;OV$8))</f>
        <v>21866.666666666675</v>
      </c>
      <c r="OW178" s="21">
        <f>IF(OW$8="",0,OW27*SUMIFS(условия!69:69,условия!$7:$7,"&lt;="&amp;OW$8,условия!$8:$8,"&gt;="&amp;OW$8))</f>
        <v>21866.666666666675</v>
      </c>
      <c r="OX178" s="21">
        <f>IF(OX$8="",0,OX27*SUMIFS(условия!69:69,условия!$7:$7,"&lt;="&amp;OX$8,условия!$8:$8,"&gt;="&amp;OX$8))</f>
        <v>20800</v>
      </c>
      <c r="OY178" s="21">
        <f>IF(OY$8="",0,OY27*SUMIFS(условия!69:69,условия!$7:$7,"&lt;="&amp;OY$8,условия!$8:$8,"&gt;="&amp;OY$8))</f>
        <v>20800</v>
      </c>
      <c r="OZ178" s="21">
        <f>IF(OZ$8="",0,OZ27*SUMIFS(условия!69:69,условия!$7:$7,"&lt;="&amp;OZ$8,условия!$8:$8,"&gt;="&amp;OZ$8))</f>
        <v>20800</v>
      </c>
      <c r="PA178" s="21">
        <f>IF(PA$8="",0,PA27*SUMIFS(условия!69:69,условия!$7:$7,"&lt;="&amp;PA$8,условия!$8:$8,"&gt;="&amp;PA$8))</f>
        <v>20800</v>
      </c>
      <c r="PB178" s="21">
        <f>IF(PB$8="",0,PB27*SUMIFS(условия!69:69,условия!$7:$7,"&lt;="&amp;PB$8,условия!$8:$8,"&gt;="&amp;PB$8))</f>
        <v>20800</v>
      </c>
      <c r="PC178" s="21">
        <f>IF(PC$8="",0,PC27*SUMIFS(условия!69:69,условия!$7:$7,"&lt;="&amp;PC$8,условия!$8:$8,"&gt;="&amp;PC$8))</f>
        <v>20800</v>
      </c>
      <c r="PD178" s="21">
        <f>IF(PD$8="",0,PD27*SUMIFS(условия!69:69,условия!$7:$7,"&lt;="&amp;PD$8,условия!$8:$8,"&gt;="&amp;PD$8))</f>
        <v>20800</v>
      </c>
      <c r="PE178" s="21">
        <f>IF(PE$8="",0,PE27*SUMIFS(условия!69:69,условия!$7:$7,"&lt;="&amp;PE$8,условия!$8:$8,"&gt;="&amp;PE$8))</f>
        <v>20800</v>
      </c>
      <c r="PF178" s="21">
        <f>IF(PF$8="",0,PF27*SUMIFS(условия!69:69,условия!$7:$7,"&lt;="&amp;PF$8,условия!$8:$8,"&gt;="&amp;PF$8))</f>
        <v>20800</v>
      </c>
      <c r="PG178" s="21">
        <f>IF(PG$8="",0,PG27*SUMIFS(условия!69:69,условия!$7:$7,"&lt;="&amp;PG$8,условия!$8:$8,"&gt;="&amp;PG$8))</f>
        <v>20800</v>
      </c>
      <c r="PH178" s="21">
        <f>IF(PH$8="",0,PH27*SUMIFS(условия!69:69,условия!$7:$7,"&lt;="&amp;PH$8,условия!$8:$8,"&gt;="&amp;PH$8))</f>
        <v>20800</v>
      </c>
      <c r="PI178" s="21">
        <f>IF(PI$8="",0,PI27*SUMIFS(условия!69:69,условия!$7:$7,"&lt;="&amp;PI$8,условия!$8:$8,"&gt;="&amp;PI$8))</f>
        <v>20800</v>
      </c>
      <c r="PJ178" s="21">
        <f>IF(PJ$8="",0,PJ27*SUMIFS(условия!69:69,условия!$7:$7,"&lt;="&amp;PJ$8,условия!$8:$8,"&gt;="&amp;PJ$8))</f>
        <v>20800</v>
      </c>
      <c r="PK178" s="21">
        <f>IF(PK$8="",0,PK27*SUMIFS(условия!69:69,условия!$7:$7,"&lt;="&amp;PK$8,условия!$8:$8,"&gt;="&amp;PK$8))</f>
        <v>20800</v>
      </c>
      <c r="PL178" s="21">
        <f>IF(PL$8="",0,PL27*SUMIFS(условия!69:69,условия!$7:$7,"&lt;="&amp;PL$8,условия!$8:$8,"&gt;="&amp;PL$8))</f>
        <v>20800</v>
      </c>
      <c r="PM178" s="21">
        <f>IF(PM$8="",0,PM27*SUMIFS(условия!69:69,условия!$7:$7,"&lt;="&amp;PM$8,условия!$8:$8,"&gt;="&amp;PM$8))</f>
        <v>20800</v>
      </c>
      <c r="PN178" s="21">
        <f>IF(PN$8="",0,PN27*SUMIFS(условия!69:69,условия!$7:$7,"&lt;="&amp;PN$8,условия!$8:$8,"&gt;="&amp;PN$8))</f>
        <v>20800</v>
      </c>
      <c r="PO178" s="21">
        <f>IF(PO$8="",0,PO27*SUMIFS(условия!69:69,условия!$7:$7,"&lt;="&amp;PO$8,условия!$8:$8,"&gt;="&amp;PO$8))</f>
        <v>20800</v>
      </c>
      <c r="PP178" s="21">
        <f>IF(PP$8="",0,PP27*SUMIFS(условия!69:69,условия!$7:$7,"&lt;="&amp;PP$8,условия!$8:$8,"&gt;="&amp;PP$8))</f>
        <v>20800</v>
      </c>
      <c r="PQ178" s="21">
        <f>IF(PQ$8="",0,PQ27*SUMIFS(условия!69:69,условия!$7:$7,"&lt;="&amp;PQ$8,условия!$8:$8,"&gt;="&amp;PQ$8))</f>
        <v>20800</v>
      </c>
      <c r="PR178" s="21">
        <f>IF(PR$8="",0,PR27*SUMIFS(условия!69:69,условия!$7:$7,"&lt;="&amp;PR$8,условия!$8:$8,"&gt;="&amp;PR$8))</f>
        <v>20800</v>
      </c>
      <c r="PS178" s="21">
        <f>IF(PS$8="",0,PS27*SUMIFS(условия!69:69,условия!$7:$7,"&lt;="&amp;PS$8,условия!$8:$8,"&gt;="&amp;PS$8))</f>
        <v>20800</v>
      </c>
      <c r="PT178" s="21">
        <f>IF(PT$8="",0,PT27*SUMIFS(условия!69:69,условия!$7:$7,"&lt;="&amp;PT$8,условия!$8:$8,"&gt;="&amp;PT$8))</f>
        <v>20800</v>
      </c>
      <c r="PU178" s="21">
        <f>IF(PU$8="",0,PU27*SUMIFS(условия!69:69,условия!$7:$7,"&lt;="&amp;PU$8,условия!$8:$8,"&gt;="&amp;PU$8))</f>
        <v>20800</v>
      </c>
      <c r="PV178" s="21">
        <f>IF(PV$8="",0,PV27*SUMIFS(условия!69:69,условия!$7:$7,"&lt;="&amp;PV$8,условия!$8:$8,"&gt;="&amp;PV$8))</f>
        <v>20800</v>
      </c>
      <c r="PW178" s="21">
        <f>IF(PW$8="",0,PW27*SUMIFS(условия!69:69,условия!$7:$7,"&lt;="&amp;PW$8,условия!$8:$8,"&gt;="&amp;PW$8))</f>
        <v>20800</v>
      </c>
      <c r="PX178" s="21">
        <f>IF(PX$8="",0,PX27*SUMIFS(условия!69:69,условия!$7:$7,"&lt;="&amp;PX$8,условия!$8:$8,"&gt;="&amp;PX$8))</f>
        <v>20800</v>
      </c>
      <c r="PY178" s="21">
        <f>IF(PY$8="",0,PY27*SUMIFS(условия!69:69,условия!$7:$7,"&lt;="&amp;PY$8,условия!$8:$8,"&gt;="&amp;PY$8))</f>
        <v>20800</v>
      </c>
      <c r="PZ178" s="21">
        <f>IF(PZ$8="",0,PZ27*SUMIFS(условия!69:69,условия!$7:$7,"&lt;="&amp;PZ$8,условия!$8:$8,"&gt;="&amp;PZ$8))</f>
        <v>20800</v>
      </c>
      <c r="QA178" s="21">
        <f>IF(QA$8="",0,QA27*SUMIFS(условия!69:69,условия!$7:$7,"&lt;="&amp;QA$8,условия!$8:$8,"&gt;="&amp;QA$8))</f>
        <v>20800</v>
      </c>
      <c r="QB178" s="21">
        <f>IF(QB$8="",0,QB27*SUMIFS(условия!69:69,условия!$7:$7,"&lt;="&amp;QB$8,условия!$8:$8,"&gt;="&amp;QB$8))</f>
        <v>20800</v>
      </c>
      <c r="QC178" s="21">
        <f>IF(QC$8="",0,QC27*SUMIFS(условия!69:69,условия!$7:$7,"&lt;="&amp;QC$8,условия!$8:$8,"&gt;="&amp;QC$8))</f>
        <v>32399.999999999996</v>
      </c>
      <c r="QD178" s="21">
        <f>IF(QD$8="",0,QD27*SUMIFS(условия!69:69,условия!$7:$7,"&lt;="&amp;QD$8,условия!$8:$8,"&gt;="&amp;QD$8))</f>
        <v>32399.999999999996</v>
      </c>
      <c r="QE178" s="21">
        <f>IF(QE$8="",0,QE27*SUMIFS(условия!69:69,условия!$7:$7,"&lt;="&amp;QE$8,условия!$8:$8,"&gt;="&amp;QE$8))</f>
        <v>32399.999999999996</v>
      </c>
      <c r="QF178" s="21">
        <f>IF(QF$8="",0,QF27*SUMIFS(условия!69:69,условия!$7:$7,"&lt;="&amp;QF$8,условия!$8:$8,"&gt;="&amp;QF$8))</f>
        <v>32399.999999999996</v>
      </c>
      <c r="QG178" s="21">
        <f>IF(QG$8="",0,QG27*SUMIFS(условия!69:69,условия!$7:$7,"&lt;="&amp;QG$8,условия!$8:$8,"&gt;="&amp;QG$8))</f>
        <v>32399.999999999996</v>
      </c>
      <c r="QH178" s="21">
        <f>IF(QH$8="",0,QH27*SUMIFS(условия!69:69,условия!$7:$7,"&lt;="&amp;QH$8,условия!$8:$8,"&gt;="&amp;QH$8))</f>
        <v>32399.999999999996</v>
      </c>
      <c r="QI178" s="21">
        <f>IF(QI$8="",0,QI27*SUMIFS(условия!69:69,условия!$7:$7,"&lt;="&amp;QI$8,условия!$8:$8,"&gt;="&amp;QI$8))</f>
        <v>32399.999999999996</v>
      </c>
      <c r="QJ178" s="21">
        <f>IF(QJ$8="",0,QJ27*SUMIFS(условия!69:69,условия!$7:$7,"&lt;="&amp;QJ$8,условия!$8:$8,"&gt;="&amp;QJ$8))</f>
        <v>32399.999999999996</v>
      </c>
      <c r="QK178" s="21">
        <f>IF(QK$8="",0,QK27*SUMIFS(условия!69:69,условия!$7:$7,"&lt;="&amp;QK$8,условия!$8:$8,"&gt;="&amp;QK$8))</f>
        <v>32399.999999999996</v>
      </c>
      <c r="QL178" s="21">
        <f>IF(QL$8="",0,QL27*SUMIFS(условия!69:69,условия!$7:$7,"&lt;="&amp;QL$8,условия!$8:$8,"&gt;="&amp;QL$8))</f>
        <v>32399.999999999996</v>
      </c>
      <c r="QM178" s="21">
        <f>IF(QM$8="",0,QM27*SUMIFS(условия!69:69,условия!$7:$7,"&lt;="&amp;QM$8,условия!$8:$8,"&gt;="&amp;QM$8))</f>
        <v>32399.999999999996</v>
      </c>
      <c r="QN178" s="21">
        <f>IF(QN$8="",0,QN27*SUMIFS(условия!69:69,условия!$7:$7,"&lt;="&amp;QN$8,условия!$8:$8,"&gt;="&amp;QN$8))</f>
        <v>32399.999999999996</v>
      </c>
      <c r="QO178" s="21">
        <f>IF(QO$8="",0,QO27*SUMIFS(условия!69:69,условия!$7:$7,"&lt;="&amp;QO$8,условия!$8:$8,"&gt;="&amp;QO$8))</f>
        <v>32399.999999999996</v>
      </c>
      <c r="QP178" s="21">
        <f>IF(QP$8="",0,QP27*SUMIFS(условия!69:69,условия!$7:$7,"&lt;="&amp;QP$8,условия!$8:$8,"&gt;="&amp;QP$8))</f>
        <v>32399.999999999996</v>
      </c>
      <c r="QQ178" s="21">
        <f>IF(QQ$8="",0,QQ27*SUMIFS(условия!69:69,условия!$7:$7,"&lt;="&amp;QQ$8,условия!$8:$8,"&gt;="&amp;QQ$8))</f>
        <v>32399.999999999996</v>
      </c>
      <c r="QR178" s="21">
        <f>IF(QR$8="",0,QR27*SUMIFS(условия!69:69,условия!$7:$7,"&lt;="&amp;QR$8,условия!$8:$8,"&gt;="&amp;QR$8))</f>
        <v>32399.999999999996</v>
      </c>
      <c r="QS178" s="21">
        <f>IF(QS$8="",0,QS27*SUMIFS(условия!69:69,условия!$7:$7,"&lt;="&amp;QS$8,условия!$8:$8,"&gt;="&amp;QS$8))</f>
        <v>32399.999999999996</v>
      </c>
      <c r="QT178" s="21">
        <f>IF(QT$8="",0,QT27*SUMIFS(условия!69:69,условия!$7:$7,"&lt;="&amp;QT$8,условия!$8:$8,"&gt;="&amp;QT$8))</f>
        <v>32399.999999999996</v>
      </c>
      <c r="QU178" s="21">
        <f>IF(QU$8="",0,QU27*SUMIFS(условия!69:69,условия!$7:$7,"&lt;="&amp;QU$8,условия!$8:$8,"&gt;="&amp;QU$8))</f>
        <v>32399.999999999996</v>
      </c>
      <c r="QV178" s="21">
        <f>IF(QV$8="",0,QV27*SUMIFS(условия!69:69,условия!$7:$7,"&lt;="&amp;QV$8,условия!$8:$8,"&gt;="&amp;QV$8))</f>
        <v>32399.999999999996</v>
      </c>
      <c r="QW178" s="21">
        <f>IF(QW$8="",0,QW27*SUMIFS(условия!69:69,условия!$7:$7,"&lt;="&amp;QW$8,условия!$8:$8,"&gt;="&amp;QW$8))</f>
        <v>32399.999999999996</v>
      </c>
      <c r="QX178" s="21">
        <f>IF(QX$8="",0,QX27*SUMIFS(условия!69:69,условия!$7:$7,"&lt;="&amp;QX$8,условия!$8:$8,"&gt;="&amp;QX$8))</f>
        <v>32399.999999999996</v>
      </c>
      <c r="QY178" s="21">
        <f>IF(QY$8="",0,QY27*SUMIFS(условия!69:69,условия!$7:$7,"&lt;="&amp;QY$8,условия!$8:$8,"&gt;="&amp;QY$8))</f>
        <v>32399.999999999996</v>
      </c>
      <c r="QZ178" s="21">
        <f>IF(QZ$8="",0,QZ27*SUMIFS(условия!69:69,условия!$7:$7,"&lt;="&amp;QZ$8,условия!$8:$8,"&gt;="&amp;QZ$8))</f>
        <v>32399.999999999996</v>
      </c>
      <c r="RA178" s="21">
        <f>IF(RA$8="",0,RA27*SUMIFS(условия!69:69,условия!$7:$7,"&lt;="&amp;RA$8,условия!$8:$8,"&gt;="&amp;RA$8))</f>
        <v>32399.999999999996</v>
      </c>
      <c r="RB178" s="21">
        <f>IF(RB$8="",0,RB27*SUMIFS(условия!69:69,условия!$7:$7,"&lt;="&amp;RB$8,условия!$8:$8,"&gt;="&amp;RB$8))</f>
        <v>32399.999999999996</v>
      </c>
      <c r="RC178" s="21">
        <f>IF(RC$8="",0,RC27*SUMIFS(условия!69:69,условия!$7:$7,"&lt;="&amp;RC$8,условия!$8:$8,"&gt;="&amp;RC$8))</f>
        <v>32399.999999999996</v>
      </c>
      <c r="RD178" s="21">
        <f>IF(RD$8="",0,RD27*SUMIFS(условия!69:69,условия!$7:$7,"&lt;="&amp;RD$8,условия!$8:$8,"&gt;="&amp;RD$8))</f>
        <v>32399.999999999996</v>
      </c>
      <c r="RE178" s="21">
        <f>IF(RE$8="",0,RE27*SUMIFS(условия!69:69,условия!$7:$7,"&lt;="&amp;RE$8,условия!$8:$8,"&gt;="&amp;RE$8))</f>
        <v>32399.999999999996</v>
      </c>
      <c r="RF178" s="21">
        <f>IF(RF$8="",0,RF27*SUMIFS(условия!69:69,условия!$7:$7,"&lt;="&amp;RF$8,условия!$8:$8,"&gt;="&amp;RF$8))</f>
        <v>32399.999999999996</v>
      </c>
      <c r="RG178" s="21">
        <f>IF(RG$8="",0,RG27*SUMIFS(условия!69:69,условия!$7:$7,"&lt;="&amp;RG$8,условия!$8:$8,"&gt;="&amp;RG$8))</f>
        <v>45600.000000000022</v>
      </c>
      <c r="RH178" s="21">
        <f>IF(RH$8="",0,RH27*SUMIFS(условия!69:69,условия!$7:$7,"&lt;="&amp;RH$8,условия!$8:$8,"&gt;="&amp;RH$8))</f>
        <v>45600.000000000022</v>
      </c>
      <c r="RI178" s="21">
        <f>IF(RI$8="",0,RI27*SUMIFS(условия!69:69,условия!$7:$7,"&lt;="&amp;RI$8,условия!$8:$8,"&gt;="&amp;RI$8))</f>
        <v>45600.000000000022</v>
      </c>
      <c r="RJ178" s="21">
        <f>IF(RJ$8="",0,RJ27*SUMIFS(условия!69:69,условия!$7:$7,"&lt;="&amp;RJ$8,условия!$8:$8,"&gt;="&amp;RJ$8))</f>
        <v>45600.000000000022</v>
      </c>
      <c r="RK178" s="21">
        <f>IF(RK$8="",0,RK27*SUMIFS(условия!69:69,условия!$7:$7,"&lt;="&amp;RK$8,условия!$8:$8,"&gt;="&amp;RK$8))</f>
        <v>45600.000000000022</v>
      </c>
      <c r="RL178" s="21">
        <f>IF(RL$8="",0,RL27*SUMIFS(условия!69:69,условия!$7:$7,"&lt;="&amp;RL$8,условия!$8:$8,"&gt;="&amp;RL$8))</f>
        <v>45600.000000000022</v>
      </c>
      <c r="RM178" s="21">
        <f>IF(RM$8="",0,RM27*SUMIFS(условия!69:69,условия!$7:$7,"&lt;="&amp;RM$8,условия!$8:$8,"&gt;="&amp;RM$8))</f>
        <v>45600.000000000022</v>
      </c>
      <c r="RN178" s="21">
        <f>IF(RN$8="",0,RN27*SUMIFS(условия!69:69,условия!$7:$7,"&lt;="&amp;RN$8,условия!$8:$8,"&gt;="&amp;RN$8))</f>
        <v>45600.000000000022</v>
      </c>
      <c r="RO178" s="21">
        <f>IF(RO$8="",0,RO27*SUMIFS(условия!69:69,условия!$7:$7,"&lt;="&amp;RO$8,условия!$8:$8,"&gt;="&amp;RO$8))</f>
        <v>45600.000000000022</v>
      </c>
      <c r="RP178" s="21">
        <f>IF(RP$8="",0,RP27*SUMIFS(условия!69:69,условия!$7:$7,"&lt;="&amp;RP$8,условия!$8:$8,"&gt;="&amp;RP$8))</f>
        <v>45600.000000000022</v>
      </c>
      <c r="RQ178" s="21">
        <f>IF(RQ$8="",0,RQ27*SUMIFS(условия!69:69,условия!$7:$7,"&lt;="&amp;RQ$8,условия!$8:$8,"&gt;="&amp;RQ$8))</f>
        <v>45600.000000000022</v>
      </c>
      <c r="RR178" s="21">
        <f>IF(RR$8="",0,RR27*SUMIFS(условия!69:69,условия!$7:$7,"&lt;="&amp;RR$8,условия!$8:$8,"&gt;="&amp;RR$8))</f>
        <v>45600.000000000022</v>
      </c>
      <c r="RS178" s="21">
        <f>IF(RS$8="",0,RS27*SUMIFS(условия!69:69,условия!$7:$7,"&lt;="&amp;RS$8,условия!$8:$8,"&gt;="&amp;RS$8))</f>
        <v>45600.000000000022</v>
      </c>
      <c r="RT178" s="21">
        <f>IF(RT$8="",0,RT27*SUMIFS(условия!69:69,условия!$7:$7,"&lt;="&amp;RT$8,условия!$8:$8,"&gt;="&amp;RT$8))</f>
        <v>45600.000000000022</v>
      </c>
      <c r="RU178" s="21">
        <f>IF(RU$8="",0,RU27*SUMIFS(условия!69:69,условия!$7:$7,"&lt;="&amp;RU$8,условия!$8:$8,"&gt;="&amp;RU$8))</f>
        <v>45600.000000000022</v>
      </c>
      <c r="RV178" s="21">
        <f>IF(RV$8="",0,RV27*SUMIFS(условия!69:69,условия!$7:$7,"&lt;="&amp;RV$8,условия!$8:$8,"&gt;="&amp;RV$8))</f>
        <v>45600.000000000022</v>
      </c>
      <c r="RW178" s="21">
        <f>IF(RW$8="",0,RW27*SUMIFS(условия!69:69,условия!$7:$7,"&lt;="&amp;RW$8,условия!$8:$8,"&gt;="&amp;RW$8))</f>
        <v>45600.000000000022</v>
      </c>
      <c r="RX178" s="21">
        <f>IF(RX$8="",0,RX27*SUMIFS(условия!69:69,условия!$7:$7,"&lt;="&amp;RX$8,условия!$8:$8,"&gt;="&amp;RX$8))</f>
        <v>45600.000000000022</v>
      </c>
      <c r="RY178" s="21">
        <f>IF(RY$8="",0,RY27*SUMIFS(условия!69:69,условия!$7:$7,"&lt;="&amp;RY$8,условия!$8:$8,"&gt;="&amp;RY$8))</f>
        <v>45600.000000000022</v>
      </c>
      <c r="RZ178" s="21">
        <f>IF(RZ$8="",0,RZ27*SUMIFS(условия!69:69,условия!$7:$7,"&lt;="&amp;RZ$8,условия!$8:$8,"&gt;="&amp;RZ$8))</f>
        <v>45600.000000000022</v>
      </c>
      <c r="SA178" s="21">
        <f>IF(SA$8="",0,SA27*SUMIFS(условия!69:69,условия!$7:$7,"&lt;="&amp;SA$8,условия!$8:$8,"&gt;="&amp;SA$8))</f>
        <v>45600.000000000022</v>
      </c>
      <c r="SB178" s="21">
        <f>IF(SB$8="",0,SB27*SUMIFS(условия!69:69,условия!$7:$7,"&lt;="&amp;SB$8,условия!$8:$8,"&gt;="&amp;SB$8))</f>
        <v>45600.000000000022</v>
      </c>
      <c r="SC178" s="21">
        <f>IF(SC$8="",0,SC27*SUMIFS(условия!69:69,условия!$7:$7,"&lt;="&amp;SC$8,условия!$8:$8,"&gt;="&amp;SC$8))</f>
        <v>45600.000000000022</v>
      </c>
      <c r="SD178" s="21">
        <f>IF(SD$8="",0,SD27*SUMIFS(условия!69:69,условия!$7:$7,"&lt;="&amp;SD$8,условия!$8:$8,"&gt;="&amp;SD$8))</f>
        <v>45600.000000000022</v>
      </c>
      <c r="SE178" s="21">
        <f>IF(SE$8="",0,SE27*SUMIFS(условия!69:69,условия!$7:$7,"&lt;="&amp;SE$8,условия!$8:$8,"&gt;="&amp;SE$8))</f>
        <v>45600.000000000022</v>
      </c>
      <c r="SF178" s="21">
        <f>IF(SF$8="",0,SF27*SUMIFS(условия!69:69,условия!$7:$7,"&lt;="&amp;SF$8,условия!$8:$8,"&gt;="&amp;SF$8))</f>
        <v>45600.000000000022</v>
      </c>
      <c r="SG178" s="21">
        <f>IF(SG$8="",0,SG27*SUMIFS(условия!69:69,условия!$7:$7,"&lt;="&amp;SG$8,условия!$8:$8,"&gt;="&amp;SG$8))</f>
        <v>45600.000000000022</v>
      </c>
      <c r="SH178" s="21">
        <f>IF(SH$8="",0,SH27*SUMIFS(условия!69:69,условия!$7:$7,"&lt;="&amp;SH$8,условия!$8:$8,"&gt;="&amp;SH$8))</f>
        <v>45600.000000000022</v>
      </c>
      <c r="SI178" s="21">
        <f>IF(SI$8="",0,SI27*SUMIFS(условия!69:69,условия!$7:$7,"&lt;="&amp;SI$8,условия!$8:$8,"&gt;="&amp;SI$8))</f>
        <v>45600.000000000022</v>
      </c>
      <c r="SJ178" s="21">
        <f>IF(SJ$8="",0,SJ27*SUMIFS(условия!69:69,условия!$7:$7,"&lt;="&amp;SJ$8,условия!$8:$8,"&gt;="&amp;SJ$8))</f>
        <v>45600.000000000022</v>
      </c>
      <c r="SK178" s="21">
        <f>IF(SK$8="",0,SK27*SUMIFS(условия!69:69,условия!$7:$7,"&lt;="&amp;SK$8,условия!$8:$8,"&gt;="&amp;SK$8))</f>
        <v>45600.000000000022</v>
      </c>
      <c r="SL178" s="21">
        <f>IF(SL$8="",0,SL27*SUMIFS(условия!69:69,условия!$7:$7,"&lt;="&amp;SL$8,условия!$8:$8,"&gt;="&amp;SL$8))</f>
        <v>29600.000000000007</v>
      </c>
      <c r="SM178" s="21">
        <f>IF(SM$8="",0,SM27*SUMIFS(условия!69:69,условия!$7:$7,"&lt;="&amp;SM$8,условия!$8:$8,"&gt;="&amp;SM$8))</f>
        <v>29600.000000000007</v>
      </c>
      <c r="SN178" s="21">
        <f>IF(SN$8="",0,SN27*SUMIFS(условия!69:69,условия!$7:$7,"&lt;="&amp;SN$8,условия!$8:$8,"&gt;="&amp;SN$8))</f>
        <v>29600.000000000007</v>
      </c>
      <c r="SO178" s="21">
        <f>IF(SO$8="",0,SO27*SUMIFS(условия!69:69,условия!$7:$7,"&lt;="&amp;SO$8,условия!$8:$8,"&gt;="&amp;SO$8))</f>
        <v>29600.000000000007</v>
      </c>
      <c r="SP178" s="21">
        <f>IF(SP$8="",0,SP27*SUMIFS(условия!69:69,условия!$7:$7,"&lt;="&amp;SP$8,условия!$8:$8,"&gt;="&amp;SP$8))</f>
        <v>29600.000000000007</v>
      </c>
      <c r="SQ178" s="21">
        <f>IF(SQ$8="",0,SQ27*SUMIFS(условия!69:69,условия!$7:$7,"&lt;="&amp;SQ$8,условия!$8:$8,"&gt;="&amp;SQ$8))</f>
        <v>29600.000000000007</v>
      </c>
      <c r="SR178" s="21">
        <f>IF(SR$8="",0,SR27*SUMIFS(условия!69:69,условия!$7:$7,"&lt;="&amp;SR$8,условия!$8:$8,"&gt;="&amp;SR$8))</f>
        <v>29600.000000000007</v>
      </c>
      <c r="SS178" s="21">
        <f>IF(SS$8="",0,SS27*SUMIFS(условия!69:69,условия!$7:$7,"&lt;="&amp;SS$8,условия!$8:$8,"&gt;="&amp;SS$8))</f>
        <v>29600.000000000007</v>
      </c>
      <c r="ST178" s="21">
        <f>IF(ST$8="",0,ST27*SUMIFS(условия!69:69,условия!$7:$7,"&lt;="&amp;ST$8,условия!$8:$8,"&gt;="&amp;ST$8))</f>
        <v>29600.000000000007</v>
      </c>
      <c r="SU178" s="21">
        <f>IF(SU$8="",0,SU27*SUMIFS(условия!69:69,условия!$7:$7,"&lt;="&amp;SU$8,условия!$8:$8,"&gt;="&amp;SU$8))</f>
        <v>29600.000000000007</v>
      </c>
      <c r="SV178" s="21">
        <f>IF(SV$8="",0,SV27*SUMIFS(условия!69:69,условия!$7:$7,"&lt;="&amp;SV$8,условия!$8:$8,"&gt;="&amp;SV$8))</f>
        <v>29600.000000000007</v>
      </c>
      <c r="SW178" s="21">
        <f>IF(SW$8="",0,SW27*SUMIFS(условия!69:69,условия!$7:$7,"&lt;="&amp;SW$8,условия!$8:$8,"&gt;="&amp;SW$8))</f>
        <v>29600.000000000007</v>
      </c>
      <c r="SX178" s="21">
        <f>IF(SX$8="",0,SX27*SUMIFS(условия!69:69,условия!$7:$7,"&lt;="&amp;SX$8,условия!$8:$8,"&gt;="&amp;SX$8))</f>
        <v>29600.000000000007</v>
      </c>
      <c r="SY178" s="21">
        <f>IF(SY$8="",0,SY27*SUMIFS(условия!69:69,условия!$7:$7,"&lt;="&amp;SY$8,условия!$8:$8,"&gt;="&amp;SY$8))</f>
        <v>29600.000000000007</v>
      </c>
      <c r="SZ178" s="21">
        <f>IF(SZ$8="",0,SZ27*SUMIFS(условия!69:69,условия!$7:$7,"&lt;="&amp;SZ$8,условия!$8:$8,"&gt;="&amp;SZ$8))</f>
        <v>29600.000000000007</v>
      </c>
      <c r="TA178" s="21">
        <f>IF(TA$8="",0,TA27*SUMIFS(условия!69:69,условия!$7:$7,"&lt;="&amp;TA$8,условия!$8:$8,"&gt;="&amp;TA$8))</f>
        <v>29600.000000000007</v>
      </c>
      <c r="TB178" s="21">
        <f>IF(TB$8="",0,TB27*SUMIFS(условия!69:69,условия!$7:$7,"&lt;="&amp;TB$8,условия!$8:$8,"&gt;="&amp;TB$8))</f>
        <v>29600.000000000007</v>
      </c>
      <c r="TC178" s="21">
        <f>IF(TC$8="",0,TC27*SUMIFS(условия!69:69,условия!$7:$7,"&lt;="&amp;TC$8,условия!$8:$8,"&gt;="&amp;TC$8))</f>
        <v>29600.000000000007</v>
      </c>
      <c r="TD178" s="21">
        <f>IF(TD$8="",0,TD27*SUMIFS(условия!69:69,условия!$7:$7,"&lt;="&amp;TD$8,условия!$8:$8,"&gt;="&amp;TD$8))</f>
        <v>29600.000000000007</v>
      </c>
      <c r="TE178" s="21">
        <f>IF(TE$8="",0,TE27*SUMIFS(условия!69:69,условия!$7:$7,"&lt;="&amp;TE$8,условия!$8:$8,"&gt;="&amp;TE$8))</f>
        <v>29600.000000000007</v>
      </c>
      <c r="TF178" s="21">
        <f>IF(TF$8="",0,TF27*SUMIFS(условия!69:69,условия!$7:$7,"&lt;="&amp;TF$8,условия!$8:$8,"&gt;="&amp;TF$8))</f>
        <v>29600.000000000007</v>
      </c>
      <c r="TG178" s="21">
        <f>IF(TG$8="",0,TG27*SUMIFS(условия!69:69,условия!$7:$7,"&lt;="&amp;TG$8,условия!$8:$8,"&gt;="&amp;TG$8))</f>
        <v>29600.000000000007</v>
      </c>
      <c r="TH178" s="21">
        <f>IF(TH$8="",0,TH27*SUMIFS(условия!69:69,условия!$7:$7,"&lt;="&amp;TH$8,условия!$8:$8,"&gt;="&amp;TH$8))</f>
        <v>29600.000000000007</v>
      </c>
      <c r="TI178" s="21">
        <f>IF(TI$8="",0,TI27*SUMIFS(условия!69:69,условия!$7:$7,"&lt;="&amp;TI$8,условия!$8:$8,"&gt;="&amp;TI$8))</f>
        <v>29600.000000000007</v>
      </c>
      <c r="TJ178" s="21">
        <f>IF(TJ$8="",0,TJ27*SUMIFS(условия!69:69,условия!$7:$7,"&lt;="&amp;TJ$8,условия!$8:$8,"&gt;="&amp;TJ$8))</f>
        <v>29600.000000000007</v>
      </c>
      <c r="TK178" s="21">
        <f>IF(TK$8="",0,TK27*SUMIFS(условия!69:69,условия!$7:$7,"&lt;="&amp;TK$8,условия!$8:$8,"&gt;="&amp;TK$8))</f>
        <v>29600.000000000007</v>
      </c>
      <c r="TL178" s="21">
        <f>IF(TL$8="",0,TL27*SUMIFS(условия!69:69,условия!$7:$7,"&lt;="&amp;TL$8,условия!$8:$8,"&gt;="&amp;TL$8))</f>
        <v>29600.000000000007</v>
      </c>
      <c r="TM178" s="21">
        <f>IF(TM$8="",0,TM27*SUMIFS(условия!69:69,условия!$7:$7,"&lt;="&amp;TM$8,условия!$8:$8,"&gt;="&amp;TM$8))</f>
        <v>29600.000000000007</v>
      </c>
      <c r="TN178" s="21">
        <f>IF(TN$8="",0,TN27*SUMIFS(условия!69:69,условия!$7:$7,"&lt;="&amp;TN$8,условия!$8:$8,"&gt;="&amp;TN$8))</f>
        <v>29600.000000000007</v>
      </c>
      <c r="TO178" s="21">
        <f>IF(TO$8="",0,TO27*SUMIFS(условия!69:69,условия!$7:$7,"&lt;="&amp;TO$8,условия!$8:$8,"&gt;="&amp;TO$8))</f>
        <v>29600.000000000007</v>
      </c>
      <c r="TP178" s="21">
        <f>IF(TP$8="",0,TP27*SUMIFS(условия!69:69,условия!$7:$7,"&lt;="&amp;TP$8,условия!$8:$8,"&gt;="&amp;TP$8))</f>
        <v>28800</v>
      </c>
      <c r="TQ178" s="21">
        <f>IF(TQ$8="",0,TQ27*SUMIFS(условия!69:69,условия!$7:$7,"&lt;="&amp;TQ$8,условия!$8:$8,"&gt;="&amp;TQ$8))</f>
        <v>28800</v>
      </c>
      <c r="TR178" s="21">
        <f>IF(TR$8="",0,TR27*SUMIFS(условия!69:69,условия!$7:$7,"&lt;="&amp;TR$8,условия!$8:$8,"&gt;="&amp;TR$8))</f>
        <v>28800</v>
      </c>
      <c r="TS178" s="21">
        <f>IF(TS$8="",0,TS27*SUMIFS(условия!69:69,условия!$7:$7,"&lt;="&amp;TS$8,условия!$8:$8,"&gt;="&amp;TS$8))</f>
        <v>28800</v>
      </c>
      <c r="TT178" s="21">
        <f>IF(TT$8="",0,TT27*SUMIFS(условия!69:69,условия!$7:$7,"&lt;="&amp;TT$8,условия!$8:$8,"&gt;="&amp;TT$8))</f>
        <v>28800</v>
      </c>
      <c r="TU178" s="21">
        <f>IF(TU$8="",0,TU27*SUMIFS(условия!69:69,условия!$7:$7,"&lt;="&amp;TU$8,условия!$8:$8,"&gt;="&amp;TU$8))</f>
        <v>28800</v>
      </c>
      <c r="TV178" s="21">
        <f>IF(TV$8="",0,TV27*SUMIFS(условия!69:69,условия!$7:$7,"&lt;="&amp;TV$8,условия!$8:$8,"&gt;="&amp;TV$8))</f>
        <v>28800</v>
      </c>
      <c r="TW178" s="21">
        <f>IF(TW$8="",0,TW27*SUMIFS(условия!69:69,условия!$7:$7,"&lt;="&amp;TW$8,условия!$8:$8,"&gt;="&amp;TW$8))</f>
        <v>28800</v>
      </c>
      <c r="TX178" s="21">
        <f>IF(TX$8="",0,TX27*SUMIFS(условия!69:69,условия!$7:$7,"&lt;="&amp;TX$8,условия!$8:$8,"&gt;="&amp;TX$8))</f>
        <v>28800</v>
      </c>
      <c r="TY178" s="21">
        <f>IF(TY$8="",0,TY27*SUMIFS(условия!69:69,условия!$7:$7,"&lt;="&amp;TY$8,условия!$8:$8,"&gt;="&amp;TY$8))</f>
        <v>28800</v>
      </c>
      <c r="TZ178" s="21">
        <f>IF(TZ$8="",0,TZ27*SUMIFS(условия!69:69,условия!$7:$7,"&lt;="&amp;TZ$8,условия!$8:$8,"&gt;="&amp;TZ$8))</f>
        <v>28800</v>
      </c>
      <c r="UA178" s="21">
        <f>IF(UA$8="",0,UA27*SUMIFS(условия!69:69,условия!$7:$7,"&lt;="&amp;UA$8,условия!$8:$8,"&gt;="&amp;UA$8))</f>
        <v>28800</v>
      </c>
      <c r="UB178" s="21">
        <f>IF(UB$8="",0,UB27*SUMIFS(условия!69:69,условия!$7:$7,"&lt;="&amp;UB$8,условия!$8:$8,"&gt;="&amp;UB$8))</f>
        <v>28800</v>
      </c>
      <c r="UC178" s="21">
        <f>IF(UC$8="",0,UC27*SUMIFS(условия!69:69,условия!$7:$7,"&lt;="&amp;UC$8,условия!$8:$8,"&gt;="&amp;UC$8))</f>
        <v>28800</v>
      </c>
      <c r="UD178" s="21">
        <f>IF(UD$8="",0,UD27*SUMIFS(условия!69:69,условия!$7:$7,"&lt;="&amp;UD$8,условия!$8:$8,"&gt;="&amp;UD$8))</f>
        <v>28800</v>
      </c>
      <c r="UE178" s="21">
        <f>IF(UE$8="",0,UE27*SUMIFS(условия!69:69,условия!$7:$7,"&lt;="&amp;UE$8,условия!$8:$8,"&gt;="&amp;UE$8))</f>
        <v>28800</v>
      </c>
      <c r="UF178" s="21">
        <f>IF(UF$8="",0,UF27*SUMIFS(условия!69:69,условия!$7:$7,"&lt;="&amp;UF$8,условия!$8:$8,"&gt;="&amp;UF$8))</f>
        <v>28800</v>
      </c>
      <c r="UG178" s="21">
        <f>IF(UG$8="",0,UG27*SUMIFS(условия!69:69,условия!$7:$7,"&lt;="&amp;UG$8,условия!$8:$8,"&gt;="&amp;UG$8))</f>
        <v>28800</v>
      </c>
      <c r="UH178" s="21">
        <f>IF(UH$8="",0,UH27*SUMIFS(условия!69:69,условия!$7:$7,"&lt;="&amp;UH$8,условия!$8:$8,"&gt;="&amp;UH$8))</f>
        <v>28800</v>
      </c>
      <c r="UI178" s="21">
        <f>IF(UI$8="",0,UI27*SUMIFS(условия!69:69,условия!$7:$7,"&lt;="&amp;UI$8,условия!$8:$8,"&gt;="&amp;UI$8))</f>
        <v>28800</v>
      </c>
      <c r="UJ178" s="21">
        <f>IF(UJ$8="",0,UJ27*SUMIFS(условия!69:69,условия!$7:$7,"&lt;="&amp;UJ$8,условия!$8:$8,"&gt;="&amp;UJ$8))</f>
        <v>28800</v>
      </c>
      <c r="UK178" s="21">
        <f>IF(UK$8="",0,UK27*SUMIFS(условия!69:69,условия!$7:$7,"&lt;="&amp;UK$8,условия!$8:$8,"&gt;="&amp;UK$8))</f>
        <v>28800</v>
      </c>
      <c r="UL178" s="21">
        <f>IF(UL$8="",0,UL27*SUMIFS(условия!69:69,условия!$7:$7,"&lt;="&amp;UL$8,условия!$8:$8,"&gt;="&amp;UL$8))</f>
        <v>28800</v>
      </c>
      <c r="UM178" s="21">
        <f>IF(UM$8="",0,UM27*SUMIFS(условия!69:69,условия!$7:$7,"&lt;="&amp;UM$8,условия!$8:$8,"&gt;="&amp;UM$8))</f>
        <v>28800</v>
      </c>
      <c r="UN178" s="21">
        <f>IF(UN$8="",0,UN27*SUMIFS(условия!69:69,условия!$7:$7,"&lt;="&amp;UN$8,условия!$8:$8,"&gt;="&amp;UN$8))</f>
        <v>28800</v>
      </c>
      <c r="UO178" s="21">
        <f>IF(UO$8="",0,UO27*SUMIFS(условия!69:69,условия!$7:$7,"&lt;="&amp;UO$8,условия!$8:$8,"&gt;="&amp;UO$8))</f>
        <v>28800</v>
      </c>
      <c r="UP178" s="21">
        <f>IF(UP$8="",0,UP27*SUMIFS(условия!69:69,условия!$7:$7,"&lt;="&amp;UP$8,условия!$8:$8,"&gt;="&amp;UP$8))</f>
        <v>28800</v>
      </c>
      <c r="UQ178" s="21">
        <f>IF(UQ$8="",0,UQ27*SUMIFS(условия!69:69,условия!$7:$7,"&lt;="&amp;UQ$8,условия!$8:$8,"&gt;="&amp;UQ$8))</f>
        <v>28800</v>
      </c>
      <c r="UR178" s="21">
        <f>IF(UR$8="",0,UR27*SUMIFS(условия!69:69,условия!$7:$7,"&lt;="&amp;UR$8,условия!$8:$8,"&gt;="&amp;UR$8))</f>
        <v>28800</v>
      </c>
      <c r="US178" s="21">
        <f>IF(US$8="",0,US27*SUMIFS(условия!69:69,условия!$7:$7,"&lt;="&amp;US$8,условия!$8:$8,"&gt;="&amp;US$8))</f>
        <v>28800</v>
      </c>
      <c r="UT178" s="21">
        <f>IF(UT$8="",0,UT27*SUMIFS(условия!69:69,условия!$7:$7,"&lt;="&amp;UT$8,условия!$8:$8,"&gt;="&amp;UT$8))</f>
        <v>28800</v>
      </c>
      <c r="UU178" s="21">
        <f>IF(UU$8="",0,UU27*SUMIFS(условия!69:69,условия!$7:$7,"&lt;="&amp;UU$8,условия!$8:$8,"&gt;="&amp;UU$8))</f>
        <v>24000</v>
      </c>
      <c r="UV178" s="21">
        <f>IF(UV$8="",0,UV27*SUMIFS(условия!69:69,условия!$7:$7,"&lt;="&amp;UV$8,условия!$8:$8,"&gt;="&amp;UV$8))</f>
        <v>24000</v>
      </c>
      <c r="UW178" s="21">
        <f>IF(UW$8="",0,UW27*SUMIFS(условия!69:69,условия!$7:$7,"&lt;="&amp;UW$8,условия!$8:$8,"&gt;="&amp;UW$8))</f>
        <v>24000</v>
      </c>
      <c r="UX178" s="21">
        <f>IF(UX$8="",0,UX27*SUMIFS(условия!69:69,условия!$7:$7,"&lt;="&amp;UX$8,условия!$8:$8,"&gt;="&amp;UX$8))</f>
        <v>24000</v>
      </c>
      <c r="UY178" s="21">
        <f>IF(UY$8="",0,UY27*SUMIFS(условия!69:69,условия!$7:$7,"&lt;="&amp;UY$8,условия!$8:$8,"&gt;="&amp;UY$8))</f>
        <v>24000</v>
      </c>
      <c r="UZ178" s="21">
        <f>IF(UZ$8="",0,UZ27*SUMIFS(условия!69:69,условия!$7:$7,"&lt;="&amp;UZ$8,условия!$8:$8,"&gt;="&amp;UZ$8))</f>
        <v>24000</v>
      </c>
      <c r="VA178" s="21">
        <f>IF(VA$8="",0,VA27*SUMIFS(условия!69:69,условия!$7:$7,"&lt;="&amp;VA$8,условия!$8:$8,"&gt;="&amp;VA$8))</f>
        <v>24000</v>
      </c>
      <c r="VB178" s="21">
        <f>IF(VB$8="",0,VB27*SUMIFS(условия!69:69,условия!$7:$7,"&lt;="&amp;VB$8,условия!$8:$8,"&gt;="&amp;VB$8))</f>
        <v>24000</v>
      </c>
      <c r="VC178" s="21">
        <f>IF(VC$8="",0,VC27*SUMIFS(условия!69:69,условия!$7:$7,"&lt;="&amp;VC$8,условия!$8:$8,"&gt;="&amp;VC$8))</f>
        <v>24000</v>
      </c>
      <c r="VD178" s="21">
        <f>IF(VD$8="",0,VD27*SUMIFS(условия!69:69,условия!$7:$7,"&lt;="&amp;VD$8,условия!$8:$8,"&gt;="&amp;VD$8))</f>
        <v>24000</v>
      </c>
      <c r="VE178" s="21">
        <f>IF(VE$8="",0,VE27*SUMIFS(условия!69:69,условия!$7:$7,"&lt;="&amp;VE$8,условия!$8:$8,"&gt;="&amp;VE$8))</f>
        <v>24000</v>
      </c>
      <c r="VF178" s="21">
        <f>IF(VF$8="",0,VF27*SUMIFS(условия!69:69,условия!$7:$7,"&lt;="&amp;VF$8,условия!$8:$8,"&gt;="&amp;VF$8))</f>
        <v>24000</v>
      </c>
      <c r="VG178" s="21">
        <f>IF(VG$8="",0,VG27*SUMIFS(условия!69:69,условия!$7:$7,"&lt;="&amp;VG$8,условия!$8:$8,"&gt;="&amp;VG$8))</f>
        <v>24000</v>
      </c>
      <c r="VH178" s="21">
        <f>IF(VH$8="",0,VH27*SUMIFS(условия!69:69,условия!$7:$7,"&lt;="&amp;VH$8,условия!$8:$8,"&gt;="&amp;VH$8))</f>
        <v>24000</v>
      </c>
      <c r="VI178" s="21">
        <f>IF(VI$8="",0,VI27*SUMIFS(условия!69:69,условия!$7:$7,"&lt;="&amp;VI$8,условия!$8:$8,"&gt;="&amp;VI$8))</f>
        <v>24000</v>
      </c>
      <c r="VJ178" s="21">
        <f>IF(VJ$8="",0,VJ27*SUMIFS(условия!69:69,условия!$7:$7,"&lt;="&amp;VJ$8,условия!$8:$8,"&gt;="&amp;VJ$8))</f>
        <v>24000</v>
      </c>
      <c r="VK178" s="21">
        <f>IF(VK$8="",0,VK27*SUMIFS(условия!69:69,условия!$7:$7,"&lt;="&amp;VK$8,условия!$8:$8,"&gt;="&amp;VK$8))</f>
        <v>24000</v>
      </c>
      <c r="VL178" s="21">
        <f>IF(VL$8="",0,VL27*SUMIFS(условия!69:69,условия!$7:$7,"&lt;="&amp;VL$8,условия!$8:$8,"&gt;="&amp;VL$8))</f>
        <v>24000</v>
      </c>
      <c r="VM178" s="21">
        <f>IF(VM$8="",0,VM27*SUMIFS(условия!69:69,условия!$7:$7,"&lt;="&amp;VM$8,условия!$8:$8,"&gt;="&amp;VM$8))</f>
        <v>24000</v>
      </c>
      <c r="VN178" s="21">
        <f>IF(VN$8="",0,VN27*SUMIFS(условия!69:69,условия!$7:$7,"&lt;="&amp;VN$8,условия!$8:$8,"&gt;="&amp;VN$8))</f>
        <v>24000</v>
      </c>
      <c r="VO178" s="21">
        <f>IF(VO$8="",0,VO27*SUMIFS(условия!69:69,условия!$7:$7,"&lt;="&amp;VO$8,условия!$8:$8,"&gt;="&amp;VO$8))</f>
        <v>24000</v>
      </c>
      <c r="VP178" s="21">
        <f>IF(VP$8="",0,VP27*SUMIFS(условия!69:69,условия!$7:$7,"&lt;="&amp;VP$8,условия!$8:$8,"&gt;="&amp;VP$8))</f>
        <v>24000</v>
      </c>
      <c r="VQ178" s="21">
        <f>IF(VQ$8="",0,VQ27*SUMIFS(условия!69:69,условия!$7:$7,"&lt;="&amp;VQ$8,условия!$8:$8,"&gt;="&amp;VQ$8))</f>
        <v>24000</v>
      </c>
      <c r="VR178" s="21">
        <f>IF(VR$8="",0,VR27*SUMIFS(условия!69:69,условия!$7:$7,"&lt;="&amp;VR$8,условия!$8:$8,"&gt;="&amp;VR$8))</f>
        <v>24000</v>
      </c>
      <c r="VS178" s="21">
        <f>IF(VS$8="",0,VS27*SUMIFS(условия!69:69,условия!$7:$7,"&lt;="&amp;VS$8,условия!$8:$8,"&gt;="&amp;VS$8))</f>
        <v>24000</v>
      </c>
      <c r="VT178" s="21">
        <f>IF(VT$8="",0,VT27*SUMIFS(условия!69:69,условия!$7:$7,"&lt;="&amp;VT$8,условия!$8:$8,"&gt;="&amp;VT$8))</f>
        <v>24000</v>
      </c>
      <c r="VU178" s="21">
        <f>IF(VU$8="",0,VU27*SUMIFS(условия!69:69,условия!$7:$7,"&lt;="&amp;VU$8,условия!$8:$8,"&gt;="&amp;VU$8))</f>
        <v>24000</v>
      </c>
      <c r="VV178" s="21">
        <f>IF(VV$8="",0,VV27*SUMIFS(условия!69:69,условия!$7:$7,"&lt;="&amp;VV$8,условия!$8:$8,"&gt;="&amp;VV$8))</f>
        <v>24000</v>
      </c>
      <c r="VW178" s="21">
        <f>IF(VW$8="",0,VW27*SUMIFS(условия!69:69,условия!$7:$7,"&lt;="&amp;VW$8,условия!$8:$8,"&gt;="&amp;VW$8))</f>
        <v>24000</v>
      </c>
      <c r="VX178" s="21">
        <f>IF(VX$8="",0,VX27*SUMIFS(условия!69:69,условия!$7:$7,"&lt;="&amp;VX$8,условия!$8:$8,"&gt;="&amp;VX$8))</f>
        <v>24000</v>
      </c>
      <c r="VY178" s="21">
        <f>IF(VY$8="",0,VY27*SUMIFS(условия!69:69,условия!$7:$7,"&lt;="&amp;VY$8,условия!$8:$8,"&gt;="&amp;VY$8))</f>
        <v>24000</v>
      </c>
      <c r="VZ178" s="21">
        <f>IF(VZ$8="",0,VZ27*SUMIFS(условия!69:69,условия!$7:$7,"&lt;="&amp;VZ$8,условия!$8:$8,"&gt;="&amp;VZ$8))</f>
        <v>27200.000000000007</v>
      </c>
      <c r="WA178" s="21">
        <f>IF(WA$8="",0,WA27*SUMIFS(условия!69:69,условия!$7:$7,"&lt;="&amp;WA$8,условия!$8:$8,"&gt;="&amp;WA$8))</f>
        <v>27200.000000000007</v>
      </c>
      <c r="WB178" s="21">
        <f>IF(WB$8="",0,WB27*SUMIFS(условия!69:69,условия!$7:$7,"&lt;="&amp;WB$8,условия!$8:$8,"&gt;="&amp;WB$8))</f>
        <v>27200.000000000007</v>
      </c>
      <c r="WC178" s="21">
        <f>IF(WC$8="",0,WC27*SUMIFS(условия!69:69,условия!$7:$7,"&lt;="&amp;WC$8,условия!$8:$8,"&gt;="&amp;WC$8))</f>
        <v>27200.000000000007</v>
      </c>
      <c r="WD178" s="21">
        <f>IF(WD$8="",0,WD27*SUMIFS(условия!69:69,условия!$7:$7,"&lt;="&amp;WD$8,условия!$8:$8,"&gt;="&amp;WD$8))</f>
        <v>27200.000000000007</v>
      </c>
      <c r="WE178" s="21">
        <f>IF(WE$8="",0,WE27*SUMIFS(условия!69:69,условия!$7:$7,"&lt;="&amp;WE$8,условия!$8:$8,"&gt;="&amp;WE$8))</f>
        <v>27200.000000000007</v>
      </c>
      <c r="WF178" s="21">
        <f>IF(WF$8="",0,WF27*SUMIFS(условия!69:69,условия!$7:$7,"&lt;="&amp;WF$8,условия!$8:$8,"&gt;="&amp;WF$8))</f>
        <v>27200.000000000007</v>
      </c>
      <c r="WG178" s="21">
        <f>IF(WG$8="",0,WG27*SUMIFS(условия!69:69,условия!$7:$7,"&lt;="&amp;WG$8,условия!$8:$8,"&gt;="&amp;WG$8))</f>
        <v>27200.000000000007</v>
      </c>
      <c r="WH178" s="21">
        <f>IF(WH$8="",0,WH27*SUMIFS(условия!69:69,условия!$7:$7,"&lt;="&amp;WH$8,условия!$8:$8,"&gt;="&amp;WH$8))</f>
        <v>27200.000000000007</v>
      </c>
      <c r="WI178" s="21">
        <f>IF(WI$8="",0,WI27*SUMIFS(условия!69:69,условия!$7:$7,"&lt;="&amp;WI$8,условия!$8:$8,"&gt;="&amp;WI$8))</f>
        <v>27200.000000000007</v>
      </c>
      <c r="WJ178" s="21">
        <f>IF(WJ$8="",0,WJ27*SUMIFS(условия!69:69,условия!$7:$7,"&lt;="&amp;WJ$8,условия!$8:$8,"&gt;="&amp;WJ$8))</f>
        <v>27200.000000000007</v>
      </c>
      <c r="WK178" s="21">
        <f>IF(WK$8="",0,WK27*SUMIFS(условия!69:69,условия!$7:$7,"&lt;="&amp;WK$8,условия!$8:$8,"&gt;="&amp;WK$8))</f>
        <v>27200.000000000007</v>
      </c>
      <c r="WL178" s="21">
        <f>IF(WL$8="",0,WL27*SUMIFS(условия!69:69,условия!$7:$7,"&lt;="&amp;WL$8,условия!$8:$8,"&gt;="&amp;WL$8))</f>
        <v>27200.000000000007</v>
      </c>
      <c r="WM178" s="21">
        <f>IF(WM$8="",0,WM27*SUMIFS(условия!69:69,условия!$7:$7,"&lt;="&amp;WM$8,условия!$8:$8,"&gt;="&amp;WM$8))</f>
        <v>27200.000000000007</v>
      </c>
      <c r="WN178" s="21">
        <f>IF(WN$8="",0,WN27*SUMIFS(условия!69:69,условия!$7:$7,"&lt;="&amp;WN$8,условия!$8:$8,"&gt;="&amp;WN$8))</f>
        <v>27200.000000000007</v>
      </c>
      <c r="WO178" s="21">
        <f>IF(WO$8="",0,WO27*SUMIFS(условия!69:69,условия!$7:$7,"&lt;="&amp;WO$8,условия!$8:$8,"&gt;="&amp;WO$8))</f>
        <v>27200.000000000007</v>
      </c>
      <c r="WP178" s="21">
        <f>IF(WP$8="",0,WP27*SUMIFS(условия!69:69,условия!$7:$7,"&lt;="&amp;WP$8,условия!$8:$8,"&gt;="&amp;WP$8))</f>
        <v>27200.000000000007</v>
      </c>
      <c r="WQ178" s="21">
        <f>IF(WQ$8="",0,WQ27*SUMIFS(условия!69:69,условия!$7:$7,"&lt;="&amp;WQ$8,условия!$8:$8,"&gt;="&amp;WQ$8))</f>
        <v>27200.000000000007</v>
      </c>
      <c r="WR178" s="21">
        <f>IF(WR$8="",0,WR27*SUMIFS(условия!69:69,условия!$7:$7,"&lt;="&amp;WR$8,условия!$8:$8,"&gt;="&amp;WR$8))</f>
        <v>27200.000000000007</v>
      </c>
      <c r="WS178" s="21">
        <f>IF(WS$8="",0,WS27*SUMIFS(условия!69:69,условия!$7:$7,"&lt;="&amp;WS$8,условия!$8:$8,"&gt;="&amp;WS$8))</f>
        <v>27200.000000000007</v>
      </c>
      <c r="WT178" s="21">
        <f>IF(WT$8="",0,WT27*SUMIFS(условия!69:69,условия!$7:$7,"&lt;="&amp;WT$8,условия!$8:$8,"&gt;="&amp;WT$8))</f>
        <v>27200.000000000007</v>
      </c>
      <c r="WU178" s="21">
        <f>IF(WU$8="",0,WU27*SUMIFS(условия!69:69,условия!$7:$7,"&lt;="&amp;WU$8,условия!$8:$8,"&gt;="&amp;WU$8))</f>
        <v>27200.000000000007</v>
      </c>
      <c r="WV178" s="21">
        <f>IF(WV$8="",0,WV27*SUMIFS(условия!69:69,условия!$7:$7,"&lt;="&amp;WV$8,условия!$8:$8,"&gt;="&amp;WV$8))</f>
        <v>27200.000000000007</v>
      </c>
      <c r="WW178" s="21">
        <f>IF(WW$8="",0,WW27*SUMIFS(условия!69:69,условия!$7:$7,"&lt;="&amp;WW$8,условия!$8:$8,"&gt;="&amp;WW$8))</f>
        <v>27200.000000000007</v>
      </c>
      <c r="WX178" s="21">
        <f>IF(WX$8="",0,WX27*SUMIFS(условия!69:69,условия!$7:$7,"&lt;="&amp;WX$8,условия!$8:$8,"&gt;="&amp;WX$8))</f>
        <v>27200.000000000007</v>
      </c>
      <c r="WY178" s="21">
        <f>IF(WY$8="",0,WY27*SUMIFS(условия!69:69,условия!$7:$7,"&lt;="&amp;WY$8,условия!$8:$8,"&gt;="&amp;WY$8))</f>
        <v>27200.000000000007</v>
      </c>
      <c r="WZ178" s="21">
        <f>IF(WZ$8="",0,WZ27*SUMIFS(условия!69:69,условия!$7:$7,"&lt;="&amp;WZ$8,условия!$8:$8,"&gt;="&amp;WZ$8))</f>
        <v>27200.000000000007</v>
      </c>
      <c r="XA178" s="21">
        <f>IF(XA$8="",0,XA27*SUMIFS(условия!69:69,условия!$7:$7,"&lt;="&amp;XA$8,условия!$8:$8,"&gt;="&amp;XA$8))</f>
        <v>27200.000000000007</v>
      </c>
      <c r="XB178" s="21">
        <f>IF(XB$8="",0,XB27*SUMIFS(условия!69:69,условия!$7:$7,"&lt;="&amp;XB$8,условия!$8:$8,"&gt;="&amp;XB$8))</f>
        <v>20400</v>
      </c>
      <c r="XC178" s="21">
        <f>IF(XC$8="",0,XC27*SUMIFS(условия!69:69,условия!$7:$7,"&lt;="&amp;XC$8,условия!$8:$8,"&gt;="&amp;XC$8))</f>
        <v>20400</v>
      </c>
      <c r="XD178" s="21">
        <f>IF(XD$8="",0,XD27*SUMIFS(условия!69:69,условия!$7:$7,"&lt;="&amp;XD$8,условия!$8:$8,"&gt;="&amp;XD$8))</f>
        <v>20400</v>
      </c>
      <c r="XE178" s="21">
        <f>IF(XE$8="",0,XE27*SUMIFS(условия!69:69,условия!$7:$7,"&lt;="&amp;XE$8,условия!$8:$8,"&gt;="&amp;XE$8))</f>
        <v>20400</v>
      </c>
      <c r="XF178" s="21">
        <f>IF(XF$8="",0,XF27*SUMIFS(условия!69:69,условия!$7:$7,"&lt;="&amp;XF$8,условия!$8:$8,"&gt;="&amp;XF$8))</f>
        <v>20400</v>
      </c>
      <c r="XG178" s="21">
        <f>IF(XG$8="",0,XG27*SUMIFS(условия!69:69,условия!$7:$7,"&lt;="&amp;XG$8,условия!$8:$8,"&gt;="&amp;XG$8))</f>
        <v>20400</v>
      </c>
      <c r="XH178" s="21">
        <f>IF(XH$8="",0,XH27*SUMIFS(условия!69:69,условия!$7:$7,"&lt;="&amp;XH$8,условия!$8:$8,"&gt;="&amp;XH$8))</f>
        <v>20400</v>
      </c>
      <c r="XI178" s="21">
        <f>IF(XI$8="",0,XI27*SUMIFS(условия!69:69,условия!$7:$7,"&lt;="&amp;XI$8,условия!$8:$8,"&gt;="&amp;XI$8))</f>
        <v>20400</v>
      </c>
      <c r="XJ178" s="21">
        <f>IF(XJ$8="",0,XJ27*SUMIFS(условия!69:69,условия!$7:$7,"&lt;="&amp;XJ$8,условия!$8:$8,"&gt;="&amp;XJ$8))</f>
        <v>20400</v>
      </c>
      <c r="XK178" s="21">
        <f>IF(XK$8="",0,XK27*SUMIFS(условия!69:69,условия!$7:$7,"&lt;="&amp;XK$8,условия!$8:$8,"&gt;="&amp;XK$8))</f>
        <v>20400</v>
      </c>
      <c r="XL178" s="21">
        <f>IF(XL$8="",0,XL27*SUMIFS(условия!69:69,условия!$7:$7,"&lt;="&amp;XL$8,условия!$8:$8,"&gt;="&amp;XL$8))</f>
        <v>20400</v>
      </c>
      <c r="XM178" s="21">
        <f>IF(XM$8="",0,XM27*SUMIFS(условия!69:69,условия!$7:$7,"&lt;="&amp;XM$8,условия!$8:$8,"&gt;="&amp;XM$8))</f>
        <v>20400</v>
      </c>
      <c r="XN178" s="21">
        <f>IF(XN$8="",0,XN27*SUMIFS(условия!69:69,условия!$7:$7,"&lt;="&amp;XN$8,условия!$8:$8,"&gt;="&amp;XN$8))</f>
        <v>20400</v>
      </c>
      <c r="XO178" s="21">
        <f>IF(XO$8="",0,XO27*SUMIFS(условия!69:69,условия!$7:$7,"&lt;="&amp;XO$8,условия!$8:$8,"&gt;="&amp;XO$8))</f>
        <v>20400</v>
      </c>
      <c r="XP178" s="21">
        <f>IF(XP$8="",0,XP27*SUMIFS(условия!69:69,условия!$7:$7,"&lt;="&amp;XP$8,условия!$8:$8,"&gt;="&amp;XP$8))</f>
        <v>20400</v>
      </c>
      <c r="XQ178" s="21">
        <f>IF(XQ$8="",0,XQ27*SUMIFS(условия!69:69,условия!$7:$7,"&lt;="&amp;XQ$8,условия!$8:$8,"&gt;="&amp;XQ$8))</f>
        <v>20400</v>
      </c>
      <c r="XR178" s="21">
        <f>IF(XR$8="",0,XR27*SUMIFS(условия!69:69,условия!$7:$7,"&lt;="&amp;XR$8,условия!$8:$8,"&gt;="&amp;XR$8))</f>
        <v>20400</v>
      </c>
      <c r="XS178" s="21">
        <f>IF(XS$8="",0,XS27*SUMIFS(условия!69:69,условия!$7:$7,"&lt;="&amp;XS$8,условия!$8:$8,"&gt;="&amp;XS$8))</f>
        <v>20400</v>
      </c>
      <c r="XT178" s="21">
        <f>IF(XT$8="",0,XT27*SUMIFS(условия!69:69,условия!$7:$7,"&lt;="&amp;XT$8,условия!$8:$8,"&gt;="&amp;XT$8))</f>
        <v>20400</v>
      </c>
      <c r="XU178" s="21">
        <f>IF(XU$8="",0,XU27*SUMIFS(условия!69:69,условия!$7:$7,"&lt;="&amp;XU$8,условия!$8:$8,"&gt;="&amp;XU$8))</f>
        <v>20400</v>
      </c>
      <c r="XV178" s="21">
        <f>IF(XV$8="",0,XV27*SUMIFS(условия!69:69,условия!$7:$7,"&lt;="&amp;XV$8,условия!$8:$8,"&gt;="&amp;XV$8))</f>
        <v>20400</v>
      </c>
      <c r="XW178" s="21">
        <f>IF(XW$8="",0,XW27*SUMIFS(условия!69:69,условия!$7:$7,"&lt;="&amp;XW$8,условия!$8:$8,"&gt;="&amp;XW$8))</f>
        <v>20400</v>
      </c>
      <c r="XX178" s="21">
        <f>IF(XX$8="",0,XX27*SUMIFS(условия!69:69,условия!$7:$7,"&lt;="&amp;XX$8,условия!$8:$8,"&gt;="&amp;XX$8))</f>
        <v>20400</v>
      </c>
      <c r="XY178" s="21">
        <f>IF(XY$8="",0,XY27*SUMIFS(условия!69:69,условия!$7:$7,"&lt;="&amp;XY$8,условия!$8:$8,"&gt;="&amp;XY$8))</f>
        <v>20400</v>
      </c>
      <c r="XZ178" s="21">
        <f>IF(XZ$8="",0,XZ27*SUMIFS(условия!69:69,условия!$7:$7,"&lt;="&amp;XZ$8,условия!$8:$8,"&gt;="&amp;XZ$8))</f>
        <v>20400</v>
      </c>
      <c r="YA178" s="21">
        <f>IF(YA$8="",0,YA27*SUMIFS(условия!69:69,условия!$7:$7,"&lt;="&amp;YA$8,условия!$8:$8,"&gt;="&amp;YA$8))</f>
        <v>20400</v>
      </c>
      <c r="YB178" s="21">
        <f>IF(YB$8="",0,YB27*SUMIFS(условия!69:69,условия!$7:$7,"&lt;="&amp;YB$8,условия!$8:$8,"&gt;="&amp;YB$8))</f>
        <v>20400</v>
      </c>
      <c r="YC178" s="21">
        <f>IF(YC$8="",0,YC27*SUMIFS(условия!69:69,условия!$7:$7,"&lt;="&amp;YC$8,условия!$8:$8,"&gt;="&amp;YC$8))</f>
        <v>20400</v>
      </c>
      <c r="YD178" s="21">
        <f>IF(YD$8="",0,YD27*SUMIFS(условия!69:69,условия!$7:$7,"&lt;="&amp;YD$8,условия!$8:$8,"&gt;="&amp;YD$8))</f>
        <v>20400</v>
      </c>
      <c r="YE178" s="21">
        <f>IF(YE$8="",0,YE27*SUMIFS(условия!69:69,условия!$7:$7,"&lt;="&amp;YE$8,условия!$8:$8,"&gt;="&amp;YE$8))</f>
        <v>20400</v>
      </c>
      <c r="YF178" s="21">
        <f>IF(YF$8="",0,YF27*SUMIFS(условия!69:69,условия!$7:$7,"&lt;="&amp;YF$8,условия!$8:$8,"&gt;="&amp;YF$8))</f>
        <v>20400</v>
      </c>
      <c r="YG178" s="21">
        <f>IF(YG$8="",0,YG27*SUMIFS(условия!69:69,условия!$7:$7,"&lt;="&amp;YG$8,условия!$8:$8,"&gt;="&amp;YG$8))</f>
        <v>22800</v>
      </c>
      <c r="YH178" s="21">
        <f>IF(YH$8="",0,YH27*SUMIFS(условия!69:69,условия!$7:$7,"&lt;="&amp;YH$8,условия!$8:$8,"&gt;="&amp;YH$8))</f>
        <v>22800</v>
      </c>
      <c r="YI178" s="21">
        <f>IF(YI$8="",0,YI27*SUMIFS(условия!69:69,условия!$7:$7,"&lt;="&amp;YI$8,условия!$8:$8,"&gt;="&amp;YI$8))</f>
        <v>22800</v>
      </c>
      <c r="YJ178" s="21">
        <f>IF(YJ$8="",0,YJ27*SUMIFS(условия!69:69,условия!$7:$7,"&lt;="&amp;YJ$8,условия!$8:$8,"&gt;="&amp;YJ$8))</f>
        <v>22800</v>
      </c>
      <c r="YK178" s="21">
        <f>IF(YK$8="",0,YK27*SUMIFS(условия!69:69,условия!$7:$7,"&lt;="&amp;YK$8,условия!$8:$8,"&gt;="&amp;YK$8))</f>
        <v>22800</v>
      </c>
      <c r="YL178" s="21">
        <f>IF(YL$8="",0,YL27*SUMIFS(условия!69:69,условия!$7:$7,"&lt;="&amp;YL$8,условия!$8:$8,"&gt;="&amp;YL$8))</f>
        <v>22800</v>
      </c>
      <c r="YM178" s="21">
        <f>IF(YM$8="",0,YM27*SUMIFS(условия!69:69,условия!$7:$7,"&lt;="&amp;YM$8,условия!$8:$8,"&gt;="&amp;YM$8))</f>
        <v>22800</v>
      </c>
      <c r="YN178" s="21">
        <f>IF(YN$8="",0,YN27*SUMIFS(условия!69:69,условия!$7:$7,"&lt;="&amp;YN$8,условия!$8:$8,"&gt;="&amp;YN$8))</f>
        <v>22800</v>
      </c>
      <c r="YO178" s="21">
        <f>IF(YO$8="",0,YO27*SUMIFS(условия!69:69,условия!$7:$7,"&lt;="&amp;YO$8,условия!$8:$8,"&gt;="&amp;YO$8))</f>
        <v>22800</v>
      </c>
      <c r="YP178" s="21">
        <f>IF(YP$8="",0,YP27*SUMIFS(условия!69:69,условия!$7:$7,"&lt;="&amp;YP$8,условия!$8:$8,"&gt;="&amp;YP$8))</f>
        <v>22800</v>
      </c>
      <c r="YQ178" s="21">
        <f>IF(YQ$8="",0,YQ27*SUMIFS(условия!69:69,условия!$7:$7,"&lt;="&amp;YQ$8,условия!$8:$8,"&gt;="&amp;YQ$8))</f>
        <v>22800</v>
      </c>
      <c r="YR178" s="21">
        <f>IF(YR$8="",0,YR27*SUMIFS(условия!69:69,условия!$7:$7,"&lt;="&amp;YR$8,условия!$8:$8,"&gt;="&amp;YR$8))</f>
        <v>22800</v>
      </c>
      <c r="YS178" s="21">
        <f>IF(YS$8="",0,YS27*SUMIFS(условия!69:69,условия!$7:$7,"&lt;="&amp;YS$8,условия!$8:$8,"&gt;="&amp;YS$8))</f>
        <v>22800</v>
      </c>
      <c r="YT178" s="21">
        <f>IF(YT$8="",0,YT27*SUMIFS(условия!69:69,условия!$7:$7,"&lt;="&amp;YT$8,условия!$8:$8,"&gt;="&amp;YT$8))</f>
        <v>22800</v>
      </c>
      <c r="YU178" s="21">
        <f>IF(YU$8="",0,YU27*SUMIFS(условия!69:69,условия!$7:$7,"&lt;="&amp;YU$8,условия!$8:$8,"&gt;="&amp;YU$8))</f>
        <v>22800</v>
      </c>
      <c r="YV178" s="21">
        <f>IF(YV$8="",0,YV27*SUMIFS(условия!69:69,условия!$7:$7,"&lt;="&amp;YV$8,условия!$8:$8,"&gt;="&amp;YV$8))</f>
        <v>22800</v>
      </c>
      <c r="YW178" s="21">
        <f>IF(YW$8="",0,YW27*SUMIFS(условия!69:69,условия!$7:$7,"&lt;="&amp;YW$8,условия!$8:$8,"&gt;="&amp;YW$8))</f>
        <v>22800</v>
      </c>
      <c r="YX178" s="21">
        <f>IF(YX$8="",0,YX27*SUMIFS(условия!69:69,условия!$7:$7,"&lt;="&amp;YX$8,условия!$8:$8,"&gt;="&amp;YX$8))</f>
        <v>22800</v>
      </c>
      <c r="YY178" s="21">
        <f>IF(YY$8="",0,YY27*SUMIFS(условия!69:69,условия!$7:$7,"&lt;="&amp;YY$8,условия!$8:$8,"&gt;="&amp;YY$8))</f>
        <v>22800</v>
      </c>
      <c r="YZ178" s="21">
        <f>IF(YZ$8="",0,YZ27*SUMIFS(условия!69:69,условия!$7:$7,"&lt;="&amp;YZ$8,условия!$8:$8,"&gt;="&amp;YZ$8))</f>
        <v>22800</v>
      </c>
      <c r="ZA178" s="21">
        <f>IF(ZA$8="",0,ZA27*SUMIFS(условия!69:69,условия!$7:$7,"&lt;="&amp;ZA$8,условия!$8:$8,"&gt;="&amp;ZA$8))</f>
        <v>22800</v>
      </c>
      <c r="ZB178" s="21">
        <f>IF(ZB$8="",0,ZB27*SUMIFS(условия!69:69,условия!$7:$7,"&lt;="&amp;ZB$8,условия!$8:$8,"&gt;="&amp;ZB$8))</f>
        <v>22800</v>
      </c>
      <c r="ZC178" s="21">
        <f>IF(ZC$8="",0,ZC27*SUMIFS(условия!69:69,условия!$7:$7,"&lt;="&amp;ZC$8,условия!$8:$8,"&gt;="&amp;ZC$8))</f>
        <v>22800</v>
      </c>
      <c r="ZD178" s="21">
        <f>IF(ZD$8="",0,ZD27*SUMIFS(условия!69:69,условия!$7:$7,"&lt;="&amp;ZD$8,условия!$8:$8,"&gt;="&amp;ZD$8))</f>
        <v>22800</v>
      </c>
      <c r="ZE178" s="21">
        <f>IF(ZE$8="",0,ZE27*SUMIFS(условия!69:69,условия!$7:$7,"&lt;="&amp;ZE$8,условия!$8:$8,"&gt;="&amp;ZE$8))</f>
        <v>22800</v>
      </c>
      <c r="ZF178" s="21">
        <f>IF(ZF$8="",0,ZF27*SUMIFS(условия!69:69,условия!$7:$7,"&lt;="&amp;ZF$8,условия!$8:$8,"&gt;="&amp;ZF$8))</f>
        <v>22800</v>
      </c>
      <c r="ZG178" s="21">
        <f>IF(ZG$8="",0,ZG27*SUMIFS(условия!69:69,условия!$7:$7,"&lt;="&amp;ZG$8,условия!$8:$8,"&gt;="&amp;ZG$8))</f>
        <v>22800</v>
      </c>
      <c r="ZH178" s="21">
        <f>IF(ZH$8="",0,ZH27*SUMIFS(условия!69:69,условия!$7:$7,"&lt;="&amp;ZH$8,условия!$8:$8,"&gt;="&amp;ZH$8))</f>
        <v>22800</v>
      </c>
      <c r="ZI178" s="21">
        <f>IF(ZI$8="",0,ZI27*SUMIFS(условия!69:69,условия!$7:$7,"&lt;="&amp;ZI$8,условия!$8:$8,"&gt;="&amp;ZI$8))</f>
        <v>22800</v>
      </c>
      <c r="ZJ178" s="21">
        <f>IF(ZJ$8="",0,ZJ27*SUMIFS(условия!69:69,условия!$7:$7,"&lt;="&amp;ZJ$8,условия!$8:$8,"&gt;="&amp;ZJ$8))</f>
        <v>22800</v>
      </c>
      <c r="ZK178" s="21">
        <f>IF(ZK$8="",0,ZK27*SUMIFS(условия!69:69,условия!$7:$7,"&lt;="&amp;ZK$8,условия!$8:$8,"&gt;="&amp;ZK$8))</f>
        <v>28800.000000000007</v>
      </c>
      <c r="ZL178" s="21">
        <f>IF(ZL$8="",0,ZL27*SUMIFS(условия!69:69,условия!$7:$7,"&lt;="&amp;ZL$8,условия!$8:$8,"&gt;="&amp;ZL$8))</f>
        <v>28800.000000000007</v>
      </c>
      <c r="ZM178" s="21">
        <f>IF(ZM$8="",0,ZM27*SUMIFS(условия!69:69,условия!$7:$7,"&lt;="&amp;ZM$8,условия!$8:$8,"&gt;="&amp;ZM$8))</f>
        <v>28800.000000000007</v>
      </c>
      <c r="ZN178" s="21">
        <f>IF(ZN$8="",0,ZN27*SUMIFS(условия!69:69,условия!$7:$7,"&lt;="&amp;ZN$8,условия!$8:$8,"&gt;="&amp;ZN$8))</f>
        <v>28800.000000000007</v>
      </c>
      <c r="ZO178" s="21">
        <f>IF(ZO$8="",0,ZO27*SUMIFS(условия!69:69,условия!$7:$7,"&lt;="&amp;ZO$8,условия!$8:$8,"&gt;="&amp;ZO$8))</f>
        <v>28800.000000000007</v>
      </c>
      <c r="ZP178" s="21">
        <f>IF(ZP$8="",0,ZP27*SUMIFS(условия!69:69,условия!$7:$7,"&lt;="&amp;ZP$8,условия!$8:$8,"&gt;="&amp;ZP$8))</f>
        <v>28800.000000000007</v>
      </c>
      <c r="ZQ178" s="21">
        <f>IF(ZQ$8="",0,ZQ27*SUMIFS(условия!69:69,условия!$7:$7,"&lt;="&amp;ZQ$8,условия!$8:$8,"&gt;="&amp;ZQ$8))</f>
        <v>28800.000000000007</v>
      </c>
      <c r="ZR178" s="21">
        <f>IF(ZR$8="",0,ZR27*SUMIFS(условия!69:69,условия!$7:$7,"&lt;="&amp;ZR$8,условия!$8:$8,"&gt;="&amp;ZR$8))</f>
        <v>28800.000000000007</v>
      </c>
      <c r="ZS178" s="21">
        <f>IF(ZS$8="",0,ZS27*SUMIFS(условия!69:69,условия!$7:$7,"&lt;="&amp;ZS$8,условия!$8:$8,"&gt;="&amp;ZS$8))</f>
        <v>28800.000000000007</v>
      </c>
      <c r="ZT178" s="21">
        <f>IF(ZT$8="",0,ZT27*SUMIFS(условия!69:69,условия!$7:$7,"&lt;="&amp;ZT$8,условия!$8:$8,"&gt;="&amp;ZT$8))</f>
        <v>28800.000000000007</v>
      </c>
      <c r="ZU178" s="21">
        <f>IF(ZU$8="",0,ZU27*SUMIFS(условия!69:69,условия!$7:$7,"&lt;="&amp;ZU$8,условия!$8:$8,"&gt;="&amp;ZU$8))</f>
        <v>28800.000000000007</v>
      </c>
      <c r="ZV178" s="21">
        <f>IF(ZV$8="",0,ZV27*SUMIFS(условия!69:69,условия!$7:$7,"&lt;="&amp;ZV$8,условия!$8:$8,"&gt;="&amp;ZV$8))</f>
        <v>28800.000000000007</v>
      </c>
      <c r="ZW178" s="21">
        <f>IF(ZW$8="",0,ZW27*SUMIFS(условия!69:69,условия!$7:$7,"&lt;="&amp;ZW$8,условия!$8:$8,"&gt;="&amp;ZW$8))</f>
        <v>28800.000000000007</v>
      </c>
      <c r="ZX178" s="21">
        <f>IF(ZX$8="",0,ZX27*SUMIFS(условия!69:69,условия!$7:$7,"&lt;="&amp;ZX$8,условия!$8:$8,"&gt;="&amp;ZX$8))</f>
        <v>28800.000000000007</v>
      </c>
      <c r="ZY178" s="21">
        <f>IF(ZY$8="",0,ZY27*SUMIFS(условия!69:69,условия!$7:$7,"&lt;="&amp;ZY$8,условия!$8:$8,"&gt;="&amp;ZY$8))</f>
        <v>28800.000000000007</v>
      </c>
      <c r="ZZ178" s="21">
        <f>IF(ZZ$8="",0,ZZ27*SUMIFS(условия!69:69,условия!$7:$7,"&lt;="&amp;ZZ$8,условия!$8:$8,"&gt;="&amp;ZZ$8))</f>
        <v>28800.000000000007</v>
      </c>
      <c r="AAA178" s="21">
        <f>IF(AAA$8="",0,AAA27*SUMIFS(условия!69:69,условия!$7:$7,"&lt;="&amp;AAA$8,условия!$8:$8,"&gt;="&amp;AAA$8))</f>
        <v>28800.000000000007</v>
      </c>
      <c r="AAB178" s="21">
        <f>IF(AAB$8="",0,AAB27*SUMIFS(условия!69:69,условия!$7:$7,"&lt;="&amp;AAB$8,условия!$8:$8,"&gt;="&amp;AAB$8))</f>
        <v>28800.000000000007</v>
      </c>
      <c r="AAC178" s="21">
        <f>IF(AAC$8="",0,AAC27*SUMIFS(условия!69:69,условия!$7:$7,"&lt;="&amp;AAC$8,условия!$8:$8,"&gt;="&amp;AAC$8))</f>
        <v>28800.000000000007</v>
      </c>
      <c r="AAD178" s="21">
        <f>IF(AAD$8="",0,AAD27*SUMIFS(условия!69:69,условия!$7:$7,"&lt;="&amp;AAD$8,условия!$8:$8,"&gt;="&amp;AAD$8))</f>
        <v>28800.000000000007</v>
      </c>
      <c r="AAE178" s="21">
        <f>IF(AAE$8="",0,AAE27*SUMIFS(условия!69:69,условия!$7:$7,"&lt;="&amp;AAE$8,условия!$8:$8,"&gt;="&amp;AAE$8))</f>
        <v>28800.000000000007</v>
      </c>
      <c r="AAF178" s="21">
        <f>IF(AAF$8="",0,AAF27*SUMIFS(условия!69:69,условия!$7:$7,"&lt;="&amp;AAF$8,условия!$8:$8,"&gt;="&amp;AAF$8))</f>
        <v>28800.000000000007</v>
      </c>
      <c r="AAG178" s="21">
        <f>IF(AAG$8="",0,AAG27*SUMIFS(условия!69:69,условия!$7:$7,"&lt;="&amp;AAG$8,условия!$8:$8,"&gt;="&amp;AAG$8))</f>
        <v>28800.000000000007</v>
      </c>
      <c r="AAH178" s="21">
        <f>IF(AAH$8="",0,AAH27*SUMIFS(условия!69:69,условия!$7:$7,"&lt;="&amp;AAH$8,условия!$8:$8,"&gt;="&amp;AAH$8))</f>
        <v>28800.000000000007</v>
      </c>
      <c r="AAI178" s="21">
        <f>IF(AAI$8="",0,AAI27*SUMIFS(условия!69:69,условия!$7:$7,"&lt;="&amp;AAI$8,условия!$8:$8,"&gt;="&amp;AAI$8))</f>
        <v>28800.000000000007</v>
      </c>
      <c r="AAJ178" s="21">
        <f>IF(AAJ$8="",0,AAJ27*SUMIFS(условия!69:69,условия!$7:$7,"&lt;="&amp;AAJ$8,условия!$8:$8,"&gt;="&amp;AAJ$8))</f>
        <v>28800.000000000007</v>
      </c>
      <c r="AAK178" s="21">
        <f>IF(AAK$8="",0,AAK27*SUMIFS(условия!69:69,условия!$7:$7,"&lt;="&amp;AAK$8,условия!$8:$8,"&gt;="&amp;AAK$8))</f>
        <v>28800.000000000007</v>
      </c>
      <c r="AAL178" s="21">
        <f>IF(AAL$8="",0,AAL27*SUMIFS(условия!69:69,условия!$7:$7,"&lt;="&amp;AAL$8,условия!$8:$8,"&gt;="&amp;AAL$8))</f>
        <v>28800.000000000007</v>
      </c>
      <c r="AAM178" s="21">
        <f>IF(AAM$8="",0,AAM27*SUMIFS(условия!69:69,условия!$7:$7,"&lt;="&amp;AAM$8,условия!$8:$8,"&gt;="&amp;AAM$8))</f>
        <v>28800.000000000007</v>
      </c>
      <c r="AAN178" s="21">
        <f>IF(AAN$8="",0,AAN27*SUMIFS(условия!69:69,условия!$7:$7,"&lt;="&amp;AAN$8,условия!$8:$8,"&gt;="&amp;AAN$8))</f>
        <v>28800.000000000007</v>
      </c>
      <c r="AAO178" s="21">
        <f>IF(AAO$8="",0,AAO27*SUMIFS(условия!69:69,условия!$7:$7,"&lt;="&amp;AAO$8,условия!$8:$8,"&gt;="&amp;AAO$8))</f>
        <v>28800.000000000007</v>
      </c>
      <c r="AAP178" s="21">
        <f>IF(AAP$8="",0,AAP27*SUMIFS(условия!69:69,условия!$7:$7,"&lt;="&amp;AAP$8,условия!$8:$8,"&gt;="&amp;AAP$8))</f>
        <v>28800.000000000007</v>
      </c>
      <c r="AAQ178" s="21">
        <f>IF(AAQ$8="",0,AAQ27*SUMIFS(условия!69:69,условия!$7:$7,"&lt;="&amp;AAQ$8,условия!$8:$8,"&gt;="&amp;AAQ$8))</f>
        <v>28800.000000000007</v>
      </c>
      <c r="AAR178" s="21">
        <f>IF(AAR$8="",0,AAR27*SUMIFS(условия!69:69,условия!$7:$7,"&lt;="&amp;AAR$8,условия!$8:$8,"&gt;="&amp;AAR$8))</f>
        <v>28800.000000000007</v>
      </c>
      <c r="AAS178" s="21">
        <f>IF(AAS$8="",0,AAS27*SUMIFS(условия!69:69,условия!$7:$7,"&lt;="&amp;AAS$8,условия!$8:$8,"&gt;="&amp;AAS$8))</f>
        <v>28800.000000000007</v>
      </c>
      <c r="AAT178" s="21">
        <f>IF(AAT$8="",0,AAT27*SUMIFS(условия!69:69,условия!$7:$7,"&lt;="&amp;AAT$8,условия!$8:$8,"&gt;="&amp;AAT$8))</f>
        <v>28800.000000000007</v>
      </c>
      <c r="AAU178" s="21">
        <f>IF(AAU$8="",0,AAU27*SUMIFS(условия!69:69,условия!$7:$7,"&lt;="&amp;AAU$8,условия!$8:$8,"&gt;="&amp;AAU$8))</f>
        <v>28800.000000000007</v>
      </c>
      <c r="AAV178" s="21">
        <f>IF(AAV$8="",0,AAV27*SUMIFS(условия!69:69,условия!$7:$7,"&lt;="&amp;AAV$8,условия!$8:$8,"&gt;="&amp;AAV$8))</f>
        <v>28800.000000000007</v>
      </c>
      <c r="AAW178" s="21">
        <f>IF(AAW$8="",0,AAW27*SUMIFS(условия!69:69,условия!$7:$7,"&lt;="&amp;AAW$8,условия!$8:$8,"&gt;="&amp;AAW$8))</f>
        <v>28800.000000000007</v>
      </c>
      <c r="AAX178" s="21">
        <f>IF(AAX$8="",0,AAX27*SUMIFS(условия!69:69,условия!$7:$7,"&lt;="&amp;AAX$8,условия!$8:$8,"&gt;="&amp;AAX$8))</f>
        <v>28800.000000000007</v>
      </c>
      <c r="AAY178" s="21">
        <f>IF(AAY$8="",0,AAY27*SUMIFS(условия!69:69,условия!$7:$7,"&lt;="&amp;AAY$8,условия!$8:$8,"&gt;="&amp;AAY$8))</f>
        <v>28800.000000000007</v>
      </c>
      <c r="AAZ178" s="21">
        <f>IF(AAZ$8="",0,AAZ27*SUMIFS(условия!69:69,условия!$7:$7,"&lt;="&amp;AAZ$8,условия!$8:$8,"&gt;="&amp;AAZ$8))</f>
        <v>28800.000000000007</v>
      </c>
      <c r="ABA178" s="21">
        <f>IF(ABA$8="",0,ABA27*SUMIFS(условия!69:69,условия!$7:$7,"&lt;="&amp;ABA$8,условия!$8:$8,"&gt;="&amp;ABA$8))</f>
        <v>28800.000000000007</v>
      </c>
      <c r="ABB178" s="21">
        <f>IF(ABB$8="",0,ABB27*SUMIFS(условия!69:69,условия!$7:$7,"&lt;="&amp;ABB$8,условия!$8:$8,"&gt;="&amp;ABB$8))</f>
        <v>28800.000000000007</v>
      </c>
      <c r="ABC178" s="21">
        <f>IF(ABC$8="",0,ABC27*SUMIFS(условия!69:69,условия!$7:$7,"&lt;="&amp;ABC$8,условия!$8:$8,"&gt;="&amp;ABC$8))</f>
        <v>28800.000000000007</v>
      </c>
      <c r="ABD178" s="21">
        <f>IF(ABD$8="",0,ABD27*SUMIFS(условия!69:69,условия!$7:$7,"&lt;="&amp;ABD$8,условия!$8:$8,"&gt;="&amp;ABD$8))</f>
        <v>28800.000000000007</v>
      </c>
      <c r="ABE178" s="21">
        <f>IF(ABE$8="",0,ABE27*SUMIFS(условия!69:69,условия!$7:$7,"&lt;="&amp;ABE$8,условия!$8:$8,"&gt;="&amp;ABE$8))</f>
        <v>28800.000000000007</v>
      </c>
      <c r="ABF178" s="21">
        <f>IF(ABF$8="",0,ABF27*SUMIFS(условия!69:69,условия!$7:$7,"&lt;="&amp;ABF$8,условия!$8:$8,"&gt;="&amp;ABF$8))</f>
        <v>28800.000000000007</v>
      </c>
      <c r="ABG178" s="21">
        <f>IF(ABG$8="",0,ABG27*SUMIFS(условия!69:69,условия!$7:$7,"&lt;="&amp;ABG$8,условия!$8:$8,"&gt;="&amp;ABG$8))</f>
        <v>28800.000000000007</v>
      </c>
      <c r="ABH178" s="21">
        <f>IF(ABH$8="",0,ABH27*SUMIFS(условия!69:69,условия!$7:$7,"&lt;="&amp;ABH$8,условия!$8:$8,"&gt;="&amp;ABH$8))</f>
        <v>28800.000000000007</v>
      </c>
      <c r="ABI178" s="21">
        <f>IF(ABI$8="",0,ABI27*SUMIFS(условия!69:69,условия!$7:$7,"&lt;="&amp;ABI$8,условия!$8:$8,"&gt;="&amp;ABI$8))</f>
        <v>28800.000000000007</v>
      </c>
      <c r="ABJ178" s="21">
        <f>IF(ABJ$8="",0,ABJ27*SUMIFS(условия!69:69,условия!$7:$7,"&lt;="&amp;ABJ$8,условия!$8:$8,"&gt;="&amp;ABJ$8))</f>
        <v>28800.000000000007</v>
      </c>
      <c r="ABK178" s="21">
        <f>IF(ABK$8="",0,ABK27*SUMIFS(условия!69:69,условия!$7:$7,"&lt;="&amp;ABK$8,условия!$8:$8,"&gt;="&amp;ABK$8))</f>
        <v>28800.000000000007</v>
      </c>
      <c r="ABL178" s="21">
        <f>IF(ABL$8="",0,ABL27*SUMIFS(условия!69:69,условия!$7:$7,"&lt;="&amp;ABL$8,условия!$8:$8,"&gt;="&amp;ABL$8))</f>
        <v>28800.000000000007</v>
      </c>
      <c r="ABM178" s="21">
        <f>IF(ABM$8="",0,ABM27*SUMIFS(условия!69:69,условия!$7:$7,"&lt;="&amp;ABM$8,условия!$8:$8,"&gt;="&amp;ABM$8))</f>
        <v>28800.000000000007</v>
      </c>
      <c r="ABN178" s="21">
        <f>IF(ABN$8="",0,ABN27*SUMIFS(условия!69:69,условия!$7:$7,"&lt;="&amp;ABN$8,условия!$8:$8,"&gt;="&amp;ABN$8))</f>
        <v>28800.000000000007</v>
      </c>
      <c r="ABO178" s="21">
        <f>IF(ABO$8="",0,ABO27*SUMIFS(условия!69:69,условия!$7:$7,"&lt;="&amp;ABO$8,условия!$8:$8,"&gt;="&amp;ABO$8))</f>
        <v>28800.000000000007</v>
      </c>
      <c r="ABP178" s="21">
        <f>IF(ABP$8="",0,ABP27*SUMIFS(условия!69:69,условия!$7:$7,"&lt;="&amp;ABP$8,условия!$8:$8,"&gt;="&amp;ABP$8))</f>
        <v>28800.000000000007</v>
      </c>
      <c r="ABQ178" s="21">
        <f>IF(ABQ$8="",0,ABQ27*SUMIFS(условия!69:69,условия!$7:$7,"&lt;="&amp;ABQ$8,условия!$8:$8,"&gt;="&amp;ABQ$8))</f>
        <v>28800.000000000007</v>
      </c>
      <c r="ABR178" s="21">
        <f>IF(ABR$8="",0,ABR27*SUMIFS(условия!69:69,условия!$7:$7,"&lt;="&amp;ABR$8,условия!$8:$8,"&gt;="&amp;ABR$8))</f>
        <v>28800.000000000007</v>
      </c>
      <c r="ABS178" s="21">
        <f>IF(ABS$8="",0,ABS27*SUMIFS(условия!69:69,условия!$7:$7,"&lt;="&amp;ABS$8,условия!$8:$8,"&gt;="&amp;ABS$8))</f>
        <v>28800.000000000007</v>
      </c>
      <c r="ABT178" s="21">
        <f>IF(ABT$8="",0,ABT27*SUMIFS(условия!69:69,условия!$7:$7,"&lt;="&amp;ABT$8,условия!$8:$8,"&gt;="&amp;ABT$8))</f>
        <v>30400</v>
      </c>
      <c r="ABU178" s="21">
        <f>IF(ABU$8="",0,ABU27*SUMIFS(условия!69:69,условия!$7:$7,"&lt;="&amp;ABU$8,условия!$8:$8,"&gt;="&amp;ABU$8))</f>
        <v>30400</v>
      </c>
      <c r="ABV178" s="21">
        <f>IF(ABV$8="",0,ABV27*SUMIFS(условия!69:69,условия!$7:$7,"&lt;="&amp;ABV$8,условия!$8:$8,"&gt;="&amp;ABV$8))</f>
        <v>30400</v>
      </c>
      <c r="ABW178" s="21">
        <f>IF(ABW$8="",0,ABW27*SUMIFS(условия!69:69,условия!$7:$7,"&lt;="&amp;ABW$8,условия!$8:$8,"&gt;="&amp;ABW$8))</f>
        <v>30400</v>
      </c>
      <c r="ABX178" s="21">
        <f>IF(ABX$8="",0,ABX27*SUMIFS(условия!69:69,условия!$7:$7,"&lt;="&amp;ABX$8,условия!$8:$8,"&gt;="&amp;ABX$8))</f>
        <v>30400</v>
      </c>
      <c r="ABY178" s="21">
        <f>IF(ABY$8="",0,ABY27*SUMIFS(условия!69:69,условия!$7:$7,"&lt;="&amp;ABY$8,условия!$8:$8,"&gt;="&amp;ABY$8))</f>
        <v>30400</v>
      </c>
      <c r="ABZ178" s="21">
        <f>IF(ABZ$8="",0,ABZ27*SUMIFS(условия!69:69,условия!$7:$7,"&lt;="&amp;ABZ$8,условия!$8:$8,"&gt;="&amp;ABZ$8))</f>
        <v>30400</v>
      </c>
      <c r="ACA178" s="21">
        <f>IF(ACA$8="",0,ACA27*SUMIFS(условия!69:69,условия!$7:$7,"&lt;="&amp;ACA$8,условия!$8:$8,"&gt;="&amp;ACA$8))</f>
        <v>30400</v>
      </c>
      <c r="ACB178" s="21">
        <f>IF(ACB$8="",0,ACB27*SUMIFS(условия!69:69,условия!$7:$7,"&lt;="&amp;ACB$8,условия!$8:$8,"&gt;="&amp;ACB$8))</f>
        <v>30400</v>
      </c>
      <c r="ACC178" s="21">
        <f>IF(ACC$8="",0,ACC27*SUMIFS(условия!69:69,условия!$7:$7,"&lt;="&amp;ACC$8,условия!$8:$8,"&gt;="&amp;ACC$8))</f>
        <v>30400</v>
      </c>
      <c r="ACD178" s="21">
        <f>IF(ACD$8="",0,ACD27*SUMIFS(условия!69:69,условия!$7:$7,"&lt;="&amp;ACD$8,условия!$8:$8,"&gt;="&amp;ACD$8))</f>
        <v>30400</v>
      </c>
      <c r="ACE178" s="21">
        <f>IF(ACE$8="",0,ACE27*SUMIFS(условия!69:69,условия!$7:$7,"&lt;="&amp;ACE$8,условия!$8:$8,"&gt;="&amp;ACE$8))</f>
        <v>30400</v>
      </c>
      <c r="ACF178" s="21">
        <f>IF(ACF$8="",0,ACF27*SUMIFS(условия!69:69,условия!$7:$7,"&lt;="&amp;ACF$8,условия!$8:$8,"&gt;="&amp;ACF$8))</f>
        <v>30400</v>
      </c>
      <c r="ACG178" s="21">
        <f>IF(ACG$8="",0,ACG27*SUMIFS(условия!69:69,условия!$7:$7,"&lt;="&amp;ACG$8,условия!$8:$8,"&gt;="&amp;ACG$8))</f>
        <v>30400</v>
      </c>
      <c r="ACH178" s="21">
        <f>IF(ACH$8="",0,ACH27*SUMIFS(условия!69:69,условия!$7:$7,"&lt;="&amp;ACH$8,условия!$8:$8,"&gt;="&amp;ACH$8))</f>
        <v>30400</v>
      </c>
      <c r="ACI178" s="21">
        <f>IF(ACI$8="",0,ACI27*SUMIFS(условия!69:69,условия!$7:$7,"&lt;="&amp;ACI$8,условия!$8:$8,"&gt;="&amp;ACI$8))</f>
        <v>30400</v>
      </c>
      <c r="ACJ178" s="21">
        <f>IF(ACJ$8="",0,ACJ27*SUMIFS(условия!69:69,условия!$7:$7,"&lt;="&amp;ACJ$8,условия!$8:$8,"&gt;="&amp;ACJ$8))</f>
        <v>30400</v>
      </c>
      <c r="ACK178" s="21">
        <f>IF(ACK$8="",0,ACK27*SUMIFS(условия!69:69,условия!$7:$7,"&lt;="&amp;ACK$8,условия!$8:$8,"&gt;="&amp;ACK$8))</f>
        <v>30400</v>
      </c>
      <c r="ACL178" s="21">
        <f>IF(ACL$8="",0,ACL27*SUMIFS(условия!69:69,условия!$7:$7,"&lt;="&amp;ACL$8,условия!$8:$8,"&gt;="&amp;ACL$8))</f>
        <v>30400</v>
      </c>
      <c r="ACM178" s="21">
        <f>IF(ACM$8="",0,ACM27*SUMIFS(условия!69:69,условия!$7:$7,"&lt;="&amp;ACM$8,условия!$8:$8,"&gt;="&amp;ACM$8))</f>
        <v>30400</v>
      </c>
      <c r="ACN178" s="21">
        <f>IF(ACN$8="",0,ACN27*SUMIFS(условия!69:69,условия!$7:$7,"&lt;="&amp;ACN$8,условия!$8:$8,"&gt;="&amp;ACN$8))</f>
        <v>30400</v>
      </c>
      <c r="ACO178" s="21">
        <f>IF(ACO$8="",0,ACO27*SUMIFS(условия!69:69,условия!$7:$7,"&lt;="&amp;ACO$8,условия!$8:$8,"&gt;="&amp;ACO$8))</f>
        <v>30400</v>
      </c>
      <c r="ACP178" s="21">
        <f>IF(ACP$8="",0,ACP27*SUMIFS(условия!69:69,условия!$7:$7,"&lt;="&amp;ACP$8,условия!$8:$8,"&gt;="&amp;ACP$8))</f>
        <v>30400</v>
      </c>
      <c r="ACQ178" s="21">
        <f>IF(ACQ$8="",0,ACQ27*SUMIFS(условия!69:69,условия!$7:$7,"&lt;="&amp;ACQ$8,условия!$8:$8,"&gt;="&amp;ACQ$8))</f>
        <v>30400</v>
      </c>
      <c r="ACR178" s="21">
        <f>IF(ACR$8="",0,ACR27*SUMIFS(условия!69:69,условия!$7:$7,"&lt;="&amp;ACR$8,условия!$8:$8,"&gt;="&amp;ACR$8))</f>
        <v>30400</v>
      </c>
      <c r="ACS178" s="21">
        <f>IF(ACS$8="",0,ACS27*SUMIFS(условия!69:69,условия!$7:$7,"&lt;="&amp;ACS$8,условия!$8:$8,"&gt;="&amp;ACS$8))</f>
        <v>30400</v>
      </c>
      <c r="ACT178" s="21">
        <f>IF(ACT$8="",0,ACT27*SUMIFS(условия!69:69,условия!$7:$7,"&lt;="&amp;ACT$8,условия!$8:$8,"&gt;="&amp;ACT$8))</f>
        <v>30400</v>
      </c>
      <c r="ACU178" s="21">
        <f>IF(ACU$8="",0,ACU27*SUMIFS(условия!69:69,условия!$7:$7,"&lt;="&amp;ACU$8,условия!$8:$8,"&gt;="&amp;ACU$8))</f>
        <v>30400</v>
      </c>
      <c r="ACV178" s="21">
        <f>IF(ACV$8="",0,ACV27*SUMIFS(условия!69:69,условия!$7:$7,"&lt;="&amp;ACV$8,условия!$8:$8,"&gt;="&amp;ACV$8))</f>
        <v>30400</v>
      </c>
      <c r="ACW178" s="21">
        <f>IF(ACW$8="",0,ACW27*SUMIFS(условия!69:69,условия!$7:$7,"&lt;="&amp;ACW$8,условия!$8:$8,"&gt;="&amp;ACW$8))</f>
        <v>30400</v>
      </c>
      <c r="ACX178" s="21">
        <f>IF(ACX$8="",0,ACX27*SUMIFS(условия!69:69,условия!$7:$7,"&lt;="&amp;ACX$8,условия!$8:$8,"&gt;="&amp;ACX$8))</f>
        <v>30400</v>
      </c>
      <c r="ACY178" s="21">
        <f>IF(ACY$8="",0,ACY27*SUMIFS(условия!69:69,условия!$7:$7,"&lt;="&amp;ACY$8,условия!$8:$8,"&gt;="&amp;ACY$8))</f>
        <v>33600</v>
      </c>
      <c r="ACZ178" s="21">
        <f>IF(ACZ$8="",0,ACZ27*SUMIFS(условия!69:69,условия!$7:$7,"&lt;="&amp;ACZ$8,условия!$8:$8,"&gt;="&amp;ACZ$8))</f>
        <v>33600</v>
      </c>
      <c r="ADA178" s="21">
        <f>IF(ADA$8="",0,ADA27*SUMIFS(условия!69:69,условия!$7:$7,"&lt;="&amp;ADA$8,условия!$8:$8,"&gt;="&amp;ADA$8))</f>
        <v>33600</v>
      </c>
      <c r="ADB178" s="21">
        <f>IF(ADB$8="",0,ADB27*SUMIFS(условия!69:69,условия!$7:$7,"&lt;="&amp;ADB$8,условия!$8:$8,"&gt;="&amp;ADB$8))</f>
        <v>33600</v>
      </c>
      <c r="ADC178" s="21">
        <f>IF(ADC$8="",0,ADC27*SUMIFS(условия!69:69,условия!$7:$7,"&lt;="&amp;ADC$8,условия!$8:$8,"&gt;="&amp;ADC$8))</f>
        <v>33600</v>
      </c>
      <c r="ADD178" s="21">
        <f>IF(ADD$8="",0,ADD27*SUMIFS(условия!69:69,условия!$7:$7,"&lt;="&amp;ADD$8,условия!$8:$8,"&gt;="&amp;ADD$8))</f>
        <v>33600</v>
      </c>
      <c r="ADE178" s="21">
        <f>IF(ADE$8="",0,ADE27*SUMIFS(условия!69:69,условия!$7:$7,"&lt;="&amp;ADE$8,условия!$8:$8,"&gt;="&amp;ADE$8))</f>
        <v>33600</v>
      </c>
      <c r="ADF178" s="21">
        <f>IF(ADF$8="",0,ADF27*SUMIFS(условия!69:69,условия!$7:$7,"&lt;="&amp;ADF$8,условия!$8:$8,"&gt;="&amp;ADF$8))</f>
        <v>33600</v>
      </c>
      <c r="ADG178" s="21">
        <f>IF(ADG$8="",0,ADG27*SUMIFS(условия!69:69,условия!$7:$7,"&lt;="&amp;ADG$8,условия!$8:$8,"&gt;="&amp;ADG$8))</f>
        <v>33600</v>
      </c>
      <c r="ADH178" s="21">
        <f>IF(ADH$8="",0,ADH27*SUMIFS(условия!69:69,условия!$7:$7,"&lt;="&amp;ADH$8,условия!$8:$8,"&gt;="&amp;ADH$8))</f>
        <v>33600</v>
      </c>
      <c r="ADI178" s="21">
        <f>IF(ADI$8="",0,ADI27*SUMIFS(условия!69:69,условия!$7:$7,"&lt;="&amp;ADI$8,условия!$8:$8,"&gt;="&amp;ADI$8))</f>
        <v>33600</v>
      </c>
      <c r="ADJ178" s="21">
        <f>IF(ADJ$8="",0,ADJ27*SUMIFS(условия!69:69,условия!$7:$7,"&lt;="&amp;ADJ$8,условия!$8:$8,"&gt;="&amp;ADJ$8))</f>
        <v>33600</v>
      </c>
      <c r="ADK178" s="21">
        <f>IF(ADK$8="",0,ADK27*SUMIFS(условия!69:69,условия!$7:$7,"&lt;="&amp;ADK$8,условия!$8:$8,"&gt;="&amp;ADK$8))</f>
        <v>33600</v>
      </c>
      <c r="ADL178" s="21">
        <f>IF(ADL$8="",0,ADL27*SUMIFS(условия!69:69,условия!$7:$7,"&lt;="&amp;ADL$8,условия!$8:$8,"&gt;="&amp;ADL$8))</f>
        <v>33600</v>
      </c>
      <c r="ADM178" s="21">
        <f>IF(ADM$8="",0,ADM27*SUMIFS(условия!69:69,условия!$7:$7,"&lt;="&amp;ADM$8,условия!$8:$8,"&gt;="&amp;ADM$8))</f>
        <v>33600</v>
      </c>
      <c r="ADN178" s="21">
        <f>IF(ADN$8="",0,ADN27*SUMIFS(условия!69:69,условия!$7:$7,"&lt;="&amp;ADN$8,условия!$8:$8,"&gt;="&amp;ADN$8))</f>
        <v>33600</v>
      </c>
      <c r="ADO178" s="21">
        <f>IF(ADO$8="",0,ADO27*SUMIFS(условия!69:69,условия!$7:$7,"&lt;="&amp;ADO$8,условия!$8:$8,"&gt;="&amp;ADO$8))</f>
        <v>33600</v>
      </c>
      <c r="ADP178" s="21">
        <f>IF(ADP$8="",0,ADP27*SUMIFS(условия!69:69,условия!$7:$7,"&lt;="&amp;ADP$8,условия!$8:$8,"&gt;="&amp;ADP$8))</f>
        <v>33600</v>
      </c>
      <c r="ADQ178" s="21">
        <f>IF(ADQ$8="",0,ADQ27*SUMIFS(условия!69:69,условия!$7:$7,"&lt;="&amp;ADQ$8,условия!$8:$8,"&gt;="&amp;ADQ$8))</f>
        <v>33600</v>
      </c>
      <c r="ADR178" s="21">
        <f>IF(ADR$8="",0,ADR27*SUMIFS(условия!69:69,условия!$7:$7,"&lt;="&amp;ADR$8,условия!$8:$8,"&gt;="&amp;ADR$8))</f>
        <v>33600</v>
      </c>
      <c r="ADS178" s="21">
        <f>IF(ADS$8="",0,ADS27*SUMIFS(условия!69:69,условия!$7:$7,"&lt;="&amp;ADS$8,условия!$8:$8,"&gt;="&amp;ADS$8))</f>
        <v>33600</v>
      </c>
      <c r="ADT178" s="21">
        <f>IF(ADT$8="",0,ADT27*SUMIFS(условия!69:69,условия!$7:$7,"&lt;="&amp;ADT$8,условия!$8:$8,"&gt;="&amp;ADT$8))</f>
        <v>33600</v>
      </c>
      <c r="ADU178" s="21">
        <f>IF(ADU$8="",0,ADU27*SUMIFS(условия!69:69,условия!$7:$7,"&lt;="&amp;ADU$8,условия!$8:$8,"&gt;="&amp;ADU$8))</f>
        <v>33600</v>
      </c>
      <c r="ADV178" s="21">
        <f>IF(ADV$8="",0,ADV27*SUMIFS(условия!69:69,условия!$7:$7,"&lt;="&amp;ADV$8,условия!$8:$8,"&gt;="&amp;ADV$8))</f>
        <v>33600</v>
      </c>
      <c r="ADW178" s="21">
        <f>IF(ADW$8="",0,ADW27*SUMIFS(условия!69:69,условия!$7:$7,"&lt;="&amp;ADW$8,условия!$8:$8,"&gt;="&amp;ADW$8))</f>
        <v>33600</v>
      </c>
      <c r="ADX178" s="21">
        <f>IF(ADX$8="",0,ADX27*SUMIFS(условия!69:69,условия!$7:$7,"&lt;="&amp;ADX$8,условия!$8:$8,"&gt;="&amp;ADX$8))</f>
        <v>33600</v>
      </c>
      <c r="ADY178" s="21">
        <f>IF(ADY$8="",0,ADY27*SUMIFS(условия!69:69,условия!$7:$7,"&lt;="&amp;ADY$8,условия!$8:$8,"&gt;="&amp;ADY$8))</f>
        <v>33600</v>
      </c>
      <c r="ADZ178" s="21">
        <f>IF(ADZ$8="",0,ADZ27*SUMIFS(условия!69:69,условия!$7:$7,"&lt;="&amp;ADZ$8,условия!$8:$8,"&gt;="&amp;ADZ$8))</f>
        <v>33600</v>
      </c>
      <c r="AEA178" s="21">
        <f>IF(AEA$8="",0,AEA27*SUMIFS(условия!69:69,условия!$7:$7,"&lt;="&amp;AEA$8,условия!$8:$8,"&gt;="&amp;AEA$8))</f>
        <v>33600</v>
      </c>
      <c r="AEB178" s="21">
        <f>IF(AEB$8="",0,AEB27*SUMIFS(условия!69:69,условия!$7:$7,"&lt;="&amp;AEB$8,условия!$8:$8,"&gt;="&amp;AEB$8))</f>
        <v>33600</v>
      </c>
      <c r="AEC178" s="21">
        <f>IF(AEC$8="",0,AEC27*SUMIFS(условия!69:69,условия!$7:$7,"&lt;="&amp;AEC$8,условия!$8:$8,"&gt;="&amp;AEC$8))</f>
        <v>33600</v>
      </c>
      <c r="AED178" s="21">
        <f>IF(AED$8="",0,AED27*SUMIFS(условия!69:69,условия!$7:$7,"&lt;="&amp;AED$8,условия!$8:$8,"&gt;="&amp;AED$8))</f>
        <v>55200</v>
      </c>
      <c r="AEE178" s="21">
        <f>IF(AEE$8="",0,AEE27*SUMIFS(условия!69:69,условия!$7:$7,"&lt;="&amp;AEE$8,условия!$8:$8,"&gt;="&amp;AEE$8))</f>
        <v>55200</v>
      </c>
      <c r="AEF178" s="21">
        <f>IF(AEF$8="",0,AEF27*SUMIFS(условия!69:69,условия!$7:$7,"&lt;="&amp;AEF$8,условия!$8:$8,"&gt;="&amp;AEF$8))</f>
        <v>55200</v>
      </c>
      <c r="AEG178" s="21">
        <f>IF(AEG$8="",0,AEG27*SUMIFS(условия!69:69,условия!$7:$7,"&lt;="&amp;AEG$8,условия!$8:$8,"&gt;="&amp;AEG$8))</f>
        <v>55200</v>
      </c>
      <c r="AEH178" s="21">
        <f>IF(AEH$8="",0,AEH27*SUMIFS(условия!69:69,условия!$7:$7,"&lt;="&amp;AEH$8,условия!$8:$8,"&gt;="&amp;AEH$8))</f>
        <v>55200</v>
      </c>
      <c r="AEI178" s="21">
        <f>IF(AEI$8="",0,AEI27*SUMIFS(условия!69:69,условия!$7:$7,"&lt;="&amp;AEI$8,условия!$8:$8,"&gt;="&amp;AEI$8))</f>
        <v>55200</v>
      </c>
      <c r="AEJ178" s="21">
        <f>IF(AEJ$8="",0,AEJ27*SUMIFS(условия!69:69,условия!$7:$7,"&lt;="&amp;AEJ$8,условия!$8:$8,"&gt;="&amp;AEJ$8))</f>
        <v>55200</v>
      </c>
      <c r="AEK178" s="21">
        <f>IF(AEK$8="",0,AEK27*SUMIFS(условия!69:69,условия!$7:$7,"&lt;="&amp;AEK$8,условия!$8:$8,"&gt;="&amp;AEK$8))</f>
        <v>55200</v>
      </c>
      <c r="AEL178" s="21">
        <f>IF(AEL$8="",0,AEL27*SUMIFS(условия!69:69,условия!$7:$7,"&lt;="&amp;AEL$8,условия!$8:$8,"&gt;="&amp;AEL$8))</f>
        <v>55200</v>
      </c>
      <c r="AEM178" s="21">
        <f>IF(AEM$8="",0,AEM27*SUMIFS(условия!69:69,условия!$7:$7,"&lt;="&amp;AEM$8,условия!$8:$8,"&gt;="&amp;AEM$8))</f>
        <v>55200</v>
      </c>
      <c r="AEN178" s="21">
        <f>IF(AEN$8="",0,AEN27*SUMIFS(условия!69:69,условия!$7:$7,"&lt;="&amp;AEN$8,условия!$8:$8,"&gt;="&amp;AEN$8))</f>
        <v>55200</v>
      </c>
      <c r="AEO178" s="21">
        <f>IF(AEO$8="",0,AEO27*SUMIFS(условия!69:69,условия!$7:$7,"&lt;="&amp;AEO$8,условия!$8:$8,"&gt;="&amp;AEO$8))</f>
        <v>55200</v>
      </c>
      <c r="AEP178" s="21">
        <f>IF(AEP$8="",0,AEP27*SUMIFS(условия!69:69,условия!$7:$7,"&lt;="&amp;AEP$8,условия!$8:$8,"&gt;="&amp;AEP$8))</f>
        <v>55200</v>
      </c>
      <c r="AEQ178" s="21">
        <f>IF(AEQ$8="",0,AEQ27*SUMIFS(условия!69:69,условия!$7:$7,"&lt;="&amp;AEQ$8,условия!$8:$8,"&gt;="&amp;AEQ$8))</f>
        <v>55200</v>
      </c>
      <c r="AER178" s="21">
        <f>IF(AER$8="",0,AER27*SUMIFS(условия!69:69,условия!$7:$7,"&lt;="&amp;AER$8,условия!$8:$8,"&gt;="&amp;AER$8))</f>
        <v>55200</v>
      </c>
      <c r="AES178" s="21">
        <f>IF(AES$8="",0,AES27*SUMIFS(условия!69:69,условия!$7:$7,"&lt;="&amp;AES$8,условия!$8:$8,"&gt;="&amp;AES$8))</f>
        <v>55200</v>
      </c>
      <c r="AET178" s="21">
        <f>IF(AET$8="",0,AET27*SUMIFS(условия!69:69,условия!$7:$7,"&lt;="&amp;AET$8,условия!$8:$8,"&gt;="&amp;AET$8))</f>
        <v>55200</v>
      </c>
      <c r="AEU178" s="21">
        <f>IF(AEU$8="",0,AEU27*SUMIFS(условия!69:69,условия!$7:$7,"&lt;="&amp;AEU$8,условия!$8:$8,"&gt;="&amp;AEU$8))</f>
        <v>55200</v>
      </c>
      <c r="AEV178" s="21">
        <f>IF(AEV$8="",0,AEV27*SUMIFS(условия!69:69,условия!$7:$7,"&lt;="&amp;AEV$8,условия!$8:$8,"&gt;="&amp;AEV$8))</f>
        <v>55200</v>
      </c>
      <c r="AEW178" s="21">
        <f>IF(AEW$8="",0,AEW27*SUMIFS(условия!69:69,условия!$7:$7,"&lt;="&amp;AEW$8,условия!$8:$8,"&gt;="&amp;AEW$8))</f>
        <v>55200</v>
      </c>
      <c r="AEX178" s="21">
        <f>IF(AEX$8="",0,AEX27*SUMIFS(условия!69:69,условия!$7:$7,"&lt;="&amp;AEX$8,условия!$8:$8,"&gt;="&amp;AEX$8))</f>
        <v>55200</v>
      </c>
      <c r="AEY178" s="21">
        <f>IF(AEY$8="",0,AEY27*SUMIFS(условия!69:69,условия!$7:$7,"&lt;="&amp;AEY$8,условия!$8:$8,"&gt;="&amp;AEY$8))</f>
        <v>55200</v>
      </c>
      <c r="AEZ178" s="21">
        <f>IF(AEZ$8="",0,AEZ27*SUMIFS(условия!69:69,условия!$7:$7,"&lt;="&amp;AEZ$8,условия!$8:$8,"&gt;="&amp;AEZ$8))</f>
        <v>55200</v>
      </c>
      <c r="AFA178" s="21">
        <f>IF(AFA$8="",0,AFA27*SUMIFS(условия!69:69,условия!$7:$7,"&lt;="&amp;AFA$8,условия!$8:$8,"&gt;="&amp;AFA$8))</f>
        <v>55200</v>
      </c>
      <c r="AFB178" s="21">
        <f>IF(AFB$8="",0,AFB27*SUMIFS(условия!69:69,условия!$7:$7,"&lt;="&amp;AFB$8,условия!$8:$8,"&gt;="&amp;AFB$8))</f>
        <v>55200</v>
      </c>
      <c r="AFC178" s="21">
        <f>IF(AFC$8="",0,AFC27*SUMIFS(условия!69:69,условия!$7:$7,"&lt;="&amp;AFC$8,условия!$8:$8,"&gt;="&amp;AFC$8))</f>
        <v>55200</v>
      </c>
      <c r="AFD178" s="21">
        <f>IF(AFD$8="",0,AFD27*SUMIFS(условия!69:69,условия!$7:$7,"&lt;="&amp;AFD$8,условия!$8:$8,"&gt;="&amp;AFD$8))</f>
        <v>55200</v>
      </c>
      <c r="AFE178" s="21">
        <f>IF(AFE$8="",0,AFE27*SUMIFS(условия!69:69,условия!$7:$7,"&lt;="&amp;AFE$8,условия!$8:$8,"&gt;="&amp;AFE$8))</f>
        <v>55200</v>
      </c>
      <c r="AFF178" s="21">
        <f>IF(AFF$8="",0,AFF27*SUMIFS(условия!69:69,условия!$7:$7,"&lt;="&amp;AFF$8,условия!$8:$8,"&gt;="&amp;AFF$8))</f>
        <v>55200</v>
      </c>
      <c r="AFG178" s="21">
        <f>IF(AFG$8="",0,AFG27*SUMIFS(условия!69:69,условия!$7:$7,"&lt;="&amp;AFG$8,условия!$8:$8,"&gt;="&amp;AFG$8))</f>
        <v>55200</v>
      </c>
    </row>
    <row r="179" spans="1:839" s="42" customFormat="1" ht="6" customHeight="1" x14ac:dyDescent="0.25">
      <c r="A179" s="21"/>
      <c r="B179" s="21"/>
      <c r="C179" s="21"/>
      <c r="D179" s="55"/>
      <c r="E179" s="21"/>
      <c r="F179" s="21"/>
      <c r="G179" s="21"/>
      <c r="H179" s="21"/>
      <c r="I179" s="21"/>
      <c r="J179" s="21"/>
      <c r="K179" s="41"/>
      <c r="L179" s="21"/>
      <c r="M179" s="21"/>
      <c r="N179" s="21"/>
      <c r="O179" s="21"/>
      <c r="P179" s="21"/>
      <c r="Q179" s="4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1"/>
      <c r="JL179" s="21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1"/>
      <c r="KJ179" s="21"/>
      <c r="KK179" s="21"/>
      <c r="KL179" s="21"/>
      <c r="KM179" s="21"/>
      <c r="KN179" s="21"/>
      <c r="KO179" s="21"/>
      <c r="KP179" s="21"/>
      <c r="KQ179" s="21"/>
      <c r="KR179" s="21"/>
      <c r="KS179" s="21"/>
      <c r="KT179" s="21"/>
      <c r="KU179" s="21"/>
      <c r="KV179" s="21"/>
      <c r="KW179" s="21"/>
      <c r="KX179" s="21"/>
      <c r="KY179" s="21"/>
      <c r="KZ179" s="21"/>
      <c r="LA179" s="21"/>
      <c r="LB179" s="21"/>
      <c r="LC179" s="21"/>
      <c r="LD179" s="21"/>
      <c r="LE179" s="21"/>
      <c r="LF179" s="21"/>
      <c r="LG179" s="21"/>
      <c r="LH179" s="21"/>
      <c r="LI179" s="21"/>
      <c r="LJ179" s="21"/>
      <c r="LK179" s="21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1"/>
      <c r="MO179" s="21"/>
      <c r="MP179" s="21"/>
      <c r="MQ179" s="21"/>
      <c r="MR179" s="21"/>
      <c r="MS179" s="21"/>
      <c r="MT179" s="21"/>
      <c r="MU179" s="21"/>
      <c r="MV179" s="21"/>
      <c r="MW179" s="21"/>
      <c r="MX179" s="21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1"/>
      <c r="NS179" s="21"/>
      <c r="NT179" s="21"/>
      <c r="NU179" s="21"/>
      <c r="NV179" s="21"/>
      <c r="NW179" s="21"/>
      <c r="NX179" s="21"/>
      <c r="NY179" s="21"/>
      <c r="NZ179" s="21"/>
      <c r="OA179" s="21"/>
      <c r="OB179" s="21"/>
      <c r="OC179" s="21"/>
      <c r="OD179" s="21"/>
      <c r="OE179" s="21"/>
      <c r="OF179" s="21"/>
      <c r="OG179" s="21"/>
      <c r="OH179" s="21"/>
      <c r="OI179" s="21"/>
      <c r="OJ179" s="21"/>
      <c r="OK179" s="21"/>
      <c r="OL179" s="21"/>
      <c r="OM179" s="21"/>
      <c r="ON179" s="21"/>
      <c r="OO179" s="21"/>
      <c r="OP179" s="21"/>
      <c r="OQ179" s="21"/>
      <c r="OR179" s="21"/>
      <c r="OS179" s="21"/>
      <c r="OT179" s="21"/>
      <c r="OU179" s="21"/>
      <c r="OV179" s="21"/>
      <c r="OW179" s="21"/>
      <c r="OX179" s="21"/>
      <c r="OY179" s="21"/>
      <c r="OZ179" s="21"/>
      <c r="PA179" s="21"/>
      <c r="PB179" s="21"/>
      <c r="PC179" s="21"/>
      <c r="PD179" s="21"/>
      <c r="PE179" s="21"/>
      <c r="PF179" s="21"/>
      <c r="PG179" s="21"/>
      <c r="PH179" s="21"/>
      <c r="PI179" s="21"/>
      <c r="PJ179" s="21"/>
      <c r="PK179" s="21"/>
      <c r="PL179" s="21"/>
      <c r="PM179" s="21"/>
      <c r="PN179" s="21"/>
      <c r="PO179" s="21"/>
      <c r="PP179" s="21"/>
      <c r="PQ179" s="21"/>
      <c r="PR179" s="21"/>
      <c r="PS179" s="21"/>
      <c r="PT179" s="21"/>
      <c r="PU179" s="21"/>
      <c r="PV179" s="21"/>
      <c r="PW179" s="21"/>
      <c r="PX179" s="21"/>
      <c r="PY179" s="21"/>
      <c r="PZ179" s="21"/>
      <c r="QA179" s="21"/>
      <c r="QB179" s="21"/>
      <c r="QC179" s="21"/>
      <c r="QD179" s="21"/>
      <c r="QE179" s="21"/>
      <c r="QF179" s="21"/>
      <c r="QG179" s="21"/>
      <c r="QH179" s="21"/>
      <c r="QI179" s="21"/>
      <c r="QJ179" s="21"/>
      <c r="QK179" s="21"/>
      <c r="QL179" s="21"/>
      <c r="QM179" s="21"/>
      <c r="QN179" s="21"/>
      <c r="QO179" s="21"/>
      <c r="QP179" s="21"/>
      <c r="QQ179" s="21"/>
      <c r="QR179" s="21"/>
      <c r="QS179" s="21"/>
      <c r="QT179" s="21"/>
      <c r="QU179" s="21"/>
      <c r="QV179" s="21"/>
      <c r="QW179" s="21"/>
      <c r="QX179" s="21"/>
      <c r="QY179" s="21"/>
      <c r="QZ179" s="21"/>
      <c r="RA179" s="21"/>
      <c r="RB179" s="21"/>
      <c r="RC179" s="21"/>
      <c r="RD179" s="21"/>
      <c r="RE179" s="21"/>
      <c r="RF179" s="21"/>
      <c r="RG179" s="21"/>
      <c r="RH179" s="21"/>
      <c r="RI179" s="21"/>
      <c r="RJ179" s="21"/>
      <c r="RK179" s="21"/>
      <c r="RL179" s="21"/>
      <c r="RM179" s="21"/>
      <c r="RN179" s="21"/>
      <c r="RO179" s="21"/>
      <c r="RP179" s="21"/>
      <c r="RQ179" s="21"/>
      <c r="RR179" s="21"/>
      <c r="RS179" s="21"/>
      <c r="RT179" s="21"/>
      <c r="RU179" s="21"/>
      <c r="RV179" s="21"/>
      <c r="RW179" s="21"/>
      <c r="RX179" s="21"/>
      <c r="RY179" s="21"/>
      <c r="RZ179" s="21"/>
      <c r="SA179" s="21"/>
      <c r="SB179" s="21"/>
      <c r="SC179" s="21"/>
      <c r="SD179" s="21"/>
      <c r="SE179" s="21"/>
      <c r="SF179" s="21"/>
      <c r="SG179" s="21"/>
      <c r="SH179" s="21"/>
      <c r="SI179" s="21"/>
      <c r="SJ179" s="21"/>
      <c r="SK179" s="21"/>
      <c r="SL179" s="21"/>
      <c r="SM179" s="21"/>
      <c r="SN179" s="21"/>
      <c r="SO179" s="21"/>
      <c r="SP179" s="21"/>
      <c r="SQ179" s="21"/>
      <c r="SR179" s="21"/>
      <c r="SS179" s="21"/>
      <c r="ST179" s="21"/>
      <c r="SU179" s="21"/>
      <c r="SV179" s="21"/>
      <c r="SW179" s="21"/>
      <c r="SX179" s="21"/>
      <c r="SY179" s="21"/>
      <c r="SZ179" s="21"/>
      <c r="TA179" s="21"/>
      <c r="TB179" s="21"/>
      <c r="TC179" s="21"/>
      <c r="TD179" s="21"/>
      <c r="TE179" s="21"/>
      <c r="TF179" s="21"/>
      <c r="TG179" s="21"/>
      <c r="TH179" s="21"/>
      <c r="TI179" s="21"/>
      <c r="TJ179" s="21"/>
      <c r="TK179" s="21"/>
      <c r="TL179" s="21"/>
      <c r="TM179" s="21"/>
      <c r="TN179" s="21"/>
      <c r="TO179" s="21"/>
      <c r="TP179" s="21"/>
      <c r="TQ179" s="21"/>
      <c r="TR179" s="21"/>
      <c r="TS179" s="21"/>
      <c r="TT179" s="21"/>
      <c r="TU179" s="21"/>
      <c r="TV179" s="21"/>
      <c r="TW179" s="21"/>
      <c r="TX179" s="21"/>
      <c r="TY179" s="21"/>
      <c r="TZ179" s="21"/>
      <c r="UA179" s="21"/>
      <c r="UB179" s="21"/>
      <c r="UC179" s="21"/>
      <c r="UD179" s="21"/>
      <c r="UE179" s="21"/>
      <c r="UF179" s="21"/>
      <c r="UG179" s="21"/>
      <c r="UH179" s="21"/>
      <c r="UI179" s="21"/>
      <c r="UJ179" s="21"/>
      <c r="UK179" s="21"/>
      <c r="UL179" s="21"/>
      <c r="UM179" s="21"/>
      <c r="UN179" s="21"/>
      <c r="UO179" s="21"/>
      <c r="UP179" s="21"/>
      <c r="UQ179" s="21"/>
      <c r="UR179" s="21"/>
      <c r="US179" s="21"/>
      <c r="UT179" s="21"/>
      <c r="UU179" s="21"/>
      <c r="UV179" s="21"/>
      <c r="UW179" s="21"/>
      <c r="UX179" s="21"/>
      <c r="UY179" s="21"/>
      <c r="UZ179" s="21"/>
      <c r="VA179" s="21"/>
      <c r="VB179" s="21"/>
      <c r="VC179" s="21"/>
      <c r="VD179" s="21"/>
      <c r="VE179" s="21"/>
      <c r="VF179" s="21"/>
      <c r="VG179" s="21"/>
      <c r="VH179" s="21"/>
      <c r="VI179" s="21"/>
      <c r="VJ179" s="21"/>
      <c r="VK179" s="21"/>
      <c r="VL179" s="21"/>
      <c r="VM179" s="21"/>
      <c r="VN179" s="21"/>
      <c r="VO179" s="21"/>
      <c r="VP179" s="21"/>
      <c r="VQ179" s="21"/>
      <c r="VR179" s="21"/>
      <c r="VS179" s="21"/>
      <c r="VT179" s="21"/>
      <c r="VU179" s="21"/>
      <c r="VV179" s="21"/>
      <c r="VW179" s="21"/>
      <c r="VX179" s="21"/>
      <c r="VY179" s="21"/>
      <c r="VZ179" s="21"/>
      <c r="WA179" s="21"/>
      <c r="WB179" s="21"/>
      <c r="WC179" s="21"/>
      <c r="WD179" s="21"/>
      <c r="WE179" s="21"/>
      <c r="WF179" s="21"/>
      <c r="WG179" s="21"/>
      <c r="WH179" s="21"/>
      <c r="WI179" s="21"/>
      <c r="WJ179" s="21"/>
      <c r="WK179" s="21"/>
      <c r="WL179" s="21"/>
      <c r="WM179" s="21"/>
      <c r="WN179" s="21"/>
      <c r="WO179" s="21"/>
      <c r="WP179" s="21"/>
      <c r="WQ179" s="21"/>
      <c r="WR179" s="21"/>
      <c r="WS179" s="21"/>
      <c r="WT179" s="21"/>
      <c r="WU179" s="21"/>
      <c r="WV179" s="21"/>
      <c r="WW179" s="21"/>
      <c r="WX179" s="21"/>
      <c r="WY179" s="21"/>
      <c r="WZ179" s="21"/>
      <c r="XA179" s="21"/>
      <c r="XB179" s="21"/>
      <c r="XC179" s="21"/>
      <c r="XD179" s="21"/>
      <c r="XE179" s="21"/>
      <c r="XF179" s="21"/>
      <c r="XG179" s="21"/>
      <c r="XH179" s="21"/>
      <c r="XI179" s="21"/>
      <c r="XJ179" s="21"/>
      <c r="XK179" s="21"/>
      <c r="XL179" s="21"/>
      <c r="XM179" s="21"/>
      <c r="XN179" s="21"/>
      <c r="XO179" s="21"/>
      <c r="XP179" s="21"/>
      <c r="XQ179" s="21"/>
      <c r="XR179" s="21"/>
      <c r="XS179" s="21"/>
      <c r="XT179" s="21"/>
      <c r="XU179" s="21"/>
      <c r="XV179" s="21"/>
      <c r="XW179" s="21"/>
      <c r="XX179" s="21"/>
      <c r="XY179" s="21"/>
      <c r="XZ179" s="21"/>
      <c r="YA179" s="21"/>
      <c r="YB179" s="21"/>
      <c r="YC179" s="21"/>
      <c r="YD179" s="21"/>
      <c r="YE179" s="21"/>
      <c r="YF179" s="21"/>
      <c r="YG179" s="21"/>
      <c r="YH179" s="21"/>
      <c r="YI179" s="21"/>
      <c r="YJ179" s="21"/>
      <c r="YK179" s="21"/>
      <c r="YL179" s="21"/>
      <c r="YM179" s="21"/>
      <c r="YN179" s="21"/>
      <c r="YO179" s="21"/>
      <c r="YP179" s="21"/>
      <c r="YQ179" s="21"/>
      <c r="YR179" s="21"/>
      <c r="YS179" s="21"/>
      <c r="YT179" s="21"/>
      <c r="YU179" s="21"/>
      <c r="YV179" s="21"/>
      <c r="YW179" s="21"/>
      <c r="YX179" s="21"/>
      <c r="YY179" s="21"/>
      <c r="YZ179" s="21"/>
      <c r="ZA179" s="21"/>
      <c r="ZB179" s="21"/>
      <c r="ZC179" s="21"/>
      <c r="ZD179" s="21"/>
      <c r="ZE179" s="21"/>
      <c r="ZF179" s="21"/>
      <c r="ZG179" s="21"/>
      <c r="ZH179" s="21"/>
      <c r="ZI179" s="21"/>
      <c r="ZJ179" s="21"/>
      <c r="ZK179" s="21"/>
      <c r="ZL179" s="21"/>
      <c r="ZM179" s="21"/>
      <c r="ZN179" s="21"/>
      <c r="ZO179" s="21"/>
      <c r="ZP179" s="21"/>
      <c r="ZQ179" s="21"/>
      <c r="ZR179" s="21"/>
      <c r="ZS179" s="21"/>
      <c r="ZT179" s="21"/>
      <c r="ZU179" s="21"/>
      <c r="ZV179" s="21"/>
      <c r="ZW179" s="21"/>
      <c r="ZX179" s="21"/>
      <c r="ZY179" s="21"/>
      <c r="ZZ179" s="21"/>
      <c r="AAA179" s="21"/>
      <c r="AAB179" s="21"/>
      <c r="AAC179" s="21"/>
      <c r="AAD179" s="21"/>
      <c r="AAE179" s="21"/>
      <c r="AAF179" s="21"/>
      <c r="AAG179" s="21"/>
      <c r="AAH179" s="21"/>
      <c r="AAI179" s="21"/>
      <c r="AAJ179" s="21"/>
      <c r="AAK179" s="21"/>
      <c r="AAL179" s="21"/>
      <c r="AAM179" s="21"/>
      <c r="AAN179" s="21"/>
      <c r="AAO179" s="21"/>
      <c r="AAP179" s="21"/>
      <c r="AAQ179" s="21"/>
      <c r="AAR179" s="21"/>
      <c r="AAS179" s="21"/>
      <c r="AAT179" s="21"/>
      <c r="AAU179" s="21"/>
      <c r="AAV179" s="21"/>
      <c r="AAW179" s="21"/>
      <c r="AAX179" s="21"/>
      <c r="AAY179" s="21"/>
      <c r="AAZ179" s="21"/>
      <c r="ABA179" s="21"/>
      <c r="ABB179" s="21"/>
      <c r="ABC179" s="21"/>
      <c r="ABD179" s="21"/>
      <c r="ABE179" s="21"/>
      <c r="ABF179" s="21"/>
      <c r="ABG179" s="21"/>
      <c r="ABH179" s="21"/>
      <c r="ABI179" s="21"/>
      <c r="ABJ179" s="21"/>
      <c r="ABK179" s="21"/>
      <c r="ABL179" s="21"/>
      <c r="ABM179" s="21"/>
      <c r="ABN179" s="21"/>
      <c r="ABO179" s="21"/>
      <c r="ABP179" s="21"/>
      <c r="ABQ179" s="21"/>
      <c r="ABR179" s="21"/>
      <c r="ABS179" s="21"/>
      <c r="ABT179" s="21"/>
      <c r="ABU179" s="21"/>
      <c r="ABV179" s="21"/>
      <c r="ABW179" s="21"/>
      <c r="ABX179" s="21"/>
      <c r="ABY179" s="21"/>
      <c r="ABZ179" s="21"/>
      <c r="ACA179" s="21"/>
      <c r="ACB179" s="21"/>
      <c r="ACC179" s="21"/>
      <c r="ACD179" s="21"/>
      <c r="ACE179" s="21"/>
      <c r="ACF179" s="21"/>
      <c r="ACG179" s="21"/>
      <c r="ACH179" s="21"/>
      <c r="ACI179" s="21"/>
      <c r="ACJ179" s="21"/>
      <c r="ACK179" s="21"/>
      <c r="ACL179" s="21"/>
      <c r="ACM179" s="21"/>
      <c r="ACN179" s="21"/>
      <c r="ACO179" s="21"/>
      <c r="ACP179" s="21"/>
      <c r="ACQ179" s="21"/>
      <c r="ACR179" s="21"/>
      <c r="ACS179" s="21"/>
      <c r="ACT179" s="21"/>
      <c r="ACU179" s="21"/>
      <c r="ACV179" s="21"/>
      <c r="ACW179" s="21"/>
      <c r="ACX179" s="21"/>
      <c r="ACY179" s="21"/>
      <c r="ACZ179" s="21"/>
      <c r="ADA179" s="21"/>
      <c r="ADB179" s="21"/>
      <c r="ADC179" s="21"/>
      <c r="ADD179" s="21"/>
      <c r="ADE179" s="21"/>
      <c r="ADF179" s="21"/>
      <c r="ADG179" s="21"/>
      <c r="ADH179" s="21"/>
      <c r="ADI179" s="21"/>
      <c r="ADJ179" s="21"/>
      <c r="ADK179" s="21"/>
      <c r="ADL179" s="21"/>
      <c r="ADM179" s="21"/>
      <c r="ADN179" s="21"/>
      <c r="ADO179" s="21"/>
      <c r="ADP179" s="21"/>
      <c r="ADQ179" s="21"/>
      <c r="ADR179" s="21"/>
      <c r="ADS179" s="21"/>
      <c r="ADT179" s="21"/>
      <c r="ADU179" s="21"/>
      <c r="ADV179" s="21"/>
      <c r="ADW179" s="21"/>
      <c r="ADX179" s="21"/>
      <c r="ADY179" s="21"/>
      <c r="ADZ179" s="21"/>
      <c r="AEA179" s="21"/>
      <c r="AEB179" s="21"/>
      <c r="AEC179" s="21"/>
      <c r="AED179" s="21"/>
      <c r="AEE179" s="21"/>
      <c r="AEF179" s="21"/>
      <c r="AEG179" s="21"/>
      <c r="AEH179" s="21"/>
      <c r="AEI179" s="21"/>
      <c r="AEJ179" s="21"/>
      <c r="AEK179" s="21"/>
      <c r="AEL179" s="21"/>
      <c r="AEM179" s="21"/>
      <c r="AEN179" s="21"/>
      <c r="AEO179" s="21"/>
      <c r="AEP179" s="21"/>
      <c r="AEQ179" s="21"/>
      <c r="AER179" s="21"/>
      <c r="AES179" s="21"/>
      <c r="AET179" s="21"/>
      <c r="AEU179" s="21"/>
      <c r="AEV179" s="21"/>
      <c r="AEW179" s="21"/>
      <c r="AEX179" s="21"/>
      <c r="AEY179" s="21"/>
      <c r="AEZ179" s="21"/>
      <c r="AFA179" s="21"/>
      <c r="AFB179" s="21"/>
      <c r="AFC179" s="21"/>
      <c r="AFD179" s="21"/>
      <c r="AFE179" s="21"/>
      <c r="AFF179" s="21"/>
      <c r="AFG179" s="21"/>
    </row>
    <row r="180" spans="1:839" s="42" customFormat="1" x14ac:dyDescent="0.25">
      <c r="A180" s="21"/>
      <c r="B180" s="21"/>
      <c r="C180" s="21"/>
      <c r="D180" s="55"/>
      <c r="E180" s="21" t="str">
        <f>структура!$G$59</f>
        <v>расчет процентов по безвозвр. займам за дог. срок</v>
      </c>
      <c r="F180" s="21"/>
      <c r="G180" s="21" t="str">
        <f>структура!$J$10</f>
        <v>повторный заем</v>
      </c>
      <c r="H180" s="21"/>
      <c r="I180" s="21" t="str">
        <f>IF($E180="","",INDEX(структура!$H$10:$H$153,SUMIFS(структура!$C$10:$C$153,структура!$G$10:$G$153,$E180)))</f>
        <v>руб</v>
      </c>
      <c r="J180" s="21"/>
      <c r="K180" s="41"/>
      <c r="L180" s="21"/>
      <c r="M180" s="21"/>
      <c r="N180" s="21"/>
      <c r="O180" s="21"/>
      <c r="P180" s="21"/>
      <c r="Q180" s="41"/>
      <c r="R180" s="21">
        <f>IF(R$8="",0,R176*условия!$R59*SUMIFS(условия!55:55,условия!$7:$7,"&lt;="&amp;R$8,условия!$8:$8,"&gt;="&amp;R$8))</f>
        <v>2380.0000000000005</v>
      </c>
      <c r="S180" s="21">
        <f>IF(S$8="",0,S176*условия!$R59*SUMIFS(условия!55:55,условия!$7:$7,"&lt;="&amp;S$8,условия!$8:$8,"&gt;="&amp;S$8))</f>
        <v>2380.0000000000005</v>
      </c>
      <c r="T180" s="21">
        <f>IF(T$8="",0,T176*условия!$R59*SUMIFS(условия!55:55,условия!$7:$7,"&lt;="&amp;T$8,условия!$8:$8,"&gt;="&amp;T$8))</f>
        <v>2380.0000000000005</v>
      </c>
      <c r="U180" s="21">
        <f>IF(U$8="",0,U176*условия!$R59*SUMIFS(условия!55:55,условия!$7:$7,"&lt;="&amp;U$8,условия!$8:$8,"&gt;="&amp;U$8))</f>
        <v>2380.0000000000005</v>
      </c>
      <c r="V180" s="21">
        <f>IF(V$8="",0,V176*условия!$R59*SUMIFS(условия!55:55,условия!$7:$7,"&lt;="&amp;V$8,условия!$8:$8,"&gt;="&amp;V$8))</f>
        <v>2380.0000000000005</v>
      </c>
      <c r="W180" s="21">
        <f>IF(W$8="",0,W176*условия!$R59*SUMIFS(условия!55:55,условия!$7:$7,"&lt;="&amp;W$8,условия!$8:$8,"&gt;="&amp;W$8))</f>
        <v>2380.0000000000005</v>
      </c>
      <c r="X180" s="21">
        <f>IF(X$8="",0,X176*условия!$R59*SUMIFS(условия!55:55,условия!$7:$7,"&lt;="&amp;X$8,условия!$8:$8,"&gt;="&amp;X$8))</f>
        <v>2380.0000000000005</v>
      </c>
      <c r="Y180" s="21">
        <f>IF(Y$8="",0,Y176*условия!$R59*SUMIFS(условия!55:55,условия!$7:$7,"&lt;="&amp;Y$8,условия!$8:$8,"&gt;="&amp;Y$8))</f>
        <v>2380.0000000000005</v>
      </c>
      <c r="Z180" s="21">
        <f>IF(Z$8="",0,Z176*условия!$R59*SUMIFS(условия!55:55,условия!$7:$7,"&lt;="&amp;Z$8,условия!$8:$8,"&gt;="&amp;Z$8))</f>
        <v>2380.0000000000005</v>
      </c>
      <c r="AA180" s="21">
        <f>IF(AA$8="",0,AA176*условия!$R59*SUMIFS(условия!55:55,условия!$7:$7,"&lt;="&amp;AA$8,условия!$8:$8,"&gt;="&amp;AA$8))</f>
        <v>2380.0000000000005</v>
      </c>
      <c r="AB180" s="21">
        <f>IF(AB$8="",0,AB176*условия!$R59*SUMIFS(условия!55:55,условия!$7:$7,"&lt;="&amp;AB$8,условия!$8:$8,"&gt;="&amp;AB$8))</f>
        <v>2380.0000000000005</v>
      </c>
      <c r="AC180" s="21">
        <f>IF(AC$8="",0,AC176*условия!$R59*SUMIFS(условия!55:55,условия!$7:$7,"&lt;="&amp;AC$8,условия!$8:$8,"&gt;="&amp;AC$8))</f>
        <v>2380.0000000000005</v>
      </c>
      <c r="AD180" s="21">
        <f>IF(AD$8="",0,AD176*условия!$R59*SUMIFS(условия!55:55,условия!$7:$7,"&lt;="&amp;AD$8,условия!$8:$8,"&gt;="&amp;AD$8))</f>
        <v>2380.0000000000005</v>
      </c>
      <c r="AE180" s="21">
        <f>IF(AE$8="",0,AE176*условия!$R59*SUMIFS(условия!55:55,условия!$7:$7,"&lt;="&amp;AE$8,условия!$8:$8,"&gt;="&amp;AE$8))</f>
        <v>2380.0000000000005</v>
      </c>
      <c r="AF180" s="21">
        <f>IF(AF$8="",0,AF176*условия!$R59*SUMIFS(условия!55:55,условия!$7:$7,"&lt;="&amp;AF$8,условия!$8:$8,"&gt;="&amp;AF$8))</f>
        <v>2380.0000000000005</v>
      </c>
      <c r="AG180" s="21">
        <f>IF(AG$8="",0,AG176*условия!$R59*SUMIFS(условия!55:55,условия!$7:$7,"&lt;="&amp;AG$8,условия!$8:$8,"&gt;="&amp;AG$8))</f>
        <v>2380.0000000000005</v>
      </c>
      <c r="AH180" s="21">
        <f>IF(AH$8="",0,AH176*условия!$R59*SUMIFS(условия!55:55,условия!$7:$7,"&lt;="&amp;AH$8,условия!$8:$8,"&gt;="&amp;AH$8))</f>
        <v>2380.0000000000005</v>
      </c>
      <c r="AI180" s="21">
        <f>IF(AI$8="",0,AI176*условия!$R59*SUMIFS(условия!55:55,условия!$7:$7,"&lt;="&amp;AI$8,условия!$8:$8,"&gt;="&amp;AI$8))</f>
        <v>2380.0000000000005</v>
      </c>
      <c r="AJ180" s="21">
        <f>IF(AJ$8="",0,AJ176*условия!$R59*SUMIFS(условия!55:55,условия!$7:$7,"&lt;="&amp;AJ$8,условия!$8:$8,"&gt;="&amp;AJ$8))</f>
        <v>2380.0000000000005</v>
      </c>
      <c r="AK180" s="21">
        <f>IF(AK$8="",0,AK176*условия!$R59*SUMIFS(условия!55:55,условия!$7:$7,"&lt;="&amp;AK$8,условия!$8:$8,"&gt;="&amp;AK$8))</f>
        <v>2380.0000000000005</v>
      </c>
      <c r="AL180" s="21">
        <f>IF(AL$8="",0,AL176*условия!$R59*SUMIFS(условия!55:55,условия!$7:$7,"&lt;="&amp;AL$8,условия!$8:$8,"&gt;="&amp;AL$8))</f>
        <v>2380.0000000000005</v>
      </c>
      <c r="AM180" s="21">
        <f>IF(AM$8="",0,AM176*условия!$R59*SUMIFS(условия!55:55,условия!$7:$7,"&lt;="&amp;AM$8,условия!$8:$8,"&gt;="&amp;AM$8))</f>
        <v>2380.0000000000005</v>
      </c>
      <c r="AN180" s="21">
        <f>IF(AN$8="",0,AN176*условия!$R59*SUMIFS(условия!55:55,условия!$7:$7,"&lt;="&amp;AN$8,условия!$8:$8,"&gt;="&amp;AN$8))</f>
        <v>2380.0000000000005</v>
      </c>
      <c r="AO180" s="21">
        <f>IF(AO$8="",0,AO176*условия!$R59*SUMIFS(условия!55:55,условия!$7:$7,"&lt;="&amp;AO$8,условия!$8:$8,"&gt;="&amp;AO$8))</f>
        <v>2380.0000000000005</v>
      </c>
      <c r="AP180" s="21">
        <f>IF(AP$8="",0,AP176*условия!$R59*SUMIFS(условия!55:55,условия!$7:$7,"&lt;="&amp;AP$8,условия!$8:$8,"&gt;="&amp;AP$8))</f>
        <v>2380.0000000000005</v>
      </c>
      <c r="AQ180" s="21">
        <f>IF(AQ$8="",0,AQ176*условия!$R59*SUMIFS(условия!55:55,условия!$7:$7,"&lt;="&amp;AQ$8,условия!$8:$8,"&gt;="&amp;AQ$8))</f>
        <v>2380.0000000000005</v>
      </c>
      <c r="AR180" s="21">
        <f>IF(AR$8="",0,AR176*условия!$R59*SUMIFS(условия!55:55,условия!$7:$7,"&lt;="&amp;AR$8,условия!$8:$8,"&gt;="&amp;AR$8))</f>
        <v>2380.0000000000005</v>
      </c>
      <c r="AS180" s="21">
        <f>IF(AS$8="",0,AS176*условия!$R59*SUMIFS(условия!55:55,условия!$7:$7,"&lt;="&amp;AS$8,условия!$8:$8,"&gt;="&amp;AS$8))</f>
        <v>2380.0000000000005</v>
      </c>
      <c r="AT180" s="21">
        <f>IF(AT$8="",0,AT176*условия!$R59*SUMIFS(условия!55:55,условия!$7:$7,"&lt;="&amp;AT$8,условия!$8:$8,"&gt;="&amp;AT$8))</f>
        <v>2380.0000000000005</v>
      </c>
      <c r="AU180" s="21">
        <f>IF(AU$8="",0,AU176*условия!$R59*SUMIFS(условия!55:55,условия!$7:$7,"&lt;="&amp;AU$8,условия!$8:$8,"&gt;="&amp;AU$8))</f>
        <v>2380.0000000000005</v>
      </c>
      <c r="AV180" s="21">
        <f>IF(AV$8="",0,AV176*условия!$R59*SUMIFS(условия!55:55,условия!$7:$7,"&lt;="&amp;AV$8,условия!$8:$8,"&gt;="&amp;AV$8))</f>
        <v>2380.0000000000005</v>
      </c>
      <c r="AW180" s="21">
        <f>IF(AW$8="",0,AW176*условия!$R59*SUMIFS(условия!55:55,условия!$7:$7,"&lt;="&amp;AW$8,условия!$8:$8,"&gt;="&amp;AW$8))</f>
        <v>4760.0000000000009</v>
      </c>
      <c r="AX180" s="21">
        <f>IF(AX$8="",0,AX176*условия!$R59*SUMIFS(условия!55:55,условия!$7:$7,"&lt;="&amp;AX$8,условия!$8:$8,"&gt;="&amp;AX$8))</f>
        <v>4760.0000000000009</v>
      </c>
      <c r="AY180" s="21">
        <f>IF(AY$8="",0,AY176*условия!$R59*SUMIFS(условия!55:55,условия!$7:$7,"&lt;="&amp;AY$8,условия!$8:$8,"&gt;="&amp;AY$8))</f>
        <v>4760.0000000000009</v>
      </c>
      <c r="AZ180" s="21">
        <f>IF(AZ$8="",0,AZ176*условия!$R59*SUMIFS(условия!55:55,условия!$7:$7,"&lt;="&amp;AZ$8,условия!$8:$8,"&gt;="&amp;AZ$8))</f>
        <v>4760.0000000000009</v>
      </c>
      <c r="BA180" s="21">
        <f>IF(BA$8="",0,BA176*условия!$R59*SUMIFS(условия!55:55,условия!$7:$7,"&lt;="&amp;BA$8,условия!$8:$8,"&gt;="&amp;BA$8))</f>
        <v>4760.0000000000009</v>
      </c>
      <c r="BB180" s="21">
        <f>IF(BB$8="",0,BB176*условия!$R59*SUMIFS(условия!55:55,условия!$7:$7,"&lt;="&amp;BB$8,условия!$8:$8,"&gt;="&amp;BB$8))</f>
        <v>4760.0000000000009</v>
      </c>
      <c r="BC180" s="21">
        <f>IF(BC$8="",0,BC176*условия!$R59*SUMIFS(условия!55:55,условия!$7:$7,"&lt;="&amp;BC$8,условия!$8:$8,"&gt;="&amp;BC$8))</f>
        <v>4760.0000000000009</v>
      </c>
      <c r="BD180" s="21">
        <f>IF(BD$8="",0,BD176*условия!$R59*SUMIFS(условия!55:55,условия!$7:$7,"&lt;="&amp;BD$8,условия!$8:$8,"&gt;="&amp;BD$8))</f>
        <v>4760.0000000000009</v>
      </c>
      <c r="BE180" s="21">
        <f>IF(BE$8="",0,BE176*условия!$R59*SUMIFS(условия!55:55,условия!$7:$7,"&lt;="&amp;BE$8,условия!$8:$8,"&gt;="&amp;BE$8))</f>
        <v>4760.0000000000009</v>
      </c>
      <c r="BF180" s="21">
        <f>IF(BF$8="",0,BF176*условия!$R59*SUMIFS(условия!55:55,условия!$7:$7,"&lt;="&amp;BF$8,условия!$8:$8,"&gt;="&amp;BF$8))</f>
        <v>4760.0000000000009</v>
      </c>
      <c r="BG180" s="21">
        <f>IF(BG$8="",0,BG176*условия!$R59*SUMIFS(условия!55:55,условия!$7:$7,"&lt;="&amp;BG$8,условия!$8:$8,"&gt;="&amp;BG$8))</f>
        <v>4760.0000000000009</v>
      </c>
      <c r="BH180" s="21">
        <f>IF(BH$8="",0,BH176*условия!$R59*SUMIFS(условия!55:55,условия!$7:$7,"&lt;="&amp;BH$8,условия!$8:$8,"&gt;="&amp;BH$8))</f>
        <v>4760.0000000000009</v>
      </c>
      <c r="BI180" s="21">
        <f>IF(BI$8="",0,BI176*условия!$R59*SUMIFS(условия!55:55,условия!$7:$7,"&lt;="&amp;BI$8,условия!$8:$8,"&gt;="&amp;BI$8))</f>
        <v>4760.0000000000009</v>
      </c>
      <c r="BJ180" s="21">
        <f>IF(BJ$8="",0,BJ176*условия!$R59*SUMIFS(условия!55:55,условия!$7:$7,"&lt;="&amp;BJ$8,условия!$8:$8,"&gt;="&amp;BJ$8))</f>
        <v>4760.0000000000009</v>
      </c>
      <c r="BK180" s="21">
        <f>IF(BK$8="",0,BK176*условия!$R59*SUMIFS(условия!55:55,условия!$7:$7,"&lt;="&amp;BK$8,условия!$8:$8,"&gt;="&amp;BK$8))</f>
        <v>4760.0000000000009</v>
      </c>
      <c r="BL180" s="21">
        <f>IF(BL$8="",0,BL176*условия!$R59*SUMIFS(условия!55:55,условия!$7:$7,"&lt;="&amp;BL$8,условия!$8:$8,"&gt;="&amp;BL$8))</f>
        <v>4760.0000000000009</v>
      </c>
      <c r="BM180" s="21">
        <f>IF(BM$8="",0,BM176*условия!$R59*SUMIFS(условия!55:55,условия!$7:$7,"&lt;="&amp;BM$8,условия!$8:$8,"&gt;="&amp;BM$8))</f>
        <v>4760.0000000000009</v>
      </c>
      <c r="BN180" s="21">
        <f>IF(BN$8="",0,BN176*условия!$R59*SUMIFS(условия!55:55,условия!$7:$7,"&lt;="&amp;BN$8,условия!$8:$8,"&gt;="&amp;BN$8))</f>
        <v>4760.0000000000009</v>
      </c>
      <c r="BO180" s="21">
        <f>IF(BO$8="",0,BO176*условия!$R59*SUMIFS(условия!55:55,условия!$7:$7,"&lt;="&amp;BO$8,условия!$8:$8,"&gt;="&amp;BO$8))</f>
        <v>4760.0000000000009</v>
      </c>
      <c r="BP180" s="21">
        <f>IF(BP$8="",0,BP176*условия!$R59*SUMIFS(условия!55:55,условия!$7:$7,"&lt;="&amp;BP$8,условия!$8:$8,"&gt;="&amp;BP$8))</f>
        <v>4760.0000000000009</v>
      </c>
      <c r="BQ180" s="21">
        <f>IF(BQ$8="",0,BQ176*условия!$R59*SUMIFS(условия!55:55,условия!$7:$7,"&lt;="&amp;BQ$8,условия!$8:$8,"&gt;="&amp;BQ$8))</f>
        <v>4760.0000000000009</v>
      </c>
      <c r="BR180" s="21">
        <f>IF(BR$8="",0,BR176*условия!$R59*SUMIFS(условия!55:55,условия!$7:$7,"&lt;="&amp;BR$8,условия!$8:$8,"&gt;="&amp;BR$8))</f>
        <v>4760.0000000000009</v>
      </c>
      <c r="BS180" s="21">
        <f>IF(BS$8="",0,BS176*условия!$R59*SUMIFS(условия!55:55,условия!$7:$7,"&lt;="&amp;BS$8,условия!$8:$8,"&gt;="&amp;BS$8))</f>
        <v>4760.0000000000009</v>
      </c>
      <c r="BT180" s="21">
        <f>IF(BT$8="",0,BT176*условия!$R59*SUMIFS(условия!55:55,условия!$7:$7,"&lt;="&amp;BT$8,условия!$8:$8,"&gt;="&amp;BT$8))</f>
        <v>4760.0000000000009</v>
      </c>
      <c r="BU180" s="21">
        <f>IF(BU$8="",0,BU176*условия!$R59*SUMIFS(условия!55:55,условия!$7:$7,"&lt;="&amp;BU$8,условия!$8:$8,"&gt;="&amp;BU$8))</f>
        <v>4760.0000000000009</v>
      </c>
      <c r="BV180" s="21">
        <f>IF(BV$8="",0,BV176*условия!$R59*SUMIFS(условия!55:55,условия!$7:$7,"&lt;="&amp;BV$8,условия!$8:$8,"&gt;="&amp;BV$8))</f>
        <v>4760.0000000000009</v>
      </c>
      <c r="BW180" s="21">
        <f>IF(BW$8="",0,BW176*условия!$R59*SUMIFS(условия!55:55,условия!$7:$7,"&lt;="&amp;BW$8,условия!$8:$8,"&gt;="&amp;BW$8))</f>
        <v>4760.0000000000009</v>
      </c>
      <c r="BX180" s="21">
        <f>IF(BX$8="",0,BX176*условия!$R59*SUMIFS(условия!55:55,условия!$7:$7,"&lt;="&amp;BX$8,условия!$8:$8,"&gt;="&amp;BX$8))</f>
        <v>4760.0000000000009</v>
      </c>
      <c r="BY180" s="21">
        <f>IF(BY$8="",0,BY176*условия!$R59*SUMIFS(условия!55:55,условия!$7:$7,"&lt;="&amp;BY$8,условия!$8:$8,"&gt;="&amp;BY$8))</f>
        <v>4760.0000000000009</v>
      </c>
      <c r="BZ180" s="21">
        <f>IF(BZ$8="",0,BZ176*условия!$R59*SUMIFS(условия!55:55,условия!$7:$7,"&lt;="&amp;BZ$8,условия!$8:$8,"&gt;="&amp;BZ$8))</f>
        <v>4760.0000000000009</v>
      </c>
      <c r="CA180" s="21">
        <f>IF(CA$8="",0,CA176*условия!$R59*SUMIFS(условия!55:55,условия!$7:$7,"&lt;="&amp;CA$8,условия!$8:$8,"&gt;="&amp;CA$8))</f>
        <v>4760.0000000000009</v>
      </c>
      <c r="CB180" s="21">
        <f>IF(CB$8="",0,CB176*условия!$R59*SUMIFS(условия!55:55,условия!$7:$7,"&lt;="&amp;CB$8,условия!$8:$8,"&gt;="&amp;CB$8))</f>
        <v>17849.999999999996</v>
      </c>
      <c r="CC180" s="21">
        <f>IF(CC$8="",0,CC176*условия!$R59*SUMIFS(условия!55:55,условия!$7:$7,"&lt;="&amp;CC$8,условия!$8:$8,"&gt;="&amp;CC$8))</f>
        <v>17849.999999999996</v>
      </c>
      <c r="CD180" s="21">
        <f>IF(CD$8="",0,CD176*условия!$R59*SUMIFS(условия!55:55,условия!$7:$7,"&lt;="&amp;CD$8,условия!$8:$8,"&gt;="&amp;CD$8))</f>
        <v>17849.999999999996</v>
      </c>
      <c r="CE180" s="21">
        <f>IF(CE$8="",0,CE176*условия!$R59*SUMIFS(условия!55:55,условия!$7:$7,"&lt;="&amp;CE$8,условия!$8:$8,"&gt;="&amp;CE$8))</f>
        <v>17849.999999999996</v>
      </c>
      <c r="CF180" s="21">
        <f>IF(CF$8="",0,CF176*условия!$R59*SUMIFS(условия!55:55,условия!$7:$7,"&lt;="&amp;CF$8,условия!$8:$8,"&gt;="&amp;CF$8))</f>
        <v>17849.999999999996</v>
      </c>
      <c r="CG180" s="21">
        <f>IF(CG$8="",0,CG176*условия!$R59*SUMIFS(условия!55:55,условия!$7:$7,"&lt;="&amp;CG$8,условия!$8:$8,"&gt;="&amp;CG$8))</f>
        <v>17849.999999999996</v>
      </c>
      <c r="CH180" s="21">
        <f>IF(CH$8="",0,CH176*условия!$R59*SUMIFS(условия!55:55,условия!$7:$7,"&lt;="&amp;CH$8,условия!$8:$8,"&gt;="&amp;CH$8))</f>
        <v>17849.999999999996</v>
      </c>
      <c r="CI180" s="21">
        <f>IF(CI$8="",0,CI176*условия!$R59*SUMIFS(условия!55:55,условия!$7:$7,"&lt;="&amp;CI$8,условия!$8:$8,"&gt;="&amp;CI$8))</f>
        <v>17849.999999999996</v>
      </c>
      <c r="CJ180" s="21">
        <f>IF(CJ$8="",0,CJ176*условия!$R59*SUMIFS(условия!55:55,условия!$7:$7,"&lt;="&amp;CJ$8,условия!$8:$8,"&gt;="&amp;CJ$8))</f>
        <v>17849.999999999996</v>
      </c>
      <c r="CK180" s="21">
        <f>IF(CK$8="",0,CK176*условия!$R59*SUMIFS(условия!55:55,условия!$7:$7,"&lt;="&amp;CK$8,условия!$8:$8,"&gt;="&amp;CK$8))</f>
        <v>17849.999999999996</v>
      </c>
      <c r="CL180" s="21">
        <f>IF(CL$8="",0,CL176*условия!$R59*SUMIFS(условия!55:55,условия!$7:$7,"&lt;="&amp;CL$8,условия!$8:$8,"&gt;="&amp;CL$8))</f>
        <v>17849.999999999996</v>
      </c>
      <c r="CM180" s="21">
        <f>IF(CM$8="",0,CM176*условия!$R59*SUMIFS(условия!55:55,условия!$7:$7,"&lt;="&amp;CM$8,условия!$8:$8,"&gt;="&amp;CM$8))</f>
        <v>17849.999999999996</v>
      </c>
      <c r="CN180" s="21">
        <f>IF(CN$8="",0,CN176*условия!$R59*SUMIFS(условия!55:55,условия!$7:$7,"&lt;="&amp;CN$8,условия!$8:$8,"&gt;="&amp;CN$8))</f>
        <v>17849.999999999996</v>
      </c>
      <c r="CO180" s="21">
        <f>IF(CO$8="",0,CO176*условия!$R59*SUMIFS(условия!55:55,условия!$7:$7,"&lt;="&amp;CO$8,условия!$8:$8,"&gt;="&amp;CO$8))</f>
        <v>17849.999999999996</v>
      </c>
      <c r="CP180" s="21">
        <f>IF(CP$8="",0,CP176*условия!$R59*SUMIFS(условия!55:55,условия!$7:$7,"&lt;="&amp;CP$8,условия!$8:$8,"&gt;="&amp;CP$8))</f>
        <v>17849.999999999996</v>
      </c>
      <c r="CQ180" s="21">
        <f>IF(CQ$8="",0,CQ176*условия!$R59*SUMIFS(условия!55:55,условия!$7:$7,"&lt;="&amp;CQ$8,условия!$8:$8,"&gt;="&amp;CQ$8))</f>
        <v>17849.999999999996</v>
      </c>
      <c r="CR180" s="21">
        <f>IF(CR$8="",0,CR176*условия!$R59*SUMIFS(условия!55:55,условия!$7:$7,"&lt;="&amp;CR$8,условия!$8:$8,"&gt;="&amp;CR$8))</f>
        <v>17849.999999999996</v>
      </c>
      <c r="CS180" s="21">
        <f>IF(CS$8="",0,CS176*условия!$R59*SUMIFS(условия!55:55,условия!$7:$7,"&lt;="&amp;CS$8,условия!$8:$8,"&gt;="&amp;CS$8))</f>
        <v>17849.999999999996</v>
      </c>
      <c r="CT180" s="21">
        <f>IF(CT$8="",0,CT176*условия!$R59*SUMIFS(условия!55:55,условия!$7:$7,"&lt;="&amp;CT$8,условия!$8:$8,"&gt;="&amp;CT$8))</f>
        <v>17849.999999999996</v>
      </c>
      <c r="CU180" s="21">
        <f>IF(CU$8="",0,CU176*условия!$R59*SUMIFS(условия!55:55,условия!$7:$7,"&lt;="&amp;CU$8,условия!$8:$8,"&gt;="&amp;CU$8))</f>
        <v>17849.999999999996</v>
      </c>
      <c r="CV180" s="21">
        <f>IF(CV$8="",0,CV176*условия!$R59*SUMIFS(условия!55:55,условия!$7:$7,"&lt;="&amp;CV$8,условия!$8:$8,"&gt;="&amp;CV$8))</f>
        <v>17849.999999999996</v>
      </c>
      <c r="CW180" s="21">
        <f>IF(CW$8="",0,CW176*условия!$R59*SUMIFS(условия!55:55,условия!$7:$7,"&lt;="&amp;CW$8,условия!$8:$8,"&gt;="&amp;CW$8))</f>
        <v>17849.999999999996</v>
      </c>
      <c r="CX180" s="21">
        <f>IF(CX$8="",0,CX176*условия!$R59*SUMIFS(условия!55:55,условия!$7:$7,"&lt;="&amp;CX$8,условия!$8:$8,"&gt;="&amp;CX$8))</f>
        <v>17849.999999999996</v>
      </c>
      <c r="CY180" s="21">
        <f>IF(CY$8="",0,CY176*условия!$R59*SUMIFS(условия!55:55,условия!$7:$7,"&lt;="&amp;CY$8,условия!$8:$8,"&gt;="&amp;CY$8))</f>
        <v>17849.999999999996</v>
      </c>
      <c r="CZ180" s="21">
        <f>IF(CZ$8="",0,CZ176*условия!$R59*SUMIFS(условия!55:55,условия!$7:$7,"&lt;="&amp;CZ$8,условия!$8:$8,"&gt;="&amp;CZ$8))</f>
        <v>17849.999999999996</v>
      </c>
      <c r="DA180" s="21">
        <f>IF(DA$8="",0,DA176*условия!$R59*SUMIFS(условия!55:55,условия!$7:$7,"&lt;="&amp;DA$8,условия!$8:$8,"&gt;="&amp;DA$8))</f>
        <v>17849.999999999996</v>
      </c>
      <c r="DB180" s="21">
        <f>IF(DB$8="",0,DB176*условия!$R59*SUMIFS(условия!55:55,условия!$7:$7,"&lt;="&amp;DB$8,условия!$8:$8,"&gt;="&amp;DB$8))</f>
        <v>17849.999999999996</v>
      </c>
      <c r="DC180" s="21">
        <f>IF(DC$8="",0,DC176*условия!$R59*SUMIFS(условия!55:55,условия!$7:$7,"&lt;="&amp;DC$8,условия!$8:$8,"&gt;="&amp;DC$8))</f>
        <v>17849.999999999996</v>
      </c>
      <c r="DD180" s="21">
        <f>IF(DD$8="",0,DD176*условия!$R59*SUMIFS(условия!55:55,условия!$7:$7,"&lt;="&amp;DD$8,условия!$8:$8,"&gt;="&amp;DD$8))</f>
        <v>17849.999999999996</v>
      </c>
      <c r="DE180" s="21">
        <f>IF(DE$8="",0,DE176*условия!$R59*SUMIFS(условия!55:55,условия!$7:$7,"&lt;="&amp;DE$8,условия!$8:$8,"&gt;="&amp;DE$8))</f>
        <v>17849.999999999996</v>
      </c>
      <c r="DF180" s="21">
        <f>IF(DF$8="",0,DF176*условия!$R59*SUMIFS(условия!55:55,условия!$7:$7,"&lt;="&amp;DF$8,условия!$8:$8,"&gt;="&amp;DF$8))</f>
        <v>22312.499999999996</v>
      </c>
      <c r="DG180" s="21">
        <f>IF(DG$8="",0,DG176*условия!$R59*SUMIFS(условия!55:55,условия!$7:$7,"&lt;="&amp;DG$8,условия!$8:$8,"&gt;="&amp;DG$8))</f>
        <v>22312.499999999996</v>
      </c>
      <c r="DH180" s="21">
        <f>IF(DH$8="",0,DH176*условия!$R59*SUMIFS(условия!55:55,условия!$7:$7,"&lt;="&amp;DH$8,условия!$8:$8,"&gt;="&amp;DH$8))</f>
        <v>22312.499999999996</v>
      </c>
      <c r="DI180" s="21">
        <f>IF(DI$8="",0,DI176*условия!$R59*SUMIFS(условия!55:55,условия!$7:$7,"&lt;="&amp;DI$8,условия!$8:$8,"&gt;="&amp;DI$8))</f>
        <v>22312.499999999996</v>
      </c>
      <c r="DJ180" s="21">
        <f>IF(DJ$8="",0,DJ176*условия!$R59*SUMIFS(условия!55:55,условия!$7:$7,"&lt;="&amp;DJ$8,условия!$8:$8,"&gt;="&amp;DJ$8))</f>
        <v>22312.499999999996</v>
      </c>
      <c r="DK180" s="21">
        <f>IF(DK$8="",0,DK176*условия!$R59*SUMIFS(условия!55:55,условия!$7:$7,"&lt;="&amp;DK$8,условия!$8:$8,"&gt;="&amp;DK$8))</f>
        <v>22312.499999999996</v>
      </c>
      <c r="DL180" s="21">
        <f>IF(DL$8="",0,DL176*условия!$R59*SUMIFS(условия!55:55,условия!$7:$7,"&lt;="&amp;DL$8,условия!$8:$8,"&gt;="&amp;DL$8))</f>
        <v>22312.499999999996</v>
      </c>
      <c r="DM180" s="21">
        <f>IF(DM$8="",0,DM176*условия!$R59*SUMIFS(условия!55:55,условия!$7:$7,"&lt;="&amp;DM$8,условия!$8:$8,"&gt;="&amp;DM$8))</f>
        <v>22312.499999999996</v>
      </c>
      <c r="DN180" s="21">
        <f>IF(DN$8="",0,DN176*условия!$R59*SUMIFS(условия!55:55,условия!$7:$7,"&lt;="&amp;DN$8,условия!$8:$8,"&gt;="&amp;DN$8))</f>
        <v>22312.499999999996</v>
      </c>
      <c r="DO180" s="21">
        <f>IF(DO$8="",0,DO176*условия!$R59*SUMIFS(условия!55:55,условия!$7:$7,"&lt;="&amp;DO$8,условия!$8:$8,"&gt;="&amp;DO$8))</f>
        <v>22312.499999999996</v>
      </c>
      <c r="DP180" s="21">
        <f>IF(DP$8="",0,DP176*условия!$R59*SUMIFS(условия!55:55,условия!$7:$7,"&lt;="&amp;DP$8,условия!$8:$8,"&gt;="&amp;DP$8))</f>
        <v>22312.499999999996</v>
      </c>
      <c r="DQ180" s="21">
        <f>IF(DQ$8="",0,DQ176*условия!$R59*SUMIFS(условия!55:55,условия!$7:$7,"&lt;="&amp;DQ$8,условия!$8:$8,"&gt;="&amp;DQ$8))</f>
        <v>22312.499999999996</v>
      </c>
      <c r="DR180" s="21">
        <f>IF(DR$8="",0,DR176*условия!$R59*SUMIFS(условия!55:55,условия!$7:$7,"&lt;="&amp;DR$8,условия!$8:$8,"&gt;="&amp;DR$8))</f>
        <v>22312.499999999996</v>
      </c>
      <c r="DS180" s="21">
        <f>IF(DS$8="",0,DS176*условия!$R59*SUMIFS(условия!55:55,условия!$7:$7,"&lt;="&amp;DS$8,условия!$8:$8,"&gt;="&amp;DS$8))</f>
        <v>22312.499999999996</v>
      </c>
      <c r="DT180" s="21">
        <f>IF(DT$8="",0,DT176*условия!$R59*SUMIFS(условия!55:55,условия!$7:$7,"&lt;="&amp;DT$8,условия!$8:$8,"&gt;="&amp;DT$8))</f>
        <v>22312.499999999996</v>
      </c>
      <c r="DU180" s="21">
        <f>IF(DU$8="",0,DU176*условия!$R59*SUMIFS(условия!55:55,условия!$7:$7,"&lt;="&amp;DU$8,условия!$8:$8,"&gt;="&amp;DU$8))</f>
        <v>22312.499999999996</v>
      </c>
      <c r="DV180" s="21">
        <f>IF(DV$8="",0,DV176*условия!$R59*SUMIFS(условия!55:55,условия!$7:$7,"&lt;="&amp;DV$8,условия!$8:$8,"&gt;="&amp;DV$8))</f>
        <v>22312.499999999996</v>
      </c>
      <c r="DW180" s="21">
        <f>IF(DW$8="",0,DW176*условия!$R59*SUMIFS(условия!55:55,условия!$7:$7,"&lt;="&amp;DW$8,условия!$8:$8,"&gt;="&amp;DW$8))</f>
        <v>22312.499999999996</v>
      </c>
      <c r="DX180" s="21">
        <f>IF(DX$8="",0,DX176*условия!$R59*SUMIFS(условия!55:55,условия!$7:$7,"&lt;="&amp;DX$8,условия!$8:$8,"&gt;="&amp;DX$8))</f>
        <v>22312.499999999996</v>
      </c>
      <c r="DY180" s="21">
        <f>IF(DY$8="",0,DY176*условия!$R59*SUMIFS(условия!55:55,условия!$7:$7,"&lt;="&amp;DY$8,условия!$8:$8,"&gt;="&amp;DY$8))</f>
        <v>22312.499999999996</v>
      </c>
      <c r="DZ180" s="21">
        <f>IF(DZ$8="",0,DZ176*условия!$R59*SUMIFS(условия!55:55,условия!$7:$7,"&lt;="&amp;DZ$8,условия!$8:$8,"&gt;="&amp;DZ$8))</f>
        <v>22312.499999999996</v>
      </c>
      <c r="EA180" s="21">
        <f>IF(EA$8="",0,EA176*условия!$R59*SUMIFS(условия!55:55,условия!$7:$7,"&lt;="&amp;EA$8,условия!$8:$8,"&gt;="&amp;EA$8))</f>
        <v>22312.499999999996</v>
      </c>
      <c r="EB180" s="21">
        <f>IF(EB$8="",0,EB176*условия!$R59*SUMIFS(условия!55:55,условия!$7:$7,"&lt;="&amp;EB$8,условия!$8:$8,"&gt;="&amp;EB$8))</f>
        <v>22312.499999999996</v>
      </c>
      <c r="EC180" s="21">
        <f>IF(EC$8="",0,EC176*условия!$R59*SUMIFS(условия!55:55,условия!$7:$7,"&lt;="&amp;EC$8,условия!$8:$8,"&gt;="&amp;EC$8))</f>
        <v>22312.499999999996</v>
      </c>
      <c r="ED180" s="21">
        <f>IF(ED$8="",0,ED176*условия!$R59*SUMIFS(условия!55:55,условия!$7:$7,"&lt;="&amp;ED$8,условия!$8:$8,"&gt;="&amp;ED$8))</f>
        <v>22312.499999999996</v>
      </c>
      <c r="EE180" s="21">
        <f>IF(EE$8="",0,EE176*условия!$R59*SUMIFS(условия!55:55,условия!$7:$7,"&lt;="&amp;EE$8,условия!$8:$8,"&gt;="&amp;EE$8))</f>
        <v>22312.499999999996</v>
      </c>
      <c r="EF180" s="21">
        <f>IF(EF$8="",0,EF176*условия!$R59*SUMIFS(условия!55:55,условия!$7:$7,"&lt;="&amp;EF$8,условия!$8:$8,"&gt;="&amp;EF$8))</f>
        <v>22312.499999999996</v>
      </c>
      <c r="EG180" s="21">
        <f>IF(EG$8="",0,EG176*условия!$R59*SUMIFS(условия!55:55,условия!$7:$7,"&lt;="&amp;EG$8,условия!$8:$8,"&gt;="&amp;EG$8))</f>
        <v>22312.499999999996</v>
      </c>
      <c r="EH180" s="21">
        <f>IF(EH$8="",0,EH176*условия!$R59*SUMIFS(условия!55:55,условия!$7:$7,"&lt;="&amp;EH$8,условия!$8:$8,"&gt;="&amp;EH$8))</f>
        <v>22312.499999999996</v>
      </c>
      <c r="EI180" s="21">
        <f>IF(EI$8="",0,EI176*условия!$R59*SUMIFS(условия!55:55,условия!$7:$7,"&lt;="&amp;EI$8,условия!$8:$8,"&gt;="&amp;EI$8))</f>
        <v>22312.499999999996</v>
      </c>
      <c r="EJ180" s="21">
        <f>IF(EJ$8="",0,EJ176*условия!$R59*SUMIFS(условия!55:55,условия!$7:$7,"&lt;="&amp;EJ$8,условия!$8:$8,"&gt;="&amp;EJ$8))</f>
        <v>22312.499999999996</v>
      </c>
      <c r="EK180" s="21">
        <f>IF(EK$8="",0,EK176*условия!$R59*SUMIFS(условия!55:55,условия!$7:$7,"&lt;="&amp;EK$8,условия!$8:$8,"&gt;="&amp;EK$8))</f>
        <v>14875</v>
      </c>
      <c r="EL180" s="21">
        <f>IF(EL$8="",0,EL176*условия!$R59*SUMIFS(условия!55:55,условия!$7:$7,"&lt;="&amp;EL$8,условия!$8:$8,"&gt;="&amp;EL$8))</f>
        <v>14875</v>
      </c>
      <c r="EM180" s="21">
        <f>IF(EM$8="",0,EM176*условия!$R59*SUMIFS(условия!55:55,условия!$7:$7,"&lt;="&amp;EM$8,условия!$8:$8,"&gt;="&amp;EM$8))</f>
        <v>14875</v>
      </c>
      <c r="EN180" s="21">
        <f>IF(EN$8="",0,EN176*условия!$R59*SUMIFS(условия!55:55,условия!$7:$7,"&lt;="&amp;EN$8,условия!$8:$8,"&gt;="&amp;EN$8))</f>
        <v>14875</v>
      </c>
      <c r="EO180" s="21">
        <f>IF(EO$8="",0,EO176*условия!$R59*SUMIFS(условия!55:55,условия!$7:$7,"&lt;="&amp;EO$8,условия!$8:$8,"&gt;="&amp;EO$8))</f>
        <v>14875</v>
      </c>
      <c r="EP180" s="21">
        <f>IF(EP$8="",0,EP176*условия!$R59*SUMIFS(условия!55:55,условия!$7:$7,"&lt;="&amp;EP$8,условия!$8:$8,"&gt;="&amp;EP$8))</f>
        <v>14875</v>
      </c>
      <c r="EQ180" s="21">
        <f>IF(EQ$8="",0,EQ176*условия!$R59*SUMIFS(условия!55:55,условия!$7:$7,"&lt;="&amp;EQ$8,условия!$8:$8,"&gt;="&amp;EQ$8))</f>
        <v>14875</v>
      </c>
      <c r="ER180" s="21">
        <f>IF(ER$8="",0,ER176*условия!$R59*SUMIFS(условия!55:55,условия!$7:$7,"&lt;="&amp;ER$8,условия!$8:$8,"&gt;="&amp;ER$8))</f>
        <v>14875</v>
      </c>
      <c r="ES180" s="21">
        <f>IF(ES$8="",0,ES176*условия!$R59*SUMIFS(условия!55:55,условия!$7:$7,"&lt;="&amp;ES$8,условия!$8:$8,"&gt;="&amp;ES$8))</f>
        <v>14875</v>
      </c>
      <c r="ET180" s="21">
        <f>IF(ET$8="",0,ET176*условия!$R59*SUMIFS(условия!55:55,условия!$7:$7,"&lt;="&amp;ET$8,условия!$8:$8,"&gt;="&amp;ET$8))</f>
        <v>14875</v>
      </c>
      <c r="EU180" s="21">
        <f>IF(EU$8="",0,EU176*условия!$R59*SUMIFS(условия!55:55,условия!$7:$7,"&lt;="&amp;EU$8,условия!$8:$8,"&gt;="&amp;EU$8))</f>
        <v>14875</v>
      </c>
      <c r="EV180" s="21">
        <f>IF(EV$8="",0,EV176*условия!$R59*SUMIFS(условия!55:55,условия!$7:$7,"&lt;="&amp;EV$8,условия!$8:$8,"&gt;="&amp;EV$8))</f>
        <v>14875</v>
      </c>
      <c r="EW180" s="21">
        <f>IF(EW$8="",0,EW176*условия!$R59*SUMIFS(условия!55:55,условия!$7:$7,"&lt;="&amp;EW$8,условия!$8:$8,"&gt;="&amp;EW$8))</f>
        <v>14875</v>
      </c>
      <c r="EX180" s="21">
        <f>IF(EX$8="",0,EX176*условия!$R59*SUMIFS(условия!55:55,условия!$7:$7,"&lt;="&amp;EX$8,условия!$8:$8,"&gt;="&amp;EX$8))</f>
        <v>14875</v>
      </c>
      <c r="EY180" s="21">
        <f>IF(EY$8="",0,EY176*условия!$R59*SUMIFS(условия!55:55,условия!$7:$7,"&lt;="&amp;EY$8,условия!$8:$8,"&gt;="&amp;EY$8))</f>
        <v>14875</v>
      </c>
      <c r="EZ180" s="21">
        <f>IF(EZ$8="",0,EZ176*условия!$R59*SUMIFS(условия!55:55,условия!$7:$7,"&lt;="&amp;EZ$8,условия!$8:$8,"&gt;="&amp;EZ$8))</f>
        <v>14875</v>
      </c>
      <c r="FA180" s="21">
        <f>IF(FA$8="",0,FA176*условия!$R59*SUMIFS(условия!55:55,условия!$7:$7,"&lt;="&amp;FA$8,условия!$8:$8,"&gt;="&amp;FA$8))</f>
        <v>14875</v>
      </c>
      <c r="FB180" s="21">
        <f>IF(FB$8="",0,FB176*условия!$R59*SUMIFS(условия!55:55,условия!$7:$7,"&lt;="&amp;FB$8,условия!$8:$8,"&gt;="&amp;FB$8))</f>
        <v>14875</v>
      </c>
      <c r="FC180" s="21">
        <f>IF(FC$8="",0,FC176*условия!$R59*SUMIFS(условия!55:55,условия!$7:$7,"&lt;="&amp;FC$8,условия!$8:$8,"&gt;="&amp;FC$8))</f>
        <v>14875</v>
      </c>
      <c r="FD180" s="21">
        <f>IF(FD$8="",0,FD176*условия!$R59*SUMIFS(условия!55:55,условия!$7:$7,"&lt;="&amp;FD$8,условия!$8:$8,"&gt;="&amp;FD$8))</f>
        <v>14875</v>
      </c>
      <c r="FE180" s="21">
        <f>IF(FE$8="",0,FE176*условия!$R59*SUMIFS(условия!55:55,условия!$7:$7,"&lt;="&amp;FE$8,условия!$8:$8,"&gt;="&amp;FE$8))</f>
        <v>14875</v>
      </c>
      <c r="FF180" s="21">
        <f>IF(FF$8="",0,FF176*условия!$R59*SUMIFS(условия!55:55,условия!$7:$7,"&lt;="&amp;FF$8,условия!$8:$8,"&gt;="&amp;FF$8))</f>
        <v>14875</v>
      </c>
      <c r="FG180" s="21">
        <f>IF(FG$8="",0,FG176*условия!$R59*SUMIFS(условия!55:55,условия!$7:$7,"&lt;="&amp;FG$8,условия!$8:$8,"&gt;="&amp;FG$8))</f>
        <v>14875</v>
      </c>
      <c r="FH180" s="21">
        <f>IF(FH$8="",0,FH176*условия!$R59*SUMIFS(условия!55:55,условия!$7:$7,"&lt;="&amp;FH$8,условия!$8:$8,"&gt;="&amp;FH$8))</f>
        <v>14875</v>
      </c>
      <c r="FI180" s="21">
        <f>IF(FI$8="",0,FI176*условия!$R59*SUMIFS(условия!55:55,условия!$7:$7,"&lt;="&amp;FI$8,условия!$8:$8,"&gt;="&amp;FI$8))</f>
        <v>14875</v>
      </c>
      <c r="FJ180" s="21">
        <f>IF(FJ$8="",0,FJ176*условия!$R59*SUMIFS(условия!55:55,условия!$7:$7,"&lt;="&amp;FJ$8,условия!$8:$8,"&gt;="&amp;FJ$8))</f>
        <v>14875</v>
      </c>
      <c r="FK180" s="21">
        <f>IF(FK$8="",0,FK176*условия!$R59*SUMIFS(условия!55:55,условия!$7:$7,"&lt;="&amp;FK$8,условия!$8:$8,"&gt;="&amp;FK$8))</f>
        <v>14875</v>
      </c>
      <c r="FL180" s="21">
        <f>IF(FL$8="",0,FL176*условия!$R59*SUMIFS(условия!55:55,условия!$7:$7,"&lt;="&amp;FL$8,условия!$8:$8,"&gt;="&amp;FL$8))</f>
        <v>14875</v>
      </c>
      <c r="FM180" s="21">
        <f>IF(FM$8="",0,FM176*условия!$R59*SUMIFS(условия!55:55,условия!$7:$7,"&lt;="&amp;FM$8,условия!$8:$8,"&gt;="&amp;FM$8))</f>
        <v>14875</v>
      </c>
      <c r="FN180" s="21">
        <f>IF(FN$8="",0,FN176*условия!$R59*SUMIFS(условия!55:55,условия!$7:$7,"&lt;="&amp;FN$8,условия!$8:$8,"&gt;="&amp;FN$8))</f>
        <v>14875</v>
      </c>
      <c r="FO180" s="21">
        <f>IF(FO$8="",0,FO176*условия!$R59*SUMIFS(условия!55:55,условия!$7:$7,"&lt;="&amp;FO$8,условия!$8:$8,"&gt;="&amp;FO$8))</f>
        <v>24791.666666666664</v>
      </c>
      <c r="FP180" s="21">
        <f>IF(FP$8="",0,FP176*условия!$R59*SUMIFS(условия!55:55,условия!$7:$7,"&lt;="&amp;FP$8,условия!$8:$8,"&gt;="&amp;FP$8))</f>
        <v>24791.666666666664</v>
      </c>
      <c r="FQ180" s="21">
        <f>IF(FQ$8="",0,FQ176*условия!$R59*SUMIFS(условия!55:55,условия!$7:$7,"&lt;="&amp;FQ$8,условия!$8:$8,"&gt;="&amp;FQ$8))</f>
        <v>24791.666666666664</v>
      </c>
      <c r="FR180" s="21">
        <f>IF(FR$8="",0,FR176*условия!$R59*SUMIFS(условия!55:55,условия!$7:$7,"&lt;="&amp;FR$8,условия!$8:$8,"&gt;="&amp;FR$8))</f>
        <v>24791.666666666664</v>
      </c>
      <c r="FS180" s="21">
        <f>IF(FS$8="",0,FS176*условия!$R59*SUMIFS(условия!55:55,условия!$7:$7,"&lt;="&amp;FS$8,условия!$8:$8,"&gt;="&amp;FS$8))</f>
        <v>24791.666666666664</v>
      </c>
      <c r="FT180" s="21">
        <f>IF(FT$8="",0,FT176*условия!$R59*SUMIFS(условия!55:55,условия!$7:$7,"&lt;="&amp;FT$8,условия!$8:$8,"&gt;="&amp;FT$8))</f>
        <v>24791.666666666664</v>
      </c>
      <c r="FU180" s="21">
        <f>IF(FU$8="",0,FU176*условия!$R59*SUMIFS(условия!55:55,условия!$7:$7,"&lt;="&amp;FU$8,условия!$8:$8,"&gt;="&amp;FU$8))</f>
        <v>24791.666666666664</v>
      </c>
      <c r="FV180" s="21">
        <f>IF(FV$8="",0,FV176*условия!$R59*SUMIFS(условия!55:55,условия!$7:$7,"&lt;="&amp;FV$8,условия!$8:$8,"&gt;="&amp;FV$8))</f>
        <v>24791.666666666664</v>
      </c>
      <c r="FW180" s="21">
        <f>IF(FW$8="",0,FW176*условия!$R59*SUMIFS(условия!55:55,условия!$7:$7,"&lt;="&amp;FW$8,условия!$8:$8,"&gt;="&amp;FW$8))</f>
        <v>24791.666666666664</v>
      </c>
      <c r="FX180" s="21">
        <f>IF(FX$8="",0,FX176*условия!$R59*SUMIFS(условия!55:55,условия!$7:$7,"&lt;="&amp;FX$8,условия!$8:$8,"&gt;="&amp;FX$8))</f>
        <v>24791.666666666664</v>
      </c>
      <c r="FY180" s="21">
        <f>IF(FY$8="",0,FY176*условия!$R59*SUMIFS(условия!55:55,условия!$7:$7,"&lt;="&amp;FY$8,условия!$8:$8,"&gt;="&amp;FY$8))</f>
        <v>24791.666666666664</v>
      </c>
      <c r="FZ180" s="21">
        <f>IF(FZ$8="",0,FZ176*условия!$R59*SUMIFS(условия!55:55,условия!$7:$7,"&lt;="&amp;FZ$8,условия!$8:$8,"&gt;="&amp;FZ$8))</f>
        <v>24791.666666666664</v>
      </c>
      <c r="GA180" s="21">
        <f>IF(GA$8="",0,GA176*условия!$R59*SUMIFS(условия!55:55,условия!$7:$7,"&lt;="&amp;GA$8,условия!$8:$8,"&gt;="&amp;GA$8))</f>
        <v>24791.666666666664</v>
      </c>
      <c r="GB180" s="21">
        <f>IF(GB$8="",0,GB176*условия!$R59*SUMIFS(условия!55:55,условия!$7:$7,"&lt;="&amp;GB$8,условия!$8:$8,"&gt;="&amp;GB$8))</f>
        <v>24791.666666666664</v>
      </c>
      <c r="GC180" s="21">
        <f>IF(GC$8="",0,GC176*условия!$R59*SUMIFS(условия!55:55,условия!$7:$7,"&lt;="&amp;GC$8,условия!$8:$8,"&gt;="&amp;GC$8))</f>
        <v>24791.666666666664</v>
      </c>
      <c r="GD180" s="21">
        <f>IF(GD$8="",0,GD176*условия!$R59*SUMIFS(условия!55:55,условия!$7:$7,"&lt;="&amp;GD$8,условия!$8:$8,"&gt;="&amp;GD$8))</f>
        <v>24791.666666666664</v>
      </c>
      <c r="GE180" s="21">
        <f>IF(GE$8="",0,GE176*условия!$R59*SUMIFS(условия!55:55,условия!$7:$7,"&lt;="&amp;GE$8,условия!$8:$8,"&gt;="&amp;GE$8))</f>
        <v>24791.666666666664</v>
      </c>
      <c r="GF180" s="21">
        <f>IF(GF$8="",0,GF176*условия!$R59*SUMIFS(условия!55:55,условия!$7:$7,"&lt;="&amp;GF$8,условия!$8:$8,"&gt;="&amp;GF$8))</f>
        <v>24791.666666666664</v>
      </c>
      <c r="GG180" s="21">
        <f>IF(GG$8="",0,GG176*условия!$R59*SUMIFS(условия!55:55,условия!$7:$7,"&lt;="&amp;GG$8,условия!$8:$8,"&gt;="&amp;GG$8))</f>
        <v>24791.666666666664</v>
      </c>
      <c r="GH180" s="21">
        <f>IF(GH$8="",0,GH176*условия!$R59*SUMIFS(условия!55:55,условия!$7:$7,"&lt;="&amp;GH$8,условия!$8:$8,"&gt;="&amp;GH$8))</f>
        <v>24791.666666666664</v>
      </c>
      <c r="GI180" s="21">
        <f>IF(GI$8="",0,GI176*условия!$R59*SUMIFS(условия!55:55,условия!$7:$7,"&lt;="&amp;GI$8,условия!$8:$8,"&gt;="&amp;GI$8))</f>
        <v>24791.666666666664</v>
      </c>
      <c r="GJ180" s="21">
        <f>IF(GJ$8="",0,GJ176*условия!$R59*SUMIFS(условия!55:55,условия!$7:$7,"&lt;="&amp;GJ$8,условия!$8:$8,"&gt;="&amp;GJ$8))</f>
        <v>24791.666666666664</v>
      </c>
      <c r="GK180" s="21">
        <f>IF(GK$8="",0,GK176*условия!$R59*SUMIFS(условия!55:55,условия!$7:$7,"&lt;="&amp;GK$8,условия!$8:$8,"&gt;="&amp;GK$8))</f>
        <v>24791.666666666664</v>
      </c>
      <c r="GL180" s="21">
        <f>IF(GL$8="",0,GL176*условия!$R59*SUMIFS(условия!55:55,условия!$7:$7,"&lt;="&amp;GL$8,условия!$8:$8,"&gt;="&amp;GL$8))</f>
        <v>24791.666666666664</v>
      </c>
      <c r="GM180" s="21">
        <f>IF(GM$8="",0,GM176*условия!$R59*SUMIFS(условия!55:55,условия!$7:$7,"&lt;="&amp;GM$8,условия!$8:$8,"&gt;="&amp;GM$8))</f>
        <v>24791.666666666664</v>
      </c>
      <c r="GN180" s="21">
        <f>IF(GN$8="",0,GN176*условия!$R59*SUMIFS(условия!55:55,условия!$7:$7,"&lt;="&amp;GN$8,условия!$8:$8,"&gt;="&amp;GN$8))</f>
        <v>24791.666666666664</v>
      </c>
      <c r="GO180" s="21">
        <f>IF(GO$8="",0,GO176*условия!$R59*SUMIFS(условия!55:55,условия!$7:$7,"&lt;="&amp;GO$8,условия!$8:$8,"&gt;="&amp;GO$8))</f>
        <v>24791.666666666664</v>
      </c>
      <c r="GP180" s="21">
        <f>IF(GP$8="",0,GP176*условия!$R59*SUMIFS(условия!55:55,условия!$7:$7,"&lt;="&amp;GP$8,условия!$8:$8,"&gt;="&amp;GP$8))</f>
        <v>24791.666666666664</v>
      </c>
      <c r="GQ180" s="21">
        <f>IF(GQ$8="",0,GQ176*условия!$R59*SUMIFS(условия!55:55,условия!$7:$7,"&lt;="&amp;GQ$8,условия!$8:$8,"&gt;="&amp;GQ$8))</f>
        <v>24791.666666666664</v>
      </c>
      <c r="GR180" s="21">
        <f>IF(GR$8="",0,GR176*условия!$R59*SUMIFS(условия!55:55,условия!$7:$7,"&lt;="&amp;GR$8,условия!$8:$8,"&gt;="&amp;GR$8))</f>
        <v>24791.666666666664</v>
      </c>
      <c r="GS180" s="21">
        <f>IF(GS$8="",0,GS176*условия!$R59*SUMIFS(условия!55:55,условия!$7:$7,"&lt;="&amp;GS$8,условия!$8:$8,"&gt;="&amp;GS$8))</f>
        <v>24791.666666666664</v>
      </c>
      <c r="GT180" s="21">
        <f>IF(GT$8="",0,GT176*условия!$R59*SUMIFS(условия!55:55,условия!$7:$7,"&lt;="&amp;GT$8,условия!$8:$8,"&gt;="&amp;GT$8))</f>
        <v>24791.666666666664</v>
      </c>
      <c r="GU180" s="21">
        <f>IF(GU$8="",0,GU176*условия!$R59*SUMIFS(условия!55:55,условия!$7:$7,"&lt;="&amp;GU$8,условия!$8:$8,"&gt;="&amp;GU$8))</f>
        <v>24791.666666666664</v>
      </c>
      <c r="GV180" s="21">
        <f>IF(GV$8="",0,GV176*условия!$R59*SUMIFS(условия!55:55,условия!$7:$7,"&lt;="&amp;GV$8,условия!$8:$8,"&gt;="&amp;GV$8))</f>
        <v>24791.666666666664</v>
      </c>
      <c r="GW180" s="21">
        <f>IF(GW$8="",0,GW176*условия!$R59*SUMIFS(условия!55:55,условия!$7:$7,"&lt;="&amp;GW$8,условия!$8:$8,"&gt;="&amp;GW$8))</f>
        <v>24791.666666666664</v>
      </c>
      <c r="GX180" s="21">
        <f>IF(GX$8="",0,GX176*условия!$R59*SUMIFS(условия!55:55,условия!$7:$7,"&lt;="&amp;GX$8,условия!$8:$8,"&gt;="&amp;GX$8))</f>
        <v>24791.666666666664</v>
      </c>
      <c r="GY180" s="21">
        <f>IF(GY$8="",0,GY176*условия!$R59*SUMIFS(условия!55:55,условия!$7:$7,"&lt;="&amp;GY$8,условия!$8:$8,"&gt;="&amp;GY$8))</f>
        <v>24791.666666666664</v>
      </c>
      <c r="GZ180" s="21">
        <f>IF(GZ$8="",0,GZ176*условия!$R59*SUMIFS(условия!55:55,условия!$7:$7,"&lt;="&amp;GZ$8,условия!$8:$8,"&gt;="&amp;GZ$8))</f>
        <v>24791.666666666664</v>
      </c>
      <c r="HA180" s="21">
        <f>IF(HA$8="",0,HA176*условия!$R59*SUMIFS(условия!55:55,условия!$7:$7,"&lt;="&amp;HA$8,условия!$8:$8,"&gt;="&amp;HA$8))</f>
        <v>24791.666666666664</v>
      </c>
      <c r="HB180" s="21">
        <f>IF(HB$8="",0,HB176*условия!$R59*SUMIFS(условия!55:55,условия!$7:$7,"&lt;="&amp;HB$8,условия!$8:$8,"&gt;="&amp;HB$8))</f>
        <v>24791.666666666664</v>
      </c>
      <c r="HC180" s="21">
        <f>IF(HC$8="",0,HC176*условия!$R59*SUMIFS(условия!55:55,условия!$7:$7,"&lt;="&amp;HC$8,условия!$8:$8,"&gt;="&amp;HC$8))</f>
        <v>24791.666666666664</v>
      </c>
      <c r="HD180" s="21">
        <f>IF(HD$8="",0,HD176*условия!$R59*SUMIFS(условия!55:55,условия!$7:$7,"&lt;="&amp;HD$8,условия!$8:$8,"&gt;="&amp;HD$8))</f>
        <v>24791.666666666664</v>
      </c>
      <c r="HE180" s="21">
        <f>IF(HE$8="",0,HE176*условия!$R59*SUMIFS(условия!55:55,условия!$7:$7,"&lt;="&amp;HE$8,условия!$8:$8,"&gt;="&amp;HE$8))</f>
        <v>24791.666666666664</v>
      </c>
      <c r="HF180" s="21">
        <f>IF(HF$8="",0,HF176*условия!$R59*SUMIFS(условия!55:55,условия!$7:$7,"&lt;="&amp;HF$8,условия!$8:$8,"&gt;="&amp;HF$8))</f>
        <v>24791.666666666664</v>
      </c>
      <c r="HG180" s="21">
        <f>IF(HG$8="",0,HG176*условия!$R59*SUMIFS(условия!55:55,условия!$7:$7,"&lt;="&amp;HG$8,условия!$8:$8,"&gt;="&amp;HG$8))</f>
        <v>24791.666666666664</v>
      </c>
      <c r="HH180" s="21">
        <f>IF(HH$8="",0,HH176*условия!$R59*SUMIFS(условия!55:55,условия!$7:$7,"&lt;="&amp;HH$8,условия!$8:$8,"&gt;="&amp;HH$8))</f>
        <v>24791.666666666664</v>
      </c>
      <c r="HI180" s="21">
        <f>IF(HI$8="",0,HI176*условия!$R59*SUMIFS(условия!55:55,условия!$7:$7,"&lt;="&amp;HI$8,условия!$8:$8,"&gt;="&amp;HI$8))</f>
        <v>24791.666666666664</v>
      </c>
      <c r="HJ180" s="21">
        <f>IF(HJ$8="",0,HJ176*условия!$R59*SUMIFS(условия!55:55,условия!$7:$7,"&lt;="&amp;HJ$8,условия!$8:$8,"&gt;="&amp;HJ$8))</f>
        <v>24791.666666666664</v>
      </c>
      <c r="HK180" s="21">
        <f>IF(HK$8="",0,HK176*условия!$R59*SUMIFS(условия!55:55,условия!$7:$7,"&lt;="&amp;HK$8,условия!$8:$8,"&gt;="&amp;HK$8))</f>
        <v>24791.666666666664</v>
      </c>
      <c r="HL180" s="21">
        <f>IF(HL$8="",0,HL176*условия!$R59*SUMIFS(условия!55:55,условия!$7:$7,"&lt;="&amp;HL$8,условия!$8:$8,"&gt;="&amp;HL$8))</f>
        <v>24791.666666666664</v>
      </c>
      <c r="HM180" s="21">
        <f>IF(HM$8="",0,HM176*условия!$R59*SUMIFS(условия!55:55,условия!$7:$7,"&lt;="&amp;HM$8,условия!$8:$8,"&gt;="&amp;HM$8))</f>
        <v>24791.666666666664</v>
      </c>
      <c r="HN180" s="21">
        <f>IF(HN$8="",0,HN176*условия!$R59*SUMIFS(условия!55:55,условия!$7:$7,"&lt;="&amp;HN$8,условия!$8:$8,"&gt;="&amp;HN$8))</f>
        <v>24791.666666666664</v>
      </c>
      <c r="HO180" s="21">
        <f>IF(HO$8="",0,HO176*условия!$R59*SUMIFS(условия!55:55,условия!$7:$7,"&lt;="&amp;HO$8,условия!$8:$8,"&gt;="&amp;HO$8))</f>
        <v>24791.666666666664</v>
      </c>
      <c r="HP180" s="21">
        <f>IF(HP$8="",0,HP176*условия!$R59*SUMIFS(условия!55:55,условия!$7:$7,"&lt;="&amp;HP$8,условия!$8:$8,"&gt;="&amp;HP$8))</f>
        <v>24791.666666666664</v>
      </c>
      <c r="HQ180" s="21">
        <f>IF(HQ$8="",0,HQ176*условия!$R59*SUMIFS(условия!55:55,условия!$7:$7,"&lt;="&amp;HQ$8,условия!$8:$8,"&gt;="&amp;HQ$8))</f>
        <v>24791.666666666664</v>
      </c>
      <c r="HR180" s="21">
        <f>IF(HR$8="",0,HR176*условия!$R59*SUMIFS(условия!55:55,условия!$7:$7,"&lt;="&amp;HR$8,условия!$8:$8,"&gt;="&amp;HR$8))</f>
        <v>24791.666666666664</v>
      </c>
      <c r="HS180" s="21">
        <f>IF(HS$8="",0,HS176*условия!$R59*SUMIFS(условия!55:55,условия!$7:$7,"&lt;="&amp;HS$8,условия!$8:$8,"&gt;="&amp;HS$8))</f>
        <v>24791.666666666664</v>
      </c>
      <c r="HT180" s="21">
        <f>IF(HT$8="",0,HT176*условия!$R59*SUMIFS(условия!55:55,условия!$7:$7,"&lt;="&amp;HT$8,условия!$8:$8,"&gt;="&amp;HT$8))</f>
        <v>24791.666666666664</v>
      </c>
      <c r="HU180" s="21">
        <f>IF(HU$8="",0,HU176*условия!$R59*SUMIFS(условия!55:55,условия!$7:$7,"&lt;="&amp;HU$8,условия!$8:$8,"&gt;="&amp;HU$8))</f>
        <v>24791.666666666664</v>
      </c>
      <c r="HV180" s="21">
        <f>IF(HV$8="",0,HV176*условия!$R59*SUMIFS(условия!55:55,условия!$7:$7,"&lt;="&amp;HV$8,условия!$8:$8,"&gt;="&amp;HV$8))</f>
        <v>24791.666666666664</v>
      </c>
      <c r="HW180" s="21">
        <f>IF(HW$8="",0,HW176*условия!$R59*SUMIFS(условия!55:55,условия!$7:$7,"&lt;="&amp;HW$8,условия!$8:$8,"&gt;="&amp;HW$8))</f>
        <v>24791.666666666664</v>
      </c>
      <c r="HX180" s="21">
        <f>IF(HX$8="",0,HX176*условия!$R59*SUMIFS(условия!55:55,условия!$7:$7,"&lt;="&amp;HX$8,условия!$8:$8,"&gt;="&amp;HX$8))</f>
        <v>24791.666666666664</v>
      </c>
      <c r="HY180" s="21">
        <f>IF(HY$8="",0,HY176*условия!$R59*SUMIFS(условия!55:55,условия!$7:$7,"&lt;="&amp;HY$8,условия!$8:$8,"&gt;="&amp;HY$8))</f>
        <v>29750</v>
      </c>
      <c r="HZ180" s="21">
        <f>IF(HZ$8="",0,HZ176*условия!$R59*SUMIFS(условия!55:55,условия!$7:$7,"&lt;="&amp;HZ$8,условия!$8:$8,"&gt;="&amp;HZ$8))</f>
        <v>29750</v>
      </c>
      <c r="IA180" s="21">
        <f>IF(IA$8="",0,IA176*условия!$R59*SUMIFS(условия!55:55,условия!$7:$7,"&lt;="&amp;IA$8,условия!$8:$8,"&gt;="&amp;IA$8))</f>
        <v>29750</v>
      </c>
      <c r="IB180" s="21">
        <f>IF(IB$8="",0,IB176*условия!$R59*SUMIFS(условия!55:55,условия!$7:$7,"&lt;="&amp;IB$8,условия!$8:$8,"&gt;="&amp;IB$8))</f>
        <v>29750</v>
      </c>
      <c r="IC180" s="21">
        <f>IF(IC$8="",0,IC176*условия!$R59*SUMIFS(условия!55:55,условия!$7:$7,"&lt;="&amp;IC$8,условия!$8:$8,"&gt;="&amp;IC$8))</f>
        <v>29750</v>
      </c>
      <c r="ID180" s="21">
        <f>IF(ID$8="",0,ID176*условия!$R59*SUMIFS(условия!55:55,условия!$7:$7,"&lt;="&amp;ID$8,условия!$8:$8,"&gt;="&amp;ID$8))</f>
        <v>29750</v>
      </c>
      <c r="IE180" s="21">
        <f>IF(IE$8="",0,IE176*условия!$R59*SUMIFS(условия!55:55,условия!$7:$7,"&lt;="&amp;IE$8,условия!$8:$8,"&gt;="&amp;IE$8))</f>
        <v>29750</v>
      </c>
      <c r="IF180" s="21">
        <f>IF(IF$8="",0,IF176*условия!$R59*SUMIFS(условия!55:55,условия!$7:$7,"&lt;="&amp;IF$8,условия!$8:$8,"&gt;="&amp;IF$8))</f>
        <v>29750</v>
      </c>
      <c r="IG180" s="21">
        <f>IF(IG$8="",0,IG176*условия!$R59*SUMIFS(условия!55:55,условия!$7:$7,"&lt;="&amp;IG$8,условия!$8:$8,"&gt;="&amp;IG$8))</f>
        <v>29750</v>
      </c>
      <c r="IH180" s="21">
        <f>IF(IH$8="",0,IH176*условия!$R59*SUMIFS(условия!55:55,условия!$7:$7,"&lt;="&amp;IH$8,условия!$8:$8,"&gt;="&amp;IH$8))</f>
        <v>29750</v>
      </c>
      <c r="II180" s="21">
        <f>IF(II$8="",0,II176*условия!$R59*SUMIFS(условия!55:55,условия!$7:$7,"&lt;="&amp;II$8,условия!$8:$8,"&gt;="&amp;II$8))</f>
        <v>29750</v>
      </c>
      <c r="IJ180" s="21">
        <f>IF(IJ$8="",0,IJ176*условия!$R59*SUMIFS(условия!55:55,условия!$7:$7,"&lt;="&amp;IJ$8,условия!$8:$8,"&gt;="&amp;IJ$8))</f>
        <v>29750</v>
      </c>
      <c r="IK180" s="21">
        <f>IF(IK$8="",0,IK176*условия!$R59*SUMIFS(условия!55:55,условия!$7:$7,"&lt;="&amp;IK$8,условия!$8:$8,"&gt;="&amp;IK$8))</f>
        <v>29750</v>
      </c>
      <c r="IL180" s="21">
        <f>IF(IL$8="",0,IL176*условия!$R59*SUMIFS(условия!55:55,условия!$7:$7,"&lt;="&amp;IL$8,условия!$8:$8,"&gt;="&amp;IL$8))</f>
        <v>29750</v>
      </c>
      <c r="IM180" s="21">
        <f>IF(IM$8="",0,IM176*условия!$R59*SUMIFS(условия!55:55,условия!$7:$7,"&lt;="&amp;IM$8,условия!$8:$8,"&gt;="&amp;IM$8))</f>
        <v>29750</v>
      </c>
      <c r="IN180" s="21">
        <f>IF(IN$8="",0,IN176*условия!$R59*SUMIFS(условия!55:55,условия!$7:$7,"&lt;="&amp;IN$8,условия!$8:$8,"&gt;="&amp;IN$8))</f>
        <v>29750</v>
      </c>
      <c r="IO180" s="21">
        <f>IF(IO$8="",0,IO176*условия!$R59*SUMIFS(условия!55:55,условия!$7:$7,"&lt;="&amp;IO$8,условия!$8:$8,"&gt;="&amp;IO$8))</f>
        <v>29750</v>
      </c>
      <c r="IP180" s="21">
        <f>IF(IP$8="",0,IP176*условия!$R59*SUMIFS(условия!55:55,условия!$7:$7,"&lt;="&amp;IP$8,условия!$8:$8,"&gt;="&amp;IP$8))</f>
        <v>29750</v>
      </c>
      <c r="IQ180" s="21">
        <f>IF(IQ$8="",0,IQ176*условия!$R59*SUMIFS(условия!55:55,условия!$7:$7,"&lt;="&amp;IQ$8,условия!$8:$8,"&gt;="&amp;IQ$8))</f>
        <v>29750</v>
      </c>
      <c r="IR180" s="21">
        <f>IF(IR$8="",0,IR176*условия!$R59*SUMIFS(условия!55:55,условия!$7:$7,"&lt;="&amp;IR$8,условия!$8:$8,"&gt;="&amp;IR$8))</f>
        <v>29750</v>
      </c>
      <c r="IS180" s="21">
        <f>IF(IS$8="",0,IS176*условия!$R59*SUMIFS(условия!55:55,условия!$7:$7,"&lt;="&amp;IS$8,условия!$8:$8,"&gt;="&amp;IS$8))</f>
        <v>29750</v>
      </c>
      <c r="IT180" s="21">
        <f>IF(IT$8="",0,IT176*условия!$R59*SUMIFS(условия!55:55,условия!$7:$7,"&lt;="&amp;IT$8,условия!$8:$8,"&gt;="&amp;IT$8))</f>
        <v>29750</v>
      </c>
      <c r="IU180" s="21">
        <f>IF(IU$8="",0,IU176*условия!$R59*SUMIFS(условия!55:55,условия!$7:$7,"&lt;="&amp;IU$8,условия!$8:$8,"&gt;="&amp;IU$8))</f>
        <v>29750</v>
      </c>
      <c r="IV180" s="21">
        <f>IF(IV$8="",0,IV176*условия!$R59*SUMIFS(условия!55:55,условия!$7:$7,"&lt;="&amp;IV$8,условия!$8:$8,"&gt;="&amp;IV$8))</f>
        <v>29750</v>
      </c>
      <c r="IW180" s="21">
        <f>IF(IW$8="",0,IW176*условия!$R59*SUMIFS(условия!55:55,условия!$7:$7,"&lt;="&amp;IW$8,условия!$8:$8,"&gt;="&amp;IW$8))</f>
        <v>29750</v>
      </c>
      <c r="IX180" s="21">
        <f>IF(IX$8="",0,IX176*условия!$R59*SUMIFS(условия!55:55,условия!$7:$7,"&lt;="&amp;IX$8,условия!$8:$8,"&gt;="&amp;IX$8))</f>
        <v>29750</v>
      </c>
      <c r="IY180" s="21">
        <f>IF(IY$8="",0,IY176*условия!$R59*SUMIFS(условия!55:55,условия!$7:$7,"&lt;="&amp;IY$8,условия!$8:$8,"&gt;="&amp;IY$8))</f>
        <v>29750</v>
      </c>
      <c r="IZ180" s="21">
        <f>IF(IZ$8="",0,IZ176*условия!$R59*SUMIFS(условия!55:55,условия!$7:$7,"&lt;="&amp;IZ$8,условия!$8:$8,"&gt;="&amp;IZ$8))</f>
        <v>29750</v>
      </c>
      <c r="JA180" s="21">
        <f>IF(JA$8="",0,JA176*условия!$R59*SUMIFS(условия!55:55,условия!$7:$7,"&lt;="&amp;JA$8,условия!$8:$8,"&gt;="&amp;JA$8))</f>
        <v>62475</v>
      </c>
      <c r="JB180" s="21">
        <f>IF(JB$8="",0,JB176*условия!$R59*SUMIFS(условия!55:55,условия!$7:$7,"&lt;="&amp;JB$8,условия!$8:$8,"&gt;="&amp;JB$8))</f>
        <v>62475</v>
      </c>
      <c r="JC180" s="21">
        <f>IF(JC$8="",0,JC176*условия!$R59*SUMIFS(условия!55:55,условия!$7:$7,"&lt;="&amp;JC$8,условия!$8:$8,"&gt;="&amp;JC$8))</f>
        <v>62475</v>
      </c>
      <c r="JD180" s="21">
        <f>IF(JD$8="",0,JD176*условия!$R59*SUMIFS(условия!55:55,условия!$7:$7,"&lt;="&amp;JD$8,условия!$8:$8,"&gt;="&amp;JD$8))</f>
        <v>62475</v>
      </c>
      <c r="JE180" s="21">
        <f>IF(JE$8="",0,JE176*условия!$R59*SUMIFS(условия!55:55,условия!$7:$7,"&lt;="&amp;JE$8,условия!$8:$8,"&gt;="&amp;JE$8))</f>
        <v>62475</v>
      </c>
      <c r="JF180" s="21">
        <f>IF(JF$8="",0,JF176*условия!$R59*SUMIFS(условия!55:55,условия!$7:$7,"&lt;="&amp;JF$8,условия!$8:$8,"&gt;="&amp;JF$8))</f>
        <v>62475</v>
      </c>
      <c r="JG180" s="21">
        <f>IF(JG$8="",0,JG176*условия!$R59*SUMIFS(условия!55:55,условия!$7:$7,"&lt;="&amp;JG$8,условия!$8:$8,"&gt;="&amp;JG$8))</f>
        <v>62475</v>
      </c>
      <c r="JH180" s="21">
        <f>IF(JH$8="",0,JH176*условия!$R59*SUMIFS(условия!55:55,условия!$7:$7,"&lt;="&amp;JH$8,условия!$8:$8,"&gt;="&amp;JH$8))</f>
        <v>62475</v>
      </c>
      <c r="JI180" s="21">
        <f>IF(JI$8="",0,JI176*условия!$R59*SUMIFS(условия!55:55,условия!$7:$7,"&lt;="&amp;JI$8,условия!$8:$8,"&gt;="&amp;JI$8))</f>
        <v>62475</v>
      </c>
      <c r="JJ180" s="21">
        <f>IF(JJ$8="",0,JJ176*условия!$R59*SUMIFS(условия!55:55,условия!$7:$7,"&lt;="&amp;JJ$8,условия!$8:$8,"&gt;="&amp;JJ$8))</f>
        <v>62475</v>
      </c>
      <c r="JK180" s="21">
        <f>IF(JK$8="",0,JK176*условия!$R59*SUMIFS(условия!55:55,условия!$7:$7,"&lt;="&amp;JK$8,условия!$8:$8,"&gt;="&amp;JK$8))</f>
        <v>62475</v>
      </c>
      <c r="JL180" s="21">
        <f>IF(JL$8="",0,JL176*условия!$R59*SUMIFS(условия!55:55,условия!$7:$7,"&lt;="&amp;JL$8,условия!$8:$8,"&gt;="&amp;JL$8))</f>
        <v>62475</v>
      </c>
      <c r="JM180" s="21">
        <f>IF(JM$8="",0,JM176*условия!$R59*SUMIFS(условия!55:55,условия!$7:$7,"&lt;="&amp;JM$8,условия!$8:$8,"&gt;="&amp;JM$8))</f>
        <v>62475</v>
      </c>
      <c r="JN180" s="21">
        <f>IF(JN$8="",0,JN176*условия!$R59*SUMIFS(условия!55:55,условия!$7:$7,"&lt;="&amp;JN$8,условия!$8:$8,"&gt;="&amp;JN$8))</f>
        <v>62475</v>
      </c>
      <c r="JO180" s="21">
        <f>IF(JO$8="",0,JO176*условия!$R59*SUMIFS(условия!55:55,условия!$7:$7,"&lt;="&amp;JO$8,условия!$8:$8,"&gt;="&amp;JO$8))</f>
        <v>62475</v>
      </c>
      <c r="JP180" s="21">
        <f>IF(JP$8="",0,JP176*условия!$R59*SUMIFS(условия!55:55,условия!$7:$7,"&lt;="&amp;JP$8,условия!$8:$8,"&gt;="&amp;JP$8))</f>
        <v>62475</v>
      </c>
      <c r="JQ180" s="21">
        <f>IF(JQ$8="",0,JQ176*условия!$R59*SUMIFS(условия!55:55,условия!$7:$7,"&lt;="&amp;JQ$8,условия!$8:$8,"&gt;="&amp;JQ$8))</f>
        <v>62475</v>
      </c>
      <c r="JR180" s="21">
        <f>IF(JR$8="",0,JR176*условия!$R59*SUMIFS(условия!55:55,условия!$7:$7,"&lt;="&amp;JR$8,условия!$8:$8,"&gt;="&amp;JR$8))</f>
        <v>62475</v>
      </c>
      <c r="JS180" s="21">
        <f>IF(JS$8="",0,JS176*условия!$R59*SUMIFS(условия!55:55,условия!$7:$7,"&lt;="&amp;JS$8,условия!$8:$8,"&gt;="&amp;JS$8))</f>
        <v>62475</v>
      </c>
      <c r="JT180" s="21">
        <f>IF(JT$8="",0,JT176*условия!$R59*SUMIFS(условия!55:55,условия!$7:$7,"&lt;="&amp;JT$8,условия!$8:$8,"&gt;="&amp;JT$8))</f>
        <v>62475</v>
      </c>
      <c r="JU180" s="21">
        <f>IF(JU$8="",0,JU176*условия!$R59*SUMIFS(условия!55:55,условия!$7:$7,"&lt;="&amp;JU$8,условия!$8:$8,"&gt;="&amp;JU$8))</f>
        <v>62475</v>
      </c>
      <c r="JV180" s="21">
        <f>IF(JV$8="",0,JV176*условия!$R59*SUMIFS(условия!55:55,условия!$7:$7,"&lt;="&amp;JV$8,условия!$8:$8,"&gt;="&amp;JV$8))</f>
        <v>62475</v>
      </c>
      <c r="JW180" s="21">
        <f>IF(JW$8="",0,JW176*условия!$R59*SUMIFS(условия!55:55,условия!$7:$7,"&lt;="&amp;JW$8,условия!$8:$8,"&gt;="&amp;JW$8))</f>
        <v>62475</v>
      </c>
      <c r="JX180" s="21">
        <f>IF(JX$8="",0,JX176*условия!$R59*SUMIFS(условия!55:55,условия!$7:$7,"&lt;="&amp;JX$8,условия!$8:$8,"&gt;="&amp;JX$8))</f>
        <v>62475</v>
      </c>
      <c r="JY180" s="21">
        <f>IF(JY$8="",0,JY176*условия!$R59*SUMIFS(условия!55:55,условия!$7:$7,"&lt;="&amp;JY$8,условия!$8:$8,"&gt;="&amp;JY$8))</f>
        <v>62475</v>
      </c>
      <c r="JZ180" s="21">
        <f>IF(JZ$8="",0,JZ176*условия!$R59*SUMIFS(условия!55:55,условия!$7:$7,"&lt;="&amp;JZ$8,условия!$8:$8,"&gt;="&amp;JZ$8))</f>
        <v>62475</v>
      </c>
      <c r="KA180" s="21">
        <f>IF(KA$8="",0,KA176*условия!$R59*SUMIFS(условия!55:55,условия!$7:$7,"&lt;="&amp;KA$8,условия!$8:$8,"&gt;="&amp;KA$8))</f>
        <v>62475</v>
      </c>
      <c r="KB180" s="21">
        <f>IF(KB$8="",0,KB176*условия!$R59*SUMIFS(условия!55:55,условия!$7:$7,"&lt;="&amp;KB$8,условия!$8:$8,"&gt;="&amp;KB$8))</f>
        <v>62475</v>
      </c>
      <c r="KC180" s="21">
        <f>IF(KC$8="",0,KC176*условия!$R59*SUMIFS(условия!55:55,условия!$7:$7,"&lt;="&amp;KC$8,условия!$8:$8,"&gt;="&amp;KC$8))</f>
        <v>62475</v>
      </c>
      <c r="KD180" s="21">
        <f>IF(KD$8="",0,KD176*условия!$R59*SUMIFS(условия!55:55,условия!$7:$7,"&lt;="&amp;KD$8,условия!$8:$8,"&gt;="&amp;KD$8))</f>
        <v>62475</v>
      </c>
      <c r="KE180" s="21">
        <f>IF(KE$8="",0,KE176*условия!$R59*SUMIFS(условия!55:55,условия!$7:$7,"&lt;="&amp;KE$8,условия!$8:$8,"&gt;="&amp;KE$8))</f>
        <v>62475</v>
      </c>
      <c r="KF180" s="21">
        <f>IF(KF$8="",0,KF176*условия!$R59*SUMIFS(условия!55:55,условия!$7:$7,"&lt;="&amp;KF$8,условия!$8:$8,"&gt;="&amp;KF$8))</f>
        <v>71400</v>
      </c>
      <c r="KG180" s="21">
        <f>IF(KG$8="",0,KG176*условия!$R59*SUMIFS(условия!55:55,условия!$7:$7,"&lt;="&amp;KG$8,условия!$8:$8,"&gt;="&amp;KG$8))</f>
        <v>71400</v>
      </c>
      <c r="KH180" s="21">
        <f>IF(KH$8="",0,KH176*условия!$R59*SUMIFS(условия!55:55,условия!$7:$7,"&lt;="&amp;KH$8,условия!$8:$8,"&gt;="&amp;KH$8))</f>
        <v>71400</v>
      </c>
      <c r="KI180" s="21">
        <f>IF(KI$8="",0,KI176*условия!$R59*SUMIFS(условия!55:55,условия!$7:$7,"&lt;="&amp;KI$8,условия!$8:$8,"&gt;="&amp;KI$8))</f>
        <v>71400</v>
      </c>
      <c r="KJ180" s="21">
        <f>IF(KJ$8="",0,KJ176*условия!$R59*SUMIFS(условия!55:55,условия!$7:$7,"&lt;="&amp;KJ$8,условия!$8:$8,"&gt;="&amp;KJ$8))</f>
        <v>71400</v>
      </c>
      <c r="KK180" s="21">
        <f>IF(KK$8="",0,KK176*условия!$R59*SUMIFS(условия!55:55,условия!$7:$7,"&lt;="&amp;KK$8,условия!$8:$8,"&gt;="&amp;KK$8))</f>
        <v>71400</v>
      </c>
      <c r="KL180" s="21">
        <f>IF(KL$8="",0,KL176*условия!$R59*SUMIFS(условия!55:55,условия!$7:$7,"&lt;="&amp;KL$8,условия!$8:$8,"&gt;="&amp;KL$8))</f>
        <v>71400</v>
      </c>
      <c r="KM180" s="21">
        <f>IF(KM$8="",0,KM176*условия!$R59*SUMIFS(условия!55:55,условия!$7:$7,"&lt;="&amp;KM$8,условия!$8:$8,"&gt;="&amp;KM$8))</f>
        <v>71400</v>
      </c>
      <c r="KN180" s="21">
        <f>IF(KN$8="",0,KN176*условия!$R59*SUMIFS(условия!55:55,условия!$7:$7,"&lt;="&amp;KN$8,условия!$8:$8,"&gt;="&amp;KN$8))</f>
        <v>71400</v>
      </c>
      <c r="KO180" s="21">
        <f>IF(KO$8="",0,KO176*условия!$R59*SUMIFS(условия!55:55,условия!$7:$7,"&lt;="&amp;KO$8,условия!$8:$8,"&gt;="&amp;KO$8))</f>
        <v>71400</v>
      </c>
      <c r="KP180" s="21">
        <f>IF(KP$8="",0,KP176*условия!$R59*SUMIFS(условия!55:55,условия!$7:$7,"&lt;="&amp;KP$8,условия!$8:$8,"&gt;="&amp;KP$8))</f>
        <v>71400</v>
      </c>
      <c r="KQ180" s="21">
        <f>IF(KQ$8="",0,KQ176*условия!$R59*SUMIFS(условия!55:55,условия!$7:$7,"&lt;="&amp;KQ$8,условия!$8:$8,"&gt;="&amp;KQ$8))</f>
        <v>71400</v>
      </c>
      <c r="KR180" s="21">
        <f>IF(KR$8="",0,KR176*условия!$R59*SUMIFS(условия!55:55,условия!$7:$7,"&lt;="&amp;KR$8,условия!$8:$8,"&gt;="&amp;KR$8))</f>
        <v>71400</v>
      </c>
      <c r="KS180" s="21">
        <f>IF(KS$8="",0,KS176*условия!$R59*SUMIFS(условия!55:55,условия!$7:$7,"&lt;="&amp;KS$8,условия!$8:$8,"&gt;="&amp;KS$8))</f>
        <v>71400</v>
      </c>
      <c r="KT180" s="21">
        <f>IF(KT$8="",0,KT176*условия!$R59*SUMIFS(условия!55:55,условия!$7:$7,"&lt;="&amp;KT$8,условия!$8:$8,"&gt;="&amp;KT$8))</f>
        <v>71400</v>
      </c>
      <c r="KU180" s="21">
        <f>IF(KU$8="",0,KU176*условия!$R59*SUMIFS(условия!55:55,условия!$7:$7,"&lt;="&amp;KU$8,условия!$8:$8,"&gt;="&amp;KU$8))</f>
        <v>71400</v>
      </c>
      <c r="KV180" s="21">
        <f>IF(KV$8="",0,KV176*условия!$R59*SUMIFS(условия!55:55,условия!$7:$7,"&lt;="&amp;KV$8,условия!$8:$8,"&gt;="&amp;KV$8))</f>
        <v>71400</v>
      </c>
      <c r="KW180" s="21">
        <f>IF(KW$8="",0,KW176*условия!$R59*SUMIFS(условия!55:55,условия!$7:$7,"&lt;="&amp;KW$8,условия!$8:$8,"&gt;="&amp;KW$8))</f>
        <v>71400</v>
      </c>
      <c r="KX180" s="21">
        <f>IF(KX$8="",0,KX176*условия!$R59*SUMIFS(условия!55:55,условия!$7:$7,"&lt;="&amp;KX$8,условия!$8:$8,"&gt;="&amp;KX$8))</f>
        <v>71400</v>
      </c>
      <c r="KY180" s="21">
        <f>IF(KY$8="",0,KY176*условия!$R59*SUMIFS(условия!55:55,условия!$7:$7,"&lt;="&amp;KY$8,условия!$8:$8,"&gt;="&amp;KY$8))</f>
        <v>71400</v>
      </c>
      <c r="KZ180" s="21">
        <f>IF(KZ$8="",0,KZ176*условия!$R59*SUMIFS(условия!55:55,условия!$7:$7,"&lt;="&amp;KZ$8,условия!$8:$8,"&gt;="&amp;KZ$8))</f>
        <v>71400</v>
      </c>
      <c r="LA180" s="21">
        <f>IF(LA$8="",0,LA176*условия!$R59*SUMIFS(условия!55:55,условия!$7:$7,"&lt;="&amp;LA$8,условия!$8:$8,"&gt;="&amp;LA$8))</f>
        <v>71400</v>
      </c>
      <c r="LB180" s="21">
        <f>IF(LB$8="",0,LB176*условия!$R59*SUMIFS(условия!55:55,условия!$7:$7,"&lt;="&amp;LB$8,условия!$8:$8,"&gt;="&amp;LB$8))</f>
        <v>71400</v>
      </c>
      <c r="LC180" s="21">
        <f>IF(LC$8="",0,LC176*условия!$R59*SUMIFS(условия!55:55,условия!$7:$7,"&lt;="&amp;LC$8,условия!$8:$8,"&gt;="&amp;LC$8))</f>
        <v>71400</v>
      </c>
      <c r="LD180" s="21">
        <f>IF(LD$8="",0,LD176*условия!$R59*SUMIFS(условия!55:55,условия!$7:$7,"&lt;="&amp;LD$8,условия!$8:$8,"&gt;="&amp;LD$8))</f>
        <v>71400</v>
      </c>
      <c r="LE180" s="21">
        <f>IF(LE$8="",0,LE176*условия!$R59*SUMIFS(условия!55:55,условия!$7:$7,"&lt;="&amp;LE$8,условия!$8:$8,"&gt;="&amp;LE$8))</f>
        <v>71400</v>
      </c>
      <c r="LF180" s="21">
        <f>IF(LF$8="",0,LF176*условия!$R59*SUMIFS(условия!55:55,условия!$7:$7,"&lt;="&amp;LF$8,условия!$8:$8,"&gt;="&amp;LF$8))</f>
        <v>71400</v>
      </c>
      <c r="LG180" s="21">
        <f>IF(LG$8="",0,LG176*условия!$R59*SUMIFS(условия!55:55,условия!$7:$7,"&lt;="&amp;LG$8,условия!$8:$8,"&gt;="&amp;LG$8))</f>
        <v>71400</v>
      </c>
      <c r="LH180" s="21">
        <f>IF(LH$8="",0,LH176*условия!$R59*SUMIFS(условия!55:55,условия!$7:$7,"&lt;="&amp;LH$8,условия!$8:$8,"&gt;="&amp;LH$8))</f>
        <v>71400</v>
      </c>
      <c r="LI180" s="21">
        <f>IF(LI$8="",0,LI176*условия!$R59*SUMIFS(условия!55:55,условия!$7:$7,"&lt;="&amp;LI$8,условия!$8:$8,"&gt;="&amp;LI$8))</f>
        <v>71400</v>
      </c>
      <c r="LJ180" s="21">
        <f>IF(LJ$8="",0,LJ176*условия!$R59*SUMIFS(условия!55:55,условия!$7:$7,"&lt;="&amp;LJ$8,условия!$8:$8,"&gt;="&amp;LJ$8))</f>
        <v>59500.000000000015</v>
      </c>
      <c r="LK180" s="21">
        <f>IF(LK$8="",0,LK176*условия!$R59*SUMIFS(условия!55:55,условия!$7:$7,"&lt;="&amp;LK$8,условия!$8:$8,"&gt;="&amp;LK$8))</f>
        <v>59500.000000000015</v>
      </c>
      <c r="LL180" s="21">
        <f>IF(LL$8="",0,LL176*условия!$R59*SUMIFS(условия!55:55,условия!$7:$7,"&lt;="&amp;LL$8,условия!$8:$8,"&gt;="&amp;LL$8))</f>
        <v>59500.000000000015</v>
      </c>
      <c r="LM180" s="21">
        <f>IF(LM$8="",0,LM176*условия!$R59*SUMIFS(условия!55:55,условия!$7:$7,"&lt;="&amp;LM$8,условия!$8:$8,"&gt;="&amp;LM$8))</f>
        <v>59500.000000000015</v>
      </c>
      <c r="LN180" s="21">
        <f>IF(LN$8="",0,LN176*условия!$R59*SUMIFS(условия!55:55,условия!$7:$7,"&lt;="&amp;LN$8,условия!$8:$8,"&gt;="&amp;LN$8))</f>
        <v>59500.000000000015</v>
      </c>
      <c r="LO180" s="21">
        <f>IF(LO$8="",0,LO176*условия!$R59*SUMIFS(условия!55:55,условия!$7:$7,"&lt;="&amp;LO$8,условия!$8:$8,"&gt;="&amp;LO$8))</f>
        <v>59500.000000000015</v>
      </c>
      <c r="LP180" s="21">
        <f>IF(LP$8="",0,LP176*условия!$R59*SUMIFS(условия!55:55,условия!$7:$7,"&lt;="&amp;LP$8,условия!$8:$8,"&gt;="&amp;LP$8))</f>
        <v>59500.000000000015</v>
      </c>
      <c r="LQ180" s="21">
        <f>IF(LQ$8="",0,LQ176*условия!$R59*SUMIFS(условия!55:55,условия!$7:$7,"&lt;="&amp;LQ$8,условия!$8:$8,"&gt;="&amp;LQ$8))</f>
        <v>59500.000000000015</v>
      </c>
      <c r="LR180" s="21">
        <f>IF(LR$8="",0,LR176*условия!$R59*SUMIFS(условия!55:55,условия!$7:$7,"&lt;="&amp;LR$8,условия!$8:$8,"&gt;="&amp;LR$8))</f>
        <v>59500.000000000015</v>
      </c>
      <c r="LS180" s="21">
        <f>IF(LS$8="",0,LS176*условия!$R59*SUMIFS(условия!55:55,условия!$7:$7,"&lt;="&amp;LS$8,условия!$8:$8,"&gt;="&amp;LS$8))</f>
        <v>59500.000000000015</v>
      </c>
      <c r="LT180" s="21">
        <f>IF(LT$8="",0,LT176*условия!$R59*SUMIFS(условия!55:55,условия!$7:$7,"&lt;="&amp;LT$8,условия!$8:$8,"&gt;="&amp;LT$8))</f>
        <v>59500.000000000015</v>
      </c>
      <c r="LU180" s="21">
        <f>IF(LU$8="",0,LU176*условия!$R59*SUMIFS(условия!55:55,условия!$7:$7,"&lt;="&amp;LU$8,условия!$8:$8,"&gt;="&amp;LU$8))</f>
        <v>59500.000000000015</v>
      </c>
      <c r="LV180" s="21">
        <f>IF(LV$8="",0,LV176*условия!$R59*SUMIFS(условия!55:55,условия!$7:$7,"&lt;="&amp;LV$8,условия!$8:$8,"&gt;="&amp;LV$8))</f>
        <v>59500.000000000015</v>
      </c>
      <c r="LW180" s="21">
        <f>IF(LW$8="",0,LW176*условия!$R59*SUMIFS(условия!55:55,условия!$7:$7,"&lt;="&amp;LW$8,условия!$8:$8,"&gt;="&amp;LW$8))</f>
        <v>59500.000000000015</v>
      </c>
      <c r="LX180" s="21">
        <f>IF(LX$8="",0,LX176*условия!$R59*SUMIFS(условия!55:55,условия!$7:$7,"&lt;="&amp;LX$8,условия!$8:$8,"&gt;="&amp;LX$8))</f>
        <v>59500.000000000015</v>
      </c>
      <c r="LY180" s="21">
        <f>IF(LY$8="",0,LY176*условия!$R59*SUMIFS(условия!55:55,условия!$7:$7,"&lt;="&amp;LY$8,условия!$8:$8,"&gt;="&amp;LY$8))</f>
        <v>59500.000000000015</v>
      </c>
      <c r="LZ180" s="21">
        <f>IF(LZ$8="",0,LZ176*условия!$R59*SUMIFS(условия!55:55,условия!$7:$7,"&lt;="&amp;LZ$8,условия!$8:$8,"&gt;="&amp;LZ$8))</f>
        <v>59500.000000000015</v>
      </c>
      <c r="MA180" s="21">
        <f>IF(MA$8="",0,MA176*условия!$R59*SUMIFS(условия!55:55,условия!$7:$7,"&lt;="&amp;MA$8,условия!$8:$8,"&gt;="&amp;MA$8))</f>
        <v>59500.000000000015</v>
      </c>
      <c r="MB180" s="21">
        <f>IF(MB$8="",0,MB176*условия!$R59*SUMIFS(условия!55:55,условия!$7:$7,"&lt;="&amp;MB$8,условия!$8:$8,"&gt;="&amp;MB$8))</f>
        <v>59500.000000000015</v>
      </c>
      <c r="MC180" s="21">
        <f>IF(MC$8="",0,MC176*условия!$R59*SUMIFS(условия!55:55,условия!$7:$7,"&lt;="&amp;MC$8,условия!$8:$8,"&gt;="&amp;MC$8))</f>
        <v>59500.000000000015</v>
      </c>
      <c r="MD180" s="21">
        <f>IF(MD$8="",0,MD176*условия!$R59*SUMIFS(условия!55:55,условия!$7:$7,"&lt;="&amp;MD$8,условия!$8:$8,"&gt;="&amp;MD$8))</f>
        <v>59500.000000000015</v>
      </c>
      <c r="ME180" s="21">
        <f>IF(ME$8="",0,ME176*условия!$R59*SUMIFS(условия!55:55,условия!$7:$7,"&lt;="&amp;ME$8,условия!$8:$8,"&gt;="&amp;ME$8))</f>
        <v>59500.000000000015</v>
      </c>
      <c r="MF180" s="21">
        <f>IF(MF$8="",0,MF176*условия!$R59*SUMIFS(условия!55:55,условия!$7:$7,"&lt;="&amp;MF$8,условия!$8:$8,"&gt;="&amp;MF$8))</f>
        <v>59500.000000000015</v>
      </c>
      <c r="MG180" s="21">
        <f>IF(MG$8="",0,MG176*условия!$R59*SUMIFS(условия!55:55,условия!$7:$7,"&lt;="&amp;MG$8,условия!$8:$8,"&gt;="&amp;MG$8))</f>
        <v>59500.000000000015</v>
      </c>
      <c r="MH180" s="21">
        <f>IF(MH$8="",0,MH176*условия!$R59*SUMIFS(условия!55:55,условия!$7:$7,"&lt;="&amp;MH$8,условия!$8:$8,"&gt;="&amp;MH$8))</f>
        <v>59500.000000000015</v>
      </c>
      <c r="MI180" s="21">
        <f>IF(MI$8="",0,MI176*условия!$R59*SUMIFS(условия!55:55,условия!$7:$7,"&lt;="&amp;MI$8,условия!$8:$8,"&gt;="&amp;MI$8))</f>
        <v>59500.000000000015</v>
      </c>
      <c r="MJ180" s="21">
        <f>IF(MJ$8="",0,MJ176*условия!$R59*SUMIFS(условия!55:55,условия!$7:$7,"&lt;="&amp;MJ$8,условия!$8:$8,"&gt;="&amp;MJ$8))</f>
        <v>59500.000000000015</v>
      </c>
      <c r="MK180" s="21">
        <f>IF(MK$8="",0,MK176*условия!$R59*SUMIFS(условия!55:55,условия!$7:$7,"&lt;="&amp;MK$8,условия!$8:$8,"&gt;="&amp;MK$8))</f>
        <v>59500.000000000015</v>
      </c>
      <c r="ML180" s="21">
        <f>IF(ML$8="",0,ML176*условия!$R59*SUMIFS(условия!55:55,условия!$7:$7,"&lt;="&amp;ML$8,условия!$8:$8,"&gt;="&amp;ML$8))</f>
        <v>59500.000000000015</v>
      </c>
      <c r="MM180" s="21">
        <f>IF(MM$8="",0,MM176*условия!$R59*SUMIFS(условия!55:55,условия!$7:$7,"&lt;="&amp;MM$8,условия!$8:$8,"&gt;="&amp;MM$8))</f>
        <v>59500.000000000015</v>
      </c>
      <c r="MN180" s="21">
        <f>IF(MN$8="",0,MN176*условия!$R59*SUMIFS(условия!55:55,условия!$7:$7,"&lt;="&amp;MN$8,условия!$8:$8,"&gt;="&amp;MN$8))</f>
        <v>59500.000000000015</v>
      </c>
      <c r="MO180" s="21">
        <f>IF(MO$8="",0,MO176*условия!$R59*SUMIFS(условия!55:55,условия!$7:$7,"&lt;="&amp;MO$8,условия!$8:$8,"&gt;="&amp;MO$8))</f>
        <v>59500</v>
      </c>
      <c r="MP180" s="21">
        <f>IF(MP$8="",0,MP176*условия!$R59*SUMIFS(условия!55:55,условия!$7:$7,"&lt;="&amp;MP$8,условия!$8:$8,"&gt;="&amp;MP$8))</f>
        <v>59500</v>
      </c>
      <c r="MQ180" s="21">
        <f>IF(MQ$8="",0,MQ176*условия!$R59*SUMIFS(условия!55:55,условия!$7:$7,"&lt;="&amp;MQ$8,условия!$8:$8,"&gt;="&amp;MQ$8))</f>
        <v>59500</v>
      </c>
      <c r="MR180" s="21">
        <f>IF(MR$8="",0,MR176*условия!$R59*SUMIFS(условия!55:55,условия!$7:$7,"&lt;="&amp;MR$8,условия!$8:$8,"&gt;="&amp;MR$8))</f>
        <v>59500</v>
      </c>
      <c r="MS180" s="21">
        <f>IF(MS$8="",0,MS176*условия!$R59*SUMIFS(условия!55:55,условия!$7:$7,"&lt;="&amp;MS$8,условия!$8:$8,"&gt;="&amp;MS$8))</f>
        <v>59500</v>
      </c>
      <c r="MT180" s="21">
        <f>IF(MT$8="",0,MT176*условия!$R59*SUMIFS(условия!55:55,условия!$7:$7,"&lt;="&amp;MT$8,условия!$8:$8,"&gt;="&amp;MT$8))</f>
        <v>59500</v>
      </c>
      <c r="MU180" s="21">
        <f>IF(MU$8="",0,MU176*условия!$R59*SUMIFS(условия!55:55,условия!$7:$7,"&lt;="&amp;MU$8,условия!$8:$8,"&gt;="&amp;MU$8))</f>
        <v>59500</v>
      </c>
      <c r="MV180" s="21">
        <f>IF(MV$8="",0,MV176*условия!$R59*SUMIFS(условия!55:55,условия!$7:$7,"&lt;="&amp;MV$8,условия!$8:$8,"&gt;="&amp;MV$8))</f>
        <v>59500</v>
      </c>
      <c r="MW180" s="21">
        <f>IF(MW$8="",0,MW176*условия!$R59*SUMIFS(условия!55:55,условия!$7:$7,"&lt;="&amp;MW$8,условия!$8:$8,"&gt;="&amp;MW$8))</f>
        <v>59500</v>
      </c>
      <c r="MX180" s="21">
        <f>IF(MX$8="",0,MX176*условия!$R59*SUMIFS(условия!55:55,условия!$7:$7,"&lt;="&amp;MX$8,условия!$8:$8,"&gt;="&amp;MX$8))</f>
        <v>59500</v>
      </c>
      <c r="MY180" s="21">
        <f>IF(MY$8="",0,MY176*условия!$R59*SUMIFS(условия!55:55,условия!$7:$7,"&lt;="&amp;MY$8,условия!$8:$8,"&gt;="&amp;MY$8))</f>
        <v>59500</v>
      </c>
      <c r="MZ180" s="21">
        <f>IF(MZ$8="",0,MZ176*условия!$R59*SUMIFS(условия!55:55,условия!$7:$7,"&lt;="&amp;MZ$8,условия!$8:$8,"&gt;="&amp;MZ$8))</f>
        <v>59500</v>
      </c>
      <c r="NA180" s="21">
        <f>IF(NA$8="",0,NA176*условия!$R59*SUMIFS(условия!55:55,условия!$7:$7,"&lt;="&amp;NA$8,условия!$8:$8,"&gt;="&amp;NA$8))</f>
        <v>59500</v>
      </c>
      <c r="NB180" s="21">
        <f>IF(NB$8="",0,NB176*условия!$R59*SUMIFS(условия!55:55,условия!$7:$7,"&lt;="&amp;NB$8,условия!$8:$8,"&gt;="&amp;NB$8))</f>
        <v>59500</v>
      </c>
      <c r="NC180" s="21">
        <f>IF(NC$8="",0,NC176*условия!$R59*SUMIFS(условия!55:55,условия!$7:$7,"&lt;="&amp;NC$8,условия!$8:$8,"&gt;="&amp;NC$8))</f>
        <v>59500</v>
      </c>
      <c r="ND180" s="21">
        <f>IF(ND$8="",0,ND176*условия!$R59*SUMIFS(условия!55:55,условия!$7:$7,"&lt;="&amp;ND$8,условия!$8:$8,"&gt;="&amp;ND$8))</f>
        <v>59500</v>
      </c>
      <c r="NE180" s="21">
        <f>IF(NE$8="",0,NE176*условия!$R59*SUMIFS(условия!55:55,условия!$7:$7,"&lt;="&amp;NE$8,условия!$8:$8,"&gt;="&amp;NE$8))</f>
        <v>59500</v>
      </c>
      <c r="NF180" s="21">
        <f>IF(NF$8="",0,NF176*условия!$R59*SUMIFS(условия!55:55,условия!$7:$7,"&lt;="&amp;NF$8,условия!$8:$8,"&gt;="&amp;NF$8))</f>
        <v>59500</v>
      </c>
      <c r="NG180" s="21">
        <f>IF(NG$8="",0,NG176*условия!$R59*SUMIFS(условия!55:55,условия!$7:$7,"&lt;="&amp;NG$8,условия!$8:$8,"&gt;="&amp;NG$8))</f>
        <v>59500</v>
      </c>
      <c r="NH180" s="21">
        <f>IF(NH$8="",0,NH176*условия!$R59*SUMIFS(условия!55:55,условия!$7:$7,"&lt;="&amp;NH$8,условия!$8:$8,"&gt;="&amp;NH$8))</f>
        <v>59500</v>
      </c>
      <c r="NI180" s="21">
        <f>IF(NI$8="",0,NI176*условия!$R59*SUMIFS(условия!55:55,условия!$7:$7,"&lt;="&amp;NI$8,условия!$8:$8,"&gt;="&amp;NI$8))</f>
        <v>59500</v>
      </c>
      <c r="NJ180" s="21">
        <f>IF(NJ$8="",0,NJ176*условия!$R59*SUMIFS(условия!55:55,условия!$7:$7,"&lt;="&amp;NJ$8,условия!$8:$8,"&gt;="&amp;NJ$8))</f>
        <v>59500</v>
      </c>
      <c r="NK180" s="21">
        <f>IF(NK$8="",0,NK176*условия!$R59*SUMIFS(условия!55:55,условия!$7:$7,"&lt;="&amp;NK$8,условия!$8:$8,"&gt;="&amp;NK$8))</f>
        <v>59500</v>
      </c>
      <c r="NL180" s="21">
        <f>IF(NL$8="",0,NL176*условия!$R59*SUMIFS(условия!55:55,условия!$7:$7,"&lt;="&amp;NL$8,условия!$8:$8,"&gt;="&amp;NL$8))</f>
        <v>59500</v>
      </c>
      <c r="NM180" s="21">
        <f>IF(NM$8="",0,NM176*условия!$R59*SUMIFS(условия!55:55,условия!$7:$7,"&lt;="&amp;NM$8,условия!$8:$8,"&gt;="&amp;NM$8))</f>
        <v>59500</v>
      </c>
      <c r="NN180" s="21">
        <f>IF(NN$8="",0,NN176*условия!$R59*SUMIFS(условия!55:55,условия!$7:$7,"&lt;="&amp;NN$8,условия!$8:$8,"&gt;="&amp;NN$8))</f>
        <v>59500</v>
      </c>
      <c r="NO180" s="21">
        <f>IF(NO$8="",0,NO176*условия!$R59*SUMIFS(условия!55:55,условия!$7:$7,"&lt;="&amp;NO$8,условия!$8:$8,"&gt;="&amp;NO$8))</f>
        <v>59500</v>
      </c>
      <c r="NP180" s="21">
        <f>IF(NP$8="",0,NP176*условия!$R59*SUMIFS(условия!55:55,условия!$7:$7,"&lt;="&amp;NP$8,условия!$8:$8,"&gt;="&amp;NP$8))</f>
        <v>59500</v>
      </c>
      <c r="NQ180" s="21">
        <f>IF(NQ$8="",0,NQ176*условия!$R59*SUMIFS(условия!55:55,условия!$7:$7,"&lt;="&amp;NQ$8,условия!$8:$8,"&gt;="&amp;NQ$8))</f>
        <v>59500</v>
      </c>
      <c r="NR180" s="21">
        <f>IF(NR$8="",0,NR176*условия!$R59*SUMIFS(условия!55:55,условия!$7:$7,"&lt;="&amp;NR$8,условия!$8:$8,"&gt;="&amp;NR$8))</f>
        <v>59500</v>
      </c>
      <c r="NS180" s="21">
        <f>IF(NS$8="",0,NS176*условия!$R59*SUMIFS(условия!55:55,условия!$7:$7,"&lt;="&amp;NS$8,условия!$8:$8,"&gt;="&amp;NS$8))</f>
        <v>59500.000000000015</v>
      </c>
      <c r="NT180" s="21">
        <f>IF(NT$8="",0,NT176*условия!$R59*SUMIFS(условия!55:55,условия!$7:$7,"&lt;="&amp;NT$8,условия!$8:$8,"&gt;="&amp;NT$8))</f>
        <v>59500.000000000015</v>
      </c>
      <c r="NU180" s="21">
        <f>IF(NU$8="",0,NU176*условия!$R59*SUMIFS(условия!55:55,условия!$7:$7,"&lt;="&amp;NU$8,условия!$8:$8,"&gt;="&amp;NU$8))</f>
        <v>59500.000000000015</v>
      </c>
      <c r="NV180" s="21">
        <f>IF(NV$8="",0,NV176*условия!$R59*SUMIFS(условия!55:55,условия!$7:$7,"&lt;="&amp;NV$8,условия!$8:$8,"&gt;="&amp;NV$8))</f>
        <v>59500.000000000015</v>
      </c>
      <c r="NW180" s="21">
        <f>IF(NW$8="",0,NW176*условия!$R59*SUMIFS(условия!55:55,условия!$7:$7,"&lt;="&amp;NW$8,условия!$8:$8,"&gt;="&amp;NW$8))</f>
        <v>59500.000000000015</v>
      </c>
      <c r="NX180" s="21">
        <f>IF(NX$8="",0,NX176*условия!$R59*SUMIFS(условия!55:55,условия!$7:$7,"&lt;="&amp;NX$8,условия!$8:$8,"&gt;="&amp;NX$8))</f>
        <v>59500.000000000015</v>
      </c>
      <c r="NY180" s="21">
        <f>IF(NY$8="",0,NY176*условия!$R59*SUMIFS(условия!55:55,условия!$7:$7,"&lt;="&amp;NY$8,условия!$8:$8,"&gt;="&amp;NY$8))</f>
        <v>59500.000000000015</v>
      </c>
      <c r="NZ180" s="21">
        <f>IF(NZ$8="",0,NZ176*условия!$R59*SUMIFS(условия!55:55,условия!$7:$7,"&lt;="&amp;NZ$8,условия!$8:$8,"&gt;="&amp;NZ$8))</f>
        <v>59500.000000000015</v>
      </c>
      <c r="OA180" s="21">
        <f>IF(OA$8="",0,OA176*условия!$R59*SUMIFS(условия!55:55,условия!$7:$7,"&lt;="&amp;OA$8,условия!$8:$8,"&gt;="&amp;OA$8))</f>
        <v>59500.000000000015</v>
      </c>
      <c r="OB180" s="21">
        <f>IF(OB$8="",0,OB176*условия!$R59*SUMIFS(условия!55:55,условия!$7:$7,"&lt;="&amp;OB$8,условия!$8:$8,"&gt;="&amp;OB$8))</f>
        <v>59500.000000000015</v>
      </c>
      <c r="OC180" s="21">
        <f>IF(OC$8="",0,OC176*условия!$R59*SUMIFS(условия!55:55,условия!$7:$7,"&lt;="&amp;OC$8,условия!$8:$8,"&gt;="&amp;OC$8))</f>
        <v>59500.000000000015</v>
      </c>
      <c r="OD180" s="21">
        <f>IF(OD$8="",0,OD176*условия!$R59*SUMIFS(условия!55:55,условия!$7:$7,"&lt;="&amp;OD$8,условия!$8:$8,"&gt;="&amp;OD$8))</f>
        <v>59500.000000000015</v>
      </c>
      <c r="OE180" s="21">
        <f>IF(OE$8="",0,OE176*условия!$R59*SUMIFS(условия!55:55,условия!$7:$7,"&lt;="&amp;OE$8,условия!$8:$8,"&gt;="&amp;OE$8))</f>
        <v>59500.000000000015</v>
      </c>
      <c r="OF180" s="21">
        <f>IF(OF$8="",0,OF176*условия!$R59*SUMIFS(условия!55:55,условия!$7:$7,"&lt;="&amp;OF$8,условия!$8:$8,"&gt;="&amp;OF$8))</f>
        <v>59500.000000000015</v>
      </c>
      <c r="OG180" s="21">
        <f>IF(OG$8="",0,OG176*условия!$R59*SUMIFS(условия!55:55,условия!$7:$7,"&lt;="&amp;OG$8,условия!$8:$8,"&gt;="&amp;OG$8))</f>
        <v>59500.000000000015</v>
      </c>
      <c r="OH180" s="21">
        <f>IF(OH$8="",0,OH176*условия!$R59*SUMIFS(условия!55:55,условия!$7:$7,"&lt;="&amp;OH$8,условия!$8:$8,"&gt;="&amp;OH$8))</f>
        <v>59500.000000000015</v>
      </c>
      <c r="OI180" s="21">
        <f>IF(OI$8="",0,OI176*условия!$R59*SUMIFS(условия!55:55,условия!$7:$7,"&lt;="&amp;OI$8,условия!$8:$8,"&gt;="&amp;OI$8))</f>
        <v>59500.000000000015</v>
      </c>
      <c r="OJ180" s="21">
        <f>IF(OJ$8="",0,OJ176*условия!$R59*SUMIFS(условия!55:55,условия!$7:$7,"&lt;="&amp;OJ$8,условия!$8:$8,"&gt;="&amp;OJ$8))</f>
        <v>59500.000000000015</v>
      </c>
      <c r="OK180" s="21">
        <f>IF(OK$8="",0,OK176*условия!$R59*SUMIFS(условия!55:55,условия!$7:$7,"&lt;="&amp;OK$8,условия!$8:$8,"&gt;="&amp;OK$8))</f>
        <v>59500.000000000015</v>
      </c>
      <c r="OL180" s="21">
        <f>IF(OL$8="",0,OL176*условия!$R59*SUMIFS(условия!55:55,условия!$7:$7,"&lt;="&amp;OL$8,условия!$8:$8,"&gt;="&amp;OL$8))</f>
        <v>59500.000000000015</v>
      </c>
      <c r="OM180" s="21">
        <f>IF(OM$8="",0,OM176*условия!$R59*SUMIFS(условия!55:55,условия!$7:$7,"&lt;="&amp;OM$8,условия!$8:$8,"&gt;="&amp;OM$8))</f>
        <v>59500.000000000015</v>
      </c>
      <c r="ON180" s="21">
        <f>IF(ON$8="",0,ON176*условия!$R59*SUMIFS(условия!55:55,условия!$7:$7,"&lt;="&amp;ON$8,условия!$8:$8,"&gt;="&amp;ON$8))</f>
        <v>59500.000000000015</v>
      </c>
      <c r="OO180" s="21">
        <f>IF(OO$8="",0,OO176*условия!$R59*SUMIFS(условия!55:55,условия!$7:$7,"&lt;="&amp;OO$8,условия!$8:$8,"&gt;="&amp;OO$8))</f>
        <v>59500.000000000015</v>
      </c>
      <c r="OP180" s="21">
        <f>IF(OP$8="",0,OP176*условия!$R59*SUMIFS(условия!55:55,условия!$7:$7,"&lt;="&amp;OP$8,условия!$8:$8,"&gt;="&amp;OP$8))</f>
        <v>59500.000000000015</v>
      </c>
      <c r="OQ180" s="21">
        <f>IF(OQ$8="",0,OQ176*условия!$R59*SUMIFS(условия!55:55,условия!$7:$7,"&lt;="&amp;OQ$8,условия!$8:$8,"&gt;="&amp;OQ$8))</f>
        <v>59500.000000000015</v>
      </c>
      <c r="OR180" s="21">
        <f>IF(OR$8="",0,OR176*условия!$R59*SUMIFS(условия!55:55,условия!$7:$7,"&lt;="&amp;OR$8,условия!$8:$8,"&gt;="&amp;OR$8))</f>
        <v>59500.000000000015</v>
      </c>
      <c r="OS180" s="21">
        <f>IF(OS$8="",0,OS176*условия!$R59*SUMIFS(условия!55:55,условия!$7:$7,"&lt;="&amp;OS$8,условия!$8:$8,"&gt;="&amp;OS$8))</f>
        <v>59500.000000000015</v>
      </c>
      <c r="OT180" s="21">
        <f>IF(OT$8="",0,OT176*условия!$R59*SUMIFS(условия!55:55,условия!$7:$7,"&lt;="&amp;OT$8,условия!$8:$8,"&gt;="&amp;OT$8))</f>
        <v>59500.000000000015</v>
      </c>
      <c r="OU180" s="21">
        <f>IF(OU$8="",0,OU176*условия!$R59*SUMIFS(условия!55:55,условия!$7:$7,"&lt;="&amp;OU$8,условия!$8:$8,"&gt;="&amp;OU$8))</f>
        <v>59500.000000000015</v>
      </c>
      <c r="OV180" s="21">
        <f>IF(OV$8="",0,OV176*условия!$R59*SUMIFS(условия!55:55,условия!$7:$7,"&lt;="&amp;OV$8,условия!$8:$8,"&gt;="&amp;OV$8))</f>
        <v>59500.000000000015</v>
      </c>
      <c r="OW180" s="21">
        <f>IF(OW$8="",0,OW176*условия!$R59*SUMIFS(условия!55:55,условия!$7:$7,"&lt;="&amp;OW$8,условия!$8:$8,"&gt;="&amp;OW$8))</f>
        <v>59500.000000000015</v>
      </c>
      <c r="OX180" s="21">
        <f>IF(OX$8="",0,OX176*условия!$R59*SUMIFS(условия!55:55,условия!$7:$7,"&lt;="&amp;OX$8,условия!$8:$8,"&gt;="&amp;OX$8))</f>
        <v>71400</v>
      </c>
      <c r="OY180" s="21">
        <f>IF(OY$8="",0,OY176*условия!$R59*SUMIFS(условия!55:55,условия!$7:$7,"&lt;="&amp;OY$8,условия!$8:$8,"&gt;="&amp;OY$8))</f>
        <v>71400</v>
      </c>
      <c r="OZ180" s="21">
        <f>IF(OZ$8="",0,OZ176*условия!$R59*SUMIFS(условия!55:55,условия!$7:$7,"&lt;="&amp;OZ$8,условия!$8:$8,"&gt;="&amp;OZ$8))</f>
        <v>71400</v>
      </c>
      <c r="PA180" s="21">
        <f>IF(PA$8="",0,PA176*условия!$R59*SUMIFS(условия!55:55,условия!$7:$7,"&lt;="&amp;PA$8,условия!$8:$8,"&gt;="&amp;PA$8))</f>
        <v>71400</v>
      </c>
      <c r="PB180" s="21">
        <f>IF(PB$8="",0,PB176*условия!$R59*SUMIFS(условия!55:55,условия!$7:$7,"&lt;="&amp;PB$8,условия!$8:$8,"&gt;="&amp;PB$8))</f>
        <v>71400</v>
      </c>
      <c r="PC180" s="21">
        <f>IF(PC$8="",0,PC176*условия!$R59*SUMIFS(условия!55:55,условия!$7:$7,"&lt;="&amp;PC$8,условия!$8:$8,"&gt;="&amp;PC$8))</f>
        <v>71400</v>
      </c>
      <c r="PD180" s="21">
        <f>IF(PD$8="",0,PD176*условия!$R59*SUMIFS(условия!55:55,условия!$7:$7,"&lt;="&amp;PD$8,условия!$8:$8,"&gt;="&amp;PD$8))</f>
        <v>71400</v>
      </c>
      <c r="PE180" s="21">
        <f>IF(PE$8="",0,PE176*условия!$R59*SUMIFS(условия!55:55,условия!$7:$7,"&lt;="&amp;PE$8,условия!$8:$8,"&gt;="&amp;PE$8))</f>
        <v>71400</v>
      </c>
      <c r="PF180" s="21">
        <f>IF(PF$8="",0,PF176*условия!$R59*SUMIFS(условия!55:55,условия!$7:$7,"&lt;="&amp;PF$8,условия!$8:$8,"&gt;="&amp;PF$8))</f>
        <v>71400</v>
      </c>
      <c r="PG180" s="21">
        <f>IF(PG$8="",0,PG176*условия!$R59*SUMIFS(условия!55:55,условия!$7:$7,"&lt;="&amp;PG$8,условия!$8:$8,"&gt;="&amp;PG$8))</f>
        <v>71400</v>
      </c>
      <c r="PH180" s="21">
        <f>IF(PH$8="",0,PH176*условия!$R59*SUMIFS(условия!55:55,условия!$7:$7,"&lt;="&amp;PH$8,условия!$8:$8,"&gt;="&amp;PH$8))</f>
        <v>71400</v>
      </c>
      <c r="PI180" s="21">
        <f>IF(PI$8="",0,PI176*условия!$R59*SUMIFS(условия!55:55,условия!$7:$7,"&lt;="&amp;PI$8,условия!$8:$8,"&gt;="&amp;PI$8))</f>
        <v>71400</v>
      </c>
      <c r="PJ180" s="21">
        <f>IF(PJ$8="",0,PJ176*условия!$R59*SUMIFS(условия!55:55,условия!$7:$7,"&lt;="&amp;PJ$8,условия!$8:$8,"&gt;="&amp;PJ$8))</f>
        <v>71400</v>
      </c>
      <c r="PK180" s="21">
        <f>IF(PK$8="",0,PK176*условия!$R59*SUMIFS(условия!55:55,условия!$7:$7,"&lt;="&amp;PK$8,условия!$8:$8,"&gt;="&amp;PK$8))</f>
        <v>71400</v>
      </c>
      <c r="PL180" s="21">
        <f>IF(PL$8="",0,PL176*условия!$R59*SUMIFS(условия!55:55,условия!$7:$7,"&lt;="&amp;PL$8,условия!$8:$8,"&gt;="&amp;PL$8))</f>
        <v>71400</v>
      </c>
      <c r="PM180" s="21">
        <f>IF(PM$8="",0,PM176*условия!$R59*SUMIFS(условия!55:55,условия!$7:$7,"&lt;="&amp;PM$8,условия!$8:$8,"&gt;="&amp;PM$8))</f>
        <v>71400</v>
      </c>
      <c r="PN180" s="21">
        <f>IF(PN$8="",0,PN176*условия!$R59*SUMIFS(условия!55:55,условия!$7:$7,"&lt;="&amp;PN$8,условия!$8:$8,"&gt;="&amp;PN$8))</f>
        <v>71400</v>
      </c>
      <c r="PO180" s="21">
        <f>IF(PO$8="",0,PO176*условия!$R59*SUMIFS(условия!55:55,условия!$7:$7,"&lt;="&amp;PO$8,условия!$8:$8,"&gt;="&amp;PO$8))</f>
        <v>71400</v>
      </c>
      <c r="PP180" s="21">
        <f>IF(PP$8="",0,PP176*условия!$R59*SUMIFS(условия!55:55,условия!$7:$7,"&lt;="&amp;PP$8,условия!$8:$8,"&gt;="&amp;PP$8))</f>
        <v>71400</v>
      </c>
      <c r="PQ180" s="21">
        <f>IF(PQ$8="",0,PQ176*условия!$R59*SUMIFS(условия!55:55,условия!$7:$7,"&lt;="&amp;PQ$8,условия!$8:$8,"&gt;="&amp;PQ$8))</f>
        <v>71400</v>
      </c>
      <c r="PR180" s="21">
        <f>IF(PR$8="",0,PR176*условия!$R59*SUMIFS(условия!55:55,условия!$7:$7,"&lt;="&amp;PR$8,условия!$8:$8,"&gt;="&amp;PR$8))</f>
        <v>71400</v>
      </c>
      <c r="PS180" s="21">
        <f>IF(PS$8="",0,PS176*условия!$R59*SUMIFS(условия!55:55,условия!$7:$7,"&lt;="&amp;PS$8,условия!$8:$8,"&gt;="&amp;PS$8))</f>
        <v>71400</v>
      </c>
      <c r="PT180" s="21">
        <f>IF(PT$8="",0,PT176*условия!$R59*SUMIFS(условия!55:55,условия!$7:$7,"&lt;="&amp;PT$8,условия!$8:$8,"&gt;="&amp;PT$8))</f>
        <v>71400</v>
      </c>
      <c r="PU180" s="21">
        <f>IF(PU$8="",0,PU176*условия!$R59*SUMIFS(условия!55:55,условия!$7:$7,"&lt;="&amp;PU$8,условия!$8:$8,"&gt;="&amp;PU$8))</f>
        <v>71400</v>
      </c>
      <c r="PV180" s="21">
        <f>IF(PV$8="",0,PV176*условия!$R59*SUMIFS(условия!55:55,условия!$7:$7,"&lt;="&amp;PV$8,условия!$8:$8,"&gt;="&amp;PV$8))</f>
        <v>71400</v>
      </c>
      <c r="PW180" s="21">
        <f>IF(PW$8="",0,PW176*условия!$R59*SUMIFS(условия!55:55,условия!$7:$7,"&lt;="&amp;PW$8,условия!$8:$8,"&gt;="&amp;PW$8))</f>
        <v>71400</v>
      </c>
      <c r="PX180" s="21">
        <f>IF(PX$8="",0,PX176*условия!$R59*SUMIFS(условия!55:55,условия!$7:$7,"&lt;="&amp;PX$8,условия!$8:$8,"&gt;="&amp;PX$8))</f>
        <v>71400</v>
      </c>
      <c r="PY180" s="21">
        <f>IF(PY$8="",0,PY176*условия!$R59*SUMIFS(условия!55:55,условия!$7:$7,"&lt;="&amp;PY$8,условия!$8:$8,"&gt;="&amp;PY$8))</f>
        <v>71400</v>
      </c>
      <c r="PZ180" s="21">
        <f>IF(PZ$8="",0,PZ176*условия!$R59*SUMIFS(условия!55:55,условия!$7:$7,"&lt;="&amp;PZ$8,условия!$8:$8,"&gt;="&amp;PZ$8))</f>
        <v>71400</v>
      </c>
      <c r="QA180" s="21">
        <f>IF(QA$8="",0,QA176*условия!$R59*SUMIFS(условия!55:55,условия!$7:$7,"&lt;="&amp;QA$8,условия!$8:$8,"&gt;="&amp;QA$8))</f>
        <v>71400</v>
      </c>
      <c r="QB180" s="21">
        <f>IF(QB$8="",0,QB176*условия!$R59*SUMIFS(условия!55:55,условия!$7:$7,"&lt;="&amp;QB$8,условия!$8:$8,"&gt;="&amp;QB$8))</f>
        <v>71400</v>
      </c>
      <c r="QC180" s="21">
        <f>IF(QC$8="",0,QC176*условия!$R59*SUMIFS(условия!55:55,условия!$7:$7,"&lt;="&amp;QC$8,условия!$8:$8,"&gt;="&amp;QC$8))</f>
        <v>112455.00000000001</v>
      </c>
      <c r="QD180" s="21">
        <f>IF(QD$8="",0,QD176*условия!$R59*SUMIFS(условия!55:55,условия!$7:$7,"&lt;="&amp;QD$8,условия!$8:$8,"&gt;="&amp;QD$8))</f>
        <v>112455.00000000001</v>
      </c>
      <c r="QE180" s="21">
        <f>IF(QE$8="",0,QE176*условия!$R59*SUMIFS(условия!55:55,условия!$7:$7,"&lt;="&amp;QE$8,условия!$8:$8,"&gt;="&amp;QE$8))</f>
        <v>112455.00000000001</v>
      </c>
      <c r="QF180" s="21">
        <f>IF(QF$8="",0,QF176*условия!$R59*SUMIFS(условия!55:55,условия!$7:$7,"&lt;="&amp;QF$8,условия!$8:$8,"&gt;="&amp;QF$8))</f>
        <v>112455.00000000001</v>
      </c>
      <c r="QG180" s="21">
        <f>IF(QG$8="",0,QG176*условия!$R59*SUMIFS(условия!55:55,условия!$7:$7,"&lt;="&amp;QG$8,условия!$8:$8,"&gt;="&amp;QG$8))</f>
        <v>112455.00000000001</v>
      </c>
      <c r="QH180" s="21">
        <f>IF(QH$8="",0,QH176*условия!$R59*SUMIFS(условия!55:55,условия!$7:$7,"&lt;="&amp;QH$8,условия!$8:$8,"&gt;="&amp;QH$8))</f>
        <v>112455.00000000001</v>
      </c>
      <c r="QI180" s="21">
        <f>IF(QI$8="",0,QI176*условия!$R59*SUMIFS(условия!55:55,условия!$7:$7,"&lt;="&amp;QI$8,условия!$8:$8,"&gt;="&amp;QI$8))</f>
        <v>112455.00000000001</v>
      </c>
      <c r="QJ180" s="21">
        <f>IF(QJ$8="",0,QJ176*условия!$R59*SUMIFS(условия!55:55,условия!$7:$7,"&lt;="&amp;QJ$8,условия!$8:$8,"&gt;="&amp;QJ$8))</f>
        <v>112455.00000000001</v>
      </c>
      <c r="QK180" s="21">
        <f>IF(QK$8="",0,QK176*условия!$R59*SUMIFS(условия!55:55,условия!$7:$7,"&lt;="&amp;QK$8,условия!$8:$8,"&gt;="&amp;QK$8))</f>
        <v>112455.00000000001</v>
      </c>
      <c r="QL180" s="21">
        <f>IF(QL$8="",0,QL176*условия!$R59*SUMIFS(условия!55:55,условия!$7:$7,"&lt;="&amp;QL$8,условия!$8:$8,"&gt;="&amp;QL$8))</f>
        <v>112455.00000000001</v>
      </c>
      <c r="QM180" s="21">
        <f>IF(QM$8="",0,QM176*условия!$R59*SUMIFS(условия!55:55,условия!$7:$7,"&lt;="&amp;QM$8,условия!$8:$8,"&gt;="&amp;QM$8))</f>
        <v>112455.00000000001</v>
      </c>
      <c r="QN180" s="21">
        <f>IF(QN$8="",0,QN176*условия!$R59*SUMIFS(условия!55:55,условия!$7:$7,"&lt;="&amp;QN$8,условия!$8:$8,"&gt;="&amp;QN$8))</f>
        <v>112455.00000000001</v>
      </c>
      <c r="QO180" s="21">
        <f>IF(QO$8="",0,QO176*условия!$R59*SUMIFS(условия!55:55,условия!$7:$7,"&lt;="&amp;QO$8,условия!$8:$8,"&gt;="&amp;QO$8))</f>
        <v>112455.00000000001</v>
      </c>
      <c r="QP180" s="21">
        <f>IF(QP$8="",0,QP176*условия!$R59*SUMIFS(условия!55:55,условия!$7:$7,"&lt;="&amp;QP$8,условия!$8:$8,"&gt;="&amp;QP$8))</f>
        <v>112455.00000000001</v>
      </c>
      <c r="QQ180" s="21">
        <f>IF(QQ$8="",0,QQ176*условия!$R59*SUMIFS(условия!55:55,условия!$7:$7,"&lt;="&amp;QQ$8,условия!$8:$8,"&gt;="&amp;QQ$8))</f>
        <v>112455.00000000001</v>
      </c>
      <c r="QR180" s="21">
        <f>IF(QR$8="",0,QR176*условия!$R59*SUMIFS(условия!55:55,условия!$7:$7,"&lt;="&amp;QR$8,условия!$8:$8,"&gt;="&amp;QR$8))</f>
        <v>112455.00000000001</v>
      </c>
      <c r="QS180" s="21">
        <f>IF(QS$8="",0,QS176*условия!$R59*SUMIFS(условия!55:55,условия!$7:$7,"&lt;="&amp;QS$8,условия!$8:$8,"&gt;="&amp;QS$8))</f>
        <v>112455.00000000001</v>
      </c>
      <c r="QT180" s="21">
        <f>IF(QT$8="",0,QT176*условия!$R59*SUMIFS(условия!55:55,условия!$7:$7,"&lt;="&amp;QT$8,условия!$8:$8,"&gt;="&amp;QT$8))</f>
        <v>112455.00000000001</v>
      </c>
      <c r="QU180" s="21">
        <f>IF(QU$8="",0,QU176*условия!$R59*SUMIFS(условия!55:55,условия!$7:$7,"&lt;="&amp;QU$8,условия!$8:$8,"&gt;="&amp;QU$8))</f>
        <v>112455.00000000001</v>
      </c>
      <c r="QV180" s="21">
        <f>IF(QV$8="",0,QV176*условия!$R59*SUMIFS(условия!55:55,условия!$7:$7,"&lt;="&amp;QV$8,условия!$8:$8,"&gt;="&amp;QV$8))</f>
        <v>112455.00000000001</v>
      </c>
      <c r="QW180" s="21">
        <f>IF(QW$8="",0,QW176*условия!$R59*SUMIFS(условия!55:55,условия!$7:$7,"&lt;="&amp;QW$8,условия!$8:$8,"&gt;="&amp;QW$8))</f>
        <v>112455.00000000001</v>
      </c>
      <c r="QX180" s="21">
        <f>IF(QX$8="",0,QX176*условия!$R59*SUMIFS(условия!55:55,условия!$7:$7,"&lt;="&amp;QX$8,условия!$8:$8,"&gt;="&amp;QX$8))</f>
        <v>112455.00000000001</v>
      </c>
      <c r="QY180" s="21">
        <f>IF(QY$8="",0,QY176*условия!$R59*SUMIFS(условия!55:55,условия!$7:$7,"&lt;="&amp;QY$8,условия!$8:$8,"&gt;="&amp;QY$8))</f>
        <v>112455.00000000001</v>
      </c>
      <c r="QZ180" s="21">
        <f>IF(QZ$8="",0,QZ176*условия!$R59*SUMIFS(условия!55:55,условия!$7:$7,"&lt;="&amp;QZ$8,условия!$8:$8,"&gt;="&amp;QZ$8))</f>
        <v>112455.00000000001</v>
      </c>
      <c r="RA180" s="21">
        <f>IF(RA$8="",0,RA176*условия!$R59*SUMIFS(условия!55:55,условия!$7:$7,"&lt;="&amp;RA$8,условия!$8:$8,"&gt;="&amp;RA$8))</f>
        <v>112455.00000000001</v>
      </c>
      <c r="RB180" s="21">
        <f>IF(RB$8="",0,RB176*условия!$R59*SUMIFS(условия!55:55,условия!$7:$7,"&lt;="&amp;RB$8,условия!$8:$8,"&gt;="&amp;RB$8))</f>
        <v>112455.00000000001</v>
      </c>
      <c r="RC180" s="21">
        <f>IF(RC$8="",0,RC176*условия!$R59*SUMIFS(условия!55:55,условия!$7:$7,"&lt;="&amp;RC$8,условия!$8:$8,"&gt;="&amp;RC$8))</f>
        <v>112455.00000000001</v>
      </c>
      <c r="RD180" s="21">
        <f>IF(RD$8="",0,RD176*условия!$R59*SUMIFS(условия!55:55,условия!$7:$7,"&lt;="&amp;RD$8,условия!$8:$8,"&gt;="&amp;RD$8))</f>
        <v>112455.00000000001</v>
      </c>
      <c r="RE180" s="21">
        <f>IF(RE$8="",0,RE176*условия!$R59*SUMIFS(условия!55:55,условия!$7:$7,"&lt;="&amp;RE$8,условия!$8:$8,"&gt;="&amp;RE$8))</f>
        <v>112455.00000000001</v>
      </c>
      <c r="RF180" s="21">
        <f>IF(RF$8="",0,RF176*условия!$R59*SUMIFS(условия!55:55,условия!$7:$7,"&lt;="&amp;RF$8,условия!$8:$8,"&gt;="&amp;RF$8))</f>
        <v>112455.00000000001</v>
      </c>
      <c r="RG180" s="21">
        <f>IF(RG$8="",0,RG176*условия!$R59*SUMIFS(условия!55:55,условия!$7:$7,"&lt;="&amp;RG$8,условия!$8:$8,"&gt;="&amp;RG$8))</f>
        <v>117810</v>
      </c>
      <c r="RH180" s="21">
        <f>IF(RH$8="",0,RH176*условия!$R59*SUMIFS(условия!55:55,условия!$7:$7,"&lt;="&amp;RH$8,условия!$8:$8,"&gt;="&amp;RH$8))</f>
        <v>117810</v>
      </c>
      <c r="RI180" s="21">
        <f>IF(RI$8="",0,RI176*условия!$R59*SUMIFS(условия!55:55,условия!$7:$7,"&lt;="&amp;RI$8,условия!$8:$8,"&gt;="&amp;RI$8))</f>
        <v>117810</v>
      </c>
      <c r="RJ180" s="21">
        <f>IF(RJ$8="",0,RJ176*условия!$R59*SUMIFS(условия!55:55,условия!$7:$7,"&lt;="&amp;RJ$8,условия!$8:$8,"&gt;="&amp;RJ$8))</f>
        <v>117810</v>
      </c>
      <c r="RK180" s="21">
        <f>IF(RK$8="",0,RK176*условия!$R59*SUMIFS(условия!55:55,условия!$7:$7,"&lt;="&amp;RK$8,условия!$8:$8,"&gt;="&amp;RK$8))</f>
        <v>117810</v>
      </c>
      <c r="RL180" s="21">
        <f>IF(RL$8="",0,RL176*условия!$R59*SUMIFS(условия!55:55,условия!$7:$7,"&lt;="&amp;RL$8,условия!$8:$8,"&gt;="&amp;RL$8))</f>
        <v>117810</v>
      </c>
      <c r="RM180" s="21">
        <f>IF(RM$8="",0,RM176*условия!$R59*SUMIFS(условия!55:55,условия!$7:$7,"&lt;="&amp;RM$8,условия!$8:$8,"&gt;="&amp;RM$8))</f>
        <v>117810</v>
      </c>
      <c r="RN180" s="21">
        <f>IF(RN$8="",0,RN176*условия!$R59*SUMIFS(условия!55:55,условия!$7:$7,"&lt;="&amp;RN$8,условия!$8:$8,"&gt;="&amp;RN$8))</f>
        <v>117810</v>
      </c>
      <c r="RO180" s="21">
        <f>IF(RO$8="",0,RO176*условия!$R59*SUMIFS(условия!55:55,условия!$7:$7,"&lt;="&amp;RO$8,условия!$8:$8,"&gt;="&amp;RO$8))</f>
        <v>117810</v>
      </c>
      <c r="RP180" s="21">
        <f>IF(RP$8="",0,RP176*условия!$R59*SUMIFS(условия!55:55,условия!$7:$7,"&lt;="&amp;RP$8,условия!$8:$8,"&gt;="&amp;RP$8))</f>
        <v>117810</v>
      </c>
      <c r="RQ180" s="21">
        <f>IF(RQ$8="",0,RQ176*условия!$R59*SUMIFS(условия!55:55,условия!$7:$7,"&lt;="&amp;RQ$8,условия!$8:$8,"&gt;="&amp;RQ$8))</f>
        <v>117810</v>
      </c>
      <c r="RR180" s="21">
        <f>IF(RR$8="",0,RR176*условия!$R59*SUMIFS(условия!55:55,условия!$7:$7,"&lt;="&amp;RR$8,условия!$8:$8,"&gt;="&amp;RR$8))</f>
        <v>117810</v>
      </c>
      <c r="RS180" s="21">
        <f>IF(RS$8="",0,RS176*условия!$R59*SUMIFS(условия!55:55,условия!$7:$7,"&lt;="&amp;RS$8,условия!$8:$8,"&gt;="&amp;RS$8))</f>
        <v>117810</v>
      </c>
      <c r="RT180" s="21">
        <f>IF(RT$8="",0,RT176*условия!$R59*SUMIFS(условия!55:55,условия!$7:$7,"&lt;="&amp;RT$8,условия!$8:$8,"&gt;="&amp;RT$8))</f>
        <v>117810</v>
      </c>
      <c r="RU180" s="21">
        <f>IF(RU$8="",0,RU176*условия!$R59*SUMIFS(условия!55:55,условия!$7:$7,"&lt;="&amp;RU$8,условия!$8:$8,"&gt;="&amp;RU$8))</f>
        <v>117810</v>
      </c>
      <c r="RV180" s="21">
        <f>IF(RV$8="",0,RV176*условия!$R59*SUMIFS(условия!55:55,условия!$7:$7,"&lt;="&amp;RV$8,условия!$8:$8,"&gt;="&amp;RV$8))</f>
        <v>117810</v>
      </c>
      <c r="RW180" s="21">
        <f>IF(RW$8="",0,RW176*условия!$R59*SUMIFS(условия!55:55,условия!$7:$7,"&lt;="&amp;RW$8,условия!$8:$8,"&gt;="&amp;RW$8))</f>
        <v>117810</v>
      </c>
      <c r="RX180" s="21">
        <f>IF(RX$8="",0,RX176*условия!$R59*SUMIFS(условия!55:55,условия!$7:$7,"&lt;="&amp;RX$8,условия!$8:$8,"&gt;="&amp;RX$8))</f>
        <v>117810</v>
      </c>
      <c r="RY180" s="21">
        <f>IF(RY$8="",0,RY176*условия!$R59*SUMIFS(условия!55:55,условия!$7:$7,"&lt;="&amp;RY$8,условия!$8:$8,"&gt;="&amp;RY$8))</f>
        <v>117810</v>
      </c>
      <c r="RZ180" s="21">
        <f>IF(RZ$8="",0,RZ176*условия!$R59*SUMIFS(условия!55:55,условия!$7:$7,"&lt;="&amp;RZ$8,условия!$8:$8,"&gt;="&amp;RZ$8))</f>
        <v>117810</v>
      </c>
      <c r="SA180" s="21">
        <f>IF(SA$8="",0,SA176*условия!$R59*SUMIFS(условия!55:55,условия!$7:$7,"&lt;="&amp;SA$8,условия!$8:$8,"&gt;="&amp;SA$8))</f>
        <v>117810</v>
      </c>
      <c r="SB180" s="21">
        <f>IF(SB$8="",0,SB176*условия!$R59*SUMIFS(условия!55:55,условия!$7:$7,"&lt;="&amp;SB$8,условия!$8:$8,"&gt;="&amp;SB$8))</f>
        <v>117810</v>
      </c>
      <c r="SC180" s="21">
        <f>IF(SC$8="",0,SC176*условия!$R59*SUMIFS(условия!55:55,условия!$7:$7,"&lt;="&amp;SC$8,условия!$8:$8,"&gt;="&amp;SC$8))</f>
        <v>117810</v>
      </c>
      <c r="SD180" s="21">
        <f>IF(SD$8="",0,SD176*условия!$R59*SUMIFS(условия!55:55,условия!$7:$7,"&lt;="&amp;SD$8,условия!$8:$8,"&gt;="&amp;SD$8))</f>
        <v>117810</v>
      </c>
      <c r="SE180" s="21">
        <f>IF(SE$8="",0,SE176*условия!$R59*SUMIFS(условия!55:55,условия!$7:$7,"&lt;="&amp;SE$8,условия!$8:$8,"&gt;="&amp;SE$8))</f>
        <v>117810</v>
      </c>
      <c r="SF180" s="21">
        <f>IF(SF$8="",0,SF176*условия!$R59*SUMIFS(условия!55:55,условия!$7:$7,"&lt;="&amp;SF$8,условия!$8:$8,"&gt;="&amp;SF$8))</f>
        <v>117810</v>
      </c>
      <c r="SG180" s="21">
        <f>IF(SG$8="",0,SG176*условия!$R59*SUMIFS(условия!55:55,условия!$7:$7,"&lt;="&amp;SG$8,условия!$8:$8,"&gt;="&amp;SG$8))</f>
        <v>117810</v>
      </c>
      <c r="SH180" s="21">
        <f>IF(SH$8="",0,SH176*условия!$R59*SUMIFS(условия!55:55,условия!$7:$7,"&lt;="&amp;SH$8,условия!$8:$8,"&gt;="&amp;SH$8))</f>
        <v>117810</v>
      </c>
      <c r="SI180" s="21">
        <f>IF(SI$8="",0,SI176*условия!$R59*SUMIFS(условия!55:55,условия!$7:$7,"&lt;="&amp;SI$8,условия!$8:$8,"&gt;="&amp;SI$8))</f>
        <v>117810</v>
      </c>
      <c r="SJ180" s="21">
        <f>IF(SJ$8="",0,SJ176*условия!$R59*SUMIFS(условия!55:55,условия!$7:$7,"&lt;="&amp;SJ$8,условия!$8:$8,"&gt;="&amp;SJ$8))</f>
        <v>117810</v>
      </c>
      <c r="SK180" s="21">
        <f>IF(SK$8="",0,SK176*условия!$R59*SUMIFS(условия!55:55,условия!$7:$7,"&lt;="&amp;SK$8,условия!$8:$8,"&gt;="&amp;SK$8))</f>
        <v>117810</v>
      </c>
      <c r="SL180" s="21">
        <f>IF(SL$8="",0,SL176*условия!$R59*SUMIFS(условия!55:55,условия!$7:$7,"&lt;="&amp;SL$8,условия!$8:$8,"&gt;="&amp;SL$8))</f>
        <v>82110</v>
      </c>
      <c r="SM180" s="21">
        <f>IF(SM$8="",0,SM176*условия!$R59*SUMIFS(условия!55:55,условия!$7:$7,"&lt;="&amp;SM$8,условия!$8:$8,"&gt;="&amp;SM$8))</f>
        <v>82110</v>
      </c>
      <c r="SN180" s="21">
        <f>IF(SN$8="",0,SN176*условия!$R59*SUMIFS(условия!55:55,условия!$7:$7,"&lt;="&amp;SN$8,условия!$8:$8,"&gt;="&amp;SN$8))</f>
        <v>82110</v>
      </c>
      <c r="SO180" s="21">
        <f>IF(SO$8="",0,SO176*условия!$R59*SUMIFS(условия!55:55,условия!$7:$7,"&lt;="&amp;SO$8,условия!$8:$8,"&gt;="&amp;SO$8))</f>
        <v>82110</v>
      </c>
      <c r="SP180" s="21">
        <f>IF(SP$8="",0,SP176*условия!$R59*SUMIFS(условия!55:55,условия!$7:$7,"&lt;="&amp;SP$8,условия!$8:$8,"&gt;="&amp;SP$8))</f>
        <v>82110</v>
      </c>
      <c r="SQ180" s="21">
        <f>IF(SQ$8="",0,SQ176*условия!$R59*SUMIFS(условия!55:55,условия!$7:$7,"&lt;="&amp;SQ$8,условия!$8:$8,"&gt;="&amp;SQ$8))</f>
        <v>82110</v>
      </c>
      <c r="SR180" s="21">
        <f>IF(SR$8="",0,SR176*условия!$R59*SUMIFS(условия!55:55,условия!$7:$7,"&lt;="&amp;SR$8,условия!$8:$8,"&gt;="&amp;SR$8))</f>
        <v>82110</v>
      </c>
      <c r="SS180" s="21">
        <f>IF(SS$8="",0,SS176*условия!$R59*SUMIFS(условия!55:55,условия!$7:$7,"&lt;="&amp;SS$8,условия!$8:$8,"&gt;="&amp;SS$8))</f>
        <v>82110</v>
      </c>
      <c r="ST180" s="21">
        <f>IF(ST$8="",0,ST176*условия!$R59*SUMIFS(условия!55:55,условия!$7:$7,"&lt;="&amp;ST$8,условия!$8:$8,"&gt;="&amp;ST$8))</f>
        <v>82110</v>
      </c>
      <c r="SU180" s="21">
        <f>IF(SU$8="",0,SU176*условия!$R59*SUMIFS(условия!55:55,условия!$7:$7,"&lt;="&amp;SU$8,условия!$8:$8,"&gt;="&amp;SU$8))</f>
        <v>82110</v>
      </c>
      <c r="SV180" s="21">
        <f>IF(SV$8="",0,SV176*условия!$R59*SUMIFS(условия!55:55,условия!$7:$7,"&lt;="&amp;SV$8,условия!$8:$8,"&gt;="&amp;SV$8))</f>
        <v>82110</v>
      </c>
      <c r="SW180" s="21">
        <f>IF(SW$8="",0,SW176*условия!$R59*SUMIFS(условия!55:55,условия!$7:$7,"&lt;="&amp;SW$8,условия!$8:$8,"&gt;="&amp;SW$8))</f>
        <v>82110</v>
      </c>
      <c r="SX180" s="21">
        <f>IF(SX$8="",0,SX176*условия!$R59*SUMIFS(условия!55:55,условия!$7:$7,"&lt;="&amp;SX$8,условия!$8:$8,"&gt;="&amp;SX$8))</f>
        <v>82110</v>
      </c>
      <c r="SY180" s="21">
        <f>IF(SY$8="",0,SY176*условия!$R59*SUMIFS(условия!55:55,условия!$7:$7,"&lt;="&amp;SY$8,условия!$8:$8,"&gt;="&amp;SY$8))</f>
        <v>82110</v>
      </c>
      <c r="SZ180" s="21">
        <f>IF(SZ$8="",0,SZ176*условия!$R59*SUMIFS(условия!55:55,условия!$7:$7,"&lt;="&amp;SZ$8,условия!$8:$8,"&gt;="&amp;SZ$8))</f>
        <v>82110</v>
      </c>
      <c r="TA180" s="21">
        <f>IF(TA$8="",0,TA176*условия!$R59*SUMIFS(условия!55:55,условия!$7:$7,"&lt;="&amp;TA$8,условия!$8:$8,"&gt;="&amp;TA$8))</f>
        <v>82110</v>
      </c>
      <c r="TB180" s="21">
        <f>IF(TB$8="",0,TB176*условия!$R59*SUMIFS(условия!55:55,условия!$7:$7,"&lt;="&amp;TB$8,условия!$8:$8,"&gt;="&amp;TB$8))</f>
        <v>82110</v>
      </c>
      <c r="TC180" s="21">
        <f>IF(TC$8="",0,TC176*условия!$R59*SUMIFS(условия!55:55,условия!$7:$7,"&lt;="&amp;TC$8,условия!$8:$8,"&gt;="&amp;TC$8))</f>
        <v>82110</v>
      </c>
      <c r="TD180" s="21">
        <f>IF(TD$8="",0,TD176*условия!$R59*SUMIFS(условия!55:55,условия!$7:$7,"&lt;="&amp;TD$8,условия!$8:$8,"&gt;="&amp;TD$8))</f>
        <v>82110</v>
      </c>
      <c r="TE180" s="21">
        <f>IF(TE$8="",0,TE176*условия!$R59*SUMIFS(условия!55:55,условия!$7:$7,"&lt;="&amp;TE$8,условия!$8:$8,"&gt;="&amp;TE$8))</f>
        <v>82110</v>
      </c>
      <c r="TF180" s="21">
        <f>IF(TF$8="",0,TF176*условия!$R59*SUMIFS(условия!55:55,условия!$7:$7,"&lt;="&amp;TF$8,условия!$8:$8,"&gt;="&amp;TF$8))</f>
        <v>82110</v>
      </c>
      <c r="TG180" s="21">
        <f>IF(TG$8="",0,TG176*условия!$R59*SUMIFS(условия!55:55,условия!$7:$7,"&lt;="&amp;TG$8,условия!$8:$8,"&gt;="&amp;TG$8))</f>
        <v>82110</v>
      </c>
      <c r="TH180" s="21">
        <f>IF(TH$8="",0,TH176*условия!$R59*SUMIFS(условия!55:55,условия!$7:$7,"&lt;="&amp;TH$8,условия!$8:$8,"&gt;="&amp;TH$8))</f>
        <v>82110</v>
      </c>
      <c r="TI180" s="21">
        <f>IF(TI$8="",0,TI176*условия!$R59*SUMIFS(условия!55:55,условия!$7:$7,"&lt;="&amp;TI$8,условия!$8:$8,"&gt;="&amp;TI$8))</f>
        <v>82110</v>
      </c>
      <c r="TJ180" s="21">
        <f>IF(TJ$8="",0,TJ176*условия!$R59*SUMIFS(условия!55:55,условия!$7:$7,"&lt;="&amp;TJ$8,условия!$8:$8,"&gt;="&amp;TJ$8))</f>
        <v>82110</v>
      </c>
      <c r="TK180" s="21">
        <f>IF(TK$8="",0,TK176*условия!$R59*SUMIFS(условия!55:55,условия!$7:$7,"&lt;="&amp;TK$8,условия!$8:$8,"&gt;="&amp;TK$8))</f>
        <v>82110</v>
      </c>
      <c r="TL180" s="21">
        <f>IF(TL$8="",0,TL176*условия!$R59*SUMIFS(условия!55:55,условия!$7:$7,"&lt;="&amp;TL$8,условия!$8:$8,"&gt;="&amp;TL$8))</f>
        <v>82110</v>
      </c>
      <c r="TM180" s="21">
        <f>IF(TM$8="",0,TM176*условия!$R59*SUMIFS(условия!55:55,условия!$7:$7,"&lt;="&amp;TM$8,условия!$8:$8,"&gt;="&amp;TM$8))</f>
        <v>82110</v>
      </c>
      <c r="TN180" s="21">
        <f>IF(TN$8="",0,TN176*условия!$R59*SUMIFS(условия!55:55,условия!$7:$7,"&lt;="&amp;TN$8,условия!$8:$8,"&gt;="&amp;TN$8))</f>
        <v>82110</v>
      </c>
      <c r="TO180" s="21">
        <f>IF(TO$8="",0,TO176*условия!$R59*SUMIFS(условия!55:55,условия!$7:$7,"&lt;="&amp;TO$8,условия!$8:$8,"&gt;="&amp;TO$8))</f>
        <v>82110</v>
      </c>
      <c r="TP180" s="21">
        <f>IF(TP$8="",0,TP176*условия!$R59*SUMIFS(условия!55:55,условия!$7:$7,"&lt;="&amp;TP$8,условия!$8:$8,"&gt;="&amp;TP$8))</f>
        <v>85680</v>
      </c>
      <c r="TQ180" s="21">
        <f>IF(TQ$8="",0,TQ176*условия!$R59*SUMIFS(условия!55:55,условия!$7:$7,"&lt;="&amp;TQ$8,условия!$8:$8,"&gt;="&amp;TQ$8))</f>
        <v>85680</v>
      </c>
      <c r="TR180" s="21">
        <f>IF(TR$8="",0,TR176*условия!$R59*SUMIFS(условия!55:55,условия!$7:$7,"&lt;="&amp;TR$8,условия!$8:$8,"&gt;="&amp;TR$8))</f>
        <v>85680</v>
      </c>
      <c r="TS180" s="21">
        <f>IF(TS$8="",0,TS176*условия!$R59*SUMIFS(условия!55:55,условия!$7:$7,"&lt;="&amp;TS$8,условия!$8:$8,"&gt;="&amp;TS$8))</f>
        <v>85680</v>
      </c>
      <c r="TT180" s="21">
        <f>IF(TT$8="",0,TT176*условия!$R59*SUMIFS(условия!55:55,условия!$7:$7,"&lt;="&amp;TT$8,условия!$8:$8,"&gt;="&amp;TT$8))</f>
        <v>85680</v>
      </c>
      <c r="TU180" s="21">
        <f>IF(TU$8="",0,TU176*условия!$R59*SUMIFS(условия!55:55,условия!$7:$7,"&lt;="&amp;TU$8,условия!$8:$8,"&gt;="&amp;TU$8))</f>
        <v>85680</v>
      </c>
      <c r="TV180" s="21">
        <f>IF(TV$8="",0,TV176*условия!$R59*SUMIFS(условия!55:55,условия!$7:$7,"&lt;="&amp;TV$8,условия!$8:$8,"&gt;="&amp;TV$8))</f>
        <v>85680</v>
      </c>
      <c r="TW180" s="21">
        <f>IF(TW$8="",0,TW176*условия!$R59*SUMIFS(условия!55:55,условия!$7:$7,"&lt;="&amp;TW$8,условия!$8:$8,"&gt;="&amp;TW$8))</f>
        <v>85680</v>
      </c>
      <c r="TX180" s="21">
        <f>IF(TX$8="",0,TX176*условия!$R59*SUMIFS(условия!55:55,условия!$7:$7,"&lt;="&amp;TX$8,условия!$8:$8,"&gt;="&amp;TX$8))</f>
        <v>85680</v>
      </c>
      <c r="TY180" s="21">
        <f>IF(TY$8="",0,TY176*условия!$R59*SUMIFS(условия!55:55,условия!$7:$7,"&lt;="&amp;TY$8,условия!$8:$8,"&gt;="&amp;TY$8))</f>
        <v>85680</v>
      </c>
      <c r="TZ180" s="21">
        <f>IF(TZ$8="",0,TZ176*условия!$R59*SUMIFS(условия!55:55,условия!$7:$7,"&lt;="&amp;TZ$8,условия!$8:$8,"&gt;="&amp;TZ$8))</f>
        <v>85680</v>
      </c>
      <c r="UA180" s="21">
        <f>IF(UA$8="",0,UA176*условия!$R59*SUMIFS(условия!55:55,условия!$7:$7,"&lt;="&amp;UA$8,условия!$8:$8,"&gt;="&amp;UA$8))</f>
        <v>85680</v>
      </c>
      <c r="UB180" s="21">
        <f>IF(UB$8="",0,UB176*условия!$R59*SUMIFS(условия!55:55,условия!$7:$7,"&lt;="&amp;UB$8,условия!$8:$8,"&gt;="&amp;UB$8))</f>
        <v>85680</v>
      </c>
      <c r="UC180" s="21">
        <f>IF(UC$8="",0,UC176*условия!$R59*SUMIFS(условия!55:55,условия!$7:$7,"&lt;="&amp;UC$8,условия!$8:$8,"&gt;="&amp;UC$8))</f>
        <v>85680</v>
      </c>
      <c r="UD180" s="21">
        <f>IF(UD$8="",0,UD176*условия!$R59*SUMIFS(условия!55:55,условия!$7:$7,"&lt;="&amp;UD$8,условия!$8:$8,"&gt;="&amp;UD$8))</f>
        <v>85680</v>
      </c>
      <c r="UE180" s="21">
        <f>IF(UE$8="",0,UE176*условия!$R59*SUMIFS(условия!55:55,условия!$7:$7,"&lt;="&amp;UE$8,условия!$8:$8,"&gt;="&amp;UE$8))</f>
        <v>85680</v>
      </c>
      <c r="UF180" s="21">
        <f>IF(UF$8="",0,UF176*условия!$R59*SUMIFS(условия!55:55,условия!$7:$7,"&lt;="&amp;UF$8,условия!$8:$8,"&gt;="&amp;UF$8))</f>
        <v>85680</v>
      </c>
      <c r="UG180" s="21">
        <f>IF(UG$8="",0,UG176*условия!$R59*SUMIFS(условия!55:55,условия!$7:$7,"&lt;="&amp;UG$8,условия!$8:$8,"&gt;="&amp;UG$8))</f>
        <v>85680</v>
      </c>
      <c r="UH180" s="21">
        <f>IF(UH$8="",0,UH176*условия!$R59*SUMIFS(условия!55:55,условия!$7:$7,"&lt;="&amp;UH$8,условия!$8:$8,"&gt;="&amp;UH$8))</f>
        <v>85680</v>
      </c>
      <c r="UI180" s="21">
        <f>IF(UI$8="",0,UI176*условия!$R59*SUMIFS(условия!55:55,условия!$7:$7,"&lt;="&amp;UI$8,условия!$8:$8,"&gt;="&amp;UI$8))</f>
        <v>85680</v>
      </c>
      <c r="UJ180" s="21">
        <f>IF(UJ$8="",0,UJ176*условия!$R59*SUMIFS(условия!55:55,условия!$7:$7,"&lt;="&amp;UJ$8,условия!$8:$8,"&gt;="&amp;UJ$8))</f>
        <v>85680</v>
      </c>
      <c r="UK180" s="21">
        <f>IF(UK$8="",0,UK176*условия!$R59*SUMIFS(условия!55:55,условия!$7:$7,"&lt;="&amp;UK$8,условия!$8:$8,"&gt;="&amp;UK$8))</f>
        <v>85680</v>
      </c>
      <c r="UL180" s="21">
        <f>IF(UL$8="",0,UL176*условия!$R59*SUMIFS(условия!55:55,условия!$7:$7,"&lt;="&amp;UL$8,условия!$8:$8,"&gt;="&amp;UL$8))</f>
        <v>85680</v>
      </c>
      <c r="UM180" s="21">
        <f>IF(UM$8="",0,UM176*условия!$R59*SUMIFS(условия!55:55,условия!$7:$7,"&lt;="&amp;UM$8,условия!$8:$8,"&gt;="&amp;UM$8))</f>
        <v>85680</v>
      </c>
      <c r="UN180" s="21">
        <f>IF(UN$8="",0,UN176*условия!$R59*SUMIFS(условия!55:55,условия!$7:$7,"&lt;="&amp;UN$8,условия!$8:$8,"&gt;="&amp;UN$8))</f>
        <v>85680</v>
      </c>
      <c r="UO180" s="21">
        <f>IF(UO$8="",0,UO176*условия!$R59*SUMIFS(условия!55:55,условия!$7:$7,"&lt;="&amp;UO$8,условия!$8:$8,"&gt;="&amp;UO$8))</f>
        <v>85680</v>
      </c>
      <c r="UP180" s="21">
        <f>IF(UP$8="",0,UP176*условия!$R59*SUMIFS(условия!55:55,условия!$7:$7,"&lt;="&amp;UP$8,условия!$8:$8,"&gt;="&amp;UP$8))</f>
        <v>85680</v>
      </c>
      <c r="UQ180" s="21">
        <f>IF(UQ$8="",0,UQ176*условия!$R59*SUMIFS(условия!55:55,условия!$7:$7,"&lt;="&amp;UQ$8,условия!$8:$8,"&gt;="&amp;UQ$8))</f>
        <v>85680</v>
      </c>
      <c r="UR180" s="21">
        <f>IF(UR$8="",0,UR176*условия!$R59*SUMIFS(условия!55:55,условия!$7:$7,"&lt;="&amp;UR$8,условия!$8:$8,"&gt;="&amp;UR$8))</f>
        <v>85680</v>
      </c>
      <c r="US180" s="21">
        <f>IF(US$8="",0,US176*условия!$R59*SUMIFS(условия!55:55,условия!$7:$7,"&lt;="&amp;US$8,условия!$8:$8,"&gt;="&amp;US$8))</f>
        <v>85680</v>
      </c>
      <c r="UT180" s="21">
        <f>IF(UT$8="",0,UT176*условия!$R59*SUMIFS(условия!55:55,условия!$7:$7,"&lt;="&amp;UT$8,условия!$8:$8,"&gt;="&amp;UT$8))</f>
        <v>85680</v>
      </c>
      <c r="UU180" s="21">
        <f>IF(UU$8="",0,UU176*условия!$R59*SUMIFS(условия!55:55,условия!$7:$7,"&lt;="&amp;UU$8,условия!$8:$8,"&gt;="&amp;UU$8))</f>
        <v>107100.00000000001</v>
      </c>
      <c r="UV180" s="21">
        <f>IF(UV$8="",0,UV176*условия!$R59*SUMIFS(условия!55:55,условия!$7:$7,"&lt;="&amp;UV$8,условия!$8:$8,"&gt;="&amp;UV$8))</f>
        <v>107100.00000000001</v>
      </c>
      <c r="UW180" s="21">
        <f>IF(UW$8="",0,UW176*условия!$R59*SUMIFS(условия!55:55,условия!$7:$7,"&lt;="&amp;UW$8,условия!$8:$8,"&gt;="&amp;UW$8))</f>
        <v>107100.00000000001</v>
      </c>
      <c r="UX180" s="21">
        <f>IF(UX$8="",0,UX176*условия!$R59*SUMIFS(условия!55:55,условия!$7:$7,"&lt;="&amp;UX$8,условия!$8:$8,"&gt;="&amp;UX$8))</f>
        <v>107100.00000000001</v>
      </c>
      <c r="UY180" s="21">
        <f>IF(UY$8="",0,UY176*условия!$R59*SUMIFS(условия!55:55,условия!$7:$7,"&lt;="&amp;UY$8,условия!$8:$8,"&gt;="&amp;UY$8))</f>
        <v>107100.00000000001</v>
      </c>
      <c r="UZ180" s="21">
        <f>IF(UZ$8="",0,UZ176*условия!$R59*SUMIFS(условия!55:55,условия!$7:$7,"&lt;="&amp;UZ$8,условия!$8:$8,"&gt;="&amp;UZ$8))</f>
        <v>107100.00000000001</v>
      </c>
      <c r="VA180" s="21">
        <f>IF(VA$8="",0,VA176*условия!$R59*SUMIFS(условия!55:55,условия!$7:$7,"&lt;="&amp;VA$8,условия!$8:$8,"&gt;="&amp;VA$8))</f>
        <v>107100.00000000001</v>
      </c>
      <c r="VB180" s="21">
        <f>IF(VB$8="",0,VB176*условия!$R59*SUMIFS(условия!55:55,условия!$7:$7,"&lt;="&amp;VB$8,условия!$8:$8,"&gt;="&amp;VB$8))</f>
        <v>107100.00000000001</v>
      </c>
      <c r="VC180" s="21">
        <f>IF(VC$8="",0,VC176*условия!$R59*SUMIFS(условия!55:55,условия!$7:$7,"&lt;="&amp;VC$8,условия!$8:$8,"&gt;="&amp;VC$8))</f>
        <v>107100.00000000001</v>
      </c>
      <c r="VD180" s="21">
        <f>IF(VD$8="",0,VD176*условия!$R59*SUMIFS(условия!55:55,условия!$7:$7,"&lt;="&amp;VD$8,условия!$8:$8,"&gt;="&amp;VD$8))</f>
        <v>107100.00000000001</v>
      </c>
      <c r="VE180" s="21">
        <f>IF(VE$8="",0,VE176*условия!$R59*SUMIFS(условия!55:55,условия!$7:$7,"&lt;="&amp;VE$8,условия!$8:$8,"&gt;="&amp;VE$8))</f>
        <v>107100.00000000001</v>
      </c>
      <c r="VF180" s="21">
        <f>IF(VF$8="",0,VF176*условия!$R59*SUMIFS(условия!55:55,условия!$7:$7,"&lt;="&amp;VF$8,условия!$8:$8,"&gt;="&amp;VF$8))</f>
        <v>107100.00000000001</v>
      </c>
      <c r="VG180" s="21">
        <f>IF(VG$8="",0,VG176*условия!$R59*SUMIFS(условия!55:55,условия!$7:$7,"&lt;="&amp;VG$8,условия!$8:$8,"&gt;="&amp;VG$8))</f>
        <v>107100.00000000001</v>
      </c>
      <c r="VH180" s="21">
        <f>IF(VH$8="",0,VH176*условия!$R59*SUMIFS(условия!55:55,условия!$7:$7,"&lt;="&amp;VH$8,условия!$8:$8,"&gt;="&amp;VH$8))</f>
        <v>107100.00000000001</v>
      </c>
      <c r="VI180" s="21">
        <f>IF(VI$8="",0,VI176*условия!$R59*SUMIFS(условия!55:55,условия!$7:$7,"&lt;="&amp;VI$8,условия!$8:$8,"&gt;="&amp;VI$8))</f>
        <v>107100.00000000001</v>
      </c>
      <c r="VJ180" s="21">
        <f>IF(VJ$8="",0,VJ176*условия!$R59*SUMIFS(условия!55:55,условия!$7:$7,"&lt;="&amp;VJ$8,условия!$8:$8,"&gt;="&amp;VJ$8))</f>
        <v>107100.00000000001</v>
      </c>
      <c r="VK180" s="21">
        <f>IF(VK$8="",0,VK176*условия!$R59*SUMIFS(условия!55:55,условия!$7:$7,"&lt;="&amp;VK$8,условия!$8:$8,"&gt;="&amp;VK$8))</f>
        <v>107100.00000000001</v>
      </c>
      <c r="VL180" s="21">
        <f>IF(VL$8="",0,VL176*условия!$R59*SUMIFS(условия!55:55,условия!$7:$7,"&lt;="&amp;VL$8,условия!$8:$8,"&gt;="&amp;VL$8))</f>
        <v>107100.00000000001</v>
      </c>
      <c r="VM180" s="21">
        <f>IF(VM$8="",0,VM176*условия!$R59*SUMIFS(условия!55:55,условия!$7:$7,"&lt;="&amp;VM$8,условия!$8:$8,"&gt;="&amp;VM$8))</f>
        <v>107100.00000000001</v>
      </c>
      <c r="VN180" s="21">
        <f>IF(VN$8="",0,VN176*условия!$R59*SUMIFS(условия!55:55,условия!$7:$7,"&lt;="&amp;VN$8,условия!$8:$8,"&gt;="&amp;VN$8))</f>
        <v>107100.00000000001</v>
      </c>
      <c r="VO180" s="21">
        <f>IF(VO$8="",0,VO176*условия!$R59*SUMIFS(условия!55:55,условия!$7:$7,"&lt;="&amp;VO$8,условия!$8:$8,"&gt;="&amp;VO$8))</f>
        <v>107100.00000000001</v>
      </c>
      <c r="VP180" s="21">
        <f>IF(VP$8="",0,VP176*условия!$R59*SUMIFS(условия!55:55,условия!$7:$7,"&lt;="&amp;VP$8,условия!$8:$8,"&gt;="&amp;VP$8))</f>
        <v>107100.00000000001</v>
      </c>
      <c r="VQ180" s="21">
        <f>IF(VQ$8="",0,VQ176*условия!$R59*SUMIFS(условия!55:55,условия!$7:$7,"&lt;="&amp;VQ$8,условия!$8:$8,"&gt;="&amp;VQ$8))</f>
        <v>107100.00000000001</v>
      </c>
      <c r="VR180" s="21">
        <f>IF(VR$8="",0,VR176*условия!$R59*SUMIFS(условия!55:55,условия!$7:$7,"&lt;="&amp;VR$8,условия!$8:$8,"&gt;="&amp;VR$8))</f>
        <v>107100.00000000001</v>
      </c>
      <c r="VS180" s="21">
        <f>IF(VS$8="",0,VS176*условия!$R59*SUMIFS(условия!55:55,условия!$7:$7,"&lt;="&amp;VS$8,условия!$8:$8,"&gt;="&amp;VS$8))</f>
        <v>107100.00000000001</v>
      </c>
      <c r="VT180" s="21">
        <f>IF(VT$8="",0,VT176*условия!$R59*SUMIFS(условия!55:55,условия!$7:$7,"&lt;="&amp;VT$8,условия!$8:$8,"&gt;="&amp;VT$8))</f>
        <v>107100.00000000001</v>
      </c>
      <c r="VU180" s="21">
        <f>IF(VU$8="",0,VU176*условия!$R59*SUMIFS(условия!55:55,условия!$7:$7,"&lt;="&amp;VU$8,условия!$8:$8,"&gt;="&amp;VU$8))</f>
        <v>107100.00000000001</v>
      </c>
      <c r="VV180" s="21">
        <f>IF(VV$8="",0,VV176*условия!$R59*SUMIFS(условия!55:55,условия!$7:$7,"&lt;="&amp;VV$8,условия!$8:$8,"&gt;="&amp;VV$8))</f>
        <v>107100.00000000001</v>
      </c>
      <c r="VW180" s="21">
        <f>IF(VW$8="",0,VW176*условия!$R59*SUMIFS(условия!55:55,условия!$7:$7,"&lt;="&amp;VW$8,условия!$8:$8,"&gt;="&amp;VW$8))</f>
        <v>107100.00000000001</v>
      </c>
      <c r="VX180" s="21">
        <f>IF(VX$8="",0,VX176*условия!$R59*SUMIFS(условия!55:55,условия!$7:$7,"&lt;="&amp;VX$8,условия!$8:$8,"&gt;="&amp;VX$8))</f>
        <v>107100.00000000001</v>
      </c>
      <c r="VY180" s="21">
        <f>IF(VY$8="",0,VY176*условия!$R59*SUMIFS(условия!55:55,условия!$7:$7,"&lt;="&amp;VY$8,условия!$8:$8,"&gt;="&amp;VY$8))</f>
        <v>107100.00000000001</v>
      </c>
      <c r="VZ180" s="21">
        <f>IF(VZ$8="",0,VZ176*условия!$R59*SUMIFS(условия!55:55,условия!$7:$7,"&lt;="&amp;VZ$8,условия!$8:$8,"&gt;="&amp;VZ$8))</f>
        <v>107100.00000000001</v>
      </c>
      <c r="WA180" s="21">
        <f>IF(WA$8="",0,WA176*условия!$R59*SUMIFS(условия!55:55,условия!$7:$7,"&lt;="&amp;WA$8,условия!$8:$8,"&gt;="&amp;WA$8))</f>
        <v>107100.00000000001</v>
      </c>
      <c r="WB180" s="21">
        <f>IF(WB$8="",0,WB176*условия!$R59*SUMIFS(условия!55:55,условия!$7:$7,"&lt;="&amp;WB$8,условия!$8:$8,"&gt;="&amp;WB$8))</f>
        <v>107100.00000000001</v>
      </c>
      <c r="WC180" s="21">
        <f>IF(WC$8="",0,WC176*условия!$R59*SUMIFS(условия!55:55,условия!$7:$7,"&lt;="&amp;WC$8,условия!$8:$8,"&gt;="&amp;WC$8))</f>
        <v>107100.00000000001</v>
      </c>
      <c r="WD180" s="21">
        <f>IF(WD$8="",0,WD176*условия!$R59*SUMIFS(условия!55:55,условия!$7:$7,"&lt;="&amp;WD$8,условия!$8:$8,"&gt;="&amp;WD$8))</f>
        <v>107100.00000000001</v>
      </c>
      <c r="WE180" s="21">
        <f>IF(WE$8="",0,WE176*условия!$R59*SUMIFS(условия!55:55,условия!$7:$7,"&lt;="&amp;WE$8,условия!$8:$8,"&gt;="&amp;WE$8))</f>
        <v>107100.00000000001</v>
      </c>
      <c r="WF180" s="21">
        <f>IF(WF$8="",0,WF176*условия!$R59*SUMIFS(условия!55:55,условия!$7:$7,"&lt;="&amp;WF$8,условия!$8:$8,"&gt;="&amp;WF$8))</f>
        <v>107100.00000000001</v>
      </c>
      <c r="WG180" s="21">
        <f>IF(WG$8="",0,WG176*условия!$R59*SUMIFS(условия!55:55,условия!$7:$7,"&lt;="&amp;WG$8,условия!$8:$8,"&gt;="&amp;WG$8))</f>
        <v>107100.00000000001</v>
      </c>
      <c r="WH180" s="21">
        <f>IF(WH$8="",0,WH176*условия!$R59*SUMIFS(условия!55:55,условия!$7:$7,"&lt;="&amp;WH$8,условия!$8:$8,"&gt;="&amp;WH$8))</f>
        <v>107100.00000000001</v>
      </c>
      <c r="WI180" s="21">
        <f>IF(WI$8="",0,WI176*условия!$R59*SUMIFS(условия!55:55,условия!$7:$7,"&lt;="&amp;WI$8,условия!$8:$8,"&gt;="&amp;WI$8))</f>
        <v>107100.00000000001</v>
      </c>
      <c r="WJ180" s="21">
        <f>IF(WJ$8="",0,WJ176*условия!$R59*SUMIFS(условия!55:55,условия!$7:$7,"&lt;="&amp;WJ$8,условия!$8:$8,"&gt;="&amp;WJ$8))</f>
        <v>107100.00000000001</v>
      </c>
      <c r="WK180" s="21">
        <f>IF(WK$8="",0,WK176*условия!$R59*SUMIFS(условия!55:55,условия!$7:$7,"&lt;="&amp;WK$8,условия!$8:$8,"&gt;="&amp;WK$8))</f>
        <v>107100.00000000001</v>
      </c>
      <c r="WL180" s="21">
        <f>IF(WL$8="",0,WL176*условия!$R59*SUMIFS(условия!55:55,условия!$7:$7,"&lt;="&amp;WL$8,условия!$8:$8,"&gt;="&amp;WL$8))</f>
        <v>107100.00000000001</v>
      </c>
      <c r="WM180" s="21">
        <f>IF(WM$8="",0,WM176*условия!$R59*SUMIFS(условия!55:55,условия!$7:$7,"&lt;="&amp;WM$8,условия!$8:$8,"&gt;="&amp;WM$8))</f>
        <v>107100.00000000001</v>
      </c>
      <c r="WN180" s="21">
        <f>IF(WN$8="",0,WN176*условия!$R59*SUMIFS(условия!55:55,условия!$7:$7,"&lt;="&amp;WN$8,условия!$8:$8,"&gt;="&amp;WN$8))</f>
        <v>107100.00000000001</v>
      </c>
      <c r="WO180" s="21">
        <f>IF(WO$8="",0,WO176*условия!$R59*SUMIFS(условия!55:55,условия!$7:$7,"&lt;="&amp;WO$8,условия!$8:$8,"&gt;="&amp;WO$8))</f>
        <v>107100.00000000001</v>
      </c>
      <c r="WP180" s="21">
        <f>IF(WP$8="",0,WP176*условия!$R59*SUMIFS(условия!55:55,условия!$7:$7,"&lt;="&amp;WP$8,условия!$8:$8,"&gt;="&amp;WP$8))</f>
        <v>107100.00000000001</v>
      </c>
      <c r="WQ180" s="21">
        <f>IF(WQ$8="",0,WQ176*условия!$R59*SUMIFS(условия!55:55,условия!$7:$7,"&lt;="&amp;WQ$8,условия!$8:$8,"&gt;="&amp;WQ$8))</f>
        <v>107100.00000000001</v>
      </c>
      <c r="WR180" s="21">
        <f>IF(WR$8="",0,WR176*условия!$R59*SUMIFS(условия!55:55,условия!$7:$7,"&lt;="&amp;WR$8,условия!$8:$8,"&gt;="&amp;WR$8))</f>
        <v>107100.00000000001</v>
      </c>
      <c r="WS180" s="21">
        <f>IF(WS$8="",0,WS176*условия!$R59*SUMIFS(условия!55:55,условия!$7:$7,"&lt;="&amp;WS$8,условия!$8:$8,"&gt;="&amp;WS$8))</f>
        <v>107100.00000000001</v>
      </c>
      <c r="WT180" s="21">
        <f>IF(WT$8="",0,WT176*условия!$R59*SUMIFS(условия!55:55,условия!$7:$7,"&lt;="&amp;WT$8,условия!$8:$8,"&gt;="&amp;WT$8))</f>
        <v>107100.00000000001</v>
      </c>
      <c r="WU180" s="21">
        <f>IF(WU$8="",0,WU176*условия!$R59*SUMIFS(условия!55:55,условия!$7:$7,"&lt;="&amp;WU$8,условия!$8:$8,"&gt;="&amp;WU$8))</f>
        <v>107100.00000000001</v>
      </c>
      <c r="WV180" s="21">
        <f>IF(WV$8="",0,WV176*условия!$R59*SUMIFS(условия!55:55,условия!$7:$7,"&lt;="&amp;WV$8,условия!$8:$8,"&gt;="&amp;WV$8))</f>
        <v>107100.00000000001</v>
      </c>
      <c r="WW180" s="21">
        <f>IF(WW$8="",0,WW176*условия!$R59*SUMIFS(условия!55:55,условия!$7:$7,"&lt;="&amp;WW$8,условия!$8:$8,"&gt;="&amp;WW$8))</f>
        <v>107100.00000000001</v>
      </c>
      <c r="WX180" s="21">
        <f>IF(WX$8="",0,WX176*условия!$R59*SUMIFS(условия!55:55,условия!$7:$7,"&lt;="&amp;WX$8,условия!$8:$8,"&gt;="&amp;WX$8))</f>
        <v>107100.00000000001</v>
      </c>
      <c r="WY180" s="21">
        <f>IF(WY$8="",0,WY176*условия!$R59*SUMIFS(условия!55:55,условия!$7:$7,"&lt;="&amp;WY$8,условия!$8:$8,"&gt;="&amp;WY$8))</f>
        <v>107100.00000000001</v>
      </c>
      <c r="WZ180" s="21">
        <f>IF(WZ$8="",0,WZ176*условия!$R59*SUMIFS(условия!55:55,условия!$7:$7,"&lt;="&amp;WZ$8,условия!$8:$8,"&gt;="&amp;WZ$8))</f>
        <v>107100.00000000001</v>
      </c>
      <c r="XA180" s="21">
        <f>IF(XA$8="",0,XA176*условия!$R59*SUMIFS(условия!55:55,условия!$7:$7,"&lt;="&amp;XA$8,условия!$8:$8,"&gt;="&amp;XA$8))</f>
        <v>107100.00000000001</v>
      </c>
      <c r="XB180" s="21">
        <f>IF(XB$8="",0,XB176*условия!$R59*SUMIFS(условия!55:55,условия!$7:$7,"&lt;="&amp;XB$8,условия!$8:$8,"&gt;="&amp;XB$8))</f>
        <v>80325</v>
      </c>
      <c r="XC180" s="21">
        <f>IF(XC$8="",0,XC176*условия!$R59*SUMIFS(условия!55:55,условия!$7:$7,"&lt;="&amp;XC$8,условия!$8:$8,"&gt;="&amp;XC$8))</f>
        <v>80325</v>
      </c>
      <c r="XD180" s="21">
        <f>IF(XD$8="",0,XD176*условия!$R59*SUMIFS(условия!55:55,условия!$7:$7,"&lt;="&amp;XD$8,условия!$8:$8,"&gt;="&amp;XD$8))</f>
        <v>80325</v>
      </c>
      <c r="XE180" s="21">
        <f>IF(XE$8="",0,XE176*условия!$R59*SUMIFS(условия!55:55,условия!$7:$7,"&lt;="&amp;XE$8,условия!$8:$8,"&gt;="&amp;XE$8))</f>
        <v>80325</v>
      </c>
      <c r="XF180" s="21">
        <f>IF(XF$8="",0,XF176*условия!$R59*SUMIFS(условия!55:55,условия!$7:$7,"&lt;="&amp;XF$8,условия!$8:$8,"&gt;="&amp;XF$8))</f>
        <v>80325</v>
      </c>
      <c r="XG180" s="21">
        <f>IF(XG$8="",0,XG176*условия!$R59*SUMIFS(условия!55:55,условия!$7:$7,"&lt;="&amp;XG$8,условия!$8:$8,"&gt;="&amp;XG$8))</f>
        <v>80325</v>
      </c>
      <c r="XH180" s="21">
        <f>IF(XH$8="",0,XH176*условия!$R59*SUMIFS(условия!55:55,условия!$7:$7,"&lt;="&amp;XH$8,условия!$8:$8,"&gt;="&amp;XH$8))</f>
        <v>80325</v>
      </c>
      <c r="XI180" s="21">
        <f>IF(XI$8="",0,XI176*условия!$R59*SUMIFS(условия!55:55,условия!$7:$7,"&lt;="&amp;XI$8,условия!$8:$8,"&gt;="&amp;XI$8))</f>
        <v>80325</v>
      </c>
      <c r="XJ180" s="21">
        <f>IF(XJ$8="",0,XJ176*условия!$R59*SUMIFS(условия!55:55,условия!$7:$7,"&lt;="&amp;XJ$8,условия!$8:$8,"&gt;="&amp;XJ$8))</f>
        <v>80325</v>
      </c>
      <c r="XK180" s="21">
        <f>IF(XK$8="",0,XK176*условия!$R59*SUMIFS(условия!55:55,условия!$7:$7,"&lt;="&amp;XK$8,условия!$8:$8,"&gt;="&amp;XK$8))</f>
        <v>80325</v>
      </c>
      <c r="XL180" s="21">
        <f>IF(XL$8="",0,XL176*условия!$R59*SUMIFS(условия!55:55,условия!$7:$7,"&lt;="&amp;XL$8,условия!$8:$8,"&gt;="&amp;XL$8))</f>
        <v>80325</v>
      </c>
      <c r="XM180" s="21">
        <f>IF(XM$8="",0,XM176*условия!$R59*SUMIFS(условия!55:55,условия!$7:$7,"&lt;="&amp;XM$8,условия!$8:$8,"&gt;="&amp;XM$8))</f>
        <v>80325</v>
      </c>
      <c r="XN180" s="21">
        <f>IF(XN$8="",0,XN176*условия!$R59*SUMIFS(условия!55:55,условия!$7:$7,"&lt;="&amp;XN$8,условия!$8:$8,"&gt;="&amp;XN$8))</f>
        <v>80325</v>
      </c>
      <c r="XO180" s="21">
        <f>IF(XO$8="",0,XO176*условия!$R59*SUMIFS(условия!55:55,условия!$7:$7,"&lt;="&amp;XO$8,условия!$8:$8,"&gt;="&amp;XO$8))</f>
        <v>80325</v>
      </c>
      <c r="XP180" s="21">
        <f>IF(XP$8="",0,XP176*условия!$R59*SUMIFS(условия!55:55,условия!$7:$7,"&lt;="&amp;XP$8,условия!$8:$8,"&gt;="&amp;XP$8))</f>
        <v>80325</v>
      </c>
      <c r="XQ180" s="21">
        <f>IF(XQ$8="",0,XQ176*условия!$R59*SUMIFS(условия!55:55,условия!$7:$7,"&lt;="&amp;XQ$8,условия!$8:$8,"&gt;="&amp;XQ$8))</f>
        <v>80325</v>
      </c>
      <c r="XR180" s="21">
        <f>IF(XR$8="",0,XR176*условия!$R59*SUMIFS(условия!55:55,условия!$7:$7,"&lt;="&amp;XR$8,условия!$8:$8,"&gt;="&amp;XR$8))</f>
        <v>80325</v>
      </c>
      <c r="XS180" s="21">
        <f>IF(XS$8="",0,XS176*условия!$R59*SUMIFS(условия!55:55,условия!$7:$7,"&lt;="&amp;XS$8,условия!$8:$8,"&gt;="&amp;XS$8))</f>
        <v>80325</v>
      </c>
      <c r="XT180" s="21">
        <f>IF(XT$8="",0,XT176*условия!$R59*SUMIFS(условия!55:55,условия!$7:$7,"&lt;="&amp;XT$8,условия!$8:$8,"&gt;="&amp;XT$8))</f>
        <v>80325</v>
      </c>
      <c r="XU180" s="21">
        <f>IF(XU$8="",0,XU176*условия!$R59*SUMIFS(условия!55:55,условия!$7:$7,"&lt;="&amp;XU$8,условия!$8:$8,"&gt;="&amp;XU$8))</f>
        <v>80325</v>
      </c>
      <c r="XV180" s="21">
        <f>IF(XV$8="",0,XV176*условия!$R59*SUMIFS(условия!55:55,условия!$7:$7,"&lt;="&amp;XV$8,условия!$8:$8,"&gt;="&amp;XV$8))</f>
        <v>80325</v>
      </c>
      <c r="XW180" s="21">
        <f>IF(XW$8="",0,XW176*условия!$R59*SUMIFS(условия!55:55,условия!$7:$7,"&lt;="&amp;XW$8,условия!$8:$8,"&gt;="&amp;XW$8))</f>
        <v>80325</v>
      </c>
      <c r="XX180" s="21">
        <f>IF(XX$8="",0,XX176*условия!$R59*SUMIFS(условия!55:55,условия!$7:$7,"&lt;="&amp;XX$8,условия!$8:$8,"&gt;="&amp;XX$8))</f>
        <v>80325</v>
      </c>
      <c r="XY180" s="21">
        <f>IF(XY$8="",0,XY176*условия!$R59*SUMIFS(условия!55:55,условия!$7:$7,"&lt;="&amp;XY$8,условия!$8:$8,"&gt;="&amp;XY$8))</f>
        <v>80325</v>
      </c>
      <c r="XZ180" s="21">
        <f>IF(XZ$8="",0,XZ176*условия!$R59*SUMIFS(условия!55:55,условия!$7:$7,"&lt;="&amp;XZ$8,условия!$8:$8,"&gt;="&amp;XZ$8))</f>
        <v>80325</v>
      </c>
      <c r="YA180" s="21">
        <f>IF(YA$8="",0,YA176*условия!$R59*SUMIFS(условия!55:55,условия!$7:$7,"&lt;="&amp;YA$8,условия!$8:$8,"&gt;="&amp;YA$8))</f>
        <v>80325</v>
      </c>
      <c r="YB180" s="21">
        <f>IF(YB$8="",0,YB176*условия!$R59*SUMIFS(условия!55:55,условия!$7:$7,"&lt;="&amp;YB$8,условия!$8:$8,"&gt;="&amp;YB$8))</f>
        <v>80325</v>
      </c>
      <c r="YC180" s="21">
        <f>IF(YC$8="",0,YC176*условия!$R59*SUMIFS(условия!55:55,условия!$7:$7,"&lt;="&amp;YC$8,условия!$8:$8,"&gt;="&amp;YC$8))</f>
        <v>80325</v>
      </c>
      <c r="YD180" s="21">
        <f>IF(YD$8="",0,YD176*условия!$R59*SUMIFS(условия!55:55,условия!$7:$7,"&lt;="&amp;YD$8,условия!$8:$8,"&gt;="&amp;YD$8))</f>
        <v>80325</v>
      </c>
      <c r="YE180" s="21">
        <f>IF(YE$8="",0,YE176*условия!$R59*SUMIFS(условия!55:55,условия!$7:$7,"&lt;="&amp;YE$8,условия!$8:$8,"&gt;="&amp;YE$8))</f>
        <v>80325</v>
      </c>
      <c r="YF180" s="21">
        <f>IF(YF$8="",0,YF176*условия!$R59*SUMIFS(условия!55:55,условия!$7:$7,"&lt;="&amp;YF$8,условия!$8:$8,"&gt;="&amp;YF$8))</f>
        <v>80325</v>
      </c>
      <c r="YG180" s="21">
        <f>IF(YG$8="",0,YG176*условия!$R59*SUMIFS(условия!55:55,условия!$7:$7,"&lt;="&amp;YG$8,условия!$8:$8,"&gt;="&amp;YG$8))</f>
        <v>80325</v>
      </c>
      <c r="YH180" s="21">
        <f>IF(YH$8="",0,YH176*условия!$R59*SUMIFS(условия!55:55,условия!$7:$7,"&lt;="&amp;YH$8,условия!$8:$8,"&gt;="&amp;YH$8))</f>
        <v>80325</v>
      </c>
      <c r="YI180" s="21">
        <f>IF(YI$8="",0,YI176*условия!$R59*SUMIFS(условия!55:55,условия!$7:$7,"&lt;="&amp;YI$8,условия!$8:$8,"&gt;="&amp;YI$8))</f>
        <v>80325</v>
      </c>
      <c r="YJ180" s="21">
        <f>IF(YJ$8="",0,YJ176*условия!$R59*SUMIFS(условия!55:55,условия!$7:$7,"&lt;="&amp;YJ$8,условия!$8:$8,"&gt;="&amp;YJ$8))</f>
        <v>80325</v>
      </c>
      <c r="YK180" s="21">
        <f>IF(YK$8="",0,YK176*условия!$R59*SUMIFS(условия!55:55,условия!$7:$7,"&lt;="&amp;YK$8,условия!$8:$8,"&gt;="&amp;YK$8))</f>
        <v>80325</v>
      </c>
      <c r="YL180" s="21">
        <f>IF(YL$8="",0,YL176*условия!$R59*SUMIFS(условия!55:55,условия!$7:$7,"&lt;="&amp;YL$8,условия!$8:$8,"&gt;="&amp;YL$8))</f>
        <v>80325</v>
      </c>
      <c r="YM180" s="21">
        <f>IF(YM$8="",0,YM176*условия!$R59*SUMIFS(условия!55:55,условия!$7:$7,"&lt;="&amp;YM$8,условия!$8:$8,"&gt;="&amp;YM$8))</f>
        <v>80325</v>
      </c>
      <c r="YN180" s="21">
        <f>IF(YN$8="",0,YN176*условия!$R59*SUMIFS(условия!55:55,условия!$7:$7,"&lt;="&amp;YN$8,условия!$8:$8,"&gt;="&amp;YN$8))</f>
        <v>80325</v>
      </c>
      <c r="YO180" s="21">
        <f>IF(YO$8="",0,YO176*условия!$R59*SUMIFS(условия!55:55,условия!$7:$7,"&lt;="&amp;YO$8,условия!$8:$8,"&gt;="&amp;YO$8))</f>
        <v>80325</v>
      </c>
      <c r="YP180" s="21">
        <f>IF(YP$8="",0,YP176*условия!$R59*SUMIFS(условия!55:55,условия!$7:$7,"&lt;="&amp;YP$8,условия!$8:$8,"&gt;="&amp;YP$8))</f>
        <v>80325</v>
      </c>
      <c r="YQ180" s="21">
        <f>IF(YQ$8="",0,YQ176*условия!$R59*SUMIFS(условия!55:55,условия!$7:$7,"&lt;="&amp;YQ$8,условия!$8:$8,"&gt;="&amp;YQ$8))</f>
        <v>80325</v>
      </c>
      <c r="YR180" s="21">
        <f>IF(YR$8="",0,YR176*условия!$R59*SUMIFS(условия!55:55,условия!$7:$7,"&lt;="&amp;YR$8,условия!$8:$8,"&gt;="&amp;YR$8))</f>
        <v>80325</v>
      </c>
      <c r="YS180" s="21">
        <f>IF(YS$8="",0,YS176*условия!$R59*SUMIFS(условия!55:55,условия!$7:$7,"&lt;="&amp;YS$8,условия!$8:$8,"&gt;="&amp;YS$8))</f>
        <v>80325</v>
      </c>
      <c r="YT180" s="21">
        <f>IF(YT$8="",0,YT176*условия!$R59*SUMIFS(условия!55:55,условия!$7:$7,"&lt;="&amp;YT$8,условия!$8:$8,"&gt;="&amp;YT$8))</f>
        <v>80325</v>
      </c>
      <c r="YU180" s="21">
        <f>IF(YU$8="",0,YU176*условия!$R59*SUMIFS(условия!55:55,условия!$7:$7,"&lt;="&amp;YU$8,условия!$8:$8,"&gt;="&amp;YU$8))</f>
        <v>80325</v>
      </c>
      <c r="YV180" s="21">
        <f>IF(YV$8="",0,YV176*условия!$R59*SUMIFS(условия!55:55,условия!$7:$7,"&lt;="&amp;YV$8,условия!$8:$8,"&gt;="&amp;YV$8))</f>
        <v>80325</v>
      </c>
      <c r="YW180" s="21">
        <f>IF(YW$8="",0,YW176*условия!$R59*SUMIFS(условия!55:55,условия!$7:$7,"&lt;="&amp;YW$8,условия!$8:$8,"&gt;="&amp;YW$8))</f>
        <v>80325</v>
      </c>
      <c r="YX180" s="21">
        <f>IF(YX$8="",0,YX176*условия!$R59*SUMIFS(условия!55:55,условия!$7:$7,"&lt;="&amp;YX$8,условия!$8:$8,"&gt;="&amp;YX$8))</f>
        <v>80325</v>
      </c>
      <c r="YY180" s="21">
        <f>IF(YY$8="",0,YY176*условия!$R59*SUMIFS(условия!55:55,условия!$7:$7,"&lt;="&amp;YY$8,условия!$8:$8,"&gt;="&amp;YY$8))</f>
        <v>80325</v>
      </c>
      <c r="YZ180" s="21">
        <f>IF(YZ$8="",0,YZ176*условия!$R59*SUMIFS(условия!55:55,условия!$7:$7,"&lt;="&amp;YZ$8,условия!$8:$8,"&gt;="&amp;YZ$8))</f>
        <v>80325</v>
      </c>
      <c r="ZA180" s="21">
        <f>IF(ZA$8="",0,ZA176*условия!$R59*SUMIFS(условия!55:55,условия!$7:$7,"&lt;="&amp;ZA$8,условия!$8:$8,"&gt;="&amp;ZA$8))</f>
        <v>80325</v>
      </c>
      <c r="ZB180" s="21">
        <f>IF(ZB$8="",0,ZB176*условия!$R59*SUMIFS(условия!55:55,условия!$7:$7,"&lt;="&amp;ZB$8,условия!$8:$8,"&gt;="&amp;ZB$8))</f>
        <v>80325</v>
      </c>
      <c r="ZC180" s="21">
        <f>IF(ZC$8="",0,ZC176*условия!$R59*SUMIFS(условия!55:55,условия!$7:$7,"&lt;="&amp;ZC$8,условия!$8:$8,"&gt;="&amp;ZC$8))</f>
        <v>80325</v>
      </c>
      <c r="ZD180" s="21">
        <f>IF(ZD$8="",0,ZD176*условия!$R59*SUMIFS(условия!55:55,условия!$7:$7,"&lt;="&amp;ZD$8,условия!$8:$8,"&gt;="&amp;ZD$8))</f>
        <v>80325</v>
      </c>
      <c r="ZE180" s="21">
        <f>IF(ZE$8="",0,ZE176*условия!$R59*SUMIFS(условия!55:55,условия!$7:$7,"&lt;="&amp;ZE$8,условия!$8:$8,"&gt;="&amp;ZE$8))</f>
        <v>80325</v>
      </c>
      <c r="ZF180" s="21">
        <f>IF(ZF$8="",0,ZF176*условия!$R59*SUMIFS(условия!55:55,условия!$7:$7,"&lt;="&amp;ZF$8,условия!$8:$8,"&gt;="&amp;ZF$8))</f>
        <v>80325</v>
      </c>
      <c r="ZG180" s="21">
        <f>IF(ZG$8="",0,ZG176*условия!$R59*SUMIFS(условия!55:55,условия!$7:$7,"&lt;="&amp;ZG$8,условия!$8:$8,"&gt;="&amp;ZG$8))</f>
        <v>80325</v>
      </c>
      <c r="ZH180" s="21">
        <f>IF(ZH$8="",0,ZH176*условия!$R59*SUMIFS(условия!55:55,условия!$7:$7,"&lt;="&amp;ZH$8,условия!$8:$8,"&gt;="&amp;ZH$8))</f>
        <v>80325</v>
      </c>
      <c r="ZI180" s="21">
        <f>IF(ZI$8="",0,ZI176*условия!$R59*SUMIFS(условия!55:55,условия!$7:$7,"&lt;="&amp;ZI$8,условия!$8:$8,"&gt;="&amp;ZI$8))</f>
        <v>80325</v>
      </c>
      <c r="ZJ180" s="21">
        <f>IF(ZJ$8="",0,ZJ176*условия!$R59*SUMIFS(условия!55:55,условия!$7:$7,"&lt;="&amp;ZJ$8,условия!$8:$8,"&gt;="&amp;ZJ$8))</f>
        <v>80325</v>
      </c>
      <c r="ZK180" s="21">
        <f>IF(ZK$8="",0,ZK176*условия!$R59*SUMIFS(условия!55:55,условия!$7:$7,"&lt;="&amp;ZK$8,условия!$8:$8,"&gt;="&amp;ZK$8))</f>
        <v>114240.00000000001</v>
      </c>
      <c r="ZL180" s="21">
        <f>IF(ZL$8="",0,ZL176*условия!$R59*SUMIFS(условия!55:55,условия!$7:$7,"&lt;="&amp;ZL$8,условия!$8:$8,"&gt;="&amp;ZL$8))</f>
        <v>114240.00000000001</v>
      </c>
      <c r="ZM180" s="21">
        <f>IF(ZM$8="",0,ZM176*условия!$R59*SUMIFS(условия!55:55,условия!$7:$7,"&lt;="&amp;ZM$8,условия!$8:$8,"&gt;="&amp;ZM$8))</f>
        <v>114240.00000000001</v>
      </c>
      <c r="ZN180" s="21">
        <f>IF(ZN$8="",0,ZN176*условия!$R59*SUMIFS(условия!55:55,условия!$7:$7,"&lt;="&amp;ZN$8,условия!$8:$8,"&gt;="&amp;ZN$8))</f>
        <v>114240.00000000001</v>
      </c>
      <c r="ZO180" s="21">
        <f>IF(ZO$8="",0,ZO176*условия!$R59*SUMIFS(условия!55:55,условия!$7:$7,"&lt;="&amp;ZO$8,условия!$8:$8,"&gt;="&amp;ZO$8))</f>
        <v>114240.00000000001</v>
      </c>
      <c r="ZP180" s="21">
        <f>IF(ZP$8="",0,ZP176*условия!$R59*SUMIFS(условия!55:55,условия!$7:$7,"&lt;="&amp;ZP$8,условия!$8:$8,"&gt;="&amp;ZP$8))</f>
        <v>114240.00000000001</v>
      </c>
      <c r="ZQ180" s="21">
        <f>IF(ZQ$8="",0,ZQ176*условия!$R59*SUMIFS(условия!55:55,условия!$7:$7,"&lt;="&amp;ZQ$8,условия!$8:$8,"&gt;="&amp;ZQ$8))</f>
        <v>114240.00000000001</v>
      </c>
      <c r="ZR180" s="21">
        <f>IF(ZR$8="",0,ZR176*условия!$R59*SUMIFS(условия!55:55,условия!$7:$7,"&lt;="&amp;ZR$8,условия!$8:$8,"&gt;="&amp;ZR$8))</f>
        <v>114240.00000000001</v>
      </c>
      <c r="ZS180" s="21">
        <f>IF(ZS$8="",0,ZS176*условия!$R59*SUMIFS(условия!55:55,условия!$7:$7,"&lt;="&amp;ZS$8,условия!$8:$8,"&gt;="&amp;ZS$8))</f>
        <v>114240.00000000001</v>
      </c>
      <c r="ZT180" s="21">
        <f>IF(ZT$8="",0,ZT176*условия!$R59*SUMIFS(условия!55:55,условия!$7:$7,"&lt;="&amp;ZT$8,условия!$8:$8,"&gt;="&amp;ZT$8))</f>
        <v>114240.00000000001</v>
      </c>
      <c r="ZU180" s="21">
        <f>IF(ZU$8="",0,ZU176*условия!$R59*SUMIFS(условия!55:55,условия!$7:$7,"&lt;="&amp;ZU$8,условия!$8:$8,"&gt;="&amp;ZU$8))</f>
        <v>114240.00000000001</v>
      </c>
      <c r="ZV180" s="21">
        <f>IF(ZV$8="",0,ZV176*условия!$R59*SUMIFS(условия!55:55,условия!$7:$7,"&lt;="&amp;ZV$8,условия!$8:$8,"&gt;="&amp;ZV$8))</f>
        <v>114240.00000000001</v>
      </c>
      <c r="ZW180" s="21">
        <f>IF(ZW$8="",0,ZW176*условия!$R59*SUMIFS(условия!55:55,условия!$7:$7,"&lt;="&amp;ZW$8,условия!$8:$8,"&gt;="&amp;ZW$8))</f>
        <v>114240.00000000001</v>
      </c>
      <c r="ZX180" s="21">
        <f>IF(ZX$8="",0,ZX176*условия!$R59*SUMIFS(условия!55:55,условия!$7:$7,"&lt;="&amp;ZX$8,условия!$8:$8,"&gt;="&amp;ZX$8))</f>
        <v>114240.00000000001</v>
      </c>
      <c r="ZY180" s="21">
        <f>IF(ZY$8="",0,ZY176*условия!$R59*SUMIFS(условия!55:55,условия!$7:$7,"&lt;="&amp;ZY$8,условия!$8:$8,"&gt;="&amp;ZY$8))</f>
        <v>114240.00000000001</v>
      </c>
      <c r="ZZ180" s="21">
        <f>IF(ZZ$8="",0,ZZ176*условия!$R59*SUMIFS(условия!55:55,условия!$7:$7,"&lt;="&amp;ZZ$8,условия!$8:$8,"&gt;="&amp;ZZ$8))</f>
        <v>114240.00000000001</v>
      </c>
      <c r="AAA180" s="21">
        <f>IF(AAA$8="",0,AAA176*условия!$R59*SUMIFS(условия!55:55,условия!$7:$7,"&lt;="&amp;AAA$8,условия!$8:$8,"&gt;="&amp;AAA$8))</f>
        <v>114240.00000000001</v>
      </c>
      <c r="AAB180" s="21">
        <f>IF(AAB$8="",0,AAB176*условия!$R59*SUMIFS(условия!55:55,условия!$7:$7,"&lt;="&amp;AAB$8,условия!$8:$8,"&gt;="&amp;AAB$8))</f>
        <v>114240.00000000001</v>
      </c>
      <c r="AAC180" s="21">
        <f>IF(AAC$8="",0,AAC176*условия!$R59*SUMIFS(условия!55:55,условия!$7:$7,"&lt;="&amp;AAC$8,условия!$8:$8,"&gt;="&amp;AAC$8))</f>
        <v>114240.00000000001</v>
      </c>
      <c r="AAD180" s="21">
        <f>IF(AAD$8="",0,AAD176*условия!$R59*SUMIFS(условия!55:55,условия!$7:$7,"&lt;="&amp;AAD$8,условия!$8:$8,"&gt;="&amp;AAD$8))</f>
        <v>114240.00000000001</v>
      </c>
      <c r="AAE180" s="21">
        <f>IF(AAE$8="",0,AAE176*условия!$R59*SUMIFS(условия!55:55,условия!$7:$7,"&lt;="&amp;AAE$8,условия!$8:$8,"&gt;="&amp;AAE$8))</f>
        <v>114240.00000000001</v>
      </c>
      <c r="AAF180" s="21">
        <f>IF(AAF$8="",0,AAF176*условия!$R59*SUMIFS(условия!55:55,условия!$7:$7,"&lt;="&amp;AAF$8,условия!$8:$8,"&gt;="&amp;AAF$8))</f>
        <v>114240.00000000001</v>
      </c>
      <c r="AAG180" s="21">
        <f>IF(AAG$8="",0,AAG176*условия!$R59*SUMIFS(условия!55:55,условия!$7:$7,"&lt;="&amp;AAG$8,условия!$8:$8,"&gt;="&amp;AAG$8))</f>
        <v>114240.00000000001</v>
      </c>
      <c r="AAH180" s="21">
        <f>IF(AAH$8="",0,AAH176*условия!$R59*SUMIFS(условия!55:55,условия!$7:$7,"&lt;="&amp;AAH$8,условия!$8:$8,"&gt;="&amp;AAH$8))</f>
        <v>114240.00000000001</v>
      </c>
      <c r="AAI180" s="21">
        <f>IF(AAI$8="",0,AAI176*условия!$R59*SUMIFS(условия!55:55,условия!$7:$7,"&lt;="&amp;AAI$8,условия!$8:$8,"&gt;="&amp;AAI$8))</f>
        <v>114240.00000000001</v>
      </c>
      <c r="AAJ180" s="21">
        <f>IF(AAJ$8="",0,AAJ176*условия!$R59*SUMIFS(условия!55:55,условия!$7:$7,"&lt;="&amp;AAJ$8,условия!$8:$8,"&gt;="&amp;AAJ$8))</f>
        <v>114240.00000000001</v>
      </c>
      <c r="AAK180" s="21">
        <f>IF(AAK$8="",0,AAK176*условия!$R59*SUMIFS(условия!55:55,условия!$7:$7,"&lt;="&amp;AAK$8,условия!$8:$8,"&gt;="&amp;AAK$8))</f>
        <v>114240.00000000001</v>
      </c>
      <c r="AAL180" s="21">
        <f>IF(AAL$8="",0,AAL176*условия!$R59*SUMIFS(условия!55:55,условия!$7:$7,"&lt;="&amp;AAL$8,условия!$8:$8,"&gt;="&amp;AAL$8))</f>
        <v>114240.00000000001</v>
      </c>
      <c r="AAM180" s="21">
        <f>IF(AAM$8="",0,AAM176*условия!$R59*SUMIFS(условия!55:55,условия!$7:$7,"&lt;="&amp;AAM$8,условия!$8:$8,"&gt;="&amp;AAM$8))</f>
        <v>114240.00000000001</v>
      </c>
      <c r="AAN180" s="21">
        <f>IF(AAN$8="",0,AAN176*условия!$R59*SUMIFS(условия!55:55,условия!$7:$7,"&lt;="&amp;AAN$8,условия!$8:$8,"&gt;="&amp;AAN$8))</f>
        <v>114240.00000000001</v>
      </c>
      <c r="AAO180" s="21">
        <f>IF(AAO$8="",0,AAO176*условия!$R59*SUMIFS(условия!55:55,условия!$7:$7,"&lt;="&amp;AAO$8,условия!$8:$8,"&gt;="&amp;AAO$8))</f>
        <v>114240.00000000001</v>
      </c>
      <c r="AAP180" s="21">
        <f>IF(AAP$8="",0,AAP176*условия!$R59*SUMIFS(условия!55:55,условия!$7:$7,"&lt;="&amp;AAP$8,условия!$8:$8,"&gt;="&amp;AAP$8))</f>
        <v>114240.00000000001</v>
      </c>
      <c r="AAQ180" s="21">
        <f>IF(AAQ$8="",0,AAQ176*условия!$R59*SUMIFS(условия!55:55,условия!$7:$7,"&lt;="&amp;AAQ$8,условия!$8:$8,"&gt;="&amp;AAQ$8))</f>
        <v>114240.00000000001</v>
      </c>
      <c r="AAR180" s="21">
        <f>IF(AAR$8="",0,AAR176*условия!$R59*SUMIFS(условия!55:55,условия!$7:$7,"&lt;="&amp;AAR$8,условия!$8:$8,"&gt;="&amp;AAR$8))</f>
        <v>114240.00000000001</v>
      </c>
      <c r="AAS180" s="21">
        <f>IF(AAS$8="",0,AAS176*условия!$R59*SUMIFS(условия!55:55,условия!$7:$7,"&lt;="&amp;AAS$8,условия!$8:$8,"&gt;="&amp;AAS$8))</f>
        <v>114240.00000000001</v>
      </c>
      <c r="AAT180" s="21">
        <f>IF(AAT$8="",0,AAT176*условия!$R59*SUMIFS(условия!55:55,условия!$7:$7,"&lt;="&amp;AAT$8,условия!$8:$8,"&gt;="&amp;AAT$8))</f>
        <v>114240.00000000001</v>
      </c>
      <c r="AAU180" s="21">
        <f>IF(AAU$8="",0,AAU176*условия!$R59*SUMIFS(условия!55:55,условия!$7:$7,"&lt;="&amp;AAU$8,условия!$8:$8,"&gt;="&amp;AAU$8))</f>
        <v>114240.00000000001</v>
      </c>
      <c r="AAV180" s="21">
        <f>IF(AAV$8="",0,AAV176*условия!$R59*SUMIFS(условия!55:55,условия!$7:$7,"&lt;="&amp;AAV$8,условия!$8:$8,"&gt;="&amp;AAV$8))</f>
        <v>114240.00000000001</v>
      </c>
      <c r="AAW180" s="21">
        <f>IF(AAW$8="",0,AAW176*условия!$R59*SUMIFS(условия!55:55,условия!$7:$7,"&lt;="&amp;AAW$8,условия!$8:$8,"&gt;="&amp;AAW$8))</f>
        <v>114240.00000000001</v>
      </c>
      <c r="AAX180" s="21">
        <f>IF(AAX$8="",0,AAX176*условия!$R59*SUMIFS(условия!55:55,условия!$7:$7,"&lt;="&amp;AAX$8,условия!$8:$8,"&gt;="&amp;AAX$8))</f>
        <v>114240.00000000001</v>
      </c>
      <c r="AAY180" s="21">
        <f>IF(AAY$8="",0,AAY176*условия!$R59*SUMIFS(условия!55:55,условия!$7:$7,"&lt;="&amp;AAY$8,условия!$8:$8,"&gt;="&amp;AAY$8))</f>
        <v>114240.00000000001</v>
      </c>
      <c r="AAZ180" s="21">
        <f>IF(AAZ$8="",0,AAZ176*условия!$R59*SUMIFS(условия!55:55,условия!$7:$7,"&lt;="&amp;AAZ$8,условия!$8:$8,"&gt;="&amp;AAZ$8))</f>
        <v>114240.00000000001</v>
      </c>
      <c r="ABA180" s="21">
        <f>IF(ABA$8="",0,ABA176*условия!$R59*SUMIFS(условия!55:55,условия!$7:$7,"&lt;="&amp;ABA$8,условия!$8:$8,"&gt;="&amp;ABA$8))</f>
        <v>114240.00000000001</v>
      </c>
      <c r="ABB180" s="21">
        <f>IF(ABB$8="",0,ABB176*условия!$R59*SUMIFS(условия!55:55,условия!$7:$7,"&lt;="&amp;ABB$8,условия!$8:$8,"&gt;="&amp;ABB$8))</f>
        <v>114240.00000000001</v>
      </c>
      <c r="ABC180" s="21">
        <f>IF(ABC$8="",0,ABC176*условия!$R59*SUMIFS(условия!55:55,условия!$7:$7,"&lt;="&amp;ABC$8,условия!$8:$8,"&gt;="&amp;ABC$8))</f>
        <v>114240.00000000001</v>
      </c>
      <c r="ABD180" s="21">
        <f>IF(ABD$8="",0,ABD176*условия!$R59*SUMIFS(условия!55:55,условия!$7:$7,"&lt;="&amp;ABD$8,условия!$8:$8,"&gt;="&amp;ABD$8))</f>
        <v>114240.00000000001</v>
      </c>
      <c r="ABE180" s="21">
        <f>IF(ABE$8="",0,ABE176*условия!$R59*SUMIFS(условия!55:55,условия!$7:$7,"&lt;="&amp;ABE$8,условия!$8:$8,"&gt;="&amp;ABE$8))</f>
        <v>114240.00000000001</v>
      </c>
      <c r="ABF180" s="21">
        <f>IF(ABF$8="",0,ABF176*условия!$R59*SUMIFS(условия!55:55,условия!$7:$7,"&lt;="&amp;ABF$8,условия!$8:$8,"&gt;="&amp;ABF$8))</f>
        <v>114240.00000000001</v>
      </c>
      <c r="ABG180" s="21">
        <f>IF(ABG$8="",0,ABG176*условия!$R59*SUMIFS(условия!55:55,условия!$7:$7,"&lt;="&amp;ABG$8,условия!$8:$8,"&gt;="&amp;ABG$8))</f>
        <v>114240.00000000001</v>
      </c>
      <c r="ABH180" s="21">
        <f>IF(ABH$8="",0,ABH176*условия!$R59*SUMIFS(условия!55:55,условия!$7:$7,"&lt;="&amp;ABH$8,условия!$8:$8,"&gt;="&amp;ABH$8))</f>
        <v>114240.00000000001</v>
      </c>
      <c r="ABI180" s="21">
        <f>IF(ABI$8="",0,ABI176*условия!$R59*SUMIFS(условия!55:55,условия!$7:$7,"&lt;="&amp;ABI$8,условия!$8:$8,"&gt;="&amp;ABI$8))</f>
        <v>114240.00000000001</v>
      </c>
      <c r="ABJ180" s="21">
        <f>IF(ABJ$8="",0,ABJ176*условия!$R59*SUMIFS(условия!55:55,условия!$7:$7,"&lt;="&amp;ABJ$8,условия!$8:$8,"&gt;="&amp;ABJ$8))</f>
        <v>114240.00000000001</v>
      </c>
      <c r="ABK180" s="21">
        <f>IF(ABK$8="",0,ABK176*условия!$R59*SUMIFS(условия!55:55,условия!$7:$7,"&lt;="&amp;ABK$8,условия!$8:$8,"&gt;="&amp;ABK$8))</f>
        <v>114240.00000000001</v>
      </c>
      <c r="ABL180" s="21">
        <f>IF(ABL$8="",0,ABL176*условия!$R59*SUMIFS(условия!55:55,условия!$7:$7,"&lt;="&amp;ABL$8,условия!$8:$8,"&gt;="&amp;ABL$8))</f>
        <v>114240.00000000001</v>
      </c>
      <c r="ABM180" s="21">
        <f>IF(ABM$8="",0,ABM176*условия!$R59*SUMIFS(условия!55:55,условия!$7:$7,"&lt;="&amp;ABM$8,условия!$8:$8,"&gt;="&amp;ABM$8))</f>
        <v>114240.00000000001</v>
      </c>
      <c r="ABN180" s="21">
        <f>IF(ABN$8="",0,ABN176*условия!$R59*SUMIFS(условия!55:55,условия!$7:$7,"&lt;="&amp;ABN$8,условия!$8:$8,"&gt;="&amp;ABN$8))</f>
        <v>114240.00000000001</v>
      </c>
      <c r="ABO180" s="21">
        <f>IF(ABO$8="",0,ABO176*условия!$R59*SUMIFS(условия!55:55,условия!$7:$7,"&lt;="&amp;ABO$8,условия!$8:$8,"&gt;="&amp;ABO$8))</f>
        <v>114240.00000000001</v>
      </c>
      <c r="ABP180" s="21">
        <f>IF(ABP$8="",0,ABP176*условия!$R59*SUMIFS(условия!55:55,условия!$7:$7,"&lt;="&amp;ABP$8,условия!$8:$8,"&gt;="&amp;ABP$8))</f>
        <v>114240.00000000001</v>
      </c>
      <c r="ABQ180" s="21">
        <f>IF(ABQ$8="",0,ABQ176*условия!$R59*SUMIFS(условия!55:55,условия!$7:$7,"&lt;="&amp;ABQ$8,условия!$8:$8,"&gt;="&amp;ABQ$8))</f>
        <v>114240.00000000001</v>
      </c>
      <c r="ABR180" s="21">
        <f>IF(ABR$8="",0,ABR176*условия!$R59*SUMIFS(условия!55:55,условия!$7:$7,"&lt;="&amp;ABR$8,условия!$8:$8,"&gt;="&amp;ABR$8))</f>
        <v>114240.00000000001</v>
      </c>
      <c r="ABS180" s="21">
        <f>IF(ABS$8="",0,ABS176*условия!$R59*SUMIFS(условия!55:55,условия!$7:$7,"&lt;="&amp;ABS$8,условия!$8:$8,"&gt;="&amp;ABS$8))</f>
        <v>114240.00000000001</v>
      </c>
      <c r="ABT180" s="21">
        <f>IF(ABT$8="",0,ABT176*условия!$R59*SUMIFS(условия!55:55,условия!$7:$7,"&lt;="&amp;ABT$8,условия!$8:$8,"&gt;="&amp;ABT$8))</f>
        <v>121380.00000000001</v>
      </c>
      <c r="ABU180" s="21">
        <f>IF(ABU$8="",0,ABU176*условия!$R59*SUMIFS(условия!55:55,условия!$7:$7,"&lt;="&amp;ABU$8,условия!$8:$8,"&gt;="&amp;ABU$8))</f>
        <v>121380.00000000001</v>
      </c>
      <c r="ABV180" s="21">
        <f>IF(ABV$8="",0,ABV176*условия!$R59*SUMIFS(условия!55:55,условия!$7:$7,"&lt;="&amp;ABV$8,условия!$8:$8,"&gt;="&amp;ABV$8))</f>
        <v>121380.00000000001</v>
      </c>
      <c r="ABW180" s="21">
        <f>IF(ABW$8="",0,ABW176*условия!$R59*SUMIFS(условия!55:55,условия!$7:$7,"&lt;="&amp;ABW$8,условия!$8:$8,"&gt;="&amp;ABW$8))</f>
        <v>121380.00000000001</v>
      </c>
      <c r="ABX180" s="21">
        <f>IF(ABX$8="",0,ABX176*условия!$R59*SUMIFS(условия!55:55,условия!$7:$7,"&lt;="&amp;ABX$8,условия!$8:$8,"&gt;="&amp;ABX$8))</f>
        <v>121380.00000000001</v>
      </c>
      <c r="ABY180" s="21">
        <f>IF(ABY$8="",0,ABY176*условия!$R59*SUMIFS(условия!55:55,условия!$7:$7,"&lt;="&amp;ABY$8,условия!$8:$8,"&gt;="&amp;ABY$8))</f>
        <v>121380.00000000001</v>
      </c>
      <c r="ABZ180" s="21">
        <f>IF(ABZ$8="",0,ABZ176*условия!$R59*SUMIFS(условия!55:55,условия!$7:$7,"&lt;="&amp;ABZ$8,условия!$8:$8,"&gt;="&amp;ABZ$8))</f>
        <v>121380.00000000001</v>
      </c>
      <c r="ACA180" s="21">
        <f>IF(ACA$8="",0,ACA176*условия!$R59*SUMIFS(условия!55:55,условия!$7:$7,"&lt;="&amp;ACA$8,условия!$8:$8,"&gt;="&amp;ACA$8))</f>
        <v>121380.00000000001</v>
      </c>
      <c r="ACB180" s="21">
        <f>IF(ACB$8="",0,ACB176*условия!$R59*SUMIFS(условия!55:55,условия!$7:$7,"&lt;="&amp;ACB$8,условия!$8:$8,"&gt;="&amp;ACB$8))</f>
        <v>121380.00000000001</v>
      </c>
      <c r="ACC180" s="21">
        <f>IF(ACC$8="",0,ACC176*условия!$R59*SUMIFS(условия!55:55,условия!$7:$7,"&lt;="&amp;ACC$8,условия!$8:$8,"&gt;="&amp;ACC$8))</f>
        <v>121380.00000000001</v>
      </c>
      <c r="ACD180" s="21">
        <f>IF(ACD$8="",0,ACD176*условия!$R59*SUMIFS(условия!55:55,условия!$7:$7,"&lt;="&amp;ACD$8,условия!$8:$8,"&gt;="&amp;ACD$8))</f>
        <v>121380.00000000001</v>
      </c>
      <c r="ACE180" s="21">
        <f>IF(ACE$8="",0,ACE176*условия!$R59*SUMIFS(условия!55:55,условия!$7:$7,"&lt;="&amp;ACE$8,условия!$8:$8,"&gt;="&amp;ACE$8))</f>
        <v>121380.00000000001</v>
      </c>
      <c r="ACF180" s="21">
        <f>IF(ACF$8="",0,ACF176*условия!$R59*SUMIFS(условия!55:55,условия!$7:$7,"&lt;="&amp;ACF$8,условия!$8:$8,"&gt;="&amp;ACF$8))</f>
        <v>121380.00000000001</v>
      </c>
      <c r="ACG180" s="21">
        <f>IF(ACG$8="",0,ACG176*условия!$R59*SUMIFS(условия!55:55,условия!$7:$7,"&lt;="&amp;ACG$8,условия!$8:$8,"&gt;="&amp;ACG$8))</f>
        <v>121380.00000000001</v>
      </c>
      <c r="ACH180" s="21">
        <f>IF(ACH$8="",0,ACH176*условия!$R59*SUMIFS(условия!55:55,условия!$7:$7,"&lt;="&amp;ACH$8,условия!$8:$8,"&gt;="&amp;ACH$8))</f>
        <v>121380.00000000001</v>
      </c>
      <c r="ACI180" s="21">
        <f>IF(ACI$8="",0,ACI176*условия!$R59*SUMIFS(условия!55:55,условия!$7:$7,"&lt;="&amp;ACI$8,условия!$8:$8,"&gt;="&amp;ACI$8))</f>
        <v>121380.00000000001</v>
      </c>
      <c r="ACJ180" s="21">
        <f>IF(ACJ$8="",0,ACJ176*условия!$R59*SUMIFS(условия!55:55,условия!$7:$7,"&lt;="&amp;ACJ$8,условия!$8:$8,"&gt;="&amp;ACJ$8))</f>
        <v>121380.00000000001</v>
      </c>
      <c r="ACK180" s="21">
        <f>IF(ACK$8="",0,ACK176*условия!$R59*SUMIFS(условия!55:55,условия!$7:$7,"&lt;="&amp;ACK$8,условия!$8:$8,"&gt;="&amp;ACK$8))</f>
        <v>121380.00000000001</v>
      </c>
      <c r="ACL180" s="21">
        <f>IF(ACL$8="",0,ACL176*условия!$R59*SUMIFS(условия!55:55,условия!$7:$7,"&lt;="&amp;ACL$8,условия!$8:$8,"&gt;="&amp;ACL$8))</f>
        <v>121380.00000000001</v>
      </c>
      <c r="ACM180" s="21">
        <f>IF(ACM$8="",0,ACM176*условия!$R59*SUMIFS(условия!55:55,условия!$7:$7,"&lt;="&amp;ACM$8,условия!$8:$8,"&gt;="&amp;ACM$8))</f>
        <v>121380.00000000001</v>
      </c>
      <c r="ACN180" s="21">
        <f>IF(ACN$8="",0,ACN176*условия!$R59*SUMIFS(условия!55:55,условия!$7:$7,"&lt;="&amp;ACN$8,условия!$8:$8,"&gt;="&amp;ACN$8))</f>
        <v>121380.00000000001</v>
      </c>
      <c r="ACO180" s="21">
        <f>IF(ACO$8="",0,ACO176*условия!$R59*SUMIFS(условия!55:55,условия!$7:$7,"&lt;="&amp;ACO$8,условия!$8:$8,"&gt;="&amp;ACO$8))</f>
        <v>121380.00000000001</v>
      </c>
      <c r="ACP180" s="21">
        <f>IF(ACP$8="",0,ACP176*условия!$R59*SUMIFS(условия!55:55,условия!$7:$7,"&lt;="&amp;ACP$8,условия!$8:$8,"&gt;="&amp;ACP$8))</f>
        <v>121380.00000000001</v>
      </c>
      <c r="ACQ180" s="21">
        <f>IF(ACQ$8="",0,ACQ176*условия!$R59*SUMIFS(условия!55:55,условия!$7:$7,"&lt;="&amp;ACQ$8,условия!$8:$8,"&gt;="&amp;ACQ$8))</f>
        <v>121380.00000000001</v>
      </c>
      <c r="ACR180" s="21">
        <f>IF(ACR$8="",0,ACR176*условия!$R59*SUMIFS(условия!55:55,условия!$7:$7,"&lt;="&amp;ACR$8,условия!$8:$8,"&gt;="&amp;ACR$8))</f>
        <v>121380.00000000001</v>
      </c>
      <c r="ACS180" s="21">
        <f>IF(ACS$8="",0,ACS176*условия!$R59*SUMIFS(условия!55:55,условия!$7:$7,"&lt;="&amp;ACS$8,условия!$8:$8,"&gt;="&amp;ACS$8))</f>
        <v>121380.00000000001</v>
      </c>
      <c r="ACT180" s="21">
        <f>IF(ACT$8="",0,ACT176*условия!$R59*SUMIFS(условия!55:55,условия!$7:$7,"&lt;="&amp;ACT$8,условия!$8:$8,"&gt;="&amp;ACT$8))</f>
        <v>121380.00000000001</v>
      </c>
      <c r="ACU180" s="21">
        <f>IF(ACU$8="",0,ACU176*условия!$R59*SUMIFS(условия!55:55,условия!$7:$7,"&lt;="&amp;ACU$8,условия!$8:$8,"&gt;="&amp;ACU$8))</f>
        <v>121380.00000000001</v>
      </c>
      <c r="ACV180" s="21">
        <f>IF(ACV$8="",0,ACV176*условия!$R59*SUMIFS(условия!55:55,условия!$7:$7,"&lt;="&amp;ACV$8,условия!$8:$8,"&gt;="&amp;ACV$8))</f>
        <v>121380.00000000001</v>
      </c>
      <c r="ACW180" s="21">
        <f>IF(ACW$8="",0,ACW176*условия!$R59*SUMIFS(условия!55:55,условия!$7:$7,"&lt;="&amp;ACW$8,условия!$8:$8,"&gt;="&amp;ACW$8))</f>
        <v>121380.00000000001</v>
      </c>
      <c r="ACX180" s="21">
        <f>IF(ACX$8="",0,ACX176*условия!$R59*SUMIFS(условия!55:55,условия!$7:$7,"&lt;="&amp;ACX$8,условия!$8:$8,"&gt;="&amp;ACX$8))</f>
        <v>121380.00000000001</v>
      </c>
      <c r="ACY180" s="21">
        <f>IF(ACY$8="",0,ACY176*условия!$R59*SUMIFS(условия!55:55,условия!$7:$7,"&lt;="&amp;ACY$8,условия!$8:$8,"&gt;="&amp;ACY$8))</f>
        <v>121380.00000000001</v>
      </c>
      <c r="ACZ180" s="21">
        <f>IF(ACZ$8="",0,ACZ176*условия!$R59*SUMIFS(условия!55:55,условия!$7:$7,"&lt;="&amp;ACZ$8,условия!$8:$8,"&gt;="&amp;ACZ$8))</f>
        <v>121380.00000000001</v>
      </c>
      <c r="ADA180" s="21">
        <f>IF(ADA$8="",0,ADA176*условия!$R59*SUMIFS(условия!55:55,условия!$7:$7,"&lt;="&amp;ADA$8,условия!$8:$8,"&gt;="&amp;ADA$8))</f>
        <v>121380.00000000001</v>
      </c>
      <c r="ADB180" s="21">
        <f>IF(ADB$8="",0,ADB176*условия!$R59*SUMIFS(условия!55:55,условия!$7:$7,"&lt;="&amp;ADB$8,условия!$8:$8,"&gt;="&amp;ADB$8))</f>
        <v>121380.00000000001</v>
      </c>
      <c r="ADC180" s="21">
        <f>IF(ADC$8="",0,ADC176*условия!$R59*SUMIFS(условия!55:55,условия!$7:$7,"&lt;="&amp;ADC$8,условия!$8:$8,"&gt;="&amp;ADC$8))</f>
        <v>121380.00000000001</v>
      </c>
      <c r="ADD180" s="21">
        <f>IF(ADD$8="",0,ADD176*условия!$R59*SUMIFS(условия!55:55,условия!$7:$7,"&lt;="&amp;ADD$8,условия!$8:$8,"&gt;="&amp;ADD$8))</f>
        <v>121380.00000000001</v>
      </c>
      <c r="ADE180" s="21">
        <f>IF(ADE$8="",0,ADE176*условия!$R59*SUMIFS(условия!55:55,условия!$7:$7,"&lt;="&amp;ADE$8,условия!$8:$8,"&gt;="&amp;ADE$8))</f>
        <v>121380.00000000001</v>
      </c>
      <c r="ADF180" s="21">
        <f>IF(ADF$8="",0,ADF176*условия!$R59*SUMIFS(условия!55:55,условия!$7:$7,"&lt;="&amp;ADF$8,условия!$8:$8,"&gt;="&amp;ADF$8))</f>
        <v>121380.00000000001</v>
      </c>
      <c r="ADG180" s="21">
        <f>IF(ADG$8="",0,ADG176*условия!$R59*SUMIFS(условия!55:55,условия!$7:$7,"&lt;="&amp;ADG$8,условия!$8:$8,"&gt;="&amp;ADG$8))</f>
        <v>121380.00000000001</v>
      </c>
      <c r="ADH180" s="21">
        <f>IF(ADH$8="",0,ADH176*условия!$R59*SUMIFS(условия!55:55,условия!$7:$7,"&lt;="&amp;ADH$8,условия!$8:$8,"&gt;="&amp;ADH$8))</f>
        <v>121380.00000000001</v>
      </c>
      <c r="ADI180" s="21">
        <f>IF(ADI$8="",0,ADI176*условия!$R59*SUMIFS(условия!55:55,условия!$7:$7,"&lt;="&amp;ADI$8,условия!$8:$8,"&gt;="&amp;ADI$8))</f>
        <v>121380.00000000001</v>
      </c>
      <c r="ADJ180" s="21">
        <f>IF(ADJ$8="",0,ADJ176*условия!$R59*SUMIFS(условия!55:55,условия!$7:$7,"&lt;="&amp;ADJ$8,условия!$8:$8,"&gt;="&amp;ADJ$8))</f>
        <v>121380.00000000001</v>
      </c>
      <c r="ADK180" s="21">
        <f>IF(ADK$8="",0,ADK176*условия!$R59*SUMIFS(условия!55:55,условия!$7:$7,"&lt;="&amp;ADK$8,условия!$8:$8,"&gt;="&amp;ADK$8))</f>
        <v>121380.00000000001</v>
      </c>
      <c r="ADL180" s="21">
        <f>IF(ADL$8="",0,ADL176*условия!$R59*SUMIFS(условия!55:55,условия!$7:$7,"&lt;="&amp;ADL$8,условия!$8:$8,"&gt;="&amp;ADL$8))</f>
        <v>121380.00000000001</v>
      </c>
      <c r="ADM180" s="21">
        <f>IF(ADM$8="",0,ADM176*условия!$R59*SUMIFS(условия!55:55,условия!$7:$7,"&lt;="&amp;ADM$8,условия!$8:$8,"&gt;="&amp;ADM$8))</f>
        <v>121380.00000000001</v>
      </c>
      <c r="ADN180" s="21">
        <f>IF(ADN$8="",0,ADN176*условия!$R59*SUMIFS(условия!55:55,условия!$7:$7,"&lt;="&amp;ADN$8,условия!$8:$8,"&gt;="&amp;ADN$8))</f>
        <v>121380.00000000001</v>
      </c>
      <c r="ADO180" s="21">
        <f>IF(ADO$8="",0,ADO176*условия!$R59*SUMIFS(условия!55:55,условия!$7:$7,"&lt;="&amp;ADO$8,условия!$8:$8,"&gt;="&amp;ADO$8))</f>
        <v>121380.00000000001</v>
      </c>
      <c r="ADP180" s="21">
        <f>IF(ADP$8="",0,ADP176*условия!$R59*SUMIFS(условия!55:55,условия!$7:$7,"&lt;="&amp;ADP$8,условия!$8:$8,"&gt;="&amp;ADP$8))</f>
        <v>121380.00000000001</v>
      </c>
      <c r="ADQ180" s="21">
        <f>IF(ADQ$8="",0,ADQ176*условия!$R59*SUMIFS(условия!55:55,условия!$7:$7,"&lt;="&amp;ADQ$8,условия!$8:$8,"&gt;="&amp;ADQ$8))</f>
        <v>121380.00000000001</v>
      </c>
      <c r="ADR180" s="21">
        <f>IF(ADR$8="",0,ADR176*условия!$R59*SUMIFS(условия!55:55,условия!$7:$7,"&lt;="&amp;ADR$8,условия!$8:$8,"&gt;="&amp;ADR$8))</f>
        <v>121380.00000000001</v>
      </c>
      <c r="ADS180" s="21">
        <f>IF(ADS$8="",0,ADS176*условия!$R59*SUMIFS(условия!55:55,условия!$7:$7,"&lt;="&amp;ADS$8,условия!$8:$8,"&gt;="&amp;ADS$8))</f>
        <v>121380.00000000001</v>
      </c>
      <c r="ADT180" s="21">
        <f>IF(ADT$8="",0,ADT176*условия!$R59*SUMIFS(условия!55:55,условия!$7:$7,"&lt;="&amp;ADT$8,условия!$8:$8,"&gt;="&amp;ADT$8))</f>
        <v>121380.00000000001</v>
      </c>
      <c r="ADU180" s="21">
        <f>IF(ADU$8="",0,ADU176*условия!$R59*SUMIFS(условия!55:55,условия!$7:$7,"&lt;="&amp;ADU$8,условия!$8:$8,"&gt;="&amp;ADU$8))</f>
        <v>121380.00000000001</v>
      </c>
      <c r="ADV180" s="21">
        <f>IF(ADV$8="",0,ADV176*условия!$R59*SUMIFS(условия!55:55,условия!$7:$7,"&lt;="&amp;ADV$8,условия!$8:$8,"&gt;="&amp;ADV$8))</f>
        <v>121380.00000000001</v>
      </c>
      <c r="ADW180" s="21">
        <f>IF(ADW$8="",0,ADW176*условия!$R59*SUMIFS(условия!55:55,условия!$7:$7,"&lt;="&amp;ADW$8,условия!$8:$8,"&gt;="&amp;ADW$8))</f>
        <v>121380.00000000001</v>
      </c>
      <c r="ADX180" s="21">
        <f>IF(ADX$8="",0,ADX176*условия!$R59*SUMIFS(условия!55:55,условия!$7:$7,"&lt;="&amp;ADX$8,условия!$8:$8,"&gt;="&amp;ADX$8))</f>
        <v>121380.00000000001</v>
      </c>
      <c r="ADY180" s="21">
        <f>IF(ADY$8="",0,ADY176*условия!$R59*SUMIFS(условия!55:55,условия!$7:$7,"&lt;="&amp;ADY$8,условия!$8:$8,"&gt;="&amp;ADY$8))</f>
        <v>121380.00000000001</v>
      </c>
      <c r="ADZ180" s="21">
        <f>IF(ADZ$8="",0,ADZ176*условия!$R59*SUMIFS(условия!55:55,условия!$7:$7,"&lt;="&amp;ADZ$8,условия!$8:$8,"&gt;="&amp;ADZ$8))</f>
        <v>121380.00000000001</v>
      </c>
      <c r="AEA180" s="21">
        <f>IF(AEA$8="",0,AEA176*условия!$R59*SUMIFS(условия!55:55,условия!$7:$7,"&lt;="&amp;AEA$8,условия!$8:$8,"&gt;="&amp;AEA$8))</f>
        <v>121380.00000000001</v>
      </c>
      <c r="AEB180" s="21">
        <f>IF(AEB$8="",0,AEB176*условия!$R59*SUMIFS(условия!55:55,условия!$7:$7,"&lt;="&amp;AEB$8,условия!$8:$8,"&gt;="&amp;AEB$8))</f>
        <v>121380.00000000001</v>
      </c>
      <c r="AEC180" s="21">
        <f>IF(AEC$8="",0,AEC176*условия!$R59*SUMIFS(условия!55:55,условия!$7:$7,"&lt;="&amp;AEC$8,условия!$8:$8,"&gt;="&amp;AEC$8))</f>
        <v>121380.00000000001</v>
      </c>
      <c r="AED180" s="21">
        <f>IF(AED$8="",0,AED176*условия!$R59*SUMIFS(условия!55:55,условия!$7:$7,"&lt;="&amp;AED$8,условия!$8:$8,"&gt;="&amp;AED$8))</f>
        <v>182070</v>
      </c>
      <c r="AEE180" s="21">
        <f>IF(AEE$8="",0,AEE176*условия!$R59*SUMIFS(условия!55:55,условия!$7:$7,"&lt;="&amp;AEE$8,условия!$8:$8,"&gt;="&amp;AEE$8))</f>
        <v>182070</v>
      </c>
      <c r="AEF180" s="21">
        <f>IF(AEF$8="",0,AEF176*условия!$R59*SUMIFS(условия!55:55,условия!$7:$7,"&lt;="&amp;AEF$8,условия!$8:$8,"&gt;="&amp;AEF$8))</f>
        <v>182070</v>
      </c>
      <c r="AEG180" s="21">
        <f>IF(AEG$8="",0,AEG176*условия!$R59*SUMIFS(условия!55:55,условия!$7:$7,"&lt;="&amp;AEG$8,условия!$8:$8,"&gt;="&amp;AEG$8))</f>
        <v>182070</v>
      </c>
      <c r="AEH180" s="21">
        <f>IF(AEH$8="",0,AEH176*условия!$R59*SUMIFS(условия!55:55,условия!$7:$7,"&lt;="&amp;AEH$8,условия!$8:$8,"&gt;="&amp;AEH$8))</f>
        <v>182070</v>
      </c>
      <c r="AEI180" s="21">
        <f>IF(AEI$8="",0,AEI176*условия!$R59*SUMIFS(условия!55:55,условия!$7:$7,"&lt;="&amp;AEI$8,условия!$8:$8,"&gt;="&amp;AEI$8))</f>
        <v>182070</v>
      </c>
      <c r="AEJ180" s="21">
        <f>IF(AEJ$8="",0,AEJ176*условия!$R59*SUMIFS(условия!55:55,условия!$7:$7,"&lt;="&amp;AEJ$8,условия!$8:$8,"&gt;="&amp;AEJ$8))</f>
        <v>182070</v>
      </c>
      <c r="AEK180" s="21">
        <f>IF(AEK$8="",0,AEK176*условия!$R59*SUMIFS(условия!55:55,условия!$7:$7,"&lt;="&amp;AEK$8,условия!$8:$8,"&gt;="&amp;AEK$8))</f>
        <v>182070</v>
      </c>
      <c r="AEL180" s="21">
        <f>IF(AEL$8="",0,AEL176*условия!$R59*SUMIFS(условия!55:55,условия!$7:$7,"&lt;="&amp;AEL$8,условия!$8:$8,"&gt;="&amp;AEL$8))</f>
        <v>182070</v>
      </c>
      <c r="AEM180" s="21">
        <f>IF(AEM$8="",0,AEM176*условия!$R59*SUMIFS(условия!55:55,условия!$7:$7,"&lt;="&amp;AEM$8,условия!$8:$8,"&gt;="&amp;AEM$8))</f>
        <v>182070</v>
      </c>
      <c r="AEN180" s="21">
        <f>IF(AEN$8="",0,AEN176*условия!$R59*SUMIFS(условия!55:55,условия!$7:$7,"&lt;="&amp;AEN$8,условия!$8:$8,"&gt;="&amp;AEN$8))</f>
        <v>182070</v>
      </c>
      <c r="AEO180" s="21">
        <f>IF(AEO$8="",0,AEO176*условия!$R59*SUMIFS(условия!55:55,условия!$7:$7,"&lt;="&amp;AEO$8,условия!$8:$8,"&gt;="&amp;AEO$8))</f>
        <v>182070</v>
      </c>
      <c r="AEP180" s="21">
        <f>IF(AEP$8="",0,AEP176*условия!$R59*SUMIFS(условия!55:55,условия!$7:$7,"&lt;="&amp;AEP$8,условия!$8:$8,"&gt;="&amp;AEP$8))</f>
        <v>182070</v>
      </c>
      <c r="AEQ180" s="21">
        <f>IF(AEQ$8="",0,AEQ176*условия!$R59*SUMIFS(условия!55:55,условия!$7:$7,"&lt;="&amp;AEQ$8,условия!$8:$8,"&gt;="&amp;AEQ$8))</f>
        <v>182070</v>
      </c>
      <c r="AER180" s="21">
        <f>IF(AER$8="",0,AER176*условия!$R59*SUMIFS(условия!55:55,условия!$7:$7,"&lt;="&amp;AER$8,условия!$8:$8,"&gt;="&amp;AER$8))</f>
        <v>182070</v>
      </c>
      <c r="AES180" s="21">
        <f>IF(AES$8="",0,AES176*условия!$R59*SUMIFS(условия!55:55,условия!$7:$7,"&lt;="&amp;AES$8,условия!$8:$8,"&gt;="&amp;AES$8))</f>
        <v>182070</v>
      </c>
      <c r="AET180" s="21">
        <f>IF(AET$8="",0,AET176*условия!$R59*SUMIFS(условия!55:55,условия!$7:$7,"&lt;="&amp;AET$8,условия!$8:$8,"&gt;="&amp;AET$8))</f>
        <v>182070</v>
      </c>
      <c r="AEU180" s="21">
        <f>IF(AEU$8="",0,AEU176*условия!$R59*SUMIFS(условия!55:55,условия!$7:$7,"&lt;="&amp;AEU$8,условия!$8:$8,"&gt;="&amp;AEU$8))</f>
        <v>182070</v>
      </c>
      <c r="AEV180" s="21">
        <f>IF(AEV$8="",0,AEV176*условия!$R59*SUMIFS(условия!55:55,условия!$7:$7,"&lt;="&amp;AEV$8,условия!$8:$8,"&gt;="&amp;AEV$8))</f>
        <v>182070</v>
      </c>
      <c r="AEW180" s="21">
        <f>IF(AEW$8="",0,AEW176*условия!$R59*SUMIFS(условия!55:55,условия!$7:$7,"&lt;="&amp;AEW$8,условия!$8:$8,"&gt;="&amp;AEW$8))</f>
        <v>182070</v>
      </c>
      <c r="AEX180" s="21">
        <f>IF(AEX$8="",0,AEX176*условия!$R59*SUMIFS(условия!55:55,условия!$7:$7,"&lt;="&amp;AEX$8,условия!$8:$8,"&gt;="&amp;AEX$8))</f>
        <v>182070</v>
      </c>
      <c r="AEY180" s="21">
        <f>IF(AEY$8="",0,AEY176*условия!$R59*SUMIFS(условия!55:55,условия!$7:$7,"&lt;="&amp;AEY$8,условия!$8:$8,"&gt;="&amp;AEY$8))</f>
        <v>182070</v>
      </c>
      <c r="AEZ180" s="21">
        <f>IF(AEZ$8="",0,AEZ176*условия!$R59*SUMIFS(условия!55:55,условия!$7:$7,"&lt;="&amp;AEZ$8,условия!$8:$8,"&gt;="&amp;AEZ$8))</f>
        <v>182070</v>
      </c>
      <c r="AFA180" s="21">
        <f>IF(AFA$8="",0,AFA176*условия!$R59*SUMIFS(условия!55:55,условия!$7:$7,"&lt;="&amp;AFA$8,условия!$8:$8,"&gt;="&amp;AFA$8))</f>
        <v>182070</v>
      </c>
      <c r="AFB180" s="21">
        <f>IF(AFB$8="",0,AFB176*условия!$R59*SUMIFS(условия!55:55,условия!$7:$7,"&lt;="&amp;AFB$8,условия!$8:$8,"&gt;="&amp;AFB$8))</f>
        <v>182070</v>
      </c>
      <c r="AFC180" s="21">
        <f>IF(AFC$8="",0,AFC176*условия!$R59*SUMIFS(условия!55:55,условия!$7:$7,"&lt;="&amp;AFC$8,условия!$8:$8,"&gt;="&amp;AFC$8))</f>
        <v>182070</v>
      </c>
      <c r="AFD180" s="21">
        <f>IF(AFD$8="",0,AFD176*условия!$R59*SUMIFS(условия!55:55,условия!$7:$7,"&lt;="&amp;AFD$8,условия!$8:$8,"&gt;="&amp;AFD$8))</f>
        <v>182070</v>
      </c>
      <c r="AFE180" s="21">
        <f>IF(AFE$8="",0,AFE176*условия!$R59*SUMIFS(условия!55:55,условия!$7:$7,"&lt;="&amp;AFE$8,условия!$8:$8,"&gt;="&amp;AFE$8))</f>
        <v>182070</v>
      </c>
      <c r="AFF180" s="21">
        <f>IF(AFF$8="",0,AFF176*условия!$R59*SUMIFS(условия!55:55,условия!$7:$7,"&lt;="&amp;AFF$8,условия!$8:$8,"&gt;="&amp;AFF$8))</f>
        <v>182070</v>
      </c>
      <c r="AFG180" s="21">
        <f>IF(AFG$8="",0,AFG176*условия!$R59*SUMIFS(условия!55:55,условия!$7:$7,"&lt;="&amp;AFG$8,условия!$8:$8,"&gt;="&amp;AFG$8))</f>
        <v>182070</v>
      </c>
    </row>
    <row r="181" spans="1:839" s="42" customFormat="1" x14ac:dyDescent="0.25">
      <c r="A181" s="21"/>
      <c r="B181" s="21"/>
      <c r="C181" s="21"/>
      <c r="D181" s="55"/>
      <c r="E181" s="21" t="str">
        <f>структура!$G$59</f>
        <v>расчет процентов по безвозвр. займам за дог. срок</v>
      </c>
      <c r="F181" s="21"/>
      <c r="G181" s="21" t="str">
        <f>структура!$J$11</f>
        <v>экспресс заем</v>
      </c>
      <c r="H181" s="21"/>
      <c r="I181" s="21" t="str">
        <f>IF($E181="","",INDEX(структура!$H$10:$H$153,SUMIFS(структура!$C$10:$C$153,структура!$G$10:$G$153,$E181)))</f>
        <v>руб</v>
      </c>
      <c r="J181" s="21"/>
      <c r="K181" s="41"/>
      <c r="L181" s="21"/>
      <c r="M181" s="21"/>
      <c r="N181" s="21"/>
      <c r="O181" s="21"/>
      <c r="P181" s="21"/>
      <c r="Q181" s="41"/>
      <c r="R181" s="21">
        <f>IF(R$8="",0,R177*условия!$R60*SUMIFS(условия!56:56,условия!$7:$7,"&lt;="&amp;R$8,условия!$8:$8,"&gt;="&amp;R$8))</f>
        <v>10800</v>
      </c>
      <c r="S181" s="21">
        <f>IF(S$8="",0,S177*условия!$R60*SUMIFS(условия!56:56,условия!$7:$7,"&lt;="&amp;S$8,условия!$8:$8,"&gt;="&amp;S$8))</f>
        <v>10800</v>
      </c>
      <c r="T181" s="21">
        <f>IF(T$8="",0,T177*условия!$R60*SUMIFS(условия!56:56,условия!$7:$7,"&lt;="&amp;T$8,условия!$8:$8,"&gt;="&amp;T$8))</f>
        <v>10800</v>
      </c>
      <c r="U181" s="21">
        <f>IF(U$8="",0,U177*условия!$R60*SUMIFS(условия!56:56,условия!$7:$7,"&lt;="&amp;U$8,условия!$8:$8,"&gt;="&amp;U$8))</f>
        <v>10800</v>
      </c>
      <c r="V181" s="21">
        <f>IF(V$8="",0,V177*условия!$R60*SUMIFS(условия!56:56,условия!$7:$7,"&lt;="&amp;V$8,условия!$8:$8,"&gt;="&amp;V$8))</f>
        <v>10800</v>
      </c>
      <c r="W181" s="21">
        <f>IF(W$8="",0,W177*условия!$R60*SUMIFS(условия!56:56,условия!$7:$7,"&lt;="&amp;W$8,условия!$8:$8,"&gt;="&amp;W$8))</f>
        <v>10800</v>
      </c>
      <c r="X181" s="21">
        <f>IF(X$8="",0,X177*условия!$R60*SUMIFS(условия!56:56,условия!$7:$7,"&lt;="&amp;X$8,условия!$8:$8,"&gt;="&amp;X$8))</f>
        <v>10800</v>
      </c>
      <c r="Y181" s="21">
        <f>IF(Y$8="",0,Y177*условия!$R60*SUMIFS(условия!56:56,условия!$7:$7,"&lt;="&amp;Y$8,условия!$8:$8,"&gt;="&amp;Y$8))</f>
        <v>10800</v>
      </c>
      <c r="Z181" s="21">
        <f>IF(Z$8="",0,Z177*условия!$R60*SUMIFS(условия!56:56,условия!$7:$7,"&lt;="&amp;Z$8,условия!$8:$8,"&gt;="&amp;Z$8))</f>
        <v>10800</v>
      </c>
      <c r="AA181" s="21">
        <f>IF(AA$8="",0,AA177*условия!$R60*SUMIFS(условия!56:56,условия!$7:$7,"&lt;="&amp;AA$8,условия!$8:$8,"&gt;="&amp;AA$8))</f>
        <v>10800</v>
      </c>
      <c r="AB181" s="21">
        <f>IF(AB$8="",0,AB177*условия!$R60*SUMIFS(условия!56:56,условия!$7:$7,"&lt;="&amp;AB$8,условия!$8:$8,"&gt;="&amp;AB$8))</f>
        <v>10800</v>
      </c>
      <c r="AC181" s="21">
        <f>IF(AC$8="",0,AC177*условия!$R60*SUMIFS(условия!56:56,условия!$7:$7,"&lt;="&amp;AC$8,условия!$8:$8,"&gt;="&amp;AC$8))</f>
        <v>10800</v>
      </c>
      <c r="AD181" s="21">
        <f>IF(AD$8="",0,AD177*условия!$R60*SUMIFS(условия!56:56,условия!$7:$7,"&lt;="&amp;AD$8,условия!$8:$8,"&gt;="&amp;AD$8))</f>
        <v>10800</v>
      </c>
      <c r="AE181" s="21">
        <f>IF(AE$8="",0,AE177*условия!$R60*SUMIFS(условия!56:56,условия!$7:$7,"&lt;="&amp;AE$8,условия!$8:$8,"&gt;="&amp;AE$8))</f>
        <v>10800</v>
      </c>
      <c r="AF181" s="21">
        <f>IF(AF$8="",0,AF177*условия!$R60*SUMIFS(условия!56:56,условия!$7:$7,"&lt;="&amp;AF$8,условия!$8:$8,"&gt;="&amp;AF$8))</f>
        <v>10800</v>
      </c>
      <c r="AG181" s="21">
        <f>IF(AG$8="",0,AG177*условия!$R60*SUMIFS(условия!56:56,условия!$7:$7,"&lt;="&amp;AG$8,условия!$8:$8,"&gt;="&amp;AG$8))</f>
        <v>10800</v>
      </c>
      <c r="AH181" s="21">
        <f>IF(AH$8="",0,AH177*условия!$R60*SUMIFS(условия!56:56,условия!$7:$7,"&lt;="&amp;AH$8,условия!$8:$8,"&gt;="&amp;AH$8))</f>
        <v>10800</v>
      </c>
      <c r="AI181" s="21">
        <f>IF(AI$8="",0,AI177*условия!$R60*SUMIFS(условия!56:56,условия!$7:$7,"&lt;="&amp;AI$8,условия!$8:$8,"&gt;="&amp;AI$8))</f>
        <v>10800</v>
      </c>
      <c r="AJ181" s="21">
        <f>IF(AJ$8="",0,AJ177*условия!$R60*SUMIFS(условия!56:56,условия!$7:$7,"&lt;="&amp;AJ$8,условия!$8:$8,"&gt;="&amp;AJ$8))</f>
        <v>10800</v>
      </c>
      <c r="AK181" s="21">
        <f>IF(AK$8="",0,AK177*условия!$R60*SUMIFS(условия!56:56,условия!$7:$7,"&lt;="&amp;AK$8,условия!$8:$8,"&gt;="&amp;AK$8))</f>
        <v>10800</v>
      </c>
      <c r="AL181" s="21">
        <f>IF(AL$8="",0,AL177*условия!$R60*SUMIFS(условия!56:56,условия!$7:$7,"&lt;="&amp;AL$8,условия!$8:$8,"&gt;="&amp;AL$8))</f>
        <v>10800</v>
      </c>
      <c r="AM181" s="21">
        <f>IF(AM$8="",0,AM177*условия!$R60*SUMIFS(условия!56:56,условия!$7:$7,"&lt;="&amp;AM$8,условия!$8:$8,"&gt;="&amp;AM$8))</f>
        <v>10800</v>
      </c>
      <c r="AN181" s="21">
        <f>IF(AN$8="",0,AN177*условия!$R60*SUMIFS(условия!56:56,условия!$7:$7,"&lt;="&amp;AN$8,условия!$8:$8,"&gt;="&amp;AN$8))</f>
        <v>10800</v>
      </c>
      <c r="AO181" s="21">
        <f>IF(AO$8="",0,AO177*условия!$R60*SUMIFS(условия!56:56,условия!$7:$7,"&lt;="&amp;AO$8,условия!$8:$8,"&gt;="&amp;AO$8))</f>
        <v>10800</v>
      </c>
      <c r="AP181" s="21">
        <f>IF(AP$8="",0,AP177*условия!$R60*SUMIFS(условия!56:56,условия!$7:$7,"&lt;="&amp;AP$8,условия!$8:$8,"&gt;="&amp;AP$8))</f>
        <v>10800</v>
      </c>
      <c r="AQ181" s="21">
        <f>IF(AQ$8="",0,AQ177*условия!$R60*SUMIFS(условия!56:56,условия!$7:$7,"&lt;="&amp;AQ$8,условия!$8:$8,"&gt;="&amp;AQ$8))</f>
        <v>10800</v>
      </c>
      <c r="AR181" s="21">
        <f>IF(AR$8="",0,AR177*условия!$R60*SUMIFS(условия!56:56,условия!$7:$7,"&lt;="&amp;AR$8,условия!$8:$8,"&gt;="&amp;AR$8))</f>
        <v>10800</v>
      </c>
      <c r="AS181" s="21">
        <f>IF(AS$8="",0,AS177*условия!$R60*SUMIFS(условия!56:56,условия!$7:$7,"&lt;="&amp;AS$8,условия!$8:$8,"&gt;="&amp;AS$8))</f>
        <v>10800</v>
      </c>
      <c r="AT181" s="21">
        <f>IF(AT$8="",0,AT177*условия!$R60*SUMIFS(условия!56:56,условия!$7:$7,"&lt;="&amp;AT$8,условия!$8:$8,"&gt;="&amp;AT$8))</f>
        <v>10800</v>
      </c>
      <c r="AU181" s="21">
        <f>IF(AU$8="",0,AU177*условия!$R60*SUMIFS(условия!56:56,условия!$7:$7,"&lt;="&amp;AU$8,условия!$8:$8,"&gt;="&amp;AU$8))</f>
        <v>10800</v>
      </c>
      <c r="AV181" s="21">
        <f>IF(AV$8="",0,AV177*условия!$R60*SUMIFS(условия!56:56,условия!$7:$7,"&lt;="&amp;AV$8,условия!$8:$8,"&gt;="&amp;AV$8))</f>
        <v>10800</v>
      </c>
      <c r="AW181" s="21">
        <f>IF(AW$8="",0,AW177*условия!$R60*SUMIFS(условия!56:56,условия!$7:$7,"&lt;="&amp;AW$8,условия!$8:$8,"&gt;="&amp;AW$8))</f>
        <v>9600.0000000000018</v>
      </c>
      <c r="AX181" s="21">
        <f>IF(AX$8="",0,AX177*условия!$R60*SUMIFS(условия!56:56,условия!$7:$7,"&lt;="&amp;AX$8,условия!$8:$8,"&gt;="&amp;AX$8))</f>
        <v>9600.0000000000018</v>
      </c>
      <c r="AY181" s="21">
        <f>IF(AY$8="",0,AY177*условия!$R60*SUMIFS(условия!56:56,условия!$7:$7,"&lt;="&amp;AY$8,условия!$8:$8,"&gt;="&amp;AY$8))</f>
        <v>9600.0000000000018</v>
      </c>
      <c r="AZ181" s="21">
        <f>IF(AZ$8="",0,AZ177*условия!$R60*SUMIFS(условия!56:56,условия!$7:$7,"&lt;="&amp;AZ$8,условия!$8:$8,"&gt;="&amp;AZ$8))</f>
        <v>9600.0000000000018</v>
      </c>
      <c r="BA181" s="21">
        <f>IF(BA$8="",0,BA177*условия!$R60*SUMIFS(условия!56:56,условия!$7:$7,"&lt;="&amp;BA$8,условия!$8:$8,"&gt;="&amp;BA$8))</f>
        <v>9600.0000000000018</v>
      </c>
      <c r="BB181" s="21">
        <f>IF(BB$8="",0,BB177*условия!$R60*SUMIFS(условия!56:56,условия!$7:$7,"&lt;="&amp;BB$8,условия!$8:$8,"&gt;="&amp;BB$8))</f>
        <v>9600.0000000000018</v>
      </c>
      <c r="BC181" s="21">
        <f>IF(BC$8="",0,BC177*условия!$R60*SUMIFS(условия!56:56,условия!$7:$7,"&lt;="&amp;BC$8,условия!$8:$8,"&gt;="&amp;BC$8))</f>
        <v>9600.0000000000018</v>
      </c>
      <c r="BD181" s="21">
        <f>IF(BD$8="",0,BD177*условия!$R60*SUMIFS(условия!56:56,условия!$7:$7,"&lt;="&amp;BD$8,условия!$8:$8,"&gt;="&amp;BD$8))</f>
        <v>9600.0000000000018</v>
      </c>
      <c r="BE181" s="21">
        <f>IF(BE$8="",0,BE177*условия!$R60*SUMIFS(условия!56:56,условия!$7:$7,"&lt;="&amp;BE$8,условия!$8:$8,"&gt;="&amp;BE$8))</f>
        <v>9600.0000000000018</v>
      </c>
      <c r="BF181" s="21">
        <f>IF(BF$8="",0,BF177*условия!$R60*SUMIFS(условия!56:56,условия!$7:$7,"&lt;="&amp;BF$8,условия!$8:$8,"&gt;="&amp;BF$8))</f>
        <v>9600.0000000000018</v>
      </c>
      <c r="BG181" s="21">
        <f>IF(BG$8="",0,BG177*условия!$R60*SUMIFS(условия!56:56,условия!$7:$7,"&lt;="&amp;BG$8,условия!$8:$8,"&gt;="&amp;BG$8))</f>
        <v>9600.0000000000018</v>
      </c>
      <c r="BH181" s="21">
        <f>IF(BH$8="",0,BH177*условия!$R60*SUMIFS(условия!56:56,условия!$7:$7,"&lt;="&amp;BH$8,условия!$8:$8,"&gt;="&amp;BH$8))</f>
        <v>9600.0000000000018</v>
      </c>
      <c r="BI181" s="21">
        <f>IF(BI$8="",0,BI177*условия!$R60*SUMIFS(условия!56:56,условия!$7:$7,"&lt;="&amp;BI$8,условия!$8:$8,"&gt;="&amp;BI$8))</f>
        <v>9600.0000000000018</v>
      </c>
      <c r="BJ181" s="21">
        <f>IF(BJ$8="",0,BJ177*условия!$R60*SUMIFS(условия!56:56,условия!$7:$7,"&lt;="&amp;BJ$8,условия!$8:$8,"&gt;="&amp;BJ$8))</f>
        <v>9600.0000000000018</v>
      </c>
      <c r="BK181" s="21">
        <f>IF(BK$8="",0,BK177*условия!$R60*SUMIFS(условия!56:56,условия!$7:$7,"&lt;="&amp;BK$8,условия!$8:$8,"&gt;="&amp;BK$8))</f>
        <v>9600.0000000000018</v>
      </c>
      <c r="BL181" s="21">
        <f>IF(BL$8="",0,BL177*условия!$R60*SUMIFS(условия!56:56,условия!$7:$7,"&lt;="&amp;BL$8,условия!$8:$8,"&gt;="&amp;BL$8))</f>
        <v>9600.0000000000018</v>
      </c>
      <c r="BM181" s="21">
        <f>IF(BM$8="",0,BM177*условия!$R60*SUMIFS(условия!56:56,условия!$7:$7,"&lt;="&amp;BM$8,условия!$8:$8,"&gt;="&amp;BM$8))</f>
        <v>9600.0000000000018</v>
      </c>
      <c r="BN181" s="21">
        <f>IF(BN$8="",0,BN177*условия!$R60*SUMIFS(условия!56:56,условия!$7:$7,"&lt;="&amp;BN$8,условия!$8:$8,"&gt;="&amp;BN$8))</f>
        <v>9600.0000000000018</v>
      </c>
      <c r="BO181" s="21">
        <f>IF(BO$8="",0,BO177*условия!$R60*SUMIFS(условия!56:56,условия!$7:$7,"&lt;="&amp;BO$8,условия!$8:$8,"&gt;="&amp;BO$8))</f>
        <v>9600.0000000000018</v>
      </c>
      <c r="BP181" s="21">
        <f>IF(BP$8="",0,BP177*условия!$R60*SUMIFS(условия!56:56,условия!$7:$7,"&lt;="&amp;BP$8,условия!$8:$8,"&gt;="&amp;BP$8))</f>
        <v>9600.0000000000018</v>
      </c>
      <c r="BQ181" s="21">
        <f>IF(BQ$8="",0,BQ177*условия!$R60*SUMIFS(условия!56:56,условия!$7:$7,"&lt;="&amp;BQ$8,условия!$8:$8,"&gt;="&amp;BQ$8))</f>
        <v>9600.0000000000018</v>
      </c>
      <c r="BR181" s="21">
        <f>IF(BR$8="",0,BR177*условия!$R60*SUMIFS(условия!56:56,условия!$7:$7,"&lt;="&amp;BR$8,условия!$8:$8,"&gt;="&amp;BR$8))</f>
        <v>9600.0000000000018</v>
      </c>
      <c r="BS181" s="21">
        <f>IF(BS$8="",0,BS177*условия!$R60*SUMIFS(условия!56:56,условия!$7:$7,"&lt;="&amp;BS$8,условия!$8:$8,"&gt;="&amp;BS$8))</f>
        <v>9600.0000000000018</v>
      </c>
      <c r="BT181" s="21">
        <f>IF(BT$8="",0,BT177*условия!$R60*SUMIFS(условия!56:56,условия!$7:$7,"&lt;="&amp;BT$8,условия!$8:$8,"&gt;="&amp;BT$8))</f>
        <v>9600.0000000000018</v>
      </c>
      <c r="BU181" s="21">
        <f>IF(BU$8="",0,BU177*условия!$R60*SUMIFS(условия!56:56,условия!$7:$7,"&lt;="&amp;BU$8,условия!$8:$8,"&gt;="&amp;BU$8))</f>
        <v>9600.0000000000018</v>
      </c>
      <c r="BV181" s="21">
        <f>IF(BV$8="",0,BV177*условия!$R60*SUMIFS(условия!56:56,условия!$7:$7,"&lt;="&amp;BV$8,условия!$8:$8,"&gt;="&amp;BV$8))</f>
        <v>9600.0000000000018</v>
      </c>
      <c r="BW181" s="21">
        <f>IF(BW$8="",0,BW177*условия!$R60*SUMIFS(условия!56:56,условия!$7:$7,"&lt;="&amp;BW$8,условия!$8:$8,"&gt;="&amp;BW$8))</f>
        <v>9600.0000000000018</v>
      </c>
      <c r="BX181" s="21">
        <f>IF(BX$8="",0,BX177*условия!$R60*SUMIFS(условия!56:56,условия!$7:$7,"&lt;="&amp;BX$8,условия!$8:$8,"&gt;="&amp;BX$8))</f>
        <v>9600.0000000000018</v>
      </c>
      <c r="BY181" s="21">
        <f>IF(BY$8="",0,BY177*условия!$R60*SUMIFS(условия!56:56,условия!$7:$7,"&lt;="&amp;BY$8,условия!$8:$8,"&gt;="&amp;BY$8))</f>
        <v>9600.0000000000018</v>
      </c>
      <c r="BZ181" s="21">
        <f>IF(BZ$8="",0,BZ177*условия!$R60*SUMIFS(условия!56:56,условия!$7:$7,"&lt;="&amp;BZ$8,условия!$8:$8,"&gt;="&amp;BZ$8))</f>
        <v>9600.0000000000018</v>
      </c>
      <c r="CA181" s="21">
        <f>IF(CA$8="",0,CA177*условия!$R60*SUMIFS(условия!56:56,условия!$7:$7,"&lt;="&amp;CA$8,условия!$8:$8,"&gt;="&amp;CA$8))</f>
        <v>9600.0000000000018</v>
      </c>
      <c r="CB181" s="21">
        <f>IF(CB$8="",0,CB177*условия!$R60*SUMIFS(условия!56:56,условия!$7:$7,"&lt;="&amp;CB$8,условия!$8:$8,"&gt;="&amp;CB$8))</f>
        <v>20999.999999999996</v>
      </c>
      <c r="CC181" s="21">
        <f>IF(CC$8="",0,CC177*условия!$R60*SUMIFS(условия!56:56,условия!$7:$7,"&lt;="&amp;CC$8,условия!$8:$8,"&gt;="&amp;CC$8))</f>
        <v>20999.999999999996</v>
      </c>
      <c r="CD181" s="21">
        <f>IF(CD$8="",0,CD177*условия!$R60*SUMIFS(условия!56:56,условия!$7:$7,"&lt;="&amp;CD$8,условия!$8:$8,"&gt;="&amp;CD$8))</f>
        <v>20999.999999999996</v>
      </c>
      <c r="CE181" s="21">
        <f>IF(CE$8="",0,CE177*условия!$R60*SUMIFS(условия!56:56,условия!$7:$7,"&lt;="&amp;CE$8,условия!$8:$8,"&gt;="&amp;CE$8))</f>
        <v>20999.999999999996</v>
      </c>
      <c r="CF181" s="21">
        <f>IF(CF$8="",0,CF177*условия!$R60*SUMIFS(условия!56:56,условия!$7:$7,"&lt;="&amp;CF$8,условия!$8:$8,"&gt;="&amp;CF$8))</f>
        <v>20999.999999999996</v>
      </c>
      <c r="CG181" s="21">
        <f>IF(CG$8="",0,CG177*условия!$R60*SUMIFS(условия!56:56,условия!$7:$7,"&lt;="&amp;CG$8,условия!$8:$8,"&gt;="&amp;CG$8))</f>
        <v>20999.999999999996</v>
      </c>
      <c r="CH181" s="21">
        <f>IF(CH$8="",0,CH177*условия!$R60*SUMIFS(условия!56:56,условия!$7:$7,"&lt;="&amp;CH$8,условия!$8:$8,"&gt;="&amp;CH$8))</f>
        <v>20999.999999999996</v>
      </c>
      <c r="CI181" s="21">
        <f>IF(CI$8="",0,CI177*условия!$R60*SUMIFS(условия!56:56,условия!$7:$7,"&lt;="&amp;CI$8,условия!$8:$8,"&gt;="&amp;CI$8))</f>
        <v>20999.999999999996</v>
      </c>
      <c r="CJ181" s="21">
        <f>IF(CJ$8="",0,CJ177*условия!$R60*SUMIFS(условия!56:56,условия!$7:$7,"&lt;="&amp;CJ$8,условия!$8:$8,"&gt;="&amp;CJ$8))</f>
        <v>20999.999999999996</v>
      </c>
      <c r="CK181" s="21">
        <f>IF(CK$8="",0,CK177*условия!$R60*SUMIFS(условия!56:56,условия!$7:$7,"&lt;="&amp;CK$8,условия!$8:$8,"&gt;="&amp;CK$8))</f>
        <v>20999.999999999996</v>
      </c>
      <c r="CL181" s="21">
        <f>IF(CL$8="",0,CL177*условия!$R60*SUMIFS(условия!56:56,условия!$7:$7,"&lt;="&amp;CL$8,условия!$8:$8,"&gt;="&amp;CL$8))</f>
        <v>20999.999999999996</v>
      </c>
      <c r="CM181" s="21">
        <f>IF(CM$8="",0,CM177*условия!$R60*SUMIFS(условия!56:56,условия!$7:$7,"&lt;="&amp;CM$8,условия!$8:$8,"&gt;="&amp;CM$8))</f>
        <v>20999.999999999996</v>
      </c>
      <c r="CN181" s="21">
        <f>IF(CN$8="",0,CN177*условия!$R60*SUMIFS(условия!56:56,условия!$7:$7,"&lt;="&amp;CN$8,условия!$8:$8,"&gt;="&amp;CN$8))</f>
        <v>20999.999999999996</v>
      </c>
      <c r="CO181" s="21">
        <f>IF(CO$8="",0,CO177*условия!$R60*SUMIFS(условия!56:56,условия!$7:$7,"&lt;="&amp;CO$8,условия!$8:$8,"&gt;="&amp;CO$8))</f>
        <v>20999.999999999996</v>
      </c>
      <c r="CP181" s="21">
        <f>IF(CP$8="",0,CP177*условия!$R60*SUMIFS(условия!56:56,условия!$7:$7,"&lt;="&amp;CP$8,условия!$8:$8,"&gt;="&amp;CP$8))</f>
        <v>20999.999999999996</v>
      </c>
      <c r="CQ181" s="21">
        <f>IF(CQ$8="",0,CQ177*условия!$R60*SUMIFS(условия!56:56,условия!$7:$7,"&lt;="&amp;CQ$8,условия!$8:$8,"&gt;="&amp;CQ$8))</f>
        <v>20999.999999999996</v>
      </c>
      <c r="CR181" s="21">
        <f>IF(CR$8="",0,CR177*условия!$R60*SUMIFS(условия!56:56,условия!$7:$7,"&lt;="&amp;CR$8,условия!$8:$8,"&gt;="&amp;CR$8))</f>
        <v>20999.999999999996</v>
      </c>
      <c r="CS181" s="21">
        <f>IF(CS$8="",0,CS177*условия!$R60*SUMIFS(условия!56:56,условия!$7:$7,"&lt;="&amp;CS$8,условия!$8:$8,"&gt;="&amp;CS$8))</f>
        <v>20999.999999999996</v>
      </c>
      <c r="CT181" s="21">
        <f>IF(CT$8="",0,CT177*условия!$R60*SUMIFS(условия!56:56,условия!$7:$7,"&lt;="&amp;CT$8,условия!$8:$8,"&gt;="&amp;CT$8))</f>
        <v>20999.999999999996</v>
      </c>
      <c r="CU181" s="21">
        <f>IF(CU$8="",0,CU177*условия!$R60*SUMIFS(условия!56:56,условия!$7:$7,"&lt;="&amp;CU$8,условия!$8:$8,"&gt;="&amp;CU$8))</f>
        <v>20999.999999999996</v>
      </c>
      <c r="CV181" s="21">
        <f>IF(CV$8="",0,CV177*условия!$R60*SUMIFS(условия!56:56,условия!$7:$7,"&lt;="&amp;CV$8,условия!$8:$8,"&gt;="&amp;CV$8))</f>
        <v>20999.999999999996</v>
      </c>
      <c r="CW181" s="21">
        <f>IF(CW$8="",0,CW177*условия!$R60*SUMIFS(условия!56:56,условия!$7:$7,"&lt;="&amp;CW$8,условия!$8:$8,"&gt;="&amp;CW$8))</f>
        <v>20999.999999999996</v>
      </c>
      <c r="CX181" s="21">
        <f>IF(CX$8="",0,CX177*условия!$R60*SUMIFS(условия!56:56,условия!$7:$7,"&lt;="&amp;CX$8,условия!$8:$8,"&gt;="&amp;CX$8))</f>
        <v>20999.999999999996</v>
      </c>
      <c r="CY181" s="21">
        <f>IF(CY$8="",0,CY177*условия!$R60*SUMIFS(условия!56:56,условия!$7:$7,"&lt;="&amp;CY$8,условия!$8:$8,"&gt;="&amp;CY$8))</f>
        <v>20999.999999999996</v>
      </c>
      <c r="CZ181" s="21">
        <f>IF(CZ$8="",0,CZ177*условия!$R60*SUMIFS(условия!56:56,условия!$7:$7,"&lt;="&amp;CZ$8,условия!$8:$8,"&gt;="&amp;CZ$8))</f>
        <v>20999.999999999996</v>
      </c>
      <c r="DA181" s="21">
        <f>IF(DA$8="",0,DA177*условия!$R60*SUMIFS(условия!56:56,условия!$7:$7,"&lt;="&amp;DA$8,условия!$8:$8,"&gt;="&amp;DA$8))</f>
        <v>20999.999999999996</v>
      </c>
      <c r="DB181" s="21">
        <f>IF(DB$8="",0,DB177*условия!$R60*SUMIFS(условия!56:56,условия!$7:$7,"&lt;="&amp;DB$8,условия!$8:$8,"&gt;="&amp;DB$8))</f>
        <v>20999.999999999996</v>
      </c>
      <c r="DC181" s="21">
        <f>IF(DC$8="",0,DC177*условия!$R60*SUMIFS(условия!56:56,условия!$7:$7,"&lt;="&amp;DC$8,условия!$8:$8,"&gt;="&amp;DC$8))</f>
        <v>20999.999999999996</v>
      </c>
      <c r="DD181" s="21">
        <f>IF(DD$8="",0,DD177*условия!$R60*SUMIFS(условия!56:56,условия!$7:$7,"&lt;="&amp;DD$8,условия!$8:$8,"&gt;="&amp;DD$8))</f>
        <v>20999.999999999996</v>
      </c>
      <c r="DE181" s="21">
        <f>IF(DE$8="",0,DE177*условия!$R60*SUMIFS(условия!56:56,условия!$7:$7,"&lt;="&amp;DE$8,условия!$8:$8,"&gt;="&amp;DE$8))</f>
        <v>20999.999999999996</v>
      </c>
      <c r="DF181" s="21">
        <f>IF(DF$8="",0,DF177*условия!$R60*SUMIFS(условия!56:56,условия!$7:$7,"&lt;="&amp;DF$8,условия!$8:$8,"&gt;="&amp;DF$8))</f>
        <v>31499.999999999993</v>
      </c>
      <c r="DG181" s="21">
        <f>IF(DG$8="",0,DG177*условия!$R60*SUMIFS(условия!56:56,условия!$7:$7,"&lt;="&amp;DG$8,условия!$8:$8,"&gt;="&amp;DG$8))</f>
        <v>31499.999999999993</v>
      </c>
      <c r="DH181" s="21">
        <f>IF(DH$8="",0,DH177*условия!$R60*SUMIFS(условия!56:56,условия!$7:$7,"&lt;="&amp;DH$8,условия!$8:$8,"&gt;="&amp;DH$8))</f>
        <v>31499.999999999993</v>
      </c>
      <c r="DI181" s="21">
        <f>IF(DI$8="",0,DI177*условия!$R60*SUMIFS(условия!56:56,условия!$7:$7,"&lt;="&amp;DI$8,условия!$8:$8,"&gt;="&amp;DI$8))</f>
        <v>31499.999999999993</v>
      </c>
      <c r="DJ181" s="21">
        <f>IF(DJ$8="",0,DJ177*условия!$R60*SUMIFS(условия!56:56,условия!$7:$7,"&lt;="&amp;DJ$8,условия!$8:$8,"&gt;="&amp;DJ$8))</f>
        <v>31499.999999999993</v>
      </c>
      <c r="DK181" s="21">
        <f>IF(DK$8="",0,DK177*условия!$R60*SUMIFS(условия!56:56,условия!$7:$7,"&lt;="&amp;DK$8,условия!$8:$8,"&gt;="&amp;DK$8))</f>
        <v>31499.999999999993</v>
      </c>
      <c r="DL181" s="21">
        <f>IF(DL$8="",0,DL177*условия!$R60*SUMIFS(условия!56:56,условия!$7:$7,"&lt;="&amp;DL$8,условия!$8:$8,"&gt;="&amp;DL$8))</f>
        <v>31499.999999999993</v>
      </c>
      <c r="DM181" s="21">
        <f>IF(DM$8="",0,DM177*условия!$R60*SUMIFS(условия!56:56,условия!$7:$7,"&lt;="&amp;DM$8,условия!$8:$8,"&gt;="&amp;DM$8))</f>
        <v>31499.999999999993</v>
      </c>
      <c r="DN181" s="21">
        <f>IF(DN$8="",0,DN177*условия!$R60*SUMIFS(условия!56:56,условия!$7:$7,"&lt;="&amp;DN$8,условия!$8:$8,"&gt;="&amp;DN$8))</f>
        <v>31499.999999999993</v>
      </c>
      <c r="DO181" s="21">
        <f>IF(DO$8="",0,DO177*условия!$R60*SUMIFS(условия!56:56,условия!$7:$7,"&lt;="&amp;DO$8,условия!$8:$8,"&gt;="&amp;DO$8))</f>
        <v>31499.999999999993</v>
      </c>
      <c r="DP181" s="21">
        <f>IF(DP$8="",0,DP177*условия!$R60*SUMIFS(условия!56:56,условия!$7:$7,"&lt;="&amp;DP$8,условия!$8:$8,"&gt;="&amp;DP$8))</f>
        <v>31499.999999999993</v>
      </c>
      <c r="DQ181" s="21">
        <f>IF(DQ$8="",0,DQ177*условия!$R60*SUMIFS(условия!56:56,условия!$7:$7,"&lt;="&amp;DQ$8,условия!$8:$8,"&gt;="&amp;DQ$8))</f>
        <v>31499.999999999993</v>
      </c>
      <c r="DR181" s="21">
        <f>IF(DR$8="",0,DR177*условия!$R60*SUMIFS(условия!56:56,условия!$7:$7,"&lt;="&amp;DR$8,условия!$8:$8,"&gt;="&amp;DR$8))</f>
        <v>31499.999999999993</v>
      </c>
      <c r="DS181" s="21">
        <f>IF(DS$8="",0,DS177*условия!$R60*SUMIFS(условия!56:56,условия!$7:$7,"&lt;="&amp;DS$8,условия!$8:$8,"&gt;="&amp;DS$8))</f>
        <v>31499.999999999993</v>
      </c>
      <c r="DT181" s="21">
        <f>IF(DT$8="",0,DT177*условия!$R60*SUMIFS(условия!56:56,условия!$7:$7,"&lt;="&amp;DT$8,условия!$8:$8,"&gt;="&amp;DT$8))</f>
        <v>31499.999999999993</v>
      </c>
      <c r="DU181" s="21">
        <f>IF(DU$8="",0,DU177*условия!$R60*SUMIFS(условия!56:56,условия!$7:$7,"&lt;="&amp;DU$8,условия!$8:$8,"&gt;="&amp;DU$8))</f>
        <v>31499.999999999993</v>
      </c>
      <c r="DV181" s="21">
        <f>IF(DV$8="",0,DV177*условия!$R60*SUMIFS(условия!56:56,условия!$7:$7,"&lt;="&amp;DV$8,условия!$8:$8,"&gt;="&amp;DV$8))</f>
        <v>31499.999999999993</v>
      </c>
      <c r="DW181" s="21">
        <f>IF(DW$8="",0,DW177*условия!$R60*SUMIFS(условия!56:56,условия!$7:$7,"&lt;="&amp;DW$8,условия!$8:$8,"&gt;="&amp;DW$8))</f>
        <v>31499.999999999993</v>
      </c>
      <c r="DX181" s="21">
        <f>IF(DX$8="",0,DX177*условия!$R60*SUMIFS(условия!56:56,условия!$7:$7,"&lt;="&amp;DX$8,условия!$8:$8,"&gt;="&amp;DX$8))</f>
        <v>31499.999999999993</v>
      </c>
      <c r="DY181" s="21">
        <f>IF(DY$8="",0,DY177*условия!$R60*SUMIFS(условия!56:56,условия!$7:$7,"&lt;="&amp;DY$8,условия!$8:$8,"&gt;="&amp;DY$8))</f>
        <v>31499.999999999993</v>
      </c>
      <c r="DZ181" s="21">
        <f>IF(DZ$8="",0,DZ177*условия!$R60*SUMIFS(условия!56:56,условия!$7:$7,"&lt;="&amp;DZ$8,условия!$8:$8,"&gt;="&amp;DZ$8))</f>
        <v>31499.999999999993</v>
      </c>
      <c r="EA181" s="21">
        <f>IF(EA$8="",0,EA177*условия!$R60*SUMIFS(условия!56:56,условия!$7:$7,"&lt;="&amp;EA$8,условия!$8:$8,"&gt;="&amp;EA$8))</f>
        <v>31499.999999999993</v>
      </c>
      <c r="EB181" s="21">
        <f>IF(EB$8="",0,EB177*условия!$R60*SUMIFS(условия!56:56,условия!$7:$7,"&lt;="&amp;EB$8,условия!$8:$8,"&gt;="&amp;EB$8))</f>
        <v>31499.999999999993</v>
      </c>
      <c r="EC181" s="21">
        <f>IF(EC$8="",0,EC177*условия!$R60*SUMIFS(условия!56:56,условия!$7:$7,"&lt;="&amp;EC$8,условия!$8:$8,"&gt;="&amp;EC$8))</f>
        <v>31499.999999999993</v>
      </c>
      <c r="ED181" s="21">
        <f>IF(ED$8="",0,ED177*условия!$R60*SUMIFS(условия!56:56,условия!$7:$7,"&lt;="&amp;ED$8,условия!$8:$8,"&gt;="&amp;ED$8))</f>
        <v>31499.999999999993</v>
      </c>
      <c r="EE181" s="21">
        <f>IF(EE$8="",0,EE177*условия!$R60*SUMIFS(условия!56:56,условия!$7:$7,"&lt;="&amp;EE$8,условия!$8:$8,"&gt;="&amp;EE$8))</f>
        <v>31499.999999999993</v>
      </c>
      <c r="EF181" s="21">
        <f>IF(EF$8="",0,EF177*условия!$R60*SUMIFS(условия!56:56,условия!$7:$7,"&lt;="&amp;EF$8,условия!$8:$8,"&gt;="&amp;EF$8))</f>
        <v>31499.999999999993</v>
      </c>
      <c r="EG181" s="21">
        <f>IF(EG$8="",0,EG177*условия!$R60*SUMIFS(условия!56:56,условия!$7:$7,"&lt;="&amp;EG$8,условия!$8:$8,"&gt;="&amp;EG$8))</f>
        <v>31499.999999999993</v>
      </c>
      <c r="EH181" s="21">
        <f>IF(EH$8="",0,EH177*условия!$R60*SUMIFS(условия!56:56,условия!$7:$7,"&lt;="&amp;EH$8,условия!$8:$8,"&gt;="&amp;EH$8))</f>
        <v>31499.999999999993</v>
      </c>
      <c r="EI181" s="21">
        <f>IF(EI$8="",0,EI177*условия!$R60*SUMIFS(условия!56:56,условия!$7:$7,"&lt;="&amp;EI$8,условия!$8:$8,"&gt;="&amp;EI$8))</f>
        <v>31499.999999999993</v>
      </c>
      <c r="EJ181" s="21">
        <f>IF(EJ$8="",0,EJ177*условия!$R60*SUMIFS(условия!56:56,условия!$7:$7,"&lt;="&amp;EJ$8,условия!$8:$8,"&gt;="&amp;EJ$8))</f>
        <v>31499.999999999993</v>
      </c>
      <c r="EK181" s="21">
        <f>IF(EK$8="",0,EK177*условия!$R60*SUMIFS(условия!56:56,условия!$7:$7,"&lt;="&amp;EK$8,условия!$8:$8,"&gt;="&amp;EK$8))</f>
        <v>20999.999999999996</v>
      </c>
      <c r="EL181" s="21">
        <f>IF(EL$8="",0,EL177*условия!$R60*SUMIFS(условия!56:56,условия!$7:$7,"&lt;="&amp;EL$8,условия!$8:$8,"&gt;="&amp;EL$8))</f>
        <v>20999.999999999996</v>
      </c>
      <c r="EM181" s="21">
        <f>IF(EM$8="",0,EM177*условия!$R60*SUMIFS(условия!56:56,условия!$7:$7,"&lt;="&amp;EM$8,условия!$8:$8,"&gt;="&amp;EM$8))</f>
        <v>20999.999999999996</v>
      </c>
      <c r="EN181" s="21">
        <f>IF(EN$8="",0,EN177*условия!$R60*SUMIFS(условия!56:56,условия!$7:$7,"&lt;="&amp;EN$8,условия!$8:$8,"&gt;="&amp;EN$8))</f>
        <v>20999.999999999996</v>
      </c>
      <c r="EO181" s="21">
        <f>IF(EO$8="",0,EO177*условия!$R60*SUMIFS(условия!56:56,условия!$7:$7,"&lt;="&amp;EO$8,условия!$8:$8,"&gt;="&amp;EO$8))</f>
        <v>20999.999999999996</v>
      </c>
      <c r="EP181" s="21">
        <f>IF(EP$8="",0,EP177*условия!$R60*SUMIFS(условия!56:56,условия!$7:$7,"&lt;="&amp;EP$8,условия!$8:$8,"&gt;="&amp;EP$8))</f>
        <v>20999.999999999996</v>
      </c>
      <c r="EQ181" s="21">
        <f>IF(EQ$8="",0,EQ177*условия!$R60*SUMIFS(условия!56:56,условия!$7:$7,"&lt;="&amp;EQ$8,условия!$8:$8,"&gt;="&amp;EQ$8))</f>
        <v>20999.999999999996</v>
      </c>
      <c r="ER181" s="21">
        <f>IF(ER$8="",0,ER177*условия!$R60*SUMIFS(условия!56:56,условия!$7:$7,"&lt;="&amp;ER$8,условия!$8:$8,"&gt;="&amp;ER$8))</f>
        <v>20999.999999999996</v>
      </c>
      <c r="ES181" s="21">
        <f>IF(ES$8="",0,ES177*условия!$R60*SUMIFS(условия!56:56,условия!$7:$7,"&lt;="&amp;ES$8,условия!$8:$8,"&gt;="&amp;ES$8))</f>
        <v>20999.999999999996</v>
      </c>
      <c r="ET181" s="21">
        <f>IF(ET$8="",0,ET177*условия!$R60*SUMIFS(условия!56:56,условия!$7:$7,"&lt;="&amp;ET$8,условия!$8:$8,"&gt;="&amp;ET$8))</f>
        <v>20999.999999999996</v>
      </c>
      <c r="EU181" s="21">
        <f>IF(EU$8="",0,EU177*условия!$R60*SUMIFS(условия!56:56,условия!$7:$7,"&lt;="&amp;EU$8,условия!$8:$8,"&gt;="&amp;EU$8))</f>
        <v>20999.999999999996</v>
      </c>
      <c r="EV181" s="21">
        <f>IF(EV$8="",0,EV177*условия!$R60*SUMIFS(условия!56:56,условия!$7:$7,"&lt;="&amp;EV$8,условия!$8:$8,"&gt;="&amp;EV$8))</f>
        <v>20999.999999999996</v>
      </c>
      <c r="EW181" s="21">
        <f>IF(EW$8="",0,EW177*условия!$R60*SUMIFS(условия!56:56,условия!$7:$7,"&lt;="&amp;EW$8,условия!$8:$8,"&gt;="&amp;EW$8))</f>
        <v>20999.999999999996</v>
      </c>
      <c r="EX181" s="21">
        <f>IF(EX$8="",0,EX177*условия!$R60*SUMIFS(условия!56:56,условия!$7:$7,"&lt;="&amp;EX$8,условия!$8:$8,"&gt;="&amp;EX$8))</f>
        <v>20999.999999999996</v>
      </c>
      <c r="EY181" s="21">
        <f>IF(EY$8="",0,EY177*условия!$R60*SUMIFS(условия!56:56,условия!$7:$7,"&lt;="&amp;EY$8,условия!$8:$8,"&gt;="&amp;EY$8))</f>
        <v>20999.999999999996</v>
      </c>
      <c r="EZ181" s="21">
        <f>IF(EZ$8="",0,EZ177*условия!$R60*SUMIFS(условия!56:56,условия!$7:$7,"&lt;="&amp;EZ$8,условия!$8:$8,"&gt;="&amp;EZ$8))</f>
        <v>20999.999999999996</v>
      </c>
      <c r="FA181" s="21">
        <f>IF(FA$8="",0,FA177*условия!$R60*SUMIFS(условия!56:56,условия!$7:$7,"&lt;="&amp;FA$8,условия!$8:$8,"&gt;="&amp;FA$8))</f>
        <v>20999.999999999996</v>
      </c>
      <c r="FB181" s="21">
        <f>IF(FB$8="",0,FB177*условия!$R60*SUMIFS(условия!56:56,условия!$7:$7,"&lt;="&amp;FB$8,условия!$8:$8,"&gt;="&amp;FB$8))</f>
        <v>20999.999999999996</v>
      </c>
      <c r="FC181" s="21">
        <f>IF(FC$8="",0,FC177*условия!$R60*SUMIFS(условия!56:56,условия!$7:$7,"&lt;="&amp;FC$8,условия!$8:$8,"&gt;="&amp;FC$8))</f>
        <v>20999.999999999996</v>
      </c>
      <c r="FD181" s="21">
        <f>IF(FD$8="",0,FD177*условия!$R60*SUMIFS(условия!56:56,условия!$7:$7,"&lt;="&amp;FD$8,условия!$8:$8,"&gt;="&amp;FD$8))</f>
        <v>20999.999999999996</v>
      </c>
      <c r="FE181" s="21">
        <f>IF(FE$8="",0,FE177*условия!$R60*SUMIFS(условия!56:56,условия!$7:$7,"&lt;="&amp;FE$8,условия!$8:$8,"&gt;="&amp;FE$8))</f>
        <v>20999.999999999996</v>
      </c>
      <c r="FF181" s="21">
        <f>IF(FF$8="",0,FF177*условия!$R60*SUMIFS(условия!56:56,условия!$7:$7,"&lt;="&amp;FF$8,условия!$8:$8,"&gt;="&amp;FF$8))</f>
        <v>20999.999999999996</v>
      </c>
      <c r="FG181" s="21">
        <f>IF(FG$8="",0,FG177*условия!$R60*SUMIFS(условия!56:56,условия!$7:$7,"&lt;="&amp;FG$8,условия!$8:$8,"&gt;="&amp;FG$8))</f>
        <v>20999.999999999996</v>
      </c>
      <c r="FH181" s="21">
        <f>IF(FH$8="",0,FH177*условия!$R60*SUMIFS(условия!56:56,условия!$7:$7,"&lt;="&amp;FH$8,условия!$8:$8,"&gt;="&amp;FH$8))</f>
        <v>20999.999999999996</v>
      </c>
      <c r="FI181" s="21">
        <f>IF(FI$8="",0,FI177*условия!$R60*SUMIFS(условия!56:56,условия!$7:$7,"&lt;="&amp;FI$8,условия!$8:$8,"&gt;="&amp;FI$8))</f>
        <v>20999.999999999996</v>
      </c>
      <c r="FJ181" s="21">
        <f>IF(FJ$8="",0,FJ177*условия!$R60*SUMIFS(условия!56:56,условия!$7:$7,"&lt;="&amp;FJ$8,условия!$8:$8,"&gt;="&amp;FJ$8))</f>
        <v>20999.999999999996</v>
      </c>
      <c r="FK181" s="21">
        <f>IF(FK$8="",0,FK177*условия!$R60*SUMIFS(условия!56:56,условия!$7:$7,"&lt;="&amp;FK$8,условия!$8:$8,"&gt;="&amp;FK$8))</f>
        <v>20999.999999999996</v>
      </c>
      <c r="FL181" s="21">
        <f>IF(FL$8="",0,FL177*условия!$R60*SUMIFS(условия!56:56,условия!$7:$7,"&lt;="&amp;FL$8,условия!$8:$8,"&gt;="&amp;FL$8))</f>
        <v>20999.999999999996</v>
      </c>
      <c r="FM181" s="21">
        <f>IF(FM$8="",0,FM177*условия!$R60*SUMIFS(условия!56:56,условия!$7:$7,"&lt;="&amp;FM$8,условия!$8:$8,"&gt;="&amp;FM$8))</f>
        <v>20999.999999999996</v>
      </c>
      <c r="FN181" s="21">
        <f>IF(FN$8="",0,FN177*условия!$R60*SUMIFS(условия!56:56,условия!$7:$7,"&lt;="&amp;FN$8,условия!$8:$8,"&gt;="&amp;FN$8))</f>
        <v>20999.999999999996</v>
      </c>
      <c r="FO181" s="21">
        <f>IF(FO$8="",0,FO177*условия!$R60*SUMIFS(условия!56:56,условия!$7:$7,"&lt;="&amp;FO$8,условия!$8:$8,"&gt;="&amp;FO$8))</f>
        <v>27000.000000000004</v>
      </c>
      <c r="FP181" s="21">
        <f>IF(FP$8="",0,FP177*условия!$R60*SUMIFS(условия!56:56,условия!$7:$7,"&lt;="&amp;FP$8,условия!$8:$8,"&gt;="&amp;FP$8))</f>
        <v>27000.000000000004</v>
      </c>
      <c r="FQ181" s="21">
        <f>IF(FQ$8="",0,FQ177*условия!$R60*SUMIFS(условия!56:56,условия!$7:$7,"&lt;="&amp;FQ$8,условия!$8:$8,"&gt;="&amp;FQ$8))</f>
        <v>27000.000000000004</v>
      </c>
      <c r="FR181" s="21">
        <f>IF(FR$8="",0,FR177*условия!$R60*SUMIFS(условия!56:56,условия!$7:$7,"&lt;="&amp;FR$8,условия!$8:$8,"&gt;="&amp;FR$8))</f>
        <v>27000.000000000004</v>
      </c>
      <c r="FS181" s="21">
        <f>IF(FS$8="",0,FS177*условия!$R60*SUMIFS(условия!56:56,условия!$7:$7,"&lt;="&amp;FS$8,условия!$8:$8,"&gt;="&amp;FS$8))</f>
        <v>27000.000000000004</v>
      </c>
      <c r="FT181" s="21">
        <f>IF(FT$8="",0,FT177*условия!$R60*SUMIFS(условия!56:56,условия!$7:$7,"&lt;="&amp;FT$8,условия!$8:$8,"&gt;="&amp;FT$8))</f>
        <v>27000.000000000004</v>
      </c>
      <c r="FU181" s="21">
        <f>IF(FU$8="",0,FU177*условия!$R60*SUMIFS(условия!56:56,условия!$7:$7,"&lt;="&amp;FU$8,условия!$8:$8,"&gt;="&amp;FU$8))</f>
        <v>27000.000000000004</v>
      </c>
      <c r="FV181" s="21">
        <f>IF(FV$8="",0,FV177*условия!$R60*SUMIFS(условия!56:56,условия!$7:$7,"&lt;="&amp;FV$8,условия!$8:$8,"&gt;="&amp;FV$8))</f>
        <v>27000.000000000004</v>
      </c>
      <c r="FW181" s="21">
        <f>IF(FW$8="",0,FW177*условия!$R60*SUMIFS(условия!56:56,условия!$7:$7,"&lt;="&amp;FW$8,условия!$8:$8,"&gt;="&amp;FW$8))</f>
        <v>27000.000000000004</v>
      </c>
      <c r="FX181" s="21">
        <f>IF(FX$8="",0,FX177*условия!$R60*SUMIFS(условия!56:56,условия!$7:$7,"&lt;="&amp;FX$8,условия!$8:$8,"&gt;="&amp;FX$8))</f>
        <v>27000.000000000004</v>
      </c>
      <c r="FY181" s="21">
        <f>IF(FY$8="",0,FY177*условия!$R60*SUMIFS(условия!56:56,условия!$7:$7,"&lt;="&amp;FY$8,условия!$8:$8,"&gt;="&amp;FY$8))</f>
        <v>27000.000000000004</v>
      </c>
      <c r="FZ181" s="21">
        <f>IF(FZ$8="",0,FZ177*условия!$R60*SUMIFS(условия!56:56,условия!$7:$7,"&lt;="&amp;FZ$8,условия!$8:$8,"&gt;="&amp;FZ$8))</f>
        <v>27000.000000000004</v>
      </c>
      <c r="GA181" s="21">
        <f>IF(GA$8="",0,GA177*условия!$R60*SUMIFS(условия!56:56,условия!$7:$7,"&lt;="&amp;GA$8,условия!$8:$8,"&gt;="&amp;GA$8))</f>
        <v>27000.000000000004</v>
      </c>
      <c r="GB181" s="21">
        <f>IF(GB$8="",0,GB177*условия!$R60*SUMIFS(условия!56:56,условия!$7:$7,"&lt;="&amp;GB$8,условия!$8:$8,"&gt;="&amp;GB$8))</f>
        <v>27000.000000000004</v>
      </c>
      <c r="GC181" s="21">
        <f>IF(GC$8="",0,GC177*условия!$R60*SUMIFS(условия!56:56,условия!$7:$7,"&lt;="&amp;GC$8,условия!$8:$8,"&gt;="&amp;GC$8))</f>
        <v>27000.000000000004</v>
      </c>
      <c r="GD181" s="21">
        <f>IF(GD$8="",0,GD177*условия!$R60*SUMIFS(условия!56:56,условия!$7:$7,"&lt;="&amp;GD$8,условия!$8:$8,"&gt;="&amp;GD$8))</f>
        <v>27000.000000000004</v>
      </c>
      <c r="GE181" s="21">
        <f>IF(GE$8="",0,GE177*условия!$R60*SUMIFS(условия!56:56,условия!$7:$7,"&lt;="&amp;GE$8,условия!$8:$8,"&gt;="&amp;GE$8))</f>
        <v>27000.000000000004</v>
      </c>
      <c r="GF181" s="21">
        <f>IF(GF$8="",0,GF177*условия!$R60*SUMIFS(условия!56:56,условия!$7:$7,"&lt;="&amp;GF$8,условия!$8:$8,"&gt;="&amp;GF$8))</f>
        <v>27000.000000000004</v>
      </c>
      <c r="GG181" s="21">
        <f>IF(GG$8="",0,GG177*условия!$R60*SUMIFS(условия!56:56,условия!$7:$7,"&lt;="&amp;GG$8,условия!$8:$8,"&gt;="&amp;GG$8))</f>
        <v>27000.000000000004</v>
      </c>
      <c r="GH181" s="21">
        <f>IF(GH$8="",0,GH177*условия!$R60*SUMIFS(условия!56:56,условия!$7:$7,"&lt;="&amp;GH$8,условия!$8:$8,"&gt;="&amp;GH$8))</f>
        <v>27000.000000000004</v>
      </c>
      <c r="GI181" s="21">
        <f>IF(GI$8="",0,GI177*условия!$R60*SUMIFS(условия!56:56,условия!$7:$7,"&lt;="&amp;GI$8,условия!$8:$8,"&gt;="&amp;GI$8))</f>
        <v>27000.000000000004</v>
      </c>
      <c r="GJ181" s="21">
        <f>IF(GJ$8="",0,GJ177*условия!$R60*SUMIFS(условия!56:56,условия!$7:$7,"&lt;="&amp;GJ$8,условия!$8:$8,"&gt;="&amp;GJ$8))</f>
        <v>27000.000000000004</v>
      </c>
      <c r="GK181" s="21">
        <f>IF(GK$8="",0,GK177*условия!$R60*SUMIFS(условия!56:56,условия!$7:$7,"&lt;="&amp;GK$8,условия!$8:$8,"&gt;="&amp;GK$8))</f>
        <v>27000.000000000004</v>
      </c>
      <c r="GL181" s="21">
        <f>IF(GL$8="",0,GL177*условия!$R60*SUMIFS(условия!56:56,условия!$7:$7,"&lt;="&amp;GL$8,условия!$8:$8,"&gt;="&amp;GL$8))</f>
        <v>27000.000000000004</v>
      </c>
      <c r="GM181" s="21">
        <f>IF(GM$8="",0,GM177*условия!$R60*SUMIFS(условия!56:56,условия!$7:$7,"&lt;="&amp;GM$8,условия!$8:$8,"&gt;="&amp;GM$8))</f>
        <v>27000.000000000004</v>
      </c>
      <c r="GN181" s="21">
        <f>IF(GN$8="",0,GN177*условия!$R60*SUMIFS(условия!56:56,условия!$7:$7,"&lt;="&amp;GN$8,условия!$8:$8,"&gt;="&amp;GN$8))</f>
        <v>27000.000000000004</v>
      </c>
      <c r="GO181" s="21">
        <f>IF(GO$8="",0,GO177*условия!$R60*SUMIFS(условия!56:56,условия!$7:$7,"&lt;="&amp;GO$8,условия!$8:$8,"&gt;="&amp;GO$8))</f>
        <v>27000.000000000004</v>
      </c>
      <c r="GP181" s="21">
        <f>IF(GP$8="",0,GP177*условия!$R60*SUMIFS(условия!56:56,условия!$7:$7,"&lt;="&amp;GP$8,условия!$8:$8,"&gt;="&amp;GP$8))</f>
        <v>27000.000000000004</v>
      </c>
      <c r="GQ181" s="21">
        <f>IF(GQ$8="",0,GQ177*условия!$R60*SUMIFS(условия!56:56,условия!$7:$7,"&lt;="&amp;GQ$8,условия!$8:$8,"&gt;="&amp;GQ$8))</f>
        <v>27000.000000000004</v>
      </c>
      <c r="GR181" s="21">
        <f>IF(GR$8="",0,GR177*условия!$R60*SUMIFS(условия!56:56,условия!$7:$7,"&lt;="&amp;GR$8,условия!$8:$8,"&gt;="&amp;GR$8))</f>
        <v>27000.000000000004</v>
      </c>
      <c r="GS181" s="21">
        <f>IF(GS$8="",0,GS177*условия!$R60*SUMIFS(условия!56:56,условия!$7:$7,"&lt;="&amp;GS$8,условия!$8:$8,"&gt;="&amp;GS$8))</f>
        <v>27000.000000000004</v>
      </c>
      <c r="GT181" s="21">
        <f>IF(GT$8="",0,GT177*условия!$R60*SUMIFS(условия!56:56,условия!$7:$7,"&lt;="&amp;GT$8,условия!$8:$8,"&gt;="&amp;GT$8))</f>
        <v>33000</v>
      </c>
      <c r="GU181" s="21">
        <f>IF(GU$8="",0,GU177*условия!$R60*SUMIFS(условия!56:56,условия!$7:$7,"&lt;="&amp;GU$8,условия!$8:$8,"&gt;="&amp;GU$8))</f>
        <v>33000</v>
      </c>
      <c r="GV181" s="21">
        <f>IF(GV$8="",0,GV177*условия!$R60*SUMIFS(условия!56:56,условия!$7:$7,"&lt;="&amp;GV$8,условия!$8:$8,"&gt;="&amp;GV$8))</f>
        <v>33000</v>
      </c>
      <c r="GW181" s="21">
        <f>IF(GW$8="",0,GW177*условия!$R60*SUMIFS(условия!56:56,условия!$7:$7,"&lt;="&amp;GW$8,условия!$8:$8,"&gt;="&amp;GW$8))</f>
        <v>33000</v>
      </c>
      <c r="GX181" s="21">
        <f>IF(GX$8="",0,GX177*условия!$R60*SUMIFS(условия!56:56,условия!$7:$7,"&lt;="&amp;GX$8,условия!$8:$8,"&gt;="&amp;GX$8))</f>
        <v>33000</v>
      </c>
      <c r="GY181" s="21">
        <f>IF(GY$8="",0,GY177*условия!$R60*SUMIFS(условия!56:56,условия!$7:$7,"&lt;="&amp;GY$8,условия!$8:$8,"&gt;="&amp;GY$8))</f>
        <v>33000</v>
      </c>
      <c r="GZ181" s="21">
        <f>IF(GZ$8="",0,GZ177*условия!$R60*SUMIFS(условия!56:56,условия!$7:$7,"&lt;="&amp;GZ$8,условия!$8:$8,"&gt;="&amp;GZ$8))</f>
        <v>33000</v>
      </c>
      <c r="HA181" s="21">
        <f>IF(HA$8="",0,HA177*условия!$R60*SUMIFS(условия!56:56,условия!$7:$7,"&lt;="&amp;HA$8,условия!$8:$8,"&gt;="&amp;HA$8))</f>
        <v>33000</v>
      </c>
      <c r="HB181" s="21">
        <f>IF(HB$8="",0,HB177*условия!$R60*SUMIFS(условия!56:56,условия!$7:$7,"&lt;="&amp;HB$8,условия!$8:$8,"&gt;="&amp;HB$8))</f>
        <v>33000</v>
      </c>
      <c r="HC181" s="21">
        <f>IF(HC$8="",0,HC177*условия!$R60*SUMIFS(условия!56:56,условия!$7:$7,"&lt;="&amp;HC$8,условия!$8:$8,"&gt;="&amp;HC$8))</f>
        <v>33000</v>
      </c>
      <c r="HD181" s="21">
        <f>IF(HD$8="",0,HD177*условия!$R60*SUMIFS(условия!56:56,условия!$7:$7,"&lt;="&amp;HD$8,условия!$8:$8,"&gt;="&amp;HD$8))</f>
        <v>33000</v>
      </c>
      <c r="HE181" s="21">
        <f>IF(HE$8="",0,HE177*условия!$R60*SUMIFS(условия!56:56,условия!$7:$7,"&lt;="&amp;HE$8,условия!$8:$8,"&gt;="&amp;HE$8))</f>
        <v>33000</v>
      </c>
      <c r="HF181" s="21">
        <f>IF(HF$8="",0,HF177*условия!$R60*SUMIFS(условия!56:56,условия!$7:$7,"&lt;="&amp;HF$8,условия!$8:$8,"&gt;="&amp;HF$8))</f>
        <v>33000</v>
      </c>
      <c r="HG181" s="21">
        <f>IF(HG$8="",0,HG177*условия!$R60*SUMIFS(условия!56:56,условия!$7:$7,"&lt;="&amp;HG$8,условия!$8:$8,"&gt;="&amp;HG$8))</f>
        <v>33000</v>
      </c>
      <c r="HH181" s="21">
        <f>IF(HH$8="",0,HH177*условия!$R60*SUMIFS(условия!56:56,условия!$7:$7,"&lt;="&amp;HH$8,условия!$8:$8,"&gt;="&amp;HH$8))</f>
        <v>33000</v>
      </c>
      <c r="HI181" s="21">
        <f>IF(HI$8="",0,HI177*условия!$R60*SUMIFS(условия!56:56,условия!$7:$7,"&lt;="&amp;HI$8,условия!$8:$8,"&gt;="&amp;HI$8))</f>
        <v>33000</v>
      </c>
      <c r="HJ181" s="21">
        <f>IF(HJ$8="",0,HJ177*условия!$R60*SUMIFS(условия!56:56,условия!$7:$7,"&lt;="&amp;HJ$8,условия!$8:$8,"&gt;="&amp;HJ$8))</f>
        <v>33000</v>
      </c>
      <c r="HK181" s="21">
        <f>IF(HK$8="",0,HK177*условия!$R60*SUMIFS(условия!56:56,условия!$7:$7,"&lt;="&amp;HK$8,условия!$8:$8,"&gt;="&amp;HK$8))</f>
        <v>33000</v>
      </c>
      <c r="HL181" s="21">
        <f>IF(HL$8="",0,HL177*условия!$R60*SUMIFS(условия!56:56,условия!$7:$7,"&lt;="&amp;HL$8,условия!$8:$8,"&gt;="&amp;HL$8))</f>
        <v>33000</v>
      </c>
      <c r="HM181" s="21">
        <f>IF(HM$8="",0,HM177*условия!$R60*SUMIFS(условия!56:56,условия!$7:$7,"&lt;="&amp;HM$8,условия!$8:$8,"&gt;="&amp;HM$8))</f>
        <v>33000</v>
      </c>
      <c r="HN181" s="21">
        <f>IF(HN$8="",0,HN177*условия!$R60*SUMIFS(условия!56:56,условия!$7:$7,"&lt;="&amp;HN$8,условия!$8:$8,"&gt;="&amp;HN$8))</f>
        <v>33000</v>
      </c>
      <c r="HO181" s="21">
        <f>IF(HO$8="",0,HO177*условия!$R60*SUMIFS(условия!56:56,условия!$7:$7,"&lt;="&amp;HO$8,условия!$8:$8,"&gt;="&amp;HO$8))</f>
        <v>33000</v>
      </c>
      <c r="HP181" s="21">
        <f>IF(HP$8="",0,HP177*условия!$R60*SUMIFS(условия!56:56,условия!$7:$7,"&lt;="&amp;HP$8,условия!$8:$8,"&gt;="&amp;HP$8))</f>
        <v>33000</v>
      </c>
      <c r="HQ181" s="21">
        <f>IF(HQ$8="",0,HQ177*условия!$R60*SUMIFS(условия!56:56,условия!$7:$7,"&lt;="&amp;HQ$8,условия!$8:$8,"&gt;="&amp;HQ$8))</f>
        <v>33000</v>
      </c>
      <c r="HR181" s="21">
        <f>IF(HR$8="",0,HR177*условия!$R60*SUMIFS(условия!56:56,условия!$7:$7,"&lt;="&amp;HR$8,условия!$8:$8,"&gt;="&amp;HR$8))</f>
        <v>33000</v>
      </c>
      <c r="HS181" s="21">
        <f>IF(HS$8="",0,HS177*условия!$R60*SUMIFS(условия!56:56,условия!$7:$7,"&lt;="&amp;HS$8,условия!$8:$8,"&gt;="&amp;HS$8))</f>
        <v>33000</v>
      </c>
      <c r="HT181" s="21">
        <f>IF(HT$8="",0,HT177*условия!$R60*SUMIFS(условия!56:56,условия!$7:$7,"&lt;="&amp;HT$8,условия!$8:$8,"&gt;="&amp;HT$8))</f>
        <v>33000</v>
      </c>
      <c r="HU181" s="21">
        <f>IF(HU$8="",0,HU177*условия!$R60*SUMIFS(условия!56:56,условия!$7:$7,"&lt;="&amp;HU$8,условия!$8:$8,"&gt;="&amp;HU$8))</f>
        <v>33000</v>
      </c>
      <c r="HV181" s="21">
        <f>IF(HV$8="",0,HV177*условия!$R60*SUMIFS(условия!56:56,условия!$7:$7,"&lt;="&amp;HV$8,условия!$8:$8,"&gt;="&amp;HV$8))</f>
        <v>33000</v>
      </c>
      <c r="HW181" s="21">
        <f>IF(HW$8="",0,HW177*условия!$R60*SUMIFS(условия!56:56,условия!$7:$7,"&lt;="&amp;HW$8,условия!$8:$8,"&gt;="&amp;HW$8))</f>
        <v>33000</v>
      </c>
      <c r="HX181" s="21">
        <f>IF(HX$8="",0,HX177*условия!$R60*SUMIFS(условия!56:56,условия!$7:$7,"&lt;="&amp;HX$8,условия!$8:$8,"&gt;="&amp;HX$8))</f>
        <v>33000</v>
      </c>
      <c r="HY181" s="21">
        <f>IF(HY$8="",0,HY177*условия!$R60*SUMIFS(условия!56:56,условия!$7:$7,"&lt;="&amp;HY$8,условия!$8:$8,"&gt;="&amp;HY$8))</f>
        <v>51000</v>
      </c>
      <c r="HZ181" s="21">
        <f>IF(HZ$8="",0,HZ177*условия!$R60*SUMIFS(условия!56:56,условия!$7:$7,"&lt;="&amp;HZ$8,условия!$8:$8,"&gt;="&amp;HZ$8))</f>
        <v>51000</v>
      </c>
      <c r="IA181" s="21">
        <f>IF(IA$8="",0,IA177*условия!$R60*SUMIFS(условия!56:56,условия!$7:$7,"&lt;="&amp;IA$8,условия!$8:$8,"&gt;="&amp;IA$8))</f>
        <v>51000</v>
      </c>
      <c r="IB181" s="21">
        <f>IF(IB$8="",0,IB177*условия!$R60*SUMIFS(условия!56:56,условия!$7:$7,"&lt;="&amp;IB$8,условия!$8:$8,"&gt;="&amp;IB$8))</f>
        <v>51000</v>
      </c>
      <c r="IC181" s="21">
        <f>IF(IC$8="",0,IC177*условия!$R60*SUMIFS(условия!56:56,условия!$7:$7,"&lt;="&amp;IC$8,условия!$8:$8,"&gt;="&amp;IC$8))</f>
        <v>51000</v>
      </c>
      <c r="ID181" s="21">
        <f>IF(ID$8="",0,ID177*условия!$R60*SUMIFS(условия!56:56,условия!$7:$7,"&lt;="&amp;ID$8,условия!$8:$8,"&gt;="&amp;ID$8))</f>
        <v>51000</v>
      </c>
      <c r="IE181" s="21">
        <f>IF(IE$8="",0,IE177*условия!$R60*SUMIFS(условия!56:56,условия!$7:$7,"&lt;="&amp;IE$8,условия!$8:$8,"&gt;="&amp;IE$8))</f>
        <v>51000</v>
      </c>
      <c r="IF181" s="21">
        <f>IF(IF$8="",0,IF177*условия!$R60*SUMIFS(условия!56:56,условия!$7:$7,"&lt;="&amp;IF$8,условия!$8:$8,"&gt;="&amp;IF$8))</f>
        <v>51000</v>
      </c>
      <c r="IG181" s="21">
        <f>IF(IG$8="",0,IG177*условия!$R60*SUMIFS(условия!56:56,условия!$7:$7,"&lt;="&amp;IG$8,условия!$8:$8,"&gt;="&amp;IG$8))</f>
        <v>51000</v>
      </c>
      <c r="IH181" s="21">
        <f>IF(IH$8="",0,IH177*условия!$R60*SUMIFS(условия!56:56,условия!$7:$7,"&lt;="&amp;IH$8,условия!$8:$8,"&gt;="&amp;IH$8))</f>
        <v>51000</v>
      </c>
      <c r="II181" s="21">
        <f>IF(II$8="",0,II177*условия!$R60*SUMIFS(условия!56:56,условия!$7:$7,"&lt;="&amp;II$8,условия!$8:$8,"&gt;="&amp;II$8))</f>
        <v>51000</v>
      </c>
      <c r="IJ181" s="21">
        <f>IF(IJ$8="",0,IJ177*условия!$R60*SUMIFS(условия!56:56,условия!$7:$7,"&lt;="&amp;IJ$8,условия!$8:$8,"&gt;="&amp;IJ$8))</f>
        <v>51000</v>
      </c>
      <c r="IK181" s="21">
        <f>IF(IK$8="",0,IK177*условия!$R60*SUMIFS(условия!56:56,условия!$7:$7,"&lt;="&amp;IK$8,условия!$8:$8,"&gt;="&amp;IK$8))</f>
        <v>51000</v>
      </c>
      <c r="IL181" s="21">
        <f>IF(IL$8="",0,IL177*условия!$R60*SUMIFS(условия!56:56,условия!$7:$7,"&lt;="&amp;IL$8,условия!$8:$8,"&gt;="&amp;IL$8))</f>
        <v>51000</v>
      </c>
      <c r="IM181" s="21">
        <f>IF(IM$8="",0,IM177*условия!$R60*SUMIFS(условия!56:56,условия!$7:$7,"&lt;="&amp;IM$8,условия!$8:$8,"&gt;="&amp;IM$8))</f>
        <v>51000</v>
      </c>
      <c r="IN181" s="21">
        <f>IF(IN$8="",0,IN177*условия!$R60*SUMIFS(условия!56:56,условия!$7:$7,"&lt;="&amp;IN$8,условия!$8:$8,"&gt;="&amp;IN$8))</f>
        <v>51000</v>
      </c>
      <c r="IO181" s="21">
        <f>IF(IO$8="",0,IO177*условия!$R60*SUMIFS(условия!56:56,условия!$7:$7,"&lt;="&amp;IO$8,условия!$8:$8,"&gt;="&amp;IO$8))</f>
        <v>51000</v>
      </c>
      <c r="IP181" s="21">
        <f>IF(IP$8="",0,IP177*условия!$R60*SUMIFS(условия!56:56,условия!$7:$7,"&lt;="&amp;IP$8,условия!$8:$8,"&gt;="&amp;IP$8))</f>
        <v>51000</v>
      </c>
      <c r="IQ181" s="21">
        <f>IF(IQ$8="",0,IQ177*условия!$R60*SUMIFS(условия!56:56,условия!$7:$7,"&lt;="&amp;IQ$8,условия!$8:$8,"&gt;="&amp;IQ$8))</f>
        <v>51000</v>
      </c>
      <c r="IR181" s="21">
        <f>IF(IR$8="",0,IR177*условия!$R60*SUMIFS(условия!56:56,условия!$7:$7,"&lt;="&amp;IR$8,условия!$8:$8,"&gt;="&amp;IR$8))</f>
        <v>51000</v>
      </c>
      <c r="IS181" s="21">
        <f>IF(IS$8="",0,IS177*условия!$R60*SUMIFS(условия!56:56,условия!$7:$7,"&lt;="&amp;IS$8,условия!$8:$8,"&gt;="&amp;IS$8))</f>
        <v>51000</v>
      </c>
      <c r="IT181" s="21">
        <f>IF(IT$8="",0,IT177*условия!$R60*SUMIFS(условия!56:56,условия!$7:$7,"&lt;="&amp;IT$8,условия!$8:$8,"&gt;="&amp;IT$8))</f>
        <v>51000</v>
      </c>
      <c r="IU181" s="21">
        <f>IF(IU$8="",0,IU177*условия!$R60*SUMIFS(условия!56:56,условия!$7:$7,"&lt;="&amp;IU$8,условия!$8:$8,"&gt;="&amp;IU$8))</f>
        <v>51000</v>
      </c>
      <c r="IV181" s="21">
        <f>IF(IV$8="",0,IV177*условия!$R60*SUMIFS(условия!56:56,условия!$7:$7,"&lt;="&amp;IV$8,условия!$8:$8,"&gt;="&amp;IV$8))</f>
        <v>51000</v>
      </c>
      <c r="IW181" s="21">
        <f>IF(IW$8="",0,IW177*условия!$R60*SUMIFS(условия!56:56,условия!$7:$7,"&lt;="&amp;IW$8,условия!$8:$8,"&gt;="&amp;IW$8))</f>
        <v>51000</v>
      </c>
      <c r="IX181" s="21">
        <f>IF(IX$8="",0,IX177*условия!$R60*SUMIFS(условия!56:56,условия!$7:$7,"&lt;="&amp;IX$8,условия!$8:$8,"&gt;="&amp;IX$8))</f>
        <v>51000</v>
      </c>
      <c r="IY181" s="21">
        <f>IF(IY$8="",0,IY177*условия!$R60*SUMIFS(условия!56:56,условия!$7:$7,"&lt;="&amp;IY$8,условия!$8:$8,"&gt;="&amp;IY$8))</f>
        <v>51000</v>
      </c>
      <c r="IZ181" s="21">
        <f>IF(IZ$8="",0,IZ177*условия!$R60*SUMIFS(условия!56:56,условия!$7:$7,"&lt;="&amp;IZ$8,условия!$8:$8,"&gt;="&amp;IZ$8))</f>
        <v>51000</v>
      </c>
      <c r="JA181" s="21">
        <f>IF(JA$8="",0,JA177*условия!$R60*SUMIFS(условия!56:56,условия!$7:$7,"&lt;="&amp;JA$8,условия!$8:$8,"&gt;="&amp;JA$8))</f>
        <v>66299.999999999971</v>
      </c>
      <c r="JB181" s="21">
        <f>IF(JB$8="",0,JB177*условия!$R60*SUMIFS(условия!56:56,условия!$7:$7,"&lt;="&amp;JB$8,условия!$8:$8,"&gt;="&amp;JB$8))</f>
        <v>66299.999999999971</v>
      </c>
      <c r="JC181" s="21">
        <f>IF(JC$8="",0,JC177*условия!$R60*SUMIFS(условия!56:56,условия!$7:$7,"&lt;="&amp;JC$8,условия!$8:$8,"&gt;="&amp;JC$8))</f>
        <v>66299.999999999971</v>
      </c>
      <c r="JD181" s="21">
        <f>IF(JD$8="",0,JD177*условия!$R60*SUMIFS(условия!56:56,условия!$7:$7,"&lt;="&amp;JD$8,условия!$8:$8,"&gt;="&amp;JD$8))</f>
        <v>66299.999999999971</v>
      </c>
      <c r="JE181" s="21">
        <f>IF(JE$8="",0,JE177*условия!$R60*SUMIFS(условия!56:56,условия!$7:$7,"&lt;="&amp;JE$8,условия!$8:$8,"&gt;="&amp;JE$8))</f>
        <v>66299.999999999971</v>
      </c>
      <c r="JF181" s="21">
        <f>IF(JF$8="",0,JF177*условия!$R60*SUMIFS(условия!56:56,условия!$7:$7,"&lt;="&amp;JF$8,условия!$8:$8,"&gt;="&amp;JF$8))</f>
        <v>66299.999999999971</v>
      </c>
      <c r="JG181" s="21">
        <f>IF(JG$8="",0,JG177*условия!$R60*SUMIFS(условия!56:56,условия!$7:$7,"&lt;="&amp;JG$8,условия!$8:$8,"&gt;="&amp;JG$8))</f>
        <v>66299.999999999971</v>
      </c>
      <c r="JH181" s="21">
        <f>IF(JH$8="",0,JH177*условия!$R60*SUMIFS(условия!56:56,условия!$7:$7,"&lt;="&amp;JH$8,условия!$8:$8,"&gt;="&amp;JH$8))</f>
        <v>66299.999999999971</v>
      </c>
      <c r="JI181" s="21">
        <f>IF(JI$8="",0,JI177*условия!$R60*SUMIFS(условия!56:56,условия!$7:$7,"&lt;="&amp;JI$8,условия!$8:$8,"&gt;="&amp;JI$8))</f>
        <v>66299.999999999971</v>
      </c>
      <c r="JJ181" s="21">
        <f>IF(JJ$8="",0,JJ177*условия!$R60*SUMIFS(условия!56:56,условия!$7:$7,"&lt;="&amp;JJ$8,условия!$8:$8,"&gt;="&amp;JJ$8))</f>
        <v>66299.999999999971</v>
      </c>
      <c r="JK181" s="21">
        <f>IF(JK$8="",0,JK177*условия!$R60*SUMIFS(условия!56:56,условия!$7:$7,"&lt;="&amp;JK$8,условия!$8:$8,"&gt;="&amp;JK$8))</f>
        <v>66299.999999999971</v>
      </c>
      <c r="JL181" s="21">
        <f>IF(JL$8="",0,JL177*условия!$R60*SUMIFS(условия!56:56,условия!$7:$7,"&lt;="&amp;JL$8,условия!$8:$8,"&gt;="&amp;JL$8))</f>
        <v>66299.999999999971</v>
      </c>
      <c r="JM181" s="21">
        <f>IF(JM$8="",0,JM177*условия!$R60*SUMIFS(условия!56:56,условия!$7:$7,"&lt;="&amp;JM$8,условия!$8:$8,"&gt;="&amp;JM$8))</f>
        <v>66299.999999999971</v>
      </c>
      <c r="JN181" s="21">
        <f>IF(JN$8="",0,JN177*условия!$R60*SUMIFS(условия!56:56,условия!$7:$7,"&lt;="&amp;JN$8,условия!$8:$8,"&gt;="&amp;JN$8))</f>
        <v>66299.999999999971</v>
      </c>
      <c r="JO181" s="21">
        <f>IF(JO$8="",0,JO177*условия!$R60*SUMIFS(условия!56:56,условия!$7:$7,"&lt;="&amp;JO$8,условия!$8:$8,"&gt;="&amp;JO$8))</f>
        <v>66299.999999999971</v>
      </c>
      <c r="JP181" s="21">
        <f>IF(JP$8="",0,JP177*условия!$R60*SUMIFS(условия!56:56,условия!$7:$7,"&lt;="&amp;JP$8,условия!$8:$8,"&gt;="&amp;JP$8))</f>
        <v>66299.999999999971</v>
      </c>
      <c r="JQ181" s="21">
        <f>IF(JQ$8="",0,JQ177*условия!$R60*SUMIFS(условия!56:56,условия!$7:$7,"&lt;="&amp;JQ$8,условия!$8:$8,"&gt;="&amp;JQ$8))</f>
        <v>66299.999999999971</v>
      </c>
      <c r="JR181" s="21">
        <f>IF(JR$8="",0,JR177*условия!$R60*SUMIFS(условия!56:56,условия!$7:$7,"&lt;="&amp;JR$8,условия!$8:$8,"&gt;="&amp;JR$8))</f>
        <v>66299.999999999971</v>
      </c>
      <c r="JS181" s="21">
        <f>IF(JS$8="",0,JS177*условия!$R60*SUMIFS(условия!56:56,условия!$7:$7,"&lt;="&amp;JS$8,условия!$8:$8,"&gt;="&amp;JS$8))</f>
        <v>66299.999999999971</v>
      </c>
      <c r="JT181" s="21">
        <f>IF(JT$8="",0,JT177*условия!$R60*SUMIFS(условия!56:56,условия!$7:$7,"&lt;="&amp;JT$8,условия!$8:$8,"&gt;="&amp;JT$8))</f>
        <v>66299.999999999971</v>
      </c>
      <c r="JU181" s="21">
        <f>IF(JU$8="",0,JU177*условия!$R60*SUMIFS(условия!56:56,условия!$7:$7,"&lt;="&amp;JU$8,условия!$8:$8,"&gt;="&amp;JU$8))</f>
        <v>66299.999999999971</v>
      </c>
      <c r="JV181" s="21">
        <f>IF(JV$8="",0,JV177*условия!$R60*SUMIFS(условия!56:56,условия!$7:$7,"&lt;="&amp;JV$8,условия!$8:$8,"&gt;="&amp;JV$8))</f>
        <v>66299.999999999971</v>
      </c>
      <c r="JW181" s="21">
        <f>IF(JW$8="",0,JW177*условия!$R60*SUMIFS(условия!56:56,условия!$7:$7,"&lt;="&amp;JW$8,условия!$8:$8,"&gt;="&amp;JW$8))</f>
        <v>66299.999999999971</v>
      </c>
      <c r="JX181" s="21">
        <f>IF(JX$8="",0,JX177*условия!$R60*SUMIFS(условия!56:56,условия!$7:$7,"&lt;="&amp;JX$8,условия!$8:$8,"&gt;="&amp;JX$8))</f>
        <v>66299.999999999971</v>
      </c>
      <c r="JY181" s="21">
        <f>IF(JY$8="",0,JY177*условия!$R60*SUMIFS(условия!56:56,условия!$7:$7,"&lt;="&amp;JY$8,условия!$8:$8,"&gt;="&amp;JY$8))</f>
        <v>66299.999999999971</v>
      </c>
      <c r="JZ181" s="21">
        <f>IF(JZ$8="",0,JZ177*условия!$R60*SUMIFS(условия!56:56,условия!$7:$7,"&lt;="&amp;JZ$8,условия!$8:$8,"&gt;="&amp;JZ$8))</f>
        <v>66299.999999999971</v>
      </c>
      <c r="KA181" s="21">
        <f>IF(KA$8="",0,KA177*условия!$R60*SUMIFS(условия!56:56,условия!$7:$7,"&lt;="&amp;KA$8,условия!$8:$8,"&gt;="&amp;KA$8))</f>
        <v>66299.999999999971</v>
      </c>
      <c r="KB181" s="21">
        <f>IF(KB$8="",0,KB177*условия!$R60*SUMIFS(условия!56:56,условия!$7:$7,"&lt;="&amp;KB$8,условия!$8:$8,"&gt;="&amp;KB$8))</f>
        <v>66299.999999999971</v>
      </c>
      <c r="KC181" s="21">
        <f>IF(KC$8="",0,KC177*условия!$R60*SUMIFS(условия!56:56,условия!$7:$7,"&lt;="&amp;KC$8,условия!$8:$8,"&gt;="&amp;KC$8))</f>
        <v>66299.999999999971</v>
      </c>
      <c r="KD181" s="21">
        <f>IF(KD$8="",0,KD177*условия!$R60*SUMIFS(условия!56:56,условия!$7:$7,"&lt;="&amp;KD$8,условия!$8:$8,"&gt;="&amp;KD$8))</f>
        <v>66299.999999999971</v>
      </c>
      <c r="KE181" s="21">
        <f>IF(KE$8="",0,KE177*условия!$R60*SUMIFS(условия!56:56,условия!$7:$7,"&lt;="&amp;KE$8,условия!$8:$8,"&gt;="&amp;KE$8))</f>
        <v>66299.999999999971</v>
      </c>
      <c r="KF181" s="21">
        <f>IF(KF$8="",0,KF177*условия!$R60*SUMIFS(условия!56:56,условия!$7:$7,"&lt;="&amp;KF$8,условия!$8:$8,"&gt;="&amp;KF$8))</f>
        <v>61199.999999999993</v>
      </c>
      <c r="KG181" s="21">
        <f>IF(KG$8="",0,KG177*условия!$R60*SUMIFS(условия!56:56,условия!$7:$7,"&lt;="&amp;KG$8,условия!$8:$8,"&gt;="&amp;KG$8))</f>
        <v>61199.999999999993</v>
      </c>
      <c r="KH181" s="21">
        <f>IF(KH$8="",0,KH177*условия!$R60*SUMIFS(условия!56:56,условия!$7:$7,"&lt;="&amp;KH$8,условия!$8:$8,"&gt;="&amp;KH$8))</f>
        <v>61199.999999999993</v>
      </c>
      <c r="KI181" s="21">
        <f>IF(KI$8="",0,KI177*условия!$R60*SUMIFS(условия!56:56,условия!$7:$7,"&lt;="&amp;KI$8,условия!$8:$8,"&gt;="&amp;KI$8))</f>
        <v>61199.999999999993</v>
      </c>
      <c r="KJ181" s="21">
        <f>IF(KJ$8="",0,KJ177*условия!$R60*SUMIFS(условия!56:56,условия!$7:$7,"&lt;="&amp;KJ$8,условия!$8:$8,"&gt;="&amp;KJ$8))</f>
        <v>61199.999999999993</v>
      </c>
      <c r="KK181" s="21">
        <f>IF(KK$8="",0,KK177*условия!$R60*SUMIFS(условия!56:56,условия!$7:$7,"&lt;="&amp;KK$8,условия!$8:$8,"&gt;="&amp;KK$8))</f>
        <v>61199.999999999993</v>
      </c>
      <c r="KL181" s="21">
        <f>IF(KL$8="",0,KL177*условия!$R60*SUMIFS(условия!56:56,условия!$7:$7,"&lt;="&amp;KL$8,условия!$8:$8,"&gt;="&amp;KL$8))</f>
        <v>61199.999999999993</v>
      </c>
      <c r="KM181" s="21">
        <f>IF(KM$8="",0,KM177*условия!$R60*SUMIFS(условия!56:56,условия!$7:$7,"&lt;="&amp;KM$8,условия!$8:$8,"&gt;="&amp;KM$8))</f>
        <v>61199.999999999993</v>
      </c>
      <c r="KN181" s="21">
        <f>IF(KN$8="",0,KN177*условия!$R60*SUMIFS(условия!56:56,условия!$7:$7,"&lt;="&amp;KN$8,условия!$8:$8,"&gt;="&amp;KN$8))</f>
        <v>61199.999999999993</v>
      </c>
      <c r="KO181" s="21">
        <f>IF(KO$8="",0,KO177*условия!$R60*SUMIFS(условия!56:56,условия!$7:$7,"&lt;="&amp;KO$8,условия!$8:$8,"&gt;="&amp;KO$8))</f>
        <v>61199.999999999993</v>
      </c>
      <c r="KP181" s="21">
        <f>IF(KP$8="",0,KP177*условия!$R60*SUMIFS(условия!56:56,условия!$7:$7,"&lt;="&amp;KP$8,условия!$8:$8,"&gt;="&amp;KP$8))</f>
        <v>61199.999999999993</v>
      </c>
      <c r="KQ181" s="21">
        <f>IF(KQ$8="",0,KQ177*условия!$R60*SUMIFS(условия!56:56,условия!$7:$7,"&lt;="&amp;KQ$8,условия!$8:$8,"&gt;="&amp;KQ$8))</f>
        <v>61199.999999999993</v>
      </c>
      <c r="KR181" s="21">
        <f>IF(KR$8="",0,KR177*условия!$R60*SUMIFS(условия!56:56,условия!$7:$7,"&lt;="&amp;KR$8,условия!$8:$8,"&gt;="&amp;KR$8))</f>
        <v>61199.999999999993</v>
      </c>
      <c r="KS181" s="21">
        <f>IF(KS$8="",0,KS177*условия!$R60*SUMIFS(условия!56:56,условия!$7:$7,"&lt;="&amp;KS$8,условия!$8:$8,"&gt;="&amp;KS$8))</f>
        <v>61199.999999999993</v>
      </c>
      <c r="KT181" s="21">
        <f>IF(KT$8="",0,KT177*условия!$R60*SUMIFS(условия!56:56,условия!$7:$7,"&lt;="&amp;KT$8,условия!$8:$8,"&gt;="&amp;KT$8))</f>
        <v>61199.999999999993</v>
      </c>
      <c r="KU181" s="21">
        <f>IF(KU$8="",0,KU177*условия!$R60*SUMIFS(условия!56:56,условия!$7:$7,"&lt;="&amp;KU$8,условия!$8:$8,"&gt;="&amp;KU$8))</f>
        <v>61199.999999999993</v>
      </c>
      <c r="KV181" s="21">
        <f>IF(KV$8="",0,KV177*условия!$R60*SUMIFS(условия!56:56,условия!$7:$7,"&lt;="&amp;KV$8,условия!$8:$8,"&gt;="&amp;KV$8))</f>
        <v>61199.999999999993</v>
      </c>
      <c r="KW181" s="21">
        <f>IF(KW$8="",0,KW177*условия!$R60*SUMIFS(условия!56:56,условия!$7:$7,"&lt;="&amp;KW$8,условия!$8:$8,"&gt;="&amp;KW$8))</f>
        <v>61199.999999999993</v>
      </c>
      <c r="KX181" s="21">
        <f>IF(KX$8="",0,KX177*условия!$R60*SUMIFS(условия!56:56,условия!$7:$7,"&lt;="&amp;KX$8,условия!$8:$8,"&gt;="&amp;KX$8))</f>
        <v>61199.999999999993</v>
      </c>
      <c r="KY181" s="21">
        <f>IF(KY$8="",0,KY177*условия!$R60*SUMIFS(условия!56:56,условия!$7:$7,"&lt;="&amp;KY$8,условия!$8:$8,"&gt;="&amp;KY$8))</f>
        <v>61199.999999999993</v>
      </c>
      <c r="KZ181" s="21">
        <f>IF(KZ$8="",0,KZ177*условия!$R60*SUMIFS(условия!56:56,условия!$7:$7,"&lt;="&amp;KZ$8,условия!$8:$8,"&gt;="&amp;KZ$8))</f>
        <v>61199.999999999993</v>
      </c>
      <c r="LA181" s="21">
        <f>IF(LA$8="",0,LA177*условия!$R60*SUMIFS(условия!56:56,условия!$7:$7,"&lt;="&amp;LA$8,условия!$8:$8,"&gt;="&amp;LA$8))</f>
        <v>61199.999999999993</v>
      </c>
      <c r="LB181" s="21">
        <f>IF(LB$8="",0,LB177*условия!$R60*SUMIFS(условия!56:56,условия!$7:$7,"&lt;="&amp;LB$8,условия!$8:$8,"&gt;="&amp;LB$8))</f>
        <v>61199.999999999993</v>
      </c>
      <c r="LC181" s="21">
        <f>IF(LC$8="",0,LC177*условия!$R60*SUMIFS(условия!56:56,условия!$7:$7,"&lt;="&amp;LC$8,условия!$8:$8,"&gt;="&amp;LC$8))</f>
        <v>61199.999999999993</v>
      </c>
      <c r="LD181" s="21">
        <f>IF(LD$8="",0,LD177*условия!$R60*SUMIFS(условия!56:56,условия!$7:$7,"&lt;="&amp;LD$8,условия!$8:$8,"&gt;="&amp;LD$8))</f>
        <v>61199.999999999993</v>
      </c>
      <c r="LE181" s="21">
        <f>IF(LE$8="",0,LE177*условия!$R60*SUMIFS(условия!56:56,условия!$7:$7,"&lt;="&amp;LE$8,условия!$8:$8,"&gt;="&amp;LE$8))</f>
        <v>61199.999999999993</v>
      </c>
      <c r="LF181" s="21">
        <f>IF(LF$8="",0,LF177*условия!$R60*SUMIFS(условия!56:56,условия!$7:$7,"&lt;="&amp;LF$8,условия!$8:$8,"&gt;="&amp;LF$8))</f>
        <v>61199.999999999993</v>
      </c>
      <c r="LG181" s="21">
        <f>IF(LG$8="",0,LG177*условия!$R60*SUMIFS(условия!56:56,условия!$7:$7,"&lt;="&amp;LG$8,условия!$8:$8,"&gt;="&amp;LG$8))</f>
        <v>61199.999999999993</v>
      </c>
      <c r="LH181" s="21">
        <f>IF(LH$8="",0,LH177*условия!$R60*SUMIFS(условия!56:56,условия!$7:$7,"&lt;="&amp;LH$8,условия!$8:$8,"&gt;="&amp;LH$8))</f>
        <v>61199.999999999993</v>
      </c>
      <c r="LI181" s="21">
        <f>IF(LI$8="",0,LI177*условия!$R60*SUMIFS(условия!56:56,условия!$7:$7,"&lt;="&amp;LI$8,условия!$8:$8,"&gt;="&amp;LI$8))</f>
        <v>61199.999999999993</v>
      </c>
      <c r="LJ181" s="21">
        <f>IF(LJ$8="",0,LJ177*условия!$R60*SUMIFS(условия!56:56,условия!$7:$7,"&lt;="&amp;LJ$8,условия!$8:$8,"&gt;="&amp;LJ$8))</f>
        <v>47600</v>
      </c>
      <c r="LK181" s="21">
        <f>IF(LK$8="",0,LK177*условия!$R60*SUMIFS(условия!56:56,условия!$7:$7,"&lt;="&amp;LK$8,условия!$8:$8,"&gt;="&amp;LK$8))</f>
        <v>47600</v>
      </c>
      <c r="LL181" s="21">
        <f>IF(LL$8="",0,LL177*условия!$R60*SUMIFS(условия!56:56,условия!$7:$7,"&lt;="&amp;LL$8,условия!$8:$8,"&gt;="&amp;LL$8))</f>
        <v>47600</v>
      </c>
      <c r="LM181" s="21">
        <f>IF(LM$8="",0,LM177*условия!$R60*SUMIFS(условия!56:56,условия!$7:$7,"&lt;="&amp;LM$8,условия!$8:$8,"&gt;="&amp;LM$8))</f>
        <v>47600</v>
      </c>
      <c r="LN181" s="21">
        <f>IF(LN$8="",0,LN177*условия!$R60*SUMIFS(условия!56:56,условия!$7:$7,"&lt;="&amp;LN$8,условия!$8:$8,"&gt;="&amp;LN$8))</f>
        <v>47600</v>
      </c>
      <c r="LO181" s="21">
        <f>IF(LO$8="",0,LO177*условия!$R60*SUMIFS(условия!56:56,условия!$7:$7,"&lt;="&amp;LO$8,условия!$8:$8,"&gt;="&amp;LO$8))</f>
        <v>47600</v>
      </c>
      <c r="LP181" s="21">
        <f>IF(LP$8="",0,LP177*условия!$R60*SUMIFS(условия!56:56,условия!$7:$7,"&lt;="&amp;LP$8,условия!$8:$8,"&gt;="&amp;LP$8))</f>
        <v>47600</v>
      </c>
      <c r="LQ181" s="21">
        <f>IF(LQ$8="",0,LQ177*условия!$R60*SUMIFS(условия!56:56,условия!$7:$7,"&lt;="&amp;LQ$8,условия!$8:$8,"&gt;="&amp;LQ$8))</f>
        <v>47600</v>
      </c>
      <c r="LR181" s="21">
        <f>IF(LR$8="",0,LR177*условия!$R60*SUMIFS(условия!56:56,условия!$7:$7,"&lt;="&amp;LR$8,условия!$8:$8,"&gt;="&amp;LR$8))</f>
        <v>47600</v>
      </c>
      <c r="LS181" s="21">
        <f>IF(LS$8="",0,LS177*условия!$R60*SUMIFS(условия!56:56,условия!$7:$7,"&lt;="&amp;LS$8,условия!$8:$8,"&gt;="&amp;LS$8))</f>
        <v>47600</v>
      </c>
      <c r="LT181" s="21">
        <f>IF(LT$8="",0,LT177*условия!$R60*SUMIFS(условия!56:56,условия!$7:$7,"&lt;="&amp;LT$8,условия!$8:$8,"&gt;="&amp;LT$8))</f>
        <v>47600</v>
      </c>
      <c r="LU181" s="21">
        <f>IF(LU$8="",0,LU177*условия!$R60*SUMIFS(условия!56:56,условия!$7:$7,"&lt;="&amp;LU$8,условия!$8:$8,"&gt;="&amp;LU$8))</f>
        <v>47600</v>
      </c>
      <c r="LV181" s="21">
        <f>IF(LV$8="",0,LV177*условия!$R60*SUMIFS(условия!56:56,условия!$7:$7,"&lt;="&amp;LV$8,условия!$8:$8,"&gt;="&amp;LV$8))</f>
        <v>47600</v>
      </c>
      <c r="LW181" s="21">
        <f>IF(LW$8="",0,LW177*условия!$R60*SUMIFS(условия!56:56,условия!$7:$7,"&lt;="&amp;LW$8,условия!$8:$8,"&gt;="&amp;LW$8))</f>
        <v>47600</v>
      </c>
      <c r="LX181" s="21">
        <f>IF(LX$8="",0,LX177*условия!$R60*SUMIFS(условия!56:56,условия!$7:$7,"&lt;="&amp;LX$8,условия!$8:$8,"&gt;="&amp;LX$8))</f>
        <v>47600</v>
      </c>
      <c r="LY181" s="21">
        <f>IF(LY$8="",0,LY177*условия!$R60*SUMIFS(условия!56:56,условия!$7:$7,"&lt;="&amp;LY$8,условия!$8:$8,"&gt;="&amp;LY$8))</f>
        <v>47600</v>
      </c>
      <c r="LZ181" s="21">
        <f>IF(LZ$8="",0,LZ177*условия!$R60*SUMIFS(условия!56:56,условия!$7:$7,"&lt;="&amp;LZ$8,условия!$8:$8,"&gt;="&amp;LZ$8))</f>
        <v>47600</v>
      </c>
      <c r="MA181" s="21">
        <f>IF(MA$8="",0,MA177*условия!$R60*SUMIFS(условия!56:56,условия!$7:$7,"&lt;="&amp;MA$8,условия!$8:$8,"&gt;="&amp;MA$8))</f>
        <v>47600</v>
      </c>
      <c r="MB181" s="21">
        <f>IF(MB$8="",0,MB177*условия!$R60*SUMIFS(условия!56:56,условия!$7:$7,"&lt;="&amp;MB$8,условия!$8:$8,"&gt;="&amp;MB$8))</f>
        <v>47600</v>
      </c>
      <c r="MC181" s="21">
        <f>IF(MC$8="",0,MC177*условия!$R60*SUMIFS(условия!56:56,условия!$7:$7,"&lt;="&amp;MC$8,условия!$8:$8,"&gt;="&amp;MC$8))</f>
        <v>47600</v>
      </c>
      <c r="MD181" s="21">
        <f>IF(MD$8="",0,MD177*условия!$R60*SUMIFS(условия!56:56,условия!$7:$7,"&lt;="&amp;MD$8,условия!$8:$8,"&gt;="&amp;MD$8))</f>
        <v>47600</v>
      </c>
      <c r="ME181" s="21">
        <f>IF(ME$8="",0,ME177*условия!$R60*SUMIFS(условия!56:56,условия!$7:$7,"&lt;="&amp;ME$8,условия!$8:$8,"&gt;="&amp;ME$8))</f>
        <v>47600</v>
      </c>
      <c r="MF181" s="21">
        <f>IF(MF$8="",0,MF177*условия!$R60*SUMIFS(условия!56:56,условия!$7:$7,"&lt;="&amp;MF$8,условия!$8:$8,"&gt;="&amp;MF$8))</f>
        <v>47600</v>
      </c>
      <c r="MG181" s="21">
        <f>IF(MG$8="",0,MG177*условия!$R60*SUMIFS(условия!56:56,условия!$7:$7,"&lt;="&amp;MG$8,условия!$8:$8,"&gt;="&amp;MG$8))</f>
        <v>47600</v>
      </c>
      <c r="MH181" s="21">
        <f>IF(MH$8="",0,MH177*условия!$R60*SUMIFS(условия!56:56,условия!$7:$7,"&lt;="&amp;MH$8,условия!$8:$8,"&gt;="&amp;MH$8))</f>
        <v>47600</v>
      </c>
      <c r="MI181" s="21">
        <f>IF(MI$8="",0,MI177*условия!$R60*SUMIFS(условия!56:56,условия!$7:$7,"&lt;="&amp;MI$8,условия!$8:$8,"&gt;="&amp;MI$8))</f>
        <v>47600</v>
      </c>
      <c r="MJ181" s="21">
        <f>IF(MJ$8="",0,MJ177*условия!$R60*SUMIFS(условия!56:56,условия!$7:$7,"&lt;="&amp;MJ$8,условия!$8:$8,"&gt;="&amp;MJ$8))</f>
        <v>47600</v>
      </c>
      <c r="MK181" s="21">
        <f>IF(MK$8="",0,MK177*условия!$R60*SUMIFS(условия!56:56,условия!$7:$7,"&lt;="&amp;MK$8,условия!$8:$8,"&gt;="&amp;MK$8))</f>
        <v>47600</v>
      </c>
      <c r="ML181" s="21">
        <f>IF(ML$8="",0,ML177*условия!$R60*SUMIFS(условия!56:56,условия!$7:$7,"&lt;="&amp;ML$8,условия!$8:$8,"&gt;="&amp;ML$8))</f>
        <v>47600</v>
      </c>
      <c r="MM181" s="21">
        <f>IF(MM$8="",0,MM177*условия!$R60*SUMIFS(условия!56:56,условия!$7:$7,"&lt;="&amp;MM$8,условия!$8:$8,"&gt;="&amp;MM$8))</f>
        <v>47600</v>
      </c>
      <c r="MN181" s="21">
        <f>IF(MN$8="",0,MN177*условия!$R60*SUMIFS(условия!56:56,условия!$7:$7,"&lt;="&amp;MN$8,условия!$8:$8,"&gt;="&amp;MN$8))</f>
        <v>47600</v>
      </c>
      <c r="MO181" s="21">
        <f>IF(MO$8="",0,MO177*условия!$R60*SUMIFS(условия!56:56,условия!$7:$7,"&lt;="&amp;MO$8,условия!$8:$8,"&gt;="&amp;MO$8))</f>
        <v>51680.000000000007</v>
      </c>
      <c r="MP181" s="21">
        <f>IF(MP$8="",0,MP177*условия!$R60*SUMIFS(условия!56:56,условия!$7:$7,"&lt;="&amp;MP$8,условия!$8:$8,"&gt;="&amp;MP$8))</f>
        <v>51680.000000000007</v>
      </c>
      <c r="MQ181" s="21">
        <f>IF(MQ$8="",0,MQ177*условия!$R60*SUMIFS(условия!56:56,условия!$7:$7,"&lt;="&amp;MQ$8,условия!$8:$8,"&gt;="&amp;MQ$8))</f>
        <v>51680.000000000007</v>
      </c>
      <c r="MR181" s="21">
        <f>IF(MR$8="",0,MR177*условия!$R60*SUMIFS(условия!56:56,условия!$7:$7,"&lt;="&amp;MR$8,условия!$8:$8,"&gt;="&amp;MR$8))</f>
        <v>51680.000000000007</v>
      </c>
      <c r="MS181" s="21">
        <f>IF(MS$8="",0,MS177*условия!$R60*SUMIFS(условия!56:56,условия!$7:$7,"&lt;="&amp;MS$8,условия!$8:$8,"&gt;="&amp;MS$8))</f>
        <v>51680.000000000007</v>
      </c>
      <c r="MT181" s="21">
        <f>IF(MT$8="",0,MT177*условия!$R60*SUMIFS(условия!56:56,условия!$7:$7,"&lt;="&amp;MT$8,условия!$8:$8,"&gt;="&amp;MT$8))</f>
        <v>51680.000000000007</v>
      </c>
      <c r="MU181" s="21">
        <f>IF(MU$8="",0,MU177*условия!$R60*SUMIFS(условия!56:56,условия!$7:$7,"&lt;="&amp;MU$8,условия!$8:$8,"&gt;="&amp;MU$8))</f>
        <v>51680.000000000007</v>
      </c>
      <c r="MV181" s="21">
        <f>IF(MV$8="",0,MV177*условия!$R60*SUMIFS(условия!56:56,условия!$7:$7,"&lt;="&amp;MV$8,условия!$8:$8,"&gt;="&amp;MV$8))</f>
        <v>51680.000000000007</v>
      </c>
      <c r="MW181" s="21">
        <f>IF(MW$8="",0,MW177*условия!$R60*SUMIFS(условия!56:56,условия!$7:$7,"&lt;="&amp;MW$8,условия!$8:$8,"&gt;="&amp;MW$8))</f>
        <v>51680.000000000007</v>
      </c>
      <c r="MX181" s="21">
        <f>IF(MX$8="",0,MX177*условия!$R60*SUMIFS(условия!56:56,условия!$7:$7,"&lt;="&amp;MX$8,условия!$8:$8,"&gt;="&amp;MX$8))</f>
        <v>51680.000000000007</v>
      </c>
      <c r="MY181" s="21">
        <f>IF(MY$8="",0,MY177*условия!$R60*SUMIFS(условия!56:56,условия!$7:$7,"&lt;="&amp;MY$8,условия!$8:$8,"&gt;="&amp;MY$8))</f>
        <v>51680.000000000007</v>
      </c>
      <c r="MZ181" s="21">
        <f>IF(MZ$8="",0,MZ177*условия!$R60*SUMIFS(условия!56:56,условия!$7:$7,"&lt;="&amp;MZ$8,условия!$8:$8,"&gt;="&amp;MZ$8))</f>
        <v>51680.000000000007</v>
      </c>
      <c r="NA181" s="21">
        <f>IF(NA$8="",0,NA177*условия!$R60*SUMIFS(условия!56:56,условия!$7:$7,"&lt;="&amp;NA$8,условия!$8:$8,"&gt;="&amp;NA$8))</f>
        <v>51680.000000000007</v>
      </c>
      <c r="NB181" s="21">
        <f>IF(NB$8="",0,NB177*условия!$R60*SUMIFS(условия!56:56,условия!$7:$7,"&lt;="&amp;NB$8,условия!$8:$8,"&gt;="&amp;NB$8))</f>
        <v>51680.000000000007</v>
      </c>
      <c r="NC181" s="21">
        <f>IF(NC$8="",0,NC177*условия!$R60*SUMIFS(условия!56:56,условия!$7:$7,"&lt;="&amp;NC$8,условия!$8:$8,"&gt;="&amp;NC$8))</f>
        <v>51680.000000000007</v>
      </c>
      <c r="ND181" s="21">
        <f>IF(ND$8="",0,ND177*условия!$R60*SUMIFS(условия!56:56,условия!$7:$7,"&lt;="&amp;ND$8,условия!$8:$8,"&gt;="&amp;ND$8))</f>
        <v>51680.000000000007</v>
      </c>
      <c r="NE181" s="21">
        <f>IF(NE$8="",0,NE177*условия!$R60*SUMIFS(условия!56:56,условия!$7:$7,"&lt;="&amp;NE$8,условия!$8:$8,"&gt;="&amp;NE$8))</f>
        <v>51680.000000000007</v>
      </c>
      <c r="NF181" s="21">
        <f>IF(NF$8="",0,NF177*условия!$R60*SUMIFS(условия!56:56,условия!$7:$7,"&lt;="&amp;NF$8,условия!$8:$8,"&gt;="&amp;NF$8))</f>
        <v>51680.000000000007</v>
      </c>
      <c r="NG181" s="21">
        <f>IF(NG$8="",0,NG177*условия!$R60*SUMIFS(условия!56:56,условия!$7:$7,"&lt;="&amp;NG$8,условия!$8:$8,"&gt;="&amp;NG$8))</f>
        <v>51680.000000000007</v>
      </c>
      <c r="NH181" s="21">
        <f>IF(NH$8="",0,NH177*условия!$R60*SUMIFS(условия!56:56,условия!$7:$7,"&lt;="&amp;NH$8,условия!$8:$8,"&gt;="&amp;NH$8))</f>
        <v>51680.000000000007</v>
      </c>
      <c r="NI181" s="21">
        <f>IF(NI$8="",0,NI177*условия!$R60*SUMIFS(условия!56:56,условия!$7:$7,"&lt;="&amp;NI$8,условия!$8:$8,"&gt;="&amp;NI$8))</f>
        <v>51680.000000000007</v>
      </c>
      <c r="NJ181" s="21">
        <f>IF(NJ$8="",0,NJ177*условия!$R60*SUMIFS(условия!56:56,условия!$7:$7,"&lt;="&amp;NJ$8,условия!$8:$8,"&gt;="&amp;NJ$8))</f>
        <v>51680.000000000007</v>
      </c>
      <c r="NK181" s="21">
        <f>IF(NK$8="",0,NK177*условия!$R60*SUMIFS(условия!56:56,условия!$7:$7,"&lt;="&amp;NK$8,условия!$8:$8,"&gt;="&amp;NK$8))</f>
        <v>51680.000000000007</v>
      </c>
      <c r="NL181" s="21">
        <f>IF(NL$8="",0,NL177*условия!$R60*SUMIFS(условия!56:56,условия!$7:$7,"&lt;="&amp;NL$8,условия!$8:$8,"&gt;="&amp;NL$8))</f>
        <v>51680.000000000007</v>
      </c>
      <c r="NM181" s="21">
        <f>IF(NM$8="",0,NM177*условия!$R60*SUMIFS(условия!56:56,условия!$7:$7,"&lt;="&amp;NM$8,условия!$8:$8,"&gt;="&amp;NM$8))</f>
        <v>51680.000000000007</v>
      </c>
      <c r="NN181" s="21">
        <f>IF(NN$8="",0,NN177*условия!$R60*SUMIFS(условия!56:56,условия!$7:$7,"&lt;="&amp;NN$8,условия!$8:$8,"&gt;="&amp;NN$8))</f>
        <v>51680.000000000007</v>
      </c>
      <c r="NO181" s="21">
        <f>IF(NO$8="",0,NO177*условия!$R60*SUMIFS(условия!56:56,условия!$7:$7,"&lt;="&amp;NO$8,условия!$8:$8,"&gt;="&amp;NO$8))</f>
        <v>51680.000000000007</v>
      </c>
      <c r="NP181" s="21">
        <f>IF(NP$8="",0,NP177*условия!$R60*SUMIFS(условия!56:56,условия!$7:$7,"&lt;="&amp;NP$8,условия!$8:$8,"&gt;="&amp;NP$8))</f>
        <v>51680.000000000007</v>
      </c>
      <c r="NQ181" s="21">
        <f>IF(NQ$8="",0,NQ177*условия!$R60*SUMIFS(условия!56:56,условия!$7:$7,"&lt;="&amp;NQ$8,условия!$8:$8,"&gt;="&amp;NQ$8))</f>
        <v>51680.000000000007</v>
      </c>
      <c r="NR181" s="21">
        <f>IF(NR$8="",0,NR177*условия!$R60*SUMIFS(условия!56:56,условия!$7:$7,"&lt;="&amp;NR$8,условия!$8:$8,"&gt;="&amp;NR$8))</f>
        <v>51680.000000000007</v>
      </c>
      <c r="NS181" s="21">
        <f>IF(NS$8="",0,NS177*условия!$R60*SUMIFS(условия!56:56,условия!$7:$7,"&lt;="&amp;NS$8,условия!$8:$8,"&gt;="&amp;NS$8))</f>
        <v>55760.000000000007</v>
      </c>
      <c r="NT181" s="21">
        <f>IF(NT$8="",0,NT177*условия!$R60*SUMIFS(условия!56:56,условия!$7:$7,"&lt;="&amp;NT$8,условия!$8:$8,"&gt;="&amp;NT$8))</f>
        <v>55760.000000000007</v>
      </c>
      <c r="NU181" s="21">
        <f>IF(NU$8="",0,NU177*условия!$R60*SUMIFS(условия!56:56,условия!$7:$7,"&lt;="&amp;NU$8,условия!$8:$8,"&gt;="&amp;NU$8))</f>
        <v>55760.000000000007</v>
      </c>
      <c r="NV181" s="21">
        <f>IF(NV$8="",0,NV177*условия!$R60*SUMIFS(условия!56:56,условия!$7:$7,"&lt;="&amp;NV$8,условия!$8:$8,"&gt;="&amp;NV$8))</f>
        <v>55760.000000000007</v>
      </c>
      <c r="NW181" s="21">
        <f>IF(NW$8="",0,NW177*условия!$R60*SUMIFS(условия!56:56,условия!$7:$7,"&lt;="&amp;NW$8,условия!$8:$8,"&gt;="&amp;NW$8))</f>
        <v>55760.000000000007</v>
      </c>
      <c r="NX181" s="21">
        <f>IF(NX$8="",0,NX177*условия!$R60*SUMIFS(условия!56:56,условия!$7:$7,"&lt;="&amp;NX$8,условия!$8:$8,"&gt;="&amp;NX$8))</f>
        <v>55760.000000000007</v>
      </c>
      <c r="NY181" s="21">
        <f>IF(NY$8="",0,NY177*условия!$R60*SUMIFS(условия!56:56,условия!$7:$7,"&lt;="&amp;NY$8,условия!$8:$8,"&gt;="&amp;NY$8))</f>
        <v>55760.000000000007</v>
      </c>
      <c r="NZ181" s="21">
        <f>IF(NZ$8="",0,NZ177*условия!$R60*SUMIFS(условия!56:56,условия!$7:$7,"&lt;="&amp;NZ$8,условия!$8:$8,"&gt;="&amp;NZ$8))</f>
        <v>55760.000000000007</v>
      </c>
      <c r="OA181" s="21">
        <f>IF(OA$8="",0,OA177*условия!$R60*SUMIFS(условия!56:56,условия!$7:$7,"&lt;="&amp;OA$8,условия!$8:$8,"&gt;="&amp;OA$8))</f>
        <v>55760.000000000007</v>
      </c>
      <c r="OB181" s="21">
        <f>IF(OB$8="",0,OB177*условия!$R60*SUMIFS(условия!56:56,условия!$7:$7,"&lt;="&amp;OB$8,условия!$8:$8,"&gt;="&amp;OB$8))</f>
        <v>55760.000000000007</v>
      </c>
      <c r="OC181" s="21">
        <f>IF(OC$8="",0,OC177*условия!$R60*SUMIFS(условия!56:56,условия!$7:$7,"&lt;="&amp;OC$8,условия!$8:$8,"&gt;="&amp;OC$8))</f>
        <v>55760.000000000007</v>
      </c>
      <c r="OD181" s="21">
        <f>IF(OD$8="",0,OD177*условия!$R60*SUMIFS(условия!56:56,условия!$7:$7,"&lt;="&amp;OD$8,условия!$8:$8,"&gt;="&amp;OD$8))</f>
        <v>55760.000000000007</v>
      </c>
      <c r="OE181" s="21">
        <f>IF(OE$8="",0,OE177*условия!$R60*SUMIFS(условия!56:56,условия!$7:$7,"&lt;="&amp;OE$8,условия!$8:$8,"&gt;="&amp;OE$8))</f>
        <v>55760.000000000007</v>
      </c>
      <c r="OF181" s="21">
        <f>IF(OF$8="",0,OF177*условия!$R60*SUMIFS(условия!56:56,условия!$7:$7,"&lt;="&amp;OF$8,условия!$8:$8,"&gt;="&amp;OF$8))</f>
        <v>55760.000000000007</v>
      </c>
      <c r="OG181" s="21">
        <f>IF(OG$8="",0,OG177*условия!$R60*SUMIFS(условия!56:56,условия!$7:$7,"&lt;="&amp;OG$8,условия!$8:$8,"&gt;="&amp;OG$8))</f>
        <v>55760.000000000007</v>
      </c>
      <c r="OH181" s="21">
        <f>IF(OH$8="",0,OH177*условия!$R60*SUMIFS(условия!56:56,условия!$7:$7,"&lt;="&amp;OH$8,условия!$8:$8,"&gt;="&amp;OH$8))</f>
        <v>55760.000000000007</v>
      </c>
      <c r="OI181" s="21">
        <f>IF(OI$8="",0,OI177*условия!$R60*SUMIFS(условия!56:56,условия!$7:$7,"&lt;="&amp;OI$8,условия!$8:$8,"&gt;="&amp;OI$8))</f>
        <v>55760.000000000007</v>
      </c>
      <c r="OJ181" s="21">
        <f>IF(OJ$8="",0,OJ177*условия!$R60*SUMIFS(условия!56:56,условия!$7:$7,"&lt;="&amp;OJ$8,условия!$8:$8,"&gt;="&amp;OJ$8))</f>
        <v>55760.000000000007</v>
      </c>
      <c r="OK181" s="21">
        <f>IF(OK$8="",0,OK177*условия!$R60*SUMIFS(условия!56:56,условия!$7:$7,"&lt;="&amp;OK$8,условия!$8:$8,"&gt;="&amp;OK$8))</f>
        <v>55760.000000000007</v>
      </c>
      <c r="OL181" s="21">
        <f>IF(OL$8="",0,OL177*условия!$R60*SUMIFS(условия!56:56,условия!$7:$7,"&lt;="&amp;OL$8,условия!$8:$8,"&gt;="&amp;OL$8))</f>
        <v>55760.000000000007</v>
      </c>
      <c r="OM181" s="21">
        <f>IF(OM$8="",0,OM177*условия!$R60*SUMIFS(условия!56:56,условия!$7:$7,"&lt;="&amp;OM$8,условия!$8:$8,"&gt;="&amp;OM$8))</f>
        <v>55760.000000000007</v>
      </c>
      <c r="ON181" s="21">
        <f>IF(ON$8="",0,ON177*условия!$R60*SUMIFS(условия!56:56,условия!$7:$7,"&lt;="&amp;ON$8,условия!$8:$8,"&gt;="&amp;ON$8))</f>
        <v>55760.000000000007</v>
      </c>
      <c r="OO181" s="21">
        <f>IF(OO$8="",0,OO177*условия!$R60*SUMIFS(условия!56:56,условия!$7:$7,"&lt;="&amp;OO$8,условия!$8:$8,"&gt;="&amp;OO$8))</f>
        <v>55760.000000000007</v>
      </c>
      <c r="OP181" s="21">
        <f>IF(OP$8="",0,OP177*условия!$R60*SUMIFS(условия!56:56,условия!$7:$7,"&lt;="&amp;OP$8,условия!$8:$8,"&gt;="&amp;OP$8))</f>
        <v>55760.000000000007</v>
      </c>
      <c r="OQ181" s="21">
        <f>IF(OQ$8="",0,OQ177*условия!$R60*SUMIFS(условия!56:56,условия!$7:$7,"&lt;="&amp;OQ$8,условия!$8:$8,"&gt;="&amp;OQ$8))</f>
        <v>55760.000000000007</v>
      </c>
      <c r="OR181" s="21">
        <f>IF(OR$8="",0,OR177*условия!$R60*SUMIFS(условия!56:56,условия!$7:$7,"&lt;="&amp;OR$8,условия!$8:$8,"&gt;="&amp;OR$8))</f>
        <v>55760.000000000007</v>
      </c>
      <c r="OS181" s="21">
        <f>IF(OS$8="",0,OS177*условия!$R60*SUMIFS(условия!56:56,условия!$7:$7,"&lt;="&amp;OS$8,условия!$8:$8,"&gt;="&amp;OS$8))</f>
        <v>55760.000000000007</v>
      </c>
      <c r="OT181" s="21">
        <f>IF(OT$8="",0,OT177*условия!$R60*SUMIFS(условия!56:56,условия!$7:$7,"&lt;="&amp;OT$8,условия!$8:$8,"&gt;="&amp;OT$8))</f>
        <v>55760.000000000007</v>
      </c>
      <c r="OU181" s="21">
        <f>IF(OU$8="",0,OU177*условия!$R60*SUMIFS(условия!56:56,условия!$7:$7,"&lt;="&amp;OU$8,условия!$8:$8,"&gt;="&amp;OU$8))</f>
        <v>55760.000000000007</v>
      </c>
      <c r="OV181" s="21">
        <f>IF(OV$8="",0,OV177*условия!$R60*SUMIFS(условия!56:56,условия!$7:$7,"&lt;="&amp;OV$8,условия!$8:$8,"&gt;="&amp;OV$8))</f>
        <v>55760.000000000007</v>
      </c>
      <c r="OW181" s="21">
        <f>IF(OW$8="",0,OW177*условия!$R60*SUMIFS(условия!56:56,условия!$7:$7,"&lt;="&amp;OW$8,условия!$8:$8,"&gt;="&amp;OW$8))</f>
        <v>55760.000000000007</v>
      </c>
      <c r="OX181" s="21">
        <f>IF(OX$8="",0,OX177*условия!$R60*SUMIFS(условия!56:56,условия!$7:$7,"&lt;="&amp;OX$8,условия!$8:$8,"&gt;="&amp;OX$8))</f>
        <v>53040</v>
      </c>
      <c r="OY181" s="21">
        <f>IF(OY$8="",0,OY177*условия!$R60*SUMIFS(условия!56:56,условия!$7:$7,"&lt;="&amp;OY$8,условия!$8:$8,"&gt;="&amp;OY$8))</f>
        <v>53040</v>
      </c>
      <c r="OZ181" s="21">
        <f>IF(OZ$8="",0,OZ177*условия!$R60*SUMIFS(условия!56:56,условия!$7:$7,"&lt;="&amp;OZ$8,условия!$8:$8,"&gt;="&amp;OZ$8))</f>
        <v>53040</v>
      </c>
      <c r="PA181" s="21">
        <f>IF(PA$8="",0,PA177*условия!$R60*SUMIFS(условия!56:56,условия!$7:$7,"&lt;="&amp;PA$8,условия!$8:$8,"&gt;="&amp;PA$8))</f>
        <v>53040</v>
      </c>
      <c r="PB181" s="21">
        <f>IF(PB$8="",0,PB177*условия!$R60*SUMIFS(условия!56:56,условия!$7:$7,"&lt;="&amp;PB$8,условия!$8:$8,"&gt;="&amp;PB$8))</f>
        <v>53040</v>
      </c>
      <c r="PC181" s="21">
        <f>IF(PC$8="",0,PC177*условия!$R60*SUMIFS(условия!56:56,условия!$7:$7,"&lt;="&amp;PC$8,условия!$8:$8,"&gt;="&amp;PC$8))</f>
        <v>53040</v>
      </c>
      <c r="PD181" s="21">
        <f>IF(PD$8="",0,PD177*условия!$R60*SUMIFS(условия!56:56,условия!$7:$7,"&lt;="&amp;PD$8,условия!$8:$8,"&gt;="&amp;PD$8))</f>
        <v>53040</v>
      </c>
      <c r="PE181" s="21">
        <f>IF(PE$8="",0,PE177*условия!$R60*SUMIFS(условия!56:56,условия!$7:$7,"&lt;="&amp;PE$8,условия!$8:$8,"&gt;="&amp;PE$8))</f>
        <v>53040</v>
      </c>
      <c r="PF181" s="21">
        <f>IF(PF$8="",0,PF177*условия!$R60*SUMIFS(условия!56:56,условия!$7:$7,"&lt;="&amp;PF$8,условия!$8:$8,"&gt;="&amp;PF$8))</f>
        <v>53040</v>
      </c>
      <c r="PG181" s="21">
        <f>IF(PG$8="",0,PG177*условия!$R60*SUMIFS(условия!56:56,условия!$7:$7,"&lt;="&amp;PG$8,условия!$8:$8,"&gt;="&amp;PG$8))</f>
        <v>53040</v>
      </c>
      <c r="PH181" s="21">
        <f>IF(PH$8="",0,PH177*условия!$R60*SUMIFS(условия!56:56,условия!$7:$7,"&lt;="&amp;PH$8,условия!$8:$8,"&gt;="&amp;PH$8))</f>
        <v>53040</v>
      </c>
      <c r="PI181" s="21">
        <f>IF(PI$8="",0,PI177*условия!$R60*SUMIFS(условия!56:56,условия!$7:$7,"&lt;="&amp;PI$8,условия!$8:$8,"&gt;="&amp;PI$8))</f>
        <v>53040</v>
      </c>
      <c r="PJ181" s="21">
        <f>IF(PJ$8="",0,PJ177*условия!$R60*SUMIFS(условия!56:56,условия!$7:$7,"&lt;="&amp;PJ$8,условия!$8:$8,"&gt;="&amp;PJ$8))</f>
        <v>53040</v>
      </c>
      <c r="PK181" s="21">
        <f>IF(PK$8="",0,PK177*условия!$R60*SUMIFS(условия!56:56,условия!$7:$7,"&lt;="&amp;PK$8,условия!$8:$8,"&gt;="&amp;PK$8))</f>
        <v>53040</v>
      </c>
      <c r="PL181" s="21">
        <f>IF(PL$8="",0,PL177*условия!$R60*SUMIFS(условия!56:56,условия!$7:$7,"&lt;="&amp;PL$8,условия!$8:$8,"&gt;="&amp;PL$8))</f>
        <v>53040</v>
      </c>
      <c r="PM181" s="21">
        <f>IF(PM$8="",0,PM177*условия!$R60*SUMIFS(условия!56:56,условия!$7:$7,"&lt;="&amp;PM$8,условия!$8:$8,"&gt;="&amp;PM$8))</f>
        <v>53040</v>
      </c>
      <c r="PN181" s="21">
        <f>IF(PN$8="",0,PN177*условия!$R60*SUMIFS(условия!56:56,условия!$7:$7,"&lt;="&amp;PN$8,условия!$8:$8,"&gt;="&amp;PN$8))</f>
        <v>53040</v>
      </c>
      <c r="PO181" s="21">
        <f>IF(PO$8="",0,PO177*условия!$R60*SUMIFS(условия!56:56,условия!$7:$7,"&lt;="&amp;PO$8,условия!$8:$8,"&gt;="&amp;PO$8))</f>
        <v>53040</v>
      </c>
      <c r="PP181" s="21">
        <f>IF(PP$8="",0,PP177*условия!$R60*SUMIFS(условия!56:56,условия!$7:$7,"&lt;="&amp;PP$8,условия!$8:$8,"&gt;="&amp;PP$8))</f>
        <v>53040</v>
      </c>
      <c r="PQ181" s="21">
        <f>IF(PQ$8="",0,PQ177*условия!$R60*SUMIFS(условия!56:56,условия!$7:$7,"&lt;="&amp;PQ$8,условия!$8:$8,"&gt;="&amp;PQ$8))</f>
        <v>53040</v>
      </c>
      <c r="PR181" s="21">
        <f>IF(PR$8="",0,PR177*условия!$R60*SUMIFS(условия!56:56,условия!$7:$7,"&lt;="&amp;PR$8,условия!$8:$8,"&gt;="&amp;PR$8))</f>
        <v>53040</v>
      </c>
      <c r="PS181" s="21">
        <f>IF(PS$8="",0,PS177*условия!$R60*SUMIFS(условия!56:56,условия!$7:$7,"&lt;="&amp;PS$8,условия!$8:$8,"&gt;="&amp;PS$8))</f>
        <v>53040</v>
      </c>
      <c r="PT181" s="21">
        <f>IF(PT$8="",0,PT177*условия!$R60*SUMIFS(условия!56:56,условия!$7:$7,"&lt;="&amp;PT$8,условия!$8:$8,"&gt;="&amp;PT$8))</f>
        <v>53040</v>
      </c>
      <c r="PU181" s="21">
        <f>IF(PU$8="",0,PU177*условия!$R60*SUMIFS(условия!56:56,условия!$7:$7,"&lt;="&amp;PU$8,условия!$8:$8,"&gt;="&amp;PU$8))</f>
        <v>53040</v>
      </c>
      <c r="PV181" s="21">
        <f>IF(PV$8="",0,PV177*условия!$R60*SUMIFS(условия!56:56,условия!$7:$7,"&lt;="&amp;PV$8,условия!$8:$8,"&gt;="&amp;PV$8))</f>
        <v>53040</v>
      </c>
      <c r="PW181" s="21">
        <f>IF(PW$8="",0,PW177*условия!$R60*SUMIFS(условия!56:56,условия!$7:$7,"&lt;="&amp;PW$8,условия!$8:$8,"&gt;="&amp;PW$8))</f>
        <v>53040</v>
      </c>
      <c r="PX181" s="21">
        <f>IF(PX$8="",0,PX177*условия!$R60*SUMIFS(условия!56:56,условия!$7:$7,"&lt;="&amp;PX$8,условия!$8:$8,"&gt;="&amp;PX$8))</f>
        <v>53040</v>
      </c>
      <c r="PY181" s="21">
        <f>IF(PY$8="",0,PY177*условия!$R60*SUMIFS(условия!56:56,условия!$7:$7,"&lt;="&amp;PY$8,условия!$8:$8,"&gt;="&amp;PY$8))</f>
        <v>53040</v>
      </c>
      <c r="PZ181" s="21">
        <f>IF(PZ$8="",0,PZ177*условия!$R60*SUMIFS(условия!56:56,условия!$7:$7,"&lt;="&amp;PZ$8,условия!$8:$8,"&gt;="&amp;PZ$8))</f>
        <v>53040</v>
      </c>
      <c r="QA181" s="21">
        <f>IF(QA$8="",0,QA177*условия!$R60*SUMIFS(условия!56:56,условия!$7:$7,"&lt;="&amp;QA$8,условия!$8:$8,"&gt;="&amp;QA$8))</f>
        <v>53040</v>
      </c>
      <c r="QB181" s="21">
        <f>IF(QB$8="",0,QB177*условия!$R60*SUMIFS(условия!56:56,условия!$7:$7,"&lt;="&amp;QB$8,условия!$8:$8,"&gt;="&amp;QB$8))</f>
        <v>53040</v>
      </c>
      <c r="QC181" s="21">
        <f>IF(QC$8="",0,QC177*условия!$R60*SUMIFS(условия!56:56,условия!$7:$7,"&lt;="&amp;QC$8,условия!$8:$8,"&gt;="&amp;QC$8))</f>
        <v>82620</v>
      </c>
      <c r="QD181" s="21">
        <f>IF(QD$8="",0,QD177*условия!$R60*SUMIFS(условия!56:56,условия!$7:$7,"&lt;="&amp;QD$8,условия!$8:$8,"&gt;="&amp;QD$8))</f>
        <v>82620</v>
      </c>
      <c r="QE181" s="21">
        <f>IF(QE$8="",0,QE177*условия!$R60*SUMIFS(условия!56:56,условия!$7:$7,"&lt;="&amp;QE$8,условия!$8:$8,"&gt;="&amp;QE$8))</f>
        <v>82620</v>
      </c>
      <c r="QF181" s="21">
        <f>IF(QF$8="",0,QF177*условия!$R60*SUMIFS(условия!56:56,условия!$7:$7,"&lt;="&amp;QF$8,условия!$8:$8,"&gt;="&amp;QF$8))</f>
        <v>82620</v>
      </c>
      <c r="QG181" s="21">
        <f>IF(QG$8="",0,QG177*условия!$R60*SUMIFS(условия!56:56,условия!$7:$7,"&lt;="&amp;QG$8,условия!$8:$8,"&gt;="&amp;QG$8))</f>
        <v>82620</v>
      </c>
      <c r="QH181" s="21">
        <f>IF(QH$8="",0,QH177*условия!$R60*SUMIFS(условия!56:56,условия!$7:$7,"&lt;="&amp;QH$8,условия!$8:$8,"&gt;="&amp;QH$8))</f>
        <v>82620</v>
      </c>
      <c r="QI181" s="21">
        <f>IF(QI$8="",0,QI177*условия!$R60*SUMIFS(условия!56:56,условия!$7:$7,"&lt;="&amp;QI$8,условия!$8:$8,"&gt;="&amp;QI$8))</f>
        <v>82620</v>
      </c>
      <c r="QJ181" s="21">
        <f>IF(QJ$8="",0,QJ177*условия!$R60*SUMIFS(условия!56:56,условия!$7:$7,"&lt;="&amp;QJ$8,условия!$8:$8,"&gt;="&amp;QJ$8))</f>
        <v>82620</v>
      </c>
      <c r="QK181" s="21">
        <f>IF(QK$8="",0,QK177*условия!$R60*SUMIFS(условия!56:56,условия!$7:$7,"&lt;="&amp;QK$8,условия!$8:$8,"&gt;="&amp;QK$8))</f>
        <v>82620</v>
      </c>
      <c r="QL181" s="21">
        <f>IF(QL$8="",0,QL177*условия!$R60*SUMIFS(условия!56:56,условия!$7:$7,"&lt;="&amp;QL$8,условия!$8:$8,"&gt;="&amp;QL$8))</f>
        <v>82620</v>
      </c>
      <c r="QM181" s="21">
        <f>IF(QM$8="",0,QM177*условия!$R60*SUMIFS(условия!56:56,условия!$7:$7,"&lt;="&amp;QM$8,условия!$8:$8,"&gt;="&amp;QM$8))</f>
        <v>82620</v>
      </c>
      <c r="QN181" s="21">
        <f>IF(QN$8="",0,QN177*условия!$R60*SUMIFS(условия!56:56,условия!$7:$7,"&lt;="&amp;QN$8,условия!$8:$8,"&gt;="&amp;QN$8))</f>
        <v>82620</v>
      </c>
      <c r="QO181" s="21">
        <f>IF(QO$8="",0,QO177*условия!$R60*SUMIFS(условия!56:56,условия!$7:$7,"&lt;="&amp;QO$8,условия!$8:$8,"&gt;="&amp;QO$8))</f>
        <v>82620</v>
      </c>
      <c r="QP181" s="21">
        <f>IF(QP$8="",0,QP177*условия!$R60*SUMIFS(условия!56:56,условия!$7:$7,"&lt;="&amp;QP$8,условия!$8:$8,"&gt;="&amp;QP$8))</f>
        <v>82620</v>
      </c>
      <c r="QQ181" s="21">
        <f>IF(QQ$8="",0,QQ177*условия!$R60*SUMIFS(условия!56:56,условия!$7:$7,"&lt;="&amp;QQ$8,условия!$8:$8,"&gt;="&amp;QQ$8))</f>
        <v>82620</v>
      </c>
      <c r="QR181" s="21">
        <f>IF(QR$8="",0,QR177*условия!$R60*SUMIFS(условия!56:56,условия!$7:$7,"&lt;="&amp;QR$8,условия!$8:$8,"&gt;="&amp;QR$8))</f>
        <v>82620</v>
      </c>
      <c r="QS181" s="21">
        <f>IF(QS$8="",0,QS177*условия!$R60*SUMIFS(условия!56:56,условия!$7:$7,"&lt;="&amp;QS$8,условия!$8:$8,"&gt;="&amp;QS$8))</f>
        <v>82620</v>
      </c>
      <c r="QT181" s="21">
        <f>IF(QT$8="",0,QT177*условия!$R60*SUMIFS(условия!56:56,условия!$7:$7,"&lt;="&amp;QT$8,условия!$8:$8,"&gt;="&amp;QT$8))</f>
        <v>82620</v>
      </c>
      <c r="QU181" s="21">
        <f>IF(QU$8="",0,QU177*условия!$R60*SUMIFS(условия!56:56,условия!$7:$7,"&lt;="&amp;QU$8,условия!$8:$8,"&gt;="&amp;QU$8))</f>
        <v>82620</v>
      </c>
      <c r="QV181" s="21">
        <f>IF(QV$8="",0,QV177*условия!$R60*SUMIFS(условия!56:56,условия!$7:$7,"&lt;="&amp;QV$8,условия!$8:$8,"&gt;="&amp;QV$8))</f>
        <v>82620</v>
      </c>
      <c r="QW181" s="21">
        <f>IF(QW$8="",0,QW177*условия!$R60*SUMIFS(условия!56:56,условия!$7:$7,"&lt;="&amp;QW$8,условия!$8:$8,"&gt;="&amp;QW$8))</f>
        <v>82620</v>
      </c>
      <c r="QX181" s="21">
        <f>IF(QX$8="",0,QX177*условия!$R60*SUMIFS(условия!56:56,условия!$7:$7,"&lt;="&amp;QX$8,условия!$8:$8,"&gt;="&amp;QX$8))</f>
        <v>82620</v>
      </c>
      <c r="QY181" s="21">
        <f>IF(QY$8="",0,QY177*условия!$R60*SUMIFS(условия!56:56,условия!$7:$7,"&lt;="&amp;QY$8,условия!$8:$8,"&gt;="&amp;QY$8))</f>
        <v>82620</v>
      </c>
      <c r="QZ181" s="21">
        <f>IF(QZ$8="",0,QZ177*условия!$R60*SUMIFS(условия!56:56,условия!$7:$7,"&lt;="&amp;QZ$8,условия!$8:$8,"&gt;="&amp;QZ$8))</f>
        <v>82620</v>
      </c>
      <c r="RA181" s="21">
        <f>IF(RA$8="",0,RA177*условия!$R60*SUMIFS(условия!56:56,условия!$7:$7,"&lt;="&amp;RA$8,условия!$8:$8,"&gt;="&amp;RA$8))</f>
        <v>82620</v>
      </c>
      <c r="RB181" s="21">
        <f>IF(RB$8="",0,RB177*условия!$R60*SUMIFS(условия!56:56,условия!$7:$7,"&lt;="&amp;RB$8,условия!$8:$8,"&gt;="&amp;RB$8))</f>
        <v>82620</v>
      </c>
      <c r="RC181" s="21">
        <f>IF(RC$8="",0,RC177*условия!$R60*SUMIFS(условия!56:56,условия!$7:$7,"&lt;="&amp;RC$8,условия!$8:$8,"&gt;="&amp;RC$8))</f>
        <v>82620</v>
      </c>
      <c r="RD181" s="21">
        <f>IF(RD$8="",0,RD177*условия!$R60*SUMIFS(условия!56:56,условия!$7:$7,"&lt;="&amp;RD$8,условия!$8:$8,"&gt;="&amp;RD$8))</f>
        <v>82620</v>
      </c>
      <c r="RE181" s="21">
        <f>IF(RE$8="",0,RE177*условия!$R60*SUMIFS(условия!56:56,условия!$7:$7,"&lt;="&amp;RE$8,условия!$8:$8,"&gt;="&amp;RE$8))</f>
        <v>82620</v>
      </c>
      <c r="RF181" s="21">
        <f>IF(RF$8="",0,RF177*условия!$R60*SUMIFS(условия!56:56,условия!$7:$7,"&lt;="&amp;RF$8,условия!$8:$8,"&gt;="&amp;RF$8))</f>
        <v>82620</v>
      </c>
      <c r="RG181" s="21">
        <f>IF(RG$8="",0,RG177*условия!$R60*SUMIFS(условия!56:56,условия!$7:$7,"&lt;="&amp;RG$8,условия!$8:$8,"&gt;="&amp;RG$8))</f>
        <v>116279.99999999999</v>
      </c>
      <c r="RH181" s="21">
        <f>IF(RH$8="",0,RH177*условия!$R60*SUMIFS(условия!56:56,условия!$7:$7,"&lt;="&amp;RH$8,условия!$8:$8,"&gt;="&amp;RH$8))</f>
        <v>116279.99999999999</v>
      </c>
      <c r="RI181" s="21">
        <f>IF(RI$8="",0,RI177*условия!$R60*SUMIFS(условия!56:56,условия!$7:$7,"&lt;="&amp;RI$8,условия!$8:$8,"&gt;="&amp;RI$8))</f>
        <v>116279.99999999999</v>
      </c>
      <c r="RJ181" s="21">
        <f>IF(RJ$8="",0,RJ177*условия!$R60*SUMIFS(условия!56:56,условия!$7:$7,"&lt;="&amp;RJ$8,условия!$8:$8,"&gt;="&amp;RJ$8))</f>
        <v>116279.99999999999</v>
      </c>
      <c r="RK181" s="21">
        <f>IF(RK$8="",0,RK177*условия!$R60*SUMIFS(условия!56:56,условия!$7:$7,"&lt;="&amp;RK$8,условия!$8:$8,"&gt;="&amp;RK$8))</f>
        <v>116279.99999999999</v>
      </c>
      <c r="RL181" s="21">
        <f>IF(RL$8="",0,RL177*условия!$R60*SUMIFS(условия!56:56,условия!$7:$7,"&lt;="&amp;RL$8,условия!$8:$8,"&gt;="&amp;RL$8))</f>
        <v>116279.99999999999</v>
      </c>
      <c r="RM181" s="21">
        <f>IF(RM$8="",0,RM177*условия!$R60*SUMIFS(условия!56:56,условия!$7:$7,"&lt;="&amp;RM$8,условия!$8:$8,"&gt;="&amp;RM$8))</f>
        <v>116279.99999999999</v>
      </c>
      <c r="RN181" s="21">
        <f>IF(RN$8="",0,RN177*условия!$R60*SUMIFS(условия!56:56,условия!$7:$7,"&lt;="&amp;RN$8,условия!$8:$8,"&gt;="&amp;RN$8))</f>
        <v>116279.99999999999</v>
      </c>
      <c r="RO181" s="21">
        <f>IF(RO$8="",0,RO177*условия!$R60*SUMIFS(условия!56:56,условия!$7:$7,"&lt;="&amp;RO$8,условия!$8:$8,"&gt;="&amp;RO$8))</f>
        <v>116279.99999999999</v>
      </c>
      <c r="RP181" s="21">
        <f>IF(RP$8="",0,RP177*условия!$R60*SUMIFS(условия!56:56,условия!$7:$7,"&lt;="&amp;RP$8,условия!$8:$8,"&gt;="&amp;RP$8))</f>
        <v>116279.99999999999</v>
      </c>
      <c r="RQ181" s="21">
        <f>IF(RQ$8="",0,RQ177*условия!$R60*SUMIFS(условия!56:56,условия!$7:$7,"&lt;="&amp;RQ$8,условия!$8:$8,"&gt;="&amp;RQ$8))</f>
        <v>116279.99999999999</v>
      </c>
      <c r="RR181" s="21">
        <f>IF(RR$8="",0,RR177*условия!$R60*SUMIFS(условия!56:56,условия!$7:$7,"&lt;="&amp;RR$8,условия!$8:$8,"&gt;="&amp;RR$8))</f>
        <v>116279.99999999999</v>
      </c>
      <c r="RS181" s="21">
        <f>IF(RS$8="",0,RS177*условия!$R60*SUMIFS(условия!56:56,условия!$7:$7,"&lt;="&amp;RS$8,условия!$8:$8,"&gt;="&amp;RS$8))</f>
        <v>116279.99999999999</v>
      </c>
      <c r="RT181" s="21">
        <f>IF(RT$8="",0,RT177*условия!$R60*SUMIFS(условия!56:56,условия!$7:$7,"&lt;="&amp;RT$8,условия!$8:$8,"&gt;="&amp;RT$8))</f>
        <v>116279.99999999999</v>
      </c>
      <c r="RU181" s="21">
        <f>IF(RU$8="",0,RU177*условия!$R60*SUMIFS(условия!56:56,условия!$7:$7,"&lt;="&amp;RU$8,условия!$8:$8,"&gt;="&amp;RU$8))</f>
        <v>116279.99999999999</v>
      </c>
      <c r="RV181" s="21">
        <f>IF(RV$8="",0,RV177*условия!$R60*SUMIFS(условия!56:56,условия!$7:$7,"&lt;="&amp;RV$8,условия!$8:$8,"&gt;="&amp;RV$8))</f>
        <v>116279.99999999999</v>
      </c>
      <c r="RW181" s="21">
        <f>IF(RW$8="",0,RW177*условия!$R60*SUMIFS(условия!56:56,условия!$7:$7,"&lt;="&amp;RW$8,условия!$8:$8,"&gt;="&amp;RW$8))</f>
        <v>116279.99999999999</v>
      </c>
      <c r="RX181" s="21">
        <f>IF(RX$8="",0,RX177*условия!$R60*SUMIFS(условия!56:56,условия!$7:$7,"&lt;="&amp;RX$8,условия!$8:$8,"&gt;="&amp;RX$8))</f>
        <v>116279.99999999999</v>
      </c>
      <c r="RY181" s="21">
        <f>IF(RY$8="",0,RY177*условия!$R60*SUMIFS(условия!56:56,условия!$7:$7,"&lt;="&amp;RY$8,условия!$8:$8,"&gt;="&amp;RY$8))</f>
        <v>116279.99999999999</v>
      </c>
      <c r="RZ181" s="21">
        <f>IF(RZ$8="",0,RZ177*условия!$R60*SUMIFS(условия!56:56,условия!$7:$7,"&lt;="&amp;RZ$8,условия!$8:$8,"&gt;="&amp;RZ$8))</f>
        <v>116279.99999999999</v>
      </c>
      <c r="SA181" s="21">
        <f>IF(SA$8="",0,SA177*условия!$R60*SUMIFS(условия!56:56,условия!$7:$7,"&lt;="&amp;SA$8,условия!$8:$8,"&gt;="&amp;SA$8))</f>
        <v>116279.99999999999</v>
      </c>
      <c r="SB181" s="21">
        <f>IF(SB$8="",0,SB177*условия!$R60*SUMIFS(условия!56:56,условия!$7:$7,"&lt;="&amp;SB$8,условия!$8:$8,"&gt;="&amp;SB$8))</f>
        <v>116279.99999999999</v>
      </c>
      <c r="SC181" s="21">
        <f>IF(SC$8="",0,SC177*условия!$R60*SUMIFS(условия!56:56,условия!$7:$7,"&lt;="&amp;SC$8,условия!$8:$8,"&gt;="&amp;SC$8))</f>
        <v>116279.99999999999</v>
      </c>
      <c r="SD181" s="21">
        <f>IF(SD$8="",0,SD177*условия!$R60*SUMIFS(условия!56:56,условия!$7:$7,"&lt;="&amp;SD$8,условия!$8:$8,"&gt;="&amp;SD$8))</f>
        <v>116279.99999999999</v>
      </c>
      <c r="SE181" s="21">
        <f>IF(SE$8="",0,SE177*условия!$R60*SUMIFS(условия!56:56,условия!$7:$7,"&lt;="&amp;SE$8,условия!$8:$8,"&gt;="&amp;SE$8))</f>
        <v>116279.99999999999</v>
      </c>
      <c r="SF181" s="21">
        <f>IF(SF$8="",0,SF177*условия!$R60*SUMIFS(условия!56:56,условия!$7:$7,"&lt;="&amp;SF$8,условия!$8:$8,"&gt;="&amp;SF$8))</f>
        <v>116279.99999999999</v>
      </c>
      <c r="SG181" s="21">
        <f>IF(SG$8="",0,SG177*условия!$R60*SUMIFS(условия!56:56,условия!$7:$7,"&lt;="&amp;SG$8,условия!$8:$8,"&gt;="&amp;SG$8))</f>
        <v>116279.99999999999</v>
      </c>
      <c r="SH181" s="21">
        <f>IF(SH$8="",0,SH177*условия!$R60*SUMIFS(условия!56:56,условия!$7:$7,"&lt;="&amp;SH$8,условия!$8:$8,"&gt;="&amp;SH$8))</f>
        <v>116279.99999999999</v>
      </c>
      <c r="SI181" s="21">
        <f>IF(SI$8="",0,SI177*условия!$R60*SUMIFS(условия!56:56,условия!$7:$7,"&lt;="&amp;SI$8,условия!$8:$8,"&gt;="&amp;SI$8))</f>
        <v>116279.99999999999</v>
      </c>
      <c r="SJ181" s="21">
        <f>IF(SJ$8="",0,SJ177*условия!$R60*SUMIFS(условия!56:56,условия!$7:$7,"&lt;="&amp;SJ$8,условия!$8:$8,"&gt;="&amp;SJ$8))</f>
        <v>116279.99999999999</v>
      </c>
      <c r="SK181" s="21">
        <f>IF(SK$8="",0,SK177*условия!$R60*SUMIFS(условия!56:56,условия!$7:$7,"&lt;="&amp;SK$8,условия!$8:$8,"&gt;="&amp;SK$8))</f>
        <v>116279.99999999999</v>
      </c>
      <c r="SL181" s="21">
        <f>IF(SL$8="",0,SL177*условия!$R60*SUMIFS(условия!56:56,условия!$7:$7,"&lt;="&amp;SL$8,условия!$8:$8,"&gt;="&amp;SL$8))</f>
        <v>75480</v>
      </c>
      <c r="SM181" s="21">
        <f>IF(SM$8="",0,SM177*условия!$R60*SUMIFS(условия!56:56,условия!$7:$7,"&lt;="&amp;SM$8,условия!$8:$8,"&gt;="&amp;SM$8))</f>
        <v>75480</v>
      </c>
      <c r="SN181" s="21">
        <f>IF(SN$8="",0,SN177*условия!$R60*SUMIFS(условия!56:56,условия!$7:$7,"&lt;="&amp;SN$8,условия!$8:$8,"&gt;="&amp;SN$8))</f>
        <v>75480</v>
      </c>
      <c r="SO181" s="21">
        <f>IF(SO$8="",0,SO177*условия!$R60*SUMIFS(условия!56:56,условия!$7:$7,"&lt;="&amp;SO$8,условия!$8:$8,"&gt;="&amp;SO$8))</f>
        <v>75480</v>
      </c>
      <c r="SP181" s="21">
        <f>IF(SP$8="",0,SP177*условия!$R60*SUMIFS(условия!56:56,условия!$7:$7,"&lt;="&amp;SP$8,условия!$8:$8,"&gt;="&amp;SP$8))</f>
        <v>75480</v>
      </c>
      <c r="SQ181" s="21">
        <f>IF(SQ$8="",0,SQ177*условия!$R60*SUMIFS(условия!56:56,условия!$7:$7,"&lt;="&amp;SQ$8,условия!$8:$8,"&gt;="&amp;SQ$8))</f>
        <v>75480</v>
      </c>
      <c r="SR181" s="21">
        <f>IF(SR$8="",0,SR177*условия!$R60*SUMIFS(условия!56:56,условия!$7:$7,"&lt;="&amp;SR$8,условия!$8:$8,"&gt;="&amp;SR$8))</f>
        <v>75480</v>
      </c>
      <c r="SS181" s="21">
        <f>IF(SS$8="",0,SS177*условия!$R60*SUMIFS(условия!56:56,условия!$7:$7,"&lt;="&amp;SS$8,условия!$8:$8,"&gt;="&amp;SS$8))</f>
        <v>75480</v>
      </c>
      <c r="ST181" s="21">
        <f>IF(ST$8="",0,ST177*условия!$R60*SUMIFS(условия!56:56,условия!$7:$7,"&lt;="&amp;ST$8,условия!$8:$8,"&gt;="&amp;ST$8))</f>
        <v>75480</v>
      </c>
      <c r="SU181" s="21">
        <f>IF(SU$8="",0,SU177*условия!$R60*SUMIFS(условия!56:56,условия!$7:$7,"&lt;="&amp;SU$8,условия!$8:$8,"&gt;="&amp;SU$8))</f>
        <v>75480</v>
      </c>
      <c r="SV181" s="21">
        <f>IF(SV$8="",0,SV177*условия!$R60*SUMIFS(условия!56:56,условия!$7:$7,"&lt;="&amp;SV$8,условия!$8:$8,"&gt;="&amp;SV$8))</f>
        <v>75480</v>
      </c>
      <c r="SW181" s="21">
        <f>IF(SW$8="",0,SW177*условия!$R60*SUMIFS(условия!56:56,условия!$7:$7,"&lt;="&amp;SW$8,условия!$8:$8,"&gt;="&amp;SW$8))</f>
        <v>75480</v>
      </c>
      <c r="SX181" s="21">
        <f>IF(SX$8="",0,SX177*условия!$R60*SUMIFS(условия!56:56,условия!$7:$7,"&lt;="&amp;SX$8,условия!$8:$8,"&gt;="&amp;SX$8))</f>
        <v>75480</v>
      </c>
      <c r="SY181" s="21">
        <f>IF(SY$8="",0,SY177*условия!$R60*SUMIFS(условия!56:56,условия!$7:$7,"&lt;="&amp;SY$8,условия!$8:$8,"&gt;="&amp;SY$8))</f>
        <v>75480</v>
      </c>
      <c r="SZ181" s="21">
        <f>IF(SZ$8="",0,SZ177*условия!$R60*SUMIFS(условия!56:56,условия!$7:$7,"&lt;="&amp;SZ$8,условия!$8:$8,"&gt;="&amp;SZ$8))</f>
        <v>75480</v>
      </c>
      <c r="TA181" s="21">
        <f>IF(TA$8="",0,TA177*условия!$R60*SUMIFS(условия!56:56,условия!$7:$7,"&lt;="&amp;TA$8,условия!$8:$8,"&gt;="&amp;TA$8))</f>
        <v>75480</v>
      </c>
      <c r="TB181" s="21">
        <f>IF(TB$8="",0,TB177*условия!$R60*SUMIFS(условия!56:56,условия!$7:$7,"&lt;="&amp;TB$8,условия!$8:$8,"&gt;="&amp;TB$8))</f>
        <v>75480</v>
      </c>
      <c r="TC181" s="21">
        <f>IF(TC$8="",0,TC177*условия!$R60*SUMIFS(условия!56:56,условия!$7:$7,"&lt;="&amp;TC$8,условия!$8:$8,"&gt;="&amp;TC$8))</f>
        <v>75480</v>
      </c>
      <c r="TD181" s="21">
        <f>IF(TD$8="",0,TD177*условия!$R60*SUMIFS(условия!56:56,условия!$7:$7,"&lt;="&amp;TD$8,условия!$8:$8,"&gt;="&amp;TD$8))</f>
        <v>75480</v>
      </c>
      <c r="TE181" s="21">
        <f>IF(TE$8="",0,TE177*условия!$R60*SUMIFS(условия!56:56,условия!$7:$7,"&lt;="&amp;TE$8,условия!$8:$8,"&gt;="&amp;TE$8))</f>
        <v>75480</v>
      </c>
      <c r="TF181" s="21">
        <f>IF(TF$8="",0,TF177*условия!$R60*SUMIFS(условия!56:56,условия!$7:$7,"&lt;="&amp;TF$8,условия!$8:$8,"&gt;="&amp;TF$8))</f>
        <v>75480</v>
      </c>
      <c r="TG181" s="21">
        <f>IF(TG$8="",0,TG177*условия!$R60*SUMIFS(условия!56:56,условия!$7:$7,"&lt;="&amp;TG$8,условия!$8:$8,"&gt;="&amp;TG$8))</f>
        <v>75480</v>
      </c>
      <c r="TH181" s="21">
        <f>IF(TH$8="",0,TH177*условия!$R60*SUMIFS(условия!56:56,условия!$7:$7,"&lt;="&amp;TH$8,условия!$8:$8,"&gt;="&amp;TH$8))</f>
        <v>75480</v>
      </c>
      <c r="TI181" s="21">
        <f>IF(TI$8="",0,TI177*условия!$R60*SUMIFS(условия!56:56,условия!$7:$7,"&lt;="&amp;TI$8,условия!$8:$8,"&gt;="&amp;TI$8))</f>
        <v>75480</v>
      </c>
      <c r="TJ181" s="21">
        <f>IF(TJ$8="",0,TJ177*условия!$R60*SUMIFS(условия!56:56,условия!$7:$7,"&lt;="&amp;TJ$8,условия!$8:$8,"&gt;="&amp;TJ$8))</f>
        <v>75480</v>
      </c>
      <c r="TK181" s="21">
        <f>IF(TK$8="",0,TK177*условия!$R60*SUMIFS(условия!56:56,условия!$7:$7,"&lt;="&amp;TK$8,условия!$8:$8,"&gt;="&amp;TK$8))</f>
        <v>75480</v>
      </c>
      <c r="TL181" s="21">
        <f>IF(TL$8="",0,TL177*условия!$R60*SUMIFS(условия!56:56,условия!$7:$7,"&lt;="&amp;TL$8,условия!$8:$8,"&gt;="&amp;TL$8))</f>
        <v>75480</v>
      </c>
      <c r="TM181" s="21">
        <f>IF(TM$8="",0,TM177*условия!$R60*SUMIFS(условия!56:56,условия!$7:$7,"&lt;="&amp;TM$8,условия!$8:$8,"&gt;="&amp;TM$8))</f>
        <v>75480</v>
      </c>
      <c r="TN181" s="21">
        <f>IF(TN$8="",0,TN177*условия!$R60*SUMIFS(условия!56:56,условия!$7:$7,"&lt;="&amp;TN$8,условия!$8:$8,"&gt;="&amp;TN$8))</f>
        <v>75480</v>
      </c>
      <c r="TO181" s="21">
        <f>IF(TO$8="",0,TO177*условия!$R60*SUMIFS(условия!56:56,условия!$7:$7,"&lt;="&amp;TO$8,условия!$8:$8,"&gt;="&amp;TO$8))</f>
        <v>75480</v>
      </c>
      <c r="TP181" s="21">
        <f>IF(TP$8="",0,TP177*условия!$R60*SUMIFS(условия!56:56,условия!$7:$7,"&lt;="&amp;TP$8,условия!$8:$8,"&gt;="&amp;TP$8))</f>
        <v>73440</v>
      </c>
      <c r="TQ181" s="21">
        <f>IF(TQ$8="",0,TQ177*условия!$R60*SUMIFS(условия!56:56,условия!$7:$7,"&lt;="&amp;TQ$8,условия!$8:$8,"&gt;="&amp;TQ$8))</f>
        <v>73440</v>
      </c>
      <c r="TR181" s="21">
        <f>IF(TR$8="",0,TR177*условия!$R60*SUMIFS(условия!56:56,условия!$7:$7,"&lt;="&amp;TR$8,условия!$8:$8,"&gt;="&amp;TR$8))</f>
        <v>73440</v>
      </c>
      <c r="TS181" s="21">
        <f>IF(TS$8="",0,TS177*условия!$R60*SUMIFS(условия!56:56,условия!$7:$7,"&lt;="&amp;TS$8,условия!$8:$8,"&gt;="&amp;TS$8))</f>
        <v>73440</v>
      </c>
      <c r="TT181" s="21">
        <f>IF(TT$8="",0,TT177*условия!$R60*SUMIFS(условия!56:56,условия!$7:$7,"&lt;="&amp;TT$8,условия!$8:$8,"&gt;="&amp;TT$8))</f>
        <v>73440</v>
      </c>
      <c r="TU181" s="21">
        <f>IF(TU$8="",0,TU177*условия!$R60*SUMIFS(условия!56:56,условия!$7:$7,"&lt;="&amp;TU$8,условия!$8:$8,"&gt;="&amp;TU$8))</f>
        <v>73440</v>
      </c>
      <c r="TV181" s="21">
        <f>IF(TV$8="",0,TV177*условия!$R60*SUMIFS(условия!56:56,условия!$7:$7,"&lt;="&amp;TV$8,условия!$8:$8,"&gt;="&amp;TV$8))</f>
        <v>73440</v>
      </c>
      <c r="TW181" s="21">
        <f>IF(TW$8="",0,TW177*условия!$R60*SUMIFS(условия!56:56,условия!$7:$7,"&lt;="&amp;TW$8,условия!$8:$8,"&gt;="&amp;TW$8))</f>
        <v>73440</v>
      </c>
      <c r="TX181" s="21">
        <f>IF(TX$8="",0,TX177*условия!$R60*SUMIFS(условия!56:56,условия!$7:$7,"&lt;="&amp;TX$8,условия!$8:$8,"&gt;="&amp;TX$8))</f>
        <v>73440</v>
      </c>
      <c r="TY181" s="21">
        <f>IF(TY$8="",0,TY177*условия!$R60*SUMIFS(условия!56:56,условия!$7:$7,"&lt;="&amp;TY$8,условия!$8:$8,"&gt;="&amp;TY$8))</f>
        <v>73440</v>
      </c>
      <c r="TZ181" s="21">
        <f>IF(TZ$8="",0,TZ177*условия!$R60*SUMIFS(условия!56:56,условия!$7:$7,"&lt;="&amp;TZ$8,условия!$8:$8,"&gt;="&amp;TZ$8))</f>
        <v>73440</v>
      </c>
      <c r="UA181" s="21">
        <f>IF(UA$8="",0,UA177*условия!$R60*SUMIFS(условия!56:56,условия!$7:$7,"&lt;="&amp;UA$8,условия!$8:$8,"&gt;="&amp;UA$8))</f>
        <v>73440</v>
      </c>
      <c r="UB181" s="21">
        <f>IF(UB$8="",0,UB177*условия!$R60*SUMIFS(условия!56:56,условия!$7:$7,"&lt;="&amp;UB$8,условия!$8:$8,"&gt;="&amp;UB$8))</f>
        <v>73440</v>
      </c>
      <c r="UC181" s="21">
        <f>IF(UC$8="",0,UC177*условия!$R60*SUMIFS(условия!56:56,условия!$7:$7,"&lt;="&amp;UC$8,условия!$8:$8,"&gt;="&amp;UC$8))</f>
        <v>73440</v>
      </c>
      <c r="UD181" s="21">
        <f>IF(UD$8="",0,UD177*условия!$R60*SUMIFS(условия!56:56,условия!$7:$7,"&lt;="&amp;UD$8,условия!$8:$8,"&gt;="&amp;UD$8))</f>
        <v>73440</v>
      </c>
      <c r="UE181" s="21">
        <f>IF(UE$8="",0,UE177*условия!$R60*SUMIFS(условия!56:56,условия!$7:$7,"&lt;="&amp;UE$8,условия!$8:$8,"&gt;="&amp;UE$8))</f>
        <v>73440</v>
      </c>
      <c r="UF181" s="21">
        <f>IF(UF$8="",0,UF177*условия!$R60*SUMIFS(условия!56:56,условия!$7:$7,"&lt;="&amp;UF$8,условия!$8:$8,"&gt;="&amp;UF$8))</f>
        <v>73440</v>
      </c>
      <c r="UG181" s="21">
        <f>IF(UG$8="",0,UG177*условия!$R60*SUMIFS(условия!56:56,условия!$7:$7,"&lt;="&amp;UG$8,условия!$8:$8,"&gt;="&amp;UG$8))</f>
        <v>73440</v>
      </c>
      <c r="UH181" s="21">
        <f>IF(UH$8="",0,UH177*условия!$R60*SUMIFS(условия!56:56,условия!$7:$7,"&lt;="&amp;UH$8,условия!$8:$8,"&gt;="&amp;UH$8))</f>
        <v>73440</v>
      </c>
      <c r="UI181" s="21">
        <f>IF(UI$8="",0,UI177*условия!$R60*SUMIFS(условия!56:56,условия!$7:$7,"&lt;="&amp;UI$8,условия!$8:$8,"&gt;="&amp;UI$8))</f>
        <v>73440</v>
      </c>
      <c r="UJ181" s="21">
        <f>IF(UJ$8="",0,UJ177*условия!$R60*SUMIFS(условия!56:56,условия!$7:$7,"&lt;="&amp;UJ$8,условия!$8:$8,"&gt;="&amp;UJ$8))</f>
        <v>73440</v>
      </c>
      <c r="UK181" s="21">
        <f>IF(UK$8="",0,UK177*условия!$R60*SUMIFS(условия!56:56,условия!$7:$7,"&lt;="&amp;UK$8,условия!$8:$8,"&gt;="&amp;UK$8))</f>
        <v>73440</v>
      </c>
      <c r="UL181" s="21">
        <f>IF(UL$8="",0,UL177*условия!$R60*SUMIFS(условия!56:56,условия!$7:$7,"&lt;="&amp;UL$8,условия!$8:$8,"&gt;="&amp;UL$8))</f>
        <v>73440</v>
      </c>
      <c r="UM181" s="21">
        <f>IF(UM$8="",0,UM177*условия!$R60*SUMIFS(условия!56:56,условия!$7:$7,"&lt;="&amp;UM$8,условия!$8:$8,"&gt;="&amp;UM$8))</f>
        <v>73440</v>
      </c>
      <c r="UN181" s="21">
        <f>IF(UN$8="",0,UN177*условия!$R60*SUMIFS(условия!56:56,условия!$7:$7,"&lt;="&amp;UN$8,условия!$8:$8,"&gt;="&amp;UN$8))</f>
        <v>73440</v>
      </c>
      <c r="UO181" s="21">
        <f>IF(UO$8="",0,UO177*условия!$R60*SUMIFS(условия!56:56,условия!$7:$7,"&lt;="&amp;UO$8,условия!$8:$8,"&gt;="&amp;UO$8))</f>
        <v>73440</v>
      </c>
      <c r="UP181" s="21">
        <f>IF(UP$8="",0,UP177*условия!$R60*SUMIFS(условия!56:56,условия!$7:$7,"&lt;="&amp;UP$8,условия!$8:$8,"&gt;="&amp;UP$8))</f>
        <v>73440</v>
      </c>
      <c r="UQ181" s="21">
        <f>IF(UQ$8="",0,UQ177*условия!$R60*SUMIFS(условия!56:56,условия!$7:$7,"&lt;="&amp;UQ$8,условия!$8:$8,"&gt;="&amp;UQ$8))</f>
        <v>73440</v>
      </c>
      <c r="UR181" s="21">
        <f>IF(UR$8="",0,UR177*условия!$R60*SUMIFS(условия!56:56,условия!$7:$7,"&lt;="&amp;UR$8,условия!$8:$8,"&gt;="&amp;UR$8))</f>
        <v>73440</v>
      </c>
      <c r="US181" s="21">
        <f>IF(US$8="",0,US177*условия!$R60*SUMIFS(условия!56:56,условия!$7:$7,"&lt;="&amp;US$8,условия!$8:$8,"&gt;="&amp;US$8))</f>
        <v>73440</v>
      </c>
      <c r="UT181" s="21">
        <f>IF(UT$8="",0,UT177*условия!$R60*SUMIFS(условия!56:56,условия!$7:$7,"&lt;="&amp;UT$8,условия!$8:$8,"&gt;="&amp;UT$8))</f>
        <v>73440</v>
      </c>
      <c r="UU181" s="21">
        <f>IF(UU$8="",0,UU177*условия!$R60*SUMIFS(условия!56:56,условия!$7:$7,"&lt;="&amp;UU$8,условия!$8:$8,"&gt;="&amp;UU$8))</f>
        <v>61200</v>
      </c>
      <c r="UV181" s="21">
        <f>IF(UV$8="",0,UV177*условия!$R60*SUMIFS(условия!56:56,условия!$7:$7,"&lt;="&amp;UV$8,условия!$8:$8,"&gt;="&amp;UV$8))</f>
        <v>61200</v>
      </c>
      <c r="UW181" s="21">
        <f>IF(UW$8="",0,UW177*условия!$R60*SUMIFS(условия!56:56,условия!$7:$7,"&lt;="&amp;UW$8,условия!$8:$8,"&gt;="&amp;UW$8))</f>
        <v>61200</v>
      </c>
      <c r="UX181" s="21">
        <f>IF(UX$8="",0,UX177*условия!$R60*SUMIFS(условия!56:56,условия!$7:$7,"&lt;="&amp;UX$8,условия!$8:$8,"&gt;="&amp;UX$8))</f>
        <v>61200</v>
      </c>
      <c r="UY181" s="21">
        <f>IF(UY$8="",0,UY177*условия!$R60*SUMIFS(условия!56:56,условия!$7:$7,"&lt;="&amp;UY$8,условия!$8:$8,"&gt;="&amp;UY$8))</f>
        <v>61200</v>
      </c>
      <c r="UZ181" s="21">
        <f>IF(UZ$8="",0,UZ177*условия!$R60*SUMIFS(условия!56:56,условия!$7:$7,"&lt;="&amp;UZ$8,условия!$8:$8,"&gt;="&amp;UZ$8))</f>
        <v>61200</v>
      </c>
      <c r="VA181" s="21">
        <f>IF(VA$8="",0,VA177*условия!$R60*SUMIFS(условия!56:56,условия!$7:$7,"&lt;="&amp;VA$8,условия!$8:$8,"&gt;="&amp;VA$8))</f>
        <v>61200</v>
      </c>
      <c r="VB181" s="21">
        <f>IF(VB$8="",0,VB177*условия!$R60*SUMIFS(условия!56:56,условия!$7:$7,"&lt;="&amp;VB$8,условия!$8:$8,"&gt;="&amp;VB$8))</f>
        <v>61200</v>
      </c>
      <c r="VC181" s="21">
        <f>IF(VC$8="",0,VC177*условия!$R60*SUMIFS(условия!56:56,условия!$7:$7,"&lt;="&amp;VC$8,условия!$8:$8,"&gt;="&amp;VC$8))</f>
        <v>61200</v>
      </c>
      <c r="VD181" s="21">
        <f>IF(VD$8="",0,VD177*условия!$R60*SUMIFS(условия!56:56,условия!$7:$7,"&lt;="&amp;VD$8,условия!$8:$8,"&gt;="&amp;VD$8))</f>
        <v>61200</v>
      </c>
      <c r="VE181" s="21">
        <f>IF(VE$8="",0,VE177*условия!$R60*SUMIFS(условия!56:56,условия!$7:$7,"&lt;="&amp;VE$8,условия!$8:$8,"&gt;="&amp;VE$8))</f>
        <v>61200</v>
      </c>
      <c r="VF181" s="21">
        <f>IF(VF$8="",0,VF177*условия!$R60*SUMIFS(условия!56:56,условия!$7:$7,"&lt;="&amp;VF$8,условия!$8:$8,"&gt;="&amp;VF$8))</f>
        <v>61200</v>
      </c>
      <c r="VG181" s="21">
        <f>IF(VG$8="",0,VG177*условия!$R60*SUMIFS(условия!56:56,условия!$7:$7,"&lt;="&amp;VG$8,условия!$8:$8,"&gt;="&amp;VG$8))</f>
        <v>61200</v>
      </c>
      <c r="VH181" s="21">
        <f>IF(VH$8="",0,VH177*условия!$R60*SUMIFS(условия!56:56,условия!$7:$7,"&lt;="&amp;VH$8,условия!$8:$8,"&gt;="&amp;VH$8))</f>
        <v>61200</v>
      </c>
      <c r="VI181" s="21">
        <f>IF(VI$8="",0,VI177*условия!$R60*SUMIFS(условия!56:56,условия!$7:$7,"&lt;="&amp;VI$8,условия!$8:$8,"&gt;="&amp;VI$8))</f>
        <v>61200</v>
      </c>
      <c r="VJ181" s="21">
        <f>IF(VJ$8="",0,VJ177*условия!$R60*SUMIFS(условия!56:56,условия!$7:$7,"&lt;="&amp;VJ$8,условия!$8:$8,"&gt;="&amp;VJ$8))</f>
        <v>61200</v>
      </c>
      <c r="VK181" s="21">
        <f>IF(VK$8="",0,VK177*условия!$R60*SUMIFS(условия!56:56,условия!$7:$7,"&lt;="&amp;VK$8,условия!$8:$8,"&gt;="&amp;VK$8))</f>
        <v>61200</v>
      </c>
      <c r="VL181" s="21">
        <f>IF(VL$8="",0,VL177*условия!$R60*SUMIFS(условия!56:56,условия!$7:$7,"&lt;="&amp;VL$8,условия!$8:$8,"&gt;="&amp;VL$8))</f>
        <v>61200</v>
      </c>
      <c r="VM181" s="21">
        <f>IF(VM$8="",0,VM177*условия!$R60*SUMIFS(условия!56:56,условия!$7:$7,"&lt;="&amp;VM$8,условия!$8:$8,"&gt;="&amp;VM$8))</f>
        <v>61200</v>
      </c>
      <c r="VN181" s="21">
        <f>IF(VN$8="",0,VN177*условия!$R60*SUMIFS(условия!56:56,условия!$7:$7,"&lt;="&amp;VN$8,условия!$8:$8,"&gt;="&amp;VN$8))</f>
        <v>61200</v>
      </c>
      <c r="VO181" s="21">
        <f>IF(VO$8="",0,VO177*условия!$R60*SUMIFS(условия!56:56,условия!$7:$7,"&lt;="&amp;VO$8,условия!$8:$8,"&gt;="&amp;VO$8))</f>
        <v>61200</v>
      </c>
      <c r="VP181" s="21">
        <f>IF(VP$8="",0,VP177*условия!$R60*SUMIFS(условия!56:56,условия!$7:$7,"&lt;="&amp;VP$8,условия!$8:$8,"&gt;="&amp;VP$8))</f>
        <v>61200</v>
      </c>
      <c r="VQ181" s="21">
        <f>IF(VQ$8="",0,VQ177*условия!$R60*SUMIFS(условия!56:56,условия!$7:$7,"&lt;="&amp;VQ$8,условия!$8:$8,"&gt;="&amp;VQ$8))</f>
        <v>61200</v>
      </c>
      <c r="VR181" s="21">
        <f>IF(VR$8="",0,VR177*условия!$R60*SUMIFS(условия!56:56,условия!$7:$7,"&lt;="&amp;VR$8,условия!$8:$8,"&gt;="&amp;VR$8))</f>
        <v>61200</v>
      </c>
      <c r="VS181" s="21">
        <f>IF(VS$8="",0,VS177*условия!$R60*SUMIFS(условия!56:56,условия!$7:$7,"&lt;="&amp;VS$8,условия!$8:$8,"&gt;="&amp;VS$8))</f>
        <v>61200</v>
      </c>
      <c r="VT181" s="21">
        <f>IF(VT$8="",0,VT177*условия!$R60*SUMIFS(условия!56:56,условия!$7:$7,"&lt;="&amp;VT$8,условия!$8:$8,"&gt;="&amp;VT$8))</f>
        <v>61200</v>
      </c>
      <c r="VU181" s="21">
        <f>IF(VU$8="",0,VU177*условия!$R60*SUMIFS(условия!56:56,условия!$7:$7,"&lt;="&amp;VU$8,условия!$8:$8,"&gt;="&amp;VU$8))</f>
        <v>61200</v>
      </c>
      <c r="VV181" s="21">
        <f>IF(VV$8="",0,VV177*условия!$R60*SUMIFS(условия!56:56,условия!$7:$7,"&lt;="&amp;VV$8,условия!$8:$8,"&gt;="&amp;VV$8))</f>
        <v>61200</v>
      </c>
      <c r="VW181" s="21">
        <f>IF(VW$8="",0,VW177*условия!$R60*SUMIFS(условия!56:56,условия!$7:$7,"&lt;="&amp;VW$8,условия!$8:$8,"&gt;="&amp;VW$8))</f>
        <v>61200</v>
      </c>
      <c r="VX181" s="21">
        <f>IF(VX$8="",0,VX177*условия!$R60*SUMIFS(условия!56:56,условия!$7:$7,"&lt;="&amp;VX$8,условия!$8:$8,"&gt;="&amp;VX$8))</f>
        <v>61200</v>
      </c>
      <c r="VY181" s="21">
        <f>IF(VY$8="",0,VY177*условия!$R60*SUMIFS(условия!56:56,условия!$7:$7,"&lt;="&amp;VY$8,условия!$8:$8,"&gt;="&amp;VY$8))</f>
        <v>61200</v>
      </c>
      <c r="VZ181" s="21">
        <f>IF(VZ$8="",0,VZ177*условия!$R60*SUMIFS(условия!56:56,условия!$7:$7,"&lt;="&amp;VZ$8,условия!$8:$8,"&gt;="&amp;VZ$8))</f>
        <v>69360</v>
      </c>
      <c r="WA181" s="21">
        <f>IF(WA$8="",0,WA177*условия!$R60*SUMIFS(условия!56:56,условия!$7:$7,"&lt;="&amp;WA$8,условия!$8:$8,"&gt;="&amp;WA$8))</f>
        <v>69360</v>
      </c>
      <c r="WB181" s="21">
        <f>IF(WB$8="",0,WB177*условия!$R60*SUMIFS(условия!56:56,условия!$7:$7,"&lt;="&amp;WB$8,условия!$8:$8,"&gt;="&amp;WB$8))</f>
        <v>69360</v>
      </c>
      <c r="WC181" s="21">
        <f>IF(WC$8="",0,WC177*условия!$R60*SUMIFS(условия!56:56,условия!$7:$7,"&lt;="&amp;WC$8,условия!$8:$8,"&gt;="&amp;WC$8))</f>
        <v>69360</v>
      </c>
      <c r="WD181" s="21">
        <f>IF(WD$8="",0,WD177*условия!$R60*SUMIFS(условия!56:56,условия!$7:$7,"&lt;="&amp;WD$8,условия!$8:$8,"&gt;="&amp;WD$8))</f>
        <v>69360</v>
      </c>
      <c r="WE181" s="21">
        <f>IF(WE$8="",0,WE177*условия!$R60*SUMIFS(условия!56:56,условия!$7:$7,"&lt;="&amp;WE$8,условия!$8:$8,"&gt;="&amp;WE$8))</f>
        <v>69360</v>
      </c>
      <c r="WF181" s="21">
        <f>IF(WF$8="",0,WF177*условия!$R60*SUMIFS(условия!56:56,условия!$7:$7,"&lt;="&amp;WF$8,условия!$8:$8,"&gt;="&amp;WF$8))</f>
        <v>69360</v>
      </c>
      <c r="WG181" s="21">
        <f>IF(WG$8="",0,WG177*условия!$R60*SUMIFS(условия!56:56,условия!$7:$7,"&lt;="&amp;WG$8,условия!$8:$8,"&gt;="&amp;WG$8))</f>
        <v>69360</v>
      </c>
      <c r="WH181" s="21">
        <f>IF(WH$8="",0,WH177*условия!$R60*SUMIFS(условия!56:56,условия!$7:$7,"&lt;="&amp;WH$8,условия!$8:$8,"&gt;="&amp;WH$8))</f>
        <v>69360</v>
      </c>
      <c r="WI181" s="21">
        <f>IF(WI$8="",0,WI177*условия!$R60*SUMIFS(условия!56:56,условия!$7:$7,"&lt;="&amp;WI$8,условия!$8:$8,"&gt;="&amp;WI$8))</f>
        <v>69360</v>
      </c>
      <c r="WJ181" s="21">
        <f>IF(WJ$8="",0,WJ177*условия!$R60*SUMIFS(условия!56:56,условия!$7:$7,"&lt;="&amp;WJ$8,условия!$8:$8,"&gt;="&amp;WJ$8))</f>
        <v>69360</v>
      </c>
      <c r="WK181" s="21">
        <f>IF(WK$8="",0,WK177*условия!$R60*SUMIFS(условия!56:56,условия!$7:$7,"&lt;="&amp;WK$8,условия!$8:$8,"&gt;="&amp;WK$8))</f>
        <v>69360</v>
      </c>
      <c r="WL181" s="21">
        <f>IF(WL$8="",0,WL177*условия!$R60*SUMIFS(условия!56:56,условия!$7:$7,"&lt;="&amp;WL$8,условия!$8:$8,"&gt;="&amp;WL$8))</f>
        <v>69360</v>
      </c>
      <c r="WM181" s="21">
        <f>IF(WM$8="",0,WM177*условия!$R60*SUMIFS(условия!56:56,условия!$7:$7,"&lt;="&amp;WM$8,условия!$8:$8,"&gt;="&amp;WM$8))</f>
        <v>69360</v>
      </c>
      <c r="WN181" s="21">
        <f>IF(WN$8="",0,WN177*условия!$R60*SUMIFS(условия!56:56,условия!$7:$7,"&lt;="&amp;WN$8,условия!$8:$8,"&gt;="&amp;WN$8))</f>
        <v>69360</v>
      </c>
      <c r="WO181" s="21">
        <f>IF(WO$8="",0,WO177*условия!$R60*SUMIFS(условия!56:56,условия!$7:$7,"&lt;="&amp;WO$8,условия!$8:$8,"&gt;="&amp;WO$8))</f>
        <v>69360</v>
      </c>
      <c r="WP181" s="21">
        <f>IF(WP$8="",0,WP177*условия!$R60*SUMIFS(условия!56:56,условия!$7:$7,"&lt;="&amp;WP$8,условия!$8:$8,"&gt;="&amp;WP$8))</f>
        <v>69360</v>
      </c>
      <c r="WQ181" s="21">
        <f>IF(WQ$8="",0,WQ177*условия!$R60*SUMIFS(условия!56:56,условия!$7:$7,"&lt;="&amp;WQ$8,условия!$8:$8,"&gt;="&amp;WQ$8))</f>
        <v>69360</v>
      </c>
      <c r="WR181" s="21">
        <f>IF(WR$8="",0,WR177*условия!$R60*SUMIFS(условия!56:56,условия!$7:$7,"&lt;="&amp;WR$8,условия!$8:$8,"&gt;="&amp;WR$8))</f>
        <v>69360</v>
      </c>
      <c r="WS181" s="21">
        <f>IF(WS$8="",0,WS177*условия!$R60*SUMIFS(условия!56:56,условия!$7:$7,"&lt;="&amp;WS$8,условия!$8:$8,"&gt;="&amp;WS$8))</f>
        <v>69360</v>
      </c>
      <c r="WT181" s="21">
        <f>IF(WT$8="",0,WT177*условия!$R60*SUMIFS(условия!56:56,условия!$7:$7,"&lt;="&amp;WT$8,условия!$8:$8,"&gt;="&amp;WT$8))</f>
        <v>69360</v>
      </c>
      <c r="WU181" s="21">
        <f>IF(WU$8="",0,WU177*условия!$R60*SUMIFS(условия!56:56,условия!$7:$7,"&lt;="&amp;WU$8,условия!$8:$8,"&gt;="&amp;WU$8))</f>
        <v>69360</v>
      </c>
      <c r="WV181" s="21">
        <f>IF(WV$8="",0,WV177*условия!$R60*SUMIFS(условия!56:56,условия!$7:$7,"&lt;="&amp;WV$8,условия!$8:$8,"&gt;="&amp;WV$8))</f>
        <v>69360</v>
      </c>
      <c r="WW181" s="21">
        <f>IF(WW$8="",0,WW177*условия!$R60*SUMIFS(условия!56:56,условия!$7:$7,"&lt;="&amp;WW$8,условия!$8:$8,"&gt;="&amp;WW$8))</f>
        <v>69360</v>
      </c>
      <c r="WX181" s="21">
        <f>IF(WX$8="",0,WX177*условия!$R60*SUMIFS(условия!56:56,условия!$7:$7,"&lt;="&amp;WX$8,условия!$8:$8,"&gt;="&amp;WX$8))</f>
        <v>69360</v>
      </c>
      <c r="WY181" s="21">
        <f>IF(WY$8="",0,WY177*условия!$R60*SUMIFS(условия!56:56,условия!$7:$7,"&lt;="&amp;WY$8,условия!$8:$8,"&gt;="&amp;WY$8))</f>
        <v>69360</v>
      </c>
      <c r="WZ181" s="21">
        <f>IF(WZ$8="",0,WZ177*условия!$R60*SUMIFS(условия!56:56,условия!$7:$7,"&lt;="&amp;WZ$8,условия!$8:$8,"&gt;="&amp;WZ$8))</f>
        <v>69360</v>
      </c>
      <c r="XA181" s="21">
        <f>IF(XA$8="",0,XA177*условия!$R60*SUMIFS(условия!56:56,условия!$7:$7,"&lt;="&amp;XA$8,условия!$8:$8,"&gt;="&amp;XA$8))</f>
        <v>69360</v>
      </c>
      <c r="XB181" s="21">
        <f>IF(XB$8="",0,XB177*условия!$R60*SUMIFS(условия!56:56,условия!$7:$7,"&lt;="&amp;XB$8,условия!$8:$8,"&gt;="&amp;XB$8))</f>
        <v>52020</v>
      </c>
      <c r="XC181" s="21">
        <f>IF(XC$8="",0,XC177*условия!$R60*SUMIFS(условия!56:56,условия!$7:$7,"&lt;="&amp;XC$8,условия!$8:$8,"&gt;="&amp;XC$8))</f>
        <v>52020</v>
      </c>
      <c r="XD181" s="21">
        <f>IF(XD$8="",0,XD177*условия!$R60*SUMIFS(условия!56:56,условия!$7:$7,"&lt;="&amp;XD$8,условия!$8:$8,"&gt;="&amp;XD$8))</f>
        <v>52020</v>
      </c>
      <c r="XE181" s="21">
        <f>IF(XE$8="",0,XE177*условия!$R60*SUMIFS(условия!56:56,условия!$7:$7,"&lt;="&amp;XE$8,условия!$8:$8,"&gt;="&amp;XE$8))</f>
        <v>52020</v>
      </c>
      <c r="XF181" s="21">
        <f>IF(XF$8="",0,XF177*условия!$R60*SUMIFS(условия!56:56,условия!$7:$7,"&lt;="&amp;XF$8,условия!$8:$8,"&gt;="&amp;XF$8))</f>
        <v>52020</v>
      </c>
      <c r="XG181" s="21">
        <f>IF(XG$8="",0,XG177*условия!$R60*SUMIFS(условия!56:56,условия!$7:$7,"&lt;="&amp;XG$8,условия!$8:$8,"&gt;="&amp;XG$8))</f>
        <v>52020</v>
      </c>
      <c r="XH181" s="21">
        <f>IF(XH$8="",0,XH177*условия!$R60*SUMIFS(условия!56:56,условия!$7:$7,"&lt;="&amp;XH$8,условия!$8:$8,"&gt;="&amp;XH$8))</f>
        <v>52020</v>
      </c>
      <c r="XI181" s="21">
        <f>IF(XI$8="",0,XI177*условия!$R60*SUMIFS(условия!56:56,условия!$7:$7,"&lt;="&amp;XI$8,условия!$8:$8,"&gt;="&amp;XI$8))</f>
        <v>52020</v>
      </c>
      <c r="XJ181" s="21">
        <f>IF(XJ$8="",0,XJ177*условия!$R60*SUMIFS(условия!56:56,условия!$7:$7,"&lt;="&amp;XJ$8,условия!$8:$8,"&gt;="&amp;XJ$8))</f>
        <v>52020</v>
      </c>
      <c r="XK181" s="21">
        <f>IF(XK$8="",0,XK177*условия!$R60*SUMIFS(условия!56:56,условия!$7:$7,"&lt;="&amp;XK$8,условия!$8:$8,"&gt;="&amp;XK$8))</f>
        <v>52020</v>
      </c>
      <c r="XL181" s="21">
        <f>IF(XL$8="",0,XL177*условия!$R60*SUMIFS(условия!56:56,условия!$7:$7,"&lt;="&amp;XL$8,условия!$8:$8,"&gt;="&amp;XL$8))</f>
        <v>52020</v>
      </c>
      <c r="XM181" s="21">
        <f>IF(XM$8="",0,XM177*условия!$R60*SUMIFS(условия!56:56,условия!$7:$7,"&lt;="&amp;XM$8,условия!$8:$8,"&gt;="&amp;XM$8))</f>
        <v>52020</v>
      </c>
      <c r="XN181" s="21">
        <f>IF(XN$8="",0,XN177*условия!$R60*SUMIFS(условия!56:56,условия!$7:$7,"&lt;="&amp;XN$8,условия!$8:$8,"&gt;="&amp;XN$8))</f>
        <v>52020</v>
      </c>
      <c r="XO181" s="21">
        <f>IF(XO$8="",0,XO177*условия!$R60*SUMIFS(условия!56:56,условия!$7:$7,"&lt;="&amp;XO$8,условия!$8:$8,"&gt;="&amp;XO$8))</f>
        <v>52020</v>
      </c>
      <c r="XP181" s="21">
        <f>IF(XP$8="",0,XP177*условия!$R60*SUMIFS(условия!56:56,условия!$7:$7,"&lt;="&amp;XP$8,условия!$8:$8,"&gt;="&amp;XP$8))</f>
        <v>52020</v>
      </c>
      <c r="XQ181" s="21">
        <f>IF(XQ$8="",0,XQ177*условия!$R60*SUMIFS(условия!56:56,условия!$7:$7,"&lt;="&amp;XQ$8,условия!$8:$8,"&gt;="&amp;XQ$8))</f>
        <v>52020</v>
      </c>
      <c r="XR181" s="21">
        <f>IF(XR$8="",0,XR177*условия!$R60*SUMIFS(условия!56:56,условия!$7:$7,"&lt;="&amp;XR$8,условия!$8:$8,"&gt;="&amp;XR$8))</f>
        <v>52020</v>
      </c>
      <c r="XS181" s="21">
        <f>IF(XS$8="",0,XS177*условия!$R60*SUMIFS(условия!56:56,условия!$7:$7,"&lt;="&amp;XS$8,условия!$8:$8,"&gt;="&amp;XS$8))</f>
        <v>52020</v>
      </c>
      <c r="XT181" s="21">
        <f>IF(XT$8="",0,XT177*условия!$R60*SUMIFS(условия!56:56,условия!$7:$7,"&lt;="&amp;XT$8,условия!$8:$8,"&gt;="&amp;XT$8))</f>
        <v>52020</v>
      </c>
      <c r="XU181" s="21">
        <f>IF(XU$8="",0,XU177*условия!$R60*SUMIFS(условия!56:56,условия!$7:$7,"&lt;="&amp;XU$8,условия!$8:$8,"&gt;="&amp;XU$8))</f>
        <v>52020</v>
      </c>
      <c r="XV181" s="21">
        <f>IF(XV$8="",0,XV177*условия!$R60*SUMIFS(условия!56:56,условия!$7:$7,"&lt;="&amp;XV$8,условия!$8:$8,"&gt;="&amp;XV$8))</f>
        <v>52020</v>
      </c>
      <c r="XW181" s="21">
        <f>IF(XW$8="",0,XW177*условия!$R60*SUMIFS(условия!56:56,условия!$7:$7,"&lt;="&amp;XW$8,условия!$8:$8,"&gt;="&amp;XW$8))</f>
        <v>52020</v>
      </c>
      <c r="XX181" s="21">
        <f>IF(XX$8="",0,XX177*условия!$R60*SUMIFS(условия!56:56,условия!$7:$7,"&lt;="&amp;XX$8,условия!$8:$8,"&gt;="&amp;XX$8))</f>
        <v>52020</v>
      </c>
      <c r="XY181" s="21">
        <f>IF(XY$8="",0,XY177*условия!$R60*SUMIFS(условия!56:56,условия!$7:$7,"&lt;="&amp;XY$8,условия!$8:$8,"&gt;="&amp;XY$8))</f>
        <v>52020</v>
      </c>
      <c r="XZ181" s="21">
        <f>IF(XZ$8="",0,XZ177*условия!$R60*SUMIFS(условия!56:56,условия!$7:$7,"&lt;="&amp;XZ$8,условия!$8:$8,"&gt;="&amp;XZ$8))</f>
        <v>52020</v>
      </c>
      <c r="YA181" s="21">
        <f>IF(YA$8="",0,YA177*условия!$R60*SUMIFS(условия!56:56,условия!$7:$7,"&lt;="&amp;YA$8,условия!$8:$8,"&gt;="&amp;YA$8))</f>
        <v>52020</v>
      </c>
      <c r="YB181" s="21">
        <f>IF(YB$8="",0,YB177*условия!$R60*SUMIFS(условия!56:56,условия!$7:$7,"&lt;="&amp;YB$8,условия!$8:$8,"&gt;="&amp;YB$8))</f>
        <v>52020</v>
      </c>
      <c r="YC181" s="21">
        <f>IF(YC$8="",0,YC177*условия!$R60*SUMIFS(условия!56:56,условия!$7:$7,"&lt;="&amp;YC$8,условия!$8:$8,"&gt;="&amp;YC$8))</f>
        <v>52020</v>
      </c>
      <c r="YD181" s="21">
        <f>IF(YD$8="",0,YD177*условия!$R60*SUMIFS(условия!56:56,условия!$7:$7,"&lt;="&amp;YD$8,условия!$8:$8,"&gt;="&amp;YD$8))</f>
        <v>52020</v>
      </c>
      <c r="YE181" s="21">
        <f>IF(YE$8="",0,YE177*условия!$R60*SUMIFS(условия!56:56,условия!$7:$7,"&lt;="&amp;YE$8,условия!$8:$8,"&gt;="&amp;YE$8))</f>
        <v>52020</v>
      </c>
      <c r="YF181" s="21">
        <f>IF(YF$8="",0,YF177*условия!$R60*SUMIFS(условия!56:56,условия!$7:$7,"&lt;="&amp;YF$8,условия!$8:$8,"&gt;="&amp;YF$8))</f>
        <v>52020</v>
      </c>
      <c r="YG181" s="21">
        <f>IF(YG$8="",0,YG177*условия!$R60*SUMIFS(условия!56:56,условия!$7:$7,"&lt;="&amp;YG$8,условия!$8:$8,"&gt;="&amp;YG$8))</f>
        <v>58140</v>
      </c>
      <c r="YH181" s="21">
        <f>IF(YH$8="",0,YH177*условия!$R60*SUMIFS(условия!56:56,условия!$7:$7,"&lt;="&amp;YH$8,условия!$8:$8,"&gt;="&amp;YH$8))</f>
        <v>58140</v>
      </c>
      <c r="YI181" s="21">
        <f>IF(YI$8="",0,YI177*условия!$R60*SUMIFS(условия!56:56,условия!$7:$7,"&lt;="&amp;YI$8,условия!$8:$8,"&gt;="&amp;YI$8))</f>
        <v>58140</v>
      </c>
      <c r="YJ181" s="21">
        <f>IF(YJ$8="",0,YJ177*условия!$R60*SUMIFS(условия!56:56,условия!$7:$7,"&lt;="&amp;YJ$8,условия!$8:$8,"&gt;="&amp;YJ$8))</f>
        <v>58140</v>
      </c>
      <c r="YK181" s="21">
        <f>IF(YK$8="",0,YK177*условия!$R60*SUMIFS(условия!56:56,условия!$7:$7,"&lt;="&amp;YK$8,условия!$8:$8,"&gt;="&amp;YK$8))</f>
        <v>58140</v>
      </c>
      <c r="YL181" s="21">
        <f>IF(YL$8="",0,YL177*условия!$R60*SUMIFS(условия!56:56,условия!$7:$7,"&lt;="&amp;YL$8,условия!$8:$8,"&gt;="&amp;YL$8))</f>
        <v>58140</v>
      </c>
      <c r="YM181" s="21">
        <f>IF(YM$8="",0,YM177*условия!$R60*SUMIFS(условия!56:56,условия!$7:$7,"&lt;="&amp;YM$8,условия!$8:$8,"&gt;="&amp;YM$8))</f>
        <v>58140</v>
      </c>
      <c r="YN181" s="21">
        <f>IF(YN$8="",0,YN177*условия!$R60*SUMIFS(условия!56:56,условия!$7:$7,"&lt;="&amp;YN$8,условия!$8:$8,"&gt;="&amp;YN$8))</f>
        <v>58140</v>
      </c>
      <c r="YO181" s="21">
        <f>IF(YO$8="",0,YO177*условия!$R60*SUMIFS(условия!56:56,условия!$7:$7,"&lt;="&amp;YO$8,условия!$8:$8,"&gt;="&amp;YO$8))</f>
        <v>58140</v>
      </c>
      <c r="YP181" s="21">
        <f>IF(YP$8="",0,YP177*условия!$R60*SUMIFS(условия!56:56,условия!$7:$7,"&lt;="&amp;YP$8,условия!$8:$8,"&gt;="&amp;YP$8))</f>
        <v>58140</v>
      </c>
      <c r="YQ181" s="21">
        <f>IF(YQ$8="",0,YQ177*условия!$R60*SUMIFS(условия!56:56,условия!$7:$7,"&lt;="&amp;YQ$8,условия!$8:$8,"&gt;="&amp;YQ$8))</f>
        <v>58140</v>
      </c>
      <c r="YR181" s="21">
        <f>IF(YR$8="",0,YR177*условия!$R60*SUMIFS(условия!56:56,условия!$7:$7,"&lt;="&amp;YR$8,условия!$8:$8,"&gt;="&amp;YR$8))</f>
        <v>58140</v>
      </c>
      <c r="YS181" s="21">
        <f>IF(YS$8="",0,YS177*условия!$R60*SUMIFS(условия!56:56,условия!$7:$7,"&lt;="&amp;YS$8,условия!$8:$8,"&gt;="&amp;YS$8))</f>
        <v>58140</v>
      </c>
      <c r="YT181" s="21">
        <f>IF(YT$8="",0,YT177*условия!$R60*SUMIFS(условия!56:56,условия!$7:$7,"&lt;="&amp;YT$8,условия!$8:$8,"&gt;="&amp;YT$8))</f>
        <v>58140</v>
      </c>
      <c r="YU181" s="21">
        <f>IF(YU$8="",0,YU177*условия!$R60*SUMIFS(условия!56:56,условия!$7:$7,"&lt;="&amp;YU$8,условия!$8:$8,"&gt;="&amp;YU$8))</f>
        <v>58140</v>
      </c>
      <c r="YV181" s="21">
        <f>IF(YV$8="",0,YV177*условия!$R60*SUMIFS(условия!56:56,условия!$7:$7,"&lt;="&amp;YV$8,условия!$8:$8,"&gt;="&amp;YV$8))</f>
        <v>58140</v>
      </c>
      <c r="YW181" s="21">
        <f>IF(YW$8="",0,YW177*условия!$R60*SUMIFS(условия!56:56,условия!$7:$7,"&lt;="&amp;YW$8,условия!$8:$8,"&gt;="&amp;YW$8))</f>
        <v>58140</v>
      </c>
      <c r="YX181" s="21">
        <f>IF(YX$8="",0,YX177*условия!$R60*SUMIFS(условия!56:56,условия!$7:$7,"&lt;="&amp;YX$8,условия!$8:$8,"&gt;="&amp;YX$8))</f>
        <v>58140</v>
      </c>
      <c r="YY181" s="21">
        <f>IF(YY$8="",0,YY177*условия!$R60*SUMIFS(условия!56:56,условия!$7:$7,"&lt;="&amp;YY$8,условия!$8:$8,"&gt;="&amp;YY$8))</f>
        <v>58140</v>
      </c>
      <c r="YZ181" s="21">
        <f>IF(YZ$8="",0,YZ177*условия!$R60*SUMIFS(условия!56:56,условия!$7:$7,"&lt;="&amp;YZ$8,условия!$8:$8,"&gt;="&amp;YZ$8))</f>
        <v>58140</v>
      </c>
      <c r="ZA181" s="21">
        <f>IF(ZA$8="",0,ZA177*условия!$R60*SUMIFS(условия!56:56,условия!$7:$7,"&lt;="&amp;ZA$8,условия!$8:$8,"&gt;="&amp;ZA$8))</f>
        <v>58140</v>
      </c>
      <c r="ZB181" s="21">
        <f>IF(ZB$8="",0,ZB177*условия!$R60*SUMIFS(условия!56:56,условия!$7:$7,"&lt;="&amp;ZB$8,условия!$8:$8,"&gt;="&amp;ZB$8))</f>
        <v>58140</v>
      </c>
      <c r="ZC181" s="21">
        <f>IF(ZC$8="",0,ZC177*условия!$R60*SUMIFS(условия!56:56,условия!$7:$7,"&lt;="&amp;ZC$8,условия!$8:$8,"&gt;="&amp;ZC$8))</f>
        <v>58140</v>
      </c>
      <c r="ZD181" s="21">
        <f>IF(ZD$8="",0,ZD177*условия!$R60*SUMIFS(условия!56:56,условия!$7:$7,"&lt;="&amp;ZD$8,условия!$8:$8,"&gt;="&amp;ZD$8))</f>
        <v>58140</v>
      </c>
      <c r="ZE181" s="21">
        <f>IF(ZE$8="",0,ZE177*условия!$R60*SUMIFS(условия!56:56,условия!$7:$7,"&lt;="&amp;ZE$8,условия!$8:$8,"&gt;="&amp;ZE$8))</f>
        <v>58140</v>
      </c>
      <c r="ZF181" s="21">
        <f>IF(ZF$8="",0,ZF177*условия!$R60*SUMIFS(условия!56:56,условия!$7:$7,"&lt;="&amp;ZF$8,условия!$8:$8,"&gt;="&amp;ZF$8))</f>
        <v>58140</v>
      </c>
      <c r="ZG181" s="21">
        <f>IF(ZG$8="",0,ZG177*условия!$R60*SUMIFS(условия!56:56,условия!$7:$7,"&lt;="&amp;ZG$8,условия!$8:$8,"&gt;="&amp;ZG$8))</f>
        <v>58140</v>
      </c>
      <c r="ZH181" s="21">
        <f>IF(ZH$8="",0,ZH177*условия!$R60*SUMIFS(условия!56:56,условия!$7:$7,"&lt;="&amp;ZH$8,условия!$8:$8,"&gt;="&amp;ZH$8))</f>
        <v>58140</v>
      </c>
      <c r="ZI181" s="21">
        <f>IF(ZI$8="",0,ZI177*условия!$R60*SUMIFS(условия!56:56,условия!$7:$7,"&lt;="&amp;ZI$8,условия!$8:$8,"&gt;="&amp;ZI$8))</f>
        <v>58140</v>
      </c>
      <c r="ZJ181" s="21">
        <f>IF(ZJ$8="",0,ZJ177*условия!$R60*SUMIFS(условия!56:56,условия!$7:$7,"&lt;="&amp;ZJ$8,условия!$8:$8,"&gt;="&amp;ZJ$8))</f>
        <v>58140</v>
      </c>
      <c r="ZK181" s="21">
        <f>IF(ZK$8="",0,ZK177*условия!$R60*SUMIFS(условия!56:56,условия!$7:$7,"&lt;="&amp;ZK$8,условия!$8:$8,"&gt;="&amp;ZK$8))</f>
        <v>73440</v>
      </c>
      <c r="ZL181" s="21">
        <f>IF(ZL$8="",0,ZL177*условия!$R60*SUMIFS(условия!56:56,условия!$7:$7,"&lt;="&amp;ZL$8,условия!$8:$8,"&gt;="&amp;ZL$8))</f>
        <v>73440</v>
      </c>
      <c r="ZM181" s="21">
        <f>IF(ZM$8="",0,ZM177*условия!$R60*SUMIFS(условия!56:56,условия!$7:$7,"&lt;="&amp;ZM$8,условия!$8:$8,"&gt;="&amp;ZM$8))</f>
        <v>73440</v>
      </c>
      <c r="ZN181" s="21">
        <f>IF(ZN$8="",0,ZN177*условия!$R60*SUMIFS(условия!56:56,условия!$7:$7,"&lt;="&amp;ZN$8,условия!$8:$8,"&gt;="&amp;ZN$8))</f>
        <v>73440</v>
      </c>
      <c r="ZO181" s="21">
        <f>IF(ZO$8="",0,ZO177*условия!$R60*SUMIFS(условия!56:56,условия!$7:$7,"&lt;="&amp;ZO$8,условия!$8:$8,"&gt;="&amp;ZO$8))</f>
        <v>73440</v>
      </c>
      <c r="ZP181" s="21">
        <f>IF(ZP$8="",0,ZP177*условия!$R60*SUMIFS(условия!56:56,условия!$7:$7,"&lt;="&amp;ZP$8,условия!$8:$8,"&gt;="&amp;ZP$8))</f>
        <v>73440</v>
      </c>
      <c r="ZQ181" s="21">
        <f>IF(ZQ$8="",0,ZQ177*условия!$R60*SUMIFS(условия!56:56,условия!$7:$7,"&lt;="&amp;ZQ$8,условия!$8:$8,"&gt;="&amp;ZQ$8))</f>
        <v>73440</v>
      </c>
      <c r="ZR181" s="21">
        <f>IF(ZR$8="",0,ZR177*условия!$R60*SUMIFS(условия!56:56,условия!$7:$7,"&lt;="&amp;ZR$8,условия!$8:$8,"&gt;="&amp;ZR$8))</f>
        <v>73440</v>
      </c>
      <c r="ZS181" s="21">
        <f>IF(ZS$8="",0,ZS177*условия!$R60*SUMIFS(условия!56:56,условия!$7:$7,"&lt;="&amp;ZS$8,условия!$8:$8,"&gt;="&amp;ZS$8))</f>
        <v>73440</v>
      </c>
      <c r="ZT181" s="21">
        <f>IF(ZT$8="",0,ZT177*условия!$R60*SUMIFS(условия!56:56,условия!$7:$7,"&lt;="&amp;ZT$8,условия!$8:$8,"&gt;="&amp;ZT$8))</f>
        <v>73440</v>
      </c>
      <c r="ZU181" s="21">
        <f>IF(ZU$8="",0,ZU177*условия!$R60*SUMIFS(условия!56:56,условия!$7:$7,"&lt;="&amp;ZU$8,условия!$8:$8,"&gt;="&amp;ZU$8))</f>
        <v>73440</v>
      </c>
      <c r="ZV181" s="21">
        <f>IF(ZV$8="",0,ZV177*условия!$R60*SUMIFS(условия!56:56,условия!$7:$7,"&lt;="&amp;ZV$8,условия!$8:$8,"&gt;="&amp;ZV$8))</f>
        <v>73440</v>
      </c>
      <c r="ZW181" s="21">
        <f>IF(ZW$8="",0,ZW177*условия!$R60*SUMIFS(условия!56:56,условия!$7:$7,"&lt;="&amp;ZW$8,условия!$8:$8,"&gt;="&amp;ZW$8))</f>
        <v>73440</v>
      </c>
      <c r="ZX181" s="21">
        <f>IF(ZX$8="",0,ZX177*условия!$R60*SUMIFS(условия!56:56,условия!$7:$7,"&lt;="&amp;ZX$8,условия!$8:$8,"&gt;="&amp;ZX$8))</f>
        <v>73440</v>
      </c>
      <c r="ZY181" s="21">
        <f>IF(ZY$8="",0,ZY177*условия!$R60*SUMIFS(условия!56:56,условия!$7:$7,"&lt;="&amp;ZY$8,условия!$8:$8,"&gt;="&amp;ZY$8))</f>
        <v>73440</v>
      </c>
      <c r="ZZ181" s="21">
        <f>IF(ZZ$8="",0,ZZ177*условия!$R60*SUMIFS(условия!56:56,условия!$7:$7,"&lt;="&amp;ZZ$8,условия!$8:$8,"&gt;="&amp;ZZ$8))</f>
        <v>73440</v>
      </c>
      <c r="AAA181" s="21">
        <f>IF(AAA$8="",0,AAA177*условия!$R60*SUMIFS(условия!56:56,условия!$7:$7,"&lt;="&amp;AAA$8,условия!$8:$8,"&gt;="&amp;AAA$8))</f>
        <v>73440</v>
      </c>
      <c r="AAB181" s="21">
        <f>IF(AAB$8="",0,AAB177*условия!$R60*SUMIFS(условия!56:56,условия!$7:$7,"&lt;="&amp;AAB$8,условия!$8:$8,"&gt;="&amp;AAB$8))</f>
        <v>73440</v>
      </c>
      <c r="AAC181" s="21">
        <f>IF(AAC$8="",0,AAC177*условия!$R60*SUMIFS(условия!56:56,условия!$7:$7,"&lt;="&amp;AAC$8,условия!$8:$8,"&gt;="&amp;AAC$8))</f>
        <v>73440</v>
      </c>
      <c r="AAD181" s="21">
        <f>IF(AAD$8="",0,AAD177*условия!$R60*SUMIFS(условия!56:56,условия!$7:$7,"&lt;="&amp;AAD$8,условия!$8:$8,"&gt;="&amp;AAD$8))</f>
        <v>73440</v>
      </c>
      <c r="AAE181" s="21">
        <f>IF(AAE$8="",0,AAE177*условия!$R60*SUMIFS(условия!56:56,условия!$7:$7,"&lt;="&amp;AAE$8,условия!$8:$8,"&gt;="&amp;AAE$8))</f>
        <v>73440</v>
      </c>
      <c r="AAF181" s="21">
        <f>IF(AAF$8="",0,AAF177*условия!$R60*SUMIFS(условия!56:56,условия!$7:$7,"&lt;="&amp;AAF$8,условия!$8:$8,"&gt;="&amp;AAF$8))</f>
        <v>73440</v>
      </c>
      <c r="AAG181" s="21">
        <f>IF(AAG$8="",0,AAG177*условия!$R60*SUMIFS(условия!56:56,условия!$7:$7,"&lt;="&amp;AAG$8,условия!$8:$8,"&gt;="&amp;AAG$8))</f>
        <v>73440</v>
      </c>
      <c r="AAH181" s="21">
        <f>IF(AAH$8="",0,AAH177*условия!$R60*SUMIFS(условия!56:56,условия!$7:$7,"&lt;="&amp;AAH$8,условия!$8:$8,"&gt;="&amp;AAH$8))</f>
        <v>73440</v>
      </c>
      <c r="AAI181" s="21">
        <f>IF(AAI$8="",0,AAI177*условия!$R60*SUMIFS(условия!56:56,условия!$7:$7,"&lt;="&amp;AAI$8,условия!$8:$8,"&gt;="&amp;AAI$8))</f>
        <v>73440</v>
      </c>
      <c r="AAJ181" s="21">
        <f>IF(AAJ$8="",0,AAJ177*условия!$R60*SUMIFS(условия!56:56,условия!$7:$7,"&lt;="&amp;AAJ$8,условия!$8:$8,"&gt;="&amp;AAJ$8))</f>
        <v>73440</v>
      </c>
      <c r="AAK181" s="21">
        <f>IF(AAK$8="",0,AAK177*условия!$R60*SUMIFS(условия!56:56,условия!$7:$7,"&lt;="&amp;AAK$8,условия!$8:$8,"&gt;="&amp;AAK$8))</f>
        <v>73440</v>
      </c>
      <c r="AAL181" s="21">
        <f>IF(AAL$8="",0,AAL177*условия!$R60*SUMIFS(условия!56:56,условия!$7:$7,"&lt;="&amp;AAL$8,условия!$8:$8,"&gt;="&amp;AAL$8))</f>
        <v>73440</v>
      </c>
      <c r="AAM181" s="21">
        <f>IF(AAM$8="",0,AAM177*условия!$R60*SUMIFS(условия!56:56,условия!$7:$7,"&lt;="&amp;AAM$8,условия!$8:$8,"&gt;="&amp;AAM$8))</f>
        <v>73440</v>
      </c>
      <c r="AAN181" s="21">
        <f>IF(AAN$8="",0,AAN177*условия!$R60*SUMIFS(условия!56:56,условия!$7:$7,"&lt;="&amp;AAN$8,условия!$8:$8,"&gt;="&amp;AAN$8))</f>
        <v>73440</v>
      </c>
      <c r="AAO181" s="21">
        <f>IF(AAO$8="",0,AAO177*условия!$R60*SUMIFS(условия!56:56,условия!$7:$7,"&lt;="&amp;AAO$8,условия!$8:$8,"&gt;="&amp;AAO$8))</f>
        <v>73440</v>
      </c>
      <c r="AAP181" s="21">
        <f>IF(AAP$8="",0,AAP177*условия!$R60*SUMIFS(условия!56:56,условия!$7:$7,"&lt;="&amp;AAP$8,условия!$8:$8,"&gt;="&amp;AAP$8))</f>
        <v>73440</v>
      </c>
      <c r="AAQ181" s="21">
        <f>IF(AAQ$8="",0,AAQ177*условия!$R60*SUMIFS(условия!56:56,условия!$7:$7,"&lt;="&amp;AAQ$8,условия!$8:$8,"&gt;="&amp;AAQ$8))</f>
        <v>73440</v>
      </c>
      <c r="AAR181" s="21">
        <f>IF(AAR$8="",0,AAR177*условия!$R60*SUMIFS(условия!56:56,условия!$7:$7,"&lt;="&amp;AAR$8,условия!$8:$8,"&gt;="&amp;AAR$8))</f>
        <v>73440</v>
      </c>
      <c r="AAS181" s="21">
        <f>IF(AAS$8="",0,AAS177*условия!$R60*SUMIFS(условия!56:56,условия!$7:$7,"&lt;="&amp;AAS$8,условия!$8:$8,"&gt;="&amp;AAS$8))</f>
        <v>73440</v>
      </c>
      <c r="AAT181" s="21">
        <f>IF(AAT$8="",0,AAT177*условия!$R60*SUMIFS(условия!56:56,условия!$7:$7,"&lt;="&amp;AAT$8,условия!$8:$8,"&gt;="&amp;AAT$8))</f>
        <v>73440</v>
      </c>
      <c r="AAU181" s="21">
        <f>IF(AAU$8="",0,AAU177*условия!$R60*SUMIFS(условия!56:56,условия!$7:$7,"&lt;="&amp;AAU$8,условия!$8:$8,"&gt;="&amp;AAU$8))</f>
        <v>73440</v>
      </c>
      <c r="AAV181" s="21">
        <f>IF(AAV$8="",0,AAV177*условия!$R60*SUMIFS(условия!56:56,условия!$7:$7,"&lt;="&amp;AAV$8,условия!$8:$8,"&gt;="&amp;AAV$8))</f>
        <v>73440</v>
      </c>
      <c r="AAW181" s="21">
        <f>IF(AAW$8="",0,AAW177*условия!$R60*SUMIFS(условия!56:56,условия!$7:$7,"&lt;="&amp;AAW$8,условия!$8:$8,"&gt;="&amp;AAW$8))</f>
        <v>73440</v>
      </c>
      <c r="AAX181" s="21">
        <f>IF(AAX$8="",0,AAX177*условия!$R60*SUMIFS(условия!56:56,условия!$7:$7,"&lt;="&amp;AAX$8,условия!$8:$8,"&gt;="&amp;AAX$8))</f>
        <v>73440</v>
      </c>
      <c r="AAY181" s="21">
        <f>IF(AAY$8="",0,AAY177*условия!$R60*SUMIFS(условия!56:56,условия!$7:$7,"&lt;="&amp;AAY$8,условия!$8:$8,"&gt;="&amp;AAY$8))</f>
        <v>73440</v>
      </c>
      <c r="AAZ181" s="21">
        <f>IF(AAZ$8="",0,AAZ177*условия!$R60*SUMIFS(условия!56:56,условия!$7:$7,"&lt;="&amp;AAZ$8,условия!$8:$8,"&gt;="&amp;AAZ$8))</f>
        <v>73440</v>
      </c>
      <c r="ABA181" s="21">
        <f>IF(ABA$8="",0,ABA177*условия!$R60*SUMIFS(условия!56:56,условия!$7:$7,"&lt;="&amp;ABA$8,условия!$8:$8,"&gt;="&amp;ABA$8))</f>
        <v>73440</v>
      </c>
      <c r="ABB181" s="21">
        <f>IF(ABB$8="",0,ABB177*условия!$R60*SUMIFS(условия!56:56,условия!$7:$7,"&lt;="&amp;ABB$8,условия!$8:$8,"&gt;="&amp;ABB$8))</f>
        <v>73440</v>
      </c>
      <c r="ABC181" s="21">
        <f>IF(ABC$8="",0,ABC177*условия!$R60*SUMIFS(условия!56:56,условия!$7:$7,"&lt;="&amp;ABC$8,условия!$8:$8,"&gt;="&amp;ABC$8))</f>
        <v>73440</v>
      </c>
      <c r="ABD181" s="21">
        <f>IF(ABD$8="",0,ABD177*условия!$R60*SUMIFS(условия!56:56,условия!$7:$7,"&lt;="&amp;ABD$8,условия!$8:$8,"&gt;="&amp;ABD$8))</f>
        <v>73440</v>
      </c>
      <c r="ABE181" s="21">
        <f>IF(ABE$8="",0,ABE177*условия!$R60*SUMIFS(условия!56:56,условия!$7:$7,"&lt;="&amp;ABE$8,условия!$8:$8,"&gt;="&amp;ABE$8))</f>
        <v>73440</v>
      </c>
      <c r="ABF181" s="21">
        <f>IF(ABF$8="",0,ABF177*условия!$R60*SUMIFS(условия!56:56,условия!$7:$7,"&lt;="&amp;ABF$8,условия!$8:$8,"&gt;="&amp;ABF$8))</f>
        <v>73440</v>
      </c>
      <c r="ABG181" s="21">
        <f>IF(ABG$8="",0,ABG177*условия!$R60*SUMIFS(условия!56:56,условия!$7:$7,"&lt;="&amp;ABG$8,условия!$8:$8,"&gt;="&amp;ABG$8))</f>
        <v>73440</v>
      </c>
      <c r="ABH181" s="21">
        <f>IF(ABH$8="",0,ABH177*условия!$R60*SUMIFS(условия!56:56,условия!$7:$7,"&lt;="&amp;ABH$8,условия!$8:$8,"&gt;="&amp;ABH$8))</f>
        <v>73440</v>
      </c>
      <c r="ABI181" s="21">
        <f>IF(ABI$8="",0,ABI177*условия!$R60*SUMIFS(условия!56:56,условия!$7:$7,"&lt;="&amp;ABI$8,условия!$8:$8,"&gt;="&amp;ABI$8))</f>
        <v>73440</v>
      </c>
      <c r="ABJ181" s="21">
        <f>IF(ABJ$8="",0,ABJ177*условия!$R60*SUMIFS(условия!56:56,условия!$7:$7,"&lt;="&amp;ABJ$8,условия!$8:$8,"&gt;="&amp;ABJ$8))</f>
        <v>73440</v>
      </c>
      <c r="ABK181" s="21">
        <f>IF(ABK$8="",0,ABK177*условия!$R60*SUMIFS(условия!56:56,условия!$7:$7,"&lt;="&amp;ABK$8,условия!$8:$8,"&gt;="&amp;ABK$8))</f>
        <v>73440</v>
      </c>
      <c r="ABL181" s="21">
        <f>IF(ABL$8="",0,ABL177*условия!$R60*SUMIFS(условия!56:56,условия!$7:$7,"&lt;="&amp;ABL$8,условия!$8:$8,"&gt;="&amp;ABL$8))</f>
        <v>73440</v>
      </c>
      <c r="ABM181" s="21">
        <f>IF(ABM$8="",0,ABM177*условия!$R60*SUMIFS(условия!56:56,условия!$7:$7,"&lt;="&amp;ABM$8,условия!$8:$8,"&gt;="&amp;ABM$8))</f>
        <v>73440</v>
      </c>
      <c r="ABN181" s="21">
        <f>IF(ABN$8="",0,ABN177*условия!$R60*SUMIFS(условия!56:56,условия!$7:$7,"&lt;="&amp;ABN$8,условия!$8:$8,"&gt;="&amp;ABN$8))</f>
        <v>73440</v>
      </c>
      <c r="ABO181" s="21">
        <f>IF(ABO$8="",0,ABO177*условия!$R60*SUMIFS(условия!56:56,условия!$7:$7,"&lt;="&amp;ABO$8,условия!$8:$8,"&gt;="&amp;ABO$8))</f>
        <v>73440</v>
      </c>
      <c r="ABP181" s="21">
        <f>IF(ABP$8="",0,ABP177*условия!$R60*SUMIFS(условия!56:56,условия!$7:$7,"&lt;="&amp;ABP$8,условия!$8:$8,"&gt;="&amp;ABP$8))</f>
        <v>73440</v>
      </c>
      <c r="ABQ181" s="21">
        <f>IF(ABQ$8="",0,ABQ177*условия!$R60*SUMIFS(условия!56:56,условия!$7:$7,"&lt;="&amp;ABQ$8,условия!$8:$8,"&gt;="&amp;ABQ$8))</f>
        <v>73440</v>
      </c>
      <c r="ABR181" s="21">
        <f>IF(ABR$8="",0,ABR177*условия!$R60*SUMIFS(условия!56:56,условия!$7:$7,"&lt;="&amp;ABR$8,условия!$8:$8,"&gt;="&amp;ABR$8))</f>
        <v>73440</v>
      </c>
      <c r="ABS181" s="21">
        <f>IF(ABS$8="",0,ABS177*условия!$R60*SUMIFS(условия!56:56,условия!$7:$7,"&lt;="&amp;ABS$8,условия!$8:$8,"&gt;="&amp;ABS$8))</f>
        <v>73440</v>
      </c>
      <c r="ABT181" s="21">
        <f>IF(ABT$8="",0,ABT177*условия!$R60*SUMIFS(условия!56:56,условия!$7:$7,"&lt;="&amp;ABT$8,условия!$8:$8,"&gt;="&amp;ABT$8))</f>
        <v>77520</v>
      </c>
      <c r="ABU181" s="21">
        <f>IF(ABU$8="",0,ABU177*условия!$R60*SUMIFS(условия!56:56,условия!$7:$7,"&lt;="&amp;ABU$8,условия!$8:$8,"&gt;="&amp;ABU$8))</f>
        <v>77520</v>
      </c>
      <c r="ABV181" s="21">
        <f>IF(ABV$8="",0,ABV177*условия!$R60*SUMIFS(условия!56:56,условия!$7:$7,"&lt;="&amp;ABV$8,условия!$8:$8,"&gt;="&amp;ABV$8))</f>
        <v>77520</v>
      </c>
      <c r="ABW181" s="21">
        <f>IF(ABW$8="",0,ABW177*условия!$R60*SUMIFS(условия!56:56,условия!$7:$7,"&lt;="&amp;ABW$8,условия!$8:$8,"&gt;="&amp;ABW$8))</f>
        <v>77520</v>
      </c>
      <c r="ABX181" s="21">
        <f>IF(ABX$8="",0,ABX177*условия!$R60*SUMIFS(условия!56:56,условия!$7:$7,"&lt;="&amp;ABX$8,условия!$8:$8,"&gt;="&amp;ABX$8))</f>
        <v>77520</v>
      </c>
      <c r="ABY181" s="21">
        <f>IF(ABY$8="",0,ABY177*условия!$R60*SUMIFS(условия!56:56,условия!$7:$7,"&lt;="&amp;ABY$8,условия!$8:$8,"&gt;="&amp;ABY$8))</f>
        <v>77520</v>
      </c>
      <c r="ABZ181" s="21">
        <f>IF(ABZ$8="",0,ABZ177*условия!$R60*SUMIFS(условия!56:56,условия!$7:$7,"&lt;="&amp;ABZ$8,условия!$8:$8,"&gt;="&amp;ABZ$8))</f>
        <v>77520</v>
      </c>
      <c r="ACA181" s="21">
        <f>IF(ACA$8="",0,ACA177*условия!$R60*SUMIFS(условия!56:56,условия!$7:$7,"&lt;="&amp;ACA$8,условия!$8:$8,"&gt;="&amp;ACA$8))</f>
        <v>77520</v>
      </c>
      <c r="ACB181" s="21">
        <f>IF(ACB$8="",0,ACB177*условия!$R60*SUMIFS(условия!56:56,условия!$7:$7,"&lt;="&amp;ACB$8,условия!$8:$8,"&gt;="&amp;ACB$8))</f>
        <v>77520</v>
      </c>
      <c r="ACC181" s="21">
        <f>IF(ACC$8="",0,ACC177*условия!$R60*SUMIFS(условия!56:56,условия!$7:$7,"&lt;="&amp;ACC$8,условия!$8:$8,"&gt;="&amp;ACC$8))</f>
        <v>77520</v>
      </c>
      <c r="ACD181" s="21">
        <f>IF(ACD$8="",0,ACD177*условия!$R60*SUMIFS(условия!56:56,условия!$7:$7,"&lt;="&amp;ACD$8,условия!$8:$8,"&gt;="&amp;ACD$8))</f>
        <v>77520</v>
      </c>
      <c r="ACE181" s="21">
        <f>IF(ACE$8="",0,ACE177*условия!$R60*SUMIFS(условия!56:56,условия!$7:$7,"&lt;="&amp;ACE$8,условия!$8:$8,"&gt;="&amp;ACE$8))</f>
        <v>77520</v>
      </c>
      <c r="ACF181" s="21">
        <f>IF(ACF$8="",0,ACF177*условия!$R60*SUMIFS(условия!56:56,условия!$7:$7,"&lt;="&amp;ACF$8,условия!$8:$8,"&gt;="&amp;ACF$8))</f>
        <v>77520</v>
      </c>
      <c r="ACG181" s="21">
        <f>IF(ACG$8="",0,ACG177*условия!$R60*SUMIFS(условия!56:56,условия!$7:$7,"&lt;="&amp;ACG$8,условия!$8:$8,"&gt;="&amp;ACG$8))</f>
        <v>77520</v>
      </c>
      <c r="ACH181" s="21">
        <f>IF(ACH$8="",0,ACH177*условия!$R60*SUMIFS(условия!56:56,условия!$7:$7,"&lt;="&amp;ACH$8,условия!$8:$8,"&gt;="&amp;ACH$8))</f>
        <v>77520</v>
      </c>
      <c r="ACI181" s="21">
        <f>IF(ACI$8="",0,ACI177*условия!$R60*SUMIFS(условия!56:56,условия!$7:$7,"&lt;="&amp;ACI$8,условия!$8:$8,"&gt;="&amp;ACI$8))</f>
        <v>77520</v>
      </c>
      <c r="ACJ181" s="21">
        <f>IF(ACJ$8="",0,ACJ177*условия!$R60*SUMIFS(условия!56:56,условия!$7:$7,"&lt;="&amp;ACJ$8,условия!$8:$8,"&gt;="&amp;ACJ$8))</f>
        <v>77520</v>
      </c>
      <c r="ACK181" s="21">
        <f>IF(ACK$8="",0,ACK177*условия!$R60*SUMIFS(условия!56:56,условия!$7:$7,"&lt;="&amp;ACK$8,условия!$8:$8,"&gt;="&amp;ACK$8))</f>
        <v>77520</v>
      </c>
      <c r="ACL181" s="21">
        <f>IF(ACL$8="",0,ACL177*условия!$R60*SUMIFS(условия!56:56,условия!$7:$7,"&lt;="&amp;ACL$8,условия!$8:$8,"&gt;="&amp;ACL$8))</f>
        <v>77520</v>
      </c>
      <c r="ACM181" s="21">
        <f>IF(ACM$8="",0,ACM177*условия!$R60*SUMIFS(условия!56:56,условия!$7:$7,"&lt;="&amp;ACM$8,условия!$8:$8,"&gt;="&amp;ACM$8))</f>
        <v>77520</v>
      </c>
      <c r="ACN181" s="21">
        <f>IF(ACN$8="",0,ACN177*условия!$R60*SUMIFS(условия!56:56,условия!$7:$7,"&lt;="&amp;ACN$8,условия!$8:$8,"&gt;="&amp;ACN$8))</f>
        <v>77520</v>
      </c>
      <c r="ACO181" s="21">
        <f>IF(ACO$8="",0,ACO177*условия!$R60*SUMIFS(условия!56:56,условия!$7:$7,"&lt;="&amp;ACO$8,условия!$8:$8,"&gt;="&amp;ACO$8))</f>
        <v>77520</v>
      </c>
      <c r="ACP181" s="21">
        <f>IF(ACP$8="",0,ACP177*условия!$R60*SUMIFS(условия!56:56,условия!$7:$7,"&lt;="&amp;ACP$8,условия!$8:$8,"&gt;="&amp;ACP$8))</f>
        <v>77520</v>
      </c>
      <c r="ACQ181" s="21">
        <f>IF(ACQ$8="",0,ACQ177*условия!$R60*SUMIFS(условия!56:56,условия!$7:$7,"&lt;="&amp;ACQ$8,условия!$8:$8,"&gt;="&amp;ACQ$8))</f>
        <v>77520</v>
      </c>
      <c r="ACR181" s="21">
        <f>IF(ACR$8="",0,ACR177*условия!$R60*SUMIFS(условия!56:56,условия!$7:$7,"&lt;="&amp;ACR$8,условия!$8:$8,"&gt;="&amp;ACR$8))</f>
        <v>77520</v>
      </c>
      <c r="ACS181" s="21">
        <f>IF(ACS$8="",0,ACS177*условия!$R60*SUMIFS(условия!56:56,условия!$7:$7,"&lt;="&amp;ACS$8,условия!$8:$8,"&gt;="&amp;ACS$8))</f>
        <v>77520</v>
      </c>
      <c r="ACT181" s="21">
        <f>IF(ACT$8="",0,ACT177*условия!$R60*SUMIFS(условия!56:56,условия!$7:$7,"&lt;="&amp;ACT$8,условия!$8:$8,"&gt;="&amp;ACT$8))</f>
        <v>77520</v>
      </c>
      <c r="ACU181" s="21">
        <f>IF(ACU$8="",0,ACU177*условия!$R60*SUMIFS(условия!56:56,условия!$7:$7,"&lt;="&amp;ACU$8,условия!$8:$8,"&gt;="&amp;ACU$8))</f>
        <v>77520</v>
      </c>
      <c r="ACV181" s="21">
        <f>IF(ACV$8="",0,ACV177*условия!$R60*SUMIFS(условия!56:56,условия!$7:$7,"&lt;="&amp;ACV$8,условия!$8:$8,"&gt;="&amp;ACV$8))</f>
        <v>77520</v>
      </c>
      <c r="ACW181" s="21">
        <f>IF(ACW$8="",0,ACW177*условия!$R60*SUMIFS(условия!56:56,условия!$7:$7,"&lt;="&amp;ACW$8,условия!$8:$8,"&gt;="&amp;ACW$8))</f>
        <v>77520</v>
      </c>
      <c r="ACX181" s="21">
        <f>IF(ACX$8="",0,ACX177*условия!$R60*SUMIFS(условия!56:56,условия!$7:$7,"&lt;="&amp;ACX$8,условия!$8:$8,"&gt;="&amp;ACX$8))</f>
        <v>77520</v>
      </c>
      <c r="ACY181" s="21">
        <f>IF(ACY$8="",0,ACY177*условия!$R60*SUMIFS(условия!56:56,условия!$7:$7,"&lt;="&amp;ACY$8,условия!$8:$8,"&gt;="&amp;ACY$8))</f>
        <v>85679.999999999985</v>
      </c>
      <c r="ACZ181" s="21">
        <f>IF(ACZ$8="",0,ACZ177*условия!$R60*SUMIFS(условия!56:56,условия!$7:$7,"&lt;="&amp;ACZ$8,условия!$8:$8,"&gt;="&amp;ACZ$8))</f>
        <v>85679.999999999985</v>
      </c>
      <c r="ADA181" s="21">
        <f>IF(ADA$8="",0,ADA177*условия!$R60*SUMIFS(условия!56:56,условия!$7:$7,"&lt;="&amp;ADA$8,условия!$8:$8,"&gt;="&amp;ADA$8))</f>
        <v>85679.999999999985</v>
      </c>
      <c r="ADB181" s="21">
        <f>IF(ADB$8="",0,ADB177*условия!$R60*SUMIFS(условия!56:56,условия!$7:$7,"&lt;="&amp;ADB$8,условия!$8:$8,"&gt;="&amp;ADB$8))</f>
        <v>85679.999999999985</v>
      </c>
      <c r="ADC181" s="21">
        <f>IF(ADC$8="",0,ADC177*условия!$R60*SUMIFS(условия!56:56,условия!$7:$7,"&lt;="&amp;ADC$8,условия!$8:$8,"&gt;="&amp;ADC$8))</f>
        <v>85679.999999999985</v>
      </c>
      <c r="ADD181" s="21">
        <f>IF(ADD$8="",0,ADD177*условия!$R60*SUMIFS(условия!56:56,условия!$7:$7,"&lt;="&amp;ADD$8,условия!$8:$8,"&gt;="&amp;ADD$8))</f>
        <v>85679.999999999985</v>
      </c>
      <c r="ADE181" s="21">
        <f>IF(ADE$8="",0,ADE177*условия!$R60*SUMIFS(условия!56:56,условия!$7:$7,"&lt;="&amp;ADE$8,условия!$8:$8,"&gt;="&amp;ADE$8))</f>
        <v>85679.999999999985</v>
      </c>
      <c r="ADF181" s="21">
        <f>IF(ADF$8="",0,ADF177*условия!$R60*SUMIFS(условия!56:56,условия!$7:$7,"&lt;="&amp;ADF$8,условия!$8:$8,"&gt;="&amp;ADF$8))</f>
        <v>85679.999999999985</v>
      </c>
      <c r="ADG181" s="21">
        <f>IF(ADG$8="",0,ADG177*условия!$R60*SUMIFS(условия!56:56,условия!$7:$7,"&lt;="&amp;ADG$8,условия!$8:$8,"&gt;="&amp;ADG$8))</f>
        <v>85679.999999999985</v>
      </c>
      <c r="ADH181" s="21">
        <f>IF(ADH$8="",0,ADH177*условия!$R60*SUMIFS(условия!56:56,условия!$7:$7,"&lt;="&amp;ADH$8,условия!$8:$8,"&gt;="&amp;ADH$8))</f>
        <v>85679.999999999985</v>
      </c>
      <c r="ADI181" s="21">
        <f>IF(ADI$8="",0,ADI177*условия!$R60*SUMIFS(условия!56:56,условия!$7:$7,"&lt;="&amp;ADI$8,условия!$8:$8,"&gt;="&amp;ADI$8))</f>
        <v>85679.999999999985</v>
      </c>
      <c r="ADJ181" s="21">
        <f>IF(ADJ$8="",0,ADJ177*условия!$R60*SUMIFS(условия!56:56,условия!$7:$7,"&lt;="&amp;ADJ$8,условия!$8:$8,"&gt;="&amp;ADJ$8))</f>
        <v>85679.999999999985</v>
      </c>
      <c r="ADK181" s="21">
        <f>IF(ADK$8="",0,ADK177*условия!$R60*SUMIFS(условия!56:56,условия!$7:$7,"&lt;="&amp;ADK$8,условия!$8:$8,"&gt;="&amp;ADK$8))</f>
        <v>85679.999999999985</v>
      </c>
      <c r="ADL181" s="21">
        <f>IF(ADL$8="",0,ADL177*условия!$R60*SUMIFS(условия!56:56,условия!$7:$7,"&lt;="&amp;ADL$8,условия!$8:$8,"&gt;="&amp;ADL$8))</f>
        <v>85679.999999999985</v>
      </c>
      <c r="ADM181" s="21">
        <f>IF(ADM$8="",0,ADM177*условия!$R60*SUMIFS(условия!56:56,условия!$7:$7,"&lt;="&amp;ADM$8,условия!$8:$8,"&gt;="&amp;ADM$8))</f>
        <v>85679.999999999985</v>
      </c>
      <c r="ADN181" s="21">
        <f>IF(ADN$8="",0,ADN177*условия!$R60*SUMIFS(условия!56:56,условия!$7:$7,"&lt;="&amp;ADN$8,условия!$8:$8,"&gt;="&amp;ADN$8))</f>
        <v>85679.999999999985</v>
      </c>
      <c r="ADO181" s="21">
        <f>IF(ADO$8="",0,ADO177*условия!$R60*SUMIFS(условия!56:56,условия!$7:$7,"&lt;="&amp;ADO$8,условия!$8:$8,"&gt;="&amp;ADO$8))</f>
        <v>85679.999999999985</v>
      </c>
      <c r="ADP181" s="21">
        <f>IF(ADP$8="",0,ADP177*условия!$R60*SUMIFS(условия!56:56,условия!$7:$7,"&lt;="&amp;ADP$8,условия!$8:$8,"&gt;="&amp;ADP$8))</f>
        <v>85679.999999999985</v>
      </c>
      <c r="ADQ181" s="21">
        <f>IF(ADQ$8="",0,ADQ177*условия!$R60*SUMIFS(условия!56:56,условия!$7:$7,"&lt;="&amp;ADQ$8,условия!$8:$8,"&gt;="&amp;ADQ$8))</f>
        <v>85679.999999999985</v>
      </c>
      <c r="ADR181" s="21">
        <f>IF(ADR$8="",0,ADR177*условия!$R60*SUMIFS(условия!56:56,условия!$7:$7,"&lt;="&amp;ADR$8,условия!$8:$8,"&gt;="&amp;ADR$8))</f>
        <v>85679.999999999985</v>
      </c>
      <c r="ADS181" s="21">
        <f>IF(ADS$8="",0,ADS177*условия!$R60*SUMIFS(условия!56:56,условия!$7:$7,"&lt;="&amp;ADS$8,условия!$8:$8,"&gt;="&amp;ADS$8))</f>
        <v>85679.999999999985</v>
      </c>
      <c r="ADT181" s="21">
        <f>IF(ADT$8="",0,ADT177*условия!$R60*SUMIFS(условия!56:56,условия!$7:$7,"&lt;="&amp;ADT$8,условия!$8:$8,"&gt;="&amp;ADT$8))</f>
        <v>85679.999999999985</v>
      </c>
      <c r="ADU181" s="21">
        <f>IF(ADU$8="",0,ADU177*условия!$R60*SUMIFS(условия!56:56,условия!$7:$7,"&lt;="&amp;ADU$8,условия!$8:$8,"&gt;="&amp;ADU$8))</f>
        <v>85679.999999999985</v>
      </c>
      <c r="ADV181" s="21">
        <f>IF(ADV$8="",0,ADV177*условия!$R60*SUMIFS(условия!56:56,условия!$7:$7,"&lt;="&amp;ADV$8,условия!$8:$8,"&gt;="&amp;ADV$8))</f>
        <v>85679.999999999985</v>
      </c>
      <c r="ADW181" s="21">
        <f>IF(ADW$8="",0,ADW177*условия!$R60*SUMIFS(условия!56:56,условия!$7:$7,"&lt;="&amp;ADW$8,условия!$8:$8,"&gt;="&amp;ADW$8))</f>
        <v>85679.999999999985</v>
      </c>
      <c r="ADX181" s="21">
        <f>IF(ADX$8="",0,ADX177*условия!$R60*SUMIFS(условия!56:56,условия!$7:$7,"&lt;="&amp;ADX$8,условия!$8:$8,"&gt;="&amp;ADX$8))</f>
        <v>85679.999999999985</v>
      </c>
      <c r="ADY181" s="21">
        <f>IF(ADY$8="",0,ADY177*условия!$R60*SUMIFS(условия!56:56,условия!$7:$7,"&lt;="&amp;ADY$8,условия!$8:$8,"&gt;="&amp;ADY$8))</f>
        <v>85679.999999999985</v>
      </c>
      <c r="ADZ181" s="21">
        <f>IF(ADZ$8="",0,ADZ177*условия!$R60*SUMIFS(условия!56:56,условия!$7:$7,"&lt;="&amp;ADZ$8,условия!$8:$8,"&gt;="&amp;ADZ$8))</f>
        <v>85679.999999999985</v>
      </c>
      <c r="AEA181" s="21">
        <f>IF(AEA$8="",0,AEA177*условия!$R60*SUMIFS(условия!56:56,условия!$7:$7,"&lt;="&amp;AEA$8,условия!$8:$8,"&gt;="&amp;AEA$8))</f>
        <v>85679.999999999985</v>
      </c>
      <c r="AEB181" s="21">
        <f>IF(AEB$8="",0,AEB177*условия!$R60*SUMIFS(условия!56:56,условия!$7:$7,"&lt;="&amp;AEB$8,условия!$8:$8,"&gt;="&amp;AEB$8))</f>
        <v>85679.999999999985</v>
      </c>
      <c r="AEC181" s="21">
        <f>IF(AEC$8="",0,AEC177*условия!$R60*SUMIFS(условия!56:56,условия!$7:$7,"&lt;="&amp;AEC$8,условия!$8:$8,"&gt;="&amp;AEC$8))</f>
        <v>85679.999999999985</v>
      </c>
      <c r="AED181" s="21">
        <f>IF(AED$8="",0,AED177*условия!$R60*SUMIFS(условия!56:56,условия!$7:$7,"&lt;="&amp;AED$8,условия!$8:$8,"&gt;="&amp;AED$8))</f>
        <v>140760</v>
      </c>
      <c r="AEE181" s="21">
        <f>IF(AEE$8="",0,AEE177*условия!$R60*SUMIFS(условия!56:56,условия!$7:$7,"&lt;="&amp;AEE$8,условия!$8:$8,"&gt;="&amp;AEE$8))</f>
        <v>140760</v>
      </c>
      <c r="AEF181" s="21">
        <f>IF(AEF$8="",0,AEF177*условия!$R60*SUMIFS(условия!56:56,условия!$7:$7,"&lt;="&amp;AEF$8,условия!$8:$8,"&gt;="&amp;AEF$8))</f>
        <v>140760</v>
      </c>
      <c r="AEG181" s="21">
        <f>IF(AEG$8="",0,AEG177*условия!$R60*SUMIFS(условия!56:56,условия!$7:$7,"&lt;="&amp;AEG$8,условия!$8:$8,"&gt;="&amp;AEG$8))</f>
        <v>140760</v>
      </c>
      <c r="AEH181" s="21">
        <f>IF(AEH$8="",0,AEH177*условия!$R60*SUMIFS(условия!56:56,условия!$7:$7,"&lt;="&amp;AEH$8,условия!$8:$8,"&gt;="&amp;AEH$8))</f>
        <v>140760</v>
      </c>
      <c r="AEI181" s="21">
        <f>IF(AEI$8="",0,AEI177*условия!$R60*SUMIFS(условия!56:56,условия!$7:$7,"&lt;="&amp;AEI$8,условия!$8:$8,"&gt;="&amp;AEI$8))</f>
        <v>140760</v>
      </c>
      <c r="AEJ181" s="21">
        <f>IF(AEJ$8="",0,AEJ177*условия!$R60*SUMIFS(условия!56:56,условия!$7:$7,"&lt;="&amp;AEJ$8,условия!$8:$8,"&gt;="&amp;AEJ$8))</f>
        <v>140760</v>
      </c>
      <c r="AEK181" s="21">
        <f>IF(AEK$8="",0,AEK177*условия!$R60*SUMIFS(условия!56:56,условия!$7:$7,"&lt;="&amp;AEK$8,условия!$8:$8,"&gt;="&amp;AEK$8))</f>
        <v>140760</v>
      </c>
      <c r="AEL181" s="21">
        <f>IF(AEL$8="",0,AEL177*условия!$R60*SUMIFS(условия!56:56,условия!$7:$7,"&lt;="&amp;AEL$8,условия!$8:$8,"&gt;="&amp;AEL$8))</f>
        <v>140760</v>
      </c>
      <c r="AEM181" s="21">
        <f>IF(AEM$8="",0,AEM177*условия!$R60*SUMIFS(условия!56:56,условия!$7:$7,"&lt;="&amp;AEM$8,условия!$8:$8,"&gt;="&amp;AEM$8))</f>
        <v>140760</v>
      </c>
      <c r="AEN181" s="21">
        <f>IF(AEN$8="",0,AEN177*условия!$R60*SUMIFS(условия!56:56,условия!$7:$7,"&lt;="&amp;AEN$8,условия!$8:$8,"&gt;="&amp;AEN$8))</f>
        <v>140760</v>
      </c>
      <c r="AEO181" s="21">
        <f>IF(AEO$8="",0,AEO177*условия!$R60*SUMIFS(условия!56:56,условия!$7:$7,"&lt;="&amp;AEO$8,условия!$8:$8,"&gt;="&amp;AEO$8))</f>
        <v>140760</v>
      </c>
      <c r="AEP181" s="21">
        <f>IF(AEP$8="",0,AEP177*условия!$R60*SUMIFS(условия!56:56,условия!$7:$7,"&lt;="&amp;AEP$8,условия!$8:$8,"&gt;="&amp;AEP$8))</f>
        <v>140760</v>
      </c>
      <c r="AEQ181" s="21">
        <f>IF(AEQ$8="",0,AEQ177*условия!$R60*SUMIFS(условия!56:56,условия!$7:$7,"&lt;="&amp;AEQ$8,условия!$8:$8,"&gt;="&amp;AEQ$8))</f>
        <v>140760</v>
      </c>
      <c r="AER181" s="21">
        <f>IF(AER$8="",0,AER177*условия!$R60*SUMIFS(условия!56:56,условия!$7:$7,"&lt;="&amp;AER$8,условия!$8:$8,"&gt;="&amp;AER$8))</f>
        <v>140760</v>
      </c>
      <c r="AES181" s="21">
        <f>IF(AES$8="",0,AES177*условия!$R60*SUMIFS(условия!56:56,условия!$7:$7,"&lt;="&amp;AES$8,условия!$8:$8,"&gt;="&amp;AES$8))</f>
        <v>140760</v>
      </c>
      <c r="AET181" s="21">
        <f>IF(AET$8="",0,AET177*условия!$R60*SUMIFS(условия!56:56,условия!$7:$7,"&lt;="&amp;AET$8,условия!$8:$8,"&gt;="&amp;AET$8))</f>
        <v>140760</v>
      </c>
      <c r="AEU181" s="21">
        <f>IF(AEU$8="",0,AEU177*условия!$R60*SUMIFS(условия!56:56,условия!$7:$7,"&lt;="&amp;AEU$8,условия!$8:$8,"&gt;="&amp;AEU$8))</f>
        <v>140760</v>
      </c>
      <c r="AEV181" s="21">
        <f>IF(AEV$8="",0,AEV177*условия!$R60*SUMIFS(условия!56:56,условия!$7:$7,"&lt;="&amp;AEV$8,условия!$8:$8,"&gt;="&amp;AEV$8))</f>
        <v>140760</v>
      </c>
      <c r="AEW181" s="21">
        <f>IF(AEW$8="",0,AEW177*условия!$R60*SUMIFS(условия!56:56,условия!$7:$7,"&lt;="&amp;AEW$8,условия!$8:$8,"&gt;="&amp;AEW$8))</f>
        <v>140760</v>
      </c>
      <c r="AEX181" s="21">
        <f>IF(AEX$8="",0,AEX177*условия!$R60*SUMIFS(условия!56:56,условия!$7:$7,"&lt;="&amp;AEX$8,условия!$8:$8,"&gt;="&amp;AEX$8))</f>
        <v>140760</v>
      </c>
      <c r="AEY181" s="21">
        <f>IF(AEY$8="",0,AEY177*условия!$R60*SUMIFS(условия!56:56,условия!$7:$7,"&lt;="&amp;AEY$8,условия!$8:$8,"&gt;="&amp;AEY$8))</f>
        <v>140760</v>
      </c>
      <c r="AEZ181" s="21">
        <f>IF(AEZ$8="",0,AEZ177*условия!$R60*SUMIFS(условия!56:56,условия!$7:$7,"&lt;="&amp;AEZ$8,условия!$8:$8,"&gt;="&amp;AEZ$8))</f>
        <v>140760</v>
      </c>
      <c r="AFA181" s="21">
        <f>IF(AFA$8="",0,AFA177*условия!$R60*SUMIFS(условия!56:56,условия!$7:$7,"&lt;="&amp;AFA$8,условия!$8:$8,"&gt;="&amp;AFA$8))</f>
        <v>140760</v>
      </c>
      <c r="AFB181" s="21">
        <f>IF(AFB$8="",0,AFB177*условия!$R60*SUMIFS(условия!56:56,условия!$7:$7,"&lt;="&amp;AFB$8,условия!$8:$8,"&gt;="&amp;AFB$8))</f>
        <v>140760</v>
      </c>
      <c r="AFC181" s="21">
        <f>IF(AFC$8="",0,AFC177*условия!$R60*SUMIFS(условия!56:56,условия!$7:$7,"&lt;="&amp;AFC$8,условия!$8:$8,"&gt;="&amp;AFC$8))</f>
        <v>140760</v>
      </c>
      <c r="AFD181" s="21">
        <f>IF(AFD$8="",0,AFD177*условия!$R60*SUMIFS(условия!56:56,условия!$7:$7,"&lt;="&amp;AFD$8,условия!$8:$8,"&gt;="&amp;AFD$8))</f>
        <v>140760</v>
      </c>
      <c r="AFE181" s="21">
        <f>IF(AFE$8="",0,AFE177*условия!$R60*SUMIFS(условия!56:56,условия!$7:$7,"&lt;="&amp;AFE$8,условия!$8:$8,"&gt;="&amp;AFE$8))</f>
        <v>140760</v>
      </c>
      <c r="AFF181" s="21">
        <f>IF(AFF$8="",0,AFF177*условия!$R60*SUMIFS(условия!56:56,условия!$7:$7,"&lt;="&amp;AFF$8,условия!$8:$8,"&gt;="&amp;AFF$8))</f>
        <v>140760</v>
      </c>
      <c r="AFG181" s="21">
        <f>IF(AFG$8="",0,AFG177*условия!$R60*SUMIFS(условия!56:56,условия!$7:$7,"&lt;="&amp;AFG$8,условия!$8:$8,"&gt;="&amp;AFG$8))</f>
        <v>140760</v>
      </c>
    </row>
    <row r="182" spans="1:839" s="42" customFormat="1" x14ac:dyDescent="0.25">
      <c r="A182" s="21"/>
      <c r="B182" s="21"/>
      <c r="C182" s="21"/>
      <c r="D182" s="55"/>
      <c r="E182" s="21" t="str">
        <f>структура!$G$59</f>
        <v>расчет процентов по безвозвр. займам за дог. срок</v>
      </c>
      <c r="F182" s="21"/>
      <c r="G182" s="21" t="str">
        <f>структура!$J$12</f>
        <v>спец. заем</v>
      </c>
      <c r="H182" s="21"/>
      <c r="I182" s="21" t="str">
        <f>IF($E182="","",INDEX(структура!$H$10:$H$153,SUMIFS(структура!$C$10:$C$153,структура!$G$10:$G$153,$E182)))</f>
        <v>руб</v>
      </c>
      <c r="J182" s="21"/>
      <c r="K182" s="41"/>
      <c r="L182" s="21"/>
      <c r="M182" s="21"/>
      <c r="N182" s="21"/>
      <c r="O182" s="21"/>
      <c r="P182" s="21"/>
      <c r="Q182" s="41"/>
      <c r="R182" s="21">
        <f>IF(R$8="",0,R178*условия!$R61*SUMIFS(условия!57:57,условия!$7:$7,"&lt;="&amp;R$8,условия!$8:$8,"&gt;="&amp;R$8))</f>
        <v>1620.0000000000005</v>
      </c>
      <c r="S182" s="21">
        <f>IF(S$8="",0,S178*условия!$R61*SUMIFS(условия!57:57,условия!$7:$7,"&lt;="&amp;S$8,условия!$8:$8,"&gt;="&amp;S$8))</f>
        <v>1620.0000000000005</v>
      </c>
      <c r="T182" s="21">
        <f>IF(T$8="",0,T178*условия!$R61*SUMIFS(условия!57:57,условия!$7:$7,"&lt;="&amp;T$8,условия!$8:$8,"&gt;="&amp;T$8))</f>
        <v>1620.0000000000005</v>
      </c>
      <c r="U182" s="21">
        <f>IF(U$8="",0,U178*условия!$R61*SUMIFS(условия!57:57,условия!$7:$7,"&lt;="&amp;U$8,условия!$8:$8,"&gt;="&amp;U$8))</f>
        <v>1620.0000000000005</v>
      </c>
      <c r="V182" s="21">
        <f>IF(V$8="",0,V178*условия!$R61*SUMIFS(условия!57:57,условия!$7:$7,"&lt;="&amp;V$8,условия!$8:$8,"&gt;="&amp;V$8))</f>
        <v>1620.0000000000005</v>
      </c>
      <c r="W182" s="21">
        <f>IF(W$8="",0,W178*условия!$R61*SUMIFS(условия!57:57,условия!$7:$7,"&lt;="&amp;W$8,условия!$8:$8,"&gt;="&amp;W$8))</f>
        <v>1620.0000000000005</v>
      </c>
      <c r="X182" s="21">
        <f>IF(X$8="",0,X178*условия!$R61*SUMIFS(условия!57:57,условия!$7:$7,"&lt;="&amp;X$8,условия!$8:$8,"&gt;="&amp;X$8))</f>
        <v>1620.0000000000005</v>
      </c>
      <c r="Y182" s="21">
        <f>IF(Y$8="",0,Y178*условия!$R61*SUMIFS(условия!57:57,условия!$7:$7,"&lt;="&amp;Y$8,условия!$8:$8,"&gt;="&amp;Y$8))</f>
        <v>1620.0000000000005</v>
      </c>
      <c r="Z182" s="21">
        <f>IF(Z$8="",0,Z178*условия!$R61*SUMIFS(условия!57:57,условия!$7:$7,"&lt;="&amp;Z$8,условия!$8:$8,"&gt;="&amp;Z$8))</f>
        <v>1620.0000000000005</v>
      </c>
      <c r="AA182" s="21">
        <f>IF(AA$8="",0,AA178*условия!$R61*SUMIFS(условия!57:57,условия!$7:$7,"&lt;="&amp;AA$8,условия!$8:$8,"&gt;="&amp;AA$8))</f>
        <v>1620.0000000000005</v>
      </c>
      <c r="AB182" s="21">
        <f>IF(AB$8="",0,AB178*условия!$R61*SUMIFS(условия!57:57,условия!$7:$7,"&lt;="&amp;AB$8,условия!$8:$8,"&gt;="&amp;AB$8))</f>
        <v>1620.0000000000005</v>
      </c>
      <c r="AC182" s="21">
        <f>IF(AC$8="",0,AC178*условия!$R61*SUMIFS(условия!57:57,условия!$7:$7,"&lt;="&amp;AC$8,условия!$8:$8,"&gt;="&amp;AC$8))</f>
        <v>1620.0000000000005</v>
      </c>
      <c r="AD182" s="21">
        <f>IF(AD$8="",0,AD178*условия!$R61*SUMIFS(условия!57:57,условия!$7:$7,"&lt;="&amp;AD$8,условия!$8:$8,"&gt;="&amp;AD$8))</f>
        <v>1620.0000000000005</v>
      </c>
      <c r="AE182" s="21">
        <f>IF(AE$8="",0,AE178*условия!$R61*SUMIFS(условия!57:57,условия!$7:$7,"&lt;="&amp;AE$8,условия!$8:$8,"&gt;="&amp;AE$8))</f>
        <v>1620.0000000000005</v>
      </c>
      <c r="AF182" s="21">
        <f>IF(AF$8="",0,AF178*условия!$R61*SUMIFS(условия!57:57,условия!$7:$7,"&lt;="&amp;AF$8,условия!$8:$8,"&gt;="&amp;AF$8))</f>
        <v>1620.0000000000005</v>
      </c>
      <c r="AG182" s="21">
        <f>IF(AG$8="",0,AG178*условия!$R61*SUMIFS(условия!57:57,условия!$7:$7,"&lt;="&amp;AG$8,условия!$8:$8,"&gt;="&amp;AG$8))</f>
        <v>1620.0000000000005</v>
      </c>
      <c r="AH182" s="21">
        <f>IF(AH$8="",0,AH178*условия!$R61*SUMIFS(условия!57:57,условия!$7:$7,"&lt;="&amp;AH$8,условия!$8:$8,"&gt;="&amp;AH$8))</f>
        <v>1620.0000000000005</v>
      </c>
      <c r="AI182" s="21">
        <f>IF(AI$8="",0,AI178*условия!$R61*SUMIFS(условия!57:57,условия!$7:$7,"&lt;="&amp;AI$8,условия!$8:$8,"&gt;="&amp;AI$8))</f>
        <v>1620.0000000000005</v>
      </c>
      <c r="AJ182" s="21">
        <f>IF(AJ$8="",0,AJ178*условия!$R61*SUMIFS(условия!57:57,условия!$7:$7,"&lt;="&amp;AJ$8,условия!$8:$8,"&gt;="&amp;AJ$8))</f>
        <v>1620.0000000000005</v>
      </c>
      <c r="AK182" s="21">
        <f>IF(AK$8="",0,AK178*условия!$R61*SUMIFS(условия!57:57,условия!$7:$7,"&lt;="&amp;AK$8,условия!$8:$8,"&gt;="&amp;AK$8))</f>
        <v>1620.0000000000005</v>
      </c>
      <c r="AL182" s="21">
        <f>IF(AL$8="",0,AL178*условия!$R61*SUMIFS(условия!57:57,условия!$7:$7,"&lt;="&amp;AL$8,условия!$8:$8,"&gt;="&amp;AL$8))</f>
        <v>1620.0000000000005</v>
      </c>
      <c r="AM182" s="21">
        <f>IF(AM$8="",0,AM178*условия!$R61*SUMIFS(условия!57:57,условия!$7:$7,"&lt;="&amp;AM$8,условия!$8:$8,"&gt;="&amp;AM$8))</f>
        <v>1620.0000000000005</v>
      </c>
      <c r="AN182" s="21">
        <f>IF(AN$8="",0,AN178*условия!$R61*SUMIFS(условия!57:57,условия!$7:$7,"&lt;="&amp;AN$8,условия!$8:$8,"&gt;="&amp;AN$8))</f>
        <v>1620.0000000000005</v>
      </c>
      <c r="AO182" s="21">
        <f>IF(AO$8="",0,AO178*условия!$R61*SUMIFS(условия!57:57,условия!$7:$7,"&lt;="&amp;AO$8,условия!$8:$8,"&gt;="&amp;AO$8))</f>
        <v>1620.0000000000005</v>
      </c>
      <c r="AP182" s="21">
        <f>IF(AP$8="",0,AP178*условия!$R61*SUMIFS(условия!57:57,условия!$7:$7,"&lt;="&amp;AP$8,условия!$8:$8,"&gt;="&amp;AP$8))</f>
        <v>1620.0000000000005</v>
      </c>
      <c r="AQ182" s="21">
        <f>IF(AQ$8="",0,AQ178*условия!$R61*SUMIFS(условия!57:57,условия!$7:$7,"&lt;="&amp;AQ$8,условия!$8:$8,"&gt;="&amp;AQ$8))</f>
        <v>1620.0000000000005</v>
      </c>
      <c r="AR182" s="21">
        <f>IF(AR$8="",0,AR178*условия!$R61*SUMIFS(условия!57:57,условия!$7:$7,"&lt;="&amp;AR$8,условия!$8:$8,"&gt;="&amp;AR$8))</f>
        <v>1620.0000000000005</v>
      </c>
      <c r="AS182" s="21">
        <f>IF(AS$8="",0,AS178*условия!$R61*SUMIFS(условия!57:57,условия!$7:$7,"&lt;="&amp;AS$8,условия!$8:$8,"&gt;="&amp;AS$8))</f>
        <v>1620.0000000000005</v>
      </c>
      <c r="AT182" s="21">
        <f>IF(AT$8="",0,AT178*условия!$R61*SUMIFS(условия!57:57,условия!$7:$7,"&lt;="&amp;AT$8,условия!$8:$8,"&gt;="&amp;AT$8))</f>
        <v>1620.0000000000005</v>
      </c>
      <c r="AU182" s="21">
        <f>IF(AU$8="",0,AU178*условия!$R61*SUMIFS(условия!57:57,условия!$7:$7,"&lt;="&amp;AU$8,условия!$8:$8,"&gt;="&amp;AU$8))</f>
        <v>1620.0000000000005</v>
      </c>
      <c r="AV182" s="21">
        <f>IF(AV$8="",0,AV178*условия!$R61*SUMIFS(условия!57:57,условия!$7:$7,"&lt;="&amp;AV$8,условия!$8:$8,"&gt;="&amp;AV$8))</f>
        <v>1620.0000000000005</v>
      </c>
      <c r="AW182" s="21">
        <f>IF(AW$8="",0,AW178*условия!$R61*SUMIFS(условия!57:57,условия!$7:$7,"&lt;="&amp;AW$8,условия!$8:$8,"&gt;="&amp;AW$8))</f>
        <v>1440.0000000000005</v>
      </c>
      <c r="AX182" s="21">
        <f>IF(AX$8="",0,AX178*условия!$R61*SUMIFS(условия!57:57,условия!$7:$7,"&lt;="&amp;AX$8,условия!$8:$8,"&gt;="&amp;AX$8))</f>
        <v>1440.0000000000005</v>
      </c>
      <c r="AY182" s="21">
        <f>IF(AY$8="",0,AY178*условия!$R61*SUMIFS(условия!57:57,условия!$7:$7,"&lt;="&amp;AY$8,условия!$8:$8,"&gt;="&amp;AY$8))</f>
        <v>1440.0000000000005</v>
      </c>
      <c r="AZ182" s="21">
        <f>IF(AZ$8="",0,AZ178*условия!$R61*SUMIFS(условия!57:57,условия!$7:$7,"&lt;="&amp;AZ$8,условия!$8:$8,"&gt;="&amp;AZ$8))</f>
        <v>1440.0000000000005</v>
      </c>
      <c r="BA182" s="21">
        <f>IF(BA$8="",0,BA178*условия!$R61*SUMIFS(условия!57:57,условия!$7:$7,"&lt;="&amp;BA$8,условия!$8:$8,"&gt;="&amp;BA$8))</f>
        <v>1440.0000000000005</v>
      </c>
      <c r="BB182" s="21">
        <f>IF(BB$8="",0,BB178*условия!$R61*SUMIFS(условия!57:57,условия!$7:$7,"&lt;="&amp;BB$8,условия!$8:$8,"&gt;="&amp;BB$8))</f>
        <v>1440.0000000000005</v>
      </c>
      <c r="BC182" s="21">
        <f>IF(BC$8="",0,BC178*условия!$R61*SUMIFS(условия!57:57,условия!$7:$7,"&lt;="&amp;BC$8,условия!$8:$8,"&gt;="&amp;BC$8))</f>
        <v>1440.0000000000005</v>
      </c>
      <c r="BD182" s="21">
        <f>IF(BD$8="",0,BD178*условия!$R61*SUMIFS(условия!57:57,условия!$7:$7,"&lt;="&amp;BD$8,условия!$8:$8,"&gt;="&amp;BD$8))</f>
        <v>1440.0000000000005</v>
      </c>
      <c r="BE182" s="21">
        <f>IF(BE$8="",0,BE178*условия!$R61*SUMIFS(условия!57:57,условия!$7:$7,"&lt;="&amp;BE$8,условия!$8:$8,"&gt;="&amp;BE$8))</f>
        <v>1440.0000000000005</v>
      </c>
      <c r="BF182" s="21">
        <f>IF(BF$8="",0,BF178*условия!$R61*SUMIFS(условия!57:57,условия!$7:$7,"&lt;="&amp;BF$8,условия!$8:$8,"&gt;="&amp;BF$8))</f>
        <v>1440.0000000000005</v>
      </c>
      <c r="BG182" s="21">
        <f>IF(BG$8="",0,BG178*условия!$R61*SUMIFS(условия!57:57,условия!$7:$7,"&lt;="&amp;BG$8,условия!$8:$8,"&gt;="&amp;BG$8))</f>
        <v>1440.0000000000005</v>
      </c>
      <c r="BH182" s="21">
        <f>IF(BH$8="",0,BH178*условия!$R61*SUMIFS(условия!57:57,условия!$7:$7,"&lt;="&amp;BH$8,условия!$8:$8,"&gt;="&amp;BH$8))</f>
        <v>1440.0000000000005</v>
      </c>
      <c r="BI182" s="21">
        <f>IF(BI$8="",0,BI178*условия!$R61*SUMIFS(условия!57:57,условия!$7:$7,"&lt;="&amp;BI$8,условия!$8:$8,"&gt;="&amp;BI$8))</f>
        <v>1440.0000000000005</v>
      </c>
      <c r="BJ182" s="21">
        <f>IF(BJ$8="",0,BJ178*условия!$R61*SUMIFS(условия!57:57,условия!$7:$7,"&lt;="&amp;BJ$8,условия!$8:$8,"&gt;="&amp;BJ$8))</f>
        <v>1440.0000000000005</v>
      </c>
      <c r="BK182" s="21">
        <f>IF(BK$8="",0,BK178*условия!$R61*SUMIFS(условия!57:57,условия!$7:$7,"&lt;="&amp;BK$8,условия!$8:$8,"&gt;="&amp;BK$8))</f>
        <v>1440.0000000000005</v>
      </c>
      <c r="BL182" s="21">
        <f>IF(BL$8="",0,BL178*условия!$R61*SUMIFS(условия!57:57,условия!$7:$7,"&lt;="&amp;BL$8,условия!$8:$8,"&gt;="&amp;BL$8))</f>
        <v>1440.0000000000005</v>
      </c>
      <c r="BM182" s="21">
        <f>IF(BM$8="",0,BM178*условия!$R61*SUMIFS(условия!57:57,условия!$7:$7,"&lt;="&amp;BM$8,условия!$8:$8,"&gt;="&amp;BM$8))</f>
        <v>1440.0000000000005</v>
      </c>
      <c r="BN182" s="21">
        <f>IF(BN$8="",0,BN178*условия!$R61*SUMIFS(условия!57:57,условия!$7:$7,"&lt;="&amp;BN$8,условия!$8:$8,"&gt;="&amp;BN$8))</f>
        <v>1440.0000000000005</v>
      </c>
      <c r="BO182" s="21">
        <f>IF(BO$8="",0,BO178*условия!$R61*SUMIFS(условия!57:57,условия!$7:$7,"&lt;="&amp;BO$8,условия!$8:$8,"&gt;="&amp;BO$8))</f>
        <v>1440.0000000000005</v>
      </c>
      <c r="BP182" s="21">
        <f>IF(BP$8="",0,BP178*условия!$R61*SUMIFS(условия!57:57,условия!$7:$7,"&lt;="&amp;BP$8,условия!$8:$8,"&gt;="&amp;BP$8))</f>
        <v>1440.0000000000005</v>
      </c>
      <c r="BQ182" s="21">
        <f>IF(BQ$8="",0,BQ178*условия!$R61*SUMIFS(условия!57:57,условия!$7:$7,"&lt;="&amp;BQ$8,условия!$8:$8,"&gt;="&amp;BQ$8))</f>
        <v>1440.0000000000005</v>
      </c>
      <c r="BR182" s="21">
        <f>IF(BR$8="",0,BR178*условия!$R61*SUMIFS(условия!57:57,условия!$7:$7,"&lt;="&amp;BR$8,условия!$8:$8,"&gt;="&amp;BR$8))</f>
        <v>1440.0000000000005</v>
      </c>
      <c r="BS182" s="21">
        <f>IF(BS$8="",0,BS178*условия!$R61*SUMIFS(условия!57:57,условия!$7:$7,"&lt;="&amp;BS$8,условия!$8:$8,"&gt;="&amp;BS$8))</f>
        <v>1440.0000000000005</v>
      </c>
      <c r="BT182" s="21">
        <f>IF(BT$8="",0,BT178*условия!$R61*SUMIFS(условия!57:57,условия!$7:$7,"&lt;="&amp;BT$8,условия!$8:$8,"&gt;="&amp;BT$8))</f>
        <v>1440.0000000000005</v>
      </c>
      <c r="BU182" s="21">
        <f>IF(BU$8="",0,BU178*условия!$R61*SUMIFS(условия!57:57,условия!$7:$7,"&lt;="&amp;BU$8,условия!$8:$8,"&gt;="&amp;BU$8))</f>
        <v>1440.0000000000005</v>
      </c>
      <c r="BV182" s="21">
        <f>IF(BV$8="",0,BV178*условия!$R61*SUMIFS(условия!57:57,условия!$7:$7,"&lt;="&amp;BV$8,условия!$8:$8,"&gt;="&amp;BV$8))</f>
        <v>1440.0000000000005</v>
      </c>
      <c r="BW182" s="21">
        <f>IF(BW$8="",0,BW178*условия!$R61*SUMIFS(условия!57:57,условия!$7:$7,"&lt;="&amp;BW$8,условия!$8:$8,"&gt;="&amp;BW$8))</f>
        <v>1440.0000000000005</v>
      </c>
      <c r="BX182" s="21">
        <f>IF(BX$8="",0,BX178*условия!$R61*SUMIFS(условия!57:57,условия!$7:$7,"&lt;="&amp;BX$8,условия!$8:$8,"&gt;="&amp;BX$8))</f>
        <v>1440.0000000000005</v>
      </c>
      <c r="BY182" s="21">
        <f>IF(BY$8="",0,BY178*условия!$R61*SUMIFS(условия!57:57,условия!$7:$7,"&lt;="&amp;BY$8,условия!$8:$8,"&gt;="&amp;BY$8))</f>
        <v>1440.0000000000005</v>
      </c>
      <c r="BZ182" s="21">
        <f>IF(BZ$8="",0,BZ178*условия!$R61*SUMIFS(условия!57:57,условия!$7:$7,"&lt;="&amp;BZ$8,условия!$8:$8,"&gt;="&amp;BZ$8))</f>
        <v>1440.0000000000005</v>
      </c>
      <c r="CA182" s="21">
        <f>IF(CA$8="",0,CA178*условия!$R61*SUMIFS(условия!57:57,условия!$7:$7,"&lt;="&amp;CA$8,условия!$8:$8,"&gt;="&amp;CA$8))</f>
        <v>1440.0000000000005</v>
      </c>
      <c r="CB182" s="21">
        <f>IF(CB$8="",0,CB178*условия!$R61*SUMIFS(условия!57:57,условия!$7:$7,"&lt;="&amp;CB$8,условия!$8:$8,"&gt;="&amp;CB$8))</f>
        <v>3150.0000000000009</v>
      </c>
      <c r="CC182" s="21">
        <f>IF(CC$8="",0,CC178*условия!$R61*SUMIFS(условия!57:57,условия!$7:$7,"&lt;="&amp;CC$8,условия!$8:$8,"&gt;="&amp;CC$8))</f>
        <v>3150.0000000000009</v>
      </c>
      <c r="CD182" s="21">
        <f>IF(CD$8="",0,CD178*условия!$R61*SUMIFS(условия!57:57,условия!$7:$7,"&lt;="&amp;CD$8,условия!$8:$8,"&gt;="&amp;CD$8))</f>
        <v>3150.0000000000009</v>
      </c>
      <c r="CE182" s="21">
        <f>IF(CE$8="",0,CE178*условия!$R61*SUMIFS(условия!57:57,условия!$7:$7,"&lt;="&amp;CE$8,условия!$8:$8,"&gt;="&amp;CE$8))</f>
        <v>3150.0000000000009</v>
      </c>
      <c r="CF182" s="21">
        <f>IF(CF$8="",0,CF178*условия!$R61*SUMIFS(условия!57:57,условия!$7:$7,"&lt;="&amp;CF$8,условия!$8:$8,"&gt;="&amp;CF$8))</f>
        <v>3150.0000000000009</v>
      </c>
      <c r="CG182" s="21">
        <f>IF(CG$8="",0,CG178*условия!$R61*SUMIFS(условия!57:57,условия!$7:$7,"&lt;="&amp;CG$8,условия!$8:$8,"&gt;="&amp;CG$8))</f>
        <v>3150.0000000000009</v>
      </c>
      <c r="CH182" s="21">
        <f>IF(CH$8="",0,CH178*условия!$R61*SUMIFS(условия!57:57,условия!$7:$7,"&lt;="&amp;CH$8,условия!$8:$8,"&gt;="&amp;CH$8))</f>
        <v>3150.0000000000009</v>
      </c>
      <c r="CI182" s="21">
        <f>IF(CI$8="",0,CI178*условия!$R61*SUMIFS(условия!57:57,условия!$7:$7,"&lt;="&amp;CI$8,условия!$8:$8,"&gt;="&amp;CI$8))</f>
        <v>3150.0000000000009</v>
      </c>
      <c r="CJ182" s="21">
        <f>IF(CJ$8="",0,CJ178*условия!$R61*SUMIFS(условия!57:57,условия!$7:$7,"&lt;="&amp;CJ$8,условия!$8:$8,"&gt;="&amp;CJ$8))</f>
        <v>3150.0000000000009</v>
      </c>
      <c r="CK182" s="21">
        <f>IF(CK$8="",0,CK178*условия!$R61*SUMIFS(условия!57:57,условия!$7:$7,"&lt;="&amp;CK$8,условия!$8:$8,"&gt;="&amp;CK$8))</f>
        <v>3150.0000000000009</v>
      </c>
      <c r="CL182" s="21">
        <f>IF(CL$8="",0,CL178*условия!$R61*SUMIFS(условия!57:57,условия!$7:$7,"&lt;="&amp;CL$8,условия!$8:$8,"&gt;="&amp;CL$8))</f>
        <v>3150.0000000000009</v>
      </c>
      <c r="CM182" s="21">
        <f>IF(CM$8="",0,CM178*условия!$R61*SUMIFS(условия!57:57,условия!$7:$7,"&lt;="&amp;CM$8,условия!$8:$8,"&gt;="&amp;CM$8))</f>
        <v>3150.0000000000009</v>
      </c>
      <c r="CN182" s="21">
        <f>IF(CN$8="",0,CN178*условия!$R61*SUMIFS(условия!57:57,условия!$7:$7,"&lt;="&amp;CN$8,условия!$8:$8,"&gt;="&amp;CN$8))</f>
        <v>3150.0000000000009</v>
      </c>
      <c r="CO182" s="21">
        <f>IF(CO$8="",0,CO178*условия!$R61*SUMIFS(условия!57:57,условия!$7:$7,"&lt;="&amp;CO$8,условия!$8:$8,"&gt;="&amp;CO$8))</f>
        <v>3150.0000000000009</v>
      </c>
      <c r="CP182" s="21">
        <f>IF(CP$8="",0,CP178*условия!$R61*SUMIFS(условия!57:57,условия!$7:$7,"&lt;="&amp;CP$8,условия!$8:$8,"&gt;="&amp;CP$8))</f>
        <v>3150.0000000000009</v>
      </c>
      <c r="CQ182" s="21">
        <f>IF(CQ$8="",0,CQ178*условия!$R61*SUMIFS(условия!57:57,условия!$7:$7,"&lt;="&amp;CQ$8,условия!$8:$8,"&gt;="&amp;CQ$8))</f>
        <v>3150.0000000000009</v>
      </c>
      <c r="CR182" s="21">
        <f>IF(CR$8="",0,CR178*условия!$R61*SUMIFS(условия!57:57,условия!$7:$7,"&lt;="&amp;CR$8,условия!$8:$8,"&gt;="&amp;CR$8))</f>
        <v>3150.0000000000009</v>
      </c>
      <c r="CS182" s="21">
        <f>IF(CS$8="",0,CS178*условия!$R61*SUMIFS(условия!57:57,условия!$7:$7,"&lt;="&amp;CS$8,условия!$8:$8,"&gt;="&amp;CS$8))</f>
        <v>3150.0000000000009</v>
      </c>
      <c r="CT182" s="21">
        <f>IF(CT$8="",0,CT178*условия!$R61*SUMIFS(условия!57:57,условия!$7:$7,"&lt;="&amp;CT$8,условия!$8:$8,"&gt;="&amp;CT$8))</f>
        <v>3150.0000000000009</v>
      </c>
      <c r="CU182" s="21">
        <f>IF(CU$8="",0,CU178*условия!$R61*SUMIFS(условия!57:57,условия!$7:$7,"&lt;="&amp;CU$8,условия!$8:$8,"&gt;="&amp;CU$8))</f>
        <v>3150.0000000000009</v>
      </c>
      <c r="CV182" s="21">
        <f>IF(CV$8="",0,CV178*условия!$R61*SUMIFS(условия!57:57,условия!$7:$7,"&lt;="&amp;CV$8,условия!$8:$8,"&gt;="&amp;CV$8))</f>
        <v>3150.0000000000009</v>
      </c>
      <c r="CW182" s="21">
        <f>IF(CW$8="",0,CW178*условия!$R61*SUMIFS(условия!57:57,условия!$7:$7,"&lt;="&amp;CW$8,условия!$8:$8,"&gt;="&amp;CW$8))</f>
        <v>3150.0000000000009</v>
      </c>
      <c r="CX182" s="21">
        <f>IF(CX$8="",0,CX178*условия!$R61*SUMIFS(условия!57:57,условия!$7:$7,"&lt;="&amp;CX$8,условия!$8:$8,"&gt;="&amp;CX$8))</f>
        <v>3150.0000000000009</v>
      </c>
      <c r="CY182" s="21">
        <f>IF(CY$8="",0,CY178*условия!$R61*SUMIFS(условия!57:57,условия!$7:$7,"&lt;="&amp;CY$8,условия!$8:$8,"&gt;="&amp;CY$8))</f>
        <v>3150.0000000000009</v>
      </c>
      <c r="CZ182" s="21">
        <f>IF(CZ$8="",0,CZ178*условия!$R61*SUMIFS(условия!57:57,условия!$7:$7,"&lt;="&amp;CZ$8,условия!$8:$8,"&gt;="&amp;CZ$8))</f>
        <v>3150.0000000000009</v>
      </c>
      <c r="DA182" s="21">
        <f>IF(DA$8="",0,DA178*условия!$R61*SUMIFS(условия!57:57,условия!$7:$7,"&lt;="&amp;DA$8,условия!$8:$8,"&gt;="&amp;DA$8))</f>
        <v>3150.0000000000009</v>
      </c>
      <c r="DB182" s="21">
        <f>IF(DB$8="",0,DB178*условия!$R61*SUMIFS(условия!57:57,условия!$7:$7,"&lt;="&amp;DB$8,условия!$8:$8,"&gt;="&amp;DB$8))</f>
        <v>3150.0000000000009</v>
      </c>
      <c r="DC182" s="21">
        <f>IF(DC$8="",0,DC178*условия!$R61*SUMIFS(условия!57:57,условия!$7:$7,"&lt;="&amp;DC$8,условия!$8:$8,"&gt;="&amp;DC$8))</f>
        <v>3150.0000000000009</v>
      </c>
      <c r="DD182" s="21">
        <f>IF(DD$8="",0,DD178*условия!$R61*SUMIFS(условия!57:57,условия!$7:$7,"&lt;="&amp;DD$8,условия!$8:$8,"&gt;="&amp;DD$8))</f>
        <v>3150.0000000000009</v>
      </c>
      <c r="DE182" s="21">
        <f>IF(DE$8="",0,DE178*условия!$R61*SUMIFS(условия!57:57,условия!$7:$7,"&lt;="&amp;DE$8,условия!$8:$8,"&gt;="&amp;DE$8))</f>
        <v>3150.0000000000009</v>
      </c>
      <c r="DF182" s="21">
        <f>IF(DF$8="",0,DF178*условия!$R61*SUMIFS(условия!57:57,условия!$7:$7,"&lt;="&amp;DF$8,условия!$8:$8,"&gt;="&amp;DF$8))</f>
        <v>4200.0000000000009</v>
      </c>
      <c r="DG182" s="21">
        <f>IF(DG$8="",0,DG178*условия!$R61*SUMIFS(условия!57:57,условия!$7:$7,"&lt;="&amp;DG$8,условия!$8:$8,"&gt;="&amp;DG$8))</f>
        <v>4200.0000000000009</v>
      </c>
      <c r="DH182" s="21">
        <f>IF(DH$8="",0,DH178*условия!$R61*SUMIFS(условия!57:57,условия!$7:$7,"&lt;="&amp;DH$8,условия!$8:$8,"&gt;="&amp;DH$8))</f>
        <v>4200.0000000000009</v>
      </c>
      <c r="DI182" s="21">
        <f>IF(DI$8="",0,DI178*условия!$R61*SUMIFS(условия!57:57,условия!$7:$7,"&lt;="&amp;DI$8,условия!$8:$8,"&gt;="&amp;DI$8))</f>
        <v>4200.0000000000009</v>
      </c>
      <c r="DJ182" s="21">
        <f>IF(DJ$8="",0,DJ178*условия!$R61*SUMIFS(условия!57:57,условия!$7:$7,"&lt;="&amp;DJ$8,условия!$8:$8,"&gt;="&amp;DJ$8))</f>
        <v>4200.0000000000009</v>
      </c>
      <c r="DK182" s="21">
        <f>IF(DK$8="",0,DK178*условия!$R61*SUMIFS(условия!57:57,условия!$7:$7,"&lt;="&amp;DK$8,условия!$8:$8,"&gt;="&amp;DK$8))</f>
        <v>4200.0000000000009</v>
      </c>
      <c r="DL182" s="21">
        <f>IF(DL$8="",0,DL178*условия!$R61*SUMIFS(условия!57:57,условия!$7:$7,"&lt;="&amp;DL$8,условия!$8:$8,"&gt;="&amp;DL$8))</f>
        <v>4200.0000000000009</v>
      </c>
      <c r="DM182" s="21">
        <f>IF(DM$8="",0,DM178*условия!$R61*SUMIFS(условия!57:57,условия!$7:$7,"&lt;="&amp;DM$8,условия!$8:$8,"&gt;="&amp;DM$8))</f>
        <v>4200.0000000000009</v>
      </c>
      <c r="DN182" s="21">
        <f>IF(DN$8="",0,DN178*условия!$R61*SUMIFS(условия!57:57,условия!$7:$7,"&lt;="&amp;DN$8,условия!$8:$8,"&gt;="&amp;DN$8))</f>
        <v>4200.0000000000009</v>
      </c>
      <c r="DO182" s="21">
        <f>IF(DO$8="",0,DO178*условия!$R61*SUMIFS(условия!57:57,условия!$7:$7,"&lt;="&amp;DO$8,условия!$8:$8,"&gt;="&amp;DO$8))</f>
        <v>4200.0000000000009</v>
      </c>
      <c r="DP182" s="21">
        <f>IF(DP$8="",0,DP178*условия!$R61*SUMIFS(условия!57:57,условия!$7:$7,"&lt;="&amp;DP$8,условия!$8:$8,"&gt;="&amp;DP$8))</f>
        <v>4200.0000000000009</v>
      </c>
      <c r="DQ182" s="21">
        <f>IF(DQ$8="",0,DQ178*условия!$R61*SUMIFS(условия!57:57,условия!$7:$7,"&lt;="&amp;DQ$8,условия!$8:$8,"&gt;="&amp;DQ$8))</f>
        <v>4200.0000000000009</v>
      </c>
      <c r="DR182" s="21">
        <f>IF(DR$8="",0,DR178*условия!$R61*SUMIFS(условия!57:57,условия!$7:$7,"&lt;="&amp;DR$8,условия!$8:$8,"&gt;="&amp;DR$8))</f>
        <v>4200.0000000000009</v>
      </c>
      <c r="DS182" s="21">
        <f>IF(DS$8="",0,DS178*условия!$R61*SUMIFS(условия!57:57,условия!$7:$7,"&lt;="&amp;DS$8,условия!$8:$8,"&gt;="&amp;DS$8))</f>
        <v>4200.0000000000009</v>
      </c>
      <c r="DT182" s="21">
        <f>IF(DT$8="",0,DT178*условия!$R61*SUMIFS(условия!57:57,условия!$7:$7,"&lt;="&amp;DT$8,условия!$8:$8,"&gt;="&amp;DT$8))</f>
        <v>4200.0000000000009</v>
      </c>
      <c r="DU182" s="21">
        <f>IF(DU$8="",0,DU178*условия!$R61*SUMIFS(условия!57:57,условия!$7:$7,"&lt;="&amp;DU$8,условия!$8:$8,"&gt;="&amp;DU$8))</f>
        <v>4200.0000000000009</v>
      </c>
      <c r="DV182" s="21">
        <f>IF(DV$8="",0,DV178*условия!$R61*SUMIFS(условия!57:57,условия!$7:$7,"&lt;="&amp;DV$8,условия!$8:$8,"&gt;="&amp;DV$8))</f>
        <v>4200.0000000000009</v>
      </c>
      <c r="DW182" s="21">
        <f>IF(DW$8="",0,DW178*условия!$R61*SUMIFS(условия!57:57,условия!$7:$7,"&lt;="&amp;DW$8,условия!$8:$8,"&gt;="&amp;DW$8))</f>
        <v>4200.0000000000009</v>
      </c>
      <c r="DX182" s="21">
        <f>IF(DX$8="",0,DX178*условия!$R61*SUMIFS(условия!57:57,условия!$7:$7,"&lt;="&amp;DX$8,условия!$8:$8,"&gt;="&amp;DX$8))</f>
        <v>4200.0000000000009</v>
      </c>
      <c r="DY182" s="21">
        <f>IF(DY$8="",0,DY178*условия!$R61*SUMIFS(условия!57:57,условия!$7:$7,"&lt;="&amp;DY$8,условия!$8:$8,"&gt;="&amp;DY$8))</f>
        <v>4200.0000000000009</v>
      </c>
      <c r="DZ182" s="21">
        <f>IF(DZ$8="",0,DZ178*условия!$R61*SUMIFS(условия!57:57,условия!$7:$7,"&lt;="&amp;DZ$8,условия!$8:$8,"&gt;="&amp;DZ$8))</f>
        <v>4200.0000000000009</v>
      </c>
      <c r="EA182" s="21">
        <f>IF(EA$8="",0,EA178*условия!$R61*SUMIFS(условия!57:57,условия!$7:$7,"&lt;="&amp;EA$8,условия!$8:$8,"&gt;="&amp;EA$8))</f>
        <v>4200.0000000000009</v>
      </c>
      <c r="EB182" s="21">
        <f>IF(EB$8="",0,EB178*условия!$R61*SUMIFS(условия!57:57,условия!$7:$7,"&lt;="&amp;EB$8,условия!$8:$8,"&gt;="&amp;EB$8))</f>
        <v>4200.0000000000009</v>
      </c>
      <c r="EC182" s="21">
        <f>IF(EC$8="",0,EC178*условия!$R61*SUMIFS(условия!57:57,условия!$7:$7,"&lt;="&amp;EC$8,условия!$8:$8,"&gt;="&amp;EC$8))</f>
        <v>4200.0000000000009</v>
      </c>
      <c r="ED182" s="21">
        <f>IF(ED$8="",0,ED178*условия!$R61*SUMIFS(условия!57:57,условия!$7:$7,"&lt;="&amp;ED$8,условия!$8:$8,"&gt;="&amp;ED$8))</f>
        <v>4200.0000000000009</v>
      </c>
      <c r="EE182" s="21">
        <f>IF(EE$8="",0,EE178*условия!$R61*SUMIFS(условия!57:57,условия!$7:$7,"&lt;="&amp;EE$8,условия!$8:$8,"&gt;="&amp;EE$8))</f>
        <v>4200.0000000000009</v>
      </c>
      <c r="EF182" s="21">
        <f>IF(EF$8="",0,EF178*условия!$R61*SUMIFS(условия!57:57,условия!$7:$7,"&lt;="&amp;EF$8,условия!$8:$8,"&gt;="&amp;EF$8))</f>
        <v>4200.0000000000009</v>
      </c>
      <c r="EG182" s="21">
        <f>IF(EG$8="",0,EG178*условия!$R61*SUMIFS(условия!57:57,условия!$7:$7,"&lt;="&amp;EG$8,условия!$8:$8,"&gt;="&amp;EG$8))</f>
        <v>4200.0000000000009</v>
      </c>
      <c r="EH182" s="21">
        <f>IF(EH$8="",0,EH178*условия!$R61*SUMIFS(условия!57:57,условия!$7:$7,"&lt;="&amp;EH$8,условия!$8:$8,"&gt;="&amp;EH$8))</f>
        <v>4200.0000000000009</v>
      </c>
      <c r="EI182" s="21">
        <f>IF(EI$8="",0,EI178*условия!$R61*SUMIFS(условия!57:57,условия!$7:$7,"&lt;="&amp;EI$8,условия!$8:$8,"&gt;="&amp;EI$8))</f>
        <v>4200.0000000000009</v>
      </c>
      <c r="EJ182" s="21">
        <f>IF(EJ$8="",0,EJ178*условия!$R61*SUMIFS(условия!57:57,условия!$7:$7,"&lt;="&amp;EJ$8,условия!$8:$8,"&gt;="&amp;EJ$8))</f>
        <v>4200.0000000000009</v>
      </c>
      <c r="EK182" s="21">
        <f>IF(EK$8="",0,EK178*условия!$R61*SUMIFS(условия!57:57,условия!$7:$7,"&lt;="&amp;EK$8,условия!$8:$8,"&gt;="&amp;EK$8))</f>
        <v>2800</v>
      </c>
      <c r="EL182" s="21">
        <f>IF(EL$8="",0,EL178*условия!$R61*SUMIFS(условия!57:57,условия!$7:$7,"&lt;="&amp;EL$8,условия!$8:$8,"&gt;="&amp;EL$8))</f>
        <v>2800</v>
      </c>
      <c r="EM182" s="21">
        <f>IF(EM$8="",0,EM178*условия!$R61*SUMIFS(условия!57:57,условия!$7:$7,"&lt;="&amp;EM$8,условия!$8:$8,"&gt;="&amp;EM$8))</f>
        <v>2800</v>
      </c>
      <c r="EN182" s="21">
        <f>IF(EN$8="",0,EN178*условия!$R61*SUMIFS(условия!57:57,условия!$7:$7,"&lt;="&amp;EN$8,условия!$8:$8,"&gt;="&amp;EN$8))</f>
        <v>2800</v>
      </c>
      <c r="EO182" s="21">
        <f>IF(EO$8="",0,EO178*условия!$R61*SUMIFS(условия!57:57,условия!$7:$7,"&lt;="&amp;EO$8,условия!$8:$8,"&gt;="&amp;EO$8))</f>
        <v>2800</v>
      </c>
      <c r="EP182" s="21">
        <f>IF(EP$8="",0,EP178*условия!$R61*SUMIFS(условия!57:57,условия!$7:$7,"&lt;="&amp;EP$8,условия!$8:$8,"&gt;="&amp;EP$8))</f>
        <v>2800</v>
      </c>
      <c r="EQ182" s="21">
        <f>IF(EQ$8="",0,EQ178*условия!$R61*SUMIFS(условия!57:57,условия!$7:$7,"&lt;="&amp;EQ$8,условия!$8:$8,"&gt;="&amp;EQ$8))</f>
        <v>2800</v>
      </c>
      <c r="ER182" s="21">
        <f>IF(ER$8="",0,ER178*условия!$R61*SUMIFS(условия!57:57,условия!$7:$7,"&lt;="&amp;ER$8,условия!$8:$8,"&gt;="&amp;ER$8))</f>
        <v>2800</v>
      </c>
      <c r="ES182" s="21">
        <f>IF(ES$8="",0,ES178*условия!$R61*SUMIFS(условия!57:57,условия!$7:$7,"&lt;="&amp;ES$8,условия!$8:$8,"&gt;="&amp;ES$8))</f>
        <v>2800</v>
      </c>
      <c r="ET182" s="21">
        <f>IF(ET$8="",0,ET178*условия!$R61*SUMIFS(условия!57:57,условия!$7:$7,"&lt;="&amp;ET$8,условия!$8:$8,"&gt;="&amp;ET$8))</f>
        <v>2800</v>
      </c>
      <c r="EU182" s="21">
        <f>IF(EU$8="",0,EU178*условия!$R61*SUMIFS(условия!57:57,условия!$7:$7,"&lt;="&amp;EU$8,условия!$8:$8,"&gt;="&amp;EU$8))</f>
        <v>2800</v>
      </c>
      <c r="EV182" s="21">
        <f>IF(EV$8="",0,EV178*условия!$R61*SUMIFS(условия!57:57,условия!$7:$7,"&lt;="&amp;EV$8,условия!$8:$8,"&gt;="&amp;EV$8))</f>
        <v>2800</v>
      </c>
      <c r="EW182" s="21">
        <f>IF(EW$8="",0,EW178*условия!$R61*SUMIFS(условия!57:57,условия!$7:$7,"&lt;="&amp;EW$8,условия!$8:$8,"&gt;="&amp;EW$8))</f>
        <v>2800</v>
      </c>
      <c r="EX182" s="21">
        <f>IF(EX$8="",0,EX178*условия!$R61*SUMIFS(условия!57:57,условия!$7:$7,"&lt;="&amp;EX$8,условия!$8:$8,"&gt;="&amp;EX$8))</f>
        <v>2800</v>
      </c>
      <c r="EY182" s="21">
        <f>IF(EY$8="",0,EY178*условия!$R61*SUMIFS(условия!57:57,условия!$7:$7,"&lt;="&amp;EY$8,условия!$8:$8,"&gt;="&amp;EY$8))</f>
        <v>2800</v>
      </c>
      <c r="EZ182" s="21">
        <f>IF(EZ$8="",0,EZ178*условия!$R61*SUMIFS(условия!57:57,условия!$7:$7,"&lt;="&amp;EZ$8,условия!$8:$8,"&gt;="&amp;EZ$8))</f>
        <v>2800</v>
      </c>
      <c r="FA182" s="21">
        <f>IF(FA$8="",0,FA178*условия!$R61*SUMIFS(условия!57:57,условия!$7:$7,"&lt;="&amp;FA$8,условия!$8:$8,"&gt;="&amp;FA$8))</f>
        <v>2800</v>
      </c>
      <c r="FB182" s="21">
        <f>IF(FB$8="",0,FB178*условия!$R61*SUMIFS(условия!57:57,условия!$7:$7,"&lt;="&amp;FB$8,условия!$8:$8,"&gt;="&amp;FB$8))</f>
        <v>2800</v>
      </c>
      <c r="FC182" s="21">
        <f>IF(FC$8="",0,FC178*условия!$R61*SUMIFS(условия!57:57,условия!$7:$7,"&lt;="&amp;FC$8,условия!$8:$8,"&gt;="&amp;FC$8))</f>
        <v>2800</v>
      </c>
      <c r="FD182" s="21">
        <f>IF(FD$8="",0,FD178*условия!$R61*SUMIFS(условия!57:57,условия!$7:$7,"&lt;="&amp;FD$8,условия!$8:$8,"&gt;="&amp;FD$8))</f>
        <v>2800</v>
      </c>
      <c r="FE182" s="21">
        <f>IF(FE$8="",0,FE178*условия!$R61*SUMIFS(условия!57:57,условия!$7:$7,"&lt;="&amp;FE$8,условия!$8:$8,"&gt;="&amp;FE$8))</f>
        <v>2800</v>
      </c>
      <c r="FF182" s="21">
        <f>IF(FF$8="",0,FF178*условия!$R61*SUMIFS(условия!57:57,условия!$7:$7,"&lt;="&amp;FF$8,условия!$8:$8,"&gt;="&amp;FF$8))</f>
        <v>2800</v>
      </c>
      <c r="FG182" s="21">
        <f>IF(FG$8="",0,FG178*условия!$R61*SUMIFS(условия!57:57,условия!$7:$7,"&lt;="&amp;FG$8,условия!$8:$8,"&gt;="&amp;FG$8))</f>
        <v>2800</v>
      </c>
      <c r="FH182" s="21">
        <f>IF(FH$8="",0,FH178*условия!$R61*SUMIFS(условия!57:57,условия!$7:$7,"&lt;="&amp;FH$8,условия!$8:$8,"&gt;="&amp;FH$8))</f>
        <v>2800</v>
      </c>
      <c r="FI182" s="21">
        <f>IF(FI$8="",0,FI178*условия!$R61*SUMIFS(условия!57:57,условия!$7:$7,"&lt;="&amp;FI$8,условия!$8:$8,"&gt;="&amp;FI$8))</f>
        <v>2800</v>
      </c>
      <c r="FJ182" s="21">
        <f>IF(FJ$8="",0,FJ178*условия!$R61*SUMIFS(условия!57:57,условия!$7:$7,"&lt;="&amp;FJ$8,условия!$8:$8,"&gt;="&amp;FJ$8))</f>
        <v>2800</v>
      </c>
      <c r="FK182" s="21">
        <f>IF(FK$8="",0,FK178*условия!$R61*SUMIFS(условия!57:57,условия!$7:$7,"&lt;="&amp;FK$8,условия!$8:$8,"&gt;="&amp;FK$8))</f>
        <v>2800</v>
      </c>
      <c r="FL182" s="21">
        <f>IF(FL$8="",0,FL178*условия!$R61*SUMIFS(условия!57:57,условия!$7:$7,"&lt;="&amp;FL$8,условия!$8:$8,"&gt;="&amp;FL$8))</f>
        <v>2800</v>
      </c>
      <c r="FM182" s="21">
        <f>IF(FM$8="",0,FM178*условия!$R61*SUMIFS(условия!57:57,условия!$7:$7,"&lt;="&amp;FM$8,условия!$8:$8,"&gt;="&amp;FM$8))</f>
        <v>2800</v>
      </c>
      <c r="FN182" s="21">
        <f>IF(FN$8="",0,FN178*условия!$R61*SUMIFS(условия!57:57,условия!$7:$7,"&lt;="&amp;FN$8,условия!$8:$8,"&gt;="&amp;FN$8))</f>
        <v>2800</v>
      </c>
      <c r="FO182" s="21">
        <f>IF(FO$8="",0,FO178*условия!$R61*SUMIFS(условия!57:57,условия!$7:$7,"&lt;="&amp;FO$8,условия!$8:$8,"&gt;="&amp;FO$8))</f>
        <v>3600</v>
      </c>
      <c r="FP182" s="21">
        <f>IF(FP$8="",0,FP178*условия!$R61*SUMIFS(условия!57:57,условия!$7:$7,"&lt;="&amp;FP$8,условия!$8:$8,"&gt;="&amp;FP$8))</f>
        <v>3600</v>
      </c>
      <c r="FQ182" s="21">
        <f>IF(FQ$8="",0,FQ178*условия!$R61*SUMIFS(условия!57:57,условия!$7:$7,"&lt;="&amp;FQ$8,условия!$8:$8,"&gt;="&amp;FQ$8))</f>
        <v>3600</v>
      </c>
      <c r="FR182" s="21">
        <f>IF(FR$8="",0,FR178*условия!$R61*SUMIFS(условия!57:57,условия!$7:$7,"&lt;="&amp;FR$8,условия!$8:$8,"&gt;="&amp;FR$8))</f>
        <v>3600</v>
      </c>
      <c r="FS182" s="21">
        <f>IF(FS$8="",0,FS178*условия!$R61*SUMIFS(условия!57:57,условия!$7:$7,"&lt;="&amp;FS$8,условия!$8:$8,"&gt;="&amp;FS$8))</f>
        <v>3600</v>
      </c>
      <c r="FT182" s="21">
        <f>IF(FT$8="",0,FT178*условия!$R61*SUMIFS(условия!57:57,условия!$7:$7,"&lt;="&amp;FT$8,условия!$8:$8,"&gt;="&amp;FT$8))</f>
        <v>3600</v>
      </c>
      <c r="FU182" s="21">
        <f>IF(FU$8="",0,FU178*условия!$R61*SUMIFS(условия!57:57,условия!$7:$7,"&lt;="&amp;FU$8,условия!$8:$8,"&gt;="&amp;FU$8))</f>
        <v>3600</v>
      </c>
      <c r="FV182" s="21">
        <f>IF(FV$8="",0,FV178*условия!$R61*SUMIFS(условия!57:57,условия!$7:$7,"&lt;="&amp;FV$8,условия!$8:$8,"&gt;="&amp;FV$8))</f>
        <v>3600</v>
      </c>
      <c r="FW182" s="21">
        <f>IF(FW$8="",0,FW178*условия!$R61*SUMIFS(условия!57:57,условия!$7:$7,"&lt;="&amp;FW$8,условия!$8:$8,"&gt;="&amp;FW$8))</f>
        <v>3600</v>
      </c>
      <c r="FX182" s="21">
        <f>IF(FX$8="",0,FX178*условия!$R61*SUMIFS(условия!57:57,условия!$7:$7,"&lt;="&amp;FX$8,условия!$8:$8,"&gt;="&amp;FX$8))</f>
        <v>3600</v>
      </c>
      <c r="FY182" s="21">
        <f>IF(FY$8="",0,FY178*условия!$R61*SUMIFS(условия!57:57,условия!$7:$7,"&lt;="&amp;FY$8,условия!$8:$8,"&gt;="&amp;FY$8))</f>
        <v>3600</v>
      </c>
      <c r="FZ182" s="21">
        <f>IF(FZ$8="",0,FZ178*условия!$R61*SUMIFS(условия!57:57,условия!$7:$7,"&lt;="&amp;FZ$8,условия!$8:$8,"&gt;="&amp;FZ$8))</f>
        <v>3600</v>
      </c>
      <c r="GA182" s="21">
        <f>IF(GA$8="",0,GA178*условия!$R61*SUMIFS(условия!57:57,условия!$7:$7,"&lt;="&amp;GA$8,условия!$8:$8,"&gt;="&amp;GA$8))</f>
        <v>3600</v>
      </c>
      <c r="GB182" s="21">
        <f>IF(GB$8="",0,GB178*условия!$R61*SUMIFS(условия!57:57,условия!$7:$7,"&lt;="&amp;GB$8,условия!$8:$8,"&gt;="&amp;GB$8))</f>
        <v>3600</v>
      </c>
      <c r="GC182" s="21">
        <f>IF(GC$8="",0,GC178*условия!$R61*SUMIFS(условия!57:57,условия!$7:$7,"&lt;="&amp;GC$8,условия!$8:$8,"&gt;="&amp;GC$8))</f>
        <v>3600</v>
      </c>
      <c r="GD182" s="21">
        <f>IF(GD$8="",0,GD178*условия!$R61*SUMIFS(условия!57:57,условия!$7:$7,"&lt;="&amp;GD$8,условия!$8:$8,"&gt;="&amp;GD$8))</f>
        <v>3600</v>
      </c>
      <c r="GE182" s="21">
        <f>IF(GE$8="",0,GE178*условия!$R61*SUMIFS(условия!57:57,условия!$7:$7,"&lt;="&amp;GE$8,условия!$8:$8,"&gt;="&amp;GE$8))</f>
        <v>3600</v>
      </c>
      <c r="GF182" s="21">
        <f>IF(GF$8="",0,GF178*условия!$R61*SUMIFS(условия!57:57,условия!$7:$7,"&lt;="&amp;GF$8,условия!$8:$8,"&gt;="&amp;GF$8))</f>
        <v>3600</v>
      </c>
      <c r="GG182" s="21">
        <f>IF(GG$8="",0,GG178*условия!$R61*SUMIFS(условия!57:57,условия!$7:$7,"&lt;="&amp;GG$8,условия!$8:$8,"&gt;="&amp;GG$8))</f>
        <v>3600</v>
      </c>
      <c r="GH182" s="21">
        <f>IF(GH$8="",0,GH178*условия!$R61*SUMIFS(условия!57:57,условия!$7:$7,"&lt;="&amp;GH$8,условия!$8:$8,"&gt;="&amp;GH$8))</f>
        <v>3600</v>
      </c>
      <c r="GI182" s="21">
        <f>IF(GI$8="",0,GI178*условия!$R61*SUMIFS(условия!57:57,условия!$7:$7,"&lt;="&amp;GI$8,условия!$8:$8,"&gt;="&amp;GI$8))</f>
        <v>3600</v>
      </c>
      <c r="GJ182" s="21">
        <f>IF(GJ$8="",0,GJ178*условия!$R61*SUMIFS(условия!57:57,условия!$7:$7,"&lt;="&amp;GJ$8,условия!$8:$8,"&gt;="&amp;GJ$8))</f>
        <v>3600</v>
      </c>
      <c r="GK182" s="21">
        <f>IF(GK$8="",0,GK178*условия!$R61*SUMIFS(условия!57:57,условия!$7:$7,"&lt;="&amp;GK$8,условия!$8:$8,"&gt;="&amp;GK$8))</f>
        <v>3600</v>
      </c>
      <c r="GL182" s="21">
        <f>IF(GL$8="",0,GL178*условия!$R61*SUMIFS(условия!57:57,условия!$7:$7,"&lt;="&amp;GL$8,условия!$8:$8,"&gt;="&amp;GL$8))</f>
        <v>3600</v>
      </c>
      <c r="GM182" s="21">
        <f>IF(GM$8="",0,GM178*условия!$R61*SUMIFS(условия!57:57,условия!$7:$7,"&lt;="&amp;GM$8,условия!$8:$8,"&gt;="&amp;GM$8))</f>
        <v>3600</v>
      </c>
      <c r="GN182" s="21">
        <f>IF(GN$8="",0,GN178*условия!$R61*SUMIFS(условия!57:57,условия!$7:$7,"&lt;="&amp;GN$8,условия!$8:$8,"&gt;="&amp;GN$8))</f>
        <v>3600</v>
      </c>
      <c r="GO182" s="21">
        <f>IF(GO$8="",0,GO178*условия!$R61*SUMIFS(условия!57:57,условия!$7:$7,"&lt;="&amp;GO$8,условия!$8:$8,"&gt;="&amp;GO$8))</f>
        <v>3600</v>
      </c>
      <c r="GP182" s="21">
        <f>IF(GP$8="",0,GP178*условия!$R61*SUMIFS(условия!57:57,условия!$7:$7,"&lt;="&amp;GP$8,условия!$8:$8,"&gt;="&amp;GP$8))</f>
        <v>3600</v>
      </c>
      <c r="GQ182" s="21">
        <f>IF(GQ$8="",0,GQ178*условия!$R61*SUMIFS(условия!57:57,условия!$7:$7,"&lt;="&amp;GQ$8,условия!$8:$8,"&gt;="&amp;GQ$8))</f>
        <v>3600</v>
      </c>
      <c r="GR182" s="21">
        <f>IF(GR$8="",0,GR178*условия!$R61*SUMIFS(условия!57:57,условия!$7:$7,"&lt;="&amp;GR$8,условия!$8:$8,"&gt;="&amp;GR$8))</f>
        <v>3600</v>
      </c>
      <c r="GS182" s="21">
        <f>IF(GS$8="",0,GS178*условия!$R61*SUMIFS(условия!57:57,условия!$7:$7,"&lt;="&amp;GS$8,условия!$8:$8,"&gt;="&amp;GS$8))</f>
        <v>3600</v>
      </c>
      <c r="GT182" s="21">
        <f>IF(GT$8="",0,GT178*условия!$R61*SUMIFS(условия!57:57,условия!$7:$7,"&lt;="&amp;GT$8,условия!$8:$8,"&gt;="&amp;GT$8))</f>
        <v>4399.9999999999982</v>
      </c>
      <c r="GU182" s="21">
        <f>IF(GU$8="",0,GU178*условия!$R61*SUMIFS(условия!57:57,условия!$7:$7,"&lt;="&amp;GU$8,условия!$8:$8,"&gt;="&amp;GU$8))</f>
        <v>4399.9999999999982</v>
      </c>
      <c r="GV182" s="21">
        <f>IF(GV$8="",0,GV178*условия!$R61*SUMIFS(условия!57:57,условия!$7:$7,"&lt;="&amp;GV$8,условия!$8:$8,"&gt;="&amp;GV$8))</f>
        <v>4399.9999999999982</v>
      </c>
      <c r="GW182" s="21">
        <f>IF(GW$8="",0,GW178*условия!$R61*SUMIFS(условия!57:57,условия!$7:$7,"&lt;="&amp;GW$8,условия!$8:$8,"&gt;="&amp;GW$8))</f>
        <v>4399.9999999999982</v>
      </c>
      <c r="GX182" s="21">
        <f>IF(GX$8="",0,GX178*условия!$R61*SUMIFS(условия!57:57,условия!$7:$7,"&lt;="&amp;GX$8,условия!$8:$8,"&gt;="&amp;GX$8))</f>
        <v>4399.9999999999982</v>
      </c>
      <c r="GY182" s="21">
        <f>IF(GY$8="",0,GY178*условия!$R61*SUMIFS(условия!57:57,условия!$7:$7,"&lt;="&amp;GY$8,условия!$8:$8,"&gt;="&amp;GY$8))</f>
        <v>4399.9999999999982</v>
      </c>
      <c r="GZ182" s="21">
        <f>IF(GZ$8="",0,GZ178*условия!$R61*SUMIFS(условия!57:57,условия!$7:$7,"&lt;="&amp;GZ$8,условия!$8:$8,"&gt;="&amp;GZ$8))</f>
        <v>4399.9999999999982</v>
      </c>
      <c r="HA182" s="21">
        <f>IF(HA$8="",0,HA178*условия!$R61*SUMIFS(условия!57:57,условия!$7:$7,"&lt;="&amp;HA$8,условия!$8:$8,"&gt;="&amp;HA$8))</f>
        <v>4399.9999999999982</v>
      </c>
      <c r="HB182" s="21">
        <f>IF(HB$8="",0,HB178*условия!$R61*SUMIFS(условия!57:57,условия!$7:$7,"&lt;="&amp;HB$8,условия!$8:$8,"&gt;="&amp;HB$8))</f>
        <v>4399.9999999999982</v>
      </c>
      <c r="HC182" s="21">
        <f>IF(HC$8="",0,HC178*условия!$R61*SUMIFS(условия!57:57,условия!$7:$7,"&lt;="&amp;HC$8,условия!$8:$8,"&gt;="&amp;HC$8))</f>
        <v>4399.9999999999982</v>
      </c>
      <c r="HD182" s="21">
        <f>IF(HD$8="",0,HD178*условия!$R61*SUMIFS(условия!57:57,условия!$7:$7,"&lt;="&amp;HD$8,условия!$8:$8,"&gt;="&amp;HD$8))</f>
        <v>4399.9999999999982</v>
      </c>
      <c r="HE182" s="21">
        <f>IF(HE$8="",0,HE178*условия!$R61*SUMIFS(условия!57:57,условия!$7:$7,"&lt;="&amp;HE$8,условия!$8:$8,"&gt;="&amp;HE$8))</f>
        <v>4399.9999999999982</v>
      </c>
      <c r="HF182" s="21">
        <f>IF(HF$8="",0,HF178*условия!$R61*SUMIFS(условия!57:57,условия!$7:$7,"&lt;="&amp;HF$8,условия!$8:$8,"&gt;="&amp;HF$8))</f>
        <v>4399.9999999999982</v>
      </c>
      <c r="HG182" s="21">
        <f>IF(HG$8="",0,HG178*условия!$R61*SUMIFS(условия!57:57,условия!$7:$7,"&lt;="&amp;HG$8,условия!$8:$8,"&gt;="&amp;HG$8))</f>
        <v>4399.9999999999982</v>
      </c>
      <c r="HH182" s="21">
        <f>IF(HH$8="",0,HH178*условия!$R61*SUMIFS(условия!57:57,условия!$7:$7,"&lt;="&amp;HH$8,условия!$8:$8,"&gt;="&amp;HH$8))</f>
        <v>4399.9999999999982</v>
      </c>
      <c r="HI182" s="21">
        <f>IF(HI$8="",0,HI178*условия!$R61*SUMIFS(условия!57:57,условия!$7:$7,"&lt;="&amp;HI$8,условия!$8:$8,"&gt;="&amp;HI$8))</f>
        <v>4399.9999999999982</v>
      </c>
      <c r="HJ182" s="21">
        <f>IF(HJ$8="",0,HJ178*условия!$R61*SUMIFS(условия!57:57,условия!$7:$7,"&lt;="&amp;HJ$8,условия!$8:$8,"&gt;="&amp;HJ$8))</f>
        <v>4399.9999999999982</v>
      </c>
      <c r="HK182" s="21">
        <f>IF(HK$8="",0,HK178*условия!$R61*SUMIFS(условия!57:57,условия!$7:$7,"&lt;="&amp;HK$8,условия!$8:$8,"&gt;="&amp;HK$8))</f>
        <v>4399.9999999999982</v>
      </c>
      <c r="HL182" s="21">
        <f>IF(HL$8="",0,HL178*условия!$R61*SUMIFS(условия!57:57,условия!$7:$7,"&lt;="&amp;HL$8,условия!$8:$8,"&gt;="&amp;HL$8))</f>
        <v>4399.9999999999982</v>
      </c>
      <c r="HM182" s="21">
        <f>IF(HM$8="",0,HM178*условия!$R61*SUMIFS(условия!57:57,условия!$7:$7,"&lt;="&amp;HM$8,условия!$8:$8,"&gt;="&amp;HM$8))</f>
        <v>4399.9999999999982</v>
      </c>
      <c r="HN182" s="21">
        <f>IF(HN$8="",0,HN178*условия!$R61*SUMIFS(условия!57:57,условия!$7:$7,"&lt;="&amp;HN$8,условия!$8:$8,"&gt;="&amp;HN$8))</f>
        <v>4399.9999999999982</v>
      </c>
      <c r="HO182" s="21">
        <f>IF(HO$8="",0,HO178*условия!$R61*SUMIFS(условия!57:57,условия!$7:$7,"&lt;="&amp;HO$8,условия!$8:$8,"&gt;="&amp;HO$8))</f>
        <v>4399.9999999999982</v>
      </c>
      <c r="HP182" s="21">
        <f>IF(HP$8="",0,HP178*условия!$R61*SUMIFS(условия!57:57,условия!$7:$7,"&lt;="&amp;HP$8,условия!$8:$8,"&gt;="&amp;HP$8))</f>
        <v>4399.9999999999982</v>
      </c>
      <c r="HQ182" s="21">
        <f>IF(HQ$8="",0,HQ178*условия!$R61*SUMIFS(условия!57:57,условия!$7:$7,"&lt;="&amp;HQ$8,условия!$8:$8,"&gt;="&amp;HQ$8))</f>
        <v>4399.9999999999982</v>
      </c>
      <c r="HR182" s="21">
        <f>IF(HR$8="",0,HR178*условия!$R61*SUMIFS(условия!57:57,условия!$7:$7,"&lt;="&amp;HR$8,условия!$8:$8,"&gt;="&amp;HR$8))</f>
        <v>4399.9999999999982</v>
      </c>
      <c r="HS182" s="21">
        <f>IF(HS$8="",0,HS178*условия!$R61*SUMIFS(условия!57:57,условия!$7:$7,"&lt;="&amp;HS$8,условия!$8:$8,"&gt;="&amp;HS$8))</f>
        <v>4399.9999999999982</v>
      </c>
      <c r="HT182" s="21">
        <f>IF(HT$8="",0,HT178*условия!$R61*SUMIFS(условия!57:57,условия!$7:$7,"&lt;="&amp;HT$8,условия!$8:$8,"&gt;="&amp;HT$8))</f>
        <v>4399.9999999999982</v>
      </c>
      <c r="HU182" s="21">
        <f>IF(HU$8="",0,HU178*условия!$R61*SUMIFS(условия!57:57,условия!$7:$7,"&lt;="&amp;HU$8,условия!$8:$8,"&gt;="&amp;HU$8))</f>
        <v>4399.9999999999982</v>
      </c>
      <c r="HV182" s="21">
        <f>IF(HV$8="",0,HV178*условия!$R61*SUMIFS(условия!57:57,условия!$7:$7,"&lt;="&amp;HV$8,условия!$8:$8,"&gt;="&amp;HV$8))</f>
        <v>4399.9999999999982</v>
      </c>
      <c r="HW182" s="21">
        <f>IF(HW$8="",0,HW178*условия!$R61*SUMIFS(условия!57:57,условия!$7:$7,"&lt;="&amp;HW$8,условия!$8:$8,"&gt;="&amp;HW$8))</f>
        <v>4399.9999999999982</v>
      </c>
      <c r="HX182" s="21">
        <f>IF(HX$8="",0,HX178*условия!$R61*SUMIFS(условия!57:57,условия!$7:$7,"&lt;="&amp;HX$8,условия!$8:$8,"&gt;="&amp;HX$8))</f>
        <v>4399.9999999999982</v>
      </c>
      <c r="HY182" s="21">
        <f>IF(HY$8="",0,HY178*условия!$R61*SUMIFS(условия!57:57,условия!$7:$7,"&lt;="&amp;HY$8,условия!$8:$8,"&gt;="&amp;HY$8))</f>
        <v>6300</v>
      </c>
      <c r="HZ182" s="21">
        <f>IF(HZ$8="",0,HZ178*условия!$R61*SUMIFS(условия!57:57,условия!$7:$7,"&lt;="&amp;HZ$8,условия!$8:$8,"&gt;="&amp;HZ$8))</f>
        <v>6300</v>
      </c>
      <c r="IA182" s="21">
        <f>IF(IA$8="",0,IA178*условия!$R61*SUMIFS(условия!57:57,условия!$7:$7,"&lt;="&amp;IA$8,условия!$8:$8,"&gt;="&amp;IA$8))</f>
        <v>6300</v>
      </c>
      <c r="IB182" s="21">
        <f>IF(IB$8="",0,IB178*условия!$R61*SUMIFS(условия!57:57,условия!$7:$7,"&lt;="&amp;IB$8,условия!$8:$8,"&gt;="&amp;IB$8))</f>
        <v>6300</v>
      </c>
      <c r="IC182" s="21">
        <f>IF(IC$8="",0,IC178*условия!$R61*SUMIFS(условия!57:57,условия!$7:$7,"&lt;="&amp;IC$8,условия!$8:$8,"&gt;="&amp;IC$8))</f>
        <v>6300</v>
      </c>
      <c r="ID182" s="21">
        <f>IF(ID$8="",0,ID178*условия!$R61*SUMIFS(условия!57:57,условия!$7:$7,"&lt;="&amp;ID$8,условия!$8:$8,"&gt;="&amp;ID$8))</f>
        <v>6300</v>
      </c>
      <c r="IE182" s="21">
        <f>IF(IE$8="",0,IE178*условия!$R61*SUMIFS(условия!57:57,условия!$7:$7,"&lt;="&amp;IE$8,условия!$8:$8,"&gt;="&amp;IE$8))</f>
        <v>6300</v>
      </c>
      <c r="IF182" s="21">
        <f>IF(IF$8="",0,IF178*условия!$R61*SUMIFS(условия!57:57,условия!$7:$7,"&lt;="&amp;IF$8,условия!$8:$8,"&gt;="&amp;IF$8))</f>
        <v>6300</v>
      </c>
      <c r="IG182" s="21">
        <f>IF(IG$8="",0,IG178*условия!$R61*SUMIFS(условия!57:57,условия!$7:$7,"&lt;="&amp;IG$8,условия!$8:$8,"&gt;="&amp;IG$8))</f>
        <v>6300</v>
      </c>
      <c r="IH182" s="21">
        <f>IF(IH$8="",0,IH178*условия!$R61*SUMIFS(условия!57:57,условия!$7:$7,"&lt;="&amp;IH$8,условия!$8:$8,"&gt;="&amp;IH$8))</f>
        <v>6300</v>
      </c>
      <c r="II182" s="21">
        <f>IF(II$8="",0,II178*условия!$R61*SUMIFS(условия!57:57,условия!$7:$7,"&lt;="&amp;II$8,условия!$8:$8,"&gt;="&amp;II$8))</f>
        <v>6300</v>
      </c>
      <c r="IJ182" s="21">
        <f>IF(IJ$8="",0,IJ178*условия!$R61*SUMIFS(условия!57:57,условия!$7:$7,"&lt;="&amp;IJ$8,условия!$8:$8,"&gt;="&amp;IJ$8))</f>
        <v>6300</v>
      </c>
      <c r="IK182" s="21">
        <f>IF(IK$8="",0,IK178*условия!$R61*SUMIFS(условия!57:57,условия!$7:$7,"&lt;="&amp;IK$8,условия!$8:$8,"&gt;="&amp;IK$8))</f>
        <v>6300</v>
      </c>
      <c r="IL182" s="21">
        <f>IF(IL$8="",0,IL178*условия!$R61*SUMIFS(условия!57:57,условия!$7:$7,"&lt;="&amp;IL$8,условия!$8:$8,"&gt;="&amp;IL$8))</f>
        <v>6300</v>
      </c>
      <c r="IM182" s="21">
        <f>IF(IM$8="",0,IM178*условия!$R61*SUMIFS(условия!57:57,условия!$7:$7,"&lt;="&amp;IM$8,условия!$8:$8,"&gt;="&amp;IM$8))</f>
        <v>6300</v>
      </c>
      <c r="IN182" s="21">
        <f>IF(IN$8="",0,IN178*условия!$R61*SUMIFS(условия!57:57,условия!$7:$7,"&lt;="&amp;IN$8,условия!$8:$8,"&gt;="&amp;IN$8))</f>
        <v>6300</v>
      </c>
      <c r="IO182" s="21">
        <f>IF(IO$8="",0,IO178*условия!$R61*SUMIFS(условия!57:57,условия!$7:$7,"&lt;="&amp;IO$8,условия!$8:$8,"&gt;="&amp;IO$8))</f>
        <v>6300</v>
      </c>
      <c r="IP182" s="21">
        <f>IF(IP$8="",0,IP178*условия!$R61*SUMIFS(условия!57:57,условия!$7:$7,"&lt;="&amp;IP$8,условия!$8:$8,"&gt;="&amp;IP$8))</f>
        <v>6300</v>
      </c>
      <c r="IQ182" s="21">
        <f>IF(IQ$8="",0,IQ178*условия!$R61*SUMIFS(условия!57:57,условия!$7:$7,"&lt;="&amp;IQ$8,условия!$8:$8,"&gt;="&amp;IQ$8))</f>
        <v>6300</v>
      </c>
      <c r="IR182" s="21">
        <f>IF(IR$8="",0,IR178*условия!$R61*SUMIFS(условия!57:57,условия!$7:$7,"&lt;="&amp;IR$8,условия!$8:$8,"&gt;="&amp;IR$8))</f>
        <v>6300</v>
      </c>
      <c r="IS182" s="21">
        <f>IF(IS$8="",0,IS178*условия!$R61*SUMIFS(условия!57:57,условия!$7:$7,"&lt;="&amp;IS$8,условия!$8:$8,"&gt;="&amp;IS$8))</f>
        <v>6300</v>
      </c>
      <c r="IT182" s="21">
        <f>IF(IT$8="",0,IT178*условия!$R61*SUMIFS(условия!57:57,условия!$7:$7,"&lt;="&amp;IT$8,условия!$8:$8,"&gt;="&amp;IT$8))</f>
        <v>6300</v>
      </c>
      <c r="IU182" s="21">
        <f>IF(IU$8="",0,IU178*условия!$R61*SUMIFS(условия!57:57,условия!$7:$7,"&lt;="&amp;IU$8,условия!$8:$8,"&gt;="&amp;IU$8))</f>
        <v>6300</v>
      </c>
      <c r="IV182" s="21">
        <f>IF(IV$8="",0,IV178*условия!$R61*SUMIFS(условия!57:57,условия!$7:$7,"&lt;="&amp;IV$8,условия!$8:$8,"&gt;="&amp;IV$8))</f>
        <v>6300</v>
      </c>
      <c r="IW182" s="21">
        <f>IF(IW$8="",0,IW178*условия!$R61*SUMIFS(условия!57:57,условия!$7:$7,"&lt;="&amp;IW$8,условия!$8:$8,"&gt;="&amp;IW$8))</f>
        <v>6300</v>
      </c>
      <c r="IX182" s="21">
        <f>IF(IX$8="",0,IX178*условия!$R61*SUMIFS(условия!57:57,условия!$7:$7,"&lt;="&amp;IX$8,условия!$8:$8,"&gt;="&amp;IX$8))</f>
        <v>6300</v>
      </c>
      <c r="IY182" s="21">
        <f>IF(IY$8="",0,IY178*условия!$R61*SUMIFS(условия!57:57,условия!$7:$7,"&lt;="&amp;IY$8,условия!$8:$8,"&gt;="&amp;IY$8))</f>
        <v>6300</v>
      </c>
      <c r="IZ182" s="21">
        <f>IF(IZ$8="",0,IZ178*условия!$R61*SUMIFS(условия!57:57,условия!$7:$7,"&lt;="&amp;IZ$8,условия!$8:$8,"&gt;="&amp;IZ$8))</f>
        <v>6300</v>
      </c>
      <c r="JA182" s="21">
        <f>IF(JA$8="",0,JA178*условия!$R61*SUMIFS(условия!57:57,условия!$7:$7,"&lt;="&amp;JA$8,условия!$8:$8,"&gt;="&amp;JA$8))</f>
        <v>8190</v>
      </c>
      <c r="JB182" s="21">
        <f>IF(JB$8="",0,JB178*условия!$R61*SUMIFS(условия!57:57,условия!$7:$7,"&lt;="&amp;JB$8,условия!$8:$8,"&gt;="&amp;JB$8))</f>
        <v>8190</v>
      </c>
      <c r="JC182" s="21">
        <f>IF(JC$8="",0,JC178*условия!$R61*SUMIFS(условия!57:57,условия!$7:$7,"&lt;="&amp;JC$8,условия!$8:$8,"&gt;="&amp;JC$8))</f>
        <v>8190</v>
      </c>
      <c r="JD182" s="21">
        <f>IF(JD$8="",0,JD178*условия!$R61*SUMIFS(условия!57:57,условия!$7:$7,"&lt;="&amp;JD$8,условия!$8:$8,"&gt;="&amp;JD$8))</f>
        <v>8190</v>
      </c>
      <c r="JE182" s="21">
        <f>IF(JE$8="",0,JE178*условия!$R61*SUMIFS(условия!57:57,условия!$7:$7,"&lt;="&amp;JE$8,условия!$8:$8,"&gt;="&amp;JE$8))</f>
        <v>8190</v>
      </c>
      <c r="JF182" s="21">
        <f>IF(JF$8="",0,JF178*условия!$R61*SUMIFS(условия!57:57,условия!$7:$7,"&lt;="&amp;JF$8,условия!$8:$8,"&gt;="&amp;JF$8))</f>
        <v>8190</v>
      </c>
      <c r="JG182" s="21">
        <f>IF(JG$8="",0,JG178*условия!$R61*SUMIFS(условия!57:57,условия!$7:$7,"&lt;="&amp;JG$8,условия!$8:$8,"&gt;="&amp;JG$8))</f>
        <v>8190</v>
      </c>
      <c r="JH182" s="21">
        <f>IF(JH$8="",0,JH178*условия!$R61*SUMIFS(условия!57:57,условия!$7:$7,"&lt;="&amp;JH$8,условия!$8:$8,"&gt;="&amp;JH$8))</f>
        <v>8190</v>
      </c>
      <c r="JI182" s="21">
        <f>IF(JI$8="",0,JI178*условия!$R61*SUMIFS(условия!57:57,условия!$7:$7,"&lt;="&amp;JI$8,условия!$8:$8,"&gt;="&amp;JI$8))</f>
        <v>8190</v>
      </c>
      <c r="JJ182" s="21">
        <f>IF(JJ$8="",0,JJ178*условия!$R61*SUMIFS(условия!57:57,условия!$7:$7,"&lt;="&amp;JJ$8,условия!$8:$8,"&gt;="&amp;JJ$8))</f>
        <v>8190</v>
      </c>
      <c r="JK182" s="21">
        <f>IF(JK$8="",0,JK178*условия!$R61*SUMIFS(условия!57:57,условия!$7:$7,"&lt;="&amp;JK$8,условия!$8:$8,"&gt;="&amp;JK$8))</f>
        <v>8190</v>
      </c>
      <c r="JL182" s="21">
        <f>IF(JL$8="",0,JL178*условия!$R61*SUMIFS(условия!57:57,условия!$7:$7,"&lt;="&amp;JL$8,условия!$8:$8,"&gt;="&amp;JL$8))</f>
        <v>8190</v>
      </c>
      <c r="JM182" s="21">
        <f>IF(JM$8="",0,JM178*условия!$R61*SUMIFS(условия!57:57,условия!$7:$7,"&lt;="&amp;JM$8,условия!$8:$8,"&gt;="&amp;JM$8))</f>
        <v>8190</v>
      </c>
      <c r="JN182" s="21">
        <f>IF(JN$8="",0,JN178*условия!$R61*SUMIFS(условия!57:57,условия!$7:$7,"&lt;="&amp;JN$8,условия!$8:$8,"&gt;="&amp;JN$8))</f>
        <v>8190</v>
      </c>
      <c r="JO182" s="21">
        <f>IF(JO$8="",0,JO178*условия!$R61*SUMIFS(условия!57:57,условия!$7:$7,"&lt;="&amp;JO$8,условия!$8:$8,"&gt;="&amp;JO$8))</f>
        <v>8190</v>
      </c>
      <c r="JP182" s="21">
        <f>IF(JP$8="",0,JP178*условия!$R61*SUMIFS(условия!57:57,условия!$7:$7,"&lt;="&amp;JP$8,условия!$8:$8,"&gt;="&amp;JP$8))</f>
        <v>8190</v>
      </c>
      <c r="JQ182" s="21">
        <f>IF(JQ$8="",0,JQ178*условия!$R61*SUMIFS(условия!57:57,условия!$7:$7,"&lt;="&amp;JQ$8,условия!$8:$8,"&gt;="&amp;JQ$8))</f>
        <v>8190</v>
      </c>
      <c r="JR182" s="21">
        <f>IF(JR$8="",0,JR178*условия!$R61*SUMIFS(условия!57:57,условия!$7:$7,"&lt;="&amp;JR$8,условия!$8:$8,"&gt;="&amp;JR$8))</f>
        <v>8190</v>
      </c>
      <c r="JS182" s="21">
        <f>IF(JS$8="",0,JS178*условия!$R61*SUMIFS(условия!57:57,условия!$7:$7,"&lt;="&amp;JS$8,условия!$8:$8,"&gt;="&amp;JS$8))</f>
        <v>8190</v>
      </c>
      <c r="JT182" s="21">
        <f>IF(JT$8="",0,JT178*условия!$R61*SUMIFS(условия!57:57,условия!$7:$7,"&lt;="&amp;JT$8,условия!$8:$8,"&gt;="&amp;JT$8))</f>
        <v>8190</v>
      </c>
      <c r="JU182" s="21">
        <f>IF(JU$8="",0,JU178*условия!$R61*SUMIFS(условия!57:57,условия!$7:$7,"&lt;="&amp;JU$8,условия!$8:$8,"&gt;="&amp;JU$8))</f>
        <v>8190</v>
      </c>
      <c r="JV182" s="21">
        <f>IF(JV$8="",0,JV178*условия!$R61*SUMIFS(условия!57:57,условия!$7:$7,"&lt;="&amp;JV$8,условия!$8:$8,"&gt;="&amp;JV$8))</f>
        <v>8190</v>
      </c>
      <c r="JW182" s="21">
        <f>IF(JW$8="",0,JW178*условия!$R61*SUMIFS(условия!57:57,условия!$7:$7,"&lt;="&amp;JW$8,условия!$8:$8,"&gt;="&amp;JW$8))</f>
        <v>8190</v>
      </c>
      <c r="JX182" s="21">
        <f>IF(JX$8="",0,JX178*условия!$R61*SUMIFS(условия!57:57,условия!$7:$7,"&lt;="&amp;JX$8,условия!$8:$8,"&gt;="&amp;JX$8))</f>
        <v>8190</v>
      </c>
      <c r="JY182" s="21">
        <f>IF(JY$8="",0,JY178*условия!$R61*SUMIFS(условия!57:57,условия!$7:$7,"&lt;="&amp;JY$8,условия!$8:$8,"&gt;="&amp;JY$8))</f>
        <v>8190</v>
      </c>
      <c r="JZ182" s="21">
        <f>IF(JZ$8="",0,JZ178*условия!$R61*SUMIFS(условия!57:57,условия!$7:$7,"&lt;="&amp;JZ$8,условия!$8:$8,"&gt;="&amp;JZ$8))</f>
        <v>8190</v>
      </c>
      <c r="KA182" s="21">
        <f>IF(KA$8="",0,KA178*условия!$R61*SUMIFS(условия!57:57,условия!$7:$7,"&lt;="&amp;KA$8,условия!$8:$8,"&gt;="&amp;KA$8))</f>
        <v>8190</v>
      </c>
      <c r="KB182" s="21">
        <f>IF(KB$8="",0,KB178*условия!$R61*SUMIFS(условия!57:57,условия!$7:$7,"&lt;="&amp;KB$8,условия!$8:$8,"&gt;="&amp;KB$8))</f>
        <v>8190</v>
      </c>
      <c r="KC182" s="21">
        <f>IF(KC$8="",0,KC178*условия!$R61*SUMIFS(условия!57:57,условия!$7:$7,"&lt;="&amp;KC$8,условия!$8:$8,"&gt;="&amp;KC$8))</f>
        <v>8190</v>
      </c>
      <c r="KD182" s="21">
        <f>IF(KD$8="",0,KD178*условия!$R61*SUMIFS(условия!57:57,условия!$7:$7,"&lt;="&amp;KD$8,условия!$8:$8,"&gt;="&amp;KD$8))</f>
        <v>8190</v>
      </c>
      <c r="KE182" s="21">
        <f>IF(KE$8="",0,KE178*условия!$R61*SUMIFS(условия!57:57,условия!$7:$7,"&lt;="&amp;KE$8,условия!$8:$8,"&gt;="&amp;KE$8))</f>
        <v>8190</v>
      </c>
      <c r="KF182" s="21">
        <f>IF(KF$8="",0,KF178*условия!$R61*SUMIFS(условия!57:57,условия!$7:$7,"&lt;="&amp;KF$8,условия!$8:$8,"&gt;="&amp;KF$8))</f>
        <v>7560</v>
      </c>
      <c r="KG182" s="21">
        <f>IF(KG$8="",0,KG178*условия!$R61*SUMIFS(условия!57:57,условия!$7:$7,"&lt;="&amp;KG$8,условия!$8:$8,"&gt;="&amp;KG$8))</f>
        <v>7560</v>
      </c>
      <c r="KH182" s="21">
        <f>IF(KH$8="",0,KH178*условия!$R61*SUMIFS(условия!57:57,условия!$7:$7,"&lt;="&amp;KH$8,условия!$8:$8,"&gt;="&amp;KH$8))</f>
        <v>7560</v>
      </c>
      <c r="KI182" s="21">
        <f>IF(KI$8="",0,KI178*условия!$R61*SUMIFS(условия!57:57,условия!$7:$7,"&lt;="&amp;KI$8,условия!$8:$8,"&gt;="&amp;KI$8))</f>
        <v>7560</v>
      </c>
      <c r="KJ182" s="21">
        <f>IF(KJ$8="",0,KJ178*условия!$R61*SUMIFS(условия!57:57,условия!$7:$7,"&lt;="&amp;KJ$8,условия!$8:$8,"&gt;="&amp;KJ$8))</f>
        <v>7560</v>
      </c>
      <c r="KK182" s="21">
        <f>IF(KK$8="",0,KK178*условия!$R61*SUMIFS(условия!57:57,условия!$7:$7,"&lt;="&amp;KK$8,условия!$8:$8,"&gt;="&amp;KK$8))</f>
        <v>7560</v>
      </c>
      <c r="KL182" s="21">
        <f>IF(KL$8="",0,KL178*условия!$R61*SUMIFS(условия!57:57,условия!$7:$7,"&lt;="&amp;KL$8,условия!$8:$8,"&gt;="&amp;KL$8))</f>
        <v>7560</v>
      </c>
      <c r="KM182" s="21">
        <f>IF(KM$8="",0,KM178*условия!$R61*SUMIFS(условия!57:57,условия!$7:$7,"&lt;="&amp;KM$8,условия!$8:$8,"&gt;="&amp;KM$8))</f>
        <v>7560</v>
      </c>
      <c r="KN182" s="21">
        <f>IF(KN$8="",0,KN178*условия!$R61*SUMIFS(условия!57:57,условия!$7:$7,"&lt;="&amp;KN$8,условия!$8:$8,"&gt;="&amp;KN$8))</f>
        <v>7560</v>
      </c>
      <c r="KO182" s="21">
        <f>IF(KO$8="",0,KO178*условия!$R61*SUMIFS(условия!57:57,условия!$7:$7,"&lt;="&amp;KO$8,условия!$8:$8,"&gt;="&amp;KO$8))</f>
        <v>7560</v>
      </c>
      <c r="KP182" s="21">
        <f>IF(KP$8="",0,KP178*условия!$R61*SUMIFS(условия!57:57,условия!$7:$7,"&lt;="&amp;KP$8,условия!$8:$8,"&gt;="&amp;KP$8))</f>
        <v>7560</v>
      </c>
      <c r="KQ182" s="21">
        <f>IF(KQ$8="",0,KQ178*условия!$R61*SUMIFS(условия!57:57,условия!$7:$7,"&lt;="&amp;KQ$8,условия!$8:$8,"&gt;="&amp;KQ$8))</f>
        <v>7560</v>
      </c>
      <c r="KR182" s="21">
        <f>IF(KR$8="",0,KR178*условия!$R61*SUMIFS(условия!57:57,условия!$7:$7,"&lt;="&amp;KR$8,условия!$8:$8,"&gt;="&amp;KR$8))</f>
        <v>7560</v>
      </c>
      <c r="KS182" s="21">
        <f>IF(KS$8="",0,KS178*условия!$R61*SUMIFS(условия!57:57,условия!$7:$7,"&lt;="&amp;KS$8,условия!$8:$8,"&gt;="&amp;KS$8))</f>
        <v>7560</v>
      </c>
      <c r="KT182" s="21">
        <f>IF(KT$8="",0,KT178*условия!$R61*SUMIFS(условия!57:57,условия!$7:$7,"&lt;="&amp;KT$8,условия!$8:$8,"&gt;="&amp;KT$8))</f>
        <v>7560</v>
      </c>
      <c r="KU182" s="21">
        <f>IF(KU$8="",0,KU178*условия!$R61*SUMIFS(условия!57:57,условия!$7:$7,"&lt;="&amp;KU$8,условия!$8:$8,"&gt;="&amp;KU$8))</f>
        <v>7560</v>
      </c>
      <c r="KV182" s="21">
        <f>IF(KV$8="",0,KV178*условия!$R61*SUMIFS(условия!57:57,условия!$7:$7,"&lt;="&amp;KV$8,условия!$8:$8,"&gt;="&amp;KV$8))</f>
        <v>7560</v>
      </c>
      <c r="KW182" s="21">
        <f>IF(KW$8="",0,KW178*условия!$R61*SUMIFS(условия!57:57,условия!$7:$7,"&lt;="&amp;KW$8,условия!$8:$8,"&gt;="&amp;KW$8))</f>
        <v>7560</v>
      </c>
      <c r="KX182" s="21">
        <f>IF(KX$8="",0,KX178*условия!$R61*SUMIFS(условия!57:57,условия!$7:$7,"&lt;="&amp;KX$8,условия!$8:$8,"&gt;="&amp;KX$8))</f>
        <v>7560</v>
      </c>
      <c r="KY182" s="21">
        <f>IF(KY$8="",0,KY178*условия!$R61*SUMIFS(условия!57:57,условия!$7:$7,"&lt;="&amp;KY$8,условия!$8:$8,"&gt;="&amp;KY$8))</f>
        <v>7560</v>
      </c>
      <c r="KZ182" s="21">
        <f>IF(KZ$8="",0,KZ178*условия!$R61*SUMIFS(условия!57:57,условия!$7:$7,"&lt;="&amp;KZ$8,условия!$8:$8,"&gt;="&amp;KZ$8))</f>
        <v>7560</v>
      </c>
      <c r="LA182" s="21">
        <f>IF(LA$8="",0,LA178*условия!$R61*SUMIFS(условия!57:57,условия!$7:$7,"&lt;="&amp;LA$8,условия!$8:$8,"&gt;="&amp;LA$8))</f>
        <v>7560</v>
      </c>
      <c r="LB182" s="21">
        <f>IF(LB$8="",0,LB178*условия!$R61*SUMIFS(условия!57:57,условия!$7:$7,"&lt;="&amp;LB$8,условия!$8:$8,"&gt;="&amp;LB$8))</f>
        <v>7560</v>
      </c>
      <c r="LC182" s="21">
        <f>IF(LC$8="",0,LC178*условия!$R61*SUMIFS(условия!57:57,условия!$7:$7,"&lt;="&amp;LC$8,условия!$8:$8,"&gt;="&amp;LC$8))</f>
        <v>7560</v>
      </c>
      <c r="LD182" s="21">
        <f>IF(LD$8="",0,LD178*условия!$R61*SUMIFS(условия!57:57,условия!$7:$7,"&lt;="&amp;LD$8,условия!$8:$8,"&gt;="&amp;LD$8))</f>
        <v>7560</v>
      </c>
      <c r="LE182" s="21">
        <f>IF(LE$8="",0,LE178*условия!$R61*SUMIFS(условия!57:57,условия!$7:$7,"&lt;="&amp;LE$8,условия!$8:$8,"&gt;="&amp;LE$8))</f>
        <v>7560</v>
      </c>
      <c r="LF182" s="21">
        <f>IF(LF$8="",0,LF178*условия!$R61*SUMIFS(условия!57:57,условия!$7:$7,"&lt;="&amp;LF$8,условия!$8:$8,"&gt;="&amp;LF$8))</f>
        <v>7560</v>
      </c>
      <c r="LG182" s="21">
        <f>IF(LG$8="",0,LG178*условия!$R61*SUMIFS(условия!57:57,условия!$7:$7,"&lt;="&amp;LG$8,условия!$8:$8,"&gt;="&amp;LG$8))</f>
        <v>7560</v>
      </c>
      <c r="LH182" s="21">
        <f>IF(LH$8="",0,LH178*условия!$R61*SUMIFS(условия!57:57,условия!$7:$7,"&lt;="&amp;LH$8,условия!$8:$8,"&gt;="&amp;LH$8))</f>
        <v>7560</v>
      </c>
      <c r="LI182" s="21">
        <f>IF(LI$8="",0,LI178*условия!$R61*SUMIFS(условия!57:57,условия!$7:$7,"&lt;="&amp;LI$8,условия!$8:$8,"&gt;="&amp;LI$8))</f>
        <v>7560</v>
      </c>
      <c r="LJ182" s="21">
        <f>IF(LJ$8="",0,LJ178*условия!$R61*SUMIFS(условия!57:57,условия!$7:$7,"&lt;="&amp;LJ$8,условия!$8:$8,"&gt;="&amp;LJ$8))</f>
        <v>5880</v>
      </c>
      <c r="LK182" s="21">
        <f>IF(LK$8="",0,LK178*условия!$R61*SUMIFS(условия!57:57,условия!$7:$7,"&lt;="&amp;LK$8,условия!$8:$8,"&gt;="&amp;LK$8))</f>
        <v>5880</v>
      </c>
      <c r="LL182" s="21">
        <f>IF(LL$8="",0,LL178*условия!$R61*SUMIFS(условия!57:57,условия!$7:$7,"&lt;="&amp;LL$8,условия!$8:$8,"&gt;="&amp;LL$8))</f>
        <v>5880</v>
      </c>
      <c r="LM182" s="21">
        <f>IF(LM$8="",0,LM178*условия!$R61*SUMIFS(условия!57:57,условия!$7:$7,"&lt;="&amp;LM$8,условия!$8:$8,"&gt;="&amp;LM$8))</f>
        <v>5880</v>
      </c>
      <c r="LN182" s="21">
        <f>IF(LN$8="",0,LN178*условия!$R61*SUMIFS(условия!57:57,условия!$7:$7,"&lt;="&amp;LN$8,условия!$8:$8,"&gt;="&amp;LN$8))</f>
        <v>5880</v>
      </c>
      <c r="LO182" s="21">
        <f>IF(LO$8="",0,LO178*условия!$R61*SUMIFS(условия!57:57,условия!$7:$7,"&lt;="&amp;LO$8,условия!$8:$8,"&gt;="&amp;LO$8))</f>
        <v>5880</v>
      </c>
      <c r="LP182" s="21">
        <f>IF(LP$8="",0,LP178*условия!$R61*SUMIFS(условия!57:57,условия!$7:$7,"&lt;="&amp;LP$8,условия!$8:$8,"&gt;="&amp;LP$8))</f>
        <v>5880</v>
      </c>
      <c r="LQ182" s="21">
        <f>IF(LQ$8="",0,LQ178*условия!$R61*SUMIFS(условия!57:57,условия!$7:$7,"&lt;="&amp;LQ$8,условия!$8:$8,"&gt;="&amp;LQ$8))</f>
        <v>5880</v>
      </c>
      <c r="LR182" s="21">
        <f>IF(LR$8="",0,LR178*условия!$R61*SUMIFS(условия!57:57,условия!$7:$7,"&lt;="&amp;LR$8,условия!$8:$8,"&gt;="&amp;LR$8))</f>
        <v>5880</v>
      </c>
      <c r="LS182" s="21">
        <f>IF(LS$8="",0,LS178*условия!$R61*SUMIFS(условия!57:57,условия!$7:$7,"&lt;="&amp;LS$8,условия!$8:$8,"&gt;="&amp;LS$8))</f>
        <v>5880</v>
      </c>
      <c r="LT182" s="21">
        <f>IF(LT$8="",0,LT178*условия!$R61*SUMIFS(условия!57:57,условия!$7:$7,"&lt;="&amp;LT$8,условия!$8:$8,"&gt;="&amp;LT$8))</f>
        <v>5880</v>
      </c>
      <c r="LU182" s="21">
        <f>IF(LU$8="",0,LU178*условия!$R61*SUMIFS(условия!57:57,условия!$7:$7,"&lt;="&amp;LU$8,условия!$8:$8,"&gt;="&amp;LU$8))</f>
        <v>5880</v>
      </c>
      <c r="LV182" s="21">
        <f>IF(LV$8="",0,LV178*условия!$R61*SUMIFS(условия!57:57,условия!$7:$7,"&lt;="&amp;LV$8,условия!$8:$8,"&gt;="&amp;LV$8))</f>
        <v>5880</v>
      </c>
      <c r="LW182" s="21">
        <f>IF(LW$8="",0,LW178*условия!$R61*SUMIFS(условия!57:57,условия!$7:$7,"&lt;="&amp;LW$8,условия!$8:$8,"&gt;="&amp;LW$8))</f>
        <v>5880</v>
      </c>
      <c r="LX182" s="21">
        <f>IF(LX$8="",0,LX178*условия!$R61*SUMIFS(условия!57:57,условия!$7:$7,"&lt;="&amp;LX$8,условия!$8:$8,"&gt;="&amp;LX$8))</f>
        <v>5880</v>
      </c>
      <c r="LY182" s="21">
        <f>IF(LY$8="",0,LY178*условия!$R61*SUMIFS(условия!57:57,условия!$7:$7,"&lt;="&amp;LY$8,условия!$8:$8,"&gt;="&amp;LY$8))</f>
        <v>5880</v>
      </c>
      <c r="LZ182" s="21">
        <f>IF(LZ$8="",0,LZ178*условия!$R61*SUMIFS(условия!57:57,условия!$7:$7,"&lt;="&amp;LZ$8,условия!$8:$8,"&gt;="&amp;LZ$8))</f>
        <v>5880</v>
      </c>
      <c r="MA182" s="21">
        <f>IF(MA$8="",0,MA178*условия!$R61*SUMIFS(условия!57:57,условия!$7:$7,"&lt;="&amp;MA$8,условия!$8:$8,"&gt;="&amp;MA$8))</f>
        <v>5880</v>
      </c>
      <c r="MB182" s="21">
        <f>IF(MB$8="",0,MB178*условия!$R61*SUMIFS(условия!57:57,условия!$7:$7,"&lt;="&amp;MB$8,условия!$8:$8,"&gt;="&amp;MB$8))</f>
        <v>5880</v>
      </c>
      <c r="MC182" s="21">
        <f>IF(MC$8="",0,MC178*условия!$R61*SUMIFS(условия!57:57,условия!$7:$7,"&lt;="&amp;MC$8,условия!$8:$8,"&gt;="&amp;MC$8))</f>
        <v>5880</v>
      </c>
      <c r="MD182" s="21">
        <f>IF(MD$8="",0,MD178*условия!$R61*SUMIFS(условия!57:57,условия!$7:$7,"&lt;="&amp;MD$8,условия!$8:$8,"&gt;="&amp;MD$8))</f>
        <v>5880</v>
      </c>
      <c r="ME182" s="21">
        <f>IF(ME$8="",0,ME178*условия!$R61*SUMIFS(условия!57:57,условия!$7:$7,"&lt;="&amp;ME$8,условия!$8:$8,"&gt;="&amp;ME$8))</f>
        <v>5880</v>
      </c>
      <c r="MF182" s="21">
        <f>IF(MF$8="",0,MF178*условия!$R61*SUMIFS(условия!57:57,условия!$7:$7,"&lt;="&amp;MF$8,условия!$8:$8,"&gt;="&amp;MF$8))</f>
        <v>5880</v>
      </c>
      <c r="MG182" s="21">
        <f>IF(MG$8="",0,MG178*условия!$R61*SUMIFS(условия!57:57,условия!$7:$7,"&lt;="&amp;MG$8,условия!$8:$8,"&gt;="&amp;MG$8))</f>
        <v>5880</v>
      </c>
      <c r="MH182" s="21">
        <f>IF(MH$8="",0,MH178*условия!$R61*SUMIFS(условия!57:57,условия!$7:$7,"&lt;="&amp;MH$8,условия!$8:$8,"&gt;="&amp;MH$8))</f>
        <v>5880</v>
      </c>
      <c r="MI182" s="21">
        <f>IF(MI$8="",0,MI178*условия!$R61*SUMIFS(условия!57:57,условия!$7:$7,"&lt;="&amp;MI$8,условия!$8:$8,"&gt;="&amp;MI$8))</f>
        <v>5880</v>
      </c>
      <c r="MJ182" s="21">
        <f>IF(MJ$8="",0,MJ178*условия!$R61*SUMIFS(условия!57:57,условия!$7:$7,"&lt;="&amp;MJ$8,условия!$8:$8,"&gt;="&amp;MJ$8))</f>
        <v>5880</v>
      </c>
      <c r="MK182" s="21">
        <f>IF(MK$8="",0,MK178*условия!$R61*SUMIFS(условия!57:57,условия!$7:$7,"&lt;="&amp;MK$8,условия!$8:$8,"&gt;="&amp;MK$8))</f>
        <v>5880</v>
      </c>
      <c r="ML182" s="21">
        <f>IF(ML$8="",0,ML178*условия!$R61*SUMIFS(условия!57:57,условия!$7:$7,"&lt;="&amp;ML$8,условия!$8:$8,"&gt;="&amp;ML$8))</f>
        <v>5880</v>
      </c>
      <c r="MM182" s="21">
        <f>IF(MM$8="",0,MM178*условия!$R61*SUMIFS(условия!57:57,условия!$7:$7,"&lt;="&amp;MM$8,условия!$8:$8,"&gt;="&amp;MM$8))</f>
        <v>5880</v>
      </c>
      <c r="MN182" s="21">
        <f>IF(MN$8="",0,MN178*условия!$R61*SUMIFS(условия!57:57,условия!$7:$7,"&lt;="&amp;MN$8,условия!$8:$8,"&gt;="&amp;MN$8))</f>
        <v>5880</v>
      </c>
      <c r="MO182" s="21">
        <f>IF(MO$8="",0,MO178*условия!$R61*SUMIFS(условия!57:57,условия!$7:$7,"&lt;="&amp;MO$8,условия!$8:$8,"&gt;="&amp;MO$8))</f>
        <v>6384.0000000000009</v>
      </c>
      <c r="MP182" s="21">
        <f>IF(MP$8="",0,MP178*условия!$R61*SUMIFS(условия!57:57,условия!$7:$7,"&lt;="&amp;MP$8,условия!$8:$8,"&gt;="&amp;MP$8))</f>
        <v>6384.0000000000009</v>
      </c>
      <c r="MQ182" s="21">
        <f>IF(MQ$8="",0,MQ178*условия!$R61*SUMIFS(условия!57:57,условия!$7:$7,"&lt;="&amp;MQ$8,условия!$8:$8,"&gt;="&amp;MQ$8))</f>
        <v>6384.0000000000009</v>
      </c>
      <c r="MR182" s="21">
        <f>IF(MR$8="",0,MR178*условия!$R61*SUMIFS(условия!57:57,условия!$7:$7,"&lt;="&amp;MR$8,условия!$8:$8,"&gt;="&amp;MR$8))</f>
        <v>6384.0000000000009</v>
      </c>
      <c r="MS182" s="21">
        <f>IF(MS$8="",0,MS178*условия!$R61*SUMIFS(условия!57:57,условия!$7:$7,"&lt;="&amp;MS$8,условия!$8:$8,"&gt;="&amp;MS$8))</f>
        <v>6384.0000000000009</v>
      </c>
      <c r="MT182" s="21">
        <f>IF(MT$8="",0,MT178*условия!$R61*SUMIFS(условия!57:57,условия!$7:$7,"&lt;="&amp;MT$8,условия!$8:$8,"&gt;="&amp;MT$8))</f>
        <v>6384.0000000000009</v>
      </c>
      <c r="MU182" s="21">
        <f>IF(MU$8="",0,MU178*условия!$R61*SUMIFS(условия!57:57,условия!$7:$7,"&lt;="&amp;MU$8,условия!$8:$8,"&gt;="&amp;MU$8))</f>
        <v>6384.0000000000009</v>
      </c>
      <c r="MV182" s="21">
        <f>IF(MV$8="",0,MV178*условия!$R61*SUMIFS(условия!57:57,условия!$7:$7,"&lt;="&amp;MV$8,условия!$8:$8,"&gt;="&amp;MV$8))</f>
        <v>6384.0000000000009</v>
      </c>
      <c r="MW182" s="21">
        <f>IF(MW$8="",0,MW178*условия!$R61*SUMIFS(условия!57:57,условия!$7:$7,"&lt;="&amp;MW$8,условия!$8:$8,"&gt;="&amp;MW$8))</f>
        <v>6384.0000000000009</v>
      </c>
      <c r="MX182" s="21">
        <f>IF(MX$8="",0,MX178*условия!$R61*SUMIFS(условия!57:57,условия!$7:$7,"&lt;="&amp;MX$8,условия!$8:$8,"&gt;="&amp;MX$8))</f>
        <v>6384.0000000000009</v>
      </c>
      <c r="MY182" s="21">
        <f>IF(MY$8="",0,MY178*условия!$R61*SUMIFS(условия!57:57,условия!$7:$7,"&lt;="&amp;MY$8,условия!$8:$8,"&gt;="&amp;MY$8))</f>
        <v>6384.0000000000009</v>
      </c>
      <c r="MZ182" s="21">
        <f>IF(MZ$8="",0,MZ178*условия!$R61*SUMIFS(условия!57:57,условия!$7:$7,"&lt;="&amp;MZ$8,условия!$8:$8,"&gt;="&amp;MZ$8))</f>
        <v>6384.0000000000009</v>
      </c>
      <c r="NA182" s="21">
        <f>IF(NA$8="",0,NA178*условия!$R61*SUMIFS(условия!57:57,условия!$7:$7,"&lt;="&amp;NA$8,условия!$8:$8,"&gt;="&amp;NA$8))</f>
        <v>6384.0000000000009</v>
      </c>
      <c r="NB182" s="21">
        <f>IF(NB$8="",0,NB178*условия!$R61*SUMIFS(условия!57:57,условия!$7:$7,"&lt;="&amp;NB$8,условия!$8:$8,"&gt;="&amp;NB$8))</f>
        <v>6384.0000000000009</v>
      </c>
      <c r="NC182" s="21">
        <f>IF(NC$8="",0,NC178*условия!$R61*SUMIFS(условия!57:57,условия!$7:$7,"&lt;="&amp;NC$8,условия!$8:$8,"&gt;="&amp;NC$8))</f>
        <v>6384.0000000000009</v>
      </c>
      <c r="ND182" s="21">
        <f>IF(ND$8="",0,ND178*условия!$R61*SUMIFS(условия!57:57,условия!$7:$7,"&lt;="&amp;ND$8,условия!$8:$8,"&gt;="&amp;ND$8))</f>
        <v>6384.0000000000009</v>
      </c>
      <c r="NE182" s="21">
        <f>IF(NE$8="",0,NE178*условия!$R61*SUMIFS(условия!57:57,условия!$7:$7,"&lt;="&amp;NE$8,условия!$8:$8,"&gt;="&amp;NE$8))</f>
        <v>6384.0000000000009</v>
      </c>
      <c r="NF182" s="21">
        <f>IF(NF$8="",0,NF178*условия!$R61*SUMIFS(условия!57:57,условия!$7:$7,"&lt;="&amp;NF$8,условия!$8:$8,"&gt;="&amp;NF$8))</f>
        <v>6384.0000000000009</v>
      </c>
      <c r="NG182" s="21">
        <f>IF(NG$8="",0,NG178*условия!$R61*SUMIFS(условия!57:57,условия!$7:$7,"&lt;="&amp;NG$8,условия!$8:$8,"&gt;="&amp;NG$8))</f>
        <v>6384.0000000000009</v>
      </c>
      <c r="NH182" s="21">
        <f>IF(NH$8="",0,NH178*условия!$R61*SUMIFS(условия!57:57,условия!$7:$7,"&lt;="&amp;NH$8,условия!$8:$8,"&gt;="&amp;NH$8))</f>
        <v>6384.0000000000009</v>
      </c>
      <c r="NI182" s="21">
        <f>IF(NI$8="",0,NI178*условия!$R61*SUMIFS(условия!57:57,условия!$7:$7,"&lt;="&amp;NI$8,условия!$8:$8,"&gt;="&amp;NI$8))</f>
        <v>6384.0000000000009</v>
      </c>
      <c r="NJ182" s="21">
        <f>IF(NJ$8="",0,NJ178*условия!$R61*SUMIFS(условия!57:57,условия!$7:$7,"&lt;="&amp;NJ$8,условия!$8:$8,"&gt;="&amp;NJ$8))</f>
        <v>6384.0000000000009</v>
      </c>
      <c r="NK182" s="21">
        <f>IF(NK$8="",0,NK178*условия!$R61*SUMIFS(условия!57:57,условия!$7:$7,"&lt;="&amp;NK$8,условия!$8:$8,"&gt;="&amp;NK$8))</f>
        <v>6384.0000000000009</v>
      </c>
      <c r="NL182" s="21">
        <f>IF(NL$8="",0,NL178*условия!$R61*SUMIFS(условия!57:57,условия!$7:$7,"&lt;="&amp;NL$8,условия!$8:$8,"&gt;="&amp;NL$8))</f>
        <v>6384.0000000000009</v>
      </c>
      <c r="NM182" s="21">
        <f>IF(NM$8="",0,NM178*условия!$R61*SUMIFS(условия!57:57,условия!$7:$7,"&lt;="&amp;NM$8,условия!$8:$8,"&gt;="&amp;NM$8))</f>
        <v>6384.0000000000009</v>
      </c>
      <c r="NN182" s="21">
        <f>IF(NN$8="",0,NN178*условия!$R61*SUMIFS(условия!57:57,условия!$7:$7,"&lt;="&amp;NN$8,условия!$8:$8,"&gt;="&amp;NN$8))</f>
        <v>6384.0000000000009</v>
      </c>
      <c r="NO182" s="21">
        <f>IF(NO$8="",0,NO178*условия!$R61*SUMIFS(условия!57:57,условия!$7:$7,"&lt;="&amp;NO$8,условия!$8:$8,"&gt;="&amp;NO$8))</f>
        <v>6384.0000000000009</v>
      </c>
      <c r="NP182" s="21">
        <f>IF(NP$8="",0,NP178*условия!$R61*SUMIFS(условия!57:57,условия!$7:$7,"&lt;="&amp;NP$8,условия!$8:$8,"&gt;="&amp;NP$8))</f>
        <v>6384.0000000000009</v>
      </c>
      <c r="NQ182" s="21">
        <f>IF(NQ$8="",0,NQ178*условия!$R61*SUMIFS(условия!57:57,условия!$7:$7,"&lt;="&amp;NQ$8,условия!$8:$8,"&gt;="&amp;NQ$8))</f>
        <v>6384.0000000000009</v>
      </c>
      <c r="NR182" s="21">
        <f>IF(NR$8="",0,NR178*условия!$R61*SUMIFS(условия!57:57,условия!$7:$7,"&lt;="&amp;NR$8,условия!$8:$8,"&gt;="&amp;NR$8))</f>
        <v>6384.0000000000009</v>
      </c>
      <c r="NS182" s="21">
        <f>IF(NS$8="",0,NS178*условия!$R61*SUMIFS(условия!57:57,условия!$7:$7,"&lt;="&amp;NS$8,условия!$8:$8,"&gt;="&amp;NS$8))</f>
        <v>6888.0000000000027</v>
      </c>
      <c r="NT182" s="21">
        <f>IF(NT$8="",0,NT178*условия!$R61*SUMIFS(условия!57:57,условия!$7:$7,"&lt;="&amp;NT$8,условия!$8:$8,"&gt;="&amp;NT$8))</f>
        <v>6888.0000000000027</v>
      </c>
      <c r="NU182" s="21">
        <f>IF(NU$8="",0,NU178*условия!$R61*SUMIFS(условия!57:57,условия!$7:$7,"&lt;="&amp;NU$8,условия!$8:$8,"&gt;="&amp;NU$8))</f>
        <v>6888.0000000000027</v>
      </c>
      <c r="NV182" s="21">
        <f>IF(NV$8="",0,NV178*условия!$R61*SUMIFS(условия!57:57,условия!$7:$7,"&lt;="&amp;NV$8,условия!$8:$8,"&gt;="&amp;NV$8))</f>
        <v>6888.0000000000027</v>
      </c>
      <c r="NW182" s="21">
        <f>IF(NW$8="",0,NW178*условия!$R61*SUMIFS(условия!57:57,условия!$7:$7,"&lt;="&amp;NW$8,условия!$8:$8,"&gt;="&amp;NW$8))</f>
        <v>6888.0000000000027</v>
      </c>
      <c r="NX182" s="21">
        <f>IF(NX$8="",0,NX178*условия!$R61*SUMIFS(условия!57:57,условия!$7:$7,"&lt;="&amp;NX$8,условия!$8:$8,"&gt;="&amp;NX$8))</f>
        <v>6888.0000000000027</v>
      </c>
      <c r="NY182" s="21">
        <f>IF(NY$8="",0,NY178*условия!$R61*SUMIFS(условия!57:57,условия!$7:$7,"&lt;="&amp;NY$8,условия!$8:$8,"&gt;="&amp;NY$8))</f>
        <v>6888.0000000000027</v>
      </c>
      <c r="NZ182" s="21">
        <f>IF(NZ$8="",0,NZ178*условия!$R61*SUMIFS(условия!57:57,условия!$7:$7,"&lt;="&amp;NZ$8,условия!$8:$8,"&gt;="&amp;NZ$8))</f>
        <v>6888.0000000000027</v>
      </c>
      <c r="OA182" s="21">
        <f>IF(OA$8="",0,OA178*условия!$R61*SUMIFS(условия!57:57,условия!$7:$7,"&lt;="&amp;OA$8,условия!$8:$8,"&gt;="&amp;OA$8))</f>
        <v>6888.0000000000027</v>
      </c>
      <c r="OB182" s="21">
        <f>IF(OB$8="",0,OB178*условия!$R61*SUMIFS(условия!57:57,условия!$7:$7,"&lt;="&amp;OB$8,условия!$8:$8,"&gt;="&amp;OB$8))</f>
        <v>6888.0000000000027</v>
      </c>
      <c r="OC182" s="21">
        <f>IF(OC$8="",0,OC178*условия!$R61*SUMIFS(условия!57:57,условия!$7:$7,"&lt;="&amp;OC$8,условия!$8:$8,"&gt;="&amp;OC$8))</f>
        <v>6888.0000000000027</v>
      </c>
      <c r="OD182" s="21">
        <f>IF(OD$8="",0,OD178*условия!$R61*SUMIFS(условия!57:57,условия!$7:$7,"&lt;="&amp;OD$8,условия!$8:$8,"&gt;="&amp;OD$8))</f>
        <v>6888.0000000000027</v>
      </c>
      <c r="OE182" s="21">
        <f>IF(OE$8="",0,OE178*условия!$R61*SUMIFS(условия!57:57,условия!$7:$7,"&lt;="&amp;OE$8,условия!$8:$8,"&gt;="&amp;OE$8))</f>
        <v>6888.0000000000027</v>
      </c>
      <c r="OF182" s="21">
        <f>IF(OF$8="",0,OF178*условия!$R61*SUMIFS(условия!57:57,условия!$7:$7,"&lt;="&amp;OF$8,условия!$8:$8,"&gt;="&amp;OF$8))</f>
        <v>6888.0000000000027</v>
      </c>
      <c r="OG182" s="21">
        <f>IF(OG$8="",0,OG178*условия!$R61*SUMIFS(условия!57:57,условия!$7:$7,"&lt;="&amp;OG$8,условия!$8:$8,"&gt;="&amp;OG$8))</f>
        <v>6888.0000000000027</v>
      </c>
      <c r="OH182" s="21">
        <f>IF(OH$8="",0,OH178*условия!$R61*SUMIFS(условия!57:57,условия!$7:$7,"&lt;="&amp;OH$8,условия!$8:$8,"&gt;="&amp;OH$8))</f>
        <v>6888.0000000000027</v>
      </c>
      <c r="OI182" s="21">
        <f>IF(OI$8="",0,OI178*условия!$R61*SUMIFS(условия!57:57,условия!$7:$7,"&lt;="&amp;OI$8,условия!$8:$8,"&gt;="&amp;OI$8))</f>
        <v>6888.0000000000027</v>
      </c>
      <c r="OJ182" s="21">
        <f>IF(OJ$8="",0,OJ178*условия!$R61*SUMIFS(условия!57:57,условия!$7:$7,"&lt;="&amp;OJ$8,условия!$8:$8,"&gt;="&amp;OJ$8))</f>
        <v>6888.0000000000027</v>
      </c>
      <c r="OK182" s="21">
        <f>IF(OK$8="",0,OK178*условия!$R61*SUMIFS(условия!57:57,условия!$7:$7,"&lt;="&amp;OK$8,условия!$8:$8,"&gt;="&amp;OK$8))</f>
        <v>6888.0000000000027</v>
      </c>
      <c r="OL182" s="21">
        <f>IF(OL$8="",0,OL178*условия!$R61*SUMIFS(условия!57:57,условия!$7:$7,"&lt;="&amp;OL$8,условия!$8:$8,"&gt;="&amp;OL$8))</f>
        <v>6888.0000000000027</v>
      </c>
      <c r="OM182" s="21">
        <f>IF(OM$8="",0,OM178*условия!$R61*SUMIFS(условия!57:57,условия!$7:$7,"&lt;="&amp;OM$8,условия!$8:$8,"&gt;="&amp;OM$8))</f>
        <v>6888.0000000000027</v>
      </c>
      <c r="ON182" s="21">
        <f>IF(ON$8="",0,ON178*условия!$R61*SUMIFS(условия!57:57,условия!$7:$7,"&lt;="&amp;ON$8,условия!$8:$8,"&gt;="&amp;ON$8))</f>
        <v>6888.0000000000027</v>
      </c>
      <c r="OO182" s="21">
        <f>IF(OO$8="",0,OO178*условия!$R61*SUMIFS(условия!57:57,условия!$7:$7,"&lt;="&amp;OO$8,условия!$8:$8,"&gt;="&amp;OO$8))</f>
        <v>6888.0000000000027</v>
      </c>
      <c r="OP182" s="21">
        <f>IF(OP$8="",0,OP178*условия!$R61*SUMIFS(условия!57:57,условия!$7:$7,"&lt;="&amp;OP$8,условия!$8:$8,"&gt;="&amp;OP$8))</f>
        <v>6888.0000000000027</v>
      </c>
      <c r="OQ182" s="21">
        <f>IF(OQ$8="",0,OQ178*условия!$R61*SUMIFS(условия!57:57,условия!$7:$7,"&lt;="&amp;OQ$8,условия!$8:$8,"&gt;="&amp;OQ$8))</f>
        <v>6888.0000000000027</v>
      </c>
      <c r="OR182" s="21">
        <f>IF(OR$8="",0,OR178*условия!$R61*SUMIFS(условия!57:57,условия!$7:$7,"&lt;="&amp;OR$8,условия!$8:$8,"&gt;="&amp;OR$8))</f>
        <v>6888.0000000000027</v>
      </c>
      <c r="OS182" s="21">
        <f>IF(OS$8="",0,OS178*условия!$R61*SUMIFS(условия!57:57,условия!$7:$7,"&lt;="&amp;OS$8,условия!$8:$8,"&gt;="&amp;OS$8))</f>
        <v>6888.0000000000027</v>
      </c>
      <c r="OT182" s="21">
        <f>IF(OT$8="",0,OT178*условия!$R61*SUMIFS(условия!57:57,условия!$7:$7,"&lt;="&amp;OT$8,условия!$8:$8,"&gt;="&amp;OT$8))</f>
        <v>6888.0000000000027</v>
      </c>
      <c r="OU182" s="21">
        <f>IF(OU$8="",0,OU178*условия!$R61*SUMIFS(условия!57:57,условия!$7:$7,"&lt;="&amp;OU$8,условия!$8:$8,"&gt;="&amp;OU$8))</f>
        <v>6888.0000000000027</v>
      </c>
      <c r="OV182" s="21">
        <f>IF(OV$8="",0,OV178*условия!$R61*SUMIFS(условия!57:57,условия!$7:$7,"&lt;="&amp;OV$8,условия!$8:$8,"&gt;="&amp;OV$8))</f>
        <v>6888.0000000000027</v>
      </c>
      <c r="OW182" s="21">
        <f>IF(OW$8="",0,OW178*условия!$R61*SUMIFS(условия!57:57,условия!$7:$7,"&lt;="&amp;OW$8,условия!$8:$8,"&gt;="&amp;OW$8))</f>
        <v>6888.0000000000027</v>
      </c>
      <c r="OX182" s="21">
        <f>IF(OX$8="",0,OX178*условия!$R61*SUMIFS(условия!57:57,условия!$7:$7,"&lt;="&amp;OX$8,условия!$8:$8,"&gt;="&amp;OX$8))</f>
        <v>6552</v>
      </c>
      <c r="OY182" s="21">
        <f>IF(OY$8="",0,OY178*условия!$R61*SUMIFS(условия!57:57,условия!$7:$7,"&lt;="&amp;OY$8,условия!$8:$8,"&gt;="&amp;OY$8))</f>
        <v>6552</v>
      </c>
      <c r="OZ182" s="21">
        <f>IF(OZ$8="",0,OZ178*условия!$R61*SUMIFS(условия!57:57,условия!$7:$7,"&lt;="&amp;OZ$8,условия!$8:$8,"&gt;="&amp;OZ$8))</f>
        <v>6552</v>
      </c>
      <c r="PA182" s="21">
        <f>IF(PA$8="",0,PA178*условия!$R61*SUMIFS(условия!57:57,условия!$7:$7,"&lt;="&amp;PA$8,условия!$8:$8,"&gt;="&amp;PA$8))</f>
        <v>6552</v>
      </c>
      <c r="PB182" s="21">
        <f>IF(PB$8="",0,PB178*условия!$R61*SUMIFS(условия!57:57,условия!$7:$7,"&lt;="&amp;PB$8,условия!$8:$8,"&gt;="&amp;PB$8))</f>
        <v>6552</v>
      </c>
      <c r="PC182" s="21">
        <f>IF(PC$8="",0,PC178*условия!$R61*SUMIFS(условия!57:57,условия!$7:$7,"&lt;="&amp;PC$8,условия!$8:$8,"&gt;="&amp;PC$8))</f>
        <v>6552</v>
      </c>
      <c r="PD182" s="21">
        <f>IF(PD$8="",0,PD178*условия!$R61*SUMIFS(условия!57:57,условия!$7:$7,"&lt;="&amp;PD$8,условия!$8:$8,"&gt;="&amp;PD$8))</f>
        <v>6552</v>
      </c>
      <c r="PE182" s="21">
        <f>IF(PE$8="",0,PE178*условия!$R61*SUMIFS(условия!57:57,условия!$7:$7,"&lt;="&amp;PE$8,условия!$8:$8,"&gt;="&amp;PE$8))</f>
        <v>6552</v>
      </c>
      <c r="PF182" s="21">
        <f>IF(PF$8="",0,PF178*условия!$R61*SUMIFS(условия!57:57,условия!$7:$7,"&lt;="&amp;PF$8,условия!$8:$8,"&gt;="&amp;PF$8))</f>
        <v>6552</v>
      </c>
      <c r="PG182" s="21">
        <f>IF(PG$8="",0,PG178*условия!$R61*SUMIFS(условия!57:57,условия!$7:$7,"&lt;="&amp;PG$8,условия!$8:$8,"&gt;="&amp;PG$8))</f>
        <v>6552</v>
      </c>
      <c r="PH182" s="21">
        <f>IF(PH$8="",0,PH178*условия!$R61*SUMIFS(условия!57:57,условия!$7:$7,"&lt;="&amp;PH$8,условия!$8:$8,"&gt;="&amp;PH$8))</f>
        <v>6552</v>
      </c>
      <c r="PI182" s="21">
        <f>IF(PI$8="",0,PI178*условия!$R61*SUMIFS(условия!57:57,условия!$7:$7,"&lt;="&amp;PI$8,условия!$8:$8,"&gt;="&amp;PI$8))</f>
        <v>6552</v>
      </c>
      <c r="PJ182" s="21">
        <f>IF(PJ$8="",0,PJ178*условия!$R61*SUMIFS(условия!57:57,условия!$7:$7,"&lt;="&amp;PJ$8,условия!$8:$8,"&gt;="&amp;PJ$8))</f>
        <v>6552</v>
      </c>
      <c r="PK182" s="21">
        <f>IF(PK$8="",0,PK178*условия!$R61*SUMIFS(условия!57:57,условия!$7:$7,"&lt;="&amp;PK$8,условия!$8:$8,"&gt;="&amp;PK$8))</f>
        <v>6552</v>
      </c>
      <c r="PL182" s="21">
        <f>IF(PL$8="",0,PL178*условия!$R61*SUMIFS(условия!57:57,условия!$7:$7,"&lt;="&amp;PL$8,условия!$8:$8,"&gt;="&amp;PL$8))</f>
        <v>6552</v>
      </c>
      <c r="PM182" s="21">
        <f>IF(PM$8="",0,PM178*условия!$R61*SUMIFS(условия!57:57,условия!$7:$7,"&lt;="&amp;PM$8,условия!$8:$8,"&gt;="&amp;PM$8))</f>
        <v>6552</v>
      </c>
      <c r="PN182" s="21">
        <f>IF(PN$8="",0,PN178*условия!$R61*SUMIFS(условия!57:57,условия!$7:$7,"&lt;="&amp;PN$8,условия!$8:$8,"&gt;="&amp;PN$8))</f>
        <v>6552</v>
      </c>
      <c r="PO182" s="21">
        <f>IF(PO$8="",0,PO178*условия!$R61*SUMIFS(условия!57:57,условия!$7:$7,"&lt;="&amp;PO$8,условия!$8:$8,"&gt;="&amp;PO$8))</f>
        <v>6552</v>
      </c>
      <c r="PP182" s="21">
        <f>IF(PP$8="",0,PP178*условия!$R61*SUMIFS(условия!57:57,условия!$7:$7,"&lt;="&amp;PP$8,условия!$8:$8,"&gt;="&amp;PP$8))</f>
        <v>6552</v>
      </c>
      <c r="PQ182" s="21">
        <f>IF(PQ$8="",0,PQ178*условия!$R61*SUMIFS(условия!57:57,условия!$7:$7,"&lt;="&amp;PQ$8,условия!$8:$8,"&gt;="&amp;PQ$8))</f>
        <v>6552</v>
      </c>
      <c r="PR182" s="21">
        <f>IF(PR$8="",0,PR178*условия!$R61*SUMIFS(условия!57:57,условия!$7:$7,"&lt;="&amp;PR$8,условия!$8:$8,"&gt;="&amp;PR$8))</f>
        <v>6552</v>
      </c>
      <c r="PS182" s="21">
        <f>IF(PS$8="",0,PS178*условия!$R61*SUMIFS(условия!57:57,условия!$7:$7,"&lt;="&amp;PS$8,условия!$8:$8,"&gt;="&amp;PS$8))</f>
        <v>6552</v>
      </c>
      <c r="PT182" s="21">
        <f>IF(PT$8="",0,PT178*условия!$R61*SUMIFS(условия!57:57,условия!$7:$7,"&lt;="&amp;PT$8,условия!$8:$8,"&gt;="&amp;PT$8))</f>
        <v>6552</v>
      </c>
      <c r="PU182" s="21">
        <f>IF(PU$8="",0,PU178*условия!$R61*SUMIFS(условия!57:57,условия!$7:$7,"&lt;="&amp;PU$8,условия!$8:$8,"&gt;="&amp;PU$8))</f>
        <v>6552</v>
      </c>
      <c r="PV182" s="21">
        <f>IF(PV$8="",0,PV178*условия!$R61*SUMIFS(условия!57:57,условия!$7:$7,"&lt;="&amp;PV$8,условия!$8:$8,"&gt;="&amp;PV$8))</f>
        <v>6552</v>
      </c>
      <c r="PW182" s="21">
        <f>IF(PW$8="",0,PW178*условия!$R61*SUMIFS(условия!57:57,условия!$7:$7,"&lt;="&amp;PW$8,условия!$8:$8,"&gt;="&amp;PW$8))</f>
        <v>6552</v>
      </c>
      <c r="PX182" s="21">
        <f>IF(PX$8="",0,PX178*условия!$R61*SUMIFS(условия!57:57,условия!$7:$7,"&lt;="&amp;PX$8,условия!$8:$8,"&gt;="&amp;PX$8))</f>
        <v>6552</v>
      </c>
      <c r="PY182" s="21">
        <f>IF(PY$8="",0,PY178*условия!$R61*SUMIFS(условия!57:57,условия!$7:$7,"&lt;="&amp;PY$8,условия!$8:$8,"&gt;="&amp;PY$8))</f>
        <v>6552</v>
      </c>
      <c r="PZ182" s="21">
        <f>IF(PZ$8="",0,PZ178*условия!$R61*SUMIFS(условия!57:57,условия!$7:$7,"&lt;="&amp;PZ$8,условия!$8:$8,"&gt;="&amp;PZ$8))</f>
        <v>6552</v>
      </c>
      <c r="QA182" s="21">
        <f>IF(QA$8="",0,QA178*условия!$R61*SUMIFS(условия!57:57,условия!$7:$7,"&lt;="&amp;QA$8,условия!$8:$8,"&gt;="&amp;QA$8))</f>
        <v>6552</v>
      </c>
      <c r="QB182" s="21">
        <f>IF(QB$8="",0,QB178*условия!$R61*SUMIFS(условия!57:57,условия!$7:$7,"&lt;="&amp;QB$8,условия!$8:$8,"&gt;="&amp;QB$8))</f>
        <v>6552</v>
      </c>
      <c r="QC182" s="21">
        <f>IF(QC$8="",0,QC178*условия!$R61*SUMIFS(условия!57:57,условия!$7:$7,"&lt;="&amp;QC$8,условия!$8:$8,"&gt;="&amp;QC$8))</f>
        <v>10205.999999999998</v>
      </c>
      <c r="QD182" s="21">
        <f>IF(QD$8="",0,QD178*условия!$R61*SUMIFS(условия!57:57,условия!$7:$7,"&lt;="&amp;QD$8,условия!$8:$8,"&gt;="&amp;QD$8))</f>
        <v>10205.999999999998</v>
      </c>
      <c r="QE182" s="21">
        <f>IF(QE$8="",0,QE178*условия!$R61*SUMIFS(условия!57:57,условия!$7:$7,"&lt;="&amp;QE$8,условия!$8:$8,"&gt;="&amp;QE$8))</f>
        <v>10205.999999999998</v>
      </c>
      <c r="QF182" s="21">
        <f>IF(QF$8="",0,QF178*условия!$R61*SUMIFS(условия!57:57,условия!$7:$7,"&lt;="&amp;QF$8,условия!$8:$8,"&gt;="&amp;QF$8))</f>
        <v>10205.999999999998</v>
      </c>
      <c r="QG182" s="21">
        <f>IF(QG$8="",0,QG178*условия!$R61*SUMIFS(условия!57:57,условия!$7:$7,"&lt;="&amp;QG$8,условия!$8:$8,"&gt;="&amp;QG$8))</f>
        <v>10205.999999999998</v>
      </c>
      <c r="QH182" s="21">
        <f>IF(QH$8="",0,QH178*условия!$R61*SUMIFS(условия!57:57,условия!$7:$7,"&lt;="&amp;QH$8,условия!$8:$8,"&gt;="&amp;QH$8))</f>
        <v>10205.999999999998</v>
      </c>
      <c r="QI182" s="21">
        <f>IF(QI$8="",0,QI178*условия!$R61*SUMIFS(условия!57:57,условия!$7:$7,"&lt;="&amp;QI$8,условия!$8:$8,"&gt;="&amp;QI$8))</f>
        <v>10205.999999999998</v>
      </c>
      <c r="QJ182" s="21">
        <f>IF(QJ$8="",0,QJ178*условия!$R61*SUMIFS(условия!57:57,условия!$7:$7,"&lt;="&amp;QJ$8,условия!$8:$8,"&gt;="&amp;QJ$8))</f>
        <v>10205.999999999998</v>
      </c>
      <c r="QK182" s="21">
        <f>IF(QK$8="",0,QK178*условия!$R61*SUMIFS(условия!57:57,условия!$7:$7,"&lt;="&amp;QK$8,условия!$8:$8,"&gt;="&amp;QK$8))</f>
        <v>10205.999999999998</v>
      </c>
      <c r="QL182" s="21">
        <f>IF(QL$8="",0,QL178*условия!$R61*SUMIFS(условия!57:57,условия!$7:$7,"&lt;="&amp;QL$8,условия!$8:$8,"&gt;="&amp;QL$8))</f>
        <v>10205.999999999998</v>
      </c>
      <c r="QM182" s="21">
        <f>IF(QM$8="",0,QM178*условия!$R61*SUMIFS(условия!57:57,условия!$7:$7,"&lt;="&amp;QM$8,условия!$8:$8,"&gt;="&amp;QM$8))</f>
        <v>10205.999999999998</v>
      </c>
      <c r="QN182" s="21">
        <f>IF(QN$8="",0,QN178*условия!$R61*SUMIFS(условия!57:57,условия!$7:$7,"&lt;="&amp;QN$8,условия!$8:$8,"&gt;="&amp;QN$8))</f>
        <v>10205.999999999998</v>
      </c>
      <c r="QO182" s="21">
        <f>IF(QO$8="",0,QO178*условия!$R61*SUMIFS(условия!57:57,условия!$7:$7,"&lt;="&amp;QO$8,условия!$8:$8,"&gt;="&amp;QO$8))</f>
        <v>10205.999999999998</v>
      </c>
      <c r="QP182" s="21">
        <f>IF(QP$8="",0,QP178*условия!$R61*SUMIFS(условия!57:57,условия!$7:$7,"&lt;="&amp;QP$8,условия!$8:$8,"&gt;="&amp;QP$8))</f>
        <v>10205.999999999998</v>
      </c>
      <c r="QQ182" s="21">
        <f>IF(QQ$8="",0,QQ178*условия!$R61*SUMIFS(условия!57:57,условия!$7:$7,"&lt;="&amp;QQ$8,условия!$8:$8,"&gt;="&amp;QQ$8))</f>
        <v>10205.999999999998</v>
      </c>
      <c r="QR182" s="21">
        <f>IF(QR$8="",0,QR178*условия!$R61*SUMIFS(условия!57:57,условия!$7:$7,"&lt;="&amp;QR$8,условия!$8:$8,"&gt;="&amp;QR$8))</f>
        <v>10205.999999999998</v>
      </c>
      <c r="QS182" s="21">
        <f>IF(QS$8="",0,QS178*условия!$R61*SUMIFS(условия!57:57,условия!$7:$7,"&lt;="&amp;QS$8,условия!$8:$8,"&gt;="&amp;QS$8))</f>
        <v>10205.999999999998</v>
      </c>
      <c r="QT182" s="21">
        <f>IF(QT$8="",0,QT178*условия!$R61*SUMIFS(условия!57:57,условия!$7:$7,"&lt;="&amp;QT$8,условия!$8:$8,"&gt;="&amp;QT$8))</f>
        <v>10205.999999999998</v>
      </c>
      <c r="QU182" s="21">
        <f>IF(QU$8="",0,QU178*условия!$R61*SUMIFS(условия!57:57,условия!$7:$7,"&lt;="&amp;QU$8,условия!$8:$8,"&gt;="&amp;QU$8))</f>
        <v>10205.999999999998</v>
      </c>
      <c r="QV182" s="21">
        <f>IF(QV$8="",0,QV178*условия!$R61*SUMIFS(условия!57:57,условия!$7:$7,"&lt;="&amp;QV$8,условия!$8:$8,"&gt;="&amp;QV$8))</f>
        <v>10205.999999999998</v>
      </c>
      <c r="QW182" s="21">
        <f>IF(QW$8="",0,QW178*условия!$R61*SUMIFS(условия!57:57,условия!$7:$7,"&lt;="&amp;QW$8,условия!$8:$8,"&gt;="&amp;QW$8))</f>
        <v>10205.999999999998</v>
      </c>
      <c r="QX182" s="21">
        <f>IF(QX$8="",0,QX178*условия!$R61*SUMIFS(условия!57:57,условия!$7:$7,"&lt;="&amp;QX$8,условия!$8:$8,"&gt;="&amp;QX$8))</f>
        <v>10205.999999999998</v>
      </c>
      <c r="QY182" s="21">
        <f>IF(QY$8="",0,QY178*условия!$R61*SUMIFS(условия!57:57,условия!$7:$7,"&lt;="&amp;QY$8,условия!$8:$8,"&gt;="&amp;QY$8))</f>
        <v>10205.999999999998</v>
      </c>
      <c r="QZ182" s="21">
        <f>IF(QZ$8="",0,QZ178*условия!$R61*SUMIFS(условия!57:57,условия!$7:$7,"&lt;="&amp;QZ$8,условия!$8:$8,"&gt;="&amp;QZ$8))</f>
        <v>10205.999999999998</v>
      </c>
      <c r="RA182" s="21">
        <f>IF(RA$8="",0,RA178*условия!$R61*SUMIFS(условия!57:57,условия!$7:$7,"&lt;="&amp;RA$8,условия!$8:$8,"&gt;="&amp;RA$8))</f>
        <v>10205.999999999998</v>
      </c>
      <c r="RB182" s="21">
        <f>IF(RB$8="",0,RB178*условия!$R61*SUMIFS(условия!57:57,условия!$7:$7,"&lt;="&amp;RB$8,условия!$8:$8,"&gt;="&amp;RB$8))</f>
        <v>10205.999999999998</v>
      </c>
      <c r="RC182" s="21">
        <f>IF(RC$8="",0,RC178*условия!$R61*SUMIFS(условия!57:57,условия!$7:$7,"&lt;="&amp;RC$8,условия!$8:$8,"&gt;="&amp;RC$8))</f>
        <v>10205.999999999998</v>
      </c>
      <c r="RD182" s="21">
        <f>IF(RD$8="",0,RD178*условия!$R61*SUMIFS(условия!57:57,условия!$7:$7,"&lt;="&amp;RD$8,условия!$8:$8,"&gt;="&amp;RD$8))</f>
        <v>10205.999999999998</v>
      </c>
      <c r="RE182" s="21">
        <f>IF(RE$8="",0,RE178*условия!$R61*SUMIFS(условия!57:57,условия!$7:$7,"&lt;="&amp;RE$8,условия!$8:$8,"&gt;="&amp;RE$8))</f>
        <v>10205.999999999998</v>
      </c>
      <c r="RF182" s="21">
        <f>IF(RF$8="",0,RF178*условия!$R61*SUMIFS(условия!57:57,условия!$7:$7,"&lt;="&amp;RF$8,условия!$8:$8,"&gt;="&amp;RF$8))</f>
        <v>10205.999999999998</v>
      </c>
      <c r="RG182" s="21">
        <f>IF(RG$8="",0,RG178*условия!$R61*SUMIFS(условия!57:57,условия!$7:$7,"&lt;="&amp;RG$8,условия!$8:$8,"&gt;="&amp;RG$8))</f>
        <v>14364.000000000007</v>
      </c>
      <c r="RH182" s="21">
        <f>IF(RH$8="",0,RH178*условия!$R61*SUMIFS(условия!57:57,условия!$7:$7,"&lt;="&amp;RH$8,условия!$8:$8,"&gt;="&amp;RH$8))</f>
        <v>14364.000000000007</v>
      </c>
      <c r="RI182" s="21">
        <f>IF(RI$8="",0,RI178*условия!$R61*SUMIFS(условия!57:57,условия!$7:$7,"&lt;="&amp;RI$8,условия!$8:$8,"&gt;="&amp;RI$8))</f>
        <v>14364.000000000007</v>
      </c>
      <c r="RJ182" s="21">
        <f>IF(RJ$8="",0,RJ178*условия!$R61*SUMIFS(условия!57:57,условия!$7:$7,"&lt;="&amp;RJ$8,условия!$8:$8,"&gt;="&amp;RJ$8))</f>
        <v>14364.000000000007</v>
      </c>
      <c r="RK182" s="21">
        <f>IF(RK$8="",0,RK178*условия!$R61*SUMIFS(условия!57:57,условия!$7:$7,"&lt;="&amp;RK$8,условия!$8:$8,"&gt;="&amp;RK$8))</f>
        <v>14364.000000000007</v>
      </c>
      <c r="RL182" s="21">
        <f>IF(RL$8="",0,RL178*условия!$R61*SUMIFS(условия!57:57,условия!$7:$7,"&lt;="&amp;RL$8,условия!$8:$8,"&gt;="&amp;RL$8))</f>
        <v>14364.000000000007</v>
      </c>
      <c r="RM182" s="21">
        <f>IF(RM$8="",0,RM178*условия!$R61*SUMIFS(условия!57:57,условия!$7:$7,"&lt;="&amp;RM$8,условия!$8:$8,"&gt;="&amp;RM$8))</f>
        <v>14364.000000000007</v>
      </c>
      <c r="RN182" s="21">
        <f>IF(RN$8="",0,RN178*условия!$R61*SUMIFS(условия!57:57,условия!$7:$7,"&lt;="&amp;RN$8,условия!$8:$8,"&gt;="&amp;RN$8))</f>
        <v>14364.000000000007</v>
      </c>
      <c r="RO182" s="21">
        <f>IF(RO$8="",0,RO178*условия!$R61*SUMIFS(условия!57:57,условия!$7:$7,"&lt;="&amp;RO$8,условия!$8:$8,"&gt;="&amp;RO$8))</f>
        <v>14364.000000000007</v>
      </c>
      <c r="RP182" s="21">
        <f>IF(RP$8="",0,RP178*условия!$R61*SUMIFS(условия!57:57,условия!$7:$7,"&lt;="&amp;RP$8,условия!$8:$8,"&gt;="&amp;RP$8))</f>
        <v>14364.000000000007</v>
      </c>
      <c r="RQ182" s="21">
        <f>IF(RQ$8="",0,RQ178*условия!$R61*SUMIFS(условия!57:57,условия!$7:$7,"&lt;="&amp;RQ$8,условия!$8:$8,"&gt;="&amp;RQ$8))</f>
        <v>14364.000000000007</v>
      </c>
      <c r="RR182" s="21">
        <f>IF(RR$8="",0,RR178*условия!$R61*SUMIFS(условия!57:57,условия!$7:$7,"&lt;="&amp;RR$8,условия!$8:$8,"&gt;="&amp;RR$8))</f>
        <v>14364.000000000007</v>
      </c>
      <c r="RS182" s="21">
        <f>IF(RS$8="",0,RS178*условия!$R61*SUMIFS(условия!57:57,условия!$7:$7,"&lt;="&amp;RS$8,условия!$8:$8,"&gt;="&amp;RS$8))</f>
        <v>14364.000000000007</v>
      </c>
      <c r="RT182" s="21">
        <f>IF(RT$8="",0,RT178*условия!$R61*SUMIFS(условия!57:57,условия!$7:$7,"&lt;="&amp;RT$8,условия!$8:$8,"&gt;="&amp;RT$8))</f>
        <v>14364.000000000007</v>
      </c>
      <c r="RU182" s="21">
        <f>IF(RU$8="",0,RU178*условия!$R61*SUMIFS(условия!57:57,условия!$7:$7,"&lt;="&amp;RU$8,условия!$8:$8,"&gt;="&amp;RU$8))</f>
        <v>14364.000000000007</v>
      </c>
      <c r="RV182" s="21">
        <f>IF(RV$8="",0,RV178*условия!$R61*SUMIFS(условия!57:57,условия!$7:$7,"&lt;="&amp;RV$8,условия!$8:$8,"&gt;="&amp;RV$8))</f>
        <v>14364.000000000007</v>
      </c>
      <c r="RW182" s="21">
        <f>IF(RW$8="",0,RW178*условия!$R61*SUMIFS(условия!57:57,условия!$7:$7,"&lt;="&amp;RW$8,условия!$8:$8,"&gt;="&amp;RW$8))</f>
        <v>14364.000000000007</v>
      </c>
      <c r="RX182" s="21">
        <f>IF(RX$8="",0,RX178*условия!$R61*SUMIFS(условия!57:57,условия!$7:$7,"&lt;="&amp;RX$8,условия!$8:$8,"&gt;="&amp;RX$8))</f>
        <v>14364.000000000007</v>
      </c>
      <c r="RY182" s="21">
        <f>IF(RY$8="",0,RY178*условия!$R61*SUMIFS(условия!57:57,условия!$7:$7,"&lt;="&amp;RY$8,условия!$8:$8,"&gt;="&amp;RY$8))</f>
        <v>14364.000000000007</v>
      </c>
      <c r="RZ182" s="21">
        <f>IF(RZ$8="",0,RZ178*условия!$R61*SUMIFS(условия!57:57,условия!$7:$7,"&lt;="&amp;RZ$8,условия!$8:$8,"&gt;="&amp;RZ$8))</f>
        <v>14364.000000000007</v>
      </c>
      <c r="SA182" s="21">
        <f>IF(SA$8="",0,SA178*условия!$R61*SUMIFS(условия!57:57,условия!$7:$7,"&lt;="&amp;SA$8,условия!$8:$8,"&gt;="&amp;SA$8))</f>
        <v>14364.000000000007</v>
      </c>
      <c r="SB182" s="21">
        <f>IF(SB$8="",0,SB178*условия!$R61*SUMIFS(условия!57:57,условия!$7:$7,"&lt;="&amp;SB$8,условия!$8:$8,"&gt;="&amp;SB$8))</f>
        <v>14364.000000000007</v>
      </c>
      <c r="SC182" s="21">
        <f>IF(SC$8="",0,SC178*условия!$R61*SUMIFS(условия!57:57,условия!$7:$7,"&lt;="&amp;SC$8,условия!$8:$8,"&gt;="&amp;SC$8))</f>
        <v>14364.000000000007</v>
      </c>
      <c r="SD182" s="21">
        <f>IF(SD$8="",0,SD178*условия!$R61*SUMIFS(условия!57:57,условия!$7:$7,"&lt;="&amp;SD$8,условия!$8:$8,"&gt;="&amp;SD$8))</f>
        <v>14364.000000000007</v>
      </c>
      <c r="SE182" s="21">
        <f>IF(SE$8="",0,SE178*условия!$R61*SUMIFS(условия!57:57,условия!$7:$7,"&lt;="&amp;SE$8,условия!$8:$8,"&gt;="&amp;SE$8))</f>
        <v>14364.000000000007</v>
      </c>
      <c r="SF182" s="21">
        <f>IF(SF$8="",0,SF178*условия!$R61*SUMIFS(условия!57:57,условия!$7:$7,"&lt;="&amp;SF$8,условия!$8:$8,"&gt;="&amp;SF$8))</f>
        <v>14364.000000000007</v>
      </c>
      <c r="SG182" s="21">
        <f>IF(SG$8="",0,SG178*условия!$R61*SUMIFS(условия!57:57,условия!$7:$7,"&lt;="&amp;SG$8,условия!$8:$8,"&gt;="&amp;SG$8))</f>
        <v>14364.000000000007</v>
      </c>
      <c r="SH182" s="21">
        <f>IF(SH$8="",0,SH178*условия!$R61*SUMIFS(условия!57:57,условия!$7:$7,"&lt;="&amp;SH$8,условия!$8:$8,"&gt;="&amp;SH$8))</f>
        <v>14364.000000000007</v>
      </c>
      <c r="SI182" s="21">
        <f>IF(SI$8="",0,SI178*условия!$R61*SUMIFS(условия!57:57,условия!$7:$7,"&lt;="&amp;SI$8,условия!$8:$8,"&gt;="&amp;SI$8))</f>
        <v>14364.000000000007</v>
      </c>
      <c r="SJ182" s="21">
        <f>IF(SJ$8="",0,SJ178*условия!$R61*SUMIFS(условия!57:57,условия!$7:$7,"&lt;="&amp;SJ$8,условия!$8:$8,"&gt;="&amp;SJ$8))</f>
        <v>14364.000000000007</v>
      </c>
      <c r="SK182" s="21">
        <f>IF(SK$8="",0,SK178*условия!$R61*SUMIFS(условия!57:57,условия!$7:$7,"&lt;="&amp;SK$8,условия!$8:$8,"&gt;="&amp;SK$8))</f>
        <v>14364.000000000007</v>
      </c>
      <c r="SL182" s="21">
        <f>IF(SL$8="",0,SL178*условия!$R61*SUMIFS(условия!57:57,условия!$7:$7,"&lt;="&amp;SL$8,условия!$8:$8,"&gt;="&amp;SL$8))</f>
        <v>9324.0000000000018</v>
      </c>
      <c r="SM182" s="21">
        <f>IF(SM$8="",0,SM178*условия!$R61*SUMIFS(условия!57:57,условия!$7:$7,"&lt;="&amp;SM$8,условия!$8:$8,"&gt;="&amp;SM$8))</f>
        <v>9324.0000000000018</v>
      </c>
      <c r="SN182" s="21">
        <f>IF(SN$8="",0,SN178*условия!$R61*SUMIFS(условия!57:57,условия!$7:$7,"&lt;="&amp;SN$8,условия!$8:$8,"&gt;="&amp;SN$8))</f>
        <v>9324.0000000000018</v>
      </c>
      <c r="SO182" s="21">
        <f>IF(SO$8="",0,SO178*условия!$R61*SUMIFS(условия!57:57,условия!$7:$7,"&lt;="&amp;SO$8,условия!$8:$8,"&gt;="&amp;SO$8))</f>
        <v>9324.0000000000018</v>
      </c>
      <c r="SP182" s="21">
        <f>IF(SP$8="",0,SP178*условия!$R61*SUMIFS(условия!57:57,условия!$7:$7,"&lt;="&amp;SP$8,условия!$8:$8,"&gt;="&amp;SP$8))</f>
        <v>9324.0000000000018</v>
      </c>
      <c r="SQ182" s="21">
        <f>IF(SQ$8="",0,SQ178*условия!$R61*SUMIFS(условия!57:57,условия!$7:$7,"&lt;="&amp;SQ$8,условия!$8:$8,"&gt;="&amp;SQ$8))</f>
        <v>9324.0000000000018</v>
      </c>
      <c r="SR182" s="21">
        <f>IF(SR$8="",0,SR178*условия!$R61*SUMIFS(условия!57:57,условия!$7:$7,"&lt;="&amp;SR$8,условия!$8:$8,"&gt;="&amp;SR$8))</f>
        <v>9324.0000000000018</v>
      </c>
      <c r="SS182" s="21">
        <f>IF(SS$8="",0,SS178*условия!$R61*SUMIFS(условия!57:57,условия!$7:$7,"&lt;="&amp;SS$8,условия!$8:$8,"&gt;="&amp;SS$8))</f>
        <v>9324.0000000000018</v>
      </c>
      <c r="ST182" s="21">
        <f>IF(ST$8="",0,ST178*условия!$R61*SUMIFS(условия!57:57,условия!$7:$7,"&lt;="&amp;ST$8,условия!$8:$8,"&gt;="&amp;ST$8))</f>
        <v>9324.0000000000018</v>
      </c>
      <c r="SU182" s="21">
        <f>IF(SU$8="",0,SU178*условия!$R61*SUMIFS(условия!57:57,условия!$7:$7,"&lt;="&amp;SU$8,условия!$8:$8,"&gt;="&amp;SU$8))</f>
        <v>9324.0000000000018</v>
      </c>
      <c r="SV182" s="21">
        <f>IF(SV$8="",0,SV178*условия!$R61*SUMIFS(условия!57:57,условия!$7:$7,"&lt;="&amp;SV$8,условия!$8:$8,"&gt;="&amp;SV$8))</f>
        <v>9324.0000000000018</v>
      </c>
      <c r="SW182" s="21">
        <f>IF(SW$8="",0,SW178*условия!$R61*SUMIFS(условия!57:57,условия!$7:$7,"&lt;="&amp;SW$8,условия!$8:$8,"&gt;="&amp;SW$8))</f>
        <v>9324.0000000000018</v>
      </c>
      <c r="SX182" s="21">
        <f>IF(SX$8="",0,SX178*условия!$R61*SUMIFS(условия!57:57,условия!$7:$7,"&lt;="&amp;SX$8,условия!$8:$8,"&gt;="&amp;SX$8))</f>
        <v>9324.0000000000018</v>
      </c>
      <c r="SY182" s="21">
        <f>IF(SY$8="",0,SY178*условия!$R61*SUMIFS(условия!57:57,условия!$7:$7,"&lt;="&amp;SY$8,условия!$8:$8,"&gt;="&amp;SY$8))</f>
        <v>9324.0000000000018</v>
      </c>
      <c r="SZ182" s="21">
        <f>IF(SZ$8="",0,SZ178*условия!$R61*SUMIFS(условия!57:57,условия!$7:$7,"&lt;="&amp;SZ$8,условия!$8:$8,"&gt;="&amp;SZ$8))</f>
        <v>9324.0000000000018</v>
      </c>
      <c r="TA182" s="21">
        <f>IF(TA$8="",0,TA178*условия!$R61*SUMIFS(условия!57:57,условия!$7:$7,"&lt;="&amp;TA$8,условия!$8:$8,"&gt;="&amp;TA$8))</f>
        <v>9324.0000000000018</v>
      </c>
      <c r="TB182" s="21">
        <f>IF(TB$8="",0,TB178*условия!$R61*SUMIFS(условия!57:57,условия!$7:$7,"&lt;="&amp;TB$8,условия!$8:$8,"&gt;="&amp;TB$8))</f>
        <v>9324.0000000000018</v>
      </c>
      <c r="TC182" s="21">
        <f>IF(TC$8="",0,TC178*условия!$R61*SUMIFS(условия!57:57,условия!$7:$7,"&lt;="&amp;TC$8,условия!$8:$8,"&gt;="&amp;TC$8))</f>
        <v>9324.0000000000018</v>
      </c>
      <c r="TD182" s="21">
        <f>IF(TD$8="",0,TD178*условия!$R61*SUMIFS(условия!57:57,условия!$7:$7,"&lt;="&amp;TD$8,условия!$8:$8,"&gt;="&amp;TD$8))</f>
        <v>9324.0000000000018</v>
      </c>
      <c r="TE182" s="21">
        <f>IF(TE$8="",0,TE178*условия!$R61*SUMIFS(условия!57:57,условия!$7:$7,"&lt;="&amp;TE$8,условия!$8:$8,"&gt;="&amp;TE$8))</f>
        <v>9324.0000000000018</v>
      </c>
      <c r="TF182" s="21">
        <f>IF(TF$8="",0,TF178*условия!$R61*SUMIFS(условия!57:57,условия!$7:$7,"&lt;="&amp;TF$8,условия!$8:$8,"&gt;="&amp;TF$8))</f>
        <v>9324.0000000000018</v>
      </c>
      <c r="TG182" s="21">
        <f>IF(TG$8="",0,TG178*условия!$R61*SUMIFS(условия!57:57,условия!$7:$7,"&lt;="&amp;TG$8,условия!$8:$8,"&gt;="&amp;TG$8))</f>
        <v>9324.0000000000018</v>
      </c>
      <c r="TH182" s="21">
        <f>IF(TH$8="",0,TH178*условия!$R61*SUMIFS(условия!57:57,условия!$7:$7,"&lt;="&amp;TH$8,условия!$8:$8,"&gt;="&amp;TH$8))</f>
        <v>9324.0000000000018</v>
      </c>
      <c r="TI182" s="21">
        <f>IF(TI$8="",0,TI178*условия!$R61*SUMIFS(условия!57:57,условия!$7:$7,"&lt;="&amp;TI$8,условия!$8:$8,"&gt;="&amp;TI$8))</f>
        <v>9324.0000000000018</v>
      </c>
      <c r="TJ182" s="21">
        <f>IF(TJ$8="",0,TJ178*условия!$R61*SUMIFS(условия!57:57,условия!$7:$7,"&lt;="&amp;TJ$8,условия!$8:$8,"&gt;="&amp;TJ$8))</f>
        <v>9324.0000000000018</v>
      </c>
      <c r="TK182" s="21">
        <f>IF(TK$8="",0,TK178*условия!$R61*SUMIFS(условия!57:57,условия!$7:$7,"&lt;="&amp;TK$8,условия!$8:$8,"&gt;="&amp;TK$8))</f>
        <v>9324.0000000000018</v>
      </c>
      <c r="TL182" s="21">
        <f>IF(TL$8="",0,TL178*условия!$R61*SUMIFS(условия!57:57,условия!$7:$7,"&lt;="&amp;TL$8,условия!$8:$8,"&gt;="&amp;TL$8))</f>
        <v>9324.0000000000018</v>
      </c>
      <c r="TM182" s="21">
        <f>IF(TM$8="",0,TM178*условия!$R61*SUMIFS(условия!57:57,условия!$7:$7,"&lt;="&amp;TM$8,условия!$8:$8,"&gt;="&amp;TM$8))</f>
        <v>9324.0000000000018</v>
      </c>
      <c r="TN182" s="21">
        <f>IF(TN$8="",0,TN178*условия!$R61*SUMIFS(условия!57:57,условия!$7:$7,"&lt;="&amp;TN$8,условия!$8:$8,"&gt;="&amp;TN$8))</f>
        <v>9324.0000000000018</v>
      </c>
      <c r="TO182" s="21">
        <f>IF(TO$8="",0,TO178*условия!$R61*SUMIFS(условия!57:57,условия!$7:$7,"&lt;="&amp;TO$8,условия!$8:$8,"&gt;="&amp;TO$8))</f>
        <v>9324.0000000000018</v>
      </c>
      <c r="TP182" s="21">
        <f>IF(TP$8="",0,TP178*условия!$R61*SUMIFS(условия!57:57,условия!$7:$7,"&lt;="&amp;TP$8,условия!$8:$8,"&gt;="&amp;TP$8))</f>
        <v>9072</v>
      </c>
      <c r="TQ182" s="21">
        <f>IF(TQ$8="",0,TQ178*условия!$R61*SUMIFS(условия!57:57,условия!$7:$7,"&lt;="&amp;TQ$8,условия!$8:$8,"&gt;="&amp;TQ$8))</f>
        <v>9072</v>
      </c>
      <c r="TR182" s="21">
        <f>IF(TR$8="",0,TR178*условия!$R61*SUMIFS(условия!57:57,условия!$7:$7,"&lt;="&amp;TR$8,условия!$8:$8,"&gt;="&amp;TR$8))</f>
        <v>9072</v>
      </c>
      <c r="TS182" s="21">
        <f>IF(TS$8="",0,TS178*условия!$R61*SUMIFS(условия!57:57,условия!$7:$7,"&lt;="&amp;TS$8,условия!$8:$8,"&gt;="&amp;TS$8))</f>
        <v>9072</v>
      </c>
      <c r="TT182" s="21">
        <f>IF(TT$8="",0,TT178*условия!$R61*SUMIFS(условия!57:57,условия!$7:$7,"&lt;="&amp;TT$8,условия!$8:$8,"&gt;="&amp;TT$8))</f>
        <v>9072</v>
      </c>
      <c r="TU182" s="21">
        <f>IF(TU$8="",0,TU178*условия!$R61*SUMIFS(условия!57:57,условия!$7:$7,"&lt;="&amp;TU$8,условия!$8:$8,"&gt;="&amp;TU$8))</f>
        <v>9072</v>
      </c>
      <c r="TV182" s="21">
        <f>IF(TV$8="",0,TV178*условия!$R61*SUMIFS(условия!57:57,условия!$7:$7,"&lt;="&amp;TV$8,условия!$8:$8,"&gt;="&amp;TV$8))</f>
        <v>9072</v>
      </c>
      <c r="TW182" s="21">
        <f>IF(TW$8="",0,TW178*условия!$R61*SUMIFS(условия!57:57,условия!$7:$7,"&lt;="&amp;TW$8,условия!$8:$8,"&gt;="&amp;TW$8))</f>
        <v>9072</v>
      </c>
      <c r="TX182" s="21">
        <f>IF(TX$8="",0,TX178*условия!$R61*SUMIFS(условия!57:57,условия!$7:$7,"&lt;="&amp;TX$8,условия!$8:$8,"&gt;="&amp;TX$8))</f>
        <v>9072</v>
      </c>
      <c r="TY182" s="21">
        <f>IF(TY$8="",0,TY178*условия!$R61*SUMIFS(условия!57:57,условия!$7:$7,"&lt;="&amp;TY$8,условия!$8:$8,"&gt;="&amp;TY$8))</f>
        <v>9072</v>
      </c>
      <c r="TZ182" s="21">
        <f>IF(TZ$8="",0,TZ178*условия!$R61*SUMIFS(условия!57:57,условия!$7:$7,"&lt;="&amp;TZ$8,условия!$8:$8,"&gt;="&amp;TZ$8))</f>
        <v>9072</v>
      </c>
      <c r="UA182" s="21">
        <f>IF(UA$8="",0,UA178*условия!$R61*SUMIFS(условия!57:57,условия!$7:$7,"&lt;="&amp;UA$8,условия!$8:$8,"&gt;="&amp;UA$8))</f>
        <v>9072</v>
      </c>
      <c r="UB182" s="21">
        <f>IF(UB$8="",0,UB178*условия!$R61*SUMIFS(условия!57:57,условия!$7:$7,"&lt;="&amp;UB$8,условия!$8:$8,"&gt;="&amp;UB$8))</f>
        <v>9072</v>
      </c>
      <c r="UC182" s="21">
        <f>IF(UC$8="",0,UC178*условия!$R61*SUMIFS(условия!57:57,условия!$7:$7,"&lt;="&amp;UC$8,условия!$8:$8,"&gt;="&amp;UC$8))</f>
        <v>9072</v>
      </c>
      <c r="UD182" s="21">
        <f>IF(UD$8="",0,UD178*условия!$R61*SUMIFS(условия!57:57,условия!$7:$7,"&lt;="&amp;UD$8,условия!$8:$8,"&gt;="&amp;UD$8))</f>
        <v>9072</v>
      </c>
      <c r="UE182" s="21">
        <f>IF(UE$8="",0,UE178*условия!$R61*SUMIFS(условия!57:57,условия!$7:$7,"&lt;="&amp;UE$8,условия!$8:$8,"&gt;="&amp;UE$8))</f>
        <v>9072</v>
      </c>
      <c r="UF182" s="21">
        <f>IF(UF$8="",0,UF178*условия!$R61*SUMIFS(условия!57:57,условия!$7:$7,"&lt;="&amp;UF$8,условия!$8:$8,"&gt;="&amp;UF$8))</f>
        <v>9072</v>
      </c>
      <c r="UG182" s="21">
        <f>IF(UG$8="",0,UG178*условия!$R61*SUMIFS(условия!57:57,условия!$7:$7,"&lt;="&amp;UG$8,условия!$8:$8,"&gt;="&amp;UG$8))</f>
        <v>9072</v>
      </c>
      <c r="UH182" s="21">
        <f>IF(UH$8="",0,UH178*условия!$R61*SUMIFS(условия!57:57,условия!$7:$7,"&lt;="&amp;UH$8,условия!$8:$8,"&gt;="&amp;UH$8))</f>
        <v>9072</v>
      </c>
      <c r="UI182" s="21">
        <f>IF(UI$8="",0,UI178*условия!$R61*SUMIFS(условия!57:57,условия!$7:$7,"&lt;="&amp;UI$8,условия!$8:$8,"&gt;="&amp;UI$8))</f>
        <v>9072</v>
      </c>
      <c r="UJ182" s="21">
        <f>IF(UJ$8="",0,UJ178*условия!$R61*SUMIFS(условия!57:57,условия!$7:$7,"&lt;="&amp;UJ$8,условия!$8:$8,"&gt;="&amp;UJ$8))</f>
        <v>9072</v>
      </c>
      <c r="UK182" s="21">
        <f>IF(UK$8="",0,UK178*условия!$R61*SUMIFS(условия!57:57,условия!$7:$7,"&lt;="&amp;UK$8,условия!$8:$8,"&gt;="&amp;UK$8))</f>
        <v>9072</v>
      </c>
      <c r="UL182" s="21">
        <f>IF(UL$8="",0,UL178*условия!$R61*SUMIFS(условия!57:57,условия!$7:$7,"&lt;="&amp;UL$8,условия!$8:$8,"&gt;="&amp;UL$8))</f>
        <v>9072</v>
      </c>
      <c r="UM182" s="21">
        <f>IF(UM$8="",0,UM178*условия!$R61*SUMIFS(условия!57:57,условия!$7:$7,"&lt;="&amp;UM$8,условия!$8:$8,"&gt;="&amp;UM$8))</f>
        <v>9072</v>
      </c>
      <c r="UN182" s="21">
        <f>IF(UN$8="",0,UN178*условия!$R61*SUMIFS(условия!57:57,условия!$7:$7,"&lt;="&amp;UN$8,условия!$8:$8,"&gt;="&amp;UN$8))</f>
        <v>9072</v>
      </c>
      <c r="UO182" s="21">
        <f>IF(UO$8="",0,UO178*условия!$R61*SUMIFS(условия!57:57,условия!$7:$7,"&lt;="&amp;UO$8,условия!$8:$8,"&gt;="&amp;UO$8))</f>
        <v>9072</v>
      </c>
      <c r="UP182" s="21">
        <f>IF(UP$8="",0,UP178*условия!$R61*SUMIFS(условия!57:57,условия!$7:$7,"&lt;="&amp;UP$8,условия!$8:$8,"&gt;="&amp;UP$8))</f>
        <v>9072</v>
      </c>
      <c r="UQ182" s="21">
        <f>IF(UQ$8="",0,UQ178*условия!$R61*SUMIFS(условия!57:57,условия!$7:$7,"&lt;="&amp;UQ$8,условия!$8:$8,"&gt;="&amp;UQ$8))</f>
        <v>9072</v>
      </c>
      <c r="UR182" s="21">
        <f>IF(UR$8="",0,UR178*условия!$R61*SUMIFS(условия!57:57,условия!$7:$7,"&lt;="&amp;UR$8,условия!$8:$8,"&gt;="&amp;UR$8))</f>
        <v>9072</v>
      </c>
      <c r="US182" s="21">
        <f>IF(US$8="",0,US178*условия!$R61*SUMIFS(условия!57:57,условия!$7:$7,"&lt;="&amp;US$8,условия!$8:$8,"&gt;="&amp;US$8))</f>
        <v>9072</v>
      </c>
      <c r="UT182" s="21">
        <f>IF(UT$8="",0,UT178*условия!$R61*SUMIFS(условия!57:57,условия!$7:$7,"&lt;="&amp;UT$8,условия!$8:$8,"&gt;="&amp;UT$8))</f>
        <v>9072</v>
      </c>
      <c r="UU182" s="21">
        <f>IF(UU$8="",0,UU178*условия!$R61*SUMIFS(условия!57:57,условия!$7:$7,"&lt;="&amp;UU$8,условия!$8:$8,"&gt;="&amp;UU$8))</f>
        <v>7560</v>
      </c>
      <c r="UV182" s="21">
        <f>IF(UV$8="",0,UV178*условия!$R61*SUMIFS(условия!57:57,условия!$7:$7,"&lt;="&amp;UV$8,условия!$8:$8,"&gt;="&amp;UV$8))</f>
        <v>7560</v>
      </c>
      <c r="UW182" s="21">
        <f>IF(UW$8="",0,UW178*условия!$R61*SUMIFS(условия!57:57,условия!$7:$7,"&lt;="&amp;UW$8,условия!$8:$8,"&gt;="&amp;UW$8))</f>
        <v>7560</v>
      </c>
      <c r="UX182" s="21">
        <f>IF(UX$8="",0,UX178*условия!$R61*SUMIFS(условия!57:57,условия!$7:$7,"&lt;="&amp;UX$8,условия!$8:$8,"&gt;="&amp;UX$8))</f>
        <v>7560</v>
      </c>
      <c r="UY182" s="21">
        <f>IF(UY$8="",0,UY178*условия!$R61*SUMIFS(условия!57:57,условия!$7:$7,"&lt;="&amp;UY$8,условия!$8:$8,"&gt;="&amp;UY$8))</f>
        <v>7560</v>
      </c>
      <c r="UZ182" s="21">
        <f>IF(UZ$8="",0,UZ178*условия!$R61*SUMIFS(условия!57:57,условия!$7:$7,"&lt;="&amp;UZ$8,условия!$8:$8,"&gt;="&amp;UZ$8))</f>
        <v>7560</v>
      </c>
      <c r="VA182" s="21">
        <f>IF(VA$8="",0,VA178*условия!$R61*SUMIFS(условия!57:57,условия!$7:$7,"&lt;="&amp;VA$8,условия!$8:$8,"&gt;="&amp;VA$8))</f>
        <v>7560</v>
      </c>
      <c r="VB182" s="21">
        <f>IF(VB$8="",0,VB178*условия!$R61*SUMIFS(условия!57:57,условия!$7:$7,"&lt;="&amp;VB$8,условия!$8:$8,"&gt;="&amp;VB$8))</f>
        <v>7560</v>
      </c>
      <c r="VC182" s="21">
        <f>IF(VC$8="",0,VC178*условия!$R61*SUMIFS(условия!57:57,условия!$7:$7,"&lt;="&amp;VC$8,условия!$8:$8,"&gt;="&amp;VC$8))</f>
        <v>7560</v>
      </c>
      <c r="VD182" s="21">
        <f>IF(VD$8="",0,VD178*условия!$R61*SUMIFS(условия!57:57,условия!$7:$7,"&lt;="&amp;VD$8,условия!$8:$8,"&gt;="&amp;VD$8))</f>
        <v>7560</v>
      </c>
      <c r="VE182" s="21">
        <f>IF(VE$8="",0,VE178*условия!$R61*SUMIFS(условия!57:57,условия!$7:$7,"&lt;="&amp;VE$8,условия!$8:$8,"&gt;="&amp;VE$8))</f>
        <v>7560</v>
      </c>
      <c r="VF182" s="21">
        <f>IF(VF$8="",0,VF178*условия!$R61*SUMIFS(условия!57:57,условия!$7:$7,"&lt;="&amp;VF$8,условия!$8:$8,"&gt;="&amp;VF$8))</f>
        <v>7560</v>
      </c>
      <c r="VG182" s="21">
        <f>IF(VG$8="",0,VG178*условия!$R61*SUMIFS(условия!57:57,условия!$7:$7,"&lt;="&amp;VG$8,условия!$8:$8,"&gt;="&amp;VG$8))</f>
        <v>7560</v>
      </c>
      <c r="VH182" s="21">
        <f>IF(VH$8="",0,VH178*условия!$R61*SUMIFS(условия!57:57,условия!$7:$7,"&lt;="&amp;VH$8,условия!$8:$8,"&gt;="&amp;VH$8))</f>
        <v>7560</v>
      </c>
      <c r="VI182" s="21">
        <f>IF(VI$8="",0,VI178*условия!$R61*SUMIFS(условия!57:57,условия!$7:$7,"&lt;="&amp;VI$8,условия!$8:$8,"&gt;="&amp;VI$8))</f>
        <v>7560</v>
      </c>
      <c r="VJ182" s="21">
        <f>IF(VJ$8="",0,VJ178*условия!$R61*SUMIFS(условия!57:57,условия!$7:$7,"&lt;="&amp;VJ$8,условия!$8:$8,"&gt;="&amp;VJ$8))</f>
        <v>7560</v>
      </c>
      <c r="VK182" s="21">
        <f>IF(VK$8="",0,VK178*условия!$R61*SUMIFS(условия!57:57,условия!$7:$7,"&lt;="&amp;VK$8,условия!$8:$8,"&gt;="&amp;VK$8))</f>
        <v>7560</v>
      </c>
      <c r="VL182" s="21">
        <f>IF(VL$8="",0,VL178*условия!$R61*SUMIFS(условия!57:57,условия!$7:$7,"&lt;="&amp;VL$8,условия!$8:$8,"&gt;="&amp;VL$8))</f>
        <v>7560</v>
      </c>
      <c r="VM182" s="21">
        <f>IF(VM$8="",0,VM178*условия!$R61*SUMIFS(условия!57:57,условия!$7:$7,"&lt;="&amp;VM$8,условия!$8:$8,"&gt;="&amp;VM$8))</f>
        <v>7560</v>
      </c>
      <c r="VN182" s="21">
        <f>IF(VN$8="",0,VN178*условия!$R61*SUMIFS(условия!57:57,условия!$7:$7,"&lt;="&amp;VN$8,условия!$8:$8,"&gt;="&amp;VN$8))</f>
        <v>7560</v>
      </c>
      <c r="VO182" s="21">
        <f>IF(VO$8="",0,VO178*условия!$R61*SUMIFS(условия!57:57,условия!$7:$7,"&lt;="&amp;VO$8,условия!$8:$8,"&gt;="&amp;VO$8))</f>
        <v>7560</v>
      </c>
      <c r="VP182" s="21">
        <f>IF(VP$8="",0,VP178*условия!$R61*SUMIFS(условия!57:57,условия!$7:$7,"&lt;="&amp;VP$8,условия!$8:$8,"&gt;="&amp;VP$8))</f>
        <v>7560</v>
      </c>
      <c r="VQ182" s="21">
        <f>IF(VQ$8="",0,VQ178*условия!$R61*SUMIFS(условия!57:57,условия!$7:$7,"&lt;="&amp;VQ$8,условия!$8:$8,"&gt;="&amp;VQ$8))</f>
        <v>7560</v>
      </c>
      <c r="VR182" s="21">
        <f>IF(VR$8="",0,VR178*условия!$R61*SUMIFS(условия!57:57,условия!$7:$7,"&lt;="&amp;VR$8,условия!$8:$8,"&gt;="&amp;VR$8))</f>
        <v>7560</v>
      </c>
      <c r="VS182" s="21">
        <f>IF(VS$8="",0,VS178*условия!$R61*SUMIFS(условия!57:57,условия!$7:$7,"&lt;="&amp;VS$8,условия!$8:$8,"&gt;="&amp;VS$8))</f>
        <v>7560</v>
      </c>
      <c r="VT182" s="21">
        <f>IF(VT$8="",0,VT178*условия!$R61*SUMIFS(условия!57:57,условия!$7:$7,"&lt;="&amp;VT$8,условия!$8:$8,"&gt;="&amp;VT$8))</f>
        <v>7560</v>
      </c>
      <c r="VU182" s="21">
        <f>IF(VU$8="",0,VU178*условия!$R61*SUMIFS(условия!57:57,условия!$7:$7,"&lt;="&amp;VU$8,условия!$8:$8,"&gt;="&amp;VU$8))</f>
        <v>7560</v>
      </c>
      <c r="VV182" s="21">
        <f>IF(VV$8="",0,VV178*условия!$R61*SUMIFS(условия!57:57,условия!$7:$7,"&lt;="&amp;VV$8,условия!$8:$8,"&gt;="&amp;VV$8))</f>
        <v>7560</v>
      </c>
      <c r="VW182" s="21">
        <f>IF(VW$8="",0,VW178*условия!$R61*SUMIFS(условия!57:57,условия!$7:$7,"&lt;="&amp;VW$8,условия!$8:$8,"&gt;="&amp;VW$8))</f>
        <v>7560</v>
      </c>
      <c r="VX182" s="21">
        <f>IF(VX$8="",0,VX178*условия!$R61*SUMIFS(условия!57:57,условия!$7:$7,"&lt;="&amp;VX$8,условия!$8:$8,"&gt;="&amp;VX$8))</f>
        <v>7560</v>
      </c>
      <c r="VY182" s="21">
        <f>IF(VY$8="",0,VY178*условия!$R61*SUMIFS(условия!57:57,условия!$7:$7,"&lt;="&amp;VY$8,условия!$8:$8,"&gt;="&amp;VY$8))</f>
        <v>7560</v>
      </c>
      <c r="VZ182" s="21">
        <f>IF(VZ$8="",0,VZ178*условия!$R61*SUMIFS(условия!57:57,условия!$7:$7,"&lt;="&amp;VZ$8,условия!$8:$8,"&gt;="&amp;VZ$8))</f>
        <v>8568.0000000000018</v>
      </c>
      <c r="WA182" s="21">
        <f>IF(WA$8="",0,WA178*условия!$R61*SUMIFS(условия!57:57,условия!$7:$7,"&lt;="&amp;WA$8,условия!$8:$8,"&gt;="&amp;WA$8))</f>
        <v>8568.0000000000018</v>
      </c>
      <c r="WB182" s="21">
        <f>IF(WB$8="",0,WB178*условия!$R61*SUMIFS(условия!57:57,условия!$7:$7,"&lt;="&amp;WB$8,условия!$8:$8,"&gt;="&amp;WB$8))</f>
        <v>8568.0000000000018</v>
      </c>
      <c r="WC182" s="21">
        <f>IF(WC$8="",0,WC178*условия!$R61*SUMIFS(условия!57:57,условия!$7:$7,"&lt;="&amp;WC$8,условия!$8:$8,"&gt;="&amp;WC$8))</f>
        <v>8568.0000000000018</v>
      </c>
      <c r="WD182" s="21">
        <f>IF(WD$8="",0,WD178*условия!$R61*SUMIFS(условия!57:57,условия!$7:$7,"&lt;="&amp;WD$8,условия!$8:$8,"&gt;="&amp;WD$8))</f>
        <v>8568.0000000000018</v>
      </c>
      <c r="WE182" s="21">
        <f>IF(WE$8="",0,WE178*условия!$R61*SUMIFS(условия!57:57,условия!$7:$7,"&lt;="&amp;WE$8,условия!$8:$8,"&gt;="&amp;WE$8))</f>
        <v>8568.0000000000018</v>
      </c>
      <c r="WF182" s="21">
        <f>IF(WF$8="",0,WF178*условия!$R61*SUMIFS(условия!57:57,условия!$7:$7,"&lt;="&amp;WF$8,условия!$8:$8,"&gt;="&amp;WF$8))</f>
        <v>8568.0000000000018</v>
      </c>
      <c r="WG182" s="21">
        <f>IF(WG$8="",0,WG178*условия!$R61*SUMIFS(условия!57:57,условия!$7:$7,"&lt;="&amp;WG$8,условия!$8:$8,"&gt;="&amp;WG$8))</f>
        <v>8568.0000000000018</v>
      </c>
      <c r="WH182" s="21">
        <f>IF(WH$8="",0,WH178*условия!$R61*SUMIFS(условия!57:57,условия!$7:$7,"&lt;="&amp;WH$8,условия!$8:$8,"&gt;="&amp;WH$8))</f>
        <v>8568.0000000000018</v>
      </c>
      <c r="WI182" s="21">
        <f>IF(WI$8="",0,WI178*условия!$R61*SUMIFS(условия!57:57,условия!$7:$7,"&lt;="&amp;WI$8,условия!$8:$8,"&gt;="&amp;WI$8))</f>
        <v>8568.0000000000018</v>
      </c>
      <c r="WJ182" s="21">
        <f>IF(WJ$8="",0,WJ178*условия!$R61*SUMIFS(условия!57:57,условия!$7:$7,"&lt;="&amp;WJ$8,условия!$8:$8,"&gt;="&amp;WJ$8))</f>
        <v>8568.0000000000018</v>
      </c>
      <c r="WK182" s="21">
        <f>IF(WK$8="",0,WK178*условия!$R61*SUMIFS(условия!57:57,условия!$7:$7,"&lt;="&amp;WK$8,условия!$8:$8,"&gt;="&amp;WK$8))</f>
        <v>8568.0000000000018</v>
      </c>
      <c r="WL182" s="21">
        <f>IF(WL$8="",0,WL178*условия!$R61*SUMIFS(условия!57:57,условия!$7:$7,"&lt;="&amp;WL$8,условия!$8:$8,"&gt;="&amp;WL$8))</f>
        <v>8568.0000000000018</v>
      </c>
      <c r="WM182" s="21">
        <f>IF(WM$8="",0,WM178*условия!$R61*SUMIFS(условия!57:57,условия!$7:$7,"&lt;="&amp;WM$8,условия!$8:$8,"&gt;="&amp;WM$8))</f>
        <v>8568.0000000000018</v>
      </c>
      <c r="WN182" s="21">
        <f>IF(WN$8="",0,WN178*условия!$R61*SUMIFS(условия!57:57,условия!$7:$7,"&lt;="&amp;WN$8,условия!$8:$8,"&gt;="&amp;WN$8))</f>
        <v>8568.0000000000018</v>
      </c>
      <c r="WO182" s="21">
        <f>IF(WO$8="",0,WO178*условия!$R61*SUMIFS(условия!57:57,условия!$7:$7,"&lt;="&amp;WO$8,условия!$8:$8,"&gt;="&amp;WO$8))</f>
        <v>8568.0000000000018</v>
      </c>
      <c r="WP182" s="21">
        <f>IF(WP$8="",0,WP178*условия!$R61*SUMIFS(условия!57:57,условия!$7:$7,"&lt;="&amp;WP$8,условия!$8:$8,"&gt;="&amp;WP$8))</f>
        <v>8568.0000000000018</v>
      </c>
      <c r="WQ182" s="21">
        <f>IF(WQ$8="",0,WQ178*условия!$R61*SUMIFS(условия!57:57,условия!$7:$7,"&lt;="&amp;WQ$8,условия!$8:$8,"&gt;="&amp;WQ$8))</f>
        <v>8568.0000000000018</v>
      </c>
      <c r="WR182" s="21">
        <f>IF(WR$8="",0,WR178*условия!$R61*SUMIFS(условия!57:57,условия!$7:$7,"&lt;="&amp;WR$8,условия!$8:$8,"&gt;="&amp;WR$8))</f>
        <v>8568.0000000000018</v>
      </c>
      <c r="WS182" s="21">
        <f>IF(WS$8="",0,WS178*условия!$R61*SUMIFS(условия!57:57,условия!$7:$7,"&lt;="&amp;WS$8,условия!$8:$8,"&gt;="&amp;WS$8))</f>
        <v>8568.0000000000018</v>
      </c>
      <c r="WT182" s="21">
        <f>IF(WT$8="",0,WT178*условия!$R61*SUMIFS(условия!57:57,условия!$7:$7,"&lt;="&amp;WT$8,условия!$8:$8,"&gt;="&amp;WT$8))</f>
        <v>8568.0000000000018</v>
      </c>
      <c r="WU182" s="21">
        <f>IF(WU$8="",0,WU178*условия!$R61*SUMIFS(условия!57:57,условия!$7:$7,"&lt;="&amp;WU$8,условия!$8:$8,"&gt;="&amp;WU$8))</f>
        <v>8568.0000000000018</v>
      </c>
      <c r="WV182" s="21">
        <f>IF(WV$8="",0,WV178*условия!$R61*SUMIFS(условия!57:57,условия!$7:$7,"&lt;="&amp;WV$8,условия!$8:$8,"&gt;="&amp;WV$8))</f>
        <v>8568.0000000000018</v>
      </c>
      <c r="WW182" s="21">
        <f>IF(WW$8="",0,WW178*условия!$R61*SUMIFS(условия!57:57,условия!$7:$7,"&lt;="&amp;WW$8,условия!$8:$8,"&gt;="&amp;WW$8))</f>
        <v>8568.0000000000018</v>
      </c>
      <c r="WX182" s="21">
        <f>IF(WX$8="",0,WX178*условия!$R61*SUMIFS(условия!57:57,условия!$7:$7,"&lt;="&amp;WX$8,условия!$8:$8,"&gt;="&amp;WX$8))</f>
        <v>8568.0000000000018</v>
      </c>
      <c r="WY182" s="21">
        <f>IF(WY$8="",0,WY178*условия!$R61*SUMIFS(условия!57:57,условия!$7:$7,"&lt;="&amp;WY$8,условия!$8:$8,"&gt;="&amp;WY$8))</f>
        <v>8568.0000000000018</v>
      </c>
      <c r="WZ182" s="21">
        <f>IF(WZ$8="",0,WZ178*условия!$R61*SUMIFS(условия!57:57,условия!$7:$7,"&lt;="&amp;WZ$8,условия!$8:$8,"&gt;="&amp;WZ$8))</f>
        <v>8568.0000000000018</v>
      </c>
      <c r="XA182" s="21">
        <f>IF(XA$8="",0,XA178*условия!$R61*SUMIFS(условия!57:57,условия!$7:$7,"&lt;="&amp;XA$8,условия!$8:$8,"&gt;="&amp;XA$8))</f>
        <v>8568.0000000000018</v>
      </c>
      <c r="XB182" s="21">
        <f>IF(XB$8="",0,XB178*условия!$R61*SUMIFS(условия!57:57,условия!$7:$7,"&lt;="&amp;XB$8,условия!$8:$8,"&gt;="&amp;XB$8))</f>
        <v>6426</v>
      </c>
      <c r="XC182" s="21">
        <f>IF(XC$8="",0,XC178*условия!$R61*SUMIFS(условия!57:57,условия!$7:$7,"&lt;="&amp;XC$8,условия!$8:$8,"&gt;="&amp;XC$8))</f>
        <v>6426</v>
      </c>
      <c r="XD182" s="21">
        <f>IF(XD$8="",0,XD178*условия!$R61*SUMIFS(условия!57:57,условия!$7:$7,"&lt;="&amp;XD$8,условия!$8:$8,"&gt;="&amp;XD$8))</f>
        <v>6426</v>
      </c>
      <c r="XE182" s="21">
        <f>IF(XE$8="",0,XE178*условия!$R61*SUMIFS(условия!57:57,условия!$7:$7,"&lt;="&amp;XE$8,условия!$8:$8,"&gt;="&amp;XE$8))</f>
        <v>6426</v>
      </c>
      <c r="XF182" s="21">
        <f>IF(XF$8="",0,XF178*условия!$R61*SUMIFS(условия!57:57,условия!$7:$7,"&lt;="&amp;XF$8,условия!$8:$8,"&gt;="&amp;XF$8))</f>
        <v>6426</v>
      </c>
      <c r="XG182" s="21">
        <f>IF(XG$8="",0,XG178*условия!$R61*SUMIFS(условия!57:57,условия!$7:$7,"&lt;="&amp;XG$8,условия!$8:$8,"&gt;="&amp;XG$8))</f>
        <v>6426</v>
      </c>
      <c r="XH182" s="21">
        <f>IF(XH$8="",0,XH178*условия!$R61*SUMIFS(условия!57:57,условия!$7:$7,"&lt;="&amp;XH$8,условия!$8:$8,"&gt;="&amp;XH$8))</f>
        <v>6426</v>
      </c>
      <c r="XI182" s="21">
        <f>IF(XI$8="",0,XI178*условия!$R61*SUMIFS(условия!57:57,условия!$7:$7,"&lt;="&amp;XI$8,условия!$8:$8,"&gt;="&amp;XI$8))</f>
        <v>6426</v>
      </c>
      <c r="XJ182" s="21">
        <f>IF(XJ$8="",0,XJ178*условия!$R61*SUMIFS(условия!57:57,условия!$7:$7,"&lt;="&amp;XJ$8,условия!$8:$8,"&gt;="&amp;XJ$8))</f>
        <v>6426</v>
      </c>
      <c r="XK182" s="21">
        <f>IF(XK$8="",0,XK178*условия!$R61*SUMIFS(условия!57:57,условия!$7:$7,"&lt;="&amp;XK$8,условия!$8:$8,"&gt;="&amp;XK$8))</f>
        <v>6426</v>
      </c>
      <c r="XL182" s="21">
        <f>IF(XL$8="",0,XL178*условия!$R61*SUMIFS(условия!57:57,условия!$7:$7,"&lt;="&amp;XL$8,условия!$8:$8,"&gt;="&amp;XL$8))</f>
        <v>6426</v>
      </c>
      <c r="XM182" s="21">
        <f>IF(XM$8="",0,XM178*условия!$R61*SUMIFS(условия!57:57,условия!$7:$7,"&lt;="&amp;XM$8,условия!$8:$8,"&gt;="&amp;XM$8))</f>
        <v>6426</v>
      </c>
      <c r="XN182" s="21">
        <f>IF(XN$8="",0,XN178*условия!$R61*SUMIFS(условия!57:57,условия!$7:$7,"&lt;="&amp;XN$8,условия!$8:$8,"&gt;="&amp;XN$8))</f>
        <v>6426</v>
      </c>
      <c r="XO182" s="21">
        <f>IF(XO$8="",0,XO178*условия!$R61*SUMIFS(условия!57:57,условия!$7:$7,"&lt;="&amp;XO$8,условия!$8:$8,"&gt;="&amp;XO$8))</f>
        <v>6426</v>
      </c>
      <c r="XP182" s="21">
        <f>IF(XP$8="",0,XP178*условия!$R61*SUMIFS(условия!57:57,условия!$7:$7,"&lt;="&amp;XP$8,условия!$8:$8,"&gt;="&amp;XP$8))</f>
        <v>6426</v>
      </c>
      <c r="XQ182" s="21">
        <f>IF(XQ$8="",0,XQ178*условия!$R61*SUMIFS(условия!57:57,условия!$7:$7,"&lt;="&amp;XQ$8,условия!$8:$8,"&gt;="&amp;XQ$8))</f>
        <v>6426</v>
      </c>
      <c r="XR182" s="21">
        <f>IF(XR$8="",0,XR178*условия!$R61*SUMIFS(условия!57:57,условия!$7:$7,"&lt;="&amp;XR$8,условия!$8:$8,"&gt;="&amp;XR$8))</f>
        <v>6426</v>
      </c>
      <c r="XS182" s="21">
        <f>IF(XS$8="",0,XS178*условия!$R61*SUMIFS(условия!57:57,условия!$7:$7,"&lt;="&amp;XS$8,условия!$8:$8,"&gt;="&amp;XS$8))</f>
        <v>6426</v>
      </c>
      <c r="XT182" s="21">
        <f>IF(XT$8="",0,XT178*условия!$R61*SUMIFS(условия!57:57,условия!$7:$7,"&lt;="&amp;XT$8,условия!$8:$8,"&gt;="&amp;XT$8))</f>
        <v>6426</v>
      </c>
      <c r="XU182" s="21">
        <f>IF(XU$8="",0,XU178*условия!$R61*SUMIFS(условия!57:57,условия!$7:$7,"&lt;="&amp;XU$8,условия!$8:$8,"&gt;="&amp;XU$8))</f>
        <v>6426</v>
      </c>
      <c r="XV182" s="21">
        <f>IF(XV$8="",0,XV178*условия!$R61*SUMIFS(условия!57:57,условия!$7:$7,"&lt;="&amp;XV$8,условия!$8:$8,"&gt;="&amp;XV$8))</f>
        <v>6426</v>
      </c>
      <c r="XW182" s="21">
        <f>IF(XW$8="",0,XW178*условия!$R61*SUMIFS(условия!57:57,условия!$7:$7,"&lt;="&amp;XW$8,условия!$8:$8,"&gt;="&amp;XW$8))</f>
        <v>6426</v>
      </c>
      <c r="XX182" s="21">
        <f>IF(XX$8="",0,XX178*условия!$R61*SUMIFS(условия!57:57,условия!$7:$7,"&lt;="&amp;XX$8,условия!$8:$8,"&gt;="&amp;XX$8))</f>
        <v>6426</v>
      </c>
      <c r="XY182" s="21">
        <f>IF(XY$8="",0,XY178*условия!$R61*SUMIFS(условия!57:57,условия!$7:$7,"&lt;="&amp;XY$8,условия!$8:$8,"&gt;="&amp;XY$8))</f>
        <v>6426</v>
      </c>
      <c r="XZ182" s="21">
        <f>IF(XZ$8="",0,XZ178*условия!$R61*SUMIFS(условия!57:57,условия!$7:$7,"&lt;="&amp;XZ$8,условия!$8:$8,"&gt;="&amp;XZ$8))</f>
        <v>6426</v>
      </c>
      <c r="YA182" s="21">
        <f>IF(YA$8="",0,YA178*условия!$R61*SUMIFS(условия!57:57,условия!$7:$7,"&lt;="&amp;YA$8,условия!$8:$8,"&gt;="&amp;YA$8))</f>
        <v>6426</v>
      </c>
      <c r="YB182" s="21">
        <f>IF(YB$8="",0,YB178*условия!$R61*SUMIFS(условия!57:57,условия!$7:$7,"&lt;="&amp;YB$8,условия!$8:$8,"&gt;="&amp;YB$8))</f>
        <v>6426</v>
      </c>
      <c r="YC182" s="21">
        <f>IF(YC$8="",0,YC178*условия!$R61*SUMIFS(условия!57:57,условия!$7:$7,"&lt;="&amp;YC$8,условия!$8:$8,"&gt;="&amp;YC$8))</f>
        <v>6426</v>
      </c>
      <c r="YD182" s="21">
        <f>IF(YD$8="",0,YD178*условия!$R61*SUMIFS(условия!57:57,условия!$7:$7,"&lt;="&amp;YD$8,условия!$8:$8,"&gt;="&amp;YD$8))</f>
        <v>6426</v>
      </c>
      <c r="YE182" s="21">
        <f>IF(YE$8="",0,YE178*условия!$R61*SUMIFS(условия!57:57,условия!$7:$7,"&lt;="&amp;YE$8,условия!$8:$8,"&gt;="&amp;YE$8))</f>
        <v>6426</v>
      </c>
      <c r="YF182" s="21">
        <f>IF(YF$8="",0,YF178*условия!$R61*SUMIFS(условия!57:57,условия!$7:$7,"&lt;="&amp;YF$8,условия!$8:$8,"&gt;="&amp;YF$8))</f>
        <v>6426</v>
      </c>
      <c r="YG182" s="21">
        <f>IF(YG$8="",0,YG178*условия!$R61*SUMIFS(условия!57:57,условия!$7:$7,"&lt;="&amp;YG$8,условия!$8:$8,"&gt;="&amp;YG$8))</f>
        <v>7182</v>
      </c>
      <c r="YH182" s="21">
        <f>IF(YH$8="",0,YH178*условия!$R61*SUMIFS(условия!57:57,условия!$7:$7,"&lt;="&amp;YH$8,условия!$8:$8,"&gt;="&amp;YH$8))</f>
        <v>7182</v>
      </c>
      <c r="YI182" s="21">
        <f>IF(YI$8="",0,YI178*условия!$R61*SUMIFS(условия!57:57,условия!$7:$7,"&lt;="&amp;YI$8,условия!$8:$8,"&gt;="&amp;YI$8))</f>
        <v>7182</v>
      </c>
      <c r="YJ182" s="21">
        <f>IF(YJ$8="",0,YJ178*условия!$R61*SUMIFS(условия!57:57,условия!$7:$7,"&lt;="&amp;YJ$8,условия!$8:$8,"&gt;="&amp;YJ$8))</f>
        <v>7182</v>
      </c>
      <c r="YK182" s="21">
        <f>IF(YK$8="",0,YK178*условия!$R61*SUMIFS(условия!57:57,условия!$7:$7,"&lt;="&amp;YK$8,условия!$8:$8,"&gt;="&amp;YK$8))</f>
        <v>7182</v>
      </c>
      <c r="YL182" s="21">
        <f>IF(YL$8="",0,YL178*условия!$R61*SUMIFS(условия!57:57,условия!$7:$7,"&lt;="&amp;YL$8,условия!$8:$8,"&gt;="&amp;YL$8))</f>
        <v>7182</v>
      </c>
      <c r="YM182" s="21">
        <f>IF(YM$8="",0,YM178*условия!$R61*SUMIFS(условия!57:57,условия!$7:$7,"&lt;="&amp;YM$8,условия!$8:$8,"&gt;="&amp;YM$8))</f>
        <v>7182</v>
      </c>
      <c r="YN182" s="21">
        <f>IF(YN$8="",0,YN178*условия!$R61*SUMIFS(условия!57:57,условия!$7:$7,"&lt;="&amp;YN$8,условия!$8:$8,"&gt;="&amp;YN$8))</f>
        <v>7182</v>
      </c>
      <c r="YO182" s="21">
        <f>IF(YO$8="",0,YO178*условия!$R61*SUMIFS(условия!57:57,условия!$7:$7,"&lt;="&amp;YO$8,условия!$8:$8,"&gt;="&amp;YO$8))</f>
        <v>7182</v>
      </c>
      <c r="YP182" s="21">
        <f>IF(YP$8="",0,YP178*условия!$R61*SUMIFS(условия!57:57,условия!$7:$7,"&lt;="&amp;YP$8,условия!$8:$8,"&gt;="&amp;YP$8))</f>
        <v>7182</v>
      </c>
      <c r="YQ182" s="21">
        <f>IF(YQ$8="",0,YQ178*условия!$R61*SUMIFS(условия!57:57,условия!$7:$7,"&lt;="&amp;YQ$8,условия!$8:$8,"&gt;="&amp;YQ$8))</f>
        <v>7182</v>
      </c>
      <c r="YR182" s="21">
        <f>IF(YR$8="",0,YR178*условия!$R61*SUMIFS(условия!57:57,условия!$7:$7,"&lt;="&amp;YR$8,условия!$8:$8,"&gt;="&amp;YR$8))</f>
        <v>7182</v>
      </c>
      <c r="YS182" s="21">
        <f>IF(YS$8="",0,YS178*условия!$R61*SUMIFS(условия!57:57,условия!$7:$7,"&lt;="&amp;YS$8,условия!$8:$8,"&gt;="&amp;YS$8))</f>
        <v>7182</v>
      </c>
      <c r="YT182" s="21">
        <f>IF(YT$8="",0,YT178*условия!$R61*SUMIFS(условия!57:57,условия!$7:$7,"&lt;="&amp;YT$8,условия!$8:$8,"&gt;="&amp;YT$8))</f>
        <v>7182</v>
      </c>
      <c r="YU182" s="21">
        <f>IF(YU$8="",0,YU178*условия!$R61*SUMIFS(условия!57:57,условия!$7:$7,"&lt;="&amp;YU$8,условия!$8:$8,"&gt;="&amp;YU$8))</f>
        <v>7182</v>
      </c>
      <c r="YV182" s="21">
        <f>IF(YV$8="",0,YV178*условия!$R61*SUMIFS(условия!57:57,условия!$7:$7,"&lt;="&amp;YV$8,условия!$8:$8,"&gt;="&amp;YV$8))</f>
        <v>7182</v>
      </c>
      <c r="YW182" s="21">
        <f>IF(YW$8="",0,YW178*условия!$R61*SUMIFS(условия!57:57,условия!$7:$7,"&lt;="&amp;YW$8,условия!$8:$8,"&gt;="&amp;YW$8))</f>
        <v>7182</v>
      </c>
      <c r="YX182" s="21">
        <f>IF(YX$8="",0,YX178*условия!$R61*SUMIFS(условия!57:57,условия!$7:$7,"&lt;="&amp;YX$8,условия!$8:$8,"&gt;="&amp;YX$8))</f>
        <v>7182</v>
      </c>
      <c r="YY182" s="21">
        <f>IF(YY$8="",0,YY178*условия!$R61*SUMIFS(условия!57:57,условия!$7:$7,"&lt;="&amp;YY$8,условия!$8:$8,"&gt;="&amp;YY$8))</f>
        <v>7182</v>
      </c>
      <c r="YZ182" s="21">
        <f>IF(YZ$8="",0,YZ178*условия!$R61*SUMIFS(условия!57:57,условия!$7:$7,"&lt;="&amp;YZ$8,условия!$8:$8,"&gt;="&amp;YZ$8))</f>
        <v>7182</v>
      </c>
      <c r="ZA182" s="21">
        <f>IF(ZA$8="",0,ZA178*условия!$R61*SUMIFS(условия!57:57,условия!$7:$7,"&lt;="&amp;ZA$8,условия!$8:$8,"&gt;="&amp;ZA$8))</f>
        <v>7182</v>
      </c>
      <c r="ZB182" s="21">
        <f>IF(ZB$8="",0,ZB178*условия!$R61*SUMIFS(условия!57:57,условия!$7:$7,"&lt;="&amp;ZB$8,условия!$8:$8,"&gt;="&amp;ZB$8))</f>
        <v>7182</v>
      </c>
      <c r="ZC182" s="21">
        <f>IF(ZC$8="",0,ZC178*условия!$R61*SUMIFS(условия!57:57,условия!$7:$7,"&lt;="&amp;ZC$8,условия!$8:$8,"&gt;="&amp;ZC$8))</f>
        <v>7182</v>
      </c>
      <c r="ZD182" s="21">
        <f>IF(ZD$8="",0,ZD178*условия!$R61*SUMIFS(условия!57:57,условия!$7:$7,"&lt;="&amp;ZD$8,условия!$8:$8,"&gt;="&amp;ZD$8))</f>
        <v>7182</v>
      </c>
      <c r="ZE182" s="21">
        <f>IF(ZE$8="",0,ZE178*условия!$R61*SUMIFS(условия!57:57,условия!$7:$7,"&lt;="&amp;ZE$8,условия!$8:$8,"&gt;="&amp;ZE$8))</f>
        <v>7182</v>
      </c>
      <c r="ZF182" s="21">
        <f>IF(ZF$8="",0,ZF178*условия!$R61*SUMIFS(условия!57:57,условия!$7:$7,"&lt;="&amp;ZF$8,условия!$8:$8,"&gt;="&amp;ZF$8))</f>
        <v>7182</v>
      </c>
      <c r="ZG182" s="21">
        <f>IF(ZG$8="",0,ZG178*условия!$R61*SUMIFS(условия!57:57,условия!$7:$7,"&lt;="&amp;ZG$8,условия!$8:$8,"&gt;="&amp;ZG$8))</f>
        <v>7182</v>
      </c>
      <c r="ZH182" s="21">
        <f>IF(ZH$8="",0,ZH178*условия!$R61*SUMIFS(условия!57:57,условия!$7:$7,"&lt;="&amp;ZH$8,условия!$8:$8,"&gt;="&amp;ZH$8))</f>
        <v>7182</v>
      </c>
      <c r="ZI182" s="21">
        <f>IF(ZI$8="",0,ZI178*условия!$R61*SUMIFS(условия!57:57,условия!$7:$7,"&lt;="&amp;ZI$8,условия!$8:$8,"&gt;="&amp;ZI$8))</f>
        <v>7182</v>
      </c>
      <c r="ZJ182" s="21">
        <f>IF(ZJ$8="",0,ZJ178*условия!$R61*SUMIFS(условия!57:57,условия!$7:$7,"&lt;="&amp;ZJ$8,условия!$8:$8,"&gt;="&amp;ZJ$8))</f>
        <v>7182</v>
      </c>
      <c r="ZK182" s="21">
        <f>IF(ZK$8="",0,ZK178*условия!$R61*SUMIFS(условия!57:57,условия!$7:$7,"&lt;="&amp;ZK$8,условия!$8:$8,"&gt;="&amp;ZK$8))</f>
        <v>9072.0000000000018</v>
      </c>
      <c r="ZL182" s="21">
        <f>IF(ZL$8="",0,ZL178*условия!$R61*SUMIFS(условия!57:57,условия!$7:$7,"&lt;="&amp;ZL$8,условия!$8:$8,"&gt;="&amp;ZL$8))</f>
        <v>9072.0000000000018</v>
      </c>
      <c r="ZM182" s="21">
        <f>IF(ZM$8="",0,ZM178*условия!$R61*SUMIFS(условия!57:57,условия!$7:$7,"&lt;="&amp;ZM$8,условия!$8:$8,"&gt;="&amp;ZM$8))</f>
        <v>9072.0000000000018</v>
      </c>
      <c r="ZN182" s="21">
        <f>IF(ZN$8="",0,ZN178*условия!$R61*SUMIFS(условия!57:57,условия!$7:$7,"&lt;="&amp;ZN$8,условия!$8:$8,"&gt;="&amp;ZN$8))</f>
        <v>9072.0000000000018</v>
      </c>
      <c r="ZO182" s="21">
        <f>IF(ZO$8="",0,ZO178*условия!$R61*SUMIFS(условия!57:57,условия!$7:$7,"&lt;="&amp;ZO$8,условия!$8:$8,"&gt;="&amp;ZO$8))</f>
        <v>9072.0000000000018</v>
      </c>
      <c r="ZP182" s="21">
        <f>IF(ZP$8="",0,ZP178*условия!$R61*SUMIFS(условия!57:57,условия!$7:$7,"&lt;="&amp;ZP$8,условия!$8:$8,"&gt;="&amp;ZP$8))</f>
        <v>9072.0000000000018</v>
      </c>
      <c r="ZQ182" s="21">
        <f>IF(ZQ$8="",0,ZQ178*условия!$R61*SUMIFS(условия!57:57,условия!$7:$7,"&lt;="&amp;ZQ$8,условия!$8:$8,"&gt;="&amp;ZQ$8))</f>
        <v>9072.0000000000018</v>
      </c>
      <c r="ZR182" s="21">
        <f>IF(ZR$8="",0,ZR178*условия!$R61*SUMIFS(условия!57:57,условия!$7:$7,"&lt;="&amp;ZR$8,условия!$8:$8,"&gt;="&amp;ZR$8))</f>
        <v>9072.0000000000018</v>
      </c>
      <c r="ZS182" s="21">
        <f>IF(ZS$8="",0,ZS178*условия!$R61*SUMIFS(условия!57:57,условия!$7:$7,"&lt;="&amp;ZS$8,условия!$8:$8,"&gt;="&amp;ZS$8))</f>
        <v>9072.0000000000018</v>
      </c>
      <c r="ZT182" s="21">
        <f>IF(ZT$8="",0,ZT178*условия!$R61*SUMIFS(условия!57:57,условия!$7:$7,"&lt;="&amp;ZT$8,условия!$8:$8,"&gt;="&amp;ZT$8))</f>
        <v>9072.0000000000018</v>
      </c>
      <c r="ZU182" s="21">
        <f>IF(ZU$8="",0,ZU178*условия!$R61*SUMIFS(условия!57:57,условия!$7:$7,"&lt;="&amp;ZU$8,условия!$8:$8,"&gt;="&amp;ZU$8))</f>
        <v>9072.0000000000018</v>
      </c>
      <c r="ZV182" s="21">
        <f>IF(ZV$8="",0,ZV178*условия!$R61*SUMIFS(условия!57:57,условия!$7:$7,"&lt;="&amp;ZV$8,условия!$8:$8,"&gt;="&amp;ZV$8))</f>
        <v>9072.0000000000018</v>
      </c>
      <c r="ZW182" s="21">
        <f>IF(ZW$8="",0,ZW178*условия!$R61*SUMIFS(условия!57:57,условия!$7:$7,"&lt;="&amp;ZW$8,условия!$8:$8,"&gt;="&amp;ZW$8))</f>
        <v>9072.0000000000018</v>
      </c>
      <c r="ZX182" s="21">
        <f>IF(ZX$8="",0,ZX178*условия!$R61*SUMIFS(условия!57:57,условия!$7:$7,"&lt;="&amp;ZX$8,условия!$8:$8,"&gt;="&amp;ZX$8))</f>
        <v>9072.0000000000018</v>
      </c>
      <c r="ZY182" s="21">
        <f>IF(ZY$8="",0,ZY178*условия!$R61*SUMIFS(условия!57:57,условия!$7:$7,"&lt;="&amp;ZY$8,условия!$8:$8,"&gt;="&amp;ZY$8))</f>
        <v>9072.0000000000018</v>
      </c>
      <c r="ZZ182" s="21">
        <f>IF(ZZ$8="",0,ZZ178*условия!$R61*SUMIFS(условия!57:57,условия!$7:$7,"&lt;="&amp;ZZ$8,условия!$8:$8,"&gt;="&amp;ZZ$8))</f>
        <v>9072.0000000000018</v>
      </c>
      <c r="AAA182" s="21">
        <f>IF(AAA$8="",0,AAA178*условия!$R61*SUMIFS(условия!57:57,условия!$7:$7,"&lt;="&amp;AAA$8,условия!$8:$8,"&gt;="&amp;AAA$8))</f>
        <v>9072.0000000000018</v>
      </c>
      <c r="AAB182" s="21">
        <f>IF(AAB$8="",0,AAB178*условия!$R61*SUMIFS(условия!57:57,условия!$7:$7,"&lt;="&amp;AAB$8,условия!$8:$8,"&gt;="&amp;AAB$8))</f>
        <v>9072.0000000000018</v>
      </c>
      <c r="AAC182" s="21">
        <f>IF(AAC$8="",0,AAC178*условия!$R61*SUMIFS(условия!57:57,условия!$7:$7,"&lt;="&amp;AAC$8,условия!$8:$8,"&gt;="&amp;AAC$8))</f>
        <v>9072.0000000000018</v>
      </c>
      <c r="AAD182" s="21">
        <f>IF(AAD$8="",0,AAD178*условия!$R61*SUMIFS(условия!57:57,условия!$7:$7,"&lt;="&amp;AAD$8,условия!$8:$8,"&gt;="&amp;AAD$8))</f>
        <v>9072.0000000000018</v>
      </c>
      <c r="AAE182" s="21">
        <f>IF(AAE$8="",0,AAE178*условия!$R61*SUMIFS(условия!57:57,условия!$7:$7,"&lt;="&amp;AAE$8,условия!$8:$8,"&gt;="&amp;AAE$8))</f>
        <v>9072.0000000000018</v>
      </c>
      <c r="AAF182" s="21">
        <f>IF(AAF$8="",0,AAF178*условия!$R61*SUMIFS(условия!57:57,условия!$7:$7,"&lt;="&amp;AAF$8,условия!$8:$8,"&gt;="&amp;AAF$8))</f>
        <v>9072.0000000000018</v>
      </c>
      <c r="AAG182" s="21">
        <f>IF(AAG$8="",0,AAG178*условия!$R61*SUMIFS(условия!57:57,условия!$7:$7,"&lt;="&amp;AAG$8,условия!$8:$8,"&gt;="&amp;AAG$8))</f>
        <v>9072.0000000000018</v>
      </c>
      <c r="AAH182" s="21">
        <f>IF(AAH$8="",0,AAH178*условия!$R61*SUMIFS(условия!57:57,условия!$7:$7,"&lt;="&amp;AAH$8,условия!$8:$8,"&gt;="&amp;AAH$8))</f>
        <v>9072.0000000000018</v>
      </c>
      <c r="AAI182" s="21">
        <f>IF(AAI$8="",0,AAI178*условия!$R61*SUMIFS(условия!57:57,условия!$7:$7,"&lt;="&amp;AAI$8,условия!$8:$8,"&gt;="&amp;AAI$8))</f>
        <v>9072.0000000000018</v>
      </c>
      <c r="AAJ182" s="21">
        <f>IF(AAJ$8="",0,AAJ178*условия!$R61*SUMIFS(условия!57:57,условия!$7:$7,"&lt;="&amp;AAJ$8,условия!$8:$8,"&gt;="&amp;AAJ$8))</f>
        <v>9072.0000000000018</v>
      </c>
      <c r="AAK182" s="21">
        <f>IF(AAK$8="",0,AAK178*условия!$R61*SUMIFS(условия!57:57,условия!$7:$7,"&lt;="&amp;AAK$8,условия!$8:$8,"&gt;="&amp;AAK$8))</f>
        <v>9072.0000000000018</v>
      </c>
      <c r="AAL182" s="21">
        <f>IF(AAL$8="",0,AAL178*условия!$R61*SUMIFS(условия!57:57,условия!$7:$7,"&lt;="&amp;AAL$8,условия!$8:$8,"&gt;="&amp;AAL$8))</f>
        <v>9072.0000000000018</v>
      </c>
      <c r="AAM182" s="21">
        <f>IF(AAM$8="",0,AAM178*условия!$R61*SUMIFS(условия!57:57,условия!$7:$7,"&lt;="&amp;AAM$8,условия!$8:$8,"&gt;="&amp;AAM$8))</f>
        <v>9072.0000000000018</v>
      </c>
      <c r="AAN182" s="21">
        <f>IF(AAN$8="",0,AAN178*условия!$R61*SUMIFS(условия!57:57,условия!$7:$7,"&lt;="&amp;AAN$8,условия!$8:$8,"&gt;="&amp;AAN$8))</f>
        <v>9072.0000000000018</v>
      </c>
      <c r="AAO182" s="21">
        <f>IF(AAO$8="",0,AAO178*условия!$R61*SUMIFS(условия!57:57,условия!$7:$7,"&lt;="&amp;AAO$8,условия!$8:$8,"&gt;="&amp;AAO$8))</f>
        <v>9072.0000000000018</v>
      </c>
      <c r="AAP182" s="21">
        <f>IF(AAP$8="",0,AAP178*условия!$R61*SUMIFS(условия!57:57,условия!$7:$7,"&lt;="&amp;AAP$8,условия!$8:$8,"&gt;="&amp;AAP$8))</f>
        <v>9072.0000000000018</v>
      </c>
      <c r="AAQ182" s="21">
        <f>IF(AAQ$8="",0,AAQ178*условия!$R61*SUMIFS(условия!57:57,условия!$7:$7,"&lt;="&amp;AAQ$8,условия!$8:$8,"&gt;="&amp;AAQ$8))</f>
        <v>9072.0000000000018</v>
      </c>
      <c r="AAR182" s="21">
        <f>IF(AAR$8="",0,AAR178*условия!$R61*SUMIFS(условия!57:57,условия!$7:$7,"&lt;="&amp;AAR$8,условия!$8:$8,"&gt;="&amp;AAR$8))</f>
        <v>9072.0000000000018</v>
      </c>
      <c r="AAS182" s="21">
        <f>IF(AAS$8="",0,AAS178*условия!$R61*SUMIFS(условия!57:57,условия!$7:$7,"&lt;="&amp;AAS$8,условия!$8:$8,"&gt;="&amp;AAS$8))</f>
        <v>9072.0000000000018</v>
      </c>
      <c r="AAT182" s="21">
        <f>IF(AAT$8="",0,AAT178*условия!$R61*SUMIFS(условия!57:57,условия!$7:$7,"&lt;="&amp;AAT$8,условия!$8:$8,"&gt;="&amp;AAT$8))</f>
        <v>9072.0000000000018</v>
      </c>
      <c r="AAU182" s="21">
        <f>IF(AAU$8="",0,AAU178*условия!$R61*SUMIFS(условия!57:57,условия!$7:$7,"&lt;="&amp;AAU$8,условия!$8:$8,"&gt;="&amp;AAU$8))</f>
        <v>9072.0000000000018</v>
      </c>
      <c r="AAV182" s="21">
        <f>IF(AAV$8="",0,AAV178*условия!$R61*SUMIFS(условия!57:57,условия!$7:$7,"&lt;="&amp;AAV$8,условия!$8:$8,"&gt;="&amp;AAV$8))</f>
        <v>9072.0000000000018</v>
      </c>
      <c r="AAW182" s="21">
        <f>IF(AAW$8="",0,AAW178*условия!$R61*SUMIFS(условия!57:57,условия!$7:$7,"&lt;="&amp;AAW$8,условия!$8:$8,"&gt;="&amp;AAW$8))</f>
        <v>9072.0000000000018</v>
      </c>
      <c r="AAX182" s="21">
        <f>IF(AAX$8="",0,AAX178*условия!$R61*SUMIFS(условия!57:57,условия!$7:$7,"&lt;="&amp;AAX$8,условия!$8:$8,"&gt;="&amp;AAX$8))</f>
        <v>9072.0000000000018</v>
      </c>
      <c r="AAY182" s="21">
        <f>IF(AAY$8="",0,AAY178*условия!$R61*SUMIFS(условия!57:57,условия!$7:$7,"&lt;="&amp;AAY$8,условия!$8:$8,"&gt;="&amp;AAY$8))</f>
        <v>9072.0000000000018</v>
      </c>
      <c r="AAZ182" s="21">
        <f>IF(AAZ$8="",0,AAZ178*условия!$R61*SUMIFS(условия!57:57,условия!$7:$7,"&lt;="&amp;AAZ$8,условия!$8:$8,"&gt;="&amp;AAZ$8))</f>
        <v>9072.0000000000018</v>
      </c>
      <c r="ABA182" s="21">
        <f>IF(ABA$8="",0,ABA178*условия!$R61*SUMIFS(условия!57:57,условия!$7:$7,"&lt;="&amp;ABA$8,условия!$8:$8,"&gt;="&amp;ABA$8))</f>
        <v>9072.0000000000018</v>
      </c>
      <c r="ABB182" s="21">
        <f>IF(ABB$8="",0,ABB178*условия!$R61*SUMIFS(условия!57:57,условия!$7:$7,"&lt;="&amp;ABB$8,условия!$8:$8,"&gt;="&amp;ABB$8))</f>
        <v>9072.0000000000018</v>
      </c>
      <c r="ABC182" s="21">
        <f>IF(ABC$8="",0,ABC178*условия!$R61*SUMIFS(условия!57:57,условия!$7:$7,"&lt;="&amp;ABC$8,условия!$8:$8,"&gt;="&amp;ABC$8))</f>
        <v>9072.0000000000018</v>
      </c>
      <c r="ABD182" s="21">
        <f>IF(ABD$8="",0,ABD178*условия!$R61*SUMIFS(условия!57:57,условия!$7:$7,"&lt;="&amp;ABD$8,условия!$8:$8,"&gt;="&amp;ABD$8))</f>
        <v>9072.0000000000018</v>
      </c>
      <c r="ABE182" s="21">
        <f>IF(ABE$8="",0,ABE178*условия!$R61*SUMIFS(условия!57:57,условия!$7:$7,"&lt;="&amp;ABE$8,условия!$8:$8,"&gt;="&amp;ABE$8))</f>
        <v>9072.0000000000018</v>
      </c>
      <c r="ABF182" s="21">
        <f>IF(ABF$8="",0,ABF178*условия!$R61*SUMIFS(условия!57:57,условия!$7:$7,"&lt;="&amp;ABF$8,условия!$8:$8,"&gt;="&amp;ABF$8))</f>
        <v>9072.0000000000018</v>
      </c>
      <c r="ABG182" s="21">
        <f>IF(ABG$8="",0,ABG178*условия!$R61*SUMIFS(условия!57:57,условия!$7:$7,"&lt;="&amp;ABG$8,условия!$8:$8,"&gt;="&amp;ABG$8))</f>
        <v>9072.0000000000018</v>
      </c>
      <c r="ABH182" s="21">
        <f>IF(ABH$8="",0,ABH178*условия!$R61*SUMIFS(условия!57:57,условия!$7:$7,"&lt;="&amp;ABH$8,условия!$8:$8,"&gt;="&amp;ABH$8))</f>
        <v>9072.0000000000018</v>
      </c>
      <c r="ABI182" s="21">
        <f>IF(ABI$8="",0,ABI178*условия!$R61*SUMIFS(условия!57:57,условия!$7:$7,"&lt;="&amp;ABI$8,условия!$8:$8,"&gt;="&amp;ABI$8))</f>
        <v>9072.0000000000018</v>
      </c>
      <c r="ABJ182" s="21">
        <f>IF(ABJ$8="",0,ABJ178*условия!$R61*SUMIFS(условия!57:57,условия!$7:$7,"&lt;="&amp;ABJ$8,условия!$8:$8,"&gt;="&amp;ABJ$8))</f>
        <v>9072.0000000000018</v>
      </c>
      <c r="ABK182" s="21">
        <f>IF(ABK$8="",0,ABK178*условия!$R61*SUMIFS(условия!57:57,условия!$7:$7,"&lt;="&amp;ABK$8,условия!$8:$8,"&gt;="&amp;ABK$8))</f>
        <v>9072.0000000000018</v>
      </c>
      <c r="ABL182" s="21">
        <f>IF(ABL$8="",0,ABL178*условия!$R61*SUMIFS(условия!57:57,условия!$7:$7,"&lt;="&amp;ABL$8,условия!$8:$8,"&gt;="&amp;ABL$8))</f>
        <v>9072.0000000000018</v>
      </c>
      <c r="ABM182" s="21">
        <f>IF(ABM$8="",0,ABM178*условия!$R61*SUMIFS(условия!57:57,условия!$7:$7,"&lt;="&amp;ABM$8,условия!$8:$8,"&gt;="&amp;ABM$8))</f>
        <v>9072.0000000000018</v>
      </c>
      <c r="ABN182" s="21">
        <f>IF(ABN$8="",0,ABN178*условия!$R61*SUMIFS(условия!57:57,условия!$7:$7,"&lt;="&amp;ABN$8,условия!$8:$8,"&gt;="&amp;ABN$8))</f>
        <v>9072.0000000000018</v>
      </c>
      <c r="ABO182" s="21">
        <f>IF(ABO$8="",0,ABO178*условия!$R61*SUMIFS(условия!57:57,условия!$7:$7,"&lt;="&amp;ABO$8,условия!$8:$8,"&gt;="&amp;ABO$8))</f>
        <v>9072.0000000000018</v>
      </c>
      <c r="ABP182" s="21">
        <f>IF(ABP$8="",0,ABP178*условия!$R61*SUMIFS(условия!57:57,условия!$7:$7,"&lt;="&amp;ABP$8,условия!$8:$8,"&gt;="&amp;ABP$8))</f>
        <v>9072.0000000000018</v>
      </c>
      <c r="ABQ182" s="21">
        <f>IF(ABQ$8="",0,ABQ178*условия!$R61*SUMIFS(условия!57:57,условия!$7:$7,"&lt;="&amp;ABQ$8,условия!$8:$8,"&gt;="&amp;ABQ$8))</f>
        <v>9072.0000000000018</v>
      </c>
      <c r="ABR182" s="21">
        <f>IF(ABR$8="",0,ABR178*условия!$R61*SUMIFS(условия!57:57,условия!$7:$7,"&lt;="&amp;ABR$8,условия!$8:$8,"&gt;="&amp;ABR$8))</f>
        <v>9072.0000000000018</v>
      </c>
      <c r="ABS182" s="21">
        <f>IF(ABS$8="",0,ABS178*условия!$R61*SUMIFS(условия!57:57,условия!$7:$7,"&lt;="&amp;ABS$8,условия!$8:$8,"&gt;="&amp;ABS$8))</f>
        <v>9072.0000000000018</v>
      </c>
      <c r="ABT182" s="21">
        <f>IF(ABT$8="",0,ABT178*условия!$R61*SUMIFS(условия!57:57,условия!$7:$7,"&lt;="&amp;ABT$8,условия!$8:$8,"&gt;="&amp;ABT$8))</f>
        <v>9576</v>
      </c>
      <c r="ABU182" s="21">
        <f>IF(ABU$8="",0,ABU178*условия!$R61*SUMIFS(условия!57:57,условия!$7:$7,"&lt;="&amp;ABU$8,условия!$8:$8,"&gt;="&amp;ABU$8))</f>
        <v>9576</v>
      </c>
      <c r="ABV182" s="21">
        <f>IF(ABV$8="",0,ABV178*условия!$R61*SUMIFS(условия!57:57,условия!$7:$7,"&lt;="&amp;ABV$8,условия!$8:$8,"&gt;="&amp;ABV$8))</f>
        <v>9576</v>
      </c>
      <c r="ABW182" s="21">
        <f>IF(ABW$8="",0,ABW178*условия!$R61*SUMIFS(условия!57:57,условия!$7:$7,"&lt;="&amp;ABW$8,условия!$8:$8,"&gt;="&amp;ABW$8))</f>
        <v>9576</v>
      </c>
      <c r="ABX182" s="21">
        <f>IF(ABX$8="",0,ABX178*условия!$R61*SUMIFS(условия!57:57,условия!$7:$7,"&lt;="&amp;ABX$8,условия!$8:$8,"&gt;="&amp;ABX$8))</f>
        <v>9576</v>
      </c>
      <c r="ABY182" s="21">
        <f>IF(ABY$8="",0,ABY178*условия!$R61*SUMIFS(условия!57:57,условия!$7:$7,"&lt;="&amp;ABY$8,условия!$8:$8,"&gt;="&amp;ABY$8))</f>
        <v>9576</v>
      </c>
      <c r="ABZ182" s="21">
        <f>IF(ABZ$8="",0,ABZ178*условия!$R61*SUMIFS(условия!57:57,условия!$7:$7,"&lt;="&amp;ABZ$8,условия!$8:$8,"&gt;="&amp;ABZ$8))</f>
        <v>9576</v>
      </c>
      <c r="ACA182" s="21">
        <f>IF(ACA$8="",0,ACA178*условия!$R61*SUMIFS(условия!57:57,условия!$7:$7,"&lt;="&amp;ACA$8,условия!$8:$8,"&gt;="&amp;ACA$8))</f>
        <v>9576</v>
      </c>
      <c r="ACB182" s="21">
        <f>IF(ACB$8="",0,ACB178*условия!$R61*SUMIFS(условия!57:57,условия!$7:$7,"&lt;="&amp;ACB$8,условия!$8:$8,"&gt;="&amp;ACB$8))</f>
        <v>9576</v>
      </c>
      <c r="ACC182" s="21">
        <f>IF(ACC$8="",0,ACC178*условия!$R61*SUMIFS(условия!57:57,условия!$7:$7,"&lt;="&amp;ACC$8,условия!$8:$8,"&gt;="&amp;ACC$8))</f>
        <v>9576</v>
      </c>
      <c r="ACD182" s="21">
        <f>IF(ACD$8="",0,ACD178*условия!$R61*SUMIFS(условия!57:57,условия!$7:$7,"&lt;="&amp;ACD$8,условия!$8:$8,"&gt;="&amp;ACD$8))</f>
        <v>9576</v>
      </c>
      <c r="ACE182" s="21">
        <f>IF(ACE$8="",0,ACE178*условия!$R61*SUMIFS(условия!57:57,условия!$7:$7,"&lt;="&amp;ACE$8,условия!$8:$8,"&gt;="&amp;ACE$8))</f>
        <v>9576</v>
      </c>
      <c r="ACF182" s="21">
        <f>IF(ACF$8="",0,ACF178*условия!$R61*SUMIFS(условия!57:57,условия!$7:$7,"&lt;="&amp;ACF$8,условия!$8:$8,"&gt;="&amp;ACF$8))</f>
        <v>9576</v>
      </c>
      <c r="ACG182" s="21">
        <f>IF(ACG$8="",0,ACG178*условия!$R61*SUMIFS(условия!57:57,условия!$7:$7,"&lt;="&amp;ACG$8,условия!$8:$8,"&gt;="&amp;ACG$8))</f>
        <v>9576</v>
      </c>
      <c r="ACH182" s="21">
        <f>IF(ACH$8="",0,ACH178*условия!$R61*SUMIFS(условия!57:57,условия!$7:$7,"&lt;="&amp;ACH$8,условия!$8:$8,"&gt;="&amp;ACH$8))</f>
        <v>9576</v>
      </c>
      <c r="ACI182" s="21">
        <f>IF(ACI$8="",0,ACI178*условия!$R61*SUMIFS(условия!57:57,условия!$7:$7,"&lt;="&amp;ACI$8,условия!$8:$8,"&gt;="&amp;ACI$8))</f>
        <v>9576</v>
      </c>
      <c r="ACJ182" s="21">
        <f>IF(ACJ$8="",0,ACJ178*условия!$R61*SUMIFS(условия!57:57,условия!$7:$7,"&lt;="&amp;ACJ$8,условия!$8:$8,"&gt;="&amp;ACJ$8))</f>
        <v>9576</v>
      </c>
      <c r="ACK182" s="21">
        <f>IF(ACK$8="",0,ACK178*условия!$R61*SUMIFS(условия!57:57,условия!$7:$7,"&lt;="&amp;ACK$8,условия!$8:$8,"&gt;="&amp;ACK$8))</f>
        <v>9576</v>
      </c>
      <c r="ACL182" s="21">
        <f>IF(ACL$8="",0,ACL178*условия!$R61*SUMIFS(условия!57:57,условия!$7:$7,"&lt;="&amp;ACL$8,условия!$8:$8,"&gt;="&amp;ACL$8))</f>
        <v>9576</v>
      </c>
      <c r="ACM182" s="21">
        <f>IF(ACM$8="",0,ACM178*условия!$R61*SUMIFS(условия!57:57,условия!$7:$7,"&lt;="&amp;ACM$8,условия!$8:$8,"&gt;="&amp;ACM$8))</f>
        <v>9576</v>
      </c>
      <c r="ACN182" s="21">
        <f>IF(ACN$8="",0,ACN178*условия!$R61*SUMIFS(условия!57:57,условия!$7:$7,"&lt;="&amp;ACN$8,условия!$8:$8,"&gt;="&amp;ACN$8))</f>
        <v>9576</v>
      </c>
      <c r="ACO182" s="21">
        <f>IF(ACO$8="",0,ACO178*условия!$R61*SUMIFS(условия!57:57,условия!$7:$7,"&lt;="&amp;ACO$8,условия!$8:$8,"&gt;="&amp;ACO$8))</f>
        <v>9576</v>
      </c>
      <c r="ACP182" s="21">
        <f>IF(ACP$8="",0,ACP178*условия!$R61*SUMIFS(условия!57:57,условия!$7:$7,"&lt;="&amp;ACP$8,условия!$8:$8,"&gt;="&amp;ACP$8))</f>
        <v>9576</v>
      </c>
      <c r="ACQ182" s="21">
        <f>IF(ACQ$8="",0,ACQ178*условия!$R61*SUMIFS(условия!57:57,условия!$7:$7,"&lt;="&amp;ACQ$8,условия!$8:$8,"&gt;="&amp;ACQ$8))</f>
        <v>9576</v>
      </c>
      <c r="ACR182" s="21">
        <f>IF(ACR$8="",0,ACR178*условия!$R61*SUMIFS(условия!57:57,условия!$7:$7,"&lt;="&amp;ACR$8,условия!$8:$8,"&gt;="&amp;ACR$8))</f>
        <v>9576</v>
      </c>
      <c r="ACS182" s="21">
        <f>IF(ACS$8="",0,ACS178*условия!$R61*SUMIFS(условия!57:57,условия!$7:$7,"&lt;="&amp;ACS$8,условия!$8:$8,"&gt;="&amp;ACS$8))</f>
        <v>9576</v>
      </c>
      <c r="ACT182" s="21">
        <f>IF(ACT$8="",0,ACT178*условия!$R61*SUMIFS(условия!57:57,условия!$7:$7,"&lt;="&amp;ACT$8,условия!$8:$8,"&gt;="&amp;ACT$8))</f>
        <v>9576</v>
      </c>
      <c r="ACU182" s="21">
        <f>IF(ACU$8="",0,ACU178*условия!$R61*SUMIFS(условия!57:57,условия!$7:$7,"&lt;="&amp;ACU$8,условия!$8:$8,"&gt;="&amp;ACU$8))</f>
        <v>9576</v>
      </c>
      <c r="ACV182" s="21">
        <f>IF(ACV$8="",0,ACV178*условия!$R61*SUMIFS(условия!57:57,условия!$7:$7,"&lt;="&amp;ACV$8,условия!$8:$8,"&gt;="&amp;ACV$8))</f>
        <v>9576</v>
      </c>
      <c r="ACW182" s="21">
        <f>IF(ACW$8="",0,ACW178*условия!$R61*SUMIFS(условия!57:57,условия!$7:$7,"&lt;="&amp;ACW$8,условия!$8:$8,"&gt;="&amp;ACW$8))</f>
        <v>9576</v>
      </c>
      <c r="ACX182" s="21">
        <f>IF(ACX$8="",0,ACX178*условия!$R61*SUMIFS(условия!57:57,условия!$7:$7,"&lt;="&amp;ACX$8,условия!$8:$8,"&gt;="&amp;ACX$8))</f>
        <v>9576</v>
      </c>
      <c r="ACY182" s="21">
        <f>IF(ACY$8="",0,ACY178*условия!$R61*SUMIFS(условия!57:57,условия!$7:$7,"&lt;="&amp;ACY$8,условия!$8:$8,"&gt;="&amp;ACY$8))</f>
        <v>10584</v>
      </c>
      <c r="ACZ182" s="21">
        <f>IF(ACZ$8="",0,ACZ178*условия!$R61*SUMIFS(условия!57:57,условия!$7:$7,"&lt;="&amp;ACZ$8,условия!$8:$8,"&gt;="&amp;ACZ$8))</f>
        <v>10584</v>
      </c>
      <c r="ADA182" s="21">
        <f>IF(ADA$8="",0,ADA178*условия!$R61*SUMIFS(условия!57:57,условия!$7:$7,"&lt;="&amp;ADA$8,условия!$8:$8,"&gt;="&amp;ADA$8))</f>
        <v>10584</v>
      </c>
      <c r="ADB182" s="21">
        <f>IF(ADB$8="",0,ADB178*условия!$R61*SUMIFS(условия!57:57,условия!$7:$7,"&lt;="&amp;ADB$8,условия!$8:$8,"&gt;="&amp;ADB$8))</f>
        <v>10584</v>
      </c>
      <c r="ADC182" s="21">
        <f>IF(ADC$8="",0,ADC178*условия!$R61*SUMIFS(условия!57:57,условия!$7:$7,"&lt;="&amp;ADC$8,условия!$8:$8,"&gt;="&amp;ADC$8))</f>
        <v>10584</v>
      </c>
      <c r="ADD182" s="21">
        <f>IF(ADD$8="",0,ADD178*условия!$R61*SUMIFS(условия!57:57,условия!$7:$7,"&lt;="&amp;ADD$8,условия!$8:$8,"&gt;="&amp;ADD$8))</f>
        <v>10584</v>
      </c>
      <c r="ADE182" s="21">
        <f>IF(ADE$8="",0,ADE178*условия!$R61*SUMIFS(условия!57:57,условия!$7:$7,"&lt;="&amp;ADE$8,условия!$8:$8,"&gt;="&amp;ADE$8))</f>
        <v>10584</v>
      </c>
      <c r="ADF182" s="21">
        <f>IF(ADF$8="",0,ADF178*условия!$R61*SUMIFS(условия!57:57,условия!$7:$7,"&lt;="&amp;ADF$8,условия!$8:$8,"&gt;="&amp;ADF$8))</f>
        <v>10584</v>
      </c>
      <c r="ADG182" s="21">
        <f>IF(ADG$8="",0,ADG178*условия!$R61*SUMIFS(условия!57:57,условия!$7:$7,"&lt;="&amp;ADG$8,условия!$8:$8,"&gt;="&amp;ADG$8))</f>
        <v>10584</v>
      </c>
      <c r="ADH182" s="21">
        <f>IF(ADH$8="",0,ADH178*условия!$R61*SUMIFS(условия!57:57,условия!$7:$7,"&lt;="&amp;ADH$8,условия!$8:$8,"&gt;="&amp;ADH$8))</f>
        <v>10584</v>
      </c>
      <c r="ADI182" s="21">
        <f>IF(ADI$8="",0,ADI178*условия!$R61*SUMIFS(условия!57:57,условия!$7:$7,"&lt;="&amp;ADI$8,условия!$8:$8,"&gt;="&amp;ADI$8))</f>
        <v>10584</v>
      </c>
      <c r="ADJ182" s="21">
        <f>IF(ADJ$8="",0,ADJ178*условия!$R61*SUMIFS(условия!57:57,условия!$7:$7,"&lt;="&amp;ADJ$8,условия!$8:$8,"&gt;="&amp;ADJ$8))</f>
        <v>10584</v>
      </c>
      <c r="ADK182" s="21">
        <f>IF(ADK$8="",0,ADK178*условия!$R61*SUMIFS(условия!57:57,условия!$7:$7,"&lt;="&amp;ADK$8,условия!$8:$8,"&gt;="&amp;ADK$8))</f>
        <v>10584</v>
      </c>
      <c r="ADL182" s="21">
        <f>IF(ADL$8="",0,ADL178*условия!$R61*SUMIFS(условия!57:57,условия!$7:$7,"&lt;="&amp;ADL$8,условия!$8:$8,"&gt;="&amp;ADL$8))</f>
        <v>10584</v>
      </c>
      <c r="ADM182" s="21">
        <f>IF(ADM$8="",0,ADM178*условия!$R61*SUMIFS(условия!57:57,условия!$7:$7,"&lt;="&amp;ADM$8,условия!$8:$8,"&gt;="&amp;ADM$8))</f>
        <v>10584</v>
      </c>
      <c r="ADN182" s="21">
        <f>IF(ADN$8="",0,ADN178*условия!$R61*SUMIFS(условия!57:57,условия!$7:$7,"&lt;="&amp;ADN$8,условия!$8:$8,"&gt;="&amp;ADN$8))</f>
        <v>10584</v>
      </c>
      <c r="ADO182" s="21">
        <f>IF(ADO$8="",0,ADO178*условия!$R61*SUMIFS(условия!57:57,условия!$7:$7,"&lt;="&amp;ADO$8,условия!$8:$8,"&gt;="&amp;ADO$8))</f>
        <v>10584</v>
      </c>
      <c r="ADP182" s="21">
        <f>IF(ADP$8="",0,ADP178*условия!$R61*SUMIFS(условия!57:57,условия!$7:$7,"&lt;="&amp;ADP$8,условия!$8:$8,"&gt;="&amp;ADP$8))</f>
        <v>10584</v>
      </c>
      <c r="ADQ182" s="21">
        <f>IF(ADQ$8="",0,ADQ178*условия!$R61*SUMIFS(условия!57:57,условия!$7:$7,"&lt;="&amp;ADQ$8,условия!$8:$8,"&gt;="&amp;ADQ$8))</f>
        <v>10584</v>
      </c>
      <c r="ADR182" s="21">
        <f>IF(ADR$8="",0,ADR178*условия!$R61*SUMIFS(условия!57:57,условия!$7:$7,"&lt;="&amp;ADR$8,условия!$8:$8,"&gt;="&amp;ADR$8))</f>
        <v>10584</v>
      </c>
      <c r="ADS182" s="21">
        <f>IF(ADS$8="",0,ADS178*условия!$R61*SUMIFS(условия!57:57,условия!$7:$7,"&lt;="&amp;ADS$8,условия!$8:$8,"&gt;="&amp;ADS$8))</f>
        <v>10584</v>
      </c>
      <c r="ADT182" s="21">
        <f>IF(ADT$8="",0,ADT178*условия!$R61*SUMIFS(условия!57:57,условия!$7:$7,"&lt;="&amp;ADT$8,условия!$8:$8,"&gt;="&amp;ADT$8))</f>
        <v>10584</v>
      </c>
      <c r="ADU182" s="21">
        <f>IF(ADU$8="",0,ADU178*условия!$R61*SUMIFS(условия!57:57,условия!$7:$7,"&lt;="&amp;ADU$8,условия!$8:$8,"&gt;="&amp;ADU$8))</f>
        <v>10584</v>
      </c>
      <c r="ADV182" s="21">
        <f>IF(ADV$8="",0,ADV178*условия!$R61*SUMIFS(условия!57:57,условия!$7:$7,"&lt;="&amp;ADV$8,условия!$8:$8,"&gt;="&amp;ADV$8))</f>
        <v>10584</v>
      </c>
      <c r="ADW182" s="21">
        <f>IF(ADW$8="",0,ADW178*условия!$R61*SUMIFS(условия!57:57,условия!$7:$7,"&lt;="&amp;ADW$8,условия!$8:$8,"&gt;="&amp;ADW$8))</f>
        <v>10584</v>
      </c>
      <c r="ADX182" s="21">
        <f>IF(ADX$8="",0,ADX178*условия!$R61*SUMIFS(условия!57:57,условия!$7:$7,"&lt;="&amp;ADX$8,условия!$8:$8,"&gt;="&amp;ADX$8))</f>
        <v>10584</v>
      </c>
      <c r="ADY182" s="21">
        <f>IF(ADY$8="",0,ADY178*условия!$R61*SUMIFS(условия!57:57,условия!$7:$7,"&lt;="&amp;ADY$8,условия!$8:$8,"&gt;="&amp;ADY$8))</f>
        <v>10584</v>
      </c>
      <c r="ADZ182" s="21">
        <f>IF(ADZ$8="",0,ADZ178*условия!$R61*SUMIFS(условия!57:57,условия!$7:$7,"&lt;="&amp;ADZ$8,условия!$8:$8,"&gt;="&amp;ADZ$8))</f>
        <v>10584</v>
      </c>
      <c r="AEA182" s="21">
        <f>IF(AEA$8="",0,AEA178*условия!$R61*SUMIFS(условия!57:57,условия!$7:$7,"&lt;="&amp;AEA$8,условия!$8:$8,"&gt;="&amp;AEA$8))</f>
        <v>10584</v>
      </c>
      <c r="AEB182" s="21">
        <f>IF(AEB$8="",0,AEB178*условия!$R61*SUMIFS(условия!57:57,условия!$7:$7,"&lt;="&amp;AEB$8,условия!$8:$8,"&gt;="&amp;AEB$8))</f>
        <v>10584</v>
      </c>
      <c r="AEC182" s="21">
        <f>IF(AEC$8="",0,AEC178*условия!$R61*SUMIFS(условия!57:57,условия!$7:$7,"&lt;="&amp;AEC$8,условия!$8:$8,"&gt;="&amp;AEC$8))</f>
        <v>10584</v>
      </c>
      <c r="AED182" s="21">
        <f>IF(AED$8="",0,AED178*условия!$R61*SUMIFS(условия!57:57,условия!$7:$7,"&lt;="&amp;AED$8,условия!$8:$8,"&gt;="&amp;AED$8))</f>
        <v>17388</v>
      </c>
      <c r="AEE182" s="21">
        <f>IF(AEE$8="",0,AEE178*условия!$R61*SUMIFS(условия!57:57,условия!$7:$7,"&lt;="&amp;AEE$8,условия!$8:$8,"&gt;="&amp;AEE$8))</f>
        <v>17388</v>
      </c>
      <c r="AEF182" s="21">
        <f>IF(AEF$8="",0,AEF178*условия!$R61*SUMIFS(условия!57:57,условия!$7:$7,"&lt;="&amp;AEF$8,условия!$8:$8,"&gt;="&amp;AEF$8))</f>
        <v>17388</v>
      </c>
      <c r="AEG182" s="21">
        <f>IF(AEG$8="",0,AEG178*условия!$R61*SUMIFS(условия!57:57,условия!$7:$7,"&lt;="&amp;AEG$8,условия!$8:$8,"&gt;="&amp;AEG$8))</f>
        <v>17388</v>
      </c>
      <c r="AEH182" s="21">
        <f>IF(AEH$8="",0,AEH178*условия!$R61*SUMIFS(условия!57:57,условия!$7:$7,"&lt;="&amp;AEH$8,условия!$8:$8,"&gt;="&amp;AEH$8))</f>
        <v>17388</v>
      </c>
      <c r="AEI182" s="21">
        <f>IF(AEI$8="",0,AEI178*условия!$R61*SUMIFS(условия!57:57,условия!$7:$7,"&lt;="&amp;AEI$8,условия!$8:$8,"&gt;="&amp;AEI$8))</f>
        <v>17388</v>
      </c>
      <c r="AEJ182" s="21">
        <f>IF(AEJ$8="",0,AEJ178*условия!$R61*SUMIFS(условия!57:57,условия!$7:$7,"&lt;="&amp;AEJ$8,условия!$8:$8,"&gt;="&amp;AEJ$8))</f>
        <v>17388</v>
      </c>
      <c r="AEK182" s="21">
        <f>IF(AEK$8="",0,AEK178*условия!$R61*SUMIFS(условия!57:57,условия!$7:$7,"&lt;="&amp;AEK$8,условия!$8:$8,"&gt;="&amp;AEK$8))</f>
        <v>17388</v>
      </c>
      <c r="AEL182" s="21">
        <f>IF(AEL$8="",0,AEL178*условия!$R61*SUMIFS(условия!57:57,условия!$7:$7,"&lt;="&amp;AEL$8,условия!$8:$8,"&gt;="&amp;AEL$8))</f>
        <v>17388</v>
      </c>
      <c r="AEM182" s="21">
        <f>IF(AEM$8="",0,AEM178*условия!$R61*SUMIFS(условия!57:57,условия!$7:$7,"&lt;="&amp;AEM$8,условия!$8:$8,"&gt;="&amp;AEM$8))</f>
        <v>17388</v>
      </c>
      <c r="AEN182" s="21">
        <f>IF(AEN$8="",0,AEN178*условия!$R61*SUMIFS(условия!57:57,условия!$7:$7,"&lt;="&amp;AEN$8,условия!$8:$8,"&gt;="&amp;AEN$8))</f>
        <v>17388</v>
      </c>
      <c r="AEO182" s="21">
        <f>IF(AEO$8="",0,AEO178*условия!$R61*SUMIFS(условия!57:57,условия!$7:$7,"&lt;="&amp;AEO$8,условия!$8:$8,"&gt;="&amp;AEO$8))</f>
        <v>17388</v>
      </c>
      <c r="AEP182" s="21">
        <f>IF(AEP$8="",0,AEP178*условия!$R61*SUMIFS(условия!57:57,условия!$7:$7,"&lt;="&amp;AEP$8,условия!$8:$8,"&gt;="&amp;AEP$8))</f>
        <v>17388</v>
      </c>
      <c r="AEQ182" s="21">
        <f>IF(AEQ$8="",0,AEQ178*условия!$R61*SUMIFS(условия!57:57,условия!$7:$7,"&lt;="&amp;AEQ$8,условия!$8:$8,"&gt;="&amp;AEQ$8))</f>
        <v>17388</v>
      </c>
      <c r="AER182" s="21">
        <f>IF(AER$8="",0,AER178*условия!$R61*SUMIFS(условия!57:57,условия!$7:$7,"&lt;="&amp;AER$8,условия!$8:$8,"&gt;="&amp;AER$8))</f>
        <v>17388</v>
      </c>
      <c r="AES182" s="21">
        <f>IF(AES$8="",0,AES178*условия!$R61*SUMIFS(условия!57:57,условия!$7:$7,"&lt;="&amp;AES$8,условия!$8:$8,"&gt;="&amp;AES$8))</f>
        <v>17388</v>
      </c>
      <c r="AET182" s="21">
        <f>IF(AET$8="",0,AET178*условия!$R61*SUMIFS(условия!57:57,условия!$7:$7,"&lt;="&amp;AET$8,условия!$8:$8,"&gt;="&amp;AET$8))</f>
        <v>17388</v>
      </c>
      <c r="AEU182" s="21">
        <f>IF(AEU$8="",0,AEU178*условия!$R61*SUMIFS(условия!57:57,условия!$7:$7,"&lt;="&amp;AEU$8,условия!$8:$8,"&gt;="&amp;AEU$8))</f>
        <v>17388</v>
      </c>
      <c r="AEV182" s="21">
        <f>IF(AEV$8="",0,AEV178*условия!$R61*SUMIFS(условия!57:57,условия!$7:$7,"&lt;="&amp;AEV$8,условия!$8:$8,"&gt;="&amp;AEV$8))</f>
        <v>17388</v>
      </c>
      <c r="AEW182" s="21">
        <f>IF(AEW$8="",0,AEW178*условия!$R61*SUMIFS(условия!57:57,условия!$7:$7,"&lt;="&amp;AEW$8,условия!$8:$8,"&gt;="&amp;AEW$8))</f>
        <v>17388</v>
      </c>
      <c r="AEX182" s="21">
        <f>IF(AEX$8="",0,AEX178*условия!$R61*SUMIFS(условия!57:57,условия!$7:$7,"&lt;="&amp;AEX$8,условия!$8:$8,"&gt;="&amp;AEX$8))</f>
        <v>17388</v>
      </c>
      <c r="AEY182" s="21">
        <f>IF(AEY$8="",0,AEY178*условия!$R61*SUMIFS(условия!57:57,условия!$7:$7,"&lt;="&amp;AEY$8,условия!$8:$8,"&gt;="&amp;AEY$8))</f>
        <v>17388</v>
      </c>
      <c r="AEZ182" s="21">
        <f>IF(AEZ$8="",0,AEZ178*условия!$R61*SUMIFS(условия!57:57,условия!$7:$7,"&lt;="&amp;AEZ$8,условия!$8:$8,"&gt;="&amp;AEZ$8))</f>
        <v>17388</v>
      </c>
      <c r="AFA182" s="21">
        <f>IF(AFA$8="",0,AFA178*условия!$R61*SUMIFS(условия!57:57,условия!$7:$7,"&lt;="&amp;AFA$8,условия!$8:$8,"&gt;="&amp;AFA$8))</f>
        <v>17388</v>
      </c>
      <c r="AFB182" s="21">
        <f>IF(AFB$8="",0,AFB178*условия!$R61*SUMIFS(условия!57:57,условия!$7:$7,"&lt;="&amp;AFB$8,условия!$8:$8,"&gt;="&amp;AFB$8))</f>
        <v>17388</v>
      </c>
      <c r="AFC182" s="21">
        <f>IF(AFC$8="",0,AFC178*условия!$R61*SUMIFS(условия!57:57,условия!$7:$7,"&lt;="&amp;AFC$8,условия!$8:$8,"&gt;="&amp;AFC$8))</f>
        <v>17388</v>
      </c>
      <c r="AFD182" s="21">
        <f>IF(AFD$8="",0,AFD178*условия!$R61*SUMIFS(условия!57:57,условия!$7:$7,"&lt;="&amp;AFD$8,условия!$8:$8,"&gt;="&amp;AFD$8))</f>
        <v>17388</v>
      </c>
      <c r="AFE182" s="21">
        <f>IF(AFE$8="",0,AFE178*условия!$R61*SUMIFS(условия!57:57,условия!$7:$7,"&lt;="&amp;AFE$8,условия!$8:$8,"&gt;="&amp;AFE$8))</f>
        <v>17388</v>
      </c>
      <c r="AFF182" s="21">
        <f>IF(AFF$8="",0,AFF178*условия!$R61*SUMIFS(условия!57:57,условия!$7:$7,"&lt;="&amp;AFF$8,условия!$8:$8,"&gt;="&amp;AFF$8))</f>
        <v>17388</v>
      </c>
      <c r="AFG182" s="21">
        <f>IF(AFG$8="",0,AFG178*условия!$R61*SUMIFS(условия!57:57,условия!$7:$7,"&lt;="&amp;AFG$8,условия!$8:$8,"&gt;="&amp;AFG$8))</f>
        <v>17388</v>
      </c>
    </row>
    <row r="183" spans="1:839" s="42" customFormat="1" ht="6" customHeight="1" x14ac:dyDescent="0.25">
      <c r="A183" s="21"/>
      <c r="B183" s="21"/>
      <c r="C183" s="21"/>
      <c r="D183" s="55"/>
      <c r="E183" s="21"/>
      <c r="F183" s="21"/>
      <c r="G183" s="21"/>
      <c r="H183" s="21"/>
      <c r="I183" s="21"/>
      <c r="J183" s="21"/>
      <c r="K183" s="41"/>
      <c r="L183" s="21"/>
      <c r="M183" s="21"/>
      <c r="N183" s="21"/>
      <c r="O183" s="21"/>
      <c r="P183" s="21"/>
      <c r="Q183" s="4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1"/>
      <c r="IW183" s="21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1"/>
      <c r="JL183" s="21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1"/>
      <c r="KJ183" s="21"/>
      <c r="KK183" s="21"/>
      <c r="KL183" s="21"/>
      <c r="KM183" s="21"/>
      <c r="KN183" s="21"/>
      <c r="KO183" s="21"/>
      <c r="KP183" s="21"/>
      <c r="KQ183" s="21"/>
      <c r="KR183" s="21"/>
      <c r="KS183" s="21"/>
      <c r="KT183" s="21"/>
      <c r="KU183" s="21"/>
      <c r="KV183" s="21"/>
      <c r="KW183" s="21"/>
      <c r="KX183" s="21"/>
      <c r="KY183" s="21"/>
      <c r="KZ183" s="21"/>
      <c r="LA183" s="21"/>
      <c r="LB183" s="21"/>
      <c r="LC183" s="21"/>
      <c r="LD183" s="21"/>
      <c r="LE183" s="21"/>
      <c r="LF183" s="21"/>
      <c r="LG183" s="21"/>
      <c r="LH183" s="21"/>
      <c r="LI183" s="21"/>
      <c r="LJ183" s="21"/>
      <c r="LK183" s="21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1"/>
      <c r="MO183" s="21"/>
      <c r="MP183" s="21"/>
      <c r="MQ183" s="21"/>
      <c r="MR183" s="21"/>
      <c r="MS183" s="21"/>
      <c r="MT183" s="21"/>
      <c r="MU183" s="21"/>
      <c r="MV183" s="21"/>
      <c r="MW183" s="21"/>
      <c r="MX183" s="21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1"/>
      <c r="NS183" s="21"/>
      <c r="NT183" s="21"/>
      <c r="NU183" s="21"/>
      <c r="NV183" s="21"/>
      <c r="NW183" s="21"/>
      <c r="NX183" s="21"/>
      <c r="NY183" s="21"/>
      <c r="NZ183" s="21"/>
      <c r="OA183" s="21"/>
      <c r="OB183" s="21"/>
      <c r="OC183" s="21"/>
      <c r="OD183" s="21"/>
      <c r="OE183" s="21"/>
      <c r="OF183" s="21"/>
      <c r="OG183" s="21"/>
      <c r="OH183" s="21"/>
      <c r="OI183" s="21"/>
      <c r="OJ183" s="21"/>
      <c r="OK183" s="21"/>
      <c r="OL183" s="21"/>
      <c r="OM183" s="21"/>
      <c r="ON183" s="21"/>
      <c r="OO183" s="21"/>
      <c r="OP183" s="21"/>
      <c r="OQ183" s="21"/>
      <c r="OR183" s="21"/>
      <c r="OS183" s="21"/>
      <c r="OT183" s="21"/>
      <c r="OU183" s="21"/>
      <c r="OV183" s="21"/>
      <c r="OW183" s="21"/>
      <c r="OX183" s="21"/>
      <c r="OY183" s="21"/>
      <c r="OZ183" s="21"/>
      <c r="PA183" s="21"/>
      <c r="PB183" s="21"/>
      <c r="PC183" s="21"/>
      <c r="PD183" s="21"/>
      <c r="PE183" s="21"/>
      <c r="PF183" s="21"/>
      <c r="PG183" s="21"/>
      <c r="PH183" s="21"/>
      <c r="PI183" s="21"/>
      <c r="PJ183" s="21"/>
      <c r="PK183" s="21"/>
      <c r="PL183" s="21"/>
      <c r="PM183" s="21"/>
      <c r="PN183" s="21"/>
      <c r="PO183" s="21"/>
      <c r="PP183" s="21"/>
      <c r="PQ183" s="21"/>
      <c r="PR183" s="21"/>
      <c r="PS183" s="21"/>
      <c r="PT183" s="21"/>
      <c r="PU183" s="21"/>
      <c r="PV183" s="21"/>
      <c r="PW183" s="21"/>
      <c r="PX183" s="21"/>
      <c r="PY183" s="21"/>
      <c r="PZ183" s="21"/>
      <c r="QA183" s="21"/>
      <c r="QB183" s="21"/>
      <c r="QC183" s="21"/>
      <c r="QD183" s="21"/>
      <c r="QE183" s="21"/>
      <c r="QF183" s="21"/>
      <c r="QG183" s="21"/>
      <c r="QH183" s="21"/>
      <c r="QI183" s="21"/>
      <c r="QJ183" s="21"/>
      <c r="QK183" s="21"/>
      <c r="QL183" s="21"/>
      <c r="QM183" s="21"/>
      <c r="QN183" s="21"/>
      <c r="QO183" s="21"/>
      <c r="QP183" s="21"/>
      <c r="QQ183" s="21"/>
      <c r="QR183" s="21"/>
      <c r="QS183" s="21"/>
      <c r="QT183" s="21"/>
      <c r="QU183" s="21"/>
      <c r="QV183" s="21"/>
      <c r="QW183" s="21"/>
      <c r="QX183" s="21"/>
      <c r="QY183" s="21"/>
      <c r="QZ183" s="21"/>
      <c r="RA183" s="21"/>
      <c r="RB183" s="21"/>
      <c r="RC183" s="21"/>
      <c r="RD183" s="21"/>
      <c r="RE183" s="21"/>
      <c r="RF183" s="21"/>
      <c r="RG183" s="21"/>
      <c r="RH183" s="21"/>
      <c r="RI183" s="21"/>
      <c r="RJ183" s="21"/>
      <c r="RK183" s="21"/>
      <c r="RL183" s="21"/>
      <c r="RM183" s="21"/>
      <c r="RN183" s="21"/>
      <c r="RO183" s="21"/>
      <c r="RP183" s="21"/>
      <c r="RQ183" s="21"/>
      <c r="RR183" s="21"/>
      <c r="RS183" s="21"/>
      <c r="RT183" s="21"/>
      <c r="RU183" s="21"/>
      <c r="RV183" s="21"/>
      <c r="RW183" s="21"/>
      <c r="RX183" s="21"/>
      <c r="RY183" s="21"/>
      <c r="RZ183" s="21"/>
      <c r="SA183" s="21"/>
      <c r="SB183" s="21"/>
      <c r="SC183" s="21"/>
      <c r="SD183" s="21"/>
      <c r="SE183" s="21"/>
      <c r="SF183" s="21"/>
      <c r="SG183" s="21"/>
      <c r="SH183" s="21"/>
      <c r="SI183" s="21"/>
      <c r="SJ183" s="21"/>
      <c r="SK183" s="21"/>
      <c r="SL183" s="21"/>
      <c r="SM183" s="21"/>
      <c r="SN183" s="21"/>
      <c r="SO183" s="21"/>
      <c r="SP183" s="21"/>
      <c r="SQ183" s="21"/>
      <c r="SR183" s="21"/>
      <c r="SS183" s="21"/>
      <c r="ST183" s="21"/>
      <c r="SU183" s="21"/>
      <c r="SV183" s="21"/>
      <c r="SW183" s="21"/>
      <c r="SX183" s="21"/>
      <c r="SY183" s="21"/>
      <c r="SZ183" s="21"/>
      <c r="TA183" s="21"/>
      <c r="TB183" s="21"/>
      <c r="TC183" s="21"/>
      <c r="TD183" s="21"/>
      <c r="TE183" s="21"/>
      <c r="TF183" s="21"/>
      <c r="TG183" s="21"/>
      <c r="TH183" s="21"/>
      <c r="TI183" s="21"/>
      <c r="TJ183" s="21"/>
      <c r="TK183" s="21"/>
      <c r="TL183" s="21"/>
      <c r="TM183" s="21"/>
      <c r="TN183" s="21"/>
      <c r="TO183" s="21"/>
      <c r="TP183" s="21"/>
      <c r="TQ183" s="21"/>
      <c r="TR183" s="21"/>
      <c r="TS183" s="21"/>
      <c r="TT183" s="21"/>
      <c r="TU183" s="21"/>
      <c r="TV183" s="21"/>
      <c r="TW183" s="21"/>
      <c r="TX183" s="21"/>
      <c r="TY183" s="21"/>
      <c r="TZ183" s="21"/>
      <c r="UA183" s="21"/>
      <c r="UB183" s="21"/>
      <c r="UC183" s="21"/>
      <c r="UD183" s="21"/>
      <c r="UE183" s="21"/>
      <c r="UF183" s="21"/>
      <c r="UG183" s="21"/>
      <c r="UH183" s="21"/>
      <c r="UI183" s="21"/>
      <c r="UJ183" s="21"/>
      <c r="UK183" s="21"/>
      <c r="UL183" s="21"/>
      <c r="UM183" s="21"/>
      <c r="UN183" s="21"/>
      <c r="UO183" s="21"/>
      <c r="UP183" s="21"/>
      <c r="UQ183" s="21"/>
      <c r="UR183" s="21"/>
      <c r="US183" s="21"/>
      <c r="UT183" s="21"/>
      <c r="UU183" s="21"/>
      <c r="UV183" s="21"/>
      <c r="UW183" s="21"/>
      <c r="UX183" s="21"/>
      <c r="UY183" s="21"/>
      <c r="UZ183" s="21"/>
      <c r="VA183" s="21"/>
      <c r="VB183" s="21"/>
      <c r="VC183" s="21"/>
      <c r="VD183" s="21"/>
      <c r="VE183" s="21"/>
      <c r="VF183" s="21"/>
      <c r="VG183" s="21"/>
      <c r="VH183" s="21"/>
      <c r="VI183" s="21"/>
      <c r="VJ183" s="21"/>
      <c r="VK183" s="21"/>
      <c r="VL183" s="21"/>
      <c r="VM183" s="21"/>
      <c r="VN183" s="21"/>
      <c r="VO183" s="21"/>
      <c r="VP183" s="21"/>
      <c r="VQ183" s="21"/>
      <c r="VR183" s="21"/>
      <c r="VS183" s="21"/>
      <c r="VT183" s="21"/>
      <c r="VU183" s="21"/>
      <c r="VV183" s="21"/>
      <c r="VW183" s="21"/>
      <c r="VX183" s="21"/>
      <c r="VY183" s="21"/>
      <c r="VZ183" s="21"/>
      <c r="WA183" s="21"/>
      <c r="WB183" s="21"/>
      <c r="WC183" s="21"/>
      <c r="WD183" s="21"/>
      <c r="WE183" s="21"/>
      <c r="WF183" s="21"/>
      <c r="WG183" s="21"/>
      <c r="WH183" s="21"/>
      <c r="WI183" s="21"/>
      <c r="WJ183" s="21"/>
      <c r="WK183" s="21"/>
      <c r="WL183" s="21"/>
      <c r="WM183" s="21"/>
      <c r="WN183" s="21"/>
      <c r="WO183" s="21"/>
      <c r="WP183" s="21"/>
      <c r="WQ183" s="21"/>
      <c r="WR183" s="21"/>
      <c r="WS183" s="21"/>
      <c r="WT183" s="21"/>
      <c r="WU183" s="21"/>
      <c r="WV183" s="21"/>
      <c r="WW183" s="21"/>
      <c r="WX183" s="21"/>
      <c r="WY183" s="21"/>
      <c r="WZ183" s="21"/>
      <c r="XA183" s="21"/>
      <c r="XB183" s="21"/>
      <c r="XC183" s="21"/>
      <c r="XD183" s="21"/>
      <c r="XE183" s="21"/>
      <c r="XF183" s="21"/>
      <c r="XG183" s="21"/>
      <c r="XH183" s="21"/>
      <c r="XI183" s="21"/>
      <c r="XJ183" s="21"/>
      <c r="XK183" s="21"/>
      <c r="XL183" s="21"/>
      <c r="XM183" s="21"/>
      <c r="XN183" s="21"/>
      <c r="XO183" s="21"/>
      <c r="XP183" s="21"/>
      <c r="XQ183" s="21"/>
      <c r="XR183" s="21"/>
      <c r="XS183" s="21"/>
      <c r="XT183" s="21"/>
      <c r="XU183" s="21"/>
      <c r="XV183" s="21"/>
      <c r="XW183" s="21"/>
      <c r="XX183" s="21"/>
      <c r="XY183" s="21"/>
      <c r="XZ183" s="21"/>
      <c r="YA183" s="21"/>
      <c r="YB183" s="21"/>
      <c r="YC183" s="21"/>
      <c r="YD183" s="21"/>
      <c r="YE183" s="21"/>
      <c r="YF183" s="21"/>
      <c r="YG183" s="21"/>
      <c r="YH183" s="21"/>
      <c r="YI183" s="21"/>
      <c r="YJ183" s="21"/>
      <c r="YK183" s="21"/>
      <c r="YL183" s="21"/>
      <c r="YM183" s="21"/>
      <c r="YN183" s="21"/>
      <c r="YO183" s="21"/>
      <c r="YP183" s="21"/>
      <c r="YQ183" s="21"/>
      <c r="YR183" s="21"/>
      <c r="YS183" s="21"/>
      <c r="YT183" s="21"/>
      <c r="YU183" s="21"/>
      <c r="YV183" s="21"/>
      <c r="YW183" s="21"/>
      <c r="YX183" s="21"/>
      <c r="YY183" s="21"/>
      <c r="YZ183" s="21"/>
      <c r="ZA183" s="21"/>
      <c r="ZB183" s="21"/>
      <c r="ZC183" s="21"/>
      <c r="ZD183" s="21"/>
      <c r="ZE183" s="21"/>
      <c r="ZF183" s="21"/>
      <c r="ZG183" s="21"/>
      <c r="ZH183" s="21"/>
      <c r="ZI183" s="21"/>
      <c r="ZJ183" s="21"/>
      <c r="ZK183" s="21"/>
      <c r="ZL183" s="21"/>
      <c r="ZM183" s="21"/>
      <c r="ZN183" s="21"/>
      <c r="ZO183" s="21"/>
      <c r="ZP183" s="21"/>
      <c r="ZQ183" s="21"/>
      <c r="ZR183" s="21"/>
      <c r="ZS183" s="21"/>
      <c r="ZT183" s="21"/>
      <c r="ZU183" s="21"/>
      <c r="ZV183" s="21"/>
      <c r="ZW183" s="21"/>
      <c r="ZX183" s="21"/>
      <c r="ZY183" s="21"/>
      <c r="ZZ183" s="21"/>
      <c r="AAA183" s="21"/>
      <c r="AAB183" s="21"/>
      <c r="AAC183" s="21"/>
      <c r="AAD183" s="21"/>
      <c r="AAE183" s="21"/>
      <c r="AAF183" s="21"/>
      <c r="AAG183" s="21"/>
      <c r="AAH183" s="21"/>
      <c r="AAI183" s="21"/>
      <c r="AAJ183" s="21"/>
      <c r="AAK183" s="21"/>
      <c r="AAL183" s="21"/>
      <c r="AAM183" s="21"/>
      <c r="AAN183" s="21"/>
      <c r="AAO183" s="21"/>
      <c r="AAP183" s="21"/>
      <c r="AAQ183" s="21"/>
      <c r="AAR183" s="21"/>
      <c r="AAS183" s="21"/>
      <c r="AAT183" s="21"/>
      <c r="AAU183" s="21"/>
      <c r="AAV183" s="21"/>
      <c r="AAW183" s="21"/>
      <c r="AAX183" s="21"/>
      <c r="AAY183" s="21"/>
      <c r="AAZ183" s="21"/>
      <c r="ABA183" s="21"/>
      <c r="ABB183" s="21"/>
      <c r="ABC183" s="21"/>
      <c r="ABD183" s="21"/>
      <c r="ABE183" s="21"/>
      <c r="ABF183" s="21"/>
      <c r="ABG183" s="21"/>
      <c r="ABH183" s="21"/>
      <c r="ABI183" s="21"/>
      <c r="ABJ183" s="21"/>
      <c r="ABK183" s="21"/>
      <c r="ABL183" s="21"/>
      <c r="ABM183" s="21"/>
      <c r="ABN183" s="21"/>
      <c r="ABO183" s="21"/>
      <c r="ABP183" s="21"/>
      <c r="ABQ183" s="21"/>
      <c r="ABR183" s="21"/>
      <c r="ABS183" s="21"/>
      <c r="ABT183" s="21"/>
      <c r="ABU183" s="21"/>
      <c r="ABV183" s="21"/>
      <c r="ABW183" s="21"/>
      <c r="ABX183" s="21"/>
      <c r="ABY183" s="21"/>
      <c r="ABZ183" s="21"/>
      <c r="ACA183" s="21"/>
      <c r="ACB183" s="21"/>
      <c r="ACC183" s="21"/>
      <c r="ACD183" s="21"/>
      <c r="ACE183" s="21"/>
      <c r="ACF183" s="21"/>
      <c r="ACG183" s="21"/>
      <c r="ACH183" s="21"/>
      <c r="ACI183" s="21"/>
      <c r="ACJ183" s="21"/>
      <c r="ACK183" s="21"/>
      <c r="ACL183" s="21"/>
      <c r="ACM183" s="21"/>
      <c r="ACN183" s="21"/>
      <c r="ACO183" s="21"/>
      <c r="ACP183" s="21"/>
      <c r="ACQ183" s="21"/>
      <c r="ACR183" s="21"/>
      <c r="ACS183" s="21"/>
      <c r="ACT183" s="21"/>
      <c r="ACU183" s="21"/>
      <c r="ACV183" s="21"/>
      <c r="ACW183" s="21"/>
      <c r="ACX183" s="21"/>
      <c r="ACY183" s="21"/>
      <c r="ACZ183" s="21"/>
      <c r="ADA183" s="21"/>
      <c r="ADB183" s="21"/>
      <c r="ADC183" s="21"/>
      <c r="ADD183" s="21"/>
      <c r="ADE183" s="21"/>
      <c r="ADF183" s="21"/>
      <c r="ADG183" s="21"/>
      <c r="ADH183" s="21"/>
      <c r="ADI183" s="21"/>
      <c r="ADJ183" s="21"/>
      <c r="ADK183" s="21"/>
      <c r="ADL183" s="21"/>
      <c r="ADM183" s="21"/>
      <c r="ADN183" s="21"/>
      <c r="ADO183" s="21"/>
      <c r="ADP183" s="21"/>
      <c r="ADQ183" s="21"/>
      <c r="ADR183" s="21"/>
      <c r="ADS183" s="21"/>
      <c r="ADT183" s="21"/>
      <c r="ADU183" s="21"/>
      <c r="ADV183" s="21"/>
      <c r="ADW183" s="21"/>
      <c r="ADX183" s="21"/>
      <c r="ADY183" s="21"/>
      <c r="ADZ183" s="21"/>
      <c r="AEA183" s="21"/>
      <c r="AEB183" s="21"/>
      <c r="AEC183" s="21"/>
      <c r="AED183" s="21"/>
      <c r="AEE183" s="21"/>
      <c r="AEF183" s="21"/>
      <c r="AEG183" s="21"/>
      <c r="AEH183" s="21"/>
      <c r="AEI183" s="21"/>
      <c r="AEJ183" s="21"/>
      <c r="AEK183" s="21"/>
      <c r="AEL183" s="21"/>
      <c r="AEM183" s="21"/>
      <c r="AEN183" s="21"/>
      <c r="AEO183" s="21"/>
      <c r="AEP183" s="21"/>
      <c r="AEQ183" s="21"/>
      <c r="AER183" s="21"/>
      <c r="AES183" s="21"/>
      <c r="AET183" s="21"/>
      <c r="AEU183" s="21"/>
      <c r="AEV183" s="21"/>
      <c r="AEW183" s="21"/>
      <c r="AEX183" s="21"/>
      <c r="AEY183" s="21"/>
      <c r="AEZ183" s="21"/>
      <c r="AFA183" s="21"/>
      <c r="AFB183" s="21"/>
      <c r="AFC183" s="21"/>
      <c r="AFD183" s="21"/>
      <c r="AFE183" s="21"/>
      <c r="AFF183" s="21"/>
      <c r="AFG183" s="21"/>
    </row>
    <row r="184" spans="1:839" s="42" customFormat="1" x14ac:dyDescent="0.25">
      <c r="A184" s="21"/>
      <c r="B184" s="21"/>
      <c r="C184" s="21"/>
      <c r="D184" s="55"/>
      <c r="E184" s="21" t="str">
        <f>структура!$G$60</f>
        <v>даты перехода безвозвр. займов в просроч. займы</v>
      </c>
      <c r="F184" s="21"/>
      <c r="G184" s="21" t="str">
        <f>структура!$J$10</f>
        <v>повторный заем</v>
      </c>
      <c r="H184" s="21"/>
      <c r="I184" s="21" t="str">
        <f>IF($E184="","",INDEX(структура!$H$10:$H$153,SUMIFS(структура!$C$10:$C$153,структура!$G$10:$G$153,$E184)))</f>
        <v>дата</v>
      </c>
      <c r="J184" s="21"/>
      <c r="K184" s="41"/>
      <c r="L184" s="21"/>
      <c r="M184" s="21"/>
      <c r="N184" s="21"/>
      <c r="O184" s="21"/>
      <c r="P184" s="21"/>
      <c r="Q184" s="41"/>
      <c r="R184" s="13">
        <f>IF(R$8="",0,R$8+SUMIFS(условия!55:55,условия!$7:$7,"&lt;="&amp;R$8,условия!$8:$8,"&gt;="&amp;R$8))</f>
        <v>44398</v>
      </c>
      <c r="S184" s="13">
        <f>IF(S$8="",0,S$8+SUMIFS(условия!55:55,условия!$7:$7,"&lt;="&amp;S$8,условия!$8:$8,"&gt;="&amp;S$8))</f>
        <v>44399</v>
      </c>
      <c r="T184" s="13">
        <f>IF(T$8="",0,T$8+SUMIFS(условия!55:55,условия!$7:$7,"&lt;="&amp;T$8,условия!$8:$8,"&gt;="&amp;T$8))</f>
        <v>44400</v>
      </c>
      <c r="U184" s="13">
        <f>IF(U$8="",0,U$8+SUMIFS(условия!55:55,условия!$7:$7,"&lt;="&amp;U$8,условия!$8:$8,"&gt;="&amp;U$8))</f>
        <v>44401</v>
      </c>
      <c r="V184" s="13">
        <f>IF(V$8="",0,V$8+SUMIFS(условия!55:55,условия!$7:$7,"&lt;="&amp;V$8,условия!$8:$8,"&gt;="&amp;V$8))</f>
        <v>44402</v>
      </c>
      <c r="W184" s="13">
        <f>IF(W$8="",0,W$8+SUMIFS(условия!55:55,условия!$7:$7,"&lt;="&amp;W$8,условия!$8:$8,"&gt;="&amp;W$8))</f>
        <v>44403</v>
      </c>
      <c r="X184" s="13">
        <f>IF(X$8="",0,X$8+SUMIFS(условия!55:55,условия!$7:$7,"&lt;="&amp;X$8,условия!$8:$8,"&gt;="&amp;X$8))</f>
        <v>44404</v>
      </c>
      <c r="Y184" s="13">
        <f>IF(Y$8="",0,Y$8+SUMIFS(условия!55:55,условия!$7:$7,"&lt;="&amp;Y$8,условия!$8:$8,"&gt;="&amp;Y$8))</f>
        <v>44405</v>
      </c>
      <c r="Z184" s="13">
        <f>IF(Z$8="",0,Z$8+SUMIFS(условия!55:55,условия!$7:$7,"&lt;="&amp;Z$8,условия!$8:$8,"&gt;="&amp;Z$8))</f>
        <v>44406</v>
      </c>
      <c r="AA184" s="13">
        <f>IF(AA$8="",0,AA$8+SUMIFS(условия!55:55,условия!$7:$7,"&lt;="&amp;AA$8,условия!$8:$8,"&gt;="&amp;AA$8))</f>
        <v>44407</v>
      </c>
      <c r="AB184" s="13">
        <f>IF(AB$8="",0,AB$8+SUMIFS(условия!55:55,условия!$7:$7,"&lt;="&amp;AB$8,условия!$8:$8,"&gt;="&amp;AB$8))</f>
        <v>44408</v>
      </c>
      <c r="AC184" s="13">
        <f>IF(AC$8="",0,AC$8+SUMIFS(условия!55:55,условия!$7:$7,"&lt;="&amp;AC$8,условия!$8:$8,"&gt;="&amp;AC$8))</f>
        <v>44409</v>
      </c>
      <c r="AD184" s="13">
        <f>IF(AD$8="",0,AD$8+SUMIFS(условия!55:55,условия!$7:$7,"&lt;="&amp;AD$8,условия!$8:$8,"&gt;="&amp;AD$8))</f>
        <v>44410</v>
      </c>
      <c r="AE184" s="13">
        <f>IF(AE$8="",0,AE$8+SUMIFS(условия!55:55,условия!$7:$7,"&lt;="&amp;AE$8,условия!$8:$8,"&gt;="&amp;AE$8))</f>
        <v>44411</v>
      </c>
      <c r="AF184" s="13">
        <f>IF(AF$8="",0,AF$8+SUMIFS(условия!55:55,условия!$7:$7,"&lt;="&amp;AF$8,условия!$8:$8,"&gt;="&amp;AF$8))</f>
        <v>44412</v>
      </c>
      <c r="AG184" s="13">
        <f>IF(AG$8="",0,AG$8+SUMIFS(условия!55:55,условия!$7:$7,"&lt;="&amp;AG$8,условия!$8:$8,"&gt;="&amp;AG$8))</f>
        <v>44413</v>
      </c>
      <c r="AH184" s="13">
        <f>IF(AH$8="",0,AH$8+SUMIFS(условия!55:55,условия!$7:$7,"&lt;="&amp;AH$8,условия!$8:$8,"&gt;="&amp;AH$8))</f>
        <v>44414</v>
      </c>
      <c r="AI184" s="13">
        <f>IF(AI$8="",0,AI$8+SUMIFS(условия!55:55,условия!$7:$7,"&lt;="&amp;AI$8,условия!$8:$8,"&gt;="&amp;AI$8))</f>
        <v>44415</v>
      </c>
      <c r="AJ184" s="13">
        <f>IF(AJ$8="",0,AJ$8+SUMIFS(условия!55:55,условия!$7:$7,"&lt;="&amp;AJ$8,условия!$8:$8,"&gt;="&amp;AJ$8))</f>
        <v>44416</v>
      </c>
      <c r="AK184" s="13">
        <f>IF(AK$8="",0,AK$8+SUMIFS(условия!55:55,условия!$7:$7,"&lt;="&amp;AK$8,условия!$8:$8,"&gt;="&amp;AK$8))</f>
        <v>44417</v>
      </c>
      <c r="AL184" s="13">
        <f>IF(AL$8="",0,AL$8+SUMIFS(условия!55:55,условия!$7:$7,"&lt;="&amp;AL$8,условия!$8:$8,"&gt;="&amp;AL$8))</f>
        <v>44418</v>
      </c>
      <c r="AM184" s="13">
        <f>IF(AM$8="",0,AM$8+SUMIFS(условия!55:55,условия!$7:$7,"&lt;="&amp;AM$8,условия!$8:$8,"&gt;="&amp;AM$8))</f>
        <v>44419</v>
      </c>
      <c r="AN184" s="13">
        <f>IF(AN$8="",0,AN$8+SUMIFS(условия!55:55,условия!$7:$7,"&lt;="&amp;AN$8,условия!$8:$8,"&gt;="&amp;AN$8))</f>
        <v>44420</v>
      </c>
      <c r="AO184" s="13">
        <f>IF(AO$8="",0,AO$8+SUMIFS(условия!55:55,условия!$7:$7,"&lt;="&amp;AO$8,условия!$8:$8,"&gt;="&amp;AO$8))</f>
        <v>44421</v>
      </c>
      <c r="AP184" s="13">
        <f>IF(AP$8="",0,AP$8+SUMIFS(условия!55:55,условия!$7:$7,"&lt;="&amp;AP$8,условия!$8:$8,"&gt;="&amp;AP$8))</f>
        <v>44422</v>
      </c>
      <c r="AQ184" s="13">
        <f>IF(AQ$8="",0,AQ$8+SUMIFS(условия!55:55,условия!$7:$7,"&lt;="&amp;AQ$8,условия!$8:$8,"&gt;="&amp;AQ$8))</f>
        <v>44423</v>
      </c>
      <c r="AR184" s="13">
        <f>IF(AR$8="",0,AR$8+SUMIFS(условия!55:55,условия!$7:$7,"&lt;="&amp;AR$8,условия!$8:$8,"&gt;="&amp;AR$8))</f>
        <v>44424</v>
      </c>
      <c r="AS184" s="13">
        <f>IF(AS$8="",0,AS$8+SUMIFS(условия!55:55,условия!$7:$7,"&lt;="&amp;AS$8,условия!$8:$8,"&gt;="&amp;AS$8))</f>
        <v>44425</v>
      </c>
      <c r="AT184" s="13">
        <f>IF(AT$8="",0,AT$8+SUMIFS(условия!55:55,условия!$7:$7,"&lt;="&amp;AT$8,условия!$8:$8,"&gt;="&amp;AT$8))</f>
        <v>44426</v>
      </c>
      <c r="AU184" s="13">
        <f>IF(AU$8="",0,AU$8+SUMIFS(условия!55:55,условия!$7:$7,"&lt;="&amp;AU$8,условия!$8:$8,"&gt;="&amp;AU$8))</f>
        <v>44427</v>
      </c>
      <c r="AV184" s="13">
        <f>IF(AV$8="",0,AV$8+SUMIFS(условия!55:55,условия!$7:$7,"&lt;="&amp;AV$8,условия!$8:$8,"&gt;="&amp;AV$8))</f>
        <v>44428</v>
      </c>
      <c r="AW184" s="13">
        <f>IF(AW$8="",0,AW$8+SUMIFS(условия!55:55,условия!$7:$7,"&lt;="&amp;AW$8,условия!$8:$8,"&gt;="&amp;AW$8))</f>
        <v>44429</v>
      </c>
      <c r="AX184" s="13">
        <f>IF(AX$8="",0,AX$8+SUMIFS(условия!55:55,условия!$7:$7,"&lt;="&amp;AX$8,условия!$8:$8,"&gt;="&amp;AX$8))</f>
        <v>44430</v>
      </c>
      <c r="AY184" s="13">
        <f>IF(AY$8="",0,AY$8+SUMIFS(условия!55:55,условия!$7:$7,"&lt;="&amp;AY$8,условия!$8:$8,"&gt;="&amp;AY$8))</f>
        <v>44431</v>
      </c>
      <c r="AZ184" s="13">
        <f>IF(AZ$8="",0,AZ$8+SUMIFS(условия!55:55,условия!$7:$7,"&lt;="&amp;AZ$8,условия!$8:$8,"&gt;="&amp;AZ$8))</f>
        <v>44432</v>
      </c>
      <c r="BA184" s="13">
        <f>IF(BA$8="",0,BA$8+SUMIFS(условия!55:55,условия!$7:$7,"&lt;="&amp;BA$8,условия!$8:$8,"&gt;="&amp;BA$8))</f>
        <v>44433</v>
      </c>
      <c r="BB184" s="13">
        <f>IF(BB$8="",0,BB$8+SUMIFS(условия!55:55,условия!$7:$7,"&lt;="&amp;BB$8,условия!$8:$8,"&gt;="&amp;BB$8))</f>
        <v>44434</v>
      </c>
      <c r="BC184" s="13">
        <f>IF(BC$8="",0,BC$8+SUMIFS(условия!55:55,условия!$7:$7,"&lt;="&amp;BC$8,условия!$8:$8,"&gt;="&amp;BC$8))</f>
        <v>44435</v>
      </c>
      <c r="BD184" s="13">
        <f>IF(BD$8="",0,BD$8+SUMIFS(условия!55:55,условия!$7:$7,"&lt;="&amp;BD$8,условия!$8:$8,"&gt;="&amp;BD$8))</f>
        <v>44436</v>
      </c>
      <c r="BE184" s="13">
        <f>IF(BE$8="",0,BE$8+SUMIFS(условия!55:55,условия!$7:$7,"&lt;="&amp;BE$8,условия!$8:$8,"&gt;="&amp;BE$8))</f>
        <v>44437</v>
      </c>
      <c r="BF184" s="13">
        <f>IF(BF$8="",0,BF$8+SUMIFS(условия!55:55,условия!$7:$7,"&lt;="&amp;BF$8,условия!$8:$8,"&gt;="&amp;BF$8))</f>
        <v>44438</v>
      </c>
      <c r="BG184" s="13">
        <f>IF(BG$8="",0,BG$8+SUMIFS(условия!55:55,условия!$7:$7,"&lt;="&amp;BG$8,условия!$8:$8,"&gt;="&amp;BG$8))</f>
        <v>44439</v>
      </c>
      <c r="BH184" s="13">
        <f>IF(BH$8="",0,BH$8+SUMIFS(условия!55:55,условия!$7:$7,"&lt;="&amp;BH$8,условия!$8:$8,"&gt;="&amp;BH$8))</f>
        <v>44440</v>
      </c>
      <c r="BI184" s="13">
        <f>IF(BI$8="",0,BI$8+SUMIFS(условия!55:55,условия!$7:$7,"&lt;="&amp;BI$8,условия!$8:$8,"&gt;="&amp;BI$8))</f>
        <v>44441</v>
      </c>
      <c r="BJ184" s="13">
        <f>IF(BJ$8="",0,BJ$8+SUMIFS(условия!55:55,условия!$7:$7,"&lt;="&amp;BJ$8,условия!$8:$8,"&gt;="&amp;BJ$8))</f>
        <v>44442</v>
      </c>
      <c r="BK184" s="13">
        <f>IF(BK$8="",0,BK$8+SUMIFS(условия!55:55,условия!$7:$7,"&lt;="&amp;BK$8,условия!$8:$8,"&gt;="&amp;BK$8))</f>
        <v>44443</v>
      </c>
      <c r="BL184" s="13">
        <f>IF(BL$8="",0,BL$8+SUMIFS(условия!55:55,условия!$7:$7,"&lt;="&amp;BL$8,условия!$8:$8,"&gt;="&amp;BL$8))</f>
        <v>44444</v>
      </c>
      <c r="BM184" s="13">
        <f>IF(BM$8="",0,BM$8+SUMIFS(условия!55:55,условия!$7:$7,"&lt;="&amp;BM$8,условия!$8:$8,"&gt;="&amp;BM$8))</f>
        <v>44445</v>
      </c>
      <c r="BN184" s="13">
        <f>IF(BN$8="",0,BN$8+SUMIFS(условия!55:55,условия!$7:$7,"&lt;="&amp;BN$8,условия!$8:$8,"&gt;="&amp;BN$8))</f>
        <v>44446</v>
      </c>
      <c r="BO184" s="13">
        <f>IF(BO$8="",0,BO$8+SUMIFS(условия!55:55,условия!$7:$7,"&lt;="&amp;BO$8,условия!$8:$8,"&gt;="&amp;BO$8))</f>
        <v>44447</v>
      </c>
      <c r="BP184" s="13">
        <f>IF(BP$8="",0,BP$8+SUMIFS(условия!55:55,условия!$7:$7,"&lt;="&amp;BP$8,условия!$8:$8,"&gt;="&amp;BP$8))</f>
        <v>44448</v>
      </c>
      <c r="BQ184" s="13">
        <f>IF(BQ$8="",0,BQ$8+SUMIFS(условия!55:55,условия!$7:$7,"&lt;="&amp;BQ$8,условия!$8:$8,"&gt;="&amp;BQ$8))</f>
        <v>44449</v>
      </c>
      <c r="BR184" s="13">
        <f>IF(BR$8="",0,BR$8+SUMIFS(условия!55:55,условия!$7:$7,"&lt;="&amp;BR$8,условия!$8:$8,"&gt;="&amp;BR$8))</f>
        <v>44450</v>
      </c>
      <c r="BS184" s="13">
        <f>IF(BS$8="",0,BS$8+SUMIFS(условия!55:55,условия!$7:$7,"&lt;="&amp;BS$8,условия!$8:$8,"&gt;="&amp;BS$8))</f>
        <v>44451</v>
      </c>
      <c r="BT184" s="13">
        <f>IF(BT$8="",0,BT$8+SUMIFS(условия!55:55,условия!$7:$7,"&lt;="&amp;BT$8,условия!$8:$8,"&gt;="&amp;BT$8))</f>
        <v>44452</v>
      </c>
      <c r="BU184" s="13">
        <f>IF(BU$8="",0,BU$8+SUMIFS(условия!55:55,условия!$7:$7,"&lt;="&amp;BU$8,условия!$8:$8,"&gt;="&amp;BU$8))</f>
        <v>44453</v>
      </c>
      <c r="BV184" s="13">
        <f>IF(BV$8="",0,BV$8+SUMIFS(условия!55:55,условия!$7:$7,"&lt;="&amp;BV$8,условия!$8:$8,"&gt;="&amp;BV$8))</f>
        <v>44454</v>
      </c>
      <c r="BW184" s="13">
        <f>IF(BW$8="",0,BW$8+SUMIFS(условия!55:55,условия!$7:$7,"&lt;="&amp;BW$8,условия!$8:$8,"&gt;="&amp;BW$8))</f>
        <v>44455</v>
      </c>
      <c r="BX184" s="13">
        <f>IF(BX$8="",0,BX$8+SUMIFS(условия!55:55,условия!$7:$7,"&lt;="&amp;BX$8,условия!$8:$8,"&gt;="&amp;BX$8))</f>
        <v>44456</v>
      </c>
      <c r="BY184" s="13">
        <f>IF(BY$8="",0,BY$8+SUMIFS(условия!55:55,условия!$7:$7,"&lt;="&amp;BY$8,условия!$8:$8,"&gt;="&amp;BY$8))</f>
        <v>44457</v>
      </c>
      <c r="BZ184" s="13">
        <f>IF(BZ$8="",0,BZ$8+SUMIFS(условия!55:55,условия!$7:$7,"&lt;="&amp;BZ$8,условия!$8:$8,"&gt;="&amp;BZ$8))</f>
        <v>44458</v>
      </c>
      <c r="CA184" s="13">
        <f>IF(CA$8="",0,CA$8+SUMIFS(условия!55:55,условия!$7:$7,"&lt;="&amp;CA$8,условия!$8:$8,"&gt;="&amp;CA$8))</f>
        <v>44459</v>
      </c>
      <c r="CB184" s="13">
        <f>IF(CB$8="",0,CB$8+SUMIFS(условия!55:55,условия!$7:$7,"&lt;="&amp;CB$8,условия!$8:$8,"&gt;="&amp;CB$8))</f>
        <v>44460</v>
      </c>
      <c r="CC184" s="13">
        <f>IF(CC$8="",0,CC$8+SUMIFS(условия!55:55,условия!$7:$7,"&lt;="&amp;CC$8,условия!$8:$8,"&gt;="&amp;CC$8))</f>
        <v>44461</v>
      </c>
      <c r="CD184" s="13">
        <f>IF(CD$8="",0,CD$8+SUMIFS(условия!55:55,условия!$7:$7,"&lt;="&amp;CD$8,условия!$8:$8,"&gt;="&amp;CD$8))</f>
        <v>44462</v>
      </c>
      <c r="CE184" s="13">
        <f>IF(CE$8="",0,CE$8+SUMIFS(условия!55:55,условия!$7:$7,"&lt;="&amp;CE$8,условия!$8:$8,"&gt;="&amp;CE$8))</f>
        <v>44463</v>
      </c>
      <c r="CF184" s="13">
        <f>IF(CF$8="",0,CF$8+SUMIFS(условия!55:55,условия!$7:$7,"&lt;="&amp;CF$8,условия!$8:$8,"&gt;="&amp;CF$8))</f>
        <v>44464</v>
      </c>
      <c r="CG184" s="13">
        <f>IF(CG$8="",0,CG$8+SUMIFS(условия!55:55,условия!$7:$7,"&lt;="&amp;CG$8,условия!$8:$8,"&gt;="&amp;CG$8))</f>
        <v>44465</v>
      </c>
      <c r="CH184" s="13">
        <f>IF(CH$8="",0,CH$8+SUMIFS(условия!55:55,условия!$7:$7,"&lt;="&amp;CH$8,условия!$8:$8,"&gt;="&amp;CH$8))</f>
        <v>44466</v>
      </c>
      <c r="CI184" s="13">
        <f>IF(CI$8="",0,CI$8+SUMIFS(условия!55:55,условия!$7:$7,"&lt;="&amp;CI$8,условия!$8:$8,"&gt;="&amp;CI$8))</f>
        <v>44467</v>
      </c>
      <c r="CJ184" s="13">
        <f>IF(CJ$8="",0,CJ$8+SUMIFS(условия!55:55,условия!$7:$7,"&lt;="&amp;CJ$8,условия!$8:$8,"&gt;="&amp;CJ$8))</f>
        <v>44468</v>
      </c>
      <c r="CK184" s="13">
        <f>IF(CK$8="",0,CK$8+SUMIFS(условия!55:55,условия!$7:$7,"&lt;="&amp;CK$8,условия!$8:$8,"&gt;="&amp;CK$8))</f>
        <v>44469</v>
      </c>
      <c r="CL184" s="13">
        <f>IF(CL$8="",0,CL$8+SUMIFS(условия!55:55,условия!$7:$7,"&lt;="&amp;CL$8,условия!$8:$8,"&gt;="&amp;CL$8))</f>
        <v>44470</v>
      </c>
      <c r="CM184" s="13">
        <f>IF(CM$8="",0,CM$8+SUMIFS(условия!55:55,условия!$7:$7,"&lt;="&amp;CM$8,условия!$8:$8,"&gt;="&amp;CM$8))</f>
        <v>44471</v>
      </c>
      <c r="CN184" s="13">
        <f>IF(CN$8="",0,CN$8+SUMIFS(условия!55:55,условия!$7:$7,"&lt;="&amp;CN$8,условия!$8:$8,"&gt;="&amp;CN$8))</f>
        <v>44472</v>
      </c>
      <c r="CO184" s="13">
        <f>IF(CO$8="",0,CO$8+SUMIFS(условия!55:55,условия!$7:$7,"&lt;="&amp;CO$8,условия!$8:$8,"&gt;="&amp;CO$8))</f>
        <v>44473</v>
      </c>
      <c r="CP184" s="13">
        <f>IF(CP$8="",0,CP$8+SUMIFS(условия!55:55,условия!$7:$7,"&lt;="&amp;CP$8,условия!$8:$8,"&gt;="&amp;CP$8))</f>
        <v>44474</v>
      </c>
      <c r="CQ184" s="13">
        <f>IF(CQ$8="",0,CQ$8+SUMIFS(условия!55:55,условия!$7:$7,"&lt;="&amp;CQ$8,условия!$8:$8,"&gt;="&amp;CQ$8))</f>
        <v>44475</v>
      </c>
      <c r="CR184" s="13">
        <f>IF(CR$8="",0,CR$8+SUMIFS(условия!55:55,условия!$7:$7,"&lt;="&amp;CR$8,условия!$8:$8,"&gt;="&amp;CR$8))</f>
        <v>44476</v>
      </c>
      <c r="CS184" s="13">
        <f>IF(CS$8="",0,CS$8+SUMIFS(условия!55:55,условия!$7:$7,"&lt;="&amp;CS$8,условия!$8:$8,"&gt;="&amp;CS$8))</f>
        <v>44477</v>
      </c>
      <c r="CT184" s="13">
        <f>IF(CT$8="",0,CT$8+SUMIFS(условия!55:55,условия!$7:$7,"&lt;="&amp;CT$8,условия!$8:$8,"&gt;="&amp;CT$8))</f>
        <v>44478</v>
      </c>
      <c r="CU184" s="13">
        <f>IF(CU$8="",0,CU$8+SUMIFS(условия!55:55,условия!$7:$7,"&lt;="&amp;CU$8,условия!$8:$8,"&gt;="&amp;CU$8))</f>
        <v>44479</v>
      </c>
      <c r="CV184" s="13">
        <f>IF(CV$8="",0,CV$8+SUMIFS(условия!55:55,условия!$7:$7,"&lt;="&amp;CV$8,условия!$8:$8,"&gt;="&amp;CV$8))</f>
        <v>44480</v>
      </c>
      <c r="CW184" s="13">
        <f>IF(CW$8="",0,CW$8+SUMIFS(условия!55:55,условия!$7:$7,"&lt;="&amp;CW$8,условия!$8:$8,"&gt;="&amp;CW$8))</f>
        <v>44481</v>
      </c>
      <c r="CX184" s="13">
        <f>IF(CX$8="",0,CX$8+SUMIFS(условия!55:55,условия!$7:$7,"&lt;="&amp;CX$8,условия!$8:$8,"&gt;="&amp;CX$8))</f>
        <v>44482</v>
      </c>
      <c r="CY184" s="13">
        <f>IF(CY$8="",0,CY$8+SUMIFS(условия!55:55,условия!$7:$7,"&lt;="&amp;CY$8,условия!$8:$8,"&gt;="&amp;CY$8))</f>
        <v>44483</v>
      </c>
      <c r="CZ184" s="13">
        <f>IF(CZ$8="",0,CZ$8+SUMIFS(условия!55:55,условия!$7:$7,"&lt;="&amp;CZ$8,условия!$8:$8,"&gt;="&amp;CZ$8))</f>
        <v>44484</v>
      </c>
      <c r="DA184" s="13">
        <f>IF(DA$8="",0,DA$8+SUMIFS(условия!55:55,условия!$7:$7,"&lt;="&amp;DA$8,условия!$8:$8,"&gt;="&amp;DA$8))</f>
        <v>44485</v>
      </c>
      <c r="DB184" s="13">
        <f>IF(DB$8="",0,DB$8+SUMIFS(условия!55:55,условия!$7:$7,"&lt;="&amp;DB$8,условия!$8:$8,"&gt;="&amp;DB$8))</f>
        <v>44486</v>
      </c>
      <c r="DC184" s="13">
        <f>IF(DC$8="",0,DC$8+SUMIFS(условия!55:55,условия!$7:$7,"&lt;="&amp;DC$8,условия!$8:$8,"&gt;="&amp;DC$8))</f>
        <v>44487</v>
      </c>
      <c r="DD184" s="13">
        <f>IF(DD$8="",0,DD$8+SUMIFS(условия!55:55,условия!$7:$7,"&lt;="&amp;DD$8,условия!$8:$8,"&gt;="&amp;DD$8))</f>
        <v>44488</v>
      </c>
      <c r="DE184" s="13">
        <f>IF(DE$8="",0,DE$8+SUMIFS(условия!55:55,условия!$7:$7,"&lt;="&amp;DE$8,условия!$8:$8,"&gt;="&amp;DE$8))</f>
        <v>44489</v>
      </c>
      <c r="DF184" s="13">
        <f>IF(DF$8="",0,DF$8+SUMIFS(условия!55:55,условия!$7:$7,"&lt;="&amp;DF$8,условия!$8:$8,"&gt;="&amp;DF$8))</f>
        <v>44495</v>
      </c>
      <c r="DG184" s="13">
        <f>IF(DG$8="",0,DG$8+SUMIFS(условия!55:55,условия!$7:$7,"&lt;="&amp;DG$8,условия!$8:$8,"&gt;="&amp;DG$8))</f>
        <v>44496</v>
      </c>
      <c r="DH184" s="13">
        <f>IF(DH$8="",0,DH$8+SUMIFS(условия!55:55,условия!$7:$7,"&lt;="&amp;DH$8,условия!$8:$8,"&gt;="&amp;DH$8))</f>
        <v>44497</v>
      </c>
      <c r="DI184" s="13">
        <f>IF(DI$8="",0,DI$8+SUMIFS(условия!55:55,условия!$7:$7,"&lt;="&amp;DI$8,условия!$8:$8,"&gt;="&amp;DI$8))</f>
        <v>44498</v>
      </c>
      <c r="DJ184" s="13">
        <f>IF(DJ$8="",0,DJ$8+SUMIFS(условия!55:55,условия!$7:$7,"&lt;="&amp;DJ$8,условия!$8:$8,"&gt;="&amp;DJ$8))</f>
        <v>44499</v>
      </c>
      <c r="DK184" s="13">
        <f>IF(DK$8="",0,DK$8+SUMIFS(условия!55:55,условия!$7:$7,"&lt;="&amp;DK$8,условия!$8:$8,"&gt;="&amp;DK$8))</f>
        <v>44500</v>
      </c>
      <c r="DL184" s="13">
        <f>IF(DL$8="",0,DL$8+SUMIFS(условия!55:55,условия!$7:$7,"&lt;="&amp;DL$8,условия!$8:$8,"&gt;="&amp;DL$8))</f>
        <v>44501</v>
      </c>
      <c r="DM184" s="13">
        <f>IF(DM$8="",0,DM$8+SUMIFS(условия!55:55,условия!$7:$7,"&lt;="&amp;DM$8,условия!$8:$8,"&gt;="&amp;DM$8))</f>
        <v>44502</v>
      </c>
      <c r="DN184" s="13">
        <f>IF(DN$8="",0,DN$8+SUMIFS(условия!55:55,условия!$7:$7,"&lt;="&amp;DN$8,условия!$8:$8,"&gt;="&amp;DN$8))</f>
        <v>44503</v>
      </c>
      <c r="DO184" s="13">
        <f>IF(DO$8="",0,DO$8+SUMIFS(условия!55:55,условия!$7:$7,"&lt;="&amp;DO$8,условия!$8:$8,"&gt;="&amp;DO$8))</f>
        <v>44504</v>
      </c>
      <c r="DP184" s="13">
        <f>IF(DP$8="",0,DP$8+SUMIFS(условия!55:55,условия!$7:$7,"&lt;="&amp;DP$8,условия!$8:$8,"&gt;="&amp;DP$8))</f>
        <v>44505</v>
      </c>
      <c r="DQ184" s="13">
        <f>IF(DQ$8="",0,DQ$8+SUMIFS(условия!55:55,условия!$7:$7,"&lt;="&amp;DQ$8,условия!$8:$8,"&gt;="&amp;DQ$8))</f>
        <v>44506</v>
      </c>
      <c r="DR184" s="13">
        <f>IF(DR$8="",0,DR$8+SUMIFS(условия!55:55,условия!$7:$7,"&lt;="&amp;DR$8,условия!$8:$8,"&gt;="&amp;DR$8))</f>
        <v>44507</v>
      </c>
      <c r="DS184" s="13">
        <f>IF(DS$8="",0,DS$8+SUMIFS(условия!55:55,условия!$7:$7,"&lt;="&amp;DS$8,условия!$8:$8,"&gt;="&amp;DS$8))</f>
        <v>44508</v>
      </c>
      <c r="DT184" s="13">
        <f>IF(DT$8="",0,DT$8+SUMIFS(условия!55:55,условия!$7:$7,"&lt;="&amp;DT$8,условия!$8:$8,"&gt;="&amp;DT$8))</f>
        <v>44509</v>
      </c>
      <c r="DU184" s="13">
        <f>IF(DU$8="",0,DU$8+SUMIFS(условия!55:55,условия!$7:$7,"&lt;="&amp;DU$8,условия!$8:$8,"&gt;="&amp;DU$8))</f>
        <v>44510</v>
      </c>
      <c r="DV184" s="13">
        <f>IF(DV$8="",0,DV$8+SUMIFS(условия!55:55,условия!$7:$7,"&lt;="&amp;DV$8,условия!$8:$8,"&gt;="&amp;DV$8))</f>
        <v>44511</v>
      </c>
      <c r="DW184" s="13">
        <f>IF(DW$8="",0,DW$8+SUMIFS(условия!55:55,условия!$7:$7,"&lt;="&amp;DW$8,условия!$8:$8,"&gt;="&amp;DW$8))</f>
        <v>44512</v>
      </c>
      <c r="DX184" s="13">
        <f>IF(DX$8="",0,DX$8+SUMIFS(условия!55:55,условия!$7:$7,"&lt;="&amp;DX$8,условия!$8:$8,"&gt;="&amp;DX$8))</f>
        <v>44513</v>
      </c>
      <c r="DY184" s="13">
        <f>IF(DY$8="",0,DY$8+SUMIFS(условия!55:55,условия!$7:$7,"&lt;="&amp;DY$8,условия!$8:$8,"&gt;="&amp;DY$8))</f>
        <v>44514</v>
      </c>
      <c r="DZ184" s="13">
        <f>IF(DZ$8="",0,DZ$8+SUMIFS(условия!55:55,условия!$7:$7,"&lt;="&amp;DZ$8,условия!$8:$8,"&gt;="&amp;DZ$8))</f>
        <v>44515</v>
      </c>
      <c r="EA184" s="13">
        <f>IF(EA$8="",0,EA$8+SUMIFS(условия!55:55,условия!$7:$7,"&lt;="&amp;EA$8,условия!$8:$8,"&gt;="&amp;EA$8))</f>
        <v>44516</v>
      </c>
      <c r="EB184" s="13">
        <f>IF(EB$8="",0,EB$8+SUMIFS(условия!55:55,условия!$7:$7,"&lt;="&amp;EB$8,условия!$8:$8,"&gt;="&amp;EB$8))</f>
        <v>44517</v>
      </c>
      <c r="EC184" s="13">
        <f>IF(EC$8="",0,EC$8+SUMIFS(условия!55:55,условия!$7:$7,"&lt;="&amp;EC$8,условия!$8:$8,"&gt;="&amp;EC$8))</f>
        <v>44518</v>
      </c>
      <c r="ED184" s="13">
        <f>IF(ED$8="",0,ED$8+SUMIFS(условия!55:55,условия!$7:$7,"&lt;="&amp;ED$8,условия!$8:$8,"&gt;="&amp;ED$8))</f>
        <v>44519</v>
      </c>
      <c r="EE184" s="13">
        <f>IF(EE$8="",0,EE$8+SUMIFS(условия!55:55,условия!$7:$7,"&lt;="&amp;EE$8,условия!$8:$8,"&gt;="&amp;EE$8))</f>
        <v>44520</v>
      </c>
      <c r="EF184" s="13">
        <f>IF(EF$8="",0,EF$8+SUMIFS(условия!55:55,условия!$7:$7,"&lt;="&amp;EF$8,условия!$8:$8,"&gt;="&amp;EF$8))</f>
        <v>44521</v>
      </c>
      <c r="EG184" s="13">
        <f>IF(EG$8="",0,EG$8+SUMIFS(условия!55:55,условия!$7:$7,"&lt;="&amp;EG$8,условия!$8:$8,"&gt;="&amp;EG$8))</f>
        <v>44522</v>
      </c>
      <c r="EH184" s="13">
        <f>IF(EH$8="",0,EH$8+SUMIFS(условия!55:55,условия!$7:$7,"&lt;="&amp;EH$8,условия!$8:$8,"&gt;="&amp;EH$8))</f>
        <v>44523</v>
      </c>
      <c r="EI184" s="13">
        <f>IF(EI$8="",0,EI$8+SUMIFS(условия!55:55,условия!$7:$7,"&lt;="&amp;EI$8,условия!$8:$8,"&gt;="&amp;EI$8))</f>
        <v>44524</v>
      </c>
      <c r="EJ184" s="13">
        <f>IF(EJ$8="",0,EJ$8+SUMIFS(условия!55:55,условия!$7:$7,"&lt;="&amp;EJ$8,условия!$8:$8,"&gt;="&amp;EJ$8))</f>
        <v>44525</v>
      </c>
      <c r="EK184" s="13">
        <f>IF(EK$8="",0,EK$8+SUMIFS(условия!55:55,условия!$7:$7,"&lt;="&amp;EK$8,условия!$8:$8,"&gt;="&amp;EK$8))</f>
        <v>44526</v>
      </c>
      <c r="EL184" s="13">
        <f>IF(EL$8="",0,EL$8+SUMIFS(условия!55:55,условия!$7:$7,"&lt;="&amp;EL$8,условия!$8:$8,"&gt;="&amp;EL$8))</f>
        <v>44527</v>
      </c>
      <c r="EM184" s="13">
        <f>IF(EM$8="",0,EM$8+SUMIFS(условия!55:55,условия!$7:$7,"&lt;="&amp;EM$8,условия!$8:$8,"&gt;="&amp;EM$8))</f>
        <v>44528</v>
      </c>
      <c r="EN184" s="13">
        <f>IF(EN$8="",0,EN$8+SUMIFS(условия!55:55,условия!$7:$7,"&lt;="&amp;EN$8,условия!$8:$8,"&gt;="&amp;EN$8))</f>
        <v>44529</v>
      </c>
      <c r="EO184" s="13">
        <f>IF(EO$8="",0,EO$8+SUMIFS(условия!55:55,условия!$7:$7,"&lt;="&amp;EO$8,условия!$8:$8,"&gt;="&amp;EO$8))</f>
        <v>44530</v>
      </c>
      <c r="EP184" s="13">
        <f>IF(EP$8="",0,EP$8+SUMIFS(условия!55:55,условия!$7:$7,"&lt;="&amp;EP$8,условия!$8:$8,"&gt;="&amp;EP$8))</f>
        <v>44531</v>
      </c>
      <c r="EQ184" s="13">
        <f>IF(EQ$8="",0,EQ$8+SUMIFS(условия!55:55,условия!$7:$7,"&lt;="&amp;EQ$8,условия!$8:$8,"&gt;="&amp;EQ$8))</f>
        <v>44532</v>
      </c>
      <c r="ER184" s="13">
        <f>IF(ER$8="",0,ER$8+SUMIFS(условия!55:55,условия!$7:$7,"&lt;="&amp;ER$8,условия!$8:$8,"&gt;="&amp;ER$8))</f>
        <v>44533</v>
      </c>
      <c r="ES184" s="13">
        <f>IF(ES$8="",0,ES$8+SUMIFS(условия!55:55,условия!$7:$7,"&lt;="&amp;ES$8,условия!$8:$8,"&gt;="&amp;ES$8))</f>
        <v>44534</v>
      </c>
      <c r="ET184" s="13">
        <f>IF(ET$8="",0,ET$8+SUMIFS(условия!55:55,условия!$7:$7,"&lt;="&amp;ET$8,условия!$8:$8,"&gt;="&amp;ET$8))</f>
        <v>44535</v>
      </c>
      <c r="EU184" s="13">
        <f>IF(EU$8="",0,EU$8+SUMIFS(условия!55:55,условия!$7:$7,"&lt;="&amp;EU$8,условия!$8:$8,"&gt;="&amp;EU$8))</f>
        <v>44536</v>
      </c>
      <c r="EV184" s="13">
        <f>IF(EV$8="",0,EV$8+SUMIFS(условия!55:55,условия!$7:$7,"&lt;="&amp;EV$8,условия!$8:$8,"&gt;="&amp;EV$8))</f>
        <v>44537</v>
      </c>
      <c r="EW184" s="13">
        <f>IF(EW$8="",0,EW$8+SUMIFS(условия!55:55,условия!$7:$7,"&lt;="&amp;EW$8,условия!$8:$8,"&gt;="&amp;EW$8))</f>
        <v>44538</v>
      </c>
      <c r="EX184" s="13">
        <f>IF(EX$8="",0,EX$8+SUMIFS(условия!55:55,условия!$7:$7,"&lt;="&amp;EX$8,условия!$8:$8,"&gt;="&amp;EX$8))</f>
        <v>44539</v>
      </c>
      <c r="EY184" s="13">
        <f>IF(EY$8="",0,EY$8+SUMIFS(условия!55:55,условия!$7:$7,"&lt;="&amp;EY$8,условия!$8:$8,"&gt;="&amp;EY$8))</f>
        <v>44540</v>
      </c>
      <c r="EZ184" s="13">
        <f>IF(EZ$8="",0,EZ$8+SUMIFS(условия!55:55,условия!$7:$7,"&lt;="&amp;EZ$8,условия!$8:$8,"&gt;="&amp;EZ$8))</f>
        <v>44541</v>
      </c>
      <c r="FA184" s="13">
        <f>IF(FA$8="",0,FA$8+SUMIFS(условия!55:55,условия!$7:$7,"&lt;="&amp;FA$8,условия!$8:$8,"&gt;="&amp;FA$8))</f>
        <v>44542</v>
      </c>
      <c r="FB184" s="13">
        <f>IF(FB$8="",0,FB$8+SUMIFS(условия!55:55,условия!$7:$7,"&lt;="&amp;FB$8,условия!$8:$8,"&gt;="&amp;FB$8))</f>
        <v>44543</v>
      </c>
      <c r="FC184" s="13">
        <f>IF(FC$8="",0,FC$8+SUMIFS(условия!55:55,условия!$7:$7,"&lt;="&amp;FC$8,условия!$8:$8,"&gt;="&amp;FC$8))</f>
        <v>44544</v>
      </c>
      <c r="FD184" s="13">
        <f>IF(FD$8="",0,FD$8+SUMIFS(условия!55:55,условия!$7:$7,"&lt;="&amp;FD$8,условия!$8:$8,"&gt;="&amp;FD$8))</f>
        <v>44545</v>
      </c>
      <c r="FE184" s="13">
        <f>IF(FE$8="",0,FE$8+SUMIFS(условия!55:55,условия!$7:$7,"&lt;="&amp;FE$8,условия!$8:$8,"&gt;="&amp;FE$8))</f>
        <v>44546</v>
      </c>
      <c r="FF184" s="13">
        <f>IF(FF$8="",0,FF$8+SUMIFS(условия!55:55,условия!$7:$7,"&lt;="&amp;FF$8,условия!$8:$8,"&gt;="&amp;FF$8))</f>
        <v>44547</v>
      </c>
      <c r="FG184" s="13">
        <f>IF(FG$8="",0,FG$8+SUMIFS(условия!55:55,условия!$7:$7,"&lt;="&amp;FG$8,условия!$8:$8,"&gt;="&amp;FG$8))</f>
        <v>44548</v>
      </c>
      <c r="FH184" s="13">
        <f>IF(FH$8="",0,FH$8+SUMIFS(условия!55:55,условия!$7:$7,"&lt;="&amp;FH$8,условия!$8:$8,"&gt;="&amp;FH$8))</f>
        <v>44549</v>
      </c>
      <c r="FI184" s="13">
        <f>IF(FI$8="",0,FI$8+SUMIFS(условия!55:55,условия!$7:$7,"&lt;="&amp;FI$8,условия!$8:$8,"&gt;="&amp;FI$8))</f>
        <v>44550</v>
      </c>
      <c r="FJ184" s="13">
        <f>IF(FJ$8="",0,FJ$8+SUMIFS(условия!55:55,условия!$7:$7,"&lt;="&amp;FJ$8,условия!$8:$8,"&gt;="&amp;FJ$8))</f>
        <v>44551</v>
      </c>
      <c r="FK184" s="13">
        <f>IF(FK$8="",0,FK$8+SUMIFS(условия!55:55,условия!$7:$7,"&lt;="&amp;FK$8,условия!$8:$8,"&gt;="&amp;FK$8))</f>
        <v>44552</v>
      </c>
      <c r="FL184" s="13">
        <f>IF(FL$8="",0,FL$8+SUMIFS(условия!55:55,условия!$7:$7,"&lt;="&amp;FL$8,условия!$8:$8,"&gt;="&amp;FL$8))</f>
        <v>44553</v>
      </c>
      <c r="FM184" s="13">
        <f>IF(FM$8="",0,FM$8+SUMIFS(условия!55:55,условия!$7:$7,"&lt;="&amp;FM$8,условия!$8:$8,"&gt;="&amp;FM$8))</f>
        <v>44554</v>
      </c>
      <c r="FN184" s="13">
        <f>IF(FN$8="",0,FN$8+SUMIFS(условия!55:55,условия!$7:$7,"&lt;="&amp;FN$8,условия!$8:$8,"&gt;="&amp;FN$8))</f>
        <v>44555</v>
      </c>
      <c r="FO184" s="13">
        <f>IF(FO$8="",0,FO$8+SUMIFS(условия!55:55,условия!$7:$7,"&lt;="&amp;FO$8,условия!$8:$8,"&gt;="&amp;FO$8))</f>
        <v>44556</v>
      </c>
      <c r="FP184" s="13">
        <f>IF(FP$8="",0,FP$8+SUMIFS(условия!55:55,условия!$7:$7,"&lt;="&amp;FP$8,условия!$8:$8,"&gt;="&amp;FP$8))</f>
        <v>44557</v>
      </c>
      <c r="FQ184" s="13">
        <f>IF(FQ$8="",0,FQ$8+SUMIFS(условия!55:55,условия!$7:$7,"&lt;="&amp;FQ$8,условия!$8:$8,"&gt;="&amp;FQ$8))</f>
        <v>44558</v>
      </c>
      <c r="FR184" s="13">
        <f>IF(FR$8="",0,FR$8+SUMIFS(условия!55:55,условия!$7:$7,"&lt;="&amp;FR$8,условия!$8:$8,"&gt;="&amp;FR$8))</f>
        <v>44559</v>
      </c>
      <c r="FS184" s="13">
        <f>IF(FS$8="",0,FS$8+SUMIFS(условия!55:55,условия!$7:$7,"&lt;="&amp;FS$8,условия!$8:$8,"&gt;="&amp;FS$8))</f>
        <v>44560</v>
      </c>
      <c r="FT184" s="13">
        <f>IF(FT$8="",0,FT$8+SUMIFS(условия!55:55,условия!$7:$7,"&lt;="&amp;FT$8,условия!$8:$8,"&gt;="&amp;FT$8))</f>
        <v>44561</v>
      </c>
      <c r="FU184" s="13">
        <f>IF(FU$8="",0,FU$8+SUMIFS(условия!55:55,условия!$7:$7,"&lt;="&amp;FU$8,условия!$8:$8,"&gt;="&amp;FU$8))</f>
        <v>44562</v>
      </c>
      <c r="FV184" s="13">
        <f>IF(FV$8="",0,FV$8+SUMIFS(условия!55:55,условия!$7:$7,"&lt;="&amp;FV$8,условия!$8:$8,"&gt;="&amp;FV$8))</f>
        <v>44563</v>
      </c>
      <c r="FW184" s="13">
        <f>IF(FW$8="",0,FW$8+SUMIFS(условия!55:55,условия!$7:$7,"&lt;="&amp;FW$8,условия!$8:$8,"&gt;="&amp;FW$8))</f>
        <v>44564</v>
      </c>
      <c r="FX184" s="13">
        <f>IF(FX$8="",0,FX$8+SUMIFS(условия!55:55,условия!$7:$7,"&lt;="&amp;FX$8,условия!$8:$8,"&gt;="&amp;FX$8))</f>
        <v>44565</v>
      </c>
      <c r="FY184" s="13">
        <f>IF(FY$8="",0,FY$8+SUMIFS(условия!55:55,условия!$7:$7,"&lt;="&amp;FY$8,условия!$8:$8,"&gt;="&amp;FY$8))</f>
        <v>44566</v>
      </c>
      <c r="FZ184" s="13">
        <f>IF(FZ$8="",0,FZ$8+SUMIFS(условия!55:55,условия!$7:$7,"&lt;="&amp;FZ$8,условия!$8:$8,"&gt;="&amp;FZ$8))</f>
        <v>44567</v>
      </c>
      <c r="GA184" s="13">
        <f>IF(GA$8="",0,GA$8+SUMIFS(условия!55:55,условия!$7:$7,"&lt;="&amp;GA$8,условия!$8:$8,"&gt;="&amp;GA$8))</f>
        <v>44568</v>
      </c>
      <c r="GB184" s="13">
        <f>IF(GB$8="",0,GB$8+SUMIFS(условия!55:55,условия!$7:$7,"&lt;="&amp;GB$8,условия!$8:$8,"&gt;="&amp;GB$8))</f>
        <v>44569</v>
      </c>
      <c r="GC184" s="13">
        <f>IF(GC$8="",0,GC$8+SUMIFS(условия!55:55,условия!$7:$7,"&lt;="&amp;GC$8,условия!$8:$8,"&gt;="&amp;GC$8))</f>
        <v>44570</v>
      </c>
      <c r="GD184" s="13">
        <f>IF(GD$8="",0,GD$8+SUMIFS(условия!55:55,условия!$7:$7,"&lt;="&amp;GD$8,условия!$8:$8,"&gt;="&amp;GD$8))</f>
        <v>44571</v>
      </c>
      <c r="GE184" s="13">
        <f>IF(GE$8="",0,GE$8+SUMIFS(условия!55:55,условия!$7:$7,"&lt;="&amp;GE$8,условия!$8:$8,"&gt;="&amp;GE$8))</f>
        <v>44572</v>
      </c>
      <c r="GF184" s="13">
        <f>IF(GF$8="",0,GF$8+SUMIFS(условия!55:55,условия!$7:$7,"&lt;="&amp;GF$8,условия!$8:$8,"&gt;="&amp;GF$8))</f>
        <v>44573</v>
      </c>
      <c r="GG184" s="13">
        <f>IF(GG$8="",0,GG$8+SUMIFS(условия!55:55,условия!$7:$7,"&lt;="&amp;GG$8,условия!$8:$8,"&gt;="&amp;GG$8))</f>
        <v>44574</v>
      </c>
      <c r="GH184" s="13">
        <f>IF(GH$8="",0,GH$8+SUMIFS(условия!55:55,условия!$7:$7,"&lt;="&amp;GH$8,условия!$8:$8,"&gt;="&amp;GH$8))</f>
        <v>44575</v>
      </c>
      <c r="GI184" s="13">
        <f>IF(GI$8="",0,GI$8+SUMIFS(условия!55:55,условия!$7:$7,"&lt;="&amp;GI$8,условия!$8:$8,"&gt;="&amp;GI$8))</f>
        <v>44576</v>
      </c>
      <c r="GJ184" s="13">
        <f>IF(GJ$8="",0,GJ$8+SUMIFS(условия!55:55,условия!$7:$7,"&lt;="&amp;GJ$8,условия!$8:$8,"&gt;="&amp;GJ$8))</f>
        <v>44577</v>
      </c>
      <c r="GK184" s="13">
        <f>IF(GK$8="",0,GK$8+SUMIFS(условия!55:55,условия!$7:$7,"&lt;="&amp;GK$8,условия!$8:$8,"&gt;="&amp;GK$8))</f>
        <v>44578</v>
      </c>
      <c r="GL184" s="13">
        <f>IF(GL$8="",0,GL$8+SUMIFS(условия!55:55,условия!$7:$7,"&lt;="&amp;GL$8,условия!$8:$8,"&gt;="&amp;GL$8))</f>
        <v>44579</v>
      </c>
      <c r="GM184" s="13">
        <f>IF(GM$8="",0,GM$8+SUMIFS(условия!55:55,условия!$7:$7,"&lt;="&amp;GM$8,условия!$8:$8,"&gt;="&amp;GM$8))</f>
        <v>44580</v>
      </c>
      <c r="GN184" s="13">
        <f>IF(GN$8="",0,GN$8+SUMIFS(условия!55:55,условия!$7:$7,"&lt;="&amp;GN$8,условия!$8:$8,"&gt;="&amp;GN$8))</f>
        <v>44581</v>
      </c>
      <c r="GO184" s="13">
        <f>IF(GO$8="",0,GO$8+SUMIFS(условия!55:55,условия!$7:$7,"&lt;="&amp;GO$8,условия!$8:$8,"&gt;="&amp;GO$8))</f>
        <v>44582</v>
      </c>
      <c r="GP184" s="13">
        <f>IF(GP$8="",0,GP$8+SUMIFS(условия!55:55,условия!$7:$7,"&lt;="&amp;GP$8,условия!$8:$8,"&gt;="&amp;GP$8))</f>
        <v>44583</v>
      </c>
      <c r="GQ184" s="13">
        <f>IF(GQ$8="",0,GQ$8+SUMIFS(условия!55:55,условия!$7:$7,"&lt;="&amp;GQ$8,условия!$8:$8,"&gt;="&amp;GQ$8))</f>
        <v>44584</v>
      </c>
      <c r="GR184" s="13">
        <f>IF(GR$8="",0,GR$8+SUMIFS(условия!55:55,условия!$7:$7,"&lt;="&amp;GR$8,условия!$8:$8,"&gt;="&amp;GR$8))</f>
        <v>44585</v>
      </c>
      <c r="GS184" s="13">
        <f>IF(GS$8="",0,GS$8+SUMIFS(условия!55:55,условия!$7:$7,"&lt;="&amp;GS$8,условия!$8:$8,"&gt;="&amp;GS$8))</f>
        <v>44586</v>
      </c>
      <c r="GT184" s="13">
        <f>IF(GT$8="",0,GT$8+SUMIFS(условия!55:55,условия!$7:$7,"&lt;="&amp;GT$8,условия!$8:$8,"&gt;="&amp;GT$8))</f>
        <v>44587</v>
      </c>
      <c r="GU184" s="13">
        <f>IF(GU$8="",0,GU$8+SUMIFS(условия!55:55,условия!$7:$7,"&lt;="&amp;GU$8,условия!$8:$8,"&gt;="&amp;GU$8))</f>
        <v>44588</v>
      </c>
      <c r="GV184" s="13">
        <f>IF(GV$8="",0,GV$8+SUMIFS(условия!55:55,условия!$7:$7,"&lt;="&amp;GV$8,условия!$8:$8,"&gt;="&amp;GV$8))</f>
        <v>44589</v>
      </c>
      <c r="GW184" s="13">
        <f>IF(GW$8="",0,GW$8+SUMIFS(условия!55:55,условия!$7:$7,"&lt;="&amp;GW$8,условия!$8:$8,"&gt;="&amp;GW$8))</f>
        <v>44590</v>
      </c>
      <c r="GX184" s="13">
        <f>IF(GX$8="",0,GX$8+SUMIFS(условия!55:55,условия!$7:$7,"&lt;="&amp;GX$8,условия!$8:$8,"&gt;="&amp;GX$8))</f>
        <v>44591</v>
      </c>
      <c r="GY184" s="13">
        <f>IF(GY$8="",0,GY$8+SUMIFS(условия!55:55,условия!$7:$7,"&lt;="&amp;GY$8,условия!$8:$8,"&gt;="&amp;GY$8))</f>
        <v>44592</v>
      </c>
      <c r="GZ184" s="13">
        <f>IF(GZ$8="",0,GZ$8+SUMIFS(условия!55:55,условия!$7:$7,"&lt;="&amp;GZ$8,условия!$8:$8,"&gt;="&amp;GZ$8))</f>
        <v>44593</v>
      </c>
      <c r="HA184" s="13">
        <f>IF(HA$8="",0,HA$8+SUMIFS(условия!55:55,условия!$7:$7,"&lt;="&amp;HA$8,условия!$8:$8,"&gt;="&amp;HA$8))</f>
        <v>44594</v>
      </c>
      <c r="HB184" s="13">
        <f>IF(HB$8="",0,HB$8+SUMIFS(условия!55:55,условия!$7:$7,"&lt;="&amp;HB$8,условия!$8:$8,"&gt;="&amp;HB$8))</f>
        <v>44595</v>
      </c>
      <c r="HC184" s="13">
        <f>IF(HC$8="",0,HC$8+SUMIFS(условия!55:55,условия!$7:$7,"&lt;="&amp;HC$8,условия!$8:$8,"&gt;="&amp;HC$8))</f>
        <v>44596</v>
      </c>
      <c r="HD184" s="13">
        <f>IF(HD$8="",0,HD$8+SUMIFS(условия!55:55,условия!$7:$7,"&lt;="&amp;HD$8,условия!$8:$8,"&gt;="&amp;HD$8))</f>
        <v>44597</v>
      </c>
      <c r="HE184" s="13">
        <f>IF(HE$8="",0,HE$8+SUMIFS(условия!55:55,условия!$7:$7,"&lt;="&amp;HE$8,условия!$8:$8,"&gt;="&amp;HE$8))</f>
        <v>44598</v>
      </c>
      <c r="HF184" s="13">
        <f>IF(HF$8="",0,HF$8+SUMIFS(условия!55:55,условия!$7:$7,"&lt;="&amp;HF$8,условия!$8:$8,"&gt;="&amp;HF$8))</f>
        <v>44599</v>
      </c>
      <c r="HG184" s="13">
        <f>IF(HG$8="",0,HG$8+SUMIFS(условия!55:55,условия!$7:$7,"&lt;="&amp;HG$8,условия!$8:$8,"&gt;="&amp;HG$8))</f>
        <v>44600</v>
      </c>
      <c r="HH184" s="13">
        <f>IF(HH$8="",0,HH$8+SUMIFS(условия!55:55,условия!$7:$7,"&lt;="&amp;HH$8,условия!$8:$8,"&gt;="&amp;HH$8))</f>
        <v>44601</v>
      </c>
      <c r="HI184" s="13">
        <f>IF(HI$8="",0,HI$8+SUMIFS(условия!55:55,условия!$7:$7,"&lt;="&amp;HI$8,условия!$8:$8,"&gt;="&amp;HI$8))</f>
        <v>44602</v>
      </c>
      <c r="HJ184" s="13">
        <f>IF(HJ$8="",0,HJ$8+SUMIFS(условия!55:55,условия!$7:$7,"&lt;="&amp;HJ$8,условия!$8:$8,"&gt;="&amp;HJ$8))</f>
        <v>44603</v>
      </c>
      <c r="HK184" s="13">
        <f>IF(HK$8="",0,HK$8+SUMIFS(условия!55:55,условия!$7:$7,"&lt;="&amp;HK$8,условия!$8:$8,"&gt;="&amp;HK$8))</f>
        <v>44604</v>
      </c>
      <c r="HL184" s="13">
        <f>IF(HL$8="",0,HL$8+SUMIFS(условия!55:55,условия!$7:$7,"&lt;="&amp;HL$8,условия!$8:$8,"&gt;="&amp;HL$8))</f>
        <v>44605</v>
      </c>
      <c r="HM184" s="13">
        <f>IF(HM$8="",0,HM$8+SUMIFS(условия!55:55,условия!$7:$7,"&lt;="&amp;HM$8,условия!$8:$8,"&gt;="&amp;HM$8))</f>
        <v>44606</v>
      </c>
      <c r="HN184" s="13">
        <f>IF(HN$8="",0,HN$8+SUMIFS(условия!55:55,условия!$7:$7,"&lt;="&amp;HN$8,условия!$8:$8,"&gt;="&amp;HN$8))</f>
        <v>44607</v>
      </c>
      <c r="HO184" s="13">
        <f>IF(HO$8="",0,HO$8+SUMIFS(условия!55:55,условия!$7:$7,"&lt;="&amp;HO$8,условия!$8:$8,"&gt;="&amp;HO$8))</f>
        <v>44608</v>
      </c>
      <c r="HP184" s="13">
        <f>IF(HP$8="",0,HP$8+SUMIFS(условия!55:55,условия!$7:$7,"&lt;="&amp;HP$8,условия!$8:$8,"&gt;="&amp;HP$8))</f>
        <v>44609</v>
      </c>
      <c r="HQ184" s="13">
        <f>IF(HQ$8="",0,HQ$8+SUMIFS(условия!55:55,условия!$7:$7,"&lt;="&amp;HQ$8,условия!$8:$8,"&gt;="&amp;HQ$8))</f>
        <v>44610</v>
      </c>
      <c r="HR184" s="13">
        <f>IF(HR$8="",0,HR$8+SUMIFS(условия!55:55,условия!$7:$7,"&lt;="&amp;HR$8,условия!$8:$8,"&gt;="&amp;HR$8))</f>
        <v>44611</v>
      </c>
      <c r="HS184" s="13">
        <f>IF(HS$8="",0,HS$8+SUMIFS(условия!55:55,условия!$7:$7,"&lt;="&amp;HS$8,условия!$8:$8,"&gt;="&amp;HS$8))</f>
        <v>44612</v>
      </c>
      <c r="HT184" s="13">
        <f>IF(HT$8="",0,HT$8+SUMIFS(условия!55:55,условия!$7:$7,"&lt;="&amp;HT$8,условия!$8:$8,"&gt;="&amp;HT$8))</f>
        <v>44613</v>
      </c>
      <c r="HU184" s="13">
        <f>IF(HU$8="",0,HU$8+SUMIFS(условия!55:55,условия!$7:$7,"&lt;="&amp;HU$8,условия!$8:$8,"&gt;="&amp;HU$8))</f>
        <v>44614</v>
      </c>
      <c r="HV184" s="13">
        <f>IF(HV$8="",0,HV$8+SUMIFS(условия!55:55,условия!$7:$7,"&lt;="&amp;HV$8,условия!$8:$8,"&gt;="&amp;HV$8))</f>
        <v>44615</v>
      </c>
      <c r="HW184" s="13">
        <f>IF(HW$8="",0,HW$8+SUMIFS(условия!55:55,условия!$7:$7,"&lt;="&amp;HW$8,условия!$8:$8,"&gt;="&amp;HW$8))</f>
        <v>44616</v>
      </c>
      <c r="HX184" s="13">
        <f>IF(HX$8="",0,HX$8+SUMIFS(условия!55:55,условия!$7:$7,"&lt;="&amp;HX$8,условия!$8:$8,"&gt;="&amp;HX$8))</f>
        <v>44617</v>
      </c>
      <c r="HY184" s="13">
        <f>IF(HY$8="",0,HY$8+SUMIFS(условия!55:55,условия!$7:$7,"&lt;="&amp;HY$8,условия!$8:$8,"&gt;="&amp;HY$8))</f>
        <v>44623</v>
      </c>
      <c r="HZ184" s="13">
        <f>IF(HZ$8="",0,HZ$8+SUMIFS(условия!55:55,условия!$7:$7,"&lt;="&amp;HZ$8,условия!$8:$8,"&gt;="&amp;HZ$8))</f>
        <v>44624</v>
      </c>
      <c r="IA184" s="13">
        <f>IF(IA$8="",0,IA$8+SUMIFS(условия!55:55,условия!$7:$7,"&lt;="&amp;IA$8,условия!$8:$8,"&gt;="&amp;IA$8))</f>
        <v>44625</v>
      </c>
      <c r="IB184" s="13">
        <f>IF(IB$8="",0,IB$8+SUMIFS(условия!55:55,условия!$7:$7,"&lt;="&amp;IB$8,условия!$8:$8,"&gt;="&amp;IB$8))</f>
        <v>44626</v>
      </c>
      <c r="IC184" s="13">
        <f>IF(IC$8="",0,IC$8+SUMIFS(условия!55:55,условия!$7:$7,"&lt;="&amp;IC$8,условия!$8:$8,"&gt;="&amp;IC$8))</f>
        <v>44627</v>
      </c>
      <c r="ID184" s="13">
        <f>IF(ID$8="",0,ID$8+SUMIFS(условия!55:55,условия!$7:$7,"&lt;="&amp;ID$8,условия!$8:$8,"&gt;="&amp;ID$8))</f>
        <v>44628</v>
      </c>
      <c r="IE184" s="13">
        <f>IF(IE$8="",0,IE$8+SUMIFS(условия!55:55,условия!$7:$7,"&lt;="&amp;IE$8,условия!$8:$8,"&gt;="&amp;IE$8))</f>
        <v>44629</v>
      </c>
      <c r="IF184" s="13">
        <f>IF(IF$8="",0,IF$8+SUMIFS(условия!55:55,условия!$7:$7,"&lt;="&amp;IF$8,условия!$8:$8,"&gt;="&amp;IF$8))</f>
        <v>44630</v>
      </c>
      <c r="IG184" s="13">
        <f>IF(IG$8="",0,IG$8+SUMIFS(условия!55:55,условия!$7:$7,"&lt;="&amp;IG$8,условия!$8:$8,"&gt;="&amp;IG$8))</f>
        <v>44631</v>
      </c>
      <c r="IH184" s="13">
        <f>IF(IH$8="",0,IH$8+SUMIFS(условия!55:55,условия!$7:$7,"&lt;="&amp;IH$8,условия!$8:$8,"&gt;="&amp;IH$8))</f>
        <v>44632</v>
      </c>
      <c r="II184" s="13">
        <f>IF(II$8="",0,II$8+SUMIFS(условия!55:55,условия!$7:$7,"&lt;="&amp;II$8,условия!$8:$8,"&gt;="&amp;II$8))</f>
        <v>44633</v>
      </c>
      <c r="IJ184" s="13">
        <f>IF(IJ$8="",0,IJ$8+SUMIFS(условия!55:55,условия!$7:$7,"&lt;="&amp;IJ$8,условия!$8:$8,"&gt;="&amp;IJ$8))</f>
        <v>44634</v>
      </c>
      <c r="IK184" s="13">
        <f>IF(IK$8="",0,IK$8+SUMIFS(условия!55:55,условия!$7:$7,"&lt;="&amp;IK$8,условия!$8:$8,"&gt;="&amp;IK$8))</f>
        <v>44635</v>
      </c>
      <c r="IL184" s="13">
        <f>IF(IL$8="",0,IL$8+SUMIFS(условия!55:55,условия!$7:$7,"&lt;="&amp;IL$8,условия!$8:$8,"&gt;="&amp;IL$8))</f>
        <v>44636</v>
      </c>
      <c r="IM184" s="13">
        <f>IF(IM$8="",0,IM$8+SUMIFS(условия!55:55,условия!$7:$7,"&lt;="&amp;IM$8,условия!$8:$8,"&gt;="&amp;IM$8))</f>
        <v>44637</v>
      </c>
      <c r="IN184" s="13">
        <f>IF(IN$8="",0,IN$8+SUMIFS(условия!55:55,условия!$7:$7,"&lt;="&amp;IN$8,условия!$8:$8,"&gt;="&amp;IN$8))</f>
        <v>44638</v>
      </c>
      <c r="IO184" s="13">
        <f>IF(IO$8="",0,IO$8+SUMIFS(условия!55:55,условия!$7:$7,"&lt;="&amp;IO$8,условия!$8:$8,"&gt;="&amp;IO$8))</f>
        <v>44639</v>
      </c>
      <c r="IP184" s="13">
        <f>IF(IP$8="",0,IP$8+SUMIFS(условия!55:55,условия!$7:$7,"&lt;="&amp;IP$8,условия!$8:$8,"&gt;="&amp;IP$8))</f>
        <v>44640</v>
      </c>
      <c r="IQ184" s="13">
        <f>IF(IQ$8="",0,IQ$8+SUMIFS(условия!55:55,условия!$7:$7,"&lt;="&amp;IQ$8,условия!$8:$8,"&gt;="&amp;IQ$8))</f>
        <v>44641</v>
      </c>
      <c r="IR184" s="13">
        <f>IF(IR$8="",0,IR$8+SUMIFS(условия!55:55,условия!$7:$7,"&lt;="&amp;IR$8,условия!$8:$8,"&gt;="&amp;IR$8))</f>
        <v>44642</v>
      </c>
      <c r="IS184" s="13">
        <f>IF(IS$8="",0,IS$8+SUMIFS(условия!55:55,условия!$7:$7,"&lt;="&amp;IS$8,условия!$8:$8,"&gt;="&amp;IS$8))</f>
        <v>44643</v>
      </c>
      <c r="IT184" s="13">
        <f>IF(IT$8="",0,IT$8+SUMIFS(условия!55:55,условия!$7:$7,"&lt;="&amp;IT$8,условия!$8:$8,"&gt;="&amp;IT$8))</f>
        <v>44644</v>
      </c>
      <c r="IU184" s="13">
        <f>IF(IU$8="",0,IU$8+SUMIFS(условия!55:55,условия!$7:$7,"&lt;="&amp;IU$8,условия!$8:$8,"&gt;="&amp;IU$8))</f>
        <v>44645</v>
      </c>
      <c r="IV184" s="13">
        <f>IF(IV$8="",0,IV$8+SUMIFS(условия!55:55,условия!$7:$7,"&lt;="&amp;IV$8,условия!$8:$8,"&gt;="&amp;IV$8))</f>
        <v>44646</v>
      </c>
      <c r="IW184" s="13">
        <f>IF(IW$8="",0,IW$8+SUMIFS(условия!55:55,условия!$7:$7,"&lt;="&amp;IW$8,условия!$8:$8,"&gt;="&amp;IW$8))</f>
        <v>44647</v>
      </c>
      <c r="IX184" s="13">
        <f>IF(IX$8="",0,IX$8+SUMIFS(условия!55:55,условия!$7:$7,"&lt;="&amp;IX$8,условия!$8:$8,"&gt;="&amp;IX$8))</f>
        <v>44648</v>
      </c>
      <c r="IY184" s="13">
        <f>IF(IY$8="",0,IY$8+SUMIFS(условия!55:55,условия!$7:$7,"&lt;="&amp;IY$8,условия!$8:$8,"&gt;="&amp;IY$8))</f>
        <v>44649</v>
      </c>
      <c r="IZ184" s="13">
        <f>IF(IZ$8="",0,IZ$8+SUMIFS(условия!55:55,условия!$7:$7,"&lt;="&amp;IZ$8,условия!$8:$8,"&gt;="&amp;IZ$8))</f>
        <v>44650</v>
      </c>
      <c r="JA184" s="13">
        <f>IF(JA$8="",0,JA$8+SUMIFS(условия!55:55,условия!$7:$7,"&lt;="&amp;JA$8,условия!$8:$8,"&gt;="&amp;JA$8))</f>
        <v>44651</v>
      </c>
      <c r="JB184" s="13">
        <f>IF(JB$8="",0,JB$8+SUMIFS(условия!55:55,условия!$7:$7,"&lt;="&amp;JB$8,условия!$8:$8,"&gt;="&amp;JB$8))</f>
        <v>44652</v>
      </c>
      <c r="JC184" s="13">
        <f>IF(JC$8="",0,JC$8+SUMIFS(условия!55:55,условия!$7:$7,"&lt;="&amp;JC$8,условия!$8:$8,"&gt;="&amp;JC$8))</f>
        <v>44653</v>
      </c>
      <c r="JD184" s="13">
        <f>IF(JD$8="",0,JD$8+SUMIFS(условия!55:55,условия!$7:$7,"&lt;="&amp;JD$8,условия!$8:$8,"&gt;="&amp;JD$8))</f>
        <v>44654</v>
      </c>
      <c r="JE184" s="13">
        <f>IF(JE$8="",0,JE$8+SUMIFS(условия!55:55,условия!$7:$7,"&lt;="&amp;JE$8,условия!$8:$8,"&gt;="&amp;JE$8))</f>
        <v>44655</v>
      </c>
      <c r="JF184" s="13">
        <f>IF(JF$8="",0,JF$8+SUMIFS(условия!55:55,условия!$7:$7,"&lt;="&amp;JF$8,условия!$8:$8,"&gt;="&amp;JF$8))</f>
        <v>44656</v>
      </c>
      <c r="JG184" s="13">
        <f>IF(JG$8="",0,JG$8+SUMIFS(условия!55:55,условия!$7:$7,"&lt;="&amp;JG$8,условия!$8:$8,"&gt;="&amp;JG$8))</f>
        <v>44657</v>
      </c>
      <c r="JH184" s="13">
        <f>IF(JH$8="",0,JH$8+SUMIFS(условия!55:55,условия!$7:$7,"&lt;="&amp;JH$8,условия!$8:$8,"&gt;="&amp;JH$8))</f>
        <v>44658</v>
      </c>
      <c r="JI184" s="13">
        <f>IF(JI$8="",0,JI$8+SUMIFS(условия!55:55,условия!$7:$7,"&lt;="&amp;JI$8,условия!$8:$8,"&gt;="&amp;JI$8))</f>
        <v>44659</v>
      </c>
      <c r="JJ184" s="13">
        <f>IF(JJ$8="",0,JJ$8+SUMIFS(условия!55:55,условия!$7:$7,"&lt;="&amp;JJ$8,условия!$8:$8,"&gt;="&amp;JJ$8))</f>
        <v>44660</v>
      </c>
      <c r="JK184" s="13">
        <f>IF(JK$8="",0,JK$8+SUMIFS(условия!55:55,условия!$7:$7,"&lt;="&amp;JK$8,условия!$8:$8,"&gt;="&amp;JK$8))</f>
        <v>44661</v>
      </c>
      <c r="JL184" s="13">
        <f>IF(JL$8="",0,JL$8+SUMIFS(условия!55:55,условия!$7:$7,"&lt;="&amp;JL$8,условия!$8:$8,"&gt;="&amp;JL$8))</f>
        <v>44662</v>
      </c>
      <c r="JM184" s="13">
        <f>IF(JM$8="",0,JM$8+SUMIFS(условия!55:55,условия!$7:$7,"&lt;="&amp;JM$8,условия!$8:$8,"&gt;="&amp;JM$8))</f>
        <v>44663</v>
      </c>
      <c r="JN184" s="13">
        <f>IF(JN$8="",0,JN$8+SUMIFS(условия!55:55,условия!$7:$7,"&lt;="&amp;JN$8,условия!$8:$8,"&gt;="&amp;JN$8))</f>
        <v>44664</v>
      </c>
      <c r="JO184" s="13">
        <f>IF(JO$8="",0,JO$8+SUMIFS(условия!55:55,условия!$7:$7,"&lt;="&amp;JO$8,условия!$8:$8,"&gt;="&amp;JO$8))</f>
        <v>44665</v>
      </c>
      <c r="JP184" s="13">
        <f>IF(JP$8="",0,JP$8+SUMIFS(условия!55:55,условия!$7:$7,"&lt;="&amp;JP$8,условия!$8:$8,"&gt;="&amp;JP$8))</f>
        <v>44666</v>
      </c>
      <c r="JQ184" s="13">
        <f>IF(JQ$8="",0,JQ$8+SUMIFS(условия!55:55,условия!$7:$7,"&lt;="&amp;JQ$8,условия!$8:$8,"&gt;="&amp;JQ$8))</f>
        <v>44667</v>
      </c>
      <c r="JR184" s="13">
        <f>IF(JR$8="",0,JR$8+SUMIFS(условия!55:55,условия!$7:$7,"&lt;="&amp;JR$8,условия!$8:$8,"&gt;="&amp;JR$8))</f>
        <v>44668</v>
      </c>
      <c r="JS184" s="13">
        <f>IF(JS$8="",0,JS$8+SUMIFS(условия!55:55,условия!$7:$7,"&lt;="&amp;JS$8,условия!$8:$8,"&gt;="&amp;JS$8))</f>
        <v>44669</v>
      </c>
      <c r="JT184" s="13">
        <f>IF(JT$8="",0,JT$8+SUMIFS(условия!55:55,условия!$7:$7,"&lt;="&amp;JT$8,условия!$8:$8,"&gt;="&amp;JT$8))</f>
        <v>44670</v>
      </c>
      <c r="JU184" s="13">
        <f>IF(JU$8="",0,JU$8+SUMIFS(условия!55:55,условия!$7:$7,"&lt;="&amp;JU$8,условия!$8:$8,"&gt;="&amp;JU$8))</f>
        <v>44671</v>
      </c>
      <c r="JV184" s="13">
        <f>IF(JV$8="",0,JV$8+SUMIFS(условия!55:55,условия!$7:$7,"&lt;="&amp;JV$8,условия!$8:$8,"&gt;="&amp;JV$8))</f>
        <v>44672</v>
      </c>
      <c r="JW184" s="13">
        <f>IF(JW$8="",0,JW$8+SUMIFS(условия!55:55,условия!$7:$7,"&lt;="&amp;JW$8,условия!$8:$8,"&gt;="&amp;JW$8))</f>
        <v>44673</v>
      </c>
      <c r="JX184" s="13">
        <f>IF(JX$8="",0,JX$8+SUMIFS(условия!55:55,условия!$7:$7,"&lt;="&amp;JX$8,условия!$8:$8,"&gt;="&amp;JX$8))</f>
        <v>44674</v>
      </c>
      <c r="JY184" s="13">
        <f>IF(JY$8="",0,JY$8+SUMIFS(условия!55:55,условия!$7:$7,"&lt;="&amp;JY$8,условия!$8:$8,"&gt;="&amp;JY$8))</f>
        <v>44675</v>
      </c>
      <c r="JZ184" s="13">
        <f>IF(JZ$8="",0,JZ$8+SUMIFS(условия!55:55,условия!$7:$7,"&lt;="&amp;JZ$8,условия!$8:$8,"&gt;="&amp;JZ$8))</f>
        <v>44676</v>
      </c>
      <c r="KA184" s="13">
        <f>IF(KA$8="",0,KA$8+SUMIFS(условия!55:55,условия!$7:$7,"&lt;="&amp;KA$8,условия!$8:$8,"&gt;="&amp;KA$8))</f>
        <v>44677</v>
      </c>
      <c r="KB184" s="13">
        <f>IF(KB$8="",0,KB$8+SUMIFS(условия!55:55,условия!$7:$7,"&lt;="&amp;KB$8,условия!$8:$8,"&gt;="&amp;KB$8))</f>
        <v>44678</v>
      </c>
      <c r="KC184" s="13">
        <f>IF(KC$8="",0,KC$8+SUMIFS(условия!55:55,условия!$7:$7,"&lt;="&amp;KC$8,условия!$8:$8,"&gt;="&amp;KC$8))</f>
        <v>44679</v>
      </c>
      <c r="KD184" s="13">
        <f>IF(KD$8="",0,KD$8+SUMIFS(условия!55:55,условия!$7:$7,"&lt;="&amp;KD$8,условия!$8:$8,"&gt;="&amp;KD$8))</f>
        <v>44680</v>
      </c>
      <c r="KE184" s="13">
        <f>IF(KE$8="",0,KE$8+SUMIFS(условия!55:55,условия!$7:$7,"&lt;="&amp;KE$8,условия!$8:$8,"&gt;="&amp;KE$8))</f>
        <v>44681</v>
      </c>
      <c r="KF184" s="13">
        <f>IF(KF$8="",0,KF$8+SUMIFS(условия!55:55,условия!$7:$7,"&lt;="&amp;KF$8,условия!$8:$8,"&gt;="&amp;KF$8))</f>
        <v>44682</v>
      </c>
      <c r="KG184" s="13">
        <f>IF(KG$8="",0,KG$8+SUMIFS(условия!55:55,условия!$7:$7,"&lt;="&amp;KG$8,условия!$8:$8,"&gt;="&amp;KG$8))</f>
        <v>44683</v>
      </c>
      <c r="KH184" s="13">
        <f>IF(KH$8="",0,KH$8+SUMIFS(условия!55:55,условия!$7:$7,"&lt;="&amp;KH$8,условия!$8:$8,"&gt;="&amp;KH$8))</f>
        <v>44684</v>
      </c>
      <c r="KI184" s="13">
        <f>IF(KI$8="",0,KI$8+SUMIFS(условия!55:55,условия!$7:$7,"&lt;="&amp;KI$8,условия!$8:$8,"&gt;="&amp;KI$8))</f>
        <v>44685</v>
      </c>
      <c r="KJ184" s="13">
        <f>IF(KJ$8="",0,KJ$8+SUMIFS(условия!55:55,условия!$7:$7,"&lt;="&amp;KJ$8,условия!$8:$8,"&gt;="&amp;KJ$8))</f>
        <v>44686</v>
      </c>
      <c r="KK184" s="13">
        <f>IF(KK$8="",0,KK$8+SUMIFS(условия!55:55,условия!$7:$7,"&lt;="&amp;KK$8,условия!$8:$8,"&gt;="&amp;KK$8))</f>
        <v>44687</v>
      </c>
      <c r="KL184" s="13">
        <f>IF(KL$8="",0,KL$8+SUMIFS(условия!55:55,условия!$7:$7,"&lt;="&amp;KL$8,условия!$8:$8,"&gt;="&amp;KL$8))</f>
        <v>44688</v>
      </c>
      <c r="KM184" s="13">
        <f>IF(KM$8="",0,KM$8+SUMIFS(условия!55:55,условия!$7:$7,"&lt;="&amp;KM$8,условия!$8:$8,"&gt;="&amp;KM$8))</f>
        <v>44689</v>
      </c>
      <c r="KN184" s="13">
        <f>IF(KN$8="",0,KN$8+SUMIFS(условия!55:55,условия!$7:$7,"&lt;="&amp;KN$8,условия!$8:$8,"&gt;="&amp;KN$8))</f>
        <v>44690</v>
      </c>
      <c r="KO184" s="13">
        <f>IF(KO$8="",0,KO$8+SUMIFS(условия!55:55,условия!$7:$7,"&lt;="&amp;KO$8,условия!$8:$8,"&gt;="&amp;KO$8))</f>
        <v>44691</v>
      </c>
      <c r="KP184" s="13">
        <f>IF(KP$8="",0,KP$8+SUMIFS(условия!55:55,условия!$7:$7,"&lt;="&amp;KP$8,условия!$8:$8,"&gt;="&amp;KP$8))</f>
        <v>44692</v>
      </c>
      <c r="KQ184" s="13">
        <f>IF(KQ$8="",0,KQ$8+SUMIFS(условия!55:55,условия!$7:$7,"&lt;="&amp;KQ$8,условия!$8:$8,"&gt;="&amp;KQ$8))</f>
        <v>44693</v>
      </c>
      <c r="KR184" s="13">
        <f>IF(KR$8="",0,KR$8+SUMIFS(условия!55:55,условия!$7:$7,"&lt;="&amp;KR$8,условия!$8:$8,"&gt;="&amp;KR$8))</f>
        <v>44694</v>
      </c>
      <c r="KS184" s="13">
        <f>IF(KS$8="",0,KS$8+SUMIFS(условия!55:55,условия!$7:$7,"&lt;="&amp;KS$8,условия!$8:$8,"&gt;="&amp;KS$8))</f>
        <v>44695</v>
      </c>
      <c r="KT184" s="13">
        <f>IF(KT$8="",0,KT$8+SUMIFS(условия!55:55,условия!$7:$7,"&lt;="&amp;KT$8,условия!$8:$8,"&gt;="&amp;KT$8))</f>
        <v>44696</v>
      </c>
      <c r="KU184" s="13">
        <f>IF(KU$8="",0,KU$8+SUMIFS(условия!55:55,условия!$7:$7,"&lt;="&amp;KU$8,условия!$8:$8,"&gt;="&amp;KU$8))</f>
        <v>44697</v>
      </c>
      <c r="KV184" s="13">
        <f>IF(KV$8="",0,KV$8+SUMIFS(условия!55:55,условия!$7:$7,"&lt;="&amp;KV$8,условия!$8:$8,"&gt;="&amp;KV$8))</f>
        <v>44698</v>
      </c>
      <c r="KW184" s="13">
        <f>IF(KW$8="",0,KW$8+SUMIFS(условия!55:55,условия!$7:$7,"&lt;="&amp;KW$8,условия!$8:$8,"&gt;="&amp;KW$8))</f>
        <v>44699</v>
      </c>
      <c r="KX184" s="13">
        <f>IF(KX$8="",0,KX$8+SUMIFS(условия!55:55,условия!$7:$7,"&lt;="&amp;KX$8,условия!$8:$8,"&gt;="&amp;KX$8))</f>
        <v>44700</v>
      </c>
      <c r="KY184" s="13">
        <f>IF(KY$8="",0,KY$8+SUMIFS(условия!55:55,условия!$7:$7,"&lt;="&amp;KY$8,условия!$8:$8,"&gt;="&amp;KY$8))</f>
        <v>44701</v>
      </c>
      <c r="KZ184" s="13">
        <f>IF(KZ$8="",0,KZ$8+SUMIFS(условия!55:55,условия!$7:$7,"&lt;="&amp;KZ$8,условия!$8:$8,"&gt;="&amp;KZ$8))</f>
        <v>44702</v>
      </c>
      <c r="LA184" s="13">
        <f>IF(LA$8="",0,LA$8+SUMIFS(условия!55:55,условия!$7:$7,"&lt;="&amp;LA$8,условия!$8:$8,"&gt;="&amp;LA$8))</f>
        <v>44703</v>
      </c>
      <c r="LB184" s="13">
        <f>IF(LB$8="",0,LB$8+SUMIFS(условия!55:55,условия!$7:$7,"&lt;="&amp;LB$8,условия!$8:$8,"&gt;="&amp;LB$8))</f>
        <v>44704</v>
      </c>
      <c r="LC184" s="13">
        <f>IF(LC$8="",0,LC$8+SUMIFS(условия!55:55,условия!$7:$7,"&lt;="&amp;LC$8,условия!$8:$8,"&gt;="&amp;LC$8))</f>
        <v>44705</v>
      </c>
      <c r="LD184" s="13">
        <f>IF(LD$8="",0,LD$8+SUMIFS(условия!55:55,условия!$7:$7,"&lt;="&amp;LD$8,условия!$8:$8,"&gt;="&amp;LD$8))</f>
        <v>44706</v>
      </c>
      <c r="LE184" s="13">
        <f>IF(LE$8="",0,LE$8+SUMIFS(условия!55:55,условия!$7:$7,"&lt;="&amp;LE$8,условия!$8:$8,"&gt;="&amp;LE$8))</f>
        <v>44707</v>
      </c>
      <c r="LF184" s="13">
        <f>IF(LF$8="",0,LF$8+SUMIFS(условия!55:55,условия!$7:$7,"&lt;="&amp;LF$8,условия!$8:$8,"&gt;="&amp;LF$8))</f>
        <v>44708</v>
      </c>
      <c r="LG184" s="13">
        <f>IF(LG$8="",0,LG$8+SUMIFS(условия!55:55,условия!$7:$7,"&lt;="&amp;LG$8,условия!$8:$8,"&gt;="&amp;LG$8))</f>
        <v>44709</v>
      </c>
      <c r="LH184" s="13">
        <f>IF(LH$8="",0,LH$8+SUMIFS(условия!55:55,условия!$7:$7,"&lt;="&amp;LH$8,условия!$8:$8,"&gt;="&amp;LH$8))</f>
        <v>44710</v>
      </c>
      <c r="LI184" s="13">
        <f>IF(LI$8="",0,LI$8+SUMIFS(условия!55:55,условия!$7:$7,"&lt;="&amp;LI$8,условия!$8:$8,"&gt;="&amp;LI$8))</f>
        <v>44711</v>
      </c>
      <c r="LJ184" s="13">
        <f>IF(LJ$8="",0,LJ$8+SUMIFS(условия!55:55,условия!$7:$7,"&lt;="&amp;LJ$8,условия!$8:$8,"&gt;="&amp;LJ$8))</f>
        <v>44712</v>
      </c>
      <c r="LK184" s="13">
        <f>IF(LK$8="",0,LK$8+SUMIFS(условия!55:55,условия!$7:$7,"&lt;="&amp;LK$8,условия!$8:$8,"&gt;="&amp;LK$8))</f>
        <v>44713</v>
      </c>
      <c r="LL184" s="13">
        <f>IF(LL$8="",0,LL$8+SUMIFS(условия!55:55,условия!$7:$7,"&lt;="&amp;LL$8,условия!$8:$8,"&gt;="&amp;LL$8))</f>
        <v>44714</v>
      </c>
      <c r="LM184" s="13">
        <f>IF(LM$8="",0,LM$8+SUMIFS(условия!55:55,условия!$7:$7,"&lt;="&amp;LM$8,условия!$8:$8,"&gt;="&amp;LM$8))</f>
        <v>44715</v>
      </c>
      <c r="LN184" s="13">
        <f>IF(LN$8="",0,LN$8+SUMIFS(условия!55:55,условия!$7:$7,"&lt;="&amp;LN$8,условия!$8:$8,"&gt;="&amp;LN$8))</f>
        <v>44716</v>
      </c>
      <c r="LO184" s="13">
        <f>IF(LO$8="",0,LO$8+SUMIFS(условия!55:55,условия!$7:$7,"&lt;="&amp;LO$8,условия!$8:$8,"&gt;="&amp;LO$8))</f>
        <v>44717</v>
      </c>
      <c r="LP184" s="13">
        <f>IF(LP$8="",0,LP$8+SUMIFS(условия!55:55,условия!$7:$7,"&lt;="&amp;LP$8,условия!$8:$8,"&gt;="&amp;LP$8))</f>
        <v>44718</v>
      </c>
      <c r="LQ184" s="13">
        <f>IF(LQ$8="",0,LQ$8+SUMIFS(условия!55:55,условия!$7:$7,"&lt;="&amp;LQ$8,условия!$8:$8,"&gt;="&amp;LQ$8))</f>
        <v>44719</v>
      </c>
      <c r="LR184" s="13">
        <f>IF(LR$8="",0,LR$8+SUMIFS(условия!55:55,условия!$7:$7,"&lt;="&amp;LR$8,условия!$8:$8,"&gt;="&amp;LR$8))</f>
        <v>44720</v>
      </c>
      <c r="LS184" s="13">
        <f>IF(LS$8="",0,LS$8+SUMIFS(условия!55:55,условия!$7:$7,"&lt;="&amp;LS$8,условия!$8:$8,"&gt;="&amp;LS$8))</f>
        <v>44721</v>
      </c>
      <c r="LT184" s="13">
        <f>IF(LT$8="",0,LT$8+SUMIFS(условия!55:55,условия!$7:$7,"&lt;="&amp;LT$8,условия!$8:$8,"&gt;="&amp;LT$8))</f>
        <v>44722</v>
      </c>
      <c r="LU184" s="13">
        <f>IF(LU$8="",0,LU$8+SUMIFS(условия!55:55,условия!$7:$7,"&lt;="&amp;LU$8,условия!$8:$8,"&gt;="&amp;LU$8))</f>
        <v>44723</v>
      </c>
      <c r="LV184" s="13">
        <f>IF(LV$8="",0,LV$8+SUMIFS(условия!55:55,условия!$7:$7,"&lt;="&amp;LV$8,условия!$8:$8,"&gt;="&amp;LV$8))</f>
        <v>44724</v>
      </c>
      <c r="LW184" s="13">
        <f>IF(LW$8="",0,LW$8+SUMIFS(условия!55:55,условия!$7:$7,"&lt;="&amp;LW$8,условия!$8:$8,"&gt;="&amp;LW$8))</f>
        <v>44725</v>
      </c>
      <c r="LX184" s="13">
        <f>IF(LX$8="",0,LX$8+SUMIFS(условия!55:55,условия!$7:$7,"&lt;="&amp;LX$8,условия!$8:$8,"&gt;="&amp;LX$8))</f>
        <v>44726</v>
      </c>
      <c r="LY184" s="13">
        <f>IF(LY$8="",0,LY$8+SUMIFS(условия!55:55,условия!$7:$7,"&lt;="&amp;LY$8,условия!$8:$8,"&gt;="&amp;LY$8))</f>
        <v>44727</v>
      </c>
      <c r="LZ184" s="13">
        <f>IF(LZ$8="",0,LZ$8+SUMIFS(условия!55:55,условия!$7:$7,"&lt;="&amp;LZ$8,условия!$8:$8,"&gt;="&amp;LZ$8))</f>
        <v>44728</v>
      </c>
      <c r="MA184" s="13">
        <f>IF(MA$8="",0,MA$8+SUMIFS(условия!55:55,условия!$7:$7,"&lt;="&amp;MA$8,условия!$8:$8,"&gt;="&amp;MA$8))</f>
        <v>44729</v>
      </c>
      <c r="MB184" s="13">
        <f>IF(MB$8="",0,MB$8+SUMIFS(условия!55:55,условия!$7:$7,"&lt;="&amp;MB$8,условия!$8:$8,"&gt;="&amp;MB$8))</f>
        <v>44730</v>
      </c>
      <c r="MC184" s="13">
        <f>IF(MC$8="",0,MC$8+SUMIFS(условия!55:55,условия!$7:$7,"&lt;="&amp;MC$8,условия!$8:$8,"&gt;="&amp;MC$8))</f>
        <v>44731</v>
      </c>
      <c r="MD184" s="13">
        <f>IF(MD$8="",0,MD$8+SUMIFS(условия!55:55,условия!$7:$7,"&lt;="&amp;MD$8,условия!$8:$8,"&gt;="&amp;MD$8))</f>
        <v>44732</v>
      </c>
      <c r="ME184" s="13">
        <f>IF(ME$8="",0,ME$8+SUMIFS(условия!55:55,условия!$7:$7,"&lt;="&amp;ME$8,условия!$8:$8,"&gt;="&amp;ME$8))</f>
        <v>44733</v>
      </c>
      <c r="MF184" s="13">
        <f>IF(MF$8="",0,MF$8+SUMIFS(условия!55:55,условия!$7:$7,"&lt;="&amp;MF$8,условия!$8:$8,"&gt;="&amp;MF$8))</f>
        <v>44734</v>
      </c>
      <c r="MG184" s="13">
        <f>IF(MG$8="",0,MG$8+SUMIFS(условия!55:55,условия!$7:$7,"&lt;="&amp;MG$8,условия!$8:$8,"&gt;="&amp;MG$8))</f>
        <v>44735</v>
      </c>
      <c r="MH184" s="13">
        <f>IF(MH$8="",0,MH$8+SUMIFS(условия!55:55,условия!$7:$7,"&lt;="&amp;MH$8,условия!$8:$8,"&gt;="&amp;MH$8))</f>
        <v>44736</v>
      </c>
      <c r="MI184" s="13">
        <f>IF(MI$8="",0,MI$8+SUMIFS(условия!55:55,условия!$7:$7,"&lt;="&amp;MI$8,условия!$8:$8,"&gt;="&amp;MI$8))</f>
        <v>44737</v>
      </c>
      <c r="MJ184" s="13">
        <f>IF(MJ$8="",0,MJ$8+SUMIFS(условия!55:55,условия!$7:$7,"&lt;="&amp;MJ$8,условия!$8:$8,"&gt;="&amp;MJ$8))</f>
        <v>44738</v>
      </c>
      <c r="MK184" s="13">
        <f>IF(MK$8="",0,MK$8+SUMIFS(условия!55:55,условия!$7:$7,"&lt;="&amp;MK$8,условия!$8:$8,"&gt;="&amp;MK$8))</f>
        <v>44739</v>
      </c>
      <c r="ML184" s="13">
        <f>IF(ML$8="",0,ML$8+SUMIFS(условия!55:55,условия!$7:$7,"&lt;="&amp;ML$8,условия!$8:$8,"&gt;="&amp;ML$8))</f>
        <v>44740</v>
      </c>
      <c r="MM184" s="13">
        <f>IF(MM$8="",0,MM$8+SUMIFS(условия!55:55,условия!$7:$7,"&lt;="&amp;MM$8,условия!$8:$8,"&gt;="&amp;MM$8))</f>
        <v>44741</v>
      </c>
      <c r="MN184" s="13">
        <f>IF(MN$8="",0,MN$8+SUMIFS(условия!55:55,условия!$7:$7,"&lt;="&amp;MN$8,условия!$8:$8,"&gt;="&amp;MN$8))</f>
        <v>44742</v>
      </c>
      <c r="MO184" s="13">
        <f>IF(MO$8="",0,MO$8+SUMIFS(условия!55:55,условия!$7:$7,"&lt;="&amp;MO$8,условия!$8:$8,"&gt;="&amp;MO$8))</f>
        <v>44743</v>
      </c>
      <c r="MP184" s="13">
        <f>IF(MP$8="",0,MP$8+SUMIFS(условия!55:55,условия!$7:$7,"&lt;="&amp;MP$8,условия!$8:$8,"&gt;="&amp;MP$8))</f>
        <v>44744</v>
      </c>
      <c r="MQ184" s="13">
        <f>IF(MQ$8="",0,MQ$8+SUMIFS(условия!55:55,условия!$7:$7,"&lt;="&amp;MQ$8,условия!$8:$8,"&gt;="&amp;MQ$8))</f>
        <v>44745</v>
      </c>
      <c r="MR184" s="13">
        <f>IF(MR$8="",0,MR$8+SUMIFS(условия!55:55,условия!$7:$7,"&lt;="&amp;MR$8,условия!$8:$8,"&gt;="&amp;MR$8))</f>
        <v>44746</v>
      </c>
      <c r="MS184" s="13">
        <f>IF(MS$8="",0,MS$8+SUMIFS(условия!55:55,условия!$7:$7,"&lt;="&amp;MS$8,условия!$8:$8,"&gt;="&amp;MS$8))</f>
        <v>44747</v>
      </c>
      <c r="MT184" s="13">
        <f>IF(MT$8="",0,MT$8+SUMIFS(условия!55:55,условия!$7:$7,"&lt;="&amp;MT$8,условия!$8:$8,"&gt;="&amp;MT$8))</f>
        <v>44748</v>
      </c>
      <c r="MU184" s="13">
        <f>IF(MU$8="",0,MU$8+SUMIFS(условия!55:55,условия!$7:$7,"&lt;="&amp;MU$8,условия!$8:$8,"&gt;="&amp;MU$8))</f>
        <v>44749</v>
      </c>
      <c r="MV184" s="13">
        <f>IF(MV$8="",0,MV$8+SUMIFS(условия!55:55,условия!$7:$7,"&lt;="&amp;MV$8,условия!$8:$8,"&gt;="&amp;MV$8))</f>
        <v>44750</v>
      </c>
      <c r="MW184" s="13">
        <f>IF(MW$8="",0,MW$8+SUMIFS(условия!55:55,условия!$7:$7,"&lt;="&amp;MW$8,условия!$8:$8,"&gt;="&amp;MW$8))</f>
        <v>44751</v>
      </c>
      <c r="MX184" s="13">
        <f>IF(MX$8="",0,MX$8+SUMIFS(условия!55:55,условия!$7:$7,"&lt;="&amp;MX$8,условия!$8:$8,"&gt;="&amp;MX$8))</f>
        <v>44752</v>
      </c>
      <c r="MY184" s="13">
        <f>IF(MY$8="",0,MY$8+SUMIFS(условия!55:55,условия!$7:$7,"&lt;="&amp;MY$8,условия!$8:$8,"&gt;="&amp;MY$8))</f>
        <v>44753</v>
      </c>
      <c r="MZ184" s="13">
        <f>IF(MZ$8="",0,MZ$8+SUMIFS(условия!55:55,условия!$7:$7,"&lt;="&amp;MZ$8,условия!$8:$8,"&gt;="&amp;MZ$8))</f>
        <v>44754</v>
      </c>
      <c r="NA184" s="13">
        <f>IF(NA$8="",0,NA$8+SUMIFS(условия!55:55,условия!$7:$7,"&lt;="&amp;NA$8,условия!$8:$8,"&gt;="&amp;NA$8))</f>
        <v>44755</v>
      </c>
      <c r="NB184" s="13">
        <f>IF(NB$8="",0,NB$8+SUMIFS(условия!55:55,условия!$7:$7,"&lt;="&amp;NB$8,условия!$8:$8,"&gt;="&amp;NB$8))</f>
        <v>44756</v>
      </c>
      <c r="NC184" s="13">
        <f>IF(NC$8="",0,NC$8+SUMIFS(условия!55:55,условия!$7:$7,"&lt;="&amp;NC$8,условия!$8:$8,"&gt;="&amp;NC$8))</f>
        <v>44757</v>
      </c>
      <c r="ND184" s="13">
        <f>IF(ND$8="",0,ND$8+SUMIFS(условия!55:55,условия!$7:$7,"&lt;="&amp;ND$8,условия!$8:$8,"&gt;="&amp;ND$8))</f>
        <v>44758</v>
      </c>
      <c r="NE184" s="13">
        <f>IF(NE$8="",0,NE$8+SUMIFS(условия!55:55,условия!$7:$7,"&lt;="&amp;NE$8,условия!$8:$8,"&gt;="&amp;NE$8))</f>
        <v>44759</v>
      </c>
      <c r="NF184" s="13">
        <f>IF(NF$8="",0,NF$8+SUMIFS(условия!55:55,условия!$7:$7,"&lt;="&amp;NF$8,условия!$8:$8,"&gt;="&amp;NF$8))</f>
        <v>44760</v>
      </c>
      <c r="NG184" s="13">
        <f>IF(NG$8="",0,NG$8+SUMIFS(условия!55:55,условия!$7:$7,"&lt;="&amp;NG$8,условия!$8:$8,"&gt;="&amp;NG$8))</f>
        <v>44761</v>
      </c>
      <c r="NH184" s="13">
        <f>IF(NH$8="",0,NH$8+SUMIFS(условия!55:55,условия!$7:$7,"&lt;="&amp;NH$8,условия!$8:$8,"&gt;="&amp;NH$8))</f>
        <v>44762</v>
      </c>
      <c r="NI184" s="13">
        <f>IF(NI$8="",0,NI$8+SUMIFS(условия!55:55,условия!$7:$7,"&lt;="&amp;NI$8,условия!$8:$8,"&gt;="&amp;NI$8))</f>
        <v>44763</v>
      </c>
      <c r="NJ184" s="13">
        <f>IF(NJ$8="",0,NJ$8+SUMIFS(условия!55:55,условия!$7:$7,"&lt;="&amp;NJ$8,условия!$8:$8,"&gt;="&amp;NJ$8))</f>
        <v>44764</v>
      </c>
      <c r="NK184" s="13">
        <f>IF(NK$8="",0,NK$8+SUMIFS(условия!55:55,условия!$7:$7,"&lt;="&amp;NK$8,условия!$8:$8,"&gt;="&amp;NK$8))</f>
        <v>44765</v>
      </c>
      <c r="NL184" s="13">
        <f>IF(NL$8="",0,NL$8+SUMIFS(условия!55:55,условия!$7:$7,"&lt;="&amp;NL$8,условия!$8:$8,"&gt;="&amp;NL$8))</f>
        <v>44766</v>
      </c>
      <c r="NM184" s="13">
        <f>IF(NM$8="",0,NM$8+SUMIFS(условия!55:55,условия!$7:$7,"&lt;="&amp;NM$8,условия!$8:$8,"&gt;="&amp;NM$8))</f>
        <v>44767</v>
      </c>
      <c r="NN184" s="13">
        <f>IF(NN$8="",0,NN$8+SUMIFS(условия!55:55,условия!$7:$7,"&lt;="&amp;NN$8,условия!$8:$8,"&gt;="&amp;NN$8))</f>
        <v>44768</v>
      </c>
      <c r="NO184" s="13">
        <f>IF(NO$8="",0,NO$8+SUMIFS(условия!55:55,условия!$7:$7,"&lt;="&amp;NO$8,условия!$8:$8,"&gt;="&amp;NO$8))</f>
        <v>44769</v>
      </c>
      <c r="NP184" s="13">
        <f>IF(NP$8="",0,NP$8+SUMIFS(условия!55:55,условия!$7:$7,"&lt;="&amp;NP$8,условия!$8:$8,"&gt;="&amp;NP$8))</f>
        <v>44770</v>
      </c>
      <c r="NQ184" s="13">
        <f>IF(NQ$8="",0,NQ$8+SUMIFS(условия!55:55,условия!$7:$7,"&lt;="&amp;NQ$8,условия!$8:$8,"&gt;="&amp;NQ$8))</f>
        <v>44771</v>
      </c>
      <c r="NR184" s="13">
        <f>IF(NR$8="",0,NR$8+SUMIFS(условия!55:55,условия!$7:$7,"&lt;="&amp;NR$8,условия!$8:$8,"&gt;="&amp;NR$8))</f>
        <v>44772</v>
      </c>
      <c r="NS184" s="13">
        <f>IF(NS$8="",0,NS$8+SUMIFS(условия!55:55,условия!$7:$7,"&lt;="&amp;NS$8,условия!$8:$8,"&gt;="&amp;NS$8))</f>
        <v>44773</v>
      </c>
      <c r="NT184" s="13">
        <f>IF(NT$8="",0,NT$8+SUMIFS(условия!55:55,условия!$7:$7,"&lt;="&amp;NT$8,условия!$8:$8,"&gt;="&amp;NT$8))</f>
        <v>44774</v>
      </c>
      <c r="NU184" s="13">
        <f>IF(NU$8="",0,NU$8+SUMIFS(условия!55:55,условия!$7:$7,"&lt;="&amp;NU$8,условия!$8:$8,"&gt;="&amp;NU$8))</f>
        <v>44775</v>
      </c>
      <c r="NV184" s="13">
        <f>IF(NV$8="",0,NV$8+SUMIFS(условия!55:55,условия!$7:$7,"&lt;="&amp;NV$8,условия!$8:$8,"&gt;="&amp;NV$8))</f>
        <v>44776</v>
      </c>
      <c r="NW184" s="13">
        <f>IF(NW$8="",0,NW$8+SUMIFS(условия!55:55,условия!$7:$7,"&lt;="&amp;NW$8,условия!$8:$8,"&gt;="&amp;NW$8))</f>
        <v>44777</v>
      </c>
      <c r="NX184" s="13">
        <f>IF(NX$8="",0,NX$8+SUMIFS(условия!55:55,условия!$7:$7,"&lt;="&amp;NX$8,условия!$8:$8,"&gt;="&amp;NX$8))</f>
        <v>44778</v>
      </c>
      <c r="NY184" s="13">
        <f>IF(NY$8="",0,NY$8+SUMIFS(условия!55:55,условия!$7:$7,"&lt;="&amp;NY$8,условия!$8:$8,"&gt;="&amp;NY$8))</f>
        <v>44779</v>
      </c>
      <c r="NZ184" s="13">
        <f>IF(NZ$8="",0,NZ$8+SUMIFS(условия!55:55,условия!$7:$7,"&lt;="&amp;NZ$8,условия!$8:$8,"&gt;="&amp;NZ$8))</f>
        <v>44780</v>
      </c>
      <c r="OA184" s="13">
        <f>IF(OA$8="",0,OA$8+SUMIFS(условия!55:55,условия!$7:$7,"&lt;="&amp;OA$8,условия!$8:$8,"&gt;="&amp;OA$8))</f>
        <v>44781</v>
      </c>
      <c r="OB184" s="13">
        <f>IF(OB$8="",0,OB$8+SUMIFS(условия!55:55,условия!$7:$7,"&lt;="&amp;OB$8,условия!$8:$8,"&gt;="&amp;OB$8))</f>
        <v>44782</v>
      </c>
      <c r="OC184" s="13">
        <f>IF(OC$8="",0,OC$8+SUMIFS(условия!55:55,условия!$7:$7,"&lt;="&amp;OC$8,условия!$8:$8,"&gt;="&amp;OC$8))</f>
        <v>44783</v>
      </c>
      <c r="OD184" s="13">
        <f>IF(OD$8="",0,OD$8+SUMIFS(условия!55:55,условия!$7:$7,"&lt;="&amp;OD$8,условия!$8:$8,"&gt;="&amp;OD$8))</f>
        <v>44784</v>
      </c>
      <c r="OE184" s="13">
        <f>IF(OE$8="",0,OE$8+SUMIFS(условия!55:55,условия!$7:$7,"&lt;="&amp;OE$8,условия!$8:$8,"&gt;="&amp;OE$8))</f>
        <v>44785</v>
      </c>
      <c r="OF184" s="13">
        <f>IF(OF$8="",0,OF$8+SUMIFS(условия!55:55,условия!$7:$7,"&lt;="&amp;OF$8,условия!$8:$8,"&gt;="&amp;OF$8))</f>
        <v>44786</v>
      </c>
      <c r="OG184" s="13">
        <f>IF(OG$8="",0,OG$8+SUMIFS(условия!55:55,условия!$7:$7,"&lt;="&amp;OG$8,условия!$8:$8,"&gt;="&amp;OG$8))</f>
        <v>44787</v>
      </c>
      <c r="OH184" s="13">
        <f>IF(OH$8="",0,OH$8+SUMIFS(условия!55:55,условия!$7:$7,"&lt;="&amp;OH$8,условия!$8:$8,"&gt;="&amp;OH$8))</f>
        <v>44788</v>
      </c>
      <c r="OI184" s="13">
        <f>IF(OI$8="",0,OI$8+SUMIFS(условия!55:55,условия!$7:$7,"&lt;="&amp;OI$8,условия!$8:$8,"&gt;="&amp;OI$8))</f>
        <v>44789</v>
      </c>
      <c r="OJ184" s="13">
        <f>IF(OJ$8="",0,OJ$8+SUMIFS(условия!55:55,условия!$7:$7,"&lt;="&amp;OJ$8,условия!$8:$8,"&gt;="&amp;OJ$8))</f>
        <v>44790</v>
      </c>
      <c r="OK184" s="13">
        <f>IF(OK$8="",0,OK$8+SUMIFS(условия!55:55,условия!$7:$7,"&lt;="&amp;OK$8,условия!$8:$8,"&gt;="&amp;OK$8))</f>
        <v>44791</v>
      </c>
      <c r="OL184" s="13">
        <f>IF(OL$8="",0,OL$8+SUMIFS(условия!55:55,условия!$7:$7,"&lt;="&amp;OL$8,условия!$8:$8,"&gt;="&amp;OL$8))</f>
        <v>44792</v>
      </c>
      <c r="OM184" s="13">
        <f>IF(OM$8="",0,OM$8+SUMIFS(условия!55:55,условия!$7:$7,"&lt;="&amp;OM$8,условия!$8:$8,"&gt;="&amp;OM$8))</f>
        <v>44793</v>
      </c>
      <c r="ON184" s="13">
        <f>IF(ON$8="",0,ON$8+SUMIFS(условия!55:55,условия!$7:$7,"&lt;="&amp;ON$8,условия!$8:$8,"&gt;="&amp;ON$8))</f>
        <v>44794</v>
      </c>
      <c r="OO184" s="13">
        <f>IF(OO$8="",0,OO$8+SUMIFS(условия!55:55,условия!$7:$7,"&lt;="&amp;OO$8,условия!$8:$8,"&gt;="&amp;OO$8))</f>
        <v>44795</v>
      </c>
      <c r="OP184" s="13">
        <f>IF(OP$8="",0,OP$8+SUMIFS(условия!55:55,условия!$7:$7,"&lt;="&amp;OP$8,условия!$8:$8,"&gt;="&amp;OP$8))</f>
        <v>44796</v>
      </c>
      <c r="OQ184" s="13">
        <f>IF(OQ$8="",0,OQ$8+SUMIFS(условия!55:55,условия!$7:$7,"&lt;="&amp;OQ$8,условия!$8:$8,"&gt;="&amp;OQ$8))</f>
        <v>44797</v>
      </c>
      <c r="OR184" s="13">
        <f>IF(OR$8="",0,OR$8+SUMIFS(условия!55:55,условия!$7:$7,"&lt;="&amp;OR$8,условия!$8:$8,"&gt;="&amp;OR$8))</f>
        <v>44798</v>
      </c>
      <c r="OS184" s="13">
        <f>IF(OS$8="",0,OS$8+SUMIFS(условия!55:55,условия!$7:$7,"&lt;="&amp;OS$8,условия!$8:$8,"&gt;="&amp;OS$8))</f>
        <v>44799</v>
      </c>
      <c r="OT184" s="13">
        <f>IF(OT$8="",0,OT$8+SUMIFS(условия!55:55,условия!$7:$7,"&lt;="&amp;OT$8,условия!$8:$8,"&gt;="&amp;OT$8))</f>
        <v>44800</v>
      </c>
      <c r="OU184" s="13">
        <f>IF(OU$8="",0,OU$8+SUMIFS(условия!55:55,условия!$7:$7,"&lt;="&amp;OU$8,условия!$8:$8,"&gt;="&amp;OU$8))</f>
        <v>44801</v>
      </c>
      <c r="OV184" s="13">
        <f>IF(OV$8="",0,OV$8+SUMIFS(условия!55:55,условия!$7:$7,"&lt;="&amp;OV$8,условия!$8:$8,"&gt;="&amp;OV$8))</f>
        <v>44802</v>
      </c>
      <c r="OW184" s="13">
        <f>IF(OW$8="",0,OW$8+SUMIFS(условия!55:55,условия!$7:$7,"&lt;="&amp;OW$8,условия!$8:$8,"&gt;="&amp;OW$8))</f>
        <v>44803</v>
      </c>
      <c r="OX184" s="13">
        <f>IF(OX$8="",0,OX$8+SUMIFS(условия!55:55,условия!$7:$7,"&lt;="&amp;OX$8,условия!$8:$8,"&gt;="&amp;OX$8))</f>
        <v>44804</v>
      </c>
      <c r="OY184" s="13">
        <f>IF(OY$8="",0,OY$8+SUMIFS(условия!55:55,условия!$7:$7,"&lt;="&amp;OY$8,условия!$8:$8,"&gt;="&amp;OY$8))</f>
        <v>44805</v>
      </c>
      <c r="OZ184" s="13">
        <f>IF(OZ$8="",0,OZ$8+SUMIFS(условия!55:55,условия!$7:$7,"&lt;="&amp;OZ$8,условия!$8:$8,"&gt;="&amp;OZ$8))</f>
        <v>44806</v>
      </c>
      <c r="PA184" s="13">
        <f>IF(PA$8="",0,PA$8+SUMIFS(условия!55:55,условия!$7:$7,"&lt;="&amp;PA$8,условия!$8:$8,"&gt;="&amp;PA$8))</f>
        <v>44807</v>
      </c>
      <c r="PB184" s="13">
        <f>IF(PB$8="",0,PB$8+SUMIFS(условия!55:55,условия!$7:$7,"&lt;="&amp;PB$8,условия!$8:$8,"&gt;="&amp;PB$8))</f>
        <v>44808</v>
      </c>
      <c r="PC184" s="13">
        <f>IF(PC$8="",0,PC$8+SUMIFS(условия!55:55,условия!$7:$7,"&lt;="&amp;PC$8,условия!$8:$8,"&gt;="&amp;PC$8))</f>
        <v>44809</v>
      </c>
      <c r="PD184" s="13">
        <f>IF(PD$8="",0,PD$8+SUMIFS(условия!55:55,условия!$7:$7,"&lt;="&amp;PD$8,условия!$8:$8,"&gt;="&amp;PD$8))</f>
        <v>44810</v>
      </c>
      <c r="PE184" s="13">
        <f>IF(PE$8="",0,PE$8+SUMIFS(условия!55:55,условия!$7:$7,"&lt;="&amp;PE$8,условия!$8:$8,"&gt;="&amp;PE$8))</f>
        <v>44811</v>
      </c>
      <c r="PF184" s="13">
        <f>IF(PF$8="",0,PF$8+SUMIFS(условия!55:55,условия!$7:$7,"&lt;="&amp;PF$8,условия!$8:$8,"&gt;="&amp;PF$8))</f>
        <v>44812</v>
      </c>
      <c r="PG184" s="13">
        <f>IF(PG$8="",0,PG$8+SUMIFS(условия!55:55,условия!$7:$7,"&lt;="&amp;PG$8,условия!$8:$8,"&gt;="&amp;PG$8))</f>
        <v>44813</v>
      </c>
      <c r="PH184" s="13">
        <f>IF(PH$8="",0,PH$8+SUMIFS(условия!55:55,условия!$7:$7,"&lt;="&amp;PH$8,условия!$8:$8,"&gt;="&amp;PH$8))</f>
        <v>44814</v>
      </c>
      <c r="PI184" s="13">
        <f>IF(PI$8="",0,PI$8+SUMIFS(условия!55:55,условия!$7:$7,"&lt;="&amp;PI$8,условия!$8:$8,"&gt;="&amp;PI$8))</f>
        <v>44815</v>
      </c>
      <c r="PJ184" s="13">
        <f>IF(PJ$8="",0,PJ$8+SUMIFS(условия!55:55,условия!$7:$7,"&lt;="&amp;PJ$8,условия!$8:$8,"&gt;="&amp;PJ$8))</f>
        <v>44816</v>
      </c>
      <c r="PK184" s="13">
        <f>IF(PK$8="",0,PK$8+SUMIFS(условия!55:55,условия!$7:$7,"&lt;="&amp;PK$8,условия!$8:$8,"&gt;="&amp;PK$8))</f>
        <v>44817</v>
      </c>
      <c r="PL184" s="13">
        <f>IF(PL$8="",0,PL$8+SUMIFS(условия!55:55,условия!$7:$7,"&lt;="&amp;PL$8,условия!$8:$8,"&gt;="&amp;PL$8))</f>
        <v>44818</v>
      </c>
      <c r="PM184" s="13">
        <f>IF(PM$8="",0,PM$8+SUMIFS(условия!55:55,условия!$7:$7,"&lt;="&amp;PM$8,условия!$8:$8,"&gt;="&amp;PM$8))</f>
        <v>44819</v>
      </c>
      <c r="PN184" s="13">
        <f>IF(PN$8="",0,PN$8+SUMIFS(условия!55:55,условия!$7:$7,"&lt;="&amp;PN$8,условия!$8:$8,"&gt;="&amp;PN$8))</f>
        <v>44820</v>
      </c>
      <c r="PO184" s="13">
        <f>IF(PO$8="",0,PO$8+SUMIFS(условия!55:55,условия!$7:$7,"&lt;="&amp;PO$8,условия!$8:$8,"&gt;="&amp;PO$8))</f>
        <v>44821</v>
      </c>
      <c r="PP184" s="13">
        <f>IF(PP$8="",0,PP$8+SUMIFS(условия!55:55,условия!$7:$7,"&lt;="&amp;PP$8,условия!$8:$8,"&gt;="&amp;PP$8))</f>
        <v>44822</v>
      </c>
      <c r="PQ184" s="13">
        <f>IF(PQ$8="",0,PQ$8+SUMIFS(условия!55:55,условия!$7:$7,"&lt;="&amp;PQ$8,условия!$8:$8,"&gt;="&amp;PQ$8))</f>
        <v>44823</v>
      </c>
      <c r="PR184" s="13">
        <f>IF(PR$8="",0,PR$8+SUMIFS(условия!55:55,условия!$7:$7,"&lt;="&amp;PR$8,условия!$8:$8,"&gt;="&amp;PR$8))</f>
        <v>44824</v>
      </c>
      <c r="PS184" s="13">
        <f>IF(PS$8="",0,PS$8+SUMIFS(условия!55:55,условия!$7:$7,"&lt;="&amp;PS$8,условия!$8:$8,"&gt;="&amp;PS$8))</f>
        <v>44825</v>
      </c>
      <c r="PT184" s="13">
        <f>IF(PT$8="",0,PT$8+SUMIFS(условия!55:55,условия!$7:$7,"&lt;="&amp;PT$8,условия!$8:$8,"&gt;="&amp;PT$8))</f>
        <v>44826</v>
      </c>
      <c r="PU184" s="13">
        <f>IF(PU$8="",0,PU$8+SUMIFS(условия!55:55,условия!$7:$7,"&lt;="&amp;PU$8,условия!$8:$8,"&gt;="&amp;PU$8))</f>
        <v>44827</v>
      </c>
      <c r="PV184" s="13">
        <f>IF(PV$8="",0,PV$8+SUMIFS(условия!55:55,условия!$7:$7,"&lt;="&amp;PV$8,условия!$8:$8,"&gt;="&amp;PV$8))</f>
        <v>44828</v>
      </c>
      <c r="PW184" s="13">
        <f>IF(PW$8="",0,PW$8+SUMIFS(условия!55:55,условия!$7:$7,"&lt;="&amp;PW$8,условия!$8:$8,"&gt;="&amp;PW$8))</f>
        <v>44829</v>
      </c>
      <c r="PX184" s="13">
        <f>IF(PX$8="",0,PX$8+SUMIFS(условия!55:55,условия!$7:$7,"&lt;="&amp;PX$8,условия!$8:$8,"&gt;="&amp;PX$8))</f>
        <v>44830</v>
      </c>
      <c r="PY184" s="13">
        <f>IF(PY$8="",0,PY$8+SUMIFS(условия!55:55,условия!$7:$7,"&lt;="&amp;PY$8,условия!$8:$8,"&gt;="&amp;PY$8))</f>
        <v>44831</v>
      </c>
      <c r="PZ184" s="13">
        <f>IF(PZ$8="",0,PZ$8+SUMIFS(условия!55:55,условия!$7:$7,"&lt;="&amp;PZ$8,условия!$8:$8,"&gt;="&amp;PZ$8))</f>
        <v>44832</v>
      </c>
      <c r="QA184" s="13">
        <f>IF(QA$8="",0,QA$8+SUMIFS(условия!55:55,условия!$7:$7,"&lt;="&amp;QA$8,условия!$8:$8,"&gt;="&amp;QA$8))</f>
        <v>44833</v>
      </c>
      <c r="QB184" s="13">
        <f>IF(QB$8="",0,QB$8+SUMIFS(условия!55:55,условия!$7:$7,"&lt;="&amp;QB$8,условия!$8:$8,"&gt;="&amp;QB$8))</f>
        <v>44834</v>
      </c>
      <c r="QC184" s="13">
        <f>IF(QC$8="",0,QC$8+SUMIFS(условия!55:55,условия!$7:$7,"&lt;="&amp;QC$8,условия!$8:$8,"&gt;="&amp;QC$8))</f>
        <v>44835</v>
      </c>
      <c r="QD184" s="13">
        <f>IF(QD$8="",0,QD$8+SUMIFS(условия!55:55,условия!$7:$7,"&lt;="&amp;QD$8,условия!$8:$8,"&gt;="&amp;QD$8))</f>
        <v>44836</v>
      </c>
      <c r="QE184" s="13">
        <f>IF(QE$8="",0,QE$8+SUMIFS(условия!55:55,условия!$7:$7,"&lt;="&amp;QE$8,условия!$8:$8,"&gt;="&amp;QE$8))</f>
        <v>44837</v>
      </c>
      <c r="QF184" s="13">
        <f>IF(QF$8="",0,QF$8+SUMIFS(условия!55:55,условия!$7:$7,"&lt;="&amp;QF$8,условия!$8:$8,"&gt;="&amp;QF$8))</f>
        <v>44838</v>
      </c>
      <c r="QG184" s="13">
        <f>IF(QG$8="",0,QG$8+SUMIFS(условия!55:55,условия!$7:$7,"&lt;="&amp;QG$8,условия!$8:$8,"&gt;="&amp;QG$8))</f>
        <v>44839</v>
      </c>
      <c r="QH184" s="13">
        <f>IF(QH$8="",0,QH$8+SUMIFS(условия!55:55,условия!$7:$7,"&lt;="&amp;QH$8,условия!$8:$8,"&gt;="&amp;QH$8))</f>
        <v>44840</v>
      </c>
      <c r="QI184" s="13">
        <f>IF(QI$8="",0,QI$8+SUMIFS(условия!55:55,условия!$7:$7,"&lt;="&amp;QI$8,условия!$8:$8,"&gt;="&amp;QI$8))</f>
        <v>44841</v>
      </c>
      <c r="QJ184" s="13">
        <f>IF(QJ$8="",0,QJ$8+SUMIFS(условия!55:55,условия!$7:$7,"&lt;="&amp;QJ$8,условия!$8:$8,"&gt;="&amp;QJ$8))</f>
        <v>44842</v>
      </c>
      <c r="QK184" s="13">
        <f>IF(QK$8="",0,QK$8+SUMIFS(условия!55:55,условия!$7:$7,"&lt;="&amp;QK$8,условия!$8:$8,"&gt;="&amp;QK$8))</f>
        <v>44843</v>
      </c>
      <c r="QL184" s="13">
        <f>IF(QL$8="",0,QL$8+SUMIFS(условия!55:55,условия!$7:$7,"&lt;="&amp;QL$8,условия!$8:$8,"&gt;="&amp;QL$8))</f>
        <v>44844</v>
      </c>
      <c r="QM184" s="13">
        <f>IF(QM$8="",0,QM$8+SUMIFS(условия!55:55,условия!$7:$7,"&lt;="&amp;QM$8,условия!$8:$8,"&gt;="&amp;QM$8))</f>
        <v>44845</v>
      </c>
      <c r="QN184" s="13">
        <f>IF(QN$8="",0,QN$8+SUMIFS(условия!55:55,условия!$7:$7,"&lt;="&amp;QN$8,условия!$8:$8,"&gt;="&amp;QN$8))</f>
        <v>44846</v>
      </c>
      <c r="QO184" s="13">
        <f>IF(QO$8="",0,QO$8+SUMIFS(условия!55:55,условия!$7:$7,"&lt;="&amp;QO$8,условия!$8:$8,"&gt;="&amp;QO$8))</f>
        <v>44847</v>
      </c>
      <c r="QP184" s="13">
        <f>IF(QP$8="",0,QP$8+SUMIFS(условия!55:55,условия!$7:$7,"&lt;="&amp;QP$8,условия!$8:$8,"&gt;="&amp;QP$8))</f>
        <v>44848</v>
      </c>
      <c r="QQ184" s="13">
        <f>IF(QQ$8="",0,QQ$8+SUMIFS(условия!55:55,условия!$7:$7,"&lt;="&amp;QQ$8,условия!$8:$8,"&gt;="&amp;QQ$8))</f>
        <v>44849</v>
      </c>
      <c r="QR184" s="13">
        <f>IF(QR$8="",0,QR$8+SUMIFS(условия!55:55,условия!$7:$7,"&lt;="&amp;QR$8,условия!$8:$8,"&gt;="&amp;QR$8))</f>
        <v>44850</v>
      </c>
      <c r="QS184" s="13">
        <f>IF(QS$8="",0,QS$8+SUMIFS(условия!55:55,условия!$7:$7,"&lt;="&amp;QS$8,условия!$8:$8,"&gt;="&amp;QS$8))</f>
        <v>44851</v>
      </c>
      <c r="QT184" s="13">
        <f>IF(QT$8="",0,QT$8+SUMIFS(условия!55:55,условия!$7:$7,"&lt;="&amp;QT$8,условия!$8:$8,"&gt;="&amp;QT$8))</f>
        <v>44852</v>
      </c>
      <c r="QU184" s="13">
        <f>IF(QU$8="",0,QU$8+SUMIFS(условия!55:55,условия!$7:$7,"&lt;="&amp;QU$8,условия!$8:$8,"&gt;="&amp;QU$8))</f>
        <v>44853</v>
      </c>
      <c r="QV184" s="13">
        <f>IF(QV$8="",0,QV$8+SUMIFS(условия!55:55,условия!$7:$7,"&lt;="&amp;QV$8,условия!$8:$8,"&gt;="&amp;QV$8))</f>
        <v>44854</v>
      </c>
      <c r="QW184" s="13">
        <f>IF(QW$8="",0,QW$8+SUMIFS(условия!55:55,условия!$7:$7,"&lt;="&amp;QW$8,условия!$8:$8,"&gt;="&amp;QW$8))</f>
        <v>44855</v>
      </c>
      <c r="QX184" s="13">
        <f>IF(QX$8="",0,QX$8+SUMIFS(условия!55:55,условия!$7:$7,"&lt;="&amp;QX$8,условия!$8:$8,"&gt;="&amp;QX$8))</f>
        <v>44856</v>
      </c>
      <c r="QY184" s="13">
        <f>IF(QY$8="",0,QY$8+SUMIFS(условия!55:55,условия!$7:$7,"&lt;="&amp;QY$8,условия!$8:$8,"&gt;="&amp;QY$8))</f>
        <v>44857</v>
      </c>
      <c r="QZ184" s="13">
        <f>IF(QZ$8="",0,QZ$8+SUMIFS(условия!55:55,условия!$7:$7,"&lt;="&amp;QZ$8,условия!$8:$8,"&gt;="&amp;QZ$8))</f>
        <v>44858</v>
      </c>
      <c r="RA184" s="13">
        <f>IF(RA$8="",0,RA$8+SUMIFS(условия!55:55,условия!$7:$7,"&lt;="&amp;RA$8,условия!$8:$8,"&gt;="&amp;RA$8))</f>
        <v>44859</v>
      </c>
      <c r="RB184" s="13">
        <f>IF(RB$8="",0,RB$8+SUMIFS(условия!55:55,условия!$7:$7,"&lt;="&amp;RB$8,условия!$8:$8,"&gt;="&amp;RB$8))</f>
        <v>44860</v>
      </c>
      <c r="RC184" s="13">
        <f>IF(RC$8="",0,RC$8+SUMIFS(условия!55:55,условия!$7:$7,"&lt;="&amp;RC$8,условия!$8:$8,"&gt;="&amp;RC$8))</f>
        <v>44861</v>
      </c>
      <c r="RD184" s="13">
        <f>IF(RD$8="",0,RD$8+SUMIFS(условия!55:55,условия!$7:$7,"&lt;="&amp;RD$8,условия!$8:$8,"&gt;="&amp;RD$8))</f>
        <v>44862</v>
      </c>
      <c r="RE184" s="13">
        <f>IF(RE$8="",0,RE$8+SUMIFS(условия!55:55,условия!$7:$7,"&lt;="&amp;RE$8,условия!$8:$8,"&gt;="&amp;RE$8))</f>
        <v>44863</v>
      </c>
      <c r="RF184" s="13">
        <f>IF(RF$8="",0,RF$8+SUMIFS(условия!55:55,условия!$7:$7,"&lt;="&amp;RF$8,условия!$8:$8,"&gt;="&amp;RF$8))</f>
        <v>44864</v>
      </c>
      <c r="RG184" s="13">
        <f>IF(RG$8="",0,RG$8+SUMIFS(условия!55:55,условия!$7:$7,"&lt;="&amp;RG$8,условия!$8:$8,"&gt;="&amp;RG$8))</f>
        <v>44865</v>
      </c>
      <c r="RH184" s="13">
        <f>IF(RH$8="",0,RH$8+SUMIFS(условия!55:55,условия!$7:$7,"&lt;="&amp;RH$8,условия!$8:$8,"&gt;="&amp;RH$8))</f>
        <v>44866</v>
      </c>
      <c r="RI184" s="13">
        <f>IF(RI$8="",0,RI$8+SUMIFS(условия!55:55,условия!$7:$7,"&lt;="&amp;RI$8,условия!$8:$8,"&gt;="&amp;RI$8))</f>
        <v>44867</v>
      </c>
      <c r="RJ184" s="13">
        <f>IF(RJ$8="",0,RJ$8+SUMIFS(условия!55:55,условия!$7:$7,"&lt;="&amp;RJ$8,условия!$8:$8,"&gt;="&amp;RJ$8))</f>
        <v>44868</v>
      </c>
      <c r="RK184" s="13">
        <f>IF(RK$8="",0,RK$8+SUMIFS(условия!55:55,условия!$7:$7,"&lt;="&amp;RK$8,условия!$8:$8,"&gt;="&amp;RK$8))</f>
        <v>44869</v>
      </c>
      <c r="RL184" s="13">
        <f>IF(RL$8="",0,RL$8+SUMIFS(условия!55:55,условия!$7:$7,"&lt;="&amp;RL$8,условия!$8:$8,"&gt;="&amp;RL$8))</f>
        <v>44870</v>
      </c>
      <c r="RM184" s="13">
        <f>IF(RM$8="",0,RM$8+SUMIFS(условия!55:55,условия!$7:$7,"&lt;="&amp;RM$8,условия!$8:$8,"&gt;="&amp;RM$8))</f>
        <v>44871</v>
      </c>
      <c r="RN184" s="13">
        <f>IF(RN$8="",0,RN$8+SUMIFS(условия!55:55,условия!$7:$7,"&lt;="&amp;RN$8,условия!$8:$8,"&gt;="&amp;RN$8))</f>
        <v>44872</v>
      </c>
      <c r="RO184" s="13">
        <f>IF(RO$8="",0,RO$8+SUMIFS(условия!55:55,условия!$7:$7,"&lt;="&amp;RO$8,условия!$8:$8,"&gt;="&amp;RO$8))</f>
        <v>44873</v>
      </c>
      <c r="RP184" s="13">
        <f>IF(RP$8="",0,RP$8+SUMIFS(условия!55:55,условия!$7:$7,"&lt;="&amp;RP$8,условия!$8:$8,"&gt;="&amp;RP$8))</f>
        <v>44874</v>
      </c>
      <c r="RQ184" s="13">
        <f>IF(RQ$8="",0,RQ$8+SUMIFS(условия!55:55,условия!$7:$7,"&lt;="&amp;RQ$8,условия!$8:$8,"&gt;="&amp;RQ$8))</f>
        <v>44875</v>
      </c>
      <c r="RR184" s="13">
        <f>IF(RR$8="",0,RR$8+SUMIFS(условия!55:55,условия!$7:$7,"&lt;="&amp;RR$8,условия!$8:$8,"&gt;="&amp;RR$8))</f>
        <v>44876</v>
      </c>
      <c r="RS184" s="13">
        <f>IF(RS$8="",0,RS$8+SUMIFS(условия!55:55,условия!$7:$7,"&lt;="&amp;RS$8,условия!$8:$8,"&gt;="&amp;RS$8))</f>
        <v>44877</v>
      </c>
      <c r="RT184" s="13">
        <f>IF(RT$8="",0,RT$8+SUMIFS(условия!55:55,условия!$7:$7,"&lt;="&amp;RT$8,условия!$8:$8,"&gt;="&amp;RT$8))</f>
        <v>44878</v>
      </c>
      <c r="RU184" s="13">
        <f>IF(RU$8="",0,RU$8+SUMIFS(условия!55:55,условия!$7:$7,"&lt;="&amp;RU$8,условия!$8:$8,"&gt;="&amp;RU$8))</f>
        <v>44879</v>
      </c>
      <c r="RV184" s="13">
        <f>IF(RV$8="",0,RV$8+SUMIFS(условия!55:55,условия!$7:$7,"&lt;="&amp;RV$8,условия!$8:$8,"&gt;="&amp;RV$8))</f>
        <v>44880</v>
      </c>
      <c r="RW184" s="13">
        <f>IF(RW$8="",0,RW$8+SUMIFS(условия!55:55,условия!$7:$7,"&lt;="&amp;RW$8,условия!$8:$8,"&gt;="&amp;RW$8))</f>
        <v>44881</v>
      </c>
      <c r="RX184" s="13">
        <f>IF(RX$8="",0,RX$8+SUMIFS(условия!55:55,условия!$7:$7,"&lt;="&amp;RX$8,условия!$8:$8,"&gt;="&amp;RX$8))</f>
        <v>44882</v>
      </c>
      <c r="RY184" s="13">
        <f>IF(RY$8="",0,RY$8+SUMIFS(условия!55:55,условия!$7:$7,"&lt;="&amp;RY$8,условия!$8:$8,"&gt;="&amp;RY$8))</f>
        <v>44883</v>
      </c>
      <c r="RZ184" s="13">
        <f>IF(RZ$8="",0,RZ$8+SUMIFS(условия!55:55,условия!$7:$7,"&lt;="&amp;RZ$8,условия!$8:$8,"&gt;="&amp;RZ$8))</f>
        <v>44884</v>
      </c>
      <c r="SA184" s="13">
        <f>IF(SA$8="",0,SA$8+SUMIFS(условия!55:55,условия!$7:$7,"&lt;="&amp;SA$8,условия!$8:$8,"&gt;="&amp;SA$8))</f>
        <v>44885</v>
      </c>
      <c r="SB184" s="13">
        <f>IF(SB$8="",0,SB$8+SUMIFS(условия!55:55,условия!$7:$7,"&lt;="&amp;SB$8,условия!$8:$8,"&gt;="&amp;SB$8))</f>
        <v>44886</v>
      </c>
      <c r="SC184" s="13">
        <f>IF(SC$8="",0,SC$8+SUMIFS(условия!55:55,условия!$7:$7,"&lt;="&amp;SC$8,условия!$8:$8,"&gt;="&amp;SC$8))</f>
        <v>44887</v>
      </c>
      <c r="SD184" s="13">
        <f>IF(SD$8="",0,SD$8+SUMIFS(условия!55:55,условия!$7:$7,"&lt;="&amp;SD$8,условия!$8:$8,"&gt;="&amp;SD$8))</f>
        <v>44888</v>
      </c>
      <c r="SE184" s="13">
        <f>IF(SE$8="",0,SE$8+SUMIFS(условия!55:55,условия!$7:$7,"&lt;="&amp;SE$8,условия!$8:$8,"&gt;="&amp;SE$8))</f>
        <v>44889</v>
      </c>
      <c r="SF184" s="13">
        <f>IF(SF$8="",0,SF$8+SUMIFS(условия!55:55,условия!$7:$7,"&lt;="&amp;SF$8,условия!$8:$8,"&gt;="&amp;SF$8))</f>
        <v>44890</v>
      </c>
      <c r="SG184" s="13">
        <f>IF(SG$8="",0,SG$8+SUMIFS(условия!55:55,условия!$7:$7,"&lt;="&amp;SG$8,условия!$8:$8,"&gt;="&amp;SG$8))</f>
        <v>44891</v>
      </c>
      <c r="SH184" s="13">
        <f>IF(SH$8="",0,SH$8+SUMIFS(условия!55:55,условия!$7:$7,"&lt;="&amp;SH$8,условия!$8:$8,"&gt;="&amp;SH$8))</f>
        <v>44892</v>
      </c>
      <c r="SI184" s="13">
        <f>IF(SI$8="",0,SI$8+SUMIFS(условия!55:55,условия!$7:$7,"&lt;="&amp;SI$8,условия!$8:$8,"&gt;="&amp;SI$8))</f>
        <v>44893</v>
      </c>
      <c r="SJ184" s="13">
        <f>IF(SJ$8="",0,SJ$8+SUMIFS(условия!55:55,условия!$7:$7,"&lt;="&amp;SJ$8,условия!$8:$8,"&gt;="&amp;SJ$8))</f>
        <v>44894</v>
      </c>
      <c r="SK184" s="13">
        <f>IF(SK$8="",0,SK$8+SUMIFS(условия!55:55,условия!$7:$7,"&lt;="&amp;SK$8,условия!$8:$8,"&gt;="&amp;SK$8))</f>
        <v>44895</v>
      </c>
      <c r="SL184" s="13">
        <f>IF(SL$8="",0,SL$8+SUMIFS(условия!55:55,условия!$7:$7,"&lt;="&amp;SL$8,условия!$8:$8,"&gt;="&amp;SL$8))</f>
        <v>44896</v>
      </c>
      <c r="SM184" s="13">
        <f>IF(SM$8="",0,SM$8+SUMIFS(условия!55:55,условия!$7:$7,"&lt;="&amp;SM$8,условия!$8:$8,"&gt;="&amp;SM$8))</f>
        <v>44897</v>
      </c>
      <c r="SN184" s="13">
        <f>IF(SN$8="",0,SN$8+SUMIFS(условия!55:55,условия!$7:$7,"&lt;="&amp;SN$8,условия!$8:$8,"&gt;="&amp;SN$8))</f>
        <v>44898</v>
      </c>
      <c r="SO184" s="13">
        <f>IF(SO$8="",0,SO$8+SUMIFS(условия!55:55,условия!$7:$7,"&lt;="&amp;SO$8,условия!$8:$8,"&gt;="&amp;SO$8))</f>
        <v>44899</v>
      </c>
      <c r="SP184" s="13">
        <f>IF(SP$8="",0,SP$8+SUMIFS(условия!55:55,условия!$7:$7,"&lt;="&amp;SP$8,условия!$8:$8,"&gt;="&amp;SP$8))</f>
        <v>44900</v>
      </c>
      <c r="SQ184" s="13">
        <f>IF(SQ$8="",0,SQ$8+SUMIFS(условия!55:55,условия!$7:$7,"&lt;="&amp;SQ$8,условия!$8:$8,"&gt;="&amp;SQ$8))</f>
        <v>44901</v>
      </c>
      <c r="SR184" s="13">
        <f>IF(SR$8="",0,SR$8+SUMIFS(условия!55:55,условия!$7:$7,"&lt;="&amp;SR$8,условия!$8:$8,"&gt;="&amp;SR$8))</f>
        <v>44902</v>
      </c>
      <c r="SS184" s="13">
        <f>IF(SS$8="",0,SS$8+SUMIFS(условия!55:55,условия!$7:$7,"&lt;="&amp;SS$8,условия!$8:$8,"&gt;="&amp;SS$8))</f>
        <v>44903</v>
      </c>
      <c r="ST184" s="13">
        <f>IF(ST$8="",0,ST$8+SUMIFS(условия!55:55,условия!$7:$7,"&lt;="&amp;ST$8,условия!$8:$8,"&gt;="&amp;ST$8))</f>
        <v>44904</v>
      </c>
      <c r="SU184" s="13">
        <f>IF(SU$8="",0,SU$8+SUMIFS(условия!55:55,условия!$7:$7,"&lt;="&amp;SU$8,условия!$8:$8,"&gt;="&amp;SU$8))</f>
        <v>44905</v>
      </c>
      <c r="SV184" s="13">
        <f>IF(SV$8="",0,SV$8+SUMIFS(условия!55:55,условия!$7:$7,"&lt;="&amp;SV$8,условия!$8:$8,"&gt;="&amp;SV$8))</f>
        <v>44906</v>
      </c>
      <c r="SW184" s="13">
        <f>IF(SW$8="",0,SW$8+SUMIFS(условия!55:55,условия!$7:$7,"&lt;="&amp;SW$8,условия!$8:$8,"&gt;="&amp;SW$8))</f>
        <v>44907</v>
      </c>
      <c r="SX184" s="13">
        <f>IF(SX$8="",0,SX$8+SUMIFS(условия!55:55,условия!$7:$7,"&lt;="&amp;SX$8,условия!$8:$8,"&gt;="&amp;SX$8))</f>
        <v>44908</v>
      </c>
      <c r="SY184" s="13">
        <f>IF(SY$8="",0,SY$8+SUMIFS(условия!55:55,условия!$7:$7,"&lt;="&amp;SY$8,условия!$8:$8,"&gt;="&amp;SY$8))</f>
        <v>44909</v>
      </c>
      <c r="SZ184" s="13">
        <f>IF(SZ$8="",0,SZ$8+SUMIFS(условия!55:55,условия!$7:$7,"&lt;="&amp;SZ$8,условия!$8:$8,"&gt;="&amp;SZ$8))</f>
        <v>44910</v>
      </c>
      <c r="TA184" s="13">
        <f>IF(TA$8="",0,TA$8+SUMIFS(условия!55:55,условия!$7:$7,"&lt;="&amp;TA$8,условия!$8:$8,"&gt;="&amp;TA$8))</f>
        <v>44911</v>
      </c>
      <c r="TB184" s="13">
        <f>IF(TB$8="",0,TB$8+SUMIFS(условия!55:55,условия!$7:$7,"&lt;="&amp;TB$8,условия!$8:$8,"&gt;="&amp;TB$8))</f>
        <v>44912</v>
      </c>
      <c r="TC184" s="13">
        <f>IF(TC$8="",0,TC$8+SUMIFS(условия!55:55,условия!$7:$7,"&lt;="&amp;TC$8,условия!$8:$8,"&gt;="&amp;TC$8))</f>
        <v>44913</v>
      </c>
      <c r="TD184" s="13">
        <f>IF(TD$8="",0,TD$8+SUMIFS(условия!55:55,условия!$7:$7,"&lt;="&amp;TD$8,условия!$8:$8,"&gt;="&amp;TD$8))</f>
        <v>44914</v>
      </c>
      <c r="TE184" s="13">
        <f>IF(TE$8="",0,TE$8+SUMIFS(условия!55:55,условия!$7:$7,"&lt;="&amp;TE$8,условия!$8:$8,"&gt;="&amp;TE$8))</f>
        <v>44915</v>
      </c>
      <c r="TF184" s="13">
        <f>IF(TF$8="",0,TF$8+SUMIFS(условия!55:55,условия!$7:$7,"&lt;="&amp;TF$8,условия!$8:$8,"&gt;="&amp;TF$8))</f>
        <v>44916</v>
      </c>
      <c r="TG184" s="13">
        <f>IF(TG$8="",0,TG$8+SUMIFS(условия!55:55,условия!$7:$7,"&lt;="&amp;TG$8,условия!$8:$8,"&gt;="&amp;TG$8))</f>
        <v>44917</v>
      </c>
      <c r="TH184" s="13">
        <f>IF(TH$8="",0,TH$8+SUMIFS(условия!55:55,условия!$7:$7,"&lt;="&amp;TH$8,условия!$8:$8,"&gt;="&amp;TH$8))</f>
        <v>44918</v>
      </c>
      <c r="TI184" s="13">
        <f>IF(TI$8="",0,TI$8+SUMIFS(условия!55:55,условия!$7:$7,"&lt;="&amp;TI$8,условия!$8:$8,"&gt;="&amp;TI$8))</f>
        <v>44919</v>
      </c>
      <c r="TJ184" s="13">
        <f>IF(TJ$8="",0,TJ$8+SUMIFS(условия!55:55,условия!$7:$7,"&lt;="&amp;TJ$8,условия!$8:$8,"&gt;="&amp;TJ$8))</f>
        <v>44920</v>
      </c>
      <c r="TK184" s="13">
        <f>IF(TK$8="",0,TK$8+SUMIFS(условия!55:55,условия!$7:$7,"&lt;="&amp;TK$8,условия!$8:$8,"&gt;="&amp;TK$8))</f>
        <v>44921</v>
      </c>
      <c r="TL184" s="13">
        <f>IF(TL$8="",0,TL$8+SUMIFS(условия!55:55,условия!$7:$7,"&lt;="&amp;TL$8,условия!$8:$8,"&gt;="&amp;TL$8))</f>
        <v>44922</v>
      </c>
      <c r="TM184" s="13">
        <f>IF(TM$8="",0,TM$8+SUMIFS(условия!55:55,условия!$7:$7,"&lt;="&amp;TM$8,условия!$8:$8,"&gt;="&amp;TM$8))</f>
        <v>44923</v>
      </c>
      <c r="TN184" s="13">
        <f>IF(TN$8="",0,TN$8+SUMIFS(условия!55:55,условия!$7:$7,"&lt;="&amp;TN$8,условия!$8:$8,"&gt;="&amp;TN$8))</f>
        <v>44924</v>
      </c>
      <c r="TO184" s="13">
        <f>IF(TO$8="",0,TO$8+SUMIFS(условия!55:55,условия!$7:$7,"&lt;="&amp;TO$8,условия!$8:$8,"&gt;="&amp;TO$8))</f>
        <v>44925</v>
      </c>
      <c r="TP184" s="13">
        <f>IF(TP$8="",0,TP$8+SUMIFS(условия!55:55,условия!$7:$7,"&lt;="&amp;TP$8,условия!$8:$8,"&gt;="&amp;TP$8))</f>
        <v>44926</v>
      </c>
      <c r="TQ184" s="13">
        <f>IF(TQ$8="",0,TQ$8+SUMIFS(условия!55:55,условия!$7:$7,"&lt;="&amp;TQ$8,условия!$8:$8,"&gt;="&amp;TQ$8))</f>
        <v>44927</v>
      </c>
      <c r="TR184" s="13">
        <f>IF(TR$8="",0,TR$8+SUMIFS(условия!55:55,условия!$7:$7,"&lt;="&amp;TR$8,условия!$8:$8,"&gt;="&amp;TR$8))</f>
        <v>44928</v>
      </c>
      <c r="TS184" s="13">
        <f>IF(TS$8="",0,TS$8+SUMIFS(условия!55:55,условия!$7:$7,"&lt;="&amp;TS$8,условия!$8:$8,"&gt;="&amp;TS$8))</f>
        <v>44929</v>
      </c>
      <c r="TT184" s="13">
        <f>IF(TT$8="",0,TT$8+SUMIFS(условия!55:55,условия!$7:$7,"&lt;="&amp;TT$8,условия!$8:$8,"&gt;="&amp;TT$8))</f>
        <v>44930</v>
      </c>
      <c r="TU184" s="13">
        <f>IF(TU$8="",0,TU$8+SUMIFS(условия!55:55,условия!$7:$7,"&lt;="&amp;TU$8,условия!$8:$8,"&gt;="&amp;TU$8))</f>
        <v>44931</v>
      </c>
      <c r="TV184" s="13">
        <f>IF(TV$8="",0,TV$8+SUMIFS(условия!55:55,условия!$7:$7,"&lt;="&amp;TV$8,условия!$8:$8,"&gt;="&amp;TV$8))</f>
        <v>44932</v>
      </c>
      <c r="TW184" s="13">
        <f>IF(TW$8="",0,TW$8+SUMIFS(условия!55:55,условия!$7:$7,"&lt;="&amp;TW$8,условия!$8:$8,"&gt;="&amp;TW$8))</f>
        <v>44933</v>
      </c>
      <c r="TX184" s="13">
        <f>IF(TX$8="",0,TX$8+SUMIFS(условия!55:55,условия!$7:$7,"&lt;="&amp;TX$8,условия!$8:$8,"&gt;="&amp;TX$8))</f>
        <v>44934</v>
      </c>
      <c r="TY184" s="13">
        <f>IF(TY$8="",0,TY$8+SUMIFS(условия!55:55,условия!$7:$7,"&lt;="&amp;TY$8,условия!$8:$8,"&gt;="&amp;TY$8))</f>
        <v>44935</v>
      </c>
      <c r="TZ184" s="13">
        <f>IF(TZ$8="",0,TZ$8+SUMIFS(условия!55:55,условия!$7:$7,"&lt;="&amp;TZ$8,условия!$8:$8,"&gt;="&amp;TZ$8))</f>
        <v>44936</v>
      </c>
      <c r="UA184" s="13">
        <f>IF(UA$8="",0,UA$8+SUMIFS(условия!55:55,условия!$7:$7,"&lt;="&amp;UA$8,условия!$8:$8,"&gt;="&amp;UA$8))</f>
        <v>44937</v>
      </c>
      <c r="UB184" s="13">
        <f>IF(UB$8="",0,UB$8+SUMIFS(условия!55:55,условия!$7:$7,"&lt;="&amp;UB$8,условия!$8:$8,"&gt;="&amp;UB$8))</f>
        <v>44938</v>
      </c>
      <c r="UC184" s="13">
        <f>IF(UC$8="",0,UC$8+SUMIFS(условия!55:55,условия!$7:$7,"&lt;="&amp;UC$8,условия!$8:$8,"&gt;="&amp;UC$8))</f>
        <v>44939</v>
      </c>
      <c r="UD184" s="13">
        <f>IF(UD$8="",0,UD$8+SUMIFS(условия!55:55,условия!$7:$7,"&lt;="&amp;UD$8,условия!$8:$8,"&gt;="&amp;UD$8))</f>
        <v>44940</v>
      </c>
      <c r="UE184" s="13">
        <f>IF(UE$8="",0,UE$8+SUMIFS(условия!55:55,условия!$7:$7,"&lt;="&amp;UE$8,условия!$8:$8,"&gt;="&amp;UE$8))</f>
        <v>44941</v>
      </c>
      <c r="UF184" s="13">
        <f>IF(UF$8="",0,UF$8+SUMIFS(условия!55:55,условия!$7:$7,"&lt;="&amp;UF$8,условия!$8:$8,"&gt;="&amp;UF$8))</f>
        <v>44942</v>
      </c>
      <c r="UG184" s="13">
        <f>IF(UG$8="",0,UG$8+SUMIFS(условия!55:55,условия!$7:$7,"&lt;="&amp;UG$8,условия!$8:$8,"&gt;="&amp;UG$8))</f>
        <v>44943</v>
      </c>
      <c r="UH184" s="13">
        <f>IF(UH$8="",0,UH$8+SUMIFS(условия!55:55,условия!$7:$7,"&lt;="&amp;UH$8,условия!$8:$8,"&gt;="&amp;UH$8))</f>
        <v>44944</v>
      </c>
      <c r="UI184" s="13">
        <f>IF(UI$8="",0,UI$8+SUMIFS(условия!55:55,условия!$7:$7,"&lt;="&amp;UI$8,условия!$8:$8,"&gt;="&amp;UI$8))</f>
        <v>44945</v>
      </c>
      <c r="UJ184" s="13">
        <f>IF(UJ$8="",0,UJ$8+SUMIFS(условия!55:55,условия!$7:$7,"&lt;="&amp;UJ$8,условия!$8:$8,"&gt;="&amp;UJ$8))</f>
        <v>44946</v>
      </c>
      <c r="UK184" s="13">
        <f>IF(UK$8="",0,UK$8+SUMIFS(условия!55:55,условия!$7:$7,"&lt;="&amp;UK$8,условия!$8:$8,"&gt;="&amp;UK$8))</f>
        <v>44947</v>
      </c>
      <c r="UL184" s="13">
        <f>IF(UL$8="",0,UL$8+SUMIFS(условия!55:55,условия!$7:$7,"&lt;="&amp;UL$8,условия!$8:$8,"&gt;="&amp;UL$8))</f>
        <v>44948</v>
      </c>
      <c r="UM184" s="13">
        <f>IF(UM$8="",0,UM$8+SUMIFS(условия!55:55,условия!$7:$7,"&lt;="&amp;UM$8,условия!$8:$8,"&gt;="&amp;UM$8))</f>
        <v>44949</v>
      </c>
      <c r="UN184" s="13">
        <f>IF(UN$8="",0,UN$8+SUMIFS(условия!55:55,условия!$7:$7,"&lt;="&amp;UN$8,условия!$8:$8,"&gt;="&amp;UN$8))</f>
        <v>44950</v>
      </c>
      <c r="UO184" s="13">
        <f>IF(UO$8="",0,UO$8+SUMIFS(условия!55:55,условия!$7:$7,"&lt;="&amp;UO$8,условия!$8:$8,"&gt;="&amp;UO$8))</f>
        <v>44951</v>
      </c>
      <c r="UP184" s="13">
        <f>IF(UP$8="",0,UP$8+SUMIFS(условия!55:55,условия!$7:$7,"&lt;="&amp;UP$8,условия!$8:$8,"&gt;="&amp;UP$8))</f>
        <v>44952</v>
      </c>
      <c r="UQ184" s="13">
        <f>IF(UQ$8="",0,UQ$8+SUMIFS(условия!55:55,условия!$7:$7,"&lt;="&amp;UQ$8,условия!$8:$8,"&gt;="&amp;UQ$8))</f>
        <v>44953</v>
      </c>
      <c r="UR184" s="13">
        <f>IF(UR$8="",0,UR$8+SUMIFS(условия!55:55,условия!$7:$7,"&lt;="&amp;UR$8,условия!$8:$8,"&gt;="&amp;UR$8))</f>
        <v>44954</v>
      </c>
      <c r="US184" s="13">
        <f>IF(US$8="",0,US$8+SUMIFS(условия!55:55,условия!$7:$7,"&lt;="&amp;US$8,условия!$8:$8,"&gt;="&amp;US$8))</f>
        <v>44955</v>
      </c>
      <c r="UT184" s="13">
        <f>IF(UT$8="",0,UT$8+SUMIFS(условия!55:55,условия!$7:$7,"&lt;="&amp;UT$8,условия!$8:$8,"&gt;="&amp;UT$8))</f>
        <v>44956</v>
      </c>
      <c r="UU184" s="13">
        <f>IF(UU$8="",0,UU$8+SUMIFS(условия!55:55,условия!$7:$7,"&lt;="&amp;UU$8,условия!$8:$8,"&gt;="&amp;UU$8))</f>
        <v>44957</v>
      </c>
      <c r="UV184" s="13">
        <f>IF(UV$8="",0,UV$8+SUMIFS(условия!55:55,условия!$7:$7,"&lt;="&amp;UV$8,условия!$8:$8,"&gt;="&amp;UV$8))</f>
        <v>44958</v>
      </c>
      <c r="UW184" s="13">
        <f>IF(UW$8="",0,UW$8+SUMIFS(условия!55:55,условия!$7:$7,"&lt;="&amp;UW$8,условия!$8:$8,"&gt;="&amp;UW$8))</f>
        <v>44959</v>
      </c>
      <c r="UX184" s="13">
        <f>IF(UX$8="",0,UX$8+SUMIFS(условия!55:55,условия!$7:$7,"&lt;="&amp;UX$8,условия!$8:$8,"&gt;="&amp;UX$8))</f>
        <v>44960</v>
      </c>
      <c r="UY184" s="13">
        <f>IF(UY$8="",0,UY$8+SUMIFS(условия!55:55,условия!$7:$7,"&lt;="&amp;UY$8,условия!$8:$8,"&gt;="&amp;UY$8))</f>
        <v>44961</v>
      </c>
      <c r="UZ184" s="13">
        <f>IF(UZ$8="",0,UZ$8+SUMIFS(условия!55:55,условия!$7:$7,"&lt;="&amp;UZ$8,условия!$8:$8,"&gt;="&amp;UZ$8))</f>
        <v>44962</v>
      </c>
      <c r="VA184" s="13">
        <f>IF(VA$8="",0,VA$8+SUMIFS(условия!55:55,условия!$7:$7,"&lt;="&amp;VA$8,условия!$8:$8,"&gt;="&amp;VA$8))</f>
        <v>44963</v>
      </c>
      <c r="VB184" s="13">
        <f>IF(VB$8="",0,VB$8+SUMIFS(условия!55:55,условия!$7:$7,"&lt;="&amp;VB$8,условия!$8:$8,"&gt;="&amp;VB$8))</f>
        <v>44964</v>
      </c>
      <c r="VC184" s="13">
        <f>IF(VC$8="",0,VC$8+SUMIFS(условия!55:55,условия!$7:$7,"&lt;="&amp;VC$8,условия!$8:$8,"&gt;="&amp;VC$8))</f>
        <v>44965</v>
      </c>
      <c r="VD184" s="13">
        <f>IF(VD$8="",0,VD$8+SUMIFS(условия!55:55,условия!$7:$7,"&lt;="&amp;VD$8,условия!$8:$8,"&gt;="&amp;VD$8))</f>
        <v>44966</v>
      </c>
      <c r="VE184" s="13">
        <f>IF(VE$8="",0,VE$8+SUMIFS(условия!55:55,условия!$7:$7,"&lt;="&amp;VE$8,условия!$8:$8,"&gt;="&amp;VE$8))</f>
        <v>44967</v>
      </c>
      <c r="VF184" s="13">
        <f>IF(VF$8="",0,VF$8+SUMIFS(условия!55:55,условия!$7:$7,"&lt;="&amp;VF$8,условия!$8:$8,"&gt;="&amp;VF$8))</f>
        <v>44968</v>
      </c>
      <c r="VG184" s="13">
        <f>IF(VG$8="",0,VG$8+SUMIFS(условия!55:55,условия!$7:$7,"&lt;="&amp;VG$8,условия!$8:$8,"&gt;="&amp;VG$8))</f>
        <v>44969</v>
      </c>
      <c r="VH184" s="13">
        <f>IF(VH$8="",0,VH$8+SUMIFS(условия!55:55,условия!$7:$7,"&lt;="&amp;VH$8,условия!$8:$8,"&gt;="&amp;VH$8))</f>
        <v>44970</v>
      </c>
      <c r="VI184" s="13">
        <f>IF(VI$8="",0,VI$8+SUMIFS(условия!55:55,условия!$7:$7,"&lt;="&amp;VI$8,условия!$8:$8,"&gt;="&amp;VI$8))</f>
        <v>44971</v>
      </c>
      <c r="VJ184" s="13">
        <f>IF(VJ$8="",0,VJ$8+SUMIFS(условия!55:55,условия!$7:$7,"&lt;="&amp;VJ$8,условия!$8:$8,"&gt;="&amp;VJ$8))</f>
        <v>44972</v>
      </c>
      <c r="VK184" s="13">
        <f>IF(VK$8="",0,VK$8+SUMIFS(условия!55:55,условия!$7:$7,"&lt;="&amp;VK$8,условия!$8:$8,"&gt;="&amp;VK$8))</f>
        <v>44973</v>
      </c>
      <c r="VL184" s="13">
        <f>IF(VL$8="",0,VL$8+SUMIFS(условия!55:55,условия!$7:$7,"&lt;="&amp;VL$8,условия!$8:$8,"&gt;="&amp;VL$8))</f>
        <v>44974</v>
      </c>
      <c r="VM184" s="13">
        <f>IF(VM$8="",0,VM$8+SUMIFS(условия!55:55,условия!$7:$7,"&lt;="&amp;VM$8,условия!$8:$8,"&gt;="&amp;VM$8))</f>
        <v>44975</v>
      </c>
      <c r="VN184" s="13">
        <f>IF(VN$8="",0,VN$8+SUMIFS(условия!55:55,условия!$7:$7,"&lt;="&amp;VN$8,условия!$8:$8,"&gt;="&amp;VN$8))</f>
        <v>44976</v>
      </c>
      <c r="VO184" s="13">
        <f>IF(VO$8="",0,VO$8+SUMIFS(условия!55:55,условия!$7:$7,"&lt;="&amp;VO$8,условия!$8:$8,"&gt;="&amp;VO$8))</f>
        <v>44977</v>
      </c>
      <c r="VP184" s="13">
        <f>IF(VP$8="",0,VP$8+SUMIFS(условия!55:55,условия!$7:$7,"&lt;="&amp;VP$8,условия!$8:$8,"&gt;="&amp;VP$8))</f>
        <v>44978</v>
      </c>
      <c r="VQ184" s="13">
        <f>IF(VQ$8="",0,VQ$8+SUMIFS(условия!55:55,условия!$7:$7,"&lt;="&amp;VQ$8,условия!$8:$8,"&gt;="&amp;VQ$8))</f>
        <v>44979</v>
      </c>
      <c r="VR184" s="13">
        <f>IF(VR$8="",0,VR$8+SUMIFS(условия!55:55,условия!$7:$7,"&lt;="&amp;VR$8,условия!$8:$8,"&gt;="&amp;VR$8))</f>
        <v>44980</v>
      </c>
      <c r="VS184" s="13">
        <f>IF(VS$8="",0,VS$8+SUMIFS(условия!55:55,условия!$7:$7,"&lt;="&amp;VS$8,условия!$8:$8,"&gt;="&amp;VS$8))</f>
        <v>44981</v>
      </c>
      <c r="VT184" s="13">
        <f>IF(VT$8="",0,VT$8+SUMIFS(условия!55:55,условия!$7:$7,"&lt;="&amp;VT$8,условия!$8:$8,"&gt;="&amp;VT$8))</f>
        <v>44982</v>
      </c>
      <c r="VU184" s="13">
        <f>IF(VU$8="",0,VU$8+SUMIFS(условия!55:55,условия!$7:$7,"&lt;="&amp;VU$8,условия!$8:$8,"&gt;="&amp;VU$8))</f>
        <v>44983</v>
      </c>
      <c r="VV184" s="13">
        <f>IF(VV$8="",0,VV$8+SUMIFS(условия!55:55,условия!$7:$7,"&lt;="&amp;VV$8,условия!$8:$8,"&gt;="&amp;VV$8))</f>
        <v>44984</v>
      </c>
      <c r="VW184" s="13">
        <f>IF(VW$8="",0,VW$8+SUMIFS(условия!55:55,условия!$7:$7,"&lt;="&amp;VW$8,условия!$8:$8,"&gt;="&amp;VW$8))</f>
        <v>44985</v>
      </c>
      <c r="VX184" s="13">
        <f>IF(VX$8="",0,VX$8+SUMIFS(условия!55:55,условия!$7:$7,"&lt;="&amp;VX$8,условия!$8:$8,"&gt;="&amp;VX$8))</f>
        <v>44986</v>
      </c>
      <c r="VY184" s="13">
        <f>IF(VY$8="",0,VY$8+SUMIFS(условия!55:55,условия!$7:$7,"&lt;="&amp;VY$8,условия!$8:$8,"&gt;="&amp;VY$8))</f>
        <v>44987</v>
      </c>
      <c r="VZ184" s="13">
        <f>IF(VZ$8="",0,VZ$8+SUMIFS(условия!55:55,условия!$7:$7,"&lt;="&amp;VZ$8,условия!$8:$8,"&gt;="&amp;VZ$8))</f>
        <v>44988</v>
      </c>
      <c r="WA184" s="13">
        <f>IF(WA$8="",0,WA$8+SUMIFS(условия!55:55,условия!$7:$7,"&lt;="&amp;WA$8,условия!$8:$8,"&gt;="&amp;WA$8))</f>
        <v>44989</v>
      </c>
      <c r="WB184" s="13">
        <f>IF(WB$8="",0,WB$8+SUMIFS(условия!55:55,условия!$7:$7,"&lt;="&amp;WB$8,условия!$8:$8,"&gt;="&amp;WB$8))</f>
        <v>44990</v>
      </c>
      <c r="WC184" s="13">
        <f>IF(WC$8="",0,WC$8+SUMIFS(условия!55:55,условия!$7:$7,"&lt;="&amp;WC$8,условия!$8:$8,"&gt;="&amp;WC$8))</f>
        <v>44991</v>
      </c>
      <c r="WD184" s="13">
        <f>IF(WD$8="",0,WD$8+SUMIFS(условия!55:55,условия!$7:$7,"&lt;="&amp;WD$8,условия!$8:$8,"&gt;="&amp;WD$8))</f>
        <v>44992</v>
      </c>
      <c r="WE184" s="13">
        <f>IF(WE$8="",0,WE$8+SUMIFS(условия!55:55,условия!$7:$7,"&lt;="&amp;WE$8,условия!$8:$8,"&gt;="&amp;WE$8))</f>
        <v>44993</v>
      </c>
      <c r="WF184" s="13">
        <f>IF(WF$8="",0,WF$8+SUMIFS(условия!55:55,условия!$7:$7,"&lt;="&amp;WF$8,условия!$8:$8,"&gt;="&amp;WF$8))</f>
        <v>44994</v>
      </c>
      <c r="WG184" s="13">
        <f>IF(WG$8="",0,WG$8+SUMIFS(условия!55:55,условия!$7:$7,"&lt;="&amp;WG$8,условия!$8:$8,"&gt;="&amp;WG$8))</f>
        <v>44995</v>
      </c>
      <c r="WH184" s="13">
        <f>IF(WH$8="",0,WH$8+SUMIFS(условия!55:55,условия!$7:$7,"&lt;="&amp;WH$8,условия!$8:$8,"&gt;="&amp;WH$8))</f>
        <v>44996</v>
      </c>
      <c r="WI184" s="13">
        <f>IF(WI$8="",0,WI$8+SUMIFS(условия!55:55,условия!$7:$7,"&lt;="&amp;WI$8,условия!$8:$8,"&gt;="&amp;WI$8))</f>
        <v>44997</v>
      </c>
      <c r="WJ184" s="13">
        <f>IF(WJ$8="",0,WJ$8+SUMIFS(условия!55:55,условия!$7:$7,"&lt;="&amp;WJ$8,условия!$8:$8,"&gt;="&amp;WJ$8))</f>
        <v>44998</v>
      </c>
      <c r="WK184" s="13">
        <f>IF(WK$8="",0,WK$8+SUMIFS(условия!55:55,условия!$7:$7,"&lt;="&amp;WK$8,условия!$8:$8,"&gt;="&amp;WK$8))</f>
        <v>44999</v>
      </c>
      <c r="WL184" s="13">
        <f>IF(WL$8="",0,WL$8+SUMIFS(условия!55:55,условия!$7:$7,"&lt;="&amp;WL$8,условия!$8:$8,"&gt;="&amp;WL$8))</f>
        <v>45000</v>
      </c>
      <c r="WM184" s="13">
        <f>IF(WM$8="",0,WM$8+SUMIFS(условия!55:55,условия!$7:$7,"&lt;="&amp;WM$8,условия!$8:$8,"&gt;="&amp;WM$8))</f>
        <v>45001</v>
      </c>
      <c r="WN184" s="13">
        <f>IF(WN$8="",0,WN$8+SUMIFS(условия!55:55,условия!$7:$7,"&lt;="&amp;WN$8,условия!$8:$8,"&gt;="&amp;WN$8))</f>
        <v>45002</v>
      </c>
      <c r="WO184" s="13">
        <f>IF(WO$8="",0,WO$8+SUMIFS(условия!55:55,условия!$7:$7,"&lt;="&amp;WO$8,условия!$8:$8,"&gt;="&amp;WO$8))</f>
        <v>45003</v>
      </c>
      <c r="WP184" s="13">
        <f>IF(WP$8="",0,WP$8+SUMIFS(условия!55:55,условия!$7:$7,"&lt;="&amp;WP$8,условия!$8:$8,"&gt;="&amp;WP$8))</f>
        <v>45004</v>
      </c>
      <c r="WQ184" s="13">
        <f>IF(WQ$8="",0,WQ$8+SUMIFS(условия!55:55,условия!$7:$7,"&lt;="&amp;WQ$8,условия!$8:$8,"&gt;="&amp;WQ$8))</f>
        <v>45005</v>
      </c>
      <c r="WR184" s="13">
        <f>IF(WR$8="",0,WR$8+SUMIFS(условия!55:55,условия!$7:$7,"&lt;="&amp;WR$8,условия!$8:$8,"&gt;="&amp;WR$8))</f>
        <v>45006</v>
      </c>
      <c r="WS184" s="13">
        <f>IF(WS$8="",0,WS$8+SUMIFS(условия!55:55,условия!$7:$7,"&lt;="&amp;WS$8,условия!$8:$8,"&gt;="&amp;WS$8))</f>
        <v>45007</v>
      </c>
      <c r="WT184" s="13">
        <f>IF(WT$8="",0,WT$8+SUMIFS(условия!55:55,условия!$7:$7,"&lt;="&amp;WT$8,условия!$8:$8,"&gt;="&amp;WT$8))</f>
        <v>45008</v>
      </c>
      <c r="WU184" s="13">
        <f>IF(WU$8="",0,WU$8+SUMIFS(условия!55:55,условия!$7:$7,"&lt;="&amp;WU$8,условия!$8:$8,"&gt;="&amp;WU$8))</f>
        <v>45009</v>
      </c>
      <c r="WV184" s="13">
        <f>IF(WV$8="",0,WV$8+SUMIFS(условия!55:55,условия!$7:$7,"&lt;="&amp;WV$8,условия!$8:$8,"&gt;="&amp;WV$8))</f>
        <v>45010</v>
      </c>
      <c r="WW184" s="13">
        <f>IF(WW$8="",0,WW$8+SUMIFS(условия!55:55,условия!$7:$7,"&lt;="&amp;WW$8,условия!$8:$8,"&gt;="&amp;WW$8))</f>
        <v>45011</v>
      </c>
      <c r="WX184" s="13">
        <f>IF(WX$8="",0,WX$8+SUMIFS(условия!55:55,условия!$7:$7,"&lt;="&amp;WX$8,условия!$8:$8,"&gt;="&amp;WX$8))</f>
        <v>45012</v>
      </c>
      <c r="WY184" s="13">
        <f>IF(WY$8="",0,WY$8+SUMIFS(условия!55:55,условия!$7:$7,"&lt;="&amp;WY$8,условия!$8:$8,"&gt;="&amp;WY$8))</f>
        <v>45013</v>
      </c>
      <c r="WZ184" s="13">
        <f>IF(WZ$8="",0,WZ$8+SUMIFS(условия!55:55,условия!$7:$7,"&lt;="&amp;WZ$8,условия!$8:$8,"&gt;="&amp;WZ$8))</f>
        <v>45014</v>
      </c>
      <c r="XA184" s="13">
        <f>IF(XA$8="",0,XA$8+SUMIFS(условия!55:55,условия!$7:$7,"&lt;="&amp;XA$8,условия!$8:$8,"&gt;="&amp;XA$8))</f>
        <v>45015</v>
      </c>
      <c r="XB184" s="13">
        <f>IF(XB$8="",0,XB$8+SUMIFS(условия!55:55,условия!$7:$7,"&lt;="&amp;XB$8,условия!$8:$8,"&gt;="&amp;XB$8))</f>
        <v>45016</v>
      </c>
      <c r="XC184" s="13">
        <f>IF(XC$8="",0,XC$8+SUMIFS(условия!55:55,условия!$7:$7,"&lt;="&amp;XC$8,условия!$8:$8,"&gt;="&amp;XC$8))</f>
        <v>45017</v>
      </c>
      <c r="XD184" s="13">
        <f>IF(XD$8="",0,XD$8+SUMIFS(условия!55:55,условия!$7:$7,"&lt;="&amp;XD$8,условия!$8:$8,"&gt;="&amp;XD$8))</f>
        <v>45018</v>
      </c>
      <c r="XE184" s="13">
        <f>IF(XE$8="",0,XE$8+SUMIFS(условия!55:55,условия!$7:$7,"&lt;="&amp;XE$8,условия!$8:$8,"&gt;="&amp;XE$8))</f>
        <v>45019</v>
      </c>
      <c r="XF184" s="13">
        <f>IF(XF$8="",0,XF$8+SUMIFS(условия!55:55,условия!$7:$7,"&lt;="&amp;XF$8,условия!$8:$8,"&gt;="&amp;XF$8))</f>
        <v>45020</v>
      </c>
      <c r="XG184" s="13">
        <f>IF(XG$8="",0,XG$8+SUMIFS(условия!55:55,условия!$7:$7,"&lt;="&amp;XG$8,условия!$8:$8,"&gt;="&amp;XG$8))</f>
        <v>45021</v>
      </c>
      <c r="XH184" s="13">
        <f>IF(XH$8="",0,XH$8+SUMIFS(условия!55:55,условия!$7:$7,"&lt;="&amp;XH$8,условия!$8:$8,"&gt;="&amp;XH$8))</f>
        <v>45022</v>
      </c>
      <c r="XI184" s="13">
        <f>IF(XI$8="",0,XI$8+SUMIFS(условия!55:55,условия!$7:$7,"&lt;="&amp;XI$8,условия!$8:$8,"&gt;="&amp;XI$8))</f>
        <v>45023</v>
      </c>
      <c r="XJ184" s="13">
        <f>IF(XJ$8="",0,XJ$8+SUMIFS(условия!55:55,условия!$7:$7,"&lt;="&amp;XJ$8,условия!$8:$8,"&gt;="&amp;XJ$8))</f>
        <v>45024</v>
      </c>
      <c r="XK184" s="13">
        <f>IF(XK$8="",0,XK$8+SUMIFS(условия!55:55,условия!$7:$7,"&lt;="&amp;XK$8,условия!$8:$8,"&gt;="&amp;XK$8))</f>
        <v>45025</v>
      </c>
      <c r="XL184" s="13">
        <f>IF(XL$8="",0,XL$8+SUMIFS(условия!55:55,условия!$7:$7,"&lt;="&amp;XL$8,условия!$8:$8,"&gt;="&amp;XL$8))</f>
        <v>45026</v>
      </c>
      <c r="XM184" s="13">
        <f>IF(XM$8="",0,XM$8+SUMIFS(условия!55:55,условия!$7:$7,"&lt;="&amp;XM$8,условия!$8:$8,"&gt;="&amp;XM$8))</f>
        <v>45027</v>
      </c>
      <c r="XN184" s="13">
        <f>IF(XN$8="",0,XN$8+SUMIFS(условия!55:55,условия!$7:$7,"&lt;="&amp;XN$8,условия!$8:$8,"&gt;="&amp;XN$8))</f>
        <v>45028</v>
      </c>
      <c r="XO184" s="13">
        <f>IF(XO$8="",0,XO$8+SUMIFS(условия!55:55,условия!$7:$7,"&lt;="&amp;XO$8,условия!$8:$8,"&gt;="&amp;XO$8))</f>
        <v>45029</v>
      </c>
      <c r="XP184" s="13">
        <f>IF(XP$8="",0,XP$8+SUMIFS(условия!55:55,условия!$7:$7,"&lt;="&amp;XP$8,условия!$8:$8,"&gt;="&amp;XP$8))</f>
        <v>45030</v>
      </c>
      <c r="XQ184" s="13">
        <f>IF(XQ$8="",0,XQ$8+SUMIFS(условия!55:55,условия!$7:$7,"&lt;="&amp;XQ$8,условия!$8:$8,"&gt;="&amp;XQ$8))</f>
        <v>45031</v>
      </c>
      <c r="XR184" s="13">
        <f>IF(XR$8="",0,XR$8+SUMIFS(условия!55:55,условия!$7:$7,"&lt;="&amp;XR$8,условия!$8:$8,"&gt;="&amp;XR$8))</f>
        <v>45032</v>
      </c>
      <c r="XS184" s="13">
        <f>IF(XS$8="",0,XS$8+SUMIFS(условия!55:55,условия!$7:$7,"&lt;="&amp;XS$8,условия!$8:$8,"&gt;="&amp;XS$8))</f>
        <v>45033</v>
      </c>
      <c r="XT184" s="13">
        <f>IF(XT$8="",0,XT$8+SUMIFS(условия!55:55,условия!$7:$7,"&lt;="&amp;XT$8,условия!$8:$8,"&gt;="&amp;XT$8))</f>
        <v>45034</v>
      </c>
      <c r="XU184" s="13">
        <f>IF(XU$8="",0,XU$8+SUMIFS(условия!55:55,условия!$7:$7,"&lt;="&amp;XU$8,условия!$8:$8,"&gt;="&amp;XU$8))</f>
        <v>45035</v>
      </c>
      <c r="XV184" s="13">
        <f>IF(XV$8="",0,XV$8+SUMIFS(условия!55:55,условия!$7:$7,"&lt;="&amp;XV$8,условия!$8:$8,"&gt;="&amp;XV$8))</f>
        <v>45036</v>
      </c>
      <c r="XW184" s="13">
        <f>IF(XW$8="",0,XW$8+SUMIFS(условия!55:55,условия!$7:$7,"&lt;="&amp;XW$8,условия!$8:$8,"&gt;="&amp;XW$8))</f>
        <v>45037</v>
      </c>
      <c r="XX184" s="13">
        <f>IF(XX$8="",0,XX$8+SUMIFS(условия!55:55,условия!$7:$7,"&lt;="&amp;XX$8,условия!$8:$8,"&gt;="&amp;XX$8))</f>
        <v>45038</v>
      </c>
      <c r="XY184" s="13">
        <f>IF(XY$8="",0,XY$8+SUMIFS(условия!55:55,условия!$7:$7,"&lt;="&amp;XY$8,условия!$8:$8,"&gt;="&amp;XY$8))</f>
        <v>45039</v>
      </c>
      <c r="XZ184" s="13">
        <f>IF(XZ$8="",0,XZ$8+SUMIFS(условия!55:55,условия!$7:$7,"&lt;="&amp;XZ$8,условия!$8:$8,"&gt;="&amp;XZ$8))</f>
        <v>45040</v>
      </c>
      <c r="YA184" s="13">
        <f>IF(YA$8="",0,YA$8+SUMIFS(условия!55:55,условия!$7:$7,"&lt;="&amp;YA$8,условия!$8:$8,"&gt;="&amp;YA$8))</f>
        <v>45041</v>
      </c>
      <c r="YB184" s="13">
        <f>IF(YB$8="",0,YB$8+SUMIFS(условия!55:55,условия!$7:$7,"&lt;="&amp;YB$8,условия!$8:$8,"&gt;="&amp;YB$8))</f>
        <v>45042</v>
      </c>
      <c r="YC184" s="13">
        <f>IF(YC$8="",0,YC$8+SUMIFS(условия!55:55,условия!$7:$7,"&lt;="&amp;YC$8,условия!$8:$8,"&gt;="&amp;YC$8))</f>
        <v>45043</v>
      </c>
      <c r="YD184" s="13">
        <f>IF(YD$8="",0,YD$8+SUMIFS(условия!55:55,условия!$7:$7,"&lt;="&amp;YD$8,условия!$8:$8,"&gt;="&amp;YD$8))</f>
        <v>45044</v>
      </c>
      <c r="YE184" s="13">
        <f>IF(YE$8="",0,YE$8+SUMIFS(условия!55:55,условия!$7:$7,"&lt;="&amp;YE$8,условия!$8:$8,"&gt;="&amp;YE$8))</f>
        <v>45045</v>
      </c>
      <c r="YF184" s="13">
        <f>IF(YF$8="",0,YF$8+SUMIFS(условия!55:55,условия!$7:$7,"&lt;="&amp;YF$8,условия!$8:$8,"&gt;="&amp;YF$8))</f>
        <v>45046</v>
      </c>
      <c r="YG184" s="13">
        <f>IF(YG$8="",0,YG$8+SUMIFS(условия!55:55,условия!$7:$7,"&lt;="&amp;YG$8,условия!$8:$8,"&gt;="&amp;YG$8))</f>
        <v>45047</v>
      </c>
      <c r="YH184" s="13">
        <f>IF(YH$8="",0,YH$8+SUMIFS(условия!55:55,условия!$7:$7,"&lt;="&amp;YH$8,условия!$8:$8,"&gt;="&amp;YH$8))</f>
        <v>45048</v>
      </c>
      <c r="YI184" s="13">
        <f>IF(YI$8="",0,YI$8+SUMIFS(условия!55:55,условия!$7:$7,"&lt;="&amp;YI$8,условия!$8:$8,"&gt;="&amp;YI$8))</f>
        <v>45049</v>
      </c>
      <c r="YJ184" s="13">
        <f>IF(YJ$8="",0,YJ$8+SUMIFS(условия!55:55,условия!$7:$7,"&lt;="&amp;YJ$8,условия!$8:$8,"&gt;="&amp;YJ$8))</f>
        <v>45050</v>
      </c>
      <c r="YK184" s="13">
        <f>IF(YK$8="",0,YK$8+SUMIFS(условия!55:55,условия!$7:$7,"&lt;="&amp;YK$8,условия!$8:$8,"&gt;="&amp;YK$8))</f>
        <v>45051</v>
      </c>
      <c r="YL184" s="13">
        <f>IF(YL$8="",0,YL$8+SUMIFS(условия!55:55,условия!$7:$7,"&lt;="&amp;YL$8,условия!$8:$8,"&gt;="&amp;YL$8))</f>
        <v>45052</v>
      </c>
      <c r="YM184" s="13">
        <f>IF(YM$8="",0,YM$8+SUMIFS(условия!55:55,условия!$7:$7,"&lt;="&amp;YM$8,условия!$8:$8,"&gt;="&amp;YM$8))</f>
        <v>45053</v>
      </c>
      <c r="YN184" s="13">
        <f>IF(YN$8="",0,YN$8+SUMIFS(условия!55:55,условия!$7:$7,"&lt;="&amp;YN$8,условия!$8:$8,"&gt;="&amp;YN$8))</f>
        <v>45054</v>
      </c>
      <c r="YO184" s="13">
        <f>IF(YO$8="",0,YO$8+SUMIFS(условия!55:55,условия!$7:$7,"&lt;="&amp;YO$8,условия!$8:$8,"&gt;="&amp;YO$8))</f>
        <v>45055</v>
      </c>
      <c r="YP184" s="13">
        <f>IF(YP$8="",0,YP$8+SUMIFS(условия!55:55,условия!$7:$7,"&lt;="&amp;YP$8,условия!$8:$8,"&gt;="&amp;YP$8))</f>
        <v>45056</v>
      </c>
      <c r="YQ184" s="13">
        <f>IF(YQ$8="",0,YQ$8+SUMIFS(условия!55:55,условия!$7:$7,"&lt;="&amp;YQ$8,условия!$8:$8,"&gt;="&amp;YQ$8))</f>
        <v>45057</v>
      </c>
      <c r="YR184" s="13">
        <f>IF(YR$8="",0,YR$8+SUMIFS(условия!55:55,условия!$7:$7,"&lt;="&amp;YR$8,условия!$8:$8,"&gt;="&amp;YR$8))</f>
        <v>45058</v>
      </c>
      <c r="YS184" s="13">
        <f>IF(YS$8="",0,YS$8+SUMIFS(условия!55:55,условия!$7:$7,"&lt;="&amp;YS$8,условия!$8:$8,"&gt;="&amp;YS$8))</f>
        <v>45059</v>
      </c>
      <c r="YT184" s="13">
        <f>IF(YT$8="",0,YT$8+SUMIFS(условия!55:55,условия!$7:$7,"&lt;="&amp;YT$8,условия!$8:$8,"&gt;="&amp;YT$8))</f>
        <v>45060</v>
      </c>
      <c r="YU184" s="13">
        <f>IF(YU$8="",0,YU$8+SUMIFS(условия!55:55,условия!$7:$7,"&lt;="&amp;YU$8,условия!$8:$8,"&gt;="&amp;YU$8))</f>
        <v>45061</v>
      </c>
      <c r="YV184" s="13">
        <f>IF(YV$8="",0,YV$8+SUMIFS(условия!55:55,условия!$7:$7,"&lt;="&amp;YV$8,условия!$8:$8,"&gt;="&amp;YV$8))</f>
        <v>45062</v>
      </c>
      <c r="YW184" s="13">
        <f>IF(YW$8="",0,YW$8+SUMIFS(условия!55:55,условия!$7:$7,"&lt;="&amp;YW$8,условия!$8:$8,"&gt;="&amp;YW$8))</f>
        <v>45063</v>
      </c>
      <c r="YX184" s="13">
        <f>IF(YX$8="",0,YX$8+SUMIFS(условия!55:55,условия!$7:$7,"&lt;="&amp;YX$8,условия!$8:$8,"&gt;="&amp;YX$8))</f>
        <v>45064</v>
      </c>
      <c r="YY184" s="13">
        <f>IF(YY$8="",0,YY$8+SUMIFS(условия!55:55,условия!$7:$7,"&lt;="&amp;YY$8,условия!$8:$8,"&gt;="&amp;YY$8))</f>
        <v>45065</v>
      </c>
      <c r="YZ184" s="13">
        <f>IF(YZ$8="",0,YZ$8+SUMIFS(условия!55:55,условия!$7:$7,"&lt;="&amp;YZ$8,условия!$8:$8,"&gt;="&amp;YZ$8))</f>
        <v>45066</v>
      </c>
      <c r="ZA184" s="13">
        <f>IF(ZA$8="",0,ZA$8+SUMIFS(условия!55:55,условия!$7:$7,"&lt;="&amp;ZA$8,условия!$8:$8,"&gt;="&amp;ZA$8))</f>
        <v>45067</v>
      </c>
      <c r="ZB184" s="13">
        <f>IF(ZB$8="",0,ZB$8+SUMIFS(условия!55:55,условия!$7:$7,"&lt;="&amp;ZB$8,условия!$8:$8,"&gt;="&amp;ZB$8))</f>
        <v>45068</v>
      </c>
      <c r="ZC184" s="13">
        <f>IF(ZC$8="",0,ZC$8+SUMIFS(условия!55:55,условия!$7:$7,"&lt;="&amp;ZC$8,условия!$8:$8,"&gt;="&amp;ZC$8))</f>
        <v>45069</v>
      </c>
      <c r="ZD184" s="13">
        <f>IF(ZD$8="",0,ZD$8+SUMIFS(условия!55:55,условия!$7:$7,"&lt;="&amp;ZD$8,условия!$8:$8,"&gt;="&amp;ZD$8))</f>
        <v>45070</v>
      </c>
      <c r="ZE184" s="13">
        <f>IF(ZE$8="",0,ZE$8+SUMIFS(условия!55:55,условия!$7:$7,"&lt;="&amp;ZE$8,условия!$8:$8,"&gt;="&amp;ZE$8))</f>
        <v>45071</v>
      </c>
      <c r="ZF184" s="13">
        <f>IF(ZF$8="",0,ZF$8+SUMIFS(условия!55:55,условия!$7:$7,"&lt;="&amp;ZF$8,условия!$8:$8,"&gt;="&amp;ZF$8))</f>
        <v>45072</v>
      </c>
      <c r="ZG184" s="13">
        <f>IF(ZG$8="",0,ZG$8+SUMIFS(условия!55:55,условия!$7:$7,"&lt;="&amp;ZG$8,условия!$8:$8,"&gt;="&amp;ZG$8))</f>
        <v>45073</v>
      </c>
      <c r="ZH184" s="13">
        <f>IF(ZH$8="",0,ZH$8+SUMIFS(условия!55:55,условия!$7:$7,"&lt;="&amp;ZH$8,условия!$8:$8,"&gt;="&amp;ZH$8))</f>
        <v>45074</v>
      </c>
      <c r="ZI184" s="13">
        <f>IF(ZI$8="",0,ZI$8+SUMIFS(условия!55:55,условия!$7:$7,"&lt;="&amp;ZI$8,условия!$8:$8,"&gt;="&amp;ZI$8))</f>
        <v>45075</v>
      </c>
      <c r="ZJ184" s="13">
        <f>IF(ZJ$8="",0,ZJ$8+SUMIFS(условия!55:55,условия!$7:$7,"&lt;="&amp;ZJ$8,условия!$8:$8,"&gt;="&amp;ZJ$8))</f>
        <v>45076</v>
      </c>
      <c r="ZK184" s="13">
        <f>IF(ZK$8="",0,ZK$8+SUMIFS(условия!55:55,условия!$7:$7,"&lt;="&amp;ZK$8,условия!$8:$8,"&gt;="&amp;ZK$8))</f>
        <v>45077</v>
      </c>
      <c r="ZL184" s="13">
        <f>IF(ZL$8="",0,ZL$8+SUMIFS(условия!55:55,условия!$7:$7,"&lt;="&amp;ZL$8,условия!$8:$8,"&gt;="&amp;ZL$8))</f>
        <v>45078</v>
      </c>
      <c r="ZM184" s="13">
        <f>IF(ZM$8="",0,ZM$8+SUMIFS(условия!55:55,условия!$7:$7,"&lt;="&amp;ZM$8,условия!$8:$8,"&gt;="&amp;ZM$8))</f>
        <v>45079</v>
      </c>
      <c r="ZN184" s="13">
        <f>IF(ZN$8="",0,ZN$8+SUMIFS(условия!55:55,условия!$7:$7,"&lt;="&amp;ZN$8,условия!$8:$8,"&gt;="&amp;ZN$8))</f>
        <v>45080</v>
      </c>
      <c r="ZO184" s="13">
        <f>IF(ZO$8="",0,ZO$8+SUMIFS(условия!55:55,условия!$7:$7,"&lt;="&amp;ZO$8,условия!$8:$8,"&gt;="&amp;ZO$8))</f>
        <v>45081</v>
      </c>
      <c r="ZP184" s="13">
        <f>IF(ZP$8="",0,ZP$8+SUMIFS(условия!55:55,условия!$7:$7,"&lt;="&amp;ZP$8,условия!$8:$8,"&gt;="&amp;ZP$8))</f>
        <v>45082</v>
      </c>
      <c r="ZQ184" s="13">
        <f>IF(ZQ$8="",0,ZQ$8+SUMIFS(условия!55:55,условия!$7:$7,"&lt;="&amp;ZQ$8,условия!$8:$8,"&gt;="&amp;ZQ$8))</f>
        <v>45083</v>
      </c>
      <c r="ZR184" s="13">
        <f>IF(ZR$8="",0,ZR$8+SUMIFS(условия!55:55,условия!$7:$7,"&lt;="&amp;ZR$8,условия!$8:$8,"&gt;="&amp;ZR$8))</f>
        <v>45084</v>
      </c>
      <c r="ZS184" s="13">
        <f>IF(ZS$8="",0,ZS$8+SUMIFS(условия!55:55,условия!$7:$7,"&lt;="&amp;ZS$8,условия!$8:$8,"&gt;="&amp;ZS$8))</f>
        <v>45085</v>
      </c>
      <c r="ZT184" s="13">
        <f>IF(ZT$8="",0,ZT$8+SUMIFS(условия!55:55,условия!$7:$7,"&lt;="&amp;ZT$8,условия!$8:$8,"&gt;="&amp;ZT$8))</f>
        <v>45086</v>
      </c>
      <c r="ZU184" s="13">
        <f>IF(ZU$8="",0,ZU$8+SUMIFS(условия!55:55,условия!$7:$7,"&lt;="&amp;ZU$8,условия!$8:$8,"&gt;="&amp;ZU$8))</f>
        <v>45087</v>
      </c>
      <c r="ZV184" s="13">
        <f>IF(ZV$8="",0,ZV$8+SUMIFS(условия!55:55,условия!$7:$7,"&lt;="&amp;ZV$8,условия!$8:$8,"&gt;="&amp;ZV$8))</f>
        <v>45088</v>
      </c>
      <c r="ZW184" s="13">
        <f>IF(ZW$8="",0,ZW$8+SUMIFS(условия!55:55,условия!$7:$7,"&lt;="&amp;ZW$8,условия!$8:$8,"&gt;="&amp;ZW$8))</f>
        <v>45089</v>
      </c>
      <c r="ZX184" s="13">
        <f>IF(ZX$8="",0,ZX$8+SUMIFS(условия!55:55,условия!$7:$7,"&lt;="&amp;ZX$8,условия!$8:$8,"&gt;="&amp;ZX$8))</f>
        <v>45090</v>
      </c>
      <c r="ZY184" s="13">
        <f>IF(ZY$8="",0,ZY$8+SUMIFS(условия!55:55,условия!$7:$7,"&lt;="&amp;ZY$8,условия!$8:$8,"&gt;="&amp;ZY$8))</f>
        <v>45091</v>
      </c>
      <c r="ZZ184" s="13">
        <f>IF(ZZ$8="",0,ZZ$8+SUMIFS(условия!55:55,условия!$7:$7,"&lt;="&amp;ZZ$8,условия!$8:$8,"&gt;="&amp;ZZ$8))</f>
        <v>45092</v>
      </c>
      <c r="AAA184" s="13">
        <f>IF(AAA$8="",0,AAA$8+SUMIFS(условия!55:55,условия!$7:$7,"&lt;="&amp;AAA$8,условия!$8:$8,"&gt;="&amp;AAA$8))</f>
        <v>45093</v>
      </c>
      <c r="AAB184" s="13">
        <f>IF(AAB$8="",0,AAB$8+SUMIFS(условия!55:55,условия!$7:$7,"&lt;="&amp;AAB$8,условия!$8:$8,"&gt;="&amp;AAB$8))</f>
        <v>45094</v>
      </c>
      <c r="AAC184" s="13">
        <f>IF(AAC$8="",0,AAC$8+SUMIFS(условия!55:55,условия!$7:$7,"&lt;="&amp;AAC$8,условия!$8:$8,"&gt;="&amp;AAC$8))</f>
        <v>45095</v>
      </c>
      <c r="AAD184" s="13">
        <f>IF(AAD$8="",0,AAD$8+SUMIFS(условия!55:55,условия!$7:$7,"&lt;="&amp;AAD$8,условия!$8:$8,"&gt;="&amp;AAD$8))</f>
        <v>45096</v>
      </c>
      <c r="AAE184" s="13">
        <f>IF(AAE$8="",0,AAE$8+SUMIFS(условия!55:55,условия!$7:$7,"&lt;="&amp;AAE$8,условия!$8:$8,"&gt;="&amp;AAE$8))</f>
        <v>45097</v>
      </c>
      <c r="AAF184" s="13">
        <f>IF(AAF$8="",0,AAF$8+SUMIFS(условия!55:55,условия!$7:$7,"&lt;="&amp;AAF$8,условия!$8:$8,"&gt;="&amp;AAF$8))</f>
        <v>45098</v>
      </c>
      <c r="AAG184" s="13">
        <f>IF(AAG$8="",0,AAG$8+SUMIFS(условия!55:55,условия!$7:$7,"&lt;="&amp;AAG$8,условия!$8:$8,"&gt;="&amp;AAG$8))</f>
        <v>45099</v>
      </c>
      <c r="AAH184" s="13">
        <f>IF(AAH$8="",0,AAH$8+SUMIFS(условия!55:55,условия!$7:$7,"&lt;="&amp;AAH$8,условия!$8:$8,"&gt;="&amp;AAH$8))</f>
        <v>45100</v>
      </c>
      <c r="AAI184" s="13">
        <f>IF(AAI$8="",0,AAI$8+SUMIFS(условия!55:55,условия!$7:$7,"&lt;="&amp;AAI$8,условия!$8:$8,"&gt;="&amp;AAI$8))</f>
        <v>45101</v>
      </c>
      <c r="AAJ184" s="13">
        <f>IF(AAJ$8="",0,AAJ$8+SUMIFS(условия!55:55,условия!$7:$7,"&lt;="&amp;AAJ$8,условия!$8:$8,"&gt;="&amp;AAJ$8))</f>
        <v>45102</v>
      </c>
      <c r="AAK184" s="13">
        <f>IF(AAK$8="",0,AAK$8+SUMIFS(условия!55:55,условия!$7:$7,"&lt;="&amp;AAK$8,условия!$8:$8,"&gt;="&amp;AAK$8))</f>
        <v>45103</v>
      </c>
      <c r="AAL184" s="13">
        <f>IF(AAL$8="",0,AAL$8+SUMIFS(условия!55:55,условия!$7:$7,"&lt;="&amp;AAL$8,условия!$8:$8,"&gt;="&amp;AAL$8))</f>
        <v>45104</v>
      </c>
      <c r="AAM184" s="13">
        <f>IF(AAM$8="",0,AAM$8+SUMIFS(условия!55:55,условия!$7:$7,"&lt;="&amp;AAM$8,условия!$8:$8,"&gt;="&amp;AAM$8))</f>
        <v>45105</v>
      </c>
      <c r="AAN184" s="13">
        <f>IF(AAN$8="",0,AAN$8+SUMIFS(условия!55:55,условия!$7:$7,"&lt;="&amp;AAN$8,условия!$8:$8,"&gt;="&amp;AAN$8))</f>
        <v>45106</v>
      </c>
      <c r="AAO184" s="13">
        <f>IF(AAO$8="",0,AAO$8+SUMIFS(условия!55:55,условия!$7:$7,"&lt;="&amp;AAO$8,условия!$8:$8,"&gt;="&amp;AAO$8))</f>
        <v>45107</v>
      </c>
      <c r="AAP184" s="13">
        <f>IF(AAP$8="",0,AAP$8+SUMIFS(условия!55:55,условия!$7:$7,"&lt;="&amp;AAP$8,условия!$8:$8,"&gt;="&amp;AAP$8))</f>
        <v>45108</v>
      </c>
      <c r="AAQ184" s="13">
        <f>IF(AAQ$8="",0,AAQ$8+SUMIFS(условия!55:55,условия!$7:$7,"&lt;="&amp;AAQ$8,условия!$8:$8,"&gt;="&amp;AAQ$8))</f>
        <v>45109</v>
      </c>
      <c r="AAR184" s="13">
        <f>IF(AAR$8="",0,AAR$8+SUMIFS(условия!55:55,условия!$7:$7,"&lt;="&amp;AAR$8,условия!$8:$8,"&gt;="&amp;AAR$8))</f>
        <v>45110</v>
      </c>
      <c r="AAS184" s="13">
        <f>IF(AAS$8="",0,AAS$8+SUMIFS(условия!55:55,условия!$7:$7,"&lt;="&amp;AAS$8,условия!$8:$8,"&gt;="&amp;AAS$8))</f>
        <v>45111</v>
      </c>
      <c r="AAT184" s="13">
        <f>IF(AAT$8="",0,AAT$8+SUMIFS(условия!55:55,условия!$7:$7,"&lt;="&amp;AAT$8,условия!$8:$8,"&gt;="&amp;AAT$8))</f>
        <v>45112</v>
      </c>
      <c r="AAU184" s="13">
        <f>IF(AAU$8="",0,AAU$8+SUMIFS(условия!55:55,условия!$7:$7,"&lt;="&amp;AAU$8,условия!$8:$8,"&gt;="&amp;AAU$8))</f>
        <v>45113</v>
      </c>
      <c r="AAV184" s="13">
        <f>IF(AAV$8="",0,AAV$8+SUMIFS(условия!55:55,условия!$7:$7,"&lt;="&amp;AAV$8,условия!$8:$8,"&gt;="&amp;AAV$8))</f>
        <v>45114</v>
      </c>
      <c r="AAW184" s="13">
        <f>IF(AAW$8="",0,AAW$8+SUMIFS(условия!55:55,условия!$7:$7,"&lt;="&amp;AAW$8,условия!$8:$8,"&gt;="&amp;AAW$8))</f>
        <v>45115</v>
      </c>
      <c r="AAX184" s="13">
        <f>IF(AAX$8="",0,AAX$8+SUMIFS(условия!55:55,условия!$7:$7,"&lt;="&amp;AAX$8,условия!$8:$8,"&gt;="&amp;AAX$8))</f>
        <v>45116</v>
      </c>
      <c r="AAY184" s="13">
        <f>IF(AAY$8="",0,AAY$8+SUMIFS(условия!55:55,условия!$7:$7,"&lt;="&amp;AAY$8,условия!$8:$8,"&gt;="&amp;AAY$8))</f>
        <v>45117</v>
      </c>
      <c r="AAZ184" s="13">
        <f>IF(AAZ$8="",0,AAZ$8+SUMIFS(условия!55:55,условия!$7:$7,"&lt;="&amp;AAZ$8,условия!$8:$8,"&gt;="&amp;AAZ$8))</f>
        <v>45118</v>
      </c>
      <c r="ABA184" s="13">
        <f>IF(ABA$8="",0,ABA$8+SUMIFS(условия!55:55,условия!$7:$7,"&lt;="&amp;ABA$8,условия!$8:$8,"&gt;="&amp;ABA$8))</f>
        <v>45119</v>
      </c>
      <c r="ABB184" s="13">
        <f>IF(ABB$8="",0,ABB$8+SUMIFS(условия!55:55,условия!$7:$7,"&lt;="&amp;ABB$8,условия!$8:$8,"&gt;="&amp;ABB$8))</f>
        <v>45120</v>
      </c>
      <c r="ABC184" s="13">
        <f>IF(ABC$8="",0,ABC$8+SUMIFS(условия!55:55,условия!$7:$7,"&lt;="&amp;ABC$8,условия!$8:$8,"&gt;="&amp;ABC$8))</f>
        <v>45121</v>
      </c>
      <c r="ABD184" s="13">
        <f>IF(ABD$8="",0,ABD$8+SUMIFS(условия!55:55,условия!$7:$7,"&lt;="&amp;ABD$8,условия!$8:$8,"&gt;="&amp;ABD$8))</f>
        <v>45122</v>
      </c>
      <c r="ABE184" s="13">
        <f>IF(ABE$8="",0,ABE$8+SUMIFS(условия!55:55,условия!$7:$7,"&lt;="&amp;ABE$8,условия!$8:$8,"&gt;="&amp;ABE$8))</f>
        <v>45123</v>
      </c>
      <c r="ABF184" s="13">
        <f>IF(ABF$8="",0,ABF$8+SUMIFS(условия!55:55,условия!$7:$7,"&lt;="&amp;ABF$8,условия!$8:$8,"&gt;="&amp;ABF$8))</f>
        <v>45124</v>
      </c>
      <c r="ABG184" s="13">
        <f>IF(ABG$8="",0,ABG$8+SUMIFS(условия!55:55,условия!$7:$7,"&lt;="&amp;ABG$8,условия!$8:$8,"&gt;="&amp;ABG$8))</f>
        <v>45125</v>
      </c>
      <c r="ABH184" s="13">
        <f>IF(ABH$8="",0,ABH$8+SUMIFS(условия!55:55,условия!$7:$7,"&lt;="&amp;ABH$8,условия!$8:$8,"&gt;="&amp;ABH$8))</f>
        <v>45126</v>
      </c>
      <c r="ABI184" s="13">
        <f>IF(ABI$8="",0,ABI$8+SUMIFS(условия!55:55,условия!$7:$7,"&lt;="&amp;ABI$8,условия!$8:$8,"&gt;="&amp;ABI$8))</f>
        <v>45127</v>
      </c>
      <c r="ABJ184" s="13">
        <f>IF(ABJ$8="",0,ABJ$8+SUMIFS(условия!55:55,условия!$7:$7,"&lt;="&amp;ABJ$8,условия!$8:$8,"&gt;="&amp;ABJ$8))</f>
        <v>45128</v>
      </c>
      <c r="ABK184" s="13">
        <f>IF(ABK$8="",0,ABK$8+SUMIFS(условия!55:55,условия!$7:$7,"&lt;="&amp;ABK$8,условия!$8:$8,"&gt;="&amp;ABK$8))</f>
        <v>45129</v>
      </c>
      <c r="ABL184" s="13">
        <f>IF(ABL$8="",0,ABL$8+SUMIFS(условия!55:55,условия!$7:$7,"&lt;="&amp;ABL$8,условия!$8:$8,"&gt;="&amp;ABL$8))</f>
        <v>45130</v>
      </c>
      <c r="ABM184" s="13">
        <f>IF(ABM$8="",0,ABM$8+SUMIFS(условия!55:55,условия!$7:$7,"&lt;="&amp;ABM$8,условия!$8:$8,"&gt;="&amp;ABM$8))</f>
        <v>45131</v>
      </c>
      <c r="ABN184" s="13">
        <f>IF(ABN$8="",0,ABN$8+SUMIFS(условия!55:55,условия!$7:$7,"&lt;="&amp;ABN$8,условия!$8:$8,"&gt;="&amp;ABN$8))</f>
        <v>45132</v>
      </c>
      <c r="ABO184" s="13">
        <f>IF(ABO$8="",0,ABO$8+SUMIFS(условия!55:55,условия!$7:$7,"&lt;="&amp;ABO$8,условия!$8:$8,"&gt;="&amp;ABO$8))</f>
        <v>45133</v>
      </c>
      <c r="ABP184" s="13">
        <f>IF(ABP$8="",0,ABP$8+SUMIFS(условия!55:55,условия!$7:$7,"&lt;="&amp;ABP$8,условия!$8:$8,"&gt;="&amp;ABP$8))</f>
        <v>45134</v>
      </c>
      <c r="ABQ184" s="13">
        <f>IF(ABQ$8="",0,ABQ$8+SUMIFS(условия!55:55,условия!$7:$7,"&lt;="&amp;ABQ$8,условия!$8:$8,"&gt;="&amp;ABQ$8))</f>
        <v>45135</v>
      </c>
      <c r="ABR184" s="13">
        <f>IF(ABR$8="",0,ABR$8+SUMIFS(условия!55:55,условия!$7:$7,"&lt;="&amp;ABR$8,условия!$8:$8,"&gt;="&amp;ABR$8))</f>
        <v>45136</v>
      </c>
      <c r="ABS184" s="13">
        <f>IF(ABS$8="",0,ABS$8+SUMIFS(условия!55:55,условия!$7:$7,"&lt;="&amp;ABS$8,условия!$8:$8,"&gt;="&amp;ABS$8))</f>
        <v>45137</v>
      </c>
      <c r="ABT184" s="13">
        <f>IF(ABT$8="",0,ABT$8+SUMIFS(условия!55:55,условия!$7:$7,"&lt;="&amp;ABT$8,условия!$8:$8,"&gt;="&amp;ABT$8))</f>
        <v>45138</v>
      </c>
      <c r="ABU184" s="13">
        <f>IF(ABU$8="",0,ABU$8+SUMIFS(условия!55:55,условия!$7:$7,"&lt;="&amp;ABU$8,условия!$8:$8,"&gt;="&amp;ABU$8))</f>
        <v>45139</v>
      </c>
      <c r="ABV184" s="13">
        <f>IF(ABV$8="",0,ABV$8+SUMIFS(условия!55:55,условия!$7:$7,"&lt;="&amp;ABV$8,условия!$8:$8,"&gt;="&amp;ABV$8))</f>
        <v>45140</v>
      </c>
      <c r="ABW184" s="13">
        <f>IF(ABW$8="",0,ABW$8+SUMIFS(условия!55:55,условия!$7:$7,"&lt;="&amp;ABW$8,условия!$8:$8,"&gt;="&amp;ABW$8))</f>
        <v>45141</v>
      </c>
      <c r="ABX184" s="13">
        <f>IF(ABX$8="",0,ABX$8+SUMIFS(условия!55:55,условия!$7:$7,"&lt;="&amp;ABX$8,условия!$8:$8,"&gt;="&amp;ABX$8))</f>
        <v>45142</v>
      </c>
      <c r="ABY184" s="13">
        <f>IF(ABY$8="",0,ABY$8+SUMIFS(условия!55:55,условия!$7:$7,"&lt;="&amp;ABY$8,условия!$8:$8,"&gt;="&amp;ABY$8))</f>
        <v>45143</v>
      </c>
      <c r="ABZ184" s="13">
        <f>IF(ABZ$8="",0,ABZ$8+SUMIFS(условия!55:55,условия!$7:$7,"&lt;="&amp;ABZ$8,условия!$8:$8,"&gt;="&amp;ABZ$8))</f>
        <v>45144</v>
      </c>
      <c r="ACA184" s="13">
        <f>IF(ACA$8="",0,ACA$8+SUMIFS(условия!55:55,условия!$7:$7,"&lt;="&amp;ACA$8,условия!$8:$8,"&gt;="&amp;ACA$8))</f>
        <v>45145</v>
      </c>
      <c r="ACB184" s="13">
        <f>IF(ACB$8="",0,ACB$8+SUMIFS(условия!55:55,условия!$7:$7,"&lt;="&amp;ACB$8,условия!$8:$8,"&gt;="&amp;ACB$8))</f>
        <v>45146</v>
      </c>
      <c r="ACC184" s="13">
        <f>IF(ACC$8="",0,ACC$8+SUMIFS(условия!55:55,условия!$7:$7,"&lt;="&amp;ACC$8,условия!$8:$8,"&gt;="&amp;ACC$8))</f>
        <v>45147</v>
      </c>
      <c r="ACD184" s="13">
        <f>IF(ACD$8="",0,ACD$8+SUMIFS(условия!55:55,условия!$7:$7,"&lt;="&amp;ACD$8,условия!$8:$8,"&gt;="&amp;ACD$8))</f>
        <v>45148</v>
      </c>
      <c r="ACE184" s="13">
        <f>IF(ACE$8="",0,ACE$8+SUMIFS(условия!55:55,условия!$7:$7,"&lt;="&amp;ACE$8,условия!$8:$8,"&gt;="&amp;ACE$8))</f>
        <v>45149</v>
      </c>
      <c r="ACF184" s="13">
        <f>IF(ACF$8="",0,ACF$8+SUMIFS(условия!55:55,условия!$7:$7,"&lt;="&amp;ACF$8,условия!$8:$8,"&gt;="&amp;ACF$8))</f>
        <v>45150</v>
      </c>
      <c r="ACG184" s="13">
        <f>IF(ACG$8="",0,ACG$8+SUMIFS(условия!55:55,условия!$7:$7,"&lt;="&amp;ACG$8,условия!$8:$8,"&gt;="&amp;ACG$8))</f>
        <v>45151</v>
      </c>
      <c r="ACH184" s="13">
        <f>IF(ACH$8="",0,ACH$8+SUMIFS(условия!55:55,условия!$7:$7,"&lt;="&amp;ACH$8,условия!$8:$8,"&gt;="&amp;ACH$8))</f>
        <v>45152</v>
      </c>
      <c r="ACI184" s="13">
        <f>IF(ACI$8="",0,ACI$8+SUMIFS(условия!55:55,условия!$7:$7,"&lt;="&amp;ACI$8,условия!$8:$8,"&gt;="&amp;ACI$8))</f>
        <v>45153</v>
      </c>
      <c r="ACJ184" s="13">
        <f>IF(ACJ$8="",0,ACJ$8+SUMIFS(условия!55:55,условия!$7:$7,"&lt;="&amp;ACJ$8,условия!$8:$8,"&gt;="&amp;ACJ$8))</f>
        <v>45154</v>
      </c>
      <c r="ACK184" s="13">
        <f>IF(ACK$8="",0,ACK$8+SUMIFS(условия!55:55,условия!$7:$7,"&lt;="&amp;ACK$8,условия!$8:$8,"&gt;="&amp;ACK$8))</f>
        <v>45155</v>
      </c>
      <c r="ACL184" s="13">
        <f>IF(ACL$8="",0,ACL$8+SUMIFS(условия!55:55,условия!$7:$7,"&lt;="&amp;ACL$8,условия!$8:$8,"&gt;="&amp;ACL$8))</f>
        <v>45156</v>
      </c>
      <c r="ACM184" s="13">
        <f>IF(ACM$8="",0,ACM$8+SUMIFS(условия!55:55,условия!$7:$7,"&lt;="&amp;ACM$8,условия!$8:$8,"&gt;="&amp;ACM$8))</f>
        <v>45157</v>
      </c>
      <c r="ACN184" s="13">
        <f>IF(ACN$8="",0,ACN$8+SUMIFS(условия!55:55,условия!$7:$7,"&lt;="&amp;ACN$8,условия!$8:$8,"&gt;="&amp;ACN$8))</f>
        <v>45158</v>
      </c>
      <c r="ACO184" s="13">
        <f>IF(ACO$8="",0,ACO$8+SUMIFS(условия!55:55,условия!$7:$7,"&lt;="&amp;ACO$8,условия!$8:$8,"&gt;="&amp;ACO$8))</f>
        <v>45159</v>
      </c>
      <c r="ACP184" s="13">
        <f>IF(ACP$8="",0,ACP$8+SUMIFS(условия!55:55,условия!$7:$7,"&lt;="&amp;ACP$8,условия!$8:$8,"&gt;="&amp;ACP$8))</f>
        <v>45160</v>
      </c>
      <c r="ACQ184" s="13">
        <f>IF(ACQ$8="",0,ACQ$8+SUMIFS(условия!55:55,условия!$7:$7,"&lt;="&amp;ACQ$8,условия!$8:$8,"&gt;="&amp;ACQ$8))</f>
        <v>45161</v>
      </c>
      <c r="ACR184" s="13">
        <f>IF(ACR$8="",0,ACR$8+SUMIFS(условия!55:55,условия!$7:$7,"&lt;="&amp;ACR$8,условия!$8:$8,"&gt;="&amp;ACR$8))</f>
        <v>45162</v>
      </c>
      <c r="ACS184" s="13">
        <f>IF(ACS$8="",0,ACS$8+SUMIFS(условия!55:55,условия!$7:$7,"&lt;="&amp;ACS$8,условия!$8:$8,"&gt;="&amp;ACS$8))</f>
        <v>45163</v>
      </c>
      <c r="ACT184" s="13">
        <f>IF(ACT$8="",0,ACT$8+SUMIFS(условия!55:55,условия!$7:$7,"&lt;="&amp;ACT$8,условия!$8:$8,"&gt;="&amp;ACT$8))</f>
        <v>45164</v>
      </c>
      <c r="ACU184" s="13">
        <f>IF(ACU$8="",0,ACU$8+SUMIFS(условия!55:55,условия!$7:$7,"&lt;="&amp;ACU$8,условия!$8:$8,"&gt;="&amp;ACU$8))</f>
        <v>45165</v>
      </c>
      <c r="ACV184" s="13">
        <f>IF(ACV$8="",0,ACV$8+SUMIFS(условия!55:55,условия!$7:$7,"&lt;="&amp;ACV$8,условия!$8:$8,"&gt;="&amp;ACV$8))</f>
        <v>45166</v>
      </c>
      <c r="ACW184" s="13">
        <f>IF(ACW$8="",0,ACW$8+SUMIFS(условия!55:55,условия!$7:$7,"&lt;="&amp;ACW$8,условия!$8:$8,"&gt;="&amp;ACW$8))</f>
        <v>45167</v>
      </c>
      <c r="ACX184" s="13">
        <f>IF(ACX$8="",0,ACX$8+SUMIFS(условия!55:55,условия!$7:$7,"&lt;="&amp;ACX$8,условия!$8:$8,"&gt;="&amp;ACX$8))</f>
        <v>45168</v>
      </c>
      <c r="ACY184" s="13">
        <f>IF(ACY$8="",0,ACY$8+SUMIFS(условия!55:55,условия!$7:$7,"&lt;="&amp;ACY$8,условия!$8:$8,"&gt;="&amp;ACY$8))</f>
        <v>45169</v>
      </c>
      <c r="ACZ184" s="13">
        <f>IF(ACZ$8="",0,ACZ$8+SUMIFS(условия!55:55,условия!$7:$7,"&lt;="&amp;ACZ$8,условия!$8:$8,"&gt;="&amp;ACZ$8))</f>
        <v>45170</v>
      </c>
      <c r="ADA184" s="13">
        <f>IF(ADA$8="",0,ADA$8+SUMIFS(условия!55:55,условия!$7:$7,"&lt;="&amp;ADA$8,условия!$8:$8,"&gt;="&amp;ADA$8))</f>
        <v>45171</v>
      </c>
      <c r="ADB184" s="13">
        <f>IF(ADB$8="",0,ADB$8+SUMIFS(условия!55:55,условия!$7:$7,"&lt;="&amp;ADB$8,условия!$8:$8,"&gt;="&amp;ADB$8))</f>
        <v>45172</v>
      </c>
      <c r="ADC184" s="13">
        <f>IF(ADC$8="",0,ADC$8+SUMIFS(условия!55:55,условия!$7:$7,"&lt;="&amp;ADC$8,условия!$8:$8,"&gt;="&amp;ADC$8))</f>
        <v>45173</v>
      </c>
      <c r="ADD184" s="13">
        <f>IF(ADD$8="",0,ADD$8+SUMIFS(условия!55:55,условия!$7:$7,"&lt;="&amp;ADD$8,условия!$8:$8,"&gt;="&amp;ADD$8))</f>
        <v>45174</v>
      </c>
      <c r="ADE184" s="13">
        <f>IF(ADE$8="",0,ADE$8+SUMIFS(условия!55:55,условия!$7:$7,"&lt;="&amp;ADE$8,условия!$8:$8,"&gt;="&amp;ADE$8))</f>
        <v>45175</v>
      </c>
      <c r="ADF184" s="13">
        <f>IF(ADF$8="",0,ADF$8+SUMIFS(условия!55:55,условия!$7:$7,"&lt;="&amp;ADF$8,условия!$8:$8,"&gt;="&amp;ADF$8))</f>
        <v>45176</v>
      </c>
      <c r="ADG184" s="13">
        <f>IF(ADG$8="",0,ADG$8+SUMIFS(условия!55:55,условия!$7:$7,"&lt;="&amp;ADG$8,условия!$8:$8,"&gt;="&amp;ADG$8))</f>
        <v>45177</v>
      </c>
      <c r="ADH184" s="13">
        <f>IF(ADH$8="",0,ADH$8+SUMIFS(условия!55:55,условия!$7:$7,"&lt;="&amp;ADH$8,условия!$8:$8,"&gt;="&amp;ADH$8))</f>
        <v>45178</v>
      </c>
      <c r="ADI184" s="13">
        <f>IF(ADI$8="",0,ADI$8+SUMIFS(условия!55:55,условия!$7:$7,"&lt;="&amp;ADI$8,условия!$8:$8,"&gt;="&amp;ADI$8))</f>
        <v>45179</v>
      </c>
      <c r="ADJ184" s="13">
        <f>IF(ADJ$8="",0,ADJ$8+SUMIFS(условия!55:55,условия!$7:$7,"&lt;="&amp;ADJ$8,условия!$8:$8,"&gt;="&amp;ADJ$8))</f>
        <v>45180</v>
      </c>
      <c r="ADK184" s="13">
        <f>IF(ADK$8="",0,ADK$8+SUMIFS(условия!55:55,условия!$7:$7,"&lt;="&amp;ADK$8,условия!$8:$8,"&gt;="&amp;ADK$8))</f>
        <v>45181</v>
      </c>
      <c r="ADL184" s="13">
        <f>IF(ADL$8="",0,ADL$8+SUMIFS(условия!55:55,условия!$7:$7,"&lt;="&amp;ADL$8,условия!$8:$8,"&gt;="&amp;ADL$8))</f>
        <v>45182</v>
      </c>
      <c r="ADM184" s="13">
        <f>IF(ADM$8="",0,ADM$8+SUMIFS(условия!55:55,условия!$7:$7,"&lt;="&amp;ADM$8,условия!$8:$8,"&gt;="&amp;ADM$8))</f>
        <v>45183</v>
      </c>
      <c r="ADN184" s="13">
        <f>IF(ADN$8="",0,ADN$8+SUMIFS(условия!55:55,условия!$7:$7,"&lt;="&amp;ADN$8,условия!$8:$8,"&gt;="&amp;ADN$8))</f>
        <v>45184</v>
      </c>
      <c r="ADO184" s="13">
        <f>IF(ADO$8="",0,ADO$8+SUMIFS(условия!55:55,условия!$7:$7,"&lt;="&amp;ADO$8,условия!$8:$8,"&gt;="&amp;ADO$8))</f>
        <v>45185</v>
      </c>
      <c r="ADP184" s="13">
        <f>IF(ADP$8="",0,ADP$8+SUMIFS(условия!55:55,условия!$7:$7,"&lt;="&amp;ADP$8,условия!$8:$8,"&gt;="&amp;ADP$8))</f>
        <v>45186</v>
      </c>
      <c r="ADQ184" s="13">
        <f>IF(ADQ$8="",0,ADQ$8+SUMIFS(условия!55:55,условия!$7:$7,"&lt;="&amp;ADQ$8,условия!$8:$8,"&gt;="&amp;ADQ$8))</f>
        <v>45187</v>
      </c>
      <c r="ADR184" s="13">
        <f>IF(ADR$8="",0,ADR$8+SUMIFS(условия!55:55,условия!$7:$7,"&lt;="&amp;ADR$8,условия!$8:$8,"&gt;="&amp;ADR$8))</f>
        <v>45188</v>
      </c>
      <c r="ADS184" s="13">
        <f>IF(ADS$8="",0,ADS$8+SUMIFS(условия!55:55,условия!$7:$7,"&lt;="&amp;ADS$8,условия!$8:$8,"&gt;="&amp;ADS$8))</f>
        <v>45189</v>
      </c>
      <c r="ADT184" s="13">
        <f>IF(ADT$8="",0,ADT$8+SUMIFS(условия!55:55,условия!$7:$7,"&lt;="&amp;ADT$8,условия!$8:$8,"&gt;="&amp;ADT$8))</f>
        <v>45190</v>
      </c>
      <c r="ADU184" s="13">
        <f>IF(ADU$8="",0,ADU$8+SUMIFS(условия!55:55,условия!$7:$7,"&lt;="&amp;ADU$8,условия!$8:$8,"&gt;="&amp;ADU$8))</f>
        <v>45191</v>
      </c>
      <c r="ADV184" s="13">
        <f>IF(ADV$8="",0,ADV$8+SUMIFS(условия!55:55,условия!$7:$7,"&lt;="&amp;ADV$8,условия!$8:$8,"&gt;="&amp;ADV$8))</f>
        <v>45192</v>
      </c>
      <c r="ADW184" s="13">
        <f>IF(ADW$8="",0,ADW$8+SUMIFS(условия!55:55,условия!$7:$7,"&lt;="&amp;ADW$8,условия!$8:$8,"&gt;="&amp;ADW$8))</f>
        <v>45193</v>
      </c>
      <c r="ADX184" s="13">
        <f>IF(ADX$8="",0,ADX$8+SUMIFS(условия!55:55,условия!$7:$7,"&lt;="&amp;ADX$8,условия!$8:$8,"&gt;="&amp;ADX$8))</f>
        <v>45194</v>
      </c>
      <c r="ADY184" s="13">
        <f>IF(ADY$8="",0,ADY$8+SUMIFS(условия!55:55,условия!$7:$7,"&lt;="&amp;ADY$8,условия!$8:$8,"&gt;="&amp;ADY$8))</f>
        <v>45195</v>
      </c>
      <c r="ADZ184" s="13">
        <f>IF(ADZ$8="",0,ADZ$8+SUMIFS(условия!55:55,условия!$7:$7,"&lt;="&amp;ADZ$8,условия!$8:$8,"&gt;="&amp;ADZ$8))</f>
        <v>45196</v>
      </c>
      <c r="AEA184" s="13">
        <f>IF(AEA$8="",0,AEA$8+SUMIFS(условия!55:55,условия!$7:$7,"&lt;="&amp;AEA$8,условия!$8:$8,"&gt;="&amp;AEA$8))</f>
        <v>45197</v>
      </c>
      <c r="AEB184" s="13">
        <f>IF(AEB$8="",0,AEB$8+SUMIFS(условия!55:55,условия!$7:$7,"&lt;="&amp;AEB$8,условия!$8:$8,"&gt;="&amp;AEB$8))</f>
        <v>45198</v>
      </c>
      <c r="AEC184" s="13">
        <f>IF(AEC$8="",0,AEC$8+SUMIFS(условия!55:55,условия!$7:$7,"&lt;="&amp;AEC$8,условия!$8:$8,"&gt;="&amp;AEC$8))</f>
        <v>45199</v>
      </c>
      <c r="AED184" s="13">
        <f>IF(AED$8="",0,AED$8+SUMIFS(условия!55:55,условия!$7:$7,"&lt;="&amp;AED$8,условия!$8:$8,"&gt;="&amp;AED$8))</f>
        <v>45200</v>
      </c>
      <c r="AEE184" s="13">
        <f>IF(AEE$8="",0,AEE$8+SUMIFS(условия!55:55,условия!$7:$7,"&lt;="&amp;AEE$8,условия!$8:$8,"&gt;="&amp;AEE$8))</f>
        <v>45201</v>
      </c>
      <c r="AEF184" s="13">
        <f>IF(AEF$8="",0,AEF$8+SUMIFS(условия!55:55,условия!$7:$7,"&lt;="&amp;AEF$8,условия!$8:$8,"&gt;="&amp;AEF$8))</f>
        <v>45202</v>
      </c>
      <c r="AEG184" s="13">
        <f>IF(AEG$8="",0,AEG$8+SUMIFS(условия!55:55,условия!$7:$7,"&lt;="&amp;AEG$8,условия!$8:$8,"&gt;="&amp;AEG$8))</f>
        <v>45203</v>
      </c>
      <c r="AEH184" s="13">
        <f>IF(AEH$8="",0,AEH$8+SUMIFS(условия!55:55,условия!$7:$7,"&lt;="&amp;AEH$8,условия!$8:$8,"&gt;="&amp;AEH$8))</f>
        <v>45204</v>
      </c>
      <c r="AEI184" s="13">
        <f>IF(AEI$8="",0,AEI$8+SUMIFS(условия!55:55,условия!$7:$7,"&lt;="&amp;AEI$8,условия!$8:$8,"&gt;="&amp;AEI$8))</f>
        <v>45205</v>
      </c>
      <c r="AEJ184" s="13">
        <f>IF(AEJ$8="",0,AEJ$8+SUMIFS(условия!55:55,условия!$7:$7,"&lt;="&amp;AEJ$8,условия!$8:$8,"&gt;="&amp;AEJ$8))</f>
        <v>45206</v>
      </c>
      <c r="AEK184" s="13">
        <f>IF(AEK$8="",0,AEK$8+SUMIFS(условия!55:55,условия!$7:$7,"&lt;="&amp;AEK$8,условия!$8:$8,"&gt;="&amp;AEK$8))</f>
        <v>45207</v>
      </c>
      <c r="AEL184" s="13">
        <f>IF(AEL$8="",0,AEL$8+SUMIFS(условия!55:55,условия!$7:$7,"&lt;="&amp;AEL$8,условия!$8:$8,"&gt;="&amp;AEL$8))</f>
        <v>45208</v>
      </c>
      <c r="AEM184" s="13">
        <f>IF(AEM$8="",0,AEM$8+SUMIFS(условия!55:55,условия!$7:$7,"&lt;="&amp;AEM$8,условия!$8:$8,"&gt;="&amp;AEM$8))</f>
        <v>45209</v>
      </c>
      <c r="AEN184" s="13">
        <f>IF(AEN$8="",0,AEN$8+SUMIFS(условия!55:55,условия!$7:$7,"&lt;="&amp;AEN$8,условия!$8:$8,"&gt;="&amp;AEN$8))</f>
        <v>45210</v>
      </c>
      <c r="AEO184" s="13">
        <f>IF(AEO$8="",0,AEO$8+SUMIFS(условия!55:55,условия!$7:$7,"&lt;="&amp;AEO$8,условия!$8:$8,"&gt;="&amp;AEO$8))</f>
        <v>45211</v>
      </c>
      <c r="AEP184" s="13">
        <f>IF(AEP$8="",0,AEP$8+SUMIFS(условия!55:55,условия!$7:$7,"&lt;="&amp;AEP$8,условия!$8:$8,"&gt;="&amp;AEP$8))</f>
        <v>45212</v>
      </c>
      <c r="AEQ184" s="13">
        <f>IF(AEQ$8="",0,AEQ$8+SUMIFS(условия!55:55,условия!$7:$7,"&lt;="&amp;AEQ$8,условия!$8:$8,"&gt;="&amp;AEQ$8))</f>
        <v>45213</v>
      </c>
      <c r="AER184" s="13">
        <f>IF(AER$8="",0,AER$8+SUMIFS(условия!55:55,условия!$7:$7,"&lt;="&amp;AER$8,условия!$8:$8,"&gt;="&amp;AER$8))</f>
        <v>45214</v>
      </c>
      <c r="AES184" s="13">
        <f>IF(AES$8="",0,AES$8+SUMIFS(условия!55:55,условия!$7:$7,"&lt;="&amp;AES$8,условия!$8:$8,"&gt;="&amp;AES$8))</f>
        <v>45215</v>
      </c>
      <c r="AET184" s="13">
        <f>IF(AET$8="",0,AET$8+SUMIFS(условия!55:55,условия!$7:$7,"&lt;="&amp;AET$8,условия!$8:$8,"&gt;="&amp;AET$8))</f>
        <v>45216</v>
      </c>
      <c r="AEU184" s="13">
        <f>IF(AEU$8="",0,AEU$8+SUMIFS(условия!55:55,условия!$7:$7,"&lt;="&amp;AEU$8,условия!$8:$8,"&gt;="&amp;AEU$8))</f>
        <v>45217</v>
      </c>
      <c r="AEV184" s="13">
        <f>IF(AEV$8="",0,AEV$8+SUMIFS(условия!55:55,условия!$7:$7,"&lt;="&amp;AEV$8,условия!$8:$8,"&gt;="&amp;AEV$8))</f>
        <v>45218</v>
      </c>
      <c r="AEW184" s="13">
        <f>IF(AEW$8="",0,AEW$8+SUMIFS(условия!55:55,условия!$7:$7,"&lt;="&amp;AEW$8,условия!$8:$8,"&gt;="&amp;AEW$8))</f>
        <v>45219</v>
      </c>
      <c r="AEX184" s="13">
        <f>IF(AEX$8="",0,AEX$8+SUMIFS(условия!55:55,условия!$7:$7,"&lt;="&amp;AEX$8,условия!$8:$8,"&gt;="&amp;AEX$8))</f>
        <v>45220</v>
      </c>
      <c r="AEY184" s="13">
        <f>IF(AEY$8="",0,AEY$8+SUMIFS(условия!55:55,условия!$7:$7,"&lt;="&amp;AEY$8,условия!$8:$8,"&gt;="&amp;AEY$8))</f>
        <v>45221</v>
      </c>
      <c r="AEZ184" s="13">
        <f>IF(AEZ$8="",0,AEZ$8+SUMIFS(условия!55:55,условия!$7:$7,"&lt;="&amp;AEZ$8,условия!$8:$8,"&gt;="&amp;AEZ$8))</f>
        <v>45222</v>
      </c>
      <c r="AFA184" s="13">
        <f>IF(AFA$8="",0,AFA$8+SUMIFS(условия!55:55,условия!$7:$7,"&lt;="&amp;AFA$8,условия!$8:$8,"&gt;="&amp;AFA$8))</f>
        <v>45223</v>
      </c>
      <c r="AFB184" s="13">
        <f>IF(AFB$8="",0,AFB$8+SUMIFS(условия!55:55,условия!$7:$7,"&lt;="&amp;AFB$8,условия!$8:$8,"&gt;="&amp;AFB$8))</f>
        <v>45224</v>
      </c>
      <c r="AFC184" s="13">
        <f>IF(AFC$8="",0,AFC$8+SUMIFS(условия!55:55,условия!$7:$7,"&lt;="&amp;AFC$8,условия!$8:$8,"&gt;="&amp;AFC$8))</f>
        <v>45225</v>
      </c>
      <c r="AFD184" s="13">
        <f>IF(AFD$8="",0,AFD$8+SUMIFS(условия!55:55,условия!$7:$7,"&lt;="&amp;AFD$8,условия!$8:$8,"&gt;="&amp;AFD$8))</f>
        <v>45226</v>
      </c>
      <c r="AFE184" s="13">
        <f>IF(AFE$8="",0,AFE$8+SUMIFS(условия!55:55,условия!$7:$7,"&lt;="&amp;AFE$8,условия!$8:$8,"&gt;="&amp;AFE$8))</f>
        <v>45227</v>
      </c>
      <c r="AFF184" s="13">
        <f>IF(AFF$8="",0,AFF$8+SUMIFS(условия!55:55,условия!$7:$7,"&lt;="&amp;AFF$8,условия!$8:$8,"&gt;="&amp;AFF$8))</f>
        <v>45228</v>
      </c>
      <c r="AFG184" s="13">
        <f>IF(AFG$8="",0,AFG$8+SUMIFS(условия!55:55,условия!$7:$7,"&lt;="&amp;AFG$8,условия!$8:$8,"&gt;="&amp;AFG$8))</f>
        <v>45229</v>
      </c>
    </row>
    <row r="185" spans="1:839" s="42" customFormat="1" x14ac:dyDescent="0.25">
      <c r="A185" s="21"/>
      <c r="B185" s="21"/>
      <c r="C185" s="21"/>
      <c r="D185" s="55"/>
      <c r="E185" s="21" t="str">
        <f>структура!$G$60</f>
        <v>даты перехода безвозвр. займов в просроч. займы</v>
      </c>
      <c r="F185" s="21"/>
      <c r="G185" s="21" t="str">
        <f>структура!$J$11</f>
        <v>экспресс заем</v>
      </c>
      <c r="H185" s="21"/>
      <c r="I185" s="21" t="str">
        <f>IF($E185="","",INDEX(структура!$H$10:$H$153,SUMIFS(структура!$C$10:$C$153,структура!$G$10:$G$153,$E185)))</f>
        <v>дата</v>
      </c>
      <c r="J185" s="21"/>
      <c r="K185" s="41"/>
      <c r="L185" s="21"/>
      <c r="M185" s="21"/>
      <c r="N185" s="21"/>
      <c r="O185" s="21"/>
      <c r="P185" s="21"/>
      <c r="Q185" s="41"/>
      <c r="R185" s="13">
        <f>IF(R$8="",0,R$8+SUMIFS(условия!56:56,условия!$7:$7,"&lt;="&amp;R$8,условия!$8:$8,"&gt;="&amp;R$8))</f>
        <v>44388</v>
      </c>
      <c r="S185" s="13">
        <f>IF(S$8="",0,S$8+SUMIFS(условия!56:56,условия!$7:$7,"&lt;="&amp;S$8,условия!$8:$8,"&gt;="&amp;S$8))</f>
        <v>44389</v>
      </c>
      <c r="T185" s="13">
        <f>IF(T$8="",0,T$8+SUMIFS(условия!56:56,условия!$7:$7,"&lt;="&amp;T$8,условия!$8:$8,"&gt;="&amp;T$8))</f>
        <v>44390</v>
      </c>
      <c r="U185" s="13">
        <f>IF(U$8="",0,U$8+SUMIFS(условия!56:56,условия!$7:$7,"&lt;="&amp;U$8,условия!$8:$8,"&gt;="&amp;U$8))</f>
        <v>44391</v>
      </c>
      <c r="V185" s="13">
        <f>IF(V$8="",0,V$8+SUMIFS(условия!56:56,условия!$7:$7,"&lt;="&amp;V$8,условия!$8:$8,"&gt;="&amp;V$8))</f>
        <v>44392</v>
      </c>
      <c r="W185" s="13">
        <f>IF(W$8="",0,W$8+SUMIFS(условия!56:56,условия!$7:$7,"&lt;="&amp;W$8,условия!$8:$8,"&gt;="&amp;W$8))</f>
        <v>44393</v>
      </c>
      <c r="X185" s="13">
        <f>IF(X$8="",0,X$8+SUMIFS(условия!56:56,условия!$7:$7,"&lt;="&amp;X$8,условия!$8:$8,"&gt;="&amp;X$8))</f>
        <v>44394</v>
      </c>
      <c r="Y185" s="13">
        <f>IF(Y$8="",0,Y$8+SUMIFS(условия!56:56,условия!$7:$7,"&lt;="&amp;Y$8,условия!$8:$8,"&gt;="&amp;Y$8))</f>
        <v>44395</v>
      </c>
      <c r="Z185" s="13">
        <f>IF(Z$8="",0,Z$8+SUMIFS(условия!56:56,условия!$7:$7,"&lt;="&amp;Z$8,условия!$8:$8,"&gt;="&amp;Z$8))</f>
        <v>44396</v>
      </c>
      <c r="AA185" s="13">
        <f>IF(AA$8="",0,AA$8+SUMIFS(условия!56:56,условия!$7:$7,"&lt;="&amp;AA$8,условия!$8:$8,"&gt;="&amp;AA$8))</f>
        <v>44397</v>
      </c>
      <c r="AB185" s="13">
        <f>IF(AB$8="",0,AB$8+SUMIFS(условия!56:56,условия!$7:$7,"&lt;="&amp;AB$8,условия!$8:$8,"&gt;="&amp;AB$8))</f>
        <v>44398</v>
      </c>
      <c r="AC185" s="13">
        <f>IF(AC$8="",0,AC$8+SUMIFS(условия!56:56,условия!$7:$7,"&lt;="&amp;AC$8,условия!$8:$8,"&gt;="&amp;AC$8))</f>
        <v>44399</v>
      </c>
      <c r="AD185" s="13">
        <f>IF(AD$8="",0,AD$8+SUMIFS(условия!56:56,условия!$7:$7,"&lt;="&amp;AD$8,условия!$8:$8,"&gt;="&amp;AD$8))</f>
        <v>44400</v>
      </c>
      <c r="AE185" s="13">
        <f>IF(AE$8="",0,AE$8+SUMIFS(условия!56:56,условия!$7:$7,"&lt;="&amp;AE$8,условия!$8:$8,"&gt;="&amp;AE$8))</f>
        <v>44401</v>
      </c>
      <c r="AF185" s="13">
        <f>IF(AF$8="",0,AF$8+SUMIFS(условия!56:56,условия!$7:$7,"&lt;="&amp;AF$8,условия!$8:$8,"&gt;="&amp;AF$8))</f>
        <v>44402</v>
      </c>
      <c r="AG185" s="13">
        <f>IF(AG$8="",0,AG$8+SUMIFS(условия!56:56,условия!$7:$7,"&lt;="&amp;AG$8,условия!$8:$8,"&gt;="&amp;AG$8))</f>
        <v>44403</v>
      </c>
      <c r="AH185" s="13">
        <f>IF(AH$8="",0,AH$8+SUMIFS(условия!56:56,условия!$7:$7,"&lt;="&amp;AH$8,условия!$8:$8,"&gt;="&amp;AH$8))</f>
        <v>44404</v>
      </c>
      <c r="AI185" s="13">
        <f>IF(AI$8="",0,AI$8+SUMIFS(условия!56:56,условия!$7:$7,"&lt;="&amp;AI$8,условия!$8:$8,"&gt;="&amp;AI$8))</f>
        <v>44405</v>
      </c>
      <c r="AJ185" s="13">
        <f>IF(AJ$8="",0,AJ$8+SUMIFS(условия!56:56,условия!$7:$7,"&lt;="&amp;AJ$8,условия!$8:$8,"&gt;="&amp;AJ$8))</f>
        <v>44406</v>
      </c>
      <c r="AK185" s="13">
        <f>IF(AK$8="",0,AK$8+SUMIFS(условия!56:56,условия!$7:$7,"&lt;="&amp;AK$8,условия!$8:$8,"&gt;="&amp;AK$8))</f>
        <v>44407</v>
      </c>
      <c r="AL185" s="13">
        <f>IF(AL$8="",0,AL$8+SUMIFS(условия!56:56,условия!$7:$7,"&lt;="&amp;AL$8,условия!$8:$8,"&gt;="&amp;AL$8))</f>
        <v>44408</v>
      </c>
      <c r="AM185" s="13">
        <f>IF(AM$8="",0,AM$8+SUMIFS(условия!56:56,условия!$7:$7,"&lt;="&amp;AM$8,условия!$8:$8,"&gt;="&amp;AM$8))</f>
        <v>44409</v>
      </c>
      <c r="AN185" s="13">
        <f>IF(AN$8="",0,AN$8+SUMIFS(условия!56:56,условия!$7:$7,"&lt;="&amp;AN$8,условия!$8:$8,"&gt;="&amp;AN$8))</f>
        <v>44410</v>
      </c>
      <c r="AO185" s="13">
        <f>IF(AO$8="",0,AO$8+SUMIFS(условия!56:56,условия!$7:$7,"&lt;="&amp;AO$8,условия!$8:$8,"&gt;="&amp;AO$8))</f>
        <v>44411</v>
      </c>
      <c r="AP185" s="13">
        <f>IF(AP$8="",0,AP$8+SUMIFS(условия!56:56,условия!$7:$7,"&lt;="&amp;AP$8,условия!$8:$8,"&gt;="&amp;AP$8))</f>
        <v>44412</v>
      </c>
      <c r="AQ185" s="13">
        <f>IF(AQ$8="",0,AQ$8+SUMIFS(условия!56:56,условия!$7:$7,"&lt;="&amp;AQ$8,условия!$8:$8,"&gt;="&amp;AQ$8))</f>
        <v>44413</v>
      </c>
      <c r="AR185" s="13">
        <f>IF(AR$8="",0,AR$8+SUMIFS(условия!56:56,условия!$7:$7,"&lt;="&amp;AR$8,условия!$8:$8,"&gt;="&amp;AR$8))</f>
        <v>44414</v>
      </c>
      <c r="AS185" s="13">
        <f>IF(AS$8="",0,AS$8+SUMIFS(условия!56:56,условия!$7:$7,"&lt;="&amp;AS$8,условия!$8:$8,"&gt;="&amp;AS$8))</f>
        <v>44415</v>
      </c>
      <c r="AT185" s="13">
        <f>IF(AT$8="",0,AT$8+SUMIFS(условия!56:56,условия!$7:$7,"&lt;="&amp;AT$8,условия!$8:$8,"&gt;="&amp;AT$8))</f>
        <v>44416</v>
      </c>
      <c r="AU185" s="13">
        <f>IF(AU$8="",0,AU$8+SUMIFS(условия!56:56,условия!$7:$7,"&lt;="&amp;AU$8,условия!$8:$8,"&gt;="&amp;AU$8))</f>
        <v>44417</v>
      </c>
      <c r="AV185" s="13">
        <f>IF(AV$8="",0,AV$8+SUMIFS(условия!56:56,условия!$7:$7,"&lt;="&amp;AV$8,условия!$8:$8,"&gt;="&amp;AV$8))</f>
        <v>44418</v>
      </c>
      <c r="AW185" s="13">
        <f>IF(AW$8="",0,AW$8+SUMIFS(условия!56:56,условия!$7:$7,"&lt;="&amp;AW$8,условия!$8:$8,"&gt;="&amp;AW$8))</f>
        <v>44419</v>
      </c>
      <c r="AX185" s="13">
        <f>IF(AX$8="",0,AX$8+SUMIFS(условия!56:56,условия!$7:$7,"&lt;="&amp;AX$8,условия!$8:$8,"&gt;="&amp;AX$8))</f>
        <v>44420</v>
      </c>
      <c r="AY185" s="13">
        <f>IF(AY$8="",0,AY$8+SUMIFS(условия!56:56,условия!$7:$7,"&lt;="&amp;AY$8,условия!$8:$8,"&gt;="&amp;AY$8))</f>
        <v>44421</v>
      </c>
      <c r="AZ185" s="13">
        <f>IF(AZ$8="",0,AZ$8+SUMIFS(условия!56:56,условия!$7:$7,"&lt;="&amp;AZ$8,условия!$8:$8,"&gt;="&amp;AZ$8))</f>
        <v>44422</v>
      </c>
      <c r="BA185" s="13">
        <f>IF(BA$8="",0,BA$8+SUMIFS(условия!56:56,условия!$7:$7,"&lt;="&amp;BA$8,условия!$8:$8,"&gt;="&amp;BA$8))</f>
        <v>44423</v>
      </c>
      <c r="BB185" s="13">
        <f>IF(BB$8="",0,BB$8+SUMIFS(условия!56:56,условия!$7:$7,"&lt;="&amp;BB$8,условия!$8:$8,"&gt;="&amp;BB$8))</f>
        <v>44424</v>
      </c>
      <c r="BC185" s="13">
        <f>IF(BC$8="",0,BC$8+SUMIFS(условия!56:56,условия!$7:$7,"&lt;="&amp;BC$8,условия!$8:$8,"&gt;="&amp;BC$8))</f>
        <v>44425</v>
      </c>
      <c r="BD185" s="13">
        <f>IF(BD$8="",0,BD$8+SUMIFS(условия!56:56,условия!$7:$7,"&lt;="&amp;BD$8,условия!$8:$8,"&gt;="&amp;BD$8))</f>
        <v>44426</v>
      </c>
      <c r="BE185" s="13">
        <f>IF(BE$8="",0,BE$8+SUMIFS(условия!56:56,условия!$7:$7,"&lt;="&amp;BE$8,условия!$8:$8,"&gt;="&amp;BE$8))</f>
        <v>44427</v>
      </c>
      <c r="BF185" s="13">
        <f>IF(BF$8="",0,BF$8+SUMIFS(условия!56:56,условия!$7:$7,"&lt;="&amp;BF$8,условия!$8:$8,"&gt;="&amp;BF$8))</f>
        <v>44428</v>
      </c>
      <c r="BG185" s="13">
        <f>IF(BG$8="",0,BG$8+SUMIFS(условия!56:56,условия!$7:$7,"&lt;="&amp;BG$8,условия!$8:$8,"&gt;="&amp;BG$8))</f>
        <v>44429</v>
      </c>
      <c r="BH185" s="13">
        <f>IF(BH$8="",0,BH$8+SUMIFS(условия!56:56,условия!$7:$7,"&lt;="&amp;BH$8,условия!$8:$8,"&gt;="&amp;BH$8))</f>
        <v>44430</v>
      </c>
      <c r="BI185" s="13">
        <f>IF(BI$8="",0,BI$8+SUMIFS(условия!56:56,условия!$7:$7,"&lt;="&amp;BI$8,условия!$8:$8,"&gt;="&amp;BI$8))</f>
        <v>44431</v>
      </c>
      <c r="BJ185" s="13">
        <f>IF(BJ$8="",0,BJ$8+SUMIFS(условия!56:56,условия!$7:$7,"&lt;="&amp;BJ$8,условия!$8:$8,"&gt;="&amp;BJ$8))</f>
        <v>44432</v>
      </c>
      <c r="BK185" s="13">
        <f>IF(BK$8="",0,BK$8+SUMIFS(условия!56:56,условия!$7:$7,"&lt;="&amp;BK$8,условия!$8:$8,"&gt;="&amp;BK$8))</f>
        <v>44433</v>
      </c>
      <c r="BL185" s="13">
        <f>IF(BL$8="",0,BL$8+SUMIFS(условия!56:56,условия!$7:$7,"&lt;="&amp;BL$8,условия!$8:$8,"&gt;="&amp;BL$8))</f>
        <v>44434</v>
      </c>
      <c r="BM185" s="13">
        <f>IF(BM$8="",0,BM$8+SUMIFS(условия!56:56,условия!$7:$7,"&lt;="&amp;BM$8,условия!$8:$8,"&gt;="&amp;BM$8))</f>
        <v>44435</v>
      </c>
      <c r="BN185" s="13">
        <f>IF(BN$8="",0,BN$8+SUMIFS(условия!56:56,условия!$7:$7,"&lt;="&amp;BN$8,условия!$8:$8,"&gt;="&amp;BN$8))</f>
        <v>44436</v>
      </c>
      <c r="BO185" s="13">
        <f>IF(BO$8="",0,BO$8+SUMIFS(условия!56:56,условия!$7:$7,"&lt;="&amp;BO$8,условия!$8:$8,"&gt;="&amp;BO$8))</f>
        <v>44437</v>
      </c>
      <c r="BP185" s="13">
        <f>IF(BP$8="",0,BP$8+SUMIFS(условия!56:56,условия!$7:$7,"&lt;="&amp;BP$8,условия!$8:$8,"&gt;="&amp;BP$8))</f>
        <v>44438</v>
      </c>
      <c r="BQ185" s="13">
        <f>IF(BQ$8="",0,BQ$8+SUMIFS(условия!56:56,условия!$7:$7,"&lt;="&amp;BQ$8,условия!$8:$8,"&gt;="&amp;BQ$8))</f>
        <v>44439</v>
      </c>
      <c r="BR185" s="13">
        <f>IF(BR$8="",0,BR$8+SUMIFS(условия!56:56,условия!$7:$7,"&lt;="&amp;BR$8,условия!$8:$8,"&gt;="&amp;BR$8))</f>
        <v>44440</v>
      </c>
      <c r="BS185" s="13">
        <f>IF(BS$8="",0,BS$8+SUMIFS(условия!56:56,условия!$7:$7,"&lt;="&amp;BS$8,условия!$8:$8,"&gt;="&amp;BS$8))</f>
        <v>44441</v>
      </c>
      <c r="BT185" s="13">
        <f>IF(BT$8="",0,BT$8+SUMIFS(условия!56:56,условия!$7:$7,"&lt;="&amp;BT$8,условия!$8:$8,"&gt;="&amp;BT$8))</f>
        <v>44442</v>
      </c>
      <c r="BU185" s="13">
        <f>IF(BU$8="",0,BU$8+SUMIFS(условия!56:56,условия!$7:$7,"&lt;="&amp;BU$8,условия!$8:$8,"&gt;="&amp;BU$8))</f>
        <v>44443</v>
      </c>
      <c r="BV185" s="13">
        <f>IF(BV$8="",0,BV$8+SUMIFS(условия!56:56,условия!$7:$7,"&lt;="&amp;BV$8,условия!$8:$8,"&gt;="&amp;BV$8))</f>
        <v>44444</v>
      </c>
      <c r="BW185" s="13">
        <f>IF(BW$8="",0,BW$8+SUMIFS(условия!56:56,условия!$7:$7,"&lt;="&amp;BW$8,условия!$8:$8,"&gt;="&amp;BW$8))</f>
        <v>44445</v>
      </c>
      <c r="BX185" s="13">
        <f>IF(BX$8="",0,BX$8+SUMIFS(условия!56:56,условия!$7:$7,"&lt;="&amp;BX$8,условия!$8:$8,"&gt;="&amp;BX$8))</f>
        <v>44446</v>
      </c>
      <c r="BY185" s="13">
        <f>IF(BY$8="",0,BY$8+SUMIFS(условия!56:56,условия!$7:$7,"&lt;="&amp;BY$8,условия!$8:$8,"&gt;="&amp;BY$8))</f>
        <v>44447</v>
      </c>
      <c r="BZ185" s="13">
        <f>IF(BZ$8="",0,BZ$8+SUMIFS(условия!56:56,условия!$7:$7,"&lt;="&amp;BZ$8,условия!$8:$8,"&gt;="&amp;BZ$8))</f>
        <v>44448</v>
      </c>
      <c r="CA185" s="13">
        <f>IF(CA$8="",0,CA$8+SUMIFS(условия!56:56,условия!$7:$7,"&lt;="&amp;CA$8,условия!$8:$8,"&gt;="&amp;CA$8))</f>
        <v>44449</v>
      </c>
      <c r="CB185" s="13">
        <f>IF(CB$8="",0,CB$8+SUMIFS(условия!56:56,условия!$7:$7,"&lt;="&amp;CB$8,условия!$8:$8,"&gt;="&amp;CB$8))</f>
        <v>44450</v>
      </c>
      <c r="CC185" s="13">
        <f>IF(CC$8="",0,CC$8+SUMIFS(условия!56:56,условия!$7:$7,"&lt;="&amp;CC$8,условия!$8:$8,"&gt;="&amp;CC$8))</f>
        <v>44451</v>
      </c>
      <c r="CD185" s="13">
        <f>IF(CD$8="",0,CD$8+SUMIFS(условия!56:56,условия!$7:$7,"&lt;="&amp;CD$8,условия!$8:$8,"&gt;="&amp;CD$8))</f>
        <v>44452</v>
      </c>
      <c r="CE185" s="13">
        <f>IF(CE$8="",0,CE$8+SUMIFS(условия!56:56,условия!$7:$7,"&lt;="&amp;CE$8,условия!$8:$8,"&gt;="&amp;CE$8))</f>
        <v>44453</v>
      </c>
      <c r="CF185" s="13">
        <f>IF(CF$8="",0,CF$8+SUMIFS(условия!56:56,условия!$7:$7,"&lt;="&amp;CF$8,условия!$8:$8,"&gt;="&amp;CF$8))</f>
        <v>44454</v>
      </c>
      <c r="CG185" s="13">
        <f>IF(CG$8="",0,CG$8+SUMIFS(условия!56:56,условия!$7:$7,"&lt;="&amp;CG$8,условия!$8:$8,"&gt;="&amp;CG$8))</f>
        <v>44455</v>
      </c>
      <c r="CH185" s="13">
        <f>IF(CH$8="",0,CH$8+SUMIFS(условия!56:56,условия!$7:$7,"&lt;="&amp;CH$8,условия!$8:$8,"&gt;="&amp;CH$8))</f>
        <v>44456</v>
      </c>
      <c r="CI185" s="13">
        <f>IF(CI$8="",0,CI$8+SUMIFS(условия!56:56,условия!$7:$7,"&lt;="&amp;CI$8,условия!$8:$8,"&gt;="&amp;CI$8))</f>
        <v>44457</v>
      </c>
      <c r="CJ185" s="13">
        <f>IF(CJ$8="",0,CJ$8+SUMIFS(условия!56:56,условия!$7:$7,"&lt;="&amp;CJ$8,условия!$8:$8,"&gt;="&amp;CJ$8))</f>
        <v>44458</v>
      </c>
      <c r="CK185" s="13">
        <f>IF(CK$8="",0,CK$8+SUMIFS(условия!56:56,условия!$7:$7,"&lt;="&amp;CK$8,условия!$8:$8,"&gt;="&amp;CK$8))</f>
        <v>44459</v>
      </c>
      <c r="CL185" s="13">
        <f>IF(CL$8="",0,CL$8+SUMIFS(условия!56:56,условия!$7:$7,"&lt;="&amp;CL$8,условия!$8:$8,"&gt;="&amp;CL$8))</f>
        <v>44460</v>
      </c>
      <c r="CM185" s="13">
        <f>IF(CM$8="",0,CM$8+SUMIFS(условия!56:56,условия!$7:$7,"&lt;="&amp;CM$8,условия!$8:$8,"&gt;="&amp;CM$8))</f>
        <v>44461</v>
      </c>
      <c r="CN185" s="13">
        <f>IF(CN$8="",0,CN$8+SUMIFS(условия!56:56,условия!$7:$7,"&lt;="&amp;CN$8,условия!$8:$8,"&gt;="&amp;CN$8))</f>
        <v>44462</v>
      </c>
      <c r="CO185" s="13">
        <f>IF(CO$8="",0,CO$8+SUMIFS(условия!56:56,условия!$7:$7,"&lt;="&amp;CO$8,условия!$8:$8,"&gt;="&amp;CO$8))</f>
        <v>44463</v>
      </c>
      <c r="CP185" s="13">
        <f>IF(CP$8="",0,CP$8+SUMIFS(условия!56:56,условия!$7:$7,"&lt;="&amp;CP$8,условия!$8:$8,"&gt;="&amp;CP$8))</f>
        <v>44464</v>
      </c>
      <c r="CQ185" s="13">
        <f>IF(CQ$8="",0,CQ$8+SUMIFS(условия!56:56,условия!$7:$7,"&lt;="&amp;CQ$8,условия!$8:$8,"&gt;="&amp;CQ$8))</f>
        <v>44465</v>
      </c>
      <c r="CR185" s="13">
        <f>IF(CR$8="",0,CR$8+SUMIFS(условия!56:56,условия!$7:$7,"&lt;="&amp;CR$8,условия!$8:$8,"&gt;="&amp;CR$8))</f>
        <v>44466</v>
      </c>
      <c r="CS185" s="13">
        <f>IF(CS$8="",0,CS$8+SUMIFS(условия!56:56,условия!$7:$7,"&lt;="&amp;CS$8,условия!$8:$8,"&gt;="&amp;CS$8))</f>
        <v>44467</v>
      </c>
      <c r="CT185" s="13">
        <f>IF(CT$8="",0,CT$8+SUMIFS(условия!56:56,условия!$7:$7,"&lt;="&amp;CT$8,условия!$8:$8,"&gt;="&amp;CT$8))</f>
        <v>44468</v>
      </c>
      <c r="CU185" s="13">
        <f>IF(CU$8="",0,CU$8+SUMIFS(условия!56:56,условия!$7:$7,"&lt;="&amp;CU$8,условия!$8:$8,"&gt;="&amp;CU$8))</f>
        <v>44469</v>
      </c>
      <c r="CV185" s="13">
        <f>IF(CV$8="",0,CV$8+SUMIFS(условия!56:56,условия!$7:$7,"&lt;="&amp;CV$8,условия!$8:$8,"&gt;="&amp;CV$8))</f>
        <v>44470</v>
      </c>
      <c r="CW185" s="13">
        <f>IF(CW$8="",0,CW$8+SUMIFS(условия!56:56,условия!$7:$7,"&lt;="&amp;CW$8,условия!$8:$8,"&gt;="&amp;CW$8))</f>
        <v>44471</v>
      </c>
      <c r="CX185" s="13">
        <f>IF(CX$8="",0,CX$8+SUMIFS(условия!56:56,условия!$7:$7,"&lt;="&amp;CX$8,условия!$8:$8,"&gt;="&amp;CX$8))</f>
        <v>44472</v>
      </c>
      <c r="CY185" s="13">
        <f>IF(CY$8="",0,CY$8+SUMIFS(условия!56:56,условия!$7:$7,"&lt;="&amp;CY$8,условия!$8:$8,"&gt;="&amp;CY$8))</f>
        <v>44473</v>
      </c>
      <c r="CZ185" s="13">
        <f>IF(CZ$8="",0,CZ$8+SUMIFS(условия!56:56,условия!$7:$7,"&lt;="&amp;CZ$8,условия!$8:$8,"&gt;="&amp;CZ$8))</f>
        <v>44474</v>
      </c>
      <c r="DA185" s="13">
        <f>IF(DA$8="",0,DA$8+SUMIFS(условия!56:56,условия!$7:$7,"&lt;="&amp;DA$8,условия!$8:$8,"&gt;="&amp;DA$8))</f>
        <v>44475</v>
      </c>
      <c r="DB185" s="13">
        <f>IF(DB$8="",0,DB$8+SUMIFS(условия!56:56,условия!$7:$7,"&lt;="&amp;DB$8,условия!$8:$8,"&gt;="&amp;DB$8))</f>
        <v>44476</v>
      </c>
      <c r="DC185" s="13">
        <f>IF(DC$8="",0,DC$8+SUMIFS(условия!56:56,условия!$7:$7,"&lt;="&amp;DC$8,условия!$8:$8,"&gt;="&amp;DC$8))</f>
        <v>44477</v>
      </c>
      <c r="DD185" s="13">
        <f>IF(DD$8="",0,DD$8+SUMIFS(условия!56:56,условия!$7:$7,"&lt;="&amp;DD$8,условия!$8:$8,"&gt;="&amp;DD$8))</f>
        <v>44478</v>
      </c>
      <c r="DE185" s="13">
        <f>IF(DE$8="",0,DE$8+SUMIFS(условия!56:56,условия!$7:$7,"&lt;="&amp;DE$8,условия!$8:$8,"&gt;="&amp;DE$8))</f>
        <v>44479</v>
      </c>
      <c r="DF185" s="13">
        <f>IF(DF$8="",0,DF$8+SUMIFS(условия!56:56,условия!$7:$7,"&lt;="&amp;DF$8,условия!$8:$8,"&gt;="&amp;DF$8))</f>
        <v>44485</v>
      </c>
      <c r="DG185" s="13">
        <f>IF(DG$8="",0,DG$8+SUMIFS(условия!56:56,условия!$7:$7,"&lt;="&amp;DG$8,условия!$8:$8,"&gt;="&amp;DG$8))</f>
        <v>44486</v>
      </c>
      <c r="DH185" s="13">
        <f>IF(DH$8="",0,DH$8+SUMIFS(условия!56:56,условия!$7:$7,"&lt;="&amp;DH$8,условия!$8:$8,"&gt;="&amp;DH$8))</f>
        <v>44487</v>
      </c>
      <c r="DI185" s="13">
        <f>IF(DI$8="",0,DI$8+SUMIFS(условия!56:56,условия!$7:$7,"&lt;="&amp;DI$8,условия!$8:$8,"&gt;="&amp;DI$8))</f>
        <v>44488</v>
      </c>
      <c r="DJ185" s="13">
        <f>IF(DJ$8="",0,DJ$8+SUMIFS(условия!56:56,условия!$7:$7,"&lt;="&amp;DJ$8,условия!$8:$8,"&gt;="&amp;DJ$8))</f>
        <v>44489</v>
      </c>
      <c r="DK185" s="13">
        <f>IF(DK$8="",0,DK$8+SUMIFS(условия!56:56,условия!$7:$7,"&lt;="&amp;DK$8,условия!$8:$8,"&gt;="&amp;DK$8))</f>
        <v>44490</v>
      </c>
      <c r="DL185" s="13">
        <f>IF(DL$8="",0,DL$8+SUMIFS(условия!56:56,условия!$7:$7,"&lt;="&amp;DL$8,условия!$8:$8,"&gt;="&amp;DL$8))</f>
        <v>44491</v>
      </c>
      <c r="DM185" s="13">
        <f>IF(DM$8="",0,DM$8+SUMIFS(условия!56:56,условия!$7:$7,"&lt;="&amp;DM$8,условия!$8:$8,"&gt;="&amp;DM$8))</f>
        <v>44492</v>
      </c>
      <c r="DN185" s="13">
        <f>IF(DN$8="",0,DN$8+SUMIFS(условия!56:56,условия!$7:$7,"&lt;="&amp;DN$8,условия!$8:$8,"&gt;="&amp;DN$8))</f>
        <v>44493</v>
      </c>
      <c r="DO185" s="13">
        <f>IF(DO$8="",0,DO$8+SUMIFS(условия!56:56,условия!$7:$7,"&lt;="&amp;DO$8,условия!$8:$8,"&gt;="&amp;DO$8))</f>
        <v>44494</v>
      </c>
      <c r="DP185" s="13">
        <f>IF(DP$8="",0,DP$8+SUMIFS(условия!56:56,условия!$7:$7,"&lt;="&amp;DP$8,условия!$8:$8,"&gt;="&amp;DP$8))</f>
        <v>44495</v>
      </c>
      <c r="DQ185" s="13">
        <f>IF(DQ$8="",0,DQ$8+SUMIFS(условия!56:56,условия!$7:$7,"&lt;="&amp;DQ$8,условия!$8:$8,"&gt;="&amp;DQ$8))</f>
        <v>44496</v>
      </c>
      <c r="DR185" s="13">
        <f>IF(DR$8="",0,DR$8+SUMIFS(условия!56:56,условия!$7:$7,"&lt;="&amp;DR$8,условия!$8:$8,"&gt;="&amp;DR$8))</f>
        <v>44497</v>
      </c>
      <c r="DS185" s="13">
        <f>IF(DS$8="",0,DS$8+SUMIFS(условия!56:56,условия!$7:$7,"&lt;="&amp;DS$8,условия!$8:$8,"&gt;="&amp;DS$8))</f>
        <v>44498</v>
      </c>
      <c r="DT185" s="13">
        <f>IF(DT$8="",0,DT$8+SUMIFS(условия!56:56,условия!$7:$7,"&lt;="&amp;DT$8,условия!$8:$8,"&gt;="&amp;DT$8))</f>
        <v>44499</v>
      </c>
      <c r="DU185" s="13">
        <f>IF(DU$8="",0,DU$8+SUMIFS(условия!56:56,условия!$7:$7,"&lt;="&amp;DU$8,условия!$8:$8,"&gt;="&amp;DU$8))</f>
        <v>44500</v>
      </c>
      <c r="DV185" s="13">
        <f>IF(DV$8="",0,DV$8+SUMIFS(условия!56:56,условия!$7:$7,"&lt;="&amp;DV$8,условия!$8:$8,"&gt;="&amp;DV$8))</f>
        <v>44501</v>
      </c>
      <c r="DW185" s="13">
        <f>IF(DW$8="",0,DW$8+SUMIFS(условия!56:56,условия!$7:$7,"&lt;="&amp;DW$8,условия!$8:$8,"&gt;="&amp;DW$8))</f>
        <v>44502</v>
      </c>
      <c r="DX185" s="13">
        <f>IF(DX$8="",0,DX$8+SUMIFS(условия!56:56,условия!$7:$7,"&lt;="&amp;DX$8,условия!$8:$8,"&gt;="&amp;DX$8))</f>
        <v>44503</v>
      </c>
      <c r="DY185" s="13">
        <f>IF(DY$8="",0,DY$8+SUMIFS(условия!56:56,условия!$7:$7,"&lt;="&amp;DY$8,условия!$8:$8,"&gt;="&amp;DY$8))</f>
        <v>44504</v>
      </c>
      <c r="DZ185" s="13">
        <f>IF(DZ$8="",0,DZ$8+SUMIFS(условия!56:56,условия!$7:$7,"&lt;="&amp;DZ$8,условия!$8:$8,"&gt;="&amp;DZ$8))</f>
        <v>44505</v>
      </c>
      <c r="EA185" s="13">
        <f>IF(EA$8="",0,EA$8+SUMIFS(условия!56:56,условия!$7:$7,"&lt;="&amp;EA$8,условия!$8:$8,"&gt;="&amp;EA$8))</f>
        <v>44506</v>
      </c>
      <c r="EB185" s="13">
        <f>IF(EB$8="",0,EB$8+SUMIFS(условия!56:56,условия!$7:$7,"&lt;="&amp;EB$8,условия!$8:$8,"&gt;="&amp;EB$8))</f>
        <v>44507</v>
      </c>
      <c r="EC185" s="13">
        <f>IF(EC$8="",0,EC$8+SUMIFS(условия!56:56,условия!$7:$7,"&lt;="&amp;EC$8,условия!$8:$8,"&gt;="&amp;EC$8))</f>
        <v>44508</v>
      </c>
      <c r="ED185" s="13">
        <f>IF(ED$8="",0,ED$8+SUMIFS(условия!56:56,условия!$7:$7,"&lt;="&amp;ED$8,условия!$8:$8,"&gt;="&amp;ED$8))</f>
        <v>44509</v>
      </c>
      <c r="EE185" s="13">
        <f>IF(EE$8="",0,EE$8+SUMIFS(условия!56:56,условия!$7:$7,"&lt;="&amp;EE$8,условия!$8:$8,"&gt;="&amp;EE$8))</f>
        <v>44510</v>
      </c>
      <c r="EF185" s="13">
        <f>IF(EF$8="",0,EF$8+SUMIFS(условия!56:56,условия!$7:$7,"&lt;="&amp;EF$8,условия!$8:$8,"&gt;="&amp;EF$8))</f>
        <v>44511</v>
      </c>
      <c r="EG185" s="13">
        <f>IF(EG$8="",0,EG$8+SUMIFS(условия!56:56,условия!$7:$7,"&lt;="&amp;EG$8,условия!$8:$8,"&gt;="&amp;EG$8))</f>
        <v>44512</v>
      </c>
      <c r="EH185" s="13">
        <f>IF(EH$8="",0,EH$8+SUMIFS(условия!56:56,условия!$7:$7,"&lt;="&amp;EH$8,условия!$8:$8,"&gt;="&amp;EH$8))</f>
        <v>44513</v>
      </c>
      <c r="EI185" s="13">
        <f>IF(EI$8="",0,EI$8+SUMIFS(условия!56:56,условия!$7:$7,"&lt;="&amp;EI$8,условия!$8:$8,"&gt;="&amp;EI$8))</f>
        <v>44514</v>
      </c>
      <c r="EJ185" s="13">
        <f>IF(EJ$8="",0,EJ$8+SUMIFS(условия!56:56,условия!$7:$7,"&lt;="&amp;EJ$8,условия!$8:$8,"&gt;="&amp;EJ$8))</f>
        <v>44515</v>
      </c>
      <c r="EK185" s="13">
        <f>IF(EK$8="",0,EK$8+SUMIFS(условия!56:56,условия!$7:$7,"&lt;="&amp;EK$8,условия!$8:$8,"&gt;="&amp;EK$8))</f>
        <v>44516</v>
      </c>
      <c r="EL185" s="13">
        <f>IF(EL$8="",0,EL$8+SUMIFS(условия!56:56,условия!$7:$7,"&lt;="&amp;EL$8,условия!$8:$8,"&gt;="&amp;EL$8))</f>
        <v>44517</v>
      </c>
      <c r="EM185" s="13">
        <f>IF(EM$8="",0,EM$8+SUMIFS(условия!56:56,условия!$7:$7,"&lt;="&amp;EM$8,условия!$8:$8,"&gt;="&amp;EM$8))</f>
        <v>44518</v>
      </c>
      <c r="EN185" s="13">
        <f>IF(EN$8="",0,EN$8+SUMIFS(условия!56:56,условия!$7:$7,"&lt;="&amp;EN$8,условия!$8:$8,"&gt;="&amp;EN$8))</f>
        <v>44519</v>
      </c>
      <c r="EO185" s="13">
        <f>IF(EO$8="",0,EO$8+SUMIFS(условия!56:56,условия!$7:$7,"&lt;="&amp;EO$8,условия!$8:$8,"&gt;="&amp;EO$8))</f>
        <v>44520</v>
      </c>
      <c r="EP185" s="13">
        <f>IF(EP$8="",0,EP$8+SUMIFS(условия!56:56,условия!$7:$7,"&lt;="&amp;EP$8,условия!$8:$8,"&gt;="&amp;EP$8))</f>
        <v>44521</v>
      </c>
      <c r="EQ185" s="13">
        <f>IF(EQ$8="",0,EQ$8+SUMIFS(условия!56:56,условия!$7:$7,"&lt;="&amp;EQ$8,условия!$8:$8,"&gt;="&amp;EQ$8))</f>
        <v>44522</v>
      </c>
      <c r="ER185" s="13">
        <f>IF(ER$8="",0,ER$8+SUMIFS(условия!56:56,условия!$7:$7,"&lt;="&amp;ER$8,условия!$8:$8,"&gt;="&amp;ER$8))</f>
        <v>44523</v>
      </c>
      <c r="ES185" s="13">
        <f>IF(ES$8="",0,ES$8+SUMIFS(условия!56:56,условия!$7:$7,"&lt;="&amp;ES$8,условия!$8:$8,"&gt;="&amp;ES$8))</f>
        <v>44524</v>
      </c>
      <c r="ET185" s="13">
        <f>IF(ET$8="",0,ET$8+SUMIFS(условия!56:56,условия!$7:$7,"&lt;="&amp;ET$8,условия!$8:$8,"&gt;="&amp;ET$8))</f>
        <v>44525</v>
      </c>
      <c r="EU185" s="13">
        <f>IF(EU$8="",0,EU$8+SUMIFS(условия!56:56,условия!$7:$7,"&lt;="&amp;EU$8,условия!$8:$8,"&gt;="&amp;EU$8))</f>
        <v>44526</v>
      </c>
      <c r="EV185" s="13">
        <f>IF(EV$8="",0,EV$8+SUMIFS(условия!56:56,условия!$7:$7,"&lt;="&amp;EV$8,условия!$8:$8,"&gt;="&amp;EV$8))</f>
        <v>44527</v>
      </c>
      <c r="EW185" s="13">
        <f>IF(EW$8="",0,EW$8+SUMIFS(условия!56:56,условия!$7:$7,"&lt;="&amp;EW$8,условия!$8:$8,"&gt;="&amp;EW$8))</f>
        <v>44528</v>
      </c>
      <c r="EX185" s="13">
        <f>IF(EX$8="",0,EX$8+SUMIFS(условия!56:56,условия!$7:$7,"&lt;="&amp;EX$8,условия!$8:$8,"&gt;="&amp;EX$8))</f>
        <v>44529</v>
      </c>
      <c r="EY185" s="13">
        <f>IF(EY$8="",0,EY$8+SUMIFS(условия!56:56,условия!$7:$7,"&lt;="&amp;EY$8,условия!$8:$8,"&gt;="&amp;EY$8))</f>
        <v>44530</v>
      </c>
      <c r="EZ185" s="13">
        <f>IF(EZ$8="",0,EZ$8+SUMIFS(условия!56:56,условия!$7:$7,"&lt;="&amp;EZ$8,условия!$8:$8,"&gt;="&amp;EZ$8))</f>
        <v>44531</v>
      </c>
      <c r="FA185" s="13">
        <f>IF(FA$8="",0,FA$8+SUMIFS(условия!56:56,условия!$7:$7,"&lt;="&amp;FA$8,условия!$8:$8,"&gt;="&amp;FA$8))</f>
        <v>44532</v>
      </c>
      <c r="FB185" s="13">
        <f>IF(FB$8="",0,FB$8+SUMIFS(условия!56:56,условия!$7:$7,"&lt;="&amp;FB$8,условия!$8:$8,"&gt;="&amp;FB$8))</f>
        <v>44533</v>
      </c>
      <c r="FC185" s="13">
        <f>IF(FC$8="",0,FC$8+SUMIFS(условия!56:56,условия!$7:$7,"&lt;="&amp;FC$8,условия!$8:$8,"&gt;="&amp;FC$8))</f>
        <v>44534</v>
      </c>
      <c r="FD185" s="13">
        <f>IF(FD$8="",0,FD$8+SUMIFS(условия!56:56,условия!$7:$7,"&lt;="&amp;FD$8,условия!$8:$8,"&gt;="&amp;FD$8))</f>
        <v>44535</v>
      </c>
      <c r="FE185" s="13">
        <f>IF(FE$8="",0,FE$8+SUMIFS(условия!56:56,условия!$7:$7,"&lt;="&amp;FE$8,условия!$8:$8,"&gt;="&amp;FE$8))</f>
        <v>44536</v>
      </c>
      <c r="FF185" s="13">
        <f>IF(FF$8="",0,FF$8+SUMIFS(условия!56:56,условия!$7:$7,"&lt;="&amp;FF$8,условия!$8:$8,"&gt;="&amp;FF$8))</f>
        <v>44537</v>
      </c>
      <c r="FG185" s="13">
        <f>IF(FG$8="",0,FG$8+SUMIFS(условия!56:56,условия!$7:$7,"&lt;="&amp;FG$8,условия!$8:$8,"&gt;="&amp;FG$8))</f>
        <v>44538</v>
      </c>
      <c r="FH185" s="13">
        <f>IF(FH$8="",0,FH$8+SUMIFS(условия!56:56,условия!$7:$7,"&lt;="&amp;FH$8,условия!$8:$8,"&gt;="&amp;FH$8))</f>
        <v>44539</v>
      </c>
      <c r="FI185" s="13">
        <f>IF(FI$8="",0,FI$8+SUMIFS(условия!56:56,условия!$7:$7,"&lt;="&amp;FI$8,условия!$8:$8,"&gt;="&amp;FI$8))</f>
        <v>44540</v>
      </c>
      <c r="FJ185" s="13">
        <f>IF(FJ$8="",0,FJ$8+SUMIFS(условия!56:56,условия!$7:$7,"&lt;="&amp;FJ$8,условия!$8:$8,"&gt;="&amp;FJ$8))</f>
        <v>44541</v>
      </c>
      <c r="FK185" s="13">
        <f>IF(FK$8="",0,FK$8+SUMIFS(условия!56:56,условия!$7:$7,"&lt;="&amp;FK$8,условия!$8:$8,"&gt;="&amp;FK$8))</f>
        <v>44542</v>
      </c>
      <c r="FL185" s="13">
        <f>IF(FL$8="",0,FL$8+SUMIFS(условия!56:56,условия!$7:$7,"&lt;="&amp;FL$8,условия!$8:$8,"&gt;="&amp;FL$8))</f>
        <v>44543</v>
      </c>
      <c r="FM185" s="13">
        <f>IF(FM$8="",0,FM$8+SUMIFS(условия!56:56,условия!$7:$7,"&lt;="&amp;FM$8,условия!$8:$8,"&gt;="&amp;FM$8))</f>
        <v>44544</v>
      </c>
      <c r="FN185" s="13">
        <f>IF(FN$8="",0,FN$8+SUMIFS(условия!56:56,условия!$7:$7,"&lt;="&amp;FN$8,условия!$8:$8,"&gt;="&amp;FN$8))</f>
        <v>44545</v>
      </c>
      <c r="FO185" s="13">
        <f>IF(FO$8="",0,FO$8+SUMIFS(условия!56:56,условия!$7:$7,"&lt;="&amp;FO$8,условия!$8:$8,"&gt;="&amp;FO$8))</f>
        <v>44546</v>
      </c>
      <c r="FP185" s="13">
        <f>IF(FP$8="",0,FP$8+SUMIFS(условия!56:56,условия!$7:$7,"&lt;="&amp;FP$8,условия!$8:$8,"&gt;="&amp;FP$8))</f>
        <v>44547</v>
      </c>
      <c r="FQ185" s="13">
        <f>IF(FQ$8="",0,FQ$8+SUMIFS(условия!56:56,условия!$7:$7,"&lt;="&amp;FQ$8,условия!$8:$8,"&gt;="&amp;FQ$8))</f>
        <v>44548</v>
      </c>
      <c r="FR185" s="13">
        <f>IF(FR$8="",0,FR$8+SUMIFS(условия!56:56,условия!$7:$7,"&lt;="&amp;FR$8,условия!$8:$8,"&gt;="&amp;FR$8))</f>
        <v>44549</v>
      </c>
      <c r="FS185" s="13">
        <f>IF(FS$8="",0,FS$8+SUMIFS(условия!56:56,условия!$7:$7,"&lt;="&amp;FS$8,условия!$8:$8,"&gt;="&amp;FS$8))</f>
        <v>44550</v>
      </c>
      <c r="FT185" s="13">
        <f>IF(FT$8="",0,FT$8+SUMIFS(условия!56:56,условия!$7:$7,"&lt;="&amp;FT$8,условия!$8:$8,"&gt;="&amp;FT$8))</f>
        <v>44551</v>
      </c>
      <c r="FU185" s="13">
        <f>IF(FU$8="",0,FU$8+SUMIFS(условия!56:56,условия!$7:$7,"&lt;="&amp;FU$8,условия!$8:$8,"&gt;="&amp;FU$8))</f>
        <v>44552</v>
      </c>
      <c r="FV185" s="13">
        <f>IF(FV$8="",0,FV$8+SUMIFS(условия!56:56,условия!$7:$7,"&lt;="&amp;FV$8,условия!$8:$8,"&gt;="&amp;FV$8))</f>
        <v>44553</v>
      </c>
      <c r="FW185" s="13">
        <f>IF(FW$8="",0,FW$8+SUMIFS(условия!56:56,условия!$7:$7,"&lt;="&amp;FW$8,условия!$8:$8,"&gt;="&amp;FW$8))</f>
        <v>44554</v>
      </c>
      <c r="FX185" s="13">
        <f>IF(FX$8="",0,FX$8+SUMIFS(условия!56:56,условия!$7:$7,"&lt;="&amp;FX$8,условия!$8:$8,"&gt;="&amp;FX$8))</f>
        <v>44555</v>
      </c>
      <c r="FY185" s="13">
        <f>IF(FY$8="",0,FY$8+SUMIFS(условия!56:56,условия!$7:$7,"&lt;="&amp;FY$8,условия!$8:$8,"&gt;="&amp;FY$8))</f>
        <v>44556</v>
      </c>
      <c r="FZ185" s="13">
        <f>IF(FZ$8="",0,FZ$8+SUMIFS(условия!56:56,условия!$7:$7,"&lt;="&amp;FZ$8,условия!$8:$8,"&gt;="&amp;FZ$8))</f>
        <v>44557</v>
      </c>
      <c r="GA185" s="13">
        <f>IF(GA$8="",0,GA$8+SUMIFS(условия!56:56,условия!$7:$7,"&lt;="&amp;GA$8,условия!$8:$8,"&gt;="&amp;GA$8))</f>
        <v>44558</v>
      </c>
      <c r="GB185" s="13">
        <f>IF(GB$8="",0,GB$8+SUMIFS(условия!56:56,условия!$7:$7,"&lt;="&amp;GB$8,условия!$8:$8,"&gt;="&amp;GB$8))</f>
        <v>44559</v>
      </c>
      <c r="GC185" s="13">
        <f>IF(GC$8="",0,GC$8+SUMIFS(условия!56:56,условия!$7:$7,"&lt;="&amp;GC$8,условия!$8:$8,"&gt;="&amp;GC$8))</f>
        <v>44560</v>
      </c>
      <c r="GD185" s="13">
        <f>IF(GD$8="",0,GD$8+SUMIFS(условия!56:56,условия!$7:$7,"&lt;="&amp;GD$8,условия!$8:$8,"&gt;="&amp;GD$8))</f>
        <v>44561</v>
      </c>
      <c r="GE185" s="13">
        <f>IF(GE$8="",0,GE$8+SUMIFS(условия!56:56,условия!$7:$7,"&lt;="&amp;GE$8,условия!$8:$8,"&gt;="&amp;GE$8))</f>
        <v>44562</v>
      </c>
      <c r="GF185" s="13">
        <f>IF(GF$8="",0,GF$8+SUMIFS(условия!56:56,условия!$7:$7,"&lt;="&amp;GF$8,условия!$8:$8,"&gt;="&amp;GF$8))</f>
        <v>44563</v>
      </c>
      <c r="GG185" s="13">
        <f>IF(GG$8="",0,GG$8+SUMIFS(условия!56:56,условия!$7:$7,"&lt;="&amp;GG$8,условия!$8:$8,"&gt;="&amp;GG$8))</f>
        <v>44564</v>
      </c>
      <c r="GH185" s="13">
        <f>IF(GH$8="",0,GH$8+SUMIFS(условия!56:56,условия!$7:$7,"&lt;="&amp;GH$8,условия!$8:$8,"&gt;="&amp;GH$8))</f>
        <v>44565</v>
      </c>
      <c r="GI185" s="13">
        <f>IF(GI$8="",0,GI$8+SUMIFS(условия!56:56,условия!$7:$7,"&lt;="&amp;GI$8,условия!$8:$8,"&gt;="&amp;GI$8))</f>
        <v>44566</v>
      </c>
      <c r="GJ185" s="13">
        <f>IF(GJ$8="",0,GJ$8+SUMIFS(условия!56:56,условия!$7:$7,"&lt;="&amp;GJ$8,условия!$8:$8,"&gt;="&amp;GJ$8))</f>
        <v>44567</v>
      </c>
      <c r="GK185" s="13">
        <f>IF(GK$8="",0,GK$8+SUMIFS(условия!56:56,условия!$7:$7,"&lt;="&amp;GK$8,условия!$8:$8,"&gt;="&amp;GK$8))</f>
        <v>44568</v>
      </c>
      <c r="GL185" s="13">
        <f>IF(GL$8="",0,GL$8+SUMIFS(условия!56:56,условия!$7:$7,"&lt;="&amp;GL$8,условия!$8:$8,"&gt;="&amp;GL$8))</f>
        <v>44569</v>
      </c>
      <c r="GM185" s="13">
        <f>IF(GM$8="",0,GM$8+SUMIFS(условия!56:56,условия!$7:$7,"&lt;="&amp;GM$8,условия!$8:$8,"&gt;="&amp;GM$8))</f>
        <v>44570</v>
      </c>
      <c r="GN185" s="13">
        <f>IF(GN$8="",0,GN$8+SUMIFS(условия!56:56,условия!$7:$7,"&lt;="&amp;GN$8,условия!$8:$8,"&gt;="&amp;GN$8))</f>
        <v>44571</v>
      </c>
      <c r="GO185" s="13">
        <f>IF(GO$8="",0,GO$8+SUMIFS(условия!56:56,условия!$7:$7,"&lt;="&amp;GO$8,условия!$8:$8,"&gt;="&amp;GO$8))</f>
        <v>44572</v>
      </c>
      <c r="GP185" s="13">
        <f>IF(GP$8="",0,GP$8+SUMIFS(условия!56:56,условия!$7:$7,"&lt;="&amp;GP$8,условия!$8:$8,"&gt;="&amp;GP$8))</f>
        <v>44573</v>
      </c>
      <c r="GQ185" s="13">
        <f>IF(GQ$8="",0,GQ$8+SUMIFS(условия!56:56,условия!$7:$7,"&lt;="&amp;GQ$8,условия!$8:$8,"&gt;="&amp;GQ$8))</f>
        <v>44574</v>
      </c>
      <c r="GR185" s="13">
        <f>IF(GR$8="",0,GR$8+SUMIFS(условия!56:56,условия!$7:$7,"&lt;="&amp;GR$8,условия!$8:$8,"&gt;="&amp;GR$8))</f>
        <v>44575</v>
      </c>
      <c r="GS185" s="13">
        <f>IF(GS$8="",0,GS$8+SUMIFS(условия!56:56,условия!$7:$7,"&lt;="&amp;GS$8,условия!$8:$8,"&gt;="&amp;GS$8))</f>
        <v>44576</v>
      </c>
      <c r="GT185" s="13">
        <f>IF(GT$8="",0,GT$8+SUMIFS(условия!56:56,условия!$7:$7,"&lt;="&amp;GT$8,условия!$8:$8,"&gt;="&amp;GT$8))</f>
        <v>44577</v>
      </c>
      <c r="GU185" s="13">
        <f>IF(GU$8="",0,GU$8+SUMIFS(условия!56:56,условия!$7:$7,"&lt;="&amp;GU$8,условия!$8:$8,"&gt;="&amp;GU$8))</f>
        <v>44578</v>
      </c>
      <c r="GV185" s="13">
        <f>IF(GV$8="",0,GV$8+SUMIFS(условия!56:56,условия!$7:$7,"&lt;="&amp;GV$8,условия!$8:$8,"&gt;="&amp;GV$8))</f>
        <v>44579</v>
      </c>
      <c r="GW185" s="13">
        <f>IF(GW$8="",0,GW$8+SUMIFS(условия!56:56,условия!$7:$7,"&lt;="&amp;GW$8,условия!$8:$8,"&gt;="&amp;GW$8))</f>
        <v>44580</v>
      </c>
      <c r="GX185" s="13">
        <f>IF(GX$8="",0,GX$8+SUMIFS(условия!56:56,условия!$7:$7,"&lt;="&amp;GX$8,условия!$8:$8,"&gt;="&amp;GX$8))</f>
        <v>44581</v>
      </c>
      <c r="GY185" s="13">
        <f>IF(GY$8="",0,GY$8+SUMIFS(условия!56:56,условия!$7:$7,"&lt;="&amp;GY$8,условия!$8:$8,"&gt;="&amp;GY$8))</f>
        <v>44582</v>
      </c>
      <c r="GZ185" s="13">
        <f>IF(GZ$8="",0,GZ$8+SUMIFS(условия!56:56,условия!$7:$7,"&lt;="&amp;GZ$8,условия!$8:$8,"&gt;="&amp;GZ$8))</f>
        <v>44583</v>
      </c>
      <c r="HA185" s="13">
        <f>IF(HA$8="",0,HA$8+SUMIFS(условия!56:56,условия!$7:$7,"&lt;="&amp;HA$8,условия!$8:$8,"&gt;="&amp;HA$8))</f>
        <v>44584</v>
      </c>
      <c r="HB185" s="13">
        <f>IF(HB$8="",0,HB$8+SUMIFS(условия!56:56,условия!$7:$7,"&lt;="&amp;HB$8,условия!$8:$8,"&gt;="&amp;HB$8))</f>
        <v>44585</v>
      </c>
      <c r="HC185" s="13">
        <f>IF(HC$8="",0,HC$8+SUMIFS(условия!56:56,условия!$7:$7,"&lt;="&amp;HC$8,условия!$8:$8,"&gt;="&amp;HC$8))</f>
        <v>44586</v>
      </c>
      <c r="HD185" s="13">
        <f>IF(HD$8="",0,HD$8+SUMIFS(условия!56:56,условия!$7:$7,"&lt;="&amp;HD$8,условия!$8:$8,"&gt;="&amp;HD$8))</f>
        <v>44587</v>
      </c>
      <c r="HE185" s="13">
        <f>IF(HE$8="",0,HE$8+SUMIFS(условия!56:56,условия!$7:$7,"&lt;="&amp;HE$8,условия!$8:$8,"&gt;="&amp;HE$8))</f>
        <v>44588</v>
      </c>
      <c r="HF185" s="13">
        <f>IF(HF$8="",0,HF$8+SUMIFS(условия!56:56,условия!$7:$7,"&lt;="&amp;HF$8,условия!$8:$8,"&gt;="&amp;HF$8))</f>
        <v>44589</v>
      </c>
      <c r="HG185" s="13">
        <f>IF(HG$8="",0,HG$8+SUMIFS(условия!56:56,условия!$7:$7,"&lt;="&amp;HG$8,условия!$8:$8,"&gt;="&amp;HG$8))</f>
        <v>44590</v>
      </c>
      <c r="HH185" s="13">
        <f>IF(HH$8="",0,HH$8+SUMIFS(условия!56:56,условия!$7:$7,"&lt;="&amp;HH$8,условия!$8:$8,"&gt;="&amp;HH$8))</f>
        <v>44591</v>
      </c>
      <c r="HI185" s="13">
        <f>IF(HI$8="",0,HI$8+SUMIFS(условия!56:56,условия!$7:$7,"&lt;="&amp;HI$8,условия!$8:$8,"&gt;="&amp;HI$8))</f>
        <v>44592</v>
      </c>
      <c r="HJ185" s="13">
        <f>IF(HJ$8="",0,HJ$8+SUMIFS(условия!56:56,условия!$7:$7,"&lt;="&amp;HJ$8,условия!$8:$8,"&gt;="&amp;HJ$8))</f>
        <v>44593</v>
      </c>
      <c r="HK185" s="13">
        <f>IF(HK$8="",0,HK$8+SUMIFS(условия!56:56,условия!$7:$7,"&lt;="&amp;HK$8,условия!$8:$8,"&gt;="&amp;HK$8))</f>
        <v>44594</v>
      </c>
      <c r="HL185" s="13">
        <f>IF(HL$8="",0,HL$8+SUMIFS(условия!56:56,условия!$7:$7,"&lt;="&amp;HL$8,условия!$8:$8,"&gt;="&amp;HL$8))</f>
        <v>44595</v>
      </c>
      <c r="HM185" s="13">
        <f>IF(HM$8="",0,HM$8+SUMIFS(условия!56:56,условия!$7:$7,"&lt;="&amp;HM$8,условия!$8:$8,"&gt;="&amp;HM$8))</f>
        <v>44596</v>
      </c>
      <c r="HN185" s="13">
        <f>IF(HN$8="",0,HN$8+SUMIFS(условия!56:56,условия!$7:$7,"&lt;="&amp;HN$8,условия!$8:$8,"&gt;="&amp;HN$8))</f>
        <v>44597</v>
      </c>
      <c r="HO185" s="13">
        <f>IF(HO$8="",0,HO$8+SUMIFS(условия!56:56,условия!$7:$7,"&lt;="&amp;HO$8,условия!$8:$8,"&gt;="&amp;HO$8))</f>
        <v>44598</v>
      </c>
      <c r="HP185" s="13">
        <f>IF(HP$8="",0,HP$8+SUMIFS(условия!56:56,условия!$7:$7,"&lt;="&amp;HP$8,условия!$8:$8,"&gt;="&amp;HP$8))</f>
        <v>44599</v>
      </c>
      <c r="HQ185" s="13">
        <f>IF(HQ$8="",0,HQ$8+SUMIFS(условия!56:56,условия!$7:$7,"&lt;="&amp;HQ$8,условия!$8:$8,"&gt;="&amp;HQ$8))</f>
        <v>44600</v>
      </c>
      <c r="HR185" s="13">
        <f>IF(HR$8="",0,HR$8+SUMIFS(условия!56:56,условия!$7:$7,"&lt;="&amp;HR$8,условия!$8:$8,"&gt;="&amp;HR$8))</f>
        <v>44601</v>
      </c>
      <c r="HS185" s="13">
        <f>IF(HS$8="",0,HS$8+SUMIFS(условия!56:56,условия!$7:$7,"&lt;="&amp;HS$8,условия!$8:$8,"&gt;="&amp;HS$8))</f>
        <v>44602</v>
      </c>
      <c r="HT185" s="13">
        <f>IF(HT$8="",0,HT$8+SUMIFS(условия!56:56,условия!$7:$7,"&lt;="&amp;HT$8,условия!$8:$8,"&gt;="&amp;HT$8))</f>
        <v>44603</v>
      </c>
      <c r="HU185" s="13">
        <f>IF(HU$8="",0,HU$8+SUMIFS(условия!56:56,условия!$7:$7,"&lt;="&amp;HU$8,условия!$8:$8,"&gt;="&amp;HU$8))</f>
        <v>44604</v>
      </c>
      <c r="HV185" s="13">
        <f>IF(HV$8="",0,HV$8+SUMIFS(условия!56:56,условия!$7:$7,"&lt;="&amp;HV$8,условия!$8:$8,"&gt;="&amp;HV$8))</f>
        <v>44605</v>
      </c>
      <c r="HW185" s="13">
        <f>IF(HW$8="",0,HW$8+SUMIFS(условия!56:56,условия!$7:$7,"&lt;="&amp;HW$8,условия!$8:$8,"&gt;="&amp;HW$8))</f>
        <v>44606</v>
      </c>
      <c r="HX185" s="13">
        <f>IF(HX$8="",0,HX$8+SUMIFS(условия!56:56,условия!$7:$7,"&lt;="&amp;HX$8,условия!$8:$8,"&gt;="&amp;HX$8))</f>
        <v>44607</v>
      </c>
      <c r="HY185" s="13">
        <f>IF(HY$8="",0,HY$8+SUMIFS(условия!56:56,условия!$7:$7,"&lt;="&amp;HY$8,условия!$8:$8,"&gt;="&amp;HY$8))</f>
        <v>44610</v>
      </c>
      <c r="HZ185" s="13">
        <f>IF(HZ$8="",0,HZ$8+SUMIFS(условия!56:56,условия!$7:$7,"&lt;="&amp;HZ$8,условия!$8:$8,"&gt;="&amp;HZ$8))</f>
        <v>44611</v>
      </c>
      <c r="IA185" s="13">
        <f>IF(IA$8="",0,IA$8+SUMIFS(условия!56:56,условия!$7:$7,"&lt;="&amp;IA$8,условия!$8:$8,"&gt;="&amp;IA$8))</f>
        <v>44612</v>
      </c>
      <c r="IB185" s="13">
        <f>IF(IB$8="",0,IB$8+SUMIFS(условия!56:56,условия!$7:$7,"&lt;="&amp;IB$8,условия!$8:$8,"&gt;="&amp;IB$8))</f>
        <v>44613</v>
      </c>
      <c r="IC185" s="13">
        <f>IF(IC$8="",0,IC$8+SUMIFS(условия!56:56,условия!$7:$7,"&lt;="&amp;IC$8,условия!$8:$8,"&gt;="&amp;IC$8))</f>
        <v>44614</v>
      </c>
      <c r="ID185" s="13">
        <f>IF(ID$8="",0,ID$8+SUMIFS(условия!56:56,условия!$7:$7,"&lt;="&amp;ID$8,условия!$8:$8,"&gt;="&amp;ID$8))</f>
        <v>44615</v>
      </c>
      <c r="IE185" s="13">
        <f>IF(IE$8="",0,IE$8+SUMIFS(условия!56:56,условия!$7:$7,"&lt;="&amp;IE$8,условия!$8:$8,"&gt;="&amp;IE$8))</f>
        <v>44616</v>
      </c>
      <c r="IF185" s="13">
        <f>IF(IF$8="",0,IF$8+SUMIFS(условия!56:56,условия!$7:$7,"&lt;="&amp;IF$8,условия!$8:$8,"&gt;="&amp;IF$8))</f>
        <v>44617</v>
      </c>
      <c r="IG185" s="13">
        <f>IF(IG$8="",0,IG$8+SUMIFS(условия!56:56,условия!$7:$7,"&lt;="&amp;IG$8,условия!$8:$8,"&gt;="&amp;IG$8))</f>
        <v>44618</v>
      </c>
      <c r="IH185" s="13">
        <f>IF(IH$8="",0,IH$8+SUMIFS(условия!56:56,условия!$7:$7,"&lt;="&amp;IH$8,условия!$8:$8,"&gt;="&amp;IH$8))</f>
        <v>44619</v>
      </c>
      <c r="II185" s="13">
        <f>IF(II$8="",0,II$8+SUMIFS(условия!56:56,условия!$7:$7,"&lt;="&amp;II$8,условия!$8:$8,"&gt;="&amp;II$8))</f>
        <v>44620</v>
      </c>
      <c r="IJ185" s="13">
        <f>IF(IJ$8="",0,IJ$8+SUMIFS(условия!56:56,условия!$7:$7,"&lt;="&amp;IJ$8,условия!$8:$8,"&gt;="&amp;IJ$8))</f>
        <v>44621</v>
      </c>
      <c r="IK185" s="13">
        <f>IF(IK$8="",0,IK$8+SUMIFS(условия!56:56,условия!$7:$7,"&lt;="&amp;IK$8,условия!$8:$8,"&gt;="&amp;IK$8))</f>
        <v>44622</v>
      </c>
      <c r="IL185" s="13">
        <f>IF(IL$8="",0,IL$8+SUMIFS(условия!56:56,условия!$7:$7,"&lt;="&amp;IL$8,условия!$8:$8,"&gt;="&amp;IL$8))</f>
        <v>44623</v>
      </c>
      <c r="IM185" s="13">
        <f>IF(IM$8="",0,IM$8+SUMIFS(условия!56:56,условия!$7:$7,"&lt;="&amp;IM$8,условия!$8:$8,"&gt;="&amp;IM$8))</f>
        <v>44624</v>
      </c>
      <c r="IN185" s="13">
        <f>IF(IN$8="",0,IN$8+SUMIFS(условия!56:56,условия!$7:$7,"&lt;="&amp;IN$8,условия!$8:$8,"&gt;="&amp;IN$8))</f>
        <v>44625</v>
      </c>
      <c r="IO185" s="13">
        <f>IF(IO$8="",0,IO$8+SUMIFS(условия!56:56,условия!$7:$7,"&lt;="&amp;IO$8,условия!$8:$8,"&gt;="&amp;IO$8))</f>
        <v>44626</v>
      </c>
      <c r="IP185" s="13">
        <f>IF(IP$8="",0,IP$8+SUMIFS(условия!56:56,условия!$7:$7,"&lt;="&amp;IP$8,условия!$8:$8,"&gt;="&amp;IP$8))</f>
        <v>44627</v>
      </c>
      <c r="IQ185" s="13">
        <f>IF(IQ$8="",0,IQ$8+SUMIFS(условия!56:56,условия!$7:$7,"&lt;="&amp;IQ$8,условия!$8:$8,"&gt;="&amp;IQ$8))</f>
        <v>44628</v>
      </c>
      <c r="IR185" s="13">
        <f>IF(IR$8="",0,IR$8+SUMIFS(условия!56:56,условия!$7:$7,"&lt;="&amp;IR$8,условия!$8:$8,"&gt;="&amp;IR$8))</f>
        <v>44629</v>
      </c>
      <c r="IS185" s="13">
        <f>IF(IS$8="",0,IS$8+SUMIFS(условия!56:56,условия!$7:$7,"&lt;="&amp;IS$8,условия!$8:$8,"&gt;="&amp;IS$8))</f>
        <v>44630</v>
      </c>
      <c r="IT185" s="13">
        <f>IF(IT$8="",0,IT$8+SUMIFS(условия!56:56,условия!$7:$7,"&lt;="&amp;IT$8,условия!$8:$8,"&gt;="&amp;IT$8))</f>
        <v>44631</v>
      </c>
      <c r="IU185" s="13">
        <f>IF(IU$8="",0,IU$8+SUMIFS(условия!56:56,условия!$7:$7,"&lt;="&amp;IU$8,условия!$8:$8,"&gt;="&amp;IU$8))</f>
        <v>44632</v>
      </c>
      <c r="IV185" s="13">
        <f>IF(IV$8="",0,IV$8+SUMIFS(условия!56:56,условия!$7:$7,"&lt;="&amp;IV$8,условия!$8:$8,"&gt;="&amp;IV$8))</f>
        <v>44633</v>
      </c>
      <c r="IW185" s="13">
        <f>IF(IW$8="",0,IW$8+SUMIFS(условия!56:56,условия!$7:$7,"&lt;="&amp;IW$8,условия!$8:$8,"&gt;="&amp;IW$8))</f>
        <v>44634</v>
      </c>
      <c r="IX185" s="13">
        <f>IF(IX$8="",0,IX$8+SUMIFS(условия!56:56,условия!$7:$7,"&lt;="&amp;IX$8,условия!$8:$8,"&gt;="&amp;IX$8))</f>
        <v>44635</v>
      </c>
      <c r="IY185" s="13">
        <f>IF(IY$8="",0,IY$8+SUMIFS(условия!56:56,условия!$7:$7,"&lt;="&amp;IY$8,условия!$8:$8,"&gt;="&amp;IY$8))</f>
        <v>44636</v>
      </c>
      <c r="IZ185" s="13">
        <f>IF(IZ$8="",0,IZ$8+SUMIFS(условия!56:56,условия!$7:$7,"&lt;="&amp;IZ$8,условия!$8:$8,"&gt;="&amp;IZ$8))</f>
        <v>44637</v>
      </c>
      <c r="JA185" s="13">
        <f>IF(JA$8="",0,JA$8+SUMIFS(условия!56:56,условия!$7:$7,"&lt;="&amp;JA$8,условия!$8:$8,"&gt;="&amp;JA$8))</f>
        <v>44638</v>
      </c>
      <c r="JB185" s="13">
        <f>IF(JB$8="",0,JB$8+SUMIFS(условия!56:56,условия!$7:$7,"&lt;="&amp;JB$8,условия!$8:$8,"&gt;="&amp;JB$8))</f>
        <v>44639</v>
      </c>
      <c r="JC185" s="13">
        <f>IF(JC$8="",0,JC$8+SUMIFS(условия!56:56,условия!$7:$7,"&lt;="&amp;JC$8,условия!$8:$8,"&gt;="&amp;JC$8))</f>
        <v>44640</v>
      </c>
      <c r="JD185" s="13">
        <f>IF(JD$8="",0,JD$8+SUMIFS(условия!56:56,условия!$7:$7,"&lt;="&amp;JD$8,условия!$8:$8,"&gt;="&amp;JD$8))</f>
        <v>44641</v>
      </c>
      <c r="JE185" s="13">
        <f>IF(JE$8="",0,JE$8+SUMIFS(условия!56:56,условия!$7:$7,"&lt;="&amp;JE$8,условия!$8:$8,"&gt;="&amp;JE$8))</f>
        <v>44642</v>
      </c>
      <c r="JF185" s="13">
        <f>IF(JF$8="",0,JF$8+SUMIFS(условия!56:56,условия!$7:$7,"&lt;="&amp;JF$8,условия!$8:$8,"&gt;="&amp;JF$8))</f>
        <v>44643</v>
      </c>
      <c r="JG185" s="13">
        <f>IF(JG$8="",0,JG$8+SUMIFS(условия!56:56,условия!$7:$7,"&lt;="&amp;JG$8,условия!$8:$8,"&gt;="&amp;JG$8))</f>
        <v>44644</v>
      </c>
      <c r="JH185" s="13">
        <f>IF(JH$8="",0,JH$8+SUMIFS(условия!56:56,условия!$7:$7,"&lt;="&amp;JH$8,условия!$8:$8,"&gt;="&amp;JH$8))</f>
        <v>44645</v>
      </c>
      <c r="JI185" s="13">
        <f>IF(JI$8="",0,JI$8+SUMIFS(условия!56:56,условия!$7:$7,"&lt;="&amp;JI$8,условия!$8:$8,"&gt;="&amp;JI$8))</f>
        <v>44646</v>
      </c>
      <c r="JJ185" s="13">
        <f>IF(JJ$8="",0,JJ$8+SUMIFS(условия!56:56,условия!$7:$7,"&lt;="&amp;JJ$8,условия!$8:$8,"&gt;="&amp;JJ$8))</f>
        <v>44647</v>
      </c>
      <c r="JK185" s="13">
        <f>IF(JK$8="",0,JK$8+SUMIFS(условия!56:56,условия!$7:$7,"&lt;="&amp;JK$8,условия!$8:$8,"&gt;="&amp;JK$8))</f>
        <v>44648</v>
      </c>
      <c r="JL185" s="13">
        <f>IF(JL$8="",0,JL$8+SUMIFS(условия!56:56,условия!$7:$7,"&lt;="&amp;JL$8,условия!$8:$8,"&gt;="&amp;JL$8))</f>
        <v>44649</v>
      </c>
      <c r="JM185" s="13">
        <f>IF(JM$8="",0,JM$8+SUMIFS(условия!56:56,условия!$7:$7,"&lt;="&amp;JM$8,условия!$8:$8,"&gt;="&amp;JM$8))</f>
        <v>44650</v>
      </c>
      <c r="JN185" s="13">
        <f>IF(JN$8="",0,JN$8+SUMIFS(условия!56:56,условия!$7:$7,"&lt;="&amp;JN$8,условия!$8:$8,"&gt;="&amp;JN$8))</f>
        <v>44651</v>
      </c>
      <c r="JO185" s="13">
        <f>IF(JO$8="",0,JO$8+SUMIFS(условия!56:56,условия!$7:$7,"&lt;="&amp;JO$8,условия!$8:$8,"&gt;="&amp;JO$8))</f>
        <v>44652</v>
      </c>
      <c r="JP185" s="13">
        <f>IF(JP$8="",0,JP$8+SUMIFS(условия!56:56,условия!$7:$7,"&lt;="&amp;JP$8,условия!$8:$8,"&gt;="&amp;JP$8))</f>
        <v>44653</v>
      </c>
      <c r="JQ185" s="13">
        <f>IF(JQ$8="",0,JQ$8+SUMIFS(условия!56:56,условия!$7:$7,"&lt;="&amp;JQ$8,условия!$8:$8,"&gt;="&amp;JQ$8))</f>
        <v>44654</v>
      </c>
      <c r="JR185" s="13">
        <f>IF(JR$8="",0,JR$8+SUMIFS(условия!56:56,условия!$7:$7,"&lt;="&amp;JR$8,условия!$8:$8,"&gt;="&amp;JR$8))</f>
        <v>44655</v>
      </c>
      <c r="JS185" s="13">
        <f>IF(JS$8="",0,JS$8+SUMIFS(условия!56:56,условия!$7:$7,"&lt;="&amp;JS$8,условия!$8:$8,"&gt;="&amp;JS$8))</f>
        <v>44656</v>
      </c>
      <c r="JT185" s="13">
        <f>IF(JT$8="",0,JT$8+SUMIFS(условия!56:56,условия!$7:$7,"&lt;="&amp;JT$8,условия!$8:$8,"&gt;="&amp;JT$8))</f>
        <v>44657</v>
      </c>
      <c r="JU185" s="13">
        <f>IF(JU$8="",0,JU$8+SUMIFS(условия!56:56,условия!$7:$7,"&lt;="&amp;JU$8,условия!$8:$8,"&gt;="&amp;JU$8))</f>
        <v>44658</v>
      </c>
      <c r="JV185" s="13">
        <f>IF(JV$8="",0,JV$8+SUMIFS(условия!56:56,условия!$7:$7,"&lt;="&amp;JV$8,условия!$8:$8,"&gt;="&amp;JV$8))</f>
        <v>44659</v>
      </c>
      <c r="JW185" s="13">
        <f>IF(JW$8="",0,JW$8+SUMIFS(условия!56:56,условия!$7:$7,"&lt;="&amp;JW$8,условия!$8:$8,"&gt;="&amp;JW$8))</f>
        <v>44660</v>
      </c>
      <c r="JX185" s="13">
        <f>IF(JX$8="",0,JX$8+SUMIFS(условия!56:56,условия!$7:$7,"&lt;="&amp;JX$8,условия!$8:$8,"&gt;="&amp;JX$8))</f>
        <v>44661</v>
      </c>
      <c r="JY185" s="13">
        <f>IF(JY$8="",0,JY$8+SUMIFS(условия!56:56,условия!$7:$7,"&lt;="&amp;JY$8,условия!$8:$8,"&gt;="&amp;JY$8))</f>
        <v>44662</v>
      </c>
      <c r="JZ185" s="13">
        <f>IF(JZ$8="",0,JZ$8+SUMIFS(условия!56:56,условия!$7:$7,"&lt;="&amp;JZ$8,условия!$8:$8,"&gt;="&amp;JZ$8))</f>
        <v>44663</v>
      </c>
      <c r="KA185" s="13">
        <f>IF(KA$8="",0,KA$8+SUMIFS(условия!56:56,условия!$7:$7,"&lt;="&amp;KA$8,условия!$8:$8,"&gt;="&amp;KA$8))</f>
        <v>44664</v>
      </c>
      <c r="KB185" s="13">
        <f>IF(KB$8="",0,KB$8+SUMIFS(условия!56:56,условия!$7:$7,"&lt;="&amp;KB$8,условия!$8:$8,"&gt;="&amp;KB$8))</f>
        <v>44665</v>
      </c>
      <c r="KC185" s="13">
        <f>IF(KC$8="",0,KC$8+SUMIFS(условия!56:56,условия!$7:$7,"&lt;="&amp;KC$8,условия!$8:$8,"&gt;="&amp;KC$8))</f>
        <v>44666</v>
      </c>
      <c r="KD185" s="13">
        <f>IF(KD$8="",0,KD$8+SUMIFS(условия!56:56,условия!$7:$7,"&lt;="&amp;KD$8,условия!$8:$8,"&gt;="&amp;KD$8))</f>
        <v>44667</v>
      </c>
      <c r="KE185" s="13">
        <f>IF(KE$8="",0,KE$8+SUMIFS(условия!56:56,условия!$7:$7,"&lt;="&amp;KE$8,условия!$8:$8,"&gt;="&amp;KE$8))</f>
        <v>44668</v>
      </c>
      <c r="KF185" s="13">
        <f>IF(KF$8="",0,KF$8+SUMIFS(условия!56:56,условия!$7:$7,"&lt;="&amp;KF$8,условия!$8:$8,"&gt;="&amp;KF$8))</f>
        <v>44669</v>
      </c>
      <c r="KG185" s="13">
        <f>IF(KG$8="",0,KG$8+SUMIFS(условия!56:56,условия!$7:$7,"&lt;="&amp;KG$8,условия!$8:$8,"&gt;="&amp;KG$8))</f>
        <v>44670</v>
      </c>
      <c r="KH185" s="13">
        <f>IF(KH$8="",0,KH$8+SUMIFS(условия!56:56,условия!$7:$7,"&lt;="&amp;KH$8,условия!$8:$8,"&gt;="&amp;KH$8))</f>
        <v>44671</v>
      </c>
      <c r="KI185" s="13">
        <f>IF(KI$8="",0,KI$8+SUMIFS(условия!56:56,условия!$7:$7,"&lt;="&amp;KI$8,условия!$8:$8,"&gt;="&amp;KI$8))</f>
        <v>44672</v>
      </c>
      <c r="KJ185" s="13">
        <f>IF(KJ$8="",0,KJ$8+SUMIFS(условия!56:56,условия!$7:$7,"&lt;="&amp;KJ$8,условия!$8:$8,"&gt;="&amp;KJ$8))</f>
        <v>44673</v>
      </c>
      <c r="KK185" s="13">
        <f>IF(KK$8="",0,KK$8+SUMIFS(условия!56:56,условия!$7:$7,"&lt;="&amp;KK$8,условия!$8:$8,"&gt;="&amp;KK$8))</f>
        <v>44674</v>
      </c>
      <c r="KL185" s="13">
        <f>IF(KL$8="",0,KL$8+SUMIFS(условия!56:56,условия!$7:$7,"&lt;="&amp;KL$8,условия!$8:$8,"&gt;="&amp;KL$8))</f>
        <v>44675</v>
      </c>
      <c r="KM185" s="13">
        <f>IF(KM$8="",0,KM$8+SUMIFS(условия!56:56,условия!$7:$7,"&lt;="&amp;KM$8,условия!$8:$8,"&gt;="&amp;KM$8))</f>
        <v>44676</v>
      </c>
      <c r="KN185" s="13">
        <f>IF(KN$8="",0,KN$8+SUMIFS(условия!56:56,условия!$7:$7,"&lt;="&amp;KN$8,условия!$8:$8,"&gt;="&amp;KN$8))</f>
        <v>44677</v>
      </c>
      <c r="KO185" s="13">
        <f>IF(KO$8="",0,KO$8+SUMIFS(условия!56:56,условия!$7:$7,"&lt;="&amp;KO$8,условия!$8:$8,"&gt;="&amp;KO$8))</f>
        <v>44678</v>
      </c>
      <c r="KP185" s="13">
        <f>IF(KP$8="",0,KP$8+SUMIFS(условия!56:56,условия!$7:$7,"&lt;="&amp;KP$8,условия!$8:$8,"&gt;="&amp;KP$8))</f>
        <v>44679</v>
      </c>
      <c r="KQ185" s="13">
        <f>IF(KQ$8="",0,KQ$8+SUMIFS(условия!56:56,условия!$7:$7,"&lt;="&amp;KQ$8,условия!$8:$8,"&gt;="&amp;KQ$8))</f>
        <v>44680</v>
      </c>
      <c r="KR185" s="13">
        <f>IF(KR$8="",0,KR$8+SUMIFS(условия!56:56,условия!$7:$7,"&lt;="&amp;KR$8,условия!$8:$8,"&gt;="&amp;KR$8))</f>
        <v>44681</v>
      </c>
      <c r="KS185" s="13">
        <f>IF(KS$8="",0,KS$8+SUMIFS(условия!56:56,условия!$7:$7,"&lt;="&amp;KS$8,условия!$8:$8,"&gt;="&amp;KS$8))</f>
        <v>44682</v>
      </c>
      <c r="KT185" s="13">
        <f>IF(KT$8="",0,KT$8+SUMIFS(условия!56:56,условия!$7:$7,"&lt;="&amp;KT$8,условия!$8:$8,"&gt;="&amp;KT$8))</f>
        <v>44683</v>
      </c>
      <c r="KU185" s="13">
        <f>IF(KU$8="",0,KU$8+SUMIFS(условия!56:56,условия!$7:$7,"&lt;="&amp;KU$8,условия!$8:$8,"&gt;="&amp;KU$8))</f>
        <v>44684</v>
      </c>
      <c r="KV185" s="13">
        <f>IF(KV$8="",0,KV$8+SUMIFS(условия!56:56,условия!$7:$7,"&lt;="&amp;KV$8,условия!$8:$8,"&gt;="&amp;KV$8))</f>
        <v>44685</v>
      </c>
      <c r="KW185" s="13">
        <f>IF(KW$8="",0,KW$8+SUMIFS(условия!56:56,условия!$7:$7,"&lt;="&amp;KW$8,условия!$8:$8,"&gt;="&amp;KW$8))</f>
        <v>44686</v>
      </c>
      <c r="KX185" s="13">
        <f>IF(KX$8="",0,KX$8+SUMIFS(условия!56:56,условия!$7:$7,"&lt;="&amp;KX$8,условия!$8:$8,"&gt;="&amp;KX$8))</f>
        <v>44687</v>
      </c>
      <c r="KY185" s="13">
        <f>IF(KY$8="",0,KY$8+SUMIFS(условия!56:56,условия!$7:$7,"&lt;="&amp;KY$8,условия!$8:$8,"&gt;="&amp;KY$8))</f>
        <v>44688</v>
      </c>
      <c r="KZ185" s="13">
        <f>IF(KZ$8="",0,KZ$8+SUMIFS(условия!56:56,условия!$7:$7,"&lt;="&amp;KZ$8,условия!$8:$8,"&gt;="&amp;KZ$8))</f>
        <v>44689</v>
      </c>
      <c r="LA185" s="13">
        <f>IF(LA$8="",0,LA$8+SUMIFS(условия!56:56,условия!$7:$7,"&lt;="&amp;LA$8,условия!$8:$8,"&gt;="&amp;LA$8))</f>
        <v>44690</v>
      </c>
      <c r="LB185" s="13">
        <f>IF(LB$8="",0,LB$8+SUMIFS(условия!56:56,условия!$7:$7,"&lt;="&amp;LB$8,условия!$8:$8,"&gt;="&amp;LB$8))</f>
        <v>44691</v>
      </c>
      <c r="LC185" s="13">
        <f>IF(LC$8="",0,LC$8+SUMIFS(условия!56:56,условия!$7:$7,"&lt;="&amp;LC$8,условия!$8:$8,"&gt;="&amp;LC$8))</f>
        <v>44692</v>
      </c>
      <c r="LD185" s="13">
        <f>IF(LD$8="",0,LD$8+SUMIFS(условия!56:56,условия!$7:$7,"&lt;="&amp;LD$8,условия!$8:$8,"&gt;="&amp;LD$8))</f>
        <v>44693</v>
      </c>
      <c r="LE185" s="13">
        <f>IF(LE$8="",0,LE$8+SUMIFS(условия!56:56,условия!$7:$7,"&lt;="&amp;LE$8,условия!$8:$8,"&gt;="&amp;LE$8))</f>
        <v>44694</v>
      </c>
      <c r="LF185" s="13">
        <f>IF(LF$8="",0,LF$8+SUMIFS(условия!56:56,условия!$7:$7,"&lt;="&amp;LF$8,условия!$8:$8,"&gt;="&amp;LF$8))</f>
        <v>44695</v>
      </c>
      <c r="LG185" s="13">
        <f>IF(LG$8="",0,LG$8+SUMIFS(условия!56:56,условия!$7:$7,"&lt;="&amp;LG$8,условия!$8:$8,"&gt;="&amp;LG$8))</f>
        <v>44696</v>
      </c>
      <c r="LH185" s="13">
        <f>IF(LH$8="",0,LH$8+SUMIFS(условия!56:56,условия!$7:$7,"&lt;="&amp;LH$8,условия!$8:$8,"&gt;="&amp;LH$8))</f>
        <v>44697</v>
      </c>
      <c r="LI185" s="13">
        <f>IF(LI$8="",0,LI$8+SUMIFS(условия!56:56,условия!$7:$7,"&lt;="&amp;LI$8,условия!$8:$8,"&gt;="&amp;LI$8))</f>
        <v>44698</v>
      </c>
      <c r="LJ185" s="13">
        <f>IF(LJ$8="",0,LJ$8+SUMIFS(условия!56:56,условия!$7:$7,"&lt;="&amp;LJ$8,условия!$8:$8,"&gt;="&amp;LJ$8))</f>
        <v>44699</v>
      </c>
      <c r="LK185" s="13">
        <f>IF(LK$8="",0,LK$8+SUMIFS(условия!56:56,условия!$7:$7,"&lt;="&amp;LK$8,условия!$8:$8,"&gt;="&amp;LK$8))</f>
        <v>44700</v>
      </c>
      <c r="LL185" s="13">
        <f>IF(LL$8="",0,LL$8+SUMIFS(условия!56:56,условия!$7:$7,"&lt;="&amp;LL$8,условия!$8:$8,"&gt;="&amp;LL$8))</f>
        <v>44701</v>
      </c>
      <c r="LM185" s="13">
        <f>IF(LM$8="",0,LM$8+SUMIFS(условия!56:56,условия!$7:$7,"&lt;="&amp;LM$8,условия!$8:$8,"&gt;="&amp;LM$8))</f>
        <v>44702</v>
      </c>
      <c r="LN185" s="13">
        <f>IF(LN$8="",0,LN$8+SUMIFS(условия!56:56,условия!$7:$7,"&lt;="&amp;LN$8,условия!$8:$8,"&gt;="&amp;LN$8))</f>
        <v>44703</v>
      </c>
      <c r="LO185" s="13">
        <f>IF(LO$8="",0,LO$8+SUMIFS(условия!56:56,условия!$7:$7,"&lt;="&amp;LO$8,условия!$8:$8,"&gt;="&amp;LO$8))</f>
        <v>44704</v>
      </c>
      <c r="LP185" s="13">
        <f>IF(LP$8="",0,LP$8+SUMIFS(условия!56:56,условия!$7:$7,"&lt;="&amp;LP$8,условия!$8:$8,"&gt;="&amp;LP$8))</f>
        <v>44705</v>
      </c>
      <c r="LQ185" s="13">
        <f>IF(LQ$8="",0,LQ$8+SUMIFS(условия!56:56,условия!$7:$7,"&lt;="&amp;LQ$8,условия!$8:$8,"&gt;="&amp;LQ$8))</f>
        <v>44706</v>
      </c>
      <c r="LR185" s="13">
        <f>IF(LR$8="",0,LR$8+SUMIFS(условия!56:56,условия!$7:$7,"&lt;="&amp;LR$8,условия!$8:$8,"&gt;="&amp;LR$8))</f>
        <v>44707</v>
      </c>
      <c r="LS185" s="13">
        <f>IF(LS$8="",0,LS$8+SUMIFS(условия!56:56,условия!$7:$7,"&lt;="&amp;LS$8,условия!$8:$8,"&gt;="&amp;LS$8))</f>
        <v>44708</v>
      </c>
      <c r="LT185" s="13">
        <f>IF(LT$8="",0,LT$8+SUMIFS(условия!56:56,условия!$7:$7,"&lt;="&amp;LT$8,условия!$8:$8,"&gt;="&amp;LT$8))</f>
        <v>44709</v>
      </c>
      <c r="LU185" s="13">
        <f>IF(LU$8="",0,LU$8+SUMIFS(условия!56:56,условия!$7:$7,"&lt;="&amp;LU$8,условия!$8:$8,"&gt;="&amp;LU$8))</f>
        <v>44710</v>
      </c>
      <c r="LV185" s="13">
        <f>IF(LV$8="",0,LV$8+SUMIFS(условия!56:56,условия!$7:$7,"&lt;="&amp;LV$8,условия!$8:$8,"&gt;="&amp;LV$8))</f>
        <v>44711</v>
      </c>
      <c r="LW185" s="13">
        <f>IF(LW$8="",0,LW$8+SUMIFS(условия!56:56,условия!$7:$7,"&lt;="&amp;LW$8,условия!$8:$8,"&gt;="&amp;LW$8))</f>
        <v>44712</v>
      </c>
      <c r="LX185" s="13">
        <f>IF(LX$8="",0,LX$8+SUMIFS(условия!56:56,условия!$7:$7,"&lt;="&amp;LX$8,условия!$8:$8,"&gt;="&amp;LX$8))</f>
        <v>44713</v>
      </c>
      <c r="LY185" s="13">
        <f>IF(LY$8="",0,LY$8+SUMIFS(условия!56:56,условия!$7:$7,"&lt;="&amp;LY$8,условия!$8:$8,"&gt;="&amp;LY$8))</f>
        <v>44714</v>
      </c>
      <c r="LZ185" s="13">
        <f>IF(LZ$8="",0,LZ$8+SUMIFS(условия!56:56,условия!$7:$7,"&lt;="&amp;LZ$8,условия!$8:$8,"&gt;="&amp;LZ$8))</f>
        <v>44715</v>
      </c>
      <c r="MA185" s="13">
        <f>IF(MA$8="",0,MA$8+SUMIFS(условия!56:56,условия!$7:$7,"&lt;="&amp;MA$8,условия!$8:$8,"&gt;="&amp;MA$8))</f>
        <v>44716</v>
      </c>
      <c r="MB185" s="13">
        <f>IF(MB$8="",0,MB$8+SUMIFS(условия!56:56,условия!$7:$7,"&lt;="&amp;MB$8,условия!$8:$8,"&gt;="&amp;MB$8))</f>
        <v>44717</v>
      </c>
      <c r="MC185" s="13">
        <f>IF(MC$8="",0,MC$8+SUMIFS(условия!56:56,условия!$7:$7,"&lt;="&amp;MC$8,условия!$8:$8,"&gt;="&amp;MC$8))</f>
        <v>44718</v>
      </c>
      <c r="MD185" s="13">
        <f>IF(MD$8="",0,MD$8+SUMIFS(условия!56:56,условия!$7:$7,"&lt;="&amp;MD$8,условия!$8:$8,"&gt;="&amp;MD$8))</f>
        <v>44719</v>
      </c>
      <c r="ME185" s="13">
        <f>IF(ME$8="",0,ME$8+SUMIFS(условия!56:56,условия!$7:$7,"&lt;="&amp;ME$8,условия!$8:$8,"&gt;="&amp;ME$8))</f>
        <v>44720</v>
      </c>
      <c r="MF185" s="13">
        <f>IF(MF$8="",0,MF$8+SUMIFS(условия!56:56,условия!$7:$7,"&lt;="&amp;MF$8,условия!$8:$8,"&gt;="&amp;MF$8))</f>
        <v>44721</v>
      </c>
      <c r="MG185" s="13">
        <f>IF(MG$8="",0,MG$8+SUMIFS(условия!56:56,условия!$7:$7,"&lt;="&amp;MG$8,условия!$8:$8,"&gt;="&amp;MG$8))</f>
        <v>44722</v>
      </c>
      <c r="MH185" s="13">
        <f>IF(MH$8="",0,MH$8+SUMIFS(условия!56:56,условия!$7:$7,"&lt;="&amp;MH$8,условия!$8:$8,"&gt;="&amp;MH$8))</f>
        <v>44723</v>
      </c>
      <c r="MI185" s="13">
        <f>IF(MI$8="",0,MI$8+SUMIFS(условия!56:56,условия!$7:$7,"&lt;="&amp;MI$8,условия!$8:$8,"&gt;="&amp;MI$8))</f>
        <v>44724</v>
      </c>
      <c r="MJ185" s="13">
        <f>IF(MJ$8="",0,MJ$8+SUMIFS(условия!56:56,условия!$7:$7,"&lt;="&amp;MJ$8,условия!$8:$8,"&gt;="&amp;MJ$8))</f>
        <v>44725</v>
      </c>
      <c r="MK185" s="13">
        <f>IF(MK$8="",0,MK$8+SUMIFS(условия!56:56,условия!$7:$7,"&lt;="&amp;MK$8,условия!$8:$8,"&gt;="&amp;MK$8))</f>
        <v>44726</v>
      </c>
      <c r="ML185" s="13">
        <f>IF(ML$8="",0,ML$8+SUMIFS(условия!56:56,условия!$7:$7,"&lt;="&amp;ML$8,условия!$8:$8,"&gt;="&amp;ML$8))</f>
        <v>44727</v>
      </c>
      <c r="MM185" s="13">
        <f>IF(MM$8="",0,MM$8+SUMIFS(условия!56:56,условия!$7:$7,"&lt;="&amp;MM$8,условия!$8:$8,"&gt;="&amp;MM$8))</f>
        <v>44728</v>
      </c>
      <c r="MN185" s="13">
        <f>IF(MN$8="",0,MN$8+SUMIFS(условия!56:56,условия!$7:$7,"&lt;="&amp;MN$8,условия!$8:$8,"&gt;="&amp;MN$8))</f>
        <v>44729</v>
      </c>
      <c r="MO185" s="13">
        <f>IF(MO$8="",0,MO$8+SUMIFS(условия!56:56,условия!$7:$7,"&lt;="&amp;MO$8,условия!$8:$8,"&gt;="&amp;MO$8))</f>
        <v>44730</v>
      </c>
      <c r="MP185" s="13">
        <f>IF(MP$8="",0,MP$8+SUMIFS(условия!56:56,условия!$7:$7,"&lt;="&amp;MP$8,условия!$8:$8,"&gt;="&amp;MP$8))</f>
        <v>44731</v>
      </c>
      <c r="MQ185" s="13">
        <f>IF(MQ$8="",0,MQ$8+SUMIFS(условия!56:56,условия!$7:$7,"&lt;="&amp;MQ$8,условия!$8:$8,"&gt;="&amp;MQ$8))</f>
        <v>44732</v>
      </c>
      <c r="MR185" s="13">
        <f>IF(MR$8="",0,MR$8+SUMIFS(условия!56:56,условия!$7:$7,"&lt;="&amp;MR$8,условия!$8:$8,"&gt;="&amp;MR$8))</f>
        <v>44733</v>
      </c>
      <c r="MS185" s="13">
        <f>IF(MS$8="",0,MS$8+SUMIFS(условия!56:56,условия!$7:$7,"&lt;="&amp;MS$8,условия!$8:$8,"&gt;="&amp;MS$8))</f>
        <v>44734</v>
      </c>
      <c r="MT185" s="13">
        <f>IF(MT$8="",0,MT$8+SUMIFS(условия!56:56,условия!$7:$7,"&lt;="&amp;MT$8,условия!$8:$8,"&gt;="&amp;MT$8))</f>
        <v>44735</v>
      </c>
      <c r="MU185" s="13">
        <f>IF(MU$8="",0,MU$8+SUMIFS(условия!56:56,условия!$7:$7,"&lt;="&amp;MU$8,условия!$8:$8,"&gt;="&amp;MU$8))</f>
        <v>44736</v>
      </c>
      <c r="MV185" s="13">
        <f>IF(MV$8="",0,MV$8+SUMIFS(условия!56:56,условия!$7:$7,"&lt;="&amp;MV$8,условия!$8:$8,"&gt;="&amp;MV$8))</f>
        <v>44737</v>
      </c>
      <c r="MW185" s="13">
        <f>IF(MW$8="",0,MW$8+SUMIFS(условия!56:56,условия!$7:$7,"&lt;="&amp;MW$8,условия!$8:$8,"&gt;="&amp;MW$8))</f>
        <v>44738</v>
      </c>
      <c r="MX185" s="13">
        <f>IF(MX$8="",0,MX$8+SUMIFS(условия!56:56,условия!$7:$7,"&lt;="&amp;MX$8,условия!$8:$8,"&gt;="&amp;MX$8))</f>
        <v>44739</v>
      </c>
      <c r="MY185" s="13">
        <f>IF(MY$8="",0,MY$8+SUMIFS(условия!56:56,условия!$7:$7,"&lt;="&amp;MY$8,условия!$8:$8,"&gt;="&amp;MY$8))</f>
        <v>44740</v>
      </c>
      <c r="MZ185" s="13">
        <f>IF(MZ$8="",0,MZ$8+SUMIFS(условия!56:56,условия!$7:$7,"&lt;="&amp;MZ$8,условия!$8:$8,"&gt;="&amp;MZ$8))</f>
        <v>44741</v>
      </c>
      <c r="NA185" s="13">
        <f>IF(NA$8="",0,NA$8+SUMIFS(условия!56:56,условия!$7:$7,"&lt;="&amp;NA$8,условия!$8:$8,"&gt;="&amp;NA$8))</f>
        <v>44742</v>
      </c>
      <c r="NB185" s="13">
        <f>IF(NB$8="",0,NB$8+SUMIFS(условия!56:56,условия!$7:$7,"&lt;="&amp;NB$8,условия!$8:$8,"&gt;="&amp;NB$8))</f>
        <v>44743</v>
      </c>
      <c r="NC185" s="13">
        <f>IF(NC$8="",0,NC$8+SUMIFS(условия!56:56,условия!$7:$7,"&lt;="&amp;NC$8,условия!$8:$8,"&gt;="&amp;NC$8))</f>
        <v>44744</v>
      </c>
      <c r="ND185" s="13">
        <f>IF(ND$8="",0,ND$8+SUMIFS(условия!56:56,условия!$7:$7,"&lt;="&amp;ND$8,условия!$8:$8,"&gt;="&amp;ND$8))</f>
        <v>44745</v>
      </c>
      <c r="NE185" s="13">
        <f>IF(NE$8="",0,NE$8+SUMIFS(условия!56:56,условия!$7:$7,"&lt;="&amp;NE$8,условия!$8:$8,"&gt;="&amp;NE$8))</f>
        <v>44746</v>
      </c>
      <c r="NF185" s="13">
        <f>IF(NF$8="",0,NF$8+SUMIFS(условия!56:56,условия!$7:$7,"&lt;="&amp;NF$8,условия!$8:$8,"&gt;="&amp;NF$8))</f>
        <v>44747</v>
      </c>
      <c r="NG185" s="13">
        <f>IF(NG$8="",0,NG$8+SUMIFS(условия!56:56,условия!$7:$7,"&lt;="&amp;NG$8,условия!$8:$8,"&gt;="&amp;NG$8))</f>
        <v>44748</v>
      </c>
      <c r="NH185" s="13">
        <f>IF(NH$8="",0,NH$8+SUMIFS(условия!56:56,условия!$7:$7,"&lt;="&amp;NH$8,условия!$8:$8,"&gt;="&amp;NH$8))</f>
        <v>44749</v>
      </c>
      <c r="NI185" s="13">
        <f>IF(NI$8="",0,NI$8+SUMIFS(условия!56:56,условия!$7:$7,"&lt;="&amp;NI$8,условия!$8:$8,"&gt;="&amp;NI$8))</f>
        <v>44750</v>
      </c>
      <c r="NJ185" s="13">
        <f>IF(NJ$8="",0,NJ$8+SUMIFS(условия!56:56,условия!$7:$7,"&lt;="&amp;NJ$8,условия!$8:$8,"&gt;="&amp;NJ$8))</f>
        <v>44751</v>
      </c>
      <c r="NK185" s="13">
        <f>IF(NK$8="",0,NK$8+SUMIFS(условия!56:56,условия!$7:$7,"&lt;="&amp;NK$8,условия!$8:$8,"&gt;="&amp;NK$8))</f>
        <v>44752</v>
      </c>
      <c r="NL185" s="13">
        <f>IF(NL$8="",0,NL$8+SUMIFS(условия!56:56,условия!$7:$7,"&lt;="&amp;NL$8,условия!$8:$8,"&gt;="&amp;NL$8))</f>
        <v>44753</v>
      </c>
      <c r="NM185" s="13">
        <f>IF(NM$8="",0,NM$8+SUMIFS(условия!56:56,условия!$7:$7,"&lt;="&amp;NM$8,условия!$8:$8,"&gt;="&amp;NM$8))</f>
        <v>44754</v>
      </c>
      <c r="NN185" s="13">
        <f>IF(NN$8="",0,NN$8+SUMIFS(условия!56:56,условия!$7:$7,"&lt;="&amp;NN$8,условия!$8:$8,"&gt;="&amp;NN$8))</f>
        <v>44755</v>
      </c>
      <c r="NO185" s="13">
        <f>IF(NO$8="",0,NO$8+SUMIFS(условия!56:56,условия!$7:$7,"&lt;="&amp;NO$8,условия!$8:$8,"&gt;="&amp;NO$8))</f>
        <v>44756</v>
      </c>
      <c r="NP185" s="13">
        <f>IF(NP$8="",0,NP$8+SUMIFS(условия!56:56,условия!$7:$7,"&lt;="&amp;NP$8,условия!$8:$8,"&gt;="&amp;NP$8))</f>
        <v>44757</v>
      </c>
      <c r="NQ185" s="13">
        <f>IF(NQ$8="",0,NQ$8+SUMIFS(условия!56:56,условия!$7:$7,"&lt;="&amp;NQ$8,условия!$8:$8,"&gt;="&amp;NQ$8))</f>
        <v>44758</v>
      </c>
      <c r="NR185" s="13">
        <f>IF(NR$8="",0,NR$8+SUMIFS(условия!56:56,условия!$7:$7,"&lt;="&amp;NR$8,условия!$8:$8,"&gt;="&amp;NR$8))</f>
        <v>44759</v>
      </c>
      <c r="NS185" s="13">
        <f>IF(NS$8="",0,NS$8+SUMIFS(условия!56:56,условия!$7:$7,"&lt;="&amp;NS$8,условия!$8:$8,"&gt;="&amp;NS$8))</f>
        <v>44760</v>
      </c>
      <c r="NT185" s="13">
        <f>IF(NT$8="",0,NT$8+SUMIFS(условия!56:56,условия!$7:$7,"&lt;="&amp;NT$8,условия!$8:$8,"&gt;="&amp;NT$8))</f>
        <v>44761</v>
      </c>
      <c r="NU185" s="13">
        <f>IF(NU$8="",0,NU$8+SUMIFS(условия!56:56,условия!$7:$7,"&lt;="&amp;NU$8,условия!$8:$8,"&gt;="&amp;NU$8))</f>
        <v>44762</v>
      </c>
      <c r="NV185" s="13">
        <f>IF(NV$8="",0,NV$8+SUMIFS(условия!56:56,условия!$7:$7,"&lt;="&amp;NV$8,условия!$8:$8,"&gt;="&amp;NV$8))</f>
        <v>44763</v>
      </c>
      <c r="NW185" s="13">
        <f>IF(NW$8="",0,NW$8+SUMIFS(условия!56:56,условия!$7:$7,"&lt;="&amp;NW$8,условия!$8:$8,"&gt;="&amp;NW$8))</f>
        <v>44764</v>
      </c>
      <c r="NX185" s="13">
        <f>IF(NX$8="",0,NX$8+SUMIFS(условия!56:56,условия!$7:$7,"&lt;="&amp;NX$8,условия!$8:$8,"&gt;="&amp;NX$8))</f>
        <v>44765</v>
      </c>
      <c r="NY185" s="13">
        <f>IF(NY$8="",0,NY$8+SUMIFS(условия!56:56,условия!$7:$7,"&lt;="&amp;NY$8,условия!$8:$8,"&gt;="&amp;NY$8))</f>
        <v>44766</v>
      </c>
      <c r="NZ185" s="13">
        <f>IF(NZ$8="",0,NZ$8+SUMIFS(условия!56:56,условия!$7:$7,"&lt;="&amp;NZ$8,условия!$8:$8,"&gt;="&amp;NZ$8))</f>
        <v>44767</v>
      </c>
      <c r="OA185" s="13">
        <f>IF(OA$8="",0,OA$8+SUMIFS(условия!56:56,условия!$7:$7,"&lt;="&amp;OA$8,условия!$8:$8,"&gt;="&amp;OA$8))</f>
        <v>44768</v>
      </c>
      <c r="OB185" s="13">
        <f>IF(OB$8="",0,OB$8+SUMIFS(условия!56:56,условия!$7:$7,"&lt;="&amp;OB$8,условия!$8:$8,"&gt;="&amp;OB$8))</f>
        <v>44769</v>
      </c>
      <c r="OC185" s="13">
        <f>IF(OC$8="",0,OC$8+SUMIFS(условия!56:56,условия!$7:$7,"&lt;="&amp;OC$8,условия!$8:$8,"&gt;="&amp;OC$8))</f>
        <v>44770</v>
      </c>
      <c r="OD185" s="13">
        <f>IF(OD$8="",0,OD$8+SUMIFS(условия!56:56,условия!$7:$7,"&lt;="&amp;OD$8,условия!$8:$8,"&gt;="&amp;OD$8))</f>
        <v>44771</v>
      </c>
      <c r="OE185" s="13">
        <f>IF(OE$8="",0,OE$8+SUMIFS(условия!56:56,условия!$7:$7,"&lt;="&amp;OE$8,условия!$8:$8,"&gt;="&amp;OE$8))</f>
        <v>44772</v>
      </c>
      <c r="OF185" s="13">
        <f>IF(OF$8="",0,OF$8+SUMIFS(условия!56:56,условия!$7:$7,"&lt;="&amp;OF$8,условия!$8:$8,"&gt;="&amp;OF$8))</f>
        <v>44773</v>
      </c>
      <c r="OG185" s="13">
        <f>IF(OG$8="",0,OG$8+SUMIFS(условия!56:56,условия!$7:$7,"&lt;="&amp;OG$8,условия!$8:$8,"&gt;="&amp;OG$8))</f>
        <v>44774</v>
      </c>
      <c r="OH185" s="13">
        <f>IF(OH$8="",0,OH$8+SUMIFS(условия!56:56,условия!$7:$7,"&lt;="&amp;OH$8,условия!$8:$8,"&gt;="&amp;OH$8))</f>
        <v>44775</v>
      </c>
      <c r="OI185" s="13">
        <f>IF(OI$8="",0,OI$8+SUMIFS(условия!56:56,условия!$7:$7,"&lt;="&amp;OI$8,условия!$8:$8,"&gt;="&amp;OI$8))</f>
        <v>44776</v>
      </c>
      <c r="OJ185" s="13">
        <f>IF(OJ$8="",0,OJ$8+SUMIFS(условия!56:56,условия!$7:$7,"&lt;="&amp;OJ$8,условия!$8:$8,"&gt;="&amp;OJ$8))</f>
        <v>44777</v>
      </c>
      <c r="OK185" s="13">
        <f>IF(OK$8="",0,OK$8+SUMIFS(условия!56:56,условия!$7:$7,"&lt;="&amp;OK$8,условия!$8:$8,"&gt;="&amp;OK$8))</f>
        <v>44778</v>
      </c>
      <c r="OL185" s="13">
        <f>IF(OL$8="",0,OL$8+SUMIFS(условия!56:56,условия!$7:$7,"&lt;="&amp;OL$8,условия!$8:$8,"&gt;="&amp;OL$8))</f>
        <v>44779</v>
      </c>
      <c r="OM185" s="13">
        <f>IF(OM$8="",0,OM$8+SUMIFS(условия!56:56,условия!$7:$7,"&lt;="&amp;OM$8,условия!$8:$8,"&gt;="&amp;OM$8))</f>
        <v>44780</v>
      </c>
      <c r="ON185" s="13">
        <f>IF(ON$8="",0,ON$8+SUMIFS(условия!56:56,условия!$7:$7,"&lt;="&amp;ON$8,условия!$8:$8,"&gt;="&amp;ON$8))</f>
        <v>44781</v>
      </c>
      <c r="OO185" s="13">
        <f>IF(OO$8="",0,OO$8+SUMIFS(условия!56:56,условия!$7:$7,"&lt;="&amp;OO$8,условия!$8:$8,"&gt;="&amp;OO$8))</f>
        <v>44782</v>
      </c>
      <c r="OP185" s="13">
        <f>IF(OP$8="",0,OP$8+SUMIFS(условия!56:56,условия!$7:$7,"&lt;="&amp;OP$8,условия!$8:$8,"&gt;="&amp;OP$8))</f>
        <v>44783</v>
      </c>
      <c r="OQ185" s="13">
        <f>IF(OQ$8="",0,OQ$8+SUMIFS(условия!56:56,условия!$7:$7,"&lt;="&amp;OQ$8,условия!$8:$8,"&gt;="&amp;OQ$8))</f>
        <v>44784</v>
      </c>
      <c r="OR185" s="13">
        <f>IF(OR$8="",0,OR$8+SUMIFS(условия!56:56,условия!$7:$7,"&lt;="&amp;OR$8,условия!$8:$8,"&gt;="&amp;OR$8))</f>
        <v>44785</v>
      </c>
      <c r="OS185" s="13">
        <f>IF(OS$8="",0,OS$8+SUMIFS(условия!56:56,условия!$7:$7,"&lt;="&amp;OS$8,условия!$8:$8,"&gt;="&amp;OS$8))</f>
        <v>44786</v>
      </c>
      <c r="OT185" s="13">
        <f>IF(OT$8="",0,OT$8+SUMIFS(условия!56:56,условия!$7:$7,"&lt;="&amp;OT$8,условия!$8:$8,"&gt;="&amp;OT$8))</f>
        <v>44787</v>
      </c>
      <c r="OU185" s="13">
        <f>IF(OU$8="",0,OU$8+SUMIFS(условия!56:56,условия!$7:$7,"&lt;="&amp;OU$8,условия!$8:$8,"&gt;="&amp;OU$8))</f>
        <v>44788</v>
      </c>
      <c r="OV185" s="13">
        <f>IF(OV$8="",0,OV$8+SUMIFS(условия!56:56,условия!$7:$7,"&lt;="&amp;OV$8,условия!$8:$8,"&gt;="&amp;OV$8))</f>
        <v>44789</v>
      </c>
      <c r="OW185" s="13">
        <f>IF(OW$8="",0,OW$8+SUMIFS(условия!56:56,условия!$7:$7,"&lt;="&amp;OW$8,условия!$8:$8,"&gt;="&amp;OW$8))</f>
        <v>44790</v>
      </c>
      <c r="OX185" s="13">
        <f>IF(OX$8="",0,OX$8+SUMIFS(условия!56:56,условия!$7:$7,"&lt;="&amp;OX$8,условия!$8:$8,"&gt;="&amp;OX$8))</f>
        <v>44791</v>
      </c>
      <c r="OY185" s="13">
        <f>IF(OY$8="",0,OY$8+SUMIFS(условия!56:56,условия!$7:$7,"&lt;="&amp;OY$8,условия!$8:$8,"&gt;="&amp;OY$8))</f>
        <v>44792</v>
      </c>
      <c r="OZ185" s="13">
        <f>IF(OZ$8="",0,OZ$8+SUMIFS(условия!56:56,условия!$7:$7,"&lt;="&amp;OZ$8,условия!$8:$8,"&gt;="&amp;OZ$8))</f>
        <v>44793</v>
      </c>
      <c r="PA185" s="13">
        <f>IF(PA$8="",0,PA$8+SUMIFS(условия!56:56,условия!$7:$7,"&lt;="&amp;PA$8,условия!$8:$8,"&gt;="&amp;PA$8))</f>
        <v>44794</v>
      </c>
      <c r="PB185" s="13">
        <f>IF(PB$8="",0,PB$8+SUMIFS(условия!56:56,условия!$7:$7,"&lt;="&amp;PB$8,условия!$8:$8,"&gt;="&amp;PB$8))</f>
        <v>44795</v>
      </c>
      <c r="PC185" s="13">
        <f>IF(PC$8="",0,PC$8+SUMIFS(условия!56:56,условия!$7:$7,"&lt;="&amp;PC$8,условия!$8:$8,"&gt;="&amp;PC$8))</f>
        <v>44796</v>
      </c>
      <c r="PD185" s="13">
        <f>IF(PD$8="",0,PD$8+SUMIFS(условия!56:56,условия!$7:$7,"&lt;="&amp;PD$8,условия!$8:$8,"&gt;="&amp;PD$8))</f>
        <v>44797</v>
      </c>
      <c r="PE185" s="13">
        <f>IF(PE$8="",0,PE$8+SUMIFS(условия!56:56,условия!$7:$7,"&lt;="&amp;PE$8,условия!$8:$8,"&gt;="&amp;PE$8))</f>
        <v>44798</v>
      </c>
      <c r="PF185" s="13">
        <f>IF(PF$8="",0,PF$8+SUMIFS(условия!56:56,условия!$7:$7,"&lt;="&amp;PF$8,условия!$8:$8,"&gt;="&amp;PF$8))</f>
        <v>44799</v>
      </c>
      <c r="PG185" s="13">
        <f>IF(PG$8="",0,PG$8+SUMIFS(условия!56:56,условия!$7:$7,"&lt;="&amp;PG$8,условия!$8:$8,"&gt;="&amp;PG$8))</f>
        <v>44800</v>
      </c>
      <c r="PH185" s="13">
        <f>IF(PH$8="",0,PH$8+SUMIFS(условия!56:56,условия!$7:$7,"&lt;="&amp;PH$8,условия!$8:$8,"&gt;="&amp;PH$8))</f>
        <v>44801</v>
      </c>
      <c r="PI185" s="13">
        <f>IF(PI$8="",0,PI$8+SUMIFS(условия!56:56,условия!$7:$7,"&lt;="&amp;PI$8,условия!$8:$8,"&gt;="&amp;PI$8))</f>
        <v>44802</v>
      </c>
      <c r="PJ185" s="13">
        <f>IF(PJ$8="",0,PJ$8+SUMIFS(условия!56:56,условия!$7:$7,"&lt;="&amp;PJ$8,условия!$8:$8,"&gt;="&amp;PJ$8))</f>
        <v>44803</v>
      </c>
      <c r="PK185" s="13">
        <f>IF(PK$8="",0,PK$8+SUMIFS(условия!56:56,условия!$7:$7,"&lt;="&amp;PK$8,условия!$8:$8,"&gt;="&amp;PK$8))</f>
        <v>44804</v>
      </c>
      <c r="PL185" s="13">
        <f>IF(PL$8="",0,PL$8+SUMIFS(условия!56:56,условия!$7:$7,"&lt;="&amp;PL$8,условия!$8:$8,"&gt;="&amp;PL$8))</f>
        <v>44805</v>
      </c>
      <c r="PM185" s="13">
        <f>IF(PM$8="",0,PM$8+SUMIFS(условия!56:56,условия!$7:$7,"&lt;="&amp;PM$8,условия!$8:$8,"&gt;="&amp;PM$8))</f>
        <v>44806</v>
      </c>
      <c r="PN185" s="13">
        <f>IF(PN$8="",0,PN$8+SUMIFS(условия!56:56,условия!$7:$7,"&lt;="&amp;PN$8,условия!$8:$8,"&gt;="&amp;PN$8))</f>
        <v>44807</v>
      </c>
      <c r="PO185" s="13">
        <f>IF(PO$8="",0,PO$8+SUMIFS(условия!56:56,условия!$7:$7,"&lt;="&amp;PO$8,условия!$8:$8,"&gt;="&amp;PO$8))</f>
        <v>44808</v>
      </c>
      <c r="PP185" s="13">
        <f>IF(PP$8="",0,PP$8+SUMIFS(условия!56:56,условия!$7:$7,"&lt;="&amp;PP$8,условия!$8:$8,"&gt;="&amp;PP$8))</f>
        <v>44809</v>
      </c>
      <c r="PQ185" s="13">
        <f>IF(PQ$8="",0,PQ$8+SUMIFS(условия!56:56,условия!$7:$7,"&lt;="&amp;PQ$8,условия!$8:$8,"&gt;="&amp;PQ$8))</f>
        <v>44810</v>
      </c>
      <c r="PR185" s="13">
        <f>IF(PR$8="",0,PR$8+SUMIFS(условия!56:56,условия!$7:$7,"&lt;="&amp;PR$8,условия!$8:$8,"&gt;="&amp;PR$8))</f>
        <v>44811</v>
      </c>
      <c r="PS185" s="13">
        <f>IF(PS$8="",0,PS$8+SUMIFS(условия!56:56,условия!$7:$7,"&lt;="&amp;PS$8,условия!$8:$8,"&gt;="&amp;PS$8))</f>
        <v>44812</v>
      </c>
      <c r="PT185" s="13">
        <f>IF(PT$8="",0,PT$8+SUMIFS(условия!56:56,условия!$7:$7,"&lt;="&amp;PT$8,условия!$8:$8,"&gt;="&amp;PT$8))</f>
        <v>44813</v>
      </c>
      <c r="PU185" s="13">
        <f>IF(PU$8="",0,PU$8+SUMIFS(условия!56:56,условия!$7:$7,"&lt;="&amp;PU$8,условия!$8:$8,"&gt;="&amp;PU$8))</f>
        <v>44814</v>
      </c>
      <c r="PV185" s="13">
        <f>IF(PV$8="",0,PV$8+SUMIFS(условия!56:56,условия!$7:$7,"&lt;="&amp;PV$8,условия!$8:$8,"&gt;="&amp;PV$8))</f>
        <v>44815</v>
      </c>
      <c r="PW185" s="13">
        <f>IF(PW$8="",0,PW$8+SUMIFS(условия!56:56,условия!$7:$7,"&lt;="&amp;PW$8,условия!$8:$8,"&gt;="&amp;PW$8))</f>
        <v>44816</v>
      </c>
      <c r="PX185" s="13">
        <f>IF(PX$8="",0,PX$8+SUMIFS(условия!56:56,условия!$7:$7,"&lt;="&amp;PX$8,условия!$8:$8,"&gt;="&amp;PX$8))</f>
        <v>44817</v>
      </c>
      <c r="PY185" s="13">
        <f>IF(PY$8="",0,PY$8+SUMIFS(условия!56:56,условия!$7:$7,"&lt;="&amp;PY$8,условия!$8:$8,"&gt;="&amp;PY$8))</f>
        <v>44818</v>
      </c>
      <c r="PZ185" s="13">
        <f>IF(PZ$8="",0,PZ$8+SUMIFS(условия!56:56,условия!$7:$7,"&lt;="&amp;PZ$8,условия!$8:$8,"&gt;="&amp;PZ$8))</f>
        <v>44819</v>
      </c>
      <c r="QA185" s="13">
        <f>IF(QA$8="",0,QA$8+SUMIFS(условия!56:56,условия!$7:$7,"&lt;="&amp;QA$8,условия!$8:$8,"&gt;="&amp;QA$8))</f>
        <v>44820</v>
      </c>
      <c r="QB185" s="13">
        <f>IF(QB$8="",0,QB$8+SUMIFS(условия!56:56,условия!$7:$7,"&lt;="&amp;QB$8,условия!$8:$8,"&gt;="&amp;QB$8))</f>
        <v>44821</v>
      </c>
      <c r="QC185" s="13">
        <f>IF(QC$8="",0,QC$8+SUMIFS(условия!56:56,условия!$7:$7,"&lt;="&amp;QC$8,условия!$8:$8,"&gt;="&amp;QC$8))</f>
        <v>44822</v>
      </c>
      <c r="QD185" s="13">
        <f>IF(QD$8="",0,QD$8+SUMIFS(условия!56:56,условия!$7:$7,"&lt;="&amp;QD$8,условия!$8:$8,"&gt;="&amp;QD$8))</f>
        <v>44823</v>
      </c>
      <c r="QE185" s="13">
        <f>IF(QE$8="",0,QE$8+SUMIFS(условия!56:56,условия!$7:$7,"&lt;="&amp;QE$8,условия!$8:$8,"&gt;="&amp;QE$8))</f>
        <v>44824</v>
      </c>
      <c r="QF185" s="13">
        <f>IF(QF$8="",0,QF$8+SUMIFS(условия!56:56,условия!$7:$7,"&lt;="&amp;QF$8,условия!$8:$8,"&gt;="&amp;QF$8))</f>
        <v>44825</v>
      </c>
      <c r="QG185" s="13">
        <f>IF(QG$8="",0,QG$8+SUMIFS(условия!56:56,условия!$7:$7,"&lt;="&amp;QG$8,условия!$8:$8,"&gt;="&amp;QG$8))</f>
        <v>44826</v>
      </c>
      <c r="QH185" s="13">
        <f>IF(QH$8="",0,QH$8+SUMIFS(условия!56:56,условия!$7:$7,"&lt;="&amp;QH$8,условия!$8:$8,"&gt;="&amp;QH$8))</f>
        <v>44827</v>
      </c>
      <c r="QI185" s="13">
        <f>IF(QI$8="",0,QI$8+SUMIFS(условия!56:56,условия!$7:$7,"&lt;="&amp;QI$8,условия!$8:$8,"&gt;="&amp;QI$8))</f>
        <v>44828</v>
      </c>
      <c r="QJ185" s="13">
        <f>IF(QJ$8="",0,QJ$8+SUMIFS(условия!56:56,условия!$7:$7,"&lt;="&amp;QJ$8,условия!$8:$8,"&gt;="&amp;QJ$8))</f>
        <v>44829</v>
      </c>
      <c r="QK185" s="13">
        <f>IF(QK$8="",0,QK$8+SUMIFS(условия!56:56,условия!$7:$7,"&lt;="&amp;QK$8,условия!$8:$8,"&gt;="&amp;QK$8))</f>
        <v>44830</v>
      </c>
      <c r="QL185" s="13">
        <f>IF(QL$8="",0,QL$8+SUMIFS(условия!56:56,условия!$7:$7,"&lt;="&amp;QL$8,условия!$8:$8,"&gt;="&amp;QL$8))</f>
        <v>44831</v>
      </c>
      <c r="QM185" s="13">
        <f>IF(QM$8="",0,QM$8+SUMIFS(условия!56:56,условия!$7:$7,"&lt;="&amp;QM$8,условия!$8:$8,"&gt;="&amp;QM$8))</f>
        <v>44832</v>
      </c>
      <c r="QN185" s="13">
        <f>IF(QN$8="",0,QN$8+SUMIFS(условия!56:56,условия!$7:$7,"&lt;="&amp;QN$8,условия!$8:$8,"&gt;="&amp;QN$8))</f>
        <v>44833</v>
      </c>
      <c r="QO185" s="13">
        <f>IF(QO$8="",0,QO$8+SUMIFS(условия!56:56,условия!$7:$7,"&lt;="&amp;QO$8,условия!$8:$8,"&gt;="&amp;QO$8))</f>
        <v>44834</v>
      </c>
      <c r="QP185" s="13">
        <f>IF(QP$8="",0,QP$8+SUMIFS(условия!56:56,условия!$7:$7,"&lt;="&amp;QP$8,условия!$8:$8,"&gt;="&amp;QP$8))</f>
        <v>44835</v>
      </c>
      <c r="QQ185" s="13">
        <f>IF(QQ$8="",0,QQ$8+SUMIFS(условия!56:56,условия!$7:$7,"&lt;="&amp;QQ$8,условия!$8:$8,"&gt;="&amp;QQ$8))</f>
        <v>44836</v>
      </c>
      <c r="QR185" s="13">
        <f>IF(QR$8="",0,QR$8+SUMIFS(условия!56:56,условия!$7:$7,"&lt;="&amp;QR$8,условия!$8:$8,"&gt;="&amp;QR$8))</f>
        <v>44837</v>
      </c>
      <c r="QS185" s="13">
        <f>IF(QS$8="",0,QS$8+SUMIFS(условия!56:56,условия!$7:$7,"&lt;="&amp;QS$8,условия!$8:$8,"&gt;="&amp;QS$8))</f>
        <v>44838</v>
      </c>
      <c r="QT185" s="13">
        <f>IF(QT$8="",0,QT$8+SUMIFS(условия!56:56,условия!$7:$7,"&lt;="&amp;QT$8,условия!$8:$8,"&gt;="&amp;QT$8))</f>
        <v>44839</v>
      </c>
      <c r="QU185" s="13">
        <f>IF(QU$8="",0,QU$8+SUMIFS(условия!56:56,условия!$7:$7,"&lt;="&amp;QU$8,условия!$8:$8,"&gt;="&amp;QU$8))</f>
        <v>44840</v>
      </c>
      <c r="QV185" s="13">
        <f>IF(QV$8="",0,QV$8+SUMIFS(условия!56:56,условия!$7:$7,"&lt;="&amp;QV$8,условия!$8:$8,"&gt;="&amp;QV$8))</f>
        <v>44841</v>
      </c>
      <c r="QW185" s="13">
        <f>IF(QW$8="",0,QW$8+SUMIFS(условия!56:56,условия!$7:$7,"&lt;="&amp;QW$8,условия!$8:$8,"&gt;="&amp;QW$8))</f>
        <v>44842</v>
      </c>
      <c r="QX185" s="13">
        <f>IF(QX$8="",0,QX$8+SUMIFS(условия!56:56,условия!$7:$7,"&lt;="&amp;QX$8,условия!$8:$8,"&gt;="&amp;QX$8))</f>
        <v>44843</v>
      </c>
      <c r="QY185" s="13">
        <f>IF(QY$8="",0,QY$8+SUMIFS(условия!56:56,условия!$7:$7,"&lt;="&amp;QY$8,условия!$8:$8,"&gt;="&amp;QY$8))</f>
        <v>44844</v>
      </c>
      <c r="QZ185" s="13">
        <f>IF(QZ$8="",0,QZ$8+SUMIFS(условия!56:56,условия!$7:$7,"&lt;="&amp;QZ$8,условия!$8:$8,"&gt;="&amp;QZ$8))</f>
        <v>44845</v>
      </c>
      <c r="RA185" s="13">
        <f>IF(RA$8="",0,RA$8+SUMIFS(условия!56:56,условия!$7:$7,"&lt;="&amp;RA$8,условия!$8:$8,"&gt;="&amp;RA$8))</f>
        <v>44846</v>
      </c>
      <c r="RB185" s="13">
        <f>IF(RB$8="",0,RB$8+SUMIFS(условия!56:56,условия!$7:$7,"&lt;="&amp;RB$8,условия!$8:$8,"&gt;="&amp;RB$8))</f>
        <v>44847</v>
      </c>
      <c r="RC185" s="13">
        <f>IF(RC$8="",0,RC$8+SUMIFS(условия!56:56,условия!$7:$7,"&lt;="&amp;RC$8,условия!$8:$8,"&gt;="&amp;RC$8))</f>
        <v>44848</v>
      </c>
      <c r="RD185" s="13">
        <f>IF(RD$8="",0,RD$8+SUMIFS(условия!56:56,условия!$7:$7,"&lt;="&amp;RD$8,условия!$8:$8,"&gt;="&amp;RD$8))</f>
        <v>44849</v>
      </c>
      <c r="RE185" s="13">
        <f>IF(RE$8="",0,RE$8+SUMIFS(условия!56:56,условия!$7:$7,"&lt;="&amp;RE$8,условия!$8:$8,"&gt;="&amp;RE$8))</f>
        <v>44850</v>
      </c>
      <c r="RF185" s="13">
        <f>IF(RF$8="",0,RF$8+SUMIFS(условия!56:56,условия!$7:$7,"&lt;="&amp;RF$8,условия!$8:$8,"&gt;="&amp;RF$8))</f>
        <v>44851</v>
      </c>
      <c r="RG185" s="13">
        <f>IF(RG$8="",0,RG$8+SUMIFS(условия!56:56,условия!$7:$7,"&lt;="&amp;RG$8,условия!$8:$8,"&gt;="&amp;RG$8))</f>
        <v>44852</v>
      </c>
      <c r="RH185" s="13">
        <f>IF(RH$8="",0,RH$8+SUMIFS(условия!56:56,условия!$7:$7,"&lt;="&amp;RH$8,условия!$8:$8,"&gt;="&amp;RH$8))</f>
        <v>44853</v>
      </c>
      <c r="RI185" s="13">
        <f>IF(RI$8="",0,RI$8+SUMIFS(условия!56:56,условия!$7:$7,"&lt;="&amp;RI$8,условия!$8:$8,"&gt;="&amp;RI$8))</f>
        <v>44854</v>
      </c>
      <c r="RJ185" s="13">
        <f>IF(RJ$8="",0,RJ$8+SUMIFS(условия!56:56,условия!$7:$7,"&lt;="&amp;RJ$8,условия!$8:$8,"&gt;="&amp;RJ$8))</f>
        <v>44855</v>
      </c>
      <c r="RK185" s="13">
        <f>IF(RK$8="",0,RK$8+SUMIFS(условия!56:56,условия!$7:$7,"&lt;="&amp;RK$8,условия!$8:$8,"&gt;="&amp;RK$8))</f>
        <v>44856</v>
      </c>
      <c r="RL185" s="13">
        <f>IF(RL$8="",0,RL$8+SUMIFS(условия!56:56,условия!$7:$7,"&lt;="&amp;RL$8,условия!$8:$8,"&gt;="&amp;RL$8))</f>
        <v>44857</v>
      </c>
      <c r="RM185" s="13">
        <f>IF(RM$8="",0,RM$8+SUMIFS(условия!56:56,условия!$7:$7,"&lt;="&amp;RM$8,условия!$8:$8,"&gt;="&amp;RM$8))</f>
        <v>44858</v>
      </c>
      <c r="RN185" s="13">
        <f>IF(RN$8="",0,RN$8+SUMIFS(условия!56:56,условия!$7:$7,"&lt;="&amp;RN$8,условия!$8:$8,"&gt;="&amp;RN$8))</f>
        <v>44859</v>
      </c>
      <c r="RO185" s="13">
        <f>IF(RO$8="",0,RO$8+SUMIFS(условия!56:56,условия!$7:$7,"&lt;="&amp;RO$8,условия!$8:$8,"&gt;="&amp;RO$8))</f>
        <v>44860</v>
      </c>
      <c r="RP185" s="13">
        <f>IF(RP$8="",0,RP$8+SUMIFS(условия!56:56,условия!$7:$7,"&lt;="&amp;RP$8,условия!$8:$8,"&gt;="&amp;RP$8))</f>
        <v>44861</v>
      </c>
      <c r="RQ185" s="13">
        <f>IF(RQ$8="",0,RQ$8+SUMIFS(условия!56:56,условия!$7:$7,"&lt;="&amp;RQ$8,условия!$8:$8,"&gt;="&amp;RQ$8))</f>
        <v>44862</v>
      </c>
      <c r="RR185" s="13">
        <f>IF(RR$8="",0,RR$8+SUMIFS(условия!56:56,условия!$7:$7,"&lt;="&amp;RR$8,условия!$8:$8,"&gt;="&amp;RR$8))</f>
        <v>44863</v>
      </c>
      <c r="RS185" s="13">
        <f>IF(RS$8="",0,RS$8+SUMIFS(условия!56:56,условия!$7:$7,"&lt;="&amp;RS$8,условия!$8:$8,"&gt;="&amp;RS$8))</f>
        <v>44864</v>
      </c>
      <c r="RT185" s="13">
        <f>IF(RT$8="",0,RT$8+SUMIFS(условия!56:56,условия!$7:$7,"&lt;="&amp;RT$8,условия!$8:$8,"&gt;="&amp;RT$8))</f>
        <v>44865</v>
      </c>
      <c r="RU185" s="13">
        <f>IF(RU$8="",0,RU$8+SUMIFS(условия!56:56,условия!$7:$7,"&lt;="&amp;RU$8,условия!$8:$8,"&gt;="&amp;RU$8))</f>
        <v>44866</v>
      </c>
      <c r="RV185" s="13">
        <f>IF(RV$8="",0,RV$8+SUMIFS(условия!56:56,условия!$7:$7,"&lt;="&amp;RV$8,условия!$8:$8,"&gt;="&amp;RV$8))</f>
        <v>44867</v>
      </c>
      <c r="RW185" s="13">
        <f>IF(RW$8="",0,RW$8+SUMIFS(условия!56:56,условия!$7:$7,"&lt;="&amp;RW$8,условия!$8:$8,"&gt;="&amp;RW$8))</f>
        <v>44868</v>
      </c>
      <c r="RX185" s="13">
        <f>IF(RX$8="",0,RX$8+SUMIFS(условия!56:56,условия!$7:$7,"&lt;="&amp;RX$8,условия!$8:$8,"&gt;="&amp;RX$8))</f>
        <v>44869</v>
      </c>
      <c r="RY185" s="13">
        <f>IF(RY$8="",0,RY$8+SUMIFS(условия!56:56,условия!$7:$7,"&lt;="&amp;RY$8,условия!$8:$8,"&gt;="&amp;RY$8))</f>
        <v>44870</v>
      </c>
      <c r="RZ185" s="13">
        <f>IF(RZ$8="",0,RZ$8+SUMIFS(условия!56:56,условия!$7:$7,"&lt;="&amp;RZ$8,условия!$8:$8,"&gt;="&amp;RZ$8))</f>
        <v>44871</v>
      </c>
      <c r="SA185" s="13">
        <f>IF(SA$8="",0,SA$8+SUMIFS(условия!56:56,условия!$7:$7,"&lt;="&amp;SA$8,условия!$8:$8,"&gt;="&amp;SA$8))</f>
        <v>44872</v>
      </c>
      <c r="SB185" s="13">
        <f>IF(SB$8="",0,SB$8+SUMIFS(условия!56:56,условия!$7:$7,"&lt;="&amp;SB$8,условия!$8:$8,"&gt;="&amp;SB$8))</f>
        <v>44873</v>
      </c>
      <c r="SC185" s="13">
        <f>IF(SC$8="",0,SC$8+SUMIFS(условия!56:56,условия!$7:$7,"&lt;="&amp;SC$8,условия!$8:$8,"&gt;="&amp;SC$8))</f>
        <v>44874</v>
      </c>
      <c r="SD185" s="13">
        <f>IF(SD$8="",0,SD$8+SUMIFS(условия!56:56,условия!$7:$7,"&lt;="&amp;SD$8,условия!$8:$8,"&gt;="&amp;SD$8))</f>
        <v>44875</v>
      </c>
      <c r="SE185" s="13">
        <f>IF(SE$8="",0,SE$8+SUMIFS(условия!56:56,условия!$7:$7,"&lt;="&amp;SE$8,условия!$8:$8,"&gt;="&amp;SE$8))</f>
        <v>44876</v>
      </c>
      <c r="SF185" s="13">
        <f>IF(SF$8="",0,SF$8+SUMIFS(условия!56:56,условия!$7:$7,"&lt;="&amp;SF$8,условия!$8:$8,"&gt;="&amp;SF$8))</f>
        <v>44877</v>
      </c>
      <c r="SG185" s="13">
        <f>IF(SG$8="",0,SG$8+SUMIFS(условия!56:56,условия!$7:$7,"&lt;="&amp;SG$8,условия!$8:$8,"&gt;="&amp;SG$8))</f>
        <v>44878</v>
      </c>
      <c r="SH185" s="13">
        <f>IF(SH$8="",0,SH$8+SUMIFS(условия!56:56,условия!$7:$7,"&lt;="&amp;SH$8,условия!$8:$8,"&gt;="&amp;SH$8))</f>
        <v>44879</v>
      </c>
      <c r="SI185" s="13">
        <f>IF(SI$8="",0,SI$8+SUMIFS(условия!56:56,условия!$7:$7,"&lt;="&amp;SI$8,условия!$8:$8,"&gt;="&amp;SI$8))</f>
        <v>44880</v>
      </c>
      <c r="SJ185" s="13">
        <f>IF(SJ$8="",0,SJ$8+SUMIFS(условия!56:56,условия!$7:$7,"&lt;="&amp;SJ$8,условия!$8:$8,"&gt;="&amp;SJ$8))</f>
        <v>44881</v>
      </c>
      <c r="SK185" s="13">
        <f>IF(SK$8="",0,SK$8+SUMIFS(условия!56:56,условия!$7:$7,"&lt;="&amp;SK$8,условия!$8:$8,"&gt;="&amp;SK$8))</f>
        <v>44882</v>
      </c>
      <c r="SL185" s="13">
        <f>IF(SL$8="",0,SL$8+SUMIFS(условия!56:56,условия!$7:$7,"&lt;="&amp;SL$8,условия!$8:$8,"&gt;="&amp;SL$8))</f>
        <v>44883</v>
      </c>
      <c r="SM185" s="13">
        <f>IF(SM$8="",0,SM$8+SUMIFS(условия!56:56,условия!$7:$7,"&lt;="&amp;SM$8,условия!$8:$8,"&gt;="&amp;SM$8))</f>
        <v>44884</v>
      </c>
      <c r="SN185" s="13">
        <f>IF(SN$8="",0,SN$8+SUMIFS(условия!56:56,условия!$7:$7,"&lt;="&amp;SN$8,условия!$8:$8,"&gt;="&amp;SN$8))</f>
        <v>44885</v>
      </c>
      <c r="SO185" s="13">
        <f>IF(SO$8="",0,SO$8+SUMIFS(условия!56:56,условия!$7:$7,"&lt;="&amp;SO$8,условия!$8:$8,"&gt;="&amp;SO$8))</f>
        <v>44886</v>
      </c>
      <c r="SP185" s="13">
        <f>IF(SP$8="",0,SP$8+SUMIFS(условия!56:56,условия!$7:$7,"&lt;="&amp;SP$8,условия!$8:$8,"&gt;="&amp;SP$8))</f>
        <v>44887</v>
      </c>
      <c r="SQ185" s="13">
        <f>IF(SQ$8="",0,SQ$8+SUMIFS(условия!56:56,условия!$7:$7,"&lt;="&amp;SQ$8,условия!$8:$8,"&gt;="&amp;SQ$8))</f>
        <v>44888</v>
      </c>
      <c r="SR185" s="13">
        <f>IF(SR$8="",0,SR$8+SUMIFS(условия!56:56,условия!$7:$7,"&lt;="&amp;SR$8,условия!$8:$8,"&gt;="&amp;SR$8))</f>
        <v>44889</v>
      </c>
      <c r="SS185" s="13">
        <f>IF(SS$8="",0,SS$8+SUMIFS(условия!56:56,условия!$7:$7,"&lt;="&amp;SS$8,условия!$8:$8,"&gt;="&amp;SS$8))</f>
        <v>44890</v>
      </c>
      <c r="ST185" s="13">
        <f>IF(ST$8="",0,ST$8+SUMIFS(условия!56:56,условия!$7:$7,"&lt;="&amp;ST$8,условия!$8:$8,"&gt;="&amp;ST$8))</f>
        <v>44891</v>
      </c>
      <c r="SU185" s="13">
        <f>IF(SU$8="",0,SU$8+SUMIFS(условия!56:56,условия!$7:$7,"&lt;="&amp;SU$8,условия!$8:$8,"&gt;="&amp;SU$8))</f>
        <v>44892</v>
      </c>
      <c r="SV185" s="13">
        <f>IF(SV$8="",0,SV$8+SUMIFS(условия!56:56,условия!$7:$7,"&lt;="&amp;SV$8,условия!$8:$8,"&gt;="&amp;SV$8))</f>
        <v>44893</v>
      </c>
      <c r="SW185" s="13">
        <f>IF(SW$8="",0,SW$8+SUMIFS(условия!56:56,условия!$7:$7,"&lt;="&amp;SW$8,условия!$8:$8,"&gt;="&amp;SW$8))</f>
        <v>44894</v>
      </c>
      <c r="SX185" s="13">
        <f>IF(SX$8="",0,SX$8+SUMIFS(условия!56:56,условия!$7:$7,"&lt;="&amp;SX$8,условия!$8:$8,"&gt;="&amp;SX$8))</f>
        <v>44895</v>
      </c>
      <c r="SY185" s="13">
        <f>IF(SY$8="",0,SY$8+SUMIFS(условия!56:56,условия!$7:$7,"&lt;="&amp;SY$8,условия!$8:$8,"&gt;="&amp;SY$8))</f>
        <v>44896</v>
      </c>
      <c r="SZ185" s="13">
        <f>IF(SZ$8="",0,SZ$8+SUMIFS(условия!56:56,условия!$7:$7,"&lt;="&amp;SZ$8,условия!$8:$8,"&gt;="&amp;SZ$8))</f>
        <v>44897</v>
      </c>
      <c r="TA185" s="13">
        <f>IF(TA$8="",0,TA$8+SUMIFS(условия!56:56,условия!$7:$7,"&lt;="&amp;TA$8,условия!$8:$8,"&gt;="&amp;TA$8))</f>
        <v>44898</v>
      </c>
      <c r="TB185" s="13">
        <f>IF(TB$8="",0,TB$8+SUMIFS(условия!56:56,условия!$7:$7,"&lt;="&amp;TB$8,условия!$8:$8,"&gt;="&amp;TB$8))</f>
        <v>44899</v>
      </c>
      <c r="TC185" s="13">
        <f>IF(TC$8="",0,TC$8+SUMIFS(условия!56:56,условия!$7:$7,"&lt;="&amp;TC$8,условия!$8:$8,"&gt;="&amp;TC$8))</f>
        <v>44900</v>
      </c>
      <c r="TD185" s="13">
        <f>IF(TD$8="",0,TD$8+SUMIFS(условия!56:56,условия!$7:$7,"&lt;="&amp;TD$8,условия!$8:$8,"&gt;="&amp;TD$8))</f>
        <v>44901</v>
      </c>
      <c r="TE185" s="13">
        <f>IF(TE$8="",0,TE$8+SUMIFS(условия!56:56,условия!$7:$7,"&lt;="&amp;TE$8,условия!$8:$8,"&gt;="&amp;TE$8))</f>
        <v>44902</v>
      </c>
      <c r="TF185" s="13">
        <f>IF(TF$8="",0,TF$8+SUMIFS(условия!56:56,условия!$7:$7,"&lt;="&amp;TF$8,условия!$8:$8,"&gt;="&amp;TF$8))</f>
        <v>44903</v>
      </c>
      <c r="TG185" s="13">
        <f>IF(TG$8="",0,TG$8+SUMIFS(условия!56:56,условия!$7:$7,"&lt;="&amp;TG$8,условия!$8:$8,"&gt;="&amp;TG$8))</f>
        <v>44904</v>
      </c>
      <c r="TH185" s="13">
        <f>IF(TH$8="",0,TH$8+SUMIFS(условия!56:56,условия!$7:$7,"&lt;="&amp;TH$8,условия!$8:$8,"&gt;="&amp;TH$8))</f>
        <v>44905</v>
      </c>
      <c r="TI185" s="13">
        <f>IF(TI$8="",0,TI$8+SUMIFS(условия!56:56,условия!$7:$7,"&lt;="&amp;TI$8,условия!$8:$8,"&gt;="&amp;TI$8))</f>
        <v>44906</v>
      </c>
      <c r="TJ185" s="13">
        <f>IF(TJ$8="",0,TJ$8+SUMIFS(условия!56:56,условия!$7:$7,"&lt;="&amp;TJ$8,условия!$8:$8,"&gt;="&amp;TJ$8))</f>
        <v>44907</v>
      </c>
      <c r="TK185" s="13">
        <f>IF(TK$8="",0,TK$8+SUMIFS(условия!56:56,условия!$7:$7,"&lt;="&amp;TK$8,условия!$8:$8,"&gt;="&amp;TK$8))</f>
        <v>44908</v>
      </c>
      <c r="TL185" s="13">
        <f>IF(TL$8="",0,TL$8+SUMIFS(условия!56:56,условия!$7:$7,"&lt;="&amp;TL$8,условия!$8:$8,"&gt;="&amp;TL$8))</f>
        <v>44909</v>
      </c>
      <c r="TM185" s="13">
        <f>IF(TM$8="",0,TM$8+SUMIFS(условия!56:56,условия!$7:$7,"&lt;="&amp;TM$8,условия!$8:$8,"&gt;="&amp;TM$8))</f>
        <v>44910</v>
      </c>
      <c r="TN185" s="13">
        <f>IF(TN$8="",0,TN$8+SUMIFS(условия!56:56,условия!$7:$7,"&lt;="&amp;TN$8,условия!$8:$8,"&gt;="&amp;TN$8))</f>
        <v>44911</v>
      </c>
      <c r="TO185" s="13">
        <f>IF(TO$8="",0,TO$8+SUMIFS(условия!56:56,условия!$7:$7,"&lt;="&amp;TO$8,условия!$8:$8,"&gt;="&amp;TO$8))</f>
        <v>44912</v>
      </c>
      <c r="TP185" s="13">
        <f>IF(TP$8="",0,TP$8+SUMIFS(условия!56:56,условия!$7:$7,"&lt;="&amp;TP$8,условия!$8:$8,"&gt;="&amp;TP$8))</f>
        <v>44913</v>
      </c>
      <c r="TQ185" s="13">
        <f>IF(TQ$8="",0,TQ$8+SUMIFS(условия!56:56,условия!$7:$7,"&lt;="&amp;TQ$8,условия!$8:$8,"&gt;="&amp;TQ$8))</f>
        <v>44914</v>
      </c>
      <c r="TR185" s="13">
        <f>IF(TR$8="",0,TR$8+SUMIFS(условия!56:56,условия!$7:$7,"&lt;="&amp;TR$8,условия!$8:$8,"&gt;="&amp;TR$8))</f>
        <v>44915</v>
      </c>
      <c r="TS185" s="13">
        <f>IF(TS$8="",0,TS$8+SUMIFS(условия!56:56,условия!$7:$7,"&lt;="&amp;TS$8,условия!$8:$8,"&gt;="&amp;TS$8))</f>
        <v>44916</v>
      </c>
      <c r="TT185" s="13">
        <f>IF(TT$8="",0,TT$8+SUMIFS(условия!56:56,условия!$7:$7,"&lt;="&amp;TT$8,условия!$8:$8,"&gt;="&amp;TT$8))</f>
        <v>44917</v>
      </c>
      <c r="TU185" s="13">
        <f>IF(TU$8="",0,TU$8+SUMIFS(условия!56:56,условия!$7:$7,"&lt;="&amp;TU$8,условия!$8:$8,"&gt;="&amp;TU$8))</f>
        <v>44918</v>
      </c>
      <c r="TV185" s="13">
        <f>IF(TV$8="",0,TV$8+SUMIFS(условия!56:56,условия!$7:$7,"&lt;="&amp;TV$8,условия!$8:$8,"&gt;="&amp;TV$8))</f>
        <v>44919</v>
      </c>
      <c r="TW185" s="13">
        <f>IF(TW$8="",0,TW$8+SUMIFS(условия!56:56,условия!$7:$7,"&lt;="&amp;TW$8,условия!$8:$8,"&gt;="&amp;TW$8))</f>
        <v>44920</v>
      </c>
      <c r="TX185" s="13">
        <f>IF(TX$8="",0,TX$8+SUMIFS(условия!56:56,условия!$7:$7,"&lt;="&amp;TX$8,условия!$8:$8,"&gt;="&amp;TX$8))</f>
        <v>44921</v>
      </c>
      <c r="TY185" s="13">
        <f>IF(TY$8="",0,TY$8+SUMIFS(условия!56:56,условия!$7:$7,"&lt;="&amp;TY$8,условия!$8:$8,"&gt;="&amp;TY$8))</f>
        <v>44922</v>
      </c>
      <c r="TZ185" s="13">
        <f>IF(TZ$8="",0,TZ$8+SUMIFS(условия!56:56,условия!$7:$7,"&lt;="&amp;TZ$8,условия!$8:$8,"&gt;="&amp;TZ$8))</f>
        <v>44923</v>
      </c>
      <c r="UA185" s="13">
        <f>IF(UA$8="",0,UA$8+SUMIFS(условия!56:56,условия!$7:$7,"&lt;="&amp;UA$8,условия!$8:$8,"&gt;="&amp;UA$8))</f>
        <v>44924</v>
      </c>
      <c r="UB185" s="13">
        <f>IF(UB$8="",0,UB$8+SUMIFS(условия!56:56,условия!$7:$7,"&lt;="&amp;UB$8,условия!$8:$8,"&gt;="&amp;UB$8))</f>
        <v>44925</v>
      </c>
      <c r="UC185" s="13">
        <f>IF(UC$8="",0,UC$8+SUMIFS(условия!56:56,условия!$7:$7,"&lt;="&amp;UC$8,условия!$8:$8,"&gt;="&amp;UC$8))</f>
        <v>44926</v>
      </c>
      <c r="UD185" s="13">
        <f>IF(UD$8="",0,UD$8+SUMIFS(условия!56:56,условия!$7:$7,"&lt;="&amp;UD$8,условия!$8:$8,"&gt;="&amp;UD$8))</f>
        <v>44927</v>
      </c>
      <c r="UE185" s="13">
        <f>IF(UE$8="",0,UE$8+SUMIFS(условия!56:56,условия!$7:$7,"&lt;="&amp;UE$8,условия!$8:$8,"&gt;="&amp;UE$8))</f>
        <v>44928</v>
      </c>
      <c r="UF185" s="13">
        <f>IF(UF$8="",0,UF$8+SUMIFS(условия!56:56,условия!$7:$7,"&lt;="&amp;UF$8,условия!$8:$8,"&gt;="&amp;UF$8))</f>
        <v>44929</v>
      </c>
      <c r="UG185" s="13">
        <f>IF(UG$8="",0,UG$8+SUMIFS(условия!56:56,условия!$7:$7,"&lt;="&amp;UG$8,условия!$8:$8,"&gt;="&amp;UG$8))</f>
        <v>44930</v>
      </c>
      <c r="UH185" s="13">
        <f>IF(UH$8="",0,UH$8+SUMIFS(условия!56:56,условия!$7:$7,"&lt;="&amp;UH$8,условия!$8:$8,"&gt;="&amp;UH$8))</f>
        <v>44931</v>
      </c>
      <c r="UI185" s="13">
        <f>IF(UI$8="",0,UI$8+SUMIFS(условия!56:56,условия!$7:$7,"&lt;="&amp;UI$8,условия!$8:$8,"&gt;="&amp;UI$8))</f>
        <v>44932</v>
      </c>
      <c r="UJ185" s="13">
        <f>IF(UJ$8="",0,UJ$8+SUMIFS(условия!56:56,условия!$7:$7,"&lt;="&amp;UJ$8,условия!$8:$8,"&gt;="&amp;UJ$8))</f>
        <v>44933</v>
      </c>
      <c r="UK185" s="13">
        <f>IF(UK$8="",0,UK$8+SUMIFS(условия!56:56,условия!$7:$7,"&lt;="&amp;UK$8,условия!$8:$8,"&gt;="&amp;UK$8))</f>
        <v>44934</v>
      </c>
      <c r="UL185" s="13">
        <f>IF(UL$8="",0,UL$8+SUMIFS(условия!56:56,условия!$7:$7,"&lt;="&amp;UL$8,условия!$8:$8,"&gt;="&amp;UL$8))</f>
        <v>44935</v>
      </c>
      <c r="UM185" s="13">
        <f>IF(UM$8="",0,UM$8+SUMIFS(условия!56:56,условия!$7:$7,"&lt;="&amp;UM$8,условия!$8:$8,"&gt;="&amp;UM$8))</f>
        <v>44936</v>
      </c>
      <c r="UN185" s="13">
        <f>IF(UN$8="",0,UN$8+SUMIFS(условия!56:56,условия!$7:$7,"&lt;="&amp;UN$8,условия!$8:$8,"&gt;="&amp;UN$8))</f>
        <v>44937</v>
      </c>
      <c r="UO185" s="13">
        <f>IF(UO$8="",0,UO$8+SUMIFS(условия!56:56,условия!$7:$7,"&lt;="&amp;UO$8,условия!$8:$8,"&gt;="&amp;UO$8))</f>
        <v>44938</v>
      </c>
      <c r="UP185" s="13">
        <f>IF(UP$8="",0,UP$8+SUMIFS(условия!56:56,условия!$7:$7,"&lt;="&amp;UP$8,условия!$8:$8,"&gt;="&amp;UP$8))</f>
        <v>44939</v>
      </c>
      <c r="UQ185" s="13">
        <f>IF(UQ$8="",0,UQ$8+SUMIFS(условия!56:56,условия!$7:$7,"&lt;="&amp;UQ$8,условия!$8:$8,"&gt;="&amp;UQ$8))</f>
        <v>44940</v>
      </c>
      <c r="UR185" s="13">
        <f>IF(UR$8="",0,UR$8+SUMIFS(условия!56:56,условия!$7:$7,"&lt;="&amp;UR$8,условия!$8:$8,"&gt;="&amp;UR$8))</f>
        <v>44941</v>
      </c>
      <c r="US185" s="13">
        <f>IF(US$8="",0,US$8+SUMIFS(условия!56:56,условия!$7:$7,"&lt;="&amp;US$8,условия!$8:$8,"&gt;="&amp;US$8))</f>
        <v>44942</v>
      </c>
      <c r="UT185" s="13">
        <f>IF(UT$8="",0,UT$8+SUMIFS(условия!56:56,условия!$7:$7,"&lt;="&amp;UT$8,условия!$8:$8,"&gt;="&amp;UT$8))</f>
        <v>44943</v>
      </c>
      <c r="UU185" s="13">
        <f>IF(UU$8="",0,UU$8+SUMIFS(условия!56:56,условия!$7:$7,"&lt;="&amp;UU$8,условия!$8:$8,"&gt;="&amp;UU$8))</f>
        <v>44944</v>
      </c>
      <c r="UV185" s="13">
        <f>IF(UV$8="",0,UV$8+SUMIFS(условия!56:56,условия!$7:$7,"&lt;="&amp;UV$8,условия!$8:$8,"&gt;="&amp;UV$8))</f>
        <v>44945</v>
      </c>
      <c r="UW185" s="13">
        <f>IF(UW$8="",0,UW$8+SUMIFS(условия!56:56,условия!$7:$7,"&lt;="&amp;UW$8,условия!$8:$8,"&gt;="&amp;UW$8))</f>
        <v>44946</v>
      </c>
      <c r="UX185" s="13">
        <f>IF(UX$8="",0,UX$8+SUMIFS(условия!56:56,условия!$7:$7,"&lt;="&amp;UX$8,условия!$8:$8,"&gt;="&amp;UX$8))</f>
        <v>44947</v>
      </c>
      <c r="UY185" s="13">
        <f>IF(UY$8="",0,UY$8+SUMIFS(условия!56:56,условия!$7:$7,"&lt;="&amp;UY$8,условия!$8:$8,"&gt;="&amp;UY$8))</f>
        <v>44948</v>
      </c>
      <c r="UZ185" s="13">
        <f>IF(UZ$8="",0,UZ$8+SUMIFS(условия!56:56,условия!$7:$7,"&lt;="&amp;UZ$8,условия!$8:$8,"&gt;="&amp;UZ$8))</f>
        <v>44949</v>
      </c>
      <c r="VA185" s="13">
        <f>IF(VA$8="",0,VA$8+SUMIFS(условия!56:56,условия!$7:$7,"&lt;="&amp;VA$8,условия!$8:$8,"&gt;="&amp;VA$8))</f>
        <v>44950</v>
      </c>
      <c r="VB185" s="13">
        <f>IF(VB$8="",0,VB$8+SUMIFS(условия!56:56,условия!$7:$7,"&lt;="&amp;VB$8,условия!$8:$8,"&gt;="&amp;VB$8))</f>
        <v>44951</v>
      </c>
      <c r="VC185" s="13">
        <f>IF(VC$8="",0,VC$8+SUMIFS(условия!56:56,условия!$7:$7,"&lt;="&amp;VC$8,условия!$8:$8,"&gt;="&amp;VC$8))</f>
        <v>44952</v>
      </c>
      <c r="VD185" s="13">
        <f>IF(VD$8="",0,VD$8+SUMIFS(условия!56:56,условия!$7:$7,"&lt;="&amp;VD$8,условия!$8:$8,"&gt;="&amp;VD$8))</f>
        <v>44953</v>
      </c>
      <c r="VE185" s="13">
        <f>IF(VE$8="",0,VE$8+SUMIFS(условия!56:56,условия!$7:$7,"&lt;="&amp;VE$8,условия!$8:$8,"&gt;="&amp;VE$8))</f>
        <v>44954</v>
      </c>
      <c r="VF185" s="13">
        <f>IF(VF$8="",0,VF$8+SUMIFS(условия!56:56,условия!$7:$7,"&lt;="&amp;VF$8,условия!$8:$8,"&gt;="&amp;VF$8))</f>
        <v>44955</v>
      </c>
      <c r="VG185" s="13">
        <f>IF(VG$8="",0,VG$8+SUMIFS(условия!56:56,условия!$7:$7,"&lt;="&amp;VG$8,условия!$8:$8,"&gt;="&amp;VG$8))</f>
        <v>44956</v>
      </c>
      <c r="VH185" s="13">
        <f>IF(VH$8="",0,VH$8+SUMIFS(условия!56:56,условия!$7:$7,"&lt;="&amp;VH$8,условия!$8:$8,"&gt;="&amp;VH$8))</f>
        <v>44957</v>
      </c>
      <c r="VI185" s="13">
        <f>IF(VI$8="",0,VI$8+SUMIFS(условия!56:56,условия!$7:$7,"&lt;="&amp;VI$8,условия!$8:$8,"&gt;="&amp;VI$8))</f>
        <v>44958</v>
      </c>
      <c r="VJ185" s="13">
        <f>IF(VJ$8="",0,VJ$8+SUMIFS(условия!56:56,условия!$7:$7,"&lt;="&amp;VJ$8,условия!$8:$8,"&gt;="&amp;VJ$8))</f>
        <v>44959</v>
      </c>
      <c r="VK185" s="13">
        <f>IF(VK$8="",0,VK$8+SUMIFS(условия!56:56,условия!$7:$7,"&lt;="&amp;VK$8,условия!$8:$8,"&gt;="&amp;VK$8))</f>
        <v>44960</v>
      </c>
      <c r="VL185" s="13">
        <f>IF(VL$8="",0,VL$8+SUMIFS(условия!56:56,условия!$7:$7,"&lt;="&amp;VL$8,условия!$8:$8,"&gt;="&amp;VL$8))</f>
        <v>44961</v>
      </c>
      <c r="VM185" s="13">
        <f>IF(VM$8="",0,VM$8+SUMIFS(условия!56:56,условия!$7:$7,"&lt;="&amp;VM$8,условия!$8:$8,"&gt;="&amp;VM$8))</f>
        <v>44962</v>
      </c>
      <c r="VN185" s="13">
        <f>IF(VN$8="",0,VN$8+SUMIFS(условия!56:56,условия!$7:$7,"&lt;="&amp;VN$8,условия!$8:$8,"&gt;="&amp;VN$8))</f>
        <v>44963</v>
      </c>
      <c r="VO185" s="13">
        <f>IF(VO$8="",0,VO$8+SUMIFS(условия!56:56,условия!$7:$7,"&lt;="&amp;VO$8,условия!$8:$8,"&gt;="&amp;VO$8))</f>
        <v>44964</v>
      </c>
      <c r="VP185" s="13">
        <f>IF(VP$8="",0,VP$8+SUMIFS(условия!56:56,условия!$7:$7,"&lt;="&amp;VP$8,условия!$8:$8,"&gt;="&amp;VP$8))</f>
        <v>44965</v>
      </c>
      <c r="VQ185" s="13">
        <f>IF(VQ$8="",0,VQ$8+SUMIFS(условия!56:56,условия!$7:$7,"&lt;="&amp;VQ$8,условия!$8:$8,"&gt;="&amp;VQ$8))</f>
        <v>44966</v>
      </c>
      <c r="VR185" s="13">
        <f>IF(VR$8="",0,VR$8+SUMIFS(условия!56:56,условия!$7:$7,"&lt;="&amp;VR$8,условия!$8:$8,"&gt;="&amp;VR$8))</f>
        <v>44967</v>
      </c>
      <c r="VS185" s="13">
        <f>IF(VS$8="",0,VS$8+SUMIFS(условия!56:56,условия!$7:$7,"&lt;="&amp;VS$8,условия!$8:$8,"&gt;="&amp;VS$8))</f>
        <v>44968</v>
      </c>
      <c r="VT185" s="13">
        <f>IF(VT$8="",0,VT$8+SUMIFS(условия!56:56,условия!$7:$7,"&lt;="&amp;VT$8,условия!$8:$8,"&gt;="&amp;VT$8))</f>
        <v>44969</v>
      </c>
      <c r="VU185" s="13">
        <f>IF(VU$8="",0,VU$8+SUMIFS(условия!56:56,условия!$7:$7,"&lt;="&amp;VU$8,условия!$8:$8,"&gt;="&amp;VU$8))</f>
        <v>44970</v>
      </c>
      <c r="VV185" s="13">
        <f>IF(VV$8="",0,VV$8+SUMIFS(условия!56:56,условия!$7:$7,"&lt;="&amp;VV$8,условия!$8:$8,"&gt;="&amp;VV$8))</f>
        <v>44971</v>
      </c>
      <c r="VW185" s="13">
        <f>IF(VW$8="",0,VW$8+SUMIFS(условия!56:56,условия!$7:$7,"&lt;="&amp;VW$8,условия!$8:$8,"&gt;="&amp;VW$8))</f>
        <v>44972</v>
      </c>
      <c r="VX185" s="13">
        <f>IF(VX$8="",0,VX$8+SUMIFS(условия!56:56,условия!$7:$7,"&lt;="&amp;VX$8,условия!$8:$8,"&gt;="&amp;VX$8))</f>
        <v>44973</v>
      </c>
      <c r="VY185" s="13">
        <f>IF(VY$8="",0,VY$8+SUMIFS(условия!56:56,условия!$7:$7,"&lt;="&amp;VY$8,условия!$8:$8,"&gt;="&amp;VY$8))</f>
        <v>44974</v>
      </c>
      <c r="VZ185" s="13">
        <f>IF(VZ$8="",0,VZ$8+SUMIFS(условия!56:56,условия!$7:$7,"&lt;="&amp;VZ$8,условия!$8:$8,"&gt;="&amp;VZ$8))</f>
        <v>44975</v>
      </c>
      <c r="WA185" s="13">
        <f>IF(WA$8="",0,WA$8+SUMIFS(условия!56:56,условия!$7:$7,"&lt;="&amp;WA$8,условия!$8:$8,"&gt;="&amp;WA$8))</f>
        <v>44976</v>
      </c>
      <c r="WB185" s="13">
        <f>IF(WB$8="",0,WB$8+SUMIFS(условия!56:56,условия!$7:$7,"&lt;="&amp;WB$8,условия!$8:$8,"&gt;="&amp;WB$8))</f>
        <v>44977</v>
      </c>
      <c r="WC185" s="13">
        <f>IF(WC$8="",0,WC$8+SUMIFS(условия!56:56,условия!$7:$7,"&lt;="&amp;WC$8,условия!$8:$8,"&gt;="&amp;WC$8))</f>
        <v>44978</v>
      </c>
      <c r="WD185" s="13">
        <f>IF(WD$8="",0,WD$8+SUMIFS(условия!56:56,условия!$7:$7,"&lt;="&amp;WD$8,условия!$8:$8,"&gt;="&amp;WD$8))</f>
        <v>44979</v>
      </c>
      <c r="WE185" s="13">
        <f>IF(WE$8="",0,WE$8+SUMIFS(условия!56:56,условия!$7:$7,"&lt;="&amp;WE$8,условия!$8:$8,"&gt;="&amp;WE$8))</f>
        <v>44980</v>
      </c>
      <c r="WF185" s="13">
        <f>IF(WF$8="",0,WF$8+SUMIFS(условия!56:56,условия!$7:$7,"&lt;="&amp;WF$8,условия!$8:$8,"&gt;="&amp;WF$8))</f>
        <v>44981</v>
      </c>
      <c r="WG185" s="13">
        <f>IF(WG$8="",0,WG$8+SUMIFS(условия!56:56,условия!$7:$7,"&lt;="&amp;WG$8,условия!$8:$8,"&gt;="&amp;WG$8))</f>
        <v>44982</v>
      </c>
      <c r="WH185" s="13">
        <f>IF(WH$8="",0,WH$8+SUMIFS(условия!56:56,условия!$7:$7,"&lt;="&amp;WH$8,условия!$8:$8,"&gt;="&amp;WH$8))</f>
        <v>44983</v>
      </c>
      <c r="WI185" s="13">
        <f>IF(WI$8="",0,WI$8+SUMIFS(условия!56:56,условия!$7:$7,"&lt;="&amp;WI$8,условия!$8:$8,"&gt;="&amp;WI$8))</f>
        <v>44984</v>
      </c>
      <c r="WJ185" s="13">
        <f>IF(WJ$8="",0,WJ$8+SUMIFS(условия!56:56,условия!$7:$7,"&lt;="&amp;WJ$8,условия!$8:$8,"&gt;="&amp;WJ$8))</f>
        <v>44985</v>
      </c>
      <c r="WK185" s="13">
        <f>IF(WK$8="",0,WK$8+SUMIFS(условия!56:56,условия!$7:$7,"&lt;="&amp;WK$8,условия!$8:$8,"&gt;="&amp;WK$8))</f>
        <v>44986</v>
      </c>
      <c r="WL185" s="13">
        <f>IF(WL$8="",0,WL$8+SUMIFS(условия!56:56,условия!$7:$7,"&lt;="&amp;WL$8,условия!$8:$8,"&gt;="&amp;WL$8))</f>
        <v>44987</v>
      </c>
      <c r="WM185" s="13">
        <f>IF(WM$8="",0,WM$8+SUMIFS(условия!56:56,условия!$7:$7,"&lt;="&amp;WM$8,условия!$8:$8,"&gt;="&amp;WM$8))</f>
        <v>44988</v>
      </c>
      <c r="WN185" s="13">
        <f>IF(WN$8="",0,WN$8+SUMIFS(условия!56:56,условия!$7:$7,"&lt;="&amp;WN$8,условия!$8:$8,"&gt;="&amp;WN$8))</f>
        <v>44989</v>
      </c>
      <c r="WO185" s="13">
        <f>IF(WO$8="",0,WO$8+SUMIFS(условия!56:56,условия!$7:$7,"&lt;="&amp;WO$8,условия!$8:$8,"&gt;="&amp;WO$8))</f>
        <v>44990</v>
      </c>
      <c r="WP185" s="13">
        <f>IF(WP$8="",0,WP$8+SUMIFS(условия!56:56,условия!$7:$7,"&lt;="&amp;WP$8,условия!$8:$8,"&gt;="&amp;WP$8))</f>
        <v>44991</v>
      </c>
      <c r="WQ185" s="13">
        <f>IF(WQ$8="",0,WQ$8+SUMIFS(условия!56:56,условия!$7:$7,"&lt;="&amp;WQ$8,условия!$8:$8,"&gt;="&amp;WQ$8))</f>
        <v>44992</v>
      </c>
      <c r="WR185" s="13">
        <f>IF(WR$8="",0,WR$8+SUMIFS(условия!56:56,условия!$7:$7,"&lt;="&amp;WR$8,условия!$8:$8,"&gt;="&amp;WR$8))</f>
        <v>44993</v>
      </c>
      <c r="WS185" s="13">
        <f>IF(WS$8="",0,WS$8+SUMIFS(условия!56:56,условия!$7:$7,"&lt;="&amp;WS$8,условия!$8:$8,"&gt;="&amp;WS$8))</f>
        <v>44994</v>
      </c>
      <c r="WT185" s="13">
        <f>IF(WT$8="",0,WT$8+SUMIFS(условия!56:56,условия!$7:$7,"&lt;="&amp;WT$8,условия!$8:$8,"&gt;="&amp;WT$8))</f>
        <v>44995</v>
      </c>
      <c r="WU185" s="13">
        <f>IF(WU$8="",0,WU$8+SUMIFS(условия!56:56,условия!$7:$7,"&lt;="&amp;WU$8,условия!$8:$8,"&gt;="&amp;WU$8))</f>
        <v>44996</v>
      </c>
      <c r="WV185" s="13">
        <f>IF(WV$8="",0,WV$8+SUMIFS(условия!56:56,условия!$7:$7,"&lt;="&amp;WV$8,условия!$8:$8,"&gt;="&amp;WV$8))</f>
        <v>44997</v>
      </c>
      <c r="WW185" s="13">
        <f>IF(WW$8="",0,WW$8+SUMIFS(условия!56:56,условия!$7:$7,"&lt;="&amp;WW$8,условия!$8:$8,"&gt;="&amp;WW$8))</f>
        <v>44998</v>
      </c>
      <c r="WX185" s="13">
        <f>IF(WX$8="",0,WX$8+SUMIFS(условия!56:56,условия!$7:$7,"&lt;="&amp;WX$8,условия!$8:$8,"&gt;="&amp;WX$8))</f>
        <v>44999</v>
      </c>
      <c r="WY185" s="13">
        <f>IF(WY$8="",0,WY$8+SUMIFS(условия!56:56,условия!$7:$7,"&lt;="&amp;WY$8,условия!$8:$8,"&gt;="&amp;WY$8))</f>
        <v>45000</v>
      </c>
      <c r="WZ185" s="13">
        <f>IF(WZ$8="",0,WZ$8+SUMIFS(условия!56:56,условия!$7:$7,"&lt;="&amp;WZ$8,условия!$8:$8,"&gt;="&amp;WZ$8))</f>
        <v>45001</v>
      </c>
      <c r="XA185" s="13">
        <f>IF(XA$8="",0,XA$8+SUMIFS(условия!56:56,условия!$7:$7,"&lt;="&amp;XA$8,условия!$8:$8,"&gt;="&amp;XA$8))</f>
        <v>45002</v>
      </c>
      <c r="XB185" s="13">
        <f>IF(XB$8="",0,XB$8+SUMIFS(условия!56:56,условия!$7:$7,"&lt;="&amp;XB$8,условия!$8:$8,"&gt;="&amp;XB$8))</f>
        <v>45003</v>
      </c>
      <c r="XC185" s="13">
        <f>IF(XC$8="",0,XC$8+SUMIFS(условия!56:56,условия!$7:$7,"&lt;="&amp;XC$8,условия!$8:$8,"&gt;="&amp;XC$8))</f>
        <v>45004</v>
      </c>
      <c r="XD185" s="13">
        <f>IF(XD$8="",0,XD$8+SUMIFS(условия!56:56,условия!$7:$7,"&lt;="&amp;XD$8,условия!$8:$8,"&gt;="&amp;XD$8))</f>
        <v>45005</v>
      </c>
      <c r="XE185" s="13">
        <f>IF(XE$8="",0,XE$8+SUMIFS(условия!56:56,условия!$7:$7,"&lt;="&amp;XE$8,условия!$8:$8,"&gt;="&amp;XE$8))</f>
        <v>45006</v>
      </c>
      <c r="XF185" s="13">
        <f>IF(XF$8="",0,XF$8+SUMIFS(условия!56:56,условия!$7:$7,"&lt;="&amp;XF$8,условия!$8:$8,"&gt;="&amp;XF$8))</f>
        <v>45007</v>
      </c>
      <c r="XG185" s="13">
        <f>IF(XG$8="",0,XG$8+SUMIFS(условия!56:56,условия!$7:$7,"&lt;="&amp;XG$8,условия!$8:$8,"&gt;="&amp;XG$8))</f>
        <v>45008</v>
      </c>
      <c r="XH185" s="13">
        <f>IF(XH$8="",0,XH$8+SUMIFS(условия!56:56,условия!$7:$7,"&lt;="&amp;XH$8,условия!$8:$8,"&gt;="&amp;XH$8))</f>
        <v>45009</v>
      </c>
      <c r="XI185" s="13">
        <f>IF(XI$8="",0,XI$8+SUMIFS(условия!56:56,условия!$7:$7,"&lt;="&amp;XI$8,условия!$8:$8,"&gt;="&amp;XI$8))</f>
        <v>45010</v>
      </c>
      <c r="XJ185" s="13">
        <f>IF(XJ$8="",0,XJ$8+SUMIFS(условия!56:56,условия!$7:$7,"&lt;="&amp;XJ$8,условия!$8:$8,"&gt;="&amp;XJ$8))</f>
        <v>45011</v>
      </c>
      <c r="XK185" s="13">
        <f>IF(XK$8="",0,XK$8+SUMIFS(условия!56:56,условия!$7:$7,"&lt;="&amp;XK$8,условия!$8:$8,"&gt;="&amp;XK$8))</f>
        <v>45012</v>
      </c>
      <c r="XL185" s="13">
        <f>IF(XL$8="",0,XL$8+SUMIFS(условия!56:56,условия!$7:$7,"&lt;="&amp;XL$8,условия!$8:$8,"&gt;="&amp;XL$8))</f>
        <v>45013</v>
      </c>
      <c r="XM185" s="13">
        <f>IF(XM$8="",0,XM$8+SUMIFS(условия!56:56,условия!$7:$7,"&lt;="&amp;XM$8,условия!$8:$8,"&gt;="&amp;XM$8))</f>
        <v>45014</v>
      </c>
      <c r="XN185" s="13">
        <f>IF(XN$8="",0,XN$8+SUMIFS(условия!56:56,условия!$7:$7,"&lt;="&amp;XN$8,условия!$8:$8,"&gt;="&amp;XN$8))</f>
        <v>45015</v>
      </c>
      <c r="XO185" s="13">
        <f>IF(XO$8="",0,XO$8+SUMIFS(условия!56:56,условия!$7:$7,"&lt;="&amp;XO$8,условия!$8:$8,"&gt;="&amp;XO$8))</f>
        <v>45016</v>
      </c>
      <c r="XP185" s="13">
        <f>IF(XP$8="",0,XP$8+SUMIFS(условия!56:56,условия!$7:$7,"&lt;="&amp;XP$8,условия!$8:$8,"&gt;="&amp;XP$8))</f>
        <v>45017</v>
      </c>
      <c r="XQ185" s="13">
        <f>IF(XQ$8="",0,XQ$8+SUMIFS(условия!56:56,условия!$7:$7,"&lt;="&amp;XQ$8,условия!$8:$8,"&gt;="&amp;XQ$8))</f>
        <v>45018</v>
      </c>
      <c r="XR185" s="13">
        <f>IF(XR$8="",0,XR$8+SUMIFS(условия!56:56,условия!$7:$7,"&lt;="&amp;XR$8,условия!$8:$8,"&gt;="&amp;XR$8))</f>
        <v>45019</v>
      </c>
      <c r="XS185" s="13">
        <f>IF(XS$8="",0,XS$8+SUMIFS(условия!56:56,условия!$7:$7,"&lt;="&amp;XS$8,условия!$8:$8,"&gt;="&amp;XS$8))</f>
        <v>45020</v>
      </c>
      <c r="XT185" s="13">
        <f>IF(XT$8="",0,XT$8+SUMIFS(условия!56:56,условия!$7:$7,"&lt;="&amp;XT$8,условия!$8:$8,"&gt;="&amp;XT$8))</f>
        <v>45021</v>
      </c>
      <c r="XU185" s="13">
        <f>IF(XU$8="",0,XU$8+SUMIFS(условия!56:56,условия!$7:$7,"&lt;="&amp;XU$8,условия!$8:$8,"&gt;="&amp;XU$8))</f>
        <v>45022</v>
      </c>
      <c r="XV185" s="13">
        <f>IF(XV$8="",0,XV$8+SUMIFS(условия!56:56,условия!$7:$7,"&lt;="&amp;XV$8,условия!$8:$8,"&gt;="&amp;XV$8))</f>
        <v>45023</v>
      </c>
      <c r="XW185" s="13">
        <f>IF(XW$8="",0,XW$8+SUMIFS(условия!56:56,условия!$7:$7,"&lt;="&amp;XW$8,условия!$8:$8,"&gt;="&amp;XW$8))</f>
        <v>45024</v>
      </c>
      <c r="XX185" s="13">
        <f>IF(XX$8="",0,XX$8+SUMIFS(условия!56:56,условия!$7:$7,"&lt;="&amp;XX$8,условия!$8:$8,"&gt;="&amp;XX$8))</f>
        <v>45025</v>
      </c>
      <c r="XY185" s="13">
        <f>IF(XY$8="",0,XY$8+SUMIFS(условия!56:56,условия!$7:$7,"&lt;="&amp;XY$8,условия!$8:$8,"&gt;="&amp;XY$8))</f>
        <v>45026</v>
      </c>
      <c r="XZ185" s="13">
        <f>IF(XZ$8="",0,XZ$8+SUMIFS(условия!56:56,условия!$7:$7,"&lt;="&amp;XZ$8,условия!$8:$8,"&gt;="&amp;XZ$8))</f>
        <v>45027</v>
      </c>
      <c r="YA185" s="13">
        <f>IF(YA$8="",0,YA$8+SUMIFS(условия!56:56,условия!$7:$7,"&lt;="&amp;YA$8,условия!$8:$8,"&gt;="&amp;YA$8))</f>
        <v>45028</v>
      </c>
      <c r="YB185" s="13">
        <f>IF(YB$8="",0,YB$8+SUMIFS(условия!56:56,условия!$7:$7,"&lt;="&amp;YB$8,условия!$8:$8,"&gt;="&amp;YB$8))</f>
        <v>45029</v>
      </c>
      <c r="YC185" s="13">
        <f>IF(YC$8="",0,YC$8+SUMIFS(условия!56:56,условия!$7:$7,"&lt;="&amp;YC$8,условия!$8:$8,"&gt;="&amp;YC$8))</f>
        <v>45030</v>
      </c>
      <c r="YD185" s="13">
        <f>IF(YD$8="",0,YD$8+SUMIFS(условия!56:56,условия!$7:$7,"&lt;="&amp;YD$8,условия!$8:$8,"&gt;="&amp;YD$8))</f>
        <v>45031</v>
      </c>
      <c r="YE185" s="13">
        <f>IF(YE$8="",0,YE$8+SUMIFS(условия!56:56,условия!$7:$7,"&lt;="&amp;YE$8,условия!$8:$8,"&gt;="&amp;YE$8))</f>
        <v>45032</v>
      </c>
      <c r="YF185" s="13">
        <f>IF(YF$8="",0,YF$8+SUMIFS(условия!56:56,условия!$7:$7,"&lt;="&amp;YF$8,условия!$8:$8,"&gt;="&amp;YF$8))</f>
        <v>45033</v>
      </c>
      <c r="YG185" s="13">
        <f>IF(YG$8="",0,YG$8+SUMIFS(условия!56:56,условия!$7:$7,"&lt;="&amp;YG$8,условия!$8:$8,"&gt;="&amp;YG$8))</f>
        <v>45034</v>
      </c>
      <c r="YH185" s="13">
        <f>IF(YH$8="",0,YH$8+SUMIFS(условия!56:56,условия!$7:$7,"&lt;="&amp;YH$8,условия!$8:$8,"&gt;="&amp;YH$8))</f>
        <v>45035</v>
      </c>
      <c r="YI185" s="13">
        <f>IF(YI$8="",0,YI$8+SUMIFS(условия!56:56,условия!$7:$7,"&lt;="&amp;YI$8,условия!$8:$8,"&gt;="&amp;YI$8))</f>
        <v>45036</v>
      </c>
      <c r="YJ185" s="13">
        <f>IF(YJ$8="",0,YJ$8+SUMIFS(условия!56:56,условия!$7:$7,"&lt;="&amp;YJ$8,условия!$8:$8,"&gt;="&amp;YJ$8))</f>
        <v>45037</v>
      </c>
      <c r="YK185" s="13">
        <f>IF(YK$8="",0,YK$8+SUMIFS(условия!56:56,условия!$7:$7,"&lt;="&amp;YK$8,условия!$8:$8,"&gt;="&amp;YK$8))</f>
        <v>45038</v>
      </c>
      <c r="YL185" s="13">
        <f>IF(YL$8="",0,YL$8+SUMIFS(условия!56:56,условия!$7:$7,"&lt;="&amp;YL$8,условия!$8:$8,"&gt;="&amp;YL$8))</f>
        <v>45039</v>
      </c>
      <c r="YM185" s="13">
        <f>IF(YM$8="",0,YM$8+SUMIFS(условия!56:56,условия!$7:$7,"&lt;="&amp;YM$8,условия!$8:$8,"&gt;="&amp;YM$8))</f>
        <v>45040</v>
      </c>
      <c r="YN185" s="13">
        <f>IF(YN$8="",0,YN$8+SUMIFS(условия!56:56,условия!$7:$7,"&lt;="&amp;YN$8,условия!$8:$8,"&gt;="&amp;YN$8))</f>
        <v>45041</v>
      </c>
      <c r="YO185" s="13">
        <f>IF(YO$8="",0,YO$8+SUMIFS(условия!56:56,условия!$7:$7,"&lt;="&amp;YO$8,условия!$8:$8,"&gt;="&amp;YO$8))</f>
        <v>45042</v>
      </c>
      <c r="YP185" s="13">
        <f>IF(YP$8="",0,YP$8+SUMIFS(условия!56:56,условия!$7:$7,"&lt;="&amp;YP$8,условия!$8:$8,"&gt;="&amp;YP$8))</f>
        <v>45043</v>
      </c>
      <c r="YQ185" s="13">
        <f>IF(YQ$8="",0,YQ$8+SUMIFS(условия!56:56,условия!$7:$7,"&lt;="&amp;YQ$8,условия!$8:$8,"&gt;="&amp;YQ$8))</f>
        <v>45044</v>
      </c>
      <c r="YR185" s="13">
        <f>IF(YR$8="",0,YR$8+SUMIFS(условия!56:56,условия!$7:$7,"&lt;="&amp;YR$8,условия!$8:$8,"&gt;="&amp;YR$8))</f>
        <v>45045</v>
      </c>
      <c r="YS185" s="13">
        <f>IF(YS$8="",0,YS$8+SUMIFS(условия!56:56,условия!$7:$7,"&lt;="&amp;YS$8,условия!$8:$8,"&gt;="&amp;YS$8))</f>
        <v>45046</v>
      </c>
      <c r="YT185" s="13">
        <f>IF(YT$8="",0,YT$8+SUMIFS(условия!56:56,условия!$7:$7,"&lt;="&amp;YT$8,условия!$8:$8,"&gt;="&amp;YT$8))</f>
        <v>45047</v>
      </c>
      <c r="YU185" s="13">
        <f>IF(YU$8="",0,YU$8+SUMIFS(условия!56:56,условия!$7:$7,"&lt;="&amp;YU$8,условия!$8:$8,"&gt;="&amp;YU$8))</f>
        <v>45048</v>
      </c>
      <c r="YV185" s="13">
        <f>IF(YV$8="",0,YV$8+SUMIFS(условия!56:56,условия!$7:$7,"&lt;="&amp;YV$8,условия!$8:$8,"&gt;="&amp;YV$8))</f>
        <v>45049</v>
      </c>
      <c r="YW185" s="13">
        <f>IF(YW$8="",0,YW$8+SUMIFS(условия!56:56,условия!$7:$7,"&lt;="&amp;YW$8,условия!$8:$8,"&gt;="&amp;YW$8))</f>
        <v>45050</v>
      </c>
      <c r="YX185" s="13">
        <f>IF(YX$8="",0,YX$8+SUMIFS(условия!56:56,условия!$7:$7,"&lt;="&amp;YX$8,условия!$8:$8,"&gt;="&amp;YX$8))</f>
        <v>45051</v>
      </c>
      <c r="YY185" s="13">
        <f>IF(YY$8="",0,YY$8+SUMIFS(условия!56:56,условия!$7:$7,"&lt;="&amp;YY$8,условия!$8:$8,"&gt;="&amp;YY$8))</f>
        <v>45052</v>
      </c>
      <c r="YZ185" s="13">
        <f>IF(YZ$8="",0,YZ$8+SUMIFS(условия!56:56,условия!$7:$7,"&lt;="&amp;YZ$8,условия!$8:$8,"&gt;="&amp;YZ$8))</f>
        <v>45053</v>
      </c>
      <c r="ZA185" s="13">
        <f>IF(ZA$8="",0,ZA$8+SUMIFS(условия!56:56,условия!$7:$7,"&lt;="&amp;ZA$8,условия!$8:$8,"&gt;="&amp;ZA$8))</f>
        <v>45054</v>
      </c>
      <c r="ZB185" s="13">
        <f>IF(ZB$8="",0,ZB$8+SUMIFS(условия!56:56,условия!$7:$7,"&lt;="&amp;ZB$8,условия!$8:$8,"&gt;="&amp;ZB$8))</f>
        <v>45055</v>
      </c>
      <c r="ZC185" s="13">
        <f>IF(ZC$8="",0,ZC$8+SUMIFS(условия!56:56,условия!$7:$7,"&lt;="&amp;ZC$8,условия!$8:$8,"&gt;="&amp;ZC$8))</f>
        <v>45056</v>
      </c>
      <c r="ZD185" s="13">
        <f>IF(ZD$8="",0,ZD$8+SUMIFS(условия!56:56,условия!$7:$7,"&lt;="&amp;ZD$8,условия!$8:$8,"&gt;="&amp;ZD$8))</f>
        <v>45057</v>
      </c>
      <c r="ZE185" s="13">
        <f>IF(ZE$8="",0,ZE$8+SUMIFS(условия!56:56,условия!$7:$7,"&lt;="&amp;ZE$8,условия!$8:$8,"&gt;="&amp;ZE$8))</f>
        <v>45058</v>
      </c>
      <c r="ZF185" s="13">
        <f>IF(ZF$8="",0,ZF$8+SUMIFS(условия!56:56,условия!$7:$7,"&lt;="&amp;ZF$8,условия!$8:$8,"&gt;="&amp;ZF$8))</f>
        <v>45059</v>
      </c>
      <c r="ZG185" s="13">
        <f>IF(ZG$8="",0,ZG$8+SUMIFS(условия!56:56,условия!$7:$7,"&lt;="&amp;ZG$8,условия!$8:$8,"&gt;="&amp;ZG$8))</f>
        <v>45060</v>
      </c>
      <c r="ZH185" s="13">
        <f>IF(ZH$8="",0,ZH$8+SUMIFS(условия!56:56,условия!$7:$7,"&lt;="&amp;ZH$8,условия!$8:$8,"&gt;="&amp;ZH$8))</f>
        <v>45061</v>
      </c>
      <c r="ZI185" s="13">
        <f>IF(ZI$8="",0,ZI$8+SUMIFS(условия!56:56,условия!$7:$7,"&lt;="&amp;ZI$8,условия!$8:$8,"&gt;="&amp;ZI$8))</f>
        <v>45062</v>
      </c>
      <c r="ZJ185" s="13">
        <f>IF(ZJ$8="",0,ZJ$8+SUMIFS(условия!56:56,условия!$7:$7,"&lt;="&amp;ZJ$8,условия!$8:$8,"&gt;="&amp;ZJ$8))</f>
        <v>45063</v>
      </c>
      <c r="ZK185" s="13">
        <f>IF(ZK$8="",0,ZK$8+SUMIFS(условия!56:56,условия!$7:$7,"&lt;="&amp;ZK$8,условия!$8:$8,"&gt;="&amp;ZK$8))</f>
        <v>45064</v>
      </c>
      <c r="ZL185" s="13">
        <f>IF(ZL$8="",0,ZL$8+SUMIFS(условия!56:56,условия!$7:$7,"&lt;="&amp;ZL$8,условия!$8:$8,"&gt;="&amp;ZL$8))</f>
        <v>45065</v>
      </c>
      <c r="ZM185" s="13">
        <f>IF(ZM$8="",0,ZM$8+SUMIFS(условия!56:56,условия!$7:$7,"&lt;="&amp;ZM$8,условия!$8:$8,"&gt;="&amp;ZM$8))</f>
        <v>45066</v>
      </c>
      <c r="ZN185" s="13">
        <f>IF(ZN$8="",0,ZN$8+SUMIFS(условия!56:56,условия!$7:$7,"&lt;="&amp;ZN$8,условия!$8:$8,"&gt;="&amp;ZN$8))</f>
        <v>45067</v>
      </c>
      <c r="ZO185" s="13">
        <f>IF(ZO$8="",0,ZO$8+SUMIFS(условия!56:56,условия!$7:$7,"&lt;="&amp;ZO$8,условия!$8:$8,"&gt;="&amp;ZO$8))</f>
        <v>45068</v>
      </c>
      <c r="ZP185" s="13">
        <f>IF(ZP$8="",0,ZP$8+SUMIFS(условия!56:56,условия!$7:$7,"&lt;="&amp;ZP$8,условия!$8:$8,"&gt;="&amp;ZP$8))</f>
        <v>45069</v>
      </c>
      <c r="ZQ185" s="13">
        <f>IF(ZQ$8="",0,ZQ$8+SUMIFS(условия!56:56,условия!$7:$7,"&lt;="&amp;ZQ$8,условия!$8:$8,"&gt;="&amp;ZQ$8))</f>
        <v>45070</v>
      </c>
      <c r="ZR185" s="13">
        <f>IF(ZR$8="",0,ZR$8+SUMIFS(условия!56:56,условия!$7:$7,"&lt;="&amp;ZR$8,условия!$8:$8,"&gt;="&amp;ZR$8))</f>
        <v>45071</v>
      </c>
      <c r="ZS185" s="13">
        <f>IF(ZS$8="",0,ZS$8+SUMIFS(условия!56:56,условия!$7:$7,"&lt;="&amp;ZS$8,условия!$8:$8,"&gt;="&amp;ZS$8))</f>
        <v>45072</v>
      </c>
      <c r="ZT185" s="13">
        <f>IF(ZT$8="",0,ZT$8+SUMIFS(условия!56:56,условия!$7:$7,"&lt;="&amp;ZT$8,условия!$8:$8,"&gt;="&amp;ZT$8))</f>
        <v>45073</v>
      </c>
      <c r="ZU185" s="13">
        <f>IF(ZU$8="",0,ZU$8+SUMIFS(условия!56:56,условия!$7:$7,"&lt;="&amp;ZU$8,условия!$8:$8,"&gt;="&amp;ZU$8))</f>
        <v>45074</v>
      </c>
      <c r="ZV185" s="13">
        <f>IF(ZV$8="",0,ZV$8+SUMIFS(условия!56:56,условия!$7:$7,"&lt;="&amp;ZV$8,условия!$8:$8,"&gt;="&amp;ZV$8))</f>
        <v>45075</v>
      </c>
      <c r="ZW185" s="13">
        <f>IF(ZW$8="",0,ZW$8+SUMIFS(условия!56:56,условия!$7:$7,"&lt;="&amp;ZW$8,условия!$8:$8,"&gt;="&amp;ZW$8))</f>
        <v>45076</v>
      </c>
      <c r="ZX185" s="13">
        <f>IF(ZX$8="",0,ZX$8+SUMIFS(условия!56:56,условия!$7:$7,"&lt;="&amp;ZX$8,условия!$8:$8,"&gt;="&amp;ZX$8))</f>
        <v>45077</v>
      </c>
      <c r="ZY185" s="13">
        <f>IF(ZY$8="",0,ZY$8+SUMIFS(условия!56:56,условия!$7:$7,"&lt;="&amp;ZY$8,условия!$8:$8,"&gt;="&amp;ZY$8))</f>
        <v>45078</v>
      </c>
      <c r="ZZ185" s="13">
        <f>IF(ZZ$8="",0,ZZ$8+SUMIFS(условия!56:56,условия!$7:$7,"&lt;="&amp;ZZ$8,условия!$8:$8,"&gt;="&amp;ZZ$8))</f>
        <v>45079</v>
      </c>
      <c r="AAA185" s="13">
        <f>IF(AAA$8="",0,AAA$8+SUMIFS(условия!56:56,условия!$7:$7,"&lt;="&amp;AAA$8,условия!$8:$8,"&gt;="&amp;AAA$8))</f>
        <v>45080</v>
      </c>
      <c r="AAB185" s="13">
        <f>IF(AAB$8="",0,AAB$8+SUMIFS(условия!56:56,условия!$7:$7,"&lt;="&amp;AAB$8,условия!$8:$8,"&gt;="&amp;AAB$8))</f>
        <v>45081</v>
      </c>
      <c r="AAC185" s="13">
        <f>IF(AAC$8="",0,AAC$8+SUMIFS(условия!56:56,условия!$7:$7,"&lt;="&amp;AAC$8,условия!$8:$8,"&gt;="&amp;AAC$8))</f>
        <v>45082</v>
      </c>
      <c r="AAD185" s="13">
        <f>IF(AAD$8="",0,AAD$8+SUMIFS(условия!56:56,условия!$7:$7,"&lt;="&amp;AAD$8,условия!$8:$8,"&gt;="&amp;AAD$8))</f>
        <v>45083</v>
      </c>
      <c r="AAE185" s="13">
        <f>IF(AAE$8="",0,AAE$8+SUMIFS(условия!56:56,условия!$7:$7,"&lt;="&amp;AAE$8,условия!$8:$8,"&gt;="&amp;AAE$8))</f>
        <v>45084</v>
      </c>
      <c r="AAF185" s="13">
        <f>IF(AAF$8="",0,AAF$8+SUMIFS(условия!56:56,условия!$7:$7,"&lt;="&amp;AAF$8,условия!$8:$8,"&gt;="&amp;AAF$8))</f>
        <v>45085</v>
      </c>
      <c r="AAG185" s="13">
        <f>IF(AAG$8="",0,AAG$8+SUMIFS(условия!56:56,условия!$7:$7,"&lt;="&amp;AAG$8,условия!$8:$8,"&gt;="&amp;AAG$8))</f>
        <v>45086</v>
      </c>
      <c r="AAH185" s="13">
        <f>IF(AAH$8="",0,AAH$8+SUMIFS(условия!56:56,условия!$7:$7,"&lt;="&amp;AAH$8,условия!$8:$8,"&gt;="&amp;AAH$8))</f>
        <v>45087</v>
      </c>
      <c r="AAI185" s="13">
        <f>IF(AAI$8="",0,AAI$8+SUMIFS(условия!56:56,условия!$7:$7,"&lt;="&amp;AAI$8,условия!$8:$8,"&gt;="&amp;AAI$8))</f>
        <v>45088</v>
      </c>
      <c r="AAJ185" s="13">
        <f>IF(AAJ$8="",0,AAJ$8+SUMIFS(условия!56:56,условия!$7:$7,"&lt;="&amp;AAJ$8,условия!$8:$8,"&gt;="&amp;AAJ$8))</f>
        <v>45089</v>
      </c>
      <c r="AAK185" s="13">
        <f>IF(AAK$8="",0,AAK$8+SUMIFS(условия!56:56,условия!$7:$7,"&lt;="&amp;AAK$8,условия!$8:$8,"&gt;="&amp;AAK$8))</f>
        <v>45090</v>
      </c>
      <c r="AAL185" s="13">
        <f>IF(AAL$8="",0,AAL$8+SUMIFS(условия!56:56,условия!$7:$7,"&lt;="&amp;AAL$8,условия!$8:$8,"&gt;="&amp;AAL$8))</f>
        <v>45091</v>
      </c>
      <c r="AAM185" s="13">
        <f>IF(AAM$8="",0,AAM$8+SUMIFS(условия!56:56,условия!$7:$7,"&lt;="&amp;AAM$8,условия!$8:$8,"&gt;="&amp;AAM$8))</f>
        <v>45092</v>
      </c>
      <c r="AAN185" s="13">
        <f>IF(AAN$8="",0,AAN$8+SUMIFS(условия!56:56,условия!$7:$7,"&lt;="&amp;AAN$8,условия!$8:$8,"&gt;="&amp;AAN$8))</f>
        <v>45093</v>
      </c>
      <c r="AAO185" s="13">
        <f>IF(AAO$8="",0,AAO$8+SUMIFS(условия!56:56,условия!$7:$7,"&lt;="&amp;AAO$8,условия!$8:$8,"&gt;="&amp;AAO$8))</f>
        <v>45094</v>
      </c>
      <c r="AAP185" s="13">
        <f>IF(AAP$8="",0,AAP$8+SUMIFS(условия!56:56,условия!$7:$7,"&lt;="&amp;AAP$8,условия!$8:$8,"&gt;="&amp;AAP$8))</f>
        <v>45095</v>
      </c>
      <c r="AAQ185" s="13">
        <f>IF(AAQ$8="",0,AAQ$8+SUMIFS(условия!56:56,условия!$7:$7,"&lt;="&amp;AAQ$8,условия!$8:$8,"&gt;="&amp;AAQ$8))</f>
        <v>45096</v>
      </c>
      <c r="AAR185" s="13">
        <f>IF(AAR$8="",0,AAR$8+SUMIFS(условия!56:56,условия!$7:$7,"&lt;="&amp;AAR$8,условия!$8:$8,"&gt;="&amp;AAR$8))</f>
        <v>45097</v>
      </c>
      <c r="AAS185" s="13">
        <f>IF(AAS$8="",0,AAS$8+SUMIFS(условия!56:56,условия!$7:$7,"&lt;="&amp;AAS$8,условия!$8:$8,"&gt;="&amp;AAS$8))</f>
        <v>45098</v>
      </c>
      <c r="AAT185" s="13">
        <f>IF(AAT$8="",0,AAT$8+SUMIFS(условия!56:56,условия!$7:$7,"&lt;="&amp;AAT$8,условия!$8:$8,"&gt;="&amp;AAT$8))</f>
        <v>45099</v>
      </c>
      <c r="AAU185" s="13">
        <f>IF(AAU$8="",0,AAU$8+SUMIFS(условия!56:56,условия!$7:$7,"&lt;="&amp;AAU$8,условия!$8:$8,"&gt;="&amp;AAU$8))</f>
        <v>45100</v>
      </c>
      <c r="AAV185" s="13">
        <f>IF(AAV$8="",0,AAV$8+SUMIFS(условия!56:56,условия!$7:$7,"&lt;="&amp;AAV$8,условия!$8:$8,"&gt;="&amp;AAV$8))</f>
        <v>45101</v>
      </c>
      <c r="AAW185" s="13">
        <f>IF(AAW$8="",0,AAW$8+SUMIFS(условия!56:56,условия!$7:$7,"&lt;="&amp;AAW$8,условия!$8:$8,"&gt;="&amp;AAW$8))</f>
        <v>45102</v>
      </c>
      <c r="AAX185" s="13">
        <f>IF(AAX$8="",0,AAX$8+SUMIFS(условия!56:56,условия!$7:$7,"&lt;="&amp;AAX$8,условия!$8:$8,"&gt;="&amp;AAX$8))</f>
        <v>45103</v>
      </c>
      <c r="AAY185" s="13">
        <f>IF(AAY$8="",0,AAY$8+SUMIFS(условия!56:56,условия!$7:$7,"&lt;="&amp;AAY$8,условия!$8:$8,"&gt;="&amp;AAY$8))</f>
        <v>45104</v>
      </c>
      <c r="AAZ185" s="13">
        <f>IF(AAZ$8="",0,AAZ$8+SUMIFS(условия!56:56,условия!$7:$7,"&lt;="&amp;AAZ$8,условия!$8:$8,"&gt;="&amp;AAZ$8))</f>
        <v>45105</v>
      </c>
      <c r="ABA185" s="13">
        <f>IF(ABA$8="",0,ABA$8+SUMIFS(условия!56:56,условия!$7:$7,"&lt;="&amp;ABA$8,условия!$8:$8,"&gt;="&amp;ABA$8))</f>
        <v>45106</v>
      </c>
      <c r="ABB185" s="13">
        <f>IF(ABB$8="",0,ABB$8+SUMIFS(условия!56:56,условия!$7:$7,"&lt;="&amp;ABB$8,условия!$8:$8,"&gt;="&amp;ABB$8))</f>
        <v>45107</v>
      </c>
      <c r="ABC185" s="13">
        <f>IF(ABC$8="",0,ABC$8+SUMIFS(условия!56:56,условия!$7:$7,"&lt;="&amp;ABC$8,условия!$8:$8,"&gt;="&amp;ABC$8))</f>
        <v>45108</v>
      </c>
      <c r="ABD185" s="13">
        <f>IF(ABD$8="",0,ABD$8+SUMIFS(условия!56:56,условия!$7:$7,"&lt;="&amp;ABD$8,условия!$8:$8,"&gt;="&amp;ABD$8))</f>
        <v>45109</v>
      </c>
      <c r="ABE185" s="13">
        <f>IF(ABE$8="",0,ABE$8+SUMIFS(условия!56:56,условия!$7:$7,"&lt;="&amp;ABE$8,условия!$8:$8,"&gt;="&amp;ABE$8))</f>
        <v>45110</v>
      </c>
      <c r="ABF185" s="13">
        <f>IF(ABF$8="",0,ABF$8+SUMIFS(условия!56:56,условия!$7:$7,"&lt;="&amp;ABF$8,условия!$8:$8,"&gt;="&amp;ABF$8))</f>
        <v>45111</v>
      </c>
      <c r="ABG185" s="13">
        <f>IF(ABG$8="",0,ABG$8+SUMIFS(условия!56:56,условия!$7:$7,"&lt;="&amp;ABG$8,условия!$8:$8,"&gt;="&amp;ABG$8))</f>
        <v>45112</v>
      </c>
      <c r="ABH185" s="13">
        <f>IF(ABH$8="",0,ABH$8+SUMIFS(условия!56:56,условия!$7:$7,"&lt;="&amp;ABH$8,условия!$8:$8,"&gt;="&amp;ABH$8))</f>
        <v>45113</v>
      </c>
      <c r="ABI185" s="13">
        <f>IF(ABI$8="",0,ABI$8+SUMIFS(условия!56:56,условия!$7:$7,"&lt;="&amp;ABI$8,условия!$8:$8,"&gt;="&amp;ABI$8))</f>
        <v>45114</v>
      </c>
      <c r="ABJ185" s="13">
        <f>IF(ABJ$8="",0,ABJ$8+SUMIFS(условия!56:56,условия!$7:$7,"&lt;="&amp;ABJ$8,условия!$8:$8,"&gt;="&amp;ABJ$8))</f>
        <v>45115</v>
      </c>
      <c r="ABK185" s="13">
        <f>IF(ABK$8="",0,ABK$8+SUMIFS(условия!56:56,условия!$7:$7,"&lt;="&amp;ABK$8,условия!$8:$8,"&gt;="&amp;ABK$8))</f>
        <v>45116</v>
      </c>
      <c r="ABL185" s="13">
        <f>IF(ABL$8="",0,ABL$8+SUMIFS(условия!56:56,условия!$7:$7,"&lt;="&amp;ABL$8,условия!$8:$8,"&gt;="&amp;ABL$8))</f>
        <v>45117</v>
      </c>
      <c r="ABM185" s="13">
        <f>IF(ABM$8="",0,ABM$8+SUMIFS(условия!56:56,условия!$7:$7,"&lt;="&amp;ABM$8,условия!$8:$8,"&gt;="&amp;ABM$8))</f>
        <v>45118</v>
      </c>
      <c r="ABN185" s="13">
        <f>IF(ABN$8="",0,ABN$8+SUMIFS(условия!56:56,условия!$7:$7,"&lt;="&amp;ABN$8,условия!$8:$8,"&gt;="&amp;ABN$8))</f>
        <v>45119</v>
      </c>
      <c r="ABO185" s="13">
        <f>IF(ABO$8="",0,ABO$8+SUMIFS(условия!56:56,условия!$7:$7,"&lt;="&amp;ABO$8,условия!$8:$8,"&gt;="&amp;ABO$8))</f>
        <v>45120</v>
      </c>
      <c r="ABP185" s="13">
        <f>IF(ABP$8="",0,ABP$8+SUMIFS(условия!56:56,условия!$7:$7,"&lt;="&amp;ABP$8,условия!$8:$8,"&gt;="&amp;ABP$8))</f>
        <v>45121</v>
      </c>
      <c r="ABQ185" s="13">
        <f>IF(ABQ$8="",0,ABQ$8+SUMIFS(условия!56:56,условия!$7:$7,"&lt;="&amp;ABQ$8,условия!$8:$8,"&gt;="&amp;ABQ$8))</f>
        <v>45122</v>
      </c>
      <c r="ABR185" s="13">
        <f>IF(ABR$8="",0,ABR$8+SUMIFS(условия!56:56,условия!$7:$7,"&lt;="&amp;ABR$8,условия!$8:$8,"&gt;="&amp;ABR$8))</f>
        <v>45123</v>
      </c>
      <c r="ABS185" s="13">
        <f>IF(ABS$8="",0,ABS$8+SUMIFS(условия!56:56,условия!$7:$7,"&lt;="&amp;ABS$8,условия!$8:$8,"&gt;="&amp;ABS$8))</f>
        <v>45124</v>
      </c>
      <c r="ABT185" s="13">
        <f>IF(ABT$8="",0,ABT$8+SUMIFS(условия!56:56,условия!$7:$7,"&lt;="&amp;ABT$8,условия!$8:$8,"&gt;="&amp;ABT$8))</f>
        <v>45125</v>
      </c>
      <c r="ABU185" s="13">
        <f>IF(ABU$8="",0,ABU$8+SUMIFS(условия!56:56,условия!$7:$7,"&lt;="&amp;ABU$8,условия!$8:$8,"&gt;="&amp;ABU$8))</f>
        <v>45126</v>
      </c>
      <c r="ABV185" s="13">
        <f>IF(ABV$8="",0,ABV$8+SUMIFS(условия!56:56,условия!$7:$7,"&lt;="&amp;ABV$8,условия!$8:$8,"&gt;="&amp;ABV$8))</f>
        <v>45127</v>
      </c>
      <c r="ABW185" s="13">
        <f>IF(ABW$8="",0,ABW$8+SUMIFS(условия!56:56,условия!$7:$7,"&lt;="&amp;ABW$8,условия!$8:$8,"&gt;="&amp;ABW$8))</f>
        <v>45128</v>
      </c>
      <c r="ABX185" s="13">
        <f>IF(ABX$8="",0,ABX$8+SUMIFS(условия!56:56,условия!$7:$7,"&lt;="&amp;ABX$8,условия!$8:$8,"&gt;="&amp;ABX$8))</f>
        <v>45129</v>
      </c>
      <c r="ABY185" s="13">
        <f>IF(ABY$8="",0,ABY$8+SUMIFS(условия!56:56,условия!$7:$7,"&lt;="&amp;ABY$8,условия!$8:$8,"&gt;="&amp;ABY$8))</f>
        <v>45130</v>
      </c>
      <c r="ABZ185" s="13">
        <f>IF(ABZ$8="",0,ABZ$8+SUMIFS(условия!56:56,условия!$7:$7,"&lt;="&amp;ABZ$8,условия!$8:$8,"&gt;="&amp;ABZ$8))</f>
        <v>45131</v>
      </c>
      <c r="ACA185" s="13">
        <f>IF(ACA$8="",0,ACA$8+SUMIFS(условия!56:56,условия!$7:$7,"&lt;="&amp;ACA$8,условия!$8:$8,"&gt;="&amp;ACA$8))</f>
        <v>45132</v>
      </c>
      <c r="ACB185" s="13">
        <f>IF(ACB$8="",0,ACB$8+SUMIFS(условия!56:56,условия!$7:$7,"&lt;="&amp;ACB$8,условия!$8:$8,"&gt;="&amp;ACB$8))</f>
        <v>45133</v>
      </c>
      <c r="ACC185" s="13">
        <f>IF(ACC$8="",0,ACC$8+SUMIFS(условия!56:56,условия!$7:$7,"&lt;="&amp;ACC$8,условия!$8:$8,"&gt;="&amp;ACC$8))</f>
        <v>45134</v>
      </c>
      <c r="ACD185" s="13">
        <f>IF(ACD$8="",0,ACD$8+SUMIFS(условия!56:56,условия!$7:$7,"&lt;="&amp;ACD$8,условия!$8:$8,"&gt;="&amp;ACD$8))</f>
        <v>45135</v>
      </c>
      <c r="ACE185" s="13">
        <f>IF(ACE$8="",0,ACE$8+SUMIFS(условия!56:56,условия!$7:$7,"&lt;="&amp;ACE$8,условия!$8:$8,"&gt;="&amp;ACE$8))</f>
        <v>45136</v>
      </c>
      <c r="ACF185" s="13">
        <f>IF(ACF$8="",0,ACF$8+SUMIFS(условия!56:56,условия!$7:$7,"&lt;="&amp;ACF$8,условия!$8:$8,"&gt;="&amp;ACF$8))</f>
        <v>45137</v>
      </c>
      <c r="ACG185" s="13">
        <f>IF(ACG$8="",0,ACG$8+SUMIFS(условия!56:56,условия!$7:$7,"&lt;="&amp;ACG$8,условия!$8:$8,"&gt;="&amp;ACG$8))</f>
        <v>45138</v>
      </c>
      <c r="ACH185" s="13">
        <f>IF(ACH$8="",0,ACH$8+SUMIFS(условия!56:56,условия!$7:$7,"&lt;="&amp;ACH$8,условия!$8:$8,"&gt;="&amp;ACH$8))</f>
        <v>45139</v>
      </c>
      <c r="ACI185" s="13">
        <f>IF(ACI$8="",0,ACI$8+SUMIFS(условия!56:56,условия!$7:$7,"&lt;="&amp;ACI$8,условия!$8:$8,"&gt;="&amp;ACI$8))</f>
        <v>45140</v>
      </c>
      <c r="ACJ185" s="13">
        <f>IF(ACJ$8="",0,ACJ$8+SUMIFS(условия!56:56,условия!$7:$7,"&lt;="&amp;ACJ$8,условия!$8:$8,"&gt;="&amp;ACJ$8))</f>
        <v>45141</v>
      </c>
      <c r="ACK185" s="13">
        <f>IF(ACK$8="",0,ACK$8+SUMIFS(условия!56:56,условия!$7:$7,"&lt;="&amp;ACK$8,условия!$8:$8,"&gt;="&amp;ACK$8))</f>
        <v>45142</v>
      </c>
      <c r="ACL185" s="13">
        <f>IF(ACL$8="",0,ACL$8+SUMIFS(условия!56:56,условия!$7:$7,"&lt;="&amp;ACL$8,условия!$8:$8,"&gt;="&amp;ACL$8))</f>
        <v>45143</v>
      </c>
      <c r="ACM185" s="13">
        <f>IF(ACM$8="",0,ACM$8+SUMIFS(условия!56:56,условия!$7:$7,"&lt;="&amp;ACM$8,условия!$8:$8,"&gt;="&amp;ACM$8))</f>
        <v>45144</v>
      </c>
      <c r="ACN185" s="13">
        <f>IF(ACN$8="",0,ACN$8+SUMIFS(условия!56:56,условия!$7:$7,"&lt;="&amp;ACN$8,условия!$8:$8,"&gt;="&amp;ACN$8))</f>
        <v>45145</v>
      </c>
      <c r="ACO185" s="13">
        <f>IF(ACO$8="",0,ACO$8+SUMIFS(условия!56:56,условия!$7:$7,"&lt;="&amp;ACO$8,условия!$8:$8,"&gt;="&amp;ACO$8))</f>
        <v>45146</v>
      </c>
      <c r="ACP185" s="13">
        <f>IF(ACP$8="",0,ACP$8+SUMIFS(условия!56:56,условия!$7:$7,"&lt;="&amp;ACP$8,условия!$8:$8,"&gt;="&amp;ACP$8))</f>
        <v>45147</v>
      </c>
      <c r="ACQ185" s="13">
        <f>IF(ACQ$8="",0,ACQ$8+SUMIFS(условия!56:56,условия!$7:$7,"&lt;="&amp;ACQ$8,условия!$8:$8,"&gt;="&amp;ACQ$8))</f>
        <v>45148</v>
      </c>
      <c r="ACR185" s="13">
        <f>IF(ACR$8="",0,ACR$8+SUMIFS(условия!56:56,условия!$7:$7,"&lt;="&amp;ACR$8,условия!$8:$8,"&gt;="&amp;ACR$8))</f>
        <v>45149</v>
      </c>
      <c r="ACS185" s="13">
        <f>IF(ACS$8="",0,ACS$8+SUMIFS(условия!56:56,условия!$7:$7,"&lt;="&amp;ACS$8,условия!$8:$8,"&gt;="&amp;ACS$8))</f>
        <v>45150</v>
      </c>
      <c r="ACT185" s="13">
        <f>IF(ACT$8="",0,ACT$8+SUMIFS(условия!56:56,условия!$7:$7,"&lt;="&amp;ACT$8,условия!$8:$8,"&gt;="&amp;ACT$8))</f>
        <v>45151</v>
      </c>
      <c r="ACU185" s="13">
        <f>IF(ACU$8="",0,ACU$8+SUMIFS(условия!56:56,условия!$7:$7,"&lt;="&amp;ACU$8,условия!$8:$8,"&gt;="&amp;ACU$8))</f>
        <v>45152</v>
      </c>
      <c r="ACV185" s="13">
        <f>IF(ACV$8="",0,ACV$8+SUMIFS(условия!56:56,условия!$7:$7,"&lt;="&amp;ACV$8,условия!$8:$8,"&gt;="&amp;ACV$8))</f>
        <v>45153</v>
      </c>
      <c r="ACW185" s="13">
        <f>IF(ACW$8="",0,ACW$8+SUMIFS(условия!56:56,условия!$7:$7,"&lt;="&amp;ACW$8,условия!$8:$8,"&gt;="&amp;ACW$8))</f>
        <v>45154</v>
      </c>
      <c r="ACX185" s="13">
        <f>IF(ACX$8="",0,ACX$8+SUMIFS(условия!56:56,условия!$7:$7,"&lt;="&amp;ACX$8,условия!$8:$8,"&gt;="&amp;ACX$8))</f>
        <v>45155</v>
      </c>
      <c r="ACY185" s="13">
        <f>IF(ACY$8="",0,ACY$8+SUMIFS(условия!56:56,условия!$7:$7,"&lt;="&amp;ACY$8,условия!$8:$8,"&gt;="&amp;ACY$8))</f>
        <v>45156</v>
      </c>
      <c r="ACZ185" s="13">
        <f>IF(ACZ$8="",0,ACZ$8+SUMIFS(условия!56:56,условия!$7:$7,"&lt;="&amp;ACZ$8,условия!$8:$8,"&gt;="&amp;ACZ$8))</f>
        <v>45157</v>
      </c>
      <c r="ADA185" s="13">
        <f>IF(ADA$8="",0,ADA$8+SUMIFS(условия!56:56,условия!$7:$7,"&lt;="&amp;ADA$8,условия!$8:$8,"&gt;="&amp;ADA$8))</f>
        <v>45158</v>
      </c>
      <c r="ADB185" s="13">
        <f>IF(ADB$8="",0,ADB$8+SUMIFS(условия!56:56,условия!$7:$7,"&lt;="&amp;ADB$8,условия!$8:$8,"&gt;="&amp;ADB$8))</f>
        <v>45159</v>
      </c>
      <c r="ADC185" s="13">
        <f>IF(ADC$8="",0,ADC$8+SUMIFS(условия!56:56,условия!$7:$7,"&lt;="&amp;ADC$8,условия!$8:$8,"&gt;="&amp;ADC$8))</f>
        <v>45160</v>
      </c>
      <c r="ADD185" s="13">
        <f>IF(ADD$8="",0,ADD$8+SUMIFS(условия!56:56,условия!$7:$7,"&lt;="&amp;ADD$8,условия!$8:$8,"&gt;="&amp;ADD$8))</f>
        <v>45161</v>
      </c>
      <c r="ADE185" s="13">
        <f>IF(ADE$8="",0,ADE$8+SUMIFS(условия!56:56,условия!$7:$7,"&lt;="&amp;ADE$8,условия!$8:$8,"&gt;="&amp;ADE$8))</f>
        <v>45162</v>
      </c>
      <c r="ADF185" s="13">
        <f>IF(ADF$8="",0,ADF$8+SUMIFS(условия!56:56,условия!$7:$7,"&lt;="&amp;ADF$8,условия!$8:$8,"&gt;="&amp;ADF$8))</f>
        <v>45163</v>
      </c>
      <c r="ADG185" s="13">
        <f>IF(ADG$8="",0,ADG$8+SUMIFS(условия!56:56,условия!$7:$7,"&lt;="&amp;ADG$8,условия!$8:$8,"&gt;="&amp;ADG$8))</f>
        <v>45164</v>
      </c>
      <c r="ADH185" s="13">
        <f>IF(ADH$8="",0,ADH$8+SUMIFS(условия!56:56,условия!$7:$7,"&lt;="&amp;ADH$8,условия!$8:$8,"&gt;="&amp;ADH$8))</f>
        <v>45165</v>
      </c>
      <c r="ADI185" s="13">
        <f>IF(ADI$8="",0,ADI$8+SUMIFS(условия!56:56,условия!$7:$7,"&lt;="&amp;ADI$8,условия!$8:$8,"&gt;="&amp;ADI$8))</f>
        <v>45166</v>
      </c>
      <c r="ADJ185" s="13">
        <f>IF(ADJ$8="",0,ADJ$8+SUMIFS(условия!56:56,условия!$7:$7,"&lt;="&amp;ADJ$8,условия!$8:$8,"&gt;="&amp;ADJ$8))</f>
        <v>45167</v>
      </c>
      <c r="ADK185" s="13">
        <f>IF(ADK$8="",0,ADK$8+SUMIFS(условия!56:56,условия!$7:$7,"&lt;="&amp;ADK$8,условия!$8:$8,"&gt;="&amp;ADK$8))</f>
        <v>45168</v>
      </c>
      <c r="ADL185" s="13">
        <f>IF(ADL$8="",0,ADL$8+SUMIFS(условия!56:56,условия!$7:$7,"&lt;="&amp;ADL$8,условия!$8:$8,"&gt;="&amp;ADL$8))</f>
        <v>45169</v>
      </c>
      <c r="ADM185" s="13">
        <f>IF(ADM$8="",0,ADM$8+SUMIFS(условия!56:56,условия!$7:$7,"&lt;="&amp;ADM$8,условия!$8:$8,"&gt;="&amp;ADM$8))</f>
        <v>45170</v>
      </c>
      <c r="ADN185" s="13">
        <f>IF(ADN$8="",0,ADN$8+SUMIFS(условия!56:56,условия!$7:$7,"&lt;="&amp;ADN$8,условия!$8:$8,"&gt;="&amp;ADN$8))</f>
        <v>45171</v>
      </c>
      <c r="ADO185" s="13">
        <f>IF(ADO$8="",0,ADO$8+SUMIFS(условия!56:56,условия!$7:$7,"&lt;="&amp;ADO$8,условия!$8:$8,"&gt;="&amp;ADO$8))</f>
        <v>45172</v>
      </c>
      <c r="ADP185" s="13">
        <f>IF(ADP$8="",0,ADP$8+SUMIFS(условия!56:56,условия!$7:$7,"&lt;="&amp;ADP$8,условия!$8:$8,"&gt;="&amp;ADP$8))</f>
        <v>45173</v>
      </c>
      <c r="ADQ185" s="13">
        <f>IF(ADQ$8="",0,ADQ$8+SUMIFS(условия!56:56,условия!$7:$7,"&lt;="&amp;ADQ$8,условия!$8:$8,"&gt;="&amp;ADQ$8))</f>
        <v>45174</v>
      </c>
      <c r="ADR185" s="13">
        <f>IF(ADR$8="",0,ADR$8+SUMIFS(условия!56:56,условия!$7:$7,"&lt;="&amp;ADR$8,условия!$8:$8,"&gt;="&amp;ADR$8))</f>
        <v>45175</v>
      </c>
      <c r="ADS185" s="13">
        <f>IF(ADS$8="",0,ADS$8+SUMIFS(условия!56:56,условия!$7:$7,"&lt;="&amp;ADS$8,условия!$8:$8,"&gt;="&amp;ADS$8))</f>
        <v>45176</v>
      </c>
      <c r="ADT185" s="13">
        <f>IF(ADT$8="",0,ADT$8+SUMIFS(условия!56:56,условия!$7:$7,"&lt;="&amp;ADT$8,условия!$8:$8,"&gt;="&amp;ADT$8))</f>
        <v>45177</v>
      </c>
      <c r="ADU185" s="13">
        <f>IF(ADU$8="",0,ADU$8+SUMIFS(условия!56:56,условия!$7:$7,"&lt;="&amp;ADU$8,условия!$8:$8,"&gt;="&amp;ADU$8))</f>
        <v>45178</v>
      </c>
      <c r="ADV185" s="13">
        <f>IF(ADV$8="",0,ADV$8+SUMIFS(условия!56:56,условия!$7:$7,"&lt;="&amp;ADV$8,условия!$8:$8,"&gt;="&amp;ADV$8))</f>
        <v>45179</v>
      </c>
      <c r="ADW185" s="13">
        <f>IF(ADW$8="",0,ADW$8+SUMIFS(условия!56:56,условия!$7:$7,"&lt;="&amp;ADW$8,условия!$8:$8,"&gt;="&amp;ADW$8))</f>
        <v>45180</v>
      </c>
      <c r="ADX185" s="13">
        <f>IF(ADX$8="",0,ADX$8+SUMIFS(условия!56:56,условия!$7:$7,"&lt;="&amp;ADX$8,условия!$8:$8,"&gt;="&amp;ADX$8))</f>
        <v>45181</v>
      </c>
      <c r="ADY185" s="13">
        <f>IF(ADY$8="",0,ADY$8+SUMIFS(условия!56:56,условия!$7:$7,"&lt;="&amp;ADY$8,условия!$8:$8,"&gt;="&amp;ADY$8))</f>
        <v>45182</v>
      </c>
      <c r="ADZ185" s="13">
        <f>IF(ADZ$8="",0,ADZ$8+SUMIFS(условия!56:56,условия!$7:$7,"&lt;="&amp;ADZ$8,условия!$8:$8,"&gt;="&amp;ADZ$8))</f>
        <v>45183</v>
      </c>
      <c r="AEA185" s="13">
        <f>IF(AEA$8="",0,AEA$8+SUMIFS(условия!56:56,условия!$7:$7,"&lt;="&amp;AEA$8,условия!$8:$8,"&gt;="&amp;AEA$8))</f>
        <v>45184</v>
      </c>
      <c r="AEB185" s="13">
        <f>IF(AEB$8="",0,AEB$8+SUMIFS(условия!56:56,условия!$7:$7,"&lt;="&amp;AEB$8,условия!$8:$8,"&gt;="&amp;AEB$8))</f>
        <v>45185</v>
      </c>
      <c r="AEC185" s="13">
        <f>IF(AEC$8="",0,AEC$8+SUMIFS(условия!56:56,условия!$7:$7,"&lt;="&amp;AEC$8,условия!$8:$8,"&gt;="&amp;AEC$8))</f>
        <v>45186</v>
      </c>
      <c r="AED185" s="13">
        <f>IF(AED$8="",0,AED$8+SUMIFS(условия!56:56,условия!$7:$7,"&lt;="&amp;AED$8,условия!$8:$8,"&gt;="&amp;AED$8))</f>
        <v>45187</v>
      </c>
      <c r="AEE185" s="13">
        <f>IF(AEE$8="",0,AEE$8+SUMIFS(условия!56:56,условия!$7:$7,"&lt;="&amp;AEE$8,условия!$8:$8,"&gt;="&amp;AEE$8))</f>
        <v>45188</v>
      </c>
      <c r="AEF185" s="13">
        <f>IF(AEF$8="",0,AEF$8+SUMIFS(условия!56:56,условия!$7:$7,"&lt;="&amp;AEF$8,условия!$8:$8,"&gt;="&amp;AEF$8))</f>
        <v>45189</v>
      </c>
      <c r="AEG185" s="13">
        <f>IF(AEG$8="",0,AEG$8+SUMIFS(условия!56:56,условия!$7:$7,"&lt;="&amp;AEG$8,условия!$8:$8,"&gt;="&amp;AEG$8))</f>
        <v>45190</v>
      </c>
      <c r="AEH185" s="13">
        <f>IF(AEH$8="",0,AEH$8+SUMIFS(условия!56:56,условия!$7:$7,"&lt;="&amp;AEH$8,условия!$8:$8,"&gt;="&amp;AEH$8))</f>
        <v>45191</v>
      </c>
      <c r="AEI185" s="13">
        <f>IF(AEI$8="",0,AEI$8+SUMIFS(условия!56:56,условия!$7:$7,"&lt;="&amp;AEI$8,условия!$8:$8,"&gt;="&amp;AEI$8))</f>
        <v>45192</v>
      </c>
      <c r="AEJ185" s="13">
        <f>IF(AEJ$8="",0,AEJ$8+SUMIFS(условия!56:56,условия!$7:$7,"&lt;="&amp;AEJ$8,условия!$8:$8,"&gt;="&amp;AEJ$8))</f>
        <v>45193</v>
      </c>
      <c r="AEK185" s="13">
        <f>IF(AEK$8="",0,AEK$8+SUMIFS(условия!56:56,условия!$7:$7,"&lt;="&amp;AEK$8,условия!$8:$8,"&gt;="&amp;AEK$8))</f>
        <v>45194</v>
      </c>
      <c r="AEL185" s="13">
        <f>IF(AEL$8="",0,AEL$8+SUMIFS(условия!56:56,условия!$7:$7,"&lt;="&amp;AEL$8,условия!$8:$8,"&gt;="&amp;AEL$8))</f>
        <v>45195</v>
      </c>
      <c r="AEM185" s="13">
        <f>IF(AEM$8="",0,AEM$8+SUMIFS(условия!56:56,условия!$7:$7,"&lt;="&amp;AEM$8,условия!$8:$8,"&gt;="&amp;AEM$8))</f>
        <v>45196</v>
      </c>
      <c r="AEN185" s="13">
        <f>IF(AEN$8="",0,AEN$8+SUMIFS(условия!56:56,условия!$7:$7,"&lt;="&amp;AEN$8,условия!$8:$8,"&gt;="&amp;AEN$8))</f>
        <v>45197</v>
      </c>
      <c r="AEO185" s="13">
        <f>IF(AEO$8="",0,AEO$8+SUMIFS(условия!56:56,условия!$7:$7,"&lt;="&amp;AEO$8,условия!$8:$8,"&gt;="&amp;AEO$8))</f>
        <v>45198</v>
      </c>
      <c r="AEP185" s="13">
        <f>IF(AEP$8="",0,AEP$8+SUMIFS(условия!56:56,условия!$7:$7,"&lt;="&amp;AEP$8,условия!$8:$8,"&gt;="&amp;AEP$8))</f>
        <v>45199</v>
      </c>
      <c r="AEQ185" s="13">
        <f>IF(AEQ$8="",0,AEQ$8+SUMIFS(условия!56:56,условия!$7:$7,"&lt;="&amp;AEQ$8,условия!$8:$8,"&gt;="&amp;AEQ$8))</f>
        <v>45200</v>
      </c>
      <c r="AER185" s="13">
        <f>IF(AER$8="",0,AER$8+SUMIFS(условия!56:56,условия!$7:$7,"&lt;="&amp;AER$8,условия!$8:$8,"&gt;="&amp;AER$8))</f>
        <v>45201</v>
      </c>
      <c r="AES185" s="13">
        <f>IF(AES$8="",0,AES$8+SUMIFS(условия!56:56,условия!$7:$7,"&lt;="&amp;AES$8,условия!$8:$8,"&gt;="&amp;AES$8))</f>
        <v>45202</v>
      </c>
      <c r="AET185" s="13">
        <f>IF(AET$8="",0,AET$8+SUMIFS(условия!56:56,условия!$7:$7,"&lt;="&amp;AET$8,условия!$8:$8,"&gt;="&amp;AET$8))</f>
        <v>45203</v>
      </c>
      <c r="AEU185" s="13">
        <f>IF(AEU$8="",0,AEU$8+SUMIFS(условия!56:56,условия!$7:$7,"&lt;="&amp;AEU$8,условия!$8:$8,"&gt;="&amp;AEU$8))</f>
        <v>45204</v>
      </c>
      <c r="AEV185" s="13">
        <f>IF(AEV$8="",0,AEV$8+SUMIFS(условия!56:56,условия!$7:$7,"&lt;="&amp;AEV$8,условия!$8:$8,"&gt;="&amp;AEV$8))</f>
        <v>45205</v>
      </c>
      <c r="AEW185" s="13">
        <f>IF(AEW$8="",0,AEW$8+SUMIFS(условия!56:56,условия!$7:$7,"&lt;="&amp;AEW$8,условия!$8:$8,"&gt;="&amp;AEW$8))</f>
        <v>45206</v>
      </c>
      <c r="AEX185" s="13">
        <f>IF(AEX$8="",0,AEX$8+SUMIFS(условия!56:56,условия!$7:$7,"&lt;="&amp;AEX$8,условия!$8:$8,"&gt;="&amp;AEX$8))</f>
        <v>45207</v>
      </c>
      <c r="AEY185" s="13">
        <f>IF(AEY$8="",0,AEY$8+SUMIFS(условия!56:56,условия!$7:$7,"&lt;="&amp;AEY$8,условия!$8:$8,"&gt;="&amp;AEY$8))</f>
        <v>45208</v>
      </c>
      <c r="AEZ185" s="13">
        <f>IF(AEZ$8="",0,AEZ$8+SUMIFS(условия!56:56,условия!$7:$7,"&lt;="&amp;AEZ$8,условия!$8:$8,"&gt;="&amp;AEZ$8))</f>
        <v>45209</v>
      </c>
      <c r="AFA185" s="13">
        <f>IF(AFA$8="",0,AFA$8+SUMIFS(условия!56:56,условия!$7:$7,"&lt;="&amp;AFA$8,условия!$8:$8,"&gt;="&amp;AFA$8))</f>
        <v>45210</v>
      </c>
      <c r="AFB185" s="13">
        <f>IF(AFB$8="",0,AFB$8+SUMIFS(условия!56:56,условия!$7:$7,"&lt;="&amp;AFB$8,условия!$8:$8,"&gt;="&amp;AFB$8))</f>
        <v>45211</v>
      </c>
      <c r="AFC185" s="13">
        <f>IF(AFC$8="",0,AFC$8+SUMIFS(условия!56:56,условия!$7:$7,"&lt;="&amp;AFC$8,условия!$8:$8,"&gt;="&amp;AFC$8))</f>
        <v>45212</v>
      </c>
      <c r="AFD185" s="13">
        <f>IF(AFD$8="",0,AFD$8+SUMIFS(условия!56:56,условия!$7:$7,"&lt;="&amp;AFD$8,условия!$8:$8,"&gt;="&amp;AFD$8))</f>
        <v>45213</v>
      </c>
      <c r="AFE185" s="13">
        <f>IF(AFE$8="",0,AFE$8+SUMIFS(условия!56:56,условия!$7:$7,"&lt;="&amp;AFE$8,условия!$8:$8,"&gt;="&amp;AFE$8))</f>
        <v>45214</v>
      </c>
      <c r="AFF185" s="13">
        <f>IF(AFF$8="",0,AFF$8+SUMIFS(условия!56:56,условия!$7:$7,"&lt;="&amp;AFF$8,условия!$8:$8,"&gt;="&amp;AFF$8))</f>
        <v>45215</v>
      </c>
      <c r="AFG185" s="13">
        <f>IF(AFG$8="",0,AFG$8+SUMIFS(условия!56:56,условия!$7:$7,"&lt;="&amp;AFG$8,условия!$8:$8,"&gt;="&amp;AFG$8))</f>
        <v>45216</v>
      </c>
    </row>
    <row r="186" spans="1:839" s="42" customFormat="1" x14ac:dyDescent="0.25">
      <c r="A186" s="21"/>
      <c r="B186" s="21"/>
      <c r="C186" s="21"/>
      <c r="D186" s="55"/>
      <c r="E186" s="21" t="str">
        <f>структура!$G$60</f>
        <v>даты перехода безвозвр. займов в просроч. займы</v>
      </c>
      <c r="F186" s="21"/>
      <c r="G186" s="21" t="str">
        <f>структура!$J$12</f>
        <v>спец. заем</v>
      </c>
      <c r="H186" s="21"/>
      <c r="I186" s="21" t="str">
        <f>IF($E186="","",INDEX(структура!$H$10:$H$153,SUMIFS(структура!$C$10:$C$153,структура!$G$10:$G$153,$E186)))</f>
        <v>дата</v>
      </c>
      <c r="J186" s="21"/>
      <c r="K186" s="41"/>
      <c r="L186" s="21"/>
      <c r="M186" s="21"/>
      <c r="N186" s="21"/>
      <c r="O186" s="21"/>
      <c r="P186" s="21"/>
      <c r="Q186" s="41"/>
      <c r="R186" s="13">
        <f>IF(R$8="",0,R$8+SUMIFS(условия!57:57,условия!$7:$7,"&lt;="&amp;R$8,условия!$8:$8,"&gt;="&amp;R$8))</f>
        <v>44393</v>
      </c>
      <c r="S186" s="13">
        <f>IF(S$8="",0,S$8+SUMIFS(условия!57:57,условия!$7:$7,"&lt;="&amp;S$8,условия!$8:$8,"&gt;="&amp;S$8))</f>
        <v>44394</v>
      </c>
      <c r="T186" s="13">
        <f>IF(T$8="",0,T$8+SUMIFS(условия!57:57,условия!$7:$7,"&lt;="&amp;T$8,условия!$8:$8,"&gt;="&amp;T$8))</f>
        <v>44395</v>
      </c>
      <c r="U186" s="13">
        <f>IF(U$8="",0,U$8+SUMIFS(условия!57:57,условия!$7:$7,"&lt;="&amp;U$8,условия!$8:$8,"&gt;="&amp;U$8))</f>
        <v>44396</v>
      </c>
      <c r="V186" s="13">
        <f>IF(V$8="",0,V$8+SUMIFS(условия!57:57,условия!$7:$7,"&lt;="&amp;V$8,условия!$8:$8,"&gt;="&amp;V$8))</f>
        <v>44397</v>
      </c>
      <c r="W186" s="13">
        <f>IF(W$8="",0,W$8+SUMIFS(условия!57:57,условия!$7:$7,"&lt;="&amp;W$8,условия!$8:$8,"&gt;="&amp;W$8))</f>
        <v>44398</v>
      </c>
      <c r="X186" s="13">
        <f>IF(X$8="",0,X$8+SUMIFS(условия!57:57,условия!$7:$7,"&lt;="&amp;X$8,условия!$8:$8,"&gt;="&amp;X$8))</f>
        <v>44399</v>
      </c>
      <c r="Y186" s="13">
        <f>IF(Y$8="",0,Y$8+SUMIFS(условия!57:57,условия!$7:$7,"&lt;="&amp;Y$8,условия!$8:$8,"&gt;="&amp;Y$8))</f>
        <v>44400</v>
      </c>
      <c r="Z186" s="13">
        <f>IF(Z$8="",0,Z$8+SUMIFS(условия!57:57,условия!$7:$7,"&lt;="&amp;Z$8,условия!$8:$8,"&gt;="&amp;Z$8))</f>
        <v>44401</v>
      </c>
      <c r="AA186" s="13">
        <f>IF(AA$8="",0,AA$8+SUMIFS(условия!57:57,условия!$7:$7,"&lt;="&amp;AA$8,условия!$8:$8,"&gt;="&amp;AA$8))</f>
        <v>44402</v>
      </c>
      <c r="AB186" s="13">
        <f>IF(AB$8="",0,AB$8+SUMIFS(условия!57:57,условия!$7:$7,"&lt;="&amp;AB$8,условия!$8:$8,"&gt;="&amp;AB$8))</f>
        <v>44403</v>
      </c>
      <c r="AC186" s="13">
        <f>IF(AC$8="",0,AC$8+SUMIFS(условия!57:57,условия!$7:$7,"&lt;="&amp;AC$8,условия!$8:$8,"&gt;="&amp;AC$8))</f>
        <v>44404</v>
      </c>
      <c r="AD186" s="13">
        <f>IF(AD$8="",0,AD$8+SUMIFS(условия!57:57,условия!$7:$7,"&lt;="&amp;AD$8,условия!$8:$8,"&gt;="&amp;AD$8))</f>
        <v>44405</v>
      </c>
      <c r="AE186" s="13">
        <f>IF(AE$8="",0,AE$8+SUMIFS(условия!57:57,условия!$7:$7,"&lt;="&amp;AE$8,условия!$8:$8,"&gt;="&amp;AE$8))</f>
        <v>44406</v>
      </c>
      <c r="AF186" s="13">
        <f>IF(AF$8="",0,AF$8+SUMIFS(условия!57:57,условия!$7:$7,"&lt;="&amp;AF$8,условия!$8:$8,"&gt;="&amp;AF$8))</f>
        <v>44407</v>
      </c>
      <c r="AG186" s="13">
        <f>IF(AG$8="",0,AG$8+SUMIFS(условия!57:57,условия!$7:$7,"&lt;="&amp;AG$8,условия!$8:$8,"&gt;="&amp;AG$8))</f>
        <v>44408</v>
      </c>
      <c r="AH186" s="13">
        <f>IF(AH$8="",0,AH$8+SUMIFS(условия!57:57,условия!$7:$7,"&lt;="&amp;AH$8,условия!$8:$8,"&gt;="&amp;AH$8))</f>
        <v>44409</v>
      </c>
      <c r="AI186" s="13">
        <f>IF(AI$8="",0,AI$8+SUMIFS(условия!57:57,условия!$7:$7,"&lt;="&amp;AI$8,условия!$8:$8,"&gt;="&amp;AI$8))</f>
        <v>44410</v>
      </c>
      <c r="AJ186" s="13">
        <f>IF(AJ$8="",0,AJ$8+SUMIFS(условия!57:57,условия!$7:$7,"&lt;="&amp;AJ$8,условия!$8:$8,"&gt;="&amp;AJ$8))</f>
        <v>44411</v>
      </c>
      <c r="AK186" s="13">
        <f>IF(AK$8="",0,AK$8+SUMIFS(условия!57:57,условия!$7:$7,"&lt;="&amp;AK$8,условия!$8:$8,"&gt;="&amp;AK$8))</f>
        <v>44412</v>
      </c>
      <c r="AL186" s="13">
        <f>IF(AL$8="",0,AL$8+SUMIFS(условия!57:57,условия!$7:$7,"&lt;="&amp;AL$8,условия!$8:$8,"&gt;="&amp;AL$8))</f>
        <v>44413</v>
      </c>
      <c r="AM186" s="13">
        <f>IF(AM$8="",0,AM$8+SUMIFS(условия!57:57,условия!$7:$7,"&lt;="&amp;AM$8,условия!$8:$8,"&gt;="&amp;AM$8))</f>
        <v>44414</v>
      </c>
      <c r="AN186" s="13">
        <f>IF(AN$8="",0,AN$8+SUMIFS(условия!57:57,условия!$7:$7,"&lt;="&amp;AN$8,условия!$8:$8,"&gt;="&amp;AN$8))</f>
        <v>44415</v>
      </c>
      <c r="AO186" s="13">
        <f>IF(AO$8="",0,AO$8+SUMIFS(условия!57:57,условия!$7:$7,"&lt;="&amp;AO$8,условия!$8:$8,"&gt;="&amp;AO$8))</f>
        <v>44416</v>
      </c>
      <c r="AP186" s="13">
        <f>IF(AP$8="",0,AP$8+SUMIFS(условия!57:57,условия!$7:$7,"&lt;="&amp;AP$8,условия!$8:$8,"&gt;="&amp;AP$8))</f>
        <v>44417</v>
      </c>
      <c r="AQ186" s="13">
        <f>IF(AQ$8="",0,AQ$8+SUMIFS(условия!57:57,условия!$7:$7,"&lt;="&amp;AQ$8,условия!$8:$8,"&gt;="&amp;AQ$8))</f>
        <v>44418</v>
      </c>
      <c r="AR186" s="13">
        <f>IF(AR$8="",0,AR$8+SUMIFS(условия!57:57,условия!$7:$7,"&lt;="&amp;AR$8,условия!$8:$8,"&gt;="&amp;AR$8))</f>
        <v>44419</v>
      </c>
      <c r="AS186" s="13">
        <f>IF(AS$8="",0,AS$8+SUMIFS(условия!57:57,условия!$7:$7,"&lt;="&amp;AS$8,условия!$8:$8,"&gt;="&amp;AS$8))</f>
        <v>44420</v>
      </c>
      <c r="AT186" s="13">
        <f>IF(AT$8="",0,AT$8+SUMIFS(условия!57:57,условия!$7:$7,"&lt;="&amp;AT$8,условия!$8:$8,"&gt;="&amp;AT$8))</f>
        <v>44421</v>
      </c>
      <c r="AU186" s="13">
        <f>IF(AU$8="",0,AU$8+SUMIFS(условия!57:57,условия!$7:$7,"&lt;="&amp;AU$8,условия!$8:$8,"&gt;="&amp;AU$8))</f>
        <v>44422</v>
      </c>
      <c r="AV186" s="13">
        <f>IF(AV$8="",0,AV$8+SUMIFS(условия!57:57,условия!$7:$7,"&lt;="&amp;AV$8,условия!$8:$8,"&gt;="&amp;AV$8))</f>
        <v>44423</v>
      </c>
      <c r="AW186" s="13">
        <f>IF(AW$8="",0,AW$8+SUMIFS(условия!57:57,условия!$7:$7,"&lt;="&amp;AW$8,условия!$8:$8,"&gt;="&amp;AW$8))</f>
        <v>44424</v>
      </c>
      <c r="AX186" s="13">
        <f>IF(AX$8="",0,AX$8+SUMIFS(условия!57:57,условия!$7:$7,"&lt;="&amp;AX$8,условия!$8:$8,"&gt;="&amp;AX$8))</f>
        <v>44425</v>
      </c>
      <c r="AY186" s="13">
        <f>IF(AY$8="",0,AY$8+SUMIFS(условия!57:57,условия!$7:$7,"&lt;="&amp;AY$8,условия!$8:$8,"&gt;="&amp;AY$8))</f>
        <v>44426</v>
      </c>
      <c r="AZ186" s="13">
        <f>IF(AZ$8="",0,AZ$8+SUMIFS(условия!57:57,условия!$7:$7,"&lt;="&amp;AZ$8,условия!$8:$8,"&gt;="&amp;AZ$8))</f>
        <v>44427</v>
      </c>
      <c r="BA186" s="13">
        <f>IF(BA$8="",0,BA$8+SUMIFS(условия!57:57,условия!$7:$7,"&lt;="&amp;BA$8,условия!$8:$8,"&gt;="&amp;BA$8))</f>
        <v>44428</v>
      </c>
      <c r="BB186" s="13">
        <f>IF(BB$8="",0,BB$8+SUMIFS(условия!57:57,условия!$7:$7,"&lt;="&amp;BB$8,условия!$8:$8,"&gt;="&amp;BB$8))</f>
        <v>44429</v>
      </c>
      <c r="BC186" s="13">
        <f>IF(BC$8="",0,BC$8+SUMIFS(условия!57:57,условия!$7:$7,"&lt;="&amp;BC$8,условия!$8:$8,"&gt;="&amp;BC$8))</f>
        <v>44430</v>
      </c>
      <c r="BD186" s="13">
        <f>IF(BD$8="",0,BD$8+SUMIFS(условия!57:57,условия!$7:$7,"&lt;="&amp;BD$8,условия!$8:$8,"&gt;="&amp;BD$8))</f>
        <v>44431</v>
      </c>
      <c r="BE186" s="13">
        <f>IF(BE$8="",0,BE$8+SUMIFS(условия!57:57,условия!$7:$7,"&lt;="&amp;BE$8,условия!$8:$8,"&gt;="&amp;BE$8))</f>
        <v>44432</v>
      </c>
      <c r="BF186" s="13">
        <f>IF(BF$8="",0,BF$8+SUMIFS(условия!57:57,условия!$7:$7,"&lt;="&amp;BF$8,условия!$8:$8,"&gt;="&amp;BF$8))</f>
        <v>44433</v>
      </c>
      <c r="BG186" s="13">
        <f>IF(BG$8="",0,BG$8+SUMIFS(условия!57:57,условия!$7:$7,"&lt;="&amp;BG$8,условия!$8:$8,"&gt;="&amp;BG$8))</f>
        <v>44434</v>
      </c>
      <c r="BH186" s="13">
        <f>IF(BH$8="",0,BH$8+SUMIFS(условия!57:57,условия!$7:$7,"&lt;="&amp;BH$8,условия!$8:$8,"&gt;="&amp;BH$8))</f>
        <v>44435</v>
      </c>
      <c r="BI186" s="13">
        <f>IF(BI$8="",0,BI$8+SUMIFS(условия!57:57,условия!$7:$7,"&lt;="&amp;BI$8,условия!$8:$8,"&gt;="&amp;BI$8))</f>
        <v>44436</v>
      </c>
      <c r="BJ186" s="13">
        <f>IF(BJ$8="",0,BJ$8+SUMIFS(условия!57:57,условия!$7:$7,"&lt;="&amp;BJ$8,условия!$8:$8,"&gt;="&amp;BJ$8))</f>
        <v>44437</v>
      </c>
      <c r="BK186" s="13">
        <f>IF(BK$8="",0,BK$8+SUMIFS(условия!57:57,условия!$7:$7,"&lt;="&amp;BK$8,условия!$8:$8,"&gt;="&amp;BK$8))</f>
        <v>44438</v>
      </c>
      <c r="BL186" s="13">
        <f>IF(BL$8="",0,BL$8+SUMIFS(условия!57:57,условия!$7:$7,"&lt;="&amp;BL$8,условия!$8:$8,"&gt;="&amp;BL$8))</f>
        <v>44439</v>
      </c>
      <c r="BM186" s="13">
        <f>IF(BM$8="",0,BM$8+SUMIFS(условия!57:57,условия!$7:$7,"&lt;="&amp;BM$8,условия!$8:$8,"&gt;="&amp;BM$8))</f>
        <v>44440</v>
      </c>
      <c r="BN186" s="13">
        <f>IF(BN$8="",0,BN$8+SUMIFS(условия!57:57,условия!$7:$7,"&lt;="&amp;BN$8,условия!$8:$8,"&gt;="&amp;BN$8))</f>
        <v>44441</v>
      </c>
      <c r="BO186" s="13">
        <f>IF(BO$8="",0,BO$8+SUMIFS(условия!57:57,условия!$7:$7,"&lt;="&amp;BO$8,условия!$8:$8,"&gt;="&amp;BO$8))</f>
        <v>44442</v>
      </c>
      <c r="BP186" s="13">
        <f>IF(BP$8="",0,BP$8+SUMIFS(условия!57:57,условия!$7:$7,"&lt;="&amp;BP$8,условия!$8:$8,"&gt;="&amp;BP$8))</f>
        <v>44443</v>
      </c>
      <c r="BQ186" s="13">
        <f>IF(BQ$8="",0,BQ$8+SUMIFS(условия!57:57,условия!$7:$7,"&lt;="&amp;BQ$8,условия!$8:$8,"&gt;="&amp;BQ$8))</f>
        <v>44444</v>
      </c>
      <c r="BR186" s="13">
        <f>IF(BR$8="",0,BR$8+SUMIFS(условия!57:57,условия!$7:$7,"&lt;="&amp;BR$8,условия!$8:$8,"&gt;="&amp;BR$8))</f>
        <v>44445</v>
      </c>
      <c r="BS186" s="13">
        <f>IF(BS$8="",0,BS$8+SUMIFS(условия!57:57,условия!$7:$7,"&lt;="&amp;BS$8,условия!$8:$8,"&gt;="&amp;BS$8))</f>
        <v>44446</v>
      </c>
      <c r="BT186" s="13">
        <f>IF(BT$8="",0,BT$8+SUMIFS(условия!57:57,условия!$7:$7,"&lt;="&amp;BT$8,условия!$8:$8,"&gt;="&amp;BT$8))</f>
        <v>44447</v>
      </c>
      <c r="BU186" s="13">
        <f>IF(BU$8="",0,BU$8+SUMIFS(условия!57:57,условия!$7:$7,"&lt;="&amp;BU$8,условия!$8:$8,"&gt;="&amp;BU$8))</f>
        <v>44448</v>
      </c>
      <c r="BV186" s="13">
        <f>IF(BV$8="",0,BV$8+SUMIFS(условия!57:57,условия!$7:$7,"&lt;="&amp;BV$8,условия!$8:$8,"&gt;="&amp;BV$8))</f>
        <v>44449</v>
      </c>
      <c r="BW186" s="13">
        <f>IF(BW$8="",0,BW$8+SUMIFS(условия!57:57,условия!$7:$7,"&lt;="&amp;BW$8,условия!$8:$8,"&gt;="&amp;BW$8))</f>
        <v>44450</v>
      </c>
      <c r="BX186" s="13">
        <f>IF(BX$8="",0,BX$8+SUMIFS(условия!57:57,условия!$7:$7,"&lt;="&amp;BX$8,условия!$8:$8,"&gt;="&amp;BX$8))</f>
        <v>44451</v>
      </c>
      <c r="BY186" s="13">
        <f>IF(BY$8="",0,BY$8+SUMIFS(условия!57:57,условия!$7:$7,"&lt;="&amp;BY$8,условия!$8:$8,"&gt;="&amp;BY$8))</f>
        <v>44452</v>
      </c>
      <c r="BZ186" s="13">
        <f>IF(BZ$8="",0,BZ$8+SUMIFS(условия!57:57,условия!$7:$7,"&lt;="&amp;BZ$8,условия!$8:$8,"&gt;="&amp;BZ$8))</f>
        <v>44453</v>
      </c>
      <c r="CA186" s="13">
        <f>IF(CA$8="",0,CA$8+SUMIFS(условия!57:57,условия!$7:$7,"&lt;="&amp;CA$8,условия!$8:$8,"&gt;="&amp;CA$8))</f>
        <v>44454</v>
      </c>
      <c r="CB186" s="13">
        <f>IF(CB$8="",0,CB$8+SUMIFS(условия!57:57,условия!$7:$7,"&lt;="&amp;CB$8,условия!$8:$8,"&gt;="&amp;CB$8))</f>
        <v>44455</v>
      </c>
      <c r="CC186" s="13">
        <f>IF(CC$8="",0,CC$8+SUMIFS(условия!57:57,условия!$7:$7,"&lt;="&amp;CC$8,условия!$8:$8,"&gt;="&amp;CC$8))</f>
        <v>44456</v>
      </c>
      <c r="CD186" s="13">
        <f>IF(CD$8="",0,CD$8+SUMIFS(условия!57:57,условия!$7:$7,"&lt;="&amp;CD$8,условия!$8:$8,"&gt;="&amp;CD$8))</f>
        <v>44457</v>
      </c>
      <c r="CE186" s="13">
        <f>IF(CE$8="",0,CE$8+SUMIFS(условия!57:57,условия!$7:$7,"&lt;="&amp;CE$8,условия!$8:$8,"&gt;="&amp;CE$8))</f>
        <v>44458</v>
      </c>
      <c r="CF186" s="13">
        <f>IF(CF$8="",0,CF$8+SUMIFS(условия!57:57,условия!$7:$7,"&lt;="&amp;CF$8,условия!$8:$8,"&gt;="&amp;CF$8))</f>
        <v>44459</v>
      </c>
      <c r="CG186" s="13">
        <f>IF(CG$8="",0,CG$8+SUMIFS(условия!57:57,условия!$7:$7,"&lt;="&amp;CG$8,условия!$8:$8,"&gt;="&amp;CG$8))</f>
        <v>44460</v>
      </c>
      <c r="CH186" s="13">
        <f>IF(CH$8="",0,CH$8+SUMIFS(условия!57:57,условия!$7:$7,"&lt;="&amp;CH$8,условия!$8:$8,"&gt;="&amp;CH$8))</f>
        <v>44461</v>
      </c>
      <c r="CI186" s="13">
        <f>IF(CI$8="",0,CI$8+SUMIFS(условия!57:57,условия!$7:$7,"&lt;="&amp;CI$8,условия!$8:$8,"&gt;="&amp;CI$8))</f>
        <v>44462</v>
      </c>
      <c r="CJ186" s="13">
        <f>IF(CJ$8="",0,CJ$8+SUMIFS(условия!57:57,условия!$7:$7,"&lt;="&amp;CJ$8,условия!$8:$8,"&gt;="&amp;CJ$8))</f>
        <v>44463</v>
      </c>
      <c r="CK186" s="13">
        <f>IF(CK$8="",0,CK$8+SUMIFS(условия!57:57,условия!$7:$7,"&lt;="&amp;CK$8,условия!$8:$8,"&gt;="&amp;CK$8))</f>
        <v>44464</v>
      </c>
      <c r="CL186" s="13">
        <f>IF(CL$8="",0,CL$8+SUMIFS(условия!57:57,условия!$7:$7,"&lt;="&amp;CL$8,условия!$8:$8,"&gt;="&amp;CL$8))</f>
        <v>44465</v>
      </c>
      <c r="CM186" s="13">
        <f>IF(CM$8="",0,CM$8+SUMIFS(условия!57:57,условия!$7:$7,"&lt;="&amp;CM$8,условия!$8:$8,"&gt;="&amp;CM$8))</f>
        <v>44466</v>
      </c>
      <c r="CN186" s="13">
        <f>IF(CN$8="",0,CN$8+SUMIFS(условия!57:57,условия!$7:$7,"&lt;="&amp;CN$8,условия!$8:$8,"&gt;="&amp;CN$8))</f>
        <v>44467</v>
      </c>
      <c r="CO186" s="13">
        <f>IF(CO$8="",0,CO$8+SUMIFS(условия!57:57,условия!$7:$7,"&lt;="&amp;CO$8,условия!$8:$8,"&gt;="&amp;CO$8))</f>
        <v>44468</v>
      </c>
      <c r="CP186" s="13">
        <f>IF(CP$8="",0,CP$8+SUMIFS(условия!57:57,условия!$7:$7,"&lt;="&amp;CP$8,условия!$8:$8,"&gt;="&amp;CP$8))</f>
        <v>44469</v>
      </c>
      <c r="CQ186" s="13">
        <f>IF(CQ$8="",0,CQ$8+SUMIFS(условия!57:57,условия!$7:$7,"&lt;="&amp;CQ$8,условия!$8:$8,"&gt;="&amp;CQ$8))</f>
        <v>44470</v>
      </c>
      <c r="CR186" s="13">
        <f>IF(CR$8="",0,CR$8+SUMIFS(условия!57:57,условия!$7:$7,"&lt;="&amp;CR$8,условия!$8:$8,"&gt;="&amp;CR$8))</f>
        <v>44471</v>
      </c>
      <c r="CS186" s="13">
        <f>IF(CS$8="",0,CS$8+SUMIFS(условия!57:57,условия!$7:$7,"&lt;="&amp;CS$8,условия!$8:$8,"&gt;="&amp;CS$8))</f>
        <v>44472</v>
      </c>
      <c r="CT186" s="13">
        <f>IF(CT$8="",0,CT$8+SUMIFS(условия!57:57,условия!$7:$7,"&lt;="&amp;CT$8,условия!$8:$8,"&gt;="&amp;CT$8))</f>
        <v>44473</v>
      </c>
      <c r="CU186" s="13">
        <f>IF(CU$8="",0,CU$8+SUMIFS(условия!57:57,условия!$7:$7,"&lt;="&amp;CU$8,условия!$8:$8,"&gt;="&amp;CU$8))</f>
        <v>44474</v>
      </c>
      <c r="CV186" s="13">
        <f>IF(CV$8="",0,CV$8+SUMIFS(условия!57:57,условия!$7:$7,"&lt;="&amp;CV$8,условия!$8:$8,"&gt;="&amp;CV$8))</f>
        <v>44475</v>
      </c>
      <c r="CW186" s="13">
        <f>IF(CW$8="",0,CW$8+SUMIFS(условия!57:57,условия!$7:$7,"&lt;="&amp;CW$8,условия!$8:$8,"&gt;="&amp;CW$8))</f>
        <v>44476</v>
      </c>
      <c r="CX186" s="13">
        <f>IF(CX$8="",0,CX$8+SUMIFS(условия!57:57,условия!$7:$7,"&lt;="&amp;CX$8,условия!$8:$8,"&gt;="&amp;CX$8))</f>
        <v>44477</v>
      </c>
      <c r="CY186" s="13">
        <f>IF(CY$8="",0,CY$8+SUMIFS(условия!57:57,условия!$7:$7,"&lt;="&amp;CY$8,условия!$8:$8,"&gt;="&amp;CY$8))</f>
        <v>44478</v>
      </c>
      <c r="CZ186" s="13">
        <f>IF(CZ$8="",0,CZ$8+SUMIFS(условия!57:57,условия!$7:$7,"&lt;="&amp;CZ$8,условия!$8:$8,"&gt;="&amp;CZ$8))</f>
        <v>44479</v>
      </c>
      <c r="DA186" s="13">
        <f>IF(DA$8="",0,DA$8+SUMIFS(условия!57:57,условия!$7:$7,"&lt;="&amp;DA$8,условия!$8:$8,"&gt;="&amp;DA$8))</f>
        <v>44480</v>
      </c>
      <c r="DB186" s="13">
        <f>IF(DB$8="",0,DB$8+SUMIFS(условия!57:57,условия!$7:$7,"&lt;="&amp;DB$8,условия!$8:$8,"&gt;="&amp;DB$8))</f>
        <v>44481</v>
      </c>
      <c r="DC186" s="13">
        <f>IF(DC$8="",0,DC$8+SUMIFS(условия!57:57,условия!$7:$7,"&lt;="&amp;DC$8,условия!$8:$8,"&gt;="&amp;DC$8))</f>
        <v>44482</v>
      </c>
      <c r="DD186" s="13">
        <f>IF(DD$8="",0,DD$8+SUMIFS(условия!57:57,условия!$7:$7,"&lt;="&amp;DD$8,условия!$8:$8,"&gt;="&amp;DD$8))</f>
        <v>44483</v>
      </c>
      <c r="DE186" s="13">
        <f>IF(DE$8="",0,DE$8+SUMIFS(условия!57:57,условия!$7:$7,"&lt;="&amp;DE$8,условия!$8:$8,"&gt;="&amp;DE$8))</f>
        <v>44484</v>
      </c>
      <c r="DF186" s="13">
        <f>IF(DF$8="",0,DF$8+SUMIFS(условия!57:57,условия!$7:$7,"&lt;="&amp;DF$8,условия!$8:$8,"&gt;="&amp;DF$8))</f>
        <v>44490</v>
      </c>
      <c r="DG186" s="13">
        <f>IF(DG$8="",0,DG$8+SUMIFS(условия!57:57,условия!$7:$7,"&lt;="&amp;DG$8,условия!$8:$8,"&gt;="&amp;DG$8))</f>
        <v>44491</v>
      </c>
      <c r="DH186" s="13">
        <f>IF(DH$8="",0,DH$8+SUMIFS(условия!57:57,условия!$7:$7,"&lt;="&amp;DH$8,условия!$8:$8,"&gt;="&amp;DH$8))</f>
        <v>44492</v>
      </c>
      <c r="DI186" s="13">
        <f>IF(DI$8="",0,DI$8+SUMIFS(условия!57:57,условия!$7:$7,"&lt;="&amp;DI$8,условия!$8:$8,"&gt;="&amp;DI$8))</f>
        <v>44493</v>
      </c>
      <c r="DJ186" s="13">
        <f>IF(DJ$8="",0,DJ$8+SUMIFS(условия!57:57,условия!$7:$7,"&lt;="&amp;DJ$8,условия!$8:$8,"&gt;="&amp;DJ$8))</f>
        <v>44494</v>
      </c>
      <c r="DK186" s="13">
        <f>IF(DK$8="",0,DK$8+SUMIFS(условия!57:57,условия!$7:$7,"&lt;="&amp;DK$8,условия!$8:$8,"&gt;="&amp;DK$8))</f>
        <v>44495</v>
      </c>
      <c r="DL186" s="13">
        <f>IF(DL$8="",0,DL$8+SUMIFS(условия!57:57,условия!$7:$7,"&lt;="&amp;DL$8,условия!$8:$8,"&gt;="&amp;DL$8))</f>
        <v>44496</v>
      </c>
      <c r="DM186" s="13">
        <f>IF(DM$8="",0,DM$8+SUMIFS(условия!57:57,условия!$7:$7,"&lt;="&amp;DM$8,условия!$8:$8,"&gt;="&amp;DM$8))</f>
        <v>44497</v>
      </c>
      <c r="DN186" s="13">
        <f>IF(DN$8="",0,DN$8+SUMIFS(условия!57:57,условия!$7:$7,"&lt;="&amp;DN$8,условия!$8:$8,"&gt;="&amp;DN$8))</f>
        <v>44498</v>
      </c>
      <c r="DO186" s="13">
        <f>IF(DO$8="",0,DO$8+SUMIFS(условия!57:57,условия!$7:$7,"&lt;="&amp;DO$8,условия!$8:$8,"&gt;="&amp;DO$8))</f>
        <v>44499</v>
      </c>
      <c r="DP186" s="13">
        <f>IF(DP$8="",0,DP$8+SUMIFS(условия!57:57,условия!$7:$7,"&lt;="&amp;DP$8,условия!$8:$8,"&gt;="&amp;DP$8))</f>
        <v>44500</v>
      </c>
      <c r="DQ186" s="13">
        <f>IF(DQ$8="",0,DQ$8+SUMIFS(условия!57:57,условия!$7:$7,"&lt;="&amp;DQ$8,условия!$8:$8,"&gt;="&amp;DQ$8))</f>
        <v>44501</v>
      </c>
      <c r="DR186" s="13">
        <f>IF(DR$8="",0,DR$8+SUMIFS(условия!57:57,условия!$7:$7,"&lt;="&amp;DR$8,условия!$8:$8,"&gt;="&amp;DR$8))</f>
        <v>44502</v>
      </c>
      <c r="DS186" s="13">
        <f>IF(DS$8="",0,DS$8+SUMIFS(условия!57:57,условия!$7:$7,"&lt;="&amp;DS$8,условия!$8:$8,"&gt;="&amp;DS$8))</f>
        <v>44503</v>
      </c>
      <c r="DT186" s="13">
        <f>IF(DT$8="",0,DT$8+SUMIFS(условия!57:57,условия!$7:$7,"&lt;="&amp;DT$8,условия!$8:$8,"&gt;="&amp;DT$8))</f>
        <v>44504</v>
      </c>
      <c r="DU186" s="13">
        <f>IF(DU$8="",0,DU$8+SUMIFS(условия!57:57,условия!$7:$7,"&lt;="&amp;DU$8,условия!$8:$8,"&gt;="&amp;DU$8))</f>
        <v>44505</v>
      </c>
      <c r="DV186" s="13">
        <f>IF(DV$8="",0,DV$8+SUMIFS(условия!57:57,условия!$7:$7,"&lt;="&amp;DV$8,условия!$8:$8,"&gt;="&amp;DV$8))</f>
        <v>44506</v>
      </c>
      <c r="DW186" s="13">
        <f>IF(DW$8="",0,DW$8+SUMIFS(условия!57:57,условия!$7:$7,"&lt;="&amp;DW$8,условия!$8:$8,"&gt;="&amp;DW$8))</f>
        <v>44507</v>
      </c>
      <c r="DX186" s="13">
        <f>IF(DX$8="",0,DX$8+SUMIFS(условия!57:57,условия!$7:$7,"&lt;="&amp;DX$8,условия!$8:$8,"&gt;="&amp;DX$8))</f>
        <v>44508</v>
      </c>
      <c r="DY186" s="13">
        <f>IF(DY$8="",0,DY$8+SUMIFS(условия!57:57,условия!$7:$7,"&lt;="&amp;DY$8,условия!$8:$8,"&gt;="&amp;DY$8))</f>
        <v>44509</v>
      </c>
      <c r="DZ186" s="13">
        <f>IF(DZ$8="",0,DZ$8+SUMIFS(условия!57:57,условия!$7:$7,"&lt;="&amp;DZ$8,условия!$8:$8,"&gt;="&amp;DZ$8))</f>
        <v>44510</v>
      </c>
      <c r="EA186" s="13">
        <f>IF(EA$8="",0,EA$8+SUMIFS(условия!57:57,условия!$7:$7,"&lt;="&amp;EA$8,условия!$8:$8,"&gt;="&amp;EA$8))</f>
        <v>44511</v>
      </c>
      <c r="EB186" s="13">
        <f>IF(EB$8="",0,EB$8+SUMIFS(условия!57:57,условия!$7:$7,"&lt;="&amp;EB$8,условия!$8:$8,"&gt;="&amp;EB$8))</f>
        <v>44512</v>
      </c>
      <c r="EC186" s="13">
        <f>IF(EC$8="",0,EC$8+SUMIFS(условия!57:57,условия!$7:$7,"&lt;="&amp;EC$8,условия!$8:$8,"&gt;="&amp;EC$8))</f>
        <v>44513</v>
      </c>
      <c r="ED186" s="13">
        <f>IF(ED$8="",0,ED$8+SUMIFS(условия!57:57,условия!$7:$7,"&lt;="&amp;ED$8,условия!$8:$8,"&gt;="&amp;ED$8))</f>
        <v>44514</v>
      </c>
      <c r="EE186" s="13">
        <f>IF(EE$8="",0,EE$8+SUMIFS(условия!57:57,условия!$7:$7,"&lt;="&amp;EE$8,условия!$8:$8,"&gt;="&amp;EE$8))</f>
        <v>44515</v>
      </c>
      <c r="EF186" s="13">
        <f>IF(EF$8="",0,EF$8+SUMIFS(условия!57:57,условия!$7:$7,"&lt;="&amp;EF$8,условия!$8:$8,"&gt;="&amp;EF$8))</f>
        <v>44516</v>
      </c>
      <c r="EG186" s="13">
        <f>IF(EG$8="",0,EG$8+SUMIFS(условия!57:57,условия!$7:$7,"&lt;="&amp;EG$8,условия!$8:$8,"&gt;="&amp;EG$8))</f>
        <v>44517</v>
      </c>
      <c r="EH186" s="13">
        <f>IF(EH$8="",0,EH$8+SUMIFS(условия!57:57,условия!$7:$7,"&lt;="&amp;EH$8,условия!$8:$8,"&gt;="&amp;EH$8))</f>
        <v>44518</v>
      </c>
      <c r="EI186" s="13">
        <f>IF(EI$8="",0,EI$8+SUMIFS(условия!57:57,условия!$7:$7,"&lt;="&amp;EI$8,условия!$8:$8,"&gt;="&amp;EI$8))</f>
        <v>44519</v>
      </c>
      <c r="EJ186" s="13">
        <f>IF(EJ$8="",0,EJ$8+SUMIFS(условия!57:57,условия!$7:$7,"&lt;="&amp;EJ$8,условия!$8:$8,"&gt;="&amp;EJ$8))</f>
        <v>44520</v>
      </c>
      <c r="EK186" s="13">
        <f>IF(EK$8="",0,EK$8+SUMIFS(условия!57:57,условия!$7:$7,"&lt;="&amp;EK$8,условия!$8:$8,"&gt;="&amp;EK$8))</f>
        <v>44521</v>
      </c>
      <c r="EL186" s="13">
        <f>IF(EL$8="",0,EL$8+SUMIFS(условия!57:57,условия!$7:$7,"&lt;="&amp;EL$8,условия!$8:$8,"&gt;="&amp;EL$8))</f>
        <v>44522</v>
      </c>
      <c r="EM186" s="13">
        <f>IF(EM$8="",0,EM$8+SUMIFS(условия!57:57,условия!$7:$7,"&lt;="&amp;EM$8,условия!$8:$8,"&gt;="&amp;EM$8))</f>
        <v>44523</v>
      </c>
      <c r="EN186" s="13">
        <f>IF(EN$8="",0,EN$8+SUMIFS(условия!57:57,условия!$7:$7,"&lt;="&amp;EN$8,условия!$8:$8,"&gt;="&amp;EN$8))</f>
        <v>44524</v>
      </c>
      <c r="EO186" s="13">
        <f>IF(EO$8="",0,EO$8+SUMIFS(условия!57:57,условия!$7:$7,"&lt;="&amp;EO$8,условия!$8:$8,"&gt;="&amp;EO$8))</f>
        <v>44525</v>
      </c>
      <c r="EP186" s="13">
        <f>IF(EP$8="",0,EP$8+SUMIFS(условия!57:57,условия!$7:$7,"&lt;="&amp;EP$8,условия!$8:$8,"&gt;="&amp;EP$8))</f>
        <v>44526</v>
      </c>
      <c r="EQ186" s="13">
        <f>IF(EQ$8="",0,EQ$8+SUMIFS(условия!57:57,условия!$7:$7,"&lt;="&amp;EQ$8,условия!$8:$8,"&gt;="&amp;EQ$8))</f>
        <v>44527</v>
      </c>
      <c r="ER186" s="13">
        <f>IF(ER$8="",0,ER$8+SUMIFS(условия!57:57,условия!$7:$7,"&lt;="&amp;ER$8,условия!$8:$8,"&gt;="&amp;ER$8))</f>
        <v>44528</v>
      </c>
      <c r="ES186" s="13">
        <f>IF(ES$8="",0,ES$8+SUMIFS(условия!57:57,условия!$7:$7,"&lt;="&amp;ES$8,условия!$8:$8,"&gt;="&amp;ES$8))</f>
        <v>44529</v>
      </c>
      <c r="ET186" s="13">
        <f>IF(ET$8="",0,ET$8+SUMIFS(условия!57:57,условия!$7:$7,"&lt;="&amp;ET$8,условия!$8:$8,"&gt;="&amp;ET$8))</f>
        <v>44530</v>
      </c>
      <c r="EU186" s="13">
        <f>IF(EU$8="",0,EU$8+SUMIFS(условия!57:57,условия!$7:$7,"&lt;="&amp;EU$8,условия!$8:$8,"&gt;="&amp;EU$8))</f>
        <v>44531</v>
      </c>
      <c r="EV186" s="13">
        <f>IF(EV$8="",0,EV$8+SUMIFS(условия!57:57,условия!$7:$7,"&lt;="&amp;EV$8,условия!$8:$8,"&gt;="&amp;EV$8))</f>
        <v>44532</v>
      </c>
      <c r="EW186" s="13">
        <f>IF(EW$8="",0,EW$8+SUMIFS(условия!57:57,условия!$7:$7,"&lt;="&amp;EW$8,условия!$8:$8,"&gt;="&amp;EW$8))</f>
        <v>44533</v>
      </c>
      <c r="EX186" s="13">
        <f>IF(EX$8="",0,EX$8+SUMIFS(условия!57:57,условия!$7:$7,"&lt;="&amp;EX$8,условия!$8:$8,"&gt;="&amp;EX$8))</f>
        <v>44534</v>
      </c>
      <c r="EY186" s="13">
        <f>IF(EY$8="",0,EY$8+SUMIFS(условия!57:57,условия!$7:$7,"&lt;="&amp;EY$8,условия!$8:$8,"&gt;="&amp;EY$8))</f>
        <v>44535</v>
      </c>
      <c r="EZ186" s="13">
        <f>IF(EZ$8="",0,EZ$8+SUMIFS(условия!57:57,условия!$7:$7,"&lt;="&amp;EZ$8,условия!$8:$8,"&gt;="&amp;EZ$8))</f>
        <v>44536</v>
      </c>
      <c r="FA186" s="13">
        <f>IF(FA$8="",0,FA$8+SUMIFS(условия!57:57,условия!$7:$7,"&lt;="&amp;FA$8,условия!$8:$8,"&gt;="&amp;FA$8))</f>
        <v>44537</v>
      </c>
      <c r="FB186" s="13">
        <f>IF(FB$8="",0,FB$8+SUMIFS(условия!57:57,условия!$7:$7,"&lt;="&amp;FB$8,условия!$8:$8,"&gt;="&amp;FB$8))</f>
        <v>44538</v>
      </c>
      <c r="FC186" s="13">
        <f>IF(FC$8="",0,FC$8+SUMIFS(условия!57:57,условия!$7:$7,"&lt;="&amp;FC$8,условия!$8:$8,"&gt;="&amp;FC$8))</f>
        <v>44539</v>
      </c>
      <c r="FD186" s="13">
        <f>IF(FD$8="",0,FD$8+SUMIFS(условия!57:57,условия!$7:$7,"&lt;="&amp;FD$8,условия!$8:$8,"&gt;="&amp;FD$8))</f>
        <v>44540</v>
      </c>
      <c r="FE186" s="13">
        <f>IF(FE$8="",0,FE$8+SUMIFS(условия!57:57,условия!$7:$7,"&lt;="&amp;FE$8,условия!$8:$8,"&gt;="&amp;FE$8))</f>
        <v>44541</v>
      </c>
      <c r="FF186" s="13">
        <f>IF(FF$8="",0,FF$8+SUMIFS(условия!57:57,условия!$7:$7,"&lt;="&amp;FF$8,условия!$8:$8,"&gt;="&amp;FF$8))</f>
        <v>44542</v>
      </c>
      <c r="FG186" s="13">
        <f>IF(FG$8="",0,FG$8+SUMIFS(условия!57:57,условия!$7:$7,"&lt;="&amp;FG$8,условия!$8:$8,"&gt;="&amp;FG$8))</f>
        <v>44543</v>
      </c>
      <c r="FH186" s="13">
        <f>IF(FH$8="",0,FH$8+SUMIFS(условия!57:57,условия!$7:$7,"&lt;="&amp;FH$8,условия!$8:$8,"&gt;="&amp;FH$8))</f>
        <v>44544</v>
      </c>
      <c r="FI186" s="13">
        <f>IF(FI$8="",0,FI$8+SUMIFS(условия!57:57,условия!$7:$7,"&lt;="&amp;FI$8,условия!$8:$8,"&gt;="&amp;FI$8))</f>
        <v>44545</v>
      </c>
      <c r="FJ186" s="13">
        <f>IF(FJ$8="",0,FJ$8+SUMIFS(условия!57:57,условия!$7:$7,"&lt;="&amp;FJ$8,условия!$8:$8,"&gt;="&amp;FJ$8))</f>
        <v>44546</v>
      </c>
      <c r="FK186" s="13">
        <f>IF(FK$8="",0,FK$8+SUMIFS(условия!57:57,условия!$7:$7,"&lt;="&amp;FK$8,условия!$8:$8,"&gt;="&amp;FK$8))</f>
        <v>44547</v>
      </c>
      <c r="FL186" s="13">
        <f>IF(FL$8="",0,FL$8+SUMIFS(условия!57:57,условия!$7:$7,"&lt;="&amp;FL$8,условия!$8:$8,"&gt;="&amp;FL$8))</f>
        <v>44548</v>
      </c>
      <c r="FM186" s="13">
        <f>IF(FM$8="",0,FM$8+SUMIFS(условия!57:57,условия!$7:$7,"&lt;="&amp;FM$8,условия!$8:$8,"&gt;="&amp;FM$8))</f>
        <v>44549</v>
      </c>
      <c r="FN186" s="13">
        <f>IF(FN$8="",0,FN$8+SUMIFS(условия!57:57,условия!$7:$7,"&lt;="&amp;FN$8,условия!$8:$8,"&gt;="&amp;FN$8))</f>
        <v>44550</v>
      </c>
      <c r="FO186" s="13">
        <f>IF(FO$8="",0,FO$8+SUMIFS(условия!57:57,условия!$7:$7,"&lt;="&amp;FO$8,условия!$8:$8,"&gt;="&amp;FO$8))</f>
        <v>44551</v>
      </c>
      <c r="FP186" s="13">
        <f>IF(FP$8="",0,FP$8+SUMIFS(условия!57:57,условия!$7:$7,"&lt;="&amp;FP$8,условия!$8:$8,"&gt;="&amp;FP$8))</f>
        <v>44552</v>
      </c>
      <c r="FQ186" s="13">
        <f>IF(FQ$8="",0,FQ$8+SUMIFS(условия!57:57,условия!$7:$7,"&lt;="&amp;FQ$8,условия!$8:$8,"&gt;="&amp;FQ$8))</f>
        <v>44553</v>
      </c>
      <c r="FR186" s="13">
        <f>IF(FR$8="",0,FR$8+SUMIFS(условия!57:57,условия!$7:$7,"&lt;="&amp;FR$8,условия!$8:$8,"&gt;="&amp;FR$8))</f>
        <v>44554</v>
      </c>
      <c r="FS186" s="13">
        <f>IF(FS$8="",0,FS$8+SUMIFS(условия!57:57,условия!$7:$7,"&lt;="&amp;FS$8,условия!$8:$8,"&gt;="&amp;FS$8))</f>
        <v>44555</v>
      </c>
      <c r="FT186" s="13">
        <f>IF(FT$8="",0,FT$8+SUMIFS(условия!57:57,условия!$7:$7,"&lt;="&amp;FT$8,условия!$8:$8,"&gt;="&amp;FT$8))</f>
        <v>44556</v>
      </c>
      <c r="FU186" s="13">
        <f>IF(FU$8="",0,FU$8+SUMIFS(условия!57:57,условия!$7:$7,"&lt;="&amp;FU$8,условия!$8:$8,"&gt;="&amp;FU$8))</f>
        <v>44557</v>
      </c>
      <c r="FV186" s="13">
        <f>IF(FV$8="",0,FV$8+SUMIFS(условия!57:57,условия!$7:$7,"&lt;="&amp;FV$8,условия!$8:$8,"&gt;="&amp;FV$8))</f>
        <v>44558</v>
      </c>
      <c r="FW186" s="13">
        <f>IF(FW$8="",0,FW$8+SUMIFS(условия!57:57,условия!$7:$7,"&lt;="&amp;FW$8,условия!$8:$8,"&gt;="&amp;FW$8))</f>
        <v>44559</v>
      </c>
      <c r="FX186" s="13">
        <f>IF(FX$8="",0,FX$8+SUMIFS(условия!57:57,условия!$7:$7,"&lt;="&amp;FX$8,условия!$8:$8,"&gt;="&amp;FX$8))</f>
        <v>44560</v>
      </c>
      <c r="FY186" s="13">
        <f>IF(FY$8="",0,FY$8+SUMIFS(условия!57:57,условия!$7:$7,"&lt;="&amp;FY$8,условия!$8:$8,"&gt;="&amp;FY$8))</f>
        <v>44561</v>
      </c>
      <c r="FZ186" s="13">
        <f>IF(FZ$8="",0,FZ$8+SUMIFS(условия!57:57,условия!$7:$7,"&lt;="&amp;FZ$8,условия!$8:$8,"&gt;="&amp;FZ$8))</f>
        <v>44562</v>
      </c>
      <c r="GA186" s="13">
        <f>IF(GA$8="",0,GA$8+SUMIFS(условия!57:57,условия!$7:$7,"&lt;="&amp;GA$8,условия!$8:$8,"&gt;="&amp;GA$8))</f>
        <v>44563</v>
      </c>
      <c r="GB186" s="13">
        <f>IF(GB$8="",0,GB$8+SUMIFS(условия!57:57,условия!$7:$7,"&lt;="&amp;GB$8,условия!$8:$8,"&gt;="&amp;GB$8))</f>
        <v>44564</v>
      </c>
      <c r="GC186" s="13">
        <f>IF(GC$8="",0,GC$8+SUMIFS(условия!57:57,условия!$7:$7,"&lt;="&amp;GC$8,условия!$8:$8,"&gt;="&amp;GC$8))</f>
        <v>44565</v>
      </c>
      <c r="GD186" s="13">
        <f>IF(GD$8="",0,GD$8+SUMIFS(условия!57:57,условия!$7:$7,"&lt;="&amp;GD$8,условия!$8:$8,"&gt;="&amp;GD$8))</f>
        <v>44566</v>
      </c>
      <c r="GE186" s="13">
        <f>IF(GE$8="",0,GE$8+SUMIFS(условия!57:57,условия!$7:$7,"&lt;="&amp;GE$8,условия!$8:$8,"&gt;="&amp;GE$8))</f>
        <v>44567</v>
      </c>
      <c r="GF186" s="13">
        <f>IF(GF$8="",0,GF$8+SUMIFS(условия!57:57,условия!$7:$7,"&lt;="&amp;GF$8,условия!$8:$8,"&gt;="&amp;GF$8))</f>
        <v>44568</v>
      </c>
      <c r="GG186" s="13">
        <f>IF(GG$8="",0,GG$8+SUMIFS(условия!57:57,условия!$7:$7,"&lt;="&amp;GG$8,условия!$8:$8,"&gt;="&amp;GG$8))</f>
        <v>44569</v>
      </c>
      <c r="GH186" s="13">
        <f>IF(GH$8="",0,GH$8+SUMIFS(условия!57:57,условия!$7:$7,"&lt;="&amp;GH$8,условия!$8:$8,"&gt;="&amp;GH$8))</f>
        <v>44570</v>
      </c>
      <c r="GI186" s="13">
        <f>IF(GI$8="",0,GI$8+SUMIFS(условия!57:57,условия!$7:$7,"&lt;="&amp;GI$8,условия!$8:$8,"&gt;="&amp;GI$8))</f>
        <v>44571</v>
      </c>
      <c r="GJ186" s="13">
        <f>IF(GJ$8="",0,GJ$8+SUMIFS(условия!57:57,условия!$7:$7,"&lt;="&amp;GJ$8,условия!$8:$8,"&gt;="&amp;GJ$8))</f>
        <v>44572</v>
      </c>
      <c r="GK186" s="13">
        <f>IF(GK$8="",0,GK$8+SUMIFS(условия!57:57,условия!$7:$7,"&lt;="&amp;GK$8,условия!$8:$8,"&gt;="&amp;GK$8))</f>
        <v>44573</v>
      </c>
      <c r="GL186" s="13">
        <f>IF(GL$8="",0,GL$8+SUMIFS(условия!57:57,условия!$7:$7,"&lt;="&amp;GL$8,условия!$8:$8,"&gt;="&amp;GL$8))</f>
        <v>44574</v>
      </c>
      <c r="GM186" s="13">
        <f>IF(GM$8="",0,GM$8+SUMIFS(условия!57:57,условия!$7:$7,"&lt;="&amp;GM$8,условия!$8:$8,"&gt;="&amp;GM$8))</f>
        <v>44575</v>
      </c>
      <c r="GN186" s="13">
        <f>IF(GN$8="",0,GN$8+SUMIFS(условия!57:57,условия!$7:$7,"&lt;="&amp;GN$8,условия!$8:$8,"&gt;="&amp;GN$8))</f>
        <v>44576</v>
      </c>
      <c r="GO186" s="13">
        <f>IF(GO$8="",0,GO$8+SUMIFS(условия!57:57,условия!$7:$7,"&lt;="&amp;GO$8,условия!$8:$8,"&gt;="&amp;GO$8))</f>
        <v>44577</v>
      </c>
      <c r="GP186" s="13">
        <f>IF(GP$8="",0,GP$8+SUMIFS(условия!57:57,условия!$7:$7,"&lt;="&amp;GP$8,условия!$8:$8,"&gt;="&amp;GP$8))</f>
        <v>44578</v>
      </c>
      <c r="GQ186" s="13">
        <f>IF(GQ$8="",0,GQ$8+SUMIFS(условия!57:57,условия!$7:$7,"&lt;="&amp;GQ$8,условия!$8:$8,"&gt;="&amp;GQ$8))</f>
        <v>44579</v>
      </c>
      <c r="GR186" s="13">
        <f>IF(GR$8="",0,GR$8+SUMIFS(условия!57:57,условия!$7:$7,"&lt;="&amp;GR$8,условия!$8:$8,"&gt;="&amp;GR$8))</f>
        <v>44580</v>
      </c>
      <c r="GS186" s="13">
        <f>IF(GS$8="",0,GS$8+SUMIFS(условия!57:57,условия!$7:$7,"&lt;="&amp;GS$8,условия!$8:$8,"&gt;="&amp;GS$8))</f>
        <v>44581</v>
      </c>
      <c r="GT186" s="13">
        <f>IF(GT$8="",0,GT$8+SUMIFS(условия!57:57,условия!$7:$7,"&lt;="&amp;GT$8,условия!$8:$8,"&gt;="&amp;GT$8))</f>
        <v>44582</v>
      </c>
      <c r="GU186" s="13">
        <f>IF(GU$8="",0,GU$8+SUMIFS(условия!57:57,условия!$7:$7,"&lt;="&amp;GU$8,условия!$8:$8,"&gt;="&amp;GU$8))</f>
        <v>44583</v>
      </c>
      <c r="GV186" s="13">
        <f>IF(GV$8="",0,GV$8+SUMIFS(условия!57:57,условия!$7:$7,"&lt;="&amp;GV$8,условия!$8:$8,"&gt;="&amp;GV$8))</f>
        <v>44584</v>
      </c>
      <c r="GW186" s="13">
        <f>IF(GW$8="",0,GW$8+SUMIFS(условия!57:57,условия!$7:$7,"&lt;="&amp;GW$8,условия!$8:$8,"&gt;="&amp;GW$8))</f>
        <v>44585</v>
      </c>
      <c r="GX186" s="13">
        <f>IF(GX$8="",0,GX$8+SUMIFS(условия!57:57,условия!$7:$7,"&lt;="&amp;GX$8,условия!$8:$8,"&gt;="&amp;GX$8))</f>
        <v>44586</v>
      </c>
      <c r="GY186" s="13">
        <f>IF(GY$8="",0,GY$8+SUMIFS(условия!57:57,условия!$7:$7,"&lt;="&amp;GY$8,условия!$8:$8,"&gt;="&amp;GY$8))</f>
        <v>44587</v>
      </c>
      <c r="GZ186" s="13">
        <f>IF(GZ$8="",0,GZ$8+SUMIFS(условия!57:57,условия!$7:$7,"&lt;="&amp;GZ$8,условия!$8:$8,"&gt;="&amp;GZ$8))</f>
        <v>44588</v>
      </c>
      <c r="HA186" s="13">
        <f>IF(HA$8="",0,HA$8+SUMIFS(условия!57:57,условия!$7:$7,"&lt;="&amp;HA$8,условия!$8:$8,"&gt;="&amp;HA$8))</f>
        <v>44589</v>
      </c>
      <c r="HB186" s="13">
        <f>IF(HB$8="",0,HB$8+SUMIFS(условия!57:57,условия!$7:$7,"&lt;="&amp;HB$8,условия!$8:$8,"&gt;="&amp;HB$8))</f>
        <v>44590</v>
      </c>
      <c r="HC186" s="13">
        <f>IF(HC$8="",0,HC$8+SUMIFS(условия!57:57,условия!$7:$7,"&lt;="&amp;HC$8,условия!$8:$8,"&gt;="&amp;HC$8))</f>
        <v>44591</v>
      </c>
      <c r="HD186" s="13">
        <f>IF(HD$8="",0,HD$8+SUMIFS(условия!57:57,условия!$7:$7,"&lt;="&amp;HD$8,условия!$8:$8,"&gt;="&amp;HD$8))</f>
        <v>44592</v>
      </c>
      <c r="HE186" s="13">
        <f>IF(HE$8="",0,HE$8+SUMIFS(условия!57:57,условия!$7:$7,"&lt;="&amp;HE$8,условия!$8:$8,"&gt;="&amp;HE$8))</f>
        <v>44593</v>
      </c>
      <c r="HF186" s="13">
        <f>IF(HF$8="",0,HF$8+SUMIFS(условия!57:57,условия!$7:$7,"&lt;="&amp;HF$8,условия!$8:$8,"&gt;="&amp;HF$8))</f>
        <v>44594</v>
      </c>
      <c r="HG186" s="13">
        <f>IF(HG$8="",0,HG$8+SUMIFS(условия!57:57,условия!$7:$7,"&lt;="&amp;HG$8,условия!$8:$8,"&gt;="&amp;HG$8))</f>
        <v>44595</v>
      </c>
      <c r="HH186" s="13">
        <f>IF(HH$8="",0,HH$8+SUMIFS(условия!57:57,условия!$7:$7,"&lt;="&amp;HH$8,условия!$8:$8,"&gt;="&amp;HH$8))</f>
        <v>44596</v>
      </c>
      <c r="HI186" s="13">
        <f>IF(HI$8="",0,HI$8+SUMIFS(условия!57:57,условия!$7:$7,"&lt;="&amp;HI$8,условия!$8:$8,"&gt;="&amp;HI$8))</f>
        <v>44597</v>
      </c>
      <c r="HJ186" s="13">
        <f>IF(HJ$8="",0,HJ$8+SUMIFS(условия!57:57,условия!$7:$7,"&lt;="&amp;HJ$8,условия!$8:$8,"&gt;="&amp;HJ$8))</f>
        <v>44598</v>
      </c>
      <c r="HK186" s="13">
        <f>IF(HK$8="",0,HK$8+SUMIFS(условия!57:57,условия!$7:$7,"&lt;="&amp;HK$8,условия!$8:$8,"&gt;="&amp;HK$8))</f>
        <v>44599</v>
      </c>
      <c r="HL186" s="13">
        <f>IF(HL$8="",0,HL$8+SUMIFS(условия!57:57,условия!$7:$7,"&lt;="&amp;HL$8,условия!$8:$8,"&gt;="&amp;HL$8))</f>
        <v>44600</v>
      </c>
      <c r="HM186" s="13">
        <f>IF(HM$8="",0,HM$8+SUMIFS(условия!57:57,условия!$7:$7,"&lt;="&amp;HM$8,условия!$8:$8,"&gt;="&amp;HM$8))</f>
        <v>44601</v>
      </c>
      <c r="HN186" s="13">
        <f>IF(HN$8="",0,HN$8+SUMIFS(условия!57:57,условия!$7:$7,"&lt;="&amp;HN$8,условия!$8:$8,"&gt;="&amp;HN$8))</f>
        <v>44602</v>
      </c>
      <c r="HO186" s="13">
        <f>IF(HO$8="",0,HO$8+SUMIFS(условия!57:57,условия!$7:$7,"&lt;="&amp;HO$8,условия!$8:$8,"&gt;="&amp;HO$8))</f>
        <v>44603</v>
      </c>
      <c r="HP186" s="13">
        <f>IF(HP$8="",0,HP$8+SUMIFS(условия!57:57,условия!$7:$7,"&lt;="&amp;HP$8,условия!$8:$8,"&gt;="&amp;HP$8))</f>
        <v>44604</v>
      </c>
      <c r="HQ186" s="13">
        <f>IF(HQ$8="",0,HQ$8+SUMIFS(условия!57:57,условия!$7:$7,"&lt;="&amp;HQ$8,условия!$8:$8,"&gt;="&amp;HQ$8))</f>
        <v>44605</v>
      </c>
      <c r="HR186" s="13">
        <f>IF(HR$8="",0,HR$8+SUMIFS(условия!57:57,условия!$7:$7,"&lt;="&amp;HR$8,условия!$8:$8,"&gt;="&amp;HR$8))</f>
        <v>44606</v>
      </c>
      <c r="HS186" s="13">
        <f>IF(HS$8="",0,HS$8+SUMIFS(условия!57:57,условия!$7:$7,"&lt;="&amp;HS$8,условия!$8:$8,"&gt;="&amp;HS$8))</f>
        <v>44607</v>
      </c>
      <c r="HT186" s="13">
        <f>IF(HT$8="",0,HT$8+SUMIFS(условия!57:57,условия!$7:$7,"&lt;="&amp;HT$8,условия!$8:$8,"&gt;="&amp;HT$8))</f>
        <v>44608</v>
      </c>
      <c r="HU186" s="13">
        <f>IF(HU$8="",0,HU$8+SUMIFS(условия!57:57,условия!$7:$7,"&lt;="&amp;HU$8,условия!$8:$8,"&gt;="&amp;HU$8))</f>
        <v>44609</v>
      </c>
      <c r="HV186" s="13">
        <f>IF(HV$8="",0,HV$8+SUMIFS(условия!57:57,условия!$7:$7,"&lt;="&amp;HV$8,условия!$8:$8,"&gt;="&amp;HV$8))</f>
        <v>44610</v>
      </c>
      <c r="HW186" s="13">
        <f>IF(HW$8="",0,HW$8+SUMIFS(условия!57:57,условия!$7:$7,"&lt;="&amp;HW$8,условия!$8:$8,"&gt;="&amp;HW$8))</f>
        <v>44611</v>
      </c>
      <c r="HX186" s="13">
        <f>IF(HX$8="",0,HX$8+SUMIFS(условия!57:57,условия!$7:$7,"&lt;="&amp;HX$8,условия!$8:$8,"&gt;="&amp;HX$8))</f>
        <v>44612</v>
      </c>
      <c r="HY186" s="13">
        <f>IF(HY$8="",0,HY$8+SUMIFS(условия!57:57,условия!$7:$7,"&lt;="&amp;HY$8,условия!$8:$8,"&gt;="&amp;HY$8))</f>
        <v>44614</v>
      </c>
      <c r="HZ186" s="13">
        <f>IF(HZ$8="",0,HZ$8+SUMIFS(условия!57:57,условия!$7:$7,"&lt;="&amp;HZ$8,условия!$8:$8,"&gt;="&amp;HZ$8))</f>
        <v>44615</v>
      </c>
      <c r="IA186" s="13">
        <f>IF(IA$8="",0,IA$8+SUMIFS(условия!57:57,условия!$7:$7,"&lt;="&amp;IA$8,условия!$8:$8,"&gt;="&amp;IA$8))</f>
        <v>44616</v>
      </c>
      <c r="IB186" s="13">
        <f>IF(IB$8="",0,IB$8+SUMIFS(условия!57:57,условия!$7:$7,"&lt;="&amp;IB$8,условия!$8:$8,"&gt;="&amp;IB$8))</f>
        <v>44617</v>
      </c>
      <c r="IC186" s="13">
        <f>IF(IC$8="",0,IC$8+SUMIFS(условия!57:57,условия!$7:$7,"&lt;="&amp;IC$8,условия!$8:$8,"&gt;="&amp;IC$8))</f>
        <v>44618</v>
      </c>
      <c r="ID186" s="13">
        <f>IF(ID$8="",0,ID$8+SUMIFS(условия!57:57,условия!$7:$7,"&lt;="&amp;ID$8,условия!$8:$8,"&gt;="&amp;ID$8))</f>
        <v>44619</v>
      </c>
      <c r="IE186" s="13">
        <f>IF(IE$8="",0,IE$8+SUMIFS(условия!57:57,условия!$7:$7,"&lt;="&amp;IE$8,условия!$8:$8,"&gt;="&amp;IE$8))</f>
        <v>44620</v>
      </c>
      <c r="IF186" s="13">
        <f>IF(IF$8="",0,IF$8+SUMIFS(условия!57:57,условия!$7:$7,"&lt;="&amp;IF$8,условия!$8:$8,"&gt;="&amp;IF$8))</f>
        <v>44621</v>
      </c>
      <c r="IG186" s="13">
        <f>IF(IG$8="",0,IG$8+SUMIFS(условия!57:57,условия!$7:$7,"&lt;="&amp;IG$8,условия!$8:$8,"&gt;="&amp;IG$8))</f>
        <v>44622</v>
      </c>
      <c r="IH186" s="13">
        <f>IF(IH$8="",0,IH$8+SUMIFS(условия!57:57,условия!$7:$7,"&lt;="&amp;IH$8,условия!$8:$8,"&gt;="&amp;IH$8))</f>
        <v>44623</v>
      </c>
      <c r="II186" s="13">
        <f>IF(II$8="",0,II$8+SUMIFS(условия!57:57,условия!$7:$7,"&lt;="&amp;II$8,условия!$8:$8,"&gt;="&amp;II$8))</f>
        <v>44624</v>
      </c>
      <c r="IJ186" s="13">
        <f>IF(IJ$8="",0,IJ$8+SUMIFS(условия!57:57,условия!$7:$7,"&lt;="&amp;IJ$8,условия!$8:$8,"&gt;="&amp;IJ$8))</f>
        <v>44625</v>
      </c>
      <c r="IK186" s="13">
        <f>IF(IK$8="",0,IK$8+SUMIFS(условия!57:57,условия!$7:$7,"&lt;="&amp;IK$8,условия!$8:$8,"&gt;="&amp;IK$8))</f>
        <v>44626</v>
      </c>
      <c r="IL186" s="13">
        <f>IF(IL$8="",0,IL$8+SUMIFS(условия!57:57,условия!$7:$7,"&lt;="&amp;IL$8,условия!$8:$8,"&gt;="&amp;IL$8))</f>
        <v>44627</v>
      </c>
      <c r="IM186" s="13">
        <f>IF(IM$8="",0,IM$8+SUMIFS(условия!57:57,условия!$7:$7,"&lt;="&amp;IM$8,условия!$8:$8,"&gt;="&amp;IM$8))</f>
        <v>44628</v>
      </c>
      <c r="IN186" s="13">
        <f>IF(IN$8="",0,IN$8+SUMIFS(условия!57:57,условия!$7:$7,"&lt;="&amp;IN$8,условия!$8:$8,"&gt;="&amp;IN$8))</f>
        <v>44629</v>
      </c>
      <c r="IO186" s="13">
        <f>IF(IO$8="",0,IO$8+SUMIFS(условия!57:57,условия!$7:$7,"&lt;="&amp;IO$8,условия!$8:$8,"&gt;="&amp;IO$8))</f>
        <v>44630</v>
      </c>
      <c r="IP186" s="13">
        <f>IF(IP$8="",0,IP$8+SUMIFS(условия!57:57,условия!$7:$7,"&lt;="&amp;IP$8,условия!$8:$8,"&gt;="&amp;IP$8))</f>
        <v>44631</v>
      </c>
      <c r="IQ186" s="13">
        <f>IF(IQ$8="",0,IQ$8+SUMIFS(условия!57:57,условия!$7:$7,"&lt;="&amp;IQ$8,условия!$8:$8,"&gt;="&amp;IQ$8))</f>
        <v>44632</v>
      </c>
      <c r="IR186" s="13">
        <f>IF(IR$8="",0,IR$8+SUMIFS(условия!57:57,условия!$7:$7,"&lt;="&amp;IR$8,условия!$8:$8,"&gt;="&amp;IR$8))</f>
        <v>44633</v>
      </c>
      <c r="IS186" s="13">
        <f>IF(IS$8="",0,IS$8+SUMIFS(условия!57:57,условия!$7:$7,"&lt;="&amp;IS$8,условия!$8:$8,"&gt;="&amp;IS$8))</f>
        <v>44634</v>
      </c>
      <c r="IT186" s="13">
        <f>IF(IT$8="",0,IT$8+SUMIFS(условия!57:57,условия!$7:$7,"&lt;="&amp;IT$8,условия!$8:$8,"&gt;="&amp;IT$8))</f>
        <v>44635</v>
      </c>
      <c r="IU186" s="13">
        <f>IF(IU$8="",0,IU$8+SUMIFS(условия!57:57,условия!$7:$7,"&lt;="&amp;IU$8,условия!$8:$8,"&gt;="&amp;IU$8))</f>
        <v>44636</v>
      </c>
      <c r="IV186" s="13">
        <f>IF(IV$8="",0,IV$8+SUMIFS(условия!57:57,условия!$7:$7,"&lt;="&amp;IV$8,условия!$8:$8,"&gt;="&amp;IV$8))</f>
        <v>44637</v>
      </c>
      <c r="IW186" s="13">
        <f>IF(IW$8="",0,IW$8+SUMIFS(условия!57:57,условия!$7:$7,"&lt;="&amp;IW$8,условия!$8:$8,"&gt;="&amp;IW$8))</f>
        <v>44638</v>
      </c>
      <c r="IX186" s="13">
        <f>IF(IX$8="",0,IX$8+SUMIFS(условия!57:57,условия!$7:$7,"&lt;="&amp;IX$8,условия!$8:$8,"&gt;="&amp;IX$8))</f>
        <v>44639</v>
      </c>
      <c r="IY186" s="13">
        <f>IF(IY$8="",0,IY$8+SUMIFS(условия!57:57,условия!$7:$7,"&lt;="&amp;IY$8,условия!$8:$8,"&gt;="&amp;IY$8))</f>
        <v>44640</v>
      </c>
      <c r="IZ186" s="13">
        <f>IF(IZ$8="",0,IZ$8+SUMIFS(условия!57:57,условия!$7:$7,"&lt;="&amp;IZ$8,условия!$8:$8,"&gt;="&amp;IZ$8))</f>
        <v>44641</v>
      </c>
      <c r="JA186" s="13">
        <f>IF(JA$8="",0,JA$8+SUMIFS(условия!57:57,условия!$7:$7,"&lt;="&amp;JA$8,условия!$8:$8,"&gt;="&amp;JA$8))</f>
        <v>44642</v>
      </c>
      <c r="JB186" s="13">
        <f>IF(JB$8="",0,JB$8+SUMIFS(условия!57:57,условия!$7:$7,"&lt;="&amp;JB$8,условия!$8:$8,"&gt;="&amp;JB$8))</f>
        <v>44643</v>
      </c>
      <c r="JC186" s="13">
        <f>IF(JC$8="",0,JC$8+SUMIFS(условия!57:57,условия!$7:$7,"&lt;="&amp;JC$8,условия!$8:$8,"&gt;="&amp;JC$8))</f>
        <v>44644</v>
      </c>
      <c r="JD186" s="13">
        <f>IF(JD$8="",0,JD$8+SUMIFS(условия!57:57,условия!$7:$7,"&lt;="&amp;JD$8,условия!$8:$8,"&gt;="&amp;JD$8))</f>
        <v>44645</v>
      </c>
      <c r="JE186" s="13">
        <f>IF(JE$8="",0,JE$8+SUMIFS(условия!57:57,условия!$7:$7,"&lt;="&amp;JE$8,условия!$8:$8,"&gt;="&amp;JE$8))</f>
        <v>44646</v>
      </c>
      <c r="JF186" s="13">
        <f>IF(JF$8="",0,JF$8+SUMIFS(условия!57:57,условия!$7:$7,"&lt;="&amp;JF$8,условия!$8:$8,"&gt;="&amp;JF$8))</f>
        <v>44647</v>
      </c>
      <c r="JG186" s="13">
        <f>IF(JG$8="",0,JG$8+SUMIFS(условия!57:57,условия!$7:$7,"&lt;="&amp;JG$8,условия!$8:$8,"&gt;="&amp;JG$8))</f>
        <v>44648</v>
      </c>
      <c r="JH186" s="13">
        <f>IF(JH$8="",0,JH$8+SUMIFS(условия!57:57,условия!$7:$7,"&lt;="&amp;JH$8,условия!$8:$8,"&gt;="&amp;JH$8))</f>
        <v>44649</v>
      </c>
      <c r="JI186" s="13">
        <f>IF(JI$8="",0,JI$8+SUMIFS(условия!57:57,условия!$7:$7,"&lt;="&amp;JI$8,условия!$8:$8,"&gt;="&amp;JI$8))</f>
        <v>44650</v>
      </c>
      <c r="JJ186" s="13">
        <f>IF(JJ$8="",0,JJ$8+SUMIFS(условия!57:57,условия!$7:$7,"&lt;="&amp;JJ$8,условия!$8:$8,"&gt;="&amp;JJ$8))</f>
        <v>44651</v>
      </c>
      <c r="JK186" s="13">
        <f>IF(JK$8="",0,JK$8+SUMIFS(условия!57:57,условия!$7:$7,"&lt;="&amp;JK$8,условия!$8:$8,"&gt;="&amp;JK$8))</f>
        <v>44652</v>
      </c>
      <c r="JL186" s="13">
        <f>IF(JL$8="",0,JL$8+SUMIFS(условия!57:57,условия!$7:$7,"&lt;="&amp;JL$8,условия!$8:$8,"&gt;="&amp;JL$8))</f>
        <v>44653</v>
      </c>
      <c r="JM186" s="13">
        <f>IF(JM$8="",0,JM$8+SUMIFS(условия!57:57,условия!$7:$7,"&lt;="&amp;JM$8,условия!$8:$8,"&gt;="&amp;JM$8))</f>
        <v>44654</v>
      </c>
      <c r="JN186" s="13">
        <f>IF(JN$8="",0,JN$8+SUMIFS(условия!57:57,условия!$7:$7,"&lt;="&amp;JN$8,условия!$8:$8,"&gt;="&amp;JN$8))</f>
        <v>44655</v>
      </c>
      <c r="JO186" s="13">
        <f>IF(JO$8="",0,JO$8+SUMIFS(условия!57:57,условия!$7:$7,"&lt;="&amp;JO$8,условия!$8:$8,"&gt;="&amp;JO$8))</f>
        <v>44656</v>
      </c>
      <c r="JP186" s="13">
        <f>IF(JP$8="",0,JP$8+SUMIFS(условия!57:57,условия!$7:$7,"&lt;="&amp;JP$8,условия!$8:$8,"&gt;="&amp;JP$8))</f>
        <v>44657</v>
      </c>
      <c r="JQ186" s="13">
        <f>IF(JQ$8="",0,JQ$8+SUMIFS(условия!57:57,условия!$7:$7,"&lt;="&amp;JQ$8,условия!$8:$8,"&gt;="&amp;JQ$8))</f>
        <v>44658</v>
      </c>
      <c r="JR186" s="13">
        <f>IF(JR$8="",0,JR$8+SUMIFS(условия!57:57,условия!$7:$7,"&lt;="&amp;JR$8,условия!$8:$8,"&gt;="&amp;JR$8))</f>
        <v>44659</v>
      </c>
      <c r="JS186" s="13">
        <f>IF(JS$8="",0,JS$8+SUMIFS(условия!57:57,условия!$7:$7,"&lt;="&amp;JS$8,условия!$8:$8,"&gt;="&amp;JS$8))</f>
        <v>44660</v>
      </c>
      <c r="JT186" s="13">
        <f>IF(JT$8="",0,JT$8+SUMIFS(условия!57:57,условия!$7:$7,"&lt;="&amp;JT$8,условия!$8:$8,"&gt;="&amp;JT$8))</f>
        <v>44661</v>
      </c>
      <c r="JU186" s="13">
        <f>IF(JU$8="",0,JU$8+SUMIFS(условия!57:57,условия!$7:$7,"&lt;="&amp;JU$8,условия!$8:$8,"&gt;="&amp;JU$8))</f>
        <v>44662</v>
      </c>
      <c r="JV186" s="13">
        <f>IF(JV$8="",0,JV$8+SUMIFS(условия!57:57,условия!$7:$7,"&lt;="&amp;JV$8,условия!$8:$8,"&gt;="&amp;JV$8))</f>
        <v>44663</v>
      </c>
      <c r="JW186" s="13">
        <f>IF(JW$8="",0,JW$8+SUMIFS(условия!57:57,условия!$7:$7,"&lt;="&amp;JW$8,условия!$8:$8,"&gt;="&amp;JW$8))</f>
        <v>44664</v>
      </c>
      <c r="JX186" s="13">
        <f>IF(JX$8="",0,JX$8+SUMIFS(условия!57:57,условия!$7:$7,"&lt;="&amp;JX$8,условия!$8:$8,"&gt;="&amp;JX$8))</f>
        <v>44665</v>
      </c>
      <c r="JY186" s="13">
        <f>IF(JY$8="",0,JY$8+SUMIFS(условия!57:57,условия!$7:$7,"&lt;="&amp;JY$8,условия!$8:$8,"&gt;="&amp;JY$8))</f>
        <v>44666</v>
      </c>
      <c r="JZ186" s="13">
        <f>IF(JZ$8="",0,JZ$8+SUMIFS(условия!57:57,условия!$7:$7,"&lt;="&amp;JZ$8,условия!$8:$8,"&gt;="&amp;JZ$8))</f>
        <v>44667</v>
      </c>
      <c r="KA186" s="13">
        <f>IF(KA$8="",0,KA$8+SUMIFS(условия!57:57,условия!$7:$7,"&lt;="&amp;KA$8,условия!$8:$8,"&gt;="&amp;KA$8))</f>
        <v>44668</v>
      </c>
      <c r="KB186" s="13">
        <f>IF(KB$8="",0,KB$8+SUMIFS(условия!57:57,условия!$7:$7,"&lt;="&amp;KB$8,условия!$8:$8,"&gt;="&amp;KB$8))</f>
        <v>44669</v>
      </c>
      <c r="KC186" s="13">
        <f>IF(KC$8="",0,KC$8+SUMIFS(условия!57:57,условия!$7:$7,"&lt;="&amp;KC$8,условия!$8:$8,"&gt;="&amp;KC$8))</f>
        <v>44670</v>
      </c>
      <c r="KD186" s="13">
        <f>IF(KD$8="",0,KD$8+SUMIFS(условия!57:57,условия!$7:$7,"&lt;="&amp;KD$8,условия!$8:$8,"&gt;="&amp;KD$8))</f>
        <v>44671</v>
      </c>
      <c r="KE186" s="13">
        <f>IF(KE$8="",0,KE$8+SUMIFS(условия!57:57,условия!$7:$7,"&lt;="&amp;KE$8,условия!$8:$8,"&gt;="&amp;KE$8))</f>
        <v>44672</v>
      </c>
      <c r="KF186" s="13">
        <f>IF(KF$8="",0,KF$8+SUMIFS(условия!57:57,условия!$7:$7,"&lt;="&amp;KF$8,условия!$8:$8,"&gt;="&amp;KF$8))</f>
        <v>44673</v>
      </c>
      <c r="KG186" s="13">
        <f>IF(KG$8="",0,KG$8+SUMIFS(условия!57:57,условия!$7:$7,"&lt;="&amp;KG$8,условия!$8:$8,"&gt;="&amp;KG$8))</f>
        <v>44674</v>
      </c>
      <c r="KH186" s="13">
        <f>IF(KH$8="",0,KH$8+SUMIFS(условия!57:57,условия!$7:$7,"&lt;="&amp;KH$8,условия!$8:$8,"&gt;="&amp;KH$8))</f>
        <v>44675</v>
      </c>
      <c r="KI186" s="13">
        <f>IF(KI$8="",0,KI$8+SUMIFS(условия!57:57,условия!$7:$7,"&lt;="&amp;KI$8,условия!$8:$8,"&gt;="&amp;KI$8))</f>
        <v>44676</v>
      </c>
      <c r="KJ186" s="13">
        <f>IF(KJ$8="",0,KJ$8+SUMIFS(условия!57:57,условия!$7:$7,"&lt;="&amp;KJ$8,условия!$8:$8,"&gt;="&amp;KJ$8))</f>
        <v>44677</v>
      </c>
      <c r="KK186" s="13">
        <f>IF(KK$8="",0,KK$8+SUMIFS(условия!57:57,условия!$7:$7,"&lt;="&amp;KK$8,условия!$8:$8,"&gt;="&amp;KK$8))</f>
        <v>44678</v>
      </c>
      <c r="KL186" s="13">
        <f>IF(KL$8="",0,KL$8+SUMIFS(условия!57:57,условия!$7:$7,"&lt;="&amp;KL$8,условия!$8:$8,"&gt;="&amp;KL$8))</f>
        <v>44679</v>
      </c>
      <c r="KM186" s="13">
        <f>IF(KM$8="",0,KM$8+SUMIFS(условия!57:57,условия!$7:$7,"&lt;="&amp;KM$8,условия!$8:$8,"&gt;="&amp;KM$8))</f>
        <v>44680</v>
      </c>
      <c r="KN186" s="13">
        <f>IF(KN$8="",0,KN$8+SUMIFS(условия!57:57,условия!$7:$7,"&lt;="&amp;KN$8,условия!$8:$8,"&gt;="&amp;KN$8))</f>
        <v>44681</v>
      </c>
      <c r="KO186" s="13">
        <f>IF(KO$8="",0,KO$8+SUMIFS(условия!57:57,условия!$7:$7,"&lt;="&amp;KO$8,условия!$8:$8,"&gt;="&amp;KO$8))</f>
        <v>44682</v>
      </c>
      <c r="KP186" s="13">
        <f>IF(KP$8="",0,KP$8+SUMIFS(условия!57:57,условия!$7:$7,"&lt;="&amp;KP$8,условия!$8:$8,"&gt;="&amp;KP$8))</f>
        <v>44683</v>
      </c>
      <c r="KQ186" s="13">
        <f>IF(KQ$8="",0,KQ$8+SUMIFS(условия!57:57,условия!$7:$7,"&lt;="&amp;KQ$8,условия!$8:$8,"&gt;="&amp;KQ$8))</f>
        <v>44684</v>
      </c>
      <c r="KR186" s="13">
        <f>IF(KR$8="",0,KR$8+SUMIFS(условия!57:57,условия!$7:$7,"&lt;="&amp;KR$8,условия!$8:$8,"&gt;="&amp;KR$8))</f>
        <v>44685</v>
      </c>
      <c r="KS186" s="13">
        <f>IF(KS$8="",0,KS$8+SUMIFS(условия!57:57,условия!$7:$7,"&lt;="&amp;KS$8,условия!$8:$8,"&gt;="&amp;KS$8))</f>
        <v>44686</v>
      </c>
      <c r="KT186" s="13">
        <f>IF(KT$8="",0,KT$8+SUMIFS(условия!57:57,условия!$7:$7,"&lt;="&amp;KT$8,условия!$8:$8,"&gt;="&amp;KT$8))</f>
        <v>44687</v>
      </c>
      <c r="KU186" s="13">
        <f>IF(KU$8="",0,KU$8+SUMIFS(условия!57:57,условия!$7:$7,"&lt;="&amp;KU$8,условия!$8:$8,"&gt;="&amp;KU$8))</f>
        <v>44688</v>
      </c>
      <c r="KV186" s="13">
        <f>IF(KV$8="",0,KV$8+SUMIFS(условия!57:57,условия!$7:$7,"&lt;="&amp;KV$8,условия!$8:$8,"&gt;="&amp;KV$8))</f>
        <v>44689</v>
      </c>
      <c r="KW186" s="13">
        <f>IF(KW$8="",0,KW$8+SUMIFS(условия!57:57,условия!$7:$7,"&lt;="&amp;KW$8,условия!$8:$8,"&gt;="&amp;KW$8))</f>
        <v>44690</v>
      </c>
      <c r="KX186" s="13">
        <f>IF(KX$8="",0,KX$8+SUMIFS(условия!57:57,условия!$7:$7,"&lt;="&amp;KX$8,условия!$8:$8,"&gt;="&amp;KX$8))</f>
        <v>44691</v>
      </c>
      <c r="KY186" s="13">
        <f>IF(KY$8="",0,KY$8+SUMIFS(условия!57:57,условия!$7:$7,"&lt;="&amp;KY$8,условия!$8:$8,"&gt;="&amp;KY$8))</f>
        <v>44692</v>
      </c>
      <c r="KZ186" s="13">
        <f>IF(KZ$8="",0,KZ$8+SUMIFS(условия!57:57,условия!$7:$7,"&lt;="&amp;KZ$8,условия!$8:$8,"&gt;="&amp;KZ$8))</f>
        <v>44693</v>
      </c>
      <c r="LA186" s="13">
        <f>IF(LA$8="",0,LA$8+SUMIFS(условия!57:57,условия!$7:$7,"&lt;="&amp;LA$8,условия!$8:$8,"&gt;="&amp;LA$8))</f>
        <v>44694</v>
      </c>
      <c r="LB186" s="13">
        <f>IF(LB$8="",0,LB$8+SUMIFS(условия!57:57,условия!$7:$7,"&lt;="&amp;LB$8,условия!$8:$8,"&gt;="&amp;LB$8))</f>
        <v>44695</v>
      </c>
      <c r="LC186" s="13">
        <f>IF(LC$8="",0,LC$8+SUMIFS(условия!57:57,условия!$7:$7,"&lt;="&amp;LC$8,условия!$8:$8,"&gt;="&amp;LC$8))</f>
        <v>44696</v>
      </c>
      <c r="LD186" s="13">
        <f>IF(LD$8="",0,LD$8+SUMIFS(условия!57:57,условия!$7:$7,"&lt;="&amp;LD$8,условия!$8:$8,"&gt;="&amp;LD$8))</f>
        <v>44697</v>
      </c>
      <c r="LE186" s="13">
        <f>IF(LE$8="",0,LE$8+SUMIFS(условия!57:57,условия!$7:$7,"&lt;="&amp;LE$8,условия!$8:$8,"&gt;="&amp;LE$8))</f>
        <v>44698</v>
      </c>
      <c r="LF186" s="13">
        <f>IF(LF$8="",0,LF$8+SUMIFS(условия!57:57,условия!$7:$7,"&lt;="&amp;LF$8,условия!$8:$8,"&gt;="&amp;LF$8))</f>
        <v>44699</v>
      </c>
      <c r="LG186" s="13">
        <f>IF(LG$8="",0,LG$8+SUMIFS(условия!57:57,условия!$7:$7,"&lt;="&amp;LG$8,условия!$8:$8,"&gt;="&amp;LG$8))</f>
        <v>44700</v>
      </c>
      <c r="LH186" s="13">
        <f>IF(LH$8="",0,LH$8+SUMIFS(условия!57:57,условия!$7:$7,"&lt;="&amp;LH$8,условия!$8:$8,"&gt;="&amp;LH$8))</f>
        <v>44701</v>
      </c>
      <c r="LI186" s="13">
        <f>IF(LI$8="",0,LI$8+SUMIFS(условия!57:57,условия!$7:$7,"&lt;="&amp;LI$8,условия!$8:$8,"&gt;="&amp;LI$8))</f>
        <v>44702</v>
      </c>
      <c r="LJ186" s="13">
        <f>IF(LJ$8="",0,LJ$8+SUMIFS(условия!57:57,условия!$7:$7,"&lt;="&amp;LJ$8,условия!$8:$8,"&gt;="&amp;LJ$8))</f>
        <v>44703</v>
      </c>
      <c r="LK186" s="13">
        <f>IF(LK$8="",0,LK$8+SUMIFS(условия!57:57,условия!$7:$7,"&lt;="&amp;LK$8,условия!$8:$8,"&gt;="&amp;LK$8))</f>
        <v>44704</v>
      </c>
      <c r="LL186" s="13">
        <f>IF(LL$8="",0,LL$8+SUMIFS(условия!57:57,условия!$7:$7,"&lt;="&amp;LL$8,условия!$8:$8,"&gt;="&amp;LL$8))</f>
        <v>44705</v>
      </c>
      <c r="LM186" s="13">
        <f>IF(LM$8="",0,LM$8+SUMIFS(условия!57:57,условия!$7:$7,"&lt;="&amp;LM$8,условия!$8:$8,"&gt;="&amp;LM$8))</f>
        <v>44706</v>
      </c>
      <c r="LN186" s="13">
        <f>IF(LN$8="",0,LN$8+SUMIFS(условия!57:57,условия!$7:$7,"&lt;="&amp;LN$8,условия!$8:$8,"&gt;="&amp;LN$8))</f>
        <v>44707</v>
      </c>
      <c r="LO186" s="13">
        <f>IF(LO$8="",0,LO$8+SUMIFS(условия!57:57,условия!$7:$7,"&lt;="&amp;LO$8,условия!$8:$8,"&gt;="&amp;LO$8))</f>
        <v>44708</v>
      </c>
      <c r="LP186" s="13">
        <f>IF(LP$8="",0,LP$8+SUMIFS(условия!57:57,условия!$7:$7,"&lt;="&amp;LP$8,условия!$8:$8,"&gt;="&amp;LP$8))</f>
        <v>44709</v>
      </c>
      <c r="LQ186" s="13">
        <f>IF(LQ$8="",0,LQ$8+SUMIFS(условия!57:57,условия!$7:$7,"&lt;="&amp;LQ$8,условия!$8:$8,"&gt;="&amp;LQ$8))</f>
        <v>44710</v>
      </c>
      <c r="LR186" s="13">
        <f>IF(LR$8="",0,LR$8+SUMIFS(условия!57:57,условия!$7:$7,"&lt;="&amp;LR$8,условия!$8:$8,"&gt;="&amp;LR$8))</f>
        <v>44711</v>
      </c>
      <c r="LS186" s="13">
        <f>IF(LS$8="",0,LS$8+SUMIFS(условия!57:57,условия!$7:$7,"&lt;="&amp;LS$8,условия!$8:$8,"&gt;="&amp;LS$8))</f>
        <v>44712</v>
      </c>
      <c r="LT186" s="13">
        <f>IF(LT$8="",0,LT$8+SUMIFS(условия!57:57,условия!$7:$7,"&lt;="&amp;LT$8,условия!$8:$8,"&gt;="&amp;LT$8))</f>
        <v>44713</v>
      </c>
      <c r="LU186" s="13">
        <f>IF(LU$8="",0,LU$8+SUMIFS(условия!57:57,условия!$7:$7,"&lt;="&amp;LU$8,условия!$8:$8,"&gt;="&amp;LU$8))</f>
        <v>44714</v>
      </c>
      <c r="LV186" s="13">
        <f>IF(LV$8="",0,LV$8+SUMIFS(условия!57:57,условия!$7:$7,"&lt;="&amp;LV$8,условия!$8:$8,"&gt;="&amp;LV$8))</f>
        <v>44715</v>
      </c>
      <c r="LW186" s="13">
        <f>IF(LW$8="",0,LW$8+SUMIFS(условия!57:57,условия!$7:$7,"&lt;="&amp;LW$8,условия!$8:$8,"&gt;="&amp;LW$8))</f>
        <v>44716</v>
      </c>
      <c r="LX186" s="13">
        <f>IF(LX$8="",0,LX$8+SUMIFS(условия!57:57,условия!$7:$7,"&lt;="&amp;LX$8,условия!$8:$8,"&gt;="&amp;LX$8))</f>
        <v>44717</v>
      </c>
      <c r="LY186" s="13">
        <f>IF(LY$8="",0,LY$8+SUMIFS(условия!57:57,условия!$7:$7,"&lt;="&amp;LY$8,условия!$8:$8,"&gt;="&amp;LY$8))</f>
        <v>44718</v>
      </c>
      <c r="LZ186" s="13">
        <f>IF(LZ$8="",0,LZ$8+SUMIFS(условия!57:57,условия!$7:$7,"&lt;="&amp;LZ$8,условия!$8:$8,"&gt;="&amp;LZ$8))</f>
        <v>44719</v>
      </c>
      <c r="MA186" s="13">
        <f>IF(MA$8="",0,MA$8+SUMIFS(условия!57:57,условия!$7:$7,"&lt;="&amp;MA$8,условия!$8:$8,"&gt;="&amp;MA$8))</f>
        <v>44720</v>
      </c>
      <c r="MB186" s="13">
        <f>IF(MB$8="",0,MB$8+SUMIFS(условия!57:57,условия!$7:$7,"&lt;="&amp;MB$8,условия!$8:$8,"&gt;="&amp;MB$8))</f>
        <v>44721</v>
      </c>
      <c r="MC186" s="13">
        <f>IF(MC$8="",0,MC$8+SUMIFS(условия!57:57,условия!$7:$7,"&lt;="&amp;MC$8,условия!$8:$8,"&gt;="&amp;MC$8))</f>
        <v>44722</v>
      </c>
      <c r="MD186" s="13">
        <f>IF(MD$8="",0,MD$8+SUMIFS(условия!57:57,условия!$7:$7,"&lt;="&amp;MD$8,условия!$8:$8,"&gt;="&amp;MD$8))</f>
        <v>44723</v>
      </c>
      <c r="ME186" s="13">
        <f>IF(ME$8="",0,ME$8+SUMIFS(условия!57:57,условия!$7:$7,"&lt;="&amp;ME$8,условия!$8:$8,"&gt;="&amp;ME$8))</f>
        <v>44724</v>
      </c>
      <c r="MF186" s="13">
        <f>IF(MF$8="",0,MF$8+SUMIFS(условия!57:57,условия!$7:$7,"&lt;="&amp;MF$8,условия!$8:$8,"&gt;="&amp;MF$8))</f>
        <v>44725</v>
      </c>
      <c r="MG186" s="13">
        <f>IF(MG$8="",0,MG$8+SUMIFS(условия!57:57,условия!$7:$7,"&lt;="&amp;MG$8,условия!$8:$8,"&gt;="&amp;MG$8))</f>
        <v>44726</v>
      </c>
      <c r="MH186" s="13">
        <f>IF(MH$8="",0,MH$8+SUMIFS(условия!57:57,условия!$7:$7,"&lt;="&amp;MH$8,условия!$8:$8,"&gt;="&amp;MH$8))</f>
        <v>44727</v>
      </c>
      <c r="MI186" s="13">
        <f>IF(MI$8="",0,MI$8+SUMIFS(условия!57:57,условия!$7:$7,"&lt;="&amp;MI$8,условия!$8:$8,"&gt;="&amp;MI$8))</f>
        <v>44728</v>
      </c>
      <c r="MJ186" s="13">
        <f>IF(MJ$8="",0,MJ$8+SUMIFS(условия!57:57,условия!$7:$7,"&lt;="&amp;MJ$8,условия!$8:$8,"&gt;="&amp;MJ$8))</f>
        <v>44729</v>
      </c>
      <c r="MK186" s="13">
        <f>IF(MK$8="",0,MK$8+SUMIFS(условия!57:57,условия!$7:$7,"&lt;="&amp;MK$8,условия!$8:$8,"&gt;="&amp;MK$8))</f>
        <v>44730</v>
      </c>
      <c r="ML186" s="13">
        <f>IF(ML$8="",0,ML$8+SUMIFS(условия!57:57,условия!$7:$7,"&lt;="&amp;ML$8,условия!$8:$8,"&gt;="&amp;ML$8))</f>
        <v>44731</v>
      </c>
      <c r="MM186" s="13">
        <f>IF(MM$8="",0,MM$8+SUMIFS(условия!57:57,условия!$7:$7,"&lt;="&amp;MM$8,условия!$8:$8,"&gt;="&amp;MM$8))</f>
        <v>44732</v>
      </c>
      <c r="MN186" s="13">
        <f>IF(MN$8="",0,MN$8+SUMIFS(условия!57:57,условия!$7:$7,"&lt;="&amp;MN$8,условия!$8:$8,"&gt;="&amp;MN$8))</f>
        <v>44733</v>
      </c>
      <c r="MO186" s="13">
        <f>IF(MO$8="",0,MO$8+SUMIFS(условия!57:57,условия!$7:$7,"&lt;="&amp;MO$8,условия!$8:$8,"&gt;="&amp;MO$8))</f>
        <v>44734</v>
      </c>
      <c r="MP186" s="13">
        <f>IF(MP$8="",0,MP$8+SUMIFS(условия!57:57,условия!$7:$7,"&lt;="&amp;MP$8,условия!$8:$8,"&gt;="&amp;MP$8))</f>
        <v>44735</v>
      </c>
      <c r="MQ186" s="13">
        <f>IF(MQ$8="",0,MQ$8+SUMIFS(условия!57:57,условия!$7:$7,"&lt;="&amp;MQ$8,условия!$8:$8,"&gt;="&amp;MQ$8))</f>
        <v>44736</v>
      </c>
      <c r="MR186" s="13">
        <f>IF(MR$8="",0,MR$8+SUMIFS(условия!57:57,условия!$7:$7,"&lt;="&amp;MR$8,условия!$8:$8,"&gt;="&amp;MR$8))</f>
        <v>44737</v>
      </c>
      <c r="MS186" s="13">
        <f>IF(MS$8="",0,MS$8+SUMIFS(условия!57:57,условия!$7:$7,"&lt;="&amp;MS$8,условия!$8:$8,"&gt;="&amp;MS$8))</f>
        <v>44738</v>
      </c>
      <c r="MT186" s="13">
        <f>IF(MT$8="",0,MT$8+SUMIFS(условия!57:57,условия!$7:$7,"&lt;="&amp;MT$8,условия!$8:$8,"&gt;="&amp;MT$8))</f>
        <v>44739</v>
      </c>
      <c r="MU186" s="13">
        <f>IF(MU$8="",0,MU$8+SUMIFS(условия!57:57,условия!$7:$7,"&lt;="&amp;MU$8,условия!$8:$8,"&gt;="&amp;MU$8))</f>
        <v>44740</v>
      </c>
      <c r="MV186" s="13">
        <f>IF(MV$8="",0,MV$8+SUMIFS(условия!57:57,условия!$7:$7,"&lt;="&amp;MV$8,условия!$8:$8,"&gt;="&amp;MV$8))</f>
        <v>44741</v>
      </c>
      <c r="MW186" s="13">
        <f>IF(MW$8="",0,MW$8+SUMIFS(условия!57:57,условия!$7:$7,"&lt;="&amp;MW$8,условия!$8:$8,"&gt;="&amp;MW$8))</f>
        <v>44742</v>
      </c>
      <c r="MX186" s="13">
        <f>IF(MX$8="",0,MX$8+SUMIFS(условия!57:57,условия!$7:$7,"&lt;="&amp;MX$8,условия!$8:$8,"&gt;="&amp;MX$8))</f>
        <v>44743</v>
      </c>
      <c r="MY186" s="13">
        <f>IF(MY$8="",0,MY$8+SUMIFS(условия!57:57,условия!$7:$7,"&lt;="&amp;MY$8,условия!$8:$8,"&gt;="&amp;MY$8))</f>
        <v>44744</v>
      </c>
      <c r="MZ186" s="13">
        <f>IF(MZ$8="",0,MZ$8+SUMIFS(условия!57:57,условия!$7:$7,"&lt;="&amp;MZ$8,условия!$8:$8,"&gt;="&amp;MZ$8))</f>
        <v>44745</v>
      </c>
      <c r="NA186" s="13">
        <f>IF(NA$8="",0,NA$8+SUMIFS(условия!57:57,условия!$7:$7,"&lt;="&amp;NA$8,условия!$8:$8,"&gt;="&amp;NA$8))</f>
        <v>44746</v>
      </c>
      <c r="NB186" s="13">
        <f>IF(NB$8="",0,NB$8+SUMIFS(условия!57:57,условия!$7:$7,"&lt;="&amp;NB$8,условия!$8:$8,"&gt;="&amp;NB$8))</f>
        <v>44747</v>
      </c>
      <c r="NC186" s="13">
        <f>IF(NC$8="",0,NC$8+SUMIFS(условия!57:57,условия!$7:$7,"&lt;="&amp;NC$8,условия!$8:$8,"&gt;="&amp;NC$8))</f>
        <v>44748</v>
      </c>
      <c r="ND186" s="13">
        <f>IF(ND$8="",0,ND$8+SUMIFS(условия!57:57,условия!$7:$7,"&lt;="&amp;ND$8,условия!$8:$8,"&gt;="&amp;ND$8))</f>
        <v>44749</v>
      </c>
      <c r="NE186" s="13">
        <f>IF(NE$8="",0,NE$8+SUMIFS(условия!57:57,условия!$7:$7,"&lt;="&amp;NE$8,условия!$8:$8,"&gt;="&amp;NE$8))</f>
        <v>44750</v>
      </c>
      <c r="NF186" s="13">
        <f>IF(NF$8="",0,NF$8+SUMIFS(условия!57:57,условия!$7:$7,"&lt;="&amp;NF$8,условия!$8:$8,"&gt;="&amp;NF$8))</f>
        <v>44751</v>
      </c>
      <c r="NG186" s="13">
        <f>IF(NG$8="",0,NG$8+SUMIFS(условия!57:57,условия!$7:$7,"&lt;="&amp;NG$8,условия!$8:$8,"&gt;="&amp;NG$8))</f>
        <v>44752</v>
      </c>
      <c r="NH186" s="13">
        <f>IF(NH$8="",0,NH$8+SUMIFS(условия!57:57,условия!$7:$7,"&lt;="&amp;NH$8,условия!$8:$8,"&gt;="&amp;NH$8))</f>
        <v>44753</v>
      </c>
      <c r="NI186" s="13">
        <f>IF(NI$8="",0,NI$8+SUMIFS(условия!57:57,условия!$7:$7,"&lt;="&amp;NI$8,условия!$8:$8,"&gt;="&amp;NI$8))</f>
        <v>44754</v>
      </c>
      <c r="NJ186" s="13">
        <f>IF(NJ$8="",0,NJ$8+SUMIFS(условия!57:57,условия!$7:$7,"&lt;="&amp;NJ$8,условия!$8:$8,"&gt;="&amp;NJ$8))</f>
        <v>44755</v>
      </c>
      <c r="NK186" s="13">
        <f>IF(NK$8="",0,NK$8+SUMIFS(условия!57:57,условия!$7:$7,"&lt;="&amp;NK$8,условия!$8:$8,"&gt;="&amp;NK$8))</f>
        <v>44756</v>
      </c>
      <c r="NL186" s="13">
        <f>IF(NL$8="",0,NL$8+SUMIFS(условия!57:57,условия!$7:$7,"&lt;="&amp;NL$8,условия!$8:$8,"&gt;="&amp;NL$8))</f>
        <v>44757</v>
      </c>
      <c r="NM186" s="13">
        <f>IF(NM$8="",0,NM$8+SUMIFS(условия!57:57,условия!$7:$7,"&lt;="&amp;NM$8,условия!$8:$8,"&gt;="&amp;NM$8))</f>
        <v>44758</v>
      </c>
      <c r="NN186" s="13">
        <f>IF(NN$8="",0,NN$8+SUMIFS(условия!57:57,условия!$7:$7,"&lt;="&amp;NN$8,условия!$8:$8,"&gt;="&amp;NN$8))</f>
        <v>44759</v>
      </c>
      <c r="NO186" s="13">
        <f>IF(NO$8="",0,NO$8+SUMIFS(условия!57:57,условия!$7:$7,"&lt;="&amp;NO$8,условия!$8:$8,"&gt;="&amp;NO$8))</f>
        <v>44760</v>
      </c>
      <c r="NP186" s="13">
        <f>IF(NP$8="",0,NP$8+SUMIFS(условия!57:57,условия!$7:$7,"&lt;="&amp;NP$8,условия!$8:$8,"&gt;="&amp;NP$8))</f>
        <v>44761</v>
      </c>
      <c r="NQ186" s="13">
        <f>IF(NQ$8="",0,NQ$8+SUMIFS(условия!57:57,условия!$7:$7,"&lt;="&amp;NQ$8,условия!$8:$8,"&gt;="&amp;NQ$8))</f>
        <v>44762</v>
      </c>
      <c r="NR186" s="13">
        <f>IF(NR$8="",0,NR$8+SUMIFS(условия!57:57,условия!$7:$7,"&lt;="&amp;NR$8,условия!$8:$8,"&gt;="&amp;NR$8))</f>
        <v>44763</v>
      </c>
      <c r="NS186" s="13">
        <f>IF(NS$8="",0,NS$8+SUMIFS(условия!57:57,условия!$7:$7,"&lt;="&amp;NS$8,условия!$8:$8,"&gt;="&amp;NS$8))</f>
        <v>44764</v>
      </c>
      <c r="NT186" s="13">
        <f>IF(NT$8="",0,NT$8+SUMIFS(условия!57:57,условия!$7:$7,"&lt;="&amp;NT$8,условия!$8:$8,"&gt;="&amp;NT$8))</f>
        <v>44765</v>
      </c>
      <c r="NU186" s="13">
        <f>IF(NU$8="",0,NU$8+SUMIFS(условия!57:57,условия!$7:$7,"&lt;="&amp;NU$8,условия!$8:$8,"&gt;="&amp;NU$8))</f>
        <v>44766</v>
      </c>
      <c r="NV186" s="13">
        <f>IF(NV$8="",0,NV$8+SUMIFS(условия!57:57,условия!$7:$7,"&lt;="&amp;NV$8,условия!$8:$8,"&gt;="&amp;NV$8))</f>
        <v>44767</v>
      </c>
      <c r="NW186" s="13">
        <f>IF(NW$8="",0,NW$8+SUMIFS(условия!57:57,условия!$7:$7,"&lt;="&amp;NW$8,условия!$8:$8,"&gt;="&amp;NW$8))</f>
        <v>44768</v>
      </c>
      <c r="NX186" s="13">
        <f>IF(NX$8="",0,NX$8+SUMIFS(условия!57:57,условия!$7:$7,"&lt;="&amp;NX$8,условия!$8:$8,"&gt;="&amp;NX$8))</f>
        <v>44769</v>
      </c>
      <c r="NY186" s="13">
        <f>IF(NY$8="",0,NY$8+SUMIFS(условия!57:57,условия!$7:$7,"&lt;="&amp;NY$8,условия!$8:$8,"&gt;="&amp;NY$8))</f>
        <v>44770</v>
      </c>
      <c r="NZ186" s="13">
        <f>IF(NZ$8="",0,NZ$8+SUMIFS(условия!57:57,условия!$7:$7,"&lt;="&amp;NZ$8,условия!$8:$8,"&gt;="&amp;NZ$8))</f>
        <v>44771</v>
      </c>
      <c r="OA186" s="13">
        <f>IF(OA$8="",0,OA$8+SUMIFS(условия!57:57,условия!$7:$7,"&lt;="&amp;OA$8,условия!$8:$8,"&gt;="&amp;OA$8))</f>
        <v>44772</v>
      </c>
      <c r="OB186" s="13">
        <f>IF(OB$8="",0,OB$8+SUMIFS(условия!57:57,условия!$7:$7,"&lt;="&amp;OB$8,условия!$8:$8,"&gt;="&amp;OB$8))</f>
        <v>44773</v>
      </c>
      <c r="OC186" s="13">
        <f>IF(OC$8="",0,OC$8+SUMIFS(условия!57:57,условия!$7:$7,"&lt;="&amp;OC$8,условия!$8:$8,"&gt;="&amp;OC$8))</f>
        <v>44774</v>
      </c>
      <c r="OD186" s="13">
        <f>IF(OD$8="",0,OD$8+SUMIFS(условия!57:57,условия!$7:$7,"&lt;="&amp;OD$8,условия!$8:$8,"&gt;="&amp;OD$8))</f>
        <v>44775</v>
      </c>
      <c r="OE186" s="13">
        <f>IF(OE$8="",0,OE$8+SUMIFS(условия!57:57,условия!$7:$7,"&lt;="&amp;OE$8,условия!$8:$8,"&gt;="&amp;OE$8))</f>
        <v>44776</v>
      </c>
      <c r="OF186" s="13">
        <f>IF(OF$8="",0,OF$8+SUMIFS(условия!57:57,условия!$7:$7,"&lt;="&amp;OF$8,условия!$8:$8,"&gt;="&amp;OF$8))</f>
        <v>44777</v>
      </c>
      <c r="OG186" s="13">
        <f>IF(OG$8="",0,OG$8+SUMIFS(условия!57:57,условия!$7:$7,"&lt;="&amp;OG$8,условия!$8:$8,"&gt;="&amp;OG$8))</f>
        <v>44778</v>
      </c>
      <c r="OH186" s="13">
        <f>IF(OH$8="",0,OH$8+SUMIFS(условия!57:57,условия!$7:$7,"&lt;="&amp;OH$8,условия!$8:$8,"&gt;="&amp;OH$8))</f>
        <v>44779</v>
      </c>
      <c r="OI186" s="13">
        <f>IF(OI$8="",0,OI$8+SUMIFS(условия!57:57,условия!$7:$7,"&lt;="&amp;OI$8,условия!$8:$8,"&gt;="&amp;OI$8))</f>
        <v>44780</v>
      </c>
      <c r="OJ186" s="13">
        <f>IF(OJ$8="",0,OJ$8+SUMIFS(условия!57:57,условия!$7:$7,"&lt;="&amp;OJ$8,условия!$8:$8,"&gt;="&amp;OJ$8))</f>
        <v>44781</v>
      </c>
      <c r="OK186" s="13">
        <f>IF(OK$8="",0,OK$8+SUMIFS(условия!57:57,условия!$7:$7,"&lt;="&amp;OK$8,условия!$8:$8,"&gt;="&amp;OK$8))</f>
        <v>44782</v>
      </c>
      <c r="OL186" s="13">
        <f>IF(OL$8="",0,OL$8+SUMIFS(условия!57:57,условия!$7:$7,"&lt;="&amp;OL$8,условия!$8:$8,"&gt;="&amp;OL$8))</f>
        <v>44783</v>
      </c>
      <c r="OM186" s="13">
        <f>IF(OM$8="",0,OM$8+SUMIFS(условия!57:57,условия!$7:$7,"&lt;="&amp;OM$8,условия!$8:$8,"&gt;="&amp;OM$8))</f>
        <v>44784</v>
      </c>
      <c r="ON186" s="13">
        <f>IF(ON$8="",0,ON$8+SUMIFS(условия!57:57,условия!$7:$7,"&lt;="&amp;ON$8,условия!$8:$8,"&gt;="&amp;ON$8))</f>
        <v>44785</v>
      </c>
      <c r="OO186" s="13">
        <f>IF(OO$8="",0,OO$8+SUMIFS(условия!57:57,условия!$7:$7,"&lt;="&amp;OO$8,условия!$8:$8,"&gt;="&amp;OO$8))</f>
        <v>44786</v>
      </c>
      <c r="OP186" s="13">
        <f>IF(OP$8="",0,OP$8+SUMIFS(условия!57:57,условия!$7:$7,"&lt;="&amp;OP$8,условия!$8:$8,"&gt;="&amp;OP$8))</f>
        <v>44787</v>
      </c>
      <c r="OQ186" s="13">
        <f>IF(OQ$8="",0,OQ$8+SUMIFS(условия!57:57,условия!$7:$7,"&lt;="&amp;OQ$8,условия!$8:$8,"&gt;="&amp;OQ$8))</f>
        <v>44788</v>
      </c>
      <c r="OR186" s="13">
        <f>IF(OR$8="",0,OR$8+SUMIFS(условия!57:57,условия!$7:$7,"&lt;="&amp;OR$8,условия!$8:$8,"&gt;="&amp;OR$8))</f>
        <v>44789</v>
      </c>
      <c r="OS186" s="13">
        <f>IF(OS$8="",0,OS$8+SUMIFS(условия!57:57,условия!$7:$7,"&lt;="&amp;OS$8,условия!$8:$8,"&gt;="&amp;OS$8))</f>
        <v>44790</v>
      </c>
      <c r="OT186" s="13">
        <f>IF(OT$8="",0,OT$8+SUMIFS(условия!57:57,условия!$7:$7,"&lt;="&amp;OT$8,условия!$8:$8,"&gt;="&amp;OT$8))</f>
        <v>44791</v>
      </c>
      <c r="OU186" s="13">
        <f>IF(OU$8="",0,OU$8+SUMIFS(условия!57:57,условия!$7:$7,"&lt;="&amp;OU$8,условия!$8:$8,"&gt;="&amp;OU$8))</f>
        <v>44792</v>
      </c>
      <c r="OV186" s="13">
        <f>IF(OV$8="",0,OV$8+SUMIFS(условия!57:57,условия!$7:$7,"&lt;="&amp;OV$8,условия!$8:$8,"&gt;="&amp;OV$8))</f>
        <v>44793</v>
      </c>
      <c r="OW186" s="13">
        <f>IF(OW$8="",0,OW$8+SUMIFS(условия!57:57,условия!$7:$7,"&lt;="&amp;OW$8,условия!$8:$8,"&gt;="&amp;OW$8))</f>
        <v>44794</v>
      </c>
      <c r="OX186" s="13">
        <f>IF(OX$8="",0,OX$8+SUMIFS(условия!57:57,условия!$7:$7,"&lt;="&amp;OX$8,условия!$8:$8,"&gt;="&amp;OX$8))</f>
        <v>44795</v>
      </c>
      <c r="OY186" s="13">
        <f>IF(OY$8="",0,OY$8+SUMIFS(условия!57:57,условия!$7:$7,"&lt;="&amp;OY$8,условия!$8:$8,"&gt;="&amp;OY$8))</f>
        <v>44796</v>
      </c>
      <c r="OZ186" s="13">
        <f>IF(OZ$8="",0,OZ$8+SUMIFS(условия!57:57,условия!$7:$7,"&lt;="&amp;OZ$8,условия!$8:$8,"&gt;="&amp;OZ$8))</f>
        <v>44797</v>
      </c>
      <c r="PA186" s="13">
        <f>IF(PA$8="",0,PA$8+SUMIFS(условия!57:57,условия!$7:$7,"&lt;="&amp;PA$8,условия!$8:$8,"&gt;="&amp;PA$8))</f>
        <v>44798</v>
      </c>
      <c r="PB186" s="13">
        <f>IF(PB$8="",0,PB$8+SUMIFS(условия!57:57,условия!$7:$7,"&lt;="&amp;PB$8,условия!$8:$8,"&gt;="&amp;PB$8))</f>
        <v>44799</v>
      </c>
      <c r="PC186" s="13">
        <f>IF(PC$8="",0,PC$8+SUMIFS(условия!57:57,условия!$7:$7,"&lt;="&amp;PC$8,условия!$8:$8,"&gt;="&amp;PC$8))</f>
        <v>44800</v>
      </c>
      <c r="PD186" s="13">
        <f>IF(PD$8="",0,PD$8+SUMIFS(условия!57:57,условия!$7:$7,"&lt;="&amp;PD$8,условия!$8:$8,"&gt;="&amp;PD$8))</f>
        <v>44801</v>
      </c>
      <c r="PE186" s="13">
        <f>IF(PE$8="",0,PE$8+SUMIFS(условия!57:57,условия!$7:$7,"&lt;="&amp;PE$8,условия!$8:$8,"&gt;="&amp;PE$8))</f>
        <v>44802</v>
      </c>
      <c r="PF186" s="13">
        <f>IF(PF$8="",0,PF$8+SUMIFS(условия!57:57,условия!$7:$7,"&lt;="&amp;PF$8,условия!$8:$8,"&gt;="&amp;PF$8))</f>
        <v>44803</v>
      </c>
      <c r="PG186" s="13">
        <f>IF(PG$8="",0,PG$8+SUMIFS(условия!57:57,условия!$7:$7,"&lt;="&amp;PG$8,условия!$8:$8,"&gt;="&amp;PG$8))</f>
        <v>44804</v>
      </c>
      <c r="PH186" s="13">
        <f>IF(PH$8="",0,PH$8+SUMIFS(условия!57:57,условия!$7:$7,"&lt;="&amp;PH$8,условия!$8:$8,"&gt;="&amp;PH$8))</f>
        <v>44805</v>
      </c>
      <c r="PI186" s="13">
        <f>IF(PI$8="",0,PI$8+SUMIFS(условия!57:57,условия!$7:$7,"&lt;="&amp;PI$8,условия!$8:$8,"&gt;="&amp;PI$8))</f>
        <v>44806</v>
      </c>
      <c r="PJ186" s="13">
        <f>IF(PJ$8="",0,PJ$8+SUMIFS(условия!57:57,условия!$7:$7,"&lt;="&amp;PJ$8,условия!$8:$8,"&gt;="&amp;PJ$8))</f>
        <v>44807</v>
      </c>
      <c r="PK186" s="13">
        <f>IF(PK$8="",0,PK$8+SUMIFS(условия!57:57,условия!$7:$7,"&lt;="&amp;PK$8,условия!$8:$8,"&gt;="&amp;PK$8))</f>
        <v>44808</v>
      </c>
      <c r="PL186" s="13">
        <f>IF(PL$8="",0,PL$8+SUMIFS(условия!57:57,условия!$7:$7,"&lt;="&amp;PL$8,условия!$8:$8,"&gt;="&amp;PL$8))</f>
        <v>44809</v>
      </c>
      <c r="PM186" s="13">
        <f>IF(PM$8="",0,PM$8+SUMIFS(условия!57:57,условия!$7:$7,"&lt;="&amp;PM$8,условия!$8:$8,"&gt;="&amp;PM$8))</f>
        <v>44810</v>
      </c>
      <c r="PN186" s="13">
        <f>IF(PN$8="",0,PN$8+SUMIFS(условия!57:57,условия!$7:$7,"&lt;="&amp;PN$8,условия!$8:$8,"&gt;="&amp;PN$8))</f>
        <v>44811</v>
      </c>
      <c r="PO186" s="13">
        <f>IF(PO$8="",0,PO$8+SUMIFS(условия!57:57,условия!$7:$7,"&lt;="&amp;PO$8,условия!$8:$8,"&gt;="&amp;PO$8))</f>
        <v>44812</v>
      </c>
      <c r="PP186" s="13">
        <f>IF(PP$8="",0,PP$8+SUMIFS(условия!57:57,условия!$7:$7,"&lt;="&amp;PP$8,условия!$8:$8,"&gt;="&amp;PP$8))</f>
        <v>44813</v>
      </c>
      <c r="PQ186" s="13">
        <f>IF(PQ$8="",0,PQ$8+SUMIFS(условия!57:57,условия!$7:$7,"&lt;="&amp;PQ$8,условия!$8:$8,"&gt;="&amp;PQ$8))</f>
        <v>44814</v>
      </c>
      <c r="PR186" s="13">
        <f>IF(PR$8="",0,PR$8+SUMIFS(условия!57:57,условия!$7:$7,"&lt;="&amp;PR$8,условия!$8:$8,"&gt;="&amp;PR$8))</f>
        <v>44815</v>
      </c>
      <c r="PS186" s="13">
        <f>IF(PS$8="",0,PS$8+SUMIFS(условия!57:57,условия!$7:$7,"&lt;="&amp;PS$8,условия!$8:$8,"&gt;="&amp;PS$8))</f>
        <v>44816</v>
      </c>
      <c r="PT186" s="13">
        <f>IF(PT$8="",0,PT$8+SUMIFS(условия!57:57,условия!$7:$7,"&lt;="&amp;PT$8,условия!$8:$8,"&gt;="&amp;PT$8))</f>
        <v>44817</v>
      </c>
      <c r="PU186" s="13">
        <f>IF(PU$8="",0,PU$8+SUMIFS(условия!57:57,условия!$7:$7,"&lt;="&amp;PU$8,условия!$8:$8,"&gt;="&amp;PU$8))</f>
        <v>44818</v>
      </c>
      <c r="PV186" s="13">
        <f>IF(PV$8="",0,PV$8+SUMIFS(условия!57:57,условия!$7:$7,"&lt;="&amp;PV$8,условия!$8:$8,"&gt;="&amp;PV$8))</f>
        <v>44819</v>
      </c>
      <c r="PW186" s="13">
        <f>IF(PW$8="",0,PW$8+SUMIFS(условия!57:57,условия!$7:$7,"&lt;="&amp;PW$8,условия!$8:$8,"&gt;="&amp;PW$8))</f>
        <v>44820</v>
      </c>
      <c r="PX186" s="13">
        <f>IF(PX$8="",0,PX$8+SUMIFS(условия!57:57,условия!$7:$7,"&lt;="&amp;PX$8,условия!$8:$8,"&gt;="&amp;PX$8))</f>
        <v>44821</v>
      </c>
      <c r="PY186" s="13">
        <f>IF(PY$8="",0,PY$8+SUMIFS(условия!57:57,условия!$7:$7,"&lt;="&amp;PY$8,условия!$8:$8,"&gt;="&amp;PY$8))</f>
        <v>44822</v>
      </c>
      <c r="PZ186" s="13">
        <f>IF(PZ$8="",0,PZ$8+SUMIFS(условия!57:57,условия!$7:$7,"&lt;="&amp;PZ$8,условия!$8:$8,"&gt;="&amp;PZ$8))</f>
        <v>44823</v>
      </c>
      <c r="QA186" s="13">
        <f>IF(QA$8="",0,QA$8+SUMIFS(условия!57:57,условия!$7:$7,"&lt;="&amp;QA$8,условия!$8:$8,"&gt;="&amp;QA$8))</f>
        <v>44824</v>
      </c>
      <c r="QB186" s="13">
        <f>IF(QB$8="",0,QB$8+SUMIFS(условия!57:57,условия!$7:$7,"&lt;="&amp;QB$8,условия!$8:$8,"&gt;="&amp;QB$8))</f>
        <v>44825</v>
      </c>
      <c r="QC186" s="13">
        <f>IF(QC$8="",0,QC$8+SUMIFS(условия!57:57,условия!$7:$7,"&lt;="&amp;QC$8,условия!$8:$8,"&gt;="&amp;QC$8))</f>
        <v>44826</v>
      </c>
      <c r="QD186" s="13">
        <f>IF(QD$8="",0,QD$8+SUMIFS(условия!57:57,условия!$7:$7,"&lt;="&amp;QD$8,условия!$8:$8,"&gt;="&amp;QD$8))</f>
        <v>44827</v>
      </c>
      <c r="QE186" s="13">
        <f>IF(QE$8="",0,QE$8+SUMIFS(условия!57:57,условия!$7:$7,"&lt;="&amp;QE$8,условия!$8:$8,"&gt;="&amp;QE$8))</f>
        <v>44828</v>
      </c>
      <c r="QF186" s="13">
        <f>IF(QF$8="",0,QF$8+SUMIFS(условия!57:57,условия!$7:$7,"&lt;="&amp;QF$8,условия!$8:$8,"&gt;="&amp;QF$8))</f>
        <v>44829</v>
      </c>
      <c r="QG186" s="13">
        <f>IF(QG$8="",0,QG$8+SUMIFS(условия!57:57,условия!$7:$7,"&lt;="&amp;QG$8,условия!$8:$8,"&gt;="&amp;QG$8))</f>
        <v>44830</v>
      </c>
      <c r="QH186" s="13">
        <f>IF(QH$8="",0,QH$8+SUMIFS(условия!57:57,условия!$7:$7,"&lt;="&amp;QH$8,условия!$8:$8,"&gt;="&amp;QH$8))</f>
        <v>44831</v>
      </c>
      <c r="QI186" s="13">
        <f>IF(QI$8="",0,QI$8+SUMIFS(условия!57:57,условия!$7:$7,"&lt;="&amp;QI$8,условия!$8:$8,"&gt;="&amp;QI$8))</f>
        <v>44832</v>
      </c>
      <c r="QJ186" s="13">
        <f>IF(QJ$8="",0,QJ$8+SUMIFS(условия!57:57,условия!$7:$7,"&lt;="&amp;QJ$8,условия!$8:$8,"&gt;="&amp;QJ$8))</f>
        <v>44833</v>
      </c>
      <c r="QK186" s="13">
        <f>IF(QK$8="",0,QK$8+SUMIFS(условия!57:57,условия!$7:$7,"&lt;="&amp;QK$8,условия!$8:$8,"&gt;="&amp;QK$8))</f>
        <v>44834</v>
      </c>
      <c r="QL186" s="13">
        <f>IF(QL$8="",0,QL$8+SUMIFS(условия!57:57,условия!$7:$7,"&lt;="&amp;QL$8,условия!$8:$8,"&gt;="&amp;QL$8))</f>
        <v>44835</v>
      </c>
      <c r="QM186" s="13">
        <f>IF(QM$8="",0,QM$8+SUMIFS(условия!57:57,условия!$7:$7,"&lt;="&amp;QM$8,условия!$8:$8,"&gt;="&amp;QM$8))</f>
        <v>44836</v>
      </c>
      <c r="QN186" s="13">
        <f>IF(QN$8="",0,QN$8+SUMIFS(условия!57:57,условия!$7:$7,"&lt;="&amp;QN$8,условия!$8:$8,"&gt;="&amp;QN$8))</f>
        <v>44837</v>
      </c>
      <c r="QO186" s="13">
        <f>IF(QO$8="",0,QO$8+SUMIFS(условия!57:57,условия!$7:$7,"&lt;="&amp;QO$8,условия!$8:$8,"&gt;="&amp;QO$8))</f>
        <v>44838</v>
      </c>
      <c r="QP186" s="13">
        <f>IF(QP$8="",0,QP$8+SUMIFS(условия!57:57,условия!$7:$7,"&lt;="&amp;QP$8,условия!$8:$8,"&gt;="&amp;QP$8))</f>
        <v>44839</v>
      </c>
      <c r="QQ186" s="13">
        <f>IF(QQ$8="",0,QQ$8+SUMIFS(условия!57:57,условия!$7:$7,"&lt;="&amp;QQ$8,условия!$8:$8,"&gt;="&amp;QQ$8))</f>
        <v>44840</v>
      </c>
      <c r="QR186" s="13">
        <f>IF(QR$8="",0,QR$8+SUMIFS(условия!57:57,условия!$7:$7,"&lt;="&amp;QR$8,условия!$8:$8,"&gt;="&amp;QR$8))</f>
        <v>44841</v>
      </c>
      <c r="QS186" s="13">
        <f>IF(QS$8="",0,QS$8+SUMIFS(условия!57:57,условия!$7:$7,"&lt;="&amp;QS$8,условия!$8:$8,"&gt;="&amp;QS$8))</f>
        <v>44842</v>
      </c>
      <c r="QT186" s="13">
        <f>IF(QT$8="",0,QT$8+SUMIFS(условия!57:57,условия!$7:$7,"&lt;="&amp;QT$8,условия!$8:$8,"&gt;="&amp;QT$8))</f>
        <v>44843</v>
      </c>
      <c r="QU186" s="13">
        <f>IF(QU$8="",0,QU$8+SUMIFS(условия!57:57,условия!$7:$7,"&lt;="&amp;QU$8,условия!$8:$8,"&gt;="&amp;QU$8))</f>
        <v>44844</v>
      </c>
      <c r="QV186" s="13">
        <f>IF(QV$8="",0,QV$8+SUMIFS(условия!57:57,условия!$7:$7,"&lt;="&amp;QV$8,условия!$8:$8,"&gt;="&amp;QV$8))</f>
        <v>44845</v>
      </c>
      <c r="QW186" s="13">
        <f>IF(QW$8="",0,QW$8+SUMIFS(условия!57:57,условия!$7:$7,"&lt;="&amp;QW$8,условия!$8:$8,"&gt;="&amp;QW$8))</f>
        <v>44846</v>
      </c>
      <c r="QX186" s="13">
        <f>IF(QX$8="",0,QX$8+SUMIFS(условия!57:57,условия!$7:$7,"&lt;="&amp;QX$8,условия!$8:$8,"&gt;="&amp;QX$8))</f>
        <v>44847</v>
      </c>
      <c r="QY186" s="13">
        <f>IF(QY$8="",0,QY$8+SUMIFS(условия!57:57,условия!$7:$7,"&lt;="&amp;QY$8,условия!$8:$8,"&gt;="&amp;QY$8))</f>
        <v>44848</v>
      </c>
      <c r="QZ186" s="13">
        <f>IF(QZ$8="",0,QZ$8+SUMIFS(условия!57:57,условия!$7:$7,"&lt;="&amp;QZ$8,условия!$8:$8,"&gt;="&amp;QZ$8))</f>
        <v>44849</v>
      </c>
      <c r="RA186" s="13">
        <f>IF(RA$8="",0,RA$8+SUMIFS(условия!57:57,условия!$7:$7,"&lt;="&amp;RA$8,условия!$8:$8,"&gt;="&amp;RA$8))</f>
        <v>44850</v>
      </c>
      <c r="RB186" s="13">
        <f>IF(RB$8="",0,RB$8+SUMIFS(условия!57:57,условия!$7:$7,"&lt;="&amp;RB$8,условия!$8:$8,"&gt;="&amp;RB$8))</f>
        <v>44851</v>
      </c>
      <c r="RC186" s="13">
        <f>IF(RC$8="",0,RC$8+SUMIFS(условия!57:57,условия!$7:$7,"&lt;="&amp;RC$8,условия!$8:$8,"&gt;="&amp;RC$8))</f>
        <v>44852</v>
      </c>
      <c r="RD186" s="13">
        <f>IF(RD$8="",0,RD$8+SUMIFS(условия!57:57,условия!$7:$7,"&lt;="&amp;RD$8,условия!$8:$8,"&gt;="&amp;RD$8))</f>
        <v>44853</v>
      </c>
      <c r="RE186" s="13">
        <f>IF(RE$8="",0,RE$8+SUMIFS(условия!57:57,условия!$7:$7,"&lt;="&amp;RE$8,условия!$8:$8,"&gt;="&amp;RE$8))</f>
        <v>44854</v>
      </c>
      <c r="RF186" s="13">
        <f>IF(RF$8="",0,RF$8+SUMIFS(условия!57:57,условия!$7:$7,"&lt;="&amp;RF$8,условия!$8:$8,"&gt;="&amp;RF$8))</f>
        <v>44855</v>
      </c>
      <c r="RG186" s="13">
        <f>IF(RG$8="",0,RG$8+SUMIFS(условия!57:57,условия!$7:$7,"&lt;="&amp;RG$8,условия!$8:$8,"&gt;="&amp;RG$8))</f>
        <v>44856</v>
      </c>
      <c r="RH186" s="13">
        <f>IF(RH$8="",0,RH$8+SUMIFS(условия!57:57,условия!$7:$7,"&lt;="&amp;RH$8,условия!$8:$8,"&gt;="&amp;RH$8))</f>
        <v>44857</v>
      </c>
      <c r="RI186" s="13">
        <f>IF(RI$8="",0,RI$8+SUMIFS(условия!57:57,условия!$7:$7,"&lt;="&amp;RI$8,условия!$8:$8,"&gt;="&amp;RI$8))</f>
        <v>44858</v>
      </c>
      <c r="RJ186" s="13">
        <f>IF(RJ$8="",0,RJ$8+SUMIFS(условия!57:57,условия!$7:$7,"&lt;="&amp;RJ$8,условия!$8:$8,"&gt;="&amp;RJ$8))</f>
        <v>44859</v>
      </c>
      <c r="RK186" s="13">
        <f>IF(RK$8="",0,RK$8+SUMIFS(условия!57:57,условия!$7:$7,"&lt;="&amp;RK$8,условия!$8:$8,"&gt;="&amp;RK$8))</f>
        <v>44860</v>
      </c>
      <c r="RL186" s="13">
        <f>IF(RL$8="",0,RL$8+SUMIFS(условия!57:57,условия!$7:$7,"&lt;="&amp;RL$8,условия!$8:$8,"&gt;="&amp;RL$8))</f>
        <v>44861</v>
      </c>
      <c r="RM186" s="13">
        <f>IF(RM$8="",0,RM$8+SUMIFS(условия!57:57,условия!$7:$7,"&lt;="&amp;RM$8,условия!$8:$8,"&gt;="&amp;RM$8))</f>
        <v>44862</v>
      </c>
      <c r="RN186" s="13">
        <f>IF(RN$8="",0,RN$8+SUMIFS(условия!57:57,условия!$7:$7,"&lt;="&amp;RN$8,условия!$8:$8,"&gt;="&amp;RN$8))</f>
        <v>44863</v>
      </c>
      <c r="RO186" s="13">
        <f>IF(RO$8="",0,RO$8+SUMIFS(условия!57:57,условия!$7:$7,"&lt;="&amp;RO$8,условия!$8:$8,"&gt;="&amp;RO$8))</f>
        <v>44864</v>
      </c>
      <c r="RP186" s="13">
        <f>IF(RP$8="",0,RP$8+SUMIFS(условия!57:57,условия!$7:$7,"&lt;="&amp;RP$8,условия!$8:$8,"&gt;="&amp;RP$8))</f>
        <v>44865</v>
      </c>
      <c r="RQ186" s="13">
        <f>IF(RQ$8="",0,RQ$8+SUMIFS(условия!57:57,условия!$7:$7,"&lt;="&amp;RQ$8,условия!$8:$8,"&gt;="&amp;RQ$8))</f>
        <v>44866</v>
      </c>
      <c r="RR186" s="13">
        <f>IF(RR$8="",0,RR$8+SUMIFS(условия!57:57,условия!$7:$7,"&lt;="&amp;RR$8,условия!$8:$8,"&gt;="&amp;RR$8))</f>
        <v>44867</v>
      </c>
      <c r="RS186" s="13">
        <f>IF(RS$8="",0,RS$8+SUMIFS(условия!57:57,условия!$7:$7,"&lt;="&amp;RS$8,условия!$8:$8,"&gt;="&amp;RS$8))</f>
        <v>44868</v>
      </c>
      <c r="RT186" s="13">
        <f>IF(RT$8="",0,RT$8+SUMIFS(условия!57:57,условия!$7:$7,"&lt;="&amp;RT$8,условия!$8:$8,"&gt;="&amp;RT$8))</f>
        <v>44869</v>
      </c>
      <c r="RU186" s="13">
        <f>IF(RU$8="",0,RU$8+SUMIFS(условия!57:57,условия!$7:$7,"&lt;="&amp;RU$8,условия!$8:$8,"&gt;="&amp;RU$8))</f>
        <v>44870</v>
      </c>
      <c r="RV186" s="13">
        <f>IF(RV$8="",0,RV$8+SUMIFS(условия!57:57,условия!$7:$7,"&lt;="&amp;RV$8,условия!$8:$8,"&gt;="&amp;RV$8))</f>
        <v>44871</v>
      </c>
      <c r="RW186" s="13">
        <f>IF(RW$8="",0,RW$8+SUMIFS(условия!57:57,условия!$7:$7,"&lt;="&amp;RW$8,условия!$8:$8,"&gt;="&amp;RW$8))</f>
        <v>44872</v>
      </c>
      <c r="RX186" s="13">
        <f>IF(RX$8="",0,RX$8+SUMIFS(условия!57:57,условия!$7:$7,"&lt;="&amp;RX$8,условия!$8:$8,"&gt;="&amp;RX$8))</f>
        <v>44873</v>
      </c>
      <c r="RY186" s="13">
        <f>IF(RY$8="",0,RY$8+SUMIFS(условия!57:57,условия!$7:$7,"&lt;="&amp;RY$8,условия!$8:$8,"&gt;="&amp;RY$8))</f>
        <v>44874</v>
      </c>
      <c r="RZ186" s="13">
        <f>IF(RZ$8="",0,RZ$8+SUMIFS(условия!57:57,условия!$7:$7,"&lt;="&amp;RZ$8,условия!$8:$8,"&gt;="&amp;RZ$8))</f>
        <v>44875</v>
      </c>
      <c r="SA186" s="13">
        <f>IF(SA$8="",0,SA$8+SUMIFS(условия!57:57,условия!$7:$7,"&lt;="&amp;SA$8,условия!$8:$8,"&gt;="&amp;SA$8))</f>
        <v>44876</v>
      </c>
      <c r="SB186" s="13">
        <f>IF(SB$8="",0,SB$8+SUMIFS(условия!57:57,условия!$7:$7,"&lt;="&amp;SB$8,условия!$8:$8,"&gt;="&amp;SB$8))</f>
        <v>44877</v>
      </c>
      <c r="SC186" s="13">
        <f>IF(SC$8="",0,SC$8+SUMIFS(условия!57:57,условия!$7:$7,"&lt;="&amp;SC$8,условия!$8:$8,"&gt;="&amp;SC$8))</f>
        <v>44878</v>
      </c>
      <c r="SD186" s="13">
        <f>IF(SD$8="",0,SD$8+SUMIFS(условия!57:57,условия!$7:$7,"&lt;="&amp;SD$8,условия!$8:$8,"&gt;="&amp;SD$8))</f>
        <v>44879</v>
      </c>
      <c r="SE186" s="13">
        <f>IF(SE$8="",0,SE$8+SUMIFS(условия!57:57,условия!$7:$7,"&lt;="&amp;SE$8,условия!$8:$8,"&gt;="&amp;SE$8))</f>
        <v>44880</v>
      </c>
      <c r="SF186" s="13">
        <f>IF(SF$8="",0,SF$8+SUMIFS(условия!57:57,условия!$7:$7,"&lt;="&amp;SF$8,условия!$8:$8,"&gt;="&amp;SF$8))</f>
        <v>44881</v>
      </c>
      <c r="SG186" s="13">
        <f>IF(SG$8="",0,SG$8+SUMIFS(условия!57:57,условия!$7:$7,"&lt;="&amp;SG$8,условия!$8:$8,"&gt;="&amp;SG$8))</f>
        <v>44882</v>
      </c>
      <c r="SH186" s="13">
        <f>IF(SH$8="",0,SH$8+SUMIFS(условия!57:57,условия!$7:$7,"&lt;="&amp;SH$8,условия!$8:$8,"&gt;="&amp;SH$8))</f>
        <v>44883</v>
      </c>
      <c r="SI186" s="13">
        <f>IF(SI$8="",0,SI$8+SUMIFS(условия!57:57,условия!$7:$7,"&lt;="&amp;SI$8,условия!$8:$8,"&gt;="&amp;SI$8))</f>
        <v>44884</v>
      </c>
      <c r="SJ186" s="13">
        <f>IF(SJ$8="",0,SJ$8+SUMIFS(условия!57:57,условия!$7:$7,"&lt;="&amp;SJ$8,условия!$8:$8,"&gt;="&amp;SJ$8))</f>
        <v>44885</v>
      </c>
      <c r="SK186" s="13">
        <f>IF(SK$8="",0,SK$8+SUMIFS(условия!57:57,условия!$7:$7,"&lt;="&amp;SK$8,условия!$8:$8,"&gt;="&amp;SK$8))</f>
        <v>44886</v>
      </c>
      <c r="SL186" s="13">
        <f>IF(SL$8="",0,SL$8+SUMIFS(условия!57:57,условия!$7:$7,"&lt;="&amp;SL$8,условия!$8:$8,"&gt;="&amp;SL$8))</f>
        <v>44887</v>
      </c>
      <c r="SM186" s="13">
        <f>IF(SM$8="",0,SM$8+SUMIFS(условия!57:57,условия!$7:$7,"&lt;="&amp;SM$8,условия!$8:$8,"&gt;="&amp;SM$8))</f>
        <v>44888</v>
      </c>
      <c r="SN186" s="13">
        <f>IF(SN$8="",0,SN$8+SUMIFS(условия!57:57,условия!$7:$7,"&lt;="&amp;SN$8,условия!$8:$8,"&gt;="&amp;SN$8))</f>
        <v>44889</v>
      </c>
      <c r="SO186" s="13">
        <f>IF(SO$8="",0,SO$8+SUMIFS(условия!57:57,условия!$7:$7,"&lt;="&amp;SO$8,условия!$8:$8,"&gt;="&amp;SO$8))</f>
        <v>44890</v>
      </c>
      <c r="SP186" s="13">
        <f>IF(SP$8="",0,SP$8+SUMIFS(условия!57:57,условия!$7:$7,"&lt;="&amp;SP$8,условия!$8:$8,"&gt;="&amp;SP$8))</f>
        <v>44891</v>
      </c>
      <c r="SQ186" s="13">
        <f>IF(SQ$8="",0,SQ$8+SUMIFS(условия!57:57,условия!$7:$7,"&lt;="&amp;SQ$8,условия!$8:$8,"&gt;="&amp;SQ$8))</f>
        <v>44892</v>
      </c>
      <c r="SR186" s="13">
        <f>IF(SR$8="",0,SR$8+SUMIFS(условия!57:57,условия!$7:$7,"&lt;="&amp;SR$8,условия!$8:$8,"&gt;="&amp;SR$8))</f>
        <v>44893</v>
      </c>
      <c r="SS186" s="13">
        <f>IF(SS$8="",0,SS$8+SUMIFS(условия!57:57,условия!$7:$7,"&lt;="&amp;SS$8,условия!$8:$8,"&gt;="&amp;SS$8))</f>
        <v>44894</v>
      </c>
      <c r="ST186" s="13">
        <f>IF(ST$8="",0,ST$8+SUMIFS(условия!57:57,условия!$7:$7,"&lt;="&amp;ST$8,условия!$8:$8,"&gt;="&amp;ST$8))</f>
        <v>44895</v>
      </c>
      <c r="SU186" s="13">
        <f>IF(SU$8="",0,SU$8+SUMIFS(условия!57:57,условия!$7:$7,"&lt;="&amp;SU$8,условия!$8:$8,"&gt;="&amp;SU$8))</f>
        <v>44896</v>
      </c>
      <c r="SV186" s="13">
        <f>IF(SV$8="",0,SV$8+SUMIFS(условия!57:57,условия!$7:$7,"&lt;="&amp;SV$8,условия!$8:$8,"&gt;="&amp;SV$8))</f>
        <v>44897</v>
      </c>
      <c r="SW186" s="13">
        <f>IF(SW$8="",0,SW$8+SUMIFS(условия!57:57,условия!$7:$7,"&lt;="&amp;SW$8,условия!$8:$8,"&gt;="&amp;SW$8))</f>
        <v>44898</v>
      </c>
      <c r="SX186" s="13">
        <f>IF(SX$8="",0,SX$8+SUMIFS(условия!57:57,условия!$7:$7,"&lt;="&amp;SX$8,условия!$8:$8,"&gt;="&amp;SX$8))</f>
        <v>44899</v>
      </c>
      <c r="SY186" s="13">
        <f>IF(SY$8="",0,SY$8+SUMIFS(условия!57:57,условия!$7:$7,"&lt;="&amp;SY$8,условия!$8:$8,"&gt;="&amp;SY$8))</f>
        <v>44900</v>
      </c>
      <c r="SZ186" s="13">
        <f>IF(SZ$8="",0,SZ$8+SUMIFS(условия!57:57,условия!$7:$7,"&lt;="&amp;SZ$8,условия!$8:$8,"&gt;="&amp;SZ$8))</f>
        <v>44901</v>
      </c>
      <c r="TA186" s="13">
        <f>IF(TA$8="",0,TA$8+SUMIFS(условия!57:57,условия!$7:$7,"&lt;="&amp;TA$8,условия!$8:$8,"&gt;="&amp;TA$8))</f>
        <v>44902</v>
      </c>
      <c r="TB186" s="13">
        <f>IF(TB$8="",0,TB$8+SUMIFS(условия!57:57,условия!$7:$7,"&lt;="&amp;TB$8,условия!$8:$8,"&gt;="&amp;TB$8))</f>
        <v>44903</v>
      </c>
      <c r="TC186" s="13">
        <f>IF(TC$8="",0,TC$8+SUMIFS(условия!57:57,условия!$7:$7,"&lt;="&amp;TC$8,условия!$8:$8,"&gt;="&amp;TC$8))</f>
        <v>44904</v>
      </c>
      <c r="TD186" s="13">
        <f>IF(TD$8="",0,TD$8+SUMIFS(условия!57:57,условия!$7:$7,"&lt;="&amp;TD$8,условия!$8:$8,"&gt;="&amp;TD$8))</f>
        <v>44905</v>
      </c>
      <c r="TE186" s="13">
        <f>IF(TE$8="",0,TE$8+SUMIFS(условия!57:57,условия!$7:$7,"&lt;="&amp;TE$8,условия!$8:$8,"&gt;="&amp;TE$8))</f>
        <v>44906</v>
      </c>
      <c r="TF186" s="13">
        <f>IF(TF$8="",0,TF$8+SUMIFS(условия!57:57,условия!$7:$7,"&lt;="&amp;TF$8,условия!$8:$8,"&gt;="&amp;TF$8))</f>
        <v>44907</v>
      </c>
      <c r="TG186" s="13">
        <f>IF(TG$8="",0,TG$8+SUMIFS(условия!57:57,условия!$7:$7,"&lt;="&amp;TG$8,условия!$8:$8,"&gt;="&amp;TG$8))</f>
        <v>44908</v>
      </c>
      <c r="TH186" s="13">
        <f>IF(TH$8="",0,TH$8+SUMIFS(условия!57:57,условия!$7:$7,"&lt;="&amp;TH$8,условия!$8:$8,"&gt;="&amp;TH$8))</f>
        <v>44909</v>
      </c>
      <c r="TI186" s="13">
        <f>IF(TI$8="",0,TI$8+SUMIFS(условия!57:57,условия!$7:$7,"&lt;="&amp;TI$8,условия!$8:$8,"&gt;="&amp;TI$8))</f>
        <v>44910</v>
      </c>
      <c r="TJ186" s="13">
        <f>IF(TJ$8="",0,TJ$8+SUMIFS(условия!57:57,условия!$7:$7,"&lt;="&amp;TJ$8,условия!$8:$8,"&gt;="&amp;TJ$8))</f>
        <v>44911</v>
      </c>
      <c r="TK186" s="13">
        <f>IF(TK$8="",0,TK$8+SUMIFS(условия!57:57,условия!$7:$7,"&lt;="&amp;TK$8,условия!$8:$8,"&gt;="&amp;TK$8))</f>
        <v>44912</v>
      </c>
      <c r="TL186" s="13">
        <f>IF(TL$8="",0,TL$8+SUMIFS(условия!57:57,условия!$7:$7,"&lt;="&amp;TL$8,условия!$8:$8,"&gt;="&amp;TL$8))</f>
        <v>44913</v>
      </c>
      <c r="TM186" s="13">
        <f>IF(TM$8="",0,TM$8+SUMIFS(условия!57:57,условия!$7:$7,"&lt;="&amp;TM$8,условия!$8:$8,"&gt;="&amp;TM$8))</f>
        <v>44914</v>
      </c>
      <c r="TN186" s="13">
        <f>IF(TN$8="",0,TN$8+SUMIFS(условия!57:57,условия!$7:$7,"&lt;="&amp;TN$8,условия!$8:$8,"&gt;="&amp;TN$8))</f>
        <v>44915</v>
      </c>
      <c r="TO186" s="13">
        <f>IF(TO$8="",0,TO$8+SUMIFS(условия!57:57,условия!$7:$7,"&lt;="&amp;TO$8,условия!$8:$8,"&gt;="&amp;TO$8))</f>
        <v>44916</v>
      </c>
      <c r="TP186" s="13">
        <f>IF(TP$8="",0,TP$8+SUMIFS(условия!57:57,условия!$7:$7,"&lt;="&amp;TP$8,условия!$8:$8,"&gt;="&amp;TP$8))</f>
        <v>44917</v>
      </c>
      <c r="TQ186" s="13">
        <f>IF(TQ$8="",0,TQ$8+SUMIFS(условия!57:57,условия!$7:$7,"&lt;="&amp;TQ$8,условия!$8:$8,"&gt;="&amp;TQ$8))</f>
        <v>44918</v>
      </c>
      <c r="TR186" s="13">
        <f>IF(TR$8="",0,TR$8+SUMIFS(условия!57:57,условия!$7:$7,"&lt;="&amp;TR$8,условия!$8:$8,"&gt;="&amp;TR$8))</f>
        <v>44919</v>
      </c>
      <c r="TS186" s="13">
        <f>IF(TS$8="",0,TS$8+SUMIFS(условия!57:57,условия!$7:$7,"&lt;="&amp;TS$8,условия!$8:$8,"&gt;="&amp;TS$8))</f>
        <v>44920</v>
      </c>
      <c r="TT186" s="13">
        <f>IF(TT$8="",0,TT$8+SUMIFS(условия!57:57,условия!$7:$7,"&lt;="&amp;TT$8,условия!$8:$8,"&gt;="&amp;TT$8))</f>
        <v>44921</v>
      </c>
      <c r="TU186" s="13">
        <f>IF(TU$8="",0,TU$8+SUMIFS(условия!57:57,условия!$7:$7,"&lt;="&amp;TU$8,условия!$8:$8,"&gt;="&amp;TU$8))</f>
        <v>44922</v>
      </c>
      <c r="TV186" s="13">
        <f>IF(TV$8="",0,TV$8+SUMIFS(условия!57:57,условия!$7:$7,"&lt;="&amp;TV$8,условия!$8:$8,"&gt;="&amp;TV$8))</f>
        <v>44923</v>
      </c>
      <c r="TW186" s="13">
        <f>IF(TW$8="",0,TW$8+SUMIFS(условия!57:57,условия!$7:$7,"&lt;="&amp;TW$8,условия!$8:$8,"&gt;="&amp;TW$8))</f>
        <v>44924</v>
      </c>
      <c r="TX186" s="13">
        <f>IF(TX$8="",0,TX$8+SUMIFS(условия!57:57,условия!$7:$7,"&lt;="&amp;TX$8,условия!$8:$8,"&gt;="&amp;TX$8))</f>
        <v>44925</v>
      </c>
      <c r="TY186" s="13">
        <f>IF(TY$8="",0,TY$8+SUMIFS(условия!57:57,условия!$7:$7,"&lt;="&amp;TY$8,условия!$8:$8,"&gt;="&amp;TY$8))</f>
        <v>44926</v>
      </c>
      <c r="TZ186" s="13">
        <f>IF(TZ$8="",0,TZ$8+SUMIFS(условия!57:57,условия!$7:$7,"&lt;="&amp;TZ$8,условия!$8:$8,"&gt;="&amp;TZ$8))</f>
        <v>44927</v>
      </c>
      <c r="UA186" s="13">
        <f>IF(UA$8="",0,UA$8+SUMIFS(условия!57:57,условия!$7:$7,"&lt;="&amp;UA$8,условия!$8:$8,"&gt;="&amp;UA$8))</f>
        <v>44928</v>
      </c>
      <c r="UB186" s="13">
        <f>IF(UB$8="",0,UB$8+SUMIFS(условия!57:57,условия!$7:$7,"&lt;="&amp;UB$8,условия!$8:$8,"&gt;="&amp;UB$8))</f>
        <v>44929</v>
      </c>
      <c r="UC186" s="13">
        <f>IF(UC$8="",0,UC$8+SUMIFS(условия!57:57,условия!$7:$7,"&lt;="&amp;UC$8,условия!$8:$8,"&gt;="&amp;UC$8))</f>
        <v>44930</v>
      </c>
      <c r="UD186" s="13">
        <f>IF(UD$8="",0,UD$8+SUMIFS(условия!57:57,условия!$7:$7,"&lt;="&amp;UD$8,условия!$8:$8,"&gt;="&amp;UD$8))</f>
        <v>44931</v>
      </c>
      <c r="UE186" s="13">
        <f>IF(UE$8="",0,UE$8+SUMIFS(условия!57:57,условия!$7:$7,"&lt;="&amp;UE$8,условия!$8:$8,"&gt;="&amp;UE$8))</f>
        <v>44932</v>
      </c>
      <c r="UF186" s="13">
        <f>IF(UF$8="",0,UF$8+SUMIFS(условия!57:57,условия!$7:$7,"&lt;="&amp;UF$8,условия!$8:$8,"&gt;="&amp;UF$8))</f>
        <v>44933</v>
      </c>
      <c r="UG186" s="13">
        <f>IF(UG$8="",0,UG$8+SUMIFS(условия!57:57,условия!$7:$7,"&lt;="&amp;UG$8,условия!$8:$8,"&gt;="&amp;UG$8))</f>
        <v>44934</v>
      </c>
      <c r="UH186" s="13">
        <f>IF(UH$8="",0,UH$8+SUMIFS(условия!57:57,условия!$7:$7,"&lt;="&amp;UH$8,условия!$8:$8,"&gt;="&amp;UH$8))</f>
        <v>44935</v>
      </c>
      <c r="UI186" s="13">
        <f>IF(UI$8="",0,UI$8+SUMIFS(условия!57:57,условия!$7:$7,"&lt;="&amp;UI$8,условия!$8:$8,"&gt;="&amp;UI$8))</f>
        <v>44936</v>
      </c>
      <c r="UJ186" s="13">
        <f>IF(UJ$8="",0,UJ$8+SUMIFS(условия!57:57,условия!$7:$7,"&lt;="&amp;UJ$8,условия!$8:$8,"&gt;="&amp;UJ$8))</f>
        <v>44937</v>
      </c>
      <c r="UK186" s="13">
        <f>IF(UK$8="",0,UK$8+SUMIFS(условия!57:57,условия!$7:$7,"&lt;="&amp;UK$8,условия!$8:$8,"&gt;="&amp;UK$8))</f>
        <v>44938</v>
      </c>
      <c r="UL186" s="13">
        <f>IF(UL$8="",0,UL$8+SUMIFS(условия!57:57,условия!$7:$7,"&lt;="&amp;UL$8,условия!$8:$8,"&gt;="&amp;UL$8))</f>
        <v>44939</v>
      </c>
      <c r="UM186" s="13">
        <f>IF(UM$8="",0,UM$8+SUMIFS(условия!57:57,условия!$7:$7,"&lt;="&amp;UM$8,условия!$8:$8,"&gt;="&amp;UM$8))</f>
        <v>44940</v>
      </c>
      <c r="UN186" s="13">
        <f>IF(UN$8="",0,UN$8+SUMIFS(условия!57:57,условия!$7:$7,"&lt;="&amp;UN$8,условия!$8:$8,"&gt;="&amp;UN$8))</f>
        <v>44941</v>
      </c>
      <c r="UO186" s="13">
        <f>IF(UO$8="",0,UO$8+SUMIFS(условия!57:57,условия!$7:$7,"&lt;="&amp;UO$8,условия!$8:$8,"&gt;="&amp;UO$8))</f>
        <v>44942</v>
      </c>
      <c r="UP186" s="13">
        <f>IF(UP$8="",0,UP$8+SUMIFS(условия!57:57,условия!$7:$7,"&lt;="&amp;UP$8,условия!$8:$8,"&gt;="&amp;UP$8))</f>
        <v>44943</v>
      </c>
      <c r="UQ186" s="13">
        <f>IF(UQ$8="",0,UQ$8+SUMIFS(условия!57:57,условия!$7:$7,"&lt;="&amp;UQ$8,условия!$8:$8,"&gt;="&amp;UQ$8))</f>
        <v>44944</v>
      </c>
      <c r="UR186" s="13">
        <f>IF(UR$8="",0,UR$8+SUMIFS(условия!57:57,условия!$7:$7,"&lt;="&amp;UR$8,условия!$8:$8,"&gt;="&amp;UR$8))</f>
        <v>44945</v>
      </c>
      <c r="US186" s="13">
        <f>IF(US$8="",0,US$8+SUMIFS(условия!57:57,условия!$7:$7,"&lt;="&amp;US$8,условия!$8:$8,"&gt;="&amp;US$8))</f>
        <v>44946</v>
      </c>
      <c r="UT186" s="13">
        <f>IF(UT$8="",0,UT$8+SUMIFS(условия!57:57,условия!$7:$7,"&lt;="&amp;UT$8,условия!$8:$8,"&gt;="&amp;UT$8))</f>
        <v>44947</v>
      </c>
      <c r="UU186" s="13">
        <f>IF(UU$8="",0,UU$8+SUMIFS(условия!57:57,условия!$7:$7,"&lt;="&amp;UU$8,условия!$8:$8,"&gt;="&amp;UU$8))</f>
        <v>44948</v>
      </c>
      <c r="UV186" s="13">
        <f>IF(UV$8="",0,UV$8+SUMIFS(условия!57:57,условия!$7:$7,"&lt;="&amp;UV$8,условия!$8:$8,"&gt;="&amp;UV$8))</f>
        <v>44949</v>
      </c>
      <c r="UW186" s="13">
        <f>IF(UW$8="",0,UW$8+SUMIFS(условия!57:57,условия!$7:$7,"&lt;="&amp;UW$8,условия!$8:$8,"&gt;="&amp;UW$8))</f>
        <v>44950</v>
      </c>
      <c r="UX186" s="13">
        <f>IF(UX$8="",0,UX$8+SUMIFS(условия!57:57,условия!$7:$7,"&lt;="&amp;UX$8,условия!$8:$8,"&gt;="&amp;UX$8))</f>
        <v>44951</v>
      </c>
      <c r="UY186" s="13">
        <f>IF(UY$8="",0,UY$8+SUMIFS(условия!57:57,условия!$7:$7,"&lt;="&amp;UY$8,условия!$8:$8,"&gt;="&amp;UY$8))</f>
        <v>44952</v>
      </c>
      <c r="UZ186" s="13">
        <f>IF(UZ$8="",0,UZ$8+SUMIFS(условия!57:57,условия!$7:$7,"&lt;="&amp;UZ$8,условия!$8:$8,"&gt;="&amp;UZ$8))</f>
        <v>44953</v>
      </c>
      <c r="VA186" s="13">
        <f>IF(VA$8="",0,VA$8+SUMIFS(условия!57:57,условия!$7:$7,"&lt;="&amp;VA$8,условия!$8:$8,"&gt;="&amp;VA$8))</f>
        <v>44954</v>
      </c>
      <c r="VB186" s="13">
        <f>IF(VB$8="",0,VB$8+SUMIFS(условия!57:57,условия!$7:$7,"&lt;="&amp;VB$8,условия!$8:$8,"&gt;="&amp;VB$8))</f>
        <v>44955</v>
      </c>
      <c r="VC186" s="13">
        <f>IF(VC$8="",0,VC$8+SUMIFS(условия!57:57,условия!$7:$7,"&lt;="&amp;VC$8,условия!$8:$8,"&gt;="&amp;VC$8))</f>
        <v>44956</v>
      </c>
      <c r="VD186" s="13">
        <f>IF(VD$8="",0,VD$8+SUMIFS(условия!57:57,условия!$7:$7,"&lt;="&amp;VD$8,условия!$8:$8,"&gt;="&amp;VD$8))</f>
        <v>44957</v>
      </c>
      <c r="VE186" s="13">
        <f>IF(VE$8="",0,VE$8+SUMIFS(условия!57:57,условия!$7:$7,"&lt;="&amp;VE$8,условия!$8:$8,"&gt;="&amp;VE$8))</f>
        <v>44958</v>
      </c>
      <c r="VF186" s="13">
        <f>IF(VF$8="",0,VF$8+SUMIFS(условия!57:57,условия!$7:$7,"&lt;="&amp;VF$8,условия!$8:$8,"&gt;="&amp;VF$8))</f>
        <v>44959</v>
      </c>
      <c r="VG186" s="13">
        <f>IF(VG$8="",0,VG$8+SUMIFS(условия!57:57,условия!$7:$7,"&lt;="&amp;VG$8,условия!$8:$8,"&gt;="&amp;VG$8))</f>
        <v>44960</v>
      </c>
      <c r="VH186" s="13">
        <f>IF(VH$8="",0,VH$8+SUMIFS(условия!57:57,условия!$7:$7,"&lt;="&amp;VH$8,условия!$8:$8,"&gt;="&amp;VH$8))</f>
        <v>44961</v>
      </c>
      <c r="VI186" s="13">
        <f>IF(VI$8="",0,VI$8+SUMIFS(условия!57:57,условия!$7:$7,"&lt;="&amp;VI$8,условия!$8:$8,"&gt;="&amp;VI$8))</f>
        <v>44962</v>
      </c>
      <c r="VJ186" s="13">
        <f>IF(VJ$8="",0,VJ$8+SUMIFS(условия!57:57,условия!$7:$7,"&lt;="&amp;VJ$8,условия!$8:$8,"&gt;="&amp;VJ$8))</f>
        <v>44963</v>
      </c>
      <c r="VK186" s="13">
        <f>IF(VK$8="",0,VK$8+SUMIFS(условия!57:57,условия!$7:$7,"&lt;="&amp;VK$8,условия!$8:$8,"&gt;="&amp;VK$8))</f>
        <v>44964</v>
      </c>
      <c r="VL186" s="13">
        <f>IF(VL$8="",0,VL$8+SUMIFS(условия!57:57,условия!$7:$7,"&lt;="&amp;VL$8,условия!$8:$8,"&gt;="&amp;VL$8))</f>
        <v>44965</v>
      </c>
      <c r="VM186" s="13">
        <f>IF(VM$8="",0,VM$8+SUMIFS(условия!57:57,условия!$7:$7,"&lt;="&amp;VM$8,условия!$8:$8,"&gt;="&amp;VM$8))</f>
        <v>44966</v>
      </c>
      <c r="VN186" s="13">
        <f>IF(VN$8="",0,VN$8+SUMIFS(условия!57:57,условия!$7:$7,"&lt;="&amp;VN$8,условия!$8:$8,"&gt;="&amp;VN$8))</f>
        <v>44967</v>
      </c>
      <c r="VO186" s="13">
        <f>IF(VO$8="",0,VO$8+SUMIFS(условия!57:57,условия!$7:$7,"&lt;="&amp;VO$8,условия!$8:$8,"&gt;="&amp;VO$8))</f>
        <v>44968</v>
      </c>
      <c r="VP186" s="13">
        <f>IF(VP$8="",0,VP$8+SUMIFS(условия!57:57,условия!$7:$7,"&lt;="&amp;VP$8,условия!$8:$8,"&gt;="&amp;VP$8))</f>
        <v>44969</v>
      </c>
      <c r="VQ186" s="13">
        <f>IF(VQ$8="",0,VQ$8+SUMIFS(условия!57:57,условия!$7:$7,"&lt;="&amp;VQ$8,условия!$8:$8,"&gt;="&amp;VQ$8))</f>
        <v>44970</v>
      </c>
      <c r="VR186" s="13">
        <f>IF(VR$8="",0,VR$8+SUMIFS(условия!57:57,условия!$7:$7,"&lt;="&amp;VR$8,условия!$8:$8,"&gt;="&amp;VR$8))</f>
        <v>44971</v>
      </c>
      <c r="VS186" s="13">
        <f>IF(VS$8="",0,VS$8+SUMIFS(условия!57:57,условия!$7:$7,"&lt;="&amp;VS$8,условия!$8:$8,"&gt;="&amp;VS$8))</f>
        <v>44972</v>
      </c>
      <c r="VT186" s="13">
        <f>IF(VT$8="",0,VT$8+SUMIFS(условия!57:57,условия!$7:$7,"&lt;="&amp;VT$8,условия!$8:$8,"&gt;="&amp;VT$8))</f>
        <v>44973</v>
      </c>
      <c r="VU186" s="13">
        <f>IF(VU$8="",0,VU$8+SUMIFS(условия!57:57,условия!$7:$7,"&lt;="&amp;VU$8,условия!$8:$8,"&gt;="&amp;VU$8))</f>
        <v>44974</v>
      </c>
      <c r="VV186" s="13">
        <f>IF(VV$8="",0,VV$8+SUMIFS(условия!57:57,условия!$7:$7,"&lt;="&amp;VV$8,условия!$8:$8,"&gt;="&amp;VV$8))</f>
        <v>44975</v>
      </c>
      <c r="VW186" s="13">
        <f>IF(VW$8="",0,VW$8+SUMIFS(условия!57:57,условия!$7:$7,"&lt;="&amp;VW$8,условия!$8:$8,"&gt;="&amp;VW$8))</f>
        <v>44976</v>
      </c>
      <c r="VX186" s="13">
        <f>IF(VX$8="",0,VX$8+SUMIFS(условия!57:57,условия!$7:$7,"&lt;="&amp;VX$8,условия!$8:$8,"&gt;="&amp;VX$8))</f>
        <v>44977</v>
      </c>
      <c r="VY186" s="13">
        <f>IF(VY$8="",0,VY$8+SUMIFS(условия!57:57,условия!$7:$7,"&lt;="&amp;VY$8,условия!$8:$8,"&gt;="&amp;VY$8))</f>
        <v>44978</v>
      </c>
      <c r="VZ186" s="13">
        <f>IF(VZ$8="",0,VZ$8+SUMIFS(условия!57:57,условия!$7:$7,"&lt;="&amp;VZ$8,условия!$8:$8,"&gt;="&amp;VZ$8))</f>
        <v>44979</v>
      </c>
      <c r="WA186" s="13">
        <f>IF(WA$8="",0,WA$8+SUMIFS(условия!57:57,условия!$7:$7,"&lt;="&amp;WA$8,условия!$8:$8,"&gt;="&amp;WA$8))</f>
        <v>44980</v>
      </c>
      <c r="WB186" s="13">
        <f>IF(WB$8="",0,WB$8+SUMIFS(условия!57:57,условия!$7:$7,"&lt;="&amp;WB$8,условия!$8:$8,"&gt;="&amp;WB$8))</f>
        <v>44981</v>
      </c>
      <c r="WC186" s="13">
        <f>IF(WC$8="",0,WC$8+SUMIFS(условия!57:57,условия!$7:$7,"&lt;="&amp;WC$8,условия!$8:$8,"&gt;="&amp;WC$8))</f>
        <v>44982</v>
      </c>
      <c r="WD186" s="13">
        <f>IF(WD$8="",0,WD$8+SUMIFS(условия!57:57,условия!$7:$7,"&lt;="&amp;WD$8,условия!$8:$8,"&gt;="&amp;WD$8))</f>
        <v>44983</v>
      </c>
      <c r="WE186" s="13">
        <f>IF(WE$8="",0,WE$8+SUMIFS(условия!57:57,условия!$7:$7,"&lt;="&amp;WE$8,условия!$8:$8,"&gt;="&amp;WE$8))</f>
        <v>44984</v>
      </c>
      <c r="WF186" s="13">
        <f>IF(WF$8="",0,WF$8+SUMIFS(условия!57:57,условия!$7:$7,"&lt;="&amp;WF$8,условия!$8:$8,"&gt;="&amp;WF$8))</f>
        <v>44985</v>
      </c>
      <c r="WG186" s="13">
        <f>IF(WG$8="",0,WG$8+SUMIFS(условия!57:57,условия!$7:$7,"&lt;="&amp;WG$8,условия!$8:$8,"&gt;="&amp;WG$8))</f>
        <v>44986</v>
      </c>
      <c r="WH186" s="13">
        <f>IF(WH$8="",0,WH$8+SUMIFS(условия!57:57,условия!$7:$7,"&lt;="&amp;WH$8,условия!$8:$8,"&gt;="&amp;WH$8))</f>
        <v>44987</v>
      </c>
      <c r="WI186" s="13">
        <f>IF(WI$8="",0,WI$8+SUMIFS(условия!57:57,условия!$7:$7,"&lt;="&amp;WI$8,условия!$8:$8,"&gt;="&amp;WI$8))</f>
        <v>44988</v>
      </c>
      <c r="WJ186" s="13">
        <f>IF(WJ$8="",0,WJ$8+SUMIFS(условия!57:57,условия!$7:$7,"&lt;="&amp;WJ$8,условия!$8:$8,"&gt;="&amp;WJ$8))</f>
        <v>44989</v>
      </c>
      <c r="WK186" s="13">
        <f>IF(WK$8="",0,WK$8+SUMIFS(условия!57:57,условия!$7:$7,"&lt;="&amp;WK$8,условия!$8:$8,"&gt;="&amp;WK$8))</f>
        <v>44990</v>
      </c>
      <c r="WL186" s="13">
        <f>IF(WL$8="",0,WL$8+SUMIFS(условия!57:57,условия!$7:$7,"&lt;="&amp;WL$8,условия!$8:$8,"&gt;="&amp;WL$8))</f>
        <v>44991</v>
      </c>
      <c r="WM186" s="13">
        <f>IF(WM$8="",0,WM$8+SUMIFS(условия!57:57,условия!$7:$7,"&lt;="&amp;WM$8,условия!$8:$8,"&gt;="&amp;WM$8))</f>
        <v>44992</v>
      </c>
      <c r="WN186" s="13">
        <f>IF(WN$8="",0,WN$8+SUMIFS(условия!57:57,условия!$7:$7,"&lt;="&amp;WN$8,условия!$8:$8,"&gt;="&amp;WN$8))</f>
        <v>44993</v>
      </c>
      <c r="WO186" s="13">
        <f>IF(WO$8="",0,WO$8+SUMIFS(условия!57:57,условия!$7:$7,"&lt;="&amp;WO$8,условия!$8:$8,"&gt;="&amp;WO$8))</f>
        <v>44994</v>
      </c>
      <c r="WP186" s="13">
        <f>IF(WP$8="",0,WP$8+SUMIFS(условия!57:57,условия!$7:$7,"&lt;="&amp;WP$8,условия!$8:$8,"&gt;="&amp;WP$8))</f>
        <v>44995</v>
      </c>
      <c r="WQ186" s="13">
        <f>IF(WQ$8="",0,WQ$8+SUMIFS(условия!57:57,условия!$7:$7,"&lt;="&amp;WQ$8,условия!$8:$8,"&gt;="&amp;WQ$8))</f>
        <v>44996</v>
      </c>
      <c r="WR186" s="13">
        <f>IF(WR$8="",0,WR$8+SUMIFS(условия!57:57,условия!$7:$7,"&lt;="&amp;WR$8,условия!$8:$8,"&gt;="&amp;WR$8))</f>
        <v>44997</v>
      </c>
      <c r="WS186" s="13">
        <f>IF(WS$8="",0,WS$8+SUMIFS(условия!57:57,условия!$7:$7,"&lt;="&amp;WS$8,условия!$8:$8,"&gt;="&amp;WS$8))</f>
        <v>44998</v>
      </c>
      <c r="WT186" s="13">
        <f>IF(WT$8="",0,WT$8+SUMIFS(условия!57:57,условия!$7:$7,"&lt;="&amp;WT$8,условия!$8:$8,"&gt;="&amp;WT$8))</f>
        <v>44999</v>
      </c>
      <c r="WU186" s="13">
        <f>IF(WU$8="",0,WU$8+SUMIFS(условия!57:57,условия!$7:$7,"&lt;="&amp;WU$8,условия!$8:$8,"&gt;="&amp;WU$8))</f>
        <v>45000</v>
      </c>
      <c r="WV186" s="13">
        <f>IF(WV$8="",0,WV$8+SUMIFS(условия!57:57,условия!$7:$7,"&lt;="&amp;WV$8,условия!$8:$8,"&gt;="&amp;WV$8))</f>
        <v>45001</v>
      </c>
      <c r="WW186" s="13">
        <f>IF(WW$8="",0,WW$8+SUMIFS(условия!57:57,условия!$7:$7,"&lt;="&amp;WW$8,условия!$8:$8,"&gt;="&amp;WW$8))</f>
        <v>45002</v>
      </c>
      <c r="WX186" s="13">
        <f>IF(WX$8="",0,WX$8+SUMIFS(условия!57:57,условия!$7:$7,"&lt;="&amp;WX$8,условия!$8:$8,"&gt;="&amp;WX$8))</f>
        <v>45003</v>
      </c>
      <c r="WY186" s="13">
        <f>IF(WY$8="",0,WY$8+SUMIFS(условия!57:57,условия!$7:$7,"&lt;="&amp;WY$8,условия!$8:$8,"&gt;="&amp;WY$8))</f>
        <v>45004</v>
      </c>
      <c r="WZ186" s="13">
        <f>IF(WZ$8="",0,WZ$8+SUMIFS(условия!57:57,условия!$7:$7,"&lt;="&amp;WZ$8,условия!$8:$8,"&gt;="&amp;WZ$8))</f>
        <v>45005</v>
      </c>
      <c r="XA186" s="13">
        <f>IF(XA$8="",0,XA$8+SUMIFS(условия!57:57,условия!$7:$7,"&lt;="&amp;XA$8,условия!$8:$8,"&gt;="&amp;XA$8))</f>
        <v>45006</v>
      </c>
      <c r="XB186" s="13">
        <f>IF(XB$8="",0,XB$8+SUMIFS(условия!57:57,условия!$7:$7,"&lt;="&amp;XB$8,условия!$8:$8,"&gt;="&amp;XB$8))</f>
        <v>45007</v>
      </c>
      <c r="XC186" s="13">
        <f>IF(XC$8="",0,XC$8+SUMIFS(условия!57:57,условия!$7:$7,"&lt;="&amp;XC$8,условия!$8:$8,"&gt;="&amp;XC$8))</f>
        <v>45008</v>
      </c>
      <c r="XD186" s="13">
        <f>IF(XD$8="",0,XD$8+SUMIFS(условия!57:57,условия!$7:$7,"&lt;="&amp;XD$8,условия!$8:$8,"&gt;="&amp;XD$8))</f>
        <v>45009</v>
      </c>
      <c r="XE186" s="13">
        <f>IF(XE$8="",0,XE$8+SUMIFS(условия!57:57,условия!$7:$7,"&lt;="&amp;XE$8,условия!$8:$8,"&gt;="&amp;XE$8))</f>
        <v>45010</v>
      </c>
      <c r="XF186" s="13">
        <f>IF(XF$8="",0,XF$8+SUMIFS(условия!57:57,условия!$7:$7,"&lt;="&amp;XF$8,условия!$8:$8,"&gt;="&amp;XF$8))</f>
        <v>45011</v>
      </c>
      <c r="XG186" s="13">
        <f>IF(XG$8="",0,XG$8+SUMIFS(условия!57:57,условия!$7:$7,"&lt;="&amp;XG$8,условия!$8:$8,"&gt;="&amp;XG$8))</f>
        <v>45012</v>
      </c>
      <c r="XH186" s="13">
        <f>IF(XH$8="",0,XH$8+SUMIFS(условия!57:57,условия!$7:$7,"&lt;="&amp;XH$8,условия!$8:$8,"&gt;="&amp;XH$8))</f>
        <v>45013</v>
      </c>
      <c r="XI186" s="13">
        <f>IF(XI$8="",0,XI$8+SUMIFS(условия!57:57,условия!$7:$7,"&lt;="&amp;XI$8,условия!$8:$8,"&gt;="&amp;XI$8))</f>
        <v>45014</v>
      </c>
      <c r="XJ186" s="13">
        <f>IF(XJ$8="",0,XJ$8+SUMIFS(условия!57:57,условия!$7:$7,"&lt;="&amp;XJ$8,условия!$8:$8,"&gt;="&amp;XJ$8))</f>
        <v>45015</v>
      </c>
      <c r="XK186" s="13">
        <f>IF(XK$8="",0,XK$8+SUMIFS(условия!57:57,условия!$7:$7,"&lt;="&amp;XK$8,условия!$8:$8,"&gt;="&amp;XK$8))</f>
        <v>45016</v>
      </c>
      <c r="XL186" s="13">
        <f>IF(XL$8="",0,XL$8+SUMIFS(условия!57:57,условия!$7:$7,"&lt;="&amp;XL$8,условия!$8:$8,"&gt;="&amp;XL$8))</f>
        <v>45017</v>
      </c>
      <c r="XM186" s="13">
        <f>IF(XM$8="",0,XM$8+SUMIFS(условия!57:57,условия!$7:$7,"&lt;="&amp;XM$8,условия!$8:$8,"&gt;="&amp;XM$8))</f>
        <v>45018</v>
      </c>
      <c r="XN186" s="13">
        <f>IF(XN$8="",0,XN$8+SUMIFS(условия!57:57,условия!$7:$7,"&lt;="&amp;XN$8,условия!$8:$8,"&gt;="&amp;XN$8))</f>
        <v>45019</v>
      </c>
      <c r="XO186" s="13">
        <f>IF(XO$8="",0,XO$8+SUMIFS(условия!57:57,условия!$7:$7,"&lt;="&amp;XO$8,условия!$8:$8,"&gt;="&amp;XO$8))</f>
        <v>45020</v>
      </c>
      <c r="XP186" s="13">
        <f>IF(XP$8="",0,XP$8+SUMIFS(условия!57:57,условия!$7:$7,"&lt;="&amp;XP$8,условия!$8:$8,"&gt;="&amp;XP$8))</f>
        <v>45021</v>
      </c>
      <c r="XQ186" s="13">
        <f>IF(XQ$8="",0,XQ$8+SUMIFS(условия!57:57,условия!$7:$7,"&lt;="&amp;XQ$8,условия!$8:$8,"&gt;="&amp;XQ$8))</f>
        <v>45022</v>
      </c>
      <c r="XR186" s="13">
        <f>IF(XR$8="",0,XR$8+SUMIFS(условия!57:57,условия!$7:$7,"&lt;="&amp;XR$8,условия!$8:$8,"&gt;="&amp;XR$8))</f>
        <v>45023</v>
      </c>
      <c r="XS186" s="13">
        <f>IF(XS$8="",0,XS$8+SUMIFS(условия!57:57,условия!$7:$7,"&lt;="&amp;XS$8,условия!$8:$8,"&gt;="&amp;XS$8))</f>
        <v>45024</v>
      </c>
      <c r="XT186" s="13">
        <f>IF(XT$8="",0,XT$8+SUMIFS(условия!57:57,условия!$7:$7,"&lt;="&amp;XT$8,условия!$8:$8,"&gt;="&amp;XT$8))</f>
        <v>45025</v>
      </c>
      <c r="XU186" s="13">
        <f>IF(XU$8="",0,XU$8+SUMIFS(условия!57:57,условия!$7:$7,"&lt;="&amp;XU$8,условия!$8:$8,"&gt;="&amp;XU$8))</f>
        <v>45026</v>
      </c>
      <c r="XV186" s="13">
        <f>IF(XV$8="",0,XV$8+SUMIFS(условия!57:57,условия!$7:$7,"&lt;="&amp;XV$8,условия!$8:$8,"&gt;="&amp;XV$8))</f>
        <v>45027</v>
      </c>
      <c r="XW186" s="13">
        <f>IF(XW$8="",0,XW$8+SUMIFS(условия!57:57,условия!$7:$7,"&lt;="&amp;XW$8,условия!$8:$8,"&gt;="&amp;XW$8))</f>
        <v>45028</v>
      </c>
      <c r="XX186" s="13">
        <f>IF(XX$8="",0,XX$8+SUMIFS(условия!57:57,условия!$7:$7,"&lt;="&amp;XX$8,условия!$8:$8,"&gt;="&amp;XX$8))</f>
        <v>45029</v>
      </c>
      <c r="XY186" s="13">
        <f>IF(XY$8="",0,XY$8+SUMIFS(условия!57:57,условия!$7:$7,"&lt;="&amp;XY$8,условия!$8:$8,"&gt;="&amp;XY$8))</f>
        <v>45030</v>
      </c>
      <c r="XZ186" s="13">
        <f>IF(XZ$8="",0,XZ$8+SUMIFS(условия!57:57,условия!$7:$7,"&lt;="&amp;XZ$8,условия!$8:$8,"&gt;="&amp;XZ$8))</f>
        <v>45031</v>
      </c>
      <c r="YA186" s="13">
        <f>IF(YA$8="",0,YA$8+SUMIFS(условия!57:57,условия!$7:$7,"&lt;="&amp;YA$8,условия!$8:$8,"&gt;="&amp;YA$8))</f>
        <v>45032</v>
      </c>
      <c r="YB186" s="13">
        <f>IF(YB$8="",0,YB$8+SUMIFS(условия!57:57,условия!$7:$7,"&lt;="&amp;YB$8,условия!$8:$8,"&gt;="&amp;YB$8))</f>
        <v>45033</v>
      </c>
      <c r="YC186" s="13">
        <f>IF(YC$8="",0,YC$8+SUMIFS(условия!57:57,условия!$7:$7,"&lt;="&amp;YC$8,условия!$8:$8,"&gt;="&amp;YC$8))</f>
        <v>45034</v>
      </c>
      <c r="YD186" s="13">
        <f>IF(YD$8="",0,YD$8+SUMIFS(условия!57:57,условия!$7:$7,"&lt;="&amp;YD$8,условия!$8:$8,"&gt;="&amp;YD$8))</f>
        <v>45035</v>
      </c>
      <c r="YE186" s="13">
        <f>IF(YE$8="",0,YE$8+SUMIFS(условия!57:57,условия!$7:$7,"&lt;="&amp;YE$8,условия!$8:$8,"&gt;="&amp;YE$8))</f>
        <v>45036</v>
      </c>
      <c r="YF186" s="13">
        <f>IF(YF$8="",0,YF$8+SUMIFS(условия!57:57,условия!$7:$7,"&lt;="&amp;YF$8,условия!$8:$8,"&gt;="&amp;YF$8))</f>
        <v>45037</v>
      </c>
      <c r="YG186" s="13">
        <f>IF(YG$8="",0,YG$8+SUMIFS(условия!57:57,условия!$7:$7,"&lt;="&amp;YG$8,условия!$8:$8,"&gt;="&amp;YG$8))</f>
        <v>45038</v>
      </c>
      <c r="YH186" s="13">
        <f>IF(YH$8="",0,YH$8+SUMIFS(условия!57:57,условия!$7:$7,"&lt;="&amp;YH$8,условия!$8:$8,"&gt;="&amp;YH$8))</f>
        <v>45039</v>
      </c>
      <c r="YI186" s="13">
        <f>IF(YI$8="",0,YI$8+SUMIFS(условия!57:57,условия!$7:$7,"&lt;="&amp;YI$8,условия!$8:$8,"&gt;="&amp;YI$8))</f>
        <v>45040</v>
      </c>
      <c r="YJ186" s="13">
        <f>IF(YJ$8="",0,YJ$8+SUMIFS(условия!57:57,условия!$7:$7,"&lt;="&amp;YJ$8,условия!$8:$8,"&gt;="&amp;YJ$8))</f>
        <v>45041</v>
      </c>
      <c r="YK186" s="13">
        <f>IF(YK$8="",0,YK$8+SUMIFS(условия!57:57,условия!$7:$7,"&lt;="&amp;YK$8,условия!$8:$8,"&gt;="&amp;YK$8))</f>
        <v>45042</v>
      </c>
      <c r="YL186" s="13">
        <f>IF(YL$8="",0,YL$8+SUMIFS(условия!57:57,условия!$7:$7,"&lt;="&amp;YL$8,условия!$8:$8,"&gt;="&amp;YL$8))</f>
        <v>45043</v>
      </c>
      <c r="YM186" s="13">
        <f>IF(YM$8="",0,YM$8+SUMIFS(условия!57:57,условия!$7:$7,"&lt;="&amp;YM$8,условия!$8:$8,"&gt;="&amp;YM$8))</f>
        <v>45044</v>
      </c>
      <c r="YN186" s="13">
        <f>IF(YN$8="",0,YN$8+SUMIFS(условия!57:57,условия!$7:$7,"&lt;="&amp;YN$8,условия!$8:$8,"&gt;="&amp;YN$8))</f>
        <v>45045</v>
      </c>
      <c r="YO186" s="13">
        <f>IF(YO$8="",0,YO$8+SUMIFS(условия!57:57,условия!$7:$7,"&lt;="&amp;YO$8,условия!$8:$8,"&gt;="&amp;YO$8))</f>
        <v>45046</v>
      </c>
      <c r="YP186" s="13">
        <f>IF(YP$8="",0,YP$8+SUMIFS(условия!57:57,условия!$7:$7,"&lt;="&amp;YP$8,условия!$8:$8,"&gt;="&amp;YP$8))</f>
        <v>45047</v>
      </c>
      <c r="YQ186" s="13">
        <f>IF(YQ$8="",0,YQ$8+SUMIFS(условия!57:57,условия!$7:$7,"&lt;="&amp;YQ$8,условия!$8:$8,"&gt;="&amp;YQ$8))</f>
        <v>45048</v>
      </c>
      <c r="YR186" s="13">
        <f>IF(YR$8="",0,YR$8+SUMIFS(условия!57:57,условия!$7:$7,"&lt;="&amp;YR$8,условия!$8:$8,"&gt;="&amp;YR$8))</f>
        <v>45049</v>
      </c>
      <c r="YS186" s="13">
        <f>IF(YS$8="",0,YS$8+SUMIFS(условия!57:57,условия!$7:$7,"&lt;="&amp;YS$8,условия!$8:$8,"&gt;="&amp;YS$8))</f>
        <v>45050</v>
      </c>
      <c r="YT186" s="13">
        <f>IF(YT$8="",0,YT$8+SUMIFS(условия!57:57,условия!$7:$7,"&lt;="&amp;YT$8,условия!$8:$8,"&gt;="&amp;YT$8))</f>
        <v>45051</v>
      </c>
      <c r="YU186" s="13">
        <f>IF(YU$8="",0,YU$8+SUMIFS(условия!57:57,условия!$7:$7,"&lt;="&amp;YU$8,условия!$8:$8,"&gt;="&amp;YU$8))</f>
        <v>45052</v>
      </c>
      <c r="YV186" s="13">
        <f>IF(YV$8="",0,YV$8+SUMIFS(условия!57:57,условия!$7:$7,"&lt;="&amp;YV$8,условия!$8:$8,"&gt;="&amp;YV$8))</f>
        <v>45053</v>
      </c>
      <c r="YW186" s="13">
        <f>IF(YW$8="",0,YW$8+SUMIFS(условия!57:57,условия!$7:$7,"&lt;="&amp;YW$8,условия!$8:$8,"&gt;="&amp;YW$8))</f>
        <v>45054</v>
      </c>
      <c r="YX186" s="13">
        <f>IF(YX$8="",0,YX$8+SUMIFS(условия!57:57,условия!$7:$7,"&lt;="&amp;YX$8,условия!$8:$8,"&gt;="&amp;YX$8))</f>
        <v>45055</v>
      </c>
      <c r="YY186" s="13">
        <f>IF(YY$8="",0,YY$8+SUMIFS(условия!57:57,условия!$7:$7,"&lt;="&amp;YY$8,условия!$8:$8,"&gt;="&amp;YY$8))</f>
        <v>45056</v>
      </c>
      <c r="YZ186" s="13">
        <f>IF(YZ$8="",0,YZ$8+SUMIFS(условия!57:57,условия!$7:$7,"&lt;="&amp;YZ$8,условия!$8:$8,"&gt;="&amp;YZ$8))</f>
        <v>45057</v>
      </c>
      <c r="ZA186" s="13">
        <f>IF(ZA$8="",0,ZA$8+SUMIFS(условия!57:57,условия!$7:$7,"&lt;="&amp;ZA$8,условия!$8:$8,"&gt;="&amp;ZA$8))</f>
        <v>45058</v>
      </c>
      <c r="ZB186" s="13">
        <f>IF(ZB$8="",0,ZB$8+SUMIFS(условия!57:57,условия!$7:$7,"&lt;="&amp;ZB$8,условия!$8:$8,"&gt;="&amp;ZB$8))</f>
        <v>45059</v>
      </c>
      <c r="ZC186" s="13">
        <f>IF(ZC$8="",0,ZC$8+SUMIFS(условия!57:57,условия!$7:$7,"&lt;="&amp;ZC$8,условия!$8:$8,"&gt;="&amp;ZC$8))</f>
        <v>45060</v>
      </c>
      <c r="ZD186" s="13">
        <f>IF(ZD$8="",0,ZD$8+SUMIFS(условия!57:57,условия!$7:$7,"&lt;="&amp;ZD$8,условия!$8:$8,"&gt;="&amp;ZD$8))</f>
        <v>45061</v>
      </c>
      <c r="ZE186" s="13">
        <f>IF(ZE$8="",0,ZE$8+SUMIFS(условия!57:57,условия!$7:$7,"&lt;="&amp;ZE$8,условия!$8:$8,"&gt;="&amp;ZE$8))</f>
        <v>45062</v>
      </c>
      <c r="ZF186" s="13">
        <f>IF(ZF$8="",0,ZF$8+SUMIFS(условия!57:57,условия!$7:$7,"&lt;="&amp;ZF$8,условия!$8:$8,"&gt;="&amp;ZF$8))</f>
        <v>45063</v>
      </c>
      <c r="ZG186" s="13">
        <f>IF(ZG$8="",0,ZG$8+SUMIFS(условия!57:57,условия!$7:$7,"&lt;="&amp;ZG$8,условия!$8:$8,"&gt;="&amp;ZG$8))</f>
        <v>45064</v>
      </c>
      <c r="ZH186" s="13">
        <f>IF(ZH$8="",0,ZH$8+SUMIFS(условия!57:57,условия!$7:$7,"&lt;="&amp;ZH$8,условия!$8:$8,"&gt;="&amp;ZH$8))</f>
        <v>45065</v>
      </c>
      <c r="ZI186" s="13">
        <f>IF(ZI$8="",0,ZI$8+SUMIFS(условия!57:57,условия!$7:$7,"&lt;="&amp;ZI$8,условия!$8:$8,"&gt;="&amp;ZI$8))</f>
        <v>45066</v>
      </c>
      <c r="ZJ186" s="13">
        <f>IF(ZJ$8="",0,ZJ$8+SUMIFS(условия!57:57,условия!$7:$7,"&lt;="&amp;ZJ$8,условия!$8:$8,"&gt;="&amp;ZJ$8))</f>
        <v>45067</v>
      </c>
      <c r="ZK186" s="13">
        <f>IF(ZK$8="",0,ZK$8+SUMIFS(условия!57:57,условия!$7:$7,"&lt;="&amp;ZK$8,условия!$8:$8,"&gt;="&amp;ZK$8))</f>
        <v>45068</v>
      </c>
      <c r="ZL186" s="13">
        <f>IF(ZL$8="",0,ZL$8+SUMIFS(условия!57:57,условия!$7:$7,"&lt;="&amp;ZL$8,условия!$8:$8,"&gt;="&amp;ZL$8))</f>
        <v>45069</v>
      </c>
      <c r="ZM186" s="13">
        <f>IF(ZM$8="",0,ZM$8+SUMIFS(условия!57:57,условия!$7:$7,"&lt;="&amp;ZM$8,условия!$8:$8,"&gt;="&amp;ZM$8))</f>
        <v>45070</v>
      </c>
      <c r="ZN186" s="13">
        <f>IF(ZN$8="",0,ZN$8+SUMIFS(условия!57:57,условия!$7:$7,"&lt;="&amp;ZN$8,условия!$8:$8,"&gt;="&amp;ZN$8))</f>
        <v>45071</v>
      </c>
      <c r="ZO186" s="13">
        <f>IF(ZO$8="",0,ZO$8+SUMIFS(условия!57:57,условия!$7:$7,"&lt;="&amp;ZO$8,условия!$8:$8,"&gt;="&amp;ZO$8))</f>
        <v>45072</v>
      </c>
      <c r="ZP186" s="13">
        <f>IF(ZP$8="",0,ZP$8+SUMIFS(условия!57:57,условия!$7:$7,"&lt;="&amp;ZP$8,условия!$8:$8,"&gt;="&amp;ZP$8))</f>
        <v>45073</v>
      </c>
      <c r="ZQ186" s="13">
        <f>IF(ZQ$8="",0,ZQ$8+SUMIFS(условия!57:57,условия!$7:$7,"&lt;="&amp;ZQ$8,условия!$8:$8,"&gt;="&amp;ZQ$8))</f>
        <v>45074</v>
      </c>
      <c r="ZR186" s="13">
        <f>IF(ZR$8="",0,ZR$8+SUMIFS(условия!57:57,условия!$7:$7,"&lt;="&amp;ZR$8,условия!$8:$8,"&gt;="&amp;ZR$8))</f>
        <v>45075</v>
      </c>
      <c r="ZS186" s="13">
        <f>IF(ZS$8="",0,ZS$8+SUMIFS(условия!57:57,условия!$7:$7,"&lt;="&amp;ZS$8,условия!$8:$8,"&gt;="&amp;ZS$8))</f>
        <v>45076</v>
      </c>
      <c r="ZT186" s="13">
        <f>IF(ZT$8="",0,ZT$8+SUMIFS(условия!57:57,условия!$7:$7,"&lt;="&amp;ZT$8,условия!$8:$8,"&gt;="&amp;ZT$8))</f>
        <v>45077</v>
      </c>
      <c r="ZU186" s="13">
        <f>IF(ZU$8="",0,ZU$8+SUMIFS(условия!57:57,условия!$7:$7,"&lt;="&amp;ZU$8,условия!$8:$8,"&gt;="&amp;ZU$8))</f>
        <v>45078</v>
      </c>
      <c r="ZV186" s="13">
        <f>IF(ZV$8="",0,ZV$8+SUMIFS(условия!57:57,условия!$7:$7,"&lt;="&amp;ZV$8,условия!$8:$8,"&gt;="&amp;ZV$8))</f>
        <v>45079</v>
      </c>
      <c r="ZW186" s="13">
        <f>IF(ZW$8="",0,ZW$8+SUMIFS(условия!57:57,условия!$7:$7,"&lt;="&amp;ZW$8,условия!$8:$8,"&gt;="&amp;ZW$8))</f>
        <v>45080</v>
      </c>
      <c r="ZX186" s="13">
        <f>IF(ZX$8="",0,ZX$8+SUMIFS(условия!57:57,условия!$7:$7,"&lt;="&amp;ZX$8,условия!$8:$8,"&gt;="&amp;ZX$8))</f>
        <v>45081</v>
      </c>
      <c r="ZY186" s="13">
        <f>IF(ZY$8="",0,ZY$8+SUMIFS(условия!57:57,условия!$7:$7,"&lt;="&amp;ZY$8,условия!$8:$8,"&gt;="&amp;ZY$8))</f>
        <v>45082</v>
      </c>
      <c r="ZZ186" s="13">
        <f>IF(ZZ$8="",0,ZZ$8+SUMIFS(условия!57:57,условия!$7:$7,"&lt;="&amp;ZZ$8,условия!$8:$8,"&gt;="&amp;ZZ$8))</f>
        <v>45083</v>
      </c>
      <c r="AAA186" s="13">
        <f>IF(AAA$8="",0,AAA$8+SUMIFS(условия!57:57,условия!$7:$7,"&lt;="&amp;AAA$8,условия!$8:$8,"&gt;="&amp;AAA$8))</f>
        <v>45084</v>
      </c>
      <c r="AAB186" s="13">
        <f>IF(AAB$8="",0,AAB$8+SUMIFS(условия!57:57,условия!$7:$7,"&lt;="&amp;AAB$8,условия!$8:$8,"&gt;="&amp;AAB$8))</f>
        <v>45085</v>
      </c>
      <c r="AAC186" s="13">
        <f>IF(AAC$8="",0,AAC$8+SUMIFS(условия!57:57,условия!$7:$7,"&lt;="&amp;AAC$8,условия!$8:$8,"&gt;="&amp;AAC$8))</f>
        <v>45086</v>
      </c>
      <c r="AAD186" s="13">
        <f>IF(AAD$8="",0,AAD$8+SUMIFS(условия!57:57,условия!$7:$7,"&lt;="&amp;AAD$8,условия!$8:$8,"&gt;="&amp;AAD$8))</f>
        <v>45087</v>
      </c>
      <c r="AAE186" s="13">
        <f>IF(AAE$8="",0,AAE$8+SUMIFS(условия!57:57,условия!$7:$7,"&lt;="&amp;AAE$8,условия!$8:$8,"&gt;="&amp;AAE$8))</f>
        <v>45088</v>
      </c>
      <c r="AAF186" s="13">
        <f>IF(AAF$8="",0,AAF$8+SUMIFS(условия!57:57,условия!$7:$7,"&lt;="&amp;AAF$8,условия!$8:$8,"&gt;="&amp;AAF$8))</f>
        <v>45089</v>
      </c>
      <c r="AAG186" s="13">
        <f>IF(AAG$8="",0,AAG$8+SUMIFS(условия!57:57,условия!$7:$7,"&lt;="&amp;AAG$8,условия!$8:$8,"&gt;="&amp;AAG$8))</f>
        <v>45090</v>
      </c>
      <c r="AAH186" s="13">
        <f>IF(AAH$8="",0,AAH$8+SUMIFS(условия!57:57,условия!$7:$7,"&lt;="&amp;AAH$8,условия!$8:$8,"&gt;="&amp;AAH$8))</f>
        <v>45091</v>
      </c>
      <c r="AAI186" s="13">
        <f>IF(AAI$8="",0,AAI$8+SUMIFS(условия!57:57,условия!$7:$7,"&lt;="&amp;AAI$8,условия!$8:$8,"&gt;="&amp;AAI$8))</f>
        <v>45092</v>
      </c>
      <c r="AAJ186" s="13">
        <f>IF(AAJ$8="",0,AAJ$8+SUMIFS(условия!57:57,условия!$7:$7,"&lt;="&amp;AAJ$8,условия!$8:$8,"&gt;="&amp;AAJ$8))</f>
        <v>45093</v>
      </c>
      <c r="AAK186" s="13">
        <f>IF(AAK$8="",0,AAK$8+SUMIFS(условия!57:57,условия!$7:$7,"&lt;="&amp;AAK$8,условия!$8:$8,"&gt;="&amp;AAK$8))</f>
        <v>45094</v>
      </c>
      <c r="AAL186" s="13">
        <f>IF(AAL$8="",0,AAL$8+SUMIFS(условия!57:57,условия!$7:$7,"&lt;="&amp;AAL$8,условия!$8:$8,"&gt;="&amp;AAL$8))</f>
        <v>45095</v>
      </c>
      <c r="AAM186" s="13">
        <f>IF(AAM$8="",0,AAM$8+SUMIFS(условия!57:57,условия!$7:$7,"&lt;="&amp;AAM$8,условия!$8:$8,"&gt;="&amp;AAM$8))</f>
        <v>45096</v>
      </c>
      <c r="AAN186" s="13">
        <f>IF(AAN$8="",0,AAN$8+SUMIFS(условия!57:57,условия!$7:$7,"&lt;="&amp;AAN$8,условия!$8:$8,"&gt;="&amp;AAN$8))</f>
        <v>45097</v>
      </c>
      <c r="AAO186" s="13">
        <f>IF(AAO$8="",0,AAO$8+SUMIFS(условия!57:57,условия!$7:$7,"&lt;="&amp;AAO$8,условия!$8:$8,"&gt;="&amp;AAO$8))</f>
        <v>45098</v>
      </c>
      <c r="AAP186" s="13">
        <f>IF(AAP$8="",0,AAP$8+SUMIFS(условия!57:57,условия!$7:$7,"&lt;="&amp;AAP$8,условия!$8:$8,"&gt;="&amp;AAP$8))</f>
        <v>45099</v>
      </c>
      <c r="AAQ186" s="13">
        <f>IF(AAQ$8="",0,AAQ$8+SUMIFS(условия!57:57,условия!$7:$7,"&lt;="&amp;AAQ$8,условия!$8:$8,"&gt;="&amp;AAQ$8))</f>
        <v>45100</v>
      </c>
      <c r="AAR186" s="13">
        <f>IF(AAR$8="",0,AAR$8+SUMIFS(условия!57:57,условия!$7:$7,"&lt;="&amp;AAR$8,условия!$8:$8,"&gt;="&amp;AAR$8))</f>
        <v>45101</v>
      </c>
      <c r="AAS186" s="13">
        <f>IF(AAS$8="",0,AAS$8+SUMIFS(условия!57:57,условия!$7:$7,"&lt;="&amp;AAS$8,условия!$8:$8,"&gt;="&amp;AAS$8))</f>
        <v>45102</v>
      </c>
      <c r="AAT186" s="13">
        <f>IF(AAT$8="",0,AAT$8+SUMIFS(условия!57:57,условия!$7:$7,"&lt;="&amp;AAT$8,условия!$8:$8,"&gt;="&amp;AAT$8))</f>
        <v>45103</v>
      </c>
      <c r="AAU186" s="13">
        <f>IF(AAU$8="",0,AAU$8+SUMIFS(условия!57:57,условия!$7:$7,"&lt;="&amp;AAU$8,условия!$8:$8,"&gt;="&amp;AAU$8))</f>
        <v>45104</v>
      </c>
      <c r="AAV186" s="13">
        <f>IF(AAV$8="",0,AAV$8+SUMIFS(условия!57:57,условия!$7:$7,"&lt;="&amp;AAV$8,условия!$8:$8,"&gt;="&amp;AAV$8))</f>
        <v>45105</v>
      </c>
      <c r="AAW186" s="13">
        <f>IF(AAW$8="",0,AAW$8+SUMIFS(условия!57:57,условия!$7:$7,"&lt;="&amp;AAW$8,условия!$8:$8,"&gt;="&amp;AAW$8))</f>
        <v>45106</v>
      </c>
      <c r="AAX186" s="13">
        <f>IF(AAX$8="",0,AAX$8+SUMIFS(условия!57:57,условия!$7:$7,"&lt;="&amp;AAX$8,условия!$8:$8,"&gt;="&amp;AAX$8))</f>
        <v>45107</v>
      </c>
      <c r="AAY186" s="13">
        <f>IF(AAY$8="",0,AAY$8+SUMIFS(условия!57:57,условия!$7:$7,"&lt;="&amp;AAY$8,условия!$8:$8,"&gt;="&amp;AAY$8))</f>
        <v>45108</v>
      </c>
      <c r="AAZ186" s="13">
        <f>IF(AAZ$8="",0,AAZ$8+SUMIFS(условия!57:57,условия!$7:$7,"&lt;="&amp;AAZ$8,условия!$8:$8,"&gt;="&amp;AAZ$8))</f>
        <v>45109</v>
      </c>
      <c r="ABA186" s="13">
        <f>IF(ABA$8="",0,ABA$8+SUMIFS(условия!57:57,условия!$7:$7,"&lt;="&amp;ABA$8,условия!$8:$8,"&gt;="&amp;ABA$8))</f>
        <v>45110</v>
      </c>
      <c r="ABB186" s="13">
        <f>IF(ABB$8="",0,ABB$8+SUMIFS(условия!57:57,условия!$7:$7,"&lt;="&amp;ABB$8,условия!$8:$8,"&gt;="&amp;ABB$8))</f>
        <v>45111</v>
      </c>
      <c r="ABC186" s="13">
        <f>IF(ABC$8="",0,ABC$8+SUMIFS(условия!57:57,условия!$7:$7,"&lt;="&amp;ABC$8,условия!$8:$8,"&gt;="&amp;ABC$8))</f>
        <v>45112</v>
      </c>
      <c r="ABD186" s="13">
        <f>IF(ABD$8="",0,ABD$8+SUMIFS(условия!57:57,условия!$7:$7,"&lt;="&amp;ABD$8,условия!$8:$8,"&gt;="&amp;ABD$8))</f>
        <v>45113</v>
      </c>
      <c r="ABE186" s="13">
        <f>IF(ABE$8="",0,ABE$8+SUMIFS(условия!57:57,условия!$7:$7,"&lt;="&amp;ABE$8,условия!$8:$8,"&gt;="&amp;ABE$8))</f>
        <v>45114</v>
      </c>
      <c r="ABF186" s="13">
        <f>IF(ABF$8="",0,ABF$8+SUMIFS(условия!57:57,условия!$7:$7,"&lt;="&amp;ABF$8,условия!$8:$8,"&gt;="&amp;ABF$8))</f>
        <v>45115</v>
      </c>
      <c r="ABG186" s="13">
        <f>IF(ABG$8="",0,ABG$8+SUMIFS(условия!57:57,условия!$7:$7,"&lt;="&amp;ABG$8,условия!$8:$8,"&gt;="&amp;ABG$8))</f>
        <v>45116</v>
      </c>
      <c r="ABH186" s="13">
        <f>IF(ABH$8="",0,ABH$8+SUMIFS(условия!57:57,условия!$7:$7,"&lt;="&amp;ABH$8,условия!$8:$8,"&gt;="&amp;ABH$8))</f>
        <v>45117</v>
      </c>
      <c r="ABI186" s="13">
        <f>IF(ABI$8="",0,ABI$8+SUMIFS(условия!57:57,условия!$7:$7,"&lt;="&amp;ABI$8,условия!$8:$8,"&gt;="&amp;ABI$8))</f>
        <v>45118</v>
      </c>
      <c r="ABJ186" s="13">
        <f>IF(ABJ$8="",0,ABJ$8+SUMIFS(условия!57:57,условия!$7:$7,"&lt;="&amp;ABJ$8,условия!$8:$8,"&gt;="&amp;ABJ$8))</f>
        <v>45119</v>
      </c>
      <c r="ABK186" s="13">
        <f>IF(ABK$8="",0,ABK$8+SUMIFS(условия!57:57,условия!$7:$7,"&lt;="&amp;ABK$8,условия!$8:$8,"&gt;="&amp;ABK$8))</f>
        <v>45120</v>
      </c>
      <c r="ABL186" s="13">
        <f>IF(ABL$8="",0,ABL$8+SUMIFS(условия!57:57,условия!$7:$7,"&lt;="&amp;ABL$8,условия!$8:$8,"&gt;="&amp;ABL$8))</f>
        <v>45121</v>
      </c>
      <c r="ABM186" s="13">
        <f>IF(ABM$8="",0,ABM$8+SUMIFS(условия!57:57,условия!$7:$7,"&lt;="&amp;ABM$8,условия!$8:$8,"&gt;="&amp;ABM$8))</f>
        <v>45122</v>
      </c>
      <c r="ABN186" s="13">
        <f>IF(ABN$8="",0,ABN$8+SUMIFS(условия!57:57,условия!$7:$7,"&lt;="&amp;ABN$8,условия!$8:$8,"&gt;="&amp;ABN$8))</f>
        <v>45123</v>
      </c>
      <c r="ABO186" s="13">
        <f>IF(ABO$8="",0,ABO$8+SUMIFS(условия!57:57,условия!$7:$7,"&lt;="&amp;ABO$8,условия!$8:$8,"&gt;="&amp;ABO$8))</f>
        <v>45124</v>
      </c>
      <c r="ABP186" s="13">
        <f>IF(ABP$8="",0,ABP$8+SUMIFS(условия!57:57,условия!$7:$7,"&lt;="&amp;ABP$8,условия!$8:$8,"&gt;="&amp;ABP$8))</f>
        <v>45125</v>
      </c>
      <c r="ABQ186" s="13">
        <f>IF(ABQ$8="",0,ABQ$8+SUMIFS(условия!57:57,условия!$7:$7,"&lt;="&amp;ABQ$8,условия!$8:$8,"&gt;="&amp;ABQ$8))</f>
        <v>45126</v>
      </c>
      <c r="ABR186" s="13">
        <f>IF(ABR$8="",0,ABR$8+SUMIFS(условия!57:57,условия!$7:$7,"&lt;="&amp;ABR$8,условия!$8:$8,"&gt;="&amp;ABR$8))</f>
        <v>45127</v>
      </c>
      <c r="ABS186" s="13">
        <f>IF(ABS$8="",0,ABS$8+SUMIFS(условия!57:57,условия!$7:$7,"&lt;="&amp;ABS$8,условия!$8:$8,"&gt;="&amp;ABS$8))</f>
        <v>45128</v>
      </c>
      <c r="ABT186" s="13">
        <f>IF(ABT$8="",0,ABT$8+SUMIFS(условия!57:57,условия!$7:$7,"&lt;="&amp;ABT$8,условия!$8:$8,"&gt;="&amp;ABT$8))</f>
        <v>45129</v>
      </c>
      <c r="ABU186" s="13">
        <f>IF(ABU$8="",0,ABU$8+SUMIFS(условия!57:57,условия!$7:$7,"&lt;="&amp;ABU$8,условия!$8:$8,"&gt;="&amp;ABU$8))</f>
        <v>45130</v>
      </c>
      <c r="ABV186" s="13">
        <f>IF(ABV$8="",0,ABV$8+SUMIFS(условия!57:57,условия!$7:$7,"&lt;="&amp;ABV$8,условия!$8:$8,"&gt;="&amp;ABV$8))</f>
        <v>45131</v>
      </c>
      <c r="ABW186" s="13">
        <f>IF(ABW$8="",0,ABW$8+SUMIFS(условия!57:57,условия!$7:$7,"&lt;="&amp;ABW$8,условия!$8:$8,"&gt;="&amp;ABW$8))</f>
        <v>45132</v>
      </c>
      <c r="ABX186" s="13">
        <f>IF(ABX$8="",0,ABX$8+SUMIFS(условия!57:57,условия!$7:$7,"&lt;="&amp;ABX$8,условия!$8:$8,"&gt;="&amp;ABX$8))</f>
        <v>45133</v>
      </c>
      <c r="ABY186" s="13">
        <f>IF(ABY$8="",0,ABY$8+SUMIFS(условия!57:57,условия!$7:$7,"&lt;="&amp;ABY$8,условия!$8:$8,"&gt;="&amp;ABY$8))</f>
        <v>45134</v>
      </c>
      <c r="ABZ186" s="13">
        <f>IF(ABZ$8="",0,ABZ$8+SUMIFS(условия!57:57,условия!$7:$7,"&lt;="&amp;ABZ$8,условия!$8:$8,"&gt;="&amp;ABZ$8))</f>
        <v>45135</v>
      </c>
      <c r="ACA186" s="13">
        <f>IF(ACA$8="",0,ACA$8+SUMIFS(условия!57:57,условия!$7:$7,"&lt;="&amp;ACA$8,условия!$8:$8,"&gt;="&amp;ACA$8))</f>
        <v>45136</v>
      </c>
      <c r="ACB186" s="13">
        <f>IF(ACB$8="",0,ACB$8+SUMIFS(условия!57:57,условия!$7:$7,"&lt;="&amp;ACB$8,условия!$8:$8,"&gt;="&amp;ACB$8))</f>
        <v>45137</v>
      </c>
      <c r="ACC186" s="13">
        <f>IF(ACC$8="",0,ACC$8+SUMIFS(условия!57:57,условия!$7:$7,"&lt;="&amp;ACC$8,условия!$8:$8,"&gt;="&amp;ACC$8))</f>
        <v>45138</v>
      </c>
      <c r="ACD186" s="13">
        <f>IF(ACD$8="",0,ACD$8+SUMIFS(условия!57:57,условия!$7:$7,"&lt;="&amp;ACD$8,условия!$8:$8,"&gt;="&amp;ACD$8))</f>
        <v>45139</v>
      </c>
      <c r="ACE186" s="13">
        <f>IF(ACE$8="",0,ACE$8+SUMIFS(условия!57:57,условия!$7:$7,"&lt;="&amp;ACE$8,условия!$8:$8,"&gt;="&amp;ACE$8))</f>
        <v>45140</v>
      </c>
      <c r="ACF186" s="13">
        <f>IF(ACF$8="",0,ACF$8+SUMIFS(условия!57:57,условия!$7:$7,"&lt;="&amp;ACF$8,условия!$8:$8,"&gt;="&amp;ACF$8))</f>
        <v>45141</v>
      </c>
      <c r="ACG186" s="13">
        <f>IF(ACG$8="",0,ACG$8+SUMIFS(условия!57:57,условия!$7:$7,"&lt;="&amp;ACG$8,условия!$8:$8,"&gt;="&amp;ACG$8))</f>
        <v>45142</v>
      </c>
      <c r="ACH186" s="13">
        <f>IF(ACH$8="",0,ACH$8+SUMIFS(условия!57:57,условия!$7:$7,"&lt;="&amp;ACH$8,условия!$8:$8,"&gt;="&amp;ACH$8))</f>
        <v>45143</v>
      </c>
      <c r="ACI186" s="13">
        <f>IF(ACI$8="",0,ACI$8+SUMIFS(условия!57:57,условия!$7:$7,"&lt;="&amp;ACI$8,условия!$8:$8,"&gt;="&amp;ACI$8))</f>
        <v>45144</v>
      </c>
      <c r="ACJ186" s="13">
        <f>IF(ACJ$8="",0,ACJ$8+SUMIFS(условия!57:57,условия!$7:$7,"&lt;="&amp;ACJ$8,условия!$8:$8,"&gt;="&amp;ACJ$8))</f>
        <v>45145</v>
      </c>
      <c r="ACK186" s="13">
        <f>IF(ACK$8="",0,ACK$8+SUMIFS(условия!57:57,условия!$7:$7,"&lt;="&amp;ACK$8,условия!$8:$8,"&gt;="&amp;ACK$8))</f>
        <v>45146</v>
      </c>
      <c r="ACL186" s="13">
        <f>IF(ACL$8="",0,ACL$8+SUMIFS(условия!57:57,условия!$7:$7,"&lt;="&amp;ACL$8,условия!$8:$8,"&gt;="&amp;ACL$8))</f>
        <v>45147</v>
      </c>
      <c r="ACM186" s="13">
        <f>IF(ACM$8="",0,ACM$8+SUMIFS(условия!57:57,условия!$7:$7,"&lt;="&amp;ACM$8,условия!$8:$8,"&gt;="&amp;ACM$8))</f>
        <v>45148</v>
      </c>
      <c r="ACN186" s="13">
        <f>IF(ACN$8="",0,ACN$8+SUMIFS(условия!57:57,условия!$7:$7,"&lt;="&amp;ACN$8,условия!$8:$8,"&gt;="&amp;ACN$8))</f>
        <v>45149</v>
      </c>
      <c r="ACO186" s="13">
        <f>IF(ACO$8="",0,ACO$8+SUMIFS(условия!57:57,условия!$7:$7,"&lt;="&amp;ACO$8,условия!$8:$8,"&gt;="&amp;ACO$8))</f>
        <v>45150</v>
      </c>
      <c r="ACP186" s="13">
        <f>IF(ACP$8="",0,ACP$8+SUMIFS(условия!57:57,условия!$7:$7,"&lt;="&amp;ACP$8,условия!$8:$8,"&gt;="&amp;ACP$8))</f>
        <v>45151</v>
      </c>
      <c r="ACQ186" s="13">
        <f>IF(ACQ$8="",0,ACQ$8+SUMIFS(условия!57:57,условия!$7:$7,"&lt;="&amp;ACQ$8,условия!$8:$8,"&gt;="&amp;ACQ$8))</f>
        <v>45152</v>
      </c>
      <c r="ACR186" s="13">
        <f>IF(ACR$8="",0,ACR$8+SUMIFS(условия!57:57,условия!$7:$7,"&lt;="&amp;ACR$8,условия!$8:$8,"&gt;="&amp;ACR$8))</f>
        <v>45153</v>
      </c>
      <c r="ACS186" s="13">
        <f>IF(ACS$8="",0,ACS$8+SUMIFS(условия!57:57,условия!$7:$7,"&lt;="&amp;ACS$8,условия!$8:$8,"&gt;="&amp;ACS$8))</f>
        <v>45154</v>
      </c>
      <c r="ACT186" s="13">
        <f>IF(ACT$8="",0,ACT$8+SUMIFS(условия!57:57,условия!$7:$7,"&lt;="&amp;ACT$8,условия!$8:$8,"&gt;="&amp;ACT$8))</f>
        <v>45155</v>
      </c>
      <c r="ACU186" s="13">
        <f>IF(ACU$8="",0,ACU$8+SUMIFS(условия!57:57,условия!$7:$7,"&lt;="&amp;ACU$8,условия!$8:$8,"&gt;="&amp;ACU$8))</f>
        <v>45156</v>
      </c>
      <c r="ACV186" s="13">
        <f>IF(ACV$8="",0,ACV$8+SUMIFS(условия!57:57,условия!$7:$7,"&lt;="&amp;ACV$8,условия!$8:$8,"&gt;="&amp;ACV$8))</f>
        <v>45157</v>
      </c>
      <c r="ACW186" s="13">
        <f>IF(ACW$8="",0,ACW$8+SUMIFS(условия!57:57,условия!$7:$7,"&lt;="&amp;ACW$8,условия!$8:$8,"&gt;="&amp;ACW$8))</f>
        <v>45158</v>
      </c>
      <c r="ACX186" s="13">
        <f>IF(ACX$8="",0,ACX$8+SUMIFS(условия!57:57,условия!$7:$7,"&lt;="&amp;ACX$8,условия!$8:$8,"&gt;="&amp;ACX$8))</f>
        <v>45159</v>
      </c>
      <c r="ACY186" s="13">
        <f>IF(ACY$8="",0,ACY$8+SUMIFS(условия!57:57,условия!$7:$7,"&lt;="&amp;ACY$8,условия!$8:$8,"&gt;="&amp;ACY$8))</f>
        <v>45160</v>
      </c>
      <c r="ACZ186" s="13">
        <f>IF(ACZ$8="",0,ACZ$8+SUMIFS(условия!57:57,условия!$7:$7,"&lt;="&amp;ACZ$8,условия!$8:$8,"&gt;="&amp;ACZ$8))</f>
        <v>45161</v>
      </c>
      <c r="ADA186" s="13">
        <f>IF(ADA$8="",0,ADA$8+SUMIFS(условия!57:57,условия!$7:$7,"&lt;="&amp;ADA$8,условия!$8:$8,"&gt;="&amp;ADA$8))</f>
        <v>45162</v>
      </c>
      <c r="ADB186" s="13">
        <f>IF(ADB$8="",0,ADB$8+SUMIFS(условия!57:57,условия!$7:$7,"&lt;="&amp;ADB$8,условия!$8:$8,"&gt;="&amp;ADB$8))</f>
        <v>45163</v>
      </c>
      <c r="ADC186" s="13">
        <f>IF(ADC$8="",0,ADC$8+SUMIFS(условия!57:57,условия!$7:$7,"&lt;="&amp;ADC$8,условия!$8:$8,"&gt;="&amp;ADC$8))</f>
        <v>45164</v>
      </c>
      <c r="ADD186" s="13">
        <f>IF(ADD$8="",0,ADD$8+SUMIFS(условия!57:57,условия!$7:$7,"&lt;="&amp;ADD$8,условия!$8:$8,"&gt;="&amp;ADD$8))</f>
        <v>45165</v>
      </c>
      <c r="ADE186" s="13">
        <f>IF(ADE$8="",0,ADE$8+SUMIFS(условия!57:57,условия!$7:$7,"&lt;="&amp;ADE$8,условия!$8:$8,"&gt;="&amp;ADE$8))</f>
        <v>45166</v>
      </c>
      <c r="ADF186" s="13">
        <f>IF(ADF$8="",0,ADF$8+SUMIFS(условия!57:57,условия!$7:$7,"&lt;="&amp;ADF$8,условия!$8:$8,"&gt;="&amp;ADF$8))</f>
        <v>45167</v>
      </c>
      <c r="ADG186" s="13">
        <f>IF(ADG$8="",0,ADG$8+SUMIFS(условия!57:57,условия!$7:$7,"&lt;="&amp;ADG$8,условия!$8:$8,"&gt;="&amp;ADG$8))</f>
        <v>45168</v>
      </c>
      <c r="ADH186" s="13">
        <f>IF(ADH$8="",0,ADH$8+SUMIFS(условия!57:57,условия!$7:$7,"&lt;="&amp;ADH$8,условия!$8:$8,"&gt;="&amp;ADH$8))</f>
        <v>45169</v>
      </c>
      <c r="ADI186" s="13">
        <f>IF(ADI$8="",0,ADI$8+SUMIFS(условия!57:57,условия!$7:$7,"&lt;="&amp;ADI$8,условия!$8:$8,"&gt;="&amp;ADI$8))</f>
        <v>45170</v>
      </c>
      <c r="ADJ186" s="13">
        <f>IF(ADJ$8="",0,ADJ$8+SUMIFS(условия!57:57,условия!$7:$7,"&lt;="&amp;ADJ$8,условия!$8:$8,"&gt;="&amp;ADJ$8))</f>
        <v>45171</v>
      </c>
      <c r="ADK186" s="13">
        <f>IF(ADK$8="",0,ADK$8+SUMIFS(условия!57:57,условия!$7:$7,"&lt;="&amp;ADK$8,условия!$8:$8,"&gt;="&amp;ADK$8))</f>
        <v>45172</v>
      </c>
      <c r="ADL186" s="13">
        <f>IF(ADL$8="",0,ADL$8+SUMIFS(условия!57:57,условия!$7:$7,"&lt;="&amp;ADL$8,условия!$8:$8,"&gt;="&amp;ADL$8))</f>
        <v>45173</v>
      </c>
      <c r="ADM186" s="13">
        <f>IF(ADM$8="",0,ADM$8+SUMIFS(условия!57:57,условия!$7:$7,"&lt;="&amp;ADM$8,условия!$8:$8,"&gt;="&amp;ADM$8))</f>
        <v>45174</v>
      </c>
      <c r="ADN186" s="13">
        <f>IF(ADN$8="",0,ADN$8+SUMIFS(условия!57:57,условия!$7:$7,"&lt;="&amp;ADN$8,условия!$8:$8,"&gt;="&amp;ADN$8))</f>
        <v>45175</v>
      </c>
      <c r="ADO186" s="13">
        <f>IF(ADO$8="",0,ADO$8+SUMIFS(условия!57:57,условия!$7:$7,"&lt;="&amp;ADO$8,условия!$8:$8,"&gt;="&amp;ADO$8))</f>
        <v>45176</v>
      </c>
      <c r="ADP186" s="13">
        <f>IF(ADP$8="",0,ADP$8+SUMIFS(условия!57:57,условия!$7:$7,"&lt;="&amp;ADP$8,условия!$8:$8,"&gt;="&amp;ADP$8))</f>
        <v>45177</v>
      </c>
      <c r="ADQ186" s="13">
        <f>IF(ADQ$8="",0,ADQ$8+SUMIFS(условия!57:57,условия!$7:$7,"&lt;="&amp;ADQ$8,условия!$8:$8,"&gt;="&amp;ADQ$8))</f>
        <v>45178</v>
      </c>
      <c r="ADR186" s="13">
        <f>IF(ADR$8="",0,ADR$8+SUMIFS(условия!57:57,условия!$7:$7,"&lt;="&amp;ADR$8,условия!$8:$8,"&gt;="&amp;ADR$8))</f>
        <v>45179</v>
      </c>
      <c r="ADS186" s="13">
        <f>IF(ADS$8="",0,ADS$8+SUMIFS(условия!57:57,условия!$7:$7,"&lt;="&amp;ADS$8,условия!$8:$8,"&gt;="&amp;ADS$8))</f>
        <v>45180</v>
      </c>
      <c r="ADT186" s="13">
        <f>IF(ADT$8="",0,ADT$8+SUMIFS(условия!57:57,условия!$7:$7,"&lt;="&amp;ADT$8,условия!$8:$8,"&gt;="&amp;ADT$8))</f>
        <v>45181</v>
      </c>
      <c r="ADU186" s="13">
        <f>IF(ADU$8="",0,ADU$8+SUMIFS(условия!57:57,условия!$7:$7,"&lt;="&amp;ADU$8,условия!$8:$8,"&gt;="&amp;ADU$8))</f>
        <v>45182</v>
      </c>
      <c r="ADV186" s="13">
        <f>IF(ADV$8="",0,ADV$8+SUMIFS(условия!57:57,условия!$7:$7,"&lt;="&amp;ADV$8,условия!$8:$8,"&gt;="&amp;ADV$8))</f>
        <v>45183</v>
      </c>
      <c r="ADW186" s="13">
        <f>IF(ADW$8="",0,ADW$8+SUMIFS(условия!57:57,условия!$7:$7,"&lt;="&amp;ADW$8,условия!$8:$8,"&gt;="&amp;ADW$8))</f>
        <v>45184</v>
      </c>
      <c r="ADX186" s="13">
        <f>IF(ADX$8="",0,ADX$8+SUMIFS(условия!57:57,условия!$7:$7,"&lt;="&amp;ADX$8,условия!$8:$8,"&gt;="&amp;ADX$8))</f>
        <v>45185</v>
      </c>
      <c r="ADY186" s="13">
        <f>IF(ADY$8="",0,ADY$8+SUMIFS(условия!57:57,условия!$7:$7,"&lt;="&amp;ADY$8,условия!$8:$8,"&gt;="&amp;ADY$8))</f>
        <v>45186</v>
      </c>
      <c r="ADZ186" s="13">
        <f>IF(ADZ$8="",0,ADZ$8+SUMIFS(условия!57:57,условия!$7:$7,"&lt;="&amp;ADZ$8,условия!$8:$8,"&gt;="&amp;ADZ$8))</f>
        <v>45187</v>
      </c>
      <c r="AEA186" s="13">
        <f>IF(AEA$8="",0,AEA$8+SUMIFS(условия!57:57,условия!$7:$7,"&lt;="&amp;AEA$8,условия!$8:$8,"&gt;="&amp;AEA$8))</f>
        <v>45188</v>
      </c>
      <c r="AEB186" s="13">
        <f>IF(AEB$8="",0,AEB$8+SUMIFS(условия!57:57,условия!$7:$7,"&lt;="&amp;AEB$8,условия!$8:$8,"&gt;="&amp;AEB$8))</f>
        <v>45189</v>
      </c>
      <c r="AEC186" s="13">
        <f>IF(AEC$8="",0,AEC$8+SUMIFS(условия!57:57,условия!$7:$7,"&lt;="&amp;AEC$8,условия!$8:$8,"&gt;="&amp;AEC$8))</f>
        <v>45190</v>
      </c>
      <c r="AED186" s="13">
        <f>IF(AED$8="",0,AED$8+SUMIFS(условия!57:57,условия!$7:$7,"&lt;="&amp;AED$8,условия!$8:$8,"&gt;="&amp;AED$8))</f>
        <v>45191</v>
      </c>
      <c r="AEE186" s="13">
        <f>IF(AEE$8="",0,AEE$8+SUMIFS(условия!57:57,условия!$7:$7,"&lt;="&amp;AEE$8,условия!$8:$8,"&gt;="&amp;AEE$8))</f>
        <v>45192</v>
      </c>
      <c r="AEF186" s="13">
        <f>IF(AEF$8="",0,AEF$8+SUMIFS(условия!57:57,условия!$7:$7,"&lt;="&amp;AEF$8,условия!$8:$8,"&gt;="&amp;AEF$8))</f>
        <v>45193</v>
      </c>
      <c r="AEG186" s="13">
        <f>IF(AEG$8="",0,AEG$8+SUMIFS(условия!57:57,условия!$7:$7,"&lt;="&amp;AEG$8,условия!$8:$8,"&gt;="&amp;AEG$8))</f>
        <v>45194</v>
      </c>
      <c r="AEH186" s="13">
        <f>IF(AEH$8="",0,AEH$8+SUMIFS(условия!57:57,условия!$7:$7,"&lt;="&amp;AEH$8,условия!$8:$8,"&gt;="&amp;AEH$8))</f>
        <v>45195</v>
      </c>
      <c r="AEI186" s="13">
        <f>IF(AEI$8="",0,AEI$8+SUMIFS(условия!57:57,условия!$7:$7,"&lt;="&amp;AEI$8,условия!$8:$8,"&gt;="&amp;AEI$8))</f>
        <v>45196</v>
      </c>
      <c r="AEJ186" s="13">
        <f>IF(AEJ$8="",0,AEJ$8+SUMIFS(условия!57:57,условия!$7:$7,"&lt;="&amp;AEJ$8,условия!$8:$8,"&gt;="&amp;AEJ$8))</f>
        <v>45197</v>
      </c>
      <c r="AEK186" s="13">
        <f>IF(AEK$8="",0,AEK$8+SUMIFS(условия!57:57,условия!$7:$7,"&lt;="&amp;AEK$8,условия!$8:$8,"&gt;="&amp;AEK$8))</f>
        <v>45198</v>
      </c>
      <c r="AEL186" s="13">
        <f>IF(AEL$8="",0,AEL$8+SUMIFS(условия!57:57,условия!$7:$7,"&lt;="&amp;AEL$8,условия!$8:$8,"&gt;="&amp;AEL$8))</f>
        <v>45199</v>
      </c>
      <c r="AEM186" s="13">
        <f>IF(AEM$8="",0,AEM$8+SUMIFS(условия!57:57,условия!$7:$7,"&lt;="&amp;AEM$8,условия!$8:$8,"&gt;="&amp;AEM$8))</f>
        <v>45200</v>
      </c>
      <c r="AEN186" s="13">
        <f>IF(AEN$8="",0,AEN$8+SUMIFS(условия!57:57,условия!$7:$7,"&lt;="&amp;AEN$8,условия!$8:$8,"&gt;="&amp;AEN$8))</f>
        <v>45201</v>
      </c>
      <c r="AEO186" s="13">
        <f>IF(AEO$8="",0,AEO$8+SUMIFS(условия!57:57,условия!$7:$7,"&lt;="&amp;AEO$8,условия!$8:$8,"&gt;="&amp;AEO$8))</f>
        <v>45202</v>
      </c>
      <c r="AEP186" s="13">
        <f>IF(AEP$8="",0,AEP$8+SUMIFS(условия!57:57,условия!$7:$7,"&lt;="&amp;AEP$8,условия!$8:$8,"&gt;="&amp;AEP$8))</f>
        <v>45203</v>
      </c>
      <c r="AEQ186" s="13">
        <f>IF(AEQ$8="",0,AEQ$8+SUMIFS(условия!57:57,условия!$7:$7,"&lt;="&amp;AEQ$8,условия!$8:$8,"&gt;="&amp;AEQ$8))</f>
        <v>45204</v>
      </c>
      <c r="AER186" s="13">
        <f>IF(AER$8="",0,AER$8+SUMIFS(условия!57:57,условия!$7:$7,"&lt;="&amp;AER$8,условия!$8:$8,"&gt;="&amp;AER$8))</f>
        <v>45205</v>
      </c>
      <c r="AES186" s="13">
        <f>IF(AES$8="",0,AES$8+SUMIFS(условия!57:57,условия!$7:$7,"&lt;="&amp;AES$8,условия!$8:$8,"&gt;="&amp;AES$8))</f>
        <v>45206</v>
      </c>
      <c r="AET186" s="13">
        <f>IF(AET$8="",0,AET$8+SUMIFS(условия!57:57,условия!$7:$7,"&lt;="&amp;AET$8,условия!$8:$8,"&gt;="&amp;AET$8))</f>
        <v>45207</v>
      </c>
      <c r="AEU186" s="13">
        <f>IF(AEU$8="",0,AEU$8+SUMIFS(условия!57:57,условия!$7:$7,"&lt;="&amp;AEU$8,условия!$8:$8,"&gt;="&amp;AEU$8))</f>
        <v>45208</v>
      </c>
      <c r="AEV186" s="13">
        <f>IF(AEV$8="",0,AEV$8+SUMIFS(условия!57:57,условия!$7:$7,"&lt;="&amp;AEV$8,условия!$8:$8,"&gt;="&amp;AEV$8))</f>
        <v>45209</v>
      </c>
      <c r="AEW186" s="13">
        <f>IF(AEW$8="",0,AEW$8+SUMIFS(условия!57:57,условия!$7:$7,"&lt;="&amp;AEW$8,условия!$8:$8,"&gt;="&amp;AEW$8))</f>
        <v>45210</v>
      </c>
      <c r="AEX186" s="13">
        <f>IF(AEX$8="",0,AEX$8+SUMIFS(условия!57:57,условия!$7:$7,"&lt;="&amp;AEX$8,условия!$8:$8,"&gt;="&amp;AEX$8))</f>
        <v>45211</v>
      </c>
      <c r="AEY186" s="13">
        <f>IF(AEY$8="",0,AEY$8+SUMIFS(условия!57:57,условия!$7:$7,"&lt;="&amp;AEY$8,условия!$8:$8,"&gt;="&amp;AEY$8))</f>
        <v>45212</v>
      </c>
      <c r="AEZ186" s="13">
        <f>IF(AEZ$8="",0,AEZ$8+SUMIFS(условия!57:57,условия!$7:$7,"&lt;="&amp;AEZ$8,условия!$8:$8,"&gt;="&amp;AEZ$8))</f>
        <v>45213</v>
      </c>
      <c r="AFA186" s="13">
        <f>IF(AFA$8="",0,AFA$8+SUMIFS(условия!57:57,условия!$7:$7,"&lt;="&amp;AFA$8,условия!$8:$8,"&gt;="&amp;AFA$8))</f>
        <v>45214</v>
      </c>
      <c r="AFB186" s="13">
        <f>IF(AFB$8="",0,AFB$8+SUMIFS(условия!57:57,условия!$7:$7,"&lt;="&amp;AFB$8,условия!$8:$8,"&gt;="&amp;AFB$8))</f>
        <v>45215</v>
      </c>
      <c r="AFC186" s="13">
        <f>IF(AFC$8="",0,AFC$8+SUMIFS(условия!57:57,условия!$7:$7,"&lt;="&amp;AFC$8,условия!$8:$8,"&gt;="&amp;AFC$8))</f>
        <v>45216</v>
      </c>
      <c r="AFD186" s="13">
        <f>IF(AFD$8="",0,AFD$8+SUMIFS(условия!57:57,условия!$7:$7,"&lt;="&amp;AFD$8,условия!$8:$8,"&gt;="&amp;AFD$8))</f>
        <v>45217</v>
      </c>
      <c r="AFE186" s="13">
        <f>IF(AFE$8="",0,AFE$8+SUMIFS(условия!57:57,условия!$7:$7,"&lt;="&amp;AFE$8,условия!$8:$8,"&gt;="&amp;AFE$8))</f>
        <v>45218</v>
      </c>
      <c r="AFF186" s="13">
        <f>IF(AFF$8="",0,AFF$8+SUMIFS(условия!57:57,условия!$7:$7,"&lt;="&amp;AFF$8,условия!$8:$8,"&gt;="&amp;AFF$8))</f>
        <v>45219</v>
      </c>
      <c r="AFG186" s="13">
        <f>IF(AFG$8="",0,AFG$8+SUMIFS(условия!57:57,условия!$7:$7,"&lt;="&amp;AFG$8,условия!$8:$8,"&gt;="&amp;AFG$8))</f>
        <v>45220</v>
      </c>
    </row>
    <row r="187" spans="1:839" s="42" customFormat="1" ht="6" customHeight="1" x14ac:dyDescent="0.25">
      <c r="A187" s="21"/>
      <c r="B187" s="21"/>
      <c r="C187" s="21"/>
      <c r="D187" s="55"/>
      <c r="E187" s="21"/>
      <c r="F187" s="21"/>
      <c r="G187" s="21"/>
      <c r="H187" s="21"/>
      <c r="I187" s="21"/>
      <c r="J187" s="21"/>
      <c r="K187" s="41"/>
      <c r="L187" s="21"/>
      <c r="M187" s="21"/>
      <c r="N187" s="21"/>
      <c r="O187" s="21"/>
      <c r="P187" s="21"/>
      <c r="Q187" s="4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1"/>
      <c r="IW187" s="21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1"/>
      <c r="JL187" s="21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1"/>
      <c r="KJ187" s="21"/>
      <c r="KK187" s="21"/>
      <c r="KL187" s="21"/>
      <c r="KM187" s="21"/>
      <c r="KN187" s="21"/>
      <c r="KO187" s="21"/>
      <c r="KP187" s="21"/>
      <c r="KQ187" s="21"/>
      <c r="KR187" s="21"/>
      <c r="KS187" s="21"/>
      <c r="KT187" s="21"/>
      <c r="KU187" s="21"/>
      <c r="KV187" s="21"/>
      <c r="KW187" s="21"/>
      <c r="KX187" s="21"/>
      <c r="KY187" s="21"/>
      <c r="KZ187" s="21"/>
      <c r="LA187" s="21"/>
      <c r="LB187" s="21"/>
      <c r="LC187" s="21"/>
      <c r="LD187" s="21"/>
      <c r="LE187" s="21"/>
      <c r="LF187" s="21"/>
      <c r="LG187" s="21"/>
      <c r="LH187" s="21"/>
      <c r="LI187" s="21"/>
      <c r="LJ187" s="21"/>
      <c r="LK187" s="21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1"/>
      <c r="MO187" s="21"/>
      <c r="MP187" s="21"/>
      <c r="MQ187" s="21"/>
      <c r="MR187" s="21"/>
      <c r="MS187" s="21"/>
      <c r="MT187" s="21"/>
      <c r="MU187" s="21"/>
      <c r="MV187" s="21"/>
      <c r="MW187" s="21"/>
      <c r="MX187" s="21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1"/>
      <c r="NS187" s="21"/>
      <c r="NT187" s="21"/>
      <c r="NU187" s="21"/>
      <c r="NV187" s="21"/>
      <c r="NW187" s="21"/>
      <c r="NX187" s="21"/>
      <c r="NY187" s="21"/>
      <c r="NZ187" s="21"/>
      <c r="OA187" s="21"/>
      <c r="OB187" s="21"/>
      <c r="OC187" s="21"/>
      <c r="OD187" s="21"/>
      <c r="OE187" s="21"/>
      <c r="OF187" s="21"/>
      <c r="OG187" s="21"/>
      <c r="OH187" s="21"/>
      <c r="OI187" s="21"/>
      <c r="OJ187" s="21"/>
      <c r="OK187" s="21"/>
      <c r="OL187" s="21"/>
      <c r="OM187" s="21"/>
      <c r="ON187" s="21"/>
      <c r="OO187" s="21"/>
      <c r="OP187" s="21"/>
      <c r="OQ187" s="21"/>
      <c r="OR187" s="21"/>
      <c r="OS187" s="21"/>
      <c r="OT187" s="21"/>
      <c r="OU187" s="21"/>
      <c r="OV187" s="21"/>
      <c r="OW187" s="21"/>
      <c r="OX187" s="21"/>
      <c r="OY187" s="21"/>
      <c r="OZ187" s="21"/>
      <c r="PA187" s="21"/>
      <c r="PB187" s="21"/>
      <c r="PC187" s="21"/>
      <c r="PD187" s="21"/>
      <c r="PE187" s="21"/>
      <c r="PF187" s="21"/>
      <c r="PG187" s="21"/>
      <c r="PH187" s="21"/>
      <c r="PI187" s="21"/>
      <c r="PJ187" s="21"/>
      <c r="PK187" s="21"/>
      <c r="PL187" s="21"/>
      <c r="PM187" s="21"/>
      <c r="PN187" s="21"/>
      <c r="PO187" s="21"/>
      <c r="PP187" s="21"/>
      <c r="PQ187" s="21"/>
      <c r="PR187" s="21"/>
      <c r="PS187" s="21"/>
      <c r="PT187" s="21"/>
      <c r="PU187" s="21"/>
      <c r="PV187" s="21"/>
      <c r="PW187" s="21"/>
      <c r="PX187" s="21"/>
      <c r="PY187" s="21"/>
      <c r="PZ187" s="21"/>
      <c r="QA187" s="21"/>
      <c r="QB187" s="21"/>
      <c r="QC187" s="21"/>
      <c r="QD187" s="21"/>
      <c r="QE187" s="21"/>
      <c r="QF187" s="21"/>
      <c r="QG187" s="21"/>
      <c r="QH187" s="21"/>
      <c r="QI187" s="21"/>
      <c r="QJ187" s="21"/>
      <c r="QK187" s="21"/>
      <c r="QL187" s="21"/>
      <c r="QM187" s="21"/>
      <c r="QN187" s="21"/>
      <c r="QO187" s="21"/>
      <c r="QP187" s="21"/>
      <c r="QQ187" s="21"/>
      <c r="QR187" s="21"/>
      <c r="QS187" s="21"/>
      <c r="QT187" s="21"/>
      <c r="QU187" s="21"/>
      <c r="QV187" s="21"/>
      <c r="QW187" s="21"/>
      <c r="QX187" s="21"/>
      <c r="QY187" s="21"/>
      <c r="QZ187" s="21"/>
      <c r="RA187" s="21"/>
      <c r="RB187" s="21"/>
      <c r="RC187" s="21"/>
      <c r="RD187" s="21"/>
      <c r="RE187" s="21"/>
      <c r="RF187" s="21"/>
      <c r="RG187" s="21"/>
      <c r="RH187" s="21"/>
      <c r="RI187" s="21"/>
      <c r="RJ187" s="21"/>
      <c r="RK187" s="21"/>
      <c r="RL187" s="21"/>
      <c r="RM187" s="21"/>
      <c r="RN187" s="21"/>
      <c r="RO187" s="21"/>
      <c r="RP187" s="21"/>
      <c r="RQ187" s="21"/>
      <c r="RR187" s="21"/>
      <c r="RS187" s="21"/>
      <c r="RT187" s="21"/>
      <c r="RU187" s="21"/>
      <c r="RV187" s="21"/>
      <c r="RW187" s="21"/>
      <c r="RX187" s="21"/>
      <c r="RY187" s="21"/>
      <c r="RZ187" s="21"/>
      <c r="SA187" s="21"/>
      <c r="SB187" s="21"/>
      <c r="SC187" s="21"/>
      <c r="SD187" s="21"/>
      <c r="SE187" s="21"/>
      <c r="SF187" s="21"/>
      <c r="SG187" s="21"/>
      <c r="SH187" s="21"/>
      <c r="SI187" s="21"/>
      <c r="SJ187" s="21"/>
      <c r="SK187" s="21"/>
      <c r="SL187" s="21"/>
      <c r="SM187" s="21"/>
      <c r="SN187" s="21"/>
      <c r="SO187" s="21"/>
      <c r="SP187" s="21"/>
      <c r="SQ187" s="21"/>
      <c r="SR187" s="21"/>
      <c r="SS187" s="21"/>
      <c r="ST187" s="21"/>
      <c r="SU187" s="21"/>
      <c r="SV187" s="21"/>
      <c r="SW187" s="21"/>
      <c r="SX187" s="21"/>
      <c r="SY187" s="21"/>
      <c r="SZ187" s="21"/>
      <c r="TA187" s="21"/>
      <c r="TB187" s="21"/>
      <c r="TC187" s="21"/>
      <c r="TD187" s="21"/>
      <c r="TE187" s="21"/>
      <c r="TF187" s="21"/>
      <c r="TG187" s="21"/>
      <c r="TH187" s="21"/>
      <c r="TI187" s="21"/>
      <c r="TJ187" s="21"/>
      <c r="TK187" s="21"/>
      <c r="TL187" s="21"/>
      <c r="TM187" s="21"/>
      <c r="TN187" s="21"/>
      <c r="TO187" s="21"/>
      <c r="TP187" s="21"/>
      <c r="TQ187" s="21"/>
      <c r="TR187" s="21"/>
      <c r="TS187" s="21"/>
      <c r="TT187" s="21"/>
      <c r="TU187" s="21"/>
      <c r="TV187" s="21"/>
      <c r="TW187" s="21"/>
      <c r="TX187" s="21"/>
      <c r="TY187" s="21"/>
      <c r="TZ187" s="21"/>
      <c r="UA187" s="21"/>
      <c r="UB187" s="21"/>
      <c r="UC187" s="21"/>
      <c r="UD187" s="21"/>
      <c r="UE187" s="21"/>
      <c r="UF187" s="21"/>
      <c r="UG187" s="21"/>
      <c r="UH187" s="21"/>
      <c r="UI187" s="21"/>
      <c r="UJ187" s="21"/>
      <c r="UK187" s="21"/>
      <c r="UL187" s="21"/>
      <c r="UM187" s="21"/>
      <c r="UN187" s="21"/>
      <c r="UO187" s="21"/>
      <c r="UP187" s="21"/>
      <c r="UQ187" s="21"/>
      <c r="UR187" s="21"/>
      <c r="US187" s="21"/>
      <c r="UT187" s="21"/>
      <c r="UU187" s="21"/>
      <c r="UV187" s="21"/>
      <c r="UW187" s="21"/>
      <c r="UX187" s="21"/>
      <c r="UY187" s="21"/>
      <c r="UZ187" s="21"/>
      <c r="VA187" s="21"/>
      <c r="VB187" s="21"/>
      <c r="VC187" s="21"/>
      <c r="VD187" s="21"/>
      <c r="VE187" s="21"/>
      <c r="VF187" s="21"/>
      <c r="VG187" s="21"/>
      <c r="VH187" s="21"/>
      <c r="VI187" s="21"/>
      <c r="VJ187" s="21"/>
      <c r="VK187" s="21"/>
      <c r="VL187" s="21"/>
      <c r="VM187" s="21"/>
      <c r="VN187" s="21"/>
      <c r="VO187" s="21"/>
      <c r="VP187" s="21"/>
      <c r="VQ187" s="21"/>
      <c r="VR187" s="21"/>
      <c r="VS187" s="21"/>
      <c r="VT187" s="21"/>
      <c r="VU187" s="21"/>
      <c r="VV187" s="21"/>
      <c r="VW187" s="21"/>
      <c r="VX187" s="21"/>
      <c r="VY187" s="21"/>
      <c r="VZ187" s="21"/>
      <c r="WA187" s="21"/>
      <c r="WB187" s="21"/>
      <c r="WC187" s="21"/>
      <c r="WD187" s="21"/>
      <c r="WE187" s="21"/>
      <c r="WF187" s="21"/>
      <c r="WG187" s="21"/>
      <c r="WH187" s="21"/>
      <c r="WI187" s="21"/>
      <c r="WJ187" s="21"/>
      <c r="WK187" s="21"/>
      <c r="WL187" s="21"/>
      <c r="WM187" s="21"/>
      <c r="WN187" s="21"/>
      <c r="WO187" s="21"/>
      <c r="WP187" s="21"/>
      <c r="WQ187" s="21"/>
      <c r="WR187" s="21"/>
      <c r="WS187" s="21"/>
      <c r="WT187" s="21"/>
      <c r="WU187" s="21"/>
      <c r="WV187" s="21"/>
      <c r="WW187" s="21"/>
      <c r="WX187" s="21"/>
      <c r="WY187" s="21"/>
      <c r="WZ187" s="21"/>
      <c r="XA187" s="21"/>
      <c r="XB187" s="21"/>
      <c r="XC187" s="21"/>
      <c r="XD187" s="21"/>
      <c r="XE187" s="21"/>
      <c r="XF187" s="21"/>
      <c r="XG187" s="21"/>
      <c r="XH187" s="21"/>
      <c r="XI187" s="21"/>
      <c r="XJ187" s="21"/>
      <c r="XK187" s="21"/>
      <c r="XL187" s="21"/>
      <c r="XM187" s="21"/>
      <c r="XN187" s="21"/>
      <c r="XO187" s="21"/>
      <c r="XP187" s="21"/>
      <c r="XQ187" s="21"/>
      <c r="XR187" s="21"/>
      <c r="XS187" s="21"/>
      <c r="XT187" s="21"/>
      <c r="XU187" s="21"/>
      <c r="XV187" s="21"/>
      <c r="XW187" s="21"/>
      <c r="XX187" s="21"/>
      <c r="XY187" s="21"/>
      <c r="XZ187" s="21"/>
      <c r="YA187" s="21"/>
      <c r="YB187" s="21"/>
      <c r="YC187" s="21"/>
      <c r="YD187" s="21"/>
      <c r="YE187" s="21"/>
      <c r="YF187" s="21"/>
      <c r="YG187" s="21"/>
      <c r="YH187" s="21"/>
      <c r="YI187" s="21"/>
      <c r="YJ187" s="21"/>
      <c r="YK187" s="21"/>
      <c r="YL187" s="21"/>
      <c r="YM187" s="21"/>
      <c r="YN187" s="21"/>
      <c r="YO187" s="21"/>
      <c r="YP187" s="21"/>
      <c r="YQ187" s="21"/>
      <c r="YR187" s="21"/>
      <c r="YS187" s="21"/>
      <c r="YT187" s="21"/>
      <c r="YU187" s="21"/>
      <c r="YV187" s="21"/>
      <c r="YW187" s="21"/>
      <c r="YX187" s="21"/>
      <c r="YY187" s="21"/>
      <c r="YZ187" s="21"/>
      <c r="ZA187" s="21"/>
      <c r="ZB187" s="21"/>
      <c r="ZC187" s="21"/>
      <c r="ZD187" s="21"/>
      <c r="ZE187" s="21"/>
      <c r="ZF187" s="21"/>
      <c r="ZG187" s="21"/>
      <c r="ZH187" s="21"/>
      <c r="ZI187" s="21"/>
      <c r="ZJ187" s="21"/>
      <c r="ZK187" s="21"/>
      <c r="ZL187" s="21"/>
      <c r="ZM187" s="21"/>
      <c r="ZN187" s="21"/>
      <c r="ZO187" s="21"/>
      <c r="ZP187" s="21"/>
      <c r="ZQ187" s="21"/>
      <c r="ZR187" s="21"/>
      <c r="ZS187" s="21"/>
      <c r="ZT187" s="21"/>
      <c r="ZU187" s="21"/>
      <c r="ZV187" s="21"/>
      <c r="ZW187" s="21"/>
      <c r="ZX187" s="21"/>
      <c r="ZY187" s="21"/>
      <c r="ZZ187" s="21"/>
      <c r="AAA187" s="21"/>
      <c r="AAB187" s="21"/>
      <c r="AAC187" s="21"/>
      <c r="AAD187" s="21"/>
      <c r="AAE187" s="21"/>
      <c r="AAF187" s="21"/>
      <c r="AAG187" s="21"/>
      <c r="AAH187" s="21"/>
      <c r="AAI187" s="21"/>
      <c r="AAJ187" s="21"/>
      <c r="AAK187" s="21"/>
      <c r="AAL187" s="21"/>
      <c r="AAM187" s="21"/>
      <c r="AAN187" s="21"/>
      <c r="AAO187" s="21"/>
      <c r="AAP187" s="21"/>
      <c r="AAQ187" s="21"/>
      <c r="AAR187" s="21"/>
      <c r="AAS187" s="21"/>
      <c r="AAT187" s="21"/>
      <c r="AAU187" s="21"/>
      <c r="AAV187" s="21"/>
      <c r="AAW187" s="21"/>
      <c r="AAX187" s="21"/>
      <c r="AAY187" s="21"/>
      <c r="AAZ187" s="21"/>
      <c r="ABA187" s="21"/>
      <c r="ABB187" s="21"/>
      <c r="ABC187" s="21"/>
      <c r="ABD187" s="21"/>
      <c r="ABE187" s="21"/>
      <c r="ABF187" s="21"/>
      <c r="ABG187" s="21"/>
      <c r="ABH187" s="21"/>
      <c r="ABI187" s="21"/>
      <c r="ABJ187" s="21"/>
      <c r="ABK187" s="21"/>
      <c r="ABL187" s="21"/>
      <c r="ABM187" s="21"/>
      <c r="ABN187" s="21"/>
      <c r="ABO187" s="21"/>
      <c r="ABP187" s="21"/>
      <c r="ABQ187" s="21"/>
      <c r="ABR187" s="21"/>
      <c r="ABS187" s="21"/>
      <c r="ABT187" s="21"/>
      <c r="ABU187" s="21"/>
      <c r="ABV187" s="21"/>
      <c r="ABW187" s="21"/>
      <c r="ABX187" s="21"/>
      <c r="ABY187" s="21"/>
      <c r="ABZ187" s="21"/>
      <c r="ACA187" s="21"/>
      <c r="ACB187" s="21"/>
      <c r="ACC187" s="21"/>
      <c r="ACD187" s="21"/>
      <c r="ACE187" s="21"/>
      <c r="ACF187" s="21"/>
      <c r="ACG187" s="21"/>
      <c r="ACH187" s="21"/>
      <c r="ACI187" s="21"/>
      <c r="ACJ187" s="21"/>
      <c r="ACK187" s="21"/>
      <c r="ACL187" s="21"/>
      <c r="ACM187" s="21"/>
      <c r="ACN187" s="21"/>
      <c r="ACO187" s="21"/>
      <c r="ACP187" s="21"/>
      <c r="ACQ187" s="21"/>
      <c r="ACR187" s="21"/>
      <c r="ACS187" s="21"/>
      <c r="ACT187" s="21"/>
      <c r="ACU187" s="21"/>
      <c r="ACV187" s="21"/>
      <c r="ACW187" s="21"/>
      <c r="ACX187" s="21"/>
      <c r="ACY187" s="21"/>
      <c r="ACZ187" s="21"/>
      <c r="ADA187" s="21"/>
      <c r="ADB187" s="21"/>
      <c r="ADC187" s="21"/>
      <c r="ADD187" s="21"/>
      <c r="ADE187" s="21"/>
      <c r="ADF187" s="21"/>
      <c r="ADG187" s="21"/>
      <c r="ADH187" s="21"/>
      <c r="ADI187" s="21"/>
      <c r="ADJ187" s="21"/>
      <c r="ADK187" s="21"/>
      <c r="ADL187" s="21"/>
      <c r="ADM187" s="21"/>
      <c r="ADN187" s="21"/>
      <c r="ADO187" s="21"/>
      <c r="ADP187" s="21"/>
      <c r="ADQ187" s="21"/>
      <c r="ADR187" s="21"/>
      <c r="ADS187" s="21"/>
      <c r="ADT187" s="21"/>
      <c r="ADU187" s="21"/>
      <c r="ADV187" s="21"/>
      <c r="ADW187" s="21"/>
      <c r="ADX187" s="21"/>
      <c r="ADY187" s="21"/>
      <c r="ADZ187" s="21"/>
      <c r="AEA187" s="21"/>
      <c r="AEB187" s="21"/>
      <c r="AEC187" s="21"/>
      <c r="AED187" s="21"/>
      <c r="AEE187" s="21"/>
      <c r="AEF187" s="21"/>
      <c r="AEG187" s="21"/>
      <c r="AEH187" s="21"/>
      <c r="AEI187" s="21"/>
      <c r="AEJ187" s="21"/>
      <c r="AEK187" s="21"/>
      <c r="AEL187" s="21"/>
      <c r="AEM187" s="21"/>
      <c r="AEN187" s="21"/>
      <c r="AEO187" s="21"/>
      <c r="AEP187" s="21"/>
      <c r="AEQ187" s="21"/>
      <c r="AER187" s="21"/>
      <c r="AES187" s="21"/>
      <c r="AET187" s="21"/>
      <c r="AEU187" s="21"/>
      <c r="AEV187" s="21"/>
      <c r="AEW187" s="21"/>
      <c r="AEX187" s="21"/>
      <c r="AEY187" s="21"/>
      <c r="AEZ187" s="21"/>
      <c r="AFA187" s="21"/>
      <c r="AFB187" s="21"/>
      <c r="AFC187" s="21"/>
      <c r="AFD187" s="21"/>
      <c r="AFE187" s="21"/>
      <c r="AFF187" s="21"/>
      <c r="AFG187" s="21"/>
    </row>
    <row r="188" spans="1:839" s="46" customFormat="1" x14ac:dyDescent="0.25">
      <c r="A188" s="22"/>
      <c r="B188" s="22"/>
      <c r="C188" s="22"/>
      <c r="D188" s="53"/>
      <c r="E188" s="22" t="str">
        <f>структура!$G$61</f>
        <v>формирование просрочки по безвозвр. займам</v>
      </c>
      <c r="F188" s="22"/>
      <c r="G188" s="22"/>
      <c r="H188" s="22"/>
      <c r="I188" s="22" t="str">
        <f>IF($E188="","",INDEX(структура!$H$10:$H$153,SUMIFS(структура!$C$10:$C$153,структура!$G$10:$G$153,$E188)))</f>
        <v>руб</v>
      </c>
      <c r="J188" s="22"/>
      <c r="K188" s="45"/>
      <c r="L188" s="22"/>
      <c r="M188" s="22"/>
      <c r="N188" s="22"/>
      <c r="O188" s="22"/>
      <c r="P188" s="22"/>
      <c r="Q188" s="45"/>
      <c r="R188" s="22">
        <f>SUM(R189:R193)</f>
        <v>0</v>
      </c>
      <c r="S188" s="22">
        <f t="shared" ref="S188" si="17504">SUM(S189:S193)</f>
        <v>0</v>
      </c>
      <c r="T188" s="22">
        <f t="shared" ref="T188" si="17505">SUM(T189:T193)</f>
        <v>0</v>
      </c>
      <c r="U188" s="22">
        <f t="shared" ref="U188" si="17506">SUM(U189:U193)</f>
        <v>0</v>
      </c>
      <c r="V188" s="22">
        <f t="shared" ref="V188" si="17507">SUM(V189:V193)</f>
        <v>0</v>
      </c>
      <c r="W188" s="22">
        <f t="shared" ref="W188" si="17508">SUM(W189:W193)</f>
        <v>0</v>
      </c>
      <c r="X188" s="22">
        <f t="shared" ref="X188" si="17509">SUM(X189:X193)</f>
        <v>0</v>
      </c>
      <c r="Y188" s="22">
        <f t="shared" ref="Y188" si="17510">SUM(Y189:Y193)</f>
        <v>0</v>
      </c>
      <c r="Z188" s="22">
        <f t="shared" ref="Z188" si="17511">SUM(Z189:Z193)</f>
        <v>0</v>
      </c>
      <c r="AA188" s="22">
        <f t="shared" ref="AA188" si="17512">SUM(AA189:AA193)</f>
        <v>0</v>
      </c>
      <c r="AB188" s="22">
        <f t="shared" ref="AB188" si="17513">SUM(AB189:AB193)</f>
        <v>54000</v>
      </c>
      <c r="AC188" s="22">
        <f t="shared" ref="AC188" si="17514">SUM(AC189:AC193)</f>
        <v>54000</v>
      </c>
      <c r="AD188" s="22">
        <f t="shared" ref="AD188" si="17515">SUM(AD189:AD193)</f>
        <v>54000</v>
      </c>
      <c r="AE188" s="22">
        <f t="shared" ref="AE188" si="17516">SUM(AE189:AE193)</f>
        <v>54000</v>
      </c>
      <c r="AF188" s="22">
        <f t="shared" ref="AF188" si="17517">SUM(AF189:AF193)</f>
        <v>54000</v>
      </c>
      <c r="AG188" s="22">
        <f t="shared" ref="AG188" si="17518">SUM(AG189:AG193)</f>
        <v>61200</v>
      </c>
      <c r="AH188" s="22">
        <f t="shared" ref="AH188" si="17519">SUM(AH189:AH193)</f>
        <v>61200</v>
      </c>
      <c r="AI188" s="22">
        <f t="shared" ref="AI188" si="17520">SUM(AI189:AI193)</f>
        <v>61200</v>
      </c>
      <c r="AJ188" s="22">
        <f t="shared" ref="AJ188" si="17521">SUM(AJ189:AJ193)</f>
        <v>61200</v>
      </c>
      <c r="AK188" s="22">
        <f t="shared" ref="AK188" si="17522">SUM(AK189:AK193)</f>
        <v>61200</v>
      </c>
      <c r="AL188" s="22">
        <f t="shared" ref="AL188" si="17523">SUM(AL189:AL193)</f>
        <v>68200</v>
      </c>
      <c r="AM188" s="22">
        <f t="shared" ref="AM188" si="17524">SUM(AM189:AM193)</f>
        <v>68200</v>
      </c>
      <c r="AN188" s="22">
        <f t="shared" ref="AN188" si="17525">SUM(AN189:AN193)</f>
        <v>68200</v>
      </c>
      <c r="AO188" s="22">
        <f t="shared" ref="AO188" si="17526">SUM(AO189:AO193)</f>
        <v>68200</v>
      </c>
      <c r="AP188" s="22">
        <f t="shared" ref="AP188" si="17527">SUM(AP189:AP193)</f>
        <v>68200</v>
      </c>
      <c r="AQ188" s="22">
        <f t="shared" ref="AQ188" si="17528">SUM(AQ189:AQ193)</f>
        <v>68200</v>
      </c>
      <c r="AR188" s="22">
        <f t="shared" ref="AR188" si="17529">SUM(AR189:AR193)</f>
        <v>68200</v>
      </c>
      <c r="AS188" s="22">
        <f t="shared" ref="AS188" si="17530">SUM(AS189:AS193)</f>
        <v>68200</v>
      </c>
      <c r="AT188" s="22">
        <f t="shared" ref="AT188" si="17531">SUM(AT189:AT193)</f>
        <v>68200</v>
      </c>
      <c r="AU188" s="22">
        <f t="shared" ref="AU188" si="17532">SUM(AU189:AU193)</f>
        <v>68200</v>
      </c>
      <c r="AV188" s="22">
        <f t="shared" ref="AV188" si="17533">SUM(AV189:AV193)</f>
        <v>68200</v>
      </c>
      <c r="AW188" s="22">
        <f t="shared" ref="AW188" si="17534">SUM(AW189:AW193)</f>
        <v>68200</v>
      </c>
      <c r="AX188" s="22">
        <f t="shared" ref="AX188" si="17535">SUM(AX189:AX193)</f>
        <v>68200</v>
      </c>
      <c r="AY188" s="22">
        <f t="shared" ref="AY188" si="17536">SUM(AY189:AY193)</f>
        <v>68200</v>
      </c>
      <c r="AZ188" s="22">
        <f t="shared" ref="AZ188" si="17537">SUM(AZ189:AZ193)</f>
        <v>68200</v>
      </c>
      <c r="BA188" s="22">
        <f t="shared" ref="BA188" si="17538">SUM(BA189:BA193)</f>
        <v>68200</v>
      </c>
      <c r="BB188" s="22">
        <f t="shared" ref="BB188" si="17539">SUM(BB189:BB193)</f>
        <v>68200</v>
      </c>
      <c r="BC188" s="22">
        <f t="shared" ref="BC188" si="17540">SUM(BC189:BC193)</f>
        <v>68200</v>
      </c>
      <c r="BD188" s="22">
        <f t="shared" ref="BD188" si="17541">SUM(BD189:BD193)</f>
        <v>68200</v>
      </c>
      <c r="BE188" s="22">
        <f t="shared" ref="BE188" si="17542">SUM(BE189:BE193)</f>
        <v>68200</v>
      </c>
      <c r="BF188" s="22">
        <f t="shared" ref="BF188" si="17543">SUM(BF189:BF193)</f>
        <v>68200</v>
      </c>
      <c r="BG188" s="22">
        <f t="shared" ref="BG188" si="17544">SUM(BG189:BG193)</f>
        <v>62200.000000000007</v>
      </c>
      <c r="BH188" s="22">
        <f t="shared" ref="BH188" si="17545">SUM(BH189:BH193)</f>
        <v>62200.000000000007</v>
      </c>
      <c r="BI188" s="22">
        <f t="shared" ref="BI188" si="17546">SUM(BI189:BI193)</f>
        <v>62200.000000000007</v>
      </c>
      <c r="BJ188" s="22">
        <f t="shared" ref="BJ188" si="17547">SUM(BJ189:BJ193)</f>
        <v>62200.000000000007</v>
      </c>
      <c r="BK188" s="22">
        <f t="shared" ref="BK188" si="17548">SUM(BK189:BK193)</f>
        <v>62200.000000000007</v>
      </c>
      <c r="BL188" s="22">
        <f t="shared" ref="BL188" si="17549">SUM(BL189:BL193)</f>
        <v>61400.000000000007</v>
      </c>
      <c r="BM188" s="22">
        <f t="shared" ref="BM188" si="17550">SUM(BM189:BM193)</f>
        <v>61400.000000000007</v>
      </c>
      <c r="BN188" s="22">
        <f t="shared" ref="BN188" si="17551">SUM(BN189:BN193)</f>
        <v>61400.000000000007</v>
      </c>
      <c r="BO188" s="22">
        <f t="shared" ref="BO188" si="17552">SUM(BO189:BO193)</f>
        <v>61400.000000000007</v>
      </c>
      <c r="BP188" s="22">
        <f t="shared" ref="BP188" si="17553">SUM(BP189:BP193)</f>
        <v>61400.000000000007</v>
      </c>
      <c r="BQ188" s="22">
        <f t="shared" ref="BQ188" si="17554">SUM(BQ189:BQ193)</f>
        <v>68400.000000000015</v>
      </c>
      <c r="BR188" s="22">
        <f t="shared" ref="BR188" si="17555">SUM(BR189:BR193)</f>
        <v>68400.000000000015</v>
      </c>
      <c r="BS188" s="22">
        <f t="shared" ref="BS188" si="17556">SUM(BS189:BS193)</f>
        <v>68400.000000000015</v>
      </c>
      <c r="BT188" s="22">
        <f t="shared" ref="BT188" si="17557">SUM(BT189:BT193)</f>
        <v>68400.000000000015</v>
      </c>
      <c r="BU188" s="22">
        <f t="shared" ref="BU188" si="17558">SUM(BU189:BU193)</f>
        <v>68400.000000000015</v>
      </c>
      <c r="BV188" s="22">
        <f t="shared" ref="BV188" si="17559">SUM(BV189:BV193)</f>
        <v>68400.000000000015</v>
      </c>
      <c r="BW188" s="22">
        <f t="shared" ref="BW188" si="17560">SUM(BW189:BW193)</f>
        <v>68400.000000000015</v>
      </c>
      <c r="BX188" s="22">
        <f t="shared" ref="BX188" si="17561">SUM(BX189:BX193)</f>
        <v>68400.000000000015</v>
      </c>
      <c r="BY188" s="22">
        <f t="shared" ref="BY188" si="17562">SUM(BY189:BY193)</f>
        <v>68400.000000000015</v>
      </c>
      <c r="BZ188" s="22">
        <f t="shared" ref="BZ188" si="17563">SUM(BZ189:BZ193)</f>
        <v>68400.000000000015</v>
      </c>
      <c r="CA188" s="22">
        <f t="shared" ref="CA188" si="17564">SUM(CA189:CA193)</f>
        <v>68400.000000000015</v>
      </c>
      <c r="CB188" s="22">
        <f t="shared" ref="CB188" si="17565">SUM(CB189:CB193)</f>
        <v>68400.000000000015</v>
      </c>
      <c r="CC188" s="22">
        <f t="shared" ref="CC188" si="17566">SUM(CC189:CC193)</f>
        <v>68400.000000000015</v>
      </c>
      <c r="CD188" s="22">
        <f t="shared" ref="CD188" si="17567">SUM(CD189:CD193)</f>
        <v>68400.000000000015</v>
      </c>
      <c r="CE188" s="22">
        <f t="shared" ref="CE188" si="17568">SUM(CE189:CE193)</f>
        <v>68400.000000000015</v>
      </c>
      <c r="CF188" s="22">
        <f t="shared" ref="CF188" si="17569">SUM(CF189:CF193)</f>
        <v>68400.000000000015</v>
      </c>
      <c r="CG188" s="22">
        <f t="shared" ref="CG188" si="17570">SUM(CG189:CG193)</f>
        <v>68400.000000000015</v>
      </c>
      <c r="CH188" s="22">
        <f t="shared" ref="CH188" si="17571">SUM(CH189:CH193)</f>
        <v>68400.000000000015</v>
      </c>
      <c r="CI188" s="22">
        <f t="shared" ref="CI188" si="17572">SUM(CI189:CI193)</f>
        <v>68400.000000000015</v>
      </c>
      <c r="CJ188" s="22">
        <f t="shared" ref="CJ188" si="17573">SUM(CJ189:CJ193)</f>
        <v>68400.000000000015</v>
      </c>
      <c r="CK188" s="22">
        <f t="shared" ref="CK188" si="17574">SUM(CK189:CK193)</f>
        <v>68400.000000000015</v>
      </c>
      <c r="CL188" s="22">
        <f t="shared" ref="CL188" si="17575">SUM(CL189:CL193)</f>
        <v>125399.99999999999</v>
      </c>
      <c r="CM188" s="22">
        <f t="shared" ref="CM188" si="17576">SUM(CM189:CM193)</f>
        <v>125399.99999999999</v>
      </c>
      <c r="CN188" s="22">
        <f t="shared" ref="CN188" si="17577">SUM(CN189:CN193)</f>
        <v>125399.99999999999</v>
      </c>
      <c r="CO188" s="22">
        <f t="shared" ref="CO188" si="17578">SUM(CO189:CO193)</f>
        <v>125399.99999999999</v>
      </c>
      <c r="CP188" s="22">
        <f t="shared" ref="CP188" si="17579">SUM(CP189:CP193)</f>
        <v>125399.99999999999</v>
      </c>
      <c r="CQ188" s="22">
        <f t="shared" ref="CQ188" si="17580">SUM(CQ189:CQ193)</f>
        <v>133000</v>
      </c>
      <c r="CR188" s="22">
        <f t="shared" ref="CR188" si="17581">SUM(CR189:CR193)</f>
        <v>133000</v>
      </c>
      <c r="CS188" s="22">
        <f t="shared" ref="CS188" si="17582">SUM(CS189:CS193)</f>
        <v>133000</v>
      </c>
      <c r="CT188" s="22">
        <f t="shared" ref="CT188" si="17583">SUM(CT189:CT193)</f>
        <v>133000</v>
      </c>
      <c r="CU188" s="22">
        <f t="shared" ref="CU188" si="17584">SUM(CU189:CU193)</f>
        <v>133000</v>
      </c>
      <c r="CV188" s="22">
        <f t="shared" ref="CV188" si="17585">SUM(CV189:CV193)</f>
        <v>171499.99999999997</v>
      </c>
      <c r="CW188" s="22">
        <f t="shared" ref="CW188" si="17586">SUM(CW189:CW193)</f>
        <v>171499.99999999997</v>
      </c>
      <c r="CX188" s="22">
        <f t="shared" ref="CX188" si="17587">SUM(CX189:CX193)</f>
        <v>171499.99999999997</v>
      </c>
      <c r="CY188" s="22">
        <f t="shared" ref="CY188" si="17588">SUM(CY189:CY193)</f>
        <v>171499.99999999997</v>
      </c>
      <c r="CZ188" s="22">
        <f t="shared" ref="CZ188" si="17589">SUM(CZ189:CZ193)</f>
        <v>171499.99999999997</v>
      </c>
      <c r="DA188" s="22">
        <f t="shared" ref="DA188" si="17590">SUM(DA189:DA193)</f>
        <v>171499.99999999997</v>
      </c>
      <c r="DB188" s="22">
        <f t="shared" ref="DB188" si="17591">SUM(DB189:DB193)</f>
        <v>171499.99999999997</v>
      </c>
      <c r="DC188" s="22">
        <f t="shared" ref="DC188" si="17592">SUM(DC189:DC193)</f>
        <v>171499.99999999997</v>
      </c>
      <c r="DD188" s="22">
        <f t="shared" ref="DD188" si="17593">SUM(DD189:DD193)</f>
        <v>171499.99999999997</v>
      </c>
      <c r="DE188" s="22">
        <f t="shared" ref="DE188" si="17594">SUM(DE189:DE193)</f>
        <v>171499.99999999997</v>
      </c>
      <c r="DF188" s="22">
        <f t="shared" ref="DF188" si="17595">SUM(DF189:DF193)</f>
        <v>171499.99999999997</v>
      </c>
      <c r="DG188" s="22">
        <f t="shared" ref="DG188" si="17596">SUM(DG189:DG193)</f>
        <v>171499.99999999997</v>
      </c>
      <c r="DH188" s="22">
        <f t="shared" ref="DH188" si="17597">SUM(DH189:DH193)</f>
        <v>171499.99999999997</v>
      </c>
      <c r="DI188" s="22">
        <f t="shared" ref="DI188" si="17598">SUM(DI189:DI193)</f>
        <v>171499.99999999997</v>
      </c>
      <c r="DJ188" s="22">
        <f t="shared" ref="DJ188" si="17599">SUM(DJ189:DJ193)</f>
        <v>171499.99999999997</v>
      </c>
      <c r="DK188" s="22">
        <f t="shared" ref="DK188" si="17600">SUM(DK189:DK193)</f>
        <v>171499.99999999997</v>
      </c>
      <c r="DL188" s="22">
        <f t="shared" ref="DL188" si="17601">SUM(DL189:DL193)</f>
        <v>171499.99999999997</v>
      </c>
      <c r="DM188" s="22">
        <f t="shared" ref="DM188" si="17602">SUM(DM189:DM193)</f>
        <v>171499.99999999997</v>
      </c>
      <c r="DN188" s="22">
        <f t="shared" ref="DN188" si="17603">SUM(DN189:DN193)</f>
        <v>171499.99999999997</v>
      </c>
      <c r="DO188" s="22">
        <f t="shared" ref="DO188" si="17604">SUM(DO189:DO193)</f>
        <v>171499.99999999997</v>
      </c>
      <c r="DP188" s="22">
        <f t="shared" ref="DP188" si="17605">SUM(DP189:DP193)</f>
        <v>66500</v>
      </c>
      <c r="DQ188" s="22">
        <f t="shared" ref="DQ188" si="17606">SUM(DQ189:DQ193)</f>
        <v>66500</v>
      </c>
      <c r="DR188" s="22">
        <f t="shared" ref="DR188" si="17607">SUM(DR189:DR193)</f>
        <v>66500</v>
      </c>
      <c r="DS188" s="22">
        <f t="shared" ref="DS188" si="17608">SUM(DS189:DS193)</f>
        <v>66500</v>
      </c>
      <c r="DT188" s="22">
        <f t="shared" ref="DT188" si="17609">SUM(DT189:DT193)</f>
        <v>66500</v>
      </c>
      <c r="DU188" s="22">
        <f t="shared" ref="DU188" si="17610">SUM(DU189:DU193)</f>
        <v>157499.99999999997</v>
      </c>
      <c r="DV188" s="22">
        <f t="shared" ref="DV188" si="17611">SUM(DV189:DV193)</f>
        <v>157499.99999999997</v>
      </c>
      <c r="DW188" s="22">
        <f t="shared" ref="DW188" si="17612">SUM(DW189:DW193)</f>
        <v>157499.99999999997</v>
      </c>
      <c r="DX188" s="22">
        <f t="shared" ref="DX188" si="17613">SUM(DX189:DX193)</f>
        <v>157499.99999999997</v>
      </c>
      <c r="DY188" s="22">
        <f t="shared" ref="DY188" si="17614">SUM(DY189:DY193)</f>
        <v>157499.99999999997</v>
      </c>
      <c r="DZ188" s="22">
        <f t="shared" ref="DZ188" si="17615">SUM(DZ189:DZ193)</f>
        <v>118999.99999999999</v>
      </c>
      <c r="EA188" s="22">
        <f t="shared" ref="EA188" si="17616">SUM(EA189:EA193)</f>
        <v>118999.99999999999</v>
      </c>
      <c r="EB188" s="22">
        <f t="shared" ref="EB188" si="17617">SUM(EB189:EB193)</f>
        <v>118999.99999999999</v>
      </c>
      <c r="EC188" s="22">
        <f t="shared" ref="EC188" si="17618">SUM(EC189:EC193)</f>
        <v>118999.99999999999</v>
      </c>
      <c r="ED188" s="22">
        <f t="shared" ref="ED188" si="17619">SUM(ED189:ED193)</f>
        <v>118999.99999999999</v>
      </c>
      <c r="EE188" s="22">
        <f t="shared" ref="EE188" si="17620">SUM(EE189:EE193)</f>
        <v>171499.99999999997</v>
      </c>
      <c r="EF188" s="22">
        <f t="shared" ref="EF188" si="17621">SUM(EF189:EF193)</f>
        <v>171499.99999999997</v>
      </c>
      <c r="EG188" s="22">
        <f t="shared" ref="EG188" si="17622">SUM(EG189:EG193)</f>
        <v>171499.99999999997</v>
      </c>
      <c r="EH188" s="22">
        <f t="shared" ref="EH188" si="17623">SUM(EH189:EH193)</f>
        <v>171499.99999999997</v>
      </c>
      <c r="EI188" s="22">
        <f t="shared" ref="EI188" si="17624">SUM(EI189:EI193)</f>
        <v>171499.99999999997</v>
      </c>
      <c r="EJ188" s="22">
        <f t="shared" ref="EJ188" si="17625">SUM(EJ189:EJ193)</f>
        <v>171499.99999999997</v>
      </c>
      <c r="EK188" s="22">
        <f t="shared" ref="EK188" si="17626">SUM(EK189:EK193)</f>
        <v>171499.99999999997</v>
      </c>
      <c r="EL188" s="22">
        <f t="shared" ref="EL188" si="17627">SUM(EL189:EL193)</f>
        <v>171499.99999999997</v>
      </c>
      <c r="EM188" s="22">
        <f t="shared" ref="EM188" si="17628">SUM(EM189:EM193)</f>
        <v>171499.99999999997</v>
      </c>
      <c r="EN188" s="22">
        <f t="shared" ref="EN188" si="17629">SUM(EN189:EN193)</f>
        <v>171499.99999999997</v>
      </c>
      <c r="EO188" s="22">
        <f t="shared" ref="EO188" si="17630">SUM(EO189:EO193)</f>
        <v>171499.99999999997</v>
      </c>
      <c r="EP188" s="22">
        <f t="shared" ref="EP188" si="17631">SUM(EP189:EP193)</f>
        <v>171499.99999999997</v>
      </c>
      <c r="EQ188" s="22">
        <f t="shared" ref="EQ188" si="17632">SUM(EQ189:EQ193)</f>
        <v>171499.99999999997</v>
      </c>
      <c r="ER188" s="22">
        <f t="shared" ref="ER188" si="17633">SUM(ER189:ER193)</f>
        <v>171499.99999999997</v>
      </c>
      <c r="ES188" s="22">
        <f t="shared" ref="ES188" si="17634">SUM(ES189:ES193)</f>
        <v>171499.99999999997</v>
      </c>
      <c r="ET188" s="22">
        <f t="shared" ref="ET188" si="17635">SUM(ET189:ET193)</f>
        <v>171499.99999999997</v>
      </c>
      <c r="EU188" s="22">
        <f t="shared" ref="EU188" si="17636">SUM(EU189:EU193)</f>
        <v>171499.99999999997</v>
      </c>
      <c r="EV188" s="22">
        <f t="shared" ref="EV188" si="17637">SUM(EV189:EV193)</f>
        <v>171499.99999999997</v>
      </c>
      <c r="EW188" s="22">
        <f t="shared" ref="EW188" si="17638">SUM(EW189:EW193)</f>
        <v>171499.99999999997</v>
      </c>
      <c r="EX188" s="22">
        <f t="shared" ref="EX188" si="17639">SUM(EX189:EX193)</f>
        <v>171499.99999999997</v>
      </c>
      <c r="EY188" s="22">
        <f t="shared" ref="EY188" si="17640">SUM(EY189:EY193)</f>
        <v>171499.99999999997</v>
      </c>
      <c r="EZ188" s="22">
        <f t="shared" ref="EZ188" si="17641">SUM(EZ189:EZ193)</f>
        <v>136499.99999999997</v>
      </c>
      <c r="FA188" s="22">
        <f t="shared" ref="FA188" si="17642">SUM(FA189:FA193)</f>
        <v>136499.99999999997</v>
      </c>
      <c r="FB188" s="22">
        <f t="shared" ref="FB188" si="17643">SUM(FB189:FB193)</f>
        <v>136499.99999999997</v>
      </c>
      <c r="FC188" s="22">
        <f t="shared" ref="FC188" si="17644">SUM(FC189:FC193)</f>
        <v>136499.99999999997</v>
      </c>
      <c r="FD188" s="22">
        <f t="shared" ref="FD188" si="17645">SUM(FD189:FD193)</f>
        <v>136499.99999999997</v>
      </c>
      <c r="FE188" s="22">
        <f t="shared" ref="FE188" si="17646">SUM(FE189:FE193)</f>
        <v>131833.33333333331</v>
      </c>
      <c r="FF188" s="22">
        <f t="shared" ref="FF188" si="17647">SUM(FF189:FF193)</f>
        <v>131833.33333333331</v>
      </c>
      <c r="FG188" s="22">
        <f t="shared" ref="FG188" si="17648">SUM(FG189:FG193)</f>
        <v>131833.33333333331</v>
      </c>
      <c r="FH188" s="22">
        <f t="shared" ref="FH188" si="17649">SUM(FH189:FH193)</f>
        <v>131833.33333333331</v>
      </c>
      <c r="FI188" s="22">
        <f t="shared" ref="FI188" si="17650">SUM(FI189:FI193)</f>
        <v>131833.33333333331</v>
      </c>
      <c r="FJ188" s="22">
        <f t="shared" ref="FJ188" si="17651">SUM(FJ189:FJ193)</f>
        <v>114333.33333333331</v>
      </c>
      <c r="FK188" s="22">
        <f t="shared" ref="FK188" si="17652">SUM(FK189:FK193)</f>
        <v>114333.33333333331</v>
      </c>
      <c r="FL188" s="22">
        <f t="shared" ref="FL188" si="17653">SUM(FL189:FL193)</f>
        <v>114333.33333333331</v>
      </c>
      <c r="FM188" s="22">
        <f t="shared" ref="FM188" si="17654">SUM(FM189:FM193)</f>
        <v>114333.33333333331</v>
      </c>
      <c r="FN188" s="22">
        <f t="shared" ref="FN188" si="17655">SUM(FN189:FN193)</f>
        <v>114333.33333333331</v>
      </c>
      <c r="FO188" s="22">
        <f t="shared" ref="FO188" si="17656">SUM(FO189:FO193)</f>
        <v>114333.33333333331</v>
      </c>
      <c r="FP188" s="22">
        <f t="shared" ref="FP188" si="17657">SUM(FP189:FP193)</f>
        <v>114333.33333333331</v>
      </c>
      <c r="FQ188" s="22">
        <f t="shared" ref="FQ188" si="17658">SUM(FQ189:FQ193)</f>
        <v>114333.33333333331</v>
      </c>
      <c r="FR188" s="22">
        <f t="shared" ref="FR188" si="17659">SUM(FR189:FR193)</f>
        <v>114333.33333333331</v>
      </c>
      <c r="FS188" s="22">
        <f t="shared" ref="FS188" si="17660">SUM(FS189:FS193)</f>
        <v>114333.33333333331</v>
      </c>
      <c r="FT188" s="22">
        <f t="shared" ref="FT188" si="17661">SUM(FT189:FT193)</f>
        <v>114333.33333333331</v>
      </c>
      <c r="FU188" s="22">
        <f t="shared" ref="FU188" si="17662">SUM(FU189:FU193)</f>
        <v>114333.33333333331</v>
      </c>
      <c r="FV188" s="22">
        <f t="shared" ref="FV188" si="17663">SUM(FV189:FV193)</f>
        <v>114333.33333333331</v>
      </c>
      <c r="FW188" s="22">
        <f t="shared" ref="FW188" si="17664">SUM(FW189:FW193)</f>
        <v>114333.33333333331</v>
      </c>
      <c r="FX188" s="22">
        <f t="shared" ref="FX188" si="17665">SUM(FX189:FX193)</f>
        <v>114333.33333333331</v>
      </c>
      <c r="FY188" s="22">
        <f t="shared" ref="FY188" si="17666">SUM(FY189:FY193)</f>
        <v>114333.33333333331</v>
      </c>
      <c r="FZ188" s="22">
        <f t="shared" ref="FZ188" si="17667">SUM(FZ189:FZ193)</f>
        <v>114333.33333333331</v>
      </c>
      <c r="GA188" s="22">
        <f t="shared" ref="GA188" si="17668">SUM(GA189:GA193)</f>
        <v>114333.33333333331</v>
      </c>
      <c r="GB188" s="22">
        <f t="shared" ref="GB188" si="17669">SUM(GB189:GB193)</f>
        <v>114333.33333333331</v>
      </c>
      <c r="GC188" s="22">
        <f t="shared" ref="GC188" si="17670">SUM(GC189:GC193)</f>
        <v>114333.33333333331</v>
      </c>
      <c r="GD188" s="22">
        <f t="shared" ref="GD188" si="17671">SUM(GD189:GD193)</f>
        <v>134333.33333333334</v>
      </c>
      <c r="GE188" s="22">
        <f t="shared" ref="GE188" si="17672">SUM(GE189:GE193)</f>
        <v>134333.33333333334</v>
      </c>
      <c r="GF188" s="22">
        <f t="shared" ref="GF188" si="17673">SUM(GF189:GF193)</f>
        <v>134333.33333333334</v>
      </c>
      <c r="GG188" s="22">
        <f t="shared" ref="GG188" si="17674">SUM(GG189:GG193)</f>
        <v>134333.33333333334</v>
      </c>
      <c r="GH188" s="22">
        <f t="shared" ref="GH188" si="17675">SUM(GH189:GH193)</f>
        <v>134333.33333333334</v>
      </c>
      <c r="GI188" s="22">
        <f t="shared" ref="GI188" si="17676">SUM(GI189:GI193)</f>
        <v>137000</v>
      </c>
      <c r="GJ188" s="22">
        <f t="shared" ref="GJ188" si="17677">SUM(GJ189:GJ193)</f>
        <v>137000</v>
      </c>
      <c r="GK188" s="22">
        <f t="shared" ref="GK188" si="17678">SUM(GK189:GK193)</f>
        <v>137000</v>
      </c>
      <c r="GL188" s="22">
        <f t="shared" ref="GL188" si="17679">SUM(GL189:GL193)</f>
        <v>137000</v>
      </c>
      <c r="GM188" s="22">
        <f t="shared" ref="GM188" si="17680">SUM(GM189:GM193)</f>
        <v>137000</v>
      </c>
      <c r="GN188" s="22">
        <f t="shared" ref="GN188" si="17681">SUM(GN189:GN193)</f>
        <v>160333.33333333334</v>
      </c>
      <c r="GO188" s="22">
        <f t="shared" ref="GO188" si="17682">SUM(GO189:GO193)</f>
        <v>160333.33333333334</v>
      </c>
      <c r="GP188" s="22">
        <f t="shared" ref="GP188" si="17683">SUM(GP189:GP193)</f>
        <v>160333.33333333334</v>
      </c>
      <c r="GQ188" s="22">
        <f t="shared" ref="GQ188" si="17684">SUM(GQ189:GQ193)</f>
        <v>160333.33333333334</v>
      </c>
      <c r="GR188" s="22">
        <f t="shared" ref="GR188" si="17685">SUM(GR189:GR193)</f>
        <v>160333.33333333334</v>
      </c>
      <c r="GS188" s="22">
        <f t="shared" ref="GS188" si="17686">SUM(GS189:GS193)</f>
        <v>160333.33333333334</v>
      </c>
      <c r="GT188" s="22">
        <f t="shared" ref="GT188" si="17687">SUM(GT189:GT193)</f>
        <v>160333.33333333334</v>
      </c>
      <c r="GU188" s="22">
        <f t="shared" ref="GU188" si="17688">SUM(GU189:GU193)</f>
        <v>160333.33333333334</v>
      </c>
      <c r="GV188" s="22">
        <f t="shared" ref="GV188" si="17689">SUM(GV189:GV193)</f>
        <v>160333.33333333334</v>
      </c>
      <c r="GW188" s="22">
        <f t="shared" ref="GW188" si="17690">SUM(GW189:GW193)</f>
        <v>160333.33333333334</v>
      </c>
      <c r="GX188" s="22">
        <f t="shared" ref="GX188" si="17691">SUM(GX189:GX193)</f>
        <v>160333.33333333334</v>
      </c>
      <c r="GY188" s="22">
        <f t="shared" ref="GY188" si="17692">SUM(GY189:GY193)</f>
        <v>160333.33333333334</v>
      </c>
      <c r="GZ188" s="22">
        <f t="shared" ref="GZ188" si="17693">SUM(GZ189:GZ193)</f>
        <v>160333.33333333334</v>
      </c>
      <c r="HA188" s="22">
        <f t="shared" ref="HA188" si="17694">SUM(HA189:HA193)</f>
        <v>160333.33333333334</v>
      </c>
      <c r="HB188" s="22">
        <f t="shared" ref="HB188" si="17695">SUM(HB189:HB193)</f>
        <v>160333.33333333334</v>
      </c>
      <c r="HC188" s="22">
        <f t="shared" ref="HC188" si="17696">SUM(HC189:HC193)</f>
        <v>160333.33333333334</v>
      </c>
      <c r="HD188" s="22">
        <f t="shared" ref="HD188" si="17697">SUM(HD189:HD193)</f>
        <v>160333.33333333334</v>
      </c>
      <c r="HE188" s="22">
        <f t="shared" ref="HE188" si="17698">SUM(HE189:HE193)</f>
        <v>160333.33333333334</v>
      </c>
      <c r="HF188" s="22">
        <f t="shared" ref="HF188" si="17699">SUM(HF189:HF193)</f>
        <v>160333.33333333334</v>
      </c>
      <c r="HG188" s="22">
        <f t="shared" ref="HG188" si="17700">SUM(HG189:HG193)</f>
        <v>160333.33333333334</v>
      </c>
      <c r="HH188" s="22">
        <f t="shared" ref="HH188" si="17701">SUM(HH189:HH193)</f>
        <v>160333.33333333334</v>
      </c>
      <c r="HI188" s="22">
        <f t="shared" ref="HI188" si="17702">SUM(HI189:HI193)</f>
        <v>180333.33333333331</v>
      </c>
      <c r="HJ188" s="22">
        <f t="shared" ref="HJ188" si="17703">SUM(HJ189:HJ193)</f>
        <v>180333.33333333331</v>
      </c>
      <c r="HK188" s="22">
        <f t="shared" ref="HK188" si="17704">SUM(HK189:HK193)</f>
        <v>180333.33333333331</v>
      </c>
      <c r="HL188" s="22">
        <f t="shared" ref="HL188" si="17705">SUM(HL189:HL193)</f>
        <v>180333.33333333331</v>
      </c>
      <c r="HM188" s="22">
        <f t="shared" ref="HM188" si="17706">SUM(HM189:HM193)</f>
        <v>180333.33333333331</v>
      </c>
      <c r="HN188" s="22">
        <f t="shared" ref="HN188" si="17707">SUM(HN189:HN193)</f>
        <v>182999.99999999997</v>
      </c>
      <c r="HO188" s="22">
        <f t="shared" ref="HO188" si="17708">SUM(HO189:HO193)</f>
        <v>182999.99999999997</v>
      </c>
      <c r="HP188" s="22">
        <f t="shared" ref="HP188" si="17709">SUM(HP189:HP193)</f>
        <v>182999.99999999997</v>
      </c>
      <c r="HQ188" s="22">
        <f t="shared" ref="HQ188" si="17710">SUM(HQ189:HQ193)</f>
        <v>182999.99999999997</v>
      </c>
      <c r="HR188" s="22">
        <f t="shared" ref="HR188" si="17711">SUM(HR189:HR193)</f>
        <v>182999.99999999997</v>
      </c>
      <c r="HS188" s="22">
        <f t="shared" ref="HS188" si="17712">SUM(HS189:HS193)</f>
        <v>182999.99999999997</v>
      </c>
      <c r="HT188" s="22">
        <f t="shared" ref="HT188" si="17713">SUM(HT189:HT193)</f>
        <v>182999.99999999997</v>
      </c>
      <c r="HU188" s="22">
        <f t="shared" ref="HU188" si="17714">SUM(HU189:HU193)</f>
        <v>182999.99999999997</v>
      </c>
      <c r="HV188" s="22">
        <f t="shared" ref="HV188" si="17715">SUM(HV189:HV193)</f>
        <v>182999.99999999997</v>
      </c>
      <c r="HW188" s="22">
        <f t="shared" ref="HW188" si="17716">SUM(HW189:HW193)</f>
        <v>182999.99999999997</v>
      </c>
      <c r="HX188" s="22">
        <f t="shared" ref="HX188" si="17717">SUM(HX189:HX193)</f>
        <v>182999.99999999997</v>
      </c>
      <c r="HY188" s="22">
        <f t="shared" ref="HY188" si="17718">SUM(HY189:HY193)</f>
        <v>182999.99999999997</v>
      </c>
      <c r="HZ188" s="22">
        <f t="shared" ref="HZ188" si="17719">SUM(HZ189:HZ193)</f>
        <v>182999.99999999997</v>
      </c>
      <c r="IA188" s="22">
        <f t="shared" ref="IA188" si="17720">SUM(IA189:IA193)</f>
        <v>182999.99999999997</v>
      </c>
      <c r="IB188" s="22">
        <f t="shared" ref="IB188" si="17721">SUM(IB189:IB193)</f>
        <v>182999.99999999997</v>
      </c>
      <c r="IC188" s="22">
        <f t="shared" ref="IC188" si="17722">SUM(IC189:IC193)</f>
        <v>182999.99999999997</v>
      </c>
      <c r="ID188" s="22">
        <f t="shared" ref="ID188" si="17723">SUM(ID189:ID193)</f>
        <v>182999.99999999997</v>
      </c>
      <c r="IE188" s="22">
        <f t="shared" ref="IE188" si="17724">SUM(IE189:IE193)</f>
        <v>182999.99999999997</v>
      </c>
      <c r="IF188" s="22">
        <f t="shared" ref="IF188" si="17725">SUM(IF189:IF193)</f>
        <v>182999.99999999997</v>
      </c>
      <c r="IG188" s="22">
        <f t="shared" ref="IG188" si="17726">SUM(IG189:IG193)</f>
        <v>182999.99999999997</v>
      </c>
      <c r="IH188" s="22">
        <f t="shared" ref="IH188" si="17727">SUM(IH189:IH193)</f>
        <v>182999.99999999997</v>
      </c>
      <c r="II188" s="22">
        <f t="shared" ref="II188" si="17728">SUM(II189:II193)</f>
        <v>182999.99999999997</v>
      </c>
      <c r="IJ188" s="22">
        <f t="shared" ref="IJ188" si="17729">SUM(IJ189:IJ193)</f>
        <v>182999.99999999997</v>
      </c>
      <c r="IK188" s="22">
        <f t="shared" ref="IK188" si="17730">SUM(IK189:IK193)</f>
        <v>182999.99999999997</v>
      </c>
      <c r="IL188" s="22">
        <f t="shared" ref="IL188" si="17731">SUM(IL189:IL193)</f>
        <v>182999.99999999997</v>
      </c>
      <c r="IM188" s="22">
        <f t="shared" ref="IM188" si="17732">SUM(IM189:IM193)</f>
        <v>182999.99999999997</v>
      </c>
      <c r="IN188" s="22">
        <f t="shared" ref="IN188" si="17733">SUM(IN189:IN193)</f>
        <v>72999.999999999985</v>
      </c>
      <c r="IO188" s="22">
        <f t="shared" ref="IO188" si="17734">SUM(IO189:IO193)</f>
        <v>72999.999999999985</v>
      </c>
      <c r="IP188" s="22">
        <f t="shared" ref="IP188" si="17735">SUM(IP189:IP193)</f>
        <v>222999.99999999997</v>
      </c>
      <c r="IQ188" s="22">
        <f t="shared" ref="IQ188" si="17736">SUM(IQ189:IQ193)</f>
        <v>222999.99999999997</v>
      </c>
      <c r="IR188" s="22">
        <f t="shared" ref="IR188" si="17737">SUM(IR189:IR193)</f>
        <v>222999.99999999997</v>
      </c>
      <c r="IS188" s="22">
        <f t="shared" ref="IS188" si="17738">SUM(IS189:IS193)</f>
        <v>208333.33333333331</v>
      </c>
      <c r="IT188" s="22">
        <f t="shared" ref="IT188" si="17739">SUM(IT189:IT193)</f>
        <v>228333.33333333331</v>
      </c>
      <c r="IU188" s="22">
        <f t="shared" ref="IU188" si="17740">SUM(IU189:IU193)</f>
        <v>228333.33333333331</v>
      </c>
      <c r="IV188" s="22">
        <f t="shared" ref="IV188" si="17741">SUM(IV189:IV193)</f>
        <v>228333.33333333331</v>
      </c>
      <c r="IW188" s="22">
        <f t="shared" ref="IW188" si="17742">SUM(IW189:IW193)</f>
        <v>228333.33333333331</v>
      </c>
      <c r="IX188" s="22">
        <f t="shared" ref="IX188" si="17743">SUM(IX189:IX193)</f>
        <v>170000</v>
      </c>
      <c r="IY188" s="22">
        <f t="shared" ref="IY188" si="17744">SUM(IY189:IY193)</f>
        <v>170000</v>
      </c>
      <c r="IZ188" s="22">
        <f t="shared" ref="IZ188" si="17745">SUM(IZ189:IZ193)</f>
        <v>170000</v>
      </c>
      <c r="JA188" s="22">
        <f t="shared" ref="JA188" si="17746">SUM(JA189:JA193)</f>
        <v>170000</v>
      </c>
      <c r="JB188" s="22">
        <f t="shared" ref="JB188" si="17747">SUM(JB189:JB193)</f>
        <v>170000</v>
      </c>
      <c r="JC188" s="22">
        <f t="shared" ref="JC188" si="17748">SUM(JC189:JC193)</f>
        <v>228333.33333333331</v>
      </c>
      <c r="JD188" s="22">
        <f t="shared" ref="JD188" si="17749">SUM(JD189:JD193)</f>
        <v>228333.33333333331</v>
      </c>
      <c r="JE188" s="22">
        <f t="shared" ref="JE188" si="17750">SUM(JE189:JE193)</f>
        <v>228333.33333333331</v>
      </c>
      <c r="JF188" s="22">
        <f t="shared" ref="JF188" si="17751">SUM(JF189:JF193)</f>
        <v>228333.33333333331</v>
      </c>
      <c r="JG188" s="22">
        <f t="shared" ref="JG188" si="17752">SUM(JG189:JG193)</f>
        <v>228333.33333333331</v>
      </c>
      <c r="JH188" s="22">
        <f t="shared" ref="JH188" si="17753">SUM(JH189:JH193)</f>
        <v>228333.33333333331</v>
      </c>
      <c r="JI188" s="22">
        <f t="shared" ref="JI188" si="17754">SUM(JI189:JI193)</f>
        <v>228333.33333333331</v>
      </c>
      <c r="JJ188" s="22">
        <f t="shared" ref="JJ188" si="17755">SUM(JJ189:JJ193)</f>
        <v>228333.33333333331</v>
      </c>
      <c r="JK188" s="22">
        <f t="shared" ref="JK188" si="17756">SUM(JK189:JK193)</f>
        <v>228333.33333333331</v>
      </c>
      <c r="JL188" s="22">
        <f t="shared" ref="JL188" si="17757">SUM(JL189:JL193)</f>
        <v>228333.33333333331</v>
      </c>
      <c r="JM188" s="22">
        <f t="shared" ref="JM188" si="17758">SUM(JM189:JM193)</f>
        <v>228333.33333333331</v>
      </c>
      <c r="JN188" s="22">
        <f t="shared" ref="JN188" si="17759">SUM(JN189:JN193)</f>
        <v>228333.33333333331</v>
      </c>
      <c r="JO188" s="22">
        <f t="shared" ref="JO188" si="17760">SUM(JO189:JO193)</f>
        <v>228333.33333333331</v>
      </c>
      <c r="JP188" s="22">
        <f t="shared" ref="JP188" si="17761">SUM(JP189:JP193)</f>
        <v>228333.33333333331</v>
      </c>
      <c r="JQ188" s="22">
        <f t="shared" ref="JQ188" si="17762">SUM(JQ189:JQ193)</f>
        <v>228333.33333333331</v>
      </c>
      <c r="JR188" s="22">
        <f t="shared" ref="JR188" si="17763">SUM(JR189:JR193)</f>
        <v>273333.33333333326</v>
      </c>
      <c r="JS188" s="22">
        <f t="shared" ref="JS188" si="17764">SUM(JS189:JS193)</f>
        <v>273333.33333333326</v>
      </c>
      <c r="JT188" s="22">
        <f t="shared" ref="JT188" si="17765">SUM(JT189:JT193)</f>
        <v>273333.33333333326</v>
      </c>
      <c r="JU188" s="22">
        <f t="shared" ref="JU188" si="17766">SUM(JU189:JU193)</f>
        <v>273333.33333333326</v>
      </c>
      <c r="JV188" s="22">
        <f t="shared" ref="JV188" si="17767">SUM(JV189:JV193)</f>
        <v>279333.33333333326</v>
      </c>
      <c r="JW188" s="22">
        <f t="shared" ref="JW188" si="17768">SUM(JW189:JW193)</f>
        <v>279333.33333333326</v>
      </c>
      <c r="JX188" s="22">
        <f t="shared" ref="JX188" si="17769">SUM(JX189:JX193)</f>
        <v>279333.33333333326</v>
      </c>
      <c r="JY188" s="22">
        <f t="shared" ref="JY188" si="17770">SUM(JY189:JY193)</f>
        <v>279333.33333333326</v>
      </c>
      <c r="JZ188" s="22">
        <f t="shared" ref="JZ188" si="17771">SUM(JZ189:JZ193)</f>
        <v>279333.33333333326</v>
      </c>
      <c r="KA188" s="22">
        <f t="shared" ref="KA188" si="17772">SUM(KA189:KA193)</f>
        <v>279333.33333333326</v>
      </c>
      <c r="KB188" s="22">
        <f t="shared" ref="KB188" si="17773">SUM(KB189:KB193)</f>
        <v>279333.33333333326</v>
      </c>
      <c r="KC188" s="22">
        <f t="shared" ref="KC188" si="17774">SUM(KC189:KC193)</f>
        <v>279333.33333333326</v>
      </c>
      <c r="KD188" s="22">
        <f t="shared" ref="KD188" si="17775">SUM(KD189:KD193)</f>
        <v>279333.33333333326</v>
      </c>
      <c r="KE188" s="22">
        <f t="shared" ref="KE188" si="17776">SUM(KE189:KE193)</f>
        <v>343499.99999999988</v>
      </c>
      <c r="KF188" s="22">
        <f t="shared" ref="KF188" si="17777">SUM(KF189:KF193)</f>
        <v>343499.99999999988</v>
      </c>
      <c r="KG188" s="22">
        <f t="shared" ref="KG188" si="17778">SUM(KG189:KG193)</f>
        <v>343499.99999999988</v>
      </c>
      <c r="KH188" s="22">
        <f t="shared" ref="KH188" si="17779">SUM(KH189:KH193)</f>
        <v>343499.99999999988</v>
      </c>
      <c r="KI188" s="22">
        <f t="shared" ref="KI188" si="17780">SUM(KI189:KI193)</f>
        <v>343499.99999999988</v>
      </c>
      <c r="KJ188" s="22">
        <f t="shared" ref="KJ188" si="17781">SUM(KJ189:KJ193)</f>
        <v>343499.99999999988</v>
      </c>
      <c r="KK188" s="22">
        <f t="shared" ref="KK188" si="17782">SUM(KK189:KK193)</f>
        <v>343499.99999999988</v>
      </c>
      <c r="KL188" s="22">
        <f t="shared" ref="KL188" si="17783">SUM(KL189:KL193)</f>
        <v>343499.99999999988</v>
      </c>
      <c r="KM188" s="22">
        <f t="shared" ref="KM188" si="17784">SUM(KM189:KM193)</f>
        <v>343499.99999999988</v>
      </c>
      <c r="KN188" s="22">
        <f t="shared" ref="KN188" si="17785">SUM(KN189:KN193)</f>
        <v>343499.99999999988</v>
      </c>
      <c r="KO188" s="22">
        <f t="shared" ref="KO188" si="17786">SUM(KO189:KO193)</f>
        <v>343499.99999999988</v>
      </c>
      <c r="KP188" s="22">
        <f t="shared" ref="KP188" si="17787">SUM(KP189:KP193)</f>
        <v>343499.99999999988</v>
      </c>
      <c r="KQ188" s="22">
        <f t="shared" ref="KQ188" si="17788">SUM(KQ189:KQ193)</f>
        <v>343499.99999999988</v>
      </c>
      <c r="KR188" s="22">
        <f t="shared" ref="KR188" si="17789">SUM(KR189:KR193)</f>
        <v>343499.99999999988</v>
      </c>
      <c r="KS188" s="22">
        <f t="shared" ref="KS188" si="17790">SUM(KS189:KS193)</f>
        <v>343499.99999999988</v>
      </c>
      <c r="KT188" s="22">
        <f t="shared" ref="KT188" si="17791">SUM(KT189:KT193)</f>
        <v>343499.99999999988</v>
      </c>
      <c r="KU188" s="22">
        <f t="shared" ref="KU188" si="17792">SUM(KU189:KU193)</f>
        <v>343499.99999999988</v>
      </c>
      <c r="KV188" s="22">
        <f t="shared" ref="KV188" si="17793">SUM(KV189:KV193)</f>
        <v>343499.99999999988</v>
      </c>
      <c r="KW188" s="22">
        <f t="shared" ref="KW188" si="17794">SUM(KW189:KW193)</f>
        <v>328500</v>
      </c>
      <c r="KX188" s="22">
        <f t="shared" ref="KX188" si="17795">SUM(KX189:KX193)</f>
        <v>328500</v>
      </c>
      <c r="KY188" s="22">
        <f t="shared" ref="KY188" si="17796">SUM(KY189:KY193)</f>
        <v>328500</v>
      </c>
      <c r="KZ188" s="22">
        <f t="shared" ref="KZ188" si="17797">SUM(KZ189:KZ193)</f>
        <v>328500</v>
      </c>
      <c r="LA188" s="22">
        <f t="shared" ref="LA188" si="17798">SUM(LA189:LA193)</f>
        <v>326500</v>
      </c>
      <c r="LB188" s="22">
        <f t="shared" ref="LB188" si="17799">SUM(LB189:LB193)</f>
        <v>326500</v>
      </c>
      <c r="LC188" s="22">
        <f t="shared" ref="LC188" si="17800">SUM(LC189:LC193)</f>
        <v>326500</v>
      </c>
      <c r="LD188" s="22">
        <f t="shared" ref="LD188" si="17801">SUM(LD189:LD193)</f>
        <v>326500</v>
      </c>
      <c r="LE188" s="22">
        <f t="shared" ref="LE188" si="17802">SUM(LE189:LE193)</f>
        <v>326500</v>
      </c>
      <c r="LF188" s="22">
        <f t="shared" ref="LF188" si="17803">SUM(LF189:LF193)</f>
        <v>326500</v>
      </c>
      <c r="LG188" s="22">
        <f t="shared" ref="LG188" si="17804">SUM(LG189:LG193)</f>
        <v>326500</v>
      </c>
      <c r="LH188" s="22">
        <f t="shared" ref="LH188" si="17805">SUM(LH189:LH193)</f>
        <v>326500</v>
      </c>
      <c r="LI188" s="22">
        <f t="shared" ref="LI188" si="17806">SUM(LI189:LI193)</f>
        <v>326500</v>
      </c>
      <c r="LJ188" s="22">
        <f t="shared" ref="LJ188" si="17807">SUM(LJ189:LJ193)</f>
        <v>344000</v>
      </c>
      <c r="LK188" s="22">
        <f t="shared" ref="LK188" si="17808">SUM(LK189:LK193)</f>
        <v>344000</v>
      </c>
      <c r="LL188" s="22">
        <f t="shared" ref="LL188" si="17809">SUM(LL189:LL193)</f>
        <v>344000</v>
      </c>
      <c r="LM188" s="22">
        <f t="shared" ref="LM188" si="17810">SUM(LM189:LM193)</f>
        <v>344000</v>
      </c>
      <c r="LN188" s="22">
        <f t="shared" ref="LN188" si="17811">SUM(LN189:LN193)</f>
        <v>344000</v>
      </c>
      <c r="LO188" s="22">
        <f t="shared" ref="LO188" si="17812">SUM(LO189:LO193)</f>
        <v>344000</v>
      </c>
      <c r="LP188" s="22">
        <f t="shared" ref="LP188" si="17813">SUM(LP189:LP193)</f>
        <v>344000</v>
      </c>
      <c r="LQ188" s="22">
        <f t="shared" ref="LQ188" si="17814">SUM(LQ189:LQ193)</f>
        <v>344000</v>
      </c>
      <c r="LR188" s="22">
        <f t="shared" ref="LR188" si="17815">SUM(LR189:LR193)</f>
        <v>344000</v>
      </c>
      <c r="LS188" s="22">
        <f t="shared" ref="LS188" si="17816">SUM(LS189:LS193)</f>
        <v>344000</v>
      </c>
      <c r="LT188" s="22">
        <f t="shared" ref="LT188" si="17817">SUM(LT189:LT193)</f>
        <v>344000</v>
      </c>
      <c r="LU188" s="22">
        <f t="shared" ref="LU188" si="17818">SUM(LU189:LU193)</f>
        <v>344000</v>
      </c>
      <c r="LV188" s="22">
        <f t="shared" ref="LV188" si="17819">SUM(LV189:LV193)</f>
        <v>344000</v>
      </c>
      <c r="LW188" s="22">
        <f t="shared" ref="LW188" si="17820">SUM(LW189:LW193)</f>
        <v>344000</v>
      </c>
      <c r="LX188" s="22">
        <f t="shared" ref="LX188" si="17821">SUM(LX189:LX193)</f>
        <v>344000</v>
      </c>
      <c r="LY188" s="22">
        <f t="shared" ref="LY188" si="17822">SUM(LY189:LY193)</f>
        <v>344000</v>
      </c>
      <c r="LZ188" s="22">
        <f t="shared" ref="LZ188" si="17823">SUM(LZ189:LZ193)</f>
        <v>344000</v>
      </c>
      <c r="MA188" s="22">
        <f t="shared" ref="MA188" si="17824">SUM(MA189:MA193)</f>
        <v>304000</v>
      </c>
      <c r="MB188" s="22">
        <f t="shared" ref="MB188" si="17825">SUM(MB189:MB193)</f>
        <v>304000</v>
      </c>
      <c r="MC188" s="22">
        <f t="shared" ref="MC188" si="17826">SUM(MC189:MC193)</f>
        <v>304000</v>
      </c>
      <c r="MD188" s="22">
        <f t="shared" ref="MD188" si="17827">SUM(MD189:MD193)</f>
        <v>304000</v>
      </c>
      <c r="ME188" s="22">
        <f t="shared" ref="ME188" si="17828">SUM(ME189:ME193)</f>
        <v>298666.66666666669</v>
      </c>
      <c r="MF188" s="22">
        <f t="shared" ref="MF188" si="17829">SUM(MF189:MF193)</f>
        <v>298666.66666666669</v>
      </c>
      <c r="MG188" s="22">
        <f t="shared" ref="MG188" si="17830">SUM(MG189:MG193)</f>
        <v>298666.66666666669</v>
      </c>
      <c r="MH188" s="22">
        <f t="shared" ref="MH188" si="17831">SUM(MH189:MH193)</f>
        <v>298666.66666666669</v>
      </c>
      <c r="MI188" s="22">
        <f t="shared" ref="MI188" si="17832">SUM(MI189:MI193)</f>
        <v>298666.66666666669</v>
      </c>
      <c r="MJ188" s="22">
        <f t="shared" ref="MJ188" si="17833">SUM(MJ189:MJ193)</f>
        <v>298666.66666666669</v>
      </c>
      <c r="MK188" s="22">
        <f t="shared" ref="MK188" si="17834">SUM(MK189:MK193)</f>
        <v>298666.66666666669</v>
      </c>
      <c r="ML188" s="22">
        <f t="shared" ref="ML188" si="17835">SUM(ML189:ML193)</f>
        <v>298666.66666666669</v>
      </c>
      <c r="MM188" s="22">
        <f t="shared" ref="MM188" si="17836">SUM(MM189:MM193)</f>
        <v>298666.66666666669</v>
      </c>
      <c r="MN188" s="22">
        <f t="shared" ref="MN188" si="17837">SUM(MN189:MN193)</f>
        <v>275333.33333333337</v>
      </c>
      <c r="MO188" s="22">
        <f t="shared" ref="MO188" si="17838">SUM(MO189:MO193)</f>
        <v>275333.33333333337</v>
      </c>
      <c r="MP188" s="22">
        <f t="shared" ref="MP188" si="17839">SUM(MP189:MP193)</f>
        <v>275333.33333333337</v>
      </c>
      <c r="MQ188" s="22">
        <f t="shared" ref="MQ188" si="17840">SUM(MQ189:MQ193)</f>
        <v>275333.33333333337</v>
      </c>
      <c r="MR188" s="22">
        <f t="shared" ref="MR188" si="17841">SUM(MR189:MR193)</f>
        <v>275333.33333333337</v>
      </c>
      <c r="MS188" s="22">
        <f t="shared" ref="MS188" si="17842">SUM(MS189:MS193)</f>
        <v>275333.33333333337</v>
      </c>
      <c r="MT188" s="22">
        <f t="shared" ref="MT188" si="17843">SUM(MT189:MT193)</f>
        <v>275333.33333333337</v>
      </c>
      <c r="MU188" s="22">
        <f t="shared" ref="MU188" si="17844">SUM(MU189:MU193)</f>
        <v>275333.33333333337</v>
      </c>
      <c r="MV188" s="22">
        <f t="shared" ref="MV188" si="17845">SUM(MV189:MV193)</f>
        <v>275333.33333333337</v>
      </c>
      <c r="MW188" s="22">
        <f t="shared" ref="MW188" si="17846">SUM(MW189:MW193)</f>
        <v>275333.33333333337</v>
      </c>
      <c r="MX188" s="22">
        <f t="shared" ref="MX188" si="17847">SUM(MX189:MX193)</f>
        <v>275333.33333333337</v>
      </c>
      <c r="MY188" s="22">
        <f t="shared" ref="MY188" si="17848">SUM(MY189:MY193)</f>
        <v>275333.33333333337</v>
      </c>
      <c r="MZ188" s="22">
        <f t="shared" ref="MZ188" si="17849">SUM(MZ189:MZ193)</f>
        <v>275333.33333333337</v>
      </c>
      <c r="NA188" s="22">
        <f t="shared" ref="NA188" si="17850">SUM(NA189:NA193)</f>
        <v>275333.33333333337</v>
      </c>
      <c r="NB188" s="22">
        <f t="shared" ref="NB188" si="17851">SUM(NB189:NB193)</f>
        <v>275333.33333333337</v>
      </c>
      <c r="NC188" s="22">
        <f t="shared" ref="NC188" si="17852">SUM(NC189:NC193)</f>
        <v>275333.33333333337</v>
      </c>
      <c r="ND188" s="22">
        <f t="shared" ref="ND188" si="17853">SUM(ND189:ND193)</f>
        <v>275333.33333333337</v>
      </c>
      <c r="NE188" s="22">
        <f t="shared" ref="NE188" si="17854">SUM(NE189:NE193)</f>
        <v>275333.33333333337</v>
      </c>
      <c r="NF188" s="22">
        <f t="shared" ref="NF188" si="17855">SUM(NF189:NF193)</f>
        <v>287333.33333333343</v>
      </c>
      <c r="NG188" s="22">
        <f t="shared" ref="NG188" si="17856">SUM(NG189:NG193)</f>
        <v>287333.33333333343</v>
      </c>
      <c r="NH188" s="22">
        <f t="shared" ref="NH188" si="17857">SUM(NH189:NH193)</f>
        <v>287333.33333333343</v>
      </c>
      <c r="NI188" s="22">
        <f t="shared" ref="NI188" si="17858">SUM(NI189:NI193)</f>
        <v>287333.33333333343</v>
      </c>
      <c r="NJ188" s="22">
        <f t="shared" ref="NJ188" si="17859">SUM(NJ189:NJ193)</f>
        <v>288933.33333333343</v>
      </c>
      <c r="NK188" s="22">
        <f t="shared" ref="NK188" si="17860">SUM(NK189:NK193)</f>
        <v>288933.33333333343</v>
      </c>
      <c r="NL188" s="22">
        <f t="shared" ref="NL188" si="17861">SUM(NL189:NL193)</f>
        <v>288933.33333333343</v>
      </c>
      <c r="NM188" s="22">
        <f t="shared" ref="NM188" si="17862">SUM(NM189:NM193)</f>
        <v>288933.33333333343</v>
      </c>
      <c r="NN188" s="22">
        <f t="shared" ref="NN188" si="17863">SUM(NN189:NN193)</f>
        <v>288933.33333333343</v>
      </c>
      <c r="NO188" s="22">
        <f t="shared" ref="NO188" si="17864">SUM(NO189:NO193)</f>
        <v>288933.33333333343</v>
      </c>
      <c r="NP188" s="22">
        <f t="shared" ref="NP188" si="17865">SUM(NP189:NP193)</f>
        <v>288933.33333333343</v>
      </c>
      <c r="NQ188" s="22">
        <f t="shared" ref="NQ188" si="17866">SUM(NQ189:NQ193)</f>
        <v>288933.33333333343</v>
      </c>
      <c r="NR188" s="22">
        <f t="shared" ref="NR188" si="17867">SUM(NR189:NR193)</f>
        <v>288933.33333333343</v>
      </c>
      <c r="NS188" s="22">
        <f t="shared" ref="NS188" si="17868">SUM(NS189:NS193)</f>
        <v>288933.33333333337</v>
      </c>
      <c r="NT188" s="22">
        <f t="shared" ref="NT188" si="17869">SUM(NT189:NT193)</f>
        <v>288933.33333333337</v>
      </c>
      <c r="NU188" s="22">
        <f t="shared" ref="NU188" si="17870">SUM(NU189:NU193)</f>
        <v>288933.33333333337</v>
      </c>
      <c r="NV188" s="22">
        <f t="shared" ref="NV188" si="17871">SUM(NV189:NV193)</f>
        <v>288933.33333333337</v>
      </c>
      <c r="NW188" s="22">
        <f t="shared" ref="NW188" si="17872">SUM(NW189:NW193)</f>
        <v>288933.33333333337</v>
      </c>
      <c r="NX188" s="22">
        <f t="shared" ref="NX188" si="17873">SUM(NX189:NX193)</f>
        <v>288933.33333333337</v>
      </c>
      <c r="NY188" s="22">
        <f t="shared" ref="NY188" si="17874">SUM(NY189:NY193)</f>
        <v>288933.33333333337</v>
      </c>
      <c r="NZ188" s="22">
        <f t="shared" ref="NZ188" si="17875">SUM(NZ189:NZ193)</f>
        <v>288933.33333333337</v>
      </c>
      <c r="OA188" s="22">
        <f t="shared" ref="OA188" si="17876">SUM(OA189:OA193)</f>
        <v>288933.33333333337</v>
      </c>
      <c r="OB188" s="22">
        <f t="shared" ref="OB188" si="17877">SUM(OB189:OB193)</f>
        <v>288933.33333333337</v>
      </c>
      <c r="OC188" s="22">
        <f t="shared" ref="OC188" si="17878">SUM(OC189:OC193)</f>
        <v>288933.33333333337</v>
      </c>
      <c r="OD188" s="22">
        <f t="shared" ref="OD188" si="17879">SUM(OD189:OD193)</f>
        <v>288933.33333333337</v>
      </c>
      <c r="OE188" s="22">
        <f t="shared" ref="OE188" si="17880">SUM(OE189:OE193)</f>
        <v>288933.33333333337</v>
      </c>
      <c r="OF188" s="22">
        <f t="shared" ref="OF188" si="17881">SUM(OF189:OF193)</f>
        <v>288933.33333333337</v>
      </c>
      <c r="OG188" s="22">
        <f t="shared" ref="OG188" si="17882">SUM(OG189:OG193)</f>
        <v>288933.33333333337</v>
      </c>
      <c r="OH188" s="22">
        <f t="shared" ref="OH188" si="17883">SUM(OH189:OH193)</f>
        <v>288933.33333333337</v>
      </c>
      <c r="OI188" s="22">
        <f t="shared" ref="OI188" si="17884">SUM(OI189:OI193)</f>
        <v>288933.33333333337</v>
      </c>
      <c r="OJ188" s="22">
        <f t="shared" ref="OJ188" si="17885">SUM(OJ189:OJ193)</f>
        <v>300933.33333333337</v>
      </c>
      <c r="OK188" s="22">
        <f t="shared" ref="OK188" si="17886">SUM(OK189:OK193)</f>
        <v>300933.33333333337</v>
      </c>
      <c r="OL188" s="22">
        <f t="shared" ref="OL188" si="17887">SUM(OL189:OL193)</f>
        <v>300933.33333333337</v>
      </c>
      <c r="OM188" s="22">
        <f t="shared" ref="OM188" si="17888">SUM(OM189:OM193)</f>
        <v>300933.33333333337</v>
      </c>
      <c r="ON188" s="22">
        <f t="shared" ref="ON188" si="17889">SUM(ON189:ON193)</f>
        <v>302533.33333333337</v>
      </c>
      <c r="OO188" s="22">
        <f t="shared" ref="OO188" si="17890">SUM(OO189:OO193)</f>
        <v>302533.33333333337</v>
      </c>
      <c r="OP188" s="22">
        <f t="shared" ref="OP188" si="17891">SUM(OP189:OP193)</f>
        <v>302533.33333333337</v>
      </c>
      <c r="OQ188" s="22">
        <f t="shared" ref="OQ188" si="17892">SUM(OQ189:OQ193)</f>
        <v>302533.33333333337</v>
      </c>
      <c r="OR188" s="22">
        <f t="shared" ref="OR188" si="17893">SUM(OR189:OR193)</f>
        <v>302533.33333333337</v>
      </c>
      <c r="OS188" s="22">
        <f t="shared" ref="OS188" si="17894">SUM(OS189:OS193)</f>
        <v>302533.33333333337</v>
      </c>
      <c r="OT188" s="22">
        <f t="shared" ref="OT188" si="17895">SUM(OT189:OT193)</f>
        <v>302533.33333333337</v>
      </c>
      <c r="OU188" s="22">
        <f t="shared" ref="OU188" si="17896">SUM(OU189:OU193)</f>
        <v>302533.33333333337</v>
      </c>
      <c r="OV188" s="22">
        <f t="shared" ref="OV188" si="17897">SUM(OV189:OV193)</f>
        <v>302533.33333333337</v>
      </c>
      <c r="OW188" s="22">
        <f t="shared" ref="OW188" si="17898">SUM(OW189:OW193)</f>
        <v>302533.33333333343</v>
      </c>
      <c r="OX188" s="22">
        <f t="shared" ref="OX188" si="17899">SUM(OX189:OX193)</f>
        <v>302533.33333333343</v>
      </c>
      <c r="OY188" s="22">
        <f t="shared" ref="OY188" si="17900">SUM(OY189:OY193)</f>
        <v>302533.33333333343</v>
      </c>
      <c r="OZ188" s="22">
        <f t="shared" ref="OZ188" si="17901">SUM(OZ189:OZ193)</f>
        <v>302533.33333333343</v>
      </c>
      <c r="PA188" s="22">
        <f t="shared" ref="PA188" si="17902">SUM(PA189:PA193)</f>
        <v>302533.33333333343</v>
      </c>
      <c r="PB188" s="22">
        <f t="shared" ref="PB188" si="17903">SUM(PB189:PB193)</f>
        <v>302533.33333333343</v>
      </c>
      <c r="PC188" s="22">
        <f t="shared" ref="PC188" si="17904">SUM(PC189:PC193)</f>
        <v>302533.33333333343</v>
      </c>
      <c r="PD188" s="22">
        <f t="shared" ref="PD188" si="17905">SUM(PD189:PD193)</f>
        <v>302533.33333333343</v>
      </c>
      <c r="PE188" s="22">
        <f t="shared" ref="PE188" si="17906">SUM(PE189:PE193)</f>
        <v>302533.33333333343</v>
      </c>
      <c r="PF188" s="22">
        <f t="shared" ref="PF188" si="17907">SUM(PF189:PF193)</f>
        <v>302533.33333333343</v>
      </c>
      <c r="PG188" s="22">
        <f t="shared" ref="PG188" si="17908">SUM(PG189:PG193)</f>
        <v>302533.33333333343</v>
      </c>
      <c r="PH188" s="22">
        <f t="shared" ref="PH188" si="17909">SUM(PH189:PH193)</f>
        <v>302533.33333333343</v>
      </c>
      <c r="PI188" s="22">
        <f t="shared" ref="PI188" si="17910">SUM(PI189:PI193)</f>
        <v>302533.33333333343</v>
      </c>
      <c r="PJ188" s="22">
        <f t="shared" ref="PJ188" si="17911">SUM(PJ189:PJ193)</f>
        <v>302533.33333333343</v>
      </c>
      <c r="PK188" s="22">
        <f t="shared" ref="PK188" si="17912">SUM(PK189:PK193)</f>
        <v>302533.33333333343</v>
      </c>
      <c r="PL188" s="22">
        <f t="shared" ref="PL188" si="17913">SUM(PL189:PL193)</f>
        <v>302533.33333333343</v>
      </c>
      <c r="PM188" s="22">
        <f t="shared" ref="PM188" si="17914">SUM(PM189:PM193)</f>
        <v>302533.33333333343</v>
      </c>
      <c r="PN188" s="22">
        <f t="shared" ref="PN188" si="17915">SUM(PN189:PN193)</f>
        <v>302533.33333333343</v>
      </c>
      <c r="PO188" s="22">
        <f t="shared" ref="PO188" si="17916">SUM(PO189:PO193)</f>
        <v>294533.33333333337</v>
      </c>
      <c r="PP188" s="22">
        <f t="shared" ref="PP188" si="17917">SUM(PP189:PP193)</f>
        <v>294533.33333333337</v>
      </c>
      <c r="PQ188" s="22">
        <f t="shared" ref="PQ188" si="17918">SUM(PQ189:PQ193)</f>
        <v>294533.33333333337</v>
      </c>
      <c r="PR188" s="22">
        <f t="shared" ref="PR188" si="17919">SUM(PR189:PR193)</f>
        <v>294533.33333333337</v>
      </c>
      <c r="PS188" s="22">
        <f t="shared" ref="PS188" si="17920">SUM(PS189:PS193)</f>
        <v>293466.66666666669</v>
      </c>
      <c r="PT188" s="22">
        <f t="shared" ref="PT188" si="17921">SUM(PT189:PT193)</f>
        <v>293466.66666666669</v>
      </c>
      <c r="PU188" s="22">
        <f t="shared" ref="PU188" si="17922">SUM(PU189:PU193)</f>
        <v>293466.66666666669</v>
      </c>
      <c r="PV188" s="22">
        <f t="shared" ref="PV188" si="17923">SUM(PV189:PV193)</f>
        <v>293466.66666666669</v>
      </c>
      <c r="PW188" s="22">
        <f t="shared" ref="PW188" si="17924">SUM(PW189:PW193)</f>
        <v>293466.66666666669</v>
      </c>
      <c r="PX188" s="22">
        <f t="shared" ref="PX188" si="17925">SUM(PX189:PX193)</f>
        <v>293466.66666666669</v>
      </c>
      <c r="PY188" s="22">
        <f t="shared" ref="PY188" si="17926">SUM(PY189:PY193)</f>
        <v>293466.66666666669</v>
      </c>
      <c r="PZ188" s="22">
        <f t="shared" ref="PZ188" si="17927">SUM(PZ189:PZ193)</f>
        <v>293466.66666666669</v>
      </c>
      <c r="QA188" s="22">
        <f t="shared" ref="QA188" si="17928">SUM(QA189:QA193)</f>
        <v>293466.66666666669</v>
      </c>
      <c r="QB188" s="22">
        <f t="shared" ref="QB188" si="17929">SUM(QB189:QB193)</f>
        <v>316800</v>
      </c>
      <c r="QC188" s="22">
        <f t="shared" ref="QC188" si="17930">SUM(QC189:QC193)</f>
        <v>316800</v>
      </c>
      <c r="QD188" s="22">
        <f t="shared" ref="QD188" si="17931">SUM(QD189:QD193)</f>
        <v>316800</v>
      </c>
      <c r="QE188" s="22">
        <f t="shared" ref="QE188" si="17932">SUM(QE189:QE193)</f>
        <v>316800</v>
      </c>
      <c r="QF188" s="22">
        <f t="shared" ref="QF188" si="17933">SUM(QF189:QF193)</f>
        <v>316800</v>
      </c>
      <c r="QG188" s="22">
        <f t="shared" ref="QG188" si="17934">SUM(QG189:QG193)</f>
        <v>316800</v>
      </c>
      <c r="QH188" s="22">
        <f t="shared" ref="QH188" si="17935">SUM(QH189:QH193)</f>
        <v>316800</v>
      </c>
      <c r="QI188" s="22">
        <f t="shared" ref="QI188" si="17936">SUM(QI189:QI193)</f>
        <v>316800</v>
      </c>
      <c r="QJ188" s="22">
        <f t="shared" ref="QJ188" si="17937">SUM(QJ189:QJ193)</f>
        <v>316800</v>
      </c>
      <c r="QK188" s="22">
        <f t="shared" ref="QK188" si="17938">SUM(QK189:QK193)</f>
        <v>316800</v>
      </c>
      <c r="QL188" s="22">
        <f t="shared" ref="QL188" si="17939">SUM(QL189:QL193)</f>
        <v>316800</v>
      </c>
      <c r="QM188" s="22">
        <f t="shared" ref="QM188" si="17940">SUM(QM189:QM193)</f>
        <v>316800</v>
      </c>
      <c r="QN188" s="22">
        <f t="shared" ref="QN188" si="17941">SUM(QN189:QN193)</f>
        <v>316800</v>
      </c>
      <c r="QO188" s="22">
        <f t="shared" ref="QO188" si="17942">SUM(QO189:QO193)</f>
        <v>316800</v>
      </c>
      <c r="QP188" s="22">
        <f t="shared" ref="QP188" si="17943">SUM(QP189:QP193)</f>
        <v>316800</v>
      </c>
      <c r="QQ188" s="22">
        <f t="shared" ref="QQ188" si="17944">SUM(QQ189:QQ193)</f>
        <v>316800</v>
      </c>
      <c r="QR188" s="22">
        <f t="shared" ref="QR188" si="17945">SUM(QR189:QR193)</f>
        <v>316800</v>
      </c>
      <c r="QS188" s="22">
        <f t="shared" ref="QS188" si="17946">SUM(QS189:QS193)</f>
        <v>316800</v>
      </c>
      <c r="QT188" s="22">
        <f t="shared" ref="QT188" si="17947">SUM(QT189:QT193)</f>
        <v>403800</v>
      </c>
      <c r="QU188" s="22">
        <f t="shared" ref="QU188" si="17948">SUM(QU189:QU193)</f>
        <v>403800</v>
      </c>
      <c r="QV188" s="22">
        <f t="shared" ref="QV188" si="17949">SUM(QV189:QV193)</f>
        <v>403800</v>
      </c>
      <c r="QW188" s="22">
        <f t="shared" ref="QW188" si="17950">SUM(QW189:QW193)</f>
        <v>403800</v>
      </c>
      <c r="QX188" s="22">
        <f t="shared" ref="QX188" si="17951">SUM(QX189:QX193)</f>
        <v>415400</v>
      </c>
      <c r="QY188" s="22">
        <f t="shared" ref="QY188" si="17952">SUM(QY189:QY193)</f>
        <v>415400</v>
      </c>
      <c r="QZ188" s="22">
        <f t="shared" ref="QZ188" si="17953">SUM(QZ189:QZ193)</f>
        <v>415400</v>
      </c>
      <c r="RA188" s="22">
        <f t="shared" ref="RA188" si="17954">SUM(RA189:RA193)</f>
        <v>415400</v>
      </c>
      <c r="RB188" s="22">
        <f t="shared" ref="RB188" si="17955">SUM(RB189:RB193)</f>
        <v>415400</v>
      </c>
      <c r="RC188" s="22">
        <f t="shared" ref="RC188" si="17956">SUM(RC189:RC193)</f>
        <v>415400</v>
      </c>
      <c r="RD188" s="22">
        <f t="shared" ref="RD188" si="17957">SUM(RD189:RD193)</f>
        <v>415400</v>
      </c>
      <c r="RE188" s="22">
        <f t="shared" ref="RE188" si="17958">SUM(RE189:RE193)</f>
        <v>415400</v>
      </c>
      <c r="RF188" s="22">
        <f t="shared" ref="RF188" si="17959">SUM(RF189:RF193)</f>
        <v>415400</v>
      </c>
      <c r="RG188" s="22">
        <f t="shared" ref="RG188" si="17960">SUM(RG189:RG193)</f>
        <v>495900</v>
      </c>
      <c r="RH188" s="22">
        <f t="shared" ref="RH188" si="17961">SUM(RH189:RH193)</f>
        <v>495900</v>
      </c>
      <c r="RI188" s="22">
        <f t="shared" ref="RI188" si="17962">SUM(RI189:RI193)</f>
        <v>495900</v>
      </c>
      <c r="RJ188" s="22">
        <f t="shared" ref="RJ188" si="17963">SUM(RJ189:RJ193)</f>
        <v>495900</v>
      </c>
      <c r="RK188" s="22">
        <f t="shared" ref="RK188" si="17964">SUM(RK189:RK193)</f>
        <v>495900</v>
      </c>
      <c r="RL188" s="22">
        <f t="shared" ref="RL188" si="17965">SUM(RL189:RL193)</f>
        <v>495900</v>
      </c>
      <c r="RM188" s="22">
        <f t="shared" ref="RM188" si="17966">SUM(RM189:RM193)</f>
        <v>495900</v>
      </c>
      <c r="RN188" s="22">
        <f t="shared" ref="RN188" si="17967">SUM(RN189:RN193)</f>
        <v>495900</v>
      </c>
      <c r="RO188" s="22">
        <f t="shared" ref="RO188" si="17968">SUM(RO189:RO193)</f>
        <v>495900</v>
      </c>
      <c r="RP188" s="22">
        <f t="shared" ref="RP188" si="17969">SUM(RP189:RP193)</f>
        <v>495900</v>
      </c>
      <c r="RQ188" s="22">
        <f t="shared" ref="RQ188" si="17970">SUM(RQ189:RQ193)</f>
        <v>495900</v>
      </c>
      <c r="RR188" s="22">
        <f t="shared" ref="RR188" si="17971">SUM(RR189:RR193)</f>
        <v>495900</v>
      </c>
      <c r="RS188" s="22">
        <f t="shared" ref="RS188" si="17972">SUM(RS189:RS193)</f>
        <v>495900</v>
      </c>
      <c r="RT188" s="22">
        <f t="shared" ref="RT188" si="17973">SUM(RT189:RT193)</f>
        <v>495900</v>
      </c>
      <c r="RU188" s="22">
        <f t="shared" ref="RU188" si="17974">SUM(RU189:RU193)</f>
        <v>495900</v>
      </c>
      <c r="RV188" s="22">
        <f t="shared" ref="RV188" si="17975">SUM(RV189:RV193)</f>
        <v>495900</v>
      </c>
      <c r="RW188" s="22">
        <f t="shared" ref="RW188" si="17976">SUM(RW189:RW193)</f>
        <v>495900</v>
      </c>
      <c r="RX188" s="22">
        <f t="shared" ref="RX188" si="17977">SUM(RX189:RX193)</f>
        <v>594900</v>
      </c>
      <c r="RY188" s="22">
        <f t="shared" ref="RY188" si="17978">SUM(RY189:RY193)</f>
        <v>594900</v>
      </c>
      <c r="RZ188" s="22">
        <f t="shared" ref="RZ188" si="17979">SUM(RZ189:RZ193)</f>
        <v>594900</v>
      </c>
      <c r="SA188" s="22">
        <f t="shared" ref="SA188" si="17980">SUM(SA189:SA193)</f>
        <v>594900</v>
      </c>
      <c r="SB188" s="22">
        <f t="shared" ref="SB188" si="17981">SUM(SB189:SB193)</f>
        <v>608100</v>
      </c>
      <c r="SC188" s="22">
        <f t="shared" ref="SC188" si="17982">SUM(SC189:SC193)</f>
        <v>608100</v>
      </c>
      <c r="SD188" s="22">
        <f t="shared" ref="SD188" si="17983">SUM(SD189:SD193)</f>
        <v>608100</v>
      </c>
      <c r="SE188" s="22">
        <f t="shared" ref="SE188" si="17984">SUM(SE189:SE193)</f>
        <v>608100</v>
      </c>
      <c r="SF188" s="22">
        <f t="shared" ref="SF188" si="17985">SUM(SF189:SF193)</f>
        <v>608100</v>
      </c>
      <c r="SG188" s="22">
        <f t="shared" ref="SG188" si="17986">SUM(SG189:SG193)</f>
        <v>608100</v>
      </c>
      <c r="SH188" s="22">
        <f t="shared" ref="SH188" si="17987">SUM(SH189:SH193)</f>
        <v>608100</v>
      </c>
      <c r="SI188" s="22">
        <f t="shared" ref="SI188" si="17988">SUM(SI189:SI193)</f>
        <v>608100</v>
      </c>
      <c r="SJ188" s="22">
        <f t="shared" ref="SJ188" si="17989">SUM(SJ189:SJ193)</f>
        <v>608100</v>
      </c>
      <c r="SK188" s="22">
        <f t="shared" ref="SK188" si="17990">SUM(SK189:SK193)</f>
        <v>618599.99999999988</v>
      </c>
      <c r="SL188" s="22">
        <f t="shared" ref="SL188" si="17991">SUM(SL189:SL193)</f>
        <v>618599.99999999988</v>
      </c>
      <c r="SM188" s="22">
        <f t="shared" ref="SM188" si="17992">SUM(SM189:SM193)</f>
        <v>618599.99999999988</v>
      </c>
      <c r="SN188" s="22">
        <f t="shared" ref="SN188" si="17993">SUM(SN189:SN193)</f>
        <v>618599.99999999988</v>
      </c>
      <c r="SO188" s="22">
        <f t="shared" ref="SO188" si="17994">SUM(SO189:SO193)</f>
        <v>618599.99999999988</v>
      </c>
      <c r="SP188" s="22">
        <f t="shared" ref="SP188" si="17995">SUM(SP189:SP193)</f>
        <v>618599.99999999988</v>
      </c>
      <c r="SQ188" s="22">
        <f t="shared" ref="SQ188" si="17996">SUM(SQ189:SQ193)</f>
        <v>618599.99999999988</v>
      </c>
      <c r="SR188" s="22">
        <f t="shared" ref="SR188" si="17997">SUM(SR189:SR193)</f>
        <v>618599.99999999988</v>
      </c>
      <c r="SS188" s="22">
        <f t="shared" ref="SS188" si="17998">SUM(SS189:SS193)</f>
        <v>618599.99999999988</v>
      </c>
      <c r="ST188" s="22">
        <f t="shared" ref="ST188" si="17999">SUM(ST189:ST193)</f>
        <v>618599.99999999988</v>
      </c>
      <c r="SU188" s="22">
        <f t="shared" ref="SU188" si="18000">SUM(SU189:SU193)</f>
        <v>618599.99999999988</v>
      </c>
      <c r="SV188" s="22">
        <f t="shared" ref="SV188" si="18001">SUM(SV189:SV193)</f>
        <v>618599.99999999988</v>
      </c>
      <c r="SW188" s="22">
        <f t="shared" ref="SW188" si="18002">SUM(SW189:SW193)</f>
        <v>618599.99999999988</v>
      </c>
      <c r="SX188" s="22">
        <f t="shared" ref="SX188" si="18003">SUM(SX189:SX193)</f>
        <v>618599.99999999988</v>
      </c>
      <c r="SY188" s="22">
        <f t="shared" ref="SY188" si="18004">SUM(SY189:SY193)</f>
        <v>618599.99999999988</v>
      </c>
      <c r="SZ188" s="22">
        <f t="shared" ref="SZ188" si="18005">SUM(SZ189:SZ193)</f>
        <v>618599.99999999988</v>
      </c>
      <c r="TA188" s="22">
        <f t="shared" ref="TA188" si="18006">SUM(TA189:TA193)</f>
        <v>618599.99999999988</v>
      </c>
      <c r="TB188" s="22">
        <f t="shared" ref="TB188" si="18007">SUM(TB189:TB193)</f>
        <v>618599.99999999988</v>
      </c>
      <c r="TC188" s="22">
        <f t="shared" ref="TC188" si="18008">SUM(TC189:TC193)</f>
        <v>498600</v>
      </c>
      <c r="TD188" s="22">
        <f t="shared" ref="TD188" si="18009">SUM(TD189:TD193)</f>
        <v>498600</v>
      </c>
      <c r="TE188" s="22">
        <f t="shared" ref="TE188" si="18010">SUM(TE189:TE193)</f>
        <v>498600</v>
      </c>
      <c r="TF188" s="22">
        <f t="shared" ref="TF188" si="18011">SUM(TF189:TF193)</f>
        <v>498600</v>
      </c>
      <c r="TG188" s="22">
        <f t="shared" ref="TG188" si="18012">SUM(TG189:TG193)</f>
        <v>482600</v>
      </c>
      <c r="TH188" s="22">
        <f t="shared" ref="TH188" si="18013">SUM(TH189:TH193)</f>
        <v>482600</v>
      </c>
      <c r="TI188" s="22">
        <f t="shared" ref="TI188" si="18014">SUM(TI189:TI193)</f>
        <v>482600</v>
      </c>
      <c r="TJ188" s="22">
        <f t="shared" ref="TJ188" si="18015">SUM(TJ189:TJ193)</f>
        <v>482600</v>
      </c>
      <c r="TK188" s="22">
        <f t="shared" ref="TK188" si="18016">SUM(TK189:TK193)</f>
        <v>482600</v>
      </c>
      <c r="TL188" s="22">
        <f t="shared" ref="TL188" si="18017">SUM(TL189:TL193)</f>
        <v>482600</v>
      </c>
      <c r="TM188" s="22">
        <f t="shared" ref="TM188" si="18018">SUM(TM189:TM193)</f>
        <v>482600</v>
      </c>
      <c r="TN188" s="22">
        <f t="shared" ref="TN188" si="18019">SUM(TN189:TN193)</f>
        <v>482600</v>
      </c>
      <c r="TO188" s="22">
        <f t="shared" ref="TO188" si="18020">SUM(TO189:TO193)</f>
        <v>482600</v>
      </c>
      <c r="TP188" s="22">
        <f t="shared" ref="TP188" si="18021">SUM(TP189:TP193)</f>
        <v>412600</v>
      </c>
      <c r="TQ188" s="22">
        <f t="shared" ref="TQ188" si="18022">SUM(TQ189:TQ193)</f>
        <v>412600</v>
      </c>
      <c r="TR188" s="22">
        <f t="shared" ref="TR188" si="18023">SUM(TR189:TR193)</f>
        <v>412600</v>
      </c>
      <c r="TS188" s="22">
        <f t="shared" ref="TS188" si="18024">SUM(TS189:TS193)</f>
        <v>412600</v>
      </c>
      <c r="TT188" s="22">
        <f t="shared" ref="TT188" si="18025">SUM(TT189:TT193)</f>
        <v>412600</v>
      </c>
      <c r="TU188" s="22">
        <f t="shared" ref="TU188" si="18026">SUM(TU189:TU193)</f>
        <v>412600</v>
      </c>
      <c r="TV188" s="22">
        <f t="shared" ref="TV188" si="18027">SUM(TV189:TV193)</f>
        <v>412600</v>
      </c>
      <c r="TW188" s="22">
        <f t="shared" ref="TW188" si="18028">SUM(TW189:TW193)</f>
        <v>412600</v>
      </c>
      <c r="TX188" s="22">
        <f t="shared" ref="TX188" si="18029">SUM(TX189:TX193)</f>
        <v>412600</v>
      </c>
      <c r="TY188" s="22">
        <f t="shared" ref="TY188" si="18030">SUM(TY189:TY193)</f>
        <v>412600</v>
      </c>
      <c r="TZ188" s="22">
        <f t="shared" ref="TZ188" si="18031">SUM(TZ189:TZ193)</f>
        <v>412600</v>
      </c>
      <c r="UA188" s="22">
        <f t="shared" ref="UA188" si="18032">SUM(UA189:UA193)</f>
        <v>412600</v>
      </c>
      <c r="UB188" s="22">
        <f t="shared" ref="UB188" si="18033">SUM(UB189:UB193)</f>
        <v>412600</v>
      </c>
      <c r="UC188" s="22">
        <f t="shared" ref="UC188" si="18034">SUM(UC189:UC193)</f>
        <v>412600</v>
      </c>
      <c r="UD188" s="22">
        <f t="shared" ref="UD188" si="18035">SUM(UD189:UD193)</f>
        <v>412600</v>
      </c>
      <c r="UE188" s="22">
        <f t="shared" ref="UE188" si="18036">SUM(UE189:UE193)</f>
        <v>412600</v>
      </c>
      <c r="UF188" s="22">
        <f t="shared" ref="UF188" si="18037">SUM(UF189:UF193)</f>
        <v>412600</v>
      </c>
      <c r="UG188" s="22">
        <f t="shared" ref="UG188" si="18038">SUM(UG189:UG193)</f>
        <v>406600</v>
      </c>
      <c r="UH188" s="22">
        <f t="shared" ref="UH188" si="18039">SUM(UH189:UH193)</f>
        <v>406600</v>
      </c>
      <c r="UI188" s="22">
        <f t="shared" ref="UI188" si="18040">SUM(UI189:UI193)</f>
        <v>406600</v>
      </c>
      <c r="UJ188" s="22">
        <f t="shared" ref="UJ188" si="18041">SUM(UJ189:UJ193)</f>
        <v>406600</v>
      </c>
      <c r="UK188" s="22">
        <f t="shared" ref="UK188" si="18042">SUM(UK189:UK193)</f>
        <v>405800</v>
      </c>
      <c r="UL188" s="22">
        <f t="shared" ref="UL188" si="18043">SUM(UL189:UL193)</f>
        <v>405800</v>
      </c>
      <c r="UM188" s="22">
        <f t="shared" ref="UM188" si="18044">SUM(UM189:UM193)</f>
        <v>405800</v>
      </c>
      <c r="UN188" s="22">
        <f t="shared" ref="UN188" si="18045">SUM(UN189:UN193)</f>
        <v>405800</v>
      </c>
      <c r="UO188" s="22">
        <f t="shared" ref="UO188" si="18046">SUM(UO189:UO193)</f>
        <v>405800</v>
      </c>
      <c r="UP188" s="22">
        <f t="shared" ref="UP188" si="18047">SUM(UP189:UP193)</f>
        <v>405800</v>
      </c>
      <c r="UQ188" s="22">
        <f t="shared" ref="UQ188" si="18048">SUM(UQ189:UQ193)</f>
        <v>405800</v>
      </c>
      <c r="UR188" s="22">
        <f t="shared" ref="UR188" si="18049">SUM(UR189:UR193)</f>
        <v>405800</v>
      </c>
      <c r="US188" s="22">
        <f t="shared" ref="US188" si="18050">SUM(US189:US193)</f>
        <v>405800</v>
      </c>
      <c r="UT188" s="22">
        <f t="shared" ref="UT188" si="18051">SUM(UT189:UT193)</f>
        <v>412800</v>
      </c>
      <c r="UU188" s="22">
        <f t="shared" ref="UU188" si="18052">SUM(UU189:UU193)</f>
        <v>412800</v>
      </c>
      <c r="UV188" s="22">
        <f t="shared" ref="UV188" si="18053">SUM(UV189:UV193)</f>
        <v>412800</v>
      </c>
      <c r="UW188" s="22">
        <f t="shared" ref="UW188" si="18054">SUM(UW189:UW193)</f>
        <v>412800</v>
      </c>
      <c r="UX188" s="22">
        <f t="shared" ref="UX188" si="18055">SUM(UX189:UX193)</f>
        <v>412800</v>
      </c>
      <c r="UY188" s="22">
        <f t="shared" ref="UY188" si="18056">SUM(UY189:UY193)</f>
        <v>412800</v>
      </c>
      <c r="UZ188" s="22">
        <f t="shared" ref="UZ188" si="18057">SUM(UZ189:UZ193)</f>
        <v>412800</v>
      </c>
      <c r="VA188" s="22">
        <f t="shared" ref="VA188" si="18058">SUM(VA189:VA193)</f>
        <v>412800</v>
      </c>
      <c r="VB188" s="22">
        <f t="shared" ref="VB188" si="18059">SUM(VB189:VB193)</f>
        <v>412800</v>
      </c>
      <c r="VC188" s="22">
        <f t="shared" ref="VC188" si="18060">SUM(VC189:VC193)</f>
        <v>412800</v>
      </c>
      <c r="VD188" s="22">
        <f t="shared" ref="VD188" si="18061">SUM(VD189:VD193)</f>
        <v>412800</v>
      </c>
      <c r="VE188" s="22">
        <f t="shared" ref="VE188" si="18062">SUM(VE189:VE193)</f>
        <v>412800</v>
      </c>
      <c r="VF188" s="22">
        <f t="shared" ref="VF188" si="18063">SUM(VF189:VF193)</f>
        <v>412800</v>
      </c>
      <c r="VG188" s="22">
        <f t="shared" ref="VG188" si="18064">SUM(VG189:VG193)</f>
        <v>412800</v>
      </c>
      <c r="VH188" s="22">
        <f t="shared" ref="VH188" si="18065">SUM(VH189:VH193)</f>
        <v>412800</v>
      </c>
      <c r="VI188" s="22">
        <f t="shared" ref="VI188" si="18066">SUM(VI189:VI193)</f>
        <v>412800</v>
      </c>
      <c r="VJ188" s="22">
        <f t="shared" ref="VJ188" si="18067">SUM(VJ189:VJ193)</f>
        <v>412800</v>
      </c>
      <c r="VK188" s="22">
        <f t="shared" ref="VK188" si="18068">SUM(VK189:VK193)</f>
        <v>412800</v>
      </c>
      <c r="VL188" s="22">
        <f t="shared" ref="VL188" si="18069">SUM(VL189:VL193)</f>
        <v>376800</v>
      </c>
      <c r="VM188" s="22">
        <f t="shared" ref="VM188" si="18070">SUM(VM189:VM193)</f>
        <v>376800</v>
      </c>
      <c r="VN188" s="22">
        <f t="shared" ref="VN188" si="18071">SUM(VN189:VN193)</f>
        <v>376800</v>
      </c>
      <c r="VO188" s="22">
        <f t="shared" ref="VO188" si="18072">SUM(VO189:VO193)</f>
        <v>376800</v>
      </c>
      <c r="VP188" s="22">
        <f t="shared" ref="VP188" si="18073">SUM(VP189:VP193)</f>
        <v>372000</v>
      </c>
      <c r="VQ188" s="22">
        <f t="shared" ref="VQ188" si="18074">SUM(VQ189:VQ193)</f>
        <v>372000</v>
      </c>
      <c r="VR188" s="22">
        <f t="shared" ref="VR188" si="18075">SUM(VR189:VR193)</f>
        <v>372000</v>
      </c>
      <c r="VS188" s="22">
        <f t="shared" ref="VS188" si="18076">SUM(VS189:VS193)</f>
        <v>372000</v>
      </c>
      <c r="VT188" s="22">
        <f t="shared" ref="VT188" si="18077">SUM(VT189:VT193)</f>
        <v>372000</v>
      </c>
      <c r="VU188" s="22">
        <f t="shared" ref="VU188" si="18078">SUM(VU189:VU193)</f>
        <v>372000</v>
      </c>
      <c r="VV188" s="22">
        <f t="shared" ref="VV188" si="18079">SUM(VV189:VV193)</f>
        <v>372000</v>
      </c>
      <c r="VW188" s="22">
        <f t="shared" ref="VW188" si="18080">SUM(VW189:VW193)</f>
        <v>372000</v>
      </c>
      <c r="VX188" s="22">
        <f t="shared" ref="VX188" si="18081">SUM(VX189:VX193)</f>
        <v>372000</v>
      </c>
      <c r="VY188" s="22">
        <f t="shared" ref="VY188" si="18082">SUM(VY189:VY193)</f>
        <v>414000</v>
      </c>
      <c r="VZ188" s="22">
        <f t="shared" ref="VZ188" si="18083">SUM(VZ189:VZ193)</f>
        <v>414000</v>
      </c>
      <c r="WA188" s="22">
        <f t="shared" ref="WA188" si="18084">SUM(WA189:WA193)</f>
        <v>414000</v>
      </c>
      <c r="WB188" s="22">
        <f t="shared" ref="WB188" si="18085">SUM(WB189:WB193)</f>
        <v>414000</v>
      </c>
      <c r="WC188" s="22">
        <f t="shared" ref="WC188" si="18086">SUM(WC189:WC193)</f>
        <v>414000</v>
      </c>
      <c r="WD188" s="22">
        <f t="shared" ref="WD188" si="18087">SUM(WD189:WD193)</f>
        <v>414000</v>
      </c>
      <c r="WE188" s="22">
        <f t="shared" ref="WE188" si="18088">SUM(WE189:WE193)</f>
        <v>414000</v>
      </c>
      <c r="WF188" s="22">
        <f t="shared" ref="WF188" si="18089">SUM(WF189:WF193)</f>
        <v>414000</v>
      </c>
      <c r="WG188" s="22">
        <f t="shared" ref="WG188" si="18090">SUM(WG189:WG193)</f>
        <v>414000</v>
      </c>
      <c r="WH188" s="22">
        <f t="shared" ref="WH188" si="18091">SUM(WH189:WH193)</f>
        <v>414000</v>
      </c>
      <c r="WI188" s="22">
        <f t="shared" ref="WI188" si="18092">SUM(WI189:WI193)</f>
        <v>414000</v>
      </c>
      <c r="WJ188" s="22">
        <f t="shared" ref="WJ188" si="18093">SUM(WJ189:WJ193)</f>
        <v>414000</v>
      </c>
      <c r="WK188" s="22">
        <f t="shared" ref="WK188" si="18094">SUM(WK189:WK193)</f>
        <v>414000</v>
      </c>
      <c r="WL188" s="22">
        <f t="shared" ref="WL188" si="18095">SUM(WL189:WL193)</f>
        <v>414000</v>
      </c>
      <c r="WM188" s="22">
        <f t="shared" ref="WM188" si="18096">SUM(WM189:WM193)</f>
        <v>414000</v>
      </c>
      <c r="WN188" s="22">
        <f t="shared" ref="WN188" si="18097">SUM(WN189:WN193)</f>
        <v>414000</v>
      </c>
      <c r="WO188" s="22">
        <f t="shared" ref="WO188" si="18098">SUM(WO189:WO193)</f>
        <v>414000</v>
      </c>
      <c r="WP188" s="22">
        <f t="shared" ref="WP188" si="18099">SUM(WP189:WP193)</f>
        <v>414000</v>
      </c>
      <c r="WQ188" s="22">
        <f t="shared" ref="WQ188" si="18100">SUM(WQ189:WQ193)</f>
        <v>438000</v>
      </c>
      <c r="WR188" s="22">
        <f t="shared" ref="WR188" si="18101">SUM(WR189:WR193)</f>
        <v>438000</v>
      </c>
      <c r="WS188" s="22">
        <f t="shared" ref="WS188" si="18102">SUM(WS189:WS193)</f>
        <v>438000</v>
      </c>
      <c r="WT188" s="22">
        <f t="shared" ref="WT188" si="18103">SUM(WT189:WT193)</f>
        <v>438000</v>
      </c>
      <c r="WU188" s="22">
        <f t="shared" ref="WU188" si="18104">SUM(WU189:WU193)</f>
        <v>441200</v>
      </c>
      <c r="WV188" s="22">
        <f t="shared" ref="WV188" si="18105">SUM(WV189:WV193)</f>
        <v>441200</v>
      </c>
      <c r="WW188" s="22">
        <f t="shared" ref="WW188" si="18106">SUM(WW189:WW193)</f>
        <v>441200</v>
      </c>
      <c r="WX188" s="22">
        <f t="shared" ref="WX188" si="18107">SUM(WX189:WX193)</f>
        <v>441200</v>
      </c>
      <c r="WY188" s="22">
        <f t="shared" ref="WY188" si="18108">SUM(WY189:WY193)</f>
        <v>441200</v>
      </c>
      <c r="WZ188" s="22">
        <f t="shared" ref="WZ188" si="18109">SUM(WZ189:WZ193)</f>
        <v>441200</v>
      </c>
      <c r="XA188" s="22">
        <f t="shared" ref="XA188" si="18110">SUM(XA189:XA193)</f>
        <v>441200</v>
      </c>
      <c r="XB188" s="22">
        <f t="shared" ref="XB188" si="18111">SUM(XB189:XB193)</f>
        <v>441200</v>
      </c>
      <c r="XC188" s="22">
        <f t="shared" ref="XC188" si="18112">SUM(XC189:XC193)</f>
        <v>441200</v>
      </c>
      <c r="XD188" s="22">
        <f t="shared" ref="XD188" si="18113">SUM(XD189:XD193)</f>
        <v>441200</v>
      </c>
      <c r="XE188" s="22">
        <f t="shared" ref="XE188" si="18114">SUM(XE189:XE193)</f>
        <v>441200</v>
      </c>
      <c r="XF188" s="22">
        <f t="shared" ref="XF188" si="18115">SUM(XF189:XF193)</f>
        <v>441200</v>
      </c>
      <c r="XG188" s="22">
        <f t="shared" ref="XG188" si="18116">SUM(XG189:XG193)</f>
        <v>441200</v>
      </c>
      <c r="XH188" s="22">
        <f t="shared" ref="XH188" si="18117">SUM(XH189:XH193)</f>
        <v>441200</v>
      </c>
      <c r="XI188" s="22">
        <f t="shared" ref="XI188" si="18118">SUM(XI189:XI193)</f>
        <v>441200</v>
      </c>
      <c r="XJ188" s="22">
        <f t="shared" ref="XJ188" si="18119">SUM(XJ189:XJ193)</f>
        <v>441200</v>
      </c>
      <c r="XK188" s="22">
        <f t="shared" ref="XK188" si="18120">SUM(XK189:XK193)</f>
        <v>441200</v>
      </c>
      <c r="XL188" s="22">
        <f t="shared" ref="XL188" si="18121">SUM(XL189:XL193)</f>
        <v>441200</v>
      </c>
      <c r="XM188" s="22">
        <f t="shared" ref="XM188" si="18122">SUM(XM189:XM193)</f>
        <v>441200</v>
      </c>
      <c r="XN188" s="22">
        <f t="shared" ref="XN188" si="18123">SUM(XN189:XN193)</f>
        <v>441200</v>
      </c>
      <c r="XO188" s="22">
        <f t="shared" ref="XO188" si="18124">SUM(XO189:XO193)</f>
        <v>441200</v>
      </c>
      <c r="XP188" s="22">
        <f t="shared" ref="XP188" si="18125">SUM(XP189:XP193)</f>
        <v>441200</v>
      </c>
      <c r="XQ188" s="22">
        <f t="shared" ref="XQ188" si="18126">SUM(XQ189:XQ193)</f>
        <v>441200</v>
      </c>
      <c r="XR188" s="22">
        <f t="shared" ref="XR188" si="18127">SUM(XR189:XR193)</f>
        <v>441200</v>
      </c>
      <c r="XS188" s="22">
        <f t="shared" ref="XS188" si="18128">SUM(XS189:XS193)</f>
        <v>390200</v>
      </c>
      <c r="XT188" s="22">
        <f t="shared" ref="XT188" si="18129">SUM(XT189:XT193)</f>
        <v>390200</v>
      </c>
      <c r="XU188" s="22">
        <f t="shared" ref="XU188" si="18130">SUM(XU189:XU193)</f>
        <v>390200</v>
      </c>
      <c r="XV188" s="22">
        <f t="shared" ref="XV188" si="18131">SUM(XV189:XV193)</f>
        <v>390200</v>
      </c>
      <c r="XW188" s="22">
        <f t="shared" ref="XW188" si="18132">SUM(XW189:XW193)</f>
        <v>383400</v>
      </c>
      <c r="XX188" s="22">
        <f t="shared" ref="XX188" si="18133">SUM(XX189:XX193)</f>
        <v>383400</v>
      </c>
      <c r="XY188" s="22">
        <f t="shared" ref="XY188" si="18134">SUM(XY189:XY193)</f>
        <v>383400</v>
      </c>
      <c r="XZ188" s="22">
        <f t="shared" ref="XZ188" si="18135">SUM(XZ189:XZ193)</f>
        <v>383400</v>
      </c>
      <c r="YA188" s="22">
        <f t="shared" ref="YA188" si="18136">SUM(YA189:YA193)</f>
        <v>383400</v>
      </c>
      <c r="YB188" s="22">
        <f t="shared" ref="YB188" si="18137">SUM(YB189:YB193)</f>
        <v>383400</v>
      </c>
      <c r="YC188" s="22">
        <f t="shared" ref="YC188" si="18138">SUM(YC189:YC193)</f>
        <v>383400</v>
      </c>
      <c r="YD188" s="22">
        <f t="shared" ref="YD188" si="18139">SUM(YD189:YD193)</f>
        <v>383400</v>
      </c>
      <c r="YE188" s="22">
        <f t="shared" ref="YE188" si="18140">SUM(YE189:YE193)</f>
        <v>383400</v>
      </c>
      <c r="YF188" s="22">
        <f t="shared" ref="YF188" si="18141">SUM(YF189:YF193)</f>
        <v>330900</v>
      </c>
      <c r="YG188" s="22">
        <f t="shared" ref="YG188" si="18142">SUM(YG189:YG193)</f>
        <v>330900</v>
      </c>
      <c r="YH188" s="22">
        <f t="shared" ref="YH188" si="18143">SUM(YH189:YH193)</f>
        <v>330900</v>
      </c>
      <c r="YI188" s="22">
        <f t="shared" ref="YI188" si="18144">SUM(YI189:YI193)</f>
        <v>330900</v>
      </c>
      <c r="YJ188" s="22">
        <f t="shared" ref="YJ188" si="18145">SUM(YJ189:YJ193)</f>
        <v>330900</v>
      </c>
      <c r="YK188" s="22">
        <f t="shared" ref="YK188" si="18146">SUM(YK189:YK193)</f>
        <v>330900</v>
      </c>
      <c r="YL188" s="22">
        <f t="shared" ref="YL188" si="18147">SUM(YL189:YL193)</f>
        <v>330900</v>
      </c>
      <c r="YM188" s="22">
        <f t="shared" ref="YM188" si="18148">SUM(YM189:YM193)</f>
        <v>330900</v>
      </c>
      <c r="YN188" s="22">
        <f t="shared" ref="YN188" si="18149">SUM(YN189:YN193)</f>
        <v>330900</v>
      </c>
      <c r="YO188" s="22">
        <f t="shared" ref="YO188" si="18150">SUM(YO189:YO193)</f>
        <v>330900</v>
      </c>
      <c r="YP188" s="22">
        <f t="shared" ref="YP188" si="18151">SUM(YP189:YP193)</f>
        <v>330900</v>
      </c>
      <c r="YQ188" s="22">
        <f t="shared" ref="YQ188" si="18152">SUM(YQ189:YQ193)</f>
        <v>330900</v>
      </c>
      <c r="YR188" s="22">
        <f t="shared" ref="YR188" si="18153">SUM(YR189:YR193)</f>
        <v>330900</v>
      </c>
      <c r="YS188" s="22">
        <f t="shared" ref="YS188" si="18154">SUM(YS189:YS193)</f>
        <v>330900</v>
      </c>
      <c r="YT188" s="22">
        <f t="shared" ref="YT188" si="18155">SUM(YT189:YT193)</f>
        <v>330900</v>
      </c>
      <c r="YU188" s="22">
        <f t="shared" ref="YU188" si="18156">SUM(YU189:YU193)</f>
        <v>330900</v>
      </c>
      <c r="YV188" s="22">
        <f t="shared" ref="YV188" si="18157">SUM(YV189:YV193)</f>
        <v>330900</v>
      </c>
      <c r="YW188" s="22">
        <f t="shared" ref="YW188" si="18158">SUM(YW189:YW193)</f>
        <v>330900</v>
      </c>
      <c r="YX188" s="22">
        <f t="shared" ref="YX188" si="18159">SUM(YX189:YX193)</f>
        <v>348900</v>
      </c>
      <c r="YY188" s="22">
        <f t="shared" ref="YY188" si="18160">SUM(YY189:YY193)</f>
        <v>348900</v>
      </c>
      <c r="YZ188" s="22">
        <f t="shared" ref="YZ188" si="18161">SUM(YZ189:YZ193)</f>
        <v>348900</v>
      </c>
      <c r="ZA188" s="22">
        <f t="shared" ref="ZA188" si="18162">SUM(ZA189:ZA193)</f>
        <v>348900</v>
      </c>
      <c r="ZB188" s="22">
        <f t="shared" ref="ZB188" si="18163">SUM(ZB189:ZB193)</f>
        <v>351300</v>
      </c>
      <c r="ZC188" s="22">
        <f t="shared" ref="ZC188" si="18164">SUM(ZC189:ZC193)</f>
        <v>351300</v>
      </c>
      <c r="ZD188" s="22">
        <f t="shared" ref="ZD188" si="18165">SUM(ZD189:ZD193)</f>
        <v>351300</v>
      </c>
      <c r="ZE188" s="22">
        <f t="shared" ref="ZE188" si="18166">SUM(ZE189:ZE193)</f>
        <v>351300</v>
      </c>
      <c r="ZF188" s="22">
        <f t="shared" ref="ZF188" si="18167">SUM(ZF189:ZF193)</f>
        <v>351300</v>
      </c>
      <c r="ZG188" s="22">
        <f t="shared" ref="ZG188" si="18168">SUM(ZG189:ZG193)</f>
        <v>351300</v>
      </c>
      <c r="ZH188" s="22">
        <f t="shared" ref="ZH188" si="18169">SUM(ZH189:ZH193)</f>
        <v>351300</v>
      </c>
      <c r="ZI188" s="22">
        <f t="shared" ref="ZI188" si="18170">SUM(ZI189:ZI193)</f>
        <v>351300</v>
      </c>
      <c r="ZJ188" s="22">
        <f t="shared" ref="ZJ188" si="18171">SUM(ZJ189:ZJ193)</f>
        <v>351300</v>
      </c>
      <c r="ZK188" s="22">
        <f t="shared" ref="ZK188" si="18172">SUM(ZK189:ZK193)</f>
        <v>351300</v>
      </c>
      <c r="ZL188" s="22">
        <f t="shared" ref="ZL188" si="18173">SUM(ZL189:ZL193)</f>
        <v>351300</v>
      </c>
      <c r="ZM188" s="22">
        <f t="shared" ref="ZM188" si="18174">SUM(ZM189:ZM193)</f>
        <v>351300</v>
      </c>
      <c r="ZN188" s="22">
        <f t="shared" ref="ZN188" si="18175">SUM(ZN189:ZN193)</f>
        <v>351300</v>
      </c>
      <c r="ZO188" s="22">
        <f t="shared" ref="ZO188" si="18176">SUM(ZO189:ZO193)</f>
        <v>351300</v>
      </c>
      <c r="ZP188" s="22">
        <f t="shared" ref="ZP188" si="18177">SUM(ZP189:ZP193)</f>
        <v>351300</v>
      </c>
      <c r="ZQ188" s="22">
        <f t="shared" ref="ZQ188" si="18178">SUM(ZQ189:ZQ193)</f>
        <v>351300</v>
      </c>
      <c r="ZR188" s="22">
        <f t="shared" ref="ZR188" si="18179">SUM(ZR189:ZR193)</f>
        <v>351300</v>
      </c>
      <c r="ZS188" s="22">
        <f t="shared" ref="ZS188" si="18180">SUM(ZS189:ZS193)</f>
        <v>351300</v>
      </c>
      <c r="ZT188" s="22">
        <f t="shared" ref="ZT188" si="18181">SUM(ZT189:ZT193)</f>
        <v>351300</v>
      </c>
      <c r="ZU188" s="22">
        <f t="shared" ref="ZU188" si="18182">SUM(ZU189:ZU193)</f>
        <v>351300</v>
      </c>
      <c r="ZV188" s="22">
        <f t="shared" ref="ZV188" si="18183">SUM(ZV189:ZV193)</f>
        <v>351300</v>
      </c>
      <c r="ZW188" s="22">
        <f t="shared" ref="ZW188" si="18184">SUM(ZW189:ZW193)</f>
        <v>351300</v>
      </c>
      <c r="ZX188" s="22">
        <f t="shared" ref="ZX188" si="18185">SUM(ZX189:ZX193)</f>
        <v>351300</v>
      </c>
      <c r="ZY188" s="22">
        <f t="shared" ref="ZY188" si="18186">SUM(ZY189:ZY193)</f>
        <v>351300</v>
      </c>
      <c r="ZZ188" s="22">
        <f t="shared" ref="ZZ188" si="18187">SUM(ZZ189:ZZ193)</f>
        <v>351300</v>
      </c>
      <c r="AAA188" s="22">
        <f t="shared" ref="AAA188" si="18188">SUM(AAA189:AAA193)</f>
        <v>351300</v>
      </c>
      <c r="AAB188" s="22">
        <f t="shared" ref="AAB188" si="18189">SUM(AAB189:AAB193)</f>
        <v>396300</v>
      </c>
      <c r="AAC188" s="22">
        <f t="shared" ref="AAC188" si="18190">SUM(AAC189:AAC193)</f>
        <v>396300</v>
      </c>
      <c r="AAD188" s="22">
        <f t="shared" ref="AAD188" si="18191">SUM(AAD189:AAD193)</f>
        <v>396300</v>
      </c>
      <c r="AAE188" s="22">
        <f t="shared" ref="AAE188" si="18192">SUM(AAE189:AAE193)</f>
        <v>396300</v>
      </c>
      <c r="AAF188" s="22">
        <f t="shared" ref="AAF188" si="18193">SUM(AAF189:AAF193)</f>
        <v>402300</v>
      </c>
      <c r="AAG188" s="22">
        <f t="shared" ref="AAG188" si="18194">SUM(AAG189:AAG193)</f>
        <v>402300</v>
      </c>
      <c r="AAH188" s="22">
        <f t="shared" ref="AAH188" si="18195">SUM(AAH189:AAH193)</f>
        <v>402300</v>
      </c>
      <c r="AAI188" s="22">
        <f t="shared" ref="AAI188" si="18196">SUM(AAI189:AAI193)</f>
        <v>402300</v>
      </c>
      <c r="AAJ188" s="22">
        <f t="shared" ref="AAJ188" si="18197">SUM(AAJ189:AAJ193)</f>
        <v>402300</v>
      </c>
      <c r="AAK188" s="22">
        <f t="shared" ref="AAK188" si="18198">SUM(AAK189:AAK193)</f>
        <v>402300</v>
      </c>
      <c r="AAL188" s="22">
        <f t="shared" ref="AAL188" si="18199">SUM(AAL189:AAL193)</f>
        <v>402300</v>
      </c>
      <c r="AAM188" s="22">
        <f t="shared" ref="AAM188" si="18200">SUM(AAM189:AAM193)</f>
        <v>402300</v>
      </c>
      <c r="AAN188" s="22">
        <f t="shared" ref="AAN188" si="18201">SUM(AAN189:AAN193)</f>
        <v>402300</v>
      </c>
      <c r="AAO188" s="22">
        <f t="shared" ref="AAO188" si="18202">SUM(AAO189:AAO193)</f>
        <v>468800</v>
      </c>
      <c r="AAP188" s="22">
        <f t="shared" ref="AAP188" si="18203">SUM(AAP189:AAP193)</f>
        <v>468800</v>
      </c>
      <c r="AAQ188" s="22">
        <f t="shared" ref="AAQ188" si="18204">SUM(AAQ189:AAQ193)</f>
        <v>468800</v>
      </c>
      <c r="AAR188" s="22">
        <f t="shared" ref="AAR188" si="18205">SUM(AAR189:AAR193)</f>
        <v>468800</v>
      </c>
      <c r="AAS188" s="22">
        <f t="shared" ref="AAS188" si="18206">SUM(AAS189:AAS193)</f>
        <v>468800</v>
      </c>
      <c r="AAT188" s="22">
        <f t="shared" ref="AAT188" si="18207">SUM(AAT189:AAT193)</f>
        <v>468800</v>
      </c>
      <c r="AAU188" s="22">
        <f t="shared" ref="AAU188" si="18208">SUM(AAU189:AAU193)</f>
        <v>468800</v>
      </c>
      <c r="AAV188" s="22">
        <f t="shared" ref="AAV188" si="18209">SUM(AAV189:AAV193)</f>
        <v>468800</v>
      </c>
      <c r="AAW188" s="22">
        <f t="shared" ref="AAW188" si="18210">SUM(AAW189:AAW193)</f>
        <v>468800</v>
      </c>
      <c r="AAX188" s="22">
        <f t="shared" ref="AAX188" si="18211">SUM(AAX189:AAX193)</f>
        <v>468800</v>
      </c>
      <c r="AAY188" s="22">
        <f t="shared" ref="AAY188" si="18212">SUM(AAY189:AAY193)</f>
        <v>468800</v>
      </c>
      <c r="AAZ188" s="22">
        <f t="shared" ref="AAZ188" si="18213">SUM(AAZ189:AAZ193)</f>
        <v>468800</v>
      </c>
      <c r="ABA188" s="22">
        <f t="shared" ref="ABA188" si="18214">SUM(ABA189:ABA193)</f>
        <v>468800</v>
      </c>
      <c r="ABB188" s="22">
        <f t="shared" ref="ABB188" si="18215">SUM(ABB189:ABB193)</f>
        <v>468800</v>
      </c>
      <c r="ABC188" s="22">
        <f t="shared" ref="ABC188" si="18216">SUM(ABC189:ABC193)</f>
        <v>468800</v>
      </c>
      <c r="ABD188" s="22">
        <f t="shared" ref="ABD188" si="18217">SUM(ABD189:ABD193)</f>
        <v>468800</v>
      </c>
      <c r="ABE188" s="22">
        <f t="shared" ref="ABE188" si="18218">SUM(ABE189:ABE193)</f>
        <v>468800</v>
      </c>
      <c r="ABF188" s="22">
        <f t="shared" ref="ABF188" si="18219">SUM(ABF189:ABF193)</f>
        <v>468800</v>
      </c>
      <c r="ABG188" s="22">
        <f t="shared" ref="ABG188" si="18220">SUM(ABG189:ABG193)</f>
        <v>468800</v>
      </c>
      <c r="ABH188" s="22">
        <f t="shared" ref="ABH188" si="18221">SUM(ABH189:ABH193)</f>
        <v>468800</v>
      </c>
      <c r="ABI188" s="22">
        <f t="shared" ref="ABI188" si="18222">SUM(ABI189:ABI193)</f>
        <v>468800</v>
      </c>
      <c r="ABJ188" s="22">
        <f t="shared" ref="ABJ188" si="18223">SUM(ABJ189:ABJ193)</f>
        <v>468800</v>
      </c>
      <c r="ABK188" s="22">
        <f t="shared" ref="ABK188" si="18224">SUM(ABK189:ABK193)</f>
        <v>468800</v>
      </c>
      <c r="ABL188" s="22">
        <f t="shared" ref="ABL188" si="18225">SUM(ABL189:ABL193)</f>
        <v>468800</v>
      </c>
      <c r="ABM188" s="22">
        <f t="shared" ref="ABM188" si="18226">SUM(ABM189:ABM193)</f>
        <v>468800</v>
      </c>
      <c r="ABN188" s="22">
        <f t="shared" ref="ABN188" si="18227">SUM(ABN189:ABN193)</f>
        <v>468800</v>
      </c>
      <c r="ABO188" s="22">
        <f t="shared" ref="ABO188" si="18228">SUM(ABO189:ABO193)</f>
        <v>468800</v>
      </c>
      <c r="ABP188" s="22">
        <f t="shared" ref="ABP188" si="18229">SUM(ABP189:ABP193)</f>
        <v>468800</v>
      </c>
      <c r="ABQ188" s="22">
        <f t="shared" ref="ABQ188" si="18230">SUM(ABQ189:ABQ193)</f>
        <v>468800</v>
      </c>
      <c r="ABR188" s="22">
        <f t="shared" ref="ABR188" si="18231">SUM(ABR189:ABR193)</f>
        <v>468800</v>
      </c>
      <c r="ABS188" s="22">
        <f t="shared" ref="ABS188" si="18232">SUM(ABS189:ABS193)</f>
        <v>468800</v>
      </c>
      <c r="ABT188" s="22">
        <f t="shared" ref="ABT188" si="18233">SUM(ABT189:ABT193)</f>
        <v>468800</v>
      </c>
      <c r="ABU188" s="22">
        <f t="shared" ref="ABU188" si="18234">SUM(ABU189:ABU193)</f>
        <v>468800</v>
      </c>
      <c r="ABV188" s="22">
        <f t="shared" ref="ABV188" si="18235">SUM(ABV189:ABV193)</f>
        <v>468800</v>
      </c>
      <c r="ABW188" s="22">
        <f t="shared" ref="ABW188" si="18236">SUM(ABW189:ABW193)</f>
        <v>468800</v>
      </c>
      <c r="ABX188" s="22">
        <f t="shared" ref="ABX188" si="18237">SUM(ABX189:ABX193)</f>
        <v>468800</v>
      </c>
      <c r="ABY188" s="22">
        <f t="shared" ref="ABY188" si="18238">SUM(ABY189:ABY193)</f>
        <v>468800</v>
      </c>
      <c r="ABZ188" s="22">
        <f t="shared" ref="ABZ188" si="18239">SUM(ABZ189:ABZ193)</f>
        <v>468800</v>
      </c>
      <c r="ACA188" s="22">
        <f t="shared" ref="ACA188" si="18240">SUM(ACA189:ACA193)</f>
        <v>468800</v>
      </c>
      <c r="ACB188" s="22">
        <f t="shared" ref="ACB188" si="18241">SUM(ACB189:ACB193)</f>
        <v>468800</v>
      </c>
      <c r="ACC188" s="22">
        <f t="shared" ref="ACC188" si="18242">SUM(ACC189:ACC193)</f>
        <v>468800</v>
      </c>
      <c r="ACD188" s="22">
        <f t="shared" ref="ACD188" si="18243">SUM(ACD189:ACD193)</f>
        <v>468800</v>
      </c>
      <c r="ACE188" s="22">
        <f t="shared" ref="ACE188" si="18244">SUM(ACE189:ACE193)</f>
        <v>468800</v>
      </c>
      <c r="ACF188" s="22">
        <f t="shared" ref="ACF188" si="18245">SUM(ACF189:ACF193)</f>
        <v>468800</v>
      </c>
      <c r="ACG188" s="22">
        <f t="shared" ref="ACG188" si="18246">SUM(ACG189:ACG193)</f>
        <v>468800</v>
      </c>
      <c r="ACH188" s="22">
        <f t="shared" ref="ACH188" si="18247">SUM(ACH189:ACH193)</f>
        <v>468800</v>
      </c>
      <c r="ACI188" s="22">
        <f t="shared" ref="ACI188" si="18248">SUM(ACI189:ACI193)</f>
        <v>468800</v>
      </c>
      <c r="ACJ188" s="22">
        <f t="shared" ref="ACJ188" si="18249">SUM(ACJ189:ACJ193)</f>
        <v>468800</v>
      </c>
      <c r="ACK188" s="22">
        <f t="shared" ref="ACK188" si="18250">SUM(ACK189:ACK193)</f>
        <v>480800</v>
      </c>
      <c r="ACL188" s="22">
        <f t="shared" ref="ACL188" si="18251">SUM(ACL189:ACL193)</f>
        <v>480800</v>
      </c>
      <c r="ACM188" s="22">
        <f t="shared" ref="ACM188" si="18252">SUM(ACM189:ACM193)</f>
        <v>480800</v>
      </c>
      <c r="ACN188" s="22">
        <f t="shared" ref="ACN188" si="18253">SUM(ACN189:ACN193)</f>
        <v>480800</v>
      </c>
      <c r="ACO188" s="22">
        <f t="shared" ref="ACO188" si="18254">SUM(ACO189:ACO193)</f>
        <v>482400</v>
      </c>
      <c r="ACP188" s="22">
        <f t="shared" ref="ACP188" si="18255">SUM(ACP189:ACP193)</f>
        <v>482400</v>
      </c>
      <c r="ACQ188" s="22">
        <f t="shared" ref="ACQ188" si="18256">SUM(ACQ189:ACQ193)</f>
        <v>482400</v>
      </c>
      <c r="ACR188" s="22">
        <f t="shared" ref="ACR188" si="18257">SUM(ACR189:ACR193)</f>
        <v>482400</v>
      </c>
      <c r="ACS188" s="22">
        <f t="shared" ref="ACS188" si="18258">SUM(ACS189:ACS193)</f>
        <v>482400</v>
      </c>
      <c r="ACT188" s="22">
        <f t="shared" ref="ACT188" si="18259">SUM(ACT189:ACT193)</f>
        <v>482400</v>
      </c>
      <c r="ACU188" s="22">
        <f t="shared" ref="ACU188" si="18260">SUM(ACU189:ACU193)</f>
        <v>482400</v>
      </c>
      <c r="ACV188" s="22">
        <f t="shared" ref="ACV188" si="18261">SUM(ACV189:ACV193)</f>
        <v>482400</v>
      </c>
      <c r="ACW188" s="22">
        <f t="shared" ref="ACW188" si="18262">SUM(ACW189:ACW193)</f>
        <v>482400</v>
      </c>
      <c r="ACX188" s="22">
        <f t="shared" ref="ACX188" si="18263">SUM(ACX189:ACX193)</f>
        <v>496400</v>
      </c>
      <c r="ACY188" s="22">
        <f t="shared" ref="ACY188" si="18264">SUM(ACY189:ACY193)</f>
        <v>496400</v>
      </c>
      <c r="ACZ188" s="22">
        <f t="shared" ref="ACZ188" si="18265">SUM(ACZ189:ACZ193)</f>
        <v>496400</v>
      </c>
      <c r="ADA188" s="22">
        <f t="shared" ref="ADA188" si="18266">SUM(ADA189:ADA193)</f>
        <v>496400</v>
      </c>
      <c r="ADB188" s="22">
        <f t="shared" ref="ADB188" si="18267">SUM(ADB189:ADB193)</f>
        <v>496400</v>
      </c>
      <c r="ADC188" s="22">
        <f t="shared" ref="ADC188" si="18268">SUM(ADC189:ADC193)</f>
        <v>496400</v>
      </c>
      <c r="ADD188" s="22">
        <f t="shared" ref="ADD188" si="18269">SUM(ADD189:ADD193)</f>
        <v>496400</v>
      </c>
      <c r="ADE188" s="22">
        <f t="shared" ref="ADE188" si="18270">SUM(ADE189:ADE193)</f>
        <v>496400</v>
      </c>
      <c r="ADF188" s="22">
        <f t="shared" ref="ADF188" si="18271">SUM(ADF189:ADF193)</f>
        <v>496400</v>
      </c>
      <c r="ADG188" s="22">
        <f t="shared" ref="ADG188" si="18272">SUM(ADG189:ADG193)</f>
        <v>496400</v>
      </c>
      <c r="ADH188" s="22">
        <f t="shared" ref="ADH188" si="18273">SUM(ADH189:ADH193)</f>
        <v>496400</v>
      </c>
      <c r="ADI188" s="22">
        <f t="shared" ref="ADI188" si="18274">SUM(ADI189:ADI193)</f>
        <v>496400</v>
      </c>
      <c r="ADJ188" s="22">
        <f t="shared" ref="ADJ188" si="18275">SUM(ADJ189:ADJ193)</f>
        <v>496400</v>
      </c>
      <c r="ADK188" s="22">
        <f t="shared" ref="ADK188" si="18276">SUM(ADK189:ADK193)</f>
        <v>496400</v>
      </c>
      <c r="ADL188" s="22">
        <f t="shared" ref="ADL188" si="18277">SUM(ADL189:ADL193)</f>
        <v>496400</v>
      </c>
      <c r="ADM188" s="22">
        <f t="shared" ref="ADM188" si="18278">SUM(ADM189:ADM193)</f>
        <v>496400</v>
      </c>
      <c r="ADN188" s="22">
        <f t="shared" ref="ADN188" si="18279">SUM(ADN189:ADN193)</f>
        <v>496400</v>
      </c>
      <c r="ADO188" s="22">
        <f t="shared" ref="ADO188" si="18280">SUM(ADO189:ADO193)</f>
        <v>496400</v>
      </c>
      <c r="ADP188" s="22">
        <f t="shared" ref="ADP188" si="18281">SUM(ADP189:ADP193)</f>
        <v>520399.99999999994</v>
      </c>
      <c r="ADQ188" s="22">
        <f t="shared" ref="ADQ188" si="18282">SUM(ADQ189:ADQ193)</f>
        <v>520399.99999999994</v>
      </c>
      <c r="ADR188" s="22">
        <f t="shared" ref="ADR188" si="18283">SUM(ADR189:ADR193)</f>
        <v>520399.99999999994</v>
      </c>
      <c r="ADS188" s="22">
        <f t="shared" ref="ADS188" si="18284">SUM(ADS189:ADS193)</f>
        <v>520399.99999999994</v>
      </c>
      <c r="ADT188" s="22">
        <f t="shared" ref="ADT188" si="18285">SUM(ADT189:ADT193)</f>
        <v>523599.99999999994</v>
      </c>
      <c r="ADU188" s="22">
        <f t="shared" ref="ADU188" si="18286">SUM(ADU189:ADU193)</f>
        <v>523599.99999999994</v>
      </c>
      <c r="ADV188" s="22">
        <f t="shared" ref="ADV188" si="18287">SUM(ADV189:ADV193)</f>
        <v>523599.99999999994</v>
      </c>
      <c r="ADW188" s="22">
        <f t="shared" ref="ADW188" si="18288">SUM(ADW189:ADW193)</f>
        <v>523599.99999999994</v>
      </c>
      <c r="ADX188" s="22">
        <f t="shared" ref="ADX188" si="18289">SUM(ADX189:ADX193)</f>
        <v>523599.99999999994</v>
      </c>
      <c r="ADY188" s="22">
        <f t="shared" ref="ADY188" si="18290">SUM(ADY189:ADY193)</f>
        <v>523599.99999999994</v>
      </c>
      <c r="ADZ188" s="22">
        <f t="shared" ref="ADZ188" si="18291">SUM(ADZ189:ADZ193)</f>
        <v>523599.99999999994</v>
      </c>
      <c r="AEA188" s="22">
        <f t="shared" ref="AEA188" si="18292">SUM(AEA189:AEA193)</f>
        <v>523599.99999999994</v>
      </c>
      <c r="AEB188" s="22">
        <f t="shared" ref="AEB188" si="18293">SUM(AEB189:AEB193)</f>
        <v>523599.99999999994</v>
      </c>
      <c r="AEC188" s="22">
        <f t="shared" ref="AEC188" si="18294">SUM(AEC189:AEC193)</f>
        <v>523599.99999999994</v>
      </c>
      <c r="AED188" s="22">
        <f t="shared" ref="AED188" si="18295">SUM(AED189:AED193)</f>
        <v>523599.99999999994</v>
      </c>
      <c r="AEE188" s="22">
        <f t="shared" ref="AEE188" si="18296">SUM(AEE189:AEE193)</f>
        <v>523599.99999999994</v>
      </c>
      <c r="AEF188" s="22">
        <f t="shared" ref="AEF188" si="18297">SUM(AEF189:AEF193)</f>
        <v>523599.99999999994</v>
      </c>
      <c r="AEG188" s="22">
        <f t="shared" ref="AEG188" si="18298">SUM(AEG189:AEG193)</f>
        <v>523599.99999999994</v>
      </c>
      <c r="AEH188" s="22">
        <f t="shared" ref="AEH188" si="18299">SUM(AEH189:AEH193)</f>
        <v>523599.99999999994</v>
      </c>
      <c r="AEI188" s="22">
        <f t="shared" ref="AEI188" si="18300">SUM(AEI189:AEI193)</f>
        <v>523599.99999999994</v>
      </c>
      <c r="AEJ188" s="22">
        <f t="shared" ref="AEJ188" si="18301">SUM(AEJ189:AEJ193)</f>
        <v>523599.99999999994</v>
      </c>
      <c r="AEK188" s="22">
        <f t="shared" ref="AEK188" si="18302">SUM(AEK189:AEK193)</f>
        <v>523599.99999999994</v>
      </c>
      <c r="AEL188" s="22">
        <f t="shared" ref="AEL188" si="18303">SUM(AEL189:AEL193)</f>
        <v>523599.99999999994</v>
      </c>
      <c r="AEM188" s="22">
        <f t="shared" ref="AEM188" si="18304">SUM(AEM189:AEM193)</f>
        <v>523599.99999999994</v>
      </c>
      <c r="AEN188" s="22">
        <f t="shared" ref="AEN188" si="18305">SUM(AEN189:AEN193)</f>
        <v>523599.99999999994</v>
      </c>
      <c r="AEO188" s="22">
        <f t="shared" ref="AEO188" si="18306">SUM(AEO189:AEO193)</f>
        <v>523599.99999999994</v>
      </c>
      <c r="AEP188" s="22">
        <f t="shared" ref="AEP188" si="18307">SUM(AEP189:AEP193)</f>
        <v>523599.99999999994</v>
      </c>
      <c r="AEQ188" s="22">
        <f t="shared" ref="AEQ188" si="18308">SUM(AEQ189:AEQ193)</f>
        <v>523599.99999999994</v>
      </c>
      <c r="AER188" s="22">
        <f t="shared" ref="AER188" si="18309">SUM(AER189:AER193)</f>
        <v>523599.99999999994</v>
      </c>
      <c r="AES188" s="22">
        <f t="shared" ref="AES188" si="18310">SUM(AES189:AES193)</f>
        <v>523599.99999999994</v>
      </c>
      <c r="AET188" s="22">
        <f t="shared" ref="AET188" si="18311">SUM(AET189:AET193)</f>
        <v>523599.99999999994</v>
      </c>
      <c r="AEU188" s="22">
        <f t="shared" ref="AEU188" si="18312">SUM(AEU189:AEU193)</f>
        <v>685600</v>
      </c>
      <c r="AEV188" s="22">
        <f t="shared" ref="AEV188" si="18313">SUM(AEV189:AEV193)</f>
        <v>685600</v>
      </c>
      <c r="AEW188" s="22">
        <f t="shared" ref="AEW188" si="18314">SUM(AEW189:AEW193)</f>
        <v>685600</v>
      </c>
      <c r="AEX188" s="22">
        <f t="shared" ref="AEX188" si="18315">SUM(AEX189:AEX193)</f>
        <v>685600</v>
      </c>
      <c r="AEY188" s="22">
        <f t="shared" ref="AEY188" si="18316">SUM(AEY189:AEY193)</f>
        <v>707200</v>
      </c>
      <c r="AEZ188" s="22">
        <f t="shared" ref="AEZ188" si="18317">SUM(AEZ189:AEZ193)</f>
        <v>707200</v>
      </c>
      <c r="AFA188" s="22">
        <f t="shared" ref="AFA188" si="18318">SUM(AFA189:AFA193)</f>
        <v>707200</v>
      </c>
      <c r="AFB188" s="22">
        <f t="shared" ref="AFB188" si="18319">SUM(AFB189:AFB193)</f>
        <v>707200</v>
      </c>
      <c r="AFC188" s="22">
        <f t="shared" ref="AFC188" si="18320">SUM(AFC189:AFC193)</f>
        <v>707200</v>
      </c>
      <c r="AFD188" s="22">
        <f t="shared" ref="AFD188" si="18321">SUM(AFD189:AFD193)</f>
        <v>707200</v>
      </c>
      <c r="AFE188" s="22">
        <f t="shared" ref="AFE188" si="18322">SUM(AFE189:AFE193)</f>
        <v>707200</v>
      </c>
      <c r="AFF188" s="22">
        <f t="shared" ref="AFF188" si="18323">SUM(AFF189:AFF193)</f>
        <v>707200</v>
      </c>
      <c r="AFG188" s="22">
        <f t="shared" ref="AFG188" si="18324">SUM(AFG189:AFG193)</f>
        <v>707200</v>
      </c>
    </row>
    <row r="189" spans="1:839" s="44" customFormat="1" x14ac:dyDescent="0.25">
      <c r="A189" s="43"/>
      <c r="B189" s="43"/>
      <c r="C189" s="43"/>
      <c r="D189" s="54"/>
      <c r="E189" s="43"/>
      <c r="F189" s="43"/>
      <c r="G189" s="43"/>
      <c r="H189" s="43"/>
      <c r="I189" s="43"/>
      <c r="J189" s="43"/>
      <c r="K189" s="41"/>
      <c r="L189" s="43" t="str">
        <f>структура!$M$11</f>
        <v>контроль</v>
      </c>
      <c r="M189" s="43">
        <f>SUM($Q188:$AFH188)-SUM($Q190:$AFH193)</f>
        <v>6.5565109252929688E-7</v>
      </c>
      <c r="N189" s="43"/>
      <c r="O189" s="43"/>
      <c r="P189" s="43"/>
      <c r="Q189" s="41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  <c r="EN189" s="43"/>
      <c r="EO189" s="43"/>
      <c r="EP189" s="43"/>
      <c r="EQ189" s="43"/>
      <c r="ER189" s="43"/>
      <c r="ES189" s="43"/>
      <c r="ET189" s="43"/>
      <c r="EU189" s="43"/>
      <c r="EV189" s="43"/>
      <c r="EW189" s="43"/>
      <c r="EX189" s="43"/>
      <c r="EY189" s="43"/>
      <c r="EZ189" s="43"/>
      <c r="FA189" s="43"/>
      <c r="FB189" s="43"/>
      <c r="FC189" s="43"/>
      <c r="FD189" s="43"/>
      <c r="FE189" s="43"/>
      <c r="FF189" s="43"/>
      <c r="FG189" s="43"/>
      <c r="FH189" s="43"/>
      <c r="FI189" s="43"/>
      <c r="FJ189" s="43"/>
      <c r="FK189" s="43"/>
      <c r="FL189" s="43"/>
      <c r="FM189" s="43"/>
      <c r="FN189" s="43"/>
      <c r="FO189" s="43"/>
      <c r="FP189" s="43"/>
      <c r="FQ189" s="43"/>
      <c r="FR189" s="43"/>
      <c r="FS189" s="43"/>
      <c r="FT189" s="43"/>
      <c r="FU189" s="43"/>
      <c r="FV189" s="43"/>
      <c r="FW189" s="43"/>
      <c r="FX189" s="43"/>
      <c r="FY189" s="43"/>
      <c r="FZ189" s="43"/>
      <c r="GA189" s="43"/>
      <c r="GB189" s="43"/>
      <c r="GC189" s="43"/>
      <c r="GD189" s="43"/>
      <c r="GE189" s="43"/>
      <c r="GF189" s="43"/>
      <c r="GG189" s="43"/>
      <c r="GH189" s="43"/>
      <c r="GI189" s="43"/>
      <c r="GJ189" s="43"/>
      <c r="GK189" s="43"/>
      <c r="GL189" s="43"/>
      <c r="GM189" s="43"/>
      <c r="GN189" s="43"/>
      <c r="GO189" s="43"/>
      <c r="GP189" s="43"/>
      <c r="GQ189" s="43"/>
      <c r="GR189" s="43"/>
      <c r="GS189" s="43"/>
      <c r="GT189" s="43"/>
      <c r="GU189" s="43"/>
      <c r="GV189" s="43"/>
      <c r="GW189" s="43"/>
      <c r="GX189" s="43"/>
      <c r="GY189" s="43"/>
      <c r="GZ189" s="43"/>
      <c r="HA189" s="43"/>
      <c r="HB189" s="43"/>
      <c r="HC189" s="43"/>
      <c r="HD189" s="43"/>
      <c r="HE189" s="43"/>
      <c r="HF189" s="43"/>
      <c r="HG189" s="43"/>
      <c r="HH189" s="43"/>
      <c r="HI189" s="43"/>
      <c r="HJ189" s="43"/>
      <c r="HK189" s="43"/>
      <c r="HL189" s="43"/>
      <c r="HM189" s="43"/>
      <c r="HN189" s="43"/>
      <c r="HO189" s="43"/>
      <c r="HP189" s="43"/>
      <c r="HQ189" s="43"/>
      <c r="HR189" s="43"/>
      <c r="HS189" s="43"/>
      <c r="HT189" s="43"/>
      <c r="HU189" s="43"/>
      <c r="HV189" s="43"/>
      <c r="HW189" s="43"/>
      <c r="HX189" s="43"/>
      <c r="HY189" s="43"/>
      <c r="HZ189" s="43"/>
      <c r="IA189" s="43"/>
      <c r="IB189" s="43"/>
      <c r="IC189" s="43"/>
      <c r="ID189" s="43"/>
      <c r="IE189" s="43"/>
      <c r="IF189" s="43"/>
      <c r="IG189" s="43"/>
      <c r="IH189" s="43"/>
      <c r="II189" s="43"/>
      <c r="IJ189" s="43"/>
      <c r="IK189" s="43"/>
      <c r="IL189" s="43"/>
      <c r="IM189" s="43"/>
      <c r="IN189" s="43"/>
      <c r="IO189" s="43"/>
      <c r="IP189" s="43"/>
      <c r="IQ189" s="43"/>
      <c r="IR189" s="43"/>
      <c r="IS189" s="43"/>
      <c r="IT189" s="43"/>
      <c r="IU189" s="43"/>
      <c r="IV189" s="43"/>
      <c r="IW189" s="43"/>
      <c r="IX189" s="43"/>
      <c r="IY189" s="43"/>
      <c r="IZ189" s="43"/>
      <c r="JA189" s="43"/>
      <c r="JB189" s="43"/>
      <c r="JC189" s="43"/>
      <c r="JD189" s="43"/>
      <c r="JE189" s="43"/>
      <c r="JF189" s="43"/>
      <c r="JG189" s="43"/>
      <c r="JH189" s="43"/>
      <c r="JI189" s="43"/>
      <c r="JJ189" s="43"/>
      <c r="JK189" s="43"/>
      <c r="JL189" s="43"/>
      <c r="JM189" s="43"/>
      <c r="JN189" s="43"/>
      <c r="JO189" s="43"/>
      <c r="JP189" s="43"/>
      <c r="JQ189" s="43"/>
      <c r="JR189" s="43"/>
      <c r="JS189" s="43"/>
      <c r="JT189" s="43"/>
      <c r="JU189" s="43"/>
      <c r="JV189" s="43"/>
      <c r="JW189" s="43"/>
      <c r="JX189" s="43"/>
      <c r="JY189" s="43"/>
      <c r="JZ189" s="43"/>
      <c r="KA189" s="43"/>
      <c r="KB189" s="43"/>
      <c r="KC189" s="43"/>
      <c r="KD189" s="43"/>
      <c r="KE189" s="43"/>
      <c r="KF189" s="43"/>
      <c r="KG189" s="43"/>
      <c r="KH189" s="43"/>
      <c r="KI189" s="43"/>
      <c r="KJ189" s="43"/>
      <c r="KK189" s="43"/>
      <c r="KL189" s="43"/>
      <c r="KM189" s="43"/>
      <c r="KN189" s="43"/>
      <c r="KO189" s="43"/>
      <c r="KP189" s="43"/>
      <c r="KQ189" s="43"/>
      <c r="KR189" s="43"/>
      <c r="KS189" s="43"/>
      <c r="KT189" s="43"/>
      <c r="KU189" s="43"/>
      <c r="KV189" s="43"/>
      <c r="KW189" s="43"/>
      <c r="KX189" s="43"/>
      <c r="KY189" s="43"/>
      <c r="KZ189" s="43"/>
      <c r="LA189" s="43"/>
      <c r="LB189" s="43"/>
      <c r="LC189" s="43"/>
      <c r="LD189" s="43"/>
      <c r="LE189" s="43"/>
      <c r="LF189" s="43"/>
      <c r="LG189" s="43"/>
      <c r="LH189" s="43"/>
      <c r="LI189" s="43"/>
      <c r="LJ189" s="43"/>
      <c r="LK189" s="43"/>
      <c r="LL189" s="43"/>
      <c r="LM189" s="43"/>
      <c r="LN189" s="43"/>
      <c r="LO189" s="43"/>
      <c r="LP189" s="43"/>
      <c r="LQ189" s="43"/>
      <c r="LR189" s="43"/>
      <c r="LS189" s="43"/>
      <c r="LT189" s="43"/>
      <c r="LU189" s="43"/>
      <c r="LV189" s="43"/>
      <c r="LW189" s="43"/>
      <c r="LX189" s="43"/>
      <c r="LY189" s="43"/>
      <c r="LZ189" s="43"/>
      <c r="MA189" s="43"/>
      <c r="MB189" s="43"/>
      <c r="MC189" s="43"/>
      <c r="MD189" s="43"/>
      <c r="ME189" s="43"/>
      <c r="MF189" s="43"/>
      <c r="MG189" s="43"/>
      <c r="MH189" s="43"/>
      <c r="MI189" s="43"/>
      <c r="MJ189" s="43"/>
      <c r="MK189" s="43"/>
      <c r="ML189" s="43"/>
      <c r="MM189" s="43"/>
      <c r="MN189" s="43"/>
      <c r="MO189" s="43"/>
      <c r="MP189" s="43"/>
      <c r="MQ189" s="43"/>
      <c r="MR189" s="43"/>
      <c r="MS189" s="43"/>
      <c r="MT189" s="43"/>
      <c r="MU189" s="43"/>
      <c r="MV189" s="43"/>
      <c r="MW189" s="43"/>
      <c r="MX189" s="43"/>
      <c r="MY189" s="43"/>
      <c r="MZ189" s="43"/>
      <c r="NA189" s="43"/>
      <c r="NB189" s="43"/>
      <c r="NC189" s="43"/>
      <c r="ND189" s="43"/>
      <c r="NE189" s="43"/>
      <c r="NF189" s="43"/>
      <c r="NG189" s="43"/>
      <c r="NH189" s="43"/>
      <c r="NI189" s="43"/>
      <c r="NJ189" s="43"/>
      <c r="NK189" s="43"/>
      <c r="NL189" s="43"/>
      <c r="NM189" s="43"/>
      <c r="NN189" s="43"/>
      <c r="NO189" s="43"/>
      <c r="NP189" s="43"/>
      <c r="NQ189" s="43"/>
      <c r="NR189" s="43"/>
      <c r="NS189" s="43"/>
      <c r="NT189" s="43"/>
      <c r="NU189" s="43"/>
      <c r="NV189" s="43"/>
      <c r="NW189" s="43"/>
      <c r="NX189" s="43"/>
      <c r="NY189" s="43"/>
      <c r="NZ189" s="43"/>
      <c r="OA189" s="43"/>
      <c r="OB189" s="43"/>
      <c r="OC189" s="43"/>
      <c r="OD189" s="43"/>
      <c r="OE189" s="43"/>
      <c r="OF189" s="43"/>
      <c r="OG189" s="43"/>
      <c r="OH189" s="43"/>
      <c r="OI189" s="43"/>
      <c r="OJ189" s="43"/>
      <c r="OK189" s="43"/>
      <c r="OL189" s="43"/>
      <c r="OM189" s="43"/>
      <c r="ON189" s="43"/>
      <c r="OO189" s="43"/>
      <c r="OP189" s="43"/>
      <c r="OQ189" s="43"/>
      <c r="OR189" s="43"/>
      <c r="OS189" s="43"/>
      <c r="OT189" s="43"/>
      <c r="OU189" s="43"/>
      <c r="OV189" s="43"/>
      <c r="OW189" s="43"/>
      <c r="OX189" s="43"/>
      <c r="OY189" s="43"/>
      <c r="OZ189" s="43"/>
      <c r="PA189" s="43"/>
      <c r="PB189" s="43"/>
      <c r="PC189" s="43"/>
      <c r="PD189" s="43"/>
      <c r="PE189" s="43"/>
      <c r="PF189" s="43"/>
      <c r="PG189" s="43"/>
      <c r="PH189" s="43"/>
      <c r="PI189" s="43"/>
      <c r="PJ189" s="43"/>
      <c r="PK189" s="43"/>
      <c r="PL189" s="43"/>
      <c r="PM189" s="43"/>
      <c r="PN189" s="43"/>
      <c r="PO189" s="43"/>
      <c r="PP189" s="43"/>
      <c r="PQ189" s="43"/>
      <c r="PR189" s="43"/>
      <c r="PS189" s="43"/>
      <c r="PT189" s="43"/>
      <c r="PU189" s="43"/>
      <c r="PV189" s="43"/>
      <c r="PW189" s="43"/>
      <c r="PX189" s="43"/>
      <c r="PY189" s="43"/>
      <c r="PZ189" s="43"/>
      <c r="QA189" s="43"/>
      <c r="QB189" s="43"/>
      <c r="QC189" s="43"/>
      <c r="QD189" s="43"/>
      <c r="QE189" s="43"/>
      <c r="QF189" s="43"/>
      <c r="QG189" s="43"/>
      <c r="QH189" s="43"/>
      <c r="QI189" s="43"/>
      <c r="QJ189" s="43"/>
      <c r="QK189" s="43"/>
      <c r="QL189" s="43"/>
      <c r="QM189" s="43"/>
      <c r="QN189" s="43"/>
      <c r="QO189" s="43"/>
      <c r="QP189" s="43"/>
      <c r="QQ189" s="43"/>
      <c r="QR189" s="43"/>
      <c r="QS189" s="43"/>
      <c r="QT189" s="43"/>
      <c r="QU189" s="43"/>
      <c r="QV189" s="43"/>
      <c r="QW189" s="43"/>
      <c r="QX189" s="43"/>
      <c r="QY189" s="43"/>
      <c r="QZ189" s="43"/>
      <c r="RA189" s="43"/>
      <c r="RB189" s="43"/>
      <c r="RC189" s="43"/>
      <c r="RD189" s="43"/>
      <c r="RE189" s="43"/>
      <c r="RF189" s="43"/>
      <c r="RG189" s="43"/>
      <c r="RH189" s="43"/>
      <c r="RI189" s="43"/>
      <c r="RJ189" s="43"/>
      <c r="RK189" s="43"/>
      <c r="RL189" s="43"/>
      <c r="RM189" s="43"/>
      <c r="RN189" s="43"/>
      <c r="RO189" s="43"/>
      <c r="RP189" s="43"/>
      <c r="RQ189" s="43"/>
      <c r="RR189" s="43"/>
      <c r="RS189" s="43"/>
      <c r="RT189" s="43"/>
      <c r="RU189" s="43"/>
      <c r="RV189" s="43"/>
      <c r="RW189" s="43"/>
      <c r="RX189" s="43"/>
      <c r="RY189" s="43"/>
      <c r="RZ189" s="43"/>
      <c r="SA189" s="43"/>
      <c r="SB189" s="43"/>
      <c r="SC189" s="43"/>
      <c r="SD189" s="43"/>
      <c r="SE189" s="43"/>
      <c r="SF189" s="43"/>
      <c r="SG189" s="43"/>
      <c r="SH189" s="43"/>
      <c r="SI189" s="43"/>
      <c r="SJ189" s="43"/>
      <c r="SK189" s="43"/>
      <c r="SL189" s="43"/>
      <c r="SM189" s="43"/>
      <c r="SN189" s="43"/>
      <c r="SO189" s="43"/>
      <c r="SP189" s="43"/>
      <c r="SQ189" s="43"/>
      <c r="SR189" s="43"/>
      <c r="SS189" s="43"/>
      <c r="ST189" s="43"/>
      <c r="SU189" s="43"/>
      <c r="SV189" s="43"/>
      <c r="SW189" s="43"/>
      <c r="SX189" s="43"/>
      <c r="SY189" s="43"/>
      <c r="SZ189" s="43"/>
      <c r="TA189" s="43"/>
      <c r="TB189" s="43"/>
      <c r="TC189" s="43"/>
      <c r="TD189" s="43"/>
      <c r="TE189" s="43"/>
      <c r="TF189" s="43"/>
      <c r="TG189" s="43"/>
      <c r="TH189" s="43"/>
      <c r="TI189" s="43"/>
      <c r="TJ189" s="43"/>
      <c r="TK189" s="43"/>
      <c r="TL189" s="43"/>
      <c r="TM189" s="43"/>
      <c r="TN189" s="43"/>
      <c r="TO189" s="43"/>
      <c r="TP189" s="43"/>
      <c r="TQ189" s="43"/>
      <c r="TR189" s="43"/>
      <c r="TS189" s="43"/>
      <c r="TT189" s="43"/>
      <c r="TU189" s="43"/>
      <c r="TV189" s="43"/>
      <c r="TW189" s="43"/>
      <c r="TX189" s="43"/>
      <c r="TY189" s="43"/>
      <c r="TZ189" s="43"/>
      <c r="UA189" s="43"/>
      <c r="UB189" s="43"/>
      <c r="UC189" s="43"/>
      <c r="UD189" s="43"/>
      <c r="UE189" s="43"/>
      <c r="UF189" s="43"/>
      <c r="UG189" s="43"/>
      <c r="UH189" s="43"/>
      <c r="UI189" s="43"/>
      <c r="UJ189" s="43"/>
      <c r="UK189" s="43"/>
      <c r="UL189" s="43"/>
      <c r="UM189" s="43"/>
      <c r="UN189" s="43"/>
      <c r="UO189" s="43"/>
      <c r="UP189" s="43"/>
      <c r="UQ189" s="43"/>
      <c r="UR189" s="43"/>
      <c r="US189" s="43"/>
      <c r="UT189" s="43"/>
      <c r="UU189" s="43"/>
      <c r="UV189" s="43"/>
      <c r="UW189" s="43"/>
      <c r="UX189" s="43"/>
      <c r="UY189" s="43"/>
      <c r="UZ189" s="43"/>
      <c r="VA189" s="43"/>
      <c r="VB189" s="43"/>
      <c r="VC189" s="43"/>
      <c r="VD189" s="43"/>
      <c r="VE189" s="43"/>
      <c r="VF189" s="43"/>
      <c r="VG189" s="43"/>
      <c r="VH189" s="43"/>
      <c r="VI189" s="43"/>
      <c r="VJ189" s="43"/>
      <c r="VK189" s="43"/>
      <c r="VL189" s="43"/>
      <c r="VM189" s="43"/>
      <c r="VN189" s="43"/>
      <c r="VO189" s="43"/>
      <c r="VP189" s="43"/>
      <c r="VQ189" s="43"/>
      <c r="VR189" s="43"/>
      <c r="VS189" s="43"/>
      <c r="VT189" s="43"/>
      <c r="VU189" s="43"/>
      <c r="VV189" s="43"/>
      <c r="VW189" s="43"/>
      <c r="VX189" s="43"/>
      <c r="VY189" s="43"/>
      <c r="VZ189" s="43"/>
      <c r="WA189" s="43"/>
      <c r="WB189" s="43"/>
      <c r="WC189" s="43"/>
      <c r="WD189" s="43"/>
      <c r="WE189" s="43"/>
      <c r="WF189" s="43"/>
      <c r="WG189" s="43"/>
      <c r="WH189" s="43"/>
      <c r="WI189" s="43"/>
      <c r="WJ189" s="43"/>
      <c r="WK189" s="43"/>
      <c r="WL189" s="43"/>
      <c r="WM189" s="43"/>
      <c r="WN189" s="43"/>
      <c r="WO189" s="43"/>
      <c r="WP189" s="43"/>
      <c r="WQ189" s="43"/>
      <c r="WR189" s="43"/>
      <c r="WS189" s="43"/>
      <c r="WT189" s="43"/>
      <c r="WU189" s="43"/>
      <c r="WV189" s="43"/>
      <c r="WW189" s="43"/>
      <c r="WX189" s="43"/>
      <c r="WY189" s="43"/>
      <c r="WZ189" s="43"/>
      <c r="XA189" s="43"/>
      <c r="XB189" s="43"/>
      <c r="XC189" s="43"/>
      <c r="XD189" s="43"/>
      <c r="XE189" s="43"/>
      <c r="XF189" s="43"/>
      <c r="XG189" s="43"/>
      <c r="XH189" s="43"/>
      <c r="XI189" s="43"/>
      <c r="XJ189" s="43"/>
      <c r="XK189" s="43"/>
      <c r="XL189" s="43"/>
      <c r="XM189" s="43"/>
      <c r="XN189" s="43"/>
      <c r="XO189" s="43"/>
      <c r="XP189" s="43"/>
      <c r="XQ189" s="43"/>
      <c r="XR189" s="43"/>
      <c r="XS189" s="43"/>
      <c r="XT189" s="43"/>
      <c r="XU189" s="43"/>
      <c r="XV189" s="43"/>
      <c r="XW189" s="43"/>
      <c r="XX189" s="43"/>
      <c r="XY189" s="43"/>
      <c r="XZ189" s="43"/>
      <c r="YA189" s="43"/>
      <c r="YB189" s="43"/>
      <c r="YC189" s="43"/>
      <c r="YD189" s="43"/>
      <c r="YE189" s="43"/>
      <c r="YF189" s="43"/>
      <c r="YG189" s="43"/>
      <c r="YH189" s="43"/>
      <c r="YI189" s="43"/>
      <c r="YJ189" s="43"/>
      <c r="YK189" s="43"/>
      <c r="YL189" s="43"/>
      <c r="YM189" s="43"/>
      <c r="YN189" s="43"/>
      <c r="YO189" s="43"/>
      <c r="YP189" s="43"/>
      <c r="YQ189" s="43"/>
      <c r="YR189" s="43"/>
      <c r="YS189" s="43"/>
      <c r="YT189" s="43"/>
      <c r="YU189" s="43"/>
      <c r="YV189" s="43"/>
      <c r="YW189" s="43"/>
      <c r="YX189" s="43"/>
      <c r="YY189" s="43"/>
      <c r="YZ189" s="43"/>
      <c r="ZA189" s="43"/>
      <c r="ZB189" s="43"/>
      <c r="ZC189" s="43"/>
      <c r="ZD189" s="43"/>
      <c r="ZE189" s="43"/>
      <c r="ZF189" s="43"/>
      <c r="ZG189" s="43"/>
      <c r="ZH189" s="43"/>
      <c r="ZI189" s="43"/>
      <c r="ZJ189" s="43"/>
      <c r="ZK189" s="43"/>
      <c r="ZL189" s="43"/>
      <c r="ZM189" s="43"/>
      <c r="ZN189" s="43"/>
      <c r="ZO189" s="43"/>
      <c r="ZP189" s="43"/>
      <c r="ZQ189" s="43"/>
      <c r="ZR189" s="43"/>
      <c r="ZS189" s="43"/>
      <c r="ZT189" s="43"/>
      <c r="ZU189" s="43"/>
      <c r="ZV189" s="43"/>
      <c r="ZW189" s="43"/>
      <c r="ZX189" s="43"/>
      <c r="ZY189" s="43"/>
      <c r="ZZ189" s="43"/>
      <c r="AAA189" s="43"/>
      <c r="AAB189" s="43"/>
      <c r="AAC189" s="43"/>
      <c r="AAD189" s="43"/>
      <c r="AAE189" s="43"/>
      <c r="AAF189" s="43"/>
      <c r="AAG189" s="43"/>
      <c r="AAH189" s="43"/>
      <c r="AAI189" s="43"/>
      <c r="AAJ189" s="43"/>
      <c r="AAK189" s="43"/>
      <c r="AAL189" s="43"/>
      <c r="AAM189" s="43"/>
      <c r="AAN189" s="43"/>
      <c r="AAO189" s="43"/>
      <c r="AAP189" s="43"/>
      <c r="AAQ189" s="43"/>
      <c r="AAR189" s="43"/>
      <c r="AAS189" s="43"/>
      <c r="AAT189" s="43"/>
      <c r="AAU189" s="43"/>
      <c r="AAV189" s="43"/>
      <c r="AAW189" s="43"/>
      <c r="AAX189" s="43"/>
      <c r="AAY189" s="43"/>
      <c r="AAZ189" s="43"/>
      <c r="ABA189" s="43"/>
      <c r="ABB189" s="43"/>
      <c r="ABC189" s="43"/>
      <c r="ABD189" s="43"/>
      <c r="ABE189" s="43"/>
      <c r="ABF189" s="43"/>
      <c r="ABG189" s="43"/>
      <c r="ABH189" s="43"/>
      <c r="ABI189" s="43"/>
      <c r="ABJ189" s="43"/>
      <c r="ABK189" s="43"/>
      <c r="ABL189" s="43"/>
      <c r="ABM189" s="43"/>
      <c r="ABN189" s="43"/>
      <c r="ABO189" s="43"/>
      <c r="ABP189" s="43"/>
      <c r="ABQ189" s="43"/>
      <c r="ABR189" s="43"/>
      <c r="ABS189" s="43"/>
      <c r="ABT189" s="43"/>
      <c r="ABU189" s="43"/>
      <c r="ABV189" s="43"/>
      <c r="ABW189" s="43"/>
      <c r="ABX189" s="43"/>
      <c r="ABY189" s="43"/>
      <c r="ABZ189" s="43"/>
      <c r="ACA189" s="43"/>
      <c r="ACB189" s="43"/>
      <c r="ACC189" s="43"/>
      <c r="ACD189" s="43"/>
      <c r="ACE189" s="43"/>
      <c r="ACF189" s="43"/>
      <c r="ACG189" s="43"/>
      <c r="ACH189" s="43"/>
      <c r="ACI189" s="43"/>
      <c r="ACJ189" s="43"/>
      <c r="ACK189" s="43"/>
      <c r="ACL189" s="43"/>
      <c r="ACM189" s="43"/>
      <c r="ACN189" s="43"/>
      <c r="ACO189" s="43"/>
      <c r="ACP189" s="43"/>
      <c r="ACQ189" s="43"/>
      <c r="ACR189" s="43"/>
      <c r="ACS189" s="43"/>
      <c r="ACT189" s="43"/>
      <c r="ACU189" s="43"/>
      <c r="ACV189" s="43"/>
      <c r="ACW189" s="43"/>
      <c r="ACX189" s="43"/>
      <c r="ACY189" s="43"/>
      <c r="ACZ189" s="43"/>
      <c r="ADA189" s="43"/>
      <c r="ADB189" s="43"/>
      <c r="ADC189" s="43"/>
      <c r="ADD189" s="43"/>
      <c r="ADE189" s="43"/>
      <c r="ADF189" s="43"/>
      <c r="ADG189" s="43"/>
      <c r="ADH189" s="43"/>
      <c r="ADI189" s="43"/>
      <c r="ADJ189" s="43"/>
      <c r="ADK189" s="43"/>
      <c r="ADL189" s="43"/>
      <c r="ADM189" s="43"/>
      <c r="ADN189" s="43"/>
      <c r="ADO189" s="43"/>
      <c r="ADP189" s="43"/>
      <c r="ADQ189" s="43"/>
      <c r="ADR189" s="43"/>
      <c r="ADS189" s="43"/>
      <c r="ADT189" s="43"/>
      <c r="ADU189" s="43"/>
      <c r="ADV189" s="43"/>
      <c r="ADW189" s="43"/>
      <c r="ADX189" s="43"/>
      <c r="ADY189" s="43"/>
      <c r="ADZ189" s="43"/>
      <c r="AEA189" s="43"/>
      <c r="AEB189" s="43"/>
      <c r="AEC189" s="43"/>
      <c r="AED189" s="43"/>
      <c r="AEE189" s="43"/>
      <c r="AEF189" s="43"/>
      <c r="AEG189" s="43"/>
      <c r="AEH189" s="43"/>
      <c r="AEI189" s="43"/>
      <c r="AEJ189" s="43"/>
      <c r="AEK189" s="43"/>
      <c r="AEL189" s="43"/>
      <c r="AEM189" s="43"/>
      <c r="AEN189" s="43"/>
      <c r="AEO189" s="43"/>
      <c r="AEP189" s="43"/>
      <c r="AEQ189" s="43"/>
      <c r="AER189" s="43"/>
      <c r="AES189" s="43"/>
      <c r="AET189" s="43"/>
      <c r="AEU189" s="43"/>
      <c r="AEV189" s="43"/>
      <c r="AEW189" s="43"/>
      <c r="AEX189" s="43"/>
      <c r="AEY189" s="43"/>
      <c r="AEZ189" s="43"/>
      <c r="AFA189" s="43"/>
      <c r="AFB189" s="43"/>
      <c r="AFC189" s="43"/>
      <c r="AFD189" s="43"/>
      <c r="AFE189" s="43"/>
      <c r="AFF189" s="43"/>
      <c r="AFG189" s="43"/>
    </row>
    <row r="190" spans="1:839" s="42" customFormat="1" x14ac:dyDescent="0.25">
      <c r="A190" s="21"/>
      <c r="B190" s="21"/>
      <c r="C190" s="21"/>
      <c r="D190" s="55"/>
      <c r="E190" s="21" t="str">
        <f>структура!$G$61</f>
        <v>формирование просрочки по безвозвр. займам</v>
      </c>
      <c r="F190" s="21"/>
      <c r="G190" s="21" t="str">
        <f>структура!$J$10</f>
        <v>повторный заем</v>
      </c>
      <c r="H190" s="21"/>
      <c r="I190" s="21" t="str">
        <f>IF($E190="","",INDEX(структура!$H$10:$H$153,SUMIFS(структура!$C$10:$C$153,структура!$G$10:$G$153,$E190)))</f>
        <v>руб</v>
      </c>
      <c r="J190" s="21"/>
      <c r="K190" s="41"/>
      <c r="L190" s="21"/>
      <c r="M190" s="21"/>
      <c r="N190" s="21"/>
      <c r="O190" s="21"/>
      <c r="P190" s="21"/>
      <c r="Q190" s="41"/>
      <c r="R190" s="21">
        <f t="shared" ref="R190:CC190" si="18325">IF(R$8="",0,SUMIFS(176:176,184:184,R$8))</f>
        <v>0</v>
      </c>
      <c r="S190" s="21">
        <f t="shared" si="18325"/>
        <v>0</v>
      </c>
      <c r="T190" s="21">
        <f t="shared" si="18325"/>
        <v>0</v>
      </c>
      <c r="U190" s="21">
        <f t="shared" si="18325"/>
        <v>0</v>
      </c>
      <c r="V190" s="21">
        <f t="shared" si="18325"/>
        <v>0</v>
      </c>
      <c r="W190" s="21">
        <f t="shared" si="18325"/>
        <v>0</v>
      </c>
      <c r="X190" s="21">
        <f t="shared" si="18325"/>
        <v>0</v>
      </c>
      <c r="Y190" s="21">
        <f t="shared" si="18325"/>
        <v>0</v>
      </c>
      <c r="Z190" s="21">
        <f t="shared" si="18325"/>
        <v>0</v>
      </c>
      <c r="AA190" s="21">
        <f t="shared" si="18325"/>
        <v>0</v>
      </c>
      <c r="AB190" s="21">
        <f t="shared" si="18325"/>
        <v>0</v>
      </c>
      <c r="AC190" s="21">
        <f t="shared" si="18325"/>
        <v>0</v>
      </c>
      <c r="AD190" s="21">
        <f t="shared" si="18325"/>
        <v>0</v>
      </c>
      <c r="AE190" s="21">
        <f t="shared" si="18325"/>
        <v>0</v>
      </c>
      <c r="AF190" s="21">
        <f t="shared" si="18325"/>
        <v>0</v>
      </c>
      <c r="AG190" s="21">
        <f t="shared" si="18325"/>
        <v>0</v>
      </c>
      <c r="AH190" s="21">
        <f t="shared" si="18325"/>
        <v>0</v>
      </c>
      <c r="AI190" s="21">
        <f t="shared" si="18325"/>
        <v>0</v>
      </c>
      <c r="AJ190" s="21">
        <f t="shared" si="18325"/>
        <v>0</v>
      </c>
      <c r="AK190" s="21">
        <f t="shared" si="18325"/>
        <v>0</v>
      </c>
      <c r="AL190" s="21">
        <f t="shared" si="18325"/>
        <v>7000</v>
      </c>
      <c r="AM190" s="21">
        <f t="shared" si="18325"/>
        <v>7000</v>
      </c>
      <c r="AN190" s="21">
        <f t="shared" si="18325"/>
        <v>7000</v>
      </c>
      <c r="AO190" s="21">
        <f t="shared" si="18325"/>
        <v>7000</v>
      </c>
      <c r="AP190" s="21">
        <f t="shared" si="18325"/>
        <v>7000</v>
      </c>
      <c r="AQ190" s="21">
        <f t="shared" si="18325"/>
        <v>7000</v>
      </c>
      <c r="AR190" s="21">
        <f t="shared" si="18325"/>
        <v>7000</v>
      </c>
      <c r="AS190" s="21">
        <f t="shared" si="18325"/>
        <v>7000</v>
      </c>
      <c r="AT190" s="21">
        <f t="shared" si="18325"/>
        <v>7000</v>
      </c>
      <c r="AU190" s="21">
        <f t="shared" si="18325"/>
        <v>7000</v>
      </c>
      <c r="AV190" s="21">
        <f t="shared" si="18325"/>
        <v>7000</v>
      </c>
      <c r="AW190" s="21">
        <f t="shared" si="18325"/>
        <v>7000</v>
      </c>
      <c r="AX190" s="21">
        <f t="shared" si="18325"/>
        <v>7000</v>
      </c>
      <c r="AY190" s="21">
        <f t="shared" si="18325"/>
        <v>7000</v>
      </c>
      <c r="AZ190" s="21">
        <f t="shared" si="18325"/>
        <v>7000</v>
      </c>
      <c r="BA190" s="21">
        <f t="shared" si="18325"/>
        <v>7000</v>
      </c>
      <c r="BB190" s="21">
        <f t="shared" si="18325"/>
        <v>7000</v>
      </c>
      <c r="BC190" s="21">
        <f t="shared" si="18325"/>
        <v>7000</v>
      </c>
      <c r="BD190" s="21">
        <f t="shared" si="18325"/>
        <v>7000</v>
      </c>
      <c r="BE190" s="21">
        <f t="shared" si="18325"/>
        <v>7000</v>
      </c>
      <c r="BF190" s="21">
        <f t="shared" si="18325"/>
        <v>7000</v>
      </c>
      <c r="BG190" s="21">
        <f t="shared" si="18325"/>
        <v>7000</v>
      </c>
      <c r="BH190" s="21">
        <f t="shared" si="18325"/>
        <v>7000</v>
      </c>
      <c r="BI190" s="21">
        <f t="shared" si="18325"/>
        <v>7000</v>
      </c>
      <c r="BJ190" s="21">
        <f t="shared" si="18325"/>
        <v>7000</v>
      </c>
      <c r="BK190" s="21">
        <f t="shared" si="18325"/>
        <v>7000</v>
      </c>
      <c r="BL190" s="21">
        <f t="shared" si="18325"/>
        <v>7000</v>
      </c>
      <c r="BM190" s="21">
        <f t="shared" si="18325"/>
        <v>7000</v>
      </c>
      <c r="BN190" s="21">
        <f t="shared" si="18325"/>
        <v>7000</v>
      </c>
      <c r="BO190" s="21">
        <f t="shared" si="18325"/>
        <v>7000</v>
      </c>
      <c r="BP190" s="21">
        <f t="shared" si="18325"/>
        <v>7000</v>
      </c>
      <c r="BQ190" s="21">
        <f t="shared" si="18325"/>
        <v>14000</v>
      </c>
      <c r="BR190" s="21">
        <f t="shared" si="18325"/>
        <v>14000</v>
      </c>
      <c r="BS190" s="21">
        <f t="shared" si="18325"/>
        <v>14000</v>
      </c>
      <c r="BT190" s="21">
        <f t="shared" si="18325"/>
        <v>14000</v>
      </c>
      <c r="BU190" s="21">
        <f t="shared" si="18325"/>
        <v>14000</v>
      </c>
      <c r="BV190" s="21">
        <f t="shared" si="18325"/>
        <v>14000</v>
      </c>
      <c r="BW190" s="21">
        <f t="shared" si="18325"/>
        <v>14000</v>
      </c>
      <c r="BX190" s="21">
        <f t="shared" si="18325"/>
        <v>14000</v>
      </c>
      <c r="BY190" s="21">
        <f t="shared" si="18325"/>
        <v>14000</v>
      </c>
      <c r="BZ190" s="21">
        <f t="shared" si="18325"/>
        <v>14000</v>
      </c>
      <c r="CA190" s="21">
        <f t="shared" si="18325"/>
        <v>14000</v>
      </c>
      <c r="CB190" s="21">
        <f t="shared" si="18325"/>
        <v>14000</v>
      </c>
      <c r="CC190" s="21">
        <f t="shared" si="18325"/>
        <v>14000</v>
      </c>
      <c r="CD190" s="21">
        <f t="shared" ref="CD190:EO190" si="18326">IF(CD$8="",0,SUMIFS(176:176,184:184,CD$8))</f>
        <v>14000</v>
      </c>
      <c r="CE190" s="21">
        <f t="shared" si="18326"/>
        <v>14000</v>
      </c>
      <c r="CF190" s="21">
        <f t="shared" si="18326"/>
        <v>14000</v>
      </c>
      <c r="CG190" s="21">
        <f t="shared" si="18326"/>
        <v>14000</v>
      </c>
      <c r="CH190" s="21">
        <f t="shared" si="18326"/>
        <v>14000</v>
      </c>
      <c r="CI190" s="21">
        <f t="shared" si="18326"/>
        <v>14000</v>
      </c>
      <c r="CJ190" s="21">
        <f t="shared" si="18326"/>
        <v>14000</v>
      </c>
      <c r="CK190" s="21">
        <f t="shared" si="18326"/>
        <v>14000</v>
      </c>
      <c r="CL190" s="21">
        <f t="shared" si="18326"/>
        <v>14000</v>
      </c>
      <c r="CM190" s="21">
        <f t="shared" si="18326"/>
        <v>14000</v>
      </c>
      <c r="CN190" s="21">
        <f t="shared" si="18326"/>
        <v>14000</v>
      </c>
      <c r="CO190" s="21">
        <f t="shared" si="18326"/>
        <v>14000</v>
      </c>
      <c r="CP190" s="21">
        <f t="shared" si="18326"/>
        <v>14000</v>
      </c>
      <c r="CQ190" s="21">
        <f t="shared" si="18326"/>
        <v>14000</v>
      </c>
      <c r="CR190" s="21">
        <f t="shared" si="18326"/>
        <v>14000</v>
      </c>
      <c r="CS190" s="21">
        <f t="shared" si="18326"/>
        <v>14000</v>
      </c>
      <c r="CT190" s="21">
        <f t="shared" si="18326"/>
        <v>14000</v>
      </c>
      <c r="CU190" s="21">
        <f t="shared" si="18326"/>
        <v>14000</v>
      </c>
      <c r="CV190" s="21">
        <f t="shared" si="18326"/>
        <v>52499.999999999993</v>
      </c>
      <c r="CW190" s="21">
        <f t="shared" si="18326"/>
        <v>52499.999999999993</v>
      </c>
      <c r="CX190" s="21">
        <f t="shared" si="18326"/>
        <v>52499.999999999993</v>
      </c>
      <c r="CY190" s="21">
        <f t="shared" si="18326"/>
        <v>52499.999999999993</v>
      </c>
      <c r="CZ190" s="21">
        <f t="shared" si="18326"/>
        <v>52499.999999999993</v>
      </c>
      <c r="DA190" s="21">
        <f t="shared" si="18326"/>
        <v>52499.999999999993</v>
      </c>
      <c r="DB190" s="21">
        <f t="shared" si="18326"/>
        <v>52499.999999999993</v>
      </c>
      <c r="DC190" s="21">
        <f t="shared" si="18326"/>
        <v>52499.999999999993</v>
      </c>
      <c r="DD190" s="21">
        <f t="shared" si="18326"/>
        <v>52499.999999999993</v>
      </c>
      <c r="DE190" s="21">
        <f t="shared" si="18326"/>
        <v>52499.999999999993</v>
      </c>
      <c r="DF190" s="21">
        <f t="shared" si="18326"/>
        <v>52499.999999999993</v>
      </c>
      <c r="DG190" s="21">
        <f t="shared" si="18326"/>
        <v>52499.999999999993</v>
      </c>
      <c r="DH190" s="21">
        <f t="shared" si="18326"/>
        <v>52499.999999999993</v>
      </c>
      <c r="DI190" s="21">
        <f t="shared" si="18326"/>
        <v>52499.999999999993</v>
      </c>
      <c r="DJ190" s="21">
        <f t="shared" si="18326"/>
        <v>52499.999999999993</v>
      </c>
      <c r="DK190" s="21">
        <f t="shared" si="18326"/>
        <v>52499.999999999993</v>
      </c>
      <c r="DL190" s="21">
        <f t="shared" si="18326"/>
        <v>52499.999999999993</v>
      </c>
      <c r="DM190" s="21">
        <f t="shared" si="18326"/>
        <v>52499.999999999993</v>
      </c>
      <c r="DN190" s="21">
        <f t="shared" si="18326"/>
        <v>52499.999999999993</v>
      </c>
      <c r="DO190" s="21">
        <f t="shared" si="18326"/>
        <v>52499.999999999993</v>
      </c>
      <c r="DP190" s="21">
        <f t="shared" si="18326"/>
        <v>52499.999999999993</v>
      </c>
      <c r="DQ190" s="21">
        <f t="shared" si="18326"/>
        <v>52499.999999999993</v>
      </c>
      <c r="DR190" s="21">
        <f t="shared" si="18326"/>
        <v>52499.999999999993</v>
      </c>
      <c r="DS190" s="21">
        <f t="shared" si="18326"/>
        <v>52499.999999999993</v>
      </c>
      <c r="DT190" s="21">
        <f t="shared" si="18326"/>
        <v>52499.999999999993</v>
      </c>
      <c r="DU190" s="21">
        <f t="shared" si="18326"/>
        <v>52499.999999999993</v>
      </c>
      <c r="DV190" s="21">
        <f t="shared" si="18326"/>
        <v>52499.999999999993</v>
      </c>
      <c r="DW190" s="21">
        <f t="shared" si="18326"/>
        <v>52499.999999999993</v>
      </c>
      <c r="DX190" s="21">
        <f t="shared" si="18326"/>
        <v>52499.999999999993</v>
      </c>
      <c r="DY190" s="21">
        <f t="shared" si="18326"/>
        <v>52499.999999999993</v>
      </c>
      <c r="DZ190" s="21">
        <f t="shared" si="18326"/>
        <v>0</v>
      </c>
      <c r="EA190" s="21">
        <f t="shared" si="18326"/>
        <v>0</v>
      </c>
      <c r="EB190" s="21">
        <f t="shared" si="18326"/>
        <v>0</v>
      </c>
      <c r="EC190" s="21">
        <f t="shared" si="18326"/>
        <v>0</v>
      </c>
      <c r="ED190" s="21">
        <f t="shared" si="18326"/>
        <v>0</v>
      </c>
      <c r="EE190" s="21">
        <f t="shared" si="18326"/>
        <v>52499.999999999993</v>
      </c>
      <c r="EF190" s="21">
        <f t="shared" si="18326"/>
        <v>52499.999999999993</v>
      </c>
      <c r="EG190" s="21">
        <f t="shared" si="18326"/>
        <v>52499.999999999993</v>
      </c>
      <c r="EH190" s="21">
        <f t="shared" si="18326"/>
        <v>52499.999999999993</v>
      </c>
      <c r="EI190" s="21">
        <f t="shared" si="18326"/>
        <v>52499.999999999993</v>
      </c>
      <c r="EJ190" s="21">
        <f t="shared" si="18326"/>
        <v>52499.999999999993</v>
      </c>
      <c r="EK190" s="21">
        <f t="shared" si="18326"/>
        <v>52499.999999999993</v>
      </c>
      <c r="EL190" s="21">
        <f t="shared" si="18326"/>
        <v>52499.999999999993</v>
      </c>
      <c r="EM190" s="21">
        <f t="shared" si="18326"/>
        <v>52499.999999999993</v>
      </c>
      <c r="EN190" s="21">
        <f t="shared" si="18326"/>
        <v>52499.999999999993</v>
      </c>
      <c r="EO190" s="21">
        <f t="shared" si="18326"/>
        <v>52499.999999999993</v>
      </c>
      <c r="EP190" s="21">
        <f t="shared" ref="EP190:HA190" si="18327">IF(EP$8="",0,SUMIFS(176:176,184:184,EP$8))</f>
        <v>52499.999999999993</v>
      </c>
      <c r="EQ190" s="21">
        <f t="shared" si="18327"/>
        <v>52499.999999999993</v>
      </c>
      <c r="ER190" s="21">
        <f t="shared" si="18327"/>
        <v>52499.999999999993</v>
      </c>
      <c r="ES190" s="21">
        <f t="shared" si="18327"/>
        <v>52499.999999999993</v>
      </c>
      <c r="ET190" s="21">
        <f t="shared" si="18327"/>
        <v>52499.999999999993</v>
      </c>
      <c r="EU190" s="21">
        <f t="shared" si="18327"/>
        <v>52499.999999999993</v>
      </c>
      <c r="EV190" s="21">
        <f t="shared" si="18327"/>
        <v>52499.999999999993</v>
      </c>
      <c r="EW190" s="21">
        <f t="shared" si="18327"/>
        <v>52499.999999999993</v>
      </c>
      <c r="EX190" s="21">
        <f t="shared" si="18327"/>
        <v>52499.999999999993</v>
      </c>
      <c r="EY190" s="21">
        <f t="shared" si="18327"/>
        <v>52499.999999999993</v>
      </c>
      <c r="EZ190" s="21">
        <f t="shared" si="18327"/>
        <v>52499.999999999993</v>
      </c>
      <c r="FA190" s="21">
        <f t="shared" si="18327"/>
        <v>52499.999999999993</v>
      </c>
      <c r="FB190" s="21">
        <f t="shared" si="18327"/>
        <v>52499.999999999993</v>
      </c>
      <c r="FC190" s="21">
        <f t="shared" si="18327"/>
        <v>52499.999999999993</v>
      </c>
      <c r="FD190" s="21">
        <f t="shared" si="18327"/>
        <v>52499.999999999993</v>
      </c>
      <c r="FE190" s="21">
        <f t="shared" si="18327"/>
        <v>52499.999999999993</v>
      </c>
      <c r="FF190" s="21">
        <f t="shared" si="18327"/>
        <v>52499.999999999993</v>
      </c>
      <c r="FG190" s="21">
        <f t="shared" si="18327"/>
        <v>52499.999999999993</v>
      </c>
      <c r="FH190" s="21">
        <f t="shared" si="18327"/>
        <v>52499.999999999993</v>
      </c>
      <c r="FI190" s="21">
        <f t="shared" si="18327"/>
        <v>52499.999999999993</v>
      </c>
      <c r="FJ190" s="21">
        <f t="shared" si="18327"/>
        <v>35000</v>
      </c>
      <c r="FK190" s="21">
        <f t="shared" si="18327"/>
        <v>35000</v>
      </c>
      <c r="FL190" s="21">
        <f t="shared" si="18327"/>
        <v>35000</v>
      </c>
      <c r="FM190" s="21">
        <f t="shared" si="18327"/>
        <v>35000</v>
      </c>
      <c r="FN190" s="21">
        <f t="shared" si="18327"/>
        <v>35000</v>
      </c>
      <c r="FO190" s="21">
        <f t="shared" si="18327"/>
        <v>35000</v>
      </c>
      <c r="FP190" s="21">
        <f t="shared" si="18327"/>
        <v>35000</v>
      </c>
      <c r="FQ190" s="21">
        <f t="shared" si="18327"/>
        <v>35000</v>
      </c>
      <c r="FR190" s="21">
        <f t="shared" si="18327"/>
        <v>35000</v>
      </c>
      <c r="FS190" s="21">
        <f t="shared" si="18327"/>
        <v>35000</v>
      </c>
      <c r="FT190" s="21">
        <f t="shared" si="18327"/>
        <v>35000</v>
      </c>
      <c r="FU190" s="21">
        <f t="shared" si="18327"/>
        <v>35000</v>
      </c>
      <c r="FV190" s="21">
        <f t="shared" si="18327"/>
        <v>35000</v>
      </c>
      <c r="FW190" s="21">
        <f t="shared" si="18327"/>
        <v>35000</v>
      </c>
      <c r="FX190" s="21">
        <f t="shared" si="18327"/>
        <v>35000</v>
      </c>
      <c r="FY190" s="21">
        <f t="shared" si="18327"/>
        <v>35000</v>
      </c>
      <c r="FZ190" s="21">
        <f t="shared" si="18327"/>
        <v>35000</v>
      </c>
      <c r="GA190" s="21">
        <f t="shared" si="18327"/>
        <v>35000</v>
      </c>
      <c r="GB190" s="21">
        <f t="shared" si="18327"/>
        <v>35000</v>
      </c>
      <c r="GC190" s="21">
        <f t="shared" si="18327"/>
        <v>35000</v>
      </c>
      <c r="GD190" s="21">
        <f t="shared" si="18327"/>
        <v>35000</v>
      </c>
      <c r="GE190" s="21">
        <f t="shared" si="18327"/>
        <v>35000</v>
      </c>
      <c r="GF190" s="21">
        <f t="shared" si="18327"/>
        <v>35000</v>
      </c>
      <c r="GG190" s="21">
        <f t="shared" si="18327"/>
        <v>35000</v>
      </c>
      <c r="GH190" s="21">
        <f t="shared" si="18327"/>
        <v>35000</v>
      </c>
      <c r="GI190" s="21">
        <f t="shared" si="18327"/>
        <v>35000</v>
      </c>
      <c r="GJ190" s="21">
        <f t="shared" si="18327"/>
        <v>35000</v>
      </c>
      <c r="GK190" s="21">
        <f t="shared" si="18327"/>
        <v>35000</v>
      </c>
      <c r="GL190" s="21">
        <f t="shared" si="18327"/>
        <v>35000</v>
      </c>
      <c r="GM190" s="21">
        <f t="shared" si="18327"/>
        <v>35000</v>
      </c>
      <c r="GN190" s="21">
        <f t="shared" si="18327"/>
        <v>58333.333333333328</v>
      </c>
      <c r="GO190" s="21">
        <f t="shared" si="18327"/>
        <v>58333.333333333328</v>
      </c>
      <c r="GP190" s="21">
        <f t="shared" si="18327"/>
        <v>58333.333333333328</v>
      </c>
      <c r="GQ190" s="21">
        <f t="shared" si="18327"/>
        <v>58333.333333333328</v>
      </c>
      <c r="GR190" s="21">
        <f t="shared" si="18327"/>
        <v>58333.333333333328</v>
      </c>
      <c r="GS190" s="21">
        <f t="shared" si="18327"/>
        <v>58333.333333333328</v>
      </c>
      <c r="GT190" s="21">
        <f t="shared" si="18327"/>
        <v>58333.333333333328</v>
      </c>
      <c r="GU190" s="21">
        <f t="shared" si="18327"/>
        <v>58333.333333333328</v>
      </c>
      <c r="GV190" s="21">
        <f t="shared" si="18327"/>
        <v>58333.333333333328</v>
      </c>
      <c r="GW190" s="21">
        <f t="shared" si="18327"/>
        <v>58333.333333333328</v>
      </c>
      <c r="GX190" s="21">
        <f t="shared" si="18327"/>
        <v>58333.333333333328</v>
      </c>
      <c r="GY190" s="21">
        <f t="shared" si="18327"/>
        <v>58333.333333333328</v>
      </c>
      <c r="GZ190" s="21">
        <f t="shared" si="18327"/>
        <v>58333.333333333328</v>
      </c>
      <c r="HA190" s="21">
        <f t="shared" si="18327"/>
        <v>58333.333333333328</v>
      </c>
      <c r="HB190" s="21">
        <f t="shared" ref="HB190:JM190" si="18328">IF(HB$8="",0,SUMIFS(176:176,184:184,HB$8))</f>
        <v>58333.333333333328</v>
      </c>
      <c r="HC190" s="21">
        <f t="shared" si="18328"/>
        <v>58333.333333333328</v>
      </c>
      <c r="HD190" s="21">
        <f t="shared" si="18328"/>
        <v>58333.333333333328</v>
      </c>
      <c r="HE190" s="21">
        <f t="shared" si="18328"/>
        <v>58333.333333333328</v>
      </c>
      <c r="HF190" s="21">
        <f t="shared" si="18328"/>
        <v>58333.333333333328</v>
      </c>
      <c r="HG190" s="21">
        <f t="shared" si="18328"/>
        <v>58333.333333333328</v>
      </c>
      <c r="HH190" s="21">
        <f t="shared" si="18328"/>
        <v>58333.333333333328</v>
      </c>
      <c r="HI190" s="21">
        <f t="shared" si="18328"/>
        <v>58333.333333333328</v>
      </c>
      <c r="HJ190" s="21">
        <f t="shared" si="18328"/>
        <v>58333.333333333328</v>
      </c>
      <c r="HK190" s="21">
        <f t="shared" si="18328"/>
        <v>58333.333333333328</v>
      </c>
      <c r="HL190" s="21">
        <f t="shared" si="18328"/>
        <v>58333.333333333328</v>
      </c>
      <c r="HM190" s="21">
        <f t="shared" si="18328"/>
        <v>58333.333333333328</v>
      </c>
      <c r="HN190" s="21">
        <f t="shared" si="18328"/>
        <v>58333.333333333328</v>
      </c>
      <c r="HO190" s="21">
        <f t="shared" si="18328"/>
        <v>58333.333333333328</v>
      </c>
      <c r="HP190" s="21">
        <f t="shared" si="18328"/>
        <v>58333.333333333328</v>
      </c>
      <c r="HQ190" s="21">
        <f t="shared" si="18328"/>
        <v>58333.333333333328</v>
      </c>
      <c r="HR190" s="21">
        <f t="shared" si="18328"/>
        <v>58333.333333333328</v>
      </c>
      <c r="HS190" s="21">
        <f t="shared" si="18328"/>
        <v>58333.333333333328</v>
      </c>
      <c r="HT190" s="21">
        <f t="shared" si="18328"/>
        <v>58333.333333333328</v>
      </c>
      <c r="HU190" s="21">
        <f t="shared" si="18328"/>
        <v>58333.333333333328</v>
      </c>
      <c r="HV190" s="21">
        <f t="shared" si="18328"/>
        <v>58333.333333333328</v>
      </c>
      <c r="HW190" s="21">
        <f t="shared" si="18328"/>
        <v>58333.333333333328</v>
      </c>
      <c r="HX190" s="21">
        <f t="shared" si="18328"/>
        <v>58333.333333333328</v>
      </c>
      <c r="HY190" s="21">
        <f t="shared" si="18328"/>
        <v>58333.333333333328</v>
      </c>
      <c r="HZ190" s="21">
        <f t="shared" si="18328"/>
        <v>58333.333333333328</v>
      </c>
      <c r="IA190" s="21">
        <f t="shared" si="18328"/>
        <v>58333.333333333328</v>
      </c>
      <c r="IB190" s="21">
        <f t="shared" si="18328"/>
        <v>58333.333333333328</v>
      </c>
      <c r="IC190" s="21">
        <f t="shared" si="18328"/>
        <v>58333.333333333328</v>
      </c>
      <c r="ID190" s="21">
        <f t="shared" si="18328"/>
        <v>58333.333333333328</v>
      </c>
      <c r="IE190" s="21">
        <f t="shared" si="18328"/>
        <v>58333.333333333328</v>
      </c>
      <c r="IF190" s="21">
        <f t="shared" si="18328"/>
        <v>58333.333333333328</v>
      </c>
      <c r="IG190" s="21">
        <f t="shared" si="18328"/>
        <v>58333.333333333328</v>
      </c>
      <c r="IH190" s="21">
        <f t="shared" si="18328"/>
        <v>58333.333333333328</v>
      </c>
      <c r="II190" s="21">
        <f t="shared" si="18328"/>
        <v>58333.333333333328</v>
      </c>
      <c r="IJ190" s="21">
        <f t="shared" si="18328"/>
        <v>58333.333333333328</v>
      </c>
      <c r="IK190" s="21">
        <f t="shared" si="18328"/>
        <v>58333.333333333328</v>
      </c>
      <c r="IL190" s="21">
        <f t="shared" si="18328"/>
        <v>58333.333333333328</v>
      </c>
      <c r="IM190" s="21">
        <f t="shared" si="18328"/>
        <v>58333.333333333328</v>
      </c>
      <c r="IN190" s="21">
        <f t="shared" si="18328"/>
        <v>58333.333333333328</v>
      </c>
      <c r="IO190" s="21">
        <f t="shared" si="18328"/>
        <v>58333.333333333328</v>
      </c>
      <c r="IP190" s="21">
        <f t="shared" si="18328"/>
        <v>58333.333333333328</v>
      </c>
      <c r="IQ190" s="21">
        <f t="shared" si="18328"/>
        <v>58333.333333333328</v>
      </c>
      <c r="IR190" s="21">
        <f t="shared" si="18328"/>
        <v>58333.333333333328</v>
      </c>
      <c r="IS190" s="21">
        <f t="shared" si="18328"/>
        <v>58333.333333333328</v>
      </c>
      <c r="IT190" s="21">
        <f t="shared" si="18328"/>
        <v>58333.333333333328</v>
      </c>
      <c r="IU190" s="21">
        <f t="shared" si="18328"/>
        <v>58333.333333333328</v>
      </c>
      <c r="IV190" s="21">
        <f t="shared" si="18328"/>
        <v>58333.333333333328</v>
      </c>
      <c r="IW190" s="21">
        <f t="shared" si="18328"/>
        <v>58333.333333333328</v>
      </c>
      <c r="IX190" s="21">
        <f t="shared" si="18328"/>
        <v>0</v>
      </c>
      <c r="IY190" s="21">
        <f t="shared" si="18328"/>
        <v>0</v>
      </c>
      <c r="IZ190" s="21">
        <f t="shared" si="18328"/>
        <v>0</v>
      </c>
      <c r="JA190" s="21">
        <f t="shared" si="18328"/>
        <v>0</v>
      </c>
      <c r="JB190" s="21">
        <f t="shared" si="18328"/>
        <v>0</v>
      </c>
      <c r="JC190" s="21">
        <f t="shared" si="18328"/>
        <v>58333.333333333328</v>
      </c>
      <c r="JD190" s="21">
        <f t="shared" si="18328"/>
        <v>58333.333333333328</v>
      </c>
      <c r="JE190" s="21">
        <f t="shared" si="18328"/>
        <v>58333.333333333328</v>
      </c>
      <c r="JF190" s="21">
        <f t="shared" si="18328"/>
        <v>58333.333333333328</v>
      </c>
      <c r="JG190" s="21">
        <f t="shared" si="18328"/>
        <v>58333.333333333328</v>
      </c>
      <c r="JH190" s="21">
        <f t="shared" si="18328"/>
        <v>58333.333333333328</v>
      </c>
      <c r="JI190" s="21">
        <f t="shared" si="18328"/>
        <v>58333.333333333328</v>
      </c>
      <c r="JJ190" s="21">
        <f t="shared" si="18328"/>
        <v>58333.333333333328</v>
      </c>
      <c r="JK190" s="21">
        <f t="shared" si="18328"/>
        <v>58333.333333333328</v>
      </c>
      <c r="JL190" s="21">
        <f t="shared" si="18328"/>
        <v>58333.333333333328</v>
      </c>
      <c r="JM190" s="21">
        <f t="shared" si="18328"/>
        <v>58333.333333333328</v>
      </c>
      <c r="JN190" s="21">
        <f t="shared" ref="JN190:LY190" si="18329">IF(JN$8="",0,SUMIFS(176:176,184:184,JN$8))</f>
        <v>58333.333333333328</v>
      </c>
      <c r="JO190" s="21">
        <f t="shared" si="18329"/>
        <v>58333.333333333328</v>
      </c>
      <c r="JP190" s="21">
        <f t="shared" si="18329"/>
        <v>58333.333333333328</v>
      </c>
      <c r="JQ190" s="21">
        <f t="shared" si="18329"/>
        <v>58333.333333333328</v>
      </c>
      <c r="JR190" s="21">
        <f t="shared" si="18329"/>
        <v>58333.333333333328</v>
      </c>
      <c r="JS190" s="21">
        <f t="shared" si="18329"/>
        <v>58333.333333333328</v>
      </c>
      <c r="JT190" s="21">
        <f t="shared" si="18329"/>
        <v>58333.333333333328</v>
      </c>
      <c r="JU190" s="21">
        <f t="shared" si="18329"/>
        <v>58333.333333333328</v>
      </c>
      <c r="JV190" s="21">
        <f t="shared" si="18329"/>
        <v>58333.333333333328</v>
      </c>
      <c r="JW190" s="21">
        <f t="shared" si="18329"/>
        <v>58333.333333333328</v>
      </c>
      <c r="JX190" s="21">
        <f t="shared" si="18329"/>
        <v>58333.333333333328</v>
      </c>
      <c r="JY190" s="21">
        <f t="shared" si="18329"/>
        <v>58333.333333333328</v>
      </c>
      <c r="JZ190" s="21">
        <f t="shared" si="18329"/>
        <v>58333.333333333328</v>
      </c>
      <c r="KA190" s="21">
        <f t="shared" si="18329"/>
        <v>58333.333333333328</v>
      </c>
      <c r="KB190" s="21">
        <f t="shared" si="18329"/>
        <v>58333.333333333328</v>
      </c>
      <c r="KC190" s="21">
        <f t="shared" si="18329"/>
        <v>58333.333333333328</v>
      </c>
      <c r="KD190" s="21">
        <f t="shared" si="18329"/>
        <v>58333.333333333328</v>
      </c>
      <c r="KE190" s="21">
        <f t="shared" si="18329"/>
        <v>122500</v>
      </c>
      <c r="KF190" s="21">
        <f t="shared" si="18329"/>
        <v>122500</v>
      </c>
      <c r="KG190" s="21">
        <f t="shared" si="18329"/>
        <v>122500</v>
      </c>
      <c r="KH190" s="21">
        <f t="shared" si="18329"/>
        <v>122500</v>
      </c>
      <c r="KI190" s="21">
        <f t="shared" si="18329"/>
        <v>122500</v>
      </c>
      <c r="KJ190" s="21">
        <f t="shared" si="18329"/>
        <v>122500</v>
      </c>
      <c r="KK190" s="21">
        <f t="shared" si="18329"/>
        <v>122500</v>
      </c>
      <c r="KL190" s="21">
        <f t="shared" si="18329"/>
        <v>122500</v>
      </c>
      <c r="KM190" s="21">
        <f t="shared" si="18329"/>
        <v>122500</v>
      </c>
      <c r="KN190" s="21">
        <f t="shared" si="18329"/>
        <v>122500</v>
      </c>
      <c r="KO190" s="21">
        <f t="shared" si="18329"/>
        <v>122500</v>
      </c>
      <c r="KP190" s="21">
        <f t="shared" si="18329"/>
        <v>122500</v>
      </c>
      <c r="KQ190" s="21">
        <f t="shared" si="18329"/>
        <v>122500</v>
      </c>
      <c r="KR190" s="21">
        <f t="shared" si="18329"/>
        <v>122500</v>
      </c>
      <c r="KS190" s="21">
        <f t="shared" si="18329"/>
        <v>122500</v>
      </c>
      <c r="KT190" s="21">
        <f t="shared" si="18329"/>
        <v>122500</v>
      </c>
      <c r="KU190" s="21">
        <f t="shared" si="18329"/>
        <v>122500</v>
      </c>
      <c r="KV190" s="21">
        <f t="shared" si="18329"/>
        <v>122500</v>
      </c>
      <c r="KW190" s="21">
        <f t="shared" si="18329"/>
        <v>122500</v>
      </c>
      <c r="KX190" s="21">
        <f t="shared" si="18329"/>
        <v>122500</v>
      </c>
      <c r="KY190" s="21">
        <f t="shared" si="18329"/>
        <v>122500</v>
      </c>
      <c r="KZ190" s="21">
        <f t="shared" si="18329"/>
        <v>122500</v>
      </c>
      <c r="LA190" s="21">
        <f t="shared" si="18329"/>
        <v>122500</v>
      </c>
      <c r="LB190" s="21">
        <f t="shared" si="18329"/>
        <v>122500</v>
      </c>
      <c r="LC190" s="21">
        <f t="shared" si="18329"/>
        <v>122500</v>
      </c>
      <c r="LD190" s="21">
        <f t="shared" si="18329"/>
        <v>122500</v>
      </c>
      <c r="LE190" s="21">
        <f t="shared" si="18329"/>
        <v>122500</v>
      </c>
      <c r="LF190" s="21">
        <f t="shared" si="18329"/>
        <v>122500</v>
      </c>
      <c r="LG190" s="21">
        <f t="shared" si="18329"/>
        <v>122500</v>
      </c>
      <c r="LH190" s="21">
        <f t="shared" si="18329"/>
        <v>122500</v>
      </c>
      <c r="LI190" s="21">
        <f t="shared" si="18329"/>
        <v>122500</v>
      </c>
      <c r="LJ190" s="21">
        <f t="shared" si="18329"/>
        <v>140000</v>
      </c>
      <c r="LK190" s="21">
        <f t="shared" si="18329"/>
        <v>140000</v>
      </c>
      <c r="LL190" s="21">
        <f t="shared" si="18329"/>
        <v>140000</v>
      </c>
      <c r="LM190" s="21">
        <f t="shared" si="18329"/>
        <v>140000</v>
      </c>
      <c r="LN190" s="21">
        <f t="shared" si="18329"/>
        <v>140000</v>
      </c>
      <c r="LO190" s="21">
        <f t="shared" si="18329"/>
        <v>140000</v>
      </c>
      <c r="LP190" s="21">
        <f t="shared" si="18329"/>
        <v>140000</v>
      </c>
      <c r="LQ190" s="21">
        <f t="shared" si="18329"/>
        <v>140000</v>
      </c>
      <c r="LR190" s="21">
        <f t="shared" si="18329"/>
        <v>140000</v>
      </c>
      <c r="LS190" s="21">
        <f t="shared" si="18329"/>
        <v>140000</v>
      </c>
      <c r="LT190" s="21">
        <f t="shared" si="18329"/>
        <v>140000</v>
      </c>
      <c r="LU190" s="21">
        <f t="shared" si="18329"/>
        <v>140000</v>
      </c>
      <c r="LV190" s="21">
        <f t="shared" si="18329"/>
        <v>140000</v>
      </c>
      <c r="LW190" s="21">
        <f t="shared" si="18329"/>
        <v>140000</v>
      </c>
      <c r="LX190" s="21">
        <f t="shared" si="18329"/>
        <v>140000</v>
      </c>
      <c r="LY190" s="21">
        <f t="shared" si="18329"/>
        <v>140000</v>
      </c>
      <c r="LZ190" s="21">
        <f t="shared" ref="LZ190:OK190" si="18330">IF(LZ$8="",0,SUMIFS(176:176,184:184,LZ$8))</f>
        <v>140000</v>
      </c>
      <c r="MA190" s="21">
        <f t="shared" si="18330"/>
        <v>140000</v>
      </c>
      <c r="MB190" s="21">
        <f t="shared" si="18330"/>
        <v>140000</v>
      </c>
      <c r="MC190" s="21">
        <f t="shared" si="18330"/>
        <v>140000</v>
      </c>
      <c r="MD190" s="21">
        <f t="shared" si="18330"/>
        <v>140000</v>
      </c>
      <c r="ME190" s="21">
        <f t="shared" si="18330"/>
        <v>140000</v>
      </c>
      <c r="MF190" s="21">
        <f t="shared" si="18330"/>
        <v>140000</v>
      </c>
      <c r="MG190" s="21">
        <f t="shared" si="18330"/>
        <v>140000</v>
      </c>
      <c r="MH190" s="21">
        <f t="shared" si="18330"/>
        <v>140000</v>
      </c>
      <c r="MI190" s="21">
        <f t="shared" si="18330"/>
        <v>140000</v>
      </c>
      <c r="MJ190" s="21">
        <f t="shared" si="18330"/>
        <v>140000</v>
      </c>
      <c r="MK190" s="21">
        <f t="shared" si="18330"/>
        <v>140000</v>
      </c>
      <c r="ML190" s="21">
        <f t="shared" si="18330"/>
        <v>140000</v>
      </c>
      <c r="MM190" s="21">
        <f t="shared" si="18330"/>
        <v>140000</v>
      </c>
      <c r="MN190" s="21">
        <f t="shared" si="18330"/>
        <v>116666.66666666669</v>
      </c>
      <c r="MO190" s="21">
        <f t="shared" si="18330"/>
        <v>116666.66666666669</v>
      </c>
      <c r="MP190" s="21">
        <f t="shared" si="18330"/>
        <v>116666.66666666669</v>
      </c>
      <c r="MQ190" s="21">
        <f t="shared" si="18330"/>
        <v>116666.66666666669</v>
      </c>
      <c r="MR190" s="21">
        <f t="shared" si="18330"/>
        <v>116666.66666666669</v>
      </c>
      <c r="MS190" s="21">
        <f t="shared" si="18330"/>
        <v>116666.66666666669</v>
      </c>
      <c r="MT190" s="21">
        <f t="shared" si="18330"/>
        <v>116666.66666666669</v>
      </c>
      <c r="MU190" s="21">
        <f t="shared" si="18330"/>
        <v>116666.66666666669</v>
      </c>
      <c r="MV190" s="21">
        <f t="shared" si="18330"/>
        <v>116666.66666666669</v>
      </c>
      <c r="MW190" s="21">
        <f t="shared" si="18330"/>
        <v>116666.66666666669</v>
      </c>
      <c r="MX190" s="21">
        <f t="shared" si="18330"/>
        <v>116666.66666666669</v>
      </c>
      <c r="MY190" s="21">
        <f t="shared" si="18330"/>
        <v>116666.66666666669</v>
      </c>
      <c r="MZ190" s="21">
        <f t="shared" si="18330"/>
        <v>116666.66666666669</v>
      </c>
      <c r="NA190" s="21">
        <f t="shared" si="18330"/>
        <v>116666.66666666669</v>
      </c>
      <c r="NB190" s="21">
        <f t="shared" si="18330"/>
        <v>116666.66666666669</v>
      </c>
      <c r="NC190" s="21">
        <f t="shared" si="18330"/>
        <v>116666.66666666669</v>
      </c>
      <c r="ND190" s="21">
        <f t="shared" si="18330"/>
        <v>116666.66666666669</v>
      </c>
      <c r="NE190" s="21">
        <f t="shared" si="18330"/>
        <v>116666.66666666669</v>
      </c>
      <c r="NF190" s="21">
        <f t="shared" si="18330"/>
        <v>116666.66666666669</v>
      </c>
      <c r="NG190" s="21">
        <f t="shared" si="18330"/>
        <v>116666.66666666669</v>
      </c>
      <c r="NH190" s="21">
        <f t="shared" si="18330"/>
        <v>116666.66666666669</v>
      </c>
      <c r="NI190" s="21">
        <f t="shared" si="18330"/>
        <v>116666.66666666669</v>
      </c>
      <c r="NJ190" s="21">
        <f t="shared" si="18330"/>
        <v>116666.66666666669</v>
      </c>
      <c r="NK190" s="21">
        <f t="shared" si="18330"/>
        <v>116666.66666666669</v>
      </c>
      <c r="NL190" s="21">
        <f t="shared" si="18330"/>
        <v>116666.66666666669</v>
      </c>
      <c r="NM190" s="21">
        <f t="shared" si="18330"/>
        <v>116666.66666666669</v>
      </c>
      <c r="NN190" s="21">
        <f t="shared" si="18330"/>
        <v>116666.66666666669</v>
      </c>
      <c r="NO190" s="21">
        <f t="shared" si="18330"/>
        <v>116666.66666666669</v>
      </c>
      <c r="NP190" s="21">
        <f t="shared" si="18330"/>
        <v>116666.66666666669</v>
      </c>
      <c r="NQ190" s="21">
        <f t="shared" si="18330"/>
        <v>116666.66666666669</v>
      </c>
      <c r="NR190" s="21">
        <f t="shared" si="18330"/>
        <v>116666.66666666669</v>
      </c>
      <c r="NS190" s="21">
        <f t="shared" si="18330"/>
        <v>116666.66666666666</v>
      </c>
      <c r="NT190" s="21">
        <f t="shared" si="18330"/>
        <v>116666.66666666666</v>
      </c>
      <c r="NU190" s="21">
        <f t="shared" si="18330"/>
        <v>116666.66666666666</v>
      </c>
      <c r="NV190" s="21">
        <f t="shared" si="18330"/>
        <v>116666.66666666666</v>
      </c>
      <c r="NW190" s="21">
        <f t="shared" si="18330"/>
        <v>116666.66666666666</v>
      </c>
      <c r="NX190" s="21">
        <f t="shared" si="18330"/>
        <v>116666.66666666666</v>
      </c>
      <c r="NY190" s="21">
        <f t="shared" si="18330"/>
        <v>116666.66666666666</v>
      </c>
      <c r="NZ190" s="21">
        <f t="shared" si="18330"/>
        <v>116666.66666666666</v>
      </c>
      <c r="OA190" s="21">
        <f t="shared" si="18330"/>
        <v>116666.66666666666</v>
      </c>
      <c r="OB190" s="21">
        <f t="shared" si="18330"/>
        <v>116666.66666666666</v>
      </c>
      <c r="OC190" s="21">
        <f t="shared" si="18330"/>
        <v>116666.66666666666</v>
      </c>
      <c r="OD190" s="21">
        <f t="shared" si="18330"/>
        <v>116666.66666666666</v>
      </c>
      <c r="OE190" s="21">
        <f t="shared" si="18330"/>
        <v>116666.66666666666</v>
      </c>
      <c r="OF190" s="21">
        <f t="shared" si="18330"/>
        <v>116666.66666666666</v>
      </c>
      <c r="OG190" s="21">
        <f t="shared" si="18330"/>
        <v>116666.66666666666</v>
      </c>
      <c r="OH190" s="21">
        <f t="shared" si="18330"/>
        <v>116666.66666666666</v>
      </c>
      <c r="OI190" s="21">
        <f t="shared" si="18330"/>
        <v>116666.66666666666</v>
      </c>
      <c r="OJ190" s="21">
        <f t="shared" si="18330"/>
        <v>116666.66666666666</v>
      </c>
      <c r="OK190" s="21">
        <f t="shared" si="18330"/>
        <v>116666.66666666666</v>
      </c>
      <c r="OL190" s="21">
        <f t="shared" ref="OL190:QW190" si="18331">IF(OL$8="",0,SUMIFS(176:176,184:184,OL$8))</f>
        <v>116666.66666666666</v>
      </c>
      <c r="OM190" s="21">
        <f t="shared" si="18331"/>
        <v>116666.66666666666</v>
      </c>
      <c r="ON190" s="21">
        <f t="shared" si="18331"/>
        <v>116666.66666666666</v>
      </c>
      <c r="OO190" s="21">
        <f t="shared" si="18331"/>
        <v>116666.66666666666</v>
      </c>
      <c r="OP190" s="21">
        <f t="shared" si="18331"/>
        <v>116666.66666666666</v>
      </c>
      <c r="OQ190" s="21">
        <f t="shared" si="18331"/>
        <v>116666.66666666666</v>
      </c>
      <c r="OR190" s="21">
        <f t="shared" si="18331"/>
        <v>116666.66666666666</v>
      </c>
      <c r="OS190" s="21">
        <f t="shared" si="18331"/>
        <v>116666.66666666666</v>
      </c>
      <c r="OT190" s="21">
        <f t="shared" si="18331"/>
        <v>116666.66666666666</v>
      </c>
      <c r="OU190" s="21">
        <f t="shared" si="18331"/>
        <v>116666.66666666666</v>
      </c>
      <c r="OV190" s="21">
        <f t="shared" si="18331"/>
        <v>116666.66666666666</v>
      </c>
      <c r="OW190" s="21">
        <f t="shared" si="18331"/>
        <v>116666.66666666669</v>
      </c>
      <c r="OX190" s="21">
        <f t="shared" si="18331"/>
        <v>116666.66666666669</v>
      </c>
      <c r="OY190" s="21">
        <f t="shared" si="18331"/>
        <v>116666.66666666669</v>
      </c>
      <c r="OZ190" s="21">
        <f t="shared" si="18331"/>
        <v>116666.66666666669</v>
      </c>
      <c r="PA190" s="21">
        <f t="shared" si="18331"/>
        <v>116666.66666666669</v>
      </c>
      <c r="PB190" s="21">
        <f t="shared" si="18331"/>
        <v>116666.66666666669</v>
      </c>
      <c r="PC190" s="21">
        <f t="shared" si="18331"/>
        <v>116666.66666666669</v>
      </c>
      <c r="PD190" s="21">
        <f t="shared" si="18331"/>
        <v>116666.66666666669</v>
      </c>
      <c r="PE190" s="21">
        <f t="shared" si="18331"/>
        <v>116666.66666666669</v>
      </c>
      <c r="PF190" s="21">
        <f t="shared" si="18331"/>
        <v>116666.66666666669</v>
      </c>
      <c r="PG190" s="21">
        <f t="shared" si="18331"/>
        <v>116666.66666666669</v>
      </c>
      <c r="PH190" s="21">
        <f t="shared" si="18331"/>
        <v>116666.66666666669</v>
      </c>
      <c r="PI190" s="21">
        <f t="shared" si="18331"/>
        <v>116666.66666666669</v>
      </c>
      <c r="PJ190" s="21">
        <f t="shared" si="18331"/>
        <v>116666.66666666669</v>
      </c>
      <c r="PK190" s="21">
        <f t="shared" si="18331"/>
        <v>116666.66666666669</v>
      </c>
      <c r="PL190" s="21">
        <f t="shared" si="18331"/>
        <v>116666.66666666669</v>
      </c>
      <c r="PM190" s="21">
        <f t="shared" si="18331"/>
        <v>116666.66666666669</v>
      </c>
      <c r="PN190" s="21">
        <f t="shared" si="18331"/>
        <v>116666.66666666669</v>
      </c>
      <c r="PO190" s="21">
        <f t="shared" si="18331"/>
        <v>116666.66666666669</v>
      </c>
      <c r="PP190" s="21">
        <f t="shared" si="18331"/>
        <v>116666.66666666669</v>
      </c>
      <c r="PQ190" s="21">
        <f t="shared" si="18331"/>
        <v>116666.66666666669</v>
      </c>
      <c r="PR190" s="21">
        <f t="shared" si="18331"/>
        <v>116666.66666666669</v>
      </c>
      <c r="PS190" s="21">
        <f t="shared" si="18331"/>
        <v>116666.66666666669</v>
      </c>
      <c r="PT190" s="21">
        <f t="shared" si="18331"/>
        <v>116666.66666666669</v>
      </c>
      <c r="PU190" s="21">
        <f t="shared" si="18331"/>
        <v>116666.66666666669</v>
      </c>
      <c r="PV190" s="21">
        <f t="shared" si="18331"/>
        <v>116666.66666666669</v>
      </c>
      <c r="PW190" s="21">
        <f t="shared" si="18331"/>
        <v>116666.66666666669</v>
      </c>
      <c r="PX190" s="21">
        <f t="shared" si="18331"/>
        <v>116666.66666666669</v>
      </c>
      <c r="PY190" s="21">
        <f t="shared" si="18331"/>
        <v>116666.66666666669</v>
      </c>
      <c r="PZ190" s="21">
        <f t="shared" si="18331"/>
        <v>116666.66666666669</v>
      </c>
      <c r="QA190" s="21">
        <f t="shared" si="18331"/>
        <v>116666.66666666669</v>
      </c>
      <c r="QB190" s="21">
        <f t="shared" si="18331"/>
        <v>140000</v>
      </c>
      <c r="QC190" s="21">
        <f t="shared" si="18331"/>
        <v>140000</v>
      </c>
      <c r="QD190" s="21">
        <f t="shared" si="18331"/>
        <v>140000</v>
      </c>
      <c r="QE190" s="21">
        <f t="shared" si="18331"/>
        <v>140000</v>
      </c>
      <c r="QF190" s="21">
        <f t="shared" si="18331"/>
        <v>140000</v>
      </c>
      <c r="QG190" s="21">
        <f t="shared" si="18331"/>
        <v>140000</v>
      </c>
      <c r="QH190" s="21">
        <f t="shared" si="18331"/>
        <v>140000</v>
      </c>
      <c r="QI190" s="21">
        <f t="shared" si="18331"/>
        <v>140000</v>
      </c>
      <c r="QJ190" s="21">
        <f t="shared" si="18331"/>
        <v>140000</v>
      </c>
      <c r="QK190" s="21">
        <f t="shared" si="18331"/>
        <v>140000</v>
      </c>
      <c r="QL190" s="21">
        <f t="shared" si="18331"/>
        <v>140000</v>
      </c>
      <c r="QM190" s="21">
        <f t="shared" si="18331"/>
        <v>140000</v>
      </c>
      <c r="QN190" s="21">
        <f t="shared" si="18331"/>
        <v>140000</v>
      </c>
      <c r="QO190" s="21">
        <f t="shared" si="18331"/>
        <v>140000</v>
      </c>
      <c r="QP190" s="21">
        <f t="shared" si="18331"/>
        <v>140000</v>
      </c>
      <c r="QQ190" s="21">
        <f t="shared" si="18331"/>
        <v>140000</v>
      </c>
      <c r="QR190" s="21">
        <f t="shared" si="18331"/>
        <v>140000</v>
      </c>
      <c r="QS190" s="21">
        <f t="shared" si="18331"/>
        <v>140000</v>
      </c>
      <c r="QT190" s="21">
        <f t="shared" si="18331"/>
        <v>140000</v>
      </c>
      <c r="QU190" s="21">
        <f t="shared" si="18331"/>
        <v>140000</v>
      </c>
      <c r="QV190" s="21">
        <f t="shared" si="18331"/>
        <v>140000</v>
      </c>
      <c r="QW190" s="21">
        <f t="shared" si="18331"/>
        <v>140000</v>
      </c>
      <c r="QX190" s="21">
        <f t="shared" ref="QX190:TI190" si="18332">IF(QX$8="",0,SUMIFS(176:176,184:184,QX$8))</f>
        <v>140000</v>
      </c>
      <c r="QY190" s="21">
        <f t="shared" si="18332"/>
        <v>140000</v>
      </c>
      <c r="QZ190" s="21">
        <f t="shared" si="18332"/>
        <v>140000</v>
      </c>
      <c r="RA190" s="21">
        <f t="shared" si="18332"/>
        <v>140000</v>
      </c>
      <c r="RB190" s="21">
        <f t="shared" si="18332"/>
        <v>140000</v>
      </c>
      <c r="RC190" s="21">
        <f t="shared" si="18332"/>
        <v>140000</v>
      </c>
      <c r="RD190" s="21">
        <f t="shared" si="18332"/>
        <v>140000</v>
      </c>
      <c r="RE190" s="21">
        <f t="shared" si="18332"/>
        <v>140000</v>
      </c>
      <c r="RF190" s="21">
        <f t="shared" si="18332"/>
        <v>140000</v>
      </c>
      <c r="RG190" s="21">
        <f t="shared" si="18332"/>
        <v>220500</v>
      </c>
      <c r="RH190" s="21">
        <f t="shared" si="18332"/>
        <v>220500</v>
      </c>
      <c r="RI190" s="21">
        <f t="shared" si="18332"/>
        <v>220500</v>
      </c>
      <c r="RJ190" s="21">
        <f t="shared" si="18332"/>
        <v>220500</v>
      </c>
      <c r="RK190" s="21">
        <f t="shared" si="18332"/>
        <v>220500</v>
      </c>
      <c r="RL190" s="21">
        <f t="shared" si="18332"/>
        <v>220500</v>
      </c>
      <c r="RM190" s="21">
        <f t="shared" si="18332"/>
        <v>220500</v>
      </c>
      <c r="RN190" s="21">
        <f t="shared" si="18332"/>
        <v>220500</v>
      </c>
      <c r="RO190" s="21">
        <f t="shared" si="18332"/>
        <v>220500</v>
      </c>
      <c r="RP190" s="21">
        <f t="shared" si="18332"/>
        <v>220500</v>
      </c>
      <c r="RQ190" s="21">
        <f t="shared" si="18332"/>
        <v>220500</v>
      </c>
      <c r="RR190" s="21">
        <f t="shared" si="18332"/>
        <v>220500</v>
      </c>
      <c r="RS190" s="21">
        <f t="shared" si="18332"/>
        <v>220500</v>
      </c>
      <c r="RT190" s="21">
        <f t="shared" si="18332"/>
        <v>220500</v>
      </c>
      <c r="RU190" s="21">
        <f t="shared" si="18332"/>
        <v>220500</v>
      </c>
      <c r="RV190" s="21">
        <f t="shared" si="18332"/>
        <v>220500</v>
      </c>
      <c r="RW190" s="21">
        <f t="shared" si="18332"/>
        <v>220500</v>
      </c>
      <c r="RX190" s="21">
        <f t="shared" si="18332"/>
        <v>220500</v>
      </c>
      <c r="RY190" s="21">
        <f t="shared" si="18332"/>
        <v>220500</v>
      </c>
      <c r="RZ190" s="21">
        <f t="shared" si="18332"/>
        <v>220500</v>
      </c>
      <c r="SA190" s="21">
        <f t="shared" si="18332"/>
        <v>220500</v>
      </c>
      <c r="SB190" s="21">
        <f t="shared" si="18332"/>
        <v>220500</v>
      </c>
      <c r="SC190" s="21">
        <f t="shared" si="18332"/>
        <v>220500</v>
      </c>
      <c r="SD190" s="21">
        <f t="shared" si="18332"/>
        <v>220500</v>
      </c>
      <c r="SE190" s="21">
        <f t="shared" si="18332"/>
        <v>220500</v>
      </c>
      <c r="SF190" s="21">
        <f t="shared" si="18332"/>
        <v>220500</v>
      </c>
      <c r="SG190" s="21">
        <f t="shared" si="18332"/>
        <v>220500</v>
      </c>
      <c r="SH190" s="21">
        <f t="shared" si="18332"/>
        <v>220500</v>
      </c>
      <c r="SI190" s="21">
        <f t="shared" si="18332"/>
        <v>220500</v>
      </c>
      <c r="SJ190" s="21">
        <f t="shared" si="18332"/>
        <v>220500</v>
      </c>
      <c r="SK190" s="21">
        <f t="shared" si="18332"/>
        <v>230999.99999999997</v>
      </c>
      <c r="SL190" s="21">
        <f t="shared" si="18332"/>
        <v>230999.99999999997</v>
      </c>
      <c r="SM190" s="21">
        <f t="shared" si="18332"/>
        <v>230999.99999999997</v>
      </c>
      <c r="SN190" s="21">
        <f t="shared" si="18332"/>
        <v>230999.99999999997</v>
      </c>
      <c r="SO190" s="21">
        <f t="shared" si="18332"/>
        <v>230999.99999999997</v>
      </c>
      <c r="SP190" s="21">
        <f t="shared" si="18332"/>
        <v>230999.99999999997</v>
      </c>
      <c r="SQ190" s="21">
        <f t="shared" si="18332"/>
        <v>230999.99999999997</v>
      </c>
      <c r="SR190" s="21">
        <f t="shared" si="18332"/>
        <v>230999.99999999997</v>
      </c>
      <c r="SS190" s="21">
        <f t="shared" si="18332"/>
        <v>230999.99999999997</v>
      </c>
      <c r="ST190" s="21">
        <f t="shared" si="18332"/>
        <v>230999.99999999997</v>
      </c>
      <c r="SU190" s="21">
        <f t="shared" si="18332"/>
        <v>230999.99999999997</v>
      </c>
      <c r="SV190" s="21">
        <f t="shared" si="18332"/>
        <v>230999.99999999997</v>
      </c>
      <c r="SW190" s="21">
        <f t="shared" si="18332"/>
        <v>230999.99999999997</v>
      </c>
      <c r="SX190" s="21">
        <f t="shared" si="18332"/>
        <v>230999.99999999997</v>
      </c>
      <c r="SY190" s="21">
        <f t="shared" si="18332"/>
        <v>230999.99999999997</v>
      </c>
      <c r="SZ190" s="21">
        <f t="shared" si="18332"/>
        <v>230999.99999999997</v>
      </c>
      <c r="TA190" s="21">
        <f t="shared" si="18332"/>
        <v>230999.99999999997</v>
      </c>
      <c r="TB190" s="21">
        <f t="shared" si="18332"/>
        <v>230999.99999999997</v>
      </c>
      <c r="TC190" s="21">
        <f t="shared" si="18332"/>
        <v>230999.99999999997</v>
      </c>
      <c r="TD190" s="21">
        <f t="shared" si="18332"/>
        <v>230999.99999999997</v>
      </c>
      <c r="TE190" s="21">
        <f t="shared" si="18332"/>
        <v>230999.99999999997</v>
      </c>
      <c r="TF190" s="21">
        <f t="shared" si="18332"/>
        <v>230999.99999999997</v>
      </c>
      <c r="TG190" s="21">
        <f t="shared" si="18332"/>
        <v>230999.99999999997</v>
      </c>
      <c r="TH190" s="21">
        <f t="shared" si="18332"/>
        <v>230999.99999999997</v>
      </c>
      <c r="TI190" s="21">
        <f t="shared" si="18332"/>
        <v>230999.99999999997</v>
      </c>
      <c r="TJ190" s="21">
        <f t="shared" ref="TJ190:VU190" si="18333">IF(TJ$8="",0,SUMIFS(176:176,184:184,TJ$8))</f>
        <v>230999.99999999997</v>
      </c>
      <c r="TK190" s="21">
        <f t="shared" si="18333"/>
        <v>230999.99999999997</v>
      </c>
      <c r="TL190" s="21">
        <f t="shared" si="18333"/>
        <v>230999.99999999997</v>
      </c>
      <c r="TM190" s="21">
        <f t="shared" si="18333"/>
        <v>230999.99999999997</v>
      </c>
      <c r="TN190" s="21">
        <f t="shared" si="18333"/>
        <v>230999.99999999997</v>
      </c>
      <c r="TO190" s="21">
        <f t="shared" si="18333"/>
        <v>230999.99999999997</v>
      </c>
      <c r="TP190" s="21">
        <f t="shared" si="18333"/>
        <v>161000</v>
      </c>
      <c r="TQ190" s="21">
        <f t="shared" si="18333"/>
        <v>161000</v>
      </c>
      <c r="TR190" s="21">
        <f t="shared" si="18333"/>
        <v>161000</v>
      </c>
      <c r="TS190" s="21">
        <f t="shared" si="18333"/>
        <v>161000</v>
      </c>
      <c r="TT190" s="21">
        <f t="shared" si="18333"/>
        <v>161000</v>
      </c>
      <c r="TU190" s="21">
        <f t="shared" si="18333"/>
        <v>161000</v>
      </c>
      <c r="TV190" s="21">
        <f t="shared" si="18333"/>
        <v>161000</v>
      </c>
      <c r="TW190" s="21">
        <f t="shared" si="18333"/>
        <v>161000</v>
      </c>
      <c r="TX190" s="21">
        <f t="shared" si="18333"/>
        <v>161000</v>
      </c>
      <c r="TY190" s="21">
        <f t="shared" si="18333"/>
        <v>161000</v>
      </c>
      <c r="TZ190" s="21">
        <f t="shared" si="18333"/>
        <v>161000</v>
      </c>
      <c r="UA190" s="21">
        <f t="shared" si="18333"/>
        <v>161000</v>
      </c>
      <c r="UB190" s="21">
        <f t="shared" si="18333"/>
        <v>161000</v>
      </c>
      <c r="UC190" s="21">
        <f t="shared" si="18333"/>
        <v>161000</v>
      </c>
      <c r="UD190" s="21">
        <f t="shared" si="18333"/>
        <v>161000</v>
      </c>
      <c r="UE190" s="21">
        <f t="shared" si="18333"/>
        <v>161000</v>
      </c>
      <c r="UF190" s="21">
        <f t="shared" si="18333"/>
        <v>161000</v>
      </c>
      <c r="UG190" s="21">
        <f t="shared" si="18333"/>
        <v>161000</v>
      </c>
      <c r="UH190" s="21">
        <f t="shared" si="18333"/>
        <v>161000</v>
      </c>
      <c r="UI190" s="21">
        <f t="shared" si="18333"/>
        <v>161000</v>
      </c>
      <c r="UJ190" s="21">
        <f t="shared" si="18333"/>
        <v>161000</v>
      </c>
      <c r="UK190" s="21">
        <f t="shared" si="18333"/>
        <v>161000</v>
      </c>
      <c r="UL190" s="21">
        <f t="shared" si="18333"/>
        <v>161000</v>
      </c>
      <c r="UM190" s="21">
        <f t="shared" si="18333"/>
        <v>161000</v>
      </c>
      <c r="UN190" s="21">
        <f t="shared" si="18333"/>
        <v>161000</v>
      </c>
      <c r="UO190" s="21">
        <f t="shared" si="18333"/>
        <v>161000</v>
      </c>
      <c r="UP190" s="21">
        <f t="shared" si="18333"/>
        <v>161000</v>
      </c>
      <c r="UQ190" s="21">
        <f t="shared" si="18333"/>
        <v>161000</v>
      </c>
      <c r="UR190" s="21">
        <f t="shared" si="18333"/>
        <v>161000</v>
      </c>
      <c r="US190" s="21">
        <f t="shared" si="18333"/>
        <v>161000</v>
      </c>
      <c r="UT190" s="21">
        <f t="shared" si="18333"/>
        <v>168000</v>
      </c>
      <c r="UU190" s="21">
        <f t="shared" si="18333"/>
        <v>168000</v>
      </c>
      <c r="UV190" s="21">
        <f t="shared" si="18333"/>
        <v>168000</v>
      </c>
      <c r="UW190" s="21">
        <f t="shared" si="18333"/>
        <v>168000</v>
      </c>
      <c r="UX190" s="21">
        <f t="shared" si="18333"/>
        <v>168000</v>
      </c>
      <c r="UY190" s="21">
        <f t="shared" si="18333"/>
        <v>168000</v>
      </c>
      <c r="UZ190" s="21">
        <f t="shared" si="18333"/>
        <v>168000</v>
      </c>
      <c r="VA190" s="21">
        <f t="shared" si="18333"/>
        <v>168000</v>
      </c>
      <c r="VB190" s="21">
        <f t="shared" si="18333"/>
        <v>168000</v>
      </c>
      <c r="VC190" s="21">
        <f t="shared" si="18333"/>
        <v>168000</v>
      </c>
      <c r="VD190" s="21">
        <f t="shared" si="18333"/>
        <v>168000</v>
      </c>
      <c r="VE190" s="21">
        <f t="shared" si="18333"/>
        <v>168000</v>
      </c>
      <c r="VF190" s="21">
        <f t="shared" si="18333"/>
        <v>168000</v>
      </c>
      <c r="VG190" s="21">
        <f t="shared" si="18333"/>
        <v>168000</v>
      </c>
      <c r="VH190" s="21">
        <f t="shared" si="18333"/>
        <v>168000</v>
      </c>
      <c r="VI190" s="21">
        <f t="shared" si="18333"/>
        <v>168000</v>
      </c>
      <c r="VJ190" s="21">
        <f t="shared" si="18333"/>
        <v>168000</v>
      </c>
      <c r="VK190" s="21">
        <f t="shared" si="18333"/>
        <v>168000</v>
      </c>
      <c r="VL190" s="21">
        <f t="shared" si="18333"/>
        <v>168000</v>
      </c>
      <c r="VM190" s="21">
        <f t="shared" si="18333"/>
        <v>168000</v>
      </c>
      <c r="VN190" s="21">
        <f t="shared" si="18333"/>
        <v>168000</v>
      </c>
      <c r="VO190" s="21">
        <f t="shared" si="18333"/>
        <v>168000</v>
      </c>
      <c r="VP190" s="21">
        <f t="shared" si="18333"/>
        <v>168000</v>
      </c>
      <c r="VQ190" s="21">
        <f t="shared" si="18333"/>
        <v>168000</v>
      </c>
      <c r="VR190" s="21">
        <f t="shared" si="18333"/>
        <v>168000</v>
      </c>
      <c r="VS190" s="21">
        <f t="shared" si="18333"/>
        <v>168000</v>
      </c>
      <c r="VT190" s="21">
        <f t="shared" si="18333"/>
        <v>168000</v>
      </c>
      <c r="VU190" s="21">
        <f t="shared" si="18333"/>
        <v>168000</v>
      </c>
      <c r="VV190" s="21">
        <f t="shared" ref="VV190:YG190" si="18334">IF(VV$8="",0,SUMIFS(176:176,184:184,VV$8))</f>
        <v>168000</v>
      </c>
      <c r="VW190" s="21">
        <f t="shared" si="18334"/>
        <v>168000</v>
      </c>
      <c r="VX190" s="21">
        <f t="shared" si="18334"/>
        <v>168000</v>
      </c>
      <c r="VY190" s="21">
        <f t="shared" si="18334"/>
        <v>210000</v>
      </c>
      <c r="VZ190" s="21">
        <f t="shared" si="18334"/>
        <v>210000</v>
      </c>
      <c r="WA190" s="21">
        <f t="shared" si="18334"/>
        <v>210000</v>
      </c>
      <c r="WB190" s="21">
        <f t="shared" si="18334"/>
        <v>210000</v>
      </c>
      <c r="WC190" s="21">
        <f t="shared" si="18334"/>
        <v>210000</v>
      </c>
      <c r="WD190" s="21">
        <f t="shared" si="18334"/>
        <v>210000</v>
      </c>
      <c r="WE190" s="21">
        <f t="shared" si="18334"/>
        <v>210000</v>
      </c>
      <c r="WF190" s="21">
        <f t="shared" si="18334"/>
        <v>210000</v>
      </c>
      <c r="WG190" s="21">
        <f t="shared" si="18334"/>
        <v>210000</v>
      </c>
      <c r="WH190" s="21">
        <f t="shared" si="18334"/>
        <v>210000</v>
      </c>
      <c r="WI190" s="21">
        <f t="shared" si="18334"/>
        <v>210000</v>
      </c>
      <c r="WJ190" s="21">
        <f t="shared" si="18334"/>
        <v>210000</v>
      </c>
      <c r="WK190" s="21">
        <f t="shared" si="18334"/>
        <v>210000</v>
      </c>
      <c r="WL190" s="21">
        <f t="shared" si="18334"/>
        <v>210000</v>
      </c>
      <c r="WM190" s="21">
        <f t="shared" si="18334"/>
        <v>210000</v>
      </c>
      <c r="WN190" s="21">
        <f t="shared" si="18334"/>
        <v>210000</v>
      </c>
      <c r="WO190" s="21">
        <f t="shared" si="18334"/>
        <v>210000</v>
      </c>
      <c r="WP190" s="21">
        <f t="shared" si="18334"/>
        <v>210000</v>
      </c>
      <c r="WQ190" s="21">
        <f t="shared" si="18334"/>
        <v>210000</v>
      </c>
      <c r="WR190" s="21">
        <f t="shared" si="18334"/>
        <v>210000</v>
      </c>
      <c r="WS190" s="21">
        <f t="shared" si="18334"/>
        <v>210000</v>
      </c>
      <c r="WT190" s="21">
        <f t="shared" si="18334"/>
        <v>210000</v>
      </c>
      <c r="WU190" s="21">
        <f t="shared" si="18334"/>
        <v>210000</v>
      </c>
      <c r="WV190" s="21">
        <f t="shared" si="18334"/>
        <v>210000</v>
      </c>
      <c r="WW190" s="21">
        <f t="shared" si="18334"/>
        <v>210000</v>
      </c>
      <c r="WX190" s="21">
        <f t="shared" si="18334"/>
        <v>210000</v>
      </c>
      <c r="WY190" s="21">
        <f t="shared" si="18334"/>
        <v>210000</v>
      </c>
      <c r="WZ190" s="21">
        <f t="shared" si="18334"/>
        <v>210000</v>
      </c>
      <c r="XA190" s="21">
        <f t="shared" si="18334"/>
        <v>210000</v>
      </c>
      <c r="XB190" s="21">
        <f t="shared" si="18334"/>
        <v>210000</v>
      </c>
      <c r="XC190" s="21">
        <f t="shared" si="18334"/>
        <v>210000</v>
      </c>
      <c r="XD190" s="21">
        <f t="shared" si="18334"/>
        <v>210000</v>
      </c>
      <c r="XE190" s="21">
        <f t="shared" si="18334"/>
        <v>210000</v>
      </c>
      <c r="XF190" s="21">
        <f t="shared" si="18334"/>
        <v>210000</v>
      </c>
      <c r="XG190" s="21">
        <f t="shared" si="18334"/>
        <v>210000</v>
      </c>
      <c r="XH190" s="21">
        <f t="shared" si="18334"/>
        <v>210000</v>
      </c>
      <c r="XI190" s="21">
        <f t="shared" si="18334"/>
        <v>210000</v>
      </c>
      <c r="XJ190" s="21">
        <f t="shared" si="18334"/>
        <v>210000</v>
      </c>
      <c r="XK190" s="21">
        <f t="shared" si="18334"/>
        <v>210000</v>
      </c>
      <c r="XL190" s="21">
        <f t="shared" si="18334"/>
        <v>210000</v>
      </c>
      <c r="XM190" s="21">
        <f t="shared" si="18334"/>
        <v>210000</v>
      </c>
      <c r="XN190" s="21">
        <f t="shared" si="18334"/>
        <v>210000</v>
      </c>
      <c r="XO190" s="21">
        <f t="shared" si="18334"/>
        <v>210000</v>
      </c>
      <c r="XP190" s="21">
        <f t="shared" si="18334"/>
        <v>210000</v>
      </c>
      <c r="XQ190" s="21">
        <f t="shared" si="18334"/>
        <v>210000</v>
      </c>
      <c r="XR190" s="21">
        <f t="shared" si="18334"/>
        <v>210000</v>
      </c>
      <c r="XS190" s="21">
        <f t="shared" si="18334"/>
        <v>210000</v>
      </c>
      <c r="XT190" s="21">
        <f t="shared" si="18334"/>
        <v>210000</v>
      </c>
      <c r="XU190" s="21">
        <f t="shared" si="18334"/>
        <v>210000</v>
      </c>
      <c r="XV190" s="21">
        <f t="shared" si="18334"/>
        <v>210000</v>
      </c>
      <c r="XW190" s="21">
        <f t="shared" si="18334"/>
        <v>210000</v>
      </c>
      <c r="XX190" s="21">
        <f t="shared" si="18334"/>
        <v>210000</v>
      </c>
      <c r="XY190" s="21">
        <f t="shared" si="18334"/>
        <v>210000</v>
      </c>
      <c r="XZ190" s="21">
        <f t="shared" si="18334"/>
        <v>210000</v>
      </c>
      <c r="YA190" s="21">
        <f t="shared" si="18334"/>
        <v>210000</v>
      </c>
      <c r="YB190" s="21">
        <f t="shared" si="18334"/>
        <v>210000</v>
      </c>
      <c r="YC190" s="21">
        <f t="shared" si="18334"/>
        <v>210000</v>
      </c>
      <c r="YD190" s="21">
        <f t="shared" si="18334"/>
        <v>210000</v>
      </c>
      <c r="YE190" s="21">
        <f t="shared" si="18334"/>
        <v>210000</v>
      </c>
      <c r="YF190" s="21">
        <f t="shared" si="18334"/>
        <v>157500</v>
      </c>
      <c r="YG190" s="21">
        <f t="shared" si="18334"/>
        <v>157500</v>
      </c>
      <c r="YH190" s="21">
        <f t="shared" ref="YH190:AAS190" si="18335">IF(YH$8="",0,SUMIFS(176:176,184:184,YH$8))</f>
        <v>157500</v>
      </c>
      <c r="YI190" s="21">
        <f t="shared" si="18335"/>
        <v>157500</v>
      </c>
      <c r="YJ190" s="21">
        <f t="shared" si="18335"/>
        <v>157500</v>
      </c>
      <c r="YK190" s="21">
        <f t="shared" si="18335"/>
        <v>157500</v>
      </c>
      <c r="YL190" s="21">
        <f t="shared" si="18335"/>
        <v>157500</v>
      </c>
      <c r="YM190" s="21">
        <f t="shared" si="18335"/>
        <v>157500</v>
      </c>
      <c r="YN190" s="21">
        <f t="shared" si="18335"/>
        <v>157500</v>
      </c>
      <c r="YO190" s="21">
        <f t="shared" si="18335"/>
        <v>157500</v>
      </c>
      <c r="YP190" s="21">
        <f t="shared" si="18335"/>
        <v>157500</v>
      </c>
      <c r="YQ190" s="21">
        <f t="shared" si="18335"/>
        <v>157500</v>
      </c>
      <c r="YR190" s="21">
        <f t="shared" si="18335"/>
        <v>157500</v>
      </c>
      <c r="YS190" s="21">
        <f t="shared" si="18335"/>
        <v>157500</v>
      </c>
      <c r="YT190" s="21">
        <f t="shared" si="18335"/>
        <v>157500</v>
      </c>
      <c r="YU190" s="21">
        <f t="shared" si="18335"/>
        <v>157500</v>
      </c>
      <c r="YV190" s="21">
        <f t="shared" si="18335"/>
        <v>157500</v>
      </c>
      <c r="YW190" s="21">
        <f t="shared" si="18335"/>
        <v>157500</v>
      </c>
      <c r="YX190" s="21">
        <f t="shared" si="18335"/>
        <v>157500</v>
      </c>
      <c r="YY190" s="21">
        <f t="shared" si="18335"/>
        <v>157500</v>
      </c>
      <c r="YZ190" s="21">
        <f t="shared" si="18335"/>
        <v>157500</v>
      </c>
      <c r="ZA190" s="21">
        <f t="shared" si="18335"/>
        <v>157500</v>
      </c>
      <c r="ZB190" s="21">
        <f t="shared" si="18335"/>
        <v>157500</v>
      </c>
      <c r="ZC190" s="21">
        <f t="shared" si="18335"/>
        <v>157500</v>
      </c>
      <c r="ZD190" s="21">
        <f t="shared" si="18335"/>
        <v>157500</v>
      </c>
      <c r="ZE190" s="21">
        <f t="shared" si="18335"/>
        <v>157500</v>
      </c>
      <c r="ZF190" s="21">
        <f t="shared" si="18335"/>
        <v>157500</v>
      </c>
      <c r="ZG190" s="21">
        <f t="shared" si="18335"/>
        <v>157500</v>
      </c>
      <c r="ZH190" s="21">
        <f t="shared" si="18335"/>
        <v>157500</v>
      </c>
      <c r="ZI190" s="21">
        <f t="shared" si="18335"/>
        <v>157500</v>
      </c>
      <c r="ZJ190" s="21">
        <f t="shared" si="18335"/>
        <v>157500</v>
      </c>
      <c r="ZK190" s="21">
        <f t="shared" si="18335"/>
        <v>157500</v>
      </c>
      <c r="ZL190" s="21">
        <f t="shared" si="18335"/>
        <v>157500</v>
      </c>
      <c r="ZM190" s="21">
        <f t="shared" si="18335"/>
        <v>157500</v>
      </c>
      <c r="ZN190" s="21">
        <f t="shared" si="18335"/>
        <v>157500</v>
      </c>
      <c r="ZO190" s="21">
        <f t="shared" si="18335"/>
        <v>157500</v>
      </c>
      <c r="ZP190" s="21">
        <f t="shared" si="18335"/>
        <v>157500</v>
      </c>
      <c r="ZQ190" s="21">
        <f t="shared" si="18335"/>
        <v>157500</v>
      </c>
      <c r="ZR190" s="21">
        <f t="shared" si="18335"/>
        <v>157500</v>
      </c>
      <c r="ZS190" s="21">
        <f t="shared" si="18335"/>
        <v>157500</v>
      </c>
      <c r="ZT190" s="21">
        <f t="shared" si="18335"/>
        <v>157500</v>
      </c>
      <c r="ZU190" s="21">
        <f t="shared" si="18335"/>
        <v>157500</v>
      </c>
      <c r="ZV190" s="21">
        <f t="shared" si="18335"/>
        <v>157500</v>
      </c>
      <c r="ZW190" s="21">
        <f t="shared" si="18335"/>
        <v>157500</v>
      </c>
      <c r="ZX190" s="21">
        <f t="shared" si="18335"/>
        <v>157500</v>
      </c>
      <c r="ZY190" s="21">
        <f t="shared" si="18335"/>
        <v>157500</v>
      </c>
      <c r="ZZ190" s="21">
        <f t="shared" si="18335"/>
        <v>157500</v>
      </c>
      <c r="AAA190" s="21">
        <f t="shared" si="18335"/>
        <v>157500</v>
      </c>
      <c r="AAB190" s="21">
        <f t="shared" si="18335"/>
        <v>157500</v>
      </c>
      <c r="AAC190" s="21">
        <f t="shared" si="18335"/>
        <v>157500</v>
      </c>
      <c r="AAD190" s="21">
        <f t="shared" si="18335"/>
        <v>157500</v>
      </c>
      <c r="AAE190" s="21">
        <f t="shared" si="18335"/>
        <v>157500</v>
      </c>
      <c r="AAF190" s="21">
        <f t="shared" si="18335"/>
        <v>157500</v>
      </c>
      <c r="AAG190" s="21">
        <f t="shared" si="18335"/>
        <v>157500</v>
      </c>
      <c r="AAH190" s="21">
        <f t="shared" si="18335"/>
        <v>157500</v>
      </c>
      <c r="AAI190" s="21">
        <f t="shared" si="18335"/>
        <v>157500</v>
      </c>
      <c r="AAJ190" s="21">
        <f t="shared" si="18335"/>
        <v>157500</v>
      </c>
      <c r="AAK190" s="21">
        <f t="shared" si="18335"/>
        <v>157500</v>
      </c>
      <c r="AAL190" s="21">
        <f t="shared" si="18335"/>
        <v>157500</v>
      </c>
      <c r="AAM190" s="21">
        <f t="shared" si="18335"/>
        <v>157500</v>
      </c>
      <c r="AAN190" s="21">
        <f t="shared" si="18335"/>
        <v>157500</v>
      </c>
      <c r="AAO190" s="21">
        <f t="shared" si="18335"/>
        <v>224000</v>
      </c>
      <c r="AAP190" s="21">
        <f t="shared" si="18335"/>
        <v>224000</v>
      </c>
      <c r="AAQ190" s="21">
        <f t="shared" si="18335"/>
        <v>224000</v>
      </c>
      <c r="AAR190" s="21">
        <f t="shared" si="18335"/>
        <v>224000</v>
      </c>
      <c r="AAS190" s="21">
        <f t="shared" si="18335"/>
        <v>224000</v>
      </c>
      <c r="AAT190" s="21">
        <f t="shared" ref="AAT190:ADE190" si="18336">IF(AAT$8="",0,SUMIFS(176:176,184:184,AAT$8))</f>
        <v>224000</v>
      </c>
      <c r="AAU190" s="21">
        <f t="shared" si="18336"/>
        <v>224000</v>
      </c>
      <c r="AAV190" s="21">
        <f t="shared" si="18336"/>
        <v>224000</v>
      </c>
      <c r="AAW190" s="21">
        <f t="shared" si="18336"/>
        <v>224000</v>
      </c>
      <c r="AAX190" s="21">
        <f t="shared" si="18336"/>
        <v>224000</v>
      </c>
      <c r="AAY190" s="21">
        <f t="shared" si="18336"/>
        <v>224000</v>
      </c>
      <c r="AAZ190" s="21">
        <f t="shared" si="18336"/>
        <v>224000</v>
      </c>
      <c r="ABA190" s="21">
        <f t="shared" si="18336"/>
        <v>224000</v>
      </c>
      <c r="ABB190" s="21">
        <f t="shared" si="18336"/>
        <v>224000</v>
      </c>
      <c r="ABC190" s="21">
        <f t="shared" si="18336"/>
        <v>224000</v>
      </c>
      <c r="ABD190" s="21">
        <f t="shared" si="18336"/>
        <v>224000</v>
      </c>
      <c r="ABE190" s="21">
        <f t="shared" si="18336"/>
        <v>224000</v>
      </c>
      <c r="ABF190" s="21">
        <f t="shared" si="18336"/>
        <v>224000</v>
      </c>
      <c r="ABG190" s="21">
        <f t="shared" si="18336"/>
        <v>224000</v>
      </c>
      <c r="ABH190" s="21">
        <f t="shared" si="18336"/>
        <v>224000</v>
      </c>
      <c r="ABI190" s="21">
        <f t="shared" si="18336"/>
        <v>224000</v>
      </c>
      <c r="ABJ190" s="21">
        <f t="shared" si="18336"/>
        <v>224000</v>
      </c>
      <c r="ABK190" s="21">
        <f t="shared" si="18336"/>
        <v>224000</v>
      </c>
      <c r="ABL190" s="21">
        <f t="shared" si="18336"/>
        <v>224000</v>
      </c>
      <c r="ABM190" s="21">
        <f t="shared" si="18336"/>
        <v>224000</v>
      </c>
      <c r="ABN190" s="21">
        <f t="shared" si="18336"/>
        <v>224000</v>
      </c>
      <c r="ABO190" s="21">
        <f t="shared" si="18336"/>
        <v>224000</v>
      </c>
      <c r="ABP190" s="21">
        <f t="shared" si="18336"/>
        <v>224000</v>
      </c>
      <c r="ABQ190" s="21">
        <f t="shared" si="18336"/>
        <v>224000</v>
      </c>
      <c r="ABR190" s="21">
        <f t="shared" si="18336"/>
        <v>224000</v>
      </c>
      <c r="ABS190" s="21">
        <f t="shared" si="18336"/>
        <v>224000</v>
      </c>
      <c r="ABT190" s="21">
        <f t="shared" si="18336"/>
        <v>224000</v>
      </c>
      <c r="ABU190" s="21">
        <f t="shared" si="18336"/>
        <v>224000</v>
      </c>
      <c r="ABV190" s="21">
        <f t="shared" si="18336"/>
        <v>224000</v>
      </c>
      <c r="ABW190" s="21">
        <f t="shared" si="18336"/>
        <v>224000</v>
      </c>
      <c r="ABX190" s="21">
        <f t="shared" si="18336"/>
        <v>224000</v>
      </c>
      <c r="ABY190" s="21">
        <f t="shared" si="18336"/>
        <v>224000</v>
      </c>
      <c r="ABZ190" s="21">
        <f t="shared" si="18336"/>
        <v>224000</v>
      </c>
      <c r="ACA190" s="21">
        <f t="shared" si="18336"/>
        <v>224000</v>
      </c>
      <c r="ACB190" s="21">
        <f t="shared" si="18336"/>
        <v>224000</v>
      </c>
      <c r="ACC190" s="21">
        <f t="shared" si="18336"/>
        <v>224000</v>
      </c>
      <c r="ACD190" s="21">
        <f t="shared" si="18336"/>
        <v>224000</v>
      </c>
      <c r="ACE190" s="21">
        <f t="shared" si="18336"/>
        <v>224000</v>
      </c>
      <c r="ACF190" s="21">
        <f t="shared" si="18336"/>
        <v>224000</v>
      </c>
      <c r="ACG190" s="21">
        <f t="shared" si="18336"/>
        <v>224000</v>
      </c>
      <c r="ACH190" s="21">
        <f t="shared" si="18336"/>
        <v>224000</v>
      </c>
      <c r="ACI190" s="21">
        <f t="shared" si="18336"/>
        <v>224000</v>
      </c>
      <c r="ACJ190" s="21">
        <f t="shared" si="18336"/>
        <v>224000</v>
      </c>
      <c r="ACK190" s="21">
        <f t="shared" si="18336"/>
        <v>224000</v>
      </c>
      <c r="ACL190" s="21">
        <f t="shared" si="18336"/>
        <v>224000</v>
      </c>
      <c r="ACM190" s="21">
        <f t="shared" si="18336"/>
        <v>224000</v>
      </c>
      <c r="ACN190" s="21">
        <f t="shared" si="18336"/>
        <v>224000</v>
      </c>
      <c r="ACO190" s="21">
        <f t="shared" si="18336"/>
        <v>224000</v>
      </c>
      <c r="ACP190" s="21">
        <f t="shared" si="18336"/>
        <v>224000</v>
      </c>
      <c r="ACQ190" s="21">
        <f t="shared" si="18336"/>
        <v>224000</v>
      </c>
      <c r="ACR190" s="21">
        <f t="shared" si="18336"/>
        <v>224000</v>
      </c>
      <c r="ACS190" s="21">
        <f t="shared" si="18336"/>
        <v>224000</v>
      </c>
      <c r="ACT190" s="21">
        <f t="shared" si="18336"/>
        <v>224000</v>
      </c>
      <c r="ACU190" s="21">
        <f t="shared" si="18336"/>
        <v>224000</v>
      </c>
      <c r="ACV190" s="21">
        <f t="shared" si="18336"/>
        <v>224000</v>
      </c>
      <c r="ACW190" s="21">
        <f t="shared" si="18336"/>
        <v>224000</v>
      </c>
      <c r="ACX190" s="21">
        <f t="shared" si="18336"/>
        <v>238000</v>
      </c>
      <c r="ACY190" s="21">
        <f t="shared" si="18336"/>
        <v>238000</v>
      </c>
      <c r="ACZ190" s="21">
        <f t="shared" si="18336"/>
        <v>238000</v>
      </c>
      <c r="ADA190" s="21">
        <f t="shared" si="18336"/>
        <v>238000</v>
      </c>
      <c r="ADB190" s="21">
        <f t="shared" si="18336"/>
        <v>238000</v>
      </c>
      <c r="ADC190" s="21">
        <f t="shared" si="18336"/>
        <v>238000</v>
      </c>
      <c r="ADD190" s="21">
        <f t="shared" si="18336"/>
        <v>238000</v>
      </c>
      <c r="ADE190" s="21">
        <f t="shared" si="18336"/>
        <v>238000</v>
      </c>
      <c r="ADF190" s="21">
        <f t="shared" ref="ADF190:AFG190" si="18337">IF(ADF$8="",0,SUMIFS(176:176,184:184,ADF$8))</f>
        <v>238000</v>
      </c>
      <c r="ADG190" s="21">
        <f t="shared" si="18337"/>
        <v>238000</v>
      </c>
      <c r="ADH190" s="21">
        <f t="shared" si="18337"/>
        <v>238000</v>
      </c>
      <c r="ADI190" s="21">
        <f t="shared" si="18337"/>
        <v>238000</v>
      </c>
      <c r="ADJ190" s="21">
        <f t="shared" si="18337"/>
        <v>238000</v>
      </c>
      <c r="ADK190" s="21">
        <f t="shared" si="18337"/>
        <v>238000</v>
      </c>
      <c r="ADL190" s="21">
        <f t="shared" si="18337"/>
        <v>238000</v>
      </c>
      <c r="ADM190" s="21">
        <f t="shared" si="18337"/>
        <v>238000</v>
      </c>
      <c r="ADN190" s="21">
        <f t="shared" si="18337"/>
        <v>238000</v>
      </c>
      <c r="ADO190" s="21">
        <f t="shared" si="18337"/>
        <v>238000</v>
      </c>
      <c r="ADP190" s="21">
        <f t="shared" si="18337"/>
        <v>238000</v>
      </c>
      <c r="ADQ190" s="21">
        <f t="shared" si="18337"/>
        <v>238000</v>
      </c>
      <c r="ADR190" s="21">
        <f t="shared" si="18337"/>
        <v>238000</v>
      </c>
      <c r="ADS190" s="21">
        <f t="shared" si="18337"/>
        <v>238000</v>
      </c>
      <c r="ADT190" s="21">
        <f t="shared" si="18337"/>
        <v>238000</v>
      </c>
      <c r="ADU190" s="21">
        <f t="shared" si="18337"/>
        <v>238000</v>
      </c>
      <c r="ADV190" s="21">
        <f t="shared" si="18337"/>
        <v>238000</v>
      </c>
      <c r="ADW190" s="21">
        <f t="shared" si="18337"/>
        <v>238000</v>
      </c>
      <c r="ADX190" s="21">
        <f t="shared" si="18337"/>
        <v>238000</v>
      </c>
      <c r="ADY190" s="21">
        <f t="shared" si="18337"/>
        <v>238000</v>
      </c>
      <c r="ADZ190" s="21">
        <f t="shared" si="18337"/>
        <v>238000</v>
      </c>
      <c r="AEA190" s="21">
        <f t="shared" si="18337"/>
        <v>238000</v>
      </c>
      <c r="AEB190" s="21">
        <f t="shared" si="18337"/>
        <v>238000</v>
      </c>
      <c r="AEC190" s="21">
        <f t="shared" si="18337"/>
        <v>238000</v>
      </c>
      <c r="AED190" s="21">
        <f t="shared" si="18337"/>
        <v>238000</v>
      </c>
      <c r="AEE190" s="21">
        <f t="shared" si="18337"/>
        <v>238000</v>
      </c>
      <c r="AEF190" s="21">
        <f t="shared" si="18337"/>
        <v>238000</v>
      </c>
      <c r="AEG190" s="21">
        <f t="shared" si="18337"/>
        <v>238000</v>
      </c>
      <c r="AEH190" s="21">
        <f t="shared" si="18337"/>
        <v>238000</v>
      </c>
      <c r="AEI190" s="21">
        <f t="shared" si="18337"/>
        <v>238000</v>
      </c>
      <c r="AEJ190" s="21">
        <f t="shared" si="18337"/>
        <v>238000</v>
      </c>
      <c r="AEK190" s="21">
        <f t="shared" si="18337"/>
        <v>238000</v>
      </c>
      <c r="AEL190" s="21">
        <f t="shared" si="18337"/>
        <v>238000</v>
      </c>
      <c r="AEM190" s="21">
        <f t="shared" si="18337"/>
        <v>238000</v>
      </c>
      <c r="AEN190" s="21">
        <f t="shared" si="18337"/>
        <v>238000</v>
      </c>
      <c r="AEO190" s="21">
        <f t="shared" si="18337"/>
        <v>238000</v>
      </c>
      <c r="AEP190" s="21">
        <f t="shared" si="18337"/>
        <v>238000</v>
      </c>
      <c r="AEQ190" s="21">
        <f t="shared" si="18337"/>
        <v>238000</v>
      </c>
      <c r="AER190" s="21">
        <f t="shared" si="18337"/>
        <v>238000</v>
      </c>
      <c r="AES190" s="21">
        <f t="shared" si="18337"/>
        <v>238000</v>
      </c>
      <c r="AET190" s="21">
        <f t="shared" si="18337"/>
        <v>238000</v>
      </c>
      <c r="AEU190" s="21">
        <f t="shared" si="18337"/>
        <v>238000</v>
      </c>
      <c r="AEV190" s="21">
        <f t="shared" si="18337"/>
        <v>238000</v>
      </c>
      <c r="AEW190" s="21">
        <f t="shared" si="18337"/>
        <v>238000</v>
      </c>
      <c r="AEX190" s="21">
        <f t="shared" si="18337"/>
        <v>238000</v>
      </c>
      <c r="AEY190" s="21">
        <f t="shared" si="18337"/>
        <v>238000</v>
      </c>
      <c r="AEZ190" s="21">
        <f t="shared" si="18337"/>
        <v>238000</v>
      </c>
      <c r="AFA190" s="21">
        <f t="shared" si="18337"/>
        <v>238000</v>
      </c>
      <c r="AFB190" s="21">
        <f t="shared" si="18337"/>
        <v>238000</v>
      </c>
      <c r="AFC190" s="21">
        <f t="shared" si="18337"/>
        <v>238000</v>
      </c>
      <c r="AFD190" s="21">
        <f t="shared" si="18337"/>
        <v>238000</v>
      </c>
      <c r="AFE190" s="21">
        <f t="shared" si="18337"/>
        <v>238000</v>
      </c>
      <c r="AFF190" s="21">
        <f t="shared" si="18337"/>
        <v>238000</v>
      </c>
      <c r="AFG190" s="21">
        <f t="shared" si="18337"/>
        <v>238000</v>
      </c>
    </row>
    <row r="191" spans="1:839" s="42" customFormat="1" x14ac:dyDescent="0.25">
      <c r="A191" s="21"/>
      <c r="B191" s="21"/>
      <c r="C191" s="21"/>
      <c r="D191" s="55"/>
      <c r="E191" s="21" t="str">
        <f>структура!$G$61</f>
        <v>формирование просрочки по безвозвр. займам</v>
      </c>
      <c r="F191" s="21"/>
      <c r="G191" s="21" t="str">
        <f>структура!$J$11</f>
        <v>экспресс заем</v>
      </c>
      <c r="H191" s="21"/>
      <c r="I191" s="21" t="str">
        <f>IF($E191="","",INDEX(структура!$H$10:$H$153,SUMIFS(структура!$C$10:$C$153,структура!$G$10:$G$153,$E191)))</f>
        <v>руб</v>
      </c>
      <c r="J191" s="21"/>
      <c r="K191" s="41"/>
      <c r="L191" s="21"/>
      <c r="M191" s="21"/>
      <c r="N191" s="21"/>
      <c r="O191" s="21"/>
      <c r="P191" s="21"/>
      <c r="Q191" s="41"/>
      <c r="R191" s="21">
        <f t="shared" ref="R191:CC191" si="18338">IF(R$8="",0,SUMIFS(177:177,185:185,R$8))</f>
        <v>0</v>
      </c>
      <c r="S191" s="21">
        <f t="shared" si="18338"/>
        <v>0</v>
      </c>
      <c r="T191" s="21">
        <f t="shared" si="18338"/>
        <v>0</v>
      </c>
      <c r="U191" s="21">
        <f t="shared" si="18338"/>
        <v>0</v>
      </c>
      <c r="V191" s="21">
        <f t="shared" si="18338"/>
        <v>0</v>
      </c>
      <c r="W191" s="21">
        <f t="shared" si="18338"/>
        <v>0</v>
      </c>
      <c r="X191" s="21">
        <f t="shared" si="18338"/>
        <v>0</v>
      </c>
      <c r="Y191" s="21">
        <f t="shared" si="18338"/>
        <v>0</v>
      </c>
      <c r="Z191" s="21">
        <f t="shared" si="18338"/>
        <v>0</v>
      </c>
      <c r="AA191" s="21">
        <f t="shared" si="18338"/>
        <v>0</v>
      </c>
      <c r="AB191" s="21">
        <f t="shared" si="18338"/>
        <v>54000</v>
      </c>
      <c r="AC191" s="21">
        <f t="shared" si="18338"/>
        <v>54000</v>
      </c>
      <c r="AD191" s="21">
        <f t="shared" si="18338"/>
        <v>54000</v>
      </c>
      <c r="AE191" s="21">
        <f t="shared" si="18338"/>
        <v>54000</v>
      </c>
      <c r="AF191" s="21">
        <f t="shared" si="18338"/>
        <v>54000</v>
      </c>
      <c r="AG191" s="21">
        <f t="shared" si="18338"/>
        <v>54000</v>
      </c>
      <c r="AH191" s="21">
        <f t="shared" si="18338"/>
        <v>54000</v>
      </c>
      <c r="AI191" s="21">
        <f t="shared" si="18338"/>
        <v>54000</v>
      </c>
      <c r="AJ191" s="21">
        <f t="shared" si="18338"/>
        <v>54000</v>
      </c>
      <c r="AK191" s="21">
        <f t="shared" si="18338"/>
        <v>54000</v>
      </c>
      <c r="AL191" s="21">
        <f t="shared" si="18338"/>
        <v>54000</v>
      </c>
      <c r="AM191" s="21">
        <f t="shared" si="18338"/>
        <v>54000</v>
      </c>
      <c r="AN191" s="21">
        <f t="shared" si="18338"/>
        <v>54000</v>
      </c>
      <c r="AO191" s="21">
        <f t="shared" si="18338"/>
        <v>54000</v>
      </c>
      <c r="AP191" s="21">
        <f t="shared" si="18338"/>
        <v>54000</v>
      </c>
      <c r="AQ191" s="21">
        <f t="shared" si="18338"/>
        <v>54000</v>
      </c>
      <c r="AR191" s="21">
        <f t="shared" si="18338"/>
        <v>54000</v>
      </c>
      <c r="AS191" s="21">
        <f t="shared" si="18338"/>
        <v>54000</v>
      </c>
      <c r="AT191" s="21">
        <f t="shared" si="18338"/>
        <v>54000</v>
      </c>
      <c r="AU191" s="21">
        <f t="shared" si="18338"/>
        <v>54000</v>
      </c>
      <c r="AV191" s="21">
        <f t="shared" si="18338"/>
        <v>54000</v>
      </c>
      <c r="AW191" s="21">
        <f t="shared" si="18338"/>
        <v>54000</v>
      </c>
      <c r="AX191" s="21">
        <f t="shared" si="18338"/>
        <v>54000</v>
      </c>
      <c r="AY191" s="21">
        <f t="shared" si="18338"/>
        <v>54000</v>
      </c>
      <c r="AZ191" s="21">
        <f t="shared" si="18338"/>
        <v>54000</v>
      </c>
      <c r="BA191" s="21">
        <f t="shared" si="18338"/>
        <v>54000</v>
      </c>
      <c r="BB191" s="21">
        <f t="shared" si="18338"/>
        <v>54000</v>
      </c>
      <c r="BC191" s="21">
        <f t="shared" si="18338"/>
        <v>54000</v>
      </c>
      <c r="BD191" s="21">
        <f t="shared" si="18338"/>
        <v>54000</v>
      </c>
      <c r="BE191" s="21">
        <f t="shared" si="18338"/>
        <v>54000</v>
      </c>
      <c r="BF191" s="21">
        <f t="shared" si="18338"/>
        <v>54000</v>
      </c>
      <c r="BG191" s="21">
        <f t="shared" si="18338"/>
        <v>48000.000000000007</v>
      </c>
      <c r="BH191" s="21">
        <f t="shared" si="18338"/>
        <v>48000.000000000007</v>
      </c>
      <c r="BI191" s="21">
        <f t="shared" si="18338"/>
        <v>48000.000000000007</v>
      </c>
      <c r="BJ191" s="21">
        <f t="shared" si="18338"/>
        <v>48000.000000000007</v>
      </c>
      <c r="BK191" s="21">
        <f t="shared" si="18338"/>
        <v>48000.000000000007</v>
      </c>
      <c r="BL191" s="21">
        <f t="shared" si="18338"/>
        <v>48000.000000000007</v>
      </c>
      <c r="BM191" s="21">
        <f t="shared" si="18338"/>
        <v>48000.000000000007</v>
      </c>
      <c r="BN191" s="21">
        <f t="shared" si="18338"/>
        <v>48000.000000000007</v>
      </c>
      <c r="BO191" s="21">
        <f t="shared" si="18338"/>
        <v>48000.000000000007</v>
      </c>
      <c r="BP191" s="21">
        <f t="shared" si="18338"/>
        <v>48000.000000000007</v>
      </c>
      <c r="BQ191" s="21">
        <f t="shared" si="18338"/>
        <v>48000.000000000007</v>
      </c>
      <c r="BR191" s="21">
        <f t="shared" si="18338"/>
        <v>48000.000000000007</v>
      </c>
      <c r="BS191" s="21">
        <f t="shared" si="18338"/>
        <v>48000.000000000007</v>
      </c>
      <c r="BT191" s="21">
        <f t="shared" si="18338"/>
        <v>48000.000000000007</v>
      </c>
      <c r="BU191" s="21">
        <f t="shared" si="18338"/>
        <v>48000.000000000007</v>
      </c>
      <c r="BV191" s="21">
        <f t="shared" si="18338"/>
        <v>48000.000000000007</v>
      </c>
      <c r="BW191" s="21">
        <f t="shared" si="18338"/>
        <v>48000.000000000007</v>
      </c>
      <c r="BX191" s="21">
        <f t="shared" si="18338"/>
        <v>48000.000000000007</v>
      </c>
      <c r="BY191" s="21">
        <f t="shared" si="18338"/>
        <v>48000.000000000007</v>
      </c>
      <c r="BZ191" s="21">
        <f t="shared" si="18338"/>
        <v>48000.000000000007</v>
      </c>
      <c r="CA191" s="21">
        <f t="shared" si="18338"/>
        <v>48000.000000000007</v>
      </c>
      <c r="CB191" s="21">
        <f t="shared" si="18338"/>
        <v>48000.000000000007</v>
      </c>
      <c r="CC191" s="21">
        <f t="shared" si="18338"/>
        <v>48000.000000000007</v>
      </c>
      <c r="CD191" s="21">
        <f t="shared" ref="CD191:EO191" si="18339">IF(CD$8="",0,SUMIFS(177:177,185:185,CD$8))</f>
        <v>48000.000000000007</v>
      </c>
      <c r="CE191" s="21">
        <f t="shared" si="18339"/>
        <v>48000.000000000007</v>
      </c>
      <c r="CF191" s="21">
        <f t="shared" si="18339"/>
        <v>48000.000000000007</v>
      </c>
      <c r="CG191" s="21">
        <f t="shared" si="18339"/>
        <v>48000.000000000007</v>
      </c>
      <c r="CH191" s="21">
        <f t="shared" si="18339"/>
        <v>48000.000000000007</v>
      </c>
      <c r="CI191" s="21">
        <f t="shared" si="18339"/>
        <v>48000.000000000007</v>
      </c>
      <c r="CJ191" s="21">
        <f t="shared" si="18339"/>
        <v>48000.000000000007</v>
      </c>
      <c r="CK191" s="21">
        <f t="shared" si="18339"/>
        <v>48000.000000000007</v>
      </c>
      <c r="CL191" s="21">
        <f t="shared" si="18339"/>
        <v>104999.99999999999</v>
      </c>
      <c r="CM191" s="21">
        <f t="shared" si="18339"/>
        <v>104999.99999999999</v>
      </c>
      <c r="CN191" s="21">
        <f t="shared" si="18339"/>
        <v>104999.99999999999</v>
      </c>
      <c r="CO191" s="21">
        <f t="shared" si="18339"/>
        <v>104999.99999999999</v>
      </c>
      <c r="CP191" s="21">
        <f t="shared" si="18339"/>
        <v>104999.99999999999</v>
      </c>
      <c r="CQ191" s="21">
        <f t="shared" si="18339"/>
        <v>104999.99999999999</v>
      </c>
      <c r="CR191" s="21">
        <f t="shared" si="18339"/>
        <v>104999.99999999999</v>
      </c>
      <c r="CS191" s="21">
        <f t="shared" si="18339"/>
        <v>104999.99999999999</v>
      </c>
      <c r="CT191" s="21">
        <f t="shared" si="18339"/>
        <v>104999.99999999999</v>
      </c>
      <c r="CU191" s="21">
        <f t="shared" si="18339"/>
        <v>104999.99999999999</v>
      </c>
      <c r="CV191" s="21">
        <f t="shared" si="18339"/>
        <v>104999.99999999999</v>
      </c>
      <c r="CW191" s="21">
        <f t="shared" si="18339"/>
        <v>104999.99999999999</v>
      </c>
      <c r="CX191" s="21">
        <f t="shared" si="18339"/>
        <v>104999.99999999999</v>
      </c>
      <c r="CY191" s="21">
        <f t="shared" si="18339"/>
        <v>104999.99999999999</v>
      </c>
      <c r="CZ191" s="21">
        <f t="shared" si="18339"/>
        <v>104999.99999999999</v>
      </c>
      <c r="DA191" s="21">
        <f t="shared" si="18339"/>
        <v>104999.99999999999</v>
      </c>
      <c r="DB191" s="21">
        <f t="shared" si="18339"/>
        <v>104999.99999999999</v>
      </c>
      <c r="DC191" s="21">
        <f t="shared" si="18339"/>
        <v>104999.99999999999</v>
      </c>
      <c r="DD191" s="21">
        <f t="shared" si="18339"/>
        <v>104999.99999999999</v>
      </c>
      <c r="DE191" s="21">
        <f t="shared" si="18339"/>
        <v>104999.99999999999</v>
      </c>
      <c r="DF191" s="21">
        <f t="shared" si="18339"/>
        <v>104999.99999999999</v>
      </c>
      <c r="DG191" s="21">
        <f t="shared" si="18339"/>
        <v>104999.99999999999</v>
      </c>
      <c r="DH191" s="21">
        <f t="shared" si="18339"/>
        <v>104999.99999999999</v>
      </c>
      <c r="DI191" s="21">
        <f t="shared" si="18339"/>
        <v>104999.99999999999</v>
      </c>
      <c r="DJ191" s="21">
        <f t="shared" si="18339"/>
        <v>104999.99999999999</v>
      </c>
      <c r="DK191" s="21">
        <f t="shared" si="18339"/>
        <v>104999.99999999999</v>
      </c>
      <c r="DL191" s="21">
        <f t="shared" si="18339"/>
        <v>104999.99999999999</v>
      </c>
      <c r="DM191" s="21">
        <f t="shared" si="18339"/>
        <v>104999.99999999999</v>
      </c>
      <c r="DN191" s="21">
        <f t="shared" si="18339"/>
        <v>104999.99999999999</v>
      </c>
      <c r="DO191" s="21">
        <f t="shared" si="18339"/>
        <v>104999.99999999999</v>
      </c>
      <c r="DP191" s="21">
        <f t="shared" si="18339"/>
        <v>0</v>
      </c>
      <c r="DQ191" s="21">
        <f t="shared" si="18339"/>
        <v>0</v>
      </c>
      <c r="DR191" s="21">
        <f t="shared" si="18339"/>
        <v>0</v>
      </c>
      <c r="DS191" s="21">
        <f t="shared" si="18339"/>
        <v>0</v>
      </c>
      <c r="DT191" s="21">
        <f t="shared" si="18339"/>
        <v>0</v>
      </c>
      <c r="DU191" s="21">
        <f t="shared" si="18339"/>
        <v>104999.99999999999</v>
      </c>
      <c r="DV191" s="21">
        <f t="shared" si="18339"/>
        <v>104999.99999999999</v>
      </c>
      <c r="DW191" s="21">
        <f t="shared" si="18339"/>
        <v>104999.99999999999</v>
      </c>
      <c r="DX191" s="21">
        <f t="shared" si="18339"/>
        <v>104999.99999999999</v>
      </c>
      <c r="DY191" s="21">
        <f t="shared" si="18339"/>
        <v>104999.99999999999</v>
      </c>
      <c r="DZ191" s="21">
        <f t="shared" si="18339"/>
        <v>104999.99999999999</v>
      </c>
      <c r="EA191" s="21">
        <f t="shared" si="18339"/>
        <v>104999.99999999999</v>
      </c>
      <c r="EB191" s="21">
        <f t="shared" si="18339"/>
        <v>104999.99999999999</v>
      </c>
      <c r="EC191" s="21">
        <f t="shared" si="18339"/>
        <v>104999.99999999999</v>
      </c>
      <c r="ED191" s="21">
        <f t="shared" si="18339"/>
        <v>104999.99999999999</v>
      </c>
      <c r="EE191" s="21">
        <f t="shared" si="18339"/>
        <v>104999.99999999999</v>
      </c>
      <c r="EF191" s="21">
        <f t="shared" si="18339"/>
        <v>104999.99999999999</v>
      </c>
      <c r="EG191" s="21">
        <f t="shared" si="18339"/>
        <v>104999.99999999999</v>
      </c>
      <c r="EH191" s="21">
        <f t="shared" si="18339"/>
        <v>104999.99999999999</v>
      </c>
      <c r="EI191" s="21">
        <f t="shared" si="18339"/>
        <v>104999.99999999999</v>
      </c>
      <c r="EJ191" s="21">
        <f t="shared" si="18339"/>
        <v>104999.99999999999</v>
      </c>
      <c r="EK191" s="21">
        <f t="shared" si="18339"/>
        <v>104999.99999999999</v>
      </c>
      <c r="EL191" s="21">
        <f t="shared" si="18339"/>
        <v>104999.99999999999</v>
      </c>
      <c r="EM191" s="21">
        <f t="shared" si="18339"/>
        <v>104999.99999999999</v>
      </c>
      <c r="EN191" s="21">
        <f t="shared" si="18339"/>
        <v>104999.99999999999</v>
      </c>
      <c r="EO191" s="21">
        <f t="shared" si="18339"/>
        <v>104999.99999999999</v>
      </c>
      <c r="EP191" s="21">
        <f t="shared" ref="EP191:HA191" si="18340">IF(EP$8="",0,SUMIFS(177:177,185:185,EP$8))</f>
        <v>104999.99999999999</v>
      </c>
      <c r="EQ191" s="21">
        <f t="shared" si="18340"/>
        <v>104999.99999999999</v>
      </c>
      <c r="ER191" s="21">
        <f t="shared" si="18340"/>
        <v>104999.99999999999</v>
      </c>
      <c r="ES191" s="21">
        <f t="shared" si="18340"/>
        <v>104999.99999999999</v>
      </c>
      <c r="ET191" s="21">
        <f t="shared" si="18340"/>
        <v>104999.99999999999</v>
      </c>
      <c r="EU191" s="21">
        <f t="shared" si="18340"/>
        <v>104999.99999999999</v>
      </c>
      <c r="EV191" s="21">
        <f t="shared" si="18340"/>
        <v>104999.99999999999</v>
      </c>
      <c r="EW191" s="21">
        <f t="shared" si="18340"/>
        <v>104999.99999999999</v>
      </c>
      <c r="EX191" s="21">
        <f t="shared" si="18340"/>
        <v>104999.99999999999</v>
      </c>
      <c r="EY191" s="21">
        <f t="shared" si="18340"/>
        <v>104999.99999999999</v>
      </c>
      <c r="EZ191" s="21">
        <f t="shared" si="18340"/>
        <v>69999.999999999985</v>
      </c>
      <c r="FA191" s="21">
        <f t="shared" si="18340"/>
        <v>69999.999999999985</v>
      </c>
      <c r="FB191" s="21">
        <f t="shared" si="18340"/>
        <v>69999.999999999985</v>
      </c>
      <c r="FC191" s="21">
        <f t="shared" si="18340"/>
        <v>69999.999999999985</v>
      </c>
      <c r="FD191" s="21">
        <f t="shared" si="18340"/>
        <v>69999.999999999985</v>
      </c>
      <c r="FE191" s="21">
        <f t="shared" si="18340"/>
        <v>69999.999999999985</v>
      </c>
      <c r="FF191" s="21">
        <f t="shared" si="18340"/>
        <v>69999.999999999985</v>
      </c>
      <c r="FG191" s="21">
        <f t="shared" si="18340"/>
        <v>69999.999999999985</v>
      </c>
      <c r="FH191" s="21">
        <f t="shared" si="18340"/>
        <v>69999.999999999985</v>
      </c>
      <c r="FI191" s="21">
        <f t="shared" si="18340"/>
        <v>69999.999999999985</v>
      </c>
      <c r="FJ191" s="21">
        <f t="shared" si="18340"/>
        <v>69999.999999999985</v>
      </c>
      <c r="FK191" s="21">
        <f t="shared" si="18340"/>
        <v>69999.999999999985</v>
      </c>
      <c r="FL191" s="21">
        <f t="shared" si="18340"/>
        <v>69999.999999999985</v>
      </c>
      <c r="FM191" s="21">
        <f t="shared" si="18340"/>
        <v>69999.999999999985</v>
      </c>
      <c r="FN191" s="21">
        <f t="shared" si="18340"/>
        <v>69999.999999999985</v>
      </c>
      <c r="FO191" s="21">
        <f t="shared" si="18340"/>
        <v>69999.999999999985</v>
      </c>
      <c r="FP191" s="21">
        <f t="shared" si="18340"/>
        <v>69999.999999999985</v>
      </c>
      <c r="FQ191" s="21">
        <f t="shared" si="18340"/>
        <v>69999.999999999985</v>
      </c>
      <c r="FR191" s="21">
        <f t="shared" si="18340"/>
        <v>69999.999999999985</v>
      </c>
      <c r="FS191" s="21">
        <f t="shared" si="18340"/>
        <v>69999.999999999985</v>
      </c>
      <c r="FT191" s="21">
        <f t="shared" si="18340"/>
        <v>69999.999999999985</v>
      </c>
      <c r="FU191" s="21">
        <f t="shared" si="18340"/>
        <v>69999.999999999985</v>
      </c>
      <c r="FV191" s="21">
        <f t="shared" si="18340"/>
        <v>69999.999999999985</v>
      </c>
      <c r="FW191" s="21">
        <f t="shared" si="18340"/>
        <v>69999.999999999985</v>
      </c>
      <c r="FX191" s="21">
        <f t="shared" si="18340"/>
        <v>69999.999999999985</v>
      </c>
      <c r="FY191" s="21">
        <f t="shared" si="18340"/>
        <v>69999.999999999985</v>
      </c>
      <c r="FZ191" s="21">
        <f t="shared" si="18340"/>
        <v>69999.999999999985</v>
      </c>
      <c r="GA191" s="21">
        <f t="shared" si="18340"/>
        <v>69999.999999999985</v>
      </c>
      <c r="GB191" s="21">
        <f t="shared" si="18340"/>
        <v>69999.999999999985</v>
      </c>
      <c r="GC191" s="21">
        <f t="shared" si="18340"/>
        <v>69999.999999999985</v>
      </c>
      <c r="GD191" s="21">
        <f t="shared" si="18340"/>
        <v>90000.000000000015</v>
      </c>
      <c r="GE191" s="21">
        <f t="shared" si="18340"/>
        <v>90000.000000000015</v>
      </c>
      <c r="GF191" s="21">
        <f t="shared" si="18340"/>
        <v>90000.000000000015</v>
      </c>
      <c r="GG191" s="21">
        <f t="shared" si="18340"/>
        <v>90000.000000000015</v>
      </c>
      <c r="GH191" s="21">
        <f t="shared" si="18340"/>
        <v>90000.000000000015</v>
      </c>
      <c r="GI191" s="21">
        <f t="shared" si="18340"/>
        <v>90000.000000000015</v>
      </c>
      <c r="GJ191" s="21">
        <f t="shared" si="18340"/>
        <v>90000.000000000015</v>
      </c>
      <c r="GK191" s="21">
        <f t="shared" si="18340"/>
        <v>90000.000000000015</v>
      </c>
      <c r="GL191" s="21">
        <f t="shared" si="18340"/>
        <v>90000.000000000015</v>
      </c>
      <c r="GM191" s="21">
        <f t="shared" si="18340"/>
        <v>90000.000000000015</v>
      </c>
      <c r="GN191" s="21">
        <f t="shared" si="18340"/>
        <v>90000.000000000015</v>
      </c>
      <c r="GO191" s="21">
        <f t="shared" si="18340"/>
        <v>90000.000000000015</v>
      </c>
      <c r="GP191" s="21">
        <f t="shared" si="18340"/>
        <v>90000.000000000015</v>
      </c>
      <c r="GQ191" s="21">
        <f t="shared" si="18340"/>
        <v>90000.000000000015</v>
      </c>
      <c r="GR191" s="21">
        <f t="shared" si="18340"/>
        <v>90000.000000000015</v>
      </c>
      <c r="GS191" s="21">
        <f t="shared" si="18340"/>
        <v>90000.000000000015</v>
      </c>
      <c r="GT191" s="21">
        <f t="shared" si="18340"/>
        <v>90000.000000000015</v>
      </c>
      <c r="GU191" s="21">
        <f t="shared" si="18340"/>
        <v>90000.000000000015</v>
      </c>
      <c r="GV191" s="21">
        <f t="shared" si="18340"/>
        <v>90000.000000000015</v>
      </c>
      <c r="GW191" s="21">
        <f t="shared" si="18340"/>
        <v>90000.000000000015</v>
      </c>
      <c r="GX191" s="21">
        <f t="shared" si="18340"/>
        <v>90000.000000000015</v>
      </c>
      <c r="GY191" s="21">
        <f t="shared" si="18340"/>
        <v>90000.000000000015</v>
      </c>
      <c r="GZ191" s="21">
        <f t="shared" si="18340"/>
        <v>90000.000000000015</v>
      </c>
      <c r="HA191" s="21">
        <f t="shared" si="18340"/>
        <v>90000.000000000015</v>
      </c>
      <c r="HB191" s="21">
        <f t="shared" ref="HB191:JM191" si="18341">IF(HB$8="",0,SUMIFS(177:177,185:185,HB$8))</f>
        <v>90000.000000000015</v>
      </c>
      <c r="HC191" s="21">
        <f t="shared" si="18341"/>
        <v>90000.000000000015</v>
      </c>
      <c r="HD191" s="21">
        <f t="shared" si="18341"/>
        <v>90000.000000000015</v>
      </c>
      <c r="HE191" s="21">
        <f t="shared" si="18341"/>
        <v>90000.000000000015</v>
      </c>
      <c r="HF191" s="21">
        <f t="shared" si="18341"/>
        <v>90000.000000000015</v>
      </c>
      <c r="HG191" s="21">
        <f t="shared" si="18341"/>
        <v>90000.000000000015</v>
      </c>
      <c r="HH191" s="21">
        <f t="shared" si="18341"/>
        <v>90000.000000000015</v>
      </c>
      <c r="HI191" s="21">
        <f t="shared" si="18341"/>
        <v>110000</v>
      </c>
      <c r="HJ191" s="21">
        <f t="shared" si="18341"/>
        <v>110000</v>
      </c>
      <c r="HK191" s="21">
        <f t="shared" si="18341"/>
        <v>110000</v>
      </c>
      <c r="HL191" s="21">
        <f t="shared" si="18341"/>
        <v>110000</v>
      </c>
      <c r="HM191" s="21">
        <f t="shared" si="18341"/>
        <v>110000</v>
      </c>
      <c r="HN191" s="21">
        <f t="shared" si="18341"/>
        <v>110000</v>
      </c>
      <c r="HO191" s="21">
        <f t="shared" si="18341"/>
        <v>110000</v>
      </c>
      <c r="HP191" s="21">
        <f t="shared" si="18341"/>
        <v>110000</v>
      </c>
      <c r="HQ191" s="21">
        <f t="shared" si="18341"/>
        <v>110000</v>
      </c>
      <c r="HR191" s="21">
        <f t="shared" si="18341"/>
        <v>110000</v>
      </c>
      <c r="HS191" s="21">
        <f t="shared" si="18341"/>
        <v>110000</v>
      </c>
      <c r="HT191" s="21">
        <f t="shared" si="18341"/>
        <v>110000</v>
      </c>
      <c r="HU191" s="21">
        <f t="shared" si="18341"/>
        <v>110000</v>
      </c>
      <c r="HV191" s="21">
        <f t="shared" si="18341"/>
        <v>110000</v>
      </c>
      <c r="HW191" s="21">
        <f t="shared" si="18341"/>
        <v>110000</v>
      </c>
      <c r="HX191" s="21">
        <f t="shared" si="18341"/>
        <v>110000</v>
      </c>
      <c r="HY191" s="21">
        <f t="shared" si="18341"/>
        <v>110000</v>
      </c>
      <c r="HZ191" s="21">
        <f t="shared" si="18341"/>
        <v>110000</v>
      </c>
      <c r="IA191" s="21">
        <f t="shared" si="18341"/>
        <v>110000</v>
      </c>
      <c r="IB191" s="21">
        <f t="shared" si="18341"/>
        <v>110000</v>
      </c>
      <c r="IC191" s="21">
        <f t="shared" si="18341"/>
        <v>110000</v>
      </c>
      <c r="ID191" s="21">
        <f t="shared" si="18341"/>
        <v>110000</v>
      </c>
      <c r="IE191" s="21">
        <f t="shared" si="18341"/>
        <v>110000</v>
      </c>
      <c r="IF191" s="21">
        <f t="shared" si="18341"/>
        <v>110000</v>
      </c>
      <c r="IG191" s="21">
        <f t="shared" si="18341"/>
        <v>110000</v>
      </c>
      <c r="IH191" s="21">
        <f t="shared" si="18341"/>
        <v>110000</v>
      </c>
      <c r="II191" s="21">
        <f t="shared" si="18341"/>
        <v>110000</v>
      </c>
      <c r="IJ191" s="21">
        <f t="shared" si="18341"/>
        <v>110000</v>
      </c>
      <c r="IK191" s="21">
        <f t="shared" si="18341"/>
        <v>110000</v>
      </c>
      <c r="IL191" s="21">
        <f t="shared" si="18341"/>
        <v>110000</v>
      </c>
      <c r="IM191" s="21">
        <f t="shared" si="18341"/>
        <v>110000</v>
      </c>
      <c r="IN191" s="21">
        <f t="shared" si="18341"/>
        <v>0</v>
      </c>
      <c r="IO191" s="21">
        <f t="shared" si="18341"/>
        <v>0</v>
      </c>
      <c r="IP191" s="21">
        <f t="shared" si="18341"/>
        <v>150000</v>
      </c>
      <c r="IQ191" s="21">
        <f t="shared" si="18341"/>
        <v>150000</v>
      </c>
      <c r="IR191" s="21">
        <f t="shared" si="18341"/>
        <v>150000</v>
      </c>
      <c r="IS191" s="21">
        <f t="shared" si="18341"/>
        <v>150000</v>
      </c>
      <c r="IT191" s="21">
        <f t="shared" si="18341"/>
        <v>150000</v>
      </c>
      <c r="IU191" s="21">
        <f t="shared" si="18341"/>
        <v>150000</v>
      </c>
      <c r="IV191" s="21">
        <f t="shared" si="18341"/>
        <v>150000</v>
      </c>
      <c r="IW191" s="21">
        <f t="shared" si="18341"/>
        <v>150000</v>
      </c>
      <c r="IX191" s="21">
        <f t="shared" si="18341"/>
        <v>150000</v>
      </c>
      <c r="IY191" s="21">
        <f t="shared" si="18341"/>
        <v>150000</v>
      </c>
      <c r="IZ191" s="21">
        <f t="shared" si="18341"/>
        <v>150000</v>
      </c>
      <c r="JA191" s="21">
        <f t="shared" si="18341"/>
        <v>150000</v>
      </c>
      <c r="JB191" s="21">
        <f t="shared" si="18341"/>
        <v>150000</v>
      </c>
      <c r="JC191" s="21">
        <f t="shared" si="18341"/>
        <v>150000</v>
      </c>
      <c r="JD191" s="21">
        <f t="shared" si="18341"/>
        <v>150000</v>
      </c>
      <c r="JE191" s="21">
        <f t="shared" si="18341"/>
        <v>150000</v>
      </c>
      <c r="JF191" s="21">
        <f t="shared" si="18341"/>
        <v>150000</v>
      </c>
      <c r="JG191" s="21">
        <f t="shared" si="18341"/>
        <v>150000</v>
      </c>
      <c r="JH191" s="21">
        <f t="shared" si="18341"/>
        <v>150000</v>
      </c>
      <c r="JI191" s="21">
        <f t="shared" si="18341"/>
        <v>150000</v>
      </c>
      <c r="JJ191" s="21">
        <f t="shared" si="18341"/>
        <v>150000</v>
      </c>
      <c r="JK191" s="21">
        <f t="shared" si="18341"/>
        <v>150000</v>
      </c>
      <c r="JL191" s="21">
        <f t="shared" si="18341"/>
        <v>150000</v>
      </c>
      <c r="JM191" s="21">
        <f t="shared" si="18341"/>
        <v>150000</v>
      </c>
      <c r="JN191" s="21">
        <f t="shared" ref="JN191:LY191" si="18342">IF(JN$8="",0,SUMIFS(177:177,185:185,JN$8))</f>
        <v>150000</v>
      </c>
      <c r="JO191" s="21">
        <f t="shared" si="18342"/>
        <v>150000</v>
      </c>
      <c r="JP191" s="21">
        <f t="shared" si="18342"/>
        <v>150000</v>
      </c>
      <c r="JQ191" s="21">
        <f t="shared" si="18342"/>
        <v>150000</v>
      </c>
      <c r="JR191" s="21">
        <f t="shared" si="18342"/>
        <v>194999.99999999991</v>
      </c>
      <c r="JS191" s="21">
        <f t="shared" si="18342"/>
        <v>194999.99999999991</v>
      </c>
      <c r="JT191" s="21">
        <f t="shared" si="18342"/>
        <v>194999.99999999991</v>
      </c>
      <c r="JU191" s="21">
        <f t="shared" si="18342"/>
        <v>194999.99999999991</v>
      </c>
      <c r="JV191" s="21">
        <f t="shared" si="18342"/>
        <v>194999.99999999991</v>
      </c>
      <c r="JW191" s="21">
        <f t="shared" si="18342"/>
        <v>194999.99999999991</v>
      </c>
      <c r="JX191" s="21">
        <f t="shared" si="18342"/>
        <v>194999.99999999991</v>
      </c>
      <c r="JY191" s="21">
        <f t="shared" si="18342"/>
        <v>194999.99999999991</v>
      </c>
      <c r="JZ191" s="21">
        <f t="shared" si="18342"/>
        <v>194999.99999999991</v>
      </c>
      <c r="KA191" s="21">
        <f t="shared" si="18342"/>
        <v>194999.99999999991</v>
      </c>
      <c r="KB191" s="21">
        <f t="shared" si="18342"/>
        <v>194999.99999999991</v>
      </c>
      <c r="KC191" s="21">
        <f t="shared" si="18342"/>
        <v>194999.99999999991</v>
      </c>
      <c r="KD191" s="21">
        <f t="shared" si="18342"/>
        <v>194999.99999999991</v>
      </c>
      <c r="KE191" s="21">
        <f t="shared" si="18342"/>
        <v>194999.99999999991</v>
      </c>
      <c r="KF191" s="21">
        <f t="shared" si="18342"/>
        <v>194999.99999999991</v>
      </c>
      <c r="KG191" s="21">
        <f t="shared" si="18342"/>
        <v>194999.99999999991</v>
      </c>
      <c r="KH191" s="21">
        <f t="shared" si="18342"/>
        <v>194999.99999999991</v>
      </c>
      <c r="KI191" s="21">
        <f t="shared" si="18342"/>
        <v>194999.99999999991</v>
      </c>
      <c r="KJ191" s="21">
        <f t="shared" si="18342"/>
        <v>194999.99999999991</v>
      </c>
      <c r="KK191" s="21">
        <f t="shared" si="18342"/>
        <v>194999.99999999991</v>
      </c>
      <c r="KL191" s="21">
        <f t="shared" si="18342"/>
        <v>194999.99999999991</v>
      </c>
      <c r="KM191" s="21">
        <f t="shared" si="18342"/>
        <v>194999.99999999991</v>
      </c>
      <c r="KN191" s="21">
        <f t="shared" si="18342"/>
        <v>194999.99999999991</v>
      </c>
      <c r="KO191" s="21">
        <f t="shared" si="18342"/>
        <v>194999.99999999991</v>
      </c>
      <c r="KP191" s="21">
        <f t="shared" si="18342"/>
        <v>194999.99999999991</v>
      </c>
      <c r="KQ191" s="21">
        <f t="shared" si="18342"/>
        <v>194999.99999999991</v>
      </c>
      <c r="KR191" s="21">
        <f t="shared" si="18342"/>
        <v>194999.99999999991</v>
      </c>
      <c r="KS191" s="21">
        <f t="shared" si="18342"/>
        <v>194999.99999999991</v>
      </c>
      <c r="KT191" s="21">
        <f t="shared" si="18342"/>
        <v>194999.99999999991</v>
      </c>
      <c r="KU191" s="21">
        <f t="shared" si="18342"/>
        <v>194999.99999999991</v>
      </c>
      <c r="KV191" s="21">
        <f t="shared" si="18342"/>
        <v>194999.99999999991</v>
      </c>
      <c r="KW191" s="21">
        <f t="shared" si="18342"/>
        <v>179999.99999999997</v>
      </c>
      <c r="KX191" s="21">
        <f t="shared" si="18342"/>
        <v>179999.99999999997</v>
      </c>
      <c r="KY191" s="21">
        <f t="shared" si="18342"/>
        <v>179999.99999999997</v>
      </c>
      <c r="KZ191" s="21">
        <f t="shared" si="18342"/>
        <v>179999.99999999997</v>
      </c>
      <c r="LA191" s="21">
        <f t="shared" si="18342"/>
        <v>179999.99999999997</v>
      </c>
      <c r="LB191" s="21">
        <f t="shared" si="18342"/>
        <v>179999.99999999997</v>
      </c>
      <c r="LC191" s="21">
        <f t="shared" si="18342"/>
        <v>179999.99999999997</v>
      </c>
      <c r="LD191" s="21">
        <f t="shared" si="18342"/>
        <v>179999.99999999997</v>
      </c>
      <c r="LE191" s="21">
        <f t="shared" si="18342"/>
        <v>179999.99999999997</v>
      </c>
      <c r="LF191" s="21">
        <f t="shared" si="18342"/>
        <v>179999.99999999997</v>
      </c>
      <c r="LG191" s="21">
        <f t="shared" si="18342"/>
        <v>179999.99999999997</v>
      </c>
      <c r="LH191" s="21">
        <f t="shared" si="18342"/>
        <v>179999.99999999997</v>
      </c>
      <c r="LI191" s="21">
        <f t="shared" si="18342"/>
        <v>179999.99999999997</v>
      </c>
      <c r="LJ191" s="21">
        <f t="shared" si="18342"/>
        <v>179999.99999999997</v>
      </c>
      <c r="LK191" s="21">
        <f t="shared" si="18342"/>
        <v>179999.99999999997</v>
      </c>
      <c r="LL191" s="21">
        <f t="shared" si="18342"/>
        <v>179999.99999999997</v>
      </c>
      <c r="LM191" s="21">
        <f t="shared" si="18342"/>
        <v>179999.99999999997</v>
      </c>
      <c r="LN191" s="21">
        <f t="shared" si="18342"/>
        <v>179999.99999999997</v>
      </c>
      <c r="LO191" s="21">
        <f t="shared" si="18342"/>
        <v>179999.99999999997</v>
      </c>
      <c r="LP191" s="21">
        <f t="shared" si="18342"/>
        <v>179999.99999999997</v>
      </c>
      <c r="LQ191" s="21">
        <f t="shared" si="18342"/>
        <v>179999.99999999997</v>
      </c>
      <c r="LR191" s="21">
        <f t="shared" si="18342"/>
        <v>179999.99999999997</v>
      </c>
      <c r="LS191" s="21">
        <f t="shared" si="18342"/>
        <v>179999.99999999997</v>
      </c>
      <c r="LT191" s="21">
        <f t="shared" si="18342"/>
        <v>179999.99999999997</v>
      </c>
      <c r="LU191" s="21">
        <f t="shared" si="18342"/>
        <v>179999.99999999997</v>
      </c>
      <c r="LV191" s="21">
        <f t="shared" si="18342"/>
        <v>179999.99999999997</v>
      </c>
      <c r="LW191" s="21">
        <f t="shared" si="18342"/>
        <v>179999.99999999997</v>
      </c>
      <c r="LX191" s="21">
        <f t="shared" si="18342"/>
        <v>179999.99999999997</v>
      </c>
      <c r="LY191" s="21">
        <f t="shared" si="18342"/>
        <v>179999.99999999997</v>
      </c>
      <c r="LZ191" s="21">
        <f t="shared" ref="LZ191:OK191" si="18343">IF(LZ$8="",0,SUMIFS(177:177,185:185,LZ$8))</f>
        <v>179999.99999999997</v>
      </c>
      <c r="MA191" s="21">
        <f t="shared" si="18343"/>
        <v>140000</v>
      </c>
      <c r="MB191" s="21">
        <f t="shared" si="18343"/>
        <v>140000</v>
      </c>
      <c r="MC191" s="21">
        <f t="shared" si="18343"/>
        <v>140000</v>
      </c>
      <c r="MD191" s="21">
        <f t="shared" si="18343"/>
        <v>140000</v>
      </c>
      <c r="ME191" s="21">
        <f t="shared" si="18343"/>
        <v>140000</v>
      </c>
      <c r="MF191" s="21">
        <f t="shared" si="18343"/>
        <v>140000</v>
      </c>
      <c r="MG191" s="21">
        <f t="shared" si="18343"/>
        <v>140000</v>
      </c>
      <c r="MH191" s="21">
        <f t="shared" si="18343"/>
        <v>140000</v>
      </c>
      <c r="MI191" s="21">
        <f t="shared" si="18343"/>
        <v>140000</v>
      </c>
      <c r="MJ191" s="21">
        <f t="shared" si="18343"/>
        <v>140000</v>
      </c>
      <c r="MK191" s="21">
        <f t="shared" si="18343"/>
        <v>140000</v>
      </c>
      <c r="ML191" s="21">
        <f t="shared" si="18343"/>
        <v>140000</v>
      </c>
      <c r="MM191" s="21">
        <f t="shared" si="18343"/>
        <v>140000</v>
      </c>
      <c r="MN191" s="21">
        <f t="shared" si="18343"/>
        <v>140000</v>
      </c>
      <c r="MO191" s="21">
        <f t="shared" si="18343"/>
        <v>140000</v>
      </c>
      <c r="MP191" s="21">
        <f t="shared" si="18343"/>
        <v>140000</v>
      </c>
      <c r="MQ191" s="21">
        <f t="shared" si="18343"/>
        <v>140000</v>
      </c>
      <c r="MR191" s="21">
        <f t="shared" si="18343"/>
        <v>140000</v>
      </c>
      <c r="MS191" s="21">
        <f t="shared" si="18343"/>
        <v>140000</v>
      </c>
      <c r="MT191" s="21">
        <f t="shared" si="18343"/>
        <v>140000</v>
      </c>
      <c r="MU191" s="21">
        <f t="shared" si="18343"/>
        <v>140000</v>
      </c>
      <c r="MV191" s="21">
        <f t="shared" si="18343"/>
        <v>140000</v>
      </c>
      <c r="MW191" s="21">
        <f t="shared" si="18343"/>
        <v>140000</v>
      </c>
      <c r="MX191" s="21">
        <f t="shared" si="18343"/>
        <v>140000</v>
      </c>
      <c r="MY191" s="21">
        <f t="shared" si="18343"/>
        <v>140000</v>
      </c>
      <c r="MZ191" s="21">
        <f t="shared" si="18343"/>
        <v>140000</v>
      </c>
      <c r="NA191" s="21">
        <f t="shared" si="18343"/>
        <v>140000</v>
      </c>
      <c r="NB191" s="21">
        <f t="shared" si="18343"/>
        <v>140000</v>
      </c>
      <c r="NC191" s="21">
        <f t="shared" si="18343"/>
        <v>140000</v>
      </c>
      <c r="ND191" s="21">
        <f t="shared" si="18343"/>
        <v>140000</v>
      </c>
      <c r="NE191" s="21">
        <f t="shared" si="18343"/>
        <v>140000</v>
      </c>
      <c r="NF191" s="21">
        <f t="shared" si="18343"/>
        <v>152000.00000000003</v>
      </c>
      <c r="NG191" s="21">
        <f t="shared" si="18343"/>
        <v>152000.00000000003</v>
      </c>
      <c r="NH191" s="21">
        <f t="shared" si="18343"/>
        <v>152000.00000000003</v>
      </c>
      <c r="NI191" s="21">
        <f t="shared" si="18343"/>
        <v>152000.00000000003</v>
      </c>
      <c r="NJ191" s="21">
        <f t="shared" si="18343"/>
        <v>152000.00000000003</v>
      </c>
      <c r="NK191" s="21">
        <f t="shared" si="18343"/>
        <v>152000.00000000003</v>
      </c>
      <c r="NL191" s="21">
        <f t="shared" si="18343"/>
        <v>152000.00000000003</v>
      </c>
      <c r="NM191" s="21">
        <f t="shared" si="18343"/>
        <v>152000.00000000003</v>
      </c>
      <c r="NN191" s="21">
        <f t="shared" si="18343"/>
        <v>152000.00000000003</v>
      </c>
      <c r="NO191" s="21">
        <f t="shared" si="18343"/>
        <v>152000.00000000003</v>
      </c>
      <c r="NP191" s="21">
        <f t="shared" si="18343"/>
        <v>152000.00000000003</v>
      </c>
      <c r="NQ191" s="21">
        <f t="shared" si="18343"/>
        <v>152000.00000000003</v>
      </c>
      <c r="NR191" s="21">
        <f t="shared" si="18343"/>
        <v>152000.00000000003</v>
      </c>
      <c r="NS191" s="21">
        <f t="shared" si="18343"/>
        <v>152000.00000000003</v>
      </c>
      <c r="NT191" s="21">
        <f t="shared" si="18343"/>
        <v>152000.00000000003</v>
      </c>
      <c r="NU191" s="21">
        <f t="shared" si="18343"/>
        <v>152000.00000000003</v>
      </c>
      <c r="NV191" s="21">
        <f t="shared" si="18343"/>
        <v>152000.00000000003</v>
      </c>
      <c r="NW191" s="21">
        <f t="shared" si="18343"/>
        <v>152000.00000000003</v>
      </c>
      <c r="NX191" s="21">
        <f t="shared" si="18343"/>
        <v>152000.00000000003</v>
      </c>
      <c r="NY191" s="21">
        <f t="shared" si="18343"/>
        <v>152000.00000000003</v>
      </c>
      <c r="NZ191" s="21">
        <f t="shared" si="18343"/>
        <v>152000.00000000003</v>
      </c>
      <c r="OA191" s="21">
        <f t="shared" si="18343"/>
        <v>152000.00000000003</v>
      </c>
      <c r="OB191" s="21">
        <f t="shared" si="18343"/>
        <v>152000.00000000003</v>
      </c>
      <c r="OC191" s="21">
        <f t="shared" si="18343"/>
        <v>152000.00000000003</v>
      </c>
      <c r="OD191" s="21">
        <f t="shared" si="18343"/>
        <v>152000.00000000003</v>
      </c>
      <c r="OE191" s="21">
        <f t="shared" si="18343"/>
        <v>152000.00000000003</v>
      </c>
      <c r="OF191" s="21">
        <f t="shared" si="18343"/>
        <v>152000.00000000003</v>
      </c>
      <c r="OG191" s="21">
        <f t="shared" si="18343"/>
        <v>152000.00000000003</v>
      </c>
      <c r="OH191" s="21">
        <f t="shared" si="18343"/>
        <v>152000.00000000003</v>
      </c>
      <c r="OI191" s="21">
        <f t="shared" si="18343"/>
        <v>152000.00000000003</v>
      </c>
      <c r="OJ191" s="21">
        <f t="shared" si="18343"/>
        <v>164000.00000000003</v>
      </c>
      <c r="OK191" s="21">
        <f t="shared" si="18343"/>
        <v>164000.00000000003</v>
      </c>
      <c r="OL191" s="21">
        <f t="shared" ref="OL191:QW191" si="18344">IF(OL$8="",0,SUMIFS(177:177,185:185,OL$8))</f>
        <v>164000.00000000003</v>
      </c>
      <c r="OM191" s="21">
        <f t="shared" si="18344"/>
        <v>164000.00000000003</v>
      </c>
      <c r="ON191" s="21">
        <f t="shared" si="18344"/>
        <v>164000.00000000003</v>
      </c>
      <c r="OO191" s="21">
        <f t="shared" si="18344"/>
        <v>164000.00000000003</v>
      </c>
      <c r="OP191" s="21">
        <f t="shared" si="18344"/>
        <v>164000.00000000003</v>
      </c>
      <c r="OQ191" s="21">
        <f t="shared" si="18344"/>
        <v>164000.00000000003</v>
      </c>
      <c r="OR191" s="21">
        <f t="shared" si="18344"/>
        <v>164000.00000000003</v>
      </c>
      <c r="OS191" s="21">
        <f t="shared" si="18344"/>
        <v>164000.00000000003</v>
      </c>
      <c r="OT191" s="21">
        <f t="shared" si="18344"/>
        <v>164000.00000000003</v>
      </c>
      <c r="OU191" s="21">
        <f t="shared" si="18344"/>
        <v>164000.00000000003</v>
      </c>
      <c r="OV191" s="21">
        <f t="shared" si="18344"/>
        <v>164000.00000000003</v>
      </c>
      <c r="OW191" s="21">
        <f t="shared" si="18344"/>
        <v>164000.00000000003</v>
      </c>
      <c r="OX191" s="21">
        <f t="shared" si="18344"/>
        <v>164000.00000000003</v>
      </c>
      <c r="OY191" s="21">
        <f t="shared" si="18344"/>
        <v>164000.00000000003</v>
      </c>
      <c r="OZ191" s="21">
        <f t="shared" si="18344"/>
        <v>164000.00000000003</v>
      </c>
      <c r="PA191" s="21">
        <f t="shared" si="18344"/>
        <v>164000.00000000003</v>
      </c>
      <c r="PB191" s="21">
        <f t="shared" si="18344"/>
        <v>164000.00000000003</v>
      </c>
      <c r="PC191" s="21">
        <f t="shared" si="18344"/>
        <v>164000.00000000003</v>
      </c>
      <c r="PD191" s="21">
        <f t="shared" si="18344"/>
        <v>164000.00000000003</v>
      </c>
      <c r="PE191" s="21">
        <f t="shared" si="18344"/>
        <v>164000.00000000003</v>
      </c>
      <c r="PF191" s="21">
        <f t="shared" si="18344"/>
        <v>164000.00000000003</v>
      </c>
      <c r="PG191" s="21">
        <f t="shared" si="18344"/>
        <v>164000.00000000003</v>
      </c>
      <c r="PH191" s="21">
        <f t="shared" si="18344"/>
        <v>164000.00000000003</v>
      </c>
      <c r="PI191" s="21">
        <f t="shared" si="18344"/>
        <v>164000.00000000003</v>
      </c>
      <c r="PJ191" s="21">
        <f t="shared" si="18344"/>
        <v>164000.00000000003</v>
      </c>
      <c r="PK191" s="21">
        <f t="shared" si="18344"/>
        <v>164000.00000000003</v>
      </c>
      <c r="PL191" s="21">
        <f t="shared" si="18344"/>
        <v>164000.00000000003</v>
      </c>
      <c r="PM191" s="21">
        <f t="shared" si="18344"/>
        <v>164000.00000000003</v>
      </c>
      <c r="PN191" s="21">
        <f t="shared" si="18344"/>
        <v>164000.00000000003</v>
      </c>
      <c r="PO191" s="21">
        <f t="shared" si="18344"/>
        <v>156000</v>
      </c>
      <c r="PP191" s="21">
        <f t="shared" si="18344"/>
        <v>156000</v>
      </c>
      <c r="PQ191" s="21">
        <f t="shared" si="18344"/>
        <v>156000</v>
      </c>
      <c r="PR191" s="21">
        <f t="shared" si="18344"/>
        <v>156000</v>
      </c>
      <c r="PS191" s="21">
        <f t="shared" si="18344"/>
        <v>156000</v>
      </c>
      <c r="PT191" s="21">
        <f t="shared" si="18344"/>
        <v>156000</v>
      </c>
      <c r="PU191" s="21">
        <f t="shared" si="18344"/>
        <v>156000</v>
      </c>
      <c r="PV191" s="21">
        <f t="shared" si="18344"/>
        <v>156000</v>
      </c>
      <c r="PW191" s="21">
        <f t="shared" si="18344"/>
        <v>156000</v>
      </c>
      <c r="PX191" s="21">
        <f t="shared" si="18344"/>
        <v>156000</v>
      </c>
      <c r="PY191" s="21">
        <f t="shared" si="18344"/>
        <v>156000</v>
      </c>
      <c r="PZ191" s="21">
        <f t="shared" si="18344"/>
        <v>156000</v>
      </c>
      <c r="QA191" s="21">
        <f t="shared" si="18344"/>
        <v>156000</v>
      </c>
      <c r="QB191" s="21">
        <f t="shared" si="18344"/>
        <v>156000</v>
      </c>
      <c r="QC191" s="21">
        <f t="shared" si="18344"/>
        <v>156000</v>
      </c>
      <c r="QD191" s="21">
        <f t="shared" si="18344"/>
        <v>156000</v>
      </c>
      <c r="QE191" s="21">
        <f t="shared" si="18344"/>
        <v>156000</v>
      </c>
      <c r="QF191" s="21">
        <f t="shared" si="18344"/>
        <v>156000</v>
      </c>
      <c r="QG191" s="21">
        <f t="shared" si="18344"/>
        <v>156000</v>
      </c>
      <c r="QH191" s="21">
        <f t="shared" si="18344"/>
        <v>156000</v>
      </c>
      <c r="QI191" s="21">
        <f t="shared" si="18344"/>
        <v>156000</v>
      </c>
      <c r="QJ191" s="21">
        <f t="shared" si="18344"/>
        <v>156000</v>
      </c>
      <c r="QK191" s="21">
        <f t="shared" si="18344"/>
        <v>156000</v>
      </c>
      <c r="QL191" s="21">
        <f t="shared" si="18344"/>
        <v>156000</v>
      </c>
      <c r="QM191" s="21">
        <f t="shared" si="18344"/>
        <v>156000</v>
      </c>
      <c r="QN191" s="21">
        <f t="shared" si="18344"/>
        <v>156000</v>
      </c>
      <c r="QO191" s="21">
        <f t="shared" si="18344"/>
        <v>156000</v>
      </c>
      <c r="QP191" s="21">
        <f t="shared" si="18344"/>
        <v>156000</v>
      </c>
      <c r="QQ191" s="21">
        <f t="shared" si="18344"/>
        <v>156000</v>
      </c>
      <c r="QR191" s="21">
        <f t="shared" si="18344"/>
        <v>156000</v>
      </c>
      <c r="QS191" s="21">
        <f t="shared" si="18344"/>
        <v>156000</v>
      </c>
      <c r="QT191" s="21">
        <f t="shared" si="18344"/>
        <v>243000</v>
      </c>
      <c r="QU191" s="21">
        <f t="shared" si="18344"/>
        <v>243000</v>
      </c>
      <c r="QV191" s="21">
        <f t="shared" si="18344"/>
        <v>243000</v>
      </c>
      <c r="QW191" s="21">
        <f t="shared" si="18344"/>
        <v>243000</v>
      </c>
      <c r="QX191" s="21">
        <f t="shared" ref="QX191:TI191" si="18345">IF(QX$8="",0,SUMIFS(177:177,185:185,QX$8))</f>
        <v>243000</v>
      </c>
      <c r="QY191" s="21">
        <f t="shared" si="18345"/>
        <v>243000</v>
      </c>
      <c r="QZ191" s="21">
        <f t="shared" si="18345"/>
        <v>243000</v>
      </c>
      <c r="RA191" s="21">
        <f t="shared" si="18345"/>
        <v>243000</v>
      </c>
      <c r="RB191" s="21">
        <f t="shared" si="18345"/>
        <v>243000</v>
      </c>
      <c r="RC191" s="21">
        <f t="shared" si="18345"/>
        <v>243000</v>
      </c>
      <c r="RD191" s="21">
        <f t="shared" si="18345"/>
        <v>243000</v>
      </c>
      <c r="RE191" s="21">
        <f t="shared" si="18345"/>
        <v>243000</v>
      </c>
      <c r="RF191" s="21">
        <f t="shared" si="18345"/>
        <v>243000</v>
      </c>
      <c r="RG191" s="21">
        <f t="shared" si="18345"/>
        <v>243000</v>
      </c>
      <c r="RH191" s="21">
        <f t="shared" si="18345"/>
        <v>243000</v>
      </c>
      <c r="RI191" s="21">
        <f t="shared" si="18345"/>
        <v>243000</v>
      </c>
      <c r="RJ191" s="21">
        <f t="shared" si="18345"/>
        <v>243000</v>
      </c>
      <c r="RK191" s="21">
        <f t="shared" si="18345"/>
        <v>243000</v>
      </c>
      <c r="RL191" s="21">
        <f t="shared" si="18345"/>
        <v>243000</v>
      </c>
      <c r="RM191" s="21">
        <f t="shared" si="18345"/>
        <v>243000</v>
      </c>
      <c r="RN191" s="21">
        <f t="shared" si="18345"/>
        <v>243000</v>
      </c>
      <c r="RO191" s="21">
        <f t="shared" si="18345"/>
        <v>243000</v>
      </c>
      <c r="RP191" s="21">
        <f t="shared" si="18345"/>
        <v>243000</v>
      </c>
      <c r="RQ191" s="21">
        <f t="shared" si="18345"/>
        <v>243000</v>
      </c>
      <c r="RR191" s="21">
        <f t="shared" si="18345"/>
        <v>243000</v>
      </c>
      <c r="RS191" s="21">
        <f t="shared" si="18345"/>
        <v>243000</v>
      </c>
      <c r="RT191" s="21">
        <f t="shared" si="18345"/>
        <v>243000</v>
      </c>
      <c r="RU191" s="21">
        <f t="shared" si="18345"/>
        <v>243000</v>
      </c>
      <c r="RV191" s="21">
        <f t="shared" si="18345"/>
        <v>243000</v>
      </c>
      <c r="RW191" s="21">
        <f t="shared" si="18345"/>
        <v>243000</v>
      </c>
      <c r="RX191" s="21">
        <f t="shared" si="18345"/>
        <v>341999.99999999994</v>
      </c>
      <c r="RY191" s="21">
        <f t="shared" si="18345"/>
        <v>341999.99999999994</v>
      </c>
      <c r="RZ191" s="21">
        <f t="shared" si="18345"/>
        <v>341999.99999999994</v>
      </c>
      <c r="SA191" s="21">
        <f t="shared" si="18345"/>
        <v>341999.99999999994</v>
      </c>
      <c r="SB191" s="21">
        <f t="shared" si="18345"/>
        <v>341999.99999999994</v>
      </c>
      <c r="SC191" s="21">
        <f t="shared" si="18345"/>
        <v>341999.99999999994</v>
      </c>
      <c r="SD191" s="21">
        <f t="shared" si="18345"/>
        <v>341999.99999999994</v>
      </c>
      <c r="SE191" s="21">
        <f t="shared" si="18345"/>
        <v>341999.99999999994</v>
      </c>
      <c r="SF191" s="21">
        <f t="shared" si="18345"/>
        <v>341999.99999999994</v>
      </c>
      <c r="SG191" s="21">
        <f t="shared" si="18345"/>
        <v>341999.99999999994</v>
      </c>
      <c r="SH191" s="21">
        <f t="shared" si="18345"/>
        <v>341999.99999999994</v>
      </c>
      <c r="SI191" s="21">
        <f t="shared" si="18345"/>
        <v>341999.99999999994</v>
      </c>
      <c r="SJ191" s="21">
        <f t="shared" si="18345"/>
        <v>341999.99999999994</v>
      </c>
      <c r="SK191" s="21">
        <f t="shared" si="18345"/>
        <v>341999.99999999994</v>
      </c>
      <c r="SL191" s="21">
        <f t="shared" si="18345"/>
        <v>341999.99999999994</v>
      </c>
      <c r="SM191" s="21">
        <f t="shared" si="18345"/>
        <v>341999.99999999994</v>
      </c>
      <c r="SN191" s="21">
        <f t="shared" si="18345"/>
        <v>341999.99999999994</v>
      </c>
      <c r="SO191" s="21">
        <f t="shared" si="18345"/>
        <v>341999.99999999994</v>
      </c>
      <c r="SP191" s="21">
        <f t="shared" si="18345"/>
        <v>341999.99999999994</v>
      </c>
      <c r="SQ191" s="21">
        <f t="shared" si="18345"/>
        <v>341999.99999999994</v>
      </c>
      <c r="SR191" s="21">
        <f t="shared" si="18345"/>
        <v>341999.99999999994</v>
      </c>
      <c r="SS191" s="21">
        <f t="shared" si="18345"/>
        <v>341999.99999999994</v>
      </c>
      <c r="ST191" s="21">
        <f t="shared" si="18345"/>
        <v>341999.99999999994</v>
      </c>
      <c r="SU191" s="21">
        <f t="shared" si="18345"/>
        <v>341999.99999999994</v>
      </c>
      <c r="SV191" s="21">
        <f t="shared" si="18345"/>
        <v>341999.99999999994</v>
      </c>
      <c r="SW191" s="21">
        <f t="shared" si="18345"/>
        <v>341999.99999999994</v>
      </c>
      <c r="SX191" s="21">
        <f t="shared" si="18345"/>
        <v>341999.99999999994</v>
      </c>
      <c r="SY191" s="21">
        <f t="shared" si="18345"/>
        <v>341999.99999999994</v>
      </c>
      <c r="SZ191" s="21">
        <f t="shared" si="18345"/>
        <v>341999.99999999994</v>
      </c>
      <c r="TA191" s="21">
        <f t="shared" si="18345"/>
        <v>341999.99999999994</v>
      </c>
      <c r="TB191" s="21">
        <f t="shared" si="18345"/>
        <v>341999.99999999994</v>
      </c>
      <c r="TC191" s="21">
        <f t="shared" si="18345"/>
        <v>222000</v>
      </c>
      <c r="TD191" s="21">
        <f t="shared" si="18345"/>
        <v>222000</v>
      </c>
      <c r="TE191" s="21">
        <f t="shared" si="18345"/>
        <v>222000</v>
      </c>
      <c r="TF191" s="21">
        <f t="shared" si="18345"/>
        <v>222000</v>
      </c>
      <c r="TG191" s="21">
        <f t="shared" si="18345"/>
        <v>222000</v>
      </c>
      <c r="TH191" s="21">
        <f t="shared" si="18345"/>
        <v>222000</v>
      </c>
      <c r="TI191" s="21">
        <f t="shared" si="18345"/>
        <v>222000</v>
      </c>
      <c r="TJ191" s="21">
        <f t="shared" ref="TJ191:VU191" si="18346">IF(TJ$8="",0,SUMIFS(177:177,185:185,TJ$8))</f>
        <v>222000</v>
      </c>
      <c r="TK191" s="21">
        <f t="shared" si="18346"/>
        <v>222000</v>
      </c>
      <c r="TL191" s="21">
        <f t="shared" si="18346"/>
        <v>222000</v>
      </c>
      <c r="TM191" s="21">
        <f t="shared" si="18346"/>
        <v>222000</v>
      </c>
      <c r="TN191" s="21">
        <f t="shared" si="18346"/>
        <v>222000</v>
      </c>
      <c r="TO191" s="21">
        <f t="shared" si="18346"/>
        <v>222000</v>
      </c>
      <c r="TP191" s="21">
        <f t="shared" si="18346"/>
        <v>222000</v>
      </c>
      <c r="TQ191" s="21">
        <f t="shared" si="18346"/>
        <v>222000</v>
      </c>
      <c r="TR191" s="21">
        <f t="shared" si="18346"/>
        <v>222000</v>
      </c>
      <c r="TS191" s="21">
        <f t="shared" si="18346"/>
        <v>222000</v>
      </c>
      <c r="TT191" s="21">
        <f t="shared" si="18346"/>
        <v>222000</v>
      </c>
      <c r="TU191" s="21">
        <f t="shared" si="18346"/>
        <v>222000</v>
      </c>
      <c r="TV191" s="21">
        <f t="shared" si="18346"/>
        <v>222000</v>
      </c>
      <c r="TW191" s="21">
        <f t="shared" si="18346"/>
        <v>222000</v>
      </c>
      <c r="TX191" s="21">
        <f t="shared" si="18346"/>
        <v>222000</v>
      </c>
      <c r="TY191" s="21">
        <f t="shared" si="18346"/>
        <v>222000</v>
      </c>
      <c r="TZ191" s="21">
        <f t="shared" si="18346"/>
        <v>222000</v>
      </c>
      <c r="UA191" s="21">
        <f t="shared" si="18346"/>
        <v>222000</v>
      </c>
      <c r="UB191" s="21">
        <f t="shared" si="18346"/>
        <v>222000</v>
      </c>
      <c r="UC191" s="21">
        <f t="shared" si="18346"/>
        <v>222000</v>
      </c>
      <c r="UD191" s="21">
        <f t="shared" si="18346"/>
        <v>222000</v>
      </c>
      <c r="UE191" s="21">
        <f t="shared" si="18346"/>
        <v>222000</v>
      </c>
      <c r="UF191" s="21">
        <f t="shared" si="18346"/>
        <v>222000</v>
      </c>
      <c r="UG191" s="21">
        <f t="shared" si="18346"/>
        <v>216000</v>
      </c>
      <c r="UH191" s="21">
        <f t="shared" si="18346"/>
        <v>216000</v>
      </c>
      <c r="UI191" s="21">
        <f t="shared" si="18346"/>
        <v>216000</v>
      </c>
      <c r="UJ191" s="21">
        <f t="shared" si="18346"/>
        <v>216000</v>
      </c>
      <c r="UK191" s="21">
        <f t="shared" si="18346"/>
        <v>216000</v>
      </c>
      <c r="UL191" s="21">
        <f t="shared" si="18346"/>
        <v>216000</v>
      </c>
      <c r="UM191" s="21">
        <f t="shared" si="18346"/>
        <v>216000</v>
      </c>
      <c r="UN191" s="21">
        <f t="shared" si="18346"/>
        <v>216000</v>
      </c>
      <c r="UO191" s="21">
        <f t="shared" si="18346"/>
        <v>216000</v>
      </c>
      <c r="UP191" s="21">
        <f t="shared" si="18346"/>
        <v>216000</v>
      </c>
      <c r="UQ191" s="21">
        <f t="shared" si="18346"/>
        <v>216000</v>
      </c>
      <c r="UR191" s="21">
        <f t="shared" si="18346"/>
        <v>216000</v>
      </c>
      <c r="US191" s="21">
        <f t="shared" si="18346"/>
        <v>216000</v>
      </c>
      <c r="UT191" s="21">
        <f t="shared" si="18346"/>
        <v>216000</v>
      </c>
      <c r="UU191" s="21">
        <f t="shared" si="18346"/>
        <v>216000</v>
      </c>
      <c r="UV191" s="21">
        <f t="shared" si="18346"/>
        <v>216000</v>
      </c>
      <c r="UW191" s="21">
        <f t="shared" si="18346"/>
        <v>216000</v>
      </c>
      <c r="UX191" s="21">
        <f t="shared" si="18346"/>
        <v>216000</v>
      </c>
      <c r="UY191" s="21">
        <f t="shared" si="18346"/>
        <v>216000</v>
      </c>
      <c r="UZ191" s="21">
        <f t="shared" si="18346"/>
        <v>216000</v>
      </c>
      <c r="VA191" s="21">
        <f t="shared" si="18346"/>
        <v>216000</v>
      </c>
      <c r="VB191" s="21">
        <f t="shared" si="18346"/>
        <v>216000</v>
      </c>
      <c r="VC191" s="21">
        <f t="shared" si="18346"/>
        <v>216000</v>
      </c>
      <c r="VD191" s="21">
        <f t="shared" si="18346"/>
        <v>216000</v>
      </c>
      <c r="VE191" s="21">
        <f t="shared" si="18346"/>
        <v>216000</v>
      </c>
      <c r="VF191" s="21">
        <f t="shared" si="18346"/>
        <v>216000</v>
      </c>
      <c r="VG191" s="21">
        <f t="shared" si="18346"/>
        <v>216000</v>
      </c>
      <c r="VH191" s="21">
        <f t="shared" si="18346"/>
        <v>216000</v>
      </c>
      <c r="VI191" s="21">
        <f t="shared" si="18346"/>
        <v>216000</v>
      </c>
      <c r="VJ191" s="21">
        <f t="shared" si="18346"/>
        <v>216000</v>
      </c>
      <c r="VK191" s="21">
        <f t="shared" si="18346"/>
        <v>216000</v>
      </c>
      <c r="VL191" s="21">
        <f t="shared" si="18346"/>
        <v>180000</v>
      </c>
      <c r="VM191" s="21">
        <f t="shared" si="18346"/>
        <v>180000</v>
      </c>
      <c r="VN191" s="21">
        <f t="shared" si="18346"/>
        <v>180000</v>
      </c>
      <c r="VO191" s="21">
        <f t="shared" si="18346"/>
        <v>180000</v>
      </c>
      <c r="VP191" s="21">
        <f t="shared" si="18346"/>
        <v>180000</v>
      </c>
      <c r="VQ191" s="21">
        <f t="shared" si="18346"/>
        <v>180000</v>
      </c>
      <c r="VR191" s="21">
        <f t="shared" si="18346"/>
        <v>180000</v>
      </c>
      <c r="VS191" s="21">
        <f t="shared" si="18346"/>
        <v>180000</v>
      </c>
      <c r="VT191" s="21">
        <f t="shared" si="18346"/>
        <v>180000</v>
      </c>
      <c r="VU191" s="21">
        <f t="shared" si="18346"/>
        <v>180000</v>
      </c>
      <c r="VV191" s="21">
        <f t="shared" ref="VV191:YG191" si="18347">IF(VV$8="",0,SUMIFS(177:177,185:185,VV$8))</f>
        <v>180000</v>
      </c>
      <c r="VW191" s="21">
        <f t="shared" si="18347"/>
        <v>180000</v>
      </c>
      <c r="VX191" s="21">
        <f t="shared" si="18347"/>
        <v>180000</v>
      </c>
      <c r="VY191" s="21">
        <f t="shared" si="18347"/>
        <v>180000</v>
      </c>
      <c r="VZ191" s="21">
        <f t="shared" si="18347"/>
        <v>180000</v>
      </c>
      <c r="WA191" s="21">
        <f t="shared" si="18347"/>
        <v>180000</v>
      </c>
      <c r="WB191" s="21">
        <f t="shared" si="18347"/>
        <v>180000</v>
      </c>
      <c r="WC191" s="21">
        <f t="shared" si="18347"/>
        <v>180000</v>
      </c>
      <c r="WD191" s="21">
        <f t="shared" si="18347"/>
        <v>180000</v>
      </c>
      <c r="WE191" s="21">
        <f t="shared" si="18347"/>
        <v>180000</v>
      </c>
      <c r="WF191" s="21">
        <f t="shared" si="18347"/>
        <v>180000</v>
      </c>
      <c r="WG191" s="21">
        <f t="shared" si="18347"/>
        <v>180000</v>
      </c>
      <c r="WH191" s="21">
        <f t="shared" si="18347"/>
        <v>180000</v>
      </c>
      <c r="WI191" s="21">
        <f t="shared" si="18347"/>
        <v>180000</v>
      </c>
      <c r="WJ191" s="21">
        <f t="shared" si="18347"/>
        <v>180000</v>
      </c>
      <c r="WK191" s="21">
        <f t="shared" si="18347"/>
        <v>180000</v>
      </c>
      <c r="WL191" s="21">
        <f t="shared" si="18347"/>
        <v>180000</v>
      </c>
      <c r="WM191" s="21">
        <f t="shared" si="18347"/>
        <v>180000</v>
      </c>
      <c r="WN191" s="21">
        <f t="shared" si="18347"/>
        <v>180000</v>
      </c>
      <c r="WO191" s="21">
        <f t="shared" si="18347"/>
        <v>180000</v>
      </c>
      <c r="WP191" s="21">
        <f t="shared" si="18347"/>
        <v>180000</v>
      </c>
      <c r="WQ191" s="21">
        <f t="shared" si="18347"/>
        <v>204000</v>
      </c>
      <c r="WR191" s="21">
        <f t="shared" si="18347"/>
        <v>204000</v>
      </c>
      <c r="WS191" s="21">
        <f t="shared" si="18347"/>
        <v>204000</v>
      </c>
      <c r="WT191" s="21">
        <f t="shared" si="18347"/>
        <v>204000</v>
      </c>
      <c r="WU191" s="21">
        <f t="shared" si="18347"/>
        <v>204000</v>
      </c>
      <c r="WV191" s="21">
        <f t="shared" si="18347"/>
        <v>204000</v>
      </c>
      <c r="WW191" s="21">
        <f t="shared" si="18347"/>
        <v>204000</v>
      </c>
      <c r="WX191" s="21">
        <f t="shared" si="18347"/>
        <v>204000</v>
      </c>
      <c r="WY191" s="21">
        <f t="shared" si="18347"/>
        <v>204000</v>
      </c>
      <c r="WZ191" s="21">
        <f t="shared" si="18347"/>
        <v>204000</v>
      </c>
      <c r="XA191" s="21">
        <f t="shared" si="18347"/>
        <v>204000</v>
      </c>
      <c r="XB191" s="21">
        <f t="shared" si="18347"/>
        <v>204000</v>
      </c>
      <c r="XC191" s="21">
        <f t="shared" si="18347"/>
        <v>204000</v>
      </c>
      <c r="XD191" s="21">
        <f t="shared" si="18347"/>
        <v>204000</v>
      </c>
      <c r="XE191" s="21">
        <f t="shared" si="18347"/>
        <v>204000</v>
      </c>
      <c r="XF191" s="21">
        <f t="shared" si="18347"/>
        <v>204000</v>
      </c>
      <c r="XG191" s="21">
        <f t="shared" si="18347"/>
        <v>204000</v>
      </c>
      <c r="XH191" s="21">
        <f t="shared" si="18347"/>
        <v>204000</v>
      </c>
      <c r="XI191" s="21">
        <f t="shared" si="18347"/>
        <v>204000</v>
      </c>
      <c r="XJ191" s="21">
        <f t="shared" si="18347"/>
        <v>204000</v>
      </c>
      <c r="XK191" s="21">
        <f t="shared" si="18347"/>
        <v>204000</v>
      </c>
      <c r="XL191" s="21">
        <f t="shared" si="18347"/>
        <v>204000</v>
      </c>
      <c r="XM191" s="21">
        <f t="shared" si="18347"/>
        <v>204000</v>
      </c>
      <c r="XN191" s="21">
        <f t="shared" si="18347"/>
        <v>204000</v>
      </c>
      <c r="XO191" s="21">
        <f t="shared" si="18347"/>
        <v>204000</v>
      </c>
      <c r="XP191" s="21">
        <f t="shared" si="18347"/>
        <v>204000</v>
      </c>
      <c r="XQ191" s="21">
        <f t="shared" si="18347"/>
        <v>204000</v>
      </c>
      <c r="XR191" s="21">
        <f t="shared" si="18347"/>
        <v>204000</v>
      </c>
      <c r="XS191" s="21">
        <f t="shared" si="18347"/>
        <v>153000</v>
      </c>
      <c r="XT191" s="21">
        <f t="shared" si="18347"/>
        <v>153000</v>
      </c>
      <c r="XU191" s="21">
        <f t="shared" si="18347"/>
        <v>153000</v>
      </c>
      <c r="XV191" s="21">
        <f t="shared" si="18347"/>
        <v>153000</v>
      </c>
      <c r="XW191" s="21">
        <f t="shared" si="18347"/>
        <v>153000</v>
      </c>
      <c r="XX191" s="21">
        <f t="shared" si="18347"/>
        <v>153000</v>
      </c>
      <c r="XY191" s="21">
        <f t="shared" si="18347"/>
        <v>153000</v>
      </c>
      <c r="XZ191" s="21">
        <f t="shared" si="18347"/>
        <v>153000</v>
      </c>
      <c r="YA191" s="21">
        <f t="shared" si="18347"/>
        <v>153000</v>
      </c>
      <c r="YB191" s="21">
        <f t="shared" si="18347"/>
        <v>153000</v>
      </c>
      <c r="YC191" s="21">
        <f t="shared" si="18347"/>
        <v>153000</v>
      </c>
      <c r="YD191" s="21">
        <f t="shared" si="18347"/>
        <v>153000</v>
      </c>
      <c r="YE191" s="21">
        <f t="shared" si="18347"/>
        <v>153000</v>
      </c>
      <c r="YF191" s="21">
        <f t="shared" si="18347"/>
        <v>153000</v>
      </c>
      <c r="YG191" s="21">
        <f t="shared" si="18347"/>
        <v>153000</v>
      </c>
      <c r="YH191" s="21">
        <f t="shared" ref="YH191:AAS191" si="18348">IF(YH$8="",0,SUMIFS(177:177,185:185,YH$8))</f>
        <v>153000</v>
      </c>
      <c r="YI191" s="21">
        <f t="shared" si="18348"/>
        <v>153000</v>
      </c>
      <c r="YJ191" s="21">
        <f t="shared" si="18348"/>
        <v>153000</v>
      </c>
      <c r="YK191" s="21">
        <f t="shared" si="18348"/>
        <v>153000</v>
      </c>
      <c r="YL191" s="21">
        <f t="shared" si="18348"/>
        <v>153000</v>
      </c>
      <c r="YM191" s="21">
        <f t="shared" si="18348"/>
        <v>153000</v>
      </c>
      <c r="YN191" s="21">
        <f t="shared" si="18348"/>
        <v>153000</v>
      </c>
      <c r="YO191" s="21">
        <f t="shared" si="18348"/>
        <v>153000</v>
      </c>
      <c r="YP191" s="21">
        <f t="shared" si="18348"/>
        <v>153000</v>
      </c>
      <c r="YQ191" s="21">
        <f t="shared" si="18348"/>
        <v>153000</v>
      </c>
      <c r="YR191" s="21">
        <f t="shared" si="18348"/>
        <v>153000</v>
      </c>
      <c r="YS191" s="21">
        <f t="shared" si="18348"/>
        <v>153000</v>
      </c>
      <c r="YT191" s="21">
        <f t="shared" si="18348"/>
        <v>153000</v>
      </c>
      <c r="YU191" s="21">
        <f t="shared" si="18348"/>
        <v>153000</v>
      </c>
      <c r="YV191" s="21">
        <f t="shared" si="18348"/>
        <v>153000</v>
      </c>
      <c r="YW191" s="21">
        <f t="shared" si="18348"/>
        <v>153000</v>
      </c>
      <c r="YX191" s="21">
        <f t="shared" si="18348"/>
        <v>171000</v>
      </c>
      <c r="YY191" s="21">
        <f t="shared" si="18348"/>
        <v>171000</v>
      </c>
      <c r="YZ191" s="21">
        <f t="shared" si="18348"/>
        <v>171000</v>
      </c>
      <c r="ZA191" s="21">
        <f t="shared" si="18348"/>
        <v>171000</v>
      </c>
      <c r="ZB191" s="21">
        <f t="shared" si="18348"/>
        <v>171000</v>
      </c>
      <c r="ZC191" s="21">
        <f t="shared" si="18348"/>
        <v>171000</v>
      </c>
      <c r="ZD191" s="21">
        <f t="shared" si="18348"/>
        <v>171000</v>
      </c>
      <c r="ZE191" s="21">
        <f t="shared" si="18348"/>
        <v>171000</v>
      </c>
      <c r="ZF191" s="21">
        <f t="shared" si="18348"/>
        <v>171000</v>
      </c>
      <c r="ZG191" s="21">
        <f t="shared" si="18348"/>
        <v>171000</v>
      </c>
      <c r="ZH191" s="21">
        <f t="shared" si="18348"/>
        <v>171000</v>
      </c>
      <c r="ZI191" s="21">
        <f t="shared" si="18348"/>
        <v>171000</v>
      </c>
      <c r="ZJ191" s="21">
        <f t="shared" si="18348"/>
        <v>171000</v>
      </c>
      <c r="ZK191" s="21">
        <f t="shared" si="18348"/>
        <v>171000</v>
      </c>
      <c r="ZL191" s="21">
        <f t="shared" si="18348"/>
        <v>171000</v>
      </c>
      <c r="ZM191" s="21">
        <f t="shared" si="18348"/>
        <v>171000</v>
      </c>
      <c r="ZN191" s="21">
        <f t="shared" si="18348"/>
        <v>171000</v>
      </c>
      <c r="ZO191" s="21">
        <f t="shared" si="18348"/>
        <v>171000</v>
      </c>
      <c r="ZP191" s="21">
        <f t="shared" si="18348"/>
        <v>171000</v>
      </c>
      <c r="ZQ191" s="21">
        <f t="shared" si="18348"/>
        <v>171000</v>
      </c>
      <c r="ZR191" s="21">
        <f t="shared" si="18348"/>
        <v>171000</v>
      </c>
      <c r="ZS191" s="21">
        <f t="shared" si="18348"/>
        <v>171000</v>
      </c>
      <c r="ZT191" s="21">
        <f t="shared" si="18348"/>
        <v>171000</v>
      </c>
      <c r="ZU191" s="21">
        <f t="shared" si="18348"/>
        <v>171000</v>
      </c>
      <c r="ZV191" s="21">
        <f t="shared" si="18348"/>
        <v>171000</v>
      </c>
      <c r="ZW191" s="21">
        <f t="shared" si="18348"/>
        <v>171000</v>
      </c>
      <c r="ZX191" s="21">
        <f t="shared" si="18348"/>
        <v>171000</v>
      </c>
      <c r="ZY191" s="21">
        <f t="shared" si="18348"/>
        <v>171000</v>
      </c>
      <c r="ZZ191" s="21">
        <f t="shared" si="18348"/>
        <v>171000</v>
      </c>
      <c r="AAA191" s="21">
        <f t="shared" si="18348"/>
        <v>171000</v>
      </c>
      <c r="AAB191" s="21">
        <f t="shared" si="18348"/>
        <v>216000</v>
      </c>
      <c r="AAC191" s="21">
        <f t="shared" si="18348"/>
        <v>216000</v>
      </c>
      <c r="AAD191" s="21">
        <f t="shared" si="18348"/>
        <v>216000</v>
      </c>
      <c r="AAE191" s="21">
        <f t="shared" si="18348"/>
        <v>216000</v>
      </c>
      <c r="AAF191" s="21">
        <f t="shared" si="18348"/>
        <v>216000</v>
      </c>
      <c r="AAG191" s="21">
        <f t="shared" si="18348"/>
        <v>216000</v>
      </c>
      <c r="AAH191" s="21">
        <f t="shared" si="18348"/>
        <v>216000</v>
      </c>
      <c r="AAI191" s="21">
        <f t="shared" si="18348"/>
        <v>216000</v>
      </c>
      <c r="AAJ191" s="21">
        <f t="shared" si="18348"/>
        <v>216000</v>
      </c>
      <c r="AAK191" s="21">
        <f t="shared" si="18348"/>
        <v>216000</v>
      </c>
      <c r="AAL191" s="21">
        <f t="shared" si="18348"/>
        <v>216000</v>
      </c>
      <c r="AAM191" s="21">
        <f t="shared" si="18348"/>
        <v>216000</v>
      </c>
      <c r="AAN191" s="21">
        <f t="shared" si="18348"/>
        <v>216000</v>
      </c>
      <c r="AAO191" s="21">
        <f t="shared" si="18348"/>
        <v>216000</v>
      </c>
      <c r="AAP191" s="21">
        <f t="shared" si="18348"/>
        <v>216000</v>
      </c>
      <c r="AAQ191" s="21">
        <f t="shared" si="18348"/>
        <v>216000</v>
      </c>
      <c r="AAR191" s="21">
        <f t="shared" si="18348"/>
        <v>216000</v>
      </c>
      <c r="AAS191" s="21">
        <f t="shared" si="18348"/>
        <v>216000</v>
      </c>
      <c r="AAT191" s="21">
        <f t="shared" ref="AAT191:ADE191" si="18349">IF(AAT$8="",0,SUMIFS(177:177,185:185,AAT$8))</f>
        <v>216000</v>
      </c>
      <c r="AAU191" s="21">
        <f t="shared" si="18349"/>
        <v>216000</v>
      </c>
      <c r="AAV191" s="21">
        <f t="shared" si="18349"/>
        <v>216000</v>
      </c>
      <c r="AAW191" s="21">
        <f t="shared" si="18349"/>
        <v>216000</v>
      </c>
      <c r="AAX191" s="21">
        <f t="shared" si="18349"/>
        <v>216000</v>
      </c>
      <c r="AAY191" s="21">
        <f t="shared" si="18349"/>
        <v>216000</v>
      </c>
      <c r="AAZ191" s="21">
        <f t="shared" si="18349"/>
        <v>216000</v>
      </c>
      <c r="ABA191" s="21">
        <f t="shared" si="18349"/>
        <v>216000</v>
      </c>
      <c r="ABB191" s="21">
        <f t="shared" si="18349"/>
        <v>216000</v>
      </c>
      <c r="ABC191" s="21">
        <f t="shared" si="18349"/>
        <v>216000</v>
      </c>
      <c r="ABD191" s="21">
        <f t="shared" si="18349"/>
        <v>216000</v>
      </c>
      <c r="ABE191" s="21">
        <f t="shared" si="18349"/>
        <v>216000</v>
      </c>
      <c r="ABF191" s="21">
        <f t="shared" si="18349"/>
        <v>216000</v>
      </c>
      <c r="ABG191" s="21">
        <f t="shared" si="18349"/>
        <v>216000</v>
      </c>
      <c r="ABH191" s="21">
        <f t="shared" si="18349"/>
        <v>216000</v>
      </c>
      <c r="ABI191" s="21">
        <f t="shared" si="18349"/>
        <v>216000</v>
      </c>
      <c r="ABJ191" s="21">
        <f t="shared" si="18349"/>
        <v>216000</v>
      </c>
      <c r="ABK191" s="21">
        <f t="shared" si="18349"/>
        <v>216000</v>
      </c>
      <c r="ABL191" s="21">
        <f t="shared" si="18349"/>
        <v>216000</v>
      </c>
      <c r="ABM191" s="21">
        <f t="shared" si="18349"/>
        <v>216000</v>
      </c>
      <c r="ABN191" s="21">
        <f t="shared" si="18349"/>
        <v>216000</v>
      </c>
      <c r="ABO191" s="21">
        <f t="shared" si="18349"/>
        <v>216000</v>
      </c>
      <c r="ABP191" s="21">
        <f t="shared" si="18349"/>
        <v>216000</v>
      </c>
      <c r="ABQ191" s="21">
        <f t="shared" si="18349"/>
        <v>216000</v>
      </c>
      <c r="ABR191" s="21">
        <f t="shared" si="18349"/>
        <v>216000</v>
      </c>
      <c r="ABS191" s="21">
        <f t="shared" si="18349"/>
        <v>216000</v>
      </c>
      <c r="ABT191" s="21">
        <f t="shared" si="18349"/>
        <v>216000</v>
      </c>
      <c r="ABU191" s="21">
        <f t="shared" si="18349"/>
        <v>216000</v>
      </c>
      <c r="ABV191" s="21">
        <f t="shared" si="18349"/>
        <v>216000</v>
      </c>
      <c r="ABW191" s="21">
        <f t="shared" si="18349"/>
        <v>216000</v>
      </c>
      <c r="ABX191" s="21">
        <f t="shared" si="18349"/>
        <v>216000</v>
      </c>
      <c r="ABY191" s="21">
        <f t="shared" si="18349"/>
        <v>216000</v>
      </c>
      <c r="ABZ191" s="21">
        <f t="shared" si="18349"/>
        <v>216000</v>
      </c>
      <c r="ACA191" s="21">
        <f t="shared" si="18349"/>
        <v>216000</v>
      </c>
      <c r="ACB191" s="21">
        <f t="shared" si="18349"/>
        <v>216000</v>
      </c>
      <c r="ACC191" s="21">
        <f t="shared" si="18349"/>
        <v>216000</v>
      </c>
      <c r="ACD191" s="21">
        <f t="shared" si="18349"/>
        <v>216000</v>
      </c>
      <c r="ACE191" s="21">
        <f t="shared" si="18349"/>
        <v>216000</v>
      </c>
      <c r="ACF191" s="21">
        <f t="shared" si="18349"/>
        <v>216000</v>
      </c>
      <c r="ACG191" s="21">
        <f t="shared" si="18349"/>
        <v>216000</v>
      </c>
      <c r="ACH191" s="21">
        <f t="shared" si="18349"/>
        <v>216000</v>
      </c>
      <c r="ACI191" s="21">
        <f t="shared" si="18349"/>
        <v>216000</v>
      </c>
      <c r="ACJ191" s="21">
        <f t="shared" si="18349"/>
        <v>216000</v>
      </c>
      <c r="ACK191" s="21">
        <f t="shared" si="18349"/>
        <v>228000</v>
      </c>
      <c r="ACL191" s="21">
        <f t="shared" si="18349"/>
        <v>228000</v>
      </c>
      <c r="ACM191" s="21">
        <f t="shared" si="18349"/>
        <v>228000</v>
      </c>
      <c r="ACN191" s="21">
        <f t="shared" si="18349"/>
        <v>228000</v>
      </c>
      <c r="ACO191" s="21">
        <f t="shared" si="18349"/>
        <v>228000</v>
      </c>
      <c r="ACP191" s="21">
        <f t="shared" si="18349"/>
        <v>228000</v>
      </c>
      <c r="ACQ191" s="21">
        <f t="shared" si="18349"/>
        <v>228000</v>
      </c>
      <c r="ACR191" s="21">
        <f t="shared" si="18349"/>
        <v>228000</v>
      </c>
      <c r="ACS191" s="21">
        <f t="shared" si="18349"/>
        <v>228000</v>
      </c>
      <c r="ACT191" s="21">
        <f t="shared" si="18349"/>
        <v>228000</v>
      </c>
      <c r="ACU191" s="21">
        <f t="shared" si="18349"/>
        <v>228000</v>
      </c>
      <c r="ACV191" s="21">
        <f t="shared" si="18349"/>
        <v>228000</v>
      </c>
      <c r="ACW191" s="21">
        <f t="shared" si="18349"/>
        <v>228000</v>
      </c>
      <c r="ACX191" s="21">
        <f t="shared" si="18349"/>
        <v>228000</v>
      </c>
      <c r="ACY191" s="21">
        <f t="shared" si="18349"/>
        <v>228000</v>
      </c>
      <c r="ACZ191" s="21">
        <f t="shared" si="18349"/>
        <v>228000</v>
      </c>
      <c r="ADA191" s="21">
        <f t="shared" si="18349"/>
        <v>228000</v>
      </c>
      <c r="ADB191" s="21">
        <f t="shared" si="18349"/>
        <v>228000</v>
      </c>
      <c r="ADC191" s="21">
        <f t="shared" si="18349"/>
        <v>228000</v>
      </c>
      <c r="ADD191" s="21">
        <f t="shared" si="18349"/>
        <v>228000</v>
      </c>
      <c r="ADE191" s="21">
        <f t="shared" si="18349"/>
        <v>228000</v>
      </c>
      <c r="ADF191" s="21">
        <f t="shared" ref="ADF191:AFG191" si="18350">IF(ADF$8="",0,SUMIFS(177:177,185:185,ADF$8))</f>
        <v>228000</v>
      </c>
      <c r="ADG191" s="21">
        <f t="shared" si="18350"/>
        <v>228000</v>
      </c>
      <c r="ADH191" s="21">
        <f t="shared" si="18350"/>
        <v>228000</v>
      </c>
      <c r="ADI191" s="21">
        <f t="shared" si="18350"/>
        <v>228000</v>
      </c>
      <c r="ADJ191" s="21">
        <f t="shared" si="18350"/>
        <v>228000</v>
      </c>
      <c r="ADK191" s="21">
        <f t="shared" si="18350"/>
        <v>228000</v>
      </c>
      <c r="ADL191" s="21">
        <f t="shared" si="18350"/>
        <v>228000</v>
      </c>
      <c r="ADM191" s="21">
        <f t="shared" si="18350"/>
        <v>228000</v>
      </c>
      <c r="ADN191" s="21">
        <f t="shared" si="18350"/>
        <v>228000</v>
      </c>
      <c r="ADO191" s="21">
        <f t="shared" si="18350"/>
        <v>228000</v>
      </c>
      <c r="ADP191" s="21">
        <f t="shared" si="18350"/>
        <v>251999.99999999994</v>
      </c>
      <c r="ADQ191" s="21">
        <f t="shared" si="18350"/>
        <v>251999.99999999994</v>
      </c>
      <c r="ADR191" s="21">
        <f t="shared" si="18350"/>
        <v>251999.99999999994</v>
      </c>
      <c r="ADS191" s="21">
        <f t="shared" si="18350"/>
        <v>251999.99999999994</v>
      </c>
      <c r="ADT191" s="21">
        <f t="shared" si="18350"/>
        <v>251999.99999999994</v>
      </c>
      <c r="ADU191" s="21">
        <f t="shared" si="18350"/>
        <v>251999.99999999994</v>
      </c>
      <c r="ADV191" s="21">
        <f t="shared" si="18350"/>
        <v>251999.99999999994</v>
      </c>
      <c r="ADW191" s="21">
        <f t="shared" si="18350"/>
        <v>251999.99999999994</v>
      </c>
      <c r="ADX191" s="21">
        <f t="shared" si="18350"/>
        <v>251999.99999999994</v>
      </c>
      <c r="ADY191" s="21">
        <f t="shared" si="18350"/>
        <v>251999.99999999994</v>
      </c>
      <c r="ADZ191" s="21">
        <f t="shared" si="18350"/>
        <v>251999.99999999994</v>
      </c>
      <c r="AEA191" s="21">
        <f t="shared" si="18350"/>
        <v>251999.99999999994</v>
      </c>
      <c r="AEB191" s="21">
        <f t="shared" si="18350"/>
        <v>251999.99999999994</v>
      </c>
      <c r="AEC191" s="21">
        <f t="shared" si="18350"/>
        <v>251999.99999999994</v>
      </c>
      <c r="AED191" s="21">
        <f t="shared" si="18350"/>
        <v>251999.99999999994</v>
      </c>
      <c r="AEE191" s="21">
        <f t="shared" si="18350"/>
        <v>251999.99999999994</v>
      </c>
      <c r="AEF191" s="21">
        <f t="shared" si="18350"/>
        <v>251999.99999999994</v>
      </c>
      <c r="AEG191" s="21">
        <f t="shared" si="18350"/>
        <v>251999.99999999994</v>
      </c>
      <c r="AEH191" s="21">
        <f t="shared" si="18350"/>
        <v>251999.99999999994</v>
      </c>
      <c r="AEI191" s="21">
        <f t="shared" si="18350"/>
        <v>251999.99999999994</v>
      </c>
      <c r="AEJ191" s="21">
        <f t="shared" si="18350"/>
        <v>251999.99999999994</v>
      </c>
      <c r="AEK191" s="21">
        <f t="shared" si="18350"/>
        <v>251999.99999999994</v>
      </c>
      <c r="AEL191" s="21">
        <f t="shared" si="18350"/>
        <v>251999.99999999994</v>
      </c>
      <c r="AEM191" s="21">
        <f t="shared" si="18350"/>
        <v>251999.99999999994</v>
      </c>
      <c r="AEN191" s="21">
        <f t="shared" si="18350"/>
        <v>251999.99999999994</v>
      </c>
      <c r="AEO191" s="21">
        <f t="shared" si="18350"/>
        <v>251999.99999999994</v>
      </c>
      <c r="AEP191" s="21">
        <f t="shared" si="18350"/>
        <v>251999.99999999994</v>
      </c>
      <c r="AEQ191" s="21">
        <f t="shared" si="18350"/>
        <v>251999.99999999994</v>
      </c>
      <c r="AER191" s="21">
        <f t="shared" si="18350"/>
        <v>251999.99999999994</v>
      </c>
      <c r="AES191" s="21">
        <f t="shared" si="18350"/>
        <v>251999.99999999994</v>
      </c>
      <c r="AET191" s="21">
        <f t="shared" si="18350"/>
        <v>251999.99999999994</v>
      </c>
      <c r="AEU191" s="21">
        <f t="shared" si="18350"/>
        <v>414000</v>
      </c>
      <c r="AEV191" s="21">
        <f t="shared" si="18350"/>
        <v>414000</v>
      </c>
      <c r="AEW191" s="21">
        <f t="shared" si="18350"/>
        <v>414000</v>
      </c>
      <c r="AEX191" s="21">
        <f t="shared" si="18350"/>
        <v>414000</v>
      </c>
      <c r="AEY191" s="21">
        <f t="shared" si="18350"/>
        <v>414000</v>
      </c>
      <c r="AEZ191" s="21">
        <f t="shared" si="18350"/>
        <v>414000</v>
      </c>
      <c r="AFA191" s="21">
        <f t="shared" si="18350"/>
        <v>414000</v>
      </c>
      <c r="AFB191" s="21">
        <f t="shared" si="18350"/>
        <v>414000</v>
      </c>
      <c r="AFC191" s="21">
        <f t="shared" si="18350"/>
        <v>414000</v>
      </c>
      <c r="AFD191" s="21">
        <f t="shared" si="18350"/>
        <v>414000</v>
      </c>
      <c r="AFE191" s="21">
        <f t="shared" si="18350"/>
        <v>414000</v>
      </c>
      <c r="AFF191" s="21">
        <f t="shared" si="18350"/>
        <v>414000</v>
      </c>
      <c r="AFG191" s="21">
        <f t="shared" si="18350"/>
        <v>414000</v>
      </c>
    </row>
    <row r="192" spans="1:839" s="42" customFormat="1" x14ac:dyDescent="0.25">
      <c r="A192" s="21"/>
      <c r="B192" s="21"/>
      <c r="C192" s="21"/>
      <c r="D192" s="55"/>
      <c r="E192" s="21" t="str">
        <f>структура!$G$61</f>
        <v>формирование просрочки по безвозвр. займам</v>
      </c>
      <c r="F192" s="21"/>
      <c r="G192" s="21" t="str">
        <f>структура!$J$12</f>
        <v>спец. заем</v>
      </c>
      <c r="H192" s="21"/>
      <c r="I192" s="21" t="str">
        <f>IF($E192="","",INDEX(структура!$H$10:$H$153,SUMIFS(структура!$C$10:$C$153,структура!$G$10:$G$153,$E192)))</f>
        <v>руб</v>
      </c>
      <c r="J192" s="21"/>
      <c r="K192" s="41"/>
      <c r="L192" s="21"/>
      <c r="M192" s="21"/>
      <c r="N192" s="21"/>
      <c r="O192" s="21"/>
      <c r="P192" s="21"/>
      <c r="Q192" s="41"/>
      <c r="R192" s="21">
        <f>IF(R$8="",0,SUMIFS(178:178,186:186,R$8))</f>
        <v>0</v>
      </c>
      <c r="S192" s="21">
        <f t="shared" ref="S192:CD192" si="18351">IF(S$8="",0,SUMIFS(178:178,186:186,S$8))</f>
        <v>0</v>
      </c>
      <c r="T192" s="21">
        <f t="shared" si="18351"/>
        <v>0</v>
      </c>
      <c r="U192" s="21">
        <f t="shared" si="18351"/>
        <v>0</v>
      </c>
      <c r="V192" s="21">
        <f t="shared" si="18351"/>
        <v>0</v>
      </c>
      <c r="W192" s="21">
        <f t="shared" si="18351"/>
        <v>0</v>
      </c>
      <c r="X192" s="21">
        <f t="shared" si="18351"/>
        <v>0</v>
      </c>
      <c r="Y192" s="21">
        <f t="shared" si="18351"/>
        <v>0</v>
      </c>
      <c r="Z192" s="21">
        <f t="shared" si="18351"/>
        <v>0</v>
      </c>
      <c r="AA192" s="21">
        <f t="shared" si="18351"/>
        <v>0</v>
      </c>
      <c r="AB192" s="21">
        <f t="shared" si="18351"/>
        <v>0</v>
      </c>
      <c r="AC192" s="21">
        <f t="shared" si="18351"/>
        <v>0</v>
      </c>
      <c r="AD192" s="21">
        <f t="shared" si="18351"/>
        <v>0</v>
      </c>
      <c r="AE192" s="21">
        <f t="shared" si="18351"/>
        <v>0</v>
      </c>
      <c r="AF192" s="21">
        <f t="shared" si="18351"/>
        <v>0</v>
      </c>
      <c r="AG192" s="21">
        <f t="shared" si="18351"/>
        <v>7200.0000000000018</v>
      </c>
      <c r="AH192" s="21">
        <f t="shared" si="18351"/>
        <v>7200.0000000000018</v>
      </c>
      <c r="AI192" s="21">
        <f t="shared" si="18351"/>
        <v>7200.0000000000018</v>
      </c>
      <c r="AJ192" s="21">
        <f t="shared" si="18351"/>
        <v>7200.0000000000018</v>
      </c>
      <c r="AK192" s="21">
        <f t="shared" si="18351"/>
        <v>7200.0000000000018</v>
      </c>
      <c r="AL192" s="21">
        <f t="shared" si="18351"/>
        <v>7200.0000000000018</v>
      </c>
      <c r="AM192" s="21">
        <f t="shared" si="18351"/>
        <v>7200.0000000000018</v>
      </c>
      <c r="AN192" s="21">
        <f t="shared" si="18351"/>
        <v>7200.0000000000018</v>
      </c>
      <c r="AO192" s="21">
        <f t="shared" si="18351"/>
        <v>7200.0000000000018</v>
      </c>
      <c r="AP192" s="21">
        <f t="shared" si="18351"/>
        <v>7200.0000000000018</v>
      </c>
      <c r="AQ192" s="21">
        <f t="shared" si="18351"/>
        <v>7200.0000000000018</v>
      </c>
      <c r="AR192" s="21">
        <f t="shared" si="18351"/>
        <v>7200.0000000000018</v>
      </c>
      <c r="AS192" s="21">
        <f t="shared" si="18351"/>
        <v>7200.0000000000018</v>
      </c>
      <c r="AT192" s="21">
        <f t="shared" si="18351"/>
        <v>7200.0000000000018</v>
      </c>
      <c r="AU192" s="21">
        <f t="shared" si="18351"/>
        <v>7200.0000000000018</v>
      </c>
      <c r="AV192" s="21">
        <f t="shared" si="18351"/>
        <v>7200.0000000000018</v>
      </c>
      <c r="AW192" s="21">
        <f t="shared" si="18351"/>
        <v>7200.0000000000018</v>
      </c>
      <c r="AX192" s="21">
        <f t="shared" si="18351"/>
        <v>7200.0000000000018</v>
      </c>
      <c r="AY192" s="21">
        <f t="shared" si="18351"/>
        <v>7200.0000000000018</v>
      </c>
      <c r="AZ192" s="21">
        <f t="shared" si="18351"/>
        <v>7200.0000000000018</v>
      </c>
      <c r="BA192" s="21">
        <f t="shared" si="18351"/>
        <v>7200.0000000000018</v>
      </c>
      <c r="BB192" s="21">
        <f t="shared" si="18351"/>
        <v>7200.0000000000018</v>
      </c>
      <c r="BC192" s="21">
        <f t="shared" si="18351"/>
        <v>7200.0000000000018</v>
      </c>
      <c r="BD192" s="21">
        <f t="shared" si="18351"/>
        <v>7200.0000000000018</v>
      </c>
      <c r="BE192" s="21">
        <f t="shared" si="18351"/>
        <v>7200.0000000000018</v>
      </c>
      <c r="BF192" s="21">
        <f t="shared" si="18351"/>
        <v>7200.0000000000018</v>
      </c>
      <c r="BG192" s="21">
        <f t="shared" si="18351"/>
        <v>7200.0000000000018</v>
      </c>
      <c r="BH192" s="21">
        <f t="shared" si="18351"/>
        <v>7200.0000000000018</v>
      </c>
      <c r="BI192" s="21">
        <f t="shared" si="18351"/>
        <v>7200.0000000000018</v>
      </c>
      <c r="BJ192" s="21">
        <f t="shared" si="18351"/>
        <v>7200.0000000000018</v>
      </c>
      <c r="BK192" s="21">
        <f t="shared" si="18351"/>
        <v>7200.0000000000018</v>
      </c>
      <c r="BL192" s="21">
        <f t="shared" si="18351"/>
        <v>6400.0000000000018</v>
      </c>
      <c r="BM192" s="21">
        <f t="shared" si="18351"/>
        <v>6400.0000000000018</v>
      </c>
      <c r="BN192" s="21">
        <f t="shared" si="18351"/>
        <v>6400.0000000000018</v>
      </c>
      <c r="BO192" s="21">
        <f t="shared" si="18351"/>
        <v>6400.0000000000018</v>
      </c>
      <c r="BP192" s="21">
        <f t="shared" si="18351"/>
        <v>6400.0000000000018</v>
      </c>
      <c r="BQ192" s="21">
        <f t="shared" si="18351"/>
        <v>6400.0000000000018</v>
      </c>
      <c r="BR192" s="21">
        <f t="shared" si="18351"/>
        <v>6400.0000000000018</v>
      </c>
      <c r="BS192" s="21">
        <f t="shared" si="18351"/>
        <v>6400.0000000000018</v>
      </c>
      <c r="BT192" s="21">
        <f t="shared" si="18351"/>
        <v>6400.0000000000018</v>
      </c>
      <c r="BU192" s="21">
        <f t="shared" si="18351"/>
        <v>6400.0000000000018</v>
      </c>
      <c r="BV192" s="21">
        <f t="shared" si="18351"/>
        <v>6400.0000000000018</v>
      </c>
      <c r="BW192" s="21">
        <f t="shared" si="18351"/>
        <v>6400.0000000000018</v>
      </c>
      <c r="BX192" s="21">
        <f t="shared" si="18351"/>
        <v>6400.0000000000018</v>
      </c>
      <c r="BY192" s="21">
        <f t="shared" si="18351"/>
        <v>6400.0000000000018</v>
      </c>
      <c r="BZ192" s="21">
        <f t="shared" si="18351"/>
        <v>6400.0000000000018</v>
      </c>
      <c r="CA192" s="21">
        <f t="shared" si="18351"/>
        <v>6400.0000000000018</v>
      </c>
      <c r="CB192" s="21">
        <f t="shared" si="18351"/>
        <v>6400.0000000000018</v>
      </c>
      <c r="CC192" s="21">
        <f t="shared" si="18351"/>
        <v>6400.0000000000018</v>
      </c>
      <c r="CD192" s="21">
        <f t="shared" si="18351"/>
        <v>6400.0000000000018</v>
      </c>
      <c r="CE192" s="21">
        <f t="shared" ref="CE192:EP192" si="18352">IF(CE$8="",0,SUMIFS(178:178,186:186,CE$8))</f>
        <v>6400.0000000000018</v>
      </c>
      <c r="CF192" s="21">
        <f t="shared" si="18352"/>
        <v>6400.0000000000018</v>
      </c>
      <c r="CG192" s="21">
        <f t="shared" si="18352"/>
        <v>6400.0000000000018</v>
      </c>
      <c r="CH192" s="21">
        <f t="shared" si="18352"/>
        <v>6400.0000000000018</v>
      </c>
      <c r="CI192" s="21">
        <f t="shared" si="18352"/>
        <v>6400.0000000000018</v>
      </c>
      <c r="CJ192" s="21">
        <f t="shared" si="18352"/>
        <v>6400.0000000000018</v>
      </c>
      <c r="CK192" s="21">
        <f t="shared" si="18352"/>
        <v>6400.0000000000018</v>
      </c>
      <c r="CL192" s="21">
        <f t="shared" si="18352"/>
        <v>6400.0000000000018</v>
      </c>
      <c r="CM192" s="21">
        <f t="shared" si="18352"/>
        <v>6400.0000000000018</v>
      </c>
      <c r="CN192" s="21">
        <f t="shared" si="18352"/>
        <v>6400.0000000000018</v>
      </c>
      <c r="CO192" s="21">
        <f t="shared" si="18352"/>
        <v>6400.0000000000018</v>
      </c>
      <c r="CP192" s="21">
        <f t="shared" si="18352"/>
        <v>6400.0000000000018</v>
      </c>
      <c r="CQ192" s="21">
        <f t="shared" si="18352"/>
        <v>14000.000000000004</v>
      </c>
      <c r="CR192" s="21">
        <f t="shared" si="18352"/>
        <v>14000.000000000004</v>
      </c>
      <c r="CS192" s="21">
        <f t="shared" si="18352"/>
        <v>14000.000000000004</v>
      </c>
      <c r="CT192" s="21">
        <f t="shared" si="18352"/>
        <v>14000.000000000004</v>
      </c>
      <c r="CU192" s="21">
        <f t="shared" si="18352"/>
        <v>14000.000000000004</v>
      </c>
      <c r="CV192" s="21">
        <f t="shared" si="18352"/>
        <v>14000.000000000004</v>
      </c>
      <c r="CW192" s="21">
        <f t="shared" si="18352"/>
        <v>14000.000000000004</v>
      </c>
      <c r="CX192" s="21">
        <f t="shared" si="18352"/>
        <v>14000.000000000004</v>
      </c>
      <c r="CY192" s="21">
        <f t="shared" si="18352"/>
        <v>14000.000000000004</v>
      </c>
      <c r="CZ192" s="21">
        <f t="shared" si="18352"/>
        <v>14000.000000000004</v>
      </c>
      <c r="DA192" s="21">
        <f t="shared" si="18352"/>
        <v>14000.000000000004</v>
      </c>
      <c r="DB192" s="21">
        <f t="shared" si="18352"/>
        <v>14000.000000000004</v>
      </c>
      <c r="DC192" s="21">
        <f t="shared" si="18352"/>
        <v>14000.000000000004</v>
      </c>
      <c r="DD192" s="21">
        <f t="shared" si="18352"/>
        <v>14000.000000000004</v>
      </c>
      <c r="DE192" s="21">
        <f t="shared" si="18352"/>
        <v>14000.000000000004</v>
      </c>
      <c r="DF192" s="21">
        <f t="shared" si="18352"/>
        <v>14000.000000000004</v>
      </c>
      <c r="DG192" s="21">
        <f t="shared" si="18352"/>
        <v>14000.000000000004</v>
      </c>
      <c r="DH192" s="21">
        <f t="shared" si="18352"/>
        <v>14000.000000000004</v>
      </c>
      <c r="DI192" s="21">
        <f t="shared" si="18352"/>
        <v>14000.000000000004</v>
      </c>
      <c r="DJ192" s="21">
        <f t="shared" si="18352"/>
        <v>14000.000000000004</v>
      </c>
      <c r="DK192" s="21">
        <f t="shared" si="18352"/>
        <v>14000.000000000004</v>
      </c>
      <c r="DL192" s="21">
        <f t="shared" si="18352"/>
        <v>14000.000000000004</v>
      </c>
      <c r="DM192" s="21">
        <f t="shared" si="18352"/>
        <v>14000.000000000004</v>
      </c>
      <c r="DN192" s="21">
        <f t="shared" si="18352"/>
        <v>14000.000000000004</v>
      </c>
      <c r="DO192" s="21">
        <f t="shared" si="18352"/>
        <v>14000.000000000004</v>
      </c>
      <c r="DP192" s="21">
        <f t="shared" si="18352"/>
        <v>14000.000000000004</v>
      </c>
      <c r="DQ192" s="21">
        <f t="shared" si="18352"/>
        <v>14000.000000000004</v>
      </c>
      <c r="DR192" s="21">
        <f t="shared" si="18352"/>
        <v>14000.000000000004</v>
      </c>
      <c r="DS192" s="21">
        <f t="shared" si="18352"/>
        <v>14000.000000000004</v>
      </c>
      <c r="DT192" s="21">
        <f t="shared" si="18352"/>
        <v>14000.000000000004</v>
      </c>
      <c r="DU192" s="21">
        <f t="shared" si="18352"/>
        <v>0</v>
      </c>
      <c r="DV192" s="21">
        <f t="shared" si="18352"/>
        <v>0</v>
      </c>
      <c r="DW192" s="21">
        <f t="shared" si="18352"/>
        <v>0</v>
      </c>
      <c r="DX192" s="21">
        <f t="shared" si="18352"/>
        <v>0</v>
      </c>
      <c r="DY192" s="21">
        <f t="shared" si="18352"/>
        <v>0</v>
      </c>
      <c r="DZ192" s="21">
        <f t="shared" si="18352"/>
        <v>14000.000000000004</v>
      </c>
      <c r="EA192" s="21">
        <f t="shared" si="18352"/>
        <v>14000.000000000004</v>
      </c>
      <c r="EB192" s="21">
        <f t="shared" si="18352"/>
        <v>14000.000000000004</v>
      </c>
      <c r="EC192" s="21">
        <f t="shared" si="18352"/>
        <v>14000.000000000004</v>
      </c>
      <c r="ED192" s="21">
        <f t="shared" si="18352"/>
        <v>14000.000000000004</v>
      </c>
      <c r="EE192" s="21">
        <f t="shared" si="18352"/>
        <v>14000.000000000004</v>
      </c>
      <c r="EF192" s="21">
        <f t="shared" si="18352"/>
        <v>14000.000000000004</v>
      </c>
      <c r="EG192" s="21">
        <f t="shared" si="18352"/>
        <v>14000.000000000004</v>
      </c>
      <c r="EH192" s="21">
        <f t="shared" si="18352"/>
        <v>14000.000000000004</v>
      </c>
      <c r="EI192" s="21">
        <f t="shared" si="18352"/>
        <v>14000.000000000004</v>
      </c>
      <c r="EJ192" s="21">
        <f t="shared" si="18352"/>
        <v>14000.000000000004</v>
      </c>
      <c r="EK192" s="21">
        <f t="shared" si="18352"/>
        <v>14000.000000000004</v>
      </c>
      <c r="EL192" s="21">
        <f t="shared" si="18352"/>
        <v>14000.000000000004</v>
      </c>
      <c r="EM192" s="21">
        <f t="shared" si="18352"/>
        <v>14000.000000000004</v>
      </c>
      <c r="EN192" s="21">
        <f t="shared" si="18352"/>
        <v>14000.000000000004</v>
      </c>
      <c r="EO192" s="21">
        <f t="shared" si="18352"/>
        <v>14000.000000000004</v>
      </c>
      <c r="EP192" s="21">
        <f t="shared" si="18352"/>
        <v>14000.000000000004</v>
      </c>
      <c r="EQ192" s="21">
        <f t="shared" ref="EQ192:HB192" si="18353">IF(EQ$8="",0,SUMIFS(178:178,186:186,EQ$8))</f>
        <v>14000.000000000004</v>
      </c>
      <c r="ER192" s="21">
        <f t="shared" si="18353"/>
        <v>14000.000000000004</v>
      </c>
      <c r="ES192" s="21">
        <f t="shared" si="18353"/>
        <v>14000.000000000004</v>
      </c>
      <c r="ET192" s="21">
        <f t="shared" si="18353"/>
        <v>14000.000000000004</v>
      </c>
      <c r="EU192" s="21">
        <f t="shared" si="18353"/>
        <v>14000.000000000004</v>
      </c>
      <c r="EV192" s="21">
        <f t="shared" si="18353"/>
        <v>14000.000000000004</v>
      </c>
      <c r="EW192" s="21">
        <f t="shared" si="18353"/>
        <v>14000.000000000004</v>
      </c>
      <c r="EX192" s="21">
        <f t="shared" si="18353"/>
        <v>14000.000000000004</v>
      </c>
      <c r="EY192" s="21">
        <f t="shared" si="18353"/>
        <v>14000.000000000004</v>
      </c>
      <c r="EZ192" s="21">
        <f t="shared" si="18353"/>
        <v>14000.000000000004</v>
      </c>
      <c r="FA192" s="21">
        <f t="shared" si="18353"/>
        <v>14000.000000000004</v>
      </c>
      <c r="FB192" s="21">
        <f t="shared" si="18353"/>
        <v>14000.000000000004</v>
      </c>
      <c r="FC192" s="21">
        <f t="shared" si="18353"/>
        <v>14000.000000000004</v>
      </c>
      <c r="FD192" s="21">
        <f t="shared" si="18353"/>
        <v>14000.000000000004</v>
      </c>
      <c r="FE192" s="21">
        <f t="shared" si="18353"/>
        <v>9333.3333333333339</v>
      </c>
      <c r="FF192" s="21">
        <f t="shared" si="18353"/>
        <v>9333.3333333333339</v>
      </c>
      <c r="FG192" s="21">
        <f t="shared" si="18353"/>
        <v>9333.3333333333339</v>
      </c>
      <c r="FH192" s="21">
        <f t="shared" si="18353"/>
        <v>9333.3333333333339</v>
      </c>
      <c r="FI192" s="21">
        <f t="shared" si="18353"/>
        <v>9333.3333333333339</v>
      </c>
      <c r="FJ192" s="21">
        <f t="shared" si="18353"/>
        <v>9333.3333333333339</v>
      </c>
      <c r="FK192" s="21">
        <f t="shared" si="18353"/>
        <v>9333.3333333333339</v>
      </c>
      <c r="FL192" s="21">
        <f t="shared" si="18353"/>
        <v>9333.3333333333339</v>
      </c>
      <c r="FM192" s="21">
        <f t="shared" si="18353"/>
        <v>9333.3333333333339</v>
      </c>
      <c r="FN192" s="21">
        <f t="shared" si="18353"/>
        <v>9333.3333333333339</v>
      </c>
      <c r="FO192" s="21">
        <f t="shared" si="18353"/>
        <v>9333.3333333333339</v>
      </c>
      <c r="FP192" s="21">
        <f t="shared" si="18353"/>
        <v>9333.3333333333339</v>
      </c>
      <c r="FQ192" s="21">
        <f t="shared" si="18353"/>
        <v>9333.3333333333339</v>
      </c>
      <c r="FR192" s="21">
        <f t="shared" si="18353"/>
        <v>9333.3333333333339</v>
      </c>
      <c r="FS192" s="21">
        <f t="shared" si="18353"/>
        <v>9333.3333333333339</v>
      </c>
      <c r="FT192" s="21">
        <f t="shared" si="18353"/>
        <v>9333.3333333333339</v>
      </c>
      <c r="FU192" s="21">
        <f t="shared" si="18353"/>
        <v>9333.3333333333339</v>
      </c>
      <c r="FV192" s="21">
        <f t="shared" si="18353"/>
        <v>9333.3333333333339</v>
      </c>
      <c r="FW192" s="21">
        <f t="shared" si="18353"/>
        <v>9333.3333333333339</v>
      </c>
      <c r="FX192" s="21">
        <f t="shared" si="18353"/>
        <v>9333.3333333333339</v>
      </c>
      <c r="FY192" s="21">
        <f t="shared" si="18353"/>
        <v>9333.3333333333339</v>
      </c>
      <c r="FZ192" s="21">
        <f t="shared" si="18353"/>
        <v>9333.3333333333339</v>
      </c>
      <c r="GA192" s="21">
        <f t="shared" si="18353"/>
        <v>9333.3333333333339</v>
      </c>
      <c r="GB192" s="21">
        <f t="shared" si="18353"/>
        <v>9333.3333333333339</v>
      </c>
      <c r="GC192" s="21">
        <f t="shared" si="18353"/>
        <v>9333.3333333333339</v>
      </c>
      <c r="GD192" s="21">
        <f t="shared" si="18353"/>
        <v>9333.3333333333339</v>
      </c>
      <c r="GE192" s="21">
        <f t="shared" si="18353"/>
        <v>9333.3333333333339</v>
      </c>
      <c r="GF192" s="21">
        <f t="shared" si="18353"/>
        <v>9333.3333333333339</v>
      </c>
      <c r="GG192" s="21">
        <f t="shared" si="18353"/>
        <v>9333.3333333333339</v>
      </c>
      <c r="GH192" s="21">
        <f t="shared" si="18353"/>
        <v>9333.3333333333339</v>
      </c>
      <c r="GI192" s="21">
        <f t="shared" si="18353"/>
        <v>12000</v>
      </c>
      <c r="GJ192" s="21">
        <f t="shared" si="18353"/>
        <v>12000</v>
      </c>
      <c r="GK192" s="21">
        <f t="shared" si="18353"/>
        <v>12000</v>
      </c>
      <c r="GL192" s="21">
        <f t="shared" si="18353"/>
        <v>12000</v>
      </c>
      <c r="GM192" s="21">
        <f t="shared" si="18353"/>
        <v>12000</v>
      </c>
      <c r="GN192" s="21">
        <f t="shared" si="18353"/>
        <v>12000</v>
      </c>
      <c r="GO192" s="21">
        <f t="shared" si="18353"/>
        <v>12000</v>
      </c>
      <c r="GP192" s="21">
        <f t="shared" si="18353"/>
        <v>12000</v>
      </c>
      <c r="GQ192" s="21">
        <f t="shared" si="18353"/>
        <v>12000</v>
      </c>
      <c r="GR192" s="21">
        <f t="shared" si="18353"/>
        <v>12000</v>
      </c>
      <c r="GS192" s="21">
        <f t="shared" si="18353"/>
        <v>12000</v>
      </c>
      <c r="GT192" s="21">
        <f t="shared" si="18353"/>
        <v>12000</v>
      </c>
      <c r="GU192" s="21">
        <f t="shared" si="18353"/>
        <v>12000</v>
      </c>
      <c r="GV192" s="21">
        <f t="shared" si="18353"/>
        <v>12000</v>
      </c>
      <c r="GW192" s="21">
        <f t="shared" si="18353"/>
        <v>12000</v>
      </c>
      <c r="GX192" s="21">
        <f t="shared" si="18353"/>
        <v>12000</v>
      </c>
      <c r="GY192" s="21">
        <f t="shared" si="18353"/>
        <v>12000</v>
      </c>
      <c r="GZ192" s="21">
        <f t="shared" si="18353"/>
        <v>12000</v>
      </c>
      <c r="HA192" s="21">
        <f t="shared" si="18353"/>
        <v>12000</v>
      </c>
      <c r="HB192" s="21">
        <f t="shared" si="18353"/>
        <v>12000</v>
      </c>
      <c r="HC192" s="21">
        <f t="shared" ref="HC192:JN192" si="18354">IF(HC$8="",0,SUMIFS(178:178,186:186,HC$8))</f>
        <v>12000</v>
      </c>
      <c r="HD192" s="21">
        <f t="shared" si="18354"/>
        <v>12000</v>
      </c>
      <c r="HE192" s="21">
        <f t="shared" si="18354"/>
        <v>12000</v>
      </c>
      <c r="HF192" s="21">
        <f t="shared" si="18354"/>
        <v>12000</v>
      </c>
      <c r="HG192" s="21">
        <f t="shared" si="18354"/>
        <v>12000</v>
      </c>
      <c r="HH192" s="21">
        <f t="shared" si="18354"/>
        <v>12000</v>
      </c>
      <c r="HI192" s="21">
        <f t="shared" si="18354"/>
        <v>12000</v>
      </c>
      <c r="HJ192" s="21">
        <f t="shared" si="18354"/>
        <v>12000</v>
      </c>
      <c r="HK192" s="21">
        <f t="shared" si="18354"/>
        <v>12000</v>
      </c>
      <c r="HL192" s="21">
        <f t="shared" si="18354"/>
        <v>12000</v>
      </c>
      <c r="HM192" s="21">
        <f t="shared" si="18354"/>
        <v>12000</v>
      </c>
      <c r="HN192" s="21">
        <f t="shared" si="18354"/>
        <v>14666.666666666661</v>
      </c>
      <c r="HO192" s="21">
        <f t="shared" si="18354"/>
        <v>14666.666666666661</v>
      </c>
      <c r="HP192" s="21">
        <f t="shared" si="18354"/>
        <v>14666.666666666661</v>
      </c>
      <c r="HQ192" s="21">
        <f t="shared" si="18354"/>
        <v>14666.666666666661</v>
      </c>
      <c r="HR192" s="21">
        <f t="shared" si="18354"/>
        <v>14666.666666666661</v>
      </c>
      <c r="HS192" s="21">
        <f t="shared" si="18354"/>
        <v>14666.666666666661</v>
      </c>
      <c r="HT192" s="21">
        <f t="shared" si="18354"/>
        <v>14666.666666666661</v>
      </c>
      <c r="HU192" s="21">
        <f t="shared" si="18354"/>
        <v>14666.666666666661</v>
      </c>
      <c r="HV192" s="21">
        <f t="shared" si="18354"/>
        <v>14666.666666666661</v>
      </c>
      <c r="HW192" s="21">
        <f t="shared" si="18354"/>
        <v>14666.666666666661</v>
      </c>
      <c r="HX192" s="21">
        <f t="shared" si="18354"/>
        <v>14666.666666666661</v>
      </c>
      <c r="HY192" s="21">
        <f t="shared" si="18354"/>
        <v>14666.666666666661</v>
      </c>
      <c r="HZ192" s="21">
        <f t="shared" si="18354"/>
        <v>14666.666666666661</v>
      </c>
      <c r="IA192" s="21">
        <f t="shared" si="18354"/>
        <v>14666.666666666661</v>
      </c>
      <c r="IB192" s="21">
        <f t="shared" si="18354"/>
        <v>14666.666666666661</v>
      </c>
      <c r="IC192" s="21">
        <f t="shared" si="18354"/>
        <v>14666.666666666661</v>
      </c>
      <c r="ID192" s="21">
        <f t="shared" si="18354"/>
        <v>14666.666666666661</v>
      </c>
      <c r="IE192" s="21">
        <f t="shared" si="18354"/>
        <v>14666.666666666661</v>
      </c>
      <c r="IF192" s="21">
        <f t="shared" si="18354"/>
        <v>14666.666666666661</v>
      </c>
      <c r="IG192" s="21">
        <f t="shared" si="18354"/>
        <v>14666.666666666661</v>
      </c>
      <c r="IH192" s="21">
        <f t="shared" si="18354"/>
        <v>14666.666666666661</v>
      </c>
      <c r="II192" s="21">
        <f t="shared" si="18354"/>
        <v>14666.666666666661</v>
      </c>
      <c r="IJ192" s="21">
        <f t="shared" si="18354"/>
        <v>14666.666666666661</v>
      </c>
      <c r="IK192" s="21">
        <f t="shared" si="18354"/>
        <v>14666.666666666661</v>
      </c>
      <c r="IL192" s="21">
        <f t="shared" si="18354"/>
        <v>14666.666666666661</v>
      </c>
      <c r="IM192" s="21">
        <f t="shared" si="18354"/>
        <v>14666.666666666661</v>
      </c>
      <c r="IN192" s="21">
        <f t="shared" si="18354"/>
        <v>14666.666666666661</v>
      </c>
      <c r="IO192" s="21">
        <f t="shared" si="18354"/>
        <v>14666.666666666661</v>
      </c>
      <c r="IP192" s="21">
        <f t="shared" si="18354"/>
        <v>14666.666666666661</v>
      </c>
      <c r="IQ192" s="21">
        <f t="shared" si="18354"/>
        <v>14666.666666666661</v>
      </c>
      <c r="IR192" s="21">
        <f t="shared" si="18354"/>
        <v>14666.666666666661</v>
      </c>
      <c r="IS192" s="21">
        <f t="shared" si="18354"/>
        <v>0</v>
      </c>
      <c r="IT192" s="21">
        <f t="shared" si="18354"/>
        <v>20000</v>
      </c>
      <c r="IU192" s="21">
        <f t="shared" si="18354"/>
        <v>20000</v>
      </c>
      <c r="IV192" s="21">
        <f t="shared" si="18354"/>
        <v>20000</v>
      </c>
      <c r="IW192" s="21">
        <f t="shared" si="18354"/>
        <v>20000</v>
      </c>
      <c r="IX192" s="21">
        <f t="shared" si="18354"/>
        <v>20000</v>
      </c>
      <c r="IY192" s="21">
        <f t="shared" si="18354"/>
        <v>20000</v>
      </c>
      <c r="IZ192" s="21">
        <f t="shared" si="18354"/>
        <v>20000</v>
      </c>
      <c r="JA192" s="21">
        <f t="shared" si="18354"/>
        <v>20000</v>
      </c>
      <c r="JB192" s="21">
        <f t="shared" si="18354"/>
        <v>20000</v>
      </c>
      <c r="JC192" s="21">
        <f t="shared" si="18354"/>
        <v>20000</v>
      </c>
      <c r="JD192" s="21">
        <f t="shared" si="18354"/>
        <v>20000</v>
      </c>
      <c r="JE192" s="21">
        <f t="shared" si="18354"/>
        <v>20000</v>
      </c>
      <c r="JF192" s="21">
        <f t="shared" si="18354"/>
        <v>20000</v>
      </c>
      <c r="JG192" s="21">
        <f t="shared" si="18354"/>
        <v>20000</v>
      </c>
      <c r="JH192" s="21">
        <f t="shared" si="18354"/>
        <v>20000</v>
      </c>
      <c r="JI192" s="21">
        <f t="shared" si="18354"/>
        <v>20000</v>
      </c>
      <c r="JJ192" s="21">
        <f t="shared" si="18354"/>
        <v>20000</v>
      </c>
      <c r="JK192" s="21">
        <f t="shared" si="18354"/>
        <v>20000</v>
      </c>
      <c r="JL192" s="21">
        <f t="shared" si="18354"/>
        <v>20000</v>
      </c>
      <c r="JM192" s="21">
        <f t="shared" si="18354"/>
        <v>20000</v>
      </c>
      <c r="JN192" s="21">
        <f t="shared" si="18354"/>
        <v>20000</v>
      </c>
      <c r="JO192" s="21">
        <f t="shared" ref="JO192:LZ192" si="18355">IF(JO$8="",0,SUMIFS(178:178,186:186,JO$8))</f>
        <v>20000</v>
      </c>
      <c r="JP192" s="21">
        <f t="shared" si="18355"/>
        <v>20000</v>
      </c>
      <c r="JQ192" s="21">
        <f t="shared" si="18355"/>
        <v>20000</v>
      </c>
      <c r="JR192" s="21">
        <f t="shared" si="18355"/>
        <v>20000</v>
      </c>
      <c r="JS192" s="21">
        <f t="shared" si="18355"/>
        <v>20000</v>
      </c>
      <c r="JT192" s="21">
        <f t="shared" si="18355"/>
        <v>20000</v>
      </c>
      <c r="JU192" s="21">
        <f t="shared" si="18355"/>
        <v>20000</v>
      </c>
      <c r="JV192" s="21">
        <f t="shared" si="18355"/>
        <v>26000</v>
      </c>
      <c r="JW192" s="21">
        <f t="shared" si="18355"/>
        <v>26000</v>
      </c>
      <c r="JX192" s="21">
        <f t="shared" si="18355"/>
        <v>26000</v>
      </c>
      <c r="JY192" s="21">
        <f t="shared" si="18355"/>
        <v>26000</v>
      </c>
      <c r="JZ192" s="21">
        <f t="shared" si="18355"/>
        <v>26000</v>
      </c>
      <c r="KA192" s="21">
        <f t="shared" si="18355"/>
        <v>26000</v>
      </c>
      <c r="KB192" s="21">
        <f t="shared" si="18355"/>
        <v>26000</v>
      </c>
      <c r="KC192" s="21">
        <f t="shared" si="18355"/>
        <v>26000</v>
      </c>
      <c r="KD192" s="21">
        <f t="shared" si="18355"/>
        <v>26000</v>
      </c>
      <c r="KE192" s="21">
        <f t="shared" si="18355"/>
        <v>26000</v>
      </c>
      <c r="KF192" s="21">
        <f t="shared" si="18355"/>
        <v>26000</v>
      </c>
      <c r="KG192" s="21">
        <f t="shared" si="18355"/>
        <v>26000</v>
      </c>
      <c r="KH192" s="21">
        <f t="shared" si="18355"/>
        <v>26000</v>
      </c>
      <c r="KI192" s="21">
        <f t="shared" si="18355"/>
        <v>26000</v>
      </c>
      <c r="KJ192" s="21">
        <f t="shared" si="18355"/>
        <v>26000</v>
      </c>
      <c r="KK192" s="21">
        <f t="shared" si="18355"/>
        <v>26000</v>
      </c>
      <c r="KL192" s="21">
        <f t="shared" si="18355"/>
        <v>26000</v>
      </c>
      <c r="KM192" s="21">
        <f t="shared" si="18355"/>
        <v>26000</v>
      </c>
      <c r="KN192" s="21">
        <f t="shared" si="18355"/>
        <v>26000</v>
      </c>
      <c r="KO192" s="21">
        <f t="shared" si="18355"/>
        <v>26000</v>
      </c>
      <c r="KP192" s="21">
        <f t="shared" si="18355"/>
        <v>26000</v>
      </c>
      <c r="KQ192" s="21">
        <f t="shared" si="18355"/>
        <v>26000</v>
      </c>
      <c r="KR192" s="21">
        <f t="shared" si="18355"/>
        <v>26000</v>
      </c>
      <c r="KS192" s="21">
        <f t="shared" si="18355"/>
        <v>26000</v>
      </c>
      <c r="KT192" s="21">
        <f t="shared" si="18355"/>
        <v>26000</v>
      </c>
      <c r="KU192" s="21">
        <f t="shared" si="18355"/>
        <v>26000</v>
      </c>
      <c r="KV192" s="21">
        <f t="shared" si="18355"/>
        <v>26000</v>
      </c>
      <c r="KW192" s="21">
        <f t="shared" si="18355"/>
        <v>26000</v>
      </c>
      <c r="KX192" s="21">
        <f t="shared" si="18355"/>
        <v>26000</v>
      </c>
      <c r="KY192" s="21">
        <f t="shared" si="18355"/>
        <v>26000</v>
      </c>
      <c r="KZ192" s="21">
        <f t="shared" si="18355"/>
        <v>26000</v>
      </c>
      <c r="LA192" s="21">
        <f t="shared" si="18355"/>
        <v>24000</v>
      </c>
      <c r="LB192" s="21">
        <f t="shared" si="18355"/>
        <v>24000</v>
      </c>
      <c r="LC192" s="21">
        <f t="shared" si="18355"/>
        <v>24000</v>
      </c>
      <c r="LD192" s="21">
        <f t="shared" si="18355"/>
        <v>24000</v>
      </c>
      <c r="LE192" s="21">
        <f t="shared" si="18355"/>
        <v>24000</v>
      </c>
      <c r="LF192" s="21">
        <f t="shared" si="18355"/>
        <v>24000</v>
      </c>
      <c r="LG192" s="21">
        <f t="shared" si="18355"/>
        <v>24000</v>
      </c>
      <c r="LH192" s="21">
        <f t="shared" si="18355"/>
        <v>24000</v>
      </c>
      <c r="LI192" s="21">
        <f t="shared" si="18355"/>
        <v>24000</v>
      </c>
      <c r="LJ192" s="21">
        <f t="shared" si="18355"/>
        <v>24000</v>
      </c>
      <c r="LK192" s="21">
        <f t="shared" si="18355"/>
        <v>24000</v>
      </c>
      <c r="LL192" s="21">
        <f t="shared" si="18355"/>
        <v>24000</v>
      </c>
      <c r="LM192" s="21">
        <f t="shared" si="18355"/>
        <v>24000</v>
      </c>
      <c r="LN192" s="21">
        <f t="shared" si="18355"/>
        <v>24000</v>
      </c>
      <c r="LO192" s="21">
        <f t="shared" si="18355"/>
        <v>24000</v>
      </c>
      <c r="LP192" s="21">
        <f t="shared" si="18355"/>
        <v>24000</v>
      </c>
      <c r="LQ192" s="21">
        <f t="shared" si="18355"/>
        <v>24000</v>
      </c>
      <c r="LR192" s="21">
        <f t="shared" si="18355"/>
        <v>24000</v>
      </c>
      <c r="LS192" s="21">
        <f t="shared" si="18355"/>
        <v>24000</v>
      </c>
      <c r="LT192" s="21">
        <f t="shared" si="18355"/>
        <v>24000</v>
      </c>
      <c r="LU192" s="21">
        <f t="shared" si="18355"/>
        <v>24000</v>
      </c>
      <c r="LV192" s="21">
        <f t="shared" si="18355"/>
        <v>24000</v>
      </c>
      <c r="LW192" s="21">
        <f t="shared" si="18355"/>
        <v>24000</v>
      </c>
      <c r="LX192" s="21">
        <f t="shared" si="18355"/>
        <v>24000</v>
      </c>
      <c r="LY192" s="21">
        <f t="shared" si="18355"/>
        <v>24000</v>
      </c>
      <c r="LZ192" s="21">
        <f t="shared" si="18355"/>
        <v>24000</v>
      </c>
      <c r="MA192" s="21">
        <f t="shared" ref="MA192:OL192" si="18356">IF(MA$8="",0,SUMIFS(178:178,186:186,MA$8))</f>
        <v>24000</v>
      </c>
      <c r="MB192" s="21">
        <f t="shared" si="18356"/>
        <v>24000</v>
      </c>
      <c r="MC192" s="21">
        <f t="shared" si="18356"/>
        <v>24000</v>
      </c>
      <c r="MD192" s="21">
        <f t="shared" si="18356"/>
        <v>24000</v>
      </c>
      <c r="ME192" s="21">
        <f t="shared" si="18356"/>
        <v>18666.666666666668</v>
      </c>
      <c r="MF192" s="21">
        <f t="shared" si="18356"/>
        <v>18666.666666666668</v>
      </c>
      <c r="MG192" s="21">
        <f t="shared" si="18356"/>
        <v>18666.666666666668</v>
      </c>
      <c r="MH192" s="21">
        <f t="shared" si="18356"/>
        <v>18666.666666666668</v>
      </c>
      <c r="MI192" s="21">
        <f t="shared" si="18356"/>
        <v>18666.666666666668</v>
      </c>
      <c r="MJ192" s="21">
        <f t="shared" si="18356"/>
        <v>18666.666666666668</v>
      </c>
      <c r="MK192" s="21">
        <f t="shared" si="18356"/>
        <v>18666.666666666668</v>
      </c>
      <c r="ML192" s="21">
        <f t="shared" si="18356"/>
        <v>18666.666666666668</v>
      </c>
      <c r="MM192" s="21">
        <f t="shared" si="18356"/>
        <v>18666.666666666668</v>
      </c>
      <c r="MN192" s="21">
        <f t="shared" si="18356"/>
        <v>18666.666666666668</v>
      </c>
      <c r="MO192" s="21">
        <f t="shared" si="18356"/>
        <v>18666.666666666668</v>
      </c>
      <c r="MP192" s="21">
        <f t="shared" si="18356"/>
        <v>18666.666666666668</v>
      </c>
      <c r="MQ192" s="21">
        <f t="shared" si="18356"/>
        <v>18666.666666666668</v>
      </c>
      <c r="MR192" s="21">
        <f t="shared" si="18356"/>
        <v>18666.666666666668</v>
      </c>
      <c r="MS192" s="21">
        <f t="shared" si="18356"/>
        <v>18666.666666666668</v>
      </c>
      <c r="MT192" s="21">
        <f t="shared" si="18356"/>
        <v>18666.666666666668</v>
      </c>
      <c r="MU192" s="21">
        <f t="shared" si="18356"/>
        <v>18666.666666666668</v>
      </c>
      <c r="MV192" s="21">
        <f t="shared" si="18356"/>
        <v>18666.666666666668</v>
      </c>
      <c r="MW192" s="21">
        <f t="shared" si="18356"/>
        <v>18666.666666666668</v>
      </c>
      <c r="MX192" s="21">
        <f t="shared" si="18356"/>
        <v>18666.666666666668</v>
      </c>
      <c r="MY192" s="21">
        <f t="shared" si="18356"/>
        <v>18666.666666666668</v>
      </c>
      <c r="MZ192" s="21">
        <f t="shared" si="18356"/>
        <v>18666.666666666668</v>
      </c>
      <c r="NA192" s="21">
        <f t="shared" si="18356"/>
        <v>18666.666666666668</v>
      </c>
      <c r="NB192" s="21">
        <f t="shared" si="18356"/>
        <v>18666.666666666668</v>
      </c>
      <c r="NC192" s="21">
        <f t="shared" si="18356"/>
        <v>18666.666666666668</v>
      </c>
      <c r="ND192" s="21">
        <f t="shared" si="18356"/>
        <v>18666.666666666668</v>
      </c>
      <c r="NE192" s="21">
        <f t="shared" si="18356"/>
        <v>18666.666666666668</v>
      </c>
      <c r="NF192" s="21">
        <f t="shared" si="18356"/>
        <v>18666.666666666668</v>
      </c>
      <c r="NG192" s="21">
        <f t="shared" si="18356"/>
        <v>18666.666666666668</v>
      </c>
      <c r="NH192" s="21">
        <f t="shared" si="18356"/>
        <v>18666.666666666668</v>
      </c>
      <c r="NI192" s="21">
        <f t="shared" si="18356"/>
        <v>18666.666666666668</v>
      </c>
      <c r="NJ192" s="21">
        <f t="shared" si="18356"/>
        <v>20266.666666666672</v>
      </c>
      <c r="NK192" s="21">
        <f t="shared" si="18356"/>
        <v>20266.666666666672</v>
      </c>
      <c r="NL192" s="21">
        <f t="shared" si="18356"/>
        <v>20266.666666666672</v>
      </c>
      <c r="NM192" s="21">
        <f t="shared" si="18356"/>
        <v>20266.666666666672</v>
      </c>
      <c r="NN192" s="21">
        <f t="shared" si="18356"/>
        <v>20266.666666666672</v>
      </c>
      <c r="NO192" s="21">
        <f t="shared" si="18356"/>
        <v>20266.666666666672</v>
      </c>
      <c r="NP192" s="21">
        <f t="shared" si="18356"/>
        <v>20266.666666666672</v>
      </c>
      <c r="NQ192" s="21">
        <f t="shared" si="18356"/>
        <v>20266.666666666672</v>
      </c>
      <c r="NR192" s="21">
        <f t="shared" si="18356"/>
        <v>20266.666666666672</v>
      </c>
      <c r="NS192" s="21">
        <f t="shared" si="18356"/>
        <v>20266.666666666672</v>
      </c>
      <c r="NT192" s="21">
        <f t="shared" si="18356"/>
        <v>20266.666666666672</v>
      </c>
      <c r="NU192" s="21">
        <f t="shared" si="18356"/>
        <v>20266.666666666672</v>
      </c>
      <c r="NV192" s="21">
        <f t="shared" si="18356"/>
        <v>20266.666666666672</v>
      </c>
      <c r="NW192" s="21">
        <f t="shared" si="18356"/>
        <v>20266.666666666672</v>
      </c>
      <c r="NX192" s="21">
        <f t="shared" si="18356"/>
        <v>20266.666666666672</v>
      </c>
      <c r="NY192" s="21">
        <f t="shared" si="18356"/>
        <v>20266.666666666672</v>
      </c>
      <c r="NZ192" s="21">
        <f t="shared" si="18356"/>
        <v>20266.666666666672</v>
      </c>
      <c r="OA192" s="21">
        <f t="shared" si="18356"/>
        <v>20266.666666666672</v>
      </c>
      <c r="OB192" s="21">
        <f t="shared" si="18356"/>
        <v>20266.666666666672</v>
      </c>
      <c r="OC192" s="21">
        <f t="shared" si="18356"/>
        <v>20266.666666666672</v>
      </c>
      <c r="OD192" s="21">
        <f t="shared" si="18356"/>
        <v>20266.666666666672</v>
      </c>
      <c r="OE192" s="21">
        <f t="shared" si="18356"/>
        <v>20266.666666666672</v>
      </c>
      <c r="OF192" s="21">
        <f t="shared" si="18356"/>
        <v>20266.666666666672</v>
      </c>
      <c r="OG192" s="21">
        <f t="shared" si="18356"/>
        <v>20266.666666666672</v>
      </c>
      <c r="OH192" s="21">
        <f t="shared" si="18356"/>
        <v>20266.666666666672</v>
      </c>
      <c r="OI192" s="21">
        <f t="shared" si="18356"/>
        <v>20266.666666666672</v>
      </c>
      <c r="OJ192" s="21">
        <f t="shared" si="18356"/>
        <v>20266.666666666672</v>
      </c>
      <c r="OK192" s="21">
        <f t="shared" si="18356"/>
        <v>20266.666666666672</v>
      </c>
      <c r="OL192" s="21">
        <f t="shared" si="18356"/>
        <v>20266.666666666672</v>
      </c>
      <c r="OM192" s="21">
        <f t="shared" ref="OM192:QX192" si="18357">IF(OM$8="",0,SUMIFS(178:178,186:186,OM$8))</f>
        <v>20266.666666666672</v>
      </c>
      <c r="ON192" s="21">
        <f t="shared" si="18357"/>
        <v>21866.666666666675</v>
      </c>
      <c r="OO192" s="21">
        <f t="shared" si="18357"/>
        <v>21866.666666666675</v>
      </c>
      <c r="OP192" s="21">
        <f t="shared" si="18357"/>
        <v>21866.666666666675</v>
      </c>
      <c r="OQ192" s="21">
        <f t="shared" si="18357"/>
        <v>21866.666666666675</v>
      </c>
      <c r="OR192" s="21">
        <f t="shared" si="18357"/>
        <v>21866.666666666675</v>
      </c>
      <c r="OS192" s="21">
        <f t="shared" si="18357"/>
        <v>21866.666666666675</v>
      </c>
      <c r="OT192" s="21">
        <f t="shared" si="18357"/>
        <v>21866.666666666675</v>
      </c>
      <c r="OU192" s="21">
        <f t="shared" si="18357"/>
        <v>21866.666666666675</v>
      </c>
      <c r="OV192" s="21">
        <f t="shared" si="18357"/>
        <v>21866.666666666675</v>
      </c>
      <c r="OW192" s="21">
        <f t="shared" si="18357"/>
        <v>21866.666666666675</v>
      </c>
      <c r="OX192" s="21">
        <f t="shared" si="18357"/>
        <v>21866.666666666675</v>
      </c>
      <c r="OY192" s="21">
        <f t="shared" si="18357"/>
        <v>21866.666666666675</v>
      </c>
      <c r="OZ192" s="21">
        <f t="shared" si="18357"/>
        <v>21866.666666666675</v>
      </c>
      <c r="PA192" s="21">
        <f t="shared" si="18357"/>
        <v>21866.666666666675</v>
      </c>
      <c r="PB192" s="21">
        <f t="shared" si="18357"/>
        <v>21866.666666666675</v>
      </c>
      <c r="PC192" s="21">
        <f t="shared" si="18357"/>
        <v>21866.666666666675</v>
      </c>
      <c r="PD192" s="21">
        <f t="shared" si="18357"/>
        <v>21866.666666666675</v>
      </c>
      <c r="PE192" s="21">
        <f t="shared" si="18357"/>
        <v>21866.666666666675</v>
      </c>
      <c r="PF192" s="21">
        <f t="shared" si="18357"/>
        <v>21866.666666666675</v>
      </c>
      <c r="PG192" s="21">
        <f t="shared" si="18357"/>
        <v>21866.666666666675</v>
      </c>
      <c r="PH192" s="21">
        <f t="shared" si="18357"/>
        <v>21866.666666666675</v>
      </c>
      <c r="PI192" s="21">
        <f t="shared" si="18357"/>
        <v>21866.666666666675</v>
      </c>
      <c r="PJ192" s="21">
        <f t="shared" si="18357"/>
        <v>21866.666666666675</v>
      </c>
      <c r="PK192" s="21">
        <f t="shared" si="18357"/>
        <v>21866.666666666675</v>
      </c>
      <c r="PL192" s="21">
        <f t="shared" si="18357"/>
        <v>21866.666666666675</v>
      </c>
      <c r="PM192" s="21">
        <f t="shared" si="18357"/>
        <v>21866.666666666675</v>
      </c>
      <c r="PN192" s="21">
        <f t="shared" si="18357"/>
        <v>21866.666666666675</v>
      </c>
      <c r="PO192" s="21">
        <f t="shared" si="18357"/>
        <v>21866.666666666675</v>
      </c>
      <c r="PP192" s="21">
        <f t="shared" si="18357"/>
        <v>21866.666666666675</v>
      </c>
      <c r="PQ192" s="21">
        <f t="shared" si="18357"/>
        <v>21866.666666666675</v>
      </c>
      <c r="PR192" s="21">
        <f t="shared" si="18357"/>
        <v>21866.666666666675</v>
      </c>
      <c r="PS192" s="21">
        <f t="shared" si="18357"/>
        <v>20800</v>
      </c>
      <c r="PT192" s="21">
        <f t="shared" si="18357"/>
        <v>20800</v>
      </c>
      <c r="PU192" s="21">
        <f t="shared" si="18357"/>
        <v>20800</v>
      </c>
      <c r="PV192" s="21">
        <f t="shared" si="18357"/>
        <v>20800</v>
      </c>
      <c r="PW192" s="21">
        <f t="shared" si="18357"/>
        <v>20800</v>
      </c>
      <c r="PX192" s="21">
        <f t="shared" si="18357"/>
        <v>20800</v>
      </c>
      <c r="PY192" s="21">
        <f t="shared" si="18357"/>
        <v>20800</v>
      </c>
      <c r="PZ192" s="21">
        <f t="shared" si="18357"/>
        <v>20800</v>
      </c>
      <c r="QA192" s="21">
        <f t="shared" si="18357"/>
        <v>20800</v>
      </c>
      <c r="QB192" s="21">
        <f t="shared" si="18357"/>
        <v>20800</v>
      </c>
      <c r="QC192" s="21">
        <f t="shared" si="18357"/>
        <v>20800</v>
      </c>
      <c r="QD192" s="21">
        <f t="shared" si="18357"/>
        <v>20800</v>
      </c>
      <c r="QE192" s="21">
        <f t="shared" si="18357"/>
        <v>20800</v>
      </c>
      <c r="QF192" s="21">
        <f t="shared" si="18357"/>
        <v>20800</v>
      </c>
      <c r="QG192" s="21">
        <f t="shared" si="18357"/>
        <v>20800</v>
      </c>
      <c r="QH192" s="21">
        <f t="shared" si="18357"/>
        <v>20800</v>
      </c>
      <c r="QI192" s="21">
        <f t="shared" si="18357"/>
        <v>20800</v>
      </c>
      <c r="QJ192" s="21">
        <f t="shared" si="18357"/>
        <v>20800</v>
      </c>
      <c r="QK192" s="21">
        <f t="shared" si="18357"/>
        <v>20800</v>
      </c>
      <c r="QL192" s="21">
        <f t="shared" si="18357"/>
        <v>20800</v>
      </c>
      <c r="QM192" s="21">
        <f t="shared" si="18357"/>
        <v>20800</v>
      </c>
      <c r="QN192" s="21">
        <f t="shared" si="18357"/>
        <v>20800</v>
      </c>
      <c r="QO192" s="21">
        <f t="shared" si="18357"/>
        <v>20800</v>
      </c>
      <c r="QP192" s="21">
        <f t="shared" si="18357"/>
        <v>20800</v>
      </c>
      <c r="QQ192" s="21">
        <f t="shared" si="18357"/>
        <v>20800</v>
      </c>
      <c r="QR192" s="21">
        <f t="shared" si="18357"/>
        <v>20800</v>
      </c>
      <c r="QS192" s="21">
        <f t="shared" si="18357"/>
        <v>20800</v>
      </c>
      <c r="QT192" s="21">
        <f t="shared" si="18357"/>
        <v>20800</v>
      </c>
      <c r="QU192" s="21">
        <f t="shared" si="18357"/>
        <v>20800</v>
      </c>
      <c r="QV192" s="21">
        <f t="shared" si="18357"/>
        <v>20800</v>
      </c>
      <c r="QW192" s="21">
        <f t="shared" si="18357"/>
        <v>20800</v>
      </c>
      <c r="QX192" s="21">
        <f t="shared" si="18357"/>
        <v>32399.999999999996</v>
      </c>
      <c r="QY192" s="21">
        <f t="shared" ref="QY192:TJ192" si="18358">IF(QY$8="",0,SUMIFS(178:178,186:186,QY$8))</f>
        <v>32399.999999999996</v>
      </c>
      <c r="QZ192" s="21">
        <f t="shared" si="18358"/>
        <v>32399.999999999996</v>
      </c>
      <c r="RA192" s="21">
        <f t="shared" si="18358"/>
        <v>32399.999999999996</v>
      </c>
      <c r="RB192" s="21">
        <f t="shared" si="18358"/>
        <v>32399.999999999996</v>
      </c>
      <c r="RC192" s="21">
        <f t="shared" si="18358"/>
        <v>32399.999999999996</v>
      </c>
      <c r="RD192" s="21">
        <f t="shared" si="18358"/>
        <v>32399.999999999996</v>
      </c>
      <c r="RE192" s="21">
        <f t="shared" si="18358"/>
        <v>32399.999999999996</v>
      </c>
      <c r="RF192" s="21">
        <f t="shared" si="18358"/>
        <v>32399.999999999996</v>
      </c>
      <c r="RG192" s="21">
        <f t="shared" si="18358"/>
        <v>32399.999999999996</v>
      </c>
      <c r="RH192" s="21">
        <f t="shared" si="18358"/>
        <v>32399.999999999996</v>
      </c>
      <c r="RI192" s="21">
        <f t="shared" si="18358"/>
        <v>32399.999999999996</v>
      </c>
      <c r="RJ192" s="21">
        <f t="shared" si="18358"/>
        <v>32399.999999999996</v>
      </c>
      <c r="RK192" s="21">
        <f t="shared" si="18358"/>
        <v>32399.999999999996</v>
      </c>
      <c r="RL192" s="21">
        <f t="shared" si="18358"/>
        <v>32399.999999999996</v>
      </c>
      <c r="RM192" s="21">
        <f t="shared" si="18358"/>
        <v>32399.999999999996</v>
      </c>
      <c r="RN192" s="21">
        <f t="shared" si="18358"/>
        <v>32399.999999999996</v>
      </c>
      <c r="RO192" s="21">
        <f t="shared" si="18358"/>
        <v>32399.999999999996</v>
      </c>
      <c r="RP192" s="21">
        <f t="shared" si="18358"/>
        <v>32399.999999999996</v>
      </c>
      <c r="RQ192" s="21">
        <f t="shared" si="18358"/>
        <v>32399.999999999996</v>
      </c>
      <c r="RR192" s="21">
        <f t="shared" si="18358"/>
        <v>32399.999999999996</v>
      </c>
      <c r="RS192" s="21">
        <f t="shared" si="18358"/>
        <v>32399.999999999996</v>
      </c>
      <c r="RT192" s="21">
        <f t="shared" si="18358"/>
        <v>32399.999999999996</v>
      </c>
      <c r="RU192" s="21">
        <f t="shared" si="18358"/>
        <v>32399.999999999996</v>
      </c>
      <c r="RV192" s="21">
        <f t="shared" si="18358"/>
        <v>32399.999999999996</v>
      </c>
      <c r="RW192" s="21">
        <f t="shared" si="18358"/>
        <v>32399.999999999996</v>
      </c>
      <c r="RX192" s="21">
        <f t="shared" si="18358"/>
        <v>32399.999999999996</v>
      </c>
      <c r="RY192" s="21">
        <f t="shared" si="18358"/>
        <v>32399.999999999996</v>
      </c>
      <c r="RZ192" s="21">
        <f t="shared" si="18358"/>
        <v>32399.999999999996</v>
      </c>
      <c r="SA192" s="21">
        <f t="shared" si="18358"/>
        <v>32399.999999999996</v>
      </c>
      <c r="SB192" s="21">
        <f t="shared" si="18358"/>
        <v>45600.000000000022</v>
      </c>
      <c r="SC192" s="21">
        <f t="shared" si="18358"/>
        <v>45600.000000000022</v>
      </c>
      <c r="SD192" s="21">
        <f t="shared" si="18358"/>
        <v>45600.000000000022</v>
      </c>
      <c r="SE192" s="21">
        <f t="shared" si="18358"/>
        <v>45600.000000000022</v>
      </c>
      <c r="SF192" s="21">
        <f t="shared" si="18358"/>
        <v>45600.000000000022</v>
      </c>
      <c r="SG192" s="21">
        <f t="shared" si="18358"/>
        <v>45600.000000000022</v>
      </c>
      <c r="SH192" s="21">
        <f t="shared" si="18358"/>
        <v>45600.000000000022</v>
      </c>
      <c r="SI192" s="21">
        <f t="shared" si="18358"/>
        <v>45600.000000000022</v>
      </c>
      <c r="SJ192" s="21">
        <f t="shared" si="18358"/>
        <v>45600.000000000022</v>
      </c>
      <c r="SK192" s="21">
        <f t="shared" si="18358"/>
        <v>45600.000000000022</v>
      </c>
      <c r="SL192" s="21">
        <f t="shared" si="18358"/>
        <v>45600.000000000022</v>
      </c>
      <c r="SM192" s="21">
        <f t="shared" si="18358"/>
        <v>45600.000000000022</v>
      </c>
      <c r="SN192" s="21">
        <f t="shared" si="18358"/>
        <v>45600.000000000022</v>
      </c>
      <c r="SO192" s="21">
        <f t="shared" si="18358"/>
        <v>45600.000000000022</v>
      </c>
      <c r="SP192" s="21">
        <f t="shared" si="18358"/>
        <v>45600.000000000022</v>
      </c>
      <c r="SQ192" s="21">
        <f t="shared" si="18358"/>
        <v>45600.000000000022</v>
      </c>
      <c r="SR192" s="21">
        <f t="shared" si="18358"/>
        <v>45600.000000000022</v>
      </c>
      <c r="SS192" s="21">
        <f t="shared" si="18358"/>
        <v>45600.000000000022</v>
      </c>
      <c r="ST192" s="21">
        <f t="shared" si="18358"/>
        <v>45600.000000000022</v>
      </c>
      <c r="SU192" s="21">
        <f t="shared" si="18358"/>
        <v>45600.000000000022</v>
      </c>
      <c r="SV192" s="21">
        <f t="shared" si="18358"/>
        <v>45600.000000000022</v>
      </c>
      <c r="SW192" s="21">
        <f t="shared" si="18358"/>
        <v>45600.000000000022</v>
      </c>
      <c r="SX192" s="21">
        <f t="shared" si="18358"/>
        <v>45600.000000000022</v>
      </c>
      <c r="SY192" s="21">
        <f t="shared" si="18358"/>
        <v>45600.000000000022</v>
      </c>
      <c r="SZ192" s="21">
        <f t="shared" si="18358"/>
        <v>45600.000000000022</v>
      </c>
      <c r="TA192" s="21">
        <f t="shared" si="18358"/>
        <v>45600.000000000022</v>
      </c>
      <c r="TB192" s="21">
        <f t="shared" si="18358"/>
        <v>45600.000000000022</v>
      </c>
      <c r="TC192" s="21">
        <f t="shared" si="18358"/>
        <v>45600.000000000022</v>
      </c>
      <c r="TD192" s="21">
        <f t="shared" si="18358"/>
        <v>45600.000000000022</v>
      </c>
      <c r="TE192" s="21">
        <f t="shared" si="18358"/>
        <v>45600.000000000022</v>
      </c>
      <c r="TF192" s="21">
        <f t="shared" si="18358"/>
        <v>45600.000000000022</v>
      </c>
      <c r="TG192" s="21">
        <f t="shared" si="18358"/>
        <v>29600.000000000007</v>
      </c>
      <c r="TH192" s="21">
        <f t="shared" si="18358"/>
        <v>29600.000000000007</v>
      </c>
      <c r="TI192" s="21">
        <f t="shared" si="18358"/>
        <v>29600.000000000007</v>
      </c>
      <c r="TJ192" s="21">
        <f t="shared" si="18358"/>
        <v>29600.000000000007</v>
      </c>
      <c r="TK192" s="21">
        <f t="shared" ref="TK192:VV192" si="18359">IF(TK$8="",0,SUMIFS(178:178,186:186,TK$8))</f>
        <v>29600.000000000007</v>
      </c>
      <c r="TL192" s="21">
        <f t="shared" si="18359"/>
        <v>29600.000000000007</v>
      </c>
      <c r="TM192" s="21">
        <f t="shared" si="18359"/>
        <v>29600.000000000007</v>
      </c>
      <c r="TN192" s="21">
        <f t="shared" si="18359"/>
        <v>29600.000000000007</v>
      </c>
      <c r="TO192" s="21">
        <f t="shared" si="18359"/>
        <v>29600.000000000007</v>
      </c>
      <c r="TP192" s="21">
        <f t="shared" si="18359"/>
        <v>29600.000000000007</v>
      </c>
      <c r="TQ192" s="21">
        <f t="shared" si="18359"/>
        <v>29600.000000000007</v>
      </c>
      <c r="TR192" s="21">
        <f t="shared" si="18359"/>
        <v>29600.000000000007</v>
      </c>
      <c r="TS192" s="21">
        <f t="shared" si="18359"/>
        <v>29600.000000000007</v>
      </c>
      <c r="TT192" s="21">
        <f t="shared" si="18359"/>
        <v>29600.000000000007</v>
      </c>
      <c r="TU192" s="21">
        <f t="shared" si="18359"/>
        <v>29600.000000000007</v>
      </c>
      <c r="TV192" s="21">
        <f t="shared" si="18359"/>
        <v>29600.000000000007</v>
      </c>
      <c r="TW192" s="21">
        <f t="shared" si="18359"/>
        <v>29600.000000000007</v>
      </c>
      <c r="TX192" s="21">
        <f t="shared" si="18359"/>
        <v>29600.000000000007</v>
      </c>
      <c r="TY192" s="21">
        <f t="shared" si="18359"/>
        <v>29600.000000000007</v>
      </c>
      <c r="TZ192" s="21">
        <f t="shared" si="18359"/>
        <v>29600.000000000007</v>
      </c>
      <c r="UA192" s="21">
        <f t="shared" si="18359"/>
        <v>29600.000000000007</v>
      </c>
      <c r="UB192" s="21">
        <f t="shared" si="18359"/>
        <v>29600.000000000007</v>
      </c>
      <c r="UC192" s="21">
        <f t="shared" si="18359"/>
        <v>29600.000000000007</v>
      </c>
      <c r="UD192" s="21">
        <f t="shared" si="18359"/>
        <v>29600.000000000007</v>
      </c>
      <c r="UE192" s="21">
        <f t="shared" si="18359"/>
        <v>29600.000000000007</v>
      </c>
      <c r="UF192" s="21">
        <f t="shared" si="18359"/>
        <v>29600.000000000007</v>
      </c>
      <c r="UG192" s="21">
        <f t="shared" si="18359"/>
        <v>29600.000000000007</v>
      </c>
      <c r="UH192" s="21">
        <f t="shared" si="18359"/>
        <v>29600.000000000007</v>
      </c>
      <c r="UI192" s="21">
        <f t="shared" si="18359"/>
        <v>29600.000000000007</v>
      </c>
      <c r="UJ192" s="21">
        <f t="shared" si="18359"/>
        <v>29600.000000000007</v>
      </c>
      <c r="UK192" s="21">
        <f t="shared" si="18359"/>
        <v>28800</v>
      </c>
      <c r="UL192" s="21">
        <f t="shared" si="18359"/>
        <v>28800</v>
      </c>
      <c r="UM192" s="21">
        <f t="shared" si="18359"/>
        <v>28800</v>
      </c>
      <c r="UN192" s="21">
        <f t="shared" si="18359"/>
        <v>28800</v>
      </c>
      <c r="UO192" s="21">
        <f t="shared" si="18359"/>
        <v>28800</v>
      </c>
      <c r="UP192" s="21">
        <f t="shared" si="18359"/>
        <v>28800</v>
      </c>
      <c r="UQ192" s="21">
        <f t="shared" si="18359"/>
        <v>28800</v>
      </c>
      <c r="UR192" s="21">
        <f t="shared" si="18359"/>
        <v>28800</v>
      </c>
      <c r="US192" s="21">
        <f t="shared" si="18359"/>
        <v>28800</v>
      </c>
      <c r="UT192" s="21">
        <f t="shared" si="18359"/>
        <v>28800</v>
      </c>
      <c r="UU192" s="21">
        <f t="shared" si="18359"/>
        <v>28800</v>
      </c>
      <c r="UV192" s="21">
        <f t="shared" si="18359"/>
        <v>28800</v>
      </c>
      <c r="UW192" s="21">
        <f t="shared" si="18359"/>
        <v>28800</v>
      </c>
      <c r="UX192" s="21">
        <f t="shared" si="18359"/>
        <v>28800</v>
      </c>
      <c r="UY192" s="21">
        <f t="shared" si="18359"/>
        <v>28800</v>
      </c>
      <c r="UZ192" s="21">
        <f t="shared" si="18359"/>
        <v>28800</v>
      </c>
      <c r="VA192" s="21">
        <f t="shared" si="18359"/>
        <v>28800</v>
      </c>
      <c r="VB192" s="21">
        <f t="shared" si="18359"/>
        <v>28800</v>
      </c>
      <c r="VC192" s="21">
        <f t="shared" si="18359"/>
        <v>28800</v>
      </c>
      <c r="VD192" s="21">
        <f t="shared" si="18359"/>
        <v>28800</v>
      </c>
      <c r="VE192" s="21">
        <f t="shared" si="18359"/>
        <v>28800</v>
      </c>
      <c r="VF192" s="21">
        <f t="shared" si="18359"/>
        <v>28800</v>
      </c>
      <c r="VG192" s="21">
        <f t="shared" si="18359"/>
        <v>28800</v>
      </c>
      <c r="VH192" s="21">
        <f t="shared" si="18359"/>
        <v>28800</v>
      </c>
      <c r="VI192" s="21">
        <f t="shared" si="18359"/>
        <v>28800</v>
      </c>
      <c r="VJ192" s="21">
        <f t="shared" si="18359"/>
        <v>28800</v>
      </c>
      <c r="VK192" s="21">
        <f t="shared" si="18359"/>
        <v>28800</v>
      </c>
      <c r="VL192" s="21">
        <f t="shared" si="18359"/>
        <v>28800</v>
      </c>
      <c r="VM192" s="21">
        <f t="shared" si="18359"/>
        <v>28800</v>
      </c>
      <c r="VN192" s="21">
        <f t="shared" si="18359"/>
        <v>28800</v>
      </c>
      <c r="VO192" s="21">
        <f t="shared" si="18359"/>
        <v>28800</v>
      </c>
      <c r="VP192" s="21">
        <f t="shared" si="18359"/>
        <v>24000</v>
      </c>
      <c r="VQ192" s="21">
        <f t="shared" si="18359"/>
        <v>24000</v>
      </c>
      <c r="VR192" s="21">
        <f t="shared" si="18359"/>
        <v>24000</v>
      </c>
      <c r="VS192" s="21">
        <f t="shared" si="18359"/>
        <v>24000</v>
      </c>
      <c r="VT192" s="21">
        <f t="shared" si="18359"/>
        <v>24000</v>
      </c>
      <c r="VU192" s="21">
        <f t="shared" si="18359"/>
        <v>24000</v>
      </c>
      <c r="VV192" s="21">
        <f t="shared" si="18359"/>
        <v>24000</v>
      </c>
      <c r="VW192" s="21">
        <f t="shared" ref="VW192:YH192" si="18360">IF(VW$8="",0,SUMIFS(178:178,186:186,VW$8))</f>
        <v>24000</v>
      </c>
      <c r="VX192" s="21">
        <f t="shared" si="18360"/>
        <v>24000</v>
      </c>
      <c r="VY192" s="21">
        <f t="shared" si="18360"/>
        <v>24000</v>
      </c>
      <c r="VZ192" s="21">
        <f t="shared" si="18360"/>
        <v>24000</v>
      </c>
      <c r="WA192" s="21">
        <f t="shared" si="18360"/>
        <v>24000</v>
      </c>
      <c r="WB192" s="21">
        <f t="shared" si="18360"/>
        <v>24000</v>
      </c>
      <c r="WC192" s="21">
        <f t="shared" si="18360"/>
        <v>24000</v>
      </c>
      <c r="WD192" s="21">
        <f t="shared" si="18360"/>
        <v>24000</v>
      </c>
      <c r="WE192" s="21">
        <f t="shared" si="18360"/>
        <v>24000</v>
      </c>
      <c r="WF192" s="21">
        <f t="shared" si="18360"/>
        <v>24000</v>
      </c>
      <c r="WG192" s="21">
        <f t="shared" si="18360"/>
        <v>24000</v>
      </c>
      <c r="WH192" s="21">
        <f t="shared" si="18360"/>
        <v>24000</v>
      </c>
      <c r="WI192" s="21">
        <f t="shared" si="18360"/>
        <v>24000</v>
      </c>
      <c r="WJ192" s="21">
        <f t="shared" si="18360"/>
        <v>24000</v>
      </c>
      <c r="WK192" s="21">
        <f t="shared" si="18360"/>
        <v>24000</v>
      </c>
      <c r="WL192" s="21">
        <f t="shared" si="18360"/>
        <v>24000</v>
      </c>
      <c r="WM192" s="21">
        <f t="shared" si="18360"/>
        <v>24000</v>
      </c>
      <c r="WN192" s="21">
        <f t="shared" si="18360"/>
        <v>24000</v>
      </c>
      <c r="WO192" s="21">
        <f t="shared" si="18360"/>
        <v>24000</v>
      </c>
      <c r="WP192" s="21">
        <f t="shared" si="18360"/>
        <v>24000</v>
      </c>
      <c r="WQ192" s="21">
        <f t="shared" si="18360"/>
        <v>24000</v>
      </c>
      <c r="WR192" s="21">
        <f t="shared" si="18360"/>
        <v>24000</v>
      </c>
      <c r="WS192" s="21">
        <f t="shared" si="18360"/>
        <v>24000</v>
      </c>
      <c r="WT192" s="21">
        <f t="shared" si="18360"/>
        <v>24000</v>
      </c>
      <c r="WU192" s="21">
        <f t="shared" si="18360"/>
        <v>27200.000000000007</v>
      </c>
      <c r="WV192" s="21">
        <f t="shared" si="18360"/>
        <v>27200.000000000007</v>
      </c>
      <c r="WW192" s="21">
        <f t="shared" si="18360"/>
        <v>27200.000000000007</v>
      </c>
      <c r="WX192" s="21">
        <f t="shared" si="18360"/>
        <v>27200.000000000007</v>
      </c>
      <c r="WY192" s="21">
        <f t="shared" si="18360"/>
        <v>27200.000000000007</v>
      </c>
      <c r="WZ192" s="21">
        <f t="shared" si="18360"/>
        <v>27200.000000000007</v>
      </c>
      <c r="XA192" s="21">
        <f t="shared" si="18360"/>
        <v>27200.000000000007</v>
      </c>
      <c r="XB192" s="21">
        <f t="shared" si="18360"/>
        <v>27200.000000000007</v>
      </c>
      <c r="XC192" s="21">
        <f t="shared" si="18360"/>
        <v>27200.000000000007</v>
      </c>
      <c r="XD192" s="21">
        <f t="shared" si="18360"/>
        <v>27200.000000000007</v>
      </c>
      <c r="XE192" s="21">
        <f t="shared" si="18360"/>
        <v>27200.000000000007</v>
      </c>
      <c r="XF192" s="21">
        <f t="shared" si="18360"/>
        <v>27200.000000000007</v>
      </c>
      <c r="XG192" s="21">
        <f t="shared" si="18360"/>
        <v>27200.000000000007</v>
      </c>
      <c r="XH192" s="21">
        <f t="shared" si="18360"/>
        <v>27200.000000000007</v>
      </c>
      <c r="XI192" s="21">
        <f t="shared" si="18360"/>
        <v>27200.000000000007</v>
      </c>
      <c r="XJ192" s="21">
        <f t="shared" si="18360"/>
        <v>27200.000000000007</v>
      </c>
      <c r="XK192" s="21">
        <f t="shared" si="18360"/>
        <v>27200.000000000007</v>
      </c>
      <c r="XL192" s="21">
        <f t="shared" si="18360"/>
        <v>27200.000000000007</v>
      </c>
      <c r="XM192" s="21">
        <f t="shared" si="18360"/>
        <v>27200.000000000007</v>
      </c>
      <c r="XN192" s="21">
        <f t="shared" si="18360"/>
        <v>27200.000000000007</v>
      </c>
      <c r="XO192" s="21">
        <f t="shared" si="18360"/>
        <v>27200.000000000007</v>
      </c>
      <c r="XP192" s="21">
        <f t="shared" si="18360"/>
        <v>27200.000000000007</v>
      </c>
      <c r="XQ192" s="21">
        <f t="shared" si="18360"/>
        <v>27200.000000000007</v>
      </c>
      <c r="XR192" s="21">
        <f t="shared" si="18360"/>
        <v>27200.000000000007</v>
      </c>
      <c r="XS192" s="21">
        <f t="shared" si="18360"/>
        <v>27200.000000000007</v>
      </c>
      <c r="XT192" s="21">
        <f t="shared" si="18360"/>
        <v>27200.000000000007</v>
      </c>
      <c r="XU192" s="21">
        <f t="shared" si="18360"/>
        <v>27200.000000000007</v>
      </c>
      <c r="XV192" s="21">
        <f t="shared" si="18360"/>
        <v>27200.000000000007</v>
      </c>
      <c r="XW192" s="21">
        <f t="shared" si="18360"/>
        <v>20400</v>
      </c>
      <c r="XX192" s="21">
        <f t="shared" si="18360"/>
        <v>20400</v>
      </c>
      <c r="XY192" s="21">
        <f t="shared" si="18360"/>
        <v>20400</v>
      </c>
      <c r="XZ192" s="21">
        <f t="shared" si="18360"/>
        <v>20400</v>
      </c>
      <c r="YA192" s="21">
        <f t="shared" si="18360"/>
        <v>20400</v>
      </c>
      <c r="YB192" s="21">
        <f t="shared" si="18360"/>
        <v>20400</v>
      </c>
      <c r="YC192" s="21">
        <f t="shared" si="18360"/>
        <v>20400</v>
      </c>
      <c r="YD192" s="21">
        <f t="shared" si="18360"/>
        <v>20400</v>
      </c>
      <c r="YE192" s="21">
        <f t="shared" si="18360"/>
        <v>20400</v>
      </c>
      <c r="YF192" s="21">
        <f t="shared" si="18360"/>
        <v>20400</v>
      </c>
      <c r="YG192" s="21">
        <f t="shared" si="18360"/>
        <v>20400</v>
      </c>
      <c r="YH192" s="21">
        <f t="shared" si="18360"/>
        <v>20400</v>
      </c>
      <c r="YI192" s="21">
        <f t="shared" ref="YI192:AAT192" si="18361">IF(YI$8="",0,SUMIFS(178:178,186:186,YI$8))</f>
        <v>20400</v>
      </c>
      <c r="YJ192" s="21">
        <f t="shared" si="18361"/>
        <v>20400</v>
      </c>
      <c r="YK192" s="21">
        <f t="shared" si="18361"/>
        <v>20400</v>
      </c>
      <c r="YL192" s="21">
        <f t="shared" si="18361"/>
        <v>20400</v>
      </c>
      <c r="YM192" s="21">
        <f t="shared" si="18361"/>
        <v>20400</v>
      </c>
      <c r="YN192" s="21">
        <f t="shared" si="18361"/>
        <v>20400</v>
      </c>
      <c r="YO192" s="21">
        <f t="shared" si="18361"/>
        <v>20400</v>
      </c>
      <c r="YP192" s="21">
        <f t="shared" si="18361"/>
        <v>20400</v>
      </c>
      <c r="YQ192" s="21">
        <f t="shared" si="18361"/>
        <v>20400</v>
      </c>
      <c r="YR192" s="21">
        <f t="shared" si="18361"/>
        <v>20400</v>
      </c>
      <c r="YS192" s="21">
        <f t="shared" si="18361"/>
        <v>20400</v>
      </c>
      <c r="YT192" s="21">
        <f t="shared" si="18361"/>
        <v>20400</v>
      </c>
      <c r="YU192" s="21">
        <f t="shared" si="18361"/>
        <v>20400</v>
      </c>
      <c r="YV192" s="21">
        <f t="shared" si="18361"/>
        <v>20400</v>
      </c>
      <c r="YW192" s="21">
        <f t="shared" si="18361"/>
        <v>20400</v>
      </c>
      <c r="YX192" s="21">
        <f t="shared" si="18361"/>
        <v>20400</v>
      </c>
      <c r="YY192" s="21">
        <f t="shared" si="18361"/>
        <v>20400</v>
      </c>
      <c r="YZ192" s="21">
        <f t="shared" si="18361"/>
        <v>20400</v>
      </c>
      <c r="ZA192" s="21">
        <f t="shared" si="18361"/>
        <v>20400</v>
      </c>
      <c r="ZB192" s="21">
        <f t="shared" si="18361"/>
        <v>22800</v>
      </c>
      <c r="ZC192" s="21">
        <f t="shared" si="18361"/>
        <v>22800</v>
      </c>
      <c r="ZD192" s="21">
        <f t="shared" si="18361"/>
        <v>22800</v>
      </c>
      <c r="ZE192" s="21">
        <f t="shared" si="18361"/>
        <v>22800</v>
      </c>
      <c r="ZF192" s="21">
        <f t="shared" si="18361"/>
        <v>22800</v>
      </c>
      <c r="ZG192" s="21">
        <f t="shared" si="18361"/>
        <v>22800</v>
      </c>
      <c r="ZH192" s="21">
        <f t="shared" si="18361"/>
        <v>22800</v>
      </c>
      <c r="ZI192" s="21">
        <f t="shared" si="18361"/>
        <v>22800</v>
      </c>
      <c r="ZJ192" s="21">
        <f t="shared" si="18361"/>
        <v>22800</v>
      </c>
      <c r="ZK192" s="21">
        <f t="shared" si="18361"/>
        <v>22800</v>
      </c>
      <c r="ZL192" s="21">
        <f t="shared" si="18361"/>
        <v>22800</v>
      </c>
      <c r="ZM192" s="21">
        <f t="shared" si="18361"/>
        <v>22800</v>
      </c>
      <c r="ZN192" s="21">
        <f t="shared" si="18361"/>
        <v>22800</v>
      </c>
      <c r="ZO192" s="21">
        <f t="shared" si="18361"/>
        <v>22800</v>
      </c>
      <c r="ZP192" s="21">
        <f t="shared" si="18361"/>
        <v>22800</v>
      </c>
      <c r="ZQ192" s="21">
        <f t="shared" si="18361"/>
        <v>22800</v>
      </c>
      <c r="ZR192" s="21">
        <f t="shared" si="18361"/>
        <v>22800</v>
      </c>
      <c r="ZS192" s="21">
        <f t="shared" si="18361"/>
        <v>22800</v>
      </c>
      <c r="ZT192" s="21">
        <f t="shared" si="18361"/>
        <v>22800</v>
      </c>
      <c r="ZU192" s="21">
        <f t="shared" si="18361"/>
        <v>22800</v>
      </c>
      <c r="ZV192" s="21">
        <f t="shared" si="18361"/>
        <v>22800</v>
      </c>
      <c r="ZW192" s="21">
        <f t="shared" si="18361"/>
        <v>22800</v>
      </c>
      <c r="ZX192" s="21">
        <f t="shared" si="18361"/>
        <v>22800</v>
      </c>
      <c r="ZY192" s="21">
        <f t="shared" si="18361"/>
        <v>22800</v>
      </c>
      <c r="ZZ192" s="21">
        <f t="shared" si="18361"/>
        <v>22800</v>
      </c>
      <c r="AAA192" s="21">
        <f t="shared" si="18361"/>
        <v>22800</v>
      </c>
      <c r="AAB192" s="21">
        <f t="shared" si="18361"/>
        <v>22800</v>
      </c>
      <c r="AAC192" s="21">
        <f t="shared" si="18361"/>
        <v>22800</v>
      </c>
      <c r="AAD192" s="21">
        <f t="shared" si="18361"/>
        <v>22800</v>
      </c>
      <c r="AAE192" s="21">
        <f t="shared" si="18361"/>
        <v>22800</v>
      </c>
      <c r="AAF192" s="21">
        <f t="shared" si="18361"/>
        <v>28800.000000000007</v>
      </c>
      <c r="AAG192" s="21">
        <f t="shared" si="18361"/>
        <v>28800.000000000007</v>
      </c>
      <c r="AAH192" s="21">
        <f t="shared" si="18361"/>
        <v>28800.000000000007</v>
      </c>
      <c r="AAI192" s="21">
        <f t="shared" si="18361"/>
        <v>28800.000000000007</v>
      </c>
      <c r="AAJ192" s="21">
        <f t="shared" si="18361"/>
        <v>28800.000000000007</v>
      </c>
      <c r="AAK192" s="21">
        <f t="shared" si="18361"/>
        <v>28800.000000000007</v>
      </c>
      <c r="AAL192" s="21">
        <f t="shared" si="18361"/>
        <v>28800.000000000007</v>
      </c>
      <c r="AAM192" s="21">
        <f t="shared" si="18361"/>
        <v>28800.000000000007</v>
      </c>
      <c r="AAN192" s="21">
        <f t="shared" si="18361"/>
        <v>28800.000000000007</v>
      </c>
      <c r="AAO192" s="21">
        <f t="shared" si="18361"/>
        <v>28800.000000000007</v>
      </c>
      <c r="AAP192" s="21">
        <f t="shared" si="18361"/>
        <v>28800.000000000007</v>
      </c>
      <c r="AAQ192" s="21">
        <f t="shared" si="18361"/>
        <v>28800.000000000007</v>
      </c>
      <c r="AAR192" s="21">
        <f t="shared" si="18361"/>
        <v>28800.000000000007</v>
      </c>
      <c r="AAS192" s="21">
        <f t="shared" si="18361"/>
        <v>28800.000000000007</v>
      </c>
      <c r="AAT192" s="21">
        <f t="shared" si="18361"/>
        <v>28800.000000000007</v>
      </c>
      <c r="AAU192" s="21">
        <f t="shared" ref="AAU192:ADF192" si="18362">IF(AAU$8="",0,SUMIFS(178:178,186:186,AAU$8))</f>
        <v>28800.000000000007</v>
      </c>
      <c r="AAV192" s="21">
        <f t="shared" si="18362"/>
        <v>28800.000000000007</v>
      </c>
      <c r="AAW192" s="21">
        <f t="shared" si="18362"/>
        <v>28800.000000000007</v>
      </c>
      <c r="AAX192" s="21">
        <f t="shared" si="18362"/>
        <v>28800.000000000007</v>
      </c>
      <c r="AAY192" s="21">
        <f t="shared" si="18362"/>
        <v>28800.000000000007</v>
      </c>
      <c r="AAZ192" s="21">
        <f t="shared" si="18362"/>
        <v>28800.000000000007</v>
      </c>
      <c r="ABA192" s="21">
        <f t="shared" si="18362"/>
        <v>28800.000000000007</v>
      </c>
      <c r="ABB192" s="21">
        <f t="shared" si="18362"/>
        <v>28800.000000000007</v>
      </c>
      <c r="ABC192" s="21">
        <f t="shared" si="18362"/>
        <v>28800.000000000007</v>
      </c>
      <c r="ABD192" s="21">
        <f t="shared" si="18362"/>
        <v>28800.000000000007</v>
      </c>
      <c r="ABE192" s="21">
        <f t="shared" si="18362"/>
        <v>28800.000000000007</v>
      </c>
      <c r="ABF192" s="21">
        <f t="shared" si="18362"/>
        <v>28800.000000000007</v>
      </c>
      <c r="ABG192" s="21">
        <f t="shared" si="18362"/>
        <v>28800.000000000007</v>
      </c>
      <c r="ABH192" s="21">
        <f t="shared" si="18362"/>
        <v>28800.000000000007</v>
      </c>
      <c r="ABI192" s="21">
        <f t="shared" si="18362"/>
        <v>28800.000000000007</v>
      </c>
      <c r="ABJ192" s="21">
        <f t="shared" si="18362"/>
        <v>28800.000000000007</v>
      </c>
      <c r="ABK192" s="21">
        <f t="shared" si="18362"/>
        <v>28800.000000000007</v>
      </c>
      <c r="ABL192" s="21">
        <f t="shared" si="18362"/>
        <v>28800.000000000007</v>
      </c>
      <c r="ABM192" s="21">
        <f t="shared" si="18362"/>
        <v>28800.000000000007</v>
      </c>
      <c r="ABN192" s="21">
        <f t="shared" si="18362"/>
        <v>28800.000000000007</v>
      </c>
      <c r="ABO192" s="21">
        <f t="shared" si="18362"/>
        <v>28800.000000000007</v>
      </c>
      <c r="ABP192" s="21">
        <f t="shared" si="18362"/>
        <v>28800.000000000007</v>
      </c>
      <c r="ABQ192" s="21">
        <f t="shared" si="18362"/>
        <v>28800.000000000007</v>
      </c>
      <c r="ABR192" s="21">
        <f t="shared" si="18362"/>
        <v>28800.000000000007</v>
      </c>
      <c r="ABS192" s="21">
        <f t="shared" si="18362"/>
        <v>28800.000000000007</v>
      </c>
      <c r="ABT192" s="21">
        <f t="shared" si="18362"/>
        <v>28800.000000000007</v>
      </c>
      <c r="ABU192" s="21">
        <f t="shared" si="18362"/>
        <v>28800.000000000007</v>
      </c>
      <c r="ABV192" s="21">
        <f t="shared" si="18362"/>
        <v>28800.000000000007</v>
      </c>
      <c r="ABW192" s="21">
        <f t="shared" si="18362"/>
        <v>28800.000000000007</v>
      </c>
      <c r="ABX192" s="21">
        <f t="shared" si="18362"/>
        <v>28800.000000000007</v>
      </c>
      <c r="ABY192" s="21">
        <f t="shared" si="18362"/>
        <v>28800.000000000007</v>
      </c>
      <c r="ABZ192" s="21">
        <f t="shared" si="18362"/>
        <v>28800.000000000007</v>
      </c>
      <c r="ACA192" s="21">
        <f t="shared" si="18362"/>
        <v>28800.000000000007</v>
      </c>
      <c r="ACB192" s="21">
        <f t="shared" si="18362"/>
        <v>28800.000000000007</v>
      </c>
      <c r="ACC192" s="21">
        <f t="shared" si="18362"/>
        <v>28800.000000000007</v>
      </c>
      <c r="ACD192" s="21">
        <f t="shared" si="18362"/>
        <v>28800.000000000007</v>
      </c>
      <c r="ACE192" s="21">
        <f t="shared" si="18362"/>
        <v>28800.000000000007</v>
      </c>
      <c r="ACF192" s="21">
        <f t="shared" si="18362"/>
        <v>28800.000000000007</v>
      </c>
      <c r="ACG192" s="21">
        <f t="shared" si="18362"/>
        <v>28800.000000000007</v>
      </c>
      <c r="ACH192" s="21">
        <f t="shared" si="18362"/>
        <v>28800.000000000007</v>
      </c>
      <c r="ACI192" s="21">
        <f t="shared" si="18362"/>
        <v>28800.000000000007</v>
      </c>
      <c r="ACJ192" s="21">
        <f t="shared" si="18362"/>
        <v>28800.000000000007</v>
      </c>
      <c r="ACK192" s="21">
        <f t="shared" si="18362"/>
        <v>28800.000000000007</v>
      </c>
      <c r="ACL192" s="21">
        <f t="shared" si="18362"/>
        <v>28800.000000000007</v>
      </c>
      <c r="ACM192" s="21">
        <f t="shared" si="18362"/>
        <v>28800.000000000007</v>
      </c>
      <c r="ACN192" s="21">
        <f t="shared" si="18362"/>
        <v>28800.000000000007</v>
      </c>
      <c r="ACO192" s="21">
        <f t="shared" si="18362"/>
        <v>30400</v>
      </c>
      <c r="ACP192" s="21">
        <f t="shared" si="18362"/>
        <v>30400</v>
      </c>
      <c r="ACQ192" s="21">
        <f t="shared" si="18362"/>
        <v>30400</v>
      </c>
      <c r="ACR192" s="21">
        <f t="shared" si="18362"/>
        <v>30400</v>
      </c>
      <c r="ACS192" s="21">
        <f t="shared" si="18362"/>
        <v>30400</v>
      </c>
      <c r="ACT192" s="21">
        <f t="shared" si="18362"/>
        <v>30400</v>
      </c>
      <c r="ACU192" s="21">
        <f t="shared" si="18362"/>
        <v>30400</v>
      </c>
      <c r="ACV192" s="21">
        <f t="shared" si="18362"/>
        <v>30400</v>
      </c>
      <c r="ACW192" s="21">
        <f t="shared" si="18362"/>
        <v>30400</v>
      </c>
      <c r="ACX192" s="21">
        <f t="shared" si="18362"/>
        <v>30400</v>
      </c>
      <c r="ACY192" s="21">
        <f t="shared" si="18362"/>
        <v>30400</v>
      </c>
      <c r="ACZ192" s="21">
        <f t="shared" si="18362"/>
        <v>30400</v>
      </c>
      <c r="ADA192" s="21">
        <f t="shared" si="18362"/>
        <v>30400</v>
      </c>
      <c r="ADB192" s="21">
        <f t="shared" si="18362"/>
        <v>30400</v>
      </c>
      <c r="ADC192" s="21">
        <f t="shared" si="18362"/>
        <v>30400</v>
      </c>
      <c r="ADD192" s="21">
        <f t="shared" si="18362"/>
        <v>30400</v>
      </c>
      <c r="ADE192" s="21">
        <f t="shared" si="18362"/>
        <v>30400</v>
      </c>
      <c r="ADF192" s="21">
        <f t="shared" si="18362"/>
        <v>30400</v>
      </c>
      <c r="ADG192" s="21">
        <f t="shared" ref="ADG192:AFG192" si="18363">IF(ADG$8="",0,SUMIFS(178:178,186:186,ADG$8))</f>
        <v>30400</v>
      </c>
      <c r="ADH192" s="21">
        <f t="shared" si="18363"/>
        <v>30400</v>
      </c>
      <c r="ADI192" s="21">
        <f t="shared" si="18363"/>
        <v>30400</v>
      </c>
      <c r="ADJ192" s="21">
        <f t="shared" si="18363"/>
        <v>30400</v>
      </c>
      <c r="ADK192" s="21">
        <f t="shared" si="18363"/>
        <v>30400</v>
      </c>
      <c r="ADL192" s="21">
        <f t="shared" si="18363"/>
        <v>30400</v>
      </c>
      <c r="ADM192" s="21">
        <f t="shared" si="18363"/>
        <v>30400</v>
      </c>
      <c r="ADN192" s="21">
        <f t="shared" si="18363"/>
        <v>30400</v>
      </c>
      <c r="ADO192" s="21">
        <f t="shared" si="18363"/>
        <v>30400</v>
      </c>
      <c r="ADP192" s="21">
        <f t="shared" si="18363"/>
        <v>30400</v>
      </c>
      <c r="ADQ192" s="21">
        <f t="shared" si="18363"/>
        <v>30400</v>
      </c>
      <c r="ADR192" s="21">
        <f t="shared" si="18363"/>
        <v>30400</v>
      </c>
      <c r="ADS192" s="21">
        <f t="shared" si="18363"/>
        <v>30400</v>
      </c>
      <c r="ADT192" s="21">
        <f t="shared" si="18363"/>
        <v>33600</v>
      </c>
      <c r="ADU192" s="21">
        <f t="shared" si="18363"/>
        <v>33600</v>
      </c>
      <c r="ADV192" s="21">
        <f t="shared" si="18363"/>
        <v>33600</v>
      </c>
      <c r="ADW192" s="21">
        <f t="shared" si="18363"/>
        <v>33600</v>
      </c>
      <c r="ADX192" s="21">
        <f t="shared" si="18363"/>
        <v>33600</v>
      </c>
      <c r="ADY192" s="21">
        <f t="shared" si="18363"/>
        <v>33600</v>
      </c>
      <c r="ADZ192" s="21">
        <f t="shared" si="18363"/>
        <v>33600</v>
      </c>
      <c r="AEA192" s="21">
        <f t="shared" si="18363"/>
        <v>33600</v>
      </c>
      <c r="AEB192" s="21">
        <f t="shared" si="18363"/>
        <v>33600</v>
      </c>
      <c r="AEC192" s="21">
        <f t="shared" si="18363"/>
        <v>33600</v>
      </c>
      <c r="AED192" s="21">
        <f t="shared" si="18363"/>
        <v>33600</v>
      </c>
      <c r="AEE192" s="21">
        <f t="shared" si="18363"/>
        <v>33600</v>
      </c>
      <c r="AEF192" s="21">
        <f t="shared" si="18363"/>
        <v>33600</v>
      </c>
      <c r="AEG192" s="21">
        <f t="shared" si="18363"/>
        <v>33600</v>
      </c>
      <c r="AEH192" s="21">
        <f t="shared" si="18363"/>
        <v>33600</v>
      </c>
      <c r="AEI192" s="21">
        <f t="shared" si="18363"/>
        <v>33600</v>
      </c>
      <c r="AEJ192" s="21">
        <f t="shared" si="18363"/>
        <v>33600</v>
      </c>
      <c r="AEK192" s="21">
        <f t="shared" si="18363"/>
        <v>33600</v>
      </c>
      <c r="AEL192" s="21">
        <f t="shared" si="18363"/>
        <v>33600</v>
      </c>
      <c r="AEM192" s="21">
        <f t="shared" si="18363"/>
        <v>33600</v>
      </c>
      <c r="AEN192" s="21">
        <f t="shared" si="18363"/>
        <v>33600</v>
      </c>
      <c r="AEO192" s="21">
        <f t="shared" si="18363"/>
        <v>33600</v>
      </c>
      <c r="AEP192" s="21">
        <f t="shared" si="18363"/>
        <v>33600</v>
      </c>
      <c r="AEQ192" s="21">
        <f t="shared" si="18363"/>
        <v>33600</v>
      </c>
      <c r="AER192" s="21">
        <f t="shared" si="18363"/>
        <v>33600</v>
      </c>
      <c r="AES192" s="21">
        <f t="shared" si="18363"/>
        <v>33600</v>
      </c>
      <c r="AET192" s="21">
        <f t="shared" si="18363"/>
        <v>33600</v>
      </c>
      <c r="AEU192" s="21">
        <f t="shared" si="18363"/>
        <v>33600</v>
      </c>
      <c r="AEV192" s="21">
        <f t="shared" si="18363"/>
        <v>33600</v>
      </c>
      <c r="AEW192" s="21">
        <f t="shared" si="18363"/>
        <v>33600</v>
      </c>
      <c r="AEX192" s="21">
        <f t="shared" si="18363"/>
        <v>33600</v>
      </c>
      <c r="AEY192" s="21">
        <f t="shared" si="18363"/>
        <v>55200</v>
      </c>
      <c r="AEZ192" s="21">
        <f t="shared" si="18363"/>
        <v>55200</v>
      </c>
      <c r="AFA192" s="21">
        <f t="shared" si="18363"/>
        <v>55200</v>
      </c>
      <c r="AFB192" s="21">
        <f t="shared" si="18363"/>
        <v>55200</v>
      </c>
      <c r="AFC192" s="21">
        <f t="shared" si="18363"/>
        <v>55200</v>
      </c>
      <c r="AFD192" s="21">
        <f t="shared" si="18363"/>
        <v>55200</v>
      </c>
      <c r="AFE192" s="21">
        <f t="shared" si="18363"/>
        <v>55200</v>
      </c>
      <c r="AFF192" s="21">
        <f t="shared" si="18363"/>
        <v>55200</v>
      </c>
      <c r="AFG192" s="21">
        <f t="shared" si="18363"/>
        <v>55200</v>
      </c>
    </row>
    <row r="193" spans="1:839" s="42" customFormat="1" ht="6" customHeight="1" x14ac:dyDescent="0.25">
      <c r="A193" s="21"/>
      <c r="B193" s="21"/>
      <c r="C193" s="21"/>
      <c r="D193" s="55"/>
      <c r="E193" s="21"/>
      <c r="F193" s="21"/>
      <c r="G193" s="21"/>
      <c r="H193" s="21"/>
      <c r="I193" s="21"/>
      <c r="J193" s="21"/>
      <c r="K193" s="41"/>
      <c r="L193" s="21"/>
      <c r="M193" s="21"/>
      <c r="N193" s="21"/>
      <c r="O193" s="21"/>
      <c r="P193" s="21"/>
      <c r="Q193" s="4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1"/>
      <c r="IW193" s="21"/>
      <c r="IX193" s="21"/>
      <c r="IY193" s="21"/>
      <c r="IZ193" s="21"/>
      <c r="JA193" s="21"/>
      <c r="JB193" s="21"/>
      <c r="JC193" s="21"/>
      <c r="JD193" s="21"/>
      <c r="JE193" s="21"/>
      <c r="JF193" s="21"/>
      <c r="JG193" s="21"/>
      <c r="JH193" s="21"/>
      <c r="JI193" s="21"/>
      <c r="JJ193" s="21"/>
      <c r="JK193" s="21"/>
      <c r="JL193" s="21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1"/>
      <c r="KJ193" s="21"/>
      <c r="KK193" s="21"/>
      <c r="KL193" s="21"/>
      <c r="KM193" s="21"/>
      <c r="KN193" s="21"/>
      <c r="KO193" s="21"/>
      <c r="KP193" s="21"/>
      <c r="KQ193" s="21"/>
      <c r="KR193" s="21"/>
      <c r="KS193" s="21"/>
      <c r="KT193" s="21"/>
      <c r="KU193" s="21"/>
      <c r="KV193" s="21"/>
      <c r="KW193" s="21"/>
      <c r="KX193" s="21"/>
      <c r="KY193" s="21"/>
      <c r="KZ193" s="21"/>
      <c r="LA193" s="21"/>
      <c r="LB193" s="21"/>
      <c r="LC193" s="21"/>
      <c r="LD193" s="21"/>
      <c r="LE193" s="21"/>
      <c r="LF193" s="21"/>
      <c r="LG193" s="21"/>
      <c r="LH193" s="21"/>
      <c r="LI193" s="21"/>
      <c r="LJ193" s="21"/>
      <c r="LK193" s="21"/>
      <c r="LL193" s="21"/>
      <c r="LM193" s="21"/>
      <c r="LN193" s="21"/>
      <c r="LO193" s="21"/>
      <c r="LP193" s="21"/>
      <c r="LQ193" s="21"/>
      <c r="LR193" s="21"/>
      <c r="LS193" s="21"/>
      <c r="LT193" s="21"/>
      <c r="LU193" s="21"/>
      <c r="LV193" s="21"/>
      <c r="LW193" s="21"/>
      <c r="LX193" s="21"/>
      <c r="LY193" s="21"/>
      <c r="LZ193" s="21"/>
      <c r="MA193" s="21"/>
      <c r="MB193" s="21"/>
      <c r="MC193" s="21"/>
      <c r="MD193" s="21"/>
      <c r="ME193" s="21"/>
      <c r="MF193" s="21"/>
      <c r="MG193" s="21"/>
      <c r="MH193" s="21"/>
      <c r="MI193" s="21"/>
      <c r="MJ193" s="21"/>
      <c r="MK193" s="21"/>
      <c r="ML193" s="21"/>
      <c r="MM193" s="21"/>
      <c r="MN193" s="21"/>
      <c r="MO193" s="21"/>
      <c r="MP193" s="21"/>
      <c r="MQ193" s="21"/>
      <c r="MR193" s="21"/>
      <c r="MS193" s="21"/>
      <c r="MT193" s="21"/>
      <c r="MU193" s="21"/>
      <c r="MV193" s="21"/>
      <c r="MW193" s="21"/>
      <c r="MX193" s="21"/>
      <c r="MY193" s="21"/>
      <c r="MZ193" s="21"/>
      <c r="NA193" s="21"/>
      <c r="NB193" s="21"/>
      <c r="NC193" s="21"/>
      <c r="ND193" s="21"/>
      <c r="NE193" s="21"/>
      <c r="NF193" s="21"/>
      <c r="NG193" s="21"/>
      <c r="NH193" s="21"/>
      <c r="NI193" s="21"/>
      <c r="NJ193" s="21"/>
      <c r="NK193" s="21"/>
      <c r="NL193" s="21"/>
      <c r="NM193" s="21"/>
      <c r="NN193" s="21"/>
      <c r="NO193" s="21"/>
      <c r="NP193" s="21"/>
      <c r="NQ193" s="21"/>
      <c r="NR193" s="21"/>
      <c r="NS193" s="21"/>
      <c r="NT193" s="21"/>
      <c r="NU193" s="21"/>
      <c r="NV193" s="21"/>
      <c r="NW193" s="21"/>
      <c r="NX193" s="21"/>
      <c r="NY193" s="21"/>
      <c r="NZ193" s="21"/>
      <c r="OA193" s="21"/>
      <c r="OB193" s="21"/>
      <c r="OC193" s="21"/>
      <c r="OD193" s="21"/>
      <c r="OE193" s="21"/>
      <c r="OF193" s="21"/>
      <c r="OG193" s="21"/>
      <c r="OH193" s="21"/>
      <c r="OI193" s="21"/>
      <c r="OJ193" s="21"/>
      <c r="OK193" s="21"/>
      <c r="OL193" s="21"/>
      <c r="OM193" s="21"/>
      <c r="ON193" s="21"/>
      <c r="OO193" s="21"/>
      <c r="OP193" s="21"/>
      <c r="OQ193" s="21"/>
      <c r="OR193" s="21"/>
      <c r="OS193" s="21"/>
      <c r="OT193" s="21"/>
      <c r="OU193" s="21"/>
      <c r="OV193" s="21"/>
      <c r="OW193" s="21"/>
      <c r="OX193" s="21"/>
      <c r="OY193" s="21"/>
      <c r="OZ193" s="21"/>
      <c r="PA193" s="21"/>
      <c r="PB193" s="21"/>
      <c r="PC193" s="21"/>
      <c r="PD193" s="21"/>
      <c r="PE193" s="21"/>
      <c r="PF193" s="21"/>
      <c r="PG193" s="21"/>
      <c r="PH193" s="21"/>
      <c r="PI193" s="21"/>
      <c r="PJ193" s="21"/>
      <c r="PK193" s="21"/>
      <c r="PL193" s="21"/>
      <c r="PM193" s="21"/>
      <c r="PN193" s="21"/>
      <c r="PO193" s="21"/>
      <c r="PP193" s="21"/>
      <c r="PQ193" s="21"/>
      <c r="PR193" s="21"/>
      <c r="PS193" s="21"/>
      <c r="PT193" s="21"/>
      <c r="PU193" s="21"/>
      <c r="PV193" s="21"/>
      <c r="PW193" s="21"/>
      <c r="PX193" s="21"/>
      <c r="PY193" s="21"/>
      <c r="PZ193" s="21"/>
      <c r="QA193" s="21"/>
      <c r="QB193" s="21"/>
      <c r="QC193" s="21"/>
      <c r="QD193" s="21"/>
      <c r="QE193" s="21"/>
      <c r="QF193" s="21"/>
      <c r="QG193" s="21"/>
      <c r="QH193" s="21"/>
      <c r="QI193" s="21"/>
      <c r="QJ193" s="21"/>
      <c r="QK193" s="21"/>
      <c r="QL193" s="21"/>
      <c r="QM193" s="21"/>
      <c r="QN193" s="21"/>
      <c r="QO193" s="21"/>
      <c r="QP193" s="21"/>
      <c r="QQ193" s="21"/>
      <c r="QR193" s="21"/>
      <c r="QS193" s="21"/>
      <c r="QT193" s="21"/>
      <c r="QU193" s="21"/>
      <c r="QV193" s="21"/>
      <c r="QW193" s="21"/>
      <c r="QX193" s="21"/>
      <c r="QY193" s="21"/>
      <c r="QZ193" s="21"/>
      <c r="RA193" s="21"/>
      <c r="RB193" s="21"/>
      <c r="RC193" s="21"/>
      <c r="RD193" s="21"/>
      <c r="RE193" s="21"/>
      <c r="RF193" s="21"/>
      <c r="RG193" s="21"/>
      <c r="RH193" s="21"/>
      <c r="RI193" s="21"/>
      <c r="RJ193" s="21"/>
      <c r="RK193" s="21"/>
      <c r="RL193" s="21"/>
      <c r="RM193" s="21"/>
      <c r="RN193" s="21"/>
      <c r="RO193" s="21"/>
      <c r="RP193" s="21"/>
      <c r="RQ193" s="21"/>
      <c r="RR193" s="21"/>
      <c r="RS193" s="21"/>
      <c r="RT193" s="21"/>
      <c r="RU193" s="21"/>
      <c r="RV193" s="21"/>
      <c r="RW193" s="21"/>
      <c r="RX193" s="21"/>
      <c r="RY193" s="21"/>
      <c r="RZ193" s="21"/>
      <c r="SA193" s="21"/>
      <c r="SB193" s="21"/>
      <c r="SC193" s="21"/>
      <c r="SD193" s="21"/>
      <c r="SE193" s="21"/>
      <c r="SF193" s="21"/>
      <c r="SG193" s="21"/>
      <c r="SH193" s="21"/>
      <c r="SI193" s="21"/>
      <c r="SJ193" s="21"/>
      <c r="SK193" s="21"/>
      <c r="SL193" s="21"/>
      <c r="SM193" s="21"/>
      <c r="SN193" s="21"/>
      <c r="SO193" s="21"/>
      <c r="SP193" s="21"/>
      <c r="SQ193" s="21"/>
      <c r="SR193" s="21"/>
      <c r="SS193" s="21"/>
      <c r="ST193" s="21"/>
      <c r="SU193" s="21"/>
      <c r="SV193" s="21"/>
      <c r="SW193" s="21"/>
      <c r="SX193" s="21"/>
      <c r="SY193" s="21"/>
      <c r="SZ193" s="21"/>
      <c r="TA193" s="21"/>
      <c r="TB193" s="21"/>
      <c r="TC193" s="21"/>
      <c r="TD193" s="21"/>
      <c r="TE193" s="21"/>
      <c r="TF193" s="21"/>
      <c r="TG193" s="21"/>
      <c r="TH193" s="21"/>
      <c r="TI193" s="21"/>
      <c r="TJ193" s="21"/>
      <c r="TK193" s="21"/>
      <c r="TL193" s="21"/>
      <c r="TM193" s="21"/>
      <c r="TN193" s="21"/>
      <c r="TO193" s="21"/>
      <c r="TP193" s="21"/>
      <c r="TQ193" s="21"/>
      <c r="TR193" s="21"/>
      <c r="TS193" s="21"/>
      <c r="TT193" s="21"/>
      <c r="TU193" s="21"/>
      <c r="TV193" s="21"/>
      <c r="TW193" s="21"/>
      <c r="TX193" s="21"/>
      <c r="TY193" s="21"/>
      <c r="TZ193" s="21"/>
      <c r="UA193" s="21"/>
      <c r="UB193" s="21"/>
      <c r="UC193" s="21"/>
      <c r="UD193" s="21"/>
      <c r="UE193" s="21"/>
      <c r="UF193" s="21"/>
      <c r="UG193" s="21"/>
      <c r="UH193" s="21"/>
      <c r="UI193" s="21"/>
      <c r="UJ193" s="21"/>
      <c r="UK193" s="21"/>
      <c r="UL193" s="21"/>
      <c r="UM193" s="21"/>
      <c r="UN193" s="21"/>
      <c r="UO193" s="21"/>
      <c r="UP193" s="21"/>
      <c r="UQ193" s="21"/>
      <c r="UR193" s="21"/>
      <c r="US193" s="21"/>
      <c r="UT193" s="21"/>
      <c r="UU193" s="21"/>
      <c r="UV193" s="21"/>
      <c r="UW193" s="21"/>
      <c r="UX193" s="21"/>
      <c r="UY193" s="21"/>
      <c r="UZ193" s="21"/>
      <c r="VA193" s="21"/>
      <c r="VB193" s="21"/>
      <c r="VC193" s="21"/>
      <c r="VD193" s="21"/>
      <c r="VE193" s="21"/>
      <c r="VF193" s="21"/>
      <c r="VG193" s="21"/>
      <c r="VH193" s="21"/>
      <c r="VI193" s="21"/>
      <c r="VJ193" s="21"/>
      <c r="VK193" s="21"/>
      <c r="VL193" s="21"/>
      <c r="VM193" s="21"/>
      <c r="VN193" s="21"/>
      <c r="VO193" s="21"/>
      <c r="VP193" s="21"/>
      <c r="VQ193" s="21"/>
      <c r="VR193" s="21"/>
      <c r="VS193" s="21"/>
      <c r="VT193" s="21"/>
      <c r="VU193" s="21"/>
      <c r="VV193" s="21"/>
      <c r="VW193" s="21"/>
      <c r="VX193" s="21"/>
      <c r="VY193" s="21"/>
      <c r="VZ193" s="21"/>
      <c r="WA193" s="21"/>
      <c r="WB193" s="21"/>
      <c r="WC193" s="21"/>
      <c r="WD193" s="21"/>
      <c r="WE193" s="21"/>
      <c r="WF193" s="21"/>
      <c r="WG193" s="21"/>
      <c r="WH193" s="21"/>
      <c r="WI193" s="21"/>
      <c r="WJ193" s="21"/>
      <c r="WK193" s="21"/>
      <c r="WL193" s="21"/>
      <c r="WM193" s="21"/>
      <c r="WN193" s="21"/>
      <c r="WO193" s="21"/>
      <c r="WP193" s="21"/>
      <c r="WQ193" s="21"/>
      <c r="WR193" s="21"/>
      <c r="WS193" s="21"/>
      <c r="WT193" s="21"/>
      <c r="WU193" s="21"/>
      <c r="WV193" s="21"/>
      <c r="WW193" s="21"/>
      <c r="WX193" s="21"/>
      <c r="WY193" s="21"/>
      <c r="WZ193" s="21"/>
      <c r="XA193" s="21"/>
      <c r="XB193" s="21"/>
      <c r="XC193" s="21"/>
      <c r="XD193" s="21"/>
      <c r="XE193" s="21"/>
      <c r="XF193" s="21"/>
      <c r="XG193" s="21"/>
      <c r="XH193" s="21"/>
      <c r="XI193" s="21"/>
      <c r="XJ193" s="21"/>
      <c r="XK193" s="21"/>
      <c r="XL193" s="21"/>
      <c r="XM193" s="21"/>
      <c r="XN193" s="21"/>
      <c r="XO193" s="21"/>
      <c r="XP193" s="21"/>
      <c r="XQ193" s="21"/>
      <c r="XR193" s="21"/>
      <c r="XS193" s="21"/>
      <c r="XT193" s="21"/>
      <c r="XU193" s="21"/>
      <c r="XV193" s="21"/>
      <c r="XW193" s="21"/>
      <c r="XX193" s="21"/>
      <c r="XY193" s="21"/>
      <c r="XZ193" s="21"/>
      <c r="YA193" s="21"/>
      <c r="YB193" s="21"/>
      <c r="YC193" s="21"/>
      <c r="YD193" s="21"/>
      <c r="YE193" s="21"/>
      <c r="YF193" s="21"/>
      <c r="YG193" s="21"/>
      <c r="YH193" s="21"/>
      <c r="YI193" s="21"/>
      <c r="YJ193" s="21"/>
      <c r="YK193" s="21"/>
      <c r="YL193" s="21"/>
      <c r="YM193" s="21"/>
      <c r="YN193" s="21"/>
      <c r="YO193" s="21"/>
      <c r="YP193" s="21"/>
      <c r="YQ193" s="21"/>
      <c r="YR193" s="21"/>
      <c r="YS193" s="21"/>
      <c r="YT193" s="21"/>
      <c r="YU193" s="21"/>
      <c r="YV193" s="21"/>
      <c r="YW193" s="21"/>
      <c r="YX193" s="21"/>
      <c r="YY193" s="21"/>
      <c r="YZ193" s="21"/>
      <c r="ZA193" s="21"/>
      <c r="ZB193" s="21"/>
      <c r="ZC193" s="21"/>
      <c r="ZD193" s="21"/>
      <c r="ZE193" s="21"/>
      <c r="ZF193" s="21"/>
      <c r="ZG193" s="21"/>
      <c r="ZH193" s="21"/>
      <c r="ZI193" s="21"/>
      <c r="ZJ193" s="21"/>
      <c r="ZK193" s="21"/>
      <c r="ZL193" s="21"/>
      <c r="ZM193" s="21"/>
      <c r="ZN193" s="21"/>
      <c r="ZO193" s="21"/>
      <c r="ZP193" s="21"/>
      <c r="ZQ193" s="21"/>
      <c r="ZR193" s="21"/>
      <c r="ZS193" s="21"/>
      <c r="ZT193" s="21"/>
      <c r="ZU193" s="21"/>
      <c r="ZV193" s="21"/>
      <c r="ZW193" s="21"/>
      <c r="ZX193" s="21"/>
      <c r="ZY193" s="21"/>
      <c r="ZZ193" s="21"/>
      <c r="AAA193" s="21"/>
      <c r="AAB193" s="21"/>
      <c r="AAC193" s="21"/>
      <c r="AAD193" s="21"/>
      <c r="AAE193" s="21"/>
      <c r="AAF193" s="21"/>
      <c r="AAG193" s="21"/>
      <c r="AAH193" s="21"/>
      <c r="AAI193" s="21"/>
      <c r="AAJ193" s="21"/>
      <c r="AAK193" s="21"/>
      <c r="AAL193" s="21"/>
      <c r="AAM193" s="21"/>
      <c r="AAN193" s="21"/>
      <c r="AAO193" s="21"/>
      <c r="AAP193" s="21"/>
      <c r="AAQ193" s="21"/>
      <c r="AAR193" s="21"/>
      <c r="AAS193" s="21"/>
      <c r="AAT193" s="21"/>
      <c r="AAU193" s="21"/>
      <c r="AAV193" s="21"/>
      <c r="AAW193" s="21"/>
      <c r="AAX193" s="21"/>
      <c r="AAY193" s="21"/>
      <c r="AAZ193" s="21"/>
      <c r="ABA193" s="21"/>
      <c r="ABB193" s="21"/>
      <c r="ABC193" s="21"/>
      <c r="ABD193" s="21"/>
      <c r="ABE193" s="21"/>
      <c r="ABF193" s="21"/>
      <c r="ABG193" s="21"/>
      <c r="ABH193" s="21"/>
      <c r="ABI193" s="21"/>
      <c r="ABJ193" s="21"/>
      <c r="ABK193" s="21"/>
      <c r="ABL193" s="21"/>
      <c r="ABM193" s="21"/>
      <c r="ABN193" s="21"/>
      <c r="ABO193" s="21"/>
      <c r="ABP193" s="21"/>
      <c r="ABQ193" s="21"/>
      <c r="ABR193" s="21"/>
      <c r="ABS193" s="21"/>
      <c r="ABT193" s="21"/>
      <c r="ABU193" s="21"/>
      <c r="ABV193" s="21"/>
      <c r="ABW193" s="21"/>
      <c r="ABX193" s="21"/>
      <c r="ABY193" s="21"/>
      <c r="ABZ193" s="21"/>
      <c r="ACA193" s="21"/>
      <c r="ACB193" s="21"/>
      <c r="ACC193" s="21"/>
      <c r="ACD193" s="21"/>
      <c r="ACE193" s="21"/>
      <c r="ACF193" s="21"/>
      <c r="ACG193" s="21"/>
      <c r="ACH193" s="21"/>
      <c r="ACI193" s="21"/>
      <c r="ACJ193" s="21"/>
      <c r="ACK193" s="21"/>
      <c r="ACL193" s="21"/>
      <c r="ACM193" s="21"/>
      <c r="ACN193" s="21"/>
      <c r="ACO193" s="21"/>
      <c r="ACP193" s="21"/>
      <c r="ACQ193" s="21"/>
      <c r="ACR193" s="21"/>
      <c r="ACS193" s="21"/>
      <c r="ACT193" s="21"/>
      <c r="ACU193" s="21"/>
      <c r="ACV193" s="21"/>
      <c r="ACW193" s="21"/>
      <c r="ACX193" s="21"/>
      <c r="ACY193" s="21"/>
      <c r="ACZ193" s="21"/>
      <c r="ADA193" s="21"/>
      <c r="ADB193" s="21"/>
      <c r="ADC193" s="21"/>
      <c r="ADD193" s="21"/>
      <c r="ADE193" s="21"/>
      <c r="ADF193" s="21"/>
      <c r="ADG193" s="21"/>
      <c r="ADH193" s="21"/>
      <c r="ADI193" s="21"/>
      <c r="ADJ193" s="21"/>
      <c r="ADK193" s="21"/>
      <c r="ADL193" s="21"/>
      <c r="ADM193" s="21"/>
      <c r="ADN193" s="21"/>
      <c r="ADO193" s="21"/>
      <c r="ADP193" s="21"/>
      <c r="ADQ193" s="21"/>
      <c r="ADR193" s="21"/>
      <c r="ADS193" s="21"/>
      <c r="ADT193" s="21"/>
      <c r="ADU193" s="21"/>
      <c r="ADV193" s="21"/>
      <c r="ADW193" s="21"/>
      <c r="ADX193" s="21"/>
      <c r="ADY193" s="21"/>
      <c r="ADZ193" s="21"/>
      <c r="AEA193" s="21"/>
      <c r="AEB193" s="21"/>
      <c r="AEC193" s="21"/>
      <c r="AED193" s="21"/>
      <c r="AEE193" s="21"/>
      <c r="AEF193" s="21"/>
      <c r="AEG193" s="21"/>
      <c r="AEH193" s="21"/>
      <c r="AEI193" s="21"/>
      <c r="AEJ193" s="21"/>
      <c r="AEK193" s="21"/>
      <c r="AEL193" s="21"/>
      <c r="AEM193" s="21"/>
      <c r="AEN193" s="21"/>
      <c r="AEO193" s="21"/>
      <c r="AEP193" s="21"/>
      <c r="AEQ193" s="21"/>
      <c r="AER193" s="21"/>
      <c r="AES193" s="21"/>
      <c r="AET193" s="21"/>
      <c r="AEU193" s="21"/>
      <c r="AEV193" s="21"/>
      <c r="AEW193" s="21"/>
      <c r="AEX193" s="21"/>
      <c r="AEY193" s="21"/>
      <c r="AEZ193" s="21"/>
      <c r="AFA193" s="21"/>
      <c r="AFB193" s="21"/>
      <c r="AFC193" s="21"/>
      <c r="AFD193" s="21"/>
      <c r="AFE193" s="21"/>
      <c r="AFF193" s="21"/>
      <c r="AFG193" s="21"/>
    </row>
    <row r="194" spans="1:839" s="46" customFormat="1" x14ac:dyDescent="0.25">
      <c r="A194" s="22"/>
      <c r="B194" s="22"/>
      <c r="C194" s="22" t="s">
        <v>44</v>
      </c>
      <c r="D194" s="53"/>
      <c r="E194" s="22" t="str">
        <f>структура!$G$62</f>
        <v>непросроч. кред. портфель по безвозвр. займам</v>
      </c>
      <c r="F194" s="22"/>
      <c r="G194" s="22"/>
      <c r="H194" s="22"/>
      <c r="I194" s="22" t="str">
        <f>IF($E194="","",INDEX(структура!$H$10:$H$153,SUMIFS(структура!$C$10:$C$153,структура!$G$10:$G$153,$E194)))</f>
        <v>руб</v>
      </c>
      <c r="J194" s="22"/>
      <c r="K194" s="45"/>
      <c r="L194" s="22"/>
      <c r="M194" s="22"/>
      <c r="N194" s="22"/>
      <c r="O194" s="22"/>
      <c r="P194" s="22"/>
      <c r="Q194" s="45"/>
      <c r="R194" s="22">
        <f>SUM(R195:R199)</f>
        <v>68200</v>
      </c>
      <c r="S194" s="22">
        <f t="shared" ref="S194" si="18364">SUM(S195:S199)</f>
        <v>136400</v>
      </c>
      <c r="T194" s="22">
        <f t="shared" ref="T194" si="18365">SUM(T195:T199)</f>
        <v>204600</v>
      </c>
      <c r="U194" s="22">
        <f t="shared" ref="U194" si="18366">SUM(U195:U199)</f>
        <v>272800</v>
      </c>
      <c r="V194" s="22">
        <f t="shared" ref="V194" si="18367">SUM(V195:V199)</f>
        <v>341000</v>
      </c>
      <c r="W194" s="22">
        <f t="shared" ref="W194" si="18368">SUM(W195:W199)</f>
        <v>409200</v>
      </c>
      <c r="X194" s="22">
        <f t="shared" ref="X194" si="18369">SUM(X195:X199)</f>
        <v>477400</v>
      </c>
      <c r="Y194" s="22">
        <f t="shared" ref="Y194" si="18370">SUM(Y195:Y199)</f>
        <v>545600</v>
      </c>
      <c r="Z194" s="22">
        <f t="shared" ref="Z194" si="18371">SUM(Z195:Z199)</f>
        <v>613800</v>
      </c>
      <c r="AA194" s="22">
        <f t="shared" ref="AA194" si="18372">SUM(AA195:AA199)</f>
        <v>682000</v>
      </c>
      <c r="AB194" s="22">
        <f t="shared" ref="AB194" si="18373">SUM(AB195:AB199)</f>
        <v>696200</v>
      </c>
      <c r="AC194" s="22">
        <f t="shared" ref="AC194" si="18374">SUM(AC195:AC199)</f>
        <v>710400</v>
      </c>
      <c r="AD194" s="22">
        <f t="shared" ref="AD194" si="18375">SUM(AD195:AD199)</f>
        <v>724600</v>
      </c>
      <c r="AE194" s="22">
        <f t="shared" ref="AE194" si="18376">SUM(AE195:AE199)</f>
        <v>738800</v>
      </c>
      <c r="AF194" s="22">
        <f t="shared" ref="AF194" si="18377">SUM(AF195:AF199)</f>
        <v>753000</v>
      </c>
      <c r="AG194" s="22">
        <f t="shared" ref="AG194" si="18378">SUM(AG195:AG199)</f>
        <v>760000</v>
      </c>
      <c r="AH194" s="22">
        <f t="shared" ref="AH194" si="18379">SUM(AH195:AH199)</f>
        <v>767000</v>
      </c>
      <c r="AI194" s="22">
        <f t="shared" ref="AI194" si="18380">SUM(AI195:AI199)</f>
        <v>774000</v>
      </c>
      <c r="AJ194" s="22">
        <f t="shared" ref="AJ194" si="18381">SUM(AJ195:AJ199)</f>
        <v>781000</v>
      </c>
      <c r="AK194" s="22">
        <f t="shared" ref="AK194" si="18382">SUM(AK195:AK199)</f>
        <v>788000</v>
      </c>
      <c r="AL194" s="22">
        <f t="shared" ref="AL194" si="18383">SUM(AL195:AL199)</f>
        <v>788000</v>
      </c>
      <c r="AM194" s="22">
        <f t="shared" ref="AM194" si="18384">SUM(AM195:AM199)</f>
        <v>788000</v>
      </c>
      <c r="AN194" s="22">
        <f t="shared" ref="AN194" si="18385">SUM(AN195:AN199)</f>
        <v>788000</v>
      </c>
      <c r="AO194" s="22">
        <f t="shared" ref="AO194" si="18386">SUM(AO195:AO199)</f>
        <v>788000</v>
      </c>
      <c r="AP194" s="22">
        <f t="shared" ref="AP194" si="18387">SUM(AP195:AP199)</f>
        <v>788000</v>
      </c>
      <c r="AQ194" s="22">
        <f t="shared" ref="AQ194" si="18388">SUM(AQ195:AQ199)</f>
        <v>788000</v>
      </c>
      <c r="AR194" s="22">
        <f t="shared" ref="AR194" si="18389">SUM(AR195:AR199)</f>
        <v>788000</v>
      </c>
      <c r="AS194" s="22">
        <f t="shared" ref="AS194" si="18390">SUM(AS195:AS199)</f>
        <v>788000</v>
      </c>
      <c r="AT194" s="22">
        <f t="shared" ref="AT194" si="18391">SUM(AT195:AT199)</f>
        <v>788000</v>
      </c>
      <c r="AU194" s="22">
        <f t="shared" ref="AU194" si="18392">SUM(AU195:AU199)</f>
        <v>788000</v>
      </c>
      <c r="AV194" s="22">
        <f t="shared" ref="AV194" si="18393">SUM(AV195:AV199)</f>
        <v>788000</v>
      </c>
      <c r="AW194" s="22">
        <f t="shared" ref="AW194" si="18394">SUM(AW195:AW199)</f>
        <v>788200</v>
      </c>
      <c r="AX194" s="22">
        <f t="shared" ref="AX194" si="18395">SUM(AX195:AX199)</f>
        <v>788400</v>
      </c>
      <c r="AY194" s="22">
        <f t="shared" ref="AY194" si="18396">SUM(AY195:AY199)</f>
        <v>788600</v>
      </c>
      <c r="AZ194" s="22">
        <f t="shared" ref="AZ194" si="18397">SUM(AZ195:AZ199)</f>
        <v>788800</v>
      </c>
      <c r="BA194" s="22">
        <f t="shared" ref="BA194" si="18398">SUM(BA195:BA199)</f>
        <v>789000</v>
      </c>
      <c r="BB194" s="22">
        <f t="shared" ref="BB194" si="18399">SUM(BB195:BB199)</f>
        <v>789200</v>
      </c>
      <c r="BC194" s="22">
        <f t="shared" ref="BC194" si="18400">SUM(BC195:BC199)</f>
        <v>789400</v>
      </c>
      <c r="BD194" s="22">
        <f t="shared" ref="BD194" si="18401">SUM(BD195:BD199)</f>
        <v>789600</v>
      </c>
      <c r="BE194" s="22">
        <f t="shared" ref="BE194" si="18402">SUM(BE195:BE199)</f>
        <v>789800</v>
      </c>
      <c r="BF194" s="22">
        <f t="shared" ref="BF194" si="18403">SUM(BF195:BF199)</f>
        <v>790000</v>
      </c>
      <c r="BG194" s="22">
        <f t="shared" ref="BG194" si="18404">SUM(BG195:BG199)</f>
        <v>796200</v>
      </c>
      <c r="BH194" s="22">
        <f t="shared" ref="BH194" si="18405">SUM(BH195:BH199)</f>
        <v>802400</v>
      </c>
      <c r="BI194" s="22">
        <f t="shared" ref="BI194" si="18406">SUM(BI195:BI199)</f>
        <v>808600</v>
      </c>
      <c r="BJ194" s="22">
        <f t="shared" ref="BJ194" si="18407">SUM(BJ195:BJ199)</f>
        <v>814800</v>
      </c>
      <c r="BK194" s="22">
        <f t="shared" ref="BK194" si="18408">SUM(BK195:BK199)</f>
        <v>821000</v>
      </c>
      <c r="BL194" s="22">
        <f t="shared" ref="BL194" si="18409">SUM(BL195:BL199)</f>
        <v>828000</v>
      </c>
      <c r="BM194" s="22">
        <f t="shared" ref="BM194" si="18410">SUM(BM195:BM199)</f>
        <v>835000</v>
      </c>
      <c r="BN194" s="22">
        <f t="shared" ref="BN194" si="18411">SUM(BN195:BN199)</f>
        <v>842000</v>
      </c>
      <c r="BO194" s="22">
        <f t="shared" ref="BO194" si="18412">SUM(BO195:BO199)</f>
        <v>849000</v>
      </c>
      <c r="BP194" s="22">
        <f t="shared" ref="BP194" si="18413">SUM(BP195:BP199)</f>
        <v>856000</v>
      </c>
      <c r="BQ194" s="22">
        <f t="shared" ref="BQ194" si="18414">SUM(BQ195:BQ199)</f>
        <v>856000</v>
      </c>
      <c r="BR194" s="22">
        <f t="shared" ref="BR194" si="18415">SUM(BR195:BR199)</f>
        <v>856000</v>
      </c>
      <c r="BS194" s="22">
        <f t="shared" ref="BS194" si="18416">SUM(BS195:BS199)</f>
        <v>856000</v>
      </c>
      <c r="BT194" s="22">
        <f t="shared" ref="BT194" si="18417">SUM(BT195:BT199)</f>
        <v>856000</v>
      </c>
      <c r="BU194" s="22">
        <f t="shared" ref="BU194" si="18418">SUM(BU195:BU199)</f>
        <v>856000</v>
      </c>
      <c r="BV194" s="22">
        <f t="shared" ref="BV194" si="18419">SUM(BV195:BV199)</f>
        <v>856000</v>
      </c>
      <c r="BW194" s="22">
        <f t="shared" ref="BW194" si="18420">SUM(BW195:BW199)</f>
        <v>856000</v>
      </c>
      <c r="BX194" s="22">
        <f t="shared" ref="BX194" si="18421">SUM(BX195:BX199)</f>
        <v>856000</v>
      </c>
      <c r="BY194" s="22">
        <f t="shared" ref="BY194" si="18422">SUM(BY195:BY199)</f>
        <v>856000</v>
      </c>
      <c r="BZ194" s="22">
        <f t="shared" ref="BZ194" si="18423">SUM(BZ195:BZ199)</f>
        <v>856000</v>
      </c>
      <c r="CA194" s="22">
        <f t="shared" ref="CA194" si="18424">SUM(CA195:CA199)</f>
        <v>856000</v>
      </c>
      <c r="CB194" s="22">
        <f t="shared" ref="CB194" si="18425">SUM(CB195:CB199)</f>
        <v>959100</v>
      </c>
      <c r="CC194" s="22">
        <f t="shared" ref="CC194" si="18426">SUM(CC195:CC199)</f>
        <v>1062200</v>
      </c>
      <c r="CD194" s="22">
        <f t="shared" ref="CD194" si="18427">SUM(CD195:CD199)</f>
        <v>1165300</v>
      </c>
      <c r="CE194" s="22">
        <f t="shared" ref="CE194" si="18428">SUM(CE195:CE199)</f>
        <v>1268400</v>
      </c>
      <c r="CF194" s="22">
        <f t="shared" ref="CF194" si="18429">SUM(CF195:CF199)</f>
        <v>1371500</v>
      </c>
      <c r="CG194" s="22">
        <f t="shared" ref="CG194" si="18430">SUM(CG195:CG199)</f>
        <v>1474600</v>
      </c>
      <c r="CH194" s="22">
        <f t="shared" ref="CH194" si="18431">SUM(CH195:CH199)</f>
        <v>1577700</v>
      </c>
      <c r="CI194" s="22">
        <f t="shared" ref="CI194" si="18432">SUM(CI195:CI199)</f>
        <v>1680800</v>
      </c>
      <c r="CJ194" s="22">
        <f t="shared" ref="CJ194" si="18433">SUM(CJ195:CJ199)</f>
        <v>1783900</v>
      </c>
      <c r="CK194" s="22">
        <f t="shared" ref="CK194" si="18434">SUM(CK195:CK199)</f>
        <v>1887000</v>
      </c>
      <c r="CL194" s="22">
        <f t="shared" ref="CL194" si="18435">SUM(CL195:CL199)</f>
        <v>1933100</v>
      </c>
      <c r="CM194" s="22">
        <f t="shared" ref="CM194" si="18436">SUM(CM195:CM199)</f>
        <v>1979200</v>
      </c>
      <c r="CN194" s="22">
        <f t="shared" ref="CN194" si="18437">SUM(CN195:CN199)</f>
        <v>2025300</v>
      </c>
      <c r="CO194" s="22">
        <f t="shared" ref="CO194" si="18438">SUM(CO195:CO199)</f>
        <v>2071400</v>
      </c>
      <c r="CP194" s="22">
        <f t="shared" ref="CP194" si="18439">SUM(CP195:CP199)</f>
        <v>2117500</v>
      </c>
      <c r="CQ194" s="22">
        <f t="shared" ref="CQ194" si="18440">SUM(CQ195:CQ199)</f>
        <v>2156000</v>
      </c>
      <c r="CR194" s="22">
        <f t="shared" ref="CR194" si="18441">SUM(CR195:CR199)</f>
        <v>2194500</v>
      </c>
      <c r="CS194" s="22">
        <f t="shared" ref="CS194" si="18442">SUM(CS195:CS199)</f>
        <v>2233000</v>
      </c>
      <c r="CT194" s="22">
        <f t="shared" ref="CT194" si="18443">SUM(CT195:CT199)</f>
        <v>2271500</v>
      </c>
      <c r="CU194" s="22">
        <f t="shared" ref="CU194" si="18444">SUM(CU195:CU199)</f>
        <v>2310000</v>
      </c>
      <c r="CV194" s="22">
        <f t="shared" ref="CV194" si="18445">SUM(CV195:CV199)</f>
        <v>2310000</v>
      </c>
      <c r="CW194" s="22">
        <f t="shared" ref="CW194" si="18446">SUM(CW195:CW199)</f>
        <v>2310000</v>
      </c>
      <c r="CX194" s="22">
        <f t="shared" ref="CX194" si="18447">SUM(CX195:CX199)</f>
        <v>2310000</v>
      </c>
      <c r="CY194" s="22">
        <f t="shared" ref="CY194" si="18448">SUM(CY195:CY199)</f>
        <v>2310000</v>
      </c>
      <c r="CZ194" s="22">
        <f t="shared" ref="CZ194" si="18449">SUM(CZ195:CZ199)</f>
        <v>2310000</v>
      </c>
      <c r="DA194" s="22">
        <f t="shared" ref="DA194" si="18450">SUM(DA195:DA199)</f>
        <v>2310000</v>
      </c>
      <c r="DB194" s="22">
        <f t="shared" ref="DB194" si="18451">SUM(DB195:DB199)</f>
        <v>2310000</v>
      </c>
      <c r="DC194" s="22">
        <f t="shared" ref="DC194" si="18452">SUM(DC195:DC199)</f>
        <v>2310000</v>
      </c>
      <c r="DD194" s="22">
        <f t="shared" ref="DD194" si="18453">SUM(DD195:DD199)</f>
        <v>2310000</v>
      </c>
      <c r="DE194" s="22">
        <f t="shared" ref="DE194" si="18454">SUM(DE195:DE199)</f>
        <v>2310000</v>
      </c>
      <c r="DF194" s="22">
        <f t="shared" ref="DF194" si="18455">SUM(DF195:DF199)</f>
        <v>2310000</v>
      </c>
      <c r="DG194" s="22">
        <f t="shared" ref="DG194" si="18456">SUM(DG195:DG199)</f>
        <v>2310000</v>
      </c>
      <c r="DH194" s="22">
        <f t="shared" ref="DH194" si="18457">SUM(DH195:DH199)</f>
        <v>2310000</v>
      </c>
      <c r="DI194" s="22">
        <f t="shared" ref="DI194" si="18458">SUM(DI195:DI199)</f>
        <v>2310000</v>
      </c>
      <c r="DJ194" s="22">
        <f t="shared" ref="DJ194" si="18459">SUM(DJ195:DJ199)</f>
        <v>2310000</v>
      </c>
      <c r="DK194" s="22">
        <f t="shared" ref="DK194" si="18460">SUM(DK195:DK199)</f>
        <v>2310000</v>
      </c>
      <c r="DL194" s="22">
        <f t="shared" ref="DL194" si="18461">SUM(DL195:DL199)</f>
        <v>2310000</v>
      </c>
      <c r="DM194" s="22">
        <f t="shared" ref="DM194" si="18462">SUM(DM195:DM199)</f>
        <v>2310000</v>
      </c>
      <c r="DN194" s="22">
        <f t="shared" ref="DN194" si="18463">SUM(DN195:DN199)</f>
        <v>2310000</v>
      </c>
      <c r="DO194" s="22">
        <f t="shared" ref="DO194" si="18464">SUM(DO195:DO199)</f>
        <v>2310000</v>
      </c>
      <c r="DP194" s="22">
        <f t="shared" ref="DP194" si="18465">SUM(DP195:DP199)</f>
        <v>2415000</v>
      </c>
      <c r="DQ194" s="22">
        <f t="shared" ref="DQ194" si="18466">SUM(DQ195:DQ199)</f>
        <v>2520000</v>
      </c>
      <c r="DR194" s="22">
        <f t="shared" ref="DR194" si="18467">SUM(DR195:DR199)</f>
        <v>2625000</v>
      </c>
      <c r="DS194" s="22">
        <f t="shared" ref="DS194" si="18468">SUM(DS195:DS199)</f>
        <v>2730000</v>
      </c>
      <c r="DT194" s="22">
        <f t="shared" ref="DT194" si="18469">SUM(DT195:DT199)</f>
        <v>2835000</v>
      </c>
      <c r="DU194" s="22">
        <f t="shared" ref="DU194" si="18470">SUM(DU195:DU199)</f>
        <v>2849000</v>
      </c>
      <c r="DV194" s="22">
        <f t="shared" ref="DV194" si="18471">SUM(DV195:DV199)</f>
        <v>2863000</v>
      </c>
      <c r="DW194" s="22">
        <f t="shared" ref="DW194" si="18472">SUM(DW195:DW199)</f>
        <v>2877000</v>
      </c>
      <c r="DX194" s="22">
        <f t="shared" ref="DX194" si="18473">SUM(DX195:DX199)</f>
        <v>2891000</v>
      </c>
      <c r="DY194" s="22">
        <f t="shared" ref="DY194" si="18474">SUM(DY195:DY199)</f>
        <v>2905000</v>
      </c>
      <c r="DZ194" s="22">
        <f t="shared" ref="DZ194" si="18475">SUM(DZ195:DZ199)</f>
        <v>2957500</v>
      </c>
      <c r="EA194" s="22">
        <f t="shared" ref="EA194" si="18476">SUM(EA195:EA199)</f>
        <v>3010000</v>
      </c>
      <c r="EB194" s="22">
        <f t="shared" ref="EB194" si="18477">SUM(EB195:EB199)</f>
        <v>3062500</v>
      </c>
      <c r="EC194" s="22">
        <f t="shared" ref="EC194" si="18478">SUM(EC195:EC199)</f>
        <v>3115000</v>
      </c>
      <c r="ED194" s="22">
        <f t="shared" ref="ED194" si="18479">SUM(ED195:ED199)</f>
        <v>3167500</v>
      </c>
      <c r="EE194" s="22">
        <f t="shared" ref="EE194" si="18480">SUM(EE195:EE199)</f>
        <v>3167500</v>
      </c>
      <c r="EF194" s="22">
        <f t="shared" ref="EF194" si="18481">SUM(EF195:EF199)</f>
        <v>3167500</v>
      </c>
      <c r="EG194" s="22">
        <f t="shared" ref="EG194" si="18482">SUM(EG195:EG199)</f>
        <v>3167500</v>
      </c>
      <c r="EH194" s="22">
        <f t="shared" ref="EH194" si="18483">SUM(EH195:EH199)</f>
        <v>3167500</v>
      </c>
      <c r="EI194" s="22">
        <f t="shared" ref="EI194" si="18484">SUM(EI195:EI199)</f>
        <v>3167500</v>
      </c>
      <c r="EJ194" s="22">
        <f t="shared" ref="EJ194" si="18485">SUM(EJ195:EJ199)</f>
        <v>3167500</v>
      </c>
      <c r="EK194" s="22">
        <f t="shared" ref="EK194" si="18486">SUM(EK195:EK199)</f>
        <v>3110333.3333333335</v>
      </c>
      <c r="EL194" s="22">
        <f t="shared" ref="EL194" si="18487">SUM(EL195:EL199)</f>
        <v>3053166.6666666665</v>
      </c>
      <c r="EM194" s="22">
        <f t="shared" ref="EM194" si="18488">SUM(EM195:EM199)</f>
        <v>2996000</v>
      </c>
      <c r="EN194" s="22">
        <f t="shared" ref="EN194" si="18489">SUM(EN195:EN199)</f>
        <v>2938833.333333333</v>
      </c>
      <c r="EO194" s="22">
        <f t="shared" ref="EO194" si="18490">SUM(EO195:EO199)</f>
        <v>2881666.666666666</v>
      </c>
      <c r="EP194" s="22">
        <f t="shared" ref="EP194" si="18491">SUM(EP195:EP199)</f>
        <v>2824499.9999999995</v>
      </c>
      <c r="EQ194" s="22">
        <f t="shared" ref="EQ194" si="18492">SUM(EQ195:EQ199)</f>
        <v>2767333.333333333</v>
      </c>
      <c r="ER194" s="22">
        <f t="shared" ref="ER194" si="18493">SUM(ER195:ER199)</f>
        <v>2710166.666666666</v>
      </c>
      <c r="ES194" s="22">
        <f t="shared" ref="ES194" si="18494">SUM(ES195:ES199)</f>
        <v>2652999.9999999991</v>
      </c>
      <c r="ET194" s="22">
        <f t="shared" ref="ET194" si="18495">SUM(ET195:ET199)</f>
        <v>2595833.3333333326</v>
      </c>
      <c r="EU194" s="22">
        <f t="shared" ref="EU194" si="18496">SUM(EU195:EU199)</f>
        <v>2538666.666666666</v>
      </c>
      <c r="EV194" s="22">
        <f t="shared" ref="EV194" si="18497">SUM(EV195:EV199)</f>
        <v>2481499.9999999991</v>
      </c>
      <c r="EW194" s="22">
        <f t="shared" ref="EW194" si="18498">SUM(EW195:EW199)</f>
        <v>2424333.3333333321</v>
      </c>
      <c r="EX194" s="22">
        <f t="shared" ref="EX194" si="18499">SUM(EX195:EX199)</f>
        <v>2367166.6666666656</v>
      </c>
      <c r="EY194" s="22">
        <f t="shared" ref="EY194" si="18500">SUM(EY195:EY199)</f>
        <v>2309999.9999999991</v>
      </c>
      <c r="EZ194" s="22">
        <f t="shared" ref="EZ194" si="18501">SUM(EZ195:EZ199)</f>
        <v>2287833.3333333321</v>
      </c>
      <c r="FA194" s="22">
        <f t="shared" ref="FA194" si="18502">SUM(FA195:FA199)</f>
        <v>2265666.6666666651</v>
      </c>
      <c r="FB194" s="22">
        <f t="shared" ref="FB194" si="18503">SUM(FB195:FB199)</f>
        <v>2243499.9999999986</v>
      </c>
      <c r="FC194" s="22">
        <f t="shared" ref="FC194" si="18504">SUM(FC195:FC199)</f>
        <v>2221333.3333333321</v>
      </c>
      <c r="FD194" s="22">
        <f t="shared" ref="FD194" si="18505">SUM(FD195:FD199)</f>
        <v>2199166.6666666651</v>
      </c>
      <c r="FE194" s="22">
        <f t="shared" ref="FE194" si="18506">SUM(FE195:FE199)</f>
        <v>2181666.6666666651</v>
      </c>
      <c r="FF194" s="22">
        <f t="shared" ref="FF194" si="18507">SUM(FF195:FF199)</f>
        <v>2164166.6666666651</v>
      </c>
      <c r="FG194" s="22">
        <f t="shared" ref="FG194" si="18508">SUM(FG195:FG199)</f>
        <v>2146666.6666666651</v>
      </c>
      <c r="FH194" s="22">
        <f t="shared" ref="FH194" si="18509">SUM(FH195:FH199)</f>
        <v>2129166.6666666651</v>
      </c>
      <c r="FI194" s="22">
        <f t="shared" ref="FI194" si="18510">SUM(FI195:FI199)</f>
        <v>2111666.6666666651</v>
      </c>
      <c r="FJ194" s="22">
        <f t="shared" ref="FJ194" si="18511">SUM(FJ195:FJ199)</f>
        <v>2111666.6666666651</v>
      </c>
      <c r="FK194" s="22">
        <f t="shared" ref="FK194" si="18512">SUM(FK195:FK199)</f>
        <v>2111666.6666666651</v>
      </c>
      <c r="FL194" s="22">
        <f t="shared" ref="FL194" si="18513">SUM(FL195:FL199)</f>
        <v>2111666.6666666651</v>
      </c>
      <c r="FM194" s="22">
        <f t="shared" ref="FM194" si="18514">SUM(FM195:FM199)</f>
        <v>2111666.6666666651</v>
      </c>
      <c r="FN194" s="22">
        <f t="shared" ref="FN194" si="18515">SUM(FN195:FN199)</f>
        <v>2111666.6666666651</v>
      </c>
      <c r="FO194" s="22">
        <f t="shared" ref="FO194" si="18516">SUM(FO195:FO199)</f>
        <v>2157666.6666666651</v>
      </c>
      <c r="FP194" s="22">
        <f t="shared" ref="FP194" si="18517">SUM(FP195:FP199)</f>
        <v>2203666.6666666646</v>
      </c>
      <c r="FQ194" s="22">
        <f t="shared" ref="FQ194" si="18518">SUM(FQ195:FQ199)</f>
        <v>2249666.6666666642</v>
      </c>
      <c r="FR194" s="22">
        <f t="shared" ref="FR194" si="18519">SUM(FR195:FR199)</f>
        <v>2295666.6666666642</v>
      </c>
      <c r="FS194" s="22">
        <f t="shared" ref="FS194" si="18520">SUM(FS195:FS199)</f>
        <v>2341666.6666666642</v>
      </c>
      <c r="FT194" s="22">
        <f t="shared" ref="FT194" si="18521">SUM(FT195:FT199)</f>
        <v>2387666.6666666637</v>
      </c>
      <c r="FU194" s="22">
        <f t="shared" ref="FU194" si="18522">SUM(FU195:FU199)</f>
        <v>2433666.6666666633</v>
      </c>
      <c r="FV194" s="22">
        <f t="shared" ref="FV194" si="18523">SUM(FV195:FV199)</f>
        <v>2479666.6666666633</v>
      </c>
      <c r="FW194" s="22">
        <f t="shared" ref="FW194" si="18524">SUM(FW195:FW199)</f>
        <v>2525666.6666666633</v>
      </c>
      <c r="FX194" s="22">
        <f t="shared" ref="FX194" si="18525">SUM(FX195:FX199)</f>
        <v>2571666.6666666628</v>
      </c>
      <c r="FY194" s="22">
        <f t="shared" ref="FY194" si="18526">SUM(FY195:FY199)</f>
        <v>2617666.6666666623</v>
      </c>
      <c r="FZ194" s="22">
        <f t="shared" ref="FZ194" si="18527">SUM(FZ195:FZ199)</f>
        <v>2663666.6666666623</v>
      </c>
      <c r="GA194" s="22">
        <f t="shared" ref="GA194" si="18528">SUM(GA195:GA199)</f>
        <v>2709666.6666666623</v>
      </c>
      <c r="GB194" s="22">
        <f t="shared" ref="GB194" si="18529">SUM(GB195:GB199)</f>
        <v>2755666.6666666619</v>
      </c>
      <c r="GC194" s="22">
        <f t="shared" ref="GC194" si="18530">SUM(GC195:GC199)</f>
        <v>2801666.6666666614</v>
      </c>
      <c r="GD194" s="22">
        <f t="shared" ref="GD194" si="18531">SUM(GD195:GD199)</f>
        <v>2827666.6666666614</v>
      </c>
      <c r="GE194" s="22">
        <f t="shared" ref="GE194" si="18532">SUM(GE195:GE199)</f>
        <v>2853666.6666666614</v>
      </c>
      <c r="GF194" s="22">
        <f t="shared" ref="GF194" si="18533">SUM(GF195:GF199)</f>
        <v>2879666.6666666609</v>
      </c>
      <c r="GG194" s="22">
        <f t="shared" ref="GG194" si="18534">SUM(GG195:GG199)</f>
        <v>2905666.6666666605</v>
      </c>
      <c r="GH194" s="22">
        <f t="shared" ref="GH194" si="18535">SUM(GH195:GH199)</f>
        <v>2931666.6666666605</v>
      </c>
      <c r="GI194" s="22">
        <f t="shared" ref="GI194" si="18536">SUM(GI195:GI199)</f>
        <v>2954999.9999999935</v>
      </c>
      <c r="GJ194" s="22">
        <f t="shared" ref="GJ194" si="18537">SUM(GJ195:GJ199)</f>
        <v>2978333.3333333265</v>
      </c>
      <c r="GK194" s="22">
        <f t="shared" ref="GK194" si="18538">SUM(GK195:GK199)</f>
        <v>3001666.6666666595</v>
      </c>
      <c r="GL194" s="22">
        <f t="shared" ref="GL194" si="18539">SUM(GL195:GL199)</f>
        <v>3024999.9999999925</v>
      </c>
      <c r="GM194" s="22">
        <f t="shared" ref="GM194" si="18540">SUM(GM195:GM199)</f>
        <v>3048333.3333333256</v>
      </c>
      <c r="GN194" s="22">
        <f t="shared" ref="GN194" si="18541">SUM(GN195:GN199)</f>
        <v>3048333.3333333256</v>
      </c>
      <c r="GO194" s="22">
        <f t="shared" ref="GO194" si="18542">SUM(GO195:GO199)</f>
        <v>3048333.3333333256</v>
      </c>
      <c r="GP194" s="22">
        <f t="shared" ref="GP194" si="18543">SUM(GP195:GP199)</f>
        <v>3048333.3333333256</v>
      </c>
      <c r="GQ194" s="22">
        <f t="shared" ref="GQ194" si="18544">SUM(GQ195:GQ199)</f>
        <v>3048333.3333333256</v>
      </c>
      <c r="GR194" s="22">
        <f t="shared" ref="GR194" si="18545">SUM(GR195:GR199)</f>
        <v>3048333.3333333256</v>
      </c>
      <c r="GS194" s="22">
        <f t="shared" ref="GS194" si="18546">SUM(GS195:GS199)</f>
        <v>3048333.3333333256</v>
      </c>
      <c r="GT194" s="22">
        <f t="shared" ref="GT194" si="18547">SUM(GT195:GT199)</f>
        <v>3070999.9999999925</v>
      </c>
      <c r="GU194" s="22">
        <f t="shared" ref="GU194" si="18548">SUM(GU195:GU199)</f>
        <v>3093666.6666666591</v>
      </c>
      <c r="GV194" s="22">
        <f t="shared" ref="GV194" si="18549">SUM(GV195:GV199)</f>
        <v>3116333.3333333256</v>
      </c>
      <c r="GW194" s="22">
        <f t="shared" ref="GW194" si="18550">SUM(GW195:GW199)</f>
        <v>3138999.9999999925</v>
      </c>
      <c r="GX194" s="22">
        <f t="shared" ref="GX194" si="18551">SUM(GX195:GX199)</f>
        <v>3161666.6666666595</v>
      </c>
      <c r="GY194" s="22">
        <f t="shared" ref="GY194" si="18552">SUM(GY195:GY199)</f>
        <v>3184333.333333326</v>
      </c>
      <c r="GZ194" s="22">
        <f t="shared" ref="GZ194" si="18553">SUM(GZ195:GZ199)</f>
        <v>3206999.9999999925</v>
      </c>
      <c r="HA194" s="22">
        <f t="shared" ref="HA194" si="18554">SUM(HA195:HA199)</f>
        <v>3229666.6666666595</v>
      </c>
      <c r="HB194" s="22">
        <f t="shared" ref="HB194" si="18555">SUM(HB195:HB199)</f>
        <v>3252333.3333333265</v>
      </c>
      <c r="HC194" s="22">
        <f t="shared" ref="HC194" si="18556">SUM(HC195:HC199)</f>
        <v>3274999.999999993</v>
      </c>
      <c r="HD194" s="22">
        <f t="shared" ref="HD194" si="18557">SUM(HD195:HD199)</f>
        <v>3297666.6666666595</v>
      </c>
      <c r="HE194" s="22">
        <f t="shared" ref="HE194" si="18558">SUM(HE195:HE199)</f>
        <v>3320333.3333333265</v>
      </c>
      <c r="HF194" s="22">
        <f t="shared" ref="HF194" si="18559">SUM(HF195:HF199)</f>
        <v>3342999.9999999925</v>
      </c>
      <c r="HG194" s="22">
        <f t="shared" ref="HG194" si="18560">SUM(HG195:HG199)</f>
        <v>3365666.6666666595</v>
      </c>
      <c r="HH194" s="22">
        <f t="shared" ref="HH194" si="18561">SUM(HH195:HH199)</f>
        <v>3388333.3333333256</v>
      </c>
      <c r="HI194" s="22">
        <f t="shared" ref="HI194" si="18562">SUM(HI195:HI199)</f>
        <v>3390999.9999999925</v>
      </c>
      <c r="HJ194" s="22">
        <f t="shared" ref="HJ194" si="18563">SUM(HJ195:HJ199)</f>
        <v>3393666.6666666586</v>
      </c>
      <c r="HK194" s="22">
        <f t="shared" ref="HK194" si="18564">SUM(HK195:HK199)</f>
        <v>3396333.3333333256</v>
      </c>
      <c r="HL194" s="22">
        <f t="shared" ref="HL194" si="18565">SUM(HL195:HL199)</f>
        <v>3398999.9999999916</v>
      </c>
      <c r="HM194" s="22">
        <f t="shared" ref="HM194" si="18566">SUM(HM195:HM199)</f>
        <v>3401666.6666666586</v>
      </c>
      <c r="HN194" s="22">
        <f t="shared" ref="HN194" si="18567">SUM(HN195:HN199)</f>
        <v>3401666.6666666581</v>
      </c>
      <c r="HO194" s="22">
        <f t="shared" ref="HO194" si="18568">SUM(HO195:HO199)</f>
        <v>3401666.6666666577</v>
      </c>
      <c r="HP194" s="22">
        <f t="shared" ref="HP194" si="18569">SUM(HP195:HP199)</f>
        <v>3401666.6666666577</v>
      </c>
      <c r="HQ194" s="22">
        <f t="shared" ref="HQ194" si="18570">SUM(HQ195:HQ199)</f>
        <v>3401666.6666666577</v>
      </c>
      <c r="HR194" s="22">
        <f t="shared" ref="HR194" si="18571">SUM(HR195:HR199)</f>
        <v>3401666.6666666572</v>
      </c>
      <c r="HS194" s="22">
        <f t="shared" ref="HS194" si="18572">SUM(HS195:HS199)</f>
        <v>3401666.6666666567</v>
      </c>
      <c r="HT194" s="22">
        <f t="shared" ref="HT194" si="18573">SUM(HT195:HT199)</f>
        <v>3401666.6666666567</v>
      </c>
      <c r="HU194" s="22">
        <f t="shared" ref="HU194" si="18574">SUM(HU195:HU199)</f>
        <v>3401666.6666666567</v>
      </c>
      <c r="HV194" s="22">
        <f t="shared" ref="HV194" si="18575">SUM(HV195:HV199)</f>
        <v>3401666.6666666563</v>
      </c>
      <c r="HW194" s="22">
        <f t="shared" ref="HW194" si="18576">SUM(HW195:HW199)</f>
        <v>3401666.6666666567</v>
      </c>
      <c r="HX194" s="22">
        <f t="shared" ref="HX194" si="18577">SUM(HX195:HX199)</f>
        <v>3401666.6666666577</v>
      </c>
      <c r="HY194" s="22">
        <f t="shared" ref="HY194" si="18578">SUM(HY195:HY199)</f>
        <v>3446999.9999999921</v>
      </c>
      <c r="HZ194" s="22">
        <f t="shared" ref="HZ194" si="18579">SUM(HZ195:HZ199)</f>
        <v>3492333.3333333265</v>
      </c>
      <c r="IA194" s="22">
        <f t="shared" ref="IA194" si="18580">SUM(IA195:IA199)</f>
        <v>3537666.6666666609</v>
      </c>
      <c r="IB194" s="22">
        <f t="shared" ref="IB194" si="18581">SUM(IB195:IB199)</f>
        <v>3582999.9999999953</v>
      </c>
      <c r="IC194" s="22">
        <f t="shared" ref="IC194" si="18582">SUM(IC195:IC199)</f>
        <v>3628333.3333333298</v>
      </c>
      <c r="ID194" s="22">
        <f t="shared" ref="ID194" si="18583">SUM(ID195:ID199)</f>
        <v>3673666.6666666642</v>
      </c>
      <c r="IE194" s="22">
        <f t="shared" ref="IE194" si="18584">SUM(IE195:IE199)</f>
        <v>3718999.9999999986</v>
      </c>
      <c r="IF194" s="22">
        <f t="shared" ref="IF194" si="18585">SUM(IF195:IF199)</f>
        <v>3764333.333333333</v>
      </c>
      <c r="IG194" s="22">
        <f t="shared" ref="IG194" si="18586">SUM(IG195:IG199)</f>
        <v>3809666.6666666674</v>
      </c>
      <c r="IH194" s="22">
        <f t="shared" ref="IH194" si="18587">SUM(IH195:IH199)</f>
        <v>3855000.0000000019</v>
      </c>
      <c r="II194" s="22">
        <f t="shared" ref="II194" si="18588">SUM(II195:II199)</f>
        <v>3900333.3333333363</v>
      </c>
      <c r="IJ194" s="22">
        <f t="shared" ref="IJ194" si="18589">SUM(IJ195:IJ199)</f>
        <v>3945666.6666666707</v>
      </c>
      <c r="IK194" s="22">
        <f t="shared" ref="IK194" si="18590">SUM(IK195:IK199)</f>
        <v>3991000.0000000051</v>
      </c>
      <c r="IL194" s="22">
        <f t="shared" ref="IL194" si="18591">SUM(IL195:IL199)</f>
        <v>4036333.3333333395</v>
      </c>
      <c r="IM194" s="22">
        <f t="shared" ref="IM194" si="18592">SUM(IM195:IM199)</f>
        <v>4081666.666666674</v>
      </c>
      <c r="IN194" s="22">
        <f t="shared" ref="IN194" si="18593">SUM(IN195:IN199)</f>
        <v>4237000.0000000084</v>
      </c>
      <c r="IO194" s="22">
        <f t="shared" ref="IO194" si="18594">SUM(IO195:IO199)</f>
        <v>4392333.3333333433</v>
      </c>
      <c r="IP194" s="22">
        <f t="shared" ref="IP194" si="18595">SUM(IP195:IP199)</f>
        <v>4397666.6666666772</v>
      </c>
      <c r="IQ194" s="22">
        <f t="shared" ref="IQ194" si="18596">SUM(IQ195:IQ199)</f>
        <v>4403000.0000000112</v>
      </c>
      <c r="IR194" s="22">
        <f t="shared" ref="IR194" si="18597">SUM(IR195:IR199)</f>
        <v>4408333.3333333461</v>
      </c>
      <c r="IS194" s="22">
        <f t="shared" ref="IS194" si="18598">SUM(IS195:IS199)</f>
        <v>4428333.333333347</v>
      </c>
      <c r="IT194" s="22">
        <f t="shared" ref="IT194" si="18599">SUM(IT195:IT199)</f>
        <v>4428333.3333333479</v>
      </c>
      <c r="IU194" s="22">
        <f t="shared" ref="IU194" si="18600">SUM(IU195:IU199)</f>
        <v>4428333.3333333489</v>
      </c>
      <c r="IV194" s="22">
        <f t="shared" ref="IV194" si="18601">SUM(IV195:IV199)</f>
        <v>4428333.3333333489</v>
      </c>
      <c r="IW194" s="22">
        <f t="shared" ref="IW194" si="18602">SUM(IW195:IW199)</f>
        <v>4428333.3333333489</v>
      </c>
      <c r="IX194" s="22">
        <f t="shared" ref="IX194" si="18603">SUM(IX195:IX199)</f>
        <v>4486666.6666666828</v>
      </c>
      <c r="IY194" s="22">
        <f t="shared" ref="IY194" si="18604">SUM(IY195:IY199)</f>
        <v>4545000.0000000168</v>
      </c>
      <c r="IZ194" s="22">
        <f t="shared" ref="IZ194" si="18605">SUM(IZ195:IZ199)</f>
        <v>4603333.3333333507</v>
      </c>
      <c r="JA194" s="22">
        <f t="shared" ref="JA194" si="18606">SUM(JA195:JA199)</f>
        <v>4776833.3333333507</v>
      </c>
      <c r="JB194" s="22">
        <f t="shared" ref="JB194" si="18607">SUM(JB195:JB199)</f>
        <v>4950333.3333333507</v>
      </c>
      <c r="JC194" s="22">
        <f t="shared" ref="JC194" si="18608">SUM(JC195:JC199)</f>
        <v>5065500.0000000168</v>
      </c>
      <c r="JD194" s="22">
        <f t="shared" ref="JD194" si="18609">SUM(JD195:JD199)</f>
        <v>5180666.6666666828</v>
      </c>
      <c r="JE194" s="22">
        <f t="shared" ref="JE194" si="18610">SUM(JE195:JE199)</f>
        <v>5295833.3333333489</v>
      </c>
      <c r="JF194" s="22">
        <f t="shared" ref="JF194" si="18611">SUM(JF195:JF199)</f>
        <v>5411000.0000000149</v>
      </c>
      <c r="JG194" s="22">
        <f t="shared" ref="JG194" si="18612">SUM(JG195:JG199)</f>
        <v>5526166.6666666809</v>
      </c>
      <c r="JH194" s="22">
        <f t="shared" ref="JH194" si="18613">SUM(JH195:JH199)</f>
        <v>5641333.333333347</v>
      </c>
      <c r="JI194" s="22">
        <f t="shared" ref="JI194" si="18614">SUM(JI195:JI199)</f>
        <v>5756500.000000013</v>
      </c>
      <c r="JJ194" s="22">
        <f t="shared" ref="JJ194" si="18615">SUM(JJ195:JJ199)</f>
        <v>5871666.6666666791</v>
      </c>
      <c r="JK194" s="22">
        <f t="shared" ref="JK194" si="18616">SUM(JK195:JK199)</f>
        <v>5986833.3333333451</v>
      </c>
      <c r="JL194" s="22">
        <f t="shared" ref="JL194" si="18617">SUM(JL195:JL199)</f>
        <v>6102000.0000000112</v>
      </c>
      <c r="JM194" s="22">
        <f t="shared" ref="JM194" si="18618">SUM(JM195:JM199)</f>
        <v>6217166.6666666772</v>
      </c>
      <c r="JN194" s="22">
        <f t="shared" ref="JN194" si="18619">SUM(JN195:JN199)</f>
        <v>6332333.3333333433</v>
      </c>
      <c r="JO194" s="22">
        <f t="shared" ref="JO194" si="18620">SUM(JO195:JO199)</f>
        <v>6447500.0000000093</v>
      </c>
      <c r="JP194" s="22">
        <f t="shared" ref="JP194" si="18621">SUM(JP195:JP199)</f>
        <v>6562666.6666666754</v>
      </c>
      <c r="JQ194" s="22">
        <f t="shared" ref="JQ194" si="18622">SUM(JQ195:JQ199)</f>
        <v>6677833.3333333414</v>
      </c>
      <c r="JR194" s="22">
        <f t="shared" ref="JR194" si="18623">SUM(JR195:JR199)</f>
        <v>6748000.0000000075</v>
      </c>
      <c r="JS194" s="22">
        <f t="shared" ref="JS194" si="18624">SUM(JS195:JS199)</f>
        <v>6818166.6666666735</v>
      </c>
      <c r="JT194" s="22">
        <f t="shared" ref="JT194" si="18625">SUM(JT195:JT199)</f>
        <v>6888333.3333333395</v>
      </c>
      <c r="JU194" s="22">
        <f t="shared" ref="JU194" si="18626">SUM(JU195:JU199)</f>
        <v>6958500.0000000056</v>
      </c>
      <c r="JV194" s="22">
        <f t="shared" ref="JV194" si="18627">SUM(JV195:JV199)</f>
        <v>7022666.6666666716</v>
      </c>
      <c r="JW194" s="22">
        <f t="shared" ref="JW194" si="18628">SUM(JW195:JW199)</f>
        <v>7086833.3333333377</v>
      </c>
      <c r="JX194" s="22">
        <f t="shared" ref="JX194" si="18629">SUM(JX195:JX199)</f>
        <v>7151000.0000000037</v>
      </c>
      <c r="JY194" s="22">
        <f t="shared" ref="JY194" si="18630">SUM(JY195:JY199)</f>
        <v>7215166.6666666698</v>
      </c>
      <c r="JZ194" s="22">
        <f t="shared" ref="JZ194" si="18631">SUM(JZ195:JZ199)</f>
        <v>7279333.3333333358</v>
      </c>
      <c r="KA194" s="22">
        <f t="shared" ref="KA194" si="18632">SUM(KA195:KA199)</f>
        <v>7343500.0000000019</v>
      </c>
      <c r="KB194" s="22">
        <f t="shared" ref="KB194" si="18633">SUM(KB195:KB199)</f>
        <v>7407666.6666666679</v>
      </c>
      <c r="KC194" s="22">
        <f t="shared" ref="KC194" si="18634">SUM(KC195:KC199)</f>
        <v>7471833.333333334</v>
      </c>
      <c r="KD194" s="22">
        <f t="shared" ref="KD194" si="18635">SUM(KD195:KD199)</f>
        <v>7536000</v>
      </c>
      <c r="KE194" s="22">
        <f t="shared" ref="KE194" si="18636">SUM(KE195:KE199)</f>
        <v>7536000</v>
      </c>
      <c r="KF194" s="22">
        <f t="shared" ref="KF194" si="18637">SUM(KF195:KF199)</f>
        <v>7536500</v>
      </c>
      <c r="KG194" s="22">
        <f t="shared" ref="KG194" si="18638">SUM(KG195:KG199)</f>
        <v>7537000</v>
      </c>
      <c r="KH194" s="22">
        <f t="shared" ref="KH194" si="18639">SUM(KH195:KH199)</f>
        <v>7537500</v>
      </c>
      <c r="KI194" s="22">
        <f t="shared" ref="KI194" si="18640">SUM(KI195:KI199)</f>
        <v>7538000</v>
      </c>
      <c r="KJ194" s="22">
        <f t="shared" ref="KJ194" si="18641">SUM(KJ195:KJ199)</f>
        <v>7538500</v>
      </c>
      <c r="KK194" s="22">
        <f t="shared" ref="KK194" si="18642">SUM(KK195:KK199)</f>
        <v>7539000</v>
      </c>
      <c r="KL194" s="22">
        <f t="shared" ref="KL194" si="18643">SUM(KL195:KL199)</f>
        <v>7539500</v>
      </c>
      <c r="KM194" s="22">
        <f t="shared" ref="KM194" si="18644">SUM(KM195:KM199)</f>
        <v>7540000</v>
      </c>
      <c r="KN194" s="22">
        <f t="shared" ref="KN194" si="18645">SUM(KN195:KN199)</f>
        <v>7540500</v>
      </c>
      <c r="KO194" s="22">
        <f t="shared" ref="KO194" si="18646">SUM(KO195:KO199)</f>
        <v>7541000</v>
      </c>
      <c r="KP194" s="22">
        <f t="shared" ref="KP194" si="18647">SUM(KP195:KP199)</f>
        <v>7541500</v>
      </c>
      <c r="KQ194" s="22">
        <f t="shared" ref="KQ194" si="18648">SUM(KQ195:KQ199)</f>
        <v>7542000</v>
      </c>
      <c r="KR194" s="22">
        <f t="shared" ref="KR194" si="18649">SUM(KR195:KR199)</f>
        <v>7542500</v>
      </c>
      <c r="KS194" s="22">
        <f t="shared" ref="KS194" si="18650">SUM(KS195:KS199)</f>
        <v>7543000</v>
      </c>
      <c r="KT194" s="22">
        <f t="shared" ref="KT194" si="18651">SUM(KT195:KT199)</f>
        <v>7543500</v>
      </c>
      <c r="KU194" s="22">
        <f t="shared" ref="KU194" si="18652">SUM(KU195:KU199)</f>
        <v>7544000</v>
      </c>
      <c r="KV194" s="22">
        <f t="shared" ref="KV194" si="18653">SUM(KV195:KV199)</f>
        <v>7544500</v>
      </c>
      <c r="KW194" s="22">
        <f t="shared" ref="KW194" si="18654">SUM(KW195:KW199)</f>
        <v>7560000</v>
      </c>
      <c r="KX194" s="22">
        <f t="shared" ref="KX194" si="18655">SUM(KX195:KX199)</f>
        <v>7575500</v>
      </c>
      <c r="KY194" s="22">
        <f t="shared" ref="KY194" si="18656">SUM(KY195:KY199)</f>
        <v>7591000</v>
      </c>
      <c r="KZ194" s="22">
        <f t="shared" ref="KZ194" si="18657">SUM(KZ195:KZ199)</f>
        <v>7606500</v>
      </c>
      <c r="LA194" s="22">
        <f t="shared" ref="LA194" si="18658">SUM(LA195:LA199)</f>
        <v>7624000</v>
      </c>
      <c r="LB194" s="22">
        <f t="shared" ref="LB194" si="18659">SUM(LB195:LB199)</f>
        <v>7641500</v>
      </c>
      <c r="LC194" s="22">
        <f t="shared" ref="LC194" si="18660">SUM(LC195:LC199)</f>
        <v>7659000</v>
      </c>
      <c r="LD194" s="22">
        <f t="shared" ref="LD194" si="18661">SUM(LD195:LD199)</f>
        <v>7676500</v>
      </c>
      <c r="LE194" s="22">
        <f t="shared" ref="LE194" si="18662">SUM(LE195:LE199)</f>
        <v>7694000</v>
      </c>
      <c r="LF194" s="22">
        <f t="shared" ref="LF194" si="18663">SUM(LF195:LF199)</f>
        <v>7711500</v>
      </c>
      <c r="LG194" s="22">
        <f t="shared" ref="LG194" si="18664">SUM(LG195:LG199)</f>
        <v>7729000</v>
      </c>
      <c r="LH194" s="22">
        <f t="shared" ref="LH194" si="18665">SUM(LH195:LH199)</f>
        <v>7746500</v>
      </c>
      <c r="LI194" s="22">
        <f t="shared" ref="LI194" si="18666">SUM(LI195:LI199)</f>
        <v>7764000</v>
      </c>
      <c r="LJ194" s="22">
        <f t="shared" ref="LJ194" si="18667">SUM(LJ195:LJ199)</f>
        <v>7695333.3333333349</v>
      </c>
      <c r="LK194" s="22">
        <f t="shared" ref="LK194" si="18668">SUM(LK195:LK199)</f>
        <v>7626666.6666666698</v>
      </c>
      <c r="LL194" s="22">
        <f t="shared" ref="LL194" si="18669">SUM(LL195:LL199)</f>
        <v>7558000.0000000047</v>
      </c>
      <c r="LM194" s="22">
        <f t="shared" ref="LM194" si="18670">SUM(LM195:LM199)</f>
        <v>7489333.3333333395</v>
      </c>
      <c r="LN194" s="22">
        <f t="shared" ref="LN194" si="18671">SUM(LN195:LN199)</f>
        <v>7420666.6666666744</v>
      </c>
      <c r="LO194" s="22">
        <f t="shared" ref="LO194" si="18672">SUM(LO195:LO199)</f>
        <v>7352000.0000000093</v>
      </c>
      <c r="LP194" s="22">
        <f t="shared" ref="LP194" si="18673">SUM(LP195:LP199)</f>
        <v>7283333.3333333442</v>
      </c>
      <c r="LQ194" s="22">
        <f t="shared" ref="LQ194" si="18674">SUM(LQ195:LQ199)</f>
        <v>7214666.6666666791</v>
      </c>
      <c r="LR194" s="22">
        <f t="shared" ref="LR194" si="18675">SUM(LR195:LR199)</f>
        <v>7146000.000000014</v>
      </c>
      <c r="LS194" s="22">
        <f t="shared" ref="LS194" si="18676">SUM(LS195:LS199)</f>
        <v>7077333.3333333489</v>
      </c>
      <c r="LT194" s="22">
        <f t="shared" ref="LT194" si="18677">SUM(LT195:LT199)</f>
        <v>7008666.6666666837</v>
      </c>
      <c r="LU194" s="22">
        <f t="shared" ref="LU194" si="18678">SUM(LU195:LU199)</f>
        <v>6940000.0000000186</v>
      </c>
      <c r="LV194" s="22">
        <f t="shared" ref="LV194" si="18679">SUM(LV195:LV199)</f>
        <v>6871333.3333333535</v>
      </c>
      <c r="LW194" s="22">
        <f t="shared" ref="LW194" si="18680">SUM(LW195:LW199)</f>
        <v>6802666.6666666884</v>
      </c>
      <c r="LX194" s="22">
        <f t="shared" ref="LX194" si="18681">SUM(LX195:LX199)</f>
        <v>6734000.0000000233</v>
      </c>
      <c r="LY194" s="22">
        <f t="shared" ref="LY194" si="18682">SUM(LY195:LY199)</f>
        <v>6665333.3333333582</v>
      </c>
      <c r="LZ194" s="22">
        <f t="shared" ref="LZ194" si="18683">SUM(LZ195:LZ199)</f>
        <v>6596666.6666666931</v>
      </c>
      <c r="MA194" s="22">
        <f t="shared" ref="MA194" si="18684">SUM(MA195:MA199)</f>
        <v>6568000.0000000279</v>
      </c>
      <c r="MB194" s="22">
        <f t="shared" ref="MB194" si="18685">SUM(MB195:MB199)</f>
        <v>6539333.3333333628</v>
      </c>
      <c r="MC194" s="22">
        <f t="shared" ref="MC194" si="18686">SUM(MC195:MC199)</f>
        <v>6510666.6666666977</v>
      </c>
      <c r="MD194" s="22">
        <f t="shared" ref="MD194" si="18687">SUM(MD195:MD199)</f>
        <v>6482000.0000000326</v>
      </c>
      <c r="ME194" s="22">
        <f t="shared" ref="ME194" si="18688">SUM(ME195:ME199)</f>
        <v>6458666.6666667005</v>
      </c>
      <c r="MF194" s="22">
        <f t="shared" ref="MF194" si="18689">SUM(MF195:MF199)</f>
        <v>6435333.3333333684</v>
      </c>
      <c r="MG194" s="22">
        <f t="shared" ref="MG194" si="18690">SUM(MG195:MG199)</f>
        <v>6412000.0000000363</v>
      </c>
      <c r="MH194" s="22">
        <f t="shared" ref="MH194" si="18691">SUM(MH195:MH199)</f>
        <v>6388666.6666667042</v>
      </c>
      <c r="MI194" s="22">
        <f t="shared" ref="MI194" si="18692">SUM(MI195:MI199)</f>
        <v>6365333.3333333721</v>
      </c>
      <c r="MJ194" s="22">
        <f t="shared" ref="MJ194" si="18693">SUM(MJ195:MJ199)</f>
        <v>6342000.00000004</v>
      </c>
      <c r="MK194" s="22">
        <f t="shared" ref="MK194" si="18694">SUM(MK195:MK199)</f>
        <v>6318666.666666708</v>
      </c>
      <c r="ML194" s="22">
        <f t="shared" ref="ML194" si="18695">SUM(ML195:ML199)</f>
        <v>6295333.3333333759</v>
      </c>
      <c r="MM194" s="22">
        <f t="shared" ref="MM194" si="18696">SUM(MM195:MM199)</f>
        <v>6272000.0000000438</v>
      </c>
      <c r="MN194" s="22">
        <f t="shared" ref="MN194" si="18697">SUM(MN195:MN199)</f>
        <v>6272000.0000000438</v>
      </c>
      <c r="MO194" s="22">
        <f t="shared" ref="MO194" si="18698">SUM(MO195:MO199)</f>
        <v>6285600.0000000438</v>
      </c>
      <c r="MP194" s="22">
        <f t="shared" ref="MP194" si="18699">SUM(MP195:MP199)</f>
        <v>6299200.0000000438</v>
      </c>
      <c r="MQ194" s="22">
        <f t="shared" ref="MQ194" si="18700">SUM(MQ195:MQ199)</f>
        <v>6312800.0000000438</v>
      </c>
      <c r="MR194" s="22">
        <f t="shared" ref="MR194" si="18701">SUM(MR195:MR199)</f>
        <v>6326400.0000000438</v>
      </c>
      <c r="MS194" s="22">
        <f t="shared" ref="MS194" si="18702">SUM(MS195:MS199)</f>
        <v>6340000.0000000438</v>
      </c>
      <c r="MT194" s="22">
        <f t="shared" ref="MT194" si="18703">SUM(MT195:MT199)</f>
        <v>6353600.0000000438</v>
      </c>
      <c r="MU194" s="22">
        <f t="shared" ref="MU194" si="18704">SUM(MU195:MU199)</f>
        <v>6367200.0000000438</v>
      </c>
      <c r="MV194" s="22">
        <f t="shared" ref="MV194" si="18705">SUM(MV195:MV199)</f>
        <v>6380800.0000000438</v>
      </c>
      <c r="MW194" s="22">
        <f t="shared" ref="MW194" si="18706">SUM(MW195:MW199)</f>
        <v>6394400.0000000438</v>
      </c>
      <c r="MX194" s="22">
        <f t="shared" ref="MX194" si="18707">SUM(MX195:MX199)</f>
        <v>6408000.0000000438</v>
      </c>
      <c r="MY194" s="22">
        <f t="shared" ref="MY194" si="18708">SUM(MY195:MY199)</f>
        <v>6421600.0000000438</v>
      </c>
      <c r="MZ194" s="22">
        <f t="shared" ref="MZ194" si="18709">SUM(MZ195:MZ199)</f>
        <v>6435200.0000000438</v>
      </c>
      <c r="NA194" s="22">
        <f t="shared" ref="NA194" si="18710">SUM(NA195:NA199)</f>
        <v>6448800.0000000438</v>
      </c>
      <c r="NB194" s="22">
        <f t="shared" ref="NB194" si="18711">SUM(NB195:NB199)</f>
        <v>6462400.0000000438</v>
      </c>
      <c r="NC194" s="22">
        <f t="shared" ref="NC194" si="18712">SUM(NC195:NC199)</f>
        <v>6476000.0000000438</v>
      </c>
      <c r="ND194" s="22">
        <f t="shared" ref="ND194" si="18713">SUM(ND195:ND199)</f>
        <v>6489600.0000000438</v>
      </c>
      <c r="NE194" s="22">
        <f t="shared" ref="NE194" si="18714">SUM(NE195:NE199)</f>
        <v>6503200.0000000438</v>
      </c>
      <c r="NF194" s="22">
        <f t="shared" ref="NF194" si="18715">SUM(NF195:NF199)</f>
        <v>6504800.0000000438</v>
      </c>
      <c r="NG194" s="22">
        <f t="shared" ref="NG194" si="18716">SUM(NG195:NG199)</f>
        <v>6506400.0000000438</v>
      </c>
      <c r="NH194" s="22">
        <f t="shared" ref="NH194" si="18717">SUM(NH195:NH199)</f>
        <v>6508000.0000000438</v>
      </c>
      <c r="NI194" s="22">
        <f t="shared" ref="NI194" si="18718">SUM(NI195:NI199)</f>
        <v>6509600.0000000438</v>
      </c>
      <c r="NJ194" s="22">
        <f t="shared" ref="NJ194" si="18719">SUM(NJ195:NJ199)</f>
        <v>6509600.0000000438</v>
      </c>
      <c r="NK194" s="22">
        <f t="shared" ref="NK194" si="18720">SUM(NK195:NK199)</f>
        <v>6509600.0000000438</v>
      </c>
      <c r="NL194" s="22">
        <f t="shared" ref="NL194" si="18721">SUM(NL195:NL199)</f>
        <v>6509600.0000000438</v>
      </c>
      <c r="NM194" s="22">
        <f t="shared" ref="NM194" si="18722">SUM(NM195:NM199)</f>
        <v>6509600.0000000438</v>
      </c>
      <c r="NN194" s="22">
        <f t="shared" ref="NN194" si="18723">SUM(NN195:NN199)</f>
        <v>6509600.0000000438</v>
      </c>
      <c r="NO194" s="22">
        <f t="shared" ref="NO194" si="18724">SUM(NO195:NO199)</f>
        <v>6509600.0000000438</v>
      </c>
      <c r="NP194" s="22">
        <f t="shared" ref="NP194" si="18725">SUM(NP195:NP199)</f>
        <v>6509600.0000000438</v>
      </c>
      <c r="NQ194" s="22">
        <f t="shared" ref="NQ194" si="18726">SUM(NQ195:NQ199)</f>
        <v>6509600.0000000438</v>
      </c>
      <c r="NR194" s="22">
        <f t="shared" ref="NR194" si="18727">SUM(NR195:NR199)</f>
        <v>6509600.0000000438</v>
      </c>
      <c r="NS194" s="22">
        <f t="shared" ref="NS194" si="18728">SUM(NS195:NS199)</f>
        <v>6523200.0000000438</v>
      </c>
      <c r="NT194" s="22">
        <f t="shared" ref="NT194" si="18729">SUM(NT195:NT199)</f>
        <v>6536800.0000000438</v>
      </c>
      <c r="NU194" s="22">
        <f t="shared" ref="NU194" si="18730">SUM(NU195:NU199)</f>
        <v>6550400.0000000438</v>
      </c>
      <c r="NV194" s="22">
        <f t="shared" ref="NV194" si="18731">SUM(NV195:NV199)</f>
        <v>6564000.0000000438</v>
      </c>
      <c r="NW194" s="22">
        <f t="shared" ref="NW194" si="18732">SUM(NW195:NW199)</f>
        <v>6577600.0000000438</v>
      </c>
      <c r="NX194" s="22">
        <f t="shared" ref="NX194" si="18733">SUM(NX195:NX199)</f>
        <v>6591200.0000000438</v>
      </c>
      <c r="NY194" s="22">
        <f t="shared" ref="NY194" si="18734">SUM(NY195:NY199)</f>
        <v>6604800.0000000438</v>
      </c>
      <c r="NZ194" s="22">
        <f t="shared" ref="NZ194" si="18735">SUM(NZ195:NZ199)</f>
        <v>6618400.0000000438</v>
      </c>
      <c r="OA194" s="22">
        <f t="shared" ref="OA194" si="18736">SUM(OA195:OA199)</f>
        <v>6632000.0000000438</v>
      </c>
      <c r="OB194" s="22">
        <f t="shared" ref="OB194" si="18737">SUM(OB195:OB199)</f>
        <v>6645600.0000000438</v>
      </c>
      <c r="OC194" s="22">
        <f t="shared" ref="OC194" si="18738">SUM(OC195:OC199)</f>
        <v>6659200.0000000438</v>
      </c>
      <c r="OD194" s="22">
        <f t="shared" ref="OD194" si="18739">SUM(OD195:OD199)</f>
        <v>6672800.0000000438</v>
      </c>
      <c r="OE194" s="22">
        <f t="shared" ref="OE194" si="18740">SUM(OE195:OE199)</f>
        <v>6686400.0000000438</v>
      </c>
      <c r="OF194" s="22">
        <f t="shared" ref="OF194" si="18741">SUM(OF195:OF199)</f>
        <v>6700000.0000000438</v>
      </c>
      <c r="OG194" s="22">
        <f t="shared" ref="OG194" si="18742">SUM(OG195:OG199)</f>
        <v>6713600.0000000438</v>
      </c>
      <c r="OH194" s="22">
        <f t="shared" ref="OH194" si="18743">SUM(OH195:OH199)</f>
        <v>6727200.0000000438</v>
      </c>
      <c r="OI194" s="22">
        <f t="shared" ref="OI194" si="18744">SUM(OI195:OI199)</f>
        <v>6740800.0000000438</v>
      </c>
      <c r="OJ194" s="22">
        <f t="shared" ref="OJ194" si="18745">SUM(OJ195:OJ199)</f>
        <v>6742400.0000000438</v>
      </c>
      <c r="OK194" s="22">
        <f t="shared" ref="OK194" si="18746">SUM(OK195:OK199)</f>
        <v>6744000.0000000438</v>
      </c>
      <c r="OL194" s="22">
        <f t="shared" ref="OL194" si="18747">SUM(OL195:OL199)</f>
        <v>6745600.0000000438</v>
      </c>
      <c r="OM194" s="22">
        <f t="shared" ref="OM194" si="18748">SUM(OM195:OM199)</f>
        <v>6747200.0000000438</v>
      </c>
      <c r="ON194" s="22">
        <f t="shared" ref="ON194" si="18749">SUM(ON195:ON199)</f>
        <v>6747200.0000000438</v>
      </c>
      <c r="OO194" s="22">
        <f t="shared" ref="OO194" si="18750">SUM(OO195:OO199)</f>
        <v>6747200.0000000438</v>
      </c>
      <c r="OP194" s="22">
        <f t="shared" ref="OP194" si="18751">SUM(OP195:OP199)</f>
        <v>6747200.0000000438</v>
      </c>
      <c r="OQ194" s="22">
        <f t="shared" ref="OQ194" si="18752">SUM(OQ195:OQ199)</f>
        <v>6747200.0000000438</v>
      </c>
      <c r="OR194" s="22">
        <f t="shared" ref="OR194" si="18753">SUM(OR195:OR199)</f>
        <v>6747200.0000000438</v>
      </c>
      <c r="OS194" s="22">
        <f t="shared" ref="OS194" si="18754">SUM(OS195:OS199)</f>
        <v>6747200.0000000438</v>
      </c>
      <c r="OT194" s="22">
        <f t="shared" ref="OT194" si="18755">SUM(OT195:OT199)</f>
        <v>6747200.0000000438</v>
      </c>
      <c r="OU194" s="22">
        <f t="shared" ref="OU194" si="18756">SUM(OU195:OU199)</f>
        <v>6747200.0000000438</v>
      </c>
      <c r="OV194" s="22">
        <f t="shared" ref="OV194" si="18757">SUM(OV195:OV199)</f>
        <v>6747200.0000000438</v>
      </c>
      <c r="OW194" s="22">
        <f t="shared" ref="OW194" si="18758">SUM(OW195:OW199)</f>
        <v>6747200.0000000438</v>
      </c>
      <c r="OX194" s="22">
        <f t="shared" ref="OX194" si="18759">SUM(OX195:OX199)</f>
        <v>6761466.6666667089</v>
      </c>
      <c r="OY194" s="22">
        <f t="shared" ref="OY194" si="18760">SUM(OY195:OY199)</f>
        <v>6775733.333333374</v>
      </c>
      <c r="OZ194" s="22">
        <f t="shared" ref="OZ194" si="18761">SUM(OZ195:OZ199)</f>
        <v>6790000.0000000391</v>
      </c>
      <c r="PA194" s="22">
        <f t="shared" ref="PA194" si="18762">SUM(PA195:PA199)</f>
        <v>6804266.6666667042</v>
      </c>
      <c r="PB194" s="22">
        <f t="shared" ref="PB194" si="18763">SUM(PB195:PB199)</f>
        <v>6818533.3333333693</v>
      </c>
      <c r="PC194" s="22">
        <f t="shared" ref="PC194" si="18764">SUM(PC195:PC199)</f>
        <v>6832800.0000000345</v>
      </c>
      <c r="PD194" s="22">
        <f t="shared" ref="PD194" si="18765">SUM(PD195:PD199)</f>
        <v>6847066.6666666996</v>
      </c>
      <c r="PE194" s="22">
        <f t="shared" ref="PE194" si="18766">SUM(PE195:PE199)</f>
        <v>6861333.3333333647</v>
      </c>
      <c r="PF194" s="22">
        <f t="shared" ref="PF194" si="18767">SUM(PF195:PF199)</f>
        <v>6875600.0000000298</v>
      </c>
      <c r="PG194" s="22">
        <f t="shared" ref="PG194" si="18768">SUM(PG195:PG199)</f>
        <v>6889866.6666666949</v>
      </c>
      <c r="PH194" s="22">
        <f t="shared" ref="PH194" si="18769">SUM(PH195:PH199)</f>
        <v>6904133.33333336</v>
      </c>
      <c r="PI194" s="22">
        <f t="shared" ref="PI194" si="18770">SUM(PI195:PI199)</f>
        <v>6918400.0000000251</v>
      </c>
      <c r="PJ194" s="22">
        <f t="shared" ref="PJ194" si="18771">SUM(PJ195:PJ199)</f>
        <v>6932666.6666666903</v>
      </c>
      <c r="PK194" s="22">
        <f t="shared" ref="PK194" si="18772">SUM(PK195:PK199)</f>
        <v>6946933.3333333554</v>
      </c>
      <c r="PL194" s="22">
        <f t="shared" ref="PL194" si="18773">SUM(PL195:PL199)</f>
        <v>6961200.0000000205</v>
      </c>
      <c r="PM194" s="22">
        <f t="shared" ref="PM194" si="18774">SUM(PM195:PM199)</f>
        <v>6975466.6666666856</v>
      </c>
      <c r="PN194" s="22">
        <f t="shared" ref="PN194" si="18775">SUM(PN195:PN199)</f>
        <v>6989733.3333333507</v>
      </c>
      <c r="PO194" s="22">
        <f t="shared" ref="PO194" si="18776">SUM(PO195:PO199)</f>
        <v>7012000.0000000158</v>
      </c>
      <c r="PP194" s="22">
        <f t="shared" ref="PP194" si="18777">SUM(PP195:PP199)</f>
        <v>7034266.6666666809</v>
      </c>
      <c r="PQ194" s="22">
        <f t="shared" ref="PQ194" si="18778">SUM(PQ195:PQ199)</f>
        <v>7056533.3333333461</v>
      </c>
      <c r="PR194" s="22">
        <f t="shared" ref="PR194" si="18779">SUM(PR195:PR199)</f>
        <v>7078800.0000000112</v>
      </c>
      <c r="PS194" s="22">
        <f t="shared" ref="PS194" si="18780">SUM(PS195:PS199)</f>
        <v>7102133.3333333433</v>
      </c>
      <c r="PT194" s="22">
        <f t="shared" ref="PT194" si="18781">SUM(PT195:PT199)</f>
        <v>7125466.6666666754</v>
      </c>
      <c r="PU194" s="22">
        <f t="shared" ref="PU194" si="18782">SUM(PU195:PU199)</f>
        <v>7148800.0000000075</v>
      </c>
      <c r="PV194" s="22">
        <f t="shared" ref="PV194" si="18783">SUM(PV195:PV199)</f>
        <v>7172133.3333333395</v>
      </c>
      <c r="PW194" s="22">
        <f t="shared" ref="PW194" si="18784">SUM(PW195:PW199)</f>
        <v>7195466.6666666716</v>
      </c>
      <c r="PX194" s="22">
        <f t="shared" ref="PX194" si="18785">SUM(PX195:PX199)</f>
        <v>7218800.0000000037</v>
      </c>
      <c r="PY194" s="22">
        <f t="shared" ref="PY194" si="18786">SUM(PY195:PY199)</f>
        <v>7242133.3333333358</v>
      </c>
      <c r="PZ194" s="22">
        <f t="shared" ref="PZ194" si="18787">SUM(PZ195:PZ199)</f>
        <v>7265466.6666666679</v>
      </c>
      <c r="QA194" s="22">
        <f t="shared" ref="QA194" si="18788">SUM(QA195:QA199)</f>
        <v>7288800</v>
      </c>
      <c r="QB194" s="22">
        <f t="shared" ref="QB194" si="18789">SUM(QB195:QB199)</f>
        <v>7288800</v>
      </c>
      <c r="QC194" s="22">
        <f t="shared" ref="QC194" si="18790">SUM(QC195:QC199)</f>
        <v>7467900</v>
      </c>
      <c r="QD194" s="22">
        <f t="shared" ref="QD194" si="18791">SUM(QD195:QD199)</f>
        <v>7647000</v>
      </c>
      <c r="QE194" s="22">
        <f t="shared" ref="QE194" si="18792">SUM(QE195:QE199)</f>
        <v>7826100</v>
      </c>
      <c r="QF194" s="22">
        <f t="shared" ref="QF194" si="18793">SUM(QF195:QF199)</f>
        <v>8005200</v>
      </c>
      <c r="QG194" s="22">
        <f t="shared" ref="QG194" si="18794">SUM(QG195:QG199)</f>
        <v>8184300</v>
      </c>
      <c r="QH194" s="22">
        <f t="shared" ref="QH194" si="18795">SUM(QH195:QH199)</f>
        <v>8363400</v>
      </c>
      <c r="QI194" s="22">
        <f t="shared" ref="QI194" si="18796">SUM(QI195:QI199)</f>
        <v>8542500</v>
      </c>
      <c r="QJ194" s="22">
        <f t="shared" ref="QJ194" si="18797">SUM(QJ195:QJ199)</f>
        <v>8721600</v>
      </c>
      <c r="QK194" s="22">
        <f t="shared" ref="QK194" si="18798">SUM(QK195:QK199)</f>
        <v>8900700</v>
      </c>
      <c r="QL194" s="22">
        <f t="shared" ref="QL194" si="18799">SUM(QL195:QL199)</f>
        <v>9079800</v>
      </c>
      <c r="QM194" s="22">
        <f t="shared" ref="QM194" si="18800">SUM(QM195:QM199)</f>
        <v>9258900</v>
      </c>
      <c r="QN194" s="22">
        <f t="shared" ref="QN194" si="18801">SUM(QN195:QN199)</f>
        <v>9438000</v>
      </c>
      <c r="QO194" s="22">
        <f t="shared" ref="QO194" si="18802">SUM(QO195:QO199)</f>
        <v>9617100</v>
      </c>
      <c r="QP194" s="22">
        <f t="shared" ref="QP194" si="18803">SUM(QP195:QP199)</f>
        <v>9796200</v>
      </c>
      <c r="QQ194" s="22">
        <f t="shared" ref="QQ194" si="18804">SUM(QQ195:QQ199)</f>
        <v>9975300</v>
      </c>
      <c r="QR194" s="22">
        <f t="shared" ref="QR194" si="18805">SUM(QR195:QR199)</f>
        <v>10154400</v>
      </c>
      <c r="QS194" s="22">
        <f t="shared" ref="QS194" si="18806">SUM(QS195:QS199)</f>
        <v>10333500</v>
      </c>
      <c r="QT194" s="22">
        <f t="shared" ref="QT194" si="18807">SUM(QT195:QT199)</f>
        <v>10425600</v>
      </c>
      <c r="QU194" s="22">
        <f t="shared" ref="QU194" si="18808">SUM(QU195:QU199)</f>
        <v>10517700</v>
      </c>
      <c r="QV194" s="22">
        <f t="shared" ref="QV194" si="18809">SUM(QV195:QV199)</f>
        <v>10609800</v>
      </c>
      <c r="QW194" s="22">
        <f t="shared" ref="QW194" si="18810">SUM(QW195:QW199)</f>
        <v>10701900</v>
      </c>
      <c r="QX194" s="22">
        <f t="shared" ref="QX194" si="18811">SUM(QX195:QX199)</f>
        <v>10782400</v>
      </c>
      <c r="QY194" s="22">
        <f t="shared" ref="QY194" si="18812">SUM(QY195:QY199)</f>
        <v>10862900</v>
      </c>
      <c r="QZ194" s="22">
        <f t="shared" ref="QZ194" si="18813">SUM(QZ195:QZ199)</f>
        <v>10943400</v>
      </c>
      <c r="RA194" s="22">
        <f t="shared" ref="RA194" si="18814">SUM(RA195:RA199)</f>
        <v>11023900</v>
      </c>
      <c r="RB194" s="22">
        <f t="shared" ref="RB194" si="18815">SUM(RB195:RB199)</f>
        <v>11104400</v>
      </c>
      <c r="RC194" s="22">
        <f t="shared" ref="RC194" si="18816">SUM(RC195:RC199)</f>
        <v>11184900</v>
      </c>
      <c r="RD194" s="22">
        <f t="shared" ref="RD194" si="18817">SUM(RD195:RD199)</f>
        <v>11265400</v>
      </c>
      <c r="RE194" s="22">
        <f t="shared" ref="RE194" si="18818">SUM(RE195:RE199)</f>
        <v>11345900</v>
      </c>
      <c r="RF194" s="22">
        <f t="shared" ref="RF194" si="18819">SUM(RF195:RF199)</f>
        <v>11426400</v>
      </c>
      <c r="RG194" s="22">
        <f t="shared" ref="RG194" si="18820">SUM(RG195:RG199)</f>
        <v>11549100</v>
      </c>
      <c r="RH194" s="22">
        <f t="shared" ref="RH194" si="18821">SUM(RH195:RH199)</f>
        <v>11671800</v>
      </c>
      <c r="RI194" s="22">
        <f t="shared" ref="RI194" si="18822">SUM(RI195:RI199)</f>
        <v>11794500</v>
      </c>
      <c r="RJ194" s="22">
        <f t="shared" ref="RJ194" si="18823">SUM(RJ195:RJ199)</f>
        <v>11917200</v>
      </c>
      <c r="RK194" s="22">
        <f t="shared" ref="RK194" si="18824">SUM(RK195:RK199)</f>
        <v>12039900</v>
      </c>
      <c r="RL194" s="22">
        <f t="shared" ref="RL194" si="18825">SUM(RL195:RL199)</f>
        <v>12162600</v>
      </c>
      <c r="RM194" s="22">
        <f t="shared" ref="RM194" si="18826">SUM(RM195:RM199)</f>
        <v>12285300</v>
      </c>
      <c r="RN194" s="22">
        <f t="shared" ref="RN194" si="18827">SUM(RN195:RN199)</f>
        <v>12408000</v>
      </c>
      <c r="RO194" s="22">
        <f t="shared" ref="RO194" si="18828">SUM(RO195:RO199)</f>
        <v>12530700</v>
      </c>
      <c r="RP194" s="22">
        <f t="shared" ref="RP194" si="18829">SUM(RP195:RP199)</f>
        <v>12653400</v>
      </c>
      <c r="RQ194" s="22">
        <f t="shared" ref="RQ194" si="18830">SUM(RQ195:RQ199)</f>
        <v>12776100</v>
      </c>
      <c r="RR194" s="22">
        <f t="shared" ref="RR194" si="18831">SUM(RR195:RR199)</f>
        <v>12898800</v>
      </c>
      <c r="RS194" s="22">
        <f t="shared" ref="RS194" si="18832">SUM(RS195:RS199)</f>
        <v>13021500</v>
      </c>
      <c r="RT194" s="22">
        <f t="shared" ref="RT194" si="18833">SUM(RT195:RT199)</f>
        <v>13144200</v>
      </c>
      <c r="RU194" s="22">
        <f t="shared" ref="RU194" si="18834">SUM(RU195:RU199)</f>
        <v>13266900</v>
      </c>
      <c r="RV194" s="22">
        <f t="shared" ref="RV194" si="18835">SUM(RV195:RV199)</f>
        <v>13389600</v>
      </c>
      <c r="RW194" s="22">
        <f t="shared" ref="RW194" si="18836">SUM(RW195:RW199)</f>
        <v>13512300</v>
      </c>
      <c r="RX194" s="22">
        <f t="shared" ref="RX194" si="18837">SUM(RX195:RX199)</f>
        <v>13536000</v>
      </c>
      <c r="RY194" s="22">
        <f t="shared" ref="RY194" si="18838">SUM(RY195:RY199)</f>
        <v>13559700</v>
      </c>
      <c r="RZ194" s="22">
        <f t="shared" ref="RZ194" si="18839">SUM(RZ195:RZ199)</f>
        <v>13583400</v>
      </c>
      <c r="SA194" s="22">
        <f t="shared" ref="SA194" si="18840">SUM(SA195:SA199)</f>
        <v>13607100</v>
      </c>
      <c r="SB194" s="22">
        <f t="shared" ref="SB194" si="18841">SUM(SB195:SB199)</f>
        <v>13617600</v>
      </c>
      <c r="SC194" s="22">
        <f t="shared" ref="SC194" si="18842">SUM(SC195:SC199)</f>
        <v>13628100</v>
      </c>
      <c r="SD194" s="22">
        <f t="shared" ref="SD194" si="18843">SUM(SD195:SD199)</f>
        <v>13638600</v>
      </c>
      <c r="SE194" s="22">
        <f t="shared" ref="SE194" si="18844">SUM(SE195:SE199)</f>
        <v>13649100</v>
      </c>
      <c r="SF194" s="22">
        <f t="shared" ref="SF194" si="18845">SUM(SF195:SF199)</f>
        <v>13659600</v>
      </c>
      <c r="SG194" s="22">
        <f t="shared" ref="SG194" si="18846">SUM(SG195:SG199)</f>
        <v>13670100</v>
      </c>
      <c r="SH194" s="22">
        <f t="shared" ref="SH194" si="18847">SUM(SH195:SH199)</f>
        <v>13680600</v>
      </c>
      <c r="SI194" s="22">
        <f t="shared" ref="SI194" si="18848">SUM(SI195:SI199)</f>
        <v>13691100</v>
      </c>
      <c r="SJ194" s="22">
        <f t="shared" ref="SJ194" si="18849">SUM(SJ195:SJ199)</f>
        <v>13701600</v>
      </c>
      <c r="SK194" s="22">
        <f t="shared" ref="SK194" si="18850">SUM(SK195:SK199)</f>
        <v>13701600</v>
      </c>
      <c r="SL194" s="22">
        <f t="shared" ref="SL194" si="18851">SUM(SL195:SL199)</f>
        <v>13495600</v>
      </c>
      <c r="SM194" s="22">
        <f t="shared" ref="SM194" si="18852">SUM(SM195:SM199)</f>
        <v>13289600</v>
      </c>
      <c r="SN194" s="22">
        <f t="shared" ref="SN194" si="18853">SUM(SN195:SN199)</f>
        <v>13083600</v>
      </c>
      <c r="SO194" s="22">
        <f t="shared" ref="SO194" si="18854">SUM(SO195:SO199)</f>
        <v>12877600</v>
      </c>
      <c r="SP194" s="22">
        <f t="shared" ref="SP194" si="18855">SUM(SP195:SP199)</f>
        <v>12671600</v>
      </c>
      <c r="SQ194" s="22">
        <f t="shared" ref="SQ194" si="18856">SUM(SQ195:SQ199)</f>
        <v>12465600</v>
      </c>
      <c r="SR194" s="22">
        <f t="shared" ref="SR194" si="18857">SUM(SR195:SR199)</f>
        <v>12259600</v>
      </c>
      <c r="SS194" s="22">
        <f t="shared" ref="SS194" si="18858">SUM(SS195:SS199)</f>
        <v>12053600</v>
      </c>
      <c r="ST194" s="22">
        <f t="shared" ref="ST194" si="18859">SUM(ST195:ST199)</f>
        <v>11847600</v>
      </c>
      <c r="SU194" s="22">
        <f t="shared" ref="SU194" si="18860">SUM(SU195:SU199)</f>
        <v>11641600</v>
      </c>
      <c r="SV194" s="22">
        <f t="shared" ref="SV194" si="18861">SUM(SV195:SV199)</f>
        <v>11435600</v>
      </c>
      <c r="SW194" s="22">
        <f t="shared" ref="SW194" si="18862">SUM(SW195:SW199)</f>
        <v>11229600</v>
      </c>
      <c r="SX194" s="22">
        <f t="shared" ref="SX194" si="18863">SUM(SX195:SX199)</f>
        <v>11023600</v>
      </c>
      <c r="SY194" s="22">
        <f t="shared" ref="SY194" si="18864">SUM(SY195:SY199)</f>
        <v>10817600</v>
      </c>
      <c r="SZ194" s="22">
        <f t="shared" ref="SZ194" si="18865">SUM(SZ195:SZ199)</f>
        <v>10611600</v>
      </c>
      <c r="TA194" s="22">
        <f t="shared" ref="TA194" si="18866">SUM(TA195:TA199)</f>
        <v>10405600</v>
      </c>
      <c r="TB194" s="22">
        <f t="shared" ref="TB194" si="18867">SUM(TB195:TB199)</f>
        <v>10199600</v>
      </c>
      <c r="TC194" s="22">
        <f t="shared" ref="TC194" si="18868">SUM(TC195:TC199)</f>
        <v>10113600</v>
      </c>
      <c r="TD194" s="22">
        <f t="shared" ref="TD194" si="18869">SUM(TD195:TD199)</f>
        <v>10027600</v>
      </c>
      <c r="TE194" s="22">
        <f t="shared" ref="TE194" si="18870">SUM(TE195:TE199)</f>
        <v>9941600</v>
      </c>
      <c r="TF194" s="22">
        <f t="shared" ref="TF194" si="18871">SUM(TF195:TF199)</f>
        <v>9855600</v>
      </c>
      <c r="TG194" s="22">
        <f t="shared" ref="TG194" si="18872">SUM(TG195:TG199)</f>
        <v>9785600</v>
      </c>
      <c r="TH194" s="22">
        <f t="shared" ref="TH194" si="18873">SUM(TH195:TH199)</f>
        <v>9715600</v>
      </c>
      <c r="TI194" s="22">
        <f t="shared" ref="TI194" si="18874">SUM(TI195:TI199)</f>
        <v>9645600</v>
      </c>
      <c r="TJ194" s="22">
        <f t="shared" ref="TJ194" si="18875">SUM(TJ195:TJ199)</f>
        <v>9575600</v>
      </c>
      <c r="TK194" s="22">
        <f t="shared" ref="TK194" si="18876">SUM(TK195:TK199)</f>
        <v>9505600</v>
      </c>
      <c r="TL194" s="22">
        <f t="shared" ref="TL194" si="18877">SUM(TL195:TL199)</f>
        <v>9435600</v>
      </c>
      <c r="TM194" s="22">
        <f t="shared" ref="TM194" si="18878">SUM(TM195:TM199)</f>
        <v>9365600</v>
      </c>
      <c r="TN194" s="22">
        <f t="shared" ref="TN194" si="18879">SUM(TN195:TN199)</f>
        <v>9295600</v>
      </c>
      <c r="TO194" s="22">
        <f t="shared" ref="TO194" si="18880">SUM(TO195:TO199)</f>
        <v>9225600</v>
      </c>
      <c r="TP194" s="22">
        <f t="shared" ref="TP194" si="18881">SUM(TP195:TP199)</f>
        <v>9225800</v>
      </c>
      <c r="TQ194" s="22">
        <f t="shared" ref="TQ194" si="18882">SUM(TQ195:TQ199)</f>
        <v>9226000</v>
      </c>
      <c r="TR194" s="22">
        <f t="shared" ref="TR194" si="18883">SUM(TR195:TR199)</f>
        <v>9226200</v>
      </c>
      <c r="TS194" s="22">
        <f t="shared" ref="TS194" si="18884">SUM(TS195:TS199)</f>
        <v>9226400</v>
      </c>
      <c r="TT194" s="22">
        <f t="shared" ref="TT194" si="18885">SUM(TT195:TT199)</f>
        <v>9226600</v>
      </c>
      <c r="TU194" s="22">
        <f t="shared" ref="TU194" si="18886">SUM(TU195:TU199)</f>
        <v>9226800</v>
      </c>
      <c r="TV194" s="22">
        <f t="shared" ref="TV194" si="18887">SUM(TV195:TV199)</f>
        <v>9227000</v>
      </c>
      <c r="TW194" s="22">
        <f t="shared" ref="TW194" si="18888">SUM(TW195:TW199)</f>
        <v>9227200</v>
      </c>
      <c r="TX194" s="22">
        <f t="shared" ref="TX194" si="18889">SUM(TX195:TX199)</f>
        <v>9227400</v>
      </c>
      <c r="TY194" s="22">
        <f t="shared" ref="TY194" si="18890">SUM(TY195:TY199)</f>
        <v>9227600</v>
      </c>
      <c r="TZ194" s="22">
        <f t="shared" ref="TZ194" si="18891">SUM(TZ195:TZ199)</f>
        <v>9227800</v>
      </c>
      <c r="UA194" s="22">
        <f t="shared" ref="UA194" si="18892">SUM(UA195:UA199)</f>
        <v>9228000</v>
      </c>
      <c r="UB194" s="22">
        <f t="shared" ref="UB194" si="18893">SUM(UB195:UB199)</f>
        <v>9228200</v>
      </c>
      <c r="UC194" s="22">
        <f t="shared" ref="UC194" si="18894">SUM(UC195:UC199)</f>
        <v>9228400</v>
      </c>
      <c r="UD194" s="22">
        <f t="shared" ref="UD194" si="18895">SUM(UD195:UD199)</f>
        <v>9228600</v>
      </c>
      <c r="UE194" s="22">
        <f t="shared" ref="UE194" si="18896">SUM(UE195:UE199)</f>
        <v>9228800</v>
      </c>
      <c r="UF194" s="22">
        <f t="shared" ref="UF194" si="18897">SUM(UF195:UF199)</f>
        <v>9229000</v>
      </c>
      <c r="UG194" s="22">
        <f t="shared" ref="UG194" si="18898">SUM(UG195:UG199)</f>
        <v>9235200</v>
      </c>
      <c r="UH194" s="22">
        <f t="shared" ref="UH194" si="18899">SUM(UH195:UH199)</f>
        <v>9241400</v>
      </c>
      <c r="UI194" s="22">
        <f t="shared" ref="UI194" si="18900">SUM(UI195:UI199)</f>
        <v>9247600</v>
      </c>
      <c r="UJ194" s="22">
        <f t="shared" ref="UJ194" si="18901">SUM(UJ195:UJ199)</f>
        <v>9253800</v>
      </c>
      <c r="UK194" s="22">
        <f t="shared" ref="UK194" si="18902">SUM(UK195:UK199)</f>
        <v>9260800</v>
      </c>
      <c r="UL194" s="22">
        <f t="shared" ref="UL194" si="18903">SUM(UL195:UL199)</f>
        <v>9267800</v>
      </c>
      <c r="UM194" s="22">
        <f t="shared" ref="UM194" si="18904">SUM(UM195:UM199)</f>
        <v>9274800</v>
      </c>
      <c r="UN194" s="22">
        <f t="shared" ref="UN194" si="18905">SUM(UN195:UN199)</f>
        <v>9281800</v>
      </c>
      <c r="UO194" s="22">
        <f t="shared" ref="UO194" si="18906">SUM(UO195:UO199)</f>
        <v>9288800</v>
      </c>
      <c r="UP194" s="22">
        <f t="shared" ref="UP194" si="18907">SUM(UP195:UP199)</f>
        <v>9295800</v>
      </c>
      <c r="UQ194" s="22">
        <f t="shared" ref="UQ194" si="18908">SUM(UQ195:UQ199)</f>
        <v>9302800</v>
      </c>
      <c r="UR194" s="22">
        <f t="shared" ref="UR194" si="18909">SUM(UR195:UR199)</f>
        <v>9309800</v>
      </c>
      <c r="US194" s="22">
        <f t="shared" ref="US194" si="18910">SUM(US195:US199)</f>
        <v>9316800</v>
      </c>
      <c r="UT194" s="22">
        <f t="shared" ref="UT194" si="18911">SUM(UT195:UT199)</f>
        <v>9316800</v>
      </c>
      <c r="UU194" s="22">
        <f t="shared" ref="UU194" si="18912">SUM(UU195:UU199)</f>
        <v>9318000</v>
      </c>
      <c r="UV194" s="22">
        <f t="shared" ref="UV194" si="18913">SUM(UV195:UV199)</f>
        <v>9319200</v>
      </c>
      <c r="UW194" s="22">
        <f t="shared" ref="UW194" si="18914">SUM(UW195:UW199)</f>
        <v>9320400</v>
      </c>
      <c r="UX194" s="22">
        <f t="shared" ref="UX194" si="18915">SUM(UX195:UX199)</f>
        <v>9321600</v>
      </c>
      <c r="UY194" s="22">
        <f t="shared" ref="UY194" si="18916">SUM(UY195:UY199)</f>
        <v>9322800</v>
      </c>
      <c r="UZ194" s="22">
        <f t="shared" ref="UZ194" si="18917">SUM(UZ195:UZ199)</f>
        <v>9324000</v>
      </c>
      <c r="VA194" s="22">
        <f t="shared" ref="VA194" si="18918">SUM(VA195:VA199)</f>
        <v>9325200</v>
      </c>
      <c r="VB194" s="22">
        <f t="shared" ref="VB194" si="18919">SUM(VB195:VB199)</f>
        <v>9326400</v>
      </c>
      <c r="VC194" s="22">
        <f t="shared" ref="VC194" si="18920">SUM(VC195:VC199)</f>
        <v>9327600</v>
      </c>
      <c r="VD194" s="22">
        <f t="shared" ref="VD194" si="18921">SUM(VD195:VD199)</f>
        <v>9328800</v>
      </c>
      <c r="VE194" s="22">
        <f t="shared" ref="VE194" si="18922">SUM(VE195:VE199)</f>
        <v>9330000</v>
      </c>
      <c r="VF194" s="22">
        <f t="shared" ref="VF194" si="18923">SUM(VF195:VF199)</f>
        <v>9331200</v>
      </c>
      <c r="VG194" s="22">
        <f t="shared" ref="VG194" si="18924">SUM(VG195:VG199)</f>
        <v>9332400</v>
      </c>
      <c r="VH194" s="22">
        <f t="shared" ref="VH194" si="18925">SUM(VH195:VH199)</f>
        <v>9333600</v>
      </c>
      <c r="VI194" s="22">
        <f t="shared" ref="VI194" si="18926">SUM(VI195:VI199)</f>
        <v>9334800</v>
      </c>
      <c r="VJ194" s="22">
        <f t="shared" ref="VJ194" si="18927">SUM(VJ195:VJ199)</f>
        <v>9336000</v>
      </c>
      <c r="VK194" s="22">
        <f t="shared" ref="VK194" si="18928">SUM(VK195:VK199)</f>
        <v>9337200</v>
      </c>
      <c r="VL194" s="22">
        <f t="shared" ref="VL194" si="18929">SUM(VL195:VL199)</f>
        <v>9374400</v>
      </c>
      <c r="VM194" s="22">
        <f t="shared" ref="VM194" si="18930">SUM(VM195:VM199)</f>
        <v>9411600</v>
      </c>
      <c r="VN194" s="22">
        <f t="shared" ref="VN194" si="18931">SUM(VN195:VN199)</f>
        <v>9448800</v>
      </c>
      <c r="VO194" s="22">
        <f t="shared" ref="VO194" si="18932">SUM(VO195:VO199)</f>
        <v>9486000</v>
      </c>
      <c r="VP194" s="22">
        <f t="shared" ref="VP194" si="18933">SUM(VP195:VP199)</f>
        <v>9528000</v>
      </c>
      <c r="VQ194" s="22">
        <f t="shared" ref="VQ194" si="18934">SUM(VQ195:VQ199)</f>
        <v>9570000</v>
      </c>
      <c r="VR194" s="22">
        <f t="shared" ref="VR194" si="18935">SUM(VR195:VR199)</f>
        <v>9612000</v>
      </c>
      <c r="VS194" s="22">
        <f t="shared" ref="VS194" si="18936">SUM(VS195:VS199)</f>
        <v>9654000</v>
      </c>
      <c r="VT194" s="22">
        <f t="shared" ref="VT194" si="18937">SUM(VT195:VT199)</f>
        <v>9696000</v>
      </c>
      <c r="VU194" s="22">
        <f t="shared" ref="VU194" si="18938">SUM(VU195:VU199)</f>
        <v>9738000</v>
      </c>
      <c r="VV194" s="22">
        <f t="shared" ref="VV194" si="18939">SUM(VV195:VV199)</f>
        <v>9780000</v>
      </c>
      <c r="VW194" s="22">
        <f t="shared" ref="VW194" si="18940">SUM(VW195:VW199)</f>
        <v>9822000</v>
      </c>
      <c r="VX194" s="22">
        <f t="shared" ref="VX194" si="18941">SUM(VX195:VX199)</f>
        <v>9864000</v>
      </c>
      <c r="VY194" s="22">
        <f t="shared" ref="VY194" si="18942">SUM(VY195:VY199)</f>
        <v>9864000</v>
      </c>
      <c r="VZ194" s="22">
        <f t="shared" ref="VZ194" si="18943">SUM(VZ195:VZ199)</f>
        <v>9891200</v>
      </c>
      <c r="WA194" s="22">
        <f t="shared" ref="WA194" si="18944">SUM(WA195:WA199)</f>
        <v>9918400</v>
      </c>
      <c r="WB194" s="22">
        <f t="shared" ref="WB194" si="18945">SUM(WB195:WB199)</f>
        <v>9945600</v>
      </c>
      <c r="WC194" s="22">
        <f t="shared" ref="WC194" si="18946">SUM(WC195:WC199)</f>
        <v>9972800</v>
      </c>
      <c r="WD194" s="22">
        <f t="shared" ref="WD194" si="18947">SUM(WD195:WD199)</f>
        <v>10000000</v>
      </c>
      <c r="WE194" s="22">
        <f t="shared" ref="WE194" si="18948">SUM(WE195:WE199)</f>
        <v>10027200</v>
      </c>
      <c r="WF194" s="22">
        <f t="shared" ref="WF194" si="18949">SUM(WF195:WF199)</f>
        <v>10054400</v>
      </c>
      <c r="WG194" s="22">
        <f t="shared" ref="WG194" si="18950">SUM(WG195:WG199)</f>
        <v>10081600</v>
      </c>
      <c r="WH194" s="22">
        <f t="shared" ref="WH194" si="18951">SUM(WH195:WH199)</f>
        <v>10108800</v>
      </c>
      <c r="WI194" s="22">
        <f t="shared" ref="WI194" si="18952">SUM(WI195:WI199)</f>
        <v>10136000</v>
      </c>
      <c r="WJ194" s="22">
        <f t="shared" ref="WJ194" si="18953">SUM(WJ195:WJ199)</f>
        <v>10163200</v>
      </c>
      <c r="WK194" s="22">
        <f t="shared" ref="WK194" si="18954">SUM(WK195:WK199)</f>
        <v>10190400</v>
      </c>
      <c r="WL194" s="22">
        <f t="shared" ref="WL194" si="18955">SUM(WL195:WL199)</f>
        <v>10217600</v>
      </c>
      <c r="WM194" s="22">
        <f t="shared" ref="WM194" si="18956">SUM(WM195:WM199)</f>
        <v>10244800</v>
      </c>
      <c r="WN194" s="22">
        <f t="shared" ref="WN194" si="18957">SUM(WN195:WN199)</f>
        <v>10272000</v>
      </c>
      <c r="WO194" s="22">
        <f t="shared" ref="WO194" si="18958">SUM(WO195:WO199)</f>
        <v>10299200</v>
      </c>
      <c r="WP194" s="22">
        <f t="shared" ref="WP194" si="18959">SUM(WP195:WP199)</f>
        <v>10326400</v>
      </c>
      <c r="WQ194" s="22">
        <f t="shared" ref="WQ194" si="18960">SUM(WQ195:WQ199)</f>
        <v>10329600</v>
      </c>
      <c r="WR194" s="22">
        <f t="shared" ref="WR194" si="18961">SUM(WR195:WR199)</f>
        <v>10332800</v>
      </c>
      <c r="WS194" s="22">
        <f t="shared" ref="WS194" si="18962">SUM(WS195:WS199)</f>
        <v>10336000</v>
      </c>
      <c r="WT194" s="22">
        <f t="shared" ref="WT194" si="18963">SUM(WT195:WT199)</f>
        <v>10339200</v>
      </c>
      <c r="WU194" s="22">
        <f t="shared" ref="WU194" si="18964">SUM(WU195:WU199)</f>
        <v>10339200</v>
      </c>
      <c r="WV194" s="22">
        <f t="shared" ref="WV194" si="18965">SUM(WV195:WV199)</f>
        <v>10339200</v>
      </c>
      <c r="WW194" s="22">
        <f t="shared" ref="WW194" si="18966">SUM(WW195:WW199)</f>
        <v>10339200</v>
      </c>
      <c r="WX194" s="22">
        <f t="shared" ref="WX194" si="18967">SUM(WX195:WX199)</f>
        <v>10339200</v>
      </c>
      <c r="WY194" s="22">
        <f t="shared" ref="WY194" si="18968">SUM(WY195:WY199)</f>
        <v>10339200</v>
      </c>
      <c r="WZ194" s="22">
        <f t="shared" ref="WZ194" si="18969">SUM(WZ195:WZ199)</f>
        <v>10339200</v>
      </c>
      <c r="XA194" s="22">
        <f t="shared" ref="XA194" si="18970">SUM(XA195:XA199)</f>
        <v>10339200</v>
      </c>
      <c r="XB194" s="22">
        <f t="shared" ref="XB194" si="18971">SUM(XB195:XB199)</f>
        <v>10228900</v>
      </c>
      <c r="XC194" s="22">
        <f t="shared" ref="XC194" si="18972">SUM(XC195:XC199)</f>
        <v>10118600</v>
      </c>
      <c r="XD194" s="22">
        <f t="shared" ref="XD194" si="18973">SUM(XD195:XD199)</f>
        <v>10008300</v>
      </c>
      <c r="XE194" s="22">
        <f t="shared" ref="XE194" si="18974">SUM(XE195:XE199)</f>
        <v>9898000</v>
      </c>
      <c r="XF194" s="22">
        <f t="shared" ref="XF194" si="18975">SUM(XF195:XF199)</f>
        <v>9787700</v>
      </c>
      <c r="XG194" s="22">
        <f t="shared" ref="XG194" si="18976">SUM(XG195:XG199)</f>
        <v>9677400</v>
      </c>
      <c r="XH194" s="22">
        <f t="shared" ref="XH194" si="18977">SUM(XH195:XH199)</f>
        <v>9567100</v>
      </c>
      <c r="XI194" s="22">
        <f t="shared" ref="XI194" si="18978">SUM(XI195:XI199)</f>
        <v>9456800</v>
      </c>
      <c r="XJ194" s="22">
        <f t="shared" ref="XJ194" si="18979">SUM(XJ195:XJ199)</f>
        <v>9346500</v>
      </c>
      <c r="XK194" s="22">
        <f t="shared" ref="XK194" si="18980">SUM(XK195:XK199)</f>
        <v>9236200</v>
      </c>
      <c r="XL194" s="22">
        <f t="shared" ref="XL194" si="18981">SUM(XL195:XL199)</f>
        <v>9125900</v>
      </c>
      <c r="XM194" s="22">
        <f t="shared" ref="XM194" si="18982">SUM(XM195:XM199)</f>
        <v>9015600</v>
      </c>
      <c r="XN194" s="22">
        <f t="shared" ref="XN194" si="18983">SUM(XN195:XN199)</f>
        <v>8905300</v>
      </c>
      <c r="XO194" s="22">
        <f t="shared" ref="XO194" si="18984">SUM(XO195:XO199)</f>
        <v>8795000</v>
      </c>
      <c r="XP194" s="22">
        <f t="shared" ref="XP194" si="18985">SUM(XP195:XP199)</f>
        <v>8684700</v>
      </c>
      <c r="XQ194" s="22">
        <f t="shared" ref="XQ194" si="18986">SUM(XQ195:XQ199)</f>
        <v>8574400</v>
      </c>
      <c r="XR194" s="22">
        <f t="shared" ref="XR194" si="18987">SUM(XR195:XR199)</f>
        <v>8464100</v>
      </c>
      <c r="XS194" s="22">
        <f t="shared" ref="XS194" si="18988">SUM(XS195:XS199)</f>
        <v>8404800</v>
      </c>
      <c r="XT194" s="22">
        <f t="shared" ref="XT194" si="18989">SUM(XT195:XT199)</f>
        <v>8345500</v>
      </c>
      <c r="XU194" s="22">
        <f t="shared" ref="XU194" si="18990">SUM(XU195:XU199)</f>
        <v>8286200</v>
      </c>
      <c r="XV194" s="22">
        <f t="shared" ref="XV194" si="18991">SUM(XV195:XV199)</f>
        <v>8226900</v>
      </c>
      <c r="XW194" s="22">
        <f t="shared" ref="XW194" si="18992">SUM(XW195:XW199)</f>
        <v>8174400</v>
      </c>
      <c r="XX194" s="22">
        <f t="shared" ref="XX194" si="18993">SUM(XX195:XX199)</f>
        <v>8121900</v>
      </c>
      <c r="XY194" s="22">
        <f t="shared" ref="XY194" si="18994">SUM(XY195:XY199)</f>
        <v>8069400</v>
      </c>
      <c r="XZ194" s="22">
        <f t="shared" ref="XZ194" si="18995">SUM(XZ195:XZ199)</f>
        <v>8016900</v>
      </c>
      <c r="YA194" s="22">
        <f t="shared" ref="YA194" si="18996">SUM(YA195:YA199)</f>
        <v>7964400</v>
      </c>
      <c r="YB194" s="22">
        <f t="shared" ref="YB194" si="18997">SUM(YB195:YB199)</f>
        <v>7911900</v>
      </c>
      <c r="YC194" s="22">
        <f t="shared" ref="YC194" si="18998">SUM(YC195:YC199)</f>
        <v>7859400</v>
      </c>
      <c r="YD194" s="22">
        <f t="shared" ref="YD194" si="18999">SUM(YD195:YD199)</f>
        <v>7806900</v>
      </c>
      <c r="YE194" s="22">
        <f t="shared" ref="YE194" si="19000">SUM(YE195:YE199)</f>
        <v>7754400</v>
      </c>
      <c r="YF194" s="22">
        <f t="shared" ref="YF194" si="19001">SUM(YF195:YF199)</f>
        <v>7754400</v>
      </c>
      <c r="YG194" s="22">
        <f t="shared" ref="YG194" si="19002">SUM(YG195:YG199)</f>
        <v>7774800</v>
      </c>
      <c r="YH194" s="22">
        <f t="shared" ref="YH194" si="19003">SUM(YH195:YH199)</f>
        <v>7795200</v>
      </c>
      <c r="YI194" s="22">
        <f t="shared" ref="YI194" si="19004">SUM(YI195:YI199)</f>
        <v>7815600</v>
      </c>
      <c r="YJ194" s="22">
        <f t="shared" ref="YJ194" si="19005">SUM(YJ195:YJ199)</f>
        <v>7836000</v>
      </c>
      <c r="YK194" s="22">
        <f t="shared" ref="YK194" si="19006">SUM(YK195:YK199)</f>
        <v>7856400</v>
      </c>
      <c r="YL194" s="22">
        <f t="shared" ref="YL194" si="19007">SUM(YL195:YL199)</f>
        <v>7876800</v>
      </c>
      <c r="YM194" s="22">
        <f t="shared" ref="YM194" si="19008">SUM(YM195:YM199)</f>
        <v>7897200</v>
      </c>
      <c r="YN194" s="22">
        <f t="shared" ref="YN194" si="19009">SUM(YN195:YN199)</f>
        <v>7917600</v>
      </c>
      <c r="YO194" s="22">
        <f t="shared" ref="YO194" si="19010">SUM(YO195:YO199)</f>
        <v>7938000</v>
      </c>
      <c r="YP194" s="22">
        <f t="shared" ref="YP194" si="19011">SUM(YP195:YP199)</f>
        <v>7958400</v>
      </c>
      <c r="YQ194" s="22">
        <f t="shared" ref="YQ194" si="19012">SUM(YQ195:YQ199)</f>
        <v>7978800</v>
      </c>
      <c r="YR194" s="22">
        <f t="shared" ref="YR194" si="19013">SUM(YR195:YR199)</f>
        <v>7999200</v>
      </c>
      <c r="YS194" s="22">
        <f t="shared" ref="YS194" si="19014">SUM(YS195:YS199)</f>
        <v>8019600</v>
      </c>
      <c r="YT194" s="22">
        <f t="shared" ref="YT194" si="19015">SUM(YT195:YT199)</f>
        <v>8040000</v>
      </c>
      <c r="YU194" s="22">
        <f t="shared" ref="YU194" si="19016">SUM(YU195:YU199)</f>
        <v>8060400</v>
      </c>
      <c r="YV194" s="22">
        <f t="shared" ref="YV194" si="19017">SUM(YV195:YV199)</f>
        <v>8080800</v>
      </c>
      <c r="YW194" s="22">
        <f t="shared" ref="YW194" si="19018">SUM(YW195:YW199)</f>
        <v>8101200</v>
      </c>
      <c r="YX194" s="22">
        <f t="shared" ref="YX194" si="19019">SUM(YX195:YX199)</f>
        <v>8103600</v>
      </c>
      <c r="YY194" s="22">
        <f t="shared" ref="YY194" si="19020">SUM(YY195:YY199)</f>
        <v>8106000</v>
      </c>
      <c r="YZ194" s="22">
        <f t="shared" ref="YZ194" si="19021">SUM(YZ195:YZ199)</f>
        <v>8108400</v>
      </c>
      <c r="ZA194" s="22">
        <f t="shared" ref="ZA194" si="19022">SUM(ZA195:ZA199)</f>
        <v>8110800</v>
      </c>
      <c r="ZB194" s="22">
        <f t="shared" ref="ZB194" si="19023">SUM(ZB195:ZB199)</f>
        <v>8110800</v>
      </c>
      <c r="ZC194" s="22">
        <f t="shared" ref="ZC194" si="19024">SUM(ZC195:ZC199)</f>
        <v>8110800</v>
      </c>
      <c r="ZD194" s="22">
        <f t="shared" ref="ZD194" si="19025">SUM(ZD195:ZD199)</f>
        <v>8110800</v>
      </c>
      <c r="ZE194" s="22">
        <f t="shared" ref="ZE194" si="19026">SUM(ZE195:ZE199)</f>
        <v>8110800</v>
      </c>
      <c r="ZF194" s="22">
        <f t="shared" ref="ZF194" si="19027">SUM(ZF195:ZF199)</f>
        <v>8110800</v>
      </c>
      <c r="ZG194" s="22">
        <f t="shared" ref="ZG194" si="19028">SUM(ZG195:ZG199)</f>
        <v>8110800</v>
      </c>
      <c r="ZH194" s="22">
        <f t="shared" ref="ZH194" si="19029">SUM(ZH195:ZH199)</f>
        <v>8110800</v>
      </c>
      <c r="ZI194" s="22">
        <f t="shared" ref="ZI194" si="19030">SUM(ZI195:ZI199)</f>
        <v>8110800</v>
      </c>
      <c r="ZJ194" s="22">
        <f t="shared" ref="ZJ194" si="19031">SUM(ZJ195:ZJ199)</f>
        <v>8110800</v>
      </c>
      <c r="ZK194" s="22">
        <f t="shared" ref="ZK194" si="19032">SUM(ZK195:ZK199)</f>
        <v>8228300</v>
      </c>
      <c r="ZL194" s="22">
        <f t="shared" ref="ZL194" si="19033">SUM(ZL195:ZL199)</f>
        <v>8345800</v>
      </c>
      <c r="ZM194" s="22">
        <f t="shared" ref="ZM194" si="19034">SUM(ZM195:ZM199)</f>
        <v>8463300</v>
      </c>
      <c r="ZN194" s="22">
        <f t="shared" ref="ZN194" si="19035">SUM(ZN195:ZN199)</f>
        <v>8580800</v>
      </c>
      <c r="ZO194" s="22">
        <f t="shared" ref="ZO194" si="19036">SUM(ZO195:ZO199)</f>
        <v>8698300</v>
      </c>
      <c r="ZP194" s="22">
        <f t="shared" ref="ZP194" si="19037">SUM(ZP195:ZP199)</f>
        <v>8815800</v>
      </c>
      <c r="ZQ194" s="22">
        <f t="shared" ref="ZQ194" si="19038">SUM(ZQ195:ZQ199)</f>
        <v>8933300</v>
      </c>
      <c r="ZR194" s="22">
        <f t="shared" ref="ZR194" si="19039">SUM(ZR195:ZR199)</f>
        <v>9050800</v>
      </c>
      <c r="ZS194" s="22">
        <f t="shared" ref="ZS194" si="19040">SUM(ZS195:ZS199)</f>
        <v>9168300</v>
      </c>
      <c r="ZT194" s="22">
        <f t="shared" ref="ZT194" si="19041">SUM(ZT195:ZT199)</f>
        <v>9285800</v>
      </c>
      <c r="ZU194" s="22">
        <f t="shared" ref="ZU194" si="19042">SUM(ZU195:ZU199)</f>
        <v>9403300</v>
      </c>
      <c r="ZV194" s="22">
        <f t="shared" ref="ZV194" si="19043">SUM(ZV195:ZV199)</f>
        <v>9520800</v>
      </c>
      <c r="ZW194" s="22">
        <f t="shared" ref="ZW194" si="19044">SUM(ZW195:ZW199)</f>
        <v>9638300</v>
      </c>
      <c r="ZX194" s="22">
        <f t="shared" ref="ZX194" si="19045">SUM(ZX195:ZX199)</f>
        <v>9755800</v>
      </c>
      <c r="ZY194" s="22">
        <f t="shared" ref="ZY194" si="19046">SUM(ZY195:ZY199)</f>
        <v>9873300</v>
      </c>
      <c r="ZZ194" s="22">
        <f t="shared" ref="ZZ194" si="19047">SUM(ZZ195:ZZ199)</f>
        <v>9990800</v>
      </c>
      <c r="AAA194" s="22">
        <f t="shared" ref="AAA194" si="19048">SUM(AAA195:AAA199)</f>
        <v>10108300</v>
      </c>
      <c r="AAB194" s="22">
        <f t="shared" ref="AAB194" si="19049">SUM(AAB195:AAB199)</f>
        <v>10180800</v>
      </c>
      <c r="AAC194" s="22">
        <f t="shared" ref="AAC194" si="19050">SUM(AAC195:AAC199)</f>
        <v>10253300</v>
      </c>
      <c r="AAD194" s="22">
        <f t="shared" ref="AAD194" si="19051">SUM(AAD195:AAD199)</f>
        <v>10325800</v>
      </c>
      <c r="AAE194" s="22">
        <f t="shared" ref="AAE194" si="19052">SUM(AAE195:AAE199)</f>
        <v>10398300</v>
      </c>
      <c r="AAF194" s="22">
        <f t="shared" ref="AAF194" si="19053">SUM(AAF195:AAF199)</f>
        <v>10464800</v>
      </c>
      <c r="AAG194" s="22">
        <f t="shared" ref="AAG194" si="19054">SUM(AAG195:AAG199)</f>
        <v>10531300</v>
      </c>
      <c r="AAH194" s="22">
        <f t="shared" ref="AAH194" si="19055">SUM(AAH195:AAH199)</f>
        <v>10597800</v>
      </c>
      <c r="AAI194" s="22">
        <f t="shared" ref="AAI194" si="19056">SUM(AAI195:AAI199)</f>
        <v>10664300</v>
      </c>
      <c r="AAJ194" s="22">
        <f t="shared" ref="AAJ194" si="19057">SUM(AAJ195:AAJ199)</f>
        <v>10730800</v>
      </c>
      <c r="AAK194" s="22">
        <f t="shared" ref="AAK194" si="19058">SUM(AAK195:AAK199)</f>
        <v>10797300</v>
      </c>
      <c r="AAL194" s="22">
        <f t="shared" ref="AAL194" si="19059">SUM(AAL195:AAL199)</f>
        <v>10863800</v>
      </c>
      <c r="AAM194" s="22">
        <f t="shared" ref="AAM194" si="19060">SUM(AAM195:AAM199)</f>
        <v>10930300</v>
      </c>
      <c r="AAN194" s="22">
        <f t="shared" ref="AAN194" si="19061">SUM(AAN195:AAN199)</f>
        <v>10996800</v>
      </c>
      <c r="AAO194" s="22">
        <f t="shared" ref="AAO194" si="19062">SUM(AAO195:AAO199)</f>
        <v>10996800</v>
      </c>
      <c r="AAP194" s="22">
        <f t="shared" ref="AAP194" si="19063">SUM(AAP195:AAP199)</f>
        <v>10996800</v>
      </c>
      <c r="AAQ194" s="22">
        <f t="shared" ref="AAQ194" si="19064">SUM(AAQ195:AAQ199)</f>
        <v>10996800</v>
      </c>
      <c r="AAR194" s="22">
        <f t="shared" ref="AAR194" si="19065">SUM(AAR195:AAR199)</f>
        <v>10996800</v>
      </c>
      <c r="AAS194" s="22">
        <f t="shared" ref="AAS194" si="19066">SUM(AAS195:AAS199)</f>
        <v>10996800</v>
      </c>
      <c r="AAT194" s="22">
        <f t="shared" ref="AAT194" si="19067">SUM(AAT195:AAT199)</f>
        <v>10996800</v>
      </c>
      <c r="AAU194" s="22">
        <f t="shared" ref="AAU194" si="19068">SUM(AAU195:AAU199)</f>
        <v>10996800</v>
      </c>
      <c r="AAV194" s="22">
        <f t="shared" ref="AAV194" si="19069">SUM(AAV195:AAV199)</f>
        <v>10996800</v>
      </c>
      <c r="AAW194" s="22">
        <f t="shared" ref="AAW194" si="19070">SUM(AAW195:AAW199)</f>
        <v>10996800</v>
      </c>
      <c r="AAX194" s="22">
        <f t="shared" ref="AAX194" si="19071">SUM(AAX195:AAX199)</f>
        <v>10996800</v>
      </c>
      <c r="AAY194" s="22">
        <f t="shared" ref="AAY194" si="19072">SUM(AAY195:AAY199)</f>
        <v>10996800</v>
      </c>
      <c r="AAZ194" s="22">
        <f t="shared" ref="AAZ194" si="19073">SUM(AAZ195:AAZ199)</f>
        <v>10996800</v>
      </c>
      <c r="ABA194" s="22">
        <f t="shared" ref="ABA194" si="19074">SUM(ABA195:ABA199)</f>
        <v>10996800</v>
      </c>
      <c r="ABB194" s="22">
        <f t="shared" ref="ABB194" si="19075">SUM(ABB195:ABB199)</f>
        <v>10996800</v>
      </c>
      <c r="ABC194" s="22">
        <f t="shared" ref="ABC194" si="19076">SUM(ABC195:ABC199)</f>
        <v>10996800</v>
      </c>
      <c r="ABD194" s="22">
        <f t="shared" ref="ABD194" si="19077">SUM(ABD195:ABD199)</f>
        <v>10996800</v>
      </c>
      <c r="ABE194" s="22">
        <f t="shared" ref="ABE194" si="19078">SUM(ABE195:ABE199)</f>
        <v>10996800</v>
      </c>
      <c r="ABF194" s="22">
        <f t="shared" ref="ABF194" si="19079">SUM(ABF195:ABF199)</f>
        <v>10996800</v>
      </c>
      <c r="ABG194" s="22">
        <f t="shared" ref="ABG194" si="19080">SUM(ABG195:ABG199)</f>
        <v>10996800</v>
      </c>
      <c r="ABH194" s="22">
        <f t="shared" ref="ABH194" si="19081">SUM(ABH195:ABH199)</f>
        <v>10996800</v>
      </c>
      <c r="ABI194" s="22">
        <f t="shared" ref="ABI194" si="19082">SUM(ABI195:ABI199)</f>
        <v>10996800</v>
      </c>
      <c r="ABJ194" s="22">
        <f t="shared" ref="ABJ194" si="19083">SUM(ABJ195:ABJ199)</f>
        <v>10996800</v>
      </c>
      <c r="ABK194" s="22">
        <f t="shared" ref="ABK194" si="19084">SUM(ABK195:ABK199)</f>
        <v>10996800</v>
      </c>
      <c r="ABL194" s="22">
        <f t="shared" ref="ABL194" si="19085">SUM(ABL195:ABL199)</f>
        <v>10996800</v>
      </c>
      <c r="ABM194" s="22">
        <f t="shared" ref="ABM194" si="19086">SUM(ABM195:ABM199)</f>
        <v>10996800</v>
      </c>
      <c r="ABN194" s="22">
        <f t="shared" ref="ABN194" si="19087">SUM(ABN195:ABN199)</f>
        <v>10996800</v>
      </c>
      <c r="ABO194" s="22">
        <f t="shared" ref="ABO194" si="19088">SUM(ABO195:ABO199)</f>
        <v>10996800</v>
      </c>
      <c r="ABP194" s="22">
        <f t="shared" ref="ABP194" si="19089">SUM(ABP195:ABP199)</f>
        <v>10996800</v>
      </c>
      <c r="ABQ194" s="22">
        <f t="shared" ref="ABQ194" si="19090">SUM(ABQ195:ABQ199)</f>
        <v>10996800</v>
      </c>
      <c r="ABR194" s="22">
        <f t="shared" ref="ABR194" si="19091">SUM(ABR195:ABR199)</f>
        <v>10996800</v>
      </c>
      <c r="ABS194" s="22">
        <f t="shared" ref="ABS194" si="19092">SUM(ABS195:ABS199)</f>
        <v>10996800</v>
      </c>
      <c r="ABT194" s="22">
        <f t="shared" ref="ABT194" si="19093">SUM(ABT195:ABT199)</f>
        <v>11024400</v>
      </c>
      <c r="ABU194" s="22">
        <f t="shared" ref="ABU194" si="19094">SUM(ABU195:ABU199)</f>
        <v>11052000</v>
      </c>
      <c r="ABV194" s="22">
        <f t="shared" ref="ABV194" si="19095">SUM(ABV195:ABV199)</f>
        <v>11079600</v>
      </c>
      <c r="ABW194" s="22">
        <f t="shared" ref="ABW194" si="19096">SUM(ABW195:ABW199)</f>
        <v>11107200</v>
      </c>
      <c r="ABX194" s="22">
        <f t="shared" ref="ABX194" si="19097">SUM(ABX195:ABX199)</f>
        <v>11134800</v>
      </c>
      <c r="ABY194" s="22">
        <f t="shared" ref="ABY194" si="19098">SUM(ABY195:ABY199)</f>
        <v>11162400</v>
      </c>
      <c r="ABZ194" s="22">
        <f t="shared" ref="ABZ194" si="19099">SUM(ABZ195:ABZ199)</f>
        <v>11190000</v>
      </c>
      <c r="ACA194" s="22">
        <f t="shared" ref="ACA194" si="19100">SUM(ACA195:ACA199)</f>
        <v>11217600</v>
      </c>
      <c r="ACB194" s="22">
        <f t="shared" ref="ACB194" si="19101">SUM(ACB195:ACB199)</f>
        <v>11245200</v>
      </c>
      <c r="ACC194" s="22">
        <f t="shared" ref="ACC194" si="19102">SUM(ACC195:ACC199)</f>
        <v>11272800</v>
      </c>
      <c r="ACD194" s="22">
        <f t="shared" ref="ACD194" si="19103">SUM(ACD195:ACD199)</f>
        <v>11300400</v>
      </c>
      <c r="ACE194" s="22">
        <f t="shared" ref="ACE194" si="19104">SUM(ACE195:ACE199)</f>
        <v>11328000</v>
      </c>
      <c r="ACF194" s="22">
        <f t="shared" ref="ACF194" si="19105">SUM(ACF195:ACF199)</f>
        <v>11355600</v>
      </c>
      <c r="ACG194" s="22">
        <f t="shared" ref="ACG194" si="19106">SUM(ACG195:ACG199)</f>
        <v>11383200</v>
      </c>
      <c r="ACH194" s="22">
        <f t="shared" ref="ACH194" si="19107">SUM(ACH195:ACH199)</f>
        <v>11410800</v>
      </c>
      <c r="ACI194" s="22">
        <f t="shared" ref="ACI194" si="19108">SUM(ACI195:ACI199)</f>
        <v>11438400</v>
      </c>
      <c r="ACJ194" s="22">
        <f t="shared" ref="ACJ194" si="19109">SUM(ACJ195:ACJ199)</f>
        <v>11466000</v>
      </c>
      <c r="ACK194" s="22">
        <f t="shared" ref="ACK194" si="19110">SUM(ACK195:ACK199)</f>
        <v>11481600</v>
      </c>
      <c r="ACL194" s="22">
        <f t="shared" ref="ACL194" si="19111">SUM(ACL195:ACL199)</f>
        <v>11497200</v>
      </c>
      <c r="ACM194" s="22">
        <f t="shared" ref="ACM194" si="19112">SUM(ACM195:ACM199)</f>
        <v>11512800</v>
      </c>
      <c r="ACN194" s="22">
        <f t="shared" ref="ACN194" si="19113">SUM(ACN195:ACN199)</f>
        <v>11528400</v>
      </c>
      <c r="ACO194" s="22">
        <f t="shared" ref="ACO194" si="19114">SUM(ACO195:ACO199)</f>
        <v>11542400</v>
      </c>
      <c r="ACP194" s="22">
        <f t="shared" ref="ACP194" si="19115">SUM(ACP195:ACP199)</f>
        <v>11556400</v>
      </c>
      <c r="ACQ194" s="22">
        <f t="shared" ref="ACQ194" si="19116">SUM(ACQ195:ACQ199)</f>
        <v>11570400</v>
      </c>
      <c r="ACR194" s="22">
        <f t="shared" ref="ACR194" si="19117">SUM(ACR195:ACR199)</f>
        <v>11584400</v>
      </c>
      <c r="ACS194" s="22">
        <f t="shared" ref="ACS194" si="19118">SUM(ACS195:ACS199)</f>
        <v>11598400</v>
      </c>
      <c r="ACT194" s="22">
        <f t="shared" ref="ACT194" si="19119">SUM(ACT195:ACT199)</f>
        <v>11612400</v>
      </c>
      <c r="ACU194" s="22">
        <f t="shared" ref="ACU194" si="19120">SUM(ACU195:ACU199)</f>
        <v>11626400</v>
      </c>
      <c r="ACV194" s="22">
        <f t="shared" ref="ACV194" si="19121">SUM(ACV195:ACV199)</f>
        <v>11640400</v>
      </c>
      <c r="ACW194" s="22">
        <f t="shared" ref="ACW194" si="19122">SUM(ACW195:ACW199)</f>
        <v>11654400</v>
      </c>
      <c r="ACX194" s="22">
        <f t="shared" ref="ACX194" si="19123">SUM(ACX195:ACX199)</f>
        <v>11654400</v>
      </c>
      <c r="ACY194" s="22">
        <f t="shared" ref="ACY194" si="19124">SUM(ACY195:ACY199)</f>
        <v>11681600</v>
      </c>
      <c r="ACZ194" s="22">
        <f t="shared" ref="ACZ194" si="19125">SUM(ACZ195:ACZ199)</f>
        <v>11708800</v>
      </c>
      <c r="ADA194" s="22">
        <f t="shared" ref="ADA194" si="19126">SUM(ADA195:ADA199)</f>
        <v>11736000</v>
      </c>
      <c r="ADB194" s="22">
        <f t="shared" ref="ADB194" si="19127">SUM(ADB195:ADB199)</f>
        <v>11763199.999999998</v>
      </c>
      <c r="ADC194" s="22">
        <f t="shared" ref="ADC194" si="19128">SUM(ADC195:ADC199)</f>
        <v>11790399.999999998</v>
      </c>
      <c r="ADD194" s="22">
        <f t="shared" ref="ADD194" si="19129">SUM(ADD195:ADD199)</f>
        <v>11817599.999999998</v>
      </c>
      <c r="ADE194" s="22">
        <f t="shared" ref="ADE194" si="19130">SUM(ADE195:ADE199)</f>
        <v>11844799.999999998</v>
      </c>
      <c r="ADF194" s="22">
        <f t="shared" ref="ADF194" si="19131">SUM(ADF195:ADF199)</f>
        <v>11871999.999999998</v>
      </c>
      <c r="ADG194" s="22">
        <f t="shared" ref="ADG194" si="19132">SUM(ADG195:ADG199)</f>
        <v>11899199.999999998</v>
      </c>
      <c r="ADH194" s="22">
        <f t="shared" ref="ADH194" si="19133">SUM(ADH195:ADH199)</f>
        <v>11926399.999999998</v>
      </c>
      <c r="ADI194" s="22">
        <f t="shared" ref="ADI194" si="19134">SUM(ADI195:ADI199)</f>
        <v>11953599.999999998</v>
      </c>
      <c r="ADJ194" s="22">
        <f t="shared" ref="ADJ194" si="19135">SUM(ADJ195:ADJ199)</f>
        <v>11980799.999999998</v>
      </c>
      <c r="ADK194" s="22">
        <f t="shared" ref="ADK194" si="19136">SUM(ADK195:ADK199)</f>
        <v>12007999.999999998</v>
      </c>
      <c r="ADL194" s="22">
        <f t="shared" ref="ADL194" si="19137">SUM(ADL195:ADL199)</f>
        <v>12035199.999999998</v>
      </c>
      <c r="ADM194" s="22">
        <f t="shared" ref="ADM194" si="19138">SUM(ADM195:ADM199)</f>
        <v>12062399.999999998</v>
      </c>
      <c r="ADN194" s="22">
        <f t="shared" ref="ADN194" si="19139">SUM(ADN195:ADN199)</f>
        <v>12089599.999999998</v>
      </c>
      <c r="ADO194" s="22">
        <f t="shared" ref="ADO194" si="19140">SUM(ADO195:ADO199)</f>
        <v>12116799.999999998</v>
      </c>
      <c r="ADP194" s="22">
        <f t="shared" ref="ADP194" si="19141">SUM(ADP195:ADP199)</f>
        <v>12119999.999999998</v>
      </c>
      <c r="ADQ194" s="22">
        <f t="shared" ref="ADQ194" si="19142">SUM(ADQ195:ADQ199)</f>
        <v>12123199.999999998</v>
      </c>
      <c r="ADR194" s="22">
        <f t="shared" ref="ADR194" si="19143">SUM(ADR195:ADR199)</f>
        <v>12126399.999999998</v>
      </c>
      <c r="ADS194" s="22">
        <f t="shared" ref="ADS194" si="19144">SUM(ADS195:ADS199)</f>
        <v>12129599.999999998</v>
      </c>
      <c r="ADT194" s="22">
        <f t="shared" ref="ADT194" si="19145">SUM(ADT195:ADT199)</f>
        <v>12129599.999999998</v>
      </c>
      <c r="ADU194" s="22">
        <f t="shared" ref="ADU194" si="19146">SUM(ADU195:ADU199)</f>
        <v>12129599.999999998</v>
      </c>
      <c r="ADV194" s="22">
        <f t="shared" ref="ADV194" si="19147">SUM(ADV195:ADV199)</f>
        <v>12129599.999999998</v>
      </c>
      <c r="ADW194" s="22">
        <f t="shared" ref="ADW194" si="19148">SUM(ADW195:ADW199)</f>
        <v>12129600</v>
      </c>
      <c r="ADX194" s="22">
        <f t="shared" ref="ADX194" si="19149">SUM(ADX195:ADX199)</f>
        <v>12129600</v>
      </c>
      <c r="ADY194" s="22">
        <f t="shared" ref="ADY194" si="19150">SUM(ADY195:ADY199)</f>
        <v>12129600</v>
      </c>
      <c r="ADZ194" s="22">
        <f t="shared" ref="ADZ194" si="19151">SUM(ADZ195:ADZ199)</f>
        <v>12129600</v>
      </c>
      <c r="AEA194" s="22">
        <f t="shared" ref="AEA194" si="19152">SUM(AEA195:AEA199)</f>
        <v>12129600</v>
      </c>
      <c r="AEB194" s="22">
        <f t="shared" ref="AEB194" si="19153">SUM(AEB195:AEB199)</f>
        <v>12129600</v>
      </c>
      <c r="AEC194" s="22">
        <f t="shared" ref="AEC194" si="19154">SUM(AEC195:AEC199)</f>
        <v>12129600</v>
      </c>
      <c r="AED194" s="22">
        <f t="shared" ref="AED194" si="19155">SUM(AED195:AED199)</f>
        <v>12432200</v>
      </c>
      <c r="AEE194" s="22">
        <f t="shared" ref="AEE194" si="19156">SUM(AEE195:AEE199)</f>
        <v>12734800</v>
      </c>
      <c r="AEF194" s="22">
        <f t="shared" ref="AEF194" si="19157">SUM(AEF195:AEF199)</f>
        <v>13037400</v>
      </c>
      <c r="AEG194" s="22">
        <f t="shared" ref="AEG194" si="19158">SUM(AEG195:AEG199)</f>
        <v>13340000</v>
      </c>
      <c r="AEH194" s="22">
        <f t="shared" ref="AEH194" si="19159">SUM(AEH195:AEH199)</f>
        <v>13642600</v>
      </c>
      <c r="AEI194" s="22">
        <f t="shared" ref="AEI194" si="19160">SUM(AEI195:AEI199)</f>
        <v>13945200</v>
      </c>
      <c r="AEJ194" s="22">
        <f t="shared" ref="AEJ194" si="19161">SUM(AEJ195:AEJ199)</f>
        <v>14247800</v>
      </c>
      <c r="AEK194" s="22">
        <f t="shared" ref="AEK194" si="19162">SUM(AEK195:AEK199)</f>
        <v>14550400</v>
      </c>
      <c r="AEL194" s="22">
        <f t="shared" ref="AEL194" si="19163">SUM(AEL195:AEL199)</f>
        <v>14853000</v>
      </c>
      <c r="AEM194" s="22">
        <f t="shared" ref="AEM194" si="19164">SUM(AEM195:AEM199)</f>
        <v>15155600</v>
      </c>
      <c r="AEN194" s="22">
        <f t="shared" ref="AEN194" si="19165">SUM(AEN195:AEN199)</f>
        <v>15458200</v>
      </c>
      <c r="AEO194" s="22">
        <f t="shared" ref="AEO194" si="19166">SUM(AEO195:AEO199)</f>
        <v>15760800</v>
      </c>
      <c r="AEP194" s="22">
        <f t="shared" ref="AEP194" si="19167">SUM(AEP195:AEP199)</f>
        <v>16063400</v>
      </c>
      <c r="AEQ194" s="22">
        <f t="shared" ref="AEQ194" si="19168">SUM(AEQ195:AEQ199)</f>
        <v>16366000</v>
      </c>
      <c r="AER194" s="22">
        <f t="shared" ref="AER194" si="19169">SUM(AER195:AER199)</f>
        <v>16668600</v>
      </c>
      <c r="AES194" s="22">
        <f t="shared" ref="AES194" si="19170">SUM(AES195:AES199)</f>
        <v>16971200</v>
      </c>
      <c r="AET194" s="22">
        <f t="shared" ref="AET194" si="19171">SUM(AET195:AET199)</f>
        <v>17273800</v>
      </c>
      <c r="AEU194" s="22">
        <f t="shared" ref="AEU194" si="19172">SUM(AEU195:AEU199)</f>
        <v>17414400</v>
      </c>
      <c r="AEV194" s="22">
        <f t="shared" ref="AEV194" si="19173">SUM(AEV195:AEV199)</f>
        <v>17555000</v>
      </c>
      <c r="AEW194" s="22">
        <f t="shared" ref="AEW194" si="19174">SUM(AEW195:AEW199)</f>
        <v>17695600</v>
      </c>
      <c r="AEX194" s="22">
        <f t="shared" ref="AEX194" si="19175">SUM(AEX195:AEX199)</f>
        <v>17836200</v>
      </c>
      <c r="AEY194" s="22">
        <f t="shared" ref="AEY194" si="19176">SUM(AEY195:AEY199)</f>
        <v>17955200</v>
      </c>
      <c r="AEZ194" s="22">
        <f t="shared" ref="AEZ194" si="19177">SUM(AEZ195:AEZ199)</f>
        <v>18074200</v>
      </c>
      <c r="AFA194" s="22">
        <f t="shared" ref="AFA194" si="19178">SUM(AFA195:AFA199)</f>
        <v>18193200</v>
      </c>
      <c r="AFB194" s="22">
        <f t="shared" ref="AFB194" si="19179">SUM(AFB195:AFB199)</f>
        <v>18312200</v>
      </c>
      <c r="AFC194" s="22">
        <f t="shared" ref="AFC194" si="19180">SUM(AFC195:AFC199)</f>
        <v>18431200</v>
      </c>
      <c r="AFD194" s="22">
        <f t="shared" ref="AFD194" si="19181">SUM(AFD195:AFD199)</f>
        <v>18550200</v>
      </c>
      <c r="AFE194" s="22">
        <f t="shared" ref="AFE194" si="19182">SUM(AFE195:AFE199)</f>
        <v>18669200</v>
      </c>
      <c r="AFF194" s="22">
        <f t="shared" ref="AFF194" si="19183">SUM(AFF195:AFF199)</f>
        <v>18788200</v>
      </c>
      <c r="AFG194" s="22">
        <f t="shared" ref="AFG194" si="19184">SUM(AFG195:AFG199)</f>
        <v>18907200</v>
      </c>
    </row>
    <row r="195" spans="1:839" s="44" customFormat="1" x14ac:dyDescent="0.25">
      <c r="A195" s="43"/>
      <c r="B195" s="43"/>
      <c r="C195" s="43"/>
      <c r="D195" s="54"/>
      <c r="E195" s="43"/>
      <c r="F195" s="43"/>
      <c r="G195" s="43"/>
      <c r="H195" s="43"/>
      <c r="I195" s="43"/>
      <c r="J195" s="43"/>
      <c r="K195" s="41"/>
      <c r="L195" s="43" t="str">
        <f>структура!$M$11</f>
        <v>контроль</v>
      </c>
      <c r="M195" s="43">
        <f>SUM($Q194:$AFH194)-SUM($Q196:$AFH199)</f>
        <v>0</v>
      </c>
      <c r="N195" s="43"/>
      <c r="O195" s="43"/>
      <c r="P195" s="43"/>
      <c r="Q195" s="41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  <c r="DX195" s="43"/>
      <c r="DY195" s="43"/>
      <c r="DZ195" s="43"/>
      <c r="EA195" s="43"/>
      <c r="EB195" s="43"/>
      <c r="EC195" s="43"/>
      <c r="ED195" s="43"/>
      <c r="EE195" s="43"/>
      <c r="EF195" s="43"/>
      <c r="EG195" s="43"/>
      <c r="EH195" s="43"/>
      <c r="EI195" s="43"/>
      <c r="EJ195" s="43"/>
      <c r="EK195" s="43"/>
      <c r="EL195" s="43"/>
      <c r="EM195" s="43"/>
      <c r="EN195" s="43"/>
      <c r="EO195" s="43"/>
      <c r="EP195" s="43"/>
      <c r="EQ195" s="43"/>
      <c r="ER195" s="43"/>
      <c r="ES195" s="43"/>
      <c r="ET195" s="43"/>
      <c r="EU195" s="43"/>
      <c r="EV195" s="43"/>
      <c r="EW195" s="43"/>
      <c r="EX195" s="43"/>
      <c r="EY195" s="43"/>
      <c r="EZ195" s="43"/>
      <c r="FA195" s="43"/>
      <c r="FB195" s="43"/>
      <c r="FC195" s="43"/>
      <c r="FD195" s="43"/>
      <c r="FE195" s="43"/>
      <c r="FF195" s="43"/>
      <c r="FG195" s="43"/>
      <c r="FH195" s="43"/>
      <c r="FI195" s="43"/>
      <c r="FJ195" s="43"/>
      <c r="FK195" s="43"/>
      <c r="FL195" s="43"/>
      <c r="FM195" s="43"/>
      <c r="FN195" s="43"/>
      <c r="FO195" s="43"/>
      <c r="FP195" s="43"/>
      <c r="FQ195" s="43"/>
      <c r="FR195" s="43"/>
      <c r="FS195" s="43"/>
      <c r="FT195" s="43"/>
      <c r="FU195" s="43"/>
      <c r="FV195" s="43"/>
      <c r="FW195" s="43"/>
      <c r="FX195" s="43"/>
      <c r="FY195" s="43"/>
      <c r="FZ195" s="43"/>
      <c r="GA195" s="43"/>
      <c r="GB195" s="43"/>
      <c r="GC195" s="43"/>
      <c r="GD195" s="43"/>
      <c r="GE195" s="43"/>
      <c r="GF195" s="43"/>
      <c r="GG195" s="43"/>
      <c r="GH195" s="43"/>
      <c r="GI195" s="43"/>
      <c r="GJ195" s="43"/>
      <c r="GK195" s="43"/>
      <c r="GL195" s="43"/>
      <c r="GM195" s="43"/>
      <c r="GN195" s="43"/>
      <c r="GO195" s="43"/>
      <c r="GP195" s="43"/>
      <c r="GQ195" s="43"/>
      <c r="GR195" s="43"/>
      <c r="GS195" s="43"/>
      <c r="GT195" s="43"/>
      <c r="GU195" s="43"/>
      <c r="GV195" s="43"/>
      <c r="GW195" s="43"/>
      <c r="GX195" s="43"/>
      <c r="GY195" s="43"/>
      <c r="GZ195" s="43"/>
      <c r="HA195" s="43"/>
      <c r="HB195" s="43"/>
      <c r="HC195" s="43"/>
      <c r="HD195" s="43"/>
      <c r="HE195" s="43"/>
      <c r="HF195" s="43"/>
      <c r="HG195" s="43"/>
      <c r="HH195" s="43"/>
      <c r="HI195" s="43"/>
      <c r="HJ195" s="43"/>
      <c r="HK195" s="43"/>
      <c r="HL195" s="43"/>
      <c r="HM195" s="43"/>
      <c r="HN195" s="43"/>
      <c r="HO195" s="43"/>
      <c r="HP195" s="43"/>
      <c r="HQ195" s="43"/>
      <c r="HR195" s="43"/>
      <c r="HS195" s="43"/>
      <c r="HT195" s="43"/>
      <c r="HU195" s="43"/>
      <c r="HV195" s="43"/>
      <c r="HW195" s="43"/>
      <c r="HX195" s="43"/>
      <c r="HY195" s="43"/>
      <c r="HZ195" s="43"/>
      <c r="IA195" s="43"/>
      <c r="IB195" s="43"/>
      <c r="IC195" s="43"/>
      <c r="ID195" s="43"/>
      <c r="IE195" s="43"/>
      <c r="IF195" s="43"/>
      <c r="IG195" s="43"/>
      <c r="IH195" s="43"/>
      <c r="II195" s="43"/>
      <c r="IJ195" s="43"/>
      <c r="IK195" s="43"/>
      <c r="IL195" s="43"/>
      <c r="IM195" s="43"/>
      <c r="IN195" s="43"/>
      <c r="IO195" s="43"/>
      <c r="IP195" s="43"/>
      <c r="IQ195" s="43"/>
      <c r="IR195" s="43"/>
      <c r="IS195" s="43"/>
      <c r="IT195" s="43"/>
      <c r="IU195" s="43"/>
      <c r="IV195" s="43"/>
      <c r="IW195" s="43"/>
      <c r="IX195" s="43"/>
      <c r="IY195" s="43"/>
      <c r="IZ195" s="43"/>
      <c r="JA195" s="43"/>
      <c r="JB195" s="43"/>
      <c r="JC195" s="43"/>
      <c r="JD195" s="43"/>
      <c r="JE195" s="43"/>
      <c r="JF195" s="43"/>
      <c r="JG195" s="43"/>
      <c r="JH195" s="43"/>
      <c r="JI195" s="43"/>
      <c r="JJ195" s="43"/>
      <c r="JK195" s="43"/>
      <c r="JL195" s="43"/>
      <c r="JM195" s="43"/>
      <c r="JN195" s="43"/>
      <c r="JO195" s="43"/>
      <c r="JP195" s="43"/>
      <c r="JQ195" s="43"/>
      <c r="JR195" s="43"/>
      <c r="JS195" s="43"/>
      <c r="JT195" s="43"/>
      <c r="JU195" s="43"/>
      <c r="JV195" s="43"/>
      <c r="JW195" s="43"/>
      <c r="JX195" s="43"/>
      <c r="JY195" s="43"/>
      <c r="JZ195" s="43"/>
      <c r="KA195" s="43"/>
      <c r="KB195" s="43"/>
      <c r="KC195" s="43"/>
      <c r="KD195" s="43"/>
      <c r="KE195" s="43"/>
      <c r="KF195" s="43"/>
      <c r="KG195" s="43"/>
      <c r="KH195" s="43"/>
      <c r="KI195" s="43"/>
      <c r="KJ195" s="43"/>
      <c r="KK195" s="43"/>
      <c r="KL195" s="43"/>
      <c r="KM195" s="43"/>
      <c r="KN195" s="43"/>
      <c r="KO195" s="43"/>
      <c r="KP195" s="43"/>
      <c r="KQ195" s="43"/>
      <c r="KR195" s="43"/>
      <c r="KS195" s="43"/>
      <c r="KT195" s="43"/>
      <c r="KU195" s="43"/>
      <c r="KV195" s="43"/>
      <c r="KW195" s="43"/>
      <c r="KX195" s="43"/>
      <c r="KY195" s="43"/>
      <c r="KZ195" s="43"/>
      <c r="LA195" s="43"/>
      <c r="LB195" s="43"/>
      <c r="LC195" s="43"/>
      <c r="LD195" s="43"/>
      <c r="LE195" s="43"/>
      <c r="LF195" s="43"/>
      <c r="LG195" s="43"/>
      <c r="LH195" s="43"/>
      <c r="LI195" s="43"/>
      <c r="LJ195" s="43"/>
      <c r="LK195" s="43"/>
      <c r="LL195" s="43"/>
      <c r="LM195" s="43"/>
      <c r="LN195" s="43"/>
      <c r="LO195" s="43"/>
      <c r="LP195" s="43"/>
      <c r="LQ195" s="43"/>
      <c r="LR195" s="43"/>
      <c r="LS195" s="43"/>
      <c r="LT195" s="43"/>
      <c r="LU195" s="43"/>
      <c r="LV195" s="43"/>
      <c r="LW195" s="43"/>
      <c r="LX195" s="43"/>
      <c r="LY195" s="43"/>
      <c r="LZ195" s="43"/>
      <c r="MA195" s="43"/>
      <c r="MB195" s="43"/>
      <c r="MC195" s="43"/>
      <c r="MD195" s="43"/>
      <c r="ME195" s="43"/>
      <c r="MF195" s="43"/>
      <c r="MG195" s="43"/>
      <c r="MH195" s="43"/>
      <c r="MI195" s="43"/>
      <c r="MJ195" s="43"/>
      <c r="MK195" s="43"/>
      <c r="ML195" s="43"/>
      <c r="MM195" s="43"/>
      <c r="MN195" s="43"/>
      <c r="MO195" s="43"/>
      <c r="MP195" s="43"/>
      <c r="MQ195" s="43"/>
      <c r="MR195" s="43"/>
      <c r="MS195" s="43"/>
      <c r="MT195" s="43"/>
      <c r="MU195" s="43"/>
      <c r="MV195" s="43"/>
      <c r="MW195" s="43"/>
      <c r="MX195" s="43"/>
      <c r="MY195" s="43"/>
      <c r="MZ195" s="43"/>
      <c r="NA195" s="43"/>
      <c r="NB195" s="43"/>
      <c r="NC195" s="43"/>
      <c r="ND195" s="43"/>
      <c r="NE195" s="43"/>
      <c r="NF195" s="43"/>
      <c r="NG195" s="43"/>
      <c r="NH195" s="43"/>
      <c r="NI195" s="43"/>
      <c r="NJ195" s="43"/>
      <c r="NK195" s="43"/>
      <c r="NL195" s="43"/>
      <c r="NM195" s="43"/>
      <c r="NN195" s="43"/>
      <c r="NO195" s="43"/>
      <c r="NP195" s="43"/>
      <c r="NQ195" s="43"/>
      <c r="NR195" s="43"/>
      <c r="NS195" s="43"/>
      <c r="NT195" s="43"/>
      <c r="NU195" s="43"/>
      <c r="NV195" s="43"/>
      <c r="NW195" s="43"/>
      <c r="NX195" s="43"/>
      <c r="NY195" s="43"/>
      <c r="NZ195" s="43"/>
      <c r="OA195" s="43"/>
      <c r="OB195" s="43"/>
      <c r="OC195" s="43"/>
      <c r="OD195" s="43"/>
      <c r="OE195" s="43"/>
      <c r="OF195" s="43"/>
      <c r="OG195" s="43"/>
      <c r="OH195" s="43"/>
      <c r="OI195" s="43"/>
      <c r="OJ195" s="43"/>
      <c r="OK195" s="43"/>
      <c r="OL195" s="43"/>
      <c r="OM195" s="43"/>
      <c r="ON195" s="43"/>
      <c r="OO195" s="43"/>
      <c r="OP195" s="43"/>
      <c r="OQ195" s="43"/>
      <c r="OR195" s="43"/>
      <c r="OS195" s="43"/>
      <c r="OT195" s="43"/>
      <c r="OU195" s="43"/>
      <c r="OV195" s="43"/>
      <c r="OW195" s="43"/>
      <c r="OX195" s="43"/>
      <c r="OY195" s="43"/>
      <c r="OZ195" s="43"/>
      <c r="PA195" s="43"/>
      <c r="PB195" s="43"/>
      <c r="PC195" s="43"/>
      <c r="PD195" s="43"/>
      <c r="PE195" s="43"/>
      <c r="PF195" s="43"/>
      <c r="PG195" s="43"/>
      <c r="PH195" s="43"/>
      <c r="PI195" s="43"/>
      <c r="PJ195" s="43"/>
      <c r="PK195" s="43"/>
      <c r="PL195" s="43"/>
      <c r="PM195" s="43"/>
      <c r="PN195" s="43"/>
      <c r="PO195" s="43"/>
      <c r="PP195" s="43"/>
      <c r="PQ195" s="43"/>
      <c r="PR195" s="43"/>
      <c r="PS195" s="43"/>
      <c r="PT195" s="43"/>
      <c r="PU195" s="43"/>
      <c r="PV195" s="43"/>
      <c r="PW195" s="43"/>
      <c r="PX195" s="43"/>
      <c r="PY195" s="43"/>
      <c r="PZ195" s="43"/>
      <c r="QA195" s="43"/>
      <c r="QB195" s="43"/>
      <c r="QC195" s="43"/>
      <c r="QD195" s="43"/>
      <c r="QE195" s="43"/>
      <c r="QF195" s="43"/>
      <c r="QG195" s="43"/>
      <c r="QH195" s="43"/>
      <c r="QI195" s="43"/>
      <c r="QJ195" s="43"/>
      <c r="QK195" s="43"/>
      <c r="QL195" s="43"/>
      <c r="QM195" s="43"/>
      <c r="QN195" s="43"/>
      <c r="QO195" s="43"/>
      <c r="QP195" s="43"/>
      <c r="QQ195" s="43"/>
      <c r="QR195" s="43"/>
      <c r="QS195" s="43"/>
      <c r="QT195" s="43"/>
      <c r="QU195" s="43"/>
      <c r="QV195" s="43"/>
      <c r="QW195" s="43"/>
      <c r="QX195" s="43"/>
      <c r="QY195" s="43"/>
      <c r="QZ195" s="43"/>
      <c r="RA195" s="43"/>
      <c r="RB195" s="43"/>
      <c r="RC195" s="43"/>
      <c r="RD195" s="43"/>
      <c r="RE195" s="43"/>
      <c r="RF195" s="43"/>
      <c r="RG195" s="43"/>
      <c r="RH195" s="43"/>
      <c r="RI195" s="43"/>
      <c r="RJ195" s="43"/>
      <c r="RK195" s="43"/>
      <c r="RL195" s="43"/>
      <c r="RM195" s="43"/>
      <c r="RN195" s="43"/>
      <c r="RO195" s="43"/>
      <c r="RP195" s="43"/>
      <c r="RQ195" s="43"/>
      <c r="RR195" s="43"/>
      <c r="RS195" s="43"/>
      <c r="RT195" s="43"/>
      <c r="RU195" s="43"/>
      <c r="RV195" s="43"/>
      <c r="RW195" s="43"/>
      <c r="RX195" s="43"/>
      <c r="RY195" s="43"/>
      <c r="RZ195" s="43"/>
      <c r="SA195" s="43"/>
      <c r="SB195" s="43"/>
      <c r="SC195" s="43"/>
      <c r="SD195" s="43"/>
      <c r="SE195" s="43"/>
      <c r="SF195" s="43"/>
      <c r="SG195" s="43"/>
      <c r="SH195" s="43"/>
      <c r="SI195" s="43"/>
      <c r="SJ195" s="43"/>
      <c r="SK195" s="43"/>
      <c r="SL195" s="43"/>
      <c r="SM195" s="43"/>
      <c r="SN195" s="43"/>
      <c r="SO195" s="43"/>
      <c r="SP195" s="43"/>
      <c r="SQ195" s="43"/>
      <c r="SR195" s="43"/>
      <c r="SS195" s="43"/>
      <c r="ST195" s="43"/>
      <c r="SU195" s="43"/>
      <c r="SV195" s="43"/>
      <c r="SW195" s="43"/>
      <c r="SX195" s="43"/>
      <c r="SY195" s="43"/>
      <c r="SZ195" s="43"/>
      <c r="TA195" s="43"/>
      <c r="TB195" s="43"/>
      <c r="TC195" s="43"/>
      <c r="TD195" s="43"/>
      <c r="TE195" s="43"/>
      <c r="TF195" s="43"/>
      <c r="TG195" s="43"/>
      <c r="TH195" s="43"/>
      <c r="TI195" s="43"/>
      <c r="TJ195" s="43"/>
      <c r="TK195" s="43"/>
      <c r="TL195" s="43"/>
      <c r="TM195" s="43"/>
      <c r="TN195" s="43"/>
      <c r="TO195" s="43"/>
      <c r="TP195" s="43"/>
      <c r="TQ195" s="43"/>
      <c r="TR195" s="43"/>
      <c r="TS195" s="43"/>
      <c r="TT195" s="43"/>
      <c r="TU195" s="43"/>
      <c r="TV195" s="43"/>
      <c r="TW195" s="43"/>
      <c r="TX195" s="43"/>
      <c r="TY195" s="43"/>
      <c r="TZ195" s="43"/>
      <c r="UA195" s="43"/>
      <c r="UB195" s="43"/>
      <c r="UC195" s="43"/>
      <c r="UD195" s="43"/>
      <c r="UE195" s="43"/>
      <c r="UF195" s="43"/>
      <c r="UG195" s="43"/>
      <c r="UH195" s="43"/>
      <c r="UI195" s="43"/>
      <c r="UJ195" s="43"/>
      <c r="UK195" s="43"/>
      <c r="UL195" s="43"/>
      <c r="UM195" s="43"/>
      <c r="UN195" s="43"/>
      <c r="UO195" s="43"/>
      <c r="UP195" s="43"/>
      <c r="UQ195" s="43"/>
      <c r="UR195" s="43"/>
      <c r="US195" s="43"/>
      <c r="UT195" s="43"/>
      <c r="UU195" s="43"/>
      <c r="UV195" s="43"/>
      <c r="UW195" s="43"/>
      <c r="UX195" s="43"/>
      <c r="UY195" s="43"/>
      <c r="UZ195" s="43"/>
      <c r="VA195" s="43"/>
      <c r="VB195" s="43"/>
      <c r="VC195" s="43"/>
      <c r="VD195" s="43"/>
      <c r="VE195" s="43"/>
      <c r="VF195" s="43"/>
      <c r="VG195" s="43"/>
      <c r="VH195" s="43"/>
      <c r="VI195" s="43"/>
      <c r="VJ195" s="43"/>
      <c r="VK195" s="43"/>
      <c r="VL195" s="43"/>
      <c r="VM195" s="43"/>
      <c r="VN195" s="43"/>
      <c r="VO195" s="43"/>
      <c r="VP195" s="43"/>
      <c r="VQ195" s="43"/>
      <c r="VR195" s="43"/>
      <c r="VS195" s="43"/>
      <c r="VT195" s="43"/>
      <c r="VU195" s="43"/>
      <c r="VV195" s="43"/>
      <c r="VW195" s="43"/>
      <c r="VX195" s="43"/>
      <c r="VY195" s="43"/>
      <c r="VZ195" s="43"/>
      <c r="WA195" s="43"/>
      <c r="WB195" s="43"/>
      <c r="WC195" s="43"/>
      <c r="WD195" s="43"/>
      <c r="WE195" s="43"/>
      <c r="WF195" s="43"/>
      <c r="WG195" s="43"/>
      <c r="WH195" s="43"/>
      <c r="WI195" s="43"/>
      <c r="WJ195" s="43"/>
      <c r="WK195" s="43"/>
      <c r="WL195" s="43"/>
      <c r="WM195" s="43"/>
      <c r="WN195" s="43"/>
      <c r="WO195" s="43"/>
      <c r="WP195" s="43"/>
      <c r="WQ195" s="43"/>
      <c r="WR195" s="43"/>
      <c r="WS195" s="43"/>
      <c r="WT195" s="43"/>
      <c r="WU195" s="43"/>
      <c r="WV195" s="43"/>
      <c r="WW195" s="43"/>
      <c r="WX195" s="43"/>
      <c r="WY195" s="43"/>
      <c r="WZ195" s="43"/>
      <c r="XA195" s="43"/>
      <c r="XB195" s="43"/>
      <c r="XC195" s="43"/>
      <c r="XD195" s="43"/>
      <c r="XE195" s="43"/>
      <c r="XF195" s="43"/>
      <c r="XG195" s="43"/>
      <c r="XH195" s="43"/>
      <c r="XI195" s="43"/>
      <c r="XJ195" s="43"/>
      <c r="XK195" s="43"/>
      <c r="XL195" s="43"/>
      <c r="XM195" s="43"/>
      <c r="XN195" s="43"/>
      <c r="XO195" s="43"/>
      <c r="XP195" s="43"/>
      <c r="XQ195" s="43"/>
      <c r="XR195" s="43"/>
      <c r="XS195" s="43"/>
      <c r="XT195" s="43"/>
      <c r="XU195" s="43"/>
      <c r="XV195" s="43"/>
      <c r="XW195" s="43"/>
      <c r="XX195" s="43"/>
      <c r="XY195" s="43"/>
      <c r="XZ195" s="43"/>
      <c r="YA195" s="43"/>
      <c r="YB195" s="43"/>
      <c r="YC195" s="43"/>
      <c r="YD195" s="43"/>
      <c r="YE195" s="43"/>
      <c r="YF195" s="43"/>
      <c r="YG195" s="43"/>
      <c r="YH195" s="43"/>
      <c r="YI195" s="43"/>
      <c r="YJ195" s="43"/>
      <c r="YK195" s="43"/>
      <c r="YL195" s="43"/>
      <c r="YM195" s="43"/>
      <c r="YN195" s="43"/>
      <c r="YO195" s="43"/>
      <c r="YP195" s="43"/>
      <c r="YQ195" s="43"/>
      <c r="YR195" s="43"/>
      <c r="YS195" s="43"/>
      <c r="YT195" s="43"/>
      <c r="YU195" s="43"/>
      <c r="YV195" s="43"/>
      <c r="YW195" s="43"/>
      <c r="YX195" s="43"/>
      <c r="YY195" s="43"/>
      <c r="YZ195" s="43"/>
      <c r="ZA195" s="43"/>
      <c r="ZB195" s="43"/>
      <c r="ZC195" s="43"/>
      <c r="ZD195" s="43"/>
      <c r="ZE195" s="43"/>
      <c r="ZF195" s="43"/>
      <c r="ZG195" s="43"/>
      <c r="ZH195" s="43"/>
      <c r="ZI195" s="43"/>
      <c r="ZJ195" s="43"/>
      <c r="ZK195" s="43"/>
      <c r="ZL195" s="43"/>
      <c r="ZM195" s="43"/>
      <c r="ZN195" s="43"/>
      <c r="ZO195" s="43"/>
      <c r="ZP195" s="43"/>
      <c r="ZQ195" s="43"/>
      <c r="ZR195" s="43"/>
      <c r="ZS195" s="43"/>
      <c r="ZT195" s="43"/>
      <c r="ZU195" s="43"/>
      <c r="ZV195" s="43"/>
      <c r="ZW195" s="43"/>
      <c r="ZX195" s="43"/>
      <c r="ZY195" s="43"/>
      <c r="ZZ195" s="43"/>
      <c r="AAA195" s="43"/>
      <c r="AAB195" s="43"/>
      <c r="AAC195" s="43"/>
      <c r="AAD195" s="43"/>
      <c r="AAE195" s="43"/>
      <c r="AAF195" s="43"/>
      <c r="AAG195" s="43"/>
      <c r="AAH195" s="43"/>
      <c r="AAI195" s="43"/>
      <c r="AAJ195" s="43"/>
      <c r="AAK195" s="43"/>
      <c r="AAL195" s="43"/>
      <c r="AAM195" s="43"/>
      <c r="AAN195" s="43"/>
      <c r="AAO195" s="43"/>
      <c r="AAP195" s="43"/>
      <c r="AAQ195" s="43"/>
      <c r="AAR195" s="43"/>
      <c r="AAS195" s="43"/>
      <c r="AAT195" s="43"/>
      <c r="AAU195" s="43"/>
      <c r="AAV195" s="43"/>
      <c r="AAW195" s="43"/>
      <c r="AAX195" s="43"/>
      <c r="AAY195" s="43"/>
      <c r="AAZ195" s="43"/>
      <c r="ABA195" s="43"/>
      <c r="ABB195" s="43"/>
      <c r="ABC195" s="43"/>
      <c r="ABD195" s="43"/>
      <c r="ABE195" s="43"/>
      <c r="ABF195" s="43"/>
      <c r="ABG195" s="43"/>
      <c r="ABH195" s="43"/>
      <c r="ABI195" s="43"/>
      <c r="ABJ195" s="43"/>
      <c r="ABK195" s="43"/>
      <c r="ABL195" s="43"/>
      <c r="ABM195" s="43"/>
      <c r="ABN195" s="43"/>
      <c r="ABO195" s="43"/>
      <c r="ABP195" s="43"/>
      <c r="ABQ195" s="43"/>
      <c r="ABR195" s="43"/>
      <c r="ABS195" s="43"/>
      <c r="ABT195" s="43"/>
      <c r="ABU195" s="43"/>
      <c r="ABV195" s="43"/>
      <c r="ABW195" s="43"/>
      <c r="ABX195" s="43"/>
      <c r="ABY195" s="43"/>
      <c r="ABZ195" s="43"/>
      <c r="ACA195" s="43"/>
      <c r="ACB195" s="43"/>
      <c r="ACC195" s="43"/>
      <c r="ACD195" s="43"/>
      <c r="ACE195" s="43"/>
      <c r="ACF195" s="43"/>
      <c r="ACG195" s="43"/>
      <c r="ACH195" s="43"/>
      <c r="ACI195" s="43"/>
      <c r="ACJ195" s="43"/>
      <c r="ACK195" s="43"/>
      <c r="ACL195" s="43"/>
      <c r="ACM195" s="43"/>
      <c r="ACN195" s="43"/>
      <c r="ACO195" s="43"/>
      <c r="ACP195" s="43"/>
      <c r="ACQ195" s="43"/>
      <c r="ACR195" s="43"/>
      <c r="ACS195" s="43"/>
      <c r="ACT195" s="43"/>
      <c r="ACU195" s="43"/>
      <c r="ACV195" s="43"/>
      <c r="ACW195" s="43"/>
      <c r="ACX195" s="43"/>
      <c r="ACY195" s="43"/>
      <c r="ACZ195" s="43"/>
      <c r="ADA195" s="43"/>
      <c r="ADB195" s="43"/>
      <c r="ADC195" s="43"/>
      <c r="ADD195" s="43"/>
      <c r="ADE195" s="43"/>
      <c r="ADF195" s="43"/>
      <c r="ADG195" s="43"/>
      <c r="ADH195" s="43"/>
      <c r="ADI195" s="43"/>
      <c r="ADJ195" s="43"/>
      <c r="ADK195" s="43"/>
      <c r="ADL195" s="43"/>
      <c r="ADM195" s="43"/>
      <c r="ADN195" s="43"/>
      <c r="ADO195" s="43"/>
      <c r="ADP195" s="43"/>
      <c r="ADQ195" s="43"/>
      <c r="ADR195" s="43"/>
      <c r="ADS195" s="43"/>
      <c r="ADT195" s="43"/>
      <c r="ADU195" s="43"/>
      <c r="ADV195" s="43"/>
      <c r="ADW195" s="43"/>
      <c r="ADX195" s="43"/>
      <c r="ADY195" s="43"/>
      <c r="ADZ195" s="43"/>
      <c r="AEA195" s="43"/>
      <c r="AEB195" s="43"/>
      <c r="AEC195" s="43"/>
      <c r="AED195" s="43"/>
      <c r="AEE195" s="43"/>
      <c r="AEF195" s="43"/>
      <c r="AEG195" s="43"/>
      <c r="AEH195" s="43"/>
      <c r="AEI195" s="43"/>
      <c r="AEJ195" s="43"/>
      <c r="AEK195" s="43"/>
      <c r="AEL195" s="43"/>
      <c r="AEM195" s="43"/>
      <c r="AEN195" s="43"/>
      <c r="AEO195" s="43"/>
      <c r="AEP195" s="43"/>
      <c r="AEQ195" s="43"/>
      <c r="AER195" s="43"/>
      <c r="AES195" s="43"/>
      <c r="AET195" s="43"/>
      <c r="AEU195" s="43"/>
      <c r="AEV195" s="43"/>
      <c r="AEW195" s="43"/>
      <c r="AEX195" s="43"/>
      <c r="AEY195" s="43"/>
      <c r="AEZ195" s="43"/>
      <c r="AFA195" s="43"/>
      <c r="AFB195" s="43"/>
      <c r="AFC195" s="43"/>
      <c r="AFD195" s="43"/>
      <c r="AFE195" s="43"/>
      <c r="AFF195" s="43"/>
      <c r="AFG195" s="43"/>
    </row>
    <row r="196" spans="1:839" s="42" customFormat="1" x14ac:dyDescent="0.25">
      <c r="A196" s="21"/>
      <c r="B196" s="21"/>
      <c r="C196" s="21"/>
      <c r="D196" s="55"/>
      <c r="E196" s="21" t="str">
        <f>структура!$G$62</f>
        <v>непросроч. кред. портфель по безвозвр. займам</v>
      </c>
      <c r="F196" s="21"/>
      <c r="G196" s="21" t="str">
        <f>структура!$J$10</f>
        <v>повторный заем</v>
      </c>
      <c r="H196" s="21"/>
      <c r="I196" s="21" t="str">
        <f>IF($E196="","",INDEX(структура!$H$10:$H$153,SUMIFS(структура!$C$10:$C$153,структура!$G$10:$G$153,$E196)))</f>
        <v>руб</v>
      </c>
      <c r="J196" s="21"/>
      <c r="K196" s="41"/>
      <c r="L196" s="21"/>
      <c r="M196" s="21"/>
      <c r="N196" s="21"/>
      <c r="O196" s="21"/>
      <c r="P196" s="21"/>
      <c r="Q196" s="41"/>
      <c r="R196" s="21">
        <f>SUM($R176:R176)-SUM($R190:R190)</f>
        <v>7000</v>
      </c>
      <c r="S196" s="21">
        <f>SUM($R176:S176)-SUM($R190:S190)</f>
        <v>14000</v>
      </c>
      <c r="T196" s="21">
        <f>SUM($R176:T176)-SUM($R190:T190)</f>
        <v>21000</v>
      </c>
      <c r="U196" s="21">
        <f>SUM($R176:U176)-SUM($R190:U190)</f>
        <v>28000</v>
      </c>
      <c r="V196" s="21">
        <f>SUM($R176:V176)-SUM($R190:V190)</f>
        <v>35000</v>
      </c>
      <c r="W196" s="21">
        <f>SUM($R176:W176)-SUM($R190:W190)</f>
        <v>42000</v>
      </c>
      <c r="X196" s="21">
        <f>SUM($R176:X176)-SUM($R190:X190)</f>
        <v>49000</v>
      </c>
      <c r="Y196" s="21">
        <f>SUM($R176:Y176)-SUM($R190:Y190)</f>
        <v>56000</v>
      </c>
      <c r="Z196" s="21">
        <f>SUM($R176:Z176)-SUM($R190:Z190)</f>
        <v>63000</v>
      </c>
      <c r="AA196" s="21">
        <f>SUM($R176:AA176)-SUM($R190:AA190)</f>
        <v>70000</v>
      </c>
      <c r="AB196" s="21">
        <f>SUM($R176:AB176)-SUM($R190:AB190)</f>
        <v>77000</v>
      </c>
      <c r="AC196" s="21">
        <f>SUM($R176:AC176)-SUM($R190:AC190)</f>
        <v>84000</v>
      </c>
      <c r="AD196" s="21">
        <f>SUM($R176:AD176)-SUM($R190:AD190)</f>
        <v>91000</v>
      </c>
      <c r="AE196" s="21">
        <f>SUM($R176:AE176)-SUM($R190:AE190)</f>
        <v>98000</v>
      </c>
      <c r="AF196" s="21">
        <f>SUM($R176:AF176)-SUM($R190:AF190)</f>
        <v>105000</v>
      </c>
      <c r="AG196" s="21">
        <f>SUM($R176:AG176)-SUM($R190:AG190)</f>
        <v>112000</v>
      </c>
      <c r="AH196" s="21">
        <f>SUM($R176:AH176)-SUM($R190:AH190)</f>
        <v>119000</v>
      </c>
      <c r="AI196" s="21">
        <f>SUM($R176:AI176)-SUM($R190:AI190)</f>
        <v>126000</v>
      </c>
      <c r="AJ196" s="21">
        <f>SUM($R176:AJ176)-SUM($R190:AJ190)</f>
        <v>133000</v>
      </c>
      <c r="AK196" s="21">
        <f>SUM($R176:AK176)-SUM($R190:AK190)</f>
        <v>140000</v>
      </c>
      <c r="AL196" s="21">
        <f>SUM($R176:AL176)-SUM($R190:AL190)</f>
        <v>140000</v>
      </c>
      <c r="AM196" s="21">
        <f>SUM($R176:AM176)-SUM($R190:AM190)</f>
        <v>140000</v>
      </c>
      <c r="AN196" s="21">
        <f>SUM($R176:AN176)-SUM($R190:AN190)</f>
        <v>140000</v>
      </c>
      <c r="AO196" s="21">
        <f>SUM($R176:AO176)-SUM($R190:AO190)</f>
        <v>140000</v>
      </c>
      <c r="AP196" s="21">
        <f>SUM($R176:AP176)-SUM($R190:AP190)</f>
        <v>140000</v>
      </c>
      <c r="AQ196" s="21">
        <f>SUM($R176:AQ176)-SUM($R190:AQ190)</f>
        <v>140000</v>
      </c>
      <c r="AR196" s="21">
        <f>SUM($R176:AR176)-SUM($R190:AR190)</f>
        <v>140000</v>
      </c>
      <c r="AS196" s="21">
        <f>SUM($R176:AS176)-SUM($R190:AS190)</f>
        <v>140000</v>
      </c>
      <c r="AT196" s="21">
        <f>SUM($R176:AT176)-SUM($R190:AT190)</f>
        <v>140000</v>
      </c>
      <c r="AU196" s="21">
        <f>SUM($R176:AU176)-SUM($R190:AU190)</f>
        <v>140000</v>
      </c>
      <c r="AV196" s="21">
        <f>SUM($R176:AV176)-SUM($R190:AV190)</f>
        <v>140000</v>
      </c>
      <c r="AW196" s="21">
        <f>SUM($R176:AW176)-SUM($R190:AW190)</f>
        <v>147000</v>
      </c>
      <c r="AX196" s="21">
        <f>SUM($R176:AX176)-SUM($R190:AX190)</f>
        <v>154000</v>
      </c>
      <c r="AY196" s="21">
        <f>SUM($R176:AY176)-SUM($R190:AY190)</f>
        <v>161000</v>
      </c>
      <c r="AZ196" s="21">
        <f>SUM($R176:AZ176)-SUM($R190:AZ190)</f>
        <v>168000</v>
      </c>
      <c r="BA196" s="21">
        <f>SUM($R176:BA176)-SUM($R190:BA190)</f>
        <v>175000</v>
      </c>
      <c r="BB196" s="21">
        <f>SUM($R176:BB176)-SUM($R190:BB190)</f>
        <v>182000</v>
      </c>
      <c r="BC196" s="21">
        <f>SUM($R176:BC176)-SUM($R190:BC190)</f>
        <v>189000</v>
      </c>
      <c r="BD196" s="21">
        <f>SUM($R176:BD176)-SUM($R190:BD190)</f>
        <v>196000</v>
      </c>
      <c r="BE196" s="21">
        <f>SUM($R176:BE176)-SUM($R190:BE190)</f>
        <v>203000</v>
      </c>
      <c r="BF196" s="21">
        <f>SUM($R176:BF176)-SUM($R190:BF190)</f>
        <v>210000</v>
      </c>
      <c r="BG196" s="21">
        <f>SUM($R176:BG176)-SUM($R190:BG190)</f>
        <v>217000</v>
      </c>
      <c r="BH196" s="21">
        <f>SUM($R176:BH176)-SUM($R190:BH190)</f>
        <v>224000</v>
      </c>
      <c r="BI196" s="21">
        <f>SUM($R176:BI176)-SUM($R190:BI190)</f>
        <v>231000</v>
      </c>
      <c r="BJ196" s="21">
        <f>SUM($R176:BJ176)-SUM($R190:BJ190)</f>
        <v>238000</v>
      </c>
      <c r="BK196" s="21">
        <f>SUM($R176:BK176)-SUM($R190:BK190)</f>
        <v>245000</v>
      </c>
      <c r="BL196" s="21">
        <f>SUM($R176:BL176)-SUM($R190:BL190)</f>
        <v>252000</v>
      </c>
      <c r="BM196" s="21">
        <f>SUM($R176:BM176)-SUM($R190:BM190)</f>
        <v>259000</v>
      </c>
      <c r="BN196" s="21">
        <f>SUM($R176:BN176)-SUM($R190:BN190)</f>
        <v>266000</v>
      </c>
      <c r="BO196" s="21">
        <f>SUM($R176:BO176)-SUM($R190:BO190)</f>
        <v>273000</v>
      </c>
      <c r="BP196" s="21">
        <f>SUM($R176:BP176)-SUM($R190:BP190)</f>
        <v>280000</v>
      </c>
      <c r="BQ196" s="21">
        <f>SUM($R176:BQ176)-SUM($R190:BQ190)</f>
        <v>280000</v>
      </c>
      <c r="BR196" s="21">
        <f>SUM($R176:BR176)-SUM($R190:BR190)</f>
        <v>280000</v>
      </c>
      <c r="BS196" s="21">
        <f>SUM($R176:BS176)-SUM($R190:BS190)</f>
        <v>280000</v>
      </c>
      <c r="BT196" s="21">
        <f>SUM($R176:BT176)-SUM($R190:BT190)</f>
        <v>280000</v>
      </c>
      <c r="BU196" s="21">
        <f>SUM($R176:BU176)-SUM($R190:BU190)</f>
        <v>280000</v>
      </c>
      <c r="BV196" s="21">
        <f>SUM($R176:BV176)-SUM($R190:BV190)</f>
        <v>280000</v>
      </c>
      <c r="BW196" s="21">
        <f>SUM($R176:BW176)-SUM($R190:BW190)</f>
        <v>280000</v>
      </c>
      <c r="BX196" s="21">
        <f>SUM($R176:BX176)-SUM($R190:BX190)</f>
        <v>280000</v>
      </c>
      <c r="BY196" s="21">
        <f>SUM($R176:BY176)-SUM($R190:BY190)</f>
        <v>280000</v>
      </c>
      <c r="BZ196" s="21">
        <f>SUM($R176:BZ176)-SUM($R190:BZ190)</f>
        <v>280000</v>
      </c>
      <c r="CA196" s="21">
        <f>SUM($R176:CA176)-SUM($R190:CA190)</f>
        <v>280000</v>
      </c>
      <c r="CB196" s="21">
        <f>SUM($R176:CB176)-SUM($R190:CB190)</f>
        <v>318500</v>
      </c>
      <c r="CC196" s="21">
        <f>SUM($R176:CC176)-SUM($R190:CC190)</f>
        <v>357000</v>
      </c>
      <c r="CD196" s="21">
        <f>SUM($R176:CD176)-SUM($R190:CD190)</f>
        <v>395500</v>
      </c>
      <c r="CE196" s="21">
        <f>SUM($R176:CE176)-SUM($R190:CE190)</f>
        <v>434000</v>
      </c>
      <c r="CF196" s="21">
        <f>SUM($R176:CF176)-SUM($R190:CF190)</f>
        <v>472500</v>
      </c>
      <c r="CG196" s="21">
        <f>SUM($R176:CG176)-SUM($R190:CG190)</f>
        <v>511000</v>
      </c>
      <c r="CH196" s="21">
        <f>SUM($R176:CH176)-SUM($R190:CH190)</f>
        <v>549500</v>
      </c>
      <c r="CI196" s="21">
        <f>SUM($R176:CI176)-SUM($R190:CI190)</f>
        <v>588000</v>
      </c>
      <c r="CJ196" s="21">
        <f>SUM($R176:CJ176)-SUM($R190:CJ190)</f>
        <v>626500</v>
      </c>
      <c r="CK196" s="21">
        <f>SUM($R176:CK176)-SUM($R190:CK190)</f>
        <v>665000</v>
      </c>
      <c r="CL196" s="21">
        <f>SUM($R176:CL176)-SUM($R190:CL190)</f>
        <v>703500</v>
      </c>
      <c r="CM196" s="21">
        <f>SUM($R176:CM176)-SUM($R190:CM190)</f>
        <v>742000</v>
      </c>
      <c r="CN196" s="21">
        <f>SUM($R176:CN176)-SUM($R190:CN190)</f>
        <v>780500</v>
      </c>
      <c r="CO196" s="21">
        <f>SUM($R176:CO176)-SUM($R190:CO190)</f>
        <v>819000</v>
      </c>
      <c r="CP196" s="21">
        <f>SUM($R176:CP176)-SUM($R190:CP190)</f>
        <v>857500</v>
      </c>
      <c r="CQ196" s="21">
        <f>SUM($R176:CQ176)-SUM($R190:CQ190)</f>
        <v>896000</v>
      </c>
      <c r="CR196" s="21">
        <f>SUM($R176:CR176)-SUM($R190:CR190)</f>
        <v>934500</v>
      </c>
      <c r="CS196" s="21">
        <f>SUM($R176:CS176)-SUM($R190:CS190)</f>
        <v>973000</v>
      </c>
      <c r="CT196" s="21">
        <f>SUM($R176:CT176)-SUM($R190:CT190)</f>
        <v>1011500</v>
      </c>
      <c r="CU196" s="21">
        <f>SUM($R176:CU176)-SUM($R190:CU190)</f>
        <v>1050000</v>
      </c>
      <c r="CV196" s="21">
        <f>SUM($R176:CV176)-SUM($R190:CV190)</f>
        <v>1050000</v>
      </c>
      <c r="CW196" s="21">
        <f>SUM($R176:CW176)-SUM($R190:CW190)</f>
        <v>1050000</v>
      </c>
      <c r="CX196" s="21">
        <f>SUM($R176:CX176)-SUM($R190:CX190)</f>
        <v>1050000</v>
      </c>
      <c r="CY196" s="21">
        <f>SUM($R176:CY176)-SUM($R190:CY190)</f>
        <v>1050000</v>
      </c>
      <c r="CZ196" s="21">
        <f>SUM($R176:CZ176)-SUM($R190:CZ190)</f>
        <v>1050000</v>
      </c>
      <c r="DA196" s="21">
        <f>SUM($R176:DA176)-SUM($R190:DA190)</f>
        <v>1050000</v>
      </c>
      <c r="DB196" s="21">
        <f>SUM($R176:DB176)-SUM($R190:DB190)</f>
        <v>1050000</v>
      </c>
      <c r="DC196" s="21">
        <f>SUM($R176:DC176)-SUM($R190:DC190)</f>
        <v>1050000</v>
      </c>
      <c r="DD196" s="21">
        <f>SUM($R176:DD176)-SUM($R190:DD190)</f>
        <v>1050000</v>
      </c>
      <c r="DE196" s="21">
        <f>SUM($R176:DE176)-SUM($R190:DE190)</f>
        <v>1050000</v>
      </c>
      <c r="DF196" s="21">
        <f>SUM($R176:DF176)-SUM($R190:DF190)</f>
        <v>1050000</v>
      </c>
      <c r="DG196" s="21">
        <f>SUM($R176:DG176)-SUM($R190:DG190)</f>
        <v>1050000</v>
      </c>
      <c r="DH196" s="21">
        <f>SUM($R176:DH176)-SUM($R190:DH190)</f>
        <v>1050000</v>
      </c>
      <c r="DI196" s="21">
        <f>SUM($R176:DI176)-SUM($R190:DI190)</f>
        <v>1050000</v>
      </c>
      <c r="DJ196" s="21">
        <f>SUM($R176:DJ176)-SUM($R190:DJ190)</f>
        <v>1050000</v>
      </c>
      <c r="DK196" s="21">
        <f>SUM($R176:DK176)-SUM($R190:DK190)</f>
        <v>1050000</v>
      </c>
      <c r="DL196" s="21">
        <f>SUM($R176:DL176)-SUM($R190:DL190)</f>
        <v>1050000</v>
      </c>
      <c r="DM196" s="21">
        <f>SUM($R176:DM176)-SUM($R190:DM190)</f>
        <v>1050000</v>
      </c>
      <c r="DN196" s="21">
        <f>SUM($R176:DN176)-SUM($R190:DN190)</f>
        <v>1050000</v>
      </c>
      <c r="DO196" s="21">
        <f>SUM($R176:DO176)-SUM($R190:DO190)</f>
        <v>1050000</v>
      </c>
      <c r="DP196" s="21">
        <f>SUM($R176:DP176)-SUM($R190:DP190)</f>
        <v>1050000</v>
      </c>
      <c r="DQ196" s="21">
        <f>SUM($R176:DQ176)-SUM($R190:DQ190)</f>
        <v>1050000</v>
      </c>
      <c r="DR196" s="21">
        <f>SUM($R176:DR176)-SUM($R190:DR190)</f>
        <v>1050000</v>
      </c>
      <c r="DS196" s="21">
        <f>SUM($R176:DS176)-SUM($R190:DS190)</f>
        <v>1050000</v>
      </c>
      <c r="DT196" s="21">
        <f>SUM($R176:DT176)-SUM($R190:DT190)</f>
        <v>1050000</v>
      </c>
      <c r="DU196" s="21">
        <f>SUM($R176:DU176)-SUM($R190:DU190)</f>
        <v>1050000</v>
      </c>
      <c r="DV196" s="21">
        <f>SUM($R176:DV176)-SUM($R190:DV190)</f>
        <v>1050000</v>
      </c>
      <c r="DW196" s="21">
        <f>SUM($R176:DW176)-SUM($R190:DW190)</f>
        <v>1050000</v>
      </c>
      <c r="DX196" s="21">
        <f>SUM($R176:DX176)-SUM($R190:DX190)</f>
        <v>1050000</v>
      </c>
      <c r="DY196" s="21">
        <f>SUM($R176:DY176)-SUM($R190:DY190)</f>
        <v>1050000</v>
      </c>
      <c r="DZ196" s="21">
        <f>SUM($R176:DZ176)-SUM($R190:DZ190)</f>
        <v>1102500</v>
      </c>
      <c r="EA196" s="21">
        <f>SUM($R176:EA176)-SUM($R190:EA190)</f>
        <v>1155000</v>
      </c>
      <c r="EB196" s="21">
        <f>SUM($R176:EB176)-SUM($R190:EB190)</f>
        <v>1207500</v>
      </c>
      <c r="EC196" s="21">
        <f>SUM($R176:EC176)-SUM($R190:EC190)</f>
        <v>1260000</v>
      </c>
      <c r="ED196" s="21">
        <f>SUM($R176:ED176)-SUM($R190:ED190)</f>
        <v>1312500</v>
      </c>
      <c r="EE196" s="21">
        <f>SUM($R176:EE176)-SUM($R190:EE190)</f>
        <v>1312500</v>
      </c>
      <c r="EF196" s="21">
        <f>SUM($R176:EF176)-SUM($R190:EF190)</f>
        <v>1312500</v>
      </c>
      <c r="EG196" s="21">
        <f>SUM($R176:EG176)-SUM($R190:EG190)</f>
        <v>1312500</v>
      </c>
      <c r="EH196" s="21">
        <f>SUM($R176:EH176)-SUM($R190:EH190)</f>
        <v>1312500</v>
      </c>
      <c r="EI196" s="21">
        <f>SUM($R176:EI176)-SUM($R190:EI190)</f>
        <v>1312500</v>
      </c>
      <c r="EJ196" s="21">
        <f>SUM($R176:EJ176)-SUM($R190:EJ190)</f>
        <v>1312500</v>
      </c>
      <c r="EK196" s="21">
        <f>SUM($R176:EK176)-SUM($R190:EK190)</f>
        <v>1295000</v>
      </c>
      <c r="EL196" s="21">
        <f>SUM($R176:EL176)-SUM($R190:EL190)</f>
        <v>1277500</v>
      </c>
      <c r="EM196" s="21">
        <f>SUM($R176:EM176)-SUM($R190:EM190)</f>
        <v>1260000</v>
      </c>
      <c r="EN196" s="21">
        <f>SUM($R176:EN176)-SUM($R190:EN190)</f>
        <v>1242500</v>
      </c>
      <c r="EO196" s="21">
        <f>SUM($R176:EO176)-SUM($R190:EO190)</f>
        <v>1225000</v>
      </c>
      <c r="EP196" s="21">
        <f>SUM($R176:EP176)-SUM($R190:EP190)</f>
        <v>1207500</v>
      </c>
      <c r="EQ196" s="21">
        <f>SUM($R176:EQ176)-SUM($R190:EQ190)</f>
        <v>1190000</v>
      </c>
      <c r="ER196" s="21">
        <f>SUM($R176:ER176)-SUM($R190:ER190)</f>
        <v>1172500</v>
      </c>
      <c r="ES196" s="21">
        <f>SUM($R176:ES176)-SUM($R190:ES190)</f>
        <v>1155000</v>
      </c>
      <c r="ET196" s="21">
        <f>SUM($R176:ET176)-SUM($R190:ET190)</f>
        <v>1137500</v>
      </c>
      <c r="EU196" s="21">
        <f>SUM($R176:EU176)-SUM($R190:EU190)</f>
        <v>1120000</v>
      </c>
      <c r="EV196" s="21">
        <f>SUM($R176:EV176)-SUM($R190:EV190)</f>
        <v>1102500</v>
      </c>
      <c r="EW196" s="21">
        <f>SUM($R176:EW176)-SUM($R190:EW190)</f>
        <v>1085000</v>
      </c>
      <c r="EX196" s="21">
        <f>SUM($R176:EX176)-SUM($R190:EX190)</f>
        <v>1067500</v>
      </c>
      <c r="EY196" s="21">
        <f>SUM($R176:EY176)-SUM($R190:EY190)</f>
        <v>1050000</v>
      </c>
      <c r="EZ196" s="21">
        <f>SUM($R176:EZ176)-SUM($R190:EZ190)</f>
        <v>1032500</v>
      </c>
      <c r="FA196" s="21">
        <f>SUM($R176:FA176)-SUM($R190:FA190)</f>
        <v>1015000</v>
      </c>
      <c r="FB196" s="21">
        <f>SUM($R176:FB176)-SUM($R190:FB190)</f>
        <v>997500</v>
      </c>
      <c r="FC196" s="21">
        <f>SUM($R176:FC176)-SUM($R190:FC190)</f>
        <v>980000</v>
      </c>
      <c r="FD196" s="21">
        <f>SUM($R176:FD176)-SUM($R190:FD190)</f>
        <v>962500</v>
      </c>
      <c r="FE196" s="21">
        <f>SUM($R176:FE176)-SUM($R190:FE190)</f>
        <v>945000</v>
      </c>
      <c r="FF196" s="21">
        <f>SUM($R176:FF176)-SUM($R190:FF190)</f>
        <v>927500</v>
      </c>
      <c r="FG196" s="21">
        <f>SUM($R176:FG176)-SUM($R190:FG190)</f>
        <v>910000</v>
      </c>
      <c r="FH196" s="21">
        <f>SUM($R176:FH176)-SUM($R190:FH190)</f>
        <v>892500</v>
      </c>
      <c r="FI196" s="21">
        <f>SUM($R176:FI176)-SUM($R190:FI190)</f>
        <v>875000</v>
      </c>
      <c r="FJ196" s="21">
        <f>SUM($R176:FJ176)-SUM($R190:FJ190)</f>
        <v>875000</v>
      </c>
      <c r="FK196" s="21">
        <f>SUM($R176:FK176)-SUM($R190:FK190)</f>
        <v>875000</v>
      </c>
      <c r="FL196" s="21">
        <f>SUM($R176:FL176)-SUM($R190:FL190)</f>
        <v>875000</v>
      </c>
      <c r="FM196" s="21">
        <f>SUM($R176:FM176)-SUM($R190:FM190)</f>
        <v>875000</v>
      </c>
      <c r="FN196" s="21">
        <f>SUM($R176:FN176)-SUM($R190:FN190)</f>
        <v>875000</v>
      </c>
      <c r="FO196" s="21">
        <f>SUM($R176:FO176)-SUM($R190:FO190)</f>
        <v>898333.33333333302</v>
      </c>
      <c r="FP196" s="21">
        <f>SUM($R176:FP176)-SUM($R190:FP190)</f>
        <v>921666.66666666605</v>
      </c>
      <c r="FQ196" s="21">
        <f>SUM($R176:FQ176)-SUM($R190:FQ190)</f>
        <v>944999.99999999907</v>
      </c>
      <c r="FR196" s="21">
        <f>SUM($R176:FR176)-SUM($R190:FR190)</f>
        <v>968333.33333333209</v>
      </c>
      <c r="FS196" s="21">
        <f>SUM($R176:FS176)-SUM($R190:FS190)</f>
        <v>991666.66666666511</v>
      </c>
      <c r="FT196" s="21">
        <f>SUM($R176:FT176)-SUM($R190:FT190)</f>
        <v>1014999.9999999981</v>
      </c>
      <c r="FU196" s="21">
        <f>SUM($R176:FU176)-SUM($R190:FU190)</f>
        <v>1038333.3333333312</v>
      </c>
      <c r="FV196" s="21">
        <f>SUM($R176:FV176)-SUM($R190:FV190)</f>
        <v>1061666.6666666642</v>
      </c>
      <c r="FW196" s="21">
        <f>SUM($R176:FW176)-SUM($R190:FW190)</f>
        <v>1084999.9999999972</v>
      </c>
      <c r="FX196" s="21">
        <f>SUM($R176:FX176)-SUM($R190:FX190)</f>
        <v>1108333.3333333302</v>
      </c>
      <c r="FY196" s="21">
        <f>SUM($R176:FY176)-SUM($R190:FY190)</f>
        <v>1131666.6666666633</v>
      </c>
      <c r="FZ196" s="21">
        <f>SUM($R176:FZ176)-SUM($R190:FZ190)</f>
        <v>1154999.9999999963</v>
      </c>
      <c r="GA196" s="21">
        <f>SUM($R176:GA176)-SUM($R190:GA190)</f>
        <v>1178333.3333333293</v>
      </c>
      <c r="GB196" s="21">
        <f>SUM($R176:GB176)-SUM($R190:GB190)</f>
        <v>1201666.6666666623</v>
      </c>
      <c r="GC196" s="21">
        <f>SUM($R176:GC176)-SUM($R190:GC190)</f>
        <v>1224999.9999999953</v>
      </c>
      <c r="GD196" s="21">
        <f>SUM($R176:GD176)-SUM($R190:GD190)</f>
        <v>1248333.3333333284</v>
      </c>
      <c r="GE196" s="21">
        <f>SUM($R176:GE176)-SUM($R190:GE190)</f>
        <v>1271666.6666666614</v>
      </c>
      <c r="GF196" s="21">
        <f>SUM($R176:GF176)-SUM($R190:GF190)</f>
        <v>1294999.9999999944</v>
      </c>
      <c r="GG196" s="21">
        <f>SUM($R176:GG176)-SUM($R190:GG190)</f>
        <v>1318333.3333333274</v>
      </c>
      <c r="GH196" s="21">
        <f>SUM($R176:GH176)-SUM($R190:GH190)</f>
        <v>1341666.6666666605</v>
      </c>
      <c r="GI196" s="21">
        <f>SUM($R176:GI176)-SUM($R190:GI190)</f>
        <v>1364999.9999999935</v>
      </c>
      <c r="GJ196" s="21">
        <f>SUM($R176:GJ176)-SUM($R190:GJ190)</f>
        <v>1388333.3333333265</v>
      </c>
      <c r="GK196" s="21">
        <f>SUM($R176:GK176)-SUM($R190:GK190)</f>
        <v>1411666.6666666595</v>
      </c>
      <c r="GL196" s="21">
        <f>SUM($R176:GL176)-SUM($R190:GL190)</f>
        <v>1434999.9999999925</v>
      </c>
      <c r="GM196" s="21">
        <f>SUM($R176:GM176)-SUM($R190:GM190)</f>
        <v>1458333.3333333256</v>
      </c>
      <c r="GN196" s="21">
        <f>SUM($R176:GN176)-SUM($R190:GN190)</f>
        <v>1458333.3333333256</v>
      </c>
      <c r="GO196" s="21">
        <f>SUM($R176:GO176)-SUM($R190:GO190)</f>
        <v>1458333.3333333256</v>
      </c>
      <c r="GP196" s="21">
        <f>SUM($R176:GP176)-SUM($R190:GP190)</f>
        <v>1458333.3333333256</v>
      </c>
      <c r="GQ196" s="21">
        <f>SUM($R176:GQ176)-SUM($R190:GQ190)</f>
        <v>1458333.3333333256</v>
      </c>
      <c r="GR196" s="21">
        <f>SUM($R176:GR176)-SUM($R190:GR190)</f>
        <v>1458333.3333333256</v>
      </c>
      <c r="GS196" s="21">
        <f>SUM($R176:GS176)-SUM($R190:GS190)</f>
        <v>1458333.3333333256</v>
      </c>
      <c r="GT196" s="21">
        <f>SUM($R176:GT176)-SUM($R190:GT190)</f>
        <v>1458333.3333333256</v>
      </c>
      <c r="GU196" s="21">
        <f>SUM($R176:GU176)-SUM($R190:GU190)</f>
        <v>1458333.3333333256</v>
      </c>
      <c r="GV196" s="21">
        <f>SUM($R176:GV176)-SUM($R190:GV190)</f>
        <v>1458333.3333333256</v>
      </c>
      <c r="GW196" s="21">
        <f>SUM($R176:GW176)-SUM($R190:GW190)</f>
        <v>1458333.3333333256</v>
      </c>
      <c r="GX196" s="21">
        <f>SUM($R176:GX176)-SUM($R190:GX190)</f>
        <v>1458333.3333333256</v>
      </c>
      <c r="GY196" s="21">
        <f>SUM($R176:GY176)-SUM($R190:GY190)</f>
        <v>1458333.3333333256</v>
      </c>
      <c r="GZ196" s="21">
        <f>SUM($R176:GZ176)-SUM($R190:GZ190)</f>
        <v>1458333.3333333256</v>
      </c>
      <c r="HA196" s="21">
        <f>SUM($R176:HA176)-SUM($R190:HA190)</f>
        <v>1458333.3333333256</v>
      </c>
      <c r="HB196" s="21">
        <f>SUM($R176:HB176)-SUM($R190:HB190)</f>
        <v>1458333.3333333256</v>
      </c>
      <c r="HC196" s="21">
        <f>SUM($R176:HC176)-SUM($R190:HC190)</f>
        <v>1458333.3333333256</v>
      </c>
      <c r="HD196" s="21">
        <f>SUM($R176:HD176)-SUM($R190:HD190)</f>
        <v>1458333.3333333256</v>
      </c>
      <c r="HE196" s="21">
        <f>SUM($R176:HE176)-SUM($R190:HE190)</f>
        <v>1458333.3333333256</v>
      </c>
      <c r="HF196" s="21">
        <f>SUM($R176:HF176)-SUM($R190:HF190)</f>
        <v>1458333.3333333256</v>
      </c>
      <c r="HG196" s="21">
        <f>SUM($R176:HG176)-SUM($R190:HG190)</f>
        <v>1458333.3333333256</v>
      </c>
      <c r="HH196" s="21">
        <f>SUM($R176:HH176)-SUM($R190:HH190)</f>
        <v>1458333.3333333256</v>
      </c>
      <c r="HI196" s="21">
        <f>SUM($R176:HI176)-SUM($R190:HI190)</f>
        <v>1458333.3333333256</v>
      </c>
      <c r="HJ196" s="21">
        <f>SUM($R176:HJ176)-SUM($R190:HJ190)</f>
        <v>1458333.3333333256</v>
      </c>
      <c r="HK196" s="21">
        <f>SUM($R176:HK176)-SUM($R190:HK190)</f>
        <v>1458333.3333333256</v>
      </c>
      <c r="HL196" s="21">
        <f>SUM($R176:HL176)-SUM($R190:HL190)</f>
        <v>1458333.3333333256</v>
      </c>
      <c r="HM196" s="21">
        <f>SUM($R176:HM176)-SUM($R190:HM190)</f>
        <v>1458333.3333333256</v>
      </c>
      <c r="HN196" s="21">
        <f>SUM($R176:HN176)-SUM($R190:HN190)</f>
        <v>1458333.3333333256</v>
      </c>
      <c r="HO196" s="21">
        <f>SUM($R176:HO176)-SUM($R190:HO190)</f>
        <v>1458333.3333333256</v>
      </c>
      <c r="HP196" s="21">
        <f>SUM($R176:HP176)-SUM($R190:HP190)</f>
        <v>1458333.3333333256</v>
      </c>
      <c r="HQ196" s="21">
        <f>SUM($R176:HQ176)-SUM($R190:HQ190)</f>
        <v>1458333.3333333256</v>
      </c>
      <c r="HR196" s="21">
        <f>SUM($R176:HR176)-SUM($R190:HR190)</f>
        <v>1458333.3333333256</v>
      </c>
      <c r="HS196" s="21">
        <f>SUM($R176:HS176)-SUM($R190:HS190)</f>
        <v>1458333.3333333256</v>
      </c>
      <c r="HT196" s="21">
        <f>SUM($R176:HT176)-SUM($R190:HT190)</f>
        <v>1458333.3333333256</v>
      </c>
      <c r="HU196" s="21">
        <f>SUM($R176:HU176)-SUM($R190:HU190)</f>
        <v>1458333.3333333256</v>
      </c>
      <c r="HV196" s="21">
        <f>SUM($R176:HV176)-SUM($R190:HV190)</f>
        <v>1458333.3333333256</v>
      </c>
      <c r="HW196" s="21">
        <f>SUM($R176:HW176)-SUM($R190:HW190)</f>
        <v>1458333.3333333265</v>
      </c>
      <c r="HX196" s="21">
        <f>SUM($R176:HX176)-SUM($R190:HX190)</f>
        <v>1458333.3333333274</v>
      </c>
      <c r="HY196" s="21">
        <f>SUM($R176:HY176)-SUM($R190:HY190)</f>
        <v>1458333.3333333284</v>
      </c>
      <c r="HZ196" s="21">
        <f>SUM($R176:HZ176)-SUM($R190:HZ190)</f>
        <v>1458333.3333333293</v>
      </c>
      <c r="IA196" s="21">
        <f>SUM($R176:IA176)-SUM($R190:IA190)</f>
        <v>1458333.3333333302</v>
      </c>
      <c r="IB196" s="21">
        <f>SUM($R176:IB176)-SUM($R190:IB190)</f>
        <v>1458333.3333333312</v>
      </c>
      <c r="IC196" s="21">
        <f>SUM($R176:IC176)-SUM($R190:IC190)</f>
        <v>1458333.3333333321</v>
      </c>
      <c r="ID196" s="21">
        <f>SUM($R176:ID176)-SUM($R190:ID190)</f>
        <v>1458333.333333333</v>
      </c>
      <c r="IE196" s="21">
        <f>SUM($R176:IE176)-SUM($R190:IE190)</f>
        <v>1458333.333333334</v>
      </c>
      <c r="IF196" s="21">
        <f>SUM($R176:IF176)-SUM($R190:IF190)</f>
        <v>1458333.3333333349</v>
      </c>
      <c r="IG196" s="21">
        <f>SUM($R176:IG176)-SUM($R190:IG190)</f>
        <v>1458333.3333333358</v>
      </c>
      <c r="IH196" s="21">
        <f>SUM($R176:IH176)-SUM($R190:IH190)</f>
        <v>1458333.3333333367</v>
      </c>
      <c r="II196" s="21">
        <f>SUM($R176:II176)-SUM($R190:II190)</f>
        <v>1458333.3333333377</v>
      </c>
      <c r="IJ196" s="21">
        <f>SUM($R176:IJ176)-SUM($R190:IJ190)</f>
        <v>1458333.3333333386</v>
      </c>
      <c r="IK196" s="21">
        <f>SUM($R176:IK176)-SUM($R190:IK190)</f>
        <v>1458333.3333333395</v>
      </c>
      <c r="IL196" s="21">
        <f>SUM($R176:IL176)-SUM($R190:IL190)</f>
        <v>1458333.3333333405</v>
      </c>
      <c r="IM196" s="21">
        <f>SUM($R176:IM176)-SUM($R190:IM190)</f>
        <v>1458333.3333333414</v>
      </c>
      <c r="IN196" s="21">
        <f>SUM($R176:IN176)-SUM($R190:IN190)</f>
        <v>1458333.3333333423</v>
      </c>
      <c r="IO196" s="21">
        <f>SUM($R176:IO176)-SUM($R190:IO190)</f>
        <v>1458333.3333333433</v>
      </c>
      <c r="IP196" s="21">
        <f>SUM($R176:IP176)-SUM($R190:IP190)</f>
        <v>1458333.3333333442</v>
      </c>
      <c r="IQ196" s="21">
        <f>SUM($R176:IQ176)-SUM($R190:IQ190)</f>
        <v>1458333.3333333451</v>
      </c>
      <c r="IR196" s="21">
        <f>SUM($R176:IR176)-SUM($R190:IR190)</f>
        <v>1458333.3333333461</v>
      </c>
      <c r="IS196" s="21">
        <f>SUM($R176:IS176)-SUM($R190:IS190)</f>
        <v>1458333.333333347</v>
      </c>
      <c r="IT196" s="21">
        <f>SUM($R176:IT176)-SUM($R190:IT190)</f>
        <v>1458333.3333333479</v>
      </c>
      <c r="IU196" s="21">
        <f>SUM($R176:IU176)-SUM($R190:IU190)</f>
        <v>1458333.3333333489</v>
      </c>
      <c r="IV196" s="21">
        <f>SUM($R176:IV176)-SUM($R190:IV190)</f>
        <v>1458333.3333333489</v>
      </c>
      <c r="IW196" s="21">
        <f>SUM($R176:IW176)-SUM($R190:IW190)</f>
        <v>1458333.3333333489</v>
      </c>
      <c r="IX196" s="21">
        <f>SUM($R176:IX176)-SUM($R190:IX190)</f>
        <v>1516666.6666666828</v>
      </c>
      <c r="IY196" s="21">
        <f>SUM($R176:IY176)-SUM($R190:IY190)</f>
        <v>1575000.0000000168</v>
      </c>
      <c r="IZ196" s="21">
        <f>SUM($R176:IZ176)-SUM($R190:IZ190)</f>
        <v>1633333.3333333507</v>
      </c>
      <c r="JA196" s="21">
        <f>SUM($R176:JA176)-SUM($R190:JA190)</f>
        <v>1755833.3333333507</v>
      </c>
      <c r="JB196" s="21">
        <f>SUM($R176:JB176)-SUM($R190:JB190)</f>
        <v>1878333.3333333507</v>
      </c>
      <c r="JC196" s="21">
        <f>SUM($R176:JC176)-SUM($R190:JC190)</f>
        <v>1942500.0000000168</v>
      </c>
      <c r="JD196" s="21">
        <f>SUM($R176:JD176)-SUM($R190:JD190)</f>
        <v>2006666.6666666828</v>
      </c>
      <c r="JE196" s="21">
        <f>SUM($R176:JE176)-SUM($R190:JE190)</f>
        <v>2070833.3333333489</v>
      </c>
      <c r="JF196" s="21">
        <f>SUM($R176:JF176)-SUM($R190:JF190)</f>
        <v>2135000.0000000149</v>
      </c>
      <c r="JG196" s="21">
        <f>SUM($R176:JG176)-SUM($R190:JG190)</f>
        <v>2199166.6666666809</v>
      </c>
      <c r="JH196" s="21">
        <f>SUM($R176:JH176)-SUM($R190:JH190)</f>
        <v>2263333.333333347</v>
      </c>
      <c r="JI196" s="21">
        <f>SUM($R176:JI176)-SUM($R190:JI190)</f>
        <v>2327500.000000013</v>
      </c>
      <c r="JJ196" s="21">
        <f>SUM($R176:JJ176)-SUM($R190:JJ190)</f>
        <v>2391666.6666666791</v>
      </c>
      <c r="JK196" s="21">
        <f>SUM($R176:JK176)-SUM($R190:JK190)</f>
        <v>2455833.3333333451</v>
      </c>
      <c r="JL196" s="21">
        <f>SUM($R176:JL176)-SUM($R190:JL190)</f>
        <v>2520000.0000000112</v>
      </c>
      <c r="JM196" s="21">
        <f>SUM($R176:JM176)-SUM($R190:JM190)</f>
        <v>2584166.6666666772</v>
      </c>
      <c r="JN196" s="21">
        <f>SUM($R176:JN176)-SUM($R190:JN190)</f>
        <v>2648333.3333333433</v>
      </c>
      <c r="JO196" s="21">
        <f>SUM($R176:JO176)-SUM($R190:JO190)</f>
        <v>2712500.0000000093</v>
      </c>
      <c r="JP196" s="21">
        <f>SUM($R176:JP176)-SUM($R190:JP190)</f>
        <v>2776666.6666666754</v>
      </c>
      <c r="JQ196" s="21">
        <f>SUM($R176:JQ176)-SUM($R190:JQ190)</f>
        <v>2840833.3333333414</v>
      </c>
      <c r="JR196" s="21">
        <f>SUM($R176:JR176)-SUM($R190:JR190)</f>
        <v>2905000.0000000075</v>
      </c>
      <c r="JS196" s="21">
        <f>SUM($R176:JS176)-SUM($R190:JS190)</f>
        <v>2969166.6666666735</v>
      </c>
      <c r="JT196" s="21">
        <f>SUM($R176:JT176)-SUM($R190:JT190)</f>
        <v>3033333.3333333395</v>
      </c>
      <c r="JU196" s="21">
        <f>SUM($R176:JU176)-SUM($R190:JU190)</f>
        <v>3097500.0000000056</v>
      </c>
      <c r="JV196" s="21">
        <f>SUM($R176:JV176)-SUM($R190:JV190)</f>
        <v>3161666.6666666716</v>
      </c>
      <c r="JW196" s="21">
        <f>SUM($R176:JW176)-SUM($R190:JW190)</f>
        <v>3225833.3333333377</v>
      </c>
      <c r="JX196" s="21">
        <f>SUM($R176:JX176)-SUM($R190:JX190)</f>
        <v>3290000.0000000037</v>
      </c>
      <c r="JY196" s="21">
        <f>SUM($R176:JY176)-SUM($R190:JY190)</f>
        <v>3354166.6666666698</v>
      </c>
      <c r="JZ196" s="21">
        <f>SUM($R176:JZ176)-SUM($R190:JZ190)</f>
        <v>3418333.3333333358</v>
      </c>
      <c r="KA196" s="21">
        <f>SUM($R176:KA176)-SUM($R190:KA190)</f>
        <v>3482500.0000000019</v>
      </c>
      <c r="KB196" s="21">
        <f>SUM($R176:KB176)-SUM($R190:KB190)</f>
        <v>3546666.6666666679</v>
      </c>
      <c r="KC196" s="21">
        <f>SUM($R176:KC176)-SUM($R190:KC190)</f>
        <v>3610833.333333334</v>
      </c>
      <c r="KD196" s="21">
        <f>SUM($R176:KD176)-SUM($R190:KD190)</f>
        <v>3675000</v>
      </c>
      <c r="KE196" s="21">
        <f>SUM($R176:KE176)-SUM($R190:KE190)</f>
        <v>3675000</v>
      </c>
      <c r="KF196" s="21">
        <f>SUM($R176:KF176)-SUM($R190:KF190)</f>
        <v>3692500</v>
      </c>
      <c r="KG196" s="21">
        <f>SUM($R176:KG176)-SUM($R190:KG190)</f>
        <v>3710000</v>
      </c>
      <c r="KH196" s="21">
        <f>SUM($R176:KH176)-SUM($R190:KH190)</f>
        <v>3727500</v>
      </c>
      <c r="KI196" s="21">
        <f>SUM($R176:KI176)-SUM($R190:KI190)</f>
        <v>3745000</v>
      </c>
      <c r="KJ196" s="21">
        <f>SUM($R176:KJ176)-SUM($R190:KJ190)</f>
        <v>3762500</v>
      </c>
      <c r="KK196" s="21">
        <f>SUM($R176:KK176)-SUM($R190:KK190)</f>
        <v>3780000</v>
      </c>
      <c r="KL196" s="21">
        <f>SUM($R176:KL176)-SUM($R190:KL190)</f>
        <v>3797500</v>
      </c>
      <c r="KM196" s="21">
        <f>SUM($R176:KM176)-SUM($R190:KM190)</f>
        <v>3815000</v>
      </c>
      <c r="KN196" s="21">
        <f>SUM($R176:KN176)-SUM($R190:KN190)</f>
        <v>3832500</v>
      </c>
      <c r="KO196" s="21">
        <f>SUM($R176:KO176)-SUM($R190:KO190)</f>
        <v>3850000</v>
      </c>
      <c r="KP196" s="21">
        <f>SUM($R176:KP176)-SUM($R190:KP190)</f>
        <v>3867500</v>
      </c>
      <c r="KQ196" s="21">
        <f>SUM($R176:KQ176)-SUM($R190:KQ190)</f>
        <v>3885000</v>
      </c>
      <c r="KR196" s="21">
        <f>SUM($R176:KR176)-SUM($R190:KR190)</f>
        <v>3902500</v>
      </c>
      <c r="KS196" s="21">
        <f>SUM($R176:KS176)-SUM($R190:KS190)</f>
        <v>3920000</v>
      </c>
      <c r="KT196" s="21">
        <f>SUM($R176:KT176)-SUM($R190:KT190)</f>
        <v>3937500</v>
      </c>
      <c r="KU196" s="21">
        <f>SUM($R176:KU176)-SUM($R190:KU190)</f>
        <v>3955000</v>
      </c>
      <c r="KV196" s="21">
        <f>SUM($R176:KV176)-SUM($R190:KV190)</f>
        <v>3972500</v>
      </c>
      <c r="KW196" s="21">
        <f>SUM($R176:KW176)-SUM($R190:KW190)</f>
        <v>3990000</v>
      </c>
      <c r="KX196" s="21">
        <f>SUM($R176:KX176)-SUM($R190:KX190)</f>
        <v>4007500</v>
      </c>
      <c r="KY196" s="21">
        <f>SUM($R176:KY176)-SUM($R190:KY190)</f>
        <v>4025000</v>
      </c>
      <c r="KZ196" s="21">
        <f>SUM($R176:KZ176)-SUM($R190:KZ190)</f>
        <v>4042500</v>
      </c>
      <c r="LA196" s="21">
        <f>SUM($R176:LA176)-SUM($R190:LA190)</f>
        <v>4060000</v>
      </c>
      <c r="LB196" s="21">
        <f>SUM($R176:LB176)-SUM($R190:LB190)</f>
        <v>4077500</v>
      </c>
      <c r="LC196" s="21">
        <f>SUM($R176:LC176)-SUM($R190:LC190)</f>
        <v>4095000</v>
      </c>
      <c r="LD196" s="21">
        <f>SUM($R176:LD176)-SUM($R190:LD190)</f>
        <v>4112500</v>
      </c>
      <c r="LE196" s="21">
        <f>SUM($R176:LE176)-SUM($R190:LE190)</f>
        <v>4130000</v>
      </c>
      <c r="LF196" s="21">
        <f>SUM($R176:LF176)-SUM($R190:LF190)</f>
        <v>4147500</v>
      </c>
      <c r="LG196" s="21">
        <f>SUM($R176:LG176)-SUM($R190:LG190)</f>
        <v>4165000</v>
      </c>
      <c r="LH196" s="21">
        <f>SUM($R176:LH176)-SUM($R190:LH190)</f>
        <v>4182500</v>
      </c>
      <c r="LI196" s="21">
        <f>SUM($R176:LI176)-SUM($R190:LI190)</f>
        <v>4200000</v>
      </c>
      <c r="LJ196" s="21">
        <f>SUM($R176:LJ176)-SUM($R190:LJ190)</f>
        <v>4176666.6666666679</v>
      </c>
      <c r="LK196" s="21">
        <f>SUM($R176:LK176)-SUM($R190:LK190)</f>
        <v>4153333.3333333358</v>
      </c>
      <c r="LL196" s="21">
        <f>SUM($R176:LL176)-SUM($R190:LL190)</f>
        <v>4130000.0000000037</v>
      </c>
      <c r="LM196" s="21">
        <f>SUM($R176:LM176)-SUM($R190:LM190)</f>
        <v>4106666.6666666716</v>
      </c>
      <c r="LN196" s="21">
        <f>SUM($R176:LN176)-SUM($R190:LN190)</f>
        <v>4083333.3333333395</v>
      </c>
      <c r="LO196" s="21">
        <f>SUM($R176:LO176)-SUM($R190:LO190)</f>
        <v>4060000.0000000075</v>
      </c>
      <c r="LP196" s="21">
        <f>SUM($R176:LP176)-SUM($R190:LP190)</f>
        <v>4036666.6666666754</v>
      </c>
      <c r="LQ196" s="21">
        <f>SUM($R176:LQ176)-SUM($R190:LQ190)</f>
        <v>4013333.3333333433</v>
      </c>
      <c r="LR196" s="21">
        <f>SUM($R176:LR176)-SUM($R190:LR190)</f>
        <v>3990000.0000000112</v>
      </c>
      <c r="LS196" s="21">
        <f>SUM($R176:LS176)-SUM($R190:LS190)</f>
        <v>3966666.6666666791</v>
      </c>
      <c r="LT196" s="21">
        <f>SUM($R176:LT176)-SUM($R190:LT190)</f>
        <v>3943333.333333347</v>
      </c>
      <c r="LU196" s="21">
        <f>SUM($R176:LU176)-SUM($R190:LU190)</f>
        <v>3920000.0000000149</v>
      </c>
      <c r="LV196" s="21">
        <f>SUM($R176:LV176)-SUM($R190:LV190)</f>
        <v>3896666.6666666828</v>
      </c>
      <c r="LW196" s="21">
        <f>SUM($R176:LW176)-SUM($R190:LW190)</f>
        <v>3873333.3333333507</v>
      </c>
      <c r="LX196" s="21">
        <f>SUM($R176:LX176)-SUM($R190:LX190)</f>
        <v>3850000.0000000186</v>
      </c>
      <c r="LY196" s="21">
        <f>SUM($R176:LY176)-SUM($R190:LY190)</f>
        <v>3826666.6666666865</v>
      </c>
      <c r="LZ196" s="21">
        <f>SUM($R176:LZ176)-SUM($R190:LZ190)</f>
        <v>3803333.3333333544</v>
      </c>
      <c r="MA196" s="21">
        <f>SUM($R176:MA176)-SUM($R190:MA190)</f>
        <v>3780000.0000000224</v>
      </c>
      <c r="MB196" s="21">
        <f>SUM($R176:MB176)-SUM($R190:MB190)</f>
        <v>3756666.6666666903</v>
      </c>
      <c r="MC196" s="21">
        <f>SUM($R176:MC176)-SUM($R190:MC190)</f>
        <v>3733333.3333333582</v>
      </c>
      <c r="MD196" s="21">
        <f>SUM($R176:MD176)-SUM($R190:MD190)</f>
        <v>3710000.0000000261</v>
      </c>
      <c r="ME196" s="21">
        <f>SUM($R176:ME176)-SUM($R190:ME190)</f>
        <v>3686666.666666694</v>
      </c>
      <c r="MF196" s="21">
        <f>SUM($R176:MF176)-SUM($R190:MF190)</f>
        <v>3663333.3333333619</v>
      </c>
      <c r="MG196" s="21">
        <f>SUM($R176:MG176)-SUM($R190:MG190)</f>
        <v>3640000.0000000298</v>
      </c>
      <c r="MH196" s="21">
        <f>SUM($R176:MH176)-SUM($R190:MH190)</f>
        <v>3616666.6666666977</v>
      </c>
      <c r="MI196" s="21">
        <f>SUM($R176:MI176)-SUM($R190:MI190)</f>
        <v>3593333.3333333656</v>
      </c>
      <c r="MJ196" s="21">
        <f>SUM($R176:MJ176)-SUM($R190:MJ190)</f>
        <v>3570000.0000000335</v>
      </c>
      <c r="MK196" s="21">
        <f>SUM($R176:MK176)-SUM($R190:MK190)</f>
        <v>3546666.6666667014</v>
      </c>
      <c r="ML196" s="21">
        <f>SUM($R176:ML176)-SUM($R190:ML190)</f>
        <v>3523333.3333333693</v>
      </c>
      <c r="MM196" s="21">
        <f>SUM($R176:MM176)-SUM($R190:MM190)</f>
        <v>3500000.0000000373</v>
      </c>
      <c r="MN196" s="21">
        <f>SUM($R176:MN176)-SUM($R190:MN190)</f>
        <v>3500000.0000000373</v>
      </c>
      <c r="MO196" s="21">
        <f>SUM($R176:MO176)-SUM($R190:MO190)</f>
        <v>3500000.0000000373</v>
      </c>
      <c r="MP196" s="21">
        <f>SUM($R176:MP176)-SUM($R190:MP190)</f>
        <v>3500000.0000000373</v>
      </c>
      <c r="MQ196" s="21">
        <f>SUM($R176:MQ176)-SUM($R190:MQ190)</f>
        <v>3500000.0000000373</v>
      </c>
      <c r="MR196" s="21">
        <f>SUM($R176:MR176)-SUM($R190:MR190)</f>
        <v>3500000.0000000373</v>
      </c>
      <c r="MS196" s="21">
        <f>SUM($R176:MS176)-SUM($R190:MS190)</f>
        <v>3500000.0000000373</v>
      </c>
      <c r="MT196" s="21">
        <f>SUM($R176:MT176)-SUM($R190:MT190)</f>
        <v>3500000.0000000373</v>
      </c>
      <c r="MU196" s="21">
        <f>SUM($R176:MU176)-SUM($R190:MU190)</f>
        <v>3500000.0000000373</v>
      </c>
      <c r="MV196" s="21">
        <f>SUM($R176:MV176)-SUM($R190:MV190)</f>
        <v>3500000.0000000373</v>
      </c>
      <c r="MW196" s="21">
        <f>SUM($R176:MW176)-SUM($R190:MW190)</f>
        <v>3500000.0000000373</v>
      </c>
      <c r="MX196" s="21">
        <f>SUM($R176:MX176)-SUM($R190:MX190)</f>
        <v>3500000.0000000373</v>
      </c>
      <c r="MY196" s="21">
        <f>SUM($R176:MY176)-SUM($R190:MY190)</f>
        <v>3500000.0000000373</v>
      </c>
      <c r="MZ196" s="21">
        <f>SUM($R176:MZ176)-SUM($R190:MZ190)</f>
        <v>3500000.0000000373</v>
      </c>
      <c r="NA196" s="21">
        <f>SUM($R176:NA176)-SUM($R190:NA190)</f>
        <v>3500000.0000000373</v>
      </c>
      <c r="NB196" s="21">
        <f>SUM($R176:NB176)-SUM($R190:NB190)</f>
        <v>3500000.0000000373</v>
      </c>
      <c r="NC196" s="21">
        <f>SUM($R176:NC176)-SUM($R190:NC190)</f>
        <v>3500000.0000000373</v>
      </c>
      <c r="ND196" s="21">
        <f>SUM($R176:ND176)-SUM($R190:ND190)</f>
        <v>3500000.0000000373</v>
      </c>
      <c r="NE196" s="21">
        <f>SUM($R176:NE176)-SUM($R190:NE190)</f>
        <v>3500000.0000000373</v>
      </c>
      <c r="NF196" s="21">
        <f>SUM($R176:NF176)-SUM($R190:NF190)</f>
        <v>3500000.0000000373</v>
      </c>
      <c r="NG196" s="21">
        <f>SUM($R176:NG176)-SUM($R190:NG190)</f>
        <v>3500000.0000000373</v>
      </c>
      <c r="NH196" s="21">
        <f>SUM($R176:NH176)-SUM($R190:NH190)</f>
        <v>3500000.0000000373</v>
      </c>
      <c r="NI196" s="21">
        <f>SUM($R176:NI176)-SUM($R190:NI190)</f>
        <v>3500000.0000000373</v>
      </c>
      <c r="NJ196" s="21">
        <f>SUM($R176:NJ176)-SUM($R190:NJ190)</f>
        <v>3500000.0000000373</v>
      </c>
      <c r="NK196" s="21">
        <f>SUM($R176:NK176)-SUM($R190:NK190)</f>
        <v>3500000.0000000373</v>
      </c>
      <c r="NL196" s="21">
        <f>SUM($R176:NL176)-SUM($R190:NL190)</f>
        <v>3500000.0000000373</v>
      </c>
      <c r="NM196" s="21">
        <f>SUM($R176:NM176)-SUM($R190:NM190)</f>
        <v>3500000.0000000373</v>
      </c>
      <c r="NN196" s="21">
        <f>SUM($R176:NN176)-SUM($R190:NN190)</f>
        <v>3500000.0000000373</v>
      </c>
      <c r="NO196" s="21">
        <f>SUM($R176:NO176)-SUM($R190:NO190)</f>
        <v>3500000.0000000373</v>
      </c>
      <c r="NP196" s="21">
        <f>SUM($R176:NP176)-SUM($R190:NP190)</f>
        <v>3500000.0000000373</v>
      </c>
      <c r="NQ196" s="21">
        <f>SUM($R176:NQ176)-SUM($R190:NQ190)</f>
        <v>3500000.0000000373</v>
      </c>
      <c r="NR196" s="21">
        <f>SUM($R176:NR176)-SUM($R190:NR190)</f>
        <v>3500000.0000000373</v>
      </c>
      <c r="NS196" s="21">
        <f>SUM($R176:NS176)-SUM($R190:NS190)</f>
        <v>3500000.0000000373</v>
      </c>
      <c r="NT196" s="21">
        <f>SUM($R176:NT176)-SUM($R190:NT190)</f>
        <v>3500000.0000000373</v>
      </c>
      <c r="NU196" s="21">
        <f>SUM($R176:NU176)-SUM($R190:NU190)</f>
        <v>3500000.0000000373</v>
      </c>
      <c r="NV196" s="21">
        <f>SUM($R176:NV176)-SUM($R190:NV190)</f>
        <v>3500000.0000000373</v>
      </c>
      <c r="NW196" s="21">
        <f>SUM($R176:NW176)-SUM($R190:NW190)</f>
        <v>3500000.0000000373</v>
      </c>
      <c r="NX196" s="21">
        <f>SUM($R176:NX176)-SUM($R190:NX190)</f>
        <v>3500000.0000000373</v>
      </c>
      <c r="NY196" s="21">
        <f>SUM($R176:NY176)-SUM($R190:NY190)</f>
        <v>3500000.0000000373</v>
      </c>
      <c r="NZ196" s="21">
        <f>SUM($R176:NZ176)-SUM($R190:NZ190)</f>
        <v>3500000.0000000373</v>
      </c>
      <c r="OA196" s="21">
        <f>SUM($R176:OA176)-SUM($R190:OA190)</f>
        <v>3500000.0000000373</v>
      </c>
      <c r="OB196" s="21">
        <f>SUM($R176:OB176)-SUM($R190:OB190)</f>
        <v>3500000.0000000373</v>
      </c>
      <c r="OC196" s="21">
        <f>SUM($R176:OC176)-SUM($R190:OC190)</f>
        <v>3500000.0000000373</v>
      </c>
      <c r="OD196" s="21">
        <f>SUM($R176:OD176)-SUM($R190:OD190)</f>
        <v>3500000.0000000373</v>
      </c>
      <c r="OE196" s="21">
        <f>SUM($R176:OE176)-SUM($R190:OE190)</f>
        <v>3500000.0000000373</v>
      </c>
      <c r="OF196" s="21">
        <f>SUM($R176:OF176)-SUM($R190:OF190)</f>
        <v>3500000.0000000373</v>
      </c>
      <c r="OG196" s="21">
        <f>SUM($R176:OG176)-SUM($R190:OG190)</f>
        <v>3500000.0000000373</v>
      </c>
      <c r="OH196" s="21">
        <f>SUM($R176:OH176)-SUM($R190:OH190)</f>
        <v>3500000.0000000373</v>
      </c>
      <c r="OI196" s="21">
        <f>SUM($R176:OI176)-SUM($R190:OI190)</f>
        <v>3500000.0000000373</v>
      </c>
      <c r="OJ196" s="21">
        <f>SUM($R176:OJ176)-SUM($R190:OJ190)</f>
        <v>3500000.0000000373</v>
      </c>
      <c r="OK196" s="21">
        <f>SUM($R176:OK176)-SUM($R190:OK190)</f>
        <v>3500000.0000000373</v>
      </c>
      <c r="OL196" s="21">
        <f>SUM($R176:OL176)-SUM($R190:OL190)</f>
        <v>3500000.0000000373</v>
      </c>
      <c r="OM196" s="21">
        <f>SUM($R176:OM176)-SUM($R190:OM190)</f>
        <v>3500000.0000000373</v>
      </c>
      <c r="ON196" s="21">
        <f>SUM($R176:ON176)-SUM($R190:ON190)</f>
        <v>3500000.0000000373</v>
      </c>
      <c r="OO196" s="21">
        <f>SUM($R176:OO176)-SUM($R190:OO190)</f>
        <v>3500000.0000000373</v>
      </c>
      <c r="OP196" s="21">
        <f>SUM($R176:OP176)-SUM($R190:OP190)</f>
        <v>3500000.0000000373</v>
      </c>
      <c r="OQ196" s="21">
        <f>SUM($R176:OQ176)-SUM($R190:OQ190)</f>
        <v>3500000.0000000373</v>
      </c>
      <c r="OR196" s="21">
        <f>SUM($R176:OR176)-SUM($R190:OR190)</f>
        <v>3500000.0000000373</v>
      </c>
      <c r="OS196" s="21">
        <f>SUM($R176:OS176)-SUM($R190:OS190)</f>
        <v>3500000.0000000373</v>
      </c>
      <c r="OT196" s="21">
        <f>SUM($R176:OT176)-SUM($R190:OT190)</f>
        <v>3500000.0000000373</v>
      </c>
      <c r="OU196" s="21">
        <f>SUM($R176:OU176)-SUM($R190:OU190)</f>
        <v>3500000.0000000373</v>
      </c>
      <c r="OV196" s="21">
        <f>SUM($R176:OV176)-SUM($R190:OV190)</f>
        <v>3500000.0000000373</v>
      </c>
      <c r="OW196" s="21">
        <f>SUM($R176:OW176)-SUM($R190:OW190)</f>
        <v>3500000.0000000373</v>
      </c>
      <c r="OX196" s="21">
        <f>SUM($R176:OX176)-SUM($R190:OX190)</f>
        <v>3523333.3333333693</v>
      </c>
      <c r="OY196" s="21">
        <f>SUM($R176:OY176)-SUM($R190:OY190)</f>
        <v>3546666.6666667014</v>
      </c>
      <c r="OZ196" s="21">
        <f>SUM($R176:OZ176)-SUM($R190:OZ190)</f>
        <v>3570000.0000000335</v>
      </c>
      <c r="PA196" s="21">
        <f>SUM($R176:PA176)-SUM($R190:PA190)</f>
        <v>3593333.3333333656</v>
      </c>
      <c r="PB196" s="21">
        <f>SUM($R176:PB176)-SUM($R190:PB190)</f>
        <v>3616666.6666666977</v>
      </c>
      <c r="PC196" s="21">
        <f>SUM($R176:PC176)-SUM($R190:PC190)</f>
        <v>3640000.0000000298</v>
      </c>
      <c r="PD196" s="21">
        <f>SUM($R176:PD176)-SUM($R190:PD190)</f>
        <v>3663333.3333333619</v>
      </c>
      <c r="PE196" s="21">
        <f>SUM($R176:PE176)-SUM($R190:PE190)</f>
        <v>3686666.666666694</v>
      </c>
      <c r="PF196" s="21">
        <f>SUM($R176:PF176)-SUM($R190:PF190)</f>
        <v>3710000.0000000261</v>
      </c>
      <c r="PG196" s="21">
        <f>SUM($R176:PG176)-SUM($R190:PG190)</f>
        <v>3733333.3333333582</v>
      </c>
      <c r="PH196" s="21">
        <f>SUM($R176:PH176)-SUM($R190:PH190)</f>
        <v>3756666.6666666903</v>
      </c>
      <c r="PI196" s="21">
        <f>SUM($R176:PI176)-SUM($R190:PI190)</f>
        <v>3780000.0000000224</v>
      </c>
      <c r="PJ196" s="21">
        <f>SUM($R176:PJ176)-SUM($R190:PJ190)</f>
        <v>3803333.3333333544</v>
      </c>
      <c r="PK196" s="21">
        <f>SUM($R176:PK176)-SUM($R190:PK190)</f>
        <v>3826666.6666666865</v>
      </c>
      <c r="PL196" s="21">
        <f>SUM($R176:PL176)-SUM($R190:PL190)</f>
        <v>3850000.0000000186</v>
      </c>
      <c r="PM196" s="21">
        <f>SUM($R176:PM176)-SUM($R190:PM190)</f>
        <v>3873333.3333333507</v>
      </c>
      <c r="PN196" s="21">
        <f>SUM($R176:PN176)-SUM($R190:PN190)</f>
        <v>3896666.6666666828</v>
      </c>
      <c r="PO196" s="21">
        <f>SUM($R176:PO176)-SUM($R190:PO190)</f>
        <v>3920000.0000000149</v>
      </c>
      <c r="PP196" s="21">
        <f>SUM($R176:PP176)-SUM($R190:PP190)</f>
        <v>3943333.333333347</v>
      </c>
      <c r="PQ196" s="21">
        <f>SUM($R176:PQ176)-SUM($R190:PQ190)</f>
        <v>3966666.6666666791</v>
      </c>
      <c r="PR196" s="21">
        <f>SUM($R176:PR176)-SUM($R190:PR190)</f>
        <v>3990000.0000000112</v>
      </c>
      <c r="PS196" s="21">
        <f>SUM($R176:PS176)-SUM($R190:PS190)</f>
        <v>4013333.3333333433</v>
      </c>
      <c r="PT196" s="21">
        <f>SUM($R176:PT176)-SUM($R190:PT190)</f>
        <v>4036666.6666666754</v>
      </c>
      <c r="PU196" s="21">
        <f>SUM($R176:PU176)-SUM($R190:PU190)</f>
        <v>4060000.0000000075</v>
      </c>
      <c r="PV196" s="21">
        <f>SUM($R176:PV176)-SUM($R190:PV190)</f>
        <v>4083333.3333333395</v>
      </c>
      <c r="PW196" s="21">
        <f>SUM($R176:PW176)-SUM($R190:PW190)</f>
        <v>4106666.6666666716</v>
      </c>
      <c r="PX196" s="21">
        <f>SUM($R176:PX176)-SUM($R190:PX190)</f>
        <v>4130000.0000000037</v>
      </c>
      <c r="PY196" s="21">
        <f>SUM($R176:PY176)-SUM($R190:PY190)</f>
        <v>4153333.3333333358</v>
      </c>
      <c r="PZ196" s="21">
        <f>SUM($R176:PZ176)-SUM($R190:PZ190)</f>
        <v>4176666.6666666679</v>
      </c>
      <c r="QA196" s="21">
        <f>SUM($R176:QA176)-SUM($R190:QA190)</f>
        <v>4200000</v>
      </c>
      <c r="QB196" s="21">
        <f>SUM($R176:QB176)-SUM($R190:QB190)</f>
        <v>4200000</v>
      </c>
      <c r="QC196" s="21">
        <f>SUM($R176:QC176)-SUM($R190:QC190)</f>
        <v>4280500</v>
      </c>
      <c r="QD196" s="21">
        <f>SUM($R176:QD176)-SUM($R190:QD190)</f>
        <v>4361000</v>
      </c>
      <c r="QE196" s="21">
        <f>SUM($R176:QE176)-SUM($R190:QE190)</f>
        <v>4441500</v>
      </c>
      <c r="QF196" s="21">
        <f>SUM($R176:QF176)-SUM($R190:QF190)</f>
        <v>4522000</v>
      </c>
      <c r="QG196" s="21">
        <f>SUM($R176:QG176)-SUM($R190:QG190)</f>
        <v>4602500</v>
      </c>
      <c r="QH196" s="21">
        <f>SUM($R176:QH176)-SUM($R190:QH190)</f>
        <v>4683000</v>
      </c>
      <c r="QI196" s="21">
        <f>SUM($R176:QI176)-SUM($R190:QI190)</f>
        <v>4763500</v>
      </c>
      <c r="QJ196" s="21">
        <f>SUM($R176:QJ176)-SUM($R190:QJ190)</f>
        <v>4844000</v>
      </c>
      <c r="QK196" s="21">
        <f>SUM($R176:QK176)-SUM($R190:QK190)</f>
        <v>4924500</v>
      </c>
      <c r="QL196" s="21">
        <f>SUM($R176:QL176)-SUM($R190:QL190)</f>
        <v>5005000</v>
      </c>
      <c r="QM196" s="21">
        <f>SUM($R176:QM176)-SUM($R190:QM190)</f>
        <v>5085500</v>
      </c>
      <c r="QN196" s="21">
        <f>SUM($R176:QN176)-SUM($R190:QN190)</f>
        <v>5166000</v>
      </c>
      <c r="QO196" s="21">
        <f>SUM($R176:QO176)-SUM($R190:QO190)</f>
        <v>5246500</v>
      </c>
      <c r="QP196" s="21">
        <f>SUM($R176:QP176)-SUM($R190:QP190)</f>
        <v>5327000</v>
      </c>
      <c r="QQ196" s="21">
        <f>SUM($R176:QQ176)-SUM($R190:QQ190)</f>
        <v>5407500</v>
      </c>
      <c r="QR196" s="21">
        <f>SUM($R176:QR176)-SUM($R190:QR190)</f>
        <v>5488000</v>
      </c>
      <c r="QS196" s="21">
        <f>SUM($R176:QS176)-SUM($R190:QS190)</f>
        <v>5568500</v>
      </c>
      <c r="QT196" s="21">
        <f>SUM($R176:QT176)-SUM($R190:QT190)</f>
        <v>5649000</v>
      </c>
      <c r="QU196" s="21">
        <f>SUM($R176:QU176)-SUM($R190:QU190)</f>
        <v>5729500</v>
      </c>
      <c r="QV196" s="21">
        <f>SUM($R176:QV176)-SUM($R190:QV190)</f>
        <v>5810000</v>
      </c>
      <c r="QW196" s="21">
        <f>SUM($R176:QW176)-SUM($R190:QW190)</f>
        <v>5890500</v>
      </c>
      <c r="QX196" s="21">
        <f>SUM($R176:QX176)-SUM($R190:QX190)</f>
        <v>5971000</v>
      </c>
      <c r="QY196" s="21">
        <f>SUM($R176:QY176)-SUM($R190:QY190)</f>
        <v>6051500</v>
      </c>
      <c r="QZ196" s="21">
        <f>SUM($R176:QZ176)-SUM($R190:QZ190)</f>
        <v>6132000</v>
      </c>
      <c r="RA196" s="21">
        <f>SUM($R176:RA176)-SUM($R190:RA190)</f>
        <v>6212500</v>
      </c>
      <c r="RB196" s="21">
        <f>SUM($R176:RB176)-SUM($R190:RB190)</f>
        <v>6293000</v>
      </c>
      <c r="RC196" s="21">
        <f>SUM($R176:RC176)-SUM($R190:RC190)</f>
        <v>6373500</v>
      </c>
      <c r="RD196" s="21">
        <f>SUM($R176:RD176)-SUM($R190:RD190)</f>
        <v>6454000</v>
      </c>
      <c r="RE196" s="21">
        <f>SUM($R176:RE176)-SUM($R190:RE190)</f>
        <v>6534500</v>
      </c>
      <c r="RF196" s="21">
        <f>SUM($R176:RF176)-SUM($R190:RF190)</f>
        <v>6615000</v>
      </c>
      <c r="RG196" s="21">
        <f>SUM($R176:RG176)-SUM($R190:RG190)</f>
        <v>6625500</v>
      </c>
      <c r="RH196" s="21">
        <f>SUM($R176:RH176)-SUM($R190:RH190)</f>
        <v>6636000</v>
      </c>
      <c r="RI196" s="21">
        <f>SUM($R176:RI176)-SUM($R190:RI190)</f>
        <v>6646500</v>
      </c>
      <c r="RJ196" s="21">
        <f>SUM($R176:RJ176)-SUM($R190:RJ190)</f>
        <v>6657000</v>
      </c>
      <c r="RK196" s="21">
        <f>SUM($R176:RK176)-SUM($R190:RK190)</f>
        <v>6667500</v>
      </c>
      <c r="RL196" s="21">
        <f>SUM($R176:RL176)-SUM($R190:RL190)</f>
        <v>6678000</v>
      </c>
      <c r="RM196" s="21">
        <f>SUM($R176:RM176)-SUM($R190:RM190)</f>
        <v>6688500</v>
      </c>
      <c r="RN196" s="21">
        <f>SUM($R176:RN176)-SUM($R190:RN190)</f>
        <v>6699000</v>
      </c>
      <c r="RO196" s="21">
        <f>SUM($R176:RO176)-SUM($R190:RO190)</f>
        <v>6709500</v>
      </c>
      <c r="RP196" s="21">
        <f>SUM($R176:RP176)-SUM($R190:RP190)</f>
        <v>6720000</v>
      </c>
      <c r="RQ196" s="21">
        <f>SUM($R176:RQ176)-SUM($R190:RQ190)</f>
        <v>6730500</v>
      </c>
      <c r="RR196" s="21">
        <f>SUM($R176:RR176)-SUM($R190:RR190)</f>
        <v>6741000</v>
      </c>
      <c r="RS196" s="21">
        <f>SUM($R176:RS176)-SUM($R190:RS190)</f>
        <v>6751500</v>
      </c>
      <c r="RT196" s="21">
        <f>SUM($R176:RT176)-SUM($R190:RT190)</f>
        <v>6762000</v>
      </c>
      <c r="RU196" s="21">
        <f>SUM($R176:RU176)-SUM($R190:RU190)</f>
        <v>6772500</v>
      </c>
      <c r="RV196" s="21">
        <f>SUM($R176:RV176)-SUM($R190:RV190)</f>
        <v>6783000</v>
      </c>
      <c r="RW196" s="21">
        <f>SUM($R176:RW176)-SUM($R190:RW190)</f>
        <v>6793500</v>
      </c>
      <c r="RX196" s="21">
        <f>SUM($R176:RX176)-SUM($R190:RX190)</f>
        <v>6804000</v>
      </c>
      <c r="RY196" s="21">
        <f>SUM($R176:RY176)-SUM($R190:RY190)</f>
        <v>6814500</v>
      </c>
      <c r="RZ196" s="21">
        <f>SUM($R176:RZ176)-SUM($R190:RZ190)</f>
        <v>6825000</v>
      </c>
      <c r="SA196" s="21">
        <f>SUM($R176:SA176)-SUM($R190:SA190)</f>
        <v>6835500</v>
      </c>
      <c r="SB196" s="21">
        <f>SUM($R176:SB176)-SUM($R190:SB190)</f>
        <v>6846000</v>
      </c>
      <c r="SC196" s="21">
        <f>SUM($R176:SC176)-SUM($R190:SC190)</f>
        <v>6856500</v>
      </c>
      <c r="SD196" s="21">
        <f>SUM($R176:SD176)-SUM($R190:SD190)</f>
        <v>6867000</v>
      </c>
      <c r="SE196" s="21">
        <f>SUM($R176:SE176)-SUM($R190:SE190)</f>
        <v>6877500</v>
      </c>
      <c r="SF196" s="21">
        <f>SUM($R176:SF176)-SUM($R190:SF190)</f>
        <v>6888000</v>
      </c>
      <c r="SG196" s="21">
        <f>SUM($R176:SG176)-SUM($R190:SG190)</f>
        <v>6898500</v>
      </c>
      <c r="SH196" s="21">
        <f>SUM($R176:SH176)-SUM($R190:SH190)</f>
        <v>6909000</v>
      </c>
      <c r="SI196" s="21">
        <f>SUM($R176:SI176)-SUM($R190:SI190)</f>
        <v>6919500</v>
      </c>
      <c r="SJ196" s="21">
        <f>SUM($R176:SJ176)-SUM($R190:SJ190)</f>
        <v>6930000</v>
      </c>
      <c r="SK196" s="21">
        <f>SUM($R176:SK176)-SUM($R190:SK190)</f>
        <v>6930000</v>
      </c>
      <c r="SL196" s="21">
        <f>SUM($R176:SL176)-SUM($R190:SL190)</f>
        <v>6860000</v>
      </c>
      <c r="SM196" s="21">
        <f>SUM($R176:SM176)-SUM($R190:SM190)</f>
        <v>6790000</v>
      </c>
      <c r="SN196" s="21">
        <f>SUM($R176:SN176)-SUM($R190:SN190)</f>
        <v>6720000</v>
      </c>
      <c r="SO196" s="21">
        <f>SUM($R176:SO176)-SUM($R190:SO190)</f>
        <v>6650000</v>
      </c>
      <c r="SP196" s="21">
        <f>SUM($R176:SP176)-SUM($R190:SP190)</f>
        <v>6580000</v>
      </c>
      <c r="SQ196" s="21">
        <f>SUM($R176:SQ176)-SUM($R190:SQ190)</f>
        <v>6510000</v>
      </c>
      <c r="SR196" s="21">
        <f>SUM($R176:SR176)-SUM($R190:SR190)</f>
        <v>6440000</v>
      </c>
      <c r="SS196" s="21">
        <f>SUM($R176:SS176)-SUM($R190:SS190)</f>
        <v>6370000</v>
      </c>
      <c r="ST196" s="21">
        <f>SUM($R176:ST176)-SUM($R190:ST190)</f>
        <v>6300000</v>
      </c>
      <c r="SU196" s="21">
        <f>SUM($R176:SU176)-SUM($R190:SU190)</f>
        <v>6230000</v>
      </c>
      <c r="SV196" s="21">
        <f>SUM($R176:SV176)-SUM($R190:SV190)</f>
        <v>6160000</v>
      </c>
      <c r="SW196" s="21">
        <f>SUM($R176:SW176)-SUM($R190:SW190)</f>
        <v>6090000</v>
      </c>
      <c r="SX196" s="21">
        <f>SUM($R176:SX176)-SUM($R190:SX190)</f>
        <v>6020000</v>
      </c>
      <c r="SY196" s="21">
        <f>SUM($R176:SY176)-SUM($R190:SY190)</f>
        <v>5950000</v>
      </c>
      <c r="SZ196" s="21">
        <f>SUM($R176:SZ176)-SUM($R190:SZ190)</f>
        <v>5880000</v>
      </c>
      <c r="TA196" s="21">
        <f>SUM($R176:TA176)-SUM($R190:TA190)</f>
        <v>5810000</v>
      </c>
      <c r="TB196" s="21">
        <f>SUM($R176:TB176)-SUM($R190:TB190)</f>
        <v>5740000</v>
      </c>
      <c r="TC196" s="21">
        <f>SUM($R176:TC176)-SUM($R190:TC190)</f>
        <v>5670000</v>
      </c>
      <c r="TD196" s="21">
        <f>SUM($R176:TD176)-SUM($R190:TD190)</f>
        <v>5600000</v>
      </c>
      <c r="TE196" s="21">
        <f>SUM($R176:TE176)-SUM($R190:TE190)</f>
        <v>5530000</v>
      </c>
      <c r="TF196" s="21">
        <f>SUM($R176:TF176)-SUM($R190:TF190)</f>
        <v>5460000</v>
      </c>
      <c r="TG196" s="21">
        <f>SUM($R176:TG176)-SUM($R190:TG190)</f>
        <v>5390000</v>
      </c>
      <c r="TH196" s="21">
        <f>SUM($R176:TH176)-SUM($R190:TH190)</f>
        <v>5320000</v>
      </c>
      <c r="TI196" s="21">
        <f>SUM($R176:TI176)-SUM($R190:TI190)</f>
        <v>5250000</v>
      </c>
      <c r="TJ196" s="21">
        <f>SUM($R176:TJ176)-SUM($R190:TJ190)</f>
        <v>5180000</v>
      </c>
      <c r="TK196" s="21">
        <f>SUM($R176:TK176)-SUM($R190:TK190)</f>
        <v>5110000</v>
      </c>
      <c r="TL196" s="21">
        <f>SUM($R176:TL176)-SUM($R190:TL190)</f>
        <v>5040000</v>
      </c>
      <c r="TM196" s="21">
        <f>SUM($R176:TM176)-SUM($R190:TM190)</f>
        <v>4970000</v>
      </c>
      <c r="TN196" s="21">
        <f>SUM($R176:TN176)-SUM($R190:TN190)</f>
        <v>4900000</v>
      </c>
      <c r="TO196" s="21">
        <f>SUM($R176:TO176)-SUM($R190:TO190)</f>
        <v>4830000</v>
      </c>
      <c r="TP196" s="21">
        <f>SUM($R176:TP176)-SUM($R190:TP190)</f>
        <v>4837000</v>
      </c>
      <c r="TQ196" s="21">
        <f>SUM($R176:TQ176)-SUM($R190:TQ190)</f>
        <v>4844000</v>
      </c>
      <c r="TR196" s="21">
        <f>SUM($R176:TR176)-SUM($R190:TR190)</f>
        <v>4851000</v>
      </c>
      <c r="TS196" s="21">
        <f>SUM($R176:TS176)-SUM($R190:TS190)</f>
        <v>4858000</v>
      </c>
      <c r="TT196" s="21">
        <f>SUM($R176:TT176)-SUM($R190:TT190)</f>
        <v>4865000</v>
      </c>
      <c r="TU196" s="21">
        <f>SUM($R176:TU176)-SUM($R190:TU190)</f>
        <v>4872000</v>
      </c>
      <c r="TV196" s="21">
        <f>SUM($R176:TV176)-SUM($R190:TV190)</f>
        <v>4879000</v>
      </c>
      <c r="TW196" s="21">
        <f>SUM($R176:TW176)-SUM($R190:TW190)</f>
        <v>4886000</v>
      </c>
      <c r="TX196" s="21">
        <f>SUM($R176:TX176)-SUM($R190:TX190)</f>
        <v>4893000</v>
      </c>
      <c r="TY196" s="21">
        <f>SUM($R176:TY176)-SUM($R190:TY190)</f>
        <v>4900000</v>
      </c>
      <c r="TZ196" s="21">
        <f>SUM($R176:TZ176)-SUM($R190:TZ190)</f>
        <v>4907000</v>
      </c>
      <c r="UA196" s="21">
        <f>SUM($R176:UA176)-SUM($R190:UA190)</f>
        <v>4914000</v>
      </c>
      <c r="UB196" s="21">
        <f>SUM($R176:UB176)-SUM($R190:UB190)</f>
        <v>4921000</v>
      </c>
      <c r="UC196" s="21">
        <f>SUM($R176:UC176)-SUM($R190:UC190)</f>
        <v>4928000</v>
      </c>
      <c r="UD196" s="21">
        <f>SUM($R176:UD176)-SUM($R190:UD190)</f>
        <v>4935000</v>
      </c>
      <c r="UE196" s="21">
        <f>SUM($R176:UE176)-SUM($R190:UE190)</f>
        <v>4942000</v>
      </c>
      <c r="UF196" s="21">
        <f>SUM($R176:UF176)-SUM($R190:UF190)</f>
        <v>4949000</v>
      </c>
      <c r="UG196" s="21">
        <f>SUM($R176:UG176)-SUM($R190:UG190)</f>
        <v>4956000</v>
      </c>
      <c r="UH196" s="21">
        <f>SUM($R176:UH176)-SUM($R190:UH190)</f>
        <v>4963000</v>
      </c>
      <c r="UI196" s="21">
        <f>SUM($R176:UI176)-SUM($R190:UI190)</f>
        <v>4970000</v>
      </c>
      <c r="UJ196" s="21">
        <f>SUM($R176:UJ176)-SUM($R190:UJ190)</f>
        <v>4977000</v>
      </c>
      <c r="UK196" s="21">
        <f>SUM($R176:UK176)-SUM($R190:UK190)</f>
        <v>4984000</v>
      </c>
      <c r="UL196" s="21">
        <f>SUM($R176:UL176)-SUM($R190:UL190)</f>
        <v>4991000</v>
      </c>
      <c r="UM196" s="21">
        <f>SUM($R176:UM176)-SUM($R190:UM190)</f>
        <v>4998000</v>
      </c>
      <c r="UN196" s="21">
        <f>SUM($R176:UN176)-SUM($R190:UN190)</f>
        <v>5005000</v>
      </c>
      <c r="UO196" s="21">
        <f>SUM($R176:UO176)-SUM($R190:UO190)</f>
        <v>5012000</v>
      </c>
      <c r="UP196" s="21">
        <f>SUM($R176:UP176)-SUM($R190:UP190)</f>
        <v>5019000</v>
      </c>
      <c r="UQ196" s="21">
        <f>SUM($R176:UQ176)-SUM($R190:UQ190)</f>
        <v>5026000</v>
      </c>
      <c r="UR196" s="21">
        <f>SUM($R176:UR176)-SUM($R190:UR190)</f>
        <v>5033000</v>
      </c>
      <c r="US196" s="21">
        <f>SUM($R176:US176)-SUM($R190:US190)</f>
        <v>5040000</v>
      </c>
      <c r="UT196" s="21">
        <f>SUM($R176:UT176)-SUM($R190:UT190)</f>
        <v>5040000</v>
      </c>
      <c r="UU196" s="21">
        <f>SUM($R176:UU176)-SUM($R190:UU190)</f>
        <v>5082000</v>
      </c>
      <c r="UV196" s="21">
        <f>SUM($R176:UV176)-SUM($R190:UV190)</f>
        <v>5124000</v>
      </c>
      <c r="UW196" s="21">
        <f>SUM($R176:UW176)-SUM($R190:UW190)</f>
        <v>5166000</v>
      </c>
      <c r="UX196" s="21">
        <f>SUM($R176:UX176)-SUM($R190:UX190)</f>
        <v>5208000</v>
      </c>
      <c r="UY196" s="21">
        <f>SUM($R176:UY176)-SUM($R190:UY190)</f>
        <v>5250000</v>
      </c>
      <c r="UZ196" s="21">
        <f>SUM($R176:UZ176)-SUM($R190:UZ190)</f>
        <v>5292000</v>
      </c>
      <c r="VA196" s="21">
        <f>SUM($R176:VA176)-SUM($R190:VA190)</f>
        <v>5334000</v>
      </c>
      <c r="VB196" s="21">
        <f>SUM($R176:VB176)-SUM($R190:VB190)</f>
        <v>5376000</v>
      </c>
      <c r="VC196" s="21">
        <f>SUM($R176:VC176)-SUM($R190:VC190)</f>
        <v>5418000</v>
      </c>
      <c r="VD196" s="21">
        <f>SUM($R176:VD176)-SUM($R190:VD190)</f>
        <v>5460000</v>
      </c>
      <c r="VE196" s="21">
        <f>SUM($R176:VE176)-SUM($R190:VE190)</f>
        <v>5502000</v>
      </c>
      <c r="VF196" s="21">
        <f>SUM($R176:VF176)-SUM($R190:VF190)</f>
        <v>5544000</v>
      </c>
      <c r="VG196" s="21">
        <f>SUM($R176:VG176)-SUM($R190:VG190)</f>
        <v>5586000</v>
      </c>
      <c r="VH196" s="21">
        <f>SUM($R176:VH176)-SUM($R190:VH190)</f>
        <v>5628000</v>
      </c>
      <c r="VI196" s="21">
        <f>SUM($R176:VI176)-SUM($R190:VI190)</f>
        <v>5670000</v>
      </c>
      <c r="VJ196" s="21">
        <f>SUM($R176:VJ176)-SUM($R190:VJ190)</f>
        <v>5712000</v>
      </c>
      <c r="VK196" s="21">
        <f>SUM($R176:VK176)-SUM($R190:VK190)</f>
        <v>5754000</v>
      </c>
      <c r="VL196" s="21">
        <f>SUM($R176:VL176)-SUM($R190:VL190)</f>
        <v>5796000</v>
      </c>
      <c r="VM196" s="21">
        <f>SUM($R176:VM176)-SUM($R190:VM190)</f>
        <v>5838000</v>
      </c>
      <c r="VN196" s="21">
        <f>SUM($R176:VN176)-SUM($R190:VN190)</f>
        <v>5880000</v>
      </c>
      <c r="VO196" s="21">
        <f>SUM($R176:VO176)-SUM($R190:VO190)</f>
        <v>5922000</v>
      </c>
      <c r="VP196" s="21">
        <f>SUM($R176:VP176)-SUM($R190:VP190)</f>
        <v>5964000</v>
      </c>
      <c r="VQ196" s="21">
        <f>SUM($R176:VQ176)-SUM($R190:VQ190)</f>
        <v>6006000</v>
      </c>
      <c r="VR196" s="21">
        <f>SUM($R176:VR176)-SUM($R190:VR190)</f>
        <v>6048000</v>
      </c>
      <c r="VS196" s="21">
        <f>SUM($R176:VS176)-SUM($R190:VS190)</f>
        <v>6090000</v>
      </c>
      <c r="VT196" s="21">
        <f>SUM($R176:VT176)-SUM($R190:VT190)</f>
        <v>6132000</v>
      </c>
      <c r="VU196" s="21">
        <f>SUM($R176:VU176)-SUM($R190:VU190)</f>
        <v>6174000</v>
      </c>
      <c r="VV196" s="21">
        <f>SUM($R176:VV176)-SUM($R190:VV190)</f>
        <v>6216000</v>
      </c>
      <c r="VW196" s="21">
        <f>SUM($R176:VW176)-SUM($R190:VW190)</f>
        <v>6258000</v>
      </c>
      <c r="VX196" s="21">
        <f>SUM($R176:VX176)-SUM($R190:VX190)</f>
        <v>6300000</v>
      </c>
      <c r="VY196" s="21">
        <f>SUM($R176:VY176)-SUM($R190:VY190)</f>
        <v>6300000</v>
      </c>
      <c r="VZ196" s="21">
        <f>SUM($R176:VZ176)-SUM($R190:VZ190)</f>
        <v>6300000</v>
      </c>
      <c r="WA196" s="21">
        <f>SUM($R176:WA176)-SUM($R190:WA190)</f>
        <v>6300000</v>
      </c>
      <c r="WB196" s="21">
        <f>SUM($R176:WB176)-SUM($R190:WB190)</f>
        <v>6300000</v>
      </c>
      <c r="WC196" s="21">
        <f>SUM($R176:WC176)-SUM($R190:WC190)</f>
        <v>6300000</v>
      </c>
      <c r="WD196" s="21">
        <f>SUM($R176:WD176)-SUM($R190:WD190)</f>
        <v>6300000</v>
      </c>
      <c r="WE196" s="21">
        <f>SUM($R176:WE176)-SUM($R190:WE190)</f>
        <v>6300000</v>
      </c>
      <c r="WF196" s="21">
        <f>SUM($R176:WF176)-SUM($R190:WF190)</f>
        <v>6300000</v>
      </c>
      <c r="WG196" s="21">
        <f>SUM($R176:WG176)-SUM($R190:WG190)</f>
        <v>6300000</v>
      </c>
      <c r="WH196" s="21">
        <f>SUM($R176:WH176)-SUM($R190:WH190)</f>
        <v>6300000</v>
      </c>
      <c r="WI196" s="21">
        <f>SUM($R176:WI176)-SUM($R190:WI190)</f>
        <v>6300000</v>
      </c>
      <c r="WJ196" s="21">
        <f>SUM($R176:WJ176)-SUM($R190:WJ190)</f>
        <v>6300000</v>
      </c>
      <c r="WK196" s="21">
        <f>SUM($R176:WK176)-SUM($R190:WK190)</f>
        <v>6300000</v>
      </c>
      <c r="WL196" s="21">
        <f>SUM($R176:WL176)-SUM($R190:WL190)</f>
        <v>6300000</v>
      </c>
      <c r="WM196" s="21">
        <f>SUM($R176:WM176)-SUM($R190:WM190)</f>
        <v>6300000</v>
      </c>
      <c r="WN196" s="21">
        <f>SUM($R176:WN176)-SUM($R190:WN190)</f>
        <v>6300000</v>
      </c>
      <c r="WO196" s="21">
        <f>SUM($R176:WO176)-SUM($R190:WO190)</f>
        <v>6300000</v>
      </c>
      <c r="WP196" s="21">
        <f>SUM($R176:WP176)-SUM($R190:WP190)</f>
        <v>6300000</v>
      </c>
      <c r="WQ196" s="21">
        <f>SUM($R176:WQ176)-SUM($R190:WQ190)</f>
        <v>6300000</v>
      </c>
      <c r="WR196" s="21">
        <f>SUM($R176:WR176)-SUM($R190:WR190)</f>
        <v>6300000</v>
      </c>
      <c r="WS196" s="21">
        <f>SUM($R176:WS176)-SUM($R190:WS190)</f>
        <v>6300000</v>
      </c>
      <c r="WT196" s="21">
        <f>SUM($R176:WT176)-SUM($R190:WT190)</f>
        <v>6300000</v>
      </c>
      <c r="WU196" s="21">
        <f>SUM($R176:WU176)-SUM($R190:WU190)</f>
        <v>6300000</v>
      </c>
      <c r="WV196" s="21">
        <f>SUM($R176:WV176)-SUM($R190:WV190)</f>
        <v>6300000</v>
      </c>
      <c r="WW196" s="21">
        <f>SUM($R176:WW176)-SUM($R190:WW190)</f>
        <v>6300000</v>
      </c>
      <c r="WX196" s="21">
        <f>SUM($R176:WX176)-SUM($R190:WX190)</f>
        <v>6300000</v>
      </c>
      <c r="WY196" s="21">
        <f>SUM($R176:WY176)-SUM($R190:WY190)</f>
        <v>6300000</v>
      </c>
      <c r="WZ196" s="21">
        <f>SUM($R176:WZ176)-SUM($R190:WZ190)</f>
        <v>6300000</v>
      </c>
      <c r="XA196" s="21">
        <f>SUM($R176:XA176)-SUM($R190:XA190)</f>
        <v>6300000</v>
      </c>
      <c r="XB196" s="21">
        <f>SUM($R176:XB176)-SUM($R190:XB190)</f>
        <v>6247500</v>
      </c>
      <c r="XC196" s="21">
        <f>SUM($R176:XC176)-SUM($R190:XC190)</f>
        <v>6195000</v>
      </c>
      <c r="XD196" s="21">
        <f>SUM($R176:XD176)-SUM($R190:XD190)</f>
        <v>6142500</v>
      </c>
      <c r="XE196" s="21">
        <f>SUM($R176:XE176)-SUM($R190:XE190)</f>
        <v>6090000</v>
      </c>
      <c r="XF196" s="21">
        <f>SUM($R176:XF176)-SUM($R190:XF190)</f>
        <v>6037500</v>
      </c>
      <c r="XG196" s="21">
        <f>SUM($R176:XG176)-SUM($R190:XG190)</f>
        <v>5985000</v>
      </c>
      <c r="XH196" s="21">
        <f>SUM($R176:XH176)-SUM($R190:XH190)</f>
        <v>5932500</v>
      </c>
      <c r="XI196" s="21">
        <f>SUM($R176:XI176)-SUM($R190:XI190)</f>
        <v>5880000</v>
      </c>
      <c r="XJ196" s="21">
        <f>SUM($R176:XJ176)-SUM($R190:XJ190)</f>
        <v>5827500</v>
      </c>
      <c r="XK196" s="21">
        <f>SUM($R176:XK176)-SUM($R190:XK190)</f>
        <v>5775000</v>
      </c>
      <c r="XL196" s="21">
        <f>SUM($R176:XL176)-SUM($R190:XL190)</f>
        <v>5722500</v>
      </c>
      <c r="XM196" s="21">
        <f>SUM($R176:XM176)-SUM($R190:XM190)</f>
        <v>5670000</v>
      </c>
      <c r="XN196" s="21">
        <f>SUM($R176:XN176)-SUM($R190:XN190)</f>
        <v>5617500</v>
      </c>
      <c r="XO196" s="21">
        <f>SUM($R176:XO176)-SUM($R190:XO190)</f>
        <v>5565000</v>
      </c>
      <c r="XP196" s="21">
        <f>SUM($R176:XP176)-SUM($R190:XP190)</f>
        <v>5512500</v>
      </c>
      <c r="XQ196" s="21">
        <f>SUM($R176:XQ176)-SUM($R190:XQ190)</f>
        <v>5460000</v>
      </c>
      <c r="XR196" s="21">
        <f>SUM($R176:XR176)-SUM($R190:XR190)</f>
        <v>5407500</v>
      </c>
      <c r="XS196" s="21">
        <f>SUM($R176:XS176)-SUM($R190:XS190)</f>
        <v>5355000</v>
      </c>
      <c r="XT196" s="21">
        <f>SUM($R176:XT176)-SUM($R190:XT190)</f>
        <v>5302500</v>
      </c>
      <c r="XU196" s="21">
        <f>SUM($R176:XU176)-SUM($R190:XU190)</f>
        <v>5250000</v>
      </c>
      <c r="XV196" s="21">
        <f>SUM($R176:XV176)-SUM($R190:XV190)</f>
        <v>5197500</v>
      </c>
      <c r="XW196" s="21">
        <f>SUM($R176:XW176)-SUM($R190:XW190)</f>
        <v>5145000</v>
      </c>
      <c r="XX196" s="21">
        <f>SUM($R176:XX176)-SUM($R190:XX190)</f>
        <v>5092500</v>
      </c>
      <c r="XY196" s="21">
        <f>SUM($R176:XY176)-SUM($R190:XY190)</f>
        <v>5040000</v>
      </c>
      <c r="XZ196" s="21">
        <f>SUM($R176:XZ176)-SUM($R190:XZ190)</f>
        <v>4987500</v>
      </c>
      <c r="YA196" s="21">
        <f>SUM($R176:YA176)-SUM($R190:YA190)</f>
        <v>4935000</v>
      </c>
      <c r="YB196" s="21">
        <f>SUM($R176:YB176)-SUM($R190:YB190)</f>
        <v>4882500</v>
      </c>
      <c r="YC196" s="21">
        <f>SUM($R176:YC176)-SUM($R190:YC190)</f>
        <v>4830000</v>
      </c>
      <c r="YD196" s="21">
        <f>SUM($R176:YD176)-SUM($R190:YD190)</f>
        <v>4777500</v>
      </c>
      <c r="YE196" s="21">
        <f>SUM($R176:YE176)-SUM($R190:YE190)</f>
        <v>4725000</v>
      </c>
      <c r="YF196" s="21">
        <f>SUM($R176:YF176)-SUM($R190:YF190)</f>
        <v>4725000</v>
      </c>
      <c r="YG196" s="21">
        <f>SUM($R176:YG176)-SUM($R190:YG190)</f>
        <v>4725000</v>
      </c>
      <c r="YH196" s="21">
        <f>SUM($R176:YH176)-SUM($R190:YH190)</f>
        <v>4725000</v>
      </c>
      <c r="YI196" s="21">
        <f>SUM($R176:YI176)-SUM($R190:YI190)</f>
        <v>4725000</v>
      </c>
      <c r="YJ196" s="21">
        <f>SUM($R176:YJ176)-SUM($R190:YJ190)</f>
        <v>4725000</v>
      </c>
      <c r="YK196" s="21">
        <f>SUM($R176:YK176)-SUM($R190:YK190)</f>
        <v>4725000</v>
      </c>
      <c r="YL196" s="21">
        <f>SUM($R176:YL176)-SUM($R190:YL190)</f>
        <v>4725000</v>
      </c>
      <c r="YM196" s="21">
        <f>SUM($R176:YM176)-SUM($R190:YM190)</f>
        <v>4725000</v>
      </c>
      <c r="YN196" s="21">
        <f>SUM($R176:YN176)-SUM($R190:YN190)</f>
        <v>4725000</v>
      </c>
      <c r="YO196" s="21">
        <f>SUM($R176:YO176)-SUM($R190:YO190)</f>
        <v>4725000</v>
      </c>
      <c r="YP196" s="21">
        <f>SUM($R176:YP176)-SUM($R190:YP190)</f>
        <v>4725000</v>
      </c>
      <c r="YQ196" s="21">
        <f>SUM($R176:YQ176)-SUM($R190:YQ190)</f>
        <v>4725000</v>
      </c>
      <c r="YR196" s="21">
        <f>SUM($R176:YR176)-SUM($R190:YR190)</f>
        <v>4725000</v>
      </c>
      <c r="YS196" s="21">
        <f>SUM($R176:YS176)-SUM($R190:YS190)</f>
        <v>4725000</v>
      </c>
      <c r="YT196" s="21">
        <f>SUM($R176:YT176)-SUM($R190:YT190)</f>
        <v>4725000</v>
      </c>
      <c r="YU196" s="21">
        <f>SUM($R176:YU176)-SUM($R190:YU190)</f>
        <v>4725000</v>
      </c>
      <c r="YV196" s="21">
        <f>SUM($R176:YV176)-SUM($R190:YV190)</f>
        <v>4725000</v>
      </c>
      <c r="YW196" s="21">
        <f>SUM($R176:YW176)-SUM($R190:YW190)</f>
        <v>4725000</v>
      </c>
      <c r="YX196" s="21">
        <f>SUM($R176:YX176)-SUM($R190:YX190)</f>
        <v>4725000</v>
      </c>
      <c r="YY196" s="21">
        <f>SUM($R176:YY176)-SUM($R190:YY190)</f>
        <v>4725000</v>
      </c>
      <c r="YZ196" s="21">
        <f>SUM($R176:YZ176)-SUM($R190:YZ190)</f>
        <v>4725000</v>
      </c>
      <c r="ZA196" s="21">
        <f>SUM($R176:ZA176)-SUM($R190:ZA190)</f>
        <v>4725000</v>
      </c>
      <c r="ZB196" s="21">
        <f>SUM($R176:ZB176)-SUM($R190:ZB190)</f>
        <v>4725000</v>
      </c>
      <c r="ZC196" s="21">
        <f>SUM($R176:ZC176)-SUM($R190:ZC190)</f>
        <v>4725000</v>
      </c>
      <c r="ZD196" s="21">
        <f>SUM($R176:ZD176)-SUM($R190:ZD190)</f>
        <v>4725000</v>
      </c>
      <c r="ZE196" s="21">
        <f>SUM($R176:ZE176)-SUM($R190:ZE190)</f>
        <v>4725000</v>
      </c>
      <c r="ZF196" s="21">
        <f>SUM($R176:ZF176)-SUM($R190:ZF190)</f>
        <v>4725000</v>
      </c>
      <c r="ZG196" s="21">
        <f>SUM($R176:ZG176)-SUM($R190:ZG190)</f>
        <v>4725000</v>
      </c>
      <c r="ZH196" s="21">
        <f>SUM($R176:ZH176)-SUM($R190:ZH190)</f>
        <v>4725000</v>
      </c>
      <c r="ZI196" s="21">
        <f>SUM($R176:ZI176)-SUM($R190:ZI190)</f>
        <v>4725000</v>
      </c>
      <c r="ZJ196" s="21">
        <f>SUM($R176:ZJ176)-SUM($R190:ZJ190)</f>
        <v>4725000</v>
      </c>
      <c r="ZK196" s="21">
        <f>SUM($R176:ZK176)-SUM($R190:ZK190)</f>
        <v>4791500</v>
      </c>
      <c r="ZL196" s="21">
        <f>SUM($R176:ZL176)-SUM($R190:ZL190)</f>
        <v>4858000</v>
      </c>
      <c r="ZM196" s="21">
        <f>SUM($R176:ZM176)-SUM($R190:ZM190)</f>
        <v>4924500</v>
      </c>
      <c r="ZN196" s="21">
        <f>SUM($R176:ZN176)-SUM($R190:ZN190)</f>
        <v>4991000</v>
      </c>
      <c r="ZO196" s="21">
        <f>SUM($R176:ZO176)-SUM($R190:ZO190)</f>
        <v>5057500</v>
      </c>
      <c r="ZP196" s="21">
        <f>SUM($R176:ZP176)-SUM($R190:ZP190)</f>
        <v>5124000</v>
      </c>
      <c r="ZQ196" s="21">
        <f>SUM($R176:ZQ176)-SUM($R190:ZQ190)</f>
        <v>5190500</v>
      </c>
      <c r="ZR196" s="21">
        <f>SUM($R176:ZR176)-SUM($R190:ZR190)</f>
        <v>5257000</v>
      </c>
      <c r="ZS196" s="21">
        <f>SUM($R176:ZS176)-SUM($R190:ZS190)</f>
        <v>5323500</v>
      </c>
      <c r="ZT196" s="21">
        <f>SUM($R176:ZT176)-SUM($R190:ZT190)</f>
        <v>5390000</v>
      </c>
      <c r="ZU196" s="21">
        <f>SUM($R176:ZU176)-SUM($R190:ZU190)</f>
        <v>5456500</v>
      </c>
      <c r="ZV196" s="21">
        <f>SUM($R176:ZV176)-SUM($R190:ZV190)</f>
        <v>5523000</v>
      </c>
      <c r="ZW196" s="21">
        <f>SUM($R176:ZW176)-SUM($R190:ZW190)</f>
        <v>5589500</v>
      </c>
      <c r="ZX196" s="21">
        <f>SUM($R176:ZX176)-SUM($R190:ZX190)</f>
        <v>5656000</v>
      </c>
      <c r="ZY196" s="21">
        <f>SUM($R176:ZY176)-SUM($R190:ZY190)</f>
        <v>5722500</v>
      </c>
      <c r="ZZ196" s="21">
        <f>SUM($R176:ZZ176)-SUM($R190:ZZ190)</f>
        <v>5789000</v>
      </c>
      <c r="AAA196" s="21">
        <f>SUM($R176:AAA176)-SUM($R190:AAA190)</f>
        <v>5855500</v>
      </c>
      <c r="AAB196" s="21">
        <f>SUM($R176:AAB176)-SUM($R190:AAB190)</f>
        <v>5922000</v>
      </c>
      <c r="AAC196" s="21">
        <f>SUM($R176:AAC176)-SUM($R190:AAC190)</f>
        <v>5988500</v>
      </c>
      <c r="AAD196" s="21">
        <f>SUM($R176:AAD176)-SUM($R190:AAD190)</f>
        <v>6055000</v>
      </c>
      <c r="AAE196" s="21">
        <f>SUM($R176:AAE176)-SUM($R190:AAE190)</f>
        <v>6121500</v>
      </c>
      <c r="AAF196" s="21">
        <f>SUM($R176:AAF176)-SUM($R190:AAF190)</f>
        <v>6188000</v>
      </c>
      <c r="AAG196" s="21">
        <f>SUM($R176:AAG176)-SUM($R190:AAG190)</f>
        <v>6254500</v>
      </c>
      <c r="AAH196" s="21">
        <f>SUM($R176:AAH176)-SUM($R190:AAH190)</f>
        <v>6321000</v>
      </c>
      <c r="AAI196" s="21">
        <f>SUM($R176:AAI176)-SUM($R190:AAI190)</f>
        <v>6387500</v>
      </c>
      <c r="AAJ196" s="21">
        <f>SUM($R176:AAJ176)-SUM($R190:AAJ190)</f>
        <v>6454000</v>
      </c>
      <c r="AAK196" s="21">
        <f>SUM($R176:AAK176)-SUM($R190:AAK190)</f>
        <v>6520500</v>
      </c>
      <c r="AAL196" s="21">
        <f>SUM($R176:AAL176)-SUM($R190:AAL190)</f>
        <v>6587000</v>
      </c>
      <c r="AAM196" s="21">
        <f>SUM($R176:AAM176)-SUM($R190:AAM190)</f>
        <v>6653500</v>
      </c>
      <c r="AAN196" s="21">
        <f>SUM($R176:AAN176)-SUM($R190:AAN190)</f>
        <v>6720000</v>
      </c>
      <c r="AAO196" s="21">
        <f>SUM($R176:AAO176)-SUM($R190:AAO190)</f>
        <v>6720000</v>
      </c>
      <c r="AAP196" s="21">
        <f>SUM($R176:AAP176)-SUM($R190:AAP190)</f>
        <v>6720000</v>
      </c>
      <c r="AAQ196" s="21">
        <f>SUM($R176:AAQ176)-SUM($R190:AAQ190)</f>
        <v>6720000</v>
      </c>
      <c r="AAR196" s="21">
        <f>SUM($R176:AAR176)-SUM($R190:AAR190)</f>
        <v>6720000</v>
      </c>
      <c r="AAS196" s="21">
        <f>SUM($R176:AAS176)-SUM($R190:AAS190)</f>
        <v>6720000</v>
      </c>
      <c r="AAT196" s="21">
        <f>SUM($R176:AAT176)-SUM($R190:AAT190)</f>
        <v>6720000</v>
      </c>
      <c r="AAU196" s="21">
        <f>SUM($R176:AAU176)-SUM($R190:AAU190)</f>
        <v>6720000</v>
      </c>
      <c r="AAV196" s="21">
        <f>SUM($R176:AAV176)-SUM($R190:AAV190)</f>
        <v>6720000</v>
      </c>
      <c r="AAW196" s="21">
        <f>SUM($R176:AAW176)-SUM($R190:AAW190)</f>
        <v>6720000</v>
      </c>
      <c r="AAX196" s="21">
        <f>SUM($R176:AAX176)-SUM($R190:AAX190)</f>
        <v>6720000</v>
      </c>
      <c r="AAY196" s="21">
        <f>SUM($R176:AAY176)-SUM($R190:AAY190)</f>
        <v>6720000</v>
      </c>
      <c r="AAZ196" s="21">
        <f>SUM($R176:AAZ176)-SUM($R190:AAZ190)</f>
        <v>6720000</v>
      </c>
      <c r="ABA196" s="21">
        <f>SUM($R176:ABA176)-SUM($R190:ABA190)</f>
        <v>6720000</v>
      </c>
      <c r="ABB196" s="21">
        <f>SUM($R176:ABB176)-SUM($R190:ABB190)</f>
        <v>6720000</v>
      </c>
      <c r="ABC196" s="21">
        <f>SUM($R176:ABC176)-SUM($R190:ABC190)</f>
        <v>6720000</v>
      </c>
      <c r="ABD196" s="21">
        <f>SUM($R176:ABD176)-SUM($R190:ABD190)</f>
        <v>6720000</v>
      </c>
      <c r="ABE196" s="21">
        <f>SUM($R176:ABE176)-SUM($R190:ABE190)</f>
        <v>6720000</v>
      </c>
      <c r="ABF196" s="21">
        <f>SUM($R176:ABF176)-SUM($R190:ABF190)</f>
        <v>6720000</v>
      </c>
      <c r="ABG196" s="21">
        <f>SUM($R176:ABG176)-SUM($R190:ABG190)</f>
        <v>6720000</v>
      </c>
      <c r="ABH196" s="21">
        <f>SUM($R176:ABH176)-SUM($R190:ABH190)</f>
        <v>6720000</v>
      </c>
      <c r="ABI196" s="21">
        <f>SUM($R176:ABI176)-SUM($R190:ABI190)</f>
        <v>6720000</v>
      </c>
      <c r="ABJ196" s="21">
        <f>SUM($R176:ABJ176)-SUM($R190:ABJ190)</f>
        <v>6720000</v>
      </c>
      <c r="ABK196" s="21">
        <f>SUM($R176:ABK176)-SUM($R190:ABK190)</f>
        <v>6720000</v>
      </c>
      <c r="ABL196" s="21">
        <f>SUM($R176:ABL176)-SUM($R190:ABL190)</f>
        <v>6720000</v>
      </c>
      <c r="ABM196" s="21">
        <f>SUM($R176:ABM176)-SUM($R190:ABM190)</f>
        <v>6720000</v>
      </c>
      <c r="ABN196" s="21">
        <f>SUM($R176:ABN176)-SUM($R190:ABN190)</f>
        <v>6720000</v>
      </c>
      <c r="ABO196" s="21">
        <f>SUM($R176:ABO176)-SUM($R190:ABO190)</f>
        <v>6720000</v>
      </c>
      <c r="ABP196" s="21">
        <f>SUM($R176:ABP176)-SUM($R190:ABP190)</f>
        <v>6720000</v>
      </c>
      <c r="ABQ196" s="21">
        <f>SUM($R176:ABQ176)-SUM($R190:ABQ190)</f>
        <v>6720000</v>
      </c>
      <c r="ABR196" s="21">
        <f>SUM($R176:ABR176)-SUM($R190:ABR190)</f>
        <v>6720000</v>
      </c>
      <c r="ABS196" s="21">
        <f>SUM($R176:ABS176)-SUM($R190:ABS190)</f>
        <v>6720000</v>
      </c>
      <c r="ABT196" s="21">
        <f>SUM($R176:ABT176)-SUM($R190:ABT190)</f>
        <v>6734000</v>
      </c>
      <c r="ABU196" s="21">
        <f>SUM($R176:ABU176)-SUM($R190:ABU190)</f>
        <v>6748000</v>
      </c>
      <c r="ABV196" s="21">
        <f>SUM($R176:ABV176)-SUM($R190:ABV190)</f>
        <v>6762000</v>
      </c>
      <c r="ABW196" s="21">
        <f>SUM($R176:ABW176)-SUM($R190:ABW190)</f>
        <v>6776000</v>
      </c>
      <c r="ABX196" s="21">
        <f>SUM($R176:ABX176)-SUM($R190:ABX190)</f>
        <v>6790000</v>
      </c>
      <c r="ABY196" s="21">
        <f>SUM($R176:ABY176)-SUM($R190:ABY190)</f>
        <v>6804000</v>
      </c>
      <c r="ABZ196" s="21">
        <f>SUM($R176:ABZ176)-SUM($R190:ABZ190)</f>
        <v>6818000</v>
      </c>
      <c r="ACA196" s="21">
        <f>SUM($R176:ACA176)-SUM($R190:ACA190)</f>
        <v>6832000</v>
      </c>
      <c r="ACB196" s="21">
        <f>SUM($R176:ACB176)-SUM($R190:ACB190)</f>
        <v>6846000</v>
      </c>
      <c r="ACC196" s="21">
        <f>SUM($R176:ACC176)-SUM($R190:ACC190)</f>
        <v>6860000</v>
      </c>
      <c r="ACD196" s="21">
        <f>SUM($R176:ACD176)-SUM($R190:ACD190)</f>
        <v>6874000</v>
      </c>
      <c r="ACE196" s="21">
        <f>SUM($R176:ACE176)-SUM($R190:ACE190)</f>
        <v>6888000</v>
      </c>
      <c r="ACF196" s="21">
        <f>SUM($R176:ACF176)-SUM($R190:ACF190)</f>
        <v>6902000</v>
      </c>
      <c r="ACG196" s="21">
        <f>SUM($R176:ACG176)-SUM($R190:ACG190)</f>
        <v>6916000</v>
      </c>
      <c r="ACH196" s="21">
        <f>SUM($R176:ACH176)-SUM($R190:ACH190)</f>
        <v>6930000</v>
      </c>
      <c r="ACI196" s="21">
        <f>SUM($R176:ACI176)-SUM($R190:ACI190)</f>
        <v>6944000</v>
      </c>
      <c r="ACJ196" s="21">
        <f>SUM($R176:ACJ176)-SUM($R190:ACJ190)</f>
        <v>6958000</v>
      </c>
      <c r="ACK196" s="21">
        <f>SUM($R176:ACK176)-SUM($R190:ACK190)</f>
        <v>6972000</v>
      </c>
      <c r="ACL196" s="21">
        <f>SUM($R176:ACL176)-SUM($R190:ACL190)</f>
        <v>6986000</v>
      </c>
      <c r="ACM196" s="21">
        <f>SUM($R176:ACM176)-SUM($R190:ACM190)</f>
        <v>7000000</v>
      </c>
      <c r="ACN196" s="21">
        <f>SUM($R176:ACN176)-SUM($R190:ACN190)</f>
        <v>7014000</v>
      </c>
      <c r="ACO196" s="21">
        <f>SUM($R176:ACO176)-SUM($R190:ACO190)</f>
        <v>7028000</v>
      </c>
      <c r="ACP196" s="21">
        <f>SUM($R176:ACP176)-SUM($R190:ACP190)</f>
        <v>7042000</v>
      </c>
      <c r="ACQ196" s="21">
        <f>SUM($R176:ACQ176)-SUM($R190:ACQ190)</f>
        <v>7056000</v>
      </c>
      <c r="ACR196" s="21">
        <f>SUM($R176:ACR176)-SUM($R190:ACR190)</f>
        <v>7070000</v>
      </c>
      <c r="ACS196" s="21">
        <f>SUM($R176:ACS176)-SUM($R190:ACS190)</f>
        <v>7084000</v>
      </c>
      <c r="ACT196" s="21">
        <f>SUM($R176:ACT176)-SUM($R190:ACT190)</f>
        <v>7098000</v>
      </c>
      <c r="ACU196" s="21">
        <f>SUM($R176:ACU176)-SUM($R190:ACU190)</f>
        <v>7112000</v>
      </c>
      <c r="ACV196" s="21">
        <f>SUM($R176:ACV176)-SUM($R190:ACV190)</f>
        <v>7126000</v>
      </c>
      <c r="ACW196" s="21">
        <f>SUM($R176:ACW176)-SUM($R190:ACW190)</f>
        <v>7140000</v>
      </c>
      <c r="ACX196" s="21">
        <f>SUM($R176:ACX176)-SUM($R190:ACX190)</f>
        <v>7140000</v>
      </c>
      <c r="ACY196" s="21">
        <f>SUM($R176:ACY176)-SUM($R190:ACY190)</f>
        <v>7140000</v>
      </c>
      <c r="ACZ196" s="21">
        <f>SUM($R176:ACZ176)-SUM($R190:ACZ190)</f>
        <v>7140000</v>
      </c>
      <c r="ADA196" s="21">
        <f>SUM($R176:ADA176)-SUM($R190:ADA190)</f>
        <v>7140000</v>
      </c>
      <c r="ADB196" s="21">
        <f>SUM($R176:ADB176)-SUM($R190:ADB190)</f>
        <v>7140000</v>
      </c>
      <c r="ADC196" s="21">
        <f>SUM($R176:ADC176)-SUM($R190:ADC190)</f>
        <v>7140000</v>
      </c>
      <c r="ADD196" s="21">
        <f>SUM($R176:ADD176)-SUM($R190:ADD190)</f>
        <v>7140000</v>
      </c>
      <c r="ADE196" s="21">
        <f>SUM($R176:ADE176)-SUM($R190:ADE190)</f>
        <v>7140000</v>
      </c>
      <c r="ADF196" s="21">
        <f>SUM($R176:ADF176)-SUM($R190:ADF190)</f>
        <v>7140000</v>
      </c>
      <c r="ADG196" s="21">
        <f>SUM($R176:ADG176)-SUM($R190:ADG190)</f>
        <v>7140000</v>
      </c>
      <c r="ADH196" s="21">
        <f>SUM($R176:ADH176)-SUM($R190:ADH190)</f>
        <v>7140000</v>
      </c>
      <c r="ADI196" s="21">
        <f>SUM($R176:ADI176)-SUM($R190:ADI190)</f>
        <v>7140000</v>
      </c>
      <c r="ADJ196" s="21">
        <f>SUM($R176:ADJ176)-SUM($R190:ADJ190)</f>
        <v>7140000</v>
      </c>
      <c r="ADK196" s="21">
        <f>SUM($R176:ADK176)-SUM($R190:ADK190)</f>
        <v>7140000</v>
      </c>
      <c r="ADL196" s="21">
        <f>SUM($R176:ADL176)-SUM($R190:ADL190)</f>
        <v>7140000</v>
      </c>
      <c r="ADM196" s="21">
        <f>SUM($R176:ADM176)-SUM($R190:ADM190)</f>
        <v>7140000</v>
      </c>
      <c r="ADN196" s="21">
        <f>SUM($R176:ADN176)-SUM($R190:ADN190)</f>
        <v>7140000</v>
      </c>
      <c r="ADO196" s="21">
        <f>SUM($R176:ADO176)-SUM($R190:ADO190)</f>
        <v>7140000</v>
      </c>
      <c r="ADP196" s="21">
        <f>SUM($R176:ADP176)-SUM($R190:ADP190)</f>
        <v>7140000</v>
      </c>
      <c r="ADQ196" s="21">
        <f>SUM($R176:ADQ176)-SUM($R190:ADQ190)</f>
        <v>7140000</v>
      </c>
      <c r="ADR196" s="21">
        <f>SUM($R176:ADR176)-SUM($R190:ADR190)</f>
        <v>7140000</v>
      </c>
      <c r="ADS196" s="21">
        <f>SUM($R176:ADS176)-SUM($R190:ADS190)</f>
        <v>7140000</v>
      </c>
      <c r="ADT196" s="21">
        <f>SUM($R176:ADT176)-SUM($R190:ADT190)</f>
        <v>7140000</v>
      </c>
      <c r="ADU196" s="21">
        <f>SUM($R176:ADU176)-SUM($R190:ADU190)</f>
        <v>7140000</v>
      </c>
      <c r="ADV196" s="21">
        <f>SUM($R176:ADV176)-SUM($R190:ADV190)</f>
        <v>7140000</v>
      </c>
      <c r="ADW196" s="21">
        <f>SUM($R176:ADW176)-SUM($R190:ADW190)</f>
        <v>7140000</v>
      </c>
      <c r="ADX196" s="21">
        <f>SUM($R176:ADX176)-SUM($R190:ADX190)</f>
        <v>7140000</v>
      </c>
      <c r="ADY196" s="21">
        <f>SUM($R176:ADY176)-SUM($R190:ADY190)</f>
        <v>7140000</v>
      </c>
      <c r="ADZ196" s="21">
        <f>SUM($R176:ADZ176)-SUM($R190:ADZ190)</f>
        <v>7140000</v>
      </c>
      <c r="AEA196" s="21">
        <f>SUM($R176:AEA176)-SUM($R190:AEA190)</f>
        <v>7140000</v>
      </c>
      <c r="AEB196" s="21">
        <f>SUM($R176:AEB176)-SUM($R190:AEB190)</f>
        <v>7140000</v>
      </c>
      <c r="AEC196" s="21">
        <f>SUM($R176:AEC176)-SUM($R190:AEC190)</f>
        <v>7140000</v>
      </c>
      <c r="AED196" s="21">
        <f>SUM($R176:AED176)-SUM($R190:AED190)</f>
        <v>7259000</v>
      </c>
      <c r="AEE196" s="21">
        <f>SUM($R176:AEE176)-SUM($R190:AEE190)</f>
        <v>7378000</v>
      </c>
      <c r="AEF196" s="21">
        <f>SUM($R176:AEF176)-SUM($R190:AEF190)</f>
        <v>7497000</v>
      </c>
      <c r="AEG196" s="21">
        <f>SUM($R176:AEG176)-SUM($R190:AEG190)</f>
        <v>7616000</v>
      </c>
      <c r="AEH196" s="21">
        <f>SUM($R176:AEH176)-SUM($R190:AEH190)</f>
        <v>7735000</v>
      </c>
      <c r="AEI196" s="21">
        <f>SUM($R176:AEI176)-SUM($R190:AEI190)</f>
        <v>7854000</v>
      </c>
      <c r="AEJ196" s="21">
        <f>SUM($R176:AEJ176)-SUM($R190:AEJ190)</f>
        <v>7973000</v>
      </c>
      <c r="AEK196" s="21">
        <f>SUM($R176:AEK176)-SUM($R190:AEK190)</f>
        <v>8092000</v>
      </c>
      <c r="AEL196" s="21">
        <f>SUM($R176:AEL176)-SUM($R190:AEL190)</f>
        <v>8211000</v>
      </c>
      <c r="AEM196" s="21">
        <f>SUM($R176:AEM176)-SUM($R190:AEM190)</f>
        <v>8330000</v>
      </c>
      <c r="AEN196" s="21">
        <f>SUM($R176:AEN176)-SUM($R190:AEN190)</f>
        <v>8449000</v>
      </c>
      <c r="AEO196" s="21">
        <f>SUM($R176:AEO176)-SUM($R190:AEO190)</f>
        <v>8568000</v>
      </c>
      <c r="AEP196" s="21">
        <f>SUM($R176:AEP176)-SUM($R190:AEP190)</f>
        <v>8687000</v>
      </c>
      <c r="AEQ196" s="21">
        <f>SUM($R176:AEQ176)-SUM($R190:AEQ190)</f>
        <v>8806000</v>
      </c>
      <c r="AER196" s="21">
        <f>SUM($R176:AER176)-SUM($R190:AER190)</f>
        <v>8925000</v>
      </c>
      <c r="AES196" s="21">
        <f>SUM($R176:AES176)-SUM($R190:AES190)</f>
        <v>9044000</v>
      </c>
      <c r="AET196" s="21">
        <f>SUM($R176:AET176)-SUM($R190:AET190)</f>
        <v>9163000</v>
      </c>
      <c r="AEU196" s="21">
        <f>SUM($R176:AEU176)-SUM($R190:AEU190)</f>
        <v>9282000</v>
      </c>
      <c r="AEV196" s="21">
        <f>SUM($R176:AEV176)-SUM($R190:AEV190)</f>
        <v>9401000</v>
      </c>
      <c r="AEW196" s="21">
        <f>SUM($R176:AEW176)-SUM($R190:AEW190)</f>
        <v>9520000</v>
      </c>
      <c r="AEX196" s="21">
        <f>SUM($R176:AEX176)-SUM($R190:AEX190)</f>
        <v>9639000</v>
      </c>
      <c r="AEY196" s="21">
        <f>SUM($R176:AEY176)-SUM($R190:AEY190)</f>
        <v>9758000</v>
      </c>
      <c r="AEZ196" s="21">
        <f>SUM($R176:AEZ176)-SUM($R190:AEZ190)</f>
        <v>9877000</v>
      </c>
      <c r="AFA196" s="21">
        <f>SUM($R176:AFA176)-SUM($R190:AFA190)</f>
        <v>9996000</v>
      </c>
      <c r="AFB196" s="21">
        <f>SUM($R176:AFB176)-SUM($R190:AFB190)</f>
        <v>10115000</v>
      </c>
      <c r="AFC196" s="21">
        <f>SUM($R176:AFC176)-SUM($R190:AFC190)</f>
        <v>10234000</v>
      </c>
      <c r="AFD196" s="21">
        <f>SUM($R176:AFD176)-SUM($R190:AFD190)</f>
        <v>10353000</v>
      </c>
      <c r="AFE196" s="21">
        <f>SUM($R176:AFE176)-SUM($R190:AFE190)</f>
        <v>10472000</v>
      </c>
      <c r="AFF196" s="21">
        <f>SUM($R176:AFF176)-SUM($R190:AFF190)</f>
        <v>10591000</v>
      </c>
      <c r="AFG196" s="21">
        <f>SUM($R176:AFG176)-SUM($R190:AFG190)</f>
        <v>10710000</v>
      </c>
    </row>
    <row r="197" spans="1:839" s="42" customFormat="1" x14ac:dyDescent="0.25">
      <c r="A197" s="21"/>
      <c r="B197" s="21"/>
      <c r="C197" s="21"/>
      <c r="D197" s="55"/>
      <c r="E197" s="21" t="str">
        <f>структура!$G$62</f>
        <v>непросроч. кред. портфель по безвозвр. займам</v>
      </c>
      <c r="F197" s="21"/>
      <c r="G197" s="21" t="str">
        <f>структура!$J$11</f>
        <v>экспресс заем</v>
      </c>
      <c r="H197" s="21"/>
      <c r="I197" s="21" t="str">
        <f>IF($E197="","",INDEX(структура!$H$10:$H$153,SUMIFS(структура!$C$10:$C$153,структура!$G$10:$G$153,$E197)))</f>
        <v>руб</v>
      </c>
      <c r="J197" s="21"/>
      <c r="K197" s="41"/>
      <c r="L197" s="21"/>
      <c r="M197" s="21"/>
      <c r="N197" s="21"/>
      <c r="O197" s="21"/>
      <c r="P197" s="21"/>
      <c r="Q197" s="41"/>
      <c r="R197" s="21">
        <f>SUM($R177:R177)-SUM($R191:R191)</f>
        <v>54000</v>
      </c>
      <c r="S197" s="21">
        <f>SUM($R177:S177)-SUM($R191:S191)</f>
        <v>108000</v>
      </c>
      <c r="T197" s="21">
        <f>SUM($R177:T177)-SUM($R191:T191)</f>
        <v>162000</v>
      </c>
      <c r="U197" s="21">
        <f>SUM($R177:U177)-SUM($R191:U191)</f>
        <v>216000</v>
      </c>
      <c r="V197" s="21">
        <f>SUM($R177:V177)-SUM($R191:V191)</f>
        <v>270000</v>
      </c>
      <c r="W197" s="21">
        <f>SUM($R177:W177)-SUM($R191:W191)</f>
        <v>324000</v>
      </c>
      <c r="X197" s="21">
        <f>SUM($R177:X177)-SUM($R191:X191)</f>
        <v>378000</v>
      </c>
      <c r="Y197" s="21">
        <f>SUM($R177:Y177)-SUM($R191:Y191)</f>
        <v>432000</v>
      </c>
      <c r="Z197" s="21">
        <f>SUM($R177:Z177)-SUM($R191:Z191)</f>
        <v>486000</v>
      </c>
      <c r="AA197" s="21">
        <f>SUM($R177:AA177)-SUM($R191:AA191)</f>
        <v>540000</v>
      </c>
      <c r="AB197" s="21">
        <f>SUM($R177:AB177)-SUM($R191:AB191)</f>
        <v>540000</v>
      </c>
      <c r="AC197" s="21">
        <f>SUM($R177:AC177)-SUM($R191:AC191)</f>
        <v>540000</v>
      </c>
      <c r="AD197" s="21">
        <f>SUM($R177:AD177)-SUM($R191:AD191)</f>
        <v>540000</v>
      </c>
      <c r="AE197" s="21">
        <f>SUM($R177:AE177)-SUM($R191:AE191)</f>
        <v>540000</v>
      </c>
      <c r="AF197" s="21">
        <f>SUM($R177:AF177)-SUM($R191:AF191)</f>
        <v>540000</v>
      </c>
      <c r="AG197" s="21">
        <f>SUM($R177:AG177)-SUM($R191:AG191)</f>
        <v>540000</v>
      </c>
      <c r="AH197" s="21">
        <f>SUM($R177:AH177)-SUM($R191:AH191)</f>
        <v>540000</v>
      </c>
      <c r="AI197" s="21">
        <f>SUM($R177:AI177)-SUM($R191:AI191)</f>
        <v>540000</v>
      </c>
      <c r="AJ197" s="21">
        <f>SUM($R177:AJ177)-SUM($R191:AJ191)</f>
        <v>540000</v>
      </c>
      <c r="AK197" s="21">
        <f>SUM($R177:AK177)-SUM($R191:AK191)</f>
        <v>540000</v>
      </c>
      <c r="AL197" s="21">
        <f>SUM($R177:AL177)-SUM($R191:AL191)</f>
        <v>540000</v>
      </c>
      <c r="AM197" s="21">
        <f>SUM($R177:AM177)-SUM($R191:AM191)</f>
        <v>540000</v>
      </c>
      <c r="AN197" s="21">
        <f>SUM($R177:AN177)-SUM($R191:AN191)</f>
        <v>540000</v>
      </c>
      <c r="AO197" s="21">
        <f>SUM($R177:AO177)-SUM($R191:AO191)</f>
        <v>540000</v>
      </c>
      <c r="AP197" s="21">
        <f>SUM($R177:AP177)-SUM($R191:AP191)</f>
        <v>540000</v>
      </c>
      <c r="AQ197" s="21">
        <f>SUM($R177:AQ177)-SUM($R191:AQ191)</f>
        <v>540000</v>
      </c>
      <c r="AR197" s="21">
        <f>SUM($R177:AR177)-SUM($R191:AR191)</f>
        <v>540000</v>
      </c>
      <c r="AS197" s="21">
        <f>SUM($R177:AS177)-SUM($R191:AS191)</f>
        <v>540000</v>
      </c>
      <c r="AT197" s="21">
        <f>SUM($R177:AT177)-SUM($R191:AT191)</f>
        <v>540000</v>
      </c>
      <c r="AU197" s="21">
        <f>SUM($R177:AU177)-SUM($R191:AU191)</f>
        <v>540000</v>
      </c>
      <c r="AV197" s="21">
        <f>SUM($R177:AV177)-SUM($R191:AV191)</f>
        <v>540000</v>
      </c>
      <c r="AW197" s="21">
        <f>SUM($R177:AW177)-SUM($R191:AW191)</f>
        <v>534000</v>
      </c>
      <c r="AX197" s="21">
        <f>SUM($R177:AX177)-SUM($R191:AX191)</f>
        <v>528000</v>
      </c>
      <c r="AY197" s="21">
        <f>SUM($R177:AY177)-SUM($R191:AY191)</f>
        <v>522000</v>
      </c>
      <c r="AZ197" s="21">
        <f>SUM($R177:AZ177)-SUM($R191:AZ191)</f>
        <v>516000</v>
      </c>
      <c r="BA197" s="21">
        <f>SUM($R177:BA177)-SUM($R191:BA191)</f>
        <v>510000</v>
      </c>
      <c r="BB197" s="21">
        <f>SUM($R177:BB177)-SUM($R191:BB191)</f>
        <v>504000</v>
      </c>
      <c r="BC197" s="21">
        <f>SUM($R177:BC177)-SUM($R191:BC191)</f>
        <v>498000</v>
      </c>
      <c r="BD197" s="21">
        <f>SUM($R177:BD177)-SUM($R191:BD191)</f>
        <v>492000</v>
      </c>
      <c r="BE197" s="21">
        <f>SUM($R177:BE177)-SUM($R191:BE191)</f>
        <v>486000</v>
      </c>
      <c r="BF197" s="21">
        <f>SUM($R177:BF177)-SUM($R191:BF191)</f>
        <v>480000</v>
      </c>
      <c r="BG197" s="21">
        <f>SUM($R177:BG177)-SUM($R191:BG191)</f>
        <v>480000</v>
      </c>
      <c r="BH197" s="21">
        <f>SUM($R177:BH177)-SUM($R191:BH191)</f>
        <v>480000</v>
      </c>
      <c r="BI197" s="21">
        <f>SUM($R177:BI177)-SUM($R191:BI191)</f>
        <v>480000</v>
      </c>
      <c r="BJ197" s="21">
        <f>SUM($R177:BJ177)-SUM($R191:BJ191)</f>
        <v>480000</v>
      </c>
      <c r="BK197" s="21">
        <f>SUM($R177:BK177)-SUM($R191:BK191)</f>
        <v>480000</v>
      </c>
      <c r="BL197" s="21">
        <f>SUM($R177:BL177)-SUM($R191:BL191)</f>
        <v>480000</v>
      </c>
      <c r="BM197" s="21">
        <f>SUM($R177:BM177)-SUM($R191:BM191)</f>
        <v>480000</v>
      </c>
      <c r="BN197" s="21">
        <f>SUM($R177:BN177)-SUM($R191:BN191)</f>
        <v>480000</v>
      </c>
      <c r="BO197" s="21">
        <f>SUM($R177:BO177)-SUM($R191:BO191)</f>
        <v>480000</v>
      </c>
      <c r="BP197" s="21">
        <f>SUM($R177:BP177)-SUM($R191:BP191)</f>
        <v>480000</v>
      </c>
      <c r="BQ197" s="21">
        <f>SUM($R177:BQ177)-SUM($R191:BQ191)</f>
        <v>480000</v>
      </c>
      <c r="BR197" s="21">
        <f>SUM($R177:BR177)-SUM($R191:BR191)</f>
        <v>480000</v>
      </c>
      <c r="BS197" s="21">
        <f>SUM($R177:BS177)-SUM($R191:BS191)</f>
        <v>480000</v>
      </c>
      <c r="BT197" s="21">
        <f>SUM($R177:BT177)-SUM($R191:BT191)</f>
        <v>480000</v>
      </c>
      <c r="BU197" s="21">
        <f>SUM($R177:BU177)-SUM($R191:BU191)</f>
        <v>480000</v>
      </c>
      <c r="BV197" s="21">
        <f>SUM($R177:BV177)-SUM($R191:BV191)</f>
        <v>480000</v>
      </c>
      <c r="BW197" s="21">
        <f>SUM($R177:BW177)-SUM($R191:BW191)</f>
        <v>480000</v>
      </c>
      <c r="BX197" s="21">
        <f>SUM($R177:BX177)-SUM($R191:BX191)</f>
        <v>480000</v>
      </c>
      <c r="BY197" s="21">
        <f>SUM($R177:BY177)-SUM($R191:BY191)</f>
        <v>480000</v>
      </c>
      <c r="BZ197" s="21">
        <f>SUM($R177:BZ177)-SUM($R191:BZ191)</f>
        <v>480000</v>
      </c>
      <c r="CA197" s="21">
        <f>SUM($R177:CA177)-SUM($R191:CA191)</f>
        <v>480000</v>
      </c>
      <c r="CB197" s="21">
        <f>SUM($R177:CB177)-SUM($R191:CB191)</f>
        <v>537000</v>
      </c>
      <c r="CC197" s="21">
        <f>SUM($R177:CC177)-SUM($R191:CC191)</f>
        <v>594000</v>
      </c>
      <c r="CD197" s="21">
        <f>SUM($R177:CD177)-SUM($R191:CD191)</f>
        <v>651000</v>
      </c>
      <c r="CE197" s="21">
        <f>SUM($R177:CE177)-SUM($R191:CE191)</f>
        <v>708000</v>
      </c>
      <c r="CF197" s="21">
        <f>SUM($R177:CF177)-SUM($R191:CF191)</f>
        <v>765000</v>
      </c>
      <c r="CG197" s="21">
        <f>SUM($R177:CG177)-SUM($R191:CG191)</f>
        <v>822000</v>
      </c>
      <c r="CH197" s="21">
        <f>SUM($R177:CH177)-SUM($R191:CH191)</f>
        <v>879000</v>
      </c>
      <c r="CI197" s="21">
        <f>SUM($R177:CI177)-SUM($R191:CI191)</f>
        <v>936000</v>
      </c>
      <c r="CJ197" s="21">
        <f>SUM($R177:CJ177)-SUM($R191:CJ191)</f>
        <v>993000</v>
      </c>
      <c r="CK197" s="21">
        <f>SUM($R177:CK177)-SUM($R191:CK191)</f>
        <v>1050000</v>
      </c>
      <c r="CL197" s="21">
        <f>SUM($R177:CL177)-SUM($R191:CL191)</f>
        <v>1050000</v>
      </c>
      <c r="CM197" s="21">
        <f>SUM($R177:CM177)-SUM($R191:CM191)</f>
        <v>1050000</v>
      </c>
      <c r="CN197" s="21">
        <f>SUM($R177:CN177)-SUM($R191:CN191)</f>
        <v>1050000</v>
      </c>
      <c r="CO197" s="21">
        <f>SUM($R177:CO177)-SUM($R191:CO191)</f>
        <v>1050000</v>
      </c>
      <c r="CP197" s="21">
        <f>SUM($R177:CP177)-SUM($R191:CP191)</f>
        <v>1050000</v>
      </c>
      <c r="CQ197" s="21">
        <f>SUM($R177:CQ177)-SUM($R191:CQ191)</f>
        <v>1050000</v>
      </c>
      <c r="CR197" s="21">
        <f>SUM($R177:CR177)-SUM($R191:CR191)</f>
        <v>1050000</v>
      </c>
      <c r="CS197" s="21">
        <f>SUM($R177:CS177)-SUM($R191:CS191)</f>
        <v>1050000</v>
      </c>
      <c r="CT197" s="21">
        <f>SUM($R177:CT177)-SUM($R191:CT191)</f>
        <v>1050000</v>
      </c>
      <c r="CU197" s="21">
        <f>SUM($R177:CU177)-SUM($R191:CU191)</f>
        <v>1050000</v>
      </c>
      <c r="CV197" s="21">
        <f>SUM($R177:CV177)-SUM($R191:CV191)</f>
        <v>1050000</v>
      </c>
      <c r="CW197" s="21">
        <f>SUM($R177:CW177)-SUM($R191:CW191)</f>
        <v>1050000</v>
      </c>
      <c r="CX197" s="21">
        <f>SUM($R177:CX177)-SUM($R191:CX191)</f>
        <v>1050000</v>
      </c>
      <c r="CY197" s="21">
        <f>SUM($R177:CY177)-SUM($R191:CY191)</f>
        <v>1050000</v>
      </c>
      <c r="CZ197" s="21">
        <f>SUM($R177:CZ177)-SUM($R191:CZ191)</f>
        <v>1050000</v>
      </c>
      <c r="DA197" s="21">
        <f>SUM($R177:DA177)-SUM($R191:DA191)</f>
        <v>1050000</v>
      </c>
      <c r="DB197" s="21">
        <f>SUM($R177:DB177)-SUM($R191:DB191)</f>
        <v>1050000</v>
      </c>
      <c r="DC197" s="21">
        <f>SUM($R177:DC177)-SUM($R191:DC191)</f>
        <v>1050000</v>
      </c>
      <c r="DD197" s="21">
        <f>SUM($R177:DD177)-SUM($R191:DD191)</f>
        <v>1050000</v>
      </c>
      <c r="DE197" s="21">
        <f>SUM($R177:DE177)-SUM($R191:DE191)</f>
        <v>1050000</v>
      </c>
      <c r="DF197" s="21">
        <f>SUM($R177:DF177)-SUM($R191:DF191)</f>
        <v>1050000</v>
      </c>
      <c r="DG197" s="21">
        <f>SUM($R177:DG177)-SUM($R191:DG191)</f>
        <v>1050000</v>
      </c>
      <c r="DH197" s="21">
        <f>SUM($R177:DH177)-SUM($R191:DH191)</f>
        <v>1050000</v>
      </c>
      <c r="DI197" s="21">
        <f>SUM($R177:DI177)-SUM($R191:DI191)</f>
        <v>1050000</v>
      </c>
      <c r="DJ197" s="21">
        <f>SUM($R177:DJ177)-SUM($R191:DJ191)</f>
        <v>1050000</v>
      </c>
      <c r="DK197" s="21">
        <f>SUM($R177:DK177)-SUM($R191:DK191)</f>
        <v>1050000</v>
      </c>
      <c r="DL197" s="21">
        <f>SUM($R177:DL177)-SUM($R191:DL191)</f>
        <v>1050000</v>
      </c>
      <c r="DM197" s="21">
        <f>SUM($R177:DM177)-SUM($R191:DM191)</f>
        <v>1050000</v>
      </c>
      <c r="DN197" s="21">
        <f>SUM($R177:DN177)-SUM($R191:DN191)</f>
        <v>1050000</v>
      </c>
      <c r="DO197" s="21">
        <f>SUM($R177:DO177)-SUM($R191:DO191)</f>
        <v>1050000</v>
      </c>
      <c r="DP197" s="21">
        <f>SUM($R177:DP177)-SUM($R191:DP191)</f>
        <v>1155000</v>
      </c>
      <c r="DQ197" s="21">
        <f>SUM($R177:DQ177)-SUM($R191:DQ191)</f>
        <v>1260000</v>
      </c>
      <c r="DR197" s="21">
        <f>SUM($R177:DR177)-SUM($R191:DR191)</f>
        <v>1365000</v>
      </c>
      <c r="DS197" s="21">
        <f>SUM($R177:DS177)-SUM($R191:DS191)</f>
        <v>1470000</v>
      </c>
      <c r="DT197" s="21">
        <f>SUM($R177:DT177)-SUM($R191:DT191)</f>
        <v>1575000</v>
      </c>
      <c r="DU197" s="21">
        <f>SUM($R177:DU177)-SUM($R191:DU191)</f>
        <v>1575000</v>
      </c>
      <c r="DV197" s="21">
        <f>SUM($R177:DV177)-SUM($R191:DV191)</f>
        <v>1575000</v>
      </c>
      <c r="DW197" s="21">
        <f>SUM($R177:DW177)-SUM($R191:DW191)</f>
        <v>1575000</v>
      </c>
      <c r="DX197" s="21">
        <f>SUM($R177:DX177)-SUM($R191:DX191)</f>
        <v>1575000</v>
      </c>
      <c r="DY197" s="21">
        <f>SUM($R177:DY177)-SUM($R191:DY191)</f>
        <v>1575000</v>
      </c>
      <c r="DZ197" s="21">
        <f>SUM($R177:DZ177)-SUM($R191:DZ191)</f>
        <v>1575000</v>
      </c>
      <c r="EA197" s="21">
        <f>SUM($R177:EA177)-SUM($R191:EA191)</f>
        <v>1575000</v>
      </c>
      <c r="EB197" s="21">
        <f>SUM($R177:EB177)-SUM($R191:EB191)</f>
        <v>1575000</v>
      </c>
      <c r="EC197" s="21">
        <f>SUM($R177:EC177)-SUM($R191:EC191)</f>
        <v>1575000</v>
      </c>
      <c r="ED197" s="21">
        <f>SUM($R177:ED177)-SUM($R191:ED191)</f>
        <v>1575000</v>
      </c>
      <c r="EE197" s="21">
        <f>SUM($R177:EE177)-SUM($R191:EE191)</f>
        <v>1575000</v>
      </c>
      <c r="EF197" s="21">
        <f>SUM($R177:EF177)-SUM($R191:EF191)</f>
        <v>1575000</v>
      </c>
      <c r="EG197" s="21">
        <f>SUM($R177:EG177)-SUM($R191:EG191)</f>
        <v>1575000</v>
      </c>
      <c r="EH197" s="21">
        <f>SUM($R177:EH177)-SUM($R191:EH191)</f>
        <v>1575000</v>
      </c>
      <c r="EI197" s="21">
        <f>SUM($R177:EI177)-SUM($R191:EI191)</f>
        <v>1575000</v>
      </c>
      <c r="EJ197" s="21">
        <f>SUM($R177:EJ177)-SUM($R191:EJ191)</f>
        <v>1575000</v>
      </c>
      <c r="EK197" s="21">
        <f>SUM($R177:EK177)-SUM($R191:EK191)</f>
        <v>1540000</v>
      </c>
      <c r="EL197" s="21">
        <f>SUM($R177:EL177)-SUM($R191:EL191)</f>
        <v>1505000</v>
      </c>
      <c r="EM197" s="21">
        <f>SUM($R177:EM177)-SUM($R191:EM191)</f>
        <v>1470000</v>
      </c>
      <c r="EN197" s="21">
        <f>SUM($R177:EN177)-SUM($R191:EN191)</f>
        <v>1435000</v>
      </c>
      <c r="EO197" s="21">
        <f>SUM($R177:EO177)-SUM($R191:EO191)</f>
        <v>1400000</v>
      </c>
      <c r="EP197" s="21">
        <f>SUM($R177:EP177)-SUM($R191:EP191)</f>
        <v>1365000</v>
      </c>
      <c r="EQ197" s="21">
        <f>SUM($R177:EQ177)-SUM($R191:EQ191)</f>
        <v>1330000</v>
      </c>
      <c r="ER197" s="21">
        <f>SUM($R177:ER177)-SUM($R191:ER191)</f>
        <v>1295000</v>
      </c>
      <c r="ES197" s="21">
        <f>SUM($R177:ES177)-SUM($R191:ES191)</f>
        <v>1260000</v>
      </c>
      <c r="ET197" s="21">
        <f>SUM($R177:ET177)-SUM($R191:ET191)</f>
        <v>1225000</v>
      </c>
      <c r="EU197" s="21">
        <f>SUM($R177:EU177)-SUM($R191:EU191)</f>
        <v>1190000</v>
      </c>
      <c r="EV197" s="21">
        <f>SUM($R177:EV177)-SUM($R191:EV191)</f>
        <v>1155000</v>
      </c>
      <c r="EW197" s="21">
        <f>SUM($R177:EW177)-SUM($R191:EW191)</f>
        <v>1120000</v>
      </c>
      <c r="EX197" s="21">
        <f>SUM($R177:EX177)-SUM($R191:EX191)</f>
        <v>1085000</v>
      </c>
      <c r="EY197" s="21">
        <f>SUM($R177:EY177)-SUM($R191:EY191)</f>
        <v>1050000</v>
      </c>
      <c r="EZ197" s="21">
        <f>SUM($R177:EZ177)-SUM($R191:EZ191)</f>
        <v>1050000</v>
      </c>
      <c r="FA197" s="21">
        <f>SUM($R177:FA177)-SUM($R191:FA191)</f>
        <v>1050000</v>
      </c>
      <c r="FB197" s="21">
        <f>SUM($R177:FB177)-SUM($R191:FB191)</f>
        <v>1050000</v>
      </c>
      <c r="FC197" s="21">
        <f>SUM($R177:FC177)-SUM($R191:FC191)</f>
        <v>1050000</v>
      </c>
      <c r="FD197" s="21">
        <f>SUM($R177:FD177)-SUM($R191:FD191)</f>
        <v>1050000</v>
      </c>
      <c r="FE197" s="21">
        <f>SUM($R177:FE177)-SUM($R191:FE191)</f>
        <v>1050000</v>
      </c>
      <c r="FF197" s="21">
        <f>SUM($R177:FF177)-SUM($R191:FF191)</f>
        <v>1050000</v>
      </c>
      <c r="FG197" s="21">
        <f>SUM($R177:FG177)-SUM($R191:FG191)</f>
        <v>1050000</v>
      </c>
      <c r="FH197" s="21">
        <f>SUM($R177:FH177)-SUM($R191:FH191)</f>
        <v>1050000</v>
      </c>
      <c r="FI197" s="21">
        <f>SUM($R177:FI177)-SUM($R191:FI191)</f>
        <v>1050000</v>
      </c>
      <c r="FJ197" s="21">
        <f>SUM($R177:FJ177)-SUM($R191:FJ191)</f>
        <v>1050000</v>
      </c>
      <c r="FK197" s="21">
        <f>SUM($R177:FK177)-SUM($R191:FK191)</f>
        <v>1050000</v>
      </c>
      <c r="FL197" s="21">
        <f>SUM($R177:FL177)-SUM($R191:FL191)</f>
        <v>1050000</v>
      </c>
      <c r="FM197" s="21">
        <f>SUM($R177:FM177)-SUM($R191:FM191)</f>
        <v>1050000</v>
      </c>
      <c r="FN197" s="21">
        <f>SUM($R177:FN177)-SUM($R191:FN191)</f>
        <v>1050000</v>
      </c>
      <c r="FO197" s="21">
        <f>SUM($R177:FO177)-SUM($R191:FO191)</f>
        <v>1070000</v>
      </c>
      <c r="FP197" s="21">
        <f>SUM($R177:FP177)-SUM($R191:FP191)</f>
        <v>1090000</v>
      </c>
      <c r="FQ197" s="21">
        <f>SUM($R177:FQ177)-SUM($R191:FQ191)</f>
        <v>1110000</v>
      </c>
      <c r="FR197" s="21">
        <f>SUM($R177:FR177)-SUM($R191:FR191)</f>
        <v>1130000</v>
      </c>
      <c r="FS197" s="21">
        <f>SUM($R177:FS177)-SUM($R191:FS191)</f>
        <v>1150000</v>
      </c>
      <c r="FT197" s="21">
        <f>SUM($R177:FT177)-SUM($R191:FT191)</f>
        <v>1170000</v>
      </c>
      <c r="FU197" s="21">
        <f>SUM($R177:FU177)-SUM($R191:FU191)</f>
        <v>1190000</v>
      </c>
      <c r="FV197" s="21">
        <f>SUM($R177:FV177)-SUM($R191:FV191)</f>
        <v>1210000</v>
      </c>
      <c r="FW197" s="21">
        <f>SUM($R177:FW177)-SUM($R191:FW191)</f>
        <v>1230000</v>
      </c>
      <c r="FX197" s="21">
        <f>SUM($R177:FX177)-SUM($R191:FX191)</f>
        <v>1250000</v>
      </c>
      <c r="FY197" s="21">
        <f>SUM($R177:FY177)-SUM($R191:FY191)</f>
        <v>1270000</v>
      </c>
      <c r="FZ197" s="21">
        <f>SUM($R177:FZ177)-SUM($R191:FZ191)</f>
        <v>1290000</v>
      </c>
      <c r="GA197" s="21">
        <f>SUM($R177:GA177)-SUM($R191:GA191)</f>
        <v>1310000</v>
      </c>
      <c r="GB197" s="21">
        <f>SUM($R177:GB177)-SUM($R191:GB191)</f>
        <v>1330000</v>
      </c>
      <c r="GC197" s="21">
        <f>SUM($R177:GC177)-SUM($R191:GC191)</f>
        <v>1350000</v>
      </c>
      <c r="GD197" s="21">
        <f>SUM($R177:GD177)-SUM($R191:GD191)</f>
        <v>1350000</v>
      </c>
      <c r="GE197" s="21">
        <f>SUM($R177:GE177)-SUM($R191:GE191)</f>
        <v>1350000</v>
      </c>
      <c r="GF197" s="21">
        <f>SUM($R177:GF177)-SUM($R191:GF191)</f>
        <v>1350000</v>
      </c>
      <c r="GG197" s="21">
        <f>SUM($R177:GG177)-SUM($R191:GG191)</f>
        <v>1350000</v>
      </c>
      <c r="GH197" s="21">
        <f>SUM($R177:GH177)-SUM($R191:GH191)</f>
        <v>1350000</v>
      </c>
      <c r="GI197" s="21">
        <f>SUM($R177:GI177)-SUM($R191:GI191)</f>
        <v>1350000</v>
      </c>
      <c r="GJ197" s="21">
        <f>SUM($R177:GJ177)-SUM($R191:GJ191)</f>
        <v>1350000</v>
      </c>
      <c r="GK197" s="21">
        <f>SUM($R177:GK177)-SUM($R191:GK191)</f>
        <v>1350000</v>
      </c>
      <c r="GL197" s="21">
        <f>SUM($R177:GL177)-SUM($R191:GL191)</f>
        <v>1350000</v>
      </c>
      <c r="GM197" s="21">
        <f>SUM($R177:GM177)-SUM($R191:GM191)</f>
        <v>1350000</v>
      </c>
      <c r="GN197" s="21">
        <f>SUM($R177:GN177)-SUM($R191:GN191)</f>
        <v>1350000</v>
      </c>
      <c r="GO197" s="21">
        <f>SUM($R177:GO177)-SUM($R191:GO191)</f>
        <v>1350000</v>
      </c>
      <c r="GP197" s="21">
        <f>SUM($R177:GP177)-SUM($R191:GP191)</f>
        <v>1350000</v>
      </c>
      <c r="GQ197" s="21">
        <f>SUM($R177:GQ177)-SUM($R191:GQ191)</f>
        <v>1350000</v>
      </c>
      <c r="GR197" s="21">
        <f>SUM($R177:GR177)-SUM($R191:GR191)</f>
        <v>1350000</v>
      </c>
      <c r="GS197" s="21">
        <f>SUM($R177:GS177)-SUM($R191:GS191)</f>
        <v>1350000</v>
      </c>
      <c r="GT197" s="21">
        <f>SUM($R177:GT177)-SUM($R191:GT191)</f>
        <v>1370000</v>
      </c>
      <c r="GU197" s="21">
        <f>SUM($R177:GU177)-SUM($R191:GU191)</f>
        <v>1390000</v>
      </c>
      <c r="GV197" s="21">
        <f>SUM($R177:GV177)-SUM($R191:GV191)</f>
        <v>1410000</v>
      </c>
      <c r="GW197" s="21">
        <f>SUM($R177:GW177)-SUM($R191:GW191)</f>
        <v>1430000</v>
      </c>
      <c r="GX197" s="21">
        <f>SUM($R177:GX177)-SUM($R191:GX191)</f>
        <v>1450000</v>
      </c>
      <c r="GY197" s="21">
        <f>SUM($R177:GY177)-SUM($R191:GY191)</f>
        <v>1470000</v>
      </c>
      <c r="GZ197" s="21">
        <f>SUM($R177:GZ177)-SUM($R191:GZ191)</f>
        <v>1490000</v>
      </c>
      <c r="HA197" s="21">
        <f>SUM($R177:HA177)-SUM($R191:HA191)</f>
        <v>1510000</v>
      </c>
      <c r="HB197" s="21">
        <f>SUM($R177:HB177)-SUM($R191:HB191)</f>
        <v>1530000</v>
      </c>
      <c r="HC197" s="21">
        <f>SUM($R177:HC177)-SUM($R191:HC191)</f>
        <v>1550000</v>
      </c>
      <c r="HD197" s="21">
        <f>SUM($R177:HD177)-SUM($R191:HD191)</f>
        <v>1570000</v>
      </c>
      <c r="HE197" s="21">
        <f>SUM($R177:HE177)-SUM($R191:HE191)</f>
        <v>1590000</v>
      </c>
      <c r="HF197" s="21">
        <f>SUM($R177:HF177)-SUM($R191:HF191)</f>
        <v>1610000</v>
      </c>
      <c r="HG197" s="21">
        <f>SUM($R177:HG177)-SUM($R191:HG191)</f>
        <v>1630000</v>
      </c>
      <c r="HH197" s="21">
        <f>SUM($R177:HH177)-SUM($R191:HH191)</f>
        <v>1650000</v>
      </c>
      <c r="HI197" s="21">
        <f>SUM($R177:HI177)-SUM($R191:HI191)</f>
        <v>1650000</v>
      </c>
      <c r="HJ197" s="21">
        <f>SUM($R177:HJ177)-SUM($R191:HJ191)</f>
        <v>1650000</v>
      </c>
      <c r="HK197" s="21">
        <f>SUM($R177:HK177)-SUM($R191:HK191)</f>
        <v>1650000</v>
      </c>
      <c r="HL197" s="21">
        <f>SUM($R177:HL177)-SUM($R191:HL191)</f>
        <v>1650000</v>
      </c>
      <c r="HM197" s="21">
        <f>SUM($R177:HM177)-SUM($R191:HM191)</f>
        <v>1650000</v>
      </c>
      <c r="HN197" s="21">
        <f>SUM($R177:HN177)-SUM($R191:HN191)</f>
        <v>1650000</v>
      </c>
      <c r="HO197" s="21">
        <f>SUM($R177:HO177)-SUM($R191:HO191)</f>
        <v>1650000</v>
      </c>
      <c r="HP197" s="21">
        <f>SUM($R177:HP177)-SUM($R191:HP191)</f>
        <v>1650000</v>
      </c>
      <c r="HQ197" s="21">
        <f>SUM($R177:HQ177)-SUM($R191:HQ191)</f>
        <v>1650000</v>
      </c>
      <c r="HR197" s="21">
        <f>SUM($R177:HR177)-SUM($R191:HR191)</f>
        <v>1650000</v>
      </c>
      <c r="HS197" s="21">
        <f>SUM($R177:HS177)-SUM($R191:HS191)</f>
        <v>1650000</v>
      </c>
      <c r="HT197" s="21">
        <f>SUM($R177:HT177)-SUM($R191:HT191)</f>
        <v>1650000</v>
      </c>
      <c r="HU197" s="21">
        <f>SUM($R177:HU177)-SUM($R191:HU191)</f>
        <v>1650000</v>
      </c>
      <c r="HV197" s="21">
        <f>SUM($R177:HV177)-SUM($R191:HV191)</f>
        <v>1650000</v>
      </c>
      <c r="HW197" s="21">
        <f>SUM($R177:HW177)-SUM($R191:HW191)</f>
        <v>1650000</v>
      </c>
      <c r="HX197" s="21">
        <f>SUM($R177:HX177)-SUM($R191:HX191)</f>
        <v>1650000</v>
      </c>
      <c r="HY197" s="21">
        <f>SUM($R177:HY177)-SUM($R191:HY191)</f>
        <v>1690000</v>
      </c>
      <c r="HZ197" s="21">
        <f>SUM($R177:HZ177)-SUM($R191:HZ191)</f>
        <v>1730000</v>
      </c>
      <c r="IA197" s="21">
        <f>SUM($R177:IA177)-SUM($R191:IA191)</f>
        <v>1770000</v>
      </c>
      <c r="IB197" s="21">
        <f>SUM($R177:IB177)-SUM($R191:IB191)</f>
        <v>1810000</v>
      </c>
      <c r="IC197" s="21">
        <f>SUM($R177:IC177)-SUM($R191:IC191)</f>
        <v>1850000</v>
      </c>
      <c r="ID197" s="21">
        <f>SUM($R177:ID177)-SUM($R191:ID191)</f>
        <v>1890000</v>
      </c>
      <c r="IE197" s="21">
        <f>SUM($R177:IE177)-SUM($R191:IE191)</f>
        <v>1930000</v>
      </c>
      <c r="IF197" s="21">
        <f>SUM($R177:IF177)-SUM($R191:IF191)</f>
        <v>1970000</v>
      </c>
      <c r="IG197" s="21">
        <f>SUM($R177:IG177)-SUM($R191:IG191)</f>
        <v>2010000</v>
      </c>
      <c r="IH197" s="21">
        <f>SUM($R177:IH177)-SUM($R191:IH191)</f>
        <v>2050000</v>
      </c>
      <c r="II197" s="21">
        <f>SUM($R177:II177)-SUM($R191:II191)</f>
        <v>2090000</v>
      </c>
      <c r="IJ197" s="21">
        <f>SUM($R177:IJ177)-SUM($R191:IJ191)</f>
        <v>2130000</v>
      </c>
      <c r="IK197" s="21">
        <f>SUM($R177:IK177)-SUM($R191:IK191)</f>
        <v>2170000</v>
      </c>
      <c r="IL197" s="21">
        <f>SUM($R177:IL177)-SUM($R191:IL191)</f>
        <v>2210000</v>
      </c>
      <c r="IM197" s="21">
        <f>SUM($R177:IM177)-SUM($R191:IM191)</f>
        <v>2250000</v>
      </c>
      <c r="IN197" s="21">
        <f>SUM($R177:IN177)-SUM($R191:IN191)</f>
        <v>2400000</v>
      </c>
      <c r="IO197" s="21">
        <f>SUM($R177:IO177)-SUM($R191:IO191)</f>
        <v>2550000</v>
      </c>
      <c r="IP197" s="21">
        <f>SUM($R177:IP177)-SUM($R191:IP191)</f>
        <v>2550000</v>
      </c>
      <c r="IQ197" s="21">
        <f>SUM($R177:IQ177)-SUM($R191:IQ191)</f>
        <v>2550000</v>
      </c>
      <c r="IR197" s="21">
        <f>SUM($R177:IR177)-SUM($R191:IR191)</f>
        <v>2550000</v>
      </c>
      <c r="IS197" s="21">
        <f>SUM($R177:IS177)-SUM($R191:IS191)</f>
        <v>2550000</v>
      </c>
      <c r="IT197" s="21">
        <f>SUM($R177:IT177)-SUM($R191:IT191)</f>
        <v>2550000</v>
      </c>
      <c r="IU197" s="21">
        <f>SUM($R177:IU177)-SUM($R191:IU191)</f>
        <v>2550000</v>
      </c>
      <c r="IV197" s="21">
        <f>SUM($R177:IV177)-SUM($R191:IV191)</f>
        <v>2550000</v>
      </c>
      <c r="IW197" s="21">
        <f>SUM($R177:IW177)-SUM($R191:IW191)</f>
        <v>2550000</v>
      </c>
      <c r="IX197" s="21">
        <f>SUM($R177:IX177)-SUM($R191:IX191)</f>
        <v>2550000</v>
      </c>
      <c r="IY197" s="21">
        <f>SUM($R177:IY177)-SUM($R191:IY191)</f>
        <v>2550000</v>
      </c>
      <c r="IZ197" s="21">
        <f>SUM($R177:IZ177)-SUM($R191:IZ191)</f>
        <v>2550000</v>
      </c>
      <c r="JA197" s="21">
        <f>SUM($R177:JA177)-SUM($R191:JA191)</f>
        <v>2595000</v>
      </c>
      <c r="JB197" s="21">
        <f>SUM($R177:JB177)-SUM($R191:JB191)</f>
        <v>2640000</v>
      </c>
      <c r="JC197" s="21">
        <f>SUM($R177:JC177)-SUM($R191:JC191)</f>
        <v>2685000</v>
      </c>
      <c r="JD197" s="21">
        <f>SUM($R177:JD177)-SUM($R191:JD191)</f>
        <v>2730000</v>
      </c>
      <c r="JE197" s="21">
        <f>SUM($R177:JE177)-SUM($R191:JE191)</f>
        <v>2775000</v>
      </c>
      <c r="JF197" s="21">
        <f>SUM($R177:JF177)-SUM($R191:JF191)</f>
        <v>2820000</v>
      </c>
      <c r="JG197" s="21">
        <f>SUM($R177:JG177)-SUM($R191:JG191)</f>
        <v>2865000</v>
      </c>
      <c r="JH197" s="21">
        <f>SUM($R177:JH177)-SUM($R191:JH191)</f>
        <v>2910000</v>
      </c>
      <c r="JI197" s="21">
        <f>SUM($R177:JI177)-SUM($R191:JI191)</f>
        <v>2955000</v>
      </c>
      <c r="JJ197" s="21">
        <f>SUM($R177:JJ177)-SUM($R191:JJ191)</f>
        <v>3000000</v>
      </c>
      <c r="JK197" s="21">
        <f>SUM($R177:JK177)-SUM($R191:JK191)</f>
        <v>3045000</v>
      </c>
      <c r="JL197" s="21">
        <f>SUM($R177:JL177)-SUM($R191:JL191)</f>
        <v>3090000</v>
      </c>
      <c r="JM197" s="21">
        <f>SUM($R177:JM177)-SUM($R191:JM191)</f>
        <v>3135000</v>
      </c>
      <c r="JN197" s="21">
        <f>SUM($R177:JN177)-SUM($R191:JN191)</f>
        <v>3180000</v>
      </c>
      <c r="JO197" s="21">
        <f>SUM($R177:JO177)-SUM($R191:JO191)</f>
        <v>3225000</v>
      </c>
      <c r="JP197" s="21">
        <f>SUM($R177:JP177)-SUM($R191:JP191)</f>
        <v>3270000</v>
      </c>
      <c r="JQ197" s="21">
        <f>SUM($R177:JQ177)-SUM($R191:JQ191)</f>
        <v>3315000</v>
      </c>
      <c r="JR197" s="21">
        <f>SUM($R177:JR177)-SUM($R191:JR191)</f>
        <v>3315000</v>
      </c>
      <c r="JS197" s="21">
        <f>SUM($R177:JS177)-SUM($R191:JS191)</f>
        <v>3315000</v>
      </c>
      <c r="JT197" s="21">
        <f>SUM($R177:JT177)-SUM($R191:JT191)</f>
        <v>3315000</v>
      </c>
      <c r="JU197" s="21">
        <f>SUM($R177:JU177)-SUM($R191:JU191)</f>
        <v>3315000</v>
      </c>
      <c r="JV197" s="21">
        <f>SUM($R177:JV177)-SUM($R191:JV191)</f>
        <v>3315000</v>
      </c>
      <c r="JW197" s="21">
        <f>SUM($R177:JW177)-SUM($R191:JW191)</f>
        <v>3315000</v>
      </c>
      <c r="JX197" s="21">
        <f>SUM($R177:JX177)-SUM($R191:JX191)</f>
        <v>3315000</v>
      </c>
      <c r="JY197" s="21">
        <f>SUM($R177:JY177)-SUM($R191:JY191)</f>
        <v>3315000</v>
      </c>
      <c r="JZ197" s="21">
        <f>SUM($R177:JZ177)-SUM($R191:JZ191)</f>
        <v>3315000</v>
      </c>
      <c r="KA197" s="21">
        <f>SUM($R177:KA177)-SUM($R191:KA191)</f>
        <v>3315000</v>
      </c>
      <c r="KB197" s="21">
        <f>SUM($R177:KB177)-SUM($R191:KB191)</f>
        <v>3315000</v>
      </c>
      <c r="KC197" s="21">
        <f>SUM($R177:KC177)-SUM($R191:KC191)</f>
        <v>3315000</v>
      </c>
      <c r="KD197" s="21">
        <f>SUM($R177:KD177)-SUM($R191:KD191)</f>
        <v>3315000</v>
      </c>
      <c r="KE197" s="21">
        <f>SUM($R177:KE177)-SUM($R191:KE191)</f>
        <v>3315000</v>
      </c>
      <c r="KF197" s="21">
        <f>SUM($R177:KF177)-SUM($R191:KF191)</f>
        <v>3300000</v>
      </c>
      <c r="KG197" s="21">
        <f>SUM($R177:KG177)-SUM($R191:KG191)</f>
        <v>3285000</v>
      </c>
      <c r="KH197" s="21">
        <f>SUM($R177:KH177)-SUM($R191:KH191)</f>
        <v>3270000</v>
      </c>
      <c r="KI197" s="21">
        <f>SUM($R177:KI177)-SUM($R191:KI191)</f>
        <v>3255000</v>
      </c>
      <c r="KJ197" s="21">
        <f>SUM($R177:KJ177)-SUM($R191:KJ191)</f>
        <v>3240000</v>
      </c>
      <c r="KK197" s="21">
        <f>SUM($R177:KK177)-SUM($R191:KK191)</f>
        <v>3225000</v>
      </c>
      <c r="KL197" s="21">
        <f>SUM($R177:KL177)-SUM($R191:KL191)</f>
        <v>3210000</v>
      </c>
      <c r="KM197" s="21">
        <f>SUM($R177:KM177)-SUM($R191:KM191)</f>
        <v>3195000</v>
      </c>
      <c r="KN197" s="21">
        <f>SUM($R177:KN177)-SUM($R191:KN191)</f>
        <v>3180000</v>
      </c>
      <c r="KO197" s="21">
        <f>SUM($R177:KO177)-SUM($R191:KO191)</f>
        <v>3165000</v>
      </c>
      <c r="KP197" s="21">
        <f>SUM($R177:KP177)-SUM($R191:KP191)</f>
        <v>3150000</v>
      </c>
      <c r="KQ197" s="21">
        <f>SUM($R177:KQ177)-SUM($R191:KQ191)</f>
        <v>3135000</v>
      </c>
      <c r="KR197" s="21">
        <f>SUM($R177:KR177)-SUM($R191:KR191)</f>
        <v>3120000</v>
      </c>
      <c r="KS197" s="21">
        <f>SUM($R177:KS177)-SUM($R191:KS191)</f>
        <v>3105000</v>
      </c>
      <c r="KT197" s="21">
        <f>SUM($R177:KT177)-SUM($R191:KT191)</f>
        <v>3090000</v>
      </c>
      <c r="KU197" s="21">
        <f>SUM($R177:KU177)-SUM($R191:KU191)</f>
        <v>3075000</v>
      </c>
      <c r="KV197" s="21">
        <f>SUM($R177:KV177)-SUM($R191:KV191)</f>
        <v>3060000</v>
      </c>
      <c r="KW197" s="21">
        <f>SUM($R177:KW177)-SUM($R191:KW191)</f>
        <v>3060000</v>
      </c>
      <c r="KX197" s="21">
        <f>SUM($R177:KX177)-SUM($R191:KX191)</f>
        <v>3060000</v>
      </c>
      <c r="KY197" s="21">
        <f>SUM($R177:KY177)-SUM($R191:KY191)</f>
        <v>3060000</v>
      </c>
      <c r="KZ197" s="21">
        <f>SUM($R177:KZ177)-SUM($R191:KZ191)</f>
        <v>3060000</v>
      </c>
      <c r="LA197" s="21">
        <f>SUM($R177:LA177)-SUM($R191:LA191)</f>
        <v>3060000</v>
      </c>
      <c r="LB197" s="21">
        <f>SUM($R177:LB177)-SUM($R191:LB191)</f>
        <v>3060000</v>
      </c>
      <c r="LC197" s="21">
        <f>SUM($R177:LC177)-SUM($R191:LC191)</f>
        <v>3060000</v>
      </c>
      <c r="LD197" s="21">
        <f>SUM($R177:LD177)-SUM($R191:LD191)</f>
        <v>3060000</v>
      </c>
      <c r="LE197" s="21">
        <f>SUM($R177:LE177)-SUM($R191:LE191)</f>
        <v>3060000</v>
      </c>
      <c r="LF197" s="21">
        <f>SUM($R177:LF177)-SUM($R191:LF191)</f>
        <v>3060000</v>
      </c>
      <c r="LG197" s="21">
        <f>SUM($R177:LG177)-SUM($R191:LG191)</f>
        <v>3060000</v>
      </c>
      <c r="LH197" s="21">
        <f>SUM($R177:LH177)-SUM($R191:LH191)</f>
        <v>3060000</v>
      </c>
      <c r="LI197" s="21">
        <f>SUM($R177:LI177)-SUM($R191:LI191)</f>
        <v>3060000</v>
      </c>
      <c r="LJ197" s="21">
        <f>SUM($R177:LJ177)-SUM($R191:LJ191)</f>
        <v>3020000</v>
      </c>
      <c r="LK197" s="21">
        <f>SUM($R177:LK177)-SUM($R191:LK191)</f>
        <v>2980000</v>
      </c>
      <c r="LL197" s="21">
        <f>SUM($R177:LL177)-SUM($R191:LL191)</f>
        <v>2940000</v>
      </c>
      <c r="LM197" s="21">
        <f>SUM($R177:LM177)-SUM($R191:LM191)</f>
        <v>2900000</v>
      </c>
      <c r="LN197" s="21">
        <f>SUM($R177:LN177)-SUM($R191:LN191)</f>
        <v>2860000</v>
      </c>
      <c r="LO197" s="21">
        <f>SUM($R177:LO177)-SUM($R191:LO191)</f>
        <v>2820000</v>
      </c>
      <c r="LP197" s="21">
        <f>SUM($R177:LP177)-SUM($R191:LP191)</f>
        <v>2780000</v>
      </c>
      <c r="LQ197" s="21">
        <f>SUM($R177:LQ177)-SUM($R191:LQ191)</f>
        <v>2740000</v>
      </c>
      <c r="LR197" s="21">
        <f>SUM($R177:LR177)-SUM($R191:LR191)</f>
        <v>2700000</v>
      </c>
      <c r="LS197" s="21">
        <f>SUM($R177:LS177)-SUM($R191:LS191)</f>
        <v>2660000</v>
      </c>
      <c r="LT197" s="21">
        <f>SUM($R177:LT177)-SUM($R191:LT191)</f>
        <v>2620000</v>
      </c>
      <c r="LU197" s="21">
        <f>SUM($R177:LU177)-SUM($R191:LU191)</f>
        <v>2580000</v>
      </c>
      <c r="LV197" s="21">
        <f>SUM($R177:LV177)-SUM($R191:LV191)</f>
        <v>2540000</v>
      </c>
      <c r="LW197" s="21">
        <f>SUM($R177:LW177)-SUM($R191:LW191)</f>
        <v>2500000</v>
      </c>
      <c r="LX197" s="21">
        <f>SUM($R177:LX177)-SUM($R191:LX191)</f>
        <v>2460000</v>
      </c>
      <c r="LY197" s="21">
        <f>SUM($R177:LY177)-SUM($R191:LY191)</f>
        <v>2420000</v>
      </c>
      <c r="LZ197" s="21">
        <f>SUM($R177:LZ177)-SUM($R191:LZ191)</f>
        <v>2380000</v>
      </c>
      <c r="MA197" s="21">
        <f>SUM($R177:MA177)-SUM($R191:MA191)</f>
        <v>2380000</v>
      </c>
      <c r="MB197" s="21">
        <f>SUM($R177:MB177)-SUM($R191:MB191)</f>
        <v>2380000</v>
      </c>
      <c r="MC197" s="21">
        <f>SUM($R177:MC177)-SUM($R191:MC191)</f>
        <v>2380000</v>
      </c>
      <c r="MD197" s="21">
        <f>SUM($R177:MD177)-SUM($R191:MD191)</f>
        <v>2380000</v>
      </c>
      <c r="ME197" s="21">
        <f>SUM($R177:ME177)-SUM($R191:ME191)</f>
        <v>2380000</v>
      </c>
      <c r="MF197" s="21">
        <f>SUM($R177:MF177)-SUM($R191:MF191)</f>
        <v>2380000</v>
      </c>
      <c r="MG197" s="21">
        <f>SUM($R177:MG177)-SUM($R191:MG191)</f>
        <v>2380000</v>
      </c>
      <c r="MH197" s="21">
        <f>SUM($R177:MH177)-SUM($R191:MH191)</f>
        <v>2380000</v>
      </c>
      <c r="MI197" s="21">
        <f>SUM($R177:MI177)-SUM($R191:MI191)</f>
        <v>2380000</v>
      </c>
      <c r="MJ197" s="21">
        <f>SUM($R177:MJ177)-SUM($R191:MJ191)</f>
        <v>2380000</v>
      </c>
      <c r="MK197" s="21">
        <f>SUM($R177:MK177)-SUM($R191:MK191)</f>
        <v>2380000</v>
      </c>
      <c r="ML197" s="21">
        <f>SUM($R177:ML177)-SUM($R191:ML191)</f>
        <v>2380000</v>
      </c>
      <c r="MM197" s="21">
        <f>SUM($R177:MM177)-SUM($R191:MM191)</f>
        <v>2380000</v>
      </c>
      <c r="MN197" s="21">
        <f>SUM($R177:MN177)-SUM($R191:MN191)</f>
        <v>2380000</v>
      </c>
      <c r="MO197" s="21">
        <f>SUM($R177:MO177)-SUM($R191:MO191)</f>
        <v>2392000</v>
      </c>
      <c r="MP197" s="21">
        <f>SUM($R177:MP177)-SUM($R191:MP191)</f>
        <v>2404000</v>
      </c>
      <c r="MQ197" s="21">
        <f>SUM($R177:MQ177)-SUM($R191:MQ191)</f>
        <v>2416000</v>
      </c>
      <c r="MR197" s="21">
        <f>SUM($R177:MR177)-SUM($R191:MR191)</f>
        <v>2428000</v>
      </c>
      <c r="MS197" s="21">
        <f>SUM($R177:MS177)-SUM($R191:MS191)</f>
        <v>2440000</v>
      </c>
      <c r="MT197" s="21">
        <f>SUM($R177:MT177)-SUM($R191:MT191)</f>
        <v>2452000</v>
      </c>
      <c r="MU197" s="21">
        <f>SUM($R177:MU177)-SUM($R191:MU191)</f>
        <v>2464000</v>
      </c>
      <c r="MV197" s="21">
        <f>SUM($R177:MV177)-SUM($R191:MV191)</f>
        <v>2476000</v>
      </c>
      <c r="MW197" s="21">
        <f>SUM($R177:MW177)-SUM($R191:MW191)</f>
        <v>2488000</v>
      </c>
      <c r="MX197" s="21">
        <f>SUM($R177:MX177)-SUM($R191:MX191)</f>
        <v>2500000</v>
      </c>
      <c r="MY197" s="21">
        <f>SUM($R177:MY177)-SUM($R191:MY191)</f>
        <v>2512000</v>
      </c>
      <c r="MZ197" s="21">
        <f>SUM($R177:MZ177)-SUM($R191:MZ191)</f>
        <v>2524000</v>
      </c>
      <c r="NA197" s="21">
        <f>SUM($R177:NA177)-SUM($R191:NA191)</f>
        <v>2536000</v>
      </c>
      <c r="NB197" s="21">
        <f>SUM($R177:NB177)-SUM($R191:NB191)</f>
        <v>2548000</v>
      </c>
      <c r="NC197" s="21">
        <f>SUM($R177:NC177)-SUM($R191:NC191)</f>
        <v>2560000</v>
      </c>
      <c r="ND197" s="21">
        <f>SUM($R177:ND177)-SUM($R191:ND191)</f>
        <v>2572000</v>
      </c>
      <c r="NE197" s="21">
        <f>SUM($R177:NE177)-SUM($R191:NE191)</f>
        <v>2584000</v>
      </c>
      <c r="NF197" s="21">
        <f>SUM($R177:NF177)-SUM($R191:NF191)</f>
        <v>2584000</v>
      </c>
      <c r="NG197" s="21">
        <f>SUM($R177:NG177)-SUM($R191:NG191)</f>
        <v>2584000</v>
      </c>
      <c r="NH197" s="21">
        <f>SUM($R177:NH177)-SUM($R191:NH191)</f>
        <v>2584000</v>
      </c>
      <c r="NI197" s="21">
        <f>SUM($R177:NI177)-SUM($R191:NI191)</f>
        <v>2584000</v>
      </c>
      <c r="NJ197" s="21">
        <f>SUM($R177:NJ177)-SUM($R191:NJ191)</f>
        <v>2584000</v>
      </c>
      <c r="NK197" s="21">
        <f>SUM($R177:NK177)-SUM($R191:NK191)</f>
        <v>2584000</v>
      </c>
      <c r="NL197" s="21">
        <f>SUM($R177:NL177)-SUM($R191:NL191)</f>
        <v>2584000</v>
      </c>
      <c r="NM197" s="21">
        <f>SUM($R177:NM177)-SUM($R191:NM191)</f>
        <v>2584000</v>
      </c>
      <c r="NN197" s="21">
        <f>SUM($R177:NN177)-SUM($R191:NN191)</f>
        <v>2584000</v>
      </c>
      <c r="NO197" s="21">
        <f>SUM($R177:NO177)-SUM($R191:NO191)</f>
        <v>2584000</v>
      </c>
      <c r="NP197" s="21">
        <f>SUM($R177:NP177)-SUM($R191:NP191)</f>
        <v>2584000</v>
      </c>
      <c r="NQ197" s="21">
        <f>SUM($R177:NQ177)-SUM($R191:NQ191)</f>
        <v>2584000</v>
      </c>
      <c r="NR197" s="21">
        <f>SUM($R177:NR177)-SUM($R191:NR191)</f>
        <v>2584000</v>
      </c>
      <c r="NS197" s="21">
        <f>SUM($R177:NS177)-SUM($R191:NS191)</f>
        <v>2596000</v>
      </c>
      <c r="NT197" s="21">
        <f>SUM($R177:NT177)-SUM($R191:NT191)</f>
        <v>2608000</v>
      </c>
      <c r="NU197" s="21">
        <f>SUM($R177:NU177)-SUM($R191:NU191)</f>
        <v>2620000</v>
      </c>
      <c r="NV197" s="21">
        <f>SUM($R177:NV177)-SUM($R191:NV191)</f>
        <v>2632000</v>
      </c>
      <c r="NW197" s="21">
        <f>SUM($R177:NW177)-SUM($R191:NW191)</f>
        <v>2644000</v>
      </c>
      <c r="NX197" s="21">
        <f>SUM($R177:NX177)-SUM($R191:NX191)</f>
        <v>2656000</v>
      </c>
      <c r="NY197" s="21">
        <f>SUM($R177:NY177)-SUM($R191:NY191)</f>
        <v>2668000</v>
      </c>
      <c r="NZ197" s="21">
        <f>SUM($R177:NZ177)-SUM($R191:NZ191)</f>
        <v>2680000</v>
      </c>
      <c r="OA197" s="21">
        <f>SUM($R177:OA177)-SUM($R191:OA191)</f>
        <v>2692000</v>
      </c>
      <c r="OB197" s="21">
        <f>SUM($R177:OB177)-SUM($R191:OB191)</f>
        <v>2704000</v>
      </c>
      <c r="OC197" s="21">
        <f>SUM($R177:OC177)-SUM($R191:OC191)</f>
        <v>2716000</v>
      </c>
      <c r="OD197" s="21">
        <f>SUM($R177:OD177)-SUM($R191:OD191)</f>
        <v>2728000</v>
      </c>
      <c r="OE197" s="21">
        <f>SUM($R177:OE177)-SUM($R191:OE191)</f>
        <v>2740000</v>
      </c>
      <c r="OF197" s="21">
        <f>SUM($R177:OF177)-SUM($R191:OF191)</f>
        <v>2752000</v>
      </c>
      <c r="OG197" s="21">
        <f>SUM($R177:OG177)-SUM($R191:OG191)</f>
        <v>2764000</v>
      </c>
      <c r="OH197" s="21">
        <f>SUM($R177:OH177)-SUM($R191:OH191)</f>
        <v>2776000</v>
      </c>
      <c r="OI197" s="21">
        <f>SUM($R177:OI177)-SUM($R191:OI191)</f>
        <v>2788000</v>
      </c>
      <c r="OJ197" s="21">
        <f>SUM($R177:OJ177)-SUM($R191:OJ191)</f>
        <v>2788000</v>
      </c>
      <c r="OK197" s="21">
        <f>SUM($R177:OK177)-SUM($R191:OK191)</f>
        <v>2788000</v>
      </c>
      <c r="OL197" s="21">
        <f>SUM($R177:OL177)-SUM($R191:OL191)</f>
        <v>2788000</v>
      </c>
      <c r="OM197" s="21">
        <f>SUM($R177:OM177)-SUM($R191:OM191)</f>
        <v>2788000</v>
      </c>
      <c r="ON197" s="21">
        <f>SUM($R177:ON177)-SUM($R191:ON191)</f>
        <v>2788000</v>
      </c>
      <c r="OO197" s="21">
        <f>SUM($R177:OO177)-SUM($R191:OO191)</f>
        <v>2788000</v>
      </c>
      <c r="OP197" s="21">
        <f>SUM($R177:OP177)-SUM($R191:OP191)</f>
        <v>2788000</v>
      </c>
      <c r="OQ197" s="21">
        <f>SUM($R177:OQ177)-SUM($R191:OQ191)</f>
        <v>2788000</v>
      </c>
      <c r="OR197" s="21">
        <f>SUM($R177:OR177)-SUM($R191:OR191)</f>
        <v>2788000</v>
      </c>
      <c r="OS197" s="21">
        <f>SUM($R177:OS177)-SUM($R191:OS191)</f>
        <v>2788000</v>
      </c>
      <c r="OT197" s="21">
        <f>SUM($R177:OT177)-SUM($R191:OT191)</f>
        <v>2788000</v>
      </c>
      <c r="OU197" s="21">
        <f>SUM($R177:OU177)-SUM($R191:OU191)</f>
        <v>2788000</v>
      </c>
      <c r="OV197" s="21">
        <f>SUM($R177:OV177)-SUM($R191:OV191)</f>
        <v>2788000</v>
      </c>
      <c r="OW197" s="21">
        <f>SUM($R177:OW177)-SUM($R191:OW191)</f>
        <v>2788000</v>
      </c>
      <c r="OX197" s="21">
        <f>SUM($R177:OX177)-SUM($R191:OX191)</f>
        <v>2780000</v>
      </c>
      <c r="OY197" s="21">
        <f>SUM($R177:OY177)-SUM($R191:OY191)</f>
        <v>2772000</v>
      </c>
      <c r="OZ197" s="21">
        <f>SUM($R177:OZ177)-SUM($R191:OZ191)</f>
        <v>2764000</v>
      </c>
      <c r="PA197" s="21">
        <f>SUM($R177:PA177)-SUM($R191:PA191)</f>
        <v>2756000</v>
      </c>
      <c r="PB197" s="21">
        <f>SUM($R177:PB177)-SUM($R191:PB191)</f>
        <v>2748000</v>
      </c>
      <c r="PC197" s="21">
        <f>SUM($R177:PC177)-SUM($R191:PC191)</f>
        <v>2740000</v>
      </c>
      <c r="PD197" s="21">
        <f>SUM($R177:PD177)-SUM($R191:PD191)</f>
        <v>2732000</v>
      </c>
      <c r="PE197" s="21">
        <f>SUM($R177:PE177)-SUM($R191:PE191)</f>
        <v>2724000</v>
      </c>
      <c r="PF197" s="21">
        <f>SUM($R177:PF177)-SUM($R191:PF191)</f>
        <v>2716000</v>
      </c>
      <c r="PG197" s="21">
        <f>SUM($R177:PG177)-SUM($R191:PG191)</f>
        <v>2708000</v>
      </c>
      <c r="PH197" s="21">
        <f>SUM($R177:PH177)-SUM($R191:PH191)</f>
        <v>2700000</v>
      </c>
      <c r="PI197" s="21">
        <f>SUM($R177:PI177)-SUM($R191:PI191)</f>
        <v>2692000</v>
      </c>
      <c r="PJ197" s="21">
        <f>SUM($R177:PJ177)-SUM($R191:PJ191)</f>
        <v>2684000</v>
      </c>
      <c r="PK197" s="21">
        <f>SUM($R177:PK177)-SUM($R191:PK191)</f>
        <v>2676000</v>
      </c>
      <c r="PL197" s="21">
        <f>SUM($R177:PL177)-SUM($R191:PL191)</f>
        <v>2668000</v>
      </c>
      <c r="PM197" s="21">
        <f>SUM($R177:PM177)-SUM($R191:PM191)</f>
        <v>2660000</v>
      </c>
      <c r="PN197" s="21">
        <f>SUM($R177:PN177)-SUM($R191:PN191)</f>
        <v>2652000</v>
      </c>
      <c r="PO197" s="21">
        <f>SUM($R177:PO177)-SUM($R191:PO191)</f>
        <v>2652000</v>
      </c>
      <c r="PP197" s="21">
        <f>SUM($R177:PP177)-SUM($R191:PP191)</f>
        <v>2652000</v>
      </c>
      <c r="PQ197" s="21">
        <f>SUM($R177:PQ177)-SUM($R191:PQ191)</f>
        <v>2652000</v>
      </c>
      <c r="PR197" s="21">
        <f>SUM($R177:PR177)-SUM($R191:PR191)</f>
        <v>2652000</v>
      </c>
      <c r="PS197" s="21">
        <f>SUM($R177:PS177)-SUM($R191:PS191)</f>
        <v>2652000</v>
      </c>
      <c r="PT197" s="21">
        <f>SUM($R177:PT177)-SUM($R191:PT191)</f>
        <v>2652000</v>
      </c>
      <c r="PU197" s="21">
        <f>SUM($R177:PU177)-SUM($R191:PU191)</f>
        <v>2652000</v>
      </c>
      <c r="PV197" s="21">
        <f>SUM($R177:PV177)-SUM($R191:PV191)</f>
        <v>2652000</v>
      </c>
      <c r="PW197" s="21">
        <f>SUM($R177:PW177)-SUM($R191:PW191)</f>
        <v>2652000</v>
      </c>
      <c r="PX197" s="21">
        <f>SUM($R177:PX177)-SUM($R191:PX191)</f>
        <v>2652000</v>
      </c>
      <c r="PY197" s="21">
        <f>SUM($R177:PY177)-SUM($R191:PY191)</f>
        <v>2652000</v>
      </c>
      <c r="PZ197" s="21">
        <f>SUM($R177:PZ177)-SUM($R191:PZ191)</f>
        <v>2652000</v>
      </c>
      <c r="QA197" s="21">
        <f>SUM($R177:QA177)-SUM($R191:QA191)</f>
        <v>2652000</v>
      </c>
      <c r="QB197" s="21">
        <f>SUM($R177:QB177)-SUM($R191:QB191)</f>
        <v>2652000</v>
      </c>
      <c r="QC197" s="21">
        <f>SUM($R177:QC177)-SUM($R191:QC191)</f>
        <v>2739000</v>
      </c>
      <c r="QD197" s="21">
        <f>SUM($R177:QD177)-SUM($R191:QD191)</f>
        <v>2826000</v>
      </c>
      <c r="QE197" s="21">
        <f>SUM($R177:QE177)-SUM($R191:QE191)</f>
        <v>2913000</v>
      </c>
      <c r="QF197" s="21">
        <f>SUM($R177:QF177)-SUM($R191:QF191)</f>
        <v>3000000</v>
      </c>
      <c r="QG197" s="21">
        <f>SUM($R177:QG177)-SUM($R191:QG191)</f>
        <v>3087000</v>
      </c>
      <c r="QH197" s="21">
        <f>SUM($R177:QH177)-SUM($R191:QH191)</f>
        <v>3174000</v>
      </c>
      <c r="QI197" s="21">
        <f>SUM($R177:QI177)-SUM($R191:QI191)</f>
        <v>3261000</v>
      </c>
      <c r="QJ197" s="21">
        <f>SUM($R177:QJ177)-SUM($R191:QJ191)</f>
        <v>3348000</v>
      </c>
      <c r="QK197" s="21">
        <f>SUM($R177:QK177)-SUM($R191:QK191)</f>
        <v>3435000</v>
      </c>
      <c r="QL197" s="21">
        <f>SUM($R177:QL177)-SUM($R191:QL191)</f>
        <v>3522000</v>
      </c>
      <c r="QM197" s="21">
        <f>SUM($R177:QM177)-SUM($R191:QM191)</f>
        <v>3609000</v>
      </c>
      <c r="QN197" s="21">
        <f>SUM($R177:QN177)-SUM($R191:QN191)</f>
        <v>3696000</v>
      </c>
      <c r="QO197" s="21">
        <f>SUM($R177:QO177)-SUM($R191:QO191)</f>
        <v>3783000</v>
      </c>
      <c r="QP197" s="21">
        <f>SUM($R177:QP177)-SUM($R191:QP191)</f>
        <v>3870000</v>
      </c>
      <c r="QQ197" s="21">
        <f>SUM($R177:QQ177)-SUM($R191:QQ191)</f>
        <v>3957000</v>
      </c>
      <c r="QR197" s="21">
        <f>SUM($R177:QR177)-SUM($R191:QR191)</f>
        <v>4044000</v>
      </c>
      <c r="QS197" s="21">
        <f>SUM($R177:QS177)-SUM($R191:QS191)</f>
        <v>4131000</v>
      </c>
      <c r="QT197" s="21">
        <f>SUM($R177:QT177)-SUM($R191:QT191)</f>
        <v>4131000</v>
      </c>
      <c r="QU197" s="21">
        <f>SUM($R177:QU177)-SUM($R191:QU191)</f>
        <v>4131000</v>
      </c>
      <c r="QV197" s="21">
        <f>SUM($R177:QV177)-SUM($R191:QV191)</f>
        <v>4131000</v>
      </c>
      <c r="QW197" s="21">
        <f>SUM($R177:QW177)-SUM($R191:QW191)</f>
        <v>4131000</v>
      </c>
      <c r="QX197" s="21">
        <f>SUM($R177:QX177)-SUM($R191:QX191)</f>
        <v>4131000</v>
      </c>
      <c r="QY197" s="21">
        <f>SUM($R177:QY177)-SUM($R191:QY191)</f>
        <v>4131000</v>
      </c>
      <c r="QZ197" s="21">
        <f>SUM($R177:QZ177)-SUM($R191:QZ191)</f>
        <v>4131000</v>
      </c>
      <c r="RA197" s="21">
        <f>SUM($R177:RA177)-SUM($R191:RA191)</f>
        <v>4131000</v>
      </c>
      <c r="RB197" s="21">
        <f>SUM($R177:RB177)-SUM($R191:RB191)</f>
        <v>4131000</v>
      </c>
      <c r="RC197" s="21">
        <f>SUM($R177:RC177)-SUM($R191:RC191)</f>
        <v>4131000</v>
      </c>
      <c r="RD197" s="21">
        <f>SUM($R177:RD177)-SUM($R191:RD191)</f>
        <v>4131000</v>
      </c>
      <c r="RE197" s="21">
        <f>SUM($R177:RE177)-SUM($R191:RE191)</f>
        <v>4131000</v>
      </c>
      <c r="RF197" s="21">
        <f>SUM($R177:RF177)-SUM($R191:RF191)</f>
        <v>4131000</v>
      </c>
      <c r="RG197" s="21">
        <f>SUM($R177:RG177)-SUM($R191:RG191)</f>
        <v>4230000</v>
      </c>
      <c r="RH197" s="21">
        <f>SUM($R177:RH177)-SUM($R191:RH191)</f>
        <v>4329000</v>
      </c>
      <c r="RI197" s="21">
        <f>SUM($R177:RI177)-SUM($R191:RI191)</f>
        <v>4428000</v>
      </c>
      <c r="RJ197" s="21">
        <f>SUM($R177:RJ177)-SUM($R191:RJ191)</f>
        <v>4527000</v>
      </c>
      <c r="RK197" s="21">
        <f>SUM($R177:RK177)-SUM($R191:RK191)</f>
        <v>4626000</v>
      </c>
      <c r="RL197" s="21">
        <f>SUM($R177:RL177)-SUM($R191:RL191)</f>
        <v>4725000</v>
      </c>
      <c r="RM197" s="21">
        <f>SUM($R177:RM177)-SUM($R191:RM191)</f>
        <v>4824000</v>
      </c>
      <c r="RN197" s="21">
        <f>SUM($R177:RN177)-SUM($R191:RN191)</f>
        <v>4923000</v>
      </c>
      <c r="RO197" s="21">
        <f>SUM($R177:RO177)-SUM($R191:RO191)</f>
        <v>5022000</v>
      </c>
      <c r="RP197" s="21">
        <f>SUM($R177:RP177)-SUM($R191:RP191)</f>
        <v>5121000</v>
      </c>
      <c r="RQ197" s="21">
        <f>SUM($R177:RQ177)-SUM($R191:RQ191)</f>
        <v>5220000</v>
      </c>
      <c r="RR197" s="21">
        <f>SUM($R177:RR177)-SUM($R191:RR191)</f>
        <v>5319000</v>
      </c>
      <c r="RS197" s="21">
        <f>SUM($R177:RS177)-SUM($R191:RS191)</f>
        <v>5418000</v>
      </c>
      <c r="RT197" s="21">
        <f>SUM($R177:RT177)-SUM($R191:RT191)</f>
        <v>5517000</v>
      </c>
      <c r="RU197" s="21">
        <f>SUM($R177:RU177)-SUM($R191:RU191)</f>
        <v>5616000</v>
      </c>
      <c r="RV197" s="21">
        <f>SUM($R177:RV177)-SUM($R191:RV191)</f>
        <v>5715000</v>
      </c>
      <c r="RW197" s="21">
        <f>SUM($R177:RW177)-SUM($R191:RW191)</f>
        <v>5814000</v>
      </c>
      <c r="RX197" s="21">
        <f>SUM($R177:RX177)-SUM($R191:RX191)</f>
        <v>5814000</v>
      </c>
      <c r="RY197" s="21">
        <f>SUM($R177:RY177)-SUM($R191:RY191)</f>
        <v>5814000</v>
      </c>
      <c r="RZ197" s="21">
        <f>SUM($R177:RZ177)-SUM($R191:RZ191)</f>
        <v>5814000</v>
      </c>
      <c r="SA197" s="21">
        <f>SUM($R177:SA177)-SUM($R191:SA191)</f>
        <v>5814000</v>
      </c>
      <c r="SB197" s="21">
        <f>SUM($R177:SB177)-SUM($R191:SB191)</f>
        <v>5814000</v>
      </c>
      <c r="SC197" s="21">
        <f>SUM($R177:SC177)-SUM($R191:SC191)</f>
        <v>5814000</v>
      </c>
      <c r="SD197" s="21">
        <f>SUM($R177:SD177)-SUM($R191:SD191)</f>
        <v>5814000</v>
      </c>
      <c r="SE197" s="21">
        <f>SUM($R177:SE177)-SUM($R191:SE191)</f>
        <v>5814000</v>
      </c>
      <c r="SF197" s="21">
        <f>SUM($R177:SF177)-SUM($R191:SF191)</f>
        <v>5814000</v>
      </c>
      <c r="SG197" s="21">
        <f>SUM($R177:SG177)-SUM($R191:SG191)</f>
        <v>5814000</v>
      </c>
      <c r="SH197" s="21">
        <f>SUM($R177:SH177)-SUM($R191:SH191)</f>
        <v>5814000</v>
      </c>
      <c r="SI197" s="21">
        <f>SUM($R177:SI177)-SUM($R191:SI191)</f>
        <v>5814000</v>
      </c>
      <c r="SJ197" s="21">
        <f>SUM($R177:SJ177)-SUM($R191:SJ191)</f>
        <v>5814000</v>
      </c>
      <c r="SK197" s="21">
        <f>SUM($R177:SK177)-SUM($R191:SK191)</f>
        <v>5814000</v>
      </c>
      <c r="SL197" s="21">
        <f>SUM($R177:SL177)-SUM($R191:SL191)</f>
        <v>5694000</v>
      </c>
      <c r="SM197" s="21">
        <f>SUM($R177:SM177)-SUM($R191:SM191)</f>
        <v>5574000</v>
      </c>
      <c r="SN197" s="21">
        <f>SUM($R177:SN177)-SUM($R191:SN191)</f>
        <v>5454000</v>
      </c>
      <c r="SO197" s="21">
        <f>SUM($R177:SO177)-SUM($R191:SO191)</f>
        <v>5334000</v>
      </c>
      <c r="SP197" s="21">
        <f>SUM($R177:SP177)-SUM($R191:SP191)</f>
        <v>5214000</v>
      </c>
      <c r="SQ197" s="21">
        <f>SUM($R177:SQ177)-SUM($R191:SQ191)</f>
        <v>5094000</v>
      </c>
      <c r="SR197" s="21">
        <f>SUM($R177:SR177)-SUM($R191:SR191)</f>
        <v>4974000</v>
      </c>
      <c r="SS197" s="21">
        <f>SUM($R177:SS177)-SUM($R191:SS191)</f>
        <v>4854000</v>
      </c>
      <c r="ST197" s="21">
        <f>SUM($R177:ST177)-SUM($R191:ST191)</f>
        <v>4734000</v>
      </c>
      <c r="SU197" s="21">
        <f>SUM($R177:SU177)-SUM($R191:SU191)</f>
        <v>4614000</v>
      </c>
      <c r="SV197" s="21">
        <f>SUM($R177:SV177)-SUM($R191:SV191)</f>
        <v>4494000</v>
      </c>
      <c r="SW197" s="21">
        <f>SUM($R177:SW177)-SUM($R191:SW191)</f>
        <v>4374000</v>
      </c>
      <c r="SX197" s="21">
        <f>SUM($R177:SX177)-SUM($R191:SX191)</f>
        <v>4254000</v>
      </c>
      <c r="SY197" s="21">
        <f>SUM($R177:SY177)-SUM($R191:SY191)</f>
        <v>4134000</v>
      </c>
      <c r="SZ197" s="21">
        <f>SUM($R177:SZ177)-SUM($R191:SZ191)</f>
        <v>4014000</v>
      </c>
      <c r="TA197" s="21">
        <f>SUM($R177:TA177)-SUM($R191:TA191)</f>
        <v>3894000</v>
      </c>
      <c r="TB197" s="21">
        <f>SUM($R177:TB177)-SUM($R191:TB191)</f>
        <v>3774000</v>
      </c>
      <c r="TC197" s="21">
        <f>SUM($R177:TC177)-SUM($R191:TC191)</f>
        <v>3774000</v>
      </c>
      <c r="TD197" s="21">
        <f>SUM($R177:TD177)-SUM($R191:TD191)</f>
        <v>3774000</v>
      </c>
      <c r="TE197" s="21">
        <f>SUM($R177:TE177)-SUM($R191:TE191)</f>
        <v>3774000</v>
      </c>
      <c r="TF197" s="21">
        <f>SUM($R177:TF177)-SUM($R191:TF191)</f>
        <v>3774000</v>
      </c>
      <c r="TG197" s="21">
        <f>SUM($R177:TG177)-SUM($R191:TG191)</f>
        <v>3774000</v>
      </c>
      <c r="TH197" s="21">
        <f>SUM($R177:TH177)-SUM($R191:TH191)</f>
        <v>3774000</v>
      </c>
      <c r="TI197" s="21">
        <f>SUM($R177:TI177)-SUM($R191:TI191)</f>
        <v>3774000</v>
      </c>
      <c r="TJ197" s="21">
        <f>SUM($R177:TJ177)-SUM($R191:TJ191)</f>
        <v>3774000</v>
      </c>
      <c r="TK197" s="21">
        <f>SUM($R177:TK177)-SUM($R191:TK191)</f>
        <v>3774000</v>
      </c>
      <c r="TL197" s="21">
        <f>SUM($R177:TL177)-SUM($R191:TL191)</f>
        <v>3774000</v>
      </c>
      <c r="TM197" s="21">
        <f>SUM($R177:TM177)-SUM($R191:TM191)</f>
        <v>3774000</v>
      </c>
      <c r="TN197" s="21">
        <f>SUM($R177:TN177)-SUM($R191:TN191)</f>
        <v>3774000</v>
      </c>
      <c r="TO197" s="21">
        <f>SUM($R177:TO177)-SUM($R191:TO191)</f>
        <v>3774000</v>
      </c>
      <c r="TP197" s="21">
        <f>SUM($R177:TP177)-SUM($R191:TP191)</f>
        <v>3768000</v>
      </c>
      <c r="TQ197" s="21">
        <f>SUM($R177:TQ177)-SUM($R191:TQ191)</f>
        <v>3762000</v>
      </c>
      <c r="TR197" s="21">
        <f>SUM($R177:TR177)-SUM($R191:TR191)</f>
        <v>3756000</v>
      </c>
      <c r="TS197" s="21">
        <f>SUM($R177:TS177)-SUM($R191:TS191)</f>
        <v>3750000</v>
      </c>
      <c r="TT197" s="21">
        <f>SUM($R177:TT177)-SUM($R191:TT191)</f>
        <v>3744000</v>
      </c>
      <c r="TU197" s="21">
        <f>SUM($R177:TU177)-SUM($R191:TU191)</f>
        <v>3738000</v>
      </c>
      <c r="TV197" s="21">
        <f>SUM($R177:TV177)-SUM($R191:TV191)</f>
        <v>3732000</v>
      </c>
      <c r="TW197" s="21">
        <f>SUM($R177:TW177)-SUM($R191:TW191)</f>
        <v>3726000</v>
      </c>
      <c r="TX197" s="21">
        <f>SUM($R177:TX177)-SUM($R191:TX191)</f>
        <v>3720000</v>
      </c>
      <c r="TY197" s="21">
        <f>SUM($R177:TY177)-SUM($R191:TY191)</f>
        <v>3714000</v>
      </c>
      <c r="TZ197" s="21">
        <f>SUM($R177:TZ177)-SUM($R191:TZ191)</f>
        <v>3708000</v>
      </c>
      <c r="UA197" s="21">
        <f>SUM($R177:UA177)-SUM($R191:UA191)</f>
        <v>3702000</v>
      </c>
      <c r="UB197" s="21">
        <f>SUM($R177:UB177)-SUM($R191:UB191)</f>
        <v>3696000</v>
      </c>
      <c r="UC197" s="21">
        <f>SUM($R177:UC177)-SUM($R191:UC191)</f>
        <v>3690000</v>
      </c>
      <c r="UD197" s="21">
        <f>SUM($R177:UD177)-SUM($R191:UD191)</f>
        <v>3684000</v>
      </c>
      <c r="UE197" s="21">
        <f>SUM($R177:UE177)-SUM($R191:UE191)</f>
        <v>3678000</v>
      </c>
      <c r="UF197" s="21">
        <f>SUM($R177:UF177)-SUM($R191:UF191)</f>
        <v>3672000</v>
      </c>
      <c r="UG197" s="21">
        <f>SUM($R177:UG177)-SUM($R191:UG191)</f>
        <v>3672000</v>
      </c>
      <c r="UH197" s="21">
        <f>SUM($R177:UH177)-SUM($R191:UH191)</f>
        <v>3672000</v>
      </c>
      <c r="UI197" s="21">
        <f>SUM($R177:UI177)-SUM($R191:UI191)</f>
        <v>3672000</v>
      </c>
      <c r="UJ197" s="21">
        <f>SUM($R177:UJ177)-SUM($R191:UJ191)</f>
        <v>3672000</v>
      </c>
      <c r="UK197" s="21">
        <f>SUM($R177:UK177)-SUM($R191:UK191)</f>
        <v>3672000</v>
      </c>
      <c r="UL197" s="21">
        <f>SUM($R177:UL177)-SUM($R191:UL191)</f>
        <v>3672000</v>
      </c>
      <c r="UM197" s="21">
        <f>SUM($R177:UM177)-SUM($R191:UM191)</f>
        <v>3672000</v>
      </c>
      <c r="UN197" s="21">
        <f>SUM($R177:UN177)-SUM($R191:UN191)</f>
        <v>3672000</v>
      </c>
      <c r="UO197" s="21">
        <f>SUM($R177:UO177)-SUM($R191:UO191)</f>
        <v>3672000</v>
      </c>
      <c r="UP197" s="21">
        <f>SUM($R177:UP177)-SUM($R191:UP191)</f>
        <v>3672000</v>
      </c>
      <c r="UQ197" s="21">
        <f>SUM($R177:UQ177)-SUM($R191:UQ191)</f>
        <v>3672000</v>
      </c>
      <c r="UR197" s="21">
        <f>SUM($R177:UR177)-SUM($R191:UR191)</f>
        <v>3672000</v>
      </c>
      <c r="US197" s="21">
        <f>SUM($R177:US177)-SUM($R191:US191)</f>
        <v>3672000</v>
      </c>
      <c r="UT197" s="21">
        <f>SUM($R177:UT177)-SUM($R191:UT191)</f>
        <v>3672000</v>
      </c>
      <c r="UU197" s="21">
        <f>SUM($R177:UU177)-SUM($R191:UU191)</f>
        <v>3636000</v>
      </c>
      <c r="UV197" s="21">
        <f>SUM($R177:UV177)-SUM($R191:UV191)</f>
        <v>3600000</v>
      </c>
      <c r="UW197" s="21">
        <f>SUM($R177:UW177)-SUM($R191:UW191)</f>
        <v>3564000</v>
      </c>
      <c r="UX197" s="21">
        <f>SUM($R177:UX177)-SUM($R191:UX191)</f>
        <v>3528000</v>
      </c>
      <c r="UY197" s="21">
        <f>SUM($R177:UY177)-SUM($R191:UY191)</f>
        <v>3492000</v>
      </c>
      <c r="UZ197" s="21">
        <f>SUM($R177:UZ177)-SUM($R191:UZ191)</f>
        <v>3456000</v>
      </c>
      <c r="VA197" s="21">
        <f>SUM($R177:VA177)-SUM($R191:VA191)</f>
        <v>3420000</v>
      </c>
      <c r="VB197" s="21">
        <f>SUM($R177:VB177)-SUM($R191:VB191)</f>
        <v>3384000</v>
      </c>
      <c r="VC197" s="21">
        <f>SUM($R177:VC177)-SUM($R191:VC191)</f>
        <v>3348000</v>
      </c>
      <c r="VD197" s="21">
        <f>SUM($R177:VD177)-SUM($R191:VD191)</f>
        <v>3312000</v>
      </c>
      <c r="VE197" s="21">
        <f>SUM($R177:VE177)-SUM($R191:VE191)</f>
        <v>3276000</v>
      </c>
      <c r="VF197" s="21">
        <f>SUM($R177:VF177)-SUM($R191:VF191)</f>
        <v>3240000</v>
      </c>
      <c r="VG197" s="21">
        <f>SUM($R177:VG177)-SUM($R191:VG191)</f>
        <v>3204000</v>
      </c>
      <c r="VH197" s="21">
        <f>SUM($R177:VH177)-SUM($R191:VH191)</f>
        <v>3168000</v>
      </c>
      <c r="VI197" s="21">
        <f>SUM($R177:VI177)-SUM($R191:VI191)</f>
        <v>3132000</v>
      </c>
      <c r="VJ197" s="21">
        <f>SUM($R177:VJ177)-SUM($R191:VJ191)</f>
        <v>3096000</v>
      </c>
      <c r="VK197" s="21">
        <f>SUM($R177:VK177)-SUM($R191:VK191)</f>
        <v>3060000</v>
      </c>
      <c r="VL197" s="21">
        <f>SUM($R177:VL177)-SUM($R191:VL191)</f>
        <v>3060000</v>
      </c>
      <c r="VM197" s="21">
        <f>SUM($R177:VM177)-SUM($R191:VM191)</f>
        <v>3060000</v>
      </c>
      <c r="VN197" s="21">
        <f>SUM($R177:VN177)-SUM($R191:VN191)</f>
        <v>3060000</v>
      </c>
      <c r="VO197" s="21">
        <f>SUM($R177:VO177)-SUM($R191:VO191)</f>
        <v>3060000</v>
      </c>
      <c r="VP197" s="21">
        <f>SUM($R177:VP177)-SUM($R191:VP191)</f>
        <v>3060000</v>
      </c>
      <c r="VQ197" s="21">
        <f>SUM($R177:VQ177)-SUM($R191:VQ191)</f>
        <v>3060000</v>
      </c>
      <c r="VR197" s="21">
        <f>SUM($R177:VR177)-SUM($R191:VR191)</f>
        <v>3060000</v>
      </c>
      <c r="VS197" s="21">
        <f>SUM($R177:VS177)-SUM($R191:VS191)</f>
        <v>3060000</v>
      </c>
      <c r="VT197" s="21">
        <f>SUM($R177:VT177)-SUM($R191:VT191)</f>
        <v>3060000</v>
      </c>
      <c r="VU197" s="21">
        <f>SUM($R177:VU177)-SUM($R191:VU191)</f>
        <v>3060000</v>
      </c>
      <c r="VV197" s="21">
        <f>SUM($R177:VV177)-SUM($R191:VV191)</f>
        <v>3060000</v>
      </c>
      <c r="VW197" s="21">
        <f>SUM($R177:VW177)-SUM($R191:VW191)</f>
        <v>3060000</v>
      </c>
      <c r="VX197" s="21">
        <f>SUM($R177:VX177)-SUM($R191:VX191)</f>
        <v>3060000</v>
      </c>
      <c r="VY197" s="21">
        <f>SUM($R177:VY177)-SUM($R191:VY191)</f>
        <v>3060000</v>
      </c>
      <c r="VZ197" s="21">
        <f>SUM($R177:VZ177)-SUM($R191:VZ191)</f>
        <v>3084000</v>
      </c>
      <c r="WA197" s="21">
        <f>SUM($R177:WA177)-SUM($R191:WA191)</f>
        <v>3108000</v>
      </c>
      <c r="WB197" s="21">
        <f>SUM($R177:WB177)-SUM($R191:WB191)</f>
        <v>3132000</v>
      </c>
      <c r="WC197" s="21">
        <f>SUM($R177:WC177)-SUM($R191:WC191)</f>
        <v>3156000</v>
      </c>
      <c r="WD197" s="21">
        <f>SUM($R177:WD177)-SUM($R191:WD191)</f>
        <v>3180000</v>
      </c>
      <c r="WE197" s="21">
        <f>SUM($R177:WE177)-SUM($R191:WE191)</f>
        <v>3204000</v>
      </c>
      <c r="WF197" s="21">
        <f>SUM($R177:WF177)-SUM($R191:WF191)</f>
        <v>3228000</v>
      </c>
      <c r="WG197" s="21">
        <f>SUM($R177:WG177)-SUM($R191:WG191)</f>
        <v>3252000</v>
      </c>
      <c r="WH197" s="21">
        <f>SUM($R177:WH177)-SUM($R191:WH191)</f>
        <v>3276000</v>
      </c>
      <c r="WI197" s="21">
        <f>SUM($R177:WI177)-SUM($R191:WI191)</f>
        <v>3300000</v>
      </c>
      <c r="WJ197" s="21">
        <f>SUM($R177:WJ177)-SUM($R191:WJ191)</f>
        <v>3324000</v>
      </c>
      <c r="WK197" s="21">
        <f>SUM($R177:WK177)-SUM($R191:WK191)</f>
        <v>3348000</v>
      </c>
      <c r="WL197" s="21">
        <f>SUM($R177:WL177)-SUM($R191:WL191)</f>
        <v>3372000</v>
      </c>
      <c r="WM197" s="21">
        <f>SUM($R177:WM177)-SUM($R191:WM191)</f>
        <v>3396000</v>
      </c>
      <c r="WN197" s="21">
        <f>SUM($R177:WN177)-SUM($R191:WN191)</f>
        <v>3420000</v>
      </c>
      <c r="WO197" s="21">
        <f>SUM($R177:WO177)-SUM($R191:WO191)</f>
        <v>3444000</v>
      </c>
      <c r="WP197" s="21">
        <f>SUM($R177:WP177)-SUM($R191:WP191)</f>
        <v>3468000</v>
      </c>
      <c r="WQ197" s="21">
        <f>SUM($R177:WQ177)-SUM($R191:WQ191)</f>
        <v>3468000</v>
      </c>
      <c r="WR197" s="21">
        <f>SUM($R177:WR177)-SUM($R191:WR191)</f>
        <v>3468000</v>
      </c>
      <c r="WS197" s="21">
        <f>SUM($R177:WS177)-SUM($R191:WS191)</f>
        <v>3468000</v>
      </c>
      <c r="WT197" s="21">
        <f>SUM($R177:WT177)-SUM($R191:WT191)</f>
        <v>3468000</v>
      </c>
      <c r="WU197" s="21">
        <f>SUM($R177:WU177)-SUM($R191:WU191)</f>
        <v>3468000</v>
      </c>
      <c r="WV197" s="21">
        <f>SUM($R177:WV177)-SUM($R191:WV191)</f>
        <v>3468000</v>
      </c>
      <c r="WW197" s="21">
        <f>SUM($R177:WW177)-SUM($R191:WW191)</f>
        <v>3468000</v>
      </c>
      <c r="WX197" s="21">
        <f>SUM($R177:WX177)-SUM($R191:WX191)</f>
        <v>3468000</v>
      </c>
      <c r="WY197" s="21">
        <f>SUM($R177:WY177)-SUM($R191:WY191)</f>
        <v>3468000</v>
      </c>
      <c r="WZ197" s="21">
        <f>SUM($R177:WZ177)-SUM($R191:WZ191)</f>
        <v>3468000</v>
      </c>
      <c r="XA197" s="21">
        <f>SUM($R177:XA177)-SUM($R191:XA191)</f>
        <v>3468000</v>
      </c>
      <c r="XB197" s="21">
        <f>SUM($R177:XB177)-SUM($R191:XB191)</f>
        <v>3417000</v>
      </c>
      <c r="XC197" s="21">
        <f>SUM($R177:XC177)-SUM($R191:XC191)</f>
        <v>3366000</v>
      </c>
      <c r="XD197" s="21">
        <f>SUM($R177:XD177)-SUM($R191:XD191)</f>
        <v>3315000</v>
      </c>
      <c r="XE197" s="21">
        <f>SUM($R177:XE177)-SUM($R191:XE191)</f>
        <v>3264000</v>
      </c>
      <c r="XF197" s="21">
        <f>SUM($R177:XF177)-SUM($R191:XF191)</f>
        <v>3213000</v>
      </c>
      <c r="XG197" s="21">
        <f>SUM($R177:XG177)-SUM($R191:XG191)</f>
        <v>3162000</v>
      </c>
      <c r="XH197" s="21">
        <f>SUM($R177:XH177)-SUM($R191:XH191)</f>
        <v>3111000</v>
      </c>
      <c r="XI197" s="21">
        <f>SUM($R177:XI177)-SUM($R191:XI191)</f>
        <v>3060000</v>
      </c>
      <c r="XJ197" s="21">
        <f>SUM($R177:XJ177)-SUM($R191:XJ191)</f>
        <v>3009000</v>
      </c>
      <c r="XK197" s="21">
        <f>SUM($R177:XK177)-SUM($R191:XK191)</f>
        <v>2958000</v>
      </c>
      <c r="XL197" s="21">
        <f>SUM($R177:XL177)-SUM($R191:XL191)</f>
        <v>2907000</v>
      </c>
      <c r="XM197" s="21">
        <f>SUM($R177:XM177)-SUM($R191:XM191)</f>
        <v>2856000</v>
      </c>
      <c r="XN197" s="21">
        <f>SUM($R177:XN177)-SUM($R191:XN191)</f>
        <v>2805000</v>
      </c>
      <c r="XO197" s="21">
        <f>SUM($R177:XO177)-SUM($R191:XO191)</f>
        <v>2754000</v>
      </c>
      <c r="XP197" s="21">
        <f>SUM($R177:XP177)-SUM($R191:XP191)</f>
        <v>2703000</v>
      </c>
      <c r="XQ197" s="21">
        <f>SUM($R177:XQ177)-SUM($R191:XQ191)</f>
        <v>2652000</v>
      </c>
      <c r="XR197" s="21">
        <f>SUM($R177:XR177)-SUM($R191:XR191)</f>
        <v>2601000</v>
      </c>
      <c r="XS197" s="21">
        <f>SUM($R177:XS177)-SUM($R191:XS191)</f>
        <v>2601000</v>
      </c>
      <c r="XT197" s="21">
        <f>SUM($R177:XT177)-SUM($R191:XT191)</f>
        <v>2601000</v>
      </c>
      <c r="XU197" s="21">
        <f>SUM($R177:XU177)-SUM($R191:XU191)</f>
        <v>2601000</v>
      </c>
      <c r="XV197" s="21">
        <f>SUM($R177:XV177)-SUM($R191:XV191)</f>
        <v>2601000</v>
      </c>
      <c r="XW197" s="21">
        <f>SUM($R177:XW177)-SUM($R191:XW191)</f>
        <v>2601000</v>
      </c>
      <c r="XX197" s="21">
        <f>SUM($R177:XX177)-SUM($R191:XX191)</f>
        <v>2601000</v>
      </c>
      <c r="XY197" s="21">
        <f>SUM($R177:XY177)-SUM($R191:XY191)</f>
        <v>2601000</v>
      </c>
      <c r="XZ197" s="21">
        <f>SUM($R177:XZ177)-SUM($R191:XZ191)</f>
        <v>2601000</v>
      </c>
      <c r="YA197" s="21">
        <f>SUM($R177:YA177)-SUM($R191:YA191)</f>
        <v>2601000</v>
      </c>
      <c r="YB197" s="21">
        <f>SUM($R177:YB177)-SUM($R191:YB191)</f>
        <v>2601000</v>
      </c>
      <c r="YC197" s="21">
        <f>SUM($R177:YC177)-SUM($R191:YC191)</f>
        <v>2601000</v>
      </c>
      <c r="YD197" s="21">
        <f>SUM($R177:YD177)-SUM($R191:YD191)</f>
        <v>2601000</v>
      </c>
      <c r="YE197" s="21">
        <f>SUM($R177:YE177)-SUM($R191:YE191)</f>
        <v>2601000</v>
      </c>
      <c r="YF197" s="21">
        <f>SUM($R177:YF177)-SUM($R191:YF191)</f>
        <v>2601000</v>
      </c>
      <c r="YG197" s="21">
        <f>SUM($R177:YG177)-SUM($R191:YG191)</f>
        <v>2619000</v>
      </c>
      <c r="YH197" s="21">
        <f>SUM($R177:YH177)-SUM($R191:YH191)</f>
        <v>2637000</v>
      </c>
      <c r="YI197" s="21">
        <f>SUM($R177:YI177)-SUM($R191:YI191)</f>
        <v>2655000</v>
      </c>
      <c r="YJ197" s="21">
        <f>SUM($R177:YJ177)-SUM($R191:YJ191)</f>
        <v>2673000</v>
      </c>
      <c r="YK197" s="21">
        <f>SUM($R177:YK177)-SUM($R191:YK191)</f>
        <v>2691000</v>
      </c>
      <c r="YL197" s="21">
        <f>SUM($R177:YL177)-SUM($R191:YL191)</f>
        <v>2709000</v>
      </c>
      <c r="YM197" s="21">
        <f>SUM($R177:YM177)-SUM($R191:YM191)</f>
        <v>2727000</v>
      </c>
      <c r="YN197" s="21">
        <f>SUM($R177:YN177)-SUM($R191:YN191)</f>
        <v>2745000</v>
      </c>
      <c r="YO197" s="21">
        <f>SUM($R177:YO177)-SUM($R191:YO191)</f>
        <v>2763000</v>
      </c>
      <c r="YP197" s="21">
        <f>SUM($R177:YP177)-SUM($R191:YP191)</f>
        <v>2781000</v>
      </c>
      <c r="YQ197" s="21">
        <f>SUM($R177:YQ177)-SUM($R191:YQ191)</f>
        <v>2799000</v>
      </c>
      <c r="YR197" s="21">
        <f>SUM($R177:YR177)-SUM($R191:YR191)</f>
        <v>2817000</v>
      </c>
      <c r="YS197" s="21">
        <f>SUM($R177:YS177)-SUM($R191:YS191)</f>
        <v>2835000</v>
      </c>
      <c r="YT197" s="21">
        <f>SUM($R177:YT177)-SUM($R191:YT191)</f>
        <v>2853000</v>
      </c>
      <c r="YU197" s="21">
        <f>SUM($R177:YU177)-SUM($R191:YU191)</f>
        <v>2871000</v>
      </c>
      <c r="YV197" s="21">
        <f>SUM($R177:YV177)-SUM($R191:YV191)</f>
        <v>2889000</v>
      </c>
      <c r="YW197" s="21">
        <f>SUM($R177:YW177)-SUM($R191:YW191)</f>
        <v>2907000</v>
      </c>
      <c r="YX197" s="21">
        <f>SUM($R177:YX177)-SUM($R191:YX191)</f>
        <v>2907000</v>
      </c>
      <c r="YY197" s="21">
        <f>SUM($R177:YY177)-SUM($R191:YY191)</f>
        <v>2907000</v>
      </c>
      <c r="YZ197" s="21">
        <f>SUM($R177:YZ177)-SUM($R191:YZ191)</f>
        <v>2907000</v>
      </c>
      <c r="ZA197" s="21">
        <f>SUM($R177:ZA177)-SUM($R191:ZA191)</f>
        <v>2907000</v>
      </c>
      <c r="ZB197" s="21">
        <f>SUM($R177:ZB177)-SUM($R191:ZB191)</f>
        <v>2907000</v>
      </c>
      <c r="ZC197" s="21">
        <f>SUM($R177:ZC177)-SUM($R191:ZC191)</f>
        <v>2907000</v>
      </c>
      <c r="ZD197" s="21">
        <f>SUM($R177:ZD177)-SUM($R191:ZD191)</f>
        <v>2907000</v>
      </c>
      <c r="ZE197" s="21">
        <f>SUM($R177:ZE177)-SUM($R191:ZE191)</f>
        <v>2907000</v>
      </c>
      <c r="ZF197" s="21">
        <f>SUM($R177:ZF177)-SUM($R191:ZF191)</f>
        <v>2907000</v>
      </c>
      <c r="ZG197" s="21">
        <f>SUM($R177:ZG177)-SUM($R191:ZG191)</f>
        <v>2907000</v>
      </c>
      <c r="ZH197" s="21">
        <f>SUM($R177:ZH177)-SUM($R191:ZH191)</f>
        <v>2907000</v>
      </c>
      <c r="ZI197" s="21">
        <f>SUM($R177:ZI177)-SUM($R191:ZI191)</f>
        <v>2907000</v>
      </c>
      <c r="ZJ197" s="21">
        <f>SUM($R177:ZJ177)-SUM($R191:ZJ191)</f>
        <v>2907000</v>
      </c>
      <c r="ZK197" s="21">
        <f>SUM($R177:ZK177)-SUM($R191:ZK191)</f>
        <v>2952000</v>
      </c>
      <c r="ZL197" s="21">
        <f>SUM($R177:ZL177)-SUM($R191:ZL191)</f>
        <v>2997000</v>
      </c>
      <c r="ZM197" s="21">
        <f>SUM($R177:ZM177)-SUM($R191:ZM191)</f>
        <v>3042000</v>
      </c>
      <c r="ZN197" s="21">
        <f>SUM($R177:ZN177)-SUM($R191:ZN191)</f>
        <v>3087000</v>
      </c>
      <c r="ZO197" s="21">
        <f>SUM($R177:ZO177)-SUM($R191:ZO191)</f>
        <v>3132000</v>
      </c>
      <c r="ZP197" s="21">
        <f>SUM($R177:ZP177)-SUM($R191:ZP191)</f>
        <v>3177000</v>
      </c>
      <c r="ZQ197" s="21">
        <f>SUM($R177:ZQ177)-SUM($R191:ZQ191)</f>
        <v>3222000</v>
      </c>
      <c r="ZR197" s="21">
        <f>SUM($R177:ZR177)-SUM($R191:ZR191)</f>
        <v>3267000</v>
      </c>
      <c r="ZS197" s="21">
        <f>SUM($R177:ZS177)-SUM($R191:ZS191)</f>
        <v>3312000</v>
      </c>
      <c r="ZT197" s="21">
        <f>SUM($R177:ZT177)-SUM($R191:ZT191)</f>
        <v>3357000</v>
      </c>
      <c r="ZU197" s="21">
        <f>SUM($R177:ZU177)-SUM($R191:ZU191)</f>
        <v>3402000</v>
      </c>
      <c r="ZV197" s="21">
        <f>SUM($R177:ZV177)-SUM($R191:ZV191)</f>
        <v>3447000</v>
      </c>
      <c r="ZW197" s="21">
        <f>SUM($R177:ZW177)-SUM($R191:ZW191)</f>
        <v>3492000</v>
      </c>
      <c r="ZX197" s="21">
        <f>SUM($R177:ZX177)-SUM($R191:ZX191)</f>
        <v>3537000</v>
      </c>
      <c r="ZY197" s="21">
        <f>SUM($R177:ZY177)-SUM($R191:ZY191)</f>
        <v>3582000</v>
      </c>
      <c r="ZZ197" s="21">
        <f>SUM($R177:ZZ177)-SUM($R191:ZZ191)</f>
        <v>3627000</v>
      </c>
      <c r="AAA197" s="21">
        <f>SUM($R177:AAA177)-SUM($R191:AAA191)</f>
        <v>3672000</v>
      </c>
      <c r="AAB197" s="21">
        <f>SUM($R177:AAB177)-SUM($R191:AAB191)</f>
        <v>3672000</v>
      </c>
      <c r="AAC197" s="21">
        <f>SUM($R177:AAC177)-SUM($R191:AAC191)</f>
        <v>3672000</v>
      </c>
      <c r="AAD197" s="21">
        <f>SUM($R177:AAD177)-SUM($R191:AAD191)</f>
        <v>3672000</v>
      </c>
      <c r="AAE197" s="21">
        <f>SUM($R177:AAE177)-SUM($R191:AAE191)</f>
        <v>3672000</v>
      </c>
      <c r="AAF197" s="21">
        <f>SUM($R177:AAF177)-SUM($R191:AAF191)</f>
        <v>3672000</v>
      </c>
      <c r="AAG197" s="21">
        <f>SUM($R177:AAG177)-SUM($R191:AAG191)</f>
        <v>3672000</v>
      </c>
      <c r="AAH197" s="21">
        <f>SUM($R177:AAH177)-SUM($R191:AAH191)</f>
        <v>3672000</v>
      </c>
      <c r="AAI197" s="21">
        <f>SUM($R177:AAI177)-SUM($R191:AAI191)</f>
        <v>3672000</v>
      </c>
      <c r="AAJ197" s="21">
        <f>SUM($R177:AAJ177)-SUM($R191:AAJ191)</f>
        <v>3672000</v>
      </c>
      <c r="AAK197" s="21">
        <f>SUM($R177:AAK177)-SUM($R191:AAK191)</f>
        <v>3672000</v>
      </c>
      <c r="AAL197" s="21">
        <f>SUM($R177:AAL177)-SUM($R191:AAL191)</f>
        <v>3672000</v>
      </c>
      <c r="AAM197" s="21">
        <f>SUM($R177:AAM177)-SUM($R191:AAM191)</f>
        <v>3672000</v>
      </c>
      <c r="AAN197" s="21">
        <f>SUM($R177:AAN177)-SUM($R191:AAN191)</f>
        <v>3672000</v>
      </c>
      <c r="AAO197" s="21">
        <f>SUM($R177:AAO177)-SUM($R191:AAO191)</f>
        <v>3672000</v>
      </c>
      <c r="AAP197" s="21">
        <f>SUM($R177:AAP177)-SUM($R191:AAP191)</f>
        <v>3672000</v>
      </c>
      <c r="AAQ197" s="21">
        <f>SUM($R177:AAQ177)-SUM($R191:AAQ191)</f>
        <v>3672000</v>
      </c>
      <c r="AAR197" s="21">
        <f>SUM($R177:AAR177)-SUM($R191:AAR191)</f>
        <v>3672000</v>
      </c>
      <c r="AAS197" s="21">
        <f>SUM($R177:AAS177)-SUM($R191:AAS191)</f>
        <v>3672000</v>
      </c>
      <c r="AAT197" s="21">
        <f>SUM($R177:AAT177)-SUM($R191:AAT191)</f>
        <v>3672000</v>
      </c>
      <c r="AAU197" s="21">
        <f>SUM($R177:AAU177)-SUM($R191:AAU191)</f>
        <v>3672000</v>
      </c>
      <c r="AAV197" s="21">
        <f>SUM($R177:AAV177)-SUM($R191:AAV191)</f>
        <v>3672000</v>
      </c>
      <c r="AAW197" s="21">
        <f>SUM($R177:AAW177)-SUM($R191:AAW191)</f>
        <v>3672000</v>
      </c>
      <c r="AAX197" s="21">
        <f>SUM($R177:AAX177)-SUM($R191:AAX191)</f>
        <v>3672000</v>
      </c>
      <c r="AAY197" s="21">
        <f>SUM($R177:AAY177)-SUM($R191:AAY191)</f>
        <v>3672000</v>
      </c>
      <c r="AAZ197" s="21">
        <f>SUM($R177:AAZ177)-SUM($R191:AAZ191)</f>
        <v>3672000</v>
      </c>
      <c r="ABA197" s="21">
        <f>SUM($R177:ABA177)-SUM($R191:ABA191)</f>
        <v>3672000</v>
      </c>
      <c r="ABB197" s="21">
        <f>SUM($R177:ABB177)-SUM($R191:ABB191)</f>
        <v>3672000</v>
      </c>
      <c r="ABC197" s="21">
        <f>SUM($R177:ABC177)-SUM($R191:ABC191)</f>
        <v>3672000</v>
      </c>
      <c r="ABD197" s="21">
        <f>SUM($R177:ABD177)-SUM($R191:ABD191)</f>
        <v>3672000</v>
      </c>
      <c r="ABE197" s="21">
        <f>SUM($R177:ABE177)-SUM($R191:ABE191)</f>
        <v>3672000</v>
      </c>
      <c r="ABF197" s="21">
        <f>SUM($R177:ABF177)-SUM($R191:ABF191)</f>
        <v>3672000</v>
      </c>
      <c r="ABG197" s="21">
        <f>SUM($R177:ABG177)-SUM($R191:ABG191)</f>
        <v>3672000</v>
      </c>
      <c r="ABH197" s="21">
        <f>SUM($R177:ABH177)-SUM($R191:ABH191)</f>
        <v>3672000</v>
      </c>
      <c r="ABI197" s="21">
        <f>SUM($R177:ABI177)-SUM($R191:ABI191)</f>
        <v>3672000</v>
      </c>
      <c r="ABJ197" s="21">
        <f>SUM($R177:ABJ177)-SUM($R191:ABJ191)</f>
        <v>3672000</v>
      </c>
      <c r="ABK197" s="21">
        <f>SUM($R177:ABK177)-SUM($R191:ABK191)</f>
        <v>3672000</v>
      </c>
      <c r="ABL197" s="21">
        <f>SUM($R177:ABL177)-SUM($R191:ABL191)</f>
        <v>3672000</v>
      </c>
      <c r="ABM197" s="21">
        <f>SUM($R177:ABM177)-SUM($R191:ABM191)</f>
        <v>3672000</v>
      </c>
      <c r="ABN197" s="21">
        <f>SUM($R177:ABN177)-SUM($R191:ABN191)</f>
        <v>3672000</v>
      </c>
      <c r="ABO197" s="21">
        <f>SUM($R177:ABO177)-SUM($R191:ABO191)</f>
        <v>3672000</v>
      </c>
      <c r="ABP197" s="21">
        <f>SUM($R177:ABP177)-SUM($R191:ABP191)</f>
        <v>3672000</v>
      </c>
      <c r="ABQ197" s="21">
        <f>SUM($R177:ABQ177)-SUM($R191:ABQ191)</f>
        <v>3672000</v>
      </c>
      <c r="ABR197" s="21">
        <f>SUM($R177:ABR177)-SUM($R191:ABR191)</f>
        <v>3672000</v>
      </c>
      <c r="ABS197" s="21">
        <f>SUM($R177:ABS177)-SUM($R191:ABS191)</f>
        <v>3672000</v>
      </c>
      <c r="ABT197" s="21">
        <f>SUM($R177:ABT177)-SUM($R191:ABT191)</f>
        <v>3684000</v>
      </c>
      <c r="ABU197" s="21">
        <f>SUM($R177:ABU177)-SUM($R191:ABU191)</f>
        <v>3696000</v>
      </c>
      <c r="ABV197" s="21">
        <f>SUM($R177:ABV177)-SUM($R191:ABV191)</f>
        <v>3708000</v>
      </c>
      <c r="ABW197" s="21">
        <f>SUM($R177:ABW177)-SUM($R191:ABW191)</f>
        <v>3720000</v>
      </c>
      <c r="ABX197" s="21">
        <f>SUM($R177:ABX177)-SUM($R191:ABX191)</f>
        <v>3732000</v>
      </c>
      <c r="ABY197" s="21">
        <f>SUM($R177:ABY177)-SUM($R191:ABY191)</f>
        <v>3744000</v>
      </c>
      <c r="ABZ197" s="21">
        <f>SUM($R177:ABZ177)-SUM($R191:ABZ191)</f>
        <v>3756000</v>
      </c>
      <c r="ACA197" s="21">
        <f>SUM($R177:ACA177)-SUM($R191:ACA191)</f>
        <v>3768000</v>
      </c>
      <c r="ACB197" s="21">
        <f>SUM($R177:ACB177)-SUM($R191:ACB191)</f>
        <v>3780000</v>
      </c>
      <c r="ACC197" s="21">
        <f>SUM($R177:ACC177)-SUM($R191:ACC191)</f>
        <v>3792000</v>
      </c>
      <c r="ACD197" s="21">
        <f>SUM($R177:ACD177)-SUM($R191:ACD191)</f>
        <v>3804000</v>
      </c>
      <c r="ACE197" s="21">
        <f>SUM($R177:ACE177)-SUM($R191:ACE191)</f>
        <v>3816000</v>
      </c>
      <c r="ACF197" s="21">
        <f>SUM($R177:ACF177)-SUM($R191:ACF191)</f>
        <v>3828000</v>
      </c>
      <c r="ACG197" s="21">
        <f>SUM($R177:ACG177)-SUM($R191:ACG191)</f>
        <v>3840000</v>
      </c>
      <c r="ACH197" s="21">
        <f>SUM($R177:ACH177)-SUM($R191:ACH191)</f>
        <v>3852000</v>
      </c>
      <c r="ACI197" s="21">
        <f>SUM($R177:ACI177)-SUM($R191:ACI191)</f>
        <v>3864000</v>
      </c>
      <c r="ACJ197" s="21">
        <f>SUM($R177:ACJ177)-SUM($R191:ACJ191)</f>
        <v>3876000</v>
      </c>
      <c r="ACK197" s="21">
        <f>SUM($R177:ACK177)-SUM($R191:ACK191)</f>
        <v>3876000</v>
      </c>
      <c r="ACL197" s="21">
        <f>SUM($R177:ACL177)-SUM($R191:ACL191)</f>
        <v>3876000</v>
      </c>
      <c r="ACM197" s="21">
        <f>SUM($R177:ACM177)-SUM($R191:ACM191)</f>
        <v>3876000</v>
      </c>
      <c r="ACN197" s="21">
        <f>SUM($R177:ACN177)-SUM($R191:ACN191)</f>
        <v>3876000</v>
      </c>
      <c r="ACO197" s="21">
        <f>SUM($R177:ACO177)-SUM($R191:ACO191)</f>
        <v>3876000</v>
      </c>
      <c r="ACP197" s="21">
        <f>SUM($R177:ACP177)-SUM($R191:ACP191)</f>
        <v>3876000</v>
      </c>
      <c r="ACQ197" s="21">
        <f>SUM($R177:ACQ177)-SUM($R191:ACQ191)</f>
        <v>3876000</v>
      </c>
      <c r="ACR197" s="21">
        <f>SUM($R177:ACR177)-SUM($R191:ACR191)</f>
        <v>3876000</v>
      </c>
      <c r="ACS197" s="21">
        <f>SUM($R177:ACS177)-SUM($R191:ACS191)</f>
        <v>3876000</v>
      </c>
      <c r="ACT197" s="21">
        <f>SUM($R177:ACT177)-SUM($R191:ACT191)</f>
        <v>3876000</v>
      </c>
      <c r="ACU197" s="21">
        <f>SUM($R177:ACU177)-SUM($R191:ACU191)</f>
        <v>3876000</v>
      </c>
      <c r="ACV197" s="21">
        <f>SUM($R177:ACV177)-SUM($R191:ACV191)</f>
        <v>3876000</v>
      </c>
      <c r="ACW197" s="21">
        <f>SUM($R177:ACW177)-SUM($R191:ACW191)</f>
        <v>3876000</v>
      </c>
      <c r="ACX197" s="21">
        <f>SUM($R177:ACX177)-SUM($R191:ACX191)</f>
        <v>3876000</v>
      </c>
      <c r="ACY197" s="21">
        <f>SUM($R177:ACY177)-SUM($R191:ACY191)</f>
        <v>3900000</v>
      </c>
      <c r="ACZ197" s="21">
        <f>SUM($R177:ACZ177)-SUM($R191:ACZ191)</f>
        <v>3924000</v>
      </c>
      <c r="ADA197" s="21">
        <f>SUM($R177:ADA177)-SUM($R191:ADA191)</f>
        <v>3948000</v>
      </c>
      <c r="ADB197" s="21">
        <f>SUM($R177:ADB177)-SUM($R191:ADB191)</f>
        <v>3972000</v>
      </c>
      <c r="ADC197" s="21">
        <f>SUM($R177:ADC177)-SUM($R191:ADC191)</f>
        <v>3996000</v>
      </c>
      <c r="ADD197" s="21">
        <f>SUM($R177:ADD177)-SUM($R191:ADD191)</f>
        <v>4020000</v>
      </c>
      <c r="ADE197" s="21">
        <f>SUM($R177:ADE177)-SUM($R191:ADE191)</f>
        <v>4044000</v>
      </c>
      <c r="ADF197" s="21">
        <f>SUM($R177:ADF177)-SUM($R191:ADF191)</f>
        <v>4068000</v>
      </c>
      <c r="ADG197" s="21">
        <f>SUM($R177:ADG177)-SUM($R191:ADG191)</f>
        <v>4092000</v>
      </c>
      <c r="ADH197" s="21">
        <f>SUM($R177:ADH177)-SUM($R191:ADH191)</f>
        <v>4116000</v>
      </c>
      <c r="ADI197" s="21">
        <f>SUM($R177:ADI177)-SUM($R191:ADI191)</f>
        <v>4140000</v>
      </c>
      <c r="ADJ197" s="21">
        <f>SUM($R177:ADJ177)-SUM($R191:ADJ191)</f>
        <v>4164000</v>
      </c>
      <c r="ADK197" s="21">
        <f>SUM($R177:ADK177)-SUM($R191:ADK191)</f>
        <v>4188000</v>
      </c>
      <c r="ADL197" s="21">
        <f>SUM($R177:ADL177)-SUM($R191:ADL191)</f>
        <v>4212000</v>
      </c>
      <c r="ADM197" s="21">
        <f>SUM($R177:ADM177)-SUM($R191:ADM191)</f>
        <v>4236000</v>
      </c>
      <c r="ADN197" s="21">
        <f>SUM($R177:ADN177)-SUM($R191:ADN191)</f>
        <v>4260000</v>
      </c>
      <c r="ADO197" s="21">
        <f>SUM($R177:ADO177)-SUM($R191:ADO191)</f>
        <v>4284000</v>
      </c>
      <c r="ADP197" s="21">
        <f>SUM($R177:ADP177)-SUM($R191:ADP191)</f>
        <v>4284000</v>
      </c>
      <c r="ADQ197" s="21">
        <f>SUM($R177:ADQ177)-SUM($R191:ADQ191)</f>
        <v>4284000</v>
      </c>
      <c r="ADR197" s="21">
        <f>SUM($R177:ADR177)-SUM($R191:ADR191)</f>
        <v>4284000</v>
      </c>
      <c r="ADS197" s="21">
        <f>SUM($R177:ADS177)-SUM($R191:ADS191)</f>
        <v>4284000</v>
      </c>
      <c r="ADT197" s="21">
        <f>SUM($R177:ADT177)-SUM($R191:ADT191)</f>
        <v>4284000</v>
      </c>
      <c r="ADU197" s="21">
        <f>SUM($R177:ADU177)-SUM($R191:ADU191)</f>
        <v>4284000</v>
      </c>
      <c r="ADV197" s="21">
        <f>SUM($R177:ADV177)-SUM($R191:ADV191)</f>
        <v>4284000</v>
      </c>
      <c r="ADW197" s="21">
        <f>SUM($R177:ADW177)-SUM($R191:ADW191)</f>
        <v>4284000</v>
      </c>
      <c r="ADX197" s="21">
        <f>SUM($R177:ADX177)-SUM($R191:ADX191)</f>
        <v>4284000</v>
      </c>
      <c r="ADY197" s="21">
        <f>SUM($R177:ADY177)-SUM($R191:ADY191)</f>
        <v>4284000</v>
      </c>
      <c r="ADZ197" s="21">
        <f>SUM($R177:ADZ177)-SUM($R191:ADZ191)</f>
        <v>4284000</v>
      </c>
      <c r="AEA197" s="21">
        <f>SUM($R177:AEA177)-SUM($R191:AEA191)</f>
        <v>4284000</v>
      </c>
      <c r="AEB197" s="21">
        <f>SUM($R177:AEB177)-SUM($R191:AEB191)</f>
        <v>4284000</v>
      </c>
      <c r="AEC197" s="21">
        <f>SUM($R177:AEC177)-SUM($R191:AEC191)</f>
        <v>4284000</v>
      </c>
      <c r="AED197" s="21">
        <f>SUM($R177:AED177)-SUM($R191:AED191)</f>
        <v>4446000</v>
      </c>
      <c r="AEE197" s="21">
        <f>SUM($R177:AEE177)-SUM($R191:AEE191)</f>
        <v>4608000</v>
      </c>
      <c r="AEF197" s="21">
        <f>SUM($R177:AEF177)-SUM($R191:AEF191)</f>
        <v>4770000</v>
      </c>
      <c r="AEG197" s="21">
        <f>SUM($R177:AEG177)-SUM($R191:AEG191)</f>
        <v>4932000</v>
      </c>
      <c r="AEH197" s="21">
        <f>SUM($R177:AEH177)-SUM($R191:AEH191)</f>
        <v>5094000</v>
      </c>
      <c r="AEI197" s="21">
        <f>SUM($R177:AEI177)-SUM($R191:AEI191)</f>
        <v>5256000</v>
      </c>
      <c r="AEJ197" s="21">
        <f>SUM($R177:AEJ177)-SUM($R191:AEJ191)</f>
        <v>5418000</v>
      </c>
      <c r="AEK197" s="21">
        <f>SUM($R177:AEK177)-SUM($R191:AEK191)</f>
        <v>5580000</v>
      </c>
      <c r="AEL197" s="21">
        <f>SUM($R177:AEL177)-SUM($R191:AEL191)</f>
        <v>5742000</v>
      </c>
      <c r="AEM197" s="21">
        <f>SUM($R177:AEM177)-SUM($R191:AEM191)</f>
        <v>5904000</v>
      </c>
      <c r="AEN197" s="21">
        <f>SUM($R177:AEN177)-SUM($R191:AEN191)</f>
        <v>6066000</v>
      </c>
      <c r="AEO197" s="21">
        <f>SUM($R177:AEO177)-SUM($R191:AEO191)</f>
        <v>6228000</v>
      </c>
      <c r="AEP197" s="21">
        <f>SUM($R177:AEP177)-SUM($R191:AEP191)</f>
        <v>6390000</v>
      </c>
      <c r="AEQ197" s="21">
        <f>SUM($R177:AEQ177)-SUM($R191:AEQ191)</f>
        <v>6552000</v>
      </c>
      <c r="AER197" s="21">
        <f>SUM($R177:AER177)-SUM($R191:AER191)</f>
        <v>6714000</v>
      </c>
      <c r="AES197" s="21">
        <f>SUM($R177:AES177)-SUM($R191:AES191)</f>
        <v>6876000</v>
      </c>
      <c r="AET197" s="21">
        <f>SUM($R177:AET177)-SUM($R191:AET191)</f>
        <v>7038000</v>
      </c>
      <c r="AEU197" s="21">
        <f>SUM($R177:AEU177)-SUM($R191:AEU191)</f>
        <v>7038000</v>
      </c>
      <c r="AEV197" s="21">
        <f>SUM($R177:AEV177)-SUM($R191:AEV191)</f>
        <v>7038000</v>
      </c>
      <c r="AEW197" s="21">
        <f>SUM($R177:AEW177)-SUM($R191:AEW191)</f>
        <v>7038000</v>
      </c>
      <c r="AEX197" s="21">
        <f>SUM($R177:AEX177)-SUM($R191:AEX191)</f>
        <v>7038000</v>
      </c>
      <c r="AEY197" s="21">
        <f>SUM($R177:AEY177)-SUM($R191:AEY191)</f>
        <v>7038000</v>
      </c>
      <c r="AEZ197" s="21">
        <f>SUM($R177:AEZ177)-SUM($R191:AEZ191)</f>
        <v>7038000</v>
      </c>
      <c r="AFA197" s="21">
        <f>SUM($R177:AFA177)-SUM($R191:AFA191)</f>
        <v>7038000</v>
      </c>
      <c r="AFB197" s="21">
        <f>SUM($R177:AFB177)-SUM($R191:AFB191)</f>
        <v>7038000</v>
      </c>
      <c r="AFC197" s="21">
        <f>SUM($R177:AFC177)-SUM($R191:AFC191)</f>
        <v>7038000</v>
      </c>
      <c r="AFD197" s="21">
        <f>SUM($R177:AFD177)-SUM($R191:AFD191)</f>
        <v>7038000</v>
      </c>
      <c r="AFE197" s="21">
        <f>SUM($R177:AFE177)-SUM($R191:AFE191)</f>
        <v>7038000</v>
      </c>
      <c r="AFF197" s="21">
        <f>SUM($R177:AFF177)-SUM($R191:AFF191)</f>
        <v>7038000</v>
      </c>
      <c r="AFG197" s="21">
        <f>SUM($R177:AFG177)-SUM($R191:AFG191)</f>
        <v>7038000</v>
      </c>
    </row>
    <row r="198" spans="1:839" s="42" customFormat="1" x14ac:dyDescent="0.25">
      <c r="A198" s="21"/>
      <c r="B198" s="21"/>
      <c r="C198" s="21"/>
      <c r="D198" s="55"/>
      <c r="E198" s="21" t="str">
        <f>структура!$G$62</f>
        <v>непросроч. кред. портфель по безвозвр. займам</v>
      </c>
      <c r="F198" s="21"/>
      <c r="G198" s="21" t="str">
        <f>структура!$J$12</f>
        <v>спец. заем</v>
      </c>
      <c r="H198" s="21"/>
      <c r="I198" s="21" t="str">
        <f>IF($E198="","",INDEX(структура!$H$10:$H$153,SUMIFS(структура!$C$10:$C$153,структура!$G$10:$G$153,$E198)))</f>
        <v>руб</v>
      </c>
      <c r="J198" s="21"/>
      <c r="K198" s="41"/>
      <c r="L198" s="21"/>
      <c r="M198" s="21"/>
      <c r="N198" s="21"/>
      <c r="O198" s="21"/>
      <c r="P198" s="21"/>
      <c r="Q198" s="41"/>
      <c r="R198" s="21">
        <f>SUM($R178:R178)-SUM($R192:R192)</f>
        <v>7200.0000000000018</v>
      </c>
      <c r="S198" s="21">
        <f>SUM($R178:S178)-SUM($R192:S192)</f>
        <v>14400.000000000004</v>
      </c>
      <c r="T198" s="21">
        <f>SUM($R178:T178)-SUM($R192:T192)</f>
        <v>21600.000000000007</v>
      </c>
      <c r="U198" s="21">
        <f>SUM($R178:U178)-SUM($R192:U192)</f>
        <v>28800.000000000007</v>
      </c>
      <c r="V198" s="21">
        <f>SUM($R178:V178)-SUM($R192:V192)</f>
        <v>36000.000000000007</v>
      </c>
      <c r="W198" s="21">
        <f>SUM($R178:W178)-SUM($R192:W192)</f>
        <v>43200.000000000007</v>
      </c>
      <c r="X198" s="21">
        <f>SUM($R178:X178)-SUM($R192:X192)</f>
        <v>50400.000000000007</v>
      </c>
      <c r="Y198" s="21">
        <f>SUM($R178:Y178)-SUM($R192:Y192)</f>
        <v>57600.000000000007</v>
      </c>
      <c r="Z198" s="21">
        <f>SUM($R178:Z178)-SUM($R192:Z192)</f>
        <v>64800.000000000007</v>
      </c>
      <c r="AA198" s="21">
        <f>SUM($R178:AA178)-SUM($R192:AA192)</f>
        <v>72000.000000000015</v>
      </c>
      <c r="AB198" s="21">
        <f>SUM($R178:AB178)-SUM($R192:AB192)</f>
        <v>79200.000000000015</v>
      </c>
      <c r="AC198" s="21">
        <f>SUM($R178:AC178)-SUM($R192:AC192)</f>
        <v>86400.000000000015</v>
      </c>
      <c r="AD198" s="21">
        <f>SUM($R178:AD178)-SUM($R192:AD192)</f>
        <v>93600.000000000015</v>
      </c>
      <c r="AE198" s="21">
        <f>SUM($R178:AE178)-SUM($R192:AE192)</f>
        <v>100800.00000000001</v>
      </c>
      <c r="AF198" s="21">
        <f>SUM($R178:AF178)-SUM($R192:AF192)</f>
        <v>108000.00000000001</v>
      </c>
      <c r="AG198" s="21">
        <f>SUM($R178:AG178)-SUM($R192:AG192)</f>
        <v>108000.00000000001</v>
      </c>
      <c r="AH198" s="21">
        <f>SUM($R178:AH178)-SUM($R192:AH192)</f>
        <v>108000.00000000001</v>
      </c>
      <c r="AI198" s="21">
        <f>SUM($R178:AI178)-SUM($R192:AI192)</f>
        <v>108000</v>
      </c>
      <c r="AJ198" s="21">
        <f>SUM($R178:AJ178)-SUM($R192:AJ192)</f>
        <v>108000.00000000003</v>
      </c>
      <c r="AK198" s="21">
        <f>SUM($R178:AK178)-SUM($R192:AK192)</f>
        <v>108000.00000000003</v>
      </c>
      <c r="AL198" s="21">
        <f>SUM($R178:AL178)-SUM($R192:AL192)</f>
        <v>108000.00000000003</v>
      </c>
      <c r="AM198" s="21">
        <f>SUM($R178:AM178)-SUM($R192:AM192)</f>
        <v>108000.00000000003</v>
      </c>
      <c r="AN198" s="21">
        <f>SUM($R178:AN178)-SUM($R192:AN192)</f>
        <v>108000.00000000003</v>
      </c>
      <c r="AO198" s="21">
        <f>SUM($R178:AO178)-SUM($R192:AO192)</f>
        <v>108000.00000000003</v>
      </c>
      <c r="AP198" s="21">
        <f>SUM($R178:AP178)-SUM($R192:AP192)</f>
        <v>108000.00000000001</v>
      </c>
      <c r="AQ198" s="21">
        <f>SUM($R178:AQ178)-SUM($R192:AQ192)</f>
        <v>108000.00000000001</v>
      </c>
      <c r="AR198" s="21">
        <f>SUM($R178:AR178)-SUM($R192:AR192)</f>
        <v>108000.00000000001</v>
      </c>
      <c r="AS198" s="21">
        <f>SUM($R178:AS178)-SUM($R192:AS192)</f>
        <v>108000.00000000001</v>
      </c>
      <c r="AT198" s="21">
        <f>SUM($R178:AT178)-SUM($R192:AT192)</f>
        <v>108000.00000000001</v>
      </c>
      <c r="AU198" s="21">
        <f>SUM($R178:AU178)-SUM($R192:AU192)</f>
        <v>108000.00000000001</v>
      </c>
      <c r="AV198" s="21">
        <f>SUM($R178:AV178)-SUM($R192:AV192)</f>
        <v>108000.00000000001</v>
      </c>
      <c r="AW198" s="21">
        <f>SUM($R178:AW178)-SUM($R192:AW192)</f>
        <v>107200.00000000001</v>
      </c>
      <c r="AX198" s="21">
        <f>SUM($R178:AX178)-SUM($R192:AX192)</f>
        <v>106400.00000000001</v>
      </c>
      <c r="AY198" s="21">
        <f>SUM($R178:AY178)-SUM($R192:AY192)</f>
        <v>105600</v>
      </c>
      <c r="AZ198" s="21">
        <f>SUM($R178:AZ178)-SUM($R192:AZ192)</f>
        <v>104800</v>
      </c>
      <c r="BA198" s="21">
        <f>SUM($R178:BA178)-SUM($R192:BA192)</f>
        <v>104000</v>
      </c>
      <c r="BB198" s="21">
        <f>SUM($R178:BB178)-SUM($R192:BB192)</f>
        <v>103200</v>
      </c>
      <c r="BC198" s="21">
        <f>SUM($R178:BC178)-SUM($R192:BC192)</f>
        <v>102400.00000000003</v>
      </c>
      <c r="BD198" s="21">
        <f>SUM($R178:BD178)-SUM($R192:BD192)</f>
        <v>101600.00000000003</v>
      </c>
      <c r="BE198" s="21">
        <f>SUM($R178:BE178)-SUM($R192:BE192)</f>
        <v>100800.00000000003</v>
      </c>
      <c r="BF198" s="21">
        <f>SUM($R178:BF178)-SUM($R192:BF192)</f>
        <v>100000.00000000003</v>
      </c>
      <c r="BG198" s="21">
        <f>SUM($R178:BG178)-SUM($R192:BG192)</f>
        <v>99200.000000000029</v>
      </c>
      <c r="BH198" s="21">
        <f>SUM($R178:BH178)-SUM($R192:BH192)</f>
        <v>98400.000000000029</v>
      </c>
      <c r="BI198" s="21">
        <f>SUM($R178:BI178)-SUM($R192:BI192)</f>
        <v>97600.000000000029</v>
      </c>
      <c r="BJ198" s="21">
        <f>SUM($R178:BJ178)-SUM($R192:BJ192)</f>
        <v>96800.000000000029</v>
      </c>
      <c r="BK198" s="21">
        <f>SUM($R178:BK178)-SUM($R192:BK192)</f>
        <v>96000.000000000029</v>
      </c>
      <c r="BL198" s="21">
        <f>SUM($R178:BL178)-SUM($R192:BL192)</f>
        <v>96000.000000000029</v>
      </c>
      <c r="BM198" s="21">
        <f>SUM($R178:BM178)-SUM($R192:BM192)</f>
        <v>96000.000000000029</v>
      </c>
      <c r="BN198" s="21">
        <f>SUM($R178:BN178)-SUM($R192:BN192)</f>
        <v>96000.000000000029</v>
      </c>
      <c r="BO198" s="21">
        <f>SUM($R178:BO178)-SUM($R192:BO192)</f>
        <v>96000.000000000029</v>
      </c>
      <c r="BP198" s="21">
        <f>SUM($R178:BP178)-SUM($R192:BP192)</f>
        <v>96000.000000000029</v>
      </c>
      <c r="BQ198" s="21">
        <f>SUM($R178:BQ178)-SUM($R192:BQ192)</f>
        <v>96000.000000000029</v>
      </c>
      <c r="BR198" s="21">
        <f>SUM($R178:BR178)-SUM($R192:BR192)</f>
        <v>96000</v>
      </c>
      <c r="BS198" s="21">
        <f>SUM($R178:BS178)-SUM($R192:BS192)</f>
        <v>96000</v>
      </c>
      <c r="BT198" s="21">
        <f>SUM($R178:BT178)-SUM($R192:BT192)</f>
        <v>96000</v>
      </c>
      <c r="BU198" s="21">
        <f>SUM($R178:BU178)-SUM($R192:BU192)</f>
        <v>96000</v>
      </c>
      <c r="BV198" s="21">
        <f>SUM($R178:BV178)-SUM($R192:BV192)</f>
        <v>96000</v>
      </c>
      <c r="BW198" s="21">
        <f>SUM($R178:BW178)-SUM($R192:BW192)</f>
        <v>96000</v>
      </c>
      <c r="BX198" s="21">
        <f>SUM($R178:BX178)-SUM($R192:BX192)</f>
        <v>96000</v>
      </c>
      <c r="BY198" s="21">
        <f>SUM($R178:BY178)-SUM($R192:BY192)</f>
        <v>96000</v>
      </c>
      <c r="BZ198" s="21">
        <f>SUM($R178:BZ178)-SUM($R192:BZ192)</f>
        <v>96000</v>
      </c>
      <c r="CA198" s="21">
        <f>SUM($R178:CA178)-SUM($R192:CA192)</f>
        <v>96000</v>
      </c>
      <c r="CB198" s="21">
        <f>SUM($R178:CB178)-SUM($R192:CB192)</f>
        <v>103600</v>
      </c>
      <c r="CC198" s="21">
        <f>SUM($R178:CC178)-SUM($R192:CC192)</f>
        <v>111200</v>
      </c>
      <c r="CD198" s="21">
        <f>SUM($R178:CD178)-SUM($R192:CD192)</f>
        <v>118800</v>
      </c>
      <c r="CE198" s="21">
        <f>SUM($R178:CE178)-SUM($R192:CE192)</f>
        <v>126400</v>
      </c>
      <c r="CF198" s="21">
        <f>SUM($R178:CF178)-SUM($R192:CF192)</f>
        <v>134000</v>
      </c>
      <c r="CG198" s="21">
        <f>SUM($R178:CG178)-SUM($R192:CG192)</f>
        <v>141600</v>
      </c>
      <c r="CH198" s="21">
        <f>SUM($R178:CH178)-SUM($R192:CH192)</f>
        <v>149200</v>
      </c>
      <c r="CI198" s="21">
        <f>SUM($R178:CI178)-SUM($R192:CI192)</f>
        <v>156800.00000000006</v>
      </c>
      <c r="CJ198" s="21">
        <f>SUM($R178:CJ178)-SUM($R192:CJ192)</f>
        <v>164400.00000000006</v>
      </c>
      <c r="CK198" s="21">
        <f>SUM($R178:CK178)-SUM($R192:CK192)</f>
        <v>172000.00000000006</v>
      </c>
      <c r="CL198" s="21">
        <f>SUM($R178:CL178)-SUM($R192:CL192)</f>
        <v>179600.00000000006</v>
      </c>
      <c r="CM198" s="21">
        <f>SUM($R178:CM178)-SUM($R192:CM192)</f>
        <v>187200.00000000006</v>
      </c>
      <c r="CN198" s="21">
        <f>SUM($R178:CN178)-SUM($R192:CN192)</f>
        <v>194800.00000000006</v>
      </c>
      <c r="CO198" s="21">
        <f>SUM($R178:CO178)-SUM($R192:CO192)</f>
        <v>202400.00000000006</v>
      </c>
      <c r="CP198" s="21">
        <f>SUM($R178:CP178)-SUM($R192:CP192)</f>
        <v>210000.00000000006</v>
      </c>
      <c r="CQ198" s="21">
        <f>SUM($R178:CQ178)-SUM($R192:CQ192)</f>
        <v>210000.00000000006</v>
      </c>
      <c r="CR198" s="21">
        <f>SUM($R178:CR178)-SUM($R192:CR192)</f>
        <v>210000.00000000006</v>
      </c>
      <c r="CS198" s="21">
        <f>SUM($R178:CS178)-SUM($R192:CS192)</f>
        <v>210000.00000000006</v>
      </c>
      <c r="CT198" s="21">
        <f>SUM($R178:CT178)-SUM($R192:CT192)</f>
        <v>210000.00000000006</v>
      </c>
      <c r="CU198" s="21">
        <f>SUM($R178:CU178)-SUM($R192:CU192)</f>
        <v>210000.00000000006</v>
      </c>
      <c r="CV198" s="21">
        <f>SUM($R178:CV178)-SUM($R192:CV192)</f>
        <v>210000.00000000006</v>
      </c>
      <c r="CW198" s="21">
        <f>SUM($R178:CW178)-SUM($R192:CW192)</f>
        <v>210000.00000000006</v>
      </c>
      <c r="CX198" s="21">
        <f>SUM($R178:CX178)-SUM($R192:CX192)</f>
        <v>210000</v>
      </c>
      <c r="CY198" s="21">
        <f>SUM($R178:CY178)-SUM($R192:CY192)</f>
        <v>210000</v>
      </c>
      <c r="CZ198" s="21">
        <f>SUM($R178:CZ178)-SUM($R192:CZ192)</f>
        <v>210000</v>
      </c>
      <c r="DA198" s="21">
        <f>SUM($R178:DA178)-SUM($R192:DA192)</f>
        <v>210000</v>
      </c>
      <c r="DB198" s="21">
        <f>SUM($R178:DB178)-SUM($R192:DB192)</f>
        <v>210000</v>
      </c>
      <c r="DC198" s="21">
        <f>SUM($R178:DC178)-SUM($R192:DC192)</f>
        <v>210000</v>
      </c>
      <c r="DD198" s="21">
        <f>SUM($R178:DD178)-SUM($R192:DD192)</f>
        <v>210000</v>
      </c>
      <c r="DE198" s="21">
        <f>SUM($R178:DE178)-SUM($R192:DE192)</f>
        <v>210000</v>
      </c>
      <c r="DF198" s="21">
        <f>SUM($R178:DF178)-SUM($R192:DF192)</f>
        <v>210000</v>
      </c>
      <c r="DG198" s="21">
        <f>SUM($R178:DG178)-SUM($R192:DG192)</f>
        <v>210000</v>
      </c>
      <c r="DH198" s="21">
        <f>SUM($R178:DH178)-SUM($R192:DH192)</f>
        <v>210000</v>
      </c>
      <c r="DI198" s="21">
        <f>SUM($R178:DI178)-SUM($R192:DI192)</f>
        <v>210000</v>
      </c>
      <c r="DJ198" s="21">
        <f>SUM($R178:DJ178)-SUM($R192:DJ192)</f>
        <v>210000</v>
      </c>
      <c r="DK198" s="21">
        <f>SUM($R178:DK178)-SUM($R192:DK192)</f>
        <v>210000</v>
      </c>
      <c r="DL198" s="21">
        <f>SUM($R178:DL178)-SUM($R192:DL192)</f>
        <v>210000</v>
      </c>
      <c r="DM198" s="21">
        <f>SUM($R178:DM178)-SUM($R192:DM192)</f>
        <v>210000</v>
      </c>
      <c r="DN198" s="21">
        <f>SUM($R178:DN178)-SUM($R192:DN192)</f>
        <v>210000</v>
      </c>
      <c r="DO198" s="21">
        <f>SUM($R178:DO178)-SUM($R192:DO192)</f>
        <v>210000</v>
      </c>
      <c r="DP198" s="21">
        <f>SUM($R178:DP178)-SUM($R192:DP192)</f>
        <v>210000</v>
      </c>
      <c r="DQ198" s="21">
        <f>SUM($R178:DQ178)-SUM($R192:DQ192)</f>
        <v>210000</v>
      </c>
      <c r="DR198" s="21">
        <f>SUM($R178:DR178)-SUM($R192:DR192)</f>
        <v>210000</v>
      </c>
      <c r="DS198" s="21">
        <f>SUM($R178:DS178)-SUM($R192:DS192)</f>
        <v>210000</v>
      </c>
      <c r="DT198" s="21">
        <f>SUM($R178:DT178)-SUM($R192:DT192)</f>
        <v>210000.00000000012</v>
      </c>
      <c r="DU198" s="21">
        <f>SUM($R178:DU178)-SUM($R192:DU192)</f>
        <v>224000.00000000012</v>
      </c>
      <c r="DV198" s="21">
        <f>SUM($R178:DV178)-SUM($R192:DV192)</f>
        <v>238000.00000000012</v>
      </c>
      <c r="DW198" s="21">
        <f>SUM($R178:DW178)-SUM($R192:DW192)</f>
        <v>252000.00000000012</v>
      </c>
      <c r="DX198" s="21">
        <f>SUM($R178:DX178)-SUM($R192:DX192)</f>
        <v>266000.00000000012</v>
      </c>
      <c r="DY198" s="21">
        <f>SUM($R178:DY178)-SUM($R192:DY192)</f>
        <v>280000.00000000012</v>
      </c>
      <c r="DZ198" s="21">
        <f>SUM($R178:DZ178)-SUM($R192:DZ192)</f>
        <v>280000.00000000012</v>
      </c>
      <c r="EA198" s="21">
        <f>SUM($R178:EA178)-SUM($R192:EA192)</f>
        <v>280000.00000000012</v>
      </c>
      <c r="EB198" s="21">
        <f>SUM($R178:EB178)-SUM($R192:EB192)</f>
        <v>280000.00000000012</v>
      </c>
      <c r="EC198" s="21">
        <f>SUM($R178:EC178)-SUM($R192:EC192)</f>
        <v>280000.00000000012</v>
      </c>
      <c r="ED198" s="21">
        <f>SUM($R178:ED178)-SUM($R192:ED192)</f>
        <v>280000.00000000012</v>
      </c>
      <c r="EE198" s="21">
        <f>SUM($R178:EE178)-SUM($R192:EE192)</f>
        <v>280000.00000000012</v>
      </c>
      <c r="EF198" s="21">
        <f>SUM($R178:EF178)-SUM($R192:EF192)</f>
        <v>280000.00000000012</v>
      </c>
      <c r="EG198" s="21">
        <f>SUM($R178:EG178)-SUM($R192:EG192)</f>
        <v>280000.00000000012</v>
      </c>
      <c r="EH198" s="21">
        <f>SUM($R178:EH178)-SUM($R192:EH192)</f>
        <v>280000.00000000012</v>
      </c>
      <c r="EI198" s="21">
        <f>SUM($R178:EI178)-SUM($R192:EI192)</f>
        <v>280000.00000000012</v>
      </c>
      <c r="EJ198" s="21">
        <f>SUM($R178:EJ178)-SUM($R192:EJ192)</f>
        <v>280000.00000000012</v>
      </c>
      <c r="EK198" s="21">
        <f>SUM($R178:EK178)-SUM($R192:EK192)</f>
        <v>275333.33333333337</v>
      </c>
      <c r="EL198" s="21">
        <f>SUM($R178:EL178)-SUM($R192:EL192)</f>
        <v>270666.66666666663</v>
      </c>
      <c r="EM198" s="21">
        <f>SUM($R178:EM178)-SUM($R192:EM192)</f>
        <v>265999.99999999988</v>
      </c>
      <c r="EN198" s="21">
        <f>SUM($R178:EN178)-SUM($R192:EN192)</f>
        <v>261333.33333333302</v>
      </c>
      <c r="EO198" s="21">
        <f>SUM($R178:EO178)-SUM($R192:EO192)</f>
        <v>256666.66666666628</v>
      </c>
      <c r="EP198" s="21">
        <f>SUM($R178:EP178)-SUM($R192:EP192)</f>
        <v>251999.99999999953</v>
      </c>
      <c r="EQ198" s="21">
        <f>SUM($R178:EQ178)-SUM($R192:EQ192)</f>
        <v>247333.33333333279</v>
      </c>
      <c r="ER198" s="21">
        <f>SUM($R178:ER178)-SUM($R192:ER192)</f>
        <v>242666.66666666605</v>
      </c>
      <c r="ES198" s="21">
        <f>SUM($R178:ES178)-SUM($R192:ES192)</f>
        <v>237999.9999999993</v>
      </c>
      <c r="ET198" s="21">
        <f>SUM($R178:ET178)-SUM($R192:ET192)</f>
        <v>233333.33333333256</v>
      </c>
      <c r="EU198" s="21">
        <f>SUM($R178:EU178)-SUM($R192:EU192)</f>
        <v>228666.66666666581</v>
      </c>
      <c r="EV198" s="21">
        <f>SUM($R178:EV178)-SUM($R192:EV192)</f>
        <v>223999.99999999907</v>
      </c>
      <c r="EW198" s="21">
        <f>SUM($R178:EW178)-SUM($R192:EW192)</f>
        <v>219333.33333333232</v>
      </c>
      <c r="EX198" s="21">
        <f>SUM($R178:EX178)-SUM($R192:EX192)</f>
        <v>214666.66666666558</v>
      </c>
      <c r="EY198" s="21">
        <f>SUM($R178:EY178)-SUM($R192:EY192)</f>
        <v>209999.99999999884</v>
      </c>
      <c r="EZ198" s="21">
        <f>SUM($R178:EZ178)-SUM($R192:EZ192)</f>
        <v>205333.33333333209</v>
      </c>
      <c r="FA198" s="21">
        <f>SUM($R178:FA178)-SUM($R192:FA192)</f>
        <v>200666.66666666535</v>
      </c>
      <c r="FB198" s="21">
        <f>SUM($R178:FB178)-SUM($R192:FB192)</f>
        <v>195999.9999999986</v>
      </c>
      <c r="FC198" s="21">
        <f>SUM($R178:FC178)-SUM($R192:FC192)</f>
        <v>191333.33333333186</v>
      </c>
      <c r="FD198" s="21">
        <f>SUM($R178:FD178)-SUM($R192:FD192)</f>
        <v>186666.66666666511</v>
      </c>
      <c r="FE198" s="21">
        <f>SUM($R178:FE178)-SUM($R192:FE192)</f>
        <v>186666.66666666511</v>
      </c>
      <c r="FF198" s="21">
        <f>SUM($R178:FF178)-SUM($R192:FF192)</f>
        <v>186666.66666666511</v>
      </c>
      <c r="FG198" s="21">
        <f>SUM($R178:FG178)-SUM($R192:FG192)</f>
        <v>186666.66666666511</v>
      </c>
      <c r="FH198" s="21">
        <f>SUM($R178:FH178)-SUM($R192:FH192)</f>
        <v>186666.66666666511</v>
      </c>
      <c r="FI198" s="21">
        <f>SUM($R178:FI178)-SUM($R192:FI192)</f>
        <v>186666.66666666511</v>
      </c>
      <c r="FJ198" s="21">
        <f>SUM($R178:FJ178)-SUM($R192:FJ192)</f>
        <v>186666.66666666511</v>
      </c>
      <c r="FK198" s="21">
        <f>SUM($R178:FK178)-SUM($R192:FK192)</f>
        <v>186666.66666666511</v>
      </c>
      <c r="FL198" s="21">
        <f>SUM($R178:FL178)-SUM($R192:FL192)</f>
        <v>186666.66666666511</v>
      </c>
      <c r="FM198" s="21">
        <f>SUM($R178:FM178)-SUM($R192:FM192)</f>
        <v>186666.66666666511</v>
      </c>
      <c r="FN198" s="21">
        <f>SUM($R178:FN178)-SUM($R192:FN192)</f>
        <v>186666.66666666511</v>
      </c>
      <c r="FO198" s="21">
        <f>SUM($R178:FO178)-SUM($R192:FO192)</f>
        <v>189333.33333333186</v>
      </c>
      <c r="FP198" s="21">
        <f>SUM($R178:FP178)-SUM($R192:FP192)</f>
        <v>191999.9999999986</v>
      </c>
      <c r="FQ198" s="21">
        <f>SUM($R178:FQ178)-SUM($R192:FQ192)</f>
        <v>194666.66666666535</v>
      </c>
      <c r="FR198" s="21">
        <f>SUM($R178:FR178)-SUM($R192:FR192)</f>
        <v>197333.33333333209</v>
      </c>
      <c r="FS198" s="21">
        <f>SUM($R178:FS178)-SUM($R192:FS192)</f>
        <v>199999.99999999884</v>
      </c>
      <c r="FT198" s="21">
        <f>SUM($R178:FT178)-SUM($R192:FT192)</f>
        <v>202666.66666666558</v>
      </c>
      <c r="FU198" s="21">
        <f>SUM($R178:FU178)-SUM($R192:FU192)</f>
        <v>205333.33333333232</v>
      </c>
      <c r="FV198" s="21">
        <f>SUM($R178:FV178)-SUM($R192:FV192)</f>
        <v>207999.99999999907</v>
      </c>
      <c r="FW198" s="21">
        <f>SUM($R178:FW178)-SUM($R192:FW192)</f>
        <v>210666.66666666581</v>
      </c>
      <c r="FX198" s="21">
        <f>SUM($R178:FX178)-SUM($R192:FX192)</f>
        <v>213333.33333333256</v>
      </c>
      <c r="FY198" s="21">
        <f>SUM($R178:FY178)-SUM($R192:FY192)</f>
        <v>215999.9999999993</v>
      </c>
      <c r="FZ198" s="21">
        <f>SUM($R178:FZ178)-SUM($R192:FZ192)</f>
        <v>218666.66666666605</v>
      </c>
      <c r="GA198" s="21">
        <f>SUM($R178:GA178)-SUM($R192:GA192)</f>
        <v>221333.33333333279</v>
      </c>
      <c r="GB198" s="21">
        <f>SUM($R178:GB178)-SUM($R192:GB192)</f>
        <v>223999.99999999953</v>
      </c>
      <c r="GC198" s="21">
        <f>SUM($R178:GC178)-SUM($R192:GC192)</f>
        <v>226666.66666666628</v>
      </c>
      <c r="GD198" s="21">
        <f>SUM($R178:GD178)-SUM($R192:GD192)</f>
        <v>229333.33333333302</v>
      </c>
      <c r="GE198" s="21">
        <f>SUM($R178:GE178)-SUM($R192:GE192)</f>
        <v>231999.99999999977</v>
      </c>
      <c r="GF198" s="21">
        <f>SUM($R178:GF178)-SUM($R192:GF192)</f>
        <v>234666.66666666651</v>
      </c>
      <c r="GG198" s="21">
        <f>SUM($R178:GG178)-SUM($R192:GG192)</f>
        <v>237333.33333333326</v>
      </c>
      <c r="GH198" s="21">
        <f>SUM($R178:GH178)-SUM($R192:GH192)</f>
        <v>240000</v>
      </c>
      <c r="GI198" s="21">
        <f>SUM($R178:GI178)-SUM($R192:GI192)</f>
        <v>240000</v>
      </c>
      <c r="GJ198" s="21">
        <f>SUM($R178:GJ178)-SUM($R192:GJ192)</f>
        <v>240000</v>
      </c>
      <c r="GK198" s="21">
        <f>SUM($R178:GK178)-SUM($R192:GK192)</f>
        <v>240000</v>
      </c>
      <c r="GL198" s="21">
        <f>SUM($R178:GL178)-SUM($R192:GL192)</f>
        <v>240000</v>
      </c>
      <c r="GM198" s="21">
        <f>SUM($R178:GM178)-SUM($R192:GM192)</f>
        <v>240000</v>
      </c>
      <c r="GN198" s="21">
        <f>SUM($R178:GN178)-SUM($R192:GN192)</f>
        <v>240000</v>
      </c>
      <c r="GO198" s="21">
        <f>SUM($R178:GO178)-SUM($R192:GO192)</f>
        <v>240000</v>
      </c>
      <c r="GP198" s="21">
        <f>SUM($R178:GP178)-SUM($R192:GP192)</f>
        <v>240000</v>
      </c>
      <c r="GQ198" s="21">
        <f>SUM($R178:GQ178)-SUM($R192:GQ192)</f>
        <v>240000</v>
      </c>
      <c r="GR198" s="21">
        <f>SUM($R178:GR178)-SUM($R192:GR192)</f>
        <v>240000</v>
      </c>
      <c r="GS198" s="21">
        <f>SUM($R178:GS178)-SUM($R192:GS192)</f>
        <v>240000</v>
      </c>
      <c r="GT198" s="21">
        <f>SUM($R178:GT178)-SUM($R192:GT192)</f>
        <v>242666.66666666674</v>
      </c>
      <c r="GU198" s="21">
        <f>SUM($R178:GU178)-SUM($R192:GU192)</f>
        <v>245333.33333333349</v>
      </c>
      <c r="GV198" s="21">
        <f>SUM($R178:GV178)-SUM($R192:GV192)</f>
        <v>248000.00000000023</v>
      </c>
      <c r="GW198" s="21">
        <f>SUM($R178:GW178)-SUM($R192:GW192)</f>
        <v>250666.66666666698</v>
      </c>
      <c r="GX198" s="21">
        <f>SUM($R178:GX178)-SUM($R192:GX192)</f>
        <v>253333.33333333372</v>
      </c>
      <c r="GY198" s="21">
        <f>SUM($R178:GY178)-SUM($R192:GY192)</f>
        <v>256000.00000000047</v>
      </c>
      <c r="GZ198" s="21">
        <f>SUM($R178:GZ178)-SUM($R192:GZ192)</f>
        <v>258666.66666666721</v>
      </c>
      <c r="HA198" s="21">
        <f>SUM($R178:HA178)-SUM($R192:HA192)</f>
        <v>261333.33333333395</v>
      </c>
      <c r="HB198" s="21">
        <f>SUM($R178:HB178)-SUM($R192:HB192)</f>
        <v>264000.0000000007</v>
      </c>
      <c r="HC198" s="21">
        <f>SUM($R178:HC178)-SUM($R192:HC192)</f>
        <v>266666.66666666744</v>
      </c>
      <c r="HD198" s="21">
        <f>SUM($R178:HD178)-SUM($R192:HD192)</f>
        <v>269333.33333333419</v>
      </c>
      <c r="HE198" s="21">
        <f>SUM($R178:HE178)-SUM($R192:HE192)</f>
        <v>272000.0000000007</v>
      </c>
      <c r="HF198" s="21">
        <f>SUM($R178:HF178)-SUM($R192:HF192)</f>
        <v>274666.66666666721</v>
      </c>
      <c r="HG198" s="21">
        <f>SUM($R178:HG178)-SUM($R192:HG192)</f>
        <v>277333.33333333372</v>
      </c>
      <c r="HH198" s="21">
        <f>SUM($R178:HH178)-SUM($R192:HH192)</f>
        <v>280000.00000000023</v>
      </c>
      <c r="HI198" s="21">
        <f>SUM($R178:HI178)-SUM($R192:HI192)</f>
        <v>282666.66666666674</v>
      </c>
      <c r="HJ198" s="21">
        <f>SUM($R178:HJ178)-SUM($R192:HJ192)</f>
        <v>285333.33333333326</v>
      </c>
      <c r="HK198" s="21">
        <f>SUM($R178:HK178)-SUM($R192:HK192)</f>
        <v>287999.99999999977</v>
      </c>
      <c r="HL198" s="21">
        <f>SUM($R178:HL178)-SUM($R192:HL192)</f>
        <v>290666.66666666628</v>
      </c>
      <c r="HM198" s="21">
        <f>SUM($R178:HM178)-SUM($R192:HM192)</f>
        <v>293333.33333333279</v>
      </c>
      <c r="HN198" s="21">
        <f>SUM($R178:HN178)-SUM($R192:HN192)</f>
        <v>293333.33333333256</v>
      </c>
      <c r="HO198" s="21">
        <f>SUM($R178:HO178)-SUM($R192:HO192)</f>
        <v>293333.33333333232</v>
      </c>
      <c r="HP198" s="21">
        <f>SUM($R178:HP178)-SUM($R192:HP192)</f>
        <v>293333.33333333209</v>
      </c>
      <c r="HQ198" s="21">
        <f>SUM($R178:HQ178)-SUM($R192:HQ192)</f>
        <v>293333.33333333186</v>
      </c>
      <c r="HR198" s="21">
        <f>SUM($R178:HR178)-SUM($R192:HR192)</f>
        <v>293333.33333333163</v>
      </c>
      <c r="HS198" s="21">
        <f>SUM($R178:HS178)-SUM($R192:HS192)</f>
        <v>293333.33333333139</v>
      </c>
      <c r="HT198" s="21">
        <f>SUM($R178:HT178)-SUM($R192:HT192)</f>
        <v>293333.33333333116</v>
      </c>
      <c r="HU198" s="21">
        <f>SUM($R178:HU178)-SUM($R192:HU192)</f>
        <v>293333.33333333093</v>
      </c>
      <c r="HV198" s="21">
        <f>SUM($R178:HV178)-SUM($R192:HV192)</f>
        <v>293333.33333333069</v>
      </c>
      <c r="HW198" s="21">
        <f>SUM($R178:HW178)-SUM($R192:HW192)</f>
        <v>293333.33333333046</v>
      </c>
      <c r="HX198" s="21">
        <f>SUM($R178:HX178)-SUM($R192:HX192)</f>
        <v>293333.33333333023</v>
      </c>
      <c r="HY198" s="21">
        <f>SUM($R178:HY178)-SUM($R192:HY192)</f>
        <v>298666.66666666372</v>
      </c>
      <c r="HZ198" s="21">
        <f>SUM($R178:HZ178)-SUM($R192:HZ192)</f>
        <v>303999.99999999721</v>
      </c>
      <c r="IA198" s="21">
        <f>SUM($R178:IA178)-SUM($R192:IA192)</f>
        <v>309333.33333333069</v>
      </c>
      <c r="IB198" s="21">
        <f>SUM($R178:IB178)-SUM($R192:IB192)</f>
        <v>314666.66666666418</v>
      </c>
      <c r="IC198" s="21">
        <f>SUM($R178:IC178)-SUM($R192:IC192)</f>
        <v>319999.99999999767</v>
      </c>
      <c r="ID198" s="21">
        <f>SUM($R178:ID178)-SUM($R192:ID192)</f>
        <v>325333.33333333116</v>
      </c>
      <c r="IE198" s="21">
        <f>SUM($R178:IE178)-SUM($R192:IE192)</f>
        <v>330666.66666666465</v>
      </c>
      <c r="IF198" s="21">
        <f>SUM($R178:IF178)-SUM($R192:IF192)</f>
        <v>335999.99999999814</v>
      </c>
      <c r="IG198" s="21">
        <f>SUM($R178:IG178)-SUM($R192:IG192)</f>
        <v>341333.33333333163</v>
      </c>
      <c r="IH198" s="21">
        <f>SUM($R178:IH178)-SUM($R192:IH192)</f>
        <v>346666.66666666511</v>
      </c>
      <c r="II198" s="21">
        <f>SUM($R178:II178)-SUM($R192:II192)</f>
        <v>351999.9999999986</v>
      </c>
      <c r="IJ198" s="21">
        <f>SUM($R178:IJ178)-SUM($R192:IJ192)</f>
        <v>357333.33333333209</v>
      </c>
      <c r="IK198" s="21">
        <f>SUM($R178:IK178)-SUM($R192:IK192)</f>
        <v>362666.66666666558</v>
      </c>
      <c r="IL198" s="21">
        <f>SUM($R178:IL178)-SUM($R192:IL192)</f>
        <v>367999.99999999907</v>
      </c>
      <c r="IM198" s="21">
        <f>SUM($R178:IM178)-SUM($R192:IM192)</f>
        <v>373333.33333333256</v>
      </c>
      <c r="IN198" s="21">
        <f>SUM($R178:IN178)-SUM($R192:IN192)</f>
        <v>378666.66666666605</v>
      </c>
      <c r="IO198" s="21">
        <f>SUM($R178:IO178)-SUM($R192:IO192)</f>
        <v>383999.99999999953</v>
      </c>
      <c r="IP198" s="21">
        <f>SUM($R178:IP178)-SUM($R192:IP192)</f>
        <v>389333.33333333302</v>
      </c>
      <c r="IQ198" s="21">
        <f>SUM($R178:IQ178)-SUM($R192:IQ192)</f>
        <v>394666.66666666651</v>
      </c>
      <c r="IR198" s="21">
        <f>SUM($R178:IR178)-SUM($R192:IR192)</f>
        <v>400000</v>
      </c>
      <c r="IS198" s="21">
        <f>SUM($R178:IS178)-SUM($R192:IS192)</f>
        <v>420000</v>
      </c>
      <c r="IT198" s="21">
        <f>SUM($R178:IT178)-SUM($R192:IT192)</f>
        <v>420000</v>
      </c>
      <c r="IU198" s="21">
        <f>SUM($R178:IU178)-SUM($R192:IU192)</f>
        <v>420000</v>
      </c>
      <c r="IV198" s="21">
        <f>SUM($R178:IV178)-SUM($R192:IV192)</f>
        <v>420000</v>
      </c>
      <c r="IW198" s="21">
        <f>SUM($R178:IW178)-SUM($R192:IW192)</f>
        <v>420000</v>
      </c>
      <c r="IX198" s="21">
        <f>SUM($R178:IX178)-SUM($R192:IX192)</f>
        <v>420000</v>
      </c>
      <c r="IY198" s="21">
        <f>SUM($R178:IY178)-SUM($R192:IY192)</f>
        <v>420000</v>
      </c>
      <c r="IZ198" s="21">
        <f>SUM($R178:IZ178)-SUM($R192:IZ192)</f>
        <v>420000</v>
      </c>
      <c r="JA198" s="21">
        <f>SUM($R178:JA178)-SUM($R192:JA192)</f>
        <v>426000</v>
      </c>
      <c r="JB198" s="21">
        <f>SUM($R178:JB178)-SUM($R192:JB192)</f>
        <v>432000</v>
      </c>
      <c r="JC198" s="21">
        <f>SUM($R178:JC178)-SUM($R192:JC192)</f>
        <v>438000</v>
      </c>
      <c r="JD198" s="21">
        <f>SUM($R178:JD178)-SUM($R192:JD192)</f>
        <v>444000</v>
      </c>
      <c r="JE198" s="21">
        <f>SUM($R178:JE178)-SUM($R192:JE192)</f>
        <v>450000</v>
      </c>
      <c r="JF198" s="21">
        <f>SUM($R178:JF178)-SUM($R192:JF192)</f>
        <v>456000</v>
      </c>
      <c r="JG198" s="21">
        <f>SUM($R178:JG178)-SUM($R192:JG192)</f>
        <v>462000</v>
      </c>
      <c r="JH198" s="21">
        <f>SUM($R178:JH178)-SUM($R192:JH192)</f>
        <v>468000</v>
      </c>
      <c r="JI198" s="21">
        <f>SUM($R178:JI178)-SUM($R192:JI192)</f>
        <v>474000</v>
      </c>
      <c r="JJ198" s="21">
        <f>SUM($R178:JJ178)-SUM($R192:JJ192)</f>
        <v>480000</v>
      </c>
      <c r="JK198" s="21">
        <f>SUM($R178:JK178)-SUM($R192:JK192)</f>
        <v>486000</v>
      </c>
      <c r="JL198" s="21">
        <f>SUM($R178:JL178)-SUM($R192:JL192)</f>
        <v>492000</v>
      </c>
      <c r="JM198" s="21">
        <f>SUM($R178:JM178)-SUM($R192:JM192)</f>
        <v>498000</v>
      </c>
      <c r="JN198" s="21">
        <f>SUM($R178:JN178)-SUM($R192:JN192)</f>
        <v>504000</v>
      </c>
      <c r="JO198" s="21">
        <f>SUM($R178:JO178)-SUM($R192:JO192)</f>
        <v>510000</v>
      </c>
      <c r="JP198" s="21">
        <f>SUM($R178:JP178)-SUM($R192:JP192)</f>
        <v>516000</v>
      </c>
      <c r="JQ198" s="21">
        <f>SUM($R178:JQ178)-SUM($R192:JQ192)</f>
        <v>522000</v>
      </c>
      <c r="JR198" s="21">
        <f>SUM($R178:JR178)-SUM($R192:JR192)</f>
        <v>528000</v>
      </c>
      <c r="JS198" s="21">
        <f>SUM($R178:JS178)-SUM($R192:JS192)</f>
        <v>534000</v>
      </c>
      <c r="JT198" s="21">
        <f>SUM($R178:JT178)-SUM($R192:JT192)</f>
        <v>540000</v>
      </c>
      <c r="JU198" s="21">
        <f>SUM($R178:JU178)-SUM($R192:JU192)</f>
        <v>546000</v>
      </c>
      <c r="JV198" s="21">
        <f>SUM($R178:JV178)-SUM($R192:JV192)</f>
        <v>546000</v>
      </c>
      <c r="JW198" s="21">
        <f>SUM($R178:JW178)-SUM($R192:JW192)</f>
        <v>546000</v>
      </c>
      <c r="JX198" s="21">
        <f>SUM($R178:JX178)-SUM($R192:JX192)</f>
        <v>546000</v>
      </c>
      <c r="JY198" s="21">
        <f>SUM($R178:JY178)-SUM($R192:JY192)</f>
        <v>546000</v>
      </c>
      <c r="JZ198" s="21">
        <f>SUM($R178:JZ178)-SUM($R192:JZ192)</f>
        <v>546000</v>
      </c>
      <c r="KA198" s="21">
        <f>SUM($R178:KA178)-SUM($R192:KA192)</f>
        <v>546000</v>
      </c>
      <c r="KB198" s="21">
        <f>SUM($R178:KB178)-SUM($R192:KB192)</f>
        <v>546000</v>
      </c>
      <c r="KC198" s="21">
        <f>SUM($R178:KC178)-SUM($R192:KC192)</f>
        <v>546000</v>
      </c>
      <c r="KD198" s="21">
        <f>SUM($R178:KD178)-SUM($R192:KD192)</f>
        <v>546000</v>
      </c>
      <c r="KE198" s="21">
        <f>SUM($R178:KE178)-SUM($R192:KE192)</f>
        <v>546000</v>
      </c>
      <c r="KF198" s="21">
        <f>SUM($R178:KF178)-SUM($R192:KF192)</f>
        <v>544000</v>
      </c>
      <c r="KG198" s="21">
        <f>SUM($R178:KG178)-SUM($R192:KG192)</f>
        <v>542000</v>
      </c>
      <c r="KH198" s="21">
        <f>SUM($R178:KH178)-SUM($R192:KH192)</f>
        <v>540000</v>
      </c>
      <c r="KI198" s="21">
        <f>SUM($R178:KI178)-SUM($R192:KI192)</f>
        <v>538000</v>
      </c>
      <c r="KJ198" s="21">
        <f>SUM($R178:KJ178)-SUM($R192:KJ192)</f>
        <v>536000</v>
      </c>
      <c r="KK198" s="21">
        <f>SUM($R178:KK178)-SUM($R192:KK192)</f>
        <v>534000</v>
      </c>
      <c r="KL198" s="21">
        <f>SUM($R178:KL178)-SUM($R192:KL192)</f>
        <v>532000</v>
      </c>
      <c r="KM198" s="21">
        <f>SUM($R178:KM178)-SUM($R192:KM192)</f>
        <v>530000</v>
      </c>
      <c r="KN198" s="21">
        <f>SUM($R178:KN178)-SUM($R192:KN192)</f>
        <v>528000</v>
      </c>
      <c r="KO198" s="21">
        <f>SUM($R178:KO178)-SUM($R192:KO192)</f>
        <v>526000</v>
      </c>
      <c r="KP198" s="21">
        <f>SUM($R178:KP178)-SUM($R192:KP192)</f>
        <v>524000</v>
      </c>
      <c r="KQ198" s="21">
        <f>SUM($R178:KQ178)-SUM($R192:KQ192)</f>
        <v>522000</v>
      </c>
      <c r="KR198" s="21">
        <f>SUM($R178:KR178)-SUM($R192:KR192)</f>
        <v>520000</v>
      </c>
      <c r="KS198" s="21">
        <f>SUM($R178:KS178)-SUM($R192:KS192)</f>
        <v>518000</v>
      </c>
      <c r="KT198" s="21">
        <f>SUM($R178:KT178)-SUM($R192:KT192)</f>
        <v>516000</v>
      </c>
      <c r="KU198" s="21">
        <f>SUM($R178:KU178)-SUM($R192:KU192)</f>
        <v>514000</v>
      </c>
      <c r="KV198" s="21">
        <f>SUM($R178:KV178)-SUM($R192:KV192)</f>
        <v>512000</v>
      </c>
      <c r="KW198" s="21">
        <f>SUM($R178:KW178)-SUM($R192:KW192)</f>
        <v>510000</v>
      </c>
      <c r="KX198" s="21">
        <f>SUM($R178:KX178)-SUM($R192:KX192)</f>
        <v>508000</v>
      </c>
      <c r="KY198" s="21">
        <f>SUM($R178:KY178)-SUM($R192:KY192)</f>
        <v>506000</v>
      </c>
      <c r="KZ198" s="21">
        <f>SUM($R178:KZ178)-SUM($R192:KZ192)</f>
        <v>504000</v>
      </c>
      <c r="LA198" s="21">
        <f>SUM($R178:LA178)-SUM($R192:LA192)</f>
        <v>504000</v>
      </c>
      <c r="LB198" s="21">
        <f>SUM($R178:LB178)-SUM($R192:LB192)</f>
        <v>504000</v>
      </c>
      <c r="LC198" s="21">
        <f>SUM($R178:LC178)-SUM($R192:LC192)</f>
        <v>504000</v>
      </c>
      <c r="LD198" s="21">
        <f>SUM($R178:LD178)-SUM($R192:LD192)</f>
        <v>504000</v>
      </c>
      <c r="LE198" s="21">
        <f>SUM($R178:LE178)-SUM($R192:LE192)</f>
        <v>504000</v>
      </c>
      <c r="LF198" s="21">
        <f>SUM($R178:LF178)-SUM($R192:LF192)</f>
        <v>504000</v>
      </c>
      <c r="LG198" s="21">
        <f>SUM($R178:LG178)-SUM($R192:LG192)</f>
        <v>504000</v>
      </c>
      <c r="LH198" s="21">
        <f>SUM($R178:LH178)-SUM($R192:LH192)</f>
        <v>504000</v>
      </c>
      <c r="LI198" s="21">
        <f>SUM($R178:LI178)-SUM($R192:LI192)</f>
        <v>504000</v>
      </c>
      <c r="LJ198" s="21">
        <f>SUM($R178:LJ178)-SUM($R192:LJ192)</f>
        <v>498666.66666666698</v>
      </c>
      <c r="LK198" s="21">
        <f>SUM($R178:LK178)-SUM($R192:LK192)</f>
        <v>493333.33333333395</v>
      </c>
      <c r="LL198" s="21">
        <f>SUM($R178:LL178)-SUM($R192:LL192)</f>
        <v>488000.00000000093</v>
      </c>
      <c r="LM198" s="21">
        <f>SUM($R178:LM178)-SUM($R192:LM192)</f>
        <v>482666.66666666791</v>
      </c>
      <c r="LN198" s="21">
        <f>SUM($R178:LN178)-SUM($R192:LN192)</f>
        <v>477333.33333333489</v>
      </c>
      <c r="LO198" s="21">
        <f>SUM($R178:LO178)-SUM($R192:LO192)</f>
        <v>472000.00000000186</v>
      </c>
      <c r="LP198" s="21">
        <f>SUM($R178:LP178)-SUM($R192:LP192)</f>
        <v>466666.66666666884</v>
      </c>
      <c r="LQ198" s="21">
        <f>SUM($R178:LQ178)-SUM($R192:LQ192)</f>
        <v>461333.33333333582</v>
      </c>
      <c r="LR198" s="21">
        <f>SUM($R178:LR178)-SUM($R192:LR192)</f>
        <v>456000.00000000279</v>
      </c>
      <c r="LS198" s="21">
        <f>SUM($R178:LS178)-SUM($R192:LS192)</f>
        <v>450666.66666666977</v>
      </c>
      <c r="LT198" s="21">
        <f>SUM($R178:LT178)-SUM($R192:LT192)</f>
        <v>445333.33333333675</v>
      </c>
      <c r="LU198" s="21">
        <f>SUM($R178:LU178)-SUM($R192:LU192)</f>
        <v>440000.00000000373</v>
      </c>
      <c r="LV198" s="21">
        <f>SUM($R178:LV178)-SUM($R192:LV192)</f>
        <v>434666.6666666707</v>
      </c>
      <c r="LW198" s="21">
        <f>SUM($R178:LW178)-SUM($R192:LW192)</f>
        <v>429333.33333333768</v>
      </c>
      <c r="LX198" s="21">
        <f>SUM($R178:LX178)-SUM($R192:LX192)</f>
        <v>424000.00000000466</v>
      </c>
      <c r="LY198" s="21">
        <f>SUM($R178:LY178)-SUM($R192:LY192)</f>
        <v>418666.66666667163</v>
      </c>
      <c r="LZ198" s="21">
        <f>SUM($R178:LZ178)-SUM($R192:LZ192)</f>
        <v>413333.33333333861</v>
      </c>
      <c r="MA198" s="21">
        <f>SUM($R178:MA178)-SUM($R192:MA192)</f>
        <v>408000.00000000559</v>
      </c>
      <c r="MB198" s="21">
        <f>SUM($R178:MB178)-SUM($R192:MB192)</f>
        <v>402666.66666667257</v>
      </c>
      <c r="MC198" s="21">
        <f>SUM($R178:MC178)-SUM($R192:MC192)</f>
        <v>397333.33333333954</v>
      </c>
      <c r="MD198" s="21">
        <f>SUM($R178:MD178)-SUM($R192:MD192)</f>
        <v>392000.00000000652</v>
      </c>
      <c r="ME198" s="21">
        <f>SUM($R178:ME178)-SUM($R192:ME192)</f>
        <v>392000.00000000652</v>
      </c>
      <c r="MF198" s="21">
        <f>SUM($R178:MF178)-SUM($R192:MF192)</f>
        <v>392000.00000000652</v>
      </c>
      <c r="MG198" s="21">
        <f>SUM($R178:MG178)-SUM($R192:MG192)</f>
        <v>392000.00000000652</v>
      </c>
      <c r="MH198" s="21">
        <f>SUM($R178:MH178)-SUM($R192:MH192)</f>
        <v>392000.00000000652</v>
      </c>
      <c r="MI198" s="21">
        <f>SUM($R178:MI178)-SUM($R192:MI192)</f>
        <v>392000.00000000652</v>
      </c>
      <c r="MJ198" s="21">
        <f>SUM($R178:MJ178)-SUM($R192:MJ192)</f>
        <v>392000.00000000652</v>
      </c>
      <c r="MK198" s="21">
        <f>SUM($R178:MK178)-SUM($R192:MK192)</f>
        <v>392000.00000000652</v>
      </c>
      <c r="ML198" s="21">
        <f>SUM($R178:ML178)-SUM($R192:ML192)</f>
        <v>392000.00000000652</v>
      </c>
      <c r="MM198" s="21">
        <f>SUM($R178:MM178)-SUM($R192:MM192)</f>
        <v>392000.00000000652</v>
      </c>
      <c r="MN198" s="21">
        <f>SUM($R178:MN178)-SUM($R192:MN192)</f>
        <v>392000.00000000652</v>
      </c>
      <c r="MO198" s="21">
        <f>SUM($R178:MO178)-SUM($R192:MO192)</f>
        <v>393600.00000000652</v>
      </c>
      <c r="MP198" s="21">
        <f>SUM($R178:MP178)-SUM($R192:MP192)</f>
        <v>395200.00000000652</v>
      </c>
      <c r="MQ198" s="21">
        <f>SUM($R178:MQ178)-SUM($R192:MQ192)</f>
        <v>396800.00000000652</v>
      </c>
      <c r="MR198" s="21">
        <f>SUM($R178:MR178)-SUM($R192:MR192)</f>
        <v>398400.00000000652</v>
      </c>
      <c r="MS198" s="21">
        <f>SUM($R178:MS178)-SUM($R192:MS192)</f>
        <v>400000.00000000652</v>
      </c>
      <c r="MT198" s="21">
        <f>SUM($R178:MT178)-SUM($R192:MT192)</f>
        <v>401600.00000000652</v>
      </c>
      <c r="MU198" s="21">
        <f>SUM($R178:MU178)-SUM($R192:MU192)</f>
        <v>403200.00000000652</v>
      </c>
      <c r="MV198" s="21">
        <f>SUM($R178:MV178)-SUM($R192:MV192)</f>
        <v>404800.00000000652</v>
      </c>
      <c r="MW198" s="21">
        <f>SUM($R178:MW178)-SUM($R192:MW192)</f>
        <v>406400.00000000652</v>
      </c>
      <c r="MX198" s="21">
        <f>SUM($R178:MX178)-SUM($R192:MX192)</f>
        <v>408000.00000000652</v>
      </c>
      <c r="MY198" s="21">
        <f>SUM($R178:MY178)-SUM($R192:MY192)</f>
        <v>409600.00000000652</v>
      </c>
      <c r="MZ198" s="21">
        <f>SUM($R178:MZ178)-SUM($R192:MZ192)</f>
        <v>411200.00000000652</v>
      </c>
      <c r="NA198" s="21">
        <f>SUM($R178:NA178)-SUM($R192:NA192)</f>
        <v>412800.00000000652</v>
      </c>
      <c r="NB198" s="21">
        <f>SUM($R178:NB178)-SUM($R192:NB192)</f>
        <v>414400.00000000652</v>
      </c>
      <c r="NC198" s="21">
        <f>SUM($R178:NC178)-SUM($R192:NC192)</f>
        <v>416000.00000000652</v>
      </c>
      <c r="ND198" s="21">
        <f>SUM($R178:ND178)-SUM($R192:ND192)</f>
        <v>417600.00000000652</v>
      </c>
      <c r="NE198" s="21">
        <f>SUM($R178:NE178)-SUM($R192:NE192)</f>
        <v>419200.00000000652</v>
      </c>
      <c r="NF198" s="21">
        <f>SUM($R178:NF178)-SUM($R192:NF192)</f>
        <v>420800.00000000652</v>
      </c>
      <c r="NG198" s="21">
        <f>SUM($R178:NG178)-SUM($R192:NG192)</f>
        <v>422400.00000000652</v>
      </c>
      <c r="NH198" s="21">
        <f>SUM($R178:NH178)-SUM($R192:NH192)</f>
        <v>424000.00000000652</v>
      </c>
      <c r="NI198" s="21">
        <f>SUM($R178:NI178)-SUM($R192:NI192)</f>
        <v>425600.00000000652</v>
      </c>
      <c r="NJ198" s="21">
        <f>SUM($R178:NJ178)-SUM($R192:NJ192)</f>
        <v>425600.00000000652</v>
      </c>
      <c r="NK198" s="21">
        <f>SUM($R178:NK178)-SUM($R192:NK192)</f>
        <v>425600.00000000652</v>
      </c>
      <c r="NL198" s="21">
        <f>SUM($R178:NL178)-SUM($R192:NL192)</f>
        <v>425600.00000000652</v>
      </c>
      <c r="NM198" s="21">
        <f>SUM($R178:NM178)-SUM($R192:NM192)</f>
        <v>425600.00000000652</v>
      </c>
      <c r="NN198" s="21">
        <f>SUM($R178:NN178)-SUM($R192:NN192)</f>
        <v>425600.00000000652</v>
      </c>
      <c r="NO198" s="21">
        <f>SUM($R178:NO178)-SUM($R192:NO192)</f>
        <v>425600.00000000652</v>
      </c>
      <c r="NP198" s="21">
        <f>SUM($R178:NP178)-SUM($R192:NP192)</f>
        <v>425600.00000000652</v>
      </c>
      <c r="NQ198" s="21">
        <f>SUM($R178:NQ178)-SUM($R192:NQ192)</f>
        <v>425600.00000000652</v>
      </c>
      <c r="NR198" s="21">
        <f>SUM($R178:NR178)-SUM($R192:NR192)</f>
        <v>425600.00000000652</v>
      </c>
      <c r="NS198" s="21">
        <f>SUM($R178:NS178)-SUM($R192:NS192)</f>
        <v>427200.00000000652</v>
      </c>
      <c r="NT198" s="21">
        <f>SUM($R178:NT178)-SUM($R192:NT192)</f>
        <v>428800.00000000652</v>
      </c>
      <c r="NU198" s="21">
        <f>SUM($R178:NU178)-SUM($R192:NU192)</f>
        <v>430400.00000000652</v>
      </c>
      <c r="NV198" s="21">
        <f>SUM($R178:NV178)-SUM($R192:NV192)</f>
        <v>432000.00000000652</v>
      </c>
      <c r="NW198" s="21">
        <f>SUM($R178:NW178)-SUM($R192:NW192)</f>
        <v>433600.00000000652</v>
      </c>
      <c r="NX198" s="21">
        <f>SUM($R178:NX178)-SUM($R192:NX192)</f>
        <v>435200.00000000652</v>
      </c>
      <c r="NY198" s="21">
        <f>SUM($R178:NY178)-SUM($R192:NY192)</f>
        <v>436800.00000000652</v>
      </c>
      <c r="NZ198" s="21">
        <f>SUM($R178:NZ178)-SUM($R192:NZ192)</f>
        <v>438400.00000000652</v>
      </c>
      <c r="OA198" s="21">
        <f>SUM($R178:OA178)-SUM($R192:OA192)</f>
        <v>440000.00000000652</v>
      </c>
      <c r="OB198" s="21">
        <f>SUM($R178:OB178)-SUM($R192:OB192)</f>
        <v>441600.00000000652</v>
      </c>
      <c r="OC198" s="21">
        <f>SUM($R178:OC178)-SUM($R192:OC192)</f>
        <v>443200.00000000652</v>
      </c>
      <c r="OD198" s="21">
        <f>SUM($R178:OD178)-SUM($R192:OD192)</f>
        <v>444800.00000000652</v>
      </c>
      <c r="OE198" s="21">
        <f>SUM($R178:OE178)-SUM($R192:OE192)</f>
        <v>446400.00000000652</v>
      </c>
      <c r="OF198" s="21">
        <f>SUM($R178:OF178)-SUM($R192:OF192)</f>
        <v>448000.00000000652</v>
      </c>
      <c r="OG198" s="21">
        <f>SUM($R178:OG178)-SUM($R192:OG192)</f>
        <v>449600.00000000652</v>
      </c>
      <c r="OH198" s="21">
        <f>SUM($R178:OH178)-SUM($R192:OH192)</f>
        <v>451200.00000000652</v>
      </c>
      <c r="OI198" s="21">
        <f>SUM($R178:OI178)-SUM($R192:OI192)</f>
        <v>452800.00000000652</v>
      </c>
      <c r="OJ198" s="21">
        <f>SUM($R178:OJ178)-SUM($R192:OJ192)</f>
        <v>454400.00000000652</v>
      </c>
      <c r="OK198" s="21">
        <f>SUM($R178:OK178)-SUM($R192:OK192)</f>
        <v>456000.00000000652</v>
      </c>
      <c r="OL198" s="21">
        <f>SUM($R178:OL178)-SUM($R192:OL192)</f>
        <v>457600.00000000652</v>
      </c>
      <c r="OM198" s="21">
        <f>SUM($R178:OM178)-SUM($R192:OM192)</f>
        <v>459200.00000000652</v>
      </c>
      <c r="ON198" s="21">
        <f>SUM($R178:ON178)-SUM($R192:ON192)</f>
        <v>459200.00000000652</v>
      </c>
      <c r="OO198" s="21">
        <f>SUM($R178:OO178)-SUM($R192:OO192)</f>
        <v>459200.00000000652</v>
      </c>
      <c r="OP198" s="21">
        <f>SUM($R178:OP178)-SUM($R192:OP192)</f>
        <v>459200.00000000652</v>
      </c>
      <c r="OQ198" s="21">
        <f>SUM($R178:OQ178)-SUM($R192:OQ192)</f>
        <v>459200.00000000652</v>
      </c>
      <c r="OR198" s="21">
        <f>SUM($R178:OR178)-SUM($R192:OR192)</f>
        <v>459200.00000000652</v>
      </c>
      <c r="OS198" s="21">
        <f>SUM($R178:OS178)-SUM($R192:OS192)</f>
        <v>459200.00000000652</v>
      </c>
      <c r="OT198" s="21">
        <f>SUM($R178:OT178)-SUM($R192:OT192)</f>
        <v>459200.00000000652</v>
      </c>
      <c r="OU198" s="21">
        <f>SUM($R178:OU178)-SUM($R192:OU192)</f>
        <v>459200.00000000652</v>
      </c>
      <c r="OV198" s="21">
        <f>SUM($R178:OV178)-SUM($R192:OV192)</f>
        <v>459200.00000000652</v>
      </c>
      <c r="OW198" s="21">
        <f>SUM($R178:OW178)-SUM($R192:OW192)</f>
        <v>459200.00000000652</v>
      </c>
      <c r="OX198" s="21">
        <f>SUM($R178:OX178)-SUM($R192:OX192)</f>
        <v>458133.33333333954</v>
      </c>
      <c r="OY198" s="21">
        <f>SUM($R178:OY178)-SUM($R192:OY192)</f>
        <v>457066.66666667257</v>
      </c>
      <c r="OZ198" s="21">
        <f>SUM($R178:OZ178)-SUM($R192:OZ192)</f>
        <v>456000.00000000559</v>
      </c>
      <c r="PA198" s="21">
        <f>SUM($R178:PA178)-SUM($R192:PA192)</f>
        <v>454933.33333333861</v>
      </c>
      <c r="PB198" s="21">
        <f>SUM($R178:PB178)-SUM($R192:PB192)</f>
        <v>453866.66666667163</v>
      </c>
      <c r="PC198" s="21">
        <f>SUM($R178:PC178)-SUM($R192:PC192)</f>
        <v>452800.00000000466</v>
      </c>
      <c r="PD198" s="21">
        <f>SUM($R178:PD178)-SUM($R192:PD192)</f>
        <v>451733.33333333768</v>
      </c>
      <c r="PE198" s="21">
        <f>SUM($R178:PE178)-SUM($R192:PE192)</f>
        <v>450666.6666666707</v>
      </c>
      <c r="PF198" s="21">
        <f>SUM($R178:PF178)-SUM($R192:PF192)</f>
        <v>449600.00000000373</v>
      </c>
      <c r="PG198" s="21">
        <f>SUM($R178:PG178)-SUM($R192:PG192)</f>
        <v>448533.33333333675</v>
      </c>
      <c r="PH198" s="21">
        <f>SUM($R178:PH178)-SUM($R192:PH192)</f>
        <v>447466.66666666977</v>
      </c>
      <c r="PI198" s="21">
        <f>SUM($R178:PI178)-SUM($R192:PI192)</f>
        <v>446400.00000000279</v>
      </c>
      <c r="PJ198" s="21">
        <f>SUM($R178:PJ178)-SUM($R192:PJ192)</f>
        <v>445333.33333333582</v>
      </c>
      <c r="PK198" s="21">
        <f>SUM($R178:PK178)-SUM($R192:PK192)</f>
        <v>444266.66666666884</v>
      </c>
      <c r="PL198" s="21">
        <f>SUM($R178:PL178)-SUM($R192:PL192)</f>
        <v>443200.00000000186</v>
      </c>
      <c r="PM198" s="21">
        <f>SUM($R178:PM178)-SUM($R192:PM192)</f>
        <v>442133.33333333489</v>
      </c>
      <c r="PN198" s="21">
        <f>SUM($R178:PN178)-SUM($R192:PN192)</f>
        <v>441066.66666666791</v>
      </c>
      <c r="PO198" s="21">
        <f>SUM($R178:PO178)-SUM($R192:PO192)</f>
        <v>440000.00000000093</v>
      </c>
      <c r="PP198" s="21">
        <f>SUM($R178:PP178)-SUM($R192:PP192)</f>
        <v>438933.33333333395</v>
      </c>
      <c r="PQ198" s="21">
        <f>SUM($R178:PQ178)-SUM($R192:PQ192)</f>
        <v>437866.66666666698</v>
      </c>
      <c r="PR198" s="21">
        <f>SUM($R178:PR178)-SUM($R192:PR192)</f>
        <v>436800</v>
      </c>
      <c r="PS198" s="21">
        <f>SUM($R178:PS178)-SUM($R192:PS192)</f>
        <v>436800</v>
      </c>
      <c r="PT198" s="21">
        <f>SUM($R178:PT178)-SUM($R192:PT192)</f>
        <v>436800</v>
      </c>
      <c r="PU198" s="21">
        <f>SUM($R178:PU178)-SUM($R192:PU192)</f>
        <v>436800</v>
      </c>
      <c r="PV198" s="21">
        <f>SUM($R178:PV178)-SUM($R192:PV192)</f>
        <v>436800</v>
      </c>
      <c r="PW198" s="21">
        <f>SUM($R178:PW178)-SUM($R192:PW192)</f>
        <v>436800</v>
      </c>
      <c r="PX198" s="21">
        <f>SUM($R178:PX178)-SUM($R192:PX192)</f>
        <v>436800</v>
      </c>
      <c r="PY198" s="21">
        <f>SUM($R178:PY178)-SUM($R192:PY192)</f>
        <v>436800</v>
      </c>
      <c r="PZ198" s="21">
        <f>SUM($R178:PZ178)-SUM($R192:PZ192)</f>
        <v>436800</v>
      </c>
      <c r="QA198" s="21">
        <f>SUM($R178:QA178)-SUM($R192:QA192)</f>
        <v>436800</v>
      </c>
      <c r="QB198" s="21">
        <f>SUM($R178:QB178)-SUM($R192:QB192)</f>
        <v>436800</v>
      </c>
      <c r="QC198" s="21">
        <f>SUM($R178:QC178)-SUM($R192:QC192)</f>
        <v>448400</v>
      </c>
      <c r="QD198" s="21">
        <f>SUM($R178:QD178)-SUM($R192:QD192)</f>
        <v>460000</v>
      </c>
      <c r="QE198" s="21">
        <f>SUM($R178:QE178)-SUM($R192:QE192)</f>
        <v>471600</v>
      </c>
      <c r="QF198" s="21">
        <f>SUM($R178:QF178)-SUM($R192:QF192)</f>
        <v>483200</v>
      </c>
      <c r="QG198" s="21">
        <f>SUM($R178:QG178)-SUM($R192:QG192)</f>
        <v>494800</v>
      </c>
      <c r="QH198" s="21">
        <f>SUM($R178:QH178)-SUM($R192:QH192)</f>
        <v>506400</v>
      </c>
      <c r="QI198" s="21">
        <f>SUM($R178:QI178)-SUM($R192:QI192)</f>
        <v>518000</v>
      </c>
      <c r="QJ198" s="21">
        <f>SUM($R178:QJ178)-SUM($R192:QJ192)</f>
        <v>529600</v>
      </c>
      <c r="QK198" s="21">
        <f>SUM($R178:QK178)-SUM($R192:QK192)</f>
        <v>541200</v>
      </c>
      <c r="QL198" s="21">
        <f>SUM($R178:QL178)-SUM($R192:QL192)</f>
        <v>552800</v>
      </c>
      <c r="QM198" s="21">
        <f>SUM($R178:QM178)-SUM($R192:QM192)</f>
        <v>564400</v>
      </c>
      <c r="QN198" s="21">
        <f>SUM($R178:QN178)-SUM($R192:QN192)</f>
        <v>576000</v>
      </c>
      <c r="QO198" s="21">
        <f>SUM($R178:QO178)-SUM($R192:QO192)</f>
        <v>587600</v>
      </c>
      <c r="QP198" s="21">
        <f>SUM($R178:QP178)-SUM($R192:QP192)</f>
        <v>599200</v>
      </c>
      <c r="QQ198" s="21">
        <f>SUM($R178:QQ178)-SUM($R192:QQ192)</f>
        <v>610800</v>
      </c>
      <c r="QR198" s="21">
        <f>SUM($R178:QR178)-SUM($R192:QR192)</f>
        <v>622400</v>
      </c>
      <c r="QS198" s="21">
        <f>SUM($R178:QS178)-SUM($R192:QS192)</f>
        <v>634000</v>
      </c>
      <c r="QT198" s="21">
        <f>SUM($R178:QT178)-SUM($R192:QT192)</f>
        <v>645600</v>
      </c>
      <c r="QU198" s="21">
        <f>SUM($R178:QU178)-SUM($R192:QU192)</f>
        <v>657200</v>
      </c>
      <c r="QV198" s="21">
        <f>SUM($R178:QV178)-SUM($R192:QV192)</f>
        <v>668800</v>
      </c>
      <c r="QW198" s="21">
        <f>SUM($R178:QW178)-SUM($R192:QW192)</f>
        <v>680400</v>
      </c>
      <c r="QX198" s="21">
        <f>SUM($R178:QX178)-SUM($R192:QX192)</f>
        <v>680400</v>
      </c>
      <c r="QY198" s="21">
        <f>SUM($R178:QY178)-SUM($R192:QY192)</f>
        <v>680400</v>
      </c>
      <c r="QZ198" s="21">
        <f>SUM($R178:QZ178)-SUM($R192:QZ192)</f>
        <v>680400</v>
      </c>
      <c r="RA198" s="21">
        <f>SUM($R178:RA178)-SUM($R192:RA192)</f>
        <v>680400</v>
      </c>
      <c r="RB198" s="21">
        <f>SUM($R178:RB178)-SUM($R192:RB192)</f>
        <v>680400</v>
      </c>
      <c r="RC198" s="21">
        <f>SUM($R178:RC178)-SUM($R192:RC192)</f>
        <v>680400</v>
      </c>
      <c r="RD198" s="21">
        <f>SUM($R178:RD178)-SUM($R192:RD192)</f>
        <v>680400</v>
      </c>
      <c r="RE198" s="21">
        <f>SUM($R178:RE178)-SUM($R192:RE192)</f>
        <v>680400</v>
      </c>
      <c r="RF198" s="21">
        <f>SUM($R178:RF178)-SUM($R192:RF192)</f>
        <v>680400</v>
      </c>
      <c r="RG198" s="21">
        <f>SUM($R178:RG178)-SUM($R192:RG192)</f>
        <v>693600</v>
      </c>
      <c r="RH198" s="21">
        <f>SUM($R178:RH178)-SUM($R192:RH192)</f>
        <v>706800</v>
      </c>
      <c r="RI198" s="21">
        <f>SUM($R178:RI178)-SUM($R192:RI192)</f>
        <v>720000</v>
      </c>
      <c r="RJ198" s="21">
        <f>SUM($R178:RJ178)-SUM($R192:RJ192)</f>
        <v>733200</v>
      </c>
      <c r="RK198" s="21">
        <f>SUM($R178:RK178)-SUM($R192:RK192)</f>
        <v>746400</v>
      </c>
      <c r="RL198" s="21">
        <f>SUM($R178:RL178)-SUM($R192:RL192)</f>
        <v>759600</v>
      </c>
      <c r="RM198" s="21">
        <f>SUM($R178:RM178)-SUM($R192:RM192)</f>
        <v>772800</v>
      </c>
      <c r="RN198" s="21">
        <f>SUM($R178:RN178)-SUM($R192:RN192)</f>
        <v>786000</v>
      </c>
      <c r="RO198" s="21">
        <f>SUM($R178:RO178)-SUM($R192:RO192)</f>
        <v>799200</v>
      </c>
      <c r="RP198" s="21">
        <f>SUM($R178:RP178)-SUM($R192:RP192)</f>
        <v>812400</v>
      </c>
      <c r="RQ198" s="21">
        <f>SUM($R178:RQ178)-SUM($R192:RQ192)</f>
        <v>825600</v>
      </c>
      <c r="RR198" s="21">
        <f>SUM($R178:RR178)-SUM($R192:RR192)</f>
        <v>838800</v>
      </c>
      <c r="RS198" s="21">
        <f>SUM($R178:RS178)-SUM($R192:RS192)</f>
        <v>852000</v>
      </c>
      <c r="RT198" s="21">
        <f>SUM($R178:RT178)-SUM($R192:RT192)</f>
        <v>865200</v>
      </c>
      <c r="RU198" s="21">
        <f>SUM($R178:RU178)-SUM($R192:RU192)</f>
        <v>878400</v>
      </c>
      <c r="RV198" s="21">
        <f>SUM($R178:RV178)-SUM($R192:RV192)</f>
        <v>891600</v>
      </c>
      <c r="RW198" s="21">
        <f>SUM($R178:RW178)-SUM($R192:RW192)</f>
        <v>904800</v>
      </c>
      <c r="RX198" s="21">
        <f>SUM($R178:RX178)-SUM($R192:RX192)</f>
        <v>918000</v>
      </c>
      <c r="RY198" s="21">
        <f>SUM($R178:RY178)-SUM($R192:RY192)</f>
        <v>931200</v>
      </c>
      <c r="RZ198" s="21">
        <f>SUM($R178:RZ178)-SUM($R192:RZ192)</f>
        <v>944400</v>
      </c>
      <c r="SA198" s="21">
        <f>SUM($R178:SA178)-SUM($R192:SA192)</f>
        <v>957600</v>
      </c>
      <c r="SB198" s="21">
        <f>SUM($R178:SB178)-SUM($R192:SB192)</f>
        <v>957600</v>
      </c>
      <c r="SC198" s="21">
        <f>SUM($R178:SC178)-SUM($R192:SC192)</f>
        <v>957600</v>
      </c>
      <c r="SD198" s="21">
        <f>SUM($R178:SD178)-SUM($R192:SD192)</f>
        <v>957600</v>
      </c>
      <c r="SE198" s="21">
        <f>SUM($R178:SE178)-SUM($R192:SE192)</f>
        <v>957600</v>
      </c>
      <c r="SF198" s="21">
        <f>SUM($R178:SF178)-SUM($R192:SF192)</f>
        <v>957600</v>
      </c>
      <c r="SG198" s="21">
        <f>SUM($R178:SG178)-SUM($R192:SG192)</f>
        <v>957600</v>
      </c>
      <c r="SH198" s="21">
        <f>SUM($R178:SH178)-SUM($R192:SH192)</f>
        <v>957600</v>
      </c>
      <c r="SI198" s="21">
        <f>SUM($R178:SI178)-SUM($R192:SI192)</f>
        <v>957600</v>
      </c>
      <c r="SJ198" s="21">
        <f>SUM($R178:SJ178)-SUM($R192:SJ192)</f>
        <v>957600</v>
      </c>
      <c r="SK198" s="21">
        <f>SUM($R178:SK178)-SUM($R192:SK192)</f>
        <v>957600</v>
      </c>
      <c r="SL198" s="21">
        <f>SUM($R178:SL178)-SUM($R192:SL192)</f>
        <v>941600</v>
      </c>
      <c r="SM198" s="21">
        <f>SUM($R178:SM178)-SUM($R192:SM192)</f>
        <v>925600</v>
      </c>
      <c r="SN198" s="21">
        <f>SUM($R178:SN178)-SUM($R192:SN192)</f>
        <v>909600</v>
      </c>
      <c r="SO198" s="21">
        <f>SUM($R178:SO178)-SUM($R192:SO192)</f>
        <v>893600</v>
      </c>
      <c r="SP198" s="21">
        <f>SUM($R178:SP178)-SUM($R192:SP192)</f>
        <v>877600</v>
      </c>
      <c r="SQ198" s="21">
        <f>SUM($R178:SQ178)-SUM($R192:SQ192)</f>
        <v>861600</v>
      </c>
      <c r="SR198" s="21">
        <f>SUM($R178:SR178)-SUM($R192:SR192)</f>
        <v>845600</v>
      </c>
      <c r="SS198" s="21">
        <f>SUM($R178:SS178)-SUM($R192:SS192)</f>
        <v>829600</v>
      </c>
      <c r="ST198" s="21">
        <f>SUM($R178:ST178)-SUM($R192:ST192)</f>
        <v>813600</v>
      </c>
      <c r="SU198" s="21">
        <f>SUM($R178:SU178)-SUM($R192:SU192)</f>
        <v>797600</v>
      </c>
      <c r="SV198" s="21">
        <f>SUM($R178:SV178)-SUM($R192:SV192)</f>
        <v>781600</v>
      </c>
      <c r="SW198" s="21">
        <f>SUM($R178:SW178)-SUM($R192:SW192)</f>
        <v>765600</v>
      </c>
      <c r="SX198" s="21">
        <f>SUM($R178:SX178)-SUM($R192:SX192)</f>
        <v>749600</v>
      </c>
      <c r="SY198" s="21">
        <f>SUM($R178:SY178)-SUM($R192:SY192)</f>
        <v>733600</v>
      </c>
      <c r="SZ198" s="21">
        <f>SUM($R178:SZ178)-SUM($R192:SZ192)</f>
        <v>717600</v>
      </c>
      <c r="TA198" s="21">
        <f>SUM($R178:TA178)-SUM($R192:TA192)</f>
        <v>701600</v>
      </c>
      <c r="TB198" s="21">
        <f>SUM($R178:TB178)-SUM($R192:TB192)</f>
        <v>685600</v>
      </c>
      <c r="TC198" s="21">
        <f>SUM($R178:TC178)-SUM($R192:TC192)</f>
        <v>669600</v>
      </c>
      <c r="TD198" s="21">
        <f>SUM($R178:TD178)-SUM($R192:TD192)</f>
        <v>653600</v>
      </c>
      <c r="TE198" s="21">
        <f>SUM($R178:TE178)-SUM($R192:TE192)</f>
        <v>637600</v>
      </c>
      <c r="TF198" s="21">
        <f>SUM($R178:TF178)-SUM($R192:TF192)</f>
        <v>621600</v>
      </c>
      <c r="TG198" s="21">
        <f>SUM($R178:TG178)-SUM($R192:TG192)</f>
        <v>621600</v>
      </c>
      <c r="TH198" s="21">
        <f>SUM($R178:TH178)-SUM($R192:TH192)</f>
        <v>621600</v>
      </c>
      <c r="TI198" s="21">
        <f>SUM($R178:TI178)-SUM($R192:TI192)</f>
        <v>621600</v>
      </c>
      <c r="TJ198" s="21">
        <f>SUM($R178:TJ178)-SUM($R192:TJ192)</f>
        <v>621600</v>
      </c>
      <c r="TK198" s="21">
        <f>SUM($R178:TK178)-SUM($R192:TK192)</f>
        <v>621600</v>
      </c>
      <c r="TL198" s="21">
        <f>SUM($R178:TL178)-SUM($R192:TL192)</f>
        <v>621600</v>
      </c>
      <c r="TM198" s="21">
        <f>SUM($R178:TM178)-SUM($R192:TM192)</f>
        <v>621600</v>
      </c>
      <c r="TN198" s="21">
        <f>SUM($R178:TN178)-SUM($R192:TN192)</f>
        <v>621600</v>
      </c>
      <c r="TO198" s="21">
        <f>SUM($R178:TO178)-SUM($R192:TO192)</f>
        <v>621600</v>
      </c>
      <c r="TP198" s="21">
        <f>SUM($R178:TP178)-SUM($R192:TP192)</f>
        <v>620800</v>
      </c>
      <c r="TQ198" s="21">
        <f>SUM($R178:TQ178)-SUM($R192:TQ192)</f>
        <v>620000</v>
      </c>
      <c r="TR198" s="21">
        <f>SUM($R178:TR178)-SUM($R192:TR192)</f>
        <v>619200</v>
      </c>
      <c r="TS198" s="21">
        <f>SUM($R178:TS178)-SUM($R192:TS192)</f>
        <v>618400</v>
      </c>
      <c r="TT198" s="21">
        <f>SUM($R178:TT178)-SUM($R192:TT192)</f>
        <v>617600</v>
      </c>
      <c r="TU198" s="21">
        <f>SUM($R178:TU178)-SUM($R192:TU192)</f>
        <v>616800</v>
      </c>
      <c r="TV198" s="21">
        <f>SUM($R178:TV178)-SUM($R192:TV192)</f>
        <v>616000</v>
      </c>
      <c r="TW198" s="21">
        <f>SUM($R178:TW178)-SUM($R192:TW192)</f>
        <v>615200</v>
      </c>
      <c r="TX198" s="21">
        <f>SUM($R178:TX178)-SUM($R192:TX192)</f>
        <v>614400</v>
      </c>
      <c r="TY198" s="21">
        <f>SUM($R178:TY178)-SUM($R192:TY192)</f>
        <v>613600</v>
      </c>
      <c r="TZ198" s="21">
        <f>SUM($R178:TZ178)-SUM($R192:TZ192)</f>
        <v>612800</v>
      </c>
      <c r="UA198" s="21">
        <f>SUM($R178:UA178)-SUM($R192:UA192)</f>
        <v>612000</v>
      </c>
      <c r="UB198" s="21">
        <f>SUM($R178:UB178)-SUM($R192:UB192)</f>
        <v>611200</v>
      </c>
      <c r="UC198" s="21">
        <f>SUM($R178:UC178)-SUM($R192:UC192)</f>
        <v>610400</v>
      </c>
      <c r="UD198" s="21">
        <f>SUM($R178:UD178)-SUM($R192:UD192)</f>
        <v>609600</v>
      </c>
      <c r="UE198" s="21">
        <f>SUM($R178:UE178)-SUM($R192:UE192)</f>
        <v>608800</v>
      </c>
      <c r="UF198" s="21">
        <f>SUM($R178:UF178)-SUM($R192:UF192)</f>
        <v>608000</v>
      </c>
      <c r="UG198" s="21">
        <f>SUM($R178:UG178)-SUM($R192:UG192)</f>
        <v>607200</v>
      </c>
      <c r="UH198" s="21">
        <f>SUM($R178:UH178)-SUM($R192:UH192)</f>
        <v>606400</v>
      </c>
      <c r="UI198" s="21">
        <f>SUM($R178:UI178)-SUM($R192:UI192)</f>
        <v>605600</v>
      </c>
      <c r="UJ198" s="21">
        <f>SUM($R178:UJ178)-SUM($R192:UJ192)</f>
        <v>604800</v>
      </c>
      <c r="UK198" s="21">
        <f>SUM($R178:UK178)-SUM($R192:UK192)</f>
        <v>604800</v>
      </c>
      <c r="UL198" s="21">
        <f>SUM($R178:UL178)-SUM($R192:UL192)</f>
        <v>604800</v>
      </c>
      <c r="UM198" s="21">
        <f>SUM($R178:UM178)-SUM($R192:UM192)</f>
        <v>604800</v>
      </c>
      <c r="UN198" s="21">
        <f>SUM($R178:UN178)-SUM($R192:UN192)</f>
        <v>604800</v>
      </c>
      <c r="UO198" s="21">
        <f>SUM($R178:UO178)-SUM($R192:UO192)</f>
        <v>604800</v>
      </c>
      <c r="UP198" s="21">
        <f>SUM($R178:UP178)-SUM($R192:UP192)</f>
        <v>604800</v>
      </c>
      <c r="UQ198" s="21">
        <f>SUM($R178:UQ178)-SUM($R192:UQ192)</f>
        <v>604800</v>
      </c>
      <c r="UR198" s="21">
        <f>SUM($R178:UR178)-SUM($R192:UR192)</f>
        <v>604800</v>
      </c>
      <c r="US198" s="21">
        <f>SUM($R178:US178)-SUM($R192:US192)</f>
        <v>604800</v>
      </c>
      <c r="UT198" s="21">
        <f>SUM($R178:UT178)-SUM($R192:UT192)</f>
        <v>604800</v>
      </c>
      <c r="UU198" s="21">
        <f>SUM($R178:UU178)-SUM($R192:UU192)</f>
        <v>600000</v>
      </c>
      <c r="UV198" s="21">
        <f>SUM($R178:UV178)-SUM($R192:UV192)</f>
        <v>595200</v>
      </c>
      <c r="UW198" s="21">
        <f>SUM($R178:UW178)-SUM($R192:UW192)</f>
        <v>590400</v>
      </c>
      <c r="UX198" s="21">
        <f>SUM($R178:UX178)-SUM($R192:UX192)</f>
        <v>585600</v>
      </c>
      <c r="UY198" s="21">
        <f>SUM($R178:UY178)-SUM($R192:UY192)</f>
        <v>580800</v>
      </c>
      <c r="UZ198" s="21">
        <f>SUM($R178:UZ178)-SUM($R192:UZ192)</f>
        <v>576000</v>
      </c>
      <c r="VA198" s="21">
        <f>SUM($R178:VA178)-SUM($R192:VA192)</f>
        <v>571200</v>
      </c>
      <c r="VB198" s="21">
        <f>SUM($R178:VB178)-SUM($R192:VB192)</f>
        <v>566400</v>
      </c>
      <c r="VC198" s="21">
        <f>SUM($R178:VC178)-SUM($R192:VC192)</f>
        <v>561600</v>
      </c>
      <c r="VD198" s="21">
        <f>SUM($R178:VD178)-SUM($R192:VD192)</f>
        <v>556800</v>
      </c>
      <c r="VE198" s="21">
        <f>SUM($R178:VE178)-SUM($R192:VE192)</f>
        <v>552000</v>
      </c>
      <c r="VF198" s="21">
        <f>SUM($R178:VF178)-SUM($R192:VF192)</f>
        <v>547200</v>
      </c>
      <c r="VG198" s="21">
        <f>SUM($R178:VG178)-SUM($R192:VG192)</f>
        <v>542400</v>
      </c>
      <c r="VH198" s="21">
        <f>SUM($R178:VH178)-SUM($R192:VH192)</f>
        <v>537600</v>
      </c>
      <c r="VI198" s="21">
        <f>SUM($R178:VI178)-SUM($R192:VI192)</f>
        <v>532800</v>
      </c>
      <c r="VJ198" s="21">
        <f>SUM($R178:VJ178)-SUM($R192:VJ192)</f>
        <v>528000</v>
      </c>
      <c r="VK198" s="21">
        <f>SUM($R178:VK178)-SUM($R192:VK192)</f>
        <v>523200</v>
      </c>
      <c r="VL198" s="21">
        <f>SUM($R178:VL178)-SUM($R192:VL192)</f>
        <v>518400</v>
      </c>
      <c r="VM198" s="21">
        <f>SUM($R178:VM178)-SUM($R192:VM192)</f>
        <v>513600</v>
      </c>
      <c r="VN198" s="21">
        <f>SUM($R178:VN178)-SUM($R192:VN192)</f>
        <v>508800</v>
      </c>
      <c r="VO198" s="21">
        <f>SUM($R178:VO178)-SUM($R192:VO192)</f>
        <v>504000</v>
      </c>
      <c r="VP198" s="21">
        <f>SUM($R178:VP178)-SUM($R192:VP192)</f>
        <v>504000</v>
      </c>
      <c r="VQ198" s="21">
        <f>SUM($R178:VQ178)-SUM($R192:VQ192)</f>
        <v>504000</v>
      </c>
      <c r="VR198" s="21">
        <f>SUM($R178:VR178)-SUM($R192:VR192)</f>
        <v>504000</v>
      </c>
      <c r="VS198" s="21">
        <f>SUM($R178:VS178)-SUM($R192:VS192)</f>
        <v>504000</v>
      </c>
      <c r="VT198" s="21">
        <f>SUM($R178:VT178)-SUM($R192:VT192)</f>
        <v>504000</v>
      </c>
      <c r="VU198" s="21">
        <f>SUM($R178:VU178)-SUM($R192:VU192)</f>
        <v>504000</v>
      </c>
      <c r="VV198" s="21">
        <f>SUM($R178:VV178)-SUM($R192:VV192)</f>
        <v>504000</v>
      </c>
      <c r="VW198" s="21">
        <f>SUM($R178:VW178)-SUM($R192:VW192)</f>
        <v>504000</v>
      </c>
      <c r="VX198" s="21">
        <f>SUM($R178:VX178)-SUM($R192:VX192)</f>
        <v>504000</v>
      </c>
      <c r="VY198" s="21">
        <f>SUM($R178:VY178)-SUM($R192:VY192)</f>
        <v>504000</v>
      </c>
      <c r="VZ198" s="21">
        <f>SUM($R178:VZ178)-SUM($R192:VZ192)</f>
        <v>507200</v>
      </c>
      <c r="WA198" s="21">
        <f>SUM($R178:WA178)-SUM($R192:WA192)</f>
        <v>510400</v>
      </c>
      <c r="WB198" s="21">
        <f>SUM($R178:WB178)-SUM($R192:WB192)</f>
        <v>513600</v>
      </c>
      <c r="WC198" s="21">
        <f>SUM($R178:WC178)-SUM($R192:WC192)</f>
        <v>516800</v>
      </c>
      <c r="WD198" s="21">
        <f>SUM($R178:WD178)-SUM($R192:WD192)</f>
        <v>520000</v>
      </c>
      <c r="WE198" s="21">
        <f>SUM($R178:WE178)-SUM($R192:WE192)</f>
        <v>523200</v>
      </c>
      <c r="WF198" s="21">
        <f>SUM($R178:WF178)-SUM($R192:WF192)</f>
        <v>526400</v>
      </c>
      <c r="WG198" s="21">
        <f>SUM($R178:WG178)-SUM($R192:WG192)</f>
        <v>529600</v>
      </c>
      <c r="WH198" s="21">
        <f>SUM($R178:WH178)-SUM($R192:WH192)</f>
        <v>532800</v>
      </c>
      <c r="WI198" s="21">
        <f>SUM($R178:WI178)-SUM($R192:WI192)</f>
        <v>536000</v>
      </c>
      <c r="WJ198" s="21">
        <f>SUM($R178:WJ178)-SUM($R192:WJ192)</f>
        <v>539200</v>
      </c>
      <c r="WK198" s="21">
        <f>SUM($R178:WK178)-SUM($R192:WK192)</f>
        <v>542400</v>
      </c>
      <c r="WL198" s="21">
        <f>SUM($R178:WL178)-SUM($R192:WL192)</f>
        <v>545600</v>
      </c>
      <c r="WM198" s="21">
        <f>SUM($R178:WM178)-SUM($R192:WM192)</f>
        <v>548800</v>
      </c>
      <c r="WN198" s="21">
        <f>SUM($R178:WN178)-SUM($R192:WN192)</f>
        <v>552000</v>
      </c>
      <c r="WO198" s="21">
        <f>SUM($R178:WO178)-SUM($R192:WO192)</f>
        <v>555200</v>
      </c>
      <c r="WP198" s="21">
        <f>SUM($R178:WP178)-SUM($R192:WP192)</f>
        <v>558400</v>
      </c>
      <c r="WQ198" s="21">
        <f>SUM($R178:WQ178)-SUM($R192:WQ192)</f>
        <v>561600</v>
      </c>
      <c r="WR198" s="21">
        <f>SUM($R178:WR178)-SUM($R192:WR192)</f>
        <v>564800</v>
      </c>
      <c r="WS198" s="21">
        <f>SUM($R178:WS178)-SUM($R192:WS192)</f>
        <v>568000</v>
      </c>
      <c r="WT198" s="21">
        <f>SUM($R178:WT178)-SUM($R192:WT192)</f>
        <v>571200</v>
      </c>
      <c r="WU198" s="21">
        <f>SUM($R178:WU178)-SUM($R192:WU192)</f>
        <v>571200</v>
      </c>
      <c r="WV198" s="21">
        <f>SUM($R178:WV178)-SUM($R192:WV192)</f>
        <v>571200</v>
      </c>
      <c r="WW198" s="21">
        <f>SUM($R178:WW178)-SUM($R192:WW192)</f>
        <v>571200</v>
      </c>
      <c r="WX198" s="21">
        <f>SUM($R178:WX178)-SUM($R192:WX192)</f>
        <v>571200</v>
      </c>
      <c r="WY198" s="21">
        <f>SUM($R178:WY178)-SUM($R192:WY192)</f>
        <v>571200</v>
      </c>
      <c r="WZ198" s="21">
        <f>SUM($R178:WZ178)-SUM($R192:WZ192)</f>
        <v>571200</v>
      </c>
      <c r="XA198" s="21">
        <f>SUM($R178:XA178)-SUM($R192:XA192)</f>
        <v>571200</v>
      </c>
      <c r="XB198" s="21">
        <f>SUM($R178:XB178)-SUM($R192:XB192)</f>
        <v>564400</v>
      </c>
      <c r="XC198" s="21">
        <f>SUM($R178:XC178)-SUM($R192:XC192)</f>
        <v>557600</v>
      </c>
      <c r="XD198" s="21">
        <f>SUM($R178:XD178)-SUM($R192:XD192)</f>
        <v>550800</v>
      </c>
      <c r="XE198" s="21">
        <f>SUM($R178:XE178)-SUM($R192:XE192)</f>
        <v>544000</v>
      </c>
      <c r="XF198" s="21">
        <f>SUM($R178:XF178)-SUM($R192:XF192)</f>
        <v>537200</v>
      </c>
      <c r="XG198" s="21">
        <f>SUM($R178:XG178)-SUM($R192:XG192)</f>
        <v>530400</v>
      </c>
      <c r="XH198" s="21">
        <f>SUM($R178:XH178)-SUM($R192:XH192)</f>
        <v>523600</v>
      </c>
      <c r="XI198" s="21">
        <f>SUM($R178:XI178)-SUM($R192:XI192)</f>
        <v>516800</v>
      </c>
      <c r="XJ198" s="21">
        <f>SUM($R178:XJ178)-SUM($R192:XJ192)</f>
        <v>510000</v>
      </c>
      <c r="XK198" s="21">
        <f>SUM($R178:XK178)-SUM($R192:XK192)</f>
        <v>503200</v>
      </c>
      <c r="XL198" s="21">
        <f>SUM($R178:XL178)-SUM($R192:XL192)</f>
        <v>496400</v>
      </c>
      <c r="XM198" s="21">
        <f>SUM($R178:XM178)-SUM($R192:XM192)</f>
        <v>489600</v>
      </c>
      <c r="XN198" s="21">
        <f>SUM($R178:XN178)-SUM($R192:XN192)</f>
        <v>482800</v>
      </c>
      <c r="XO198" s="21">
        <f>SUM($R178:XO178)-SUM($R192:XO192)</f>
        <v>476000</v>
      </c>
      <c r="XP198" s="21">
        <f>SUM($R178:XP178)-SUM($R192:XP192)</f>
        <v>469200</v>
      </c>
      <c r="XQ198" s="21">
        <f>SUM($R178:XQ178)-SUM($R192:XQ192)</f>
        <v>462400</v>
      </c>
      <c r="XR198" s="21">
        <f>SUM($R178:XR178)-SUM($R192:XR192)</f>
        <v>455600</v>
      </c>
      <c r="XS198" s="21">
        <f>SUM($R178:XS178)-SUM($R192:XS192)</f>
        <v>448800</v>
      </c>
      <c r="XT198" s="21">
        <f>SUM($R178:XT178)-SUM($R192:XT192)</f>
        <v>442000</v>
      </c>
      <c r="XU198" s="21">
        <f>SUM($R178:XU178)-SUM($R192:XU192)</f>
        <v>435200</v>
      </c>
      <c r="XV198" s="21">
        <f>SUM($R178:XV178)-SUM($R192:XV192)</f>
        <v>428400</v>
      </c>
      <c r="XW198" s="21">
        <f>SUM($R178:XW178)-SUM($R192:XW192)</f>
        <v>428400</v>
      </c>
      <c r="XX198" s="21">
        <f>SUM($R178:XX178)-SUM($R192:XX192)</f>
        <v>428400</v>
      </c>
      <c r="XY198" s="21">
        <f>SUM($R178:XY178)-SUM($R192:XY192)</f>
        <v>428400</v>
      </c>
      <c r="XZ198" s="21">
        <f>SUM($R178:XZ178)-SUM($R192:XZ192)</f>
        <v>428400</v>
      </c>
      <c r="YA198" s="21">
        <f>SUM($R178:YA178)-SUM($R192:YA192)</f>
        <v>428400</v>
      </c>
      <c r="YB198" s="21">
        <f>SUM($R178:YB178)-SUM($R192:YB192)</f>
        <v>428400</v>
      </c>
      <c r="YC198" s="21">
        <f>SUM($R178:YC178)-SUM($R192:YC192)</f>
        <v>428400</v>
      </c>
      <c r="YD198" s="21">
        <f>SUM($R178:YD178)-SUM($R192:YD192)</f>
        <v>428400</v>
      </c>
      <c r="YE198" s="21">
        <f>SUM($R178:YE178)-SUM($R192:YE192)</f>
        <v>428400</v>
      </c>
      <c r="YF198" s="21">
        <f>SUM($R178:YF178)-SUM($R192:YF192)</f>
        <v>428400</v>
      </c>
      <c r="YG198" s="21">
        <f>SUM($R178:YG178)-SUM($R192:YG192)</f>
        <v>430800</v>
      </c>
      <c r="YH198" s="21">
        <f>SUM($R178:YH178)-SUM($R192:YH192)</f>
        <v>433200</v>
      </c>
      <c r="YI198" s="21">
        <f>SUM($R178:YI178)-SUM($R192:YI192)</f>
        <v>435600</v>
      </c>
      <c r="YJ198" s="21">
        <f>SUM($R178:YJ178)-SUM($R192:YJ192)</f>
        <v>438000</v>
      </c>
      <c r="YK198" s="21">
        <f>SUM($R178:YK178)-SUM($R192:YK192)</f>
        <v>440400</v>
      </c>
      <c r="YL198" s="21">
        <f>SUM($R178:YL178)-SUM($R192:YL192)</f>
        <v>442800</v>
      </c>
      <c r="YM198" s="21">
        <f>SUM($R178:YM178)-SUM($R192:YM192)</f>
        <v>445200</v>
      </c>
      <c r="YN198" s="21">
        <f>SUM($R178:YN178)-SUM($R192:YN192)</f>
        <v>447600</v>
      </c>
      <c r="YO198" s="21">
        <f>SUM($R178:YO178)-SUM($R192:YO192)</f>
        <v>450000</v>
      </c>
      <c r="YP198" s="21">
        <f>SUM($R178:YP178)-SUM($R192:YP192)</f>
        <v>452400</v>
      </c>
      <c r="YQ198" s="21">
        <f>SUM($R178:YQ178)-SUM($R192:YQ192)</f>
        <v>454800</v>
      </c>
      <c r="YR198" s="21">
        <f>SUM($R178:YR178)-SUM($R192:YR192)</f>
        <v>457200</v>
      </c>
      <c r="YS198" s="21">
        <f>SUM($R178:YS178)-SUM($R192:YS192)</f>
        <v>459600</v>
      </c>
      <c r="YT198" s="21">
        <f>SUM($R178:YT178)-SUM($R192:YT192)</f>
        <v>462000</v>
      </c>
      <c r="YU198" s="21">
        <f>SUM($R178:YU178)-SUM($R192:YU192)</f>
        <v>464400</v>
      </c>
      <c r="YV198" s="21">
        <f>SUM($R178:YV178)-SUM($R192:YV192)</f>
        <v>466800</v>
      </c>
      <c r="YW198" s="21">
        <f>SUM($R178:YW178)-SUM($R192:YW192)</f>
        <v>469200</v>
      </c>
      <c r="YX198" s="21">
        <f>SUM($R178:YX178)-SUM($R192:YX192)</f>
        <v>471600</v>
      </c>
      <c r="YY198" s="21">
        <f>SUM($R178:YY178)-SUM($R192:YY192)</f>
        <v>474000</v>
      </c>
      <c r="YZ198" s="21">
        <f>SUM($R178:YZ178)-SUM($R192:YZ192)</f>
        <v>476400</v>
      </c>
      <c r="ZA198" s="21">
        <f>SUM($R178:ZA178)-SUM($R192:ZA192)</f>
        <v>478800</v>
      </c>
      <c r="ZB198" s="21">
        <f>SUM($R178:ZB178)-SUM($R192:ZB192)</f>
        <v>478800</v>
      </c>
      <c r="ZC198" s="21">
        <f>SUM($R178:ZC178)-SUM($R192:ZC192)</f>
        <v>478800</v>
      </c>
      <c r="ZD198" s="21">
        <f>SUM($R178:ZD178)-SUM($R192:ZD192)</f>
        <v>478800</v>
      </c>
      <c r="ZE198" s="21">
        <f>SUM($R178:ZE178)-SUM($R192:ZE192)</f>
        <v>478800</v>
      </c>
      <c r="ZF198" s="21">
        <f>SUM($R178:ZF178)-SUM($R192:ZF192)</f>
        <v>478800</v>
      </c>
      <c r="ZG198" s="21">
        <f>SUM($R178:ZG178)-SUM($R192:ZG192)</f>
        <v>478800</v>
      </c>
      <c r="ZH198" s="21">
        <f>SUM($R178:ZH178)-SUM($R192:ZH192)</f>
        <v>478800</v>
      </c>
      <c r="ZI198" s="21">
        <f>SUM($R178:ZI178)-SUM($R192:ZI192)</f>
        <v>478800</v>
      </c>
      <c r="ZJ198" s="21">
        <f>SUM($R178:ZJ178)-SUM($R192:ZJ192)</f>
        <v>478800</v>
      </c>
      <c r="ZK198" s="21">
        <f>SUM($R178:ZK178)-SUM($R192:ZK192)</f>
        <v>484800</v>
      </c>
      <c r="ZL198" s="21">
        <f>SUM($R178:ZL178)-SUM($R192:ZL192)</f>
        <v>490800</v>
      </c>
      <c r="ZM198" s="21">
        <f>SUM($R178:ZM178)-SUM($R192:ZM192)</f>
        <v>496800</v>
      </c>
      <c r="ZN198" s="21">
        <f>SUM($R178:ZN178)-SUM($R192:ZN192)</f>
        <v>502800</v>
      </c>
      <c r="ZO198" s="21">
        <f>SUM($R178:ZO178)-SUM($R192:ZO192)</f>
        <v>508800</v>
      </c>
      <c r="ZP198" s="21">
        <f>SUM($R178:ZP178)-SUM($R192:ZP192)</f>
        <v>514800</v>
      </c>
      <c r="ZQ198" s="21">
        <f>SUM($R178:ZQ178)-SUM($R192:ZQ192)</f>
        <v>520800</v>
      </c>
      <c r="ZR198" s="21">
        <f>SUM($R178:ZR178)-SUM($R192:ZR192)</f>
        <v>526800</v>
      </c>
      <c r="ZS198" s="21">
        <f>SUM($R178:ZS178)-SUM($R192:ZS192)</f>
        <v>532800</v>
      </c>
      <c r="ZT198" s="21">
        <f>SUM($R178:ZT178)-SUM($R192:ZT192)</f>
        <v>538800</v>
      </c>
      <c r="ZU198" s="21">
        <f>SUM($R178:ZU178)-SUM($R192:ZU192)</f>
        <v>544800</v>
      </c>
      <c r="ZV198" s="21">
        <f>SUM($R178:ZV178)-SUM($R192:ZV192)</f>
        <v>550800</v>
      </c>
      <c r="ZW198" s="21">
        <f>SUM($R178:ZW178)-SUM($R192:ZW192)</f>
        <v>556800</v>
      </c>
      <c r="ZX198" s="21">
        <f>SUM($R178:ZX178)-SUM($R192:ZX192)</f>
        <v>562800</v>
      </c>
      <c r="ZY198" s="21">
        <f>SUM($R178:ZY178)-SUM($R192:ZY192)</f>
        <v>568800</v>
      </c>
      <c r="ZZ198" s="21">
        <f>SUM($R178:ZZ178)-SUM($R192:ZZ192)</f>
        <v>574800</v>
      </c>
      <c r="AAA198" s="21">
        <f>SUM($R178:AAA178)-SUM($R192:AAA192)</f>
        <v>580800</v>
      </c>
      <c r="AAB198" s="21">
        <f>SUM($R178:AAB178)-SUM($R192:AAB192)</f>
        <v>586800</v>
      </c>
      <c r="AAC198" s="21">
        <f>SUM($R178:AAC178)-SUM($R192:AAC192)</f>
        <v>592800</v>
      </c>
      <c r="AAD198" s="21">
        <f>SUM($R178:AAD178)-SUM($R192:AAD192)</f>
        <v>598800</v>
      </c>
      <c r="AAE198" s="21">
        <f>SUM($R178:AAE178)-SUM($R192:AAE192)</f>
        <v>604800</v>
      </c>
      <c r="AAF198" s="21">
        <f>SUM($R178:AAF178)-SUM($R192:AAF192)</f>
        <v>604800</v>
      </c>
      <c r="AAG198" s="21">
        <f>SUM($R178:AAG178)-SUM($R192:AAG192)</f>
        <v>604800</v>
      </c>
      <c r="AAH198" s="21">
        <f>SUM($R178:AAH178)-SUM($R192:AAH192)</f>
        <v>604800</v>
      </c>
      <c r="AAI198" s="21">
        <f>SUM($R178:AAI178)-SUM($R192:AAI192)</f>
        <v>604800</v>
      </c>
      <c r="AAJ198" s="21">
        <f>SUM($R178:AAJ178)-SUM($R192:AAJ192)</f>
        <v>604800</v>
      </c>
      <c r="AAK198" s="21">
        <f>SUM($R178:AAK178)-SUM($R192:AAK192)</f>
        <v>604800</v>
      </c>
      <c r="AAL198" s="21">
        <f>SUM($R178:AAL178)-SUM($R192:AAL192)</f>
        <v>604800</v>
      </c>
      <c r="AAM198" s="21">
        <f>SUM($R178:AAM178)-SUM($R192:AAM192)</f>
        <v>604800</v>
      </c>
      <c r="AAN198" s="21">
        <f>SUM($R178:AAN178)-SUM($R192:AAN192)</f>
        <v>604800</v>
      </c>
      <c r="AAO198" s="21">
        <f>SUM($R178:AAO178)-SUM($R192:AAO192)</f>
        <v>604800</v>
      </c>
      <c r="AAP198" s="21">
        <f>SUM($R178:AAP178)-SUM($R192:AAP192)</f>
        <v>604800</v>
      </c>
      <c r="AAQ198" s="21">
        <f>SUM($R178:AAQ178)-SUM($R192:AAQ192)</f>
        <v>604800</v>
      </c>
      <c r="AAR198" s="21">
        <f>SUM($R178:AAR178)-SUM($R192:AAR192)</f>
        <v>604800</v>
      </c>
      <c r="AAS198" s="21">
        <f>SUM($R178:AAS178)-SUM($R192:AAS192)</f>
        <v>604800</v>
      </c>
      <c r="AAT198" s="21">
        <f>SUM($R178:AAT178)-SUM($R192:AAT192)</f>
        <v>604800</v>
      </c>
      <c r="AAU198" s="21">
        <f>SUM($R178:AAU178)-SUM($R192:AAU192)</f>
        <v>604800</v>
      </c>
      <c r="AAV198" s="21">
        <f>SUM($R178:AAV178)-SUM($R192:AAV192)</f>
        <v>604800</v>
      </c>
      <c r="AAW198" s="21">
        <f>SUM($R178:AAW178)-SUM($R192:AAW192)</f>
        <v>604800</v>
      </c>
      <c r="AAX198" s="21">
        <f>SUM($R178:AAX178)-SUM($R192:AAX192)</f>
        <v>604800</v>
      </c>
      <c r="AAY198" s="21">
        <f>SUM($R178:AAY178)-SUM($R192:AAY192)</f>
        <v>604800</v>
      </c>
      <c r="AAZ198" s="21">
        <f>SUM($R178:AAZ178)-SUM($R192:AAZ192)</f>
        <v>604800</v>
      </c>
      <c r="ABA198" s="21">
        <f>SUM($R178:ABA178)-SUM($R192:ABA192)</f>
        <v>604800</v>
      </c>
      <c r="ABB198" s="21">
        <f>SUM($R178:ABB178)-SUM($R192:ABB192)</f>
        <v>604800</v>
      </c>
      <c r="ABC198" s="21">
        <f>SUM($R178:ABC178)-SUM($R192:ABC192)</f>
        <v>604800</v>
      </c>
      <c r="ABD198" s="21">
        <f>SUM($R178:ABD178)-SUM($R192:ABD192)</f>
        <v>604800</v>
      </c>
      <c r="ABE198" s="21">
        <f>SUM($R178:ABE178)-SUM($R192:ABE192)</f>
        <v>604800</v>
      </c>
      <c r="ABF198" s="21">
        <f>SUM($R178:ABF178)-SUM($R192:ABF192)</f>
        <v>604800</v>
      </c>
      <c r="ABG198" s="21">
        <f>SUM($R178:ABG178)-SUM($R192:ABG192)</f>
        <v>604800</v>
      </c>
      <c r="ABH198" s="21">
        <f>SUM($R178:ABH178)-SUM($R192:ABH192)</f>
        <v>604800</v>
      </c>
      <c r="ABI198" s="21">
        <f>SUM($R178:ABI178)-SUM($R192:ABI192)</f>
        <v>604800</v>
      </c>
      <c r="ABJ198" s="21">
        <f>SUM($R178:ABJ178)-SUM($R192:ABJ192)</f>
        <v>604800</v>
      </c>
      <c r="ABK198" s="21">
        <f>SUM($R178:ABK178)-SUM($R192:ABK192)</f>
        <v>604800</v>
      </c>
      <c r="ABL198" s="21">
        <f>SUM($R178:ABL178)-SUM($R192:ABL192)</f>
        <v>604800</v>
      </c>
      <c r="ABM198" s="21">
        <f>SUM($R178:ABM178)-SUM($R192:ABM192)</f>
        <v>604800</v>
      </c>
      <c r="ABN198" s="21">
        <f>SUM($R178:ABN178)-SUM($R192:ABN192)</f>
        <v>604800</v>
      </c>
      <c r="ABO198" s="21">
        <f>SUM($R178:ABO178)-SUM($R192:ABO192)</f>
        <v>604800</v>
      </c>
      <c r="ABP198" s="21">
        <f>SUM($R178:ABP178)-SUM($R192:ABP192)</f>
        <v>604800</v>
      </c>
      <c r="ABQ198" s="21">
        <f>SUM($R178:ABQ178)-SUM($R192:ABQ192)</f>
        <v>604800</v>
      </c>
      <c r="ABR198" s="21">
        <f>SUM($R178:ABR178)-SUM($R192:ABR192)</f>
        <v>604800</v>
      </c>
      <c r="ABS198" s="21">
        <f>SUM($R178:ABS178)-SUM($R192:ABS192)</f>
        <v>604800</v>
      </c>
      <c r="ABT198" s="21">
        <f>SUM($R178:ABT178)-SUM($R192:ABT192)</f>
        <v>606400</v>
      </c>
      <c r="ABU198" s="21">
        <f>SUM($R178:ABU178)-SUM($R192:ABU192)</f>
        <v>608000</v>
      </c>
      <c r="ABV198" s="21">
        <f>SUM($R178:ABV178)-SUM($R192:ABV192)</f>
        <v>609600</v>
      </c>
      <c r="ABW198" s="21">
        <f>SUM($R178:ABW178)-SUM($R192:ABW192)</f>
        <v>611200</v>
      </c>
      <c r="ABX198" s="21">
        <f>SUM($R178:ABX178)-SUM($R192:ABX192)</f>
        <v>612800</v>
      </c>
      <c r="ABY198" s="21">
        <f>SUM($R178:ABY178)-SUM($R192:ABY192)</f>
        <v>614400</v>
      </c>
      <c r="ABZ198" s="21">
        <f>SUM($R178:ABZ178)-SUM($R192:ABZ192)</f>
        <v>616000</v>
      </c>
      <c r="ACA198" s="21">
        <f>SUM($R178:ACA178)-SUM($R192:ACA192)</f>
        <v>617600</v>
      </c>
      <c r="ACB198" s="21">
        <f>SUM($R178:ACB178)-SUM($R192:ACB192)</f>
        <v>619200</v>
      </c>
      <c r="ACC198" s="21">
        <f>SUM($R178:ACC178)-SUM($R192:ACC192)</f>
        <v>620800</v>
      </c>
      <c r="ACD198" s="21">
        <f>SUM($R178:ACD178)-SUM($R192:ACD192)</f>
        <v>622400</v>
      </c>
      <c r="ACE198" s="21">
        <f>SUM($R178:ACE178)-SUM($R192:ACE192)</f>
        <v>624000</v>
      </c>
      <c r="ACF198" s="21">
        <f>SUM($R178:ACF178)-SUM($R192:ACF192)</f>
        <v>625600</v>
      </c>
      <c r="ACG198" s="21">
        <f>SUM($R178:ACG178)-SUM($R192:ACG192)</f>
        <v>627200</v>
      </c>
      <c r="ACH198" s="21">
        <f>SUM($R178:ACH178)-SUM($R192:ACH192)</f>
        <v>628800</v>
      </c>
      <c r="ACI198" s="21">
        <f>SUM($R178:ACI178)-SUM($R192:ACI192)</f>
        <v>630400</v>
      </c>
      <c r="ACJ198" s="21">
        <f>SUM($R178:ACJ178)-SUM($R192:ACJ192)</f>
        <v>632000</v>
      </c>
      <c r="ACK198" s="21">
        <f>SUM($R178:ACK178)-SUM($R192:ACK192)</f>
        <v>633600</v>
      </c>
      <c r="ACL198" s="21">
        <f>SUM($R178:ACL178)-SUM($R192:ACL192)</f>
        <v>635200</v>
      </c>
      <c r="ACM198" s="21">
        <f>SUM($R178:ACM178)-SUM($R192:ACM192)</f>
        <v>636800</v>
      </c>
      <c r="ACN198" s="21">
        <f>SUM($R178:ACN178)-SUM($R192:ACN192)</f>
        <v>638400</v>
      </c>
      <c r="ACO198" s="21">
        <f>SUM($R178:ACO178)-SUM($R192:ACO192)</f>
        <v>638400</v>
      </c>
      <c r="ACP198" s="21">
        <f>SUM($R178:ACP178)-SUM($R192:ACP192)</f>
        <v>638400</v>
      </c>
      <c r="ACQ198" s="21">
        <f>SUM($R178:ACQ178)-SUM($R192:ACQ192)</f>
        <v>638400</v>
      </c>
      <c r="ACR198" s="21">
        <f>SUM($R178:ACR178)-SUM($R192:ACR192)</f>
        <v>638400</v>
      </c>
      <c r="ACS198" s="21">
        <f>SUM($R178:ACS178)-SUM($R192:ACS192)</f>
        <v>638400</v>
      </c>
      <c r="ACT198" s="21">
        <f>SUM($R178:ACT178)-SUM($R192:ACT192)</f>
        <v>638400</v>
      </c>
      <c r="ACU198" s="21">
        <f>SUM($R178:ACU178)-SUM($R192:ACU192)</f>
        <v>638400</v>
      </c>
      <c r="ACV198" s="21">
        <f>SUM($R178:ACV178)-SUM($R192:ACV192)</f>
        <v>638400</v>
      </c>
      <c r="ACW198" s="21">
        <f>SUM($R178:ACW178)-SUM($R192:ACW192)</f>
        <v>638400</v>
      </c>
      <c r="ACX198" s="21">
        <f>SUM($R178:ACX178)-SUM($R192:ACX192)</f>
        <v>638400</v>
      </c>
      <c r="ACY198" s="21">
        <f>SUM($R178:ACY178)-SUM($R192:ACY192)</f>
        <v>641600</v>
      </c>
      <c r="ACZ198" s="21">
        <f>SUM($R178:ACZ178)-SUM($R192:ACZ192)</f>
        <v>644800</v>
      </c>
      <c r="ADA198" s="21">
        <f>SUM($R178:ADA178)-SUM($R192:ADA192)</f>
        <v>648000</v>
      </c>
      <c r="ADB198" s="21">
        <f>SUM($R178:ADB178)-SUM($R192:ADB192)</f>
        <v>651199.99999999814</v>
      </c>
      <c r="ADC198" s="21">
        <f>SUM($R178:ADC178)-SUM($R192:ADC192)</f>
        <v>654399.99999999814</v>
      </c>
      <c r="ADD198" s="21">
        <f>SUM($R178:ADD178)-SUM($R192:ADD192)</f>
        <v>657599.99999999814</v>
      </c>
      <c r="ADE198" s="21">
        <f>SUM($R178:ADE178)-SUM($R192:ADE192)</f>
        <v>660799.99999999814</v>
      </c>
      <c r="ADF198" s="21">
        <f>SUM($R178:ADF178)-SUM($R192:ADF192)</f>
        <v>663999.99999999814</v>
      </c>
      <c r="ADG198" s="21">
        <f>SUM($R178:ADG178)-SUM($R192:ADG192)</f>
        <v>667199.99999999814</v>
      </c>
      <c r="ADH198" s="21">
        <f>SUM($R178:ADH178)-SUM($R192:ADH192)</f>
        <v>670399.99999999814</v>
      </c>
      <c r="ADI198" s="21">
        <f>SUM($R178:ADI178)-SUM($R192:ADI192)</f>
        <v>673599.99999999814</v>
      </c>
      <c r="ADJ198" s="21">
        <f>SUM($R178:ADJ178)-SUM($R192:ADJ192)</f>
        <v>676799.99999999814</v>
      </c>
      <c r="ADK198" s="21">
        <f>SUM($R178:ADK178)-SUM($R192:ADK192)</f>
        <v>679999.99999999814</v>
      </c>
      <c r="ADL198" s="21">
        <f>SUM($R178:ADL178)-SUM($R192:ADL192)</f>
        <v>683199.99999999814</v>
      </c>
      <c r="ADM198" s="21">
        <f>SUM($R178:ADM178)-SUM($R192:ADM192)</f>
        <v>686399.99999999814</v>
      </c>
      <c r="ADN198" s="21">
        <f>SUM($R178:ADN178)-SUM($R192:ADN192)</f>
        <v>689599.99999999814</v>
      </c>
      <c r="ADO198" s="21">
        <f>SUM($R178:ADO178)-SUM($R192:ADO192)</f>
        <v>692799.99999999814</v>
      </c>
      <c r="ADP198" s="21">
        <f>SUM($R178:ADP178)-SUM($R192:ADP192)</f>
        <v>695999.99999999814</v>
      </c>
      <c r="ADQ198" s="21">
        <f>SUM($R178:ADQ178)-SUM($R192:ADQ192)</f>
        <v>699199.99999999814</v>
      </c>
      <c r="ADR198" s="21">
        <f>SUM($R178:ADR178)-SUM($R192:ADR192)</f>
        <v>702399.99999999814</v>
      </c>
      <c r="ADS198" s="21">
        <f>SUM($R178:ADS178)-SUM($R192:ADS192)</f>
        <v>705599.99999999814</v>
      </c>
      <c r="ADT198" s="21">
        <f>SUM($R178:ADT178)-SUM($R192:ADT192)</f>
        <v>705599.99999999814</v>
      </c>
      <c r="ADU198" s="21">
        <f>SUM($R178:ADU178)-SUM($R192:ADU192)</f>
        <v>705599.99999999814</v>
      </c>
      <c r="ADV198" s="21">
        <f>SUM($R178:ADV178)-SUM($R192:ADV192)</f>
        <v>705599.99999999814</v>
      </c>
      <c r="ADW198" s="21">
        <f>SUM($R178:ADW178)-SUM($R192:ADW192)</f>
        <v>705600</v>
      </c>
      <c r="ADX198" s="21">
        <f>SUM($R178:ADX178)-SUM($R192:ADX192)</f>
        <v>705600</v>
      </c>
      <c r="ADY198" s="21">
        <f>SUM($R178:ADY178)-SUM($R192:ADY192)</f>
        <v>705600</v>
      </c>
      <c r="ADZ198" s="21">
        <f>SUM($R178:ADZ178)-SUM($R192:ADZ192)</f>
        <v>705600</v>
      </c>
      <c r="AEA198" s="21">
        <f>SUM($R178:AEA178)-SUM($R192:AEA192)</f>
        <v>705600</v>
      </c>
      <c r="AEB198" s="21">
        <f>SUM($R178:AEB178)-SUM($R192:AEB192)</f>
        <v>705600</v>
      </c>
      <c r="AEC198" s="21">
        <f>SUM($R178:AEC178)-SUM($R192:AEC192)</f>
        <v>705600</v>
      </c>
      <c r="AED198" s="21">
        <f>SUM($R178:AED178)-SUM($R192:AED192)</f>
        <v>727200</v>
      </c>
      <c r="AEE198" s="21">
        <f>SUM($R178:AEE178)-SUM($R192:AEE192)</f>
        <v>748800</v>
      </c>
      <c r="AEF198" s="21">
        <f>SUM($R178:AEF178)-SUM($R192:AEF192)</f>
        <v>770400</v>
      </c>
      <c r="AEG198" s="21">
        <f>SUM($R178:AEG178)-SUM($R192:AEG192)</f>
        <v>792000</v>
      </c>
      <c r="AEH198" s="21">
        <f>SUM($R178:AEH178)-SUM($R192:AEH192)</f>
        <v>813600</v>
      </c>
      <c r="AEI198" s="21">
        <f>SUM($R178:AEI178)-SUM($R192:AEI192)</f>
        <v>835200</v>
      </c>
      <c r="AEJ198" s="21">
        <f>SUM($R178:AEJ178)-SUM($R192:AEJ192)</f>
        <v>856800</v>
      </c>
      <c r="AEK198" s="21">
        <f>SUM($R178:AEK178)-SUM($R192:AEK192)</f>
        <v>878400</v>
      </c>
      <c r="AEL198" s="21">
        <f>SUM($R178:AEL178)-SUM($R192:AEL192)</f>
        <v>900000</v>
      </c>
      <c r="AEM198" s="21">
        <f>SUM($R178:AEM178)-SUM($R192:AEM192)</f>
        <v>921600</v>
      </c>
      <c r="AEN198" s="21">
        <f>SUM($R178:AEN178)-SUM($R192:AEN192)</f>
        <v>943200</v>
      </c>
      <c r="AEO198" s="21">
        <f>SUM($R178:AEO178)-SUM($R192:AEO192)</f>
        <v>964800</v>
      </c>
      <c r="AEP198" s="21">
        <f>SUM($R178:AEP178)-SUM($R192:AEP192)</f>
        <v>986400</v>
      </c>
      <c r="AEQ198" s="21">
        <f>SUM($R178:AEQ178)-SUM($R192:AEQ192)</f>
        <v>1008000</v>
      </c>
      <c r="AER198" s="21">
        <f>SUM($R178:AER178)-SUM($R192:AER192)</f>
        <v>1029600</v>
      </c>
      <c r="AES198" s="21">
        <f>SUM($R178:AES178)-SUM($R192:AES192)</f>
        <v>1051200</v>
      </c>
      <c r="AET198" s="21">
        <f>SUM($R178:AET178)-SUM($R192:AET192)</f>
        <v>1072800</v>
      </c>
      <c r="AEU198" s="21">
        <f>SUM($R178:AEU178)-SUM($R192:AEU192)</f>
        <v>1094400</v>
      </c>
      <c r="AEV198" s="21">
        <f>SUM($R178:AEV178)-SUM($R192:AEV192)</f>
        <v>1116000</v>
      </c>
      <c r="AEW198" s="21">
        <f>SUM($R178:AEW178)-SUM($R192:AEW192)</f>
        <v>1137600</v>
      </c>
      <c r="AEX198" s="21">
        <f>SUM($R178:AEX178)-SUM($R192:AEX192)</f>
        <v>1159200</v>
      </c>
      <c r="AEY198" s="21">
        <f>SUM($R178:AEY178)-SUM($R192:AEY192)</f>
        <v>1159200</v>
      </c>
      <c r="AEZ198" s="21">
        <f>SUM($R178:AEZ178)-SUM($R192:AEZ192)</f>
        <v>1159200</v>
      </c>
      <c r="AFA198" s="21">
        <f>SUM($R178:AFA178)-SUM($R192:AFA192)</f>
        <v>1159200</v>
      </c>
      <c r="AFB198" s="21">
        <f>SUM($R178:AFB178)-SUM($R192:AFB192)</f>
        <v>1159200</v>
      </c>
      <c r="AFC198" s="21">
        <f>SUM($R178:AFC178)-SUM($R192:AFC192)</f>
        <v>1159200</v>
      </c>
      <c r="AFD198" s="21">
        <f>SUM($R178:AFD178)-SUM($R192:AFD192)</f>
        <v>1159200</v>
      </c>
      <c r="AFE198" s="21">
        <f>SUM($R178:AFE178)-SUM($R192:AFE192)</f>
        <v>1159200</v>
      </c>
      <c r="AFF198" s="21">
        <f>SUM($R178:AFF178)-SUM($R192:AFF192)</f>
        <v>1159200</v>
      </c>
      <c r="AFG198" s="21">
        <f>SUM($R178:AFG178)-SUM($R192:AFG192)</f>
        <v>1159200</v>
      </c>
    </row>
    <row r="199" spans="1:839" s="42" customFormat="1" ht="6" customHeight="1" x14ac:dyDescent="0.25">
      <c r="A199" s="21"/>
      <c r="B199" s="21"/>
      <c r="C199" s="21"/>
      <c r="D199" s="55"/>
      <c r="E199" s="21"/>
      <c r="F199" s="21"/>
      <c r="G199" s="21"/>
      <c r="H199" s="21"/>
      <c r="I199" s="21"/>
      <c r="J199" s="21"/>
      <c r="K199" s="41"/>
      <c r="L199" s="21"/>
      <c r="M199" s="21"/>
      <c r="N199" s="21"/>
      <c r="O199" s="21"/>
      <c r="P199" s="21"/>
      <c r="Q199" s="4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1"/>
      <c r="IW199" s="21"/>
      <c r="IX199" s="21"/>
      <c r="IY199" s="21"/>
      <c r="IZ199" s="21"/>
      <c r="JA199" s="21"/>
      <c r="JB199" s="21"/>
      <c r="JC199" s="21"/>
      <c r="JD199" s="21"/>
      <c r="JE199" s="21"/>
      <c r="JF199" s="21"/>
      <c r="JG199" s="21"/>
      <c r="JH199" s="21"/>
      <c r="JI199" s="21"/>
      <c r="JJ199" s="21"/>
      <c r="JK199" s="21"/>
      <c r="JL199" s="21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1"/>
      <c r="KJ199" s="21"/>
      <c r="KK199" s="21"/>
      <c r="KL199" s="21"/>
      <c r="KM199" s="21"/>
      <c r="KN199" s="21"/>
      <c r="KO199" s="21"/>
      <c r="KP199" s="21"/>
      <c r="KQ199" s="21"/>
      <c r="KR199" s="21"/>
      <c r="KS199" s="21"/>
      <c r="KT199" s="21"/>
      <c r="KU199" s="21"/>
      <c r="KV199" s="21"/>
      <c r="KW199" s="21"/>
      <c r="KX199" s="21"/>
      <c r="KY199" s="21"/>
      <c r="KZ199" s="21"/>
      <c r="LA199" s="21"/>
      <c r="LB199" s="21"/>
      <c r="LC199" s="21"/>
      <c r="LD199" s="21"/>
      <c r="LE199" s="21"/>
      <c r="LF199" s="21"/>
      <c r="LG199" s="21"/>
      <c r="LH199" s="21"/>
      <c r="LI199" s="21"/>
      <c r="LJ199" s="21"/>
      <c r="LK199" s="21"/>
      <c r="LL199" s="21"/>
      <c r="LM199" s="21"/>
      <c r="LN199" s="21"/>
      <c r="LO199" s="21"/>
      <c r="LP199" s="21"/>
      <c r="LQ199" s="21"/>
      <c r="LR199" s="21"/>
      <c r="LS199" s="21"/>
      <c r="LT199" s="21"/>
      <c r="LU199" s="21"/>
      <c r="LV199" s="21"/>
      <c r="LW199" s="21"/>
      <c r="LX199" s="21"/>
      <c r="LY199" s="21"/>
      <c r="LZ199" s="21"/>
      <c r="MA199" s="21"/>
      <c r="MB199" s="21"/>
      <c r="MC199" s="21"/>
      <c r="MD199" s="21"/>
      <c r="ME199" s="21"/>
      <c r="MF199" s="21"/>
      <c r="MG199" s="21"/>
      <c r="MH199" s="21"/>
      <c r="MI199" s="21"/>
      <c r="MJ199" s="21"/>
      <c r="MK199" s="21"/>
      <c r="ML199" s="21"/>
      <c r="MM199" s="21"/>
      <c r="MN199" s="21"/>
      <c r="MO199" s="21"/>
      <c r="MP199" s="21"/>
      <c r="MQ199" s="21"/>
      <c r="MR199" s="21"/>
      <c r="MS199" s="21"/>
      <c r="MT199" s="21"/>
      <c r="MU199" s="21"/>
      <c r="MV199" s="21"/>
      <c r="MW199" s="21"/>
      <c r="MX199" s="21"/>
      <c r="MY199" s="21"/>
      <c r="MZ199" s="21"/>
      <c r="NA199" s="21"/>
      <c r="NB199" s="21"/>
      <c r="NC199" s="21"/>
      <c r="ND199" s="21"/>
      <c r="NE199" s="21"/>
      <c r="NF199" s="21"/>
      <c r="NG199" s="21"/>
      <c r="NH199" s="21"/>
      <c r="NI199" s="21"/>
      <c r="NJ199" s="21"/>
      <c r="NK199" s="21"/>
      <c r="NL199" s="21"/>
      <c r="NM199" s="21"/>
      <c r="NN199" s="21"/>
      <c r="NO199" s="21"/>
      <c r="NP199" s="21"/>
      <c r="NQ199" s="21"/>
      <c r="NR199" s="21"/>
      <c r="NS199" s="21"/>
      <c r="NT199" s="21"/>
      <c r="NU199" s="21"/>
      <c r="NV199" s="21"/>
      <c r="NW199" s="21"/>
      <c r="NX199" s="21"/>
      <c r="NY199" s="21"/>
      <c r="NZ199" s="21"/>
      <c r="OA199" s="21"/>
      <c r="OB199" s="21"/>
      <c r="OC199" s="21"/>
      <c r="OD199" s="21"/>
      <c r="OE199" s="21"/>
      <c r="OF199" s="21"/>
      <c r="OG199" s="21"/>
      <c r="OH199" s="21"/>
      <c r="OI199" s="21"/>
      <c r="OJ199" s="21"/>
      <c r="OK199" s="21"/>
      <c r="OL199" s="21"/>
      <c r="OM199" s="21"/>
      <c r="ON199" s="21"/>
      <c r="OO199" s="21"/>
      <c r="OP199" s="21"/>
      <c r="OQ199" s="21"/>
      <c r="OR199" s="21"/>
      <c r="OS199" s="21"/>
      <c r="OT199" s="21"/>
      <c r="OU199" s="21"/>
      <c r="OV199" s="21"/>
      <c r="OW199" s="21"/>
      <c r="OX199" s="21"/>
      <c r="OY199" s="21"/>
      <c r="OZ199" s="21"/>
      <c r="PA199" s="21"/>
      <c r="PB199" s="21"/>
      <c r="PC199" s="21"/>
      <c r="PD199" s="21"/>
      <c r="PE199" s="21"/>
      <c r="PF199" s="21"/>
      <c r="PG199" s="21"/>
      <c r="PH199" s="21"/>
      <c r="PI199" s="21"/>
      <c r="PJ199" s="21"/>
      <c r="PK199" s="21"/>
      <c r="PL199" s="21"/>
      <c r="PM199" s="21"/>
      <c r="PN199" s="21"/>
      <c r="PO199" s="21"/>
      <c r="PP199" s="21"/>
      <c r="PQ199" s="21"/>
      <c r="PR199" s="21"/>
      <c r="PS199" s="21"/>
      <c r="PT199" s="21"/>
      <c r="PU199" s="21"/>
      <c r="PV199" s="21"/>
      <c r="PW199" s="21"/>
      <c r="PX199" s="21"/>
      <c r="PY199" s="21"/>
      <c r="PZ199" s="21"/>
      <c r="QA199" s="21"/>
      <c r="QB199" s="21"/>
      <c r="QC199" s="21"/>
      <c r="QD199" s="21"/>
      <c r="QE199" s="21"/>
      <c r="QF199" s="21"/>
      <c r="QG199" s="21"/>
      <c r="QH199" s="21"/>
      <c r="QI199" s="21"/>
      <c r="QJ199" s="21"/>
      <c r="QK199" s="21"/>
      <c r="QL199" s="21"/>
      <c r="QM199" s="21"/>
      <c r="QN199" s="21"/>
      <c r="QO199" s="21"/>
      <c r="QP199" s="21"/>
      <c r="QQ199" s="21"/>
      <c r="QR199" s="21"/>
      <c r="QS199" s="21"/>
      <c r="QT199" s="21"/>
      <c r="QU199" s="21"/>
      <c r="QV199" s="21"/>
      <c r="QW199" s="21"/>
      <c r="QX199" s="21"/>
      <c r="QY199" s="21"/>
      <c r="QZ199" s="21"/>
      <c r="RA199" s="21"/>
      <c r="RB199" s="21"/>
      <c r="RC199" s="21"/>
      <c r="RD199" s="21"/>
      <c r="RE199" s="21"/>
      <c r="RF199" s="21"/>
      <c r="RG199" s="21"/>
      <c r="RH199" s="21"/>
      <c r="RI199" s="21"/>
      <c r="RJ199" s="21"/>
      <c r="RK199" s="21"/>
      <c r="RL199" s="21"/>
      <c r="RM199" s="21"/>
      <c r="RN199" s="21"/>
      <c r="RO199" s="21"/>
      <c r="RP199" s="21"/>
      <c r="RQ199" s="21"/>
      <c r="RR199" s="21"/>
      <c r="RS199" s="21"/>
      <c r="RT199" s="21"/>
      <c r="RU199" s="21"/>
      <c r="RV199" s="21"/>
      <c r="RW199" s="21"/>
      <c r="RX199" s="21"/>
      <c r="RY199" s="21"/>
      <c r="RZ199" s="21"/>
      <c r="SA199" s="21"/>
      <c r="SB199" s="21"/>
      <c r="SC199" s="21"/>
      <c r="SD199" s="21"/>
      <c r="SE199" s="21"/>
      <c r="SF199" s="21"/>
      <c r="SG199" s="21"/>
      <c r="SH199" s="21"/>
      <c r="SI199" s="21"/>
      <c r="SJ199" s="21"/>
      <c r="SK199" s="21"/>
      <c r="SL199" s="21"/>
      <c r="SM199" s="21"/>
      <c r="SN199" s="21"/>
      <c r="SO199" s="21"/>
      <c r="SP199" s="21"/>
      <c r="SQ199" s="21"/>
      <c r="SR199" s="21"/>
      <c r="SS199" s="21"/>
      <c r="ST199" s="21"/>
      <c r="SU199" s="21"/>
      <c r="SV199" s="21"/>
      <c r="SW199" s="21"/>
      <c r="SX199" s="21"/>
      <c r="SY199" s="21"/>
      <c r="SZ199" s="21"/>
      <c r="TA199" s="21"/>
      <c r="TB199" s="21"/>
      <c r="TC199" s="21"/>
      <c r="TD199" s="21"/>
      <c r="TE199" s="21"/>
      <c r="TF199" s="21"/>
      <c r="TG199" s="21"/>
      <c r="TH199" s="21"/>
      <c r="TI199" s="21"/>
      <c r="TJ199" s="21"/>
      <c r="TK199" s="21"/>
      <c r="TL199" s="21"/>
      <c r="TM199" s="21"/>
      <c r="TN199" s="21"/>
      <c r="TO199" s="21"/>
      <c r="TP199" s="21"/>
      <c r="TQ199" s="21"/>
      <c r="TR199" s="21"/>
      <c r="TS199" s="21"/>
      <c r="TT199" s="21"/>
      <c r="TU199" s="21"/>
      <c r="TV199" s="21"/>
      <c r="TW199" s="21"/>
      <c r="TX199" s="21"/>
      <c r="TY199" s="21"/>
      <c r="TZ199" s="21"/>
      <c r="UA199" s="21"/>
      <c r="UB199" s="21"/>
      <c r="UC199" s="21"/>
      <c r="UD199" s="21"/>
      <c r="UE199" s="21"/>
      <c r="UF199" s="21"/>
      <c r="UG199" s="21"/>
      <c r="UH199" s="21"/>
      <c r="UI199" s="21"/>
      <c r="UJ199" s="21"/>
      <c r="UK199" s="21"/>
      <c r="UL199" s="21"/>
      <c r="UM199" s="21"/>
      <c r="UN199" s="21"/>
      <c r="UO199" s="21"/>
      <c r="UP199" s="21"/>
      <c r="UQ199" s="21"/>
      <c r="UR199" s="21"/>
      <c r="US199" s="21"/>
      <c r="UT199" s="21"/>
      <c r="UU199" s="21"/>
      <c r="UV199" s="21"/>
      <c r="UW199" s="21"/>
      <c r="UX199" s="21"/>
      <c r="UY199" s="21"/>
      <c r="UZ199" s="21"/>
      <c r="VA199" s="21"/>
      <c r="VB199" s="21"/>
      <c r="VC199" s="21"/>
      <c r="VD199" s="21"/>
      <c r="VE199" s="21"/>
      <c r="VF199" s="21"/>
      <c r="VG199" s="21"/>
      <c r="VH199" s="21"/>
      <c r="VI199" s="21"/>
      <c r="VJ199" s="21"/>
      <c r="VK199" s="21"/>
      <c r="VL199" s="21"/>
      <c r="VM199" s="21"/>
      <c r="VN199" s="21"/>
      <c r="VO199" s="21"/>
      <c r="VP199" s="21"/>
      <c r="VQ199" s="21"/>
      <c r="VR199" s="21"/>
      <c r="VS199" s="21"/>
      <c r="VT199" s="21"/>
      <c r="VU199" s="21"/>
      <c r="VV199" s="21"/>
      <c r="VW199" s="21"/>
      <c r="VX199" s="21"/>
      <c r="VY199" s="21"/>
      <c r="VZ199" s="21"/>
      <c r="WA199" s="21"/>
      <c r="WB199" s="21"/>
      <c r="WC199" s="21"/>
      <c r="WD199" s="21"/>
      <c r="WE199" s="21"/>
      <c r="WF199" s="21"/>
      <c r="WG199" s="21"/>
      <c r="WH199" s="21"/>
      <c r="WI199" s="21"/>
      <c r="WJ199" s="21"/>
      <c r="WK199" s="21"/>
      <c r="WL199" s="21"/>
      <c r="WM199" s="21"/>
      <c r="WN199" s="21"/>
      <c r="WO199" s="21"/>
      <c r="WP199" s="21"/>
      <c r="WQ199" s="21"/>
      <c r="WR199" s="21"/>
      <c r="WS199" s="21"/>
      <c r="WT199" s="21"/>
      <c r="WU199" s="21"/>
      <c r="WV199" s="21"/>
      <c r="WW199" s="21"/>
      <c r="WX199" s="21"/>
      <c r="WY199" s="21"/>
      <c r="WZ199" s="21"/>
      <c r="XA199" s="21"/>
      <c r="XB199" s="21"/>
      <c r="XC199" s="21"/>
      <c r="XD199" s="21"/>
      <c r="XE199" s="21"/>
      <c r="XF199" s="21"/>
      <c r="XG199" s="21"/>
      <c r="XH199" s="21"/>
      <c r="XI199" s="21"/>
      <c r="XJ199" s="21"/>
      <c r="XK199" s="21"/>
      <c r="XL199" s="21"/>
      <c r="XM199" s="21"/>
      <c r="XN199" s="21"/>
      <c r="XO199" s="21"/>
      <c r="XP199" s="21"/>
      <c r="XQ199" s="21"/>
      <c r="XR199" s="21"/>
      <c r="XS199" s="21"/>
      <c r="XT199" s="21"/>
      <c r="XU199" s="21"/>
      <c r="XV199" s="21"/>
      <c r="XW199" s="21"/>
      <c r="XX199" s="21"/>
      <c r="XY199" s="21"/>
      <c r="XZ199" s="21"/>
      <c r="YA199" s="21"/>
      <c r="YB199" s="21"/>
      <c r="YC199" s="21"/>
      <c r="YD199" s="21"/>
      <c r="YE199" s="21"/>
      <c r="YF199" s="21"/>
      <c r="YG199" s="21"/>
      <c r="YH199" s="21"/>
      <c r="YI199" s="21"/>
      <c r="YJ199" s="21"/>
      <c r="YK199" s="21"/>
      <c r="YL199" s="21"/>
      <c r="YM199" s="21"/>
      <c r="YN199" s="21"/>
      <c r="YO199" s="21"/>
      <c r="YP199" s="21"/>
      <c r="YQ199" s="21"/>
      <c r="YR199" s="21"/>
      <c r="YS199" s="21"/>
      <c r="YT199" s="21"/>
      <c r="YU199" s="21"/>
      <c r="YV199" s="21"/>
      <c r="YW199" s="21"/>
      <c r="YX199" s="21"/>
      <c r="YY199" s="21"/>
      <c r="YZ199" s="21"/>
      <c r="ZA199" s="21"/>
      <c r="ZB199" s="21"/>
      <c r="ZC199" s="21"/>
      <c r="ZD199" s="21"/>
      <c r="ZE199" s="21"/>
      <c r="ZF199" s="21"/>
      <c r="ZG199" s="21"/>
      <c r="ZH199" s="21"/>
      <c r="ZI199" s="21"/>
      <c r="ZJ199" s="21"/>
      <c r="ZK199" s="21"/>
      <c r="ZL199" s="21"/>
      <c r="ZM199" s="21"/>
      <c r="ZN199" s="21"/>
      <c r="ZO199" s="21"/>
      <c r="ZP199" s="21"/>
      <c r="ZQ199" s="21"/>
      <c r="ZR199" s="21"/>
      <c r="ZS199" s="21"/>
      <c r="ZT199" s="21"/>
      <c r="ZU199" s="21"/>
      <c r="ZV199" s="21"/>
      <c r="ZW199" s="21"/>
      <c r="ZX199" s="21"/>
      <c r="ZY199" s="21"/>
      <c r="ZZ199" s="21"/>
      <c r="AAA199" s="21"/>
      <c r="AAB199" s="21"/>
      <c r="AAC199" s="21"/>
      <c r="AAD199" s="21"/>
      <c r="AAE199" s="21"/>
      <c r="AAF199" s="21"/>
      <c r="AAG199" s="21"/>
      <c r="AAH199" s="21"/>
      <c r="AAI199" s="21"/>
      <c r="AAJ199" s="21"/>
      <c r="AAK199" s="21"/>
      <c r="AAL199" s="21"/>
      <c r="AAM199" s="21"/>
      <c r="AAN199" s="21"/>
      <c r="AAO199" s="21"/>
      <c r="AAP199" s="21"/>
      <c r="AAQ199" s="21"/>
      <c r="AAR199" s="21"/>
      <c r="AAS199" s="21"/>
      <c r="AAT199" s="21"/>
      <c r="AAU199" s="21"/>
      <c r="AAV199" s="21"/>
      <c r="AAW199" s="21"/>
      <c r="AAX199" s="21"/>
      <c r="AAY199" s="21"/>
      <c r="AAZ199" s="21"/>
      <c r="ABA199" s="21"/>
      <c r="ABB199" s="21"/>
      <c r="ABC199" s="21"/>
      <c r="ABD199" s="21"/>
      <c r="ABE199" s="21"/>
      <c r="ABF199" s="21"/>
      <c r="ABG199" s="21"/>
      <c r="ABH199" s="21"/>
      <c r="ABI199" s="21"/>
      <c r="ABJ199" s="21"/>
      <c r="ABK199" s="21"/>
      <c r="ABL199" s="21"/>
      <c r="ABM199" s="21"/>
      <c r="ABN199" s="21"/>
      <c r="ABO199" s="21"/>
      <c r="ABP199" s="21"/>
      <c r="ABQ199" s="21"/>
      <c r="ABR199" s="21"/>
      <c r="ABS199" s="21"/>
      <c r="ABT199" s="21"/>
      <c r="ABU199" s="21"/>
      <c r="ABV199" s="21"/>
      <c r="ABW199" s="21"/>
      <c r="ABX199" s="21"/>
      <c r="ABY199" s="21"/>
      <c r="ABZ199" s="21"/>
      <c r="ACA199" s="21"/>
      <c r="ACB199" s="21"/>
      <c r="ACC199" s="21"/>
      <c r="ACD199" s="21"/>
      <c r="ACE199" s="21"/>
      <c r="ACF199" s="21"/>
      <c r="ACG199" s="21"/>
      <c r="ACH199" s="21"/>
      <c r="ACI199" s="21"/>
      <c r="ACJ199" s="21"/>
      <c r="ACK199" s="21"/>
      <c r="ACL199" s="21"/>
      <c r="ACM199" s="21"/>
      <c r="ACN199" s="21"/>
      <c r="ACO199" s="21"/>
      <c r="ACP199" s="21"/>
      <c r="ACQ199" s="21"/>
      <c r="ACR199" s="21"/>
      <c r="ACS199" s="21"/>
      <c r="ACT199" s="21"/>
      <c r="ACU199" s="21"/>
      <c r="ACV199" s="21"/>
      <c r="ACW199" s="21"/>
      <c r="ACX199" s="21"/>
      <c r="ACY199" s="21"/>
      <c r="ACZ199" s="21"/>
      <c r="ADA199" s="21"/>
      <c r="ADB199" s="21"/>
      <c r="ADC199" s="21"/>
      <c r="ADD199" s="21"/>
      <c r="ADE199" s="21"/>
      <c r="ADF199" s="21"/>
      <c r="ADG199" s="21"/>
      <c r="ADH199" s="21"/>
      <c r="ADI199" s="21"/>
      <c r="ADJ199" s="21"/>
      <c r="ADK199" s="21"/>
      <c r="ADL199" s="21"/>
      <c r="ADM199" s="21"/>
      <c r="ADN199" s="21"/>
      <c r="ADO199" s="21"/>
      <c r="ADP199" s="21"/>
      <c r="ADQ199" s="21"/>
      <c r="ADR199" s="21"/>
      <c r="ADS199" s="21"/>
      <c r="ADT199" s="21"/>
      <c r="ADU199" s="21"/>
      <c r="ADV199" s="21"/>
      <c r="ADW199" s="21"/>
      <c r="ADX199" s="21"/>
      <c r="ADY199" s="21"/>
      <c r="ADZ199" s="21"/>
      <c r="AEA199" s="21"/>
      <c r="AEB199" s="21"/>
      <c r="AEC199" s="21"/>
      <c r="AED199" s="21"/>
      <c r="AEE199" s="21"/>
      <c r="AEF199" s="21"/>
      <c r="AEG199" s="21"/>
      <c r="AEH199" s="21"/>
      <c r="AEI199" s="21"/>
      <c r="AEJ199" s="21"/>
      <c r="AEK199" s="21"/>
      <c r="AEL199" s="21"/>
      <c r="AEM199" s="21"/>
      <c r="AEN199" s="21"/>
      <c r="AEO199" s="21"/>
      <c r="AEP199" s="21"/>
      <c r="AEQ199" s="21"/>
      <c r="AER199" s="21"/>
      <c r="AES199" s="21"/>
      <c r="AET199" s="21"/>
      <c r="AEU199" s="21"/>
      <c r="AEV199" s="21"/>
      <c r="AEW199" s="21"/>
      <c r="AEX199" s="21"/>
      <c r="AEY199" s="21"/>
      <c r="AEZ199" s="21"/>
      <c r="AFA199" s="21"/>
      <c r="AFB199" s="21"/>
      <c r="AFC199" s="21"/>
      <c r="AFD199" s="21"/>
      <c r="AFE199" s="21"/>
      <c r="AFF199" s="21"/>
      <c r="AFG199" s="21"/>
    </row>
    <row r="200" spans="1:839" s="46" customFormat="1" x14ac:dyDescent="0.25">
      <c r="A200" s="22"/>
      <c r="B200" s="22"/>
      <c r="C200" s="22" t="s">
        <v>45</v>
      </c>
      <c r="D200" s="53"/>
      <c r="E200" s="22" t="str">
        <f>структура!$G$63</f>
        <v>начисление %-тов по безвозвр. займам за дог. срок</v>
      </c>
      <c r="F200" s="22"/>
      <c r="G200" s="22"/>
      <c r="H200" s="22"/>
      <c r="I200" s="22" t="str">
        <f>IF($E200="","",INDEX(структура!$H$10:$H$153,SUMIFS(структура!$C$10:$C$153,структура!$G$10:$G$153,$E200)))</f>
        <v>руб</v>
      </c>
      <c r="J200" s="22"/>
      <c r="K200" s="45"/>
      <c r="L200" s="22"/>
      <c r="M200" s="22"/>
      <c r="N200" s="22"/>
      <c r="O200" s="22"/>
      <c r="P200" s="22"/>
      <c r="Q200" s="45"/>
      <c r="R200" s="22">
        <f>SUM(R201:R205)</f>
        <v>1307</v>
      </c>
      <c r="S200" s="22">
        <f t="shared" ref="S200" si="19185">SUM(S201:S205)</f>
        <v>2614</v>
      </c>
      <c r="T200" s="22">
        <f t="shared" ref="T200" si="19186">SUM(T201:T205)</f>
        <v>3921</v>
      </c>
      <c r="U200" s="22">
        <f t="shared" ref="U200" si="19187">SUM(U201:U205)</f>
        <v>5228</v>
      </c>
      <c r="V200" s="22">
        <f t="shared" ref="V200" si="19188">SUM(V201:V205)</f>
        <v>6535</v>
      </c>
      <c r="W200" s="22">
        <f t="shared" ref="W200" si="19189">SUM(W201:W205)</f>
        <v>7842</v>
      </c>
      <c r="X200" s="22">
        <f t="shared" ref="X200" si="19190">SUM(X201:X205)</f>
        <v>9149</v>
      </c>
      <c r="Y200" s="22">
        <f t="shared" ref="Y200" si="19191">SUM(Y201:Y205)</f>
        <v>10456</v>
      </c>
      <c r="Z200" s="22">
        <f t="shared" ref="Z200" si="19192">SUM(Z201:Z205)</f>
        <v>11763</v>
      </c>
      <c r="AA200" s="22">
        <f t="shared" ref="AA200" si="19193">SUM(AA201:AA205)</f>
        <v>13070</v>
      </c>
      <c r="AB200" s="22">
        <f t="shared" ref="AB200" si="19194">SUM(AB201:AB205)</f>
        <v>13297</v>
      </c>
      <c r="AC200" s="22">
        <f t="shared" ref="AC200" si="19195">SUM(AC201:AC205)</f>
        <v>13524</v>
      </c>
      <c r="AD200" s="22">
        <f t="shared" ref="AD200" si="19196">SUM(AD201:AD205)</f>
        <v>13751</v>
      </c>
      <c r="AE200" s="22">
        <f t="shared" ref="AE200" si="19197">SUM(AE201:AE205)</f>
        <v>13978</v>
      </c>
      <c r="AF200" s="22">
        <f t="shared" ref="AF200" si="19198">SUM(AF201:AF205)</f>
        <v>14205</v>
      </c>
      <c r="AG200" s="22">
        <f t="shared" ref="AG200" si="19199">SUM(AG201:AG205)</f>
        <v>14324</v>
      </c>
      <c r="AH200" s="22">
        <f t="shared" ref="AH200" si="19200">SUM(AH201:AH205)</f>
        <v>14443</v>
      </c>
      <c r="AI200" s="22">
        <f t="shared" ref="AI200" si="19201">SUM(AI201:AI205)</f>
        <v>14562</v>
      </c>
      <c r="AJ200" s="22">
        <f t="shared" ref="AJ200" si="19202">SUM(AJ201:AJ205)</f>
        <v>14681</v>
      </c>
      <c r="AK200" s="22">
        <f t="shared" ref="AK200" si="19203">SUM(AK201:AK205)</f>
        <v>14800</v>
      </c>
      <c r="AL200" s="22">
        <f t="shared" ref="AL200" si="19204">SUM(AL201:AL205)</f>
        <v>14800</v>
      </c>
      <c r="AM200" s="22">
        <f t="shared" ref="AM200" si="19205">SUM(AM201:AM205)</f>
        <v>14800</v>
      </c>
      <c r="AN200" s="22">
        <f t="shared" ref="AN200" si="19206">SUM(AN201:AN205)</f>
        <v>14800</v>
      </c>
      <c r="AO200" s="22">
        <f t="shared" ref="AO200" si="19207">SUM(AO201:AO205)</f>
        <v>14800</v>
      </c>
      <c r="AP200" s="22">
        <f t="shared" ref="AP200" si="19208">SUM(AP201:AP205)</f>
        <v>14800</v>
      </c>
      <c r="AQ200" s="22">
        <f t="shared" ref="AQ200" si="19209">SUM(AQ201:AQ205)</f>
        <v>14800</v>
      </c>
      <c r="AR200" s="22">
        <f t="shared" ref="AR200" si="19210">SUM(AR201:AR205)</f>
        <v>14800</v>
      </c>
      <c r="AS200" s="22">
        <f t="shared" ref="AS200" si="19211">SUM(AS201:AS205)</f>
        <v>14800</v>
      </c>
      <c r="AT200" s="22">
        <f t="shared" ref="AT200" si="19212">SUM(AT201:AT205)</f>
        <v>14800</v>
      </c>
      <c r="AU200" s="22">
        <f t="shared" ref="AU200" si="19213">SUM(AU201:AU205)</f>
        <v>14800</v>
      </c>
      <c r="AV200" s="22">
        <f t="shared" ref="AV200" si="19214">SUM(AV201:AV205)</f>
        <v>14800</v>
      </c>
      <c r="AW200" s="22">
        <f t="shared" ref="AW200" si="19215">SUM(AW201:AW205)</f>
        <v>14787</v>
      </c>
      <c r="AX200" s="22">
        <f t="shared" ref="AX200" si="19216">SUM(AX201:AX205)</f>
        <v>14774</v>
      </c>
      <c r="AY200" s="22">
        <f t="shared" ref="AY200" si="19217">SUM(AY201:AY205)</f>
        <v>14761</v>
      </c>
      <c r="AZ200" s="22">
        <f t="shared" ref="AZ200" si="19218">SUM(AZ201:AZ205)</f>
        <v>14748</v>
      </c>
      <c r="BA200" s="22">
        <f t="shared" ref="BA200" si="19219">SUM(BA201:BA205)</f>
        <v>14735</v>
      </c>
      <c r="BB200" s="22">
        <f t="shared" ref="BB200" si="19220">SUM(BB201:BB205)</f>
        <v>14722</v>
      </c>
      <c r="BC200" s="22">
        <f t="shared" ref="BC200" si="19221">SUM(BC201:BC205)</f>
        <v>14709</v>
      </c>
      <c r="BD200" s="22">
        <f t="shared" ref="BD200" si="19222">SUM(BD201:BD205)</f>
        <v>14696</v>
      </c>
      <c r="BE200" s="22">
        <f t="shared" ref="BE200" si="19223">SUM(BE201:BE205)</f>
        <v>14683</v>
      </c>
      <c r="BF200" s="22">
        <f t="shared" ref="BF200" si="19224">SUM(BF201:BF205)</f>
        <v>14670</v>
      </c>
      <c r="BG200" s="22">
        <f t="shared" ref="BG200" si="19225">SUM(BG201:BG205)</f>
        <v>14777</v>
      </c>
      <c r="BH200" s="22">
        <f t="shared" ref="BH200" si="19226">SUM(BH201:BH205)</f>
        <v>14884</v>
      </c>
      <c r="BI200" s="22">
        <f t="shared" ref="BI200" si="19227">SUM(BI201:BI205)</f>
        <v>14991</v>
      </c>
      <c r="BJ200" s="22">
        <f t="shared" ref="BJ200" si="19228">SUM(BJ201:BJ205)</f>
        <v>15098</v>
      </c>
      <c r="BK200" s="22">
        <f t="shared" ref="BK200" si="19229">SUM(BK201:BK205)</f>
        <v>15205</v>
      </c>
      <c r="BL200" s="22">
        <f t="shared" ref="BL200" si="19230">SUM(BL201:BL205)</f>
        <v>15324</v>
      </c>
      <c r="BM200" s="22">
        <f t="shared" ref="BM200" si="19231">SUM(BM201:BM205)</f>
        <v>15443</v>
      </c>
      <c r="BN200" s="22">
        <f t="shared" ref="BN200" si="19232">SUM(BN201:BN205)</f>
        <v>15562</v>
      </c>
      <c r="BO200" s="22">
        <f t="shared" ref="BO200" si="19233">SUM(BO201:BO205)</f>
        <v>15681</v>
      </c>
      <c r="BP200" s="22">
        <f t="shared" ref="BP200" si="19234">SUM(BP201:BP205)</f>
        <v>15800</v>
      </c>
      <c r="BQ200" s="22">
        <f t="shared" ref="BQ200" si="19235">SUM(BQ201:BQ205)</f>
        <v>15800</v>
      </c>
      <c r="BR200" s="22">
        <f t="shared" ref="BR200" si="19236">SUM(BR201:BR205)</f>
        <v>15800</v>
      </c>
      <c r="BS200" s="22">
        <f t="shared" ref="BS200" si="19237">SUM(BS201:BS205)</f>
        <v>15800</v>
      </c>
      <c r="BT200" s="22">
        <f t="shared" ref="BT200" si="19238">SUM(BT201:BT205)</f>
        <v>15800</v>
      </c>
      <c r="BU200" s="22">
        <f t="shared" ref="BU200" si="19239">SUM(BU201:BU205)</f>
        <v>15800</v>
      </c>
      <c r="BV200" s="22">
        <f t="shared" ref="BV200" si="19240">SUM(BV201:BV205)</f>
        <v>15800</v>
      </c>
      <c r="BW200" s="22">
        <f t="shared" ref="BW200" si="19241">SUM(BW201:BW205)</f>
        <v>15800</v>
      </c>
      <c r="BX200" s="22">
        <f t="shared" ref="BX200" si="19242">SUM(BX201:BX205)</f>
        <v>15800</v>
      </c>
      <c r="BY200" s="22">
        <f t="shared" ref="BY200" si="19243">SUM(BY201:BY205)</f>
        <v>15800</v>
      </c>
      <c r="BZ200" s="22">
        <f t="shared" ref="BZ200" si="19244">SUM(BZ201:BZ205)</f>
        <v>15800</v>
      </c>
      <c r="CA200" s="22">
        <f t="shared" ref="CA200" si="19245">SUM(CA201:CA205)</f>
        <v>15800</v>
      </c>
      <c r="CB200" s="22">
        <f t="shared" ref="CB200" si="19246">SUM(CB201:CB205)</f>
        <v>17708.5</v>
      </c>
      <c r="CC200" s="22">
        <f t="shared" ref="CC200" si="19247">SUM(CC201:CC205)</f>
        <v>19617</v>
      </c>
      <c r="CD200" s="22">
        <f t="shared" ref="CD200" si="19248">SUM(CD201:CD205)</f>
        <v>21525.5</v>
      </c>
      <c r="CE200" s="22">
        <f t="shared" ref="CE200" si="19249">SUM(CE201:CE205)</f>
        <v>23434</v>
      </c>
      <c r="CF200" s="22">
        <f t="shared" ref="CF200" si="19250">SUM(CF201:CF205)</f>
        <v>25342.5</v>
      </c>
      <c r="CG200" s="22">
        <f t="shared" ref="CG200" si="19251">SUM(CG201:CG205)</f>
        <v>27251</v>
      </c>
      <c r="CH200" s="22">
        <f t="shared" ref="CH200" si="19252">SUM(CH201:CH205)</f>
        <v>29159.5</v>
      </c>
      <c r="CI200" s="22">
        <f t="shared" ref="CI200" si="19253">SUM(CI201:CI205)</f>
        <v>31068</v>
      </c>
      <c r="CJ200" s="22">
        <f t="shared" ref="CJ200" si="19254">SUM(CJ201:CJ205)</f>
        <v>32976.5</v>
      </c>
      <c r="CK200" s="22">
        <f t="shared" ref="CK200" si="19255">SUM(CK201:CK205)</f>
        <v>34885</v>
      </c>
      <c r="CL200" s="22">
        <f t="shared" ref="CL200" si="19256">SUM(CL201:CL205)</f>
        <v>35653.5</v>
      </c>
      <c r="CM200" s="22">
        <f t="shared" ref="CM200" si="19257">SUM(CM201:CM205)</f>
        <v>36422</v>
      </c>
      <c r="CN200" s="22">
        <f t="shared" ref="CN200" si="19258">SUM(CN201:CN205)</f>
        <v>37190.5</v>
      </c>
      <c r="CO200" s="22">
        <f t="shared" ref="CO200" si="19259">SUM(CO201:CO205)</f>
        <v>37959</v>
      </c>
      <c r="CP200" s="22">
        <f t="shared" ref="CP200" si="19260">SUM(CP201:CP205)</f>
        <v>38727.5</v>
      </c>
      <c r="CQ200" s="22">
        <f t="shared" ref="CQ200" si="19261">SUM(CQ201:CQ205)</f>
        <v>39382</v>
      </c>
      <c r="CR200" s="22">
        <f t="shared" ref="CR200" si="19262">SUM(CR201:CR205)</f>
        <v>40036.5</v>
      </c>
      <c r="CS200" s="22">
        <f t="shared" ref="CS200" si="19263">SUM(CS201:CS205)</f>
        <v>40691</v>
      </c>
      <c r="CT200" s="22">
        <f t="shared" ref="CT200" si="19264">SUM(CT201:CT205)</f>
        <v>41345.5</v>
      </c>
      <c r="CU200" s="22">
        <f t="shared" ref="CU200" si="19265">SUM(CU201:CU205)</f>
        <v>42000</v>
      </c>
      <c r="CV200" s="22">
        <f t="shared" ref="CV200" si="19266">SUM(CV201:CV205)</f>
        <v>42000</v>
      </c>
      <c r="CW200" s="22">
        <f t="shared" ref="CW200" si="19267">SUM(CW201:CW205)</f>
        <v>42000</v>
      </c>
      <c r="CX200" s="22">
        <f t="shared" ref="CX200" si="19268">SUM(CX201:CX205)</f>
        <v>42000</v>
      </c>
      <c r="CY200" s="22">
        <f t="shared" ref="CY200" si="19269">SUM(CY201:CY205)</f>
        <v>42000</v>
      </c>
      <c r="CZ200" s="22">
        <f t="shared" ref="CZ200" si="19270">SUM(CZ201:CZ205)</f>
        <v>42000</v>
      </c>
      <c r="DA200" s="22">
        <f t="shared" ref="DA200" si="19271">SUM(DA201:DA205)</f>
        <v>42000</v>
      </c>
      <c r="DB200" s="22">
        <f t="shared" ref="DB200" si="19272">SUM(DB201:DB205)</f>
        <v>42000</v>
      </c>
      <c r="DC200" s="22">
        <f t="shared" ref="DC200" si="19273">SUM(DC201:DC205)</f>
        <v>42000</v>
      </c>
      <c r="DD200" s="22">
        <f t="shared" ref="DD200" si="19274">SUM(DD201:DD205)</f>
        <v>42000</v>
      </c>
      <c r="DE200" s="22">
        <f t="shared" ref="DE200" si="19275">SUM(DE201:DE205)</f>
        <v>42000</v>
      </c>
      <c r="DF200" s="22">
        <f t="shared" ref="DF200" si="19276">SUM(DF201:DF205)</f>
        <v>42000</v>
      </c>
      <c r="DG200" s="22">
        <f t="shared" ref="DG200" si="19277">SUM(DG201:DG205)</f>
        <v>42000</v>
      </c>
      <c r="DH200" s="22">
        <f t="shared" ref="DH200" si="19278">SUM(DH201:DH205)</f>
        <v>42000</v>
      </c>
      <c r="DI200" s="22">
        <f t="shared" ref="DI200" si="19279">SUM(DI201:DI205)</f>
        <v>42000</v>
      </c>
      <c r="DJ200" s="22">
        <f t="shared" ref="DJ200" si="19280">SUM(DJ201:DJ205)</f>
        <v>42000</v>
      </c>
      <c r="DK200" s="22">
        <f t="shared" ref="DK200" si="19281">SUM(DK201:DK205)</f>
        <v>42000</v>
      </c>
      <c r="DL200" s="22">
        <f t="shared" ref="DL200" si="19282">SUM(DL201:DL205)</f>
        <v>42000</v>
      </c>
      <c r="DM200" s="22">
        <f t="shared" ref="DM200" si="19283">SUM(DM201:DM205)</f>
        <v>42000</v>
      </c>
      <c r="DN200" s="22">
        <f t="shared" ref="DN200" si="19284">SUM(DN201:DN205)</f>
        <v>42000</v>
      </c>
      <c r="DO200" s="22">
        <f t="shared" ref="DO200" si="19285">SUM(DO201:DO205)</f>
        <v>42000</v>
      </c>
      <c r="DP200" s="22">
        <f t="shared" ref="DP200" si="19286">SUM(DP201:DP205)</f>
        <v>44100</v>
      </c>
      <c r="DQ200" s="22">
        <f t="shared" ref="DQ200" si="19287">SUM(DQ201:DQ205)</f>
        <v>46200</v>
      </c>
      <c r="DR200" s="22">
        <f t="shared" ref="DR200" si="19288">SUM(DR201:DR205)</f>
        <v>48300</v>
      </c>
      <c r="DS200" s="22">
        <f t="shared" ref="DS200" si="19289">SUM(DS201:DS205)</f>
        <v>50400</v>
      </c>
      <c r="DT200" s="22">
        <f t="shared" ref="DT200" si="19290">SUM(DT201:DT205)</f>
        <v>52500</v>
      </c>
      <c r="DU200" s="22">
        <f t="shared" ref="DU200" si="19291">SUM(DU201:DU205)</f>
        <v>52710</v>
      </c>
      <c r="DV200" s="22">
        <f t="shared" ref="DV200" si="19292">SUM(DV201:DV205)</f>
        <v>52920</v>
      </c>
      <c r="DW200" s="22">
        <f t="shared" ref="DW200" si="19293">SUM(DW201:DW205)</f>
        <v>53130</v>
      </c>
      <c r="DX200" s="22">
        <f t="shared" ref="DX200" si="19294">SUM(DX201:DX205)</f>
        <v>53340</v>
      </c>
      <c r="DY200" s="22">
        <f t="shared" ref="DY200" si="19295">SUM(DY201:DY205)</f>
        <v>53550</v>
      </c>
      <c r="DZ200" s="22">
        <f t="shared" ref="DZ200" si="19296">SUM(DZ201:DZ205)</f>
        <v>54442.5</v>
      </c>
      <c r="EA200" s="22">
        <f t="shared" ref="EA200" si="19297">SUM(EA201:EA205)</f>
        <v>55335</v>
      </c>
      <c r="EB200" s="22">
        <f t="shared" ref="EB200" si="19298">SUM(EB201:EB205)</f>
        <v>56227.5</v>
      </c>
      <c r="EC200" s="22">
        <f t="shared" ref="EC200" si="19299">SUM(EC201:EC205)</f>
        <v>57120</v>
      </c>
      <c r="ED200" s="22">
        <f t="shared" ref="ED200" si="19300">SUM(ED201:ED205)</f>
        <v>58012.5</v>
      </c>
      <c r="EE200" s="22">
        <f t="shared" ref="EE200" si="19301">SUM(EE201:EE205)</f>
        <v>58012.5</v>
      </c>
      <c r="EF200" s="22">
        <f t="shared" ref="EF200" si="19302">SUM(EF201:EF205)</f>
        <v>58012.5</v>
      </c>
      <c r="EG200" s="22">
        <f t="shared" ref="EG200" si="19303">SUM(EG201:EG205)</f>
        <v>58012.5</v>
      </c>
      <c r="EH200" s="22">
        <f t="shared" ref="EH200" si="19304">SUM(EH201:EH205)</f>
        <v>58012.5</v>
      </c>
      <c r="EI200" s="22">
        <f t="shared" ref="EI200" si="19305">SUM(EI201:EI205)</f>
        <v>58012.5</v>
      </c>
      <c r="EJ200" s="22">
        <f t="shared" ref="EJ200" si="19306">SUM(EJ201:EJ205)</f>
        <v>58012.5</v>
      </c>
      <c r="EK200" s="22">
        <f t="shared" ref="EK200" si="19307">SUM(EK201:EK205)</f>
        <v>56945</v>
      </c>
      <c r="EL200" s="22">
        <f t="shared" ref="EL200" si="19308">SUM(EL201:EL205)</f>
        <v>55877.5</v>
      </c>
      <c r="EM200" s="22">
        <f t="shared" ref="EM200" si="19309">SUM(EM201:EM205)</f>
        <v>54810</v>
      </c>
      <c r="EN200" s="22">
        <f t="shared" ref="EN200" si="19310">SUM(EN201:EN205)</f>
        <v>53742.499999999993</v>
      </c>
      <c r="EO200" s="22">
        <f t="shared" ref="EO200" si="19311">SUM(EO201:EO205)</f>
        <v>52674.999999999993</v>
      </c>
      <c r="EP200" s="22">
        <f t="shared" ref="EP200" si="19312">SUM(EP201:EP205)</f>
        <v>51607.499999999993</v>
      </c>
      <c r="EQ200" s="22">
        <f t="shared" ref="EQ200" si="19313">SUM(EQ201:EQ205)</f>
        <v>50539.999999999993</v>
      </c>
      <c r="ER200" s="22">
        <f t="shared" ref="ER200" si="19314">SUM(ER201:ER205)</f>
        <v>49472.499999999993</v>
      </c>
      <c r="ES200" s="22">
        <f t="shared" ref="ES200" si="19315">SUM(ES201:ES205)</f>
        <v>48404.999999999993</v>
      </c>
      <c r="ET200" s="22">
        <f t="shared" ref="ET200" si="19316">SUM(ET201:ET205)</f>
        <v>47337.499999999985</v>
      </c>
      <c r="EU200" s="22">
        <f t="shared" ref="EU200" si="19317">SUM(EU201:EU205)</f>
        <v>46269.999999999985</v>
      </c>
      <c r="EV200" s="22">
        <f t="shared" ref="EV200" si="19318">SUM(EV201:EV205)</f>
        <v>45202.499999999985</v>
      </c>
      <c r="EW200" s="22">
        <f t="shared" ref="EW200" si="19319">SUM(EW201:EW205)</f>
        <v>44134.999999999985</v>
      </c>
      <c r="EX200" s="22">
        <f t="shared" ref="EX200" si="19320">SUM(EX201:EX205)</f>
        <v>43067.499999999985</v>
      </c>
      <c r="EY200" s="22">
        <f t="shared" ref="EY200" si="19321">SUM(EY201:EY205)</f>
        <v>41999.999999999985</v>
      </c>
      <c r="EZ200" s="22">
        <f t="shared" ref="EZ200" si="19322">SUM(EZ201:EZ205)</f>
        <v>41632.499999999978</v>
      </c>
      <c r="FA200" s="22">
        <f t="shared" ref="FA200" si="19323">SUM(FA201:FA205)</f>
        <v>41264.999999999978</v>
      </c>
      <c r="FB200" s="22">
        <f t="shared" ref="FB200" si="19324">SUM(FB201:FB205)</f>
        <v>40897.499999999978</v>
      </c>
      <c r="FC200" s="22">
        <f t="shared" ref="FC200" si="19325">SUM(FC201:FC205)</f>
        <v>40529.999999999978</v>
      </c>
      <c r="FD200" s="22">
        <f t="shared" ref="FD200" si="19326">SUM(FD201:FD205)</f>
        <v>40162.499999999978</v>
      </c>
      <c r="FE200" s="22">
        <f t="shared" ref="FE200" si="19327">SUM(FE201:FE205)</f>
        <v>39864.999999999978</v>
      </c>
      <c r="FF200" s="22">
        <f t="shared" ref="FF200" si="19328">SUM(FF201:FF205)</f>
        <v>39567.499999999978</v>
      </c>
      <c r="FG200" s="22">
        <f t="shared" ref="FG200" si="19329">SUM(FG201:FG205)</f>
        <v>39269.999999999978</v>
      </c>
      <c r="FH200" s="22">
        <f t="shared" ref="FH200" si="19330">SUM(FH201:FH205)</f>
        <v>38972.499999999978</v>
      </c>
      <c r="FI200" s="22">
        <f t="shared" ref="FI200" si="19331">SUM(FI201:FI205)</f>
        <v>38674.999999999978</v>
      </c>
      <c r="FJ200" s="22">
        <f t="shared" ref="FJ200" si="19332">SUM(FJ201:FJ205)</f>
        <v>38674.999999999978</v>
      </c>
      <c r="FK200" s="22">
        <f t="shared" ref="FK200" si="19333">SUM(FK201:FK205)</f>
        <v>38674.999999999978</v>
      </c>
      <c r="FL200" s="22">
        <f t="shared" ref="FL200" si="19334">SUM(FL201:FL205)</f>
        <v>38674.999999999978</v>
      </c>
      <c r="FM200" s="22">
        <f t="shared" ref="FM200" si="19335">SUM(FM201:FM205)</f>
        <v>38674.999999999978</v>
      </c>
      <c r="FN200" s="22">
        <f t="shared" ref="FN200" si="19336">SUM(FN201:FN205)</f>
        <v>38674.999999999978</v>
      </c>
      <c r="FO200" s="22">
        <f t="shared" ref="FO200" si="19337">SUM(FO201:FO205)</f>
        <v>39511.666666666642</v>
      </c>
      <c r="FP200" s="22">
        <f t="shared" ref="FP200" si="19338">SUM(FP201:FP205)</f>
        <v>40348.333333333299</v>
      </c>
      <c r="FQ200" s="22">
        <f t="shared" ref="FQ200" si="19339">SUM(FQ201:FQ205)</f>
        <v>41184.999999999964</v>
      </c>
      <c r="FR200" s="22">
        <f t="shared" ref="FR200" si="19340">SUM(FR201:FR205)</f>
        <v>42021.666666666621</v>
      </c>
      <c r="FS200" s="22">
        <f t="shared" ref="FS200" si="19341">SUM(FS201:FS205)</f>
        <v>42858.333333333292</v>
      </c>
      <c r="FT200" s="22">
        <f t="shared" ref="FT200" si="19342">SUM(FT201:FT205)</f>
        <v>43694.999999999956</v>
      </c>
      <c r="FU200" s="22">
        <f t="shared" ref="FU200" si="19343">SUM(FU201:FU205)</f>
        <v>44531.666666666613</v>
      </c>
      <c r="FV200" s="22">
        <f t="shared" ref="FV200" si="19344">SUM(FV201:FV205)</f>
        <v>45368.333333333278</v>
      </c>
      <c r="FW200" s="22">
        <f t="shared" ref="FW200" si="19345">SUM(FW201:FW205)</f>
        <v>46204.999999999942</v>
      </c>
      <c r="FX200" s="22">
        <f t="shared" ref="FX200" si="19346">SUM(FX201:FX205)</f>
        <v>47041.666666666599</v>
      </c>
      <c r="FY200" s="22">
        <f t="shared" ref="FY200" si="19347">SUM(FY201:FY205)</f>
        <v>47878.33333333327</v>
      </c>
      <c r="FZ200" s="22">
        <f t="shared" ref="FZ200" si="19348">SUM(FZ201:FZ205)</f>
        <v>48714.999999999935</v>
      </c>
      <c r="GA200" s="22">
        <f t="shared" ref="GA200" si="19349">SUM(GA201:GA205)</f>
        <v>49551.666666666591</v>
      </c>
      <c r="GB200" s="22">
        <f t="shared" ref="GB200" si="19350">SUM(GB201:GB205)</f>
        <v>50388.333333333248</v>
      </c>
      <c r="GC200" s="22">
        <f t="shared" ref="GC200" si="19351">SUM(GC201:GC205)</f>
        <v>51224.99999999992</v>
      </c>
      <c r="GD200" s="22">
        <f t="shared" ref="GD200" si="19352">SUM(GD201:GD205)</f>
        <v>51661.666666666577</v>
      </c>
      <c r="GE200" s="22">
        <f t="shared" ref="GE200" si="19353">SUM(GE201:GE205)</f>
        <v>52098.333333333241</v>
      </c>
      <c r="GF200" s="22">
        <f t="shared" ref="GF200" si="19354">SUM(GF201:GF205)</f>
        <v>52534.999999999905</v>
      </c>
      <c r="GG200" s="22">
        <f t="shared" ref="GG200" si="19355">SUM(GG201:GG205)</f>
        <v>52971.66666666657</v>
      </c>
      <c r="GH200" s="22">
        <f t="shared" ref="GH200" si="19356">SUM(GH201:GH205)</f>
        <v>53408.333333333227</v>
      </c>
      <c r="GI200" s="22">
        <f t="shared" ref="GI200" si="19357">SUM(GI201:GI205)</f>
        <v>53804.999999999891</v>
      </c>
      <c r="GJ200" s="22">
        <f t="shared" ref="GJ200" si="19358">SUM(GJ201:GJ205)</f>
        <v>54201.666666666555</v>
      </c>
      <c r="GK200" s="22">
        <f t="shared" ref="GK200" si="19359">SUM(GK201:GK205)</f>
        <v>54598.333333333212</v>
      </c>
      <c r="GL200" s="22">
        <f t="shared" ref="GL200" si="19360">SUM(GL201:GL205)</f>
        <v>54994.999999999876</v>
      </c>
      <c r="GM200" s="22">
        <f t="shared" ref="GM200" si="19361">SUM(GM201:GM205)</f>
        <v>55391.666666666541</v>
      </c>
      <c r="GN200" s="22">
        <f t="shared" ref="GN200" si="19362">SUM(GN201:GN205)</f>
        <v>55391.666666666541</v>
      </c>
      <c r="GO200" s="22">
        <f t="shared" ref="GO200" si="19363">SUM(GO201:GO205)</f>
        <v>55391.666666666541</v>
      </c>
      <c r="GP200" s="22">
        <f t="shared" ref="GP200" si="19364">SUM(GP201:GP205)</f>
        <v>55391.666666666541</v>
      </c>
      <c r="GQ200" s="22">
        <f t="shared" ref="GQ200" si="19365">SUM(GQ201:GQ205)</f>
        <v>55391.666666666541</v>
      </c>
      <c r="GR200" s="22">
        <f t="shared" ref="GR200" si="19366">SUM(GR201:GR205)</f>
        <v>55391.666666666541</v>
      </c>
      <c r="GS200" s="22">
        <f t="shared" ref="GS200" si="19367">SUM(GS201:GS205)</f>
        <v>55391.666666666541</v>
      </c>
      <c r="GT200" s="22">
        <f t="shared" ref="GT200" si="19368">SUM(GT201:GT205)</f>
        <v>55831.666666666541</v>
      </c>
      <c r="GU200" s="22">
        <f t="shared" ref="GU200" si="19369">SUM(GU201:GU205)</f>
        <v>56271.666666666541</v>
      </c>
      <c r="GV200" s="22">
        <f t="shared" ref="GV200" si="19370">SUM(GV201:GV205)</f>
        <v>56711.666666666541</v>
      </c>
      <c r="GW200" s="22">
        <f t="shared" ref="GW200" si="19371">SUM(GW201:GW205)</f>
        <v>57151.666666666548</v>
      </c>
      <c r="GX200" s="22">
        <f t="shared" ref="GX200" si="19372">SUM(GX201:GX205)</f>
        <v>57591.666666666548</v>
      </c>
      <c r="GY200" s="22">
        <f t="shared" ref="GY200" si="19373">SUM(GY201:GY205)</f>
        <v>58031.666666666548</v>
      </c>
      <c r="GZ200" s="22">
        <f t="shared" ref="GZ200" si="19374">SUM(GZ201:GZ205)</f>
        <v>58471.666666666548</v>
      </c>
      <c r="HA200" s="22">
        <f t="shared" ref="HA200" si="19375">SUM(HA201:HA205)</f>
        <v>58911.666666666548</v>
      </c>
      <c r="HB200" s="22">
        <f t="shared" ref="HB200" si="19376">SUM(HB201:HB205)</f>
        <v>59351.666666666548</v>
      </c>
      <c r="HC200" s="22">
        <f t="shared" ref="HC200" si="19377">SUM(HC201:HC205)</f>
        <v>59791.666666666555</v>
      </c>
      <c r="HD200" s="22">
        <f t="shared" ref="HD200" si="19378">SUM(HD201:HD205)</f>
        <v>60231.666666666555</v>
      </c>
      <c r="HE200" s="22">
        <f t="shared" ref="HE200" si="19379">SUM(HE201:HE205)</f>
        <v>60671.666666666548</v>
      </c>
      <c r="HF200" s="22">
        <f t="shared" ref="HF200" si="19380">SUM(HF201:HF205)</f>
        <v>61111.666666666548</v>
      </c>
      <c r="HG200" s="22">
        <f t="shared" ref="HG200" si="19381">SUM(HG201:HG205)</f>
        <v>61551.666666666548</v>
      </c>
      <c r="HH200" s="22">
        <f t="shared" ref="HH200" si="19382">SUM(HH201:HH205)</f>
        <v>61991.666666666541</v>
      </c>
      <c r="HI200" s="22">
        <f t="shared" ref="HI200" si="19383">SUM(HI201:HI205)</f>
        <v>62031.666666666541</v>
      </c>
      <c r="HJ200" s="22">
        <f t="shared" ref="HJ200" si="19384">SUM(HJ201:HJ205)</f>
        <v>62071.666666666541</v>
      </c>
      <c r="HK200" s="22">
        <f t="shared" ref="HK200" si="19385">SUM(HK201:HK205)</f>
        <v>62111.666666666541</v>
      </c>
      <c r="HL200" s="22">
        <f t="shared" ref="HL200" si="19386">SUM(HL201:HL205)</f>
        <v>62151.666666666533</v>
      </c>
      <c r="HM200" s="22">
        <f t="shared" ref="HM200" si="19387">SUM(HM201:HM205)</f>
        <v>62191.666666666533</v>
      </c>
      <c r="HN200" s="22">
        <f t="shared" ref="HN200" si="19388">SUM(HN201:HN205)</f>
        <v>62191.666666666526</v>
      </c>
      <c r="HO200" s="22">
        <f t="shared" ref="HO200" si="19389">SUM(HO201:HO205)</f>
        <v>62191.666666666526</v>
      </c>
      <c r="HP200" s="22">
        <f t="shared" ref="HP200" si="19390">SUM(HP201:HP205)</f>
        <v>62191.666666666519</v>
      </c>
      <c r="HQ200" s="22">
        <f t="shared" ref="HQ200" si="19391">SUM(HQ201:HQ205)</f>
        <v>62191.666666666519</v>
      </c>
      <c r="HR200" s="22">
        <f t="shared" ref="HR200" si="19392">SUM(HR201:HR205)</f>
        <v>62191.666666666511</v>
      </c>
      <c r="HS200" s="22">
        <f t="shared" ref="HS200" si="19393">SUM(HS201:HS205)</f>
        <v>62191.666666666511</v>
      </c>
      <c r="HT200" s="22">
        <f t="shared" ref="HT200" si="19394">SUM(HT201:HT205)</f>
        <v>62191.666666666511</v>
      </c>
      <c r="HU200" s="22">
        <f t="shared" ref="HU200" si="19395">SUM(HU201:HU205)</f>
        <v>62191.666666666504</v>
      </c>
      <c r="HV200" s="22">
        <f t="shared" ref="HV200" si="19396">SUM(HV201:HV205)</f>
        <v>62191.666666666497</v>
      </c>
      <c r="HW200" s="22">
        <f t="shared" ref="HW200" si="19397">SUM(HW201:HW205)</f>
        <v>62191.666666666511</v>
      </c>
      <c r="HX200" s="22">
        <f t="shared" ref="HX200" si="19398">SUM(HX201:HX205)</f>
        <v>62191.666666666526</v>
      </c>
      <c r="HY200" s="22">
        <f t="shared" ref="HY200" si="19399">SUM(HY201:HY205)</f>
        <v>63071.666666666541</v>
      </c>
      <c r="HZ200" s="22">
        <f t="shared" ref="HZ200" si="19400">SUM(HZ201:HZ205)</f>
        <v>63951.666666666555</v>
      </c>
      <c r="IA200" s="22">
        <f t="shared" ref="IA200" si="19401">SUM(IA201:IA205)</f>
        <v>64831.66666666657</v>
      </c>
      <c r="IB200" s="22">
        <f t="shared" ref="IB200" si="19402">SUM(IB201:IB205)</f>
        <v>65711.666666666584</v>
      </c>
      <c r="IC200" s="22">
        <f t="shared" ref="IC200" si="19403">SUM(IC201:IC205)</f>
        <v>66591.666666666613</v>
      </c>
      <c r="ID200" s="22">
        <f t="shared" ref="ID200" si="19404">SUM(ID201:ID205)</f>
        <v>67471.666666666628</v>
      </c>
      <c r="IE200" s="22">
        <f t="shared" ref="IE200" si="19405">SUM(IE201:IE205)</f>
        <v>68351.666666666642</v>
      </c>
      <c r="IF200" s="22">
        <f t="shared" ref="IF200" si="19406">SUM(IF201:IF205)</f>
        <v>69231.666666666672</v>
      </c>
      <c r="IG200" s="22">
        <f t="shared" ref="IG200" si="19407">SUM(IG201:IG205)</f>
        <v>70111.666666666686</v>
      </c>
      <c r="IH200" s="22">
        <f t="shared" ref="IH200" si="19408">SUM(IH201:IH205)</f>
        <v>70991.666666666701</v>
      </c>
      <c r="II200" s="22">
        <f t="shared" ref="II200" si="19409">SUM(II201:II205)</f>
        <v>71871.66666666673</v>
      </c>
      <c r="IJ200" s="22">
        <f t="shared" ref="IJ200" si="19410">SUM(IJ201:IJ205)</f>
        <v>72751.666666666744</v>
      </c>
      <c r="IK200" s="22">
        <f t="shared" ref="IK200" si="19411">SUM(IK201:IK205)</f>
        <v>73631.666666666759</v>
      </c>
      <c r="IL200" s="22">
        <f t="shared" ref="IL200" si="19412">SUM(IL201:IL205)</f>
        <v>74511.666666666773</v>
      </c>
      <c r="IM200" s="22">
        <f t="shared" ref="IM200" si="19413">SUM(IM201:IM205)</f>
        <v>75391.666666666788</v>
      </c>
      <c r="IN200" s="22">
        <f t="shared" ref="IN200" si="19414">SUM(IN201:IN205)</f>
        <v>78471.666666666802</v>
      </c>
      <c r="IO200" s="22">
        <f t="shared" ref="IO200" si="19415">SUM(IO201:IO205)</f>
        <v>81551.666666666832</v>
      </c>
      <c r="IP200" s="22">
        <f t="shared" ref="IP200" si="19416">SUM(IP201:IP205)</f>
        <v>81631.666666666861</v>
      </c>
      <c r="IQ200" s="22">
        <f t="shared" ref="IQ200" si="19417">SUM(IQ201:IQ205)</f>
        <v>81711.666666666861</v>
      </c>
      <c r="IR200" s="22">
        <f t="shared" ref="IR200" si="19418">SUM(IR201:IR205)</f>
        <v>81791.66666666689</v>
      </c>
      <c r="IS200" s="22">
        <f t="shared" ref="IS200" si="19419">SUM(IS201:IS205)</f>
        <v>82091.666666666904</v>
      </c>
      <c r="IT200" s="22">
        <f t="shared" ref="IT200" si="19420">SUM(IT201:IT205)</f>
        <v>82091.666666666919</v>
      </c>
      <c r="IU200" s="22">
        <f t="shared" ref="IU200" si="19421">SUM(IU201:IU205)</f>
        <v>82091.666666666933</v>
      </c>
      <c r="IV200" s="22">
        <f t="shared" ref="IV200" si="19422">SUM(IV201:IV205)</f>
        <v>82091.666666666933</v>
      </c>
      <c r="IW200" s="22">
        <f t="shared" ref="IW200" si="19423">SUM(IW201:IW205)</f>
        <v>82091.666666666933</v>
      </c>
      <c r="IX200" s="22">
        <f t="shared" ref="IX200" si="19424">SUM(IX201:IX205)</f>
        <v>83083.333333333605</v>
      </c>
      <c r="IY200" s="22">
        <f t="shared" ref="IY200" si="19425">SUM(IY201:IY205)</f>
        <v>84075.000000000291</v>
      </c>
      <c r="IZ200" s="22">
        <f t="shared" ref="IZ200" si="19426">SUM(IZ201:IZ205)</f>
        <v>85066.666666666963</v>
      </c>
      <c r="JA200" s="22">
        <f t="shared" ref="JA200" si="19427">SUM(JA201:JA205)</f>
        <v>88139.166666666963</v>
      </c>
      <c r="JB200" s="22">
        <f t="shared" ref="JB200" si="19428">SUM(JB201:JB205)</f>
        <v>91211.666666666963</v>
      </c>
      <c r="JC200" s="22">
        <f t="shared" ref="JC200" si="19429">SUM(JC201:JC205)</f>
        <v>93292.500000000291</v>
      </c>
      <c r="JD200" s="22">
        <f t="shared" ref="JD200" si="19430">SUM(JD201:JD205)</f>
        <v>95373.333333333605</v>
      </c>
      <c r="JE200" s="22">
        <f t="shared" ref="JE200" si="19431">SUM(JE201:JE205)</f>
        <v>97454.166666666933</v>
      </c>
      <c r="JF200" s="22">
        <f t="shared" ref="JF200" si="19432">SUM(JF201:JF205)</f>
        <v>99535.000000000262</v>
      </c>
      <c r="JG200" s="22">
        <f t="shared" ref="JG200" si="19433">SUM(JG201:JG205)</f>
        <v>101615.83333333358</v>
      </c>
      <c r="JH200" s="22">
        <f t="shared" ref="JH200" si="19434">SUM(JH201:JH205)</f>
        <v>103696.6666666669</v>
      </c>
      <c r="JI200" s="22">
        <f t="shared" ref="JI200" si="19435">SUM(JI201:JI205)</f>
        <v>105777.50000000023</v>
      </c>
      <c r="JJ200" s="22">
        <f t="shared" ref="JJ200" si="19436">SUM(JJ201:JJ205)</f>
        <v>107858.33333333355</v>
      </c>
      <c r="JK200" s="22">
        <f t="shared" ref="JK200" si="19437">SUM(JK201:JK205)</f>
        <v>109939.16666666686</v>
      </c>
      <c r="JL200" s="22">
        <f t="shared" ref="JL200" si="19438">SUM(JL201:JL205)</f>
        <v>112020.0000000002</v>
      </c>
      <c r="JM200" s="22">
        <f t="shared" ref="JM200" si="19439">SUM(JM201:JM205)</f>
        <v>114100.83333333352</v>
      </c>
      <c r="JN200" s="22">
        <f t="shared" ref="JN200" si="19440">SUM(JN201:JN205)</f>
        <v>116181.66666666683</v>
      </c>
      <c r="JO200" s="22">
        <f t="shared" ref="JO200" si="19441">SUM(JO201:JO205)</f>
        <v>118262.50000000016</v>
      </c>
      <c r="JP200" s="22">
        <f t="shared" ref="JP200" si="19442">SUM(JP201:JP205)</f>
        <v>120343.33333333349</v>
      </c>
      <c r="JQ200" s="22">
        <f t="shared" ref="JQ200" si="19443">SUM(JQ201:JQ205)</f>
        <v>122424.1666666668</v>
      </c>
      <c r="JR200" s="22">
        <f t="shared" ref="JR200" si="19444">SUM(JR201:JR205)</f>
        <v>123605.00000000013</v>
      </c>
      <c r="JS200" s="22">
        <f t="shared" ref="JS200" si="19445">SUM(JS201:JS205)</f>
        <v>124785.83333333346</v>
      </c>
      <c r="JT200" s="22">
        <f t="shared" ref="JT200" si="19446">SUM(JT201:JT205)</f>
        <v>125966.66666666677</v>
      </c>
      <c r="JU200" s="22">
        <f t="shared" ref="JU200" si="19447">SUM(JU201:JU205)</f>
        <v>127147.5000000001</v>
      </c>
      <c r="JV200" s="22">
        <f t="shared" ref="JV200" si="19448">SUM(JV201:JV205)</f>
        <v>128238.33333333343</v>
      </c>
      <c r="JW200" s="22">
        <f t="shared" ref="JW200" si="19449">SUM(JW201:JW205)</f>
        <v>129329.16666666674</v>
      </c>
      <c r="JX200" s="22">
        <f t="shared" ref="JX200" si="19450">SUM(JX201:JX205)</f>
        <v>130420.00000000006</v>
      </c>
      <c r="JY200" s="22">
        <f t="shared" ref="JY200" si="19451">SUM(JY201:JY205)</f>
        <v>131510.83333333337</v>
      </c>
      <c r="JZ200" s="22">
        <f t="shared" ref="JZ200" si="19452">SUM(JZ201:JZ205)</f>
        <v>132601.66666666672</v>
      </c>
      <c r="KA200" s="22">
        <f t="shared" ref="KA200" si="19453">SUM(KA201:KA205)</f>
        <v>133692.50000000003</v>
      </c>
      <c r="KB200" s="22">
        <f t="shared" ref="KB200" si="19454">SUM(KB201:KB205)</f>
        <v>134783.33333333337</v>
      </c>
      <c r="KC200" s="22">
        <f t="shared" ref="KC200" si="19455">SUM(KC201:KC205)</f>
        <v>135874.16666666669</v>
      </c>
      <c r="KD200" s="22">
        <f t="shared" ref="KD200" si="19456">SUM(KD201:KD205)</f>
        <v>136965</v>
      </c>
      <c r="KE200" s="22">
        <f t="shared" ref="KE200" si="19457">SUM(KE201:KE205)</f>
        <v>136965</v>
      </c>
      <c r="KF200" s="22">
        <f t="shared" ref="KF200" si="19458">SUM(KF201:KF205)</f>
        <v>136932.5</v>
      </c>
      <c r="KG200" s="22">
        <f t="shared" ref="KG200" si="19459">SUM(KG201:KG205)</f>
        <v>136900</v>
      </c>
      <c r="KH200" s="22">
        <f t="shared" ref="KH200" si="19460">SUM(KH201:KH205)</f>
        <v>136867.5</v>
      </c>
      <c r="KI200" s="22">
        <f t="shared" ref="KI200" si="19461">SUM(KI201:KI205)</f>
        <v>136835</v>
      </c>
      <c r="KJ200" s="22">
        <f t="shared" ref="KJ200" si="19462">SUM(KJ201:KJ205)</f>
        <v>136802.5</v>
      </c>
      <c r="KK200" s="22">
        <f t="shared" ref="KK200" si="19463">SUM(KK201:KK205)</f>
        <v>136770</v>
      </c>
      <c r="KL200" s="22">
        <f t="shared" ref="KL200" si="19464">SUM(KL201:KL205)</f>
        <v>136737.5</v>
      </c>
      <c r="KM200" s="22">
        <f t="shared" ref="KM200" si="19465">SUM(KM201:KM205)</f>
        <v>136705</v>
      </c>
      <c r="KN200" s="22">
        <f t="shared" ref="KN200" si="19466">SUM(KN201:KN205)</f>
        <v>136672.5</v>
      </c>
      <c r="KO200" s="22">
        <f t="shared" ref="KO200" si="19467">SUM(KO201:KO205)</f>
        <v>136640</v>
      </c>
      <c r="KP200" s="22">
        <f t="shared" ref="KP200" si="19468">SUM(KP201:KP205)</f>
        <v>136607.5</v>
      </c>
      <c r="KQ200" s="22">
        <f t="shared" ref="KQ200" si="19469">SUM(KQ201:KQ205)</f>
        <v>136575</v>
      </c>
      <c r="KR200" s="22">
        <f t="shared" ref="KR200" si="19470">SUM(KR201:KR205)</f>
        <v>136542.5</v>
      </c>
      <c r="KS200" s="22">
        <f t="shared" ref="KS200" si="19471">SUM(KS201:KS205)</f>
        <v>136510</v>
      </c>
      <c r="KT200" s="22">
        <f t="shared" ref="KT200" si="19472">SUM(KT201:KT205)</f>
        <v>136477.5</v>
      </c>
      <c r="KU200" s="22">
        <f t="shared" ref="KU200" si="19473">SUM(KU201:KU205)</f>
        <v>136445</v>
      </c>
      <c r="KV200" s="22">
        <f t="shared" ref="KV200" si="19474">SUM(KV201:KV205)</f>
        <v>136412.5</v>
      </c>
      <c r="KW200" s="22">
        <f t="shared" ref="KW200" si="19475">SUM(KW201:KW205)</f>
        <v>136680</v>
      </c>
      <c r="KX200" s="22">
        <f t="shared" ref="KX200" si="19476">SUM(KX201:KX205)</f>
        <v>136947.5</v>
      </c>
      <c r="KY200" s="22">
        <f t="shared" ref="KY200" si="19477">SUM(KY201:KY205)</f>
        <v>137215</v>
      </c>
      <c r="KZ200" s="22">
        <f t="shared" ref="KZ200" si="19478">SUM(KZ201:KZ205)</f>
        <v>137482.5</v>
      </c>
      <c r="LA200" s="22">
        <f t="shared" ref="LA200" si="19479">SUM(LA201:LA205)</f>
        <v>137780</v>
      </c>
      <c r="LB200" s="22">
        <f t="shared" ref="LB200" si="19480">SUM(LB201:LB205)</f>
        <v>138077.5</v>
      </c>
      <c r="LC200" s="22">
        <f t="shared" ref="LC200" si="19481">SUM(LC201:LC205)</f>
        <v>138375</v>
      </c>
      <c r="LD200" s="22">
        <f t="shared" ref="LD200" si="19482">SUM(LD201:LD205)</f>
        <v>138672.5</v>
      </c>
      <c r="LE200" s="22">
        <f t="shared" ref="LE200" si="19483">SUM(LE201:LE205)</f>
        <v>138970</v>
      </c>
      <c r="LF200" s="22">
        <f t="shared" ref="LF200" si="19484">SUM(LF201:LF205)</f>
        <v>139267.5</v>
      </c>
      <c r="LG200" s="22">
        <f t="shared" ref="LG200" si="19485">SUM(LG201:LG205)</f>
        <v>139565</v>
      </c>
      <c r="LH200" s="22">
        <f t="shared" ref="LH200" si="19486">SUM(LH201:LH205)</f>
        <v>139862.5</v>
      </c>
      <c r="LI200" s="22">
        <f t="shared" ref="LI200" si="19487">SUM(LI201:LI205)</f>
        <v>140160</v>
      </c>
      <c r="LJ200" s="22">
        <f t="shared" ref="LJ200" si="19488">SUM(LJ201:LJ205)</f>
        <v>138883.33333333337</v>
      </c>
      <c r="LK200" s="22">
        <f t="shared" ref="LK200" si="19489">SUM(LK201:LK205)</f>
        <v>137606.66666666672</v>
      </c>
      <c r="LL200" s="22">
        <f t="shared" ref="LL200" si="19490">SUM(LL201:LL205)</f>
        <v>136330.00000000009</v>
      </c>
      <c r="LM200" s="22">
        <f t="shared" ref="LM200" si="19491">SUM(LM201:LM205)</f>
        <v>135053.33333333343</v>
      </c>
      <c r="LN200" s="22">
        <f t="shared" ref="LN200" si="19492">SUM(LN201:LN205)</f>
        <v>133776.6666666668</v>
      </c>
      <c r="LO200" s="22">
        <f t="shared" ref="LO200" si="19493">SUM(LO201:LO205)</f>
        <v>132500.00000000015</v>
      </c>
      <c r="LP200" s="22">
        <f t="shared" ref="LP200" si="19494">SUM(LP201:LP205)</f>
        <v>131223.33333333352</v>
      </c>
      <c r="LQ200" s="22">
        <f t="shared" ref="LQ200" si="19495">SUM(LQ201:LQ205)</f>
        <v>129946.66666666689</v>
      </c>
      <c r="LR200" s="22">
        <f t="shared" ref="LR200" si="19496">SUM(LR201:LR205)</f>
        <v>128670.00000000023</v>
      </c>
      <c r="LS200" s="22">
        <f t="shared" ref="LS200" si="19497">SUM(LS201:LS205)</f>
        <v>127393.33333333359</v>
      </c>
      <c r="LT200" s="22">
        <f t="shared" ref="LT200" si="19498">SUM(LT201:LT205)</f>
        <v>126116.66666666695</v>
      </c>
      <c r="LU200" s="22">
        <f t="shared" ref="LU200" si="19499">SUM(LU201:LU205)</f>
        <v>124840.00000000032</v>
      </c>
      <c r="LV200" s="22">
        <f t="shared" ref="LV200" si="19500">SUM(LV201:LV205)</f>
        <v>123563.33333333368</v>
      </c>
      <c r="LW200" s="22">
        <f t="shared" ref="LW200" si="19501">SUM(LW201:LW205)</f>
        <v>122286.66666666702</v>
      </c>
      <c r="LX200" s="22">
        <f t="shared" ref="LX200" si="19502">SUM(LX201:LX205)</f>
        <v>121010.00000000039</v>
      </c>
      <c r="LY200" s="22">
        <f t="shared" ref="LY200" si="19503">SUM(LY201:LY205)</f>
        <v>119733.33333333375</v>
      </c>
      <c r="LZ200" s="22">
        <f t="shared" ref="LZ200" si="19504">SUM(LZ201:LZ205)</f>
        <v>118456.66666666711</v>
      </c>
      <c r="MA200" s="22">
        <f t="shared" ref="MA200" si="19505">SUM(MA201:MA205)</f>
        <v>117980.00000000047</v>
      </c>
      <c r="MB200" s="22">
        <f t="shared" ref="MB200" si="19506">SUM(MB201:MB205)</f>
        <v>117503.33333333382</v>
      </c>
      <c r="MC200" s="22">
        <f t="shared" ref="MC200" si="19507">SUM(MC201:MC205)</f>
        <v>117026.66666666718</v>
      </c>
      <c r="MD200" s="22">
        <f t="shared" ref="MD200" si="19508">SUM(MD201:MD205)</f>
        <v>116550.00000000055</v>
      </c>
      <c r="ME200" s="22">
        <f t="shared" ref="ME200" si="19509">SUM(ME201:ME205)</f>
        <v>116153.33333333391</v>
      </c>
      <c r="MF200" s="22">
        <f t="shared" ref="MF200" si="19510">SUM(MF201:MF205)</f>
        <v>115756.66666666725</v>
      </c>
      <c r="MG200" s="22">
        <f t="shared" ref="MG200" si="19511">SUM(MG201:MG205)</f>
        <v>115360.00000000061</v>
      </c>
      <c r="MH200" s="22">
        <f t="shared" ref="MH200" si="19512">SUM(MH201:MH205)</f>
        <v>114963.33333333397</v>
      </c>
      <c r="MI200" s="22">
        <f t="shared" ref="MI200" si="19513">SUM(MI201:MI205)</f>
        <v>114566.66666666731</v>
      </c>
      <c r="MJ200" s="22">
        <f t="shared" ref="MJ200" si="19514">SUM(MJ201:MJ205)</f>
        <v>114170.00000000068</v>
      </c>
      <c r="MK200" s="22">
        <f t="shared" ref="MK200" si="19515">SUM(MK201:MK205)</f>
        <v>113773.33333333403</v>
      </c>
      <c r="ML200" s="22">
        <f t="shared" ref="ML200" si="19516">SUM(ML201:ML205)</f>
        <v>113376.66666666738</v>
      </c>
      <c r="MM200" s="22">
        <f t="shared" ref="MM200" si="19517">SUM(MM201:MM205)</f>
        <v>112980.00000000074</v>
      </c>
      <c r="MN200" s="22">
        <f t="shared" ref="MN200" si="19518">SUM(MN201:MN205)</f>
        <v>112980.00000000074</v>
      </c>
      <c r="MO200" s="22">
        <f t="shared" ref="MO200" si="19519">SUM(MO201:MO205)</f>
        <v>113244.00000000074</v>
      </c>
      <c r="MP200" s="22">
        <f t="shared" ref="MP200" si="19520">SUM(MP201:MP205)</f>
        <v>113508.00000000074</v>
      </c>
      <c r="MQ200" s="22">
        <f t="shared" ref="MQ200" si="19521">SUM(MQ201:MQ205)</f>
        <v>113772.00000000074</v>
      </c>
      <c r="MR200" s="22">
        <f t="shared" ref="MR200" si="19522">SUM(MR201:MR205)</f>
        <v>114036.00000000074</v>
      </c>
      <c r="MS200" s="22">
        <f t="shared" ref="MS200" si="19523">SUM(MS201:MS205)</f>
        <v>114300.00000000074</v>
      </c>
      <c r="MT200" s="22">
        <f t="shared" ref="MT200" si="19524">SUM(MT201:MT205)</f>
        <v>114564.00000000074</v>
      </c>
      <c r="MU200" s="22">
        <f t="shared" ref="MU200" si="19525">SUM(MU201:MU205)</f>
        <v>114828.00000000074</v>
      </c>
      <c r="MV200" s="22">
        <f t="shared" ref="MV200" si="19526">SUM(MV201:MV205)</f>
        <v>115092.00000000074</v>
      </c>
      <c r="MW200" s="22">
        <f t="shared" ref="MW200" si="19527">SUM(MW201:MW205)</f>
        <v>115356.00000000074</v>
      </c>
      <c r="MX200" s="22">
        <f t="shared" ref="MX200" si="19528">SUM(MX201:MX205)</f>
        <v>115620.00000000074</v>
      </c>
      <c r="MY200" s="22">
        <f t="shared" ref="MY200" si="19529">SUM(MY201:MY205)</f>
        <v>115884.00000000074</v>
      </c>
      <c r="MZ200" s="22">
        <f t="shared" ref="MZ200" si="19530">SUM(MZ201:MZ205)</f>
        <v>116148.00000000074</v>
      </c>
      <c r="NA200" s="22">
        <f t="shared" ref="NA200" si="19531">SUM(NA201:NA205)</f>
        <v>116412.00000000074</v>
      </c>
      <c r="NB200" s="22">
        <f t="shared" ref="NB200" si="19532">SUM(NB201:NB205)</f>
        <v>116676.00000000074</v>
      </c>
      <c r="NC200" s="22">
        <f t="shared" ref="NC200" si="19533">SUM(NC201:NC205)</f>
        <v>116940.00000000074</v>
      </c>
      <c r="ND200" s="22">
        <f t="shared" ref="ND200" si="19534">SUM(ND201:ND205)</f>
        <v>117204.00000000074</v>
      </c>
      <c r="NE200" s="22">
        <f t="shared" ref="NE200" si="19535">SUM(NE201:NE205)</f>
        <v>117468.00000000074</v>
      </c>
      <c r="NF200" s="22">
        <f t="shared" ref="NF200" si="19536">SUM(NF201:NF205)</f>
        <v>117492.00000000074</v>
      </c>
      <c r="NG200" s="22">
        <f t="shared" ref="NG200" si="19537">SUM(NG201:NG205)</f>
        <v>117516.00000000074</v>
      </c>
      <c r="NH200" s="22">
        <f t="shared" ref="NH200" si="19538">SUM(NH201:NH205)</f>
        <v>117540.00000000074</v>
      </c>
      <c r="NI200" s="22">
        <f t="shared" ref="NI200" si="19539">SUM(NI201:NI205)</f>
        <v>117564.00000000074</v>
      </c>
      <c r="NJ200" s="22">
        <f t="shared" ref="NJ200" si="19540">SUM(NJ201:NJ205)</f>
        <v>117564.00000000074</v>
      </c>
      <c r="NK200" s="22">
        <f t="shared" ref="NK200" si="19541">SUM(NK201:NK205)</f>
        <v>117564.00000000074</v>
      </c>
      <c r="NL200" s="22">
        <f t="shared" ref="NL200" si="19542">SUM(NL201:NL205)</f>
        <v>117564.00000000074</v>
      </c>
      <c r="NM200" s="22">
        <f t="shared" ref="NM200" si="19543">SUM(NM201:NM205)</f>
        <v>117564.00000000074</v>
      </c>
      <c r="NN200" s="22">
        <f t="shared" ref="NN200" si="19544">SUM(NN201:NN205)</f>
        <v>117564.00000000074</v>
      </c>
      <c r="NO200" s="22">
        <f t="shared" ref="NO200" si="19545">SUM(NO201:NO205)</f>
        <v>117564.00000000074</v>
      </c>
      <c r="NP200" s="22">
        <f t="shared" ref="NP200" si="19546">SUM(NP201:NP205)</f>
        <v>117564.00000000074</v>
      </c>
      <c r="NQ200" s="22">
        <f t="shared" ref="NQ200" si="19547">SUM(NQ201:NQ205)</f>
        <v>117564.00000000074</v>
      </c>
      <c r="NR200" s="22">
        <f t="shared" ref="NR200" si="19548">SUM(NR201:NR205)</f>
        <v>117564.00000000074</v>
      </c>
      <c r="NS200" s="22">
        <f t="shared" ref="NS200" si="19549">SUM(NS201:NS205)</f>
        <v>117828.00000000074</v>
      </c>
      <c r="NT200" s="22">
        <f t="shared" ref="NT200" si="19550">SUM(NT201:NT205)</f>
        <v>118092.00000000074</v>
      </c>
      <c r="NU200" s="22">
        <f t="shared" ref="NU200" si="19551">SUM(NU201:NU205)</f>
        <v>118356.00000000074</v>
      </c>
      <c r="NV200" s="22">
        <f t="shared" ref="NV200" si="19552">SUM(NV201:NV205)</f>
        <v>118620.00000000074</v>
      </c>
      <c r="NW200" s="22">
        <f t="shared" ref="NW200" si="19553">SUM(NW201:NW205)</f>
        <v>118884.00000000074</v>
      </c>
      <c r="NX200" s="22">
        <f t="shared" ref="NX200" si="19554">SUM(NX201:NX205)</f>
        <v>119148.00000000074</v>
      </c>
      <c r="NY200" s="22">
        <f t="shared" ref="NY200" si="19555">SUM(NY201:NY205)</f>
        <v>119412.00000000074</v>
      </c>
      <c r="NZ200" s="22">
        <f t="shared" ref="NZ200" si="19556">SUM(NZ201:NZ205)</f>
        <v>119676.00000000074</v>
      </c>
      <c r="OA200" s="22">
        <f t="shared" ref="OA200" si="19557">SUM(OA201:OA205)</f>
        <v>119940.00000000074</v>
      </c>
      <c r="OB200" s="22">
        <f t="shared" ref="OB200" si="19558">SUM(OB201:OB205)</f>
        <v>120204.00000000074</v>
      </c>
      <c r="OC200" s="22">
        <f t="shared" ref="OC200" si="19559">SUM(OC201:OC205)</f>
        <v>120468.00000000074</v>
      </c>
      <c r="OD200" s="22">
        <f t="shared" ref="OD200" si="19560">SUM(OD201:OD205)</f>
        <v>120732.00000000074</v>
      </c>
      <c r="OE200" s="22">
        <f t="shared" ref="OE200" si="19561">SUM(OE201:OE205)</f>
        <v>120996.00000000074</v>
      </c>
      <c r="OF200" s="22">
        <f t="shared" ref="OF200" si="19562">SUM(OF201:OF205)</f>
        <v>121260.00000000074</v>
      </c>
      <c r="OG200" s="22">
        <f t="shared" ref="OG200" si="19563">SUM(OG201:OG205)</f>
        <v>121524.00000000074</v>
      </c>
      <c r="OH200" s="22">
        <f t="shared" ref="OH200" si="19564">SUM(OH201:OH205)</f>
        <v>121788.00000000074</v>
      </c>
      <c r="OI200" s="22">
        <f t="shared" ref="OI200" si="19565">SUM(OI201:OI205)</f>
        <v>122052.00000000074</v>
      </c>
      <c r="OJ200" s="22">
        <f t="shared" ref="OJ200" si="19566">SUM(OJ201:OJ205)</f>
        <v>122076.00000000074</v>
      </c>
      <c r="OK200" s="22">
        <f t="shared" ref="OK200" si="19567">SUM(OK201:OK205)</f>
        <v>122100.00000000074</v>
      </c>
      <c r="OL200" s="22">
        <f t="shared" ref="OL200" si="19568">SUM(OL201:OL205)</f>
        <v>122124.00000000074</v>
      </c>
      <c r="OM200" s="22">
        <f t="shared" ref="OM200" si="19569">SUM(OM201:OM205)</f>
        <v>122148.00000000074</v>
      </c>
      <c r="ON200" s="22">
        <f t="shared" ref="ON200" si="19570">SUM(ON201:ON205)</f>
        <v>122148.00000000074</v>
      </c>
      <c r="OO200" s="22">
        <f t="shared" ref="OO200" si="19571">SUM(OO201:OO205)</f>
        <v>122148.00000000074</v>
      </c>
      <c r="OP200" s="22">
        <f t="shared" ref="OP200" si="19572">SUM(OP201:OP205)</f>
        <v>122148.00000000074</v>
      </c>
      <c r="OQ200" s="22">
        <f t="shared" ref="OQ200" si="19573">SUM(OQ201:OQ205)</f>
        <v>122148.00000000074</v>
      </c>
      <c r="OR200" s="22">
        <f t="shared" ref="OR200" si="19574">SUM(OR201:OR205)</f>
        <v>122148.00000000074</v>
      </c>
      <c r="OS200" s="22">
        <f t="shared" ref="OS200" si="19575">SUM(OS201:OS205)</f>
        <v>122148.00000000074</v>
      </c>
      <c r="OT200" s="22">
        <f t="shared" ref="OT200" si="19576">SUM(OT201:OT205)</f>
        <v>122148.00000000074</v>
      </c>
      <c r="OU200" s="22">
        <f t="shared" ref="OU200" si="19577">SUM(OU201:OU205)</f>
        <v>122148.00000000074</v>
      </c>
      <c r="OV200" s="22">
        <f t="shared" ref="OV200" si="19578">SUM(OV201:OV205)</f>
        <v>122148.00000000074</v>
      </c>
      <c r="OW200" s="22">
        <f t="shared" ref="OW200" si="19579">SUM(OW201:OW205)</f>
        <v>122148.00000000074</v>
      </c>
      <c r="OX200" s="22">
        <f t="shared" ref="OX200" si="19580">SUM(OX201:OX205)</f>
        <v>122368.66666666737</v>
      </c>
      <c r="OY200" s="22">
        <f t="shared" ref="OY200" si="19581">SUM(OY201:OY205)</f>
        <v>122589.33333333401</v>
      </c>
      <c r="OZ200" s="22">
        <f t="shared" ref="OZ200" si="19582">SUM(OZ201:OZ205)</f>
        <v>122810.00000000067</v>
      </c>
      <c r="PA200" s="22">
        <f t="shared" ref="PA200" si="19583">SUM(PA201:PA205)</f>
        <v>123030.66666666728</v>
      </c>
      <c r="PB200" s="22">
        <f t="shared" ref="PB200" si="19584">SUM(PB201:PB205)</f>
        <v>123251.33333333394</v>
      </c>
      <c r="PC200" s="22">
        <f t="shared" ref="PC200" si="19585">SUM(PC201:PC205)</f>
        <v>123472.00000000058</v>
      </c>
      <c r="PD200" s="22">
        <f t="shared" ref="PD200" si="19586">SUM(PD201:PD205)</f>
        <v>123692.66666666721</v>
      </c>
      <c r="PE200" s="22">
        <f t="shared" ref="PE200" si="19587">SUM(PE201:PE205)</f>
        <v>123913.33333333387</v>
      </c>
      <c r="PF200" s="22">
        <f t="shared" ref="PF200" si="19588">SUM(PF201:PF205)</f>
        <v>124134.00000000051</v>
      </c>
      <c r="PG200" s="22">
        <f t="shared" ref="PG200" si="19589">SUM(PG201:PG205)</f>
        <v>124354.66666666715</v>
      </c>
      <c r="PH200" s="22">
        <f t="shared" ref="PH200" si="19590">SUM(PH201:PH205)</f>
        <v>124575.33333333378</v>
      </c>
      <c r="PI200" s="22">
        <f t="shared" ref="PI200" si="19591">SUM(PI201:PI205)</f>
        <v>124796.00000000042</v>
      </c>
      <c r="PJ200" s="22">
        <f t="shared" ref="PJ200" si="19592">SUM(PJ201:PJ205)</f>
        <v>125016.66666666708</v>
      </c>
      <c r="PK200" s="22">
        <f t="shared" ref="PK200" si="19593">SUM(PK201:PK205)</f>
        <v>125237.33333333371</v>
      </c>
      <c r="PL200" s="22">
        <f t="shared" ref="PL200" si="19594">SUM(PL201:PL205)</f>
        <v>125458.00000000035</v>
      </c>
      <c r="PM200" s="22">
        <f t="shared" ref="PM200" si="19595">SUM(PM201:PM205)</f>
        <v>125678.66666666699</v>
      </c>
      <c r="PN200" s="22">
        <f t="shared" ref="PN200" si="19596">SUM(PN201:PN205)</f>
        <v>125899.33333333363</v>
      </c>
      <c r="PO200" s="22">
        <f t="shared" ref="PO200" si="19597">SUM(PO201:PO205)</f>
        <v>126280.00000000028</v>
      </c>
      <c r="PP200" s="22">
        <f t="shared" ref="PP200" si="19598">SUM(PP201:PP205)</f>
        <v>126660.66666666692</v>
      </c>
      <c r="PQ200" s="22">
        <f t="shared" ref="PQ200" si="19599">SUM(PQ201:PQ205)</f>
        <v>127041.33333333355</v>
      </c>
      <c r="PR200" s="22">
        <f t="shared" ref="PR200" si="19600">SUM(PR201:PR205)</f>
        <v>127422.00000000019</v>
      </c>
      <c r="PS200" s="22">
        <f t="shared" ref="PS200" si="19601">SUM(PS201:PS205)</f>
        <v>127818.66666666685</v>
      </c>
      <c r="PT200" s="22">
        <f t="shared" ref="PT200" si="19602">SUM(PT201:PT205)</f>
        <v>128215.33333333349</v>
      </c>
      <c r="PU200" s="22">
        <f t="shared" ref="PU200" si="19603">SUM(PU201:PU205)</f>
        <v>128612.00000000013</v>
      </c>
      <c r="PV200" s="22">
        <f t="shared" ref="PV200" si="19604">SUM(PV201:PV205)</f>
        <v>129008.66666666677</v>
      </c>
      <c r="PW200" s="22">
        <f t="shared" ref="PW200" si="19605">SUM(PW201:PW205)</f>
        <v>129405.33333333342</v>
      </c>
      <c r="PX200" s="22">
        <f t="shared" ref="PX200" si="19606">SUM(PX201:PX205)</f>
        <v>129802.00000000007</v>
      </c>
      <c r="PY200" s="22">
        <f t="shared" ref="PY200" si="19607">SUM(PY201:PY205)</f>
        <v>130198.66666666672</v>
      </c>
      <c r="PZ200" s="22">
        <f t="shared" ref="PZ200" si="19608">SUM(PZ201:PZ205)</f>
        <v>130595.33333333336</v>
      </c>
      <c r="QA200" s="22">
        <f t="shared" ref="QA200" si="19609">SUM(QA201:QA205)</f>
        <v>130992</v>
      </c>
      <c r="QB200" s="22">
        <f t="shared" ref="QB200" si="19610">SUM(QB201:QB205)</f>
        <v>130992</v>
      </c>
      <c r="QC200" s="22">
        <f t="shared" ref="QC200" si="19611">SUM(QC201:QC205)</f>
        <v>134274.5</v>
      </c>
      <c r="QD200" s="22">
        <f t="shared" ref="QD200" si="19612">SUM(QD201:QD205)</f>
        <v>137557</v>
      </c>
      <c r="QE200" s="22">
        <f t="shared" ref="QE200" si="19613">SUM(QE201:QE205)</f>
        <v>140839.5</v>
      </c>
      <c r="QF200" s="22">
        <f t="shared" ref="QF200" si="19614">SUM(QF201:QF205)</f>
        <v>144122</v>
      </c>
      <c r="QG200" s="22">
        <f t="shared" ref="QG200" si="19615">SUM(QG201:QG205)</f>
        <v>147404.5</v>
      </c>
      <c r="QH200" s="22">
        <f t="shared" ref="QH200" si="19616">SUM(QH201:QH205)</f>
        <v>150687</v>
      </c>
      <c r="QI200" s="22">
        <f t="shared" ref="QI200" si="19617">SUM(QI201:QI205)</f>
        <v>153969.5</v>
      </c>
      <c r="QJ200" s="22">
        <f t="shared" ref="QJ200" si="19618">SUM(QJ201:QJ205)</f>
        <v>157252</v>
      </c>
      <c r="QK200" s="22">
        <f t="shared" ref="QK200" si="19619">SUM(QK201:QK205)</f>
        <v>160534.5</v>
      </c>
      <c r="QL200" s="22">
        <f t="shared" ref="QL200" si="19620">SUM(QL201:QL205)</f>
        <v>163817</v>
      </c>
      <c r="QM200" s="22">
        <f t="shared" ref="QM200" si="19621">SUM(QM201:QM205)</f>
        <v>167099.5</v>
      </c>
      <c r="QN200" s="22">
        <f t="shared" ref="QN200" si="19622">SUM(QN201:QN205)</f>
        <v>170382</v>
      </c>
      <c r="QO200" s="22">
        <f t="shared" ref="QO200" si="19623">SUM(QO201:QO205)</f>
        <v>173664.5</v>
      </c>
      <c r="QP200" s="22">
        <f t="shared" ref="QP200" si="19624">SUM(QP201:QP205)</f>
        <v>176947</v>
      </c>
      <c r="QQ200" s="22">
        <f t="shared" ref="QQ200" si="19625">SUM(QQ201:QQ205)</f>
        <v>180229.5</v>
      </c>
      <c r="QR200" s="22">
        <f t="shared" ref="QR200" si="19626">SUM(QR201:QR205)</f>
        <v>183512</v>
      </c>
      <c r="QS200" s="22">
        <f t="shared" ref="QS200" si="19627">SUM(QS201:QS205)</f>
        <v>186794.5</v>
      </c>
      <c r="QT200" s="22">
        <f t="shared" ref="QT200" si="19628">SUM(QT201:QT205)</f>
        <v>188337</v>
      </c>
      <c r="QU200" s="22">
        <f t="shared" ref="QU200" si="19629">SUM(QU201:QU205)</f>
        <v>189879.5</v>
      </c>
      <c r="QV200" s="22">
        <f t="shared" ref="QV200" si="19630">SUM(QV201:QV205)</f>
        <v>191422</v>
      </c>
      <c r="QW200" s="22">
        <f t="shared" ref="QW200" si="19631">SUM(QW201:QW205)</f>
        <v>192964.5</v>
      </c>
      <c r="QX200" s="22">
        <f t="shared" ref="QX200" si="19632">SUM(QX201:QX205)</f>
        <v>194333</v>
      </c>
      <c r="QY200" s="22">
        <f t="shared" ref="QY200" si="19633">SUM(QY201:QY205)</f>
        <v>195701.5</v>
      </c>
      <c r="QZ200" s="22">
        <f t="shared" ref="QZ200" si="19634">SUM(QZ201:QZ205)</f>
        <v>197070</v>
      </c>
      <c r="RA200" s="22">
        <f t="shared" ref="RA200" si="19635">SUM(RA201:RA205)</f>
        <v>198438.5</v>
      </c>
      <c r="RB200" s="22">
        <f t="shared" ref="RB200" si="19636">SUM(RB201:RB205)</f>
        <v>199807</v>
      </c>
      <c r="RC200" s="22">
        <f t="shared" ref="RC200" si="19637">SUM(RC201:RC205)</f>
        <v>201175.5</v>
      </c>
      <c r="RD200" s="22">
        <f t="shared" ref="RD200" si="19638">SUM(RD201:RD205)</f>
        <v>202544</v>
      </c>
      <c r="RE200" s="22">
        <f t="shared" ref="RE200" si="19639">SUM(RE201:RE205)</f>
        <v>203912.5</v>
      </c>
      <c r="RF200" s="22">
        <f t="shared" ref="RF200" si="19640">SUM(RF201:RF205)</f>
        <v>205281</v>
      </c>
      <c r="RG200" s="22">
        <f t="shared" ref="RG200" si="19641">SUM(RG201:RG205)</f>
        <v>207637.5</v>
      </c>
      <c r="RH200" s="22">
        <f t="shared" ref="RH200" si="19642">SUM(RH201:RH205)</f>
        <v>209994</v>
      </c>
      <c r="RI200" s="22">
        <f t="shared" ref="RI200" si="19643">SUM(RI201:RI205)</f>
        <v>212350.5</v>
      </c>
      <c r="RJ200" s="22">
        <f t="shared" ref="RJ200" si="19644">SUM(RJ201:RJ205)</f>
        <v>214707</v>
      </c>
      <c r="RK200" s="22">
        <f t="shared" ref="RK200" si="19645">SUM(RK201:RK205)</f>
        <v>217063.5</v>
      </c>
      <c r="RL200" s="22">
        <f t="shared" ref="RL200" si="19646">SUM(RL201:RL205)</f>
        <v>219420</v>
      </c>
      <c r="RM200" s="22">
        <f t="shared" ref="RM200" si="19647">SUM(RM201:RM205)</f>
        <v>221776.5</v>
      </c>
      <c r="RN200" s="22">
        <f t="shared" ref="RN200" si="19648">SUM(RN201:RN205)</f>
        <v>224133</v>
      </c>
      <c r="RO200" s="22">
        <f t="shared" ref="RO200" si="19649">SUM(RO201:RO205)</f>
        <v>226489.5</v>
      </c>
      <c r="RP200" s="22">
        <f t="shared" ref="RP200" si="19650">SUM(RP201:RP205)</f>
        <v>228846</v>
      </c>
      <c r="RQ200" s="22">
        <f t="shared" ref="RQ200" si="19651">SUM(RQ201:RQ205)</f>
        <v>231202.5</v>
      </c>
      <c r="RR200" s="22">
        <f t="shared" ref="RR200" si="19652">SUM(RR201:RR205)</f>
        <v>233559</v>
      </c>
      <c r="RS200" s="22">
        <f t="shared" ref="RS200" si="19653">SUM(RS201:RS205)</f>
        <v>235915.5</v>
      </c>
      <c r="RT200" s="22">
        <f t="shared" ref="RT200" si="19654">SUM(RT201:RT205)</f>
        <v>238272</v>
      </c>
      <c r="RU200" s="22">
        <f t="shared" ref="RU200" si="19655">SUM(RU201:RU205)</f>
        <v>240628.5</v>
      </c>
      <c r="RV200" s="22">
        <f t="shared" ref="RV200" si="19656">SUM(RV201:RV205)</f>
        <v>242985</v>
      </c>
      <c r="RW200" s="22">
        <f t="shared" ref="RW200" si="19657">SUM(RW201:RW205)</f>
        <v>245341.5</v>
      </c>
      <c r="RX200" s="22">
        <f t="shared" ref="RX200" si="19658">SUM(RX201:RX205)</f>
        <v>245718</v>
      </c>
      <c r="RY200" s="22">
        <f t="shared" ref="RY200" si="19659">SUM(RY201:RY205)</f>
        <v>246094.5</v>
      </c>
      <c r="RZ200" s="22">
        <f t="shared" ref="RZ200" si="19660">SUM(RZ201:RZ205)</f>
        <v>246471</v>
      </c>
      <c r="SA200" s="22">
        <f t="shared" ref="SA200" si="19661">SUM(SA201:SA205)</f>
        <v>246847.5</v>
      </c>
      <c r="SB200" s="22">
        <f t="shared" ref="SB200" si="19662">SUM(SB201:SB205)</f>
        <v>247026</v>
      </c>
      <c r="SC200" s="22">
        <f t="shared" ref="SC200" si="19663">SUM(SC201:SC205)</f>
        <v>247204.5</v>
      </c>
      <c r="SD200" s="22">
        <f t="shared" ref="SD200" si="19664">SUM(SD201:SD205)</f>
        <v>247383</v>
      </c>
      <c r="SE200" s="22">
        <f t="shared" ref="SE200" si="19665">SUM(SE201:SE205)</f>
        <v>247561.5</v>
      </c>
      <c r="SF200" s="22">
        <f t="shared" ref="SF200" si="19666">SUM(SF201:SF205)</f>
        <v>247740</v>
      </c>
      <c r="SG200" s="22">
        <f t="shared" ref="SG200" si="19667">SUM(SG201:SG205)</f>
        <v>247918.5</v>
      </c>
      <c r="SH200" s="22">
        <f t="shared" ref="SH200" si="19668">SUM(SH201:SH205)</f>
        <v>248097</v>
      </c>
      <c r="SI200" s="22">
        <f t="shared" ref="SI200" si="19669">SUM(SI201:SI205)</f>
        <v>248275.5</v>
      </c>
      <c r="SJ200" s="22">
        <f t="shared" ref="SJ200" si="19670">SUM(SJ201:SJ205)</f>
        <v>248454</v>
      </c>
      <c r="SK200" s="22">
        <f t="shared" ref="SK200" si="19671">SUM(SK201:SK205)</f>
        <v>248454</v>
      </c>
      <c r="SL200" s="22">
        <f t="shared" ref="SL200" si="19672">SUM(SL201:SL205)</f>
        <v>244624</v>
      </c>
      <c r="SM200" s="22">
        <f t="shared" ref="SM200" si="19673">SUM(SM201:SM205)</f>
        <v>240794</v>
      </c>
      <c r="SN200" s="22">
        <f t="shared" ref="SN200" si="19674">SUM(SN201:SN205)</f>
        <v>236964</v>
      </c>
      <c r="SO200" s="22">
        <f t="shared" ref="SO200" si="19675">SUM(SO201:SO205)</f>
        <v>233134</v>
      </c>
      <c r="SP200" s="22">
        <f t="shared" ref="SP200" si="19676">SUM(SP201:SP205)</f>
        <v>229304</v>
      </c>
      <c r="SQ200" s="22">
        <f t="shared" ref="SQ200" si="19677">SUM(SQ201:SQ205)</f>
        <v>225474</v>
      </c>
      <c r="SR200" s="22">
        <f t="shared" ref="SR200" si="19678">SUM(SR201:SR205)</f>
        <v>221644</v>
      </c>
      <c r="SS200" s="22">
        <f t="shared" ref="SS200" si="19679">SUM(SS201:SS205)</f>
        <v>217814</v>
      </c>
      <c r="ST200" s="22">
        <f t="shared" ref="ST200" si="19680">SUM(ST201:ST205)</f>
        <v>213984</v>
      </c>
      <c r="SU200" s="22">
        <f t="shared" ref="SU200" si="19681">SUM(SU201:SU205)</f>
        <v>210154</v>
      </c>
      <c r="SV200" s="22">
        <f t="shared" ref="SV200" si="19682">SUM(SV201:SV205)</f>
        <v>206324</v>
      </c>
      <c r="SW200" s="22">
        <f t="shared" ref="SW200" si="19683">SUM(SW201:SW205)</f>
        <v>202494</v>
      </c>
      <c r="SX200" s="22">
        <f t="shared" ref="SX200" si="19684">SUM(SX201:SX205)</f>
        <v>198664</v>
      </c>
      <c r="SY200" s="22">
        <f t="shared" ref="SY200" si="19685">SUM(SY201:SY205)</f>
        <v>194834</v>
      </c>
      <c r="SZ200" s="22">
        <f t="shared" ref="SZ200" si="19686">SUM(SZ201:SZ205)</f>
        <v>191004</v>
      </c>
      <c r="TA200" s="22">
        <f t="shared" ref="TA200" si="19687">SUM(TA201:TA205)</f>
        <v>187174</v>
      </c>
      <c r="TB200" s="22">
        <f t="shared" ref="TB200" si="19688">SUM(TB201:TB205)</f>
        <v>183344</v>
      </c>
      <c r="TC200" s="22">
        <f t="shared" ref="TC200" si="19689">SUM(TC201:TC205)</f>
        <v>181914</v>
      </c>
      <c r="TD200" s="22">
        <f t="shared" ref="TD200" si="19690">SUM(TD201:TD205)</f>
        <v>180484</v>
      </c>
      <c r="TE200" s="22">
        <f t="shared" ref="TE200" si="19691">SUM(TE201:TE205)</f>
        <v>179054</v>
      </c>
      <c r="TF200" s="22">
        <f t="shared" ref="TF200" si="19692">SUM(TF201:TF205)</f>
        <v>177624</v>
      </c>
      <c r="TG200" s="22">
        <f t="shared" ref="TG200" si="19693">SUM(TG201:TG205)</f>
        <v>176434</v>
      </c>
      <c r="TH200" s="22">
        <f t="shared" ref="TH200" si="19694">SUM(TH201:TH205)</f>
        <v>175244</v>
      </c>
      <c r="TI200" s="22">
        <f t="shared" ref="TI200" si="19695">SUM(TI201:TI205)</f>
        <v>174054</v>
      </c>
      <c r="TJ200" s="22">
        <f t="shared" ref="TJ200" si="19696">SUM(TJ201:TJ205)</f>
        <v>172864</v>
      </c>
      <c r="TK200" s="22">
        <f t="shared" ref="TK200" si="19697">SUM(TK201:TK205)</f>
        <v>171674</v>
      </c>
      <c r="TL200" s="22">
        <f t="shared" ref="TL200" si="19698">SUM(TL201:TL205)</f>
        <v>170484</v>
      </c>
      <c r="TM200" s="22">
        <f t="shared" ref="TM200" si="19699">SUM(TM201:TM205)</f>
        <v>169294</v>
      </c>
      <c r="TN200" s="22">
        <f t="shared" ref="TN200" si="19700">SUM(TN201:TN205)</f>
        <v>168104</v>
      </c>
      <c r="TO200" s="22">
        <f t="shared" ref="TO200" si="19701">SUM(TO201:TO205)</f>
        <v>166914</v>
      </c>
      <c r="TP200" s="22">
        <f t="shared" ref="TP200" si="19702">SUM(TP201:TP205)</f>
        <v>166901</v>
      </c>
      <c r="TQ200" s="22">
        <f t="shared" ref="TQ200" si="19703">SUM(TQ201:TQ205)</f>
        <v>166888</v>
      </c>
      <c r="TR200" s="22">
        <f t="shared" ref="TR200" si="19704">SUM(TR201:TR205)</f>
        <v>166875</v>
      </c>
      <c r="TS200" s="22">
        <f t="shared" ref="TS200" si="19705">SUM(TS201:TS205)</f>
        <v>166862</v>
      </c>
      <c r="TT200" s="22">
        <f t="shared" ref="TT200" si="19706">SUM(TT201:TT205)</f>
        <v>166849</v>
      </c>
      <c r="TU200" s="22">
        <f t="shared" ref="TU200" si="19707">SUM(TU201:TU205)</f>
        <v>166836</v>
      </c>
      <c r="TV200" s="22">
        <f t="shared" ref="TV200" si="19708">SUM(TV201:TV205)</f>
        <v>166823</v>
      </c>
      <c r="TW200" s="22">
        <f t="shared" ref="TW200" si="19709">SUM(TW201:TW205)</f>
        <v>166810</v>
      </c>
      <c r="TX200" s="22">
        <f t="shared" ref="TX200" si="19710">SUM(TX201:TX205)</f>
        <v>166797</v>
      </c>
      <c r="TY200" s="22">
        <f t="shared" ref="TY200" si="19711">SUM(TY201:TY205)</f>
        <v>166784</v>
      </c>
      <c r="TZ200" s="22">
        <f t="shared" ref="TZ200" si="19712">SUM(TZ201:TZ205)</f>
        <v>166771</v>
      </c>
      <c r="UA200" s="22">
        <f t="shared" ref="UA200" si="19713">SUM(UA201:UA205)</f>
        <v>166758</v>
      </c>
      <c r="UB200" s="22">
        <f t="shared" ref="UB200" si="19714">SUM(UB201:UB205)</f>
        <v>166745</v>
      </c>
      <c r="UC200" s="22">
        <f t="shared" ref="UC200" si="19715">SUM(UC201:UC205)</f>
        <v>166732</v>
      </c>
      <c r="UD200" s="22">
        <f t="shared" ref="UD200" si="19716">SUM(UD201:UD205)</f>
        <v>166719</v>
      </c>
      <c r="UE200" s="22">
        <f t="shared" ref="UE200" si="19717">SUM(UE201:UE205)</f>
        <v>166706</v>
      </c>
      <c r="UF200" s="22">
        <f t="shared" ref="UF200" si="19718">SUM(UF201:UF205)</f>
        <v>166693</v>
      </c>
      <c r="UG200" s="22">
        <f t="shared" ref="UG200" si="19719">SUM(UG201:UG205)</f>
        <v>166800</v>
      </c>
      <c r="UH200" s="22">
        <f t="shared" ref="UH200" si="19720">SUM(UH201:UH205)</f>
        <v>166907</v>
      </c>
      <c r="UI200" s="22">
        <f t="shared" ref="UI200" si="19721">SUM(UI201:UI205)</f>
        <v>167014</v>
      </c>
      <c r="UJ200" s="22">
        <f t="shared" ref="UJ200" si="19722">SUM(UJ201:UJ205)</f>
        <v>167121</v>
      </c>
      <c r="UK200" s="22">
        <f t="shared" ref="UK200" si="19723">SUM(UK201:UK205)</f>
        <v>167240</v>
      </c>
      <c r="UL200" s="22">
        <f t="shared" ref="UL200" si="19724">SUM(UL201:UL205)</f>
        <v>167359</v>
      </c>
      <c r="UM200" s="22">
        <f t="shared" ref="UM200" si="19725">SUM(UM201:UM205)</f>
        <v>167478</v>
      </c>
      <c r="UN200" s="22">
        <f t="shared" ref="UN200" si="19726">SUM(UN201:UN205)</f>
        <v>167597</v>
      </c>
      <c r="UO200" s="22">
        <f t="shared" ref="UO200" si="19727">SUM(UO201:UO205)</f>
        <v>167716</v>
      </c>
      <c r="UP200" s="22">
        <f t="shared" ref="UP200" si="19728">SUM(UP201:UP205)</f>
        <v>167835</v>
      </c>
      <c r="UQ200" s="22">
        <f t="shared" ref="UQ200" si="19729">SUM(UQ201:UQ205)</f>
        <v>167954</v>
      </c>
      <c r="UR200" s="22">
        <f t="shared" ref="UR200" si="19730">SUM(UR201:UR205)</f>
        <v>168073</v>
      </c>
      <c r="US200" s="22">
        <f t="shared" ref="US200" si="19731">SUM(US201:US205)</f>
        <v>168192</v>
      </c>
      <c r="UT200" s="22">
        <f t="shared" ref="UT200" si="19732">SUM(UT201:UT205)</f>
        <v>168192</v>
      </c>
      <c r="UU200" s="22">
        <f t="shared" ref="UU200" si="19733">SUM(UU201:UU205)</f>
        <v>168114</v>
      </c>
      <c r="UV200" s="22">
        <f t="shared" ref="UV200" si="19734">SUM(UV201:UV205)</f>
        <v>168036</v>
      </c>
      <c r="UW200" s="22">
        <f t="shared" ref="UW200" si="19735">SUM(UW201:UW205)</f>
        <v>167958</v>
      </c>
      <c r="UX200" s="22">
        <f t="shared" ref="UX200" si="19736">SUM(UX201:UX205)</f>
        <v>167880</v>
      </c>
      <c r="UY200" s="22">
        <f t="shared" ref="UY200" si="19737">SUM(UY201:UY205)</f>
        <v>167802</v>
      </c>
      <c r="UZ200" s="22">
        <f t="shared" ref="UZ200" si="19738">SUM(UZ201:UZ205)</f>
        <v>167724</v>
      </c>
      <c r="VA200" s="22">
        <f t="shared" ref="VA200" si="19739">SUM(VA201:VA205)</f>
        <v>167646</v>
      </c>
      <c r="VB200" s="22">
        <f t="shared" ref="VB200" si="19740">SUM(VB201:VB205)</f>
        <v>167568</v>
      </c>
      <c r="VC200" s="22">
        <f t="shared" ref="VC200" si="19741">SUM(VC201:VC205)</f>
        <v>167490</v>
      </c>
      <c r="VD200" s="22">
        <f t="shared" ref="VD200" si="19742">SUM(VD201:VD205)</f>
        <v>167412</v>
      </c>
      <c r="VE200" s="22">
        <f t="shared" ref="VE200" si="19743">SUM(VE201:VE205)</f>
        <v>167334</v>
      </c>
      <c r="VF200" s="22">
        <f t="shared" ref="VF200" si="19744">SUM(VF201:VF205)</f>
        <v>167256</v>
      </c>
      <c r="VG200" s="22">
        <f t="shared" ref="VG200" si="19745">SUM(VG201:VG205)</f>
        <v>167178</v>
      </c>
      <c r="VH200" s="22">
        <f t="shared" ref="VH200" si="19746">SUM(VH201:VH205)</f>
        <v>167100</v>
      </c>
      <c r="VI200" s="22">
        <f t="shared" ref="VI200" si="19747">SUM(VI201:VI205)</f>
        <v>167022</v>
      </c>
      <c r="VJ200" s="22">
        <f t="shared" ref="VJ200" si="19748">SUM(VJ201:VJ205)</f>
        <v>166944</v>
      </c>
      <c r="VK200" s="22">
        <f t="shared" ref="VK200" si="19749">SUM(VK201:VK205)</f>
        <v>166866</v>
      </c>
      <c r="VL200" s="22">
        <f t="shared" ref="VL200" si="19750">SUM(VL201:VL205)</f>
        <v>167508</v>
      </c>
      <c r="VM200" s="22">
        <f t="shared" ref="VM200" si="19751">SUM(VM201:VM205)</f>
        <v>168150</v>
      </c>
      <c r="VN200" s="22">
        <f t="shared" ref="VN200" si="19752">SUM(VN201:VN205)</f>
        <v>168792</v>
      </c>
      <c r="VO200" s="22">
        <f t="shared" ref="VO200" si="19753">SUM(VO201:VO205)</f>
        <v>169434</v>
      </c>
      <c r="VP200" s="22">
        <f t="shared" ref="VP200" si="19754">SUM(VP201:VP205)</f>
        <v>170148</v>
      </c>
      <c r="VQ200" s="22">
        <f t="shared" ref="VQ200" si="19755">SUM(VQ201:VQ205)</f>
        <v>170862</v>
      </c>
      <c r="VR200" s="22">
        <f t="shared" ref="VR200" si="19756">SUM(VR201:VR205)</f>
        <v>171576</v>
      </c>
      <c r="VS200" s="22">
        <f t="shared" ref="VS200" si="19757">SUM(VS201:VS205)</f>
        <v>172290</v>
      </c>
      <c r="VT200" s="22">
        <f t="shared" ref="VT200" si="19758">SUM(VT201:VT205)</f>
        <v>173004</v>
      </c>
      <c r="VU200" s="22">
        <f t="shared" ref="VU200" si="19759">SUM(VU201:VU205)</f>
        <v>173718</v>
      </c>
      <c r="VV200" s="22">
        <f t="shared" ref="VV200" si="19760">SUM(VV201:VV205)</f>
        <v>174432</v>
      </c>
      <c r="VW200" s="22">
        <f t="shared" ref="VW200" si="19761">SUM(VW201:VW205)</f>
        <v>175146</v>
      </c>
      <c r="VX200" s="22">
        <f t="shared" ref="VX200" si="19762">SUM(VX201:VX205)</f>
        <v>175860</v>
      </c>
      <c r="VY200" s="22">
        <f t="shared" ref="VY200" si="19763">SUM(VY201:VY205)</f>
        <v>175860</v>
      </c>
      <c r="VZ200" s="22">
        <f t="shared" ref="VZ200" si="19764">SUM(VZ201:VZ205)</f>
        <v>176388</v>
      </c>
      <c r="WA200" s="22">
        <f t="shared" ref="WA200" si="19765">SUM(WA201:WA205)</f>
        <v>176916</v>
      </c>
      <c r="WB200" s="22">
        <f t="shared" ref="WB200" si="19766">SUM(WB201:WB205)</f>
        <v>177444</v>
      </c>
      <c r="WC200" s="22">
        <f t="shared" ref="WC200" si="19767">SUM(WC201:WC205)</f>
        <v>177972</v>
      </c>
      <c r="WD200" s="22">
        <f t="shared" ref="WD200" si="19768">SUM(WD201:WD205)</f>
        <v>178500</v>
      </c>
      <c r="WE200" s="22">
        <f t="shared" ref="WE200" si="19769">SUM(WE201:WE205)</f>
        <v>179028</v>
      </c>
      <c r="WF200" s="22">
        <f t="shared" ref="WF200" si="19770">SUM(WF201:WF205)</f>
        <v>179556</v>
      </c>
      <c r="WG200" s="22">
        <f t="shared" ref="WG200" si="19771">SUM(WG201:WG205)</f>
        <v>180084</v>
      </c>
      <c r="WH200" s="22">
        <f t="shared" ref="WH200" si="19772">SUM(WH201:WH205)</f>
        <v>180612</v>
      </c>
      <c r="WI200" s="22">
        <f t="shared" ref="WI200" si="19773">SUM(WI201:WI205)</f>
        <v>181140</v>
      </c>
      <c r="WJ200" s="22">
        <f t="shared" ref="WJ200" si="19774">SUM(WJ201:WJ205)</f>
        <v>181668</v>
      </c>
      <c r="WK200" s="22">
        <f t="shared" ref="WK200" si="19775">SUM(WK201:WK205)</f>
        <v>182196</v>
      </c>
      <c r="WL200" s="22">
        <f t="shared" ref="WL200" si="19776">SUM(WL201:WL205)</f>
        <v>182724</v>
      </c>
      <c r="WM200" s="22">
        <f t="shared" ref="WM200" si="19777">SUM(WM201:WM205)</f>
        <v>183252</v>
      </c>
      <c r="WN200" s="22">
        <f t="shared" ref="WN200" si="19778">SUM(WN201:WN205)</f>
        <v>183780</v>
      </c>
      <c r="WO200" s="22">
        <f t="shared" ref="WO200" si="19779">SUM(WO201:WO205)</f>
        <v>184308</v>
      </c>
      <c r="WP200" s="22">
        <f t="shared" ref="WP200" si="19780">SUM(WP201:WP205)</f>
        <v>184836</v>
      </c>
      <c r="WQ200" s="22">
        <f t="shared" ref="WQ200" si="19781">SUM(WQ201:WQ205)</f>
        <v>184884</v>
      </c>
      <c r="WR200" s="22">
        <f t="shared" ref="WR200" si="19782">SUM(WR201:WR205)</f>
        <v>184932</v>
      </c>
      <c r="WS200" s="22">
        <f t="shared" ref="WS200" si="19783">SUM(WS201:WS205)</f>
        <v>184980</v>
      </c>
      <c r="WT200" s="22">
        <f t="shared" ref="WT200" si="19784">SUM(WT201:WT205)</f>
        <v>185028</v>
      </c>
      <c r="WU200" s="22">
        <f t="shared" ref="WU200" si="19785">SUM(WU201:WU205)</f>
        <v>185028</v>
      </c>
      <c r="WV200" s="22">
        <f t="shared" ref="WV200" si="19786">SUM(WV201:WV205)</f>
        <v>185028</v>
      </c>
      <c r="WW200" s="22">
        <f t="shared" ref="WW200" si="19787">SUM(WW201:WW205)</f>
        <v>185028</v>
      </c>
      <c r="WX200" s="22">
        <f t="shared" ref="WX200" si="19788">SUM(WX201:WX205)</f>
        <v>185028</v>
      </c>
      <c r="WY200" s="22">
        <f t="shared" ref="WY200" si="19789">SUM(WY201:WY205)</f>
        <v>185028</v>
      </c>
      <c r="WZ200" s="22">
        <f t="shared" ref="WZ200" si="19790">SUM(WZ201:WZ205)</f>
        <v>185028</v>
      </c>
      <c r="XA200" s="22">
        <f t="shared" ref="XA200" si="19791">SUM(XA201:XA205)</f>
        <v>185028</v>
      </c>
      <c r="XB200" s="22">
        <f t="shared" ref="XB200" si="19792">SUM(XB201:XB205)</f>
        <v>183013.5</v>
      </c>
      <c r="XC200" s="22">
        <f t="shared" ref="XC200" si="19793">SUM(XC201:XC205)</f>
        <v>180999</v>
      </c>
      <c r="XD200" s="22">
        <f t="shared" ref="XD200" si="19794">SUM(XD201:XD205)</f>
        <v>178984.5</v>
      </c>
      <c r="XE200" s="22">
        <f t="shared" ref="XE200" si="19795">SUM(XE201:XE205)</f>
        <v>176970</v>
      </c>
      <c r="XF200" s="22">
        <f t="shared" ref="XF200" si="19796">SUM(XF201:XF205)</f>
        <v>174955.5</v>
      </c>
      <c r="XG200" s="22">
        <f t="shared" ref="XG200" si="19797">SUM(XG201:XG205)</f>
        <v>172941</v>
      </c>
      <c r="XH200" s="22">
        <f t="shared" ref="XH200" si="19798">SUM(XH201:XH205)</f>
        <v>170926.5</v>
      </c>
      <c r="XI200" s="22">
        <f t="shared" ref="XI200" si="19799">SUM(XI201:XI205)</f>
        <v>168912</v>
      </c>
      <c r="XJ200" s="22">
        <f t="shared" ref="XJ200" si="19800">SUM(XJ201:XJ205)</f>
        <v>166897.5</v>
      </c>
      <c r="XK200" s="22">
        <f t="shared" ref="XK200" si="19801">SUM(XK201:XK205)</f>
        <v>164883</v>
      </c>
      <c r="XL200" s="22">
        <f t="shared" ref="XL200" si="19802">SUM(XL201:XL205)</f>
        <v>162868.5</v>
      </c>
      <c r="XM200" s="22">
        <f t="shared" ref="XM200" si="19803">SUM(XM201:XM205)</f>
        <v>160854</v>
      </c>
      <c r="XN200" s="22">
        <f t="shared" ref="XN200" si="19804">SUM(XN201:XN205)</f>
        <v>158839.5</v>
      </c>
      <c r="XO200" s="22">
        <f t="shared" ref="XO200" si="19805">SUM(XO201:XO205)</f>
        <v>156825</v>
      </c>
      <c r="XP200" s="22">
        <f t="shared" ref="XP200" si="19806">SUM(XP201:XP205)</f>
        <v>154810.5</v>
      </c>
      <c r="XQ200" s="22">
        <f t="shared" ref="XQ200" si="19807">SUM(XQ201:XQ205)</f>
        <v>152796</v>
      </c>
      <c r="XR200" s="22">
        <f t="shared" ref="XR200" si="19808">SUM(XR201:XR205)</f>
        <v>150781.5</v>
      </c>
      <c r="XS200" s="22">
        <f t="shared" ref="XS200" si="19809">SUM(XS201:XS205)</f>
        <v>149787</v>
      </c>
      <c r="XT200" s="22">
        <f t="shared" ref="XT200" si="19810">SUM(XT201:XT205)</f>
        <v>148792.5</v>
      </c>
      <c r="XU200" s="22">
        <f t="shared" ref="XU200" si="19811">SUM(XU201:XU205)</f>
        <v>147798</v>
      </c>
      <c r="XV200" s="22">
        <f t="shared" ref="XV200" si="19812">SUM(XV201:XV205)</f>
        <v>146803.5</v>
      </c>
      <c r="XW200" s="22">
        <f t="shared" ref="XW200" si="19813">SUM(XW201:XW205)</f>
        <v>145911</v>
      </c>
      <c r="XX200" s="22">
        <f t="shared" ref="XX200" si="19814">SUM(XX201:XX205)</f>
        <v>145018.5</v>
      </c>
      <c r="XY200" s="22">
        <f t="shared" ref="XY200" si="19815">SUM(XY201:XY205)</f>
        <v>144126</v>
      </c>
      <c r="XZ200" s="22">
        <f t="shared" ref="XZ200" si="19816">SUM(XZ201:XZ205)</f>
        <v>143233.5</v>
      </c>
      <c r="YA200" s="22">
        <f t="shared" ref="YA200" si="19817">SUM(YA201:YA205)</f>
        <v>142341</v>
      </c>
      <c r="YB200" s="22">
        <f t="shared" ref="YB200" si="19818">SUM(YB201:YB205)</f>
        <v>141448.5</v>
      </c>
      <c r="YC200" s="22">
        <f t="shared" ref="YC200" si="19819">SUM(YC201:YC205)</f>
        <v>140556</v>
      </c>
      <c r="YD200" s="22">
        <f t="shared" ref="YD200" si="19820">SUM(YD201:YD205)</f>
        <v>139663.5</v>
      </c>
      <c r="YE200" s="22">
        <f t="shared" ref="YE200" si="19821">SUM(YE201:YE205)</f>
        <v>138771</v>
      </c>
      <c r="YF200" s="22">
        <f t="shared" ref="YF200" si="19822">SUM(YF201:YF205)</f>
        <v>138771</v>
      </c>
      <c r="YG200" s="22">
        <f t="shared" ref="YG200" si="19823">SUM(YG201:YG205)</f>
        <v>139167</v>
      </c>
      <c r="YH200" s="22">
        <f t="shared" ref="YH200" si="19824">SUM(YH201:YH205)</f>
        <v>139563</v>
      </c>
      <c r="YI200" s="22">
        <f t="shared" ref="YI200" si="19825">SUM(YI201:YI205)</f>
        <v>139959</v>
      </c>
      <c r="YJ200" s="22">
        <f t="shared" ref="YJ200" si="19826">SUM(YJ201:YJ205)</f>
        <v>140355</v>
      </c>
      <c r="YK200" s="22">
        <f t="shared" ref="YK200" si="19827">SUM(YK201:YK205)</f>
        <v>140751</v>
      </c>
      <c r="YL200" s="22">
        <f t="shared" ref="YL200" si="19828">SUM(YL201:YL205)</f>
        <v>141147</v>
      </c>
      <c r="YM200" s="22">
        <f t="shared" ref="YM200" si="19829">SUM(YM201:YM205)</f>
        <v>141543</v>
      </c>
      <c r="YN200" s="22">
        <f t="shared" ref="YN200" si="19830">SUM(YN201:YN205)</f>
        <v>141939</v>
      </c>
      <c r="YO200" s="22">
        <f t="shared" ref="YO200" si="19831">SUM(YO201:YO205)</f>
        <v>142335</v>
      </c>
      <c r="YP200" s="22">
        <f t="shared" ref="YP200" si="19832">SUM(YP201:YP205)</f>
        <v>142731</v>
      </c>
      <c r="YQ200" s="22">
        <f t="shared" ref="YQ200" si="19833">SUM(YQ201:YQ205)</f>
        <v>143127</v>
      </c>
      <c r="YR200" s="22">
        <f t="shared" ref="YR200" si="19834">SUM(YR201:YR205)</f>
        <v>143523</v>
      </c>
      <c r="YS200" s="22">
        <f t="shared" ref="YS200" si="19835">SUM(YS201:YS205)</f>
        <v>143919</v>
      </c>
      <c r="YT200" s="22">
        <f t="shared" ref="YT200" si="19836">SUM(YT201:YT205)</f>
        <v>144315</v>
      </c>
      <c r="YU200" s="22">
        <f t="shared" ref="YU200" si="19837">SUM(YU201:YU205)</f>
        <v>144711</v>
      </c>
      <c r="YV200" s="22">
        <f t="shared" ref="YV200" si="19838">SUM(YV201:YV205)</f>
        <v>145107</v>
      </c>
      <c r="YW200" s="22">
        <f t="shared" ref="YW200" si="19839">SUM(YW201:YW205)</f>
        <v>145503</v>
      </c>
      <c r="YX200" s="22">
        <f t="shared" ref="YX200" si="19840">SUM(YX201:YX205)</f>
        <v>145539</v>
      </c>
      <c r="YY200" s="22">
        <f t="shared" ref="YY200" si="19841">SUM(YY201:YY205)</f>
        <v>145575</v>
      </c>
      <c r="YZ200" s="22">
        <f t="shared" ref="YZ200" si="19842">SUM(YZ201:YZ205)</f>
        <v>145611</v>
      </c>
      <c r="ZA200" s="22">
        <f t="shared" ref="ZA200" si="19843">SUM(ZA201:ZA205)</f>
        <v>145647</v>
      </c>
      <c r="ZB200" s="22">
        <f t="shared" ref="ZB200" si="19844">SUM(ZB201:ZB205)</f>
        <v>145647</v>
      </c>
      <c r="ZC200" s="22">
        <f t="shared" ref="ZC200" si="19845">SUM(ZC201:ZC205)</f>
        <v>145647</v>
      </c>
      <c r="ZD200" s="22">
        <f t="shared" ref="ZD200" si="19846">SUM(ZD201:ZD205)</f>
        <v>145647</v>
      </c>
      <c r="ZE200" s="22">
        <f t="shared" ref="ZE200" si="19847">SUM(ZE201:ZE205)</f>
        <v>145647</v>
      </c>
      <c r="ZF200" s="22">
        <f t="shared" ref="ZF200" si="19848">SUM(ZF201:ZF205)</f>
        <v>145647</v>
      </c>
      <c r="ZG200" s="22">
        <f t="shared" ref="ZG200" si="19849">SUM(ZG201:ZG205)</f>
        <v>145647</v>
      </c>
      <c r="ZH200" s="22">
        <f t="shared" ref="ZH200" si="19850">SUM(ZH201:ZH205)</f>
        <v>145647</v>
      </c>
      <c r="ZI200" s="22">
        <f t="shared" ref="ZI200" si="19851">SUM(ZI201:ZI205)</f>
        <v>145647</v>
      </c>
      <c r="ZJ200" s="22">
        <f t="shared" ref="ZJ200" si="19852">SUM(ZJ201:ZJ205)</f>
        <v>145647</v>
      </c>
      <c r="ZK200" s="22">
        <f t="shared" ref="ZK200" si="19853">SUM(ZK201:ZK205)</f>
        <v>147767.5</v>
      </c>
      <c r="ZL200" s="22">
        <f t="shared" ref="ZL200" si="19854">SUM(ZL201:ZL205)</f>
        <v>149888</v>
      </c>
      <c r="ZM200" s="22">
        <f t="shared" ref="ZM200" si="19855">SUM(ZM201:ZM205)</f>
        <v>152008.5</v>
      </c>
      <c r="ZN200" s="22">
        <f t="shared" ref="ZN200" si="19856">SUM(ZN201:ZN205)</f>
        <v>154129</v>
      </c>
      <c r="ZO200" s="22">
        <f t="shared" ref="ZO200" si="19857">SUM(ZO201:ZO205)</f>
        <v>156249.5</v>
      </c>
      <c r="ZP200" s="22">
        <f t="shared" ref="ZP200" si="19858">SUM(ZP201:ZP205)</f>
        <v>158370</v>
      </c>
      <c r="ZQ200" s="22">
        <f t="shared" ref="ZQ200" si="19859">SUM(ZQ201:ZQ205)</f>
        <v>160490.5</v>
      </c>
      <c r="ZR200" s="22">
        <f t="shared" ref="ZR200" si="19860">SUM(ZR201:ZR205)</f>
        <v>162611</v>
      </c>
      <c r="ZS200" s="22">
        <f t="shared" ref="ZS200" si="19861">SUM(ZS201:ZS205)</f>
        <v>164731.5</v>
      </c>
      <c r="ZT200" s="22">
        <f t="shared" ref="ZT200" si="19862">SUM(ZT201:ZT205)</f>
        <v>166852</v>
      </c>
      <c r="ZU200" s="22">
        <f t="shared" ref="ZU200" si="19863">SUM(ZU201:ZU205)</f>
        <v>168972.5</v>
      </c>
      <c r="ZV200" s="22">
        <f t="shared" ref="ZV200" si="19864">SUM(ZV201:ZV205)</f>
        <v>171093</v>
      </c>
      <c r="ZW200" s="22">
        <f t="shared" ref="ZW200" si="19865">SUM(ZW201:ZW205)</f>
        <v>173213.5</v>
      </c>
      <c r="ZX200" s="22">
        <f t="shared" ref="ZX200" si="19866">SUM(ZX201:ZX205)</f>
        <v>175334</v>
      </c>
      <c r="ZY200" s="22">
        <f t="shared" ref="ZY200" si="19867">SUM(ZY201:ZY205)</f>
        <v>177454.5</v>
      </c>
      <c r="ZZ200" s="22">
        <f t="shared" ref="ZZ200" si="19868">SUM(ZZ201:ZZ205)</f>
        <v>179575</v>
      </c>
      <c r="AAA200" s="22">
        <f t="shared" ref="AAA200" si="19869">SUM(AAA201:AAA205)</f>
        <v>181695.5</v>
      </c>
      <c r="AAB200" s="22">
        <f t="shared" ref="AAB200" si="19870">SUM(AAB201:AAB205)</f>
        <v>182916</v>
      </c>
      <c r="AAC200" s="22">
        <f t="shared" ref="AAC200" si="19871">SUM(AAC201:AAC205)</f>
        <v>184136.5</v>
      </c>
      <c r="AAD200" s="22">
        <f t="shared" ref="AAD200" si="19872">SUM(AAD201:AAD205)</f>
        <v>185357</v>
      </c>
      <c r="AAE200" s="22">
        <f t="shared" ref="AAE200" si="19873">SUM(AAE201:AAE205)</f>
        <v>186577.5</v>
      </c>
      <c r="AAF200" s="22">
        <f t="shared" ref="AAF200" si="19874">SUM(AAF201:AAF205)</f>
        <v>187708</v>
      </c>
      <c r="AAG200" s="22">
        <f t="shared" ref="AAG200" si="19875">SUM(AAG201:AAG205)</f>
        <v>188838.5</v>
      </c>
      <c r="AAH200" s="22">
        <f t="shared" ref="AAH200" si="19876">SUM(AAH201:AAH205)</f>
        <v>189969</v>
      </c>
      <c r="AAI200" s="22">
        <f t="shared" ref="AAI200" si="19877">SUM(AAI201:AAI205)</f>
        <v>191099.5</v>
      </c>
      <c r="AAJ200" s="22">
        <f t="shared" ref="AAJ200" si="19878">SUM(AAJ201:AAJ205)</f>
        <v>192230</v>
      </c>
      <c r="AAK200" s="22">
        <f t="shared" ref="AAK200" si="19879">SUM(AAK201:AAK205)</f>
        <v>193360.5</v>
      </c>
      <c r="AAL200" s="22">
        <f t="shared" ref="AAL200" si="19880">SUM(AAL201:AAL205)</f>
        <v>194491</v>
      </c>
      <c r="AAM200" s="22">
        <f t="shared" ref="AAM200" si="19881">SUM(AAM201:AAM205)</f>
        <v>195621.5</v>
      </c>
      <c r="AAN200" s="22">
        <f t="shared" ref="AAN200" si="19882">SUM(AAN201:AAN205)</f>
        <v>196752</v>
      </c>
      <c r="AAO200" s="22">
        <f t="shared" ref="AAO200" si="19883">SUM(AAO201:AAO205)</f>
        <v>196752</v>
      </c>
      <c r="AAP200" s="22">
        <f t="shared" ref="AAP200" si="19884">SUM(AAP201:AAP205)</f>
        <v>196752</v>
      </c>
      <c r="AAQ200" s="22">
        <f t="shared" ref="AAQ200" si="19885">SUM(AAQ201:AAQ205)</f>
        <v>196752</v>
      </c>
      <c r="AAR200" s="22">
        <f t="shared" ref="AAR200" si="19886">SUM(AAR201:AAR205)</f>
        <v>196752</v>
      </c>
      <c r="AAS200" s="22">
        <f t="shared" ref="AAS200" si="19887">SUM(AAS201:AAS205)</f>
        <v>196752</v>
      </c>
      <c r="AAT200" s="22">
        <f t="shared" ref="AAT200" si="19888">SUM(AAT201:AAT205)</f>
        <v>196752</v>
      </c>
      <c r="AAU200" s="22">
        <f t="shared" ref="AAU200" si="19889">SUM(AAU201:AAU205)</f>
        <v>196752</v>
      </c>
      <c r="AAV200" s="22">
        <f t="shared" ref="AAV200" si="19890">SUM(AAV201:AAV205)</f>
        <v>196752</v>
      </c>
      <c r="AAW200" s="22">
        <f t="shared" ref="AAW200" si="19891">SUM(AAW201:AAW205)</f>
        <v>196752</v>
      </c>
      <c r="AAX200" s="22">
        <f t="shared" ref="AAX200" si="19892">SUM(AAX201:AAX205)</f>
        <v>196752</v>
      </c>
      <c r="AAY200" s="22">
        <f t="shared" ref="AAY200" si="19893">SUM(AAY201:AAY205)</f>
        <v>196752</v>
      </c>
      <c r="AAZ200" s="22">
        <f t="shared" ref="AAZ200" si="19894">SUM(AAZ201:AAZ205)</f>
        <v>196752</v>
      </c>
      <c r="ABA200" s="22">
        <f t="shared" ref="ABA200" si="19895">SUM(ABA201:ABA205)</f>
        <v>196752</v>
      </c>
      <c r="ABB200" s="22">
        <f t="shared" ref="ABB200" si="19896">SUM(ABB201:ABB205)</f>
        <v>196752</v>
      </c>
      <c r="ABC200" s="22">
        <f t="shared" ref="ABC200" si="19897">SUM(ABC201:ABC205)</f>
        <v>196752</v>
      </c>
      <c r="ABD200" s="22">
        <f t="shared" ref="ABD200" si="19898">SUM(ABD201:ABD205)</f>
        <v>196752</v>
      </c>
      <c r="ABE200" s="22">
        <f t="shared" ref="ABE200" si="19899">SUM(ABE201:ABE205)</f>
        <v>196752</v>
      </c>
      <c r="ABF200" s="22">
        <f t="shared" ref="ABF200" si="19900">SUM(ABF201:ABF205)</f>
        <v>196752</v>
      </c>
      <c r="ABG200" s="22">
        <f t="shared" ref="ABG200" si="19901">SUM(ABG201:ABG205)</f>
        <v>196752</v>
      </c>
      <c r="ABH200" s="22">
        <f t="shared" ref="ABH200" si="19902">SUM(ABH201:ABH205)</f>
        <v>196752</v>
      </c>
      <c r="ABI200" s="22">
        <f t="shared" ref="ABI200" si="19903">SUM(ABI201:ABI205)</f>
        <v>196752</v>
      </c>
      <c r="ABJ200" s="22">
        <f t="shared" ref="ABJ200" si="19904">SUM(ABJ201:ABJ205)</f>
        <v>196752</v>
      </c>
      <c r="ABK200" s="22">
        <f t="shared" ref="ABK200" si="19905">SUM(ABK201:ABK205)</f>
        <v>196752</v>
      </c>
      <c r="ABL200" s="22">
        <f t="shared" ref="ABL200" si="19906">SUM(ABL201:ABL205)</f>
        <v>196752</v>
      </c>
      <c r="ABM200" s="22">
        <f t="shared" ref="ABM200" si="19907">SUM(ABM201:ABM205)</f>
        <v>196752</v>
      </c>
      <c r="ABN200" s="22">
        <f t="shared" ref="ABN200" si="19908">SUM(ABN201:ABN205)</f>
        <v>196752</v>
      </c>
      <c r="ABO200" s="22">
        <f t="shared" ref="ABO200" si="19909">SUM(ABO201:ABO205)</f>
        <v>196752</v>
      </c>
      <c r="ABP200" s="22">
        <f t="shared" ref="ABP200" si="19910">SUM(ABP201:ABP205)</f>
        <v>196752</v>
      </c>
      <c r="ABQ200" s="22">
        <f t="shared" ref="ABQ200" si="19911">SUM(ABQ201:ABQ205)</f>
        <v>196752</v>
      </c>
      <c r="ABR200" s="22">
        <f t="shared" ref="ABR200" si="19912">SUM(ABR201:ABR205)</f>
        <v>196752</v>
      </c>
      <c r="ABS200" s="22">
        <f t="shared" ref="ABS200" si="19913">SUM(ABS201:ABS205)</f>
        <v>196752</v>
      </c>
      <c r="ABT200" s="22">
        <f t="shared" ref="ABT200" si="19914">SUM(ABT201:ABT205)</f>
        <v>197254</v>
      </c>
      <c r="ABU200" s="22">
        <f t="shared" ref="ABU200" si="19915">SUM(ABU201:ABU205)</f>
        <v>197756</v>
      </c>
      <c r="ABV200" s="22">
        <f t="shared" ref="ABV200" si="19916">SUM(ABV201:ABV205)</f>
        <v>198258</v>
      </c>
      <c r="ABW200" s="22">
        <f t="shared" ref="ABW200" si="19917">SUM(ABW201:ABW205)</f>
        <v>198760</v>
      </c>
      <c r="ABX200" s="22">
        <f t="shared" ref="ABX200" si="19918">SUM(ABX201:ABX205)</f>
        <v>199262</v>
      </c>
      <c r="ABY200" s="22">
        <f t="shared" ref="ABY200" si="19919">SUM(ABY201:ABY205)</f>
        <v>199764</v>
      </c>
      <c r="ABZ200" s="22">
        <f t="shared" ref="ABZ200" si="19920">SUM(ABZ201:ABZ205)</f>
        <v>200266</v>
      </c>
      <c r="ACA200" s="22">
        <f t="shared" ref="ACA200" si="19921">SUM(ACA201:ACA205)</f>
        <v>200768</v>
      </c>
      <c r="ACB200" s="22">
        <f t="shared" ref="ACB200" si="19922">SUM(ACB201:ACB205)</f>
        <v>201270</v>
      </c>
      <c r="ACC200" s="22">
        <f t="shared" ref="ACC200" si="19923">SUM(ACC201:ACC205)</f>
        <v>201772</v>
      </c>
      <c r="ACD200" s="22">
        <f t="shared" ref="ACD200" si="19924">SUM(ACD201:ACD205)</f>
        <v>202274</v>
      </c>
      <c r="ACE200" s="22">
        <f t="shared" ref="ACE200" si="19925">SUM(ACE201:ACE205)</f>
        <v>202776</v>
      </c>
      <c r="ACF200" s="22">
        <f t="shared" ref="ACF200" si="19926">SUM(ACF201:ACF205)</f>
        <v>203278</v>
      </c>
      <c r="ACG200" s="22">
        <f t="shared" ref="ACG200" si="19927">SUM(ACG201:ACG205)</f>
        <v>203780</v>
      </c>
      <c r="ACH200" s="22">
        <f t="shared" ref="ACH200" si="19928">SUM(ACH201:ACH205)</f>
        <v>204282</v>
      </c>
      <c r="ACI200" s="22">
        <f t="shared" ref="ACI200" si="19929">SUM(ACI201:ACI205)</f>
        <v>204784</v>
      </c>
      <c r="ACJ200" s="22">
        <f t="shared" ref="ACJ200" si="19930">SUM(ACJ201:ACJ205)</f>
        <v>205286</v>
      </c>
      <c r="ACK200" s="22">
        <f t="shared" ref="ACK200" si="19931">SUM(ACK201:ACK205)</f>
        <v>205548</v>
      </c>
      <c r="ACL200" s="22">
        <f t="shared" ref="ACL200" si="19932">SUM(ACL201:ACL205)</f>
        <v>205810</v>
      </c>
      <c r="ACM200" s="22">
        <f t="shared" ref="ACM200" si="19933">SUM(ACM201:ACM205)</f>
        <v>206072</v>
      </c>
      <c r="ACN200" s="22">
        <f t="shared" ref="ACN200" si="19934">SUM(ACN201:ACN205)</f>
        <v>206334</v>
      </c>
      <c r="ACO200" s="22">
        <f t="shared" ref="ACO200" si="19935">SUM(ACO201:ACO205)</f>
        <v>206572</v>
      </c>
      <c r="ACP200" s="22">
        <f t="shared" ref="ACP200" si="19936">SUM(ACP201:ACP205)</f>
        <v>206810</v>
      </c>
      <c r="ACQ200" s="22">
        <f t="shared" ref="ACQ200" si="19937">SUM(ACQ201:ACQ205)</f>
        <v>207048</v>
      </c>
      <c r="ACR200" s="22">
        <f t="shared" ref="ACR200" si="19938">SUM(ACR201:ACR205)</f>
        <v>207286</v>
      </c>
      <c r="ACS200" s="22">
        <f t="shared" ref="ACS200" si="19939">SUM(ACS201:ACS205)</f>
        <v>207524</v>
      </c>
      <c r="ACT200" s="22">
        <f t="shared" ref="ACT200" si="19940">SUM(ACT201:ACT205)</f>
        <v>207762</v>
      </c>
      <c r="ACU200" s="22">
        <f t="shared" ref="ACU200" si="19941">SUM(ACU201:ACU205)</f>
        <v>208000</v>
      </c>
      <c r="ACV200" s="22">
        <f t="shared" ref="ACV200" si="19942">SUM(ACV201:ACV205)</f>
        <v>208238</v>
      </c>
      <c r="ACW200" s="22">
        <f t="shared" ref="ACW200" si="19943">SUM(ACW201:ACW205)</f>
        <v>208476</v>
      </c>
      <c r="ACX200" s="22">
        <f t="shared" ref="ACX200" si="19944">SUM(ACX201:ACX205)</f>
        <v>208476</v>
      </c>
      <c r="ACY200" s="22">
        <f t="shared" ref="ACY200" si="19945">SUM(ACY201:ACY205)</f>
        <v>209004</v>
      </c>
      <c r="ACZ200" s="22">
        <f t="shared" ref="ACZ200" si="19946">SUM(ACZ201:ACZ205)</f>
        <v>209532</v>
      </c>
      <c r="ADA200" s="22">
        <f t="shared" ref="ADA200" si="19947">SUM(ADA201:ADA205)</f>
        <v>210060</v>
      </c>
      <c r="ADB200" s="22">
        <f t="shared" ref="ADB200" si="19948">SUM(ADB201:ADB205)</f>
        <v>210587.99999999997</v>
      </c>
      <c r="ADC200" s="22">
        <f t="shared" ref="ADC200" si="19949">SUM(ADC201:ADC205)</f>
        <v>211115.99999999997</v>
      </c>
      <c r="ADD200" s="22">
        <f t="shared" ref="ADD200" si="19950">SUM(ADD201:ADD205)</f>
        <v>211643.99999999997</v>
      </c>
      <c r="ADE200" s="22">
        <f t="shared" ref="ADE200" si="19951">SUM(ADE201:ADE205)</f>
        <v>212171.99999999997</v>
      </c>
      <c r="ADF200" s="22">
        <f t="shared" ref="ADF200" si="19952">SUM(ADF201:ADF205)</f>
        <v>212699.99999999997</v>
      </c>
      <c r="ADG200" s="22">
        <f t="shared" ref="ADG200" si="19953">SUM(ADG201:ADG205)</f>
        <v>213227.99999999997</v>
      </c>
      <c r="ADH200" s="22">
        <f t="shared" ref="ADH200" si="19954">SUM(ADH201:ADH205)</f>
        <v>213755.99999999997</v>
      </c>
      <c r="ADI200" s="22">
        <f t="shared" ref="ADI200" si="19955">SUM(ADI201:ADI205)</f>
        <v>214283.99999999997</v>
      </c>
      <c r="ADJ200" s="22">
        <f t="shared" ref="ADJ200" si="19956">SUM(ADJ201:ADJ205)</f>
        <v>214811.99999999997</v>
      </c>
      <c r="ADK200" s="22">
        <f t="shared" ref="ADK200" si="19957">SUM(ADK201:ADK205)</f>
        <v>215339.99999999997</v>
      </c>
      <c r="ADL200" s="22">
        <f t="shared" ref="ADL200" si="19958">SUM(ADL201:ADL205)</f>
        <v>215867.99999999997</v>
      </c>
      <c r="ADM200" s="22">
        <f t="shared" ref="ADM200" si="19959">SUM(ADM201:ADM205)</f>
        <v>216395.99999999997</v>
      </c>
      <c r="ADN200" s="22">
        <f t="shared" ref="ADN200" si="19960">SUM(ADN201:ADN205)</f>
        <v>216923.99999999997</v>
      </c>
      <c r="ADO200" s="22">
        <f t="shared" ref="ADO200" si="19961">SUM(ADO201:ADO205)</f>
        <v>217451.99999999997</v>
      </c>
      <c r="ADP200" s="22">
        <f t="shared" ref="ADP200" si="19962">SUM(ADP201:ADP205)</f>
        <v>217499.99999999997</v>
      </c>
      <c r="ADQ200" s="22">
        <f t="shared" ref="ADQ200" si="19963">SUM(ADQ201:ADQ205)</f>
        <v>217547.99999999997</v>
      </c>
      <c r="ADR200" s="22">
        <f t="shared" ref="ADR200" si="19964">SUM(ADR201:ADR205)</f>
        <v>217595.99999999997</v>
      </c>
      <c r="ADS200" s="22">
        <f t="shared" ref="ADS200" si="19965">SUM(ADS201:ADS205)</f>
        <v>217643.99999999997</v>
      </c>
      <c r="ADT200" s="22">
        <f t="shared" ref="ADT200" si="19966">SUM(ADT201:ADT205)</f>
        <v>217643.99999999997</v>
      </c>
      <c r="ADU200" s="22">
        <f t="shared" ref="ADU200" si="19967">SUM(ADU201:ADU205)</f>
        <v>217643.99999999997</v>
      </c>
      <c r="ADV200" s="22">
        <f t="shared" ref="ADV200" si="19968">SUM(ADV201:ADV205)</f>
        <v>217643.99999999997</v>
      </c>
      <c r="ADW200" s="22">
        <f t="shared" ref="ADW200" si="19969">SUM(ADW201:ADW205)</f>
        <v>217644</v>
      </c>
      <c r="ADX200" s="22">
        <f t="shared" ref="ADX200" si="19970">SUM(ADX201:ADX205)</f>
        <v>217644</v>
      </c>
      <c r="ADY200" s="22">
        <f t="shared" ref="ADY200" si="19971">SUM(ADY201:ADY205)</f>
        <v>217644</v>
      </c>
      <c r="ADZ200" s="22">
        <f t="shared" ref="ADZ200" si="19972">SUM(ADZ201:ADZ205)</f>
        <v>217644</v>
      </c>
      <c r="AEA200" s="22">
        <f t="shared" ref="AEA200" si="19973">SUM(AEA201:AEA205)</f>
        <v>217644</v>
      </c>
      <c r="AEB200" s="22">
        <f t="shared" ref="AEB200" si="19974">SUM(AEB201:AEB205)</f>
        <v>217644</v>
      </c>
      <c r="AEC200" s="22">
        <f t="shared" ref="AEC200" si="19975">SUM(AEC201:AEC205)</f>
        <v>217644</v>
      </c>
      <c r="AED200" s="22">
        <f t="shared" ref="AED200" si="19976">SUM(AED201:AED205)</f>
        <v>223231</v>
      </c>
      <c r="AEE200" s="22">
        <f t="shared" ref="AEE200" si="19977">SUM(AEE201:AEE205)</f>
        <v>228818</v>
      </c>
      <c r="AEF200" s="22">
        <f t="shared" ref="AEF200" si="19978">SUM(AEF201:AEF205)</f>
        <v>234405</v>
      </c>
      <c r="AEG200" s="22">
        <f t="shared" ref="AEG200" si="19979">SUM(AEG201:AEG205)</f>
        <v>239992</v>
      </c>
      <c r="AEH200" s="22">
        <f t="shared" ref="AEH200" si="19980">SUM(AEH201:AEH205)</f>
        <v>245579</v>
      </c>
      <c r="AEI200" s="22">
        <f t="shared" ref="AEI200" si="19981">SUM(AEI201:AEI205)</f>
        <v>251166</v>
      </c>
      <c r="AEJ200" s="22">
        <f t="shared" ref="AEJ200" si="19982">SUM(AEJ201:AEJ205)</f>
        <v>256753</v>
      </c>
      <c r="AEK200" s="22">
        <f t="shared" ref="AEK200" si="19983">SUM(AEK201:AEK205)</f>
        <v>262340</v>
      </c>
      <c r="AEL200" s="22">
        <f t="shared" ref="AEL200" si="19984">SUM(AEL201:AEL205)</f>
        <v>267927</v>
      </c>
      <c r="AEM200" s="22">
        <f t="shared" ref="AEM200" si="19985">SUM(AEM201:AEM205)</f>
        <v>273514</v>
      </c>
      <c r="AEN200" s="22">
        <f t="shared" ref="AEN200" si="19986">SUM(AEN201:AEN205)</f>
        <v>279101</v>
      </c>
      <c r="AEO200" s="22">
        <f t="shared" ref="AEO200" si="19987">SUM(AEO201:AEO205)</f>
        <v>284688</v>
      </c>
      <c r="AEP200" s="22">
        <f t="shared" ref="AEP200" si="19988">SUM(AEP201:AEP205)</f>
        <v>290275</v>
      </c>
      <c r="AEQ200" s="22">
        <f t="shared" ref="AEQ200" si="19989">SUM(AEQ201:AEQ205)</f>
        <v>295862</v>
      </c>
      <c r="AER200" s="22">
        <f t="shared" ref="AER200" si="19990">SUM(AER201:AER205)</f>
        <v>301449</v>
      </c>
      <c r="AES200" s="22">
        <f t="shared" ref="AES200" si="19991">SUM(AES201:AES205)</f>
        <v>307036</v>
      </c>
      <c r="AET200" s="22">
        <f t="shared" ref="AET200" si="19992">SUM(AET201:AET205)</f>
        <v>312623</v>
      </c>
      <c r="AEU200" s="22">
        <f t="shared" ref="AEU200" si="19993">SUM(AEU201:AEU205)</f>
        <v>314970</v>
      </c>
      <c r="AEV200" s="22">
        <f t="shared" ref="AEV200" si="19994">SUM(AEV201:AEV205)</f>
        <v>317317</v>
      </c>
      <c r="AEW200" s="22">
        <f t="shared" ref="AEW200" si="19995">SUM(AEW201:AEW205)</f>
        <v>319664</v>
      </c>
      <c r="AEX200" s="22">
        <f t="shared" ref="AEX200" si="19996">SUM(AEX201:AEX205)</f>
        <v>322011</v>
      </c>
      <c r="AEY200" s="22">
        <f t="shared" ref="AEY200" si="19997">SUM(AEY201:AEY205)</f>
        <v>324034</v>
      </c>
      <c r="AEZ200" s="22">
        <f t="shared" ref="AEZ200" si="19998">SUM(AEZ201:AEZ205)</f>
        <v>326057</v>
      </c>
      <c r="AFA200" s="22">
        <f t="shared" ref="AFA200" si="19999">SUM(AFA201:AFA205)</f>
        <v>328080</v>
      </c>
      <c r="AFB200" s="22">
        <f t="shared" ref="AFB200" si="20000">SUM(AFB201:AFB205)</f>
        <v>330103</v>
      </c>
      <c r="AFC200" s="22">
        <f t="shared" ref="AFC200" si="20001">SUM(AFC201:AFC205)</f>
        <v>332126</v>
      </c>
      <c r="AFD200" s="22">
        <f t="shared" ref="AFD200" si="20002">SUM(AFD201:AFD205)</f>
        <v>334149</v>
      </c>
      <c r="AFE200" s="22">
        <f t="shared" ref="AFE200" si="20003">SUM(AFE201:AFE205)</f>
        <v>336172</v>
      </c>
      <c r="AFF200" s="22">
        <f t="shared" ref="AFF200" si="20004">SUM(AFF201:AFF205)</f>
        <v>338195</v>
      </c>
      <c r="AFG200" s="22">
        <f t="shared" ref="AFG200" si="20005">SUM(AFG201:AFG205)</f>
        <v>340218</v>
      </c>
    </row>
    <row r="201" spans="1:839" s="44" customFormat="1" x14ac:dyDescent="0.25">
      <c r="A201" s="43"/>
      <c r="B201" s="43"/>
      <c r="C201" s="43"/>
      <c r="D201" s="54"/>
      <c r="E201" s="43"/>
      <c r="F201" s="43"/>
      <c r="G201" s="43"/>
      <c r="H201" s="43"/>
      <c r="I201" s="43"/>
      <c r="J201" s="43"/>
      <c r="K201" s="41"/>
      <c r="L201" s="43" t="str">
        <f>структура!$M$11</f>
        <v>контроль</v>
      </c>
      <c r="M201" s="43">
        <f>SUM($Q200:$AFH200)-SUM($Q202:$AFH205)</f>
        <v>0</v>
      </c>
      <c r="N201" s="43"/>
      <c r="O201" s="43"/>
      <c r="P201" s="43"/>
      <c r="Q201" s="41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  <c r="EY201" s="43"/>
      <c r="EZ201" s="43"/>
      <c r="FA201" s="43"/>
      <c r="FB201" s="43"/>
      <c r="FC201" s="43"/>
      <c r="FD201" s="43"/>
      <c r="FE201" s="43"/>
      <c r="FF201" s="43"/>
      <c r="FG201" s="43"/>
      <c r="FH201" s="43"/>
      <c r="FI201" s="43"/>
      <c r="FJ201" s="43"/>
      <c r="FK201" s="43"/>
      <c r="FL201" s="43"/>
      <c r="FM201" s="43"/>
      <c r="FN201" s="43"/>
      <c r="FO201" s="43"/>
      <c r="FP201" s="43"/>
      <c r="FQ201" s="43"/>
      <c r="FR201" s="43"/>
      <c r="FS201" s="43"/>
      <c r="FT201" s="43"/>
      <c r="FU201" s="43"/>
      <c r="FV201" s="43"/>
      <c r="FW201" s="43"/>
      <c r="FX201" s="43"/>
      <c r="FY201" s="43"/>
      <c r="FZ201" s="43"/>
      <c r="GA201" s="43"/>
      <c r="GB201" s="43"/>
      <c r="GC201" s="43"/>
      <c r="GD201" s="43"/>
      <c r="GE201" s="43"/>
      <c r="GF201" s="43"/>
      <c r="GG201" s="43"/>
      <c r="GH201" s="43"/>
      <c r="GI201" s="43"/>
      <c r="GJ201" s="43"/>
      <c r="GK201" s="43"/>
      <c r="GL201" s="43"/>
      <c r="GM201" s="43"/>
      <c r="GN201" s="43"/>
      <c r="GO201" s="43"/>
      <c r="GP201" s="43"/>
      <c r="GQ201" s="43"/>
      <c r="GR201" s="43"/>
      <c r="GS201" s="43"/>
      <c r="GT201" s="43"/>
      <c r="GU201" s="43"/>
      <c r="GV201" s="43"/>
      <c r="GW201" s="43"/>
      <c r="GX201" s="43"/>
      <c r="GY201" s="43"/>
      <c r="GZ201" s="43"/>
      <c r="HA201" s="43"/>
      <c r="HB201" s="43"/>
      <c r="HC201" s="43"/>
      <c r="HD201" s="43"/>
      <c r="HE201" s="43"/>
      <c r="HF201" s="43"/>
      <c r="HG201" s="43"/>
      <c r="HH201" s="43"/>
      <c r="HI201" s="43"/>
      <c r="HJ201" s="43"/>
      <c r="HK201" s="43"/>
      <c r="HL201" s="43"/>
      <c r="HM201" s="43"/>
      <c r="HN201" s="43"/>
      <c r="HO201" s="43"/>
      <c r="HP201" s="43"/>
      <c r="HQ201" s="43"/>
      <c r="HR201" s="43"/>
      <c r="HS201" s="43"/>
      <c r="HT201" s="43"/>
      <c r="HU201" s="43"/>
      <c r="HV201" s="43"/>
      <c r="HW201" s="43"/>
      <c r="HX201" s="43"/>
      <c r="HY201" s="43"/>
      <c r="HZ201" s="43"/>
      <c r="IA201" s="43"/>
      <c r="IB201" s="43"/>
      <c r="IC201" s="43"/>
      <c r="ID201" s="43"/>
      <c r="IE201" s="43"/>
      <c r="IF201" s="43"/>
      <c r="IG201" s="43"/>
      <c r="IH201" s="43"/>
      <c r="II201" s="43"/>
      <c r="IJ201" s="43"/>
      <c r="IK201" s="43"/>
      <c r="IL201" s="43"/>
      <c r="IM201" s="43"/>
      <c r="IN201" s="43"/>
      <c r="IO201" s="43"/>
      <c r="IP201" s="43"/>
      <c r="IQ201" s="43"/>
      <c r="IR201" s="43"/>
      <c r="IS201" s="43"/>
      <c r="IT201" s="43"/>
      <c r="IU201" s="43"/>
      <c r="IV201" s="43"/>
      <c r="IW201" s="43"/>
      <c r="IX201" s="43"/>
      <c r="IY201" s="43"/>
      <c r="IZ201" s="43"/>
      <c r="JA201" s="43"/>
      <c r="JB201" s="43"/>
      <c r="JC201" s="43"/>
      <c r="JD201" s="43"/>
      <c r="JE201" s="43"/>
      <c r="JF201" s="43"/>
      <c r="JG201" s="43"/>
      <c r="JH201" s="43"/>
      <c r="JI201" s="43"/>
      <c r="JJ201" s="43"/>
      <c r="JK201" s="43"/>
      <c r="JL201" s="43"/>
      <c r="JM201" s="43"/>
      <c r="JN201" s="43"/>
      <c r="JO201" s="43"/>
      <c r="JP201" s="43"/>
      <c r="JQ201" s="43"/>
      <c r="JR201" s="43"/>
      <c r="JS201" s="43"/>
      <c r="JT201" s="43"/>
      <c r="JU201" s="43"/>
      <c r="JV201" s="43"/>
      <c r="JW201" s="43"/>
      <c r="JX201" s="43"/>
      <c r="JY201" s="43"/>
      <c r="JZ201" s="43"/>
      <c r="KA201" s="43"/>
      <c r="KB201" s="43"/>
      <c r="KC201" s="43"/>
      <c r="KD201" s="43"/>
      <c r="KE201" s="43"/>
      <c r="KF201" s="43"/>
      <c r="KG201" s="43"/>
      <c r="KH201" s="43"/>
      <c r="KI201" s="43"/>
      <c r="KJ201" s="43"/>
      <c r="KK201" s="43"/>
      <c r="KL201" s="43"/>
      <c r="KM201" s="43"/>
      <c r="KN201" s="43"/>
      <c r="KO201" s="43"/>
      <c r="KP201" s="43"/>
      <c r="KQ201" s="43"/>
      <c r="KR201" s="43"/>
      <c r="KS201" s="43"/>
      <c r="KT201" s="43"/>
      <c r="KU201" s="43"/>
      <c r="KV201" s="43"/>
      <c r="KW201" s="43"/>
      <c r="KX201" s="43"/>
      <c r="KY201" s="43"/>
      <c r="KZ201" s="43"/>
      <c r="LA201" s="43"/>
      <c r="LB201" s="43"/>
      <c r="LC201" s="43"/>
      <c r="LD201" s="43"/>
      <c r="LE201" s="43"/>
      <c r="LF201" s="43"/>
      <c r="LG201" s="43"/>
      <c r="LH201" s="43"/>
      <c r="LI201" s="43"/>
      <c r="LJ201" s="43"/>
      <c r="LK201" s="43"/>
      <c r="LL201" s="43"/>
      <c r="LM201" s="43"/>
      <c r="LN201" s="43"/>
      <c r="LO201" s="43"/>
      <c r="LP201" s="43"/>
      <c r="LQ201" s="43"/>
      <c r="LR201" s="43"/>
      <c r="LS201" s="43"/>
      <c r="LT201" s="43"/>
      <c r="LU201" s="43"/>
      <c r="LV201" s="43"/>
      <c r="LW201" s="43"/>
      <c r="LX201" s="43"/>
      <c r="LY201" s="43"/>
      <c r="LZ201" s="43"/>
      <c r="MA201" s="43"/>
      <c r="MB201" s="43"/>
      <c r="MC201" s="43"/>
      <c r="MD201" s="43"/>
      <c r="ME201" s="43"/>
      <c r="MF201" s="43"/>
      <c r="MG201" s="43"/>
      <c r="MH201" s="43"/>
      <c r="MI201" s="43"/>
      <c r="MJ201" s="43"/>
      <c r="MK201" s="43"/>
      <c r="ML201" s="43"/>
      <c r="MM201" s="43"/>
      <c r="MN201" s="43"/>
      <c r="MO201" s="43"/>
      <c r="MP201" s="43"/>
      <c r="MQ201" s="43"/>
      <c r="MR201" s="43"/>
      <c r="MS201" s="43"/>
      <c r="MT201" s="43"/>
      <c r="MU201" s="43"/>
      <c r="MV201" s="43"/>
      <c r="MW201" s="43"/>
      <c r="MX201" s="43"/>
      <c r="MY201" s="43"/>
      <c r="MZ201" s="43"/>
      <c r="NA201" s="43"/>
      <c r="NB201" s="43"/>
      <c r="NC201" s="43"/>
      <c r="ND201" s="43"/>
      <c r="NE201" s="43"/>
      <c r="NF201" s="43"/>
      <c r="NG201" s="43"/>
      <c r="NH201" s="43"/>
      <c r="NI201" s="43"/>
      <c r="NJ201" s="43"/>
      <c r="NK201" s="43"/>
      <c r="NL201" s="43"/>
      <c r="NM201" s="43"/>
      <c r="NN201" s="43"/>
      <c r="NO201" s="43"/>
      <c r="NP201" s="43"/>
      <c r="NQ201" s="43"/>
      <c r="NR201" s="43"/>
      <c r="NS201" s="43"/>
      <c r="NT201" s="43"/>
      <c r="NU201" s="43"/>
      <c r="NV201" s="43"/>
      <c r="NW201" s="43"/>
      <c r="NX201" s="43"/>
      <c r="NY201" s="43"/>
      <c r="NZ201" s="43"/>
      <c r="OA201" s="43"/>
      <c r="OB201" s="43"/>
      <c r="OC201" s="43"/>
      <c r="OD201" s="43"/>
      <c r="OE201" s="43"/>
      <c r="OF201" s="43"/>
      <c r="OG201" s="43"/>
      <c r="OH201" s="43"/>
      <c r="OI201" s="43"/>
      <c r="OJ201" s="43"/>
      <c r="OK201" s="43"/>
      <c r="OL201" s="43"/>
      <c r="OM201" s="43"/>
      <c r="ON201" s="43"/>
      <c r="OO201" s="43"/>
      <c r="OP201" s="43"/>
      <c r="OQ201" s="43"/>
      <c r="OR201" s="43"/>
      <c r="OS201" s="43"/>
      <c r="OT201" s="43"/>
      <c r="OU201" s="43"/>
      <c r="OV201" s="43"/>
      <c r="OW201" s="43"/>
      <c r="OX201" s="43"/>
      <c r="OY201" s="43"/>
      <c r="OZ201" s="43"/>
      <c r="PA201" s="43"/>
      <c r="PB201" s="43"/>
      <c r="PC201" s="43"/>
      <c r="PD201" s="43"/>
      <c r="PE201" s="43"/>
      <c r="PF201" s="43"/>
      <c r="PG201" s="43"/>
      <c r="PH201" s="43"/>
      <c r="PI201" s="43"/>
      <c r="PJ201" s="43"/>
      <c r="PK201" s="43"/>
      <c r="PL201" s="43"/>
      <c r="PM201" s="43"/>
      <c r="PN201" s="43"/>
      <c r="PO201" s="43"/>
      <c r="PP201" s="43"/>
      <c r="PQ201" s="43"/>
      <c r="PR201" s="43"/>
      <c r="PS201" s="43"/>
      <c r="PT201" s="43"/>
      <c r="PU201" s="43"/>
      <c r="PV201" s="43"/>
      <c r="PW201" s="43"/>
      <c r="PX201" s="43"/>
      <c r="PY201" s="43"/>
      <c r="PZ201" s="43"/>
      <c r="QA201" s="43"/>
      <c r="QB201" s="43"/>
      <c r="QC201" s="43"/>
      <c r="QD201" s="43"/>
      <c r="QE201" s="43"/>
      <c r="QF201" s="43"/>
      <c r="QG201" s="43"/>
      <c r="QH201" s="43"/>
      <c r="QI201" s="43"/>
      <c r="QJ201" s="43"/>
      <c r="QK201" s="43"/>
      <c r="QL201" s="43"/>
      <c r="QM201" s="43"/>
      <c r="QN201" s="43"/>
      <c r="QO201" s="43"/>
      <c r="QP201" s="43"/>
      <c r="QQ201" s="43"/>
      <c r="QR201" s="43"/>
      <c r="QS201" s="43"/>
      <c r="QT201" s="43"/>
      <c r="QU201" s="43"/>
      <c r="QV201" s="43"/>
      <c r="QW201" s="43"/>
      <c r="QX201" s="43"/>
      <c r="QY201" s="43"/>
      <c r="QZ201" s="43"/>
      <c r="RA201" s="43"/>
      <c r="RB201" s="43"/>
      <c r="RC201" s="43"/>
      <c r="RD201" s="43"/>
      <c r="RE201" s="43"/>
      <c r="RF201" s="43"/>
      <c r="RG201" s="43"/>
      <c r="RH201" s="43"/>
      <c r="RI201" s="43"/>
      <c r="RJ201" s="43"/>
      <c r="RK201" s="43"/>
      <c r="RL201" s="43"/>
      <c r="RM201" s="43"/>
      <c r="RN201" s="43"/>
      <c r="RO201" s="43"/>
      <c r="RP201" s="43"/>
      <c r="RQ201" s="43"/>
      <c r="RR201" s="43"/>
      <c r="RS201" s="43"/>
      <c r="RT201" s="43"/>
      <c r="RU201" s="43"/>
      <c r="RV201" s="43"/>
      <c r="RW201" s="43"/>
      <c r="RX201" s="43"/>
      <c r="RY201" s="43"/>
      <c r="RZ201" s="43"/>
      <c r="SA201" s="43"/>
      <c r="SB201" s="43"/>
      <c r="SC201" s="43"/>
      <c r="SD201" s="43"/>
      <c r="SE201" s="43"/>
      <c r="SF201" s="43"/>
      <c r="SG201" s="43"/>
      <c r="SH201" s="43"/>
      <c r="SI201" s="43"/>
      <c r="SJ201" s="43"/>
      <c r="SK201" s="43"/>
      <c r="SL201" s="43"/>
      <c r="SM201" s="43"/>
      <c r="SN201" s="43"/>
      <c r="SO201" s="43"/>
      <c r="SP201" s="43"/>
      <c r="SQ201" s="43"/>
      <c r="SR201" s="43"/>
      <c r="SS201" s="43"/>
      <c r="ST201" s="43"/>
      <c r="SU201" s="43"/>
      <c r="SV201" s="43"/>
      <c r="SW201" s="43"/>
      <c r="SX201" s="43"/>
      <c r="SY201" s="43"/>
      <c r="SZ201" s="43"/>
      <c r="TA201" s="43"/>
      <c r="TB201" s="43"/>
      <c r="TC201" s="43"/>
      <c r="TD201" s="43"/>
      <c r="TE201" s="43"/>
      <c r="TF201" s="43"/>
      <c r="TG201" s="43"/>
      <c r="TH201" s="43"/>
      <c r="TI201" s="43"/>
      <c r="TJ201" s="43"/>
      <c r="TK201" s="43"/>
      <c r="TL201" s="43"/>
      <c r="TM201" s="43"/>
      <c r="TN201" s="43"/>
      <c r="TO201" s="43"/>
      <c r="TP201" s="43"/>
      <c r="TQ201" s="43"/>
      <c r="TR201" s="43"/>
      <c r="TS201" s="43"/>
      <c r="TT201" s="43"/>
      <c r="TU201" s="43"/>
      <c r="TV201" s="43"/>
      <c r="TW201" s="43"/>
      <c r="TX201" s="43"/>
      <c r="TY201" s="43"/>
      <c r="TZ201" s="43"/>
      <c r="UA201" s="43"/>
      <c r="UB201" s="43"/>
      <c r="UC201" s="43"/>
      <c r="UD201" s="43"/>
      <c r="UE201" s="43"/>
      <c r="UF201" s="43"/>
      <c r="UG201" s="43"/>
      <c r="UH201" s="43"/>
      <c r="UI201" s="43"/>
      <c r="UJ201" s="43"/>
      <c r="UK201" s="43"/>
      <c r="UL201" s="43"/>
      <c r="UM201" s="43"/>
      <c r="UN201" s="43"/>
      <c r="UO201" s="43"/>
      <c r="UP201" s="43"/>
      <c r="UQ201" s="43"/>
      <c r="UR201" s="43"/>
      <c r="US201" s="43"/>
      <c r="UT201" s="43"/>
      <c r="UU201" s="43"/>
      <c r="UV201" s="43"/>
      <c r="UW201" s="43"/>
      <c r="UX201" s="43"/>
      <c r="UY201" s="43"/>
      <c r="UZ201" s="43"/>
      <c r="VA201" s="43"/>
      <c r="VB201" s="43"/>
      <c r="VC201" s="43"/>
      <c r="VD201" s="43"/>
      <c r="VE201" s="43"/>
      <c r="VF201" s="43"/>
      <c r="VG201" s="43"/>
      <c r="VH201" s="43"/>
      <c r="VI201" s="43"/>
      <c r="VJ201" s="43"/>
      <c r="VK201" s="43"/>
      <c r="VL201" s="43"/>
      <c r="VM201" s="43"/>
      <c r="VN201" s="43"/>
      <c r="VO201" s="43"/>
      <c r="VP201" s="43"/>
      <c r="VQ201" s="43"/>
      <c r="VR201" s="43"/>
      <c r="VS201" s="43"/>
      <c r="VT201" s="43"/>
      <c r="VU201" s="43"/>
      <c r="VV201" s="43"/>
      <c r="VW201" s="43"/>
      <c r="VX201" s="43"/>
      <c r="VY201" s="43"/>
      <c r="VZ201" s="43"/>
      <c r="WA201" s="43"/>
      <c r="WB201" s="43"/>
      <c r="WC201" s="43"/>
      <c r="WD201" s="43"/>
      <c r="WE201" s="43"/>
      <c r="WF201" s="43"/>
      <c r="WG201" s="43"/>
      <c r="WH201" s="43"/>
      <c r="WI201" s="43"/>
      <c r="WJ201" s="43"/>
      <c r="WK201" s="43"/>
      <c r="WL201" s="43"/>
      <c r="WM201" s="43"/>
      <c r="WN201" s="43"/>
      <c r="WO201" s="43"/>
      <c r="WP201" s="43"/>
      <c r="WQ201" s="43"/>
      <c r="WR201" s="43"/>
      <c r="WS201" s="43"/>
      <c r="WT201" s="43"/>
      <c r="WU201" s="43"/>
      <c r="WV201" s="43"/>
      <c r="WW201" s="43"/>
      <c r="WX201" s="43"/>
      <c r="WY201" s="43"/>
      <c r="WZ201" s="43"/>
      <c r="XA201" s="43"/>
      <c r="XB201" s="43"/>
      <c r="XC201" s="43"/>
      <c r="XD201" s="43"/>
      <c r="XE201" s="43"/>
      <c r="XF201" s="43"/>
      <c r="XG201" s="43"/>
      <c r="XH201" s="43"/>
      <c r="XI201" s="43"/>
      <c r="XJ201" s="43"/>
      <c r="XK201" s="43"/>
      <c r="XL201" s="43"/>
      <c r="XM201" s="43"/>
      <c r="XN201" s="43"/>
      <c r="XO201" s="43"/>
      <c r="XP201" s="43"/>
      <c r="XQ201" s="43"/>
      <c r="XR201" s="43"/>
      <c r="XS201" s="43"/>
      <c r="XT201" s="43"/>
      <c r="XU201" s="43"/>
      <c r="XV201" s="43"/>
      <c r="XW201" s="43"/>
      <c r="XX201" s="43"/>
      <c r="XY201" s="43"/>
      <c r="XZ201" s="43"/>
      <c r="YA201" s="43"/>
      <c r="YB201" s="43"/>
      <c r="YC201" s="43"/>
      <c r="YD201" s="43"/>
      <c r="YE201" s="43"/>
      <c r="YF201" s="43"/>
      <c r="YG201" s="43"/>
      <c r="YH201" s="43"/>
      <c r="YI201" s="43"/>
      <c r="YJ201" s="43"/>
      <c r="YK201" s="43"/>
      <c r="YL201" s="43"/>
      <c r="YM201" s="43"/>
      <c r="YN201" s="43"/>
      <c r="YO201" s="43"/>
      <c r="YP201" s="43"/>
      <c r="YQ201" s="43"/>
      <c r="YR201" s="43"/>
      <c r="YS201" s="43"/>
      <c r="YT201" s="43"/>
      <c r="YU201" s="43"/>
      <c r="YV201" s="43"/>
      <c r="YW201" s="43"/>
      <c r="YX201" s="43"/>
      <c r="YY201" s="43"/>
      <c r="YZ201" s="43"/>
      <c r="ZA201" s="43"/>
      <c r="ZB201" s="43"/>
      <c r="ZC201" s="43"/>
      <c r="ZD201" s="43"/>
      <c r="ZE201" s="43"/>
      <c r="ZF201" s="43"/>
      <c r="ZG201" s="43"/>
      <c r="ZH201" s="43"/>
      <c r="ZI201" s="43"/>
      <c r="ZJ201" s="43"/>
      <c r="ZK201" s="43"/>
      <c r="ZL201" s="43"/>
      <c r="ZM201" s="43"/>
      <c r="ZN201" s="43"/>
      <c r="ZO201" s="43"/>
      <c r="ZP201" s="43"/>
      <c r="ZQ201" s="43"/>
      <c r="ZR201" s="43"/>
      <c r="ZS201" s="43"/>
      <c r="ZT201" s="43"/>
      <c r="ZU201" s="43"/>
      <c r="ZV201" s="43"/>
      <c r="ZW201" s="43"/>
      <c r="ZX201" s="43"/>
      <c r="ZY201" s="43"/>
      <c r="ZZ201" s="43"/>
      <c r="AAA201" s="43"/>
      <c r="AAB201" s="43"/>
      <c r="AAC201" s="43"/>
      <c r="AAD201" s="43"/>
      <c r="AAE201" s="43"/>
      <c r="AAF201" s="43"/>
      <c r="AAG201" s="43"/>
      <c r="AAH201" s="43"/>
      <c r="AAI201" s="43"/>
      <c r="AAJ201" s="43"/>
      <c r="AAK201" s="43"/>
      <c r="AAL201" s="43"/>
      <c r="AAM201" s="43"/>
      <c r="AAN201" s="43"/>
      <c r="AAO201" s="43"/>
      <c r="AAP201" s="43"/>
      <c r="AAQ201" s="43"/>
      <c r="AAR201" s="43"/>
      <c r="AAS201" s="43"/>
      <c r="AAT201" s="43"/>
      <c r="AAU201" s="43"/>
      <c r="AAV201" s="43"/>
      <c r="AAW201" s="43"/>
      <c r="AAX201" s="43"/>
      <c r="AAY201" s="43"/>
      <c r="AAZ201" s="43"/>
      <c r="ABA201" s="43"/>
      <c r="ABB201" s="43"/>
      <c r="ABC201" s="43"/>
      <c r="ABD201" s="43"/>
      <c r="ABE201" s="43"/>
      <c r="ABF201" s="43"/>
      <c r="ABG201" s="43"/>
      <c r="ABH201" s="43"/>
      <c r="ABI201" s="43"/>
      <c r="ABJ201" s="43"/>
      <c r="ABK201" s="43"/>
      <c r="ABL201" s="43"/>
      <c r="ABM201" s="43"/>
      <c r="ABN201" s="43"/>
      <c r="ABO201" s="43"/>
      <c r="ABP201" s="43"/>
      <c r="ABQ201" s="43"/>
      <c r="ABR201" s="43"/>
      <c r="ABS201" s="43"/>
      <c r="ABT201" s="43"/>
      <c r="ABU201" s="43"/>
      <c r="ABV201" s="43"/>
      <c r="ABW201" s="43"/>
      <c r="ABX201" s="43"/>
      <c r="ABY201" s="43"/>
      <c r="ABZ201" s="43"/>
      <c r="ACA201" s="43"/>
      <c r="ACB201" s="43"/>
      <c r="ACC201" s="43"/>
      <c r="ACD201" s="43"/>
      <c r="ACE201" s="43"/>
      <c r="ACF201" s="43"/>
      <c r="ACG201" s="43"/>
      <c r="ACH201" s="43"/>
      <c r="ACI201" s="43"/>
      <c r="ACJ201" s="43"/>
      <c r="ACK201" s="43"/>
      <c r="ACL201" s="43"/>
      <c r="ACM201" s="43"/>
      <c r="ACN201" s="43"/>
      <c r="ACO201" s="43"/>
      <c r="ACP201" s="43"/>
      <c r="ACQ201" s="43"/>
      <c r="ACR201" s="43"/>
      <c r="ACS201" s="43"/>
      <c r="ACT201" s="43"/>
      <c r="ACU201" s="43"/>
      <c r="ACV201" s="43"/>
      <c r="ACW201" s="43"/>
      <c r="ACX201" s="43"/>
      <c r="ACY201" s="43"/>
      <c r="ACZ201" s="43"/>
      <c r="ADA201" s="43"/>
      <c r="ADB201" s="43"/>
      <c r="ADC201" s="43"/>
      <c r="ADD201" s="43"/>
      <c r="ADE201" s="43"/>
      <c r="ADF201" s="43"/>
      <c r="ADG201" s="43"/>
      <c r="ADH201" s="43"/>
      <c r="ADI201" s="43"/>
      <c r="ADJ201" s="43"/>
      <c r="ADK201" s="43"/>
      <c r="ADL201" s="43"/>
      <c r="ADM201" s="43"/>
      <c r="ADN201" s="43"/>
      <c r="ADO201" s="43"/>
      <c r="ADP201" s="43"/>
      <c r="ADQ201" s="43"/>
      <c r="ADR201" s="43"/>
      <c r="ADS201" s="43"/>
      <c r="ADT201" s="43"/>
      <c r="ADU201" s="43"/>
      <c r="ADV201" s="43"/>
      <c r="ADW201" s="43"/>
      <c r="ADX201" s="43"/>
      <c r="ADY201" s="43"/>
      <c r="ADZ201" s="43"/>
      <c r="AEA201" s="43"/>
      <c r="AEB201" s="43"/>
      <c r="AEC201" s="43"/>
      <c r="AED201" s="43"/>
      <c r="AEE201" s="43"/>
      <c r="AEF201" s="43"/>
      <c r="AEG201" s="43"/>
      <c r="AEH201" s="43"/>
      <c r="AEI201" s="43"/>
      <c r="AEJ201" s="43"/>
      <c r="AEK201" s="43"/>
      <c r="AEL201" s="43"/>
      <c r="AEM201" s="43"/>
      <c r="AEN201" s="43"/>
      <c r="AEO201" s="43"/>
      <c r="AEP201" s="43"/>
      <c r="AEQ201" s="43"/>
      <c r="AER201" s="43"/>
      <c r="AES201" s="43"/>
      <c r="AET201" s="43"/>
      <c r="AEU201" s="43"/>
      <c r="AEV201" s="43"/>
      <c r="AEW201" s="43"/>
      <c r="AEX201" s="43"/>
      <c r="AEY201" s="43"/>
      <c r="AEZ201" s="43"/>
      <c r="AFA201" s="43"/>
      <c r="AFB201" s="43"/>
      <c r="AFC201" s="43"/>
      <c r="AFD201" s="43"/>
      <c r="AFE201" s="43"/>
      <c r="AFF201" s="43"/>
      <c r="AFG201" s="43"/>
    </row>
    <row r="202" spans="1:839" s="42" customFormat="1" x14ac:dyDescent="0.25">
      <c r="A202" s="21"/>
      <c r="B202" s="21"/>
      <c r="C202" s="21"/>
      <c r="D202" s="55"/>
      <c r="E202" s="21" t="str">
        <f>структура!$G$63</f>
        <v>начисление %-тов по безвозвр. займам за дог. срок</v>
      </c>
      <c r="F202" s="21"/>
      <c r="G202" s="21" t="str">
        <f>структура!$J$10</f>
        <v>повторный заем</v>
      </c>
      <c r="H202" s="21"/>
      <c r="I202" s="21" t="str">
        <f>IF($E202="","",INDEX(структура!$H$10:$H$153,SUMIFS(структура!$C$10:$C$153,структура!$G$10:$G$153,$E202)))</f>
        <v>руб</v>
      </c>
      <c r="J202" s="21"/>
      <c r="K202" s="41"/>
      <c r="L202" s="21"/>
      <c r="M202" s="21"/>
      <c r="N202" s="21"/>
      <c r="O202" s="21"/>
      <c r="P202" s="21"/>
      <c r="Q202" s="41"/>
      <c r="R202" s="21">
        <f>IF(R$8="",0,R196*условия!$R59)</f>
        <v>119.00000000000001</v>
      </c>
      <c r="S202" s="21">
        <f>IF(S$8="",0,S196*условия!$R59)</f>
        <v>238.00000000000003</v>
      </c>
      <c r="T202" s="21">
        <f>IF(T$8="",0,T196*условия!$R59)</f>
        <v>357</v>
      </c>
      <c r="U202" s="21">
        <f>IF(U$8="",0,U196*условия!$R59)</f>
        <v>476.00000000000006</v>
      </c>
      <c r="V202" s="21">
        <f>IF(V$8="",0,V196*условия!$R59)</f>
        <v>595</v>
      </c>
      <c r="W202" s="21">
        <f>IF(W$8="",0,W196*условия!$R59)</f>
        <v>714</v>
      </c>
      <c r="X202" s="21">
        <f>IF(X$8="",0,X196*условия!$R59)</f>
        <v>833.00000000000011</v>
      </c>
      <c r="Y202" s="21">
        <f>IF(Y$8="",0,Y196*условия!$R59)</f>
        <v>952.00000000000011</v>
      </c>
      <c r="Z202" s="21">
        <f>IF(Z$8="",0,Z196*условия!$R59)</f>
        <v>1071</v>
      </c>
      <c r="AA202" s="21">
        <f>IF(AA$8="",0,AA196*условия!$R59)</f>
        <v>1190</v>
      </c>
      <c r="AB202" s="21">
        <f>IF(AB$8="",0,AB196*условия!$R59)</f>
        <v>1309</v>
      </c>
      <c r="AC202" s="21">
        <f>IF(AC$8="",0,AC196*условия!$R59)</f>
        <v>1428</v>
      </c>
      <c r="AD202" s="21">
        <f>IF(AD$8="",0,AD196*условия!$R59)</f>
        <v>1547</v>
      </c>
      <c r="AE202" s="21">
        <f>IF(AE$8="",0,AE196*условия!$R59)</f>
        <v>1666.0000000000002</v>
      </c>
      <c r="AF202" s="21">
        <f>IF(AF$8="",0,AF196*условия!$R59)</f>
        <v>1785.0000000000002</v>
      </c>
      <c r="AG202" s="21">
        <f>IF(AG$8="",0,AG196*условия!$R59)</f>
        <v>1904.0000000000002</v>
      </c>
      <c r="AH202" s="21">
        <f>IF(AH$8="",0,AH196*условия!$R59)</f>
        <v>2023.0000000000002</v>
      </c>
      <c r="AI202" s="21">
        <f>IF(AI$8="",0,AI196*условия!$R59)</f>
        <v>2142</v>
      </c>
      <c r="AJ202" s="21">
        <f>IF(AJ$8="",0,AJ196*условия!$R59)</f>
        <v>2261</v>
      </c>
      <c r="AK202" s="21">
        <f>IF(AK$8="",0,AK196*условия!$R59)</f>
        <v>2380</v>
      </c>
      <c r="AL202" s="21">
        <f>IF(AL$8="",0,AL196*условия!$R59)</f>
        <v>2380</v>
      </c>
      <c r="AM202" s="21">
        <f>IF(AM$8="",0,AM196*условия!$R59)</f>
        <v>2380</v>
      </c>
      <c r="AN202" s="21">
        <f>IF(AN$8="",0,AN196*условия!$R59)</f>
        <v>2380</v>
      </c>
      <c r="AO202" s="21">
        <f>IF(AO$8="",0,AO196*условия!$R59)</f>
        <v>2380</v>
      </c>
      <c r="AP202" s="21">
        <f>IF(AP$8="",0,AP196*условия!$R59)</f>
        <v>2380</v>
      </c>
      <c r="AQ202" s="21">
        <f>IF(AQ$8="",0,AQ196*условия!$R59)</f>
        <v>2380</v>
      </c>
      <c r="AR202" s="21">
        <f>IF(AR$8="",0,AR196*условия!$R59)</f>
        <v>2380</v>
      </c>
      <c r="AS202" s="21">
        <f>IF(AS$8="",0,AS196*условия!$R59)</f>
        <v>2380</v>
      </c>
      <c r="AT202" s="21">
        <f>IF(AT$8="",0,AT196*условия!$R59)</f>
        <v>2380</v>
      </c>
      <c r="AU202" s="21">
        <f>IF(AU$8="",0,AU196*условия!$R59)</f>
        <v>2380</v>
      </c>
      <c r="AV202" s="21">
        <f>IF(AV$8="",0,AV196*условия!$R59)</f>
        <v>2380</v>
      </c>
      <c r="AW202" s="21">
        <f>IF(AW$8="",0,AW196*условия!$R59)</f>
        <v>2499</v>
      </c>
      <c r="AX202" s="21">
        <f>IF(AX$8="",0,AX196*условия!$R59)</f>
        <v>2618</v>
      </c>
      <c r="AY202" s="21">
        <f>IF(AY$8="",0,AY196*условия!$R59)</f>
        <v>2737</v>
      </c>
      <c r="AZ202" s="21">
        <f>IF(AZ$8="",0,AZ196*условия!$R59)</f>
        <v>2856</v>
      </c>
      <c r="BA202" s="21">
        <f>IF(BA$8="",0,BA196*условия!$R59)</f>
        <v>2975</v>
      </c>
      <c r="BB202" s="21">
        <f>IF(BB$8="",0,BB196*условия!$R59)</f>
        <v>3094</v>
      </c>
      <c r="BC202" s="21">
        <f>IF(BC$8="",0,BC196*условия!$R59)</f>
        <v>3213.0000000000005</v>
      </c>
      <c r="BD202" s="21">
        <f>IF(BD$8="",0,BD196*условия!$R59)</f>
        <v>3332.0000000000005</v>
      </c>
      <c r="BE202" s="21">
        <f>IF(BE$8="",0,BE196*условия!$R59)</f>
        <v>3451.0000000000005</v>
      </c>
      <c r="BF202" s="21">
        <f>IF(BF$8="",0,BF196*условия!$R59)</f>
        <v>3570.0000000000005</v>
      </c>
      <c r="BG202" s="21">
        <f>IF(BG$8="",0,BG196*условия!$R59)</f>
        <v>3689.0000000000005</v>
      </c>
      <c r="BH202" s="21">
        <f>IF(BH$8="",0,BH196*условия!$R59)</f>
        <v>3808.0000000000005</v>
      </c>
      <c r="BI202" s="21">
        <f>IF(BI$8="",0,BI196*условия!$R59)</f>
        <v>3927.0000000000005</v>
      </c>
      <c r="BJ202" s="21">
        <f>IF(BJ$8="",0,BJ196*условия!$R59)</f>
        <v>4046.0000000000005</v>
      </c>
      <c r="BK202" s="21">
        <f>IF(BK$8="",0,BK196*условия!$R59)</f>
        <v>4165</v>
      </c>
      <c r="BL202" s="21">
        <f>IF(BL$8="",0,BL196*условия!$R59)</f>
        <v>4284</v>
      </c>
      <c r="BM202" s="21">
        <f>IF(BM$8="",0,BM196*условия!$R59)</f>
        <v>4403</v>
      </c>
      <c r="BN202" s="21">
        <f>IF(BN$8="",0,BN196*условия!$R59)</f>
        <v>4522</v>
      </c>
      <c r="BO202" s="21">
        <f>IF(BO$8="",0,BO196*условия!$R59)</f>
        <v>4641</v>
      </c>
      <c r="BP202" s="21">
        <f>IF(BP$8="",0,BP196*условия!$R59)</f>
        <v>4760</v>
      </c>
      <c r="BQ202" s="21">
        <f>IF(BQ$8="",0,BQ196*условия!$R59)</f>
        <v>4760</v>
      </c>
      <c r="BR202" s="21">
        <f>IF(BR$8="",0,BR196*условия!$R59)</f>
        <v>4760</v>
      </c>
      <c r="BS202" s="21">
        <f>IF(BS$8="",0,BS196*условия!$R59)</f>
        <v>4760</v>
      </c>
      <c r="BT202" s="21">
        <f>IF(BT$8="",0,BT196*условия!$R59)</f>
        <v>4760</v>
      </c>
      <c r="BU202" s="21">
        <f>IF(BU$8="",0,BU196*условия!$R59)</f>
        <v>4760</v>
      </c>
      <c r="BV202" s="21">
        <f>IF(BV$8="",0,BV196*условия!$R59)</f>
        <v>4760</v>
      </c>
      <c r="BW202" s="21">
        <f>IF(BW$8="",0,BW196*условия!$R59)</f>
        <v>4760</v>
      </c>
      <c r="BX202" s="21">
        <f>IF(BX$8="",0,BX196*условия!$R59)</f>
        <v>4760</v>
      </c>
      <c r="BY202" s="21">
        <f>IF(BY$8="",0,BY196*условия!$R59)</f>
        <v>4760</v>
      </c>
      <c r="BZ202" s="21">
        <f>IF(BZ$8="",0,BZ196*условия!$R59)</f>
        <v>4760</v>
      </c>
      <c r="CA202" s="21">
        <f>IF(CA$8="",0,CA196*условия!$R59)</f>
        <v>4760</v>
      </c>
      <c r="CB202" s="21">
        <f>IF(CB$8="",0,CB196*условия!$R59)</f>
        <v>5414.5</v>
      </c>
      <c r="CC202" s="21">
        <f>IF(CC$8="",0,CC196*условия!$R59)</f>
        <v>6069</v>
      </c>
      <c r="CD202" s="21">
        <f>IF(CD$8="",0,CD196*условия!$R59)</f>
        <v>6723.5000000000009</v>
      </c>
      <c r="CE202" s="21">
        <f>IF(CE$8="",0,CE196*условия!$R59)</f>
        <v>7378.0000000000009</v>
      </c>
      <c r="CF202" s="21">
        <f>IF(CF$8="",0,CF196*условия!$R59)</f>
        <v>8032.5000000000009</v>
      </c>
      <c r="CG202" s="21">
        <f>IF(CG$8="",0,CG196*условия!$R59)</f>
        <v>8687</v>
      </c>
      <c r="CH202" s="21">
        <f>IF(CH$8="",0,CH196*условия!$R59)</f>
        <v>9341.5</v>
      </c>
      <c r="CI202" s="21">
        <f>IF(CI$8="",0,CI196*условия!$R59)</f>
        <v>9996</v>
      </c>
      <c r="CJ202" s="21">
        <f>IF(CJ$8="",0,CJ196*условия!$R59)</f>
        <v>10650.5</v>
      </c>
      <c r="CK202" s="21">
        <f>IF(CK$8="",0,CK196*условия!$R59)</f>
        <v>11305</v>
      </c>
      <c r="CL202" s="21">
        <f>IF(CL$8="",0,CL196*условия!$R59)</f>
        <v>11959.5</v>
      </c>
      <c r="CM202" s="21">
        <f>IF(CM$8="",0,CM196*условия!$R59)</f>
        <v>12614</v>
      </c>
      <c r="CN202" s="21">
        <f>IF(CN$8="",0,CN196*условия!$R59)</f>
        <v>13268.500000000002</v>
      </c>
      <c r="CO202" s="21">
        <f>IF(CO$8="",0,CO196*условия!$R59)</f>
        <v>13923.000000000002</v>
      </c>
      <c r="CP202" s="21">
        <f>IF(CP$8="",0,CP196*условия!$R59)</f>
        <v>14577.500000000002</v>
      </c>
      <c r="CQ202" s="21">
        <f>IF(CQ$8="",0,CQ196*условия!$R59)</f>
        <v>15232.000000000002</v>
      </c>
      <c r="CR202" s="21">
        <f>IF(CR$8="",0,CR196*условия!$R59)</f>
        <v>15886.500000000002</v>
      </c>
      <c r="CS202" s="21">
        <f>IF(CS$8="",0,CS196*условия!$R59)</f>
        <v>16541</v>
      </c>
      <c r="CT202" s="21">
        <f>IF(CT$8="",0,CT196*условия!$R59)</f>
        <v>17195.5</v>
      </c>
      <c r="CU202" s="21">
        <f>IF(CU$8="",0,CU196*условия!$R59)</f>
        <v>17850</v>
      </c>
      <c r="CV202" s="21">
        <f>IF(CV$8="",0,CV196*условия!$R59)</f>
        <v>17850</v>
      </c>
      <c r="CW202" s="21">
        <f>IF(CW$8="",0,CW196*условия!$R59)</f>
        <v>17850</v>
      </c>
      <c r="CX202" s="21">
        <f>IF(CX$8="",0,CX196*условия!$R59)</f>
        <v>17850</v>
      </c>
      <c r="CY202" s="21">
        <f>IF(CY$8="",0,CY196*условия!$R59)</f>
        <v>17850</v>
      </c>
      <c r="CZ202" s="21">
        <f>IF(CZ$8="",0,CZ196*условия!$R59)</f>
        <v>17850</v>
      </c>
      <c r="DA202" s="21">
        <f>IF(DA$8="",0,DA196*условия!$R59)</f>
        <v>17850</v>
      </c>
      <c r="DB202" s="21">
        <f>IF(DB$8="",0,DB196*условия!$R59)</f>
        <v>17850</v>
      </c>
      <c r="DC202" s="21">
        <f>IF(DC$8="",0,DC196*условия!$R59)</f>
        <v>17850</v>
      </c>
      <c r="DD202" s="21">
        <f>IF(DD$8="",0,DD196*условия!$R59)</f>
        <v>17850</v>
      </c>
      <c r="DE202" s="21">
        <f>IF(DE$8="",0,DE196*условия!$R59)</f>
        <v>17850</v>
      </c>
      <c r="DF202" s="21">
        <f>IF(DF$8="",0,DF196*условия!$R59)</f>
        <v>17850</v>
      </c>
      <c r="DG202" s="21">
        <f>IF(DG$8="",0,DG196*условия!$R59)</f>
        <v>17850</v>
      </c>
      <c r="DH202" s="21">
        <f>IF(DH$8="",0,DH196*условия!$R59)</f>
        <v>17850</v>
      </c>
      <c r="DI202" s="21">
        <f>IF(DI$8="",0,DI196*условия!$R59)</f>
        <v>17850</v>
      </c>
      <c r="DJ202" s="21">
        <f>IF(DJ$8="",0,DJ196*условия!$R59)</f>
        <v>17850</v>
      </c>
      <c r="DK202" s="21">
        <f>IF(DK$8="",0,DK196*условия!$R59)</f>
        <v>17850</v>
      </c>
      <c r="DL202" s="21">
        <f>IF(DL$8="",0,DL196*условия!$R59)</f>
        <v>17850</v>
      </c>
      <c r="DM202" s="21">
        <f>IF(DM$8="",0,DM196*условия!$R59)</f>
        <v>17850</v>
      </c>
      <c r="DN202" s="21">
        <f>IF(DN$8="",0,DN196*условия!$R59)</f>
        <v>17850</v>
      </c>
      <c r="DO202" s="21">
        <f>IF(DO$8="",0,DO196*условия!$R59)</f>
        <v>17850</v>
      </c>
      <c r="DP202" s="21">
        <f>IF(DP$8="",0,DP196*условия!$R59)</f>
        <v>17850</v>
      </c>
      <c r="DQ202" s="21">
        <f>IF(DQ$8="",0,DQ196*условия!$R59)</f>
        <v>17850</v>
      </c>
      <c r="DR202" s="21">
        <f>IF(DR$8="",0,DR196*условия!$R59)</f>
        <v>17850</v>
      </c>
      <c r="DS202" s="21">
        <f>IF(DS$8="",0,DS196*условия!$R59)</f>
        <v>17850</v>
      </c>
      <c r="DT202" s="21">
        <f>IF(DT$8="",0,DT196*условия!$R59)</f>
        <v>17850</v>
      </c>
      <c r="DU202" s="21">
        <f>IF(DU$8="",0,DU196*условия!$R59)</f>
        <v>17850</v>
      </c>
      <c r="DV202" s="21">
        <f>IF(DV$8="",0,DV196*условия!$R59)</f>
        <v>17850</v>
      </c>
      <c r="DW202" s="21">
        <f>IF(DW$8="",0,DW196*условия!$R59)</f>
        <v>17850</v>
      </c>
      <c r="DX202" s="21">
        <f>IF(DX$8="",0,DX196*условия!$R59)</f>
        <v>17850</v>
      </c>
      <c r="DY202" s="21">
        <f>IF(DY$8="",0,DY196*условия!$R59)</f>
        <v>17850</v>
      </c>
      <c r="DZ202" s="21">
        <f>IF(DZ$8="",0,DZ196*условия!$R59)</f>
        <v>18742.5</v>
      </c>
      <c r="EA202" s="21">
        <f>IF(EA$8="",0,EA196*условия!$R59)</f>
        <v>19635</v>
      </c>
      <c r="EB202" s="21">
        <f>IF(EB$8="",0,EB196*условия!$R59)</f>
        <v>20527.5</v>
      </c>
      <c r="EC202" s="21">
        <f>IF(EC$8="",0,EC196*условия!$R59)</f>
        <v>21420</v>
      </c>
      <c r="ED202" s="21">
        <f>IF(ED$8="",0,ED196*условия!$R59)</f>
        <v>22312.5</v>
      </c>
      <c r="EE202" s="21">
        <f>IF(EE$8="",0,EE196*условия!$R59)</f>
        <v>22312.5</v>
      </c>
      <c r="EF202" s="21">
        <f>IF(EF$8="",0,EF196*условия!$R59)</f>
        <v>22312.5</v>
      </c>
      <c r="EG202" s="21">
        <f>IF(EG$8="",0,EG196*условия!$R59)</f>
        <v>22312.5</v>
      </c>
      <c r="EH202" s="21">
        <f>IF(EH$8="",0,EH196*условия!$R59)</f>
        <v>22312.5</v>
      </c>
      <c r="EI202" s="21">
        <f>IF(EI$8="",0,EI196*условия!$R59)</f>
        <v>22312.5</v>
      </c>
      <c r="EJ202" s="21">
        <f>IF(EJ$8="",0,EJ196*условия!$R59)</f>
        <v>22312.5</v>
      </c>
      <c r="EK202" s="21">
        <f>IF(EK$8="",0,EK196*условия!$R59)</f>
        <v>22015</v>
      </c>
      <c r="EL202" s="21">
        <f>IF(EL$8="",0,EL196*условия!$R59)</f>
        <v>21717.5</v>
      </c>
      <c r="EM202" s="21">
        <f>IF(EM$8="",0,EM196*условия!$R59)</f>
        <v>21420</v>
      </c>
      <c r="EN202" s="21">
        <f>IF(EN$8="",0,EN196*условия!$R59)</f>
        <v>21122.5</v>
      </c>
      <c r="EO202" s="21">
        <f>IF(EO$8="",0,EO196*условия!$R59)</f>
        <v>20825</v>
      </c>
      <c r="EP202" s="21">
        <f>IF(EP$8="",0,EP196*условия!$R59)</f>
        <v>20527.5</v>
      </c>
      <c r="EQ202" s="21">
        <f>IF(EQ$8="",0,EQ196*условия!$R59)</f>
        <v>20230</v>
      </c>
      <c r="ER202" s="21">
        <f>IF(ER$8="",0,ER196*условия!$R59)</f>
        <v>19932.5</v>
      </c>
      <c r="ES202" s="21">
        <f>IF(ES$8="",0,ES196*условия!$R59)</f>
        <v>19635</v>
      </c>
      <c r="ET202" s="21">
        <f>IF(ET$8="",0,ET196*условия!$R59)</f>
        <v>19337.5</v>
      </c>
      <c r="EU202" s="21">
        <f>IF(EU$8="",0,EU196*условия!$R59)</f>
        <v>19040</v>
      </c>
      <c r="EV202" s="21">
        <f>IF(EV$8="",0,EV196*условия!$R59)</f>
        <v>18742.5</v>
      </c>
      <c r="EW202" s="21">
        <f>IF(EW$8="",0,EW196*условия!$R59)</f>
        <v>18445</v>
      </c>
      <c r="EX202" s="21">
        <f>IF(EX$8="",0,EX196*условия!$R59)</f>
        <v>18147.5</v>
      </c>
      <c r="EY202" s="21">
        <f>IF(EY$8="",0,EY196*условия!$R59)</f>
        <v>17850</v>
      </c>
      <c r="EZ202" s="21">
        <f>IF(EZ$8="",0,EZ196*условия!$R59)</f>
        <v>17552.5</v>
      </c>
      <c r="FA202" s="21">
        <f>IF(FA$8="",0,FA196*условия!$R59)</f>
        <v>17255</v>
      </c>
      <c r="FB202" s="21">
        <f>IF(FB$8="",0,FB196*условия!$R59)</f>
        <v>16957.5</v>
      </c>
      <c r="FC202" s="21">
        <f>IF(FC$8="",0,FC196*условия!$R59)</f>
        <v>16660</v>
      </c>
      <c r="FD202" s="21">
        <f>IF(FD$8="",0,FD196*условия!$R59)</f>
        <v>16362.500000000002</v>
      </c>
      <c r="FE202" s="21">
        <f>IF(FE$8="",0,FE196*условия!$R59)</f>
        <v>16065.000000000002</v>
      </c>
      <c r="FF202" s="21">
        <f>IF(FF$8="",0,FF196*условия!$R59)</f>
        <v>15767.500000000002</v>
      </c>
      <c r="FG202" s="21">
        <f>IF(FG$8="",0,FG196*условия!$R59)</f>
        <v>15470.000000000002</v>
      </c>
      <c r="FH202" s="21">
        <f>IF(FH$8="",0,FH196*условия!$R59)</f>
        <v>15172.500000000002</v>
      </c>
      <c r="FI202" s="21">
        <f>IF(FI$8="",0,FI196*условия!$R59)</f>
        <v>14875.000000000002</v>
      </c>
      <c r="FJ202" s="21">
        <f>IF(FJ$8="",0,FJ196*условия!$R59)</f>
        <v>14875.000000000002</v>
      </c>
      <c r="FK202" s="21">
        <f>IF(FK$8="",0,FK196*условия!$R59)</f>
        <v>14875.000000000002</v>
      </c>
      <c r="FL202" s="21">
        <f>IF(FL$8="",0,FL196*условия!$R59)</f>
        <v>14875.000000000002</v>
      </c>
      <c r="FM202" s="21">
        <f>IF(FM$8="",0,FM196*условия!$R59)</f>
        <v>14875.000000000002</v>
      </c>
      <c r="FN202" s="21">
        <f>IF(FN$8="",0,FN196*условия!$R59)</f>
        <v>14875.000000000002</v>
      </c>
      <c r="FO202" s="21">
        <f>IF(FO$8="",0,FO196*условия!$R59)</f>
        <v>15271.666666666662</v>
      </c>
      <c r="FP202" s="21">
        <f>IF(FP$8="",0,FP196*условия!$R59)</f>
        <v>15668.333333333323</v>
      </c>
      <c r="FQ202" s="21">
        <f>IF(FQ$8="",0,FQ196*условия!$R59)</f>
        <v>16064.999999999985</v>
      </c>
      <c r="FR202" s="21">
        <f>IF(FR$8="",0,FR196*условия!$R59)</f>
        <v>16461.666666666646</v>
      </c>
      <c r="FS202" s="21">
        <f>IF(FS$8="",0,FS196*условия!$R59)</f>
        <v>16858.333333333307</v>
      </c>
      <c r="FT202" s="21">
        <f>IF(FT$8="",0,FT196*условия!$R59)</f>
        <v>17254.999999999971</v>
      </c>
      <c r="FU202" s="21">
        <f>IF(FU$8="",0,FU196*условия!$R59)</f>
        <v>17651.666666666631</v>
      </c>
      <c r="FV202" s="21">
        <f>IF(FV$8="",0,FV196*условия!$R59)</f>
        <v>18048.333333333292</v>
      </c>
      <c r="FW202" s="21">
        <f>IF(FW$8="",0,FW196*условия!$R59)</f>
        <v>18444.999999999953</v>
      </c>
      <c r="FX202" s="21">
        <f>IF(FX$8="",0,FX196*условия!$R59)</f>
        <v>18841.666666666617</v>
      </c>
      <c r="FY202" s="21">
        <f>IF(FY$8="",0,FY196*условия!$R59)</f>
        <v>19238.333333333278</v>
      </c>
      <c r="FZ202" s="21">
        <f>IF(FZ$8="",0,FZ196*условия!$R59)</f>
        <v>19634.999999999938</v>
      </c>
      <c r="GA202" s="21">
        <f>IF(GA$8="",0,GA196*условия!$R59)</f>
        <v>20031.666666666599</v>
      </c>
      <c r="GB202" s="21">
        <f>IF(GB$8="",0,GB196*условия!$R59)</f>
        <v>20428.333333333259</v>
      </c>
      <c r="GC202" s="21">
        <f>IF(GC$8="",0,GC196*условия!$R59)</f>
        <v>20824.999999999924</v>
      </c>
      <c r="GD202" s="21">
        <f>IF(GD$8="",0,GD196*условия!$R59)</f>
        <v>21221.666666666584</v>
      </c>
      <c r="GE202" s="21">
        <f>IF(GE$8="",0,GE196*условия!$R59)</f>
        <v>21618.333333333245</v>
      </c>
      <c r="GF202" s="21">
        <f>IF(GF$8="",0,GF196*условия!$R59)</f>
        <v>22014.999999999905</v>
      </c>
      <c r="GG202" s="21">
        <f>IF(GG$8="",0,GG196*условия!$R59)</f>
        <v>22411.66666666657</v>
      </c>
      <c r="GH202" s="21">
        <f>IF(GH$8="",0,GH196*условия!$R59)</f>
        <v>22808.33333333323</v>
      </c>
      <c r="GI202" s="21">
        <f>IF(GI$8="",0,GI196*условия!$R59)</f>
        <v>23204.999999999891</v>
      </c>
      <c r="GJ202" s="21">
        <f>IF(GJ$8="",0,GJ196*условия!$R59)</f>
        <v>23601.666666666551</v>
      </c>
      <c r="GK202" s="21">
        <f>IF(GK$8="",0,GK196*условия!$R59)</f>
        <v>23998.333333333212</v>
      </c>
      <c r="GL202" s="21">
        <f>IF(GL$8="",0,GL196*условия!$R59)</f>
        <v>24394.999999999876</v>
      </c>
      <c r="GM202" s="21">
        <f>IF(GM$8="",0,GM196*условия!$R59)</f>
        <v>24791.666666666537</v>
      </c>
      <c r="GN202" s="21">
        <f>IF(GN$8="",0,GN196*условия!$R59)</f>
        <v>24791.666666666537</v>
      </c>
      <c r="GO202" s="21">
        <f>IF(GO$8="",0,GO196*условия!$R59)</f>
        <v>24791.666666666537</v>
      </c>
      <c r="GP202" s="21">
        <f>IF(GP$8="",0,GP196*условия!$R59)</f>
        <v>24791.666666666537</v>
      </c>
      <c r="GQ202" s="21">
        <f>IF(GQ$8="",0,GQ196*условия!$R59)</f>
        <v>24791.666666666537</v>
      </c>
      <c r="GR202" s="21">
        <f>IF(GR$8="",0,GR196*условия!$R59)</f>
        <v>24791.666666666537</v>
      </c>
      <c r="GS202" s="21">
        <f>IF(GS$8="",0,GS196*условия!$R59)</f>
        <v>24791.666666666537</v>
      </c>
      <c r="GT202" s="21">
        <f>IF(GT$8="",0,GT196*условия!$R59)</f>
        <v>24791.666666666537</v>
      </c>
      <c r="GU202" s="21">
        <f>IF(GU$8="",0,GU196*условия!$R59)</f>
        <v>24791.666666666537</v>
      </c>
      <c r="GV202" s="21">
        <f>IF(GV$8="",0,GV196*условия!$R59)</f>
        <v>24791.666666666537</v>
      </c>
      <c r="GW202" s="21">
        <f>IF(GW$8="",0,GW196*условия!$R59)</f>
        <v>24791.666666666537</v>
      </c>
      <c r="GX202" s="21">
        <f>IF(GX$8="",0,GX196*условия!$R59)</f>
        <v>24791.666666666537</v>
      </c>
      <c r="GY202" s="21">
        <f>IF(GY$8="",0,GY196*условия!$R59)</f>
        <v>24791.666666666537</v>
      </c>
      <c r="GZ202" s="21">
        <f>IF(GZ$8="",0,GZ196*условия!$R59)</f>
        <v>24791.666666666537</v>
      </c>
      <c r="HA202" s="21">
        <f>IF(HA$8="",0,HA196*условия!$R59)</f>
        <v>24791.666666666537</v>
      </c>
      <c r="HB202" s="21">
        <f>IF(HB$8="",0,HB196*условия!$R59)</f>
        <v>24791.666666666537</v>
      </c>
      <c r="HC202" s="21">
        <f>IF(HC$8="",0,HC196*условия!$R59)</f>
        <v>24791.666666666537</v>
      </c>
      <c r="HD202" s="21">
        <f>IF(HD$8="",0,HD196*условия!$R59)</f>
        <v>24791.666666666537</v>
      </c>
      <c r="HE202" s="21">
        <f>IF(HE$8="",0,HE196*условия!$R59)</f>
        <v>24791.666666666537</v>
      </c>
      <c r="HF202" s="21">
        <f>IF(HF$8="",0,HF196*условия!$R59)</f>
        <v>24791.666666666537</v>
      </c>
      <c r="HG202" s="21">
        <f>IF(HG$8="",0,HG196*условия!$R59)</f>
        <v>24791.666666666537</v>
      </c>
      <c r="HH202" s="21">
        <f>IF(HH$8="",0,HH196*условия!$R59)</f>
        <v>24791.666666666537</v>
      </c>
      <c r="HI202" s="21">
        <f>IF(HI$8="",0,HI196*условия!$R59)</f>
        <v>24791.666666666537</v>
      </c>
      <c r="HJ202" s="21">
        <f>IF(HJ$8="",0,HJ196*условия!$R59)</f>
        <v>24791.666666666537</v>
      </c>
      <c r="HK202" s="21">
        <f>IF(HK$8="",0,HK196*условия!$R59)</f>
        <v>24791.666666666537</v>
      </c>
      <c r="HL202" s="21">
        <f>IF(HL$8="",0,HL196*условия!$R59)</f>
        <v>24791.666666666537</v>
      </c>
      <c r="HM202" s="21">
        <f>IF(HM$8="",0,HM196*условия!$R59)</f>
        <v>24791.666666666537</v>
      </c>
      <c r="HN202" s="21">
        <f>IF(HN$8="",0,HN196*условия!$R59)</f>
        <v>24791.666666666537</v>
      </c>
      <c r="HO202" s="21">
        <f>IF(HO$8="",0,HO196*условия!$R59)</f>
        <v>24791.666666666537</v>
      </c>
      <c r="HP202" s="21">
        <f>IF(HP$8="",0,HP196*условия!$R59)</f>
        <v>24791.666666666537</v>
      </c>
      <c r="HQ202" s="21">
        <f>IF(HQ$8="",0,HQ196*условия!$R59)</f>
        <v>24791.666666666537</v>
      </c>
      <c r="HR202" s="21">
        <f>IF(HR$8="",0,HR196*условия!$R59)</f>
        <v>24791.666666666537</v>
      </c>
      <c r="HS202" s="21">
        <f>IF(HS$8="",0,HS196*условия!$R59)</f>
        <v>24791.666666666537</v>
      </c>
      <c r="HT202" s="21">
        <f>IF(HT$8="",0,HT196*условия!$R59)</f>
        <v>24791.666666666537</v>
      </c>
      <c r="HU202" s="21">
        <f>IF(HU$8="",0,HU196*условия!$R59)</f>
        <v>24791.666666666537</v>
      </c>
      <c r="HV202" s="21">
        <f>IF(HV$8="",0,HV196*условия!$R59)</f>
        <v>24791.666666666537</v>
      </c>
      <c r="HW202" s="21">
        <f>IF(HW$8="",0,HW196*условия!$R59)</f>
        <v>24791.666666666551</v>
      </c>
      <c r="HX202" s="21">
        <f>IF(HX$8="",0,HX196*условия!$R59)</f>
        <v>24791.66666666657</v>
      </c>
      <c r="HY202" s="21">
        <f>IF(HY$8="",0,HY196*условия!$R59)</f>
        <v>24791.666666666584</v>
      </c>
      <c r="HZ202" s="21">
        <f>IF(HZ$8="",0,HZ196*условия!$R59)</f>
        <v>24791.666666666599</v>
      </c>
      <c r="IA202" s="21">
        <f>IF(IA$8="",0,IA196*условия!$R59)</f>
        <v>24791.666666666617</v>
      </c>
      <c r="IB202" s="21">
        <f>IF(IB$8="",0,IB196*условия!$R59)</f>
        <v>24791.666666666631</v>
      </c>
      <c r="IC202" s="21">
        <f>IF(IC$8="",0,IC196*условия!$R59)</f>
        <v>24791.666666666646</v>
      </c>
      <c r="ID202" s="21">
        <f>IF(ID$8="",0,ID196*условия!$R59)</f>
        <v>24791.666666666664</v>
      </c>
      <c r="IE202" s="21">
        <f>IF(IE$8="",0,IE196*условия!$R59)</f>
        <v>24791.666666666679</v>
      </c>
      <c r="IF202" s="21">
        <f>IF(IF$8="",0,IF196*условия!$R59)</f>
        <v>24791.666666666693</v>
      </c>
      <c r="IG202" s="21">
        <f>IF(IG$8="",0,IG196*условия!$R59)</f>
        <v>24791.666666666712</v>
      </c>
      <c r="IH202" s="21">
        <f>IF(IH$8="",0,IH196*условия!$R59)</f>
        <v>24791.666666666726</v>
      </c>
      <c r="II202" s="21">
        <f>IF(II$8="",0,II196*условия!$R59)</f>
        <v>24791.666666666741</v>
      </c>
      <c r="IJ202" s="21">
        <f>IF(IJ$8="",0,IJ196*условия!$R59)</f>
        <v>24791.666666666759</v>
      </c>
      <c r="IK202" s="21">
        <f>IF(IK$8="",0,IK196*условия!$R59)</f>
        <v>24791.666666666773</v>
      </c>
      <c r="IL202" s="21">
        <f>IF(IL$8="",0,IL196*условия!$R59)</f>
        <v>24791.666666666792</v>
      </c>
      <c r="IM202" s="21">
        <f>IF(IM$8="",0,IM196*условия!$R59)</f>
        <v>24791.666666666806</v>
      </c>
      <c r="IN202" s="21">
        <f>IF(IN$8="",0,IN196*условия!$R59)</f>
        <v>24791.666666666821</v>
      </c>
      <c r="IO202" s="21">
        <f>IF(IO$8="",0,IO196*условия!$R59)</f>
        <v>24791.666666666839</v>
      </c>
      <c r="IP202" s="21">
        <f>IF(IP$8="",0,IP196*условия!$R59)</f>
        <v>24791.666666666853</v>
      </c>
      <c r="IQ202" s="21">
        <f>IF(IQ$8="",0,IQ196*условия!$R59)</f>
        <v>24791.666666666868</v>
      </c>
      <c r="IR202" s="21">
        <f>IF(IR$8="",0,IR196*условия!$R59)</f>
        <v>24791.666666666886</v>
      </c>
      <c r="IS202" s="21">
        <f>IF(IS$8="",0,IS196*условия!$R59)</f>
        <v>24791.666666666901</v>
      </c>
      <c r="IT202" s="21">
        <f>IF(IT$8="",0,IT196*условия!$R59)</f>
        <v>24791.666666666915</v>
      </c>
      <c r="IU202" s="21">
        <f>IF(IU$8="",0,IU196*условия!$R59)</f>
        <v>24791.666666666933</v>
      </c>
      <c r="IV202" s="21">
        <f>IF(IV$8="",0,IV196*условия!$R59)</f>
        <v>24791.666666666933</v>
      </c>
      <c r="IW202" s="21">
        <f>IF(IW$8="",0,IW196*условия!$R59)</f>
        <v>24791.666666666933</v>
      </c>
      <c r="IX202" s="21">
        <f>IF(IX$8="",0,IX196*условия!$R59)</f>
        <v>25783.333333333609</v>
      </c>
      <c r="IY202" s="21">
        <f>IF(IY$8="",0,IY196*условия!$R59)</f>
        <v>26775.000000000287</v>
      </c>
      <c r="IZ202" s="21">
        <f>IF(IZ$8="",0,IZ196*условия!$R59)</f>
        <v>27766.666666666963</v>
      </c>
      <c r="JA202" s="21">
        <f>IF(JA$8="",0,JA196*условия!$R59)</f>
        <v>29849.166666666963</v>
      </c>
      <c r="JB202" s="21">
        <f>IF(JB$8="",0,JB196*условия!$R59)</f>
        <v>31931.666666666966</v>
      </c>
      <c r="JC202" s="21">
        <f>IF(JC$8="",0,JC196*условия!$R59)</f>
        <v>33022.500000000284</v>
      </c>
      <c r="JD202" s="21">
        <f>IF(JD$8="",0,JD196*условия!$R59)</f>
        <v>34113.333333333612</v>
      </c>
      <c r="JE202" s="21">
        <f>IF(JE$8="",0,JE196*условия!$R59)</f>
        <v>35204.166666666933</v>
      </c>
      <c r="JF202" s="21">
        <f>IF(JF$8="",0,JF196*условия!$R59)</f>
        <v>36295.000000000255</v>
      </c>
      <c r="JG202" s="21">
        <f>IF(JG$8="",0,JG196*условия!$R59)</f>
        <v>37385.833333333576</v>
      </c>
      <c r="JH202" s="21">
        <f>IF(JH$8="",0,JH196*условия!$R59)</f>
        <v>38476.666666666904</v>
      </c>
      <c r="JI202" s="21">
        <f>IF(JI$8="",0,JI196*условия!$R59)</f>
        <v>39567.500000000226</v>
      </c>
      <c r="JJ202" s="21">
        <f>IF(JJ$8="",0,JJ196*условия!$R59)</f>
        <v>40658.333333333547</v>
      </c>
      <c r="JK202" s="21">
        <f>IF(JK$8="",0,JK196*условия!$R59)</f>
        <v>41749.166666666868</v>
      </c>
      <c r="JL202" s="21">
        <f>IF(JL$8="",0,JL196*условия!$R59)</f>
        <v>42840.000000000196</v>
      </c>
      <c r="JM202" s="21">
        <f>IF(JM$8="",0,JM196*условия!$R59)</f>
        <v>43930.833333333518</v>
      </c>
      <c r="JN202" s="21">
        <f>IF(JN$8="",0,JN196*условия!$R59)</f>
        <v>45021.666666666839</v>
      </c>
      <c r="JO202" s="21">
        <f>IF(JO$8="",0,JO196*условия!$R59)</f>
        <v>46112.50000000016</v>
      </c>
      <c r="JP202" s="21">
        <f>IF(JP$8="",0,JP196*условия!$R59)</f>
        <v>47203.333333333481</v>
      </c>
      <c r="JQ202" s="21">
        <f>IF(JQ$8="",0,JQ196*условия!$R59)</f>
        <v>48294.16666666681</v>
      </c>
      <c r="JR202" s="21">
        <f>IF(JR$8="",0,JR196*условия!$R59)</f>
        <v>49385.000000000131</v>
      </c>
      <c r="JS202" s="21">
        <f>IF(JS$8="",0,JS196*условия!$R59)</f>
        <v>50475.833333333452</v>
      </c>
      <c r="JT202" s="21">
        <f>IF(JT$8="",0,JT196*условия!$R59)</f>
        <v>51566.666666666773</v>
      </c>
      <c r="JU202" s="21">
        <f>IF(JU$8="",0,JU196*условия!$R59)</f>
        <v>52657.500000000102</v>
      </c>
      <c r="JV202" s="21">
        <f>IF(JV$8="",0,JV196*условия!$R59)</f>
        <v>53748.333333333423</v>
      </c>
      <c r="JW202" s="21">
        <f>IF(JW$8="",0,JW196*условия!$R59)</f>
        <v>54839.166666666744</v>
      </c>
      <c r="JX202" s="21">
        <f>IF(JX$8="",0,JX196*условия!$R59)</f>
        <v>55930.000000000065</v>
      </c>
      <c r="JY202" s="21">
        <f>IF(JY$8="",0,JY196*условия!$R59)</f>
        <v>57020.833333333387</v>
      </c>
      <c r="JZ202" s="21">
        <f>IF(JZ$8="",0,JZ196*условия!$R59)</f>
        <v>58111.666666666715</v>
      </c>
      <c r="KA202" s="21">
        <f>IF(KA$8="",0,KA196*условия!$R59)</f>
        <v>59202.500000000036</v>
      </c>
      <c r="KB202" s="21">
        <f>IF(KB$8="",0,KB196*условия!$R59)</f>
        <v>60293.333333333358</v>
      </c>
      <c r="KC202" s="21">
        <f>IF(KC$8="",0,KC196*условия!$R59)</f>
        <v>61384.166666666679</v>
      </c>
      <c r="KD202" s="21">
        <f>IF(KD$8="",0,KD196*условия!$R59)</f>
        <v>62475.000000000007</v>
      </c>
      <c r="KE202" s="21">
        <f>IF(KE$8="",0,KE196*условия!$R59)</f>
        <v>62475.000000000007</v>
      </c>
      <c r="KF202" s="21">
        <f>IF(KF$8="",0,KF196*условия!$R59)</f>
        <v>62772.500000000007</v>
      </c>
      <c r="KG202" s="21">
        <f>IF(KG$8="",0,KG196*условия!$R59)</f>
        <v>63070.000000000007</v>
      </c>
      <c r="KH202" s="21">
        <f>IF(KH$8="",0,KH196*условия!$R59)</f>
        <v>63367.500000000007</v>
      </c>
      <c r="KI202" s="21">
        <f>IF(KI$8="",0,KI196*условия!$R59)</f>
        <v>63665.000000000007</v>
      </c>
      <c r="KJ202" s="21">
        <f>IF(KJ$8="",0,KJ196*условия!$R59)</f>
        <v>63962.500000000007</v>
      </c>
      <c r="KK202" s="21">
        <f>IF(KK$8="",0,KK196*условия!$R59)</f>
        <v>64260.000000000007</v>
      </c>
      <c r="KL202" s="21">
        <f>IF(KL$8="",0,KL196*условия!$R59)</f>
        <v>64557.500000000007</v>
      </c>
      <c r="KM202" s="21">
        <f>IF(KM$8="",0,KM196*условия!$R59)</f>
        <v>64855.000000000007</v>
      </c>
      <c r="KN202" s="21">
        <f>IF(KN$8="",0,KN196*условия!$R59)</f>
        <v>65152.500000000007</v>
      </c>
      <c r="KO202" s="21">
        <f>IF(KO$8="",0,KO196*условия!$R59)</f>
        <v>65450.000000000007</v>
      </c>
      <c r="KP202" s="21">
        <f>IF(KP$8="",0,KP196*условия!$R59)</f>
        <v>65747.5</v>
      </c>
      <c r="KQ202" s="21">
        <f>IF(KQ$8="",0,KQ196*условия!$R59)</f>
        <v>66045</v>
      </c>
      <c r="KR202" s="21">
        <f>IF(KR$8="",0,KR196*условия!$R59)</f>
        <v>66342.5</v>
      </c>
      <c r="KS202" s="21">
        <f>IF(KS$8="",0,KS196*условия!$R59)</f>
        <v>66640</v>
      </c>
      <c r="KT202" s="21">
        <f>IF(KT$8="",0,KT196*условия!$R59)</f>
        <v>66937.5</v>
      </c>
      <c r="KU202" s="21">
        <f>IF(KU$8="",0,KU196*условия!$R59)</f>
        <v>67235</v>
      </c>
      <c r="KV202" s="21">
        <f>IF(KV$8="",0,KV196*условия!$R59)</f>
        <v>67532.5</v>
      </c>
      <c r="KW202" s="21">
        <f>IF(KW$8="",0,KW196*условия!$R59)</f>
        <v>67830</v>
      </c>
      <c r="KX202" s="21">
        <f>IF(KX$8="",0,KX196*условия!$R59)</f>
        <v>68127.5</v>
      </c>
      <c r="KY202" s="21">
        <f>IF(KY$8="",0,KY196*условия!$R59)</f>
        <v>68425</v>
      </c>
      <c r="KZ202" s="21">
        <f>IF(KZ$8="",0,KZ196*условия!$R59)</f>
        <v>68722.5</v>
      </c>
      <c r="LA202" s="21">
        <f>IF(LA$8="",0,LA196*условия!$R59)</f>
        <v>69020</v>
      </c>
      <c r="LB202" s="21">
        <f>IF(LB$8="",0,LB196*условия!$R59)</f>
        <v>69317.5</v>
      </c>
      <c r="LC202" s="21">
        <f>IF(LC$8="",0,LC196*условия!$R59)</f>
        <v>69615</v>
      </c>
      <c r="LD202" s="21">
        <f>IF(LD$8="",0,LD196*условия!$R59)</f>
        <v>69912.5</v>
      </c>
      <c r="LE202" s="21">
        <f>IF(LE$8="",0,LE196*условия!$R59)</f>
        <v>70210</v>
      </c>
      <c r="LF202" s="21">
        <f>IF(LF$8="",0,LF196*условия!$R59)</f>
        <v>70507.5</v>
      </c>
      <c r="LG202" s="21">
        <f>IF(LG$8="",0,LG196*условия!$R59)</f>
        <v>70805</v>
      </c>
      <c r="LH202" s="21">
        <f>IF(LH$8="",0,LH196*условия!$R59)</f>
        <v>71102.5</v>
      </c>
      <c r="LI202" s="21">
        <f>IF(LI$8="",0,LI196*условия!$R59)</f>
        <v>71400</v>
      </c>
      <c r="LJ202" s="21">
        <f>IF(LJ$8="",0,LJ196*условия!$R59)</f>
        <v>71003.333333333358</v>
      </c>
      <c r="LK202" s="21">
        <f>IF(LK$8="",0,LK196*условия!$R59)</f>
        <v>70606.666666666715</v>
      </c>
      <c r="LL202" s="21">
        <f>IF(LL$8="",0,LL196*условия!$R59)</f>
        <v>70210.000000000073</v>
      </c>
      <c r="LM202" s="21">
        <f>IF(LM$8="",0,LM196*условия!$R59)</f>
        <v>69813.333333333416</v>
      </c>
      <c r="LN202" s="21">
        <f>IF(LN$8="",0,LN196*условия!$R59)</f>
        <v>69416.666666666773</v>
      </c>
      <c r="LO202" s="21">
        <f>IF(LO$8="",0,LO196*условия!$R59)</f>
        <v>69020.000000000131</v>
      </c>
      <c r="LP202" s="21">
        <f>IF(LP$8="",0,LP196*условия!$R59)</f>
        <v>68623.333333333489</v>
      </c>
      <c r="LQ202" s="21">
        <f>IF(LQ$8="",0,LQ196*условия!$R59)</f>
        <v>68226.666666666846</v>
      </c>
      <c r="LR202" s="21">
        <f>IF(LR$8="",0,LR196*условия!$R59)</f>
        <v>67830.000000000189</v>
      </c>
      <c r="LS202" s="21">
        <f>IF(LS$8="",0,LS196*условия!$R59)</f>
        <v>67433.333333333547</v>
      </c>
      <c r="LT202" s="21">
        <f>IF(LT$8="",0,LT196*условия!$R59)</f>
        <v>67036.666666666904</v>
      </c>
      <c r="LU202" s="21">
        <f>IF(LU$8="",0,LU196*условия!$R59)</f>
        <v>66640.000000000262</v>
      </c>
      <c r="LV202" s="21">
        <f>IF(LV$8="",0,LV196*условия!$R59)</f>
        <v>66243.33333333362</v>
      </c>
      <c r="LW202" s="21">
        <f>IF(LW$8="",0,LW196*условия!$R59)</f>
        <v>65846.666666666963</v>
      </c>
      <c r="LX202" s="21">
        <f>IF(LX$8="",0,LX196*условия!$R59)</f>
        <v>65450.00000000032</v>
      </c>
      <c r="LY202" s="21">
        <f>IF(LY$8="",0,LY196*условия!$R59)</f>
        <v>65053.333333333678</v>
      </c>
      <c r="LZ202" s="21">
        <f>IF(LZ$8="",0,LZ196*условия!$R59)</f>
        <v>64656.666666667028</v>
      </c>
      <c r="MA202" s="21">
        <f>IF(MA$8="",0,MA196*условия!$R59)</f>
        <v>64260.000000000386</v>
      </c>
      <c r="MB202" s="21">
        <f>IF(MB$8="",0,MB196*условия!$R59)</f>
        <v>63863.333333333736</v>
      </c>
      <c r="MC202" s="21">
        <f>IF(MC$8="",0,MC196*условия!$R59)</f>
        <v>63466.666666667094</v>
      </c>
      <c r="MD202" s="21">
        <f>IF(MD$8="",0,MD196*условия!$R59)</f>
        <v>63070.000000000451</v>
      </c>
      <c r="ME202" s="21">
        <f>IF(ME$8="",0,ME196*условия!$R59)</f>
        <v>62673.333333333801</v>
      </c>
      <c r="MF202" s="21">
        <f>IF(MF$8="",0,MF196*условия!$R59)</f>
        <v>62276.666666667159</v>
      </c>
      <c r="MG202" s="21">
        <f>IF(MG$8="",0,MG196*условия!$R59)</f>
        <v>61880.000000000509</v>
      </c>
      <c r="MH202" s="21">
        <f>IF(MH$8="",0,MH196*условия!$R59)</f>
        <v>61483.333333333867</v>
      </c>
      <c r="MI202" s="21">
        <f>IF(MI$8="",0,MI196*условия!$R59)</f>
        <v>61086.666666667217</v>
      </c>
      <c r="MJ202" s="21">
        <f>IF(MJ$8="",0,MJ196*условия!$R59)</f>
        <v>60690.000000000575</v>
      </c>
      <c r="MK202" s="21">
        <f>IF(MK$8="",0,MK196*условия!$R59)</f>
        <v>60293.333333333925</v>
      </c>
      <c r="ML202" s="21">
        <f>IF(ML$8="",0,ML196*условия!$R59)</f>
        <v>59896.666666667283</v>
      </c>
      <c r="MM202" s="21">
        <f>IF(MM$8="",0,MM196*условия!$R59)</f>
        <v>59500.00000000064</v>
      </c>
      <c r="MN202" s="21">
        <f>IF(MN$8="",0,MN196*условия!$R59)</f>
        <v>59500.00000000064</v>
      </c>
      <c r="MO202" s="21">
        <f>IF(MO$8="",0,MO196*условия!$R59)</f>
        <v>59500.00000000064</v>
      </c>
      <c r="MP202" s="21">
        <f>IF(MP$8="",0,MP196*условия!$R59)</f>
        <v>59500.00000000064</v>
      </c>
      <c r="MQ202" s="21">
        <f>IF(MQ$8="",0,MQ196*условия!$R59)</f>
        <v>59500.00000000064</v>
      </c>
      <c r="MR202" s="21">
        <f>IF(MR$8="",0,MR196*условия!$R59)</f>
        <v>59500.00000000064</v>
      </c>
      <c r="MS202" s="21">
        <f>IF(MS$8="",0,MS196*условия!$R59)</f>
        <v>59500.00000000064</v>
      </c>
      <c r="MT202" s="21">
        <f>IF(MT$8="",0,MT196*условия!$R59)</f>
        <v>59500.00000000064</v>
      </c>
      <c r="MU202" s="21">
        <f>IF(MU$8="",0,MU196*условия!$R59)</f>
        <v>59500.00000000064</v>
      </c>
      <c r="MV202" s="21">
        <f>IF(MV$8="",0,MV196*условия!$R59)</f>
        <v>59500.00000000064</v>
      </c>
      <c r="MW202" s="21">
        <f>IF(MW$8="",0,MW196*условия!$R59)</f>
        <v>59500.00000000064</v>
      </c>
      <c r="MX202" s="21">
        <f>IF(MX$8="",0,MX196*условия!$R59)</f>
        <v>59500.00000000064</v>
      </c>
      <c r="MY202" s="21">
        <f>IF(MY$8="",0,MY196*условия!$R59)</f>
        <v>59500.00000000064</v>
      </c>
      <c r="MZ202" s="21">
        <f>IF(MZ$8="",0,MZ196*условия!$R59)</f>
        <v>59500.00000000064</v>
      </c>
      <c r="NA202" s="21">
        <f>IF(NA$8="",0,NA196*условия!$R59)</f>
        <v>59500.00000000064</v>
      </c>
      <c r="NB202" s="21">
        <f>IF(NB$8="",0,NB196*условия!$R59)</f>
        <v>59500.00000000064</v>
      </c>
      <c r="NC202" s="21">
        <f>IF(NC$8="",0,NC196*условия!$R59)</f>
        <v>59500.00000000064</v>
      </c>
      <c r="ND202" s="21">
        <f>IF(ND$8="",0,ND196*условия!$R59)</f>
        <v>59500.00000000064</v>
      </c>
      <c r="NE202" s="21">
        <f>IF(NE$8="",0,NE196*условия!$R59)</f>
        <v>59500.00000000064</v>
      </c>
      <c r="NF202" s="21">
        <f>IF(NF$8="",0,NF196*условия!$R59)</f>
        <v>59500.00000000064</v>
      </c>
      <c r="NG202" s="21">
        <f>IF(NG$8="",0,NG196*условия!$R59)</f>
        <v>59500.00000000064</v>
      </c>
      <c r="NH202" s="21">
        <f>IF(NH$8="",0,NH196*условия!$R59)</f>
        <v>59500.00000000064</v>
      </c>
      <c r="NI202" s="21">
        <f>IF(NI$8="",0,NI196*условия!$R59)</f>
        <v>59500.00000000064</v>
      </c>
      <c r="NJ202" s="21">
        <f>IF(NJ$8="",0,NJ196*условия!$R59)</f>
        <v>59500.00000000064</v>
      </c>
      <c r="NK202" s="21">
        <f>IF(NK$8="",0,NK196*условия!$R59)</f>
        <v>59500.00000000064</v>
      </c>
      <c r="NL202" s="21">
        <f>IF(NL$8="",0,NL196*условия!$R59)</f>
        <v>59500.00000000064</v>
      </c>
      <c r="NM202" s="21">
        <f>IF(NM$8="",0,NM196*условия!$R59)</f>
        <v>59500.00000000064</v>
      </c>
      <c r="NN202" s="21">
        <f>IF(NN$8="",0,NN196*условия!$R59)</f>
        <v>59500.00000000064</v>
      </c>
      <c r="NO202" s="21">
        <f>IF(NO$8="",0,NO196*условия!$R59)</f>
        <v>59500.00000000064</v>
      </c>
      <c r="NP202" s="21">
        <f>IF(NP$8="",0,NP196*условия!$R59)</f>
        <v>59500.00000000064</v>
      </c>
      <c r="NQ202" s="21">
        <f>IF(NQ$8="",0,NQ196*условия!$R59)</f>
        <v>59500.00000000064</v>
      </c>
      <c r="NR202" s="21">
        <f>IF(NR$8="",0,NR196*условия!$R59)</f>
        <v>59500.00000000064</v>
      </c>
      <c r="NS202" s="21">
        <f>IF(NS$8="",0,NS196*условия!$R59)</f>
        <v>59500.00000000064</v>
      </c>
      <c r="NT202" s="21">
        <f>IF(NT$8="",0,NT196*условия!$R59)</f>
        <v>59500.00000000064</v>
      </c>
      <c r="NU202" s="21">
        <f>IF(NU$8="",0,NU196*условия!$R59)</f>
        <v>59500.00000000064</v>
      </c>
      <c r="NV202" s="21">
        <f>IF(NV$8="",0,NV196*условия!$R59)</f>
        <v>59500.00000000064</v>
      </c>
      <c r="NW202" s="21">
        <f>IF(NW$8="",0,NW196*условия!$R59)</f>
        <v>59500.00000000064</v>
      </c>
      <c r="NX202" s="21">
        <f>IF(NX$8="",0,NX196*условия!$R59)</f>
        <v>59500.00000000064</v>
      </c>
      <c r="NY202" s="21">
        <f>IF(NY$8="",0,NY196*условия!$R59)</f>
        <v>59500.00000000064</v>
      </c>
      <c r="NZ202" s="21">
        <f>IF(NZ$8="",0,NZ196*условия!$R59)</f>
        <v>59500.00000000064</v>
      </c>
      <c r="OA202" s="21">
        <f>IF(OA$8="",0,OA196*условия!$R59)</f>
        <v>59500.00000000064</v>
      </c>
      <c r="OB202" s="21">
        <f>IF(OB$8="",0,OB196*условия!$R59)</f>
        <v>59500.00000000064</v>
      </c>
      <c r="OC202" s="21">
        <f>IF(OC$8="",0,OC196*условия!$R59)</f>
        <v>59500.00000000064</v>
      </c>
      <c r="OD202" s="21">
        <f>IF(OD$8="",0,OD196*условия!$R59)</f>
        <v>59500.00000000064</v>
      </c>
      <c r="OE202" s="21">
        <f>IF(OE$8="",0,OE196*условия!$R59)</f>
        <v>59500.00000000064</v>
      </c>
      <c r="OF202" s="21">
        <f>IF(OF$8="",0,OF196*условия!$R59)</f>
        <v>59500.00000000064</v>
      </c>
      <c r="OG202" s="21">
        <f>IF(OG$8="",0,OG196*условия!$R59)</f>
        <v>59500.00000000064</v>
      </c>
      <c r="OH202" s="21">
        <f>IF(OH$8="",0,OH196*условия!$R59)</f>
        <v>59500.00000000064</v>
      </c>
      <c r="OI202" s="21">
        <f>IF(OI$8="",0,OI196*условия!$R59)</f>
        <v>59500.00000000064</v>
      </c>
      <c r="OJ202" s="21">
        <f>IF(OJ$8="",0,OJ196*условия!$R59)</f>
        <v>59500.00000000064</v>
      </c>
      <c r="OK202" s="21">
        <f>IF(OK$8="",0,OK196*условия!$R59)</f>
        <v>59500.00000000064</v>
      </c>
      <c r="OL202" s="21">
        <f>IF(OL$8="",0,OL196*условия!$R59)</f>
        <v>59500.00000000064</v>
      </c>
      <c r="OM202" s="21">
        <f>IF(OM$8="",0,OM196*условия!$R59)</f>
        <v>59500.00000000064</v>
      </c>
      <c r="ON202" s="21">
        <f>IF(ON$8="",0,ON196*условия!$R59)</f>
        <v>59500.00000000064</v>
      </c>
      <c r="OO202" s="21">
        <f>IF(OO$8="",0,OO196*условия!$R59)</f>
        <v>59500.00000000064</v>
      </c>
      <c r="OP202" s="21">
        <f>IF(OP$8="",0,OP196*условия!$R59)</f>
        <v>59500.00000000064</v>
      </c>
      <c r="OQ202" s="21">
        <f>IF(OQ$8="",0,OQ196*условия!$R59)</f>
        <v>59500.00000000064</v>
      </c>
      <c r="OR202" s="21">
        <f>IF(OR$8="",0,OR196*условия!$R59)</f>
        <v>59500.00000000064</v>
      </c>
      <c r="OS202" s="21">
        <f>IF(OS$8="",0,OS196*условия!$R59)</f>
        <v>59500.00000000064</v>
      </c>
      <c r="OT202" s="21">
        <f>IF(OT$8="",0,OT196*условия!$R59)</f>
        <v>59500.00000000064</v>
      </c>
      <c r="OU202" s="21">
        <f>IF(OU$8="",0,OU196*условия!$R59)</f>
        <v>59500.00000000064</v>
      </c>
      <c r="OV202" s="21">
        <f>IF(OV$8="",0,OV196*условия!$R59)</f>
        <v>59500.00000000064</v>
      </c>
      <c r="OW202" s="21">
        <f>IF(OW$8="",0,OW196*условия!$R59)</f>
        <v>59500.00000000064</v>
      </c>
      <c r="OX202" s="21">
        <f>IF(OX$8="",0,OX196*условия!$R59)</f>
        <v>59896.666666667283</v>
      </c>
      <c r="OY202" s="21">
        <f>IF(OY$8="",0,OY196*условия!$R59)</f>
        <v>60293.333333333925</v>
      </c>
      <c r="OZ202" s="21">
        <f>IF(OZ$8="",0,OZ196*условия!$R59)</f>
        <v>60690.000000000575</v>
      </c>
      <c r="PA202" s="21">
        <f>IF(PA$8="",0,PA196*условия!$R59)</f>
        <v>61086.666666667217</v>
      </c>
      <c r="PB202" s="21">
        <f>IF(PB$8="",0,PB196*условия!$R59)</f>
        <v>61483.333333333867</v>
      </c>
      <c r="PC202" s="21">
        <f>IF(PC$8="",0,PC196*условия!$R59)</f>
        <v>61880.000000000509</v>
      </c>
      <c r="PD202" s="21">
        <f>IF(PD$8="",0,PD196*условия!$R59)</f>
        <v>62276.666666667159</v>
      </c>
      <c r="PE202" s="21">
        <f>IF(PE$8="",0,PE196*условия!$R59)</f>
        <v>62673.333333333801</v>
      </c>
      <c r="PF202" s="21">
        <f>IF(PF$8="",0,PF196*условия!$R59)</f>
        <v>63070.000000000451</v>
      </c>
      <c r="PG202" s="21">
        <f>IF(PG$8="",0,PG196*условия!$R59)</f>
        <v>63466.666666667094</v>
      </c>
      <c r="PH202" s="21">
        <f>IF(PH$8="",0,PH196*условия!$R59)</f>
        <v>63863.333333333736</v>
      </c>
      <c r="PI202" s="21">
        <f>IF(PI$8="",0,PI196*условия!$R59)</f>
        <v>64260.000000000386</v>
      </c>
      <c r="PJ202" s="21">
        <f>IF(PJ$8="",0,PJ196*условия!$R59)</f>
        <v>64656.666666667028</v>
      </c>
      <c r="PK202" s="21">
        <f>IF(PK$8="",0,PK196*условия!$R59)</f>
        <v>65053.333333333678</v>
      </c>
      <c r="PL202" s="21">
        <f>IF(PL$8="",0,PL196*условия!$R59)</f>
        <v>65450.00000000032</v>
      </c>
      <c r="PM202" s="21">
        <f>IF(PM$8="",0,PM196*условия!$R59)</f>
        <v>65846.666666666963</v>
      </c>
      <c r="PN202" s="21">
        <f>IF(PN$8="",0,PN196*условия!$R59)</f>
        <v>66243.33333333362</v>
      </c>
      <c r="PO202" s="21">
        <f>IF(PO$8="",0,PO196*условия!$R59)</f>
        <v>66640.000000000262</v>
      </c>
      <c r="PP202" s="21">
        <f>IF(PP$8="",0,PP196*условия!$R59)</f>
        <v>67036.666666666904</v>
      </c>
      <c r="PQ202" s="21">
        <f>IF(PQ$8="",0,PQ196*условия!$R59)</f>
        <v>67433.333333333547</v>
      </c>
      <c r="PR202" s="21">
        <f>IF(PR$8="",0,PR196*условия!$R59)</f>
        <v>67830.000000000189</v>
      </c>
      <c r="PS202" s="21">
        <f>IF(PS$8="",0,PS196*условия!$R59)</f>
        <v>68226.666666666846</v>
      </c>
      <c r="PT202" s="21">
        <f>IF(PT$8="",0,PT196*условия!$R59)</f>
        <v>68623.333333333489</v>
      </c>
      <c r="PU202" s="21">
        <f>IF(PU$8="",0,PU196*условия!$R59)</f>
        <v>69020.000000000131</v>
      </c>
      <c r="PV202" s="21">
        <f>IF(PV$8="",0,PV196*условия!$R59)</f>
        <v>69416.666666666773</v>
      </c>
      <c r="PW202" s="21">
        <f>IF(PW$8="",0,PW196*условия!$R59)</f>
        <v>69813.333333333416</v>
      </c>
      <c r="PX202" s="21">
        <f>IF(PX$8="",0,PX196*условия!$R59)</f>
        <v>70210.000000000073</v>
      </c>
      <c r="PY202" s="21">
        <f>IF(PY$8="",0,PY196*условия!$R59)</f>
        <v>70606.666666666715</v>
      </c>
      <c r="PZ202" s="21">
        <f>IF(PZ$8="",0,PZ196*условия!$R59)</f>
        <v>71003.333333333358</v>
      </c>
      <c r="QA202" s="21">
        <f>IF(QA$8="",0,QA196*условия!$R59)</f>
        <v>71400</v>
      </c>
      <c r="QB202" s="21">
        <f>IF(QB$8="",0,QB196*условия!$R59)</f>
        <v>71400</v>
      </c>
      <c r="QC202" s="21">
        <f>IF(QC$8="",0,QC196*условия!$R59)</f>
        <v>72768.5</v>
      </c>
      <c r="QD202" s="21">
        <f>IF(QD$8="",0,QD196*условия!$R59)</f>
        <v>74137</v>
      </c>
      <c r="QE202" s="21">
        <f>IF(QE$8="",0,QE196*условия!$R59)</f>
        <v>75505.5</v>
      </c>
      <c r="QF202" s="21">
        <f>IF(QF$8="",0,QF196*условия!$R59)</f>
        <v>76874</v>
      </c>
      <c r="QG202" s="21">
        <f>IF(QG$8="",0,QG196*условия!$R59)</f>
        <v>78242.5</v>
      </c>
      <c r="QH202" s="21">
        <f>IF(QH$8="",0,QH196*условия!$R59)</f>
        <v>79611</v>
      </c>
      <c r="QI202" s="21">
        <f>IF(QI$8="",0,QI196*условия!$R59)</f>
        <v>80979.5</v>
      </c>
      <c r="QJ202" s="21">
        <f>IF(QJ$8="",0,QJ196*условия!$R59)</f>
        <v>82348</v>
      </c>
      <c r="QK202" s="21">
        <f>IF(QK$8="",0,QK196*условия!$R59)</f>
        <v>83716.5</v>
      </c>
      <c r="QL202" s="21">
        <f>IF(QL$8="",0,QL196*условия!$R59)</f>
        <v>85085</v>
      </c>
      <c r="QM202" s="21">
        <f>IF(QM$8="",0,QM196*условия!$R59)</f>
        <v>86453.5</v>
      </c>
      <c r="QN202" s="21">
        <f>IF(QN$8="",0,QN196*условия!$R59)</f>
        <v>87822</v>
      </c>
      <c r="QO202" s="21">
        <f>IF(QO$8="",0,QO196*условия!$R59)</f>
        <v>89190.5</v>
      </c>
      <c r="QP202" s="21">
        <f>IF(QP$8="",0,QP196*условия!$R59)</f>
        <v>90559</v>
      </c>
      <c r="QQ202" s="21">
        <f>IF(QQ$8="",0,QQ196*условия!$R59)</f>
        <v>91927.5</v>
      </c>
      <c r="QR202" s="21">
        <f>IF(QR$8="",0,QR196*условия!$R59)</f>
        <v>93296</v>
      </c>
      <c r="QS202" s="21">
        <f>IF(QS$8="",0,QS196*условия!$R59)</f>
        <v>94664.5</v>
      </c>
      <c r="QT202" s="21">
        <f>IF(QT$8="",0,QT196*условия!$R59)</f>
        <v>96033</v>
      </c>
      <c r="QU202" s="21">
        <f>IF(QU$8="",0,QU196*условия!$R59)</f>
        <v>97401.5</v>
      </c>
      <c r="QV202" s="21">
        <f>IF(QV$8="",0,QV196*условия!$R59)</f>
        <v>98770</v>
      </c>
      <c r="QW202" s="21">
        <f>IF(QW$8="",0,QW196*условия!$R59)</f>
        <v>100138.5</v>
      </c>
      <c r="QX202" s="21">
        <f>IF(QX$8="",0,QX196*условия!$R59)</f>
        <v>101507.00000000001</v>
      </c>
      <c r="QY202" s="21">
        <f>IF(QY$8="",0,QY196*условия!$R59)</f>
        <v>102875.50000000001</v>
      </c>
      <c r="QZ202" s="21">
        <f>IF(QZ$8="",0,QZ196*условия!$R59)</f>
        <v>104244.00000000001</v>
      </c>
      <c r="RA202" s="21">
        <f>IF(RA$8="",0,RA196*условия!$R59)</f>
        <v>105612.50000000001</v>
      </c>
      <c r="RB202" s="21">
        <f>IF(RB$8="",0,RB196*условия!$R59)</f>
        <v>106981.00000000001</v>
      </c>
      <c r="RC202" s="21">
        <f>IF(RC$8="",0,RC196*условия!$R59)</f>
        <v>108349.50000000001</v>
      </c>
      <c r="RD202" s="21">
        <f>IF(RD$8="",0,RD196*условия!$R59)</f>
        <v>109718.00000000001</v>
      </c>
      <c r="RE202" s="21">
        <f>IF(RE$8="",0,RE196*условия!$R59)</f>
        <v>111086.50000000001</v>
      </c>
      <c r="RF202" s="21">
        <f>IF(RF$8="",0,RF196*условия!$R59)</f>
        <v>112455.00000000001</v>
      </c>
      <c r="RG202" s="21">
        <f>IF(RG$8="",0,RG196*условия!$R59)</f>
        <v>112633.50000000001</v>
      </c>
      <c r="RH202" s="21">
        <f>IF(RH$8="",0,RH196*условия!$R59)</f>
        <v>112812.00000000001</v>
      </c>
      <c r="RI202" s="21">
        <f>IF(RI$8="",0,RI196*условия!$R59)</f>
        <v>112990.50000000001</v>
      </c>
      <c r="RJ202" s="21">
        <f>IF(RJ$8="",0,RJ196*условия!$R59)</f>
        <v>113169.00000000001</v>
      </c>
      <c r="RK202" s="21">
        <f>IF(RK$8="",0,RK196*условия!$R59)</f>
        <v>113347.50000000001</v>
      </c>
      <c r="RL202" s="21">
        <f>IF(RL$8="",0,RL196*условия!$R59)</f>
        <v>113526.00000000001</v>
      </c>
      <c r="RM202" s="21">
        <f>IF(RM$8="",0,RM196*условия!$R59)</f>
        <v>113704.50000000001</v>
      </c>
      <c r="RN202" s="21">
        <f>IF(RN$8="",0,RN196*условия!$R59)</f>
        <v>113883.00000000001</v>
      </c>
      <c r="RO202" s="21">
        <f>IF(RO$8="",0,RO196*условия!$R59)</f>
        <v>114061.50000000001</v>
      </c>
      <c r="RP202" s="21">
        <f>IF(RP$8="",0,RP196*условия!$R59)</f>
        <v>114240.00000000001</v>
      </c>
      <c r="RQ202" s="21">
        <f>IF(RQ$8="",0,RQ196*условия!$R59)</f>
        <v>114418.50000000001</v>
      </c>
      <c r="RR202" s="21">
        <f>IF(RR$8="",0,RR196*условия!$R59)</f>
        <v>114597.00000000001</v>
      </c>
      <c r="RS202" s="21">
        <f>IF(RS$8="",0,RS196*условия!$R59)</f>
        <v>114775.50000000001</v>
      </c>
      <c r="RT202" s="21">
        <f>IF(RT$8="",0,RT196*условия!$R59)</f>
        <v>114954.00000000001</v>
      </c>
      <c r="RU202" s="21">
        <f>IF(RU$8="",0,RU196*условия!$R59)</f>
        <v>115132.50000000001</v>
      </c>
      <c r="RV202" s="21">
        <f>IF(RV$8="",0,RV196*условия!$R59)</f>
        <v>115311.00000000001</v>
      </c>
      <c r="RW202" s="21">
        <f>IF(RW$8="",0,RW196*условия!$R59)</f>
        <v>115489.50000000001</v>
      </c>
      <c r="RX202" s="21">
        <f>IF(RX$8="",0,RX196*условия!$R59)</f>
        <v>115668.00000000001</v>
      </c>
      <c r="RY202" s="21">
        <f>IF(RY$8="",0,RY196*условия!$R59)</f>
        <v>115846.50000000001</v>
      </c>
      <c r="RZ202" s="21">
        <f>IF(RZ$8="",0,RZ196*условия!$R59)</f>
        <v>116025.00000000001</v>
      </c>
      <c r="SA202" s="21">
        <f>IF(SA$8="",0,SA196*условия!$R59)</f>
        <v>116203.50000000001</v>
      </c>
      <c r="SB202" s="21">
        <f>IF(SB$8="",0,SB196*условия!$R59)</f>
        <v>116382.00000000001</v>
      </c>
      <c r="SC202" s="21">
        <f>IF(SC$8="",0,SC196*условия!$R59)</f>
        <v>116560.50000000001</v>
      </c>
      <c r="SD202" s="21">
        <f>IF(SD$8="",0,SD196*условия!$R59)</f>
        <v>116739.00000000001</v>
      </c>
      <c r="SE202" s="21">
        <f>IF(SE$8="",0,SE196*условия!$R59)</f>
        <v>116917.50000000001</v>
      </c>
      <c r="SF202" s="21">
        <f>IF(SF$8="",0,SF196*условия!$R59)</f>
        <v>117096.00000000001</v>
      </c>
      <c r="SG202" s="21">
        <f>IF(SG$8="",0,SG196*условия!$R59)</f>
        <v>117274.50000000001</v>
      </c>
      <c r="SH202" s="21">
        <f>IF(SH$8="",0,SH196*условия!$R59)</f>
        <v>117453.00000000001</v>
      </c>
      <c r="SI202" s="21">
        <f>IF(SI$8="",0,SI196*условия!$R59)</f>
        <v>117631.50000000001</v>
      </c>
      <c r="SJ202" s="21">
        <f>IF(SJ$8="",0,SJ196*условия!$R59)</f>
        <v>117810.00000000001</v>
      </c>
      <c r="SK202" s="21">
        <f>IF(SK$8="",0,SK196*условия!$R59)</f>
        <v>117810.00000000001</v>
      </c>
      <c r="SL202" s="21">
        <f>IF(SL$8="",0,SL196*условия!$R59)</f>
        <v>116620.00000000001</v>
      </c>
      <c r="SM202" s="21">
        <f>IF(SM$8="",0,SM196*условия!$R59)</f>
        <v>115430.00000000001</v>
      </c>
      <c r="SN202" s="21">
        <f>IF(SN$8="",0,SN196*условия!$R59)</f>
        <v>114240.00000000001</v>
      </c>
      <c r="SO202" s="21">
        <f>IF(SO$8="",0,SO196*условия!$R59)</f>
        <v>113050.00000000001</v>
      </c>
      <c r="SP202" s="21">
        <f>IF(SP$8="",0,SP196*условия!$R59)</f>
        <v>111860.00000000001</v>
      </c>
      <c r="SQ202" s="21">
        <f>IF(SQ$8="",0,SQ196*условия!$R59)</f>
        <v>110670.00000000001</v>
      </c>
      <c r="SR202" s="21">
        <f>IF(SR$8="",0,SR196*условия!$R59)</f>
        <v>109480.00000000001</v>
      </c>
      <c r="SS202" s="21">
        <f>IF(SS$8="",0,SS196*условия!$R59)</f>
        <v>108290.00000000001</v>
      </c>
      <c r="ST202" s="21">
        <f>IF(ST$8="",0,ST196*условия!$R59)</f>
        <v>107100.00000000001</v>
      </c>
      <c r="SU202" s="21">
        <f>IF(SU$8="",0,SU196*условия!$R59)</f>
        <v>105910.00000000001</v>
      </c>
      <c r="SV202" s="21">
        <f>IF(SV$8="",0,SV196*условия!$R59)</f>
        <v>104720.00000000001</v>
      </c>
      <c r="SW202" s="21">
        <f>IF(SW$8="",0,SW196*условия!$R59)</f>
        <v>103530.00000000001</v>
      </c>
      <c r="SX202" s="21">
        <f>IF(SX$8="",0,SX196*условия!$R59)</f>
        <v>102340.00000000001</v>
      </c>
      <c r="SY202" s="21">
        <f>IF(SY$8="",0,SY196*условия!$R59)</f>
        <v>101150</v>
      </c>
      <c r="SZ202" s="21">
        <f>IF(SZ$8="",0,SZ196*условия!$R59)</f>
        <v>99960</v>
      </c>
      <c r="TA202" s="21">
        <f>IF(TA$8="",0,TA196*условия!$R59)</f>
        <v>98770</v>
      </c>
      <c r="TB202" s="21">
        <f>IF(TB$8="",0,TB196*условия!$R59)</f>
        <v>97580</v>
      </c>
      <c r="TC202" s="21">
        <f>IF(TC$8="",0,TC196*условия!$R59)</f>
        <v>96390</v>
      </c>
      <c r="TD202" s="21">
        <f>IF(TD$8="",0,TD196*условия!$R59)</f>
        <v>95200</v>
      </c>
      <c r="TE202" s="21">
        <f>IF(TE$8="",0,TE196*условия!$R59)</f>
        <v>94010</v>
      </c>
      <c r="TF202" s="21">
        <f>IF(TF$8="",0,TF196*условия!$R59)</f>
        <v>92820</v>
      </c>
      <c r="TG202" s="21">
        <f>IF(TG$8="",0,TG196*условия!$R59)</f>
        <v>91630</v>
      </c>
      <c r="TH202" s="21">
        <f>IF(TH$8="",0,TH196*условия!$R59)</f>
        <v>90440</v>
      </c>
      <c r="TI202" s="21">
        <f>IF(TI$8="",0,TI196*условия!$R59)</f>
        <v>89250</v>
      </c>
      <c r="TJ202" s="21">
        <f>IF(TJ$8="",0,TJ196*условия!$R59)</f>
        <v>88060</v>
      </c>
      <c r="TK202" s="21">
        <f>IF(TK$8="",0,TK196*условия!$R59)</f>
        <v>86870</v>
      </c>
      <c r="TL202" s="21">
        <f>IF(TL$8="",0,TL196*условия!$R59)</f>
        <v>85680</v>
      </c>
      <c r="TM202" s="21">
        <f>IF(TM$8="",0,TM196*условия!$R59)</f>
        <v>84490</v>
      </c>
      <c r="TN202" s="21">
        <f>IF(TN$8="",0,TN196*условия!$R59)</f>
        <v>83300</v>
      </c>
      <c r="TO202" s="21">
        <f>IF(TO$8="",0,TO196*условия!$R59)</f>
        <v>82110</v>
      </c>
      <c r="TP202" s="21">
        <f>IF(TP$8="",0,TP196*условия!$R59)</f>
        <v>82229</v>
      </c>
      <c r="TQ202" s="21">
        <f>IF(TQ$8="",0,TQ196*условия!$R59)</f>
        <v>82348</v>
      </c>
      <c r="TR202" s="21">
        <f>IF(TR$8="",0,TR196*условия!$R59)</f>
        <v>82467</v>
      </c>
      <c r="TS202" s="21">
        <f>IF(TS$8="",0,TS196*условия!$R59)</f>
        <v>82586</v>
      </c>
      <c r="TT202" s="21">
        <f>IF(TT$8="",0,TT196*условия!$R59)</f>
        <v>82705</v>
      </c>
      <c r="TU202" s="21">
        <f>IF(TU$8="",0,TU196*условия!$R59)</f>
        <v>82824</v>
      </c>
      <c r="TV202" s="21">
        <f>IF(TV$8="",0,TV196*условия!$R59)</f>
        <v>82943</v>
      </c>
      <c r="TW202" s="21">
        <f>IF(TW$8="",0,TW196*условия!$R59)</f>
        <v>83062</v>
      </c>
      <c r="TX202" s="21">
        <f>IF(TX$8="",0,TX196*условия!$R59)</f>
        <v>83181</v>
      </c>
      <c r="TY202" s="21">
        <f>IF(TY$8="",0,TY196*условия!$R59)</f>
        <v>83300</v>
      </c>
      <c r="TZ202" s="21">
        <f>IF(TZ$8="",0,TZ196*условия!$R59)</f>
        <v>83419</v>
      </c>
      <c r="UA202" s="21">
        <f>IF(UA$8="",0,UA196*условия!$R59)</f>
        <v>83538</v>
      </c>
      <c r="UB202" s="21">
        <f>IF(UB$8="",0,UB196*условия!$R59)</f>
        <v>83657</v>
      </c>
      <c r="UC202" s="21">
        <f>IF(UC$8="",0,UC196*условия!$R59)</f>
        <v>83776</v>
      </c>
      <c r="UD202" s="21">
        <f>IF(UD$8="",0,UD196*условия!$R59)</f>
        <v>83895</v>
      </c>
      <c r="UE202" s="21">
        <f>IF(UE$8="",0,UE196*условия!$R59)</f>
        <v>84014</v>
      </c>
      <c r="UF202" s="21">
        <f>IF(UF$8="",0,UF196*условия!$R59)</f>
        <v>84133</v>
      </c>
      <c r="UG202" s="21">
        <f>IF(UG$8="",0,UG196*условия!$R59)</f>
        <v>84252</v>
      </c>
      <c r="UH202" s="21">
        <f>IF(UH$8="",0,UH196*условия!$R59)</f>
        <v>84371</v>
      </c>
      <c r="UI202" s="21">
        <f>IF(UI$8="",0,UI196*условия!$R59)</f>
        <v>84490</v>
      </c>
      <c r="UJ202" s="21">
        <f>IF(UJ$8="",0,UJ196*условия!$R59)</f>
        <v>84609</v>
      </c>
      <c r="UK202" s="21">
        <f>IF(UK$8="",0,UK196*условия!$R59)</f>
        <v>84728</v>
      </c>
      <c r="UL202" s="21">
        <f>IF(UL$8="",0,UL196*условия!$R59)</f>
        <v>84847</v>
      </c>
      <c r="UM202" s="21">
        <f>IF(UM$8="",0,UM196*условия!$R59)</f>
        <v>84966</v>
      </c>
      <c r="UN202" s="21">
        <f>IF(UN$8="",0,UN196*условия!$R59)</f>
        <v>85085</v>
      </c>
      <c r="UO202" s="21">
        <f>IF(UO$8="",0,UO196*условия!$R59)</f>
        <v>85204</v>
      </c>
      <c r="UP202" s="21">
        <f>IF(UP$8="",0,UP196*условия!$R59)</f>
        <v>85323</v>
      </c>
      <c r="UQ202" s="21">
        <f>IF(UQ$8="",0,UQ196*условия!$R59)</f>
        <v>85442</v>
      </c>
      <c r="UR202" s="21">
        <f>IF(UR$8="",0,UR196*условия!$R59)</f>
        <v>85561</v>
      </c>
      <c r="US202" s="21">
        <f>IF(US$8="",0,US196*условия!$R59)</f>
        <v>85680</v>
      </c>
      <c r="UT202" s="21">
        <f>IF(UT$8="",0,UT196*условия!$R59)</f>
        <v>85680</v>
      </c>
      <c r="UU202" s="21">
        <f>IF(UU$8="",0,UU196*условия!$R59)</f>
        <v>86394</v>
      </c>
      <c r="UV202" s="21">
        <f>IF(UV$8="",0,UV196*условия!$R59)</f>
        <v>87108</v>
      </c>
      <c r="UW202" s="21">
        <f>IF(UW$8="",0,UW196*условия!$R59)</f>
        <v>87822</v>
      </c>
      <c r="UX202" s="21">
        <f>IF(UX$8="",0,UX196*условия!$R59)</f>
        <v>88536</v>
      </c>
      <c r="UY202" s="21">
        <f>IF(UY$8="",0,UY196*условия!$R59)</f>
        <v>89250</v>
      </c>
      <c r="UZ202" s="21">
        <f>IF(UZ$8="",0,UZ196*условия!$R59)</f>
        <v>89964</v>
      </c>
      <c r="VA202" s="21">
        <f>IF(VA$8="",0,VA196*условия!$R59)</f>
        <v>90678</v>
      </c>
      <c r="VB202" s="21">
        <f>IF(VB$8="",0,VB196*условия!$R59)</f>
        <v>91392</v>
      </c>
      <c r="VC202" s="21">
        <f>IF(VC$8="",0,VC196*условия!$R59)</f>
        <v>92106</v>
      </c>
      <c r="VD202" s="21">
        <f>IF(VD$8="",0,VD196*условия!$R59)</f>
        <v>92820</v>
      </c>
      <c r="VE202" s="21">
        <f>IF(VE$8="",0,VE196*условия!$R59)</f>
        <v>93534</v>
      </c>
      <c r="VF202" s="21">
        <f>IF(VF$8="",0,VF196*условия!$R59)</f>
        <v>94248</v>
      </c>
      <c r="VG202" s="21">
        <f>IF(VG$8="",0,VG196*условия!$R59)</f>
        <v>94962</v>
      </c>
      <c r="VH202" s="21">
        <f>IF(VH$8="",0,VH196*условия!$R59)</f>
        <v>95676</v>
      </c>
      <c r="VI202" s="21">
        <f>IF(VI$8="",0,VI196*условия!$R59)</f>
        <v>96390</v>
      </c>
      <c r="VJ202" s="21">
        <f>IF(VJ$8="",0,VJ196*условия!$R59)</f>
        <v>97104</v>
      </c>
      <c r="VK202" s="21">
        <f>IF(VK$8="",0,VK196*условия!$R59)</f>
        <v>97818</v>
      </c>
      <c r="VL202" s="21">
        <f>IF(VL$8="",0,VL196*условия!$R59)</f>
        <v>98532</v>
      </c>
      <c r="VM202" s="21">
        <f>IF(VM$8="",0,VM196*условия!$R59)</f>
        <v>99246</v>
      </c>
      <c r="VN202" s="21">
        <f>IF(VN$8="",0,VN196*условия!$R59)</f>
        <v>99960</v>
      </c>
      <c r="VO202" s="21">
        <f>IF(VO$8="",0,VO196*условия!$R59)</f>
        <v>100674</v>
      </c>
      <c r="VP202" s="21">
        <f>IF(VP$8="",0,VP196*условия!$R59)</f>
        <v>101388.00000000001</v>
      </c>
      <c r="VQ202" s="21">
        <f>IF(VQ$8="",0,VQ196*условия!$R59)</f>
        <v>102102.00000000001</v>
      </c>
      <c r="VR202" s="21">
        <f>IF(VR$8="",0,VR196*условия!$R59)</f>
        <v>102816.00000000001</v>
      </c>
      <c r="VS202" s="21">
        <f>IF(VS$8="",0,VS196*условия!$R59)</f>
        <v>103530.00000000001</v>
      </c>
      <c r="VT202" s="21">
        <f>IF(VT$8="",0,VT196*условия!$R59)</f>
        <v>104244.00000000001</v>
      </c>
      <c r="VU202" s="21">
        <f>IF(VU$8="",0,VU196*условия!$R59)</f>
        <v>104958.00000000001</v>
      </c>
      <c r="VV202" s="21">
        <f>IF(VV$8="",0,VV196*условия!$R59)</f>
        <v>105672.00000000001</v>
      </c>
      <c r="VW202" s="21">
        <f>IF(VW$8="",0,VW196*условия!$R59)</f>
        <v>106386.00000000001</v>
      </c>
      <c r="VX202" s="21">
        <f>IF(VX$8="",0,VX196*условия!$R59)</f>
        <v>107100.00000000001</v>
      </c>
      <c r="VY202" s="21">
        <f>IF(VY$8="",0,VY196*условия!$R59)</f>
        <v>107100.00000000001</v>
      </c>
      <c r="VZ202" s="21">
        <f>IF(VZ$8="",0,VZ196*условия!$R59)</f>
        <v>107100.00000000001</v>
      </c>
      <c r="WA202" s="21">
        <f>IF(WA$8="",0,WA196*условия!$R59)</f>
        <v>107100.00000000001</v>
      </c>
      <c r="WB202" s="21">
        <f>IF(WB$8="",0,WB196*условия!$R59)</f>
        <v>107100.00000000001</v>
      </c>
      <c r="WC202" s="21">
        <f>IF(WC$8="",0,WC196*условия!$R59)</f>
        <v>107100.00000000001</v>
      </c>
      <c r="WD202" s="21">
        <f>IF(WD$8="",0,WD196*условия!$R59)</f>
        <v>107100.00000000001</v>
      </c>
      <c r="WE202" s="21">
        <f>IF(WE$8="",0,WE196*условия!$R59)</f>
        <v>107100.00000000001</v>
      </c>
      <c r="WF202" s="21">
        <f>IF(WF$8="",0,WF196*условия!$R59)</f>
        <v>107100.00000000001</v>
      </c>
      <c r="WG202" s="21">
        <f>IF(WG$8="",0,WG196*условия!$R59)</f>
        <v>107100.00000000001</v>
      </c>
      <c r="WH202" s="21">
        <f>IF(WH$8="",0,WH196*условия!$R59)</f>
        <v>107100.00000000001</v>
      </c>
      <c r="WI202" s="21">
        <f>IF(WI$8="",0,WI196*условия!$R59)</f>
        <v>107100.00000000001</v>
      </c>
      <c r="WJ202" s="21">
        <f>IF(WJ$8="",0,WJ196*условия!$R59)</f>
        <v>107100.00000000001</v>
      </c>
      <c r="WK202" s="21">
        <f>IF(WK$8="",0,WK196*условия!$R59)</f>
        <v>107100.00000000001</v>
      </c>
      <c r="WL202" s="21">
        <f>IF(WL$8="",0,WL196*условия!$R59)</f>
        <v>107100.00000000001</v>
      </c>
      <c r="WM202" s="21">
        <f>IF(WM$8="",0,WM196*условия!$R59)</f>
        <v>107100.00000000001</v>
      </c>
      <c r="WN202" s="21">
        <f>IF(WN$8="",0,WN196*условия!$R59)</f>
        <v>107100.00000000001</v>
      </c>
      <c r="WO202" s="21">
        <f>IF(WO$8="",0,WO196*условия!$R59)</f>
        <v>107100.00000000001</v>
      </c>
      <c r="WP202" s="21">
        <f>IF(WP$8="",0,WP196*условия!$R59)</f>
        <v>107100.00000000001</v>
      </c>
      <c r="WQ202" s="21">
        <f>IF(WQ$8="",0,WQ196*условия!$R59)</f>
        <v>107100.00000000001</v>
      </c>
      <c r="WR202" s="21">
        <f>IF(WR$8="",0,WR196*условия!$R59)</f>
        <v>107100.00000000001</v>
      </c>
      <c r="WS202" s="21">
        <f>IF(WS$8="",0,WS196*условия!$R59)</f>
        <v>107100.00000000001</v>
      </c>
      <c r="WT202" s="21">
        <f>IF(WT$8="",0,WT196*условия!$R59)</f>
        <v>107100.00000000001</v>
      </c>
      <c r="WU202" s="21">
        <f>IF(WU$8="",0,WU196*условия!$R59)</f>
        <v>107100.00000000001</v>
      </c>
      <c r="WV202" s="21">
        <f>IF(WV$8="",0,WV196*условия!$R59)</f>
        <v>107100.00000000001</v>
      </c>
      <c r="WW202" s="21">
        <f>IF(WW$8="",0,WW196*условия!$R59)</f>
        <v>107100.00000000001</v>
      </c>
      <c r="WX202" s="21">
        <f>IF(WX$8="",0,WX196*условия!$R59)</f>
        <v>107100.00000000001</v>
      </c>
      <c r="WY202" s="21">
        <f>IF(WY$8="",0,WY196*условия!$R59)</f>
        <v>107100.00000000001</v>
      </c>
      <c r="WZ202" s="21">
        <f>IF(WZ$8="",0,WZ196*условия!$R59)</f>
        <v>107100.00000000001</v>
      </c>
      <c r="XA202" s="21">
        <f>IF(XA$8="",0,XA196*условия!$R59)</f>
        <v>107100.00000000001</v>
      </c>
      <c r="XB202" s="21">
        <f>IF(XB$8="",0,XB196*условия!$R59)</f>
        <v>106207.50000000001</v>
      </c>
      <c r="XC202" s="21">
        <f>IF(XC$8="",0,XC196*условия!$R59)</f>
        <v>105315.00000000001</v>
      </c>
      <c r="XD202" s="21">
        <f>IF(XD$8="",0,XD196*условия!$R59)</f>
        <v>104422.50000000001</v>
      </c>
      <c r="XE202" s="21">
        <f>IF(XE$8="",0,XE196*условия!$R59)</f>
        <v>103530.00000000001</v>
      </c>
      <c r="XF202" s="21">
        <f>IF(XF$8="",0,XF196*условия!$R59)</f>
        <v>102637.50000000001</v>
      </c>
      <c r="XG202" s="21">
        <f>IF(XG$8="",0,XG196*условия!$R59)</f>
        <v>101745.00000000001</v>
      </c>
      <c r="XH202" s="21">
        <f>IF(XH$8="",0,XH196*условия!$R59)</f>
        <v>100852.5</v>
      </c>
      <c r="XI202" s="21">
        <f>IF(XI$8="",0,XI196*условия!$R59)</f>
        <v>99960</v>
      </c>
      <c r="XJ202" s="21">
        <f>IF(XJ$8="",0,XJ196*условия!$R59)</f>
        <v>99067.5</v>
      </c>
      <c r="XK202" s="21">
        <f>IF(XK$8="",0,XK196*условия!$R59)</f>
        <v>98175</v>
      </c>
      <c r="XL202" s="21">
        <f>IF(XL$8="",0,XL196*условия!$R59)</f>
        <v>97282.5</v>
      </c>
      <c r="XM202" s="21">
        <f>IF(XM$8="",0,XM196*условия!$R59)</f>
        <v>96390</v>
      </c>
      <c r="XN202" s="21">
        <f>IF(XN$8="",0,XN196*условия!$R59)</f>
        <v>95497.5</v>
      </c>
      <c r="XO202" s="21">
        <f>IF(XO$8="",0,XO196*условия!$R59)</f>
        <v>94605</v>
      </c>
      <c r="XP202" s="21">
        <f>IF(XP$8="",0,XP196*условия!$R59)</f>
        <v>93712.5</v>
      </c>
      <c r="XQ202" s="21">
        <f>IF(XQ$8="",0,XQ196*условия!$R59)</f>
        <v>92820</v>
      </c>
      <c r="XR202" s="21">
        <f>IF(XR$8="",0,XR196*условия!$R59)</f>
        <v>91927.5</v>
      </c>
      <c r="XS202" s="21">
        <f>IF(XS$8="",0,XS196*условия!$R59)</f>
        <v>91035</v>
      </c>
      <c r="XT202" s="21">
        <f>IF(XT$8="",0,XT196*условия!$R59)</f>
        <v>90142.5</v>
      </c>
      <c r="XU202" s="21">
        <f>IF(XU$8="",0,XU196*условия!$R59)</f>
        <v>89250</v>
      </c>
      <c r="XV202" s="21">
        <f>IF(XV$8="",0,XV196*условия!$R59)</f>
        <v>88357.5</v>
      </c>
      <c r="XW202" s="21">
        <f>IF(XW$8="",0,XW196*условия!$R59)</f>
        <v>87465</v>
      </c>
      <c r="XX202" s="21">
        <f>IF(XX$8="",0,XX196*условия!$R59)</f>
        <v>86572.5</v>
      </c>
      <c r="XY202" s="21">
        <f>IF(XY$8="",0,XY196*условия!$R59)</f>
        <v>85680</v>
      </c>
      <c r="XZ202" s="21">
        <f>IF(XZ$8="",0,XZ196*условия!$R59)</f>
        <v>84787.5</v>
      </c>
      <c r="YA202" s="21">
        <f>IF(YA$8="",0,YA196*условия!$R59)</f>
        <v>83895</v>
      </c>
      <c r="YB202" s="21">
        <f>IF(YB$8="",0,YB196*условия!$R59)</f>
        <v>83002.5</v>
      </c>
      <c r="YC202" s="21">
        <f>IF(YC$8="",0,YC196*условия!$R59)</f>
        <v>82110</v>
      </c>
      <c r="YD202" s="21">
        <f>IF(YD$8="",0,YD196*условия!$R59)</f>
        <v>81217.5</v>
      </c>
      <c r="YE202" s="21">
        <f>IF(YE$8="",0,YE196*условия!$R59)</f>
        <v>80325</v>
      </c>
      <c r="YF202" s="21">
        <f>IF(YF$8="",0,YF196*условия!$R59)</f>
        <v>80325</v>
      </c>
      <c r="YG202" s="21">
        <f>IF(YG$8="",0,YG196*условия!$R59)</f>
        <v>80325</v>
      </c>
      <c r="YH202" s="21">
        <f>IF(YH$8="",0,YH196*условия!$R59)</f>
        <v>80325</v>
      </c>
      <c r="YI202" s="21">
        <f>IF(YI$8="",0,YI196*условия!$R59)</f>
        <v>80325</v>
      </c>
      <c r="YJ202" s="21">
        <f>IF(YJ$8="",0,YJ196*условия!$R59)</f>
        <v>80325</v>
      </c>
      <c r="YK202" s="21">
        <f>IF(YK$8="",0,YK196*условия!$R59)</f>
        <v>80325</v>
      </c>
      <c r="YL202" s="21">
        <f>IF(YL$8="",0,YL196*условия!$R59)</f>
        <v>80325</v>
      </c>
      <c r="YM202" s="21">
        <f>IF(YM$8="",0,YM196*условия!$R59)</f>
        <v>80325</v>
      </c>
      <c r="YN202" s="21">
        <f>IF(YN$8="",0,YN196*условия!$R59)</f>
        <v>80325</v>
      </c>
      <c r="YO202" s="21">
        <f>IF(YO$8="",0,YO196*условия!$R59)</f>
        <v>80325</v>
      </c>
      <c r="YP202" s="21">
        <f>IF(YP$8="",0,YP196*условия!$R59)</f>
        <v>80325</v>
      </c>
      <c r="YQ202" s="21">
        <f>IF(YQ$8="",0,YQ196*условия!$R59)</f>
        <v>80325</v>
      </c>
      <c r="YR202" s="21">
        <f>IF(YR$8="",0,YR196*условия!$R59)</f>
        <v>80325</v>
      </c>
      <c r="YS202" s="21">
        <f>IF(YS$8="",0,YS196*условия!$R59)</f>
        <v>80325</v>
      </c>
      <c r="YT202" s="21">
        <f>IF(YT$8="",0,YT196*условия!$R59)</f>
        <v>80325</v>
      </c>
      <c r="YU202" s="21">
        <f>IF(YU$8="",0,YU196*условия!$R59)</f>
        <v>80325</v>
      </c>
      <c r="YV202" s="21">
        <f>IF(YV$8="",0,YV196*условия!$R59)</f>
        <v>80325</v>
      </c>
      <c r="YW202" s="21">
        <f>IF(YW$8="",0,YW196*условия!$R59)</f>
        <v>80325</v>
      </c>
      <c r="YX202" s="21">
        <f>IF(YX$8="",0,YX196*условия!$R59)</f>
        <v>80325</v>
      </c>
      <c r="YY202" s="21">
        <f>IF(YY$8="",0,YY196*условия!$R59)</f>
        <v>80325</v>
      </c>
      <c r="YZ202" s="21">
        <f>IF(YZ$8="",0,YZ196*условия!$R59)</f>
        <v>80325</v>
      </c>
      <c r="ZA202" s="21">
        <f>IF(ZA$8="",0,ZA196*условия!$R59)</f>
        <v>80325</v>
      </c>
      <c r="ZB202" s="21">
        <f>IF(ZB$8="",0,ZB196*условия!$R59)</f>
        <v>80325</v>
      </c>
      <c r="ZC202" s="21">
        <f>IF(ZC$8="",0,ZC196*условия!$R59)</f>
        <v>80325</v>
      </c>
      <c r="ZD202" s="21">
        <f>IF(ZD$8="",0,ZD196*условия!$R59)</f>
        <v>80325</v>
      </c>
      <c r="ZE202" s="21">
        <f>IF(ZE$8="",0,ZE196*условия!$R59)</f>
        <v>80325</v>
      </c>
      <c r="ZF202" s="21">
        <f>IF(ZF$8="",0,ZF196*условия!$R59)</f>
        <v>80325</v>
      </c>
      <c r="ZG202" s="21">
        <f>IF(ZG$8="",0,ZG196*условия!$R59)</f>
        <v>80325</v>
      </c>
      <c r="ZH202" s="21">
        <f>IF(ZH$8="",0,ZH196*условия!$R59)</f>
        <v>80325</v>
      </c>
      <c r="ZI202" s="21">
        <f>IF(ZI$8="",0,ZI196*условия!$R59)</f>
        <v>80325</v>
      </c>
      <c r="ZJ202" s="21">
        <f>IF(ZJ$8="",0,ZJ196*условия!$R59)</f>
        <v>80325</v>
      </c>
      <c r="ZK202" s="21">
        <f>IF(ZK$8="",0,ZK196*условия!$R59)</f>
        <v>81455.5</v>
      </c>
      <c r="ZL202" s="21">
        <f>IF(ZL$8="",0,ZL196*условия!$R59)</f>
        <v>82586</v>
      </c>
      <c r="ZM202" s="21">
        <f>IF(ZM$8="",0,ZM196*условия!$R59)</f>
        <v>83716.5</v>
      </c>
      <c r="ZN202" s="21">
        <f>IF(ZN$8="",0,ZN196*условия!$R59)</f>
        <v>84847</v>
      </c>
      <c r="ZO202" s="21">
        <f>IF(ZO$8="",0,ZO196*условия!$R59)</f>
        <v>85977.5</v>
      </c>
      <c r="ZP202" s="21">
        <f>IF(ZP$8="",0,ZP196*условия!$R59)</f>
        <v>87108</v>
      </c>
      <c r="ZQ202" s="21">
        <f>IF(ZQ$8="",0,ZQ196*условия!$R59)</f>
        <v>88238.5</v>
      </c>
      <c r="ZR202" s="21">
        <f>IF(ZR$8="",0,ZR196*условия!$R59)</f>
        <v>89369</v>
      </c>
      <c r="ZS202" s="21">
        <f>IF(ZS$8="",0,ZS196*условия!$R59)</f>
        <v>90499.5</v>
      </c>
      <c r="ZT202" s="21">
        <f>IF(ZT$8="",0,ZT196*условия!$R59)</f>
        <v>91630</v>
      </c>
      <c r="ZU202" s="21">
        <f>IF(ZU$8="",0,ZU196*условия!$R59)</f>
        <v>92760.5</v>
      </c>
      <c r="ZV202" s="21">
        <f>IF(ZV$8="",0,ZV196*условия!$R59)</f>
        <v>93891</v>
      </c>
      <c r="ZW202" s="21">
        <f>IF(ZW$8="",0,ZW196*условия!$R59)</f>
        <v>95021.5</v>
      </c>
      <c r="ZX202" s="21">
        <f>IF(ZX$8="",0,ZX196*условия!$R59)</f>
        <v>96152</v>
      </c>
      <c r="ZY202" s="21">
        <f>IF(ZY$8="",0,ZY196*условия!$R59)</f>
        <v>97282.5</v>
      </c>
      <c r="ZZ202" s="21">
        <f>IF(ZZ$8="",0,ZZ196*условия!$R59)</f>
        <v>98413</v>
      </c>
      <c r="AAA202" s="21">
        <f>IF(AAA$8="",0,AAA196*условия!$R59)</f>
        <v>99543.5</v>
      </c>
      <c r="AAB202" s="21">
        <f>IF(AAB$8="",0,AAB196*условия!$R59)</f>
        <v>100674</v>
      </c>
      <c r="AAC202" s="21">
        <f>IF(AAC$8="",0,AAC196*условия!$R59)</f>
        <v>101804.50000000001</v>
      </c>
      <c r="AAD202" s="21">
        <f>IF(AAD$8="",0,AAD196*условия!$R59)</f>
        <v>102935.00000000001</v>
      </c>
      <c r="AAE202" s="21">
        <f>IF(AAE$8="",0,AAE196*условия!$R59)</f>
        <v>104065.50000000001</v>
      </c>
      <c r="AAF202" s="21">
        <f>IF(AAF$8="",0,AAF196*условия!$R59)</f>
        <v>105196.00000000001</v>
      </c>
      <c r="AAG202" s="21">
        <f>IF(AAG$8="",0,AAG196*условия!$R59)</f>
        <v>106326.50000000001</v>
      </c>
      <c r="AAH202" s="21">
        <f>IF(AAH$8="",0,AAH196*условия!$R59)</f>
        <v>107457.00000000001</v>
      </c>
      <c r="AAI202" s="21">
        <f>IF(AAI$8="",0,AAI196*условия!$R59)</f>
        <v>108587.50000000001</v>
      </c>
      <c r="AAJ202" s="21">
        <f>IF(AAJ$8="",0,AAJ196*условия!$R59)</f>
        <v>109718.00000000001</v>
      </c>
      <c r="AAK202" s="21">
        <f>IF(AAK$8="",0,AAK196*условия!$R59)</f>
        <v>110848.50000000001</v>
      </c>
      <c r="AAL202" s="21">
        <f>IF(AAL$8="",0,AAL196*условия!$R59)</f>
        <v>111979.00000000001</v>
      </c>
      <c r="AAM202" s="21">
        <f>IF(AAM$8="",0,AAM196*условия!$R59)</f>
        <v>113109.50000000001</v>
      </c>
      <c r="AAN202" s="21">
        <f>IF(AAN$8="",0,AAN196*условия!$R59)</f>
        <v>114240.00000000001</v>
      </c>
      <c r="AAO202" s="21">
        <f>IF(AAO$8="",0,AAO196*условия!$R59)</f>
        <v>114240.00000000001</v>
      </c>
      <c r="AAP202" s="21">
        <f>IF(AAP$8="",0,AAP196*условия!$R59)</f>
        <v>114240.00000000001</v>
      </c>
      <c r="AAQ202" s="21">
        <f>IF(AAQ$8="",0,AAQ196*условия!$R59)</f>
        <v>114240.00000000001</v>
      </c>
      <c r="AAR202" s="21">
        <f>IF(AAR$8="",0,AAR196*условия!$R59)</f>
        <v>114240.00000000001</v>
      </c>
      <c r="AAS202" s="21">
        <f>IF(AAS$8="",0,AAS196*условия!$R59)</f>
        <v>114240.00000000001</v>
      </c>
      <c r="AAT202" s="21">
        <f>IF(AAT$8="",0,AAT196*условия!$R59)</f>
        <v>114240.00000000001</v>
      </c>
      <c r="AAU202" s="21">
        <f>IF(AAU$8="",0,AAU196*условия!$R59)</f>
        <v>114240.00000000001</v>
      </c>
      <c r="AAV202" s="21">
        <f>IF(AAV$8="",0,AAV196*условия!$R59)</f>
        <v>114240.00000000001</v>
      </c>
      <c r="AAW202" s="21">
        <f>IF(AAW$8="",0,AAW196*условия!$R59)</f>
        <v>114240.00000000001</v>
      </c>
      <c r="AAX202" s="21">
        <f>IF(AAX$8="",0,AAX196*условия!$R59)</f>
        <v>114240.00000000001</v>
      </c>
      <c r="AAY202" s="21">
        <f>IF(AAY$8="",0,AAY196*условия!$R59)</f>
        <v>114240.00000000001</v>
      </c>
      <c r="AAZ202" s="21">
        <f>IF(AAZ$8="",0,AAZ196*условия!$R59)</f>
        <v>114240.00000000001</v>
      </c>
      <c r="ABA202" s="21">
        <f>IF(ABA$8="",0,ABA196*условия!$R59)</f>
        <v>114240.00000000001</v>
      </c>
      <c r="ABB202" s="21">
        <f>IF(ABB$8="",0,ABB196*условия!$R59)</f>
        <v>114240.00000000001</v>
      </c>
      <c r="ABC202" s="21">
        <f>IF(ABC$8="",0,ABC196*условия!$R59)</f>
        <v>114240.00000000001</v>
      </c>
      <c r="ABD202" s="21">
        <f>IF(ABD$8="",0,ABD196*условия!$R59)</f>
        <v>114240.00000000001</v>
      </c>
      <c r="ABE202" s="21">
        <f>IF(ABE$8="",0,ABE196*условия!$R59)</f>
        <v>114240.00000000001</v>
      </c>
      <c r="ABF202" s="21">
        <f>IF(ABF$8="",0,ABF196*условия!$R59)</f>
        <v>114240.00000000001</v>
      </c>
      <c r="ABG202" s="21">
        <f>IF(ABG$8="",0,ABG196*условия!$R59)</f>
        <v>114240.00000000001</v>
      </c>
      <c r="ABH202" s="21">
        <f>IF(ABH$8="",0,ABH196*условия!$R59)</f>
        <v>114240.00000000001</v>
      </c>
      <c r="ABI202" s="21">
        <f>IF(ABI$8="",0,ABI196*условия!$R59)</f>
        <v>114240.00000000001</v>
      </c>
      <c r="ABJ202" s="21">
        <f>IF(ABJ$8="",0,ABJ196*условия!$R59)</f>
        <v>114240.00000000001</v>
      </c>
      <c r="ABK202" s="21">
        <f>IF(ABK$8="",0,ABK196*условия!$R59)</f>
        <v>114240.00000000001</v>
      </c>
      <c r="ABL202" s="21">
        <f>IF(ABL$8="",0,ABL196*условия!$R59)</f>
        <v>114240.00000000001</v>
      </c>
      <c r="ABM202" s="21">
        <f>IF(ABM$8="",0,ABM196*условия!$R59)</f>
        <v>114240.00000000001</v>
      </c>
      <c r="ABN202" s="21">
        <f>IF(ABN$8="",0,ABN196*условия!$R59)</f>
        <v>114240.00000000001</v>
      </c>
      <c r="ABO202" s="21">
        <f>IF(ABO$8="",0,ABO196*условия!$R59)</f>
        <v>114240.00000000001</v>
      </c>
      <c r="ABP202" s="21">
        <f>IF(ABP$8="",0,ABP196*условия!$R59)</f>
        <v>114240.00000000001</v>
      </c>
      <c r="ABQ202" s="21">
        <f>IF(ABQ$8="",0,ABQ196*условия!$R59)</f>
        <v>114240.00000000001</v>
      </c>
      <c r="ABR202" s="21">
        <f>IF(ABR$8="",0,ABR196*условия!$R59)</f>
        <v>114240.00000000001</v>
      </c>
      <c r="ABS202" s="21">
        <f>IF(ABS$8="",0,ABS196*условия!$R59)</f>
        <v>114240.00000000001</v>
      </c>
      <c r="ABT202" s="21">
        <f>IF(ABT$8="",0,ABT196*условия!$R59)</f>
        <v>114478.00000000001</v>
      </c>
      <c r="ABU202" s="21">
        <f>IF(ABU$8="",0,ABU196*условия!$R59)</f>
        <v>114716.00000000001</v>
      </c>
      <c r="ABV202" s="21">
        <f>IF(ABV$8="",0,ABV196*условия!$R59)</f>
        <v>114954.00000000001</v>
      </c>
      <c r="ABW202" s="21">
        <f>IF(ABW$8="",0,ABW196*условия!$R59)</f>
        <v>115192.00000000001</v>
      </c>
      <c r="ABX202" s="21">
        <f>IF(ABX$8="",0,ABX196*условия!$R59)</f>
        <v>115430.00000000001</v>
      </c>
      <c r="ABY202" s="21">
        <f>IF(ABY$8="",0,ABY196*условия!$R59)</f>
        <v>115668.00000000001</v>
      </c>
      <c r="ABZ202" s="21">
        <f>IF(ABZ$8="",0,ABZ196*условия!$R59)</f>
        <v>115906.00000000001</v>
      </c>
      <c r="ACA202" s="21">
        <f>IF(ACA$8="",0,ACA196*условия!$R59)</f>
        <v>116144.00000000001</v>
      </c>
      <c r="ACB202" s="21">
        <f>IF(ACB$8="",0,ACB196*условия!$R59)</f>
        <v>116382.00000000001</v>
      </c>
      <c r="ACC202" s="21">
        <f>IF(ACC$8="",0,ACC196*условия!$R59)</f>
        <v>116620.00000000001</v>
      </c>
      <c r="ACD202" s="21">
        <f>IF(ACD$8="",0,ACD196*условия!$R59)</f>
        <v>116858.00000000001</v>
      </c>
      <c r="ACE202" s="21">
        <f>IF(ACE$8="",0,ACE196*условия!$R59)</f>
        <v>117096.00000000001</v>
      </c>
      <c r="ACF202" s="21">
        <f>IF(ACF$8="",0,ACF196*условия!$R59)</f>
        <v>117334.00000000001</v>
      </c>
      <c r="ACG202" s="21">
        <f>IF(ACG$8="",0,ACG196*условия!$R59)</f>
        <v>117572.00000000001</v>
      </c>
      <c r="ACH202" s="21">
        <f>IF(ACH$8="",0,ACH196*условия!$R59)</f>
        <v>117810.00000000001</v>
      </c>
      <c r="ACI202" s="21">
        <f>IF(ACI$8="",0,ACI196*условия!$R59)</f>
        <v>118048.00000000001</v>
      </c>
      <c r="ACJ202" s="21">
        <f>IF(ACJ$8="",0,ACJ196*условия!$R59)</f>
        <v>118286.00000000001</v>
      </c>
      <c r="ACK202" s="21">
        <f>IF(ACK$8="",0,ACK196*условия!$R59)</f>
        <v>118524.00000000001</v>
      </c>
      <c r="ACL202" s="21">
        <f>IF(ACL$8="",0,ACL196*условия!$R59)</f>
        <v>118762.00000000001</v>
      </c>
      <c r="ACM202" s="21">
        <f>IF(ACM$8="",0,ACM196*условия!$R59)</f>
        <v>119000.00000000001</v>
      </c>
      <c r="ACN202" s="21">
        <f>IF(ACN$8="",0,ACN196*условия!$R59)</f>
        <v>119238.00000000001</v>
      </c>
      <c r="ACO202" s="21">
        <f>IF(ACO$8="",0,ACO196*условия!$R59)</f>
        <v>119476.00000000001</v>
      </c>
      <c r="ACP202" s="21">
        <f>IF(ACP$8="",0,ACP196*условия!$R59)</f>
        <v>119714.00000000001</v>
      </c>
      <c r="ACQ202" s="21">
        <f>IF(ACQ$8="",0,ACQ196*условия!$R59)</f>
        <v>119952.00000000001</v>
      </c>
      <c r="ACR202" s="21">
        <f>IF(ACR$8="",0,ACR196*условия!$R59)</f>
        <v>120190.00000000001</v>
      </c>
      <c r="ACS202" s="21">
        <f>IF(ACS$8="",0,ACS196*условия!$R59)</f>
        <v>120428.00000000001</v>
      </c>
      <c r="ACT202" s="21">
        <f>IF(ACT$8="",0,ACT196*условия!$R59)</f>
        <v>120666.00000000001</v>
      </c>
      <c r="ACU202" s="21">
        <f>IF(ACU$8="",0,ACU196*условия!$R59)</f>
        <v>120904.00000000001</v>
      </c>
      <c r="ACV202" s="21">
        <f>IF(ACV$8="",0,ACV196*условия!$R59)</f>
        <v>121142.00000000001</v>
      </c>
      <c r="ACW202" s="21">
        <f>IF(ACW$8="",0,ACW196*условия!$R59)</f>
        <v>121380.00000000001</v>
      </c>
      <c r="ACX202" s="21">
        <f>IF(ACX$8="",0,ACX196*условия!$R59)</f>
        <v>121380.00000000001</v>
      </c>
      <c r="ACY202" s="21">
        <f>IF(ACY$8="",0,ACY196*условия!$R59)</f>
        <v>121380.00000000001</v>
      </c>
      <c r="ACZ202" s="21">
        <f>IF(ACZ$8="",0,ACZ196*условия!$R59)</f>
        <v>121380.00000000001</v>
      </c>
      <c r="ADA202" s="21">
        <f>IF(ADA$8="",0,ADA196*условия!$R59)</f>
        <v>121380.00000000001</v>
      </c>
      <c r="ADB202" s="21">
        <f>IF(ADB$8="",0,ADB196*условия!$R59)</f>
        <v>121380.00000000001</v>
      </c>
      <c r="ADC202" s="21">
        <f>IF(ADC$8="",0,ADC196*условия!$R59)</f>
        <v>121380.00000000001</v>
      </c>
      <c r="ADD202" s="21">
        <f>IF(ADD$8="",0,ADD196*условия!$R59)</f>
        <v>121380.00000000001</v>
      </c>
      <c r="ADE202" s="21">
        <f>IF(ADE$8="",0,ADE196*условия!$R59)</f>
        <v>121380.00000000001</v>
      </c>
      <c r="ADF202" s="21">
        <f>IF(ADF$8="",0,ADF196*условия!$R59)</f>
        <v>121380.00000000001</v>
      </c>
      <c r="ADG202" s="21">
        <f>IF(ADG$8="",0,ADG196*условия!$R59)</f>
        <v>121380.00000000001</v>
      </c>
      <c r="ADH202" s="21">
        <f>IF(ADH$8="",0,ADH196*условия!$R59)</f>
        <v>121380.00000000001</v>
      </c>
      <c r="ADI202" s="21">
        <f>IF(ADI$8="",0,ADI196*условия!$R59)</f>
        <v>121380.00000000001</v>
      </c>
      <c r="ADJ202" s="21">
        <f>IF(ADJ$8="",0,ADJ196*условия!$R59)</f>
        <v>121380.00000000001</v>
      </c>
      <c r="ADK202" s="21">
        <f>IF(ADK$8="",0,ADK196*условия!$R59)</f>
        <v>121380.00000000001</v>
      </c>
      <c r="ADL202" s="21">
        <f>IF(ADL$8="",0,ADL196*условия!$R59)</f>
        <v>121380.00000000001</v>
      </c>
      <c r="ADM202" s="21">
        <f>IF(ADM$8="",0,ADM196*условия!$R59)</f>
        <v>121380.00000000001</v>
      </c>
      <c r="ADN202" s="21">
        <f>IF(ADN$8="",0,ADN196*условия!$R59)</f>
        <v>121380.00000000001</v>
      </c>
      <c r="ADO202" s="21">
        <f>IF(ADO$8="",0,ADO196*условия!$R59)</f>
        <v>121380.00000000001</v>
      </c>
      <c r="ADP202" s="21">
        <f>IF(ADP$8="",0,ADP196*условия!$R59)</f>
        <v>121380.00000000001</v>
      </c>
      <c r="ADQ202" s="21">
        <f>IF(ADQ$8="",0,ADQ196*условия!$R59)</f>
        <v>121380.00000000001</v>
      </c>
      <c r="ADR202" s="21">
        <f>IF(ADR$8="",0,ADR196*условия!$R59)</f>
        <v>121380.00000000001</v>
      </c>
      <c r="ADS202" s="21">
        <f>IF(ADS$8="",0,ADS196*условия!$R59)</f>
        <v>121380.00000000001</v>
      </c>
      <c r="ADT202" s="21">
        <f>IF(ADT$8="",0,ADT196*условия!$R59)</f>
        <v>121380.00000000001</v>
      </c>
      <c r="ADU202" s="21">
        <f>IF(ADU$8="",0,ADU196*условия!$R59)</f>
        <v>121380.00000000001</v>
      </c>
      <c r="ADV202" s="21">
        <f>IF(ADV$8="",0,ADV196*условия!$R59)</f>
        <v>121380.00000000001</v>
      </c>
      <c r="ADW202" s="21">
        <f>IF(ADW$8="",0,ADW196*условия!$R59)</f>
        <v>121380.00000000001</v>
      </c>
      <c r="ADX202" s="21">
        <f>IF(ADX$8="",0,ADX196*условия!$R59)</f>
        <v>121380.00000000001</v>
      </c>
      <c r="ADY202" s="21">
        <f>IF(ADY$8="",0,ADY196*условия!$R59)</f>
        <v>121380.00000000001</v>
      </c>
      <c r="ADZ202" s="21">
        <f>IF(ADZ$8="",0,ADZ196*условия!$R59)</f>
        <v>121380.00000000001</v>
      </c>
      <c r="AEA202" s="21">
        <f>IF(AEA$8="",0,AEA196*условия!$R59)</f>
        <v>121380.00000000001</v>
      </c>
      <c r="AEB202" s="21">
        <f>IF(AEB$8="",0,AEB196*условия!$R59)</f>
        <v>121380.00000000001</v>
      </c>
      <c r="AEC202" s="21">
        <f>IF(AEC$8="",0,AEC196*условия!$R59)</f>
        <v>121380.00000000001</v>
      </c>
      <c r="AED202" s="21">
        <f>IF(AED$8="",0,AED196*условия!$R59)</f>
        <v>123403.00000000001</v>
      </c>
      <c r="AEE202" s="21">
        <f>IF(AEE$8="",0,AEE196*условия!$R59)</f>
        <v>125426.00000000001</v>
      </c>
      <c r="AEF202" s="21">
        <f>IF(AEF$8="",0,AEF196*условия!$R59)</f>
        <v>127449.00000000001</v>
      </c>
      <c r="AEG202" s="21">
        <f>IF(AEG$8="",0,AEG196*условия!$R59)</f>
        <v>129472.00000000001</v>
      </c>
      <c r="AEH202" s="21">
        <f>IF(AEH$8="",0,AEH196*условия!$R59)</f>
        <v>131495</v>
      </c>
      <c r="AEI202" s="21">
        <f>IF(AEI$8="",0,AEI196*условия!$R59)</f>
        <v>133518</v>
      </c>
      <c r="AEJ202" s="21">
        <f>IF(AEJ$8="",0,AEJ196*условия!$R59)</f>
        <v>135541</v>
      </c>
      <c r="AEK202" s="21">
        <f>IF(AEK$8="",0,AEK196*условия!$R59)</f>
        <v>137564</v>
      </c>
      <c r="AEL202" s="21">
        <f>IF(AEL$8="",0,AEL196*условия!$R59)</f>
        <v>139587</v>
      </c>
      <c r="AEM202" s="21">
        <f>IF(AEM$8="",0,AEM196*условия!$R59)</f>
        <v>141610</v>
      </c>
      <c r="AEN202" s="21">
        <f>IF(AEN$8="",0,AEN196*условия!$R59)</f>
        <v>143633</v>
      </c>
      <c r="AEO202" s="21">
        <f>IF(AEO$8="",0,AEO196*условия!$R59)</f>
        <v>145656</v>
      </c>
      <c r="AEP202" s="21">
        <f>IF(AEP$8="",0,AEP196*условия!$R59)</f>
        <v>147679</v>
      </c>
      <c r="AEQ202" s="21">
        <f>IF(AEQ$8="",0,AEQ196*условия!$R59)</f>
        <v>149702</v>
      </c>
      <c r="AER202" s="21">
        <f>IF(AER$8="",0,AER196*условия!$R59)</f>
        <v>151725</v>
      </c>
      <c r="AES202" s="21">
        <f>IF(AES$8="",0,AES196*условия!$R59)</f>
        <v>153748</v>
      </c>
      <c r="AET202" s="21">
        <f>IF(AET$8="",0,AET196*условия!$R59)</f>
        <v>155771</v>
      </c>
      <c r="AEU202" s="21">
        <f>IF(AEU$8="",0,AEU196*условия!$R59)</f>
        <v>157794</v>
      </c>
      <c r="AEV202" s="21">
        <f>IF(AEV$8="",0,AEV196*условия!$R59)</f>
        <v>159817</v>
      </c>
      <c r="AEW202" s="21">
        <f>IF(AEW$8="",0,AEW196*условия!$R59)</f>
        <v>161840</v>
      </c>
      <c r="AEX202" s="21">
        <f>IF(AEX$8="",0,AEX196*условия!$R59)</f>
        <v>163863</v>
      </c>
      <c r="AEY202" s="21">
        <f>IF(AEY$8="",0,AEY196*условия!$R59)</f>
        <v>165886</v>
      </c>
      <c r="AEZ202" s="21">
        <f>IF(AEZ$8="",0,AEZ196*условия!$R59)</f>
        <v>167909</v>
      </c>
      <c r="AFA202" s="21">
        <f>IF(AFA$8="",0,AFA196*условия!$R59)</f>
        <v>169932</v>
      </c>
      <c r="AFB202" s="21">
        <f>IF(AFB$8="",0,AFB196*условия!$R59)</f>
        <v>171955</v>
      </c>
      <c r="AFC202" s="21">
        <f>IF(AFC$8="",0,AFC196*условия!$R59)</f>
        <v>173978</v>
      </c>
      <c r="AFD202" s="21">
        <f>IF(AFD$8="",0,AFD196*условия!$R59)</f>
        <v>176001</v>
      </c>
      <c r="AFE202" s="21">
        <f>IF(AFE$8="",0,AFE196*условия!$R59)</f>
        <v>178024</v>
      </c>
      <c r="AFF202" s="21">
        <f>IF(AFF$8="",0,AFF196*условия!$R59)</f>
        <v>180047</v>
      </c>
      <c r="AFG202" s="21">
        <f>IF(AFG$8="",0,AFG196*условия!$R59)</f>
        <v>182070</v>
      </c>
    </row>
    <row r="203" spans="1:839" s="42" customFormat="1" x14ac:dyDescent="0.25">
      <c r="A203" s="21"/>
      <c r="B203" s="21"/>
      <c r="C203" s="21"/>
      <c r="D203" s="55"/>
      <c r="E203" s="21" t="str">
        <f>структура!$G$63</f>
        <v>начисление %-тов по безвозвр. займам за дог. срок</v>
      </c>
      <c r="F203" s="21"/>
      <c r="G203" s="21" t="str">
        <f>структура!$J$11</f>
        <v>экспресс заем</v>
      </c>
      <c r="H203" s="21"/>
      <c r="I203" s="21" t="str">
        <f>IF($E203="","",INDEX(структура!$H$10:$H$153,SUMIFS(структура!$C$10:$C$153,структура!$G$10:$G$153,$E203)))</f>
        <v>руб</v>
      </c>
      <c r="J203" s="21"/>
      <c r="K203" s="41"/>
      <c r="L203" s="21"/>
      <c r="M203" s="21"/>
      <c r="N203" s="21"/>
      <c r="O203" s="21"/>
      <c r="P203" s="21"/>
      <c r="Q203" s="41"/>
      <c r="R203" s="21">
        <f>IF(R$8="",0,R197*условия!$R60)</f>
        <v>1080</v>
      </c>
      <c r="S203" s="21">
        <f>IF(S$8="",0,S197*условия!$R60)</f>
        <v>2160</v>
      </c>
      <c r="T203" s="21">
        <f>IF(T$8="",0,T197*условия!$R60)</f>
        <v>3240</v>
      </c>
      <c r="U203" s="21">
        <f>IF(U$8="",0,U197*условия!$R60)</f>
        <v>4320</v>
      </c>
      <c r="V203" s="21">
        <f>IF(V$8="",0,V197*условия!$R60)</f>
        <v>5400</v>
      </c>
      <c r="W203" s="21">
        <f>IF(W$8="",0,W197*условия!$R60)</f>
        <v>6480</v>
      </c>
      <c r="X203" s="21">
        <f>IF(X$8="",0,X197*условия!$R60)</f>
        <v>7560</v>
      </c>
      <c r="Y203" s="21">
        <f>IF(Y$8="",0,Y197*условия!$R60)</f>
        <v>8640</v>
      </c>
      <c r="Z203" s="21">
        <f>IF(Z$8="",0,Z197*условия!$R60)</f>
        <v>9720</v>
      </c>
      <c r="AA203" s="21">
        <f>IF(AA$8="",0,AA197*условия!$R60)</f>
        <v>10800</v>
      </c>
      <c r="AB203" s="21">
        <f>IF(AB$8="",0,AB197*условия!$R60)</f>
        <v>10800</v>
      </c>
      <c r="AC203" s="21">
        <f>IF(AC$8="",0,AC197*условия!$R60)</f>
        <v>10800</v>
      </c>
      <c r="AD203" s="21">
        <f>IF(AD$8="",0,AD197*условия!$R60)</f>
        <v>10800</v>
      </c>
      <c r="AE203" s="21">
        <f>IF(AE$8="",0,AE197*условия!$R60)</f>
        <v>10800</v>
      </c>
      <c r="AF203" s="21">
        <f>IF(AF$8="",0,AF197*условия!$R60)</f>
        <v>10800</v>
      </c>
      <c r="AG203" s="21">
        <f>IF(AG$8="",0,AG197*условия!$R60)</f>
        <v>10800</v>
      </c>
      <c r="AH203" s="21">
        <f>IF(AH$8="",0,AH197*условия!$R60)</f>
        <v>10800</v>
      </c>
      <c r="AI203" s="21">
        <f>IF(AI$8="",0,AI197*условия!$R60)</f>
        <v>10800</v>
      </c>
      <c r="AJ203" s="21">
        <f>IF(AJ$8="",0,AJ197*условия!$R60)</f>
        <v>10800</v>
      </c>
      <c r="AK203" s="21">
        <f>IF(AK$8="",0,AK197*условия!$R60)</f>
        <v>10800</v>
      </c>
      <c r="AL203" s="21">
        <f>IF(AL$8="",0,AL197*условия!$R60)</f>
        <v>10800</v>
      </c>
      <c r="AM203" s="21">
        <f>IF(AM$8="",0,AM197*условия!$R60)</f>
        <v>10800</v>
      </c>
      <c r="AN203" s="21">
        <f>IF(AN$8="",0,AN197*условия!$R60)</f>
        <v>10800</v>
      </c>
      <c r="AO203" s="21">
        <f>IF(AO$8="",0,AO197*условия!$R60)</f>
        <v>10800</v>
      </c>
      <c r="AP203" s="21">
        <f>IF(AP$8="",0,AP197*условия!$R60)</f>
        <v>10800</v>
      </c>
      <c r="AQ203" s="21">
        <f>IF(AQ$8="",0,AQ197*условия!$R60)</f>
        <v>10800</v>
      </c>
      <c r="AR203" s="21">
        <f>IF(AR$8="",0,AR197*условия!$R60)</f>
        <v>10800</v>
      </c>
      <c r="AS203" s="21">
        <f>IF(AS$8="",0,AS197*условия!$R60)</f>
        <v>10800</v>
      </c>
      <c r="AT203" s="21">
        <f>IF(AT$8="",0,AT197*условия!$R60)</f>
        <v>10800</v>
      </c>
      <c r="AU203" s="21">
        <f>IF(AU$8="",0,AU197*условия!$R60)</f>
        <v>10800</v>
      </c>
      <c r="AV203" s="21">
        <f>IF(AV$8="",0,AV197*условия!$R60)</f>
        <v>10800</v>
      </c>
      <c r="AW203" s="21">
        <f>IF(AW$8="",0,AW197*условия!$R60)</f>
        <v>10680</v>
      </c>
      <c r="AX203" s="21">
        <f>IF(AX$8="",0,AX197*условия!$R60)</f>
        <v>10560</v>
      </c>
      <c r="AY203" s="21">
        <f>IF(AY$8="",0,AY197*условия!$R60)</f>
        <v>10440</v>
      </c>
      <c r="AZ203" s="21">
        <f>IF(AZ$8="",0,AZ197*условия!$R60)</f>
        <v>10320</v>
      </c>
      <c r="BA203" s="21">
        <f>IF(BA$8="",0,BA197*условия!$R60)</f>
        <v>10200</v>
      </c>
      <c r="BB203" s="21">
        <f>IF(BB$8="",0,BB197*условия!$R60)</f>
        <v>10080</v>
      </c>
      <c r="BC203" s="21">
        <f>IF(BC$8="",0,BC197*условия!$R60)</f>
        <v>9960</v>
      </c>
      <c r="BD203" s="21">
        <f>IF(BD$8="",0,BD197*условия!$R60)</f>
        <v>9840</v>
      </c>
      <c r="BE203" s="21">
        <f>IF(BE$8="",0,BE197*условия!$R60)</f>
        <v>9720</v>
      </c>
      <c r="BF203" s="21">
        <f>IF(BF$8="",0,BF197*условия!$R60)</f>
        <v>9600</v>
      </c>
      <c r="BG203" s="21">
        <f>IF(BG$8="",0,BG197*условия!$R60)</f>
        <v>9600</v>
      </c>
      <c r="BH203" s="21">
        <f>IF(BH$8="",0,BH197*условия!$R60)</f>
        <v>9600</v>
      </c>
      <c r="BI203" s="21">
        <f>IF(BI$8="",0,BI197*условия!$R60)</f>
        <v>9600</v>
      </c>
      <c r="BJ203" s="21">
        <f>IF(BJ$8="",0,BJ197*условия!$R60)</f>
        <v>9600</v>
      </c>
      <c r="BK203" s="21">
        <f>IF(BK$8="",0,BK197*условия!$R60)</f>
        <v>9600</v>
      </c>
      <c r="BL203" s="21">
        <f>IF(BL$8="",0,BL197*условия!$R60)</f>
        <v>9600</v>
      </c>
      <c r="BM203" s="21">
        <f>IF(BM$8="",0,BM197*условия!$R60)</f>
        <v>9600</v>
      </c>
      <c r="BN203" s="21">
        <f>IF(BN$8="",0,BN197*условия!$R60)</f>
        <v>9600</v>
      </c>
      <c r="BO203" s="21">
        <f>IF(BO$8="",0,BO197*условия!$R60)</f>
        <v>9600</v>
      </c>
      <c r="BP203" s="21">
        <f>IF(BP$8="",0,BP197*условия!$R60)</f>
        <v>9600</v>
      </c>
      <c r="BQ203" s="21">
        <f>IF(BQ$8="",0,BQ197*условия!$R60)</f>
        <v>9600</v>
      </c>
      <c r="BR203" s="21">
        <f>IF(BR$8="",0,BR197*условия!$R60)</f>
        <v>9600</v>
      </c>
      <c r="BS203" s="21">
        <f>IF(BS$8="",0,BS197*условия!$R60)</f>
        <v>9600</v>
      </c>
      <c r="BT203" s="21">
        <f>IF(BT$8="",0,BT197*условия!$R60)</f>
        <v>9600</v>
      </c>
      <c r="BU203" s="21">
        <f>IF(BU$8="",0,BU197*условия!$R60)</f>
        <v>9600</v>
      </c>
      <c r="BV203" s="21">
        <f>IF(BV$8="",0,BV197*условия!$R60)</f>
        <v>9600</v>
      </c>
      <c r="BW203" s="21">
        <f>IF(BW$8="",0,BW197*условия!$R60)</f>
        <v>9600</v>
      </c>
      <c r="BX203" s="21">
        <f>IF(BX$8="",0,BX197*условия!$R60)</f>
        <v>9600</v>
      </c>
      <c r="BY203" s="21">
        <f>IF(BY$8="",0,BY197*условия!$R60)</f>
        <v>9600</v>
      </c>
      <c r="BZ203" s="21">
        <f>IF(BZ$8="",0,BZ197*условия!$R60)</f>
        <v>9600</v>
      </c>
      <c r="CA203" s="21">
        <f>IF(CA$8="",0,CA197*условия!$R60)</f>
        <v>9600</v>
      </c>
      <c r="CB203" s="21">
        <f>IF(CB$8="",0,CB197*условия!$R60)</f>
        <v>10740</v>
      </c>
      <c r="CC203" s="21">
        <f>IF(CC$8="",0,CC197*условия!$R60)</f>
        <v>11880</v>
      </c>
      <c r="CD203" s="21">
        <f>IF(CD$8="",0,CD197*условия!$R60)</f>
        <v>13020</v>
      </c>
      <c r="CE203" s="21">
        <f>IF(CE$8="",0,CE197*условия!$R60)</f>
        <v>14160</v>
      </c>
      <c r="CF203" s="21">
        <f>IF(CF$8="",0,CF197*условия!$R60)</f>
        <v>15300</v>
      </c>
      <c r="CG203" s="21">
        <f>IF(CG$8="",0,CG197*условия!$R60)</f>
        <v>16440</v>
      </c>
      <c r="CH203" s="21">
        <f>IF(CH$8="",0,CH197*условия!$R60)</f>
        <v>17580</v>
      </c>
      <c r="CI203" s="21">
        <f>IF(CI$8="",0,CI197*условия!$R60)</f>
        <v>18720</v>
      </c>
      <c r="CJ203" s="21">
        <f>IF(CJ$8="",0,CJ197*условия!$R60)</f>
        <v>19860</v>
      </c>
      <c r="CK203" s="21">
        <f>IF(CK$8="",0,CK197*условия!$R60)</f>
        <v>21000</v>
      </c>
      <c r="CL203" s="21">
        <f>IF(CL$8="",0,CL197*условия!$R60)</f>
        <v>21000</v>
      </c>
      <c r="CM203" s="21">
        <f>IF(CM$8="",0,CM197*условия!$R60)</f>
        <v>21000</v>
      </c>
      <c r="CN203" s="21">
        <f>IF(CN$8="",0,CN197*условия!$R60)</f>
        <v>21000</v>
      </c>
      <c r="CO203" s="21">
        <f>IF(CO$8="",0,CO197*условия!$R60)</f>
        <v>21000</v>
      </c>
      <c r="CP203" s="21">
        <f>IF(CP$8="",0,CP197*условия!$R60)</f>
        <v>21000</v>
      </c>
      <c r="CQ203" s="21">
        <f>IF(CQ$8="",0,CQ197*условия!$R60)</f>
        <v>21000</v>
      </c>
      <c r="CR203" s="21">
        <f>IF(CR$8="",0,CR197*условия!$R60)</f>
        <v>21000</v>
      </c>
      <c r="CS203" s="21">
        <f>IF(CS$8="",0,CS197*условия!$R60)</f>
        <v>21000</v>
      </c>
      <c r="CT203" s="21">
        <f>IF(CT$8="",0,CT197*условия!$R60)</f>
        <v>21000</v>
      </c>
      <c r="CU203" s="21">
        <f>IF(CU$8="",0,CU197*условия!$R60)</f>
        <v>21000</v>
      </c>
      <c r="CV203" s="21">
        <f>IF(CV$8="",0,CV197*условия!$R60)</f>
        <v>21000</v>
      </c>
      <c r="CW203" s="21">
        <f>IF(CW$8="",0,CW197*условия!$R60)</f>
        <v>21000</v>
      </c>
      <c r="CX203" s="21">
        <f>IF(CX$8="",0,CX197*условия!$R60)</f>
        <v>21000</v>
      </c>
      <c r="CY203" s="21">
        <f>IF(CY$8="",0,CY197*условия!$R60)</f>
        <v>21000</v>
      </c>
      <c r="CZ203" s="21">
        <f>IF(CZ$8="",0,CZ197*условия!$R60)</f>
        <v>21000</v>
      </c>
      <c r="DA203" s="21">
        <f>IF(DA$8="",0,DA197*условия!$R60)</f>
        <v>21000</v>
      </c>
      <c r="DB203" s="21">
        <f>IF(DB$8="",0,DB197*условия!$R60)</f>
        <v>21000</v>
      </c>
      <c r="DC203" s="21">
        <f>IF(DC$8="",0,DC197*условия!$R60)</f>
        <v>21000</v>
      </c>
      <c r="DD203" s="21">
        <f>IF(DD$8="",0,DD197*условия!$R60)</f>
        <v>21000</v>
      </c>
      <c r="DE203" s="21">
        <f>IF(DE$8="",0,DE197*условия!$R60)</f>
        <v>21000</v>
      </c>
      <c r="DF203" s="21">
        <f>IF(DF$8="",0,DF197*условия!$R60)</f>
        <v>21000</v>
      </c>
      <c r="DG203" s="21">
        <f>IF(DG$8="",0,DG197*условия!$R60)</f>
        <v>21000</v>
      </c>
      <c r="DH203" s="21">
        <f>IF(DH$8="",0,DH197*условия!$R60)</f>
        <v>21000</v>
      </c>
      <c r="DI203" s="21">
        <f>IF(DI$8="",0,DI197*условия!$R60)</f>
        <v>21000</v>
      </c>
      <c r="DJ203" s="21">
        <f>IF(DJ$8="",0,DJ197*условия!$R60)</f>
        <v>21000</v>
      </c>
      <c r="DK203" s="21">
        <f>IF(DK$8="",0,DK197*условия!$R60)</f>
        <v>21000</v>
      </c>
      <c r="DL203" s="21">
        <f>IF(DL$8="",0,DL197*условия!$R60)</f>
        <v>21000</v>
      </c>
      <c r="DM203" s="21">
        <f>IF(DM$8="",0,DM197*условия!$R60)</f>
        <v>21000</v>
      </c>
      <c r="DN203" s="21">
        <f>IF(DN$8="",0,DN197*условия!$R60)</f>
        <v>21000</v>
      </c>
      <c r="DO203" s="21">
        <f>IF(DO$8="",0,DO197*условия!$R60)</f>
        <v>21000</v>
      </c>
      <c r="DP203" s="21">
        <f>IF(DP$8="",0,DP197*условия!$R60)</f>
        <v>23100</v>
      </c>
      <c r="DQ203" s="21">
        <f>IF(DQ$8="",0,DQ197*условия!$R60)</f>
        <v>25200</v>
      </c>
      <c r="DR203" s="21">
        <f>IF(DR$8="",0,DR197*условия!$R60)</f>
        <v>27300</v>
      </c>
      <c r="DS203" s="21">
        <f>IF(DS$8="",0,DS197*условия!$R60)</f>
        <v>29400</v>
      </c>
      <c r="DT203" s="21">
        <f>IF(DT$8="",0,DT197*условия!$R60)</f>
        <v>31500</v>
      </c>
      <c r="DU203" s="21">
        <f>IF(DU$8="",0,DU197*условия!$R60)</f>
        <v>31500</v>
      </c>
      <c r="DV203" s="21">
        <f>IF(DV$8="",0,DV197*условия!$R60)</f>
        <v>31500</v>
      </c>
      <c r="DW203" s="21">
        <f>IF(DW$8="",0,DW197*условия!$R60)</f>
        <v>31500</v>
      </c>
      <c r="DX203" s="21">
        <f>IF(DX$8="",0,DX197*условия!$R60)</f>
        <v>31500</v>
      </c>
      <c r="DY203" s="21">
        <f>IF(DY$8="",0,DY197*условия!$R60)</f>
        <v>31500</v>
      </c>
      <c r="DZ203" s="21">
        <f>IF(DZ$8="",0,DZ197*условия!$R60)</f>
        <v>31500</v>
      </c>
      <c r="EA203" s="21">
        <f>IF(EA$8="",0,EA197*условия!$R60)</f>
        <v>31500</v>
      </c>
      <c r="EB203" s="21">
        <f>IF(EB$8="",0,EB197*условия!$R60)</f>
        <v>31500</v>
      </c>
      <c r="EC203" s="21">
        <f>IF(EC$8="",0,EC197*условия!$R60)</f>
        <v>31500</v>
      </c>
      <c r="ED203" s="21">
        <f>IF(ED$8="",0,ED197*условия!$R60)</f>
        <v>31500</v>
      </c>
      <c r="EE203" s="21">
        <f>IF(EE$8="",0,EE197*условия!$R60)</f>
        <v>31500</v>
      </c>
      <c r="EF203" s="21">
        <f>IF(EF$8="",0,EF197*условия!$R60)</f>
        <v>31500</v>
      </c>
      <c r="EG203" s="21">
        <f>IF(EG$8="",0,EG197*условия!$R60)</f>
        <v>31500</v>
      </c>
      <c r="EH203" s="21">
        <f>IF(EH$8="",0,EH197*условия!$R60)</f>
        <v>31500</v>
      </c>
      <c r="EI203" s="21">
        <f>IF(EI$8="",0,EI197*условия!$R60)</f>
        <v>31500</v>
      </c>
      <c r="EJ203" s="21">
        <f>IF(EJ$8="",0,EJ197*условия!$R60)</f>
        <v>31500</v>
      </c>
      <c r="EK203" s="21">
        <f>IF(EK$8="",0,EK197*условия!$R60)</f>
        <v>30800</v>
      </c>
      <c r="EL203" s="21">
        <f>IF(EL$8="",0,EL197*условия!$R60)</f>
        <v>30100</v>
      </c>
      <c r="EM203" s="21">
        <f>IF(EM$8="",0,EM197*условия!$R60)</f>
        <v>29400</v>
      </c>
      <c r="EN203" s="21">
        <f>IF(EN$8="",0,EN197*условия!$R60)</f>
        <v>28700</v>
      </c>
      <c r="EO203" s="21">
        <f>IF(EO$8="",0,EO197*условия!$R60)</f>
        <v>28000</v>
      </c>
      <c r="EP203" s="21">
        <f>IF(EP$8="",0,EP197*условия!$R60)</f>
        <v>27300</v>
      </c>
      <c r="EQ203" s="21">
        <f>IF(EQ$8="",0,EQ197*условия!$R60)</f>
        <v>26600</v>
      </c>
      <c r="ER203" s="21">
        <f>IF(ER$8="",0,ER197*условия!$R60)</f>
        <v>25900</v>
      </c>
      <c r="ES203" s="21">
        <f>IF(ES$8="",0,ES197*условия!$R60)</f>
        <v>25200</v>
      </c>
      <c r="ET203" s="21">
        <f>IF(ET$8="",0,ET197*условия!$R60)</f>
        <v>24500</v>
      </c>
      <c r="EU203" s="21">
        <f>IF(EU$8="",0,EU197*условия!$R60)</f>
        <v>23800</v>
      </c>
      <c r="EV203" s="21">
        <f>IF(EV$8="",0,EV197*условия!$R60)</f>
        <v>23100</v>
      </c>
      <c r="EW203" s="21">
        <f>IF(EW$8="",0,EW197*условия!$R60)</f>
        <v>22400</v>
      </c>
      <c r="EX203" s="21">
        <f>IF(EX$8="",0,EX197*условия!$R60)</f>
        <v>21700</v>
      </c>
      <c r="EY203" s="21">
        <f>IF(EY$8="",0,EY197*условия!$R60)</f>
        <v>21000</v>
      </c>
      <c r="EZ203" s="21">
        <f>IF(EZ$8="",0,EZ197*условия!$R60)</f>
        <v>21000</v>
      </c>
      <c r="FA203" s="21">
        <f>IF(FA$8="",0,FA197*условия!$R60)</f>
        <v>21000</v>
      </c>
      <c r="FB203" s="21">
        <f>IF(FB$8="",0,FB197*условия!$R60)</f>
        <v>21000</v>
      </c>
      <c r="FC203" s="21">
        <f>IF(FC$8="",0,FC197*условия!$R60)</f>
        <v>21000</v>
      </c>
      <c r="FD203" s="21">
        <f>IF(FD$8="",0,FD197*условия!$R60)</f>
        <v>21000</v>
      </c>
      <c r="FE203" s="21">
        <f>IF(FE$8="",0,FE197*условия!$R60)</f>
        <v>21000</v>
      </c>
      <c r="FF203" s="21">
        <f>IF(FF$8="",0,FF197*условия!$R60)</f>
        <v>21000</v>
      </c>
      <c r="FG203" s="21">
        <f>IF(FG$8="",0,FG197*условия!$R60)</f>
        <v>21000</v>
      </c>
      <c r="FH203" s="21">
        <f>IF(FH$8="",0,FH197*условия!$R60)</f>
        <v>21000</v>
      </c>
      <c r="FI203" s="21">
        <f>IF(FI$8="",0,FI197*условия!$R60)</f>
        <v>21000</v>
      </c>
      <c r="FJ203" s="21">
        <f>IF(FJ$8="",0,FJ197*условия!$R60)</f>
        <v>21000</v>
      </c>
      <c r="FK203" s="21">
        <f>IF(FK$8="",0,FK197*условия!$R60)</f>
        <v>21000</v>
      </c>
      <c r="FL203" s="21">
        <f>IF(FL$8="",0,FL197*условия!$R60)</f>
        <v>21000</v>
      </c>
      <c r="FM203" s="21">
        <f>IF(FM$8="",0,FM197*условия!$R60)</f>
        <v>21000</v>
      </c>
      <c r="FN203" s="21">
        <f>IF(FN$8="",0,FN197*условия!$R60)</f>
        <v>21000</v>
      </c>
      <c r="FO203" s="21">
        <f>IF(FO$8="",0,FO197*условия!$R60)</f>
        <v>21400</v>
      </c>
      <c r="FP203" s="21">
        <f>IF(FP$8="",0,FP197*условия!$R60)</f>
        <v>21800</v>
      </c>
      <c r="FQ203" s="21">
        <f>IF(FQ$8="",0,FQ197*условия!$R60)</f>
        <v>22200</v>
      </c>
      <c r="FR203" s="21">
        <f>IF(FR$8="",0,FR197*условия!$R60)</f>
        <v>22600</v>
      </c>
      <c r="FS203" s="21">
        <f>IF(FS$8="",0,FS197*условия!$R60)</f>
        <v>23000</v>
      </c>
      <c r="FT203" s="21">
        <f>IF(FT$8="",0,FT197*условия!$R60)</f>
        <v>23400</v>
      </c>
      <c r="FU203" s="21">
        <f>IF(FU$8="",0,FU197*условия!$R60)</f>
        <v>23800</v>
      </c>
      <c r="FV203" s="21">
        <f>IF(FV$8="",0,FV197*условия!$R60)</f>
        <v>24200</v>
      </c>
      <c r="FW203" s="21">
        <f>IF(FW$8="",0,FW197*условия!$R60)</f>
        <v>24600</v>
      </c>
      <c r="FX203" s="21">
        <f>IF(FX$8="",0,FX197*условия!$R60)</f>
        <v>25000</v>
      </c>
      <c r="FY203" s="21">
        <f>IF(FY$8="",0,FY197*условия!$R60)</f>
        <v>25400</v>
      </c>
      <c r="FZ203" s="21">
        <f>IF(FZ$8="",0,FZ197*условия!$R60)</f>
        <v>25800</v>
      </c>
      <c r="GA203" s="21">
        <f>IF(GA$8="",0,GA197*условия!$R60)</f>
        <v>26200</v>
      </c>
      <c r="GB203" s="21">
        <f>IF(GB$8="",0,GB197*условия!$R60)</f>
        <v>26600</v>
      </c>
      <c r="GC203" s="21">
        <f>IF(GC$8="",0,GC197*условия!$R60)</f>
        <v>27000</v>
      </c>
      <c r="GD203" s="21">
        <f>IF(GD$8="",0,GD197*условия!$R60)</f>
        <v>27000</v>
      </c>
      <c r="GE203" s="21">
        <f>IF(GE$8="",0,GE197*условия!$R60)</f>
        <v>27000</v>
      </c>
      <c r="GF203" s="21">
        <f>IF(GF$8="",0,GF197*условия!$R60)</f>
        <v>27000</v>
      </c>
      <c r="GG203" s="21">
        <f>IF(GG$8="",0,GG197*условия!$R60)</f>
        <v>27000</v>
      </c>
      <c r="GH203" s="21">
        <f>IF(GH$8="",0,GH197*условия!$R60)</f>
        <v>27000</v>
      </c>
      <c r="GI203" s="21">
        <f>IF(GI$8="",0,GI197*условия!$R60)</f>
        <v>27000</v>
      </c>
      <c r="GJ203" s="21">
        <f>IF(GJ$8="",0,GJ197*условия!$R60)</f>
        <v>27000</v>
      </c>
      <c r="GK203" s="21">
        <f>IF(GK$8="",0,GK197*условия!$R60)</f>
        <v>27000</v>
      </c>
      <c r="GL203" s="21">
        <f>IF(GL$8="",0,GL197*условия!$R60)</f>
        <v>27000</v>
      </c>
      <c r="GM203" s="21">
        <f>IF(GM$8="",0,GM197*условия!$R60)</f>
        <v>27000</v>
      </c>
      <c r="GN203" s="21">
        <f>IF(GN$8="",0,GN197*условия!$R60)</f>
        <v>27000</v>
      </c>
      <c r="GO203" s="21">
        <f>IF(GO$8="",0,GO197*условия!$R60)</f>
        <v>27000</v>
      </c>
      <c r="GP203" s="21">
        <f>IF(GP$8="",0,GP197*условия!$R60)</f>
        <v>27000</v>
      </c>
      <c r="GQ203" s="21">
        <f>IF(GQ$8="",0,GQ197*условия!$R60)</f>
        <v>27000</v>
      </c>
      <c r="GR203" s="21">
        <f>IF(GR$8="",0,GR197*условия!$R60)</f>
        <v>27000</v>
      </c>
      <c r="GS203" s="21">
        <f>IF(GS$8="",0,GS197*условия!$R60)</f>
        <v>27000</v>
      </c>
      <c r="GT203" s="21">
        <f>IF(GT$8="",0,GT197*условия!$R60)</f>
        <v>27400</v>
      </c>
      <c r="GU203" s="21">
        <f>IF(GU$8="",0,GU197*условия!$R60)</f>
        <v>27800</v>
      </c>
      <c r="GV203" s="21">
        <f>IF(GV$8="",0,GV197*условия!$R60)</f>
        <v>28200</v>
      </c>
      <c r="GW203" s="21">
        <f>IF(GW$8="",0,GW197*условия!$R60)</f>
        <v>28600</v>
      </c>
      <c r="GX203" s="21">
        <f>IF(GX$8="",0,GX197*условия!$R60)</f>
        <v>29000</v>
      </c>
      <c r="GY203" s="21">
        <f>IF(GY$8="",0,GY197*условия!$R60)</f>
        <v>29400</v>
      </c>
      <c r="GZ203" s="21">
        <f>IF(GZ$8="",0,GZ197*условия!$R60)</f>
        <v>29800</v>
      </c>
      <c r="HA203" s="21">
        <f>IF(HA$8="",0,HA197*условия!$R60)</f>
        <v>30200</v>
      </c>
      <c r="HB203" s="21">
        <f>IF(HB$8="",0,HB197*условия!$R60)</f>
        <v>30600</v>
      </c>
      <c r="HC203" s="21">
        <f>IF(HC$8="",0,HC197*условия!$R60)</f>
        <v>31000</v>
      </c>
      <c r="HD203" s="21">
        <f>IF(HD$8="",0,HD197*условия!$R60)</f>
        <v>31400</v>
      </c>
      <c r="HE203" s="21">
        <f>IF(HE$8="",0,HE197*условия!$R60)</f>
        <v>31800</v>
      </c>
      <c r="HF203" s="21">
        <f>IF(HF$8="",0,HF197*условия!$R60)</f>
        <v>32200</v>
      </c>
      <c r="HG203" s="21">
        <f>IF(HG$8="",0,HG197*условия!$R60)</f>
        <v>32600</v>
      </c>
      <c r="HH203" s="21">
        <f>IF(HH$8="",0,HH197*условия!$R60)</f>
        <v>33000</v>
      </c>
      <c r="HI203" s="21">
        <f>IF(HI$8="",0,HI197*условия!$R60)</f>
        <v>33000</v>
      </c>
      <c r="HJ203" s="21">
        <f>IF(HJ$8="",0,HJ197*условия!$R60)</f>
        <v>33000</v>
      </c>
      <c r="HK203" s="21">
        <f>IF(HK$8="",0,HK197*условия!$R60)</f>
        <v>33000</v>
      </c>
      <c r="HL203" s="21">
        <f>IF(HL$8="",0,HL197*условия!$R60)</f>
        <v>33000</v>
      </c>
      <c r="HM203" s="21">
        <f>IF(HM$8="",0,HM197*условия!$R60)</f>
        <v>33000</v>
      </c>
      <c r="HN203" s="21">
        <f>IF(HN$8="",0,HN197*условия!$R60)</f>
        <v>33000</v>
      </c>
      <c r="HO203" s="21">
        <f>IF(HO$8="",0,HO197*условия!$R60)</f>
        <v>33000</v>
      </c>
      <c r="HP203" s="21">
        <f>IF(HP$8="",0,HP197*условия!$R60)</f>
        <v>33000</v>
      </c>
      <c r="HQ203" s="21">
        <f>IF(HQ$8="",0,HQ197*условия!$R60)</f>
        <v>33000</v>
      </c>
      <c r="HR203" s="21">
        <f>IF(HR$8="",0,HR197*условия!$R60)</f>
        <v>33000</v>
      </c>
      <c r="HS203" s="21">
        <f>IF(HS$8="",0,HS197*условия!$R60)</f>
        <v>33000</v>
      </c>
      <c r="HT203" s="21">
        <f>IF(HT$8="",0,HT197*условия!$R60)</f>
        <v>33000</v>
      </c>
      <c r="HU203" s="21">
        <f>IF(HU$8="",0,HU197*условия!$R60)</f>
        <v>33000</v>
      </c>
      <c r="HV203" s="21">
        <f>IF(HV$8="",0,HV197*условия!$R60)</f>
        <v>33000</v>
      </c>
      <c r="HW203" s="21">
        <f>IF(HW$8="",0,HW197*условия!$R60)</f>
        <v>33000</v>
      </c>
      <c r="HX203" s="21">
        <f>IF(HX$8="",0,HX197*условия!$R60)</f>
        <v>33000</v>
      </c>
      <c r="HY203" s="21">
        <f>IF(HY$8="",0,HY197*условия!$R60)</f>
        <v>33800</v>
      </c>
      <c r="HZ203" s="21">
        <f>IF(HZ$8="",0,HZ197*условия!$R60)</f>
        <v>34600</v>
      </c>
      <c r="IA203" s="21">
        <f>IF(IA$8="",0,IA197*условия!$R60)</f>
        <v>35400</v>
      </c>
      <c r="IB203" s="21">
        <f>IF(IB$8="",0,IB197*условия!$R60)</f>
        <v>36200</v>
      </c>
      <c r="IC203" s="21">
        <f>IF(IC$8="",0,IC197*условия!$R60)</f>
        <v>37000</v>
      </c>
      <c r="ID203" s="21">
        <f>IF(ID$8="",0,ID197*условия!$R60)</f>
        <v>37800</v>
      </c>
      <c r="IE203" s="21">
        <f>IF(IE$8="",0,IE197*условия!$R60)</f>
        <v>38600</v>
      </c>
      <c r="IF203" s="21">
        <f>IF(IF$8="",0,IF197*условия!$R60)</f>
        <v>39400</v>
      </c>
      <c r="IG203" s="21">
        <f>IF(IG$8="",0,IG197*условия!$R60)</f>
        <v>40200</v>
      </c>
      <c r="IH203" s="21">
        <f>IF(IH$8="",0,IH197*условия!$R60)</f>
        <v>41000</v>
      </c>
      <c r="II203" s="21">
        <f>IF(II$8="",0,II197*условия!$R60)</f>
        <v>41800</v>
      </c>
      <c r="IJ203" s="21">
        <f>IF(IJ$8="",0,IJ197*условия!$R60)</f>
        <v>42600</v>
      </c>
      <c r="IK203" s="21">
        <f>IF(IK$8="",0,IK197*условия!$R60)</f>
        <v>43400</v>
      </c>
      <c r="IL203" s="21">
        <f>IF(IL$8="",0,IL197*условия!$R60)</f>
        <v>44200</v>
      </c>
      <c r="IM203" s="21">
        <f>IF(IM$8="",0,IM197*условия!$R60)</f>
        <v>45000</v>
      </c>
      <c r="IN203" s="21">
        <f>IF(IN$8="",0,IN197*условия!$R60)</f>
        <v>48000</v>
      </c>
      <c r="IO203" s="21">
        <f>IF(IO$8="",0,IO197*условия!$R60)</f>
        <v>51000</v>
      </c>
      <c r="IP203" s="21">
        <f>IF(IP$8="",0,IP197*условия!$R60)</f>
        <v>51000</v>
      </c>
      <c r="IQ203" s="21">
        <f>IF(IQ$8="",0,IQ197*условия!$R60)</f>
        <v>51000</v>
      </c>
      <c r="IR203" s="21">
        <f>IF(IR$8="",0,IR197*условия!$R60)</f>
        <v>51000</v>
      </c>
      <c r="IS203" s="21">
        <f>IF(IS$8="",0,IS197*условия!$R60)</f>
        <v>51000</v>
      </c>
      <c r="IT203" s="21">
        <f>IF(IT$8="",0,IT197*условия!$R60)</f>
        <v>51000</v>
      </c>
      <c r="IU203" s="21">
        <f>IF(IU$8="",0,IU197*условия!$R60)</f>
        <v>51000</v>
      </c>
      <c r="IV203" s="21">
        <f>IF(IV$8="",0,IV197*условия!$R60)</f>
        <v>51000</v>
      </c>
      <c r="IW203" s="21">
        <f>IF(IW$8="",0,IW197*условия!$R60)</f>
        <v>51000</v>
      </c>
      <c r="IX203" s="21">
        <f>IF(IX$8="",0,IX197*условия!$R60)</f>
        <v>51000</v>
      </c>
      <c r="IY203" s="21">
        <f>IF(IY$8="",0,IY197*условия!$R60)</f>
        <v>51000</v>
      </c>
      <c r="IZ203" s="21">
        <f>IF(IZ$8="",0,IZ197*условия!$R60)</f>
        <v>51000</v>
      </c>
      <c r="JA203" s="21">
        <f>IF(JA$8="",0,JA197*условия!$R60)</f>
        <v>51900</v>
      </c>
      <c r="JB203" s="21">
        <f>IF(JB$8="",0,JB197*условия!$R60)</f>
        <v>52800</v>
      </c>
      <c r="JC203" s="21">
        <f>IF(JC$8="",0,JC197*условия!$R60)</f>
        <v>53700</v>
      </c>
      <c r="JD203" s="21">
        <f>IF(JD$8="",0,JD197*условия!$R60)</f>
        <v>54600</v>
      </c>
      <c r="JE203" s="21">
        <f>IF(JE$8="",0,JE197*условия!$R60)</f>
        <v>55500</v>
      </c>
      <c r="JF203" s="21">
        <f>IF(JF$8="",0,JF197*условия!$R60)</f>
        <v>56400</v>
      </c>
      <c r="JG203" s="21">
        <f>IF(JG$8="",0,JG197*условия!$R60)</f>
        <v>57300</v>
      </c>
      <c r="JH203" s="21">
        <f>IF(JH$8="",0,JH197*условия!$R60)</f>
        <v>58200</v>
      </c>
      <c r="JI203" s="21">
        <f>IF(JI$8="",0,JI197*условия!$R60)</f>
        <v>59100</v>
      </c>
      <c r="JJ203" s="21">
        <f>IF(JJ$8="",0,JJ197*условия!$R60)</f>
        <v>60000</v>
      </c>
      <c r="JK203" s="21">
        <f>IF(JK$8="",0,JK197*условия!$R60)</f>
        <v>60900</v>
      </c>
      <c r="JL203" s="21">
        <f>IF(JL$8="",0,JL197*условия!$R60)</f>
        <v>61800</v>
      </c>
      <c r="JM203" s="21">
        <f>IF(JM$8="",0,JM197*условия!$R60)</f>
        <v>62700</v>
      </c>
      <c r="JN203" s="21">
        <f>IF(JN$8="",0,JN197*условия!$R60)</f>
        <v>63600</v>
      </c>
      <c r="JO203" s="21">
        <f>IF(JO$8="",0,JO197*условия!$R60)</f>
        <v>64500</v>
      </c>
      <c r="JP203" s="21">
        <f>IF(JP$8="",0,JP197*условия!$R60)</f>
        <v>65400</v>
      </c>
      <c r="JQ203" s="21">
        <f>IF(JQ$8="",0,JQ197*условия!$R60)</f>
        <v>66300</v>
      </c>
      <c r="JR203" s="21">
        <f>IF(JR$8="",0,JR197*условия!$R60)</f>
        <v>66300</v>
      </c>
      <c r="JS203" s="21">
        <f>IF(JS$8="",0,JS197*условия!$R60)</f>
        <v>66300</v>
      </c>
      <c r="JT203" s="21">
        <f>IF(JT$8="",0,JT197*условия!$R60)</f>
        <v>66300</v>
      </c>
      <c r="JU203" s="21">
        <f>IF(JU$8="",0,JU197*условия!$R60)</f>
        <v>66300</v>
      </c>
      <c r="JV203" s="21">
        <f>IF(JV$8="",0,JV197*условия!$R60)</f>
        <v>66300</v>
      </c>
      <c r="JW203" s="21">
        <f>IF(JW$8="",0,JW197*условия!$R60)</f>
        <v>66300</v>
      </c>
      <c r="JX203" s="21">
        <f>IF(JX$8="",0,JX197*условия!$R60)</f>
        <v>66300</v>
      </c>
      <c r="JY203" s="21">
        <f>IF(JY$8="",0,JY197*условия!$R60)</f>
        <v>66300</v>
      </c>
      <c r="JZ203" s="21">
        <f>IF(JZ$8="",0,JZ197*условия!$R60)</f>
        <v>66300</v>
      </c>
      <c r="KA203" s="21">
        <f>IF(KA$8="",0,KA197*условия!$R60)</f>
        <v>66300</v>
      </c>
      <c r="KB203" s="21">
        <f>IF(KB$8="",0,KB197*условия!$R60)</f>
        <v>66300</v>
      </c>
      <c r="KC203" s="21">
        <f>IF(KC$8="",0,KC197*условия!$R60)</f>
        <v>66300</v>
      </c>
      <c r="KD203" s="21">
        <f>IF(KD$8="",0,KD197*условия!$R60)</f>
        <v>66300</v>
      </c>
      <c r="KE203" s="21">
        <f>IF(KE$8="",0,KE197*условия!$R60)</f>
        <v>66300</v>
      </c>
      <c r="KF203" s="21">
        <f>IF(KF$8="",0,KF197*условия!$R60)</f>
        <v>66000</v>
      </c>
      <c r="KG203" s="21">
        <f>IF(KG$8="",0,KG197*условия!$R60)</f>
        <v>65700</v>
      </c>
      <c r="KH203" s="21">
        <f>IF(KH$8="",0,KH197*условия!$R60)</f>
        <v>65400</v>
      </c>
      <c r="KI203" s="21">
        <f>IF(KI$8="",0,KI197*условия!$R60)</f>
        <v>65100</v>
      </c>
      <c r="KJ203" s="21">
        <f>IF(KJ$8="",0,KJ197*условия!$R60)</f>
        <v>64800</v>
      </c>
      <c r="KK203" s="21">
        <f>IF(KK$8="",0,KK197*условия!$R60)</f>
        <v>64500</v>
      </c>
      <c r="KL203" s="21">
        <f>IF(KL$8="",0,KL197*условия!$R60)</f>
        <v>64200</v>
      </c>
      <c r="KM203" s="21">
        <f>IF(KM$8="",0,KM197*условия!$R60)</f>
        <v>63900</v>
      </c>
      <c r="KN203" s="21">
        <f>IF(KN$8="",0,KN197*условия!$R60)</f>
        <v>63600</v>
      </c>
      <c r="KO203" s="21">
        <f>IF(KO$8="",0,KO197*условия!$R60)</f>
        <v>63300</v>
      </c>
      <c r="KP203" s="21">
        <f>IF(KP$8="",0,KP197*условия!$R60)</f>
        <v>63000</v>
      </c>
      <c r="KQ203" s="21">
        <f>IF(KQ$8="",0,KQ197*условия!$R60)</f>
        <v>62700</v>
      </c>
      <c r="KR203" s="21">
        <f>IF(KR$8="",0,KR197*условия!$R60)</f>
        <v>62400</v>
      </c>
      <c r="KS203" s="21">
        <f>IF(KS$8="",0,KS197*условия!$R60)</f>
        <v>62100</v>
      </c>
      <c r="KT203" s="21">
        <f>IF(KT$8="",0,KT197*условия!$R60)</f>
        <v>61800</v>
      </c>
      <c r="KU203" s="21">
        <f>IF(KU$8="",0,KU197*условия!$R60)</f>
        <v>61500</v>
      </c>
      <c r="KV203" s="21">
        <f>IF(KV$8="",0,KV197*условия!$R60)</f>
        <v>61200</v>
      </c>
      <c r="KW203" s="21">
        <f>IF(KW$8="",0,KW197*условия!$R60)</f>
        <v>61200</v>
      </c>
      <c r="KX203" s="21">
        <f>IF(KX$8="",0,KX197*условия!$R60)</f>
        <v>61200</v>
      </c>
      <c r="KY203" s="21">
        <f>IF(KY$8="",0,KY197*условия!$R60)</f>
        <v>61200</v>
      </c>
      <c r="KZ203" s="21">
        <f>IF(KZ$8="",0,KZ197*условия!$R60)</f>
        <v>61200</v>
      </c>
      <c r="LA203" s="21">
        <f>IF(LA$8="",0,LA197*условия!$R60)</f>
        <v>61200</v>
      </c>
      <c r="LB203" s="21">
        <f>IF(LB$8="",0,LB197*условия!$R60)</f>
        <v>61200</v>
      </c>
      <c r="LC203" s="21">
        <f>IF(LC$8="",0,LC197*условия!$R60)</f>
        <v>61200</v>
      </c>
      <c r="LD203" s="21">
        <f>IF(LD$8="",0,LD197*условия!$R60)</f>
        <v>61200</v>
      </c>
      <c r="LE203" s="21">
        <f>IF(LE$8="",0,LE197*условия!$R60)</f>
        <v>61200</v>
      </c>
      <c r="LF203" s="21">
        <f>IF(LF$8="",0,LF197*условия!$R60)</f>
        <v>61200</v>
      </c>
      <c r="LG203" s="21">
        <f>IF(LG$8="",0,LG197*условия!$R60)</f>
        <v>61200</v>
      </c>
      <c r="LH203" s="21">
        <f>IF(LH$8="",0,LH197*условия!$R60)</f>
        <v>61200</v>
      </c>
      <c r="LI203" s="21">
        <f>IF(LI$8="",0,LI197*условия!$R60)</f>
        <v>61200</v>
      </c>
      <c r="LJ203" s="21">
        <f>IF(LJ$8="",0,LJ197*условия!$R60)</f>
        <v>60400</v>
      </c>
      <c r="LK203" s="21">
        <f>IF(LK$8="",0,LK197*условия!$R60)</f>
        <v>59600</v>
      </c>
      <c r="LL203" s="21">
        <f>IF(LL$8="",0,LL197*условия!$R60)</f>
        <v>58800</v>
      </c>
      <c r="LM203" s="21">
        <f>IF(LM$8="",0,LM197*условия!$R60)</f>
        <v>58000</v>
      </c>
      <c r="LN203" s="21">
        <f>IF(LN$8="",0,LN197*условия!$R60)</f>
        <v>57200</v>
      </c>
      <c r="LO203" s="21">
        <f>IF(LO$8="",0,LO197*условия!$R60)</f>
        <v>56400</v>
      </c>
      <c r="LP203" s="21">
        <f>IF(LP$8="",0,LP197*условия!$R60)</f>
        <v>55600</v>
      </c>
      <c r="LQ203" s="21">
        <f>IF(LQ$8="",0,LQ197*условия!$R60)</f>
        <v>54800</v>
      </c>
      <c r="LR203" s="21">
        <f>IF(LR$8="",0,LR197*условия!$R60)</f>
        <v>54000</v>
      </c>
      <c r="LS203" s="21">
        <f>IF(LS$8="",0,LS197*условия!$R60)</f>
        <v>53200</v>
      </c>
      <c r="LT203" s="21">
        <f>IF(LT$8="",0,LT197*условия!$R60)</f>
        <v>52400</v>
      </c>
      <c r="LU203" s="21">
        <f>IF(LU$8="",0,LU197*условия!$R60)</f>
        <v>51600</v>
      </c>
      <c r="LV203" s="21">
        <f>IF(LV$8="",0,LV197*условия!$R60)</f>
        <v>50800</v>
      </c>
      <c r="LW203" s="21">
        <f>IF(LW$8="",0,LW197*условия!$R60)</f>
        <v>50000</v>
      </c>
      <c r="LX203" s="21">
        <f>IF(LX$8="",0,LX197*условия!$R60)</f>
        <v>49200</v>
      </c>
      <c r="LY203" s="21">
        <f>IF(LY$8="",0,LY197*условия!$R60)</f>
        <v>48400</v>
      </c>
      <c r="LZ203" s="21">
        <f>IF(LZ$8="",0,LZ197*условия!$R60)</f>
        <v>47600</v>
      </c>
      <c r="MA203" s="21">
        <f>IF(MA$8="",0,MA197*условия!$R60)</f>
        <v>47600</v>
      </c>
      <c r="MB203" s="21">
        <f>IF(MB$8="",0,MB197*условия!$R60)</f>
        <v>47600</v>
      </c>
      <c r="MC203" s="21">
        <f>IF(MC$8="",0,MC197*условия!$R60)</f>
        <v>47600</v>
      </c>
      <c r="MD203" s="21">
        <f>IF(MD$8="",0,MD197*условия!$R60)</f>
        <v>47600</v>
      </c>
      <c r="ME203" s="21">
        <f>IF(ME$8="",0,ME197*условия!$R60)</f>
        <v>47600</v>
      </c>
      <c r="MF203" s="21">
        <f>IF(MF$8="",0,MF197*условия!$R60)</f>
        <v>47600</v>
      </c>
      <c r="MG203" s="21">
        <f>IF(MG$8="",0,MG197*условия!$R60)</f>
        <v>47600</v>
      </c>
      <c r="MH203" s="21">
        <f>IF(MH$8="",0,MH197*условия!$R60)</f>
        <v>47600</v>
      </c>
      <c r="MI203" s="21">
        <f>IF(MI$8="",0,MI197*условия!$R60)</f>
        <v>47600</v>
      </c>
      <c r="MJ203" s="21">
        <f>IF(MJ$8="",0,MJ197*условия!$R60)</f>
        <v>47600</v>
      </c>
      <c r="MK203" s="21">
        <f>IF(MK$8="",0,MK197*условия!$R60)</f>
        <v>47600</v>
      </c>
      <c r="ML203" s="21">
        <f>IF(ML$8="",0,ML197*условия!$R60)</f>
        <v>47600</v>
      </c>
      <c r="MM203" s="21">
        <f>IF(MM$8="",0,MM197*условия!$R60)</f>
        <v>47600</v>
      </c>
      <c r="MN203" s="21">
        <f>IF(MN$8="",0,MN197*условия!$R60)</f>
        <v>47600</v>
      </c>
      <c r="MO203" s="21">
        <f>IF(MO$8="",0,MO197*условия!$R60)</f>
        <v>47840</v>
      </c>
      <c r="MP203" s="21">
        <f>IF(MP$8="",0,MP197*условия!$R60)</f>
        <v>48080</v>
      </c>
      <c r="MQ203" s="21">
        <f>IF(MQ$8="",0,MQ197*условия!$R60)</f>
        <v>48320</v>
      </c>
      <c r="MR203" s="21">
        <f>IF(MR$8="",0,MR197*условия!$R60)</f>
        <v>48560</v>
      </c>
      <c r="MS203" s="21">
        <f>IF(MS$8="",0,MS197*условия!$R60)</f>
        <v>48800</v>
      </c>
      <c r="MT203" s="21">
        <f>IF(MT$8="",0,MT197*условия!$R60)</f>
        <v>49040</v>
      </c>
      <c r="MU203" s="21">
        <f>IF(MU$8="",0,MU197*условия!$R60)</f>
        <v>49280</v>
      </c>
      <c r="MV203" s="21">
        <f>IF(MV$8="",0,MV197*условия!$R60)</f>
        <v>49520</v>
      </c>
      <c r="MW203" s="21">
        <f>IF(MW$8="",0,MW197*условия!$R60)</f>
        <v>49760</v>
      </c>
      <c r="MX203" s="21">
        <f>IF(MX$8="",0,MX197*условия!$R60)</f>
        <v>50000</v>
      </c>
      <c r="MY203" s="21">
        <f>IF(MY$8="",0,MY197*условия!$R60)</f>
        <v>50240</v>
      </c>
      <c r="MZ203" s="21">
        <f>IF(MZ$8="",0,MZ197*условия!$R60)</f>
        <v>50480</v>
      </c>
      <c r="NA203" s="21">
        <f>IF(NA$8="",0,NA197*условия!$R60)</f>
        <v>50720</v>
      </c>
      <c r="NB203" s="21">
        <f>IF(NB$8="",0,NB197*условия!$R60)</f>
        <v>50960</v>
      </c>
      <c r="NC203" s="21">
        <f>IF(NC$8="",0,NC197*условия!$R60)</f>
        <v>51200</v>
      </c>
      <c r="ND203" s="21">
        <f>IF(ND$8="",0,ND197*условия!$R60)</f>
        <v>51440</v>
      </c>
      <c r="NE203" s="21">
        <f>IF(NE$8="",0,NE197*условия!$R60)</f>
        <v>51680</v>
      </c>
      <c r="NF203" s="21">
        <f>IF(NF$8="",0,NF197*условия!$R60)</f>
        <v>51680</v>
      </c>
      <c r="NG203" s="21">
        <f>IF(NG$8="",0,NG197*условия!$R60)</f>
        <v>51680</v>
      </c>
      <c r="NH203" s="21">
        <f>IF(NH$8="",0,NH197*условия!$R60)</f>
        <v>51680</v>
      </c>
      <c r="NI203" s="21">
        <f>IF(NI$8="",0,NI197*условия!$R60)</f>
        <v>51680</v>
      </c>
      <c r="NJ203" s="21">
        <f>IF(NJ$8="",0,NJ197*условия!$R60)</f>
        <v>51680</v>
      </c>
      <c r="NK203" s="21">
        <f>IF(NK$8="",0,NK197*условия!$R60)</f>
        <v>51680</v>
      </c>
      <c r="NL203" s="21">
        <f>IF(NL$8="",0,NL197*условия!$R60)</f>
        <v>51680</v>
      </c>
      <c r="NM203" s="21">
        <f>IF(NM$8="",0,NM197*условия!$R60)</f>
        <v>51680</v>
      </c>
      <c r="NN203" s="21">
        <f>IF(NN$8="",0,NN197*условия!$R60)</f>
        <v>51680</v>
      </c>
      <c r="NO203" s="21">
        <f>IF(NO$8="",0,NO197*условия!$R60)</f>
        <v>51680</v>
      </c>
      <c r="NP203" s="21">
        <f>IF(NP$8="",0,NP197*условия!$R60)</f>
        <v>51680</v>
      </c>
      <c r="NQ203" s="21">
        <f>IF(NQ$8="",0,NQ197*условия!$R60)</f>
        <v>51680</v>
      </c>
      <c r="NR203" s="21">
        <f>IF(NR$8="",0,NR197*условия!$R60)</f>
        <v>51680</v>
      </c>
      <c r="NS203" s="21">
        <f>IF(NS$8="",0,NS197*условия!$R60)</f>
        <v>51920</v>
      </c>
      <c r="NT203" s="21">
        <f>IF(NT$8="",0,NT197*условия!$R60)</f>
        <v>52160</v>
      </c>
      <c r="NU203" s="21">
        <f>IF(NU$8="",0,NU197*условия!$R60)</f>
        <v>52400</v>
      </c>
      <c r="NV203" s="21">
        <f>IF(NV$8="",0,NV197*условия!$R60)</f>
        <v>52640</v>
      </c>
      <c r="NW203" s="21">
        <f>IF(NW$8="",0,NW197*условия!$R60)</f>
        <v>52880</v>
      </c>
      <c r="NX203" s="21">
        <f>IF(NX$8="",0,NX197*условия!$R60)</f>
        <v>53120</v>
      </c>
      <c r="NY203" s="21">
        <f>IF(NY$8="",0,NY197*условия!$R60)</f>
        <v>53360</v>
      </c>
      <c r="NZ203" s="21">
        <f>IF(NZ$8="",0,NZ197*условия!$R60)</f>
        <v>53600</v>
      </c>
      <c r="OA203" s="21">
        <f>IF(OA$8="",0,OA197*условия!$R60)</f>
        <v>53840</v>
      </c>
      <c r="OB203" s="21">
        <f>IF(OB$8="",0,OB197*условия!$R60)</f>
        <v>54080</v>
      </c>
      <c r="OC203" s="21">
        <f>IF(OC$8="",0,OC197*условия!$R60)</f>
        <v>54320</v>
      </c>
      <c r="OD203" s="21">
        <f>IF(OD$8="",0,OD197*условия!$R60)</f>
        <v>54560</v>
      </c>
      <c r="OE203" s="21">
        <f>IF(OE$8="",0,OE197*условия!$R60)</f>
        <v>54800</v>
      </c>
      <c r="OF203" s="21">
        <f>IF(OF$8="",0,OF197*условия!$R60)</f>
        <v>55040</v>
      </c>
      <c r="OG203" s="21">
        <f>IF(OG$8="",0,OG197*условия!$R60)</f>
        <v>55280</v>
      </c>
      <c r="OH203" s="21">
        <f>IF(OH$8="",0,OH197*условия!$R60)</f>
        <v>55520</v>
      </c>
      <c r="OI203" s="21">
        <f>IF(OI$8="",0,OI197*условия!$R60)</f>
        <v>55760</v>
      </c>
      <c r="OJ203" s="21">
        <f>IF(OJ$8="",0,OJ197*условия!$R60)</f>
        <v>55760</v>
      </c>
      <c r="OK203" s="21">
        <f>IF(OK$8="",0,OK197*условия!$R60)</f>
        <v>55760</v>
      </c>
      <c r="OL203" s="21">
        <f>IF(OL$8="",0,OL197*условия!$R60)</f>
        <v>55760</v>
      </c>
      <c r="OM203" s="21">
        <f>IF(OM$8="",0,OM197*условия!$R60)</f>
        <v>55760</v>
      </c>
      <c r="ON203" s="21">
        <f>IF(ON$8="",0,ON197*условия!$R60)</f>
        <v>55760</v>
      </c>
      <c r="OO203" s="21">
        <f>IF(OO$8="",0,OO197*условия!$R60)</f>
        <v>55760</v>
      </c>
      <c r="OP203" s="21">
        <f>IF(OP$8="",0,OP197*условия!$R60)</f>
        <v>55760</v>
      </c>
      <c r="OQ203" s="21">
        <f>IF(OQ$8="",0,OQ197*условия!$R60)</f>
        <v>55760</v>
      </c>
      <c r="OR203" s="21">
        <f>IF(OR$8="",0,OR197*условия!$R60)</f>
        <v>55760</v>
      </c>
      <c r="OS203" s="21">
        <f>IF(OS$8="",0,OS197*условия!$R60)</f>
        <v>55760</v>
      </c>
      <c r="OT203" s="21">
        <f>IF(OT$8="",0,OT197*условия!$R60)</f>
        <v>55760</v>
      </c>
      <c r="OU203" s="21">
        <f>IF(OU$8="",0,OU197*условия!$R60)</f>
        <v>55760</v>
      </c>
      <c r="OV203" s="21">
        <f>IF(OV$8="",0,OV197*условия!$R60)</f>
        <v>55760</v>
      </c>
      <c r="OW203" s="21">
        <f>IF(OW$8="",0,OW197*условия!$R60)</f>
        <v>55760</v>
      </c>
      <c r="OX203" s="21">
        <f>IF(OX$8="",0,OX197*условия!$R60)</f>
        <v>55600</v>
      </c>
      <c r="OY203" s="21">
        <f>IF(OY$8="",0,OY197*условия!$R60)</f>
        <v>55440</v>
      </c>
      <c r="OZ203" s="21">
        <f>IF(OZ$8="",0,OZ197*условия!$R60)</f>
        <v>55280</v>
      </c>
      <c r="PA203" s="21">
        <f>IF(PA$8="",0,PA197*условия!$R60)</f>
        <v>55120</v>
      </c>
      <c r="PB203" s="21">
        <f>IF(PB$8="",0,PB197*условия!$R60)</f>
        <v>54960</v>
      </c>
      <c r="PC203" s="21">
        <f>IF(PC$8="",0,PC197*условия!$R60)</f>
        <v>54800</v>
      </c>
      <c r="PD203" s="21">
        <f>IF(PD$8="",0,PD197*условия!$R60)</f>
        <v>54640</v>
      </c>
      <c r="PE203" s="21">
        <f>IF(PE$8="",0,PE197*условия!$R60)</f>
        <v>54480</v>
      </c>
      <c r="PF203" s="21">
        <f>IF(PF$8="",0,PF197*условия!$R60)</f>
        <v>54320</v>
      </c>
      <c r="PG203" s="21">
        <f>IF(PG$8="",0,PG197*условия!$R60)</f>
        <v>54160</v>
      </c>
      <c r="PH203" s="21">
        <f>IF(PH$8="",0,PH197*условия!$R60)</f>
        <v>54000</v>
      </c>
      <c r="PI203" s="21">
        <f>IF(PI$8="",0,PI197*условия!$R60)</f>
        <v>53840</v>
      </c>
      <c r="PJ203" s="21">
        <f>IF(PJ$8="",0,PJ197*условия!$R60)</f>
        <v>53680</v>
      </c>
      <c r="PK203" s="21">
        <f>IF(PK$8="",0,PK197*условия!$R60)</f>
        <v>53520</v>
      </c>
      <c r="PL203" s="21">
        <f>IF(PL$8="",0,PL197*условия!$R60)</f>
        <v>53360</v>
      </c>
      <c r="PM203" s="21">
        <f>IF(PM$8="",0,PM197*условия!$R60)</f>
        <v>53200</v>
      </c>
      <c r="PN203" s="21">
        <f>IF(PN$8="",0,PN197*условия!$R60)</f>
        <v>53040</v>
      </c>
      <c r="PO203" s="21">
        <f>IF(PO$8="",0,PO197*условия!$R60)</f>
        <v>53040</v>
      </c>
      <c r="PP203" s="21">
        <f>IF(PP$8="",0,PP197*условия!$R60)</f>
        <v>53040</v>
      </c>
      <c r="PQ203" s="21">
        <f>IF(PQ$8="",0,PQ197*условия!$R60)</f>
        <v>53040</v>
      </c>
      <c r="PR203" s="21">
        <f>IF(PR$8="",0,PR197*условия!$R60)</f>
        <v>53040</v>
      </c>
      <c r="PS203" s="21">
        <f>IF(PS$8="",0,PS197*условия!$R60)</f>
        <v>53040</v>
      </c>
      <c r="PT203" s="21">
        <f>IF(PT$8="",0,PT197*условия!$R60)</f>
        <v>53040</v>
      </c>
      <c r="PU203" s="21">
        <f>IF(PU$8="",0,PU197*условия!$R60)</f>
        <v>53040</v>
      </c>
      <c r="PV203" s="21">
        <f>IF(PV$8="",0,PV197*условия!$R60)</f>
        <v>53040</v>
      </c>
      <c r="PW203" s="21">
        <f>IF(PW$8="",0,PW197*условия!$R60)</f>
        <v>53040</v>
      </c>
      <c r="PX203" s="21">
        <f>IF(PX$8="",0,PX197*условия!$R60)</f>
        <v>53040</v>
      </c>
      <c r="PY203" s="21">
        <f>IF(PY$8="",0,PY197*условия!$R60)</f>
        <v>53040</v>
      </c>
      <c r="PZ203" s="21">
        <f>IF(PZ$8="",0,PZ197*условия!$R60)</f>
        <v>53040</v>
      </c>
      <c r="QA203" s="21">
        <f>IF(QA$8="",0,QA197*условия!$R60)</f>
        <v>53040</v>
      </c>
      <c r="QB203" s="21">
        <f>IF(QB$8="",0,QB197*условия!$R60)</f>
        <v>53040</v>
      </c>
      <c r="QC203" s="21">
        <f>IF(QC$8="",0,QC197*условия!$R60)</f>
        <v>54780</v>
      </c>
      <c r="QD203" s="21">
        <f>IF(QD$8="",0,QD197*условия!$R60)</f>
        <v>56520</v>
      </c>
      <c r="QE203" s="21">
        <f>IF(QE$8="",0,QE197*условия!$R60)</f>
        <v>58260</v>
      </c>
      <c r="QF203" s="21">
        <f>IF(QF$8="",0,QF197*условия!$R60)</f>
        <v>60000</v>
      </c>
      <c r="QG203" s="21">
        <f>IF(QG$8="",0,QG197*условия!$R60)</f>
        <v>61740</v>
      </c>
      <c r="QH203" s="21">
        <f>IF(QH$8="",0,QH197*условия!$R60)</f>
        <v>63480</v>
      </c>
      <c r="QI203" s="21">
        <f>IF(QI$8="",0,QI197*условия!$R60)</f>
        <v>65220</v>
      </c>
      <c r="QJ203" s="21">
        <f>IF(QJ$8="",0,QJ197*условия!$R60)</f>
        <v>66960</v>
      </c>
      <c r="QK203" s="21">
        <f>IF(QK$8="",0,QK197*условия!$R60)</f>
        <v>68700</v>
      </c>
      <c r="QL203" s="21">
        <f>IF(QL$8="",0,QL197*условия!$R60)</f>
        <v>70440</v>
      </c>
      <c r="QM203" s="21">
        <f>IF(QM$8="",0,QM197*условия!$R60)</f>
        <v>72180</v>
      </c>
      <c r="QN203" s="21">
        <f>IF(QN$8="",0,QN197*условия!$R60)</f>
        <v>73920</v>
      </c>
      <c r="QO203" s="21">
        <f>IF(QO$8="",0,QO197*условия!$R60)</f>
        <v>75660</v>
      </c>
      <c r="QP203" s="21">
        <f>IF(QP$8="",0,QP197*условия!$R60)</f>
        <v>77400</v>
      </c>
      <c r="QQ203" s="21">
        <f>IF(QQ$8="",0,QQ197*условия!$R60)</f>
        <v>79140</v>
      </c>
      <c r="QR203" s="21">
        <f>IF(QR$8="",0,QR197*условия!$R60)</f>
        <v>80880</v>
      </c>
      <c r="QS203" s="21">
        <f>IF(QS$8="",0,QS197*условия!$R60)</f>
        <v>82620</v>
      </c>
      <c r="QT203" s="21">
        <f>IF(QT$8="",0,QT197*условия!$R60)</f>
        <v>82620</v>
      </c>
      <c r="QU203" s="21">
        <f>IF(QU$8="",0,QU197*условия!$R60)</f>
        <v>82620</v>
      </c>
      <c r="QV203" s="21">
        <f>IF(QV$8="",0,QV197*условия!$R60)</f>
        <v>82620</v>
      </c>
      <c r="QW203" s="21">
        <f>IF(QW$8="",0,QW197*условия!$R60)</f>
        <v>82620</v>
      </c>
      <c r="QX203" s="21">
        <f>IF(QX$8="",0,QX197*условия!$R60)</f>
        <v>82620</v>
      </c>
      <c r="QY203" s="21">
        <f>IF(QY$8="",0,QY197*условия!$R60)</f>
        <v>82620</v>
      </c>
      <c r="QZ203" s="21">
        <f>IF(QZ$8="",0,QZ197*условия!$R60)</f>
        <v>82620</v>
      </c>
      <c r="RA203" s="21">
        <f>IF(RA$8="",0,RA197*условия!$R60)</f>
        <v>82620</v>
      </c>
      <c r="RB203" s="21">
        <f>IF(RB$8="",0,RB197*условия!$R60)</f>
        <v>82620</v>
      </c>
      <c r="RC203" s="21">
        <f>IF(RC$8="",0,RC197*условия!$R60)</f>
        <v>82620</v>
      </c>
      <c r="RD203" s="21">
        <f>IF(RD$8="",0,RD197*условия!$R60)</f>
        <v>82620</v>
      </c>
      <c r="RE203" s="21">
        <f>IF(RE$8="",0,RE197*условия!$R60)</f>
        <v>82620</v>
      </c>
      <c r="RF203" s="21">
        <f>IF(RF$8="",0,RF197*условия!$R60)</f>
        <v>82620</v>
      </c>
      <c r="RG203" s="21">
        <f>IF(RG$8="",0,RG197*условия!$R60)</f>
        <v>84600</v>
      </c>
      <c r="RH203" s="21">
        <f>IF(RH$8="",0,RH197*условия!$R60)</f>
        <v>86580</v>
      </c>
      <c r="RI203" s="21">
        <f>IF(RI$8="",0,RI197*условия!$R60)</f>
        <v>88560</v>
      </c>
      <c r="RJ203" s="21">
        <f>IF(RJ$8="",0,RJ197*условия!$R60)</f>
        <v>90540</v>
      </c>
      <c r="RK203" s="21">
        <f>IF(RK$8="",0,RK197*условия!$R60)</f>
        <v>92520</v>
      </c>
      <c r="RL203" s="21">
        <f>IF(RL$8="",0,RL197*условия!$R60)</f>
        <v>94500</v>
      </c>
      <c r="RM203" s="21">
        <f>IF(RM$8="",0,RM197*условия!$R60)</f>
        <v>96480</v>
      </c>
      <c r="RN203" s="21">
        <f>IF(RN$8="",0,RN197*условия!$R60)</f>
        <v>98460</v>
      </c>
      <c r="RO203" s="21">
        <f>IF(RO$8="",0,RO197*условия!$R60)</f>
        <v>100440</v>
      </c>
      <c r="RP203" s="21">
        <f>IF(RP$8="",0,RP197*условия!$R60)</f>
        <v>102420</v>
      </c>
      <c r="RQ203" s="21">
        <f>IF(RQ$8="",0,RQ197*условия!$R60)</f>
        <v>104400</v>
      </c>
      <c r="RR203" s="21">
        <f>IF(RR$8="",0,RR197*условия!$R60)</f>
        <v>106380</v>
      </c>
      <c r="RS203" s="21">
        <f>IF(RS$8="",0,RS197*условия!$R60)</f>
        <v>108360</v>
      </c>
      <c r="RT203" s="21">
        <f>IF(RT$8="",0,RT197*условия!$R60)</f>
        <v>110340</v>
      </c>
      <c r="RU203" s="21">
        <f>IF(RU$8="",0,RU197*условия!$R60)</f>
        <v>112320</v>
      </c>
      <c r="RV203" s="21">
        <f>IF(RV$8="",0,RV197*условия!$R60)</f>
        <v>114300</v>
      </c>
      <c r="RW203" s="21">
        <f>IF(RW$8="",0,RW197*условия!$R60)</f>
        <v>116280</v>
      </c>
      <c r="RX203" s="21">
        <f>IF(RX$8="",0,RX197*условия!$R60)</f>
        <v>116280</v>
      </c>
      <c r="RY203" s="21">
        <f>IF(RY$8="",0,RY197*условия!$R60)</f>
        <v>116280</v>
      </c>
      <c r="RZ203" s="21">
        <f>IF(RZ$8="",0,RZ197*условия!$R60)</f>
        <v>116280</v>
      </c>
      <c r="SA203" s="21">
        <f>IF(SA$8="",0,SA197*условия!$R60)</f>
        <v>116280</v>
      </c>
      <c r="SB203" s="21">
        <f>IF(SB$8="",0,SB197*условия!$R60)</f>
        <v>116280</v>
      </c>
      <c r="SC203" s="21">
        <f>IF(SC$8="",0,SC197*условия!$R60)</f>
        <v>116280</v>
      </c>
      <c r="SD203" s="21">
        <f>IF(SD$8="",0,SD197*условия!$R60)</f>
        <v>116280</v>
      </c>
      <c r="SE203" s="21">
        <f>IF(SE$8="",0,SE197*условия!$R60)</f>
        <v>116280</v>
      </c>
      <c r="SF203" s="21">
        <f>IF(SF$8="",0,SF197*условия!$R60)</f>
        <v>116280</v>
      </c>
      <c r="SG203" s="21">
        <f>IF(SG$8="",0,SG197*условия!$R60)</f>
        <v>116280</v>
      </c>
      <c r="SH203" s="21">
        <f>IF(SH$8="",0,SH197*условия!$R60)</f>
        <v>116280</v>
      </c>
      <c r="SI203" s="21">
        <f>IF(SI$8="",0,SI197*условия!$R60)</f>
        <v>116280</v>
      </c>
      <c r="SJ203" s="21">
        <f>IF(SJ$8="",0,SJ197*условия!$R60)</f>
        <v>116280</v>
      </c>
      <c r="SK203" s="21">
        <f>IF(SK$8="",0,SK197*условия!$R60)</f>
        <v>116280</v>
      </c>
      <c r="SL203" s="21">
        <f>IF(SL$8="",0,SL197*условия!$R60)</f>
        <v>113880</v>
      </c>
      <c r="SM203" s="21">
        <f>IF(SM$8="",0,SM197*условия!$R60)</f>
        <v>111480</v>
      </c>
      <c r="SN203" s="21">
        <f>IF(SN$8="",0,SN197*условия!$R60)</f>
        <v>109080</v>
      </c>
      <c r="SO203" s="21">
        <f>IF(SO$8="",0,SO197*условия!$R60)</f>
        <v>106680</v>
      </c>
      <c r="SP203" s="21">
        <f>IF(SP$8="",0,SP197*условия!$R60)</f>
        <v>104280</v>
      </c>
      <c r="SQ203" s="21">
        <f>IF(SQ$8="",0,SQ197*условия!$R60)</f>
        <v>101880</v>
      </c>
      <c r="SR203" s="21">
        <f>IF(SR$8="",0,SR197*условия!$R60)</f>
        <v>99480</v>
      </c>
      <c r="SS203" s="21">
        <f>IF(SS$8="",0,SS197*условия!$R60)</f>
        <v>97080</v>
      </c>
      <c r="ST203" s="21">
        <f>IF(ST$8="",0,ST197*условия!$R60)</f>
        <v>94680</v>
      </c>
      <c r="SU203" s="21">
        <f>IF(SU$8="",0,SU197*условия!$R60)</f>
        <v>92280</v>
      </c>
      <c r="SV203" s="21">
        <f>IF(SV$8="",0,SV197*условия!$R60)</f>
        <v>89880</v>
      </c>
      <c r="SW203" s="21">
        <f>IF(SW$8="",0,SW197*условия!$R60)</f>
        <v>87480</v>
      </c>
      <c r="SX203" s="21">
        <f>IF(SX$8="",0,SX197*условия!$R60)</f>
        <v>85080</v>
      </c>
      <c r="SY203" s="21">
        <f>IF(SY$8="",0,SY197*условия!$R60)</f>
        <v>82680</v>
      </c>
      <c r="SZ203" s="21">
        <f>IF(SZ$8="",0,SZ197*условия!$R60)</f>
        <v>80280</v>
      </c>
      <c r="TA203" s="21">
        <f>IF(TA$8="",0,TA197*условия!$R60)</f>
        <v>77880</v>
      </c>
      <c r="TB203" s="21">
        <f>IF(TB$8="",0,TB197*условия!$R60)</f>
        <v>75480</v>
      </c>
      <c r="TC203" s="21">
        <f>IF(TC$8="",0,TC197*условия!$R60)</f>
        <v>75480</v>
      </c>
      <c r="TD203" s="21">
        <f>IF(TD$8="",0,TD197*условия!$R60)</f>
        <v>75480</v>
      </c>
      <c r="TE203" s="21">
        <f>IF(TE$8="",0,TE197*условия!$R60)</f>
        <v>75480</v>
      </c>
      <c r="TF203" s="21">
        <f>IF(TF$8="",0,TF197*условия!$R60)</f>
        <v>75480</v>
      </c>
      <c r="TG203" s="21">
        <f>IF(TG$8="",0,TG197*условия!$R60)</f>
        <v>75480</v>
      </c>
      <c r="TH203" s="21">
        <f>IF(TH$8="",0,TH197*условия!$R60)</f>
        <v>75480</v>
      </c>
      <c r="TI203" s="21">
        <f>IF(TI$8="",0,TI197*условия!$R60)</f>
        <v>75480</v>
      </c>
      <c r="TJ203" s="21">
        <f>IF(TJ$8="",0,TJ197*условия!$R60)</f>
        <v>75480</v>
      </c>
      <c r="TK203" s="21">
        <f>IF(TK$8="",0,TK197*условия!$R60)</f>
        <v>75480</v>
      </c>
      <c r="TL203" s="21">
        <f>IF(TL$8="",0,TL197*условия!$R60)</f>
        <v>75480</v>
      </c>
      <c r="TM203" s="21">
        <f>IF(TM$8="",0,TM197*условия!$R60)</f>
        <v>75480</v>
      </c>
      <c r="TN203" s="21">
        <f>IF(TN$8="",0,TN197*условия!$R60)</f>
        <v>75480</v>
      </c>
      <c r="TO203" s="21">
        <f>IF(TO$8="",0,TO197*условия!$R60)</f>
        <v>75480</v>
      </c>
      <c r="TP203" s="21">
        <f>IF(TP$8="",0,TP197*условия!$R60)</f>
        <v>75360</v>
      </c>
      <c r="TQ203" s="21">
        <f>IF(TQ$8="",0,TQ197*условия!$R60)</f>
        <v>75240</v>
      </c>
      <c r="TR203" s="21">
        <f>IF(TR$8="",0,TR197*условия!$R60)</f>
        <v>75120</v>
      </c>
      <c r="TS203" s="21">
        <f>IF(TS$8="",0,TS197*условия!$R60)</f>
        <v>75000</v>
      </c>
      <c r="TT203" s="21">
        <f>IF(TT$8="",0,TT197*условия!$R60)</f>
        <v>74880</v>
      </c>
      <c r="TU203" s="21">
        <f>IF(TU$8="",0,TU197*условия!$R60)</f>
        <v>74760</v>
      </c>
      <c r="TV203" s="21">
        <f>IF(TV$8="",0,TV197*условия!$R60)</f>
        <v>74640</v>
      </c>
      <c r="TW203" s="21">
        <f>IF(TW$8="",0,TW197*условия!$R60)</f>
        <v>74520</v>
      </c>
      <c r="TX203" s="21">
        <f>IF(TX$8="",0,TX197*условия!$R60)</f>
        <v>74400</v>
      </c>
      <c r="TY203" s="21">
        <f>IF(TY$8="",0,TY197*условия!$R60)</f>
        <v>74280</v>
      </c>
      <c r="TZ203" s="21">
        <f>IF(TZ$8="",0,TZ197*условия!$R60)</f>
        <v>74160</v>
      </c>
      <c r="UA203" s="21">
        <f>IF(UA$8="",0,UA197*условия!$R60)</f>
        <v>74040</v>
      </c>
      <c r="UB203" s="21">
        <f>IF(UB$8="",0,UB197*условия!$R60)</f>
        <v>73920</v>
      </c>
      <c r="UC203" s="21">
        <f>IF(UC$8="",0,UC197*условия!$R60)</f>
        <v>73800</v>
      </c>
      <c r="UD203" s="21">
        <f>IF(UD$8="",0,UD197*условия!$R60)</f>
        <v>73680</v>
      </c>
      <c r="UE203" s="21">
        <f>IF(UE$8="",0,UE197*условия!$R60)</f>
        <v>73560</v>
      </c>
      <c r="UF203" s="21">
        <f>IF(UF$8="",0,UF197*условия!$R60)</f>
        <v>73440</v>
      </c>
      <c r="UG203" s="21">
        <f>IF(UG$8="",0,UG197*условия!$R60)</f>
        <v>73440</v>
      </c>
      <c r="UH203" s="21">
        <f>IF(UH$8="",0,UH197*условия!$R60)</f>
        <v>73440</v>
      </c>
      <c r="UI203" s="21">
        <f>IF(UI$8="",0,UI197*условия!$R60)</f>
        <v>73440</v>
      </c>
      <c r="UJ203" s="21">
        <f>IF(UJ$8="",0,UJ197*условия!$R60)</f>
        <v>73440</v>
      </c>
      <c r="UK203" s="21">
        <f>IF(UK$8="",0,UK197*условия!$R60)</f>
        <v>73440</v>
      </c>
      <c r="UL203" s="21">
        <f>IF(UL$8="",0,UL197*условия!$R60)</f>
        <v>73440</v>
      </c>
      <c r="UM203" s="21">
        <f>IF(UM$8="",0,UM197*условия!$R60)</f>
        <v>73440</v>
      </c>
      <c r="UN203" s="21">
        <f>IF(UN$8="",0,UN197*условия!$R60)</f>
        <v>73440</v>
      </c>
      <c r="UO203" s="21">
        <f>IF(UO$8="",0,UO197*условия!$R60)</f>
        <v>73440</v>
      </c>
      <c r="UP203" s="21">
        <f>IF(UP$8="",0,UP197*условия!$R60)</f>
        <v>73440</v>
      </c>
      <c r="UQ203" s="21">
        <f>IF(UQ$8="",0,UQ197*условия!$R60)</f>
        <v>73440</v>
      </c>
      <c r="UR203" s="21">
        <f>IF(UR$8="",0,UR197*условия!$R60)</f>
        <v>73440</v>
      </c>
      <c r="US203" s="21">
        <f>IF(US$8="",0,US197*условия!$R60)</f>
        <v>73440</v>
      </c>
      <c r="UT203" s="21">
        <f>IF(UT$8="",0,UT197*условия!$R60)</f>
        <v>73440</v>
      </c>
      <c r="UU203" s="21">
        <f>IF(UU$8="",0,UU197*условия!$R60)</f>
        <v>72720</v>
      </c>
      <c r="UV203" s="21">
        <f>IF(UV$8="",0,UV197*условия!$R60)</f>
        <v>72000</v>
      </c>
      <c r="UW203" s="21">
        <f>IF(UW$8="",0,UW197*условия!$R60)</f>
        <v>71280</v>
      </c>
      <c r="UX203" s="21">
        <f>IF(UX$8="",0,UX197*условия!$R60)</f>
        <v>70560</v>
      </c>
      <c r="UY203" s="21">
        <f>IF(UY$8="",0,UY197*условия!$R60)</f>
        <v>69840</v>
      </c>
      <c r="UZ203" s="21">
        <f>IF(UZ$8="",0,UZ197*условия!$R60)</f>
        <v>69120</v>
      </c>
      <c r="VA203" s="21">
        <f>IF(VA$8="",0,VA197*условия!$R60)</f>
        <v>68400</v>
      </c>
      <c r="VB203" s="21">
        <f>IF(VB$8="",0,VB197*условия!$R60)</f>
        <v>67680</v>
      </c>
      <c r="VC203" s="21">
        <f>IF(VC$8="",0,VC197*условия!$R60)</f>
        <v>66960</v>
      </c>
      <c r="VD203" s="21">
        <f>IF(VD$8="",0,VD197*условия!$R60)</f>
        <v>66240</v>
      </c>
      <c r="VE203" s="21">
        <f>IF(VE$8="",0,VE197*условия!$R60)</f>
        <v>65520</v>
      </c>
      <c r="VF203" s="21">
        <f>IF(VF$8="",0,VF197*условия!$R60)</f>
        <v>64800</v>
      </c>
      <c r="VG203" s="21">
        <f>IF(VG$8="",0,VG197*условия!$R60)</f>
        <v>64080</v>
      </c>
      <c r="VH203" s="21">
        <f>IF(VH$8="",0,VH197*условия!$R60)</f>
        <v>63360</v>
      </c>
      <c r="VI203" s="21">
        <f>IF(VI$8="",0,VI197*условия!$R60)</f>
        <v>62640</v>
      </c>
      <c r="VJ203" s="21">
        <f>IF(VJ$8="",0,VJ197*условия!$R60)</f>
        <v>61920</v>
      </c>
      <c r="VK203" s="21">
        <f>IF(VK$8="",0,VK197*условия!$R60)</f>
        <v>61200</v>
      </c>
      <c r="VL203" s="21">
        <f>IF(VL$8="",0,VL197*условия!$R60)</f>
        <v>61200</v>
      </c>
      <c r="VM203" s="21">
        <f>IF(VM$8="",0,VM197*условия!$R60)</f>
        <v>61200</v>
      </c>
      <c r="VN203" s="21">
        <f>IF(VN$8="",0,VN197*условия!$R60)</f>
        <v>61200</v>
      </c>
      <c r="VO203" s="21">
        <f>IF(VO$8="",0,VO197*условия!$R60)</f>
        <v>61200</v>
      </c>
      <c r="VP203" s="21">
        <f>IF(VP$8="",0,VP197*условия!$R60)</f>
        <v>61200</v>
      </c>
      <c r="VQ203" s="21">
        <f>IF(VQ$8="",0,VQ197*условия!$R60)</f>
        <v>61200</v>
      </c>
      <c r="VR203" s="21">
        <f>IF(VR$8="",0,VR197*условия!$R60)</f>
        <v>61200</v>
      </c>
      <c r="VS203" s="21">
        <f>IF(VS$8="",0,VS197*условия!$R60)</f>
        <v>61200</v>
      </c>
      <c r="VT203" s="21">
        <f>IF(VT$8="",0,VT197*условия!$R60)</f>
        <v>61200</v>
      </c>
      <c r="VU203" s="21">
        <f>IF(VU$8="",0,VU197*условия!$R60)</f>
        <v>61200</v>
      </c>
      <c r="VV203" s="21">
        <f>IF(VV$8="",0,VV197*условия!$R60)</f>
        <v>61200</v>
      </c>
      <c r="VW203" s="21">
        <f>IF(VW$8="",0,VW197*условия!$R60)</f>
        <v>61200</v>
      </c>
      <c r="VX203" s="21">
        <f>IF(VX$8="",0,VX197*условия!$R60)</f>
        <v>61200</v>
      </c>
      <c r="VY203" s="21">
        <f>IF(VY$8="",0,VY197*условия!$R60)</f>
        <v>61200</v>
      </c>
      <c r="VZ203" s="21">
        <f>IF(VZ$8="",0,VZ197*условия!$R60)</f>
        <v>61680</v>
      </c>
      <c r="WA203" s="21">
        <f>IF(WA$8="",0,WA197*условия!$R60)</f>
        <v>62160</v>
      </c>
      <c r="WB203" s="21">
        <f>IF(WB$8="",0,WB197*условия!$R60)</f>
        <v>62640</v>
      </c>
      <c r="WC203" s="21">
        <f>IF(WC$8="",0,WC197*условия!$R60)</f>
        <v>63120</v>
      </c>
      <c r="WD203" s="21">
        <f>IF(WD$8="",0,WD197*условия!$R60)</f>
        <v>63600</v>
      </c>
      <c r="WE203" s="21">
        <f>IF(WE$8="",0,WE197*условия!$R60)</f>
        <v>64080</v>
      </c>
      <c r="WF203" s="21">
        <f>IF(WF$8="",0,WF197*условия!$R60)</f>
        <v>64560</v>
      </c>
      <c r="WG203" s="21">
        <f>IF(WG$8="",0,WG197*условия!$R60)</f>
        <v>65040</v>
      </c>
      <c r="WH203" s="21">
        <f>IF(WH$8="",0,WH197*условия!$R60)</f>
        <v>65520</v>
      </c>
      <c r="WI203" s="21">
        <f>IF(WI$8="",0,WI197*условия!$R60)</f>
        <v>66000</v>
      </c>
      <c r="WJ203" s="21">
        <f>IF(WJ$8="",0,WJ197*условия!$R60)</f>
        <v>66480</v>
      </c>
      <c r="WK203" s="21">
        <f>IF(WK$8="",0,WK197*условия!$R60)</f>
        <v>66960</v>
      </c>
      <c r="WL203" s="21">
        <f>IF(WL$8="",0,WL197*условия!$R60)</f>
        <v>67440</v>
      </c>
      <c r="WM203" s="21">
        <f>IF(WM$8="",0,WM197*условия!$R60)</f>
        <v>67920</v>
      </c>
      <c r="WN203" s="21">
        <f>IF(WN$8="",0,WN197*условия!$R60)</f>
        <v>68400</v>
      </c>
      <c r="WO203" s="21">
        <f>IF(WO$8="",0,WO197*условия!$R60)</f>
        <v>68880</v>
      </c>
      <c r="WP203" s="21">
        <f>IF(WP$8="",0,WP197*условия!$R60)</f>
        <v>69360</v>
      </c>
      <c r="WQ203" s="21">
        <f>IF(WQ$8="",0,WQ197*условия!$R60)</f>
        <v>69360</v>
      </c>
      <c r="WR203" s="21">
        <f>IF(WR$8="",0,WR197*условия!$R60)</f>
        <v>69360</v>
      </c>
      <c r="WS203" s="21">
        <f>IF(WS$8="",0,WS197*условия!$R60)</f>
        <v>69360</v>
      </c>
      <c r="WT203" s="21">
        <f>IF(WT$8="",0,WT197*условия!$R60)</f>
        <v>69360</v>
      </c>
      <c r="WU203" s="21">
        <f>IF(WU$8="",0,WU197*условия!$R60)</f>
        <v>69360</v>
      </c>
      <c r="WV203" s="21">
        <f>IF(WV$8="",0,WV197*условия!$R60)</f>
        <v>69360</v>
      </c>
      <c r="WW203" s="21">
        <f>IF(WW$8="",0,WW197*условия!$R60)</f>
        <v>69360</v>
      </c>
      <c r="WX203" s="21">
        <f>IF(WX$8="",0,WX197*условия!$R60)</f>
        <v>69360</v>
      </c>
      <c r="WY203" s="21">
        <f>IF(WY$8="",0,WY197*условия!$R60)</f>
        <v>69360</v>
      </c>
      <c r="WZ203" s="21">
        <f>IF(WZ$8="",0,WZ197*условия!$R60)</f>
        <v>69360</v>
      </c>
      <c r="XA203" s="21">
        <f>IF(XA$8="",0,XA197*условия!$R60)</f>
        <v>69360</v>
      </c>
      <c r="XB203" s="21">
        <f>IF(XB$8="",0,XB197*условия!$R60)</f>
        <v>68340</v>
      </c>
      <c r="XC203" s="21">
        <f>IF(XC$8="",0,XC197*условия!$R60)</f>
        <v>67320</v>
      </c>
      <c r="XD203" s="21">
        <f>IF(XD$8="",0,XD197*условия!$R60)</f>
        <v>66300</v>
      </c>
      <c r="XE203" s="21">
        <f>IF(XE$8="",0,XE197*условия!$R60)</f>
        <v>65280</v>
      </c>
      <c r="XF203" s="21">
        <f>IF(XF$8="",0,XF197*условия!$R60)</f>
        <v>64260</v>
      </c>
      <c r="XG203" s="21">
        <f>IF(XG$8="",0,XG197*условия!$R60)</f>
        <v>63240</v>
      </c>
      <c r="XH203" s="21">
        <f>IF(XH$8="",0,XH197*условия!$R60)</f>
        <v>62220</v>
      </c>
      <c r="XI203" s="21">
        <f>IF(XI$8="",0,XI197*условия!$R60)</f>
        <v>61200</v>
      </c>
      <c r="XJ203" s="21">
        <f>IF(XJ$8="",0,XJ197*условия!$R60)</f>
        <v>60180</v>
      </c>
      <c r="XK203" s="21">
        <f>IF(XK$8="",0,XK197*условия!$R60)</f>
        <v>59160</v>
      </c>
      <c r="XL203" s="21">
        <f>IF(XL$8="",0,XL197*условия!$R60)</f>
        <v>58140</v>
      </c>
      <c r="XM203" s="21">
        <f>IF(XM$8="",0,XM197*условия!$R60)</f>
        <v>57120</v>
      </c>
      <c r="XN203" s="21">
        <f>IF(XN$8="",0,XN197*условия!$R60)</f>
        <v>56100</v>
      </c>
      <c r="XO203" s="21">
        <f>IF(XO$8="",0,XO197*условия!$R60)</f>
        <v>55080</v>
      </c>
      <c r="XP203" s="21">
        <f>IF(XP$8="",0,XP197*условия!$R60)</f>
        <v>54060</v>
      </c>
      <c r="XQ203" s="21">
        <f>IF(XQ$8="",0,XQ197*условия!$R60)</f>
        <v>53040</v>
      </c>
      <c r="XR203" s="21">
        <f>IF(XR$8="",0,XR197*условия!$R60)</f>
        <v>52020</v>
      </c>
      <c r="XS203" s="21">
        <f>IF(XS$8="",0,XS197*условия!$R60)</f>
        <v>52020</v>
      </c>
      <c r="XT203" s="21">
        <f>IF(XT$8="",0,XT197*условия!$R60)</f>
        <v>52020</v>
      </c>
      <c r="XU203" s="21">
        <f>IF(XU$8="",0,XU197*условия!$R60)</f>
        <v>52020</v>
      </c>
      <c r="XV203" s="21">
        <f>IF(XV$8="",0,XV197*условия!$R60)</f>
        <v>52020</v>
      </c>
      <c r="XW203" s="21">
        <f>IF(XW$8="",0,XW197*условия!$R60)</f>
        <v>52020</v>
      </c>
      <c r="XX203" s="21">
        <f>IF(XX$8="",0,XX197*условия!$R60)</f>
        <v>52020</v>
      </c>
      <c r="XY203" s="21">
        <f>IF(XY$8="",0,XY197*условия!$R60)</f>
        <v>52020</v>
      </c>
      <c r="XZ203" s="21">
        <f>IF(XZ$8="",0,XZ197*условия!$R60)</f>
        <v>52020</v>
      </c>
      <c r="YA203" s="21">
        <f>IF(YA$8="",0,YA197*условия!$R60)</f>
        <v>52020</v>
      </c>
      <c r="YB203" s="21">
        <f>IF(YB$8="",0,YB197*условия!$R60)</f>
        <v>52020</v>
      </c>
      <c r="YC203" s="21">
        <f>IF(YC$8="",0,YC197*условия!$R60)</f>
        <v>52020</v>
      </c>
      <c r="YD203" s="21">
        <f>IF(YD$8="",0,YD197*условия!$R60)</f>
        <v>52020</v>
      </c>
      <c r="YE203" s="21">
        <f>IF(YE$8="",0,YE197*условия!$R60)</f>
        <v>52020</v>
      </c>
      <c r="YF203" s="21">
        <f>IF(YF$8="",0,YF197*условия!$R60)</f>
        <v>52020</v>
      </c>
      <c r="YG203" s="21">
        <f>IF(YG$8="",0,YG197*условия!$R60)</f>
        <v>52380</v>
      </c>
      <c r="YH203" s="21">
        <f>IF(YH$8="",0,YH197*условия!$R60)</f>
        <v>52740</v>
      </c>
      <c r="YI203" s="21">
        <f>IF(YI$8="",0,YI197*условия!$R60)</f>
        <v>53100</v>
      </c>
      <c r="YJ203" s="21">
        <f>IF(YJ$8="",0,YJ197*условия!$R60)</f>
        <v>53460</v>
      </c>
      <c r="YK203" s="21">
        <f>IF(YK$8="",0,YK197*условия!$R60)</f>
        <v>53820</v>
      </c>
      <c r="YL203" s="21">
        <f>IF(YL$8="",0,YL197*условия!$R60)</f>
        <v>54180</v>
      </c>
      <c r="YM203" s="21">
        <f>IF(YM$8="",0,YM197*условия!$R60)</f>
        <v>54540</v>
      </c>
      <c r="YN203" s="21">
        <f>IF(YN$8="",0,YN197*условия!$R60)</f>
        <v>54900</v>
      </c>
      <c r="YO203" s="21">
        <f>IF(YO$8="",0,YO197*условия!$R60)</f>
        <v>55260</v>
      </c>
      <c r="YP203" s="21">
        <f>IF(YP$8="",0,YP197*условия!$R60)</f>
        <v>55620</v>
      </c>
      <c r="YQ203" s="21">
        <f>IF(YQ$8="",0,YQ197*условия!$R60)</f>
        <v>55980</v>
      </c>
      <c r="YR203" s="21">
        <f>IF(YR$8="",0,YR197*условия!$R60)</f>
        <v>56340</v>
      </c>
      <c r="YS203" s="21">
        <f>IF(YS$8="",0,YS197*условия!$R60)</f>
        <v>56700</v>
      </c>
      <c r="YT203" s="21">
        <f>IF(YT$8="",0,YT197*условия!$R60)</f>
        <v>57060</v>
      </c>
      <c r="YU203" s="21">
        <f>IF(YU$8="",0,YU197*условия!$R60)</f>
        <v>57420</v>
      </c>
      <c r="YV203" s="21">
        <f>IF(YV$8="",0,YV197*условия!$R60)</f>
        <v>57780</v>
      </c>
      <c r="YW203" s="21">
        <f>IF(YW$8="",0,YW197*условия!$R60)</f>
        <v>58140</v>
      </c>
      <c r="YX203" s="21">
        <f>IF(YX$8="",0,YX197*условия!$R60)</f>
        <v>58140</v>
      </c>
      <c r="YY203" s="21">
        <f>IF(YY$8="",0,YY197*условия!$R60)</f>
        <v>58140</v>
      </c>
      <c r="YZ203" s="21">
        <f>IF(YZ$8="",0,YZ197*условия!$R60)</f>
        <v>58140</v>
      </c>
      <c r="ZA203" s="21">
        <f>IF(ZA$8="",0,ZA197*условия!$R60)</f>
        <v>58140</v>
      </c>
      <c r="ZB203" s="21">
        <f>IF(ZB$8="",0,ZB197*условия!$R60)</f>
        <v>58140</v>
      </c>
      <c r="ZC203" s="21">
        <f>IF(ZC$8="",0,ZC197*условия!$R60)</f>
        <v>58140</v>
      </c>
      <c r="ZD203" s="21">
        <f>IF(ZD$8="",0,ZD197*условия!$R60)</f>
        <v>58140</v>
      </c>
      <c r="ZE203" s="21">
        <f>IF(ZE$8="",0,ZE197*условия!$R60)</f>
        <v>58140</v>
      </c>
      <c r="ZF203" s="21">
        <f>IF(ZF$8="",0,ZF197*условия!$R60)</f>
        <v>58140</v>
      </c>
      <c r="ZG203" s="21">
        <f>IF(ZG$8="",0,ZG197*условия!$R60)</f>
        <v>58140</v>
      </c>
      <c r="ZH203" s="21">
        <f>IF(ZH$8="",0,ZH197*условия!$R60)</f>
        <v>58140</v>
      </c>
      <c r="ZI203" s="21">
        <f>IF(ZI$8="",0,ZI197*условия!$R60)</f>
        <v>58140</v>
      </c>
      <c r="ZJ203" s="21">
        <f>IF(ZJ$8="",0,ZJ197*условия!$R60)</f>
        <v>58140</v>
      </c>
      <c r="ZK203" s="21">
        <f>IF(ZK$8="",0,ZK197*условия!$R60)</f>
        <v>59040</v>
      </c>
      <c r="ZL203" s="21">
        <f>IF(ZL$8="",0,ZL197*условия!$R60)</f>
        <v>59940</v>
      </c>
      <c r="ZM203" s="21">
        <f>IF(ZM$8="",0,ZM197*условия!$R60)</f>
        <v>60840</v>
      </c>
      <c r="ZN203" s="21">
        <f>IF(ZN$8="",0,ZN197*условия!$R60)</f>
        <v>61740</v>
      </c>
      <c r="ZO203" s="21">
        <f>IF(ZO$8="",0,ZO197*условия!$R60)</f>
        <v>62640</v>
      </c>
      <c r="ZP203" s="21">
        <f>IF(ZP$8="",0,ZP197*условия!$R60)</f>
        <v>63540</v>
      </c>
      <c r="ZQ203" s="21">
        <f>IF(ZQ$8="",0,ZQ197*условия!$R60)</f>
        <v>64440</v>
      </c>
      <c r="ZR203" s="21">
        <f>IF(ZR$8="",0,ZR197*условия!$R60)</f>
        <v>65340</v>
      </c>
      <c r="ZS203" s="21">
        <f>IF(ZS$8="",0,ZS197*условия!$R60)</f>
        <v>66240</v>
      </c>
      <c r="ZT203" s="21">
        <f>IF(ZT$8="",0,ZT197*условия!$R60)</f>
        <v>67140</v>
      </c>
      <c r="ZU203" s="21">
        <f>IF(ZU$8="",0,ZU197*условия!$R60)</f>
        <v>68040</v>
      </c>
      <c r="ZV203" s="21">
        <f>IF(ZV$8="",0,ZV197*условия!$R60)</f>
        <v>68940</v>
      </c>
      <c r="ZW203" s="21">
        <f>IF(ZW$8="",0,ZW197*условия!$R60)</f>
        <v>69840</v>
      </c>
      <c r="ZX203" s="21">
        <f>IF(ZX$8="",0,ZX197*условия!$R60)</f>
        <v>70740</v>
      </c>
      <c r="ZY203" s="21">
        <f>IF(ZY$8="",0,ZY197*условия!$R60)</f>
        <v>71640</v>
      </c>
      <c r="ZZ203" s="21">
        <f>IF(ZZ$8="",0,ZZ197*условия!$R60)</f>
        <v>72540</v>
      </c>
      <c r="AAA203" s="21">
        <f>IF(AAA$8="",0,AAA197*условия!$R60)</f>
        <v>73440</v>
      </c>
      <c r="AAB203" s="21">
        <f>IF(AAB$8="",0,AAB197*условия!$R60)</f>
        <v>73440</v>
      </c>
      <c r="AAC203" s="21">
        <f>IF(AAC$8="",0,AAC197*условия!$R60)</f>
        <v>73440</v>
      </c>
      <c r="AAD203" s="21">
        <f>IF(AAD$8="",0,AAD197*условия!$R60)</f>
        <v>73440</v>
      </c>
      <c r="AAE203" s="21">
        <f>IF(AAE$8="",0,AAE197*условия!$R60)</f>
        <v>73440</v>
      </c>
      <c r="AAF203" s="21">
        <f>IF(AAF$8="",0,AAF197*условия!$R60)</f>
        <v>73440</v>
      </c>
      <c r="AAG203" s="21">
        <f>IF(AAG$8="",0,AAG197*условия!$R60)</f>
        <v>73440</v>
      </c>
      <c r="AAH203" s="21">
        <f>IF(AAH$8="",0,AAH197*условия!$R60)</f>
        <v>73440</v>
      </c>
      <c r="AAI203" s="21">
        <f>IF(AAI$8="",0,AAI197*условия!$R60)</f>
        <v>73440</v>
      </c>
      <c r="AAJ203" s="21">
        <f>IF(AAJ$8="",0,AAJ197*условия!$R60)</f>
        <v>73440</v>
      </c>
      <c r="AAK203" s="21">
        <f>IF(AAK$8="",0,AAK197*условия!$R60)</f>
        <v>73440</v>
      </c>
      <c r="AAL203" s="21">
        <f>IF(AAL$8="",0,AAL197*условия!$R60)</f>
        <v>73440</v>
      </c>
      <c r="AAM203" s="21">
        <f>IF(AAM$8="",0,AAM197*условия!$R60)</f>
        <v>73440</v>
      </c>
      <c r="AAN203" s="21">
        <f>IF(AAN$8="",0,AAN197*условия!$R60)</f>
        <v>73440</v>
      </c>
      <c r="AAO203" s="21">
        <f>IF(AAO$8="",0,AAO197*условия!$R60)</f>
        <v>73440</v>
      </c>
      <c r="AAP203" s="21">
        <f>IF(AAP$8="",0,AAP197*условия!$R60)</f>
        <v>73440</v>
      </c>
      <c r="AAQ203" s="21">
        <f>IF(AAQ$8="",0,AAQ197*условия!$R60)</f>
        <v>73440</v>
      </c>
      <c r="AAR203" s="21">
        <f>IF(AAR$8="",0,AAR197*условия!$R60)</f>
        <v>73440</v>
      </c>
      <c r="AAS203" s="21">
        <f>IF(AAS$8="",0,AAS197*условия!$R60)</f>
        <v>73440</v>
      </c>
      <c r="AAT203" s="21">
        <f>IF(AAT$8="",0,AAT197*условия!$R60)</f>
        <v>73440</v>
      </c>
      <c r="AAU203" s="21">
        <f>IF(AAU$8="",0,AAU197*условия!$R60)</f>
        <v>73440</v>
      </c>
      <c r="AAV203" s="21">
        <f>IF(AAV$8="",0,AAV197*условия!$R60)</f>
        <v>73440</v>
      </c>
      <c r="AAW203" s="21">
        <f>IF(AAW$8="",0,AAW197*условия!$R60)</f>
        <v>73440</v>
      </c>
      <c r="AAX203" s="21">
        <f>IF(AAX$8="",0,AAX197*условия!$R60)</f>
        <v>73440</v>
      </c>
      <c r="AAY203" s="21">
        <f>IF(AAY$8="",0,AAY197*условия!$R60)</f>
        <v>73440</v>
      </c>
      <c r="AAZ203" s="21">
        <f>IF(AAZ$8="",0,AAZ197*условия!$R60)</f>
        <v>73440</v>
      </c>
      <c r="ABA203" s="21">
        <f>IF(ABA$8="",0,ABA197*условия!$R60)</f>
        <v>73440</v>
      </c>
      <c r="ABB203" s="21">
        <f>IF(ABB$8="",0,ABB197*условия!$R60)</f>
        <v>73440</v>
      </c>
      <c r="ABC203" s="21">
        <f>IF(ABC$8="",0,ABC197*условия!$R60)</f>
        <v>73440</v>
      </c>
      <c r="ABD203" s="21">
        <f>IF(ABD$8="",0,ABD197*условия!$R60)</f>
        <v>73440</v>
      </c>
      <c r="ABE203" s="21">
        <f>IF(ABE$8="",0,ABE197*условия!$R60)</f>
        <v>73440</v>
      </c>
      <c r="ABF203" s="21">
        <f>IF(ABF$8="",0,ABF197*условия!$R60)</f>
        <v>73440</v>
      </c>
      <c r="ABG203" s="21">
        <f>IF(ABG$8="",0,ABG197*условия!$R60)</f>
        <v>73440</v>
      </c>
      <c r="ABH203" s="21">
        <f>IF(ABH$8="",0,ABH197*условия!$R60)</f>
        <v>73440</v>
      </c>
      <c r="ABI203" s="21">
        <f>IF(ABI$8="",0,ABI197*условия!$R60)</f>
        <v>73440</v>
      </c>
      <c r="ABJ203" s="21">
        <f>IF(ABJ$8="",0,ABJ197*условия!$R60)</f>
        <v>73440</v>
      </c>
      <c r="ABK203" s="21">
        <f>IF(ABK$8="",0,ABK197*условия!$R60)</f>
        <v>73440</v>
      </c>
      <c r="ABL203" s="21">
        <f>IF(ABL$8="",0,ABL197*условия!$R60)</f>
        <v>73440</v>
      </c>
      <c r="ABM203" s="21">
        <f>IF(ABM$8="",0,ABM197*условия!$R60)</f>
        <v>73440</v>
      </c>
      <c r="ABN203" s="21">
        <f>IF(ABN$8="",0,ABN197*условия!$R60)</f>
        <v>73440</v>
      </c>
      <c r="ABO203" s="21">
        <f>IF(ABO$8="",0,ABO197*условия!$R60)</f>
        <v>73440</v>
      </c>
      <c r="ABP203" s="21">
        <f>IF(ABP$8="",0,ABP197*условия!$R60)</f>
        <v>73440</v>
      </c>
      <c r="ABQ203" s="21">
        <f>IF(ABQ$8="",0,ABQ197*условия!$R60)</f>
        <v>73440</v>
      </c>
      <c r="ABR203" s="21">
        <f>IF(ABR$8="",0,ABR197*условия!$R60)</f>
        <v>73440</v>
      </c>
      <c r="ABS203" s="21">
        <f>IF(ABS$8="",0,ABS197*условия!$R60)</f>
        <v>73440</v>
      </c>
      <c r="ABT203" s="21">
        <f>IF(ABT$8="",0,ABT197*условия!$R60)</f>
        <v>73680</v>
      </c>
      <c r="ABU203" s="21">
        <f>IF(ABU$8="",0,ABU197*условия!$R60)</f>
        <v>73920</v>
      </c>
      <c r="ABV203" s="21">
        <f>IF(ABV$8="",0,ABV197*условия!$R60)</f>
        <v>74160</v>
      </c>
      <c r="ABW203" s="21">
        <f>IF(ABW$8="",0,ABW197*условия!$R60)</f>
        <v>74400</v>
      </c>
      <c r="ABX203" s="21">
        <f>IF(ABX$8="",0,ABX197*условия!$R60)</f>
        <v>74640</v>
      </c>
      <c r="ABY203" s="21">
        <f>IF(ABY$8="",0,ABY197*условия!$R60)</f>
        <v>74880</v>
      </c>
      <c r="ABZ203" s="21">
        <f>IF(ABZ$8="",0,ABZ197*условия!$R60)</f>
        <v>75120</v>
      </c>
      <c r="ACA203" s="21">
        <f>IF(ACA$8="",0,ACA197*условия!$R60)</f>
        <v>75360</v>
      </c>
      <c r="ACB203" s="21">
        <f>IF(ACB$8="",0,ACB197*условия!$R60)</f>
        <v>75600</v>
      </c>
      <c r="ACC203" s="21">
        <f>IF(ACC$8="",0,ACC197*условия!$R60)</f>
        <v>75840</v>
      </c>
      <c r="ACD203" s="21">
        <f>IF(ACD$8="",0,ACD197*условия!$R60)</f>
        <v>76080</v>
      </c>
      <c r="ACE203" s="21">
        <f>IF(ACE$8="",0,ACE197*условия!$R60)</f>
        <v>76320</v>
      </c>
      <c r="ACF203" s="21">
        <f>IF(ACF$8="",0,ACF197*условия!$R60)</f>
        <v>76560</v>
      </c>
      <c r="ACG203" s="21">
        <f>IF(ACG$8="",0,ACG197*условия!$R60)</f>
        <v>76800</v>
      </c>
      <c r="ACH203" s="21">
        <f>IF(ACH$8="",0,ACH197*условия!$R60)</f>
        <v>77040</v>
      </c>
      <c r="ACI203" s="21">
        <f>IF(ACI$8="",0,ACI197*условия!$R60)</f>
        <v>77280</v>
      </c>
      <c r="ACJ203" s="21">
        <f>IF(ACJ$8="",0,ACJ197*условия!$R60)</f>
        <v>77520</v>
      </c>
      <c r="ACK203" s="21">
        <f>IF(ACK$8="",0,ACK197*условия!$R60)</f>
        <v>77520</v>
      </c>
      <c r="ACL203" s="21">
        <f>IF(ACL$8="",0,ACL197*условия!$R60)</f>
        <v>77520</v>
      </c>
      <c r="ACM203" s="21">
        <f>IF(ACM$8="",0,ACM197*условия!$R60)</f>
        <v>77520</v>
      </c>
      <c r="ACN203" s="21">
        <f>IF(ACN$8="",0,ACN197*условия!$R60)</f>
        <v>77520</v>
      </c>
      <c r="ACO203" s="21">
        <f>IF(ACO$8="",0,ACO197*условия!$R60)</f>
        <v>77520</v>
      </c>
      <c r="ACP203" s="21">
        <f>IF(ACP$8="",0,ACP197*условия!$R60)</f>
        <v>77520</v>
      </c>
      <c r="ACQ203" s="21">
        <f>IF(ACQ$8="",0,ACQ197*условия!$R60)</f>
        <v>77520</v>
      </c>
      <c r="ACR203" s="21">
        <f>IF(ACR$8="",0,ACR197*условия!$R60)</f>
        <v>77520</v>
      </c>
      <c r="ACS203" s="21">
        <f>IF(ACS$8="",0,ACS197*условия!$R60)</f>
        <v>77520</v>
      </c>
      <c r="ACT203" s="21">
        <f>IF(ACT$8="",0,ACT197*условия!$R60)</f>
        <v>77520</v>
      </c>
      <c r="ACU203" s="21">
        <f>IF(ACU$8="",0,ACU197*условия!$R60)</f>
        <v>77520</v>
      </c>
      <c r="ACV203" s="21">
        <f>IF(ACV$8="",0,ACV197*условия!$R60)</f>
        <v>77520</v>
      </c>
      <c r="ACW203" s="21">
        <f>IF(ACW$8="",0,ACW197*условия!$R60)</f>
        <v>77520</v>
      </c>
      <c r="ACX203" s="21">
        <f>IF(ACX$8="",0,ACX197*условия!$R60)</f>
        <v>77520</v>
      </c>
      <c r="ACY203" s="21">
        <f>IF(ACY$8="",0,ACY197*условия!$R60)</f>
        <v>78000</v>
      </c>
      <c r="ACZ203" s="21">
        <f>IF(ACZ$8="",0,ACZ197*условия!$R60)</f>
        <v>78480</v>
      </c>
      <c r="ADA203" s="21">
        <f>IF(ADA$8="",0,ADA197*условия!$R60)</f>
        <v>78960</v>
      </c>
      <c r="ADB203" s="21">
        <f>IF(ADB$8="",0,ADB197*условия!$R60)</f>
        <v>79440</v>
      </c>
      <c r="ADC203" s="21">
        <f>IF(ADC$8="",0,ADC197*условия!$R60)</f>
        <v>79920</v>
      </c>
      <c r="ADD203" s="21">
        <f>IF(ADD$8="",0,ADD197*условия!$R60)</f>
        <v>80400</v>
      </c>
      <c r="ADE203" s="21">
        <f>IF(ADE$8="",0,ADE197*условия!$R60)</f>
        <v>80880</v>
      </c>
      <c r="ADF203" s="21">
        <f>IF(ADF$8="",0,ADF197*условия!$R60)</f>
        <v>81360</v>
      </c>
      <c r="ADG203" s="21">
        <f>IF(ADG$8="",0,ADG197*условия!$R60)</f>
        <v>81840</v>
      </c>
      <c r="ADH203" s="21">
        <f>IF(ADH$8="",0,ADH197*условия!$R60)</f>
        <v>82320</v>
      </c>
      <c r="ADI203" s="21">
        <f>IF(ADI$8="",0,ADI197*условия!$R60)</f>
        <v>82800</v>
      </c>
      <c r="ADJ203" s="21">
        <f>IF(ADJ$8="",0,ADJ197*условия!$R60)</f>
        <v>83280</v>
      </c>
      <c r="ADK203" s="21">
        <f>IF(ADK$8="",0,ADK197*условия!$R60)</f>
        <v>83760</v>
      </c>
      <c r="ADL203" s="21">
        <f>IF(ADL$8="",0,ADL197*условия!$R60)</f>
        <v>84240</v>
      </c>
      <c r="ADM203" s="21">
        <f>IF(ADM$8="",0,ADM197*условия!$R60)</f>
        <v>84720</v>
      </c>
      <c r="ADN203" s="21">
        <f>IF(ADN$8="",0,ADN197*условия!$R60)</f>
        <v>85200</v>
      </c>
      <c r="ADO203" s="21">
        <f>IF(ADO$8="",0,ADO197*условия!$R60)</f>
        <v>85680</v>
      </c>
      <c r="ADP203" s="21">
        <f>IF(ADP$8="",0,ADP197*условия!$R60)</f>
        <v>85680</v>
      </c>
      <c r="ADQ203" s="21">
        <f>IF(ADQ$8="",0,ADQ197*условия!$R60)</f>
        <v>85680</v>
      </c>
      <c r="ADR203" s="21">
        <f>IF(ADR$8="",0,ADR197*условия!$R60)</f>
        <v>85680</v>
      </c>
      <c r="ADS203" s="21">
        <f>IF(ADS$8="",0,ADS197*условия!$R60)</f>
        <v>85680</v>
      </c>
      <c r="ADT203" s="21">
        <f>IF(ADT$8="",0,ADT197*условия!$R60)</f>
        <v>85680</v>
      </c>
      <c r="ADU203" s="21">
        <f>IF(ADU$8="",0,ADU197*условия!$R60)</f>
        <v>85680</v>
      </c>
      <c r="ADV203" s="21">
        <f>IF(ADV$8="",0,ADV197*условия!$R60)</f>
        <v>85680</v>
      </c>
      <c r="ADW203" s="21">
        <f>IF(ADW$8="",0,ADW197*условия!$R60)</f>
        <v>85680</v>
      </c>
      <c r="ADX203" s="21">
        <f>IF(ADX$8="",0,ADX197*условия!$R60)</f>
        <v>85680</v>
      </c>
      <c r="ADY203" s="21">
        <f>IF(ADY$8="",0,ADY197*условия!$R60)</f>
        <v>85680</v>
      </c>
      <c r="ADZ203" s="21">
        <f>IF(ADZ$8="",0,ADZ197*условия!$R60)</f>
        <v>85680</v>
      </c>
      <c r="AEA203" s="21">
        <f>IF(AEA$8="",0,AEA197*условия!$R60)</f>
        <v>85680</v>
      </c>
      <c r="AEB203" s="21">
        <f>IF(AEB$8="",0,AEB197*условия!$R60)</f>
        <v>85680</v>
      </c>
      <c r="AEC203" s="21">
        <f>IF(AEC$8="",0,AEC197*условия!$R60)</f>
        <v>85680</v>
      </c>
      <c r="AED203" s="21">
        <f>IF(AED$8="",0,AED197*условия!$R60)</f>
        <v>88920</v>
      </c>
      <c r="AEE203" s="21">
        <f>IF(AEE$8="",0,AEE197*условия!$R60)</f>
        <v>92160</v>
      </c>
      <c r="AEF203" s="21">
        <f>IF(AEF$8="",0,AEF197*условия!$R60)</f>
        <v>95400</v>
      </c>
      <c r="AEG203" s="21">
        <f>IF(AEG$8="",0,AEG197*условия!$R60)</f>
        <v>98640</v>
      </c>
      <c r="AEH203" s="21">
        <f>IF(AEH$8="",0,AEH197*условия!$R60)</f>
        <v>101880</v>
      </c>
      <c r="AEI203" s="21">
        <f>IF(AEI$8="",0,AEI197*условия!$R60)</f>
        <v>105120</v>
      </c>
      <c r="AEJ203" s="21">
        <f>IF(AEJ$8="",0,AEJ197*условия!$R60)</f>
        <v>108360</v>
      </c>
      <c r="AEK203" s="21">
        <f>IF(AEK$8="",0,AEK197*условия!$R60)</f>
        <v>111600</v>
      </c>
      <c r="AEL203" s="21">
        <f>IF(AEL$8="",0,AEL197*условия!$R60)</f>
        <v>114840</v>
      </c>
      <c r="AEM203" s="21">
        <f>IF(AEM$8="",0,AEM197*условия!$R60)</f>
        <v>118080</v>
      </c>
      <c r="AEN203" s="21">
        <f>IF(AEN$8="",0,AEN197*условия!$R60)</f>
        <v>121320</v>
      </c>
      <c r="AEO203" s="21">
        <f>IF(AEO$8="",0,AEO197*условия!$R60)</f>
        <v>124560</v>
      </c>
      <c r="AEP203" s="21">
        <f>IF(AEP$8="",0,AEP197*условия!$R60)</f>
        <v>127800</v>
      </c>
      <c r="AEQ203" s="21">
        <f>IF(AEQ$8="",0,AEQ197*условия!$R60)</f>
        <v>131040</v>
      </c>
      <c r="AER203" s="21">
        <f>IF(AER$8="",0,AER197*условия!$R60)</f>
        <v>134280</v>
      </c>
      <c r="AES203" s="21">
        <f>IF(AES$8="",0,AES197*условия!$R60)</f>
        <v>137520</v>
      </c>
      <c r="AET203" s="21">
        <f>IF(AET$8="",0,AET197*условия!$R60)</f>
        <v>140760</v>
      </c>
      <c r="AEU203" s="21">
        <f>IF(AEU$8="",0,AEU197*условия!$R60)</f>
        <v>140760</v>
      </c>
      <c r="AEV203" s="21">
        <f>IF(AEV$8="",0,AEV197*условия!$R60)</f>
        <v>140760</v>
      </c>
      <c r="AEW203" s="21">
        <f>IF(AEW$8="",0,AEW197*условия!$R60)</f>
        <v>140760</v>
      </c>
      <c r="AEX203" s="21">
        <f>IF(AEX$8="",0,AEX197*условия!$R60)</f>
        <v>140760</v>
      </c>
      <c r="AEY203" s="21">
        <f>IF(AEY$8="",0,AEY197*условия!$R60)</f>
        <v>140760</v>
      </c>
      <c r="AEZ203" s="21">
        <f>IF(AEZ$8="",0,AEZ197*условия!$R60)</f>
        <v>140760</v>
      </c>
      <c r="AFA203" s="21">
        <f>IF(AFA$8="",0,AFA197*условия!$R60)</f>
        <v>140760</v>
      </c>
      <c r="AFB203" s="21">
        <f>IF(AFB$8="",0,AFB197*условия!$R60)</f>
        <v>140760</v>
      </c>
      <c r="AFC203" s="21">
        <f>IF(AFC$8="",0,AFC197*условия!$R60)</f>
        <v>140760</v>
      </c>
      <c r="AFD203" s="21">
        <f>IF(AFD$8="",0,AFD197*условия!$R60)</f>
        <v>140760</v>
      </c>
      <c r="AFE203" s="21">
        <f>IF(AFE$8="",0,AFE197*условия!$R60)</f>
        <v>140760</v>
      </c>
      <c r="AFF203" s="21">
        <f>IF(AFF$8="",0,AFF197*условия!$R60)</f>
        <v>140760</v>
      </c>
      <c r="AFG203" s="21">
        <f>IF(AFG$8="",0,AFG197*условия!$R60)</f>
        <v>140760</v>
      </c>
    </row>
    <row r="204" spans="1:839" s="42" customFormat="1" x14ac:dyDescent="0.25">
      <c r="A204" s="21"/>
      <c r="B204" s="21"/>
      <c r="C204" s="21"/>
      <c r="D204" s="55"/>
      <c r="E204" s="21" t="str">
        <f>структура!$G$63</f>
        <v>начисление %-тов по безвозвр. займам за дог. срок</v>
      </c>
      <c r="F204" s="21"/>
      <c r="G204" s="21" t="str">
        <f>структура!$J$12</f>
        <v>спец. заем</v>
      </c>
      <c r="H204" s="21"/>
      <c r="I204" s="21" t="str">
        <f>IF($E204="","",INDEX(структура!$H$10:$H$153,SUMIFS(структура!$C$10:$C$153,структура!$G$10:$G$153,$E204)))</f>
        <v>руб</v>
      </c>
      <c r="J204" s="21"/>
      <c r="K204" s="41"/>
      <c r="L204" s="21"/>
      <c r="M204" s="21"/>
      <c r="N204" s="21"/>
      <c r="O204" s="21"/>
      <c r="P204" s="21"/>
      <c r="Q204" s="41"/>
      <c r="R204" s="21">
        <f>IF(R$8="",0,R198*условия!$R61)</f>
        <v>108.00000000000003</v>
      </c>
      <c r="S204" s="21">
        <f>IF(S$8="",0,S198*условия!$R61)</f>
        <v>216.00000000000006</v>
      </c>
      <c r="T204" s="21">
        <f>IF(T$8="",0,T198*условия!$R61)</f>
        <v>324.00000000000011</v>
      </c>
      <c r="U204" s="21">
        <f>IF(U$8="",0,U198*условия!$R61)</f>
        <v>432.00000000000011</v>
      </c>
      <c r="V204" s="21">
        <f>IF(V$8="",0,V198*условия!$R61)</f>
        <v>540.00000000000011</v>
      </c>
      <c r="W204" s="21">
        <f>IF(W$8="",0,W198*условия!$R61)</f>
        <v>648.00000000000011</v>
      </c>
      <c r="X204" s="21">
        <f>IF(X$8="",0,X198*условия!$R61)</f>
        <v>756.00000000000011</v>
      </c>
      <c r="Y204" s="21">
        <f>IF(Y$8="",0,Y198*условия!$R61)</f>
        <v>864.00000000000011</v>
      </c>
      <c r="Z204" s="21">
        <f>IF(Z$8="",0,Z198*условия!$R61)</f>
        <v>972.00000000000011</v>
      </c>
      <c r="AA204" s="21">
        <f>IF(AA$8="",0,AA198*условия!$R61)</f>
        <v>1080.0000000000002</v>
      </c>
      <c r="AB204" s="21">
        <f>IF(AB$8="",0,AB198*условия!$R61)</f>
        <v>1188.0000000000002</v>
      </c>
      <c r="AC204" s="21">
        <f>IF(AC$8="",0,AC198*условия!$R61)</f>
        <v>1296.0000000000002</v>
      </c>
      <c r="AD204" s="21">
        <f>IF(AD$8="",0,AD198*условия!$R61)</f>
        <v>1404.0000000000002</v>
      </c>
      <c r="AE204" s="21">
        <f>IF(AE$8="",0,AE198*условия!$R61)</f>
        <v>1512.0000000000002</v>
      </c>
      <c r="AF204" s="21">
        <f>IF(AF$8="",0,AF198*условия!$R61)</f>
        <v>1620.0000000000002</v>
      </c>
      <c r="AG204" s="21">
        <f>IF(AG$8="",0,AG198*условия!$R61)</f>
        <v>1620.0000000000002</v>
      </c>
      <c r="AH204" s="21">
        <f>IF(AH$8="",0,AH198*условия!$R61)</f>
        <v>1620.0000000000002</v>
      </c>
      <c r="AI204" s="21">
        <f>IF(AI$8="",0,AI198*условия!$R61)</f>
        <v>1620</v>
      </c>
      <c r="AJ204" s="21">
        <f>IF(AJ$8="",0,AJ198*условия!$R61)</f>
        <v>1620.0000000000005</v>
      </c>
      <c r="AK204" s="21">
        <f>IF(AK$8="",0,AK198*условия!$R61)</f>
        <v>1620.0000000000005</v>
      </c>
      <c r="AL204" s="21">
        <f>IF(AL$8="",0,AL198*условия!$R61)</f>
        <v>1620.0000000000005</v>
      </c>
      <c r="AM204" s="21">
        <f>IF(AM$8="",0,AM198*условия!$R61)</f>
        <v>1620.0000000000005</v>
      </c>
      <c r="AN204" s="21">
        <f>IF(AN$8="",0,AN198*условия!$R61)</f>
        <v>1620.0000000000005</v>
      </c>
      <c r="AO204" s="21">
        <f>IF(AO$8="",0,AO198*условия!$R61)</f>
        <v>1620.0000000000005</v>
      </c>
      <c r="AP204" s="21">
        <f>IF(AP$8="",0,AP198*условия!$R61)</f>
        <v>1620.0000000000002</v>
      </c>
      <c r="AQ204" s="21">
        <f>IF(AQ$8="",0,AQ198*условия!$R61)</f>
        <v>1620.0000000000002</v>
      </c>
      <c r="AR204" s="21">
        <f>IF(AR$8="",0,AR198*условия!$R61)</f>
        <v>1620.0000000000002</v>
      </c>
      <c r="AS204" s="21">
        <f>IF(AS$8="",0,AS198*условия!$R61)</f>
        <v>1620.0000000000002</v>
      </c>
      <c r="AT204" s="21">
        <f>IF(AT$8="",0,AT198*условия!$R61)</f>
        <v>1620.0000000000002</v>
      </c>
      <c r="AU204" s="21">
        <f>IF(AU$8="",0,AU198*условия!$R61)</f>
        <v>1620.0000000000002</v>
      </c>
      <c r="AV204" s="21">
        <f>IF(AV$8="",0,AV198*условия!$R61)</f>
        <v>1620.0000000000002</v>
      </c>
      <c r="AW204" s="21">
        <f>IF(AW$8="",0,AW198*условия!$R61)</f>
        <v>1608.0000000000002</v>
      </c>
      <c r="AX204" s="21">
        <f>IF(AX$8="",0,AX198*условия!$R61)</f>
        <v>1596.0000000000002</v>
      </c>
      <c r="AY204" s="21">
        <f>IF(AY$8="",0,AY198*условия!$R61)</f>
        <v>1584</v>
      </c>
      <c r="AZ204" s="21">
        <f>IF(AZ$8="",0,AZ198*условия!$R61)</f>
        <v>1572</v>
      </c>
      <c r="BA204" s="21">
        <f>IF(BA$8="",0,BA198*условия!$R61)</f>
        <v>1560</v>
      </c>
      <c r="BB204" s="21">
        <f>IF(BB$8="",0,BB198*условия!$R61)</f>
        <v>1548</v>
      </c>
      <c r="BC204" s="21">
        <f>IF(BC$8="",0,BC198*условия!$R61)</f>
        <v>1536.0000000000005</v>
      </c>
      <c r="BD204" s="21">
        <f>IF(BD$8="",0,BD198*условия!$R61)</f>
        <v>1524.0000000000005</v>
      </c>
      <c r="BE204" s="21">
        <f>IF(BE$8="",0,BE198*условия!$R61)</f>
        <v>1512.0000000000005</v>
      </c>
      <c r="BF204" s="21">
        <f>IF(BF$8="",0,BF198*условия!$R61)</f>
        <v>1500.0000000000005</v>
      </c>
      <c r="BG204" s="21">
        <f>IF(BG$8="",0,BG198*условия!$R61)</f>
        <v>1488.0000000000005</v>
      </c>
      <c r="BH204" s="21">
        <f>IF(BH$8="",0,BH198*условия!$R61)</f>
        <v>1476.0000000000005</v>
      </c>
      <c r="BI204" s="21">
        <f>IF(BI$8="",0,BI198*условия!$R61)</f>
        <v>1464.0000000000005</v>
      </c>
      <c r="BJ204" s="21">
        <f>IF(BJ$8="",0,BJ198*условия!$R61)</f>
        <v>1452.0000000000005</v>
      </c>
      <c r="BK204" s="21">
        <f>IF(BK$8="",0,BK198*условия!$R61)</f>
        <v>1440.0000000000005</v>
      </c>
      <c r="BL204" s="21">
        <f>IF(BL$8="",0,BL198*условия!$R61)</f>
        <v>1440.0000000000005</v>
      </c>
      <c r="BM204" s="21">
        <f>IF(BM$8="",0,BM198*условия!$R61)</f>
        <v>1440.0000000000005</v>
      </c>
      <c r="BN204" s="21">
        <f>IF(BN$8="",0,BN198*условия!$R61)</f>
        <v>1440.0000000000005</v>
      </c>
      <c r="BO204" s="21">
        <f>IF(BO$8="",0,BO198*условия!$R61)</f>
        <v>1440.0000000000005</v>
      </c>
      <c r="BP204" s="21">
        <f>IF(BP$8="",0,BP198*условия!$R61)</f>
        <v>1440.0000000000005</v>
      </c>
      <c r="BQ204" s="21">
        <f>IF(BQ$8="",0,BQ198*условия!$R61)</f>
        <v>1440.0000000000005</v>
      </c>
      <c r="BR204" s="21">
        <f>IF(BR$8="",0,BR198*условия!$R61)</f>
        <v>1440</v>
      </c>
      <c r="BS204" s="21">
        <f>IF(BS$8="",0,BS198*условия!$R61)</f>
        <v>1440</v>
      </c>
      <c r="BT204" s="21">
        <f>IF(BT$8="",0,BT198*условия!$R61)</f>
        <v>1440</v>
      </c>
      <c r="BU204" s="21">
        <f>IF(BU$8="",0,BU198*условия!$R61)</f>
        <v>1440</v>
      </c>
      <c r="BV204" s="21">
        <f>IF(BV$8="",0,BV198*условия!$R61)</f>
        <v>1440</v>
      </c>
      <c r="BW204" s="21">
        <f>IF(BW$8="",0,BW198*условия!$R61)</f>
        <v>1440</v>
      </c>
      <c r="BX204" s="21">
        <f>IF(BX$8="",0,BX198*условия!$R61)</f>
        <v>1440</v>
      </c>
      <c r="BY204" s="21">
        <f>IF(BY$8="",0,BY198*условия!$R61)</f>
        <v>1440</v>
      </c>
      <c r="BZ204" s="21">
        <f>IF(BZ$8="",0,BZ198*условия!$R61)</f>
        <v>1440</v>
      </c>
      <c r="CA204" s="21">
        <f>IF(CA$8="",0,CA198*условия!$R61)</f>
        <v>1440</v>
      </c>
      <c r="CB204" s="21">
        <f>IF(CB$8="",0,CB198*условия!$R61)</f>
        <v>1554</v>
      </c>
      <c r="CC204" s="21">
        <f>IF(CC$8="",0,CC198*условия!$R61)</f>
        <v>1668</v>
      </c>
      <c r="CD204" s="21">
        <f>IF(CD$8="",0,CD198*условия!$R61)</f>
        <v>1782</v>
      </c>
      <c r="CE204" s="21">
        <f>IF(CE$8="",0,CE198*условия!$R61)</f>
        <v>1896</v>
      </c>
      <c r="CF204" s="21">
        <f>IF(CF$8="",0,CF198*условия!$R61)</f>
        <v>2010</v>
      </c>
      <c r="CG204" s="21">
        <f>IF(CG$8="",0,CG198*условия!$R61)</f>
        <v>2124</v>
      </c>
      <c r="CH204" s="21">
        <f>IF(CH$8="",0,CH198*условия!$R61)</f>
        <v>2238</v>
      </c>
      <c r="CI204" s="21">
        <f>IF(CI$8="",0,CI198*условия!$R61)</f>
        <v>2352.0000000000009</v>
      </c>
      <c r="CJ204" s="21">
        <f>IF(CJ$8="",0,CJ198*условия!$R61)</f>
        <v>2466.0000000000009</v>
      </c>
      <c r="CK204" s="21">
        <f>IF(CK$8="",0,CK198*условия!$R61)</f>
        <v>2580.0000000000009</v>
      </c>
      <c r="CL204" s="21">
        <f>IF(CL$8="",0,CL198*условия!$R61)</f>
        <v>2694.0000000000009</v>
      </c>
      <c r="CM204" s="21">
        <f>IF(CM$8="",0,CM198*условия!$R61)</f>
        <v>2808.0000000000009</v>
      </c>
      <c r="CN204" s="21">
        <f>IF(CN$8="",0,CN198*условия!$R61)</f>
        <v>2922.0000000000009</v>
      </c>
      <c r="CO204" s="21">
        <f>IF(CO$8="",0,CO198*условия!$R61)</f>
        <v>3036.0000000000009</v>
      </c>
      <c r="CP204" s="21">
        <f>IF(CP$8="",0,CP198*условия!$R61)</f>
        <v>3150.0000000000009</v>
      </c>
      <c r="CQ204" s="21">
        <f>IF(CQ$8="",0,CQ198*условия!$R61)</f>
        <v>3150.0000000000009</v>
      </c>
      <c r="CR204" s="21">
        <f>IF(CR$8="",0,CR198*условия!$R61)</f>
        <v>3150.0000000000009</v>
      </c>
      <c r="CS204" s="21">
        <f>IF(CS$8="",0,CS198*условия!$R61)</f>
        <v>3150.0000000000009</v>
      </c>
      <c r="CT204" s="21">
        <f>IF(CT$8="",0,CT198*условия!$R61)</f>
        <v>3150.0000000000009</v>
      </c>
      <c r="CU204" s="21">
        <f>IF(CU$8="",0,CU198*условия!$R61)</f>
        <v>3150.0000000000009</v>
      </c>
      <c r="CV204" s="21">
        <f>IF(CV$8="",0,CV198*условия!$R61)</f>
        <v>3150.0000000000009</v>
      </c>
      <c r="CW204" s="21">
        <f>IF(CW$8="",0,CW198*условия!$R61)</f>
        <v>3150.0000000000009</v>
      </c>
      <c r="CX204" s="21">
        <f>IF(CX$8="",0,CX198*условия!$R61)</f>
        <v>3150</v>
      </c>
      <c r="CY204" s="21">
        <f>IF(CY$8="",0,CY198*условия!$R61)</f>
        <v>3150</v>
      </c>
      <c r="CZ204" s="21">
        <f>IF(CZ$8="",0,CZ198*условия!$R61)</f>
        <v>3150</v>
      </c>
      <c r="DA204" s="21">
        <f>IF(DA$8="",0,DA198*условия!$R61)</f>
        <v>3150</v>
      </c>
      <c r="DB204" s="21">
        <f>IF(DB$8="",0,DB198*условия!$R61)</f>
        <v>3150</v>
      </c>
      <c r="DC204" s="21">
        <f>IF(DC$8="",0,DC198*условия!$R61)</f>
        <v>3150</v>
      </c>
      <c r="DD204" s="21">
        <f>IF(DD$8="",0,DD198*условия!$R61)</f>
        <v>3150</v>
      </c>
      <c r="DE204" s="21">
        <f>IF(DE$8="",0,DE198*условия!$R61)</f>
        <v>3150</v>
      </c>
      <c r="DF204" s="21">
        <f>IF(DF$8="",0,DF198*условия!$R61)</f>
        <v>3150</v>
      </c>
      <c r="DG204" s="21">
        <f>IF(DG$8="",0,DG198*условия!$R61)</f>
        <v>3150</v>
      </c>
      <c r="DH204" s="21">
        <f>IF(DH$8="",0,DH198*условия!$R61)</f>
        <v>3150</v>
      </c>
      <c r="DI204" s="21">
        <f>IF(DI$8="",0,DI198*условия!$R61)</f>
        <v>3150</v>
      </c>
      <c r="DJ204" s="21">
        <f>IF(DJ$8="",0,DJ198*условия!$R61)</f>
        <v>3150</v>
      </c>
      <c r="DK204" s="21">
        <f>IF(DK$8="",0,DK198*условия!$R61)</f>
        <v>3150</v>
      </c>
      <c r="DL204" s="21">
        <f>IF(DL$8="",0,DL198*условия!$R61)</f>
        <v>3150</v>
      </c>
      <c r="DM204" s="21">
        <f>IF(DM$8="",0,DM198*условия!$R61)</f>
        <v>3150</v>
      </c>
      <c r="DN204" s="21">
        <f>IF(DN$8="",0,DN198*условия!$R61)</f>
        <v>3150</v>
      </c>
      <c r="DO204" s="21">
        <f>IF(DO$8="",0,DO198*условия!$R61)</f>
        <v>3150</v>
      </c>
      <c r="DP204" s="21">
        <f>IF(DP$8="",0,DP198*условия!$R61)</f>
        <v>3150</v>
      </c>
      <c r="DQ204" s="21">
        <f>IF(DQ$8="",0,DQ198*условия!$R61)</f>
        <v>3150</v>
      </c>
      <c r="DR204" s="21">
        <f>IF(DR$8="",0,DR198*условия!$R61)</f>
        <v>3150</v>
      </c>
      <c r="DS204" s="21">
        <f>IF(DS$8="",0,DS198*условия!$R61)</f>
        <v>3150</v>
      </c>
      <c r="DT204" s="21">
        <f>IF(DT$8="",0,DT198*условия!$R61)</f>
        <v>3150.0000000000018</v>
      </c>
      <c r="DU204" s="21">
        <f>IF(DU$8="",0,DU198*условия!$R61)</f>
        <v>3360.0000000000018</v>
      </c>
      <c r="DV204" s="21">
        <f>IF(DV$8="",0,DV198*условия!$R61)</f>
        <v>3570.0000000000018</v>
      </c>
      <c r="DW204" s="21">
        <f>IF(DW$8="",0,DW198*условия!$R61)</f>
        <v>3780.0000000000018</v>
      </c>
      <c r="DX204" s="21">
        <f>IF(DX$8="",0,DX198*условия!$R61)</f>
        <v>3990.0000000000018</v>
      </c>
      <c r="DY204" s="21">
        <f>IF(DY$8="",0,DY198*условия!$R61)</f>
        <v>4200.0000000000018</v>
      </c>
      <c r="DZ204" s="21">
        <f>IF(DZ$8="",0,DZ198*условия!$R61)</f>
        <v>4200.0000000000018</v>
      </c>
      <c r="EA204" s="21">
        <f>IF(EA$8="",0,EA198*условия!$R61)</f>
        <v>4200.0000000000018</v>
      </c>
      <c r="EB204" s="21">
        <f>IF(EB$8="",0,EB198*условия!$R61)</f>
        <v>4200.0000000000018</v>
      </c>
      <c r="EC204" s="21">
        <f>IF(EC$8="",0,EC198*условия!$R61)</f>
        <v>4200.0000000000018</v>
      </c>
      <c r="ED204" s="21">
        <f>IF(ED$8="",0,ED198*условия!$R61)</f>
        <v>4200.0000000000018</v>
      </c>
      <c r="EE204" s="21">
        <f>IF(EE$8="",0,EE198*условия!$R61)</f>
        <v>4200.0000000000018</v>
      </c>
      <c r="EF204" s="21">
        <f>IF(EF$8="",0,EF198*условия!$R61)</f>
        <v>4200.0000000000018</v>
      </c>
      <c r="EG204" s="21">
        <f>IF(EG$8="",0,EG198*условия!$R61)</f>
        <v>4200.0000000000018</v>
      </c>
      <c r="EH204" s="21">
        <f>IF(EH$8="",0,EH198*условия!$R61)</f>
        <v>4200.0000000000018</v>
      </c>
      <c r="EI204" s="21">
        <f>IF(EI$8="",0,EI198*условия!$R61)</f>
        <v>4200.0000000000018</v>
      </c>
      <c r="EJ204" s="21">
        <f>IF(EJ$8="",0,EJ198*условия!$R61)</f>
        <v>4200.0000000000018</v>
      </c>
      <c r="EK204" s="21">
        <f>IF(EK$8="",0,EK198*условия!$R61)</f>
        <v>4130</v>
      </c>
      <c r="EL204" s="21">
        <f>IF(EL$8="",0,EL198*условия!$R61)</f>
        <v>4059.9999999999991</v>
      </c>
      <c r="EM204" s="21">
        <f>IF(EM$8="",0,EM198*условия!$R61)</f>
        <v>3989.9999999999982</v>
      </c>
      <c r="EN204" s="21">
        <f>IF(EN$8="",0,EN198*условия!$R61)</f>
        <v>3919.999999999995</v>
      </c>
      <c r="EO204" s="21">
        <f>IF(EO$8="",0,EO198*условия!$R61)</f>
        <v>3849.9999999999941</v>
      </c>
      <c r="EP204" s="21">
        <f>IF(EP$8="",0,EP198*условия!$R61)</f>
        <v>3779.9999999999927</v>
      </c>
      <c r="EQ204" s="21">
        <f>IF(EQ$8="",0,EQ198*условия!$R61)</f>
        <v>3709.9999999999918</v>
      </c>
      <c r="ER204" s="21">
        <f>IF(ER$8="",0,ER198*условия!$R61)</f>
        <v>3639.9999999999905</v>
      </c>
      <c r="ES204" s="21">
        <f>IF(ES$8="",0,ES198*условия!$R61)</f>
        <v>3569.9999999999895</v>
      </c>
      <c r="ET204" s="21">
        <f>IF(ET$8="",0,ET198*условия!$R61)</f>
        <v>3499.9999999999882</v>
      </c>
      <c r="EU204" s="21">
        <f>IF(EU$8="",0,EU198*условия!$R61)</f>
        <v>3429.9999999999873</v>
      </c>
      <c r="EV204" s="21">
        <f>IF(EV$8="",0,EV198*условия!$R61)</f>
        <v>3359.9999999999859</v>
      </c>
      <c r="EW204" s="21">
        <f>IF(EW$8="",0,EW198*условия!$R61)</f>
        <v>3289.9999999999845</v>
      </c>
      <c r="EX204" s="21">
        <f>IF(EX$8="",0,EX198*условия!$R61)</f>
        <v>3219.9999999999836</v>
      </c>
      <c r="EY204" s="21">
        <f>IF(EY$8="",0,EY198*условия!$R61)</f>
        <v>3149.9999999999823</v>
      </c>
      <c r="EZ204" s="21">
        <f>IF(EZ$8="",0,EZ198*условия!$R61)</f>
        <v>3079.9999999999814</v>
      </c>
      <c r="FA204" s="21">
        <f>IF(FA$8="",0,FA198*условия!$R61)</f>
        <v>3009.99999999998</v>
      </c>
      <c r="FB204" s="21">
        <f>IF(FB$8="",0,FB198*условия!$R61)</f>
        <v>2939.9999999999791</v>
      </c>
      <c r="FC204" s="21">
        <f>IF(FC$8="",0,FC198*условия!$R61)</f>
        <v>2869.9999999999777</v>
      </c>
      <c r="FD204" s="21">
        <f>IF(FD$8="",0,FD198*условия!$R61)</f>
        <v>2799.9999999999768</v>
      </c>
      <c r="FE204" s="21">
        <f>IF(FE$8="",0,FE198*условия!$R61)</f>
        <v>2799.9999999999768</v>
      </c>
      <c r="FF204" s="21">
        <f>IF(FF$8="",0,FF198*условия!$R61)</f>
        <v>2799.9999999999768</v>
      </c>
      <c r="FG204" s="21">
        <f>IF(FG$8="",0,FG198*условия!$R61)</f>
        <v>2799.9999999999768</v>
      </c>
      <c r="FH204" s="21">
        <f>IF(FH$8="",0,FH198*условия!$R61)</f>
        <v>2799.9999999999768</v>
      </c>
      <c r="FI204" s="21">
        <f>IF(FI$8="",0,FI198*условия!$R61)</f>
        <v>2799.9999999999768</v>
      </c>
      <c r="FJ204" s="21">
        <f>IF(FJ$8="",0,FJ198*условия!$R61)</f>
        <v>2799.9999999999768</v>
      </c>
      <c r="FK204" s="21">
        <f>IF(FK$8="",0,FK198*условия!$R61)</f>
        <v>2799.9999999999768</v>
      </c>
      <c r="FL204" s="21">
        <f>IF(FL$8="",0,FL198*условия!$R61)</f>
        <v>2799.9999999999768</v>
      </c>
      <c r="FM204" s="21">
        <f>IF(FM$8="",0,FM198*условия!$R61)</f>
        <v>2799.9999999999768</v>
      </c>
      <c r="FN204" s="21">
        <f>IF(FN$8="",0,FN198*условия!$R61)</f>
        <v>2799.9999999999768</v>
      </c>
      <c r="FO204" s="21">
        <f>IF(FO$8="",0,FO198*условия!$R61)</f>
        <v>2839.9999999999777</v>
      </c>
      <c r="FP204" s="21">
        <f>IF(FP$8="",0,FP198*условия!$R61)</f>
        <v>2879.9999999999791</v>
      </c>
      <c r="FQ204" s="21">
        <f>IF(FQ$8="",0,FQ198*условия!$R61)</f>
        <v>2919.99999999998</v>
      </c>
      <c r="FR204" s="21">
        <f>IF(FR$8="",0,FR198*условия!$R61)</f>
        <v>2959.9999999999814</v>
      </c>
      <c r="FS204" s="21">
        <f>IF(FS$8="",0,FS198*условия!$R61)</f>
        <v>2999.9999999999823</v>
      </c>
      <c r="FT204" s="21">
        <f>IF(FT$8="",0,FT198*условия!$R61)</f>
        <v>3039.9999999999836</v>
      </c>
      <c r="FU204" s="21">
        <f>IF(FU$8="",0,FU198*условия!$R61)</f>
        <v>3079.9999999999845</v>
      </c>
      <c r="FV204" s="21">
        <f>IF(FV$8="",0,FV198*условия!$R61)</f>
        <v>3119.9999999999859</v>
      </c>
      <c r="FW204" s="21">
        <f>IF(FW$8="",0,FW198*условия!$R61)</f>
        <v>3159.9999999999873</v>
      </c>
      <c r="FX204" s="21">
        <f>IF(FX$8="",0,FX198*условия!$R61)</f>
        <v>3199.9999999999882</v>
      </c>
      <c r="FY204" s="21">
        <f>IF(FY$8="",0,FY198*условия!$R61)</f>
        <v>3239.9999999999895</v>
      </c>
      <c r="FZ204" s="21">
        <f>IF(FZ$8="",0,FZ198*условия!$R61)</f>
        <v>3279.9999999999905</v>
      </c>
      <c r="GA204" s="21">
        <f>IF(GA$8="",0,GA198*условия!$R61)</f>
        <v>3319.9999999999918</v>
      </c>
      <c r="GB204" s="21">
        <f>IF(GB$8="",0,GB198*условия!$R61)</f>
        <v>3359.9999999999927</v>
      </c>
      <c r="GC204" s="21">
        <f>IF(GC$8="",0,GC198*условия!$R61)</f>
        <v>3399.9999999999941</v>
      </c>
      <c r="GD204" s="21">
        <f>IF(GD$8="",0,GD198*условия!$R61)</f>
        <v>3439.999999999995</v>
      </c>
      <c r="GE204" s="21">
        <f>IF(GE$8="",0,GE198*условия!$R61)</f>
        <v>3479.9999999999964</v>
      </c>
      <c r="GF204" s="21">
        <f>IF(GF$8="",0,GF198*условия!$R61)</f>
        <v>3519.9999999999977</v>
      </c>
      <c r="GG204" s="21">
        <f>IF(GG$8="",0,GG198*условия!$R61)</f>
        <v>3559.9999999999986</v>
      </c>
      <c r="GH204" s="21">
        <f>IF(GH$8="",0,GH198*условия!$R61)</f>
        <v>3600</v>
      </c>
      <c r="GI204" s="21">
        <f>IF(GI$8="",0,GI198*условия!$R61)</f>
        <v>3600</v>
      </c>
      <c r="GJ204" s="21">
        <f>IF(GJ$8="",0,GJ198*условия!$R61)</f>
        <v>3600</v>
      </c>
      <c r="GK204" s="21">
        <f>IF(GK$8="",0,GK198*условия!$R61)</f>
        <v>3600</v>
      </c>
      <c r="GL204" s="21">
        <f>IF(GL$8="",0,GL198*условия!$R61)</f>
        <v>3600</v>
      </c>
      <c r="GM204" s="21">
        <f>IF(GM$8="",0,GM198*условия!$R61)</f>
        <v>3600</v>
      </c>
      <c r="GN204" s="21">
        <f>IF(GN$8="",0,GN198*условия!$R61)</f>
        <v>3600</v>
      </c>
      <c r="GO204" s="21">
        <f>IF(GO$8="",0,GO198*условия!$R61)</f>
        <v>3600</v>
      </c>
      <c r="GP204" s="21">
        <f>IF(GP$8="",0,GP198*условия!$R61)</f>
        <v>3600</v>
      </c>
      <c r="GQ204" s="21">
        <f>IF(GQ$8="",0,GQ198*условия!$R61)</f>
        <v>3600</v>
      </c>
      <c r="GR204" s="21">
        <f>IF(GR$8="",0,GR198*условия!$R61)</f>
        <v>3600</v>
      </c>
      <c r="GS204" s="21">
        <f>IF(GS$8="",0,GS198*условия!$R61)</f>
        <v>3600</v>
      </c>
      <c r="GT204" s="21">
        <f>IF(GT$8="",0,GT198*условия!$R61)</f>
        <v>3640.0000000000009</v>
      </c>
      <c r="GU204" s="21">
        <f>IF(GU$8="",0,GU198*условия!$R61)</f>
        <v>3680.0000000000023</v>
      </c>
      <c r="GV204" s="21">
        <f>IF(GV$8="",0,GV198*условия!$R61)</f>
        <v>3720.0000000000032</v>
      </c>
      <c r="GW204" s="21">
        <f>IF(GW$8="",0,GW198*условия!$R61)</f>
        <v>3760.0000000000045</v>
      </c>
      <c r="GX204" s="21">
        <f>IF(GX$8="",0,GX198*условия!$R61)</f>
        <v>3800.0000000000055</v>
      </c>
      <c r="GY204" s="21">
        <f>IF(GY$8="",0,GY198*условия!$R61)</f>
        <v>3840.0000000000068</v>
      </c>
      <c r="GZ204" s="21">
        <f>IF(GZ$8="",0,GZ198*условия!$R61)</f>
        <v>3880.0000000000082</v>
      </c>
      <c r="HA204" s="21">
        <f>IF(HA$8="",0,HA198*условия!$R61)</f>
        <v>3920.0000000000091</v>
      </c>
      <c r="HB204" s="21">
        <f>IF(HB$8="",0,HB198*условия!$R61)</f>
        <v>3960.0000000000105</v>
      </c>
      <c r="HC204" s="21">
        <f>IF(HC$8="",0,HC198*условия!$R61)</f>
        <v>4000.0000000000114</v>
      </c>
      <c r="HD204" s="21">
        <f>IF(HD$8="",0,HD198*условия!$R61)</f>
        <v>4040.0000000000127</v>
      </c>
      <c r="HE204" s="21">
        <f>IF(HE$8="",0,HE198*условия!$R61)</f>
        <v>4080.0000000000105</v>
      </c>
      <c r="HF204" s="21">
        <f>IF(HF$8="",0,HF198*условия!$R61)</f>
        <v>4120.0000000000082</v>
      </c>
      <c r="HG204" s="21">
        <f>IF(HG$8="",0,HG198*условия!$R61)</f>
        <v>4160.0000000000055</v>
      </c>
      <c r="HH204" s="21">
        <f>IF(HH$8="",0,HH198*условия!$R61)</f>
        <v>4200.0000000000036</v>
      </c>
      <c r="HI204" s="21">
        <f>IF(HI$8="",0,HI198*условия!$R61)</f>
        <v>4240.0000000000009</v>
      </c>
      <c r="HJ204" s="21">
        <f>IF(HJ$8="",0,HJ198*условия!$R61)</f>
        <v>4279.9999999999991</v>
      </c>
      <c r="HK204" s="21">
        <f>IF(HK$8="",0,HK198*условия!$R61)</f>
        <v>4319.9999999999964</v>
      </c>
      <c r="HL204" s="21">
        <f>IF(HL$8="",0,HL198*условия!$R61)</f>
        <v>4359.9999999999936</v>
      </c>
      <c r="HM204" s="21">
        <f>IF(HM$8="",0,HM198*условия!$R61)</f>
        <v>4399.9999999999918</v>
      </c>
      <c r="HN204" s="21">
        <f>IF(HN$8="",0,HN198*условия!$R61)</f>
        <v>4399.9999999999882</v>
      </c>
      <c r="HO204" s="21">
        <f>IF(HO$8="",0,HO198*условия!$R61)</f>
        <v>4399.9999999999845</v>
      </c>
      <c r="HP204" s="21">
        <f>IF(HP$8="",0,HP198*условия!$R61)</f>
        <v>4399.9999999999809</v>
      </c>
      <c r="HQ204" s="21">
        <f>IF(HQ$8="",0,HQ198*условия!$R61)</f>
        <v>4399.9999999999782</v>
      </c>
      <c r="HR204" s="21">
        <f>IF(HR$8="",0,HR198*условия!$R61)</f>
        <v>4399.9999999999745</v>
      </c>
      <c r="HS204" s="21">
        <f>IF(HS$8="",0,HS198*условия!$R61)</f>
        <v>4399.9999999999709</v>
      </c>
      <c r="HT204" s="21">
        <f>IF(HT$8="",0,HT198*условия!$R61)</f>
        <v>4399.9999999999673</v>
      </c>
      <c r="HU204" s="21">
        <f>IF(HU$8="",0,HU198*условия!$R61)</f>
        <v>4399.9999999999636</v>
      </c>
      <c r="HV204" s="21">
        <f>IF(HV$8="",0,HV198*условия!$R61)</f>
        <v>4399.99999999996</v>
      </c>
      <c r="HW204" s="21">
        <f>IF(HW$8="",0,HW198*условия!$R61)</f>
        <v>4399.9999999999563</v>
      </c>
      <c r="HX204" s="21">
        <f>IF(HX$8="",0,HX198*условия!$R61)</f>
        <v>4399.9999999999536</v>
      </c>
      <c r="HY204" s="21">
        <f>IF(HY$8="",0,HY198*условия!$R61)</f>
        <v>4479.9999999999554</v>
      </c>
      <c r="HZ204" s="21">
        <f>IF(HZ$8="",0,HZ198*условия!$R61)</f>
        <v>4559.9999999999582</v>
      </c>
      <c r="IA204" s="21">
        <f>IF(IA$8="",0,IA198*условия!$R61)</f>
        <v>4639.99999999996</v>
      </c>
      <c r="IB204" s="21">
        <f>IF(IB$8="",0,IB198*условия!$R61)</f>
        <v>4719.9999999999627</v>
      </c>
      <c r="IC204" s="21">
        <f>IF(IC$8="",0,IC198*условия!$R61)</f>
        <v>4799.9999999999645</v>
      </c>
      <c r="ID204" s="21">
        <f>IF(ID$8="",0,ID198*условия!$R61)</f>
        <v>4879.9999999999673</v>
      </c>
      <c r="IE204" s="21">
        <f>IF(IE$8="",0,IE198*условия!$R61)</f>
        <v>4959.99999999997</v>
      </c>
      <c r="IF204" s="21">
        <f>IF(IF$8="",0,IF198*условия!$R61)</f>
        <v>5039.9999999999718</v>
      </c>
      <c r="IG204" s="21">
        <f>IF(IG$8="",0,IG198*условия!$R61)</f>
        <v>5119.9999999999745</v>
      </c>
      <c r="IH204" s="21">
        <f>IF(IH$8="",0,IH198*условия!$R61)</f>
        <v>5199.9999999999764</v>
      </c>
      <c r="II204" s="21">
        <f>IF(II$8="",0,II198*условия!$R61)</f>
        <v>5279.9999999999791</v>
      </c>
      <c r="IJ204" s="21">
        <f>IF(IJ$8="",0,IJ198*условия!$R61)</f>
        <v>5359.9999999999809</v>
      </c>
      <c r="IK204" s="21">
        <f>IF(IK$8="",0,IK198*условия!$R61)</f>
        <v>5439.9999999999836</v>
      </c>
      <c r="IL204" s="21">
        <f>IF(IL$8="",0,IL198*условия!$R61)</f>
        <v>5519.9999999999854</v>
      </c>
      <c r="IM204" s="21">
        <f>IF(IM$8="",0,IM198*условия!$R61)</f>
        <v>5599.9999999999882</v>
      </c>
      <c r="IN204" s="21">
        <f>IF(IN$8="",0,IN198*условия!$R61)</f>
        <v>5679.9999999999909</v>
      </c>
      <c r="IO204" s="21">
        <f>IF(IO$8="",0,IO198*условия!$R61)</f>
        <v>5759.9999999999927</v>
      </c>
      <c r="IP204" s="21">
        <f>IF(IP$8="",0,IP198*условия!$R61)</f>
        <v>5839.9999999999955</v>
      </c>
      <c r="IQ204" s="21">
        <f>IF(IQ$8="",0,IQ198*условия!$R61)</f>
        <v>5919.9999999999973</v>
      </c>
      <c r="IR204" s="21">
        <f>IF(IR$8="",0,IR198*условия!$R61)</f>
        <v>6000</v>
      </c>
      <c r="IS204" s="21">
        <f>IF(IS$8="",0,IS198*условия!$R61)</f>
        <v>6300</v>
      </c>
      <c r="IT204" s="21">
        <f>IF(IT$8="",0,IT198*условия!$R61)</f>
        <v>6300</v>
      </c>
      <c r="IU204" s="21">
        <f>IF(IU$8="",0,IU198*условия!$R61)</f>
        <v>6300</v>
      </c>
      <c r="IV204" s="21">
        <f>IF(IV$8="",0,IV198*условия!$R61)</f>
        <v>6300</v>
      </c>
      <c r="IW204" s="21">
        <f>IF(IW$8="",0,IW198*условия!$R61)</f>
        <v>6300</v>
      </c>
      <c r="IX204" s="21">
        <f>IF(IX$8="",0,IX198*условия!$R61)</f>
        <v>6300</v>
      </c>
      <c r="IY204" s="21">
        <f>IF(IY$8="",0,IY198*условия!$R61)</f>
        <v>6300</v>
      </c>
      <c r="IZ204" s="21">
        <f>IF(IZ$8="",0,IZ198*условия!$R61)</f>
        <v>6300</v>
      </c>
      <c r="JA204" s="21">
        <f>IF(JA$8="",0,JA198*условия!$R61)</f>
        <v>6390</v>
      </c>
      <c r="JB204" s="21">
        <f>IF(JB$8="",0,JB198*условия!$R61)</f>
        <v>6480</v>
      </c>
      <c r="JC204" s="21">
        <f>IF(JC$8="",0,JC198*условия!$R61)</f>
        <v>6570</v>
      </c>
      <c r="JD204" s="21">
        <f>IF(JD$8="",0,JD198*условия!$R61)</f>
        <v>6660</v>
      </c>
      <c r="JE204" s="21">
        <f>IF(JE$8="",0,JE198*условия!$R61)</f>
        <v>6750</v>
      </c>
      <c r="JF204" s="21">
        <f>IF(JF$8="",0,JF198*условия!$R61)</f>
        <v>6840</v>
      </c>
      <c r="JG204" s="21">
        <f>IF(JG$8="",0,JG198*условия!$R61)</f>
        <v>6930</v>
      </c>
      <c r="JH204" s="21">
        <f>IF(JH$8="",0,JH198*условия!$R61)</f>
        <v>7020</v>
      </c>
      <c r="JI204" s="21">
        <f>IF(JI$8="",0,JI198*условия!$R61)</f>
        <v>7110</v>
      </c>
      <c r="JJ204" s="21">
        <f>IF(JJ$8="",0,JJ198*условия!$R61)</f>
        <v>7200</v>
      </c>
      <c r="JK204" s="21">
        <f>IF(JK$8="",0,JK198*условия!$R61)</f>
        <v>7290</v>
      </c>
      <c r="JL204" s="21">
        <f>IF(JL$8="",0,JL198*условия!$R61)</f>
        <v>7380</v>
      </c>
      <c r="JM204" s="21">
        <f>IF(JM$8="",0,JM198*условия!$R61)</f>
        <v>7470</v>
      </c>
      <c r="JN204" s="21">
        <f>IF(JN$8="",0,JN198*условия!$R61)</f>
        <v>7560</v>
      </c>
      <c r="JO204" s="21">
        <f>IF(JO$8="",0,JO198*условия!$R61)</f>
        <v>7650</v>
      </c>
      <c r="JP204" s="21">
        <f>IF(JP$8="",0,JP198*условия!$R61)</f>
        <v>7740</v>
      </c>
      <c r="JQ204" s="21">
        <f>IF(JQ$8="",0,JQ198*условия!$R61)</f>
        <v>7830</v>
      </c>
      <c r="JR204" s="21">
        <f>IF(JR$8="",0,JR198*условия!$R61)</f>
        <v>7920</v>
      </c>
      <c r="JS204" s="21">
        <f>IF(JS$8="",0,JS198*условия!$R61)</f>
        <v>8010</v>
      </c>
      <c r="JT204" s="21">
        <f>IF(JT$8="",0,JT198*условия!$R61)</f>
        <v>8100</v>
      </c>
      <c r="JU204" s="21">
        <f>IF(JU$8="",0,JU198*условия!$R61)</f>
        <v>8190</v>
      </c>
      <c r="JV204" s="21">
        <f>IF(JV$8="",0,JV198*условия!$R61)</f>
        <v>8190</v>
      </c>
      <c r="JW204" s="21">
        <f>IF(JW$8="",0,JW198*условия!$R61)</f>
        <v>8190</v>
      </c>
      <c r="JX204" s="21">
        <f>IF(JX$8="",0,JX198*условия!$R61)</f>
        <v>8190</v>
      </c>
      <c r="JY204" s="21">
        <f>IF(JY$8="",0,JY198*условия!$R61)</f>
        <v>8190</v>
      </c>
      <c r="JZ204" s="21">
        <f>IF(JZ$8="",0,JZ198*условия!$R61)</f>
        <v>8190</v>
      </c>
      <c r="KA204" s="21">
        <f>IF(KA$8="",0,KA198*условия!$R61)</f>
        <v>8190</v>
      </c>
      <c r="KB204" s="21">
        <f>IF(KB$8="",0,KB198*условия!$R61)</f>
        <v>8190</v>
      </c>
      <c r="KC204" s="21">
        <f>IF(KC$8="",0,KC198*условия!$R61)</f>
        <v>8190</v>
      </c>
      <c r="KD204" s="21">
        <f>IF(KD$8="",0,KD198*условия!$R61)</f>
        <v>8190</v>
      </c>
      <c r="KE204" s="21">
        <f>IF(KE$8="",0,KE198*условия!$R61)</f>
        <v>8190</v>
      </c>
      <c r="KF204" s="21">
        <f>IF(KF$8="",0,KF198*условия!$R61)</f>
        <v>8160</v>
      </c>
      <c r="KG204" s="21">
        <f>IF(KG$8="",0,KG198*условия!$R61)</f>
        <v>8130</v>
      </c>
      <c r="KH204" s="21">
        <f>IF(KH$8="",0,KH198*условия!$R61)</f>
        <v>8100</v>
      </c>
      <c r="KI204" s="21">
        <f>IF(KI$8="",0,KI198*условия!$R61)</f>
        <v>8070</v>
      </c>
      <c r="KJ204" s="21">
        <f>IF(KJ$8="",0,KJ198*условия!$R61)</f>
        <v>8040</v>
      </c>
      <c r="KK204" s="21">
        <f>IF(KK$8="",0,KK198*условия!$R61)</f>
        <v>8010</v>
      </c>
      <c r="KL204" s="21">
        <f>IF(KL$8="",0,KL198*условия!$R61)</f>
        <v>7980</v>
      </c>
      <c r="KM204" s="21">
        <f>IF(KM$8="",0,KM198*условия!$R61)</f>
        <v>7950</v>
      </c>
      <c r="KN204" s="21">
        <f>IF(KN$8="",0,KN198*условия!$R61)</f>
        <v>7920</v>
      </c>
      <c r="KO204" s="21">
        <f>IF(KO$8="",0,KO198*условия!$R61)</f>
        <v>7890</v>
      </c>
      <c r="KP204" s="21">
        <f>IF(KP$8="",0,KP198*условия!$R61)</f>
        <v>7860</v>
      </c>
      <c r="KQ204" s="21">
        <f>IF(KQ$8="",0,KQ198*условия!$R61)</f>
        <v>7830</v>
      </c>
      <c r="KR204" s="21">
        <f>IF(KR$8="",0,KR198*условия!$R61)</f>
        <v>7800</v>
      </c>
      <c r="KS204" s="21">
        <f>IF(KS$8="",0,KS198*условия!$R61)</f>
        <v>7770</v>
      </c>
      <c r="KT204" s="21">
        <f>IF(KT$8="",0,KT198*условия!$R61)</f>
        <v>7740</v>
      </c>
      <c r="KU204" s="21">
        <f>IF(KU$8="",0,KU198*условия!$R61)</f>
        <v>7710</v>
      </c>
      <c r="KV204" s="21">
        <f>IF(KV$8="",0,KV198*условия!$R61)</f>
        <v>7680</v>
      </c>
      <c r="KW204" s="21">
        <f>IF(KW$8="",0,KW198*условия!$R61)</f>
        <v>7650</v>
      </c>
      <c r="KX204" s="21">
        <f>IF(KX$8="",0,KX198*условия!$R61)</f>
        <v>7620</v>
      </c>
      <c r="KY204" s="21">
        <f>IF(KY$8="",0,KY198*условия!$R61)</f>
        <v>7590</v>
      </c>
      <c r="KZ204" s="21">
        <f>IF(KZ$8="",0,KZ198*условия!$R61)</f>
        <v>7560</v>
      </c>
      <c r="LA204" s="21">
        <f>IF(LA$8="",0,LA198*условия!$R61)</f>
        <v>7560</v>
      </c>
      <c r="LB204" s="21">
        <f>IF(LB$8="",0,LB198*условия!$R61)</f>
        <v>7560</v>
      </c>
      <c r="LC204" s="21">
        <f>IF(LC$8="",0,LC198*условия!$R61)</f>
        <v>7560</v>
      </c>
      <c r="LD204" s="21">
        <f>IF(LD$8="",0,LD198*условия!$R61)</f>
        <v>7560</v>
      </c>
      <c r="LE204" s="21">
        <f>IF(LE$8="",0,LE198*условия!$R61)</f>
        <v>7560</v>
      </c>
      <c r="LF204" s="21">
        <f>IF(LF$8="",0,LF198*условия!$R61)</f>
        <v>7560</v>
      </c>
      <c r="LG204" s="21">
        <f>IF(LG$8="",0,LG198*условия!$R61)</f>
        <v>7560</v>
      </c>
      <c r="LH204" s="21">
        <f>IF(LH$8="",0,LH198*условия!$R61)</f>
        <v>7560</v>
      </c>
      <c r="LI204" s="21">
        <f>IF(LI$8="",0,LI198*условия!$R61)</f>
        <v>7560</v>
      </c>
      <c r="LJ204" s="21">
        <f>IF(LJ$8="",0,LJ198*условия!$R61)</f>
        <v>7480.0000000000045</v>
      </c>
      <c r="LK204" s="21">
        <f>IF(LK$8="",0,LK198*условия!$R61)</f>
        <v>7400.0000000000091</v>
      </c>
      <c r="LL204" s="21">
        <f>IF(LL$8="",0,LL198*условия!$R61)</f>
        <v>7320.0000000000136</v>
      </c>
      <c r="LM204" s="21">
        <f>IF(LM$8="",0,LM198*условия!$R61)</f>
        <v>7240.0000000000182</v>
      </c>
      <c r="LN204" s="21">
        <f>IF(LN$8="",0,LN198*условия!$R61)</f>
        <v>7160.0000000000227</v>
      </c>
      <c r="LO204" s="21">
        <f>IF(LO$8="",0,LO198*условия!$R61)</f>
        <v>7080.0000000000273</v>
      </c>
      <c r="LP204" s="21">
        <f>IF(LP$8="",0,LP198*условия!$R61)</f>
        <v>7000.0000000000327</v>
      </c>
      <c r="LQ204" s="21">
        <f>IF(LQ$8="",0,LQ198*условия!$R61)</f>
        <v>6920.0000000000373</v>
      </c>
      <c r="LR204" s="21">
        <f>IF(LR$8="",0,LR198*условия!$R61)</f>
        <v>6840.0000000000418</v>
      </c>
      <c r="LS204" s="21">
        <f>IF(LS$8="",0,LS198*условия!$R61)</f>
        <v>6760.0000000000464</v>
      </c>
      <c r="LT204" s="21">
        <f>IF(LT$8="",0,LT198*условия!$R61)</f>
        <v>6680.0000000000509</v>
      </c>
      <c r="LU204" s="21">
        <f>IF(LU$8="",0,LU198*условия!$R61)</f>
        <v>6600.0000000000555</v>
      </c>
      <c r="LV204" s="21">
        <f>IF(LV$8="",0,LV198*условия!$R61)</f>
        <v>6520.00000000006</v>
      </c>
      <c r="LW204" s="21">
        <f>IF(LW$8="",0,LW198*условия!$R61)</f>
        <v>6440.0000000000646</v>
      </c>
      <c r="LX204" s="21">
        <f>IF(LX$8="",0,LX198*условия!$R61)</f>
        <v>6360.00000000007</v>
      </c>
      <c r="LY204" s="21">
        <f>IF(LY$8="",0,LY198*условия!$R61)</f>
        <v>6280.0000000000746</v>
      </c>
      <c r="LZ204" s="21">
        <f>IF(LZ$8="",0,LZ198*условия!$R61)</f>
        <v>6200.0000000000791</v>
      </c>
      <c r="MA204" s="21">
        <f>IF(MA$8="",0,MA198*условия!$R61)</f>
        <v>6120.0000000000837</v>
      </c>
      <c r="MB204" s="21">
        <f>IF(MB$8="",0,MB198*условия!$R61)</f>
        <v>6040.0000000000882</v>
      </c>
      <c r="MC204" s="21">
        <f>IF(MC$8="",0,MC198*условия!$R61)</f>
        <v>5960.0000000000928</v>
      </c>
      <c r="MD204" s="21">
        <f>IF(MD$8="",0,MD198*условия!$R61)</f>
        <v>5880.0000000000973</v>
      </c>
      <c r="ME204" s="21">
        <f>IF(ME$8="",0,ME198*условия!$R61)</f>
        <v>5880.0000000000973</v>
      </c>
      <c r="MF204" s="21">
        <f>IF(MF$8="",0,MF198*условия!$R61)</f>
        <v>5880.0000000000973</v>
      </c>
      <c r="MG204" s="21">
        <f>IF(MG$8="",0,MG198*условия!$R61)</f>
        <v>5880.0000000000973</v>
      </c>
      <c r="MH204" s="21">
        <f>IF(MH$8="",0,MH198*условия!$R61)</f>
        <v>5880.0000000000973</v>
      </c>
      <c r="MI204" s="21">
        <f>IF(MI$8="",0,MI198*условия!$R61)</f>
        <v>5880.0000000000973</v>
      </c>
      <c r="MJ204" s="21">
        <f>IF(MJ$8="",0,MJ198*условия!$R61)</f>
        <v>5880.0000000000973</v>
      </c>
      <c r="MK204" s="21">
        <f>IF(MK$8="",0,MK198*условия!$R61)</f>
        <v>5880.0000000000973</v>
      </c>
      <c r="ML204" s="21">
        <f>IF(ML$8="",0,ML198*условия!$R61)</f>
        <v>5880.0000000000973</v>
      </c>
      <c r="MM204" s="21">
        <f>IF(MM$8="",0,MM198*условия!$R61)</f>
        <v>5880.0000000000973</v>
      </c>
      <c r="MN204" s="21">
        <f>IF(MN$8="",0,MN198*условия!$R61)</f>
        <v>5880.0000000000973</v>
      </c>
      <c r="MO204" s="21">
        <f>IF(MO$8="",0,MO198*условия!$R61)</f>
        <v>5904.0000000000973</v>
      </c>
      <c r="MP204" s="21">
        <f>IF(MP$8="",0,MP198*условия!$R61)</f>
        <v>5928.0000000000973</v>
      </c>
      <c r="MQ204" s="21">
        <f>IF(MQ$8="",0,MQ198*условия!$R61)</f>
        <v>5952.0000000000973</v>
      </c>
      <c r="MR204" s="21">
        <f>IF(MR$8="",0,MR198*условия!$R61)</f>
        <v>5976.0000000000973</v>
      </c>
      <c r="MS204" s="21">
        <f>IF(MS$8="",0,MS198*условия!$R61)</f>
        <v>6000.0000000000973</v>
      </c>
      <c r="MT204" s="21">
        <f>IF(MT$8="",0,MT198*условия!$R61)</f>
        <v>6024.0000000000973</v>
      </c>
      <c r="MU204" s="21">
        <f>IF(MU$8="",0,MU198*условия!$R61)</f>
        <v>6048.0000000000973</v>
      </c>
      <c r="MV204" s="21">
        <f>IF(MV$8="",0,MV198*условия!$R61)</f>
        <v>6072.0000000000973</v>
      </c>
      <c r="MW204" s="21">
        <f>IF(MW$8="",0,MW198*условия!$R61)</f>
        <v>6096.0000000000973</v>
      </c>
      <c r="MX204" s="21">
        <f>IF(MX$8="",0,MX198*условия!$R61)</f>
        <v>6120.0000000000973</v>
      </c>
      <c r="MY204" s="21">
        <f>IF(MY$8="",0,MY198*условия!$R61)</f>
        <v>6144.0000000000973</v>
      </c>
      <c r="MZ204" s="21">
        <f>IF(MZ$8="",0,MZ198*условия!$R61)</f>
        <v>6168.0000000000973</v>
      </c>
      <c r="NA204" s="21">
        <f>IF(NA$8="",0,NA198*условия!$R61)</f>
        <v>6192.0000000000973</v>
      </c>
      <c r="NB204" s="21">
        <f>IF(NB$8="",0,NB198*условия!$R61)</f>
        <v>6216.0000000000973</v>
      </c>
      <c r="NC204" s="21">
        <f>IF(NC$8="",0,NC198*условия!$R61)</f>
        <v>6240.0000000000973</v>
      </c>
      <c r="ND204" s="21">
        <f>IF(ND$8="",0,ND198*условия!$R61)</f>
        <v>6264.0000000000973</v>
      </c>
      <c r="NE204" s="21">
        <f>IF(NE$8="",0,NE198*условия!$R61)</f>
        <v>6288.0000000000973</v>
      </c>
      <c r="NF204" s="21">
        <f>IF(NF$8="",0,NF198*условия!$R61)</f>
        <v>6312.0000000000973</v>
      </c>
      <c r="NG204" s="21">
        <f>IF(NG$8="",0,NG198*условия!$R61)</f>
        <v>6336.0000000000973</v>
      </c>
      <c r="NH204" s="21">
        <f>IF(NH$8="",0,NH198*условия!$R61)</f>
        <v>6360.0000000000973</v>
      </c>
      <c r="NI204" s="21">
        <f>IF(NI$8="",0,NI198*условия!$R61)</f>
        <v>6384.0000000000973</v>
      </c>
      <c r="NJ204" s="21">
        <f>IF(NJ$8="",0,NJ198*условия!$R61)</f>
        <v>6384.0000000000973</v>
      </c>
      <c r="NK204" s="21">
        <f>IF(NK$8="",0,NK198*условия!$R61)</f>
        <v>6384.0000000000973</v>
      </c>
      <c r="NL204" s="21">
        <f>IF(NL$8="",0,NL198*условия!$R61)</f>
        <v>6384.0000000000973</v>
      </c>
      <c r="NM204" s="21">
        <f>IF(NM$8="",0,NM198*условия!$R61)</f>
        <v>6384.0000000000973</v>
      </c>
      <c r="NN204" s="21">
        <f>IF(NN$8="",0,NN198*условия!$R61)</f>
        <v>6384.0000000000973</v>
      </c>
      <c r="NO204" s="21">
        <f>IF(NO$8="",0,NO198*условия!$R61)</f>
        <v>6384.0000000000973</v>
      </c>
      <c r="NP204" s="21">
        <f>IF(NP$8="",0,NP198*условия!$R61)</f>
        <v>6384.0000000000973</v>
      </c>
      <c r="NQ204" s="21">
        <f>IF(NQ$8="",0,NQ198*условия!$R61)</f>
        <v>6384.0000000000973</v>
      </c>
      <c r="NR204" s="21">
        <f>IF(NR$8="",0,NR198*условия!$R61)</f>
        <v>6384.0000000000973</v>
      </c>
      <c r="NS204" s="21">
        <f>IF(NS$8="",0,NS198*условия!$R61)</f>
        <v>6408.0000000000973</v>
      </c>
      <c r="NT204" s="21">
        <f>IF(NT$8="",0,NT198*условия!$R61)</f>
        <v>6432.0000000000973</v>
      </c>
      <c r="NU204" s="21">
        <f>IF(NU$8="",0,NU198*условия!$R61)</f>
        <v>6456.0000000000973</v>
      </c>
      <c r="NV204" s="21">
        <f>IF(NV$8="",0,NV198*условия!$R61)</f>
        <v>6480.0000000000973</v>
      </c>
      <c r="NW204" s="21">
        <f>IF(NW$8="",0,NW198*условия!$R61)</f>
        <v>6504.0000000000973</v>
      </c>
      <c r="NX204" s="21">
        <f>IF(NX$8="",0,NX198*условия!$R61)</f>
        <v>6528.0000000000973</v>
      </c>
      <c r="NY204" s="21">
        <f>IF(NY$8="",0,NY198*условия!$R61)</f>
        <v>6552.0000000000973</v>
      </c>
      <c r="NZ204" s="21">
        <f>IF(NZ$8="",0,NZ198*условия!$R61)</f>
        <v>6576.0000000000973</v>
      </c>
      <c r="OA204" s="21">
        <f>IF(OA$8="",0,OA198*условия!$R61)</f>
        <v>6600.0000000000973</v>
      </c>
      <c r="OB204" s="21">
        <f>IF(OB$8="",0,OB198*условия!$R61)</f>
        <v>6624.0000000000973</v>
      </c>
      <c r="OC204" s="21">
        <f>IF(OC$8="",0,OC198*условия!$R61)</f>
        <v>6648.0000000000973</v>
      </c>
      <c r="OD204" s="21">
        <f>IF(OD$8="",0,OD198*условия!$R61)</f>
        <v>6672.0000000000973</v>
      </c>
      <c r="OE204" s="21">
        <f>IF(OE$8="",0,OE198*условия!$R61)</f>
        <v>6696.0000000000973</v>
      </c>
      <c r="OF204" s="21">
        <f>IF(OF$8="",0,OF198*условия!$R61)</f>
        <v>6720.0000000000973</v>
      </c>
      <c r="OG204" s="21">
        <f>IF(OG$8="",0,OG198*условия!$R61)</f>
        <v>6744.0000000000973</v>
      </c>
      <c r="OH204" s="21">
        <f>IF(OH$8="",0,OH198*условия!$R61)</f>
        <v>6768.0000000000973</v>
      </c>
      <c r="OI204" s="21">
        <f>IF(OI$8="",0,OI198*условия!$R61)</f>
        <v>6792.0000000000973</v>
      </c>
      <c r="OJ204" s="21">
        <f>IF(OJ$8="",0,OJ198*условия!$R61)</f>
        <v>6816.0000000000973</v>
      </c>
      <c r="OK204" s="21">
        <f>IF(OK$8="",0,OK198*условия!$R61)</f>
        <v>6840.0000000000973</v>
      </c>
      <c r="OL204" s="21">
        <f>IF(OL$8="",0,OL198*условия!$R61)</f>
        <v>6864.0000000000973</v>
      </c>
      <c r="OM204" s="21">
        <f>IF(OM$8="",0,OM198*условия!$R61)</f>
        <v>6888.0000000000973</v>
      </c>
      <c r="ON204" s="21">
        <f>IF(ON$8="",0,ON198*условия!$R61)</f>
        <v>6888.0000000000973</v>
      </c>
      <c r="OO204" s="21">
        <f>IF(OO$8="",0,OO198*условия!$R61)</f>
        <v>6888.0000000000973</v>
      </c>
      <c r="OP204" s="21">
        <f>IF(OP$8="",0,OP198*условия!$R61)</f>
        <v>6888.0000000000973</v>
      </c>
      <c r="OQ204" s="21">
        <f>IF(OQ$8="",0,OQ198*условия!$R61)</f>
        <v>6888.0000000000973</v>
      </c>
      <c r="OR204" s="21">
        <f>IF(OR$8="",0,OR198*условия!$R61)</f>
        <v>6888.0000000000973</v>
      </c>
      <c r="OS204" s="21">
        <f>IF(OS$8="",0,OS198*условия!$R61)</f>
        <v>6888.0000000000973</v>
      </c>
      <c r="OT204" s="21">
        <f>IF(OT$8="",0,OT198*условия!$R61)</f>
        <v>6888.0000000000973</v>
      </c>
      <c r="OU204" s="21">
        <f>IF(OU$8="",0,OU198*условия!$R61)</f>
        <v>6888.0000000000973</v>
      </c>
      <c r="OV204" s="21">
        <f>IF(OV$8="",0,OV198*условия!$R61)</f>
        <v>6888.0000000000973</v>
      </c>
      <c r="OW204" s="21">
        <f>IF(OW$8="",0,OW198*условия!$R61)</f>
        <v>6888.0000000000973</v>
      </c>
      <c r="OX204" s="21">
        <f>IF(OX$8="",0,OX198*условия!$R61)</f>
        <v>6872.0000000000928</v>
      </c>
      <c r="OY204" s="21">
        <f>IF(OY$8="",0,OY198*условия!$R61)</f>
        <v>6856.0000000000882</v>
      </c>
      <c r="OZ204" s="21">
        <f>IF(OZ$8="",0,OZ198*условия!$R61)</f>
        <v>6840.0000000000837</v>
      </c>
      <c r="PA204" s="21">
        <f>IF(PA$8="",0,PA198*условия!$R61)</f>
        <v>6824.0000000000791</v>
      </c>
      <c r="PB204" s="21">
        <f>IF(PB$8="",0,PB198*условия!$R61)</f>
        <v>6808.0000000000746</v>
      </c>
      <c r="PC204" s="21">
        <f>IF(PC$8="",0,PC198*условия!$R61)</f>
        <v>6792.00000000007</v>
      </c>
      <c r="PD204" s="21">
        <f>IF(PD$8="",0,PD198*условия!$R61)</f>
        <v>6776.0000000000646</v>
      </c>
      <c r="PE204" s="21">
        <f>IF(PE$8="",0,PE198*условия!$R61)</f>
        <v>6760.00000000006</v>
      </c>
      <c r="PF204" s="21">
        <f>IF(PF$8="",0,PF198*условия!$R61)</f>
        <v>6744.0000000000555</v>
      </c>
      <c r="PG204" s="21">
        <f>IF(PG$8="",0,PG198*условия!$R61)</f>
        <v>6728.0000000000509</v>
      </c>
      <c r="PH204" s="21">
        <f>IF(PH$8="",0,PH198*условия!$R61)</f>
        <v>6712.0000000000464</v>
      </c>
      <c r="PI204" s="21">
        <f>IF(PI$8="",0,PI198*условия!$R61)</f>
        <v>6696.0000000000418</v>
      </c>
      <c r="PJ204" s="21">
        <f>IF(PJ$8="",0,PJ198*условия!$R61)</f>
        <v>6680.0000000000373</v>
      </c>
      <c r="PK204" s="21">
        <f>IF(PK$8="",0,PK198*условия!$R61)</f>
        <v>6664.0000000000327</v>
      </c>
      <c r="PL204" s="21">
        <f>IF(PL$8="",0,PL198*условия!$R61)</f>
        <v>6648.0000000000273</v>
      </c>
      <c r="PM204" s="21">
        <f>IF(PM$8="",0,PM198*условия!$R61)</f>
        <v>6632.0000000000227</v>
      </c>
      <c r="PN204" s="21">
        <f>IF(PN$8="",0,PN198*условия!$R61)</f>
        <v>6616.0000000000182</v>
      </c>
      <c r="PO204" s="21">
        <f>IF(PO$8="",0,PO198*условия!$R61)</f>
        <v>6600.0000000000136</v>
      </c>
      <c r="PP204" s="21">
        <f>IF(PP$8="",0,PP198*условия!$R61)</f>
        <v>6584.0000000000091</v>
      </c>
      <c r="PQ204" s="21">
        <f>IF(PQ$8="",0,PQ198*условия!$R61)</f>
        <v>6568.0000000000045</v>
      </c>
      <c r="PR204" s="21">
        <f>IF(PR$8="",0,PR198*условия!$R61)</f>
        <v>6552</v>
      </c>
      <c r="PS204" s="21">
        <f>IF(PS$8="",0,PS198*условия!$R61)</f>
        <v>6552</v>
      </c>
      <c r="PT204" s="21">
        <f>IF(PT$8="",0,PT198*условия!$R61)</f>
        <v>6552</v>
      </c>
      <c r="PU204" s="21">
        <f>IF(PU$8="",0,PU198*условия!$R61)</f>
        <v>6552</v>
      </c>
      <c r="PV204" s="21">
        <f>IF(PV$8="",0,PV198*условия!$R61)</f>
        <v>6552</v>
      </c>
      <c r="PW204" s="21">
        <f>IF(PW$8="",0,PW198*условия!$R61)</f>
        <v>6552</v>
      </c>
      <c r="PX204" s="21">
        <f>IF(PX$8="",0,PX198*условия!$R61)</f>
        <v>6552</v>
      </c>
      <c r="PY204" s="21">
        <f>IF(PY$8="",0,PY198*условия!$R61)</f>
        <v>6552</v>
      </c>
      <c r="PZ204" s="21">
        <f>IF(PZ$8="",0,PZ198*условия!$R61)</f>
        <v>6552</v>
      </c>
      <c r="QA204" s="21">
        <f>IF(QA$8="",0,QA198*условия!$R61)</f>
        <v>6552</v>
      </c>
      <c r="QB204" s="21">
        <f>IF(QB$8="",0,QB198*условия!$R61)</f>
        <v>6552</v>
      </c>
      <c r="QC204" s="21">
        <f>IF(QC$8="",0,QC198*условия!$R61)</f>
        <v>6726</v>
      </c>
      <c r="QD204" s="21">
        <f>IF(QD$8="",0,QD198*условия!$R61)</f>
        <v>6900</v>
      </c>
      <c r="QE204" s="21">
        <f>IF(QE$8="",0,QE198*условия!$R61)</f>
        <v>7074</v>
      </c>
      <c r="QF204" s="21">
        <f>IF(QF$8="",0,QF198*условия!$R61)</f>
        <v>7248</v>
      </c>
      <c r="QG204" s="21">
        <f>IF(QG$8="",0,QG198*условия!$R61)</f>
        <v>7422</v>
      </c>
      <c r="QH204" s="21">
        <f>IF(QH$8="",0,QH198*условия!$R61)</f>
        <v>7596</v>
      </c>
      <c r="QI204" s="21">
        <f>IF(QI$8="",0,QI198*условия!$R61)</f>
        <v>7770</v>
      </c>
      <c r="QJ204" s="21">
        <f>IF(QJ$8="",0,QJ198*условия!$R61)</f>
        <v>7944</v>
      </c>
      <c r="QK204" s="21">
        <f>IF(QK$8="",0,QK198*условия!$R61)</f>
        <v>8118</v>
      </c>
      <c r="QL204" s="21">
        <f>IF(QL$8="",0,QL198*условия!$R61)</f>
        <v>8292</v>
      </c>
      <c r="QM204" s="21">
        <f>IF(QM$8="",0,QM198*условия!$R61)</f>
        <v>8466</v>
      </c>
      <c r="QN204" s="21">
        <f>IF(QN$8="",0,QN198*условия!$R61)</f>
        <v>8640</v>
      </c>
      <c r="QO204" s="21">
        <f>IF(QO$8="",0,QO198*условия!$R61)</f>
        <v>8814</v>
      </c>
      <c r="QP204" s="21">
        <f>IF(QP$8="",0,QP198*условия!$R61)</f>
        <v>8988</v>
      </c>
      <c r="QQ204" s="21">
        <f>IF(QQ$8="",0,QQ198*условия!$R61)</f>
        <v>9162</v>
      </c>
      <c r="QR204" s="21">
        <f>IF(QR$8="",0,QR198*условия!$R61)</f>
        <v>9336</v>
      </c>
      <c r="QS204" s="21">
        <f>IF(QS$8="",0,QS198*условия!$R61)</f>
        <v>9510</v>
      </c>
      <c r="QT204" s="21">
        <f>IF(QT$8="",0,QT198*условия!$R61)</f>
        <v>9684</v>
      </c>
      <c r="QU204" s="21">
        <f>IF(QU$8="",0,QU198*условия!$R61)</f>
        <v>9858</v>
      </c>
      <c r="QV204" s="21">
        <f>IF(QV$8="",0,QV198*условия!$R61)</f>
        <v>10032</v>
      </c>
      <c r="QW204" s="21">
        <f>IF(QW$8="",0,QW198*условия!$R61)</f>
        <v>10206</v>
      </c>
      <c r="QX204" s="21">
        <f>IF(QX$8="",0,QX198*условия!$R61)</f>
        <v>10206</v>
      </c>
      <c r="QY204" s="21">
        <f>IF(QY$8="",0,QY198*условия!$R61)</f>
        <v>10206</v>
      </c>
      <c r="QZ204" s="21">
        <f>IF(QZ$8="",0,QZ198*условия!$R61)</f>
        <v>10206</v>
      </c>
      <c r="RA204" s="21">
        <f>IF(RA$8="",0,RA198*условия!$R61)</f>
        <v>10206</v>
      </c>
      <c r="RB204" s="21">
        <f>IF(RB$8="",0,RB198*условия!$R61)</f>
        <v>10206</v>
      </c>
      <c r="RC204" s="21">
        <f>IF(RC$8="",0,RC198*условия!$R61)</f>
        <v>10206</v>
      </c>
      <c r="RD204" s="21">
        <f>IF(RD$8="",0,RD198*условия!$R61)</f>
        <v>10206</v>
      </c>
      <c r="RE204" s="21">
        <f>IF(RE$8="",0,RE198*условия!$R61)</f>
        <v>10206</v>
      </c>
      <c r="RF204" s="21">
        <f>IF(RF$8="",0,RF198*условия!$R61)</f>
        <v>10206</v>
      </c>
      <c r="RG204" s="21">
        <f>IF(RG$8="",0,RG198*условия!$R61)</f>
        <v>10404</v>
      </c>
      <c r="RH204" s="21">
        <f>IF(RH$8="",0,RH198*условия!$R61)</f>
        <v>10602</v>
      </c>
      <c r="RI204" s="21">
        <f>IF(RI$8="",0,RI198*условия!$R61)</f>
        <v>10800</v>
      </c>
      <c r="RJ204" s="21">
        <f>IF(RJ$8="",0,RJ198*условия!$R61)</f>
        <v>10998</v>
      </c>
      <c r="RK204" s="21">
        <f>IF(RK$8="",0,RK198*условия!$R61)</f>
        <v>11196</v>
      </c>
      <c r="RL204" s="21">
        <f>IF(RL$8="",0,RL198*условия!$R61)</f>
        <v>11394</v>
      </c>
      <c r="RM204" s="21">
        <f>IF(RM$8="",0,RM198*условия!$R61)</f>
        <v>11592</v>
      </c>
      <c r="RN204" s="21">
        <f>IF(RN$8="",0,RN198*условия!$R61)</f>
        <v>11790</v>
      </c>
      <c r="RO204" s="21">
        <f>IF(RO$8="",0,RO198*условия!$R61)</f>
        <v>11988</v>
      </c>
      <c r="RP204" s="21">
        <f>IF(RP$8="",0,RP198*условия!$R61)</f>
        <v>12186</v>
      </c>
      <c r="RQ204" s="21">
        <f>IF(RQ$8="",0,RQ198*условия!$R61)</f>
        <v>12384</v>
      </c>
      <c r="RR204" s="21">
        <f>IF(RR$8="",0,RR198*условия!$R61)</f>
        <v>12582</v>
      </c>
      <c r="RS204" s="21">
        <f>IF(RS$8="",0,RS198*условия!$R61)</f>
        <v>12780</v>
      </c>
      <c r="RT204" s="21">
        <f>IF(RT$8="",0,RT198*условия!$R61)</f>
        <v>12978</v>
      </c>
      <c r="RU204" s="21">
        <f>IF(RU$8="",0,RU198*условия!$R61)</f>
        <v>13176</v>
      </c>
      <c r="RV204" s="21">
        <f>IF(RV$8="",0,RV198*условия!$R61)</f>
        <v>13374</v>
      </c>
      <c r="RW204" s="21">
        <f>IF(RW$8="",0,RW198*условия!$R61)</f>
        <v>13572</v>
      </c>
      <c r="RX204" s="21">
        <f>IF(RX$8="",0,RX198*условия!$R61)</f>
        <v>13770</v>
      </c>
      <c r="RY204" s="21">
        <f>IF(RY$8="",0,RY198*условия!$R61)</f>
        <v>13968</v>
      </c>
      <c r="RZ204" s="21">
        <f>IF(RZ$8="",0,RZ198*условия!$R61)</f>
        <v>14166</v>
      </c>
      <c r="SA204" s="21">
        <f>IF(SA$8="",0,SA198*условия!$R61)</f>
        <v>14364</v>
      </c>
      <c r="SB204" s="21">
        <f>IF(SB$8="",0,SB198*условия!$R61)</f>
        <v>14364</v>
      </c>
      <c r="SC204" s="21">
        <f>IF(SC$8="",0,SC198*условия!$R61)</f>
        <v>14364</v>
      </c>
      <c r="SD204" s="21">
        <f>IF(SD$8="",0,SD198*условия!$R61)</f>
        <v>14364</v>
      </c>
      <c r="SE204" s="21">
        <f>IF(SE$8="",0,SE198*условия!$R61)</f>
        <v>14364</v>
      </c>
      <c r="SF204" s="21">
        <f>IF(SF$8="",0,SF198*условия!$R61)</f>
        <v>14364</v>
      </c>
      <c r="SG204" s="21">
        <f>IF(SG$8="",0,SG198*условия!$R61)</f>
        <v>14364</v>
      </c>
      <c r="SH204" s="21">
        <f>IF(SH$8="",0,SH198*условия!$R61)</f>
        <v>14364</v>
      </c>
      <c r="SI204" s="21">
        <f>IF(SI$8="",0,SI198*условия!$R61)</f>
        <v>14364</v>
      </c>
      <c r="SJ204" s="21">
        <f>IF(SJ$8="",0,SJ198*условия!$R61)</f>
        <v>14364</v>
      </c>
      <c r="SK204" s="21">
        <f>IF(SK$8="",0,SK198*условия!$R61)</f>
        <v>14364</v>
      </c>
      <c r="SL204" s="21">
        <f>IF(SL$8="",0,SL198*условия!$R61)</f>
        <v>14124</v>
      </c>
      <c r="SM204" s="21">
        <f>IF(SM$8="",0,SM198*условия!$R61)</f>
        <v>13884</v>
      </c>
      <c r="SN204" s="21">
        <f>IF(SN$8="",0,SN198*условия!$R61)</f>
        <v>13644</v>
      </c>
      <c r="SO204" s="21">
        <f>IF(SO$8="",0,SO198*условия!$R61)</f>
        <v>13404</v>
      </c>
      <c r="SP204" s="21">
        <f>IF(SP$8="",0,SP198*условия!$R61)</f>
        <v>13164</v>
      </c>
      <c r="SQ204" s="21">
        <f>IF(SQ$8="",0,SQ198*условия!$R61)</f>
        <v>12924</v>
      </c>
      <c r="SR204" s="21">
        <f>IF(SR$8="",0,SR198*условия!$R61)</f>
        <v>12684</v>
      </c>
      <c r="SS204" s="21">
        <f>IF(SS$8="",0,SS198*условия!$R61)</f>
        <v>12444</v>
      </c>
      <c r="ST204" s="21">
        <f>IF(ST$8="",0,ST198*условия!$R61)</f>
        <v>12204</v>
      </c>
      <c r="SU204" s="21">
        <f>IF(SU$8="",0,SU198*условия!$R61)</f>
        <v>11964</v>
      </c>
      <c r="SV204" s="21">
        <f>IF(SV$8="",0,SV198*условия!$R61)</f>
        <v>11724</v>
      </c>
      <c r="SW204" s="21">
        <f>IF(SW$8="",0,SW198*условия!$R61)</f>
        <v>11484</v>
      </c>
      <c r="SX204" s="21">
        <f>IF(SX$8="",0,SX198*условия!$R61)</f>
        <v>11244</v>
      </c>
      <c r="SY204" s="21">
        <f>IF(SY$8="",0,SY198*условия!$R61)</f>
        <v>11004</v>
      </c>
      <c r="SZ204" s="21">
        <f>IF(SZ$8="",0,SZ198*условия!$R61)</f>
        <v>10764</v>
      </c>
      <c r="TA204" s="21">
        <f>IF(TA$8="",0,TA198*условия!$R61)</f>
        <v>10524</v>
      </c>
      <c r="TB204" s="21">
        <f>IF(TB$8="",0,TB198*условия!$R61)</f>
        <v>10284</v>
      </c>
      <c r="TC204" s="21">
        <f>IF(TC$8="",0,TC198*условия!$R61)</f>
        <v>10044</v>
      </c>
      <c r="TD204" s="21">
        <f>IF(TD$8="",0,TD198*условия!$R61)</f>
        <v>9804</v>
      </c>
      <c r="TE204" s="21">
        <f>IF(TE$8="",0,TE198*условия!$R61)</f>
        <v>9564</v>
      </c>
      <c r="TF204" s="21">
        <f>IF(TF$8="",0,TF198*условия!$R61)</f>
        <v>9324</v>
      </c>
      <c r="TG204" s="21">
        <f>IF(TG$8="",0,TG198*условия!$R61)</f>
        <v>9324</v>
      </c>
      <c r="TH204" s="21">
        <f>IF(TH$8="",0,TH198*условия!$R61)</f>
        <v>9324</v>
      </c>
      <c r="TI204" s="21">
        <f>IF(TI$8="",0,TI198*условия!$R61)</f>
        <v>9324</v>
      </c>
      <c r="TJ204" s="21">
        <f>IF(TJ$8="",0,TJ198*условия!$R61)</f>
        <v>9324</v>
      </c>
      <c r="TK204" s="21">
        <f>IF(TK$8="",0,TK198*условия!$R61)</f>
        <v>9324</v>
      </c>
      <c r="TL204" s="21">
        <f>IF(TL$8="",0,TL198*условия!$R61)</f>
        <v>9324</v>
      </c>
      <c r="TM204" s="21">
        <f>IF(TM$8="",0,TM198*условия!$R61)</f>
        <v>9324</v>
      </c>
      <c r="TN204" s="21">
        <f>IF(TN$8="",0,TN198*условия!$R61)</f>
        <v>9324</v>
      </c>
      <c r="TO204" s="21">
        <f>IF(TO$8="",0,TO198*условия!$R61)</f>
        <v>9324</v>
      </c>
      <c r="TP204" s="21">
        <f>IF(TP$8="",0,TP198*условия!$R61)</f>
        <v>9312</v>
      </c>
      <c r="TQ204" s="21">
        <f>IF(TQ$8="",0,TQ198*условия!$R61)</f>
        <v>9300</v>
      </c>
      <c r="TR204" s="21">
        <f>IF(TR$8="",0,TR198*условия!$R61)</f>
        <v>9288</v>
      </c>
      <c r="TS204" s="21">
        <f>IF(TS$8="",0,TS198*условия!$R61)</f>
        <v>9276</v>
      </c>
      <c r="TT204" s="21">
        <f>IF(TT$8="",0,TT198*условия!$R61)</f>
        <v>9264</v>
      </c>
      <c r="TU204" s="21">
        <f>IF(TU$8="",0,TU198*условия!$R61)</f>
        <v>9252</v>
      </c>
      <c r="TV204" s="21">
        <f>IF(TV$8="",0,TV198*условия!$R61)</f>
        <v>9240</v>
      </c>
      <c r="TW204" s="21">
        <f>IF(TW$8="",0,TW198*условия!$R61)</f>
        <v>9228</v>
      </c>
      <c r="TX204" s="21">
        <f>IF(TX$8="",0,TX198*условия!$R61)</f>
        <v>9216</v>
      </c>
      <c r="TY204" s="21">
        <f>IF(TY$8="",0,TY198*условия!$R61)</f>
        <v>9204</v>
      </c>
      <c r="TZ204" s="21">
        <f>IF(TZ$8="",0,TZ198*условия!$R61)</f>
        <v>9192</v>
      </c>
      <c r="UA204" s="21">
        <f>IF(UA$8="",0,UA198*условия!$R61)</f>
        <v>9180</v>
      </c>
      <c r="UB204" s="21">
        <f>IF(UB$8="",0,UB198*условия!$R61)</f>
        <v>9168</v>
      </c>
      <c r="UC204" s="21">
        <f>IF(UC$8="",0,UC198*условия!$R61)</f>
        <v>9156</v>
      </c>
      <c r="UD204" s="21">
        <f>IF(UD$8="",0,UD198*условия!$R61)</f>
        <v>9144</v>
      </c>
      <c r="UE204" s="21">
        <f>IF(UE$8="",0,UE198*условия!$R61)</f>
        <v>9132</v>
      </c>
      <c r="UF204" s="21">
        <f>IF(UF$8="",0,UF198*условия!$R61)</f>
        <v>9120</v>
      </c>
      <c r="UG204" s="21">
        <f>IF(UG$8="",0,UG198*условия!$R61)</f>
        <v>9108</v>
      </c>
      <c r="UH204" s="21">
        <f>IF(UH$8="",0,UH198*условия!$R61)</f>
        <v>9096</v>
      </c>
      <c r="UI204" s="21">
        <f>IF(UI$8="",0,UI198*условия!$R61)</f>
        <v>9084</v>
      </c>
      <c r="UJ204" s="21">
        <f>IF(UJ$8="",0,UJ198*условия!$R61)</f>
        <v>9072</v>
      </c>
      <c r="UK204" s="21">
        <f>IF(UK$8="",0,UK198*условия!$R61)</f>
        <v>9072</v>
      </c>
      <c r="UL204" s="21">
        <f>IF(UL$8="",0,UL198*условия!$R61)</f>
        <v>9072</v>
      </c>
      <c r="UM204" s="21">
        <f>IF(UM$8="",0,UM198*условия!$R61)</f>
        <v>9072</v>
      </c>
      <c r="UN204" s="21">
        <f>IF(UN$8="",0,UN198*условия!$R61)</f>
        <v>9072</v>
      </c>
      <c r="UO204" s="21">
        <f>IF(UO$8="",0,UO198*условия!$R61)</f>
        <v>9072</v>
      </c>
      <c r="UP204" s="21">
        <f>IF(UP$8="",0,UP198*условия!$R61)</f>
        <v>9072</v>
      </c>
      <c r="UQ204" s="21">
        <f>IF(UQ$8="",0,UQ198*условия!$R61)</f>
        <v>9072</v>
      </c>
      <c r="UR204" s="21">
        <f>IF(UR$8="",0,UR198*условия!$R61)</f>
        <v>9072</v>
      </c>
      <c r="US204" s="21">
        <f>IF(US$8="",0,US198*условия!$R61)</f>
        <v>9072</v>
      </c>
      <c r="UT204" s="21">
        <f>IF(UT$8="",0,UT198*условия!$R61)</f>
        <v>9072</v>
      </c>
      <c r="UU204" s="21">
        <f>IF(UU$8="",0,UU198*условия!$R61)</f>
        <v>9000</v>
      </c>
      <c r="UV204" s="21">
        <f>IF(UV$8="",0,UV198*условия!$R61)</f>
        <v>8928</v>
      </c>
      <c r="UW204" s="21">
        <f>IF(UW$8="",0,UW198*условия!$R61)</f>
        <v>8856</v>
      </c>
      <c r="UX204" s="21">
        <f>IF(UX$8="",0,UX198*условия!$R61)</f>
        <v>8784</v>
      </c>
      <c r="UY204" s="21">
        <f>IF(UY$8="",0,UY198*условия!$R61)</f>
        <v>8712</v>
      </c>
      <c r="UZ204" s="21">
        <f>IF(UZ$8="",0,UZ198*условия!$R61)</f>
        <v>8640</v>
      </c>
      <c r="VA204" s="21">
        <f>IF(VA$8="",0,VA198*условия!$R61)</f>
        <v>8568</v>
      </c>
      <c r="VB204" s="21">
        <f>IF(VB$8="",0,VB198*условия!$R61)</f>
        <v>8496</v>
      </c>
      <c r="VC204" s="21">
        <f>IF(VC$8="",0,VC198*условия!$R61)</f>
        <v>8424</v>
      </c>
      <c r="VD204" s="21">
        <f>IF(VD$8="",0,VD198*условия!$R61)</f>
        <v>8352</v>
      </c>
      <c r="VE204" s="21">
        <f>IF(VE$8="",0,VE198*условия!$R61)</f>
        <v>8280</v>
      </c>
      <c r="VF204" s="21">
        <f>IF(VF$8="",0,VF198*условия!$R61)</f>
        <v>8208</v>
      </c>
      <c r="VG204" s="21">
        <f>IF(VG$8="",0,VG198*условия!$R61)</f>
        <v>8136</v>
      </c>
      <c r="VH204" s="21">
        <f>IF(VH$8="",0,VH198*условия!$R61)</f>
        <v>8064</v>
      </c>
      <c r="VI204" s="21">
        <f>IF(VI$8="",0,VI198*условия!$R61)</f>
        <v>7992</v>
      </c>
      <c r="VJ204" s="21">
        <f>IF(VJ$8="",0,VJ198*условия!$R61)</f>
        <v>7920</v>
      </c>
      <c r="VK204" s="21">
        <f>IF(VK$8="",0,VK198*условия!$R61)</f>
        <v>7848</v>
      </c>
      <c r="VL204" s="21">
        <f>IF(VL$8="",0,VL198*условия!$R61)</f>
        <v>7776</v>
      </c>
      <c r="VM204" s="21">
        <f>IF(VM$8="",0,VM198*условия!$R61)</f>
        <v>7704</v>
      </c>
      <c r="VN204" s="21">
        <f>IF(VN$8="",0,VN198*условия!$R61)</f>
        <v>7632</v>
      </c>
      <c r="VO204" s="21">
        <f>IF(VO$8="",0,VO198*условия!$R61)</f>
        <v>7560</v>
      </c>
      <c r="VP204" s="21">
        <f>IF(VP$8="",0,VP198*условия!$R61)</f>
        <v>7560</v>
      </c>
      <c r="VQ204" s="21">
        <f>IF(VQ$8="",0,VQ198*условия!$R61)</f>
        <v>7560</v>
      </c>
      <c r="VR204" s="21">
        <f>IF(VR$8="",0,VR198*условия!$R61)</f>
        <v>7560</v>
      </c>
      <c r="VS204" s="21">
        <f>IF(VS$8="",0,VS198*условия!$R61)</f>
        <v>7560</v>
      </c>
      <c r="VT204" s="21">
        <f>IF(VT$8="",0,VT198*условия!$R61)</f>
        <v>7560</v>
      </c>
      <c r="VU204" s="21">
        <f>IF(VU$8="",0,VU198*условия!$R61)</f>
        <v>7560</v>
      </c>
      <c r="VV204" s="21">
        <f>IF(VV$8="",0,VV198*условия!$R61)</f>
        <v>7560</v>
      </c>
      <c r="VW204" s="21">
        <f>IF(VW$8="",0,VW198*условия!$R61)</f>
        <v>7560</v>
      </c>
      <c r="VX204" s="21">
        <f>IF(VX$8="",0,VX198*условия!$R61)</f>
        <v>7560</v>
      </c>
      <c r="VY204" s="21">
        <f>IF(VY$8="",0,VY198*условия!$R61)</f>
        <v>7560</v>
      </c>
      <c r="VZ204" s="21">
        <f>IF(VZ$8="",0,VZ198*условия!$R61)</f>
        <v>7608</v>
      </c>
      <c r="WA204" s="21">
        <f>IF(WA$8="",0,WA198*условия!$R61)</f>
        <v>7656</v>
      </c>
      <c r="WB204" s="21">
        <f>IF(WB$8="",0,WB198*условия!$R61)</f>
        <v>7704</v>
      </c>
      <c r="WC204" s="21">
        <f>IF(WC$8="",0,WC198*условия!$R61)</f>
        <v>7752</v>
      </c>
      <c r="WD204" s="21">
        <f>IF(WD$8="",0,WD198*условия!$R61)</f>
        <v>7800</v>
      </c>
      <c r="WE204" s="21">
        <f>IF(WE$8="",0,WE198*условия!$R61)</f>
        <v>7848</v>
      </c>
      <c r="WF204" s="21">
        <f>IF(WF$8="",0,WF198*условия!$R61)</f>
        <v>7896</v>
      </c>
      <c r="WG204" s="21">
        <f>IF(WG$8="",0,WG198*условия!$R61)</f>
        <v>7944</v>
      </c>
      <c r="WH204" s="21">
        <f>IF(WH$8="",0,WH198*условия!$R61)</f>
        <v>7992</v>
      </c>
      <c r="WI204" s="21">
        <f>IF(WI$8="",0,WI198*условия!$R61)</f>
        <v>8040</v>
      </c>
      <c r="WJ204" s="21">
        <f>IF(WJ$8="",0,WJ198*условия!$R61)</f>
        <v>8088</v>
      </c>
      <c r="WK204" s="21">
        <f>IF(WK$8="",0,WK198*условия!$R61)</f>
        <v>8136</v>
      </c>
      <c r="WL204" s="21">
        <f>IF(WL$8="",0,WL198*условия!$R61)</f>
        <v>8184</v>
      </c>
      <c r="WM204" s="21">
        <f>IF(WM$8="",0,WM198*условия!$R61)</f>
        <v>8232</v>
      </c>
      <c r="WN204" s="21">
        <f>IF(WN$8="",0,WN198*условия!$R61)</f>
        <v>8280</v>
      </c>
      <c r="WO204" s="21">
        <f>IF(WO$8="",0,WO198*условия!$R61)</f>
        <v>8328</v>
      </c>
      <c r="WP204" s="21">
        <f>IF(WP$8="",0,WP198*условия!$R61)</f>
        <v>8376</v>
      </c>
      <c r="WQ204" s="21">
        <f>IF(WQ$8="",0,WQ198*условия!$R61)</f>
        <v>8424</v>
      </c>
      <c r="WR204" s="21">
        <f>IF(WR$8="",0,WR198*условия!$R61)</f>
        <v>8472</v>
      </c>
      <c r="WS204" s="21">
        <f>IF(WS$8="",0,WS198*условия!$R61)</f>
        <v>8520</v>
      </c>
      <c r="WT204" s="21">
        <f>IF(WT$8="",0,WT198*условия!$R61)</f>
        <v>8568</v>
      </c>
      <c r="WU204" s="21">
        <f>IF(WU$8="",0,WU198*условия!$R61)</f>
        <v>8568</v>
      </c>
      <c r="WV204" s="21">
        <f>IF(WV$8="",0,WV198*условия!$R61)</f>
        <v>8568</v>
      </c>
      <c r="WW204" s="21">
        <f>IF(WW$8="",0,WW198*условия!$R61)</f>
        <v>8568</v>
      </c>
      <c r="WX204" s="21">
        <f>IF(WX$8="",0,WX198*условия!$R61)</f>
        <v>8568</v>
      </c>
      <c r="WY204" s="21">
        <f>IF(WY$8="",0,WY198*условия!$R61)</f>
        <v>8568</v>
      </c>
      <c r="WZ204" s="21">
        <f>IF(WZ$8="",0,WZ198*условия!$R61)</f>
        <v>8568</v>
      </c>
      <c r="XA204" s="21">
        <f>IF(XA$8="",0,XA198*условия!$R61)</f>
        <v>8568</v>
      </c>
      <c r="XB204" s="21">
        <f>IF(XB$8="",0,XB198*условия!$R61)</f>
        <v>8466</v>
      </c>
      <c r="XC204" s="21">
        <f>IF(XC$8="",0,XC198*условия!$R61)</f>
        <v>8364</v>
      </c>
      <c r="XD204" s="21">
        <f>IF(XD$8="",0,XD198*условия!$R61)</f>
        <v>8262</v>
      </c>
      <c r="XE204" s="21">
        <f>IF(XE$8="",0,XE198*условия!$R61)</f>
        <v>8160</v>
      </c>
      <c r="XF204" s="21">
        <f>IF(XF$8="",0,XF198*условия!$R61)</f>
        <v>8058</v>
      </c>
      <c r="XG204" s="21">
        <f>IF(XG$8="",0,XG198*условия!$R61)</f>
        <v>7956</v>
      </c>
      <c r="XH204" s="21">
        <f>IF(XH$8="",0,XH198*условия!$R61)</f>
        <v>7854</v>
      </c>
      <c r="XI204" s="21">
        <f>IF(XI$8="",0,XI198*условия!$R61)</f>
        <v>7752</v>
      </c>
      <c r="XJ204" s="21">
        <f>IF(XJ$8="",0,XJ198*условия!$R61)</f>
        <v>7650</v>
      </c>
      <c r="XK204" s="21">
        <f>IF(XK$8="",0,XK198*условия!$R61)</f>
        <v>7548</v>
      </c>
      <c r="XL204" s="21">
        <f>IF(XL$8="",0,XL198*условия!$R61)</f>
        <v>7446</v>
      </c>
      <c r="XM204" s="21">
        <f>IF(XM$8="",0,XM198*условия!$R61)</f>
        <v>7344</v>
      </c>
      <c r="XN204" s="21">
        <f>IF(XN$8="",0,XN198*условия!$R61)</f>
        <v>7242</v>
      </c>
      <c r="XO204" s="21">
        <f>IF(XO$8="",0,XO198*условия!$R61)</f>
        <v>7140</v>
      </c>
      <c r="XP204" s="21">
        <f>IF(XP$8="",0,XP198*условия!$R61)</f>
        <v>7038</v>
      </c>
      <c r="XQ204" s="21">
        <f>IF(XQ$8="",0,XQ198*условия!$R61)</f>
        <v>6936</v>
      </c>
      <c r="XR204" s="21">
        <f>IF(XR$8="",0,XR198*условия!$R61)</f>
        <v>6834</v>
      </c>
      <c r="XS204" s="21">
        <f>IF(XS$8="",0,XS198*условия!$R61)</f>
        <v>6732</v>
      </c>
      <c r="XT204" s="21">
        <f>IF(XT$8="",0,XT198*условия!$R61)</f>
        <v>6630</v>
      </c>
      <c r="XU204" s="21">
        <f>IF(XU$8="",0,XU198*условия!$R61)</f>
        <v>6528</v>
      </c>
      <c r="XV204" s="21">
        <f>IF(XV$8="",0,XV198*условия!$R61)</f>
        <v>6426</v>
      </c>
      <c r="XW204" s="21">
        <f>IF(XW$8="",0,XW198*условия!$R61)</f>
        <v>6426</v>
      </c>
      <c r="XX204" s="21">
        <f>IF(XX$8="",0,XX198*условия!$R61)</f>
        <v>6426</v>
      </c>
      <c r="XY204" s="21">
        <f>IF(XY$8="",0,XY198*условия!$R61)</f>
        <v>6426</v>
      </c>
      <c r="XZ204" s="21">
        <f>IF(XZ$8="",0,XZ198*условия!$R61)</f>
        <v>6426</v>
      </c>
      <c r="YA204" s="21">
        <f>IF(YA$8="",0,YA198*условия!$R61)</f>
        <v>6426</v>
      </c>
      <c r="YB204" s="21">
        <f>IF(YB$8="",0,YB198*условия!$R61)</f>
        <v>6426</v>
      </c>
      <c r="YC204" s="21">
        <f>IF(YC$8="",0,YC198*условия!$R61)</f>
        <v>6426</v>
      </c>
      <c r="YD204" s="21">
        <f>IF(YD$8="",0,YD198*условия!$R61)</f>
        <v>6426</v>
      </c>
      <c r="YE204" s="21">
        <f>IF(YE$8="",0,YE198*условия!$R61)</f>
        <v>6426</v>
      </c>
      <c r="YF204" s="21">
        <f>IF(YF$8="",0,YF198*условия!$R61)</f>
        <v>6426</v>
      </c>
      <c r="YG204" s="21">
        <f>IF(YG$8="",0,YG198*условия!$R61)</f>
        <v>6462</v>
      </c>
      <c r="YH204" s="21">
        <f>IF(YH$8="",0,YH198*условия!$R61)</f>
        <v>6498</v>
      </c>
      <c r="YI204" s="21">
        <f>IF(YI$8="",0,YI198*условия!$R61)</f>
        <v>6534</v>
      </c>
      <c r="YJ204" s="21">
        <f>IF(YJ$8="",0,YJ198*условия!$R61)</f>
        <v>6570</v>
      </c>
      <c r="YK204" s="21">
        <f>IF(YK$8="",0,YK198*условия!$R61)</f>
        <v>6606</v>
      </c>
      <c r="YL204" s="21">
        <f>IF(YL$8="",0,YL198*условия!$R61)</f>
        <v>6642</v>
      </c>
      <c r="YM204" s="21">
        <f>IF(YM$8="",0,YM198*условия!$R61)</f>
        <v>6678</v>
      </c>
      <c r="YN204" s="21">
        <f>IF(YN$8="",0,YN198*условия!$R61)</f>
        <v>6714</v>
      </c>
      <c r="YO204" s="21">
        <f>IF(YO$8="",0,YO198*условия!$R61)</f>
        <v>6750</v>
      </c>
      <c r="YP204" s="21">
        <f>IF(YP$8="",0,YP198*условия!$R61)</f>
        <v>6786</v>
      </c>
      <c r="YQ204" s="21">
        <f>IF(YQ$8="",0,YQ198*условия!$R61)</f>
        <v>6822</v>
      </c>
      <c r="YR204" s="21">
        <f>IF(YR$8="",0,YR198*условия!$R61)</f>
        <v>6858</v>
      </c>
      <c r="YS204" s="21">
        <f>IF(YS$8="",0,YS198*условия!$R61)</f>
        <v>6894</v>
      </c>
      <c r="YT204" s="21">
        <f>IF(YT$8="",0,YT198*условия!$R61)</f>
        <v>6930</v>
      </c>
      <c r="YU204" s="21">
        <f>IF(YU$8="",0,YU198*условия!$R61)</f>
        <v>6966</v>
      </c>
      <c r="YV204" s="21">
        <f>IF(YV$8="",0,YV198*условия!$R61)</f>
        <v>7002</v>
      </c>
      <c r="YW204" s="21">
        <f>IF(YW$8="",0,YW198*условия!$R61)</f>
        <v>7038</v>
      </c>
      <c r="YX204" s="21">
        <f>IF(YX$8="",0,YX198*условия!$R61)</f>
        <v>7074</v>
      </c>
      <c r="YY204" s="21">
        <f>IF(YY$8="",0,YY198*условия!$R61)</f>
        <v>7110</v>
      </c>
      <c r="YZ204" s="21">
        <f>IF(YZ$8="",0,YZ198*условия!$R61)</f>
        <v>7146</v>
      </c>
      <c r="ZA204" s="21">
        <f>IF(ZA$8="",0,ZA198*условия!$R61)</f>
        <v>7182</v>
      </c>
      <c r="ZB204" s="21">
        <f>IF(ZB$8="",0,ZB198*условия!$R61)</f>
        <v>7182</v>
      </c>
      <c r="ZC204" s="21">
        <f>IF(ZC$8="",0,ZC198*условия!$R61)</f>
        <v>7182</v>
      </c>
      <c r="ZD204" s="21">
        <f>IF(ZD$8="",0,ZD198*условия!$R61)</f>
        <v>7182</v>
      </c>
      <c r="ZE204" s="21">
        <f>IF(ZE$8="",0,ZE198*условия!$R61)</f>
        <v>7182</v>
      </c>
      <c r="ZF204" s="21">
        <f>IF(ZF$8="",0,ZF198*условия!$R61)</f>
        <v>7182</v>
      </c>
      <c r="ZG204" s="21">
        <f>IF(ZG$8="",0,ZG198*условия!$R61)</f>
        <v>7182</v>
      </c>
      <c r="ZH204" s="21">
        <f>IF(ZH$8="",0,ZH198*условия!$R61)</f>
        <v>7182</v>
      </c>
      <c r="ZI204" s="21">
        <f>IF(ZI$8="",0,ZI198*условия!$R61)</f>
        <v>7182</v>
      </c>
      <c r="ZJ204" s="21">
        <f>IF(ZJ$8="",0,ZJ198*условия!$R61)</f>
        <v>7182</v>
      </c>
      <c r="ZK204" s="21">
        <f>IF(ZK$8="",0,ZK198*условия!$R61)</f>
        <v>7272</v>
      </c>
      <c r="ZL204" s="21">
        <f>IF(ZL$8="",0,ZL198*условия!$R61)</f>
        <v>7362</v>
      </c>
      <c r="ZM204" s="21">
        <f>IF(ZM$8="",0,ZM198*условия!$R61)</f>
        <v>7452</v>
      </c>
      <c r="ZN204" s="21">
        <f>IF(ZN$8="",0,ZN198*условия!$R61)</f>
        <v>7542</v>
      </c>
      <c r="ZO204" s="21">
        <f>IF(ZO$8="",0,ZO198*условия!$R61)</f>
        <v>7632</v>
      </c>
      <c r="ZP204" s="21">
        <f>IF(ZP$8="",0,ZP198*условия!$R61)</f>
        <v>7722</v>
      </c>
      <c r="ZQ204" s="21">
        <f>IF(ZQ$8="",0,ZQ198*условия!$R61)</f>
        <v>7812</v>
      </c>
      <c r="ZR204" s="21">
        <f>IF(ZR$8="",0,ZR198*условия!$R61)</f>
        <v>7902</v>
      </c>
      <c r="ZS204" s="21">
        <f>IF(ZS$8="",0,ZS198*условия!$R61)</f>
        <v>7992</v>
      </c>
      <c r="ZT204" s="21">
        <f>IF(ZT$8="",0,ZT198*условия!$R61)</f>
        <v>8082</v>
      </c>
      <c r="ZU204" s="21">
        <f>IF(ZU$8="",0,ZU198*условия!$R61)</f>
        <v>8172</v>
      </c>
      <c r="ZV204" s="21">
        <f>IF(ZV$8="",0,ZV198*условия!$R61)</f>
        <v>8262</v>
      </c>
      <c r="ZW204" s="21">
        <f>IF(ZW$8="",0,ZW198*условия!$R61)</f>
        <v>8352</v>
      </c>
      <c r="ZX204" s="21">
        <f>IF(ZX$8="",0,ZX198*условия!$R61)</f>
        <v>8442</v>
      </c>
      <c r="ZY204" s="21">
        <f>IF(ZY$8="",0,ZY198*условия!$R61)</f>
        <v>8532</v>
      </c>
      <c r="ZZ204" s="21">
        <f>IF(ZZ$8="",0,ZZ198*условия!$R61)</f>
        <v>8622</v>
      </c>
      <c r="AAA204" s="21">
        <f>IF(AAA$8="",0,AAA198*условия!$R61)</f>
        <v>8712</v>
      </c>
      <c r="AAB204" s="21">
        <f>IF(AAB$8="",0,AAB198*условия!$R61)</f>
        <v>8802</v>
      </c>
      <c r="AAC204" s="21">
        <f>IF(AAC$8="",0,AAC198*условия!$R61)</f>
        <v>8892</v>
      </c>
      <c r="AAD204" s="21">
        <f>IF(AAD$8="",0,AAD198*условия!$R61)</f>
        <v>8982</v>
      </c>
      <c r="AAE204" s="21">
        <f>IF(AAE$8="",0,AAE198*условия!$R61)</f>
        <v>9072</v>
      </c>
      <c r="AAF204" s="21">
        <f>IF(AAF$8="",0,AAF198*условия!$R61)</f>
        <v>9072</v>
      </c>
      <c r="AAG204" s="21">
        <f>IF(AAG$8="",0,AAG198*условия!$R61)</f>
        <v>9072</v>
      </c>
      <c r="AAH204" s="21">
        <f>IF(AAH$8="",0,AAH198*условия!$R61)</f>
        <v>9072</v>
      </c>
      <c r="AAI204" s="21">
        <f>IF(AAI$8="",0,AAI198*условия!$R61)</f>
        <v>9072</v>
      </c>
      <c r="AAJ204" s="21">
        <f>IF(AAJ$8="",0,AAJ198*условия!$R61)</f>
        <v>9072</v>
      </c>
      <c r="AAK204" s="21">
        <f>IF(AAK$8="",0,AAK198*условия!$R61)</f>
        <v>9072</v>
      </c>
      <c r="AAL204" s="21">
        <f>IF(AAL$8="",0,AAL198*условия!$R61)</f>
        <v>9072</v>
      </c>
      <c r="AAM204" s="21">
        <f>IF(AAM$8="",0,AAM198*условия!$R61)</f>
        <v>9072</v>
      </c>
      <c r="AAN204" s="21">
        <f>IF(AAN$8="",0,AAN198*условия!$R61)</f>
        <v>9072</v>
      </c>
      <c r="AAO204" s="21">
        <f>IF(AAO$8="",0,AAO198*условия!$R61)</f>
        <v>9072</v>
      </c>
      <c r="AAP204" s="21">
        <f>IF(AAP$8="",0,AAP198*условия!$R61)</f>
        <v>9072</v>
      </c>
      <c r="AAQ204" s="21">
        <f>IF(AAQ$8="",0,AAQ198*условия!$R61)</f>
        <v>9072</v>
      </c>
      <c r="AAR204" s="21">
        <f>IF(AAR$8="",0,AAR198*условия!$R61)</f>
        <v>9072</v>
      </c>
      <c r="AAS204" s="21">
        <f>IF(AAS$8="",0,AAS198*условия!$R61)</f>
        <v>9072</v>
      </c>
      <c r="AAT204" s="21">
        <f>IF(AAT$8="",0,AAT198*условия!$R61)</f>
        <v>9072</v>
      </c>
      <c r="AAU204" s="21">
        <f>IF(AAU$8="",0,AAU198*условия!$R61)</f>
        <v>9072</v>
      </c>
      <c r="AAV204" s="21">
        <f>IF(AAV$8="",0,AAV198*условия!$R61)</f>
        <v>9072</v>
      </c>
      <c r="AAW204" s="21">
        <f>IF(AAW$8="",0,AAW198*условия!$R61)</f>
        <v>9072</v>
      </c>
      <c r="AAX204" s="21">
        <f>IF(AAX$8="",0,AAX198*условия!$R61)</f>
        <v>9072</v>
      </c>
      <c r="AAY204" s="21">
        <f>IF(AAY$8="",0,AAY198*условия!$R61)</f>
        <v>9072</v>
      </c>
      <c r="AAZ204" s="21">
        <f>IF(AAZ$8="",0,AAZ198*условия!$R61)</f>
        <v>9072</v>
      </c>
      <c r="ABA204" s="21">
        <f>IF(ABA$8="",0,ABA198*условия!$R61)</f>
        <v>9072</v>
      </c>
      <c r="ABB204" s="21">
        <f>IF(ABB$8="",0,ABB198*условия!$R61)</f>
        <v>9072</v>
      </c>
      <c r="ABC204" s="21">
        <f>IF(ABC$8="",0,ABC198*условия!$R61)</f>
        <v>9072</v>
      </c>
      <c r="ABD204" s="21">
        <f>IF(ABD$8="",0,ABD198*условия!$R61)</f>
        <v>9072</v>
      </c>
      <c r="ABE204" s="21">
        <f>IF(ABE$8="",0,ABE198*условия!$R61)</f>
        <v>9072</v>
      </c>
      <c r="ABF204" s="21">
        <f>IF(ABF$8="",0,ABF198*условия!$R61)</f>
        <v>9072</v>
      </c>
      <c r="ABG204" s="21">
        <f>IF(ABG$8="",0,ABG198*условия!$R61)</f>
        <v>9072</v>
      </c>
      <c r="ABH204" s="21">
        <f>IF(ABH$8="",0,ABH198*условия!$R61)</f>
        <v>9072</v>
      </c>
      <c r="ABI204" s="21">
        <f>IF(ABI$8="",0,ABI198*условия!$R61)</f>
        <v>9072</v>
      </c>
      <c r="ABJ204" s="21">
        <f>IF(ABJ$8="",0,ABJ198*условия!$R61)</f>
        <v>9072</v>
      </c>
      <c r="ABK204" s="21">
        <f>IF(ABK$8="",0,ABK198*условия!$R61)</f>
        <v>9072</v>
      </c>
      <c r="ABL204" s="21">
        <f>IF(ABL$8="",0,ABL198*условия!$R61)</f>
        <v>9072</v>
      </c>
      <c r="ABM204" s="21">
        <f>IF(ABM$8="",0,ABM198*условия!$R61)</f>
        <v>9072</v>
      </c>
      <c r="ABN204" s="21">
        <f>IF(ABN$8="",0,ABN198*условия!$R61)</f>
        <v>9072</v>
      </c>
      <c r="ABO204" s="21">
        <f>IF(ABO$8="",0,ABO198*условия!$R61)</f>
        <v>9072</v>
      </c>
      <c r="ABP204" s="21">
        <f>IF(ABP$8="",0,ABP198*условия!$R61)</f>
        <v>9072</v>
      </c>
      <c r="ABQ204" s="21">
        <f>IF(ABQ$8="",0,ABQ198*условия!$R61)</f>
        <v>9072</v>
      </c>
      <c r="ABR204" s="21">
        <f>IF(ABR$8="",0,ABR198*условия!$R61)</f>
        <v>9072</v>
      </c>
      <c r="ABS204" s="21">
        <f>IF(ABS$8="",0,ABS198*условия!$R61)</f>
        <v>9072</v>
      </c>
      <c r="ABT204" s="21">
        <f>IF(ABT$8="",0,ABT198*условия!$R61)</f>
        <v>9096</v>
      </c>
      <c r="ABU204" s="21">
        <f>IF(ABU$8="",0,ABU198*условия!$R61)</f>
        <v>9120</v>
      </c>
      <c r="ABV204" s="21">
        <f>IF(ABV$8="",0,ABV198*условия!$R61)</f>
        <v>9144</v>
      </c>
      <c r="ABW204" s="21">
        <f>IF(ABW$8="",0,ABW198*условия!$R61)</f>
        <v>9168</v>
      </c>
      <c r="ABX204" s="21">
        <f>IF(ABX$8="",0,ABX198*условия!$R61)</f>
        <v>9192</v>
      </c>
      <c r="ABY204" s="21">
        <f>IF(ABY$8="",0,ABY198*условия!$R61)</f>
        <v>9216</v>
      </c>
      <c r="ABZ204" s="21">
        <f>IF(ABZ$8="",0,ABZ198*условия!$R61)</f>
        <v>9240</v>
      </c>
      <c r="ACA204" s="21">
        <f>IF(ACA$8="",0,ACA198*условия!$R61)</f>
        <v>9264</v>
      </c>
      <c r="ACB204" s="21">
        <f>IF(ACB$8="",0,ACB198*условия!$R61)</f>
        <v>9288</v>
      </c>
      <c r="ACC204" s="21">
        <f>IF(ACC$8="",0,ACC198*условия!$R61)</f>
        <v>9312</v>
      </c>
      <c r="ACD204" s="21">
        <f>IF(ACD$8="",0,ACD198*условия!$R61)</f>
        <v>9336</v>
      </c>
      <c r="ACE204" s="21">
        <f>IF(ACE$8="",0,ACE198*условия!$R61)</f>
        <v>9360</v>
      </c>
      <c r="ACF204" s="21">
        <f>IF(ACF$8="",0,ACF198*условия!$R61)</f>
        <v>9384</v>
      </c>
      <c r="ACG204" s="21">
        <f>IF(ACG$8="",0,ACG198*условия!$R61)</f>
        <v>9408</v>
      </c>
      <c r="ACH204" s="21">
        <f>IF(ACH$8="",0,ACH198*условия!$R61)</f>
        <v>9432</v>
      </c>
      <c r="ACI204" s="21">
        <f>IF(ACI$8="",0,ACI198*условия!$R61)</f>
        <v>9456</v>
      </c>
      <c r="ACJ204" s="21">
        <f>IF(ACJ$8="",0,ACJ198*условия!$R61)</f>
        <v>9480</v>
      </c>
      <c r="ACK204" s="21">
        <f>IF(ACK$8="",0,ACK198*условия!$R61)</f>
        <v>9504</v>
      </c>
      <c r="ACL204" s="21">
        <f>IF(ACL$8="",0,ACL198*условия!$R61)</f>
        <v>9528</v>
      </c>
      <c r="ACM204" s="21">
        <f>IF(ACM$8="",0,ACM198*условия!$R61)</f>
        <v>9552</v>
      </c>
      <c r="ACN204" s="21">
        <f>IF(ACN$8="",0,ACN198*условия!$R61)</f>
        <v>9576</v>
      </c>
      <c r="ACO204" s="21">
        <f>IF(ACO$8="",0,ACO198*условия!$R61)</f>
        <v>9576</v>
      </c>
      <c r="ACP204" s="21">
        <f>IF(ACP$8="",0,ACP198*условия!$R61)</f>
        <v>9576</v>
      </c>
      <c r="ACQ204" s="21">
        <f>IF(ACQ$8="",0,ACQ198*условия!$R61)</f>
        <v>9576</v>
      </c>
      <c r="ACR204" s="21">
        <f>IF(ACR$8="",0,ACR198*условия!$R61)</f>
        <v>9576</v>
      </c>
      <c r="ACS204" s="21">
        <f>IF(ACS$8="",0,ACS198*условия!$R61)</f>
        <v>9576</v>
      </c>
      <c r="ACT204" s="21">
        <f>IF(ACT$8="",0,ACT198*условия!$R61)</f>
        <v>9576</v>
      </c>
      <c r="ACU204" s="21">
        <f>IF(ACU$8="",0,ACU198*условия!$R61)</f>
        <v>9576</v>
      </c>
      <c r="ACV204" s="21">
        <f>IF(ACV$8="",0,ACV198*условия!$R61)</f>
        <v>9576</v>
      </c>
      <c r="ACW204" s="21">
        <f>IF(ACW$8="",0,ACW198*условия!$R61)</f>
        <v>9576</v>
      </c>
      <c r="ACX204" s="21">
        <f>IF(ACX$8="",0,ACX198*условия!$R61)</f>
        <v>9576</v>
      </c>
      <c r="ACY204" s="21">
        <f>IF(ACY$8="",0,ACY198*условия!$R61)</f>
        <v>9624</v>
      </c>
      <c r="ACZ204" s="21">
        <f>IF(ACZ$8="",0,ACZ198*условия!$R61)</f>
        <v>9672</v>
      </c>
      <c r="ADA204" s="21">
        <f>IF(ADA$8="",0,ADA198*условия!$R61)</f>
        <v>9720</v>
      </c>
      <c r="ADB204" s="21">
        <f>IF(ADB$8="",0,ADB198*условия!$R61)</f>
        <v>9767.9999999999709</v>
      </c>
      <c r="ADC204" s="21">
        <f>IF(ADC$8="",0,ADC198*условия!$R61)</f>
        <v>9815.9999999999709</v>
      </c>
      <c r="ADD204" s="21">
        <f>IF(ADD$8="",0,ADD198*условия!$R61)</f>
        <v>9863.9999999999709</v>
      </c>
      <c r="ADE204" s="21">
        <f>IF(ADE$8="",0,ADE198*условия!$R61)</f>
        <v>9911.9999999999709</v>
      </c>
      <c r="ADF204" s="21">
        <f>IF(ADF$8="",0,ADF198*условия!$R61)</f>
        <v>9959.9999999999709</v>
      </c>
      <c r="ADG204" s="21">
        <f>IF(ADG$8="",0,ADG198*условия!$R61)</f>
        <v>10007.999999999971</v>
      </c>
      <c r="ADH204" s="21">
        <f>IF(ADH$8="",0,ADH198*условия!$R61)</f>
        <v>10055.999999999971</v>
      </c>
      <c r="ADI204" s="21">
        <f>IF(ADI$8="",0,ADI198*условия!$R61)</f>
        <v>10103.999999999971</v>
      </c>
      <c r="ADJ204" s="21">
        <f>IF(ADJ$8="",0,ADJ198*условия!$R61)</f>
        <v>10151.999999999971</v>
      </c>
      <c r="ADK204" s="21">
        <f>IF(ADK$8="",0,ADK198*условия!$R61)</f>
        <v>10199.999999999971</v>
      </c>
      <c r="ADL204" s="21">
        <f>IF(ADL$8="",0,ADL198*условия!$R61)</f>
        <v>10247.999999999971</v>
      </c>
      <c r="ADM204" s="21">
        <f>IF(ADM$8="",0,ADM198*условия!$R61)</f>
        <v>10295.999999999971</v>
      </c>
      <c r="ADN204" s="21">
        <f>IF(ADN$8="",0,ADN198*условия!$R61)</f>
        <v>10343.999999999971</v>
      </c>
      <c r="ADO204" s="21">
        <f>IF(ADO$8="",0,ADO198*условия!$R61)</f>
        <v>10391.999999999971</v>
      </c>
      <c r="ADP204" s="21">
        <f>IF(ADP$8="",0,ADP198*условия!$R61)</f>
        <v>10439.999999999971</v>
      </c>
      <c r="ADQ204" s="21">
        <f>IF(ADQ$8="",0,ADQ198*условия!$R61)</f>
        <v>10487.999999999971</v>
      </c>
      <c r="ADR204" s="21">
        <f>IF(ADR$8="",0,ADR198*условия!$R61)</f>
        <v>10535.999999999971</v>
      </c>
      <c r="ADS204" s="21">
        <f>IF(ADS$8="",0,ADS198*условия!$R61)</f>
        <v>10583.999999999971</v>
      </c>
      <c r="ADT204" s="21">
        <f>IF(ADT$8="",0,ADT198*условия!$R61)</f>
        <v>10583.999999999971</v>
      </c>
      <c r="ADU204" s="21">
        <f>IF(ADU$8="",0,ADU198*условия!$R61)</f>
        <v>10583.999999999971</v>
      </c>
      <c r="ADV204" s="21">
        <f>IF(ADV$8="",0,ADV198*условия!$R61)</f>
        <v>10583.999999999971</v>
      </c>
      <c r="ADW204" s="21">
        <f>IF(ADW$8="",0,ADW198*условия!$R61)</f>
        <v>10584</v>
      </c>
      <c r="ADX204" s="21">
        <f>IF(ADX$8="",0,ADX198*условия!$R61)</f>
        <v>10584</v>
      </c>
      <c r="ADY204" s="21">
        <f>IF(ADY$8="",0,ADY198*условия!$R61)</f>
        <v>10584</v>
      </c>
      <c r="ADZ204" s="21">
        <f>IF(ADZ$8="",0,ADZ198*условия!$R61)</f>
        <v>10584</v>
      </c>
      <c r="AEA204" s="21">
        <f>IF(AEA$8="",0,AEA198*условия!$R61)</f>
        <v>10584</v>
      </c>
      <c r="AEB204" s="21">
        <f>IF(AEB$8="",0,AEB198*условия!$R61)</f>
        <v>10584</v>
      </c>
      <c r="AEC204" s="21">
        <f>IF(AEC$8="",0,AEC198*условия!$R61)</f>
        <v>10584</v>
      </c>
      <c r="AED204" s="21">
        <f>IF(AED$8="",0,AED198*условия!$R61)</f>
        <v>10908</v>
      </c>
      <c r="AEE204" s="21">
        <f>IF(AEE$8="",0,AEE198*условия!$R61)</f>
        <v>11232</v>
      </c>
      <c r="AEF204" s="21">
        <f>IF(AEF$8="",0,AEF198*условия!$R61)</f>
        <v>11556</v>
      </c>
      <c r="AEG204" s="21">
        <f>IF(AEG$8="",0,AEG198*условия!$R61)</f>
        <v>11880</v>
      </c>
      <c r="AEH204" s="21">
        <f>IF(AEH$8="",0,AEH198*условия!$R61)</f>
        <v>12204</v>
      </c>
      <c r="AEI204" s="21">
        <f>IF(AEI$8="",0,AEI198*условия!$R61)</f>
        <v>12528</v>
      </c>
      <c r="AEJ204" s="21">
        <f>IF(AEJ$8="",0,AEJ198*условия!$R61)</f>
        <v>12852</v>
      </c>
      <c r="AEK204" s="21">
        <f>IF(AEK$8="",0,AEK198*условия!$R61)</f>
        <v>13176</v>
      </c>
      <c r="AEL204" s="21">
        <f>IF(AEL$8="",0,AEL198*условия!$R61)</f>
        <v>13500</v>
      </c>
      <c r="AEM204" s="21">
        <f>IF(AEM$8="",0,AEM198*условия!$R61)</f>
        <v>13824</v>
      </c>
      <c r="AEN204" s="21">
        <f>IF(AEN$8="",0,AEN198*условия!$R61)</f>
        <v>14148</v>
      </c>
      <c r="AEO204" s="21">
        <f>IF(AEO$8="",0,AEO198*условия!$R61)</f>
        <v>14472</v>
      </c>
      <c r="AEP204" s="21">
        <f>IF(AEP$8="",0,AEP198*условия!$R61)</f>
        <v>14796</v>
      </c>
      <c r="AEQ204" s="21">
        <f>IF(AEQ$8="",0,AEQ198*условия!$R61)</f>
        <v>15120</v>
      </c>
      <c r="AER204" s="21">
        <f>IF(AER$8="",0,AER198*условия!$R61)</f>
        <v>15444</v>
      </c>
      <c r="AES204" s="21">
        <f>IF(AES$8="",0,AES198*условия!$R61)</f>
        <v>15768</v>
      </c>
      <c r="AET204" s="21">
        <f>IF(AET$8="",0,AET198*условия!$R61)</f>
        <v>16092</v>
      </c>
      <c r="AEU204" s="21">
        <f>IF(AEU$8="",0,AEU198*условия!$R61)</f>
        <v>16416</v>
      </c>
      <c r="AEV204" s="21">
        <f>IF(AEV$8="",0,AEV198*условия!$R61)</f>
        <v>16740</v>
      </c>
      <c r="AEW204" s="21">
        <f>IF(AEW$8="",0,AEW198*условия!$R61)</f>
        <v>17064</v>
      </c>
      <c r="AEX204" s="21">
        <f>IF(AEX$8="",0,AEX198*условия!$R61)</f>
        <v>17388</v>
      </c>
      <c r="AEY204" s="21">
        <f>IF(AEY$8="",0,AEY198*условия!$R61)</f>
        <v>17388</v>
      </c>
      <c r="AEZ204" s="21">
        <f>IF(AEZ$8="",0,AEZ198*условия!$R61)</f>
        <v>17388</v>
      </c>
      <c r="AFA204" s="21">
        <f>IF(AFA$8="",0,AFA198*условия!$R61)</f>
        <v>17388</v>
      </c>
      <c r="AFB204" s="21">
        <f>IF(AFB$8="",0,AFB198*условия!$R61)</f>
        <v>17388</v>
      </c>
      <c r="AFC204" s="21">
        <f>IF(AFC$8="",0,AFC198*условия!$R61)</f>
        <v>17388</v>
      </c>
      <c r="AFD204" s="21">
        <f>IF(AFD$8="",0,AFD198*условия!$R61)</f>
        <v>17388</v>
      </c>
      <c r="AFE204" s="21">
        <f>IF(AFE$8="",0,AFE198*условия!$R61)</f>
        <v>17388</v>
      </c>
      <c r="AFF204" s="21">
        <f>IF(AFF$8="",0,AFF198*условия!$R61)</f>
        <v>17388</v>
      </c>
      <c r="AFG204" s="21">
        <f>IF(AFG$8="",0,AFG198*условия!$R61)</f>
        <v>17388</v>
      </c>
    </row>
    <row r="205" spans="1:839" s="42" customFormat="1" ht="6" customHeight="1" x14ac:dyDescent="0.25">
      <c r="A205" s="21"/>
      <c r="B205" s="21"/>
      <c r="C205" s="21"/>
      <c r="D205" s="55"/>
      <c r="E205" s="21"/>
      <c r="F205" s="21"/>
      <c r="G205" s="21"/>
      <c r="H205" s="21"/>
      <c r="I205" s="21"/>
      <c r="J205" s="21"/>
      <c r="K205" s="41"/>
      <c r="L205" s="21"/>
      <c r="M205" s="21"/>
      <c r="N205" s="21"/>
      <c r="O205" s="21"/>
      <c r="P205" s="21"/>
      <c r="Q205" s="4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21"/>
      <c r="HF205" s="21"/>
      <c r="HG205" s="21"/>
      <c r="HH205" s="21"/>
      <c r="HI205" s="21"/>
      <c r="HJ205" s="21"/>
      <c r="HK205" s="21"/>
      <c r="HL205" s="21"/>
      <c r="HM205" s="21"/>
      <c r="HN205" s="21"/>
      <c r="HO205" s="21"/>
      <c r="HP205" s="21"/>
      <c r="HQ205" s="21"/>
      <c r="HR205" s="21"/>
      <c r="HS205" s="21"/>
      <c r="HT205" s="21"/>
      <c r="HU205" s="21"/>
      <c r="HV205" s="21"/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  <c r="IG205" s="21"/>
      <c r="IH205" s="21"/>
      <c r="II205" s="21"/>
      <c r="IJ205" s="21"/>
      <c r="IK205" s="21"/>
      <c r="IL205" s="21"/>
      <c r="IM205" s="21"/>
      <c r="IN205" s="21"/>
      <c r="IO205" s="21"/>
      <c r="IP205" s="21"/>
      <c r="IQ205" s="21"/>
      <c r="IR205" s="21"/>
      <c r="IS205" s="21"/>
      <c r="IT205" s="21"/>
      <c r="IU205" s="21"/>
      <c r="IV205" s="21"/>
      <c r="IW205" s="21"/>
      <c r="IX205" s="21"/>
      <c r="IY205" s="21"/>
      <c r="IZ205" s="21"/>
      <c r="JA205" s="21"/>
      <c r="JB205" s="21"/>
      <c r="JC205" s="21"/>
      <c r="JD205" s="21"/>
      <c r="JE205" s="21"/>
      <c r="JF205" s="21"/>
      <c r="JG205" s="21"/>
      <c r="JH205" s="21"/>
      <c r="JI205" s="21"/>
      <c r="JJ205" s="21"/>
      <c r="JK205" s="21"/>
      <c r="JL205" s="21"/>
      <c r="JM205" s="21"/>
      <c r="JN205" s="21"/>
      <c r="JO205" s="21"/>
      <c r="JP205" s="21"/>
      <c r="JQ205" s="21"/>
      <c r="JR205" s="21"/>
      <c r="JS205" s="21"/>
      <c r="JT205" s="21"/>
      <c r="JU205" s="21"/>
      <c r="JV205" s="21"/>
      <c r="JW205" s="21"/>
      <c r="JX205" s="21"/>
      <c r="JY205" s="21"/>
      <c r="JZ205" s="21"/>
      <c r="KA205" s="21"/>
      <c r="KB205" s="21"/>
      <c r="KC205" s="21"/>
      <c r="KD205" s="21"/>
      <c r="KE205" s="21"/>
      <c r="KF205" s="21"/>
      <c r="KG205" s="21"/>
      <c r="KH205" s="21"/>
      <c r="KI205" s="21"/>
      <c r="KJ205" s="21"/>
      <c r="KK205" s="21"/>
      <c r="KL205" s="21"/>
      <c r="KM205" s="21"/>
      <c r="KN205" s="21"/>
      <c r="KO205" s="21"/>
      <c r="KP205" s="21"/>
      <c r="KQ205" s="21"/>
      <c r="KR205" s="21"/>
      <c r="KS205" s="21"/>
      <c r="KT205" s="21"/>
      <c r="KU205" s="21"/>
      <c r="KV205" s="21"/>
      <c r="KW205" s="21"/>
      <c r="KX205" s="21"/>
      <c r="KY205" s="21"/>
      <c r="KZ205" s="21"/>
      <c r="LA205" s="21"/>
      <c r="LB205" s="21"/>
      <c r="LC205" s="21"/>
      <c r="LD205" s="21"/>
      <c r="LE205" s="21"/>
      <c r="LF205" s="21"/>
      <c r="LG205" s="21"/>
      <c r="LH205" s="21"/>
      <c r="LI205" s="21"/>
      <c r="LJ205" s="21"/>
      <c r="LK205" s="21"/>
      <c r="LL205" s="21"/>
      <c r="LM205" s="21"/>
      <c r="LN205" s="21"/>
      <c r="LO205" s="21"/>
      <c r="LP205" s="21"/>
      <c r="LQ205" s="21"/>
      <c r="LR205" s="21"/>
      <c r="LS205" s="21"/>
      <c r="LT205" s="21"/>
      <c r="LU205" s="21"/>
      <c r="LV205" s="21"/>
      <c r="LW205" s="21"/>
      <c r="LX205" s="21"/>
      <c r="LY205" s="21"/>
      <c r="LZ205" s="21"/>
      <c r="MA205" s="21"/>
      <c r="MB205" s="21"/>
      <c r="MC205" s="21"/>
      <c r="MD205" s="21"/>
      <c r="ME205" s="21"/>
      <c r="MF205" s="21"/>
      <c r="MG205" s="21"/>
      <c r="MH205" s="21"/>
      <c r="MI205" s="21"/>
      <c r="MJ205" s="21"/>
      <c r="MK205" s="21"/>
      <c r="ML205" s="21"/>
      <c r="MM205" s="21"/>
      <c r="MN205" s="21"/>
      <c r="MO205" s="21"/>
      <c r="MP205" s="21"/>
      <c r="MQ205" s="21"/>
      <c r="MR205" s="21"/>
      <c r="MS205" s="21"/>
      <c r="MT205" s="21"/>
      <c r="MU205" s="21"/>
      <c r="MV205" s="21"/>
      <c r="MW205" s="21"/>
      <c r="MX205" s="21"/>
      <c r="MY205" s="21"/>
      <c r="MZ205" s="21"/>
      <c r="NA205" s="21"/>
      <c r="NB205" s="21"/>
      <c r="NC205" s="21"/>
      <c r="ND205" s="21"/>
      <c r="NE205" s="21"/>
      <c r="NF205" s="21"/>
      <c r="NG205" s="21"/>
      <c r="NH205" s="21"/>
      <c r="NI205" s="21"/>
      <c r="NJ205" s="21"/>
      <c r="NK205" s="21"/>
      <c r="NL205" s="21"/>
      <c r="NM205" s="21"/>
      <c r="NN205" s="21"/>
      <c r="NO205" s="21"/>
      <c r="NP205" s="21"/>
      <c r="NQ205" s="21"/>
      <c r="NR205" s="21"/>
      <c r="NS205" s="21"/>
      <c r="NT205" s="21"/>
      <c r="NU205" s="21"/>
      <c r="NV205" s="21"/>
      <c r="NW205" s="21"/>
      <c r="NX205" s="21"/>
      <c r="NY205" s="21"/>
      <c r="NZ205" s="21"/>
      <c r="OA205" s="21"/>
      <c r="OB205" s="21"/>
      <c r="OC205" s="21"/>
      <c r="OD205" s="21"/>
      <c r="OE205" s="21"/>
      <c r="OF205" s="21"/>
      <c r="OG205" s="21"/>
      <c r="OH205" s="21"/>
      <c r="OI205" s="21"/>
      <c r="OJ205" s="21"/>
      <c r="OK205" s="21"/>
      <c r="OL205" s="21"/>
      <c r="OM205" s="21"/>
      <c r="ON205" s="21"/>
      <c r="OO205" s="21"/>
      <c r="OP205" s="21"/>
      <c r="OQ205" s="21"/>
      <c r="OR205" s="21"/>
      <c r="OS205" s="21"/>
      <c r="OT205" s="21"/>
      <c r="OU205" s="21"/>
      <c r="OV205" s="21"/>
      <c r="OW205" s="21"/>
      <c r="OX205" s="21"/>
      <c r="OY205" s="21"/>
      <c r="OZ205" s="21"/>
      <c r="PA205" s="21"/>
      <c r="PB205" s="21"/>
      <c r="PC205" s="21"/>
      <c r="PD205" s="21"/>
      <c r="PE205" s="21"/>
      <c r="PF205" s="21"/>
      <c r="PG205" s="21"/>
      <c r="PH205" s="21"/>
      <c r="PI205" s="21"/>
      <c r="PJ205" s="21"/>
      <c r="PK205" s="21"/>
      <c r="PL205" s="21"/>
      <c r="PM205" s="21"/>
      <c r="PN205" s="21"/>
      <c r="PO205" s="21"/>
      <c r="PP205" s="21"/>
      <c r="PQ205" s="21"/>
      <c r="PR205" s="21"/>
      <c r="PS205" s="21"/>
      <c r="PT205" s="21"/>
      <c r="PU205" s="21"/>
      <c r="PV205" s="21"/>
      <c r="PW205" s="21"/>
      <c r="PX205" s="21"/>
      <c r="PY205" s="21"/>
      <c r="PZ205" s="21"/>
      <c r="QA205" s="21"/>
      <c r="QB205" s="21"/>
      <c r="QC205" s="21"/>
      <c r="QD205" s="21"/>
      <c r="QE205" s="21"/>
      <c r="QF205" s="21"/>
      <c r="QG205" s="21"/>
      <c r="QH205" s="21"/>
      <c r="QI205" s="21"/>
      <c r="QJ205" s="21"/>
      <c r="QK205" s="21"/>
      <c r="QL205" s="21"/>
      <c r="QM205" s="21"/>
      <c r="QN205" s="21"/>
      <c r="QO205" s="21"/>
      <c r="QP205" s="21"/>
      <c r="QQ205" s="21"/>
      <c r="QR205" s="21"/>
      <c r="QS205" s="21"/>
      <c r="QT205" s="21"/>
      <c r="QU205" s="21"/>
      <c r="QV205" s="21"/>
      <c r="QW205" s="21"/>
      <c r="QX205" s="21"/>
      <c r="QY205" s="21"/>
      <c r="QZ205" s="21"/>
      <c r="RA205" s="21"/>
      <c r="RB205" s="21"/>
      <c r="RC205" s="21"/>
      <c r="RD205" s="21"/>
      <c r="RE205" s="21"/>
      <c r="RF205" s="21"/>
      <c r="RG205" s="21"/>
      <c r="RH205" s="21"/>
      <c r="RI205" s="21"/>
      <c r="RJ205" s="21"/>
      <c r="RK205" s="21"/>
      <c r="RL205" s="21"/>
      <c r="RM205" s="21"/>
      <c r="RN205" s="21"/>
      <c r="RO205" s="21"/>
      <c r="RP205" s="21"/>
      <c r="RQ205" s="21"/>
      <c r="RR205" s="21"/>
      <c r="RS205" s="21"/>
      <c r="RT205" s="21"/>
      <c r="RU205" s="21"/>
      <c r="RV205" s="21"/>
      <c r="RW205" s="21"/>
      <c r="RX205" s="21"/>
      <c r="RY205" s="21"/>
      <c r="RZ205" s="21"/>
      <c r="SA205" s="21"/>
      <c r="SB205" s="21"/>
      <c r="SC205" s="21"/>
      <c r="SD205" s="21"/>
      <c r="SE205" s="21"/>
      <c r="SF205" s="21"/>
      <c r="SG205" s="21"/>
      <c r="SH205" s="21"/>
      <c r="SI205" s="21"/>
      <c r="SJ205" s="21"/>
      <c r="SK205" s="21"/>
      <c r="SL205" s="21"/>
      <c r="SM205" s="21"/>
      <c r="SN205" s="21"/>
      <c r="SO205" s="21"/>
      <c r="SP205" s="21"/>
      <c r="SQ205" s="21"/>
      <c r="SR205" s="21"/>
      <c r="SS205" s="21"/>
      <c r="ST205" s="21"/>
      <c r="SU205" s="21"/>
      <c r="SV205" s="21"/>
      <c r="SW205" s="21"/>
      <c r="SX205" s="21"/>
      <c r="SY205" s="21"/>
      <c r="SZ205" s="21"/>
      <c r="TA205" s="21"/>
      <c r="TB205" s="21"/>
      <c r="TC205" s="21"/>
      <c r="TD205" s="21"/>
      <c r="TE205" s="21"/>
      <c r="TF205" s="21"/>
      <c r="TG205" s="21"/>
      <c r="TH205" s="21"/>
      <c r="TI205" s="21"/>
      <c r="TJ205" s="21"/>
      <c r="TK205" s="21"/>
      <c r="TL205" s="21"/>
      <c r="TM205" s="21"/>
      <c r="TN205" s="21"/>
      <c r="TO205" s="21"/>
      <c r="TP205" s="21"/>
      <c r="TQ205" s="21"/>
      <c r="TR205" s="21"/>
      <c r="TS205" s="21"/>
      <c r="TT205" s="21"/>
      <c r="TU205" s="21"/>
      <c r="TV205" s="21"/>
      <c r="TW205" s="21"/>
      <c r="TX205" s="21"/>
      <c r="TY205" s="21"/>
      <c r="TZ205" s="21"/>
      <c r="UA205" s="21"/>
      <c r="UB205" s="21"/>
      <c r="UC205" s="21"/>
      <c r="UD205" s="21"/>
      <c r="UE205" s="21"/>
      <c r="UF205" s="21"/>
      <c r="UG205" s="21"/>
      <c r="UH205" s="21"/>
      <c r="UI205" s="21"/>
      <c r="UJ205" s="21"/>
      <c r="UK205" s="21"/>
      <c r="UL205" s="21"/>
      <c r="UM205" s="21"/>
      <c r="UN205" s="21"/>
      <c r="UO205" s="21"/>
      <c r="UP205" s="21"/>
      <c r="UQ205" s="21"/>
      <c r="UR205" s="21"/>
      <c r="US205" s="21"/>
      <c r="UT205" s="21"/>
      <c r="UU205" s="21"/>
      <c r="UV205" s="21"/>
      <c r="UW205" s="21"/>
      <c r="UX205" s="21"/>
      <c r="UY205" s="21"/>
      <c r="UZ205" s="21"/>
      <c r="VA205" s="21"/>
      <c r="VB205" s="21"/>
      <c r="VC205" s="21"/>
      <c r="VD205" s="21"/>
      <c r="VE205" s="21"/>
      <c r="VF205" s="21"/>
      <c r="VG205" s="21"/>
      <c r="VH205" s="21"/>
      <c r="VI205" s="21"/>
      <c r="VJ205" s="21"/>
      <c r="VK205" s="21"/>
      <c r="VL205" s="21"/>
      <c r="VM205" s="21"/>
      <c r="VN205" s="21"/>
      <c r="VO205" s="21"/>
      <c r="VP205" s="21"/>
      <c r="VQ205" s="21"/>
      <c r="VR205" s="21"/>
      <c r="VS205" s="21"/>
      <c r="VT205" s="21"/>
      <c r="VU205" s="21"/>
      <c r="VV205" s="21"/>
      <c r="VW205" s="21"/>
      <c r="VX205" s="21"/>
      <c r="VY205" s="21"/>
      <c r="VZ205" s="21"/>
      <c r="WA205" s="21"/>
      <c r="WB205" s="21"/>
      <c r="WC205" s="21"/>
      <c r="WD205" s="21"/>
      <c r="WE205" s="21"/>
      <c r="WF205" s="21"/>
      <c r="WG205" s="21"/>
      <c r="WH205" s="21"/>
      <c r="WI205" s="21"/>
      <c r="WJ205" s="21"/>
      <c r="WK205" s="21"/>
      <c r="WL205" s="21"/>
      <c r="WM205" s="21"/>
      <c r="WN205" s="21"/>
      <c r="WO205" s="21"/>
      <c r="WP205" s="21"/>
      <c r="WQ205" s="21"/>
      <c r="WR205" s="21"/>
      <c r="WS205" s="21"/>
      <c r="WT205" s="21"/>
      <c r="WU205" s="21"/>
      <c r="WV205" s="21"/>
      <c r="WW205" s="21"/>
      <c r="WX205" s="21"/>
      <c r="WY205" s="21"/>
      <c r="WZ205" s="21"/>
      <c r="XA205" s="21"/>
      <c r="XB205" s="21"/>
      <c r="XC205" s="21"/>
      <c r="XD205" s="21"/>
      <c r="XE205" s="21"/>
      <c r="XF205" s="21"/>
      <c r="XG205" s="21"/>
      <c r="XH205" s="21"/>
      <c r="XI205" s="21"/>
      <c r="XJ205" s="21"/>
      <c r="XK205" s="21"/>
      <c r="XL205" s="21"/>
      <c r="XM205" s="21"/>
      <c r="XN205" s="21"/>
      <c r="XO205" s="21"/>
      <c r="XP205" s="21"/>
      <c r="XQ205" s="21"/>
      <c r="XR205" s="21"/>
      <c r="XS205" s="21"/>
      <c r="XT205" s="21"/>
      <c r="XU205" s="21"/>
      <c r="XV205" s="21"/>
      <c r="XW205" s="21"/>
      <c r="XX205" s="21"/>
      <c r="XY205" s="21"/>
      <c r="XZ205" s="21"/>
      <c r="YA205" s="21"/>
      <c r="YB205" s="21"/>
      <c r="YC205" s="21"/>
      <c r="YD205" s="21"/>
      <c r="YE205" s="21"/>
      <c r="YF205" s="21"/>
      <c r="YG205" s="21"/>
      <c r="YH205" s="21"/>
      <c r="YI205" s="21"/>
      <c r="YJ205" s="21"/>
      <c r="YK205" s="21"/>
      <c r="YL205" s="21"/>
      <c r="YM205" s="21"/>
      <c r="YN205" s="21"/>
      <c r="YO205" s="21"/>
      <c r="YP205" s="21"/>
      <c r="YQ205" s="21"/>
      <c r="YR205" s="21"/>
      <c r="YS205" s="21"/>
      <c r="YT205" s="21"/>
      <c r="YU205" s="21"/>
      <c r="YV205" s="21"/>
      <c r="YW205" s="21"/>
      <c r="YX205" s="21"/>
      <c r="YY205" s="21"/>
      <c r="YZ205" s="21"/>
      <c r="ZA205" s="21"/>
      <c r="ZB205" s="21"/>
      <c r="ZC205" s="21"/>
      <c r="ZD205" s="21"/>
      <c r="ZE205" s="21"/>
      <c r="ZF205" s="21"/>
      <c r="ZG205" s="21"/>
      <c r="ZH205" s="21"/>
      <c r="ZI205" s="21"/>
      <c r="ZJ205" s="21"/>
      <c r="ZK205" s="21"/>
      <c r="ZL205" s="21"/>
      <c r="ZM205" s="21"/>
      <c r="ZN205" s="21"/>
      <c r="ZO205" s="21"/>
      <c r="ZP205" s="21"/>
      <c r="ZQ205" s="21"/>
      <c r="ZR205" s="21"/>
      <c r="ZS205" s="21"/>
      <c r="ZT205" s="21"/>
      <c r="ZU205" s="21"/>
      <c r="ZV205" s="21"/>
      <c r="ZW205" s="21"/>
      <c r="ZX205" s="21"/>
      <c r="ZY205" s="21"/>
      <c r="ZZ205" s="21"/>
      <c r="AAA205" s="21"/>
      <c r="AAB205" s="21"/>
      <c r="AAC205" s="21"/>
      <c r="AAD205" s="21"/>
      <c r="AAE205" s="21"/>
      <c r="AAF205" s="21"/>
      <c r="AAG205" s="21"/>
      <c r="AAH205" s="21"/>
      <c r="AAI205" s="21"/>
      <c r="AAJ205" s="21"/>
      <c r="AAK205" s="21"/>
      <c r="AAL205" s="21"/>
      <c r="AAM205" s="21"/>
      <c r="AAN205" s="21"/>
      <c r="AAO205" s="21"/>
      <c r="AAP205" s="21"/>
      <c r="AAQ205" s="21"/>
      <c r="AAR205" s="21"/>
      <c r="AAS205" s="21"/>
      <c r="AAT205" s="21"/>
      <c r="AAU205" s="21"/>
      <c r="AAV205" s="21"/>
      <c r="AAW205" s="21"/>
      <c r="AAX205" s="21"/>
      <c r="AAY205" s="21"/>
      <c r="AAZ205" s="21"/>
      <c r="ABA205" s="21"/>
      <c r="ABB205" s="21"/>
      <c r="ABC205" s="21"/>
      <c r="ABD205" s="21"/>
      <c r="ABE205" s="21"/>
      <c r="ABF205" s="21"/>
      <c r="ABG205" s="21"/>
      <c r="ABH205" s="21"/>
      <c r="ABI205" s="21"/>
      <c r="ABJ205" s="21"/>
      <c r="ABK205" s="21"/>
      <c r="ABL205" s="21"/>
      <c r="ABM205" s="21"/>
      <c r="ABN205" s="21"/>
      <c r="ABO205" s="21"/>
      <c r="ABP205" s="21"/>
      <c r="ABQ205" s="21"/>
      <c r="ABR205" s="21"/>
      <c r="ABS205" s="21"/>
      <c r="ABT205" s="21"/>
      <c r="ABU205" s="21"/>
      <c r="ABV205" s="21"/>
      <c r="ABW205" s="21"/>
      <c r="ABX205" s="21"/>
      <c r="ABY205" s="21"/>
      <c r="ABZ205" s="21"/>
      <c r="ACA205" s="21"/>
      <c r="ACB205" s="21"/>
      <c r="ACC205" s="21"/>
      <c r="ACD205" s="21"/>
      <c r="ACE205" s="21"/>
      <c r="ACF205" s="21"/>
      <c r="ACG205" s="21"/>
      <c r="ACH205" s="21"/>
      <c r="ACI205" s="21"/>
      <c r="ACJ205" s="21"/>
      <c r="ACK205" s="21"/>
      <c r="ACL205" s="21"/>
      <c r="ACM205" s="21"/>
      <c r="ACN205" s="21"/>
      <c r="ACO205" s="21"/>
      <c r="ACP205" s="21"/>
      <c r="ACQ205" s="21"/>
      <c r="ACR205" s="21"/>
      <c r="ACS205" s="21"/>
      <c r="ACT205" s="21"/>
      <c r="ACU205" s="21"/>
      <c r="ACV205" s="21"/>
      <c r="ACW205" s="21"/>
      <c r="ACX205" s="21"/>
      <c r="ACY205" s="21"/>
      <c r="ACZ205" s="21"/>
      <c r="ADA205" s="21"/>
      <c r="ADB205" s="21"/>
      <c r="ADC205" s="21"/>
      <c r="ADD205" s="21"/>
      <c r="ADE205" s="21"/>
      <c r="ADF205" s="21"/>
      <c r="ADG205" s="21"/>
      <c r="ADH205" s="21"/>
      <c r="ADI205" s="21"/>
      <c r="ADJ205" s="21"/>
      <c r="ADK205" s="21"/>
      <c r="ADL205" s="21"/>
      <c r="ADM205" s="21"/>
      <c r="ADN205" s="21"/>
      <c r="ADO205" s="21"/>
      <c r="ADP205" s="21"/>
      <c r="ADQ205" s="21"/>
      <c r="ADR205" s="21"/>
      <c r="ADS205" s="21"/>
      <c r="ADT205" s="21"/>
      <c r="ADU205" s="21"/>
      <c r="ADV205" s="21"/>
      <c r="ADW205" s="21"/>
      <c r="ADX205" s="21"/>
      <c r="ADY205" s="21"/>
      <c r="ADZ205" s="21"/>
      <c r="AEA205" s="21"/>
      <c r="AEB205" s="21"/>
      <c r="AEC205" s="21"/>
      <c r="AED205" s="21"/>
      <c r="AEE205" s="21"/>
      <c r="AEF205" s="21"/>
      <c r="AEG205" s="21"/>
      <c r="AEH205" s="21"/>
      <c r="AEI205" s="21"/>
      <c r="AEJ205" s="21"/>
      <c r="AEK205" s="21"/>
      <c r="AEL205" s="21"/>
      <c r="AEM205" s="21"/>
      <c r="AEN205" s="21"/>
      <c r="AEO205" s="21"/>
      <c r="AEP205" s="21"/>
      <c r="AEQ205" s="21"/>
      <c r="AER205" s="21"/>
      <c r="AES205" s="21"/>
      <c r="AET205" s="21"/>
      <c r="AEU205" s="21"/>
      <c r="AEV205" s="21"/>
      <c r="AEW205" s="21"/>
      <c r="AEX205" s="21"/>
      <c r="AEY205" s="21"/>
      <c r="AEZ205" s="21"/>
      <c r="AFA205" s="21"/>
      <c r="AFB205" s="21"/>
      <c r="AFC205" s="21"/>
      <c r="AFD205" s="21"/>
      <c r="AFE205" s="21"/>
      <c r="AFF205" s="21"/>
      <c r="AFG205" s="21"/>
    </row>
    <row r="206" spans="1:839" s="42" customFormat="1" x14ac:dyDescent="0.25">
      <c r="A206" s="21"/>
      <c r="B206" s="21"/>
      <c r="C206" s="21"/>
      <c r="D206" s="55"/>
      <c r="E206" s="21" t="str">
        <f>структура!$G$65</f>
        <v>расчет %-ов по безвозвр. займам за срок просрочки</v>
      </c>
      <c r="F206" s="21"/>
      <c r="G206" s="21" t="str">
        <f>структура!$J$10</f>
        <v>повторный заем</v>
      </c>
      <c r="H206" s="21"/>
      <c r="I206" s="21" t="str">
        <f>IF($E206="","",INDEX(структура!$H$10:$H$153,SUMIFS(структура!$C$10:$C$153,структура!$G$10:$G$153,$E206)))</f>
        <v>руб</v>
      </c>
      <c r="J206" s="21"/>
      <c r="K206" s="41"/>
      <c r="L206" s="21"/>
      <c r="M206" s="21"/>
      <c r="N206" s="21"/>
      <c r="O206" s="21"/>
      <c r="P206" s="21"/>
      <c r="Q206" s="41"/>
      <c r="R206" s="21">
        <f>IF(R$8="",0,R190*условия!$R59*SUMIFS(условия!91:91,условия!$7:$7,"&lt;="&amp;R$8,условия!$8:$8,"&gt;="&amp;R$8))</f>
        <v>0</v>
      </c>
      <c r="S206" s="21">
        <f>IF(S$8="",0,S190*условия!$R59*SUMIFS(условия!91:91,условия!$7:$7,"&lt;="&amp;S$8,условия!$8:$8,"&gt;="&amp;S$8))</f>
        <v>0</v>
      </c>
      <c r="T206" s="21">
        <f>IF(T$8="",0,T190*условия!$R59*SUMIFS(условия!91:91,условия!$7:$7,"&lt;="&amp;T$8,условия!$8:$8,"&gt;="&amp;T$8))</f>
        <v>0</v>
      </c>
      <c r="U206" s="21">
        <f>IF(U$8="",0,U190*условия!$R59*SUMIFS(условия!91:91,условия!$7:$7,"&lt;="&amp;U$8,условия!$8:$8,"&gt;="&amp;U$8))</f>
        <v>0</v>
      </c>
      <c r="V206" s="21">
        <f>IF(V$8="",0,V190*условия!$R59*SUMIFS(условия!91:91,условия!$7:$7,"&lt;="&amp;V$8,условия!$8:$8,"&gt;="&amp;V$8))</f>
        <v>0</v>
      </c>
      <c r="W206" s="21">
        <f>IF(W$8="",0,W190*условия!$R59*SUMIFS(условия!91:91,условия!$7:$7,"&lt;="&amp;W$8,условия!$8:$8,"&gt;="&amp;W$8))</f>
        <v>0</v>
      </c>
      <c r="X206" s="21">
        <f>IF(X$8="",0,X190*условия!$R59*SUMIFS(условия!91:91,условия!$7:$7,"&lt;="&amp;X$8,условия!$8:$8,"&gt;="&amp;X$8))</f>
        <v>0</v>
      </c>
      <c r="Y206" s="21">
        <f>IF(Y$8="",0,Y190*условия!$R59*SUMIFS(условия!91:91,условия!$7:$7,"&lt;="&amp;Y$8,условия!$8:$8,"&gt;="&amp;Y$8))</f>
        <v>0</v>
      </c>
      <c r="Z206" s="21">
        <f>IF(Z$8="",0,Z190*условия!$R59*SUMIFS(условия!91:91,условия!$7:$7,"&lt;="&amp;Z$8,условия!$8:$8,"&gt;="&amp;Z$8))</f>
        <v>0</v>
      </c>
      <c r="AA206" s="21">
        <f>IF(AA$8="",0,AA190*условия!$R59*SUMIFS(условия!91:91,условия!$7:$7,"&lt;="&amp;AA$8,условия!$8:$8,"&gt;="&amp;AA$8))</f>
        <v>0</v>
      </c>
      <c r="AB206" s="21">
        <f>IF(AB$8="",0,AB190*условия!$R59*SUMIFS(условия!91:91,условия!$7:$7,"&lt;="&amp;AB$8,условия!$8:$8,"&gt;="&amp;AB$8))</f>
        <v>0</v>
      </c>
      <c r="AC206" s="21">
        <f>IF(AC$8="",0,AC190*условия!$R59*SUMIFS(условия!91:91,условия!$7:$7,"&lt;="&amp;AC$8,условия!$8:$8,"&gt;="&amp;AC$8))</f>
        <v>0</v>
      </c>
      <c r="AD206" s="21">
        <f>IF(AD$8="",0,AD190*условия!$R59*SUMIFS(условия!91:91,условия!$7:$7,"&lt;="&amp;AD$8,условия!$8:$8,"&gt;="&amp;AD$8))</f>
        <v>0</v>
      </c>
      <c r="AE206" s="21">
        <f>IF(AE$8="",0,AE190*условия!$R59*SUMIFS(условия!91:91,условия!$7:$7,"&lt;="&amp;AE$8,условия!$8:$8,"&gt;="&amp;AE$8))</f>
        <v>0</v>
      </c>
      <c r="AF206" s="21">
        <f>IF(AF$8="",0,AF190*условия!$R59*SUMIFS(условия!91:91,условия!$7:$7,"&lt;="&amp;AF$8,условия!$8:$8,"&gt;="&amp;AF$8))</f>
        <v>0</v>
      </c>
      <c r="AG206" s="21">
        <f>IF(AG$8="",0,AG190*условия!$R59*SUMIFS(условия!91:91,условия!$7:$7,"&lt;="&amp;AG$8,условия!$8:$8,"&gt;="&amp;AG$8))</f>
        <v>0</v>
      </c>
      <c r="AH206" s="21">
        <f>IF(AH$8="",0,AH190*условия!$R59*SUMIFS(условия!91:91,условия!$7:$7,"&lt;="&amp;AH$8,условия!$8:$8,"&gt;="&amp;AH$8))</f>
        <v>0</v>
      </c>
      <c r="AI206" s="21">
        <f>IF(AI$8="",0,AI190*условия!$R59*SUMIFS(условия!91:91,условия!$7:$7,"&lt;="&amp;AI$8,условия!$8:$8,"&gt;="&amp;AI$8))</f>
        <v>0</v>
      </c>
      <c r="AJ206" s="21">
        <f>IF(AJ$8="",0,AJ190*условия!$R59*SUMIFS(условия!91:91,условия!$7:$7,"&lt;="&amp;AJ$8,условия!$8:$8,"&gt;="&amp;AJ$8))</f>
        <v>0</v>
      </c>
      <c r="AK206" s="21">
        <f>IF(AK$8="",0,AK190*условия!$R59*SUMIFS(условия!91:91,условия!$7:$7,"&lt;="&amp;AK$8,условия!$8:$8,"&gt;="&amp;AK$8))</f>
        <v>0</v>
      </c>
      <c r="AL206" s="21">
        <f>IF(AL$8="",0,AL190*условия!$R59*SUMIFS(условия!91:91,условия!$7:$7,"&lt;="&amp;AL$8,условия!$8:$8,"&gt;="&amp;AL$8))</f>
        <v>7140.0000000000009</v>
      </c>
      <c r="AM206" s="21">
        <f>IF(AM$8="",0,AM190*условия!$R59*SUMIFS(условия!91:91,условия!$7:$7,"&lt;="&amp;AM$8,условия!$8:$8,"&gt;="&amp;AM$8))</f>
        <v>7140.0000000000009</v>
      </c>
      <c r="AN206" s="21">
        <f>IF(AN$8="",0,AN190*условия!$R59*SUMIFS(условия!91:91,условия!$7:$7,"&lt;="&amp;AN$8,условия!$8:$8,"&gt;="&amp;AN$8))</f>
        <v>7140.0000000000009</v>
      </c>
      <c r="AO206" s="21">
        <f>IF(AO$8="",0,AO190*условия!$R59*SUMIFS(условия!91:91,условия!$7:$7,"&lt;="&amp;AO$8,условия!$8:$8,"&gt;="&amp;AO$8))</f>
        <v>7140.0000000000009</v>
      </c>
      <c r="AP206" s="21">
        <f>IF(AP$8="",0,AP190*условия!$R59*SUMIFS(условия!91:91,условия!$7:$7,"&lt;="&amp;AP$8,условия!$8:$8,"&gt;="&amp;AP$8))</f>
        <v>7140.0000000000009</v>
      </c>
      <c r="AQ206" s="21">
        <f>IF(AQ$8="",0,AQ190*условия!$R59*SUMIFS(условия!91:91,условия!$7:$7,"&lt;="&amp;AQ$8,условия!$8:$8,"&gt;="&amp;AQ$8))</f>
        <v>7140.0000000000009</v>
      </c>
      <c r="AR206" s="21">
        <f>IF(AR$8="",0,AR190*условия!$R59*SUMIFS(условия!91:91,условия!$7:$7,"&lt;="&amp;AR$8,условия!$8:$8,"&gt;="&amp;AR$8))</f>
        <v>7140.0000000000009</v>
      </c>
      <c r="AS206" s="21">
        <f>IF(AS$8="",0,AS190*условия!$R59*SUMIFS(условия!91:91,условия!$7:$7,"&lt;="&amp;AS$8,условия!$8:$8,"&gt;="&amp;AS$8))</f>
        <v>7140.0000000000009</v>
      </c>
      <c r="AT206" s="21">
        <f>IF(AT$8="",0,AT190*условия!$R59*SUMIFS(условия!91:91,условия!$7:$7,"&lt;="&amp;AT$8,условия!$8:$8,"&gt;="&amp;AT$8))</f>
        <v>7140.0000000000009</v>
      </c>
      <c r="AU206" s="21">
        <f>IF(AU$8="",0,AU190*условия!$R59*SUMIFS(условия!91:91,условия!$7:$7,"&lt;="&amp;AU$8,условия!$8:$8,"&gt;="&amp;AU$8))</f>
        <v>7140.0000000000009</v>
      </c>
      <c r="AV206" s="21">
        <f>IF(AV$8="",0,AV190*условия!$R59*SUMIFS(условия!91:91,условия!$7:$7,"&lt;="&amp;AV$8,условия!$8:$8,"&gt;="&amp;AV$8))</f>
        <v>7140.0000000000009</v>
      </c>
      <c r="AW206" s="21">
        <f>IF(AW$8="",0,AW190*условия!$R59*SUMIFS(условия!91:91,условия!$7:$7,"&lt;="&amp;AW$8,условия!$8:$8,"&gt;="&amp;AW$8))</f>
        <v>7140.0000000000009</v>
      </c>
      <c r="AX206" s="21">
        <f>IF(AX$8="",0,AX190*условия!$R59*SUMIFS(условия!91:91,условия!$7:$7,"&lt;="&amp;AX$8,условия!$8:$8,"&gt;="&amp;AX$8))</f>
        <v>7140.0000000000009</v>
      </c>
      <c r="AY206" s="21">
        <f>IF(AY$8="",0,AY190*условия!$R59*SUMIFS(условия!91:91,условия!$7:$7,"&lt;="&amp;AY$8,условия!$8:$8,"&gt;="&amp;AY$8))</f>
        <v>7140.0000000000009</v>
      </c>
      <c r="AZ206" s="21">
        <f>IF(AZ$8="",0,AZ190*условия!$R59*SUMIFS(условия!91:91,условия!$7:$7,"&lt;="&amp;AZ$8,условия!$8:$8,"&gt;="&amp;AZ$8))</f>
        <v>7140.0000000000009</v>
      </c>
      <c r="BA206" s="21">
        <f>IF(BA$8="",0,BA190*условия!$R59*SUMIFS(условия!91:91,условия!$7:$7,"&lt;="&amp;BA$8,условия!$8:$8,"&gt;="&amp;BA$8))</f>
        <v>7140.0000000000009</v>
      </c>
      <c r="BB206" s="21">
        <f>IF(BB$8="",0,BB190*условия!$R59*SUMIFS(условия!91:91,условия!$7:$7,"&lt;="&amp;BB$8,условия!$8:$8,"&gt;="&amp;BB$8))</f>
        <v>7140.0000000000009</v>
      </c>
      <c r="BC206" s="21">
        <f>IF(BC$8="",0,BC190*условия!$R59*SUMIFS(условия!91:91,условия!$7:$7,"&lt;="&amp;BC$8,условия!$8:$8,"&gt;="&amp;BC$8))</f>
        <v>7140.0000000000009</v>
      </c>
      <c r="BD206" s="21">
        <f>IF(BD$8="",0,BD190*условия!$R59*SUMIFS(условия!91:91,условия!$7:$7,"&lt;="&amp;BD$8,условия!$8:$8,"&gt;="&amp;BD$8))</f>
        <v>7140.0000000000009</v>
      </c>
      <c r="BE206" s="21">
        <f>IF(BE$8="",0,BE190*условия!$R59*SUMIFS(условия!91:91,условия!$7:$7,"&lt;="&amp;BE$8,условия!$8:$8,"&gt;="&amp;BE$8))</f>
        <v>7140.0000000000009</v>
      </c>
      <c r="BF206" s="21">
        <f>IF(BF$8="",0,BF190*условия!$R59*SUMIFS(условия!91:91,условия!$7:$7,"&lt;="&amp;BF$8,условия!$8:$8,"&gt;="&amp;BF$8))</f>
        <v>7140.0000000000009</v>
      </c>
      <c r="BG206" s="21">
        <f>IF(BG$8="",0,BG190*условия!$R59*SUMIFS(условия!91:91,условия!$7:$7,"&lt;="&amp;BG$8,условия!$8:$8,"&gt;="&amp;BG$8))</f>
        <v>7140.0000000000009</v>
      </c>
      <c r="BH206" s="21">
        <f>IF(BH$8="",0,BH190*условия!$R59*SUMIFS(условия!91:91,условия!$7:$7,"&lt;="&amp;BH$8,условия!$8:$8,"&gt;="&amp;BH$8))</f>
        <v>7140.0000000000009</v>
      </c>
      <c r="BI206" s="21">
        <f>IF(BI$8="",0,BI190*условия!$R59*SUMIFS(условия!91:91,условия!$7:$7,"&lt;="&amp;BI$8,условия!$8:$8,"&gt;="&amp;BI$8))</f>
        <v>7140.0000000000009</v>
      </c>
      <c r="BJ206" s="21">
        <f>IF(BJ$8="",0,BJ190*условия!$R59*SUMIFS(условия!91:91,условия!$7:$7,"&lt;="&amp;BJ$8,условия!$8:$8,"&gt;="&amp;BJ$8))</f>
        <v>7140.0000000000009</v>
      </c>
      <c r="BK206" s="21">
        <f>IF(BK$8="",0,BK190*условия!$R59*SUMIFS(условия!91:91,условия!$7:$7,"&lt;="&amp;BK$8,условия!$8:$8,"&gt;="&amp;BK$8))</f>
        <v>7140.0000000000009</v>
      </c>
      <c r="BL206" s="21">
        <f>IF(BL$8="",0,BL190*условия!$R59*SUMIFS(условия!91:91,условия!$7:$7,"&lt;="&amp;BL$8,условия!$8:$8,"&gt;="&amp;BL$8))</f>
        <v>7140.0000000000009</v>
      </c>
      <c r="BM206" s="21">
        <f>IF(BM$8="",0,BM190*условия!$R59*SUMIFS(условия!91:91,условия!$7:$7,"&lt;="&amp;BM$8,условия!$8:$8,"&gt;="&amp;BM$8))</f>
        <v>7140.0000000000009</v>
      </c>
      <c r="BN206" s="21">
        <f>IF(BN$8="",0,BN190*условия!$R59*SUMIFS(условия!91:91,условия!$7:$7,"&lt;="&amp;BN$8,условия!$8:$8,"&gt;="&amp;BN$8))</f>
        <v>7140.0000000000009</v>
      </c>
      <c r="BO206" s="21">
        <f>IF(BO$8="",0,BO190*условия!$R59*SUMIFS(условия!91:91,условия!$7:$7,"&lt;="&amp;BO$8,условия!$8:$8,"&gt;="&amp;BO$8))</f>
        <v>7140.0000000000009</v>
      </c>
      <c r="BP206" s="21">
        <f>IF(BP$8="",0,BP190*условия!$R59*SUMIFS(условия!91:91,условия!$7:$7,"&lt;="&amp;BP$8,условия!$8:$8,"&gt;="&amp;BP$8))</f>
        <v>7140.0000000000009</v>
      </c>
      <c r="BQ206" s="21">
        <f>IF(BQ$8="",0,BQ190*условия!$R59*SUMIFS(условия!91:91,условия!$7:$7,"&lt;="&amp;BQ$8,условия!$8:$8,"&gt;="&amp;BQ$8))</f>
        <v>14280.000000000002</v>
      </c>
      <c r="BR206" s="21">
        <f>IF(BR$8="",0,BR190*условия!$R59*SUMIFS(условия!91:91,условия!$7:$7,"&lt;="&amp;BR$8,условия!$8:$8,"&gt;="&amp;BR$8))</f>
        <v>14280.000000000002</v>
      </c>
      <c r="BS206" s="21">
        <f>IF(BS$8="",0,BS190*условия!$R59*SUMIFS(условия!91:91,условия!$7:$7,"&lt;="&amp;BS$8,условия!$8:$8,"&gt;="&amp;BS$8))</f>
        <v>14280.000000000002</v>
      </c>
      <c r="BT206" s="21">
        <f>IF(BT$8="",0,BT190*условия!$R59*SUMIFS(условия!91:91,условия!$7:$7,"&lt;="&amp;BT$8,условия!$8:$8,"&gt;="&amp;BT$8))</f>
        <v>14280.000000000002</v>
      </c>
      <c r="BU206" s="21">
        <f>IF(BU$8="",0,BU190*условия!$R59*SUMIFS(условия!91:91,условия!$7:$7,"&lt;="&amp;BU$8,условия!$8:$8,"&gt;="&amp;BU$8))</f>
        <v>14280.000000000002</v>
      </c>
      <c r="BV206" s="21">
        <f>IF(BV$8="",0,BV190*условия!$R59*SUMIFS(условия!91:91,условия!$7:$7,"&lt;="&amp;BV$8,условия!$8:$8,"&gt;="&amp;BV$8))</f>
        <v>14280.000000000002</v>
      </c>
      <c r="BW206" s="21">
        <f>IF(BW$8="",0,BW190*условия!$R59*SUMIFS(условия!91:91,условия!$7:$7,"&lt;="&amp;BW$8,условия!$8:$8,"&gt;="&amp;BW$8))</f>
        <v>14280.000000000002</v>
      </c>
      <c r="BX206" s="21">
        <f>IF(BX$8="",0,BX190*условия!$R59*SUMIFS(условия!91:91,условия!$7:$7,"&lt;="&amp;BX$8,условия!$8:$8,"&gt;="&amp;BX$8))</f>
        <v>14280.000000000002</v>
      </c>
      <c r="BY206" s="21">
        <f>IF(BY$8="",0,BY190*условия!$R59*SUMIFS(условия!91:91,условия!$7:$7,"&lt;="&amp;BY$8,условия!$8:$8,"&gt;="&amp;BY$8))</f>
        <v>14280.000000000002</v>
      </c>
      <c r="BZ206" s="21">
        <f>IF(BZ$8="",0,BZ190*условия!$R59*SUMIFS(условия!91:91,условия!$7:$7,"&lt;="&amp;BZ$8,условия!$8:$8,"&gt;="&amp;BZ$8))</f>
        <v>14280.000000000002</v>
      </c>
      <c r="CA206" s="21">
        <f>IF(CA$8="",0,CA190*условия!$R59*SUMIFS(условия!91:91,условия!$7:$7,"&lt;="&amp;CA$8,условия!$8:$8,"&gt;="&amp;CA$8))</f>
        <v>14280.000000000002</v>
      </c>
      <c r="CB206" s="21">
        <f>IF(CB$8="",0,CB190*условия!$R59*SUMIFS(условия!91:91,условия!$7:$7,"&lt;="&amp;CB$8,условия!$8:$8,"&gt;="&amp;CB$8))</f>
        <v>14280.000000000002</v>
      </c>
      <c r="CC206" s="21">
        <f>IF(CC$8="",0,CC190*условия!$R59*SUMIFS(условия!91:91,условия!$7:$7,"&lt;="&amp;CC$8,условия!$8:$8,"&gt;="&amp;CC$8))</f>
        <v>14280.000000000002</v>
      </c>
      <c r="CD206" s="21">
        <f>IF(CD$8="",0,CD190*условия!$R59*SUMIFS(условия!91:91,условия!$7:$7,"&lt;="&amp;CD$8,условия!$8:$8,"&gt;="&amp;CD$8))</f>
        <v>14280.000000000002</v>
      </c>
      <c r="CE206" s="21">
        <f>IF(CE$8="",0,CE190*условия!$R59*SUMIFS(условия!91:91,условия!$7:$7,"&lt;="&amp;CE$8,условия!$8:$8,"&gt;="&amp;CE$8))</f>
        <v>14280.000000000002</v>
      </c>
      <c r="CF206" s="21">
        <f>IF(CF$8="",0,CF190*условия!$R59*SUMIFS(условия!91:91,условия!$7:$7,"&lt;="&amp;CF$8,условия!$8:$8,"&gt;="&amp;CF$8))</f>
        <v>14280.000000000002</v>
      </c>
      <c r="CG206" s="21">
        <f>IF(CG$8="",0,CG190*условия!$R59*SUMIFS(условия!91:91,условия!$7:$7,"&lt;="&amp;CG$8,условия!$8:$8,"&gt;="&amp;CG$8))</f>
        <v>14280.000000000002</v>
      </c>
      <c r="CH206" s="21">
        <f>IF(CH$8="",0,CH190*условия!$R59*SUMIFS(условия!91:91,условия!$7:$7,"&lt;="&amp;CH$8,условия!$8:$8,"&gt;="&amp;CH$8))</f>
        <v>14280.000000000002</v>
      </c>
      <c r="CI206" s="21">
        <f>IF(CI$8="",0,CI190*условия!$R59*SUMIFS(условия!91:91,условия!$7:$7,"&lt;="&amp;CI$8,условия!$8:$8,"&gt;="&amp;CI$8))</f>
        <v>14280.000000000002</v>
      </c>
      <c r="CJ206" s="21">
        <f>IF(CJ$8="",0,CJ190*условия!$R59*SUMIFS(условия!91:91,условия!$7:$7,"&lt;="&amp;CJ$8,условия!$8:$8,"&gt;="&amp;CJ$8))</f>
        <v>14280.000000000002</v>
      </c>
      <c r="CK206" s="21">
        <f>IF(CK$8="",0,CK190*условия!$R59*SUMIFS(условия!91:91,условия!$7:$7,"&lt;="&amp;CK$8,условия!$8:$8,"&gt;="&amp;CK$8))</f>
        <v>14280.000000000002</v>
      </c>
      <c r="CL206" s="21">
        <f>IF(CL$8="",0,CL190*условия!$R59*SUMIFS(условия!91:91,условия!$7:$7,"&lt;="&amp;CL$8,условия!$8:$8,"&gt;="&amp;CL$8))</f>
        <v>14280.000000000002</v>
      </c>
      <c r="CM206" s="21">
        <f>IF(CM$8="",0,CM190*условия!$R59*SUMIFS(условия!91:91,условия!$7:$7,"&lt;="&amp;CM$8,условия!$8:$8,"&gt;="&amp;CM$8))</f>
        <v>14280.000000000002</v>
      </c>
      <c r="CN206" s="21">
        <f>IF(CN$8="",0,CN190*условия!$R59*SUMIFS(условия!91:91,условия!$7:$7,"&lt;="&amp;CN$8,условия!$8:$8,"&gt;="&amp;CN$8))</f>
        <v>14280.000000000002</v>
      </c>
      <c r="CO206" s="21">
        <f>IF(CO$8="",0,CO190*условия!$R59*SUMIFS(условия!91:91,условия!$7:$7,"&lt;="&amp;CO$8,условия!$8:$8,"&gt;="&amp;CO$8))</f>
        <v>14280.000000000002</v>
      </c>
      <c r="CP206" s="21">
        <f>IF(CP$8="",0,CP190*условия!$R59*SUMIFS(условия!91:91,условия!$7:$7,"&lt;="&amp;CP$8,условия!$8:$8,"&gt;="&amp;CP$8))</f>
        <v>14280.000000000002</v>
      </c>
      <c r="CQ206" s="21">
        <f>IF(CQ$8="",0,CQ190*условия!$R59*SUMIFS(условия!91:91,условия!$7:$7,"&lt;="&amp;CQ$8,условия!$8:$8,"&gt;="&amp;CQ$8))</f>
        <v>14280.000000000002</v>
      </c>
      <c r="CR206" s="21">
        <f>IF(CR$8="",0,CR190*условия!$R59*SUMIFS(условия!91:91,условия!$7:$7,"&lt;="&amp;CR$8,условия!$8:$8,"&gt;="&amp;CR$8))</f>
        <v>14280.000000000002</v>
      </c>
      <c r="CS206" s="21">
        <f>IF(CS$8="",0,CS190*условия!$R59*SUMIFS(условия!91:91,условия!$7:$7,"&lt;="&amp;CS$8,условия!$8:$8,"&gt;="&amp;CS$8))</f>
        <v>14280.000000000002</v>
      </c>
      <c r="CT206" s="21">
        <f>IF(CT$8="",0,CT190*условия!$R59*SUMIFS(условия!91:91,условия!$7:$7,"&lt;="&amp;CT$8,условия!$8:$8,"&gt;="&amp;CT$8))</f>
        <v>14280.000000000002</v>
      </c>
      <c r="CU206" s="21">
        <f>IF(CU$8="",0,CU190*условия!$R59*SUMIFS(условия!91:91,условия!$7:$7,"&lt;="&amp;CU$8,условия!$8:$8,"&gt;="&amp;CU$8))</f>
        <v>14280.000000000002</v>
      </c>
      <c r="CV206" s="21">
        <f>IF(CV$8="",0,CV190*условия!$R59*SUMIFS(условия!91:91,условия!$7:$7,"&lt;="&amp;CV$8,условия!$8:$8,"&gt;="&amp;CV$8))</f>
        <v>53549.999999999993</v>
      </c>
      <c r="CW206" s="21">
        <f>IF(CW$8="",0,CW190*условия!$R59*SUMIFS(условия!91:91,условия!$7:$7,"&lt;="&amp;CW$8,условия!$8:$8,"&gt;="&amp;CW$8))</f>
        <v>53549.999999999993</v>
      </c>
      <c r="CX206" s="21">
        <f>IF(CX$8="",0,CX190*условия!$R59*SUMIFS(условия!91:91,условия!$7:$7,"&lt;="&amp;CX$8,условия!$8:$8,"&gt;="&amp;CX$8))</f>
        <v>53549.999999999993</v>
      </c>
      <c r="CY206" s="21">
        <f>IF(CY$8="",0,CY190*условия!$R59*SUMIFS(условия!91:91,условия!$7:$7,"&lt;="&amp;CY$8,условия!$8:$8,"&gt;="&amp;CY$8))</f>
        <v>53549.999999999993</v>
      </c>
      <c r="CZ206" s="21">
        <f>IF(CZ$8="",0,CZ190*условия!$R59*SUMIFS(условия!91:91,условия!$7:$7,"&lt;="&amp;CZ$8,условия!$8:$8,"&gt;="&amp;CZ$8))</f>
        <v>53549.999999999993</v>
      </c>
      <c r="DA206" s="21">
        <f>IF(DA$8="",0,DA190*условия!$R59*SUMIFS(условия!91:91,условия!$7:$7,"&lt;="&amp;DA$8,условия!$8:$8,"&gt;="&amp;DA$8))</f>
        <v>53549.999999999993</v>
      </c>
      <c r="DB206" s="21">
        <f>IF(DB$8="",0,DB190*условия!$R59*SUMIFS(условия!91:91,условия!$7:$7,"&lt;="&amp;DB$8,условия!$8:$8,"&gt;="&amp;DB$8))</f>
        <v>53549.999999999993</v>
      </c>
      <c r="DC206" s="21">
        <f>IF(DC$8="",0,DC190*условия!$R59*SUMIFS(условия!91:91,условия!$7:$7,"&lt;="&amp;DC$8,условия!$8:$8,"&gt;="&amp;DC$8))</f>
        <v>53549.999999999993</v>
      </c>
      <c r="DD206" s="21">
        <f>IF(DD$8="",0,DD190*условия!$R59*SUMIFS(условия!91:91,условия!$7:$7,"&lt;="&amp;DD$8,условия!$8:$8,"&gt;="&amp;DD$8))</f>
        <v>53549.999999999993</v>
      </c>
      <c r="DE206" s="21">
        <f>IF(DE$8="",0,DE190*условия!$R59*SUMIFS(условия!91:91,условия!$7:$7,"&lt;="&amp;DE$8,условия!$8:$8,"&gt;="&amp;DE$8))</f>
        <v>53549.999999999993</v>
      </c>
      <c r="DF206" s="21">
        <f>IF(DF$8="",0,DF190*условия!$R59*SUMIFS(условия!91:91,условия!$7:$7,"&lt;="&amp;DF$8,условия!$8:$8,"&gt;="&amp;DF$8))</f>
        <v>53549.999999999993</v>
      </c>
      <c r="DG206" s="21">
        <f>IF(DG$8="",0,DG190*условия!$R59*SUMIFS(условия!91:91,условия!$7:$7,"&lt;="&amp;DG$8,условия!$8:$8,"&gt;="&amp;DG$8))</f>
        <v>53549.999999999993</v>
      </c>
      <c r="DH206" s="21">
        <f>IF(DH$8="",0,DH190*условия!$R59*SUMIFS(условия!91:91,условия!$7:$7,"&lt;="&amp;DH$8,условия!$8:$8,"&gt;="&amp;DH$8))</f>
        <v>53549.999999999993</v>
      </c>
      <c r="DI206" s="21">
        <f>IF(DI$8="",0,DI190*условия!$R59*SUMIFS(условия!91:91,условия!$7:$7,"&lt;="&amp;DI$8,условия!$8:$8,"&gt;="&amp;DI$8))</f>
        <v>53549.999999999993</v>
      </c>
      <c r="DJ206" s="21">
        <f>IF(DJ$8="",0,DJ190*условия!$R59*SUMIFS(условия!91:91,условия!$7:$7,"&lt;="&amp;DJ$8,условия!$8:$8,"&gt;="&amp;DJ$8))</f>
        <v>53549.999999999993</v>
      </c>
      <c r="DK206" s="21">
        <f>IF(DK$8="",0,DK190*условия!$R59*SUMIFS(условия!91:91,условия!$7:$7,"&lt;="&amp;DK$8,условия!$8:$8,"&gt;="&amp;DK$8))</f>
        <v>53549.999999999993</v>
      </c>
      <c r="DL206" s="21">
        <f>IF(DL$8="",0,DL190*условия!$R59*SUMIFS(условия!91:91,условия!$7:$7,"&lt;="&amp;DL$8,условия!$8:$8,"&gt;="&amp;DL$8))</f>
        <v>53549.999999999993</v>
      </c>
      <c r="DM206" s="21">
        <f>IF(DM$8="",0,DM190*условия!$R59*SUMIFS(условия!91:91,условия!$7:$7,"&lt;="&amp;DM$8,условия!$8:$8,"&gt;="&amp;DM$8))</f>
        <v>53549.999999999993</v>
      </c>
      <c r="DN206" s="21">
        <f>IF(DN$8="",0,DN190*условия!$R59*SUMIFS(условия!91:91,условия!$7:$7,"&lt;="&amp;DN$8,условия!$8:$8,"&gt;="&amp;DN$8))</f>
        <v>53549.999999999993</v>
      </c>
      <c r="DO206" s="21">
        <f>IF(DO$8="",0,DO190*условия!$R59*SUMIFS(условия!91:91,условия!$7:$7,"&lt;="&amp;DO$8,условия!$8:$8,"&gt;="&amp;DO$8))</f>
        <v>53549.999999999993</v>
      </c>
      <c r="DP206" s="21">
        <f>IF(DP$8="",0,DP190*условия!$R59*SUMIFS(условия!91:91,условия!$7:$7,"&lt;="&amp;DP$8,условия!$8:$8,"&gt;="&amp;DP$8))</f>
        <v>53549.999999999993</v>
      </c>
      <c r="DQ206" s="21">
        <f>IF(DQ$8="",0,DQ190*условия!$R59*SUMIFS(условия!91:91,условия!$7:$7,"&lt;="&amp;DQ$8,условия!$8:$8,"&gt;="&amp;DQ$8))</f>
        <v>53549.999999999993</v>
      </c>
      <c r="DR206" s="21">
        <f>IF(DR$8="",0,DR190*условия!$R59*SUMIFS(условия!91:91,условия!$7:$7,"&lt;="&amp;DR$8,условия!$8:$8,"&gt;="&amp;DR$8))</f>
        <v>53549.999999999993</v>
      </c>
      <c r="DS206" s="21">
        <f>IF(DS$8="",0,DS190*условия!$R59*SUMIFS(условия!91:91,условия!$7:$7,"&lt;="&amp;DS$8,условия!$8:$8,"&gt;="&amp;DS$8))</f>
        <v>53549.999999999993</v>
      </c>
      <c r="DT206" s="21">
        <f>IF(DT$8="",0,DT190*условия!$R59*SUMIFS(условия!91:91,условия!$7:$7,"&lt;="&amp;DT$8,условия!$8:$8,"&gt;="&amp;DT$8))</f>
        <v>53549.999999999993</v>
      </c>
      <c r="DU206" s="21">
        <f>IF(DU$8="",0,DU190*условия!$R59*SUMIFS(условия!91:91,условия!$7:$7,"&lt;="&amp;DU$8,условия!$8:$8,"&gt;="&amp;DU$8))</f>
        <v>53549.999999999993</v>
      </c>
      <c r="DV206" s="21">
        <f>IF(DV$8="",0,DV190*условия!$R59*SUMIFS(условия!91:91,условия!$7:$7,"&lt;="&amp;DV$8,условия!$8:$8,"&gt;="&amp;DV$8))</f>
        <v>53549.999999999993</v>
      </c>
      <c r="DW206" s="21">
        <f>IF(DW$8="",0,DW190*условия!$R59*SUMIFS(условия!91:91,условия!$7:$7,"&lt;="&amp;DW$8,условия!$8:$8,"&gt;="&amp;DW$8))</f>
        <v>53549.999999999993</v>
      </c>
      <c r="DX206" s="21">
        <f>IF(DX$8="",0,DX190*условия!$R59*SUMIFS(условия!91:91,условия!$7:$7,"&lt;="&amp;DX$8,условия!$8:$8,"&gt;="&amp;DX$8))</f>
        <v>53549.999999999993</v>
      </c>
      <c r="DY206" s="21">
        <f>IF(DY$8="",0,DY190*условия!$R59*SUMIFS(условия!91:91,условия!$7:$7,"&lt;="&amp;DY$8,условия!$8:$8,"&gt;="&amp;DY$8))</f>
        <v>53549.999999999993</v>
      </c>
      <c r="DZ206" s="21">
        <f>IF(DZ$8="",0,DZ190*условия!$R59*SUMIFS(условия!91:91,условия!$7:$7,"&lt;="&amp;DZ$8,условия!$8:$8,"&gt;="&amp;DZ$8))</f>
        <v>0</v>
      </c>
      <c r="EA206" s="21">
        <f>IF(EA$8="",0,EA190*условия!$R59*SUMIFS(условия!91:91,условия!$7:$7,"&lt;="&amp;EA$8,условия!$8:$8,"&gt;="&amp;EA$8))</f>
        <v>0</v>
      </c>
      <c r="EB206" s="21">
        <f>IF(EB$8="",0,EB190*условия!$R59*SUMIFS(условия!91:91,условия!$7:$7,"&lt;="&amp;EB$8,условия!$8:$8,"&gt;="&amp;EB$8))</f>
        <v>0</v>
      </c>
      <c r="EC206" s="21">
        <f>IF(EC$8="",0,EC190*условия!$R59*SUMIFS(условия!91:91,условия!$7:$7,"&lt;="&amp;EC$8,условия!$8:$8,"&gt;="&amp;EC$8))</f>
        <v>0</v>
      </c>
      <c r="ED206" s="21">
        <f>IF(ED$8="",0,ED190*условия!$R59*SUMIFS(условия!91:91,условия!$7:$7,"&lt;="&amp;ED$8,условия!$8:$8,"&gt;="&amp;ED$8))</f>
        <v>0</v>
      </c>
      <c r="EE206" s="21">
        <f>IF(EE$8="",0,EE190*условия!$R59*SUMIFS(условия!91:91,условия!$7:$7,"&lt;="&amp;EE$8,условия!$8:$8,"&gt;="&amp;EE$8))</f>
        <v>53549.999999999993</v>
      </c>
      <c r="EF206" s="21">
        <f>IF(EF$8="",0,EF190*условия!$R59*SUMIFS(условия!91:91,условия!$7:$7,"&lt;="&amp;EF$8,условия!$8:$8,"&gt;="&amp;EF$8))</f>
        <v>53549.999999999993</v>
      </c>
      <c r="EG206" s="21">
        <f>IF(EG$8="",0,EG190*условия!$R59*SUMIFS(условия!91:91,условия!$7:$7,"&lt;="&amp;EG$8,условия!$8:$8,"&gt;="&amp;EG$8))</f>
        <v>53549.999999999993</v>
      </c>
      <c r="EH206" s="21">
        <f>IF(EH$8="",0,EH190*условия!$R59*SUMIFS(условия!91:91,условия!$7:$7,"&lt;="&amp;EH$8,условия!$8:$8,"&gt;="&amp;EH$8))</f>
        <v>53549.999999999993</v>
      </c>
      <c r="EI206" s="21">
        <f>IF(EI$8="",0,EI190*условия!$R59*SUMIFS(условия!91:91,условия!$7:$7,"&lt;="&amp;EI$8,условия!$8:$8,"&gt;="&amp;EI$8))</f>
        <v>53549.999999999993</v>
      </c>
      <c r="EJ206" s="21">
        <f>IF(EJ$8="",0,EJ190*условия!$R59*SUMIFS(условия!91:91,условия!$7:$7,"&lt;="&amp;EJ$8,условия!$8:$8,"&gt;="&amp;EJ$8))</f>
        <v>53549.999999999993</v>
      </c>
      <c r="EK206" s="21">
        <f>IF(EK$8="",0,EK190*условия!$R59*SUMIFS(условия!91:91,условия!$7:$7,"&lt;="&amp;EK$8,условия!$8:$8,"&gt;="&amp;EK$8))</f>
        <v>53549.999999999993</v>
      </c>
      <c r="EL206" s="21">
        <f>IF(EL$8="",0,EL190*условия!$R59*SUMIFS(условия!91:91,условия!$7:$7,"&lt;="&amp;EL$8,условия!$8:$8,"&gt;="&amp;EL$8))</f>
        <v>53549.999999999993</v>
      </c>
      <c r="EM206" s="21">
        <f>IF(EM$8="",0,EM190*условия!$R59*SUMIFS(условия!91:91,условия!$7:$7,"&lt;="&amp;EM$8,условия!$8:$8,"&gt;="&amp;EM$8))</f>
        <v>53549.999999999993</v>
      </c>
      <c r="EN206" s="21">
        <f>IF(EN$8="",0,EN190*условия!$R59*SUMIFS(условия!91:91,условия!$7:$7,"&lt;="&amp;EN$8,условия!$8:$8,"&gt;="&amp;EN$8))</f>
        <v>53549.999999999993</v>
      </c>
      <c r="EO206" s="21">
        <f>IF(EO$8="",0,EO190*условия!$R59*SUMIFS(условия!91:91,условия!$7:$7,"&lt;="&amp;EO$8,условия!$8:$8,"&gt;="&amp;EO$8))</f>
        <v>53549.999999999993</v>
      </c>
      <c r="EP206" s="21">
        <f>IF(EP$8="",0,EP190*условия!$R59*SUMIFS(условия!91:91,условия!$7:$7,"&lt;="&amp;EP$8,условия!$8:$8,"&gt;="&amp;EP$8))</f>
        <v>53549.999999999993</v>
      </c>
      <c r="EQ206" s="21">
        <f>IF(EQ$8="",0,EQ190*условия!$R59*SUMIFS(условия!91:91,условия!$7:$7,"&lt;="&amp;EQ$8,условия!$8:$8,"&gt;="&amp;EQ$8))</f>
        <v>53549.999999999993</v>
      </c>
      <c r="ER206" s="21">
        <f>IF(ER$8="",0,ER190*условия!$R59*SUMIFS(условия!91:91,условия!$7:$7,"&lt;="&amp;ER$8,условия!$8:$8,"&gt;="&amp;ER$8))</f>
        <v>53549.999999999993</v>
      </c>
      <c r="ES206" s="21">
        <f>IF(ES$8="",0,ES190*условия!$R59*SUMIFS(условия!91:91,условия!$7:$7,"&lt;="&amp;ES$8,условия!$8:$8,"&gt;="&amp;ES$8))</f>
        <v>53549.999999999993</v>
      </c>
      <c r="ET206" s="21">
        <f>IF(ET$8="",0,ET190*условия!$R59*SUMIFS(условия!91:91,условия!$7:$7,"&lt;="&amp;ET$8,условия!$8:$8,"&gt;="&amp;ET$8))</f>
        <v>53549.999999999993</v>
      </c>
      <c r="EU206" s="21">
        <f>IF(EU$8="",0,EU190*условия!$R59*SUMIFS(условия!91:91,условия!$7:$7,"&lt;="&amp;EU$8,условия!$8:$8,"&gt;="&amp;EU$8))</f>
        <v>53549.999999999993</v>
      </c>
      <c r="EV206" s="21">
        <f>IF(EV$8="",0,EV190*условия!$R59*SUMIFS(условия!91:91,условия!$7:$7,"&lt;="&amp;EV$8,условия!$8:$8,"&gt;="&amp;EV$8))</f>
        <v>53549.999999999993</v>
      </c>
      <c r="EW206" s="21">
        <f>IF(EW$8="",0,EW190*условия!$R59*SUMIFS(условия!91:91,условия!$7:$7,"&lt;="&amp;EW$8,условия!$8:$8,"&gt;="&amp;EW$8))</f>
        <v>53549.999999999993</v>
      </c>
      <c r="EX206" s="21">
        <f>IF(EX$8="",0,EX190*условия!$R59*SUMIFS(условия!91:91,условия!$7:$7,"&lt;="&amp;EX$8,условия!$8:$8,"&gt;="&amp;EX$8))</f>
        <v>53549.999999999993</v>
      </c>
      <c r="EY206" s="21">
        <f>IF(EY$8="",0,EY190*условия!$R59*SUMIFS(условия!91:91,условия!$7:$7,"&lt;="&amp;EY$8,условия!$8:$8,"&gt;="&amp;EY$8))</f>
        <v>53549.999999999993</v>
      </c>
      <c r="EZ206" s="21">
        <f>IF(EZ$8="",0,EZ190*условия!$R59*SUMIFS(условия!91:91,условия!$7:$7,"&lt;="&amp;EZ$8,условия!$8:$8,"&gt;="&amp;EZ$8))</f>
        <v>53549.999999999993</v>
      </c>
      <c r="FA206" s="21">
        <f>IF(FA$8="",0,FA190*условия!$R59*SUMIFS(условия!91:91,условия!$7:$7,"&lt;="&amp;FA$8,условия!$8:$8,"&gt;="&amp;FA$8))</f>
        <v>53549.999999999993</v>
      </c>
      <c r="FB206" s="21">
        <f>IF(FB$8="",0,FB190*условия!$R59*SUMIFS(условия!91:91,условия!$7:$7,"&lt;="&amp;FB$8,условия!$8:$8,"&gt;="&amp;FB$8))</f>
        <v>53549.999999999993</v>
      </c>
      <c r="FC206" s="21">
        <f>IF(FC$8="",0,FC190*условия!$R59*SUMIFS(условия!91:91,условия!$7:$7,"&lt;="&amp;FC$8,условия!$8:$8,"&gt;="&amp;FC$8))</f>
        <v>53549.999999999993</v>
      </c>
      <c r="FD206" s="21">
        <f>IF(FD$8="",0,FD190*условия!$R59*SUMIFS(условия!91:91,условия!$7:$7,"&lt;="&amp;FD$8,условия!$8:$8,"&gt;="&amp;FD$8))</f>
        <v>53549.999999999993</v>
      </c>
      <c r="FE206" s="21">
        <f>IF(FE$8="",0,FE190*условия!$R59*SUMIFS(условия!91:91,условия!$7:$7,"&lt;="&amp;FE$8,условия!$8:$8,"&gt;="&amp;FE$8))</f>
        <v>53549.999999999993</v>
      </c>
      <c r="FF206" s="21">
        <f>IF(FF$8="",0,FF190*условия!$R59*SUMIFS(условия!91:91,условия!$7:$7,"&lt;="&amp;FF$8,условия!$8:$8,"&gt;="&amp;FF$8))</f>
        <v>53549.999999999993</v>
      </c>
      <c r="FG206" s="21">
        <f>IF(FG$8="",0,FG190*условия!$R59*SUMIFS(условия!91:91,условия!$7:$7,"&lt;="&amp;FG$8,условия!$8:$8,"&gt;="&amp;FG$8))</f>
        <v>53549.999999999993</v>
      </c>
      <c r="FH206" s="21">
        <f>IF(FH$8="",0,FH190*условия!$R59*SUMIFS(условия!91:91,условия!$7:$7,"&lt;="&amp;FH$8,условия!$8:$8,"&gt;="&amp;FH$8))</f>
        <v>53549.999999999993</v>
      </c>
      <c r="FI206" s="21">
        <f>IF(FI$8="",0,FI190*условия!$R59*SUMIFS(условия!91:91,условия!$7:$7,"&lt;="&amp;FI$8,условия!$8:$8,"&gt;="&amp;FI$8))</f>
        <v>53549.999999999993</v>
      </c>
      <c r="FJ206" s="21">
        <f>IF(FJ$8="",0,FJ190*условия!$R59*SUMIFS(условия!91:91,условия!$7:$7,"&lt;="&amp;FJ$8,условия!$8:$8,"&gt;="&amp;FJ$8))</f>
        <v>35700</v>
      </c>
      <c r="FK206" s="21">
        <f>IF(FK$8="",0,FK190*условия!$R59*SUMIFS(условия!91:91,условия!$7:$7,"&lt;="&amp;FK$8,условия!$8:$8,"&gt;="&amp;FK$8))</f>
        <v>35700</v>
      </c>
      <c r="FL206" s="21">
        <f>IF(FL$8="",0,FL190*условия!$R59*SUMIFS(условия!91:91,условия!$7:$7,"&lt;="&amp;FL$8,условия!$8:$8,"&gt;="&amp;FL$8))</f>
        <v>35700</v>
      </c>
      <c r="FM206" s="21">
        <f>IF(FM$8="",0,FM190*условия!$R59*SUMIFS(условия!91:91,условия!$7:$7,"&lt;="&amp;FM$8,условия!$8:$8,"&gt;="&amp;FM$8))</f>
        <v>35700</v>
      </c>
      <c r="FN206" s="21">
        <f>IF(FN$8="",0,FN190*условия!$R59*SUMIFS(условия!91:91,условия!$7:$7,"&lt;="&amp;FN$8,условия!$8:$8,"&gt;="&amp;FN$8))</f>
        <v>35700</v>
      </c>
      <c r="FO206" s="21">
        <f>IF(FO$8="",0,FO190*условия!$R59*SUMIFS(условия!91:91,условия!$7:$7,"&lt;="&amp;FO$8,условия!$8:$8,"&gt;="&amp;FO$8))</f>
        <v>35700</v>
      </c>
      <c r="FP206" s="21">
        <f>IF(FP$8="",0,FP190*условия!$R59*SUMIFS(условия!91:91,условия!$7:$7,"&lt;="&amp;FP$8,условия!$8:$8,"&gt;="&amp;FP$8))</f>
        <v>35700</v>
      </c>
      <c r="FQ206" s="21">
        <f>IF(FQ$8="",0,FQ190*условия!$R59*SUMIFS(условия!91:91,условия!$7:$7,"&lt;="&amp;FQ$8,условия!$8:$8,"&gt;="&amp;FQ$8))</f>
        <v>35700</v>
      </c>
      <c r="FR206" s="21">
        <f>IF(FR$8="",0,FR190*условия!$R59*SUMIFS(условия!91:91,условия!$7:$7,"&lt;="&amp;FR$8,условия!$8:$8,"&gt;="&amp;FR$8))</f>
        <v>35700</v>
      </c>
      <c r="FS206" s="21">
        <f>IF(FS$8="",0,FS190*условия!$R59*SUMIFS(условия!91:91,условия!$7:$7,"&lt;="&amp;FS$8,условия!$8:$8,"&gt;="&amp;FS$8))</f>
        <v>35700</v>
      </c>
      <c r="FT206" s="21">
        <f>IF(FT$8="",0,FT190*условия!$R59*SUMIFS(условия!91:91,условия!$7:$7,"&lt;="&amp;FT$8,условия!$8:$8,"&gt;="&amp;FT$8))</f>
        <v>35700</v>
      </c>
      <c r="FU206" s="21">
        <f>IF(FU$8="",0,FU190*условия!$R59*SUMIFS(условия!91:91,условия!$7:$7,"&lt;="&amp;FU$8,условия!$8:$8,"&gt;="&amp;FU$8))</f>
        <v>35700</v>
      </c>
      <c r="FV206" s="21">
        <f>IF(FV$8="",0,FV190*условия!$R59*SUMIFS(условия!91:91,условия!$7:$7,"&lt;="&amp;FV$8,условия!$8:$8,"&gt;="&amp;FV$8))</f>
        <v>35700</v>
      </c>
      <c r="FW206" s="21">
        <f>IF(FW$8="",0,FW190*условия!$R59*SUMIFS(условия!91:91,условия!$7:$7,"&lt;="&amp;FW$8,условия!$8:$8,"&gt;="&amp;FW$8))</f>
        <v>35700</v>
      </c>
      <c r="FX206" s="21">
        <f>IF(FX$8="",0,FX190*условия!$R59*SUMIFS(условия!91:91,условия!$7:$7,"&lt;="&amp;FX$8,условия!$8:$8,"&gt;="&amp;FX$8))</f>
        <v>35700</v>
      </c>
      <c r="FY206" s="21">
        <f>IF(FY$8="",0,FY190*условия!$R59*SUMIFS(условия!91:91,условия!$7:$7,"&lt;="&amp;FY$8,условия!$8:$8,"&gt;="&amp;FY$8))</f>
        <v>35700</v>
      </c>
      <c r="FZ206" s="21">
        <f>IF(FZ$8="",0,FZ190*условия!$R59*SUMIFS(условия!91:91,условия!$7:$7,"&lt;="&amp;FZ$8,условия!$8:$8,"&gt;="&amp;FZ$8))</f>
        <v>35700</v>
      </c>
      <c r="GA206" s="21">
        <f>IF(GA$8="",0,GA190*условия!$R59*SUMIFS(условия!91:91,условия!$7:$7,"&lt;="&amp;GA$8,условия!$8:$8,"&gt;="&amp;GA$8))</f>
        <v>35700</v>
      </c>
      <c r="GB206" s="21">
        <f>IF(GB$8="",0,GB190*условия!$R59*SUMIFS(условия!91:91,условия!$7:$7,"&lt;="&amp;GB$8,условия!$8:$8,"&gt;="&amp;GB$8))</f>
        <v>35700</v>
      </c>
      <c r="GC206" s="21">
        <f>IF(GC$8="",0,GC190*условия!$R59*SUMIFS(условия!91:91,условия!$7:$7,"&lt;="&amp;GC$8,условия!$8:$8,"&gt;="&amp;GC$8))</f>
        <v>35700</v>
      </c>
      <c r="GD206" s="21">
        <f>IF(GD$8="",0,GD190*условия!$R59*SUMIFS(условия!91:91,условия!$7:$7,"&lt;="&amp;GD$8,условия!$8:$8,"&gt;="&amp;GD$8))</f>
        <v>35700</v>
      </c>
      <c r="GE206" s="21">
        <f>IF(GE$8="",0,GE190*условия!$R59*SUMIFS(условия!91:91,условия!$7:$7,"&lt;="&amp;GE$8,условия!$8:$8,"&gt;="&amp;GE$8))</f>
        <v>35700</v>
      </c>
      <c r="GF206" s="21">
        <f>IF(GF$8="",0,GF190*условия!$R59*SUMIFS(условия!91:91,условия!$7:$7,"&lt;="&amp;GF$8,условия!$8:$8,"&gt;="&amp;GF$8))</f>
        <v>35700</v>
      </c>
      <c r="GG206" s="21">
        <f>IF(GG$8="",0,GG190*условия!$R59*SUMIFS(условия!91:91,условия!$7:$7,"&lt;="&amp;GG$8,условия!$8:$8,"&gt;="&amp;GG$8))</f>
        <v>35700</v>
      </c>
      <c r="GH206" s="21">
        <f>IF(GH$8="",0,GH190*условия!$R59*SUMIFS(условия!91:91,условия!$7:$7,"&lt;="&amp;GH$8,условия!$8:$8,"&gt;="&amp;GH$8))</f>
        <v>35700</v>
      </c>
      <c r="GI206" s="21">
        <f>IF(GI$8="",0,GI190*условия!$R59*SUMIFS(условия!91:91,условия!$7:$7,"&lt;="&amp;GI$8,условия!$8:$8,"&gt;="&amp;GI$8))</f>
        <v>35700</v>
      </c>
      <c r="GJ206" s="21">
        <f>IF(GJ$8="",0,GJ190*условия!$R59*SUMIFS(условия!91:91,условия!$7:$7,"&lt;="&amp;GJ$8,условия!$8:$8,"&gt;="&amp;GJ$8))</f>
        <v>35700</v>
      </c>
      <c r="GK206" s="21">
        <f>IF(GK$8="",0,GK190*условия!$R59*SUMIFS(условия!91:91,условия!$7:$7,"&lt;="&amp;GK$8,условия!$8:$8,"&gt;="&amp;GK$8))</f>
        <v>35700</v>
      </c>
      <c r="GL206" s="21">
        <f>IF(GL$8="",0,GL190*условия!$R59*SUMIFS(условия!91:91,условия!$7:$7,"&lt;="&amp;GL$8,условия!$8:$8,"&gt;="&amp;GL$8))</f>
        <v>35700</v>
      </c>
      <c r="GM206" s="21">
        <f>IF(GM$8="",0,GM190*условия!$R59*SUMIFS(условия!91:91,условия!$7:$7,"&lt;="&amp;GM$8,условия!$8:$8,"&gt;="&amp;GM$8))</f>
        <v>35700</v>
      </c>
      <c r="GN206" s="21">
        <f>IF(GN$8="",0,GN190*условия!$R59*SUMIFS(условия!91:91,условия!$7:$7,"&lt;="&amp;GN$8,условия!$8:$8,"&gt;="&amp;GN$8))</f>
        <v>59500</v>
      </c>
      <c r="GO206" s="21">
        <f>IF(GO$8="",0,GO190*условия!$R59*SUMIFS(условия!91:91,условия!$7:$7,"&lt;="&amp;GO$8,условия!$8:$8,"&gt;="&amp;GO$8))</f>
        <v>59500</v>
      </c>
      <c r="GP206" s="21">
        <f>IF(GP$8="",0,GP190*условия!$R59*SUMIFS(условия!91:91,условия!$7:$7,"&lt;="&amp;GP$8,условия!$8:$8,"&gt;="&amp;GP$8))</f>
        <v>59500</v>
      </c>
      <c r="GQ206" s="21">
        <f>IF(GQ$8="",0,GQ190*условия!$R59*SUMIFS(условия!91:91,условия!$7:$7,"&lt;="&amp;GQ$8,условия!$8:$8,"&gt;="&amp;GQ$8))</f>
        <v>59500</v>
      </c>
      <c r="GR206" s="21">
        <f>IF(GR$8="",0,GR190*условия!$R59*SUMIFS(условия!91:91,условия!$7:$7,"&lt;="&amp;GR$8,условия!$8:$8,"&gt;="&amp;GR$8))</f>
        <v>59500</v>
      </c>
      <c r="GS206" s="21">
        <f>IF(GS$8="",0,GS190*условия!$R59*SUMIFS(условия!91:91,условия!$7:$7,"&lt;="&amp;GS$8,условия!$8:$8,"&gt;="&amp;GS$8))</f>
        <v>59500</v>
      </c>
      <c r="GT206" s="21">
        <f>IF(GT$8="",0,GT190*условия!$R59*SUMIFS(условия!91:91,условия!$7:$7,"&lt;="&amp;GT$8,условия!$8:$8,"&gt;="&amp;GT$8))</f>
        <v>59500</v>
      </c>
      <c r="GU206" s="21">
        <f>IF(GU$8="",0,GU190*условия!$R59*SUMIFS(условия!91:91,условия!$7:$7,"&lt;="&amp;GU$8,условия!$8:$8,"&gt;="&amp;GU$8))</f>
        <v>59500</v>
      </c>
      <c r="GV206" s="21">
        <f>IF(GV$8="",0,GV190*условия!$R59*SUMIFS(условия!91:91,условия!$7:$7,"&lt;="&amp;GV$8,условия!$8:$8,"&gt;="&amp;GV$8))</f>
        <v>59500</v>
      </c>
      <c r="GW206" s="21">
        <f>IF(GW$8="",0,GW190*условия!$R59*SUMIFS(условия!91:91,условия!$7:$7,"&lt;="&amp;GW$8,условия!$8:$8,"&gt;="&amp;GW$8))</f>
        <v>59500</v>
      </c>
      <c r="GX206" s="21">
        <f>IF(GX$8="",0,GX190*условия!$R59*SUMIFS(условия!91:91,условия!$7:$7,"&lt;="&amp;GX$8,условия!$8:$8,"&gt;="&amp;GX$8))</f>
        <v>59500</v>
      </c>
      <c r="GY206" s="21">
        <f>IF(GY$8="",0,GY190*условия!$R59*SUMIFS(условия!91:91,условия!$7:$7,"&lt;="&amp;GY$8,условия!$8:$8,"&gt;="&amp;GY$8))</f>
        <v>59500</v>
      </c>
      <c r="GZ206" s="21">
        <f>IF(GZ$8="",0,GZ190*условия!$R59*SUMIFS(условия!91:91,условия!$7:$7,"&lt;="&amp;GZ$8,условия!$8:$8,"&gt;="&amp;GZ$8))</f>
        <v>59500</v>
      </c>
      <c r="HA206" s="21">
        <f>IF(HA$8="",0,HA190*условия!$R59*SUMIFS(условия!91:91,условия!$7:$7,"&lt;="&amp;HA$8,условия!$8:$8,"&gt;="&amp;HA$8))</f>
        <v>59500</v>
      </c>
      <c r="HB206" s="21">
        <f>IF(HB$8="",0,HB190*условия!$R59*SUMIFS(условия!91:91,условия!$7:$7,"&lt;="&amp;HB$8,условия!$8:$8,"&gt;="&amp;HB$8))</f>
        <v>59500</v>
      </c>
      <c r="HC206" s="21">
        <f>IF(HC$8="",0,HC190*условия!$R59*SUMIFS(условия!91:91,условия!$7:$7,"&lt;="&amp;HC$8,условия!$8:$8,"&gt;="&amp;HC$8))</f>
        <v>59500</v>
      </c>
      <c r="HD206" s="21">
        <f>IF(HD$8="",0,HD190*условия!$R59*SUMIFS(условия!91:91,условия!$7:$7,"&lt;="&amp;HD$8,условия!$8:$8,"&gt;="&amp;HD$8))</f>
        <v>59500</v>
      </c>
      <c r="HE206" s="21">
        <f>IF(HE$8="",0,HE190*условия!$R59*SUMIFS(условия!91:91,условия!$7:$7,"&lt;="&amp;HE$8,условия!$8:$8,"&gt;="&amp;HE$8))</f>
        <v>59500</v>
      </c>
      <c r="HF206" s="21">
        <f>IF(HF$8="",0,HF190*условия!$R59*SUMIFS(условия!91:91,условия!$7:$7,"&lt;="&amp;HF$8,условия!$8:$8,"&gt;="&amp;HF$8))</f>
        <v>59500</v>
      </c>
      <c r="HG206" s="21">
        <f>IF(HG$8="",0,HG190*условия!$R59*SUMIFS(условия!91:91,условия!$7:$7,"&lt;="&amp;HG$8,условия!$8:$8,"&gt;="&amp;HG$8))</f>
        <v>59500</v>
      </c>
      <c r="HH206" s="21">
        <f>IF(HH$8="",0,HH190*условия!$R59*SUMIFS(условия!91:91,условия!$7:$7,"&lt;="&amp;HH$8,условия!$8:$8,"&gt;="&amp;HH$8))</f>
        <v>59500</v>
      </c>
      <c r="HI206" s="21">
        <f>IF(HI$8="",0,HI190*условия!$R59*SUMIFS(условия!91:91,условия!$7:$7,"&lt;="&amp;HI$8,условия!$8:$8,"&gt;="&amp;HI$8))</f>
        <v>59500</v>
      </c>
      <c r="HJ206" s="21">
        <f>IF(HJ$8="",0,HJ190*условия!$R59*SUMIFS(условия!91:91,условия!$7:$7,"&lt;="&amp;HJ$8,условия!$8:$8,"&gt;="&amp;HJ$8))</f>
        <v>59500</v>
      </c>
      <c r="HK206" s="21">
        <f>IF(HK$8="",0,HK190*условия!$R59*SUMIFS(условия!91:91,условия!$7:$7,"&lt;="&amp;HK$8,условия!$8:$8,"&gt;="&amp;HK$8))</f>
        <v>59500</v>
      </c>
      <c r="HL206" s="21">
        <f>IF(HL$8="",0,HL190*условия!$R59*SUMIFS(условия!91:91,условия!$7:$7,"&lt;="&amp;HL$8,условия!$8:$8,"&gt;="&amp;HL$8))</f>
        <v>59500</v>
      </c>
      <c r="HM206" s="21">
        <f>IF(HM$8="",0,HM190*условия!$R59*SUMIFS(условия!91:91,условия!$7:$7,"&lt;="&amp;HM$8,условия!$8:$8,"&gt;="&amp;HM$8))</f>
        <v>59500</v>
      </c>
      <c r="HN206" s="21">
        <f>IF(HN$8="",0,HN190*условия!$R59*SUMIFS(условия!91:91,условия!$7:$7,"&lt;="&amp;HN$8,условия!$8:$8,"&gt;="&amp;HN$8))</f>
        <v>59500</v>
      </c>
      <c r="HO206" s="21">
        <f>IF(HO$8="",0,HO190*условия!$R59*SUMIFS(условия!91:91,условия!$7:$7,"&lt;="&amp;HO$8,условия!$8:$8,"&gt;="&amp;HO$8))</f>
        <v>59500</v>
      </c>
      <c r="HP206" s="21">
        <f>IF(HP$8="",0,HP190*условия!$R59*SUMIFS(условия!91:91,условия!$7:$7,"&lt;="&amp;HP$8,условия!$8:$8,"&gt;="&amp;HP$8))</f>
        <v>59500</v>
      </c>
      <c r="HQ206" s="21">
        <f>IF(HQ$8="",0,HQ190*условия!$R59*SUMIFS(условия!91:91,условия!$7:$7,"&lt;="&amp;HQ$8,условия!$8:$8,"&gt;="&amp;HQ$8))</f>
        <v>59500</v>
      </c>
      <c r="HR206" s="21">
        <f>IF(HR$8="",0,HR190*условия!$R59*SUMIFS(условия!91:91,условия!$7:$7,"&lt;="&amp;HR$8,условия!$8:$8,"&gt;="&amp;HR$8))</f>
        <v>59500</v>
      </c>
      <c r="HS206" s="21">
        <f>IF(HS$8="",0,HS190*условия!$R59*SUMIFS(условия!91:91,условия!$7:$7,"&lt;="&amp;HS$8,условия!$8:$8,"&gt;="&amp;HS$8))</f>
        <v>59500</v>
      </c>
      <c r="HT206" s="21">
        <f>IF(HT$8="",0,HT190*условия!$R59*SUMIFS(условия!91:91,условия!$7:$7,"&lt;="&amp;HT$8,условия!$8:$8,"&gt;="&amp;HT$8))</f>
        <v>59500</v>
      </c>
      <c r="HU206" s="21">
        <f>IF(HU$8="",0,HU190*условия!$R59*SUMIFS(условия!91:91,условия!$7:$7,"&lt;="&amp;HU$8,условия!$8:$8,"&gt;="&amp;HU$8))</f>
        <v>59500</v>
      </c>
      <c r="HV206" s="21">
        <f>IF(HV$8="",0,HV190*условия!$R59*SUMIFS(условия!91:91,условия!$7:$7,"&lt;="&amp;HV$8,условия!$8:$8,"&gt;="&amp;HV$8))</f>
        <v>59500</v>
      </c>
      <c r="HW206" s="21">
        <f>IF(HW$8="",0,HW190*условия!$R59*SUMIFS(условия!91:91,условия!$7:$7,"&lt;="&amp;HW$8,условия!$8:$8,"&gt;="&amp;HW$8))</f>
        <v>59500</v>
      </c>
      <c r="HX206" s="21">
        <f>IF(HX$8="",0,HX190*условия!$R59*SUMIFS(условия!91:91,условия!$7:$7,"&lt;="&amp;HX$8,условия!$8:$8,"&gt;="&amp;HX$8))</f>
        <v>59500</v>
      </c>
      <c r="HY206" s="21">
        <f>IF(HY$8="",0,HY190*условия!$R59*SUMIFS(условия!91:91,условия!$7:$7,"&lt;="&amp;HY$8,условия!$8:$8,"&gt;="&amp;HY$8))</f>
        <v>59500</v>
      </c>
      <c r="HZ206" s="21">
        <f>IF(HZ$8="",0,HZ190*условия!$R59*SUMIFS(условия!91:91,условия!$7:$7,"&lt;="&amp;HZ$8,условия!$8:$8,"&gt;="&amp;HZ$8))</f>
        <v>59500</v>
      </c>
      <c r="IA206" s="21">
        <f>IF(IA$8="",0,IA190*условия!$R59*SUMIFS(условия!91:91,условия!$7:$7,"&lt;="&amp;IA$8,условия!$8:$8,"&gt;="&amp;IA$8))</f>
        <v>59500</v>
      </c>
      <c r="IB206" s="21">
        <f>IF(IB$8="",0,IB190*условия!$R59*SUMIFS(условия!91:91,условия!$7:$7,"&lt;="&amp;IB$8,условия!$8:$8,"&gt;="&amp;IB$8))</f>
        <v>59500</v>
      </c>
      <c r="IC206" s="21">
        <f>IF(IC$8="",0,IC190*условия!$R59*SUMIFS(условия!91:91,условия!$7:$7,"&lt;="&amp;IC$8,условия!$8:$8,"&gt;="&amp;IC$8))</f>
        <v>59500</v>
      </c>
      <c r="ID206" s="21">
        <f>IF(ID$8="",0,ID190*условия!$R59*SUMIFS(условия!91:91,условия!$7:$7,"&lt;="&amp;ID$8,условия!$8:$8,"&gt;="&amp;ID$8))</f>
        <v>59500</v>
      </c>
      <c r="IE206" s="21">
        <f>IF(IE$8="",0,IE190*условия!$R59*SUMIFS(условия!91:91,условия!$7:$7,"&lt;="&amp;IE$8,условия!$8:$8,"&gt;="&amp;IE$8))</f>
        <v>59500</v>
      </c>
      <c r="IF206" s="21">
        <f>IF(IF$8="",0,IF190*условия!$R59*SUMIFS(условия!91:91,условия!$7:$7,"&lt;="&amp;IF$8,условия!$8:$8,"&gt;="&amp;IF$8))</f>
        <v>59500</v>
      </c>
      <c r="IG206" s="21">
        <f>IF(IG$8="",0,IG190*условия!$R59*SUMIFS(условия!91:91,условия!$7:$7,"&lt;="&amp;IG$8,условия!$8:$8,"&gt;="&amp;IG$8))</f>
        <v>59500</v>
      </c>
      <c r="IH206" s="21">
        <f>IF(IH$8="",0,IH190*условия!$R59*SUMIFS(условия!91:91,условия!$7:$7,"&lt;="&amp;IH$8,условия!$8:$8,"&gt;="&amp;IH$8))</f>
        <v>59500</v>
      </c>
      <c r="II206" s="21">
        <f>IF(II$8="",0,II190*условия!$R59*SUMIFS(условия!91:91,условия!$7:$7,"&lt;="&amp;II$8,условия!$8:$8,"&gt;="&amp;II$8))</f>
        <v>59500</v>
      </c>
      <c r="IJ206" s="21">
        <f>IF(IJ$8="",0,IJ190*условия!$R59*SUMIFS(условия!91:91,условия!$7:$7,"&lt;="&amp;IJ$8,условия!$8:$8,"&gt;="&amp;IJ$8))</f>
        <v>59500</v>
      </c>
      <c r="IK206" s="21">
        <f>IF(IK$8="",0,IK190*условия!$R59*SUMIFS(условия!91:91,условия!$7:$7,"&lt;="&amp;IK$8,условия!$8:$8,"&gt;="&amp;IK$8))</f>
        <v>59500</v>
      </c>
      <c r="IL206" s="21">
        <f>IF(IL$8="",0,IL190*условия!$R59*SUMIFS(условия!91:91,условия!$7:$7,"&lt;="&amp;IL$8,условия!$8:$8,"&gt;="&amp;IL$8))</f>
        <v>59500</v>
      </c>
      <c r="IM206" s="21">
        <f>IF(IM$8="",0,IM190*условия!$R59*SUMIFS(условия!91:91,условия!$7:$7,"&lt;="&amp;IM$8,условия!$8:$8,"&gt;="&amp;IM$8))</f>
        <v>59500</v>
      </c>
      <c r="IN206" s="21">
        <f>IF(IN$8="",0,IN190*условия!$R59*SUMIFS(условия!91:91,условия!$7:$7,"&lt;="&amp;IN$8,условия!$8:$8,"&gt;="&amp;IN$8))</f>
        <v>59500</v>
      </c>
      <c r="IO206" s="21">
        <f>IF(IO$8="",0,IO190*условия!$R59*SUMIFS(условия!91:91,условия!$7:$7,"&lt;="&amp;IO$8,условия!$8:$8,"&gt;="&amp;IO$8))</f>
        <v>59500</v>
      </c>
      <c r="IP206" s="21">
        <f>IF(IP$8="",0,IP190*условия!$R59*SUMIFS(условия!91:91,условия!$7:$7,"&lt;="&amp;IP$8,условия!$8:$8,"&gt;="&amp;IP$8))</f>
        <v>59500</v>
      </c>
      <c r="IQ206" s="21">
        <f>IF(IQ$8="",0,IQ190*условия!$R59*SUMIFS(условия!91:91,условия!$7:$7,"&lt;="&amp;IQ$8,условия!$8:$8,"&gt;="&amp;IQ$8))</f>
        <v>59500</v>
      </c>
      <c r="IR206" s="21">
        <f>IF(IR$8="",0,IR190*условия!$R59*SUMIFS(условия!91:91,условия!$7:$7,"&lt;="&amp;IR$8,условия!$8:$8,"&gt;="&amp;IR$8))</f>
        <v>59500</v>
      </c>
      <c r="IS206" s="21">
        <f>IF(IS$8="",0,IS190*условия!$R59*SUMIFS(условия!91:91,условия!$7:$7,"&lt;="&amp;IS$8,условия!$8:$8,"&gt;="&amp;IS$8))</f>
        <v>59500</v>
      </c>
      <c r="IT206" s="21">
        <f>IF(IT$8="",0,IT190*условия!$R59*SUMIFS(условия!91:91,условия!$7:$7,"&lt;="&amp;IT$8,условия!$8:$8,"&gt;="&amp;IT$8))</f>
        <v>59500</v>
      </c>
      <c r="IU206" s="21">
        <f>IF(IU$8="",0,IU190*условия!$R59*SUMIFS(условия!91:91,условия!$7:$7,"&lt;="&amp;IU$8,условия!$8:$8,"&gt;="&amp;IU$8))</f>
        <v>59500</v>
      </c>
      <c r="IV206" s="21">
        <f>IF(IV$8="",0,IV190*условия!$R59*SUMIFS(условия!91:91,условия!$7:$7,"&lt;="&amp;IV$8,условия!$8:$8,"&gt;="&amp;IV$8))</f>
        <v>59500</v>
      </c>
      <c r="IW206" s="21">
        <f>IF(IW$8="",0,IW190*условия!$R59*SUMIFS(условия!91:91,условия!$7:$7,"&lt;="&amp;IW$8,условия!$8:$8,"&gt;="&amp;IW$8))</f>
        <v>59500</v>
      </c>
      <c r="IX206" s="21">
        <f>IF(IX$8="",0,IX190*условия!$R59*SUMIFS(условия!91:91,условия!$7:$7,"&lt;="&amp;IX$8,условия!$8:$8,"&gt;="&amp;IX$8))</f>
        <v>0</v>
      </c>
      <c r="IY206" s="21">
        <f>IF(IY$8="",0,IY190*условия!$R59*SUMIFS(условия!91:91,условия!$7:$7,"&lt;="&amp;IY$8,условия!$8:$8,"&gt;="&amp;IY$8))</f>
        <v>0</v>
      </c>
      <c r="IZ206" s="21">
        <f>IF(IZ$8="",0,IZ190*условия!$R59*SUMIFS(условия!91:91,условия!$7:$7,"&lt;="&amp;IZ$8,условия!$8:$8,"&gt;="&amp;IZ$8))</f>
        <v>0</v>
      </c>
      <c r="JA206" s="21">
        <f>IF(JA$8="",0,JA190*условия!$R59*SUMIFS(условия!91:91,условия!$7:$7,"&lt;="&amp;JA$8,условия!$8:$8,"&gt;="&amp;JA$8))</f>
        <v>0</v>
      </c>
      <c r="JB206" s="21">
        <f>IF(JB$8="",0,JB190*условия!$R59*SUMIFS(условия!91:91,условия!$7:$7,"&lt;="&amp;JB$8,условия!$8:$8,"&gt;="&amp;JB$8))</f>
        <v>0</v>
      </c>
      <c r="JC206" s="21">
        <f>IF(JC$8="",0,JC190*условия!$R59*SUMIFS(условия!91:91,условия!$7:$7,"&lt;="&amp;JC$8,условия!$8:$8,"&gt;="&amp;JC$8))</f>
        <v>59500</v>
      </c>
      <c r="JD206" s="21">
        <f>IF(JD$8="",0,JD190*условия!$R59*SUMIFS(условия!91:91,условия!$7:$7,"&lt;="&amp;JD$8,условия!$8:$8,"&gt;="&amp;JD$8))</f>
        <v>59500</v>
      </c>
      <c r="JE206" s="21">
        <f>IF(JE$8="",0,JE190*условия!$R59*SUMIFS(условия!91:91,условия!$7:$7,"&lt;="&amp;JE$8,условия!$8:$8,"&gt;="&amp;JE$8))</f>
        <v>59500</v>
      </c>
      <c r="JF206" s="21">
        <f>IF(JF$8="",0,JF190*условия!$R59*SUMIFS(условия!91:91,условия!$7:$7,"&lt;="&amp;JF$8,условия!$8:$8,"&gt;="&amp;JF$8))</f>
        <v>59500</v>
      </c>
      <c r="JG206" s="21">
        <f>IF(JG$8="",0,JG190*условия!$R59*SUMIFS(условия!91:91,условия!$7:$7,"&lt;="&amp;JG$8,условия!$8:$8,"&gt;="&amp;JG$8))</f>
        <v>59500</v>
      </c>
      <c r="JH206" s="21">
        <f>IF(JH$8="",0,JH190*условия!$R59*SUMIFS(условия!91:91,условия!$7:$7,"&lt;="&amp;JH$8,условия!$8:$8,"&gt;="&amp;JH$8))</f>
        <v>59500</v>
      </c>
      <c r="JI206" s="21">
        <f>IF(JI$8="",0,JI190*условия!$R59*SUMIFS(условия!91:91,условия!$7:$7,"&lt;="&amp;JI$8,условия!$8:$8,"&gt;="&amp;JI$8))</f>
        <v>59500</v>
      </c>
      <c r="JJ206" s="21">
        <f>IF(JJ$8="",0,JJ190*условия!$R59*SUMIFS(условия!91:91,условия!$7:$7,"&lt;="&amp;JJ$8,условия!$8:$8,"&gt;="&amp;JJ$8))</f>
        <v>59500</v>
      </c>
      <c r="JK206" s="21">
        <f>IF(JK$8="",0,JK190*условия!$R59*SUMIFS(условия!91:91,условия!$7:$7,"&lt;="&amp;JK$8,условия!$8:$8,"&gt;="&amp;JK$8))</f>
        <v>59500</v>
      </c>
      <c r="JL206" s="21">
        <f>IF(JL$8="",0,JL190*условия!$R59*SUMIFS(условия!91:91,условия!$7:$7,"&lt;="&amp;JL$8,условия!$8:$8,"&gt;="&amp;JL$8))</f>
        <v>59500</v>
      </c>
      <c r="JM206" s="21">
        <f>IF(JM$8="",0,JM190*условия!$R59*SUMIFS(условия!91:91,условия!$7:$7,"&lt;="&amp;JM$8,условия!$8:$8,"&gt;="&amp;JM$8))</f>
        <v>59500</v>
      </c>
      <c r="JN206" s="21">
        <f>IF(JN$8="",0,JN190*условия!$R59*SUMIFS(условия!91:91,условия!$7:$7,"&lt;="&amp;JN$8,условия!$8:$8,"&gt;="&amp;JN$8))</f>
        <v>59500</v>
      </c>
      <c r="JO206" s="21">
        <f>IF(JO$8="",0,JO190*условия!$R59*SUMIFS(условия!91:91,условия!$7:$7,"&lt;="&amp;JO$8,условия!$8:$8,"&gt;="&amp;JO$8))</f>
        <v>59500</v>
      </c>
      <c r="JP206" s="21">
        <f>IF(JP$8="",0,JP190*условия!$R59*SUMIFS(условия!91:91,условия!$7:$7,"&lt;="&amp;JP$8,условия!$8:$8,"&gt;="&amp;JP$8))</f>
        <v>59500</v>
      </c>
      <c r="JQ206" s="21">
        <f>IF(JQ$8="",0,JQ190*условия!$R59*SUMIFS(условия!91:91,условия!$7:$7,"&lt;="&amp;JQ$8,условия!$8:$8,"&gt;="&amp;JQ$8))</f>
        <v>59500</v>
      </c>
      <c r="JR206" s="21">
        <f>IF(JR$8="",0,JR190*условия!$R59*SUMIFS(условия!91:91,условия!$7:$7,"&lt;="&amp;JR$8,условия!$8:$8,"&gt;="&amp;JR$8))</f>
        <v>59500</v>
      </c>
      <c r="JS206" s="21">
        <f>IF(JS$8="",0,JS190*условия!$R59*SUMIFS(условия!91:91,условия!$7:$7,"&lt;="&amp;JS$8,условия!$8:$8,"&gt;="&amp;JS$8))</f>
        <v>59500</v>
      </c>
      <c r="JT206" s="21">
        <f>IF(JT$8="",0,JT190*условия!$R59*SUMIFS(условия!91:91,условия!$7:$7,"&lt;="&amp;JT$8,условия!$8:$8,"&gt;="&amp;JT$8))</f>
        <v>59500</v>
      </c>
      <c r="JU206" s="21">
        <f>IF(JU$8="",0,JU190*условия!$R59*SUMIFS(условия!91:91,условия!$7:$7,"&lt;="&amp;JU$8,условия!$8:$8,"&gt;="&amp;JU$8))</f>
        <v>59500</v>
      </c>
      <c r="JV206" s="21">
        <f>IF(JV$8="",0,JV190*условия!$R59*SUMIFS(условия!91:91,условия!$7:$7,"&lt;="&amp;JV$8,условия!$8:$8,"&gt;="&amp;JV$8))</f>
        <v>59500</v>
      </c>
      <c r="JW206" s="21">
        <f>IF(JW$8="",0,JW190*условия!$R59*SUMIFS(условия!91:91,условия!$7:$7,"&lt;="&amp;JW$8,условия!$8:$8,"&gt;="&amp;JW$8))</f>
        <v>59500</v>
      </c>
      <c r="JX206" s="21">
        <f>IF(JX$8="",0,JX190*условия!$R59*SUMIFS(условия!91:91,условия!$7:$7,"&lt;="&amp;JX$8,условия!$8:$8,"&gt;="&amp;JX$8))</f>
        <v>59500</v>
      </c>
      <c r="JY206" s="21">
        <f>IF(JY$8="",0,JY190*условия!$R59*SUMIFS(условия!91:91,условия!$7:$7,"&lt;="&amp;JY$8,условия!$8:$8,"&gt;="&amp;JY$8))</f>
        <v>59500</v>
      </c>
      <c r="JZ206" s="21">
        <f>IF(JZ$8="",0,JZ190*условия!$R59*SUMIFS(условия!91:91,условия!$7:$7,"&lt;="&amp;JZ$8,условия!$8:$8,"&gt;="&amp;JZ$8))</f>
        <v>59500</v>
      </c>
      <c r="KA206" s="21">
        <f>IF(KA$8="",0,KA190*условия!$R59*SUMIFS(условия!91:91,условия!$7:$7,"&lt;="&amp;KA$8,условия!$8:$8,"&gt;="&amp;KA$8))</f>
        <v>59500</v>
      </c>
      <c r="KB206" s="21">
        <f>IF(KB$8="",0,KB190*условия!$R59*SUMIFS(условия!91:91,условия!$7:$7,"&lt;="&amp;KB$8,условия!$8:$8,"&gt;="&amp;KB$8))</f>
        <v>59500</v>
      </c>
      <c r="KC206" s="21">
        <f>IF(KC$8="",0,KC190*условия!$R59*SUMIFS(условия!91:91,условия!$7:$7,"&lt;="&amp;KC$8,условия!$8:$8,"&gt;="&amp;KC$8))</f>
        <v>59500</v>
      </c>
      <c r="KD206" s="21">
        <f>IF(KD$8="",0,KD190*условия!$R59*SUMIFS(условия!91:91,условия!$7:$7,"&lt;="&amp;KD$8,условия!$8:$8,"&gt;="&amp;KD$8))</f>
        <v>59500</v>
      </c>
      <c r="KE206" s="21">
        <f>IF(KE$8="",0,KE190*условия!$R59*SUMIFS(условия!91:91,условия!$7:$7,"&lt;="&amp;KE$8,условия!$8:$8,"&gt;="&amp;KE$8))</f>
        <v>124950</v>
      </c>
      <c r="KF206" s="21">
        <f>IF(KF$8="",0,KF190*условия!$R59*SUMIFS(условия!91:91,условия!$7:$7,"&lt;="&amp;KF$8,условия!$8:$8,"&gt;="&amp;KF$8))</f>
        <v>124950</v>
      </c>
      <c r="KG206" s="21">
        <f>IF(KG$8="",0,KG190*условия!$R59*SUMIFS(условия!91:91,условия!$7:$7,"&lt;="&amp;KG$8,условия!$8:$8,"&gt;="&amp;KG$8))</f>
        <v>124950</v>
      </c>
      <c r="KH206" s="21">
        <f>IF(KH$8="",0,KH190*условия!$R59*SUMIFS(условия!91:91,условия!$7:$7,"&lt;="&amp;KH$8,условия!$8:$8,"&gt;="&amp;KH$8))</f>
        <v>124950</v>
      </c>
      <c r="KI206" s="21">
        <f>IF(KI$8="",0,KI190*условия!$R59*SUMIFS(условия!91:91,условия!$7:$7,"&lt;="&amp;KI$8,условия!$8:$8,"&gt;="&amp;KI$8))</f>
        <v>124950</v>
      </c>
      <c r="KJ206" s="21">
        <f>IF(KJ$8="",0,KJ190*условия!$R59*SUMIFS(условия!91:91,условия!$7:$7,"&lt;="&amp;KJ$8,условия!$8:$8,"&gt;="&amp;KJ$8))</f>
        <v>124950</v>
      </c>
      <c r="KK206" s="21">
        <f>IF(KK$8="",0,KK190*условия!$R59*SUMIFS(условия!91:91,условия!$7:$7,"&lt;="&amp;KK$8,условия!$8:$8,"&gt;="&amp;KK$8))</f>
        <v>124950</v>
      </c>
      <c r="KL206" s="21">
        <f>IF(KL$8="",0,KL190*условия!$R59*SUMIFS(условия!91:91,условия!$7:$7,"&lt;="&amp;KL$8,условия!$8:$8,"&gt;="&amp;KL$8))</f>
        <v>124950</v>
      </c>
      <c r="KM206" s="21">
        <f>IF(KM$8="",0,KM190*условия!$R59*SUMIFS(условия!91:91,условия!$7:$7,"&lt;="&amp;KM$8,условия!$8:$8,"&gt;="&amp;KM$8))</f>
        <v>124950</v>
      </c>
      <c r="KN206" s="21">
        <f>IF(KN$8="",0,KN190*условия!$R59*SUMIFS(условия!91:91,условия!$7:$7,"&lt;="&amp;KN$8,условия!$8:$8,"&gt;="&amp;KN$8))</f>
        <v>124950</v>
      </c>
      <c r="KO206" s="21">
        <f>IF(KO$8="",0,KO190*условия!$R59*SUMIFS(условия!91:91,условия!$7:$7,"&lt;="&amp;KO$8,условия!$8:$8,"&gt;="&amp;KO$8))</f>
        <v>124950</v>
      </c>
      <c r="KP206" s="21">
        <f>IF(KP$8="",0,KP190*условия!$R59*SUMIFS(условия!91:91,условия!$7:$7,"&lt;="&amp;KP$8,условия!$8:$8,"&gt;="&amp;KP$8))</f>
        <v>124950</v>
      </c>
      <c r="KQ206" s="21">
        <f>IF(KQ$8="",0,KQ190*условия!$R59*SUMIFS(условия!91:91,условия!$7:$7,"&lt;="&amp;KQ$8,условия!$8:$8,"&gt;="&amp;KQ$8))</f>
        <v>124950</v>
      </c>
      <c r="KR206" s="21">
        <f>IF(KR$8="",0,KR190*условия!$R59*SUMIFS(условия!91:91,условия!$7:$7,"&lt;="&amp;KR$8,условия!$8:$8,"&gt;="&amp;KR$8))</f>
        <v>124950</v>
      </c>
      <c r="KS206" s="21">
        <f>IF(KS$8="",0,KS190*условия!$R59*SUMIFS(условия!91:91,условия!$7:$7,"&lt;="&amp;KS$8,условия!$8:$8,"&gt;="&amp;KS$8))</f>
        <v>124950</v>
      </c>
      <c r="KT206" s="21">
        <f>IF(KT$8="",0,KT190*условия!$R59*SUMIFS(условия!91:91,условия!$7:$7,"&lt;="&amp;KT$8,условия!$8:$8,"&gt;="&amp;KT$8))</f>
        <v>124950</v>
      </c>
      <c r="KU206" s="21">
        <f>IF(KU$8="",0,KU190*условия!$R59*SUMIFS(условия!91:91,условия!$7:$7,"&lt;="&amp;KU$8,условия!$8:$8,"&gt;="&amp;KU$8))</f>
        <v>124950</v>
      </c>
      <c r="KV206" s="21">
        <f>IF(KV$8="",0,KV190*условия!$R59*SUMIFS(условия!91:91,условия!$7:$7,"&lt;="&amp;KV$8,условия!$8:$8,"&gt;="&amp;KV$8))</f>
        <v>124950</v>
      </c>
      <c r="KW206" s="21">
        <f>IF(KW$8="",0,KW190*условия!$R59*SUMIFS(условия!91:91,условия!$7:$7,"&lt;="&amp;KW$8,условия!$8:$8,"&gt;="&amp;KW$8))</f>
        <v>124950</v>
      </c>
      <c r="KX206" s="21">
        <f>IF(KX$8="",0,KX190*условия!$R59*SUMIFS(условия!91:91,условия!$7:$7,"&lt;="&amp;KX$8,условия!$8:$8,"&gt;="&amp;KX$8))</f>
        <v>124950</v>
      </c>
      <c r="KY206" s="21">
        <f>IF(KY$8="",0,KY190*условия!$R59*SUMIFS(условия!91:91,условия!$7:$7,"&lt;="&amp;KY$8,условия!$8:$8,"&gt;="&amp;KY$8))</f>
        <v>124950</v>
      </c>
      <c r="KZ206" s="21">
        <f>IF(KZ$8="",0,KZ190*условия!$R59*SUMIFS(условия!91:91,условия!$7:$7,"&lt;="&amp;KZ$8,условия!$8:$8,"&gt;="&amp;KZ$8))</f>
        <v>124950</v>
      </c>
      <c r="LA206" s="21">
        <f>IF(LA$8="",0,LA190*условия!$R59*SUMIFS(условия!91:91,условия!$7:$7,"&lt;="&amp;LA$8,условия!$8:$8,"&gt;="&amp;LA$8))</f>
        <v>124950</v>
      </c>
      <c r="LB206" s="21">
        <f>IF(LB$8="",0,LB190*условия!$R59*SUMIFS(условия!91:91,условия!$7:$7,"&lt;="&amp;LB$8,условия!$8:$8,"&gt;="&amp;LB$8))</f>
        <v>124950</v>
      </c>
      <c r="LC206" s="21">
        <f>IF(LC$8="",0,LC190*условия!$R59*SUMIFS(условия!91:91,условия!$7:$7,"&lt;="&amp;LC$8,условия!$8:$8,"&gt;="&amp;LC$8))</f>
        <v>124950</v>
      </c>
      <c r="LD206" s="21">
        <f>IF(LD$8="",0,LD190*условия!$R59*SUMIFS(условия!91:91,условия!$7:$7,"&lt;="&amp;LD$8,условия!$8:$8,"&gt;="&amp;LD$8))</f>
        <v>124950</v>
      </c>
      <c r="LE206" s="21">
        <f>IF(LE$8="",0,LE190*условия!$R59*SUMIFS(условия!91:91,условия!$7:$7,"&lt;="&amp;LE$8,условия!$8:$8,"&gt;="&amp;LE$8))</f>
        <v>124950</v>
      </c>
      <c r="LF206" s="21">
        <f>IF(LF$8="",0,LF190*условия!$R59*SUMIFS(условия!91:91,условия!$7:$7,"&lt;="&amp;LF$8,условия!$8:$8,"&gt;="&amp;LF$8))</f>
        <v>124950</v>
      </c>
      <c r="LG206" s="21">
        <f>IF(LG$8="",0,LG190*условия!$R59*SUMIFS(условия!91:91,условия!$7:$7,"&lt;="&amp;LG$8,условия!$8:$8,"&gt;="&amp;LG$8))</f>
        <v>124950</v>
      </c>
      <c r="LH206" s="21">
        <f>IF(LH$8="",0,LH190*условия!$R59*SUMIFS(условия!91:91,условия!$7:$7,"&lt;="&amp;LH$8,условия!$8:$8,"&gt;="&amp;LH$8))</f>
        <v>124950</v>
      </c>
      <c r="LI206" s="21">
        <f>IF(LI$8="",0,LI190*условия!$R59*SUMIFS(условия!91:91,условия!$7:$7,"&lt;="&amp;LI$8,условия!$8:$8,"&gt;="&amp;LI$8))</f>
        <v>124950</v>
      </c>
      <c r="LJ206" s="21">
        <f>IF(LJ$8="",0,LJ190*условия!$R59*SUMIFS(условия!91:91,условия!$7:$7,"&lt;="&amp;LJ$8,условия!$8:$8,"&gt;="&amp;LJ$8))</f>
        <v>142800</v>
      </c>
      <c r="LK206" s="21">
        <f>IF(LK$8="",0,LK190*условия!$R59*SUMIFS(условия!91:91,условия!$7:$7,"&lt;="&amp;LK$8,условия!$8:$8,"&gt;="&amp;LK$8))</f>
        <v>142800</v>
      </c>
      <c r="LL206" s="21">
        <f>IF(LL$8="",0,LL190*условия!$R59*SUMIFS(условия!91:91,условия!$7:$7,"&lt;="&amp;LL$8,условия!$8:$8,"&gt;="&amp;LL$8))</f>
        <v>142800</v>
      </c>
      <c r="LM206" s="21">
        <f>IF(LM$8="",0,LM190*условия!$R59*SUMIFS(условия!91:91,условия!$7:$7,"&lt;="&amp;LM$8,условия!$8:$8,"&gt;="&amp;LM$8))</f>
        <v>142800</v>
      </c>
      <c r="LN206" s="21">
        <f>IF(LN$8="",0,LN190*условия!$R59*SUMIFS(условия!91:91,условия!$7:$7,"&lt;="&amp;LN$8,условия!$8:$8,"&gt;="&amp;LN$8))</f>
        <v>142800</v>
      </c>
      <c r="LO206" s="21">
        <f>IF(LO$8="",0,LO190*условия!$R59*SUMIFS(условия!91:91,условия!$7:$7,"&lt;="&amp;LO$8,условия!$8:$8,"&gt;="&amp;LO$8))</f>
        <v>142800</v>
      </c>
      <c r="LP206" s="21">
        <f>IF(LP$8="",0,LP190*условия!$R59*SUMIFS(условия!91:91,условия!$7:$7,"&lt;="&amp;LP$8,условия!$8:$8,"&gt;="&amp;LP$8))</f>
        <v>142800</v>
      </c>
      <c r="LQ206" s="21">
        <f>IF(LQ$8="",0,LQ190*условия!$R59*SUMIFS(условия!91:91,условия!$7:$7,"&lt;="&amp;LQ$8,условия!$8:$8,"&gt;="&amp;LQ$8))</f>
        <v>142800</v>
      </c>
      <c r="LR206" s="21">
        <f>IF(LR$8="",0,LR190*условия!$R59*SUMIFS(условия!91:91,условия!$7:$7,"&lt;="&amp;LR$8,условия!$8:$8,"&gt;="&amp;LR$8))</f>
        <v>142800</v>
      </c>
      <c r="LS206" s="21">
        <f>IF(LS$8="",0,LS190*условия!$R59*SUMIFS(условия!91:91,условия!$7:$7,"&lt;="&amp;LS$8,условия!$8:$8,"&gt;="&amp;LS$8))</f>
        <v>142800</v>
      </c>
      <c r="LT206" s="21">
        <f>IF(LT$8="",0,LT190*условия!$R59*SUMIFS(условия!91:91,условия!$7:$7,"&lt;="&amp;LT$8,условия!$8:$8,"&gt;="&amp;LT$8))</f>
        <v>142800</v>
      </c>
      <c r="LU206" s="21">
        <f>IF(LU$8="",0,LU190*условия!$R59*SUMIFS(условия!91:91,условия!$7:$7,"&lt;="&amp;LU$8,условия!$8:$8,"&gt;="&amp;LU$8))</f>
        <v>142800</v>
      </c>
      <c r="LV206" s="21">
        <f>IF(LV$8="",0,LV190*условия!$R59*SUMIFS(условия!91:91,условия!$7:$7,"&lt;="&amp;LV$8,условия!$8:$8,"&gt;="&amp;LV$8))</f>
        <v>142800</v>
      </c>
      <c r="LW206" s="21">
        <f>IF(LW$8="",0,LW190*условия!$R59*SUMIFS(условия!91:91,условия!$7:$7,"&lt;="&amp;LW$8,условия!$8:$8,"&gt;="&amp;LW$8))</f>
        <v>142800</v>
      </c>
      <c r="LX206" s="21">
        <f>IF(LX$8="",0,LX190*условия!$R59*SUMIFS(условия!91:91,условия!$7:$7,"&lt;="&amp;LX$8,условия!$8:$8,"&gt;="&amp;LX$8))</f>
        <v>142800</v>
      </c>
      <c r="LY206" s="21">
        <f>IF(LY$8="",0,LY190*условия!$R59*SUMIFS(условия!91:91,условия!$7:$7,"&lt;="&amp;LY$8,условия!$8:$8,"&gt;="&amp;LY$8))</f>
        <v>142800</v>
      </c>
      <c r="LZ206" s="21">
        <f>IF(LZ$8="",0,LZ190*условия!$R59*SUMIFS(условия!91:91,условия!$7:$7,"&lt;="&amp;LZ$8,условия!$8:$8,"&gt;="&amp;LZ$8))</f>
        <v>142800</v>
      </c>
      <c r="MA206" s="21">
        <f>IF(MA$8="",0,MA190*условия!$R59*SUMIFS(условия!91:91,условия!$7:$7,"&lt;="&amp;MA$8,условия!$8:$8,"&gt;="&amp;MA$8))</f>
        <v>142800</v>
      </c>
      <c r="MB206" s="21">
        <f>IF(MB$8="",0,MB190*условия!$R59*SUMIFS(условия!91:91,условия!$7:$7,"&lt;="&amp;MB$8,условия!$8:$8,"&gt;="&amp;MB$8))</f>
        <v>142800</v>
      </c>
      <c r="MC206" s="21">
        <f>IF(MC$8="",0,MC190*условия!$R59*SUMIFS(условия!91:91,условия!$7:$7,"&lt;="&amp;MC$8,условия!$8:$8,"&gt;="&amp;MC$8))</f>
        <v>142800</v>
      </c>
      <c r="MD206" s="21">
        <f>IF(MD$8="",0,MD190*условия!$R59*SUMIFS(условия!91:91,условия!$7:$7,"&lt;="&amp;MD$8,условия!$8:$8,"&gt;="&amp;MD$8))</f>
        <v>142800</v>
      </c>
      <c r="ME206" s="21">
        <f>IF(ME$8="",0,ME190*условия!$R59*SUMIFS(условия!91:91,условия!$7:$7,"&lt;="&amp;ME$8,условия!$8:$8,"&gt;="&amp;ME$8))</f>
        <v>142800</v>
      </c>
      <c r="MF206" s="21">
        <f>IF(MF$8="",0,MF190*условия!$R59*SUMIFS(условия!91:91,условия!$7:$7,"&lt;="&amp;MF$8,условия!$8:$8,"&gt;="&amp;MF$8))</f>
        <v>142800</v>
      </c>
      <c r="MG206" s="21">
        <f>IF(MG$8="",0,MG190*условия!$R59*SUMIFS(условия!91:91,условия!$7:$7,"&lt;="&amp;MG$8,условия!$8:$8,"&gt;="&amp;MG$8))</f>
        <v>142800</v>
      </c>
      <c r="MH206" s="21">
        <f>IF(MH$8="",0,MH190*условия!$R59*SUMIFS(условия!91:91,условия!$7:$7,"&lt;="&amp;MH$8,условия!$8:$8,"&gt;="&amp;MH$8))</f>
        <v>142800</v>
      </c>
      <c r="MI206" s="21">
        <f>IF(MI$8="",0,MI190*условия!$R59*SUMIFS(условия!91:91,условия!$7:$7,"&lt;="&amp;MI$8,условия!$8:$8,"&gt;="&amp;MI$8))</f>
        <v>142800</v>
      </c>
      <c r="MJ206" s="21">
        <f>IF(MJ$8="",0,MJ190*условия!$R59*SUMIFS(условия!91:91,условия!$7:$7,"&lt;="&amp;MJ$8,условия!$8:$8,"&gt;="&amp;MJ$8))</f>
        <v>142800</v>
      </c>
      <c r="MK206" s="21">
        <f>IF(MK$8="",0,MK190*условия!$R59*SUMIFS(условия!91:91,условия!$7:$7,"&lt;="&amp;MK$8,условия!$8:$8,"&gt;="&amp;MK$8))</f>
        <v>142800</v>
      </c>
      <c r="ML206" s="21">
        <f>IF(ML$8="",0,ML190*условия!$R59*SUMIFS(условия!91:91,условия!$7:$7,"&lt;="&amp;ML$8,условия!$8:$8,"&gt;="&amp;ML$8))</f>
        <v>142800</v>
      </c>
      <c r="MM206" s="21">
        <f>IF(MM$8="",0,MM190*условия!$R59*SUMIFS(условия!91:91,условия!$7:$7,"&lt;="&amp;MM$8,условия!$8:$8,"&gt;="&amp;MM$8))</f>
        <v>142800</v>
      </c>
      <c r="MN206" s="21">
        <f>IF(MN$8="",0,MN190*условия!$R59*SUMIFS(условия!91:91,условия!$7:$7,"&lt;="&amp;MN$8,условия!$8:$8,"&gt;="&amp;MN$8))</f>
        <v>119000.00000000003</v>
      </c>
      <c r="MO206" s="21">
        <f>IF(MO$8="",0,MO190*условия!$R59*SUMIFS(условия!91:91,условия!$7:$7,"&lt;="&amp;MO$8,условия!$8:$8,"&gt;="&amp;MO$8))</f>
        <v>119000.00000000003</v>
      </c>
      <c r="MP206" s="21">
        <f>IF(MP$8="",0,MP190*условия!$R59*SUMIFS(условия!91:91,условия!$7:$7,"&lt;="&amp;MP$8,условия!$8:$8,"&gt;="&amp;MP$8))</f>
        <v>119000.00000000003</v>
      </c>
      <c r="MQ206" s="21">
        <f>IF(MQ$8="",0,MQ190*условия!$R59*SUMIFS(условия!91:91,условия!$7:$7,"&lt;="&amp;MQ$8,условия!$8:$8,"&gt;="&amp;MQ$8))</f>
        <v>119000.00000000003</v>
      </c>
      <c r="MR206" s="21">
        <f>IF(MR$8="",0,MR190*условия!$R59*SUMIFS(условия!91:91,условия!$7:$7,"&lt;="&amp;MR$8,условия!$8:$8,"&gt;="&amp;MR$8))</f>
        <v>119000.00000000003</v>
      </c>
      <c r="MS206" s="21">
        <f>IF(MS$8="",0,MS190*условия!$R59*SUMIFS(условия!91:91,условия!$7:$7,"&lt;="&amp;MS$8,условия!$8:$8,"&gt;="&amp;MS$8))</f>
        <v>119000.00000000003</v>
      </c>
      <c r="MT206" s="21">
        <f>IF(MT$8="",0,MT190*условия!$R59*SUMIFS(условия!91:91,условия!$7:$7,"&lt;="&amp;MT$8,условия!$8:$8,"&gt;="&amp;MT$8))</f>
        <v>119000.00000000003</v>
      </c>
      <c r="MU206" s="21">
        <f>IF(MU$8="",0,MU190*условия!$R59*SUMIFS(условия!91:91,условия!$7:$7,"&lt;="&amp;MU$8,условия!$8:$8,"&gt;="&amp;MU$8))</f>
        <v>119000.00000000003</v>
      </c>
      <c r="MV206" s="21">
        <f>IF(MV$8="",0,MV190*условия!$R59*SUMIFS(условия!91:91,условия!$7:$7,"&lt;="&amp;MV$8,условия!$8:$8,"&gt;="&amp;MV$8))</f>
        <v>119000.00000000003</v>
      </c>
      <c r="MW206" s="21">
        <f>IF(MW$8="",0,MW190*условия!$R59*SUMIFS(условия!91:91,условия!$7:$7,"&lt;="&amp;MW$8,условия!$8:$8,"&gt;="&amp;MW$8))</f>
        <v>119000.00000000003</v>
      </c>
      <c r="MX206" s="21">
        <f>IF(MX$8="",0,MX190*условия!$R59*SUMIFS(условия!91:91,условия!$7:$7,"&lt;="&amp;MX$8,условия!$8:$8,"&gt;="&amp;MX$8))</f>
        <v>119000.00000000003</v>
      </c>
      <c r="MY206" s="21">
        <f>IF(MY$8="",0,MY190*условия!$R59*SUMIFS(условия!91:91,условия!$7:$7,"&lt;="&amp;MY$8,условия!$8:$8,"&gt;="&amp;MY$8))</f>
        <v>119000.00000000003</v>
      </c>
      <c r="MZ206" s="21">
        <f>IF(MZ$8="",0,MZ190*условия!$R59*SUMIFS(условия!91:91,условия!$7:$7,"&lt;="&amp;MZ$8,условия!$8:$8,"&gt;="&amp;MZ$8))</f>
        <v>119000.00000000003</v>
      </c>
      <c r="NA206" s="21">
        <f>IF(NA$8="",0,NA190*условия!$R59*SUMIFS(условия!91:91,условия!$7:$7,"&lt;="&amp;NA$8,условия!$8:$8,"&gt;="&amp;NA$8))</f>
        <v>119000.00000000003</v>
      </c>
      <c r="NB206" s="21">
        <f>IF(NB$8="",0,NB190*условия!$R59*SUMIFS(условия!91:91,условия!$7:$7,"&lt;="&amp;NB$8,условия!$8:$8,"&gt;="&amp;NB$8))</f>
        <v>119000.00000000003</v>
      </c>
      <c r="NC206" s="21">
        <f>IF(NC$8="",0,NC190*условия!$R59*SUMIFS(условия!91:91,условия!$7:$7,"&lt;="&amp;NC$8,условия!$8:$8,"&gt;="&amp;NC$8))</f>
        <v>119000.00000000003</v>
      </c>
      <c r="ND206" s="21">
        <f>IF(ND$8="",0,ND190*условия!$R59*SUMIFS(условия!91:91,условия!$7:$7,"&lt;="&amp;ND$8,условия!$8:$8,"&gt;="&amp;ND$8))</f>
        <v>119000.00000000003</v>
      </c>
      <c r="NE206" s="21">
        <f>IF(NE$8="",0,NE190*условия!$R59*SUMIFS(условия!91:91,условия!$7:$7,"&lt;="&amp;NE$8,условия!$8:$8,"&gt;="&amp;NE$8))</f>
        <v>119000.00000000003</v>
      </c>
      <c r="NF206" s="21">
        <f>IF(NF$8="",0,NF190*условия!$R59*SUMIFS(условия!91:91,условия!$7:$7,"&lt;="&amp;NF$8,условия!$8:$8,"&gt;="&amp;NF$8))</f>
        <v>119000.00000000003</v>
      </c>
      <c r="NG206" s="21">
        <f>IF(NG$8="",0,NG190*условия!$R59*SUMIFS(условия!91:91,условия!$7:$7,"&lt;="&amp;NG$8,условия!$8:$8,"&gt;="&amp;NG$8))</f>
        <v>119000.00000000003</v>
      </c>
      <c r="NH206" s="21">
        <f>IF(NH$8="",0,NH190*условия!$R59*SUMIFS(условия!91:91,условия!$7:$7,"&lt;="&amp;NH$8,условия!$8:$8,"&gt;="&amp;NH$8))</f>
        <v>119000.00000000003</v>
      </c>
      <c r="NI206" s="21">
        <f>IF(NI$8="",0,NI190*условия!$R59*SUMIFS(условия!91:91,условия!$7:$7,"&lt;="&amp;NI$8,условия!$8:$8,"&gt;="&amp;NI$8))</f>
        <v>119000.00000000003</v>
      </c>
      <c r="NJ206" s="21">
        <f>IF(NJ$8="",0,NJ190*условия!$R59*SUMIFS(условия!91:91,условия!$7:$7,"&lt;="&amp;NJ$8,условия!$8:$8,"&gt;="&amp;NJ$8))</f>
        <v>119000.00000000003</v>
      </c>
      <c r="NK206" s="21">
        <f>IF(NK$8="",0,NK190*условия!$R59*SUMIFS(условия!91:91,условия!$7:$7,"&lt;="&amp;NK$8,условия!$8:$8,"&gt;="&amp;NK$8))</f>
        <v>119000.00000000003</v>
      </c>
      <c r="NL206" s="21">
        <f>IF(NL$8="",0,NL190*условия!$R59*SUMIFS(условия!91:91,условия!$7:$7,"&lt;="&amp;NL$8,условия!$8:$8,"&gt;="&amp;NL$8))</f>
        <v>119000.00000000003</v>
      </c>
      <c r="NM206" s="21">
        <f>IF(NM$8="",0,NM190*условия!$R59*SUMIFS(условия!91:91,условия!$7:$7,"&lt;="&amp;NM$8,условия!$8:$8,"&gt;="&amp;NM$8))</f>
        <v>119000.00000000003</v>
      </c>
      <c r="NN206" s="21">
        <f>IF(NN$8="",0,NN190*условия!$R59*SUMIFS(условия!91:91,условия!$7:$7,"&lt;="&amp;NN$8,условия!$8:$8,"&gt;="&amp;NN$8))</f>
        <v>119000.00000000003</v>
      </c>
      <c r="NO206" s="21">
        <f>IF(NO$8="",0,NO190*условия!$R59*SUMIFS(условия!91:91,условия!$7:$7,"&lt;="&amp;NO$8,условия!$8:$8,"&gt;="&amp;NO$8))</f>
        <v>119000.00000000003</v>
      </c>
      <c r="NP206" s="21">
        <f>IF(NP$8="",0,NP190*условия!$R59*SUMIFS(условия!91:91,условия!$7:$7,"&lt;="&amp;NP$8,условия!$8:$8,"&gt;="&amp;NP$8))</f>
        <v>119000.00000000003</v>
      </c>
      <c r="NQ206" s="21">
        <f>IF(NQ$8="",0,NQ190*условия!$R59*SUMIFS(условия!91:91,условия!$7:$7,"&lt;="&amp;NQ$8,условия!$8:$8,"&gt;="&amp;NQ$8))</f>
        <v>119000.00000000003</v>
      </c>
      <c r="NR206" s="21">
        <f>IF(NR$8="",0,NR190*условия!$R59*SUMIFS(условия!91:91,условия!$7:$7,"&lt;="&amp;NR$8,условия!$8:$8,"&gt;="&amp;NR$8))</f>
        <v>119000.00000000003</v>
      </c>
      <c r="NS206" s="21">
        <f>IF(NS$8="",0,NS190*условия!$R59*SUMIFS(условия!91:91,условия!$7:$7,"&lt;="&amp;NS$8,условия!$8:$8,"&gt;="&amp;NS$8))</f>
        <v>119000</v>
      </c>
      <c r="NT206" s="21">
        <f>IF(NT$8="",0,NT190*условия!$R59*SUMIFS(условия!91:91,условия!$7:$7,"&lt;="&amp;NT$8,условия!$8:$8,"&gt;="&amp;NT$8))</f>
        <v>119000</v>
      </c>
      <c r="NU206" s="21">
        <f>IF(NU$8="",0,NU190*условия!$R59*SUMIFS(условия!91:91,условия!$7:$7,"&lt;="&amp;NU$8,условия!$8:$8,"&gt;="&amp;NU$8))</f>
        <v>119000</v>
      </c>
      <c r="NV206" s="21">
        <f>IF(NV$8="",0,NV190*условия!$R59*SUMIFS(условия!91:91,условия!$7:$7,"&lt;="&amp;NV$8,условия!$8:$8,"&gt;="&amp;NV$8))</f>
        <v>119000</v>
      </c>
      <c r="NW206" s="21">
        <f>IF(NW$8="",0,NW190*условия!$R59*SUMIFS(условия!91:91,условия!$7:$7,"&lt;="&amp;NW$8,условия!$8:$8,"&gt;="&amp;NW$8))</f>
        <v>119000</v>
      </c>
      <c r="NX206" s="21">
        <f>IF(NX$8="",0,NX190*условия!$R59*SUMIFS(условия!91:91,условия!$7:$7,"&lt;="&amp;NX$8,условия!$8:$8,"&gt;="&amp;NX$8))</f>
        <v>119000</v>
      </c>
      <c r="NY206" s="21">
        <f>IF(NY$8="",0,NY190*условия!$R59*SUMIFS(условия!91:91,условия!$7:$7,"&lt;="&amp;NY$8,условия!$8:$8,"&gt;="&amp;NY$8))</f>
        <v>119000</v>
      </c>
      <c r="NZ206" s="21">
        <f>IF(NZ$8="",0,NZ190*условия!$R59*SUMIFS(условия!91:91,условия!$7:$7,"&lt;="&amp;NZ$8,условия!$8:$8,"&gt;="&amp;NZ$8))</f>
        <v>119000</v>
      </c>
      <c r="OA206" s="21">
        <f>IF(OA$8="",0,OA190*условия!$R59*SUMIFS(условия!91:91,условия!$7:$7,"&lt;="&amp;OA$8,условия!$8:$8,"&gt;="&amp;OA$8))</f>
        <v>119000</v>
      </c>
      <c r="OB206" s="21">
        <f>IF(OB$8="",0,OB190*условия!$R59*SUMIFS(условия!91:91,условия!$7:$7,"&lt;="&amp;OB$8,условия!$8:$8,"&gt;="&amp;OB$8))</f>
        <v>119000</v>
      </c>
      <c r="OC206" s="21">
        <f>IF(OC$8="",0,OC190*условия!$R59*SUMIFS(условия!91:91,условия!$7:$7,"&lt;="&amp;OC$8,условия!$8:$8,"&gt;="&amp;OC$8))</f>
        <v>119000</v>
      </c>
      <c r="OD206" s="21">
        <f>IF(OD$8="",0,OD190*условия!$R59*SUMIFS(условия!91:91,условия!$7:$7,"&lt;="&amp;OD$8,условия!$8:$8,"&gt;="&amp;OD$8))</f>
        <v>119000</v>
      </c>
      <c r="OE206" s="21">
        <f>IF(OE$8="",0,OE190*условия!$R59*SUMIFS(условия!91:91,условия!$7:$7,"&lt;="&amp;OE$8,условия!$8:$8,"&gt;="&amp;OE$8))</f>
        <v>119000</v>
      </c>
      <c r="OF206" s="21">
        <f>IF(OF$8="",0,OF190*условия!$R59*SUMIFS(условия!91:91,условия!$7:$7,"&lt;="&amp;OF$8,условия!$8:$8,"&gt;="&amp;OF$8))</f>
        <v>119000</v>
      </c>
      <c r="OG206" s="21">
        <f>IF(OG$8="",0,OG190*условия!$R59*SUMIFS(условия!91:91,условия!$7:$7,"&lt;="&amp;OG$8,условия!$8:$8,"&gt;="&amp;OG$8))</f>
        <v>119000</v>
      </c>
      <c r="OH206" s="21">
        <f>IF(OH$8="",0,OH190*условия!$R59*SUMIFS(условия!91:91,условия!$7:$7,"&lt;="&amp;OH$8,условия!$8:$8,"&gt;="&amp;OH$8))</f>
        <v>119000</v>
      </c>
      <c r="OI206" s="21">
        <f>IF(OI$8="",0,OI190*условия!$R59*SUMIFS(условия!91:91,условия!$7:$7,"&lt;="&amp;OI$8,условия!$8:$8,"&gt;="&amp;OI$8))</f>
        <v>119000</v>
      </c>
      <c r="OJ206" s="21">
        <f>IF(OJ$8="",0,OJ190*условия!$R59*SUMIFS(условия!91:91,условия!$7:$7,"&lt;="&amp;OJ$8,условия!$8:$8,"&gt;="&amp;OJ$8))</f>
        <v>119000</v>
      </c>
      <c r="OK206" s="21">
        <f>IF(OK$8="",0,OK190*условия!$R59*SUMIFS(условия!91:91,условия!$7:$7,"&lt;="&amp;OK$8,условия!$8:$8,"&gt;="&amp;OK$8))</f>
        <v>119000</v>
      </c>
      <c r="OL206" s="21">
        <f>IF(OL$8="",0,OL190*условия!$R59*SUMIFS(условия!91:91,условия!$7:$7,"&lt;="&amp;OL$8,условия!$8:$8,"&gt;="&amp;OL$8))</f>
        <v>119000</v>
      </c>
      <c r="OM206" s="21">
        <f>IF(OM$8="",0,OM190*условия!$R59*SUMIFS(условия!91:91,условия!$7:$7,"&lt;="&amp;OM$8,условия!$8:$8,"&gt;="&amp;OM$8))</f>
        <v>119000</v>
      </c>
      <c r="ON206" s="21">
        <f>IF(ON$8="",0,ON190*условия!$R59*SUMIFS(условия!91:91,условия!$7:$7,"&lt;="&amp;ON$8,условия!$8:$8,"&gt;="&amp;ON$8))</f>
        <v>119000</v>
      </c>
      <c r="OO206" s="21">
        <f>IF(OO$8="",0,OO190*условия!$R59*SUMIFS(условия!91:91,условия!$7:$7,"&lt;="&amp;OO$8,условия!$8:$8,"&gt;="&amp;OO$8))</f>
        <v>119000</v>
      </c>
      <c r="OP206" s="21">
        <f>IF(OP$8="",0,OP190*условия!$R59*SUMIFS(условия!91:91,условия!$7:$7,"&lt;="&amp;OP$8,условия!$8:$8,"&gt;="&amp;OP$8))</f>
        <v>119000</v>
      </c>
      <c r="OQ206" s="21">
        <f>IF(OQ$8="",0,OQ190*условия!$R59*SUMIFS(условия!91:91,условия!$7:$7,"&lt;="&amp;OQ$8,условия!$8:$8,"&gt;="&amp;OQ$8))</f>
        <v>119000</v>
      </c>
      <c r="OR206" s="21">
        <f>IF(OR$8="",0,OR190*условия!$R59*SUMIFS(условия!91:91,условия!$7:$7,"&lt;="&amp;OR$8,условия!$8:$8,"&gt;="&amp;OR$8))</f>
        <v>119000</v>
      </c>
      <c r="OS206" s="21">
        <f>IF(OS$8="",0,OS190*условия!$R59*SUMIFS(условия!91:91,условия!$7:$7,"&lt;="&amp;OS$8,условия!$8:$8,"&gt;="&amp;OS$8))</f>
        <v>119000</v>
      </c>
      <c r="OT206" s="21">
        <f>IF(OT$8="",0,OT190*условия!$R59*SUMIFS(условия!91:91,условия!$7:$7,"&lt;="&amp;OT$8,условия!$8:$8,"&gt;="&amp;OT$8))</f>
        <v>119000</v>
      </c>
      <c r="OU206" s="21">
        <f>IF(OU$8="",0,OU190*условия!$R59*SUMIFS(условия!91:91,условия!$7:$7,"&lt;="&amp;OU$8,условия!$8:$8,"&gt;="&amp;OU$8))</f>
        <v>119000</v>
      </c>
      <c r="OV206" s="21">
        <f>IF(OV$8="",0,OV190*условия!$R59*SUMIFS(условия!91:91,условия!$7:$7,"&lt;="&amp;OV$8,условия!$8:$8,"&gt;="&amp;OV$8))</f>
        <v>119000</v>
      </c>
      <c r="OW206" s="21">
        <f>IF(OW$8="",0,OW190*условия!$R59*SUMIFS(условия!91:91,условия!$7:$7,"&lt;="&amp;OW$8,условия!$8:$8,"&gt;="&amp;OW$8))</f>
        <v>119000.00000000003</v>
      </c>
      <c r="OX206" s="21">
        <f>IF(OX$8="",0,OX190*условия!$R59*SUMIFS(условия!91:91,условия!$7:$7,"&lt;="&amp;OX$8,условия!$8:$8,"&gt;="&amp;OX$8))</f>
        <v>119000.00000000003</v>
      </c>
      <c r="OY206" s="21">
        <f>IF(OY$8="",0,OY190*условия!$R59*SUMIFS(условия!91:91,условия!$7:$7,"&lt;="&amp;OY$8,условия!$8:$8,"&gt;="&amp;OY$8))</f>
        <v>119000.00000000003</v>
      </c>
      <c r="OZ206" s="21">
        <f>IF(OZ$8="",0,OZ190*условия!$R59*SUMIFS(условия!91:91,условия!$7:$7,"&lt;="&amp;OZ$8,условия!$8:$8,"&gt;="&amp;OZ$8))</f>
        <v>119000.00000000003</v>
      </c>
      <c r="PA206" s="21">
        <f>IF(PA$8="",0,PA190*условия!$R59*SUMIFS(условия!91:91,условия!$7:$7,"&lt;="&amp;PA$8,условия!$8:$8,"&gt;="&amp;PA$8))</f>
        <v>119000.00000000003</v>
      </c>
      <c r="PB206" s="21">
        <f>IF(PB$8="",0,PB190*условия!$R59*SUMIFS(условия!91:91,условия!$7:$7,"&lt;="&amp;PB$8,условия!$8:$8,"&gt;="&amp;PB$8))</f>
        <v>119000.00000000003</v>
      </c>
      <c r="PC206" s="21">
        <f>IF(PC$8="",0,PC190*условия!$R59*SUMIFS(условия!91:91,условия!$7:$7,"&lt;="&amp;PC$8,условия!$8:$8,"&gt;="&amp;PC$8))</f>
        <v>119000.00000000003</v>
      </c>
      <c r="PD206" s="21">
        <f>IF(PD$8="",0,PD190*условия!$R59*SUMIFS(условия!91:91,условия!$7:$7,"&lt;="&amp;PD$8,условия!$8:$8,"&gt;="&amp;PD$8))</f>
        <v>119000.00000000003</v>
      </c>
      <c r="PE206" s="21">
        <f>IF(PE$8="",0,PE190*условия!$R59*SUMIFS(условия!91:91,условия!$7:$7,"&lt;="&amp;PE$8,условия!$8:$8,"&gt;="&amp;PE$8))</f>
        <v>119000.00000000003</v>
      </c>
      <c r="PF206" s="21">
        <f>IF(PF$8="",0,PF190*условия!$R59*SUMIFS(условия!91:91,условия!$7:$7,"&lt;="&amp;PF$8,условия!$8:$8,"&gt;="&amp;PF$8))</f>
        <v>119000.00000000003</v>
      </c>
      <c r="PG206" s="21">
        <f>IF(PG$8="",0,PG190*условия!$R59*SUMIFS(условия!91:91,условия!$7:$7,"&lt;="&amp;PG$8,условия!$8:$8,"&gt;="&amp;PG$8))</f>
        <v>119000.00000000003</v>
      </c>
      <c r="PH206" s="21">
        <f>IF(PH$8="",0,PH190*условия!$R59*SUMIFS(условия!91:91,условия!$7:$7,"&lt;="&amp;PH$8,условия!$8:$8,"&gt;="&amp;PH$8))</f>
        <v>119000.00000000003</v>
      </c>
      <c r="PI206" s="21">
        <f>IF(PI$8="",0,PI190*условия!$R59*SUMIFS(условия!91:91,условия!$7:$7,"&lt;="&amp;PI$8,условия!$8:$8,"&gt;="&amp;PI$8))</f>
        <v>119000.00000000003</v>
      </c>
      <c r="PJ206" s="21">
        <f>IF(PJ$8="",0,PJ190*условия!$R59*SUMIFS(условия!91:91,условия!$7:$7,"&lt;="&amp;PJ$8,условия!$8:$8,"&gt;="&amp;PJ$8))</f>
        <v>119000.00000000003</v>
      </c>
      <c r="PK206" s="21">
        <f>IF(PK$8="",0,PK190*условия!$R59*SUMIFS(условия!91:91,условия!$7:$7,"&lt;="&amp;PK$8,условия!$8:$8,"&gt;="&amp;PK$8))</f>
        <v>119000.00000000003</v>
      </c>
      <c r="PL206" s="21">
        <f>IF(PL$8="",0,PL190*условия!$R59*SUMIFS(условия!91:91,условия!$7:$7,"&lt;="&amp;PL$8,условия!$8:$8,"&gt;="&amp;PL$8))</f>
        <v>119000.00000000003</v>
      </c>
      <c r="PM206" s="21">
        <f>IF(PM$8="",0,PM190*условия!$R59*SUMIFS(условия!91:91,условия!$7:$7,"&lt;="&amp;PM$8,условия!$8:$8,"&gt;="&amp;PM$8))</f>
        <v>119000.00000000003</v>
      </c>
      <c r="PN206" s="21">
        <f>IF(PN$8="",0,PN190*условия!$R59*SUMIFS(условия!91:91,условия!$7:$7,"&lt;="&amp;PN$8,условия!$8:$8,"&gt;="&amp;PN$8))</f>
        <v>119000.00000000003</v>
      </c>
      <c r="PO206" s="21">
        <f>IF(PO$8="",0,PO190*условия!$R59*SUMIFS(условия!91:91,условия!$7:$7,"&lt;="&amp;PO$8,условия!$8:$8,"&gt;="&amp;PO$8))</f>
        <v>119000.00000000003</v>
      </c>
      <c r="PP206" s="21">
        <f>IF(PP$8="",0,PP190*условия!$R59*SUMIFS(условия!91:91,условия!$7:$7,"&lt;="&amp;PP$8,условия!$8:$8,"&gt;="&amp;PP$8))</f>
        <v>119000.00000000003</v>
      </c>
      <c r="PQ206" s="21">
        <f>IF(PQ$8="",0,PQ190*условия!$R59*SUMIFS(условия!91:91,условия!$7:$7,"&lt;="&amp;PQ$8,условия!$8:$8,"&gt;="&amp;PQ$8))</f>
        <v>119000.00000000003</v>
      </c>
      <c r="PR206" s="21">
        <f>IF(PR$8="",0,PR190*условия!$R59*SUMIFS(условия!91:91,условия!$7:$7,"&lt;="&amp;PR$8,условия!$8:$8,"&gt;="&amp;PR$8))</f>
        <v>119000.00000000003</v>
      </c>
      <c r="PS206" s="21">
        <f>IF(PS$8="",0,PS190*условия!$R59*SUMIFS(условия!91:91,условия!$7:$7,"&lt;="&amp;PS$8,условия!$8:$8,"&gt;="&amp;PS$8))</f>
        <v>119000.00000000003</v>
      </c>
      <c r="PT206" s="21">
        <f>IF(PT$8="",0,PT190*условия!$R59*SUMIFS(условия!91:91,условия!$7:$7,"&lt;="&amp;PT$8,условия!$8:$8,"&gt;="&amp;PT$8))</f>
        <v>119000.00000000003</v>
      </c>
      <c r="PU206" s="21">
        <f>IF(PU$8="",0,PU190*условия!$R59*SUMIFS(условия!91:91,условия!$7:$7,"&lt;="&amp;PU$8,условия!$8:$8,"&gt;="&amp;PU$8))</f>
        <v>119000.00000000003</v>
      </c>
      <c r="PV206" s="21">
        <f>IF(PV$8="",0,PV190*условия!$R59*SUMIFS(условия!91:91,условия!$7:$7,"&lt;="&amp;PV$8,условия!$8:$8,"&gt;="&amp;PV$8))</f>
        <v>119000.00000000003</v>
      </c>
      <c r="PW206" s="21">
        <f>IF(PW$8="",0,PW190*условия!$R59*SUMIFS(условия!91:91,условия!$7:$7,"&lt;="&amp;PW$8,условия!$8:$8,"&gt;="&amp;PW$8))</f>
        <v>119000.00000000003</v>
      </c>
      <c r="PX206" s="21">
        <f>IF(PX$8="",0,PX190*условия!$R59*SUMIFS(условия!91:91,условия!$7:$7,"&lt;="&amp;PX$8,условия!$8:$8,"&gt;="&amp;PX$8))</f>
        <v>119000.00000000003</v>
      </c>
      <c r="PY206" s="21">
        <f>IF(PY$8="",0,PY190*условия!$R59*SUMIFS(условия!91:91,условия!$7:$7,"&lt;="&amp;PY$8,условия!$8:$8,"&gt;="&amp;PY$8))</f>
        <v>119000.00000000003</v>
      </c>
      <c r="PZ206" s="21">
        <f>IF(PZ$8="",0,PZ190*условия!$R59*SUMIFS(условия!91:91,условия!$7:$7,"&lt;="&amp;PZ$8,условия!$8:$8,"&gt;="&amp;PZ$8))</f>
        <v>119000.00000000003</v>
      </c>
      <c r="QA206" s="21">
        <f>IF(QA$8="",0,QA190*условия!$R59*SUMIFS(условия!91:91,условия!$7:$7,"&lt;="&amp;QA$8,условия!$8:$8,"&gt;="&amp;QA$8))</f>
        <v>119000.00000000003</v>
      </c>
      <c r="QB206" s="21">
        <f>IF(QB$8="",0,QB190*условия!$R59*SUMIFS(условия!91:91,условия!$7:$7,"&lt;="&amp;QB$8,условия!$8:$8,"&gt;="&amp;QB$8))</f>
        <v>142800</v>
      </c>
      <c r="QC206" s="21">
        <f>IF(QC$8="",0,QC190*условия!$R59*SUMIFS(условия!91:91,условия!$7:$7,"&lt;="&amp;QC$8,условия!$8:$8,"&gt;="&amp;QC$8))</f>
        <v>142800</v>
      </c>
      <c r="QD206" s="21">
        <f>IF(QD$8="",0,QD190*условия!$R59*SUMIFS(условия!91:91,условия!$7:$7,"&lt;="&amp;QD$8,условия!$8:$8,"&gt;="&amp;QD$8))</f>
        <v>142800</v>
      </c>
      <c r="QE206" s="21">
        <f>IF(QE$8="",0,QE190*условия!$R59*SUMIFS(условия!91:91,условия!$7:$7,"&lt;="&amp;QE$8,условия!$8:$8,"&gt;="&amp;QE$8))</f>
        <v>142800</v>
      </c>
      <c r="QF206" s="21">
        <f>IF(QF$8="",0,QF190*условия!$R59*SUMIFS(условия!91:91,условия!$7:$7,"&lt;="&amp;QF$8,условия!$8:$8,"&gt;="&amp;QF$8))</f>
        <v>142800</v>
      </c>
      <c r="QG206" s="21">
        <f>IF(QG$8="",0,QG190*условия!$R59*SUMIFS(условия!91:91,условия!$7:$7,"&lt;="&amp;QG$8,условия!$8:$8,"&gt;="&amp;QG$8))</f>
        <v>142800</v>
      </c>
      <c r="QH206" s="21">
        <f>IF(QH$8="",0,QH190*условия!$R59*SUMIFS(условия!91:91,условия!$7:$7,"&lt;="&amp;QH$8,условия!$8:$8,"&gt;="&amp;QH$8))</f>
        <v>142800</v>
      </c>
      <c r="QI206" s="21">
        <f>IF(QI$8="",0,QI190*условия!$R59*SUMIFS(условия!91:91,условия!$7:$7,"&lt;="&amp;QI$8,условия!$8:$8,"&gt;="&amp;QI$8))</f>
        <v>142800</v>
      </c>
      <c r="QJ206" s="21">
        <f>IF(QJ$8="",0,QJ190*условия!$R59*SUMIFS(условия!91:91,условия!$7:$7,"&lt;="&amp;QJ$8,условия!$8:$8,"&gt;="&amp;QJ$8))</f>
        <v>142800</v>
      </c>
      <c r="QK206" s="21">
        <f>IF(QK$8="",0,QK190*условия!$R59*SUMIFS(условия!91:91,условия!$7:$7,"&lt;="&amp;QK$8,условия!$8:$8,"&gt;="&amp;QK$8))</f>
        <v>142800</v>
      </c>
      <c r="QL206" s="21">
        <f>IF(QL$8="",0,QL190*условия!$R59*SUMIFS(условия!91:91,условия!$7:$7,"&lt;="&amp;QL$8,условия!$8:$8,"&gt;="&amp;QL$8))</f>
        <v>142800</v>
      </c>
      <c r="QM206" s="21">
        <f>IF(QM$8="",0,QM190*условия!$R59*SUMIFS(условия!91:91,условия!$7:$7,"&lt;="&amp;QM$8,условия!$8:$8,"&gt;="&amp;QM$8))</f>
        <v>142800</v>
      </c>
      <c r="QN206" s="21">
        <f>IF(QN$8="",0,QN190*условия!$R59*SUMIFS(условия!91:91,условия!$7:$7,"&lt;="&amp;QN$8,условия!$8:$8,"&gt;="&amp;QN$8))</f>
        <v>142800</v>
      </c>
      <c r="QO206" s="21">
        <f>IF(QO$8="",0,QO190*условия!$R59*SUMIFS(условия!91:91,условия!$7:$7,"&lt;="&amp;QO$8,условия!$8:$8,"&gt;="&amp;QO$8))</f>
        <v>142800</v>
      </c>
      <c r="QP206" s="21">
        <f>IF(QP$8="",0,QP190*условия!$R59*SUMIFS(условия!91:91,условия!$7:$7,"&lt;="&amp;QP$8,условия!$8:$8,"&gt;="&amp;QP$8))</f>
        <v>142800</v>
      </c>
      <c r="QQ206" s="21">
        <f>IF(QQ$8="",0,QQ190*условия!$R59*SUMIFS(условия!91:91,условия!$7:$7,"&lt;="&amp;QQ$8,условия!$8:$8,"&gt;="&amp;QQ$8))</f>
        <v>142800</v>
      </c>
      <c r="QR206" s="21">
        <f>IF(QR$8="",0,QR190*условия!$R59*SUMIFS(условия!91:91,условия!$7:$7,"&lt;="&amp;QR$8,условия!$8:$8,"&gt;="&amp;QR$8))</f>
        <v>142800</v>
      </c>
      <c r="QS206" s="21">
        <f>IF(QS$8="",0,QS190*условия!$R59*SUMIFS(условия!91:91,условия!$7:$7,"&lt;="&amp;QS$8,условия!$8:$8,"&gt;="&amp;QS$8))</f>
        <v>142800</v>
      </c>
      <c r="QT206" s="21">
        <f>IF(QT$8="",0,QT190*условия!$R59*SUMIFS(условия!91:91,условия!$7:$7,"&lt;="&amp;QT$8,условия!$8:$8,"&gt;="&amp;QT$8))</f>
        <v>142800</v>
      </c>
      <c r="QU206" s="21">
        <f>IF(QU$8="",0,QU190*условия!$R59*SUMIFS(условия!91:91,условия!$7:$7,"&lt;="&amp;QU$8,условия!$8:$8,"&gt;="&amp;QU$8))</f>
        <v>142800</v>
      </c>
      <c r="QV206" s="21">
        <f>IF(QV$8="",0,QV190*условия!$R59*SUMIFS(условия!91:91,условия!$7:$7,"&lt;="&amp;QV$8,условия!$8:$8,"&gt;="&amp;QV$8))</f>
        <v>142800</v>
      </c>
      <c r="QW206" s="21">
        <f>IF(QW$8="",0,QW190*условия!$R59*SUMIFS(условия!91:91,условия!$7:$7,"&lt;="&amp;QW$8,условия!$8:$8,"&gt;="&amp;QW$8))</f>
        <v>142800</v>
      </c>
      <c r="QX206" s="21">
        <f>IF(QX$8="",0,QX190*условия!$R59*SUMIFS(условия!91:91,условия!$7:$7,"&lt;="&amp;QX$8,условия!$8:$8,"&gt;="&amp;QX$8))</f>
        <v>142800</v>
      </c>
      <c r="QY206" s="21">
        <f>IF(QY$8="",0,QY190*условия!$R59*SUMIFS(условия!91:91,условия!$7:$7,"&lt;="&amp;QY$8,условия!$8:$8,"&gt;="&amp;QY$8))</f>
        <v>142800</v>
      </c>
      <c r="QZ206" s="21">
        <f>IF(QZ$8="",0,QZ190*условия!$R59*SUMIFS(условия!91:91,условия!$7:$7,"&lt;="&amp;QZ$8,условия!$8:$8,"&gt;="&amp;QZ$8))</f>
        <v>142800</v>
      </c>
      <c r="RA206" s="21">
        <f>IF(RA$8="",0,RA190*условия!$R59*SUMIFS(условия!91:91,условия!$7:$7,"&lt;="&amp;RA$8,условия!$8:$8,"&gt;="&amp;RA$8))</f>
        <v>142800</v>
      </c>
      <c r="RB206" s="21">
        <f>IF(RB$8="",0,RB190*условия!$R59*SUMIFS(условия!91:91,условия!$7:$7,"&lt;="&amp;RB$8,условия!$8:$8,"&gt;="&amp;RB$8))</f>
        <v>142800</v>
      </c>
      <c r="RC206" s="21">
        <f>IF(RC$8="",0,RC190*условия!$R59*SUMIFS(условия!91:91,условия!$7:$7,"&lt;="&amp;RC$8,условия!$8:$8,"&gt;="&amp;RC$8))</f>
        <v>142800</v>
      </c>
      <c r="RD206" s="21">
        <f>IF(RD$8="",0,RD190*условия!$R59*SUMIFS(условия!91:91,условия!$7:$7,"&lt;="&amp;RD$8,условия!$8:$8,"&gt;="&amp;RD$8))</f>
        <v>142800</v>
      </c>
      <c r="RE206" s="21">
        <f>IF(RE$8="",0,RE190*условия!$R59*SUMIFS(условия!91:91,условия!$7:$7,"&lt;="&amp;RE$8,условия!$8:$8,"&gt;="&amp;RE$8))</f>
        <v>142800</v>
      </c>
      <c r="RF206" s="21">
        <f>IF(RF$8="",0,RF190*условия!$R59*SUMIFS(условия!91:91,условия!$7:$7,"&lt;="&amp;RF$8,условия!$8:$8,"&gt;="&amp;RF$8))</f>
        <v>142800</v>
      </c>
      <c r="RG206" s="21">
        <f>IF(RG$8="",0,RG190*условия!$R59*SUMIFS(условия!91:91,условия!$7:$7,"&lt;="&amp;RG$8,условия!$8:$8,"&gt;="&amp;RG$8))</f>
        <v>224910.00000000003</v>
      </c>
      <c r="RH206" s="21">
        <f>IF(RH$8="",0,RH190*условия!$R59*SUMIFS(условия!91:91,условия!$7:$7,"&lt;="&amp;RH$8,условия!$8:$8,"&gt;="&amp;RH$8))</f>
        <v>224910.00000000003</v>
      </c>
      <c r="RI206" s="21">
        <f>IF(RI$8="",0,RI190*условия!$R59*SUMIFS(условия!91:91,условия!$7:$7,"&lt;="&amp;RI$8,условия!$8:$8,"&gt;="&amp;RI$8))</f>
        <v>224910.00000000003</v>
      </c>
      <c r="RJ206" s="21">
        <f>IF(RJ$8="",0,RJ190*условия!$R59*SUMIFS(условия!91:91,условия!$7:$7,"&lt;="&amp;RJ$8,условия!$8:$8,"&gt;="&amp;RJ$8))</f>
        <v>224910.00000000003</v>
      </c>
      <c r="RK206" s="21">
        <f>IF(RK$8="",0,RK190*условия!$R59*SUMIFS(условия!91:91,условия!$7:$7,"&lt;="&amp;RK$8,условия!$8:$8,"&gt;="&amp;RK$8))</f>
        <v>224910.00000000003</v>
      </c>
      <c r="RL206" s="21">
        <f>IF(RL$8="",0,RL190*условия!$R59*SUMIFS(условия!91:91,условия!$7:$7,"&lt;="&amp;RL$8,условия!$8:$8,"&gt;="&amp;RL$8))</f>
        <v>224910.00000000003</v>
      </c>
      <c r="RM206" s="21">
        <f>IF(RM$8="",0,RM190*условия!$R59*SUMIFS(условия!91:91,условия!$7:$7,"&lt;="&amp;RM$8,условия!$8:$8,"&gt;="&amp;RM$8))</f>
        <v>224910.00000000003</v>
      </c>
      <c r="RN206" s="21">
        <f>IF(RN$8="",0,RN190*условия!$R59*SUMIFS(условия!91:91,условия!$7:$7,"&lt;="&amp;RN$8,условия!$8:$8,"&gt;="&amp;RN$8))</f>
        <v>224910.00000000003</v>
      </c>
      <c r="RO206" s="21">
        <f>IF(RO$8="",0,RO190*условия!$R59*SUMIFS(условия!91:91,условия!$7:$7,"&lt;="&amp;RO$8,условия!$8:$8,"&gt;="&amp;RO$8))</f>
        <v>224910.00000000003</v>
      </c>
      <c r="RP206" s="21">
        <f>IF(RP$8="",0,RP190*условия!$R59*SUMIFS(условия!91:91,условия!$7:$7,"&lt;="&amp;RP$8,условия!$8:$8,"&gt;="&amp;RP$8))</f>
        <v>224910.00000000003</v>
      </c>
      <c r="RQ206" s="21">
        <f>IF(RQ$8="",0,RQ190*условия!$R59*SUMIFS(условия!91:91,условия!$7:$7,"&lt;="&amp;RQ$8,условия!$8:$8,"&gt;="&amp;RQ$8))</f>
        <v>224910.00000000003</v>
      </c>
      <c r="RR206" s="21">
        <f>IF(RR$8="",0,RR190*условия!$R59*SUMIFS(условия!91:91,условия!$7:$7,"&lt;="&amp;RR$8,условия!$8:$8,"&gt;="&amp;RR$8))</f>
        <v>224910.00000000003</v>
      </c>
      <c r="RS206" s="21">
        <f>IF(RS$8="",0,RS190*условия!$R59*SUMIFS(условия!91:91,условия!$7:$7,"&lt;="&amp;RS$8,условия!$8:$8,"&gt;="&amp;RS$8))</f>
        <v>224910.00000000003</v>
      </c>
      <c r="RT206" s="21">
        <f>IF(RT$8="",0,RT190*условия!$R59*SUMIFS(условия!91:91,условия!$7:$7,"&lt;="&amp;RT$8,условия!$8:$8,"&gt;="&amp;RT$8))</f>
        <v>224910.00000000003</v>
      </c>
      <c r="RU206" s="21">
        <f>IF(RU$8="",0,RU190*условия!$R59*SUMIFS(условия!91:91,условия!$7:$7,"&lt;="&amp;RU$8,условия!$8:$8,"&gt;="&amp;RU$8))</f>
        <v>224910.00000000003</v>
      </c>
      <c r="RV206" s="21">
        <f>IF(RV$8="",0,RV190*условия!$R59*SUMIFS(условия!91:91,условия!$7:$7,"&lt;="&amp;RV$8,условия!$8:$8,"&gt;="&amp;RV$8))</f>
        <v>224910.00000000003</v>
      </c>
      <c r="RW206" s="21">
        <f>IF(RW$8="",0,RW190*условия!$R59*SUMIFS(условия!91:91,условия!$7:$7,"&lt;="&amp;RW$8,условия!$8:$8,"&gt;="&amp;RW$8))</f>
        <v>224910.00000000003</v>
      </c>
      <c r="RX206" s="21">
        <f>IF(RX$8="",0,RX190*условия!$R59*SUMIFS(условия!91:91,условия!$7:$7,"&lt;="&amp;RX$8,условия!$8:$8,"&gt;="&amp;RX$8))</f>
        <v>224910.00000000003</v>
      </c>
      <c r="RY206" s="21">
        <f>IF(RY$8="",0,RY190*условия!$R59*SUMIFS(условия!91:91,условия!$7:$7,"&lt;="&amp;RY$8,условия!$8:$8,"&gt;="&amp;RY$8))</f>
        <v>224910.00000000003</v>
      </c>
      <c r="RZ206" s="21">
        <f>IF(RZ$8="",0,RZ190*условия!$R59*SUMIFS(условия!91:91,условия!$7:$7,"&lt;="&amp;RZ$8,условия!$8:$8,"&gt;="&amp;RZ$8))</f>
        <v>224910.00000000003</v>
      </c>
      <c r="SA206" s="21">
        <f>IF(SA$8="",0,SA190*условия!$R59*SUMIFS(условия!91:91,условия!$7:$7,"&lt;="&amp;SA$8,условия!$8:$8,"&gt;="&amp;SA$8))</f>
        <v>224910.00000000003</v>
      </c>
      <c r="SB206" s="21">
        <f>IF(SB$8="",0,SB190*условия!$R59*SUMIFS(условия!91:91,условия!$7:$7,"&lt;="&amp;SB$8,условия!$8:$8,"&gt;="&amp;SB$8))</f>
        <v>224910.00000000003</v>
      </c>
      <c r="SC206" s="21">
        <f>IF(SC$8="",0,SC190*условия!$R59*SUMIFS(условия!91:91,условия!$7:$7,"&lt;="&amp;SC$8,условия!$8:$8,"&gt;="&amp;SC$8))</f>
        <v>224910.00000000003</v>
      </c>
      <c r="SD206" s="21">
        <f>IF(SD$8="",0,SD190*условия!$R59*SUMIFS(условия!91:91,условия!$7:$7,"&lt;="&amp;SD$8,условия!$8:$8,"&gt;="&amp;SD$8))</f>
        <v>224910.00000000003</v>
      </c>
      <c r="SE206" s="21">
        <f>IF(SE$8="",0,SE190*условия!$R59*SUMIFS(условия!91:91,условия!$7:$7,"&lt;="&amp;SE$8,условия!$8:$8,"&gt;="&amp;SE$8))</f>
        <v>224910.00000000003</v>
      </c>
      <c r="SF206" s="21">
        <f>IF(SF$8="",0,SF190*условия!$R59*SUMIFS(условия!91:91,условия!$7:$7,"&lt;="&amp;SF$8,условия!$8:$8,"&gt;="&amp;SF$8))</f>
        <v>224910.00000000003</v>
      </c>
      <c r="SG206" s="21">
        <f>IF(SG$8="",0,SG190*условия!$R59*SUMIFS(условия!91:91,условия!$7:$7,"&lt;="&amp;SG$8,условия!$8:$8,"&gt;="&amp;SG$8))</f>
        <v>224910.00000000003</v>
      </c>
      <c r="SH206" s="21">
        <f>IF(SH$8="",0,SH190*условия!$R59*SUMIFS(условия!91:91,условия!$7:$7,"&lt;="&amp;SH$8,условия!$8:$8,"&gt;="&amp;SH$8))</f>
        <v>224910.00000000003</v>
      </c>
      <c r="SI206" s="21">
        <f>IF(SI$8="",0,SI190*условия!$R59*SUMIFS(условия!91:91,условия!$7:$7,"&lt;="&amp;SI$8,условия!$8:$8,"&gt;="&amp;SI$8))</f>
        <v>224910.00000000003</v>
      </c>
      <c r="SJ206" s="21">
        <f>IF(SJ$8="",0,SJ190*условия!$R59*SUMIFS(условия!91:91,условия!$7:$7,"&lt;="&amp;SJ$8,условия!$8:$8,"&gt;="&amp;SJ$8))</f>
        <v>224910.00000000003</v>
      </c>
      <c r="SK206" s="21">
        <f>IF(SK$8="",0,SK190*условия!$R59*SUMIFS(условия!91:91,условия!$7:$7,"&lt;="&amp;SK$8,условия!$8:$8,"&gt;="&amp;SK$8))</f>
        <v>235620</v>
      </c>
      <c r="SL206" s="21">
        <f>IF(SL$8="",0,SL190*условия!$R59*SUMIFS(условия!91:91,условия!$7:$7,"&lt;="&amp;SL$8,условия!$8:$8,"&gt;="&amp;SL$8))</f>
        <v>235620</v>
      </c>
      <c r="SM206" s="21">
        <f>IF(SM$8="",0,SM190*условия!$R59*SUMIFS(условия!91:91,условия!$7:$7,"&lt;="&amp;SM$8,условия!$8:$8,"&gt;="&amp;SM$8))</f>
        <v>235620</v>
      </c>
      <c r="SN206" s="21">
        <f>IF(SN$8="",0,SN190*условия!$R59*SUMIFS(условия!91:91,условия!$7:$7,"&lt;="&amp;SN$8,условия!$8:$8,"&gt;="&amp;SN$8))</f>
        <v>235620</v>
      </c>
      <c r="SO206" s="21">
        <f>IF(SO$8="",0,SO190*условия!$R59*SUMIFS(условия!91:91,условия!$7:$7,"&lt;="&amp;SO$8,условия!$8:$8,"&gt;="&amp;SO$8))</f>
        <v>235620</v>
      </c>
      <c r="SP206" s="21">
        <f>IF(SP$8="",0,SP190*условия!$R59*SUMIFS(условия!91:91,условия!$7:$7,"&lt;="&amp;SP$8,условия!$8:$8,"&gt;="&amp;SP$8))</f>
        <v>235620</v>
      </c>
      <c r="SQ206" s="21">
        <f>IF(SQ$8="",0,SQ190*условия!$R59*SUMIFS(условия!91:91,условия!$7:$7,"&lt;="&amp;SQ$8,условия!$8:$8,"&gt;="&amp;SQ$8))</f>
        <v>235620</v>
      </c>
      <c r="SR206" s="21">
        <f>IF(SR$8="",0,SR190*условия!$R59*SUMIFS(условия!91:91,условия!$7:$7,"&lt;="&amp;SR$8,условия!$8:$8,"&gt;="&amp;SR$8))</f>
        <v>235620</v>
      </c>
      <c r="SS206" s="21">
        <f>IF(SS$8="",0,SS190*условия!$R59*SUMIFS(условия!91:91,условия!$7:$7,"&lt;="&amp;SS$8,условия!$8:$8,"&gt;="&amp;SS$8))</f>
        <v>235620</v>
      </c>
      <c r="ST206" s="21">
        <f>IF(ST$8="",0,ST190*условия!$R59*SUMIFS(условия!91:91,условия!$7:$7,"&lt;="&amp;ST$8,условия!$8:$8,"&gt;="&amp;ST$8))</f>
        <v>235620</v>
      </c>
      <c r="SU206" s="21">
        <f>IF(SU$8="",0,SU190*условия!$R59*SUMIFS(условия!91:91,условия!$7:$7,"&lt;="&amp;SU$8,условия!$8:$8,"&gt;="&amp;SU$8))</f>
        <v>235620</v>
      </c>
      <c r="SV206" s="21">
        <f>IF(SV$8="",0,SV190*условия!$R59*SUMIFS(условия!91:91,условия!$7:$7,"&lt;="&amp;SV$8,условия!$8:$8,"&gt;="&amp;SV$8))</f>
        <v>235620</v>
      </c>
      <c r="SW206" s="21">
        <f>IF(SW$8="",0,SW190*условия!$R59*SUMIFS(условия!91:91,условия!$7:$7,"&lt;="&amp;SW$8,условия!$8:$8,"&gt;="&amp;SW$8))</f>
        <v>235620</v>
      </c>
      <c r="SX206" s="21">
        <f>IF(SX$8="",0,SX190*условия!$R59*SUMIFS(условия!91:91,условия!$7:$7,"&lt;="&amp;SX$8,условия!$8:$8,"&gt;="&amp;SX$8))</f>
        <v>235620</v>
      </c>
      <c r="SY206" s="21">
        <f>IF(SY$8="",0,SY190*условия!$R59*SUMIFS(условия!91:91,условия!$7:$7,"&lt;="&amp;SY$8,условия!$8:$8,"&gt;="&amp;SY$8))</f>
        <v>235620</v>
      </c>
      <c r="SZ206" s="21">
        <f>IF(SZ$8="",0,SZ190*условия!$R59*SUMIFS(условия!91:91,условия!$7:$7,"&lt;="&amp;SZ$8,условия!$8:$8,"&gt;="&amp;SZ$8))</f>
        <v>235620</v>
      </c>
      <c r="TA206" s="21">
        <f>IF(TA$8="",0,TA190*условия!$R59*SUMIFS(условия!91:91,условия!$7:$7,"&lt;="&amp;TA$8,условия!$8:$8,"&gt;="&amp;TA$8))</f>
        <v>235620</v>
      </c>
      <c r="TB206" s="21">
        <f>IF(TB$8="",0,TB190*условия!$R59*SUMIFS(условия!91:91,условия!$7:$7,"&lt;="&amp;TB$8,условия!$8:$8,"&gt;="&amp;TB$8))</f>
        <v>235620</v>
      </c>
      <c r="TC206" s="21">
        <f>IF(TC$8="",0,TC190*условия!$R59*SUMIFS(условия!91:91,условия!$7:$7,"&lt;="&amp;TC$8,условия!$8:$8,"&gt;="&amp;TC$8))</f>
        <v>235620</v>
      </c>
      <c r="TD206" s="21">
        <f>IF(TD$8="",0,TD190*условия!$R59*SUMIFS(условия!91:91,условия!$7:$7,"&lt;="&amp;TD$8,условия!$8:$8,"&gt;="&amp;TD$8))</f>
        <v>235620</v>
      </c>
      <c r="TE206" s="21">
        <f>IF(TE$8="",0,TE190*условия!$R59*SUMIFS(условия!91:91,условия!$7:$7,"&lt;="&amp;TE$8,условия!$8:$8,"&gt;="&amp;TE$8))</f>
        <v>235620</v>
      </c>
      <c r="TF206" s="21">
        <f>IF(TF$8="",0,TF190*условия!$R59*SUMIFS(условия!91:91,условия!$7:$7,"&lt;="&amp;TF$8,условия!$8:$8,"&gt;="&amp;TF$8))</f>
        <v>235620</v>
      </c>
      <c r="TG206" s="21">
        <f>IF(TG$8="",0,TG190*условия!$R59*SUMIFS(условия!91:91,условия!$7:$7,"&lt;="&amp;TG$8,условия!$8:$8,"&gt;="&amp;TG$8))</f>
        <v>235620</v>
      </c>
      <c r="TH206" s="21">
        <f>IF(TH$8="",0,TH190*условия!$R59*SUMIFS(условия!91:91,условия!$7:$7,"&lt;="&amp;TH$8,условия!$8:$8,"&gt;="&amp;TH$8))</f>
        <v>235620</v>
      </c>
      <c r="TI206" s="21">
        <f>IF(TI$8="",0,TI190*условия!$R59*SUMIFS(условия!91:91,условия!$7:$7,"&lt;="&amp;TI$8,условия!$8:$8,"&gt;="&amp;TI$8))</f>
        <v>235620</v>
      </c>
      <c r="TJ206" s="21">
        <f>IF(TJ$8="",0,TJ190*условия!$R59*SUMIFS(условия!91:91,условия!$7:$7,"&lt;="&amp;TJ$8,условия!$8:$8,"&gt;="&amp;TJ$8))</f>
        <v>235620</v>
      </c>
      <c r="TK206" s="21">
        <f>IF(TK$8="",0,TK190*условия!$R59*SUMIFS(условия!91:91,условия!$7:$7,"&lt;="&amp;TK$8,условия!$8:$8,"&gt;="&amp;TK$8))</f>
        <v>235620</v>
      </c>
      <c r="TL206" s="21">
        <f>IF(TL$8="",0,TL190*условия!$R59*SUMIFS(условия!91:91,условия!$7:$7,"&lt;="&amp;TL$8,условия!$8:$8,"&gt;="&amp;TL$8))</f>
        <v>235620</v>
      </c>
      <c r="TM206" s="21">
        <f>IF(TM$8="",0,TM190*условия!$R59*SUMIFS(условия!91:91,условия!$7:$7,"&lt;="&amp;TM$8,условия!$8:$8,"&gt;="&amp;TM$8))</f>
        <v>235620</v>
      </c>
      <c r="TN206" s="21">
        <f>IF(TN$8="",0,TN190*условия!$R59*SUMIFS(условия!91:91,условия!$7:$7,"&lt;="&amp;TN$8,условия!$8:$8,"&gt;="&amp;TN$8))</f>
        <v>235620</v>
      </c>
      <c r="TO206" s="21">
        <f>IF(TO$8="",0,TO190*условия!$R59*SUMIFS(условия!91:91,условия!$7:$7,"&lt;="&amp;TO$8,условия!$8:$8,"&gt;="&amp;TO$8))</f>
        <v>235620</v>
      </c>
      <c r="TP206" s="21">
        <f>IF(TP$8="",0,TP190*условия!$R59*SUMIFS(условия!91:91,условия!$7:$7,"&lt;="&amp;TP$8,условия!$8:$8,"&gt;="&amp;TP$8))</f>
        <v>164220</v>
      </c>
      <c r="TQ206" s="21">
        <f>IF(TQ$8="",0,TQ190*условия!$R59*SUMIFS(условия!91:91,условия!$7:$7,"&lt;="&amp;TQ$8,условия!$8:$8,"&gt;="&amp;TQ$8))</f>
        <v>164220</v>
      </c>
      <c r="TR206" s="21">
        <f>IF(TR$8="",0,TR190*условия!$R59*SUMIFS(условия!91:91,условия!$7:$7,"&lt;="&amp;TR$8,условия!$8:$8,"&gt;="&amp;TR$8))</f>
        <v>164220</v>
      </c>
      <c r="TS206" s="21">
        <f>IF(TS$8="",0,TS190*условия!$R59*SUMIFS(условия!91:91,условия!$7:$7,"&lt;="&amp;TS$8,условия!$8:$8,"&gt;="&amp;TS$8))</f>
        <v>164220</v>
      </c>
      <c r="TT206" s="21">
        <f>IF(TT$8="",0,TT190*условия!$R59*SUMIFS(условия!91:91,условия!$7:$7,"&lt;="&amp;TT$8,условия!$8:$8,"&gt;="&amp;TT$8))</f>
        <v>164220</v>
      </c>
      <c r="TU206" s="21">
        <f>IF(TU$8="",0,TU190*условия!$R59*SUMIFS(условия!91:91,условия!$7:$7,"&lt;="&amp;TU$8,условия!$8:$8,"&gt;="&amp;TU$8))</f>
        <v>164220</v>
      </c>
      <c r="TV206" s="21">
        <f>IF(TV$8="",0,TV190*условия!$R59*SUMIFS(условия!91:91,условия!$7:$7,"&lt;="&amp;TV$8,условия!$8:$8,"&gt;="&amp;TV$8))</f>
        <v>164220</v>
      </c>
      <c r="TW206" s="21">
        <f>IF(TW$8="",0,TW190*условия!$R59*SUMIFS(условия!91:91,условия!$7:$7,"&lt;="&amp;TW$8,условия!$8:$8,"&gt;="&amp;TW$8))</f>
        <v>164220</v>
      </c>
      <c r="TX206" s="21">
        <f>IF(TX$8="",0,TX190*условия!$R59*SUMIFS(условия!91:91,условия!$7:$7,"&lt;="&amp;TX$8,условия!$8:$8,"&gt;="&amp;TX$8))</f>
        <v>164220</v>
      </c>
      <c r="TY206" s="21">
        <f>IF(TY$8="",0,TY190*условия!$R59*SUMIFS(условия!91:91,условия!$7:$7,"&lt;="&amp;TY$8,условия!$8:$8,"&gt;="&amp;TY$8))</f>
        <v>164220</v>
      </c>
      <c r="TZ206" s="21">
        <f>IF(TZ$8="",0,TZ190*условия!$R59*SUMIFS(условия!91:91,условия!$7:$7,"&lt;="&amp;TZ$8,условия!$8:$8,"&gt;="&amp;TZ$8))</f>
        <v>164220</v>
      </c>
      <c r="UA206" s="21">
        <f>IF(UA$8="",0,UA190*условия!$R59*SUMIFS(условия!91:91,условия!$7:$7,"&lt;="&amp;UA$8,условия!$8:$8,"&gt;="&amp;UA$8))</f>
        <v>164220</v>
      </c>
      <c r="UB206" s="21">
        <f>IF(UB$8="",0,UB190*условия!$R59*SUMIFS(условия!91:91,условия!$7:$7,"&lt;="&amp;UB$8,условия!$8:$8,"&gt;="&amp;UB$8))</f>
        <v>164220</v>
      </c>
      <c r="UC206" s="21">
        <f>IF(UC$8="",0,UC190*условия!$R59*SUMIFS(условия!91:91,условия!$7:$7,"&lt;="&amp;UC$8,условия!$8:$8,"&gt;="&amp;UC$8))</f>
        <v>164220</v>
      </c>
      <c r="UD206" s="21">
        <f>IF(UD$8="",0,UD190*условия!$R59*SUMIFS(условия!91:91,условия!$7:$7,"&lt;="&amp;UD$8,условия!$8:$8,"&gt;="&amp;UD$8))</f>
        <v>164220</v>
      </c>
      <c r="UE206" s="21">
        <f>IF(UE$8="",0,UE190*условия!$R59*SUMIFS(условия!91:91,условия!$7:$7,"&lt;="&amp;UE$8,условия!$8:$8,"&gt;="&amp;UE$8))</f>
        <v>164220</v>
      </c>
      <c r="UF206" s="21">
        <f>IF(UF$8="",0,UF190*условия!$R59*SUMIFS(условия!91:91,условия!$7:$7,"&lt;="&amp;UF$8,условия!$8:$8,"&gt;="&amp;UF$8))</f>
        <v>164220</v>
      </c>
      <c r="UG206" s="21">
        <f>IF(UG$8="",0,UG190*условия!$R59*SUMIFS(условия!91:91,условия!$7:$7,"&lt;="&amp;UG$8,условия!$8:$8,"&gt;="&amp;UG$8))</f>
        <v>164220</v>
      </c>
      <c r="UH206" s="21">
        <f>IF(UH$8="",0,UH190*условия!$R59*SUMIFS(условия!91:91,условия!$7:$7,"&lt;="&amp;UH$8,условия!$8:$8,"&gt;="&amp;UH$8))</f>
        <v>164220</v>
      </c>
      <c r="UI206" s="21">
        <f>IF(UI$8="",0,UI190*условия!$R59*SUMIFS(условия!91:91,условия!$7:$7,"&lt;="&amp;UI$8,условия!$8:$8,"&gt;="&amp;UI$8))</f>
        <v>164220</v>
      </c>
      <c r="UJ206" s="21">
        <f>IF(UJ$8="",0,UJ190*условия!$R59*SUMIFS(условия!91:91,условия!$7:$7,"&lt;="&amp;UJ$8,условия!$8:$8,"&gt;="&amp;UJ$8))</f>
        <v>164220</v>
      </c>
      <c r="UK206" s="21">
        <f>IF(UK$8="",0,UK190*условия!$R59*SUMIFS(условия!91:91,условия!$7:$7,"&lt;="&amp;UK$8,условия!$8:$8,"&gt;="&amp;UK$8))</f>
        <v>164220</v>
      </c>
      <c r="UL206" s="21">
        <f>IF(UL$8="",0,UL190*условия!$R59*SUMIFS(условия!91:91,условия!$7:$7,"&lt;="&amp;UL$8,условия!$8:$8,"&gt;="&amp;UL$8))</f>
        <v>164220</v>
      </c>
      <c r="UM206" s="21">
        <f>IF(UM$8="",0,UM190*условия!$R59*SUMIFS(условия!91:91,условия!$7:$7,"&lt;="&amp;UM$8,условия!$8:$8,"&gt;="&amp;UM$8))</f>
        <v>164220</v>
      </c>
      <c r="UN206" s="21">
        <f>IF(UN$8="",0,UN190*условия!$R59*SUMIFS(условия!91:91,условия!$7:$7,"&lt;="&amp;UN$8,условия!$8:$8,"&gt;="&amp;UN$8))</f>
        <v>164220</v>
      </c>
      <c r="UO206" s="21">
        <f>IF(UO$8="",0,UO190*условия!$R59*SUMIFS(условия!91:91,условия!$7:$7,"&lt;="&amp;UO$8,условия!$8:$8,"&gt;="&amp;UO$8))</f>
        <v>164220</v>
      </c>
      <c r="UP206" s="21">
        <f>IF(UP$8="",0,UP190*условия!$R59*SUMIFS(условия!91:91,условия!$7:$7,"&lt;="&amp;UP$8,условия!$8:$8,"&gt;="&amp;UP$8))</f>
        <v>164220</v>
      </c>
      <c r="UQ206" s="21">
        <f>IF(UQ$8="",0,UQ190*условия!$R59*SUMIFS(условия!91:91,условия!$7:$7,"&lt;="&amp;UQ$8,условия!$8:$8,"&gt;="&amp;UQ$8))</f>
        <v>164220</v>
      </c>
      <c r="UR206" s="21">
        <f>IF(UR$8="",0,UR190*условия!$R59*SUMIFS(условия!91:91,условия!$7:$7,"&lt;="&amp;UR$8,условия!$8:$8,"&gt;="&amp;UR$8))</f>
        <v>164220</v>
      </c>
      <c r="US206" s="21">
        <f>IF(US$8="",0,US190*условия!$R59*SUMIFS(условия!91:91,условия!$7:$7,"&lt;="&amp;US$8,условия!$8:$8,"&gt;="&amp;US$8))</f>
        <v>164220</v>
      </c>
      <c r="UT206" s="21">
        <f>IF(UT$8="",0,UT190*условия!$R59*SUMIFS(условия!91:91,условия!$7:$7,"&lt;="&amp;UT$8,условия!$8:$8,"&gt;="&amp;UT$8))</f>
        <v>171360</v>
      </c>
      <c r="UU206" s="21">
        <f>IF(UU$8="",0,UU190*условия!$R59*SUMIFS(условия!91:91,условия!$7:$7,"&lt;="&amp;UU$8,условия!$8:$8,"&gt;="&amp;UU$8))</f>
        <v>171360</v>
      </c>
      <c r="UV206" s="21">
        <f>IF(UV$8="",0,UV190*условия!$R59*SUMIFS(условия!91:91,условия!$7:$7,"&lt;="&amp;UV$8,условия!$8:$8,"&gt;="&amp;UV$8))</f>
        <v>171360</v>
      </c>
      <c r="UW206" s="21">
        <f>IF(UW$8="",0,UW190*условия!$R59*SUMIFS(условия!91:91,условия!$7:$7,"&lt;="&amp;UW$8,условия!$8:$8,"&gt;="&amp;UW$8))</f>
        <v>171360</v>
      </c>
      <c r="UX206" s="21">
        <f>IF(UX$8="",0,UX190*условия!$R59*SUMIFS(условия!91:91,условия!$7:$7,"&lt;="&amp;UX$8,условия!$8:$8,"&gt;="&amp;UX$8))</f>
        <v>171360</v>
      </c>
      <c r="UY206" s="21">
        <f>IF(UY$8="",0,UY190*условия!$R59*SUMIFS(условия!91:91,условия!$7:$7,"&lt;="&amp;UY$8,условия!$8:$8,"&gt;="&amp;UY$8))</f>
        <v>171360</v>
      </c>
      <c r="UZ206" s="21">
        <f>IF(UZ$8="",0,UZ190*условия!$R59*SUMIFS(условия!91:91,условия!$7:$7,"&lt;="&amp;UZ$8,условия!$8:$8,"&gt;="&amp;UZ$8))</f>
        <v>171360</v>
      </c>
      <c r="VA206" s="21">
        <f>IF(VA$8="",0,VA190*условия!$R59*SUMIFS(условия!91:91,условия!$7:$7,"&lt;="&amp;VA$8,условия!$8:$8,"&gt;="&amp;VA$8))</f>
        <v>171360</v>
      </c>
      <c r="VB206" s="21">
        <f>IF(VB$8="",0,VB190*условия!$R59*SUMIFS(условия!91:91,условия!$7:$7,"&lt;="&amp;VB$8,условия!$8:$8,"&gt;="&amp;VB$8))</f>
        <v>171360</v>
      </c>
      <c r="VC206" s="21">
        <f>IF(VC$8="",0,VC190*условия!$R59*SUMIFS(условия!91:91,условия!$7:$7,"&lt;="&amp;VC$8,условия!$8:$8,"&gt;="&amp;VC$8))</f>
        <v>171360</v>
      </c>
      <c r="VD206" s="21">
        <f>IF(VD$8="",0,VD190*условия!$R59*SUMIFS(условия!91:91,условия!$7:$7,"&lt;="&amp;VD$8,условия!$8:$8,"&gt;="&amp;VD$8))</f>
        <v>171360</v>
      </c>
      <c r="VE206" s="21">
        <f>IF(VE$8="",0,VE190*условия!$R59*SUMIFS(условия!91:91,условия!$7:$7,"&lt;="&amp;VE$8,условия!$8:$8,"&gt;="&amp;VE$8))</f>
        <v>171360</v>
      </c>
      <c r="VF206" s="21">
        <f>IF(VF$8="",0,VF190*условия!$R59*SUMIFS(условия!91:91,условия!$7:$7,"&lt;="&amp;VF$8,условия!$8:$8,"&gt;="&amp;VF$8))</f>
        <v>171360</v>
      </c>
      <c r="VG206" s="21">
        <f>IF(VG$8="",0,VG190*условия!$R59*SUMIFS(условия!91:91,условия!$7:$7,"&lt;="&amp;VG$8,условия!$8:$8,"&gt;="&amp;VG$8))</f>
        <v>171360</v>
      </c>
      <c r="VH206" s="21">
        <f>IF(VH$8="",0,VH190*условия!$R59*SUMIFS(условия!91:91,условия!$7:$7,"&lt;="&amp;VH$8,условия!$8:$8,"&gt;="&amp;VH$8))</f>
        <v>171360</v>
      </c>
      <c r="VI206" s="21">
        <f>IF(VI$8="",0,VI190*условия!$R59*SUMIFS(условия!91:91,условия!$7:$7,"&lt;="&amp;VI$8,условия!$8:$8,"&gt;="&amp;VI$8))</f>
        <v>171360</v>
      </c>
      <c r="VJ206" s="21">
        <f>IF(VJ$8="",0,VJ190*условия!$R59*SUMIFS(условия!91:91,условия!$7:$7,"&lt;="&amp;VJ$8,условия!$8:$8,"&gt;="&amp;VJ$8))</f>
        <v>171360</v>
      </c>
      <c r="VK206" s="21">
        <f>IF(VK$8="",0,VK190*условия!$R59*SUMIFS(условия!91:91,условия!$7:$7,"&lt;="&amp;VK$8,условия!$8:$8,"&gt;="&amp;VK$8))</f>
        <v>171360</v>
      </c>
      <c r="VL206" s="21">
        <f>IF(VL$8="",0,VL190*условия!$R59*SUMIFS(условия!91:91,условия!$7:$7,"&lt;="&amp;VL$8,условия!$8:$8,"&gt;="&amp;VL$8))</f>
        <v>171360</v>
      </c>
      <c r="VM206" s="21">
        <f>IF(VM$8="",0,VM190*условия!$R59*SUMIFS(условия!91:91,условия!$7:$7,"&lt;="&amp;VM$8,условия!$8:$8,"&gt;="&amp;VM$8))</f>
        <v>171360</v>
      </c>
      <c r="VN206" s="21">
        <f>IF(VN$8="",0,VN190*условия!$R59*SUMIFS(условия!91:91,условия!$7:$7,"&lt;="&amp;VN$8,условия!$8:$8,"&gt;="&amp;VN$8))</f>
        <v>171360</v>
      </c>
      <c r="VO206" s="21">
        <f>IF(VO$8="",0,VO190*условия!$R59*SUMIFS(условия!91:91,условия!$7:$7,"&lt;="&amp;VO$8,условия!$8:$8,"&gt;="&amp;VO$8))</f>
        <v>171360</v>
      </c>
      <c r="VP206" s="21">
        <f>IF(VP$8="",0,VP190*условия!$R59*SUMIFS(условия!91:91,условия!$7:$7,"&lt;="&amp;VP$8,условия!$8:$8,"&gt;="&amp;VP$8))</f>
        <v>171360</v>
      </c>
      <c r="VQ206" s="21">
        <f>IF(VQ$8="",0,VQ190*условия!$R59*SUMIFS(условия!91:91,условия!$7:$7,"&lt;="&amp;VQ$8,условия!$8:$8,"&gt;="&amp;VQ$8))</f>
        <v>171360</v>
      </c>
      <c r="VR206" s="21">
        <f>IF(VR$8="",0,VR190*условия!$R59*SUMIFS(условия!91:91,условия!$7:$7,"&lt;="&amp;VR$8,условия!$8:$8,"&gt;="&amp;VR$8))</f>
        <v>171360</v>
      </c>
      <c r="VS206" s="21">
        <f>IF(VS$8="",0,VS190*условия!$R59*SUMIFS(условия!91:91,условия!$7:$7,"&lt;="&amp;VS$8,условия!$8:$8,"&gt;="&amp;VS$8))</f>
        <v>171360</v>
      </c>
      <c r="VT206" s="21">
        <f>IF(VT$8="",0,VT190*условия!$R59*SUMIFS(условия!91:91,условия!$7:$7,"&lt;="&amp;VT$8,условия!$8:$8,"&gt;="&amp;VT$8))</f>
        <v>171360</v>
      </c>
      <c r="VU206" s="21">
        <f>IF(VU$8="",0,VU190*условия!$R59*SUMIFS(условия!91:91,условия!$7:$7,"&lt;="&amp;VU$8,условия!$8:$8,"&gt;="&amp;VU$8))</f>
        <v>171360</v>
      </c>
      <c r="VV206" s="21">
        <f>IF(VV$8="",0,VV190*условия!$R59*SUMIFS(условия!91:91,условия!$7:$7,"&lt;="&amp;VV$8,условия!$8:$8,"&gt;="&amp;VV$8))</f>
        <v>171360</v>
      </c>
      <c r="VW206" s="21">
        <f>IF(VW$8="",0,VW190*условия!$R59*SUMIFS(условия!91:91,условия!$7:$7,"&lt;="&amp;VW$8,условия!$8:$8,"&gt;="&amp;VW$8))</f>
        <v>171360</v>
      </c>
      <c r="VX206" s="21">
        <f>IF(VX$8="",0,VX190*условия!$R59*SUMIFS(условия!91:91,условия!$7:$7,"&lt;="&amp;VX$8,условия!$8:$8,"&gt;="&amp;VX$8))</f>
        <v>171360</v>
      </c>
      <c r="VY206" s="21">
        <f>IF(VY$8="",0,VY190*условия!$R59*SUMIFS(условия!91:91,условия!$7:$7,"&lt;="&amp;VY$8,условия!$8:$8,"&gt;="&amp;VY$8))</f>
        <v>214200.00000000003</v>
      </c>
      <c r="VZ206" s="21">
        <f>IF(VZ$8="",0,VZ190*условия!$R59*SUMIFS(условия!91:91,условия!$7:$7,"&lt;="&amp;VZ$8,условия!$8:$8,"&gt;="&amp;VZ$8))</f>
        <v>214200.00000000003</v>
      </c>
      <c r="WA206" s="21">
        <f>IF(WA$8="",0,WA190*условия!$R59*SUMIFS(условия!91:91,условия!$7:$7,"&lt;="&amp;WA$8,условия!$8:$8,"&gt;="&amp;WA$8))</f>
        <v>214200.00000000003</v>
      </c>
      <c r="WB206" s="21">
        <f>IF(WB$8="",0,WB190*условия!$R59*SUMIFS(условия!91:91,условия!$7:$7,"&lt;="&amp;WB$8,условия!$8:$8,"&gt;="&amp;WB$8))</f>
        <v>214200.00000000003</v>
      </c>
      <c r="WC206" s="21">
        <f>IF(WC$8="",0,WC190*условия!$R59*SUMIFS(условия!91:91,условия!$7:$7,"&lt;="&amp;WC$8,условия!$8:$8,"&gt;="&amp;WC$8))</f>
        <v>214200.00000000003</v>
      </c>
      <c r="WD206" s="21">
        <f>IF(WD$8="",0,WD190*условия!$R59*SUMIFS(условия!91:91,условия!$7:$7,"&lt;="&amp;WD$8,условия!$8:$8,"&gt;="&amp;WD$8))</f>
        <v>214200.00000000003</v>
      </c>
      <c r="WE206" s="21">
        <f>IF(WE$8="",0,WE190*условия!$R59*SUMIFS(условия!91:91,условия!$7:$7,"&lt;="&amp;WE$8,условия!$8:$8,"&gt;="&amp;WE$8))</f>
        <v>214200.00000000003</v>
      </c>
      <c r="WF206" s="21">
        <f>IF(WF$8="",0,WF190*условия!$R59*SUMIFS(условия!91:91,условия!$7:$7,"&lt;="&amp;WF$8,условия!$8:$8,"&gt;="&amp;WF$8))</f>
        <v>214200.00000000003</v>
      </c>
      <c r="WG206" s="21">
        <f>IF(WG$8="",0,WG190*условия!$R59*SUMIFS(условия!91:91,условия!$7:$7,"&lt;="&amp;WG$8,условия!$8:$8,"&gt;="&amp;WG$8))</f>
        <v>214200.00000000003</v>
      </c>
      <c r="WH206" s="21">
        <f>IF(WH$8="",0,WH190*условия!$R59*SUMIFS(условия!91:91,условия!$7:$7,"&lt;="&amp;WH$8,условия!$8:$8,"&gt;="&amp;WH$8))</f>
        <v>214200.00000000003</v>
      </c>
      <c r="WI206" s="21">
        <f>IF(WI$8="",0,WI190*условия!$R59*SUMIFS(условия!91:91,условия!$7:$7,"&lt;="&amp;WI$8,условия!$8:$8,"&gt;="&amp;WI$8))</f>
        <v>214200.00000000003</v>
      </c>
      <c r="WJ206" s="21">
        <f>IF(WJ$8="",0,WJ190*условия!$R59*SUMIFS(условия!91:91,условия!$7:$7,"&lt;="&amp;WJ$8,условия!$8:$8,"&gt;="&amp;WJ$8))</f>
        <v>214200.00000000003</v>
      </c>
      <c r="WK206" s="21">
        <f>IF(WK$8="",0,WK190*условия!$R59*SUMIFS(условия!91:91,условия!$7:$7,"&lt;="&amp;WK$8,условия!$8:$8,"&gt;="&amp;WK$8))</f>
        <v>214200.00000000003</v>
      </c>
      <c r="WL206" s="21">
        <f>IF(WL$8="",0,WL190*условия!$R59*SUMIFS(условия!91:91,условия!$7:$7,"&lt;="&amp;WL$8,условия!$8:$8,"&gt;="&amp;WL$8))</f>
        <v>214200.00000000003</v>
      </c>
      <c r="WM206" s="21">
        <f>IF(WM$8="",0,WM190*условия!$R59*SUMIFS(условия!91:91,условия!$7:$7,"&lt;="&amp;WM$8,условия!$8:$8,"&gt;="&amp;WM$8))</f>
        <v>214200.00000000003</v>
      </c>
      <c r="WN206" s="21">
        <f>IF(WN$8="",0,WN190*условия!$R59*SUMIFS(условия!91:91,условия!$7:$7,"&lt;="&amp;WN$8,условия!$8:$8,"&gt;="&amp;WN$8))</f>
        <v>214200.00000000003</v>
      </c>
      <c r="WO206" s="21">
        <f>IF(WO$8="",0,WO190*условия!$R59*SUMIFS(условия!91:91,условия!$7:$7,"&lt;="&amp;WO$8,условия!$8:$8,"&gt;="&amp;WO$8))</f>
        <v>214200.00000000003</v>
      </c>
      <c r="WP206" s="21">
        <f>IF(WP$8="",0,WP190*условия!$R59*SUMIFS(условия!91:91,условия!$7:$7,"&lt;="&amp;WP$8,условия!$8:$8,"&gt;="&amp;WP$8))</f>
        <v>214200.00000000003</v>
      </c>
      <c r="WQ206" s="21">
        <f>IF(WQ$8="",0,WQ190*условия!$R59*SUMIFS(условия!91:91,условия!$7:$7,"&lt;="&amp;WQ$8,условия!$8:$8,"&gt;="&amp;WQ$8))</f>
        <v>214200.00000000003</v>
      </c>
      <c r="WR206" s="21">
        <f>IF(WR$8="",0,WR190*условия!$R59*SUMIFS(условия!91:91,условия!$7:$7,"&lt;="&amp;WR$8,условия!$8:$8,"&gt;="&amp;WR$8))</f>
        <v>214200.00000000003</v>
      </c>
      <c r="WS206" s="21">
        <f>IF(WS$8="",0,WS190*условия!$R59*SUMIFS(условия!91:91,условия!$7:$7,"&lt;="&amp;WS$8,условия!$8:$8,"&gt;="&amp;WS$8))</f>
        <v>214200.00000000003</v>
      </c>
      <c r="WT206" s="21">
        <f>IF(WT$8="",0,WT190*условия!$R59*SUMIFS(условия!91:91,условия!$7:$7,"&lt;="&amp;WT$8,условия!$8:$8,"&gt;="&amp;WT$8))</f>
        <v>214200.00000000003</v>
      </c>
      <c r="WU206" s="21">
        <f>IF(WU$8="",0,WU190*условия!$R59*SUMIFS(условия!91:91,условия!$7:$7,"&lt;="&amp;WU$8,условия!$8:$8,"&gt;="&amp;WU$8))</f>
        <v>214200.00000000003</v>
      </c>
      <c r="WV206" s="21">
        <f>IF(WV$8="",0,WV190*условия!$R59*SUMIFS(условия!91:91,условия!$7:$7,"&lt;="&amp;WV$8,условия!$8:$8,"&gt;="&amp;WV$8))</f>
        <v>214200.00000000003</v>
      </c>
      <c r="WW206" s="21">
        <f>IF(WW$8="",0,WW190*условия!$R59*SUMIFS(условия!91:91,условия!$7:$7,"&lt;="&amp;WW$8,условия!$8:$8,"&gt;="&amp;WW$8))</f>
        <v>214200.00000000003</v>
      </c>
      <c r="WX206" s="21">
        <f>IF(WX$8="",0,WX190*условия!$R59*SUMIFS(условия!91:91,условия!$7:$7,"&lt;="&amp;WX$8,условия!$8:$8,"&gt;="&amp;WX$8))</f>
        <v>214200.00000000003</v>
      </c>
      <c r="WY206" s="21">
        <f>IF(WY$8="",0,WY190*условия!$R59*SUMIFS(условия!91:91,условия!$7:$7,"&lt;="&amp;WY$8,условия!$8:$8,"&gt;="&amp;WY$8))</f>
        <v>214200.00000000003</v>
      </c>
      <c r="WZ206" s="21">
        <f>IF(WZ$8="",0,WZ190*условия!$R59*SUMIFS(условия!91:91,условия!$7:$7,"&lt;="&amp;WZ$8,условия!$8:$8,"&gt;="&amp;WZ$8))</f>
        <v>214200.00000000003</v>
      </c>
      <c r="XA206" s="21">
        <f>IF(XA$8="",0,XA190*условия!$R59*SUMIFS(условия!91:91,условия!$7:$7,"&lt;="&amp;XA$8,условия!$8:$8,"&gt;="&amp;XA$8))</f>
        <v>214200.00000000003</v>
      </c>
      <c r="XB206" s="21">
        <f>IF(XB$8="",0,XB190*условия!$R59*SUMIFS(условия!91:91,условия!$7:$7,"&lt;="&amp;XB$8,условия!$8:$8,"&gt;="&amp;XB$8))</f>
        <v>214200.00000000003</v>
      </c>
      <c r="XC206" s="21">
        <f>IF(XC$8="",0,XC190*условия!$R59*SUMIFS(условия!91:91,условия!$7:$7,"&lt;="&amp;XC$8,условия!$8:$8,"&gt;="&amp;XC$8))</f>
        <v>214200.00000000003</v>
      </c>
      <c r="XD206" s="21">
        <f>IF(XD$8="",0,XD190*условия!$R59*SUMIFS(условия!91:91,условия!$7:$7,"&lt;="&amp;XD$8,условия!$8:$8,"&gt;="&amp;XD$8))</f>
        <v>214200.00000000003</v>
      </c>
      <c r="XE206" s="21">
        <f>IF(XE$8="",0,XE190*условия!$R59*SUMIFS(условия!91:91,условия!$7:$7,"&lt;="&amp;XE$8,условия!$8:$8,"&gt;="&amp;XE$8))</f>
        <v>214200.00000000003</v>
      </c>
      <c r="XF206" s="21">
        <f>IF(XF$8="",0,XF190*условия!$R59*SUMIFS(условия!91:91,условия!$7:$7,"&lt;="&amp;XF$8,условия!$8:$8,"&gt;="&amp;XF$8))</f>
        <v>214200.00000000003</v>
      </c>
      <c r="XG206" s="21">
        <f>IF(XG$8="",0,XG190*условия!$R59*SUMIFS(условия!91:91,условия!$7:$7,"&lt;="&amp;XG$8,условия!$8:$8,"&gt;="&amp;XG$8))</f>
        <v>214200.00000000003</v>
      </c>
      <c r="XH206" s="21">
        <f>IF(XH$8="",0,XH190*условия!$R59*SUMIFS(условия!91:91,условия!$7:$7,"&lt;="&amp;XH$8,условия!$8:$8,"&gt;="&amp;XH$8))</f>
        <v>214200.00000000003</v>
      </c>
      <c r="XI206" s="21">
        <f>IF(XI$8="",0,XI190*условия!$R59*SUMIFS(условия!91:91,условия!$7:$7,"&lt;="&amp;XI$8,условия!$8:$8,"&gt;="&amp;XI$8))</f>
        <v>214200.00000000003</v>
      </c>
      <c r="XJ206" s="21">
        <f>IF(XJ$8="",0,XJ190*условия!$R59*SUMIFS(условия!91:91,условия!$7:$7,"&lt;="&amp;XJ$8,условия!$8:$8,"&gt;="&amp;XJ$8))</f>
        <v>214200.00000000003</v>
      </c>
      <c r="XK206" s="21">
        <f>IF(XK$8="",0,XK190*условия!$R59*SUMIFS(условия!91:91,условия!$7:$7,"&lt;="&amp;XK$8,условия!$8:$8,"&gt;="&amp;XK$8))</f>
        <v>214200.00000000003</v>
      </c>
      <c r="XL206" s="21">
        <f>IF(XL$8="",0,XL190*условия!$R59*SUMIFS(условия!91:91,условия!$7:$7,"&lt;="&amp;XL$8,условия!$8:$8,"&gt;="&amp;XL$8))</f>
        <v>214200.00000000003</v>
      </c>
      <c r="XM206" s="21">
        <f>IF(XM$8="",0,XM190*условия!$R59*SUMIFS(условия!91:91,условия!$7:$7,"&lt;="&amp;XM$8,условия!$8:$8,"&gt;="&amp;XM$8))</f>
        <v>214200.00000000003</v>
      </c>
      <c r="XN206" s="21">
        <f>IF(XN$8="",0,XN190*условия!$R59*SUMIFS(условия!91:91,условия!$7:$7,"&lt;="&amp;XN$8,условия!$8:$8,"&gt;="&amp;XN$8))</f>
        <v>214200.00000000003</v>
      </c>
      <c r="XO206" s="21">
        <f>IF(XO$8="",0,XO190*условия!$R59*SUMIFS(условия!91:91,условия!$7:$7,"&lt;="&amp;XO$8,условия!$8:$8,"&gt;="&amp;XO$8))</f>
        <v>214200.00000000003</v>
      </c>
      <c r="XP206" s="21">
        <f>IF(XP$8="",0,XP190*условия!$R59*SUMIFS(условия!91:91,условия!$7:$7,"&lt;="&amp;XP$8,условия!$8:$8,"&gt;="&amp;XP$8))</f>
        <v>214200.00000000003</v>
      </c>
      <c r="XQ206" s="21">
        <f>IF(XQ$8="",0,XQ190*условия!$R59*SUMIFS(условия!91:91,условия!$7:$7,"&lt;="&amp;XQ$8,условия!$8:$8,"&gt;="&amp;XQ$8))</f>
        <v>214200.00000000003</v>
      </c>
      <c r="XR206" s="21">
        <f>IF(XR$8="",0,XR190*условия!$R59*SUMIFS(условия!91:91,условия!$7:$7,"&lt;="&amp;XR$8,условия!$8:$8,"&gt;="&amp;XR$8))</f>
        <v>214200.00000000003</v>
      </c>
      <c r="XS206" s="21">
        <f>IF(XS$8="",0,XS190*условия!$R59*SUMIFS(условия!91:91,условия!$7:$7,"&lt;="&amp;XS$8,условия!$8:$8,"&gt;="&amp;XS$8))</f>
        <v>214200.00000000003</v>
      </c>
      <c r="XT206" s="21">
        <f>IF(XT$8="",0,XT190*условия!$R59*SUMIFS(условия!91:91,условия!$7:$7,"&lt;="&amp;XT$8,условия!$8:$8,"&gt;="&amp;XT$8))</f>
        <v>214200.00000000003</v>
      </c>
      <c r="XU206" s="21">
        <f>IF(XU$8="",0,XU190*условия!$R59*SUMIFS(условия!91:91,условия!$7:$7,"&lt;="&amp;XU$8,условия!$8:$8,"&gt;="&amp;XU$8))</f>
        <v>214200.00000000003</v>
      </c>
      <c r="XV206" s="21">
        <f>IF(XV$8="",0,XV190*условия!$R59*SUMIFS(условия!91:91,условия!$7:$7,"&lt;="&amp;XV$8,условия!$8:$8,"&gt;="&amp;XV$8))</f>
        <v>214200.00000000003</v>
      </c>
      <c r="XW206" s="21">
        <f>IF(XW$8="",0,XW190*условия!$R59*SUMIFS(условия!91:91,условия!$7:$7,"&lt;="&amp;XW$8,условия!$8:$8,"&gt;="&amp;XW$8))</f>
        <v>214200.00000000003</v>
      </c>
      <c r="XX206" s="21">
        <f>IF(XX$8="",0,XX190*условия!$R59*SUMIFS(условия!91:91,условия!$7:$7,"&lt;="&amp;XX$8,условия!$8:$8,"&gt;="&amp;XX$8))</f>
        <v>214200.00000000003</v>
      </c>
      <c r="XY206" s="21">
        <f>IF(XY$8="",0,XY190*условия!$R59*SUMIFS(условия!91:91,условия!$7:$7,"&lt;="&amp;XY$8,условия!$8:$8,"&gt;="&amp;XY$8))</f>
        <v>214200.00000000003</v>
      </c>
      <c r="XZ206" s="21">
        <f>IF(XZ$8="",0,XZ190*условия!$R59*SUMIFS(условия!91:91,условия!$7:$7,"&lt;="&amp;XZ$8,условия!$8:$8,"&gt;="&amp;XZ$8))</f>
        <v>214200.00000000003</v>
      </c>
      <c r="YA206" s="21">
        <f>IF(YA$8="",0,YA190*условия!$R59*SUMIFS(условия!91:91,условия!$7:$7,"&lt;="&amp;YA$8,условия!$8:$8,"&gt;="&amp;YA$8))</f>
        <v>214200.00000000003</v>
      </c>
      <c r="YB206" s="21">
        <f>IF(YB$8="",0,YB190*условия!$R59*SUMIFS(условия!91:91,условия!$7:$7,"&lt;="&amp;YB$8,условия!$8:$8,"&gt;="&amp;YB$8))</f>
        <v>214200.00000000003</v>
      </c>
      <c r="YC206" s="21">
        <f>IF(YC$8="",0,YC190*условия!$R59*SUMIFS(условия!91:91,условия!$7:$7,"&lt;="&amp;YC$8,условия!$8:$8,"&gt;="&amp;YC$8))</f>
        <v>214200.00000000003</v>
      </c>
      <c r="YD206" s="21">
        <f>IF(YD$8="",0,YD190*условия!$R59*SUMIFS(условия!91:91,условия!$7:$7,"&lt;="&amp;YD$8,условия!$8:$8,"&gt;="&amp;YD$8))</f>
        <v>214200.00000000003</v>
      </c>
      <c r="YE206" s="21">
        <f>IF(YE$8="",0,YE190*условия!$R59*SUMIFS(условия!91:91,условия!$7:$7,"&lt;="&amp;YE$8,условия!$8:$8,"&gt;="&amp;YE$8))</f>
        <v>214200.00000000003</v>
      </c>
      <c r="YF206" s="21">
        <f>IF(YF$8="",0,YF190*условия!$R59*SUMIFS(условия!91:91,условия!$7:$7,"&lt;="&amp;YF$8,условия!$8:$8,"&gt;="&amp;YF$8))</f>
        <v>160650</v>
      </c>
      <c r="YG206" s="21">
        <f>IF(YG$8="",0,YG190*условия!$R59*SUMIFS(условия!91:91,условия!$7:$7,"&lt;="&amp;YG$8,условия!$8:$8,"&gt;="&amp;YG$8))</f>
        <v>160650</v>
      </c>
      <c r="YH206" s="21">
        <f>IF(YH$8="",0,YH190*условия!$R59*SUMIFS(условия!91:91,условия!$7:$7,"&lt;="&amp;YH$8,условия!$8:$8,"&gt;="&amp;YH$8))</f>
        <v>160650</v>
      </c>
      <c r="YI206" s="21">
        <f>IF(YI$8="",0,YI190*условия!$R59*SUMIFS(условия!91:91,условия!$7:$7,"&lt;="&amp;YI$8,условия!$8:$8,"&gt;="&amp;YI$8))</f>
        <v>160650</v>
      </c>
      <c r="YJ206" s="21">
        <f>IF(YJ$8="",0,YJ190*условия!$R59*SUMIFS(условия!91:91,условия!$7:$7,"&lt;="&amp;YJ$8,условия!$8:$8,"&gt;="&amp;YJ$8))</f>
        <v>160650</v>
      </c>
      <c r="YK206" s="21">
        <f>IF(YK$8="",0,YK190*условия!$R59*SUMIFS(условия!91:91,условия!$7:$7,"&lt;="&amp;YK$8,условия!$8:$8,"&gt;="&amp;YK$8))</f>
        <v>160650</v>
      </c>
      <c r="YL206" s="21">
        <f>IF(YL$8="",0,YL190*условия!$R59*SUMIFS(условия!91:91,условия!$7:$7,"&lt;="&amp;YL$8,условия!$8:$8,"&gt;="&amp;YL$8))</f>
        <v>160650</v>
      </c>
      <c r="YM206" s="21">
        <f>IF(YM$8="",0,YM190*условия!$R59*SUMIFS(условия!91:91,условия!$7:$7,"&lt;="&amp;YM$8,условия!$8:$8,"&gt;="&amp;YM$8))</f>
        <v>160650</v>
      </c>
      <c r="YN206" s="21">
        <f>IF(YN$8="",0,YN190*условия!$R59*SUMIFS(условия!91:91,условия!$7:$7,"&lt;="&amp;YN$8,условия!$8:$8,"&gt;="&amp;YN$8))</f>
        <v>160650</v>
      </c>
      <c r="YO206" s="21">
        <f>IF(YO$8="",0,YO190*условия!$R59*SUMIFS(условия!91:91,условия!$7:$7,"&lt;="&amp;YO$8,условия!$8:$8,"&gt;="&amp;YO$8))</f>
        <v>160650</v>
      </c>
      <c r="YP206" s="21">
        <f>IF(YP$8="",0,YP190*условия!$R59*SUMIFS(условия!91:91,условия!$7:$7,"&lt;="&amp;YP$8,условия!$8:$8,"&gt;="&amp;YP$8))</f>
        <v>160650</v>
      </c>
      <c r="YQ206" s="21">
        <f>IF(YQ$8="",0,YQ190*условия!$R59*SUMIFS(условия!91:91,условия!$7:$7,"&lt;="&amp;YQ$8,условия!$8:$8,"&gt;="&amp;YQ$8))</f>
        <v>160650</v>
      </c>
      <c r="YR206" s="21">
        <f>IF(YR$8="",0,YR190*условия!$R59*SUMIFS(условия!91:91,условия!$7:$7,"&lt;="&amp;YR$8,условия!$8:$8,"&gt;="&amp;YR$8))</f>
        <v>160650</v>
      </c>
      <c r="YS206" s="21">
        <f>IF(YS$8="",0,YS190*условия!$R59*SUMIFS(условия!91:91,условия!$7:$7,"&lt;="&amp;YS$8,условия!$8:$8,"&gt;="&amp;YS$8))</f>
        <v>160650</v>
      </c>
      <c r="YT206" s="21">
        <f>IF(YT$8="",0,YT190*условия!$R59*SUMIFS(условия!91:91,условия!$7:$7,"&lt;="&amp;YT$8,условия!$8:$8,"&gt;="&amp;YT$8))</f>
        <v>160650</v>
      </c>
      <c r="YU206" s="21">
        <f>IF(YU$8="",0,YU190*условия!$R59*SUMIFS(условия!91:91,условия!$7:$7,"&lt;="&amp;YU$8,условия!$8:$8,"&gt;="&amp;YU$8))</f>
        <v>160650</v>
      </c>
      <c r="YV206" s="21">
        <f>IF(YV$8="",0,YV190*условия!$R59*SUMIFS(условия!91:91,условия!$7:$7,"&lt;="&amp;YV$8,условия!$8:$8,"&gt;="&amp;YV$8))</f>
        <v>160650</v>
      </c>
      <c r="YW206" s="21">
        <f>IF(YW$8="",0,YW190*условия!$R59*SUMIFS(условия!91:91,условия!$7:$7,"&lt;="&amp;YW$8,условия!$8:$8,"&gt;="&amp;YW$8))</f>
        <v>160650</v>
      </c>
      <c r="YX206" s="21">
        <f>IF(YX$8="",0,YX190*условия!$R59*SUMIFS(условия!91:91,условия!$7:$7,"&lt;="&amp;YX$8,условия!$8:$8,"&gt;="&amp;YX$8))</f>
        <v>160650</v>
      </c>
      <c r="YY206" s="21">
        <f>IF(YY$8="",0,YY190*условия!$R59*SUMIFS(условия!91:91,условия!$7:$7,"&lt;="&amp;YY$8,условия!$8:$8,"&gt;="&amp;YY$8))</f>
        <v>160650</v>
      </c>
      <c r="YZ206" s="21">
        <f>IF(YZ$8="",0,YZ190*условия!$R59*SUMIFS(условия!91:91,условия!$7:$7,"&lt;="&amp;YZ$8,условия!$8:$8,"&gt;="&amp;YZ$8))</f>
        <v>160650</v>
      </c>
      <c r="ZA206" s="21">
        <f>IF(ZA$8="",0,ZA190*условия!$R59*SUMIFS(условия!91:91,условия!$7:$7,"&lt;="&amp;ZA$8,условия!$8:$8,"&gt;="&amp;ZA$8))</f>
        <v>160650</v>
      </c>
      <c r="ZB206" s="21">
        <f>IF(ZB$8="",0,ZB190*условия!$R59*SUMIFS(условия!91:91,условия!$7:$7,"&lt;="&amp;ZB$8,условия!$8:$8,"&gt;="&amp;ZB$8))</f>
        <v>160650</v>
      </c>
      <c r="ZC206" s="21">
        <f>IF(ZC$8="",0,ZC190*условия!$R59*SUMIFS(условия!91:91,условия!$7:$7,"&lt;="&amp;ZC$8,условия!$8:$8,"&gt;="&amp;ZC$8))</f>
        <v>160650</v>
      </c>
      <c r="ZD206" s="21">
        <f>IF(ZD$8="",0,ZD190*условия!$R59*SUMIFS(условия!91:91,условия!$7:$7,"&lt;="&amp;ZD$8,условия!$8:$8,"&gt;="&amp;ZD$8))</f>
        <v>160650</v>
      </c>
      <c r="ZE206" s="21">
        <f>IF(ZE$8="",0,ZE190*условия!$R59*SUMIFS(условия!91:91,условия!$7:$7,"&lt;="&amp;ZE$8,условия!$8:$8,"&gt;="&amp;ZE$8))</f>
        <v>160650</v>
      </c>
      <c r="ZF206" s="21">
        <f>IF(ZF$8="",0,ZF190*условия!$R59*SUMIFS(условия!91:91,условия!$7:$7,"&lt;="&amp;ZF$8,условия!$8:$8,"&gt;="&amp;ZF$8))</f>
        <v>160650</v>
      </c>
      <c r="ZG206" s="21">
        <f>IF(ZG$8="",0,ZG190*условия!$R59*SUMIFS(условия!91:91,условия!$7:$7,"&lt;="&amp;ZG$8,условия!$8:$8,"&gt;="&amp;ZG$8))</f>
        <v>160650</v>
      </c>
      <c r="ZH206" s="21">
        <f>IF(ZH$8="",0,ZH190*условия!$R59*SUMIFS(условия!91:91,условия!$7:$7,"&lt;="&amp;ZH$8,условия!$8:$8,"&gt;="&amp;ZH$8))</f>
        <v>160650</v>
      </c>
      <c r="ZI206" s="21">
        <f>IF(ZI$8="",0,ZI190*условия!$R59*SUMIFS(условия!91:91,условия!$7:$7,"&lt;="&amp;ZI$8,условия!$8:$8,"&gt;="&amp;ZI$8))</f>
        <v>160650</v>
      </c>
      <c r="ZJ206" s="21">
        <f>IF(ZJ$8="",0,ZJ190*условия!$R59*SUMIFS(условия!91:91,условия!$7:$7,"&lt;="&amp;ZJ$8,условия!$8:$8,"&gt;="&amp;ZJ$8))</f>
        <v>160650</v>
      </c>
      <c r="ZK206" s="21">
        <f>IF(ZK$8="",0,ZK190*условия!$R59*SUMIFS(условия!91:91,условия!$7:$7,"&lt;="&amp;ZK$8,условия!$8:$8,"&gt;="&amp;ZK$8))</f>
        <v>160650</v>
      </c>
      <c r="ZL206" s="21">
        <f>IF(ZL$8="",0,ZL190*условия!$R59*SUMIFS(условия!91:91,условия!$7:$7,"&lt;="&amp;ZL$8,условия!$8:$8,"&gt;="&amp;ZL$8))</f>
        <v>160650</v>
      </c>
      <c r="ZM206" s="21">
        <f>IF(ZM$8="",0,ZM190*условия!$R59*SUMIFS(условия!91:91,условия!$7:$7,"&lt;="&amp;ZM$8,условия!$8:$8,"&gt;="&amp;ZM$8))</f>
        <v>160650</v>
      </c>
      <c r="ZN206" s="21">
        <f>IF(ZN$8="",0,ZN190*условия!$R59*SUMIFS(условия!91:91,условия!$7:$7,"&lt;="&amp;ZN$8,условия!$8:$8,"&gt;="&amp;ZN$8))</f>
        <v>160650</v>
      </c>
      <c r="ZO206" s="21">
        <f>IF(ZO$8="",0,ZO190*условия!$R59*SUMIFS(условия!91:91,условия!$7:$7,"&lt;="&amp;ZO$8,условия!$8:$8,"&gt;="&amp;ZO$8))</f>
        <v>160650</v>
      </c>
      <c r="ZP206" s="21">
        <f>IF(ZP$8="",0,ZP190*условия!$R59*SUMIFS(условия!91:91,условия!$7:$7,"&lt;="&amp;ZP$8,условия!$8:$8,"&gt;="&amp;ZP$8))</f>
        <v>160650</v>
      </c>
      <c r="ZQ206" s="21">
        <f>IF(ZQ$8="",0,ZQ190*условия!$R59*SUMIFS(условия!91:91,условия!$7:$7,"&lt;="&amp;ZQ$8,условия!$8:$8,"&gt;="&amp;ZQ$8))</f>
        <v>160650</v>
      </c>
      <c r="ZR206" s="21">
        <f>IF(ZR$8="",0,ZR190*условия!$R59*SUMIFS(условия!91:91,условия!$7:$7,"&lt;="&amp;ZR$8,условия!$8:$8,"&gt;="&amp;ZR$8))</f>
        <v>160650</v>
      </c>
      <c r="ZS206" s="21">
        <f>IF(ZS$8="",0,ZS190*условия!$R59*SUMIFS(условия!91:91,условия!$7:$7,"&lt;="&amp;ZS$8,условия!$8:$8,"&gt;="&amp;ZS$8))</f>
        <v>160650</v>
      </c>
      <c r="ZT206" s="21">
        <f>IF(ZT$8="",0,ZT190*условия!$R59*SUMIFS(условия!91:91,условия!$7:$7,"&lt;="&amp;ZT$8,условия!$8:$8,"&gt;="&amp;ZT$8))</f>
        <v>160650</v>
      </c>
      <c r="ZU206" s="21">
        <f>IF(ZU$8="",0,ZU190*условия!$R59*SUMIFS(условия!91:91,условия!$7:$7,"&lt;="&amp;ZU$8,условия!$8:$8,"&gt;="&amp;ZU$8))</f>
        <v>160650</v>
      </c>
      <c r="ZV206" s="21">
        <f>IF(ZV$8="",0,ZV190*условия!$R59*SUMIFS(условия!91:91,условия!$7:$7,"&lt;="&amp;ZV$8,условия!$8:$8,"&gt;="&amp;ZV$8))</f>
        <v>160650</v>
      </c>
      <c r="ZW206" s="21">
        <f>IF(ZW$8="",0,ZW190*условия!$R59*SUMIFS(условия!91:91,условия!$7:$7,"&lt;="&amp;ZW$8,условия!$8:$8,"&gt;="&amp;ZW$8))</f>
        <v>160650</v>
      </c>
      <c r="ZX206" s="21">
        <f>IF(ZX$8="",0,ZX190*условия!$R59*SUMIFS(условия!91:91,условия!$7:$7,"&lt;="&amp;ZX$8,условия!$8:$8,"&gt;="&amp;ZX$8))</f>
        <v>160650</v>
      </c>
      <c r="ZY206" s="21">
        <f>IF(ZY$8="",0,ZY190*условия!$R59*SUMIFS(условия!91:91,условия!$7:$7,"&lt;="&amp;ZY$8,условия!$8:$8,"&gt;="&amp;ZY$8))</f>
        <v>160650</v>
      </c>
      <c r="ZZ206" s="21">
        <f>IF(ZZ$8="",0,ZZ190*условия!$R59*SUMIFS(условия!91:91,условия!$7:$7,"&lt;="&amp;ZZ$8,условия!$8:$8,"&gt;="&amp;ZZ$8))</f>
        <v>160650</v>
      </c>
      <c r="AAA206" s="21">
        <f>IF(AAA$8="",0,AAA190*условия!$R59*SUMIFS(условия!91:91,условия!$7:$7,"&lt;="&amp;AAA$8,условия!$8:$8,"&gt;="&amp;AAA$8))</f>
        <v>160650</v>
      </c>
      <c r="AAB206" s="21">
        <f>IF(AAB$8="",0,AAB190*условия!$R59*SUMIFS(условия!91:91,условия!$7:$7,"&lt;="&amp;AAB$8,условия!$8:$8,"&gt;="&amp;AAB$8))</f>
        <v>160650</v>
      </c>
      <c r="AAC206" s="21">
        <f>IF(AAC$8="",0,AAC190*условия!$R59*SUMIFS(условия!91:91,условия!$7:$7,"&lt;="&amp;AAC$8,условия!$8:$8,"&gt;="&amp;AAC$8))</f>
        <v>160650</v>
      </c>
      <c r="AAD206" s="21">
        <f>IF(AAD$8="",0,AAD190*условия!$R59*SUMIFS(условия!91:91,условия!$7:$7,"&lt;="&amp;AAD$8,условия!$8:$8,"&gt;="&amp;AAD$8))</f>
        <v>160650</v>
      </c>
      <c r="AAE206" s="21">
        <f>IF(AAE$8="",0,AAE190*условия!$R59*SUMIFS(условия!91:91,условия!$7:$7,"&lt;="&amp;AAE$8,условия!$8:$8,"&gt;="&amp;AAE$8))</f>
        <v>160650</v>
      </c>
      <c r="AAF206" s="21">
        <f>IF(AAF$8="",0,AAF190*условия!$R59*SUMIFS(условия!91:91,условия!$7:$7,"&lt;="&amp;AAF$8,условия!$8:$8,"&gt;="&amp;AAF$8))</f>
        <v>160650</v>
      </c>
      <c r="AAG206" s="21">
        <f>IF(AAG$8="",0,AAG190*условия!$R59*SUMIFS(условия!91:91,условия!$7:$7,"&lt;="&amp;AAG$8,условия!$8:$8,"&gt;="&amp;AAG$8))</f>
        <v>160650</v>
      </c>
      <c r="AAH206" s="21">
        <f>IF(AAH$8="",0,AAH190*условия!$R59*SUMIFS(условия!91:91,условия!$7:$7,"&lt;="&amp;AAH$8,условия!$8:$8,"&gt;="&amp;AAH$8))</f>
        <v>160650</v>
      </c>
      <c r="AAI206" s="21">
        <f>IF(AAI$8="",0,AAI190*условия!$R59*SUMIFS(условия!91:91,условия!$7:$7,"&lt;="&amp;AAI$8,условия!$8:$8,"&gt;="&amp;AAI$8))</f>
        <v>160650</v>
      </c>
      <c r="AAJ206" s="21">
        <f>IF(AAJ$8="",0,AAJ190*условия!$R59*SUMIFS(условия!91:91,условия!$7:$7,"&lt;="&amp;AAJ$8,условия!$8:$8,"&gt;="&amp;AAJ$8))</f>
        <v>160650</v>
      </c>
      <c r="AAK206" s="21">
        <f>IF(AAK$8="",0,AAK190*условия!$R59*SUMIFS(условия!91:91,условия!$7:$7,"&lt;="&amp;AAK$8,условия!$8:$8,"&gt;="&amp;AAK$8))</f>
        <v>160650</v>
      </c>
      <c r="AAL206" s="21">
        <f>IF(AAL$8="",0,AAL190*условия!$R59*SUMIFS(условия!91:91,условия!$7:$7,"&lt;="&amp;AAL$8,условия!$8:$8,"&gt;="&amp;AAL$8))</f>
        <v>160650</v>
      </c>
      <c r="AAM206" s="21">
        <f>IF(AAM$8="",0,AAM190*условия!$R59*SUMIFS(условия!91:91,условия!$7:$7,"&lt;="&amp;AAM$8,условия!$8:$8,"&gt;="&amp;AAM$8))</f>
        <v>160650</v>
      </c>
      <c r="AAN206" s="21">
        <f>IF(AAN$8="",0,AAN190*условия!$R59*SUMIFS(условия!91:91,условия!$7:$7,"&lt;="&amp;AAN$8,условия!$8:$8,"&gt;="&amp;AAN$8))</f>
        <v>160650</v>
      </c>
      <c r="AAO206" s="21">
        <f>IF(AAO$8="",0,AAO190*условия!$R59*SUMIFS(условия!91:91,условия!$7:$7,"&lt;="&amp;AAO$8,условия!$8:$8,"&gt;="&amp;AAO$8))</f>
        <v>228480.00000000003</v>
      </c>
      <c r="AAP206" s="21">
        <f>IF(AAP$8="",0,AAP190*условия!$R59*SUMIFS(условия!91:91,условия!$7:$7,"&lt;="&amp;AAP$8,условия!$8:$8,"&gt;="&amp;AAP$8))</f>
        <v>228480.00000000003</v>
      </c>
      <c r="AAQ206" s="21">
        <f>IF(AAQ$8="",0,AAQ190*условия!$R59*SUMIFS(условия!91:91,условия!$7:$7,"&lt;="&amp;AAQ$8,условия!$8:$8,"&gt;="&amp;AAQ$8))</f>
        <v>228480.00000000003</v>
      </c>
      <c r="AAR206" s="21">
        <f>IF(AAR$8="",0,AAR190*условия!$R59*SUMIFS(условия!91:91,условия!$7:$7,"&lt;="&amp;AAR$8,условия!$8:$8,"&gt;="&amp;AAR$8))</f>
        <v>228480.00000000003</v>
      </c>
      <c r="AAS206" s="21">
        <f>IF(AAS$8="",0,AAS190*условия!$R59*SUMIFS(условия!91:91,условия!$7:$7,"&lt;="&amp;AAS$8,условия!$8:$8,"&gt;="&amp;AAS$8))</f>
        <v>228480.00000000003</v>
      </c>
      <c r="AAT206" s="21">
        <f>IF(AAT$8="",0,AAT190*условия!$R59*SUMIFS(условия!91:91,условия!$7:$7,"&lt;="&amp;AAT$8,условия!$8:$8,"&gt;="&amp;AAT$8))</f>
        <v>228480.00000000003</v>
      </c>
      <c r="AAU206" s="21">
        <f>IF(AAU$8="",0,AAU190*условия!$R59*SUMIFS(условия!91:91,условия!$7:$7,"&lt;="&amp;AAU$8,условия!$8:$8,"&gt;="&amp;AAU$8))</f>
        <v>228480.00000000003</v>
      </c>
      <c r="AAV206" s="21">
        <f>IF(AAV$8="",0,AAV190*условия!$R59*SUMIFS(условия!91:91,условия!$7:$7,"&lt;="&amp;AAV$8,условия!$8:$8,"&gt;="&amp;AAV$8))</f>
        <v>228480.00000000003</v>
      </c>
      <c r="AAW206" s="21">
        <f>IF(AAW$8="",0,AAW190*условия!$R59*SUMIFS(условия!91:91,условия!$7:$7,"&lt;="&amp;AAW$8,условия!$8:$8,"&gt;="&amp;AAW$8))</f>
        <v>228480.00000000003</v>
      </c>
      <c r="AAX206" s="21">
        <f>IF(AAX$8="",0,AAX190*условия!$R59*SUMIFS(условия!91:91,условия!$7:$7,"&lt;="&amp;AAX$8,условия!$8:$8,"&gt;="&amp;AAX$8))</f>
        <v>228480.00000000003</v>
      </c>
      <c r="AAY206" s="21">
        <f>IF(AAY$8="",0,AAY190*условия!$R59*SUMIFS(условия!91:91,условия!$7:$7,"&lt;="&amp;AAY$8,условия!$8:$8,"&gt;="&amp;AAY$8))</f>
        <v>228480.00000000003</v>
      </c>
      <c r="AAZ206" s="21">
        <f>IF(AAZ$8="",0,AAZ190*условия!$R59*SUMIFS(условия!91:91,условия!$7:$7,"&lt;="&amp;AAZ$8,условия!$8:$8,"&gt;="&amp;AAZ$8))</f>
        <v>228480.00000000003</v>
      </c>
      <c r="ABA206" s="21">
        <f>IF(ABA$8="",0,ABA190*условия!$R59*SUMIFS(условия!91:91,условия!$7:$7,"&lt;="&amp;ABA$8,условия!$8:$8,"&gt;="&amp;ABA$8))</f>
        <v>228480.00000000003</v>
      </c>
      <c r="ABB206" s="21">
        <f>IF(ABB$8="",0,ABB190*условия!$R59*SUMIFS(условия!91:91,условия!$7:$7,"&lt;="&amp;ABB$8,условия!$8:$8,"&gt;="&amp;ABB$8))</f>
        <v>228480.00000000003</v>
      </c>
      <c r="ABC206" s="21">
        <f>IF(ABC$8="",0,ABC190*условия!$R59*SUMIFS(условия!91:91,условия!$7:$7,"&lt;="&amp;ABC$8,условия!$8:$8,"&gt;="&amp;ABC$8))</f>
        <v>228480.00000000003</v>
      </c>
      <c r="ABD206" s="21">
        <f>IF(ABD$8="",0,ABD190*условия!$R59*SUMIFS(условия!91:91,условия!$7:$7,"&lt;="&amp;ABD$8,условия!$8:$8,"&gt;="&amp;ABD$8))</f>
        <v>228480.00000000003</v>
      </c>
      <c r="ABE206" s="21">
        <f>IF(ABE$8="",0,ABE190*условия!$R59*SUMIFS(условия!91:91,условия!$7:$7,"&lt;="&amp;ABE$8,условия!$8:$8,"&gt;="&amp;ABE$8))</f>
        <v>228480.00000000003</v>
      </c>
      <c r="ABF206" s="21">
        <f>IF(ABF$8="",0,ABF190*условия!$R59*SUMIFS(условия!91:91,условия!$7:$7,"&lt;="&amp;ABF$8,условия!$8:$8,"&gt;="&amp;ABF$8))</f>
        <v>228480.00000000003</v>
      </c>
      <c r="ABG206" s="21">
        <f>IF(ABG$8="",0,ABG190*условия!$R59*SUMIFS(условия!91:91,условия!$7:$7,"&lt;="&amp;ABG$8,условия!$8:$8,"&gt;="&amp;ABG$8))</f>
        <v>228480.00000000003</v>
      </c>
      <c r="ABH206" s="21">
        <f>IF(ABH$8="",0,ABH190*условия!$R59*SUMIFS(условия!91:91,условия!$7:$7,"&lt;="&amp;ABH$8,условия!$8:$8,"&gt;="&amp;ABH$8))</f>
        <v>228480.00000000003</v>
      </c>
      <c r="ABI206" s="21">
        <f>IF(ABI$8="",0,ABI190*условия!$R59*SUMIFS(условия!91:91,условия!$7:$7,"&lt;="&amp;ABI$8,условия!$8:$8,"&gt;="&amp;ABI$8))</f>
        <v>228480.00000000003</v>
      </c>
      <c r="ABJ206" s="21">
        <f>IF(ABJ$8="",0,ABJ190*условия!$R59*SUMIFS(условия!91:91,условия!$7:$7,"&lt;="&amp;ABJ$8,условия!$8:$8,"&gt;="&amp;ABJ$8))</f>
        <v>228480.00000000003</v>
      </c>
      <c r="ABK206" s="21">
        <f>IF(ABK$8="",0,ABK190*условия!$R59*SUMIFS(условия!91:91,условия!$7:$7,"&lt;="&amp;ABK$8,условия!$8:$8,"&gt;="&amp;ABK$8))</f>
        <v>228480.00000000003</v>
      </c>
      <c r="ABL206" s="21">
        <f>IF(ABL$8="",0,ABL190*условия!$R59*SUMIFS(условия!91:91,условия!$7:$7,"&lt;="&amp;ABL$8,условия!$8:$8,"&gt;="&amp;ABL$8))</f>
        <v>228480.00000000003</v>
      </c>
      <c r="ABM206" s="21">
        <f>IF(ABM$8="",0,ABM190*условия!$R59*SUMIFS(условия!91:91,условия!$7:$7,"&lt;="&amp;ABM$8,условия!$8:$8,"&gt;="&amp;ABM$8))</f>
        <v>228480.00000000003</v>
      </c>
      <c r="ABN206" s="21">
        <f>IF(ABN$8="",0,ABN190*условия!$R59*SUMIFS(условия!91:91,условия!$7:$7,"&lt;="&amp;ABN$8,условия!$8:$8,"&gt;="&amp;ABN$8))</f>
        <v>228480.00000000003</v>
      </c>
      <c r="ABO206" s="21">
        <f>IF(ABO$8="",0,ABO190*условия!$R59*SUMIFS(условия!91:91,условия!$7:$7,"&lt;="&amp;ABO$8,условия!$8:$8,"&gt;="&amp;ABO$8))</f>
        <v>228480.00000000003</v>
      </c>
      <c r="ABP206" s="21">
        <f>IF(ABP$8="",0,ABP190*условия!$R59*SUMIFS(условия!91:91,условия!$7:$7,"&lt;="&amp;ABP$8,условия!$8:$8,"&gt;="&amp;ABP$8))</f>
        <v>228480.00000000003</v>
      </c>
      <c r="ABQ206" s="21">
        <f>IF(ABQ$8="",0,ABQ190*условия!$R59*SUMIFS(условия!91:91,условия!$7:$7,"&lt;="&amp;ABQ$8,условия!$8:$8,"&gt;="&amp;ABQ$8))</f>
        <v>228480.00000000003</v>
      </c>
      <c r="ABR206" s="21">
        <f>IF(ABR$8="",0,ABR190*условия!$R59*SUMIFS(условия!91:91,условия!$7:$7,"&lt;="&amp;ABR$8,условия!$8:$8,"&gt;="&amp;ABR$8))</f>
        <v>228480.00000000003</v>
      </c>
      <c r="ABS206" s="21">
        <f>IF(ABS$8="",0,ABS190*условия!$R59*SUMIFS(условия!91:91,условия!$7:$7,"&lt;="&amp;ABS$8,условия!$8:$8,"&gt;="&amp;ABS$8))</f>
        <v>228480.00000000003</v>
      </c>
      <c r="ABT206" s="21">
        <f>IF(ABT$8="",0,ABT190*условия!$R59*SUMIFS(условия!91:91,условия!$7:$7,"&lt;="&amp;ABT$8,условия!$8:$8,"&gt;="&amp;ABT$8))</f>
        <v>228480.00000000003</v>
      </c>
      <c r="ABU206" s="21">
        <f>IF(ABU$8="",0,ABU190*условия!$R59*SUMIFS(условия!91:91,условия!$7:$7,"&lt;="&amp;ABU$8,условия!$8:$8,"&gt;="&amp;ABU$8))</f>
        <v>228480.00000000003</v>
      </c>
      <c r="ABV206" s="21">
        <f>IF(ABV$8="",0,ABV190*условия!$R59*SUMIFS(условия!91:91,условия!$7:$7,"&lt;="&amp;ABV$8,условия!$8:$8,"&gt;="&amp;ABV$8))</f>
        <v>228480.00000000003</v>
      </c>
      <c r="ABW206" s="21">
        <f>IF(ABW$8="",0,ABW190*условия!$R59*SUMIFS(условия!91:91,условия!$7:$7,"&lt;="&amp;ABW$8,условия!$8:$8,"&gt;="&amp;ABW$8))</f>
        <v>228480.00000000003</v>
      </c>
      <c r="ABX206" s="21">
        <f>IF(ABX$8="",0,ABX190*условия!$R59*SUMIFS(условия!91:91,условия!$7:$7,"&lt;="&amp;ABX$8,условия!$8:$8,"&gt;="&amp;ABX$8))</f>
        <v>228480.00000000003</v>
      </c>
      <c r="ABY206" s="21">
        <f>IF(ABY$8="",0,ABY190*условия!$R59*SUMIFS(условия!91:91,условия!$7:$7,"&lt;="&amp;ABY$8,условия!$8:$8,"&gt;="&amp;ABY$8))</f>
        <v>228480.00000000003</v>
      </c>
      <c r="ABZ206" s="21">
        <f>IF(ABZ$8="",0,ABZ190*условия!$R59*SUMIFS(условия!91:91,условия!$7:$7,"&lt;="&amp;ABZ$8,условия!$8:$8,"&gt;="&amp;ABZ$8))</f>
        <v>228480.00000000003</v>
      </c>
      <c r="ACA206" s="21">
        <f>IF(ACA$8="",0,ACA190*условия!$R59*SUMIFS(условия!91:91,условия!$7:$7,"&lt;="&amp;ACA$8,условия!$8:$8,"&gt;="&amp;ACA$8))</f>
        <v>228480.00000000003</v>
      </c>
      <c r="ACB206" s="21">
        <f>IF(ACB$8="",0,ACB190*условия!$R59*SUMIFS(условия!91:91,условия!$7:$7,"&lt;="&amp;ACB$8,условия!$8:$8,"&gt;="&amp;ACB$8))</f>
        <v>228480.00000000003</v>
      </c>
      <c r="ACC206" s="21">
        <f>IF(ACC$8="",0,ACC190*условия!$R59*SUMIFS(условия!91:91,условия!$7:$7,"&lt;="&amp;ACC$8,условия!$8:$8,"&gt;="&amp;ACC$8))</f>
        <v>228480.00000000003</v>
      </c>
      <c r="ACD206" s="21">
        <f>IF(ACD$8="",0,ACD190*условия!$R59*SUMIFS(условия!91:91,условия!$7:$7,"&lt;="&amp;ACD$8,условия!$8:$8,"&gt;="&amp;ACD$8))</f>
        <v>228480.00000000003</v>
      </c>
      <c r="ACE206" s="21">
        <f>IF(ACE$8="",0,ACE190*условия!$R59*SUMIFS(условия!91:91,условия!$7:$7,"&lt;="&amp;ACE$8,условия!$8:$8,"&gt;="&amp;ACE$8))</f>
        <v>228480.00000000003</v>
      </c>
      <c r="ACF206" s="21">
        <f>IF(ACF$8="",0,ACF190*условия!$R59*SUMIFS(условия!91:91,условия!$7:$7,"&lt;="&amp;ACF$8,условия!$8:$8,"&gt;="&amp;ACF$8))</f>
        <v>228480.00000000003</v>
      </c>
      <c r="ACG206" s="21">
        <f>IF(ACG$8="",0,ACG190*условия!$R59*SUMIFS(условия!91:91,условия!$7:$7,"&lt;="&amp;ACG$8,условия!$8:$8,"&gt;="&amp;ACG$8))</f>
        <v>228480.00000000003</v>
      </c>
      <c r="ACH206" s="21">
        <f>IF(ACH$8="",0,ACH190*условия!$R59*SUMIFS(условия!91:91,условия!$7:$7,"&lt;="&amp;ACH$8,условия!$8:$8,"&gt;="&amp;ACH$8))</f>
        <v>228480.00000000003</v>
      </c>
      <c r="ACI206" s="21">
        <f>IF(ACI$8="",0,ACI190*условия!$R59*SUMIFS(условия!91:91,условия!$7:$7,"&lt;="&amp;ACI$8,условия!$8:$8,"&gt;="&amp;ACI$8))</f>
        <v>228480.00000000003</v>
      </c>
      <c r="ACJ206" s="21">
        <f>IF(ACJ$8="",0,ACJ190*условия!$R59*SUMIFS(условия!91:91,условия!$7:$7,"&lt;="&amp;ACJ$8,условия!$8:$8,"&gt;="&amp;ACJ$8))</f>
        <v>228480.00000000003</v>
      </c>
      <c r="ACK206" s="21">
        <f>IF(ACK$8="",0,ACK190*условия!$R59*SUMIFS(условия!91:91,условия!$7:$7,"&lt;="&amp;ACK$8,условия!$8:$8,"&gt;="&amp;ACK$8))</f>
        <v>228480.00000000003</v>
      </c>
      <c r="ACL206" s="21">
        <f>IF(ACL$8="",0,ACL190*условия!$R59*SUMIFS(условия!91:91,условия!$7:$7,"&lt;="&amp;ACL$8,условия!$8:$8,"&gt;="&amp;ACL$8))</f>
        <v>228480.00000000003</v>
      </c>
      <c r="ACM206" s="21">
        <f>IF(ACM$8="",0,ACM190*условия!$R59*SUMIFS(условия!91:91,условия!$7:$7,"&lt;="&amp;ACM$8,условия!$8:$8,"&gt;="&amp;ACM$8))</f>
        <v>228480.00000000003</v>
      </c>
      <c r="ACN206" s="21">
        <f>IF(ACN$8="",0,ACN190*условия!$R59*SUMIFS(условия!91:91,условия!$7:$7,"&lt;="&amp;ACN$8,условия!$8:$8,"&gt;="&amp;ACN$8))</f>
        <v>228480.00000000003</v>
      </c>
      <c r="ACO206" s="21">
        <f>IF(ACO$8="",0,ACO190*условия!$R59*SUMIFS(условия!91:91,условия!$7:$7,"&lt;="&amp;ACO$8,условия!$8:$8,"&gt;="&amp;ACO$8))</f>
        <v>228480.00000000003</v>
      </c>
      <c r="ACP206" s="21">
        <f>IF(ACP$8="",0,ACP190*условия!$R59*SUMIFS(условия!91:91,условия!$7:$7,"&lt;="&amp;ACP$8,условия!$8:$8,"&gt;="&amp;ACP$8))</f>
        <v>228480.00000000003</v>
      </c>
      <c r="ACQ206" s="21">
        <f>IF(ACQ$8="",0,ACQ190*условия!$R59*SUMIFS(условия!91:91,условия!$7:$7,"&lt;="&amp;ACQ$8,условия!$8:$8,"&gt;="&amp;ACQ$8))</f>
        <v>228480.00000000003</v>
      </c>
      <c r="ACR206" s="21">
        <f>IF(ACR$8="",0,ACR190*условия!$R59*SUMIFS(условия!91:91,условия!$7:$7,"&lt;="&amp;ACR$8,условия!$8:$8,"&gt;="&amp;ACR$8))</f>
        <v>228480.00000000003</v>
      </c>
      <c r="ACS206" s="21">
        <f>IF(ACS$8="",0,ACS190*условия!$R59*SUMIFS(условия!91:91,условия!$7:$7,"&lt;="&amp;ACS$8,условия!$8:$8,"&gt;="&amp;ACS$8))</f>
        <v>228480.00000000003</v>
      </c>
      <c r="ACT206" s="21">
        <f>IF(ACT$8="",0,ACT190*условия!$R59*SUMIFS(условия!91:91,условия!$7:$7,"&lt;="&amp;ACT$8,условия!$8:$8,"&gt;="&amp;ACT$8))</f>
        <v>228480.00000000003</v>
      </c>
      <c r="ACU206" s="21">
        <f>IF(ACU$8="",0,ACU190*условия!$R59*SUMIFS(условия!91:91,условия!$7:$7,"&lt;="&amp;ACU$8,условия!$8:$8,"&gt;="&amp;ACU$8))</f>
        <v>228480.00000000003</v>
      </c>
      <c r="ACV206" s="21">
        <f>IF(ACV$8="",0,ACV190*условия!$R59*SUMIFS(условия!91:91,условия!$7:$7,"&lt;="&amp;ACV$8,условия!$8:$8,"&gt;="&amp;ACV$8))</f>
        <v>228480.00000000003</v>
      </c>
      <c r="ACW206" s="21">
        <f>IF(ACW$8="",0,ACW190*условия!$R59*SUMIFS(условия!91:91,условия!$7:$7,"&lt;="&amp;ACW$8,условия!$8:$8,"&gt;="&amp;ACW$8))</f>
        <v>228480.00000000003</v>
      </c>
      <c r="ACX206" s="21">
        <f>IF(ACX$8="",0,ACX190*условия!$R59*SUMIFS(условия!91:91,условия!$7:$7,"&lt;="&amp;ACX$8,условия!$8:$8,"&gt;="&amp;ACX$8))</f>
        <v>242760.00000000003</v>
      </c>
      <c r="ACY206" s="21">
        <f>IF(ACY$8="",0,ACY190*условия!$R59*SUMIFS(условия!91:91,условия!$7:$7,"&lt;="&amp;ACY$8,условия!$8:$8,"&gt;="&amp;ACY$8))</f>
        <v>242760.00000000003</v>
      </c>
      <c r="ACZ206" s="21">
        <f>IF(ACZ$8="",0,ACZ190*условия!$R59*SUMIFS(условия!91:91,условия!$7:$7,"&lt;="&amp;ACZ$8,условия!$8:$8,"&gt;="&amp;ACZ$8))</f>
        <v>242760.00000000003</v>
      </c>
      <c r="ADA206" s="21">
        <f>IF(ADA$8="",0,ADA190*условия!$R59*SUMIFS(условия!91:91,условия!$7:$7,"&lt;="&amp;ADA$8,условия!$8:$8,"&gt;="&amp;ADA$8))</f>
        <v>242760.00000000003</v>
      </c>
      <c r="ADB206" s="21">
        <f>IF(ADB$8="",0,ADB190*условия!$R59*SUMIFS(условия!91:91,условия!$7:$7,"&lt;="&amp;ADB$8,условия!$8:$8,"&gt;="&amp;ADB$8))</f>
        <v>242760.00000000003</v>
      </c>
      <c r="ADC206" s="21">
        <f>IF(ADC$8="",0,ADC190*условия!$R59*SUMIFS(условия!91:91,условия!$7:$7,"&lt;="&amp;ADC$8,условия!$8:$8,"&gt;="&amp;ADC$8))</f>
        <v>242760.00000000003</v>
      </c>
      <c r="ADD206" s="21">
        <f>IF(ADD$8="",0,ADD190*условия!$R59*SUMIFS(условия!91:91,условия!$7:$7,"&lt;="&amp;ADD$8,условия!$8:$8,"&gt;="&amp;ADD$8))</f>
        <v>242760.00000000003</v>
      </c>
      <c r="ADE206" s="21">
        <f>IF(ADE$8="",0,ADE190*условия!$R59*SUMIFS(условия!91:91,условия!$7:$7,"&lt;="&amp;ADE$8,условия!$8:$8,"&gt;="&amp;ADE$8))</f>
        <v>242760.00000000003</v>
      </c>
      <c r="ADF206" s="21">
        <f>IF(ADF$8="",0,ADF190*условия!$R59*SUMIFS(условия!91:91,условия!$7:$7,"&lt;="&amp;ADF$8,условия!$8:$8,"&gt;="&amp;ADF$8))</f>
        <v>242760.00000000003</v>
      </c>
      <c r="ADG206" s="21">
        <f>IF(ADG$8="",0,ADG190*условия!$R59*SUMIFS(условия!91:91,условия!$7:$7,"&lt;="&amp;ADG$8,условия!$8:$8,"&gt;="&amp;ADG$8))</f>
        <v>242760.00000000003</v>
      </c>
      <c r="ADH206" s="21">
        <f>IF(ADH$8="",0,ADH190*условия!$R59*SUMIFS(условия!91:91,условия!$7:$7,"&lt;="&amp;ADH$8,условия!$8:$8,"&gt;="&amp;ADH$8))</f>
        <v>242760.00000000003</v>
      </c>
      <c r="ADI206" s="21">
        <f>IF(ADI$8="",0,ADI190*условия!$R59*SUMIFS(условия!91:91,условия!$7:$7,"&lt;="&amp;ADI$8,условия!$8:$8,"&gt;="&amp;ADI$8))</f>
        <v>242760.00000000003</v>
      </c>
      <c r="ADJ206" s="21">
        <f>IF(ADJ$8="",0,ADJ190*условия!$R59*SUMIFS(условия!91:91,условия!$7:$7,"&lt;="&amp;ADJ$8,условия!$8:$8,"&gt;="&amp;ADJ$8))</f>
        <v>242760.00000000003</v>
      </c>
      <c r="ADK206" s="21">
        <f>IF(ADK$8="",0,ADK190*условия!$R59*SUMIFS(условия!91:91,условия!$7:$7,"&lt;="&amp;ADK$8,условия!$8:$8,"&gt;="&amp;ADK$8))</f>
        <v>242760.00000000003</v>
      </c>
      <c r="ADL206" s="21">
        <f>IF(ADL$8="",0,ADL190*условия!$R59*SUMIFS(условия!91:91,условия!$7:$7,"&lt;="&amp;ADL$8,условия!$8:$8,"&gt;="&amp;ADL$8))</f>
        <v>242760.00000000003</v>
      </c>
      <c r="ADM206" s="21">
        <f>IF(ADM$8="",0,ADM190*условия!$R59*SUMIFS(условия!91:91,условия!$7:$7,"&lt;="&amp;ADM$8,условия!$8:$8,"&gt;="&amp;ADM$8))</f>
        <v>242760.00000000003</v>
      </c>
      <c r="ADN206" s="21">
        <f>IF(ADN$8="",0,ADN190*условия!$R59*SUMIFS(условия!91:91,условия!$7:$7,"&lt;="&amp;ADN$8,условия!$8:$8,"&gt;="&amp;ADN$8))</f>
        <v>242760.00000000003</v>
      </c>
      <c r="ADO206" s="21">
        <f>IF(ADO$8="",0,ADO190*условия!$R59*SUMIFS(условия!91:91,условия!$7:$7,"&lt;="&amp;ADO$8,условия!$8:$8,"&gt;="&amp;ADO$8))</f>
        <v>242760.00000000003</v>
      </c>
      <c r="ADP206" s="21">
        <f>IF(ADP$8="",0,ADP190*условия!$R59*SUMIFS(условия!91:91,условия!$7:$7,"&lt;="&amp;ADP$8,условия!$8:$8,"&gt;="&amp;ADP$8))</f>
        <v>242760.00000000003</v>
      </c>
      <c r="ADQ206" s="21">
        <f>IF(ADQ$8="",0,ADQ190*условия!$R59*SUMIFS(условия!91:91,условия!$7:$7,"&lt;="&amp;ADQ$8,условия!$8:$8,"&gt;="&amp;ADQ$8))</f>
        <v>242760.00000000003</v>
      </c>
      <c r="ADR206" s="21">
        <f>IF(ADR$8="",0,ADR190*условия!$R59*SUMIFS(условия!91:91,условия!$7:$7,"&lt;="&amp;ADR$8,условия!$8:$8,"&gt;="&amp;ADR$8))</f>
        <v>242760.00000000003</v>
      </c>
      <c r="ADS206" s="21">
        <f>IF(ADS$8="",0,ADS190*условия!$R59*SUMIFS(условия!91:91,условия!$7:$7,"&lt;="&amp;ADS$8,условия!$8:$8,"&gt;="&amp;ADS$8))</f>
        <v>242760.00000000003</v>
      </c>
      <c r="ADT206" s="21">
        <f>IF(ADT$8="",0,ADT190*условия!$R59*SUMIFS(условия!91:91,условия!$7:$7,"&lt;="&amp;ADT$8,условия!$8:$8,"&gt;="&amp;ADT$8))</f>
        <v>242760.00000000003</v>
      </c>
      <c r="ADU206" s="21">
        <f>IF(ADU$8="",0,ADU190*условия!$R59*SUMIFS(условия!91:91,условия!$7:$7,"&lt;="&amp;ADU$8,условия!$8:$8,"&gt;="&amp;ADU$8))</f>
        <v>242760.00000000003</v>
      </c>
      <c r="ADV206" s="21">
        <f>IF(ADV$8="",0,ADV190*условия!$R59*SUMIFS(условия!91:91,условия!$7:$7,"&lt;="&amp;ADV$8,условия!$8:$8,"&gt;="&amp;ADV$8))</f>
        <v>242760.00000000003</v>
      </c>
      <c r="ADW206" s="21">
        <f>IF(ADW$8="",0,ADW190*условия!$R59*SUMIFS(условия!91:91,условия!$7:$7,"&lt;="&amp;ADW$8,условия!$8:$8,"&gt;="&amp;ADW$8))</f>
        <v>242760.00000000003</v>
      </c>
      <c r="ADX206" s="21">
        <f>IF(ADX$8="",0,ADX190*условия!$R59*SUMIFS(условия!91:91,условия!$7:$7,"&lt;="&amp;ADX$8,условия!$8:$8,"&gt;="&amp;ADX$8))</f>
        <v>242760.00000000003</v>
      </c>
      <c r="ADY206" s="21">
        <f>IF(ADY$8="",0,ADY190*условия!$R59*SUMIFS(условия!91:91,условия!$7:$7,"&lt;="&amp;ADY$8,условия!$8:$8,"&gt;="&amp;ADY$8))</f>
        <v>242760.00000000003</v>
      </c>
      <c r="ADZ206" s="21">
        <f>IF(ADZ$8="",0,ADZ190*условия!$R59*SUMIFS(условия!91:91,условия!$7:$7,"&lt;="&amp;ADZ$8,условия!$8:$8,"&gt;="&amp;ADZ$8))</f>
        <v>242760.00000000003</v>
      </c>
      <c r="AEA206" s="21">
        <f>IF(AEA$8="",0,AEA190*условия!$R59*SUMIFS(условия!91:91,условия!$7:$7,"&lt;="&amp;AEA$8,условия!$8:$8,"&gt;="&amp;AEA$8))</f>
        <v>242760.00000000003</v>
      </c>
      <c r="AEB206" s="21">
        <f>IF(AEB$8="",0,AEB190*условия!$R59*SUMIFS(условия!91:91,условия!$7:$7,"&lt;="&amp;AEB$8,условия!$8:$8,"&gt;="&amp;AEB$8))</f>
        <v>242760.00000000003</v>
      </c>
      <c r="AEC206" s="21">
        <f>IF(AEC$8="",0,AEC190*условия!$R59*SUMIFS(условия!91:91,условия!$7:$7,"&lt;="&amp;AEC$8,условия!$8:$8,"&gt;="&amp;AEC$8))</f>
        <v>242760.00000000003</v>
      </c>
      <c r="AED206" s="21">
        <f>IF(AED$8="",0,AED190*условия!$R59*SUMIFS(условия!91:91,условия!$7:$7,"&lt;="&amp;AED$8,условия!$8:$8,"&gt;="&amp;AED$8))</f>
        <v>242760.00000000003</v>
      </c>
      <c r="AEE206" s="21">
        <f>IF(AEE$8="",0,AEE190*условия!$R59*SUMIFS(условия!91:91,условия!$7:$7,"&lt;="&amp;AEE$8,условия!$8:$8,"&gt;="&amp;AEE$8))</f>
        <v>242760.00000000003</v>
      </c>
      <c r="AEF206" s="21">
        <f>IF(AEF$8="",0,AEF190*условия!$R59*SUMIFS(условия!91:91,условия!$7:$7,"&lt;="&amp;AEF$8,условия!$8:$8,"&gt;="&amp;AEF$8))</f>
        <v>242760.00000000003</v>
      </c>
      <c r="AEG206" s="21">
        <f>IF(AEG$8="",0,AEG190*условия!$R59*SUMIFS(условия!91:91,условия!$7:$7,"&lt;="&amp;AEG$8,условия!$8:$8,"&gt;="&amp;AEG$8))</f>
        <v>242760.00000000003</v>
      </c>
      <c r="AEH206" s="21">
        <f>IF(AEH$8="",0,AEH190*условия!$R59*SUMIFS(условия!91:91,условия!$7:$7,"&lt;="&amp;AEH$8,условия!$8:$8,"&gt;="&amp;AEH$8))</f>
        <v>242760.00000000003</v>
      </c>
      <c r="AEI206" s="21">
        <f>IF(AEI$8="",0,AEI190*условия!$R59*SUMIFS(условия!91:91,условия!$7:$7,"&lt;="&amp;AEI$8,условия!$8:$8,"&gt;="&amp;AEI$8))</f>
        <v>242760.00000000003</v>
      </c>
      <c r="AEJ206" s="21">
        <f>IF(AEJ$8="",0,AEJ190*условия!$R59*SUMIFS(условия!91:91,условия!$7:$7,"&lt;="&amp;AEJ$8,условия!$8:$8,"&gt;="&amp;AEJ$8))</f>
        <v>242760.00000000003</v>
      </c>
      <c r="AEK206" s="21">
        <f>IF(AEK$8="",0,AEK190*условия!$R59*SUMIFS(условия!91:91,условия!$7:$7,"&lt;="&amp;AEK$8,условия!$8:$8,"&gt;="&amp;AEK$8))</f>
        <v>242760.00000000003</v>
      </c>
      <c r="AEL206" s="21">
        <f>IF(AEL$8="",0,AEL190*условия!$R59*SUMIFS(условия!91:91,условия!$7:$7,"&lt;="&amp;AEL$8,условия!$8:$8,"&gt;="&amp;AEL$8))</f>
        <v>242760.00000000003</v>
      </c>
      <c r="AEM206" s="21">
        <f>IF(AEM$8="",0,AEM190*условия!$R59*SUMIFS(условия!91:91,условия!$7:$7,"&lt;="&amp;AEM$8,условия!$8:$8,"&gt;="&amp;AEM$8))</f>
        <v>242760.00000000003</v>
      </c>
      <c r="AEN206" s="21">
        <f>IF(AEN$8="",0,AEN190*условия!$R59*SUMIFS(условия!91:91,условия!$7:$7,"&lt;="&amp;AEN$8,условия!$8:$8,"&gt;="&amp;AEN$8))</f>
        <v>242760.00000000003</v>
      </c>
      <c r="AEO206" s="21">
        <f>IF(AEO$8="",0,AEO190*условия!$R59*SUMIFS(условия!91:91,условия!$7:$7,"&lt;="&amp;AEO$8,условия!$8:$8,"&gt;="&amp;AEO$8))</f>
        <v>242760.00000000003</v>
      </c>
      <c r="AEP206" s="21">
        <f>IF(AEP$8="",0,AEP190*условия!$R59*SUMIFS(условия!91:91,условия!$7:$7,"&lt;="&amp;AEP$8,условия!$8:$8,"&gt;="&amp;AEP$8))</f>
        <v>242760.00000000003</v>
      </c>
      <c r="AEQ206" s="21">
        <f>IF(AEQ$8="",0,AEQ190*условия!$R59*SUMIFS(условия!91:91,условия!$7:$7,"&lt;="&amp;AEQ$8,условия!$8:$8,"&gt;="&amp;AEQ$8))</f>
        <v>242760.00000000003</v>
      </c>
      <c r="AER206" s="21">
        <f>IF(AER$8="",0,AER190*условия!$R59*SUMIFS(условия!91:91,условия!$7:$7,"&lt;="&amp;AER$8,условия!$8:$8,"&gt;="&amp;AER$8))</f>
        <v>242760.00000000003</v>
      </c>
      <c r="AES206" s="21">
        <f>IF(AES$8="",0,AES190*условия!$R59*SUMIFS(условия!91:91,условия!$7:$7,"&lt;="&amp;AES$8,условия!$8:$8,"&gt;="&amp;AES$8))</f>
        <v>242760.00000000003</v>
      </c>
      <c r="AET206" s="21">
        <f>IF(AET$8="",0,AET190*условия!$R59*SUMIFS(условия!91:91,условия!$7:$7,"&lt;="&amp;AET$8,условия!$8:$8,"&gt;="&amp;AET$8))</f>
        <v>242760.00000000003</v>
      </c>
      <c r="AEU206" s="21">
        <f>IF(AEU$8="",0,AEU190*условия!$R59*SUMIFS(условия!91:91,условия!$7:$7,"&lt;="&amp;AEU$8,условия!$8:$8,"&gt;="&amp;AEU$8))</f>
        <v>242760.00000000003</v>
      </c>
      <c r="AEV206" s="21">
        <f>IF(AEV$8="",0,AEV190*условия!$R59*SUMIFS(условия!91:91,условия!$7:$7,"&lt;="&amp;AEV$8,условия!$8:$8,"&gt;="&amp;AEV$8))</f>
        <v>242760.00000000003</v>
      </c>
      <c r="AEW206" s="21">
        <f>IF(AEW$8="",0,AEW190*условия!$R59*SUMIFS(условия!91:91,условия!$7:$7,"&lt;="&amp;AEW$8,условия!$8:$8,"&gt;="&amp;AEW$8))</f>
        <v>242760.00000000003</v>
      </c>
      <c r="AEX206" s="21">
        <f>IF(AEX$8="",0,AEX190*условия!$R59*SUMIFS(условия!91:91,условия!$7:$7,"&lt;="&amp;AEX$8,условия!$8:$8,"&gt;="&amp;AEX$8))</f>
        <v>242760.00000000003</v>
      </c>
      <c r="AEY206" s="21">
        <f>IF(AEY$8="",0,AEY190*условия!$R59*SUMIFS(условия!91:91,условия!$7:$7,"&lt;="&amp;AEY$8,условия!$8:$8,"&gt;="&amp;AEY$8))</f>
        <v>242760.00000000003</v>
      </c>
      <c r="AEZ206" s="21">
        <f>IF(AEZ$8="",0,AEZ190*условия!$R59*SUMIFS(условия!91:91,условия!$7:$7,"&lt;="&amp;AEZ$8,условия!$8:$8,"&gt;="&amp;AEZ$8))</f>
        <v>242760.00000000003</v>
      </c>
      <c r="AFA206" s="21">
        <f>IF(AFA$8="",0,AFA190*условия!$R59*SUMIFS(условия!91:91,условия!$7:$7,"&lt;="&amp;AFA$8,условия!$8:$8,"&gt;="&amp;AFA$8))</f>
        <v>242760.00000000003</v>
      </c>
      <c r="AFB206" s="21">
        <f>IF(AFB$8="",0,AFB190*условия!$R59*SUMIFS(условия!91:91,условия!$7:$7,"&lt;="&amp;AFB$8,условия!$8:$8,"&gt;="&amp;AFB$8))</f>
        <v>242760.00000000003</v>
      </c>
      <c r="AFC206" s="21">
        <f>IF(AFC$8="",0,AFC190*условия!$R59*SUMIFS(условия!91:91,условия!$7:$7,"&lt;="&amp;AFC$8,условия!$8:$8,"&gt;="&amp;AFC$8))</f>
        <v>242760.00000000003</v>
      </c>
      <c r="AFD206" s="21">
        <f>IF(AFD$8="",0,AFD190*условия!$R59*SUMIFS(условия!91:91,условия!$7:$7,"&lt;="&amp;AFD$8,условия!$8:$8,"&gt;="&amp;AFD$8))</f>
        <v>242760.00000000003</v>
      </c>
      <c r="AFE206" s="21">
        <f>IF(AFE$8="",0,AFE190*условия!$R59*SUMIFS(условия!91:91,условия!$7:$7,"&lt;="&amp;AFE$8,условия!$8:$8,"&gt;="&amp;AFE$8))</f>
        <v>242760.00000000003</v>
      </c>
      <c r="AFF206" s="21">
        <f>IF(AFF$8="",0,AFF190*условия!$R59*SUMIFS(условия!91:91,условия!$7:$7,"&lt;="&amp;AFF$8,условия!$8:$8,"&gt;="&amp;AFF$8))</f>
        <v>242760.00000000003</v>
      </c>
      <c r="AFG206" s="21">
        <f>IF(AFG$8="",0,AFG190*условия!$R59*SUMIFS(условия!91:91,условия!$7:$7,"&lt;="&amp;AFG$8,условия!$8:$8,"&gt;="&amp;AFG$8))</f>
        <v>242760.00000000003</v>
      </c>
    </row>
    <row r="207" spans="1:839" s="42" customFormat="1" x14ac:dyDescent="0.25">
      <c r="A207" s="21"/>
      <c r="B207" s="21"/>
      <c r="C207" s="21"/>
      <c r="D207" s="55"/>
      <c r="E207" s="21" t="str">
        <f>структура!$G$65</f>
        <v>расчет %-ов по безвозвр. займам за срок просрочки</v>
      </c>
      <c r="F207" s="21"/>
      <c r="G207" s="21" t="str">
        <f>структура!$J$11</f>
        <v>экспресс заем</v>
      </c>
      <c r="H207" s="21"/>
      <c r="I207" s="21" t="str">
        <f>IF($E207="","",INDEX(структура!$H$10:$H$153,SUMIFS(структура!$C$10:$C$153,структура!$G$10:$G$153,$E207)))</f>
        <v>руб</v>
      </c>
      <c r="J207" s="21"/>
      <c r="K207" s="41"/>
      <c r="L207" s="21"/>
      <c r="M207" s="21"/>
      <c r="N207" s="21"/>
      <c r="O207" s="21"/>
      <c r="P207" s="21"/>
      <c r="Q207" s="41"/>
      <c r="R207" s="21">
        <f>IF(R$8="",0,R191*условия!$R60*SUMIFS(условия!92:92,условия!$7:$7,"&lt;="&amp;R$8,условия!$8:$8,"&gt;="&amp;R$8))</f>
        <v>0</v>
      </c>
      <c r="S207" s="21">
        <f>IF(S$8="",0,S191*условия!$R60*SUMIFS(условия!92:92,условия!$7:$7,"&lt;="&amp;S$8,условия!$8:$8,"&gt;="&amp;S$8))</f>
        <v>0</v>
      </c>
      <c r="T207" s="21">
        <f>IF(T$8="",0,T191*условия!$R60*SUMIFS(условия!92:92,условия!$7:$7,"&lt;="&amp;T$8,условия!$8:$8,"&gt;="&amp;T$8))</f>
        <v>0</v>
      </c>
      <c r="U207" s="21">
        <f>IF(U$8="",0,U191*условия!$R60*SUMIFS(условия!92:92,условия!$7:$7,"&lt;="&amp;U$8,условия!$8:$8,"&gt;="&amp;U$8))</f>
        <v>0</v>
      </c>
      <c r="V207" s="21">
        <f>IF(V$8="",0,V191*условия!$R60*SUMIFS(условия!92:92,условия!$7:$7,"&lt;="&amp;V$8,условия!$8:$8,"&gt;="&amp;V$8))</f>
        <v>0</v>
      </c>
      <c r="W207" s="21">
        <f>IF(W$8="",0,W191*условия!$R60*SUMIFS(условия!92:92,условия!$7:$7,"&lt;="&amp;W$8,условия!$8:$8,"&gt;="&amp;W$8))</f>
        <v>0</v>
      </c>
      <c r="X207" s="21">
        <f>IF(X$8="",0,X191*условия!$R60*SUMIFS(условия!92:92,условия!$7:$7,"&lt;="&amp;X$8,условия!$8:$8,"&gt;="&amp;X$8))</f>
        <v>0</v>
      </c>
      <c r="Y207" s="21">
        <f>IF(Y$8="",0,Y191*условия!$R60*SUMIFS(условия!92:92,условия!$7:$7,"&lt;="&amp;Y$8,условия!$8:$8,"&gt;="&amp;Y$8))</f>
        <v>0</v>
      </c>
      <c r="Z207" s="21">
        <f>IF(Z$8="",0,Z191*условия!$R60*SUMIFS(условия!92:92,условия!$7:$7,"&lt;="&amp;Z$8,условия!$8:$8,"&gt;="&amp;Z$8))</f>
        <v>0</v>
      </c>
      <c r="AA207" s="21">
        <f>IF(AA$8="",0,AA191*условия!$R60*SUMIFS(условия!92:92,условия!$7:$7,"&lt;="&amp;AA$8,условия!$8:$8,"&gt;="&amp;AA$8))</f>
        <v>0</v>
      </c>
      <c r="AB207" s="21">
        <f>IF(AB$8="",0,AB191*условия!$R60*SUMIFS(условия!92:92,условия!$7:$7,"&lt;="&amp;AB$8,условия!$8:$8,"&gt;="&amp;AB$8))</f>
        <v>64800</v>
      </c>
      <c r="AC207" s="21">
        <f>IF(AC$8="",0,AC191*условия!$R60*SUMIFS(условия!92:92,условия!$7:$7,"&lt;="&amp;AC$8,условия!$8:$8,"&gt;="&amp;AC$8))</f>
        <v>64800</v>
      </c>
      <c r="AD207" s="21">
        <f>IF(AD$8="",0,AD191*условия!$R60*SUMIFS(условия!92:92,условия!$7:$7,"&lt;="&amp;AD$8,условия!$8:$8,"&gt;="&amp;AD$8))</f>
        <v>64800</v>
      </c>
      <c r="AE207" s="21">
        <f>IF(AE$8="",0,AE191*условия!$R60*SUMIFS(условия!92:92,условия!$7:$7,"&lt;="&amp;AE$8,условия!$8:$8,"&gt;="&amp;AE$8))</f>
        <v>64800</v>
      </c>
      <c r="AF207" s="21">
        <f>IF(AF$8="",0,AF191*условия!$R60*SUMIFS(условия!92:92,условия!$7:$7,"&lt;="&amp;AF$8,условия!$8:$8,"&gt;="&amp;AF$8))</f>
        <v>64800</v>
      </c>
      <c r="AG207" s="21">
        <f>IF(AG$8="",0,AG191*условия!$R60*SUMIFS(условия!92:92,условия!$7:$7,"&lt;="&amp;AG$8,условия!$8:$8,"&gt;="&amp;AG$8))</f>
        <v>64800</v>
      </c>
      <c r="AH207" s="21">
        <f>IF(AH$8="",0,AH191*условия!$R60*SUMIFS(условия!92:92,условия!$7:$7,"&lt;="&amp;AH$8,условия!$8:$8,"&gt;="&amp;AH$8))</f>
        <v>64800</v>
      </c>
      <c r="AI207" s="21">
        <f>IF(AI$8="",0,AI191*условия!$R60*SUMIFS(условия!92:92,условия!$7:$7,"&lt;="&amp;AI$8,условия!$8:$8,"&gt;="&amp;AI$8))</f>
        <v>64800</v>
      </c>
      <c r="AJ207" s="21">
        <f>IF(AJ$8="",0,AJ191*условия!$R60*SUMIFS(условия!92:92,условия!$7:$7,"&lt;="&amp;AJ$8,условия!$8:$8,"&gt;="&amp;AJ$8))</f>
        <v>64800</v>
      </c>
      <c r="AK207" s="21">
        <f>IF(AK$8="",0,AK191*условия!$R60*SUMIFS(условия!92:92,условия!$7:$7,"&lt;="&amp;AK$8,условия!$8:$8,"&gt;="&amp;AK$8))</f>
        <v>64800</v>
      </c>
      <c r="AL207" s="21">
        <f>IF(AL$8="",0,AL191*условия!$R60*SUMIFS(условия!92:92,условия!$7:$7,"&lt;="&amp;AL$8,условия!$8:$8,"&gt;="&amp;AL$8))</f>
        <v>64800</v>
      </c>
      <c r="AM207" s="21">
        <f>IF(AM$8="",0,AM191*условия!$R60*SUMIFS(условия!92:92,условия!$7:$7,"&lt;="&amp;AM$8,условия!$8:$8,"&gt;="&amp;AM$8))</f>
        <v>64800</v>
      </c>
      <c r="AN207" s="21">
        <f>IF(AN$8="",0,AN191*условия!$R60*SUMIFS(условия!92:92,условия!$7:$7,"&lt;="&amp;AN$8,условия!$8:$8,"&gt;="&amp;AN$8))</f>
        <v>64800</v>
      </c>
      <c r="AO207" s="21">
        <f>IF(AO$8="",0,AO191*условия!$R60*SUMIFS(условия!92:92,условия!$7:$7,"&lt;="&amp;AO$8,условия!$8:$8,"&gt;="&amp;AO$8))</f>
        <v>64800</v>
      </c>
      <c r="AP207" s="21">
        <f>IF(AP$8="",0,AP191*условия!$R60*SUMIFS(условия!92:92,условия!$7:$7,"&lt;="&amp;AP$8,условия!$8:$8,"&gt;="&amp;AP$8))</f>
        <v>64800</v>
      </c>
      <c r="AQ207" s="21">
        <f>IF(AQ$8="",0,AQ191*условия!$R60*SUMIFS(условия!92:92,условия!$7:$7,"&lt;="&amp;AQ$8,условия!$8:$8,"&gt;="&amp;AQ$8))</f>
        <v>64800</v>
      </c>
      <c r="AR207" s="21">
        <f>IF(AR$8="",0,AR191*условия!$R60*SUMIFS(условия!92:92,условия!$7:$7,"&lt;="&amp;AR$8,условия!$8:$8,"&gt;="&amp;AR$8))</f>
        <v>64800</v>
      </c>
      <c r="AS207" s="21">
        <f>IF(AS$8="",0,AS191*условия!$R60*SUMIFS(условия!92:92,условия!$7:$7,"&lt;="&amp;AS$8,условия!$8:$8,"&gt;="&amp;AS$8))</f>
        <v>64800</v>
      </c>
      <c r="AT207" s="21">
        <f>IF(AT$8="",0,AT191*условия!$R60*SUMIFS(условия!92:92,условия!$7:$7,"&lt;="&amp;AT$8,условия!$8:$8,"&gt;="&amp;AT$8))</f>
        <v>64800</v>
      </c>
      <c r="AU207" s="21">
        <f>IF(AU$8="",0,AU191*условия!$R60*SUMIFS(условия!92:92,условия!$7:$7,"&lt;="&amp;AU$8,условия!$8:$8,"&gt;="&amp;AU$8))</f>
        <v>64800</v>
      </c>
      <c r="AV207" s="21">
        <f>IF(AV$8="",0,AV191*условия!$R60*SUMIFS(условия!92:92,условия!$7:$7,"&lt;="&amp;AV$8,условия!$8:$8,"&gt;="&amp;AV$8))</f>
        <v>64800</v>
      </c>
      <c r="AW207" s="21">
        <f>IF(AW$8="",0,AW191*условия!$R60*SUMIFS(условия!92:92,условия!$7:$7,"&lt;="&amp;AW$8,условия!$8:$8,"&gt;="&amp;AW$8))</f>
        <v>64800</v>
      </c>
      <c r="AX207" s="21">
        <f>IF(AX$8="",0,AX191*условия!$R60*SUMIFS(условия!92:92,условия!$7:$7,"&lt;="&amp;AX$8,условия!$8:$8,"&gt;="&amp;AX$8))</f>
        <v>64800</v>
      </c>
      <c r="AY207" s="21">
        <f>IF(AY$8="",0,AY191*условия!$R60*SUMIFS(условия!92:92,условия!$7:$7,"&lt;="&amp;AY$8,условия!$8:$8,"&gt;="&amp;AY$8))</f>
        <v>64800</v>
      </c>
      <c r="AZ207" s="21">
        <f>IF(AZ$8="",0,AZ191*условия!$R60*SUMIFS(условия!92:92,условия!$7:$7,"&lt;="&amp;AZ$8,условия!$8:$8,"&gt;="&amp;AZ$8))</f>
        <v>64800</v>
      </c>
      <c r="BA207" s="21">
        <f>IF(BA$8="",0,BA191*условия!$R60*SUMIFS(условия!92:92,условия!$7:$7,"&lt;="&amp;BA$8,условия!$8:$8,"&gt;="&amp;BA$8))</f>
        <v>64800</v>
      </c>
      <c r="BB207" s="21">
        <f>IF(BB$8="",0,BB191*условия!$R60*SUMIFS(условия!92:92,условия!$7:$7,"&lt;="&amp;BB$8,условия!$8:$8,"&gt;="&amp;BB$8))</f>
        <v>64800</v>
      </c>
      <c r="BC207" s="21">
        <f>IF(BC$8="",0,BC191*условия!$R60*SUMIFS(условия!92:92,условия!$7:$7,"&lt;="&amp;BC$8,условия!$8:$8,"&gt;="&amp;BC$8))</f>
        <v>64800</v>
      </c>
      <c r="BD207" s="21">
        <f>IF(BD$8="",0,BD191*условия!$R60*SUMIFS(условия!92:92,условия!$7:$7,"&lt;="&amp;BD$8,условия!$8:$8,"&gt;="&amp;BD$8))</f>
        <v>64800</v>
      </c>
      <c r="BE207" s="21">
        <f>IF(BE$8="",0,BE191*условия!$R60*SUMIFS(условия!92:92,условия!$7:$7,"&lt;="&amp;BE$8,условия!$8:$8,"&gt;="&amp;BE$8))</f>
        <v>64800</v>
      </c>
      <c r="BF207" s="21">
        <f>IF(BF$8="",0,BF191*условия!$R60*SUMIFS(условия!92:92,условия!$7:$7,"&lt;="&amp;BF$8,условия!$8:$8,"&gt;="&amp;BF$8))</f>
        <v>64800</v>
      </c>
      <c r="BG207" s="21">
        <f>IF(BG$8="",0,BG191*условия!$R60*SUMIFS(условия!92:92,условия!$7:$7,"&lt;="&amp;BG$8,условия!$8:$8,"&gt;="&amp;BG$8))</f>
        <v>57600.000000000007</v>
      </c>
      <c r="BH207" s="21">
        <f>IF(BH$8="",0,BH191*условия!$R60*SUMIFS(условия!92:92,условия!$7:$7,"&lt;="&amp;BH$8,условия!$8:$8,"&gt;="&amp;BH$8))</f>
        <v>57600.000000000007</v>
      </c>
      <c r="BI207" s="21">
        <f>IF(BI$8="",0,BI191*условия!$R60*SUMIFS(условия!92:92,условия!$7:$7,"&lt;="&amp;BI$8,условия!$8:$8,"&gt;="&amp;BI$8))</f>
        <v>57600.000000000007</v>
      </c>
      <c r="BJ207" s="21">
        <f>IF(BJ$8="",0,BJ191*условия!$R60*SUMIFS(условия!92:92,условия!$7:$7,"&lt;="&amp;BJ$8,условия!$8:$8,"&gt;="&amp;BJ$8))</f>
        <v>57600.000000000007</v>
      </c>
      <c r="BK207" s="21">
        <f>IF(BK$8="",0,BK191*условия!$R60*SUMIFS(условия!92:92,условия!$7:$7,"&lt;="&amp;BK$8,условия!$8:$8,"&gt;="&amp;BK$8))</f>
        <v>57600.000000000007</v>
      </c>
      <c r="BL207" s="21">
        <f>IF(BL$8="",0,BL191*условия!$R60*SUMIFS(условия!92:92,условия!$7:$7,"&lt;="&amp;BL$8,условия!$8:$8,"&gt;="&amp;BL$8))</f>
        <v>57600.000000000007</v>
      </c>
      <c r="BM207" s="21">
        <f>IF(BM$8="",0,BM191*условия!$R60*SUMIFS(условия!92:92,условия!$7:$7,"&lt;="&amp;BM$8,условия!$8:$8,"&gt;="&amp;BM$8))</f>
        <v>57600.000000000007</v>
      </c>
      <c r="BN207" s="21">
        <f>IF(BN$8="",0,BN191*условия!$R60*SUMIFS(условия!92:92,условия!$7:$7,"&lt;="&amp;BN$8,условия!$8:$8,"&gt;="&amp;BN$8))</f>
        <v>57600.000000000007</v>
      </c>
      <c r="BO207" s="21">
        <f>IF(BO$8="",0,BO191*условия!$R60*SUMIFS(условия!92:92,условия!$7:$7,"&lt;="&amp;BO$8,условия!$8:$8,"&gt;="&amp;BO$8))</f>
        <v>57600.000000000007</v>
      </c>
      <c r="BP207" s="21">
        <f>IF(BP$8="",0,BP191*условия!$R60*SUMIFS(условия!92:92,условия!$7:$7,"&lt;="&amp;BP$8,условия!$8:$8,"&gt;="&amp;BP$8))</f>
        <v>57600.000000000007</v>
      </c>
      <c r="BQ207" s="21">
        <f>IF(BQ$8="",0,BQ191*условия!$R60*SUMIFS(условия!92:92,условия!$7:$7,"&lt;="&amp;BQ$8,условия!$8:$8,"&gt;="&amp;BQ$8))</f>
        <v>57600.000000000007</v>
      </c>
      <c r="BR207" s="21">
        <f>IF(BR$8="",0,BR191*условия!$R60*SUMIFS(условия!92:92,условия!$7:$7,"&lt;="&amp;BR$8,условия!$8:$8,"&gt;="&amp;BR$8))</f>
        <v>57600.000000000007</v>
      </c>
      <c r="BS207" s="21">
        <f>IF(BS$8="",0,BS191*условия!$R60*SUMIFS(условия!92:92,условия!$7:$7,"&lt;="&amp;BS$8,условия!$8:$8,"&gt;="&amp;BS$8))</f>
        <v>57600.000000000007</v>
      </c>
      <c r="BT207" s="21">
        <f>IF(BT$8="",0,BT191*условия!$R60*SUMIFS(условия!92:92,условия!$7:$7,"&lt;="&amp;BT$8,условия!$8:$8,"&gt;="&amp;BT$8))</f>
        <v>57600.000000000007</v>
      </c>
      <c r="BU207" s="21">
        <f>IF(BU$8="",0,BU191*условия!$R60*SUMIFS(условия!92:92,условия!$7:$7,"&lt;="&amp;BU$8,условия!$8:$8,"&gt;="&amp;BU$8))</f>
        <v>57600.000000000007</v>
      </c>
      <c r="BV207" s="21">
        <f>IF(BV$8="",0,BV191*условия!$R60*SUMIFS(условия!92:92,условия!$7:$7,"&lt;="&amp;BV$8,условия!$8:$8,"&gt;="&amp;BV$8))</f>
        <v>57600.000000000007</v>
      </c>
      <c r="BW207" s="21">
        <f>IF(BW$8="",0,BW191*условия!$R60*SUMIFS(условия!92:92,условия!$7:$7,"&lt;="&amp;BW$8,условия!$8:$8,"&gt;="&amp;BW$8))</f>
        <v>57600.000000000007</v>
      </c>
      <c r="BX207" s="21">
        <f>IF(BX$8="",0,BX191*условия!$R60*SUMIFS(условия!92:92,условия!$7:$7,"&lt;="&amp;BX$8,условия!$8:$8,"&gt;="&amp;BX$8))</f>
        <v>57600.000000000007</v>
      </c>
      <c r="BY207" s="21">
        <f>IF(BY$8="",0,BY191*условия!$R60*SUMIFS(условия!92:92,условия!$7:$7,"&lt;="&amp;BY$8,условия!$8:$8,"&gt;="&amp;BY$8))</f>
        <v>57600.000000000007</v>
      </c>
      <c r="BZ207" s="21">
        <f>IF(BZ$8="",0,BZ191*условия!$R60*SUMIFS(условия!92:92,условия!$7:$7,"&lt;="&amp;BZ$8,условия!$8:$8,"&gt;="&amp;BZ$8))</f>
        <v>57600.000000000007</v>
      </c>
      <c r="CA207" s="21">
        <f>IF(CA$8="",0,CA191*условия!$R60*SUMIFS(условия!92:92,условия!$7:$7,"&lt;="&amp;CA$8,условия!$8:$8,"&gt;="&amp;CA$8))</f>
        <v>57600.000000000007</v>
      </c>
      <c r="CB207" s="21">
        <f>IF(CB$8="",0,CB191*условия!$R60*SUMIFS(условия!92:92,условия!$7:$7,"&lt;="&amp;CB$8,условия!$8:$8,"&gt;="&amp;CB$8))</f>
        <v>57600.000000000007</v>
      </c>
      <c r="CC207" s="21">
        <f>IF(CC$8="",0,CC191*условия!$R60*SUMIFS(условия!92:92,условия!$7:$7,"&lt;="&amp;CC$8,условия!$8:$8,"&gt;="&amp;CC$8))</f>
        <v>57600.000000000007</v>
      </c>
      <c r="CD207" s="21">
        <f>IF(CD$8="",0,CD191*условия!$R60*SUMIFS(условия!92:92,условия!$7:$7,"&lt;="&amp;CD$8,условия!$8:$8,"&gt;="&amp;CD$8))</f>
        <v>57600.000000000007</v>
      </c>
      <c r="CE207" s="21">
        <f>IF(CE$8="",0,CE191*условия!$R60*SUMIFS(условия!92:92,условия!$7:$7,"&lt;="&amp;CE$8,условия!$8:$8,"&gt;="&amp;CE$8))</f>
        <v>57600.000000000007</v>
      </c>
      <c r="CF207" s="21">
        <f>IF(CF$8="",0,CF191*условия!$R60*SUMIFS(условия!92:92,условия!$7:$7,"&lt;="&amp;CF$8,условия!$8:$8,"&gt;="&amp;CF$8))</f>
        <v>57600.000000000007</v>
      </c>
      <c r="CG207" s="21">
        <f>IF(CG$8="",0,CG191*условия!$R60*SUMIFS(условия!92:92,условия!$7:$7,"&lt;="&amp;CG$8,условия!$8:$8,"&gt;="&amp;CG$8))</f>
        <v>57600.000000000007</v>
      </c>
      <c r="CH207" s="21">
        <f>IF(CH$8="",0,CH191*условия!$R60*SUMIFS(условия!92:92,условия!$7:$7,"&lt;="&amp;CH$8,условия!$8:$8,"&gt;="&amp;CH$8))</f>
        <v>57600.000000000007</v>
      </c>
      <c r="CI207" s="21">
        <f>IF(CI$8="",0,CI191*условия!$R60*SUMIFS(условия!92:92,условия!$7:$7,"&lt;="&amp;CI$8,условия!$8:$8,"&gt;="&amp;CI$8))</f>
        <v>57600.000000000007</v>
      </c>
      <c r="CJ207" s="21">
        <f>IF(CJ$8="",0,CJ191*условия!$R60*SUMIFS(условия!92:92,условия!$7:$7,"&lt;="&amp;CJ$8,условия!$8:$8,"&gt;="&amp;CJ$8))</f>
        <v>57600.000000000007</v>
      </c>
      <c r="CK207" s="21">
        <f>IF(CK$8="",0,CK191*условия!$R60*SUMIFS(условия!92:92,условия!$7:$7,"&lt;="&amp;CK$8,условия!$8:$8,"&gt;="&amp;CK$8))</f>
        <v>57600.000000000007</v>
      </c>
      <c r="CL207" s="21">
        <f>IF(CL$8="",0,CL191*условия!$R60*SUMIFS(условия!92:92,условия!$7:$7,"&lt;="&amp;CL$8,условия!$8:$8,"&gt;="&amp;CL$8))</f>
        <v>125999.99999999997</v>
      </c>
      <c r="CM207" s="21">
        <f>IF(CM$8="",0,CM191*условия!$R60*SUMIFS(условия!92:92,условия!$7:$7,"&lt;="&amp;CM$8,условия!$8:$8,"&gt;="&amp;CM$8))</f>
        <v>125999.99999999997</v>
      </c>
      <c r="CN207" s="21">
        <f>IF(CN$8="",0,CN191*условия!$R60*SUMIFS(условия!92:92,условия!$7:$7,"&lt;="&amp;CN$8,условия!$8:$8,"&gt;="&amp;CN$8))</f>
        <v>125999.99999999997</v>
      </c>
      <c r="CO207" s="21">
        <f>IF(CO$8="",0,CO191*условия!$R60*SUMIFS(условия!92:92,условия!$7:$7,"&lt;="&amp;CO$8,условия!$8:$8,"&gt;="&amp;CO$8))</f>
        <v>125999.99999999997</v>
      </c>
      <c r="CP207" s="21">
        <f>IF(CP$8="",0,CP191*условия!$R60*SUMIFS(условия!92:92,условия!$7:$7,"&lt;="&amp;CP$8,условия!$8:$8,"&gt;="&amp;CP$8))</f>
        <v>125999.99999999997</v>
      </c>
      <c r="CQ207" s="21">
        <f>IF(CQ$8="",0,CQ191*условия!$R60*SUMIFS(условия!92:92,условия!$7:$7,"&lt;="&amp;CQ$8,условия!$8:$8,"&gt;="&amp;CQ$8))</f>
        <v>125999.99999999997</v>
      </c>
      <c r="CR207" s="21">
        <f>IF(CR$8="",0,CR191*условия!$R60*SUMIFS(условия!92:92,условия!$7:$7,"&lt;="&amp;CR$8,условия!$8:$8,"&gt;="&amp;CR$8))</f>
        <v>125999.99999999997</v>
      </c>
      <c r="CS207" s="21">
        <f>IF(CS$8="",0,CS191*условия!$R60*SUMIFS(условия!92:92,условия!$7:$7,"&lt;="&amp;CS$8,условия!$8:$8,"&gt;="&amp;CS$8))</f>
        <v>125999.99999999997</v>
      </c>
      <c r="CT207" s="21">
        <f>IF(CT$8="",0,CT191*условия!$R60*SUMIFS(условия!92:92,условия!$7:$7,"&lt;="&amp;CT$8,условия!$8:$8,"&gt;="&amp;CT$8))</f>
        <v>125999.99999999997</v>
      </c>
      <c r="CU207" s="21">
        <f>IF(CU$8="",0,CU191*условия!$R60*SUMIFS(условия!92:92,условия!$7:$7,"&lt;="&amp;CU$8,условия!$8:$8,"&gt;="&amp;CU$8))</f>
        <v>125999.99999999997</v>
      </c>
      <c r="CV207" s="21">
        <f>IF(CV$8="",0,CV191*условия!$R60*SUMIFS(условия!92:92,условия!$7:$7,"&lt;="&amp;CV$8,условия!$8:$8,"&gt;="&amp;CV$8))</f>
        <v>125999.99999999997</v>
      </c>
      <c r="CW207" s="21">
        <f>IF(CW$8="",0,CW191*условия!$R60*SUMIFS(условия!92:92,условия!$7:$7,"&lt;="&amp;CW$8,условия!$8:$8,"&gt;="&amp;CW$8))</f>
        <v>125999.99999999997</v>
      </c>
      <c r="CX207" s="21">
        <f>IF(CX$8="",0,CX191*условия!$R60*SUMIFS(условия!92:92,условия!$7:$7,"&lt;="&amp;CX$8,условия!$8:$8,"&gt;="&amp;CX$8))</f>
        <v>125999.99999999997</v>
      </c>
      <c r="CY207" s="21">
        <f>IF(CY$8="",0,CY191*условия!$R60*SUMIFS(условия!92:92,условия!$7:$7,"&lt;="&amp;CY$8,условия!$8:$8,"&gt;="&amp;CY$8))</f>
        <v>125999.99999999997</v>
      </c>
      <c r="CZ207" s="21">
        <f>IF(CZ$8="",0,CZ191*условия!$R60*SUMIFS(условия!92:92,условия!$7:$7,"&lt;="&amp;CZ$8,условия!$8:$8,"&gt;="&amp;CZ$8))</f>
        <v>125999.99999999997</v>
      </c>
      <c r="DA207" s="21">
        <f>IF(DA$8="",0,DA191*условия!$R60*SUMIFS(условия!92:92,условия!$7:$7,"&lt;="&amp;DA$8,условия!$8:$8,"&gt;="&amp;DA$8))</f>
        <v>125999.99999999997</v>
      </c>
      <c r="DB207" s="21">
        <f>IF(DB$8="",0,DB191*условия!$R60*SUMIFS(условия!92:92,условия!$7:$7,"&lt;="&amp;DB$8,условия!$8:$8,"&gt;="&amp;DB$8))</f>
        <v>125999.99999999997</v>
      </c>
      <c r="DC207" s="21">
        <f>IF(DC$8="",0,DC191*условия!$R60*SUMIFS(условия!92:92,условия!$7:$7,"&lt;="&amp;DC$8,условия!$8:$8,"&gt;="&amp;DC$8))</f>
        <v>125999.99999999997</v>
      </c>
      <c r="DD207" s="21">
        <f>IF(DD$8="",0,DD191*условия!$R60*SUMIFS(условия!92:92,условия!$7:$7,"&lt;="&amp;DD$8,условия!$8:$8,"&gt;="&amp;DD$8))</f>
        <v>125999.99999999997</v>
      </c>
      <c r="DE207" s="21">
        <f>IF(DE$8="",0,DE191*условия!$R60*SUMIFS(условия!92:92,условия!$7:$7,"&lt;="&amp;DE$8,условия!$8:$8,"&gt;="&amp;DE$8))</f>
        <v>125999.99999999997</v>
      </c>
      <c r="DF207" s="21">
        <f>IF(DF$8="",0,DF191*условия!$R60*SUMIFS(условия!92:92,условия!$7:$7,"&lt;="&amp;DF$8,условия!$8:$8,"&gt;="&amp;DF$8))</f>
        <v>125999.99999999997</v>
      </c>
      <c r="DG207" s="21">
        <f>IF(DG$8="",0,DG191*условия!$R60*SUMIFS(условия!92:92,условия!$7:$7,"&lt;="&amp;DG$8,условия!$8:$8,"&gt;="&amp;DG$8))</f>
        <v>125999.99999999997</v>
      </c>
      <c r="DH207" s="21">
        <f>IF(DH$8="",0,DH191*условия!$R60*SUMIFS(условия!92:92,условия!$7:$7,"&lt;="&amp;DH$8,условия!$8:$8,"&gt;="&amp;DH$8))</f>
        <v>125999.99999999997</v>
      </c>
      <c r="DI207" s="21">
        <f>IF(DI$8="",0,DI191*условия!$R60*SUMIFS(условия!92:92,условия!$7:$7,"&lt;="&amp;DI$8,условия!$8:$8,"&gt;="&amp;DI$8))</f>
        <v>125999.99999999997</v>
      </c>
      <c r="DJ207" s="21">
        <f>IF(DJ$8="",0,DJ191*условия!$R60*SUMIFS(условия!92:92,условия!$7:$7,"&lt;="&amp;DJ$8,условия!$8:$8,"&gt;="&amp;DJ$8))</f>
        <v>125999.99999999997</v>
      </c>
      <c r="DK207" s="21">
        <f>IF(DK$8="",0,DK191*условия!$R60*SUMIFS(условия!92:92,условия!$7:$7,"&lt;="&amp;DK$8,условия!$8:$8,"&gt;="&amp;DK$8))</f>
        <v>125999.99999999997</v>
      </c>
      <c r="DL207" s="21">
        <f>IF(DL$8="",0,DL191*условия!$R60*SUMIFS(условия!92:92,условия!$7:$7,"&lt;="&amp;DL$8,условия!$8:$8,"&gt;="&amp;DL$8))</f>
        <v>125999.99999999997</v>
      </c>
      <c r="DM207" s="21">
        <f>IF(DM$8="",0,DM191*условия!$R60*SUMIFS(условия!92:92,условия!$7:$7,"&lt;="&amp;DM$8,условия!$8:$8,"&gt;="&amp;DM$8))</f>
        <v>125999.99999999997</v>
      </c>
      <c r="DN207" s="21">
        <f>IF(DN$8="",0,DN191*условия!$R60*SUMIFS(условия!92:92,условия!$7:$7,"&lt;="&amp;DN$8,условия!$8:$8,"&gt;="&amp;DN$8))</f>
        <v>125999.99999999997</v>
      </c>
      <c r="DO207" s="21">
        <f>IF(DO$8="",0,DO191*условия!$R60*SUMIFS(условия!92:92,условия!$7:$7,"&lt;="&amp;DO$8,условия!$8:$8,"&gt;="&amp;DO$8))</f>
        <v>125999.99999999997</v>
      </c>
      <c r="DP207" s="21">
        <f>IF(DP$8="",0,DP191*условия!$R60*SUMIFS(условия!92:92,условия!$7:$7,"&lt;="&amp;DP$8,условия!$8:$8,"&gt;="&amp;DP$8))</f>
        <v>0</v>
      </c>
      <c r="DQ207" s="21">
        <f>IF(DQ$8="",0,DQ191*условия!$R60*SUMIFS(условия!92:92,условия!$7:$7,"&lt;="&amp;DQ$8,условия!$8:$8,"&gt;="&amp;DQ$8))</f>
        <v>0</v>
      </c>
      <c r="DR207" s="21">
        <f>IF(DR$8="",0,DR191*условия!$R60*SUMIFS(условия!92:92,условия!$7:$7,"&lt;="&amp;DR$8,условия!$8:$8,"&gt;="&amp;DR$8))</f>
        <v>0</v>
      </c>
      <c r="DS207" s="21">
        <f>IF(DS$8="",0,DS191*условия!$R60*SUMIFS(условия!92:92,условия!$7:$7,"&lt;="&amp;DS$8,условия!$8:$8,"&gt;="&amp;DS$8))</f>
        <v>0</v>
      </c>
      <c r="DT207" s="21">
        <f>IF(DT$8="",0,DT191*условия!$R60*SUMIFS(условия!92:92,условия!$7:$7,"&lt;="&amp;DT$8,условия!$8:$8,"&gt;="&amp;DT$8))</f>
        <v>0</v>
      </c>
      <c r="DU207" s="21">
        <f>IF(DU$8="",0,DU191*условия!$R60*SUMIFS(условия!92:92,условия!$7:$7,"&lt;="&amp;DU$8,условия!$8:$8,"&gt;="&amp;DU$8))</f>
        <v>125999.99999999997</v>
      </c>
      <c r="DV207" s="21">
        <f>IF(DV$8="",0,DV191*условия!$R60*SUMIFS(условия!92:92,условия!$7:$7,"&lt;="&amp;DV$8,условия!$8:$8,"&gt;="&amp;DV$8))</f>
        <v>125999.99999999997</v>
      </c>
      <c r="DW207" s="21">
        <f>IF(DW$8="",0,DW191*условия!$R60*SUMIFS(условия!92:92,условия!$7:$7,"&lt;="&amp;DW$8,условия!$8:$8,"&gt;="&amp;DW$8))</f>
        <v>125999.99999999997</v>
      </c>
      <c r="DX207" s="21">
        <f>IF(DX$8="",0,DX191*условия!$R60*SUMIFS(условия!92:92,условия!$7:$7,"&lt;="&amp;DX$8,условия!$8:$8,"&gt;="&amp;DX$8))</f>
        <v>125999.99999999997</v>
      </c>
      <c r="DY207" s="21">
        <f>IF(DY$8="",0,DY191*условия!$R60*SUMIFS(условия!92:92,условия!$7:$7,"&lt;="&amp;DY$8,условия!$8:$8,"&gt;="&amp;DY$8))</f>
        <v>125999.99999999997</v>
      </c>
      <c r="DZ207" s="21">
        <f>IF(DZ$8="",0,DZ191*условия!$R60*SUMIFS(условия!92:92,условия!$7:$7,"&lt;="&amp;DZ$8,условия!$8:$8,"&gt;="&amp;DZ$8))</f>
        <v>125999.99999999997</v>
      </c>
      <c r="EA207" s="21">
        <f>IF(EA$8="",0,EA191*условия!$R60*SUMIFS(условия!92:92,условия!$7:$7,"&lt;="&amp;EA$8,условия!$8:$8,"&gt;="&amp;EA$8))</f>
        <v>125999.99999999997</v>
      </c>
      <c r="EB207" s="21">
        <f>IF(EB$8="",0,EB191*условия!$R60*SUMIFS(условия!92:92,условия!$7:$7,"&lt;="&amp;EB$8,условия!$8:$8,"&gt;="&amp;EB$8))</f>
        <v>125999.99999999997</v>
      </c>
      <c r="EC207" s="21">
        <f>IF(EC$8="",0,EC191*условия!$R60*SUMIFS(условия!92:92,условия!$7:$7,"&lt;="&amp;EC$8,условия!$8:$8,"&gt;="&amp;EC$8))</f>
        <v>125999.99999999997</v>
      </c>
      <c r="ED207" s="21">
        <f>IF(ED$8="",0,ED191*условия!$R60*SUMIFS(условия!92:92,условия!$7:$7,"&lt;="&amp;ED$8,условия!$8:$8,"&gt;="&amp;ED$8))</f>
        <v>125999.99999999997</v>
      </c>
      <c r="EE207" s="21">
        <f>IF(EE$8="",0,EE191*условия!$R60*SUMIFS(условия!92:92,условия!$7:$7,"&lt;="&amp;EE$8,условия!$8:$8,"&gt;="&amp;EE$8))</f>
        <v>125999.99999999997</v>
      </c>
      <c r="EF207" s="21">
        <f>IF(EF$8="",0,EF191*условия!$R60*SUMIFS(условия!92:92,условия!$7:$7,"&lt;="&amp;EF$8,условия!$8:$8,"&gt;="&amp;EF$8))</f>
        <v>125999.99999999997</v>
      </c>
      <c r="EG207" s="21">
        <f>IF(EG$8="",0,EG191*условия!$R60*SUMIFS(условия!92:92,условия!$7:$7,"&lt;="&amp;EG$8,условия!$8:$8,"&gt;="&amp;EG$8))</f>
        <v>125999.99999999997</v>
      </c>
      <c r="EH207" s="21">
        <f>IF(EH$8="",0,EH191*условия!$R60*SUMIFS(условия!92:92,условия!$7:$7,"&lt;="&amp;EH$8,условия!$8:$8,"&gt;="&amp;EH$8))</f>
        <v>125999.99999999997</v>
      </c>
      <c r="EI207" s="21">
        <f>IF(EI$8="",0,EI191*условия!$R60*SUMIFS(условия!92:92,условия!$7:$7,"&lt;="&amp;EI$8,условия!$8:$8,"&gt;="&amp;EI$8))</f>
        <v>125999.99999999997</v>
      </c>
      <c r="EJ207" s="21">
        <f>IF(EJ$8="",0,EJ191*условия!$R60*SUMIFS(условия!92:92,условия!$7:$7,"&lt;="&amp;EJ$8,условия!$8:$8,"&gt;="&amp;EJ$8))</f>
        <v>125999.99999999997</v>
      </c>
      <c r="EK207" s="21">
        <f>IF(EK$8="",0,EK191*условия!$R60*SUMIFS(условия!92:92,условия!$7:$7,"&lt;="&amp;EK$8,условия!$8:$8,"&gt;="&amp;EK$8))</f>
        <v>125999.99999999997</v>
      </c>
      <c r="EL207" s="21">
        <f>IF(EL$8="",0,EL191*условия!$R60*SUMIFS(условия!92:92,условия!$7:$7,"&lt;="&amp;EL$8,условия!$8:$8,"&gt;="&amp;EL$8))</f>
        <v>125999.99999999997</v>
      </c>
      <c r="EM207" s="21">
        <f>IF(EM$8="",0,EM191*условия!$R60*SUMIFS(условия!92:92,условия!$7:$7,"&lt;="&amp;EM$8,условия!$8:$8,"&gt;="&amp;EM$8))</f>
        <v>125999.99999999997</v>
      </c>
      <c r="EN207" s="21">
        <f>IF(EN$8="",0,EN191*условия!$R60*SUMIFS(условия!92:92,условия!$7:$7,"&lt;="&amp;EN$8,условия!$8:$8,"&gt;="&amp;EN$8))</f>
        <v>125999.99999999997</v>
      </c>
      <c r="EO207" s="21">
        <f>IF(EO$8="",0,EO191*условия!$R60*SUMIFS(условия!92:92,условия!$7:$7,"&lt;="&amp;EO$8,условия!$8:$8,"&gt;="&amp;EO$8))</f>
        <v>125999.99999999997</v>
      </c>
      <c r="EP207" s="21">
        <f>IF(EP$8="",0,EP191*условия!$R60*SUMIFS(условия!92:92,условия!$7:$7,"&lt;="&amp;EP$8,условия!$8:$8,"&gt;="&amp;EP$8))</f>
        <v>125999.99999999997</v>
      </c>
      <c r="EQ207" s="21">
        <f>IF(EQ$8="",0,EQ191*условия!$R60*SUMIFS(условия!92:92,условия!$7:$7,"&lt;="&amp;EQ$8,условия!$8:$8,"&gt;="&amp;EQ$8))</f>
        <v>125999.99999999997</v>
      </c>
      <c r="ER207" s="21">
        <f>IF(ER$8="",0,ER191*условия!$R60*SUMIFS(условия!92:92,условия!$7:$7,"&lt;="&amp;ER$8,условия!$8:$8,"&gt;="&amp;ER$8))</f>
        <v>125999.99999999997</v>
      </c>
      <c r="ES207" s="21">
        <f>IF(ES$8="",0,ES191*условия!$R60*SUMIFS(условия!92:92,условия!$7:$7,"&lt;="&amp;ES$8,условия!$8:$8,"&gt;="&amp;ES$8))</f>
        <v>125999.99999999997</v>
      </c>
      <c r="ET207" s="21">
        <f>IF(ET$8="",0,ET191*условия!$R60*SUMIFS(условия!92:92,условия!$7:$7,"&lt;="&amp;ET$8,условия!$8:$8,"&gt;="&amp;ET$8))</f>
        <v>125999.99999999997</v>
      </c>
      <c r="EU207" s="21">
        <f>IF(EU$8="",0,EU191*условия!$R60*SUMIFS(условия!92:92,условия!$7:$7,"&lt;="&amp;EU$8,условия!$8:$8,"&gt;="&amp;EU$8))</f>
        <v>125999.99999999997</v>
      </c>
      <c r="EV207" s="21">
        <f>IF(EV$8="",0,EV191*условия!$R60*SUMIFS(условия!92:92,условия!$7:$7,"&lt;="&amp;EV$8,условия!$8:$8,"&gt;="&amp;EV$8))</f>
        <v>125999.99999999997</v>
      </c>
      <c r="EW207" s="21">
        <f>IF(EW$8="",0,EW191*условия!$R60*SUMIFS(условия!92:92,условия!$7:$7,"&lt;="&amp;EW$8,условия!$8:$8,"&gt;="&amp;EW$8))</f>
        <v>125999.99999999997</v>
      </c>
      <c r="EX207" s="21">
        <f>IF(EX$8="",0,EX191*условия!$R60*SUMIFS(условия!92:92,условия!$7:$7,"&lt;="&amp;EX$8,условия!$8:$8,"&gt;="&amp;EX$8))</f>
        <v>125999.99999999997</v>
      </c>
      <c r="EY207" s="21">
        <f>IF(EY$8="",0,EY191*условия!$R60*SUMIFS(условия!92:92,условия!$7:$7,"&lt;="&amp;EY$8,условия!$8:$8,"&gt;="&amp;EY$8))</f>
        <v>125999.99999999997</v>
      </c>
      <c r="EZ207" s="21">
        <f>IF(EZ$8="",0,EZ191*условия!$R60*SUMIFS(условия!92:92,условия!$7:$7,"&lt;="&amp;EZ$8,условия!$8:$8,"&gt;="&amp;EZ$8))</f>
        <v>83999.999999999985</v>
      </c>
      <c r="FA207" s="21">
        <f>IF(FA$8="",0,FA191*условия!$R60*SUMIFS(условия!92:92,условия!$7:$7,"&lt;="&amp;FA$8,условия!$8:$8,"&gt;="&amp;FA$8))</f>
        <v>83999.999999999985</v>
      </c>
      <c r="FB207" s="21">
        <f>IF(FB$8="",0,FB191*условия!$R60*SUMIFS(условия!92:92,условия!$7:$7,"&lt;="&amp;FB$8,условия!$8:$8,"&gt;="&amp;FB$8))</f>
        <v>83999.999999999985</v>
      </c>
      <c r="FC207" s="21">
        <f>IF(FC$8="",0,FC191*условия!$R60*SUMIFS(условия!92:92,условия!$7:$7,"&lt;="&amp;FC$8,условия!$8:$8,"&gt;="&amp;FC$8))</f>
        <v>83999.999999999985</v>
      </c>
      <c r="FD207" s="21">
        <f>IF(FD$8="",0,FD191*условия!$R60*SUMIFS(условия!92:92,условия!$7:$7,"&lt;="&amp;FD$8,условия!$8:$8,"&gt;="&amp;FD$8))</f>
        <v>83999.999999999985</v>
      </c>
      <c r="FE207" s="21">
        <f>IF(FE$8="",0,FE191*условия!$R60*SUMIFS(условия!92:92,условия!$7:$7,"&lt;="&amp;FE$8,условия!$8:$8,"&gt;="&amp;FE$8))</f>
        <v>83999.999999999985</v>
      </c>
      <c r="FF207" s="21">
        <f>IF(FF$8="",0,FF191*условия!$R60*SUMIFS(условия!92:92,условия!$7:$7,"&lt;="&amp;FF$8,условия!$8:$8,"&gt;="&amp;FF$8))</f>
        <v>83999.999999999985</v>
      </c>
      <c r="FG207" s="21">
        <f>IF(FG$8="",0,FG191*условия!$R60*SUMIFS(условия!92:92,условия!$7:$7,"&lt;="&amp;FG$8,условия!$8:$8,"&gt;="&amp;FG$8))</f>
        <v>83999.999999999985</v>
      </c>
      <c r="FH207" s="21">
        <f>IF(FH$8="",0,FH191*условия!$R60*SUMIFS(условия!92:92,условия!$7:$7,"&lt;="&amp;FH$8,условия!$8:$8,"&gt;="&amp;FH$8))</f>
        <v>83999.999999999985</v>
      </c>
      <c r="FI207" s="21">
        <f>IF(FI$8="",0,FI191*условия!$R60*SUMIFS(условия!92:92,условия!$7:$7,"&lt;="&amp;FI$8,условия!$8:$8,"&gt;="&amp;FI$8))</f>
        <v>83999.999999999985</v>
      </c>
      <c r="FJ207" s="21">
        <f>IF(FJ$8="",0,FJ191*условия!$R60*SUMIFS(условия!92:92,условия!$7:$7,"&lt;="&amp;FJ$8,условия!$8:$8,"&gt;="&amp;FJ$8))</f>
        <v>83999.999999999985</v>
      </c>
      <c r="FK207" s="21">
        <f>IF(FK$8="",0,FK191*условия!$R60*SUMIFS(условия!92:92,условия!$7:$7,"&lt;="&amp;FK$8,условия!$8:$8,"&gt;="&amp;FK$8))</f>
        <v>83999.999999999985</v>
      </c>
      <c r="FL207" s="21">
        <f>IF(FL$8="",0,FL191*условия!$R60*SUMIFS(условия!92:92,условия!$7:$7,"&lt;="&amp;FL$8,условия!$8:$8,"&gt;="&amp;FL$8))</f>
        <v>83999.999999999985</v>
      </c>
      <c r="FM207" s="21">
        <f>IF(FM$8="",0,FM191*условия!$R60*SUMIFS(условия!92:92,условия!$7:$7,"&lt;="&amp;FM$8,условия!$8:$8,"&gt;="&amp;FM$8))</f>
        <v>83999.999999999985</v>
      </c>
      <c r="FN207" s="21">
        <f>IF(FN$8="",0,FN191*условия!$R60*SUMIFS(условия!92:92,условия!$7:$7,"&lt;="&amp;FN$8,условия!$8:$8,"&gt;="&amp;FN$8))</f>
        <v>83999.999999999985</v>
      </c>
      <c r="FO207" s="21">
        <f>IF(FO$8="",0,FO191*условия!$R60*SUMIFS(условия!92:92,условия!$7:$7,"&lt;="&amp;FO$8,условия!$8:$8,"&gt;="&amp;FO$8))</f>
        <v>83999.999999999985</v>
      </c>
      <c r="FP207" s="21">
        <f>IF(FP$8="",0,FP191*условия!$R60*SUMIFS(условия!92:92,условия!$7:$7,"&lt;="&amp;FP$8,условия!$8:$8,"&gt;="&amp;FP$8))</f>
        <v>83999.999999999985</v>
      </c>
      <c r="FQ207" s="21">
        <f>IF(FQ$8="",0,FQ191*условия!$R60*SUMIFS(условия!92:92,условия!$7:$7,"&lt;="&amp;FQ$8,условия!$8:$8,"&gt;="&amp;FQ$8))</f>
        <v>83999.999999999985</v>
      </c>
      <c r="FR207" s="21">
        <f>IF(FR$8="",0,FR191*условия!$R60*SUMIFS(условия!92:92,условия!$7:$7,"&lt;="&amp;FR$8,условия!$8:$8,"&gt;="&amp;FR$8))</f>
        <v>83999.999999999985</v>
      </c>
      <c r="FS207" s="21">
        <f>IF(FS$8="",0,FS191*условия!$R60*SUMIFS(условия!92:92,условия!$7:$7,"&lt;="&amp;FS$8,условия!$8:$8,"&gt;="&amp;FS$8))</f>
        <v>83999.999999999985</v>
      </c>
      <c r="FT207" s="21">
        <f>IF(FT$8="",0,FT191*условия!$R60*SUMIFS(условия!92:92,условия!$7:$7,"&lt;="&amp;FT$8,условия!$8:$8,"&gt;="&amp;FT$8))</f>
        <v>83999.999999999985</v>
      </c>
      <c r="FU207" s="21">
        <f>IF(FU$8="",0,FU191*условия!$R60*SUMIFS(условия!92:92,условия!$7:$7,"&lt;="&amp;FU$8,условия!$8:$8,"&gt;="&amp;FU$8))</f>
        <v>83999.999999999985</v>
      </c>
      <c r="FV207" s="21">
        <f>IF(FV$8="",0,FV191*условия!$R60*SUMIFS(условия!92:92,условия!$7:$7,"&lt;="&amp;FV$8,условия!$8:$8,"&gt;="&amp;FV$8))</f>
        <v>83999.999999999985</v>
      </c>
      <c r="FW207" s="21">
        <f>IF(FW$8="",0,FW191*условия!$R60*SUMIFS(условия!92:92,условия!$7:$7,"&lt;="&amp;FW$8,условия!$8:$8,"&gt;="&amp;FW$8))</f>
        <v>83999.999999999985</v>
      </c>
      <c r="FX207" s="21">
        <f>IF(FX$8="",0,FX191*условия!$R60*SUMIFS(условия!92:92,условия!$7:$7,"&lt;="&amp;FX$8,условия!$8:$8,"&gt;="&amp;FX$8))</f>
        <v>83999.999999999985</v>
      </c>
      <c r="FY207" s="21">
        <f>IF(FY$8="",0,FY191*условия!$R60*SUMIFS(условия!92:92,условия!$7:$7,"&lt;="&amp;FY$8,условия!$8:$8,"&gt;="&amp;FY$8))</f>
        <v>83999.999999999985</v>
      </c>
      <c r="FZ207" s="21">
        <f>IF(FZ$8="",0,FZ191*условия!$R60*SUMIFS(условия!92:92,условия!$7:$7,"&lt;="&amp;FZ$8,условия!$8:$8,"&gt;="&amp;FZ$8))</f>
        <v>83999.999999999985</v>
      </c>
      <c r="GA207" s="21">
        <f>IF(GA$8="",0,GA191*условия!$R60*SUMIFS(условия!92:92,условия!$7:$7,"&lt;="&amp;GA$8,условия!$8:$8,"&gt;="&amp;GA$8))</f>
        <v>83999.999999999985</v>
      </c>
      <c r="GB207" s="21">
        <f>IF(GB$8="",0,GB191*условия!$R60*SUMIFS(условия!92:92,условия!$7:$7,"&lt;="&amp;GB$8,условия!$8:$8,"&gt;="&amp;GB$8))</f>
        <v>83999.999999999985</v>
      </c>
      <c r="GC207" s="21">
        <f>IF(GC$8="",0,GC191*условия!$R60*SUMIFS(условия!92:92,условия!$7:$7,"&lt;="&amp;GC$8,условия!$8:$8,"&gt;="&amp;GC$8))</f>
        <v>83999.999999999985</v>
      </c>
      <c r="GD207" s="21">
        <f>IF(GD$8="",0,GD191*условия!$R60*SUMIFS(условия!92:92,условия!$7:$7,"&lt;="&amp;GD$8,условия!$8:$8,"&gt;="&amp;GD$8))</f>
        <v>108000.00000000001</v>
      </c>
      <c r="GE207" s="21">
        <f>IF(GE$8="",0,GE191*условия!$R60*SUMIFS(условия!92:92,условия!$7:$7,"&lt;="&amp;GE$8,условия!$8:$8,"&gt;="&amp;GE$8))</f>
        <v>108000.00000000001</v>
      </c>
      <c r="GF207" s="21">
        <f>IF(GF$8="",0,GF191*условия!$R60*SUMIFS(условия!92:92,условия!$7:$7,"&lt;="&amp;GF$8,условия!$8:$8,"&gt;="&amp;GF$8))</f>
        <v>108000.00000000001</v>
      </c>
      <c r="GG207" s="21">
        <f>IF(GG$8="",0,GG191*условия!$R60*SUMIFS(условия!92:92,условия!$7:$7,"&lt;="&amp;GG$8,условия!$8:$8,"&gt;="&amp;GG$8))</f>
        <v>108000.00000000001</v>
      </c>
      <c r="GH207" s="21">
        <f>IF(GH$8="",0,GH191*условия!$R60*SUMIFS(условия!92:92,условия!$7:$7,"&lt;="&amp;GH$8,условия!$8:$8,"&gt;="&amp;GH$8))</f>
        <v>108000.00000000001</v>
      </c>
      <c r="GI207" s="21">
        <f>IF(GI$8="",0,GI191*условия!$R60*SUMIFS(условия!92:92,условия!$7:$7,"&lt;="&amp;GI$8,условия!$8:$8,"&gt;="&amp;GI$8))</f>
        <v>108000.00000000001</v>
      </c>
      <c r="GJ207" s="21">
        <f>IF(GJ$8="",0,GJ191*условия!$R60*SUMIFS(условия!92:92,условия!$7:$7,"&lt;="&amp;GJ$8,условия!$8:$8,"&gt;="&amp;GJ$8))</f>
        <v>108000.00000000001</v>
      </c>
      <c r="GK207" s="21">
        <f>IF(GK$8="",0,GK191*условия!$R60*SUMIFS(условия!92:92,условия!$7:$7,"&lt;="&amp;GK$8,условия!$8:$8,"&gt;="&amp;GK$8))</f>
        <v>108000.00000000001</v>
      </c>
      <c r="GL207" s="21">
        <f>IF(GL$8="",0,GL191*условия!$R60*SUMIFS(условия!92:92,условия!$7:$7,"&lt;="&amp;GL$8,условия!$8:$8,"&gt;="&amp;GL$8))</f>
        <v>108000.00000000001</v>
      </c>
      <c r="GM207" s="21">
        <f>IF(GM$8="",0,GM191*условия!$R60*SUMIFS(условия!92:92,условия!$7:$7,"&lt;="&amp;GM$8,условия!$8:$8,"&gt;="&amp;GM$8))</f>
        <v>108000.00000000001</v>
      </c>
      <c r="GN207" s="21">
        <f>IF(GN$8="",0,GN191*условия!$R60*SUMIFS(условия!92:92,условия!$7:$7,"&lt;="&amp;GN$8,условия!$8:$8,"&gt;="&amp;GN$8))</f>
        <v>108000.00000000001</v>
      </c>
      <c r="GO207" s="21">
        <f>IF(GO$8="",0,GO191*условия!$R60*SUMIFS(условия!92:92,условия!$7:$7,"&lt;="&amp;GO$8,условия!$8:$8,"&gt;="&amp;GO$8))</f>
        <v>108000.00000000001</v>
      </c>
      <c r="GP207" s="21">
        <f>IF(GP$8="",0,GP191*условия!$R60*SUMIFS(условия!92:92,условия!$7:$7,"&lt;="&amp;GP$8,условия!$8:$8,"&gt;="&amp;GP$8))</f>
        <v>108000.00000000001</v>
      </c>
      <c r="GQ207" s="21">
        <f>IF(GQ$8="",0,GQ191*условия!$R60*SUMIFS(условия!92:92,условия!$7:$7,"&lt;="&amp;GQ$8,условия!$8:$8,"&gt;="&amp;GQ$8))</f>
        <v>108000.00000000001</v>
      </c>
      <c r="GR207" s="21">
        <f>IF(GR$8="",0,GR191*условия!$R60*SUMIFS(условия!92:92,условия!$7:$7,"&lt;="&amp;GR$8,условия!$8:$8,"&gt;="&amp;GR$8))</f>
        <v>108000.00000000001</v>
      </c>
      <c r="GS207" s="21">
        <f>IF(GS$8="",0,GS191*условия!$R60*SUMIFS(условия!92:92,условия!$7:$7,"&lt;="&amp;GS$8,условия!$8:$8,"&gt;="&amp;GS$8))</f>
        <v>108000.00000000001</v>
      </c>
      <c r="GT207" s="21">
        <f>IF(GT$8="",0,GT191*условия!$R60*SUMIFS(условия!92:92,условия!$7:$7,"&lt;="&amp;GT$8,условия!$8:$8,"&gt;="&amp;GT$8))</f>
        <v>108000.00000000001</v>
      </c>
      <c r="GU207" s="21">
        <f>IF(GU$8="",0,GU191*условия!$R60*SUMIFS(условия!92:92,условия!$7:$7,"&lt;="&amp;GU$8,условия!$8:$8,"&gt;="&amp;GU$8))</f>
        <v>108000.00000000001</v>
      </c>
      <c r="GV207" s="21">
        <f>IF(GV$8="",0,GV191*условия!$R60*SUMIFS(условия!92:92,условия!$7:$7,"&lt;="&amp;GV$8,условия!$8:$8,"&gt;="&amp;GV$8))</f>
        <v>108000.00000000001</v>
      </c>
      <c r="GW207" s="21">
        <f>IF(GW$8="",0,GW191*условия!$R60*SUMIFS(условия!92:92,условия!$7:$7,"&lt;="&amp;GW$8,условия!$8:$8,"&gt;="&amp;GW$8))</f>
        <v>108000.00000000001</v>
      </c>
      <c r="GX207" s="21">
        <f>IF(GX$8="",0,GX191*условия!$R60*SUMIFS(условия!92:92,условия!$7:$7,"&lt;="&amp;GX$8,условия!$8:$8,"&gt;="&amp;GX$8))</f>
        <v>108000.00000000001</v>
      </c>
      <c r="GY207" s="21">
        <f>IF(GY$8="",0,GY191*условия!$R60*SUMIFS(условия!92:92,условия!$7:$7,"&lt;="&amp;GY$8,условия!$8:$8,"&gt;="&amp;GY$8))</f>
        <v>108000.00000000001</v>
      </c>
      <c r="GZ207" s="21">
        <f>IF(GZ$8="",0,GZ191*условия!$R60*SUMIFS(условия!92:92,условия!$7:$7,"&lt;="&amp;GZ$8,условия!$8:$8,"&gt;="&amp;GZ$8))</f>
        <v>108000.00000000001</v>
      </c>
      <c r="HA207" s="21">
        <f>IF(HA$8="",0,HA191*условия!$R60*SUMIFS(условия!92:92,условия!$7:$7,"&lt;="&amp;HA$8,условия!$8:$8,"&gt;="&amp;HA$8))</f>
        <v>108000.00000000001</v>
      </c>
      <c r="HB207" s="21">
        <f>IF(HB$8="",0,HB191*условия!$R60*SUMIFS(условия!92:92,условия!$7:$7,"&lt;="&amp;HB$8,условия!$8:$8,"&gt;="&amp;HB$8))</f>
        <v>108000.00000000001</v>
      </c>
      <c r="HC207" s="21">
        <f>IF(HC$8="",0,HC191*условия!$R60*SUMIFS(условия!92:92,условия!$7:$7,"&lt;="&amp;HC$8,условия!$8:$8,"&gt;="&amp;HC$8))</f>
        <v>108000.00000000001</v>
      </c>
      <c r="HD207" s="21">
        <f>IF(HD$8="",0,HD191*условия!$R60*SUMIFS(условия!92:92,условия!$7:$7,"&lt;="&amp;HD$8,условия!$8:$8,"&gt;="&amp;HD$8))</f>
        <v>108000.00000000001</v>
      </c>
      <c r="HE207" s="21">
        <f>IF(HE$8="",0,HE191*условия!$R60*SUMIFS(условия!92:92,условия!$7:$7,"&lt;="&amp;HE$8,условия!$8:$8,"&gt;="&amp;HE$8))</f>
        <v>108000.00000000001</v>
      </c>
      <c r="HF207" s="21">
        <f>IF(HF$8="",0,HF191*условия!$R60*SUMIFS(условия!92:92,условия!$7:$7,"&lt;="&amp;HF$8,условия!$8:$8,"&gt;="&amp;HF$8))</f>
        <v>108000.00000000001</v>
      </c>
      <c r="HG207" s="21">
        <f>IF(HG$8="",0,HG191*условия!$R60*SUMIFS(условия!92:92,условия!$7:$7,"&lt;="&amp;HG$8,условия!$8:$8,"&gt;="&amp;HG$8))</f>
        <v>108000.00000000001</v>
      </c>
      <c r="HH207" s="21">
        <f>IF(HH$8="",0,HH191*условия!$R60*SUMIFS(условия!92:92,условия!$7:$7,"&lt;="&amp;HH$8,условия!$8:$8,"&gt;="&amp;HH$8))</f>
        <v>108000.00000000001</v>
      </c>
      <c r="HI207" s="21">
        <f>IF(HI$8="",0,HI191*условия!$R60*SUMIFS(условия!92:92,условия!$7:$7,"&lt;="&amp;HI$8,условия!$8:$8,"&gt;="&amp;HI$8))</f>
        <v>132000</v>
      </c>
      <c r="HJ207" s="21">
        <f>IF(HJ$8="",0,HJ191*условия!$R60*SUMIFS(условия!92:92,условия!$7:$7,"&lt;="&amp;HJ$8,условия!$8:$8,"&gt;="&amp;HJ$8))</f>
        <v>132000</v>
      </c>
      <c r="HK207" s="21">
        <f>IF(HK$8="",0,HK191*условия!$R60*SUMIFS(условия!92:92,условия!$7:$7,"&lt;="&amp;HK$8,условия!$8:$8,"&gt;="&amp;HK$8))</f>
        <v>132000</v>
      </c>
      <c r="HL207" s="21">
        <f>IF(HL$8="",0,HL191*условия!$R60*SUMIFS(условия!92:92,условия!$7:$7,"&lt;="&amp;HL$8,условия!$8:$8,"&gt;="&amp;HL$8))</f>
        <v>132000</v>
      </c>
      <c r="HM207" s="21">
        <f>IF(HM$8="",0,HM191*условия!$R60*SUMIFS(условия!92:92,условия!$7:$7,"&lt;="&amp;HM$8,условия!$8:$8,"&gt;="&amp;HM$8))</f>
        <v>132000</v>
      </c>
      <c r="HN207" s="21">
        <f>IF(HN$8="",0,HN191*условия!$R60*SUMIFS(условия!92:92,условия!$7:$7,"&lt;="&amp;HN$8,условия!$8:$8,"&gt;="&amp;HN$8))</f>
        <v>132000</v>
      </c>
      <c r="HO207" s="21">
        <f>IF(HO$8="",0,HO191*условия!$R60*SUMIFS(условия!92:92,условия!$7:$7,"&lt;="&amp;HO$8,условия!$8:$8,"&gt;="&amp;HO$8))</f>
        <v>132000</v>
      </c>
      <c r="HP207" s="21">
        <f>IF(HP$8="",0,HP191*условия!$R60*SUMIFS(условия!92:92,условия!$7:$7,"&lt;="&amp;HP$8,условия!$8:$8,"&gt;="&amp;HP$8))</f>
        <v>132000</v>
      </c>
      <c r="HQ207" s="21">
        <f>IF(HQ$8="",0,HQ191*условия!$R60*SUMIFS(условия!92:92,условия!$7:$7,"&lt;="&amp;HQ$8,условия!$8:$8,"&gt;="&amp;HQ$8))</f>
        <v>132000</v>
      </c>
      <c r="HR207" s="21">
        <f>IF(HR$8="",0,HR191*условия!$R60*SUMIFS(условия!92:92,условия!$7:$7,"&lt;="&amp;HR$8,условия!$8:$8,"&gt;="&amp;HR$8))</f>
        <v>132000</v>
      </c>
      <c r="HS207" s="21">
        <f>IF(HS$8="",0,HS191*условия!$R60*SUMIFS(условия!92:92,условия!$7:$7,"&lt;="&amp;HS$8,условия!$8:$8,"&gt;="&amp;HS$8))</f>
        <v>132000</v>
      </c>
      <c r="HT207" s="21">
        <f>IF(HT$8="",0,HT191*условия!$R60*SUMIFS(условия!92:92,условия!$7:$7,"&lt;="&amp;HT$8,условия!$8:$8,"&gt;="&amp;HT$8))</f>
        <v>132000</v>
      </c>
      <c r="HU207" s="21">
        <f>IF(HU$8="",0,HU191*условия!$R60*SUMIFS(условия!92:92,условия!$7:$7,"&lt;="&amp;HU$8,условия!$8:$8,"&gt;="&amp;HU$8))</f>
        <v>132000</v>
      </c>
      <c r="HV207" s="21">
        <f>IF(HV$8="",0,HV191*условия!$R60*SUMIFS(условия!92:92,условия!$7:$7,"&lt;="&amp;HV$8,условия!$8:$8,"&gt;="&amp;HV$8))</f>
        <v>132000</v>
      </c>
      <c r="HW207" s="21">
        <f>IF(HW$8="",0,HW191*условия!$R60*SUMIFS(условия!92:92,условия!$7:$7,"&lt;="&amp;HW$8,условия!$8:$8,"&gt;="&amp;HW$8))</f>
        <v>132000</v>
      </c>
      <c r="HX207" s="21">
        <f>IF(HX$8="",0,HX191*условия!$R60*SUMIFS(условия!92:92,условия!$7:$7,"&lt;="&amp;HX$8,условия!$8:$8,"&gt;="&amp;HX$8))</f>
        <v>132000</v>
      </c>
      <c r="HY207" s="21">
        <f>IF(HY$8="",0,HY191*условия!$R60*SUMIFS(условия!92:92,условия!$7:$7,"&lt;="&amp;HY$8,условия!$8:$8,"&gt;="&amp;HY$8))</f>
        <v>132000</v>
      </c>
      <c r="HZ207" s="21">
        <f>IF(HZ$8="",0,HZ191*условия!$R60*SUMIFS(условия!92:92,условия!$7:$7,"&lt;="&amp;HZ$8,условия!$8:$8,"&gt;="&amp;HZ$8))</f>
        <v>132000</v>
      </c>
      <c r="IA207" s="21">
        <f>IF(IA$8="",0,IA191*условия!$R60*SUMIFS(условия!92:92,условия!$7:$7,"&lt;="&amp;IA$8,условия!$8:$8,"&gt;="&amp;IA$8))</f>
        <v>132000</v>
      </c>
      <c r="IB207" s="21">
        <f>IF(IB$8="",0,IB191*условия!$R60*SUMIFS(условия!92:92,условия!$7:$7,"&lt;="&amp;IB$8,условия!$8:$8,"&gt;="&amp;IB$8))</f>
        <v>132000</v>
      </c>
      <c r="IC207" s="21">
        <f>IF(IC$8="",0,IC191*условия!$R60*SUMIFS(условия!92:92,условия!$7:$7,"&lt;="&amp;IC$8,условия!$8:$8,"&gt;="&amp;IC$8))</f>
        <v>132000</v>
      </c>
      <c r="ID207" s="21">
        <f>IF(ID$8="",0,ID191*условия!$R60*SUMIFS(условия!92:92,условия!$7:$7,"&lt;="&amp;ID$8,условия!$8:$8,"&gt;="&amp;ID$8))</f>
        <v>132000</v>
      </c>
      <c r="IE207" s="21">
        <f>IF(IE$8="",0,IE191*условия!$R60*SUMIFS(условия!92:92,условия!$7:$7,"&lt;="&amp;IE$8,условия!$8:$8,"&gt;="&amp;IE$8))</f>
        <v>132000</v>
      </c>
      <c r="IF207" s="21">
        <f>IF(IF$8="",0,IF191*условия!$R60*SUMIFS(условия!92:92,условия!$7:$7,"&lt;="&amp;IF$8,условия!$8:$8,"&gt;="&amp;IF$8))</f>
        <v>132000</v>
      </c>
      <c r="IG207" s="21">
        <f>IF(IG$8="",0,IG191*условия!$R60*SUMIFS(условия!92:92,условия!$7:$7,"&lt;="&amp;IG$8,условия!$8:$8,"&gt;="&amp;IG$8))</f>
        <v>132000</v>
      </c>
      <c r="IH207" s="21">
        <f>IF(IH$8="",0,IH191*условия!$R60*SUMIFS(условия!92:92,условия!$7:$7,"&lt;="&amp;IH$8,условия!$8:$8,"&gt;="&amp;IH$8))</f>
        <v>132000</v>
      </c>
      <c r="II207" s="21">
        <f>IF(II$8="",0,II191*условия!$R60*SUMIFS(условия!92:92,условия!$7:$7,"&lt;="&amp;II$8,условия!$8:$8,"&gt;="&amp;II$8))</f>
        <v>132000</v>
      </c>
      <c r="IJ207" s="21">
        <f>IF(IJ$8="",0,IJ191*условия!$R60*SUMIFS(условия!92:92,условия!$7:$7,"&lt;="&amp;IJ$8,условия!$8:$8,"&gt;="&amp;IJ$8))</f>
        <v>132000</v>
      </c>
      <c r="IK207" s="21">
        <f>IF(IK$8="",0,IK191*условия!$R60*SUMIFS(условия!92:92,условия!$7:$7,"&lt;="&amp;IK$8,условия!$8:$8,"&gt;="&amp;IK$8))</f>
        <v>132000</v>
      </c>
      <c r="IL207" s="21">
        <f>IF(IL$8="",0,IL191*условия!$R60*SUMIFS(условия!92:92,условия!$7:$7,"&lt;="&amp;IL$8,условия!$8:$8,"&gt;="&amp;IL$8))</f>
        <v>132000</v>
      </c>
      <c r="IM207" s="21">
        <f>IF(IM$8="",0,IM191*условия!$R60*SUMIFS(условия!92:92,условия!$7:$7,"&lt;="&amp;IM$8,условия!$8:$8,"&gt;="&amp;IM$8))</f>
        <v>132000</v>
      </c>
      <c r="IN207" s="21">
        <f>IF(IN$8="",0,IN191*условия!$R60*SUMIFS(условия!92:92,условия!$7:$7,"&lt;="&amp;IN$8,условия!$8:$8,"&gt;="&amp;IN$8))</f>
        <v>0</v>
      </c>
      <c r="IO207" s="21">
        <f>IF(IO$8="",0,IO191*условия!$R60*SUMIFS(условия!92:92,условия!$7:$7,"&lt;="&amp;IO$8,условия!$8:$8,"&gt;="&amp;IO$8))</f>
        <v>0</v>
      </c>
      <c r="IP207" s="21">
        <f>IF(IP$8="",0,IP191*условия!$R60*SUMIFS(условия!92:92,условия!$7:$7,"&lt;="&amp;IP$8,условия!$8:$8,"&gt;="&amp;IP$8))</f>
        <v>180000</v>
      </c>
      <c r="IQ207" s="21">
        <f>IF(IQ$8="",0,IQ191*условия!$R60*SUMIFS(условия!92:92,условия!$7:$7,"&lt;="&amp;IQ$8,условия!$8:$8,"&gt;="&amp;IQ$8))</f>
        <v>180000</v>
      </c>
      <c r="IR207" s="21">
        <f>IF(IR$8="",0,IR191*условия!$R60*SUMIFS(условия!92:92,условия!$7:$7,"&lt;="&amp;IR$8,условия!$8:$8,"&gt;="&amp;IR$8))</f>
        <v>180000</v>
      </c>
      <c r="IS207" s="21">
        <f>IF(IS$8="",0,IS191*условия!$R60*SUMIFS(условия!92:92,условия!$7:$7,"&lt;="&amp;IS$8,условия!$8:$8,"&gt;="&amp;IS$8))</f>
        <v>180000</v>
      </c>
      <c r="IT207" s="21">
        <f>IF(IT$8="",0,IT191*условия!$R60*SUMIFS(условия!92:92,условия!$7:$7,"&lt;="&amp;IT$8,условия!$8:$8,"&gt;="&amp;IT$8))</f>
        <v>180000</v>
      </c>
      <c r="IU207" s="21">
        <f>IF(IU$8="",0,IU191*условия!$R60*SUMIFS(условия!92:92,условия!$7:$7,"&lt;="&amp;IU$8,условия!$8:$8,"&gt;="&amp;IU$8))</f>
        <v>180000</v>
      </c>
      <c r="IV207" s="21">
        <f>IF(IV$8="",0,IV191*условия!$R60*SUMIFS(условия!92:92,условия!$7:$7,"&lt;="&amp;IV$8,условия!$8:$8,"&gt;="&amp;IV$8))</f>
        <v>180000</v>
      </c>
      <c r="IW207" s="21">
        <f>IF(IW$8="",0,IW191*условия!$R60*SUMIFS(условия!92:92,условия!$7:$7,"&lt;="&amp;IW$8,условия!$8:$8,"&gt;="&amp;IW$8))</f>
        <v>180000</v>
      </c>
      <c r="IX207" s="21">
        <f>IF(IX$8="",0,IX191*условия!$R60*SUMIFS(условия!92:92,условия!$7:$7,"&lt;="&amp;IX$8,условия!$8:$8,"&gt;="&amp;IX$8))</f>
        <v>180000</v>
      </c>
      <c r="IY207" s="21">
        <f>IF(IY$8="",0,IY191*условия!$R60*SUMIFS(условия!92:92,условия!$7:$7,"&lt;="&amp;IY$8,условия!$8:$8,"&gt;="&amp;IY$8))</f>
        <v>180000</v>
      </c>
      <c r="IZ207" s="21">
        <f>IF(IZ$8="",0,IZ191*условия!$R60*SUMIFS(условия!92:92,условия!$7:$7,"&lt;="&amp;IZ$8,условия!$8:$8,"&gt;="&amp;IZ$8))</f>
        <v>180000</v>
      </c>
      <c r="JA207" s="21">
        <f>IF(JA$8="",0,JA191*условия!$R60*SUMIFS(условия!92:92,условия!$7:$7,"&lt;="&amp;JA$8,условия!$8:$8,"&gt;="&amp;JA$8))</f>
        <v>180000</v>
      </c>
      <c r="JB207" s="21">
        <f>IF(JB$8="",0,JB191*условия!$R60*SUMIFS(условия!92:92,условия!$7:$7,"&lt;="&amp;JB$8,условия!$8:$8,"&gt;="&amp;JB$8))</f>
        <v>180000</v>
      </c>
      <c r="JC207" s="21">
        <f>IF(JC$8="",0,JC191*условия!$R60*SUMIFS(условия!92:92,условия!$7:$7,"&lt;="&amp;JC$8,условия!$8:$8,"&gt;="&amp;JC$8))</f>
        <v>180000</v>
      </c>
      <c r="JD207" s="21">
        <f>IF(JD$8="",0,JD191*условия!$R60*SUMIFS(условия!92:92,условия!$7:$7,"&lt;="&amp;JD$8,условия!$8:$8,"&gt;="&amp;JD$8))</f>
        <v>180000</v>
      </c>
      <c r="JE207" s="21">
        <f>IF(JE$8="",0,JE191*условия!$R60*SUMIFS(условия!92:92,условия!$7:$7,"&lt;="&amp;JE$8,условия!$8:$8,"&gt;="&amp;JE$8))</f>
        <v>180000</v>
      </c>
      <c r="JF207" s="21">
        <f>IF(JF$8="",0,JF191*условия!$R60*SUMIFS(условия!92:92,условия!$7:$7,"&lt;="&amp;JF$8,условия!$8:$8,"&gt;="&amp;JF$8))</f>
        <v>180000</v>
      </c>
      <c r="JG207" s="21">
        <f>IF(JG$8="",0,JG191*условия!$R60*SUMIFS(условия!92:92,условия!$7:$7,"&lt;="&amp;JG$8,условия!$8:$8,"&gt;="&amp;JG$8))</f>
        <v>180000</v>
      </c>
      <c r="JH207" s="21">
        <f>IF(JH$8="",0,JH191*условия!$R60*SUMIFS(условия!92:92,условия!$7:$7,"&lt;="&amp;JH$8,условия!$8:$8,"&gt;="&amp;JH$8))</f>
        <v>180000</v>
      </c>
      <c r="JI207" s="21">
        <f>IF(JI$8="",0,JI191*условия!$R60*SUMIFS(условия!92:92,условия!$7:$7,"&lt;="&amp;JI$8,условия!$8:$8,"&gt;="&amp;JI$8))</f>
        <v>180000</v>
      </c>
      <c r="JJ207" s="21">
        <f>IF(JJ$8="",0,JJ191*условия!$R60*SUMIFS(условия!92:92,условия!$7:$7,"&lt;="&amp;JJ$8,условия!$8:$8,"&gt;="&amp;JJ$8))</f>
        <v>180000</v>
      </c>
      <c r="JK207" s="21">
        <f>IF(JK$8="",0,JK191*условия!$R60*SUMIFS(условия!92:92,условия!$7:$7,"&lt;="&amp;JK$8,условия!$8:$8,"&gt;="&amp;JK$8))</f>
        <v>180000</v>
      </c>
      <c r="JL207" s="21">
        <f>IF(JL$8="",0,JL191*условия!$R60*SUMIFS(условия!92:92,условия!$7:$7,"&lt;="&amp;JL$8,условия!$8:$8,"&gt;="&amp;JL$8))</f>
        <v>180000</v>
      </c>
      <c r="JM207" s="21">
        <f>IF(JM$8="",0,JM191*условия!$R60*SUMIFS(условия!92:92,условия!$7:$7,"&lt;="&amp;JM$8,условия!$8:$8,"&gt;="&amp;JM$8))</f>
        <v>180000</v>
      </c>
      <c r="JN207" s="21">
        <f>IF(JN$8="",0,JN191*условия!$R60*SUMIFS(условия!92:92,условия!$7:$7,"&lt;="&amp;JN$8,условия!$8:$8,"&gt;="&amp;JN$8))</f>
        <v>180000</v>
      </c>
      <c r="JO207" s="21">
        <f>IF(JO$8="",0,JO191*условия!$R60*SUMIFS(условия!92:92,условия!$7:$7,"&lt;="&amp;JO$8,условия!$8:$8,"&gt;="&amp;JO$8))</f>
        <v>180000</v>
      </c>
      <c r="JP207" s="21">
        <f>IF(JP$8="",0,JP191*условия!$R60*SUMIFS(условия!92:92,условия!$7:$7,"&lt;="&amp;JP$8,условия!$8:$8,"&gt;="&amp;JP$8))</f>
        <v>180000</v>
      </c>
      <c r="JQ207" s="21">
        <f>IF(JQ$8="",0,JQ191*условия!$R60*SUMIFS(условия!92:92,условия!$7:$7,"&lt;="&amp;JQ$8,условия!$8:$8,"&gt;="&amp;JQ$8))</f>
        <v>180000</v>
      </c>
      <c r="JR207" s="21">
        <f>IF(JR$8="",0,JR191*условия!$R60*SUMIFS(условия!92:92,условия!$7:$7,"&lt;="&amp;JR$8,условия!$8:$8,"&gt;="&amp;JR$8))</f>
        <v>233999.99999999988</v>
      </c>
      <c r="JS207" s="21">
        <f>IF(JS$8="",0,JS191*условия!$R60*SUMIFS(условия!92:92,условия!$7:$7,"&lt;="&amp;JS$8,условия!$8:$8,"&gt;="&amp;JS$8))</f>
        <v>233999.99999999988</v>
      </c>
      <c r="JT207" s="21">
        <f>IF(JT$8="",0,JT191*условия!$R60*SUMIFS(условия!92:92,условия!$7:$7,"&lt;="&amp;JT$8,условия!$8:$8,"&gt;="&amp;JT$8))</f>
        <v>233999.99999999988</v>
      </c>
      <c r="JU207" s="21">
        <f>IF(JU$8="",0,JU191*условия!$R60*SUMIFS(условия!92:92,условия!$7:$7,"&lt;="&amp;JU$8,условия!$8:$8,"&gt;="&amp;JU$8))</f>
        <v>233999.99999999988</v>
      </c>
      <c r="JV207" s="21">
        <f>IF(JV$8="",0,JV191*условия!$R60*SUMIFS(условия!92:92,условия!$7:$7,"&lt;="&amp;JV$8,условия!$8:$8,"&gt;="&amp;JV$8))</f>
        <v>233999.99999999988</v>
      </c>
      <c r="JW207" s="21">
        <f>IF(JW$8="",0,JW191*условия!$R60*SUMIFS(условия!92:92,условия!$7:$7,"&lt;="&amp;JW$8,условия!$8:$8,"&gt;="&amp;JW$8))</f>
        <v>233999.99999999988</v>
      </c>
      <c r="JX207" s="21">
        <f>IF(JX$8="",0,JX191*условия!$R60*SUMIFS(условия!92:92,условия!$7:$7,"&lt;="&amp;JX$8,условия!$8:$8,"&gt;="&amp;JX$8))</f>
        <v>233999.99999999988</v>
      </c>
      <c r="JY207" s="21">
        <f>IF(JY$8="",0,JY191*условия!$R60*SUMIFS(условия!92:92,условия!$7:$7,"&lt;="&amp;JY$8,условия!$8:$8,"&gt;="&amp;JY$8))</f>
        <v>233999.99999999988</v>
      </c>
      <c r="JZ207" s="21">
        <f>IF(JZ$8="",0,JZ191*условия!$R60*SUMIFS(условия!92:92,условия!$7:$7,"&lt;="&amp;JZ$8,условия!$8:$8,"&gt;="&amp;JZ$8))</f>
        <v>233999.99999999988</v>
      </c>
      <c r="KA207" s="21">
        <f>IF(KA$8="",0,KA191*условия!$R60*SUMIFS(условия!92:92,условия!$7:$7,"&lt;="&amp;KA$8,условия!$8:$8,"&gt;="&amp;KA$8))</f>
        <v>233999.99999999988</v>
      </c>
      <c r="KB207" s="21">
        <f>IF(KB$8="",0,KB191*условия!$R60*SUMIFS(условия!92:92,условия!$7:$7,"&lt;="&amp;KB$8,условия!$8:$8,"&gt;="&amp;KB$8))</f>
        <v>233999.99999999988</v>
      </c>
      <c r="KC207" s="21">
        <f>IF(KC$8="",0,KC191*условия!$R60*SUMIFS(условия!92:92,условия!$7:$7,"&lt;="&amp;KC$8,условия!$8:$8,"&gt;="&amp;KC$8))</f>
        <v>233999.99999999988</v>
      </c>
      <c r="KD207" s="21">
        <f>IF(KD$8="",0,KD191*условия!$R60*SUMIFS(условия!92:92,условия!$7:$7,"&lt;="&amp;KD$8,условия!$8:$8,"&gt;="&amp;KD$8))</f>
        <v>233999.99999999988</v>
      </c>
      <c r="KE207" s="21">
        <f>IF(KE$8="",0,KE191*условия!$R60*SUMIFS(условия!92:92,условия!$7:$7,"&lt;="&amp;KE$8,условия!$8:$8,"&gt;="&amp;KE$8))</f>
        <v>233999.99999999988</v>
      </c>
      <c r="KF207" s="21">
        <f>IF(KF$8="",0,KF191*условия!$R60*SUMIFS(условия!92:92,условия!$7:$7,"&lt;="&amp;KF$8,условия!$8:$8,"&gt;="&amp;KF$8))</f>
        <v>233999.99999999988</v>
      </c>
      <c r="KG207" s="21">
        <f>IF(KG$8="",0,KG191*условия!$R60*SUMIFS(условия!92:92,условия!$7:$7,"&lt;="&amp;KG$8,условия!$8:$8,"&gt;="&amp;KG$8))</f>
        <v>233999.99999999988</v>
      </c>
      <c r="KH207" s="21">
        <f>IF(KH$8="",0,KH191*условия!$R60*SUMIFS(условия!92:92,условия!$7:$7,"&lt;="&amp;KH$8,условия!$8:$8,"&gt;="&amp;KH$8))</f>
        <v>233999.99999999988</v>
      </c>
      <c r="KI207" s="21">
        <f>IF(KI$8="",0,KI191*условия!$R60*SUMIFS(условия!92:92,условия!$7:$7,"&lt;="&amp;KI$8,условия!$8:$8,"&gt;="&amp;KI$8))</f>
        <v>233999.99999999988</v>
      </c>
      <c r="KJ207" s="21">
        <f>IF(KJ$8="",0,KJ191*условия!$R60*SUMIFS(условия!92:92,условия!$7:$7,"&lt;="&amp;KJ$8,условия!$8:$8,"&gt;="&amp;KJ$8))</f>
        <v>233999.99999999988</v>
      </c>
      <c r="KK207" s="21">
        <f>IF(KK$8="",0,KK191*условия!$R60*SUMIFS(условия!92:92,условия!$7:$7,"&lt;="&amp;KK$8,условия!$8:$8,"&gt;="&amp;KK$8))</f>
        <v>233999.99999999988</v>
      </c>
      <c r="KL207" s="21">
        <f>IF(KL$8="",0,KL191*условия!$R60*SUMIFS(условия!92:92,условия!$7:$7,"&lt;="&amp;KL$8,условия!$8:$8,"&gt;="&amp;KL$8))</f>
        <v>233999.99999999988</v>
      </c>
      <c r="KM207" s="21">
        <f>IF(KM$8="",0,KM191*условия!$R60*SUMIFS(условия!92:92,условия!$7:$7,"&lt;="&amp;KM$8,условия!$8:$8,"&gt;="&amp;KM$8))</f>
        <v>233999.99999999988</v>
      </c>
      <c r="KN207" s="21">
        <f>IF(KN$8="",0,KN191*условия!$R60*SUMIFS(условия!92:92,условия!$7:$7,"&lt;="&amp;KN$8,условия!$8:$8,"&gt;="&amp;KN$8))</f>
        <v>233999.99999999988</v>
      </c>
      <c r="KO207" s="21">
        <f>IF(KO$8="",0,KO191*условия!$R60*SUMIFS(условия!92:92,условия!$7:$7,"&lt;="&amp;KO$8,условия!$8:$8,"&gt;="&amp;KO$8))</f>
        <v>233999.99999999988</v>
      </c>
      <c r="KP207" s="21">
        <f>IF(KP$8="",0,KP191*условия!$R60*SUMIFS(условия!92:92,условия!$7:$7,"&lt;="&amp;KP$8,условия!$8:$8,"&gt;="&amp;KP$8))</f>
        <v>233999.99999999988</v>
      </c>
      <c r="KQ207" s="21">
        <f>IF(KQ$8="",0,KQ191*условия!$R60*SUMIFS(условия!92:92,условия!$7:$7,"&lt;="&amp;KQ$8,условия!$8:$8,"&gt;="&amp;KQ$8))</f>
        <v>233999.99999999988</v>
      </c>
      <c r="KR207" s="21">
        <f>IF(KR$8="",0,KR191*условия!$R60*SUMIFS(условия!92:92,условия!$7:$7,"&lt;="&amp;KR$8,условия!$8:$8,"&gt;="&amp;KR$8))</f>
        <v>233999.99999999988</v>
      </c>
      <c r="KS207" s="21">
        <f>IF(KS$8="",0,KS191*условия!$R60*SUMIFS(условия!92:92,условия!$7:$7,"&lt;="&amp;KS$8,условия!$8:$8,"&gt;="&amp;KS$8))</f>
        <v>233999.99999999988</v>
      </c>
      <c r="KT207" s="21">
        <f>IF(KT$8="",0,KT191*условия!$R60*SUMIFS(условия!92:92,условия!$7:$7,"&lt;="&amp;KT$8,условия!$8:$8,"&gt;="&amp;KT$8))</f>
        <v>233999.99999999988</v>
      </c>
      <c r="KU207" s="21">
        <f>IF(KU$8="",0,KU191*условия!$R60*SUMIFS(условия!92:92,условия!$7:$7,"&lt;="&amp;KU$8,условия!$8:$8,"&gt;="&amp;KU$8))</f>
        <v>233999.99999999988</v>
      </c>
      <c r="KV207" s="21">
        <f>IF(KV$8="",0,KV191*условия!$R60*SUMIFS(условия!92:92,условия!$7:$7,"&lt;="&amp;KV$8,условия!$8:$8,"&gt;="&amp;KV$8))</f>
        <v>233999.99999999988</v>
      </c>
      <c r="KW207" s="21">
        <f>IF(KW$8="",0,KW191*условия!$R60*SUMIFS(условия!92:92,условия!$7:$7,"&lt;="&amp;KW$8,условия!$8:$8,"&gt;="&amp;KW$8))</f>
        <v>215999.99999999997</v>
      </c>
      <c r="KX207" s="21">
        <f>IF(KX$8="",0,KX191*условия!$R60*SUMIFS(условия!92:92,условия!$7:$7,"&lt;="&amp;KX$8,условия!$8:$8,"&gt;="&amp;KX$8))</f>
        <v>215999.99999999997</v>
      </c>
      <c r="KY207" s="21">
        <f>IF(KY$8="",0,KY191*условия!$R60*SUMIFS(условия!92:92,условия!$7:$7,"&lt;="&amp;KY$8,условия!$8:$8,"&gt;="&amp;KY$8))</f>
        <v>215999.99999999997</v>
      </c>
      <c r="KZ207" s="21">
        <f>IF(KZ$8="",0,KZ191*условия!$R60*SUMIFS(условия!92:92,условия!$7:$7,"&lt;="&amp;KZ$8,условия!$8:$8,"&gt;="&amp;KZ$8))</f>
        <v>215999.99999999997</v>
      </c>
      <c r="LA207" s="21">
        <f>IF(LA$8="",0,LA191*условия!$R60*SUMIFS(условия!92:92,условия!$7:$7,"&lt;="&amp;LA$8,условия!$8:$8,"&gt;="&amp;LA$8))</f>
        <v>215999.99999999997</v>
      </c>
      <c r="LB207" s="21">
        <f>IF(LB$8="",0,LB191*условия!$R60*SUMIFS(условия!92:92,условия!$7:$7,"&lt;="&amp;LB$8,условия!$8:$8,"&gt;="&amp;LB$8))</f>
        <v>215999.99999999997</v>
      </c>
      <c r="LC207" s="21">
        <f>IF(LC$8="",0,LC191*условия!$R60*SUMIFS(условия!92:92,условия!$7:$7,"&lt;="&amp;LC$8,условия!$8:$8,"&gt;="&amp;LC$8))</f>
        <v>215999.99999999997</v>
      </c>
      <c r="LD207" s="21">
        <f>IF(LD$8="",0,LD191*условия!$R60*SUMIFS(условия!92:92,условия!$7:$7,"&lt;="&amp;LD$8,условия!$8:$8,"&gt;="&amp;LD$8))</f>
        <v>215999.99999999997</v>
      </c>
      <c r="LE207" s="21">
        <f>IF(LE$8="",0,LE191*условия!$R60*SUMIFS(условия!92:92,условия!$7:$7,"&lt;="&amp;LE$8,условия!$8:$8,"&gt;="&amp;LE$8))</f>
        <v>215999.99999999997</v>
      </c>
      <c r="LF207" s="21">
        <f>IF(LF$8="",0,LF191*условия!$R60*SUMIFS(условия!92:92,условия!$7:$7,"&lt;="&amp;LF$8,условия!$8:$8,"&gt;="&amp;LF$8))</f>
        <v>215999.99999999997</v>
      </c>
      <c r="LG207" s="21">
        <f>IF(LG$8="",0,LG191*условия!$R60*SUMIFS(условия!92:92,условия!$7:$7,"&lt;="&amp;LG$8,условия!$8:$8,"&gt;="&amp;LG$8))</f>
        <v>215999.99999999997</v>
      </c>
      <c r="LH207" s="21">
        <f>IF(LH$8="",0,LH191*условия!$R60*SUMIFS(условия!92:92,условия!$7:$7,"&lt;="&amp;LH$8,условия!$8:$8,"&gt;="&amp;LH$8))</f>
        <v>215999.99999999997</v>
      </c>
      <c r="LI207" s="21">
        <f>IF(LI$8="",0,LI191*условия!$R60*SUMIFS(условия!92:92,условия!$7:$7,"&lt;="&amp;LI$8,условия!$8:$8,"&gt;="&amp;LI$8))</f>
        <v>215999.99999999997</v>
      </c>
      <c r="LJ207" s="21">
        <f>IF(LJ$8="",0,LJ191*условия!$R60*SUMIFS(условия!92:92,условия!$7:$7,"&lt;="&amp;LJ$8,условия!$8:$8,"&gt;="&amp;LJ$8))</f>
        <v>215999.99999999997</v>
      </c>
      <c r="LK207" s="21">
        <f>IF(LK$8="",0,LK191*условия!$R60*SUMIFS(условия!92:92,условия!$7:$7,"&lt;="&amp;LK$8,условия!$8:$8,"&gt;="&amp;LK$8))</f>
        <v>215999.99999999997</v>
      </c>
      <c r="LL207" s="21">
        <f>IF(LL$8="",0,LL191*условия!$R60*SUMIFS(условия!92:92,условия!$7:$7,"&lt;="&amp;LL$8,условия!$8:$8,"&gt;="&amp;LL$8))</f>
        <v>215999.99999999997</v>
      </c>
      <c r="LM207" s="21">
        <f>IF(LM$8="",0,LM191*условия!$R60*SUMIFS(условия!92:92,условия!$7:$7,"&lt;="&amp;LM$8,условия!$8:$8,"&gt;="&amp;LM$8))</f>
        <v>215999.99999999997</v>
      </c>
      <c r="LN207" s="21">
        <f>IF(LN$8="",0,LN191*условия!$R60*SUMIFS(условия!92:92,условия!$7:$7,"&lt;="&amp;LN$8,условия!$8:$8,"&gt;="&amp;LN$8))</f>
        <v>215999.99999999997</v>
      </c>
      <c r="LO207" s="21">
        <f>IF(LO$8="",0,LO191*условия!$R60*SUMIFS(условия!92:92,условия!$7:$7,"&lt;="&amp;LO$8,условия!$8:$8,"&gt;="&amp;LO$8))</f>
        <v>215999.99999999997</v>
      </c>
      <c r="LP207" s="21">
        <f>IF(LP$8="",0,LP191*условия!$R60*SUMIFS(условия!92:92,условия!$7:$7,"&lt;="&amp;LP$8,условия!$8:$8,"&gt;="&amp;LP$8))</f>
        <v>215999.99999999997</v>
      </c>
      <c r="LQ207" s="21">
        <f>IF(LQ$8="",0,LQ191*условия!$R60*SUMIFS(условия!92:92,условия!$7:$7,"&lt;="&amp;LQ$8,условия!$8:$8,"&gt;="&amp;LQ$8))</f>
        <v>215999.99999999997</v>
      </c>
      <c r="LR207" s="21">
        <f>IF(LR$8="",0,LR191*условия!$R60*SUMIFS(условия!92:92,условия!$7:$7,"&lt;="&amp;LR$8,условия!$8:$8,"&gt;="&amp;LR$8))</f>
        <v>215999.99999999997</v>
      </c>
      <c r="LS207" s="21">
        <f>IF(LS$8="",0,LS191*условия!$R60*SUMIFS(условия!92:92,условия!$7:$7,"&lt;="&amp;LS$8,условия!$8:$8,"&gt;="&amp;LS$8))</f>
        <v>215999.99999999997</v>
      </c>
      <c r="LT207" s="21">
        <f>IF(LT$8="",0,LT191*условия!$R60*SUMIFS(условия!92:92,условия!$7:$7,"&lt;="&amp;LT$8,условия!$8:$8,"&gt;="&amp;LT$8))</f>
        <v>215999.99999999997</v>
      </c>
      <c r="LU207" s="21">
        <f>IF(LU$8="",0,LU191*условия!$R60*SUMIFS(условия!92:92,условия!$7:$7,"&lt;="&amp;LU$8,условия!$8:$8,"&gt;="&amp;LU$8))</f>
        <v>215999.99999999997</v>
      </c>
      <c r="LV207" s="21">
        <f>IF(LV$8="",0,LV191*условия!$R60*SUMIFS(условия!92:92,условия!$7:$7,"&lt;="&amp;LV$8,условия!$8:$8,"&gt;="&amp;LV$8))</f>
        <v>215999.99999999997</v>
      </c>
      <c r="LW207" s="21">
        <f>IF(LW$8="",0,LW191*условия!$R60*SUMIFS(условия!92:92,условия!$7:$7,"&lt;="&amp;LW$8,условия!$8:$8,"&gt;="&amp;LW$8))</f>
        <v>215999.99999999997</v>
      </c>
      <c r="LX207" s="21">
        <f>IF(LX$8="",0,LX191*условия!$R60*SUMIFS(условия!92:92,условия!$7:$7,"&lt;="&amp;LX$8,условия!$8:$8,"&gt;="&amp;LX$8))</f>
        <v>215999.99999999997</v>
      </c>
      <c r="LY207" s="21">
        <f>IF(LY$8="",0,LY191*условия!$R60*SUMIFS(условия!92:92,условия!$7:$7,"&lt;="&amp;LY$8,условия!$8:$8,"&gt;="&amp;LY$8))</f>
        <v>215999.99999999997</v>
      </c>
      <c r="LZ207" s="21">
        <f>IF(LZ$8="",0,LZ191*условия!$R60*SUMIFS(условия!92:92,условия!$7:$7,"&lt;="&amp;LZ$8,условия!$8:$8,"&gt;="&amp;LZ$8))</f>
        <v>215999.99999999997</v>
      </c>
      <c r="MA207" s="21">
        <f>IF(MA$8="",0,MA191*условия!$R60*SUMIFS(условия!92:92,условия!$7:$7,"&lt;="&amp;MA$8,условия!$8:$8,"&gt;="&amp;MA$8))</f>
        <v>168000</v>
      </c>
      <c r="MB207" s="21">
        <f>IF(MB$8="",0,MB191*условия!$R60*SUMIFS(условия!92:92,условия!$7:$7,"&lt;="&amp;MB$8,условия!$8:$8,"&gt;="&amp;MB$8))</f>
        <v>168000</v>
      </c>
      <c r="MC207" s="21">
        <f>IF(MC$8="",0,MC191*условия!$R60*SUMIFS(условия!92:92,условия!$7:$7,"&lt;="&amp;MC$8,условия!$8:$8,"&gt;="&amp;MC$8))</f>
        <v>168000</v>
      </c>
      <c r="MD207" s="21">
        <f>IF(MD$8="",0,MD191*условия!$R60*SUMIFS(условия!92:92,условия!$7:$7,"&lt;="&amp;MD$8,условия!$8:$8,"&gt;="&amp;MD$8))</f>
        <v>168000</v>
      </c>
      <c r="ME207" s="21">
        <f>IF(ME$8="",0,ME191*условия!$R60*SUMIFS(условия!92:92,условия!$7:$7,"&lt;="&amp;ME$8,условия!$8:$8,"&gt;="&amp;ME$8))</f>
        <v>168000</v>
      </c>
      <c r="MF207" s="21">
        <f>IF(MF$8="",0,MF191*условия!$R60*SUMIFS(условия!92:92,условия!$7:$7,"&lt;="&amp;MF$8,условия!$8:$8,"&gt;="&amp;MF$8))</f>
        <v>168000</v>
      </c>
      <c r="MG207" s="21">
        <f>IF(MG$8="",0,MG191*условия!$R60*SUMIFS(условия!92:92,условия!$7:$7,"&lt;="&amp;MG$8,условия!$8:$8,"&gt;="&amp;MG$8))</f>
        <v>168000</v>
      </c>
      <c r="MH207" s="21">
        <f>IF(MH$8="",0,MH191*условия!$R60*SUMIFS(условия!92:92,условия!$7:$7,"&lt;="&amp;MH$8,условия!$8:$8,"&gt;="&amp;MH$8))</f>
        <v>168000</v>
      </c>
      <c r="MI207" s="21">
        <f>IF(MI$8="",0,MI191*условия!$R60*SUMIFS(условия!92:92,условия!$7:$7,"&lt;="&amp;MI$8,условия!$8:$8,"&gt;="&amp;MI$8))</f>
        <v>168000</v>
      </c>
      <c r="MJ207" s="21">
        <f>IF(MJ$8="",0,MJ191*условия!$R60*SUMIFS(условия!92:92,условия!$7:$7,"&lt;="&amp;MJ$8,условия!$8:$8,"&gt;="&amp;MJ$8))</f>
        <v>168000</v>
      </c>
      <c r="MK207" s="21">
        <f>IF(MK$8="",0,MK191*условия!$R60*SUMIFS(условия!92:92,условия!$7:$7,"&lt;="&amp;MK$8,условия!$8:$8,"&gt;="&amp;MK$8))</f>
        <v>168000</v>
      </c>
      <c r="ML207" s="21">
        <f>IF(ML$8="",0,ML191*условия!$R60*SUMIFS(условия!92:92,условия!$7:$7,"&lt;="&amp;ML$8,условия!$8:$8,"&gt;="&amp;ML$8))</f>
        <v>168000</v>
      </c>
      <c r="MM207" s="21">
        <f>IF(MM$8="",0,MM191*условия!$R60*SUMIFS(условия!92:92,условия!$7:$7,"&lt;="&amp;MM$8,условия!$8:$8,"&gt;="&amp;MM$8))</f>
        <v>168000</v>
      </c>
      <c r="MN207" s="21">
        <f>IF(MN$8="",0,MN191*условия!$R60*SUMIFS(условия!92:92,условия!$7:$7,"&lt;="&amp;MN$8,условия!$8:$8,"&gt;="&amp;MN$8))</f>
        <v>168000</v>
      </c>
      <c r="MO207" s="21">
        <f>IF(MO$8="",0,MO191*условия!$R60*SUMIFS(условия!92:92,условия!$7:$7,"&lt;="&amp;MO$8,условия!$8:$8,"&gt;="&amp;MO$8))</f>
        <v>168000</v>
      </c>
      <c r="MP207" s="21">
        <f>IF(MP$8="",0,MP191*условия!$R60*SUMIFS(условия!92:92,условия!$7:$7,"&lt;="&amp;MP$8,условия!$8:$8,"&gt;="&amp;MP$8))</f>
        <v>168000</v>
      </c>
      <c r="MQ207" s="21">
        <f>IF(MQ$8="",0,MQ191*условия!$R60*SUMIFS(условия!92:92,условия!$7:$7,"&lt;="&amp;MQ$8,условия!$8:$8,"&gt;="&amp;MQ$8))</f>
        <v>168000</v>
      </c>
      <c r="MR207" s="21">
        <f>IF(MR$8="",0,MR191*условия!$R60*SUMIFS(условия!92:92,условия!$7:$7,"&lt;="&amp;MR$8,условия!$8:$8,"&gt;="&amp;MR$8))</f>
        <v>168000</v>
      </c>
      <c r="MS207" s="21">
        <f>IF(MS$8="",0,MS191*условия!$R60*SUMIFS(условия!92:92,условия!$7:$7,"&lt;="&amp;MS$8,условия!$8:$8,"&gt;="&amp;MS$8))</f>
        <v>168000</v>
      </c>
      <c r="MT207" s="21">
        <f>IF(MT$8="",0,MT191*условия!$R60*SUMIFS(условия!92:92,условия!$7:$7,"&lt;="&amp;MT$8,условия!$8:$8,"&gt;="&amp;MT$8))</f>
        <v>168000</v>
      </c>
      <c r="MU207" s="21">
        <f>IF(MU$8="",0,MU191*условия!$R60*SUMIFS(условия!92:92,условия!$7:$7,"&lt;="&amp;MU$8,условия!$8:$8,"&gt;="&amp;MU$8))</f>
        <v>168000</v>
      </c>
      <c r="MV207" s="21">
        <f>IF(MV$8="",0,MV191*условия!$R60*SUMIFS(условия!92:92,условия!$7:$7,"&lt;="&amp;MV$8,условия!$8:$8,"&gt;="&amp;MV$8))</f>
        <v>168000</v>
      </c>
      <c r="MW207" s="21">
        <f>IF(MW$8="",0,MW191*условия!$R60*SUMIFS(условия!92:92,условия!$7:$7,"&lt;="&amp;MW$8,условия!$8:$8,"&gt;="&amp;MW$8))</f>
        <v>168000</v>
      </c>
      <c r="MX207" s="21">
        <f>IF(MX$8="",0,MX191*условия!$R60*SUMIFS(условия!92:92,условия!$7:$7,"&lt;="&amp;MX$8,условия!$8:$8,"&gt;="&amp;MX$8))</f>
        <v>168000</v>
      </c>
      <c r="MY207" s="21">
        <f>IF(MY$8="",0,MY191*условия!$R60*SUMIFS(условия!92:92,условия!$7:$7,"&lt;="&amp;MY$8,условия!$8:$8,"&gt;="&amp;MY$8))</f>
        <v>168000</v>
      </c>
      <c r="MZ207" s="21">
        <f>IF(MZ$8="",0,MZ191*условия!$R60*SUMIFS(условия!92:92,условия!$7:$7,"&lt;="&amp;MZ$8,условия!$8:$8,"&gt;="&amp;MZ$8))</f>
        <v>168000</v>
      </c>
      <c r="NA207" s="21">
        <f>IF(NA$8="",0,NA191*условия!$R60*SUMIFS(условия!92:92,условия!$7:$7,"&lt;="&amp;NA$8,условия!$8:$8,"&gt;="&amp;NA$8))</f>
        <v>168000</v>
      </c>
      <c r="NB207" s="21">
        <f>IF(NB$8="",0,NB191*условия!$R60*SUMIFS(условия!92:92,условия!$7:$7,"&lt;="&amp;NB$8,условия!$8:$8,"&gt;="&amp;NB$8))</f>
        <v>168000</v>
      </c>
      <c r="NC207" s="21">
        <f>IF(NC$8="",0,NC191*условия!$R60*SUMIFS(условия!92:92,условия!$7:$7,"&lt;="&amp;NC$8,условия!$8:$8,"&gt;="&amp;NC$8))</f>
        <v>168000</v>
      </c>
      <c r="ND207" s="21">
        <f>IF(ND$8="",0,ND191*условия!$R60*SUMIFS(условия!92:92,условия!$7:$7,"&lt;="&amp;ND$8,условия!$8:$8,"&gt;="&amp;ND$8))</f>
        <v>168000</v>
      </c>
      <c r="NE207" s="21">
        <f>IF(NE$8="",0,NE191*условия!$R60*SUMIFS(условия!92:92,условия!$7:$7,"&lt;="&amp;NE$8,условия!$8:$8,"&gt;="&amp;NE$8))</f>
        <v>168000</v>
      </c>
      <c r="NF207" s="21">
        <f>IF(NF$8="",0,NF191*условия!$R60*SUMIFS(условия!92:92,условия!$7:$7,"&lt;="&amp;NF$8,условия!$8:$8,"&gt;="&amp;NF$8))</f>
        <v>182400.00000000003</v>
      </c>
      <c r="NG207" s="21">
        <f>IF(NG$8="",0,NG191*условия!$R60*SUMIFS(условия!92:92,условия!$7:$7,"&lt;="&amp;NG$8,условия!$8:$8,"&gt;="&amp;NG$8))</f>
        <v>182400.00000000003</v>
      </c>
      <c r="NH207" s="21">
        <f>IF(NH$8="",0,NH191*условия!$R60*SUMIFS(условия!92:92,условия!$7:$7,"&lt;="&amp;NH$8,условия!$8:$8,"&gt;="&amp;NH$8))</f>
        <v>182400.00000000003</v>
      </c>
      <c r="NI207" s="21">
        <f>IF(NI$8="",0,NI191*условия!$R60*SUMIFS(условия!92:92,условия!$7:$7,"&lt;="&amp;NI$8,условия!$8:$8,"&gt;="&amp;NI$8))</f>
        <v>182400.00000000003</v>
      </c>
      <c r="NJ207" s="21">
        <f>IF(NJ$8="",0,NJ191*условия!$R60*SUMIFS(условия!92:92,условия!$7:$7,"&lt;="&amp;NJ$8,условия!$8:$8,"&gt;="&amp;NJ$8))</f>
        <v>182400.00000000003</v>
      </c>
      <c r="NK207" s="21">
        <f>IF(NK$8="",0,NK191*условия!$R60*SUMIFS(условия!92:92,условия!$7:$7,"&lt;="&amp;NK$8,условия!$8:$8,"&gt;="&amp;NK$8))</f>
        <v>182400.00000000003</v>
      </c>
      <c r="NL207" s="21">
        <f>IF(NL$8="",0,NL191*условия!$R60*SUMIFS(условия!92:92,условия!$7:$7,"&lt;="&amp;NL$8,условия!$8:$8,"&gt;="&amp;NL$8))</f>
        <v>182400.00000000003</v>
      </c>
      <c r="NM207" s="21">
        <f>IF(NM$8="",0,NM191*условия!$R60*SUMIFS(условия!92:92,условия!$7:$7,"&lt;="&amp;NM$8,условия!$8:$8,"&gt;="&amp;NM$8))</f>
        <v>182400.00000000003</v>
      </c>
      <c r="NN207" s="21">
        <f>IF(NN$8="",0,NN191*условия!$R60*SUMIFS(условия!92:92,условия!$7:$7,"&lt;="&amp;NN$8,условия!$8:$8,"&gt;="&amp;NN$8))</f>
        <v>182400.00000000003</v>
      </c>
      <c r="NO207" s="21">
        <f>IF(NO$8="",0,NO191*условия!$R60*SUMIFS(условия!92:92,условия!$7:$7,"&lt;="&amp;NO$8,условия!$8:$8,"&gt;="&amp;NO$8))</f>
        <v>182400.00000000003</v>
      </c>
      <c r="NP207" s="21">
        <f>IF(NP$8="",0,NP191*условия!$R60*SUMIFS(условия!92:92,условия!$7:$7,"&lt;="&amp;NP$8,условия!$8:$8,"&gt;="&amp;NP$8))</f>
        <v>182400.00000000003</v>
      </c>
      <c r="NQ207" s="21">
        <f>IF(NQ$8="",0,NQ191*условия!$R60*SUMIFS(условия!92:92,условия!$7:$7,"&lt;="&amp;NQ$8,условия!$8:$8,"&gt;="&amp;NQ$8))</f>
        <v>182400.00000000003</v>
      </c>
      <c r="NR207" s="21">
        <f>IF(NR$8="",0,NR191*условия!$R60*SUMIFS(условия!92:92,условия!$7:$7,"&lt;="&amp;NR$8,условия!$8:$8,"&gt;="&amp;NR$8))</f>
        <v>182400.00000000003</v>
      </c>
      <c r="NS207" s="21">
        <f>IF(NS$8="",0,NS191*условия!$R60*SUMIFS(условия!92:92,условия!$7:$7,"&lt;="&amp;NS$8,условия!$8:$8,"&gt;="&amp;NS$8))</f>
        <v>182400.00000000003</v>
      </c>
      <c r="NT207" s="21">
        <f>IF(NT$8="",0,NT191*условия!$R60*SUMIFS(условия!92:92,условия!$7:$7,"&lt;="&amp;NT$8,условия!$8:$8,"&gt;="&amp;NT$8))</f>
        <v>182400.00000000003</v>
      </c>
      <c r="NU207" s="21">
        <f>IF(NU$8="",0,NU191*условия!$R60*SUMIFS(условия!92:92,условия!$7:$7,"&lt;="&amp;NU$8,условия!$8:$8,"&gt;="&amp;NU$8))</f>
        <v>182400.00000000003</v>
      </c>
      <c r="NV207" s="21">
        <f>IF(NV$8="",0,NV191*условия!$R60*SUMIFS(условия!92:92,условия!$7:$7,"&lt;="&amp;NV$8,условия!$8:$8,"&gt;="&amp;NV$8))</f>
        <v>182400.00000000003</v>
      </c>
      <c r="NW207" s="21">
        <f>IF(NW$8="",0,NW191*условия!$R60*SUMIFS(условия!92:92,условия!$7:$7,"&lt;="&amp;NW$8,условия!$8:$8,"&gt;="&amp;NW$8))</f>
        <v>182400.00000000003</v>
      </c>
      <c r="NX207" s="21">
        <f>IF(NX$8="",0,NX191*условия!$R60*SUMIFS(условия!92:92,условия!$7:$7,"&lt;="&amp;NX$8,условия!$8:$8,"&gt;="&amp;NX$8))</f>
        <v>182400.00000000003</v>
      </c>
      <c r="NY207" s="21">
        <f>IF(NY$8="",0,NY191*условия!$R60*SUMIFS(условия!92:92,условия!$7:$7,"&lt;="&amp;NY$8,условия!$8:$8,"&gt;="&amp;NY$8))</f>
        <v>182400.00000000003</v>
      </c>
      <c r="NZ207" s="21">
        <f>IF(NZ$8="",0,NZ191*условия!$R60*SUMIFS(условия!92:92,условия!$7:$7,"&lt;="&amp;NZ$8,условия!$8:$8,"&gt;="&amp;NZ$8))</f>
        <v>182400.00000000003</v>
      </c>
      <c r="OA207" s="21">
        <f>IF(OA$8="",0,OA191*условия!$R60*SUMIFS(условия!92:92,условия!$7:$7,"&lt;="&amp;OA$8,условия!$8:$8,"&gt;="&amp;OA$8))</f>
        <v>182400.00000000003</v>
      </c>
      <c r="OB207" s="21">
        <f>IF(OB$8="",0,OB191*условия!$R60*SUMIFS(условия!92:92,условия!$7:$7,"&lt;="&amp;OB$8,условия!$8:$8,"&gt;="&amp;OB$8))</f>
        <v>182400.00000000003</v>
      </c>
      <c r="OC207" s="21">
        <f>IF(OC$8="",0,OC191*условия!$R60*SUMIFS(условия!92:92,условия!$7:$7,"&lt;="&amp;OC$8,условия!$8:$8,"&gt;="&amp;OC$8))</f>
        <v>182400.00000000003</v>
      </c>
      <c r="OD207" s="21">
        <f>IF(OD$8="",0,OD191*условия!$R60*SUMIFS(условия!92:92,условия!$7:$7,"&lt;="&amp;OD$8,условия!$8:$8,"&gt;="&amp;OD$8))</f>
        <v>182400.00000000003</v>
      </c>
      <c r="OE207" s="21">
        <f>IF(OE$8="",0,OE191*условия!$R60*SUMIFS(условия!92:92,условия!$7:$7,"&lt;="&amp;OE$8,условия!$8:$8,"&gt;="&amp;OE$8))</f>
        <v>182400.00000000003</v>
      </c>
      <c r="OF207" s="21">
        <f>IF(OF$8="",0,OF191*условия!$R60*SUMIFS(условия!92:92,условия!$7:$7,"&lt;="&amp;OF$8,условия!$8:$8,"&gt;="&amp;OF$8))</f>
        <v>182400.00000000003</v>
      </c>
      <c r="OG207" s="21">
        <f>IF(OG$8="",0,OG191*условия!$R60*SUMIFS(условия!92:92,условия!$7:$7,"&lt;="&amp;OG$8,условия!$8:$8,"&gt;="&amp;OG$8))</f>
        <v>182400.00000000003</v>
      </c>
      <c r="OH207" s="21">
        <f>IF(OH$8="",0,OH191*условия!$R60*SUMIFS(условия!92:92,условия!$7:$7,"&lt;="&amp;OH$8,условия!$8:$8,"&gt;="&amp;OH$8))</f>
        <v>182400.00000000003</v>
      </c>
      <c r="OI207" s="21">
        <f>IF(OI$8="",0,OI191*условия!$R60*SUMIFS(условия!92:92,условия!$7:$7,"&lt;="&amp;OI$8,условия!$8:$8,"&gt;="&amp;OI$8))</f>
        <v>182400.00000000003</v>
      </c>
      <c r="OJ207" s="21">
        <f>IF(OJ$8="",0,OJ191*условия!$R60*SUMIFS(условия!92:92,условия!$7:$7,"&lt;="&amp;OJ$8,условия!$8:$8,"&gt;="&amp;OJ$8))</f>
        <v>196800.00000000003</v>
      </c>
      <c r="OK207" s="21">
        <f>IF(OK$8="",0,OK191*условия!$R60*SUMIFS(условия!92:92,условия!$7:$7,"&lt;="&amp;OK$8,условия!$8:$8,"&gt;="&amp;OK$8))</f>
        <v>196800.00000000003</v>
      </c>
      <c r="OL207" s="21">
        <f>IF(OL$8="",0,OL191*условия!$R60*SUMIFS(условия!92:92,условия!$7:$7,"&lt;="&amp;OL$8,условия!$8:$8,"&gt;="&amp;OL$8))</f>
        <v>196800.00000000003</v>
      </c>
      <c r="OM207" s="21">
        <f>IF(OM$8="",0,OM191*условия!$R60*SUMIFS(условия!92:92,условия!$7:$7,"&lt;="&amp;OM$8,условия!$8:$8,"&gt;="&amp;OM$8))</f>
        <v>196800.00000000003</v>
      </c>
      <c r="ON207" s="21">
        <f>IF(ON$8="",0,ON191*условия!$R60*SUMIFS(условия!92:92,условия!$7:$7,"&lt;="&amp;ON$8,условия!$8:$8,"&gt;="&amp;ON$8))</f>
        <v>196800.00000000003</v>
      </c>
      <c r="OO207" s="21">
        <f>IF(OO$8="",0,OO191*условия!$R60*SUMIFS(условия!92:92,условия!$7:$7,"&lt;="&amp;OO$8,условия!$8:$8,"&gt;="&amp;OO$8))</f>
        <v>196800.00000000003</v>
      </c>
      <c r="OP207" s="21">
        <f>IF(OP$8="",0,OP191*условия!$R60*SUMIFS(условия!92:92,условия!$7:$7,"&lt;="&amp;OP$8,условия!$8:$8,"&gt;="&amp;OP$8))</f>
        <v>196800.00000000003</v>
      </c>
      <c r="OQ207" s="21">
        <f>IF(OQ$8="",0,OQ191*условия!$R60*SUMIFS(условия!92:92,условия!$7:$7,"&lt;="&amp;OQ$8,условия!$8:$8,"&gt;="&amp;OQ$8))</f>
        <v>196800.00000000003</v>
      </c>
      <c r="OR207" s="21">
        <f>IF(OR$8="",0,OR191*условия!$R60*SUMIFS(условия!92:92,условия!$7:$7,"&lt;="&amp;OR$8,условия!$8:$8,"&gt;="&amp;OR$8))</f>
        <v>196800.00000000003</v>
      </c>
      <c r="OS207" s="21">
        <f>IF(OS$8="",0,OS191*условия!$R60*SUMIFS(условия!92:92,условия!$7:$7,"&lt;="&amp;OS$8,условия!$8:$8,"&gt;="&amp;OS$8))</f>
        <v>196800.00000000003</v>
      </c>
      <c r="OT207" s="21">
        <f>IF(OT$8="",0,OT191*условия!$R60*SUMIFS(условия!92:92,условия!$7:$7,"&lt;="&amp;OT$8,условия!$8:$8,"&gt;="&amp;OT$8))</f>
        <v>196800.00000000003</v>
      </c>
      <c r="OU207" s="21">
        <f>IF(OU$8="",0,OU191*условия!$R60*SUMIFS(условия!92:92,условия!$7:$7,"&lt;="&amp;OU$8,условия!$8:$8,"&gt;="&amp;OU$8))</f>
        <v>196800.00000000003</v>
      </c>
      <c r="OV207" s="21">
        <f>IF(OV$8="",0,OV191*условия!$R60*SUMIFS(условия!92:92,условия!$7:$7,"&lt;="&amp;OV$8,условия!$8:$8,"&gt;="&amp;OV$8))</f>
        <v>196800.00000000003</v>
      </c>
      <c r="OW207" s="21">
        <f>IF(OW$8="",0,OW191*условия!$R60*SUMIFS(условия!92:92,условия!$7:$7,"&lt;="&amp;OW$8,условия!$8:$8,"&gt;="&amp;OW$8))</f>
        <v>196800.00000000003</v>
      </c>
      <c r="OX207" s="21">
        <f>IF(OX$8="",0,OX191*условия!$R60*SUMIFS(условия!92:92,условия!$7:$7,"&lt;="&amp;OX$8,условия!$8:$8,"&gt;="&amp;OX$8))</f>
        <v>196800.00000000003</v>
      </c>
      <c r="OY207" s="21">
        <f>IF(OY$8="",0,OY191*условия!$R60*SUMIFS(условия!92:92,условия!$7:$7,"&lt;="&amp;OY$8,условия!$8:$8,"&gt;="&amp;OY$8))</f>
        <v>196800.00000000003</v>
      </c>
      <c r="OZ207" s="21">
        <f>IF(OZ$8="",0,OZ191*условия!$R60*SUMIFS(условия!92:92,условия!$7:$7,"&lt;="&amp;OZ$8,условия!$8:$8,"&gt;="&amp;OZ$8))</f>
        <v>196800.00000000003</v>
      </c>
      <c r="PA207" s="21">
        <f>IF(PA$8="",0,PA191*условия!$R60*SUMIFS(условия!92:92,условия!$7:$7,"&lt;="&amp;PA$8,условия!$8:$8,"&gt;="&amp;PA$8))</f>
        <v>196800.00000000003</v>
      </c>
      <c r="PB207" s="21">
        <f>IF(PB$8="",0,PB191*условия!$R60*SUMIFS(условия!92:92,условия!$7:$7,"&lt;="&amp;PB$8,условия!$8:$8,"&gt;="&amp;PB$8))</f>
        <v>196800.00000000003</v>
      </c>
      <c r="PC207" s="21">
        <f>IF(PC$8="",0,PC191*условия!$R60*SUMIFS(условия!92:92,условия!$7:$7,"&lt;="&amp;PC$8,условия!$8:$8,"&gt;="&amp;PC$8))</f>
        <v>196800.00000000003</v>
      </c>
      <c r="PD207" s="21">
        <f>IF(PD$8="",0,PD191*условия!$R60*SUMIFS(условия!92:92,условия!$7:$7,"&lt;="&amp;PD$8,условия!$8:$8,"&gt;="&amp;PD$8))</f>
        <v>196800.00000000003</v>
      </c>
      <c r="PE207" s="21">
        <f>IF(PE$8="",0,PE191*условия!$R60*SUMIFS(условия!92:92,условия!$7:$7,"&lt;="&amp;PE$8,условия!$8:$8,"&gt;="&amp;PE$8))</f>
        <v>196800.00000000003</v>
      </c>
      <c r="PF207" s="21">
        <f>IF(PF$8="",0,PF191*условия!$R60*SUMIFS(условия!92:92,условия!$7:$7,"&lt;="&amp;PF$8,условия!$8:$8,"&gt;="&amp;PF$8))</f>
        <v>196800.00000000003</v>
      </c>
      <c r="PG207" s="21">
        <f>IF(PG$8="",0,PG191*условия!$R60*SUMIFS(условия!92:92,условия!$7:$7,"&lt;="&amp;PG$8,условия!$8:$8,"&gt;="&amp;PG$8))</f>
        <v>196800.00000000003</v>
      </c>
      <c r="PH207" s="21">
        <f>IF(PH$8="",0,PH191*условия!$R60*SUMIFS(условия!92:92,условия!$7:$7,"&lt;="&amp;PH$8,условия!$8:$8,"&gt;="&amp;PH$8))</f>
        <v>196800.00000000003</v>
      </c>
      <c r="PI207" s="21">
        <f>IF(PI$8="",0,PI191*условия!$R60*SUMIFS(условия!92:92,условия!$7:$7,"&lt;="&amp;PI$8,условия!$8:$8,"&gt;="&amp;PI$8))</f>
        <v>196800.00000000003</v>
      </c>
      <c r="PJ207" s="21">
        <f>IF(PJ$8="",0,PJ191*условия!$R60*SUMIFS(условия!92:92,условия!$7:$7,"&lt;="&amp;PJ$8,условия!$8:$8,"&gt;="&amp;PJ$8))</f>
        <v>196800.00000000003</v>
      </c>
      <c r="PK207" s="21">
        <f>IF(PK$8="",0,PK191*условия!$R60*SUMIFS(условия!92:92,условия!$7:$7,"&lt;="&amp;PK$8,условия!$8:$8,"&gt;="&amp;PK$8))</f>
        <v>196800.00000000003</v>
      </c>
      <c r="PL207" s="21">
        <f>IF(PL$8="",0,PL191*условия!$R60*SUMIFS(условия!92:92,условия!$7:$7,"&lt;="&amp;PL$8,условия!$8:$8,"&gt;="&amp;PL$8))</f>
        <v>196800.00000000003</v>
      </c>
      <c r="PM207" s="21">
        <f>IF(PM$8="",0,PM191*условия!$R60*SUMIFS(условия!92:92,условия!$7:$7,"&lt;="&amp;PM$8,условия!$8:$8,"&gt;="&amp;PM$8))</f>
        <v>196800.00000000003</v>
      </c>
      <c r="PN207" s="21">
        <f>IF(PN$8="",0,PN191*условия!$R60*SUMIFS(условия!92:92,условия!$7:$7,"&lt;="&amp;PN$8,условия!$8:$8,"&gt;="&amp;PN$8))</f>
        <v>196800.00000000003</v>
      </c>
      <c r="PO207" s="21">
        <f>IF(PO$8="",0,PO191*условия!$R60*SUMIFS(условия!92:92,условия!$7:$7,"&lt;="&amp;PO$8,условия!$8:$8,"&gt;="&amp;PO$8))</f>
        <v>187200</v>
      </c>
      <c r="PP207" s="21">
        <f>IF(PP$8="",0,PP191*условия!$R60*SUMIFS(условия!92:92,условия!$7:$7,"&lt;="&amp;PP$8,условия!$8:$8,"&gt;="&amp;PP$8))</f>
        <v>187200</v>
      </c>
      <c r="PQ207" s="21">
        <f>IF(PQ$8="",0,PQ191*условия!$R60*SUMIFS(условия!92:92,условия!$7:$7,"&lt;="&amp;PQ$8,условия!$8:$8,"&gt;="&amp;PQ$8))</f>
        <v>187200</v>
      </c>
      <c r="PR207" s="21">
        <f>IF(PR$8="",0,PR191*условия!$R60*SUMIFS(условия!92:92,условия!$7:$7,"&lt;="&amp;PR$8,условия!$8:$8,"&gt;="&amp;PR$8))</f>
        <v>187200</v>
      </c>
      <c r="PS207" s="21">
        <f>IF(PS$8="",0,PS191*условия!$R60*SUMIFS(условия!92:92,условия!$7:$7,"&lt;="&amp;PS$8,условия!$8:$8,"&gt;="&amp;PS$8))</f>
        <v>187200</v>
      </c>
      <c r="PT207" s="21">
        <f>IF(PT$8="",0,PT191*условия!$R60*SUMIFS(условия!92:92,условия!$7:$7,"&lt;="&amp;PT$8,условия!$8:$8,"&gt;="&amp;PT$8))</f>
        <v>187200</v>
      </c>
      <c r="PU207" s="21">
        <f>IF(PU$8="",0,PU191*условия!$R60*SUMIFS(условия!92:92,условия!$7:$7,"&lt;="&amp;PU$8,условия!$8:$8,"&gt;="&amp;PU$8))</f>
        <v>187200</v>
      </c>
      <c r="PV207" s="21">
        <f>IF(PV$8="",0,PV191*условия!$R60*SUMIFS(условия!92:92,условия!$7:$7,"&lt;="&amp;PV$8,условия!$8:$8,"&gt;="&amp;PV$8))</f>
        <v>187200</v>
      </c>
      <c r="PW207" s="21">
        <f>IF(PW$8="",0,PW191*условия!$R60*SUMIFS(условия!92:92,условия!$7:$7,"&lt;="&amp;PW$8,условия!$8:$8,"&gt;="&amp;PW$8))</f>
        <v>187200</v>
      </c>
      <c r="PX207" s="21">
        <f>IF(PX$8="",0,PX191*условия!$R60*SUMIFS(условия!92:92,условия!$7:$7,"&lt;="&amp;PX$8,условия!$8:$8,"&gt;="&amp;PX$8))</f>
        <v>187200</v>
      </c>
      <c r="PY207" s="21">
        <f>IF(PY$8="",0,PY191*условия!$R60*SUMIFS(условия!92:92,условия!$7:$7,"&lt;="&amp;PY$8,условия!$8:$8,"&gt;="&amp;PY$8))</f>
        <v>187200</v>
      </c>
      <c r="PZ207" s="21">
        <f>IF(PZ$8="",0,PZ191*условия!$R60*SUMIFS(условия!92:92,условия!$7:$7,"&lt;="&amp;PZ$8,условия!$8:$8,"&gt;="&amp;PZ$8))</f>
        <v>187200</v>
      </c>
      <c r="QA207" s="21">
        <f>IF(QA$8="",0,QA191*условия!$R60*SUMIFS(условия!92:92,условия!$7:$7,"&lt;="&amp;QA$8,условия!$8:$8,"&gt;="&amp;QA$8))</f>
        <v>187200</v>
      </c>
      <c r="QB207" s="21">
        <f>IF(QB$8="",0,QB191*условия!$R60*SUMIFS(условия!92:92,условия!$7:$7,"&lt;="&amp;QB$8,условия!$8:$8,"&gt;="&amp;QB$8))</f>
        <v>187200</v>
      </c>
      <c r="QC207" s="21">
        <f>IF(QC$8="",0,QC191*условия!$R60*SUMIFS(условия!92:92,условия!$7:$7,"&lt;="&amp;QC$8,условия!$8:$8,"&gt;="&amp;QC$8))</f>
        <v>187200</v>
      </c>
      <c r="QD207" s="21">
        <f>IF(QD$8="",0,QD191*условия!$R60*SUMIFS(условия!92:92,условия!$7:$7,"&lt;="&amp;QD$8,условия!$8:$8,"&gt;="&amp;QD$8))</f>
        <v>187200</v>
      </c>
      <c r="QE207" s="21">
        <f>IF(QE$8="",0,QE191*условия!$R60*SUMIFS(условия!92:92,условия!$7:$7,"&lt;="&amp;QE$8,условия!$8:$8,"&gt;="&amp;QE$8))</f>
        <v>187200</v>
      </c>
      <c r="QF207" s="21">
        <f>IF(QF$8="",0,QF191*условия!$R60*SUMIFS(условия!92:92,условия!$7:$7,"&lt;="&amp;QF$8,условия!$8:$8,"&gt;="&amp;QF$8))</f>
        <v>187200</v>
      </c>
      <c r="QG207" s="21">
        <f>IF(QG$8="",0,QG191*условия!$R60*SUMIFS(условия!92:92,условия!$7:$7,"&lt;="&amp;QG$8,условия!$8:$8,"&gt;="&amp;QG$8))</f>
        <v>187200</v>
      </c>
      <c r="QH207" s="21">
        <f>IF(QH$8="",0,QH191*условия!$R60*SUMIFS(условия!92:92,условия!$7:$7,"&lt;="&amp;QH$8,условия!$8:$8,"&gt;="&amp;QH$8))</f>
        <v>187200</v>
      </c>
      <c r="QI207" s="21">
        <f>IF(QI$8="",0,QI191*условия!$R60*SUMIFS(условия!92:92,условия!$7:$7,"&lt;="&amp;QI$8,условия!$8:$8,"&gt;="&amp;QI$8))</f>
        <v>187200</v>
      </c>
      <c r="QJ207" s="21">
        <f>IF(QJ$8="",0,QJ191*условия!$R60*SUMIFS(условия!92:92,условия!$7:$7,"&lt;="&amp;QJ$8,условия!$8:$8,"&gt;="&amp;QJ$8))</f>
        <v>187200</v>
      </c>
      <c r="QK207" s="21">
        <f>IF(QK$8="",0,QK191*условия!$R60*SUMIFS(условия!92:92,условия!$7:$7,"&lt;="&amp;QK$8,условия!$8:$8,"&gt;="&amp;QK$8))</f>
        <v>187200</v>
      </c>
      <c r="QL207" s="21">
        <f>IF(QL$8="",0,QL191*условия!$R60*SUMIFS(условия!92:92,условия!$7:$7,"&lt;="&amp;QL$8,условия!$8:$8,"&gt;="&amp;QL$8))</f>
        <v>187200</v>
      </c>
      <c r="QM207" s="21">
        <f>IF(QM$8="",0,QM191*условия!$R60*SUMIFS(условия!92:92,условия!$7:$7,"&lt;="&amp;QM$8,условия!$8:$8,"&gt;="&amp;QM$8))</f>
        <v>187200</v>
      </c>
      <c r="QN207" s="21">
        <f>IF(QN$8="",0,QN191*условия!$R60*SUMIFS(условия!92:92,условия!$7:$7,"&lt;="&amp;QN$8,условия!$8:$8,"&gt;="&amp;QN$8))</f>
        <v>187200</v>
      </c>
      <c r="QO207" s="21">
        <f>IF(QO$8="",0,QO191*условия!$R60*SUMIFS(условия!92:92,условия!$7:$7,"&lt;="&amp;QO$8,условия!$8:$8,"&gt;="&amp;QO$8))</f>
        <v>187200</v>
      </c>
      <c r="QP207" s="21">
        <f>IF(QP$8="",0,QP191*условия!$R60*SUMIFS(условия!92:92,условия!$7:$7,"&lt;="&amp;QP$8,условия!$8:$8,"&gt;="&amp;QP$8))</f>
        <v>187200</v>
      </c>
      <c r="QQ207" s="21">
        <f>IF(QQ$8="",0,QQ191*условия!$R60*SUMIFS(условия!92:92,условия!$7:$7,"&lt;="&amp;QQ$8,условия!$8:$8,"&gt;="&amp;QQ$8))</f>
        <v>187200</v>
      </c>
      <c r="QR207" s="21">
        <f>IF(QR$8="",0,QR191*условия!$R60*SUMIFS(условия!92:92,условия!$7:$7,"&lt;="&amp;QR$8,условия!$8:$8,"&gt;="&amp;QR$8))</f>
        <v>187200</v>
      </c>
      <c r="QS207" s="21">
        <f>IF(QS$8="",0,QS191*условия!$R60*SUMIFS(условия!92:92,условия!$7:$7,"&lt;="&amp;QS$8,условия!$8:$8,"&gt;="&amp;QS$8))</f>
        <v>187200</v>
      </c>
      <c r="QT207" s="21">
        <f>IF(QT$8="",0,QT191*условия!$R60*SUMIFS(условия!92:92,условия!$7:$7,"&lt;="&amp;QT$8,условия!$8:$8,"&gt;="&amp;QT$8))</f>
        <v>291600</v>
      </c>
      <c r="QU207" s="21">
        <f>IF(QU$8="",0,QU191*условия!$R60*SUMIFS(условия!92:92,условия!$7:$7,"&lt;="&amp;QU$8,условия!$8:$8,"&gt;="&amp;QU$8))</f>
        <v>291600</v>
      </c>
      <c r="QV207" s="21">
        <f>IF(QV$8="",0,QV191*условия!$R60*SUMIFS(условия!92:92,условия!$7:$7,"&lt;="&amp;QV$8,условия!$8:$8,"&gt;="&amp;QV$8))</f>
        <v>291600</v>
      </c>
      <c r="QW207" s="21">
        <f>IF(QW$8="",0,QW191*условия!$R60*SUMIFS(условия!92:92,условия!$7:$7,"&lt;="&amp;QW$8,условия!$8:$8,"&gt;="&amp;QW$8))</f>
        <v>291600</v>
      </c>
      <c r="QX207" s="21">
        <f>IF(QX$8="",0,QX191*условия!$R60*SUMIFS(условия!92:92,условия!$7:$7,"&lt;="&amp;QX$8,условия!$8:$8,"&gt;="&amp;QX$8))</f>
        <v>291600</v>
      </c>
      <c r="QY207" s="21">
        <f>IF(QY$8="",0,QY191*условия!$R60*SUMIFS(условия!92:92,условия!$7:$7,"&lt;="&amp;QY$8,условия!$8:$8,"&gt;="&amp;QY$8))</f>
        <v>291600</v>
      </c>
      <c r="QZ207" s="21">
        <f>IF(QZ$8="",0,QZ191*условия!$R60*SUMIFS(условия!92:92,условия!$7:$7,"&lt;="&amp;QZ$8,условия!$8:$8,"&gt;="&amp;QZ$8))</f>
        <v>291600</v>
      </c>
      <c r="RA207" s="21">
        <f>IF(RA$8="",0,RA191*условия!$R60*SUMIFS(условия!92:92,условия!$7:$7,"&lt;="&amp;RA$8,условия!$8:$8,"&gt;="&amp;RA$8))</f>
        <v>291600</v>
      </c>
      <c r="RB207" s="21">
        <f>IF(RB$8="",0,RB191*условия!$R60*SUMIFS(условия!92:92,условия!$7:$7,"&lt;="&amp;RB$8,условия!$8:$8,"&gt;="&amp;RB$8))</f>
        <v>291600</v>
      </c>
      <c r="RC207" s="21">
        <f>IF(RC$8="",0,RC191*условия!$R60*SUMIFS(условия!92:92,условия!$7:$7,"&lt;="&amp;RC$8,условия!$8:$8,"&gt;="&amp;RC$8))</f>
        <v>291600</v>
      </c>
      <c r="RD207" s="21">
        <f>IF(RD$8="",0,RD191*условия!$R60*SUMIFS(условия!92:92,условия!$7:$7,"&lt;="&amp;RD$8,условия!$8:$8,"&gt;="&amp;RD$8))</f>
        <v>291600</v>
      </c>
      <c r="RE207" s="21">
        <f>IF(RE$8="",0,RE191*условия!$R60*SUMIFS(условия!92:92,условия!$7:$7,"&lt;="&amp;RE$8,условия!$8:$8,"&gt;="&amp;RE$8))</f>
        <v>291600</v>
      </c>
      <c r="RF207" s="21">
        <f>IF(RF$8="",0,RF191*условия!$R60*SUMIFS(условия!92:92,условия!$7:$7,"&lt;="&amp;RF$8,условия!$8:$8,"&gt;="&amp;RF$8))</f>
        <v>291600</v>
      </c>
      <c r="RG207" s="21">
        <f>IF(RG$8="",0,RG191*условия!$R60*SUMIFS(условия!92:92,условия!$7:$7,"&lt;="&amp;RG$8,условия!$8:$8,"&gt;="&amp;RG$8))</f>
        <v>291600</v>
      </c>
      <c r="RH207" s="21">
        <f>IF(RH$8="",0,RH191*условия!$R60*SUMIFS(условия!92:92,условия!$7:$7,"&lt;="&amp;RH$8,условия!$8:$8,"&gt;="&amp;RH$8))</f>
        <v>291600</v>
      </c>
      <c r="RI207" s="21">
        <f>IF(RI$8="",0,RI191*условия!$R60*SUMIFS(условия!92:92,условия!$7:$7,"&lt;="&amp;RI$8,условия!$8:$8,"&gt;="&amp;RI$8))</f>
        <v>291600</v>
      </c>
      <c r="RJ207" s="21">
        <f>IF(RJ$8="",0,RJ191*условия!$R60*SUMIFS(условия!92:92,условия!$7:$7,"&lt;="&amp;RJ$8,условия!$8:$8,"&gt;="&amp;RJ$8))</f>
        <v>291600</v>
      </c>
      <c r="RK207" s="21">
        <f>IF(RK$8="",0,RK191*условия!$R60*SUMIFS(условия!92:92,условия!$7:$7,"&lt;="&amp;RK$8,условия!$8:$8,"&gt;="&amp;RK$8))</f>
        <v>291600</v>
      </c>
      <c r="RL207" s="21">
        <f>IF(RL$8="",0,RL191*условия!$R60*SUMIFS(условия!92:92,условия!$7:$7,"&lt;="&amp;RL$8,условия!$8:$8,"&gt;="&amp;RL$8))</f>
        <v>291600</v>
      </c>
      <c r="RM207" s="21">
        <f>IF(RM$8="",0,RM191*условия!$R60*SUMIFS(условия!92:92,условия!$7:$7,"&lt;="&amp;RM$8,условия!$8:$8,"&gt;="&amp;RM$8))</f>
        <v>291600</v>
      </c>
      <c r="RN207" s="21">
        <f>IF(RN$8="",0,RN191*условия!$R60*SUMIFS(условия!92:92,условия!$7:$7,"&lt;="&amp;RN$8,условия!$8:$8,"&gt;="&amp;RN$8))</f>
        <v>291600</v>
      </c>
      <c r="RO207" s="21">
        <f>IF(RO$8="",0,RO191*условия!$R60*SUMIFS(условия!92:92,условия!$7:$7,"&lt;="&amp;RO$8,условия!$8:$8,"&gt;="&amp;RO$8))</f>
        <v>291600</v>
      </c>
      <c r="RP207" s="21">
        <f>IF(RP$8="",0,RP191*условия!$R60*SUMIFS(условия!92:92,условия!$7:$7,"&lt;="&amp;RP$8,условия!$8:$8,"&gt;="&amp;RP$8))</f>
        <v>291600</v>
      </c>
      <c r="RQ207" s="21">
        <f>IF(RQ$8="",0,RQ191*условия!$R60*SUMIFS(условия!92:92,условия!$7:$7,"&lt;="&amp;RQ$8,условия!$8:$8,"&gt;="&amp;RQ$8))</f>
        <v>291600</v>
      </c>
      <c r="RR207" s="21">
        <f>IF(RR$8="",0,RR191*условия!$R60*SUMIFS(условия!92:92,условия!$7:$7,"&lt;="&amp;RR$8,условия!$8:$8,"&gt;="&amp;RR$8))</f>
        <v>291600</v>
      </c>
      <c r="RS207" s="21">
        <f>IF(RS$8="",0,RS191*условия!$R60*SUMIFS(условия!92:92,условия!$7:$7,"&lt;="&amp;RS$8,условия!$8:$8,"&gt;="&amp;RS$8))</f>
        <v>291600</v>
      </c>
      <c r="RT207" s="21">
        <f>IF(RT$8="",0,RT191*условия!$R60*SUMIFS(условия!92:92,условия!$7:$7,"&lt;="&amp;RT$8,условия!$8:$8,"&gt;="&amp;RT$8))</f>
        <v>291600</v>
      </c>
      <c r="RU207" s="21">
        <f>IF(RU$8="",0,RU191*условия!$R60*SUMIFS(условия!92:92,условия!$7:$7,"&lt;="&amp;RU$8,условия!$8:$8,"&gt;="&amp;RU$8))</f>
        <v>291600</v>
      </c>
      <c r="RV207" s="21">
        <f>IF(RV$8="",0,RV191*условия!$R60*SUMIFS(условия!92:92,условия!$7:$7,"&lt;="&amp;RV$8,условия!$8:$8,"&gt;="&amp;RV$8))</f>
        <v>291600</v>
      </c>
      <c r="RW207" s="21">
        <f>IF(RW$8="",0,RW191*условия!$R60*SUMIFS(условия!92:92,условия!$7:$7,"&lt;="&amp;RW$8,условия!$8:$8,"&gt;="&amp;RW$8))</f>
        <v>291600</v>
      </c>
      <c r="RX207" s="21">
        <f>IF(RX$8="",0,RX191*условия!$R60*SUMIFS(условия!92:92,условия!$7:$7,"&lt;="&amp;RX$8,условия!$8:$8,"&gt;="&amp;RX$8))</f>
        <v>410399.99999999994</v>
      </c>
      <c r="RY207" s="21">
        <f>IF(RY$8="",0,RY191*условия!$R60*SUMIFS(условия!92:92,условия!$7:$7,"&lt;="&amp;RY$8,условия!$8:$8,"&gt;="&amp;RY$8))</f>
        <v>410399.99999999994</v>
      </c>
      <c r="RZ207" s="21">
        <f>IF(RZ$8="",0,RZ191*условия!$R60*SUMIFS(условия!92:92,условия!$7:$7,"&lt;="&amp;RZ$8,условия!$8:$8,"&gt;="&amp;RZ$8))</f>
        <v>410399.99999999994</v>
      </c>
      <c r="SA207" s="21">
        <f>IF(SA$8="",0,SA191*условия!$R60*SUMIFS(условия!92:92,условия!$7:$7,"&lt;="&amp;SA$8,условия!$8:$8,"&gt;="&amp;SA$8))</f>
        <v>410399.99999999994</v>
      </c>
      <c r="SB207" s="21">
        <f>IF(SB$8="",0,SB191*условия!$R60*SUMIFS(условия!92:92,условия!$7:$7,"&lt;="&amp;SB$8,условия!$8:$8,"&gt;="&amp;SB$8))</f>
        <v>410399.99999999994</v>
      </c>
      <c r="SC207" s="21">
        <f>IF(SC$8="",0,SC191*условия!$R60*SUMIFS(условия!92:92,условия!$7:$7,"&lt;="&amp;SC$8,условия!$8:$8,"&gt;="&amp;SC$8))</f>
        <v>410399.99999999994</v>
      </c>
      <c r="SD207" s="21">
        <f>IF(SD$8="",0,SD191*условия!$R60*SUMIFS(условия!92:92,условия!$7:$7,"&lt;="&amp;SD$8,условия!$8:$8,"&gt;="&amp;SD$8))</f>
        <v>410399.99999999994</v>
      </c>
      <c r="SE207" s="21">
        <f>IF(SE$8="",0,SE191*условия!$R60*SUMIFS(условия!92:92,условия!$7:$7,"&lt;="&amp;SE$8,условия!$8:$8,"&gt;="&amp;SE$8))</f>
        <v>410399.99999999994</v>
      </c>
      <c r="SF207" s="21">
        <f>IF(SF$8="",0,SF191*условия!$R60*SUMIFS(условия!92:92,условия!$7:$7,"&lt;="&amp;SF$8,условия!$8:$8,"&gt;="&amp;SF$8))</f>
        <v>410399.99999999994</v>
      </c>
      <c r="SG207" s="21">
        <f>IF(SG$8="",0,SG191*условия!$R60*SUMIFS(условия!92:92,условия!$7:$7,"&lt;="&amp;SG$8,условия!$8:$8,"&gt;="&amp;SG$8))</f>
        <v>410399.99999999994</v>
      </c>
      <c r="SH207" s="21">
        <f>IF(SH$8="",0,SH191*условия!$R60*SUMIFS(условия!92:92,условия!$7:$7,"&lt;="&amp;SH$8,условия!$8:$8,"&gt;="&amp;SH$8))</f>
        <v>410399.99999999994</v>
      </c>
      <c r="SI207" s="21">
        <f>IF(SI$8="",0,SI191*условия!$R60*SUMIFS(условия!92:92,условия!$7:$7,"&lt;="&amp;SI$8,условия!$8:$8,"&gt;="&amp;SI$8))</f>
        <v>410399.99999999994</v>
      </c>
      <c r="SJ207" s="21">
        <f>IF(SJ$8="",0,SJ191*условия!$R60*SUMIFS(условия!92:92,условия!$7:$7,"&lt;="&amp;SJ$8,условия!$8:$8,"&gt;="&amp;SJ$8))</f>
        <v>410399.99999999994</v>
      </c>
      <c r="SK207" s="21">
        <f>IF(SK$8="",0,SK191*условия!$R60*SUMIFS(условия!92:92,условия!$7:$7,"&lt;="&amp;SK$8,условия!$8:$8,"&gt;="&amp;SK$8))</f>
        <v>410399.99999999994</v>
      </c>
      <c r="SL207" s="21">
        <f>IF(SL$8="",0,SL191*условия!$R60*SUMIFS(условия!92:92,условия!$7:$7,"&lt;="&amp;SL$8,условия!$8:$8,"&gt;="&amp;SL$8))</f>
        <v>410399.99999999994</v>
      </c>
      <c r="SM207" s="21">
        <f>IF(SM$8="",0,SM191*условия!$R60*SUMIFS(условия!92:92,условия!$7:$7,"&lt;="&amp;SM$8,условия!$8:$8,"&gt;="&amp;SM$8))</f>
        <v>410399.99999999994</v>
      </c>
      <c r="SN207" s="21">
        <f>IF(SN$8="",0,SN191*условия!$R60*SUMIFS(условия!92:92,условия!$7:$7,"&lt;="&amp;SN$8,условия!$8:$8,"&gt;="&amp;SN$8))</f>
        <v>410399.99999999994</v>
      </c>
      <c r="SO207" s="21">
        <f>IF(SO$8="",0,SO191*условия!$R60*SUMIFS(условия!92:92,условия!$7:$7,"&lt;="&amp;SO$8,условия!$8:$8,"&gt;="&amp;SO$8))</f>
        <v>410399.99999999994</v>
      </c>
      <c r="SP207" s="21">
        <f>IF(SP$8="",0,SP191*условия!$R60*SUMIFS(условия!92:92,условия!$7:$7,"&lt;="&amp;SP$8,условия!$8:$8,"&gt;="&amp;SP$8))</f>
        <v>410399.99999999994</v>
      </c>
      <c r="SQ207" s="21">
        <f>IF(SQ$8="",0,SQ191*условия!$R60*SUMIFS(условия!92:92,условия!$7:$7,"&lt;="&amp;SQ$8,условия!$8:$8,"&gt;="&amp;SQ$8))</f>
        <v>410399.99999999994</v>
      </c>
      <c r="SR207" s="21">
        <f>IF(SR$8="",0,SR191*условия!$R60*SUMIFS(условия!92:92,условия!$7:$7,"&lt;="&amp;SR$8,условия!$8:$8,"&gt;="&amp;SR$8))</f>
        <v>410399.99999999994</v>
      </c>
      <c r="SS207" s="21">
        <f>IF(SS$8="",0,SS191*условия!$R60*SUMIFS(условия!92:92,условия!$7:$7,"&lt;="&amp;SS$8,условия!$8:$8,"&gt;="&amp;SS$8))</f>
        <v>410399.99999999994</v>
      </c>
      <c r="ST207" s="21">
        <f>IF(ST$8="",0,ST191*условия!$R60*SUMIFS(условия!92:92,условия!$7:$7,"&lt;="&amp;ST$8,условия!$8:$8,"&gt;="&amp;ST$8))</f>
        <v>410399.99999999994</v>
      </c>
      <c r="SU207" s="21">
        <f>IF(SU$8="",0,SU191*условия!$R60*SUMIFS(условия!92:92,условия!$7:$7,"&lt;="&amp;SU$8,условия!$8:$8,"&gt;="&amp;SU$8))</f>
        <v>410399.99999999994</v>
      </c>
      <c r="SV207" s="21">
        <f>IF(SV$8="",0,SV191*условия!$R60*SUMIFS(условия!92:92,условия!$7:$7,"&lt;="&amp;SV$8,условия!$8:$8,"&gt;="&amp;SV$8))</f>
        <v>410399.99999999994</v>
      </c>
      <c r="SW207" s="21">
        <f>IF(SW$8="",0,SW191*условия!$R60*SUMIFS(условия!92:92,условия!$7:$7,"&lt;="&amp;SW$8,условия!$8:$8,"&gt;="&amp;SW$8))</f>
        <v>410399.99999999994</v>
      </c>
      <c r="SX207" s="21">
        <f>IF(SX$8="",0,SX191*условия!$R60*SUMIFS(условия!92:92,условия!$7:$7,"&lt;="&amp;SX$8,условия!$8:$8,"&gt;="&amp;SX$8))</f>
        <v>410399.99999999994</v>
      </c>
      <c r="SY207" s="21">
        <f>IF(SY$8="",0,SY191*условия!$R60*SUMIFS(условия!92:92,условия!$7:$7,"&lt;="&amp;SY$8,условия!$8:$8,"&gt;="&amp;SY$8))</f>
        <v>410399.99999999994</v>
      </c>
      <c r="SZ207" s="21">
        <f>IF(SZ$8="",0,SZ191*условия!$R60*SUMIFS(условия!92:92,условия!$7:$7,"&lt;="&amp;SZ$8,условия!$8:$8,"&gt;="&amp;SZ$8))</f>
        <v>410399.99999999994</v>
      </c>
      <c r="TA207" s="21">
        <f>IF(TA$8="",0,TA191*условия!$R60*SUMIFS(условия!92:92,условия!$7:$7,"&lt;="&amp;TA$8,условия!$8:$8,"&gt;="&amp;TA$8))</f>
        <v>410399.99999999994</v>
      </c>
      <c r="TB207" s="21">
        <f>IF(TB$8="",0,TB191*условия!$R60*SUMIFS(условия!92:92,условия!$7:$7,"&lt;="&amp;TB$8,условия!$8:$8,"&gt;="&amp;TB$8))</f>
        <v>410399.99999999994</v>
      </c>
      <c r="TC207" s="21">
        <f>IF(TC$8="",0,TC191*условия!$R60*SUMIFS(условия!92:92,условия!$7:$7,"&lt;="&amp;TC$8,условия!$8:$8,"&gt;="&amp;TC$8))</f>
        <v>266400</v>
      </c>
      <c r="TD207" s="21">
        <f>IF(TD$8="",0,TD191*условия!$R60*SUMIFS(условия!92:92,условия!$7:$7,"&lt;="&amp;TD$8,условия!$8:$8,"&gt;="&amp;TD$8))</f>
        <v>266400</v>
      </c>
      <c r="TE207" s="21">
        <f>IF(TE$8="",0,TE191*условия!$R60*SUMIFS(условия!92:92,условия!$7:$7,"&lt;="&amp;TE$8,условия!$8:$8,"&gt;="&amp;TE$8))</f>
        <v>266400</v>
      </c>
      <c r="TF207" s="21">
        <f>IF(TF$8="",0,TF191*условия!$R60*SUMIFS(условия!92:92,условия!$7:$7,"&lt;="&amp;TF$8,условия!$8:$8,"&gt;="&amp;TF$8))</f>
        <v>266400</v>
      </c>
      <c r="TG207" s="21">
        <f>IF(TG$8="",0,TG191*условия!$R60*SUMIFS(условия!92:92,условия!$7:$7,"&lt;="&amp;TG$8,условия!$8:$8,"&gt;="&amp;TG$8))</f>
        <v>266400</v>
      </c>
      <c r="TH207" s="21">
        <f>IF(TH$8="",0,TH191*условия!$R60*SUMIFS(условия!92:92,условия!$7:$7,"&lt;="&amp;TH$8,условия!$8:$8,"&gt;="&amp;TH$8))</f>
        <v>266400</v>
      </c>
      <c r="TI207" s="21">
        <f>IF(TI$8="",0,TI191*условия!$R60*SUMIFS(условия!92:92,условия!$7:$7,"&lt;="&amp;TI$8,условия!$8:$8,"&gt;="&amp;TI$8))</f>
        <v>266400</v>
      </c>
      <c r="TJ207" s="21">
        <f>IF(TJ$8="",0,TJ191*условия!$R60*SUMIFS(условия!92:92,условия!$7:$7,"&lt;="&amp;TJ$8,условия!$8:$8,"&gt;="&amp;TJ$8))</f>
        <v>266400</v>
      </c>
      <c r="TK207" s="21">
        <f>IF(TK$8="",0,TK191*условия!$R60*SUMIFS(условия!92:92,условия!$7:$7,"&lt;="&amp;TK$8,условия!$8:$8,"&gt;="&amp;TK$8))</f>
        <v>266400</v>
      </c>
      <c r="TL207" s="21">
        <f>IF(TL$8="",0,TL191*условия!$R60*SUMIFS(условия!92:92,условия!$7:$7,"&lt;="&amp;TL$8,условия!$8:$8,"&gt;="&amp;TL$8))</f>
        <v>266400</v>
      </c>
      <c r="TM207" s="21">
        <f>IF(TM$8="",0,TM191*условия!$R60*SUMIFS(условия!92:92,условия!$7:$7,"&lt;="&amp;TM$8,условия!$8:$8,"&gt;="&amp;TM$8))</f>
        <v>266400</v>
      </c>
      <c r="TN207" s="21">
        <f>IF(TN$8="",0,TN191*условия!$R60*SUMIFS(условия!92:92,условия!$7:$7,"&lt;="&amp;TN$8,условия!$8:$8,"&gt;="&amp;TN$8))</f>
        <v>266400</v>
      </c>
      <c r="TO207" s="21">
        <f>IF(TO$8="",0,TO191*условия!$R60*SUMIFS(условия!92:92,условия!$7:$7,"&lt;="&amp;TO$8,условия!$8:$8,"&gt;="&amp;TO$8))</f>
        <v>266400</v>
      </c>
      <c r="TP207" s="21">
        <f>IF(TP$8="",0,TP191*условия!$R60*SUMIFS(условия!92:92,условия!$7:$7,"&lt;="&amp;TP$8,условия!$8:$8,"&gt;="&amp;TP$8))</f>
        <v>266400</v>
      </c>
      <c r="TQ207" s="21">
        <f>IF(TQ$8="",0,TQ191*условия!$R60*SUMIFS(условия!92:92,условия!$7:$7,"&lt;="&amp;TQ$8,условия!$8:$8,"&gt;="&amp;TQ$8))</f>
        <v>266400</v>
      </c>
      <c r="TR207" s="21">
        <f>IF(TR$8="",0,TR191*условия!$R60*SUMIFS(условия!92:92,условия!$7:$7,"&lt;="&amp;TR$8,условия!$8:$8,"&gt;="&amp;TR$8))</f>
        <v>266400</v>
      </c>
      <c r="TS207" s="21">
        <f>IF(TS$8="",0,TS191*условия!$R60*SUMIFS(условия!92:92,условия!$7:$7,"&lt;="&amp;TS$8,условия!$8:$8,"&gt;="&amp;TS$8))</f>
        <v>266400</v>
      </c>
      <c r="TT207" s="21">
        <f>IF(TT$8="",0,TT191*условия!$R60*SUMIFS(условия!92:92,условия!$7:$7,"&lt;="&amp;TT$8,условия!$8:$8,"&gt;="&amp;TT$8))</f>
        <v>266400</v>
      </c>
      <c r="TU207" s="21">
        <f>IF(TU$8="",0,TU191*условия!$R60*SUMIFS(условия!92:92,условия!$7:$7,"&lt;="&amp;TU$8,условия!$8:$8,"&gt;="&amp;TU$8))</f>
        <v>266400</v>
      </c>
      <c r="TV207" s="21">
        <f>IF(TV$8="",0,TV191*условия!$R60*SUMIFS(условия!92:92,условия!$7:$7,"&lt;="&amp;TV$8,условия!$8:$8,"&gt;="&amp;TV$8))</f>
        <v>266400</v>
      </c>
      <c r="TW207" s="21">
        <f>IF(TW$8="",0,TW191*условия!$R60*SUMIFS(условия!92:92,условия!$7:$7,"&lt;="&amp;TW$8,условия!$8:$8,"&gt;="&amp;TW$8))</f>
        <v>266400</v>
      </c>
      <c r="TX207" s="21">
        <f>IF(TX$8="",0,TX191*условия!$R60*SUMIFS(условия!92:92,условия!$7:$7,"&lt;="&amp;TX$8,условия!$8:$8,"&gt;="&amp;TX$8))</f>
        <v>266400</v>
      </c>
      <c r="TY207" s="21">
        <f>IF(TY$8="",0,TY191*условия!$R60*SUMIFS(условия!92:92,условия!$7:$7,"&lt;="&amp;TY$8,условия!$8:$8,"&gt;="&amp;TY$8))</f>
        <v>266400</v>
      </c>
      <c r="TZ207" s="21">
        <f>IF(TZ$8="",0,TZ191*условия!$R60*SUMIFS(условия!92:92,условия!$7:$7,"&lt;="&amp;TZ$8,условия!$8:$8,"&gt;="&amp;TZ$8))</f>
        <v>266400</v>
      </c>
      <c r="UA207" s="21">
        <f>IF(UA$8="",0,UA191*условия!$R60*SUMIFS(условия!92:92,условия!$7:$7,"&lt;="&amp;UA$8,условия!$8:$8,"&gt;="&amp;UA$8))</f>
        <v>266400</v>
      </c>
      <c r="UB207" s="21">
        <f>IF(UB$8="",0,UB191*условия!$R60*SUMIFS(условия!92:92,условия!$7:$7,"&lt;="&amp;UB$8,условия!$8:$8,"&gt;="&amp;UB$8))</f>
        <v>266400</v>
      </c>
      <c r="UC207" s="21">
        <f>IF(UC$8="",0,UC191*условия!$R60*SUMIFS(условия!92:92,условия!$7:$7,"&lt;="&amp;UC$8,условия!$8:$8,"&gt;="&amp;UC$8))</f>
        <v>266400</v>
      </c>
      <c r="UD207" s="21">
        <f>IF(UD$8="",0,UD191*условия!$R60*SUMIFS(условия!92:92,условия!$7:$7,"&lt;="&amp;UD$8,условия!$8:$8,"&gt;="&amp;UD$8))</f>
        <v>266400</v>
      </c>
      <c r="UE207" s="21">
        <f>IF(UE$8="",0,UE191*условия!$R60*SUMIFS(условия!92:92,условия!$7:$7,"&lt;="&amp;UE$8,условия!$8:$8,"&gt;="&amp;UE$8))</f>
        <v>266400</v>
      </c>
      <c r="UF207" s="21">
        <f>IF(UF$8="",0,UF191*условия!$R60*SUMIFS(условия!92:92,условия!$7:$7,"&lt;="&amp;UF$8,условия!$8:$8,"&gt;="&amp;UF$8))</f>
        <v>266400</v>
      </c>
      <c r="UG207" s="21">
        <f>IF(UG$8="",0,UG191*условия!$R60*SUMIFS(условия!92:92,условия!$7:$7,"&lt;="&amp;UG$8,условия!$8:$8,"&gt;="&amp;UG$8))</f>
        <v>259200</v>
      </c>
      <c r="UH207" s="21">
        <f>IF(UH$8="",0,UH191*условия!$R60*SUMIFS(условия!92:92,условия!$7:$7,"&lt;="&amp;UH$8,условия!$8:$8,"&gt;="&amp;UH$8))</f>
        <v>259200</v>
      </c>
      <c r="UI207" s="21">
        <f>IF(UI$8="",0,UI191*условия!$R60*SUMIFS(условия!92:92,условия!$7:$7,"&lt;="&amp;UI$8,условия!$8:$8,"&gt;="&amp;UI$8))</f>
        <v>259200</v>
      </c>
      <c r="UJ207" s="21">
        <f>IF(UJ$8="",0,UJ191*условия!$R60*SUMIFS(условия!92:92,условия!$7:$7,"&lt;="&amp;UJ$8,условия!$8:$8,"&gt;="&amp;UJ$8))</f>
        <v>259200</v>
      </c>
      <c r="UK207" s="21">
        <f>IF(UK$8="",0,UK191*условия!$R60*SUMIFS(условия!92:92,условия!$7:$7,"&lt;="&amp;UK$8,условия!$8:$8,"&gt;="&amp;UK$8))</f>
        <v>259200</v>
      </c>
      <c r="UL207" s="21">
        <f>IF(UL$8="",0,UL191*условия!$R60*SUMIFS(условия!92:92,условия!$7:$7,"&lt;="&amp;UL$8,условия!$8:$8,"&gt;="&amp;UL$8))</f>
        <v>259200</v>
      </c>
      <c r="UM207" s="21">
        <f>IF(UM$8="",0,UM191*условия!$R60*SUMIFS(условия!92:92,условия!$7:$7,"&lt;="&amp;UM$8,условия!$8:$8,"&gt;="&amp;UM$8))</f>
        <v>259200</v>
      </c>
      <c r="UN207" s="21">
        <f>IF(UN$8="",0,UN191*условия!$R60*SUMIFS(условия!92:92,условия!$7:$7,"&lt;="&amp;UN$8,условия!$8:$8,"&gt;="&amp;UN$8))</f>
        <v>259200</v>
      </c>
      <c r="UO207" s="21">
        <f>IF(UO$8="",0,UO191*условия!$R60*SUMIFS(условия!92:92,условия!$7:$7,"&lt;="&amp;UO$8,условия!$8:$8,"&gt;="&amp;UO$8))</f>
        <v>259200</v>
      </c>
      <c r="UP207" s="21">
        <f>IF(UP$8="",0,UP191*условия!$R60*SUMIFS(условия!92:92,условия!$7:$7,"&lt;="&amp;UP$8,условия!$8:$8,"&gt;="&amp;UP$8))</f>
        <v>259200</v>
      </c>
      <c r="UQ207" s="21">
        <f>IF(UQ$8="",0,UQ191*условия!$R60*SUMIFS(условия!92:92,условия!$7:$7,"&lt;="&amp;UQ$8,условия!$8:$8,"&gt;="&amp;UQ$8))</f>
        <v>259200</v>
      </c>
      <c r="UR207" s="21">
        <f>IF(UR$8="",0,UR191*условия!$R60*SUMIFS(условия!92:92,условия!$7:$7,"&lt;="&amp;UR$8,условия!$8:$8,"&gt;="&amp;UR$8))</f>
        <v>259200</v>
      </c>
      <c r="US207" s="21">
        <f>IF(US$8="",0,US191*условия!$R60*SUMIFS(условия!92:92,условия!$7:$7,"&lt;="&amp;US$8,условия!$8:$8,"&gt;="&amp;US$8))</f>
        <v>259200</v>
      </c>
      <c r="UT207" s="21">
        <f>IF(UT$8="",0,UT191*условия!$R60*SUMIFS(условия!92:92,условия!$7:$7,"&lt;="&amp;UT$8,условия!$8:$8,"&gt;="&amp;UT$8))</f>
        <v>259200</v>
      </c>
      <c r="UU207" s="21">
        <f>IF(UU$8="",0,UU191*условия!$R60*SUMIFS(условия!92:92,условия!$7:$7,"&lt;="&amp;UU$8,условия!$8:$8,"&gt;="&amp;UU$8))</f>
        <v>259200</v>
      </c>
      <c r="UV207" s="21">
        <f>IF(UV$8="",0,UV191*условия!$R60*SUMIFS(условия!92:92,условия!$7:$7,"&lt;="&amp;UV$8,условия!$8:$8,"&gt;="&amp;UV$8))</f>
        <v>259200</v>
      </c>
      <c r="UW207" s="21">
        <f>IF(UW$8="",0,UW191*условия!$R60*SUMIFS(условия!92:92,условия!$7:$7,"&lt;="&amp;UW$8,условия!$8:$8,"&gt;="&amp;UW$8))</f>
        <v>259200</v>
      </c>
      <c r="UX207" s="21">
        <f>IF(UX$8="",0,UX191*условия!$R60*SUMIFS(условия!92:92,условия!$7:$7,"&lt;="&amp;UX$8,условия!$8:$8,"&gt;="&amp;UX$8))</f>
        <v>259200</v>
      </c>
      <c r="UY207" s="21">
        <f>IF(UY$8="",0,UY191*условия!$R60*SUMIFS(условия!92:92,условия!$7:$7,"&lt;="&amp;UY$8,условия!$8:$8,"&gt;="&amp;UY$8))</f>
        <v>259200</v>
      </c>
      <c r="UZ207" s="21">
        <f>IF(UZ$8="",0,UZ191*условия!$R60*SUMIFS(условия!92:92,условия!$7:$7,"&lt;="&amp;UZ$8,условия!$8:$8,"&gt;="&amp;UZ$8))</f>
        <v>259200</v>
      </c>
      <c r="VA207" s="21">
        <f>IF(VA$8="",0,VA191*условия!$R60*SUMIFS(условия!92:92,условия!$7:$7,"&lt;="&amp;VA$8,условия!$8:$8,"&gt;="&amp;VA$8))</f>
        <v>259200</v>
      </c>
      <c r="VB207" s="21">
        <f>IF(VB$8="",0,VB191*условия!$R60*SUMIFS(условия!92:92,условия!$7:$7,"&lt;="&amp;VB$8,условия!$8:$8,"&gt;="&amp;VB$8))</f>
        <v>259200</v>
      </c>
      <c r="VC207" s="21">
        <f>IF(VC$8="",0,VC191*условия!$R60*SUMIFS(условия!92:92,условия!$7:$7,"&lt;="&amp;VC$8,условия!$8:$8,"&gt;="&amp;VC$8))</f>
        <v>259200</v>
      </c>
      <c r="VD207" s="21">
        <f>IF(VD$8="",0,VD191*условия!$R60*SUMIFS(условия!92:92,условия!$7:$7,"&lt;="&amp;VD$8,условия!$8:$8,"&gt;="&amp;VD$8))</f>
        <v>259200</v>
      </c>
      <c r="VE207" s="21">
        <f>IF(VE$8="",0,VE191*условия!$R60*SUMIFS(условия!92:92,условия!$7:$7,"&lt;="&amp;VE$8,условия!$8:$8,"&gt;="&amp;VE$8))</f>
        <v>259200</v>
      </c>
      <c r="VF207" s="21">
        <f>IF(VF$8="",0,VF191*условия!$R60*SUMIFS(условия!92:92,условия!$7:$7,"&lt;="&amp;VF$8,условия!$8:$8,"&gt;="&amp;VF$8))</f>
        <v>259200</v>
      </c>
      <c r="VG207" s="21">
        <f>IF(VG$8="",0,VG191*условия!$R60*SUMIFS(условия!92:92,условия!$7:$7,"&lt;="&amp;VG$8,условия!$8:$8,"&gt;="&amp;VG$8))</f>
        <v>259200</v>
      </c>
      <c r="VH207" s="21">
        <f>IF(VH$8="",0,VH191*условия!$R60*SUMIFS(условия!92:92,условия!$7:$7,"&lt;="&amp;VH$8,условия!$8:$8,"&gt;="&amp;VH$8))</f>
        <v>259200</v>
      </c>
      <c r="VI207" s="21">
        <f>IF(VI$8="",0,VI191*условия!$R60*SUMIFS(условия!92:92,условия!$7:$7,"&lt;="&amp;VI$8,условия!$8:$8,"&gt;="&amp;VI$8))</f>
        <v>259200</v>
      </c>
      <c r="VJ207" s="21">
        <f>IF(VJ$8="",0,VJ191*условия!$R60*SUMIFS(условия!92:92,условия!$7:$7,"&lt;="&amp;VJ$8,условия!$8:$8,"&gt;="&amp;VJ$8))</f>
        <v>259200</v>
      </c>
      <c r="VK207" s="21">
        <f>IF(VK$8="",0,VK191*условия!$R60*SUMIFS(условия!92:92,условия!$7:$7,"&lt;="&amp;VK$8,условия!$8:$8,"&gt;="&amp;VK$8))</f>
        <v>259200</v>
      </c>
      <c r="VL207" s="21">
        <f>IF(VL$8="",0,VL191*условия!$R60*SUMIFS(условия!92:92,условия!$7:$7,"&lt;="&amp;VL$8,условия!$8:$8,"&gt;="&amp;VL$8))</f>
        <v>216000</v>
      </c>
      <c r="VM207" s="21">
        <f>IF(VM$8="",0,VM191*условия!$R60*SUMIFS(условия!92:92,условия!$7:$7,"&lt;="&amp;VM$8,условия!$8:$8,"&gt;="&amp;VM$8))</f>
        <v>216000</v>
      </c>
      <c r="VN207" s="21">
        <f>IF(VN$8="",0,VN191*условия!$R60*SUMIFS(условия!92:92,условия!$7:$7,"&lt;="&amp;VN$8,условия!$8:$8,"&gt;="&amp;VN$8))</f>
        <v>216000</v>
      </c>
      <c r="VO207" s="21">
        <f>IF(VO$8="",0,VO191*условия!$R60*SUMIFS(условия!92:92,условия!$7:$7,"&lt;="&amp;VO$8,условия!$8:$8,"&gt;="&amp;VO$8))</f>
        <v>216000</v>
      </c>
      <c r="VP207" s="21">
        <f>IF(VP$8="",0,VP191*условия!$R60*SUMIFS(условия!92:92,условия!$7:$7,"&lt;="&amp;VP$8,условия!$8:$8,"&gt;="&amp;VP$8))</f>
        <v>216000</v>
      </c>
      <c r="VQ207" s="21">
        <f>IF(VQ$8="",0,VQ191*условия!$R60*SUMIFS(условия!92:92,условия!$7:$7,"&lt;="&amp;VQ$8,условия!$8:$8,"&gt;="&amp;VQ$8))</f>
        <v>216000</v>
      </c>
      <c r="VR207" s="21">
        <f>IF(VR$8="",0,VR191*условия!$R60*SUMIFS(условия!92:92,условия!$7:$7,"&lt;="&amp;VR$8,условия!$8:$8,"&gt;="&amp;VR$8))</f>
        <v>216000</v>
      </c>
      <c r="VS207" s="21">
        <f>IF(VS$8="",0,VS191*условия!$R60*SUMIFS(условия!92:92,условия!$7:$7,"&lt;="&amp;VS$8,условия!$8:$8,"&gt;="&amp;VS$8))</f>
        <v>216000</v>
      </c>
      <c r="VT207" s="21">
        <f>IF(VT$8="",0,VT191*условия!$R60*SUMIFS(условия!92:92,условия!$7:$7,"&lt;="&amp;VT$8,условия!$8:$8,"&gt;="&amp;VT$8))</f>
        <v>216000</v>
      </c>
      <c r="VU207" s="21">
        <f>IF(VU$8="",0,VU191*условия!$R60*SUMIFS(условия!92:92,условия!$7:$7,"&lt;="&amp;VU$8,условия!$8:$8,"&gt;="&amp;VU$8))</f>
        <v>216000</v>
      </c>
      <c r="VV207" s="21">
        <f>IF(VV$8="",0,VV191*условия!$R60*SUMIFS(условия!92:92,условия!$7:$7,"&lt;="&amp;VV$8,условия!$8:$8,"&gt;="&amp;VV$8))</f>
        <v>216000</v>
      </c>
      <c r="VW207" s="21">
        <f>IF(VW$8="",0,VW191*условия!$R60*SUMIFS(условия!92:92,условия!$7:$7,"&lt;="&amp;VW$8,условия!$8:$8,"&gt;="&amp;VW$8))</f>
        <v>216000</v>
      </c>
      <c r="VX207" s="21">
        <f>IF(VX$8="",0,VX191*условия!$R60*SUMIFS(условия!92:92,условия!$7:$7,"&lt;="&amp;VX$8,условия!$8:$8,"&gt;="&amp;VX$8))</f>
        <v>216000</v>
      </c>
      <c r="VY207" s="21">
        <f>IF(VY$8="",0,VY191*условия!$R60*SUMIFS(условия!92:92,условия!$7:$7,"&lt;="&amp;VY$8,условия!$8:$8,"&gt;="&amp;VY$8))</f>
        <v>216000</v>
      </c>
      <c r="VZ207" s="21">
        <f>IF(VZ$8="",0,VZ191*условия!$R60*SUMIFS(условия!92:92,условия!$7:$7,"&lt;="&amp;VZ$8,условия!$8:$8,"&gt;="&amp;VZ$8))</f>
        <v>216000</v>
      </c>
      <c r="WA207" s="21">
        <f>IF(WA$8="",0,WA191*условия!$R60*SUMIFS(условия!92:92,условия!$7:$7,"&lt;="&amp;WA$8,условия!$8:$8,"&gt;="&amp;WA$8))</f>
        <v>216000</v>
      </c>
      <c r="WB207" s="21">
        <f>IF(WB$8="",0,WB191*условия!$R60*SUMIFS(условия!92:92,условия!$7:$7,"&lt;="&amp;WB$8,условия!$8:$8,"&gt;="&amp;WB$8))</f>
        <v>216000</v>
      </c>
      <c r="WC207" s="21">
        <f>IF(WC$8="",0,WC191*условия!$R60*SUMIFS(условия!92:92,условия!$7:$7,"&lt;="&amp;WC$8,условия!$8:$8,"&gt;="&amp;WC$8))</f>
        <v>216000</v>
      </c>
      <c r="WD207" s="21">
        <f>IF(WD$8="",0,WD191*условия!$R60*SUMIFS(условия!92:92,условия!$7:$7,"&lt;="&amp;WD$8,условия!$8:$8,"&gt;="&amp;WD$8))</f>
        <v>216000</v>
      </c>
      <c r="WE207" s="21">
        <f>IF(WE$8="",0,WE191*условия!$R60*SUMIFS(условия!92:92,условия!$7:$7,"&lt;="&amp;WE$8,условия!$8:$8,"&gt;="&amp;WE$8))</f>
        <v>216000</v>
      </c>
      <c r="WF207" s="21">
        <f>IF(WF$8="",0,WF191*условия!$R60*SUMIFS(условия!92:92,условия!$7:$7,"&lt;="&amp;WF$8,условия!$8:$8,"&gt;="&amp;WF$8))</f>
        <v>216000</v>
      </c>
      <c r="WG207" s="21">
        <f>IF(WG$8="",0,WG191*условия!$R60*SUMIFS(условия!92:92,условия!$7:$7,"&lt;="&amp;WG$8,условия!$8:$8,"&gt;="&amp;WG$8))</f>
        <v>216000</v>
      </c>
      <c r="WH207" s="21">
        <f>IF(WH$8="",0,WH191*условия!$R60*SUMIFS(условия!92:92,условия!$7:$7,"&lt;="&amp;WH$8,условия!$8:$8,"&gt;="&amp;WH$8))</f>
        <v>216000</v>
      </c>
      <c r="WI207" s="21">
        <f>IF(WI$8="",0,WI191*условия!$R60*SUMIFS(условия!92:92,условия!$7:$7,"&lt;="&amp;WI$8,условия!$8:$8,"&gt;="&amp;WI$8))</f>
        <v>216000</v>
      </c>
      <c r="WJ207" s="21">
        <f>IF(WJ$8="",0,WJ191*условия!$R60*SUMIFS(условия!92:92,условия!$7:$7,"&lt;="&amp;WJ$8,условия!$8:$8,"&gt;="&amp;WJ$8))</f>
        <v>216000</v>
      </c>
      <c r="WK207" s="21">
        <f>IF(WK$8="",0,WK191*условия!$R60*SUMIFS(условия!92:92,условия!$7:$7,"&lt;="&amp;WK$8,условия!$8:$8,"&gt;="&amp;WK$8))</f>
        <v>216000</v>
      </c>
      <c r="WL207" s="21">
        <f>IF(WL$8="",0,WL191*условия!$R60*SUMIFS(условия!92:92,условия!$7:$7,"&lt;="&amp;WL$8,условия!$8:$8,"&gt;="&amp;WL$8))</f>
        <v>216000</v>
      </c>
      <c r="WM207" s="21">
        <f>IF(WM$8="",0,WM191*условия!$R60*SUMIFS(условия!92:92,условия!$7:$7,"&lt;="&amp;WM$8,условия!$8:$8,"&gt;="&amp;WM$8))</f>
        <v>216000</v>
      </c>
      <c r="WN207" s="21">
        <f>IF(WN$8="",0,WN191*условия!$R60*SUMIFS(условия!92:92,условия!$7:$7,"&lt;="&amp;WN$8,условия!$8:$8,"&gt;="&amp;WN$8))</f>
        <v>216000</v>
      </c>
      <c r="WO207" s="21">
        <f>IF(WO$8="",0,WO191*условия!$R60*SUMIFS(условия!92:92,условия!$7:$7,"&lt;="&amp;WO$8,условия!$8:$8,"&gt;="&amp;WO$8))</f>
        <v>216000</v>
      </c>
      <c r="WP207" s="21">
        <f>IF(WP$8="",0,WP191*условия!$R60*SUMIFS(условия!92:92,условия!$7:$7,"&lt;="&amp;WP$8,условия!$8:$8,"&gt;="&amp;WP$8))</f>
        <v>216000</v>
      </c>
      <c r="WQ207" s="21">
        <f>IF(WQ$8="",0,WQ191*условия!$R60*SUMIFS(условия!92:92,условия!$7:$7,"&lt;="&amp;WQ$8,условия!$8:$8,"&gt;="&amp;WQ$8))</f>
        <v>244800</v>
      </c>
      <c r="WR207" s="21">
        <f>IF(WR$8="",0,WR191*условия!$R60*SUMIFS(условия!92:92,условия!$7:$7,"&lt;="&amp;WR$8,условия!$8:$8,"&gt;="&amp;WR$8))</f>
        <v>244800</v>
      </c>
      <c r="WS207" s="21">
        <f>IF(WS$8="",0,WS191*условия!$R60*SUMIFS(условия!92:92,условия!$7:$7,"&lt;="&amp;WS$8,условия!$8:$8,"&gt;="&amp;WS$8))</f>
        <v>244800</v>
      </c>
      <c r="WT207" s="21">
        <f>IF(WT$8="",0,WT191*условия!$R60*SUMIFS(условия!92:92,условия!$7:$7,"&lt;="&amp;WT$8,условия!$8:$8,"&gt;="&amp;WT$8))</f>
        <v>244800</v>
      </c>
      <c r="WU207" s="21">
        <f>IF(WU$8="",0,WU191*условия!$R60*SUMIFS(условия!92:92,условия!$7:$7,"&lt;="&amp;WU$8,условия!$8:$8,"&gt;="&amp;WU$8))</f>
        <v>244800</v>
      </c>
      <c r="WV207" s="21">
        <f>IF(WV$8="",0,WV191*условия!$R60*SUMIFS(условия!92:92,условия!$7:$7,"&lt;="&amp;WV$8,условия!$8:$8,"&gt;="&amp;WV$8))</f>
        <v>244800</v>
      </c>
      <c r="WW207" s="21">
        <f>IF(WW$8="",0,WW191*условия!$R60*SUMIFS(условия!92:92,условия!$7:$7,"&lt;="&amp;WW$8,условия!$8:$8,"&gt;="&amp;WW$8))</f>
        <v>244800</v>
      </c>
      <c r="WX207" s="21">
        <f>IF(WX$8="",0,WX191*условия!$R60*SUMIFS(условия!92:92,условия!$7:$7,"&lt;="&amp;WX$8,условия!$8:$8,"&gt;="&amp;WX$8))</f>
        <v>244800</v>
      </c>
      <c r="WY207" s="21">
        <f>IF(WY$8="",0,WY191*условия!$R60*SUMIFS(условия!92:92,условия!$7:$7,"&lt;="&amp;WY$8,условия!$8:$8,"&gt;="&amp;WY$8))</f>
        <v>244800</v>
      </c>
      <c r="WZ207" s="21">
        <f>IF(WZ$8="",0,WZ191*условия!$R60*SUMIFS(условия!92:92,условия!$7:$7,"&lt;="&amp;WZ$8,условия!$8:$8,"&gt;="&amp;WZ$8))</f>
        <v>244800</v>
      </c>
      <c r="XA207" s="21">
        <f>IF(XA$8="",0,XA191*условия!$R60*SUMIFS(условия!92:92,условия!$7:$7,"&lt;="&amp;XA$8,условия!$8:$8,"&gt;="&amp;XA$8))</f>
        <v>244800</v>
      </c>
      <c r="XB207" s="21">
        <f>IF(XB$8="",0,XB191*условия!$R60*SUMIFS(условия!92:92,условия!$7:$7,"&lt;="&amp;XB$8,условия!$8:$8,"&gt;="&amp;XB$8))</f>
        <v>244800</v>
      </c>
      <c r="XC207" s="21">
        <f>IF(XC$8="",0,XC191*условия!$R60*SUMIFS(условия!92:92,условия!$7:$7,"&lt;="&amp;XC$8,условия!$8:$8,"&gt;="&amp;XC$8))</f>
        <v>244800</v>
      </c>
      <c r="XD207" s="21">
        <f>IF(XD$8="",0,XD191*условия!$R60*SUMIFS(условия!92:92,условия!$7:$7,"&lt;="&amp;XD$8,условия!$8:$8,"&gt;="&amp;XD$8))</f>
        <v>244800</v>
      </c>
      <c r="XE207" s="21">
        <f>IF(XE$8="",0,XE191*условия!$R60*SUMIFS(условия!92:92,условия!$7:$7,"&lt;="&amp;XE$8,условия!$8:$8,"&gt;="&amp;XE$8))</f>
        <v>244800</v>
      </c>
      <c r="XF207" s="21">
        <f>IF(XF$8="",0,XF191*условия!$R60*SUMIFS(условия!92:92,условия!$7:$7,"&lt;="&amp;XF$8,условия!$8:$8,"&gt;="&amp;XF$8))</f>
        <v>244800</v>
      </c>
      <c r="XG207" s="21">
        <f>IF(XG$8="",0,XG191*условия!$R60*SUMIFS(условия!92:92,условия!$7:$7,"&lt;="&amp;XG$8,условия!$8:$8,"&gt;="&amp;XG$8))</f>
        <v>244800</v>
      </c>
      <c r="XH207" s="21">
        <f>IF(XH$8="",0,XH191*условия!$R60*SUMIFS(условия!92:92,условия!$7:$7,"&lt;="&amp;XH$8,условия!$8:$8,"&gt;="&amp;XH$8))</f>
        <v>244800</v>
      </c>
      <c r="XI207" s="21">
        <f>IF(XI$8="",0,XI191*условия!$R60*SUMIFS(условия!92:92,условия!$7:$7,"&lt;="&amp;XI$8,условия!$8:$8,"&gt;="&amp;XI$8))</f>
        <v>244800</v>
      </c>
      <c r="XJ207" s="21">
        <f>IF(XJ$8="",0,XJ191*условия!$R60*SUMIFS(условия!92:92,условия!$7:$7,"&lt;="&amp;XJ$8,условия!$8:$8,"&gt;="&amp;XJ$8))</f>
        <v>244800</v>
      </c>
      <c r="XK207" s="21">
        <f>IF(XK$8="",0,XK191*условия!$R60*SUMIFS(условия!92:92,условия!$7:$7,"&lt;="&amp;XK$8,условия!$8:$8,"&gt;="&amp;XK$8))</f>
        <v>244800</v>
      </c>
      <c r="XL207" s="21">
        <f>IF(XL$8="",0,XL191*условия!$R60*SUMIFS(условия!92:92,условия!$7:$7,"&lt;="&amp;XL$8,условия!$8:$8,"&gt;="&amp;XL$8))</f>
        <v>244800</v>
      </c>
      <c r="XM207" s="21">
        <f>IF(XM$8="",0,XM191*условия!$R60*SUMIFS(условия!92:92,условия!$7:$7,"&lt;="&amp;XM$8,условия!$8:$8,"&gt;="&amp;XM$8))</f>
        <v>244800</v>
      </c>
      <c r="XN207" s="21">
        <f>IF(XN$8="",0,XN191*условия!$R60*SUMIFS(условия!92:92,условия!$7:$7,"&lt;="&amp;XN$8,условия!$8:$8,"&gt;="&amp;XN$8))</f>
        <v>244800</v>
      </c>
      <c r="XO207" s="21">
        <f>IF(XO$8="",0,XO191*условия!$R60*SUMIFS(условия!92:92,условия!$7:$7,"&lt;="&amp;XO$8,условия!$8:$8,"&gt;="&amp;XO$8))</f>
        <v>244800</v>
      </c>
      <c r="XP207" s="21">
        <f>IF(XP$8="",0,XP191*условия!$R60*SUMIFS(условия!92:92,условия!$7:$7,"&lt;="&amp;XP$8,условия!$8:$8,"&gt;="&amp;XP$8))</f>
        <v>244800</v>
      </c>
      <c r="XQ207" s="21">
        <f>IF(XQ$8="",0,XQ191*условия!$R60*SUMIFS(условия!92:92,условия!$7:$7,"&lt;="&amp;XQ$8,условия!$8:$8,"&gt;="&amp;XQ$8))</f>
        <v>244800</v>
      </c>
      <c r="XR207" s="21">
        <f>IF(XR$8="",0,XR191*условия!$R60*SUMIFS(условия!92:92,условия!$7:$7,"&lt;="&amp;XR$8,условия!$8:$8,"&gt;="&amp;XR$8))</f>
        <v>244800</v>
      </c>
      <c r="XS207" s="21">
        <f>IF(XS$8="",0,XS191*условия!$R60*SUMIFS(условия!92:92,условия!$7:$7,"&lt;="&amp;XS$8,условия!$8:$8,"&gt;="&amp;XS$8))</f>
        <v>183600</v>
      </c>
      <c r="XT207" s="21">
        <f>IF(XT$8="",0,XT191*условия!$R60*SUMIFS(условия!92:92,условия!$7:$7,"&lt;="&amp;XT$8,условия!$8:$8,"&gt;="&amp;XT$8))</f>
        <v>183600</v>
      </c>
      <c r="XU207" s="21">
        <f>IF(XU$8="",0,XU191*условия!$R60*SUMIFS(условия!92:92,условия!$7:$7,"&lt;="&amp;XU$8,условия!$8:$8,"&gt;="&amp;XU$8))</f>
        <v>183600</v>
      </c>
      <c r="XV207" s="21">
        <f>IF(XV$8="",0,XV191*условия!$R60*SUMIFS(условия!92:92,условия!$7:$7,"&lt;="&amp;XV$8,условия!$8:$8,"&gt;="&amp;XV$8))</f>
        <v>183600</v>
      </c>
      <c r="XW207" s="21">
        <f>IF(XW$8="",0,XW191*условия!$R60*SUMIFS(условия!92:92,условия!$7:$7,"&lt;="&amp;XW$8,условия!$8:$8,"&gt;="&amp;XW$8))</f>
        <v>183600</v>
      </c>
      <c r="XX207" s="21">
        <f>IF(XX$8="",0,XX191*условия!$R60*SUMIFS(условия!92:92,условия!$7:$7,"&lt;="&amp;XX$8,условия!$8:$8,"&gt;="&amp;XX$8))</f>
        <v>183600</v>
      </c>
      <c r="XY207" s="21">
        <f>IF(XY$8="",0,XY191*условия!$R60*SUMIFS(условия!92:92,условия!$7:$7,"&lt;="&amp;XY$8,условия!$8:$8,"&gt;="&amp;XY$8))</f>
        <v>183600</v>
      </c>
      <c r="XZ207" s="21">
        <f>IF(XZ$8="",0,XZ191*условия!$R60*SUMIFS(условия!92:92,условия!$7:$7,"&lt;="&amp;XZ$8,условия!$8:$8,"&gt;="&amp;XZ$8))</f>
        <v>183600</v>
      </c>
      <c r="YA207" s="21">
        <f>IF(YA$8="",0,YA191*условия!$R60*SUMIFS(условия!92:92,условия!$7:$7,"&lt;="&amp;YA$8,условия!$8:$8,"&gt;="&amp;YA$8))</f>
        <v>183600</v>
      </c>
      <c r="YB207" s="21">
        <f>IF(YB$8="",0,YB191*условия!$R60*SUMIFS(условия!92:92,условия!$7:$7,"&lt;="&amp;YB$8,условия!$8:$8,"&gt;="&amp;YB$8))</f>
        <v>183600</v>
      </c>
      <c r="YC207" s="21">
        <f>IF(YC$8="",0,YC191*условия!$R60*SUMIFS(условия!92:92,условия!$7:$7,"&lt;="&amp;YC$8,условия!$8:$8,"&gt;="&amp;YC$8))</f>
        <v>183600</v>
      </c>
      <c r="YD207" s="21">
        <f>IF(YD$8="",0,YD191*условия!$R60*SUMIFS(условия!92:92,условия!$7:$7,"&lt;="&amp;YD$8,условия!$8:$8,"&gt;="&amp;YD$8))</f>
        <v>183600</v>
      </c>
      <c r="YE207" s="21">
        <f>IF(YE$8="",0,YE191*условия!$R60*SUMIFS(условия!92:92,условия!$7:$7,"&lt;="&amp;YE$8,условия!$8:$8,"&gt;="&amp;YE$8))</f>
        <v>183600</v>
      </c>
      <c r="YF207" s="21">
        <f>IF(YF$8="",0,YF191*условия!$R60*SUMIFS(условия!92:92,условия!$7:$7,"&lt;="&amp;YF$8,условия!$8:$8,"&gt;="&amp;YF$8))</f>
        <v>183600</v>
      </c>
      <c r="YG207" s="21">
        <f>IF(YG$8="",0,YG191*условия!$R60*SUMIFS(условия!92:92,условия!$7:$7,"&lt;="&amp;YG$8,условия!$8:$8,"&gt;="&amp;YG$8))</f>
        <v>183600</v>
      </c>
      <c r="YH207" s="21">
        <f>IF(YH$8="",0,YH191*условия!$R60*SUMIFS(условия!92:92,условия!$7:$7,"&lt;="&amp;YH$8,условия!$8:$8,"&gt;="&amp;YH$8))</f>
        <v>183600</v>
      </c>
      <c r="YI207" s="21">
        <f>IF(YI$8="",0,YI191*условия!$R60*SUMIFS(условия!92:92,условия!$7:$7,"&lt;="&amp;YI$8,условия!$8:$8,"&gt;="&amp;YI$8))</f>
        <v>183600</v>
      </c>
      <c r="YJ207" s="21">
        <f>IF(YJ$8="",0,YJ191*условия!$R60*SUMIFS(условия!92:92,условия!$7:$7,"&lt;="&amp;YJ$8,условия!$8:$8,"&gt;="&amp;YJ$8))</f>
        <v>183600</v>
      </c>
      <c r="YK207" s="21">
        <f>IF(YK$8="",0,YK191*условия!$R60*SUMIFS(условия!92:92,условия!$7:$7,"&lt;="&amp;YK$8,условия!$8:$8,"&gt;="&amp;YK$8))</f>
        <v>183600</v>
      </c>
      <c r="YL207" s="21">
        <f>IF(YL$8="",0,YL191*условия!$R60*SUMIFS(условия!92:92,условия!$7:$7,"&lt;="&amp;YL$8,условия!$8:$8,"&gt;="&amp;YL$8))</f>
        <v>183600</v>
      </c>
      <c r="YM207" s="21">
        <f>IF(YM$8="",0,YM191*условия!$R60*SUMIFS(условия!92:92,условия!$7:$7,"&lt;="&amp;YM$8,условия!$8:$8,"&gt;="&amp;YM$8))</f>
        <v>183600</v>
      </c>
      <c r="YN207" s="21">
        <f>IF(YN$8="",0,YN191*условия!$R60*SUMIFS(условия!92:92,условия!$7:$7,"&lt;="&amp;YN$8,условия!$8:$8,"&gt;="&amp;YN$8))</f>
        <v>183600</v>
      </c>
      <c r="YO207" s="21">
        <f>IF(YO$8="",0,YO191*условия!$R60*SUMIFS(условия!92:92,условия!$7:$7,"&lt;="&amp;YO$8,условия!$8:$8,"&gt;="&amp;YO$8))</f>
        <v>183600</v>
      </c>
      <c r="YP207" s="21">
        <f>IF(YP$8="",0,YP191*условия!$R60*SUMIFS(условия!92:92,условия!$7:$7,"&lt;="&amp;YP$8,условия!$8:$8,"&gt;="&amp;YP$8))</f>
        <v>183600</v>
      </c>
      <c r="YQ207" s="21">
        <f>IF(YQ$8="",0,YQ191*условия!$R60*SUMIFS(условия!92:92,условия!$7:$7,"&lt;="&amp;YQ$8,условия!$8:$8,"&gt;="&amp;YQ$8))</f>
        <v>183600</v>
      </c>
      <c r="YR207" s="21">
        <f>IF(YR$8="",0,YR191*условия!$R60*SUMIFS(условия!92:92,условия!$7:$7,"&lt;="&amp;YR$8,условия!$8:$8,"&gt;="&amp;YR$8))</f>
        <v>183600</v>
      </c>
      <c r="YS207" s="21">
        <f>IF(YS$8="",0,YS191*условия!$R60*SUMIFS(условия!92:92,условия!$7:$7,"&lt;="&amp;YS$8,условия!$8:$8,"&gt;="&amp;YS$8))</f>
        <v>183600</v>
      </c>
      <c r="YT207" s="21">
        <f>IF(YT$8="",0,YT191*условия!$R60*SUMIFS(условия!92:92,условия!$7:$7,"&lt;="&amp;YT$8,условия!$8:$8,"&gt;="&amp;YT$8))</f>
        <v>183600</v>
      </c>
      <c r="YU207" s="21">
        <f>IF(YU$8="",0,YU191*условия!$R60*SUMIFS(условия!92:92,условия!$7:$7,"&lt;="&amp;YU$8,условия!$8:$8,"&gt;="&amp;YU$8))</f>
        <v>183600</v>
      </c>
      <c r="YV207" s="21">
        <f>IF(YV$8="",0,YV191*условия!$R60*SUMIFS(условия!92:92,условия!$7:$7,"&lt;="&amp;YV$8,условия!$8:$8,"&gt;="&amp;YV$8))</f>
        <v>183600</v>
      </c>
      <c r="YW207" s="21">
        <f>IF(YW$8="",0,YW191*условия!$R60*SUMIFS(условия!92:92,условия!$7:$7,"&lt;="&amp;YW$8,условия!$8:$8,"&gt;="&amp;YW$8))</f>
        <v>183600</v>
      </c>
      <c r="YX207" s="21">
        <f>IF(YX$8="",0,YX191*условия!$R60*SUMIFS(условия!92:92,условия!$7:$7,"&lt;="&amp;YX$8,условия!$8:$8,"&gt;="&amp;YX$8))</f>
        <v>205200</v>
      </c>
      <c r="YY207" s="21">
        <f>IF(YY$8="",0,YY191*условия!$R60*SUMIFS(условия!92:92,условия!$7:$7,"&lt;="&amp;YY$8,условия!$8:$8,"&gt;="&amp;YY$8))</f>
        <v>205200</v>
      </c>
      <c r="YZ207" s="21">
        <f>IF(YZ$8="",0,YZ191*условия!$R60*SUMIFS(условия!92:92,условия!$7:$7,"&lt;="&amp;YZ$8,условия!$8:$8,"&gt;="&amp;YZ$8))</f>
        <v>205200</v>
      </c>
      <c r="ZA207" s="21">
        <f>IF(ZA$8="",0,ZA191*условия!$R60*SUMIFS(условия!92:92,условия!$7:$7,"&lt;="&amp;ZA$8,условия!$8:$8,"&gt;="&amp;ZA$8))</f>
        <v>205200</v>
      </c>
      <c r="ZB207" s="21">
        <f>IF(ZB$8="",0,ZB191*условия!$R60*SUMIFS(условия!92:92,условия!$7:$7,"&lt;="&amp;ZB$8,условия!$8:$8,"&gt;="&amp;ZB$8))</f>
        <v>205200</v>
      </c>
      <c r="ZC207" s="21">
        <f>IF(ZC$8="",0,ZC191*условия!$R60*SUMIFS(условия!92:92,условия!$7:$7,"&lt;="&amp;ZC$8,условия!$8:$8,"&gt;="&amp;ZC$8))</f>
        <v>205200</v>
      </c>
      <c r="ZD207" s="21">
        <f>IF(ZD$8="",0,ZD191*условия!$R60*SUMIFS(условия!92:92,условия!$7:$7,"&lt;="&amp;ZD$8,условия!$8:$8,"&gt;="&amp;ZD$8))</f>
        <v>205200</v>
      </c>
      <c r="ZE207" s="21">
        <f>IF(ZE$8="",0,ZE191*условия!$R60*SUMIFS(условия!92:92,условия!$7:$7,"&lt;="&amp;ZE$8,условия!$8:$8,"&gt;="&amp;ZE$8))</f>
        <v>205200</v>
      </c>
      <c r="ZF207" s="21">
        <f>IF(ZF$8="",0,ZF191*условия!$R60*SUMIFS(условия!92:92,условия!$7:$7,"&lt;="&amp;ZF$8,условия!$8:$8,"&gt;="&amp;ZF$8))</f>
        <v>205200</v>
      </c>
      <c r="ZG207" s="21">
        <f>IF(ZG$8="",0,ZG191*условия!$R60*SUMIFS(условия!92:92,условия!$7:$7,"&lt;="&amp;ZG$8,условия!$8:$8,"&gt;="&amp;ZG$8))</f>
        <v>205200</v>
      </c>
      <c r="ZH207" s="21">
        <f>IF(ZH$8="",0,ZH191*условия!$R60*SUMIFS(условия!92:92,условия!$7:$7,"&lt;="&amp;ZH$8,условия!$8:$8,"&gt;="&amp;ZH$8))</f>
        <v>205200</v>
      </c>
      <c r="ZI207" s="21">
        <f>IF(ZI$8="",0,ZI191*условия!$R60*SUMIFS(условия!92:92,условия!$7:$7,"&lt;="&amp;ZI$8,условия!$8:$8,"&gt;="&amp;ZI$8))</f>
        <v>205200</v>
      </c>
      <c r="ZJ207" s="21">
        <f>IF(ZJ$8="",0,ZJ191*условия!$R60*SUMIFS(условия!92:92,условия!$7:$7,"&lt;="&amp;ZJ$8,условия!$8:$8,"&gt;="&amp;ZJ$8))</f>
        <v>205200</v>
      </c>
      <c r="ZK207" s="21">
        <f>IF(ZK$8="",0,ZK191*условия!$R60*SUMIFS(условия!92:92,условия!$7:$7,"&lt;="&amp;ZK$8,условия!$8:$8,"&gt;="&amp;ZK$8))</f>
        <v>205200</v>
      </c>
      <c r="ZL207" s="21">
        <f>IF(ZL$8="",0,ZL191*условия!$R60*SUMIFS(условия!92:92,условия!$7:$7,"&lt;="&amp;ZL$8,условия!$8:$8,"&gt;="&amp;ZL$8))</f>
        <v>205200</v>
      </c>
      <c r="ZM207" s="21">
        <f>IF(ZM$8="",0,ZM191*условия!$R60*SUMIFS(условия!92:92,условия!$7:$7,"&lt;="&amp;ZM$8,условия!$8:$8,"&gt;="&amp;ZM$8))</f>
        <v>205200</v>
      </c>
      <c r="ZN207" s="21">
        <f>IF(ZN$8="",0,ZN191*условия!$R60*SUMIFS(условия!92:92,условия!$7:$7,"&lt;="&amp;ZN$8,условия!$8:$8,"&gt;="&amp;ZN$8))</f>
        <v>205200</v>
      </c>
      <c r="ZO207" s="21">
        <f>IF(ZO$8="",0,ZO191*условия!$R60*SUMIFS(условия!92:92,условия!$7:$7,"&lt;="&amp;ZO$8,условия!$8:$8,"&gt;="&amp;ZO$8))</f>
        <v>205200</v>
      </c>
      <c r="ZP207" s="21">
        <f>IF(ZP$8="",0,ZP191*условия!$R60*SUMIFS(условия!92:92,условия!$7:$7,"&lt;="&amp;ZP$8,условия!$8:$8,"&gt;="&amp;ZP$8))</f>
        <v>205200</v>
      </c>
      <c r="ZQ207" s="21">
        <f>IF(ZQ$8="",0,ZQ191*условия!$R60*SUMIFS(условия!92:92,условия!$7:$7,"&lt;="&amp;ZQ$8,условия!$8:$8,"&gt;="&amp;ZQ$8))</f>
        <v>205200</v>
      </c>
      <c r="ZR207" s="21">
        <f>IF(ZR$8="",0,ZR191*условия!$R60*SUMIFS(условия!92:92,условия!$7:$7,"&lt;="&amp;ZR$8,условия!$8:$8,"&gt;="&amp;ZR$8))</f>
        <v>205200</v>
      </c>
      <c r="ZS207" s="21">
        <f>IF(ZS$8="",0,ZS191*условия!$R60*SUMIFS(условия!92:92,условия!$7:$7,"&lt;="&amp;ZS$8,условия!$8:$8,"&gt;="&amp;ZS$8))</f>
        <v>205200</v>
      </c>
      <c r="ZT207" s="21">
        <f>IF(ZT$8="",0,ZT191*условия!$R60*SUMIFS(условия!92:92,условия!$7:$7,"&lt;="&amp;ZT$8,условия!$8:$8,"&gt;="&amp;ZT$8))</f>
        <v>205200</v>
      </c>
      <c r="ZU207" s="21">
        <f>IF(ZU$8="",0,ZU191*условия!$R60*SUMIFS(условия!92:92,условия!$7:$7,"&lt;="&amp;ZU$8,условия!$8:$8,"&gt;="&amp;ZU$8))</f>
        <v>205200</v>
      </c>
      <c r="ZV207" s="21">
        <f>IF(ZV$8="",0,ZV191*условия!$R60*SUMIFS(условия!92:92,условия!$7:$7,"&lt;="&amp;ZV$8,условия!$8:$8,"&gt;="&amp;ZV$8))</f>
        <v>205200</v>
      </c>
      <c r="ZW207" s="21">
        <f>IF(ZW$8="",0,ZW191*условия!$R60*SUMIFS(условия!92:92,условия!$7:$7,"&lt;="&amp;ZW$8,условия!$8:$8,"&gt;="&amp;ZW$8))</f>
        <v>205200</v>
      </c>
      <c r="ZX207" s="21">
        <f>IF(ZX$8="",0,ZX191*условия!$R60*SUMIFS(условия!92:92,условия!$7:$7,"&lt;="&amp;ZX$8,условия!$8:$8,"&gt;="&amp;ZX$8))</f>
        <v>205200</v>
      </c>
      <c r="ZY207" s="21">
        <f>IF(ZY$8="",0,ZY191*условия!$R60*SUMIFS(условия!92:92,условия!$7:$7,"&lt;="&amp;ZY$8,условия!$8:$8,"&gt;="&amp;ZY$8))</f>
        <v>205200</v>
      </c>
      <c r="ZZ207" s="21">
        <f>IF(ZZ$8="",0,ZZ191*условия!$R60*SUMIFS(условия!92:92,условия!$7:$7,"&lt;="&amp;ZZ$8,условия!$8:$8,"&gt;="&amp;ZZ$8))</f>
        <v>205200</v>
      </c>
      <c r="AAA207" s="21">
        <f>IF(AAA$8="",0,AAA191*условия!$R60*SUMIFS(условия!92:92,условия!$7:$7,"&lt;="&amp;AAA$8,условия!$8:$8,"&gt;="&amp;AAA$8))</f>
        <v>205200</v>
      </c>
      <c r="AAB207" s="21">
        <f>IF(AAB$8="",0,AAB191*условия!$R60*SUMIFS(условия!92:92,условия!$7:$7,"&lt;="&amp;AAB$8,условия!$8:$8,"&gt;="&amp;AAB$8))</f>
        <v>259200</v>
      </c>
      <c r="AAC207" s="21">
        <f>IF(AAC$8="",0,AAC191*условия!$R60*SUMIFS(условия!92:92,условия!$7:$7,"&lt;="&amp;AAC$8,условия!$8:$8,"&gt;="&amp;AAC$8))</f>
        <v>259200</v>
      </c>
      <c r="AAD207" s="21">
        <f>IF(AAD$8="",0,AAD191*условия!$R60*SUMIFS(условия!92:92,условия!$7:$7,"&lt;="&amp;AAD$8,условия!$8:$8,"&gt;="&amp;AAD$8))</f>
        <v>259200</v>
      </c>
      <c r="AAE207" s="21">
        <f>IF(AAE$8="",0,AAE191*условия!$R60*SUMIFS(условия!92:92,условия!$7:$7,"&lt;="&amp;AAE$8,условия!$8:$8,"&gt;="&amp;AAE$8))</f>
        <v>259200</v>
      </c>
      <c r="AAF207" s="21">
        <f>IF(AAF$8="",0,AAF191*условия!$R60*SUMIFS(условия!92:92,условия!$7:$7,"&lt;="&amp;AAF$8,условия!$8:$8,"&gt;="&amp;AAF$8))</f>
        <v>259200</v>
      </c>
      <c r="AAG207" s="21">
        <f>IF(AAG$8="",0,AAG191*условия!$R60*SUMIFS(условия!92:92,условия!$7:$7,"&lt;="&amp;AAG$8,условия!$8:$8,"&gt;="&amp;AAG$8))</f>
        <v>259200</v>
      </c>
      <c r="AAH207" s="21">
        <f>IF(AAH$8="",0,AAH191*условия!$R60*SUMIFS(условия!92:92,условия!$7:$7,"&lt;="&amp;AAH$8,условия!$8:$8,"&gt;="&amp;AAH$8))</f>
        <v>259200</v>
      </c>
      <c r="AAI207" s="21">
        <f>IF(AAI$8="",0,AAI191*условия!$R60*SUMIFS(условия!92:92,условия!$7:$7,"&lt;="&amp;AAI$8,условия!$8:$8,"&gt;="&amp;AAI$8))</f>
        <v>259200</v>
      </c>
      <c r="AAJ207" s="21">
        <f>IF(AAJ$8="",0,AAJ191*условия!$R60*SUMIFS(условия!92:92,условия!$7:$7,"&lt;="&amp;AAJ$8,условия!$8:$8,"&gt;="&amp;AAJ$8))</f>
        <v>259200</v>
      </c>
      <c r="AAK207" s="21">
        <f>IF(AAK$8="",0,AAK191*условия!$R60*SUMIFS(условия!92:92,условия!$7:$7,"&lt;="&amp;AAK$8,условия!$8:$8,"&gt;="&amp;AAK$8))</f>
        <v>259200</v>
      </c>
      <c r="AAL207" s="21">
        <f>IF(AAL$8="",0,AAL191*условия!$R60*SUMIFS(условия!92:92,условия!$7:$7,"&lt;="&amp;AAL$8,условия!$8:$8,"&gt;="&amp;AAL$8))</f>
        <v>259200</v>
      </c>
      <c r="AAM207" s="21">
        <f>IF(AAM$8="",0,AAM191*условия!$R60*SUMIFS(условия!92:92,условия!$7:$7,"&lt;="&amp;AAM$8,условия!$8:$8,"&gt;="&amp;AAM$8))</f>
        <v>259200</v>
      </c>
      <c r="AAN207" s="21">
        <f>IF(AAN$8="",0,AAN191*условия!$R60*SUMIFS(условия!92:92,условия!$7:$7,"&lt;="&amp;AAN$8,условия!$8:$8,"&gt;="&amp;AAN$8))</f>
        <v>259200</v>
      </c>
      <c r="AAO207" s="21">
        <f>IF(AAO$8="",0,AAO191*условия!$R60*SUMIFS(условия!92:92,условия!$7:$7,"&lt;="&amp;AAO$8,условия!$8:$8,"&gt;="&amp;AAO$8))</f>
        <v>259200</v>
      </c>
      <c r="AAP207" s="21">
        <f>IF(AAP$8="",0,AAP191*условия!$R60*SUMIFS(условия!92:92,условия!$7:$7,"&lt;="&amp;AAP$8,условия!$8:$8,"&gt;="&amp;AAP$8))</f>
        <v>259200</v>
      </c>
      <c r="AAQ207" s="21">
        <f>IF(AAQ$8="",0,AAQ191*условия!$R60*SUMIFS(условия!92:92,условия!$7:$7,"&lt;="&amp;AAQ$8,условия!$8:$8,"&gt;="&amp;AAQ$8))</f>
        <v>259200</v>
      </c>
      <c r="AAR207" s="21">
        <f>IF(AAR$8="",0,AAR191*условия!$R60*SUMIFS(условия!92:92,условия!$7:$7,"&lt;="&amp;AAR$8,условия!$8:$8,"&gt;="&amp;AAR$8))</f>
        <v>259200</v>
      </c>
      <c r="AAS207" s="21">
        <f>IF(AAS$8="",0,AAS191*условия!$R60*SUMIFS(условия!92:92,условия!$7:$7,"&lt;="&amp;AAS$8,условия!$8:$8,"&gt;="&amp;AAS$8))</f>
        <v>259200</v>
      </c>
      <c r="AAT207" s="21">
        <f>IF(AAT$8="",0,AAT191*условия!$R60*SUMIFS(условия!92:92,условия!$7:$7,"&lt;="&amp;AAT$8,условия!$8:$8,"&gt;="&amp;AAT$8))</f>
        <v>259200</v>
      </c>
      <c r="AAU207" s="21">
        <f>IF(AAU$8="",0,AAU191*условия!$R60*SUMIFS(условия!92:92,условия!$7:$7,"&lt;="&amp;AAU$8,условия!$8:$8,"&gt;="&amp;AAU$8))</f>
        <v>259200</v>
      </c>
      <c r="AAV207" s="21">
        <f>IF(AAV$8="",0,AAV191*условия!$R60*SUMIFS(условия!92:92,условия!$7:$7,"&lt;="&amp;AAV$8,условия!$8:$8,"&gt;="&amp;AAV$8))</f>
        <v>259200</v>
      </c>
      <c r="AAW207" s="21">
        <f>IF(AAW$8="",0,AAW191*условия!$R60*SUMIFS(условия!92:92,условия!$7:$7,"&lt;="&amp;AAW$8,условия!$8:$8,"&gt;="&amp;AAW$8))</f>
        <v>259200</v>
      </c>
      <c r="AAX207" s="21">
        <f>IF(AAX$8="",0,AAX191*условия!$R60*SUMIFS(условия!92:92,условия!$7:$7,"&lt;="&amp;AAX$8,условия!$8:$8,"&gt;="&amp;AAX$8))</f>
        <v>259200</v>
      </c>
      <c r="AAY207" s="21">
        <f>IF(AAY$8="",0,AAY191*условия!$R60*SUMIFS(условия!92:92,условия!$7:$7,"&lt;="&amp;AAY$8,условия!$8:$8,"&gt;="&amp;AAY$8))</f>
        <v>259200</v>
      </c>
      <c r="AAZ207" s="21">
        <f>IF(AAZ$8="",0,AAZ191*условия!$R60*SUMIFS(условия!92:92,условия!$7:$7,"&lt;="&amp;AAZ$8,условия!$8:$8,"&gt;="&amp;AAZ$8))</f>
        <v>259200</v>
      </c>
      <c r="ABA207" s="21">
        <f>IF(ABA$8="",0,ABA191*условия!$R60*SUMIFS(условия!92:92,условия!$7:$7,"&lt;="&amp;ABA$8,условия!$8:$8,"&gt;="&amp;ABA$8))</f>
        <v>259200</v>
      </c>
      <c r="ABB207" s="21">
        <f>IF(ABB$8="",0,ABB191*условия!$R60*SUMIFS(условия!92:92,условия!$7:$7,"&lt;="&amp;ABB$8,условия!$8:$8,"&gt;="&amp;ABB$8))</f>
        <v>259200</v>
      </c>
      <c r="ABC207" s="21">
        <f>IF(ABC$8="",0,ABC191*условия!$R60*SUMIFS(условия!92:92,условия!$7:$7,"&lt;="&amp;ABC$8,условия!$8:$8,"&gt;="&amp;ABC$8))</f>
        <v>259200</v>
      </c>
      <c r="ABD207" s="21">
        <f>IF(ABD$8="",0,ABD191*условия!$R60*SUMIFS(условия!92:92,условия!$7:$7,"&lt;="&amp;ABD$8,условия!$8:$8,"&gt;="&amp;ABD$8))</f>
        <v>259200</v>
      </c>
      <c r="ABE207" s="21">
        <f>IF(ABE$8="",0,ABE191*условия!$R60*SUMIFS(условия!92:92,условия!$7:$7,"&lt;="&amp;ABE$8,условия!$8:$8,"&gt;="&amp;ABE$8))</f>
        <v>259200</v>
      </c>
      <c r="ABF207" s="21">
        <f>IF(ABF$8="",0,ABF191*условия!$R60*SUMIFS(условия!92:92,условия!$7:$7,"&lt;="&amp;ABF$8,условия!$8:$8,"&gt;="&amp;ABF$8))</f>
        <v>259200</v>
      </c>
      <c r="ABG207" s="21">
        <f>IF(ABG$8="",0,ABG191*условия!$R60*SUMIFS(условия!92:92,условия!$7:$7,"&lt;="&amp;ABG$8,условия!$8:$8,"&gt;="&amp;ABG$8))</f>
        <v>259200</v>
      </c>
      <c r="ABH207" s="21">
        <f>IF(ABH$8="",0,ABH191*условия!$R60*SUMIFS(условия!92:92,условия!$7:$7,"&lt;="&amp;ABH$8,условия!$8:$8,"&gt;="&amp;ABH$8))</f>
        <v>259200</v>
      </c>
      <c r="ABI207" s="21">
        <f>IF(ABI$8="",0,ABI191*условия!$R60*SUMIFS(условия!92:92,условия!$7:$7,"&lt;="&amp;ABI$8,условия!$8:$8,"&gt;="&amp;ABI$8))</f>
        <v>259200</v>
      </c>
      <c r="ABJ207" s="21">
        <f>IF(ABJ$8="",0,ABJ191*условия!$R60*SUMIFS(условия!92:92,условия!$7:$7,"&lt;="&amp;ABJ$8,условия!$8:$8,"&gt;="&amp;ABJ$8))</f>
        <v>259200</v>
      </c>
      <c r="ABK207" s="21">
        <f>IF(ABK$8="",0,ABK191*условия!$R60*SUMIFS(условия!92:92,условия!$7:$7,"&lt;="&amp;ABK$8,условия!$8:$8,"&gt;="&amp;ABK$8))</f>
        <v>259200</v>
      </c>
      <c r="ABL207" s="21">
        <f>IF(ABL$8="",0,ABL191*условия!$R60*SUMIFS(условия!92:92,условия!$7:$7,"&lt;="&amp;ABL$8,условия!$8:$8,"&gt;="&amp;ABL$8))</f>
        <v>259200</v>
      </c>
      <c r="ABM207" s="21">
        <f>IF(ABM$8="",0,ABM191*условия!$R60*SUMIFS(условия!92:92,условия!$7:$7,"&lt;="&amp;ABM$8,условия!$8:$8,"&gt;="&amp;ABM$8))</f>
        <v>259200</v>
      </c>
      <c r="ABN207" s="21">
        <f>IF(ABN$8="",0,ABN191*условия!$R60*SUMIFS(условия!92:92,условия!$7:$7,"&lt;="&amp;ABN$8,условия!$8:$8,"&gt;="&amp;ABN$8))</f>
        <v>259200</v>
      </c>
      <c r="ABO207" s="21">
        <f>IF(ABO$8="",0,ABO191*условия!$R60*SUMIFS(условия!92:92,условия!$7:$7,"&lt;="&amp;ABO$8,условия!$8:$8,"&gt;="&amp;ABO$8))</f>
        <v>259200</v>
      </c>
      <c r="ABP207" s="21">
        <f>IF(ABP$8="",0,ABP191*условия!$R60*SUMIFS(условия!92:92,условия!$7:$7,"&lt;="&amp;ABP$8,условия!$8:$8,"&gt;="&amp;ABP$8))</f>
        <v>259200</v>
      </c>
      <c r="ABQ207" s="21">
        <f>IF(ABQ$8="",0,ABQ191*условия!$R60*SUMIFS(условия!92:92,условия!$7:$7,"&lt;="&amp;ABQ$8,условия!$8:$8,"&gt;="&amp;ABQ$8))</f>
        <v>259200</v>
      </c>
      <c r="ABR207" s="21">
        <f>IF(ABR$8="",0,ABR191*условия!$R60*SUMIFS(условия!92:92,условия!$7:$7,"&lt;="&amp;ABR$8,условия!$8:$8,"&gt;="&amp;ABR$8))</f>
        <v>259200</v>
      </c>
      <c r="ABS207" s="21">
        <f>IF(ABS$8="",0,ABS191*условия!$R60*SUMIFS(условия!92:92,условия!$7:$7,"&lt;="&amp;ABS$8,условия!$8:$8,"&gt;="&amp;ABS$8))</f>
        <v>259200</v>
      </c>
      <c r="ABT207" s="21">
        <f>IF(ABT$8="",0,ABT191*условия!$R60*SUMIFS(условия!92:92,условия!$7:$7,"&lt;="&amp;ABT$8,условия!$8:$8,"&gt;="&amp;ABT$8))</f>
        <v>259200</v>
      </c>
      <c r="ABU207" s="21">
        <f>IF(ABU$8="",0,ABU191*условия!$R60*SUMIFS(условия!92:92,условия!$7:$7,"&lt;="&amp;ABU$8,условия!$8:$8,"&gt;="&amp;ABU$8))</f>
        <v>259200</v>
      </c>
      <c r="ABV207" s="21">
        <f>IF(ABV$8="",0,ABV191*условия!$R60*SUMIFS(условия!92:92,условия!$7:$7,"&lt;="&amp;ABV$8,условия!$8:$8,"&gt;="&amp;ABV$8))</f>
        <v>259200</v>
      </c>
      <c r="ABW207" s="21">
        <f>IF(ABW$8="",0,ABW191*условия!$R60*SUMIFS(условия!92:92,условия!$7:$7,"&lt;="&amp;ABW$8,условия!$8:$8,"&gt;="&amp;ABW$8))</f>
        <v>259200</v>
      </c>
      <c r="ABX207" s="21">
        <f>IF(ABX$8="",0,ABX191*условия!$R60*SUMIFS(условия!92:92,условия!$7:$7,"&lt;="&amp;ABX$8,условия!$8:$8,"&gt;="&amp;ABX$8))</f>
        <v>259200</v>
      </c>
      <c r="ABY207" s="21">
        <f>IF(ABY$8="",0,ABY191*условия!$R60*SUMIFS(условия!92:92,условия!$7:$7,"&lt;="&amp;ABY$8,условия!$8:$8,"&gt;="&amp;ABY$8))</f>
        <v>259200</v>
      </c>
      <c r="ABZ207" s="21">
        <f>IF(ABZ$8="",0,ABZ191*условия!$R60*SUMIFS(условия!92:92,условия!$7:$7,"&lt;="&amp;ABZ$8,условия!$8:$8,"&gt;="&amp;ABZ$8))</f>
        <v>259200</v>
      </c>
      <c r="ACA207" s="21">
        <f>IF(ACA$8="",0,ACA191*условия!$R60*SUMIFS(условия!92:92,условия!$7:$7,"&lt;="&amp;ACA$8,условия!$8:$8,"&gt;="&amp;ACA$8))</f>
        <v>259200</v>
      </c>
      <c r="ACB207" s="21">
        <f>IF(ACB$8="",0,ACB191*условия!$R60*SUMIFS(условия!92:92,условия!$7:$7,"&lt;="&amp;ACB$8,условия!$8:$8,"&gt;="&amp;ACB$8))</f>
        <v>259200</v>
      </c>
      <c r="ACC207" s="21">
        <f>IF(ACC$8="",0,ACC191*условия!$R60*SUMIFS(условия!92:92,условия!$7:$7,"&lt;="&amp;ACC$8,условия!$8:$8,"&gt;="&amp;ACC$8))</f>
        <v>259200</v>
      </c>
      <c r="ACD207" s="21">
        <f>IF(ACD$8="",0,ACD191*условия!$R60*SUMIFS(условия!92:92,условия!$7:$7,"&lt;="&amp;ACD$8,условия!$8:$8,"&gt;="&amp;ACD$8))</f>
        <v>259200</v>
      </c>
      <c r="ACE207" s="21">
        <f>IF(ACE$8="",0,ACE191*условия!$R60*SUMIFS(условия!92:92,условия!$7:$7,"&lt;="&amp;ACE$8,условия!$8:$8,"&gt;="&amp;ACE$8))</f>
        <v>259200</v>
      </c>
      <c r="ACF207" s="21">
        <f>IF(ACF$8="",0,ACF191*условия!$R60*SUMIFS(условия!92:92,условия!$7:$7,"&lt;="&amp;ACF$8,условия!$8:$8,"&gt;="&amp;ACF$8))</f>
        <v>259200</v>
      </c>
      <c r="ACG207" s="21">
        <f>IF(ACG$8="",0,ACG191*условия!$R60*SUMIFS(условия!92:92,условия!$7:$7,"&lt;="&amp;ACG$8,условия!$8:$8,"&gt;="&amp;ACG$8))</f>
        <v>259200</v>
      </c>
      <c r="ACH207" s="21">
        <f>IF(ACH$8="",0,ACH191*условия!$R60*SUMIFS(условия!92:92,условия!$7:$7,"&lt;="&amp;ACH$8,условия!$8:$8,"&gt;="&amp;ACH$8))</f>
        <v>259200</v>
      </c>
      <c r="ACI207" s="21">
        <f>IF(ACI$8="",0,ACI191*условия!$R60*SUMIFS(условия!92:92,условия!$7:$7,"&lt;="&amp;ACI$8,условия!$8:$8,"&gt;="&amp;ACI$8))</f>
        <v>259200</v>
      </c>
      <c r="ACJ207" s="21">
        <f>IF(ACJ$8="",0,ACJ191*условия!$R60*SUMIFS(условия!92:92,условия!$7:$7,"&lt;="&amp;ACJ$8,условия!$8:$8,"&gt;="&amp;ACJ$8))</f>
        <v>259200</v>
      </c>
      <c r="ACK207" s="21">
        <f>IF(ACK$8="",0,ACK191*условия!$R60*SUMIFS(условия!92:92,условия!$7:$7,"&lt;="&amp;ACK$8,условия!$8:$8,"&gt;="&amp;ACK$8))</f>
        <v>273600</v>
      </c>
      <c r="ACL207" s="21">
        <f>IF(ACL$8="",0,ACL191*условия!$R60*SUMIFS(условия!92:92,условия!$7:$7,"&lt;="&amp;ACL$8,условия!$8:$8,"&gt;="&amp;ACL$8))</f>
        <v>273600</v>
      </c>
      <c r="ACM207" s="21">
        <f>IF(ACM$8="",0,ACM191*условия!$R60*SUMIFS(условия!92:92,условия!$7:$7,"&lt;="&amp;ACM$8,условия!$8:$8,"&gt;="&amp;ACM$8))</f>
        <v>273600</v>
      </c>
      <c r="ACN207" s="21">
        <f>IF(ACN$8="",0,ACN191*условия!$R60*SUMIFS(условия!92:92,условия!$7:$7,"&lt;="&amp;ACN$8,условия!$8:$8,"&gt;="&amp;ACN$8))</f>
        <v>273600</v>
      </c>
      <c r="ACO207" s="21">
        <f>IF(ACO$8="",0,ACO191*условия!$R60*SUMIFS(условия!92:92,условия!$7:$7,"&lt;="&amp;ACO$8,условия!$8:$8,"&gt;="&amp;ACO$8))</f>
        <v>273600</v>
      </c>
      <c r="ACP207" s="21">
        <f>IF(ACP$8="",0,ACP191*условия!$R60*SUMIFS(условия!92:92,условия!$7:$7,"&lt;="&amp;ACP$8,условия!$8:$8,"&gt;="&amp;ACP$8))</f>
        <v>273600</v>
      </c>
      <c r="ACQ207" s="21">
        <f>IF(ACQ$8="",0,ACQ191*условия!$R60*SUMIFS(условия!92:92,условия!$7:$7,"&lt;="&amp;ACQ$8,условия!$8:$8,"&gt;="&amp;ACQ$8))</f>
        <v>273600</v>
      </c>
      <c r="ACR207" s="21">
        <f>IF(ACR$8="",0,ACR191*условия!$R60*SUMIFS(условия!92:92,условия!$7:$7,"&lt;="&amp;ACR$8,условия!$8:$8,"&gt;="&amp;ACR$8))</f>
        <v>273600</v>
      </c>
      <c r="ACS207" s="21">
        <f>IF(ACS$8="",0,ACS191*условия!$R60*SUMIFS(условия!92:92,условия!$7:$7,"&lt;="&amp;ACS$8,условия!$8:$8,"&gt;="&amp;ACS$8))</f>
        <v>273600</v>
      </c>
      <c r="ACT207" s="21">
        <f>IF(ACT$8="",0,ACT191*условия!$R60*SUMIFS(условия!92:92,условия!$7:$7,"&lt;="&amp;ACT$8,условия!$8:$8,"&gt;="&amp;ACT$8))</f>
        <v>273600</v>
      </c>
      <c r="ACU207" s="21">
        <f>IF(ACU$8="",0,ACU191*условия!$R60*SUMIFS(условия!92:92,условия!$7:$7,"&lt;="&amp;ACU$8,условия!$8:$8,"&gt;="&amp;ACU$8))</f>
        <v>273600</v>
      </c>
      <c r="ACV207" s="21">
        <f>IF(ACV$8="",0,ACV191*условия!$R60*SUMIFS(условия!92:92,условия!$7:$7,"&lt;="&amp;ACV$8,условия!$8:$8,"&gt;="&amp;ACV$8))</f>
        <v>273600</v>
      </c>
      <c r="ACW207" s="21">
        <f>IF(ACW$8="",0,ACW191*условия!$R60*SUMIFS(условия!92:92,условия!$7:$7,"&lt;="&amp;ACW$8,условия!$8:$8,"&gt;="&amp;ACW$8))</f>
        <v>273600</v>
      </c>
      <c r="ACX207" s="21">
        <f>IF(ACX$8="",0,ACX191*условия!$R60*SUMIFS(условия!92:92,условия!$7:$7,"&lt;="&amp;ACX$8,условия!$8:$8,"&gt;="&amp;ACX$8))</f>
        <v>273600</v>
      </c>
      <c r="ACY207" s="21">
        <f>IF(ACY$8="",0,ACY191*условия!$R60*SUMIFS(условия!92:92,условия!$7:$7,"&lt;="&amp;ACY$8,условия!$8:$8,"&gt;="&amp;ACY$8))</f>
        <v>273600</v>
      </c>
      <c r="ACZ207" s="21">
        <f>IF(ACZ$8="",0,ACZ191*условия!$R60*SUMIFS(условия!92:92,условия!$7:$7,"&lt;="&amp;ACZ$8,условия!$8:$8,"&gt;="&amp;ACZ$8))</f>
        <v>273600</v>
      </c>
      <c r="ADA207" s="21">
        <f>IF(ADA$8="",0,ADA191*условия!$R60*SUMIFS(условия!92:92,условия!$7:$7,"&lt;="&amp;ADA$8,условия!$8:$8,"&gt;="&amp;ADA$8))</f>
        <v>273600</v>
      </c>
      <c r="ADB207" s="21">
        <f>IF(ADB$8="",0,ADB191*условия!$R60*SUMIFS(условия!92:92,условия!$7:$7,"&lt;="&amp;ADB$8,условия!$8:$8,"&gt;="&amp;ADB$8))</f>
        <v>273600</v>
      </c>
      <c r="ADC207" s="21">
        <f>IF(ADC$8="",0,ADC191*условия!$R60*SUMIFS(условия!92:92,условия!$7:$7,"&lt;="&amp;ADC$8,условия!$8:$8,"&gt;="&amp;ADC$8))</f>
        <v>273600</v>
      </c>
      <c r="ADD207" s="21">
        <f>IF(ADD$8="",0,ADD191*условия!$R60*SUMIFS(условия!92:92,условия!$7:$7,"&lt;="&amp;ADD$8,условия!$8:$8,"&gt;="&amp;ADD$8))</f>
        <v>273600</v>
      </c>
      <c r="ADE207" s="21">
        <f>IF(ADE$8="",0,ADE191*условия!$R60*SUMIFS(условия!92:92,условия!$7:$7,"&lt;="&amp;ADE$8,условия!$8:$8,"&gt;="&amp;ADE$8))</f>
        <v>273600</v>
      </c>
      <c r="ADF207" s="21">
        <f>IF(ADF$8="",0,ADF191*условия!$R60*SUMIFS(условия!92:92,условия!$7:$7,"&lt;="&amp;ADF$8,условия!$8:$8,"&gt;="&amp;ADF$8))</f>
        <v>273600</v>
      </c>
      <c r="ADG207" s="21">
        <f>IF(ADG$8="",0,ADG191*условия!$R60*SUMIFS(условия!92:92,условия!$7:$7,"&lt;="&amp;ADG$8,условия!$8:$8,"&gt;="&amp;ADG$8))</f>
        <v>273600</v>
      </c>
      <c r="ADH207" s="21">
        <f>IF(ADH$8="",0,ADH191*условия!$R60*SUMIFS(условия!92:92,условия!$7:$7,"&lt;="&amp;ADH$8,условия!$8:$8,"&gt;="&amp;ADH$8))</f>
        <v>273600</v>
      </c>
      <c r="ADI207" s="21">
        <f>IF(ADI$8="",0,ADI191*условия!$R60*SUMIFS(условия!92:92,условия!$7:$7,"&lt;="&amp;ADI$8,условия!$8:$8,"&gt;="&amp;ADI$8))</f>
        <v>273600</v>
      </c>
      <c r="ADJ207" s="21">
        <f>IF(ADJ$8="",0,ADJ191*условия!$R60*SUMIFS(условия!92:92,условия!$7:$7,"&lt;="&amp;ADJ$8,условия!$8:$8,"&gt;="&amp;ADJ$8))</f>
        <v>273600</v>
      </c>
      <c r="ADK207" s="21">
        <f>IF(ADK$8="",0,ADK191*условия!$R60*SUMIFS(условия!92:92,условия!$7:$7,"&lt;="&amp;ADK$8,условия!$8:$8,"&gt;="&amp;ADK$8))</f>
        <v>273600</v>
      </c>
      <c r="ADL207" s="21">
        <f>IF(ADL$8="",0,ADL191*условия!$R60*SUMIFS(условия!92:92,условия!$7:$7,"&lt;="&amp;ADL$8,условия!$8:$8,"&gt;="&amp;ADL$8))</f>
        <v>273600</v>
      </c>
      <c r="ADM207" s="21">
        <f>IF(ADM$8="",0,ADM191*условия!$R60*SUMIFS(условия!92:92,условия!$7:$7,"&lt;="&amp;ADM$8,условия!$8:$8,"&gt;="&amp;ADM$8))</f>
        <v>273600</v>
      </c>
      <c r="ADN207" s="21">
        <f>IF(ADN$8="",0,ADN191*условия!$R60*SUMIFS(условия!92:92,условия!$7:$7,"&lt;="&amp;ADN$8,условия!$8:$8,"&gt;="&amp;ADN$8))</f>
        <v>273600</v>
      </c>
      <c r="ADO207" s="21">
        <f>IF(ADO$8="",0,ADO191*условия!$R60*SUMIFS(условия!92:92,условия!$7:$7,"&lt;="&amp;ADO$8,условия!$8:$8,"&gt;="&amp;ADO$8))</f>
        <v>273600</v>
      </c>
      <c r="ADP207" s="21">
        <f>IF(ADP$8="",0,ADP191*условия!$R60*SUMIFS(условия!92:92,условия!$7:$7,"&lt;="&amp;ADP$8,условия!$8:$8,"&gt;="&amp;ADP$8))</f>
        <v>302399.99999999994</v>
      </c>
      <c r="ADQ207" s="21">
        <f>IF(ADQ$8="",0,ADQ191*условия!$R60*SUMIFS(условия!92:92,условия!$7:$7,"&lt;="&amp;ADQ$8,условия!$8:$8,"&gt;="&amp;ADQ$8))</f>
        <v>302399.99999999994</v>
      </c>
      <c r="ADR207" s="21">
        <f>IF(ADR$8="",0,ADR191*условия!$R60*SUMIFS(условия!92:92,условия!$7:$7,"&lt;="&amp;ADR$8,условия!$8:$8,"&gt;="&amp;ADR$8))</f>
        <v>302399.99999999994</v>
      </c>
      <c r="ADS207" s="21">
        <f>IF(ADS$8="",0,ADS191*условия!$R60*SUMIFS(условия!92:92,условия!$7:$7,"&lt;="&amp;ADS$8,условия!$8:$8,"&gt;="&amp;ADS$8))</f>
        <v>302399.99999999994</v>
      </c>
      <c r="ADT207" s="21">
        <f>IF(ADT$8="",0,ADT191*условия!$R60*SUMIFS(условия!92:92,условия!$7:$7,"&lt;="&amp;ADT$8,условия!$8:$8,"&gt;="&amp;ADT$8))</f>
        <v>302399.99999999994</v>
      </c>
      <c r="ADU207" s="21">
        <f>IF(ADU$8="",0,ADU191*условия!$R60*SUMIFS(условия!92:92,условия!$7:$7,"&lt;="&amp;ADU$8,условия!$8:$8,"&gt;="&amp;ADU$8))</f>
        <v>302399.99999999994</v>
      </c>
      <c r="ADV207" s="21">
        <f>IF(ADV$8="",0,ADV191*условия!$R60*SUMIFS(условия!92:92,условия!$7:$7,"&lt;="&amp;ADV$8,условия!$8:$8,"&gt;="&amp;ADV$8))</f>
        <v>302399.99999999994</v>
      </c>
      <c r="ADW207" s="21">
        <f>IF(ADW$8="",0,ADW191*условия!$R60*SUMIFS(условия!92:92,условия!$7:$7,"&lt;="&amp;ADW$8,условия!$8:$8,"&gt;="&amp;ADW$8))</f>
        <v>302399.99999999994</v>
      </c>
      <c r="ADX207" s="21">
        <f>IF(ADX$8="",0,ADX191*условия!$R60*SUMIFS(условия!92:92,условия!$7:$7,"&lt;="&amp;ADX$8,условия!$8:$8,"&gt;="&amp;ADX$8))</f>
        <v>302399.99999999994</v>
      </c>
      <c r="ADY207" s="21">
        <f>IF(ADY$8="",0,ADY191*условия!$R60*SUMIFS(условия!92:92,условия!$7:$7,"&lt;="&amp;ADY$8,условия!$8:$8,"&gt;="&amp;ADY$8))</f>
        <v>302399.99999999994</v>
      </c>
      <c r="ADZ207" s="21">
        <f>IF(ADZ$8="",0,ADZ191*условия!$R60*SUMIFS(условия!92:92,условия!$7:$7,"&lt;="&amp;ADZ$8,условия!$8:$8,"&gt;="&amp;ADZ$8))</f>
        <v>302399.99999999994</v>
      </c>
      <c r="AEA207" s="21">
        <f>IF(AEA$8="",0,AEA191*условия!$R60*SUMIFS(условия!92:92,условия!$7:$7,"&lt;="&amp;AEA$8,условия!$8:$8,"&gt;="&amp;AEA$8))</f>
        <v>302399.99999999994</v>
      </c>
      <c r="AEB207" s="21">
        <f>IF(AEB$8="",0,AEB191*условия!$R60*SUMIFS(условия!92:92,условия!$7:$7,"&lt;="&amp;AEB$8,условия!$8:$8,"&gt;="&amp;AEB$8))</f>
        <v>302399.99999999994</v>
      </c>
      <c r="AEC207" s="21">
        <f>IF(AEC$8="",0,AEC191*условия!$R60*SUMIFS(условия!92:92,условия!$7:$7,"&lt;="&amp;AEC$8,условия!$8:$8,"&gt;="&amp;AEC$8))</f>
        <v>302399.99999999994</v>
      </c>
      <c r="AED207" s="21">
        <f>IF(AED$8="",0,AED191*условия!$R60*SUMIFS(условия!92:92,условия!$7:$7,"&lt;="&amp;AED$8,условия!$8:$8,"&gt;="&amp;AED$8))</f>
        <v>302399.99999999994</v>
      </c>
      <c r="AEE207" s="21">
        <f>IF(AEE$8="",0,AEE191*условия!$R60*SUMIFS(условия!92:92,условия!$7:$7,"&lt;="&amp;AEE$8,условия!$8:$8,"&gt;="&amp;AEE$8))</f>
        <v>302399.99999999994</v>
      </c>
      <c r="AEF207" s="21">
        <f>IF(AEF$8="",0,AEF191*условия!$R60*SUMIFS(условия!92:92,условия!$7:$7,"&lt;="&amp;AEF$8,условия!$8:$8,"&gt;="&amp;AEF$8))</f>
        <v>302399.99999999994</v>
      </c>
      <c r="AEG207" s="21">
        <f>IF(AEG$8="",0,AEG191*условия!$R60*SUMIFS(условия!92:92,условия!$7:$7,"&lt;="&amp;AEG$8,условия!$8:$8,"&gt;="&amp;AEG$8))</f>
        <v>302399.99999999994</v>
      </c>
      <c r="AEH207" s="21">
        <f>IF(AEH$8="",0,AEH191*условия!$R60*SUMIFS(условия!92:92,условия!$7:$7,"&lt;="&amp;AEH$8,условия!$8:$8,"&gt;="&amp;AEH$8))</f>
        <v>302399.99999999994</v>
      </c>
      <c r="AEI207" s="21">
        <f>IF(AEI$8="",0,AEI191*условия!$R60*SUMIFS(условия!92:92,условия!$7:$7,"&lt;="&amp;AEI$8,условия!$8:$8,"&gt;="&amp;AEI$8))</f>
        <v>302399.99999999994</v>
      </c>
      <c r="AEJ207" s="21">
        <f>IF(AEJ$8="",0,AEJ191*условия!$R60*SUMIFS(условия!92:92,условия!$7:$7,"&lt;="&amp;AEJ$8,условия!$8:$8,"&gt;="&amp;AEJ$8))</f>
        <v>302399.99999999994</v>
      </c>
      <c r="AEK207" s="21">
        <f>IF(AEK$8="",0,AEK191*условия!$R60*SUMIFS(условия!92:92,условия!$7:$7,"&lt;="&amp;AEK$8,условия!$8:$8,"&gt;="&amp;AEK$8))</f>
        <v>302399.99999999994</v>
      </c>
      <c r="AEL207" s="21">
        <f>IF(AEL$8="",0,AEL191*условия!$R60*SUMIFS(условия!92:92,условия!$7:$7,"&lt;="&amp;AEL$8,условия!$8:$8,"&gt;="&amp;AEL$8))</f>
        <v>302399.99999999994</v>
      </c>
      <c r="AEM207" s="21">
        <f>IF(AEM$8="",0,AEM191*условия!$R60*SUMIFS(условия!92:92,условия!$7:$7,"&lt;="&amp;AEM$8,условия!$8:$8,"&gt;="&amp;AEM$8))</f>
        <v>302399.99999999994</v>
      </c>
      <c r="AEN207" s="21">
        <f>IF(AEN$8="",0,AEN191*условия!$R60*SUMIFS(условия!92:92,условия!$7:$7,"&lt;="&amp;AEN$8,условия!$8:$8,"&gt;="&amp;AEN$8))</f>
        <v>302399.99999999994</v>
      </c>
      <c r="AEO207" s="21">
        <f>IF(AEO$8="",0,AEO191*условия!$R60*SUMIFS(условия!92:92,условия!$7:$7,"&lt;="&amp;AEO$8,условия!$8:$8,"&gt;="&amp;AEO$8))</f>
        <v>302399.99999999994</v>
      </c>
      <c r="AEP207" s="21">
        <f>IF(AEP$8="",0,AEP191*условия!$R60*SUMIFS(условия!92:92,условия!$7:$7,"&lt;="&amp;AEP$8,условия!$8:$8,"&gt;="&amp;AEP$8))</f>
        <v>302399.99999999994</v>
      </c>
      <c r="AEQ207" s="21">
        <f>IF(AEQ$8="",0,AEQ191*условия!$R60*SUMIFS(условия!92:92,условия!$7:$7,"&lt;="&amp;AEQ$8,условия!$8:$8,"&gt;="&amp;AEQ$8))</f>
        <v>302399.99999999994</v>
      </c>
      <c r="AER207" s="21">
        <f>IF(AER$8="",0,AER191*условия!$R60*SUMIFS(условия!92:92,условия!$7:$7,"&lt;="&amp;AER$8,условия!$8:$8,"&gt;="&amp;AER$8))</f>
        <v>302399.99999999994</v>
      </c>
      <c r="AES207" s="21">
        <f>IF(AES$8="",0,AES191*условия!$R60*SUMIFS(условия!92:92,условия!$7:$7,"&lt;="&amp;AES$8,условия!$8:$8,"&gt;="&amp;AES$8))</f>
        <v>302399.99999999994</v>
      </c>
      <c r="AET207" s="21">
        <f>IF(AET$8="",0,AET191*условия!$R60*SUMIFS(условия!92:92,условия!$7:$7,"&lt;="&amp;AET$8,условия!$8:$8,"&gt;="&amp;AET$8))</f>
        <v>302399.99999999994</v>
      </c>
      <c r="AEU207" s="21">
        <f>IF(AEU$8="",0,AEU191*условия!$R60*SUMIFS(условия!92:92,условия!$7:$7,"&lt;="&amp;AEU$8,условия!$8:$8,"&gt;="&amp;AEU$8))</f>
        <v>496800</v>
      </c>
      <c r="AEV207" s="21">
        <f>IF(AEV$8="",0,AEV191*условия!$R60*SUMIFS(условия!92:92,условия!$7:$7,"&lt;="&amp;AEV$8,условия!$8:$8,"&gt;="&amp;AEV$8))</f>
        <v>496800</v>
      </c>
      <c r="AEW207" s="21">
        <f>IF(AEW$8="",0,AEW191*условия!$R60*SUMIFS(условия!92:92,условия!$7:$7,"&lt;="&amp;AEW$8,условия!$8:$8,"&gt;="&amp;AEW$8))</f>
        <v>496800</v>
      </c>
      <c r="AEX207" s="21">
        <f>IF(AEX$8="",0,AEX191*условия!$R60*SUMIFS(условия!92:92,условия!$7:$7,"&lt;="&amp;AEX$8,условия!$8:$8,"&gt;="&amp;AEX$8))</f>
        <v>496800</v>
      </c>
      <c r="AEY207" s="21">
        <f>IF(AEY$8="",0,AEY191*условия!$R60*SUMIFS(условия!92:92,условия!$7:$7,"&lt;="&amp;AEY$8,условия!$8:$8,"&gt;="&amp;AEY$8))</f>
        <v>496800</v>
      </c>
      <c r="AEZ207" s="21">
        <f>IF(AEZ$8="",0,AEZ191*условия!$R60*SUMIFS(условия!92:92,условия!$7:$7,"&lt;="&amp;AEZ$8,условия!$8:$8,"&gt;="&amp;AEZ$8))</f>
        <v>496800</v>
      </c>
      <c r="AFA207" s="21">
        <f>IF(AFA$8="",0,AFA191*условия!$R60*SUMIFS(условия!92:92,условия!$7:$7,"&lt;="&amp;AFA$8,условия!$8:$8,"&gt;="&amp;AFA$8))</f>
        <v>496800</v>
      </c>
      <c r="AFB207" s="21">
        <f>IF(AFB$8="",0,AFB191*условия!$R60*SUMIFS(условия!92:92,условия!$7:$7,"&lt;="&amp;AFB$8,условия!$8:$8,"&gt;="&amp;AFB$8))</f>
        <v>496800</v>
      </c>
      <c r="AFC207" s="21">
        <f>IF(AFC$8="",0,AFC191*условия!$R60*SUMIFS(условия!92:92,условия!$7:$7,"&lt;="&amp;AFC$8,условия!$8:$8,"&gt;="&amp;AFC$8))</f>
        <v>496800</v>
      </c>
      <c r="AFD207" s="21">
        <f>IF(AFD$8="",0,AFD191*условия!$R60*SUMIFS(условия!92:92,условия!$7:$7,"&lt;="&amp;AFD$8,условия!$8:$8,"&gt;="&amp;AFD$8))</f>
        <v>496800</v>
      </c>
      <c r="AFE207" s="21">
        <f>IF(AFE$8="",0,AFE191*условия!$R60*SUMIFS(условия!92:92,условия!$7:$7,"&lt;="&amp;AFE$8,условия!$8:$8,"&gt;="&amp;AFE$8))</f>
        <v>496800</v>
      </c>
      <c r="AFF207" s="21">
        <f>IF(AFF$8="",0,AFF191*условия!$R60*SUMIFS(условия!92:92,условия!$7:$7,"&lt;="&amp;AFF$8,условия!$8:$8,"&gt;="&amp;AFF$8))</f>
        <v>496800</v>
      </c>
      <c r="AFG207" s="21">
        <f>IF(AFG$8="",0,AFG191*условия!$R60*SUMIFS(условия!92:92,условия!$7:$7,"&lt;="&amp;AFG$8,условия!$8:$8,"&gt;="&amp;AFG$8))</f>
        <v>496800</v>
      </c>
    </row>
    <row r="208" spans="1:839" s="42" customFormat="1" x14ac:dyDescent="0.25">
      <c r="A208" s="21"/>
      <c r="B208" s="21"/>
      <c r="C208" s="21"/>
      <c r="D208" s="55"/>
      <c r="E208" s="21" t="str">
        <f>структура!$G$65</f>
        <v>расчет %-ов по безвозвр. займам за срок просрочки</v>
      </c>
      <c r="F208" s="21"/>
      <c r="G208" s="21" t="str">
        <f>структура!$J$12</f>
        <v>спец. заем</v>
      </c>
      <c r="H208" s="21"/>
      <c r="I208" s="21" t="str">
        <f>IF($E208="","",INDEX(структура!$H$10:$H$153,SUMIFS(структура!$C$10:$C$153,структура!$G$10:$G$153,$E208)))</f>
        <v>руб</v>
      </c>
      <c r="J208" s="21"/>
      <c r="K208" s="41"/>
      <c r="L208" s="21"/>
      <c r="M208" s="21"/>
      <c r="N208" s="21"/>
      <c r="O208" s="21"/>
      <c r="P208" s="21"/>
      <c r="Q208" s="41"/>
      <c r="R208" s="21">
        <f>IF(R$8="",0,R192*условия!$R61*SUMIFS(условия!93:93,условия!$7:$7,"&lt;="&amp;R$8,условия!$8:$8,"&gt;="&amp;R$8))</f>
        <v>0</v>
      </c>
      <c r="S208" s="21">
        <f>IF(S$8="",0,S192*условия!$R61*SUMIFS(условия!93:93,условия!$7:$7,"&lt;="&amp;S$8,условия!$8:$8,"&gt;="&amp;S$8))</f>
        <v>0</v>
      </c>
      <c r="T208" s="21">
        <f>IF(T$8="",0,T192*условия!$R61*SUMIFS(условия!93:93,условия!$7:$7,"&lt;="&amp;T$8,условия!$8:$8,"&gt;="&amp;T$8))</f>
        <v>0</v>
      </c>
      <c r="U208" s="21">
        <f>IF(U$8="",0,U192*условия!$R61*SUMIFS(условия!93:93,условия!$7:$7,"&lt;="&amp;U$8,условия!$8:$8,"&gt;="&amp;U$8))</f>
        <v>0</v>
      </c>
      <c r="V208" s="21">
        <f>IF(V$8="",0,V192*условия!$R61*SUMIFS(условия!93:93,условия!$7:$7,"&lt;="&amp;V$8,условия!$8:$8,"&gt;="&amp;V$8))</f>
        <v>0</v>
      </c>
      <c r="W208" s="21">
        <f>IF(W$8="",0,W192*условия!$R61*SUMIFS(условия!93:93,условия!$7:$7,"&lt;="&amp;W$8,условия!$8:$8,"&gt;="&amp;W$8))</f>
        <v>0</v>
      </c>
      <c r="X208" s="21">
        <f>IF(X$8="",0,X192*условия!$R61*SUMIFS(условия!93:93,условия!$7:$7,"&lt;="&amp;X$8,условия!$8:$8,"&gt;="&amp;X$8))</f>
        <v>0</v>
      </c>
      <c r="Y208" s="21">
        <f>IF(Y$8="",0,Y192*условия!$R61*SUMIFS(условия!93:93,условия!$7:$7,"&lt;="&amp;Y$8,условия!$8:$8,"&gt;="&amp;Y$8))</f>
        <v>0</v>
      </c>
      <c r="Z208" s="21">
        <f>IF(Z$8="",0,Z192*условия!$R61*SUMIFS(условия!93:93,условия!$7:$7,"&lt;="&amp;Z$8,условия!$8:$8,"&gt;="&amp;Z$8))</f>
        <v>0</v>
      </c>
      <c r="AA208" s="21">
        <f>IF(AA$8="",0,AA192*условия!$R61*SUMIFS(условия!93:93,условия!$7:$7,"&lt;="&amp;AA$8,условия!$8:$8,"&gt;="&amp;AA$8))</f>
        <v>0</v>
      </c>
      <c r="AB208" s="21">
        <f>IF(AB$8="",0,AB192*условия!$R61*SUMIFS(условия!93:93,условия!$7:$7,"&lt;="&amp;AB$8,условия!$8:$8,"&gt;="&amp;AB$8))</f>
        <v>0</v>
      </c>
      <c r="AC208" s="21">
        <f>IF(AC$8="",0,AC192*условия!$R61*SUMIFS(условия!93:93,условия!$7:$7,"&lt;="&amp;AC$8,условия!$8:$8,"&gt;="&amp;AC$8))</f>
        <v>0</v>
      </c>
      <c r="AD208" s="21">
        <f>IF(AD$8="",0,AD192*условия!$R61*SUMIFS(условия!93:93,условия!$7:$7,"&lt;="&amp;AD$8,условия!$8:$8,"&gt;="&amp;AD$8))</f>
        <v>0</v>
      </c>
      <c r="AE208" s="21">
        <f>IF(AE$8="",0,AE192*условия!$R61*SUMIFS(условия!93:93,условия!$7:$7,"&lt;="&amp;AE$8,условия!$8:$8,"&gt;="&amp;AE$8))</f>
        <v>0</v>
      </c>
      <c r="AF208" s="21">
        <f>IF(AF$8="",0,AF192*условия!$R61*SUMIFS(условия!93:93,условия!$7:$7,"&lt;="&amp;AF$8,условия!$8:$8,"&gt;="&amp;AF$8))</f>
        <v>0</v>
      </c>
      <c r="AG208" s="21">
        <f>IF(AG$8="",0,AG192*условия!$R61*SUMIFS(условия!93:93,условия!$7:$7,"&lt;="&amp;AG$8,условия!$8:$8,"&gt;="&amp;AG$8))</f>
        <v>6480.0000000000018</v>
      </c>
      <c r="AH208" s="21">
        <f>IF(AH$8="",0,AH192*условия!$R61*SUMIFS(условия!93:93,условия!$7:$7,"&lt;="&amp;AH$8,условия!$8:$8,"&gt;="&amp;AH$8))</f>
        <v>6480.0000000000018</v>
      </c>
      <c r="AI208" s="21">
        <f>IF(AI$8="",0,AI192*условия!$R61*SUMIFS(условия!93:93,условия!$7:$7,"&lt;="&amp;AI$8,условия!$8:$8,"&gt;="&amp;AI$8))</f>
        <v>6480.0000000000018</v>
      </c>
      <c r="AJ208" s="21">
        <f>IF(AJ$8="",0,AJ192*условия!$R61*SUMIFS(условия!93:93,условия!$7:$7,"&lt;="&amp;AJ$8,условия!$8:$8,"&gt;="&amp;AJ$8))</f>
        <v>6480.0000000000018</v>
      </c>
      <c r="AK208" s="21">
        <f>IF(AK$8="",0,AK192*условия!$R61*SUMIFS(условия!93:93,условия!$7:$7,"&lt;="&amp;AK$8,условия!$8:$8,"&gt;="&amp;AK$8))</f>
        <v>6480.0000000000018</v>
      </c>
      <c r="AL208" s="21">
        <f>IF(AL$8="",0,AL192*условия!$R61*SUMIFS(условия!93:93,условия!$7:$7,"&lt;="&amp;AL$8,условия!$8:$8,"&gt;="&amp;AL$8))</f>
        <v>6480.0000000000018</v>
      </c>
      <c r="AM208" s="21">
        <f>IF(AM$8="",0,AM192*условия!$R61*SUMIFS(условия!93:93,условия!$7:$7,"&lt;="&amp;AM$8,условия!$8:$8,"&gt;="&amp;AM$8))</f>
        <v>6480.0000000000018</v>
      </c>
      <c r="AN208" s="21">
        <f>IF(AN$8="",0,AN192*условия!$R61*SUMIFS(условия!93:93,условия!$7:$7,"&lt;="&amp;AN$8,условия!$8:$8,"&gt;="&amp;AN$8))</f>
        <v>6480.0000000000018</v>
      </c>
      <c r="AO208" s="21">
        <f>IF(AO$8="",0,AO192*условия!$R61*SUMIFS(условия!93:93,условия!$7:$7,"&lt;="&amp;AO$8,условия!$8:$8,"&gt;="&amp;AO$8))</f>
        <v>6480.0000000000018</v>
      </c>
      <c r="AP208" s="21">
        <f>IF(AP$8="",0,AP192*условия!$R61*SUMIFS(условия!93:93,условия!$7:$7,"&lt;="&amp;AP$8,условия!$8:$8,"&gt;="&amp;AP$8))</f>
        <v>6480.0000000000018</v>
      </c>
      <c r="AQ208" s="21">
        <f>IF(AQ$8="",0,AQ192*условия!$R61*SUMIFS(условия!93:93,условия!$7:$7,"&lt;="&amp;AQ$8,условия!$8:$8,"&gt;="&amp;AQ$8))</f>
        <v>6480.0000000000018</v>
      </c>
      <c r="AR208" s="21">
        <f>IF(AR$8="",0,AR192*условия!$R61*SUMIFS(условия!93:93,условия!$7:$7,"&lt;="&amp;AR$8,условия!$8:$8,"&gt;="&amp;AR$8))</f>
        <v>6480.0000000000018</v>
      </c>
      <c r="AS208" s="21">
        <f>IF(AS$8="",0,AS192*условия!$R61*SUMIFS(условия!93:93,условия!$7:$7,"&lt;="&amp;AS$8,условия!$8:$8,"&gt;="&amp;AS$8))</f>
        <v>6480.0000000000018</v>
      </c>
      <c r="AT208" s="21">
        <f>IF(AT$8="",0,AT192*условия!$R61*SUMIFS(условия!93:93,условия!$7:$7,"&lt;="&amp;AT$8,условия!$8:$8,"&gt;="&amp;AT$8))</f>
        <v>6480.0000000000018</v>
      </c>
      <c r="AU208" s="21">
        <f>IF(AU$8="",0,AU192*условия!$R61*SUMIFS(условия!93:93,условия!$7:$7,"&lt;="&amp;AU$8,условия!$8:$8,"&gt;="&amp;AU$8))</f>
        <v>6480.0000000000018</v>
      </c>
      <c r="AV208" s="21">
        <f>IF(AV$8="",0,AV192*условия!$R61*SUMIFS(условия!93:93,условия!$7:$7,"&lt;="&amp;AV$8,условия!$8:$8,"&gt;="&amp;AV$8))</f>
        <v>6480.0000000000018</v>
      </c>
      <c r="AW208" s="21">
        <f>IF(AW$8="",0,AW192*условия!$R61*SUMIFS(условия!93:93,условия!$7:$7,"&lt;="&amp;AW$8,условия!$8:$8,"&gt;="&amp;AW$8))</f>
        <v>6480.0000000000018</v>
      </c>
      <c r="AX208" s="21">
        <f>IF(AX$8="",0,AX192*условия!$R61*SUMIFS(условия!93:93,условия!$7:$7,"&lt;="&amp;AX$8,условия!$8:$8,"&gt;="&amp;AX$8))</f>
        <v>6480.0000000000018</v>
      </c>
      <c r="AY208" s="21">
        <f>IF(AY$8="",0,AY192*условия!$R61*SUMIFS(условия!93:93,условия!$7:$7,"&lt;="&amp;AY$8,условия!$8:$8,"&gt;="&amp;AY$8))</f>
        <v>6480.0000000000018</v>
      </c>
      <c r="AZ208" s="21">
        <f>IF(AZ$8="",0,AZ192*условия!$R61*SUMIFS(условия!93:93,условия!$7:$7,"&lt;="&amp;AZ$8,условия!$8:$8,"&gt;="&amp;AZ$8))</f>
        <v>6480.0000000000018</v>
      </c>
      <c r="BA208" s="21">
        <f>IF(BA$8="",0,BA192*условия!$R61*SUMIFS(условия!93:93,условия!$7:$7,"&lt;="&amp;BA$8,условия!$8:$8,"&gt;="&amp;BA$8))</f>
        <v>6480.0000000000018</v>
      </c>
      <c r="BB208" s="21">
        <f>IF(BB$8="",0,BB192*условия!$R61*SUMIFS(условия!93:93,условия!$7:$7,"&lt;="&amp;BB$8,условия!$8:$8,"&gt;="&amp;BB$8))</f>
        <v>6480.0000000000018</v>
      </c>
      <c r="BC208" s="21">
        <f>IF(BC$8="",0,BC192*условия!$R61*SUMIFS(условия!93:93,условия!$7:$7,"&lt;="&amp;BC$8,условия!$8:$8,"&gt;="&amp;BC$8))</f>
        <v>6480.0000000000018</v>
      </c>
      <c r="BD208" s="21">
        <f>IF(BD$8="",0,BD192*условия!$R61*SUMIFS(условия!93:93,условия!$7:$7,"&lt;="&amp;BD$8,условия!$8:$8,"&gt;="&amp;BD$8))</f>
        <v>6480.0000000000018</v>
      </c>
      <c r="BE208" s="21">
        <f>IF(BE$8="",0,BE192*условия!$R61*SUMIFS(условия!93:93,условия!$7:$7,"&lt;="&amp;BE$8,условия!$8:$8,"&gt;="&amp;BE$8))</f>
        <v>6480.0000000000018</v>
      </c>
      <c r="BF208" s="21">
        <f>IF(BF$8="",0,BF192*условия!$R61*SUMIFS(условия!93:93,условия!$7:$7,"&lt;="&amp;BF$8,условия!$8:$8,"&gt;="&amp;BF$8))</f>
        <v>6480.0000000000018</v>
      </c>
      <c r="BG208" s="21">
        <f>IF(BG$8="",0,BG192*условия!$R61*SUMIFS(условия!93:93,условия!$7:$7,"&lt;="&amp;BG$8,условия!$8:$8,"&gt;="&amp;BG$8))</f>
        <v>6480.0000000000018</v>
      </c>
      <c r="BH208" s="21">
        <f>IF(BH$8="",0,BH192*условия!$R61*SUMIFS(условия!93:93,условия!$7:$7,"&lt;="&amp;BH$8,условия!$8:$8,"&gt;="&amp;BH$8))</f>
        <v>6480.0000000000018</v>
      </c>
      <c r="BI208" s="21">
        <f>IF(BI$8="",0,BI192*условия!$R61*SUMIFS(условия!93:93,условия!$7:$7,"&lt;="&amp;BI$8,условия!$8:$8,"&gt;="&amp;BI$8))</f>
        <v>6480.0000000000018</v>
      </c>
      <c r="BJ208" s="21">
        <f>IF(BJ$8="",0,BJ192*условия!$R61*SUMIFS(условия!93:93,условия!$7:$7,"&lt;="&amp;BJ$8,условия!$8:$8,"&gt;="&amp;BJ$8))</f>
        <v>6480.0000000000018</v>
      </c>
      <c r="BK208" s="21">
        <f>IF(BK$8="",0,BK192*условия!$R61*SUMIFS(условия!93:93,условия!$7:$7,"&lt;="&amp;BK$8,условия!$8:$8,"&gt;="&amp;BK$8))</f>
        <v>6480.0000000000018</v>
      </c>
      <c r="BL208" s="21">
        <f>IF(BL$8="",0,BL192*условия!$R61*SUMIFS(условия!93:93,условия!$7:$7,"&lt;="&amp;BL$8,условия!$8:$8,"&gt;="&amp;BL$8))</f>
        <v>5760.0000000000018</v>
      </c>
      <c r="BM208" s="21">
        <f>IF(BM$8="",0,BM192*условия!$R61*SUMIFS(условия!93:93,условия!$7:$7,"&lt;="&amp;BM$8,условия!$8:$8,"&gt;="&amp;BM$8))</f>
        <v>5760.0000000000018</v>
      </c>
      <c r="BN208" s="21">
        <f>IF(BN$8="",0,BN192*условия!$R61*SUMIFS(условия!93:93,условия!$7:$7,"&lt;="&amp;BN$8,условия!$8:$8,"&gt;="&amp;BN$8))</f>
        <v>5760.0000000000018</v>
      </c>
      <c r="BO208" s="21">
        <f>IF(BO$8="",0,BO192*условия!$R61*SUMIFS(условия!93:93,условия!$7:$7,"&lt;="&amp;BO$8,условия!$8:$8,"&gt;="&amp;BO$8))</f>
        <v>5760.0000000000018</v>
      </c>
      <c r="BP208" s="21">
        <f>IF(BP$8="",0,BP192*условия!$R61*SUMIFS(условия!93:93,условия!$7:$7,"&lt;="&amp;BP$8,условия!$8:$8,"&gt;="&amp;BP$8))</f>
        <v>5760.0000000000018</v>
      </c>
      <c r="BQ208" s="21">
        <f>IF(BQ$8="",0,BQ192*условия!$R61*SUMIFS(условия!93:93,условия!$7:$7,"&lt;="&amp;BQ$8,условия!$8:$8,"&gt;="&amp;BQ$8))</f>
        <v>5760.0000000000018</v>
      </c>
      <c r="BR208" s="21">
        <f>IF(BR$8="",0,BR192*условия!$R61*SUMIFS(условия!93:93,условия!$7:$7,"&lt;="&amp;BR$8,условия!$8:$8,"&gt;="&amp;BR$8))</f>
        <v>5760.0000000000018</v>
      </c>
      <c r="BS208" s="21">
        <f>IF(BS$8="",0,BS192*условия!$R61*SUMIFS(условия!93:93,условия!$7:$7,"&lt;="&amp;BS$8,условия!$8:$8,"&gt;="&amp;BS$8))</f>
        <v>5760.0000000000018</v>
      </c>
      <c r="BT208" s="21">
        <f>IF(BT$8="",0,BT192*условия!$R61*SUMIFS(условия!93:93,условия!$7:$7,"&lt;="&amp;BT$8,условия!$8:$8,"&gt;="&amp;BT$8))</f>
        <v>5760.0000000000018</v>
      </c>
      <c r="BU208" s="21">
        <f>IF(BU$8="",0,BU192*условия!$R61*SUMIFS(условия!93:93,условия!$7:$7,"&lt;="&amp;BU$8,условия!$8:$8,"&gt;="&amp;BU$8))</f>
        <v>5760.0000000000018</v>
      </c>
      <c r="BV208" s="21">
        <f>IF(BV$8="",0,BV192*условия!$R61*SUMIFS(условия!93:93,условия!$7:$7,"&lt;="&amp;BV$8,условия!$8:$8,"&gt;="&amp;BV$8))</f>
        <v>5760.0000000000018</v>
      </c>
      <c r="BW208" s="21">
        <f>IF(BW$8="",0,BW192*условия!$R61*SUMIFS(условия!93:93,условия!$7:$7,"&lt;="&amp;BW$8,условия!$8:$8,"&gt;="&amp;BW$8))</f>
        <v>5760.0000000000018</v>
      </c>
      <c r="BX208" s="21">
        <f>IF(BX$8="",0,BX192*условия!$R61*SUMIFS(условия!93:93,условия!$7:$7,"&lt;="&amp;BX$8,условия!$8:$8,"&gt;="&amp;BX$8))</f>
        <v>5760.0000000000018</v>
      </c>
      <c r="BY208" s="21">
        <f>IF(BY$8="",0,BY192*условия!$R61*SUMIFS(условия!93:93,условия!$7:$7,"&lt;="&amp;BY$8,условия!$8:$8,"&gt;="&amp;BY$8))</f>
        <v>5760.0000000000018</v>
      </c>
      <c r="BZ208" s="21">
        <f>IF(BZ$8="",0,BZ192*условия!$R61*SUMIFS(условия!93:93,условия!$7:$7,"&lt;="&amp;BZ$8,условия!$8:$8,"&gt;="&amp;BZ$8))</f>
        <v>5760.0000000000018</v>
      </c>
      <c r="CA208" s="21">
        <f>IF(CA$8="",0,CA192*условия!$R61*SUMIFS(условия!93:93,условия!$7:$7,"&lt;="&amp;CA$8,условия!$8:$8,"&gt;="&amp;CA$8))</f>
        <v>5760.0000000000018</v>
      </c>
      <c r="CB208" s="21">
        <f>IF(CB$8="",0,CB192*условия!$R61*SUMIFS(условия!93:93,условия!$7:$7,"&lt;="&amp;CB$8,условия!$8:$8,"&gt;="&amp;CB$8))</f>
        <v>5760.0000000000018</v>
      </c>
      <c r="CC208" s="21">
        <f>IF(CC$8="",0,CC192*условия!$R61*SUMIFS(условия!93:93,условия!$7:$7,"&lt;="&amp;CC$8,условия!$8:$8,"&gt;="&amp;CC$8))</f>
        <v>5760.0000000000018</v>
      </c>
      <c r="CD208" s="21">
        <f>IF(CD$8="",0,CD192*условия!$R61*SUMIFS(условия!93:93,условия!$7:$7,"&lt;="&amp;CD$8,условия!$8:$8,"&gt;="&amp;CD$8))</f>
        <v>5760.0000000000018</v>
      </c>
      <c r="CE208" s="21">
        <f>IF(CE$8="",0,CE192*условия!$R61*SUMIFS(условия!93:93,условия!$7:$7,"&lt;="&amp;CE$8,условия!$8:$8,"&gt;="&amp;CE$8))</f>
        <v>5760.0000000000018</v>
      </c>
      <c r="CF208" s="21">
        <f>IF(CF$8="",0,CF192*условия!$R61*SUMIFS(условия!93:93,условия!$7:$7,"&lt;="&amp;CF$8,условия!$8:$8,"&gt;="&amp;CF$8))</f>
        <v>5760.0000000000018</v>
      </c>
      <c r="CG208" s="21">
        <f>IF(CG$8="",0,CG192*условия!$R61*SUMIFS(условия!93:93,условия!$7:$7,"&lt;="&amp;CG$8,условия!$8:$8,"&gt;="&amp;CG$8))</f>
        <v>5760.0000000000018</v>
      </c>
      <c r="CH208" s="21">
        <f>IF(CH$8="",0,CH192*условия!$R61*SUMIFS(условия!93:93,условия!$7:$7,"&lt;="&amp;CH$8,условия!$8:$8,"&gt;="&amp;CH$8))</f>
        <v>5760.0000000000018</v>
      </c>
      <c r="CI208" s="21">
        <f>IF(CI$8="",0,CI192*условия!$R61*SUMIFS(условия!93:93,условия!$7:$7,"&lt;="&amp;CI$8,условия!$8:$8,"&gt;="&amp;CI$8))</f>
        <v>5760.0000000000018</v>
      </c>
      <c r="CJ208" s="21">
        <f>IF(CJ$8="",0,CJ192*условия!$R61*SUMIFS(условия!93:93,условия!$7:$7,"&lt;="&amp;CJ$8,условия!$8:$8,"&gt;="&amp;CJ$8))</f>
        <v>5760.0000000000018</v>
      </c>
      <c r="CK208" s="21">
        <f>IF(CK$8="",0,CK192*условия!$R61*SUMIFS(условия!93:93,условия!$7:$7,"&lt;="&amp;CK$8,условия!$8:$8,"&gt;="&amp;CK$8))</f>
        <v>5760.0000000000018</v>
      </c>
      <c r="CL208" s="21">
        <f>IF(CL$8="",0,CL192*условия!$R61*SUMIFS(условия!93:93,условия!$7:$7,"&lt;="&amp;CL$8,условия!$8:$8,"&gt;="&amp;CL$8))</f>
        <v>5760.0000000000018</v>
      </c>
      <c r="CM208" s="21">
        <f>IF(CM$8="",0,CM192*условия!$R61*SUMIFS(условия!93:93,условия!$7:$7,"&lt;="&amp;CM$8,условия!$8:$8,"&gt;="&amp;CM$8))</f>
        <v>5760.0000000000018</v>
      </c>
      <c r="CN208" s="21">
        <f>IF(CN$8="",0,CN192*условия!$R61*SUMIFS(условия!93:93,условия!$7:$7,"&lt;="&amp;CN$8,условия!$8:$8,"&gt;="&amp;CN$8))</f>
        <v>5760.0000000000018</v>
      </c>
      <c r="CO208" s="21">
        <f>IF(CO$8="",0,CO192*условия!$R61*SUMIFS(условия!93:93,условия!$7:$7,"&lt;="&amp;CO$8,условия!$8:$8,"&gt;="&amp;CO$8))</f>
        <v>5760.0000000000018</v>
      </c>
      <c r="CP208" s="21">
        <f>IF(CP$8="",0,CP192*условия!$R61*SUMIFS(условия!93:93,условия!$7:$7,"&lt;="&amp;CP$8,условия!$8:$8,"&gt;="&amp;CP$8))</f>
        <v>5760.0000000000018</v>
      </c>
      <c r="CQ208" s="21">
        <f>IF(CQ$8="",0,CQ192*условия!$R61*SUMIFS(условия!93:93,условия!$7:$7,"&lt;="&amp;CQ$8,условия!$8:$8,"&gt;="&amp;CQ$8))</f>
        <v>12600.000000000004</v>
      </c>
      <c r="CR208" s="21">
        <f>IF(CR$8="",0,CR192*условия!$R61*SUMIFS(условия!93:93,условия!$7:$7,"&lt;="&amp;CR$8,условия!$8:$8,"&gt;="&amp;CR$8))</f>
        <v>12600.000000000004</v>
      </c>
      <c r="CS208" s="21">
        <f>IF(CS$8="",0,CS192*условия!$R61*SUMIFS(условия!93:93,условия!$7:$7,"&lt;="&amp;CS$8,условия!$8:$8,"&gt;="&amp;CS$8))</f>
        <v>12600.000000000004</v>
      </c>
      <c r="CT208" s="21">
        <f>IF(CT$8="",0,CT192*условия!$R61*SUMIFS(условия!93:93,условия!$7:$7,"&lt;="&amp;CT$8,условия!$8:$8,"&gt;="&amp;CT$8))</f>
        <v>12600.000000000004</v>
      </c>
      <c r="CU208" s="21">
        <f>IF(CU$8="",0,CU192*условия!$R61*SUMIFS(условия!93:93,условия!$7:$7,"&lt;="&amp;CU$8,условия!$8:$8,"&gt;="&amp;CU$8))</f>
        <v>12600.000000000004</v>
      </c>
      <c r="CV208" s="21">
        <f>IF(CV$8="",0,CV192*условия!$R61*SUMIFS(условия!93:93,условия!$7:$7,"&lt;="&amp;CV$8,условия!$8:$8,"&gt;="&amp;CV$8))</f>
        <v>12600.000000000004</v>
      </c>
      <c r="CW208" s="21">
        <f>IF(CW$8="",0,CW192*условия!$R61*SUMIFS(условия!93:93,условия!$7:$7,"&lt;="&amp;CW$8,условия!$8:$8,"&gt;="&amp;CW$8))</f>
        <v>12600.000000000004</v>
      </c>
      <c r="CX208" s="21">
        <f>IF(CX$8="",0,CX192*условия!$R61*SUMIFS(условия!93:93,условия!$7:$7,"&lt;="&amp;CX$8,условия!$8:$8,"&gt;="&amp;CX$8))</f>
        <v>12600.000000000004</v>
      </c>
      <c r="CY208" s="21">
        <f>IF(CY$8="",0,CY192*условия!$R61*SUMIFS(условия!93:93,условия!$7:$7,"&lt;="&amp;CY$8,условия!$8:$8,"&gt;="&amp;CY$8))</f>
        <v>12600.000000000004</v>
      </c>
      <c r="CZ208" s="21">
        <f>IF(CZ$8="",0,CZ192*условия!$R61*SUMIFS(условия!93:93,условия!$7:$7,"&lt;="&amp;CZ$8,условия!$8:$8,"&gt;="&amp;CZ$8))</f>
        <v>12600.000000000004</v>
      </c>
      <c r="DA208" s="21">
        <f>IF(DA$8="",0,DA192*условия!$R61*SUMIFS(условия!93:93,условия!$7:$7,"&lt;="&amp;DA$8,условия!$8:$8,"&gt;="&amp;DA$8))</f>
        <v>12600.000000000004</v>
      </c>
      <c r="DB208" s="21">
        <f>IF(DB$8="",0,DB192*условия!$R61*SUMIFS(условия!93:93,условия!$7:$7,"&lt;="&amp;DB$8,условия!$8:$8,"&gt;="&amp;DB$8))</f>
        <v>12600.000000000004</v>
      </c>
      <c r="DC208" s="21">
        <f>IF(DC$8="",0,DC192*условия!$R61*SUMIFS(условия!93:93,условия!$7:$7,"&lt;="&amp;DC$8,условия!$8:$8,"&gt;="&amp;DC$8))</f>
        <v>12600.000000000004</v>
      </c>
      <c r="DD208" s="21">
        <f>IF(DD$8="",0,DD192*условия!$R61*SUMIFS(условия!93:93,условия!$7:$7,"&lt;="&amp;DD$8,условия!$8:$8,"&gt;="&amp;DD$8))</f>
        <v>12600.000000000004</v>
      </c>
      <c r="DE208" s="21">
        <f>IF(DE$8="",0,DE192*условия!$R61*SUMIFS(условия!93:93,условия!$7:$7,"&lt;="&amp;DE$8,условия!$8:$8,"&gt;="&amp;DE$8))</f>
        <v>12600.000000000004</v>
      </c>
      <c r="DF208" s="21">
        <f>IF(DF$8="",0,DF192*условия!$R61*SUMIFS(условия!93:93,условия!$7:$7,"&lt;="&amp;DF$8,условия!$8:$8,"&gt;="&amp;DF$8))</f>
        <v>12600.000000000004</v>
      </c>
      <c r="DG208" s="21">
        <f>IF(DG$8="",0,DG192*условия!$R61*SUMIFS(условия!93:93,условия!$7:$7,"&lt;="&amp;DG$8,условия!$8:$8,"&gt;="&amp;DG$8))</f>
        <v>12600.000000000004</v>
      </c>
      <c r="DH208" s="21">
        <f>IF(DH$8="",0,DH192*условия!$R61*SUMIFS(условия!93:93,условия!$7:$7,"&lt;="&amp;DH$8,условия!$8:$8,"&gt;="&amp;DH$8))</f>
        <v>12600.000000000004</v>
      </c>
      <c r="DI208" s="21">
        <f>IF(DI$8="",0,DI192*условия!$R61*SUMIFS(условия!93:93,условия!$7:$7,"&lt;="&amp;DI$8,условия!$8:$8,"&gt;="&amp;DI$8))</f>
        <v>12600.000000000004</v>
      </c>
      <c r="DJ208" s="21">
        <f>IF(DJ$8="",0,DJ192*условия!$R61*SUMIFS(условия!93:93,условия!$7:$7,"&lt;="&amp;DJ$8,условия!$8:$8,"&gt;="&amp;DJ$8))</f>
        <v>12600.000000000004</v>
      </c>
      <c r="DK208" s="21">
        <f>IF(DK$8="",0,DK192*условия!$R61*SUMIFS(условия!93:93,условия!$7:$7,"&lt;="&amp;DK$8,условия!$8:$8,"&gt;="&amp;DK$8))</f>
        <v>12600.000000000004</v>
      </c>
      <c r="DL208" s="21">
        <f>IF(DL$8="",0,DL192*условия!$R61*SUMIFS(условия!93:93,условия!$7:$7,"&lt;="&amp;DL$8,условия!$8:$8,"&gt;="&amp;DL$8))</f>
        <v>12600.000000000004</v>
      </c>
      <c r="DM208" s="21">
        <f>IF(DM$8="",0,DM192*условия!$R61*SUMIFS(условия!93:93,условия!$7:$7,"&lt;="&amp;DM$8,условия!$8:$8,"&gt;="&amp;DM$8))</f>
        <v>12600.000000000004</v>
      </c>
      <c r="DN208" s="21">
        <f>IF(DN$8="",0,DN192*условия!$R61*SUMIFS(условия!93:93,условия!$7:$7,"&lt;="&amp;DN$8,условия!$8:$8,"&gt;="&amp;DN$8))</f>
        <v>12600.000000000004</v>
      </c>
      <c r="DO208" s="21">
        <f>IF(DO$8="",0,DO192*условия!$R61*SUMIFS(условия!93:93,условия!$7:$7,"&lt;="&amp;DO$8,условия!$8:$8,"&gt;="&amp;DO$8))</f>
        <v>12600.000000000004</v>
      </c>
      <c r="DP208" s="21">
        <f>IF(DP$8="",0,DP192*условия!$R61*SUMIFS(условия!93:93,условия!$7:$7,"&lt;="&amp;DP$8,условия!$8:$8,"&gt;="&amp;DP$8))</f>
        <v>12600.000000000004</v>
      </c>
      <c r="DQ208" s="21">
        <f>IF(DQ$8="",0,DQ192*условия!$R61*SUMIFS(условия!93:93,условия!$7:$7,"&lt;="&amp;DQ$8,условия!$8:$8,"&gt;="&amp;DQ$8))</f>
        <v>12600.000000000004</v>
      </c>
      <c r="DR208" s="21">
        <f>IF(DR$8="",0,DR192*условия!$R61*SUMIFS(условия!93:93,условия!$7:$7,"&lt;="&amp;DR$8,условия!$8:$8,"&gt;="&amp;DR$8))</f>
        <v>12600.000000000004</v>
      </c>
      <c r="DS208" s="21">
        <f>IF(DS$8="",0,DS192*условия!$R61*SUMIFS(условия!93:93,условия!$7:$7,"&lt;="&amp;DS$8,условия!$8:$8,"&gt;="&amp;DS$8))</f>
        <v>12600.000000000004</v>
      </c>
      <c r="DT208" s="21">
        <f>IF(DT$8="",0,DT192*условия!$R61*SUMIFS(условия!93:93,условия!$7:$7,"&lt;="&amp;DT$8,условия!$8:$8,"&gt;="&amp;DT$8))</f>
        <v>12600.000000000004</v>
      </c>
      <c r="DU208" s="21">
        <f>IF(DU$8="",0,DU192*условия!$R61*SUMIFS(условия!93:93,условия!$7:$7,"&lt;="&amp;DU$8,условия!$8:$8,"&gt;="&amp;DU$8))</f>
        <v>0</v>
      </c>
      <c r="DV208" s="21">
        <f>IF(DV$8="",0,DV192*условия!$R61*SUMIFS(условия!93:93,условия!$7:$7,"&lt;="&amp;DV$8,условия!$8:$8,"&gt;="&amp;DV$8))</f>
        <v>0</v>
      </c>
      <c r="DW208" s="21">
        <f>IF(DW$8="",0,DW192*условия!$R61*SUMIFS(условия!93:93,условия!$7:$7,"&lt;="&amp;DW$8,условия!$8:$8,"&gt;="&amp;DW$8))</f>
        <v>0</v>
      </c>
      <c r="DX208" s="21">
        <f>IF(DX$8="",0,DX192*условия!$R61*SUMIFS(условия!93:93,условия!$7:$7,"&lt;="&amp;DX$8,условия!$8:$8,"&gt;="&amp;DX$8))</f>
        <v>0</v>
      </c>
      <c r="DY208" s="21">
        <f>IF(DY$8="",0,DY192*условия!$R61*SUMIFS(условия!93:93,условия!$7:$7,"&lt;="&amp;DY$8,условия!$8:$8,"&gt;="&amp;DY$8))</f>
        <v>0</v>
      </c>
      <c r="DZ208" s="21">
        <f>IF(DZ$8="",0,DZ192*условия!$R61*SUMIFS(условия!93:93,условия!$7:$7,"&lt;="&amp;DZ$8,условия!$8:$8,"&gt;="&amp;DZ$8))</f>
        <v>12600.000000000004</v>
      </c>
      <c r="EA208" s="21">
        <f>IF(EA$8="",0,EA192*условия!$R61*SUMIFS(условия!93:93,условия!$7:$7,"&lt;="&amp;EA$8,условия!$8:$8,"&gt;="&amp;EA$8))</f>
        <v>12600.000000000004</v>
      </c>
      <c r="EB208" s="21">
        <f>IF(EB$8="",0,EB192*условия!$R61*SUMIFS(условия!93:93,условия!$7:$7,"&lt;="&amp;EB$8,условия!$8:$8,"&gt;="&amp;EB$8))</f>
        <v>12600.000000000004</v>
      </c>
      <c r="EC208" s="21">
        <f>IF(EC$8="",0,EC192*условия!$R61*SUMIFS(условия!93:93,условия!$7:$7,"&lt;="&amp;EC$8,условия!$8:$8,"&gt;="&amp;EC$8))</f>
        <v>12600.000000000004</v>
      </c>
      <c r="ED208" s="21">
        <f>IF(ED$8="",0,ED192*условия!$R61*SUMIFS(условия!93:93,условия!$7:$7,"&lt;="&amp;ED$8,условия!$8:$8,"&gt;="&amp;ED$8))</f>
        <v>12600.000000000004</v>
      </c>
      <c r="EE208" s="21">
        <f>IF(EE$8="",0,EE192*условия!$R61*SUMIFS(условия!93:93,условия!$7:$7,"&lt;="&amp;EE$8,условия!$8:$8,"&gt;="&amp;EE$8))</f>
        <v>12600.000000000004</v>
      </c>
      <c r="EF208" s="21">
        <f>IF(EF$8="",0,EF192*условия!$R61*SUMIFS(условия!93:93,условия!$7:$7,"&lt;="&amp;EF$8,условия!$8:$8,"&gt;="&amp;EF$8))</f>
        <v>12600.000000000004</v>
      </c>
      <c r="EG208" s="21">
        <f>IF(EG$8="",0,EG192*условия!$R61*SUMIFS(условия!93:93,условия!$7:$7,"&lt;="&amp;EG$8,условия!$8:$8,"&gt;="&amp;EG$8))</f>
        <v>12600.000000000004</v>
      </c>
      <c r="EH208" s="21">
        <f>IF(EH$8="",0,EH192*условия!$R61*SUMIFS(условия!93:93,условия!$7:$7,"&lt;="&amp;EH$8,условия!$8:$8,"&gt;="&amp;EH$8))</f>
        <v>12600.000000000004</v>
      </c>
      <c r="EI208" s="21">
        <f>IF(EI$8="",0,EI192*условия!$R61*SUMIFS(условия!93:93,условия!$7:$7,"&lt;="&amp;EI$8,условия!$8:$8,"&gt;="&amp;EI$8))</f>
        <v>12600.000000000004</v>
      </c>
      <c r="EJ208" s="21">
        <f>IF(EJ$8="",0,EJ192*условия!$R61*SUMIFS(условия!93:93,условия!$7:$7,"&lt;="&amp;EJ$8,условия!$8:$8,"&gt;="&amp;EJ$8))</f>
        <v>12600.000000000004</v>
      </c>
      <c r="EK208" s="21">
        <f>IF(EK$8="",0,EK192*условия!$R61*SUMIFS(условия!93:93,условия!$7:$7,"&lt;="&amp;EK$8,условия!$8:$8,"&gt;="&amp;EK$8))</f>
        <v>12600.000000000004</v>
      </c>
      <c r="EL208" s="21">
        <f>IF(EL$8="",0,EL192*условия!$R61*SUMIFS(условия!93:93,условия!$7:$7,"&lt;="&amp;EL$8,условия!$8:$8,"&gt;="&amp;EL$8))</f>
        <v>12600.000000000004</v>
      </c>
      <c r="EM208" s="21">
        <f>IF(EM$8="",0,EM192*условия!$R61*SUMIFS(условия!93:93,условия!$7:$7,"&lt;="&amp;EM$8,условия!$8:$8,"&gt;="&amp;EM$8))</f>
        <v>12600.000000000004</v>
      </c>
      <c r="EN208" s="21">
        <f>IF(EN$8="",0,EN192*условия!$R61*SUMIFS(условия!93:93,условия!$7:$7,"&lt;="&amp;EN$8,условия!$8:$8,"&gt;="&amp;EN$8))</f>
        <v>12600.000000000004</v>
      </c>
      <c r="EO208" s="21">
        <f>IF(EO$8="",0,EO192*условия!$R61*SUMIFS(условия!93:93,условия!$7:$7,"&lt;="&amp;EO$8,условия!$8:$8,"&gt;="&amp;EO$8))</f>
        <v>12600.000000000004</v>
      </c>
      <c r="EP208" s="21">
        <f>IF(EP$8="",0,EP192*условия!$R61*SUMIFS(условия!93:93,условия!$7:$7,"&lt;="&amp;EP$8,условия!$8:$8,"&gt;="&amp;EP$8))</f>
        <v>12600.000000000004</v>
      </c>
      <c r="EQ208" s="21">
        <f>IF(EQ$8="",0,EQ192*условия!$R61*SUMIFS(условия!93:93,условия!$7:$7,"&lt;="&amp;EQ$8,условия!$8:$8,"&gt;="&amp;EQ$8))</f>
        <v>12600.000000000004</v>
      </c>
      <c r="ER208" s="21">
        <f>IF(ER$8="",0,ER192*условия!$R61*SUMIFS(условия!93:93,условия!$7:$7,"&lt;="&amp;ER$8,условия!$8:$8,"&gt;="&amp;ER$8))</f>
        <v>12600.000000000004</v>
      </c>
      <c r="ES208" s="21">
        <f>IF(ES$8="",0,ES192*условия!$R61*SUMIFS(условия!93:93,условия!$7:$7,"&lt;="&amp;ES$8,условия!$8:$8,"&gt;="&amp;ES$8))</f>
        <v>12600.000000000004</v>
      </c>
      <c r="ET208" s="21">
        <f>IF(ET$8="",0,ET192*условия!$R61*SUMIFS(условия!93:93,условия!$7:$7,"&lt;="&amp;ET$8,условия!$8:$8,"&gt;="&amp;ET$8))</f>
        <v>12600.000000000004</v>
      </c>
      <c r="EU208" s="21">
        <f>IF(EU$8="",0,EU192*условия!$R61*SUMIFS(условия!93:93,условия!$7:$7,"&lt;="&amp;EU$8,условия!$8:$8,"&gt;="&amp;EU$8))</f>
        <v>12600.000000000004</v>
      </c>
      <c r="EV208" s="21">
        <f>IF(EV$8="",0,EV192*условия!$R61*SUMIFS(условия!93:93,условия!$7:$7,"&lt;="&amp;EV$8,условия!$8:$8,"&gt;="&amp;EV$8))</f>
        <v>12600.000000000004</v>
      </c>
      <c r="EW208" s="21">
        <f>IF(EW$8="",0,EW192*условия!$R61*SUMIFS(условия!93:93,условия!$7:$7,"&lt;="&amp;EW$8,условия!$8:$8,"&gt;="&amp;EW$8))</f>
        <v>12600.000000000004</v>
      </c>
      <c r="EX208" s="21">
        <f>IF(EX$8="",0,EX192*условия!$R61*SUMIFS(условия!93:93,условия!$7:$7,"&lt;="&amp;EX$8,условия!$8:$8,"&gt;="&amp;EX$8))</f>
        <v>12600.000000000004</v>
      </c>
      <c r="EY208" s="21">
        <f>IF(EY$8="",0,EY192*условия!$R61*SUMIFS(условия!93:93,условия!$7:$7,"&lt;="&amp;EY$8,условия!$8:$8,"&gt;="&amp;EY$8))</f>
        <v>12600.000000000004</v>
      </c>
      <c r="EZ208" s="21">
        <f>IF(EZ$8="",0,EZ192*условия!$R61*SUMIFS(условия!93:93,условия!$7:$7,"&lt;="&amp;EZ$8,условия!$8:$8,"&gt;="&amp;EZ$8))</f>
        <v>12600.000000000004</v>
      </c>
      <c r="FA208" s="21">
        <f>IF(FA$8="",0,FA192*условия!$R61*SUMIFS(условия!93:93,условия!$7:$7,"&lt;="&amp;FA$8,условия!$8:$8,"&gt;="&amp;FA$8))</f>
        <v>12600.000000000004</v>
      </c>
      <c r="FB208" s="21">
        <f>IF(FB$8="",0,FB192*условия!$R61*SUMIFS(условия!93:93,условия!$7:$7,"&lt;="&amp;FB$8,условия!$8:$8,"&gt;="&amp;FB$8))</f>
        <v>12600.000000000004</v>
      </c>
      <c r="FC208" s="21">
        <f>IF(FC$8="",0,FC192*условия!$R61*SUMIFS(условия!93:93,условия!$7:$7,"&lt;="&amp;FC$8,условия!$8:$8,"&gt;="&amp;FC$8))</f>
        <v>12600.000000000004</v>
      </c>
      <c r="FD208" s="21">
        <f>IF(FD$8="",0,FD192*условия!$R61*SUMIFS(условия!93:93,условия!$7:$7,"&lt;="&amp;FD$8,условия!$8:$8,"&gt;="&amp;FD$8))</f>
        <v>12600.000000000004</v>
      </c>
      <c r="FE208" s="21">
        <f>IF(FE$8="",0,FE192*условия!$R61*SUMIFS(условия!93:93,условия!$7:$7,"&lt;="&amp;FE$8,условия!$8:$8,"&gt;="&amp;FE$8))</f>
        <v>8400</v>
      </c>
      <c r="FF208" s="21">
        <f>IF(FF$8="",0,FF192*условия!$R61*SUMIFS(условия!93:93,условия!$7:$7,"&lt;="&amp;FF$8,условия!$8:$8,"&gt;="&amp;FF$8))</f>
        <v>8400</v>
      </c>
      <c r="FG208" s="21">
        <f>IF(FG$8="",0,FG192*условия!$R61*SUMIFS(условия!93:93,условия!$7:$7,"&lt;="&amp;FG$8,условия!$8:$8,"&gt;="&amp;FG$8))</f>
        <v>8400</v>
      </c>
      <c r="FH208" s="21">
        <f>IF(FH$8="",0,FH192*условия!$R61*SUMIFS(условия!93:93,условия!$7:$7,"&lt;="&amp;FH$8,условия!$8:$8,"&gt;="&amp;FH$8))</f>
        <v>8400</v>
      </c>
      <c r="FI208" s="21">
        <f>IF(FI$8="",0,FI192*условия!$R61*SUMIFS(условия!93:93,условия!$7:$7,"&lt;="&amp;FI$8,условия!$8:$8,"&gt;="&amp;FI$8))</f>
        <v>8400</v>
      </c>
      <c r="FJ208" s="21">
        <f>IF(FJ$8="",0,FJ192*условия!$R61*SUMIFS(условия!93:93,условия!$7:$7,"&lt;="&amp;FJ$8,условия!$8:$8,"&gt;="&amp;FJ$8))</f>
        <v>8400</v>
      </c>
      <c r="FK208" s="21">
        <f>IF(FK$8="",0,FK192*условия!$R61*SUMIFS(условия!93:93,условия!$7:$7,"&lt;="&amp;FK$8,условия!$8:$8,"&gt;="&amp;FK$8))</f>
        <v>8400</v>
      </c>
      <c r="FL208" s="21">
        <f>IF(FL$8="",0,FL192*условия!$R61*SUMIFS(условия!93:93,условия!$7:$7,"&lt;="&amp;FL$8,условия!$8:$8,"&gt;="&amp;FL$8))</f>
        <v>8400</v>
      </c>
      <c r="FM208" s="21">
        <f>IF(FM$8="",0,FM192*условия!$R61*SUMIFS(условия!93:93,условия!$7:$7,"&lt;="&amp;FM$8,условия!$8:$8,"&gt;="&amp;FM$8))</f>
        <v>8400</v>
      </c>
      <c r="FN208" s="21">
        <f>IF(FN$8="",0,FN192*условия!$R61*SUMIFS(условия!93:93,условия!$7:$7,"&lt;="&amp;FN$8,условия!$8:$8,"&gt;="&amp;FN$8))</f>
        <v>8400</v>
      </c>
      <c r="FO208" s="21">
        <f>IF(FO$8="",0,FO192*условия!$R61*SUMIFS(условия!93:93,условия!$7:$7,"&lt;="&amp;FO$8,условия!$8:$8,"&gt;="&amp;FO$8))</f>
        <v>8400</v>
      </c>
      <c r="FP208" s="21">
        <f>IF(FP$8="",0,FP192*условия!$R61*SUMIFS(условия!93:93,условия!$7:$7,"&lt;="&amp;FP$8,условия!$8:$8,"&gt;="&amp;FP$8))</f>
        <v>8400</v>
      </c>
      <c r="FQ208" s="21">
        <f>IF(FQ$8="",0,FQ192*условия!$R61*SUMIFS(условия!93:93,условия!$7:$7,"&lt;="&amp;FQ$8,условия!$8:$8,"&gt;="&amp;FQ$8))</f>
        <v>8400</v>
      </c>
      <c r="FR208" s="21">
        <f>IF(FR$8="",0,FR192*условия!$R61*SUMIFS(условия!93:93,условия!$7:$7,"&lt;="&amp;FR$8,условия!$8:$8,"&gt;="&amp;FR$8))</f>
        <v>8400</v>
      </c>
      <c r="FS208" s="21">
        <f>IF(FS$8="",0,FS192*условия!$R61*SUMIFS(условия!93:93,условия!$7:$7,"&lt;="&amp;FS$8,условия!$8:$8,"&gt;="&amp;FS$8))</f>
        <v>8400</v>
      </c>
      <c r="FT208" s="21">
        <f>IF(FT$8="",0,FT192*условия!$R61*SUMIFS(условия!93:93,условия!$7:$7,"&lt;="&amp;FT$8,условия!$8:$8,"&gt;="&amp;FT$8))</f>
        <v>8400</v>
      </c>
      <c r="FU208" s="21">
        <f>IF(FU$8="",0,FU192*условия!$R61*SUMIFS(условия!93:93,условия!$7:$7,"&lt;="&amp;FU$8,условия!$8:$8,"&gt;="&amp;FU$8))</f>
        <v>8400</v>
      </c>
      <c r="FV208" s="21">
        <f>IF(FV$8="",0,FV192*условия!$R61*SUMIFS(условия!93:93,условия!$7:$7,"&lt;="&amp;FV$8,условия!$8:$8,"&gt;="&amp;FV$8))</f>
        <v>8400</v>
      </c>
      <c r="FW208" s="21">
        <f>IF(FW$8="",0,FW192*условия!$R61*SUMIFS(условия!93:93,условия!$7:$7,"&lt;="&amp;FW$8,условия!$8:$8,"&gt;="&amp;FW$8))</f>
        <v>8400</v>
      </c>
      <c r="FX208" s="21">
        <f>IF(FX$8="",0,FX192*условия!$R61*SUMIFS(условия!93:93,условия!$7:$7,"&lt;="&amp;FX$8,условия!$8:$8,"&gt;="&amp;FX$8))</f>
        <v>8400</v>
      </c>
      <c r="FY208" s="21">
        <f>IF(FY$8="",0,FY192*условия!$R61*SUMIFS(условия!93:93,условия!$7:$7,"&lt;="&amp;FY$8,условия!$8:$8,"&gt;="&amp;FY$8))</f>
        <v>8400</v>
      </c>
      <c r="FZ208" s="21">
        <f>IF(FZ$8="",0,FZ192*условия!$R61*SUMIFS(условия!93:93,условия!$7:$7,"&lt;="&amp;FZ$8,условия!$8:$8,"&gt;="&amp;FZ$8))</f>
        <v>8400</v>
      </c>
      <c r="GA208" s="21">
        <f>IF(GA$8="",0,GA192*условия!$R61*SUMIFS(условия!93:93,условия!$7:$7,"&lt;="&amp;GA$8,условия!$8:$8,"&gt;="&amp;GA$8))</f>
        <v>8400</v>
      </c>
      <c r="GB208" s="21">
        <f>IF(GB$8="",0,GB192*условия!$R61*SUMIFS(условия!93:93,условия!$7:$7,"&lt;="&amp;GB$8,условия!$8:$8,"&gt;="&amp;GB$8))</f>
        <v>8400</v>
      </c>
      <c r="GC208" s="21">
        <f>IF(GC$8="",0,GC192*условия!$R61*SUMIFS(условия!93:93,условия!$7:$7,"&lt;="&amp;GC$8,условия!$8:$8,"&gt;="&amp;GC$8))</f>
        <v>8400</v>
      </c>
      <c r="GD208" s="21">
        <f>IF(GD$8="",0,GD192*условия!$R61*SUMIFS(условия!93:93,условия!$7:$7,"&lt;="&amp;GD$8,условия!$8:$8,"&gt;="&amp;GD$8))</f>
        <v>8400</v>
      </c>
      <c r="GE208" s="21">
        <f>IF(GE$8="",0,GE192*условия!$R61*SUMIFS(условия!93:93,условия!$7:$7,"&lt;="&amp;GE$8,условия!$8:$8,"&gt;="&amp;GE$8))</f>
        <v>8400</v>
      </c>
      <c r="GF208" s="21">
        <f>IF(GF$8="",0,GF192*условия!$R61*SUMIFS(условия!93:93,условия!$7:$7,"&lt;="&amp;GF$8,условия!$8:$8,"&gt;="&amp;GF$8))</f>
        <v>8400</v>
      </c>
      <c r="GG208" s="21">
        <f>IF(GG$8="",0,GG192*условия!$R61*SUMIFS(условия!93:93,условия!$7:$7,"&lt;="&amp;GG$8,условия!$8:$8,"&gt;="&amp;GG$8))</f>
        <v>8400</v>
      </c>
      <c r="GH208" s="21">
        <f>IF(GH$8="",0,GH192*условия!$R61*SUMIFS(условия!93:93,условия!$7:$7,"&lt;="&amp;GH$8,условия!$8:$8,"&gt;="&amp;GH$8))</f>
        <v>8400</v>
      </c>
      <c r="GI208" s="21">
        <f>IF(GI$8="",0,GI192*условия!$R61*SUMIFS(условия!93:93,условия!$7:$7,"&lt;="&amp;GI$8,условия!$8:$8,"&gt;="&amp;GI$8))</f>
        <v>10800</v>
      </c>
      <c r="GJ208" s="21">
        <f>IF(GJ$8="",0,GJ192*условия!$R61*SUMIFS(условия!93:93,условия!$7:$7,"&lt;="&amp;GJ$8,условия!$8:$8,"&gt;="&amp;GJ$8))</f>
        <v>10800</v>
      </c>
      <c r="GK208" s="21">
        <f>IF(GK$8="",0,GK192*условия!$R61*SUMIFS(условия!93:93,условия!$7:$7,"&lt;="&amp;GK$8,условия!$8:$8,"&gt;="&amp;GK$8))</f>
        <v>10800</v>
      </c>
      <c r="GL208" s="21">
        <f>IF(GL$8="",0,GL192*условия!$R61*SUMIFS(условия!93:93,условия!$7:$7,"&lt;="&amp;GL$8,условия!$8:$8,"&gt;="&amp;GL$8))</f>
        <v>10800</v>
      </c>
      <c r="GM208" s="21">
        <f>IF(GM$8="",0,GM192*условия!$R61*SUMIFS(условия!93:93,условия!$7:$7,"&lt;="&amp;GM$8,условия!$8:$8,"&gt;="&amp;GM$8))</f>
        <v>10800</v>
      </c>
      <c r="GN208" s="21">
        <f>IF(GN$8="",0,GN192*условия!$R61*SUMIFS(условия!93:93,условия!$7:$7,"&lt;="&amp;GN$8,условия!$8:$8,"&gt;="&amp;GN$8))</f>
        <v>10800</v>
      </c>
      <c r="GO208" s="21">
        <f>IF(GO$8="",0,GO192*условия!$R61*SUMIFS(условия!93:93,условия!$7:$7,"&lt;="&amp;GO$8,условия!$8:$8,"&gt;="&amp;GO$8))</f>
        <v>10800</v>
      </c>
      <c r="GP208" s="21">
        <f>IF(GP$8="",0,GP192*условия!$R61*SUMIFS(условия!93:93,условия!$7:$7,"&lt;="&amp;GP$8,условия!$8:$8,"&gt;="&amp;GP$8))</f>
        <v>10800</v>
      </c>
      <c r="GQ208" s="21">
        <f>IF(GQ$8="",0,GQ192*условия!$R61*SUMIFS(условия!93:93,условия!$7:$7,"&lt;="&amp;GQ$8,условия!$8:$8,"&gt;="&amp;GQ$8))</f>
        <v>10800</v>
      </c>
      <c r="GR208" s="21">
        <f>IF(GR$8="",0,GR192*условия!$R61*SUMIFS(условия!93:93,условия!$7:$7,"&lt;="&amp;GR$8,условия!$8:$8,"&gt;="&amp;GR$8))</f>
        <v>10800</v>
      </c>
      <c r="GS208" s="21">
        <f>IF(GS$8="",0,GS192*условия!$R61*SUMIFS(условия!93:93,условия!$7:$7,"&lt;="&amp;GS$8,условия!$8:$8,"&gt;="&amp;GS$8))</f>
        <v>10800</v>
      </c>
      <c r="GT208" s="21">
        <f>IF(GT$8="",0,GT192*условия!$R61*SUMIFS(условия!93:93,условия!$7:$7,"&lt;="&amp;GT$8,условия!$8:$8,"&gt;="&amp;GT$8))</f>
        <v>10800</v>
      </c>
      <c r="GU208" s="21">
        <f>IF(GU$8="",0,GU192*условия!$R61*SUMIFS(условия!93:93,условия!$7:$7,"&lt;="&amp;GU$8,условия!$8:$8,"&gt;="&amp;GU$8))</f>
        <v>10800</v>
      </c>
      <c r="GV208" s="21">
        <f>IF(GV$8="",0,GV192*условия!$R61*SUMIFS(условия!93:93,условия!$7:$7,"&lt;="&amp;GV$8,условия!$8:$8,"&gt;="&amp;GV$8))</f>
        <v>10800</v>
      </c>
      <c r="GW208" s="21">
        <f>IF(GW$8="",0,GW192*условия!$R61*SUMIFS(условия!93:93,условия!$7:$7,"&lt;="&amp;GW$8,условия!$8:$8,"&gt;="&amp;GW$8))</f>
        <v>10800</v>
      </c>
      <c r="GX208" s="21">
        <f>IF(GX$8="",0,GX192*условия!$R61*SUMIFS(условия!93:93,условия!$7:$7,"&lt;="&amp;GX$8,условия!$8:$8,"&gt;="&amp;GX$8))</f>
        <v>10800</v>
      </c>
      <c r="GY208" s="21">
        <f>IF(GY$8="",0,GY192*условия!$R61*SUMIFS(условия!93:93,условия!$7:$7,"&lt;="&amp;GY$8,условия!$8:$8,"&gt;="&amp;GY$8))</f>
        <v>10800</v>
      </c>
      <c r="GZ208" s="21">
        <f>IF(GZ$8="",0,GZ192*условия!$R61*SUMIFS(условия!93:93,условия!$7:$7,"&lt;="&amp;GZ$8,условия!$8:$8,"&gt;="&amp;GZ$8))</f>
        <v>10800</v>
      </c>
      <c r="HA208" s="21">
        <f>IF(HA$8="",0,HA192*условия!$R61*SUMIFS(условия!93:93,условия!$7:$7,"&lt;="&amp;HA$8,условия!$8:$8,"&gt;="&amp;HA$8))</f>
        <v>10800</v>
      </c>
      <c r="HB208" s="21">
        <f>IF(HB$8="",0,HB192*условия!$R61*SUMIFS(условия!93:93,условия!$7:$7,"&lt;="&amp;HB$8,условия!$8:$8,"&gt;="&amp;HB$8))</f>
        <v>10800</v>
      </c>
      <c r="HC208" s="21">
        <f>IF(HC$8="",0,HC192*условия!$R61*SUMIFS(условия!93:93,условия!$7:$7,"&lt;="&amp;HC$8,условия!$8:$8,"&gt;="&amp;HC$8))</f>
        <v>10800</v>
      </c>
      <c r="HD208" s="21">
        <f>IF(HD$8="",0,HD192*условия!$R61*SUMIFS(условия!93:93,условия!$7:$7,"&lt;="&amp;HD$8,условия!$8:$8,"&gt;="&amp;HD$8))</f>
        <v>10800</v>
      </c>
      <c r="HE208" s="21">
        <f>IF(HE$8="",0,HE192*условия!$R61*SUMIFS(условия!93:93,условия!$7:$7,"&lt;="&amp;HE$8,условия!$8:$8,"&gt;="&amp;HE$8))</f>
        <v>10800</v>
      </c>
      <c r="HF208" s="21">
        <f>IF(HF$8="",0,HF192*условия!$R61*SUMIFS(условия!93:93,условия!$7:$7,"&lt;="&amp;HF$8,условия!$8:$8,"&gt;="&amp;HF$8))</f>
        <v>10800</v>
      </c>
      <c r="HG208" s="21">
        <f>IF(HG$8="",0,HG192*условия!$R61*SUMIFS(условия!93:93,условия!$7:$7,"&lt;="&amp;HG$8,условия!$8:$8,"&gt;="&amp;HG$8))</f>
        <v>10800</v>
      </c>
      <c r="HH208" s="21">
        <f>IF(HH$8="",0,HH192*условия!$R61*SUMIFS(условия!93:93,условия!$7:$7,"&lt;="&amp;HH$8,условия!$8:$8,"&gt;="&amp;HH$8))</f>
        <v>10800</v>
      </c>
      <c r="HI208" s="21">
        <f>IF(HI$8="",0,HI192*условия!$R61*SUMIFS(условия!93:93,условия!$7:$7,"&lt;="&amp;HI$8,условия!$8:$8,"&gt;="&amp;HI$8))</f>
        <v>10800</v>
      </c>
      <c r="HJ208" s="21">
        <f>IF(HJ$8="",0,HJ192*условия!$R61*SUMIFS(условия!93:93,условия!$7:$7,"&lt;="&amp;HJ$8,условия!$8:$8,"&gt;="&amp;HJ$8))</f>
        <v>10800</v>
      </c>
      <c r="HK208" s="21">
        <f>IF(HK$8="",0,HK192*условия!$R61*SUMIFS(условия!93:93,условия!$7:$7,"&lt;="&amp;HK$8,условия!$8:$8,"&gt;="&amp;HK$8))</f>
        <v>10800</v>
      </c>
      <c r="HL208" s="21">
        <f>IF(HL$8="",0,HL192*условия!$R61*SUMIFS(условия!93:93,условия!$7:$7,"&lt;="&amp;HL$8,условия!$8:$8,"&gt;="&amp;HL$8))</f>
        <v>10800</v>
      </c>
      <c r="HM208" s="21">
        <f>IF(HM$8="",0,HM192*условия!$R61*SUMIFS(условия!93:93,условия!$7:$7,"&lt;="&amp;HM$8,условия!$8:$8,"&gt;="&amp;HM$8))</f>
        <v>10800</v>
      </c>
      <c r="HN208" s="21">
        <f>IF(HN$8="",0,HN192*условия!$R61*SUMIFS(условия!93:93,условия!$7:$7,"&lt;="&amp;HN$8,условия!$8:$8,"&gt;="&amp;HN$8))</f>
        <v>13199.999999999995</v>
      </c>
      <c r="HO208" s="21">
        <f>IF(HO$8="",0,HO192*условия!$R61*SUMIFS(условия!93:93,условия!$7:$7,"&lt;="&amp;HO$8,условия!$8:$8,"&gt;="&amp;HO$8))</f>
        <v>13199.999999999995</v>
      </c>
      <c r="HP208" s="21">
        <f>IF(HP$8="",0,HP192*условия!$R61*SUMIFS(условия!93:93,условия!$7:$7,"&lt;="&amp;HP$8,условия!$8:$8,"&gt;="&amp;HP$8))</f>
        <v>13199.999999999995</v>
      </c>
      <c r="HQ208" s="21">
        <f>IF(HQ$8="",0,HQ192*условия!$R61*SUMIFS(условия!93:93,условия!$7:$7,"&lt;="&amp;HQ$8,условия!$8:$8,"&gt;="&amp;HQ$8))</f>
        <v>13199.999999999995</v>
      </c>
      <c r="HR208" s="21">
        <f>IF(HR$8="",0,HR192*условия!$R61*SUMIFS(условия!93:93,условия!$7:$7,"&lt;="&amp;HR$8,условия!$8:$8,"&gt;="&amp;HR$8))</f>
        <v>13199.999999999995</v>
      </c>
      <c r="HS208" s="21">
        <f>IF(HS$8="",0,HS192*условия!$R61*SUMIFS(условия!93:93,условия!$7:$7,"&lt;="&amp;HS$8,условия!$8:$8,"&gt;="&amp;HS$8))</f>
        <v>13199.999999999995</v>
      </c>
      <c r="HT208" s="21">
        <f>IF(HT$8="",0,HT192*условия!$R61*SUMIFS(условия!93:93,условия!$7:$7,"&lt;="&amp;HT$8,условия!$8:$8,"&gt;="&amp;HT$8))</f>
        <v>13199.999999999995</v>
      </c>
      <c r="HU208" s="21">
        <f>IF(HU$8="",0,HU192*условия!$R61*SUMIFS(условия!93:93,условия!$7:$7,"&lt;="&amp;HU$8,условия!$8:$8,"&gt;="&amp;HU$8))</f>
        <v>13199.999999999995</v>
      </c>
      <c r="HV208" s="21">
        <f>IF(HV$8="",0,HV192*условия!$R61*SUMIFS(условия!93:93,условия!$7:$7,"&lt;="&amp;HV$8,условия!$8:$8,"&gt;="&amp;HV$8))</f>
        <v>13199.999999999995</v>
      </c>
      <c r="HW208" s="21">
        <f>IF(HW$8="",0,HW192*условия!$R61*SUMIFS(условия!93:93,условия!$7:$7,"&lt;="&amp;HW$8,условия!$8:$8,"&gt;="&amp;HW$8))</f>
        <v>13199.999999999995</v>
      </c>
      <c r="HX208" s="21">
        <f>IF(HX$8="",0,HX192*условия!$R61*SUMIFS(условия!93:93,условия!$7:$7,"&lt;="&amp;HX$8,условия!$8:$8,"&gt;="&amp;HX$8))</f>
        <v>13199.999999999995</v>
      </c>
      <c r="HY208" s="21">
        <f>IF(HY$8="",0,HY192*условия!$R61*SUMIFS(условия!93:93,условия!$7:$7,"&lt;="&amp;HY$8,условия!$8:$8,"&gt;="&amp;HY$8))</f>
        <v>13199.999999999995</v>
      </c>
      <c r="HZ208" s="21">
        <f>IF(HZ$8="",0,HZ192*условия!$R61*SUMIFS(условия!93:93,условия!$7:$7,"&lt;="&amp;HZ$8,условия!$8:$8,"&gt;="&amp;HZ$8))</f>
        <v>13199.999999999995</v>
      </c>
      <c r="IA208" s="21">
        <f>IF(IA$8="",0,IA192*условия!$R61*SUMIFS(условия!93:93,условия!$7:$7,"&lt;="&amp;IA$8,условия!$8:$8,"&gt;="&amp;IA$8))</f>
        <v>13199.999999999995</v>
      </c>
      <c r="IB208" s="21">
        <f>IF(IB$8="",0,IB192*условия!$R61*SUMIFS(условия!93:93,условия!$7:$7,"&lt;="&amp;IB$8,условия!$8:$8,"&gt;="&amp;IB$8))</f>
        <v>13199.999999999995</v>
      </c>
      <c r="IC208" s="21">
        <f>IF(IC$8="",0,IC192*условия!$R61*SUMIFS(условия!93:93,условия!$7:$7,"&lt;="&amp;IC$8,условия!$8:$8,"&gt;="&amp;IC$8))</f>
        <v>13199.999999999995</v>
      </c>
      <c r="ID208" s="21">
        <f>IF(ID$8="",0,ID192*условия!$R61*SUMIFS(условия!93:93,условия!$7:$7,"&lt;="&amp;ID$8,условия!$8:$8,"&gt;="&amp;ID$8))</f>
        <v>13199.999999999995</v>
      </c>
      <c r="IE208" s="21">
        <f>IF(IE$8="",0,IE192*условия!$R61*SUMIFS(условия!93:93,условия!$7:$7,"&lt;="&amp;IE$8,условия!$8:$8,"&gt;="&amp;IE$8))</f>
        <v>13199.999999999995</v>
      </c>
      <c r="IF208" s="21">
        <f>IF(IF$8="",0,IF192*условия!$R61*SUMIFS(условия!93:93,условия!$7:$7,"&lt;="&amp;IF$8,условия!$8:$8,"&gt;="&amp;IF$8))</f>
        <v>13199.999999999995</v>
      </c>
      <c r="IG208" s="21">
        <f>IF(IG$8="",0,IG192*условия!$R61*SUMIFS(условия!93:93,условия!$7:$7,"&lt;="&amp;IG$8,условия!$8:$8,"&gt;="&amp;IG$8))</f>
        <v>13199.999999999995</v>
      </c>
      <c r="IH208" s="21">
        <f>IF(IH$8="",0,IH192*условия!$R61*SUMIFS(условия!93:93,условия!$7:$7,"&lt;="&amp;IH$8,условия!$8:$8,"&gt;="&amp;IH$8))</f>
        <v>13199.999999999995</v>
      </c>
      <c r="II208" s="21">
        <f>IF(II$8="",0,II192*условия!$R61*SUMIFS(условия!93:93,условия!$7:$7,"&lt;="&amp;II$8,условия!$8:$8,"&gt;="&amp;II$8))</f>
        <v>13199.999999999995</v>
      </c>
      <c r="IJ208" s="21">
        <f>IF(IJ$8="",0,IJ192*условия!$R61*SUMIFS(условия!93:93,условия!$7:$7,"&lt;="&amp;IJ$8,условия!$8:$8,"&gt;="&amp;IJ$8))</f>
        <v>13199.999999999995</v>
      </c>
      <c r="IK208" s="21">
        <f>IF(IK$8="",0,IK192*условия!$R61*SUMIFS(условия!93:93,условия!$7:$7,"&lt;="&amp;IK$8,условия!$8:$8,"&gt;="&amp;IK$8))</f>
        <v>13199.999999999995</v>
      </c>
      <c r="IL208" s="21">
        <f>IF(IL$8="",0,IL192*условия!$R61*SUMIFS(условия!93:93,условия!$7:$7,"&lt;="&amp;IL$8,условия!$8:$8,"&gt;="&amp;IL$8))</f>
        <v>13199.999999999995</v>
      </c>
      <c r="IM208" s="21">
        <f>IF(IM$8="",0,IM192*условия!$R61*SUMIFS(условия!93:93,условия!$7:$7,"&lt;="&amp;IM$8,условия!$8:$8,"&gt;="&amp;IM$8))</f>
        <v>13199.999999999995</v>
      </c>
      <c r="IN208" s="21">
        <f>IF(IN$8="",0,IN192*условия!$R61*SUMIFS(условия!93:93,условия!$7:$7,"&lt;="&amp;IN$8,условия!$8:$8,"&gt;="&amp;IN$8))</f>
        <v>13199.999999999995</v>
      </c>
      <c r="IO208" s="21">
        <f>IF(IO$8="",0,IO192*условия!$R61*SUMIFS(условия!93:93,условия!$7:$7,"&lt;="&amp;IO$8,условия!$8:$8,"&gt;="&amp;IO$8))</f>
        <v>13199.999999999995</v>
      </c>
      <c r="IP208" s="21">
        <f>IF(IP$8="",0,IP192*условия!$R61*SUMIFS(условия!93:93,условия!$7:$7,"&lt;="&amp;IP$8,условия!$8:$8,"&gt;="&amp;IP$8))</f>
        <v>13199.999999999995</v>
      </c>
      <c r="IQ208" s="21">
        <f>IF(IQ$8="",0,IQ192*условия!$R61*SUMIFS(условия!93:93,условия!$7:$7,"&lt;="&amp;IQ$8,условия!$8:$8,"&gt;="&amp;IQ$8))</f>
        <v>13199.999999999995</v>
      </c>
      <c r="IR208" s="21">
        <f>IF(IR$8="",0,IR192*условия!$R61*SUMIFS(условия!93:93,условия!$7:$7,"&lt;="&amp;IR$8,условия!$8:$8,"&gt;="&amp;IR$8))</f>
        <v>13199.999999999995</v>
      </c>
      <c r="IS208" s="21">
        <f>IF(IS$8="",0,IS192*условия!$R61*SUMIFS(условия!93:93,условия!$7:$7,"&lt;="&amp;IS$8,условия!$8:$8,"&gt;="&amp;IS$8))</f>
        <v>0</v>
      </c>
      <c r="IT208" s="21">
        <f>IF(IT$8="",0,IT192*условия!$R61*SUMIFS(условия!93:93,условия!$7:$7,"&lt;="&amp;IT$8,условия!$8:$8,"&gt;="&amp;IT$8))</f>
        <v>18000</v>
      </c>
      <c r="IU208" s="21">
        <f>IF(IU$8="",0,IU192*условия!$R61*SUMIFS(условия!93:93,условия!$7:$7,"&lt;="&amp;IU$8,условия!$8:$8,"&gt;="&amp;IU$8))</f>
        <v>18000</v>
      </c>
      <c r="IV208" s="21">
        <f>IF(IV$8="",0,IV192*условия!$R61*SUMIFS(условия!93:93,условия!$7:$7,"&lt;="&amp;IV$8,условия!$8:$8,"&gt;="&amp;IV$8))</f>
        <v>18000</v>
      </c>
      <c r="IW208" s="21">
        <f>IF(IW$8="",0,IW192*условия!$R61*SUMIFS(условия!93:93,условия!$7:$7,"&lt;="&amp;IW$8,условия!$8:$8,"&gt;="&amp;IW$8))</f>
        <v>18000</v>
      </c>
      <c r="IX208" s="21">
        <f>IF(IX$8="",0,IX192*условия!$R61*SUMIFS(условия!93:93,условия!$7:$7,"&lt;="&amp;IX$8,условия!$8:$8,"&gt;="&amp;IX$8))</f>
        <v>18000</v>
      </c>
      <c r="IY208" s="21">
        <f>IF(IY$8="",0,IY192*условия!$R61*SUMIFS(условия!93:93,условия!$7:$7,"&lt;="&amp;IY$8,условия!$8:$8,"&gt;="&amp;IY$8))</f>
        <v>18000</v>
      </c>
      <c r="IZ208" s="21">
        <f>IF(IZ$8="",0,IZ192*условия!$R61*SUMIFS(условия!93:93,условия!$7:$7,"&lt;="&amp;IZ$8,условия!$8:$8,"&gt;="&amp;IZ$8))</f>
        <v>18000</v>
      </c>
      <c r="JA208" s="21">
        <f>IF(JA$8="",0,JA192*условия!$R61*SUMIFS(условия!93:93,условия!$7:$7,"&lt;="&amp;JA$8,условия!$8:$8,"&gt;="&amp;JA$8))</f>
        <v>18000</v>
      </c>
      <c r="JB208" s="21">
        <f>IF(JB$8="",0,JB192*условия!$R61*SUMIFS(условия!93:93,условия!$7:$7,"&lt;="&amp;JB$8,условия!$8:$8,"&gt;="&amp;JB$8))</f>
        <v>18000</v>
      </c>
      <c r="JC208" s="21">
        <f>IF(JC$8="",0,JC192*условия!$R61*SUMIFS(условия!93:93,условия!$7:$7,"&lt;="&amp;JC$8,условия!$8:$8,"&gt;="&amp;JC$8))</f>
        <v>18000</v>
      </c>
      <c r="JD208" s="21">
        <f>IF(JD$8="",0,JD192*условия!$R61*SUMIFS(условия!93:93,условия!$7:$7,"&lt;="&amp;JD$8,условия!$8:$8,"&gt;="&amp;JD$8))</f>
        <v>18000</v>
      </c>
      <c r="JE208" s="21">
        <f>IF(JE$8="",0,JE192*условия!$R61*SUMIFS(условия!93:93,условия!$7:$7,"&lt;="&amp;JE$8,условия!$8:$8,"&gt;="&amp;JE$8))</f>
        <v>18000</v>
      </c>
      <c r="JF208" s="21">
        <f>IF(JF$8="",0,JF192*условия!$R61*SUMIFS(условия!93:93,условия!$7:$7,"&lt;="&amp;JF$8,условия!$8:$8,"&gt;="&amp;JF$8))</f>
        <v>18000</v>
      </c>
      <c r="JG208" s="21">
        <f>IF(JG$8="",0,JG192*условия!$R61*SUMIFS(условия!93:93,условия!$7:$7,"&lt;="&amp;JG$8,условия!$8:$8,"&gt;="&amp;JG$8))</f>
        <v>18000</v>
      </c>
      <c r="JH208" s="21">
        <f>IF(JH$8="",0,JH192*условия!$R61*SUMIFS(условия!93:93,условия!$7:$7,"&lt;="&amp;JH$8,условия!$8:$8,"&gt;="&amp;JH$8))</f>
        <v>18000</v>
      </c>
      <c r="JI208" s="21">
        <f>IF(JI$8="",0,JI192*условия!$R61*SUMIFS(условия!93:93,условия!$7:$7,"&lt;="&amp;JI$8,условия!$8:$8,"&gt;="&amp;JI$8))</f>
        <v>18000</v>
      </c>
      <c r="JJ208" s="21">
        <f>IF(JJ$8="",0,JJ192*условия!$R61*SUMIFS(условия!93:93,условия!$7:$7,"&lt;="&amp;JJ$8,условия!$8:$8,"&gt;="&amp;JJ$8))</f>
        <v>18000</v>
      </c>
      <c r="JK208" s="21">
        <f>IF(JK$8="",0,JK192*условия!$R61*SUMIFS(условия!93:93,условия!$7:$7,"&lt;="&amp;JK$8,условия!$8:$8,"&gt;="&amp;JK$8))</f>
        <v>18000</v>
      </c>
      <c r="JL208" s="21">
        <f>IF(JL$8="",0,JL192*условия!$R61*SUMIFS(условия!93:93,условия!$7:$7,"&lt;="&amp;JL$8,условия!$8:$8,"&gt;="&amp;JL$8))</f>
        <v>18000</v>
      </c>
      <c r="JM208" s="21">
        <f>IF(JM$8="",0,JM192*условия!$R61*SUMIFS(условия!93:93,условия!$7:$7,"&lt;="&amp;JM$8,условия!$8:$8,"&gt;="&amp;JM$8))</f>
        <v>18000</v>
      </c>
      <c r="JN208" s="21">
        <f>IF(JN$8="",0,JN192*условия!$R61*SUMIFS(условия!93:93,условия!$7:$7,"&lt;="&amp;JN$8,условия!$8:$8,"&gt;="&amp;JN$8))</f>
        <v>18000</v>
      </c>
      <c r="JO208" s="21">
        <f>IF(JO$8="",0,JO192*условия!$R61*SUMIFS(условия!93:93,условия!$7:$7,"&lt;="&amp;JO$8,условия!$8:$8,"&gt;="&amp;JO$8))</f>
        <v>18000</v>
      </c>
      <c r="JP208" s="21">
        <f>IF(JP$8="",0,JP192*условия!$R61*SUMIFS(условия!93:93,условия!$7:$7,"&lt;="&amp;JP$8,условия!$8:$8,"&gt;="&amp;JP$8))</f>
        <v>18000</v>
      </c>
      <c r="JQ208" s="21">
        <f>IF(JQ$8="",0,JQ192*условия!$R61*SUMIFS(условия!93:93,условия!$7:$7,"&lt;="&amp;JQ$8,условия!$8:$8,"&gt;="&amp;JQ$8))</f>
        <v>18000</v>
      </c>
      <c r="JR208" s="21">
        <f>IF(JR$8="",0,JR192*условия!$R61*SUMIFS(условия!93:93,условия!$7:$7,"&lt;="&amp;JR$8,условия!$8:$8,"&gt;="&amp;JR$8))</f>
        <v>18000</v>
      </c>
      <c r="JS208" s="21">
        <f>IF(JS$8="",0,JS192*условия!$R61*SUMIFS(условия!93:93,условия!$7:$7,"&lt;="&amp;JS$8,условия!$8:$8,"&gt;="&amp;JS$8))</f>
        <v>18000</v>
      </c>
      <c r="JT208" s="21">
        <f>IF(JT$8="",0,JT192*условия!$R61*SUMIFS(условия!93:93,условия!$7:$7,"&lt;="&amp;JT$8,условия!$8:$8,"&gt;="&amp;JT$8))</f>
        <v>18000</v>
      </c>
      <c r="JU208" s="21">
        <f>IF(JU$8="",0,JU192*условия!$R61*SUMIFS(условия!93:93,условия!$7:$7,"&lt;="&amp;JU$8,условия!$8:$8,"&gt;="&amp;JU$8))</f>
        <v>18000</v>
      </c>
      <c r="JV208" s="21">
        <f>IF(JV$8="",0,JV192*условия!$R61*SUMIFS(условия!93:93,условия!$7:$7,"&lt;="&amp;JV$8,условия!$8:$8,"&gt;="&amp;JV$8))</f>
        <v>23400</v>
      </c>
      <c r="JW208" s="21">
        <f>IF(JW$8="",0,JW192*условия!$R61*SUMIFS(условия!93:93,условия!$7:$7,"&lt;="&amp;JW$8,условия!$8:$8,"&gt;="&amp;JW$8))</f>
        <v>23400</v>
      </c>
      <c r="JX208" s="21">
        <f>IF(JX$8="",0,JX192*условия!$R61*SUMIFS(условия!93:93,условия!$7:$7,"&lt;="&amp;JX$8,условия!$8:$8,"&gt;="&amp;JX$8))</f>
        <v>23400</v>
      </c>
      <c r="JY208" s="21">
        <f>IF(JY$8="",0,JY192*условия!$R61*SUMIFS(условия!93:93,условия!$7:$7,"&lt;="&amp;JY$8,условия!$8:$8,"&gt;="&amp;JY$8))</f>
        <v>23400</v>
      </c>
      <c r="JZ208" s="21">
        <f>IF(JZ$8="",0,JZ192*условия!$R61*SUMIFS(условия!93:93,условия!$7:$7,"&lt;="&amp;JZ$8,условия!$8:$8,"&gt;="&amp;JZ$8))</f>
        <v>23400</v>
      </c>
      <c r="KA208" s="21">
        <f>IF(KA$8="",0,KA192*условия!$R61*SUMIFS(условия!93:93,условия!$7:$7,"&lt;="&amp;KA$8,условия!$8:$8,"&gt;="&amp;KA$8))</f>
        <v>23400</v>
      </c>
      <c r="KB208" s="21">
        <f>IF(KB$8="",0,KB192*условия!$R61*SUMIFS(условия!93:93,условия!$7:$7,"&lt;="&amp;KB$8,условия!$8:$8,"&gt;="&amp;KB$8))</f>
        <v>23400</v>
      </c>
      <c r="KC208" s="21">
        <f>IF(KC$8="",0,KC192*условия!$R61*SUMIFS(условия!93:93,условия!$7:$7,"&lt;="&amp;KC$8,условия!$8:$8,"&gt;="&amp;KC$8))</f>
        <v>23400</v>
      </c>
      <c r="KD208" s="21">
        <f>IF(KD$8="",0,KD192*условия!$R61*SUMIFS(условия!93:93,условия!$7:$7,"&lt;="&amp;KD$8,условия!$8:$8,"&gt;="&amp;KD$8))</f>
        <v>23400</v>
      </c>
      <c r="KE208" s="21">
        <f>IF(KE$8="",0,KE192*условия!$R61*SUMIFS(условия!93:93,условия!$7:$7,"&lt;="&amp;KE$8,условия!$8:$8,"&gt;="&amp;KE$8))</f>
        <v>23400</v>
      </c>
      <c r="KF208" s="21">
        <f>IF(KF$8="",0,KF192*условия!$R61*SUMIFS(условия!93:93,условия!$7:$7,"&lt;="&amp;KF$8,условия!$8:$8,"&gt;="&amp;KF$8))</f>
        <v>23400</v>
      </c>
      <c r="KG208" s="21">
        <f>IF(KG$8="",0,KG192*условия!$R61*SUMIFS(условия!93:93,условия!$7:$7,"&lt;="&amp;KG$8,условия!$8:$8,"&gt;="&amp;KG$8))</f>
        <v>23400</v>
      </c>
      <c r="KH208" s="21">
        <f>IF(KH$8="",0,KH192*условия!$R61*SUMIFS(условия!93:93,условия!$7:$7,"&lt;="&amp;KH$8,условия!$8:$8,"&gt;="&amp;KH$8))</f>
        <v>23400</v>
      </c>
      <c r="KI208" s="21">
        <f>IF(KI$8="",0,KI192*условия!$R61*SUMIFS(условия!93:93,условия!$7:$7,"&lt;="&amp;KI$8,условия!$8:$8,"&gt;="&amp;KI$8))</f>
        <v>23400</v>
      </c>
      <c r="KJ208" s="21">
        <f>IF(KJ$8="",0,KJ192*условия!$R61*SUMIFS(условия!93:93,условия!$7:$7,"&lt;="&amp;KJ$8,условия!$8:$8,"&gt;="&amp;KJ$8))</f>
        <v>23400</v>
      </c>
      <c r="KK208" s="21">
        <f>IF(KK$8="",0,KK192*условия!$R61*SUMIFS(условия!93:93,условия!$7:$7,"&lt;="&amp;KK$8,условия!$8:$8,"&gt;="&amp;KK$8))</f>
        <v>23400</v>
      </c>
      <c r="KL208" s="21">
        <f>IF(KL$8="",0,KL192*условия!$R61*SUMIFS(условия!93:93,условия!$7:$7,"&lt;="&amp;KL$8,условия!$8:$8,"&gt;="&amp;KL$8))</f>
        <v>23400</v>
      </c>
      <c r="KM208" s="21">
        <f>IF(KM$8="",0,KM192*условия!$R61*SUMIFS(условия!93:93,условия!$7:$7,"&lt;="&amp;KM$8,условия!$8:$8,"&gt;="&amp;KM$8))</f>
        <v>23400</v>
      </c>
      <c r="KN208" s="21">
        <f>IF(KN$8="",0,KN192*условия!$R61*SUMIFS(условия!93:93,условия!$7:$7,"&lt;="&amp;KN$8,условия!$8:$8,"&gt;="&amp;KN$8))</f>
        <v>23400</v>
      </c>
      <c r="KO208" s="21">
        <f>IF(KO$8="",0,KO192*условия!$R61*SUMIFS(условия!93:93,условия!$7:$7,"&lt;="&amp;KO$8,условия!$8:$8,"&gt;="&amp;KO$8))</f>
        <v>23400</v>
      </c>
      <c r="KP208" s="21">
        <f>IF(KP$8="",0,KP192*условия!$R61*SUMIFS(условия!93:93,условия!$7:$7,"&lt;="&amp;KP$8,условия!$8:$8,"&gt;="&amp;KP$8))</f>
        <v>23400</v>
      </c>
      <c r="KQ208" s="21">
        <f>IF(KQ$8="",0,KQ192*условия!$R61*SUMIFS(условия!93:93,условия!$7:$7,"&lt;="&amp;KQ$8,условия!$8:$8,"&gt;="&amp;KQ$8))</f>
        <v>23400</v>
      </c>
      <c r="KR208" s="21">
        <f>IF(KR$8="",0,KR192*условия!$R61*SUMIFS(условия!93:93,условия!$7:$7,"&lt;="&amp;KR$8,условия!$8:$8,"&gt;="&amp;KR$8))</f>
        <v>23400</v>
      </c>
      <c r="KS208" s="21">
        <f>IF(KS$8="",0,KS192*условия!$R61*SUMIFS(условия!93:93,условия!$7:$7,"&lt;="&amp;KS$8,условия!$8:$8,"&gt;="&amp;KS$8))</f>
        <v>23400</v>
      </c>
      <c r="KT208" s="21">
        <f>IF(KT$8="",0,KT192*условия!$R61*SUMIFS(условия!93:93,условия!$7:$7,"&lt;="&amp;KT$8,условия!$8:$8,"&gt;="&amp;KT$8))</f>
        <v>23400</v>
      </c>
      <c r="KU208" s="21">
        <f>IF(KU$8="",0,KU192*условия!$R61*SUMIFS(условия!93:93,условия!$7:$7,"&lt;="&amp;KU$8,условия!$8:$8,"&gt;="&amp;KU$8))</f>
        <v>23400</v>
      </c>
      <c r="KV208" s="21">
        <f>IF(KV$8="",0,KV192*условия!$R61*SUMIFS(условия!93:93,условия!$7:$7,"&lt;="&amp;KV$8,условия!$8:$8,"&gt;="&amp;KV$8))</f>
        <v>23400</v>
      </c>
      <c r="KW208" s="21">
        <f>IF(KW$8="",0,KW192*условия!$R61*SUMIFS(условия!93:93,условия!$7:$7,"&lt;="&amp;KW$8,условия!$8:$8,"&gt;="&amp;KW$8))</f>
        <v>23400</v>
      </c>
      <c r="KX208" s="21">
        <f>IF(KX$8="",0,KX192*условия!$R61*SUMIFS(условия!93:93,условия!$7:$7,"&lt;="&amp;KX$8,условия!$8:$8,"&gt;="&amp;KX$8))</f>
        <v>23400</v>
      </c>
      <c r="KY208" s="21">
        <f>IF(KY$8="",0,KY192*условия!$R61*SUMIFS(условия!93:93,условия!$7:$7,"&lt;="&amp;KY$8,условия!$8:$8,"&gt;="&amp;KY$8))</f>
        <v>23400</v>
      </c>
      <c r="KZ208" s="21">
        <f>IF(KZ$8="",0,KZ192*условия!$R61*SUMIFS(условия!93:93,условия!$7:$7,"&lt;="&amp;KZ$8,условия!$8:$8,"&gt;="&amp;KZ$8))</f>
        <v>23400</v>
      </c>
      <c r="LA208" s="21">
        <f>IF(LA$8="",0,LA192*условия!$R61*SUMIFS(условия!93:93,условия!$7:$7,"&lt;="&amp;LA$8,условия!$8:$8,"&gt;="&amp;LA$8))</f>
        <v>21600</v>
      </c>
      <c r="LB208" s="21">
        <f>IF(LB$8="",0,LB192*условия!$R61*SUMIFS(условия!93:93,условия!$7:$7,"&lt;="&amp;LB$8,условия!$8:$8,"&gt;="&amp;LB$8))</f>
        <v>21600</v>
      </c>
      <c r="LC208" s="21">
        <f>IF(LC$8="",0,LC192*условия!$R61*SUMIFS(условия!93:93,условия!$7:$7,"&lt;="&amp;LC$8,условия!$8:$8,"&gt;="&amp;LC$8))</f>
        <v>21600</v>
      </c>
      <c r="LD208" s="21">
        <f>IF(LD$8="",0,LD192*условия!$R61*SUMIFS(условия!93:93,условия!$7:$7,"&lt;="&amp;LD$8,условия!$8:$8,"&gt;="&amp;LD$8))</f>
        <v>21600</v>
      </c>
      <c r="LE208" s="21">
        <f>IF(LE$8="",0,LE192*условия!$R61*SUMIFS(условия!93:93,условия!$7:$7,"&lt;="&amp;LE$8,условия!$8:$8,"&gt;="&amp;LE$8))</f>
        <v>21600</v>
      </c>
      <c r="LF208" s="21">
        <f>IF(LF$8="",0,LF192*условия!$R61*SUMIFS(условия!93:93,условия!$7:$7,"&lt;="&amp;LF$8,условия!$8:$8,"&gt;="&amp;LF$8))</f>
        <v>21600</v>
      </c>
      <c r="LG208" s="21">
        <f>IF(LG$8="",0,LG192*условия!$R61*SUMIFS(условия!93:93,условия!$7:$7,"&lt;="&amp;LG$8,условия!$8:$8,"&gt;="&amp;LG$8))</f>
        <v>21600</v>
      </c>
      <c r="LH208" s="21">
        <f>IF(LH$8="",0,LH192*условия!$R61*SUMIFS(условия!93:93,условия!$7:$7,"&lt;="&amp;LH$8,условия!$8:$8,"&gt;="&amp;LH$8))</f>
        <v>21600</v>
      </c>
      <c r="LI208" s="21">
        <f>IF(LI$8="",0,LI192*условия!$R61*SUMIFS(условия!93:93,условия!$7:$7,"&lt;="&amp;LI$8,условия!$8:$8,"&gt;="&amp;LI$8))</f>
        <v>21600</v>
      </c>
      <c r="LJ208" s="21">
        <f>IF(LJ$8="",0,LJ192*условия!$R61*SUMIFS(условия!93:93,условия!$7:$7,"&lt;="&amp;LJ$8,условия!$8:$8,"&gt;="&amp;LJ$8))</f>
        <v>21600</v>
      </c>
      <c r="LK208" s="21">
        <f>IF(LK$8="",0,LK192*условия!$R61*SUMIFS(условия!93:93,условия!$7:$7,"&lt;="&amp;LK$8,условия!$8:$8,"&gt;="&amp;LK$8))</f>
        <v>21600</v>
      </c>
      <c r="LL208" s="21">
        <f>IF(LL$8="",0,LL192*условия!$R61*SUMIFS(условия!93:93,условия!$7:$7,"&lt;="&amp;LL$8,условия!$8:$8,"&gt;="&amp;LL$8))</f>
        <v>21600</v>
      </c>
      <c r="LM208" s="21">
        <f>IF(LM$8="",0,LM192*условия!$R61*SUMIFS(условия!93:93,условия!$7:$7,"&lt;="&amp;LM$8,условия!$8:$8,"&gt;="&amp;LM$8))</f>
        <v>21600</v>
      </c>
      <c r="LN208" s="21">
        <f>IF(LN$8="",0,LN192*условия!$R61*SUMIFS(условия!93:93,условия!$7:$7,"&lt;="&amp;LN$8,условия!$8:$8,"&gt;="&amp;LN$8))</f>
        <v>21600</v>
      </c>
      <c r="LO208" s="21">
        <f>IF(LO$8="",0,LO192*условия!$R61*SUMIFS(условия!93:93,условия!$7:$7,"&lt;="&amp;LO$8,условия!$8:$8,"&gt;="&amp;LO$8))</f>
        <v>21600</v>
      </c>
      <c r="LP208" s="21">
        <f>IF(LP$8="",0,LP192*условия!$R61*SUMIFS(условия!93:93,условия!$7:$7,"&lt;="&amp;LP$8,условия!$8:$8,"&gt;="&amp;LP$8))</f>
        <v>21600</v>
      </c>
      <c r="LQ208" s="21">
        <f>IF(LQ$8="",0,LQ192*условия!$R61*SUMIFS(условия!93:93,условия!$7:$7,"&lt;="&amp;LQ$8,условия!$8:$8,"&gt;="&amp;LQ$8))</f>
        <v>21600</v>
      </c>
      <c r="LR208" s="21">
        <f>IF(LR$8="",0,LR192*условия!$R61*SUMIFS(условия!93:93,условия!$7:$7,"&lt;="&amp;LR$8,условия!$8:$8,"&gt;="&amp;LR$8))</f>
        <v>21600</v>
      </c>
      <c r="LS208" s="21">
        <f>IF(LS$8="",0,LS192*условия!$R61*SUMIFS(условия!93:93,условия!$7:$7,"&lt;="&amp;LS$8,условия!$8:$8,"&gt;="&amp;LS$8))</f>
        <v>21600</v>
      </c>
      <c r="LT208" s="21">
        <f>IF(LT$8="",0,LT192*условия!$R61*SUMIFS(условия!93:93,условия!$7:$7,"&lt;="&amp;LT$8,условия!$8:$8,"&gt;="&amp;LT$8))</f>
        <v>21600</v>
      </c>
      <c r="LU208" s="21">
        <f>IF(LU$8="",0,LU192*условия!$R61*SUMIFS(условия!93:93,условия!$7:$7,"&lt;="&amp;LU$8,условия!$8:$8,"&gt;="&amp;LU$8))</f>
        <v>21600</v>
      </c>
      <c r="LV208" s="21">
        <f>IF(LV$8="",0,LV192*условия!$R61*SUMIFS(условия!93:93,условия!$7:$7,"&lt;="&amp;LV$8,условия!$8:$8,"&gt;="&amp;LV$8))</f>
        <v>21600</v>
      </c>
      <c r="LW208" s="21">
        <f>IF(LW$8="",0,LW192*условия!$R61*SUMIFS(условия!93:93,условия!$7:$7,"&lt;="&amp;LW$8,условия!$8:$8,"&gt;="&amp;LW$8))</f>
        <v>21600</v>
      </c>
      <c r="LX208" s="21">
        <f>IF(LX$8="",0,LX192*условия!$R61*SUMIFS(условия!93:93,условия!$7:$7,"&lt;="&amp;LX$8,условия!$8:$8,"&gt;="&amp;LX$8))</f>
        <v>21600</v>
      </c>
      <c r="LY208" s="21">
        <f>IF(LY$8="",0,LY192*условия!$R61*SUMIFS(условия!93:93,условия!$7:$7,"&lt;="&amp;LY$8,условия!$8:$8,"&gt;="&amp;LY$8))</f>
        <v>21600</v>
      </c>
      <c r="LZ208" s="21">
        <f>IF(LZ$8="",0,LZ192*условия!$R61*SUMIFS(условия!93:93,условия!$7:$7,"&lt;="&amp;LZ$8,условия!$8:$8,"&gt;="&amp;LZ$8))</f>
        <v>21600</v>
      </c>
      <c r="MA208" s="21">
        <f>IF(MA$8="",0,MA192*условия!$R61*SUMIFS(условия!93:93,условия!$7:$7,"&lt;="&amp;MA$8,условия!$8:$8,"&gt;="&amp;MA$8))</f>
        <v>21600</v>
      </c>
      <c r="MB208" s="21">
        <f>IF(MB$8="",0,MB192*условия!$R61*SUMIFS(условия!93:93,условия!$7:$7,"&lt;="&amp;MB$8,условия!$8:$8,"&gt;="&amp;MB$8))</f>
        <v>21600</v>
      </c>
      <c r="MC208" s="21">
        <f>IF(MC$8="",0,MC192*условия!$R61*SUMIFS(условия!93:93,условия!$7:$7,"&lt;="&amp;MC$8,условия!$8:$8,"&gt;="&amp;MC$8))</f>
        <v>21600</v>
      </c>
      <c r="MD208" s="21">
        <f>IF(MD$8="",0,MD192*условия!$R61*SUMIFS(условия!93:93,условия!$7:$7,"&lt;="&amp;MD$8,условия!$8:$8,"&gt;="&amp;MD$8))</f>
        <v>21600</v>
      </c>
      <c r="ME208" s="21">
        <f>IF(ME$8="",0,ME192*условия!$R61*SUMIFS(условия!93:93,условия!$7:$7,"&lt;="&amp;ME$8,условия!$8:$8,"&gt;="&amp;ME$8))</f>
        <v>16800</v>
      </c>
      <c r="MF208" s="21">
        <f>IF(MF$8="",0,MF192*условия!$R61*SUMIFS(условия!93:93,условия!$7:$7,"&lt;="&amp;MF$8,условия!$8:$8,"&gt;="&amp;MF$8))</f>
        <v>16800</v>
      </c>
      <c r="MG208" s="21">
        <f>IF(MG$8="",0,MG192*условия!$R61*SUMIFS(условия!93:93,условия!$7:$7,"&lt;="&amp;MG$8,условия!$8:$8,"&gt;="&amp;MG$8))</f>
        <v>16800</v>
      </c>
      <c r="MH208" s="21">
        <f>IF(MH$8="",0,MH192*условия!$R61*SUMIFS(условия!93:93,условия!$7:$7,"&lt;="&amp;MH$8,условия!$8:$8,"&gt;="&amp;MH$8))</f>
        <v>16800</v>
      </c>
      <c r="MI208" s="21">
        <f>IF(MI$8="",0,MI192*условия!$R61*SUMIFS(условия!93:93,условия!$7:$7,"&lt;="&amp;MI$8,условия!$8:$8,"&gt;="&amp;MI$8))</f>
        <v>16800</v>
      </c>
      <c r="MJ208" s="21">
        <f>IF(MJ$8="",0,MJ192*условия!$R61*SUMIFS(условия!93:93,условия!$7:$7,"&lt;="&amp;MJ$8,условия!$8:$8,"&gt;="&amp;MJ$8))</f>
        <v>16800</v>
      </c>
      <c r="MK208" s="21">
        <f>IF(MK$8="",0,MK192*условия!$R61*SUMIFS(условия!93:93,условия!$7:$7,"&lt;="&amp;MK$8,условия!$8:$8,"&gt;="&amp;MK$8))</f>
        <v>16800</v>
      </c>
      <c r="ML208" s="21">
        <f>IF(ML$8="",0,ML192*условия!$R61*SUMIFS(условия!93:93,условия!$7:$7,"&lt;="&amp;ML$8,условия!$8:$8,"&gt;="&amp;ML$8))</f>
        <v>16800</v>
      </c>
      <c r="MM208" s="21">
        <f>IF(MM$8="",0,MM192*условия!$R61*SUMIFS(условия!93:93,условия!$7:$7,"&lt;="&amp;MM$8,условия!$8:$8,"&gt;="&amp;MM$8))</f>
        <v>16800</v>
      </c>
      <c r="MN208" s="21">
        <f>IF(MN$8="",0,MN192*условия!$R61*SUMIFS(условия!93:93,условия!$7:$7,"&lt;="&amp;MN$8,условия!$8:$8,"&gt;="&amp;MN$8))</f>
        <v>16800</v>
      </c>
      <c r="MO208" s="21">
        <f>IF(MO$8="",0,MO192*условия!$R61*SUMIFS(условия!93:93,условия!$7:$7,"&lt;="&amp;MO$8,условия!$8:$8,"&gt;="&amp;MO$8))</f>
        <v>16800</v>
      </c>
      <c r="MP208" s="21">
        <f>IF(MP$8="",0,MP192*условия!$R61*SUMIFS(условия!93:93,условия!$7:$7,"&lt;="&amp;MP$8,условия!$8:$8,"&gt;="&amp;MP$8))</f>
        <v>16800</v>
      </c>
      <c r="MQ208" s="21">
        <f>IF(MQ$8="",0,MQ192*условия!$R61*SUMIFS(условия!93:93,условия!$7:$7,"&lt;="&amp;MQ$8,условия!$8:$8,"&gt;="&amp;MQ$8))</f>
        <v>16800</v>
      </c>
      <c r="MR208" s="21">
        <f>IF(MR$8="",0,MR192*условия!$R61*SUMIFS(условия!93:93,условия!$7:$7,"&lt;="&amp;MR$8,условия!$8:$8,"&gt;="&amp;MR$8))</f>
        <v>16800</v>
      </c>
      <c r="MS208" s="21">
        <f>IF(MS$8="",0,MS192*условия!$R61*SUMIFS(условия!93:93,условия!$7:$7,"&lt;="&amp;MS$8,условия!$8:$8,"&gt;="&amp;MS$8))</f>
        <v>16800</v>
      </c>
      <c r="MT208" s="21">
        <f>IF(MT$8="",0,MT192*условия!$R61*SUMIFS(условия!93:93,условия!$7:$7,"&lt;="&amp;MT$8,условия!$8:$8,"&gt;="&amp;MT$8))</f>
        <v>16800</v>
      </c>
      <c r="MU208" s="21">
        <f>IF(MU$8="",0,MU192*условия!$R61*SUMIFS(условия!93:93,условия!$7:$7,"&lt;="&amp;MU$8,условия!$8:$8,"&gt;="&amp;MU$8))</f>
        <v>16800</v>
      </c>
      <c r="MV208" s="21">
        <f>IF(MV$8="",0,MV192*условия!$R61*SUMIFS(условия!93:93,условия!$7:$7,"&lt;="&amp;MV$8,условия!$8:$8,"&gt;="&amp;MV$8))</f>
        <v>16800</v>
      </c>
      <c r="MW208" s="21">
        <f>IF(MW$8="",0,MW192*условия!$R61*SUMIFS(условия!93:93,условия!$7:$7,"&lt;="&amp;MW$8,условия!$8:$8,"&gt;="&amp;MW$8))</f>
        <v>16800</v>
      </c>
      <c r="MX208" s="21">
        <f>IF(MX$8="",0,MX192*условия!$R61*SUMIFS(условия!93:93,условия!$7:$7,"&lt;="&amp;MX$8,условия!$8:$8,"&gt;="&amp;MX$8))</f>
        <v>16800</v>
      </c>
      <c r="MY208" s="21">
        <f>IF(MY$8="",0,MY192*условия!$R61*SUMIFS(условия!93:93,условия!$7:$7,"&lt;="&amp;MY$8,условия!$8:$8,"&gt;="&amp;MY$8))</f>
        <v>16800</v>
      </c>
      <c r="MZ208" s="21">
        <f>IF(MZ$8="",0,MZ192*условия!$R61*SUMIFS(условия!93:93,условия!$7:$7,"&lt;="&amp;MZ$8,условия!$8:$8,"&gt;="&amp;MZ$8))</f>
        <v>16800</v>
      </c>
      <c r="NA208" s="21">
        <f>IF(NA$8="",0,NA192*условия!$R61*SUMIFS(условия!93:93,условия!$7:$7,"&lt;="&amp;NA$8,условия!$8:$8,"&gt;="&amp;NA$8))</f>
        <v>16800</v>
      </c>
      <c r="NB208" s="21">
        <f>IF(NB$8="",0,NB192*условия!$R61*SUMIFS(условия!93:93,условия!$7:$7,"&lt;="&amp;NB$8,условия!$8:$8,"&gt;="&amp;NB$8))</f>
        <v>16800</v>
      </c>
      <c r="NC208" s="21">
        <f>IF(NC$8="",0,NC192*условия!$R61*SUMIFS(условия!93:93,условия!$7:$7,"&lt;="&amp;NC$8,условия!$8:$8,"&gt;="&amp;NC$8))</f>
        <v>16800</v>
      </c>
      <c r="ND208" s="21">
        <f>IF(ND$8="",0,ND192*условия!$R61*SUMIFS(условия!93:93,условия!$7:$7,"&lt;="&amp;ND$8,условия!$8:$8,"&gt;="&amp;ND$8))</f>
        <v>16800</v>
      </c>
      <c r="NE208" s="21">
        <f>IF(NE$8="",0,NE192*условия!$R61*SUMIFS(условия!93:93,условия!$7:$7,"&lt;="&amp;NE$8,условия!$8:$8,"&gt;="&amp;NE$8))</f>
        <v>16800</v>
      </c>
      <c r="NF208" s="21">
        <f>IF(NF$8="",0,NF192*условия!$R61*SUMIFS(условия!93:93,условия!$7:$7,"&lt;="&amp;NF$8,условия!$8:$8,"&gt;="&amp;NF$8))</f>
        <v>16800</v>
      </c>
      <c r="NG208" s="21">
        <f>IF(NG$8="",0,NG192*условия!$R61*SUMIFS(условия!93:93,условия!$7:$7,"&lt;="&amp;NG$8,условия!$8:$8,"&gt;="&amp;NG$8))</f>
        <v>16800</v>
      </c>
      <c r="NH208" s="21">
        <f>IF(NH$8="",0,NH192*условия!$R61*SUMIFS(условия!93:93,условия!$7:$7,"&lt;="&amp;NH$8,условия!$8:$8,"&gt;="&amp;NH$8))</f>
        <v>16800</v>
      </c>
      <c r="NI208" s="21">
        <f>IF(NI$8="",0,NI192*условия!$R61*SUMIFS(условия!93:93,условия!$7:$7,"&lt;="&amp;NI$8,условия!$8:$8,"&gt;="&amp;NI$8))</f>
        <v>16800</v>
      </c>
      <c r="NJ208" s="21">
        <f>IF(NJ$8="",0,NJ192*условия!$R61*SUMIFS(условия!93:93,условия!$7:$7,"&lt;="&amp;NJ$8,условия!$8:$8,"&gt;="&amp;NJ$8))</f>
        <v>18240.000000000004</v>
      </c>
      <c r="NK208" s="21">
        <f>IF(NK$8="",0,NK192*условия!$R61*SUMIFS(условия!93:93,условия!$7:$7,"&lt;="&amp;NK$8,условия!$8:$8,"&gt;="&amp;NK$8))</f>
        <v>18240.000000000004</v>
      </c>
      <c r="NL208" s="21">
        <f>IF(NL$8="",0,NL192*условия!$R61*SUMIFS(условия!93:93,условия!$7:$7,"&lt;="&amp;NL$8,условия!$8:$8,"&gt;="&amp;NL$8))</f>
        <v>18240.000000000004</v>
      </c>
      <c r="NM208" s="21">
        <f>IF(NM$8="",0,NM192*условия!$R61*SUMIFS(условия!93:93,условия!$7:$7,"&lt;="&amp;NM$8,условия!$8:$8,"&gt;="&amp;NM$8))</f>
        <v>18240.000000000004</v>
      </c>
      <c r="NN208" s="21">
        <f>IF(NN$8="",0,NN192*условия!$R61*SUMIFS(условия!93:93,условия!$7:$7,"&lt;="&amp;NN$8,условия!$8:$8,"&gt;="&amp;NN$8))</f>
        <v>18240.000000000004</v>
      </c>
      <c r="NO208" s="21">
        <f>IF(NO$8="",0,NO192*условия!$R61*SUMIFS(условия!93:93,условия!$7:$7,"&lt;="&amp;NO$8,условия!$8:$8,"&gt;="&amp;NO$8))</f>
        <v>18240.000000000004</v>
      </c>
      <c r="NP208" s="21">
        <f>IF(NP$8="",0,NP192*условия!$R61*SUMIFS(условия!93:93,условия!$7:$7,"&lt;="&amp;NP$8,условия!$8:$8,"&gt;="&amp;NP$8))</f>
        <v>18240.000000000004</v>
      </c>
      <c r="NQ208" s="21">
        <f>IF(NQ$8="",0,NQ192*условия!$R61*SUMIFS(условия!93:93,условия!$7:$7,"&lt;="&amp;NQ$8,условия!$8:$8,"&gt;="&amp;NQ$8))</f>
        <v>18240.000000000004</v>
      </c>
      <c r="NR208" s="21">
        <f>IF(NR$8="",0,NR192*условия!$R61*SUMIFS(условия!93:93,условия!$7:$7,"&lt;="&amp;NR$8,условия!$8:$8,"&gt;="&amp;NR$8))</f>
        <v>18240.000000000004</v>
      </c>
      <c r="NS208" s="21">
        <f>IF(NS$8="",0,NS192*условия!$R61*SUMIFS(условия!93:93,условия!$7:$7,"&lt;="&amp;NS$8,условия!$8:$8,"&gt;="&amp;NS$8))</f>
        <v>18240.000000000004</v>
      </c>
      <c r="NT208" s="21">
        <f>IF(NT$8="",0,NT192*условия!$R61*SUMIFS(условия!93:93,условия!$7:$7,"&lt;="&amp;NT$8,условия!$8:$8,"&gt;="&amp;NT$8))</f>
        <v>18240.000000000004</v>
      </c>
      <c r="NU208" s="21">
        <f>IF(NU$8="",0,NU192*условия!$R61*SUMIFS(условия!93:93,условия!$7:$7,"&lt;="&amp;NU$8,условия!$8:$8,"&gt;="&amp;NU$8))</f>
        <v>18240.000000000004</v>
      </c>
      <c r="NV208" s="21">
        <f>IF(NV$8="",0,NV192*условия!$R61*SUMIFS(условия!93:93,условия!$7:$7,"&lt;="&amp;NV$8,условия!$8:$8,"&gt;="&amp;NV$8))</f>
        <v>18240.000000000004</v>
      </c>
      <c r="NW208" s="21">
        <f>IF(NW$8="",0,NW192*условия!$R61*SUMIFS(условия!93:93,условия!$7:$7,"&lt;="&amp;NW$8,условия!$8:$8,"&gt;="&amp;NW$8))</f>
        <v>18240.000000000004</v>
      </c>
      <c r="NX208" s="21">
        <f>IF(NX$8="",0,NX192*условия!$R61*SUMIFS(условия!93:93,условия!$7:$7,"&lt;="&amp;NX$8,условия!$8:$8,"&gt;="&amp;NX$8))</f>
        <v>18240.000000000004</v>
      </c>
      <c r="NY208" s="21">
        <f>IF(NY$8="",0,NY192*условия!$R61*SUMIFS(условия!93:93,условия!$7:$7,"&lt;="&amp;NY$8,условия!$8:$8,"&gt;="&amp;NY$8))</f>
        <v>18240.000000000004</v>
      </c>
      <c r="NZ208" s="21">
        <f>IF(NZ$8="",0,NZ192*условия!$R61*SUMIFS(условия!93:93,условия!$7:$7,"&lt;="&amp;NZ$8,условия!$8:$8,"&gt;="&amp;NZ$8))</f>
        <v>18240.000000000004</v>
      </c>
      <c r="OA208" s="21">
        <f>IF(OA$8="",0,OA192*условия!$R61*SUMIFS(условия!93:93,условия!$7:$7,"&lt;="&amp;OA$8,условия!$8:$8,"&gt;="&amp;OA$8))</f>
        <v>18240.000000000004</v>
      </c>
      <c r="OB208" s="21">
        <f>IF(OB$8="",0,OB192*условия!$R61*SUMIFS(условия!93:93,условия!$7:$7,"&lt;="&amp;OB$8,условия!$8:$8,"&gt;="&amp;OB$8))</f>
        <v>18240.000000000004</v>
      </c>
      <c r="OC208" s="21">
        <f>IF(OC$8="",0,OC192*условия!$R61*SUMIFS(условия!93:93,условия!$7:$7,"&lt;="&amp;OC$8,условия!$8:$8,"&gt;="&amp;OC$8))</f>
        <v>18240.000000000004</v>
      </c>
      <c r="OD208" s="21">
        <f>IF(OD$8="",0,OD192*условия!$R61*SUMIFS(условия!93:93,условия!$7:$7,"&lt;="&amp;OD$8,условия!$8:$8,"&gt;="&amp;OD$8))</f>
        <v>18240.000000000004</v>
      </c>
      <c r="OE208" s="21">
        <f>IF(OE$8="",0,OE192*условия!$R61*SUMIFS(условия!93:93,условия!$7:$7,"&lt;="&amp;OE$8,условия!$8:$8,"&gt;="&amp;OE$8))</f>
        <v>18240.000000000004</v>
      </c>
      <c r="OF208" s="21">
        <f>IF(OF$8="",0,OF192*условия!$R61*SUMIFS(условия!93:93,условия!$7:$7,"&lt;="&amp;OF$8,условия!$8:$8,"&gt;="&amp;OF$8))</f>
        <v>18240.000000000004</v>
      </c>
      <c r="OG208" s="21">
        <f>IF(OG$8="",0,OG192*условия!$R61*SUMIFS(условия!93:93,условия!$7:$7,"&lt;="&amp;OG$8,условия!$8:$8,"&gt;="&amp;OG$8))</f>
        <v>18240.000000000004</v>
      </c>
      <c r="OH208" s="21">
        <f>IF(OH$8="",0,OH192*условия!$R61*SUMIFS(условия!93:93,условия!$7:$7,"&lt;="&amp;OH$8,условия!$8:$8,"&gt;="&amp;OH$8))</f>
        <v>18240.000000000004</v>
      </c>
      <c r="OI208" s="21">
        <f>IF(OI$8="",0,OI192*условия!$R61*SUMIFS(условия!93:93,условия!$7:$7,"&lt;="&amp;OI$8,условия!$8:$8,"&gt;="&amp;OI$8))</f>
        <v>18240.000000000004</v>
      </c>
      <c r="OJ208" s="21">
        <f>IF(OJ$8="",0,OJ192*условия!$R61*SUMIFS(условия!93:93,условия!$7:$7,"&lt;="&amp;OJ$8,условия!$8:$8,"&gt;="&amp;OJ$8))</f>
        <v>18240.000000000004</v>
      </c>
      <c r="OK208" s="21">
        <f>IF(OK$8="",0,OK192*условия!$R61*SUMIFS(условия!93:93,условия!$7:$7,"&lt;="&amp;OK$8,условия!$8:$8,"&gt;="&amp;OK$8))</f>
        <v>18240.000000000004</v>
      </c>
      <c r="OL208" s="21">
        <f>IF(OL$8="",0,OL192*условия!$R61*SUMIFS(условия!93:93,условия!$7:$7,"&lt;="&amp;OL$8,условия!$8:$8,"&gt;="&amp;OL$8))</f>
        <v>18240.000000000004</v>
      </c>
      <c r="OM208" s="21">
        <f>IF(OM$8="",0,OM192*условия!$R61*SUMIFS(условия!93:93,условия!$7:$7,"&lt;="&amp;OM$8,условия!$8:$8,"&gt;="&amp;OM$8))</f>
        <v>18240.000000000004</v>
      </c>
      <c r="ON208" s="21">
        <f>IF(ON$8="",0,ON192*условия!$R61*SUMIFS(условия!93:93,условия!$7:$7,"&lt;="&amp;ON$8,условия!$8:$8,"&gt;="&amp;ON$8))</f>
        <v>19680.000000000007</v>
      </c>
      <c r="OO208" s="21">
        <f>IF(OO$8="",0,OO192*условия!$R61*SUMIFS(условия!93:93,условия!$7:$7,"&lt;="&amp;OO$8,условия!$8:$8,"&gt;="&amp;OO$8))</f>
        <v>19680.000000000007</v>
      </c>
      <c r="OP208" s="21">
        <f>IF(OP$8="",0,OP192*условия!$R61*SUMIFS(условия!93:93,условия!$7:$7,"&lt;="&amp;OP$8,условия!$8:$8,"&gt;="&amp;OP$8))</f>
        <v>19680.000000000007</v>
      </c>
      <c r="OQ208" s="21">
        <f>IF(OQ$8="",0,OQ192*условия!$R61*SUMIFS(условия!93:93,условия!$7:$7,"&lt;="&amp;OQ$8,условия!$8:$8,"&gt;="&amp;OQ$8))</f>
        <v>19680.000000000007</v>
      </c>
      <c r="OR208" s="21">
        <f>IF(OR$8="",0,OR192*условия!$R61*SUMIFS(условия!93:93,условия!$7:$7,"&lt;="&amp;OR$8,условия!$8:$8,"&gt;="&amp;OR$8))</f>
        <v>19680.000000000007</v>
      </c>
      <c r="OS208" s="21">
        <f>IF(OS$8="",0,OS192*условия!$R61*SUMIFS(условия!93:93,условия!$7:$7,"&lt;="&amp;OS$8,условия!$8:$8,"&gt;="&amp;OS$8))</f>
        <v>19680.000000000007</v>
      </c>
      <c r="OT208" s="21">
        <f>IF(OT$8="",0,OT192*условия!$R61*SUMIFS(условия!93:93,условия!$7:$7,"&lt;="&amp;OT$8,условия!$8:$8,"&gt;="&amp;OT$8))</f>
        <v>19680.000000000007</v>
      </c>
      <c r="OU208" s="21">
        <f>IF(OU$8="",0,OU192*условия!$R61*SUMIFS(условия!93:93,условия!$7:$7,"&lt;="&amp;OU$8,условия!$8:$8,"&gt;="&amp;OU$8))</f>
        <v>19680.000000000007</v>
      </c>
      <c r="OV208" s="21">
        <f>IF(OV$8="",0,OV192*условия!$R61*SUMIFS(условия!93:93,условия!$7:$7,"&lt;="&amp;OV$8,условия!$8:$8,"&gt;="&amp;OV$8))</f>
        <v>19680.000000000007</v>
      </c>
      <c r="OW208" s="21">
        <f>IF(OW$8="",0,OW192*условия!$R61*SUMIFS(условия!93:93,условия!$7:$7,"&lt;="&amp;OW$8,условия!$8:$8,"&gt;="&amp;OW$8))</f>
        <v>19680.000000000007</v>
      </c>
      <c r="OX208" s="21">
        <f>IF(OX$8="",0,OX192*условия!$R61*SUMIFS(условия!93:93,условия!$7:$7,"&lt;="&amp;OX$8,условия!$8:$8,"&gt;="&amp;OX$8))</f>
        <v>19680.000000000007</v>
      </c>
      <c r="OY208" s="21">
        <f>IF(OY$8="",0,OY192*условия!$R61*SUMIFS(условия!93:93,условия!$7:$7,"&lt;="&amp;OY$8,условия!$8:$8,"&gt;="&amp;OY$8))</f>
        <v>19680.000000000007</v>
      </c>
      <c r="OZ208" s="21">
        <f>IF(OZ$8="",0,OZ192*условия!$R61*SUMIFS(условия!93:93,условия!$7:$7,"&lt;="&amp;OZ$8,условия!$8:$8,"&gt;="&amp;OZ$8))</f>
        <v>19680.000000000007</v>
      </c>
      <c r="PA208" s="21">
        <f>IF(PA$8="",0,PA192*условия!$R61*SUMIFS(условия!93:93,условия!$7:$7,"&lt;="&amp;PA$8,условия!$8:$8,"&gt;="&amp;PA$8))</f>
        <v>19680.000000000007</v>
      </c>
      <c r="PB208" s="21">
        <f>IF(PB$8="",0,PB192*условия!$R61*SUMIFS(условия!93:93,условия!$7:$7,"&lt;="&amp;PB$8,условия!$8:$8,"&gt;="&amp;PB$8))</f>
        <v>19680.000000000007</v>
      </c>
      <c r="PC208" s="21">
        <f>IF(PC$8="",0,PC192*условия!$R61*SUMIFS(условия!93:93,условия!$7:$7,"&lt;="&amp;PC$8,условия!$8:$8,"&gt;="&amp;PC$8))</f>
        <v>19680.000000000007</v>
      </c>
      <c r="PD208" s="21">
        <f>IF(PD$8="",0,PD192*условия!$R61*SUMIFS(условия!93:93,условия!$7:$7,"&lt;="&amp;PD$8,условия!$8:$8,"&gt;="&amp;PD$8))</f>
        <v>19680.000000000007</v>
      </c>
      <c r="PE208" s="21">
        <f>IF(PE$8="",0,PE192*условия!$R61*SUMIFS(условия!93:93,условия!$7:$7,"&lt;="&amp;PE$8,условия!$8:$8,"&gt;="&amp;PE$8))</f>
        <v>19680.000000000007</v>
      </c>
      <c r="PF208" s="21">
        <f>IF(PF$8="",0,PF192*условия!$R61*SUMIFS(условия!93:93,условия!$7:$7,"&lt;="&amp;PF$8,условия!$8:$8,"&gt;="&amp;PF$8))</f>
        <v>19680.000000000007</v>
      </c>
      <c r="PG208" s="21">
        <f>IF(PG$8="",0,PG192*условия!$R61*SUMIFS(условия!93:93,условия!$7:$7,"&lt;="&amp;PG$8,условия!$8:$8,"&gt;="&amp;PG$8))</f>
        <v>19680.000000000007</v>
      </c>
      <c r="PH208" s="21">
        <f>IF(PH$8="",0,PH192*условия!$R61*SUMIFS(условия!93:93,условия!$7:$7,"&lt;="&amp;PH$8,условия!$8:$8,"&gt;="&amp;PH$8))</f>
        <v>19680.000000000007</v>
      </c>
      <c r="PI208" s="21">
        <f>IF(PI$8="",0,PI192*условия!$R61*SUMIFS(условия!93:93,условия!$7:$7,"&lt;="&amp;PI$8,условия!$8:$8,"&gt;="&amp;PI$8))</f>
        <v>19680.000000000007</v>
      </c>
      <c r="PJ208" s="21">
        <f>IF(PJ$8="",0,PJ192*условия!$R61*SUMIFS(условия!93:93,условия!$7:$7,"&lt;="&amp;PJ$8,условия!$8:$8,"&gt;="&amp;PJ$8))</f>
        <v>19680.000000000007</v>
      </c>
      <c r="PK208" s="21">
        <f>IF(PK$8="",0,PK192*условия!$R61*SUMIFS(условия!93:93,условия!$7:$7,"&lt;="&amp;PK$8,условия!$8:$8,"&gt;="&amp;PK$8))</f>
        <v>19680.000000000007</v>
      </c>
      <c r="PL208" s="21">
        <f>IF(PL$8="",0,PL192*условия!$R61*SUMIFS(условия!93:93,условия!$7:$7,"&lt;="&amp;PL$8,условия!$8:$8,"&gt;="&amp;PL$8))</f>
        <v>19680.000000000007</v>
      </c>
      <c r="PM208" s="21">
        <f>IF(PM$8="",0,PM192*условия!$R61*SUMIFS(условия!93:93,условия!$7:$7,"&lt;="&amp;PM$8,условия!$8:$8,"&gt;="&amp;PM$8))</f>
        <v>19680.000000000007</v>
      </c>
      <c r="PN208" s="21">
        <f>IF(PN$8="",0,PN192*условия!$R61*SUMIFS(условия!93:93,условия!$7:$7,"&lt;="&amp;PN$8,условия!$8:$8,"&gt;="&amp;PN$8))</f>
        <v>19680.000000000007</v>
      </c>
      <c r="PO208" s="21">
        <f>IF(PO$8="",0,PO192*условия!$R61*SUMIFS(условия!93:93,условия!$7:$7,"&lt;="&amp;PO$8,условия!$8:$8,"&gt;="&amp;PO$8))</f>
        <v>19680.000000000007</v>
      </c>
      <c r="PP208" s="21">
        <f>IF(PP$8="",0,PP192*условия!$R61*SUMIFS(условия!93:93,условия!$7:$7,"&lt;="&amp;PP$8,условия!$8:$8,"&gt;="&amp;PP$8))</f>
        <v>19680.000000000007</v>
      </c>
      <c r="PQ208" s="21">
        <f>IF(PQ$8="",0,PQ192*условия!$R61*SUMIFS(условия!93:93,условия!$7:$7,"&lt;="&amp;PQ$8,условия!$8:$8,"&gt;="&amp;PQ$8))</f>
        <v>19680.000000000007</v>
      </c>
      <c r="PR208" s="21">
        <f>IF(PR$8="",0,PR192*условия!$R61*SUMIFS(условия!93:93,условия!$7:$7,"&lt;="&amp;PR$8,условия!$8:$8,"&gt;="&amp;PR$8))</f>
        <v>19680.000000000007</v>
      </c>
      <c r="PS208" s="21">
        <f>IF(PS$8="",0,PS192*условия!$R61*SUMIFS(условия!93:93,условия!$7:$7,"&lt;="&amp;PS$8,условия!$8:$8,"&gt;="&amp;PS$8))</f>
        <v>18720</v>
      </c>
      <c r="PT208" s="21">
        <f>IF(PT$8="",0,PT192*условия!$R61*SUMIFS(условия!93:93,условия!$7:$7,"&lt;="&amp;PT$8,условия!$8:$8,"&gt;="&amp;PT$8))</f>
        <v>18720</v>
      </c>
      <c r="PU208" s="21">
        <f>IF(PU$8="",0,PU192*условия!$R61*SUMIFS(условия!93:93,условия!$7:$7,"&lt;="&amp;PU$8,условия!$8:$8,"&gt;="&amp;PU$8))</f>
        <v>18720</v>
      </c>
      <c r="PV208" s="21">
        <f>IF(PV$8="",0,PV192*условия!$R61*SUMIFS(условия!93:93,условия!$7:$7,"&lt;="&amp;PV$8,условия!$8:$8,"&gt;="&amp;PV$8))</f>
        <v>18720</v>
      </c>
      <c r="PW208" s="21">
        <f>IF(PW$8="",0,PW192*условия!$R61*SUMIFS(условия!93:93,условия!$7:$7,"&lt;="&amp;PW$8,условия!$8:$8,"&gt;="&amp;PW$8))</f>
        <v>18720</v>
      </c>
      <c r="PX208" s="21">
        <f>IF(PX$8="",0,PX192*условия!$R61*SUMIFS(условия!93:93,условия!$7:$7,"&lt;="&amp;PX$8,условия!$8:$8,"&gt;="&amp;PX$8))</f>
        <v>18720</v>
      </c>
      <c r="PY208" s="21">
        <f>IF(PY$8="",0,PY192*условия!$R61*SUMIFS(условия!93:93,условия!$7:$7,"&lt;="&amp;PY$8,условия!$8:$8,"&gt;="&amp;PY$8))</f>
        <v>18720</v>
      </c>
      <c r="PZ208" s="21">
        <f>IF(PZ$8="",0,PZ192*условия!$R61*SUMIFS(условия!93:93,условия!$7:$7,"&lt;="&amp;PZ$8,условия!$8:$8,"&gt;="&amp;PZ$8))</f>
        <v>18720</v>
      </c>
      <c r="QA208" s="21">
        <f>IF(QA$8="",0,QA192*условия!$R61*SUMIFS(условия!93:93,условия!$7:$7,"&lt;="&amp;QA$8,условия!$8:$8,"&gt;="&amp;QA$8))</f>
        <v>18720</v>
      </c>
      <c r="QB208" s="21">
        <f>IF(QB$8="",0,QB192*условия!$R61*SUMIFS(условия!93:93,условия!$7:$7,"&lt;="&amp;QB$8,условия!$8:$8,"&gt;="&amp;QB$8))</f>
        <v>18720</v>
      </c>
      <c r="QC208" s="21">
        <f>IF(QC$8="",0,QC192*условия!$R61*SUMIFS(условия!93:93,условия!$7:$7,"&lt;="&amp;QC$8,условия!$8:$8,"&gt;="&amp;QC$8))</f>
        <v>18720</v>
      </c>
      <c r="QD208" s="21">
        <f>IF(QD$8="",0,QD192*условия!$R61*SUMIFS(условия!93:93,условия!$7:$7,"&lt;="&amp;QD$8,условия!$8:$8,"&gt;="&amp;QD$8))</f>
        <v>18720</v>
      </c>
      <c r="QE208" s="21">
        <f>IF(QE$8="",0,QE192*условия!$R61*SUMIFS(условия!93:93,условия!$7:$7,"&lt;="&amp;QE$8,условия!$8:$8,"&gt;="&amp;QE$8))</f>
        <v>18720</v>
      </c>
      <c r="QF208" s="21">
        <f>IF(QF$8="",0,QF192*условия!$R61*SUMIFS(условия!93:93,условия!$7:$7,"&lt;="&amp;QF$8,условия!$8:$8,"&gt;="&amp;QF$8))</f>
        <v>18720</v>
      </c>
      <c r="QG208" s="21">
        <f>IF(QG$8="",0,QG192*условия!$R61*SUMIFS(условия!93:93,условия!$7:$7,"&lt;="&amp;QG$8,условия!$8:$8,"&gt;="&amp;QG$8))</f>
        <v>18720</v>
      </c>
      <c r="QH208" s="21">
        <f>IF(QH$8="",0,QH192*условия!$R61*SUMIFS(условия!93:93,условия!$7:$7,"&lt;="&amp;QH$8,условия!$8:$8,"&gt;="&amp;QH$8))</f>
        <v>18720</v>
      </c>
      <c r="QI208" s="21">
        <f>IF(QI$8="",0,QI192*условия!$R61*SUMIFS(условия!93:93,условия!$7:$7,"&lt;="&amp;QI$8,условия!$8:$8,"&gt;="&amp;QI$8))</f>
        <v>18720</v>
      </c>
      <c r="QJ208" s="21">
        <f>IF(QJ$8="",0,QJ192*условия!$R61*SUMIFS(условия!93:93,условия!$7:$7,"&lt;="&amp;QJ$8,условия!$8:$8,"&gt;="&amp;QJ$8))</f>
        <v>18720</v>
      </c>
      <c r="QK208" s="21">
        <f>IF(QK$8="",0,QK192*условия!$R61*SUMIFS(условия!93:93,условия!$7:$7,"&lt;="&amp;QK$8,условия!$8:$8,"&gt;="&amp;QK$8))</f>
        <v>18720</v>
      </c>
      <c r="QL208" s="21">
        <f>IF(QL$8="",0,QL192*условия!$R61*SUMIFS(условия!93:93,условия!$7:$7,"&lt;="&amp;QL$8,условия!$8:$8,"&gt;="&amp;QL$8))</f>
        <v>18720</v>
      </c>
      <c r="QM208" s="21">
        <f>IF(QM$8="",0,QM192*условия!$R61*SUMIFS(условия!93:93,условия!$7:$7,"&lt;="&amp;QM$8,условия!$8:$8,"&gt;="&amp;QM$8))</f>
        <v>18720</v>
      </c>
      <c r="QN208" s="21">
        <f>IF(QN$8="",0,QN192*условия!$R61*SUMIFS(условия!93:93,условия!$7:$7,"&lt;="&amp;QN$8,условия!$8:$8,"&gt;="&amp;QN$8))</f>
        <v>18720</v>
      </c>
      <c r="QO208" s="21">
        <f>IF(QO$8="",0,QO192*условия!$R61*SUMIFS(условия!93:93,условия!$7:$7,"&lt;="&amp;QO$8,условия!$8:$8,"&gt;="&amp;QO$8))</f>
        <v>18720</v>
      </c>
      <c r="QP208" s="21">
        <f>IF(QP$8="",0,QP192*условия!$R61*SUMIFS(условия!93:93,условия!$7:$7,"&lt;="&amp;QP$8,условия!$8:$8,"&gt;="&amp;QP$8))</f>
        <v>18720</v>
      </c>
      <c r="QQ208" s="21">
        <f>IF(QQ$8="",0,QQ192*условия!$R61*SUMIFS(условия!93:93,условия!$7:$7,"&lt;="&amp;QQ$8,условия!$8:$8,"&gt;="&amp;QQ$8))</f>
        <v>18720</v>
      </c>
      <c r="QR208" s="21">
        <f>IF(QR$8="",0,QR192*условия!$R61*SUMIFS(условия!93:93,условия!$7:$7,"&lt;="&amp;QR$8,условия!$8:$8,"&gt;="&amp;QR$8))</f>
        <v>18720</v>
      </c>
      <c r="QS208" s="21">
        <f>IF(QS$8="",0,QS192*условия!$R61*SUMIFS(условия!93:93,условия!$7:$7,"&lt;="&amp;QS$8,условия!$8:$8,"&gt;="&amp;QS$8))</f>
        <v>18720</v>
      </c>
      <c r="QT208" s="21">
        <f>IF(QT$8="",0,QT192*условия!$R61*SUMIFS(условия!93:93,условия!$7:$7,"&lt;="&amp;QT$8,условия!$8:$8,"&gt;="&amp;QT$8))</f>
        <v>18720</v>
      </c>
      <c r="QU208" s="21">
        <f>IF(QU$8="",0,QU192*условия!$R61*SUMIFS(условия!93:93,условия!$7:$7,"&lt;="&amp;QU$8,условия!$8:$8,"&gt;="&amp;QU$8))</f>
        <v>18720</v>
      </c>
      <c r="QV208" s="21">
        <f>IF(QV$8="",0,QV192*условия!$R61*SUMIFS(условия!93:93,условия!$7:$7,"&lt;="&amp;QV$8,условия!$8:$8,"&gt;="&amp;QV$8))</f>
        <v>18720</v>
      </c>
      <c r="QW208" s="21">
        <f>IF(QW$8="",0,QW192*условия!$R61*SUMIFS(условия!93:93,условия!$7:$7,"&lt;="&amp;QW$8,условия!$8:$8,"&gt;="&amp;QW$8))</f>
        <v>18720</v>
      </c>
      <c r="QX208" s="21">
        <f>IF(QX$8="",0,QX192*условия!$R61*SUMIFS(условия!93:93,условия!$7:$7,"&lt;="&amp;QX$8,условия!$8:$8,"&gt;="&amp;QX$8))</f>
        <v>29159.999999999996</v>
      </c>
      <c r="QY208" s="21">
        <f>IF(QY$8="",0,QY192*условия!$R61*SUMIFS(условия!93:93,условия!$7:$7,"&lt;="&amp;QY$8,условия!$8:$8,"&gt;="&amp;QY$8))</f>
        <v>29159.999999999996</v>
      </c>
      <c r="QZ208" s="21">
        <f>IF(QZ$8="",0,QZ192*условия!$R61*SUMIFS(условия!93:93,условия!$7:$7,"&lt;="&amp;QZ$8,условия!$8:$8,"&gt;="&amp;QZ$8))</f>
        <v>29159.999999999996</v>
      </c>
      <c r="RA208" s="21">
        <f>IF(RA$8="",0,RA192*условия!$R61*SUMIFS(условия!93:93,условия!$7:$7,"&lt;="&amp;RA$8,условия!$8:$8,"&gt;="&amp;RA$8))</f>
        <v>29159.999999999996</v>
      </c>
      <c r="RB208" s="21">
        <f>IF(RB$8="",0,RB192*условия!$R61*SUMIFS(условия!93:93,условия!$7:$7,"&lt;="&amp;RB$8,условия!$8:$8,"&gt;="&amp;RB$8))</f>
        <v>29159.999999999996</v>
      </c>
      <c r="RC208" s="21">
        <f>IF(RC$8="",0,RC192*условия!$R61*SUMIFS(условия!93:93,условия!$7:$7,"&lt;="&amp;RC$8,условия!$8:$8,"&gt;="&amp;RC$8))</f>
        <v>29159.999999999996</v>
      </c>
      <c r="RD208" s="21">
        <f>IF(RD$8="",0,RD192*условия!$R61*SUMIFS(условия!93:93,условия!$7:$7,"&lt;="&amp;RD$8,условия!$8:$8,"&gt;="&amp;RD$8))</f>
        <v>29159.999999999996</v>
      </c>
      <c r="RE208" s="21">
        <f>IF(RE$8="",0,RE192*условия!$R61*SUMIFS(условия!93:93,условия!$7:$7,"&lt;="&amp;RE$8,условия!$8:$8,"&gt;="&amp;RE$8))</f>
        <v>29159.999999999996</v>
      </c>
      <c r="RF208" s="21">
        <f>IF(RF$8="",0,RF192*условия!$R61*SUMIFS(условия!93:93,условия!$7:$7,"&lt;="&amp;RF$8,условия!$8:$8,"&gt;="&amp;RF$8))</f>
        <v>29159.999999999996</v>
      </c>
      <c r="RG208" s="21">
        <f>IF(RG$8="",0,RG192*условия!$R61*SUMIFS(условия!93:93,условия!$7:$7,"&lt;="&amp;RG$8,условия!$8:$8,"&gt;="&amp;RG$8))</f>
        <v>29159.999999999996</v>
      </c>
      <c r="RH208" s="21">
        <f>IF(RH$8="",0,RH192*условия!$R61*SUMIFS(условия!93:93,условия!$7:$7,"&lt;="&amp;RH$8,условия!$8:$8,"&gt;="&amp;RH$8))</f>
        <v>29159.999999999996</v>
      </c>
      <c r="RI208" s="21">
        <f>IF(RI$8="",0,RI192*условия!$R61*SUMIFS(условия!93:93,условия!$7:$7,"&lt;="&amp;RI$8,условия!$8:$8,"&gt;="&amp;RI$8))</f>
        <v>29159.999999999996</v>
      </c>
      <c r="RJ208" s="21">
        <f>IF(RJ$8="",0,RJ192*условия!$R61*SUMIFS(условия!93:93,условия!$7:$7,"&lt;="&amp;RJ$8,условия!$8:$8,"&gt;="&amp;RJ$8))</f>
        <v>29159.999999999996</v>
      </c>
      <c r="RK208" s="21">
        <f>IF(RK$8="",0,RK192*условия!$R61*SUMIFS(условия!93:93,условия!$7:$7,"&lt;="&amp;RK$8,условия!$8:$8,"&gt;="&amp;RK$8))</f>
        <v>29159.999999999996</v>
      </c>
      <c r="RL208" s="21">
        <f>IF(RL$8="",0,RL192*условия!$R61*SUMIFS(условия!93:93,условия!$7:$7,"&lt;="&amp;RL$8,условия!$8:$8,"&gt;="&amp;RL$8))</f>
        <v>29159.999999999996</v>
      </c>
      <c r="RM208" s="21">
        <f>IF(RM$8="",0,RM192*условия!$R61*SUMIFS(условия!93:93,условия!$7:$7,"&lt;="&amp;RM$8,условия!$8:$8,"&gt;="&amp;RM$8))</f>
        <v>29159.999999999996</v>
      </c>
      <c r="RN208" s="21">
        <f>IF(RN$8="",0,RN192*условия!$R61*SUMIFS(условия!93:93,условия!$7:$7,"&lt;="&amp;RN$8,условия!$8:$8,"&gt;="&amp;RN$8))</f>
        <v>29159.999999999996</v>
      </c>
      <c r="RO208" s="21">
        <f>IF(RO$8="",0,RO192*условия!$R61*SUMIFS(условия!93:93,условия!$7:$7,"&lt;="&amp;RO$8,условия!$8:$8,"&gt;="&amp;RO$8))</f>
        <v>29159.999999999996</v>
      </c>
      <c r="RP208" s="21">
        <f>IF(RP$8="",0,RP192*условия!$R61*SUMIFS(условия!93:93,условия!$7:$7,"&lt;="&amp;RP$8,условия!$8:$8,"&gt;="&amp;RP$8))</f>
        <v>29159.999999999996</v>
      </c>
      <c r="RQ208" s="21">
        <f>IF(RQ$8="",0,RQ192*условия!$R61*SUMIFS(условия!93:93,условия!$7:$7,"&lt;="&amp;RQ$8,условия!$8:$8,"&gt;="&amp;RQ$8))</f>
        <v>29159.999999999996</v>
      </c>
      <c r="RR208" s="21">
        <f>IF(RR$8="",0,RR192*условия!$R61*SUMIFS(условия!93:93,условия!$7:$7,"&lt;="&amp;RR$8,условия!$8:$8,"&gt;="&amp;RR$8))</f>
        <v>29159.999999999996</v>
      </c>
      <c r="RS208" s="21">
        <f>IF(RS$8="",0,RS192*условия!$R61*SUMIFS(условия!93:93,условия!$7:$7,"&lt;="&amp;RS$8,условия!$8:$8,"&gt;="&amp;RS$8))</f>
        <v>29159.999999999996</v>
      </c>
      <c r="RT208" s="21">
        <f>IF(RT$8="",0,RT192*условия!$R61*SUMIFS(условия!93:93,условия!$7:$7,"&lt;="&amp;RT$8,условия!$8:$8,"&gt;="&amp;RT$8))</f>
        <v>29159.999999999996</v>
      </c>
      <c r="RU208" s="21">
        <f>IF(RU$8="",0,RU192*условия!$R61*SUMIFS(условия!93:93,условия!$7:$7,"&lt;="&amp;RU$8,условия!$8:$8,"&gt;="&amp;RU$8))</f>
        <v>29159.999999999996</v>
      </c>
      <c r="RV208" s="21">
        <f>IF(RV$8="",0,RV192*условия!$R61*SUMIFS(условия!93:93,условия!$7:$7,"&lt;="&amp;RV$8,условия!$8:$8,"&gt;="&amp;RV$8))</f>
        <v>29159.999999999996</v>
      </c>
      <c r="RW208" s="21">
        <f>IF(RW$8="",0,RW192*условия!$R61*SUMIFS(условия!93:93,условия!$7:$7,"&lt;="&amp;RW$8,условия!$8:$8,"&gt;="&amp;RW$8))</f>
        <v>29159.999999999996</v>
      </c>
      <c r="RX208" s="21">
        <f>IF(RX$8="",0,RX192*условия!$R61*SUMIFS(условия!93:93,условия!$7:$7,"&lt;="&amp;RX$8,условия!$8:$8,"&gt;="&amp;RX$8))</f>
        <v>29159.999999999996</v>
      </c>
      <c r="RY208" s="21">
        <f>IF(RY$8="",0,RY192*условия!$R61*SUMIFS(условия!93:93,условия!$7:$7,"&lt;="&amp;RY$8,условия!$8:$8,"&gt;="&amp;RY$8))</f>
        <v>29159.999999999996</v>
      </c>
      <c r="RZ208" s="21">
        <f>IF(RZ$8="",0,RZ192*условия!$R61*SUMIFS(условия!93:93,условия!$7:$7,"&lt;="&amp;RZ$8,условия!$8:$8,"&gt;="&amp;RZ$8))</f>
        <v>29159.999999999996</v>
      </c>
      <c r="SA208" s="21">
        <f>IF(SA$8="",0,SA192*условия!$R61*SUMIFS(условия!93:93,условия!$7:$7,"&lt;="&amp;SA$8,условия!$8:$8,"&gt;="&amp;SA$8))</f>
        <v>29159.999999999996</v>
      </c>
      <c r="SB208" s="21">
        <f>IF(SB$8="",0,SB192*условия!$R61*SUMIFS(условия!93:93,условия!$7:$7,"&lt;="&amp;SB$8,условия!$8:$8,"&gt;="&amp;SB$8))</f>
        <v>41040.000000000022</v>
      </c>
      <c r="SC208" s="21">
        <f>IF(SC$8="",0,SC192*условия!$R61*SUMIFS(условия!93:93,условия!$7:$7,"&lt;="&amp;SC$8,условия!$8:$8,"&gt;="&amp;SC$8))</f>
        <v>41040.000000000022</v>
      </c>
      <c r="SD208" s="21">
        <f>IF(SD$8="",0,SD192*условия!$R61*SUMIFS(условия!93:93,условия!$7:$7,"&lt;="&amp;SD$8,условия!$8:$8,"&gt;="&amp;SD$8))</f>
        <v>41040.000000000022</v>
      </c>
      <c r="SE208" s="21">
        <f>IF(SE$8="",0,SE192*условия!$R61*SUMIFS(условия!93:93,условия!$7:$7,"&lt;="&amp;SE$8,условия!$8:$8,"&gt;="&amp;SE$8))</f>
        <v>41040.000000000022</v>
      </c>
      <c r="SF208" s="21">
        <f>IF(SF$8="",0,SF192*условия!$R61*SUMIFS(условия!93:93,условия!$7:$7,"&lt;="&amp;SF$8,условия!$8:$8,"&gt;="&amp;SF$8))</f>
        <v>41040.000000000022</v>
      </c>
      <c r="SG208" s="21">
        <f>IF(SG$8="",0,SG192*условия!$R61*SUMIFS(условия!93:93,условия!$7:$7,"&lt;="&amp;SG$8,условия!$8:$8,"&gt;="&amp;SG$8))</f>
        <v>41040.000000000022</v>
      </c>
      <c r="SH208" s="21">
        <f>IF(SH$8="",0,SH192*условия!$R61*SUMIFS(условия!93:93,условия!$7:$7,"&lt;="&amp;SH$8,условия!$8:$8,"&gt;="&amp;SH$8))</f>
        <v>41040.000000000022</v>
      </c>
      <c r="SI208" s="21">
        <f>IF(SI$8="",0,SI192*условия!$R61*SUMIFS(условия!93:93,условия!$7:$7,"&lt;="&amp;SI$8,условия!$8:$8,"&gt;="&amp;SI$8))</f>
        <v>41040.000000000022</v>
      </c>
      <c r="SJ208" s="21">
        <f>IF(SJ$8="",0,SJ192*условия!$R61*SUMIFS(условия!93:93,условия!$7:$7,"&lt;="&amp;SJ$8,условия!$8:$8,"&gt;="&amp;SJ$8))</f>
        <v>41040.000000000022</v>
      </c>
      <c r="SK208" s="21">
        <f>IF(SK$8="",0,SK192*условия!$R61*SUMIFS(условия!93:93,условия!$7:$7,"&lt;="&amp;SK$8,условия!$8:$8,"&gt;="&amp;SK$8))</f>
        <v>41040.000000000022</v>
      </c>
      <c r="SL208" s="21">
        <f>IF(SL$8="",0,SL192*условия!$R61*SUMIFS(условия!93:93,условия!$7:$7,"&lt;="&amp;SL$8,условия!$8:$8,"&gt;="&amp;SL$8))</f>
        <v>41040.000000000022</v>
      </c>
      <c r="SM208" s="21">
        <f>IF(SM$8="",0,SM192*условия!$R61*SUMIFS(условия!93:93,условия!$7:$7,"&lt;="&amp;SM$8,условия!$8:$8,"&gt;="&amp;SM$8))</f>
        <v>41040.000000000022</v>
      </c>
      <c r="SN208" s="21">
        <f>IF(SN$8="",0,SN192*условия!$R61*SUMIFS(условия!93:93,условия!$7:$7,"&lt;="&amp;SN$8,условия!$8:$8,"&gt;="&amp;SN$8))</f>
        <v>41040.000000000022</v>
      </c>
      <c r="SO208" s="21">
        <f>IF(SO$8="",0,SO192*условия!$R61*SUMIFS(условия!93:93,условия!$7:$7,"&lt;="&amp;SO$8,условия!$8:$8,"&gt;="&amp;SO$8))</f>
        <v>41040.000000000022</v>
      </c>
      <c r="SP208" s="21">
        <f>IF(SP$8="",0,SP192*условия!$R61*SUMIFS(условия!93:93,условия!$7:$7,"&lt;="&amp;SP$8,условия!$8:$8,"&gt;="&amp;SP$8))</f>
        <v>41040.000000000022</v>
      </c>
      <c r="SQ208" s="21">
        <f>IF(SQ$8="",0,SQ192*условия!$R61*SUMIFS(условия!93:93,условия!$7:$7,"&lt;="&amp;SQ$8,условия!$8:$8,"&gt;="&amp;SQ$8))</f>
        <v>41040.000000000022</v>
      </c>
      <c r="SR208" s="21">
        <f>IF(SR$8="",0,SR192*условия!$R61*SUMIFS(условия!93:93,условия!$7:$7,"&lt;="&amp;SR$8,условия!$8:$8,"&gt;="&amp;SR$8))</f>
        <v>41040.000000000022</v>
      </c>
      <c r="SS208" s="21">
        <f>IF(SS$8="",0,SS192*условия!$R61*SUMIFS(условия!93:93,условия!$7:$7,"&lt;="&amp;SS$8,условия!$8:$8,"&gt;="&amp;SS$8))</f>
        <v>41040.000000000022</v>
      </c>
      <c r="ST208" s="21">
        <f>IF(ST$8="",0,ST192*условия!$R61*SUMIFS(условия!93:93,условия!$7:$7,"&lt;="&amp;ST$8,условия!$8:$8,"&gt;="&amp;ST$8))</f>
        <v>41040.000000000022</v>
      </c>
      <c r="SU208" s="21">
        <f>IF(SU$8="",0,SU192*условия!$R61*SUMIFS(условия!93:93,условия!$7:$7,"&lt;="&amp;SU$8,условия!$8:$8,"&gt;="&amp;SU$8))</f>
        <v>41040.000000000022</v>
      </c>
      <c r="SV208" s="21">
        <f>IF(SV$8="",0,SV192*условия!$R61*SUMIFS(условия!93:93,условия!$7:$7,"&lt;="&amp;SV$8,условия!$8:$8,"&gt;="&amp;SV$8))</f>
        <v>41040.000000000022</v>
      </c>
      <c r="SW208" s="21">
        <f>IF(SW$8="",0,SW192*условия!$R61*SUMIFS(условия!93:93,условия!$7:$7,"&lt;="&amp;SW$8,условия!$8:$8,"&gt;="&amp;SW$8))</f>
        <v>41040.000000000022</v>
      </c>
      <c r="SX208" s="21">
        <f>IF(SX$8="",0,SX192*условия!$R61*SUMIFS(условия!93:93,условия!$7:$7,"&lt;="&amp;SX$8,условия!$8:$8,"&gt;="&amp;SX$8))</f>
        <v>41040.000000000022</v>
      </c>
      <c r="SY208" s="21">
        <f>IF(SY$8="",0,SY192*условия!$R61*SUMIFS(условия!93:93,условия!$7:$7,"&lt;="&amp;SY$8,условия!$8:$8,"&gt;="&amp;SY$8))</f>
        <v>41040.000000000022</v>
      </c>
      <c r="SZ208" s="21">
        <f>IF(SZ$8="",0,SZ192*условия!$R61*SUMIFS(условия!93:93,условия!$7:$7,"&lt;="&amp;SZ$8,условия!$8:$8,"&gt;="&amp;SZ$8))</f>
        <v>41040.000000000022</v>
      </c>
      <c r="TA208" s="21">
        <f>IF(TA$8="",0,TA192*условия!$R61*SUMIFS(условия!93:93,условия!$7:$7,"&lt;="&amp;TA$8,условия!$8:$8,"&gt;="&amp;TA$8))</f>
        <v>41040.000000000022</v>
      </c>
      <c r="TB208" s="21">
        <f>IF(TB$8="",0,TB192*условия!$R61*SUMIFS(условия!93:93,условия!$7:$7,"&lt;="&amp;TB$8,условия!$8:$8,"&gt;="&amp;TB$8))</f>
        <v>41040.000000000022</v>
      </c>
      <c r="TC208" s="21">
        <f>IF(TC$8="",0,TC192*условия!$R61*SUMIFS(условия!93:93,условия!$7:$7,"&lt;="&amp;TC$8,условия!$8:$8,"&gt;="&amp;TC$8))</f>
        <v>41040.000000000022</v>
      </c>
      <c r="TD208" s="21">
        <f>IF(TD$8="",0,TD192*условия!$R61*SUMIFS(условия!93:93,условия!$7:$7,"&lt;="&amp;TD$8,условия!$8:$8,"&gt;="&amp;TD$8))</f>
        <v>41040.000000000022</v>
      </c>
      <c r="TE208" s="21">
        <f>IF(TE$8="",0,TE192*условия!$R61*SUMIFS(условия!93:93,условия!$7:$7,"&lt;="&amp;TE$8,условия!$8:$8,"&gt;="&amp;TE$8))</f>
        <v>41040.000000000022</v>
      </c>
      <c r="TF208" s="21">
        <f>IF(TF$8="",0,TF192*условия!$R61*SUMIFS(условия!93:93,условия!$7:$7,"&lt;="&amp;TF$8,условия!$8:$8,"&gt;="&amp;TF$8))</f>
        <v>41040.000000000022</v>
      </c>
      <c r="TG208" s="21">
        <f>IF(TG$8="",0,TG192*условия!$R61*SUMIFS(условия!93:93,условия!$7:$7,"&lt;="&amp;TG$8,условия!$8:$8,"&gt;="&amp;TG$8))</f>
        <v>26640.000000000007</v>
      </c>
      <c r="TH208" s="21">
        <f>IF(TH$8="",0,TH192*условия!$R61*SUMIFS(условия!93:93,условия!$7:$7,"&lt;="&amp;TH$8,условия!$8:$8,"&gt;="&amp;TH$8))</f>
        <v>26640.000000000007</v>
      </c>
      <c r="TI208" s="21">
        <f>IF(TI$8="",0,TI192*условия!$R61*SUMIFS(условия!93:93,условия!$7:$7,"&lt;="&amp;TI$8,условия!$8:$8,"&gt;="&amp;TI$8))</f>
        <v>26640.000000000007</v>
      </c>
      <c r="TJ208" s="21">
        <f>IF(TJ$8="",0,TJ192*условия!$R61*SUMIFS(условия!93:93,условия!$7:$7,"&lt;="&amp;TJ$8,условия!$8:$8,"&gt;="&amp;TJ$8))</f>
        <v>26640.000000000007</v>
      </c>
      <c r="TK208" s="21">
        <f>IF(TK$8="",0,TK192*условия!$R61*SUMIFS(условия!93:93,условия!$7:$7,"&lt;="&amp;TK$8,условия!$8:$8,"&gt;="&amp;TK$8))</f>
        <v>26640.000000000007</v>
      </c>
      <c r="TL208" s="21">
        <f>IF(TL$8="",0,TL192*условия!$R61*SUMIFS(условия!93:93,условия!$7:$7,"&lt;="&amp;TL$8,условия!$8:$8,"&gt;="&amp;TL$8))</f>
        <v>26640.000000000007</v>
      </c>
      <c r="TM208" s="21">
        <f>IF(TM$8="",0,TM192*условия!$R61*SUMIFS(условия!93:93,условия!$7:$7,"&lt;="&amp;TM$8,условия!$8:$8,"&gt;="&amp;TM$8))</f>
        <v>26640.000000000007</v>
      </c>
      <c r="TN208" s="21">
        <f>IF(TN$8="",0,TN192*условия!$R61*SUMIFS(условия!93:93,условия!$7:$7,"&lt;="&amp;TN$8,условия!$8:$8,"&gt;="&amp;TN$8))</f>
        <v>26640.000000000007</v>
      </c>
      <c r="TO208" s="21">
        <f>IF(TO$8="",0,TO192*условия!$R61*SUMIFS(условия!93:93,условия!$7:$7,"&lt;="&amp;TO$8,условия!$8:$8,"&gt;="&amp;TO$8))</f>
        <v>26640.000000000007</v>
      </c>
      <c r="TP208" s="21">
        <f>IF(TP$8="",0,TP192*условия!$R61*SUMIFS(условия!93:93,условия!$7:$7,"&lt;="&amp;TP$8,условия!$8:$8,"&gt;="&amp;TP$8))</f>
        <v>26640.000000000007</v>
      </c>
      <c r="TQ208" s="21">
        <f>IF(TQ$8="",0,TQ192*условия!$R61*SUMIFS(условия!93:93,условия!$7:$7,"&lt;="&amp;TQ$8,условия!$8:$8,"&gt;="&amp;TQ$8))</f>
        <v>26640.000000000007</v>
      </c>
      <c r="TR208" s="21">
        <f>IF(TR$8="",0,TR192*условия!$R61*SUMIFS(условия!93:93,условия!$7:$7,"&lt;="&amp;TR$8,условия!$8:$8,"&gt;="&amp;TR$8))</f>
        <v>26640.000000000007</v>
      </c>
      <c r="TS208" s="21">
        <f>IF(TS$8="",0,TS192*условия!$R61*SUMIFS(условия!93:93,условия!$7:$7,"&lt;="&amp;TS$8,условия!$8:$8,"&gt;="&amp;TS$8))</f>
        <v>26640.000000000007</v>
      </c>
      <c r="TT208" s="21">
        <f>IF(TT$8="",0,TT192*условия!$R61*SUMIFS(условия!93:93,условия!$7:$7,"&lt;="&amp;TT$8,условия!$8:$8,"&gt;="&amp;TT$8))</f>
        <v>26640.000000000007</v>
      </c>
      <c r="TU208" s="21">
        <f>IF(TU$8="",0,TU192*условия!$R61*SUMIFS(условия!93:93,условия!$7:$7,"&lt;="&amp;TU$8,условия!$8:$8,"&gt;="&amp;TU$8))</f>
        <v>26640.000000000007</v>
      </c>
      <c r="TV208" s="21">
        <f>IF(TV$8="",0,TV192*условия!$R61*SUMIFS(условия!93:93,условия!$7:$7,"&lt;="&amp;TV$8,условия!$8:$8,"&gt;="&amp;TV$8))</f>
        <v>26640.000000000007</v>
      </c>
      <c r="TW208" s="21">
        <f>IF(TW$8="",0,TW192*условия!$R61*SUMIFS(условия!93:93,условия!$7:$7,"&lt;="&amp;TW$8,условия!$8:$8,"&gt;="&amp;TW$8))</f>
        <v>26640.000000000007</v>
      </c>
      <c r="TX208" s="21">
        <f>IF(TX$8="",0,TX192*условия!$R61*SUMIFS(условия!93:93,условия!$7:$7,"&lt;="&amp;TX$8,условия!$8:$8,"&gt;="&amp;TX$8))</f>
        <v>26640.000000000007</v>
      </c>
      <c r="TY208" s="21">
        <f>IF(TY$8="",0,TY192*условия!$R61*SUMIFS(условия!93:93,условия!$7:$7,"&lt;="&amp;TY$8,условия!$8:$8,"&gt;="&amp;TY$8))</f>
        <v>26640.000000000007</v>
      </c>
      <c r="TZ208" s="21">
        <f>IF(TZ$8="",0,TZ192*условия!$R61*SUMIFS(условия!93:93,условия!$7:$7,"&lt;="&amp;TZ$8,условия!$8:$8,"&gt;="&amp;TZ$8))</f>
        <v>26640.000000000007</v>
      </c>
      <c r="UA208" s="21">
        <f>IF(UA$8="",0,UA192*условия!$R61*SUMIFS(условия!93:93,условия!$7:$7,"&lt;="&amp;UA$8,условия!$8:$8,"&gt;="&amp;UA$8))</f>
        <v>26640.000000000007</v>
      </c>
      <c r="UB208" s="21">
        <f>IF(UB$8="",0,UB192*условия!$R61*SUMIFS(условия!93:93,условия!$7:$7,"&lt;="&amp;UB$8,условия!$8:$8,"&gt;="&amp;UB$8))</f>
        <v>26640.000000000007</v>
      </c>
      <c r="UC208" s="21">
        <f>IF(UC$8="",0,UC192*условия!$R61*SUMIFS(условия!93:93,условия!$7:$7,"&lt;="&amp;UC$8,условия!$8:$8,"&gt;="&amp;UC$8))</f>
        <v>26640.000000000007</v>
      </c>
      <c r="UD208" s="21">
        <f>IF(UD$8="",0,UD192*условия!$R61*SUMIFS(условия!93:93,условия!$7:$7,"&lt;="&amp;UD$8,условия!$8:$8,"&gt;="&amp;UD$8))</f>
        <v>26640.000000000007</v>
      </c>
      <c r="UE208" s="21">
        <f>IF(UE$8="",0,UE192*условия!$R61*SUMIFS(условия!93:93,условия!$7:$7,"&lt;="&amp;UE$8,условия!$8:$8,"&gt;="&amp;UE$8))</f>
        <v>26640.000000000007</v>
      </c>
      <c r="UF208" s="21">
        <f>IF(UF$8="",0,UF192*условия!$R61*SUMIFS(условия!93:93,условия!$7:$7,"&lt;="&amp;UF$8,условия!$8:$8,"&gt;="&amp;UF$8))</f>
        <v>26640.000000000007</v>
      </c>
      <c r="UG208" s="21">
        <f>IF(UG$8="",0,UG192*условия!$R61*SUMIFS(условия!93:93,условия!$7:$7,"&lt;="&amp;UG$8,условия!$8:$8,"&gt;="&amp;UG$8))</f>
        <v>26640.000000000007</v>
      </c>
      <c r="UH208" s="21">
        <f>IF(UH$8="",0,UH192*условия!$R61*SUMIFS(условия!93:93,условия!$7:$7,"&lt;="&amp;UH$8,условия!$8:$8,"&gt;="&amp;UH$8))</f>
        <v>26640.000000000007</v>
      </c>
      <c r="UI208" s="21">
        <f>IF(UI$8="",0,UI192*условия!$R61*SUMIFS(условия!93:93,условия!$7:$7,"&lt;="&amp;UI$8,условия!$8:$8,"&gt;="&amp;UI$8))</f>
        <v>26640.000000000007</v>
      </c>
      <c r="UJ208" s="21">
        <f>IF(UJ$8="",0,UJ192*условия!$R61*SUMIFS(условия!93:93,условия!$7:$7,"&lt;="&amp;UJ$8,условия!$8:$8,"&gt;="&amp;UJ$8))</f>
        <v>26640.000000000007</v>
      </c>
      <c r="UK208" s="21">
        <f>IF(UK$8="",0,UK192*условия!$R61*SUMIFS(условия!93:93,условия!$7:$7,"&lt;="&amp;UK$8,условия!$8:$8,"&gt;="&amp;UK$8))</f>
        <v>25920</v>
      </c>
      <c r="UL208" s="21">
        <f>IF(UL$8="",0,UL192*условия!$R61*SUMIFS(условия!93:93,условия!$7:$7,"&lt;="&amp;UL$8,условия!$8:$8,"&gt;="&amp;UL$8))</f>
        <v>25920</v>
      </c>
      <c r="UM208" s="21">
        <f>IF(UM$8="",0,UM192*условия!$R61*SUMIFS(условия!93:93,условия!$7:$7,"&lt;="&amp;UM$8,условия!$8:$8,"&gt;="&amp;UM$8))</f>
        <v>25920</v>
      </c>
      <c r="UN208" s="21">
        <f>IF(UN$8="",0,UN192*условия!$R61*SUMIFS(условия!93:93,условия!$7:$7,"&lt;="&amp;UN$8,условия!$8:$8,"&gt;="&amp;UN$8))</f>
        <v>25920</v>
      </c>
      <c r="UO208" s="21">
        <f>IF(UO$8="",0,UO192*условия!$R61*SUMIFS(условия!93:93,условия!$7:$7,"&lt;="&amp;UO$8,условия!$8:$8,"&gt;="&amp;UO$8))</f>
        <v>25920</v>
      </c>
      <c r="UP208" s="21">
        <f>IF(UP$8="",0,UP192*условия!$R61*SUMIFS(условия!93:93,условия!$7:$7,"&lt;="&amp;UP$8,условия!$8:$8,"&gt;="&amp;UP$8))</f>
        <v>25920</v>
      </c>
      <c r="UQ208" s="21">
        <f>IF(UQ$8="",0,UQ192*условия!$R61*SUMIFS(условия!93:93,условия!$7:$7,"&lt;="&amp;UQ$8,условия!$8:$8,"&gt;="&amp;UQ$8))</f>
        <v>25920</v>
      </c>
      <c r="UR208" s="21">
        <f>IF(UR$8="",0,UR192*условия!$R61*SUMIFS(условия!93:93,условия!$7:$7,"&lt;="&amp;UR$8,условия!$8:$8,"&gt;="&amp;UR$8))</f>
        <v>25920</v>
      </c>
      <c r="US208" s="21">
        <f>IF(US$8="",0,US192*условия!$R61*SUMIFS(условия!93:93,условия!$7:$7,"&lt;="&amp;US$8,условия!$8:$8,"&gt;="&amp;US$8))</f>
        <v>25920</v>
      </c>
      <c r="UT208" s="21">
        <f>IF(UT$8="",0,UT192*условия!$R61*SUMIFS(условия!93:93,условия!$7:$7,"&lt;="&amp;UT$8,условия!$8:$8,"&gt;="&amp;UT$8))</f>
        <v>25920</v>
      </c>
      <c r="UU208" s="21">
        <f>IF(UU$8="",0,UU192*условия!$R61*SUMIFS(условия!93:93,условия!$7:$7,"&lt;="&amp;UU$8,условия!$8:$8,"&gt;="&amp;UU$8))</f>
        <v>25920</v>
      </c>
      <c r="UV208" s="21">
        <f>IF(UV$8="",0,UV192*условия!$R61*SUMIFS(условия!93:93,условия!$7:$7,"&lt;="&amp;UV$8,условия!$8:$8,"&gt;="&amp;UV$8))</f>
        <v>25920</v>
      </c>
      <c r="UW208" s="21">
        <f>IF(UW$8="",0,UW192*условия!$R61*SUMIFS(условия!93:93,условия!$7:$7,"&lt;="&amp;UW$8,условия!$8:$8,"&gt;="&amp;UW$8))</f>
        <v>25920</v>
      </c>
      <c r="UX208" s="21">
        <f>IF(UX$8="",0,UX192*условия!$R61*SUMIFS(условия!93:93,условия!$7:$7,"&lt;="&amp;UX$8,условия!$8:$8,"&gt;="&amp;UX$8))</f>
        <v>25920</v>
      </c>
      <c r="UY208" s="21">
        <f>IF(UY$8="",0,UY192*условия!$R61*SUMIFS(условия!93:93,условия!$7:$7,"&lt;="&amp;UY$8,условия!$8:$8,"&gt;="&amp;UY$8))</f>
        <v>25920</v>
      </c>
      <c r="UZ208" s="21">
        <f>IF(UZ$8="",0,UZ192*условия!$R61*SUMIFS(условия!93:93,условия!$7:$7,"&lt;="&amp;UZ$8,условия!$8:$8,"&gt;="&amp;UZ$8))</f>
        <v>25920</v>
      </c>
      <c r="VA208" s="21">
        <f>IF(VA$8="",0,VA192*условия!$R61*SUMIFS(условия!93:93,условия!$7:$7,"&lt;="&amp;VA$8,условия!$8:$8,"&gt;="&amp;VA$8))</f>
        <v>25920</v>
      </c>
      <c r="VB208" s="21">
        <f>IF(VB$8="",0,VB192*условия!$R61*SUMIFS(условия!93:93,условия!$7:$7,"&lt;="&amp;VB$8,условия!$8:$8,"&gt;="&amp;VB$8))</f>
        <v>25920</v>
      </c>
      <c r="VC208" s="21">
        <f>IF(VC$8="",0,VC192*условия!$R61*SUMIFS(условия!93:93,условия!$7:$7,"&lt;="&amp;VC$8,условия!$8:$8,"&gt;="&amp;VC$8))</f>
        <v>25920</v>
      </c>
      <c r="VD208" s="21">
        <f>IF(VD$8="",0,VD192*условия!$R61*SUMIFS(условия!93:93,условия!$7:$7,"&lt;="&amp;VD$8,условия!$8:$8,"&gt;="&amp;VD$8))</f>
        <v>25920</v>
      </c>
      <c r="VE208" s="21">
        <f>IF(VE$8="",0,VE192*условия!$R61*SUMIFS(условия!93:93,условия!$7:$7,"&lt;="&amp;VE$8,условия!$8:$8,"&gt;="&amp;VE$8))</f>
        <v>25920</v>
      </c>
      <c r="VF208" s="21">
        <f>IF(VF$8="",0,VF192*условия!$R61*SUMIFS(условия!93:93,условия!$7:$7,"&lt;="&amp;VF$8,условия!$8:$8,"&gt;="&amp;VF$8))</f>
        <v>25920</v>
      </c>
      <c r="VG208" s="21">
        <f>IF(VG$8="",0,VG192*условия!$R61*SUMIFS(условия!93:93,условия!$7:$7,"&lt;="&amp;VG$8,условия!$8:$8,"&gt;="&amp;VG$8))</f>
        <v>25920</v>
      </c>
      <c r="VH208" s="21">
        <f>IF(VH$8="",0,VH192*условия!$R61*SUMIFS(условия!93:93,условия!$7:$7,"&lt;="&amp;VH$8,условия!$8:$8,"&gt;="&amp;VH$8))</f>
        <v>25920</v>
      </c>
      <c r="VI208" s="21">
        <f>IF(VI$8="",0,VI192*условия!$R61*SUMIFS(условия!93:93,условия!$7:$7,"&lt;="&amp;VI$8,условия!$8:$8,"&gt;="&amp;VI$8))</f>
        <v>25920</v>
      </c>
      <c r="VJ208" s="21">
        <f>IF(VJ$8="",0,VJ192*условия!$R61*SUMIFS(условия!93:93,условия!$7:$7,"&lt;="&amp;VJ$8,условия!$8:$8,"&gt;="&amp;VJ$8))</f>
        <v>25920</v>
      </c>
      <c r="VK208" s="21">
        <f>IF(VK$8="",0,VK192*условия!$R61*SUMIFS(условия!93:93,условия!$7:$7,"&lt;="&amp;VK$8,условия!$8:$8,"&gt;="&amp;VK$8))</f>
        <v>25920</v>
      </c>
      <c r="VL208" s="21">
        <f>IF(VL$8="",0,VL192*условия!$R61*SUMIFS(условия!93:93,условия!$7:$7,"&lt;="&amp;VL$8,условия!$8:$8,"&gt;="&amp;VL$8))</f>
        <v>25920</v>
      </c>
      <c r="VM208" s="21">
        <f>IF(VM$8="",0,VM192*условия!$R61*SUMIFS(условия!93:93,условия!$7:$7,"&lt;="&amp;VM$8,условия!$8:$8,"&gt;="&amp;VM$8))</f>
        <v>25920</v>
      </c>
      <c r="VN208" s="21">
        <f>IF(VN$8="",0,VN192*условия!$R61*SUMIFS(условия!93:93,условия!$7:$7,"&lt;="&amp;VN$8,условия!$8:$8,"&gt;="&amp;VN$8))</f>
        <v>25920</v>
      </c>
      <c r="VO208" s="21">
        <f>IF(VO$8="",0,VO192*условия!$R61*SUMIFS(условия!93:93,условия!$7:$7,"&lt;="&amp;VO$8,условия!$8:$8,"&gt;="&amp;VO$8))</f>
        <v>25920</v>
      </c>
      <c r="VP208" s="21">
        <f>IF(VP$8="",0,VP192*условия!$R61*SUMIFS(условия!93:93,условия!$7:$7,"&lt;="&amp;VP$8,условия!$8:$8,"&gt;="&amp;VP$8))</f>
        <v>21600</v>
      </c>
      <c r="VQ208" s="21">
        <f>IF(VQ$8="",0,VQ192*условия!$R61*SUMIFS(условия!93:93,условия!$7:$7,"&lt;="&amp;VQ$8,условия!$8:$8,"&gt;="&amp;VQ$8))</f>
        <v>21600</v>
      </c>
      <c r="VR208" s="21">
        <f>IF(VR$8="",0,VR192*условия!$R61*SUMIFS(условия!93:93,условия!$7:$7,"&lt;="&amp;VR$8,условия!$8:$8,"&gt;="&amp;VR$8))</f>
        <v>21600</v>
      </c>
      <c r="VS208" s="21">
        <f>IF(VS$8="",0,VS192*условия!$R61*SUMIFS(условия!93:93,условия!$7:$7,"&lt;="&amp;VS$8,условия!$8:$8,"&gt;="&amp;VS$8))</f>
        <v>21600</v>
      </c>
      <c r="VT208" s="21">
        <f>IF(VT$8="",0,VT192*условия!$R61*SUMIFS(условия!93:93,условия!$7:$7,"&lt;="&amp;VT$8,условия!$8:$8,"&gt;="&amp;VT$8))</f>
        <v>21600</v>
      </c>
      <c r="VU208" s="21">
        <f>IF(VU$8="",0,VU192*условия!$R61*SUMIFS(условия!93:93,условия!$7:$7,"&lt;="&amp;VU$8,условия!$8:$8,"&gt;="&amp;VU$8))</f>
        <v>21600</v>
      </c>
      <c r="VV208" s="21">
        <f>IF(VV$8="",0,VV192*условия!$R61*SUMIFS(условия!93:93,условия!$7:$7,"&lt;="&amp;VV$8,условия!$8:$8,"&gt;="&amp;VV$8))</f>
        <v>21600</v>
      </c>
      <c r="VW208" s="21">
        <f>IF(VW$8="",0,VW192*условия!$R61*SUMIFS(условия!93:93,условия!$7:$7,"&lt;="&amp;VW$8,условия!$8:$8,"&gt;="&amp;VW$8))</f>
        <v>21600</v>
      </c>
      <c r="VX208" s="21">
        <f>IF(VX$8="",0,VX192*условия!$R61*SUMIFS(условия!93:93,условия!$7:$7,"&lt;="&amp;VX$8,условия!$8:$8,"&gt;="&amp;VX$8))</f>
        <v>21600</v>
      </c>
      <c r="VY208" s="21">
        <f>IF(VY$8="",0,VY192*условия!$R61*SUMIFS(условия!93:93,условия!$7:$7,"&lt;="&amp;VY$8,условия!$8:$8,"&gt;="&amp;VY$8))</f>
        <v>21600</v>
      </c>
      <c r="VZ208" s="21">
        <f>IF(VZ$8="",0,VZ192*условия!$R61*SUMIFS(условия!93:93,условия!$7:$7,"&lt;="&amp;VZ$8,условия!$8:$8,"&gt;="&amp;VZ$8))</f>
        <v>21600</v>
      </c>
      <c r="WA208" s="21">
        <f>IF(WA$8="",0,WA192*условия!$R61*SUMIFS(условия!93:93,условия!$7:$7,"&lt;="&amp;WA$8,условия!$8:$8,"&gt;="&amp;WA$8))</f>
        <v>21600</v>
      </c>
      <c r="WB208" s="21">
        <f>IF(WB$8="",0,WB192*условия!$R61*SUMIFS(условия!93:93,условия!$7:$7,"&lt;="&amp;WB$8,условия!$8:$8,"&gt;="&amp;WB$8))</f>
        <v>21600</v>
      </c>
      <c r="WC208" s="21">
        <f>IF(WC$8="",0,WC192*условия!$R61*SUMIFS(условия!93:93,условия!$7:$7,"&lt;="&amp;WC$8,условия!$8:$8,"&gt;="&amp;WC$8))</f>
        <v>21600</v>
      </c>
      <c r="WD208" s="21">
        <f>IF(WD$8="",0,WD192*условия!$R61*SUMIFS(условия!93:93,условия!$7:$7,"&lt;="&amp;WD$8,условия!$8:$8,"&gt;="&amp;WD$8))</f>
        <v>21600</v>
      </c>
      <c r="WE208" s="21">
        <f>IF(WE$8="",0,WE192*условия!$R61*SUMIFS(условия!93:93,условия!$7:$7,"&lt;="&amp;WE$8,условия!$8:$8,"&gt;="&amp;WE$8))</f>
        <v>21600</v>
      </c>
      <c r="WF208" s="21">
        <f>IF(WF$8="",0,WF192*условия!$R61*SUMIFS(условия!93:93,условия!$7:$7,"&lt;="&amp;WF$8,условия!$8:$8,"&gt;="&amp;WF$8))</f>
        <v>21600</v>
      </c>
      <c r="WG208" s="21">
        <f>IF(WG$8="",0,WG192*условия!$R61*SUMIFS(условия!93:93,условия!$7:$7,"&lt;="&amp;WG$8,условия!$8:$8,"&gt;="&amp;WG$8))</f>
        <v>21600</v>
      </c>
      <c r="WH208" s="21">
        <f>IF(WH$8="",0,WH192*условия!$R61*SUMIFS(условия!93:93,условия!$7:$7,"&lt;="&amp;WH$8,условия!$8:$8,"&gt;="&amp;WH$8))</f>
        <v>21600</v>
      </c>
      <c r="WI208" s="21">
        <f>IF(WI$8="",0,WI192*условия!$R61*SUMIFS(условия!93:93,условия!$7:$7,"&lt;="&amp;WI$8,условия!$8:$8,"&gt;="&amp;WI$8))</f>
        <v>21600</v>
      </c>
      <c r="WJ208" s="21">
        <f>IF(WJ$8="",0,WJ192*условия!$R61*SUMIFS(условия!93:93,условия!$7:$7,"&lt;="&amp;WJ$8,условия!$8:$8,"&gt;="&amp;WJ$8))</f>
        <v>21600</v>
      </c>
      <c r="WK208" s="21">
        <f>IF(WK$8="",0,WK192*условия!$R61*SUMIFS(условия!93:93,условия!$7:$7,"&lt;="&amp;WK$8,условия!$8:$8,"&gt;="&amp;WK$8))</f>
        <v>21600</v>
      </c>
      <c r="WL208" s="21">
        <f>IF(WL$8="",0,WL192*условия!$R61*SUMIFS(условия!93:93,условия!$7:$7,"&lt;="&amp;WL$8,условия!$8:$8,"&gt;="&amp;WL$8))</f>
        <v>21600</v>
      </c>
      <c r="WM208" s="21">
        <f>IF(WM$8="",0,WM192*условия!$R61*SUMIFS(условия!93:93,условия!$7:$7,"&lt;="&amp;WM$8,условия!$8:$8,"&gt;="&amp;WM$8))</f>
        <v>21600</v>
      </c>
      <c r="WN208" s="21">
        <f>IF(WN$8="",0,WN192*условия!$R61*SUMIFS(условия!93:93,условия!$7:$7,"&lt;="&amp;WN$8,условия!$8:$8,"&gt;="&amp;WN$8))</f>
        <v>21600</v>
      </c>
      <c r="WO208" s="21">
        <f>IF(WO$8="",0,WO192*условия!$R61*SUMIFS(условия!93:93,условия!$7:$7,"&lt;="&amp;WO$8,условия!$8:$8,"&gt;="&amp;WO$8))</f>
        <v>21600</v>
      </c>
      <c r="WP208" s="21">
        <f>IF(WP$8="",0,WP192*условия!$R61*SUMIFS(условия!93:93,условия!$7:$7,"&lt;="&amp;WP$8,условия!$8:$8,"&gt;="&amp;WP$8))</f>
        <v>21600</v>
      </c>
      <c r="WQ208" s="21">
        <f>IF(WQ$8="",0,WQ192*условия!$R61*SUMIFS(условия!93:93,условия!$7:$7,"&lt;="&amp;WQ$8,условия!$8:$8,"&gt;="&amp;WQ$8))</f>
        <v>21600</v>
      </c>
      <c r="WR208" s="21">
        <f>IF(WR$8="",0,WR192*условия!$R61*SUMIFS(условия!93:93,условия!$7:$7,"&lt;="&amp;WR$8,условия!$8:$8,"&gt;="&amp;WR$8))</f>
        <v>21600</v>
      </c>
      <c r="WS208" s="21">
        <f>IF(WS$8="",0,WS192*условия!$R61*SUMIFS(условия!93:93,условия!$7:$7,"&lt;="&amp;WS$8,условия!$8:$8,"&gt;="&amp;WS$8))</f>
        <v>21600</v>
      </c>
      <c r="WT208" s="21">
        <f>IF(WT$8="",0,WT192*условия!$R61*SUMIFS(условия!93:93,условия!$7:$7,"&lt;="&amp;WT$8,условия!$8:$8,"&gt;="&amp;WT$8))</f>
        <v>21600</v>
      </c>
      <c r="WU208" s="21">
        <f>IF(WU$8="",0,WU192*условия!$R61*SUMIFS(условия!93:93,условия!$7:$7,"&lt;="&amp;WU$8,условия!$8:$8,"&gt;="&amp;WU$8))</f>
        <v>24480.000000000007</v>
      </c>
      <c r="WV208" s="21">
        <f>IF(WV$8="",0,WV192*условия!$R61*SUMIFS(условия!93:93,условия!$7:$7,"&lt;="&amp;WV$8,условия!$8:$8,"&gt;="&amp;WV$8))</f>
        <v>24480.000000000007</v>
      </c>
      <c r="WW208" s="21">
        <f>IF(WW$8="",0,WW192*условия!$R61*SUMIFS(условия!93:93,условия!$7:$7,"&lt;="&amp;WW$8,условия!$8:$8,"&gt;="&amp;WW$8))</f>
        <v>24480.000000000007</v>
      </c>
      <c r="WX208" s="21">
        <f>IF(WX$8="",0,WX192*условия!$R61*SUMIFS(условия!93:93,условия!$7:$7,"&lt;="&amp;WX$8,условия!$8:$8,"&gt;="&amp;WX$8))</f>
        <v>24480.000000000007</v>
      </c>
      <c r="WY208" s="21">
        <f>IF(WY$8="",0,WY192*условия!$R61*SUMIFS(условия!93:93,условия!$7:$7,"&lt;="&amp;WY$8,условия!$8:$8,"&gt;="&amp;WY$8))</f>
        <v>24480.000000000007</v>
      </c>
      <c r="WZ208" s="21">
        <f>IF(WZ$8="",0,WZ192*условия!$R61*SUMIFS(условия!93:93,условия!$7:$7,"&lt;="&amp;WZ$8,условия!$8:$8,"&gt;="&amp;WZ$8))</f>
        <v>24480.000000000007</v>
      </c>
      <c r="XA208" s="21">
        <f>IF(XA$8="",0,XA192*условия!$R61*SUMIFS(условия!93:93,условия!$7:$7,"&lt;="&amp;XA$8,условия!$8:$8,"&gt;="&amp;XA$8))</f>
        <v>24480.000000000007</v>
      </c>
      <c r="XB208" s="21">
        <f>IF(XB$8="",0,XB192*условия!$R61*SUMIFS(условия!93:93,условия!$7:$7,"&lt;="&amp;XB$8,условия!$8:$8,"&gt;="&amp;XB$8))</f>
        <v>24480.000000000007</v>
      </c>
      <c r="XC208" s="21">
        <f>IF(XC$8="",0,XC192*условия!$R61*SUMIFS(условия!93:93,условия!$7:$7,"&lt;="&amp;XC$8,условия!$8:$8,"&gt;="&amp;XC$8))</f>
        <v>24480.000000000007</v>
      </c>
      <c r="XD208" s="21">
        <f>IF(XD$8="",0,XD192*условия!$R61*SUMIFS(условия!93:93,условия!$7:$7,"&lt;="&amp;XD$8,условия!$8:$8,"&gt;="&amp;XD$8))</f>
        <v>24480.000000000007</v>
      </c>
      <c r="XE208" s="21">
        <f>IF(XE$8="",0,XE192*условия!$R61*SUMIFS(условия!93:93,условия!$7:$7,"&lt;="&amp;XE$8,условия!$8:$8,"&gt;="&amp;XE$8))</f>
        <v>24480.000000000007</v>
      </c>
      <c r="XF208" s="21">
        <f>IF(XF$8="",0,XF192*условия!$R61*SUMIFS(условия!93:93,условия!$7:$7,"&lt;="&amp;XF$8,условия!$8:$8,"&gt;="&amp;XF$8))</f>
        <v>24480.000000000007</v>
      </c>
      <c r="XG208" s="21">
        <f>IF(XG$8="",0,XG192*условия!$R61*SUMIFS(условия!93:93,условия!$7:$7,"&lt;="&amp;XG$8,условия!$8:$8,"&gt;="&amp;XG$8))</f>
        <v>24480.000000000007</v>
      </c>
      <c r="XH208" s="21">
        <f>IF(XH$8="",0,XH192*условия!$R61*SUMIFS(условия!93:93,условия!$7:$7,"&lt;="&amp;XH$8,условия!$8:$8,"&gt;="&amp;XH$8))</f>
        <v>24480.000000000007</v>
      </c>
      <c r="XI208" s="21">
        <f>IF(XI$8="",0,XI192*условия!$R61*SUMIFS(условия!93:93,условия!$7:$7,"&lt;="&amp;XI$8,условия!$8:$8,"&gt;="&amp;XI$8))</f>
        <v>24480.000000000007</v>
      </c>
      <c r="XJ208" s="21">
        <f>IF(XJ$8="",0,XJ192*условия!$R61*SUMIFS(условия!93:93,условия!$7:$7,"&lt;="&amp;XJ$8,условия!$8:$8,"&gt;="&amp;XJ$8))</f>
        <v>24480.000000000007</v>
      </c>
      <c r="XK208" s="21">
        <f>IF(XK$8="",0,XK192*условия!$R61*SUMIFS(условия!93:93,условия!$7:$7,"&lt;="&amp;XK$8,условия!$8:$8,"&gt;="&amp;XK$8))</f>
        <v>24480.000000000007</v>
      </c>
      <c r="XL208" s="21">
        <f>IF(XL$8="",0,XL192*условия!$R61*SUMIFS(условия!93:93,условия!$7:$7,"&lt;="&amp;XL$8,условия!$8:$8,"&gt;="&amp;XL$8))</f>
        <v>24480.000000000007</v>
      </c>
      <c r="XM208" s="21">
        <f>IF(XM$8="",0,XM192*условия!$R61*SUMIFS(условия!93:93,условия!$7:$7,"&lt;="&amp;XM$8,условия!$8:$8,"&gt;="&amp;XM$8))</f>
        <v>24480.000000000007</v>
      </c>
      <c r="XN208" s="21">
        <f>IF(XN$8="",0,XN192*условия!$R61*SUMIFS(условия!93:93,условия!$7:$7,"&lt;="&amp;XN$8,условия!$8:$8,"&gt;="&amp;XN$8))</f>
        <v>24480.000000000007</v>
      </c>
      <c r="XO208" s="21">
        <f>IF(XO$8="",0,XO192*условия!$R61*SUMIFS(условия!93:93,условия!$7:$7,"&lt;="&amp;XO$8,условия!$8:$8,"&gt;="&amp;XO$8))</f>
        <v>24480.000000000007</v>
      </c>
      <c r="XP208" s="21">
        <f>IF(XP$8="",0,XP192*условия!$R61*SUMIFS(условия!93:93,условия!$7:$7,"&lt;="&amp;XP$8,условия!$8:$8,"&gt;="&amp;XP$8))</f>
        <v>24480.000000000007</v>
      </c>
      <c r="XQ208" s="21">
        <f>IF(XQ$8="",0,XQ192*условия!$R61*SUMIFS(условия!93:93,условия!$7:$7,"&lt;="&amp;XQ$8,условия!$8:$8,"&gt;="&amp;XQ$8))</f>
        <v>24480.000000000007</v>
      </c>
      <c r="XR208" s="21">
        <f>IF(XR$8="",0,XR192*условия!$R61*SUMIFS(условия!93:93,условия!$7:$7,"&lt;="&amp;XR$8,условия!$8:$8,"&gt;="&amp;XR$8))</f>
        <v>24480.000000000007</v>
      </c>
      <c r="XS208" s="21">
        <f>IF(XS$8="",0,XS192*условия!$R61*SUMIFS(условия!93:93,условия!$7:$7,"&lt;="&amp;XS$8,условия!$8:$8,"&gt;="&amp;XS$8))</f>
        <v>24480.000000000007</v>
      </c>
      <c r="XT208" s="21">
        <f>IF(XT$8="",0,XT192*условия!$R61*SUMIFS(условия!93:93,условия!$7:$7,"&lt;="&amp;XT$8,условия!$8:$8,"&gt;="&amp;XT$8))</f>
        <v>24480.000000000007</v>
      </c>
      <c r="XU208" s="21">
        <f>IF(XU$8="",0,XU192*условия!$R61*SUMIFS(условия!93:93,условия!$7:$7,"&lt;="&amp;XU$8,условия!$8:$8,"&gt;="&amp;XU$8))</f>
        <v>24480.000000000007</v>
      </c>
      <c r="XV208" s="21">
        <f>IF(XV$8="",0,XV192*условия!$R61*SUMIFS(условия!93:93,условия!$7:$7,"&lt;="&amp;XV$8,условия!$8:$8,"&gt;="&amp;XV$8))</f>
        <v>24480.000000000007</v>
      </c>
      <c r="XW208" s="21">
        <f>IF(XW$8="",0,XW192*условия!$R61*SUMIFS(условия!93:93,условия!$7:$7,"&lt;="&amp;XW$8,условия!$8:$8,"&gt;="&amp;XW$8))</f>
        <v>18360</v>
      </c>
      <c r="XX208" s="21">
        <f>IF(XX$8="",0,XX192*условия!$R61*SUMIFS(условия!93:93,условия!$7:$7,"&lt;="&amp;XX$8,условия!$8:$8,"&gt;="&amp;XX$8))</f>
        <v>18360</v>
      </c>
      <c r="XY208" s="21">
        <f>IF(XY$8="",0,XY192*условия!$R61*SUMIFS(условия!93:93,условия!$7:$7,"&lt;="&amp;XY$8,условия!$8:$8,"&gt;="&amp;XY$8))</f>
        <v>18360</v>
      </c>
      <c r="XZ208" s="21">
        <f>IF(XZ$8="",0,XZ192*условия!$R61*SUMIFS(условия!93:93,условия!$7:$7,"&lt;="&amp;XZ$8,условия!$8:$8,"&gt;="&amp;XZ$8))</f>
        <v>18360</v>
      </c>
      <c r="YA208" s="21">
        <f>IF(YA$8="",0,YA192*условия!$R61*SUMIFS(условия!93:93,условия!$7:$7,"&lt;="&amp;YA$8,условия!$8:$8,"&gt;="&amp;YA$8))</f>
        <v>18360</v>
      </c>
      <c r="YB208" s="21">
        <f>IF(YB$8="",0,YB192*условия!$R61*SUMIFS(условия!93:93,условия!$7:$7,"&lt;="&amp;YB$8,условия!$8:$8,"&gt;="&amp;YB$8))</f>
        <v>18360</v>
      </c>
      <c r="YC208" s="21">
        <f>IF(YC$8="",0,YC192*условия!$R61*SUMIFS(условия!93:93,условия!$7:$7,"&lt;="&amp;YC$8,условия!$8:$8,"&gt;="&amp;YC$8))</f>
        <v>18360</v>
      </c>
      <c r="YD208" s="21">
        <f>IF(YD$8="",0,YD192*условия!$R61*SUMIFS(условия!93:93,условия!$7:$7,"&lt;="&amp;YD$8,условия!$8:$8,"&gt;="&amp;YD$8))</f>
        <v>18360</v>
      </c>
      <c r="YE208" s="21">
        <f>IF(YE$8="",0,YE192*условия!$R61*SUMIFS(условия!93:93,условия!$7:$7,"&lt;="&amp;YE$8,условия!$8:$8,"&gt;="&amp;YE$8))</f>
        <v>18360</v>
      </c>
      <c r="YF208" s="21">
        <f>IF(YF$8="",0,YF192*условия!$R61*SUMIFS(условия!93:93,условия!$7:$7,"&lt;="&amp;YF$8,условия!$8:$8,"&gt;="&amp;YF$8))</f>
        <v>18360</v>
      </c>
      <c r="YG208" s="21">
        <f>IF(YG$8="",0,YG192*условия!$R61*SUMIFS(условия!93:93,условия!$7:$7,"&lt;="&amp;YG$8,условия!$8:$8,"&gt;="&amp;YG$8))</f>
        <v>18360</v>
      </c>
      <c r="YH208" s="21">
        <f>IF(YH$8="",0,YH192*условия!$R61*SUMIFS(условия!93:93,условия!$7:$7,"&lt;="&amp;YH$8,условия!$8:$8,"&gt;="&amp;YH$8))</f>
        <v>18360</v>
      </c>
      <c r="YI208" s="21">
        <f>IF(YI$8="",0,YI192*условия!$R61*SUMIFS(условия!93:93,условия!$7:$7,"&lt;="&amp;YI$8,условия!$8:$8,"&gt;="&amp;YI$8))</f>
        <v>18360</v>
      </c>
      <c r="YJ208" s="21">
        <f>IF(YJ$8="",0,YJ192*условия!$R61*SUMIFS(условия!93:93,условия!$7:$7,"&lt;="&amp;YJ$8,условия!$8:$8,"&gt;="&amp;YJ$8))</f>
        <v>18360</v>
      </c>
      <c r="YK208" s="21">
        <f>IF(YK$8="",0,YK192*условия!$R61*SUMIFS(условия!93:93,условия!$7:$7,"&lt;="&amp;YK$8,условия!$8:$8,"&gt;="&amp;YK$8))</f>
        <v>18360</v>
      </c>
      <c r="YL208" s="21">
        <f>IF(YL$8="",0,YL192*условия!$R61*SUMIFS(условия!93:93,условия!$7:$7,"&lt;="&amp;YL$8,условия!$8:$8,"&gt;="&amp;YL$8))</f>
        <v>18360</v>
      </c>
      <c r="YM208" s="21">
        <f>IF(YM$8="",0,YM192*условия!$R61*SUMIFS(условия!93:93,условия!$7:$7,"&lt;="&amp;YM$8,условия!$8:$8,"&gt;="&amp;YM$8))</f>
        <v>18360</v>
      </c>
      <c r="YN208" s="21">
        <f>IF(YN$8="",0,YN192*условия!$R61*SUMIFS(условия!93:93,условия!$7:$7,"&lt;="&amp;YN$8,условия!$8:$8,"&gt;="&amp;YN$8))</f>
        <v>18360</v>
      </c>
      <c r="YO208" s="21">
        <f>IF(YO$8="",0,YO192*условия!$R61*SUMIFS(условия!93:93,условия!$7:$7,"&lt;="&amp;YO$8,условия!$8:$8,"&gt;="&amp;YO$8))</f>
        <v>18360</v>
      </c>
      <c r="YP208" s="21">
        <f>IF(YP$8="",0,YP192*условия!$R61*SUMIFS(условия!93:93,условия!$7:$7,"&lt;="&amp;YP$8,условия!$8:$8,"&gt;="&amp;YP$8))</f>
        <v>18360</v>
      </c>
      <c r="YQ208" s="21">
        <f>IF(YQ$8="",0,YQ192*условия!$R61*SUMIFS(условия!93:93,условия!$7:$7,"&lt;="&amp;YQ$8,условия!$8:$8,"&gt;="&amp;YQ$8))</f>
        <v>18360</v>
      </c>
      <c r="YR208" s="21">
        <f>IF(YR$8="",0,YR192*условия!$R61*SUMIFS(условия!93:93,условия!$7:$7,"&lt;="&amp;YR$8,условия!$8:$8,"&gt;="&amp;YR$8))</f>
        <v>18360</v>
      </c>
      <c r="YS208" s="21">
        <f>IF(YS$8="",0,YS192*условия!$R61*SUMIFS(условия!93:93,условия!$7:$7,"&lt;="&amp;YS$8,условия!$8:$8,"&gt;="&amp;YS$8))</f>
        <v>18360</v>
      </c>
      <c r="YT208" s="21">
        <f>IF(YT$8="",0,YT192*условия!$R61*SUMIFS(условия!93:93,условия!$7:$7,"&lt;="&amp;YT$8,условия!$8:$8,"&gt;="&amp;YT$8))</f>
        <v>18360</v>
      </c>
      <c r="YU208" s="21">
        <f>IF(YU$8="",0,YU192*условия!$R61*SUMIFS(условия!93:93,условия!$7:$7,"&lt;="&amp;YU$8,условия!$8:$8,"&gt;="&amp;YU$8))</f>
        <v>18360</v>
      </c>
      <c r="YV208" s="21">
        <f>IF(YV$8="",0,YV192*условия!$R61*SUMIFS(условия!93:93,условия!$7:$7,"&lt;="&amp;YV$8,условия!$8:$8,"&gt;="&amp;YV$8))</f>
        <v>18360</v>
      </c>
      <c r="YW208" s="21">
        <f>IF(YW$8="",0,YW192*условия!$R61*SUMIFS(условия!93:93,условия!$7:$7,"&lt;="&amp;YW$8,условия!$8:$8,"&gt;="&amp;YW$8))</f>
        <v>18360</v>
      </c>
      <c r="YX208" s="21">
        <f>IF(YX$8="",0,YX192*условия!$R61*SUMIFS(условия!93:93,условия!$7:$7,"&lt;="&amp;YX$8,условия!$8:$8,"&gt;="&amp;YX$8))</f>
        <v>18360</v>
      </c>
      <c r="YY208" s="21">
        <f>IF(YY$8="",0,YY192*условия!$R61*SUMIFS(условия!93:93,условия!$7:$7,"&lt;="&amp;YY$8,условия!$8:$8,"&gt;="&amp;YY$8))</f>
        <v>18360</v>
      </c>
      <c r="YZ208" s="21">
        <f>IF(YZ$8="",0,YZ192*условия!$R61*SUMIFS(условия!93:93,условия!$7:$7,"&lt;="&amp;YZ$8,условия!$8:$8,"&gt;="&amp;YZ$8))</f>
        <v>18360</v>
      </c>
      <c r="ZA208" s="21">
        <f>IF(ZA$8="",0,ZA192*условия!$R61*SUMIFS(условия!93:93,условия!$7:$7,"&lt;="&amp;ZA$8,условия!$8:$8,"&gt;="&amp;ZA$8))</f>
        <v>18360</v>
      </c>
      <c r="ZB208" s="21">
        <f>IF(ZB$8="",0,ZB192*условия!$R61*SUMIFS(условия!93:93,условия!$7:$7,"&lt;="&amp;ZB$8,условия!$8:$8,"&gt;="&amp;ZB$8))</f>
        <v>20520</v>
      </c>
      <c r="ZC208" s="21">
        <f>IF(ZC$8="",0,ZC192*условия!$R61*SUMIFS(условия!93:93,условия!$7:$7,"&lt;="&amp;ZC$8,условия!$8:$8,"&gt;="&amp;ZC$8))</f>
        <v>20520</v>
      </c>
      <c r="ZD208" s="21">
        <f>IF(ZD$8="",0,ZD192*условия!$R61*SUMIFS(условия!93:93,условия!$7:$7,"&lt;="&amp;ZD$8,условия!$8:$8,"&gt;="&amp;ZD$8))</f>
        <v>20520</v>
      </c>
      <c r="ZE208" s="21">
        <f>IF(ZE$8="",0,ZE192*условия!$R61*SUMIFS(условия!93:93,условия!$7:$7,"&lt;="&amp;ZE$8,условия!$8:$8,"&gt;="&amp;ZE$8))</f>
        <v>20520</v>
      </c>
      <c r="ZF208" s="21">
        <f>IF(ZF$8="",0,ZF192*условия!$R61*SUMIFS(условия!93:93,условия!$7:$7,"&lt;="&amp;ZF$8,условия!$8:$8,"&gt;="&amp;ZF$8))</f>
        <v>20520</v>
      </c>
      <c r="ZG208" s="21">
        <f>IF(ZG$8="",0,ZG192*условия!$R61*SUMIFS(условия!93:93,условия!$7:$7,"&lt;="&amp;ZG$8,условия!$8:$8,"&gt;="&amp;ZG$8))</f>
        <v>20520</v>
      </c>
      <c r="ZH208" s="21">
        <f>IF(ZH$8="",0,ZH192*условия!$R61*SUMIFS(условия!93:93,условия!$7:$7,"&lt;="&amp;ZH$8,условия!$8:$8,"&gt;="&amp;ZH$8))</f>
        <v>20520</v>
      </c>
      <c r="ZI208" s="21">
        <f>IF(ZI$8="",0,ZI192*условия!$R61*SUMIFS(условия!93:93,условия!$7:$7,"&lt;="&amp;ZI$8,условия!$8:$8,"&gt;="&amp;ZI$8))</f>
        <v>20520</v>
      </c>
      <c r="ZJ208" s="21">
        <f>IF(ZJ$8="",0,ZJ192*условия!$R61*SUMIFS(условия!93:93,условия!$7:$7,"&lt;="&amp;ZJ$8,условия!$8:$8,"&gt;="&amp;ZJ$8))</f>
        <v>20520</v>
      </c>
      <c r="ZK208" s="21">
        <f>IF(ZK$8="",0,ZK192*условия!$R61*SUMIFS(условия!93:93,условия!$7:$7,"&lt;="&amp;ZK$8,условия!$8:$8,"&gt;="&amp;ZK$8))</f>
        <v>20520</v>
      </c>
      <c r="ZL208" s="21">
        <f>IF(ZL$8="",0,ZL192*условия!$R61*SUMIFS(условия!93:93,условия!$7:$7,"&lt;="&amp;ZL$8,условия!$8:$8,"&gt;="&amp;ZL$8))</f>
        <v>20520</v>
      </c>
      <c r="ZM208" s="21">
        <f>IF(ZM$8="",0,ZM192*условия!$R61*SUMIFS(условия!93:93,условия!$7:$7,"&lt;="&amp;ZM$8,условия!$8:$8,"&gt;="&amp;ZM$8))</f>
        <v>20520</v>
      </c>
      <c r="ZN208" s="21">
        <f>IF(ZN$8="",0,ZN192*условия!$R61*SUMIFS(условия!93:93,условия!$7:$7,"&lt;="&amp;ZN$8,условия!$8:$8,"&gt;="&amp;ZN$8))</f>
        <v>20520</v>
      </c>
      <c r="ZO208" s="21">
        <f>IF(ZO$8="",0,ZO192*условия!$R61*SUMIFS(условия!93:93,условия!$7:$7,"&lt;="&amp;ZO$8,условия!$8:$8,"&gt;="&amp;ZO$8))</f>
        <v>20520</v>
      </c>
      <c r="ZP208" s="21">
        <f>IF(ZP$8="",0,ZP192*условия!$R61*SUMIFS(условия!93:93,условия!$7:$7,"&lt;="&amp;ZP$8,условия!$8:$8,"&gt;="&amp;ZP$8))</f>
        <v>20520</v>
      </c>
      <c r="ZQ208" s="21">
        <f>IF(ZQ$8="",0,ZQ192*условия!$R61*SUMIFS(условия!93:93,условия!$7:$7,"&lt;="&amp;ZQ$8,условия!$8:$8,"&gt;="&amp;ZQ$8))</f>
        <v>20520</v>
      </c>
      <c r="ZR208" s="21">
        <f>IF(ZR$8="",0,ZR192*условия!$R61*SUMIFS(условия!93:93,условия!$7:$7,"&lt;="&amp;ZR$8,условия!$8:$8,"&gt;="&amp;ZR$8))</f>
        <v>20520</v>
      </c>
      <c r="ZS208" s="21">
        <f>IF(ZS$8="",0,ZS192*условия!$R61*SUMIFS(условия!93:93,условия!$7:$7,"&lt;="&amp;ZS$8,условия!$8:$8,"&gt;="&amp;ZS$8))</f>
        <v>20520</v>
      </c>
      <c r="ZT208" s="21">
        <f>IF(ZT$8="",0,ZT192*условия!$R61*SUMIFS(условия!93:93,условия!$7:$7,"&lt;="&amp;ZT$8,условия!$8:$8,"&gt;="&amp;ZT$8))</f>
        <v>20520</v>
      </c>
      <c r="ZU208" s="21">
        <f>IF(ZU$8="",0,ZU192*условия!$R61*SUMIFS(условия!93:93,условия!$7:$7,"&lt;="&amp;ZU$8,условия!$8:$8,"&gt;="&amp;ZU$8))</f>
        <v>20520</v>
      </c>
      <c r="ZV208" s="21">
        <f>IF(ZV$8="",0,ZV192*условия!$R61*SUMIFS(условия!93:93,условия!$7:$7,"&lt;="&amp;ZV$8,условия!$8:$8,"&gt;="&amp;ZV$8))</f>
        <v>20520</v>
      </c>
      <c r="ZW208" s="21">
        <f>IF(ZW$8="",0,ZW192*условия!$R61*SUMIFS(условия!93:93,условия!$7:$7,"&lt;="&amp;ZW$8,условия!$8:$8,"&gt;="&amp;ZW$8))</f>
        <v>20520</v>
      </c>
      <c r="ZX208" s="21">
        <f>IF(ZX$8="",0,ZX192*условия!$R61*SUMIFS(условия!93:93,условия!$7:$7,"&lt;="&amp;ZX$8,условия!$8:$8,"&gt;="&amp;ZX$8))</f>
        <v>20520</v>
      </c>
      <c r="ZY208" s="21">
        <f>IF(ZY$8="",0,ZY192*условия!$R61*SUMIFS(условия!93:93,условия!$7:$7,"&lt;="&amp;ZY$8,условия!$8:$8,"&gt;="&amp;ZY$8))</f>
        <v>20520</v>
      </c>
      <c r="ZZ208" s="21">
        <f>IF(ZZ$8="",0,ZZ192*условия!$R61*SUMIFS(условия!93:93,условия!$7:$7,"&lt;="&amp;ZZ$8,условия!$8:$8,"&gt;="&amp;ZZ$8))</f>
        <v>20520</v>
      </c>
      <c r="AAA208" s="21">
        <f>IF(AAA$8="",0,AAA192*условия!$R61*SUMIFS(условия!93:93,условия!$7:$7,"&lt;="&amp;AAA$8,условия!$8:$8,"&gt;="&amp;AAA$8))</f>
        <v>20520</v>
      </c>
      <c r="AAB208" s="21">
        <f>IF(AAB$8="",0,AAB192*условия!$R61*SUMIFS(условия!93:93,условия!$7:$7,"&lt;="&amp;AAB$8,условия!$8:$8,"&gt;="&amp;AAB$8))</f>
        <v>20520</v>
      </c>
      <c r="AAC208" s="21">
        <f>IF(AAC$8="",0,AAC192*условия!$R61*SUMIFS(условия!93:93,условия!$7:$7,"&lt;="&amp;AAC$8,условия!$8:$8,"&gt;="&amp;AAC$8))</f>
        <v>20520</v>
      </c>
      <c r="AAD208" s="21">
        <f>IF(AAD$8="",0,AAD192*условия!$R61*SUMIFS(условия!93:93,условия!$7:$7,"&lt;="&amp;AAD$8,условия!$8:$8,"&gt;="&amp;AAD$8))</f>
        <v>20520</v>
      </c>
      <c r="AAE208" s="21">
        <f>IF(AAE$8="",0,AAE192*условия!$R61*SUMIFS(условия!93:93,условия!$7:$7,"&lt;="&amp;AAE$8,условия!$8:$8,"&gt;="&amp;AAE$8))</f>
        <v>20520</v>
      </c>
      <c r="AAF208" s="21">
        <f>IF(AAF$8="",0,AAF192*условия!$R61*SUMIFS(условия!93:93,условия!$7:$7,"&lt;="&amp;AAF$8,условия!$8:$8,"&gt;="&amp;AAF$8))</f>
        <v>25920.000000000007</v>
      </c>
      <c r="AAG208" s="21">
        <f>IF(AAG$8="",0,AAG192*условия!$R61*SUMIFS(условия!93:93,условия!$7:$7,"&lt;="&amp;AAG$8,условия!$8:$8,"&gt;="&amp;AAG$8))</f>
        <v>25920.000000000007</v>
      </c>
      <c r="AAH208" s="21">
        <f>IF(AAH$8="",0,AAH192*условия!$R61*SUMIFS(условия!93:93,условия!$7:$7,"&lt;="&amp;AAH$8,условия!$8:$8,"&gt;="&amp;AAH$8))</f>
        <v>25920.000000000007</v>
      </c>
      <c r="AAI208" s="21">
        <f>IF(AAI$8="",0,AAI192*условия!$R61*SUMIFS(условия!93:93,условия!$7:$7,"&lt;="&amp;AAI$8,условия!$8:$8,"&gt;="&amp;AAI$8))</f>
        <v>25920.000000000007</v>
      </c>
      <c r="AAJ208" s="21">
        <f>IF(AAJ$8="",0,AAJ192*условия!$R61*SUMIFS(условия!93:93,условия!$7:$7,"&lt;="&amp;AAJ$8,условия!$8:$8,"&gt;="&amp;AAJ$8))</f>
        <v>25920.000000000007</v>
      </c>
      <c r="AAK208" s="21">
        <f>IF(AAK$8="",0,AAK192*условия!$R61*SUMIFS(условия!93:93,условия!$7:$7,"&lt;="&amp;AAK$8,условия!$8:$8,"&gt;="&amp;AAK$8))</f>
        <v>25920.000000000007</v>
      </c>
      <c r="AAL208" s="21">
        <f>IF(AAL$8="",0,AAL192*условия!$R61*SUMIFS(условия!93:93,условия!$7:$7,"&lt;="&amp;AAL$8,условия!$8:$8,"&gt;="&amp;AAL$8))</f>
        <v>25920.000000000007</v>
      </c>
      <c r="AAM208" s="21">
        <f>IF(AAM$8="",0,AAM192*условия!$R61*SUMIFS(условия!93:93,условия!$7:$7,"&lt;="&amp;AAM$8,условия!$8:$8,"&gt;="&amp;AAM$8))</f>
        <v>25920.000000000007</v>
      </c>
      <c r="AAN208" s="21">
        <f>IF(AAN$8="",0,AAN192*условия!$R61*SUMIFS(условия!93:93,условия!$7:$7,"&lt;="&amp;AAN$8,условия!$8:$8,"&gt;="&amp;AAN$8))</f>
        <v>25920.000000000007</v>
      </c>
      <c r="AAO208" s="21">
        <f>IF(AAO$8="",0,AAO192*условия!$R61*SUMIFS(условия!93:93,условия!$7:$7,"&lt;="&amp;AAO$8,условия!$8:$8,"&gt;="&amp;AAO$8))</f>
        <v>25920.000000000007</v>
      </c>
      <c r="AAP208" s="21">
        <f>IF(AAP$8="",0,AAP192*условия!$R61*SUMIFS(условия!93:93,условия!$7:$7,"&lt;="&amp;AAP$8,условия!$8:$8,"&gt;="&amp;AAP$8))</f>
        <v>25920.000000000007</v>
      </c>
      <c r="AAQ208" s="21">
        <f>IF(AAQ$8="",0,AAQ192*условия!$R61*SUMIFS(условия!93:93,условия!$7:$7,"&lt;="&amp;AAQ$8,условия!$8:$8,"&gt;="&amp;AAQ$8))</f>
        <v>25920.000000000007</v>
      </c>
      <c r="AAR208" s="21">
        <f>IF(AAR$8="",0,AAR192*условия!$R61*SUMIFS(условия!93:93,условия!$7:$7,"&lt;="&amp;AAR$8,условия!$8:$8,"&gt;="&amp;AAR$8))</f>
        <v>25920.000000000007</v>
      </c>
      <c r="AAS208" s="21">
        <f>IF(AAS$8="",0,AAS192*условия!$R61*SUMIFS(условия!93:93,условия!$7:$7,"&lt;="&amp;AAS$8,условия!$8:$8,"&gt;="&amp;AAS$8))</f>
        <v>25920.000000000007</v>
      </c>
      <c r="AAT208" s="21">
        <f>IF(AAT$8="",0,AAT192*условия!$R61*SUMIFS(условия!93:93,условия!$7:$7,"&lt;="&amp;AAT$8,условия!$8:$8,"&gt;="&amp;AAT$8))</f>
        <v>25920.000000000007</v>
      </c>
      <c r="AAU208" s="21">
        <f>IF(AAU$8="",0,AAU192*условия!$R61*SUMIFS(условия!93:93,условия!$7:$7,"&lt;="&amp;AAU$8,условия!$8:$8,"&gt;="&amp;AAU$8))</f>
        <v>25920.000000000007</v>
      </c>
      <c r="AAV208" s="21">
        <f>IF(AAV$8="",0,AAV192*условия!$R61*SUMIFS(условия!93:93,условия!$7:$7,"&lt;="&amp;AAV$8,условия!$8:$8,"&gt;="&amp;AAV$8))</f>
        <v>25920.000000000007</v>
      </c>
      <c r="AAW208" s="21">
        <f>IF(AAW$8="",0,AAW192*условия!$R61*SUMIFS(условия!93:93,условия!$7:$7,"&lt;="&amp;AAW$8,условия!$8:$8,"&gt;="&amp;AAW$8))</f>
        <v>25920.000000000007</v>
      </c>
      <c r="AAX208" s="21">
        <f>IF(AAX$8="",0,AAX192*условия!$R61*SUMIFS(условия!93:93,условия!$7:$7,"&lt;="&amp;AAX$8,условия!$8:$8,"&gt;="&amp;AAX$8))</f>
        <v>25920.000000000007</v>
      </c>
      <c r="AAY208" s="21">
        <f>IF(AAY$8="",0,AAY192*условия!$R61*SUMIFS(условия!93:93,условия!$7:$7,"&lt;="&amp;AAY$8,условия!$8:$8,"&gt;="&amp;AAY$8))</f>
        <v>25920.000000000007</v>
      </c>
      <c r="AAZ208" s="21">
        <f>IF(AAZ$8="",0,AAZ192*условия!$R61*SUMIFS(условия!93:93,условия!$7:$7,"&lt;="&amp;AAZ$8,условия!$8:$8,"&gt;="&amp;AAZ$8))</f>
        <v>25920.000000000007</v>
      </c>
      <c r="ABA208" s="21">
        <f>IF(ABA$8="",0,ABA192*условия!$R61*SUMIFS(условия!93:93,условия!$7:$7,"&lt;="&amp;ABA$8,условия!$8:$8,"&gt;="&amp;ABA$8))</f>
        <v>25920.000000000007</v>
      </c>
      <c r="ABB208" s="21">
        <f>IF(ABB$8="",0,ABB192*условия!$R61*SUMIFS(условия!93:93,условия!$7:$7,"&lt;="&amp;ABB$8,условия!$8:$8,"&gt;="&amp;ABB$8))</f>
        <v>25920.000000000007</v>
      </c>
      <c r="ABC208" s="21">
        <f>IF(ABC$8="",0,ABC192*условия!$R61*SUMIFS(условия!93:93,условия!$7:$7,"&lt;="&amp;ABC$8,условия!$8:$8,"&gt;="&amp;ABC$8))</f>
        <v>25920.000000000007</v>
      </c>
      <c r="ABD208" s="21">
        <f>IF(ABD$8="",0,ABD192*условия!$R61*SUMIFS(условия!93:93,условия!$7:$7,"&lt;="&amp;ABD$8,условия!$8:$8,"&gt;="&amp;ABD$8))</f>
        <v>25920.000000000007</v>
      </c>
      <c r="ABE208" s="21">
        <f>IF(ABE$8="",0,ABE192*условия!$R61*SUMIFS(условия!93:93,условия!$7:$7,"&lt;="&amp;ABE$8,условия!$8:$8,"&gt;="&amp;ABE$8))</f>
        <v>25920.000000000007</v>
      </c>
      <c r="ABF208" s="21">
        <f>IF(ABF$8="",0,ABF192*условия!$R61*SUMIFS(условия!93:93,условия!$7:$7,"&lt;="&amp;ABF$8,условия!$8:$8,"&gt;="&amp;ABF$8))</f>
        <v>25920.000000000007</v>
      </c>
      <c r="ABG208" s="21">
        <f>IF(ABG$8="",0,ABG192*условия!$R61*SUMIFS(условия!93:93,условия!$7:$7,"&lt;="&amp;ABG$8,условия!$8:$8,"&gt;="&amp;ABG$8))</f>
        <v>25920.000000000007</v>
      </c>
      <c r="ABH208" s="21">
        <f>IF(ABH$8="",0,ABH192*условия!$R61*SUMIFS(условия!93:93,условия!$7:$7,"&lt;="&amp;ABH$8,условия!$8:$8,"&gt;="&amp;ABH$8))</f>
        <v>25920.000000000007</v>
      </c>
      <c r="ABI208" s="21">
        <f>IF(ABI$8="",0,ABI192*условия!$R61*SUMIFS(условия!93:93,условия!$7:$7,"&lt;="&amp;ABI$8,условия!$8:$8,"&gt;="&amp;ABI$8))</f>
        <v>25920.000000000007</v>
      </c>
      <c r="ABJ208" s="21">
        <f>IF(ABJ$8="",0,ABJ192*условия!$R61*SUMIFS(условия!93:93,условия!$7:$7,"&lt;="&amp;ABJ$8,условия!$8:$8,"&gt;="&amp;ABJ$8))</f>
        <v>25920.000000000007</v>
      </c>
      <c r="ABK208" s="21">
        <f>IF(ABK$8="",0,ABK192*условия!$R61*SUMIFS(условия!93:93,условия!$7:$7,"&lt;="&amp;ABK$8,условия!$8:$8,"&gt;="&amp;ABK$8))</f>
        <v>25920.000000000007</v>
      </c>
      <c r="ABL208" s="21">
        <f>IF(ABL$8="",0,ABL192*условия!$R61*SUMIFS(условия!93:93,условия!$7:$7,"&lt;="&amp;ABL$8,условия!$8:$8,"&gt;="&amp;ABL$8))</f>
        <v>25920.000000000007</v>
      </c>
      <c r="ABM208" s="21">
        <f>IF(ABM$8="",0,ABM192*условия!$R61*SUMIFS(условия!93:93,условия!$7:$7,"&lt;="&amp;ABM$8,условия!$8:$8,"&gt;="&amp;ABM$8))</f>
        <v>25920.000000000007</v>
      </c>
      <c r="ABN208" s="21">
        <f>IF(ABN$8="",0,ABN192*условия!$R61*SUMIFS(условия!93:93,условия!$7:$7,"&lt;="&amp;ABN$8,условия!$8:$8,"&gt;="&amp;ABN$8))</f>
        <v>25920.000000000007</v>
      </c>
      <c r="ABO208" s="21">
        <f>IF(ABO$8="",0,ABO192*условия!$R61*SUMIFS(условия!93:93,условия!$7:$7,"&lt;="&amp;ABO$8,условия!$8:$8,"&gt;="&amp;ABO$8))</f>
        <v>25920.000000000007</v>
      </c>
      <c r="ABP208" s="21">
        <f>IF(ABP$8="",0,ABP192*условия!$R61*SUMIFS(условия!93:93,условия!$7:$7,"&lt;="&amp;ABP$8,условия!$8:$8,"&gt;="&amp;ABP$8))</f>
        <v>25920.000000000007</v>
      </c>
      <c r="ABQ208" s="21">
        <f>IF(ABQ$8="",0,ABQ192*условия!$R61*SUMIFS(условия!93:93,условия!$7:$7,"&lt;="&amp;ABQ$8,условия!$8:$8,"&gt;="&amp;ABQ$8))</f>
        <v>25920.000000000007</v>
      </c>
      <c r="ABR208" s="21">
        <f>IF(ABR$8="",0,ABR192*условия!$R61*SUMIFS(условия!93:93,условия!$7:$7,"&lt;="&amp;ABR$8,условия!$8:$8,"&gt;="&amp;ABR$8))</f>
        <v>25920.000000000007</v>
      </c>
      <c r="ABS208" s="21">
        <f>IF(ABS$8="",0,ABS192*условия!$R61*SUMIFS(условия!93:93,условия!$7:$7,"&lt;="&amp;ABS$8,условия!$8:$8,"&gt;="&amp;ABS$8))</f>
        <v>25920.000000000007</v>
      </c>
      <c r="ABT208" s="21">
        <f>IF(ABT$8="",0,ABT192*условия!$R61*SUMIFS(условия!93:93,условия!$7:$7,"&lt;="&amp;ABT$8,условия!$8:$8,"&gt;="&amp;ABT$8))</f>
        <v>25920.000000000007</v>
      </c>
      <c r="ABU208" s="21">
        <f>IF(ABU$8="",0,ABU192*условия!$R61*SUMIFS(условия!93:93,условия!$7:$7,"&lt;="&amp;ABU$8,условия!$8:$8,"&gt;="&amp;ABU$8))</f>
        <v>25920.000000000007</v>
      </c>
      <c r="ABV208" s="21">
        <f>IF(ABV$8="",0,ABV192*условия!$R61*SUMIFS(условия!93:93,условия!$7:$7,"&lt;="&amp;ABV$8,условия!$8:$8,"&gt;="&amp;ABV$8))</f>
        <v>25920.000000000007</v>
      </c>
      <c r="ABW208" s="21">
        <f>IF(ABW$8="",0,ABW192*условия!$R61*SUMIFS(условия!93:93,условия!$7:$7,"&lt;="&amp;ABW$8,условия!$8:$8,"&gt;="&amp;ABW$8))</f>
        <v>25920.000000000007</v>
      </c>
      <c r="ABX208" s="21">
        <f>IF(ABX$8="",0,ABX192*условия!$R61*SUMIFS(условия!93:93,условия!$7:$7,"&lt;="&amp;ABX$8,условия!$8:$8,"&gt;="&amp;ABX$8))</f>
        <v>25920.000000000007</v>
      </c>
      <c r="ABY208" s="21">
        <f>IF(ABY$8="",0,ABY192*условия!$R61*SUMIFS(условия!93:93,условия!$7:$7,"&lt;="&amp;ABY$8,условия!$8:$8,"&gt;="&amp;ABY$8))</f>
        <v>25920.000000000007</v>
      </c>
      <c r="ABZ208" s="21">
        <f>IF(ABZ$8="",0,ABZ192*условия!$R61*SUMIFS(условия!93:93,условия!$7:$7,"&lt;="&amp;ABZ$8,условия!$8:$8,"&gt;="&amp;ABZ$8))</f>
        <v>25920.000000000007</v>
      </c>
      <c r="ACA208" s="21">
        <f>IF(ACA$8="",0,ACA192*условия!$R61*SUMIFS(условия!93:93,условия!$7:$7,"&lt;="&amp;ACA$8,условия!$8:$8,"&gt;="&amp;ACA$8))</f>
        <v>25920.000000000007</v>
      </c>
      <c r="ACB208" s="21">
        <f>IF(ACB$8="",0,ACB192*условия!$R61*SUMIFS(условия!93:93,условия!$7:$7,"&lt;="&amp;ACB$8,условия!$8:$8,"&gt;="&amp;ACB$8))</f>
        <v>25920.000000000007</v>
      </c>
      <c r="ACC208" s="21">
        <f>IF(ACC$8="",0,ACC192*условия!$R61*SUMIFS(условия!93:93,условия!$7:$7,"&lt;="&amp;ACC$8,условия!$8:$8,"&gt;="&amp;ACC$8))</f>
        <v>25920.000000000007</v>
      </c>
      <c r="ACD208" s="21">
        <f>IF(ACD$8="",0,ACD192*условия!$R61*SUMIFS(условия!93:93,условия!$7:$7,"&lt;="&amp;ACD$8,условия!$8:$8,"&gt;="&amp;ACD$8))</f>
        <v>25920.000000000007</v>
      </c>
      <c r="ACE208" s="21">
        <f>IF(ACE$8="",0,ACE192*условия!$R61*SUMIFS(условия!93:93,условия!$7:$7,"&lt;="&amp;ACE$8,условия!$8:$8,"&gt;="&amp;ACE$8))</f>
        <v>25920.000000000007</v>
      </c>
      <c r="ACF208" s="21">
        <f>IF(ACF$8="",0,ACF192*условия!$R61*SUMIFS(условия!93:93,условия!$7:$7,"&lt;="&amp;ACF$8,условия!$8:$8,"&gt;="&amp;ACF$8))</f>
        <v>25920.000000000007</v>
      </c>
      <c r="ACG208" s="21">
        <f>IF(ACG$8="",0,ACG192*условия!$R61*SUMIFS(условия!93:93,условия!$7:$7,"&lt;="&amp;ACG$8,условия!$8:$8,"&gt;="&amp;ACG$8))</f>
        <v>25920.000000000007</v>
      </c>
      <c r="ACH208" s="21">
        <f>IF(ACH$8="",0,ACH192*условия!$R61*SUMIFS(условия!93:93,условия!$7:$7,"&lt;="&amp;ACH$8,условия!$8:$8,"&gt;="&amp;ACH$8))</f>
        <v>25920.000000000007</v>
      </c>
      <c r="ACI208" s="21">
        <f>IF(ACI$8="",0,ACI192*условия!$R61*SUMIFS(условия!93:93,условия!$7:$7,"&lt;="&amp;ACI$8,условия!$8:$8,"&gt;="&amp;ACI$8))</f>
        <v>25920.000000000007</v>
      </c>
      <c r="ACJ208" s="21">
        <f>IF(ACJ$8="",0,ACJ192*условия!$R61*SUMIFS(условия!93:93,условия!$7:$7,"&lt;="&amp;ACJ$8,условия!$8:$8,"&gt;="&amp;ACJ$8))</f>
        <v>25920.000000000007</v>
      </c>
      <c r="ACK208" s="21">
        <f>IF(ACK$8="",0,ACK192*условия!$R61*SUMIFS(условия!93:93,условия!$7:$7,"&lt;="&amp;ACK$8,условия!$8:$8,"&gt;="&amp;ACK$8))</f>
        <v>25920.000000000007</v>
      </c>
      <c r="ACL208" s="21">
        <f>IF(ACL$8="",0,ACL192*условия!$R61*SUMIFS(условия!93:93,условия!$7:$7,"&lt;="&amp;ACL$8,условия!$8:$8,"&gt;="&amp;ACL$8))</f>
        <v>25920.000000000007</v>
      </c>
      <c r="ACM208" s="21">
        <f>IF(ACM$8="",0,ACM192*условия!$R61*SUMIFS(условия!93:93,условия!$7:$7,"&lt;="&amp;ACM$8,условия!$8:$8,"&gt;="&amp;ACM$8))</f>
        <v>25920.000000000007</v>
      </c>
      <c r="ACN208" s="21">
        <f>IF(ACN$8="",0,ACN192*условия!$R61*SUMIFS(условия!93:93,условия!$7:$7,"&lt;="&amp;ACN$8,условия!$8:$8,"&gt;="&amp;ACN$8))</f>
        <v>25920.000000000007</v>
      </c>
      <c r="ACO208" s="21">
        <f>IF(ACO$8="",0,ACO192*условия!$R61*SUMIFS(условия!93:93,условия!$7:$7,"&lt;="&amp;ACO$8,условия!$8:$8,"&gt;="&amp;ACO$8))</f>
        <v>27360</v>
      </c>
      <c r="ACP208" s="21">
        <f>IF(ACP$8="",0,ACP192*условия!$R61*SUMIFS(условия!93:93,условия!$7:$7,"&lt;="&amp;ACP$8,условия!$8:$8,"&gt;="&amp;ACP$8))</f>
        <v>27360</v>
      </c>
      <c r="ACQ208" s="21">
        <f>IF(ACQ$8="",0,ACQ192*условия!$R61*SUMIFS(условия!93:93,условия!$7:$7,"&lt;="&amp;ACQ$8,условия!$8:$8,"&gt;="&amp;ACQ$8))</f>
        <v>27360</v>
      </c>
      <c r="ACR208" s="21">
        <f>IF(ACR$8="",0,ACR192*условия!$R61*SUMIFS(условия!93:93,условия!$7:$7,"&lt;="&amp;ACR$8,условия!$8:$8,"&gt;="&amp;ACR$8))</f>
        <v>27360</v>
      </c>
      <c r="ACS208" s="21">
        <f>IF(ACS$8="",0,ACS192*условия!$R61*SUMIFS(условия!93:93,условия!$7:$7,"&lt;="&amp;ACS$8,условия!$8:$8,"&gt;="&amp;ACS$8))</f>
        <v>27360</v>
      </c>
      <c r="ACT208" s="21">
        <f>IF(ACT$8="",0,ACT192*условия!$R61*SUMIFS(условия!93:93,условия!$7:$7,"&lt;="&amp;ACT$8,условия!$8:$8,"&gt;="&amp;ACT$8))</f>
        <v>27360</v>
      </c>
      <c r="ACU208" s="21">
        <f>IF(ACU$8="",0,ACU192*условия!$R61*SUMIFS(условия!93:93,условия!$7:$7,"&lt;="&amp;ACU$8,условия!$8:$8,"&gt;="&amp;ACU$8))</f>
        <v>27360</v>
      </c>
      <c r="ACV208" s="21">
        <f>IF(ACV$8="",0,ACV192*условия!$R61*SUMIFS(условия!93:93,условия!$7:$7,"&lt;="&amp;ACV$8,условия!$8:$8,"&gt;="&amp;ACV$8))</f>
        <v>27360</v>
      </c>
      <c r="ACW208" s="21">
        <f>IF(ACW$8="",0,ACW192*условия!$R61*SUMIFS(условия!93:93,условия!$7:$7,"&lt;="&amp;ACW$8,условия!$8:$8,"&gt;="&amp;ACW$8))</f>
        <v>27360</v>
      </c>
      <c r="ACX208" s="21">
        <f>IF(ACX$8="",0,ACX192*условия!$R61*SUMIFS(условия!93:93,условия!$7:$7,"&lt;="&amp;ACX$8,условия!$8:$8,"&gt;="&amp;ACX$8))</f>
        <v>27360</v>
      </c>
      <c r="ACY208" s="21">
        <f>IF(ACY$8="",0,ACY192*условия!$R61*SUMIFS(условия!93:93,условия!$7:$7,"&lt;="&amp;ACY$8,условия!$8:$8,"&gt;="&amp;ACY$8))</f>
        <v>27360</v>
      </c>
      <c r="ACZ208" s="21">
        <f>IF(ACZ$8="",0,ACZ192*условия!$R61*SUMIFS(условия!93:93,условия!$7:$7,"&lt;="&amp;ACZ$8,условия!$8:$8,"&gt;="&amp;ACZ$8))</f>
        <v>27360</v>
      </c>
      <c r="ADA208" s="21">
        <f>IF(ADA$8="",0,ADA192*условия!$R61*SUMIFS(условия!93:93,условия!$7:$7,"&lt;="&amp;ADA$8,условия!$8:$8,"&gt;="&amp;ADA$8))</f>
        <v>27360</v>
      </c>
      <c r="ADB208" s="21">
        <f>IF(ADB$8="",0,ADB192*условия!$R61*SUMIFS(условия!93:93,условия!$7:$7,"&lt;="&amp;ADB$8,условия!$8:$8,"&gt;="&amp;ADB$8))</f>
        <v>27360</v>
      </c>
      <c r="ADC208" s="21">
        <f>IF(ADC$8="",0,ADC192*условия!$R61*SUMIFS(условия!93:93,условия!$7:$7,"&lt;="&amp;ADC$8,условия!$8:$8,"&gt;="&amp;ADC$8))</f>
        <v>27360</v>
      </c>
      <c r="ADD208" s="21">
        <f>IF(ADD$8="",0,ADD192*условия!$R61*SUMIFS(условия!93:93,условия!$7:$7,"&lt;="&amp;ADD$8,условия!$8:$8,"&gt;="&amp;ADD$8))</f>
        <v>27360</v>
      </c>
      <c r="ADE208" s="21">
        <f>IF(ADE$8="",0,ADE192*условия!$R61*SUMIFS(условия!93:93,условия!$7:$7,"&lt;="&amp;ADE$8,условия!$8:$8,"&gt;="&amp;ADE$8))</f>
        <v>27360</v>
      </c>
      <c r="ADF208" s="21">
        <f>IF(ADF$8="",0,ADF192*условия!$R61*SUMIFS(условия!93:93,условия!$7:$7,"&lt;="&amp;ADF$8,условия!$8:$8,"&gt;="&amp;ADF$8))</f>
        <v>27360</v>
      </c>
      <c r="ADG208" s="21">
        <f>IF(ADG$8="",0,ADG192*условия!$R61*SUMIFS(условия!93:93,условия!$7:$7,"&lt;="&amp;ADG$8,условия!$8:$8,"&gt;="&amp;ADG$8))</f>
        <v>27360</v>
      </c>
      <c r="ADH208" s="21">
        <f>IF(ADH$8="",0,ADH192*условия!$R61*SUMIFS(условия!93:93,условия!$7:$7,"&lt;="&amp;ADH$8,условия!$8:$8,"&gt;="&amp;ADH$8))</f>
        <v>27360</v>
      </c>
      <c r="ADI208" s="21">
        <f>IF(ADI$8="",0,ADI192*условия!$R61*SUMIFS(условия!93:93,условия!$7:$7,"&lt;="&amp;ADI$8,условия!$8:$8,"&gt;="&amp;ADI$8))</f>
        <v>27360</v>
      </c>
      <c r="ADJ208" s="21">
        <f>IF(ADJ$8="",0,ADJ192*условия!$R61*SUMIFS(условия!93:93,условия!$7:$7,"&lt;="&amp;ADJ$8,условия!$8:$8,"&gt;="&amp;ADJ$8))</f>
        <v>27360</v>
      </c>
      <c r="ADK208" s="21">
        <f>IF(ADK$8="",0,ADK192*условия!$R61*SUMIFS(условия!93:93,условия!$7:$7,"&lt;="&amp;ADK$8,условия!$8:$8,"&gt;="&amp;ADK$8))</f>
        <v>27360</v>
      </c>
      <c r="ADL208" s="21">
        <f>IF(ADL$8="",0,ADL192*условия!$R61*SUMIFS(условия!93:93,условия!$7:$7,"&lt;="&amp;ADL$8,условия!$8:$8,"&gt;="&amp;ADL$8))</f>
        <v>27360</v>
      </c>
      <c r="ADM208" s="21">
        <f>IF(ADM$8="",0,ADM192*условия!$R61*SUMIFS(условия!93:93,условия!$7:$7,"&lt;="&amp;ADM$8,условия!$8:$8,"&gt;="&amp;ADM$8))</f>
        <v>27360</v>
      </c>
      <c r="ADN208" s="21">
        <f>IF(ADN$8="",0,ADN192*условия!$R61*SUMIFS(условия!93:93,условия!$7:$7,"&lt;="&amp;ADN$8,условия!$8:$8,"&gt;="&amp;ADN$8))</f>
        <v>27360</v>
      </c>
      <c r="ADO208" s="21">
        <f>IF(ADO$8="",0,ADO192*условия!$R61*SUMIFS(условия!93:93,условия!$7:$7,"&lt;="&amp;ADO$8,условия!$8:$8,"&gt;="&amp;ADO$8))</f>
        <v>27360</v>
      </c>
      <c r="ADP208" s="21">
        <f>IF(ADP$8="",0,ADP192*условия!$R61*SUMIFS(условия!93:93,условия!$7:$7,"&lt;="&amp;ADP$8,условия!$8:$8,"&gt;="&amp;ADP$8))</f>
        <v>27360</v>
      </c>
      <c r="ADQ208" s="21">
        <f>IF(ADQ$8="",0,ADQ192*условия!$R61*SUMIFS(условия!93:93,условия!$7:$7,"&lt;="&amp;ADQ$8,условия!$8:$8,"&gt;="&amp;ADQ$8))</f>
        <v>27360</v>
      </c>
      <c r="ADR208" s="21">
        <f>IF(ADR$8="",0,ADR192*условия!$R61*SUMIFS(условия!93:93,условия!$7:$7,"&lt;="&amp;ADR$8,условия!$8:$8,"&gt;="&amp;ADR$8))</f>
        <v>27360</v>
      </c>
      <c r="ADS208" s="21">
        <f>IF(ADS$8="",0,ADS192*условия!$R61*SUMIFS(условия!93:93,условия!$7:$7,"&lt;="&amp;ADS$8,условия!$8:$8,"&gt;="&amp;ADS$8))</f>
        <v>27360</v>
      </c>
      <c r="ADT208" s="21">
        <f>IF(ADT$8="",0,ADT192*условия!$R61*SUMIFS(условия!93:93,условия!$7:$7,"&lt;="&amp;ADT$8,условия!$8:$8,"&gt;="&amp;ADT$8))</f>
        <v>30240</v>
      </c>
      <c r="ADU208" s="21">
        <f>IF(ADU$8="",0,ADU192*условия!$R61*SUMIFS(условия!93:93,условия!$7:$7,"&lt;="&amp;ADU$8,условия!$8:$8,"&gt;="&amp;ADU$8))</f>
        <v>30240</v>
      </c>
      <c r="ADV208" s="21">
        <f>IF(ADV$8="",0,ADV192*условия!$R61*SUMIFS(условия!93:93,условия!$7:$7,"&lt;="&amp;ADV$8,условия!$8:$8,"&gt;="&amp;ADV$8))</f>
        <v>30240</v>
      </c>
      <c r="ADW208" s="21">
        <f>IF(ADW$8="",0,ADW192*условия!$R61*SUMIFS(условия!93:93,условия!$7:$7,"&lt;="&amp;ADW$8,условия!$8:$8,"&gt;="&amp;ADW$8))</f>
        <v>30240</v>
      </c>
      <c r="ADX208" s="21">
        <f>IF(ADX$8="",0,ADX192*условия!$R61*SUMIFS(условия!93:93,условия!$7:$7,"&lt;="&amp;ADX$8,условия!$8:$8,"&gt;="&amp;ADX$8))</f>
        <v>30240</v>
      </c>
      <c r="ADY208" s="21">
        <f>IF(ADY$8="",0,ADY192*условия!$R61*SUMIFS(условия!93:93,условия!$7:$7,"&lt;="&amp;ADY$8,условия!$8:$8,"&gt;="&amp;ADY$8))</f>
        <v>30240</v>
      </c>
      <c r="ADZ208" s="21">
        <f>IF(ADZ$8="",0,ADZ192*условия!$R61*SUMIFS(условия!93:93,условия!$7:$7,"&lt;="&amp;ADZ$8,условия!$8:$8,"&gt;="&amp;ADZ$8))</f>
        <v>30240</v>
      </c>
      <c r="AEA208" s="21">
        <f>IF(AEA$8="",0,AEA192*условия!$R61*SUMIFS(условия!93:93,условия!$7:$7,"&lt;="&amp;AEA$8,условия!$8:$8,"&gt;="&amp;AEA$8))</f>
        <v>30240</v>
      </c>
      <c r="AEB208" s="21">
        <f>IF(AEB$8="",0,AEB192*условия!$R61*SUMIFS(условия!93:93,условия!$7:$7,"&lt;="&amp;AEB$8,условия!$8:$8,"&gt;="&amp;AEB$8))</f>
        <v>30240</v>
      </c>
      <c r="AEC208" s="21">
        <f>IF(AEC$8="",0,AEC192*условия!$R61*SUMIFS(условия!93:93,условия!$7:$7,"&lt;="&amp;AEC$8,условия!$8:$8,"&gt;="&amp;AEC$8))</f>
        <v>30240</v>
      </c>
      <c r="AED208" s="21">
        <f>IF(AED$8="",0,AED192*условия!$R61*SUMIFS(условия!93:93,условия!$7:$7,"&lt;="&amp;AED$8,условия!$8:$8,"&gt;="&amp;AED$8))</f>
        <v>30240</v>
      </c>
      <c r="AEE208" s="21">
        <f>IF(AEE$8="",0,AEE192*условия!$R61*SUMIFS(условия!93:93,условия!$7:$7,"&lt;="&amp;AEE$8,условия!$8:$8,"&gt;="&amp;AEE$8))</f>
        <v>30240</v>
      </c>
      <c r="AEF208" s="21">
        <f>IF(AEF$8="",0,AEF192*условия!$R61*SUMIFS(условия!93:93,условия!$7:$7,"&lt;="&amp;AEF$8,условия!$8:$8,"&gt;="&amp;AEF$8))</f>
        <v>30240</v>
      </c>
      <c r="AEG208" s="21">
        <f>IF(AEG$8="",0,AEG192*условия!$R61*SUMIFS(условия!93:93,условия!$7:$7,"&lt;="&amp;AEG$8,условия!$8:$8,"&gt;="&amp;AEG$8))</f>
        <v>30240</v>
      </c>
      <c r="AEH208" s="21">
        <f>IF(AEH$8="",0,AEH192*условия!$R61*SUMIFS(условия!93:93,условия!$7:$7,"&lt;="&amp;AEH$8,условия!$8:$8,"&gt;="&amp;AEH$8))</f>
        <v>30240</v>
      </c>
      <c r="AEI208" s="21">
        <f>IF(AEI$8="",0,AEI192*условия!$R61*SUMIFS(условия!93:93,условия!$7:$7,"&lt;="&amp;AEI$8,условия!$8:$8,"&gt;="&amp;AEI$8))</f>
        <v>30240</v>
      </c>
      <c r="AEJ208" s="21">
        <f>IF(AEJ$8="",0,AEJ192*условия!$R61*SUMIFS(условия!93:93,условия!$7:$7,"&lt;="&amp;AEJ$8,условия!$8:$8,"&gt;="&amp;AEJ$8))</f>
        <v>30240</v>
      </c>
      <c r="AEK208" s="21">
        <f>IF(AEK$8="",0,AEK192*условия!$R61*SUMIFS(условия!93:93,условия!$7:$7,"&lt;="&amp;AEK$8,условия!$8:$8,"&gt;="&amp;AEK$8))</f>
        <v>30240</v>
      </c>
      <c r="AEL208" s="21">
        <f>IF(AEL$8="",0,AEL192*условия!$R61*SUMIFS(условия!93:93,условия!$7:$7,"&lt;="&amp;AEL$8,условия!$8:$8,"&gt;="&amp;AEL$8))</f>
        <v>30240</v>
      </c>
      <c r="AEM208" s="21">
        <f>IF(AEM$8="",0,AEM192*условия!$R61*SUMIFS(условия!93:93,условия!$7:$7,"&lt;="&amp;AEM$8,условия!$8:$8,"&gt;="&amp;AEM$8))</f>
        <v>30240</v>
      </c>
      <c r="AEN208" s="21">
        <f>IF(AEN$8="",0,AEN192*условия!$R61*SUMIFS(условия!93:93,условия!$7:$7,"&lt;="&amp;AEN$8,условия!$8:$8,"&gt;="&amp;AEN$8))</f>
        <v>30240</v>
      </c>
      <c r="AEO208" s="21">
        <f>IF(AEO$8="",0,AEO192*условия!$R61*SUMIFS(условия!93:93,условия!$7:$7,"&lt;="&amp;AEO$8,условия!$8:$8,"&gt;="&amp;AEO$8))</f>
        <v>30240</v>
      </c>
      <c r="AEP208" s="21">
        <f>IF(AEP$8="",0,AEP192*условия!$R61*SUMIFS(условия!93:93,условия!$7:$7,"&lt;="&amp;AEP$8,условия!$8:$8,"&gt;="&amp;AEP$8))</f>
        <v>30240</v>
      </c>
      <c r="AEQ208" s="21">
        <f>IF(AEQ$8="",0,AEQ192*условия!$R61*SUMIFS(условия!93:93,условия!$7:$7,"&lt;="&amp;AEQ$8,условия!$8:$8,"&gt;="&amp;AEQ$8))</f>
        <v>30240</v>
      </c>
      <c r="AER208" s="21">
        <f>IF(AER$8="",0,AER192*условия!$R61*SUMIFS(условия!93:93,условия!$7:$7,"&lt;="&amp;AER$8,условия!$8:$8,"&gt;="&amp;AER$8))</f>
        <v>30240</v>
      </c>
      <c r="AES208" s="21">
        <f>IF(AES$8="",0,AES192*условия!$R61*SUMIFS(условия!93:93,условия!$7:$7,"&lt;="&amp;AES$8,условия!$8:$8,"&gt;="&amp;AES$8))</f>
        <v>30240</v>
      </c>
      <c r="AET208" s="21">
        <f>IF(AET$8="",0,AET192*условия!$R61*SUMIFS(условия!93:93,условия!$7:$7,"&lt;="&amp;AET$8,условия!$8:$8,"&gt;="&amp;AET$8))</f>
        <v>30240</v>
      </c>
      <c r="AEU208" s="21">
        <f>IF(AEU$8="",0,AEU192*условия!$R61*SUMIFS(условия!93:93,условия!$7:$7,"&lt;="&amp;AEU$8,условия!$8:$8,"&gt;="&amp;AEU$8))</f>
        <v>30240</v>
      </c>
      <c r="AEV208" s="21">
        <f>IF(AEV$8="",0,AEV192*условия!$R61*SUMIFS(условия!93:93,условия!$7:$7,"&lt;="&amp;AEV$8,условия!$8:$8,"&gt;="&amp;AEV$8))</f>
        <v>30240</v>
      </c>
      <c r="AEW208" s="21">
        <f>IF(AEW$8="",0,AEW192*условия!$R61*SUMIFS(условия!93:93,условия!$7:$7,"&lt;="&amp;AEW$8,условия!$8:$8,"&gt;="&amp;AEW$8))</f>
        <v>30240</v>
      </c>
      <c r="AEX208" s="21">
        <f>IF(AEX$8="",0,AEX192*условия!$R61*SUMIFS(условия!93:93,условия!$7:$7,"&lt;="&amp;AEX$8,условия!$8:$8,"&gt;="&amp;AEX$8))</f>
        <v>30240</v>
      </c>
      <c r="AEY208" s="21">
        <f>IF(AEY$8="",0,AEY192*условия!$R61*SUMIFS(условия!93:93,условия!$7:$7,"&lt;="&amp;AEY$8,условия!$8:$8,"&gt;="&amp;AEY$8))</f>
        <v>49680</v>
      </c>
      <c r="AEZ208" s="21">
        <f>IF(AEZ$8="",0,AEZ192*условия!$R61*SUMIFS(условия!93:93,условия!$7:$7,"&lt;="&amp;AEZ$8,условия!$8:$8,"&gt;="&amp;AEZ$8))</f>
        <v>49680</v>
      </c>
      <c r="AFA208" s="21">
        <f>IF(AFA$8="",0,AFA192*условия!$R61*SUMIFS(условия!93:93,условия!$7:$7,"&lt;="&amp;AFA$8,условия!$8:$8,"&gt;="&amp;AFA$8))</f>
        <v>49680</v>
      </c>
      <c r="AFB208" s="21">
        <f>IF(AFB$8="",0,AFB192*условия!$R61*SUMIFS(условия!93:93,условия!$7:$7,"&lt;="&amp;AFB$8,условия!$8:$8,"&gt;="&amp;AFB$8))</f>
        <v>49680</v>
      </c>
      <c r="AFC208" s="21">
        <f>IF(AFC$8="",0,AFC192*условия!$R61*SUMIFS(условия!93:93,условия!$7:$7,"&lt;="&amp;AFC$8,условия!$8:$8,"&gt;="&amp;AFC$8))</f>
        <v>49680</v>
      </c>
      <c r="AFD208" s="21">
        <f>IF(AFD$8="",0,AFD192*условия!$R61*SUMIFS(условия!93:93,условия!$7:$7,"&lt;="&amp;AFD$8,условия!$8:$8,"&gt;="&amp;AFD$8))</f>
        <v>49680</v>
      </c>
      <c r="AFE208" s="21">
        <f>IF(AFE$8="",0,AFE192*условия!$R61*SUMIFS(условия!93:93,условия!$7:$7,"&lt;="&amp;AFE$8,условия!$8:$8,"&gt;="&amp;AFE$8))</f>
        <v>49680</v>
      </c>
      <c r="AFF208" s="21">
        <f>IF(AFF$8="",0,AFF192*условия!$R61*SUMIFS(условия!93:93,условия!$7:$7,"&lt;="&amp;AFF$8,условия!$8:$8,"&gt;="&amp;AFF$8))</f>
        <v>49680</v>
      </c>
      <c r="AFG208" s="21">
        <f>IF(AFG$8="",0,AFG192*условия!$R61*SUMIFS(условия!93:93,условия!$7:$7,"&lt;="&amp;AFG$8,условия!$8:$8,"&gt;="&amp;AFG$8))</f>
        <v>49680</v>
      </c>
    </row>
    <row r="209" spans="1:839" s="42" customFormat="1" ht="6" customHeight="1" x14ac:dyDescent="0.25">
      <c r="A209" s="21"/>
      <c r="B209" s="21"/>
      <c r="C209" s="21"/>
      <c r="D209" s="55"/>
      <c r="E209" s="21"/>
      <c r="F209" s="21"/>
      <c r="G209" s="21"/>
      <c r="H209" s="21"/>
      <c r="I209" s="21"/>
      <c r="J209" s="21"/>
      <c r="K209" s="41"/>
      <c r="L209" s="21"/>
      <c r="M209" s="21"/>
      <c r="N209" s="21"/>
      <c r="O209" s="21"/>
      <c r="P209" s="21"/>
      <c r="Q209" s="4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/>
      <c r="HN209" s="21"/>
      <c r="HO209" s="21"/>
      <c r="HP209" s="21"/>
      <c r="HQ209" s="21"/>
      <c r="HR209" s="21"/>
      <c r="HS209" s="21"/>
      <c r="HT209" s="21"/>
      <c r="HU209" s="21"/>
      <c r="HV209" s="21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21"/>
      <c r="IH209" s="21"/>
      <c r="II209" s="21"/>
      <c r="IJ209" s="21"/>
      <c r="IK209" s="21"/>
      <c r="IL209" s="21"/>
      <c r="IM209" s="21"/>
      <c r="IN209" s="21"/>
      <c r="IO209" s="21"/>
      <c r="IP209" s="21"/>
      <c r="IQ209" s="21"/>
      <c r="IR209" s="21"/>
      <c r="IS209" s="21"/>
      <c r="IT209" s="21"/>
      <c r="IU209" s="21"/>
      <c r="IV209" s="21"/>
      <c r="IW209" s="21"/>
      <c r="IX209" s="21"/>
      <c r="IY209" s="21"/>
      <c r="IZ209" s="21"/>
      <c r="JA209" s="21"/>
      <c r="JB209" s="21"/>
      <c r="JC209" s="21"/>
      <c r="JD209" s="21"/>
      <c r="JE209" s="21"/>
      <c r="JF209" s="21"/>
      <c r="JG209" s="21"/>
      <c r="JH209" s="21"/>
      <c r="JI209" s="21"/>
      <c r="JJ209" s="21"/>
      <c r="JK209" s="21"/>
      <c r="JL209" s="21"/>
      <c r="JM209" s="21"/>
      <c r="JN209" s="21"/>
      <c r="JO209" s="21"/>
      <c r="JP209" s="21"/>
      <c r="JQ209" s="21"/>
      <c r="JR209" s="21"/>
      <c r="JS209" s="21"/>
      <c r="JT209" s="21"/>
      <c r="JU209" s="21"/>
      <c r="JV209" s="21"/>
      <c r="JW209" s="21"/>
      <c r="JX209" s="21"/>
      <c r="JY209" s="21"/>
      <c r="JZ209" s="21"/>
      <c r="KA209" s="21"/>
      <c r="KB209" s="21"/>
      <c r="KC209" s="21"/>
      <c r="KD209" s="21"/>
      <c r="KE209" s="21"/>
      <c r="KF209" s="21"/>
      <c r="KG209" s="21"/>
      <c r="KH209" s="21"/>
      <c r="KI209" s="21"/>
      <c r="KJ209" s="21"/>
      <c r="KK209" s="21"/>
      <c r="KL209" s="21"/>
      <c r="KM209" s="21"/>
      <c r="KN209" s="21"/>
      <c r="KO209" s="21"/>
      <c r="KP209" s="21"/>
      <c r="KQ209" s="21"/>
      <c r="KR209" s="21"/>
      <c r="KS209" s="21"/>
      <c r="KT209" s="21"/>
      <c r="KU209" s="21"/>
      <c r="KV209" s="21"/>
      <c r="KW209" s="21"/>
      <c r="KX209" s="21"/>
      <c r="KY209" s="21"/>
      <c r="KZ209" s="21"/>
      <c r="LA209" s="21"/>
      <c r="LB209" s="21"/>
      <c r="LC209" s="21"/>
      <c r="LD209" s="21"/>
      <c r="LE209" s="21"/>
      <c r="LF209" s="21"/>
      <c r="LG209" s="21"/>
      <c r="LH209" s="21"/>
      <c r="LI209" s="21"/>
      <c r="LJ209" s="21"/>
      <c r="LK209" s="21"/>
      <c r="LL209" s="21"/>
      <c r="LM209" s="21"/>
      <c r="LN209" s="21"/>
      <c r="LO209" s="21"/>
      <c r="LP209" s="21"/>
      <c r="LQ209" s="21"/>
      <c r="LR209" s="21"/>
      <c r="LS209" s="21"/>
      <c r="LT209" s="21"/>
      <c r="LU209" s="21"/>
      <c r="LV209" s="21"/>
      <c r="LW209" s="21"/>
      <c r="LX209" s="21"/>
      <c r="LY209" s="21"/>
      <c r="LZ209" s="21"/>
      <c r="MA209" s="21"/>
      <c r="MB209" s="21"/>
      <c r="MC209" s="21"/>
      <c r="MD209" s="21"/>
      <c r="ME209" s="21"/>
      <c r="MF209" s="21"/>
      <c r="MG209" s="21"/>
      <c r="MH209" s="21"/>
      <c r="MI209" s="21"/>
      <c r="MJ209" s="21"/>
      <c r="MK209" s="21"/>
      <c r="ML209" s="21"/>
      <c r="MM209" s="21"/>
      <c r="MN209" s="21"/>
      <c r="MO209" s="21"/>
      <c r="MP209" s="21"/>
      <c r="MQ209" s="21"/>
      <c r="MR209" s="21"/>
      <c r="MS209" s="21"/>
      <c r="MT209" s="21"/>
      <c r="MU209" s="21"/>
      <c r="MV209" s="21"/>
      <c r="MW209" s="21"/>
      <c r="MX209" s="21"/>
      <c r="MY209" s="21"/>
      <c r="MZ209" s="21"/>
      <c r="NA209" s="21"/>
      <c r="NB209" s="21"/>
      <c r="NC209" s="21"/>
      <c r="ND209" s="21"/>
      <c r="NE209" s="21"/>
      <c r="NF209" s="21"/>
      <c r="NG209" s="21"/>
      <c r="NH209" s="21"/>
      <c r="NI209" s="21"/>
      <c r="NJ209" s="21"/>
      <c r="NK209" s="21"/>
      <c r="NL209" s="21"/>
      <c r="NM209" s="21"/>
      <c r="NN209" s="21"/>
      <c r="NO209" s="21"/>
      <c r="NP209" s="21"/>
      <c r="NQ209" s="21"/>
      <c r="NR209" s="21"/>
      <c r="NS209" s="21"/>
      <c r="NT209" s="21"/>
      <c r="NU209" s="21"/>
      <c r="NV209" s="21"/>
      <c r="NW209" s="21"/>
      <c r="NX209" s="21"/>
      <c r="NY209" s="21"/>
      <c r="NZ209" s="21"/>
      <c r="OA209" s="21"/>
      <c r="OB209" s="21"/>
      <c r="OC209" s="21"/>
      <c r="OD209" s="21"/>
      <c r="OE209" s="21"/>
      <c r="OF209" s="21"/>
      <c r="OG209" s="21"/>
      <c r="OH209" s="21"/>
      <c r="OI209" s="21"/>
      <c r="OJ209" s="21"/>
      <c r="OK209" s="21"/>
      <c r="OL209" s="21"/>
      <c r="OM209" s="21"/>
      <c r="ON209" s="21"/>
      <c r="OO209" s="21"/>
      <c r="OP209" s="21"/>
      <c r="OQ209" s="21"/>
      <c r="OR209" s="21"/>
      <c r="OS209" s="21"/>
      <c r="OT209" s="21"/>
      <c r="OU209" s="21"/>
      <c r="OV209" s="21"/>
      <c r="OW209" s="21"/>
      <c r="OX209" s="21"/>
      <c r="OY209" s="21"/>
      <c r="OZ209" s="21"/>
      <c r="PA209" s="21"/>
      <c r="PB209" s="21"/>
      <c r="PC209" s="21"/>
      <c r="PD209" s="21"/>
      <c r="PE209" s="21"/>
      <c r="PF209" s="21"/>
      <c r="PG209" s="21"/>
      <c r="PH209" s="21"/>
      <c r="PI209" s="21"/>
      <c r="PJ209" s="21"/>
      <c r="PK209" s="21"/>
      <c r="PL209" s="21"/>
      <c r="PM209" s="21"/>
      <c r="PN209" s="21"/>
      <c r="PO209" s="21"/>
      <c r="PP209" s="21"/>
      <c r="PQ209" s="21"/>
      <c r="PR209" s="21"/>
      <c r="PS209" s="21"/>
      <c r="PT209" s="21"/>
      <c r="PU209" s="21"/>
      <c r="PV209" s="21"/>
      <c r="PW209" s="21"/>
      <c r="PX209" s="21"/>
      <c r="PY209" s="21"/>
      <c r="PZ209" s="21"/>
      <c r="QA209" s="21"/>
      <c r="QB209" s="21"/>
      <c r="QC209" s="21"/>
      <c r="QD209" s="21"/>
      <c r="QE209" s="21"/>
      <c r="QF209" s="21"/>
      <c r="QG209" s="21"/>
      <c r="QH209" s="21"/>
      <c r="QI209" s="21"/>
      <c r="QJ209" s="21"/>
      <c r="QK209" s="21"/>
      <c r="QL209" s="21"/>
      <c r="QM209" s="21"/>
      <c r="QN209" s="21"/>
      <c r="QO209" s="21"/>
      <c r="QP209" s="21"/>
      <c r="QQ209" s="21"/>
      <c r="QR209" s="21"/>
      <c r="QS209" s="21"/>
      <c r="QT209" s="21"/>
      <c r="QU209" s="21"/>
      <c r="QV209" s="21"/>
      <c r="QW209" s="21"/>
      <c r="QX209" s="21"/>
      <c r="QY209" s="21"/>
      <c r="QZ209" s="21"/>
      <c r="RA209" s="21"/>
      <c r="RB209" s="21"/>
      <c r="RC209" s="21"/>
      <c r="RD209" s="21"/>
      <c r="RE209" s="21"/>
      <c r="RF209" s="21"/>
      <c r="RG209" s="21"/>
      <c r="RH209" s="21"/>
      <c r="RI209" s="21"/>
      <c r="RJ209" s="21"/>
      <c r="RK209" s="21"/>
      <c r="RL209" s="21"/>
      <c r="RM209" s="21"/>
      <c r="RN209" s="21"/>
      <c r="RO209" s="21"/>
      <c r="RP209" s="21"/>
      <c r="RQ209" s="21"/>
      <c r="RR209" s="21"/>
      <c r="RS209" s="21"/>
      <c r="RT209" s="21"/>
      <c r="RU209" s="21"/>
      <c r="RV209" s="21"/>
      <c r="RW209" s="21"/>
      <c r="RX209" s="21"/>
      <c r="RY209" s="21"/>
      <c r="RZ209" s="21"/>
      <c r="SA209" s="21"/>
      <c r="SB209" s="21"/>
      <c r="SC209" s="21"/>
      <c r="SD209" s="21"/>
      <c r="SE209" s="21"/>
      <c r="SF209" s="21"/>
      <c r="SG209" s="21"/>
      <c r="SH209" s="21"/>
      <c r="SI209" s="21"/>
      <c r="SJ209" s="21"/>
      <c r="SK209" s="21"/>
      <c r="SL209" s="21"/>
      <c r="SM209" s="21"/>
      <c r="SN209" s="21"/>
      <c r="SO209" s="21"/>
      <c r="SP209" s="21"/>
      <c r="SQ209" s="21"/>
      <c r="SR209" s="21"/>
      <c r="SS209" s="21"/>
      <c r="ST209" s="21"/>
      <c r="SU209" s="21"/>
      <c r="SV209" s="21"/>
      <c r="SW209" s="21"/>
      <c r="SX209" s="21"/>
      <c r="SY209" s="21"/>
      <c r="SZ209" s="21"/>
      <c r="TA209" s="21"/>
      <c r="TB209" s="21"/>
      <c r="TC209" s="21"/>
      <c r="TD209" s="21"/>
      <c r="TE209" s="21"/>
      <c r="TF209" s="21"/>
      <c r="TG209" s="21"/>
      <c r="TH209" s="21"/>
      <c r="TI209" s="21"/>
      <c r="TJ209" s="21"/>
      <c r="TK209" s="21"/>
      <c r="TL209" s="21"/>
      <c r="TM209" s="21"/>
      <c r="TN209" s="21"/>
      <c r="TO209" s="21"/>
      <c r="TP209" s="21"/>
      <c r="TQ209" s="21"/>
      <c r="TR209" s="21"/>
      <c r="TS209" s="21"/>
      <c r="TT209" s="21"/>
      <c r="TU209" s="21"/>
      <c r="TV209" s="21"/>
      <c r="TW209" s="21"/>
      <c r="TX209" s="21"/>
      <c r="TY209" s="21"/>
      <c r="TZ209" s="21"/>
      <c r="UA209" s="21"/>
      <c r="UB209" s="21"/>
      <c r="UC209" s="21"/>
      <c r="UD209" s="21"/>
      <c r="UE209" s="21"/>
      <c r="UF209" s="21"/>
      <c r="UG209" s="21"/>
      <c r="UH209" s="21"/>
      <c r="UI209" s="21"/>
      <c r="UJ209" s="21"/>
      <c r="UK209" s="21"/>
      <c r="UL209" s="21"/>
      <c r="UM209" s="21"/>
      <c r="UN209" s="21"/>
      <c r="UO209" s="21"/>
      <c r="UP209" s="21"/>
      <c r="UQ209" s="21"/>
      <c r="UR209" s="21"/>
      <c r="US209" s="21"/>
      <c r="UT209" s="21"/>
      <c r="UU209" s="21"/>
      <c r="UV209" s="21"/>
      <c r="UW209" s="21"/>
      <c r="UX209" s="21"/>
      <c r="UY209" s="21"/>
      <c r="UZ209" s="21"/>
      <c r="VA209" s="21"/>
      <c r="VB209" s="21"/>
      <c r="VC209" s="21"/>
      <c r="VD209" s="21"/>
      <c r="VE209" s="21"/>
      <c r="VF209" s="21"/>
      <c r="VG209" s="21"/>
      <c r="VH209" s="21"/>
      <c r="VI209" s="21"/>
      <c r="VJ209" s="21"/>
      <c r="VK209" s="21"/>
      <c r="VL209" s="21"/>
      <c r="VM209" s="21"/>
      <c r="VN209" s="21"/>
      <c r="VO209" s="21"/>
      <c r="VP209" s="21"/>
      <c r="VQ209" s="21"/>
      <c r="VR209" s="21"/>
      <c r="VS209" s="21"/>
      <c r="VT209" s="21"/>
      <c r="VU209" s="21"/>
      <c r="VV209" s="21"/>
      <c r="VW209" s="21"/>
      <c r="VX209" s="21"/>
      <c r="VY209" s="21"/>
      <c r="VZ209" s="21"/>
      <c r="WA209" s="21"/>
      <c r="WB209" s="21"/>
      <c r="WC209" s="21"/>
      <c r="WD209" s="21"/>
      <c r="WE209" s="21"/>
      <c r="WF209" s="21"/>
      <c r="WG209" s="21"/>
      <c r="WH209" s="21"/>
      <c r="WI209" s="21"/>
      <c r="WJ209" s="21"/>
      <c r="WK209" s="21"/>
      <c r="WL209" s="21"/>
      <c r="WM209" s="21"/>
      <c r="WN209" s="21"/>
      <c r="WO209" s="21"/>
      <c r="WP209" s="21"/>
      <c r="WQ209" s="21"/>
      <c r="WR209" s="21"/>
      <c r="WS209" s="21"/>
      <c r="WT209" s="21"/>
      <c r="WU209" s="21"/>
      <c r="WV209" s="21"/>
      <c r="WW209" s="21"/>
      <c r="WX209" s="21"/>
      <c r="WY209" s="21"/>
      <c r="WZ209" s="21"/>
      <c r="XA209" s="21"/>
      <c r="XB209" s="21"/>
      <c r="XC209" s="21"/>
      <c r="XD209" s="21"/>
      <c r="XE209" s="21"/>
      <c r="XF209" s="21"/>
      <c r="XG209" s="21"/>
      <c r="XH209" s="21"/>
      <c r="XI209" s="21"/>
      <c r="XJ209" s="21"/>
      <c r="XK209" s="21"/>
      <c r="XL209" s="21"/>
      <c r="XM209" s="21"/>
      <c r="XN209" s="21"/>
      <c r="XO209" s="21"/>
      <c r="XP209" s="21"/>
      <c r="XQ209" s="21"/>
      <c r="XR209" s="21"/>
      <c r="XS209" s="21"/>
      <c r="XT209" s="21"/>
      <c r="XU209" s="21"/>
      <c r="XV209" s="21"/>
      <c r="XW209" s="21"/>
      <c r="XX209" s="21"/>
      <c r="XY209" s="21"/>
      <c r="XZ209" s="21"/>
      <c r="YA209" s="21"/>
      <c r="YB209" s="21"/>
      <c r="YC209" s="21"/>
      <c r="YD209" s="21"/>
      <c r="YE209" s="21"/>
      <c r="YF209" s="21"/>
      <c r="YG209" s="21"/>
      <c r="YH209" s="21"/>
      <c r="YI209" s="21"/>
      <c r="YJ209" s="21"/>
      <c r="YK209" s="21"/>
      <c r="YL209" s="21"/>
      <c r="YM209" s="21"/>
      <c r="YN209" s="21"/>
      <c r="YO209" s="21"/>
      <c r="YP209" s="21"/>
      <c r="YQ209" s="21"/>
      <c r="YR209" s="21"/>
      <c r="YS209" s="21"/>
      <c r="YT209" s="21"/>
      <c r="YU209" s="21"/>
      <c r="YV209" s="21"/>
      <c r="YW209" s="21"/>
      <c r="YX209" s="21"/>
      <c r="YY209" s="21"/>
      <c r="YZ209" s="21"/>
      <c r="ZA209" s="21"/>
      <c r="ZB209" s="21"/>
      <c r="ZC209" s="21"/>
      <c r="ZD209" s="21"/>
      <c r="ZE209" s="21"/>
      <c r="ZF209" s="21"/>
      <c r="ZG209" s="21"/>
      <c r="ZH209" s="21"/>
      <c r="ZI209" s="21"/>
      <c r="ZJ209" s="21"/>
      <c r="ZK209" s="21"/>
      <c r="ZL209" s="21"/>
      <c r="ZM209" s="21"/>
      <c r="ZN209" s="21"/>
      <c r="ZO209" s="21"/>
      <c r="ZP209" s="21"/>
      <c r="ZQ209" s="21"/>
      <c r="ZR209" s="21"/>
      <c r="ZS209" s="21"/>
      <c r="ZT209" s="21"/>
      <c r="ZU209" s="21"/>
      <c r="ZV209" s="21"/>
      <c r="ZW209" s="21"/>
      <c r="ZX209" s="21"/>
      <c r="ZY209" s="21"/>
      <c r="ZZ209" s="21"/>
      <c r="AAA209" s="21"/>
      <c r="AAB209" s="21"/>
      <c r="AAC209" s="21"/>
      <c r="AAD209" s="21"/>
      <c r="AAE209" s="21"/>
      <c r="AAF209" s="21"/>
      <c r="AAG209" s="21"/>
      <c r="AAH209" s="21"/>
      <c r="AAI209" s="21"/>
      <c r="AAJ209" s="21"/>
      <c r="AAK209" s="21"/>
      <c r="AAL209" s="21"/>
      <c r="AAM209" s="21"/>
      <c r="AAN209" s="21"/>
      <c r="AAO209" s="21"/>
      <c r="AAP209" s="21"/>
      <c r="AAQ209" s="21"/>
      <c r="AAR209" s="21"/>
      <c r="AAS209" s="21"/>
      <c r="AAT209" s="21"/>
      <c r="AAU209" s="21"/>
      <c r="AAV209" s="21"/>
      <c r="AAW209" s="21"/>
      <c r="AAX209" s="21"/>
      <c r="AAY209" s="21"/>
      <c r="AAZ209" s="21"/>
      <c r="ABA209" s="21"/>
      <c r="ABB209" s="21"/>
      <c r="ABC209" s="21"/>
      <c r="ABD209" s="21"/>
      <c r="ABE209" s="21"/>
      <c r="ABF209" s="21"/>
      <c r="ABG209" s="21"/>
      <c r="ABH209" s="21"/>
      <c r="ABI209" s="21"/>
      <c r="ABJ209" s="21"/>
      <c r="ABK209" s="21"/>
      <c r="ABL209" s="21"/>
      <c r="ABM209" s="21"/>
      <c r="ABN209" s="21"/>
      <c r="ABO209" s="21"/>
      <c r="ABP209" s="21"/>
      <c r="ABQ209" s="21"/>
      <c r="ABR209" s="21"/>
      <c r="ABS209" s="21"/>
      <c r="ABT209" s="21"/>
      <c r="ABU209" s="21"/>
      <c r="ABV209" s="21"/>
      <c r="ABW209" s="21"/>
      <c r="ABX209" s="21"/>
      <c r="ABY209" s="21"/>
      <c r="ABZ209" s="21"/>
      <c r="ACA209" s="21"/>
      <c r="ACB209" s="21"/>
      <c r="ACC209" s="21"/>
      <c r="ACD209" s="21"/>
      <c r="ACE209" s="21"/>
      <c r="ACF209" s="21"/>
      <c r="ACG209" s="21"/>
      <c r="ACH209" s="21"/>
      <c r="ACI209" s="21"/>
      <c r="ACJ209" s="21"/>
      <c r="ACK209" s="21"/>
      <c r="ACL209" s="21"/>
      <c r="ACM209" s="21"/>
      <c r="ACN209" s="21"/>
      <c r="ACO209" s="21"/>
      <c r="ACP209" s="21"/>
      <c r="ACQ209" s="21"/>
      <c r="ACR209" s="21"/>
      <c r="ACS209" s="21"/>
      <c r="ACT209" s="21"/>
      <c r="ACU209" s="21"/>
      <c r="ACV209" s="21"/>
      <c r="ACW209" s="21"/>
      <c r="ACX209" s="21"/>
      <c r="ACY209" s="21"/>
      <c r="ACZ209" s="21"/>
      <c r="ADA209" s="21"/>
      <c r="ADB209" s="21"/>
      <c r="ADC209" s="21"/>
      <c r="ADD209" s="21"/>
      <c r="ADE209" s="21"/>
      <c r="ADF209" s="21"/>
      <c r="ADG209" s="21"/>
      <c r="ADH209" s="21"/>
      <c r="ADI209" s="21"/>
      <c r="ADJ209" s="21"/>
      <c r="ADK209" s="21"/>
      <c r="ADL209" s="21"/>
      <c r="ADM209" s="21"/>
      <c r="ADN209" s="21"/>
      <c r="ADO209" s="21"/>
      <c r="ADP209" s="21"/>
      <c r="ADQ209" s="21"/>
      <c r="ADR209" s="21"/>
      <c r="ADS209" s="21"/>
      <c r="ADT209" s="21"/>
      <c r="ADU209" s="21"/>
      <c r="ADV209" s="21"/>
      <c r="ADW209" s="21"/>
      <c r="ADX209" s="21"/>
      <c r="ADY209" s="21"/>
      <c r="ADZ209" s="21"/>
      <c r="AEA209" s="21"/>
      <c r="AEB209" s="21"/>
      <c r="AEC209" s="21"/>
      <c r="AED209" s="21"/>
      <c r="AEE209" s="21"/>
      <c r="AEF209" s="21"/>
      <c r="AEG209" s="21"/>
      <c r="AEH209" s="21"/>
      <c r="AEI209" s="21"/>
      <c r="AEJ209" s="21"/>
      <c r="AEK209" s="21"/>
      <c r="AEL209" s="21"/>
      <c r="AEM209" s="21"/>
      <c r="AEN209" s="21"/>
      <c r="AEO209" s="21"/>
      <c r="AEP209" s="21"/>
      <c r="AEQ209" s="21"/>
      <c r="AER209" s="21"/>
      <c r="AES209" s="21"/>
      <c r="AET209" s="21"/>
      <c r="AEU209" s="21"/>
      <c r="AEV209" s="21"/>
      <c r="AEW209" s="21"/>
      <c r="AEX209" s="21"/>
      <c r="AEY209" s="21"/>
      <c r="AEZ209" s="21"/>
      <c r="AFA209" s="21"/>
      <c r="AFB209" s="21"/>
      <c r="AFC209" s="21"/>
      <c r="AFD209" s="21"/>
      <c r="AFE209" s="21"/>
      <c r="AFF209" s="21"/>
      <c r="AFG209" s="21"/>
    </row>
    <row r="210" spans="1:839" s="42" customFormat="1" x14ac:dyDescent="0.25">
      <c r="A210" s="21"/>
      <c r="B210" s="21"/>
      <c r="C210" s="21"/>
      <c r="D210" s="55"/>
      <c r="E210" s="21" t="str">
        <f>структура!$G$66</f>
        <v>даты списания безвозвр. займов</v>
      </c>
      <c r="F210" s="21"/>
      <c r="G210" s="21" t="str">
        <f>структура!$J$10</f>
        <v>повторный заем</v>
      </c>
      <c r="H210" s="21"/>
      <c r="I210" s="21" t="str">
        <f>IF($E210="","",INDEX(структура!$H$10:$H$153,SUMIFS(структура!$C$10:$C$153,структура!$G$10:$G$153,$E210)))</f>
        <v>дата</v>
      </c>
      <c r="J210" s="21"/>
      <c r="K210" s="41"/>
      <c r="L210" s="21"/>
      <c r="M210" s="21"/>
      <c r="N210" s="21"/>
      <c r="O210" s="21"/>
      <c r="P210" s="21"/>
      <c r="Q210" s="41"/>
      <c r="R210" s="13">
        <f>IF(R$8="",0,R184+SUMIFS(условия!91:91,условия!$7:$7,"&lt;="&amp;R$8,условия!$8:$8,"&gt;="&amp;R$8))</f>
        <v>44458</v>
      </c>
      <c r="S210" s="13">
        <f>IF(S$8="",0,S184+SUMIFS(условия!91:91,условия!$7:$7,"&lt;="&amp;S$8,условия!$8:$8,"&gt;="&amp;S$8))</f>
        <v>44459</v>
      </c>
      <c r="T210" s="13">
        <f>IF(T$8="",0,T184+SUMIFS(условия!91:91,условия!$7:$7,"&lt;="&amp;T$8,условия!$8:$8,"&gt;="&amp;T$8))</f>
        <v>44460</v>
      </c>
      <c r="U210" s="13">
        <f>IF(U$8="",0,U184+SUMIFS(условия!91:91,условия!$7:$7,"&lt;="&amp;U$8,условия!$8:$8,"&gt;="&amp;U$8))</f>
        <v>44461</v>
      </c>
      <c r="V210" s="13">
        <f>IF(V$8="",0,V184+SUMIFS(условия!91:91,условия!$7:$7,"&lt;="&amp;V$8,условия!$8:$8,"&gt;="&amp;V$8))</f>
        <v>44462</v>
      </c>
      <c r="W210" s="13">
        <f>IF(W$8="",0,W184+SUMIFS(условия!91:91,условия!$7:$7,"&lt;="&amp;W$8,условия!$8:$8,"&gt;="&amp;W$8))</f>
        <v>44463</v>
      </c>
      <c r="X210" s="13">
        <f>IF(X$8="",0,X184+SUMIFS(условия!91:91,условия!$7:$7,"&lt;="&amp;X$8,условия!$8:$8,"&gt;="&amp;X$8))</f>
        <v>44464</v>
      </c>
      <c r="Y210" s="13">
        <f>IF(Y$8="",0,Y184+SUMIFS(условия!91:91,условия!$7:$7,"&lt;="&amp;Y$8,условия!$8:$8,"&gt;="&amp;Y$8))</f>
        <v>44465</v>
      </c>
      <c r="Z210" s="13">
        <f>IF(Z$8="",0,Z184+SUMIFS(условия!91:91,условия!$7:$7,"&lt;="&amp;Z$8,условия!$8:$8,"&gt;="&amp;Z$8))</f>
        <v>44466</v>
      </c>
      <c r="AA210" s="13">
        <f>IF(AA$8="",0,AA184+SUMIFS(условия!91:91,условия!$7:$7,"&lt;="&amp;AA$8,условия!$8:$8,"&gt;="&amp;AA$8))</f>
        <v>44467</v>
      </c>
      <c r="AB210" s="13">
        <f>IF(AB$8="",0,AB184+SUMIFS(условия!91:91,условия!$7:$7,"&lt;="&amp;AB$8,условия!$8:$8,"&gt;="&amp;AB$8))</f>
        <v>44468</v>
      </c>
      <c r="AC210" s="13">
        <f>IF(AC$8="",0,AC184+SUMIFS(условия!91:91,условия!$7:$7,"&lt;="&amp;AC$8,условия!$8:$8,"&gt;="&amp;AC$8))</f>
        <v>44469</v>
      </c>
      <c r="AD210" s="13">
        <f>IF(AD$8="",0,AD184+SUMIFS(условия!91:91,условия!$7:$7,"&lt;="&amp;AD$8,условия!$8:$8,"&gt;="&amp;AD$8))</f>
        <v>44470</v>
      </c>
      <c r="AE210" s="13">
        <f>IF(AE$8="",0,AE184+SUMIFS(условия!91:91,условия!$7:$7,"&lt;="&amp;AE$8,условия!$8:$8,"&gt;="&amp;AE$8))</f>
        <v>44471</v>
      </c>
      <c r="AF210" s="13">
        <f>IF(AF$8="",0,AF184+SUMIFS(условия!91:91,условия!$7:$7,"&lt;="&amp;AF$8,условия!$8:$8,"&gt;="&amp;AF$8))</f>
        <v>44472</v>
      </c>
      <c r="AG210" s="13">
        <f>IF(AG$8="",0,AG184+SUMIFS(условия!91:91,условия!$7:$7,"&lt;="&amp;AG$8,условия!$8:$8,"&gt;="&amp;AG$8))</f>
        <v>44473</v>
      </c>
      <c r="AH210" s="13">
        <f>IF(AH$8="",0,AH184+SUMIFS(условия!91:91,условия!$7:$7,"&lt;="&amp;AH$8,условия!$8:$8,"&gt;="&amp;AH$8))</f>
        <v>44474</v>
      </c>
      <c r="AI210" s="13">
        <f>IF(AI$8="",0,AI184+SUMIFS(условия!91:91,условия!$7:$7,"&lt;="&amp;AI$8,условия!$8:$8,"&gt;="&amp;AI$8))</f>
        <v>44475</v>
      </c>
      <c r="AJ210" s="13">
        <f>IF(AJ$8="",0,AJ184+SUMIFS(условия!91:91,условия!$7:$7,"&lt;="&amp;AJ$8,условия!$8:$8,"&gt;="&amp;AJ$8))</f>
        <v>44476</v>
      </c>
      <c r="AK210" s="13">
        <f>IF(AK$8="",0,AK184+SUMIFS(условия!91:91,условия!$7:$7,"&lt;="&amp;AK$8,условия!$8:$8,"&gt;="&amp;AK$8))</f>
        <v>44477</v>
      </c>
      <c r="AL210" s="13">
        <f>IF(AL$8="",0,AL184+SUMIFS(условия!91:91,условия!$7:$7,"&lt;="&amp;AL$8,условия!$8:$8,"&gt;="&amp;AL$8))</f>
        <v>44478</v>
      </c>
      <c r="AM210" s="13">
        <f>IF(AM$8="",0,AM184+SUMIFS(условия!91:91,условия!$7:$7,"&lt;="&amp;AM$8,условия!$8:$8,"&gt;="&amp;AM$8))</f>
        <v>44479</v>
      </c>
      <c r="AN210" s="13">
        <f>IF(AN$8="",0,AN184+SUMIFS(условия!91:91,условия!$7:$7,"&lt;="&amp;AN$8,условия!$8:$8,"&gt;="&amp;AN$8))</f>
        <v>44480</v>
      </c>
      <c r="AO210" s="13">
        <f>IF(AO$8="",0,AO184+SUMIFS(условия!91:91,условия!$7:$7,"&lt;="&amp;AO$8,условия!$8:$8,"&gt;="&amp;AO$8))</f>
        <v>44481</v>
      </c>
      <c r="AP210" s="13">
        <f>IF(AP$8="",0,AP184+SUMIFS(условия!91:91,условия!$7:$7,"&lt;="&amp;AP$8,условия!$8:$8,"&gt;="&amp;AP$8))</f>
        <v>44482</v>
      </c>
      <c r="AQ210" s="13">
        <f>IF(AQ$8="",0,AQ184+SUMIFS(условия!91:91,условия!$7:$7,"&lt;="&amp;AQ$8,условия!$8:$8,"&gt;="&amp;AQ$8))</f>
        <v>44483</v>
      </c>
      <c r="AR210" s="13">
        <f>IF(AR$8="",0,AR184+SUMIFS(условия!91:91,условия!$7:$7,"&lt;="&amp;AR$8,условия!$8:$8,"&gt;="&amp;AR$8))</f>
        <v>44484</v>
      </c>
      <c r="AS210" s="13">
        <f>IF(AS$8="",0,AS184+SUMIFS(условия!91:91,условия!$7:$7,"&lt;="&amp;AS$8,условия!$8:$8,"&gt;="&amp;AS$8))</f>
        <v>44485</v>
      </c>
      <c r="AT210" s="13">
        <f>IF(AT$8="",0,AT184+SUMIFS(условия!91:91,условия!$7:$7,"&lt;="&amp;AT$8,условия!$8:$8,"&gt;="&amp;AT$8))</f>
        <v>44486</v>
      </c>
      <c r="AU210" s="13">
        <f>IF(AU$8="",0,AU184+SUMIFS(условия!91:91,условия!$7:$7,"&lt;="&amp;AU$8,условия!$8:$8,"&gt;="&amp;AU$8))</f>
        <v>44487</v>
      </c>
      <c r="AV210" s="13">
        <f>IF(AV$8="",0,AV184+SUMIFS(условия!91:91,условия!$7:$7,"&lt;="&amp;AV$8,условия!$8:$8,"&gt;="&amp;AV$8))</f>
        <v>44488</v>
      </c>
      <c r="AW210" s="13">
        <f>IF(AW$8="",0,AW184+SUMIFS(условия!91:91,условия!$7:$7,"&lt;="&amp;AW$8,условия!$8:$8,"&gt;="&amp;AW$8))</f>
        <v>44489</v>
      </c>
      <c r="AX210" s="13">
        <f>IF(AX$8="",0,AX184+SUMIFS(условия!91:91,условия!$7:$7,"&lt;="&amp;AX$8,условия!$8:$8,"&gt;="&amp;AX$8))</f>
        <v>44490</v>
      </c>
      <c r="AY210" s="13">
        <f>IF(AY$8="",0,AY184+SUMIFS(условия!91:91,условия!$7:$7,"&lt;="&amp;AY$8,условия!$8:$8,"&gt;="&amp;AY$8))</f>
        <v>44491</v>
      </c>
      <c r="AZ210" s="13">
        <f>IF(AZ$8="",0,AZ184+SUMIFS(условия!91:91,условия!$7:$7,"&lt;="&amp;AZ$8,условия!$8:$8,"&gt;="&amp;AZ$8))</f>
        <v>44492</v>
      </c>
      <c r="BA210" s="13">
        <f>IF(BA$8="",0,BA184+SUMIFS(условия!91:91,условия!$7:$7,"&lt;="&amp;BA$8,условия!$8:$8,"&gt;="&amp;BA$8))</f>
        <v>44493</v>
      </c>
      <c r="BB210" s="13">
        <f>IF(BB$8="",0,BB184+SUMIFS(условия!91:91,условия!$7:$7,"&lt;="&amp;BB$8,условия!$8:$8,"&gt;="&amp;BB$8))</f>
        <v>44494</v>
      </c>
      <c r="BC210" s="13">
        <f>IF(BC$8="",0,BC184+SUMIFS(условия!91:91,условия!$7:$7,"&lt;="&amp;BC$8,условия!$8:$8,"&gt;="&amp;BC$8))</f>
        <v>44495</v>
      </c>
      <c r="BD210" s="13">
        <f>IF(BD$8="",0,BD184+SUMIFS(условия!91:91,условия!$7:$7,"&lt;="&amp;BD$8,условия!$8:$8,"&gt;="&amp;BD$8))</f>
        <v>44496</v>
      </c>
      <c r="BE210" s="13">
        <f>IF(BE$8="",0,BE184+SUMIFS(условия!91:91,условия!$7:$7,"&lt;="&amp;BE$8,условия!$8:$8,"&gt;="&amp;BE$8))</f>
        <v>44497</v>
      </c>
      <c r="BF210" s="13">
        <f>IF(BF$8="",0,BF184+SUMIFS(условия!91:91,условия!$7:$7,"&lt;="&amp;BF$8,условия!$8:$8,"&gt;="&amp;BF$8))</f>
        <v>44498</v>
      </c>
      <c r="BG210" s="13">
        <f>IF(BG$8="",0,BG184+SUMIFS(условия!91:91,условия!$7:$7,"&lt;="&amp;BG$8,условия!$8:$8,"&gt;="&amp;BG$8))</f>
        <v>44499</v>
      </c>
      <c r="BH210" s="13">
        <f>IF(BH$8="",0,BH184+SUMIFS(условия!91:91,условия!$7:$7,"&lt;="&amp;BH$8,условия!$8:$8,"&gt;="&amp;BH$8))</f>
        <v>44500</v>
      </c>
      <c r="BI210" s="13">
        <f>IF(BI$8="",0,BI184+SUMIFS(условия!91:91,условия!$7:$7,"&lt;="&amp;BI$8,условия!$8:$8,"&gt;="&amp;BI$8))</f>
        <v>44501</v>
      </c>
      <c r="BJ210" s="13">
        <f>IF(BJ$8="",0,BJ184+SUMIFS(условия!91:91,условия!$7:$7,"&lt;="&amp;BJ$8,условия!$8:$8,"&gt;="&amp;BJ$8))</f>
        <v>44502</v>
      </c>
      <c r="BK210" s="13">
        <f>IF(BK$8="",0,BK184+SUMIFS(условия!91:91,условия!$7:$7,"&lt;="&amp;BK$8,условия!$8:$8,"&gt;="&amp;BK$8))</f>
        <v>44503</v>
      </c>
      <c r="BL210" s="13">
        <f>IF(BL$8="",0,BL184+SUMIFS(условия!91:91,условия!$7:$7,"&lt;="&amp;BL$8,условия!$8:$8,"&gt;="&amp;BL$8))</f>
        <v>44504</v>
      </c>
      <c r="BM210" s="13">
        <f>IF(BM$8="",0,BM184+SUMIFS(условия!91:91,условия!$7:$7,"&lt;="&amp;BM$8,условия!$8:$8,"&gt;="&amp;BM$8))</f>
        <v>44505</v>
      </c>
      <c r="BN210" s="13">
        <f>IF(BN$8="",0,BN184+SUMIFS(условия!91:91,условия!$7:$7,"&lt;="&amp;BN$8,условия!$8:$8,"&gt;="&amp;BN$8))</f>
        <v>44506</v>
      </c>
      <c r="BO210" s="13">
        <f>IF(BO$8="",0,BO184+SUMIFS(условия!91:91,условия!$7:$7,"&lt;="&amp;BO$8,условия!$8:$8,"&gt;="&amp;BO$8))</f>
        <v>44507</v>
      </c>
      <c r="BP210" s="13">
        <f>IF(BP$8="",0,BP184+SUMIFS(условия!91:91,условия!$7:$7,"&lt;="&amp;BP$8,условия!$8:$8,"&gt;="&amp;BP$8))</f>
        <v>44508</v>
      </c>
      <c r="BQ210" s="13">
        <f>IF(BQ$8="",0,BQ184+SUMIFS(условия!91:91,условия!$7:$7,"&lt;="&amp;BQ$8,условия!$8:$8,"&gt;="&amp;BQ$8))</f>
        <v>44509</v>
      </c>
      <c r="BR210" s="13">
        <f>IF(BR$8="",0,BR184+SUMIFS(условия!91:91,условия!$7:$7,"&lt;="&amp;BR$8,условия!$8:$8,"&gt;="&amp;BR$8))</f>
        <v>44510</v>
      </c>
      <c r="BS210" s="13">
        <f>IF(BS$8="",0,BS184+SUMIFS(условия!91:91,условия!$7:$7,"&lt;="&amp;BS$8,условия!$8:$8,"&gt;="&amp;BS$8))</f>
        <v>44511</v>
      </c>
      <c r="BT210" s="13">
        <f>IF(BT$8="",0,BT184+SUMIFS(условия!91:91,условия!$7:$7,"&lt;="&amp;BT$8,условия!$8:$8,"&gt;="&amp;BT$8))</f>
        <v>44512</v>
      </c>
      <c r="BU210" s="13">
        <f>IF(BU$8="",0,BU184+SUMIFS(условия!91:91,условия!$7:$7,"&lt;="&amp;BU$8,условия!$8:$8,"&gt;="&amp;BU$8))</f>
        <v>44513</v>
      </c>
      <c r="BV210" s="13">
        <f>IF(BV$8="",0,BV184+SUMIFS(условия!91:91,условия!$7:$7,"&lt;="&amp;BV$8,условия!$8:$8,"&gt;="&amp;BV$8))</f>
        <v>44514</v>
      </c>
      <c r="BW210" s="13">
        <f>IF(BW$8="",0,BW184+SUMIFS(условия!91:91,условия!$7:$7,"&lt;="&amp;BW$8,условия!$8:$8,"&gt;="&amp;BW$8))</f>
        <v>44515</v>
      </c>
      <c r="BX210" s="13">
        <f>IF(BX$8="",0,BX184+SUMIFS(условия!91:91,условия!$7:$7,"&lt;="&amp;BX$8,условия!$8:$8,"&gt;="&amp;BX$8))</f>
        <v>44516</v>
      </c>
      <c r="BY210" s="13">
        <f>IF(BY$8="",0,BY184+SUMIFS(условия!91:91,условия!$7:$7,"&lt;="&amp;BY$8,условия!$8:$8,"&gt;="&amp;BY$8))</f>
        <v>44517</v>
      </c>
      <c r="BZ210" s="13">
        <f>IF(BZ$8="",0,BZ184+SUMIFS(условия!91:91,условия!$7:$7,"&lt;="&amp;BZ$8,условия!$8:$8,"&gt;="&amp;BZ$8))</f>
        <v>44518</v>
      </c>
      <c r="CA210" s="13">
        <f>IF(CA$8="",0,CA184+SUMIFS(условия!91:91,условия!$7:$7,"&lt;="&amp;CA$8,условия!$8:$8,"&gt;="&amp;CA$8))</f>
        <v>44519</v>
      </c>
      <c r="CB210" s="13">
        <f>IF(CB$8="",0,CB184+SUMIFS(условия!91:91,условия!$7:$7,"&lt;="&amp;CB$8,условия!$8:$8,"&gt;="&amp;CB$8))</f>
        <v>44520</v>
      </c>
      <c r="CC210" s="13">
        <f>IF(CC$8="",0,CC184+SUMIFS(условия!91:91,условия!$7:$7,"&lt;="&amp;CC$8,условия!$8:$8,"&gt;="&amp;CC$8))</f>
        <v>44521</v>
      </c>
      <c r="CD210" s="13">
        <f>IF(CD$8="",0,CD184+SUMIFS(условия!91:91,условия!$7:$7,"&lt;="&amp;CD$8,условия!$8:$8,"&gt;="&amp;CD$8))</f>
        <v>44522</v>
      </c>
      <c r="CE210" s="13">
        <f>IF(CE$8="",0,CE184+SUMIFS(условия!91:91,условия!$7:$7,"&lt;="&amp;CE$8,условия!$8:$8,"&gt;="&amp;CE$8))</f>
        <v>44523</v>
      </c>
      <c r="CF210" s="13">
        <f>IF(CF$8="",0,CF184+SUMIFS(условия!91:91,условия!$7:$7,"&lt;="&amp;CF$8,условия!$8:$8,"&gt;="&amp;CF$8))</f>
        <v>44524</v>
      </c>
      <c r="CG210" s="13">
        <f>IF(CG$8="",0,CG184+SUMIFS(условия!91:91,условия!$7:$7,"&lt;="&amp;CG$8,условия!$8:$8,"&gt;="&amp;CG$8))</f>
        <v>44525</v>
      </c>
      <c r="CH210" s="13">
        <f>IF(CH$8="",0,CH184+SUMIFS(условия!91:91,условия!$7:$7,"&lt;="&amp;CH$8,условия!$8:$8,"&gt;="&amp;CH$8))</f>
        <v>44526</v>
      </c>
      <c r="CI210" s="13">
        <f>IF(CI$8="",0,CI184+SUMIFS(условия!91:91,условия!$7:$7,"&lt;="&amp;CI$8,условия!$8:$8,"&gt;="&amp;CI$8))</f>
        <v>44527</v>
      </c>
      <c r="CJ210" s="13">
        <f>IF(CJ$8="",0,CJ184+SUMIFS(условия!91:91,условия!$7:$7,"&lt;="&amp;CJ$8,условия!$8:$8,"&gt;="&amp;CJ$8))</f>
        <v>44528</v>
      </c>
      <c r="CK210" s="13">
        <f>IF(CK$8="",0,CK184+SUMIFS(условия!91:91,условия!$7:$7,"&lt;="&amp;CK$8,условия!$8:$8,"&gt;="&amp;CK$8))</f>
        <v>44529</v>
      </c>
      <c r="CL210" s="13">
        <f>IF(CL$8="",0,CL184+SUMIFS(условия!91:91,условия!$7:$7,"&lt;="&amp;CL$8,условия!$8:$8,"&gt;="&amp;CL$8))</f>
        <v>44530</v>
      </c>
      <c r="CM210" s="13">
        <f>IF(CM$8="",0,CM184+SUMIFS(условия!91:91,условия!$7:$7,"&lt;="&amp;CM$8,условия!$8:$8,"&gt;="&amp;CM$8))</f>
        <v>44531</v>
      </c>
      <c r="CN210" s="13">
        <f>IF(CN$8="",0,CN184+SUMIFS(условия!91:91,условия!$7:$7,"&lt;="&amp;CN$8,условия!$8:$8,"&gt;="&amp;CN$8))</f>
        <v>44532</v>
      </c>
      <c r="CO210" s="13">
        <f>IF(CO$8="",0,CO184+SUMIFS(условия!91:91,условия!$7:$7,"&lt;="&amp;CO$8,условия!$8:$8,"&gt;="&amp;CO$8))</f>
        <v>44533</v>
      </c>
      <c r="CP210" s="13">
        <f>IF(CP$8="",0,CP184+SUMIFS(условия!91:91,условия!$7:$7,"&lt;="&amp;CP$8,условия!$8:$8,"&gt;="&amp;CP$8))</f>
        <v>44534</v>
      </c>
      <c r="CQ210" s="13">
        <f>IF(CQ$8="",0,CQ184+SUMIFS(условия!91:91,условия!$7:$7,"&lt;="&amp;CQ$8,условия!$8:$8,"&gt;="&amp;CQ$8))</f>
        <v>44535</v>
      </c>
      <c r="CR210" s="13">
        <f>IF(CR$8="",0,CR184+SUMIFS(условия!91:91,условия!$7:$7,"&lt;="&amp;CR$8,условия!$8:$8,"&gt;="&amp;CR$8))</f>
        <v>44536</v>
      </c>
      <c r="CS210" s="13">
        <f>IF(CS$8="",0,CS184+SUMIFS(условия!91:91,условия!$7:$7,"&lt;="&amp;CS$8,условия!$8:$8,"&gt;="&amp;CS$8))</f>
        <v>44537</v>
      </c>
      <c r="CT210" s="13">
        <f>IF(CT$8="",0,CT184+SUMIFS(условия!91:91,условия!$7:$7,"&lt;="&amp;CT$8,условия!$8:$8,"&gt;="&amp;CT$8))</f>
        <v>44538</v>
      </c>
      <c r="CU210" s="13">
        <f>IF(CU$8="",0,CU184+SUMIFS(условия!91:91,условия!$7:$7,"&lt;="&amp;CU$8,условия!$8:$8,"&gt;="&amp;CU$8))</f>
        <v>44539</v>
      </c>
      <c r="CV210" s="13">
        <f>IF(CV$8="",0,CV184+SUMIFS(условия!91:91,условия!$7:$7,"&lt;="&amp;CV$8,условия!$8:$8,"&gt;="&amp;CV$8))</f>
        <v>44540</v>
      </c>
      <c r="CW210" s="13">
        <f>IF(CW$8="",0,CW184+SUMIFS(условия!91:91,условия!$7:$7,"&lt;="&amp;CW$8,условия!$8:$8,"&gt;="&amp;CW$8))</f>
        <v>44541</v>
      </c>
      <c r="CX210" s="13">
        <f>IF(CX$8="",0,CX184+SUMIFS(условия!91:91,условия!$7:$7,"&lt;="&amp;CX$8,условия!$8:$8,"&gt;="&amp;CX$8))</f>
        <v>44542</v>
      </c>
      <c r="CY210" s="13">
        <f>IF(CY$8="",0,CY184+SUMIFS(условия!91:91,условия!$7:$7,"&lt;="&amp;CY$8,условия!$8:$8,"&gt;="&amp;CY$8))</f>
        <v>44543</v>
      </c>
      <c r="CZ210" s="13">
        <f>IF(CZ$8="",0,CZ184+SUMIFS(условия!91:91,условия!$7:$7,"&lt;="&amp;CZ$8,условия!$8:$8,"&gt;="&amp;CZ$8))</f>
        <v>44544</v>
      </c>
      <c r="DA210" s="13">
        <f>IF(DA$8="",0,DA184+SUMIFS(условия!91:91,условия!$7:$7,"&lt;="&amp;DA$8,условия!$8:$8,"&gt;="&amp;DA$8))</f>
        <v>44545</v>
      </c>
      <c r="DB210" s="13">
        <f>IF(DB$8="",0,DB184+SUMIFS(условия!91:91,условия!$7:$7,"&lt;="&amp;DB$8,условия!$8:$8,"&gt;="&amp;DB$8))</f>
        <v>44546</v>
      </c>
      <c r="DC210" s="13">
        <f>IF(DC$8="",0,DC184+SUMIFS(условия!91:91,условия!$7:$7,"&lt;="&amp;DC$8,условия!$8:$8,"&gt;="&amp;DC$8))</f>
        <v>44547</v>
      </c>
      <c r="DD210" s="13">
        <f>IF(DD$8="",0,DD184+SUMIFS(условия!91:91,условия!$7:$7,"&lt;="&amp;DD$8,условия!$8:$8,"&gt;="&amp;DD$8))</f>
        <v>44548</v>
      </c>
      <c r="DE210" s="13">
        <f>IF(DE$8="",0,DE184+SUMIFS(условия!91:91,условия!$7:$7,"&lt;="&amp;DE$8,условия!$8:$8,"&gt;="&amp;DE$8))</f>
        <v>44549</v>
      </c>
      <c r="DF210" s="13">
        <f>IF(DF$8="",0,DF184+SUMIFS(условия!91:91,условия!$7:$7,"&lt;="&amp;DF$8,условия!$8:$8,"&gt;="&amp;DF$8))</f>
        <v>44555</v>
      </c>
      <c r="DG210" s="13">
        <f>IF(DG$8="",0,DG184+SUMIFS(условия!91:91,условия!$7:$7,"&lt;="&amp;DG$8,условия!$8:$8,"&gt;="&amp;DG$8))</f>
        <v>44556</v>
      </c>
      <c r="DH210" s="13">
        <f>IF(DH$8="",0,DH184+SUMIFS(условия!91:91,условия!$7:$7,"&lt;="&amp;DH$8,условия!$8:$8,"&gt;="&amp;DH$8))</f>
        <v>44557</v>
      </c>
      <c r="DI210" s="13">
        <f>IF(DI$8="",0,DI184+SUMIFS(условия!91:91,условия!$7:$7,"&lt;="&amp;DI$8,условия!$8:$8,"&gt;="&amp;DI$8))</f>
        <v>44558</v>
      </c>
      <c r="DJ210" s="13">
        <f>IF(DJ$8="",0,DJ184+SUMIFS(условия!91:91,условия!$7:$7,"&lt;="&amp;DJ$8,условия!$8:$8,"&gt;="&amp;DJ$8))</f>
        <v>44559</v>
      </c>
      <c r="DK210" s="13">
        <f>IF(DK$8="",0,DK184+SUMIFS(условия!91:91,условия!$7:$7,"&lt;="&amp;DK$8,условия!$8:$8,"&gt;="&amp;DK$8))</f>
        <v>44560</v>
      </c>
      <c r="DL210" s="13">
        <f>IF(DL$8="",0,DL184+SUMIFS(условия!91:91,условия!$7:$7,"&lt;="&amp;DL$8,условия!$8:$8,"&gt;="&amp;DL$8))</f>
        <v>44561</v>
      </c>
      <c r="DM210" s="13">
        <f>IF(DM$8="",0,DM184+SUMIFS(условия!91:91,условия!$7:$7,"&lt;="&amp;DM$8,условия!$8:$8,"&gt;="&amp;DM$8))</f>
        <v>44562</v>
      </c>
      <c r="DN210" s="13">
        <f>IF(DN$8="",0,DN184+SUMIFS(условия!91:91,условия!$7:$7,"&lt;="&amp;DN$8,условия!$8:$8,"&gt;="&amp;DN$8))</f>
        <v>44563</v>
      </c>
      <c r="DO210" s="13">
        <f>IF(DO$8="",0,DO184+SUMIFS(условия!91:91,условия!$7:$7,"&lt;="&amp;DO$8,условия!$8:$8,"&gt;="&amp;DO$8))</f>
        <v>44564</v>
      </c>
      <c r="DP210" s="13">
        <f>IF(DP$8="",0,DP184+SUMIFS(условия!91:91,условия!$7:$7,"&lt;="&amp;DP$8,условия!$8:$8,"&gt;="&amp;DP$8))</f>
        <v>44565</v>
      </c>
      <c r="DQ210" s="13">
        <f>IF(DQ$8="",0,DQ184+SUMIFS(условия!91:91,условия!$7:$7,"&lt;="&amp;DQ$8,условия!$8:$8,"&gt;="&amp;DQ$8))</f>
        <v>44566</v>
      </c>
      <c r="DR210" s="13">
        <f>IF(DR$8="",0,DR184+SUMIFS(условия!91:91,условия!$7:$7,"&lt;="&amp;DR$8,условия!$8:$8,"&gt;="&amp;DR$8))</f>
        <v>44567</v>
      </c>
      <c r="DS210" s="13">
        <f>IF(DS$8="",0,DS184+SUMIFS(условия!91:91,условия!$7:$7,"&lt;="&amp;DS$8,условия!$8:$8,"&gt;="&amp;DS$8))</f>
        <v>44568</v>
      </c>
      <c r="DT210" s="13">
        <f>IF(DT$8="",0,DT184+SUMIFS(условия!91:91,условия!$7:$7,"&lt;="&amp;DT$8,условия!$8:$8,"&gt;="&amp;DT$8))</f>
        <v>44569</v>
      </c>
      <c r="DU210" s="13">
        <f>IF(DU$8="",0,DU184+SUMIFS(условия!91:91,условия!$7:$7,"&lt;="&amp;DU$8,условия!$8:$8,"&gt;="&amp;DU$8))</f>
        <v>44570</v>
      </c>
      <c r="DV210" s="13">
        <f>IF(DV$8="",0,DV184+SUMIFS(условия!91:91,условия!$7:$7,"&lt;="&amp;DV$8,условия!$8:$8,"&gt;="&amp;DV$8))</f>
        <v>44571</v>
      </c>
      <c r="DW210" s="13">
        <f>IF(DW$8="",0,DW184+SUMIFS(условия!91:91,условия!$7:$7,"&lt;="&amp;DW$8,условия!$8:$8,"&gt;="&amp;DW$8))</f>
        <v>44572</v>
      </c>
      <c r="DX210" s="13">
        <f>IF(DX$8="",0,DX184+SUMIFS(условия!91:91,условия!$7:$7,"&lt;="&amp;DX$8,условия!$8:$8,"&gt;="&amp;DX$8))</f>
        <v>44573</v>
      </c>
      <c r="DY210" s="13">
        <f>IF(DY$8="",0,DY184+SUMIFS(условия!91:91,условия!$7:$7,"&lt;="&amp;DY$8,условия!$8:$8,"&gt;="&amp;DY$8))</f>
        <v>44574</v>
      </c>
      <c r="DZ210" s="13">
        <f>IF(DZ$8="",0,DZ184+SUMIFS(условия!91:91,условия!$7:$7,"&lt;="&amp;DZ$8,условия!$8:$8,"&gt;="&amp;DZ$8))</f>
        <v>44575</v>
      </c>
      <c r="EA210" s="13">
        <f>IF(EA$8="",0,EA184+SUMIFS(условия!91:91,условия!$7:$7,"&lt;="&amp;EA$8,условия!$8:$8,"&gt;="&amp;EA$8))</f>
        <v>44576</v>
      </c>
      <c r="EB210" s="13">
        <f>IF(EB$8="",0,EB184+SUMIFS(условия!91:91,условия!$7:$7,"&lt;="&amp;EB$8,условия!$8:$8,"&gt;="&amp;EB$8))</f>
        <v>44577</v>
      </c>
      <c r="EC210" s="13">
        <f>IF(EC$8="",0,EC184+SUMIFS(условия!91:91,условия!$7:$7,"&lt;="&amp;EC$8,условия!$8:$8,"&gt;="&amp;EC$8))</f>
        <v>44578</v>
      </c>
      <c r="ED210" s="13">
        <f>IF(ED$8="",0,ED184+SUMIFS(условия!91:91,условия!$7:$7,"&lt;="&amp;ED$8,условия!$8:$8,"&gt;="&amp;ED$8))</f>
        <v>44579</v>
      </c>
      <c r="EE210" s="13">
        <f>IF(EE$8="",0,EE184+SUMIFS(условия!91:91,условия!$7:$7,"&lt;="&amp;EE$8,условия!$8:$8,"&gt;="&amp;EE$8))</f>
        <v>44580</v>
      </c>
      <c r="EF210" s="13">
        <f>IF(EF$8="",0,EF184+SUMIFS(условия!91:91,условия!$7:$7,"&lt;="&amp;EF$8,условия!$8:$8,"&gt;="&amp;EF$8))</f>
        <v>44581</v>
      </c>
      <c r="EG210" s="13">
        <f>IF(EG$8="",0,EG184+SUMIFS(условия!91:91,условия!$7:$7,"&lt;="&amp;EG$8,условия!$8:$8,"&gt;="&amp;EG$8))</f>
        <v>44582</v>
      </c>
      <c r="EH210" s="13">
        <f>IF(EH$8="",0,EH184+SUMIFS(условия!91:91,условия!$7:$7,"&lt;="&amp;EH$8,условия!$8:$8,"&gt;="&amp;EH$8))</f>
        <v>44583</v>
      </c>
      <c r="EI210" s="13">
        <f>IF(EI$8="",0,EI184+SUMIFS(условия!91:91,условия!$7:$7,"&lt;="&amp;EI$8,условия!$8:$8,"&gt;="&amp;EI$8))</f>
        <v>44584</v>
      </c>
      <c r="EJ210" s="13">
        <f>IF(EJ$8="",0,EJ184+SUMIFS(условия!91:91,условия!$7:$7,"&lt;="&amp;EJ$8,условия!$8:$8,"&gt;="&amp;EJ$8))</f>
        <v>44585</v>
      </c>
      <c r="EK210" s="13">
        <f>IF(EK$8="",0,EK184+SUMIFS(условия!91:91,условия!$7:$7,"&lt;="&amp;EK$8,условия!$8:$8,"&gt;="&amp;EK$8))</f>
        <v>44586</v>
      </c>
      <c r="EL210" s="13">
        <f>IF(EL$8="",0,EL184+SUMIFS(условия!91:91,условия!$7:$7,"&lt;="&amp;EL$8,условия!$8:$8,"&gt;="&amp;EL$8))</f>
        <v>44587</v>
      </c>
      <c r="EM210" s="13">
        <f>IF(EM$8="",0,EM184+SUMIFS(условия!91:91,условия!$7:$7,"&lt;="&amp;EM$8,условия!$8:$8,"&gt;="&amp;EM$8))</f>
        <v>44588</v>
      </c>
      <c r="EN210" s="13">
        <f>IF(EN$8="",0,EN184+SUMIFS(условия!91:91,условия!$7:$7,"&lt;="&amp;EN$8,условия!$8:$8,"&gt;="&amp;EN$8))</f>
        <v>44589</v>
      </c>
      <c r="EO210" s="13">
        <f>IF(EO$8="",0,EO184+SUMIFS(условия!91:91,условия!$7:$7,"&lt;="&amp;EO$8,условия!$8:$8,"&gt;="&amp;EO$8))</f>
        <v>44590</v>
      </c>
      <c r="EP210" s="13">
        <f>IF(EP$8="",0,EP184+SUMIFS(условия!91:91,условия!$7:$7,"&lt;="&amp;EP$8,условия!$8:$8,"&gt;="&amp;EP$8))</f>
        <v>44591</v>
      </c>
      <c r="EQ210" s="13">
        <f>IF(EQ$8="",0,EQ184+SUMIFS(условия!91:91,условия!$7:$7,"&lt;="&amp;EQ$8,условия!$8:$8,"&gt;="&amp;EQ$8))</f>
        <v>44592</v>
      </c>
      <c r="ER210" s="13">
        <f>IF(ER$8="",0,ER184+SUMIFS(условия!91:91,условия!$7:$7,"&lt;="&amp;ER$8,условия!$8:$8,"&gt;="&amp;ER$8))</f>
        <v>44593</v>
      </c>
      <c r="ES210" s="13">
        <f>IF(ES$8="",0,ES184+SUMIFS(условия!91:91,условия!$7:$7,"&lt;="&amp;ES$8,условия!$8:$8,"&gt;="&amp;ES$8))</f>
        <v>44594</v>
      </c>
      <c r="ET210" s="13">
        <f>IF(ET$8="",0,ET184+SUMIFS(условия!91:91,условия!$7:$7,"&lt;="&amp;ET$8,условия!$8:$8,"&gt;="&amp;ET$8))</f>
        <v>44595</v>
      </c>
      <c r="EU210" s="13">
        <f>IF(EU$8="",0,EU184+SUMIFS(условия!91:91,условия!$7:$7,"&lt;="&amp;EU$8,условия!$8:$8,"&gt;="&amp;EU$8))</f>
        <v>44596</v>
      </c>
      <c r="EV210" s="13">
        <f>IF(EV$8="",0,EV184+SUMIFS(условия!91:91,условия!$7:$7,"&lt;="&amp;EV$8,условия!$8:$8,"&gt;="&amp;EV$8))</f>
        <v>44597</v>
      </c>
      <c r="EW210" s="13">
        <f>IF(EW$8="",0,EW184+SUMIFS(условия!91:91,условия!$7:$7,"&lt;="&amp;EW$8,условия!$8:$8,"&gt;="&amp;EW$8))</f>
        <v>44598</v>
      </c>
      <c r="EX210" s="13">
        <f>IF(EX$8="",0,EX184+SUMIFS(условия!91:91,условия!$7:$7,"&lt;="&amp;EX$8,условия!$8:$8,"&gt;="&amp;EX$8))</f>
        <v>44599</v>
      </c>
      <c r="EY210" s="13">
        <f>IF(EY$8="",0,EY184+SUMIFS(условия!91:91,условия!$7:$7,"&lt;="&amp;EY$8,условия!$8:$8,"&gt;="&amp;EY$8))</f>
        <v>44600</v>
      </c>
      <c r="EZ210" s="13">
        <f>IF(EZ$8="",0,EZ184+SUMIFS(условия!91:91,условия!$7:$7,"&lt;="&amp;EZ$8,условия!$8:$8,"&gt;="&amp;EZ$8))</f>
        <v>44601</v>
      </c>
      <c r="FA210" s="13">
        <f>IF(FA$8="",0,FA184+SUMIFS(условия!91:91,условия!$7:$7,"&lt;="&amp;FA$8,условия!$8:$8,"&gt;="&amp;FA$8))</f>
        <v>44602</v>
      </c>
      <c r="FB210" s="13">
        <f>IF(FB$8="",0,FB184+SUMIFS(условия!91:91,условия!$7:$7,"&lt;="&amp;FB$8,условия!$8:$8,"&gt;="&amp;FB$8))</f>
        <v>44603</v>
      </c>
      <c r="FC210" s="13">
        <f>IF(FC$8="",0,FC184+SUMIFS(условия!91:91,условия!$7:$7,"&lt;="&amp;FC$8,условия!$8:$8,"&gt;="&amp;FC$8))</f>
        <v>44604</v>
      </c>
      <c r="FD210" s="13">
        <f>IF(FD$8="",0,FD184+SUMIFS(условия!91:91,условия!$7:$7,"&lt;="&amp;FD$8,условия!$8:$8,"&gt;="&amp;FD$8))</f>
        <v>44605</v>
      </c>
      <c r="FE210" s="13">
        <f>IF(FE$8="",0,FE184+SUMIFS(условия!91:91,условия!$7:$7,"&lt;="&amp;FE$8,условия!$8:$8,"&gt;="&amp;FE$8))</f>
        <v>44606</v>
      </c>
      <c r="FF210" s="13">
        <f>IF(FF$8="",0,FF184+SUMIFS(условия!91:91,условия!$7:$7,"&lt;="&amp;FF$8,условия!$8:$8,"&gt;="&amp;FF$8))</f>
        <v>44607</v>
      </c>
      <c r="FG210" s="13">
        <f>IF(FG$8="",0,FG184+SUMIFS(условия!91:91,условия!$7:$7,"&lt;="&amp;FG$8,условия!$8:$8,"&gt;="&amp;FG$8))</f>
        <v>44608</v>
      </c>
      <c r="FH210" s="13">
        <f>IF(FH$8="",0,FH184+SUMIFS(условия!91:91,условия!$7:$7,"&lt;="&amp;FH$8,условия!$8:$8,"&gt;="&amp;FH$8))</f>
        <v>44609</v>
      </c>
      <c r="FI210" s="13">
        <f>IF(FI$8="",0,FI184+SUMIFS(условия!91:91,условия!$7:$7,"&lt;="&amp;FI$8,условия!$8:$8,"&gt;="&amp;FI$8))</f>
        <v>44610</v>
      </c>
      <c r="FJ210" s="13">
        <f>IF(FJ$8="",0,FJ184+SUMIFS(условия!91:91,условия!$7:$7,"&lt;="&amp;FJ$8,условия!$8:$8,"&gt;="&amp;FJ$8))</f>
        <v>44611</v>
      </c>
      <c r="FK210" s="13">
        <f>IF(FK$8="",0,FK184+SUMIFS(условия!91:91,условия!$7:$7,"&lt;="&amp;FK$8,условия!$8:$8,"&gt;="&amp;FK$8))</f>
        <v>44612</v>
      </c>
      <c r="FL210" s="13">
        <f>IF(FL$8="",0,FL184+SUMIFS(условия!91:91,условия!$7:$7,"&lt;="&amp;FL$8,условия!$8:$8,"&gt;="&amp;FL$8))</f>
        <v>44613</v>
      </c>
      <c r="FM210" s="13">
        <f>IF(FM$8="",0,FM184+SUMIFS(условия!91:91,условия!$7:$7,"&lt;="&amp;FM$8,условия!$8:$8,"&gt;="&amp;FM$8))</f>
        <v>44614</v>
      </c>
      <c r="FN210" s="13">
        <f>IF(FN$8="",0,FN184+SUMIFS(условия!91:91,условия!$7:$7,"&lt;="&amp;FN$8,условия!$8:$8,"&gt;="&amp;FN$8))</f>
        <v>44615</v>
      </c>
      <c r="FO210" s="13">
        <f>IF(FO$8="",0,FO184+SUMIFS(условия!91:91,условия!$7:$7,"&lt;="&amp;FO$8,условия!$8:$8,"&gt;="&amp;FO$8))</f>
        <v>44616</v>
      </c>
      <c r="FP210" s="13">
        <f>IF(FP$8="",0,FP184+SUMIFS(условия!91:91,условия!$7:$7,"&lt;="&amp;FP$8,условия!$8:$8,"&gt;="&amp;FP$8))</f>
        <v>44617</v>
      </c>
      <c r="FQ210" s="13">
        <f>IF(FQ$8="",0,FQ184+SUMIFS(условия!91:91,условия!$7:$7,"&lt;="&amp;FQ$8,условия!$8:$8,"&gt;="&amp;FQ$8))</f>
        <v>44618</v>
      </c>
      <c r="FR210" s="13">
        <f>IF(FR$8="",0,FR184+SUMIFS(условия!91:91,условия!$7:$7,"&lt;="&amp;FR$8,условия!$8:$8,"&gt;="&amp;FR$8))</f>
        <v>44619</v>
      </c>
      <c r="FS210" s="13">
        <f>IF(FS$8="",0,FS184+SUMIFS(условия!91:91,условия!$7:$7,"&lt;="&amp;FS$8,условия!$8:$8,"&gt;="&amp;FS$8))</f>
        <v>44620</v>
      </c>
      <c r="FT210" s="13">
        <f>IF(FT$8="",0,FT184+SUMIFS(условия!91:91,условия!$7:$7,"&lt;="&amp;FT$8,условия!$8:$8,"&gt;="&amp;FT$8))</f>
        <v>44621</v>
      </c>
      <c r="FU210" s="13">
        <f>IF(FU$8="",0,FU184+SUMIFS(условия!91:91,условия!$7:$7,"&lt;="&amp;FU$8,условия!$8:$8,"&gt;="&amp;FU$8))</f>
        <v>44622</v>
      </c>
      <c r="FV210" s="13">
        <f>IF(FV$8="",0,FV184+SUMIFS(условия!91:91,условия!$7:$7,"&lt;="&amp;FV$8,условия!$8:$8,"&gt;="&amp;FV$8))</f>
        <v>44623</v>
      </c>
      <c r="FW210" s="13">
        <f>IF(FW$8="",0,FW184+SUMIFS(условия!91:91,условия!$7:$7,"&lt;="&amp;FW$8,условия!$8:$8,"&gt;="&amp;FW$8))</f>
        <v>44624</v>
      </c>
      <c r="FX210" s="13">
        <f>IF(FX$8="",0,FX184+SUMIFS(условия!91:91,условия!$7:$7,"&lt;="&amp;FX$8,условия!$8:$8,"&gt;="&amp;FX$8))</f>
        <v>44625</v>
      </c>
      <c r="FY210" s="13">
        <f>IF(FY$8="",0,FY184+SUMIFS(условия!91:91,условия!$7:$7,"&lt;="&amp;FY$8,условия!$8:$8,"&gt;="&amp;FY$8))</f>
        <v>44626</v>
      </c>
      <c r="FZ210" s="13">
        <f>IF(FZ$8="",0,FZ184+SUMIFS(условия!91:91,условия!$7:$7,"&lt;="&amp;FZ$8,условия!$8:$8,"&gt;="&amp;FZ$8))</f>
        <v>44627</v>
      </c>
      <c r="GA210" s="13">
        <f>IF(GA$8="",0,GA184+SUMIFS(условия!91:91,условия!$7:$7,"&lt;="&amp;GA$8,условия!$8:$8,"&gt;="&amp;GA$8))</f>
        <v>44628</v>
      </c>
      <c r="GB210" s="13">
        <f>IF(GB$8="",0,GB184+SUMIFS(условия!91:91,условия!$7:$7,"&lt;="&amp;GB$8,условия!$8:$8,"&gt;="&amp;GB$8))</f>
        <v>44629</v>
      </c>
      <c r="GC210" s="13">
        <f>IF(GC$8="",0,GC184+SUMIFS(условия!91:91,условия!$7:$7,"&lt;="&amp;GC$8,условия!$8:$8,"&gt;="&amp;GC$8))</f>
        <v>44630</v>
      </c>
      <c r="GD210" s="13">
        <f>IF(GD$8="",0,GD184+SUMIFS(условия!91:91,условия!$7:$7,"&lt;="&amp;GD$8,условия!$8:$8,"&gt;="&amp;GD$8))</f>
        <v>44631</v>
      </c>
      <c r="GE210" s="13">
        <f>IF(GE$8="",0,GE184+SUMIFS(условия!91:91,условия!$7:$7,"&lt;="&amp;GE$8,условия!$8:$8,"&gt;="&amp;GE$8))</f>
        <v>44632</v>
      </c>
      <c r="GF210" s="13">
        <f>IF(GF$8="",0,GF184+SUMIFS(условия!91:91,условия!$7:$7,"&lt;="&amp;GF$8,условия!$8:$8,"&gt;="&amp;GF$8))</f>
        <v>44633</v>
      </c>
      <c r="GG210" s="13">
        <f>IF(GG$8="",0,GG184+SUMIFS(условия!91:91,условия!$7:$7,"&lt;="&amp;GG$8,условия!$8:$8,"&gt;="&amp;GG$8))</f>
        <v>44634</v>
      </c>
      <c r="GH210" s="13">
        <f>IF(GH$8="",0,GH184+SUMIFS(условия!91:91,условия!$7:$7,"&lt;="&amp;GH$8,условия!$8:$8,"&gt;="&amp;GH$8))</f>
        <v>44635</v>
      </c>
      <c r="GI210" s="13">
        <f>IF(GI$8="",0,GI184+SUMIFS(условия!91:91,условия!$7:$7,"&lt;="&amp;GI$8,условия!$8:$8,"&gt;="&amp;GI$8))</f>
        <v>44636</v>
      </c>
      <c r="GJ210" s="13">
        <f>IF(GJ$8="",0,GJ184+SUMIFS(условия!91:91,условия!$7:$7,"&lt;="&amp;GJ$8,условия!$8:$8,"&gt;="&amp;GJ$8))</f>
        <v>44637</v>
      </c>
      <c r="GK210" s="13">
        <f>IF(GK$8="",0,GK184+SUMIFS(условия!91:91,условия!$7:$7,"&lt;="&amp;GK$8,условия!$8:$8,"&gt;="&amp;GK$8))</f>
        <v>44638</v>
      </c>
      <c r="GL210" s="13">
        <f>IF(GL$8="",0,GL184+SUMIFS(условия!91:91,условия!$7:$7,"&lt;="&amp;GL$8,условия!$8:$8,"&gt;="&amp;GL$8))</f>
        <v>44639</v>
      </c>
      <c r="GM210" s="13">
        <f>IF(GM$8="",0,GM184+SUMIFS(условия!91:91,условия!$7:$7,"&lt;="&amp;GM$8,условия!$8:$8,"&gt;="&amp;GM$8))</f>
        <v>44640</v>
      </c>
      <c r="GN210" s="13">
        <f>IF(GN$8="",0,GN184+SUMIFS(условия!91:91,условия!$7:$7,"&lt;="&amp;GN$8,условия!$8:$8,"&gt;="&amp;GN$8))</f>
        <v>44641</v>
      </c>
      <c r="GO210" s="13">
        <f>IF(GO$8="",0,GO184+SUMIFS(условия!91:91,условия!$7:$7,"&lt;="&amp;GO$8,условия!$8:$8,"&gt;="&amp;GO$8))</f>
        <v>44642</v>
      </c>
      <c r="GP210" s="13">
        <f>IF(GP$8="",0,GP184+SUMIFS(условия!91:91,условия!$7:$7,"&lt;="&amp;GP$8,условия!$8:$8,"&gt;="&amp;GP$8))</f>
        <v>44643</v>
      </c>
      <c r="GQ210" s="13">
        <f>IF(GQ$8="",0,GQ184+SUMIFS(условия!91:91,условия!$7:$7,"&lt;="&amp;GQ$8,условия!$8:$8,"&gt;="&amp;GQ$8))</f>
        <v>44644</v>
      </c>
      <c r="GR210" s="13">
        <f>IF(GR$8="",0,GR184+SUMIFS(условия!91:91,условия!$7:$7,"&lt;="&amp;GR$8,условия!$8:$8,"&gt;="&amp;GR$8))</f>
        <v>44645</v>
      </c>
      <c r="GS210" s="13">
        <f>IF(GS$8="",0,GS184+SUMIFS(условия!91:91,условия!$7:$7,"&lt;="&amp;GS$8,условия!$8:$8,"&gt;="&amp;GS$8))</f>
        <v>44646</v>
      </c>
      <c r="GT210" s="13">
        <f>IF(GT$8="",0,GT184+SUMIFS(условия!91:91,условия!$7:$7,"&lt;="&amp;GT$8,условия!$8:$8,"&gt;="&amp;GT$8))</f>
        <v>44647</v>
      </c>
      <c r="GU210" s="13">
        <f>IF(GU$8="",0,GU184+SUMIFS(условия!91:91,условия!$7:$7,"&lt;="&amp;GU$8,условия!$8:$8,"&gt;="&amp;GU$8))</f>
        <v>44648</v>
      </c>
      <c r="GV210" s="13">
        <f>IF(GV$8="",0,GV184+SUMIFS(условия!91:91,условия!$7:$7,"&lt;="&amp;GV$8,условия!$8:$8,"&gt;="&amp;GV$8))</f>
        <v>44649</v>
      </c>
      <c r="GW210" s="13">
        <f>IF(GW$8="",0,GW184+SUMIFS(условия!91:91,условия!$7:$7,"&lt;="&amp;GW$8,условия!$8:$8,"&gt;="&amp;GW$8))</f>
        <v>44650</v>
      </c>
      <c r="GX210" s="13">
        <f>IF(GX$8="",0,GX184+SUMIFS(условия!91:91,условия!$7:$7,"&lt;="&amp;GX$8,условия!$8:$8,"&gt;="&amp;GX$8))</f>
        <v>44651</v>
      </c>
      <c r="GY210" s="13">
        <f>IF(GY$8="",0,GY184+SUMIFS(условия!91:91,условия!$7:$7,"&lt;="&amp;GY$8,условия!$8:$8,"&gt;="&amp;GY$8))</f>
        <v>44652</v>
      </c>
      <c r="GZ210" s="13">
        <f>IF(GZ$8="",0,GZ184+SUMIFS(условия!91:91,условия!$7:$7,"&lt;="&amp;GZ$8,условия!$8:$8,"&gt;="&amp;GZ$8))</f>
        <v>44653</v>
      </c>
      <c r="HA210" s="13">
        <f>IF(HA$8="",0,HA184+SUMIFS(условия!91:91,условия!$7:$7,"&lt;="&amp;HA$8,условия!$8:$8,"&gt;="&amp;HA$8))</f>
        <v>44654</v>
      </c>
      <c r="HB210" s="13">
        <f>IF(HB$8="",0,HB184+SUMIFS(условия!91:91,условия!$7:$7,"&lt;="&amp;HB$8,условия!$8:$8,"&gt;="&amp;HB$8))</f>
        <v>44655</v>
      </c>
      <c r="HC210" s="13">
        <f>IF(HC$8="",0,HC184+SUMIFS(условия!91:91,условия!$7:$7,"&lt;="&amp;HC$8,условия!$8:$8,"&gt;="&amp;HC$8))</f>
        <v>44656</v>
      </c>
      <c r="HD210" s="13">
        <f>IF(HD$8="",0,HD184+SUMIFS(условия!91:91,условия!$7:$7,"&lt;="&amp;HD$8,условия!$8:$8,"&gt;="&amp;HD$8))</f>
        <v>44657</v>
      </c>
      <c r="HE210" s="13">
        <f>IF(HE$8="",0,HE184+SUMIFS(условия!91:91,условия!$7:$7,"&lt;="&amp;HE$8,условия!$8:$8,"&gt;="&amp;HE$8))</f>
        <v>44658</v>
      </c>
      <c r="HF210" s="13">
        <f>IF(HF$8="",0,HF184+SUMIFS(условия!91:91,условия!$7:$7,"&lt;="&amp;HF$8,условия!$8:$8,"&gt;="&amp;HF$8))</f>
        <v>44659</v>
      </c>
      <c r="HG210" s="13">
        <f>IF(HG$8="",0,HG184+SUMIFS(условия!91:91,условия!$7:$7,"&lt;="&amp;HG$8,условия!$8:$8,"&gt;="&amp;HG$8))</f>
        <v>44660</v>
      </c>
      <c r="HH210" s="13">
        <f>IF(HH$8="",0,HH184+SUMIFS(условия!91:91,условия!$7:$7,"&lt;="&amp;HH$8,условия!$8:$8,"&gt;="&amp;HH$8))</f>
        <v>44661</v>
      </c>
      <c r="HI210" s="13">
        <f>IF(HI$8="",0,HI184+SUMIFS(условия!91:91,условия!$7:$7,"&lt;="&amp;HI$8,условия!$8:$8,"&gt;="&amp;HI$8))</f>
        <v>44662</v>
      </c>
      <c r="HJ210" s="13">
        <f>IF(HJ$8="",0,HJ184+SUMIFS(условия!91:91,условия!$7:$7,"&lt;="&amp;HJ$8,условия!$8:$8,"&gt;="&amp;HJ$8))</f>
        <v>44663</v>
      </c>
      <c r="HK210" s="13">
        <f>IF(HK$8="",0,HK184+SUMIFS(условия!91:91,условия!$7:$7,"&lt;="&amp;HK$8,условия!$8:$8,"&gt;="&amp;HK$8))</f>
        <v>44664</v>
      </c>
      <c r="HL210" s="13">
        <f>IF(HL$8="",0,HL184+SUMIFS(условия!91:91,условия!$7:$7,"&lt;="&amp;HL$8,условия!$8:$8,"&gt;="&amp;HL$8))</f>
        <v>44665</v>
      </c>
      <c r="HM210" s="13">
        <f>IF(HM$8="",0,HM184+SUMIFS(условия!91:91,условия!$7:$7,"&lt;="&amp;HM$8,условия!$8:$8,"&gt;="&amp;HM$8))</f>
        <v>44666</v>
      </c>
      <c r="HN210" s="13">
        <f>IF(HN$8="",0,HN184+SUMIFS(условия!91:91,условия!$7:$7,"&lt;="&amp;HN$8,условия!$8:$8,"&gt;="&amp;HN$8))</f>
        <v>44667</v>
      </c>
      <c r="HO210" s="13">
        <f>IF(HO$8="",0,HO184+SUMIFS(условия!91:91,условия!$7:$7,"&lt;="&amp;HO$8,условия!$8:$8,"&gt;="&amp;HO$8))</f>
        <v>44668</v>
      </c>
      <c r="HP210" s="13">
        <f>IF(HP$8="",0,HP184+SUMIFS(условия!91:91,условия!$7:$7,"&lt;="&amp;HP$8,условия!$8:$8,"&gt;="&amp;HP$8))</f>
        <v>44669</v>
      </c>
      <c r="HQ210" s="13">
        <f>IF(HQ$8="",0,HQ184+SUMIFS(условия!91:91,условия!$7:$7,"&lt;="&amp;HQ$8,условия!$8:$8,"&gt;="&amp;HQ$8))</f>
        <v>44670</v>
      </c>
      <c r="HR210" s="13">
        <f>IF(HR$8="",0,HR184+SUMIFS(условия!91:91,условия!$7:$7,"&lt;="&amp;HR$8,условия!$8:$8,"&gt;="&amp;HR$8))</f>
        <v>44671</v>
      </c>
      <c r="HS210" s="13">
        <f>IF(HS$8="",0,HS184+SUMIFS(условия!91:91,условия!$7:$7,"&lt;="&amp;HS$8,условия!$8:$8,"&gt;="&amp;HS$8))</f>
        <v>44672</v>
      </c>
      <c r="HT210" s="13">
        <f>IF(HT$8="",0,HT184+SUMIFS(условия!91:91,условия!$7:$7,"&lt;="&amp;HT$8,условия!$8:$8,"&gt;="&amp;HT$8))</f>
        <v>44673</v>
      </c>
      <c r="HU210" s="13">
        <f>IF(HU$8="",0,HU184+SUMIFS(условия!91:91,условия!$7:$7,"&lt;="&amp;HU$8,условия!$8:$8,"&gt;="&amp;HU$8))</f>
        <v>44674</v>
      </c>
      <c r="HV210" s="13">
        <f>IF(HV$8="",0,HV184+SUMIFS(условия!91:91,условия!$7:$7,"&lt;="&amp;HV$8,условия!$8:$8,"&gt;="&amp;HV$8))</f>
        <v>44675</v>
      </c>
      <c r="HW210" s="13">
        <f>IF(HW$8="",0,HW184+SUMIFS(условия!91:91,условия!$7:$7,"&lt;="&amp;HW$8,условия!$8:$8,"&gt;="&amp;HW$8))</f>
        <v>44676</v>
      </c>
      <c r="HX210" s="13">
        <f>IF(HX$8="",0,HX184+SUMIFS(условия!91:91,условия!$7:$7,"&lt;="&amp;HX$8,условия!$8:$8,"&gt;="&amp;HX$8))</f>
        <v>44677</v>
      </c>
      <c r="HY210" s="13">
        <f>IF(HY$8="",0,HY184+SUMIFS(условия!91:91,условия!$7:$7,"&lt;="&amp;HY$8,условия!$8:$8,"&gt;="&amp;HY$8))</f>
        <v>44683</v>
      </c>
      <c r="HZ210" s="13">
        <f>IF(HZ$8="",0,HZ184+SUMIFS(условия!91:91,условия!$7:$7,"&lt;="&amp;HZ$8,условия!$8:$8,"&gt;="&amp;HZ$8))</f>
        <v>44684</v>
      </c>
      <c r="IA210" s="13">
        <f>IF(IA$8="",0,IA184+SUMIFS(условия!91:91,условия!$7:$7,"&lt;="&amp;IA$8,условия!$8:$8,"&gt;="&amp;IA$8))</f>
        <v>44685</v>
      </c>
      <c r="IB210" s="13">
        <f>IF(IB$8="",0,IB184+SUMIFS(условия!91:91,условия!$7:$7,"&lt;="&amp;IB$8,условия!$8:$8,"&gt;="&amp;IB$8))</f>
        <v>44686</v>
      </c>
      <c r="IC210" s="13">
        <f>IF(IC$8="",0,IC184+SUMIFS(условия!91:91,условия!$7:$7,"&lt;="&amp;IC$8,условия!$8:$8,"&gt;="&amp;IC$8))</f>
        <v>44687</v>
      </c>
      <c r="ID210" s="13">
        <f>IF(ID$8="",0,ID184+SUMIFS(условия!91:91,условия!$7:$7,"&lt;="&amp;ID$8,условия!$8:$8,"&gt;="&amp;ID$8))</f>
        <v>44688</v>
      </c>
      <c r="IE210" s="13">
        <f>IF(IE$8="",0,IE184+SUMIFS(условия!91:91,условия!$7:$7,"&lt;="&amp;IE$8,условия!$8:$8,"&gt;="&amp;IE$8))</f>
        <v>44689</v>
      </c>
      <c r="IF210" s="13">
        <f>IF(IF$8="",0,IF184+SUMIFS(условия!91:91,условия!$7:$7,"&lt;="&amp;IF$8,условия!$8:$8,"&gt;="&amp;IF$8))</f>
        <v>44690</v>
      </c>
      <c r="IG210" s="13">
        <f>IF(IG$8="",0,IG184+SUMIFS(условия!91:91,условия!$7:$7,"&lt;="&amp;IG$8,условия!$8:$8,"&gt;="&amp;IG$8))</f>
        <v>44691</v>
      </c>
      <c r="IH210" s="13">
        <f>IF(IH$8="",0,IH184+SUMIFS(условия!91:91,условия!$7:$7,"&lt;="&amp;IH$8,условия!$8:$8,"&gt;="&amp;IH$8))</f>
        <v>44692</v>
      </c>
      <c r="II210" s="13">
        <f>IF(II$8="",0,II184+SUMIFS(условия!91:91,условия!$7:$7,"&lt;="&amp;II$8,условия!$8:$8,"&gt;="&amp;II$8))</f>
        <v>44693</v>
      </c>
      <c r="IJ210" s="13">
        <f>IF(IJ$8="",0,IJ184+SUMIFS(условия!91:91,условия!$7:$7,"&lt;="&amp;IJ$8,условия!$8:$8,"&gt;="&amp;IJ$8))</f>
        <v>44694</v>
      </c>
      <c r="IK210" s="13">
        <f>IF(IK$8="",0,IK184+SUMIFS(условия!91:91,условия!$7:$7,"&lt;="&amp;IK$8,условия!$8:$8,"&gt;="&amp;IK$8))</f>
        <v>44695</v>
      </c>
      <c r="IL210" s="13">
        <f>IF(IL$8="",0,IL184+SUMIFS(условия!91:91,условия!$7:$7,"&lt;="&amp;IL$8,условия!$8:$8,"&gt;="&amp;IL$8))</f>
        <v>44696</v>
      </c>
      <c r="IM210" s="13">
        <f>IF(IM$8="",0,IM184+SUMIFS(условия!91:91,условия!$7:$7,"&lt;="&amp;IM$8,условия!$8:$8,"&gt;="&amp;IM$8))</f>
        <v>44697</v>
      </c>
      <c r="IN210" s="13">
        <f>IF(IN$8="",0,IN184+SUMIFS(условия!91:91,условия!$7:$7,"&lt;="&amp;IN$8,условия!$8:$8,"&gt;="&amp;IN$8))</f>
        <v>44698</v>
      </c>
      <c r="IO210" s="13">
        <f>IF(IO$8="",0,IO184+SUMIFS(условия!91:91,условия!$7:$7,"&lt;="&amp;IO$8,условия!$8:$8,"&gt;="&amp;IO$8))</f>
        <v>44699</v>
      </c>
      <c r="IP210" s="13">
        <f>IF(IP$8="",0,IP184+SUMIFS(условия!91:91,условия!$7:$7,"&lt;="&amp;IP$8,условия!$8:$8,"&gt;="&amp;IP$8))</f>
        <v>44700</v>
      </c>
      <c r="IQ210" s="13">
        <f>IF(IQ$8="",0,IQ184+SUMIFS(условия!91:91,условия!$7:$7,"&lt;="&amp;IQ$8,условия!$8:$8,"&gt;="&amp;IQ$8))</f>
        <v>44701</v>
      </c>
      <c r="IR210" s="13">
        <f>IF(IR$8="",0,IR184+SUMIFS(условия!91:91,условия!$7:$7,"&lt;="&amp;IR$8,условия!$8:$8,"&gt;="&amp;IR$8))</f>
        <v>44702</v>
      </c>
      <c r="IS210" s="13">
        <f>IF(IS$8="",0,IS184+SUMIFS(условия!91:91,условия!$7:$7,"&lt;="&amp;IS$8,условия!$8:$8,"&gt;="&amp;IS$8))</f>
        <v>44703</v>
      </c>
      <c r="IT210" s="13">
        <f>IF(IT$8="",0,IT184+SUMIFS(условия!91:91,условия!$7:$7,"&lt;="&amp;IT$8,условия!$8:$8,"&gt;="&amp;IT$8))</f>
        <v>44704</v>
      </c>
      <c r="IU210" s="13">
        <f>IF(IU$8="",0,IU184+SUMIFS(условия!91:91,условия!$7:$7,"&lt;="&amp;IU$8,условия!$8:$8,"&gt;="&amp;IU$8))</f>
        <v>44705</v>
      </c>
      <c r="IV210" s="13">
        <f>IF(IV$8="",0,IV184+SUMIFS(условия!91:91,условия!$7:$7,"&lt;="&amp;IV$8,условия!$8:$8,"&gt;="&amp;IV$8))</f>
        <v>44706</v>
      </c>
      <c r="IW210" s="13">
        <f>IF(IW$8="",0,IW184+SUMIFS(условия!91:91,условия!$7:$7,"&lt;="&amp;IW$8,условия!$8:$8,"&gt;="&amp;IW$8))</f>
        <v>44707</v>
      </c>
      <c r="IX210" s="13">
        <f>IF(IX$8="",0,IX184+SUMIFS(условия!91:91,условия!$7:$7,"&lt;="&amp;IX$8,условия!$8:$8,"&gt;="&amp;IX$8))</f>
        <v>44708</v>
      </c>
      <c r="IY210" s="13">
        <f>IF(IY$8="",0,IY184+SUMIFS(условия!91:91,условия!$7:$7,"&lt;="&amp;IY$8,условия!$8:$8,"&gt;="&amp;IY$8))</f>
        <v>44709</v>
      </c>
      <c r="IZ210" s="13">
        <f>IF(IZ$8="",0,IZ184+SUMIFS(условия!91:91,условия!$7:$7,"&lt;="&amp;IZ$8,условия!$8:$8,"&gt;="&amp;IZ$8))</f>
        <v>44710</v>
      </c>
      <c r="JA210" s="13">
        <f>IF(JA$8="",0,JA184+SUMIFS(условия!91:91,условия!$7:$7,"&lt;="&amp;JA$8,условия!$8:$8,"&gt;="&amp;JA$8))</f>
        <v>44711</v>
      </c>
      <c r="JB210" s="13">
        <f>IF(JB$8="",0,JB184+SUMIFS(условия!91:91,условия!$7:$7,"&lt;="&amp;JB$8,условия!$8:$8,"&gt;="&amp;JB$8))</f>
        <v>44712</v>
      </c>
      <c r="JC210" s="13">
        <f>IF(JC$8="",0,JC184+SUMIFS(условия!91:91,условия!$7:$7,"&lt;="&amp;JC$8,условия!$8:$8,"&gt;="&amp;JC$8))</f>
        <v>44713</v>
      </c>
      <c r="JD210" s="13">
        <f>IF(JD$8="",0,JD184+SUMIFS(условия!91:91,условия!$7:$7,"&lt;="&amp;JD$8,условия!$8:$8,"&gt;="&amp;JD$8))</f>
        <v>44714</v>
      </c>
      <c r="JE210" s="13">
        <f>IF(JE$8="",0,JE184+SUMIFS(условия!91:91,условия!$7:$7,"&lt;="&amp;JE$8,условия!$8:$8,"&gt;="&amp;JE$8))</f>
        <v>44715</v>
      </c>
      <c r="JF210" s="13">
        <f>IF(JF$8="",0,JF184+SUMIFS(условия!91:91,условия!$7:$7,"&lt;="&amp;JF$8,условия!$8:$8,"&gt;="&amp;JF$8))</f>
        <v>44716</v>
      </c>
      <c r="JG210" s="13">
        <f>IF(JG$8="",0,JG184+SUMIFS(условия!91:91,условия!$7:$7,"&lt;="&amp;JG$8,условия!$8:$8,"&gt;="&amp;JG$8))</f>
        <v>44717</v>
      </c>
      <c r="JH210" s="13">
        <f>IF(JH$8="",0,JH184+SUMIFS(условия!91:91,условия!$7:$7,"&lt;="&amp;JH$8,условия!$8:$8,"&gt;="&amp;JH$8))</f>
        <v>44718</v>
      </c>
      <c r="JI210" s="13">
        <f>IF(JI$8="",0,JI184+SUMIFS(условия!91:91,условия!$7:$7,"&lt;="&amp;JI$8,условия!$8:$8,"&gt;="&amp;JI$8))</f>
        <v>44719</v>
      </c>
      <c r="JJ210" s="13">
        <f>IF(JJ$8="",0,JJ184+SUMIFS(условия!91:91,условия!$7:$7,"&lt;="&amp;JJ$8,условия!$8:$8,"&gt;="&amp;JJ$8))</f>
        <v>44720</v>
      </c>
      <c r="JK210" s="13">
        <f>IF(JK$8="",0,JK184+SUMIFS(условия!91:91,условия!$7:$7,"&lt;="&amp;JK$8,условия!$8:$8,"&gt;="&amp;JK$8))</f>
        <v>44721</v>
      </c>
      <c r="JL210" s="13">
        <f>IF(JL$8="",0,JL184+SUMIFS(условия!91:91,условия!$7:$7,"&lt;="&amp;JL$8,условия!$8:$8,"&gt;="&amp;JL$8))</f>
        <v>44722</v>
      </c>
      <c r="JM210" s="13">
        <f>IF(JM$8="",0,JM184+SUMIFS(условия!91:91,условия!$7:$7,"&lt;="&amp;JM$8,условия!$8:$8,"&gt;="&amp;JM$8))</f>
        <v>44723</v>
      </c>
      <c r="JN210" s="13">
        <f>IF(JN$8="",0,JN184+SUMIFS(условия!91:91,условия!$7:$7,"&lt;="&amp;JN$8,условия!$8:$8,"&gt;="&amp;JN$8))</f>
        <v>44724</v>
      </c>
      <c r="JO210" s="13">
        <f>IF(JO$8="",0,JO184+SUMIFS(условия!91:91,условия!$7:$7,"&lt;="&amp;JO$8,условия!$8:$8,"&gt;="&amp;JO$8))</f>
        <v>44725</v>
      </c>
      <c r="JP210" s="13">
        <f>IF(JP$8="",0,JP184+SUMIFS(условия!91:91,условия!$7:$7,"&lt;="&amp;JP$8,условия!$8:$8,"&gt;="&amp;JP$8))</f>
        <v>44726</v>
      </c>
      <c r="JQ210" s="13">
        <f>IF(JQ$8="",0,JQ184+SUMIFS(условия!91:91,условия!$7:$7,"&lt;="&amp;JQ$8,условия!$8:$8,"&gt;="&amp;JQ$8))</f>
        <v>44727</v>
      </c>
      <c r="JR210" s="13">
        <f>IF(JR$8="",0,JR184+SUMIFS(условия!91:91,условия!$7:$7,"&lt;="&amp;JR$8,условия!$8:$8,"&gt;="&amp;JR$8))</f>
        <v>44728</v>
      </c>
      <c r="JS210" s="13">
        <f>IF(JS$8="",0,JS184+SUMIFS(условия!91:91,условия!$7:$7,"&lt;="&amp;JS$8,условия!$8:$8,"&gt;="&amp;JS$8))</f>
        <v>44729</v>
      </c>
      <c r="JT210" s="13">
        <f>IF(JT$8="",0,JT184+SUMIFS(условия!91:91,условия!$7:$7,"&lt;="&amp;JT$8,условия!$8:$8,"&gt;="&amp;JT$8))</f>
        <v>44730</v>
      </c>
      <c r="JU210" s="13">
        <f>IF(JU$8="",0,JU184+SUMIFS(условия!91:91,условия!$7:$7,"&lt;="&amp;JU$8,условия!$8:$8,"&gt;="&amp;JU$8))</f>
        <v>44731</v>
      </c>
      <c r="JV210" s="13">
        <f>IF(JV$8="",0,JV184+SUMIFS(условия!91:91,условия!$7:$7,"&lt;="&amp;JV$8,условия!$8:$8,"&gt;="&amp;JV$8))</f>
        <v>44732</v>
      </c>
      <c r="JW210" s="13">
        <f>IF(JW$8="",0,JW184+SUMIFS(условия!91:91,условия!$7:$7,"&lt;="&amp;JW$8,условия!$8:$8,"&gt;="&amp;JW$8))</f>
        <v>44733</v>
      </c>
      <c r="JX210" s="13">
        <f>IF(JX$8="",0,JX184+SUMIFS(условия!91:91,условия!$7:$7,"&lt;="&amp;JX$8,условия!$8:$8,"&gt;="&amp;JX$8))</f>
        <v>44734</v>
      </c>
      <c r="JY210" s="13">
        <f>IF(JY$8="",0,JY184+SUMIFS(условия!91:91,условия!$7:$7,"&lt;="&amp;JY$8,условия!$8:$8,"&gt;="&amp;JY$8))</f>
        <v>44735</v>
      </c>
      <c r="JZ210" s="13">
        <f>IF(JZ$8="",0,JZ184+SUMIFS(условия!91:91,условия!$7:$7,"&lt;="&amp;JZ$8,условия!$8:$8,"&gt;="&amp;JZ$8))</f>
        <v>44736</v>
      </c>
      <c r="KA210" s="13">
        <f>IF(KA$8="",0,KA184+SUMIFS(условия!91:91,условия!$7:$7,"&lt;="&amp;KA$8,условия!$8:$8,"&gt;="&amp;KA$8))</f>
        <v>44737</v>
      </c>
      <c r="KB210" s="13">
        <f>IF(KB$8="",0,KB184+SUMIFS(условия!91:91,условия!$7:$7,"&lt;="&amp;KB$8,условия!$8:$8,"&gt;="&amp;KB$8))</f>
        <v>44738</v>
      </c>
      <c r="KC210" s="13">
        <f>IF(KC$8="",0,KC184+SUMIFS(условия!91:91,условия!$7:$7,"&lt;="&amp;KC$8,условия!$8:$8,"&gt;="&amp;KC$8))</f>
        <v>44739</v>
      </c>
      <c r="KD210" s="13">
        <f>IF(KD$8="",0,KD184+SUMIFS(условия!91:91,условия!$7:$7,"&lt;="&amp;KD$8,условия!$8:$8,"&gt;="&amp;KD$8))</f>
        <v>44740</v>
      </c>
      <c r="KE210" s="13">
        <f>IF(KE$8="",0,KE184+SUMIFS(условия!91:91,условия!$7:$7,"&lt;="&amp;KE$8,условия!$8:$8,"&gt;="&amp;KE$8))</f>
        <v>44741</v>
      </c>
      <c r="KF210" s="13">
        <f>IF(KF$8="",0,KF184+SUMIFS(условия!91:91,условия!$7:$7,"&lt;="&amp;KF$8,условия!$8:$8,"&gt;="&amp;KF$8))</f>
        <v>44742</v>
      </c>
      <c r="KG210" s="13">
        <f>IF(KG$8="",0,KG184+SUMIFS(условия!91:91,условия!$7:$7,"&lt;="&amp;KG$8,условия!$8:$8,"&gt;="&amp;KG$8))</f>
        <v>44743</v>
      </c>
      <c r="KH210" s="13">
        <f>IF(KH$8="",0,KH184+SUMIFS(условия!91:91,условия!$7:$7,"&lt;="&amp;KH$8,условия!$8:$8,"&gt;="&amp;KH$8))</f>
        <v>44744</v>
      </c>
      <c r="KI210" s="13">
        <f>IF(KI$8="",0,KI184+SUMIFS(условия!91:91,условия!$7:$7,"&lt;="&amp;KI$8,условия!$8:$8,"&gt;="&amp;KI$8))</f>
        <v>44745</v>
      </c>
      <c r="KJ210" s="13">
        <f>IF(KJ$8="",0,KJ184+SUMIFS(условия!91:91,условия!$7:$7,"&lt;="&amp;KJ$8,условия!$8:$8,"&gt;="&amp;KJ$8))</f>
        <v>44746</v>
      </c>
      <c r="KK210" s="13">
        <f>IF(KK$8="",0,KK184+SUMIFS(условия!91:91,условия!$7:$7,"&lt;="&amp;KK$8,условия!$8:$8,"&gt;="&amp;KK$8))</f>
        <v>44747</v>
      </c>
      <c r="KL210" s="13">
        <f>IF(KL$8="",0,KL184+SUMIFS(условия!91:91,условия!$7:$7,"&lt;="&amp;KL$8,условия!$8:$8,"&gt;="&amp;KL$8))</f>
        <v>44748</v>
      </c>
      <c r="KM210" s="13">
        <f>IF(KM$8="",0,KM184+SUMIFS(условия!91:91,условия!$7:$7,"&lt;="&amp;KM$8,условия!$8:$8,"&gt;="&amp;KM$8))</f>
        <v>44749</v>
      </c>
      <c r="KN210" s="13">
        <f>IF(KN$8="",0,KN184+SUMIFS(условия!91:91,условия!$7:$7,"&lt;="&amp;KN$8,условия!$8:$8,"&gt;="&amp;KN$8))</f>
        <v>44750</v>
      </c>
      <c r="KO210" s="13">
        <f>IF(KO$8="",0,KO184+SUMIFS(условия!91:91,условия!$7:$7,"&lt;="&amp;KO$8,условия!$8:$8,"&gt;="&amp;KO$8))</f>
        <v>44751</v>
      </c>
      <c r="KP210" s="13">
        <f>IF(KP$8="",0,KP184+SUMIFS(условия!91:91,условия!$7:$7,"&lt;="&amp;KP$8,условия!$8:$8,"&gt;="&amp;KP$8))</f>
        <v>44752</v>
      </c>
      <c r="KQ210" s="13">
        <f>IF(KQ$8="",0,KQ184+SUMIFS(условия!91:91,условия!$7:$7,"&lt;="&amp;KQ$8,условия!$8:$8,"&gt;="&amp;KQ$8))</f>
        <v>44753</v>
      </c>
      <c r="KR210" s="13">
        <f>IF(KR$8="",0,KR184+SUMIFS(условия!91:91,условия!$7:$7,"&lt;="&amp;KR$8,условия!$8:$8,"&gt;="&amp;KR$8))</f>
        <v>44754</v>
      </c>
      <c r="KS210" s="13">
        <f>IF(KS$8="",0,KS184+SUMIFS(условия!91:91,условия!$7:$7,"&lt;="&amp;KS$8,условия!$8:$8,"&gt;="&amp;KS$8))</f>
        <v>44755</v>
      </c>
      <c r="KT210" s="13">
        <f>IF(KT$8="",0,KT184+SUMIFS(условия!91:91,условия!$7:$7,"&lt;="&amp;KT$8,условия!$8:$8,"&gt;="&amp;KT$8))</f>
        <v>44756</v>
      </c>
      <c r="KU210" s="13">
        <f>IF(KU$8="",0,KU184+SUMIFS(условия!91:91,условия!$7:$7,"&lt;="&amp;KU$8,условия!$8:$8,"&gt;="&amp;KU$8))</f>
        <v>44757</v>
      </c>
      <c r="KV210" s="13">
        <f>IF(KV$8="",0,KV184+SUMIFS(условия!91:91,условия!$7:$7,"&lt;="&amp;KV$8,условия!$8:$8,"&gt;="&amp;KV$8))</f>
        <v>44758</v>
      </c>
      <c r="KW210" s="13">
        <f>IF(KW$8="",0,KW184+SUMIFS(условия!91:91,условия!$7:$7,"&lt;="&amp;KW$8,условия!$8:$8,"&gt;="&amp;KW$8))</f>
        <v>44759</v>
      </c>
      <c r="KX210" s="13">
        <f>IF(KX$8="",0,KX184+SUMIFS(условия!91:91,условия!$7:$7,"&lt;="&amp;KX$8,условия!$8:$8,"&gt;="&amp;KX$8))</f>
        <v>44760</v>
      </c>
      <c r="KY210" s="13">
        <f>IF(KY$8="",0,KY184+SUMIFS(условия!91:91,условия!$7:$7,"&lt;="&amp;KY$8,условия!$8:$8,"&gt;="&amp;KY$8))</f>
        <v>44761</v>
      </c>
      <c r="KZ210" s="13">
        <f>IF(KZ$8="",0,KZ184+SUMIFS(условия!91:91,условия!$7:$7,"&lt;="&amp;KZ$8,условия!$8:$8,"&gt;="&amp;KZ$8))</f>
        <v>44762</v>
      </c>
      <c r="LA210" s="13">
        <f>IF(LA$8="",0,LA184+SUMIFS(условия!91:91,условия!$7:$7,"&lt;="&amp;LA$8,условия!$8:$8,"&gt;="&amp;LA$8))</f>
        <v>44763</v>
      </c>
      <c r="LB210" s="13">
        <f>IF(LB$8="",0,LB184+SUMIFS(условия!91:91,условия!$7:$7,"&lt;="&amp;LB$8,условия!$8:$8,"&gt;="&amp;LB$8))</f>
        <v>44764</v>
      </c>
      <c r="LC210" s="13">
        <f>IF(LC$8="",0,LC184+SUMIFS(условия!91:91,условия!$7:$7,"&lt;="&amp;LC$8,условия!$8:$8,"&gt;="&amp;LC$8))</f>
        <v>44765</v>
      </c>
      <c r="LD210" s="13">
        <f>IF(LD$8="",0,LD184+SUMIFS(условия!91:91,условия!$7:$7,"&lt;="&amp;LD$8,условия!$8:$8,"&gt;="&amp;LD$8))</f>
        <v>44766</v>
      </c>
      <c r="LE210" s="13">
        <f>IF(LE$8="",0,LE184+SUMIFS(условия!91:91,условия!$7:$7,"&lt;="&amp;LE$8,условия!$8:$8,"&gt;="&amp;LE$8))</f>
        <v>44767</v>
      </c>
      <c r="LF210" s="13">
        <f>IF(LF$8="",0,LF184+SUMIFS(условия!91:91,условия!$7:$7,"&lt;="&amp;LF$8,условия!$8:$8,"&gt;="&amp;LF$8))</f>
        <v>44768</v>
      </c>
      <c r="LG210" s="13">
        <f>IF(LG$8="",0,LG184+SUMIFS(условия!91:91,условия!$7:$7,"&lt;="&amp;LG$8,условия!$8:$8,"&gt;="&amp;LG$8))</f>
        <v>44769</v>
      </c>
      <c r="LH210" s="13">
        <f>IF(LH$8="",0,LH184+SUMIFS(условия!91:91,условия!$7:$7,"&lt;="&amp;LH$8,условия!$8:$8,"&gt;="&amp;LH$8))</f>
        <v>44770</v>
      </c>
      <c r="LI210" s="13">
        <f>IF(LI$8="",0,LI184+SUMIFS(условия!91:91,условия!$7:$7,"&lt;="&amp;LI$8,условия!$8:$8,"&gt;="&amp;LI$8))</f>
        <v>44771</v>
      </c>
      <c r="LJ210" s="13">
        <f>IF(LJ$8="",0,LJ184+SUMIFS(условия!91:91,условия!$7:$7,"&lt;="&amp;LJ$8,условия!$8:$8,"&gt;="&amp;LJ$8))</f>
        <v>44772</v>
      </c>
      <c r="LK210" s="13">
        <f>IF(LK$8="",0,LK184+SUMIFS(условия!91:91,условия!$7:$7,"&lt;="&amp;LK$8,условия!$8:$8,"&gt;="&amp;LK$8))</f>
        <v>44773</v>
      </c>
      <c r="LL210" s="13">
        <f>IF(LL$8="",0,LL184+SUMIFS(условия!91:91,условия!$7:$7,"&lt;="&amp;LL$8,условия!$8:$8,"&gt;="&amp;LL$8))</f>
        <v>44774</v>
      </c>
      <c r="LM210" s="13">
        <f>IF(LM$8="",0,LM184+SUMIFS(условия!91:91,условия!$7:$7,"&lt;="&amp;LM$8,условия!$8:$8,"&gt;="&amp;LM$8))</f>
        <v>44775</v>
      </c>
      <c r="LN210" s="13">
        <f>IF(LN$8="",0,LN184+SUMIFS(условия!91:91,условия!$7:$7,"&lt;="&amp;LN$8,условия!$8:$8,"&gt;="&amp;LN$8))</f>
        <v>44776</v>
      </c>
      <c r="LO210" s="13">
        <f>IF(LO$8="",0,LO184+SUMIFS(условия!91:91,условия!$7:$7,"&lt;="&amp;LO$8,условия!$8:$8,"&gt;="&amp;LO$8))</f>
        <v>44777</v>
      </c>
      <c r="LP210" s="13">
        <f>IF(LP$8="",0,LP184+SUMIFS(условия!91:91,условия!$7:$7,"&lt;="&amp;LP$8,условия!$8:$8,"&gt;="&amp;LP$8))</f>
        <v>44778</v>
      </c>
      <c r="LQ210" s="13">
        <f>IF(LQ$8="",0,LQ184+SUMIFS(условия!91:91,условия!$7:$7,"&lt;="&amp;LQ$8,условия!$8:$8,"&gt;="&amp;LQ$8))</f>
        <v>44779</v>
      </c>
      <c r="LR210" s="13">
        <f>IF(LR$8="",0,LR184+SUMIFS(условия!91:91,условия!$7:$7,"&lt;="&amp;LR$8,условия!$8:$8,"&gt;="&amp;LR$8))</f>
        <v>44780</v>
      </c>
      <c r="LS210" s="13">
        <f>IF(LS$8="",0,LS184+SUMIFS(условия!91:91,условия!$7:$7,"&lt;="&amp;LS$8,условия!$8:$8,"&gt;="&amp;LS$8))</f>
        <v>44781</v>
      </c>
      <c r="LT210" s="13">
        <f>IF(LT$8="",0,LT184+SUMIFS(условия!91:91,условия!$7:$7,"&lt;="&amp;LT$8,условия!$8:$8,"&gt;="&amp;LT$8))</f>
        <v>44782</v>
      </c>
      <c r="LU210" s="13">
        <f>IF(LU$8="",0,LU184+SUMIFS(условия!91:91,условия!$7:$7,"&lt;="&amp;LU$8,условия!$8:$8,"&gt;="&amp;LU$8))</f>
        <v>44783</v>
      </c>
      <c r="LV210" s="13">
        <f>IF(LV$8="",0,LV184+SUMIFS(условия!91:91,условия!$7:$7,"&lt;="&amp;LV$8,условия!$8:$8,"&gt;="&amp;LV$8))</f>
        <v>44784</v>
      </c>
      <c r="LW210" s="13">
        <f>IF(LW$8="",0,LW184+SUMIFS(условия!91:91,условия!$7:$7,"&lt;="&amp;LW$8,условия!$8:$8,"&gt;="&amp;LW$8))</f>
        <v>44785</v>
      </c>
      <c r="LX210" s="13">
        <f>IF(LX$8="",0,LX184+SUMIFS(условия!91:91,условия!$7:$7,"&lt;="&amp;LX$8,условия!$8:$8,"&gt;="&amp;LX$8))</f>
        <v>44786</v>
      </c>
      <c r="LY210" s="13">
        <f>IF(LY$8="",0,LY184+SUMIFS(условия!91:91,условия!$7:$7,"&lt;="&amp;LY$8,условия!$8:$8,"&gt;="&amp;LY$8))</f>
        <v>44787</v>
      </c>
      <c r="LZ210" s="13">
        <f>IF(LZ$8="",0,LZ184+SUMIFS(условия!91:91,условия!$7:$7,"&lt;="&amp;LZ$8,условия!$8:$8,"&gt;="&amp;LZ$8))</f>
        <v>44788</v>
      </c>
      <c r="MA210" s="13">
        <f>IF(MA$8="",0,MA184+SUMIFS(условия!91:91,условия!$7:$7,"&lt;="&amp;MA$8,условия!$8:$8,"&gt;="&amp;MA$8))</f>
        <v>44789</v>
      </c>
      <c r="MB210" s="13">
        <f>IF(MB$8="",0,MB184+SUMIFS(условия!91:91,условия!$7:$7,"&lt;="&amp;MB$8,условия!$8:$8,"&gt;="&amp;MB$8))</f>
        <v>44790</v>
      </c>
      <c r="MC210" s="13">
        <f>IF(MC$8="",0,MC184+SUMIFS(условия!91:91,условия!$7:$7,"&lt;="&amp;MC$8,условия!$8:$8,"&gt;="&amp;MC$8))</f>
        <v>44791</v>
      </c>
      <c r="MD210" s="13">
        <f>IF(MD$8="",0,MD184+SUMIFS(условия!91:91,условия!$7:$7,"&lt;="&amp;MD$8,условия!$8:$8,"&gt;="&amp;MD$8))</f>
        <v>44792</v>
      </c>
      <c r="ME210" s="13">
        <f>IF(ME$8="",0,ME184+SUMIFS(условия!91:91,условия!$7:$7,"&lt;="&amp;ME$8,условия!$8:$8,"&gt;="&amp;ME$8))</f>
        <v>44793</v>
      </c>
      <c r="MF210" s="13">
        <f>IF(MF$8="",0,MF184+SUMIFS(условия!91:91,условия!$7:$7,"&lt;="&amp;MF$8,условия!$8:$8,"&gt;="&amp;MF$8))</f>
        <v>44794</v>
      </c>
      <c r="MG210" s="13">
        <f>IF(MG$8="",0,MG184+SUMIFS(условия!91:91,условия!$7:$7,"&lt;="&amp;MG$8,условия!$8:$8,"&gt;="&amp;MG$8))</f>
        <v>44795</v>
      </c>
      <c r="MH210" s="13">
        <f>IF(MH$8="",0,MH184+SUMIFS(условия!91:91,условия!$7:$7,"&lt;="&amp;MH$8,условия!$8:$8,"&gt;="&amp;MH$8))</f>
        <v>44796</v>
      </c>
      <c r="MI210" s="13">
        <f>IF(MI$8="",0,MI184+SUMIFS(условия!91:91,условия!$7:$7,"&lt;="&amp;MI$8,условия!$8:$8,"&gt;="&amp;MI$8))</f>
        <v>44797</v>
      </c>
      <c r="MJ210" s="13">
        <f>IF(MJ$8="",0,MJ184+SUMIFS(условия!91:91,условия!$7:$7,"&lt;="&amp;MJ$8,условия!$8:$8,"&gt;="&amp;MJ$8))</f>
        <v>44798</v>
      </c>
      <c r="MK210" s="13">
        <f>IF(MK$8="",0,MK184+SUMIFS(условия!91:91,условия!$7:$7,"&lt;="&amp;MK$8,условия!$8:$8,"&gt;="&amp;MK$8))</f>
        <v>44799</v>
      </c>
      <c r="ML210" s="13">
        <f>IF(ML$8="",0,ML184+SUMIFS(условия!91:91,условия!$7:$7,"&lt;="&amp;ML$8,условия!$8:$8,"&gt;="&amp;ML$8))</f>
        <v>44800</v>
      </c>
      <c r="MM210" s="13">
        <f>IF(MM$8="",0,MM184+SUMIFS(условия!91:91,условия!$7:$7,"&lt;="&amp;MM$8,условия!$8:$8,"&gt;="&amp;MM$8))</f>
        <v>44801</v>
      </c>
      <c r="MN210" s="13">
        <f>IF(MN$8="",0,MN184+SUMIFS(условия!91:91,условия!$7:$7,"&lt;="&amp;MN$8,условия!$8:$8,"&gt;="&amp;MN$8))</f>
        <v>44802</v>
      </c>
      <c r="MO210" s="13">
        <f>IF(MO$8="",0,MO184+SUMIFS(условия!91:91,условия!$7:$7,"&lt;="&amp;MO$8,условия!$8:$8,"&gt;="&amp;MO$8))</f>
        <v>44803</v>
      </c>
      <c r="MP210" s="13">
        <f>IF(MP$8="",0,MP184+SUMIFS(условия!91:91,условия!$7:$7,"&lt;="&amp;MP$8,условия!$8:$8,"&gt;="&amp;MP$8))</f>
        <v>44804</v>
      </c>
      <c r="MQ210" s="13">
        <f>IF(MQ$8="",0,MQ184+SUMIFS(условия!91:91,условия!$7:$7,"&lt;="&amp;MQ$8,условия!$8:$8,"&gt;="&amp;MQ$8))</f>
        <v>44805</v>
      </c>
      <c r="MR210" s="13">
        <f>IF(MR$8="",0,MR184+SUMIFS(условия!91:91,условия!$7:$7,"&lt;="&amp;MR$8,условия!$8:$8,"&gt;="&amp;MR$8))</f>
        <v>44806</v>
      </c>
      <c r="MS210" s="13">
        <f>IF(MS$8="",0,MS184+SUMIFS(условия!91:91,условия!$7:$7,"&lt;="&amp;MS$8,условия!$8:$8,"&gt;="&amp;MS$8))</f>
        <v>44807</v>
      </c>
      <c r="MT210" s="13">
        <f>IF(MT$8="",0,MT184+SUMIFS(условия!91:91,условия!$7:$7,"&lt;="&amp;MT$8,условия!$8:$8,"&gt;="&amp;MT$8))</f>
        <v>44808</v>
      </c>
      <c r="MU210" s="13">
        <f>IF(MU$8="",0,MU184+SUMIFS(условия!91:91,условия!$7:$7,"&lt;="&amp;MU$8,условия!$8:$8,"&gt;="&amp;MU$8))</f>
        <v>44809</v>
      </c>
      <c r="MV210" s="13">
        <f>IF(MV$8="",0,MV184+SUMIFS(условия!91:91,условия!$7:$7,"&lt;="&amp;MV$8,условия!$8:$8,"&gt;="&amp;MV$8))</f>
        <v>44810</v>
      </c>
      <c r="MW210" s="13">
        <f>IF(MW$8="",0,MW184+SUMIFS(условия!91:91,условия!$7:$7,"&lt;="&amp;MW$8,условия!$8:$8,"&gt;="&amp;MW$8))</f>
        <v>44811</v>
      </c>
      <c r="MX210" s="13">
        <f>IF(MX$8="",0,MX184+SUMIFS(условия!91:91,условия!$7:$7,"&lt;="&amp;MX$8,условия!$8:$8,"&gt;="&amp;MX$8))</f>
        <v>44812</v>
      </c>
      <c r="MY210" s="13">
        <f>IF(MY$8="",0,MY184+SUMIFS(условия!91:91,условия!$7:$7,"&lt;="&amp;MY$8,условия!$8:$8,"&gt;="&amp;MY$8))</f>
        <v>44813</v>
      </c>
      <c r="MZ210" s="13">
        <f>IF(MZ$8="",0,MZ184+SUMIFS(условия!91:91,условия!$7:$7,"&lt;="&amp;MZ$8,условия!$8:$8,"&gt;="&amp;MZ$8))</f>
        <v>44814</v>
      </c>
      <c r="NA210" s="13">
        <f>IF(NA$8="",0,NA184+SUMIFS(условия!91:91,условия!$7:$7,"&lt;="&amp;NA$8,условия!$8:$8,"&gt;="&amp;NA$8))</f>
        <v>44815</v>
      </c>
      <c r="NB210" s="13">
        <f>IF(NB$8="",0,NB184+SUMIFS(условия!91:91,условия!$7:$7,"&lt;="&amp;NB$8,условия!$8:$8,"&gt;="&amp;NB$8))</f>
        <v>44816</v>
      </c>
      <c r="NC210" s="13">
        <f>IF(NC$8="",0,NC184+SUMIFS(условия!91:91,условия!$7:$7,"&lt;="&amp;NC$8,условия!$8:$8,"&gt;="&amp;NC$8))</f>
        <v>44817</v>
      </c>
      <c r="ND210" s="13">
        <f>IF(ND$8="",0,ND184+SUMIFS(условия!91:91,условия!$7:$7,"&lt;="&amp;ND$8,условия!$8:$8,"&gt;="&amp;ND$8))</f>
        <v>44818</v>
      </c>
      <c r="NE210" s="13">
        <f>IF(NE$8="",0,NE184+SUMIFS(условия!91:91,условия!$7:$7,"&lt;="&amp;NE$8,условия!$8:$8,"&gt;="&amp;NE$8))</f>
        <v>44819</v>
      </c>
      <c r="NF210" s="13">
        <f>IF(NF$8="",0,NF184+SUMIFS(условия!91:91,условия!$7:$7,"&lt;="&amp;NF$8,условия!$8:$8,"&gt;="&amp;NF$8))</f>
        <v>44820</v>
      </c>
      <c r="NG210" s="13">
        <f>IF(NG$8="",0,NG184+SUMIFS(условия!91:91,условия!$7:$7,"&lt;="&amp;NG$8,условия!$8:$8,"&gt;="&amp;NG$8))</f>
        <v>44821</v>
      </c>
      <c r="NH210" s="13">
        <f>IF(NH$8="",0,NH184+SUMIFS(условия!91:91,условия!$7:$7,"&lt;="&amp;NH$8,условия!$8:$8,"&gt;="&amp;NH$8))</f>
        <v>44822</v>
      </c>
      <c r="NI210" s="13">
        <f>IF(NI$8="",0,NI184+SUMIFS(условия!91:91,условия!$7:$7,"&lt;="&amp;NI$8,условия!$8:$8,"&gt;="&amp;NI$8))</f>
        <v>44823</v>
      </c>
      <c r="NJ210" s="13">
        <f>IF(NJ$8="",0,NJ184+SUMIFS(условия!91:91,условия!$7:$7,"&lt;="&amp;NJ$8,условия!$8:$8,"&gt;="&amp;NJ$8))</f>
        <v>44824</v>
      </c>
      <c r="NK210" s="13">
        <f>IF(NK$8="",0,NK184+SUMIFS(условия!91:91,условия!$7:$7,"&lt;="&amp;NK$8,условия!$8:$8,"&gt;="&amp;NK$8))</f>
        <v>44825</v>
      </c>
      <c r="NL210" s="13">
        <f>IF(NL$8="",0,NL184+SUMIFS(условия!91:91,условия!$7:$7,"&lt;="&amp;NL$8,условия!$8:$8,"&gt;="&amp;NL$8))</f>
        <v>44826</v>
      </c>
      <c r="NM210" s="13">
        <f>IF(NM$8="",0,NM184+SUMIFS(условия!91:91,условия!$7:$7,"&lt;="&amp;NM$8,условия!$8:$8,"&gt;="&amp;NM$8))</f>
        <v>44827</v>
      </c>
      <c r="NN210" s="13">
        <f>IF(NN$8="",0,NN184+SUMIFS(условия!91:91,условия!$7:$7,"&lt;="&amp;NN$8,условия!$8:$8,"&gt;="&amp;NN$8))</f>
        <v>44828</v>
      </c>
      <c r="NO210" s="13">
        <f>IF(NO$8="",0,NO184+SUMIFS(условия!91:91,условия!$7:$7,"&lt;="&amp;NO$8,условия!$8:$8,"&gt;="&amp;NO$8))</f>
        <v>44829</v>
      </c>
      <c r="NP210" s="13">
        <f>IF(NP$8="",0,NP184+SUMIFS(условия!91:91,условия!$7:$7,"&lt;="&amp;NP$8,условия!$8:$8,"&gt;="&amp;NP$8))</f>
        <v>44830</v>
      </c>
      <c r="NQ210" s="13">
        <f>IF(NQ$8="",0,NQ184+SUMIFS(условия!91:91,условия!$7:$7,"&lt;="&amp;NQ$8,условия!$8:$8,"&gt;="&amp;NQ$8))</f>
        <v>44831</v>
      </c>
      <c r="NR210" s="13">
        <f>IF(NR$8="",0,NR184+SUMIFS(условия!91:91,условия!$7:$7,"&lt;="&amp;NR$8,условия!$8:$8,"&gt;="&amp;NR$8))</f>
        <v>44832</v>
      </c>
      <c r="NS210" s="13">
        <f>IF(NS$8="",0,NS184+SUMIFS(условия!91:91,условия!$7:$7,"&lt;="&amp;NS$8,условия!$8:$8,"&gt;="&amp;NS$8))</f>
        <v>44833</v>
      </c>
      <c r="NT210" s="13">
        <f>IF(NT$8="",0,NT184+SUMIFS(условия!91:91,условия!$7:$7,"&lt;="&amp;NT$8,условия!$8:$8,"&gt;="&amp;NT$8))</f>
        <v>44834</v>
      </c>
      <c r="NU210" s="13">
        <f>IF(NU$8="",0,NU184+SUMIFS(условия!91:91,условия!$7:$7,"&lt;="&amp;NU$8,условия!$8:$8,"&gt;="&amp;NU$8))</f>
        <v>44835</v>
      </c>
      <c r="NV210" s="13">
        <f>IF(NV$8="",0,NV184+SUMIFS(условия!91:91,условия!$7:$7,"&lt;="&amp;NV$8,условия!$8:$8,"&gt;="&amp;NV$8))</f>
        <v>44836</v>
      </c>
      <c r="NW210" s="13">
        <f>IF(NW$8="",0,NW184+SUMIFS(условия!91:91,условия!$7:$7,"&lt;="&amp;NW$8,условия!$8:$8,"&gt;="&amp;NW$8))</f>
        <v>44837</v>
      </c>
      <c r="NX210" s="13">
        <f>IF(NX$8="",0,NX184+SUMIFS(условия!91:91,условия!$7:$7,"&lt;="&amp;NX$8,условия!$8:$8,"&gt;="&amp;NX$8))</f>
        <v>44838</v>
      </c>
      <c r="NY210" s="13">
        <f>IF(NY$8="",0,NY184+SUMIFS(условия!91:91,условия!$7:$7,"&lt;="&amp;NY$8,условия!$8:$8,"&gt;="&amp;NY$8))</f>
        <v>44839</v>
      </c>
      <c r="NZ210" s="13">
        <f>IF(NZ$8="",0,NZ184+SUMIFS(условия!91:91,условия!$7:$7,"&lt;="&amp;NZ$8,условия!$8:$8,"&gt;="&amp;NZ$8))</f>
        <v>44840</v>
      </c>
      <c r="OA210" s="13">
        <f>IF(OA$8="",0,OA184+SUMIFS(условия!91:91,условия!$7:$7,"&lt;="&amp;OA$8,условия!$8:$8,"&gt;="&amp;OA$8))</f>
        <v>44841</v>
      </c>
      <c r="OB210" s="13">
        <f>IF(OB$8="",0,OB184+SUMIFS(условия!91:91,условия!$7:$7,"&lt;="&amp;OB$8,условия!$8:$8,"&gt;="&amp;OB$8))</f>
        <v>44842</v>
      </c>
      <c r="OC210" s="13">
        <f>IF(OC$8="",0,OC184+SUMIFS(условия!91:91,условия!$7:$7,"&lt;="&amp;OC$8,условия!$8:$8,"&gt;="&amp;OC$8))</f>
        <v>44843</v>
      </c>
      <c r="OD210" s="13">
        <f>IF(OD$8="",0,OD184+SUMIFS(условия!91:91,условия!$7:$7,"&lt;="&amp;OD$8,условия!$8:$8,"&gt;="&amp;OD$8))</f>
        <v>44844</v>
      </c>
      <c r="OE210" s="13">
        <f>IF(OE$8="",0,OE184+SUMIFS(условия!91:91,условия!$7:$7,"&lt;="&amp;OE$8,условия!$8:$8,"&gt;="&amp;OE$8))</f>
        <v>44845</v>
      </c>
      <c r="OF210" s="13">
        <f>IF(OF$8="",0,OF184+SUMIFS(условия!91:91,условия!$7:$7,"&lt;="&amp;OF$8,условия!$8:$8,"&gt;="&amp;OF$8))</f>
        <v>44846</v>
      </c>
      <c r="OG210" s="13">
        <f>IF(OG$8="",0,OG184+SUMIFS(условия!91:91,условия!$7:$7,"&lt;="&amp;OG$8,условия!$8:$8,"&gt;="&amp;OG$8))</f>
        <v>44847</v>
      </c>
      <c r="OH210" s="13">
        <f>IF(OH$8="",0,OH184+SUMIFS(условия!91:91,условия!$7:$7,"&lt;="&amp;OH$8,условия!$8:$8,"&gt;="&amp;OH$8))</f>
        <v>44848</v>
      </c>
      <c r="OI210" s="13">
        <f>IF(OI$8="",0,OI184+SUMIFS(условия!91:91,условия!$7:$7,"&lt;="&amp;OI$8,условия!$8:$8,"&gt;="&amp;OI$8))</f>
        <v>44849</v>
      </c>
      <c r="OJ210" s="13">
        <f>IF(OJ$8="",0,OJ184+SUMIFS(условия!91:91,условия!$7:$7,"&lt;="&amp;OJ$8,условия!$8:$8,"&gt;="&amp;OJ$8))</f>
        <v>44850</v>
      </c>
      <c r="OK210" s="13">
        <f>IF(OK$8="",0,OK184+SUMIFS(условия!91:91,условия!$7:$7,"&lt;="&amp;OK$8,условия!$8:$8,"&gt;="&amp;OK$8))</f>
        <v>44851</v>
      </c>
      <c r="OL210" s="13">
        <f>IF(OL$8="",0,OL184+SUMIFS(условия!91:91,условия!$7:$7,"&lt;="&amp;OL$8,условия!$8:$8,"&gt;="&amp;OL$8))</f>
        <v>44852</v>
      </c>
      <c r="OM210" s="13">
        <f>IF(OM$8="",0,OM184+SUMIFS(условия!91:91,условия!$7:$7,"&lt;="&amp;OM$8,условия!$8:$8,"&gt;="&amp;OM$8))</f>
        <v>44853</v>
      </c>
      <c r="ON210" s="13">
        <f>IF(ON$8="",0,ON184+SUMIFS(условия!91:91,условия!$7:$7,"&lt;="&amp;ON$8,условия!$8:$8,"&gt;="&amp;ON$8))</f>
        <v>44854</v>
      </c>
      <c r="OO210" s="13">
        <f>IF(OO$8="",0,OO184+SUMIFS(условия!91:91,условия!$7:$7,"&lt;="&amp;OO$8,условия!$8:$8,"&gt;="&amp;OO$8))</f>
        <v>44855</v>
      </c>
      <c r="OP210" s="13">
        <f>IF(OP$8="",0,OP184+SUMIFS(условия!91:91,условия!$7:$7,"&lt;="&amp;OP$8,условия!$8:$8,"&gt;="&amp;OP$8))</f>
        <v>44856</v>
      </c>
      <c r="OQ210" s="13">
        <f>IF(OQ$8="",0,OQ184+SUMIFS(условия!91:91,условия!$7:$7,"&lt;="&amp;OQ$8,условия!$8:$8,"&gt;="&amp;OQ$8))</f>
        <v>44857</v>
      </c>
      <c r="OR210" s="13">
        <f>IF(OR$8="",0,OR184+SUMIFS(условия!91:91,условия!$7:$7,"&lt;="&amp;OR$8,условия!$8:$8,"&gt;="&amp;OR$8))</f>
        <v>44858</v>
      </c>
      <c r="OS210" s="13">
        <f>IF(OS$8="",0,OS184+SUMIFS(условия!91:91,условия!$7:$7,"&lt;="&amp;OS$8,условия!$8:$8,"&gt;="&amp;OS$8))</f>
        <v>44859</v>
      </c>
      <c r="OT210" s="13">
        <f>IF(OT$8="",0,OT184+SUMIFS(условия!91:91,условия!$7:$7,"&lt;="&amp;OT$8,условия!$8:$8,"&gt;="&amp;OT$8))</f>
        <v>44860</v>
      </c>
      <c r="OU210" s="13">
        <f>IF(OU$8="",0,OU184+SUMIFS(условия!91:91,условия!$7:$7,"&lt;="&amp;OU$8,условия!$8:$8,"&gt;="&amp;OU$8))</f>
        <v>44861</v>
      </c>
      <c r="OV210" s="13">
        <f>IF(OV$8="",0,OV184+SUMIFS(условия!91:91,условия!$7:$7,"&lt;="&amp;OV$8,условия!$8:$8,"&gt;="&amp;OV$8))</f>
        <v>44862</v>
      </c>
      <c r="OW210" s="13">
        <f>IF(OW$8="",0,OW184+SUMIFS(условия!91:91,условия!$7:$7,"&lt;="&amp;OW$8,условия!$8:$8,"&gt;="&amp;OW$8))</f>
        <v>44863</v>
      </c>
      <c r="OX210" s="13">
        <f>IF(OX$8="",0,OX184+SUMIFS(условия!91:91,условия!$7:$7,"&lt;="&amp;OX$8,условия!$8:$8,"&gt;="&amp;OX$8))</f>
        <v>44864</v>
      </c>
      <c r="OY210" s="13">
        <f>IF(OY$8="",0,OY184+SUMIFS(условия!91:91,условия!$7:$7,"&lt;="&amp;OY$8,условия!$8:$8,"&gt;="&amp;OY$8))</f>
        <v>44865</v>
      </c>
      <c r="OZ210" s="13">
        <f>IF(OZ$8="",0,OZ184+SUMIFS(условия!91:91,условия!$7:$7,"&lt;="&amp;OZ$8,условия!$8:$8,"&gt;="&amp;OZ$8))</f>
        <v>44866</v>
      </c>
      <c r="PA210" s="13">
        <f>IF(PA$8="",0,PA184+SUMIFS(условия!91:91,условия!$7:$7,"&lt;="&amp;PA$8,условия!$8:$8,"&gt;="&amp;PA$8))</f>
        <v>44867</v>
      </c>
      <c r="PB210" s="13">
        <f>IF(PB$8="",0,PB184+SUMIFS(условия!91:91,условия!$7:$7,"&lt;="&amp;PB$8,условия!$8:$8,"&gt;="&amp;PB$8))</f>
        <v>44868</v>
      </c>
      <c r="PC210" s="13">
        <f>IF(PC$8="",0,PC184+SUMIFS(условия!91:91,условия!$7:$7,"&lt;="&amp;PC$8,условия!$8:$8,"&gt;="&amp;PC$8))</f>
        <v>44869</v>
      </c>
      <c r="PD210" s="13">
        <f>IF(PD$8="",0,PD184+SUMIFS(условия!91:91,условия!$7:$7,"&lt;="&amp;PD$8,условия!$8:$8,"&gt;="&amp;PD$8))</f>
        <v>44870</v>
      </c>
      <c r="PE210" s="13">
        <f>IF(PE$8="",0,PE184+SUMIFS(условия!91:91,условия!$7:$7,"&lt;="&amp;PE$8,условия!$8:$8,"&gt;="&amp;PE$8))</f>
        <v>44871</v>
      </c>
      <c r="PF210" s="13">
        <f>IF(PF$8="",0,PF184+SUMIFS(условия!91:91,условия!$7:$7,"&lt;="&amp;PF$8,условия!$8:$8,"&gt;="&amp;PF$8))</f>
        <v>44872</v>
      </c>
      <c r="PG210" s="13">
        <f>IF(PG$8="",0,PG184+SUMIFS(условия!91:91,условия!$7:$7,"&lt;="&amp;PG$8,условия!$8:$8,"&gt;="&amp;PG$8))</f>
        <v>44873</v>
      </c>
      <c r="PH210" s="13">
        <f>IF(PH$8="",0,PH184+SUMIFS(условия!91:91,условия!$7:$7,"&lt;="&amp;PH$8,условия!$8:$8,"&gt;="&amp;PH$8))</f>
        <v>44874</v>
      </c>
      <c r="PI210" s="13">
        <f>IF(PI$8="",0,PI184+SUMIFS(условия!91:91,условия!$7:$7,"&lt;="&amp;PI$8,условия!$8:$8,"&gt;="&amp;PI$8))</f>
        <v>44875</v>
      </c>
      <c r="PJ210" s="13">
        <f>IF(PJ$8="",0,PJ184+SUMIFS(условия!91:91,условия!$7:$7,"&lt;="&amp;PJ$8,условия!$8:$8,"&gt;="&amp;PJ$8))</f>
        <v>44876</v>
      </c>
      <c r="PK210" s="13">
        <f>IF(PK$8="",0,PK184+SUMIFS(условия!91:91,условия!$7:$7,"&lt;="&amp;PK$8,условия!$8:$8,"&gt;="&amp;PK$8))</f>
        <v>44877</v>
      </c>
      <c r="PL210" s="13">
        <f>IF(PL$8="",0,PL184+SUMIFS(условия!91:91,условия!$7:$7,"&lt;="&amp;PL$8,условия!$8:$8,"&gt;="&amp;PL$8))</f>
        <v>44878</v>
      </c>
      <c r="PM210" s="13">
        <f>IF(PM$8="",0,PM184+SUMIFS(условия!91:91,условия!$7:$7,"&lt;="&amp;PM$8,условия!$8:$8,"&gt;="&amp;PM$8))</f>
        <v>44879</v>
      </c>
      <c r="PN210" s="13">
        <f>IF(PN$8="",0,PN184+SUMIFS(условия!91:91,условия!$7:$7,"&lt;="&amp;PN$8,условия!$8:$8,"&gt;="&amp;PN$8))</f>
        <v>44880</v>
      </c>
      <c r="PO210" s="13">
        <f>IF(PO$8="",0,PO184+SUMIFS(условия!91:91,условия!$7:$7,"&lt;="&amp;PO$8,условия!$8:$8,"&gt;="&amp;PO$8))</f>
        <v>44881</v>
      </c>
      <c r="PP210" s="13">
        <f>IF(PP$8="",0,PP184+SUMIFS(условия!91:91,условия!$7:$7,"&lt;="&amp;PP$8,условия!$8:$8,"&gt;="&amp;PP$8))</f>
        <v>44882</v>
      </c>
      <c r="PQ210" s="13">
        <f>IF(PQ$8="",0,PQ184+SUMIFS(условия!91:91,условия!$7:$7,"&lt;="&amp;PQ$8,условия!$8:$8,"&gt;="&amp;PQ$8))</f>
        <v>44883</v>
      </c>
      <c r="PR210" s="13">
        <f>IF(PR$8="",0,PR184+SUMIFS(условия!91:91,условия!$7:$7,"&lt;="&amp;PR$8,условия!$8:$8,"&gt;="&amp;PR$8))</f>
        <v>44884</v>
      </c>
      <c r="PS210" s="13">
        <f>IF(PS$8="",0,PS184+SUMIFS(условия!91:91,условия!$7:$7,"&lt;="&amp;PS$8,условия!$8:$8,"&gt;="&amp;PS$8))</f>
        <v>44885</v>
      </c>
      <c r="PT210" s="13">
        <f>IF(PT$8="",0,PT184+SUMIFS(условия!91:91,условия!$7:$7,"&lt;="&amp;PT$8,условия!$8:$8,"&gt;="&amp;PT$8))</f>
        <v>44886</v>
      </c>
      <c r="PU210" s="13">
        <f>IF(PU$8="",0,PU184+SUMIFS(условия!91:91,условия!$7:$7,"&lt;="&amp;PU$8,условия!$8:$8,"&gt;="&amp;PU$8))</f>
        <v>44887</v>
      </c>
      <c r="PV210" s="13">
        <f>IF(PV$8="",0,PV184+SUMIFS(условия!91:91,условия!$7:$7,"&lt;="&amp;PV$8,условия!$8:$8,"&gt;="&amp;PV$8))</f>
        <v>44888</v>
      </c>
      <c r="PW210" s="13">
        <f>IF(PW$8="",0,PW184+SUMIFS(условия!91:91,условия!$7:$7,"&lt;="&amp;PW$8,условия!$8:$8,"&gt;="&amp;PW$8))</f>
        <v>44889</v>
      </c>
      <c r="PX210" s="13">
        <f>IF(PX$8="",0,PX184+SUMIFS(условия!91:91,условия!$7:$7,"&lt;="&amp;PX$8,условия!$8:$8,"&gt;="&amp;PX$8))</f>
        <v>44890</v>
      </c>
      <c r="PY210" s="13">
        <f>IF(PY$8="",0,PY184+SUMIFS(условия!91:91,условия!$7:$7,"&lt;="&amp;PY$8,условия!$8:$8,"&gt;="&amp;PY$8))</f>
        <v>44891</v>
      </c>
      <c r="PZ210" s="13">
        <f>IF(PZ$8="",0,PZ184+SUMIFS(условия!91:91,условия!$7:$7,"&lt;="&amp;PZ$8,условия!$8:$8,"&gt;="&amp;PZ$8))</f>
        <v>44892</v>
      </c>
      <c r="QA210" s="13">
        <f>IF(QA$8="",0,QA184+SUMIFS(условия!91:91,условия!$7:$7,"&lt;="&amp;QA$8,условия!$8:$8,"&gt;="&amp;QA$8))</f>
        <v>44893</v>
      </c>
      <c r="QB210" s="13">
        <f>IF(QB$8="",0,QB184+SUMIFS(условия!91:91,условия!$7:$7,"&lt;="&amp;QB$8,условия!$8:$8,"&gt;="&amp;QB$8))</f>
        <v>44894</v>
      </c>
      <c r="QC210" s="13">
        <f>IF(QC$8="",0,QC184+SUMIFS(условия!91:91,условия!$7:$7,"&lt;="&amp;QC$8,условия!$8:$8,"&gt;="&amp;QC$8))</f>
        <v>44895</v>
      </c>
      <c r="QD210" s="13">
        <f>IF(QD$8="",0,QD184+SUMIFS(условия!91:91,условия!$7:$7,"&lt;="&amp;QD$8,условия!$8:$8,"&gt;="&amp;QD$8))</f>
        <v>44896</v>
      </c>
      <c r="QE210" s="13">
        <f>IF(QE$8="",0,QE184+SUMIFS(условия!91:91,условия!$7:$7,"&lt;="&amp;QE$8,условия!$8:$8,"&gt;="&amp;QE$8))</f>
        <v>44897</v>
      </c>
      <c r="QF210" s="13">
        <f>IF(QF$8="",0,QF184+SUMIFS(условия!91:91,условия!$7:$7,"&lt;="&amp;QF$8,условия!$8:$8,"&gt;="&amp;QF$8))</f>
        <v>44898</v>
      </c>
      <c r="QG210" s="13">
        <f>IF(QG$8="",0,QG184+SUMIFS(условия!91:91,условия!$7:$7,"&lt;="&amp;QG$8,условия!$8:$8,"&gt;="&amp;QG$8))</f>
        <v>44899</v>
      </c>
      <c r="QH210" s="13">
        <f>IF(QH$8="",0,QH184+SUMIFS(условия!91:91,условия!$7:$7,"&lt;="&amp;QH$8,условия!$8:$8,"&gt;="&amp;QH$8))</f>
        <v>44900</v>
      </c>
      <c r="QI210" s="13">
        <f>IF(QI$8="",0,QI184+SUMIFS(условия!91:91,условия!$7:$7,"&lt;="&amp;QI$8,условия!$8:$8,"&gt;="&amp;QI$8))</f>
        <v>44901</v>
      </c>
      <c r="QJ210" s="13">
        <f>IF(QJ$8="",0,QJ184+SUMIFS(условия!91:91,условия!$7:$7,"&lt;="&amp;QJ$8,условия!$8:$8,"&gt;="&amp;QJ$8))</f>
        <v>44902</v>
      </c>
      <c r="QK210" s="13">
        <f>IF(QK$8="",0,QK184+SUMIFS(условия!91:91,условия!$7:$7,"&lt;="&amp;QK$8,условия!$8:$8,"&gt;="&amp;QK$8))</f>
        <v>44903</v>
      </c>
      <c r="QL210" s="13">
        <f>IF(QL$8="",0,QL184+SUMIFS(условия!91:91,условия!$7:$7,"&lt;="&amp;QL$8,условия!$8:$8,"&gt;="&amp;QL$8))</f>
        <v>44904</v>
      </c>
      <c r="QM210" s="13">
        <f>IF(QM$8="",0,QM184+SUMIFS(условия!91:91,условия!$7:$7,"&lt;="&amp;QM$8,условия!$8:$8,"&gt;="&amp;QM$8))</f>
        <v>44905</v>
      </c>
      <c r="QN210" s="13">
        <f>IF(QN$8="",0,QN184+SUMIFS(условия!91:91,условия!$7:$7,"&lt;="&amp;QN$8,условия!$8:$8,"&gt;="&amp;QN$8))</f>
        <v>44906</v>
      </c>
      <c r="QO210" s="13">
        <f>IF(QO$8="",0,QO184+SUMIFS(условия!91:91,условия!$7:$7,"&lt;="&amp;QO$8,условия!$8:$8,"&gt;="&amp;QO$8))</f>
        <v>44907</v>
      </c>
      <c r="QP210" s="13">
        <f>IF(QP$8="",0,QP184+SUMIFS(условия!91:91,условия!$7:$7,"&lt;="&amp;QP$8,условия!$8:$8,"&gt;="&amp;QP$8))</f>
        <v>44908</v>
      </c>
      <c r="QQ210" s="13">
        <f>IF(QQ$8="",0,QQ184+SUMIFS(условия!91:91,условия!$7:$7,"&lt;="&amp;QQ$8,условия!$8:$8,"&gt;="&amp;QQ$8))</f>
        <v>44909</v>
      </c>
      <c r="QR210" s="13">
        <f>IF(QR$8="",0,QR184+SUMIFS(условия!91:91,условия!$7:$7,"&lt;="&amp;QR$8,условия!$8:$8,"&gt;="&amp;QR$8))</f>
        <v>44910</v>
      </c>
      <c r="QS210" s="13">
        <f>IF(QS$8="",0,QS184+SUMIFS(условия!91:91,условия!$7:$7,"&lt;="&amp;QS$8,условия!$8:$8,"&gt;="&amp;QS$8))</f>
        <v>44911</v>
      </c>
      <c r="QT210" s="13">
        <f>IF(QT$8="",0,QT184+SUMIFS(условия!91:91,условия!$7:$7,"&lt;="&amp;QT$8,условия!$8:$8,"&gt;="&amp;QT$8))</f>
        <v>44912</v>
      </c>
      <c r="QU210" s="13">
        <f>IF(QU$8="",0,QU184+SUMIFS(условия!91:91,условия!$7:$7,"&lt;="&amp;QU$8,условия!$8:$8,"&gt;="&amp;QU$8))</f>
        <v>44913</v>
      </c>
      <c r="QV210" s="13">
        <f>IF(QV$8="",0,QV184+SUMIFS(условия!91:91,условия!$7:$7,"&lt;="&amp;QV$8,условия!$8:$8,"&gt;="&amp;QV$8))</f>
        <v>44914</v>
      </c>
      <c r="QW210" s="13">
        <f>IF(QW$8="",0,QW184+SUMIFS(условия!91:91,условия!$7:$7,"&lt;="&amp;QW$8,условия!$8:$8,"&gt;="&amp;QW$8))</f>
        <v>44915</v>
      </c>
      <c r="QX210" s="13">
        <f>IF(QX$8="",0,QX184+SUMIFS(условия!91:91,условия!$7:$7,"&lt;="&amp;QX$8,условия!$8:$8,"&gt;="&amp;QX$8))</f>
        <v>44916</v>
      </c>
      <c r="QY210" s="13">
        <f>IF(QY$8="",0,QY184+SUMIFS(условия!91:91,условия!$7:$7,"&lt;="&amp;QY$8,условия!$8:$8,"&gt;="&amp;QY$8))</f>
        <v>44917</v>
      </c>
      <c r="QZ210" s="13">
        <f>IF(QZ$8="",0,QZ184+SUMIFS(условия!91:91,условия!$7:$7,"&lt;="&amp;QZ$8,условия!$8:$8,"&gt;="&amp;QZ$8))</f>
        <v>44918</v>
      </c>
      <c r="RA210" s="13">
        <f>IF(RA$8="",0,RA184+SUMIFS(условия!91:91,условия!$7:$7,"&lt;="&amp;RA$8,условия!$8:$8,"&gt;="&amp;RA$8))</f>
        <v>44919</v>
      </c>
      <c r="RB210" s="13">
        <f>IF(RB$8="",0,RB184+SUMIFS(условия!91:91,условия!$7:$7,"&lt;="&amp;RB$8,условия!$8:$8,"&gt;="&amp;RB$8))</f>
        <v>44920</v>
      </c>
      <c r="RC210" s="13">
        <f>IF(RC$8="",0,RC184+SUMIFS(условия!91:91,условия!$7:$7,"&lt;="&amp;RC$8,условия!$8:$8,"&gt;="&amp;RC$8))</f>
        <v>44921</v>
      </c>
      <c r="RD210" s="13">
        <f>IF(RD$8="",0,RD184+SUMIFS(условия!91:91,условия!$7:$7,"&lt;="&amp;RD$8,условия!$8:$8,"&gt;="&amp;RD$8))</f>
        <v>44922</v>
      </c>
      <c r="RE210" s="13">
        <f>IF(RE$8="",0,RE184+SUMIFS(условия!91:91,условия!$7:$7,"&lt;="&amp;RE$8,условия!$8:$8,"&gt;="&amp;RE$8))</f>
        <v>44923</v>
      </c>
      <c r="RF210" s="13">
        <f>IF(RF$8="",0,RF184+SUMIFS(условия!91:91,условия!$7:$7,"&lt;="&amp;RF$8,условия!$8:$8,"&gt;="&amp;RF$8))</f>
        <v>44924</v>
      </c>
      <c r="RG210" s="13">
        <f>IF(RG$8="",0,RG184+SUMIFS(условия!91:91,условия!$7:$7,"&lt;="&amp;RG$8,условия!$8:$8,"&gt;="&amp;RG$8))</f>
        <v>44925</v>
      </c>
      <c r="RH210" s="13">
        <f>IF(RH$8="",0,RH184+SUMIFS(условия!91:91,условия!$7:$7,"&lt;="&amp;RH$8,условия!$8:$8,"&gt;="&amp;RH$8))</f>
        <v>44926</v>
      </c>
      <c r="RI210" s="13">
        <f>IF(RI$8="",0,RI184+SUMIFS(условия!91:91,условия!$7:$7,"&lt;="&amp;RI$8,условия!$8:$8,"&gt;="&amp;RI$8))</f>
        <v>44927</v>
      </c>
      <c r="RJ210" s="13">
        <f>IF(RJ$8="",0,RJ184+SUMIFS(условия!91:91,условия!$7:$7,"&lt;="&amp;RJ$8,условия!$8:$8,"&gt;="&amp;RJ$8))</f>
        <v>44928</v>
      </c>
      <c r="RK210" s="13">
        <f>IF(RK$8="",0,RK184+SUMIFS(условия!91:91,условия!$7:$7,"&lt;="&amp;RK$8,условия!$8:$8,"&gt;="&amp;RK$8))</f>
        <v>44929</v>
      </c>
      <c r="RL210" s="13">
        <f>IF(RL$8="",0,RL184+SUMIFS(условия!91:91,условия!$7:$7,"&lt;="&amp;RL$8,условия!$8:$8,"&gt;="&amp;RL$8))</f>
        <v>44930</v>
      </c>
      <c r="RM210" s="13">
        <f>IF(RM$8="",0,RM184+SUMIFS(условия!91:91,условия!$7:$7,"&lt;="&amp;RM$8,условия!$8:$8,"&gt;="&amp;RM$8))</f>
        <v>44931</v>
      </c>
      <c r="RN210" s="13">
        <f>IF(RN$8="",0,RN184+SUMIFS(условия!91:91,условия!$7:$7,"&lt;="&amp;RN$8,условия!$8:$8,"&gt;="&amp;RN$8))</f>
        <v>44932</v>
      </c>
      <c r="RO210" s="13">
        <f>IF(RO$8="",0,RO184+SUMIFS(условия!91:91,условия!$7:$7,"&lt;="&amp;RO$8,условия!$8:$8,"&gt;="&amp;RO$8))</f>
        <v>44933</v>
      </c>
      <c r="RP210" s="13">
        <f>IF(RP$8="",0,RP184+SUMIFS(условия!91:91,условия!$7:$7,"&lt;="&amp;RP$8,условия!$8:$8,"&gt;="&amp;RP$8))</f>
        <v>44934</v>
      </c>
      <c r="RQ210" s="13">
        <f>IF(RQ$8="",0,RQ184+SUMIFS(условия!91:91,условия!$7:$7,"&lt;="&amp;RQ$8,условия!$8:$8,"&gt;="&amp;RQ$8))</f>
        <v>44935</v>
      </c>
      <c r="RR210" s="13">
        <f>IF(RR$8="",0,RR184+SUMIFS(условия!91:91,условия!$7:$7,"&lt;="&amp;RR$8,условия!$8:$8,"&gt;="&amp;RR$8))</f>
        <v>44936</v>
      </c>
      <c r="RS210" s="13">
        <f>IF(RS$8="",0,RS184+SUMIFS(условия!91:91,условия!$7:$7,"&lt;="&amp;RS$8,условия!$8:$8,"&gt;="&amp;RS$8))</f>
        <v>44937</v>
      </c>
      <c r="RT210" s="13">
        <f>IF(RT$8="",0,RT184+SUMIFS(условия!91:91,условия!$7:$7,"&lt;="&amp;RT$8,условия!$8:$8,"&gt;="&amp;RT$8))</f>
        <v>44938</v>
      </c>
      <c r="RU210" s="13">
        <f>IF(RU$8="",0,RU184+SUMIFS(условия!91:91,условия!$7:$7,"&lt;="&amp;RU$8,условия!$8:$8,"&gt;="&amp;RU$8))</f>
        <v>44939</v>
      </c>
      <c r="RV210" s="13">
        <f>IF(RV$8="",0,RV184+SUMIFS(условия!91:91,условия!$7:$7,"&lt;="&amp;RV$8,условия!$8:$8,"&gt;="&amp;RV$8))</f>
        <v>44940</v>
      </c>
      <c r="RW210" s="13">
        <f>IF(RW$8="",0,RW184+SUMIFS(условия!91:91,условия!$7:$7,"&lt;="&amp;RW$8,условия!$8:$8,"&gt;="&amp;RW$8))</f>
        <v>44941</v>
      </c>
      <c r="RX210" s="13">
        <f>IF(RX$8="",0,RX184+SUMIFS(условия!91:91,условия!$7:$7,"&lt;="&amp;RX$8,условия!$8:$8,"&gt;="&amp;RX$8))</f>
        <v>44942</v>
      </c>
      <c r="RY210" s="13">
        <f>IF(RY$8="",0,RY184+SUMIFS(условия!91:91,условия!$7:$7,"&lt;="&amp;RY$8,условия!$8:$8,"&gt;="&amp;RY$8))</f>
        <v>44943</v>
      </c>
      <c r="RZ210" s="13">
        <f>IF(RZ$8="",0,RZ184+SUMIFS(условия!91:91,условия!$7:$7,"&lt;="&amp;RZ$8,условия!$8:$8,"&gt;="&amp;RZ$8))</f>
        <v>44944</v>
      </c>
      <c r="SA210" s="13">
        <f>IF(SA$8="",0,SA184+SUMIFS(условия!91:91,условия!$7:$7,"&lt;="&amp;SA$8,условия!$8:$8,"&gt;="&amp;SA$8))</f>
        <v>44945</v>
      </c>
      <c r="SB210" s="13">
        <f>IF(SB$8="",0,SB184+SUMIFS(условия!91:91,условия!$7:$7,"&lt;="&amp;SB$8,условия!$8:$8,"&gt;="&amp;SB$8))</f>
        <v>44946</v>
      </c>
      <c r="SC210" s="13">
        <f>IF(SC$8="",0,SC184+SUMIFS(условия!91:91,условия!$7:$7,"&lt;="&amp;SC$8,условия!$8:$8,"&gt;="&amp;SC$8))</f>
        <v>44947</v>
      </c>
      <c r="SD210" s="13">
        <f>IF(SD$8="",0,SD184+SUMIFS(условия!91:91,условия!$7:$7,"&lt;="&amp;SD$8,условия!$8:$8,"&gt;="&amp;SD$8))</f>
        <v>44948</v>
      </c>
      <c r="SE210" s="13">
        <f>IF(SE$8="",0,SE184+SUMIFS(условия!91:91,условия!$7:$7,"&lt;="&amp;SE$8,условия!$8:$8,"&gt;="&amp;SE$8))</f>
        <v>44949</v>
      </c>
      <c r="SF210" s="13">
        <f>IF(SF$8="",0,SF184+SUMIFS(условия!91:91,условия!$7:$7,"&lt;="&amp;SF$8,условия!$8:$8,"&gt;="&amp;SF$8))</f>
        <v>44950</v>
      </c>
      <c r="SG210" s="13">
        <f>IF(SG$8="",0,SG184+SUMIFS(условия!91:91,условия!$7:$7,"&lt;="&amp;SG$8,условия!$8:$8,"&gt;="&amp;SG$8))</f>
        <v>44951</v>
      </c>
      <c r="SH210" s="13">
        <f>IF(SH$8="",0,SH184+SUMIFS(условия!91:91,условия!$7:$7,"&lt;="&amp;SH$8,условия!$8:$8,"&gt;="&amp;SH$8))</f>
        <v>44952</v>
      </c>
      <c r="SI210" s="13">
        <f>IF(SI$8="",0,SI184+SUMIFS(условия!91:91,условия!$7:$7,"&lt;="&amp;SI$8,условия!$8:$8,"&gt;="&amp;SI$8))</f>
        <v>44953</v>
      </c>
      <c r="SJ210" s="13">
        <f>IF(SJ$8="",0,SJ184+SUMIFS(условия!91:91,условия!$7:$7,"&lt;="&amp;SJ$8,условия!$8:$8,"&gt;="&amp;SJ$8))</f>
        <v>44954</v>
      </c>
      <c r="SK210" s="13">
        <f>IF(SK$8="",0,SK184+SUMIFS(условия!91:91,условия!$7:$7,"&lt;="&amp;SK$8,условия!$8:$8,"&gt;="&amp;SK$8))</f>
        <v>44955</v>
      </c>
      <c r="SL210" s="13">
        <f>IF(SL$8="",0,SL184+SUMIFS(условия!91:91,условия!$7:$7,"&lt;="&amp;SL$8,условия!$8:$8,"&gt;="&amp;SL$8))</f>
        <v>44956</v>
      </c>
      <c r="SM210" s="13">
        <f>IF(SM$8="",0,SM184+SUMIFS(условия!91:91,условия!$7:$7,"&lt;="&amp;SM$8,условия!$8:$8,"&gt;="&amp;SM$8))</f>
        <v>44957</v>
      </c>
      <c r="SN210" s="13">
        <f>IF(SN$8="",0,SN184+SUMIFS(условия!91:91,условия!$7:$7,"&lt;="&amp;SN$8,условия!$8:$8,"&gt;="&amp;SN$8))</f>
        <v>44958</v>
      </c>
      <c r="SO210" s="13">
        <f>IF(SO$8="",0,SO184+SUMIFS(условия!91:91,условия!$7:$7,"&lt;="&amp;SO$8,условия!$8:$8,"&gt;="&amp;SO$8))</f>
        <v>44959</v>
      </c>
      <c r="SP210" s="13">
        <f>IF(SP$8="",0,SP184+SUMIFS(условия!91:91,условия!$7:$7,"&lt;="&amp;SP$8,условия!$8:$8,"&gt;="&amp;SP$8))</f>
        <v>44960</v>
      </c>
      <c r="SQ210" s="13">
        <f>IF(SQ$8="",0,SQ184+SUMIFS(условия!91:91,условия!$7:$7,"&lt;="&amp;SQ$8,условия!$8:$8,"&gt;="&amp;SQ$8))</f>
        <v>44961</v>
      </c>
      <c r="SR210" s="13">
        <f>IF(SR$8="",0,SR184+SUMIFS(условия!91:91,условия!$7:$7,"&lt;="&amp;SR$8,условия!$8:$8,"&gt;="&amp;SR$8))</f>
        <v>44962</v>
      </c>
      <c r="SS210" s="13">
        <f>IF(SS$8="",0,SS184+SUMIFS(условия!91:91,условия!$7:$7,"&lt;="&amp;SS$8,условия!$8:$8,"&gt;="&amp;SS$8))</f>
        <v>44963</v>
      </c>
      <c r="ST210" s="13">
        <f>IF(ST$8="",0,ST184+SUMIFS(условия!91:91,условия!$7:$7,"&lt;="&amp;ST$8,условия!$8:$8,"&gt;="&amp;ST$8))</f>
        <v>44964</v>
      </c>
      <c r="SU210" s="13">
        <f>IF(SU$8="",0,SU184+SUMIFS(условия!91:91,условия!$7:$7,"&lt;="&amp;SU$8,условия!$8:$8,"&gt;="&amp;SU$8))</f>
        <v>44965</v>
      </c>
      <c r="SV210" s="13">
        <f>IF(SV$8="",0,SV184+SUMIFS(условия!91:91,условия!$7:$7,"&lt;="&amp;SV$8,условия!$8:$8,"&gt;="&amp;SV$8))</f>
        <v>44966</v>
      </c>
      <c r="SW210" s="13">
        <f>IF(SW$8="",0,SW184+SUMIFS(условия!91:91,условия!$7:$7,"&lt;="&amp;SW$8,условия!$8:$8,"&gt;="&amp;SW$8))</f>
        <v>44967</v>
      </c>
      <c r="SX210" s="13">
        <f>IF(SX$8="",0,SX184+SUMIFS(условия!91:91,условия!$7:$7,"&lt;="&amp;SX$8,условия!$8:$8,"&gt;="&amp;SX$8))</f>
        <v>44968</v>
      </c>
      <c r="SY210" s="13">
        <f>IF(SY$8="",0,SY184+SUMIFS(условия!91:91,условия!$7:$7,"&lt;="&amp;SY$8,условия!$8:$8,"&gt;="&amp;SY$8))</f>
        <v>44969</v>
      </c>
      <c r="SZ210" s="13">
        <f>IF(SZ$8="",0,SZ184+SUMIFS(условия!91:91,условия!$7:$7,"&lt;="&amp;SZ$8,условия!$8:$8,"&gt;="&amp;SZ$8))</f>
        <v>44970</v>
      </c>
      <c r="TA210" s="13">
        <f>IF(TA$8="",0,TA184+SUMIFS(условия!91:91,условия!$7:$7,"&lt;="&amp;TA$8,условия!$8:$8,"&gt;="&amp;TA$8))</f>
        <v>44971</v>
      </c>
      <c r="TB210" s="13">
        <f>IF(TB$8="",0,TB184+SUMIFS(условия!91:91,условия!$7:$7,"&lt;="&amp;TB$8,условия!$8:$8,"&gt;="&amp;TB$8))</f>
        <v>44972</v>
      </c>
      <c r="TC210" s="13">
        <f>IF(TC$8="",0,TC184+SUMIFS(условия!91:91,условия!$7:$7,"&lt;="&amp;TC$8,условия!$8:$8,"&gt;="&amp;TC$8))</f>
        <v>44973</v>
      </c>
      <c r="TD210" s="13">
        <f>IF(TD$8="",0,TD184+SUMIFS(условия!91:91,условия!$7:$7,"&lt;="&amp;TD$8,условия!$8:$8,"&gt;="&amp;TD$8))</f>
        <v>44974</v>
      </c>
      <c r="TE210" s="13">
        <f>IF(TE$8="",0,TE184+SUMIFS(условия!91:91,условия!$7:$7,"&lt;="&amp;TE$8,условия!$8:$8,"&gt;="&amp;TE$8))</f>
        <v>44975</v>
      </c>
      <c r="TF210" s="13">
        <f>IF(TF$8="",0,TF184+SUMIFS(условия!91:91,условия!$7:$7,"&lt;="&amp;TF$8,условия!$8:$8,"&gt;="&amp;TF$8))</f>
        <v>44976</v>
      </c>
      <c r="TG210" s="13">
        <f>IF(TG$8="",0,TG184+SUMIFS(условия!91:91,условия!$7:$7,"&lt;="&amp;TG$8,условия!$8:$8,"&gt;="&amp;TG$8))</f>
        <v>44977</v>
      </c>
      <c r="TH210" s="13">
        <f>IF(TH$8="",0,TH184+SUMIFS(условия!91:91,условия!$7:$7,"&lt;="&amp;TH$8,условия!$8:$8,"&gt;="&amp;TH$8))</f>
        <v>44978</v>
      </c>
      <c r="TI210" s="13">
        <f>IF(TI$8="",0,TI184+SUMIFS(условия!91:91,условия!$7:$7,"&lt;="&amp;TI$8,условия!$8:$8,"&gt;="&amp;TI$8))</f>
        <v>44979</v>
      </c>
      <c r="TJ210" s="13">
        <f>IF(TJ$8="",0,TJ184+SUMIFS(условия!91:91,условия!$7:$7,"&lt;="&amp;TJ$8,условия!$8:$8,"&gt;="&amp;TJ$8))</f>
        <v>44980</v>
      </c>
      <c r="TK210" s="13">
        <f>IF(TK$8="",0,TK184+SUMIFS(условия!91:91,условия!$7:$7,"&lt;="&amp;TK$8,условия!$8:$8,"&gt;="&amp;TK$8))</f>
        <v>44981</v>
      </c>
      <c r="TL210" s="13">
        <f>IF(TL$8="",0,TL184+SUMIFS(условия!91:91,условия!$7:$7,"&lt;="&amp;TL$8,условия!$8:$8,"&gt;="&amp;TL$8))</f>
        <v>44982</v>
      </c>
      <c r="TM210" s="13">
        <f>IF(TM$8="",0,TM184+SUMIFS(условия!91:91,условия!$7:$7,"&lt;="&amp;TM$8,условия!$8:$8,"&gt;="&amp;TM$8))</f>
        <v>44983</v>
      </c>
      <c r="TN210" s="13">
        <f>IF(TN$8="",0,TN184+SUMIFS(условия!91:91,условия!$7:$7,"&lt;="&amp;TN$8,условия!$8:$8,"&gt;="&amp;TN$8))</f>
        <v>44984</v>
      </c>
      <c r="TO210" s="13">
        <f>IF(TO$8="",0,TO184+SUMIFS(условия!91:91,условия!$7:$7,"&lt;="&amp;TO$8,условия!$8:$8,"&gt;="&amp;TO$8))</f>
        <v>44985</v>
      </c>
      <c r="TP210" s="13">
        <f>IF(TP$8="",0,TP184+SUMIFS(условия!91:91,условия!$7:$7,"&lt;="&amp;TP$8,условия!$8:$8,"&gt;="&amp;TP$8))</f>
        <v>44986</v>
      </c>
      <c r="TQ210" s="13">
        <f>IF(TQ$8="",0,TQ184+SUMIFS(условия!91:91,условия!$7:$7,"&lt;="&amp;TQ$8,условия!$8:$8,"&gt;="&amp;TQ$8))</f>
        <v>44987</v>
      </c>
      <c r="TR210" s="13">
        <f>IF(TR$8="",0,TR184+SUMIFS(условия!91:91,условия!$7:$7,"&lt;="&amp;TR$8,условия!$8:$8,"&gt;="&amp;TR$8))</f>
        <v>44988</v>
      </c>
      <c r="TS210" s="13">
        <f>IF(TS$8="",0,TS184+SUMIFS(условия!91:91,условия!$7:$7,"&lt;="&amp;TS$8,условия!$8:$8,"&gt;="&amp;TS$8))</f>
        <v>44989</v>
      </c>
      <c r="TT210" s="13">
        <f>IF(TT$8="",0,TT184+SUMIFS(условия!91:91,условия!$7:$7,"&lt;="&amp;TT$8,условия!$8:$8,"&gt;="&amp;TT$8))</f>
        <v>44990</v>
      </c>
      <c r="TU210" s="13">
        <f>IF(TU$8="",0,TU184+SUMIFS(условия!91:91,условия!$7:$7,"&lt;="&amp;TU$8,условия!$8:$8,"&gt;="&amp;TU$8))</f>
        <v>44991</v>
      </c>
      <c r="TV210" s="13">
        <f>IF(TV$8="",0,TV184+SUMIFS(условия!91:91,условия!$7:$7,"&lt;="&amp;TV$8,условия!$8:$8,"&gt;="&amp;TV$8))</f>
        <v>44992</v>
      </c>
      <c r="TW210" s="13">
        <f>IF(TW$8="",0,TW184+SUMIFS(условия!91:91,условия!$7:$7,"&lt;="&amp;TW$8,условия!$8:$8,"&gt;="&amp;TW$8))</f>
        <v>44993</v>
      </c>
      <c r="TX210" s="13">
        <f>IF(TX$8="",0,TX184+SUMIFS(условия!91:91,условия!$7:$7,"&lt;="&amp;TX$8,условия!$8:$8,"&gt;="&amp;TX$8))</f>
        <v>44994</v>
      </c>
      <c r="TY210" s="13">
        <f>IF(TY$8="",0,TY184+SUMIFS(условия!91:91,условия!$7:$7,"&lt;="&amp;TY$8,условия!$8:$8,"&gt;="&amp;TY$8))</f>
        <v>44995</v>
      </c>
      <c r="TZ210" s="13">
        <f>IF(TZ$8="",0,TZ184+SUMIFS(условия!91:91,условия!$7:$7,"&lt;="&amp;TZ$8,условия!$8:$8,"&gt;="&amp;TZ$8))</f>
        <v>44996</v>
      </c>
      <c r="UA210" s="13">
        <f>IF(UA$8="",0,UA184+SUMIFS(условия!91:91,условия!$7:$7,"&lt;="&amp;UA$8,условия!$8:$8,"&gt;="&amp;UA$8))</f>
        <v>44997</v>
      </c>
      <c r="UB210" s="13">
        <f>IF(UB$8="",0,UB184+SUMIFS(условия!91:91,условия!$7:$7,"&lt;="&amp;UB$8,условия!$8:$8,"&gt;="&amp;UB$8))</f>
        <v>44998</v>
      </c>
      <c r="UC210" s="13">
        <f>IF(UC$8="",0,UC184+SUMIFS(условия!91:91,условия!$7:$7,"&lt;="&amp;UC$8,условия!$8:$8,"&gt;="&amp;UC$8))</f>
        <v>44999</v>
      </c>
      <c r="UD210" s="13">
        <f>IF(UD$8="",0,UD184+SUMIFS(условия!91:91,условия!$7:$7,"&lt;="&amp;UD$8,условия!$8:$8,"&gt;="&amp;UD$8))</f>
        <v>45000</v>
      </c>
      <c r="UE210" s="13">
        <f>IF(UE$8="",0,UE184+SUMIFS(условия!91:91,условия!$7:$7,"&lt;="&amp;UE$8,условия!$8:$8,"&gt;="&amp;UE$8))</f>
        <v>45001</v>
      </c>
      <c r="UF210" s="13">
        <f>IF(UF$8="",0,UF184+SUMIFS(условия!91:91,условия!$7:$7,"&lt;="&amp;UF$8,условия!$8:$8,"&gt;="&amp;UF$8))</f>
        <v>45002</v>
      </c>
      <c r="UG210" s="13">
        <f>IF(UG$8="",0,UG184+SUMIFS(условия!91:91,условия!$7:$7,"&lt;="&amp;UG$8,условия!$8:$8,"&gt;="&amp;UG$8))</f>
        <v>45003</v>
      </c>
      <c r="UH210" s="13">
        <f>IF(UH$8="",0,UH184+SUMIFS(условия!91:91,условия!$7:$7,"&lt;="&amp;UH$8,условия!$8:$8,"&gt;="&amp;UH$8))</f>
        <v>45004</v>
      </c>
      <c r="UI210" s="13">
        <f>IF(UI$8="",0,UI184+SUMIFS(условия!91:91,условия!$7:$7,"&lt;="&amp;UI$8,условия!$8:$8,"&gt;="&amp;UI$8))</f>
        <v>45005</v>
      </c>
      <c r="UJ210" s="13">
        <f>IF(UJ$8="",0,UJ184+SUMIFS(условия!91:91,условия!$7:$7,"&lt;="&amp;UJ$8,условия!$8:$8,"&gt;="&amp;UJ$8))</f>
        <v>45006</v>
      </c>
      <c r="UK210" s="13">
        <f>IF(UK$8="",0,UK184+SUMIFS(условия!91:91,условия!$7:$7,"&lt;="&amp;UK$8,условия!$8:$8,"&gt;="&amp;UK$8))</f>
        <v>45007</v>
      </c>
      <c r="UL210" s="13">
        <f>IF(UL$8="",0,UL184+SUMIFS(условия!91:91,условия!$7:$7,"&lt;="&amp;UL$8,условия!$8:$8,"&gt;="&amp;UL$8))</f>
        <v>45008</v>
      </c>
      <c r="UM210" s="13">
        <f>IF(UM$8="",0,UM184+SUMIFS(условия!91:91,условия!$7:$7,"&lt;="&amp;UM$8,условия!$8:$8,"&gt;="&amp;UM$8))</f>
        <v>45009</v>
      </c>
      <c r="UN210" s="13">
        <f>IF(UN$8="",0,UN184+SUMIFS(условия!91:91,условия!$7:$7,"&lt;="&amp;UN$8,условия!$8:$8,"&gt;="&amp;UN$8))</f>
        <v>45010</v>
      </c>
      <c r="UO210" s="13">
        <f>IF(UO$8="",0,UO184+SUMIFS(условия!91:91,условия!$7:$7,"&lt;="&amp;UO$8,условия!$8:$8,"&gt;="&amp;UO$8))</f>
        <v>45011</v>
      </c>
      <c r="UP210" s="13">
        <f>IF(UP$8="",0,UP184+SUMIFS(условия!91:91,условия!$7:$7,"&lt;="&amp;UP$8,условия!$8:$8,"&gt;="&amp;UP$8))</f>
        <v>45012</v>
      </c>
      <c r="UQ210" s="13">
        <f>IF(UQ$8="",0,UQ184+SUMIFS(условия!91:91,условия!$7:$7,"&lt;="&amp;UQ$8,условия!$8:$8,"&gt;="&amp;UQ$8))</f>
        <v>45013</v>
      </c>
      <c r="UR210" s="13">
        <f>IF(UR$8="",0,UR184+SUMIFS(условия!91:91,условия!$7:$7,"&lt;="&amp;UR$8,условия!$8:$8,"&gt;="&amp;UR$8))</f>
        <v>45014</v>
      </c>
      <c r="US210" s="13">
        <f>IF(US$8="",0,US184+SUMIFS(условия!91:91,условия!$7:$7,"&lt;="&amp;US$8,условия!$8:$8,"&gt;="&amp;US$8))</f>
        <v>45015</v>
      </c>
      <c r="UT210" s="13">
        <f>IF(UT$8="",0,UT184+SUMIFS(условия!91:91,условия!$7:$7,"&lt;="&amp;UT$8,условия!$8:$8,"&gt;="&amp;UT$8))</f>
        <v>45016</v>
      </c>
      <c r="UU210" s="13">
        <f>IF(UU$8="",0,UU184+SUMIFS(условия!91:91,условия!$7:$7,"&lt;="&amp;UU$8,условия!$8:$8,"&gt;="&amp;UU$8))</f>
        <v>45017</v>
      </c>
      <c r="UV210" s="13">
        <f>IF(UV$8="",0,UV184+SUMIFS(условия!91:91,условия!$7:$7,"&lt;="&amp;UV$8,условия!$8:$8,"&gt;="&amp;UV$8))</f>
        <v>45018</v>
      </c>
      <c r="UW210" s="13">
        <f>IF(UW$8="",0,UW184+SUMIFS(условия!91:91,условия!$7:$7,"&lt;="&amp;UW$8,условия!$8:$8,"&gt;="&amp;UW$8))</f>
        <v>45019</v>
      </c>
      <c r="UX210" s="13">
        <f>IF(UX$8="",0,UX184+SUMIFS(условия!91:91,условия!$7:$7,"&lt;="&amp;UX$8,условия!$8:$8,"&gt;="&amp;UX$8))</f>
        <v>45020</v>
      </c>
      <c r="UY210" s="13">
        <f>IF(UY$8="",0,UY184+SUMIFS(условия!91:91,условия!$7:$7,"&lt;="&amp;UY$8,условия!$8:$8,"&gt;="&amp;UY$8))</f>
        <v>45021</v>
      </c>
      <c r="UZ210" s="13">
        <f>IF(UZ$8="",0,UZ184+SUMIFS(условия!91:91,условия!$7:$7,"&lt;="&amp;UZ$8,условия!$8:$8,"&gt;="&amp;UZ$8))</f>
        <v>45022</v>
      </c>
      <c r="VA210" s="13">
        <f>IF(VA$8="",0,VA184+SUMIFS(условия!91:91,условия!$7:$7,"&lt;="&amp;VA$8,условия!$8:$8,"&gt;="&amp;VA$8))</f>
        <v>45023</v>
      </c>
      <c r="VB210" s="13">
        <f>IF(VB$8="",0,VB184+SUMIFS(условия!91:91,условия!$7:$7,"&lt;="&amp;VB$8,условия!$8:$8,"&gt;="&amp;VB$8))</f>
        <v>45024</v>
      </c>
      <c r="VC210" s="13">
        <f>IF(VC$8="",0,VC184+SUMIFS(условия!91:91,условия!$7:$7,"&lt;="&amp;VC$8,условия!$8:$8,"&gt;="&amp;VC$8))</f>
        <v>45025</v>
      </c>
      <c r="VD210" s="13">
        <f>IF(VD$8="",0,VD184+SUMIFS(условия!91:91,условия!$7:$7,"&lt;="&amp;VD$8,условия!$8:$8,"&gt;="&amp;VD$8))</f>
        <v>45026</v>
      </c>
      <c r="VE210" s="13">
        <f>IF(VE$8="",0,VE184+SUMIFS(условия!91:91,условия!$7:$7,"&lt;="&amp;VE$8,условия!$8:$8,"&gt;="&amp;VE$8))</f>
        <v>45027</v>
      </c>
      <c r="VF210" s="13">
        <f>IF(VF$8="",0,VF184+SUMIFS(условия!91:91,условия!$7:$7,"&lt;="&amp;VF$8,условия!$8:$8,"&gt;="&amp;VF$8))</f>
        <v>45028</v>
      </c>
      <c r="VG210" s="13">
        <f>IF(VG$8="",0,VG184+SUMIFS(условия!91:91,условия!$7:$7,"&lt;="&amp;VG$8,условия!$8:$8,"&gt;="&amp;VG$8))</f>
        <v>45029</v>
      </c>
      <c r="VH210" s="13">
        <f>IF(VH$8="",0,VH184+SUMIFS(условия!91:91,условия!$7:$7,"&lt;="&amp;VH$8,условия!$8:$8,"&gt;="&amp;VH$8))</f>
        <v>45030</v>
      </c>
      <c r="VI210" s="13">
        <f>IF(VI$8="",0,VI184+SUMIFS(условия!91:91,условия!$7:$7,"&lt;="&amp;VI$8,условия!$8:$8,"&gt;="&amp;VI$8))</f>
        <v>45031</v>
      </c>
      <c r="VJ210" s="13">
        <f>IF(VJ$8="",0,VJ184+SUMIFS(условия!91:91,условия!$7:$7,"&lt;="&amp;VJ$8,условия!$8:$8,"&gt;="&amp;VJ$8))</f>
        <v>45032</v>
      </c>
      <c r="VK210" s="13">
        <f>IF(VK$8="",0,VK184+SUMIFS(условия!91:91,условия!$7:$7,"&lt;="&amp;VK$8,условия!$8:$8,"&gt;="&amp;VK$8))</f>
        <v>45033</v>
      </c>
      <c r="VL210" s="13">
        <f>IF(VL$8="",0,VL184+SUMIFS(условия!91:91,условия!$7:$7,"&lt;="&amp;VL$8,условия!$8:$8,"&gt;="&amp;VL$8))</f>
        <v>45034</v>
      </c>
      <c r="VM210" s="13">
        <f>IF(VM$8="",0,VM184+SUMIFS(условия!91:91,условия!$7:$7,"&lt;="&amp;VM$8,условия!$8:$8,"&gt;="&amp;VM$8))</f>
        <v>45035</v>
      </c>
      <c r="VN210" s="13">
        <f>IF(VN$8="",0,VN184+SUMIFS(условия!91:91,условия!$7:$7,"&lt;="&amp;VN$8,условия!$8:$8,"&gt;="&amp;VN$8))</f>
        <v>45036</v>
      </c>
      <c r="VO210" s="13">
        <f>IF(VO$8="",0,VO184+SUMIFS(условия!91:91,условия!$7:$7,"&lt;="&amp;VO$8,условия!$8:$8,"&gt;="&amp;VO$8))</f>
        <v>45037</v>
      </c>
      <c r="VP210" s="13">
        <f>IF(VP$8="",0,VP184+SUMIFS(условия!91:91,условия!$7:$7,"&lt;="&amp;VP$8,условия!$8:$8,"&gt;="&amp;VP$8))</f>
        <v>45038</v>
      </c>
      <c r="VQ210" s="13">
        <f>IF(VQ$8="",0,VQ184+SUMIFS(условия!91:91,условия!$7:$7,"&lt;="&amp;VQ$8,условия!$8:$8,"&gt;="&amp;VQ$8))</f>
        <v>45039</v>
      </c>
      <c r="VR210" s="13">
        <f>IF(VR$8="",0,VR184+SUMIFS(условия!91:91,условия!$7:$7,"&lt;="&amp;VR$8,условия!$8:$8,"&gt;="&amp;VR$8))</f>
        <v>45040</v>
      </c>
      <c r="VS210" s="13">
        <f>IF(VS$8="",0,VS184+SUMIFS(условия!91:91,условия!$7:$7,"&lt;="&amp;VS$8,условия!$8:$8,"&gt;="&amp;VS$8))</f>
        <v>45041</v>
      </c>
      <c r="VT210" s="13">
        <f>IF(VT$8="",0,VT184+SUMIFS(условия!91:91,условия!$7:$7,"&lt;="&amp;VT$8,условия!$8:$8,"&gt;="&amp;VT$8))</f>
        <v>45042</v>
      </c>
      <c r="VU210" s="13">
        <f>IF(VU$8="",0,VU184+SUMIFS(условия!91:91,условия!$7:$7,"&lt;="&amp;VU$8,условия!$8:$8,"&gt;="&amp;VU$8))</f>
        <v>45043</v>
      </c>
      <c r="VV210" s="13">
        <f>IF(VV$8="",0,VV184+SUMIFS(условия!91:91,условия!$7:$7,"&lt;="&amp;VV$8,условия!$8:$8,"&gt;="&amp;VV$8))</f>
        <v>45044</v>
      </c>
      <c r="VW210" s="13">
        <f>IF(VW$8="",0,VW184+SUMIFS(условия!91:91,условия!$7:$7,"&lt;="&amp;VW$8,условия!$8:$8,"&gt;="&amp;VW$8))</f>
        <v>45045</v>
      </c>
      <c r="VX210" s="13">
        <f>IF(VX$8="",0,VX184+SUMIFS(условия!91:91,условия!$7:$7,"&lt;="&amp;VX$8,условия!$8:$8,"&gt;="&amp;VX$8))</f>
        <v>45046</v>
      </c>
      <c r="VY210" s="13">
        <f>IF(VY$8="",0,VY184+SUMIFS(условия!91:91,условия!$7:$7,"&lt;="&amp;VY$8,условия!$8:$8,"&gt;="&amp;VY$8))</f>
        <v>45047</v>
      </c>
      <c r="VZ210" s="13">
        <f>IF(VZ$8="",0,VZ184+SUMIFS(условия!91:91,условия!$7:$7,"&lt;="&amp;VZ$8,условия!$8:$8,"&gt;="&amp;VZ$8))</f>
        <v>45048</v>
      </c>
      <c r="WA210" s="13">
        <f>IF(WA$8="",0,WA184+SUMIFS(условия!91:91,условия!$7:$7,"&lt;="&amp;WA$8,условия!$8:$8,"&gt;="&amp;WA$8))</f>
        <v>45049</v>
      </c>
      <c r="WB210" s="13">
        <f>IF(WB$8="",0,WB184+SUMIFS(условия!91:91,условия!$7:$7,"&lt;="&amp;WB$8,условия!$8:$8,"&gt;="&amp;WB$8))</f>
        <v>45050</v>
      </c>
      <c r="WC210" s="13">
        <f>IF(WC$8="",0,WC184+SUMIFS(условия!91:91,условия!$7:$7,"&lt;="&amp;WC$8,условия!$8:$8,"&gt;="&amp;WC$8))</f>
        <v>45051</v>
      </c>
      <c r="WD210" s="13">
        <f>IF(WD$8="",0,WD184+SUMIFS(условия!91:91,условия!$7:$7,"&lt;="&amp;WD$8,условия!$8:$8,"&gt;="&amp;WD$8))</f>
        <v>45052</v>
      </c>
      <c r="WE210" s="13">
        <f>IF(WE$8="",0,WE184+SUMIFS(условия!91:91,условия!$7:$7,"&lt;="&amp;WE$8,условия!$8:$8,"&gt;="&amp;WE$8))</f>
        <v>45053</v>
      </c>
      <c r="WF210" s="13">
        <f>IF(WF$8="",0,WF184+SUMIFS(условия!91:91,условия!$7:$7,"&lt;="&amp;WF$8,условия!$8:$8,"&gt;="&amp;WF$8))</f>
        <v>45054</v>
      </c>
      <c r="WG210" s="13">
        <f>IF(WG$8="",0,WG184+SUMIFS(условия!91:91,условия!$7:$7,"&lt;="&amp;WG$8,условия!$8:$8,"&gt;="&amp;WG$8))</f>
        <v>45055</v>
      </c>
      <c r="WH210" s="13">
        <f>IF(WH$8="",0,WH184+SUMIFS(условия!91:91,условия!$7:$7,"&lt;="&amp;WH$8,условия!$8:$8,"&gt;="&amp;WH$8))</f>
        <v>45056</v>
      </c>
      <c r="WI210" s="13">
        <f>IF(WI$8="",0,WI184+SUMIFS(условия!91:91,условия!$7:$7,"&lt;="&amp;WI$8,условия!$8:$8,"&gt;="&amp;WI$8))</f>
        <v>45057</v>
      </c>
      <c r="WJ210" s="13">
        <f>IF(WJ$8="",0,WJ184+SUMIFS(условия!91:91,условия!$7:$7,"&lt;="&amp;WJ$8,условия!$8:$8,"&gt;="&amp;WJ$8))</f>
        <v>45058</v>
      </c>
      <c r="WK210" s="13">
        <f>IF(WK$8="",0,WK184+SUMIFS(условия!91:91,условия!$7:$7,"&lt;="&amp;WK$8,условия!$8:$8,"&gt;="&amp;WK$8))</f>
        <v>45059</v>
      </c>
      <c r="WL210" s="13">
        <f>IF(WL$8="",0,WL184+SUMIFS(условия!91:91,условия!$7:$7,"&lt;="&amp;WL$8,условия!$8:$8,"&gt;="&amp;WL$8))</f>
        <v>45060</v>
      </c>
      <c r="WM210" s="13">
        <f>IF(WM$8="",0,WM184+SUMIFS(условия!91:91,условия!$7:$7,"&lt;="&amp;WM$8,условия!$8:$8,"&gt;="&amp;WM$8))</f>
        <v>45061</v>
      </c>
      <c r="WN210" s="13">
        <f>IF(WN$8="",0,WN184+SUMIFS(условия!91:91,условия!$7:$7,"&lt;="&amp;WN$8,условия!$8:$8,"&gt;="&amp;WN$8))</f>
        <v>45062</v>
      </c>
      <c r="WO210" s="13">
        <f>IF(WO$8="",0,WO184+SUMIFS(условия!91:91,условия!$7:$7,"&lt;="&amp;WO$8,условия!$8:$8,"&gt;="&amp;WO$8))</f>
        <v>45063</v>
      </c>
      <c r="WP210" s="13">
        <f>IF(WP$8="",0,WP184+SUMIFS(условия!91:91,условия!$7:$7,"&lt;="&amp;WP$8,условия!$8:$8,"&gt;="&amp;WP$8))</f>
        <v>45064</v>
      </c>
      <c r="WQ210" s="13">
        <f>IF(WQ$8="",0,WQ184+SUMIFS(условия!91:91,условия!$7:$7,"&lt;="&amp;WQ$8,условия!$8:$8,"&gt;="&amp;WQ$8))</f>
        <v>45065</v>
      </c>
      <c r="WR210" s="13">
        <f>IF(WR$8="",0,WR184+SUMIFS(условия!91:91,условия!$7:$7,"&lt;="&amp;WR$8,условия!$8:$8,"&gt;="&amp;WR$8))</f>
        <v>45066</v>
      </c>
      <c r="WS210" s="13">
        <f>IF(WS$8="",0,WS184+SUMIFS(условия!91:91,условия!$7:$7,"&lt;="&amp;WS$8,условия!$8:$8,"&gt;="&amp;WS$8))</f>
        <v>45067</v>
      </c>
      <c r="WT210" s="13">
        <f>IF(WT$8="",0,WT184+SUMIFS(условия!91:91,условия!$7:$7,"&lt;="&amp;WT$8,условия!$8:$8,"&gt;="&amp;WT$8))</f>
        <v>45068</v>
      </c>
      <c r="WU210" s="13">
        <f>IF(WU$8="",0,WU184+SUMIFS(условия!91:91,условия!$7:$7,"&lt;="&amp;WU$8,условия!$8:$8,"&gt;="&amp;WU$8))</f>
        <v>45069</v>
      </c>
      <c r="WV210" s="13">
        <f>IF(WV$8="",0,WV184+SUMIFS(условия!91:91,условия!$7:$7,"&lt;="&amp;WV$8,условия!$8:$8,"&gt;="&amp;WV$8))</f>
        <v>45070</v>
      </c>
      <c r="WW210" s="13">
        <f>IF(WW$8="",0,WW184+SUMIFS(условия!91:91,условия!$7:$7,"&lt;="&amp;WW$8,условия!$8:$8,"&gt;="&amp;WW$8))</f>
        <v>45071</v>
      </c>
      <c r="WX210" s="13">
        <f>IF(WX$8="",0,WX184+SUMIFS(условия!91:91,условия!$7:$7,"&lt;="&amp;WX$8,условия!$8:$8,"&gt;="&amp;WX$8))</f>
        <v>45072</v>
      </c>
      <c r="WY210" s="13">
        <f>IF(WY$8="",0,WY184+SUMIFS(условия!91:91,условия!$7:$7,"&lt;="&amp;WY$8,условия!$8:$8,"&gt;="&amp;WY$8))</f>
        <v>45073</v>
      </c>
      <c r="WZ210" s="13">
        <f>IF(WZ$8="",0,WZ184+SUMIFS(условия!91:91,условия!$7:$7,"&lt;="&amp;WZ$8,условия!$8:$8,"&gt;="&amp;WZ$8))</f>
        <v>45074</v>
      </c>
      <c r="XA210" s="13">
        <f>IF(XA$8="",0,XA184+SUMIFS(условия!91:91,условия!$7:$7,"&lt;="&amp;XA$8,условия!$8:$8,"&gt;="&amp;XA$8))</f>
        <v>45075</v>
      </c>
      <c r="XB210" s="13">
        <f>IF(XB$8="",0,XB184+SUMIFS(условия!91:91,условия!$7:$7,"&lt;="&amp;XB$8,условия!$8:$8,"&gt;="&amp;XB$8))</f>
        <v>45076</v>
      </c>
      <c r="XC210" s="13">
        <f>IF(XC$8="",0,XC184+SUMIFS(условия!91:91,условия!$7:$7,"&lt;="&amp;XC$8,условия!$8:$8,"&gt;="&amp;XC$8))</f>
        <v>45077</v>
      </c>
      <c r="XD210" s="13">
        <f>IF(XD$8="",0,XD184+SUMIFS(условия!91:91,условия!$7:$7,"&lt;="&amp;XD$8,условия!$8:$8,"&gt;="&amp;XD$8))</f>
        <v>45078</v>
      </c>
      <c r="XE210" s="13">
        <f>IF(XE$8="",0,XE184+SUMIFS(условия!91:91,условия!$7:$7,"&lt;="&amp;XE$8,условия!$8:$8,"&gt;="&amp;XE$8))</f>
        <v>45079</v>
      </c>
      <c r="XF210" s="13">
        <f>IF(XF$8="",0,XF184+SUMIFS(условия!91:91,условия!$7:$7,"&lt;="&amp;XF$8,условия!$8:$8,"&gt;="&amp;XF$8))</f>
        <v>45080</v>
      </c>
      <c r="XG210" s="13">
        <f>IF(XG$8="",0,XG184+SUMIFS(условия!91:91,условия!$7:$7,"&lt;="&amp;XG$8,условия!$8:$8,"&gt;="&amp;XG$8))</f>
        <v>45081</v>
      </c>
      <c r="XH210" s="13">
        <f>IF(XH$8="",0,XH184+SUMIFS(условия!91:91,условия!$7:$7,"&lt;="&amp;XH$8,условия!$8:$8,"&gt;="&amp;XH$8))</f>
        <v>45082</v>
      </c>
      <c r="XI210" s="13">
        <f>IF(XI$8="",0,XI184+SUMIFS(условия!91:91,условия!$7:$7,"&lt;="&amp;XI$8,условия!$8:$8,"&gt;="&amp;XI$8))</f>
        <v>45083</v>
      </c>
      <c r="XJ210" s="13">
        <f>IF(XJ$8="",0,XJ184+SUMIFS(условия!91:91,условия!$7:$7,"&lt;="&amp;XJ$8,условия!$8:$8,"&gt;="&amp;XJ$8))</f>
        <v>45084</v>
      </c>
      <c r="XK210" s="13">
        <f>IF(XK$8="",0,XK184+SUMIFS(условия!91:91,условия!$7:$7,"&lt;="&amp;XK$8,условия!$8:$8,"&gt;="&amp;XK$8))</f>
        <v>45085</v>
      </c>
      <c r="XL210" s="13">
        <f>IF(XL$8="",0,XL184+SUMIFS(условия!91:91,условия!$7:$7,"&lt;="&amp;XL$8,условия!$8:$8,"&gt;="&amp;XL$8))</f>
        <v>45086</v>
      </c>
      <c r="XM210" s="13">
        <f>IF(XM$8="",0,XM184+SUMIFS(условия!91:91,условия!$7:$7,"&lt;="&amp;XM$8,условия!$8:$8,"&gt;="&amp;XM$8))</f>
        <v>45087</v>
      </c>
      <c r="XN210" s="13">
        <f>IF(XN$8="",0,XN184+SUMIFS(условия!91:91,условия!$7:$7,"&lt;="&amp;XN$8,условия!$8:$8,"&gt;="&amp;XN$8))</f>
        <v>45088</v>
      </c>
      <c r="XO210" s="13">
        <f>IF(XO$8="",0,XO184+SUMIFS(условия!91:91,условия!$7:$7,"&lt;="&amp;XO$8,условия!$8:$8,"&gt;="&amp;XO$8))</f>
        <v>45089</v>
      </c>
      <c r="XP210" s="13">
        <f>IF(XP$8="",0,XP184+SUMIFS(условия!91:91,условия!$7:$7,"&lt;="&amp;XP$8,условия!$8:$8,"&gt;="&amp;XP$8))</f>
        <v>45090</v>
      </c>
      <c r="XQ210" s="13">
        <f>IF(XQ$8="",0,XQ184+SUMIFS(условия!91:91,условия!$7:$7,"&lt;="&amp;XQ$8,условия!$8:$8,"&gt;="&amp;XQ$8))</f>
        <v>45091</v>
      </c>
      <c r="XR210" s="13">
        <f>IF(XR$8="",0,XR184+SUMIFS(условия!91:91,условия!$7:$7,"&lt;="&amp;XR$8,условия!$8:$8,"&gt;="&amp;XR$8))</f>
        <v>45092</v>
      </c>
      <c r="XS210" s="13">
        <f>IF(XS$8="",0,XS184+SUMIFS(условия!91:91,условия!$7:$7,"&lt;="&amp;XS$8,условия!$8:$8,"&gt;="&amp;XS$8))</f>
        <v>45093</v>
      </c>
      <c r="XT210" s="13">
        <f>IF(XT$8="",0,XT184+SUMIFS(условия!91:91,условия!$7:$7,"&lt;="&amp;XT$8,условия!$8:$8,"&gt;="&amp;XT$8))</f>
        <v>45094</v>
      </c>
      <c r="XU210" s="13">
        <f>IF(XU$8="",0,XU184+SUMIFS(условия!91:91,условия!$7:$7,"&lt;="&amp;XU$8,условия!$8:$8,"&gt;="&amp;XU$8))</f>
        <v>45095</v>
      </c>
      <c r="XV210" s="13">
        <f>IF(XV$8="",0,XV184+SUMIFS(условия!91:91,условия!$7:$7,"&lt;="&amp;XV$8,условия!$8:$8,"&gt;="&amp;XV$8))</f>
        <v>45096</v>
      </c>
      <c r="XW210" s="13">
        <f>IF(XW$8="",0,XW184+SUMIFS(условия!91:91,условия!$7:$7,"&lt;="&amp;XW$8,условия!$8:$8,"&gt;="&amp;XW$8))</f>
        <v>45097</v>
      </c>
      <c r="XX210" s="13">
        <f>IF(XX$8="",0,XX184+SUMIFS(условия!91:91,условия!$7:$7,"&lt;="&amp;XX$8,условия!$8:$8,"&gt;="&amp;XX$8))</f>
        <v>45098</v>
      </c>
      <c r="XY210" s="13">
        <f>IF(XY$8="",0,XY184+SUMIFS(условия!91:91,условия!$7:$7,"&lt;="&amp;XY$8,условия!$8:$8,"&gt;="&amp;XY$8))</f>
        <v>45099</v>
      </c>
      <c r="XZ210" s="13">
        <f>IF(XZ$8="",0,XZ184+SUMIFS(условия!91:91,условия!$7:$7,"&lt;="&amp;XZ$8,условия!$8:$8,"&gt;="&amp;XZ$8))</f>
        <v>45100</v>
      </c>
      <c r="YA210" s="13">
        <f>IF(YA$8="",0,YA184+SUMIFS(условия!91:91,условия!$7:$7,"&lt;="&amp;YA$8,условия!$8:$8,"&gt;="&amp;YA$8))</f>
        <v>45101</v>
      </c>
      <c r="YB210" s="13">
        <f>IF(YB$8="",0,YB184+SUMIFS(условия!91:91,условия!$7:$7,"&lt;="&amp;YB$8,условия!$8:$8,"&gt;="&amp;YB$8))</f>
        <v>45102</v>
      </c>
      <c r="YC210" s="13">
        <f>IF(YC$8="",0,YC184+SUMIFS(условия!91:91,условия!$7:$7,"&lt;="&amp;YC$8,условия!$8:$8,"&gt;="&amp;YC$8))</f>
        <v>45103</v>
      </c>
      <c r="YD210" s="13">
        <f>IF(YD$8="",0,YD184+SUMIFS(условия!91:91,условия!$7:$7,"&lt;="&amp;YD$8,условия!$8:$8,"&gt;="&amp;YD$8))</f>
        <v>45104</v>
      </c>
      <c r="YE210" s="13">
        <f>IF(YE$8="",0,YE184+SUMIFS(условия!91:91,условия!$7:$7,"&lt;="&amp;YE$8,условия!$8:$8,"&gt;="&amp;YE$8))</f>
        <v>45105</v>
      </c>
      <c r="YF210" s="13">
        <f>IF(YF$8="",0,YF184+SUMIFS(условия!91:91,условия!$7:$7,"&lt;="&amp;YF$8,условия!$8:$8,"&gt;="&amp;YF$8))</f>
        <v>45106</v>
      </c>
      <c r="YG210" s="13">
        <f>IF(YG$8="",0,YG184+SUMIFS(условия!91:91,условия!$7:$7,"&lt;="&amp;YG$8,условия!$8:$8,"&gt;="&amp;YG$8))</f>
        <v>45107</v>
      </c>
      <c r="YH210" s="13">
        <f>IF(YH$8="",0,YH184+SUMIFS(условия!91:91,условия!$7:$7,"&lt;="&amp;YH$8,условия!$8:$8,"&gt;="&amp;YH$8))</f>
        <v>45108</v>
      </c>
      <c r="YI210" s="13">
        <f>IF(YI$8="",0,YI184+SUMIFS(условия!91:91,условия!$7:$7,"&lt;="&amp;YI$8,условия!$8:$8,"&gt;="&amp;YI$8))</f>
        <v>45109</v>
      </c>
      <c r="YJ210" s="13">
        <f>IF(YJ$8="",0,YJ184+SUMIFS(условия!91:91,условия!$7:$7,"&lt;="&amp;YJ$8,условия!$8:$8,"&gt;="&amp;YJ$8))</f>
        <v>45110</v>
      </c>
      <c r="YK210" s="13">
        <f>IF(YK$8="",0,YK184+SUMIFS(условия!91:91,условия!$7:$7,"&lt;="&amp;YK$8,условия!$8:$8,"&gt;="&amp;YK$8))</f>
        <v>45111</v>
      </c>
      <c r="YL210" s="13">
        <f>IF(YL$8="",0,YL184+SUMIFS(условия!91:91,условия!$7:$7,"&lt;="&amp;YL$8,условия!$8:$8,"&gt;="&amp;YL$8))</f>
        <v>45112</v>
      </c>
      <c r="YM210" s="13">
        <f>IF(YM$8="",0,YM184+SUMIFS(условия!91:91,условия!$7:$7,"&lt;="&amp;YM$8,условия!$8:$8,"&gt;="&amp;YM$8))</f>
        <v>45113</v>
      </c>
      <c r="YN210" s="13">
        <f>IF(YN$8="",0,YN184+SUMIFS(условия!91:91,условия!$7:$7,"&lt;="&amp;YN$8,условия!$8:$8,"&gt;="&amp;YN$8))</f>
        <v>45114</v>
      </c>
      <c r="YO210" s="13">
        <f>IF(YO$8="",0,YO184+SUMIFS(условия!91:91,условия!$7:$7,"&lt;="&amp;YO$8,условия!$8:$8,"&gt;="&amp;YO$8))</f>
        <v>45115</v>
      </c>
      <c r="YP210" s="13">
        <f>IF(YP$8="",0,YP184+SUMIFS(условия!91:91,условия!$7:$7,"&lt;="&amp;YP$8,условия!$8:$8,"&gt;="&amp;YP$8))</f>
        <v>45116</v>
      </c>
      <c r="YQ210" s="13">
        <f>IF(YQ$8="",0,YQ184+SUMIFS(условия!91:91,условия!$7:$7,"&lt;="&amp;YQ$8,условия!$8:$8,"&gt;="&amp;YQ$8))</f>
        <v>45117</v>
      </c>
      <c r="YR210" s="13">
        <f>IF(YR$8="",0,YR184+SUMIFS(условия!91:91,условия!$7:$7,"&lt;="&amp;YR$8,условия!$8:$8,"&gt;="&amp;YR$8))</f>
        <v>45118</v>
      </c>
      <c r="YS210" s="13">
        <f>IF(YS$8="",0,YS184+SUMIFS(условия!91:91,условия!$7:$7,"&lt;="&amp;YS$8,условия!$8:$8,"&gt;="&amp;YS$8))</f>
        <v>45119</v>
      </c>
      <c r="YT210" s="13">
        <f>IF(YT$8="",0,YT184+SUMIFS(условия!91:91,условия!$7:$7,"&lt;="&amp;YT$8,условия!$8:$8,"&gt;="&amp;YT$8))</f>
        <v>45120</v>
      </c>
      <c r="YU210" s="13">
        <f>IF(YU$8="",0,YU184+SUMIFS(условия!91:91,условия!$7:$7,"&lt;="&amp;YU$8,условия!$8:$8,"&gt;="&amp;YU$8))</f>
        <v>45121</v>
      </c>
      <c r="YV210" s="13">
        <f>IF(YV$8="",0,YV184+SUMIFS(условия!91:91,условия!$7:$7,"&lt;="&amp;YV$8,условия!$8:$8,"&gt;="&amp;YV$8))</f>
        <v>45122</v>
      </c>
      <c r="YW210" s="13">
        <f>IF(YW$8="",0,YW184+SUMIFS(условия!91:91,условия!$7:$7,"&lt;="&amp;YW$8,условия!$8:$8,"&gt;="&amp;YW$8))</f>
        <v>45123</v>
      </c>
      <c r="YX210" s="13">
        <f>IF(YX$8="",0,YX184+SUMIFS(условия!91:91,условия!$7:$7,"&lt;="&amp;YX$8,условия!$8:$8,"&gt;="&amp;YX$8))</f>
        <v>45124</v>
      </c>
      <c r="YY210" s="13">
        <f>IF(YY$8="",0,YY184+SUMIFS(условия!91:91,условия!$7:$7,"&lt;="&amp;YY$8,условия!$8:$8,"&gt;="&amp;YY$8))</f>
        <v>45125</v>
      </c>
      <c r="YZ210" s="13">
        <f>IF(YZ$8="",0,YZ184+SUMIFS(условия!91:91,условия!$7:$7,"&lt;="&amp;YZ$8,условия!$8:$8,"&gt;="&amp;YZ$8))</f>
        <v>45126</v>
      </c>
      <c r="ZA210" s="13">
        <f>IF(ZA$8="",0,ZA184+SUMIFS(условия!91:91,условия!$7:$7,"&lt;="&amp;ZA$8,условия!$8:$8,"&gt;="&amp;ZA$8))</f>
        <v>45127</v>
      </c>
      <c r="ZB210" s="13">
        <f>IF(ZB$8="",0,ZB184+SUMIFS(условия!91:91,условия!$7:$7,"&lt;="&amp;ZB$8,условия!$8:$8,"&gt;="&amp;ZB$8))</f>
        <v>45128</v>
      </c>
      <c r="ZC210" s="13">
        <f>IF(ZC$8="",0,ZC184+SUMIFS(условия!91:91,условия!$7:$7,"&lt;="&amp;ZC$8,условия!$8:$8,"&gt;="&amp;ZC$8))</f>
        <v>45129</v>
      </c>
      <c r="ZD210" s="13">
        <f>IF(ZD$8="",0,ZD184+SUMIFS(условия!91:91,условия!$7:$7,"&lt;="&amp;ZD$8,условия!$8:$8,"&gt;="&amp;ZD$8))</f>
        <v>45130</v>
      </c>
      <c r="ZE210" s="13">
        <f>IF(ZE$8="",0,ZE184+SUMIFS(условия!91:91,условия!$7:$7,"&lt;="&amp;ZE$8,условия!$8:$8,"&gt;="&amp;ZE$8))</f>
        <v>45131</v>
      </c>
      <c r="ZF210" s="13">
        <f>IF(ZF$8="",0,ZF184+SUMIFS(условия!91:91,условия!$7:$7,"&lt;="&amp;ZF$8,условия!$8:$8,"&gt;="&amp;ZF$8))</f>
        <v>45132</v>
      </c>
      <c r="ZG210" s="13">
        <f>IF(ZG$8="",0,ZG184+SUMIFS(условия!91:91,условия!$7:$7,"&lt;="&amp;ZG$8,условия!$8:$8,"&gt;="&amp;ZG$8))</f>
        <v>45133</v>
      </c>
      <c r="ZH210" s="13">
        <f>IF(ZH$8="",0,ZH184+SUMIFS(условия!91:91,условия!$7:$7,"&lt;="&amp;ZH$8,условия!$8:$8,"&gt;="&amp;ZH$8))</f>
        <v>45134</v>
      </c>
      <c r="ZI210" s="13">
        <f>IF(ZI$8="",0,ZI184+SUMIFS(условия!91:91,условия!$7:$7,"&lt;="&amp;ZI$8,условия!$8:$8,"&gt;="&amp;ZI$8))</f>
        <v>45135</v>
      </c>
      <c r="ZJ210" s="13">
        <f>IF(ZJ$8="",0,ZJ184+SUMIFS(условия!91:91,условия!$7:$7,"&lt;="&amp;ZJ$8,условия!$8:$8,"&gt;="&amp;ZJ$8))</f>
        <v>45136</v>
      </c>
      <c r="ZK210" s="13">
        <f>IF(ZK$8="",0,ZK184+SUMIFS(условия!91:91,условия!$7:$7,"&lt;="&amp;ZK$8,условия!$8:$8,"&gt;="&amp;ZK$8))</f>
        <v>45137</v>
      </c>
      <c r="ZL210" s="13">
        <f>IF(ZL$8="",0,ZL184+SUMIFS(условия!91:91,условия!$7:$7,"&lt;="&amp;ZL$8,условия!$8:$8,"&gt;="&amp;ZL$8))</f>
        <v>45138</v>
      </c>
      <c r="ZM210" s="13">
        <f>IF(ZM$8="",0,ZM184+SUMIFS(условия!91:91,условия!$7:$7,"&lt;="&amp;ZM$8,условия!$8:$8,"&gt;="&amp;ZM$8))</f>
        <v>45139</v>
      </c>
      <c r="ZN210" s="13">
        <f>IF(ZN$8="",0,ZN184+SUMIFS(условия!91:91,условия!$7:$7,"&lt;="&amp;ZN$8,условия!$8:$8,"&gt;="&amp;ZN$8))</f>
        <v>45140</v>
      </c>
      <c r="ZO210" s="13">
        <f>IF(ZO$8="",0,ZO184+SUMIFS(условия!91:91,условия!$7:$7,"&lt;="&amp;ZO$8,условия!$8:$8,"&gt;="&amp;ZO$8))</f>
        <v>45141</v>
      </c>
      <c r="ZP210" s="13">
        <f>IF(ZP$8="",0,ZP184+SUMIFS(условия!91:91,условия!$7:$7,"&lt;="&amp;ZP$8,условия!$8:$8,"&gt;="&amp;ZP$8))</f>
        <v>45142</v>
      </c>
      <c r="ZQ210" s="13">
        <f>IF(ZQ$8="",0,ZQ184+SUMIFS(условия!91:91,условия!$7:$7,"&lt;="&amp;ZQ$8,условия!$8:$8,"&gt;="&amp;ZQ$8))</f>
        <v>45143</v>
      </c>
      <c r="ZR210" s="13">
        <f>IF(ZR$8="",0,ZR184+SUMIFS(условия!91:91,условия!$7:$7,"&lt;="&amp;ZR$8,условия!$8:$8,"&gt;="&amp;ZR$8))</f>
        <v>45144</v>
      </c>
      <c r="ZS210" s="13">
        <f>IF(ZS$8="",0,ZS184+SUMIFS(условия!91:91,условия!$7:$7,"&lt;="&amp;ZS$8,условия!$8:$8,"&gt;="&amp;ZS$8))</f>
        <v>45145</v>
      </c>
      <c r="ZT210" s="13">
        <f>IF(ZT$8="",0,ZT184+SUMIFS(условия!91:91,условия!$7:$7,"&lt;="&amp;ZT$8,условия!$8:$8,"&gt;="&amp;ZT$8))</f>
        <v>45146</v>
      </c>
      <c r="ZU210" s="13">
        <f>IF(ZU$8="",0,ZU184+SUMIFS(условия!91:91,условия!$7:$7,"&lt;="&amp;ZU$8,условия!$8:$8,"&gt;="&amp;ZU$8))</f>
        <v>45147</v>
      </c>
      <c r="ZV210" s="13">
        <f>IF(ZV$8="",0,ZV184+SUMIFS(условия!91:91,условия!$7:$7,"&lt;="&amp;ZV$8,условия!$8:$8,"&gt;="&amp;ZV$8))</f>
        <v>45148</v>
      </c>
      <c r="ZW210" s="13">
        <f>IF(ZW$8="",0,ZW184+SUMIFS(условия!91:91,условия!$7:$7,"&lt;="&amp;ZW$8,условия!$8:$8,"&gt;="&amp;ZW$8))</f>
        <v>45149</v>
      </c>
      <c r="ZX210" s="13">
        <f>IF(ZX$8="",0,ZX184+SUMIFS(условия!91:91,условия!$7:$7,"&lt;="&amp;ZX$8,условия!$8:$8,"&gt;="&amp;ZX$8))</f>
        <v>45150</v>
      </c>
      <c r="ZY210" s="13">
        <f>IF(ZY$8="",0,ZY184+SUMIFS(условия!91:91,условия!$7:$7,"&lt;="&amp;ZY$8,условия!$8:$8,"&gt;="&amp;ZY$8))</f>
        <v>45151</v>
      </c>
      <c r="ZZ210" s="13">
        <f>IF(ZZ$8="",0,ZZ184+SUMIFS(условия!91:91,условия!$7:$7,"&lt;="&amp;ZZ$8,условия!$8:$8,"&gt;="&amp;ZZ$8))</f>
        <v>45152</v>
      </c>
      <c r="AAA210" s="13">
        <f>IF(AAA$8="",0,AAA184+SUMIFS(условия!91:91,условия!$7:$7,"&lt;="&amp;AAA$8,условия!$8:$8,"&gt;="&amp;AAA$8))</f>
        <v>45153</v>
      </c>
      <c r="AAB210" s="13">
        <f>IF(AAB$8="",0,AAB184+SUMIFS(условия!91:91,условия!$7:$7,"&lt;="&amp;AAB$8,условия!$8:$8,"&gt;="&amp;AAB$8))</f>
        <v>45154</v>
      </c>
      <c r="AAC210" s="13">
        <f>IF(AAC$8="",0,AAC184+SUMIFS(условия!91:91,условия!$7:$7,"&lt;="&amp;AAC$8,условия!$8:$8,"&gt;="&amp;AAC$8))</f>
        <v>45155</v>
      </c>
      <c r="AAD210" s="13">
        <f>IF(AAD$8="",0,AAD184+SUMIFS(условия!91:91,условия!$7:$7,"&lt;="&amp;AAD$8,условия!$8:$8,"&gt;="&amp;AAD$8))</f>
        <v>45156</v>
      </c>
      <c r="AAE210" s="13">
        <f>IF(AAE$8="",0,AAE184+SUMIFS(условия!91:91,условия!$7:$7,"&lt;="&amp;AAE$8,условия!$8:$8,"&gt;="&amp;AAE$8))</f>
        <v>45157</v>
      </c>
      <c r="AAF210" s="13">
        <f>IF(AAF$8="",0,AAF184+SUMIFS(условия!91:91,условия!$7:$7,"&lt;="&amp;AAF$8,условия!$8:$8,"&gt;="&amp;AAF$8))</f>
        <v>45158</v>
      </c>
      <c r="AAG210" s="13">
        <f>IF(AAG$8="",0,AAG184+SUMIFS(условия!91:91,условия!$7:$7,"&lt;="&amp;AAG$8,условия!$8:$8,"&gt;="&amp;AAG$8))</f>
        <v>45159</v>
      </c>
      <c r="AAH210" s="13">
        <f>IF(AAH$8="",0,AAH184+SUMIFS(условия!91:91,условия!$7:$7,"&lt;="&amp;AAH$8,условия!$8:$8,"&gt;="&amp;AAH$8))</f>
        <v>45160</v>
      </c>
      <c r="AAI210" s="13">
        <f>IF(AAI$8="",0,AAI184+SUMIFS(условия!91:91,условия!$7:$7,"&lt;="&amp;AAI$8,условия!$8:$8,"&gt;="&amp;AAI$8))</f>
        <v>45161</v>
      </c>
      <c r="AAJ210" s="13">
        <f>IF(AAJ$8="",0,AAJ184+SUMIFS(условия!91:91,условия!$7:$7,"&lt;="&amp;AAJ$8,условия!$8:$8,"&gt;="&amp;AAJ$8))</f>
        <v>45162</v>
      </c>
      <c r="AAK210" s="13">
        <f>IF(AAK$8="",0,AAK184+SUMIFS(условия!91:91,условия!$7:$7,"&lt;="&amp;AAK$8,условия!$8:$8,"&gt;="&amp;AAK$8))</f>
        <v>45163</v>
      </c>
      <c r="AAL210" s="13">
        <f>IF(AAL$8="",0,AAL184+SUMIFS(условия!91:91,условия!$7:$7,"&lt;="&amp;AAL$8,условия!$8:$8,"&gt;="&amp;AAL$8))</f>
        <v>45164</v>
      </c>
      <c r="AAM210" s="13">
        <f>IF(AAM$8="",0,AAM184+SUMIFS(условия!91:91,условия!$7:$7,"&lt;="&amp;AAM$8,условия!$8:$8,"&gt;="&amp;AAM$8))</f>
        <v>45165</v>
      </c>
      <c r="AAN210" s="13">
        <f>IF(AAN$8="",0,AAN184+SUMIFS(условия!91:91,условия!$7:$7,"&lt;="&amp;AAN$8,условия!$8:$8,"&gt;="&amp;AAN$8))</f>
        <v>45166</v>
      </c>
      <c r="AAO210" s="13">
        <f>IF(AAO$8="",0,AAO184+SUMIFS(условия!91:91,условия!$7:$7,"&lt;="&amp;AAO$8,условия!$8:$8,"&gt;="&amp;AAO$8))</f>
        <v>45167</v>
      </c>
      <c r="AAP210" s="13">
        <f>IF(AAP$8="",0,AAP184+SUMIFS(условия!91:91,условия!$7:$7,"&lt;="&amp;AAP$8,условия!$8:$8,"&gt;="&amp;AAP$8))</f>
        <v>45168</v>
      </c>
      <c r="AAQ210" s="13">
        <f>IF(AAQ$8="",0,AAQ184+SUMIFS(условия!91:91,условия!$7:$7,"&lt;="&amp;AAQ$8,условия!$8:$8,"&gt;="&amp;AAQ$8))</f>
        <v>45169</v>
      </c>
      <c r="AAR210" s="13">
        <f>IF(AAR$8="",0,AAR184+SUMIFS(условия!91:91,условия!$7:$7,"&lt;="&amp;AAR$8,условия!$8:$8,"&gt;="&amp;AAR$8))</f>
        <v>45170</v>
      </c>
      <c r="AAS210" s="13">
        <f>IF(AAS$8="",0,AAS184+SUMIFS(условия!91:91,условия!$7:$7,"&lt;="&amp;AAS$8,условия!$8:$8,"&gt;="&amp;AAS$8))</f>
        <v>45171</v>
      </c>
      <c r="AAT210" s="13">
        <f>IF(AAT$8="",0,AAT184+SUMIFS(условия!91:91,условия!$7:$7,"&lt;="&amp;AAT$8,условия!$8:$8,"&gt;="&amp;AAT$8))</f>
        <v>45172</v>
      </c>
      <c r="AAU210" s="13">
        <f>IF(AAU$8="",0,AAU184+SUMIFS(условия!91:91,условия!$7:$7,"&lt;="&amp;AAU$8,условия!$8:$8,"&gt;="&amp;AAU$8))</f>
        <v>45173</v>
      </c>
      <c r="AAV210" s="13">
        <f>IF(AAV$8="",0,AAV184+SUMIFS(условия!91:91,условия!$7:$7,"&lt;="&amp;AAV$8,условия!$8:$8,"&gt;="&amp;AAV$8))</f>
        <v>45174</v>
      </c>
      <c r="AAW210" s="13">
        <f>IF(AAW$8="",0,AAW184+SUMIFS(условия!91:91,условия!$7:$7,"&lt;="&amp;AAW$8,условия!$8:$8,"&gt;="&amp;AAW$8))</f>
        <v>45175</v>
      </c>
      <c r="AAX210" s="13">
        <f>IF(AAX$8="",0,AAX184+SUMIFS(условия!91:91,условия!$7:$7,"&lt;="&amp;AAX$8,условия!$8:$8,"&gt;="&amp;AAX$8))</f>
        <v>45176</v>
      </c>
      <c r="AAY210" s="13">
        <f>IF(AAY$8="",0,AAY184+SUMIFS(условия!91:91,условия!$7:$7,"&lt;="&amp;AAY$8,условия!$8:$8,"&gt;="&amp;AAY$8))</f>
        <v>45177</v>
      </c>
      <c r="AAZ210" s="13">
        <f>IF(AAZ$8="",0,AAZ184+SUMIFS(условия!91:91,условия!$7:$7,"&lt;="&amp;AAZ$8,условия!$8:$8,"&gt;="&amp;AAZ$8))</f>
        <v>45178</v>
      </c>
      <c r="ABA210" s="13">
        <f>IF(ABA$8="",0,ABA184+SUMIFS(условия!91:91,условия!$7:$7,"&lt;="&amp;ABA$8,условия!$8:$8,"&gt;="&amp;ABA$8))</f>
        <v>45179</v>
      </c>
      <c r="ABB210" s="13">
        <f>IF(ABB$8="",0,ABB184+SUMIFS(условия!91:91,условия!$7:$7,"&lt;="&amp;ABB$8,условия!$8:$8,"&gt;="&amp;ABB$8))</f>
        <v>45180</v>
      </c>
      <c r="ABC210" s="13">
        <f>IF(ABC$8="",0,ABC184+SUMIFS(условия!91:91,условия!$7:$7,"&lt;="&amp;ABC$8,условия!$8:$8,"&gt;="&amp;ABC$8))</f>
        <v>45181</v>
      </c>
      <c r="ABD210" s="13">
        <f>IF(ABD$8="",0,ABD184+SUMIFS(условия!91:91,условия!$7:$7,"&lt;="&amp;ABD$8,условия!$8:$8,"&gt;="&amp;ABD$8))</f>
        <v>45182</v>
      </c>
      <c r="ABE210" s="13">
        <f>IF(ABE$8="",0,ABE184+SUMIFS(условия!91:91,условия!$7:$7,"&lt;="&amp;ABE$8,условия!$8:$8,"&gt;="&amp;ABE$8))</f>
        <v>45183</v>
      </c>
      <c r="ABF210" s="13">
        <f>IF(ABF$8="",0,ABF184+SUMIFS(условия!91:91,условия!$7:$7,"&lt;="&amp;ABF$8,условия!$8:$8,"&gt;="&amp;ABF$8))</f>
        <v>45184</v>
      </c>
      <c r="ABG210" s="13">
        <f>IF(ABG$8="",0,ABG184+SUMIFS(условия!91:91,условия!$7:$7,"&lt;="&amp;ABG$8,условия!$8:$8,"&gt;="&amp;ABG$8))</f>
        <v>45185</v>
      </c>
      <c r="ABH210" s="13">
        <f>IF(ABH$8="",0,ABH184+SUMIFS(условия!91:91,условия!$7:$7,"&lt;="&amp;ABH$8,условия!$8:$8,"&gt;="&amp;ABH$8))</f>
        <v>45186</v>
      </c>
      <c r="ABI210" s="13">
        <f>IF(ABI$8="",0,ABI184+SUMIFS(условия!91:91,условия!$7:$7,"&lt;="&amp;ABI$8,условия!$8:$8,"&gt;="&amp;ABI$8))</f>
        <v>45187</v>
      </c>
      <c r="ABJ210" s="13">
        <f>IF(ABJ$8="",0,ABJ184+SUMIFS(условия!91:91,условия!$7:$7,"&lt;="&amp;ABJ$8,условия!$8:$8,"&gt;="&amp;ABJ$8))</f>
        <v>45188</v>
      </c>
      <c r="ABK210" s="13">
        <f>IF(ABK$8="",0,ABK184+SUMIFS(условия!91:91,условия!$7:$7,"&lt;="&amp;ABK$8,условия!$8:$8,"&gt;="&amp;ABK$8))</f>
        <v>45189</v>
      </c>
      <c r="ABL210" s="13">
        <f>IF(ABL$8="",0,ABL184+SUMIFS(условия!91:91,условия!$7:$7,"&lt;="&amp;ABL$8,условия!$8:$8,"&gt;="&amp;ABL$8))</f>
        <v>45190</v>
      </c>
      <c r="ABM210" s="13">
        <f>IF(ABM$8="",0,ABM184+SUMIFS(условия!91:91,условия!$7:$7,"&lt;="&amp;ABM$8,условия!$8:$8,"&gt;="&amp;ABM$8))</f>
        <v>45191</v>
      </c>
      <c r="ABN210" s="13">
        <f>IF(ABN$8="",0,ABN184+SUMIFS(условия!91:91,условия!$7:$7,"&lt;="&amp;ABN$8,условия!$8:$8,"&gt;="&amp;ABN$8))</f>
        <v>45192</v>
      </c>
      <c r="ABO210" s="13">
        <f>IF(ABO$8="",0,ABO184+SUMIFS(условия!91:91,условия!$7:$7,"&lt;="&amp;ABO$8,условия!$8:$8,"&gt;="&amp;ABO$8))</f>
        <v>45193</v>
      </c>
      <c r="ABP210" s="13">
        <f>IF(ABP$8="",0,ABP184+SUMIFS(условия!91:91,условия!$7:$7,"&lt;="&amp;ABP$8,условия!$8:$8,"&gt;="&amp;ABP$8))</f>
        <v>45194</v>
      </c>
      <c r="ABQ210" s="13">
        <f>IF(ABQ$8="",0,ABQ184+SUMIFS(условия!91:91,условия!$7:$7,"&lt;="&amp;ABQ$8,условия!$8:$8,"&gt;="&amp;ABQ$8))</f>
        <v>45195</v>
      </c>
      <c r="ABR210" s="13">
        <f>IF(ABR$8="",0,ABR184+SUMIFS(условия!91:91,условия!$7:$7,"&lt;="&amp;ABR$8,условия!$8:$8,"&gt;="&amp;ABR$8))</f>
        <v>45196</v>
      </c>
      <c r="ABS210" s="13">
        <f>IF(ABS$8="",0,ABS184+SUMIFS(условия!91:91,условия!$7:$7,"&lt;="&amp;ABS$8,условия!$8:$8,"&gt;="&amp;ABS$8))</f>
        <v>45197</v>
      </c>
      <c r="ABT210" s="13">
        <f>IF(ABT$8="",0,ABT184+SUMIFS(условия!91:91,условия!$7:$7,"&lt;="&amp;ABT$8,условия!$8:$8,"&gt;="&amp;ABT$8))</f>
        <v>45198</v>
      </c>
      <c r="ABU210" s="13">
        <f>IF(ABU$8="",0,ABU184+SUMIFS(условия!91:91,условия!$7:$7,"&lt;="&amp;ABU$8,условия!$8:$8,"&gt;="&amp;ABU$8))</f>
        <v>45199</v>
      </c>
      <c r="ABV210" s="13">
        <f>IF(ABV$8="",0,ABV184+SUMIFS(условия!91:91,условия!$7:$7,"&lt;="&amp;ABV$8,условия!$8:$8,"&gt;="&amp;ABV$8))</f>
        <v>45200</v>
      </c>
      <c r="ABW210" s="13">
        <f>IF(ABW$8="",0,ABW184+SUMIFS(условия!91:91,условия!$7:$7,"&lt;="&amp;ABW$8,условия!$8:$8,"&gt;="&amp;ABW$8))</f>
        <v>45201</v>
      </c>
      <c r="ABX210" s="13">
        <f>IF(ABX$8="",0,ABX184+SUMIFS(условия!91:91,условия!$7:$7,"&lt;="&amp;ABX$8,условия!$8:$8,"&gt;="&amp;ABX$8))</f>
        <v>45202</v>
      </c>
      <c r="ABY210" s="13">
        <f>IF(ABY$8="",0,ABY184+SUMIFS(условия!91:91,условия!$7:$7,"&lt;="&amp;ABY$8,условия!$8:$8,"&gt;="&amp;ABY$8))</f>
        <v>45203</v>
      </c>
      <c r="ABZ210" s="13">
        <f>IF(ABZ$8="",0,ABZ184+SUMIFS(условия!91:91,условия!$7:$7,"&lt;="&amp;ABZ$8,условия!$8:$8,"&gt;="&amp;ABZ$8))</f>
        <v>45204</v>
      </c>
      <c r="ACA210" s="13">
        <f>IF(ACA$8="",0,ACA184+SUMIFS(условия!91:91,условия!$7:$7,"&lt;="&amp;ACA$8,условия!$8:$8,"&gt;="&amp;ACA$8))</f>
        <v>45205</v>
      </c>
      <c r="ACB210" s="13">
        <f>IF(ACB$8="",0,ACB184+SUMIFS(условия!91:91,условия!$7:$7,"&lt;="&amp;ACB$8,условия!$8:$8,"&gt;="&amp;ACB$8))</f>
        <v>45206</v>
      </c>
      <c r="ACC210" s="13">
        <f>IF(ACC$8="",0,ACC184+SUMIFS(условия!91:91,условия!$7:$7,"&lt;="&amp;ACC$8,условия!$8:$8,"&gt;="&amp;ACC$8))</f>
        <v>45207</v>
      </c>
      <c r="ACD210" s="13">
        <f>IF(ACD$8="",0,ACD184+SUMIFS(условия!91:91,условия!$7:$7,"&lt;="&amp;ACD$8,условия!$8:$8,"&gt;="&amp;ACD$8))</f>
        <v>45208</v>
      </c>
      <c r="ACE210" s="13">
        <f>IF(ACE$8="",0,ACE184+SUMIFS(условия!91:91,условия!$7:$7,"&lt;="&amp;ACE$8,условия!$8:$8,"&gt;="&amp;ACE$8))</f>
        <v>45209</v>
      </c>
      <c r="ACF210" s="13">
        <f>IF(ACF$8="",0,ACF184+SUMIFS(условия!91:91,условия!$7:$7,"&lt;="&amp;ACF$8,условия!$8:$8,"&gt;="&amp;ACF$8))</f>
        <v>45210</v>
      </c>
      <c r="ACG210" s="13">
        <f>IF(ACG$8="",0,ACG184+SUMIFS(условия!91:91,условия!$7:$7,"&lt;="&amp;ACG$8,условия!$8:$8,"&gt;="&amp;ACG$8))</f>
        <v>45211</v>
      </c>
      <c r="ACH210" s="13">
        <f>IF(ACH$8="",0,ACH184+SUMIFS(условия!91:91,условия!$7:$7,"&lt;="&amp;ACH$8,условия!$8:$8,"&gt;="&amp;ACH$8))</f>
        <v>45212</v>
      </c>
      <c r="ACI210" s="13">
        <f>IF(ACI$8="",0,ACI184+SUMIFS(условия!91:91,условия!$7:$7,"&lt;="&amp;ACI$8,условия!$8:$8,"&gt;="&amp;ACI$8))</f>
        <v>45213</v>
      </c>
      <c r="ACJ210" s="13">
        <f>IF(ACJ$8="",0,ACJ184+SUMIFS(условия!91:91,условия!$7:$7,"&lt;="&amp;ACJ$8,условия!$8:$8,"&gt;="&amp;ACJ$8))</f>
        <v>45214</v>
      </c>
      <c r="ACK210" s="13">
        <f>IF(ACK$8="",0,ACK184+SUMIFS(условия!91:91,условия!$7:$7,"&lt;="&amp;ACK$8,условия!$8:$8,"&gt;="&amp;ACK$8))</f>
        <v>45215</v>
      </c>
      <c r="ACL210" s="13">
        <f>IF(ACL$8="",0,ACL184+SUMIFS(условия!91:91,условия!$7:$7,"&lt;="&amp;ACL$8,условия!$8:$8,"&gt;="&amp;ACL$8))</f>
        <v>45216</v>
      </c>
      <c r="ACM210" s="13">
        <f>IF(ACM$8="",0,ACM184+SUMIFS(условия!91:91,условия!$7:$7,"&lt;="&amp;ACM$8,условия!$8:$8,"&gt;="&amp;ACM$8))</f>
        <v>45217</v>
      </c>
      <c r="ACN210" s="13">
        <f>IF(ACN$8="",0,ACN184+SUMIFS(условия!91:91,условия!$7:$7,"&lt;="&amp;ACN$8,условия!$8:$8,"&gt;="&amp;ACN$8))</f>
        <v>45218</v>
      </c>
      <c r="ACO210" s="13">
        <f>IF(ACO$8="",0,ACO184+SUMIFS(условия!91:91,условия!$7:$7,"&lt;="&amp;ACO$8,условия!$8:$8,"&gt;="&amp;ACO$8))</f>
        <v>45219</v>
      </c>
      <c r="ACP210" s="13">
        <f>IF(ACP$8="",0,ACP184+SUMIFS(условия!91:91,условия!$7:$7,"&lt;="&amp;ACP$8,условия!$8:$8,"&gt;="&amp;ACP$8))</f>
        <v>45220</v>
      </c>
      <c r="ACQ210" s="13">
        <f>IF(ACQ$8="",0,ACQ184+SUMIFS(условия!91:91,условия!$7:$7,"&lt;="&amp;ACQ$8,условия!$8:$8,"&gt;="&amp;ACQ$8))</f>
        <v>45221</v>
      </c>
      <c r="ACR210" s="13">
        <f>IF(ACR$8="",0,ACR184+SUMIFS(условия!91:91,условия!$7:$7,"&lt;="&amp;ACR$8,условия!$8:$8,"&gt;="&amp;ACR$8))</f>
        <v>45222</v>
      </c>
      <c r="ACS210" s="13">
        <f>IF(ACS$8="",0,ACS184+SUMIFS(условия!91:91,условия!$7:$7,"&lt;="&amp;ACS$8,условия!$8:$8,"&gt;="&amp;ACS$8))</f>
        <v>45223</v>
      </c>
      <c r="ACT210" s="13">
        <f>IF(ACT$8="",0,ACT184+SUMIFS(условия!91:91,условия!$7:$7,"&lt;="&amp;ACT$8,условия!$8:$8,"&gt;="&amp;ACT$8))</f>
        <v>45224</v>
      </c>
      <c r="ACU210" s="13">
        <f>IF(ACU$8="",0,ACU184+SUMIFS(условия!91:91,условия!$7:$7,"&lt;="&amp;ACU$8,условия!$8:$8,"&gt;="&amp;ACU$8))</f>
        <v>45225</v>
      </c>
      <c r="ACV210" s="13">
        <f>IF(ACV$8="",0,ACV184+SUMIFS(условия!91:91,условия!$7:$7,"&lt;="&amp;ACV$8,условия!$8:$8,"&gt;="&amp;ACV$8))</f>
        <v>45226</v>
      </c>
      <c r="ACW210" s="13">
        <f>IF(ACW$8="",0,ACW184+SUMIFS(условия!91:91,условия!$7:$7,"&lt;="&amp;ACW$8,условия!$8:$8,"&gt;="&amp;ACW$8))</f>
        <v>45227</v>
      </c>
      <c r="ACX210" s="13">
        <f>IF(ACX$8="",0,ACX184+SUMIFS(условия!91:91,условия!$7:$7,"&lt;="&amp;ACX$8,условия!$8:$8,"&gt;="&amp;ACX$8))</f>
        <v>45228</v>
      </c>
      <c r="ACY210" s="13">
        <f>IF(ACY$8="",0,ACY184+SUMIFS(условия!91:91,условия!$7:$7,"&lt;="&amp;ACY$8,условия!$8:$8,"&gt;="&amp;ACY$8))</f>
        <v>45229</v>
      </c>
      <c r="ACZ210" s="13">
        <f>IF(ACZ$8="",0,ACZ184+SUMIFS(условия!91:91,условия!$7:$7,"&lt;="&amp;ACZ$8,условия!$8:$8,"&gt;="&amp;ACZ$8))</f>
        <v>45230</v>
      </c>
      <c r="ADA210" s="13">
        <f>IF(ADA$8="",0,ADA184+SUMIFS(условия!91:91,условия!$7:$7,"&lt;="&amp;ADA$8,условия!$8:$8,"&gt;="&amp;ADA$8))</f>
        <v>45231</v>
      </c>
      <c r="ADB210" s="13">
        <f>IF(ADB$8="",0,ADB184+SUMIFS(условия!91:91,условия!$7:$7,"&lt;="&amp;ADB$8,условия!$8:$8,"&gt;="&amp;ADB$8))</f>
        <v>45232</v>
      </c>
      <c r="ADC210" s="13">
        <f>IF(ADC$8="",0,ADC184+SUMIFS(условия!91:91,условия!$7:$7,"&lt;="&amp;ADC$8,условия!$8:$8,"&gt;="&amp;ADC$8))</f>
        <v>45233</v>
      </c>
      <c r="ADD210" s="13">
        <f>IF(ADD$8="",0,ADD184+SUMIFS(условия!91:91,условия!$7:$7,"&lt;="&amp;ADD$8,условия!$8:$8,"&gt;="&amp;ADD$8))</f>
        <v>45234</v>
      </c>
      <c r="ADE210" s="13">
        <f>IF(ADE$8="",0,ADE184+SUMIFS(условия!91:91,условия!$7:$7,"&lt;="&amp;ADE$8,условия!$8:$8,"&gt;="&amp;ADE$8))</f>
        <v>45235</v>
      </c>
      <c r="ADF210" s="13">
        <f>IF(ADF$8="",0,ADF184+SUMIFS(условия!91:91,условия!$7:$7,"&lt;="&amp;ADF$8,условия!$8:$8,"&gt;="&amp;ADF$8))</f>
        <v>45236</v>
      </c>
      <c r="ADG210" s="13">
        <f>IF(ADG$8="",0,ADG184+SUMIFS(условия!91:91,условия!$7:$7,"&lt;="&amp;ADG$8,условия!$8:$8,"&gt;="&amp;ADG$8))</f>
        <v>45237</v>
      </c>
      <c r="ADH210" s="13">
        <f>IF(ADH$8="",0,ADH184+SUMIFS(условия!91:91,условия!$7:$7,"&lt;="&amp;ADH$8,условия!$8:$8,"&gt;="&amp;ADH$8))</f>
        <v>45238</v>
      </c>
      <c r="ADI210" s="13">
        <f>IF(ADI$8="",0,ADI184+SUMIFS(условия!91:91,условия!$7:$7,"&lt;="&amp;ADI$8,условия!$8:$8,"&gt;="&amp;ADI$8))</f>
        <v>45239</v>
      </c>
      <c r="ADJ210" s="13">
        <f>IF(ADJ$8="",0,ADJ184+SUMIFS(условия!91:91,условия!$7:$7,"&lt;="&amp;ADJ$8,условия!$8:$8,"&gt;="&amp;ADJ$8))</f>
        <v>45240</v>
      </c>
      <c r="ADK210" s="13">
        <f>IF(ADK$8="",0,ADK184+SUMIFS(условия!91:91,условия!$7:$7,"&lt;="&amp;ADK$8,условия!$8:$8,"&gt;="&amp;ADK$8))</f>
        <v>45241</v>
      </c>
      <c r="ADL210" s="13">
        <f>IF(ADL$8="",0,ADL184+SUMIFS(условия!91:91,условия!$7:$7,"&lt;="&amp;ADL$8,условия!$8:$8,"&gt;="&amp;ADL$8))</f>
        <v>45242</v>
      </c>
      <c r="ADM210" s="13">
        <f>IF(ADM$8="",0,ADM184+SUMIFS(условия!91:91,условия!$7:$7,"&lt;="&amp;ADM$8,условия!$8:$8,"&gt;="&amp;ADM$8))</f>
        <v>45243</v>
      </c>
      <c r="ADN210" s="13">
        <f>IF(ADN$8="",0,ADN184+SUMIFS(условия!91:91,условия!$7:$7,"&lt;="&amp;ADN$8,условия!$8:$8,"&gt;="&amp;ADN$8))</f>
        <v>45244</v>
      </c>
      <c r="ADO210" s="13">
        <f>IF(ADO$8="",0,ADO184+SUMIFS(условия!91:91,условия!$7:$7,"&lt;="&amp;ADO$8,условия!$8:$8,"&gt;="&amp;ADO$8))</f>
        <v>45245</v>
      </c>
      <c r="ADP210" s="13">
        <f>IF(ADP$8="",0,ADP184+SUMIFS(условия!91:91,условия!$7:$7,"&lt;="&amp;ADP$8,условия!$8:$8,"&gt;="&amp;ADP$8))</f>
        <v>45246</v>
      </c>
      <c r="ADQ210" s="13">
        <f>IF(ADQ$8="",0,ADQ184+SUMIFS(условия!91:91,условия!$7:$7,"&lt;="&amp;ADQ$8,условия!$8:$8,"&gt;="&amp;ADQ$8))</f>
        <v>45247</v>
      </c>
      <c r="ADR210" s="13">
        <f>IF(ADR$8="",0,ADR184+SUMIFS(условия!91:91,условия!$7:$7,"&lt;="&amp;ADR$8,условия!$8:$8,"&gt;="&amp;ADR$8))</f>
        <v>45248</v>
      </c>
      <c r="ADS210" s="13">
        <f>IF(ADS$8="",0,ADS184+SUMIFS(условия!91:91,условия!$7:$7,"&lt;="&amp;ADS$8,условия!$8:$8,"&gt;="&amp;ADS$8))</f>
        <v>45249</v>
      </c>
      <c r="ADT210" s="13">
        <f>IF(ADT$8="",0,ADT184+SUMIFS(условия!91:91,условия!$7:$7,"&lt;="&amp;ADT$8,условия!$8:$8,"&gt;="&amp;ADT$8))</f>
        <v>45250</v>
      </c>
      <c r="ADU210" s="13">
        <f>IF(ADU$8="",0,ADU184+SUMIFS(условия!91:91,условия!$7:$7,"&lt;="&amp;ADU$8,условия!$8:$8,"&gt;="&amp;ADU$8))</f>
        <v>45251</v>
      </c>
      <c r="ADV210" s="13">
        <f>IF(ADV$8="",0,ADV184+SUMIFS(условия!91:91,условия!$7:$7,"&lt;="&amp;ADV$8,условия!$8:$8,"&gt;="&amp;ADV$8))</f>
        <v>45252</v>
      </c>
      <c r="ADW210" s="13">
        <f>IF(ADW$8="",0,ADW184+SUMIFS(условия!91:91,условия!$7:$7,"&lt;="&amp;ADW$8,условия!$8:$8,"&gt;="&amp;ADW$8))</f>
        <v>45253</v>
      </c>
      <c r="ADX210" s="13">
        <f>IF(ADX$8="",0,ADX184+SUMIFS(условия!91:91,условия!$7:$7,"&lt;="&amp;ADX$8,условия!$8:$8,"&gt;="&amp;ADX$8))</f>
        <v>45254</v>
      </c>
      <c r="ADY210" s="13">
        <f>IF(ADY$8="",0,ADY184+SUMIFS(условия!91:91,условия!$7:$7,"&lt;="&amp;ADY$8,условия!$8:$8,"&gt;="&amp;ADY$8))</f>
        <v>45255</v>
      </c>
      <c r="ADZ210" s="13">
        <f>IF(ADZ$8="",0,ADZ184+SUMIFS(условия!91:91,условия!$7:$7,"&lt;="&amp;ADZ$8,условия!$8:$8,"&gt;="&amp;ADZ$8))</f>
        <v>45256</v>
      </c>
      <c r="AEA210" s="13">
        <f>IF(AEA$8="",0,AEA184+SUMIFS(условия!91:91,условия!$7:$7,"&lt;="&amp;AEA$8,условия!$8:$8,"&gt;="&amp;AEA$8))</f>
        <v>45257</v>
      </c>
      <c r="AEB210" s="13">
        <f>IF(AEB$8="",0,AEB184+SUMIFS(условия!91:91,условия!$7:$7,"&lt;="&amp;AEB$8,условия!$8:$8,"&gt;="&amp;AEB$8))</f>
        <v>45258</v>
      </c>
      <c r="AEC210" s="13">
        <f>IF(AEC$8="",0,AEC184+SUMIFS(условия!91:91,условия!$7:$7,"&lt;="&amp;AEC$8,условия!$8:$8,"&gt;="&amp;AEC$8))</f>
        <v>45259</v>
      </c>
      <c r="AED210" s="13">
        <f>IF(AED$8="",0,AED184+SUMIFS(условия!91:91,условия!$7:$7,"&lt;="&amp;AED$8,условия!$8:$8,"&gt;="&amp;AED$8))</f>
        <v>45260</v>
      </c>
      <c r="AEE210" s="13">
        <f>IF(AEE$8="",0,AEE184+SUMIFS(условия!91:91,условия!$7:$7,"&lt;="&amp;AEE$8,условия!$8:$8,"&gt;="&amp;AEE$8))</f>
        <v>45261</v>
      </c>
      <c r="AEF210" s="13">
        <f>IF(AEF$8="",0,AEF184+SUMIFS(условия!91:91,условия!$7:$7,"&lt;="&amp;AEF$8,условия!$8:$8,"&gt;="&amp;AEF$8))</f>
        <v>45262</v>
      </c>
      <c r="AEG210" s="13">
        <f>IF(AEG$8="",0,AEG184+SUMIFS(условия!91:91,условия!$7:$7,"&lt;="&amp;AEG$8,условия!$8:$8,"&gt;="&amp;AEG$8))</f>
        <v>45263</v>
      </c>
      <c r="AEH210" s="13">
        <f>IF(AEH$8="",0,AEH184+SUMIFS(условия!91:91,условия!$7:$7,"&lt;="&amp;AEH$8,условия!$8:$8,"&gt;="&amp;AEH$8))</f>
        <v>45264</v>
      </c>
      <c r="AEI210" s="13">
        <f>IF(AEI$8="",0,AEI184+SUMIFS(условия!91:91,условия!$7:$7,"&lt;="&amp;AEI$8,условия!$8:$8,"&gt;="&amp;AEI$8))</f>
        <v>45265</v>
      </c>
      <c r="AEJ210" s="13">
        <f>IF(AEJ$8="",0,AEJ184+SUMIFS(условия!91:91,условия!$7:$7,"&lt;="&amp;AEJ$8,условия!$8:$8,"&gt;="&amp;AEJ$8))</f>
        <v>45266</v>
      </c>
      <c r="AEK210" s="13">
        <f>IF(AEK$8="",0,AEK184+SUMIFS(условия!91:91,условия!$7:$7,"&lt;="&amp;AEK$8,условия!$8:$8,"&gt;="&amp;AEK$8))</f>
        <v>45267</v>
      </c>
      <c r="AEL210" s="13">
        <f>IF(AEL$8="",0,AEL184+SUMIFS(условия!91:91,условия!$7:$7,"&lt;="&amp;AEL$8,условия!$8:$8,"&gt;="&amp;AEL$8))</f>
        <v>45268</v>
      </c>
      <c r="AEM210" s="13">
        <f>IF(AEM$8="",0,AEM184+SUMIFS(условия!91:91,условия!$7:$7,"&lt;="&amp;AEM$8,условия!$8:$8,"&gt;="&amp;AEM$8))</f>
        <v>45269</v>
      </c>
      <c r="AEN210" s="13">
        <f>IF(AEN$8="",0,AEN184+SUMIFS(условия!91:91,условия!$7:$7,"&lt;="&amp;AEN$8,условия!$8:$8,"&gt;="&amp;AEN$8))</f>
        <v>45270</v>
      </c>
      <c r="AEO210" s="13">
        <f>IF(AEO$8="",0,AEO184+SUMIFS(условия!91:91,условия!$7:$7,"&lt;="&amp;AEO$8,условия!$8:$8,"&gt;="&amp;AEO$8))</f>
        <v>45271</v>
      </c>
      <c r="AEP210" s="13">
        <f>IF(AEP$8="",0,AEP184+SUMIFS(условия!91:91,условия!$7:$7,"&lt;="&amp;AEP$8,условия!$8:$8,"&gt;="&amp;AEP$8))</f>
        <v>45272</v>
      </c>
      <c r="AEQ210" s="13">
        <f>IF(AEQ$8="",0,AEQ184+SUMIFS(условия!91:91,условия!$7:$7,"&lt;="&amp;AEQ$8,условия!$8:$8,"&gt;="&amp;AEQ$8))</f>
        <v>45273</v>
      </c>
      <c r="AER210" s="13">
        <f>IF(AER$8="",0,AER184+SUMIFS(условия!91:91,условия!$7:$7,"&lt;="&amp;AER$8,условия!$8:$8,"&gt;="&amp;AER$8))</f>
        <v>45274</v>
      </c>
      <c r="AES210" s="13">
        <f>IF(AES$8="",0,AES184+SUMIFS(условия!91:91,условия!$7:$7,"&lt;="&amp;AES$8,условия!$8:$8,"&gt;="&amp;AES$8))</f>
        <v>45275</v>
      </c>
      <c r="AET210" s="13">
        <f>IF(AET$8="",0,AET184+SUMIFS(условия!91:91,условия!$7:$7,"&lt;="&amp;AET$8,условия!$8:$8,"&gt;="&amp;AET$8))</f>
        <v>45276</v>
      </c>
      <c r="AEU210" s="13">
        <f>IF(AEU$8="",0,AEU184+SUMIFS(условия!91:91,условия!$7:$7,"&lt;="&amp;AEU$8,условия!$8:$8,"&gt;="&amp;AEU$8))</f>
        <v>45277</v>
      </c>
      <c r="AEV210" s="13">
        <f>IF(AEV$8="",0,AEV184+SUMIFS(условия!91:91,условия!$7:$7,"&lt;="&amp;AEV$8,условия!$8:$8,"&gt;="&amp;AEV$8))</f>
        <v>45278</v>
      </c>
      <c r="AEW210" s="13">
        <f>IF(AEW$8="",0,AEW184+SUMIFS(условия!91:91,условия!$7:$7,"&lt;="&amp;AEW$8,условия!$8:$8,"&gt;="&amp;AEW$8))</f>
        <v>45279</v>
      </c>
      <c r="AEX210" s="13">
        <f>IF(AEX$8="",0,AEX184+SUMIFS(условия!91:91,условия!$7:$7,"&lt;="&amp;AEX$8,условия!$8:$8,"&gt;="&amp;AEX$8))</f>
        <v>45280</v>
      </c>
      <c r="AEY210" s="13">
        <f>IF(AEY$8="",0,AEY184+SUMIFS(условия!91:91,условия!$7:$7,"&lt;="&amp;AEY$8,условия!$8:$8,"&gt;="&amp;AEY$8))</f>
        <v>45281</v>
      </c>
      <c r="AEZ210" s="13">
        <f>IF(AEZ$8="",0,AEZ184+SUMIFS(условия!91:91,условия!$7:$7,"&lt;="&amp;AEZ$8,условия!$8:$8,"&gt;="&amp;AEZ$8))</f>
        <v>45282</v>
      </c>
      <c r="AFA210" s="13">
        <f>IF(AFA$8="",0,AFA184+SUMIFS(условия!91:91,условия!$7:$7,"&lt;="&amp;AFA$8,условия!$8:$8,"&gt;="&amp;AFA$8))</f>
        <v>45283</v>
      </c>
      <c r="AFB210" s="13">
        <f>IF(AFB$8="",0,AFB184+SUMIFS(условия!91:91,условия!$7:$7,"&lt;="&amp;AFB$8,условия!$8:$8,"&gt;="&amp;AFB$8))</f>
        <v>45284</v>
      </c>
      <c r="AFC210" s="13">
        <f>IF(AFC$8="",0,AFC184+SUMIFS(условия!91:91,условия!$7:$7,"&lt;="&amp;AFC$8,условия!$8:$8,"&gt;="&amp;AFC$8))</f>
        <v>45285</v>
      </c>
      <c r="AFD210" s="13">
        <f>IF(AFD$8="",0,AFD184+SUMIFS(условия!91:91,условия!$7:$7,"&lt;="&amp;AFD$8,условия!$8:$8,"&gt;="&amp;AFD$8))</f>
        <v>45286</v>
      </c>
      <c r="AFE210" s="13">
        <f>IF(AFE$8="",0,AFE184+SUMIFS(условия!91:91,условия!$7:$7,"&lt;="&amp;AFE$8,условия!$8:$8,"&gt;="&amp;AFE$8))</f>
        <v>45287</v>
      </c>
      <c r="AFF210" s="13">
        <f>IF(AFF$8="",0,AFF184+SUMIFS(условия!91:91,условия!$7:$7,"&lt;="&amp;AFF$8,условия!$8:$8,"&gt;="&amp;AFF$8))</f>
        <v>45288</v>
      </c>
      <c r="AFG210" s="13">
        <f>IF(AFG$8="",0,AFG184+SUMIFS(условия!91:91,условия!$7:$7,"&lt;="&amp;AFG$8,условия!$8:$8,"&gt;="&amp;AFG$8))</f>
        <v>45289</v>
      </c>
    </row>
    <row r="211" spans="1:839" s="42" customFormat="1" x14ac:dyDescent="0.25">
      <c r="A211" s="21"/>
      <c r="B211" s="21"/>
      <c r="C211" s="21"/>
      <c r="D211" s="55"/>
      <c r="E211" s="21" t="str">
        <f>структура!$G$66</f>
        <v>даты списания безвозвр. займов</v>
      </c>
      <c r="F211" s="21"/>
      <c r="G211" s="21" t="str">
        <f>структура!$J$11</f>
        <v>экспресс заем</v>
      </c>
      <c r="H211" s="21"/>
      <c r="I211" s="21" t="str">
        <f>IF($E211="","",INDEX(структура!$H$10:$H$153,SUMIFS(структура!$C$10:$C$153,структура!$G$10:$G$153,$E211)))</f>
        <v>дата</v>
      </c>
      <c r="J211" s="21"/>
      <c r="K211" s="41"/>
      <c r="L211" s="21"/>
      <c r="M211" s="21"/>
      <c r="N211" s="21"/>
      <c r="O211" s="21"/>
      <c r="P211" s="21"/>
      <c r="Q211" s="41"/>
      <c r="R211" s="13">
        <f>IF(R$8="",0,R185+SUMIFS(условия!92:92,условия!$7:$7,"&lt;="&amp;R$8,условия!$8:$8,"&gt;="&amp;R$8))</f>
        <v>44448</v>
      </c>
      <c r="S211" s="13">
        <f>IF(S$8="",0,S185+SUMIFS(условия!92:92,условия!$7:$7,"&lt;="&amp;S$8,условия!$8:$8,"&gt;="&amp;S$8))</f>
        <v>44449</v>
      </c>
      <c r="T211" s="13">
        <f>IF(T$8="",0,T185+SUMIFS(условия!92:92,условия!$7:$7,"&lt;="&amp;T$8,условия!$8:$8,"&gt;="&amp;T$8))</f>
        <v>44450</v>
      </c>
      <c r="U211" s="13">
        <f>IF(U$8="",0,U185+SUMIFS(условия!92:92,условия!$7:$7,"&lt;="&amp;U$8,условия!$8:$8,"&gt;="&amp;U$8))</f>
        <v>44451</v>
      </c>
      <c r="V211" s="13">
        <f>IF(V$8="",0,V185+SUMIFS(условия!92:92,условия!$7:$7,"&lt;="&amp;V$8,условия!$8:$8,"&gt;="&amp;V$8))</f>
        <v>44452</v>
      </c>
      <c r="W211" s="13">
        <f>IF(W$8="",0,W185+SUMIFS(условия!92:92,условия!$7:$7,"&lt;="&amp;W$8,условия!$8:$8,"&gt;="&amp;W$8))</f>
        <v>44453</v>
      </c>
      <c r="X211" s="13">
        <f>IF(X$8="",0,X185+SUMIFS(условия!92:92,условия!$7:$7,"&lt;="&amp;X$8,условия!$8:$8,"&gt;="&amp;X$8))</f>
        <v>44454</v>
      </c>
      <c r="Y211" s="13">
        <f>IF(Y$8="",0,Y185+SUMIFS(условия!92:92,условия!$7:$7,"&lt;="&amp;Y$8,условия!$8:$8,"&gt;="&amp;Y$8))</f>
        <v>44455</v>
      </c>
      <c r="Z211" s="13">
        <f>IF(Z$8="",0,Z185+SUMIFS(условия!92:92,условия!$7:$7,"&lt;="&amp;Z$8,условия!$8:$8,"&gt;="&amp;Z$8))</f>
        <v>44456</v>
      </c>
      <c r="AA211" s="13">
        <f>IF(AA$8="",0,AA185+SUMIFS(условия!92:92,условия!$7:$7,"&lt;="&amp;AA$8,условия!$8:$8,"&gt;="&amp;AA$8))</f>
        <v>44457</v>
      </c>
      <c r="AB211" s="13">
        <f>IF(AB$8="",0,AB185+SUMIFS(условия!92:92,условия!$7:$7,"&lt;="&amp;AB$8,условия!$8:$8,"&gt;="&amp;AB$8))</f>
        <v>44458</v>
      </c>
      <c r="AC211" s="13">
        <f>IF(AC$8="",0,AC185+SUMIFS(условия!92:92,условия!$7:$7,"&lt;="&amp;AC$8,условия!$8:$8,"&gt;="&amp;AC$8))</f>
        <v>44459</v>
      </c>
      <c r="AD211" s="13">
        <f>IF(AD$8="",0,AD185+SUMIFS(условия!92:92,условия!$7:$7,"&lt;="&amp;AD$8,условия!$8:$8,"&gt;="&amp;AD$8))</f>
        <v>44460</v>
      </c>
      <c r="AE211" s="13">
        <f>IF(AE$8="",0,AE185+SUMIFS(условия!92:92,условия!$7:$7,"&lt;="&amp;AE$8,условия!$8:$8,"&gt;="&amp;AE$8))</f>
        <v>44461</v>
      </c>
      <c r="AF211" s="13">
        <f>IF(AF$8="",0,AF185+SUMIFS(условия!92:92,условия!$7:$7,"&lt;="&amp;AF$8,условия!$8:$8,"&gt;="&amp;AF$8))</f>
        <v>44462</v>
      </c>
      <c r="AG211" s="13">
        <f>IF(AG$8="",0,AG185+SUMIFS(условия!92:92,условия!$7:$7,"&lt;="&amp;AG$8,условия!$8:$8,"&gt;="&amp;AG$8))</f>
        <v>44463</v>
      </c>
      <c r="AH211" s="13">
        <f>IF(AH$8="",0,AH185+SUMIFS(условия!92:92,условия!$7:$7,"&lt;="&amp;AH$8,условия!$8:$8,"&gt;="&amp;AH$8))</f>
        <v>44464</v>
      </c>
      <c r="AI211" s="13">
        <f>IF(AI$8="",0,AI185+SUMIFS(условия!92:92,условия!$7:$7,"&lt;="&amp;AI$8,условия!$8:$8,"&gt;="&amp;AI$8))</f>
        <v>44465</v>
      </c>
      <c r="AJ211" s="13">
        <f>IF(AJ$8="",0,AJ185+SUMIFS(условия!92:92,условия!$7:$7,"&lt;="&amp;AJ$8,условия!$8:$8,"&gt;="&amp;AJ$8))</f>
        <v>44466</v>
      </c>
      <c r="AK211" s="13">
        <f>IF(AK$8="",0,AK185+SUMIFS(условия!92:92,условия!$7:$7,"&lt;="&amp;AK$8,условия!$8:$8,"&gt;="&amp;AK$8))</f>
        <v>44467</v>
      </c>
      <c r="AL211" s="13">
        <f>IF(AL$8="",0,AL185+SUMIFS(условия!92:92,условия!$7:$7,"&lt;="&amp;AL$8,условия!$8:$8,"&gt;="&amp;AL$8))</f>
        <v>44468</v>
      </c>
      <c r="AM211" s="13">
        <f>IF(AM$8="",0,AM185+SUMIFS(условия!92:92,условия!$7:$7,"&lt;="&amp;AM$8,условия!$8:$8,"&gt;="&amp;AM$8))</f>
        <v>44469</v>
      </c>
      <c r="AN211" s="13">
        <f>IF(AN$8="",0,AN185+SUMIFS(условия!92:92,условия!$7:$7,"&lt;="&amp;AN$8,условия!$8:$8,"&gt;="&amp;AN$8))</f>
        <v>44470</v>
      </c>
      <c r="AO211" s="13">
        <f>IF(AO$8="",0,AO185+SUMIFS(условия!92:92,условия!$7:$7,"&lt;="&amp;AO$8,условия!$8:$8,"&gt;="&amp;AO$8))</f>
        <v>44471</v>
      </c>
      <c r="AP211" s="13">
        <f>IF(AP$8="",0,AP185+SUMIFS(условия!92:92,условия!$7:$7,"&lt;="&amp;AP$8,условия!$8:$8,"&gt;="&amp;AP$8))</f>
        <v>44472</v>
      </c>
      <c r="AQ211" s="13">
        <f>IF(AQ$8="",0,AQ185+SUMIFS(условия!92:92,условия!$7:$7,"&lt;="&amp;AQ$8,условия!$8:$8,"&gt;="&amp;AQ$8))</f>
        <v>44473</v>
      </c>
      <c r="AR211" s="13">
        <f>IF(AR$8="",0,AR185+SUMIFS(условия!92:92,условия!$7:$7,"&lt;="&amp;AR$8,условия!$8:$8,"&gt;="&amp;AR$8))</f>
        <v>44474</v>
      </c>
      <c r="AS211" s="13">
        <f>IF(AS$8="",0,AS185+SUMIFS(условия!92:92,условия!$7:$7,"&lt;="&amp;AS$8,условия!$8:$8,"&gt;="&amp;AS$8))</f>
        <v>44475</v>
      </c>
      <c r="AT211" s="13">
        <f>IF(AT$8="",0,AT185+SUMIFS(условия!92:92,условия!$7:$7,"&lt;="&amp;AT$8,условия!$8:$8,"&gt;="&amp;AT$8))</f>
        <v>44476</v>
      </c>
      <c r="AU211" s="13">
        <f>IF(AU$8="",0,AU185+SUMIFS(условия!92:92,условия!$7:$7,"&lt;="&amp;AU$8,условия!$8:$8,"&gt;="&amp;AU$8))</f>
        <v>44477</v>
      </c>
      <c r="AV211" s="13">
        <f>IF(AV$8="",0,AV185+SUMIFS(условия!92:92,условия!$7:$7,"&lt;="&amp;AV$8,условия!$8:$8,"&gt;="&amp;AV$8))</f>
        <v>44478</v>
      </c>
      <c r="AW211" s="13">
        <f>IF(AW$8="",0,AW185+SUMIFS(условия!92:92,условия!$7:$7,"&lt;="&amp;AW$8,условия!$8:$8,"&gt;="&amp;AW$8))</f>
        <v>44479</v>
      </c>
      <c r="AX211" s="13">
        <f>IF(AX$8="",0,AX185+SUMIFS(условия!92:92,условия!$7:$7,"&lt;="&amp;AX$8,условия!$8:$8,"&gt;="&amp;AX$8))</f>
        <v>44480</v>
      </c>
      <c r="AY211" s="13">
        <f>IF(AY$8="",0,AY185+SUMIFS(условия!92:92,условия!$7:$7,"&lt;="&amp;AY$8,условия!$8:$8,"&gt;="&amp;AY$8))</f>
        <v>44481</v>
      </c>
      <c r="AZ211" s="13">
        <f>IF(AZ$8="",0,AZ185+SUMIFS(условия!92:92,условия!$7:$7,"&lt;="&amp;AZ$8,условия!$8:$8,"&gt;="&amp;AZ$8))</f>
        <v>44482</v>
      </c>
      <c r="BA211" s="13">
        <f>IF(BA$8="",0,BA185+SUMIFS(условия!92:92,условия!$7:$7,"&lt;="&amp;BA$8,условия!$8:$8,"&gt;="&amp;BA$8))</f>
        <v>44483</v>
      </c>
      <c r="BB211" s="13">
        <f>IF(BB$8="",0,BB185+SUMIFS(условия!92:92,условия!$7:$7,"&lt;="&amp;BB$8,условия!$8:$8,"&gt;="&amp;BB$8))</f>
        <v>44484</v>
      </c>
      <c r="BC211" s="13">
        <f>IF(BC$8="",0,BC185+SUMIFS(условия!92:92,условия!$7:$7,"&lt;="&amp;BC$8,условия!$8:$8,"&gt;="&amp;BC$8))</f>
        <v>44485</v>
      </c>
      <c r="BD211" s="13">
        <f>IF(BD$8="",0,BD185+SUMIFS(условия!92:92,условия!$7:$7,"&lt;="&amp;BD$8,условия!$8:$8,"&gt;="&amp;BD$8))</f>
        <v>44486</v>
      </c>
      <c r="BE211" s="13">
        <f>IF(BE$8="",0,BE185+SUMIFS(условия!92:92,условия!$7:$7,"&lt;="&amp;BE$8,условия!$8:$8,"&gt;="&amp;BE$8))</f>
        <v>44487</v>
      </c>
      <c r="BF211" s="13">
        <f>IF(BF$8="",0,BF185+SUMIFS(условия!92:92,условия!$7:$7,"&lt;="&amp;BF$8,условия!$8:$8,"&gt;="&amp;BF$8))</f>
        <v>44488</v>
      </c>
      <c r="BG211" s="13">
        <f>IF(BG$8="",0,BG185+SUMIFS(условия!92:92,условия!$7:$7,"&lt;="&amp;BG$8,условия!$8:$8,"&gt;="&amp;BG$8))</f>
        <v>44489</v>
      </c>
      <c r="BH211" s="13">
        <f>IF(BH$8="",0,BH185+SUMIFS(условия!92:92,условия!$7:$7,"&lt;="&amp;BH$8,условия!$8:$8,"&gt;="&amp;BH$8))</f>
        <v>44490</v>
      </c>
      <c r="BI211" s="13">
        <f>IF(BI$8="",0,BI185+SUMIFS(условия!92:92,условия!$7:$7,"&lt;="&amp;BI$8,условия!$8:$8,"&gt;="&amp;BI$8))</f>
        <v>44491</v>
      </c>
      <c r="BJ211" s="13">
        <f>IF(BJ$8="",0,BJ185+SUMIFS(условия!92:92,условия!$7:$7,"&lt;="&amp;BJ$8,условия!$8:$8,"&gt;="&amp;BJ$8))</f>
        <v>44492</v>
      </c>
      <c r="BK211" s="13">
        <f>IF(BK$8="",0,BK185+SUMIFS(условия!92:92,условия!$7:$7,"&lt;="&amp;BK$8,условия!$8:$8,"&gt;="&amp;BK$8))</f>
        <v>44493</v>
      </c>
      <c r="BL211" s="13">
        <f>IF(BL$8="",0,BL185+SUMIFS(условия!92:92,условия!$7:$7,"&lt;="&amp;BL$8,условия!$8:$8,"&gt;="&amp;BL$8))</f>
        <v>44494</v>
      </c>
      <c r="BM211" s="13">
        <f>IF(BM$8="",0,BM185+SUMIFS(условия!92:92,условия!$7:$7,"&lt;="&amp;BM$8,условия!$8:$8,"&gt;="&amp;BM$8))</f>
        <v>44495</v>
      </c>
      <c r="BN211" s="13">
        <f>IF(BN$8="",0,BN185+SUMIFS(условия!92:92,условия!$7:$7,"&lt;="&amp;BN$8,условия!$8:$8,"&gt;="&amp;BN$8))</f>
        <v>44496</v>
      </c>
      <c r="BO211" s="13">
        <f>IF(BO$8="",0,BO185+SUMIFS(условия!92:92,условия!$7:$7,"&lt;="&amp;BO$8,условия!$8:$8,"&gt;="&amp;BO$8))</f>
        <v>44497</v>
      </c>
      <c r="BP211" s="13">
        <f>IF(BP$8="",0,BP185+SUMIFS(условия!92:92,условия!$7:$7,"&lt;="&amp;BP$8,условия!$8:$8,"&gt;="&amp;BP$8))</f>
        <v>44498</v>
      </c>
      <c r="BQ211" s="13">
        <f>IF(BQ$8="",0,BQ185+SUMIFS(условия!92:92,условия!$7:$7,"&lt;="&amp;BQ$8,условия!$8:$8,"&gt;="&amp;BQ$8))</f>
        <v>44499</v>
      </c>
      <c r="BR211" s="13">
        <f>IF(BR$8="",0,BR185+SUMIFS(условия!92:92,условия!$7:$7,"&lt;="&amp;BR$8,условия!$8:$8,"&gt;="&amp;BR$8))</f>
        <v>44500</v>
      </c>
      <c r="BS211" s="13">
        <f>IF(BS$8="",0,BS185+SUMIFS(условия!92:92,условия!$7:$7,"&lt;="&amp;BS$8,условия!$8:$8,"&gt;="&amp;BS$8))</f>
        <v>44501</v>
      </c>
      <c r="BT211" s="13">
        <f>IF(BT$8="",0,BT185+SUMIFS(условия!92:92,условия!$7:$7,"&lt;="&amp;BT$8,условия!$8:$8,"&gt;="&amp;BT$8))</f>
        <v>44502</v>
      </c>
      <c r="BU211" s="13">
        <f>IF(BU$8="",0,BU185+SUMIFS(условия!92:92,условия!$7:$7,"&lt;="&amp;BU$8,условия!$8:$8,"&gt;="&amp;BU$8))</f>
        <v>44503</v>
      </c>
      <c r="BV211" s="13">
        <f>IF(BV$8="",0,BV185+SUMIFS(условия!92:92,условия!$7:$7,"&lt;="&amp;BV$8,условия!$8:$8,"&gt;="&amp;BV$8))</f>
        <v>44504</v>
      </c>
      <c r="BW211" s="13">
        <f>IF(BW$8="",0,BW185+SUMIFS(условия!92:92,условия!$7:$7,"&lt;="&amp;BW$8,условия!$8:$8,"&gt;="&amp;BW$8))</f>
        <v>44505</v>
      </c>
      <c r="BX211" s="13">
        <f>IF(BX$8="",0,BX185+SUMIFS(условия!92:92,условия!$7:$7,"&lt;="&amp;BX$8,условия!$8:$8,"&gt;="&amp;BX$8))</f>
        <v>44506</v>
      </c>
      <c r="BY211" s="13">
        <f>IF(BY$8="",0,BY185+SUMIFS(условия!92:92,условия!$7:$7,"&lt;="&amp;BY$8,условия!$8:$8,"&gt;="&amp;BY$8))</f>
        <v>44507</v>
      </c>
      <c r="BZ211" s="13">
        <f>IF(BZ$8="",0,BZ185+SUMIFS(условия!92:92,условия!$7:$7,"&lt;="&amp;BZ$8,условия!$8:$8,"&gt;="&amp;BZ$8))</f>
        <v>44508</v>
      </c>
      <c r="CA211" s="13">
        <f>IF(CA$8="",0,CA185+SUMIFS(условия!92:92,условия!$7:$7,"&lt;="&amp;CA$8,условия!$8:$8,"&gt;="&amp;CA$8))</f>
        <v>44509</v>
      </c>
      <c r="CB211" s="13">
        <f>IF(CB$8="",0,CB185+SUMIFS(условия!92:92,условия!$7:$7,"&lt;="&amp;CB$8,условия!$8:$8,"&gt;="&amp;CB$8))</f>
        <v>44510</v>
      </c>
      <c r="CC211" s="13">
        <f>IF(CC$8="",0,CC185+SUMIFS(условия!92:92,условия!$7:$7,"&lt;="&amp;CC$8,условия!$8:$8,"&gt;="&amp;CC$8))</f>
        <v>44511</v>
      </c>
      <c r="CD211" s="13">
        <f>IF(CD$8="",0,CD185+SUMIFS(условия!92:92,условия!$7:$7,"&lt;="&amp;CD$8,условия!$8:$8,"&gt;="&amp;CD$8))</f>
        <v>44512</v>
      </c>
      <c r="CE211" s="13">
        <f>IF(CE$8="",0,CE185+SUMIFS(условия!92:92,условия!$7:$7,"&lt;="&amp;CE$8,условия!$8:$8,"&gt;="&amp;CE$8))</f>
        <v>44513</v>
      </c>
      <c r="CF211" s="13">
        <f>IF(CF$8="",0,CF185+SUMIFS(условия!92:92,условия!$7:$7,"&lt;="&amp;CF$8,условия!$8:$8,"&gt;="&amp;CF$8))</f>
        <v>44514</v>
      </c>
      <c r="CG211" s="13">
        <f>IF(CG$8="",0,CG185+SUMIFS(условия!92:92,условия!$7:$7,"&lt;="&amp;CG$8,условия!$8:$8,"&gt;="&amp;CG$8))</f>
        <v>44515</v>
      </c>
      <c r="CH211" s="13">
        <f>IF(CH$8="",0,CH185+SUMIFS(условия!92:92,условия!$7:$7,"&lt;="&amp;CH$8,условия!$8:$8,"&gt;="&amp;CH$8))</f>
        <v>44516</v>
      </c>
      <c r="CI211" s="13">
        <f>IF(CI$8="",0,CI185+SUMIFS(условия!92:92,условия!$7:$7,"&lt;="&amp;CI$8,условия!$8:$8,"&gt;="&amp;CI$8))</f>
        <v>44517</v>
      </c>
      <c r="CJ211" s="13">
        <f>IF(CJ$8="",0,CJ185+SUMIFS(условия!92:92,условия!$7:$7,"&lt;="&amp;CJ$8,условия!$8:$8,"&gt;="&amp;CJ$8))</f>
        <v>44518</v>
      </c>
      <c r="CK211" s="13">
        <f>IF(CK$8="",0,CK185+SUMIFS(условия!92:92,условия!$7:$7,"&lt;="&amp;CK$8,условия!$8:$8,"&gt;="&amp;CK$8))</f>
        <v>44519</v>
      </c>
      <c r="CL211" s="13">
        <f>IF(CL$8="",0,CL185+SUMIFS(условия!92:92,условия!$7:$7,"&lt;="&amp;CL$8,условия!$8:$8,"&gt;="&amp;CL$8))</f>
        <v>44520</v>
      </c>
      <c r="CM211" s="13">
        <f>IF(CM$8="",0,CM185+SUMIFS(условия!92:92,условия!$7:$7,"&lt;="&amp;CM$8,условия!$8:$8,"&gt;="&amp;CM$8))</f>
        <v>44521</v>
      </c>
      <c r="CN211" s="13">
        <f>IF(CN$8="",0,CN185+SUMIFS(условия!92:92,условия!$7:$7,"&lt;="&amp;CN$8,условия!$8:$8,"&gt;="&amp;CN$8))</f>
        <v>44522</v>
      </c>
      <c r="CO211" s="13">
        <f>IF(CO$8="",0,CO185+SUMIFS(условия!92:92,условия!$7:$7,"&lt;="&amp;CO$8,условия!$8:$8,"&gt;="&amp;CO$8))</f>
        <v>44523</v>
      </c>
      <c r="CP211" s="13">
        <f>IF(CP$8="",0,CP185+SUMIFS(условия!92:92,условия!$7:$7,"&lt;="&amp;CP$8,условия!$8:$8,"&gt;="&amp;CP$8))</f>
        <v>44524</v>
      </c>
      <c r="CQ211" s="13">
        <f>IF(CQ$8="",0,CQ185+SUMIFS(условия!92:92,условия!$7:$7,"&lt;="&amp;CQ$8,условия!$8:$8,"&gt;="&amp;CQ$8))</f>
        <v>44525</v>
      </c>
      <c r="CR211" s="13">
        <f>IF(CR$8="",0,CR185+SUMIFS(условия!92:92,условия!$7:$7,"&lt;="&amp;CR$8,условия!$8:$8,"&gt;="&amp;CR$8))</f>
        <v>44526</v>
      </c>
      <c r="CS211" s="13">
        <f>IF(CS$8="",0,CS185+SUMIFS(условия!92:92,условия!$7:$7,"&lt;="&amp;CS$8,условия!$8:$8,"&gt;="&amp;CS$8))</f>
        <v>44527</v>
      </c>
      <c r="CT211" s="13">
        <f>IF(CT$8="",0,CT185+SUMIFS(условия!92:92,условия!$7:$7,"&lt;="&amp;CT$8,условия!$8:$8,"&gt;="&amp;CT$8))</f>
        <v>44528</v>
      </c>
      <c r="CU211" s="13">
        <f>IF(CU$8="",0,CU185+SUMIFS(условия!92:92,условия!$7:$7,"&lt;="&amp;CU$8,условия!$8:$8,"&gt;="&amp;CU$8))</f>
        <v>44529</v>
      </c>
      <c r="CV211" s="13">
        <f>IF(CV$8="",0,CV185+SUMIFS(условия!92:92,условия!$7:$7,"&lt;="&amp;CV$8,условия!$8:$8,"&gt;="&amp;CV$8))</f>
        <v>44530</v>
      </c>
      <c r="CW211" s="13">
        <f>IF(CW$8="",0,CW185+SUMIFS(условия!92:92,условия!$7:$7,"&lt;="&amp;CW$8,условия!$8:$8,"&gt;="&amp;CW$8))</f>
        <v>44531</v>
      </c>
      <c r="CX211" s="13">
        <f>IF(CX$8="",0,CX185+SUMIFS(условия!92:92,условия!$7:$7,"&lt;="&amp;CX$8,условия!$8:$8,"&gt;="&amp;CX$8))</f>
        <v>44532</v>
      </c>
      <c r="CY211" s="13">
        <f>IF(CY$8="",0,CY185+SUMIFS(условия!92:92,условия!$7:$7,"&lt;="&amp;CY$8,условия!$8:$8,"&gt;="&amp;CY$8))</f>
        <v>44533</v>
      </c>
      <c r="CZ211" s="13">
        <f>IF(CZ$8="",0,CZ185+SUMIFS(условия!92:92,условия!$7:$7,"&lt;="&amp;CZ$8,условия!$8:$8,"&gt;="&amp;CZ$8))</f>
        <v>44534</v>
      </c>
      <c r="DA211" s="13">
        <f>IF(DA$8="",0,DA185+SUMIFS(условия!92:92,условия!$7:$7,"&lt;="&amp;DA$8,условия!$8:$8,"&gt;="&amp;DA$8))</f>
        <v>44535</v>
      </c>
      <c r="DB211" s="13">
        <f>IF(DB$8="",0,DB185+SUMIFS(условия!92:92,условия!$7:$7,"&lt;="&amp;DB$8,условия!$8:$8,"&gt;="&amp;DB$8))</f>
        <v>44536</v>
      </c>
      <c r="DC211" s="13">
        <f>IF(DC$8="",0,DC185+SUMIFS(условия!92:92,условия!$7:$7,"&lt;="&amp;DC$8,условия!$8:$8,"&gt;="&amp;DC$8))</f>
        <v>44537</v>
      </c>
      <c r="DD211" s="13">
        <f>IF(DD$8="",0,DD185+SUMIFS(условия!92:92,условия!$7:$7,"&lt;="&amp;DD$8,условия!$8:$8,"&gt;="&amp;DD$8))</f>
        <v>44538</v>
      </c>
      <c r="DE211" s="13">
        <f>IF(DE$8="",0,DE185+SUMIFS(условия!92:92,условия!$7:$7,"&lt;="&amp;DE$8,условия!$8:$8,"&gt;="&amp;DE$8))</f>
        <v>44539</v>
      </c>
      <c r="DF211" s="13">
        <f>IF(DF$8="",0,DF185+SUMIFS(условия!92:92,условия!$7:$7,"&lt;="&amp;DF$8,условия!$8:$8,"&gt;="&amp;DF$8))</f>
        <v>44545</v>
      </c>
      <c r="DG211" s="13">
        <f>IF(DG$8="",0,DG185+SUMIFS(условия!92:92,условия!$7:$7,"&lt;="&amp;DG$8,условия!$8:$8,"&gt;="&amp;DG$8))</f>
        <v>44546</v>
      </c>
      <c r="DH211" s="13">
        <f>IF(DH$8="",0,DH185+SUMIFS(условия!92:92,условия!$7:$7,"&lt;="&amp;DH$8,условия!$8:$8,"&gt;="&amp;DH$8))</f>
        <v>44547</v>
      </c>
      <c r="DI211" s="13">
        <f>IF(DI$8="",0,DI185+SUMIFS(условия!92:92,условия!$7:$7,"&lt;="&amp;DI$8,условия!$8:$8,"&gt;="&amp;DI$8))</f>
        <v>44548</v>
      </c>
      <c r="DJ211" s="13">
        <f>IF(DJ$8="",0,DJ185+SUMIFS(условия!92:92,условия!$7:$7,"&lt;="&amp;DJ$8,условия!$8:$8,"&gt;="&amp;DJ$8))</f>
        <v>44549</v>
      </c>
      <c r="DK211" s="13">
        <f>IF(DK$8="",0,DK185+SUMIFS(условия!92:92,условия!$7:$7,"&lt;="&amp;DK$8,условия!$8:$8,"&gt;="&amp;DK$8))</f>
        <v>44550</v>
      </c>
      <c r="DL211" s="13">
        <f>IF(DL$8="",0,DL185+SUMIFS(условия!92:92,условия!$7:$7,"&lt;="&amp;DL$8,условия!$8:$8,"&gt;="&amp;DL$8))</f>
        <v>44551</v>
      </c>
      <c r="DM211" s="13">
        <f>IF(DM$8="",0,DM185+SUMIFS(условия!92:92,условия!$7:$7,"&lt;="&amp;DM$8,условия!$8:$8,"&gt;="&amp;DM$8))</f>
        <v>44552</v>
      </c>
      <c r="DN211" s="13">
        <f>IF(DN$8="",0,DN185+SUMIFS(условия!92:92,условия!$7:$7,"&lt;="&amp;DN$8,условия!$8:$8,"&gt;="&amp;DN$8))</f>
        <v>44553</v>
      </c>
      <c r="DO211" s="13">
        <f>IF(DO$8="",0,DO185+SUMIFS(условия!92:92,условия!$7:$7,"&lt;="&amp;DO$8,условия!$8:$8,"&gt;="&amp;DO$8))</f>
        <v>44554</v>
      </c>
      <c r="DP211" s="13">
        <f>IF(DP$8="",0,DP185+SUMIFS(условия!92:92,условия!$7:$7,"&lt;="&amp;DP$8,условия!$8:$8,"&gt;="&amp;DP$8))</f>
        <v>44555</v>
      </c>
      <c r="DQ211" s="13">
        <f>IF(DQ$8="",0,DQ185+SUMIFS(условия!92:92,условия!$7:$7,"&lt;="&amp;DQ$8,условия!$8:$8,"&gt;="&amp;DQ$8))</f>
        <v>44556</v>
      </c>
      <c r="DR211" s="13">
        <f>IF(DR$8="",0,DR185+SUMIFS(условия!92:92,условия!$7:$7,"&lt;="&amp;DR$8,условия!$8:$8,"&gt;="&amp;DR$8))</f>
        <v>44557</v>
      </c>
      <c r="DS211" s="13">
        <f>IF(DS$8="",0,DS185+SUMIFS(условия!92:92,условия!$7:$7,"&lt;="&amp;DS$8,условия!$8:$8,"&gt;="&amp;DS$8))</f>
        <v>44558</v>
      </c>
      <c r="DT211" s="13">
        <f>IF(DT$8="",0,DT185+SUMIFS(условия!92:92,условия!$7:$7,"&lt;="&amp;DT$8,условия!$8:$8,"&gt;="&amp;DT$8))</f>
        <v>44559</v>
      </c>
      <c r="DU211" s="13">
        <f>IF(DU$8="",0,DU185+SUMIFS(условия!92:92,условия!$7:$7,"&lt;="&amp;DU$8,условия!$8:$8,"&gt;="&amp;DU$8))</f>
        <v>44560</v>
      </c>
      <c r="DV211" s="13">
        <f>IF(DV$8="",0,DV185+SUMIFS(условия!92:92,условия!$7:$7,"&lt;="&amp;DV$8,условия!$8:$8,"&gt;="&amp;DV$8))</f>
        <v>44561</v>
      </c>
      <c r="DW211" s="13">
        <f>IF(DW$8="",0,DW185+SUMIFS(условия!92:92,условия!$7:$7,"&lt;="&amp;DW$8,условия!$8:$8,"&gt;="&amp;DW$8))</f>
        <v>44562</v>
      </c>
      <c r="DX211" s="13">
        <f>IF(DX$8="",0,DX185+SUMIFS(условия!92:92,условия!$7:$7,"&lt;="&amp;DX$8,условия!$8:$8,"&gt;="&amp;DX$8))</f>
        <v>44563</v>
      </c>
      <c r="DY211" s="13">
        <f>IF(DY$8="",0,DY185+SUMIFS(условия!92:92,условия!$7:$7,"&lt;="&amp;DY$8,условия!$8:$8,"&gt;="&amp;DY$8))</f>
        <v>44564</v>
      </c>
      <c r="DZ211" s="13">
        <f>IF(DZ$8="",0,DZ185+SUMIFS(условия!92:92,условия!$7:$7,"&lt;="&amp;DZ$8,условия!$8:$8,"&gt;="&amp;DZ$8))</f>
        <v>44565</v>
      </c>
      <c r="EA211" s="13">
        <f>IF(EA$8="",0,EA185+SUMIFS(условия!92:92,условия!$7:$7,"&lt;="&amp;EA$8,условия!$8:$8,"&gt;="&amp;EA$8))</f>
        <v>44566</v>
      </c>
      <c r="EB211" s="13">
        <f>IF(EB$8="",0,EB185+SUMIFS(условия!92:92,условия!$7:$7,"&lt;="&amp;EB$8,условия!$8:$8,"&gt;="&amp;EB$8))</f>
        <v>44567</v>
      </c>
      <c r="EC211" s="13">
        <f>IF(EC$8="",0,EC185+SUMIFS(условия!92:92,условия!$7:$7,"&lt;="&amp;EC$8,условия!$8:$8,"&gt;="&amp;EC$8))</f>
        <v>44568</v>
      </c>
      <c r="ED211" s="13">
        <f>IF(ED$8="",0,ED185+SUMIFS(условия!92:92,условия!$7:$7,"&lt;="&amp;ED$8,условия!$8:$8,"&gt;="&amp;ED$8))</f>
        <v>44569</v>
      </c>
      <c r="EE211" s="13">
        <f>IF(EE$8="",0,EE185+SUMIFS(условия!92:92,условия!$7:$7,"&lt;="&amp;EE$8,условия!$8:$8,"&gt;="&amp;EE$8))</f>
        <v>44570</v>
      </c>
      <c r="EF211" s="13">
        <f>IF(EF$8="",0,EF185+SUMIFS(условия!92:92,условия!$7:$7,"&lt;="&amp;EF$8,условия!$8:$8,"&gt;="&amp;EF$8))</f>
        <v>44571</v>
      </c>
      <c r="EG211" s="13">
        <f>IF(EG$8="",0,EG185+SUMIFS(условия!92:92,условия!$7:$7,"&lt;="&amp;EG$8,условия!$8:$8,"&gt;="&amp;EG$8))</f>
        <v>44572</v>
      </c>
      <c r="EH211" s="13">
        <f>IF(EH$8="",0,EH185+SUMIFS(условия!92:92,условия!$7:$7,"&lt;="&amp;EH$8,условия!$8:$8,"&gt;="&amp;EH$8))</f>
        <v>44573</v>
      </c>
      <c r="EI211" s="13">
        <f>IF(EI$8="",0,EI185+SUMIFS(условия!92:92,условия!$7:$7,"&lt;="&amp;EI$8,условия!$8:$8,"&gt;="&amp;EI$8))</f>
        <v>44574</v>
      </c>
      <c r="EJ211" s="13">
        <f>IF(EJ$8="",0,EJ185+SUMIFS(условия!92:92,условия!$7:$7,"&lt;="&amp;EJ$8,условия!$8:$8,"&gt;="&amp;EJ$8))</f>
        <v>44575</v>
      </c>
      <c r="EK211" s="13">
        <f>IF(EK$8="",0,EK185+SUMIFS(условия!92:92,условия!$7:$7,"&lt;="&amp;EK$8,условия!$8:$8,"&gt;="&amp;EK$8))</f>
        <v>44576</v>
      </c>
      <c r="EL211" s="13">
        <f>IF(EL$8="",0,EL185+SUMIFS(условия!92:92,условия!$7:$7,"&lt;="&amp;EL$8,условия!$8:$8,"&gt;="&amp;EL$8))</f>
        <v>44577</v>
      </c>
      <c r="EM211" s="13">
        <f>IF(EM$8="",0,EM185+SUMIFS(условия!92:92,условия!$7:$7,"&lt;="&amp;EM$8,условия!$8:$8,"&gt;="&amp;EM$8))</f>
        <v>44578</v>
      </c>
      <c r="EN211" s="13">
        <f>IF(EN$8="",0,EN185+SUMIFS(условия!92:92,условия!$7:$7,"&lt;="&amp;EN$8,условия!$8:$8,"&gt;="&amp;EN$8))</f>
        <v>44579</v>
      </c>
      <c r="EO211" s="13">
        <f>IF(EO$8="",0,EO185+SUMIFS(условия!92:92,условия!$7:$7,"&lt;="&amp;EO$8,условия!$8:$8,"&gt;="&amp;EO$8))</f>
        <v>44580</v>
      </c>
      <c r="EP211" s="13">
        <f>IF(EP$8="",0,EP185+SUMIFS(условия!92:92,условия!$7:$7,"&lt;="&amp;EP$8,условия!$8:$8,"&gt;="&amp;EP$8))</f>
        <v>44581</v>
      </c>
      <c r="EQ211" s="13">
        <f>IF(EQ$8="",0,EQ185+SUMIFS(условия!92:92,условия!$7:$7,"&lt;="&amp;EQ$8,условия!$8:$8,"&gt;="&amp;EQ$8))</f>
        <v>44582</v>
      </c>
      <c r="ER211" s="13">
        <f>IF(ER$8="",0,ER185+SUMIFS(условия!92:92,условия!$7:$7,"&lt;="&amp;ER$8,условия!$8:$8,"&gt;="&amp;ER$8))</f>
        <v>44583</v>
      </c>
      <c r="ES211" s="13">
        <f>IF(ES$8="",0,ES185+SUMIFS(условия!92:92,условия!$7:$7,"&lt;="&amp;ES$8,условия!$8:$8,"&gt;="&amp;ES$8))</f>
        <v>44584</v>
      </c>
      <c r="ET211" s="13">
        <f>IF(ET$8="",0,ET185+SUMIFS(условия!92:92,условия!$7:$7,"&lt;="&amp;ET$8,условия!$8:$8,"&gt;="&amp;ET$8))</f>
        <v>44585</v>
      </c>
      <c r="EU211" s="13">
        <f>IF(EU$8="",0,EU185+SUMIFS(условия!92:92,условия!$7:$7,"&lt;="&amp;EU$8,условия!$8:$8,"&gt;="&amp;EU$8))</f>
        <v>44586</v>
      </c>
      <c r="EV211" s="13">
        <f>IF(EV$8="",0,EV185+SUMIFS(условия!92:92,условия!$7:$7,"&lt;="&amp;EV$8,условия!$8:$8,"&gt;="&amp;EV$8))</f>
        <v>44587</v>
      </c>
      <c r="EW211" s="13">
        <f>IF(EW$8="",0,EW185+SUMIFS(условия!92:92,условия!$7:$7,"&lt;="&amp;EW$8,условия!$8:$8,"&gt;="&amp;EW$8))</f>
        <v>44588</v>
      </c>
      <c r="EX211" s="13">
        <f>IF(EX$8="",0,EX185+SUMIFS(условия!92:92,условия!$7:$7,"&lt;="&amp;EX$8,условия!$8:$8,"&gt;="&amp;EX$8))</f>
        <v>44589</v>
      </c>
      <c r="EY211" s="13">
        <f>IF(EY$8="",0,EY185+SUMIFS(условия!92:92,условия!$7:$7,"&lt;="&amp;EY$8,условия!$8:$8,"&gt;="&amp;EY$8))</f>
        <v>44590</v>
      </c>
      <c r="EZ211" s="13">
        <f>IF(EZ$8="",0,EZ185+SUMIFS(условия!92:92,условия!$7:$7,"&lt;="&amp;EZ$8,условия!$8:$8,"&gt;="&amp;EZ$8))</f>
        <v>44591</v>
      </c>
      <c r="FA211" s="13">
        <f>IF(FA$8="",0,FA185+SUMIFS(условия!92:92,условия!$7:$7,"&lt;="&amp;FA$8,условия!$8:$8,"&gt;="&amp;FA$8))</f>
        <v>44592</v>
      </c>
      <c r="FB211" s="13">
        <f>IF(FB$8="",0,FB185+SUMIFS(условия!92:92,условия!$7:$7,"&lt;="&amp;FB$8,условия!$8:$8,"&gt;="&amp;FB$8))</f>
        <v>44593</v>
      </c>
      <c r="FC211" s="13">
        <f>IF(FC$8="",0,FC185+SUMIFS(условия!92:92,условия!$7:$7,"&lt;="&amp;FC$8,условия!$8:$8,"&gt;="&amp;FC$8))</f>
        <v>44594</v>
      </c>
      <c r="FD211" s="13">
        <f>IF(FD$8="",0,FD185+SUMIFS(условия!92:92,условия!$7:$7,"&lt;="&amp;FD$8,условия!$8:$8,"&gt;="&amp;FD$8))</f>
        <v>44595</v>
      </c>
      <c r="FE211" s="13">
        <f>IF(FE$8="",0,FE185+SUMIFS(условия!92:92,условия!$7:$7,"&lt;="&amp;FE$8,условия!$8:$8,"&gt;="&amp;FE$8))</f>
        <v>44596</v>
      </c>
      <c r="FF211" s="13">
        <f>IF(FF$8="",0,FF185+SUMIFS(условия!92:92,условия!$7:$7,"&lt;="&amp;FF$8,условия!$8:$8,"&gt;="&amp;FF$8))</f>
        <v>44597</v>
      </c>
      <c r="FG211" s="13">
        <f>IF(FG$8="",0,FG185+SUMIFS(условия!92:92,условия!$7:$7,"&lt;="&amp;FG$8,условия!$8:$8,"&gt;="&amp;FG$8))</f>
        <v>44598</v>
      </c>
      <c r="FH211" s="13">
        <f>IF(FH$8="",0,FH185+SUMIFS(условия!92:92,условия!$7:$7,"&lt;="&amp;FH$8,условия!$8:$8,"&gt;="&amp;FH$8))</f>
        <v>44599</v>
      </c>
      <c r="FI211" s="13">
        <f>IF(FI$8="",0,FI185+SUMIFS(условия!92:92,условия!$7:$7,"&lt;="&amp;FI$8,условия!$8:$8,"&gt;="&amp;FI$8))</f>
        <v>44600</v>
      </c>
      <c r="FJ211" s="13">
        <f>IF(FJ$8="",0,FJ185+SUMIFS(условия!92:92,условия!$7:$7,"&lt;="&amp;FJ$8,условия!$8:$8,"&gt;="&amp;FJ$8))</f>
        <v>44601</v>
      </c>
      <c r="FK211" s="13">
        <f>IF(FK$8="",0,FK185+SUMIFS(условия!92:92,условия!$7:$7,"&lt;="&amp;FK$8,условия!$8:$8,"&gt;="&amp;FK$8))</f>
        <v>44602</v>
      </c>
      <c r="FL211" s="13">
        <f>IF(FL$8="",0,FL185+SUMIFS(условия!92:92,условия!$7:$7,"&lt;="&amp;FL$8,условия!$8:$8,"&gt;="&amp;FL$8))</f>
        <v>44603</v>
      </c>
      <c r="FM211" s="13">
        <f>IF(FM$8="",0,FM185+SUMIFS(условия!92:92,условия!$7:$7,"&lt;="&amp;FM$8,условия!$8:$8,"&gt;="&amp;FM$8))</f>
        <v>44604</v>
      </c>
      <c r="FN211" s="13">
        <f>IF(FN$8="",0,FN185+SUMIFS(условия!92:92,условия!$7:$7,"&lt;="&amp;FN$8,условия!$8:$8,"&gt;="&amp;FN$8))</f>
        <v>44605</v>
      </c>
      <c r="FO211" s="13">
        <f>IF(FO$8="",0,FO185+SUMIFS(условия!92:92,условия!$7:$7,"&lt;="&amp;FO$8,условия!$8:$8,"&gt;="&amp;FO$8))</f>
        <v>44606</v>
      </c>
      <c r="FP211" s="13">
        <f>IF(FP$8="",0,FP185+SUMIFS(условия!92:92,условия!$7:$7,"&lt;="&amp;FP$8,условия!$8:$8,"&gt;="&amp;FP$8))</f>
        <v>44607</v>
      </c>
      <c r="FQ211" s="13">
        <f>IF(FQ$8="",0,FQ185+SUMIFS(условия!92:92,условия!$7:$7,"&lt;="&amp;FQ$8,условия!$8:$8,"&gt;="&amp;FQ$8))</f>
        <v>44608</v>
      </c>
      <c r="FR211" s="13">
        <f>IF(FR$8="",0,FR185+SUMIFS(условия!92:92,условия!$7:$7,"&lt;="&amp;FR$8,условия!$8:$8,"&gt;="&amp;FR$8))</f>
        <v>44609</v>
      </c>
      <c r="FS211" s="13">
        <f>IF(FS$8="",0,FS185+SUMIFS(условия!92:92,условия!$7:$7,"&lt;="&amp;FS$8,условия!$8:$8,"&gt;="&amp;FS$8))</f>
        <v>44610</v>
      </c>
      <c r="FT211" s="13">
        <f>IF(FT$8="",0,FT185+SUMIFS(условия!92:92,условия!$7:$7,"&lt;="&amp;FT$8,условия!$8:$8,"&gt;="&amp;FT$8))</f>
        <v>44611</v>
      </c>
      <c r="FU211" s="13">
        <f>IF(FU$8="",0,FU185+SUMIFS(условия!92:92,условия!$7:$7,"&lt;="&amp;FU$8,условия!$8:$8,"&gt;="&amp;FU$8))</f>
        <v>44612</v>
      </c>
      <c r="FV211" s="13">
        <f>IF(FV$8="",0,FV185+SUMIFS(условия!92:92,условия!$7:$7,"&lt;="&amp;FV$8,условия!$8:$8,"&gt;="&amp;FV$8))</f>
        <v>44613</v>
      </c>
      <c r="FW211" s="13">
        <f>IF(FW$8="",0,FW185+SUMIFS(условия!92:92,условия!$7:$7,"&lt;="&amp;FW$8,условия!$8:$8,"&gt;="&amp;FW$8))</f>
        <v>44614</v>
      </c>
      <c r="FX211" s="13">
        <f>IF(FX$8="",0,FX185+SUMIFS(условия!92:92,условия!$7:$7,"&lt;="&amp;FX$8,условия!$8:$8,"&gt;="&amp;FX$8))</f>
        <v>44615</v>
      </c>
      <c r="FY211" s="13">
        <f>IF(FY$8="",0,FY185+SUMIFS(условия!92:92,условия!$7:$7,"&lt;="&amp;FY$8,условия!$8:$8,"&gt;="&amp;FY$8))</f>
        <v>44616</v>
      </c>
      <c r="FZ211" s="13">
        <f>IF(FZ$8="",0,FZ185+SUMIFS(условия!92:92,условия!$7:$7,"&lt;="&amp;FZ$8,условия!$8:$8,"&gt;="&amp;FZ$8))</f>
        <v>44617</v>
      </c>
      <c r="GA211" s="13">
        <f>IF(GA$8="",0,GA185+SUMIFS(условия!92:92,условия!$7:$7,"&lt;="&amp;GA$8,условия!$8:$8,"&gt;="&amp;GA$8))</f>
        <v>44618</v>
      </c>
      <c r="GB211" s="13">
        <f>IF(GB$8="",0,GB185+SUMIFS(условия!92:92,условия!$7:$7,"&lt;="&amp;GB$8,условия!$8:$8,"&gt;="&amp;GB$8))</f>
        <v>44619</v>
      </c>
      <c r="GC211" s="13">
        <f>IF(GC$8="",0,GC185+SUMIFS(условия!92:92,условия!$7:$7,"&lt;="&amp;GC$8,условия!$8:$8,"&gt;="&amp;GC$8))</f>
        <v>44620</v>
      </c>
      <c r="GD211" s="13">
        <f>IF(GD$8="",0,GD185+SUMIFS(условия!92:92,условия!$7:$7,"&lt;="&amp;GD$8,условия!$8:$8,"&gt;="&amp;GD$8))</f>
        <v>44621</v>
      </c>
      <c r="GE211" s="13">
        <f>IF(GE$8="",0,GE185+SUMIFS(условия!92:92,условия!$7:$7,"&lt;="&amp;GE$8,условия!$8:$8,"&gt;="&amp;GE$8))</f>
        <v>44622</v>
      </c>
      <c r="GF211" s="13">
        <f>IF(GF$8="",0,GF185+SUMIFS(условия!92:92,условия!$7:$7,"&lt;="&amp;GF$8,условия!$8:$8,"&gt;="&amp;GF$8))</f>
        <v>44623</v>
      </c>
      <c r="GG211" s="13">
        <f>IF(GG$8="",0,GG185+SUMIFS(условия!92:92,условия!$7:$7,"&lt;="&amp;GG$8,условия!$8:$8,"&gt;="&amp;GG$8))</f>
        <v>44624</v>
      </c>
      <c r="GH211" s="13">
        <f>IF(GH$8="",0,GH185+SUMIFS(условия!92:92,условия!$7:$7,"&lt;="&amp;GH$8,условия!$8:$8,"&gt;="&amp;GH$8))</f>
        <v>44625</v>
      </c>
      <c r="GI211" s="13">
        <f>IF(GI$8="",0,GI185+SUMIFS(условия!92:92,условия!$7:$7,"&lt;="&amp;GI$8,условия!$8:$8,"&gt;="&amp;GI$8))</f>
        <v>44626</v>
      </c>
      <c r="GJ211" s="13">
        <f>IF(GJ$8="",0,GJ185+SUMIFS(условия!92:92,условия!$7:$7,"&lt;="&amp;GJ$8,условия!$8:$8,"&gt;="&amp;GJ$8))</f>
        <v>44627</v>
      </c>
      <c r="GK211" s="13">
        <f>IF(GK$8="",0,GK185+SUMIFS(условия!92:92,условия!$7:$7,"&lt;="&amp;GK$8,условия!$8:$8,"&gt;="&amp;GK$8))</f>
        <v>44628</v>
      </c>
      <c r="GL211" s="13">
        <f>IF(GL$8="",0,GL185+SUMIFS(условия!92:92,условия!$7:$7,"&lt;="&amp;GL$8,условия!$8:$8,"&gt;="&amp;GL$8))</f>
        <v>44629</v>
      </c>
      <c r="GM211" s="13">
        <f>IF(GM$8="",0,GM185+SUMIFS(условия!92:92,условия!$7:$7,"&lt;="&amp;GM$8,условия!$8:$8,"&gt;="&amp;GM$8))</f>
        <v>44630</v>
      </c>
      <c r="GN211" s="13">
        <f>IF(GN$8="",0,GN185+SUMIFS(условия!92:92,условия!$7:$7,"&lt;="&amp;GN$8,условия!$8:$8,"&gt;="&amp;GN$8))</f>
        <v>44631</v>
      </c>
      <c r="GO211" s="13">
        <f>IF(GO$8="",0,GO185+SUMIFS(условия!92:92,условия!$7:$7,"&lt;="&amp;GO$8,условия!$8:$8,"&gt;="&amp;GO$8))</f>
        <v>44632</v>
      </c>
      <c r="GP211" s="13">
        <f>IF(GP$8="",0,GP185+SUMIFS(условия!92:92,условия!$7:$7,"&lt;="&amp;GP$8,условия!$8:$8,"&gt;="&amp;GP$8))</f>
        <v>44633</v>
      </c>
      <c r="GQ211" s="13">
        <f>IF(GQ$8="",0,GQ185+SUMIFS(условия!92:92,условия!$7:$7,"&lt;="&amp;GQ$8,условия!$8:$8,"&gt;="&amp;GQ$8))</f>
        <v>44634</v>
      </c>
      <c r="GR211" s="13">
        <f>IF(GR$8="",0,GR185+SUMIFS(условия!92:92,условия!$7:$7,"&lt;="&amp;GR$8,условия!$8:$8,"&gt;="&amp;GR$8))</f>
        <v>44635</v>
      </c>
      <c r="GS211" s="13">
        <f>IF(GS$8="",0,GS185+SUMIFS(условия!92:92,условия!$7:$7,"&lt;="&amp;GS$8,условия!$8:$8,"&gt;="&amp;GS$8))</f>
        <v>44636</v>
      </c>
      <c r="GT211" s="13">
        <f>IF(GT$8="",0,GT185+SUMIFS(условия!92:92,условия!$7:$7,"&lt;="&amp;GT$8,условия!$8:$8,"&gt;="&amp;GT$8))</f>
        <v>44637</v>
      </c>
      <c r="GU211" s="13">
        <f>IF(GU$8="",0,GU185+SUMIFS(условия!92:92,условия!$7:$7,"&lt;="&amp;GU$8,условия!$8:$8,"&gt;="&amp;GU$8))</f>
        <v>44638</v>
      </c>
      <c r="GV211" s="13">
        <f>IF(GV$8="",0,GV185+SUMIFS(условия!92:92,условия!$7:$7,"&lt;="&amp;GV$8,условия!$8:$8,"&gt;="&amp;GV$8))</f>
        <v>44639</v>
      </c>
      <c r="GW211" s="13">
        <f>IF(GW$8="",0,GW185+SUMIFS(условия!92:92,условия!$7:$7,"&lt;="&amp;GW$8,условия!$8:$8,"&gt;="&amp;GW$8))</f>
        <v>44640</v>
      </c>
      <c r="GX211" s="13">
        <f>IF(GX$8="",0,GX185+SUMIFS(условия!92:92,условия!$7:$7,"&lt;="&amp;GX$8,условия!$8:$8,"&gt;="&amp;GX$8))</f>
        <v>44641</v>
      </c>
      <c r="GY211" s="13">
        <f>IF(GY$8="",0,GY185+SUMIFS(условия!92:92,условия!$7:$7,"&lt;="&amp;GY$8,условия!$8:$8,"&gt;="&amp;GY$8))</f>
        <v>44642</v>
      </c>
      <c r="GZ211" s="13">
        <f>IF(GZ$8="",0,GZ185+SUMIFS(условия!92:92,условия!$7:$7,"&lt;="&amp;GZ$8,условия!$8:$8,"&gt;="&amp;GZ$8))</f>
        <v>44643</v>
      </c>
      <c r="HA211" s="13">
        <f>IF(HA$8="",0,HA185+SUMIFS(условия!92:92,условия!$7:$7,"&lt;="&amp;HA$8,условия!$8:$8,"&gt;="&amp;HA$8))</f>
        <v>44644</v>
      </c>
      <c r="HB211" s="13">
        <f>IF(HB$8="",0,HB185+SUMIFS(условия!92:92,условия!$7:$7,"&lt;="&amp;HB$8,условия!$8:$8,"&gt;="&amp;HB$8))</f>
        <v>44645</v>
      </c>
      <c r="HC211" s="13">
        <f>IF(HC$8="",0,HC185+SUMIFS(условия!92:92,условия!$7:$7,"&lt;="&amp;HC$8,условия!$8:$8,"&gt;="&amp;HC$8))</f>
        <v>44646</v>
      </c>
      <c r="HD211" s="13">
        <f>IF(HD$8="",0,HD185+SUMIFS(условия!92:92,условия!$7:$7,"&lt;="&amp;HD$8,условия!$8:$8,"&gt;="&amp;HD$8))</f>
        <v>44647</v>
      </c>
      <c r="HE211" s="13">
        <f>IF(HE$8="",0,HE185+SUMIFS(условия!92:92,условия!$7:$7,"&lt;="&amp;HE$8,условия!$8:$8,"&gt;="&amp;HE$8))</f>
        <v>44648</v>
      </c>
      <c r="HF211" s="13">
        <f>IF(HF$8="",0,HF185+SUMIFS(условия!92:92,условия!$7:$7,"&lt;="&amp;HF$8,условия!$8:$8,"&gt;="&amp;HF$8))</f>
        <v>44649</v>
      </c>
      <c r="HG211" s="13">
        <f>IF(HG$8="",0,HG185+SUMIFS(условия!92:92,условия!$7:$7,"&lt;="&amp;HG$8,условия!$8:$8,"&gt;="&amp;HG$8))</f>
        <v>44650</v>
      </c>
      <c r="HH211" s="13">
        <f>IF(HH$8="",0,HH185+SUMIFS(условия!92:92,условия!$7:$7,"&lt;="&amp;HH$8,условия!$8:$8,"&gt;="&amp;HH$8))</f>
        <v>44651</v>
      </c>
      <c r="HI211" s="13">
        <f>IF(HI$8="",0,HI185+SUMIFS(условия!92:92,условия!$7:$7,"&lt;="&amp;HI$8,условия!$8:$8,"&gt;="&amp;HI$8))</f>
        <v>44652</v>
      </c>
      <c r="HJ211" s="13">
        <f>IF(HJ$8="",0,HJ185+SUMIFS(условия!92:92,условия!$7:$7,"&lt;="&amp;HJ$8,условия!$8:$8,"&gt;="&amp;HJ$8))</f>
        <v>44653</v>
      </c>
      <c r="HK211" s="13">
        <f>IF(HK$8="",0,HK185+SUMIFS(условия!92:92,условия!$7:$7,"&lt;="&amp;HK$8,условия!$8:$8,"&gt;="&amp;HK$8))</f>
        <v>44654</v>
      </c>
      <c r="HL211" s="13">
        <f>IF(HL$8="",0,HL185+SUMIFS(условия!92:92,условия!$7:$7,"&lt;="&amp;HL$8,условия!$8:$8,"&gt;="&amp;HL$8))</f>
        <v>44655</v>
      </c>
      <c r="HM211" s="13">
        <f>IF(HM$8="",0,HM185+SUMIFS(условия!92:92,условия!$7:$7,"&lt;="&amp;HM$8,условия!$8:$8,"&gt;="&amp;HM$8))</f>
        <v>44656</v>
      </c>
      <c r="HN211" s="13">
        <f>IF(HN$8="",0,HN185+SUMIFS(условия!92:92,условия!$7:$7,"&lt;="&amp;HN$8,условия!$8:$8,"&gt;="&amp;HN$8))</f>
        <v>44657</v>
      </c>
      <c r="HO211" s="13">
        <f>IF(HO$8="",0,HO185+SUMIFS(условия!92:92,условия!$7:$7,"&lt;="&amp;HO$8,условия!$8:$8,"&gt;="&amp;HO$8))</f>
        <v>44658</v>
      </c>
      <c r="HP211" s="13">
        <f>IF(HP$8="",0,HP185+SUMIFS(условия!92:92,условия!$7:$7,"&lt;="&amp;HP$8,условия!$8:$8,"&gt;="&amp;HP$8))</f>
        <v>44659</v>
      </c>
      <c r="HQ211" s="13">
        <f>IF(HQ$8="",0,HQ185+SUMIFS(условия!92:92,условия!$7:$7,"&lt;="&amp;HQ$8,условия!$8:$8,"&gt;="&amp;HQ$8))</f>
        <v>44660</v>
      </c>
      <c r="HR211" s="13">
        <f>IF(HR$8="",0,HR185+SUMIFS(условия!92:92,условия!$7:$7,"&lt;="&amp;HR$8,условия!$8:$8,"&gt;="&amp;HR$8))</f>
        <v>44661</v>
      </c>
      <c r="HS211" s="13">
        <f>IF(HS$8="",0,HS185+SUMIFS(условия!92:92,условия!$7:$7,"&lt;="&amp;HS$8,условия!$8:$8,"&gt;="&amp;HS$8))</f>
        <v>44662</v>
      </c>
      <c r="HT211" s="13">
        <f>IF(HT$8="",0,HT185+SUMIFS(условия!92:92,условия!$7:$7,"&lt;="&amp;HT$8,условия!$8:$8,"&gt;="&amp;HT$8))</f>
        <v>44663</v>
      </c>
      <c r="HU211" s="13">
        <f>IF(HU$8="",0,HU185+SUMIFS(условия!92:92,условия!$7:$7,"&lt;="&amp;HU$8,условия!$8:$8,"&gt;="&amp;HU$8))</f>
        <v>44664</v>
      </c>
      <c r="HV211" s="13">
        <f>IF(HV$8="",0,HV185+SUMIFS(условия!92:92,условия!$7:$7,"&lt;="&amp;HV$8,условия!$8:$8,"&gt;="&amp;HV$8))</f>
        <v>44665</v>
      </c>
      <c r="HW211" s="13">
        <f>IF(HW$8="",0,HW185+SUMIFS(условия!92:92,условия!$7:$7,"&lt;="&amp;HW$8,условия!$8:$8,"&gt;="&amp;HW$8))</f>
        <v>44666</v>
      </c>
      <c r="HX211" s="13">
        <f>IF(HX$8="",0,HX185+SUMIFS(условия!92:92,условия!$7:$7,"&lt;="&amp;HX$8,условия!$8:$8,"&gt;="&amp;HX$8))</f>
        <v>44667</v>
      </c>
      <c r="HY211" s="13">
        <f>IF(HY$8="",0,HY185+SUMIFS(условия!92:92,условия!$7:$7,"&lt;="&amp;HY$8,условия!$8:$8,"&gt;="&amp;HY$8))</f>
        <v>44670</v>
      </c>
      <c r="HZ211" s="13">
        <f>IF(HZ$8="",0,HZ185+SUMIFS(условия!92:92,условия!$7:$7,"&lt;="&amp;HZ$8,условия!$8:$8,"&gt;="&amp;HZ$8))</f>
        <v>44671</v>
      </c>
      <c r="IA211" s="13">
        <f>IF(IA$8="",0,IA185+SUMIFS(условия!92:92,условия!$7:$7,"&lt;="&amp;IA$8,условия!$8:$8,"&gt;="&amp;IA$8))</f>
        <v>44672</v>
      </c>
      <c r="IB211" s="13">
        <f>IF(IB$8="",0,IB185+SUMIFS(условия!92:92,условия!$7:$7,"&lt;="&amp;IB$8,условия!$8:$8,"&gt;="&amp;IB$8))</f>
        <v>44673</v>
      </c>
      <c r="IC211" s="13">
        <f>IF(IC$8="",0,IC185+SUMIFS(условия!92:92,условия!$7:$7,"&lt;="&amp;IC$8,условия!$8:$8,"&gt;="&amp;IC$8))</f>
        <v>44674</v>
      </c>
      <c r="ID211" s="13">
        <f>IF(ID$8="",0,ID185+SUMIFS(условия!92:92,условия!$7:$7,"&lt;="&amp;ID$8,условия!$8:$8,"&gt;="&amp;ID$8))</f>
        <v>44675</v>
      </c>
      <c r="IE211" s="13">
        <f>IF(IE$8="",0,IE185+SUMIFS(условия!92:92,условия!$7:$7,"&lt;="&amp;IE$8,условия!$8:$8,"&gt;="&amp;IE$8))</f>
        <v>44676</v>
      </c>
      <c r="IF211" s="13">
        <f>IF(IF$8="",0,IF185+SUMIFS(условия!92:92,условия!$7:$7,"&lt;="&amp;IF$8,условия!$8:$8,"&gt;="&amp;IF$8))</f>
        <v>44677</v>
      </c>
      <c r="IG211" s="13">
        <f>IF(IG$8="",0,IG185+SUMIFS(условия!92:92,условия!$7:$7,"&lt;="&amp;IG$8,условия!$8:$8,"&gt;="&amp;IG$8))</f>
        <v>44678</v>
      </c>
      <c r="IH211" s="13">
        <f>IF(IH$8="",0,IH185+SUMIFS(условия!92:92,условия!$7:$7,"&lt;="&amp;IH$8,условия!$8:$8,"&gt;="&amp;IH$8))</f>
        <v>44679</v>
      </c>
      <c r="II211" s="13">
        <f>IF(II$8="",0,II185+SUMIFS(условия!92:92,условия!$7:$7,"&lt;="&amp;II$8,условия!$8:$8,"&gt;="&amp;II$8))</f>
        <v>44680</v>
      </c>
      <c r="IJ211" s="13">
        <f>IF(IJ$8="",0,IJ185+SUMIFS(условия!92:92,условия!$7:$7,"&lt;="&amp;IJ$8,условия!$8:$8,"&gt;="&amp;IJ$8))</f>
        <v>44681</v>
      </c>
      <c r="IK211" s="13">
        <f>IF(IK$8="",0,IK185+SUMIFS(условия!92:92,условия!$7:$7,"&lt;="&amp;IK$8,условия!$8:$8,"&gt;="&amp;IK$8))</f>
        <v>44682</v>
      </c>
      <c r="IL211" s="13">
        <f>IF(IL$8="",0,IL185+SUMIFS(условия!92:92,условия!$7:$7,"&lt;="&amp;IL$8,условия!$8:$8,"&gt;="&amp;IL$8))</f>
        <v>44683</v>
      </c>
      <c r="IM211" s="13">
        <f>IF(IM$8="",0,IM185+SUMIFS(условия!92:92,условия!$7:$7,"&lt;="&amp;IM$8,условия!$8:$8,"&gt;="&amp;IM$8))</f>
        <v>44684</v>
      </c>
      <c r="IN211" s="13">
        <f>IF(IN$8="",0,IN185+SUMIFS(условия!92:92,условия!$7:$7,"&lt;="&amp;IN$8,условия!$8:$8,"&gt;="&amp;IN$8))</f>
        <v>44685</v>
      </c>
      <c r="IO211" s="13">
        <f>IF(IO$8="",0,IO185+SUMIFS(условия!92:92,условия!$7:$7,"&lt;="&amp;IO$8,условия!$8:$8,"&gt;="&amp;IO$8))</f>
        <v>44686</v>
      </c>
      <c r="IP211" s="13">
        <f>IF(IP$8="",0,IP185+SUMIFS(условия!92:92,условия!$7:$7,"&lt;="&amp;IP$8,условия!$8:$8,"&gt;="&amp;IP$8))</f>
        <v>44687</v>
      </c>
      <c r="IQ211" s="13">
        <f>IF(IQ$8="",0,IQ185+SUMIFS(условия!92:92,условия!$7:$7,"&lt;="&amp;IQ$8,условия!$8:$8,"&gt;="&amp;IQ$8))</f>
        <v>44688</v>
      </c>
      <c r="IR211" s="13">
        <f>IF(IR$8="",0,IR185+SUMIFS(условия!92:92,условия!$7:$7,"&lt;="&amp;IR$8,условия!$8:$8,"&gt;="&amp;IR$8))</f>
        <v>44689</v>
      </c>
      <c r="IS211" s="13">
        <f>IF(IS$8="",0,IS185+SUMIFS(условия!92:92,условия!$7:$7,"&lt;="&amp;IS$8,условия!$8:$8,"&gt;="&amp;IS$8))</f>
        <v>44690</v>
      </c>
      <c r="IT211" s="13">
        <f>IF(IT$8="",0,IT185+SUMIFS(условия!92:92,условия!$7:$7,"&lt;="&amp;IT$8,условия!$8:$8,"&gt;="&amp;IT$8))</f>
        <v>44691</v>
      </c>
      <c r="IU211" s="13">
        <f>IF(IU$8="",0,IU185+SUMIFS(условия!92:92,условия!$7:$7,"&lt;="&amp;IU$8,условия!$8:$8,"&gt;="&amp;IU$8))</f>
        <v>44692</v>
      </c>
      <c r="IV211" s="13">
        <f>IF(IV$8="",0,IV185+SUMIFS(условия!92:92,условия!$7:$7,"&lt;="&amp;IV$8,условия!$8:$8,"&gt;="&amp;IV$8))</f>
        <v>44693</v>
      </c>
      <c r="IW211" s="13">
        <f>IF(IW$8="",0,IW185+SUMIFS(условия!92:92,условия!$7:$7,"&lt;="&amp;IW$8,условия!$8:$8,"&gt;="&amp;IW$8))</f>
        <v>44694</v>
      </c>
      <c r="IX211" s="13">
        <f>IF(IX$8="",0,IX185+SUMIFS(условия!92:92,условия!$7:$7,"&lt;="&amp;IX$8,условия!$8:$8,"&gt;="&amp;IX$8))</f>
        <v>44695</v>
      </c>
      <c r="IY211" s="13">
        <f>IF(IY$8="",0,IY185+SUMIFS(условия!92:92,условия!$7:$7,"&lt;="&amp;IY$8,условия!$8:$8,"&gt;="&amp;IY$8))</f>
        <v>44696</v>
      </c>
      <c r="IZ211" s="13">
        <f>IF(IZ$8="",0,IZ185+SUMIFS(условия!92:92,условия!$7:$7,"&lt;="&amp;IZ$8,условия!$8:$8,"&gt;="&amp;IZ$8))</f>
        <v>44697</v>
      </c>
      <c r="JA211" s="13">
        <f>IF(JA$8="",0,JA185+SUMIFS(условия!92:92,условия!$7:$7,"&lt;="&amp;JA$8,условия!$8:$8,"&gt;="&amp;JA$8))</f>
        <v>44698</v>
      </c>
      <c r="JB211" s="13">
        <f>IF(JB$8="",0,JB185+SUMIFS(условия!92:92,условия!$7:$7,"&lt;="&amp;JB$8,условия!$8:$8,"&gt;="&amp;JB$8))</f>
        <v>44699</v>
      </c>
      <c r="JC211" s="13">
        <f>IF(JC$8="",0,JC185+SUMIFS(условия!92:92,условия!$7:$7,"&lt;="&amp;JC$8,условия!$8:$8,"&gt;="&amp;JC$8))</f>
        <v>44700</v>
      </c>
      <c r="JD211" s="13">
        <f>IF(JD$8="",0,JD185+SUMIFS(условия!92:92,условия!$7:$7,"&lt;="&amp;JD$8,условия!$8:$8,"&gt;="&amp;JD$8))</f>
        <v>44701</v>
      </c>
      <c r="JE211" s="13">
        <f>IF(JE$8="",0,JE185+SUMIFS(условия!92:92,условия!$7:$7,"&lt;="&amp;JE$8,условия!$8:$8,"&gt;="&amp;JE$8))</f>
        <v>44702</v>
      </c>
      <c r="JF211" s="13">
        <f>IF(JF$8="",0,JF185+SUMIFS(условия!92:92,условия!$7:$7,"&lt;="&amp;JF$8,условия!$8:$8,"&gt;="&amp;JF$8))</f>
        <v>44703</v>
      </c>
      <c r="JG211" s="13">
        <f>IF(JG$8="",0,JG185+SUMIFS(условия!92:92,условия!$7:$7,"&lt;="&amp;JG$8,условия!$8:$8,"&gt;="&amp;JG$8))</f>
        <v>44704</v>
      </c>
      <c r="JH211" s="13">
        <f>IF(JH$8="",0,JH185+SUMIFS(условия!92:92,условия!$7:$7,"&lt;="&amp;JH$8,условия!$8:$8,"&gt;="&amp;JH$8))</f>
        <v>44705</v>
      </c>
      <c r="JI211" s="13">
        <f>IF(JI$8="",0,JI185+SUMIFS(условия!92:92,условия!$7:$7,"&lt;="&amp;JI$8,условия!$8:$8,"&gt;="&amp;JI$8))</f>
        <v>44706</v>
      </c>
      <c r="JJ211" s="13">
        <f>IF(JJ$8="",0,JJ185+SUMIFS(условия!92:92,условия!$7:$7,"&lt;="&amp;JJ$8,условия!$8:$8,"&gt;="&amp;JJ$8))</f>
        <v>44707</v>
      </c>
      <c r="JK211" s="13">
        <f>IF(JK$8="",0,JK185+SUMIFS(условия!92:92,условия!$7:$7,"&lt;="&amp;JK$8,условия!$8:$8,"&gt;="&amp;JK$8))</f>
        <v>44708</v>
      </c>
      <c r="JL211" s="13">
        <f>IF(JL$8="",0,JL185+SUMIFS(условия!92:92,условия!$7:$7,"&lt;="&amp;JL$8,условия!$8:$8,"&gt;="&amp;JL$8))</f>
        <v>44709</v>
      </c>
      <c r="JM211" s="13">
        <f>IF(JM$8="",0,JM185+SUMIFS(условия!92:92,условия!$7:$7,"&lt;="&amp;JM$8,условия!$8:$8,"&gt;="&amp;JM$8))</f>
        <v>44710</v>
      </c>
      <c r="JN211" s="13">
        <f>IF(JN$8="",0,JN185+SUMIFS(условия!92:92,условия!$7:$7,"&lt;="&amp;JN$8,условия!$8:$8,"&gt;="&amp;JN$8))</f>
        <v>44711</v>
      </c>
      <c r="JO211" s="13">
        <f>IF(JO$8="",0,JO185+SUMIFS(условия!92:92,условия!$7:$7,"&lt;="&amp;JO$8,условия!$8:$8,"&gt;="&amp;JO$8))</f>
        <v>44712</v>
      </c>
      <c r="JP211" s="13">
        <f>IF(JP$8="",0,JP185+SUMIFS(условия!92:92,условия!$7:$7,"&lt;="&amp;JP$8,условия!$8:$8,"&gt;="&amp;JP$8))</f>
        <v>44713</v>
      </c>
      <c r="JQ211" s="13">
        <f>IF(JQ$8="",0,JQ185+SUMIFS(условия!92:92,условия!$7:$7,"&lt;="&amp;JQ$8,условия!$8:$8,"&gt;="&amp;JQ$8))</f>
        <v>44714</v>
      </c>
      <c r="JR211" s="13">
        <f>IF(JR$8="",0,JR185+SUMIFS(условия!92:92,условия!$7:$7,"&lt;="&amp;JR$8,условия!$8:$8,"&gt;="&amp;JR$8))</f>
        <v>44715</v>
      </c>
      <c r="JS211" s="13">
        <f>IF(JS$8="",0,JS185+SUMIFS(условия!92:92,условия!$7:$7,"&lt;="&amp;JS$8,условия!$8:$8,"&gt;="&amp;JS$8))</f>
        <v>44716</v>
      </c>
      <c r="JT211" s="13">
        <f>IF(JT$8="",0,JT185+SUMIFS(условия!92:92,условия!$7:$7,"&lt;="&amp;JT$8,условия!$8:$8,"&gt;="&amp;JT$8))</f>
        <v>44717</v>
      </c>
      <c r="JU211" s="13">
        <f>IF(JU$8="",0,JU185+SUMIFS(условия!92:92,условия!$7:$7,"&lt;="&amp;JU$8,условия!$8:$8,"&gt;="&amp;JU$8))</f>
        <v>44718</v>
      </c>
      <c r="JV211" s="13">
        <f>IF(JV$8="",0,JV185+SUMIFS(условия!92:92,условия!$7:$7,"&lt;="&amp;JV$8,условия!$8:$8,"&gt;="&amp;JV$8))</f>
        <v>44719</v>
      </c>
      <c r="JW211" s="13">
        <f>IF(JW$8="",0,JW185+SUMIFS(условия!92:92,условия!$7:$7,"&lt;="&amp;JW$8,условия!$8:$8,"&gt;="&amp;JW$8))</f>
        <v>44720</v>
      </c>
      <c r="JX211" s="13">
        <f>IF(JX$8="",0,JX185+SUMIFS(условия!92:92,условия!$7:$7,"&lt;="&amp;JX$8,условия!$8:$8,"&gt;="&amp;JX$8))</f>
        <v>44721</v>
      </c>
      <c r="JY211" s="13">
        <f>IF(JY$8="",0,JY185+SUMIFS(условия!92:92,условия!$7:$7,"&lt;="&amp;JY$8,условия!$8:$8,"&gt;="&amp;JY$8))</f>
        <v>44722</v>
      </c>
      <c r="JZ211" s="13">
        <f>IF(JZ$8="",0,JZ185+SUMIFS(условия!92:92,условия!$7:$7,"&lt;="&amp;JZ$8,условия!$8:$8,"&gt;="&amp;JZ$8))</f>
        <v>44723</v>
      </c>
      <c r="KA211" s="13">
        <f>IF(KA$8="",0,KA185+SUMIFS(условия!92:92,условия!$7:$7,"&lt;="&amp;KA$8,условия!$8:$8,"&gt;="&amp;KA$8))</f>
        <v>44724</v>
      </c>
      <c r="KB211" s="13">
        <f>IF(KB$8="",0,KB185+SUMIFS(условия!92:92,условия!$7:$7,"&lt;="&amp;KB$8,условия!$8:$8,"&gt;="&amp;KB$8))</f>
        <v>44725</v>
      </c>
      <c r="KC211" s="13">
        <f>IF(KC$8="",0,KC185+SUMIFS(условия!92:92,условия!$7:$7,"&lt;="&amp;KC$8,условия!$8:$8,"&gt;="&amp;KC$8))</f>
        <v>44726</v>
      </c>
      <c r="KD211" s="13">
        <f>IF(KD$8="",0,KD185+SUMIFS(условия!92:92,условия!$7:$7,"&lt;="&amp;KD$8,условия!$8:$8,"&gt;="&amp;KD$8))</f>
        <v>44727</v>
      </c>
      <c r="KE211" s="13">
        <f>IF(KE$8="",0,KE185+SUMIFS(условия!92:92,условия!$7:$7,"&lt;="&amp;KE$8,условия!$8:$8,"&gt;="&amp;KE$8))</f>
        <v>44728</v>
      </c>
      <c r="KF211" s="13">
        <f>IF(KF$8="",0,KF185+SUMIFS(условия!92:92,условия!$7:$7,"&lt;="&amp;KF$8,условия!$8:$8,"&gt;="&amp;KF$8))</f>
        <v>44729</v>
      </c>
      <c r="KG211" s="13">
        <f>IF(KG$8="",0,KG185+SUMIFS(условия!92:92,условия!$7:$7,"&lt;="&amp;KG$8,условия!$8:$8,"&gt;="&amp;KG$8))</f>
        <v>44730</v>
      </c>
      <c r="KH211" s="13">
        <f>IF(KH$8="",0,KH185+SUMIFS(условия!92:92,условия!$7:$7,"&lt;="&amp;KH$8,условия!$8:$8,"&gt;="&amp;KH$8))</f>
        <v>44731</v>
      </c>
      <c r="KI211" s="13">
        <f>IF(KI$8="",0,KI185+SUMIFS(условия!92:92,условия!$7:$7,"&lt;="&amp;KI$8,условия!$8:$8,"&gt;="&amp;KI$8))</f>
        <v>44732</v>
      </c>
      <c r="KJ211" s="13">
        <f>IF(KJ$8="",0,KJ185+SUMIFS(условия!92:92,условия!$7:$7,"&lt;="&amp;KJ$8,условия!$8:$8,"&gt;="&amp;KJ$8))</f>
        <v>44733</v>
      </c>
      <c r="KK211" s="13">
        <f>IF(KK$8="",0,KK185+SUMIFS(условия!92:92,условия!$7:$7,"&lt;="&amp;KK$8,условия!$8:$8,"&gt;="&amp;KK$8))</f>
        <v>44734</v>
      </c>
      <c r="KL211" s="13">
        <f>IF(KL$8="",0,KL185+SUMIFS(условия!92:92,условия!$7:$7,"&lt;="&amp;KL$8,условия!$8:$8,"&gt;="&amp;KL$8))</f>
        <v>44735</v>
      </c>
      <c r="KM211" s="13">
        <f>IF(KM$8="",0,KM185+SUMIFS(условия!92:92,условия!$7:$7,"&lt;="&amp;KM$8,условия!$8:$8,"&gt;="&amp;KM$8))</f>
        <v>44736</v>
      </c>
      <c r="KN211" s="13">
        <f>IF(KN$8="",0,KN185+SUMIFS(условия!92:92,условия!$7:$7,"&lt;="&amp;KN$8,условия!$8:$8,"&gt;="&amp;KN$8))</f>
        <v>44737</v>
      </c>
      <c r="KO211" s="13">
        <f>IF(KO$8="",0,KO185+SUMIFS(условия!92:92,условия!$7:$7,"&lt;="&amp;KO$8,условия!$8:$8,"&gt;="&amp;KO$8))</f>
        <v>44738</v>
      </c>
      <c r="KP211" s="13">
        <f>IF(KP$8="",0,KP185+SUMIFS(условия!92:92,условия!$7:$7,"&lt;="&amp;KP$8,условия!$8:$8,"&gt;="&amp;KP$8))</f>
        <v>44739</v>
      </c>
      <c r="KQ211" s="13">
        <f>IF(KQ$8="",0,KQ185+SUMIFS(условия!92:92,условия!$7:$7,"&lt;="&amp;KQ$8,условия!$8:$8,"&gt;="&amp;KQ$8))</f>
        <v>44740</v>
      </c>
      <c r="KR211" s="13">
        <f>IF(KR$8="",0,KR185+SUMIFS(условия!92:92,условия!$7:$7,"&lt;="&amp;KR$8,условия!$8:$8,"&gt;="&amp;KR$8))</f>
        <v>44741</v>
      </c>
      <c r="KS211" s="13">
        <f>IF(KS$8="",0,KS185+SUMIFS(условия!92:92,условия!$7:$7,"&lt;="&amp;KS$8,условия!$8:$8,"&gt;="&amp;KS$8))</f>
        <v>44742</v>
      </c>
      <c r="KT211" s="13">
        <f>IF(KT$8="",0,KT185+SUMIFS(условия!92:92,условия!$7:$7,"&lt;="&amp;KT$8,условия!$8:$8,"&gt;="&amp;KT$8))</f>
        <v>44743</v>
      </c>
      <c r="KU211" s="13">
        <f>IF(KU$8="",0,KU185+SUMIFS(условия!92:92,условия!$7:$7,"&lt;="&amp;KU$8,условия!$8:$8,"&gt;="&amp;KU$8))</f>
        <v>44744</v>
      </c>
      <c r="KV211" s="13">
        <f>IF(KV$8="",0,KV185+SUMIFS(условия!92:92,условия!$7:$7,"&lt;="&amp;KV$8,условия!$8:$8,"&gt;="&amp;KV$8))</f>
        <v>44745</v>
      </c>
      <c r="KW211" s="13">
        <f>IF(KW$8="",0,KW185+SUMIFS(условия!92:92,условия!$7:$7,"&lt;="&amp;KW$8,условия!$8:$8,"&gt;="&amp;KW$8))</f>
        <v>44746</v>
      </c>
      <c r="KX211" s="13">
        <f>IF(KX$8="",0,KX185+SUMIFS(условия!92:92,условия!$7:$7,"&lt;="&amp;KX$8,условия!$8:$8,"&gt;="&amp;KX$8))</f>
        <v>44747</v>
      </c>
      <c r="KY211" s="13">
        <f>IF(KY$8="",0,KY185+SUMIFS(условия!92:92,условия!$7:$7,"&lt;="&amp;KY$8,условия!$8:$8,"&gt;="&amp;KY$8))</f>
        <v>44748</v>
      </c>
      <c r="KZ211" s="13">
        <f>IF(KZ$8="",0,KZ185+SUMIFS(условия!92:92,условия!$7:$7,"&lt;="&amp;KZ$8,условия!$8:$8,"&gt;="&amp;KZ$8))</f>
        <v>44749</v>
      </c>
      <c r="LA211" s="13">
        <f>IF(LA$8="",0,LA185+SUMIFS(условия!92:92,условия!$7:$7,"&lt;="&amp;LA$8,условия!$8:$8,"&gt;="&amp;LA$8))</f>
        <v>44750</v>
      </c>
      <c r="LB211" s="13">
        <f>IF(LB$8="",0,LB185+SUMIFS(условия!92:92,условия!$7:$7,"&lt;="&amp;LB$8,условия!$8:$8,"&gt;="&amp;LB$8))</f>
        <v>44751</v>
      </c>
      <c r="LC211" s="13">
        <f>IF(LC$8="",0,LC185+SUMIFS(условия!92:92,условия!$7:$7,"&lt;="&amp;LC$8,условия!$8:$8,"&gt;="&amp;LC$8))</f>
        <v>44752</v>
      </c>
      <c r="LD211" s="13">
        <f>IF(LD$8="",0,LD185+SUMIFS(условия!92:92,условия!$7:$7,"&lt;="&amp;LD$8,условия!$8:$8,"&gt;="&amp;LD$8))</f>
        <v>44753</v>
      </c>
      <c r="LE211" s="13">
        <f>IF(LE$8="",0,LE185+SUMIFS(условия!92:92,условия!$7:$7,"&lt;="&amp;LE$8,условия!$8:$8,"&gt;="&amp;LE$8))</f>
        <v>44754</v>
      </c>
      <c r="LF211" s="13">
        <f>IF(LF$8="",0,LF185+SUMIFS(условия!92:92,условия!$7:$7,"&lt;="&amp;LF$8,условия!$8:$8,"&gt;="&amp;LF$8))</f>
        <v>44755</v>
      </c>
      <c r="LG211" s="13">
        <f>IF(LG$8="",0,LG185+SUMIFS(условия!92:92,условия!$7:$7,"&lt;="&amp;LG$8,условия!$8:$8,"&gt;="&amp;LG$8))</f>
        <v>44756</v>
      </c>
      <c r="LH211" s="13">
        <f>IF(LH$8="",0,LH185+SUMIFS(условия!92:92,условия!$7:$7,"&lt;="&amp;LH$8,условия!$8:$8,"&gt;="&amp;LH$8))</f>
        <v>44757</v>
      </c>
      <c r="LI211" s="13">
        <f>IF(LI$8="",0,LI185+SUMIFS(условия!92:92,условия!$7:$7,"&lt;="&amp;LI$8,условия!$8:$8,"&gt;="&amp;LI$8))</f>
        <v>44758</v>
      </c>
      <c r="LJ211" s="13">
        <f>IF(LJ$8="",0,LJ185+SUMIFS(условия!92:92,условия!$7:$7,"&lt;="&amp;LJ$8,условия!$8:$8,"&gt;="&amp;LJ$8))</f>
        <v>44759</v>
      </c>
      <c r="LK211" s="13">
        <f>IF(LK$8="",0,LK185+SUMIFS(условия!92:92,условия!$7:$7,"&lt;="&amp;LK$8,условия!$8:$8,"&gt;="&amp;LK$8))</f>
        <v>44760</v>
      </c>
      <c r="LL211" s="13">
        <f>IF(LL$8="",0,LL185+SUMIFS(условия!92:92,условия!$7:$7,"&lt;="&amp;LL$8,условия!$8:$8,"&gt;="&amp;LL$8))</f>
        <v>44761</v>
      </c>
      <c r="LM211" s="13">
        <f>IF(LM$8="",0,LM185+SUMIFS(условия!92:92,условия!$7:$7,"&lt;="&amp;LM$8,условия!$8:$8,"&gt;="&amp;LM$8))</f>
        <v>44762</v>
      </c>
      <c r="LN211" s="13">
        <f>IF(LN$8="",0,LN185+SUMIFS(условия!92:92,условия!$7:$7,"&lt;="&amp;LN$8,условия!$8:$8,"&gt;="&amp;LN$8))</f>
        <v>44763</v>
      </c>
      <c r="LO211" s="13">
        <f>IF(LO$8="",0,LO185+SUMIFS(условия!92:92,условия!$7:$7,"&lt;="&amp;LO$8,условия!$8:$8,"&gt;="&amp;LO$8))</f>
        <v>44764</v>
      </c>
      <c r="LP211" s="13">
        <f>IF(LP$8="",0,LP185+SUMIFS(условия!92:92,условия!$7:$7,"&lt;="&amp;LP$8,условия!$8:$8,"&gt;="&amp;LP$8))</f>
        <v>44765</v>
      </c>
      <c r="LQ211" s="13">
        <f>IF(LQ$8="",0,LQ185+SUMIFS(условия!92:92,условия!$7:$7,"&lt;="&amp;LQ$8,условия!$8:$8,"&gt;="&amp;LQ$8))</f>
        <v>44766</v>
      </c>
      <c r="LR211" s="13">
        <f>IF(LR$8="",0,LR185+SUMIFS(условия!92:92,условия!$7:$7,"&lt;="&amp;LR$8,условия!$8:$8,"&gt;="&amp;LR$8))</f>
        <v>44767</v>
      </c>
      <c r="LS211" s="13">
        <f>IF(LS$8="",0,LS185+SUMIFS(условия!92:92,условия!$7:$7,"&lt;="&amp;LS$8,условия!$8:$8,"&gt;="&amp;LS$8))</f>
        <v>44768</v>
      </c>
      <c r="LT211" s="13">
        <f>IF(LT$8="",0,LT185+SUMIFS(условия!92:92,условия!$7:$7,"&lt;="&amp;LT$8,условия!$8:$8,"&gt;="&amp;LT$8))</f>
        <v>44769</v>
      </c>
      <c r="LU211" s="13">
        <f>IF(LU$8="",0,LU185+SUMIFS(условия!92:92,условия!$7:$7,"&lt;="&amp;LU$8,условия!$8:$8,"&gt;="&amp;LU$8))</f>
        <v>44770</v>
      </c>
      <c r="LV211" s="13">
        <f>IF(LV$8="",0,LV185+SUMIFS(условия!92:92,условия!$7:$7,"&lt;="&amp;LV$8,условия!$8:$8,"&gt;="&amp;LV$8))</f>
        <v>44771</v>
      </c>
      <c r="LW211" s="13">
        <f>IF(LW$8="",0,LW185+SUMIFS(условия!92:92,условия!$7:$7,"&lt;="&amp;LW$8,условия!$8:$8,"&gt;="&amp;LW$8))</f>
        <v>44772</v>
      </c>
      <c r="LX211" s="13">
        <f>IF(LX$8="",0,LX185+SUMIFS(условия!92:92,условия!$7:$7,"&lt;="&amp;LX$8,условия!$8:$8,"&gt;="&amp;LX$8))</f>
        <v>44773</v>
      </c>
      <c r="LY211" s="13">
        <f>IF(LY$8="",0,LY185+SUMIFS(условия!92:92,условия!$7:$7,"&lt;="&amp;LY$8,условия!$8:$8,"&gt;="&amp;LY$8))</f>
        <v>44774</v>
      </c>
      <c r="LZ211" s="13">
        <f>IF(LZ$8="",0,LZ185+SUMIFS(условия!92:92,условия!$7:$7,"&lt;="&amp;LZ$8,условия!$8:$8,"&gt;="&amp;LZ$8))</f>
        <v>44775</v>
      </c>
      <c r="MA211" s="13">
        <f>IF(MA$8="",0,MA185+SUMIFS(условия!92:92,условия!$7:$7,"&lt;="&amp;MA$8,условия!$8:$8,"&gt;="&amp;MA$8))</f>
        <v>44776</v>
      </c>
      <c r="MB211" s="13">
        <f>IF(MB$8="",0,MB185+SUMIFS(условия!92:92,условия!$7:$7,"&lt;="&amp;MB$8,условия!$8:$8,"&gt;="&amp;MB$8))</f>
        <v>44777</v>
      </c>
      <c r="MC211" s="13">
        <f>IF(MC$8="",0,MC185+SUMIFS(условия!92:92,условия!$7:$7,"&lt;="&amp;MC$8,условия!$8:$8,"&gt;="&amp;MC$8))</f>
        <v>44778</v>
      </c>
      <c r="MD211" s="13">
        <f>IF(MD$8="",0,MD185+SUMIFS(условия!92:92,условия!$7:$7,"&lt;="&amp;MD$8,условия!$8:$8,"&gt;="&amp;MD$8))</f>
        <v>44779</v>
      </c>
      <c r="ME211" s="13">
        <f>IF(ME$8="",0,ME185+SUMIFS(условия!92:92,условия!$7:$7,"&lt;="&amp;ME$8,условия!$8:$8,"&gt;="&amp;ME$8))</f>
        <v>44780</v>
      </c>
      <c r="MF211" s="13">
        <f>IF(MF$8="",0,MF185+SUMIFS(условия!92:92,условия!$7:$7,"&lt;="&amp;MF$8,условия!$8:$8,"&gt;="&amp;MF$8))</f>
        <v>44781</v>
      </c>
      <c r="MG211" s="13">
        <f>IF(MG$8="",0,MG185+SUMIFS(условия!92:92,условия!$7:$7,"&lt;="&amp;MG$8,условия!$8:$8,"&gt;="&amp;MG$8))</f>
        <v>44782</v>
      </c>
      <c r="MH211" s="13">
        <f>IF(MH$8="",0,MH185+SUMIFS(условия!92:92,условия!$7:$7,"&lt;="&amp;MH$8,условия!$8:$8,"&gt;="&amp;MH$8))</f>
        <v>44783</v>
      </c>
      <c r="MI211" s="13">
        <f>IF(MI$8="",0,MI185+SUMIFS(условия!92:92,условия!$7:$7,"&lt;="&amp;MI$8,условия!$8:$8,"&gt;="&amp;MI$8))</f>
        <v>44784</v>
      </c>
      <c r="MJ211" s="13">
        <f>IF(MJ$8="",0,MJ185+SUMIFS(условия!92:92,условия!$7:$7,"&lt;="&amp;MJ$8,условия!$8:$8,"&gt;="&amp;MJ$8))</f>
        <v>44785</v>
      </c>
      <c r="MK211" s="13">
        <f>IF(MK$8="",0,MK185+SUMIFS(условия!92:92,условия!$7:$7,"&lt;="&amp;MK$8,условия!$8:$8,"&gt;="&amp;MK$8))</f>
        <v>44786</v>
      </c>
      <c r="ML211" s="13">
        <f>IF(ML$8="",0,ML185+SUMIFS(условия!92:92,условия!$7:$7,"&lt;="&amp;ML$8,условия!$8:$8,"&gt;="&amp;ML$8))</f>
        <v>44787</v>
      </c>
      <c r="MM211" s="13">
        <f>IF(MM$8="",0,MM185+SUMIFS(условия!92:92,условия!$7:$7,"&lt;="&amp;MM$8,условия!$8:$8,"&gt;="&amp;MM$8))</f>
        <v>44788</v>
      </c>
      <c r="MN211" s="13">
        <f>IF(MN$8="",0,MN185+SUMIFS(условия!92:92,условия!$7:$7,"&lt;="&amp;MN$8,условия!$8:$8,"&gt;="&amp;MN$8))</f>
        <v>44789</v>
      </c>
      <c r="MO211" s="13">
        <f>IF(MO$8="",0,MO185+SUMIFS(условия!92:92,условия!$7:$7,"&lt;="&amp;MO$8,условия!$8:$8,"&gt;="&amp;MO$8))</f>
        <v>44790</v>
      </c>
      <c r="MP211" s="13">
        <f>IF(MP$8="",0,MP185+SUMIFS(условия!92:92,условия!$7:$7,"&lt;="&amp;MP$8,условия!$8:$8,"&gt;="&amp;MP$8))</f>
        <v>44791</v>
      </c>
      <c r="MQ211" s="13">
        <f>IF(MQ$8="",0,MQ185+SUMIFS(условия!92:92,условия!$7:$7,"&lt;="&amp;MQ$8,условия!$8:$8,"&gt;="&amp;MQ$8))</f>
        <v>44792</v>
      </c>
      <c r="MR211" s="13">
        <f>IF(MR$8="",0,MR185+SUMIFS(условия!92:92,условия!$7:$7,"&lt;="&amp;MR$8,условия!$8:$8,"&gt;="&amp;MR$8))</f>
        <v>44793</v>
      </c>
      <c r="MS211" s="13">
        <f>IF(MS$8="",0,MS185+SUMIFS(условия!92:92,условия!$7:$7,"&lt;="&amp;MS$8,условия!$8:$8,"&gt;="&amp;MS$8))</f>
        <v>44794</v>
      </c>
      <c r="MT211" s="13">
        <f>IF(MT$8="",0,MT185+SUMIFS(условия!92:92,условия!$7:$7,"&lt;="&amp;MT$8,условия!$8:$8,"&gt;="&amp;MT$8))</f>
        <v>44795</v>
      </c>
      <c r="MU211" s="13">
        <f>IF(MU$8="",0,MU185+SUMIFS(условия!92:92,условия!$7:$7,"&lt;="&amp;MU$8,условия!$8:$8,"&gt;="&amp;MU$8))</f>
        <v>44796</v>
      </c>
      <c r="MV211" s="13">
        <f>IF(MV$8="",0,MV185+SUMIFS(условия!92:92,условия!$7:$7,"&lt;="&amp;MV$8,условия!$8:$8,"&gt;="&amp;MV$8))</f>
        <v>44797</v>
      </c>
      <c r="MW211" s="13">
        <f>IF(MW$8="",0,MW185+SUMIFS(условия!92:92,условия!$7:$7,"&lt;="&amp;MW$8,условия!$8:$8,"&gt;="&amp;MW$8))</f>
        <v>44798</v>
      </c>
      <c r="MX211" s="13">
        <f>IF(MX$8="",0,MX185+SUMIFS(условия!92:92,условия!$7:$7,"&lt;="&amp;MX$8,условия!$8:$8,"&gt;="&amp;MX$8))</f>
        <v>44799</v>
      </c>
      <c r="MY211" s="13">
        <f>IF(MY$8="",0,MY185+SUMIFS(условия!92:92,условия!$7:$7,"&lt;="&amp;MY$8,условия!$8:$8,"&gt;="&amp;MY$8))</f>
        <v>44800</v>
      </c>
      <c r="MZ211" s="13">
        <f>IF(MZ$8="",0,MZ185+SUMIFS(условия!92:92,условия!$7:$7,"&lt;="&amp;MZ$8,условия!$8:$8,"&gt;="&amp;MZ$8))</f>
        <v>44801</v>
      </c>
      <c r="NA211" s="13">
        <f>IF(NA$8="",0,NA185+SUMIFS(условия!92:92,условия!$7:$7,"&lt;="&amp;NA$8,условия!$8:$8,"&gt;="&amp;NA$8))</f>
        <v>44802</v>
      </c>
      <c r="NB211" s="13">
        <f>IF(NB$8="",0,NB185+SUMIFS(условия!92:92,условия!$7:$7,"&lt;="&amp;NB$8,условия!$8:$8,"&gt;="&amp;NB$8))</f>
        <v>44803</v>
      </c>
      <c r="NC211" s="13">
        <f>IF(NC$8="",0,NC185+SUMIFS(условия!92:92,условия!$7:$7,"&lt;="&amp;NC$8,условия!$8:$8,"&gt;="&amp;NC$8))</f>
        <v>44804</v>
      </c>
      <c r="ND211" s="13">
        <f>IF(ND$8="",0,ND185+SUMIFS(условия!92:92,условия!$7:$7,"&lt;="&amp;ND$8,условия!$8:$8,"&gt;="&amp;ND$8))</f>
        <v>44805</v>
      </c>
      <c r="NE211" s="13">
        <f>IF(NE$8="",0,NE185+SUMIFS(условия!92:92,условия!$7:$7,"&lt;="&amp;NE$8,условия!$8:$8,"&gt;="&amp;NE$8))</f>
        <v>44806</v>
      </c>
      <c r="NF211" s="13">
        <f>IF(NF$8="",0,NF185+SUMIFS(условия!92:92,условия!$7:$7,"&lt;="&amp;NF$8,условия!$8:$8,"&gt;="&amp;NF$8))</f>
        <v>44807</v>
      </c>
      <c r="NG211" s="13">
        <f>IF(NG$8="",0,NG185+SUMIFS(условия!92:92,условия!$7:$7,"&lt;="&amp;NG$8,условия!$8:$8,"&gt;="&amp;NG$8))</f>
        <v>44808</v>
      </c>
      <c r="NH211" s="13">
        <f>IF(NH$8="",0,NH185+SUMIFS(условия!92:92,условия!$7:$7,"&lt;="&amp;NH$8,условия!$8:$8,"&gt;="&amp;NH$8))</f>
        <v>44809</v>
      </c>
      <c r="NI211" s="13">
        <f>IF(NI$8="",0,NI185+SUMIFS(условия!92:92,условия!$7:$7,"&lt;="&amp;NI$8,условия!$8:$8,"&gt;="&amp;NI$8))</f>
        <v>44810</v>
      </c>
      <c r="NJ211" s="13">
        <f>IF(NJ$8="",0,NJ185+SUMIFS(условия!92:92,условия!$7:$7,"&lt;="&amp;NJ$8,условия!$8:$8,"&gt;="&amp;NJ$8))</f>
        <v>44811</v>
      </c>
      <c r="NK211" s="13">
        <f>IF(NK$8="",0,NK185+SUMIFS(условия!92:92,условия!$7:$7,"&lt;="&amp;NK$8,условия!$8:$8,"&gt;="&amp;NK$8))</f>
        <v>44812</v>
      </c>
      <c r="NL211" s="13">
        <f>IF(NL$8="",0,NL185+SUMIFS(условия!92:92,условия!$7:$7,"&lt;="&amp;NL$8,условия!$8:$8,"&gt;="&amp;NL$8))</f>
        <v>44813</v>
      </c>
      <c r="NM211" s="13">
        <f>IF(NM$8="",0,NM185+SUMIFS(условия!92:92,условия!$7:$7,"&lt;="&amp;NM$8,условия!$8:$8,"&gt;="&amp;NM$8))</f>
        <v>44814</v>
      </c>
      <c r="NN211" s="13">
        <f>IF(NN$8="",0,NN185+SUMIFS(условия!92:92,условия!$7:$7,"&lt;="&amp;NN$8,условия!$8:$8,"&gt;="&amp;NN$8))</f>
        <v>44815</v>
      </c>
      <c r="NO211" s="13">
        <f>IF(NO$8="",0,NO185+SUMIFS(условия!92:92,условия!$7:$7,"&lt;="&amp;NO$8,условия!$8:$8,"&gt;="&amp;NO$8))</f>
        <v>44816</v>
      </c>
      <c r="NP211" s="13">
        <f>IF(NP$8="",0,NP185+SUMIFS(условия!92:92,условия!$7:$7,"&lt;="&amp;NP$8,условия!$8:$8,"&gt;="&amp;NP$8))</f>
        <v>44817</v>
      </c>
      <c r="NQ211" s="13">
        <f>IF(NQ$8="",0,NQ185+SUMIFS(условия!92:92,условия!$7:$7,"&lt;="&amp;NQ$8,условия!$8:$8,"&gt;="&amp;NQ$8))</f>
        <v>44818</v>
      </c>
      <c r="NR211" s="13">
        <f>IF(NR$8="",0,NR185+SUMIFS(условия!92:92,условия!$7:$7,"&lt;="&amp;NR$8,условия!$8:$8,"&gt;="&amp;NR$8))</f>
        <v>44819</v>
      </c>
      <c r="NS211" s="13">
        <f>IF(NS$8="",0,NS185+SUMIFS(условия!92:92,условия!$7:$7,"&lt;="&amp;NS$8,условия!$8:$8,"&gt;="&amp;NS$8))</f>
        <v>44820</v>
      </c>
      <c r="NT211" s="13">
        <f>IF(NT$8="",0,NT185+SUMIFS(условия!92:92,условия!$7:$7,"&lt;="&amp;NT$8,условия!$8:$8,"&gt;="&amp;NT$8))</f>
        <v>44821</v>
      </c>
      <c r="NU211" s="13">
        <f>IF(NU$8="",0,NU185+SUMIFS(условия!92:92,условия!$7:$7,"&lt;="&amp;NU$8,условия!$8:$8,"&gt;="&amp;NU$8))</f>
        <v>44822</v>
      </c>
      <c r="NV211" s="13">
        <f>IF(NV$8="",0,NV185+SUMIFS(условия!92:92,условия!$7:$7,"&lt;="&amp;NV$8,условия!$8:$8,"&gt;="&amp;NV$8))</f>
        <v>44823</v>
      </c>
      <c r="NW211" s="13">
        <f>IF(NW$8="",0,NW185+SUMIFS(условия!92:92,условия!$7:$7,"&lt;="&amp;NW$8,условия!$8:$8,"&gt;="&amp;NW$8))</f>
        <v>44824</v>
      </c>
      <c r="NX211" s="13">
        <f>IF(NX$8="",0,NX185+SUMIFS(условия!92:92,условия!$7:$7,"&lt;="&amp;NX$8,условия!$8:$8,"&gt;="&amp;NX$8))</f>
        <v>44825</v>
      </c>
      <c r="NY211" s="13">
        <f>IF(NY$8="",0,NY185+SUMIFS(условия!92:92,условия!$7:$7,"&lt;="&amp;NY$8,условия!$8:$8,"&gt;="&amp;NY$8))</f>
        <v>44826</v>
      </c>
      <c r="NZ211" s="13">
        <f>IF(NZ$8="",0,NZ185+SUMIFS(условия!92:92,условия!$7:$7,"&lt;="&amp;NZ$8,условия!$8:$8,"&gt;="&amp;NZ$8))</f>
        <v>44827</v>
      </c>
      <c r="OA211" s="13">
        <f>IF(OA$8="",0,OA185+SUMIFS(условия!92:92,условия!$7:$7,"&lt;="&amp;OA$8,условия!$8:$8,"&gt;="&amp;OA$8))</f>
        <v>44828</v>
      </c>
      <c r="OB211" s="13">
        <f>IF(OB$8="",0,OB185+SUMIFS(условия!92:92,условия!$7:$7,"&lt;="&amp;OB$8,условия!$8:$8,"&gt;="&amp;OB$8))</f>
        <v>44829</v>
      </c>
      <c r="OC211" s="13">
        <f>IF(OC$8="",0,OC185+SUMIFS(условия!92:92,условия!$7:$7,"&lt;="&amp;OC$8,условия!$8:$8,"&gt;="&amp;OC$8))</f>
        <v>44830</v>
      </c>
      <c r="OD211" s="13">
        <f>IF(OD$8="",0,OD185+SUMIFS(условия!92:92,условия!$7:$7,"&lt;="&amp;OD$8,условия!$8:$8,"&gt;="&amp;OD$8))</f>
        <v>44831</v>
      </c>
      <c r="OE211" s="13">
        <f>IF(OE$8="",0,OE185+SUMIFS(условия!92:92,условия!$7:$7,"&lt;="&amp;OE$8,условия!$8:$8,"&gt;="&amp;OE$8))</f>
        <v>44832</v>
      </c>
      <c r="OF211" s="13">
        <f>IF(OF$8="",0,OF185+SUMIFS(условия!92:92,условия!$7:$7,"&lt;="&amp;OF$8,условия!$8:$8,"&gt;="&amp;OF$8))</f>
        <v>44833</v>
      </c>
      <c r="OG211" s="13">
        <f>IF(OG$8="",0,OG185+SUMIFS(условия!92:92,условия!$7:$7,"&lt;="&amp;OG$8,условия!$8:$8,"&gt;="&amp;OG$8))</f>
        <v>44834</v>
      </c>
      <c r="OH211" s="13">
        <f>IF(OH$8="",0,OH185+SUMIFS(условия!92:92,условия!$7:$7,"&lt;="&amp;OH$8,условия!$8:$8,"&gt;="&amp;OH$8))</f>
        <v>44835</v>
      </c>
      <c r="OI211" s="13">
        <f>IF(OI$8="",0,OI185+SUMIFS(условия!92:92,условия!$7:$7,"&lt;="&amp;OI$8,условия!$8:$8,"&gt;="&amp;OI$8))</f>
        <v>44836</v>
      </c>
      <c r="OJ211" s="13">
        <f>IF(OJ$8="",0,OJ185+SUMIFS(условия!92:92,условия!$7:$7,"&lt;="&amp;OJ$8,условия!$8:$8,"&gt;="&amp;OJ$8))</f>
        <v>44837</v>
      </c>
      <c r="OK211" s="13">
        <f>IF(OK$8="",0,OK185+SUMIFS(условия!92:92,условия!$7:$7,"&lt;="&amp;OK$8,условия!$8:$8,"&gt;="&amp;OK$8))</f>
        <v>44838</v>
      </c>
      <c r="OL211" s="13">
        <f>IF(OL$8="",0,OL185+SUMIFS(условия!92:92,условия!$7:$7,"&lt;="&amp;OL$8,условия!$8:$8,"&gt;="&amp;OL$8))</f>
        <v>44839</v>
      </c>
      <c r="OM211" s="13">
        <f>IF(OM$8="",0,OM185+SUMIFS(условия!92:92,условия!$7:$7,"&lt;="&amp;OM$8,условия!$8:$8,"&gt;="&amp;OM$8))</f>
        <v>44840</v>
      </c>
      <c r="ON211" s="13">
        <f>IF(ON$8="",0,ON185+SUMIFS(условия!92:92,условия!$7:$7,"&lt;="&amp;ON$8,условия!$8:$8,"&gt;="&amp;ON$8))</f>
        <v>44841</v>
      </c>
      <c r="OO211" s="13">
        <f>IF(OO$8="",0,OO185+SUMIFS(условия!92:92,условия!$7:$7,"&lt;="&amp;OO$8,условия!$8:$8,"&gt;="&amp;OO$8))</f>
        <v>44842</v>
      </c>
      <c r="OP211" s="13">
        <f>IF(OP$8="",0,OP185+SUMIFS(условия!92:92,условия!$7:$7,"&lt;="&amp;OP$8,условия!$8:$8,"&gt;="&amp;OP$8))</f>
        <v>44843</v>
      </c>
      <c r="OQ211" s="13">
        <f>IF(OQ$8="",0,OQ185+SUMIFS(условия!92:92,условия!$7:$7,"&lt;="&amp;OQ$8,условия!$8:$8,"&gt;="&amp;OQ$8))</f>
        <v>44844</v>
      </c>
      <c r="OR211" s="13">
        <f>IF(OR$8="",0,OR185+SUMIFS(условия!92:92,условия!$7:$7,"&lt;="&amp;OR$8,условия!$8:$8,"&gt;="&amp;OR$8))</f>
        <v>44845</v>
      </c>
      <c r="OS211" s="13">
        <f>IF(OS$8="",0,OS185+SUMIFS(условия!92:92,условия!$7:$7,"&lt;="&amp;OS$8,условия!$8:$8,"&gt;="&amp;OS$8))</f>
        <v>44846</v>
      </c>
      <c r="OT211" s="13">
        <f>IF(OT$8="",0,OT185+SUMIFS(условия!92:92,условия!$7:$7,"&lt;="&amp;OT$8,условия!$8:$8,"&gt;="&amp;OT$8))</f>
        <v>44847</v>
      </c>
      <c r="OU211" s="13">
        <f>IF(OU$8="",0,OU185+SUMIFS(условия!92:92,условия!$7:$7,"&lt;="&amp;OU$8,условия!$8:$8,"&gt;="&amp;OU$8))</f>
        <v>44848</v>
      </c>
      <c r="OV211" s="13">
        <f>IF(OV$8="",0,OV185+SUMIFS(условия!92:92,условия!$7:$7,"&lt;="&amp;OV$8,условия!$8:$8,"&gt;="&amp;OV$8))</f>
        <v>44849</v>
      </c>
      <c r="OW211" s="13">
        <f>IF(OW$8="",0,OW185+SUMIFS(условия!92:92,условия!$7:$7,"&lt;="&amp;OW$8,условия!$8:$8,"&gt;="&amp;OW$8))</f>
        <v>44850</v>
      </c>
      <c r="OX211" s="13">
        <f>IF(OX$8="",0,OX185+SUMIFS(условия!92:92,условия!$7:$7,"&lt;="&amp;OX$8,условия!$8:$8,"&gt;="&amp;OX$8))</f>
        <v>44851</v>
      </c>
      <c r="OY211" s="13">
        <f>IF(OY$8="",0,OY185+SUMIFS(условия!92:92,условия!$7:$7,"&lt;="&amp;OY$8,условия!$8:$8,"&gt;="&amp;OY$8))</f>
        <v>44852</v>
      </c>
      <c r="OZ211" s="13">
        <f>IF(OZ$8="",0,OZ185+SUMIFS(условия!92:92,условия!$7:$7,"&lt;="&amp;OZ$8,условия!$8:$8,"&gt;="&amp;OZ$8))</f>
        <v>44853</v>
      </c>
      <c r="PA211" s="13">
        <f>IF(PA$8="",0,PA185+SUMIFS(условия!92:92,условия!$7:$7,"&lt;="&amp;PA$8,условия!$8:$8,"&gt;="&amp;PA$8))</f>
        <v>44854</v>
      </c>
      <c r="PB211" s="13">
        <f>IF(PB$8="",0,PB185+SUMIFS(условия!92:92,условия!$7:$7,"&lt;="&amp;PB$8,условия!$8:$8,"&gt;="&amp;PB$8))</f>
        <v>44855</v>
      </c>
      <c r="PC211" s="13">
        <f>IF(PC$8="",0,PC185+SUMIFS(условия!92:92,условия!$7:$7,"&lt;="&amp;PC$8,условия!$8:$8,"&gt;="&amp;PC$8))</f>
        <v>44856</v>
      </c>
      <c r="PD211" s="13">
        <f>IF(PD$8="",0,PD185+SUMIFS(условия!92:92,условия!$7:$7,"&lt;="&amp;PD$8,условия!$8:$8,"&gt;="&amp;PD$8))</f>
        <v>44857</v>
      </c>
      <c r="PE211" s="13">
        <f>IF(PE$8="",0,PE185+SUMIFS(условия!92:92,условия!$7:$7,"&lt;="&amp;PE$8,условия!$8:$8,"&gt;="&amp;PE$8))</f>
        <v>44858</v>
      </c>
      <c r="PF211" s="13">
        <f>IF(PF$8="",0,PF185+SUMIFS(условия!92:92,условия!$7:$7,"&lt;="&amp;PF$8,условия!$8:$8,"&gt;="&amp;PF$8))</f>
        <v>44859</v>
      </c>
      <c r="PG211" s="13">
        <f>IF(PG$8="",0,PG185+SUMIFS(условия!92:92,условия!$7:$7,"&lt;="&amp;PG$8,условия!$8:$8,"&gt;="&amp;PG$8))</f>
        <v>44860</v>
      </c>
      <c r="PH211" s="13">
        <f>IF(PH$8="",0,PH185+SUMIFS(условия!92:92,условия!$7:$7,"&lt;="&amp;PH$8,условия!$8:$8,"&gt;="&amp;PH$8))</f>
        <v>44861</v>
      </c>
      <c r="PI211" s="13">
        <f>IF(PI$8="",0,PI185+SUMIFS(условия!92:92,условия!$7:$7,"&lt;="&amp;PI$8,условия!$8:$8,"&gt;="&amp;PI$8))</f>
        <v>44862</v>
      </c>
      <c r="PJ211" s="13">
        <f>IF(PJ$8="",0,PJ185+SUMIFS(условия!92:92,условия!$7:$7,"&lt;="&amp;PJ$8,условия!$8:$8,"&gt;="&amp;PJ$8))</f>
        <v>44863</v>
      </c>
      <c r="PK211" s="13">
        <f>IF(PK$8="",0,PK185+SUMIFS(условия!92:92,условия!$7:$7,"&lt;="&amp;PK$8,условия!$8:$8,"&gt;="&amp;PK$8))</f>
        <v>44864</v>
      </c>
      <c r="PL211" s="13">
        <f>IF(PL$8="",0,PL185+SUMIFS(условия!92:92,условия!$7:$7,"&lt;="&amp;PL$8,условия!$8:$8,"&gt;="&amp;PL$8))</f>
        <v>44865</v>
      </c>
      <c r="PM211" s="13">
        <f>IF(PM$8="",0,PM185+SUMIFS(условия!92:92,условия!$7:$7,"&lt;="&amp;PM$8,условия!$8:$8,"&gt;="&amp;PM$8))</f>
        <v>44866</v>
      </c>
      <c r="PN211" s="13">
        <f>IF(PN$8="",0,PN185+SUMIFS(условия!92:92,условия!$7:$7,"&lt;="&amp;PN$8,условия!$8:$8,"&gt;="&amp;PN$8))</f>
        <v>44867</v>
      </c>
      <c r="PO211" s="13">
        <f>IF(PO$8="",0,PO185+SUMIFS(условия!92:92,условия!$7:$7,"&lt;="&amp;PO$8,условия!$8:$8,"&gt;="&amp;PO$8))</f>
        <v>44868</v>
      </c>
      <c r="PP211" s="13">
        <f>IF(PP$8="",0,PP185+SUMIFS(условия!92:92,условия!$7:$7,"&lt;="&amp;PP$8,условия!$8:$8,"&gt;="&amp;PP$8))</f>
        <v>44869</v>
      </c>
      <c r="PQ211" s="13">
        <f>IF(PQ$8="",0,PQ185+SUMIFS(условия!92:92,условия!$7:$7,"&lt;="&amp;PQ$8,условия!$8:$8,"&gt;="&amp;PQ$8))</f>
        <v>44870</v>
      </c>
      <c r="PR211" s="13">
        <f>IF(PR$8="",0,PR185+SUMIFS(условия!92:92,условия!$7:$7,"&lt;="&amp;PR$8,условия!$8:$8,"&gt;="&amp;PR$8))</f>
        <v>44871</v>
      </c>
      <c r="PS211" s="13">
        <f>IF(PS$8="",0,PS185+SUMIFS(условия!92:92,условия!$7:$7,"&lt;="&amp;PS$8,условия!$8:$8,"&gt;="&amp;PS$8))</f>
        <v>44872</v>
      </c>
      <c r="PT211" s="13">
        <f>IF(PT$8="",0,PT185+SUMIFS(условия!92:92,условия!$7:$7,"&lt;="&amp;PT$8,условия!$8:$8,"&gt;="&amp;PT$8))</f>
        <v>44873</v>
      </c>
      <c r="PU211" s="13">
        <f>IF(PU$8="",0,PU185+SUMIFS(условия!92:92,условия!$7:$7,"&lt;="&amp;PU$8,условия!$8:$8,"&gt;="&amp;PU$8))</f>
        <v>44874</v>
      </c>
      <c r="PV211" s="13">
        <f>IF(PV$8="",0,PV185+SUMIFS(условия!92:92,условия!$7:$7,"&lt;="&amp;PV$8,условия!$8:$8,"&gt;="&amp;PV$8))</f>
        <v>44875</v>
      </c>
      <c r="PW211" s="13">
        <f>IF(PW$8="",0,PW185+SUMIFS(условия!92:92,условия!$7:$7,"&lt;="&amp;PW$8,условия!$8:$8,"&gt;="&amp;PW$8))</f>
        <v>44876</v>
      </c>
      <c r="PX211" s="13">
        <f>IF(PX$8="",0,PX185+SUMIFS(условия!92:92,условия!$7:$7,"&lt;="&amp;PX$8,условия!$8:$8,"&gt;="&amp;PX$8))</f>
        <v>44877</v>
      </c>
      <c r="PY211" s="13">
        <f>IF(PY$8="",0,PY185+SUMIFS(условия!92:92,условия!$7:$7,"&lt;="&amp;PY$8,условия!$8:$8,"&gt;="&amp;PY$8))</f>
        <v>44878</v>
      </c>
      <c r="PZ211" s="13">
        <f>IF(PZ$8="",0,PZ185+SUMIFS(условия!92:92,условия!$7:$7,"&lt;="&amp;PZ$8,условия!$8:$8,"&gt;="&amp;PZ$8))</f>
        <v>44879</v>
      </c>
      <c r="QA211" s="13">
        <f>IF(QA$8="",0,QA185+SUMIFS(условия!92:92,условия!$7:$7,"&lt;="&amp;QA$8,условия!$8:$8,"&gt;="&amp;QA$8))</f>
        <v>44880</v>
      </c>
      <c r="QB211" s="13">
        <f>IF(QB$8="",0,QB185+SUMIFS(условия!92:92,условия!$7:$7,"&lt;="&amp;QB$8,условия!$8:$8,"&gt;="&amp;QB$8))</f>
        <v>44881</v>
      </c>
      <c r="QC211" s="13">
        <f>IF(QC$8="",0,QC185+SUMIFS(условия!92:92,условия!$7:$7,"&lt;="&amp;QC$8,условия!$8:$8,"&gt;="&amp;QC$8))</f>
        <v>44882</v>
      </c>
      <c r="QD211" s="13">
        <f>IF(QD$8="",0,QD185+SUMIFS(условия!92:92,условия!$7:$7,"&lt;="&amp;QD$8,условия!$8:$8,"&gt;="&amp;QD$8))</f>
        <v>44883</v>
      </c>
      <c r="QE211" s="13">
        <f>IF(QE$8="",0,QE185+SUMIFS(условия!92:92,условия!$7:$7,"&lt;="&amp;QE$8,условия!$8:$8,"&gt;="&amp;QE$8))</f>
        <v>44884</v>
      </c>
      <c r="QF211" s="13">
        <f>IF(QF$8="",0,QF185+SUMIFS(условия!92:92,условия!$7:$7,"&lt;="&amp;QF$8,условия!$8:$8,"&gt;="&amp;QF$8))</f>
        <v>44885</v>
      </c>
      <c r="QG211" s="13">
        <f>IF(QG$8="",0,QG185+SUMIFS(условия!92:92,условия!$7:$7,"&lt;="&amp;QG$8,условия!$8:$8,"&gt;="&amp;QG$8))</f>
        <v>44886</v>
      </c>
      <c r="QH211" s="13">
        <f>IF(QH$8="",0,QH185+SUMIFS(условия!92:92,условия!$7:$7,"&lt;="&amp;QH$8,условия!$8:$8,"&gt;="&amp;QH$8))</f>
        <v>44887</v>
      </c>
      <c r="QI211" s="13">
        <f>IF(QI$8="",0,QI185+SUMIFS(условия!92:92,условия!$7:$7,"&lt;="&amp;QI$8,условия!$8:$8,"&gt;="&amp;QI$8))</f>
        <v>44888</v>
      </c>
      <c r="QJ211" s="13">
        <f>IF(QJ$8="",0,QJ185+SUMIFS(условия!92:92,условия!$7:$7,"&lt;="&amp;QJ$8,условия!$8:$8,"&gt;="&amp;QJ$8))</f>
        <v>44889</v>
      </c>
      <c r="QK211" s="13">
        <f>IF(QK$8="",0,QK185+SUMIFS(условия!92:92,условия!$7:$7,"&lt;="&amp;QK$8,условия!$8:$8,"&gt;="&amp;QK$8))</f>
        <v>44890</v>
      </c>
      <c r="QL211" s="13">
        <f>IF(QL$8="",0,QL185+SUMIFS(условия!92:92,условия!$7:$7,"&lt;="&amp;QL$8,условия!$8:$8,"&gt;="&amp;QL$8))</f>
        <v>44891</v>
      </c>
      <c r="QM211" s="13">
        <f>IF(QM$8="",0,QM185+SUMIFS(условия!92:92,условия!$7:$7,"&lt;="&amp;QM$8,условия!$8:$8,"&gt;="&amp;QM$8))</f>
        <v>44892</v>
      </c>
      <c r="QN211" s="13">
        <f>IF(QN$8="",0,QN185+SUMIFS(условия!92:92,условия!$7:$7,"&lt;="&amp;QN$8,условия!$8:$8,"&gt;="&amp;QN$8))</f>
        <v>44893</v>
      </c>
      <c r="QO211" s="13">
        <f>IF(QO$8="",0,QO185+SUMIFS(условия!92:92,условия!$7:$7,"&lt;="&amp;QO$8,условия!$8:$8,"&gt;="&amp;QO$8))</f>
        <v>44894</v>
      </c>
      <c r="QP211" s="13">
        <f>IF(QP$8="",0,QP185+SUMIFS(условия!92:92,условия!$7:$7,"&lt;="&amp;QP$8,условия!$8:$8,"&gt;="&amp;QP$8))</f>
        <v>44895</v>
      </c>
      <c r="QQ211" s="13">
        <f>IF(QQ$8="",0,QQ185+SUMIFS(условия!92:92,условия!$7:$7,"&lt;="&amp;QQ$8,условия!$8:$8,"&gt;="&amp;QQ$8))</f>
        <v>44896</v>
      </c>
      <c r="QR211" s="13">
        <f>IF(QR$8="",0,QR185+SUMIFS(условия!92:92,условия!$7:$7,"&lt;="&amp;QR$8,условия!$8:$8,"&gt;="&amp;QR$8))</f>
        <v>44897</v>
      </c>
      <c r="QS211" s="13">
        <f>IF(QS$8="",0,QS185+SUMIFS(условия!92:92,условия!$7:$7,"&lt;="&amp;QS$8,условия!$8:$8,"&gt;="&amp;QS$8))</f>
        <v>44898</v>
      </c>
      <c r="QT211" s="13">
        <f>IF(QT$8="",0,QT185+SUMIFS(условия!92:92,условия!$7:$7,"&lt;="&amp;QT$8,условия!$8:$8,"&gt;="&amp;QT$8))</f>
        <v>44899</v>
      </c>
      <c r="QU211" s="13">
        <f>IF(QU$8="",0,QU185+SUMIFS(условия!92:92,условия!$7:$7,"&lt;="&amp;QU$8,условия!$8:$8,"&gt;="&amp;QU$8))</f>
        <v>44900</v>
      </c>
      <c r="QV211" s="13">
        <f>IF(QV$8="",0,QV185+SUMIFS(условия!92:92,условия!$7:$7,"&lt;="&amp;QV$8,условия!$8:$8,"&gt;="&amp;QV$8))</f>
        <v>44901</v>
      </c>
      <c r="QW211" s="13">
        <f>IF(QW$8="",0,QW185+SUMIFS(условия!92:92,условия!$7:$7,"&lt;="&amp;QW$8,условия!$8:$8,"&gt;="&amp;QW$8))</f>
        <v>44902</v>
      </c>
      <c r="QX211" s="13">
        <f>IF(QX$8="",0,QX185+SUMIFS(условия!92:92,условия!$7:$7,"&lt;="&amp;QX$8,условия!$8:$8,"&gt;="&amp;QX$8))</f>
        <v>44903</v>
      </c>
      <c r="QY211" s="13">
        <f>IF(QY$8="",0,QY185+SUMIFS(условия!92:92,условия!$7:$7,"&lt;="&amp;QY$8,условия!$8:$8,"&gt;="&amp;QY$8))</f>
        <v>44904</v>
      </c>
      <c r="QZ211" s="13">
        <f>IF(QZ$8="",0,QZ185+SUMIFS(условия!92:92,условия!$7:$7,"&lt;="&amp;QZ$8,условия!$8:$8,"&gt;="&amp;QZ$8))</f>
        <v>44905</v>
      </c>
      <c r="RA211" s="13">
        <f>IF(RA$8="",0,RA185+SUMIFS(условия!92:92,условия!$7:$7,"&lt;="&amp;RA$8,условия!$8:$8,"&gt;="&amp;RA$8))</f>
        <v>44906</v>
      </c>
      <c r="RB211" s="13">
        <f>IF(RB$8="",0,RB185+SUMIFS(условия!92:92,условия!$7:$7,"&lt;="&amp;RB$8,условия!$8:$8,"&gt;="&amp;RB$8))</f>
        <v>44907</v>
      </c>
      <c r="RC211" s="13">
        <f>IF(RC$8="",0,RC185+SUMIFS(условия!92:92,условия!$7:$7,"&lt;="&amp;RC$8,условия!$8:$8,"&gt;="&amp;RC$8))</f>
        <v>44908</v>
      </c>
      <c r="RD211" s="13">
        <f>IF(RD$8="",0,RD185+SUMIFS(условия!92:92,условия!$7:$7,"&lt;="&amp;RD$8,условия!$8:$8,"&gt;="&amp;RD$8))</f>
        <v>44909</v>
      </c>
      <c r="RE211" s="13">
        <f>IF(RE$8="",0,RE185+SUMIFS(условия!92:92,условия!$7:$7,"&lt;="&amp;RE$8,условия!$8:$8,"&gt;="&amp;RE$8))</f>
        <v>44910</v>
      </c>
      <c r="RF211" s="13">
        <f>IF(RF$8="",0,RF185+SUMIFS(условия!92:92,условия!$7:$7,"&lt;="&amp;RF$8,условия!$8:$8,"&gt;="&amp;RF$8))</f>
        <v>44911</v>
      </c>
      <c r="RG211" s="13">
        <f>IF(RG$8="",0,RG185+SUMIFS(условия!92:92,условия!$7:$7,"&lt;="&amp;RG$8,условия!$8:$8,"&gt;="&amp;RG$8))</f>
        <v>44912</v>
      </c>
      <c r="RH211" s="13">
        <f>IF(RH$8="",0,RH185+SUMIFS(условия!92:92,условия!$7:$7,"&lt;="&amp;RH$8,условия!$8:$8,"&gt;="&amp;RH$8))</f>
        <v>44913</v>
      </c>
      <c r="RI211" s="13">
        <f>IF(RI$8="",0,RI185+SUMIFS(условия!92:92,условия!$7:$7,"&lt;="&amp;RI$8,условия!$8:$8,"&gt;="&amp;RI$8))</f>
        <v>44914</v>
      </c>
      <c r="RJ211" s="13">
        <f>IF(RJ$8="",0,RJ185+SUMIFS(условия!92:92,условия!$7:$7,"&lt;="&amp;RJ$8,условия!$8:$8,"&gt;="&amp;RJ$8))</f>
        <v>44915</v>
      </c>
      <c r="RK211" s="13">
        <f>IF(RK$8="",0,RK185+SUMIFS(условия!92:92,условия!$7:$7,"&lt;="&amp;RK$8,условия!$8:$8,"&gt;="&amp;RK$8))</f>
        <v>44916</v>
      </c>
      <c r="RL211" s="13">
        <f>IF(RL$8="",0,RL185+SUMIFS(условия!92:92,условия!$7:$7,"&lt;="&amp;RL$8,условия!$8:$8,"&gt;="&amp;RL$8))</f>
        <v>44917</v>
      </c>
      <c r="RM211" s="13">
        <f>IF(RM$8="",0,RM185+SUMIFS(условия!92:92,условия!$7:$7,"&lt;="&amp;RM$8,условия!$8:$8,"&gt;="&amp;RM$8))</f>
        <v>44918</v>
      </c>
      <c r="RN211" s="13">
        <f>IF(RN$8="",0,RN185+SUMIFS(условия!92:92,условия!$7:$7,"&lt;="&amp;RN$8,условия!$8:$8,"&gt;="&amp;RN$8))</f>
        <v>44919</v>
      </c>
      <c r="RO211" s="13">
        <f>IF(RO$8="",0,RO185+SUMIFS(условия!92:92,условия!$7:$7,"&lt;="&amp;RO$8,условия!$8:$8,"&gt;="&amp;RO$8))</f>
        <v>44920</v>
      </c>
      <c r="RP211" s="13">
        <f>IF(RP$8="",0,RP185+SUMIFS(условия!92:92,условия!$7:$7,"&lt;="&amp;RP$8,условия!$8:$8,"&gt;="&amp;RP$8))</f>
        <v>44921</v>
      </c>
      <c r="RQ211" s="13">
        <f>IF(RQ$8="",0,RQ185+SUMIFS(условия!92:92,условия!$7:$7,"&lt;="&amp;RQ$8,условия!$8:$8,"&gt;="&amp;RQ$8))</f>
        <v>44922</v>
      </c>
      <c r="RR211" s="13">
        <f>IF(RR$8="",0,RR185+SUMIFS(условия!92:92,условия!$7:$7,"&lt;="&amp;RR$8,условия!$8:$8,"&gt;="&amp;RR$8))</f>
        <v>44923</v>
      </c>
      <c r="RS211" s="13">
        <f>IF(RS$8="",0,RS185+SUMIFS(условия!92:92,условия!$7:$7,"&lt;="&amp;RS$8,условия!$8:$8,"&gt;="&amp;RS$8))</f>
        <v>44924</v>
      </c>
      <c r="RT211" s="13">
        <f>IF(RT$8="",0,RT185+SUMIFS(условия!92:92,условия!$7:$7,"&lt;="&amp;RT$8,условия!$8:$8,"&gt;="&amp;RT$8))</f>
        <v>44925</v>
      </c>
      <c r="RU211" s="13">
        <f>IF(RU$8="",0,RU185+SUMIFS(условия!92:92,условия!$7:$7,"&lt;="&amp;RU$8,условия!$8:$8,"&gt;="&amp;RU$8))</f>
        <v>44926</v>
      </c>
      <c r="RV211" s="13">
        <f>IF(RV$8="",0,RV185+SUMIFS(условия!92:92,условия!$7:$7,"&lt;="&amp;RV$8,условия!$8:$8,"&gt;="&amp;RV$8))</f>
        <v>44927</v>
      </c>
      <c r="RW211" s="13">
        <f>IF(RW$8="",0,RW185+SUMIFS(условия!92:92,условия!$7:$7,"&lt;="&amp;RW$8,условия!$8:$8,"&gt;="&amp;RW$8))</f>
        <v>44928</v>
      </c>
      <c r="RX211" s="13">
        <f>IF(RX$8="",0,RX185+SUMIFS(условия!92:92,условия!$7:$7,"&lt;="&amp;RX$8,условия!$8:$8,"&gt;="&amp;RX$8))</f>
        <v>44929</v>
      </c>
      <c r="RY211" s="13">
        <f>IF(RY$8="",0,RY185+SUMIFS(условия!92:92,условия!$7:$7,"&lt;="&amp;RY$8,условия!$8:$8,"&gt;="&amp;RY$8))</f>
        <v>44930</v>
      </c>
      <c r="RZ211" s="13">
        <f>IF(RZ$8="",0,RZ185+SUMIFS(условия!92:92,условия!$7:$7,"&lt;="&amp;RZ$8,условия!$8:$8,"&gt;="&amp;RZ$8))</f>
        <v>44931</v>
      </c>
      <c r="SA211" s="13">
        <f>IF(SA$8="",0,SA185+SUMIFS(условия!92:92,условия!$7:$7,"&lt;="&amp;SA$8,условия!$8:$8,"&gt;="&amp;SA$8))</f>
        <v>44932</v>
      </c>
      <c r="SB211" s="13">
        <f>IF(SB$8="",0,SB185+SUMIFS(условия!92:92,условия!$7:$7,"&lt;="&amp;SB$8,условия!$8:$8,"&gt;="&amp;SB$8))</f>
        <v>44933</v>
      </c>
      <c r="SC211" s="13">
        <f>IF(SC$8="",0,SC185+SUMIFS(условия!92:92,условия!$7:$7,"&lt;="&amp;SC$8,условия!$8:$8,"&gt;="&amp;SC$8))</f>
        <v>44934</v>
      </c>
      <c r="SD211" s="13">
        <f>IF(SD$8="",0,SD185+SUMIFS(условия!92:92,условия!$7:$7,"&lt;="&amp;SD$8,условия!$8:$8,"&gt;="&amp;SD$8))</f>
        <v>44935</v>
      </c>
      <c r="SE211" s="13">
        <f>IF(SE$8="",0,SE185+SUMIFS(условия!92:92,условия!$7:$7,"&lt;="&amp;SE$8,условия!$8:$8,"&gt;="&amp;SE$8))</f>
        <v>44936</v>
      </c>
      <c r="SF211" s="13">
        <f>IF(SF$8="",0,SF185+SUMIFS(условия!92:92,условия!$7:$7,"&lt;="&amp;SF$8,условия!$8:$8,"&gt;="&amp;SF$8))</f>
        <v>44937</v>
      </c>
      <c r="SG211" s="13">
        <f>IF(SG$8="",0,SG185+SUMIFS(условия!92:92,условия!$7:$7,"&lt;="&amp;SG$8,условия!$8:$8,"&gt;="&amp;SG$8))</f>
        <v>44938</v>
      </c>
      <c r="SH211" s="13">
        <f>IF(SH$8="",0,SH185+SUMIFS(условия!92:92,условия!$7:$7,"&lt;="&amp;SH$8,условия!$8:$8,"&gt;="&amp;SH$8))</f>
        <v>44939</v>
      </c>
      <c r="SI211" s="13">
        <f>IF(SI$8="",0,SI185+SUMIFS(условия!92:92,условия!$7:$7,"&lt;="&amp;SI$8,условия!$8:$8,"&gt;="&amp;SI$8))</f>
        <v>44940</v>
      </c>
      <c r="SJ211" s="13">
        <f>IF(SJ$8="",0,SJ185+SUMIFS(условия!92:92,условия!$7:$7,"&lt;="&amp;SJ$8,условия!$8:$8,"&gt;="&amp;SJ$8))</f>
        <v>44941</v>
      </c>
      <c r="SK211" s="13">
        <f>IF(SK$8="",0,SK185+SUMIFS(условия!92:92,условия!$7:$7,"&lt;="&amp;SK$8,условия!$8:$8,"&gt;="&amp;SK$8))</f>
        <v>44942</v>
      </c>
      <c r="SL211" s="13">
        <f>IF(SL$8="",0,SL185+SUMIFS(условия!92:92,условия!$7:$7,"&lt;="&amp;SL$8,условия!$8:$8,"&gt;="&amp;SL$8))</f>
        <v>44943</v>
      </c>
      <c r="SM211" s="13">
        <f>IF(SM$8="",0,SM185+SUMIFS(условия!92:92,условия!$7:$7,"&lt;="&amp;SM$8,условия!$8:$8,"&gt;="&amp;SM$8))</f>
        <v>44944</v>
      </c>
      <c r="SN211" s="13">
        <f>IF(SN$8="",0,SN185+SUMIFS(условия!92:92,условия!$7:$7,"&lt;="&amp;SN$8,условия!$8:$8,"&gt;="&amp;SN$8))</f>
        <v>44945</v>
      </c>
      <c r="SO211" s="13">
        <f>IF(SO$8="",0,SO185+SUMIFS(условия!92:92,условия!$7:$7,"&lt;="&amp;SO$8,условия!$8:$8,"&gt;="&amp;SO$8))</f>
        <v>44946</v>
      </c>
      <c r="SP211" s="13">
        <f>IF(SP$8="",0,SP185+SUMIFS(условия!92:92,условия!$7:$7,"&lt;="&amp;SP$8,условия!$8:$8,"&gt;="&amp;SP$8))</f>
        <v>44947</v>
      </c>
      <c r="SQ211" s="13">
        <f>IF(SQ$8="",0,SQ185+SUMIFS(условия!92:92,условия!$7:$7,"&lt;="&amp;SQ$8,условия!$8:$8,"&gt;="&amp;SQ$8))</f>
        <v>44948</v>
      </c>
      <c r="SR211" s="13">
        <f>IF(SR$8="",0,SR185+SUMIFS(условия!92:92,условия!$7:$7,"&lt;="&amp;SR$8,условия!$8:$8,"&gt;="&amp;SR$8))</f>
        <v>44949</v>
      </c>
      <c r="SS211" s="13">
        <f>IF(SS$8="",0,SS185+SUMIFS(условия!92:92,условия!$7:$7,"&lt;="&amp;SS$8,условия!$8:$8,"&gt;="&amp;SS$8))</f>
        <v>44950</v>
      </c>
      <c r="ST211" s="13">
        <f>IF(ST$8="",0,ST185+SUMIFS(условия!92:92,условия!$7:$7,"&lt;="&amp;ST$8,условия!$8:$8,"&gt;="&amp;ST$8))</f>
        <v>44951</v>
      </c>
      <c r="SU211" s="13">
        <f>IF(SU$8="",0,SU185+SUMIFS(условия!92:92,условия!$7:$7,"&lt;="&amp;SU$8,условия!$8:$8,"&gt;="&amp;SU$8))</f>
        <v>44952</v>
      </c>
      <c r="SV211" s="13">
        <f>IF(SV$8="",0,SV185+SUMIFS(условия!92:92,условия!$7:$7,"&lt;="&amp;SV$8,условия!$8:$8,"&gt;="&amp;SV$8))</f>
        <v>44953</v>
      </c>
      <c r="SW211" s="13">
        <f>IF(SW$8="",0,SW185+SUMIFS(условия!92:92,условия!$7:$7,"&lt;="&amp;SW$8,условия!$8:$8,"&gt;="&amp;SW$8))</f>
        <v>44954</v>
      </c>
      <c r="SX211" s="13">
        <f>IF(SX$8="",0,SX185+SUMIFS(условия!92:92,условия!$7:$7,"&lt;="&amp;SX$8,условия!$8:$8,"&gt;="&amp;SX$8))</f>
        <v>44955</v>
      </c>
      <c r="SY211" s="13">
        <f>IF(SY$8="",0,SY185+SUMIFS(условия!92:92,условия!$7:$7,"&lt;="&amp;SY$8,условия!$8:$8,"&gt;="&amp;SY$8))</f>
        <v>44956</v>
      </c>
      <c r="SZ211" s="13">
        <f>IF(SZ$8="",0,SZ185+SUMIFS(условия!92:92,условия!$7:$7,"&lt;="&amp;SZ$8,условия!$8:$8,"&gt;="&amp;SZ$8))</f>
        <v>44957</v>
      </c>
      <c r="TA211" s="13">
        <f>IF(TA$8="",0,TA185+SUMIFS(условия!92:92,условия!$7:$7,"&lt;="&amp;TA$8,условия!$8:$8,"&gt;="&amp;TA$8))</f>
        <v>44958</v>
      </c>
      <c r="TB211" s="13">
        <f>IF(TB$8="",0,TB185+SUMIFS(условия!92:92,условия!$7:$7,"&lt;="&amp;TB$8,условия!$8:$8,"&gt;="&amp;TB$8))</f>
        <v>44959</v>
      </c>
      <c r="TC211" s="13">
        <f>IF(TC$8="",0,TC185+SUMIFS(условия!92:92,условия!$7:$7,"&lt;="&amp;TC$8,условия!$8:$8,"&gt;="&amp;TC$8))</f>
        <v>44960</v>
      </c>
      <c r="TD211" s="13">
        <f>IF(TD$8="",0,TD185+SUMIFS(условия!92:92,условия!$7:$7,"&lt;="&amp;TD$8,условия!$8:$8,"&gt;="&amp;TD$8))</f>
        <v>44961</v>
      </c>
      <c r="TE211" s="13">
        <f>IF(TE$8="",0,TE185+SUMIFS(условия!92:92,условия!$7:$7,"&lt;="&amp;TE$8,условия!$8:$8,"&gt;="&amp;TE$8))</f>
        <v>44962</v>
      </c>
      <c r="TF211" s="13">
        <f>IF(TF$8="",0,TF185+SUMIFS(условия!92:92,условия!$7:$7,"&lt;="&amp;TF$8,условия!$8:$8,"&gt;="&amp;TF$8))</f>
        <v>44963</v>
      </c>
      <c r="TG211" s="13">
        <f>IF(TG$8="",0,TG185+SUMIFS(условия!92:92,условия!$7:$7,"&lt;="&amp;TG$8,условия!$8:$8,"&gt;="&amp;TG$8))</f>
        <v>44964</v>
      </c>
      <c r="TH211" s="13">
        <f>IF(TH$8="",0,TH185+SUMIFS(условия!92:92,условия!$7:$7,"&lt;="&amp;TH$8,условия!$8:$8,"&gt;="&amp;TH$8))</f>
        <v>44965</v>
      </c>
      <c r="TI211" s="13">
        <f>IF(TI$8="",0,TI185+SUMIFS(условия!92:92,условия!$7:$7,"&lt;="&amp;TI$8,условия!$8:$8,"&gt;="&amp;TI$8))</f>
        <v>44966</v>
      </c>
      <c r="TJ211" s="13">
        <f>IF(TJ$8="",0,TJ185+SUMIFS(условия!92:92,условия!$7:$7,"&lt;="&amp;TJ$8,условия!$8:$8,"&gt;="&amp;TJ$8))</f>
        <v>44967</v>
      </c>
      <c r="TK211" s="13">
        <f>IF(TK$8="",0,TK185+SUMIFS(условия!92:92,условия!$7:$7,"&lt;="&amp;TK$8,условия!$8:$8,"&gt;="&amp;TK$8))</f>
        <v>44968</v>
      </c>
      <c r="TL211" s="13">
        <f>IF(TL$8="",0,TL185+SUMIFS(условия!92:92,условия!$7:$7,"&lt;="&amp;TL$8,условия!$8:$8,"&gt;="&amp;TL$8))</f>
        <v>44969</v>
      </c>
      <c r="TM211" s="13">
        <f>IF(TM$8="",0,TM185+SUMIFS(условия!92:92,условия!$7:$7,"&lt;="&amp;TM$8,условия!$8:$8,"&gt;="&amp;TM$8))</f>
        <v>44970</v>
      </c>
      <c r="TN211" s="13">
        <f>IF(TN$8="",0,TN185+SUMIFS(условия!92:92,условия!$7:$7,"&lt;="&amp;TN$8,условия!$8:$8,"&gt;="&amp;TN$8))</f>
        <v>44971</v>
      </c>
      <c r="TO211" s="13">
        <f>IF(TO$8="",0,TO185+SUMIFS(условия!92:92,условия!$7:$7,"&lt;="&amp;TO$8,условия!$8:$8,"&gt;="&amp;TO$8))</f>
        <v>44972</v>
      </c>
      <c r="TP211" s="13">
        <f>IF(TP$8="",0,TP185+SUMIFS(условия!92:92,условия!$7:$7,"&lt;="&amp;TP$8,условия!$8:$8,"&gt;="&amp;TP$8))</f>
        <v>44973</v>
      </c>
      <c r="TQ211" s="13">
        <f>IF(TQ$8="",0,TQ185+SUMIFS(условия!92:92,условия!$7:$7,"&lt;="&amp;TQ$8,условия!$8:$8,"&gt;="&amp;TQ$8))</f>
        <v>44974</v>
      </c>
      <c r="TR211" s="13">
        <f>IF(TR$8="",0,TR185+SUMIFS(условия!92:92,условия!$7:$7,"&lt;="&amp;TR$8,условия!$8:$8,"&gt;="&amp;TR$8))</f>
        <v>44975</v>
      </c>
      <c r="TS211" s="13">
        <f>IF(TS$8="",0,TS185+SUMIFS(условия!92:92,условия!$7:$7,"&lt;="&amp;TS$8,условия!$8:$8,"&gt;="&amp;TS$8))</f>
        <v>44976</v>
      </c>
      <c r="TT211" s="13">
        <f>IF(TT$8="",0,TT185+SUMIFS(условия!92:92,условия!$7:$7,"&lt;="&amp;TT$8,условия!$8:$8,"&gt;="&amp;TT$8))</f>
        <v>44977</v>
      </c>
      <c r="TU211" s="13">
        <f>IF(TU$8="",0,TU185+SUMIFS(условия!92:92,условия!$7:$7,"&lt;="&amp;TU$8,условия!$8:$8,"&gt;="&amp;TU$8))</f>
        <v>44978</v>
      </c>
      <c r="TV211" s="13">
        <f>IF(TV$8="",0,TV185+SUMIFS(условия!92:92,условия!$7:$7,"&lt;="&amp;TV$8,условия!$8:$8,"&gt;="&amp;TV$8))</f>
        <v>44979</v>
      </c>
      <c r="TW211" s="13">
        <f>IF(TW$8="",0,TW185+SUMIFS(условия!92:92,условия!$7:$7,"&lt;="&amp;TW$8,условия!$8:$8,"&gt;="&amp;TW$8))</f>
        <v>44980</v>
      </c>
      <c r="TX211" s="13">
        <f>IF(TX$8="",0,TX185+SUMIFS(условия!92:92,условия!$7:$7,"&lt;="&amp;TX$8,условия!$8:$8,"&gt;="&amp;TX$8))</f>
        <v>44981</v>
      </c>
      <c r="TY211" s="13">
        <f>IF(TY$8="",0,TY185+SUMIFS(условия!92:92,условия!$7:$7,"&lt;="&amp;TY$8,условия!$8:$8,"&gt;="&amp;TY$8))</f>
        <v>44982</v>
      </c>
      <c r="TZ211" s="13">
        <f>IF(TZ$8="",0,TZ185+SUMIFS(условия!92:92,условия!$7:$7,"&lt;="&amp;TZ$8,условия!$8:$8,"&gt;="&amp;TZ$8))</f>
        <v>44983</v>
      </c>
      <c r="UA211" s="13">
        <f>IF(UA$8="",0,UA185+SUMIFS(условия!92:92,условия!$7:$7,"&lt;="&amp;UA$8,условия!$8:$8,"&gt;="&amp;UA$8))</f>
        <v>44984</v>
      </c>
      <c r="UB211" s="13">
        <f>IF(UB$8="",0,UB185+SUMIFS(условия!92:92,условия!$7:$7,"&lt;="&amp;UB$8,условия!$8:$8,"&gt;="&amp;UB$8))</f>
        <v>44985</v>
      </c>
      <c r="UC211" s="13">
        <f>IF(UC$8="",0,UC185+SUMIFS(условия!92:92,условия!$7:$7,"&lt;="&amp;UC$8,условия!$8:$8,"&gt;="&amp;UC$8))</f>
        <v>44986</v>
      </c>
      <c r="UD211" s="13">
        <f>IF(UD$8="",0,UD185+SUMIFS(условия!92:92,условия!$7:$7,"&lt;="&amp;UD$8,условия!$8:$8,"&gt;="&amp;UD$8))</f>
        <v>44987</v>
      </c>
      <c r="UE211" s="13">
        <f>IF(UE$8="",0,UE185+SUMIFS(условия!92:92,условия!$7:$7,"&lt;="&amp;UE$8,условия!$8:$8,"&gt;="&amp;UE$8))</f>
        <v>44988</v>
      </c>
      <c r="UF211" s="13">
        <f>IF(UF$8="",0,UF185+SUMIFS(условия!92:92,условия!$7:$7,"&lt;="&amp;UF$8,условия!$8:$8,"&gt;="&amp;UF$8))</f>
        <v>44989</v>
      </c>
      <c r="UG211" s="13">
        <f>IF(UG$8="",0,UG185+SUMIFS(условия!92:92,условия!$7:$7,"&lt;="&amp;UG$8,условия!$8:$8,"&gt;="&amp;UG$8))</f>
        <v>44990</v>
      </c>
      <c r="UH211" s="13">
        <f>IF(UH$8="",0,UH185+SUMIFS(условия!92:92,условия!$7:$7,"&lt;="&amp;UH$8,условия!$8:$8,"&gt;="&amp;UH$8))</f>
        <v>44991</v>
      </c>
      <c r="UI211" s="13">
        <f>IF(UI$8="",0,UI185+SUMIFS(условия!92:92,условия!$7:$7,"&lt;="&amp;UI$8,условия!$8:$8,"&gt;="&amp;UI$8))</f>
        <v>44992</v>
      </c>
      <c r="UJ211" s="13">
        <f>IF(UJ$8="",0,UJ185+SUMIFS(условия!92:92,условия!$7:$7,"&lt;="&amp;UJ$8,условия!$8:$8,"&gt;="&amp;UJ$8))</f>
        <v>44993</v>
      </c>
      <c r="UK211" s="13">
        <f>IF(UK$8="",0,UK185+SUMIFS(условия!92:92,условия!$7:$7,"&lt;="&amp;UK$8,условия!$8:$8,"&gt;="&amp;UK$8))</f>
        <v>44994</v>
      </c>
      <c r="UL211" s="13">
        <f>IF(UL$8="",0,UL185+SUMIFS(условия!92:92,условия!$7:$7,"&lt;="&amp;UL$8,условия!$8:$8,"&gt;="&amp;UL$8))</f>
        <v>44995</v>
      </c>
      <c r="UM211" s="13">
        <f>IF(UM$8="",0,UM185+SUMIFS(условия!92:92,условия!$7:$7,"&lt;="&amp;UM$8,условия!$8:$8,"&gt;="&amp;UM$8))</f>
        <v>44996</v>
      </c>
      <c r="UN211" s="13">
        <f>IF(UN$8="",0,UN185+SUMIFS(условия!92:92,условия!$7:$7,"&lt;="&amp;UN$8,условия!$8:$8,"&gt;="&amp;UN$8))</f>
        <v>44997</v>
      </c>
      <c r="UO211" s="13">
        <f>IF(UO$8="",0,UO185+SUMIFS(условия!92:92,условия!$7:$7,"&lt;="&amp;UO$8,условия!$8:$8,"&gt;="&amp;UO$8))</f>
        <v>44998</v>
      </c>
      <c r="UP211" s="13">
        <f>IF(UP$8="",0,UP185+SUMIFS(условия!92:92,условия!$7:$7,"&lt;="&amp;UP$8,условия!$8:$8,"&gt;="&amp;UP$8))</f>
        <v>44999</v>
      </c>
      <c r="UQ211" s="13">
        <f>IF(UQ$8="",0,UQ185+SUMIFS(условия!92:92,условия!$7:$7,"&lt;="&amp;UQ$8,условия!$8:$8,"&gt;="&amp;UQ$8))</f>
        <v>45000</v>
      </c>
      <c r="UR211" s="13">
        <f>IF(UR$8="",0,UR185+SUMIFS(условия!92:92,условия!$7:$7,"&lt;="&amp;UR$8,условия!$8:$8,"&gt;="&amp;UR$8))</f>
        <v>45001</v>
      </c>
      <c r="US211" s="13">
        <f>IF(US$8="",0,US185+SUMIFS(условия!92:92,условия!$7:$7,"&lt;="&amp;US$8,условия!$8:$8,"&gt;="&amp;US$8))</f>
        <v>45002</v>
      </c>
      <c r="UT211" s="13">
        <f>IF(UT$8="",0,UT185+SUMIFS(условия!92:92,условия!$7:$7,"&lt;="&amp;UT$8,условия!$8:$8,"&gt;="&amp;UT$8))</f>
        <v>45003</v>
      </c>
      <c r="UU211" s="13">
        <f>IF(UU$8="",0,UU185+SUMIFS(условия!92:92,условия!$7:$7,"&lt;="&amp;UU$8,условия!$8:$8,"&gt;="&amp;UU$8))</f>
        <v>45004</v>
      </c>
      <c r="UV211" s="13">
        <f>IF(UV$8="",0,UV185+SUMIFS(условия!92:92,условия!$7:$7,"&lt;="&amp;UV$8,условия!$8:$8,"&gt;="&amp;UV$8))</f>
        <v>45005</v>
      </c>
      <c r="UW211" s="13">
        <f>IF(UW$8="",0,UW185+SUMIFS(условия!92:92,условия!$7:$7,"&lt;="&amp;UW$8,условия!$8:$8,"&gt;="&amp;UW$8))</f>
        <v>45006</v>
      </c>
      <c r="UX211" s="13">
        <f>IF(UX$8="",0,UX185+SUMIFS(условия!92:92,условия!$7:$7,"&lt;="&amp;UX$8,условия!$8:$8,"&gt;="&amp;UX$8))</f>
        <v>45007</v>
      </c>
      <c r="UY211" s="13">
        <f>IF(UY$8="",0,UY185+SUMIFS(условия!92:92,условия!$7:$7,"&lt;="&amp;UY$8,условия!$8:$8,"&gt;="&amp;UY$8))</f>
        <v>45008</v>
      </c>
      <c r="UZ211" s="13">
        <f>IF(UZ$8="",0,UZ185+SUMIFS(условия!92:92,условия!$7:$7,"&lt;="&amp;UZ$8,условия!$8:$8,"&gt;="&amp;UZ$8))</f>
        <v>45009</v>
      </c>
      <c r="VA211" s="13">
        <f>IF(VA$8="",0,VA185+SUMIFS(условия!92:92,условия!$7:$7,"&lt;="&amp;VA$8,условия!$8:$8,"&gt;="&amp;VA$8))</f>
        <v>45010</v>
      </c>
      <c r="VB211" s="13">
        <f>IF(VB$8="",0,VB185+SUMIFS(условия!92:92,условия!$7:$7,"&lt;="&amp;VB$8,условия!$8:$8,"&gt;="&amp;VB$8))</f>
        <v>45011</v>
      </c>
      <c r="VC211" s="13">
        <f>IF(VC$8="",0,VC185+SUMIFS(условия!92:92,условия!$7:$7,"&lt;="&amp;VC$8,условия!$8:$8,"&gt;="&amp;VC$8))</f>
        <v>45012</v>
      </c>
      <c r="VD211" s="13">
        <f>IF(VD$8="",0,VD185+SUMIFS(условия!92:92,условия!$7:$7,"&lt;="&amp;VD$8,условия!$8:$8,"&gt;="&amp;VD$8))</f>
        <v>45013</v>
      </c>
      <c r="VE211" s="13">
        <f>IF(VE$8="",0,VE185+SUMIFS(условия!92:92,условия!$7:$7,"&lt;="&amp;VE$8,условия!$8:$8,"&gt;="&amp;VE$8))</f>
        <v>45014</v>
      </c>
      <c r="VF211" s="13">
        <f>IF(VF$8="",0,VF185+SUMIFS(условия!92:92,условия!$7:$7,"&lt;="&amp;VF$8,условия!$8:$8,"&gt;="&amp;VF$8))</f>
        <v>45015</v>
      </c>
      <c r="VG211" s="13">
        <f>IF(VG$8="",0,VG185+SUMIFS(условия!92:92,условия!$7:$7,"&lt;="&amp;VG$8,условия!$8:$8,"&gt;="&amp;VG$8))</f>
        <v>45016</v>
      </c>
      <c r="VH211" s="13">
        <f>IF(VH$8="",0,VH185+SUMIFS(условия!92:92,условия!$7:$7,"&lt;="&amp;VH$8,условия!$8:$8,"&gt;="&amp;VH$8))</f>
        <v>45017</v>
      </c>
      <c r="VI211" s="13">
        <f>IF(VI$8="",0,VI185+SUMIFS(условия!92:92,условия!$7:$7,"&lt;="&amp;VI$8,условия!$8:$8,"&gt;="&amp;VI$8))</f>
        <v>45018</v>
      </c>
      <c r="VJ211" s="13">
        <f>IF(VJ$8="",0,VJ185+SUMIFS(условия!92:92,условия!$7:$7,"&lt;="&amp;VJ$8,условия!$8:$8,"&gt;="&amp;VJ$8))</f>
        <v>45019</v>
      </c>
      <c r="VK211" s="13">
        <f>IF(VK$8="",0,VK185+SUMIFS(условия!92:92,условия!$7:$7,"&lt;="&amp;VK$8,условия!$8:$8,"&gt;="&amp;VK$8))</f>
        <v>45020</v>
      </c>
      <c r="VL211" s="13">
        <f>IF(VL$8="",0,VL185+SUMIFS(условия!92:92,условия!$7:$7,"&lt;="&amp;VL$8,условия!$8:$8,"&gt;="&amp;VL$8))</f>
        <v>45021</v>
      </c>
      <c r="VM211" s="13">
        <f>IF(VM$8="",0,VM185+SUMIFS(условия!92:92,условия!$7:$7,"&lt;="&amp;VM$8,условия!$8:$8,"&gt;="&amp;VM$8))</f>
        <v>45022</v>
      </c>
      <c r="VN211" s="13">
        <f>IF(VN$8="",0,VN185+SUMIFS(условия!92:92,условия!$7:$7,"&lt;="&amp;VN$8,условия!$8:$8,"&gt;="&amp;VN$8))</f>
        <v>45023</v>
      </c>
      <c r="VO211" s="13">
        <f>IF(VO$8="",0,VO185+SUMIFS(условия!92:92,условия!$7:$7,"&lt;="&amp;VO$8,условия!$8:$8,"&gt;="&amp;VO$8))</f>
        <v>45024</v>
      </c>
      <c r="VP211" s="13">
        <f>IF(VP$8="",0,VP185+SUMIFS(условия!92:92,условия!$7:$7,"&lt;="&amp;VP$8,условия!$8:$8,"&gt;="&amp;VP$8))</f>
        <v>45025</v>
      </c>
      <c r="VQ211" s="13">
        <f>IF(VQ$8="",0,VQ185+SUMIFS(условия!92:92,условия!$7:$7,"&lt;="&amp;VQ$8,условия!$8:$8,"&gt;="&amp;VQ$8))</f>
        <v>45026</v>
      </c>
      <c r="VR211" s="13">
        <f>IF(VR$8="",0,VR185+SUMIFS(условия!92:92,условия!$7:$7,"&lt;="&amp;VR$8,условия!$8:$8,"&gt;="&amp;VR$8))</f>
        <v>45027</v>
      </c>
      <c r="VS211" s="13">
        <f>IF(VS$8="",0,VS185+SUMIFS(условия!92:92,условия!$7:$7,"&lt;="&amp;VS$8,условия!$8:$8,"&gt;="&amp;VS$8))</f>
        <v>45028</v>
      </c>
      <c r="VT211" s="13">
        <f>IF(VT$8="",0,VT185+SUMIFS(условия!92:92,условия!$7:$7,"&lt;="&amp;VT$8,условия!$8:$8,"&gt;="&amp;VT$8))</f>
        <v>45029</v>
      </c>
      <c r="VU211" s="13">
        <f>IF(VU$8="",0,VU185+SUMIFS(условия!92:92,условия!$7:$7,"&lt;="&amp;VU$8,условия!$8:$8,"&gt;="&amp;VU$8))</f>
        <v>45030</v>
      </c>
      <c r="VV211" s="13">
        <f>IF(VV$8="",0,VV185+SUMIFS(условия!92:92,условия!$7:$7,"&lt;="&amp;VV$8,условия!$8:$8,"&gt;="&amp;VV$8))</f>
        <v>45031</v>
      </c>
      <c r="VW211" s="13">
        <f>IF(VW$8="",0,VW185+SUMIFS(условия!92:92,условия!$7:$7,"&lt;="&amp;VW$8,условия!$8:$8,"&gt;="&amp;VW$8))</f>
        <v>45032</v>
      </c>
      <c r="VX211" s="13">
        <f>IF(VX$8="",0,VX185+SUMIFS(условия!92:92,условия!$7:$7,"&lt;="&amp;VX$8,условия!$8:$8,"&gt;="&amp;VX$8))</f>
        <v>45033</v>
      </c>
      <c r="VY211" s="13">
        <f>IF(VY$8="",0,VY185+SUMIFS(условия!92:92,условия!$7:$7,"&lt;="&amp;VY$8,условия!$8:$8,"&gt;="&amp;VY$8))</f>
        <v>45034</v>
      </c>
      <c r="VZ211" s="13">
        <f>IF(VZ$8="",0,VZ185+SUMIFS(условия!92:92,условия!$7:$7,"&lt;="&amp;VZ$8,условия!$8:$8,"&gt;="&amp;VZ$8))</f>
        <v>45035</v>
      </c>
      <c r="WA211" s="13">
        <f>IF(WA$8="",0,WA185+SUMIFS(условия!92:92,условия!$7:$7,"&lt;="&amp;WA$8,условия!$8:$8,"&gt;="&amp;WA$8))</f>
        <v>45036</v>
      </c>
      <c r="WB211" s="13">
        <f>IF(WB$8="",0,WB185+SUMIFS(условия!92:92,условия!$7:$7,"&lt;="&amp;WB$8,условия!$8:$8,"&gt;="&amp;WB$8))</f>
        <v>45037</v>
      </c>
      <c r="WC211" s="13">
        <f>IF(WC$8="",0,WC185+SUMIFS(условия!92:92,условия!$7:$7,"&lt;="&amp;WC$8,условия!$8:$8,"&gt;="&amp;WC$8))</f>
        <v>45038</v>
      </c>
      <c r="WD211" s="13">
        <f>IF(WD$8="",0,WD185+SUMIFS(условия!92:92,условия!$7:$7,"&lt;="&amp;WD$8,условия!$8:$8,"&gt;="&amp;WD$8))</f>
        <v>45039</v>
      </c>
      <c r="WE211" s="13">
        <f>IF(WE$8="",0,WE185+SUMIFS(условия!92:92,условия!$7:$7,"&lt;="&amp;WE$8,условия!$8:$8,"&gt;="&amp;WE$8))</f>
        <v>45040</v>
      </c>
      <c r="WF211" s="13">
        <f>IF(WF$8="",0,WF185+SUMIFS(условия!92:92,условия!$7:$7,"&lt;="&amp;WF$8,условия!$8:$8,"&gt;="&amp;WF$8))</f>
        <v>45041</v>
      </c>
      <c r="WG211" s="13">
        <f>IF(WG$8="",0,WG185+SUMIFS(условия!92:92,условия!$7:$7,"&lt;="&amp;WG$8,условия!$8:$8,"&gt;="&amp;WG$8))</f>
        <v>45042</v>
      </c>
      <c r="WH211" s="13">
        <f>IF(WH$8="",0,WH185+SUMIFS(условия!92:92,условия!$7:$7,"&lt;="&amp;WH$8,условия!$8:$8,"&gt;="&amp;WH$8))</f>
        <v>45043</v>
      </c>
      <c r="WI211" s="13">
        <f>IF(WI$8="",0,WI185+SUMIFS(условия!92:92,условия!$7:$7,"&lt;="&amp;WI$8,условия!$8:$8,"&gt;="&amp;WI$8))</f>
        <v>45044</v>
      </c>
      <c r="WJ211" s="13">
        <f>IF(WJ$8="",0,WJ185+SUMIFS(условия!92:92,условия!$7:$7,"&lt;="&amp;WJ$8,условия!$8:$8,"&gt;="&amp;WJ$8))</f>
        <v>45045</v>
      </c>
      <c r="WK211" s="13">
        <f>IF(WK$8="",0,WK185+SUMIFS(условия!92:92,условия!$7:$7,"&lt;="&amp;WK$8,условия!$8:$8,"&gt;="&amp;WK$8))</f>
        <v>45046</v>
      </c>
      <c r="WL211" s="13">
        <f>IF(WL$8="",0,WL185+SUMIFS(условия!92:92,условия!$7:$7,"&lt;="&amp;WL$8,условия!$8:$8,"&gt;="&amp;WL$8))</f>
        <v>45047</v>
      </c>
      <c r="WM211" s="13">
        <f>IF(WM$8="",0,WM185+SUMIFS(условия!92:92,условия!$7:$7,"&lt;="&amp;WM$8,условия!$8:$8,"&gt;="&amp;WM$8))</f>
        <v>45048</v>
      </c>
      <c r="WN211" s="13">
        <f>IF(WN$8="",0,WN185+SUMIFS(условия!92:92,условия!$7:$7,"&lt;="&amp;WN$8,условия!$8:$8,"&gt;="&amp;WN$8))</f>
        <v>45049</v>
      </c>
      <c r="WO211" s="13">
        <f>IF(WO$8="",0,WO185+SUMIFS(условия!92:92,условия!$7:$7,"&lt;="&amp;WO$8,условия!$8:$8,"&gt;="&amp;WO$8))</f>
        <v>45050</v>
      </c>
      <c r="WP211" s="13">
        <f>IF(WP$8="",0,WP185+SUMIFS(условия!92:92,условия!$7:$7,"&lt;="&amp;WP$8,условия!$8:$8,"&gt;="&amp;WP$8))</f>
        <v>45051</v>
      </c>
      <c r="WQ211" s="13">
        <f>IF(WQ$8="",0,WQ185+SUMIFS(условия!92:92,условия!$7:$7,"&lt;="&amp;WQ$8,условия!$8:$8,"&gt;="&amp;WQ$8))</f>
        <v>45052</v>
      </c>
      <c r="WR211" s="13">
        <f>IF(WR$8="",0,WR185+SUMIFS(условия!92:92,условия!$7:$7,"&lt;="&amp;WR$8,условия!$8:$8,"&gt;="&amp;WR$8))</f>
        <v>45053</v>
      </c>
      <c r="WS211" s="13">
        <f>IF(WS$8="",0,WS185+SUMIFS(условия!92:92,условия!$7:$7,"&lt;="&amp;WS$8,условия!$8:$8,"&gt;="&amp;WS$8))</f>
        <v>45054</v>
      </c>
      <c r="WT211" s="13">
        <f>IF(WT$8="",0,WT185+SUMIFS(условия!92:92,условия!$7:$7,"&lt;="&amp;WT$8,условия!$8:$8,"&gt;="&amp;WT$8))</f>
        <v>45055</v>
      </c>
      <c r="WU211" s="13">
        <f>IF(WU$8="",0,WU185+SUMIFS(условия!92:92,условия!$7:$7,"&lt;="&amp;WU$8,условия!$8:$8,"&gt;="&amp;WU$8))</f>
        <v>45056</v>
      </c>
      <c r="WV211" s="13">
        <f>IF(WV$8="",0,WV185+SUMIFS(условия!92:92,условия!$7:$7,"&lt;="&amp;WV$8,условия!$8:$8,"&gt;="&amp;WV$8))</f>
        <v>45057</v>
      </c>
      <c r="WW211" s="13">
        <f>IF(WW$8="",0,WW185+SUMIFS(условия!92:92,условия!$7:$7,"&lt;="&amp;WW$8,условия!$8:$8,"&gt;="&amp;WW$8))</f>
        <v>45058</v>
      </c>
      <c r="WX211" s="13">
        <f>IF(WX$8="",0,WX185+SUMIFS(условия!92:92,условия!$7:$7,"&lt;="&amp;WX$8,условия!$8:$8,"&gt;="&amp;WX$8))</f>
        <v>45059</v>
      </c>
      <c r="WY211" s="13">
        <f>IF(WY$8="",0,WY185+SUMIFS(условия!92:92,условия!$7:$7,"&lt;="&amp;WY$8,условия!$8:$8,"&gt;="&amp;WY$8))</f>
        <v>45060</v>
      </c>
      <c r="WZ211" s="13">
        <f>IF(WZ$8="",0,WZ185+SUMIFS(условия!92:92,условия!$7:$7,"&lt;="&amp;WZ$8,условия!$8:$8,"&gt;="&amp;WZ$8))</f>
        <v>45061</v>
      </c>
      <c r="XA211" s="13">
        <f>IF(XA$8="",0,XA185+SUMIFS(условия!92:92,условия!$7:$7,"&lt;="&amp;XA$8,условия!$8:$8,"&gt;="&amp;XA$8))</f>
        <v>45062</v>
      </c>
      <c r="XB211" s="13">
        <f>IF(XB$8="",0,XB185+SUMIFS(условия!92:92,условия!$7:$7,"&lt;="&amp;XB$8,условия!$8:$8,"&gt;="&amp;XB$8))</f>
        <v>45063</v>
      </c>
      <c r="XC211" s="13">
        <f>IF(XC$8="",0,XC185+SUMIFS(условия!92:92,условия!$7:$7,"&lt;="&amp;XC$8,условия!$8:$8,"&gt;="&amp;XC$8))</f>
        <v>45064</v>
      </c>
      <c r="XD211" s="13">
        <f>IF(XD$8="",0,XD185+SUMIFS(условия!92:92,условия!$7:$7,"&lt;="&amp;XD$8,условия!$8:$8,"&gt;="&amp;XD$8))</f>
        <v>45065</v>
      </c>
      <c r="XE211" s="13">
        <f>IF(XE$8="",0,XE185+SUMIFS(условия!92:92,условия!$7:$7,"&lt;="&amp;XE$8,условия!$8:$8,"&gt;="&amp;XE$8))</f>
        <v>45066</v>
      </c>
      <c r="XF211" s="13">
        <f>IF(XF$8="",0,XF185+SUMIFS(условия!92:92,условия!$7:$7,"&lt;="&amp;XF$8,условия!$8:$8,"&gt;="&amp;XF$8))</f>
        <v>45067</v>
      </c>
      <c r="XG211" s="13">
        <f>IF(XG$8="",0,XG185+SUMIFS(условия!92:92,условия!$7:$7,"&lt;="&amp;XG$8,условия!$8:$8,"&gt;="&amp;XG$8))</f>
        <v>45068</v>
      </c>
      <c r="XH211" s="13">
        <f>IF(XH$8="",0,XH185+SUMIFS(условия!92:92,условия!$7:$7,"&lt;="&amp;XH$8,условия!$8:$8,"&gt;="&amp;XH$8))</f>
        <v>45069</v>
      </c>
      <c r="XI211" s="13">
        <f>IF(XI$8="",0,XI185+SUMIFS(условия!92:92,условия!$7:$7,"&lt;="&amp;XI$8,условия!$8:$8,"&gt;="&amp;XI$8))</f>
        <v>45070</v>
      </c>
      <c r="XJ211" s="13">
        <f>IF(XJ$8="",0,XJ185+SUMIFS(условия!92:92,условия!$7:$7,"&lt;="&amp;XJ$8,условия!$8:$8,"&gt;="&amp;XJ$8))</f>
        <v>45071</v>
      </c>
      <c r="XK211" s="13">
        <f>IF(XK$8="",0,XK185+SUMIFS(условия!92:92,условия!$7:$7,"&lt;="&amp;XK$8,условия!$8:$8,"&gt;="&amp;XK$8))</f>
        <v>45072</v>
      </c>
      <c r="XL211" s="13">
        <f>IF(XL$8="",0,XL185+SUMIFS(условия!92:92,условия!$7:$7,"&lt;="&amp;XL$8,условия!$8:$8,"&gt;="&amp;XL$8))</f>
        <v>45073</v>
      </c>
      <c r="XM211" s="13">
        <f>IF(XM$8="",0,XM185+SUMIFS(условия!92:92,условия!$7:$7,"&lt;="&amp;XM$8,условия!$8:$8,"&gt;="&amp;XM$8))</f>
        <v>45074</v>
      </c>
      <c r="XN211" s="13">
        <f>IF(XN$8="",0,XN185+SUMIFS(условия!92:92,условия!$7:$7,"&lt;="&amp;XN$8,условия!$8:$8,"&gt;="&amp;XN$8))</f>
        <v>45075</v>
      </c>
      <c r="XO211" s="13">
        <f>IF(XO$8="",0,XO185+SUMIFS(условия!92:92,условия!$7:$7,"&lt;="&amp;XO$8,условия!$8:$8,"&gt;="&amp;XO$8))</f>
        <v>45076</v>
      </c>
      <c r="XP211" s="13">
        <f>IF(XP$8="",0,XP185+SUMIFS(условия!92:92,условия!$7:$7,"&lt;="&amp;XP$8,условия!$8:$8,"&gt;="&amp;XP$8))</f>
        <v>45077</v>
      </c>
      <c r="XQ211" s="13">
        <f>IF(XQ$8="",0,XQ185+SUMIFS(условия!92:92,условия!$7:$7,"&lt;="&amp;XQ$8,условия!$8:$8,"&gt;="&amp;XQ$8))</f>
        <v>45078</v>
      </c>
      <c r="XR211" s="13">
        <f>IF(XR$8="",0,XR185+SUMIFS(условия!92:92,условия!$7:$7,"&lt;="&amp;XR$8,условия!$8:$8,"&gt;="&amp;XR$8))</f>
        <v>45079</v>
      </c>
      <c r="XS211" s="13">
        <f>IF(XS$8="",0,XS185+SUMIFS(условия!92:92,условия!$7:$7,"&lt;="&amp;XS$8,условия!$8:$8,"&gt;="&amp;XS$8))</f>
        <v>45080</v>
      </c>
      <c r="XT211" s="13">
        <f>IF(XT$8="",0,XT185+SUMIFS(условия!92:92,условия!$7:$7,"&lt;="&amp;XT$8,условия!$8:$8,"&gt;="&amp;XT$8))</f>
        <v>45081</v>
      </c>
      <c r="XU211" s="13">
        <f>IF(XU$8="",0,XU185+SUMIFS(условия!92:92,условия!$7:$7,"&lt;="&amp;XU$8,условия!$8:$8,"&gt;="&amp;XU$8))</f>
        <v>45082</v>
      </c>
      <c r="XV211" s="13">
        <f>IF(XV$8="",0,XV185+SUMIFS(условия!92:92,условия!$7:$7,"&lt;="&amp;XV$8,условия!$8:$8,"&gt;="&amp;XV$8))</f>
        <v>45083</v>
      </c>
      <c r="XW211" s="13">
        <f>IF(XW$8="",0,XW185+SUMIFS(условия!92:92,условия!$7:$7,"&lt;="&amp;XW$8,условия!$8:$8,"&gt;="&amp;XW$8))</f>
        <v>45084</v>
      </c>
      <c r="XX211" s="13">
        <f>IF(XX$8="",0,XX185+SUMIFS(условия!92:92,условия!$7:$7,"&lt;="&amp;XX$8,условия!$8:$8,"&gt;="&amp;XX$8))</f>
        <v>45085</v>
      </c>
      <c r="XY211" s="13">
        <f>IF(XY$8="",0,XY185+SUMIFS(условия!92:92,условия!$7:$7,"&lt;="&amp;XY$8,условия!$8:$8,"&gt;="&amp;XY$8))</f>
        <v>45086</v>
      </c>
      <c r="XZ211" s="13">
        <f>IF(XZ$8="",0,XZ185+SUMIFS(условия!92:92,условия!$7:$7,"&lt;="&amp;XZ$8,условия!$8:$8,"&gt;="&amp;XZ$8))</f>
        <v>45087</v>
      </c>
      <c r="YA211" s="13">
        <f>IF(YA$8="",0,YA185+SUMIFS(условия!92:92,условия!$7:$7,"&lt;="&amp;YA$8,условия!$8:$8,"&gt;="&amp;YA$8))</f>
        <v>45088</v>
      </c>
      <c r="YB211" s="13">
        <f>IF(YB$8="",0,YB185+SUMIFS(условия!92:92,условия!$7:$7,"&lt;="&amp;YB$8,условия!$8:$8,"&gt;="&amp;YB$8))</f>
        <v>45089</v>
      </c>
      <c r="YC211" s="13">
        <f>IF(YC$8="",0,YC185+SUMIFS(условия!92:92,условия!$7:$7,"&lt;="&amp;YC$8,условия!$8:$8,"&gt;="&amp;YC$8))</f>
        <v>45090</v>
      </c>
      <c r="YD211" s="13">
        <f>IF(YD$8="",0,YD185+SUMIFS(условия!92:92,условия!$7:$7,"&lt;="&amp;YD$8,условия!$8:$8,"&gt;="&amp;YD$8))</f>
        <v>45091</v>
      </c>
      <c r="YE211" s="13">
        <f>IF(YE$8="",0,YE185+SUMIFS(условия!92:92,условия!$7:$7,"&lt;="&amp;YE$8,условия!$8:$8,"&gt;="&amp;YE$8))</f>
        <v>45092</v>
      </c>
      <c r="YF211" s="13">
        <f>IF(YF$8="",0,YF185+SUMIFS(условия!92:92,условия!$7:$7,"&lt;="&amp;YF$8,условия!$8:$8,"&gt;="&amp;YF$8))</f>
        <v>45093</v>
      </c>
      <c r="YG211" s="13">
        <f>IF(YG$8="",0,YG185+SUMIFS(условия!92:92,условия!$7:$7,"&lt;="&amp;YG$8,условия!$8:$8,"&gt;="&amp;YG$8))</f>
        <v>45094</v>
      </c>
      <c r="YH211" s="13">
        <f>IF(YH$8="",0,YH185+SUMIFS(условия!92:92,условия!$7:$7,"&lt;="&amp;YH$8,условия!$8:$8,"&gt;="&amp;YH$8))</f>
        <v>45095</v>
      </c>
      <c r="YI211" s="13">
        <f>IF(YI$8="",0,YI185+SUMIFS(условия!92:92,условия!$7:$7,"&lt;="&amp;YI$8,условия!$8:$8,"&gt;="&amp;YI$8))</f>
        <v>45096</v>
      </c>
      <c r="YJ211" s="13">
        <f>IF(YJ$8="",0,YJ185+SUMIFS(условия!92:92,условия!$7:$7,"&lt;="&amp;YJ$8,условия!$8:$8,"&gt;="&amp;YJ$8))</f>
        <v>45097</v>
      </c>
      <c r="YK211" s="13">
        <f>IF(YK$8="",0,YK185+SUMIFS(условия!92:92,условия!$7:$7,"&lt;="&amp;YK$8,условия!$8:$8,"&gt;="&amp;YK$8))</f>
        <v>45098</v>
      </c>
      <c r="YL211" s="13">
        <f>IF(YL$8="",0,YL185+SUMIFS(условия!92:92,условия!$7:$7,"&lt;="&amp;YL$8,условия!$8:$8,"&gt;="&amp;YL$8))</f>
        <v>45099</v>
      </c>
      <c r="YM211" s="13">
        <f>IF(YM$8="",0,YM185+SUMIFS(условия!92:92,условия!$7:$7,"&lt;="&amp;YM$8,условия!$8:$8,"&gt;="&amp;YM$8))</f>
        <v>45100</v>
      </c>
      <c r="YN211" s="13">
        <f>IF(YN$8="",0,YN185+SUMIFS(условия!92:92,условия!$7:$7,"&lt;="&amp;YN$8,условия!$8:$8,"&gt;="&amp;YN$8))</f>
        <v>45101</v>
      </c>
      <c r="YO211" s="13">
        <f>IF(YO$8="",0,YO185+SUMIFS(условия!92:92,условия!$7:$7,"&lt;="&amp;YO$8,условия!$8:$8,"&gt;="&amp;YO$8))</f>
        <v>45102</v>
      </c>
      <c r="YP211" s="13">
        <f>IF(YP$8="",0,YP185+SUMIFS(условия!92:92,условия!$7:$7,"&lt;="&amp;YP$8,условия!$8:$8,"&gt;="&amp;YP$8))</f>
        <v>45103</v>
      </c>
      <c r="YQ211" s="13">
        <f>IF(YQ$8="",0,YQ185+SUMIFS(условия!92:92,условия!$7:$7,"&lt;="&amp;YQ$8,условия!$8:$8,"&gt;="&amp;YQ$8))</f>
        <v>45104</v>
      </c>
      <c r="YR211" s="13">
        <f>IF(YR$8="",0,YR185+SUMIFS(условия!92:92,условия!$7:$7,"&lt;="&amp;YR$8,условия!$8:$8,"&gt;="&amp;YR$8))</f>
        <v>45105</v>
      </c>
      <c r="YS211" s="13">
        <f>IF(YS$8="",0,YS185+SUMIFS(условия!92:92,условия!$7:$7,"&lt;="&amp;YS$8,условия!$8:$8,"&gt;="&amp;YS$8))</f>
        <v>45106</v>
      </c>
      <c r="YT211" s="13">
        <f>IF(YT$8="",0,YT185+SUMIFS(условия!92:92,условия!$7:$7,"&lt;="&amp;YT$8,условия!$8:$8,"&gt;="&amp;YT$8))</f>
        <v>45107</v>
      </c>
      <c r="YU211" s="13">
        <f>IF(YU$8="",0,YU185+SUMIFS(условия!92:92,условия!$7:$7,"&lt;="&amp;YU$8,условия!$8:$8,"&gt;="&amp;YU$8))</f>
        <v>45108</v>
      </c>
      <c r="YV211" s="13">
        <f>IF(YV$8="",0,YV185+SUMIFS(условия!92:92,условия!$7:$7,"&lt;="&amp;YV$8,условия!$8:$8,"&gt;="&amp;YV$8))</f>
        <v>45109</v>
      </c>
      <c r="YW211" s="13">
        <f>IF(YW$8="",0,YW185+SUMIFS(условия!92:92,условия!$7:$7,"&lt;="&amp;YW$8,условия!$8:$8,"&gt;="&amp;YW$8))</f>
        <v>45110</v>
      </c>
      <c r="YX211" s="13">
        <f>IF(YX$8="",0,YX185+SUMIFS(условия!92:92,условия!$7:$7,"&lt;="&amp;YX$8,условия!$8:$8,"&gt;="&amp;YX$8))</f>
        <v>45111</v>
      </c>
      <c r="YY211" s="13">
        <f>IF(YY$8="",0,YY185+SUMIFS(условия!92:92,условия!$7:$7,"&lt;="&amp;YY$8,условия!$8:$8,"&gt;="&amp;YY$8))</f>
        <v>45112</v>
      </c>
      <c r="YZ211" s="13">
        <f>IF(YZ$8="",0,YZ185+SUMIFS(условия!92:92,условия!$7:$7,"&lt;="&amp;YZ$8,условия!$8:$8,"&gt;="&amp;YZ$8))</f>
        <v>45113</v>
      </c>
      <c r="ZA211" s="13">
        <f>IF(ZA$8="",0,ZA185+SUMIFS(условия!92:92,условия!$7:$7,"&lt;="&amp;ZA$8,условия!$8:$8,"&gt;="&amp;ZA$8))</f>
        <v>45114</v>
      </c>
      <c r="ZB211" s="13">
        <f>IF(ZB$8="",0,ZB185+SUMIFS(условия!92:92,условия!$7:$7,"&lt;="&amp;ZB$8,условия!$8:$8,"&gt;="&amp;ZB$8))</f>
        <v>45115</v>
      </c>
      <c r="ZC211" s="13">
        <f>IF(ZC$8="",0,ZC185+SUMIFS(условия!92:92,условия!$7:$7,"&lt;="&amp;ZC$8,условия!$8:$8,"&gt;="&amp;ZC$8))</f>
        <v>45116</v>
      </c>
      <c r="ZD211" s="13">
        <f>IF(ZD$8="",0,ZD185+SUMIFS(условия!92:92,условия!$7:$7,"&lt;="&amp;ZD$8,условия!$8:$8,"&gt;="&amp;ZD$8))</f>
        <v>45117</v>
      </c>
      <c r="ZE211" s="13">
        <f>IF(ZE$8="",0,ZE185+SUMIFS(условия!92:92,условия!$7:$7,"&lt;="&amp;ZE$8,условия!$8:$8,"&gt;="&amp;ZE$8))</f>
        <v>45118</v>
      </c>
      <c r="ZF211" s="13">
        <f>IF(ZF$8="",0,ZF185+SUMIFS(условия!92:92,условия!$7:$7,"&lt;="&amp;ZF$8,условия!$8:$8,"&gt;="&amp;ZF$8))</f>
        <v>45119</v>
      </c>
      <c r="ZG211" s="13">
        <f>IF(ZG$8="",0,ZG185+SUMIFS(условия!92:92,условия!$7:$7,"&lt;="&amp;ZG$8,условия!$8:$8,"&gt;="&amp;ZG$8))</f>
        <v>45120</v>
      </c>
      <c r="ZH211" s="13">
        <f>IF(ZH$8="",0,ZH185+SUMIFS(условия!92:92,условия!$7:$7,"&lt;="&amp;ZH$8,условия!$8:$8,"&gt;="&amp;ZH$8))</f>
        <v>45121</v>
      </c>
      <c r="ZI211" s="13">
        <f>IF(ZI$8="",0,ZI185+SUMIFS(условия!92:92,условия!$7:$7,"&lt;="&amp;ZI$8,условия!$8:$8,"&gt;="&amp;ZI$8))</f>
        <v>45122</v>
      </c>
      <c r="ZJ211" s="13">
        <f>IF(ZJ$8="",0,ZJ185+SUMIFS(условия!92:92,условия!$7:$7,"&lt;="&amp;ZJ$8,условия!$8:$8,"&gt;="&amp;ZJ$8))</f>
        <v>45123</v>
      </c>
      <c r="ZK211" s="13">
        <f>IF(ZK$8="",0,ZK185+SUMIFS(условия!92:92,условия!$7:$7,"&lt;="&amp;ZK$8,условия!$8:$8,"&gt;="&amp;ZK$8))</f>
        <v>45124</v>
      </c>
      <c r="ZL211" s="13">
        <f>IF(ZL$8="",0,ZL185+SUMIFS(условия!92:92,условия!$7:$7,"&lt;="&amp;ZL$8,условия!$8:$8,"&gt;="&amp;ZL$8))</f>
        <v>45125</v>
      </c>
      <c r="ZM211" s="13">
        <f>IF(ZM$8="",0,ZM185+SUMIFS(условия!92:92,условия!$7:$7,"&lt;="&amp;ZM$8,условия!$8:$8,"&gt;="&amp;ZM$8))</f>
        <v>45126</v>
      </c>
      <c r="ZN211" s="13">
        <f>IF(ZN$8="",0,ZN185+SUMIFS(условия!92:92,условия!$7:$7,"&lt;="&amp;ZN$8,условия!$8:$8,"&gt;="&amp;ZN$8))</f>
        <v>45127</v>
      </c>
      <c r="ZO211" s="13">
        <f>IF(ZO$8="",0,ZO185+SUMIFS(условия!92:92,условия!$7:$7,"&lt;="&amp;ZO$8,условия!$8:$8,"&gt;="&amp;ZO$8))</f>
        <v>45128</v>
      </c>
      <c r="ZP211" s="13">
        <f>IF(ZP$8="",0,ZP185+SUMIFS(условия!92:92,условия!$7:$7,"&lt;="&amp;ZP$8,условия!$8:$8,"&gt;="&amp;ZP$8))</f>
        <v>45129</v>
      </c>
      <c r="ZQ211" s="13">
        <f>IF(ZQ$8="",0,ZQ185+SUMIFS(условия!92:92,условия!$7:$7,"&lt;="&amp;ZQ$8,условия!$8:$8,"&gt;="&amp;ZQ$8))</f>
        <v>45130</v>
      </c>
      <c r="ZR211" s="13">
        <f>IF(ZR$8="",0,ZR185+SUMIFS(условия!92:92,условия!$7:$7,"&lt;="&amp;ZR$8,условия!$8:$8,"&gt;="&amp;ZR$8))</f>
        <v>45131</v>
      </c>
      <c r="ZS211" s="13">
        <f>IF(ZS$8="",0,ZS185+SUMIFS(условия!92:92,условия!$7:$7,"&lt;="&amp;ZS$8,условия!$8:$8,"&gt;="&amp;ZS$8))</f>
        <v>45132</v>
      </c>
      <c r="ZT211" s="13">
        <f>IF(ZT$8="",0,ZT185+SUMIFS(условия!92:92,условия!$7:$7,"&lt;="&amp;ZT$8,условия!$8:$8,"&gt;="&amp;ZT$8))</f>
        <v>45133</v>
      </c>
      <c r="ZU211" s="13">
        <f>IF(ZU$8="",0,ZU185+SUMIFS(условия!92:92,условия!$7:$7,"&lt;="&amp;ZU$8,условия!$8:$8,"&gt;="&amp;ZU$8))</f>
        <v>45134</v>
      </c>
      <c r="ZV211" s="13">
        <f>IF(ZV$8="",0,ZV185+SUMIFS(условия!92:92,условия!$7:$7,"&lt;="&amp;ZV$8,условия!$8:$8,"&gt;="&amp;ZV$8))</f>
        <v>45135</v>
      </c>
      <c r="ZW211" s="13">
        <f>IF(ZW$8="",0,ZW185+SUMIFS(условия!92:92,условия!$7:$7,"&lt;="&amp;ZW$8,условия!$8:$8,"&gt;="&amp;ZW$8))</f>
        <v>45136</v>
      </c>
      <c r="ZX211" s="13">
        <f>IF(ZX$8="",0,ZX185+SUMIFS(условия!92:92,условия!$7:$7,"&lt;="&amp;ZX$8,условия!$8:$8,"&gt;="&amp;ZX$8))</f>
        <v>45137</v>
      </c>
      <c r="ZY211" s="13">
        <f>IF(ZY$8="",0,ZY185+SUMIFS(условия!92:92,условия!$7:$7,"&lt;="&amp;ZY$8,условия!$8:$8,"&gt;="&amp;ZY$8))</f>
        <v>45138</v>
      </c>
      <c r="ZZ211" s="13">
        <f>IF(ZZ$8="",0,ZZ185+SUMIFS(условия!92:92,условия!$7:$7,"&lt;="&amp;ZZ$8,условия!$8:$8,"&gt;="&amp;ZZ$8))</f>
        <v>45139</v>
      </c>
      <c r="AAA211" s="13">
        <f>IF(AAA$8="",0,AAA185+SUMIFS(условия!92:92,условия!$7:$7,"&lt;="&amp;AAA$8,условия!$8:$8,"&gt;="&amp;AAA$8))</f>
        <v>45140</v>
      </c>
      <c r="AAB211" s="13">
        <f>IF(AAB$8="",0,AAB185+SUMIFS(условия!92:92,условия!$7:$7,"&lt;="&amp;AAB$8,условия!$8:$8,"&gt;="&amp;AAB$8))</f>
        <v>45141</v>
      </c>
      <c r="AAC211" s="13">
        <f>IF(AAC$8="",0,AAC185+SUMIFS(условия!92:92,условия!$7:$7,"&lt;="&amp;AAC$8,условия!$8:$8,"&gt;="&amp;AAC$8))</f>
        <v>45142</v>
      </c>
      <c r="AAD211" s="13">
        <f>IF(AAD$8="",0,AAD185+SUMIFS(условия!92:92,условия!$7:$7,"&lt;="&amp;AAD$8,условия!$8:$8,"&gt;="&amp;AAD$8))</f>
        <v>45143</v>
      </c>
      <c r="AAE211" s="13">
        <f>IF(AAE$8="",0,AAE185+SUMIFS(условия!92:92,условия!$7:$7,"&lt;="&amp;AAE$8,условия!$8:$8,"&gt;="&amp;AAE$8))</f>
        <v>45144</v>
      </c>
      <c r="AAF211" s="13">
        <f>IF(AAF$8="",0,AAF185+SUMIFS(условия!92:92,условия!$7:$7,"&lt;="&amp;AAF$8,условия!$8:$8,"&gt;="&amp;AAF$8))</f>
        <v>45145</v>
      </c>
      <c r="AAG211" s="13">
        <f>IF(AAG$8="",0,AAG185+SUMIFS(условия!92:92,условия!$7:$7,"&lt;="&amp;AAG$8,условия!$8:$8,"&gt;="&amp;AAG$8))</f>
        <v>45146</v>
      </c>
      <c r="AAH211" s="13">
        <f>IF(AAH$8="",0,AAH185+SUMIFS(условия!92:92,условия!$7:$7,"&lt;="&amp;AAH$8,условия!$8:$8,"&gt;="&amp;AAH$8))</f>
        <v>45147</v>
      </c>
      <c r="AAI211" s="13">
        <f>IF(AAI$8="",0,AAI185+SUMIFS(условия!92:92,условия!$7:$7,"&lt;="&amp;AAI$8,условия!$8:$8,"&gt;="&amp;AAI$8))</f>
        <v>45148</v>
      </c>
      <c r="AAJ211" s="13">
        <f>IF(AAJ$8="",0,AAJ185+SUMIFS(условия!92:92,условия!$7:$7,"&lt;="&amp;AAJ$8,условия!$8:$8,"&gt;="&amp;AAJ$8))</f>
        <v>45149</v>
      </c>
      <c r="AAK211" s="13">
        <f>IF(AAK$8="",0,AAK185+SUMIFS(условия!92:92,условия!$7:$7,"&lt;="&amp;AAK$8,условия!$8:$8,"&gt;="&amp;AAK$8))</f>
        <v>45150</v>
      </c>
      <c r="AAL211" s="13">
        <f>IF(AAL$8="",0,AAL185+SUMIFS(условия!92:92,условия!$7:$7,"&lt;="&amp;AAL$8,условия!$8:$8,"&gt;="&amp;AAL$8))</f>
        <v>45151</v>
      </c>
      <c r="AAM211" s="13">
        <f>IF(AAM$8="",0,AAM185+SUMIFS(условия!92:92,условия!$7:$7,"&lt;="&amp;AAM$8,условия!$8:$8,"&gt;="&amp;AAM$8))</f>
        <v>45152</v>
      </c>
      <c r="AAN211" s="13">
        <f>IF(AAN$8="",0,AAN185+SUMIFS(условия!92:92,условия!$7:$7,"&lt;="&amp;AAN$8,условия!$8:$8,"&gt;="&amp;AAN$8))</f>
        <v>45153</v>
      </c>
      <c r="AAO211" s="13">
        <f>IF(AAO$8="",0,AAO185+SUMIFS(условия!92:92,условия!$7:$7,"&lt;="&amp;AAO$8,условия!$8:$8,"&gt;="&amp;AAO$8))</f>
        <v>45154</v>
      </c>
      <c r="AAP211" s="13">
        <f>IF(AAP$8="",0,AAP185+SUMIFS(условия!92:92,условия!$7:$7,"&lt;="&amp;AAP$8,условия!$8:$8,"&gt;="&amp;AAP$8))</f>
        <v>45155</v>
      </c>
      <c r="AAQ211" s="13">
        <f>IF(AAQ$8="",0,AAQ185+SUMIFS(условия!92:92,условия!$7:$7,"&lt;="&amp;AAQ$8,условия!$8:$8,"&gt;="&amp;AAQ$8))</f>
        <v>45156</v>
      </c>
      <c r="AAR211" s="13">
        <f>IF(AAR$8="",0,AAR185+SUMIFS(условия!92:92,условия!$7:$7,"&lt;="&amp;AAR$8,условия!$8:$8,"&gt;="&amp;AAR$8))</f>
        <v>45157</v>
      </c>
      <c r="AAS211" s="13">
        <f>IF(AAS$8="",0,AAS185+SUMIFS(условия!92:92,условия!$7:$7,"&lt;="&amp;AAS$8,условия!$8:$8,"&gt;="&amp;AAS$8))</f>
        <v>45158</v>
      </c>
      <c r="AAT211" s="13">
        <f>IF(AAT$8="",0,AAT185+SUMIFS(условия!92:92,условия!$7:$7,"&lt;="&amp;AAT$8,условия!$8:$8,"&gt;="&amp;AAT$8))</f>
        <v>45159</v>
      </c>
      <c r="AAU211" s="13">
        <f>IF(AAU$8="",0,AAU185+SUMIFS(условия!92:92,условия!$7:$7,"&lt;="&amp;AAU$8,условия!$8:$8,"&gt;="&amp;AAU$8))</f>
        <v>45160</v>
      </c>
      <c r="AAV211" s="13">
        <f>IF(AAV$8="",0,AAV185+SUMIFS(условия!92:92,условия!$7:$7,"&lt;="&amp;AAV$8,условия!$8:$8,"&gt;="&amp;AAV$8))</f>
        <v>45161</v>
      </c>
      <c r="AAW211" s="13">
        <f>IF(AAW$8="",0,AAW185+SUMIFS(условия!92:92,условия!$7:$7,"&lt;="&amp;AAW$8,условия!$8:$8,"&gt;="&amp;AAW$8))</f>
        <v>45162</v>
      </c>
      <c r="AAX211" s="13">
        <f>IF(AAX$8="",0,AAX185+SUMIFS(условия!92:92,условия!$7:$7,"&lt;="&amp;AAX$8,условия!$8:$8,"&gt;="&amp;AAX$8))</f>
        <v>45163</v>
      </c>
      <c r="AAY211" s="13">
        <f>IF(AAY$8="",0,AAY185+SUMIFS(условия!92:92,условия!$7:$7,"&lt;="&amp;AAY$8,условия!$8:$8,"&gt;="&amp;AAY$8))</f>
        <v>45164</v>
      </c>
      <c r="AAZ211" s="13">
        <f>IF(AAZ$8="",0,AAZ185+SUMIFS(условия!92:92,условия!$7:$7,"&lt;="&amp;AAZ$8,условия!$8:$8,"&gt;="&amp;AAZ$8))</f>
        <v>45165</v>
      </c>
      <c r="ABA211" s="13">
        <f>IF(ABA$8="",0,ABA185+SUMIFS(условия!92:92,условия!$7:$7,"&lt;="&amp;ABA$8,условия!$8:$8,"&gt;="&amp;ABA$8))</f>
        <v>45166</v>
      </c>
      <c r="ABB211" s="13">
        <f>IF(ABB$8="",0,ABB185+SUMIFS(условия!92:92,условия!$7:$7,"&lt;="&amp;ABB$8,условия!$8:$8,"&gt;="&amp;ABB$8))</f>
        <v>45167</v>
      </c>
      <c r="ABC211" s="13">
        <f>IF(ABC$8="",0,ABC185+SUMIFS(условия!92:92,условия!$7:$7,"&lt;="&amp;ABC$8,условия!$8:$8,"&gt;="&amp;ABC$8))</f>
        <v>45168</v>
      </c>
      <c r="ABD211" s="13">
        <f>IF(ABD$8="",0,ABD185+SUMIFS(условия!92:92,условия!$7:$7,"&lt;="&amp;ABD$8,условия!$8:$8,"&gt;="&amp;ABD$8))</f>
        <v>45169</v>
      </c>
      <c r="ABE211" s="13">
        <f>IF(ABE$8="",0,ABE185+SUMIFS(условия!92:92,условия!$7:$7,"&lt;="&amp;ABE$8,условия!$8:$8,"&gt;="&amp;ABE$8))</f>
        <v>45170</v>
      </c>
      <c r="ABF211" s="13">
        <f>IF(ABF$8="",0,ABF185+SUMIFS(условия!92:92,условия!$7:$7,"&lt;="&amp;ABF$8,условия!$8:$8,"&gt;="&amp;ABF$8))</f>
        <v>45171</v>
      </c>
      <c r="ABG211" s="13">
        <f>IF(ABG$8="",0,ABG185+SUMIFS(условия!92:92,условия!$7:$7,"&lt;="&amp;ABG$8,условия!$8:$8,"&gt;="&amp;ABG$8))</f>
        <v>45172</v>
      </c>
      <c r="ABH211" s="13">
        <f>IF(ABH$8="",0,ABH185+SUMIFS(условия!92:92,условия!$7:$7,"&lt;="&amp;ABH$8,условия!$8:$8,"&gt;="&amp;ABH$8))</f>
        <v>45173</v>
      </c>
      <c r="ABI211" s="13">
        <f>IF(ABI$8="",0,ABI185+SUMIFS(условия!92:92,условия!$7:$7,"&lt;="&amp;ABI$8,условия!$8:$8,"&gt;="&amp;ABI$8))</f>
        <v>45174</v>
      </c>
      <c r="ABJ211" s="13">
        <f>IF(ABJ$8="",0,ABJ185+SUMIFS(условия!92:92,условия!$7:$7,"&lt;="&amp;ABJ$8,условия!$8:$8,"&gt;="&amp;ABJ$8))</f>
        <v>45175</v>
      </c>
      <c r="ABK211" s="13">
        <f>IF(ABK$8="",0,ABK185+SUMIFS(условия!92:92,условия!$7:$7,"&lt;="&amp;ABK$8,условия!$8:$8,"&gt;="&amp;ABK$8))</f>
        <v>45176</v>
      </c>
      <c r="ABL211" s="13">
        <f>IF(ABL$8="",0,ABL185+SUMIFS(условия!92:92,условия!$7:$7,"&lt;="&amp;ABL$8,условия!$8:$8,"&gt;="&amp;ABL$8))</f>
        <v>45177</v>
      </c>
      <c r="ABM211" s="13">
        <f>IF(ABM$8="",0,ABM185+SUMIFS(условия!92:92,условия!$7:$7,"&lt;="&amp;ABM$8,условия!$8:$8,"&gt;="&amp;ABM$8))</f>
        <v>45178</v>
      </c>
      <c r="ABN211" s="13">
        <f>IF(ABN$8="",0,ABN185+SUMIFS(условия!92:92,условия!$7:$7,"&lt;="&amp;ABN$8,условия!$8:$8,"&gt;="&amp;ABN$8))</f>
        <v>45179</v>
      </c>
      <c r="ABO211" s="13">
        <f>IF(ABO$8="",0,ABO185+SUMIFS(условия!92:92,условия!$7:$7,"&lt;="&amp;ABO$8,условия!$8:$8,"&gt;="&amp;ABO$8))</f>
        <v>45180</v>
      </c>
      <c r="ABP211" s="13">
        <f>IF(ABP$8="",0,ABP185+SUMIFS(условия!92:92,условия!$7:$7,"&lt;="&amp;ABP$8,условия!$8:$8,"&gt;="&amp;ABP$8))</f>
        <v>45181</v>
      </c>
      <c r="ABQ211" s="13">
        <f>IF(ABQ$8="",0,ABQ185+SUMIFS(условия!92:92,условия!$7:$7,"&lt;="&amp;ABQ$8,условия!$8:$8,"&gt;="&amp;ABQ$8))</f>
        <v>45182</v>
      </c>
      <c r="ABR211" s="13">
        <f>IF(ABR$8="",0,ABR185+SUMIFS(условия!92:92,условия!$7:$7,"&lt;="&amp;ABR$8,условия!$8:$8,"&gt;="&amp;ABR$8))</f>
        <v>45183</v>
      </c>
      <c r="ABS211" s="13">
        <f>IF(ABS$8="",0,ABS185+SUMIFS(условия!92:92,условия!$7:$7,"&lt;="&amp;ABS$8,условия!$8:$8,"&gt;="&amp;ABS$8))</f>
        <v>45184</v>
      </c>
      <c r="ABT211" s="13">
        <f>IF(ABT$8="",0,ABT185+SUMIFS(условия!92:92,условия!$7:$7,"&lt;="&amp;ABT$8,условия!$8:$8,"&gt;="&amp;ABT$8))</f>
        <v>45185</v>
      </c>
      <c r="ABU211" s="13">
        <f>IF(ABU$8="",0,ABU185+SUMIFS(условия!92:92,условия!$7:$7,"&lt;="&amp;ABU$8,условия!$8:$8,"&gt;="&amp;ABU$8))</f>
        <v>45186</v>
      </c>
      <c r="ABV211" s="13">
        <f>IF(ABV$8="",0,ABV185+SUMIFS(условия!92:92,условия!$7:$7,"&lt;="&amp;ABV$8,условия!$8:$8,"&gt;="&amp;ABV$8))</f>
        <v>45187</v>
      </c>
      <c r="ABW211" s="13">
        <f>IF(ABW$8="",0,ABW185+SUMIFS(условия!92:92,условия!$7:$7,"&lt;="&amp;ABW$8,условия!$8:$8,"&gt;="&amp;ABW$8))</f>
        <v>45188</v>
      </c>
      <c r="ABX211" s="13">
        <f>IF(ABX$8="",0,ABX185+SUMIFS(условия!92:92,условия!$7:$7,"&lt;="&amp;ABX$8,условия!$8:$8,"&gt;="&amp;ABX$8))</f>
        <v>45189</v>
      </c>
      <c r="ABY211" s="13">
        <f>IF(ABY$8="",0,ABY185+SUMIFS(условия!92:92,условия!$7:$7,"&lt;="&amp;ABY$8,условия!$8:$8,"&gt;="&amp;ABY$8))</f>
        <v>45190</v>
      </c>
      <c r="ABZ211" s="13">
        <f>IF(ABZ$8="",0,ABZ185+SUMIFS(условия!92:92,условия!$7:$7,"&lt;="&amp;ABZ$8,условия!$8:$8,"&gt;="&amp;ABZ$8))</f>
        <v>45191</v>
      </c>
      <c r="ACA211" s="13">
        <f>IF(ACA$8="",0,ACA185+SUMIFS(условия!92:92,условия!$7:$7,"&lt;="&amp;ACA$8,условия!$8:$8,"&gt;="&amp;ACA$8))</f>
        <v>45192</v>
      </c>
      <c r="ACB211" s="13">
        <f>IF(ACB$8="",0,ACB185+SUMIFS(условия!92:92,условия!$7:$7,"&lt;="&amp;ACB$8,условия!$8:$8,"&gt;="&amp;ACB$8))</f>
        <v>45193</v>
      </c>
      <c r="ACC211" s="13">
        <f>IF(ACC$8="",0,ACC185+SUMIFS(условия!92:92,условия!$7:$7,"&lt;="&amp;ACC$8,условия!$8:$8,"&gt;="&amp;ACC$8))</f>
        <v>45194</v>
      </c>
      <c r="ACD211" s="13">
        <f>IF(ACD$8="",0,ACD185+SUMIFS(условия!92:92,условия!$7:$7,"&lt;="&amp;ACD$8,условия!$8:$8,"&gt;="&amp;ACD$8))</f>
        <v>45195</v>
      </c>
      <c r="ACE211" s="13">
        <f>IF(ACE$8="",0,ACE185+SUMIFS(условия!92:92,условия!$7:$7,"&lt;="&amp;ACE$8,условия!$8:$8,"&gt;="&amp;ACE$8))</f>
        <v>45196</v>
      </c>
      <c r="ACF211" s="13">
        <f>IF(ACF$8="",0,ACF185+SUMIFS(условия!92:92,условия!$7:$7,"&lt;="&amp;ACF$8,условия!$8:$8,"&gt;="&amp;ACF$8))</f>
        <v>45197</v>
      </c>
      <c r="ACG211" s="13">
        <f>IF(ACG$8="",0,ACG185+SUMIFS(условия!92:92,условия!$7:$7,"&lt;="&amp;ACG$8,условия!$8:$8,"&gt;="&amp;ACG$8))</f>
        <v>45198</v>
      </c>
      <c r="ACH211" s="13">
        <f>IF(ACH$8="",0,ACH185+SUMIFS(условия!92:92,условия!$7:$7,"&lt;="&amp;ACH$8,условия!$8:$8,"&gt;="&amp;ACH$8))</f>
        <v>45199</v>
      </c>
      <c r="ACI211" s="13">
        <f>IF(ACI$8="",0,ACI185+SUMIFS(условия!92:92,условия!$7:$7,"&lt;="&amp;ACI$8,условия!$8:$8,"&gt;="&amp;ACI$8))</f>
        <v>45200</v>
      </c>
      <c r="ACJ211" s="13">
        <f>IF(ACJ$8="",0,ACJ185+SUMIFS(условия!92:92,условия!$7:$7,"&lt;="&amp;ACJ$8,условия!$8:$8,"&gt;="&amp;ACJ$8))</f>
        <v>45201</v>
      </c>
      <c r="ACK211" s="13">
        <f>IF(ACK$8="",0,ACK185+SUMIFS(условия!92:92,условия!$7:$7,"&lt;="&amp;ACK$8,условия!$8:$8,"&gt;="&amp;ACK$8))</f>
        <v>45202</v>
      </c>
      <c r="ACL211" s="13">
        <f>IF(ACL$8="",0,ACL185+SUMIFS(условия!92:92,условия!$7:$7,"&lt;="&amp;ACL$8,условия!$8:$8,"&gt;="&amp;ACL$8))</f>
        <v>45203</v>
      </c>
      <c r="ACM211" s="13">
        <f>IF(ACM$8="",0,ACM185+SUMIFS(условия!92:92,условия!$7:$7,"&lt;="&amp;ACM$8,условия!$8:$8,"&gt;="&amp;ACM$8))</f>
        <v>45204</v>
      </c>
      <c r="ACN211" s="13">
        <f>IF(ACN$8="",0,ACN185+SUMIFS(условия!92:92,условия!$7:$7,"&lt;="&amp;ACN$8,условия!$8:$8,"&gt;="&amp;ACN$8))</f>
        <v>45205</v>
      </c>
      <c r="ACO211" s="13">
        <f>IF(ACO$8="",0,ACO185+SUMIFS(условия!92:92,условия!$7:$7,"&lt;="&amp;ACO$8,условия!$8:$8,"&gt;="&amp;ACO$8))</f>
        <v>45206</v>
      </c>
      <c r="ACP211" s="13">
        <f>IF(ACP$8="",0,ACP185+SUMIFS(условия!92:92,условия!$7:$7,"&lt;="&amp;ACP$8,условия!$8:$8,"&gt;="&amp;ACP$8))</f>
        <v>45207</v>
      </c>
      <c r="ACQ211" s="13">
        <f>IF(ACQ$8="",0,ACQ185+SUMIFS(условия!92:92,условия!$7:$7,"&lt;="&amp;ACQ$8,условия!$8:$8,"&gt;="&amp;ACQ$8))</f>
        <v>45208</v>
      </c>
      <c r="ACR211" s="13">
        <f>IF(ACR$8="",0,ACR185+SUMIFS(условия!92:92,условия!$7:$7,"&lt;="&amp;ACR$8,условия!$8:$8,"&gt;="&amp;ACR$8))</f>
        <v>45209</v>
      </c>
      <c r="ACS211" s="13">
        <f>IF(ACS$8="",0,ACS185+SUMIFS(условия!92:92,условия!$7:$7,"&lt;="&amp;ACS$8,условия!$8:$8,"&gt;="&amp;ACS$8))</f>
        <v>45210</v>
      </c>
      <c r="ACT211" s="13">
        <f>IF(ACT$8="",0,ACT185+SUMIFS(условия!92:92,условия!$7:$7,"&lt;="&amp;ACT$8,условия!$8:$8,"&gt;="&amp;ACT$8))</f>
        <v>45211</v>
      </c>
      <c r="ACU211" s="13">
        <f>IF(ACU$8="",0,ACU185+SUMIFS(условия!92:92,условия!$7:$7,"&lt;="&amp;ACU$8,условия!$8:$8,"&gt;="&amp;ACU$8))</f>
        <v>45212</v>
      </c>
      <c r="ACV211" s="13">
        <f>IF(ACV$8="",0,ACV185+SUMIFS(условия!92:92,условия!$7:$7,"&lt;="&amp;ACV$8,условия!$8:$8,"&gt;="&amp;ACV$8))</f>
        <v>45213</v>
      </c>
      <c r="ACW211" s="13">
        <f>IF(ACW$8="",0,ACW185+SUMIFS(условия!92:92,условия!$7:$7,"&lt;="&amp;ACW$8,условия!$8:$8,"&gt;="&amp;ACW$8))</f>
        <v>45214</v>
      </c>
      <c r="ACX211" s="13">
        <f>IF(ACX$8="",0,ACX185+SUMIFS(условия!92:92,условия!$7:$7,"&lt;="&amp;ACX$8,условия!$8:$8,"&gt;="&amp;ACX$8))</f>
        <v>45215</v>
      </c>
      <c r="ACY211" s="13">
        <f>IF(ACY$8="",0,ACY185+SUMIFS(условия!92:92,условия!$7:$7,"&lt;="&amp;ACY$8,условия!$8:$8,"&gt;="&amp;ACY$8))</f>
        <v>45216</v>
      </c>
      <c r="ACZ211" s="13">
        <f>IF(ACZ$8="",0,ACZ185+SUMIFS(условия!92:92,условия!$7:$7,"&lt;="&amp;ACZ$8,условия!$8:$8,"&gt;="&amp;ACZ$8))</f>
        <v>45217</v>
      </c>
      <c r="ADA211" s="13">
        <f>IF(ADA$8="",0,ADA185+SUMIFS(условия!92:92,условия!$7:$7,"&lt;="&amp;ADA$8,условия!$8:$8,"&gt;="&amp;ADA$8))</f>
        <v>45218</v>
      </c>
      <c r="ADB211" s="13">
        <f>IF(ADB$8="",0,ADB185+SUMIFS(условия!92:92,условия!$7:$7,"&lt;="&amp;ADB$8,условия!$8:$8,"&gt;="&amp;ADB$8))</f>
        <v>45219</v>
      </c>
      <c r="ADC211" s="13">
        <f>IF(ADC$8="",0,ADC185+SUMIFS(условия!92:92,условия!$7:$7,"&lt;="&amp;ADC$8,условия!$8:$8,"&gt;="&amp;ADC$8))</f>
        <v>45220</v>
      </c>
      <c r="ADD211" s="13">
        <f>IF(ADD$8="",0,ADD185+SUMIFS(условия!92:92,условия!$7:$7,"&lt;="&amp;ADD$8,условия!$8:$8,"&gt;="&amp;ADD$8))</f>
        <v>45221</v>
      </c>
      <c r="ADE211" s="13">
        <f>IF(ADE$8="",0,ADE185+SUMIFS(условия!92:92,условия!$7:$7,"&lt;="&amp;ADE$8,условия!$8:$8,"&gt;="&amp;ADE$8))</f>
        <v>45222</v>
      </c>
      <c r="ADF211" s="13">
        <f>IF(ADF$8="",0,ADF185+SUMIFS(условия!92:92,условия!$7:$7,"&lt;="&amp;ADF$8,условия!$8:$8,"&gt;="&amp;ADF$8))</f>
        <v>45223</v>
      </c>
      <c r="ADG211" s="13">
        <f>IF(ADG$8="",0,ADG185+SUMIFS(условия!92:92,условия!$7:$7,"&lt;="&amp;ADG$8,условия!$8:$8,"&gt;="&amp;ADG$8))</f>
        <v>45224</v>
      </c>
      <c r="ADH211" s="13">
        <f>IF(ADH$8="",0,ADH185+SUMIFS(условия!92:92,условия!$7:$7,"&lt;="&amp;ADH$8,условия!$8:$8,"&gt;="&amp;ADH$8))</f>
        <v>45225</v>
      </c>
      <c r="ADI211" s="13">
        <f>IF(ADI$8="",0,ADI185+SUMIFS(условия!92:92,условия!$7:$7,"&lt;="&amp;ADI$8,условия!$8:$8,"&gt;="&amp;ADI$8))</f>
        <v>45226</v>
      </c>
      <c r="ADJ211" s="13">
        <f>IF(ADJ$8="",0,ADJ185+SUMIFS(условия!92:92,условия!$7:$7,"&lt;="&amp;ADJ$8,условия!$8:$8,"&gt;="&amp;ADJ$8))</f>
        <v>45227</v>
      </c>
      <c r="ADK211" s="13">
        <f>IF(ADK$8="",0,ADK185+SUMIFS(условия!92:92,условия!$7:$7,"&lt;="&amp;ADK$8,условия!$8:$8,"&gt;="&amp;ADK$8))</f>
        <v>45228</v>
      </c>
      <c r="ADL211" s="13">
        <f>IF(ADL$8="",0,ADL185+SUMIFS(условия!92:92,условия!$7:$7,"&lt;="&amp;ADL$8,условия!$8:$8,"&gt;="&amp;ADL$8))</f>
        <v>45229</v>
      </c>
      <c r="ADM211" s="13">
        <f>IF(ADM$8="",0,ADM185+SUMIFS(условия!92:92,условия!$7:$7,"&lt;="&amp;ADM$8,условия!$8:$8,"&gt;="&amp;ADM$8))</f>
        <v>45230</v>
      </c>
      <c r="ADN211" s="13">
        <f>IF(ADN$8="",0,ADN185+SUMIFS(условия!92:92,условия!$7:$7,"&lt;="&amp;ADN$8,условия!$8:$8,"&gt;="&amp;ADN$8))</f>
        <v>45231</v>
      </c>
      <c r="ADO211" s="13">
        <f>IF(ADO$8="",0,ADO185+SUMIFS(условия!92:92,условия!$7:$7,"&lt;="&amp;ADO$8,условия!$8:$8,"&gt;="&amp;ADO$8))</f>
        <v>45232</v>
      </c>
      <c r="ADP211" s="13">
        <f>IF(ADP$8="",0,ADP185+SUMIFS(условия!92:92,условия!$7:$7,"&lt;="&amp;ADP$8,условия!$8:$8,"&gt;="&amp;ADP$8))</f>
        <v>45233</v>
      </c>
      <c r="ADQ211" s="13">
        <f>IF(ADQ$8="",0,ADQ185+SUMIFS(условия!92:92,условия!$7:$7,"&lt;="&amp;ADQ$8,условия!$8:$8,"&gt;="&amp;ADQ$8))</f>
        <v>45234</v>
      </c>
      <c r="ADR211" s="13">
        <f>IF(ADR$8="",0,ADR185+SUMIFS(условия!92:92,условия!$7:$7,"&lt;="&amp;ADR$8,условия!$8:$8,"&gt;="&amp;ADR$8))</f>
        <v>45235</v>
      </c>
      <c r="ADS211" s="13">
        <f>IF(ADS$8="",0,ADS185+SUMIFS(условия!92:92,условия!$7:$7,"&lt;="&amp;ADS$8,условия!$8:$8,"&gt;="&amp;ADS$8))</f>
        <v>45236</v>
      </c>
      <c r="ADT211" s="13">
        <f>IF(ADT$8="",0,ADT185+SUMIFS(условия!92:92,условия!$7:$7,"&lt;="&amp;ADT$8,условия!$8:$8,"&gt;="&amp;ADT$8))</f>
        <v>45237</v>
      </c>
      <c r="ADU211" s="13">
        <f>IF(ADU$8="",0,ADU185+SUMIFS(условия!92:92,условия!$7:$7,"&lt;="&amp;ADU$8,условия!$8:$8,"&gt;="&amp;ADU$8))</f>
        <v>45238</v>
      </c>
      <c r="ADV211" s="13">
        <f>IF(ADV$8="",0,ADV185+SUMIFS(условия!92:92,условия!$7:$7,"&lt;="&amp;ADV$8,условия!$8:$8,"&gt;="&amp;ADV$8))</f>
        <v>45239</v>
      </c>
      <c r="ADW211" s="13">
        <f>IF(ADW$8="",0,ADW185+SUMIFS(условия!92:92,условия!$7:$7,"&lt;="&amp;ADW$8,условия!$8:$8,"&gt;="&amp;ADW$8))</f>
        <v>45240</v>
      </c>
      <c r="ADX211" s="13">
        <f>IF(ADX$8="",0,ADX185+SUMIFS(условия!92:92,условия!$7:$7,"&lt;="&amp;ADX$8,условия!$8:$8,"&gt;="&amp;ADX$8))</f>
        <v>45241</v>
      </c>
      <c r="ADY211" s="13">
        <f>IF(ADY$8="",0,ADY185+SUMIFS(условия!92:92,условия!$7:$7,"&lt;="&amp;ADY$8,условия!$8:$8,"&gt;="&amp;ADY$8))</f>
        <v>45242</v>
      </c>
      <c r="ADZ211" s="13">
        <f>IF(ADZ$8="",0,ADZ185+SUMIFS(условия!92:92,условия!$7:$7,"&lt;="&amp;ADZ$8,условия!$8:$8,"&gt;="&amp;ADZ$8))</f>
        <v>45243</v>
      </c>
      <c r="AEA211" s="13">
        <f>IF(AEA$8="",0,AEA185+SUMIFS(условия!92:92,условия!$7:$7,"&lt;="&amp;AEA$8,условия!$8:$8,"&gt;="&amp;AEA$8))</f>
        <v>45244</v>
      </c>
      <c r="AEB211" s="13">
        <f>IF(AEB$8="",0,AEB185+SUMIFS(условия!92:92,условия!$7:$7,"&lt;="&amp;AEB$8,условия!$8:$8,"&gt;="&amp;AEB$8))</f>
        <v>45245</v>
      </c>
      <c r="AEC211" s="13">
        <f>IF(AEC$8="",0,AEC185+SUMIFS(условия!92:92,условия!$7:$7,"&lt;="&amp;AEC$8,условия!$8:$8,"&gt;="&amp;AEC$8))</f>
        <v>45246</v>
      </c>
      <c r="AED211" s="13">
        <f>IF(AED$8="",0,AED185+SUMIFS(условия!92:92,условия!$7:$7,"&lt;="&amp;AED$8,условия!$8:$8,"&gt;="&amp;AED$8))</f>
        <v>45247</v>
      </c>
      <c r="AEE211" s="13">
        <f>IF(AEE$8="",0,AEE185+SUMIFS(условия!92:92,условия!$7:$7,"&lt;="&amp;AEE$8,условия!$8:$8,"&gt;="&amp;AEE$8))</f>
        <v>45248</v>
      </c>
      <c r="AEF211" s="13">
        <f>IF(AEF$8="",0,AEF185+SUMIFS(условия!92:92,условия!$7:$7,"&lt;="&amp;AEF$8,условия!$8:$8,"&gt;="&amp;AEF$8))</f>
        <v>45249</v>
      </c>
      <c r="AEG211" s="13">
        <f>IF(AEG$8="",0,AEG185+SUMIFS(условия!92:92,условия!$7:$7,"&lt;="&amp;AEG$8,условия!$8:$8,"&gt;="&amp;AEG$8))</f>
        <v>45250</v>
      </c>
      <c r="AEH211" s="13">
        <f>IF(AEH$8="",0,AEH185+SUMIFS(условия!92:92,условия!$7:$7,"&lt;="&amp;AEH$8,условия!$8:$8,"&gt;="&amp;AEH$8))</f>
        <v>45251</v>
      </c>
      <c r="AEI211" s="13">
        <f>IF(AEI$8="",0,AEI185+SUMIFS(условия!92:92,условия!$7:$7,"&lt;="&amp;AEI$8,условия!$8:$8,"&gt;="&amp;AEI$8))</f>
        <v>45252</v>
      </c>
      <c r="AEJ211" s="13">
        <f>IF(AEJ$8="",0,AEJ185+SUMIFS(условия!92:92,условия!$7:$7,"&lt;="&amp;AEJ$8,условия!$8:$8,"&gt;="&amp;AEJ$8))</f>
        <v>45253</v>
      </c>
      <c r="AEK211" s="13">
        <f>IF(AEK$8="",0,AEK185+SUMIFS(условия!92:92,условия!$7:$7,"&lt;="&amp;AEK$8,условия!$8:$8,"&gt;="&amp;AEK$8))</f>
        <v>45254</v>
      </c>
      <c r="AEL211" s="13">
        <f>IF(AEL$8="",0,AEL185+SUMIFS(условия!92:92,условия!$7:$7,"&lt;="&amp;AEL$8,условия!$8:$8,"&gt;="&amp;AEL$8))</f>
        <v>45255</v>
      </c>
      <c r="AEM211" s="13">
        <f>IF(AEM$8="",0,AEM185+SUMIFS(условия!92:92,условия!$7:$7,"&lt;="&amp;AEM$8,условия!$8:$8,"&gt;="&amp;AEM$8))</f>
        <v>45256</v>
      </c>
      <c r="AEN211" s="13">
        <f>IF(AEN$8="",0,AEN185+SUMIFS(условия!92:92,условия!$7:$7,"&lt;="&amp;AEN$8,условия!$8:$8,"&gt;="&amp;AEN$8))</f>
        <v>45257</v>
      </c>
      <c r="AEO211" s="13">
        <f>IF(AEO$8="",0,AEO185+SUMIFS(условия!92:92,условия!$7:$7,"&lt;="&amp;AEO$8,условия!$8:$8,"&gt;="&amp;AEO$8))</f>
        <v>45258</v>
      </c>
      <c r="AEP211" s="13">
        <f>IF(AEP$8="",0,AEP185+SUMIFS(условия!92:92,условия!$7:$7,"&lt;="&amp;AEP$8,условия!$8:$8,"&gt;="&amp;AEP$8))</f>
        <v>45259</v>
      </c>
      <c r="AEQ211" s="13">
        <f>IF(AEQ$8="",0,AEQ185+SUMIFS(условия!92:92,условия!$7:$7,"&lt;="&amp;AEQ$8,условия!$8:$8,"&gt;="&amp;AEQ$8))</f>
        <v>45260</v>
      </c>
      <c r="AER211" s="13">
        <f>IF(AER$8="",0,AER185+SUMIFS(условия!92:92,условия!$7:$7,"&lt;="&amp;AER$8,условия!$8:$8,"&gt;="&amp;AER$8))</f>
        <v>45261</v>
      </c>
      <c r="AES211" s="13">
        <f>IF(AES$8="",0,AES185+SUMIFS(условия!92:92,условия!$7:$7,"&lt;="&amp;AES$8,условия!$8:$8,"&gt;="&amp;AES$8))</f>
        <v>45262</v>
      </c>
      <c r="AET211" s="13">
        <f>IF(AET$8="",0,AET185+SUMIFS(условия!92:92,условия!$7:$7,"&lt;="&amp;AET$8,условия!$8:$8,"&gt;="&amp;AET$8))</f>
        <v>45263</v>
      </c>
      <c r="AEU211" s="13">
        <f>IF(AEU$8="",0,AEU185+SUMIFS(условия!92:92,условия!$7:$7,"&lt;="&amp;AEU$8,условия!$8:$8,"&gt;="&amp;AEU$8))</f>
        <v>45264</v>
      </c>
      <c r="AEV211" s="13">
        <f>IF(AEV$8="",0,AEV185+SUMIFS(условия!92:92,условия!$7:$7,"&lt;="&amp;AEV$8,условия!$8:$8,"&gt;="&amp;AEV$8))</f>
        <v>45265</v>
      </c>
      <c r="AEW211" s="13">
        <f>IF(AEW$8="",0,AEW185+SUMIFS(условия!92:92,условия!$7:$7,"&lt;="&amp;AEW$8,условия!$8:$8,"&gt;="&amp;AEW$8))</f>
        <v>45266</v>
      </c>
      <c r="AEX211" s="13">
        <f>IF(AEX$8="",0,AEX185+SUMIFS(условия!92:92,условия!$7:$7,"&lt;="&amp;AEX$8,условия!$8:$8,"&gt;="&amp;AEX$8))</f>
        <v>45267</v>
      </c>
      <c r="AEY211" s="13">
        <f>IF(AEY$8="",0,AEY185+SUMIFS(условия!92:92,условия!$7:$7,"&lt;="&amp;AEY$8,условия!$8:$8,"&gt;="&amp;AEY$8))</f>
        <v>45268</v>
      </c>
      <c r="AEZ211" s="13">
        <f>IF(AEZ$8="",0,AEZ185+SUMIFS(условия!92:92,условия!$7:$7,"&lt;="&amp;AEZ$8,условия!$8:$8,"&gt;="&amp;AEZ$8))</f>
        <v>45269</v>
      </c>
      <c r="AFA211" s="13">
        <f>IF(AFA$8="",0,AFA185+SUMIFS(условия!92:92,условия!$7:$7,"&lt;="&amp;AFA$8,условия!$8:$8,"&gt;="&amp;AFA$8))</f>
        <v>45270</v>
      </c>
      <c r="AFB211" s="13">
        <f>IF(AFB$8="",0,AFB185+SUMIFS(условия!92:92,условия!$7:$7,"&lt;="&amp;AFB$8,условия!$8:$8,"&gt;="&amp;AFB$8))</f>
        <v>45271</v>
      </c>
      <c r="AFC211" s="13">
        <f>IF(AFC$8="",0,AFC185+SUMIFS(условия!92:92,условия!$7:$7,"&lt;="&amp;AFC$8,условия!$8:$8,"&gt;="&amp;AFC$8))</f>
        <v>45272</v>
      </c>
      <c r="AFD211" s="13">
        <f>IF(AFD$8="",0,AFD185+SUMIFS(условия!92:92,условия!$7:$7,"&lt;="&amp;AFD$8,условия!$8:$8,"&gt;="&amp;AFD$8))</f>
        <v>45273</v>
      </c>
      <c r="AFE211" s="13">
        <f>IF(AFE$8="",0,AFE185+SUMIFS(условия!92:92,условия!$7:$7,"&lt;="&amp;AFE$8,условия!$8:$8,"&gt;="&amp;AFE$8))</f>
        <v>45274</v>
      </c>
      <c r="AFF211" s="13">
        <f>IF(AFF$8="",0,AFF185+SUMIFS(условия!92:92,условия!$7:$7,"&lt;="&amp;AFF$8,условия!$8:$8,"&gt;="&amp;AFF$8))</f>
        <v>45275</v>
      </c>
      <c r="AFG211" s="13">
        <f>IF(AFG$8="",0,AFG185+SUMIFS(условия!92:92,условия!$7:$7,"&lt;="&amp;AFG$8,условия!$8:$8,"&gt;="&amp;AFG$8))</f>
        <v>45276</v>
      </c>
    </row>
    <row r="212" spans="1:839" s="42" customFormat="1" x14ac:dyDescent="0.25">
      <c r="A212" s="21"/>
      <c r="B212" s="21"/>
      <c r="C212" s="21"/>
      <c r="D212" s="55"/>
      <c r="E212" s="21" t="str">
        <f>структура!$G$66</f>
        <v>даты списания безвозвр. займов</v>
      </c>
      <c r="F212" s="21"/>
      <c r="G212" s="21" t="str">
        <f>структура!$J$12</f>
        <v>спец. заем</v>
      </c>
      <c r="H212" s="21"/>
      <c r="I212" s="21" t="str">
        <f>IF($E212="","",INDEX(структура!$H$10:$H$153,SUMIFS(структура!$C$10:$C$153,структура!$G$10:$G$153,$E212)))</f>
        <v>дата</v>
      </c>
      <c r="J212" s="21"/>
      <c r="K212" s="41"/>
      <c r="L212" s="21"/>
      <c r="M212" s="21"/>
      <c r="N212" s="21"/>
      <c r="O212" s="21"/>
      <c r="P212" s="21"/>
      <c r="Q212" s="41"/>
      <c r="R212" s="13">
        <f>IF(R$8="",0,R186+SUMIFS(условия!93:93,условия!$7:$7,"&lt;="&amp;R$8,условия!$8:$8,"&gt;="&amp;R$8))</f>
        <v>44453</v>
      </c>
      <c r="S212" s="13">
        <f>IF(S$8="",0,S186+SUMIFS(условия!93:93,условия!$7:$7,"&lt;="&amp;S$8,условия!$8:$8,"&gt;="&amp;S$8))</f>
        <v>44454</v>
      </c>
      <c r="T212" s="13">
        <f>IF(T$8="",0,T186+SUMIFS(условия!93:93,условия!$7:$7,"&lt;="&amp;T$8,условия!$8:$8,"&gt;="&amp;T$8))</f>
        <v>44455</v>
      </c>
      <c r="U212" s="13">
        <f>IF(U$8="",0,U186+SUMIFS(условия!93:93,условия!$7:$7,"&lt;="&amp;U$8,условия!$8:$8,"&gt;="&amp;U$8))</f>
        <v>44456</v>
      </c>
      <c r="V212" s="13">
        <f>IF(V$8="",0,V186+SUMIFS(условия!93:93,условия!$7:$7,"&lt;="&amp;V$8,условия!$8:$8,"&gt;="&amp;V$8))</f>
        <v>44457</v>
      </c>
      <c r="W212" s="13">
        <f>IF(W$8="",0,W186+SUMIFS(условия!93:93,условия!$7:$7,"&lt;="&amp;W$8,условия!$8:$8,"&gt;="&amp;W$8))</f>
        <v>44458</v>
      </c>
      <c r="X212" s="13">
        <f>IF(X$8="",0,X186+SUMIFS(условия!93:93,условия!$7:$7,"&lt;="&amp;X$8,условия!$8:$8,"&gt;="&amp;X$8))</f>
        <v>44459</v>
      </c>
      <c r="Y212" s="13">
        <f>IF(Y$8="",0,Y186+SUMIFS(условия!93:93,условия!$7:$7,"&lt;="&amp;Y$8,условия!$8:$8,"&gt;="&amp;Y$8))</f>
        <v>44460</v>
      </c>
      <c r="Z212" s="13">
        <f>IF(Z$8="",0,Z186+SUMIFS(условия!93:93,условия!$7:$7,"&lt;="&amp;Z$8,условия!$8:$8,"&gt;="&amp;Z$8))</f>
        <v>44461</v>
      </c>
      <c r="AA212" s="13">
        <f>IF(AA$8="",0,AA186+SUMIFS(условия!93:93,условия!$7:$7,"&lt;="&amp;AA$8,условия!$8:$8,"&gt;="&amp;AA$8))</f>
        <v>44462</v>
      </c>
      <c r="AB212" s="13">
        <f>IF(AB$8="",0,AB186+SUMIFS(условия!93:93,условия!$7:$7,"&lt;="&amp;AB$8,условия!$8:$8,"&gt;="&amp;AB$8))</f>
        <v>44463</v>
      </c>
      <c r="AC212" s="13">
        <f>IF(AC$8="",0,AC186+SUMIFS(условия!93:93,условия!$7:$7,"&lt;="&amp;AC$8,условия!$8:$8,"&gt;="&amp;AC$8))</f>
        <v>44464</v>
      </c>
      <c r="AD212" s="13">
        <f>IF(AD$8="",0,AD186+SUMIFS(условия!93:93,условия!$7:$7,"&lt;="&amp;AD$8,условия!$8:$8,"&gt;="&amp;AD$8))</f>
        <v>44465</v>
      </c>
      <c r="AE212" s="13">
        <f>IF(AE$8="",0,AE186+SUMIFS(условия!93:93,условия!$7:$7,"&lt;="&amp;AE$8,условия!$8:$8,"&gt;="&amp;AE$8))</f>
        <v>44466</v>
      </c>
      <c r="AF212" s="13">
        <f>IF(AF$8="",0,AF186+SUMIFS(условия!93:93,условия!$7:$7,"&lt;="&amp;AF$8,условия!$8:$8,"&gt;="&amp;AF$8))</f>
        <v>44467</v>
      </c>
      <c r="AG212" s="13">
        <f>IF(AG$8="",0,AG186+SUMIFS(условия!93:93,условия!$7:$7,"&lt;="&amp;AG$8,условия!$8:$8,"&gt;="&amp;AG$8))</f>
        <v>44468</v>
      </c>
      <c r="AH212" s="13">
        <f>IF(AH$8="",0,AH186+SUMIFS(условия!93:93,условия!$7:$7,"&lt;="&amp;AH$8,условия!$8:$8,"&gt;="&amp;AH$8))</f>
        <v>44469</v>
      </c>
      <c r="AI212" s="13">
        <f>IF(AI$8="",0,AI186+SUMIFS(условия!93:93,условия!$7:$7,"&lt;="&amp;AI$8,условия!$8:$8,"&gt;="&amp;AI$8))</f>
        <v>44470</v>
      </c>
      <c r="AJ212" s="13">
        <f>IF(AJ$8="",0,AJ186+SUMIFS(условия!93:93,условия!$7:$7,"&lt;="&amp;AJ$8,условия!$8:$8,"&gt;="&amp;AJ$8))</f>
        <v>44471</v>
      </c>
      <c r="AK212" s="13">
        <f>IF(AK$8="",0,AK186+SUMIFS(условия!93:93,условия!$7:$7,"&lt;="&amp;AK$8,условия!$8:$8,"&gt;="&amp;AK$8))</f>
        <v>44472</v>
      </c>
      <c r="AL212" s="13">
        <f>IF(AL$8="",0,AL186+SUMIFS(условия!93:93,условия!$7:$7,"&lt;="&amp;AL$8,условия!$8:$8,"&gt;="&amp;AL$8))</f>
        <v>44473</v>
      </c>
      <c r="AM212" s="13">
        <f>IF(AM$8="",0,AM186+SUMIFS(условия!93:93,условия!$7:$7,"&lt;="&amp;AM$8,условия!$8:$8,"&gt;="&amp;AM$8))</f>
        <v>44474</v>
      </c>
      <c r="AN212" s="13">
        <f>IF(AN$8="",0,AN186+SUMIFS(условия!93:93,условия!$7:$7,"&lt;="&amp;AN$8,условия!$8:$8,"&gt;="&amp;AN$8))</f>
        <v>44475</v>
      </c>
      <c r="AO212" s="13">
        <f>IF(AO$8="",0,AO186+SUMIFS(условия!93:93,условия!$7:$7,"&lt;="&amp;AO$8,условия!$8:$8,"&gt;="&amp;AO$8))</f>
        <v>44476</v>
      </c>
      <c r="AP212" s="13">
        <f>IF(AP$8="",0,AP186+SUMIFS(условия!93:93,условия!$7:$7,"&lt;="&amp;AP$8,условия!$8:$8,"&gt;="&amp;AP$8))</f>
        <v>44477</v>
      </c>
      <c r="AQ212" s="13">
        <f>IF(AQ$8="",0,AQ186+SUMIFS(условия!93:93,условия!$7:$7,"&lt;="&amp;AQ$8,условия!$8:$8,"&gt;="&amp;AQ$8))</f>
        <v>44478</v>
      </c>
      <c r="AR212" s="13">
        <f>IF(AR$8="",0,AR186+SUMIFS(условия!93:93,условия!$7:$7,"&lt;="&amp;AR$8,условия!$8:$8,"&gt;="&amp;AR$8))</f>
        <v>44479</v>
      </c>
      <c r="AS212" s="13">
        <f>IF(AS$8="",0,AS186+SUMIFS(условия!93:93,условия!$7:$7,"&lt;="&amp;AS$8,условия!$8:$8,"&gt;="&amp;AS$8))</f>
        <v>44480</v>
      </c>
      <c r="AT212" s="13">
        <f>IF(AT$8="",0,AT186+SUMIFS(условия!93:93,условия!$7:$7,"&lt;="&amp;AT$8,условия!$8:$8,"&gt;="&amp;AT$8))</f>
        <v>44481</v>
      </c>
      <c r="AU212" s="13">
        <f>IF(AU$8="",0,AU186+SUMIFS(условия!93:93,условия!$7:$7,"&lt;="&amp;AU$8,условия!$8:$8,"&gt;="&amp;AU$8))</f>
        <v>44482</v>
      </c>
      <c r="AV212" s="13">
        <f>IF(AV$8="",0,AV186+SUMIFS(условия!93:93,условия!$7:$7,"&lt;="&amp;AV$8,условия!$8:$8,"&gt;="&amp;AV$8))</f>
        <v>44483</v>
      </c>
      <c r="AW212" s="13">
        <f>IF(AW$8="",0,AW186+SUMIFS(условия!93:93,условия!$7:$7,"&lt;="&amp;AW$8,условия!$8:$8,"&gt;="&amp;AW$8))</f>
        <v>44484</v>
      </c>
      <c r="AX212" s="13">
        <f>IF(AX$8="",0,AX186+SUMIFS(условия!93:93,условия!$7:$7,"&lt;="&amp;AX$8,условия!$8:$8,"&gt;="&amp;AX$8))</f>
        <v>44485</v>
      </c>
      <c r="AY212" s="13">
        <f>IF(AY$8="",0,AY186+SUMIFS(условия!93:93,условия!$7:$7,"&lt;="&amp;AY$8,условия!$8:$8,"&gt;="&amp;AY$8))</f>
        <v>44486</v>
      </c>
      <c r="AZ212" s="13">
        <f>IF(AZ$8="",0,AZ186+SUMIFS(условия!93:93,условия!$7:$7,"&lt;="&amp;AZ$8,условия!$8:$8,"&gt;="&amp;AZ$8))</f>
        <v>44487</v>
      </c>
      <c r="BA212" s="13">
        <f>IF(BA$8="",0,BA186+SUMIFS(условия!93:93,условия!$7:$7,"&lt;="&amp;BA$8,условия!$8:$8,"&gt;="&amp;BA$8))</f>
        <v>44488</v>
      </c>
      <c r="BB212" s="13">
        <f>IF(BB$8="",0,BB186+SUMIFS(условия!93:93,условия!$7:$7,"&lt;="&amp;BB$8,условия!$8:$8,"&gt;="&amp;BB$8))</f>
        <v>44489</v>
      </c>
      <c r="BC212" s="13">
        <f>IF(BC$8="",0,BC186+SUMIFS(условия!93:93,условия!$7:$7,"&lt;="&amp;BC$8,условия!$8:$8,"&gt;="&amp;BC$8))</f>
        <v>44490</v>
      </c>
      <c r="BD212" s="13">
        <f>IF(BD$8="",0,BD186+SUMIFS(условия!93:93,условия!$7:$7,"&lt;="&amp;BD$8,условия!$8:$8,"&gt;="&amp;BD$8))</f>
        <v>44491</v>
      </c>
      <c r="BE212" s="13">
        <f>IF(BE$8="",0,BE186+SUMIFS(условия!93:93,условия!$7:$7,"&lt;="&amp;BE$8,условия!$8:$8,"&gt;="&amp;BE$8))</f>
        <v>44492</v>
      </c>
      <c r="BF212" s="13">
        <f>IF(BF$8="",0,BF186+SUMIFS(условия!93:93,условия!$7:$7,"&lt;="&amp;BF$8,условия!$8:$8,"&gt;="&amp;BF$8))</f>
        <v>44493</v>
      </c>
      <c r="BG212" s="13">
        <f>IF(BG$8="",0,BG186+SUMIFS(условия!93:93,условия!$7:$7,"&lt;="&amp;BG$8,условия!$8:$8,"&gt;="&amp;BG$8))</f>
        <v>44494</v>
      </c>
      <c r="BH212" s="13">
        <f>IF(BH$8="",0,BH186+SUMIFS(условия!93:93,условия!$7:$7,"&lt;="&amp;BH$8,условия!$8:$8,"&gt;="&amp;BH$8))</f>
        <v>44495</v>
      </c>
      <c r="BI212" s="13">
        <f>IF(BI$8="",0,BI186+SUMIFS(условия!93:93,условия!$7:$7,"&lt;="&amp;BI$8,условия!$8:$8,"&gt;="&amp;BI$8))</f>
        <v>44496</v>
      </c>
      <c r="BJ212" s="13">
        <f>IF(BJ$8="",0,BJ186+SUMIFS(условия!93:93,условия!$7:$7,"&lt;="&amp;BJ$8,условия!$8:$8,"&gt;="&amp;BJ$8))</f>
        <v>44497</v>
      </c>
      <c r="BK212" s="13">
        <f>IF(BK$8="",0,BK186+SUMIFS(условия!93:93,условия!$7:$7,"&lt;="&amp;BK$8,условия!$8:$8,"&gt;="&amp;BK$8))</f>
        <v>44498</v>
      </c>
      <c r="BL212" s="13">
        <f>IF(BL$8="",0,BL186+SUMIFS(условия!93:93,условия!$7:$7,"&lt;="&amp;BL$8,условия!$8:$8,"&gt;="&amp;BL$8))</f>
        <v>44499</v>
      </c>
      <c r="BM212" s="13">
        <f>IF(BM$8="",0,BM186+SUMIFS(условия!93:93,условия!$7:$7,"&lt;="&amp;BM$8,условия!$8:$8,"&gt;="&amp;BM$8))</f>
        <v>44500</v>
      </c>
      <c r="BN212" s="13">
        <f>IF(BN$8="",0,BN186+SUMIFS(условия!93:93,условия!$7:$7,"&lt;="&amp;BN$8,условия!$8:$8,"&gt;="&amp;BN$8))</f>
        <v>44501</v>
      </c>
      <c r="BO212" s="13">
        <f>IF(BO$8="",0,BO186+SUMIFS(условия!93:93,условия!$7:$7,"&lt;="&amp;BO$8,условия!$8:$8,"&gt;="&amp;BO$8))</f>
        <v>44502</v>
      </c>
      <c r="BP212" s="13">
        <f>IF(BP$8="",0,BP186+SUMIFS(условия!93:93,условия!$7:$7,"&lt;="&amp;BP$8,условия!$8:$8,"&gt;="&amp;BP$8))</f>
        <v>44503</v>
      </c>
      <c r="BQ212" s="13">
        <f>IF(BQ$8="",0,BQ186+SUMIFS(условия!93:93,условия!$7:$7,"&lt;="&amp;BQ$8,условия!$8:$8,"&gt;="&amp;BQ$8))</f>
        <v>44504</v>
      </c>
      <c r="BR212" s="13">
        <f>IF(BR$8="",0,BR186+SUMIFS(условия!93:93,условия!$7:$7,"&lt;="&amp;BR$8,условия!$8:$8,"&gt;="&amp;BR$8))</f>
        <v>44505</v>
      </c>
      <c r="BS212" s="13">
        <f>IF(BS$8="",0,BS186+SUMIFS(условия!93:93,условия!$7:$7,"&lt;="&amp;BS$8,условия!$8:$8,"&gt;="&amp;BS$8))</f>
        <v>44506</v>
      </c>
      <c r="BT212" s="13">
        <f>IF(BT$8="",0,BT186+SUMIFS(условия!93:93,условия!$7:$7,"&lt;="&amp;BT$8,условия!$8:$8,"&gt;="&amp;BT$8))</f>
        <v>44507</v>
      </c>
      <c r="BU212" s="13">
        <f>IF(BU$8="",0,BU186+SUMIFS(условия!93:93,условия!$7:$7,"&lt;="&amp;BU$8,условия!$8:$8,"&gt;="&amp;BU$8))</f>
        <v>44508</v>
      </c>
      <c r="BV212" s="13">
        <f>IF(BV$8="",0,BV186+SUMIFS(условия!93:93,условия!$7:$7,"&lt;="&amp;BV$8,условия!$8:$8,"&gt;="&amp;BV$8))</f>
        <v>44509</v>
      </c>
      <c r="BW212" s="13">
        <f>IF(BW$8="",0,BW186+SUMIFS(условия!93:93,условия!$7:$7,"&lt;="&amp;BW$8,условия!$8:$8,"&gt;="&amp;BW$8))</f>
        <v>44510</v>
      </c>
      <c r="BX212" s="13">
        <f>IF(BX$8="",0,BX186+SUMIFS(условия!93:93,условия!$7:$7,"&lt;="&amp;BX$8,условия!$8:$8,"&gt;="&amp;BX$8))</f>
        <v>44511</v>
      </c>
      <c r="BY212" s="13">
        <f>IF(BY$8="",0,BY186+SUMIFS(условия!93:93,условия!$7:$7,"&lt;="&amp;BY$8,условия!$8:$8,"&gt;="&amp;BY$8))</f>
        <v>44512</v>
      </c>
      <c r="BZ212" s="13">
        <f>IF(BZ$8="",0,BZ186+SUMIFS(условия!93:93,условия!$7:$7,"&lt;="&amp;BZ$8,условия!$8:$8,"&gt;="&amp;BZ$8))</f>
        <v>44513</v>
      </c>
      <c r="CA212" s="13">
        <f>IF(CA$8="",0,CA186+SUMIFS(условия!93:93,условия!$7:$7,"&lt;="&amp;CA$8,условия!$8:$8,"&gt;="&amp;CA$8))</f>
        <v>44514</v>
      </c>
      <c r="CB212" s="13">
        <f>IF(CB$8="",0,CB186+SUMIFS(условия!93:93,условия!$7:$7,"&lt;="&amp;CB$8,условия!$8:$8,"&gt;="&amp;CB$8))</f>
        <v>44515</v>
      </c>
      <c r="CC212" s="13">
        <f>IF(CC$8="",0,CC186+SUMIFS(условия!93:93,условия!$7:$7,"&lt;="&amp;CC$8,условия!$8:$8,"&gt;="&amp;CC$8))</f>
        <v>44516</v>
      </c>
      <c r="CD212" s="13">
        <f>IF(CD$8="",0,CD186+SUMIFS(условия!93:93,условия!$7:$7,"&lt;="&amp;CD$8,условия!$8:$8,"&gt;="&amp;CD$8))</f>
        <v>44517</v>
      </c>
      <c r="CE212" s="13">
        <f>IF(CE$8="",0,CE186+SUMIFS(условия!93:93,условия!$7:$7,"&lt;="&amp;CE$8,условия!$8:$8,"&gt;="&amp;CE$8))</f>
        <v>44518</v>
      </c>
      <c r="CF212" s="13">
        <f>IF(CF$8="",0,CF186+SUMIFS(условия!93:93,условия!$7:$7,"&lt;="&amp;CF$8,условия!$8:$8,"&gt;="&amp;CF$8))</f>
        <v>44519</v>
      </c>
      <c r="CG212" s="13">
        <f>IF(CG$8="",0,CG186+SUMIFS(условия!93:93,условия!$7:$7,"&lt;="&amp;CG$8,условия!$8:$8,"&gt;="&amp;CG$8))</f>
        <v>44520</v>
      </c>
      <c r="CH212" s="13">
        <f>IF(CH$8="",0,CH186+SUMIFS(условия!93:93,условия!$7:$7,"&lt;="&amp;CH$8,условия!$8:$8,"&gt;="&amp;CH$8))</f>
        <v>44521</v>
      </c>
      <c r="CI212" s="13">
        <f>IF(CI$8="",0,CI186+SUMIFS(условия!93:93,условия!$7:$7,"&lt;="&amp;CI$8,условия!$8:$8,"&gt;="&amp;CI$8))</f>
        <v>44522</v>
      </c>
      <c r="CJ212" s="13">
        <f>IF(CJ$8="",0,CJ186+SUMIFS(условия!93:93,условия!$7:$7,"&lt;="&amp;CJ$8,условия!$8:$8,"&gt;="&amp;CJ$8))</f>
        <v>44523</v>
      </c>
      <c r="CK212" s="13">
        <f>IF(CK$8="",0,CK186+SUMIFS(условия!93:93,условия!$7:$7,"&lt;="&amp;CK$8,условия!$8:$8,"&gt;="&amp;CK$8))</f>
        <v>44524</v>
      </c>
      <c r="CL212" s="13">
        <f>IF(CL$8="",0,CL186+SUMIFS(условия!93:93,условия!$7:$7,"&lt;="&amp;CL$8,условия!$8:$8,"&gt;="&amp;CL$8))</f>
        <v>44525</v>
      </c>
      <c r="CM212" s="13">
        <f>IF(CM$8="",0,CM186+SUMIFS(условия!93:93,условия!$7:$7,"&lt;="&amp;CM$8,условия!$8:$8,"&gt;="&amp;CM$8))</f>
        <v>44526</v>
      </c>
      <c r="CN212" s="13">
        <f>IF(CN$8="",0,CN186+SUMIFS(условия!93:93,условия!$7:$7,"&lt;="&amp;CN$8,условия!$8:$8,"&gt;="&amp;CN$8))</f>
        <v>44527</v>
      </c>
      <c r="CO212" s="13">
        <f>IF(CO$8="",0,CO186+SUMIFS(условия!93:93,условия!$7:$7,"&lt;="&amp;CO$8,условия!$8:$8,"&gt;="&amp;CO$8))</f>
        <v>44528</v>
      </c>
      <c r="CP212" s="13">
        <f>IF(CP$8="",0,CP186+SUMIFS(условия!93:93,условия!$7:$7,"&lt;="&amp;CP$8,условия!$8:$8,"&gt;="&amp;CP$8))</f>
        <v>44529</v>
      </c>
      <c r="CQ212" s="13">
        <f>IF(CQ$8="",0,CQ186+SUMIFS(условия!93:93,условия!$7:$7,"&lt;="&amp;CQ$8,условия!$8:$8,"&gt;="&amp;CQ$8))</f>
        <v>44530</v>
      </c>
      <c r="CR212" s="13">
        <f>IF(CR$8="",0,CR186+SUMIFS(условия!93:93,условия!$7:$7,"&lt;="&amp;CR$8,условия!$8:$8,"&gt;="&amp;CR$8))</f>
        <v>44531</v>
      </c>
      <c r="CS212" s="13">
        <f>IF(CS$8="",0,CS186+SUMIFS(условия!93:93,условия!$7:$7,"&lt;="&amp;CS$8,условия!$8:$8,"&gt;="&amp;CS$8))</f>
        <v>44532</v>
      </c>
      <c r="CT212" s="13">
        <f>IF(CT$8="",0,CT186+SUMIFS(условия!93:93,условия!$7:$7,"&lt;="&amp;CT$8,условия!$8:$8,"&gt;="&amp;CT$8))</f>
        <v>44533</v>
      </c>
      <c r="CU212" s="13">
        <f>IF(CU$8="",0,CU186+SUMIFS(условия!93:93,условия!$7:$7,"&lt;="&amp;CU$8,условия!$8:$8,"&gt;="&amp;CU$8))</f>
        <v>44534</v>
      </c>
      <c r="CV212" s="13">
        <f>IF(CV$8="",0,CV186+SUMIFS(условия!93:93,условия!$7:$7,"&lt;="&amp;CV$8,условия!$8:$8,"&gt;="&amp;CV$8))</f>
        <v>44535</v>
      </c>
      <c r="CW212" s="13">
        <f>IF(CW$8="",0,CW186+SUMIFS(условия!93:93,условия!$7:$7,"&lt;="&amp;CW$8,условия!$8:$8,"&gt;="&amp;CW$8))</f>
        <v>44536</v>
      </c>
      <c r="CX212" s="13">
        <f>IF(CX$8="",0,CX186+SUMIFS(условия!93:93,условия!$7:$7,"&lt;="&amp;CX$8,условия!$8:$8,"&gt;="&amp;CX$8))</f>
        <v>44537</v>
      </c>
      <c r="CY212" s="13">
        <f>IF(CY$8="",0,CY186+SUMIFS(условия!93:93,условия!$7:$7,"&lt;="&amp;CY$8,условия!$8:$8,"&gt;="&amp;CY$8))</f>
        <v>44538</v>
      </c>
      <c r="CZ212" s="13">
        <f>IF(CZ$8="",0,CZ186+SUMIFS(условия!93:93,условия!$7:$7,"&lt;="&amp;CZ$8,условия!$8:$8,"&gt;="&amp;CZ$8))</f>
        <v>44539</v>
      </c>
      <c r="DA212" s="13">
        <f>IF(DA$8="",0,DA186+SUMIFS(условия!93:93,условия!$7:$7,"&lt;="&amp;DA$8,условия!$8:$8,"&gt;="&amp;DA$8))</f>
        <v>44540</v>
      </c>
      <c r="DB212" s="13">
        <f>IF(DB$8="",0,DB186+SUMIFS(условия!93:93,условия!$7:$7,"&lt;="&amp;DB$8,условия!$8:$8,"&gt;="&amp;DB$8))</f>
        <v>44541</v>
      </c>
      <c r="DC212" s="13">
        <f>IF(DC$8="",0,DC186+SUMIFS(условия!93:93,условия!$7:$7,"&lt;="&amp;DC$8,условия!$8:$8,"&gt;="&amp;DC$8))</f>
        <v>44542</v>
      </c>
      <c r="DD212" s="13">
        <f>IF(DD$8="",0,DD186+SUMIFS(условия!93:93,условия!$7:$7,"&lt;="&amp;DD$8,условия!$8:$8,"&gt;="&amp;DD$8))</f>
        <v>44543</v>
      </c>
      <c r="DE212" s="13">
        <f>IF(DE$8="",0,DE186+SUMIFS(условия!93:93,условия!$7:$7,"&lt;="&amp;DE$8,условия!$8:$8,"&gt;="&amp;DE$8))</f>
        <v>44544</v>
      </c>
      <c r="DF212" s="13">
        <f>IF(DF$8="",0,DF186+SUMIFS(условия!93:93,условия!$7:$7,"&lt;="&amp;DF$8,условия!$8:$8,"&gt;="&amp;DF$8))</f>
        <v>44550</v>
      </c>
      <c r="DG212" s="13">
        <f>IF(DG$8="",0,DG186+SUMIFS(условия!93:93,условия!$7:$7,"&lt;="&amp;DG$8,условия!$8:$8,"&gt;="&amp;DG$8))</f>
        <v>44551</v>
      </c>
      <c r="DH212" s="13">
        <f>IF(DH$8="",0,DH186+SUMIFS(условия!93:93,условия!$7:$7,"&lt;="&amp;DH$8,условия!$8:$8,"&gt;="&amp;DH$8))</f>
        <v>44552</v>
      </c>
      <c r="DI212" s="13">
        <f>IF(DI$8="",0,DI186+SUMIFS(условия!93:93,условия!$7:$7,"&lt;="&amp;DI$8,условия!$8:$8,"&gt;="&amp;DI$8))</f>
        <v>44553</v>
      </c>
      <c r="DJ212" s="13">
        <f>IF(DJ$8="",0,DJ186+SUMIFS(условия!93:93,условия!$7:$7,"&lt;="&amp;DJ$8,условия!$8:$8,"&gt;="&amp;DJ$8))</f>
        <v>44554</v>
      </c>
      <c r="DK212" s="13">
        <f>IF(DK$8="",0,DK186+SUMIFS(условия!93:93,условия!$7:$7,"&lt;="&amp;DK$8,условия!$8:$8,"&gt;="&amp;DK$8))</f>
        <v>44555</v>
      </c>
      <c r="DL212" s="13">
        <f>IF(DL$8="",0,DL186+SUMIFS(условия!93:93,условия!$7:$7,"&lt;="&amp;DL$8,условия!$8:$8,"&gt;="&amp;DL$8))</f>
        <v>44556</v>
      </c>
      <c r="DM212" s="13">
        <f>IF(DM$8="",0,DM186+SUMIFS(условия!93:93,условия!$7:$7,"&lt;="&amp;DM$8,условия!$8:$8,"&gt;="&amp;DM$8))</f>
        <v>44557</v>
      </c>
      <c r="DN212" s="13">
        <f>IF(DN$8="",0,DN186+SUMIFS(условия!93:93,условия!$7:$7,"&lt;="&amp;DN$8,условия!$8:$8,"&gt;="&amp;DN$8))</f>
        <v>44558</v>
      </c>
      <c r="DO212" s="13">
        <f>IF(DO$8="",0,DO186+SUMIFS(условия!93:93,условия!$7:$7,"&lt;="&amp;DO$8,условия!$8:$8,"&gt;="&amp;DO$8))</f>
        <v>44559</v>
      </c>
      <c r="DP212" s="13">
        <f>IF(DP$8="",0,DP186+SUMIFS(условия!93:93,условия!$7:$7,"&lt;="&amp;DP$8,условия!$8:$8,"&gt;="&amp;DP$8))</f>
        <v>44560</v>
      </c>
      <c r="DQ212" s="13">
        <f>IF(DQ$8="",0,DQ186+SUMIFS(условия!93:93,условия!$7:$7,"&lt;="&amp;DQ$8,условия!$8:$8,"&gt;="&amp;DQ$8))</f>
        <v>44561</v>
      </c>
      <c r="DR212" s="13">
        <f>IF(DR$8="",0,DR186+SUMIFS(условия!93:93,условия!$7:$7,"&lt;="&amp;DR$8,условия!$8:$8,"&gt;="&amp;DR$8))</f>
        <v>44562</v>
      </c>
      <c r="DS212" s="13">
        <f>IF(DS$8="",0,DS186+SUMIFS(условия!93:93,условия!$7:$7,"&lt;="&amp;DS$8,условия!$8:$8,"&gt;="&amp;DS$8))</f>
        <v>44563</v>
      </c>
      <c r="DT212" s="13">
        <f>IF(DT$8="",0,DT186+SUMIFS(условия!93:93,условия!$7:$7,"&lt;="&amp;DT$8,условия!$8:$8,"&gt;="&amp;DT$8))</f>
        <v>44564</v>
      </c>
      <c r="DU212" s="13">
        <f>IF(DU$8="",0,DU186+SUMIFS(условия!93:93,условия!$7:$7,"&lt;="&amp;DU$8,условия!$8:$8,"&gt;="&amp;DU$8))</f>
        <v>44565</v>
      </c>
      <c r="DV212" s="13">
        <f>IF(DV$8="",0,DV186+SUMIFS(условия!93:93,условия!$7:$7,"&lt;="&amp;DV$8,условия!$8:$8,"&gt;="&amp;DV$8))</f>
        <v>44566</v>
      </c>
      <c r="DW212" s="13">
        <f>IF(DW$8="",0,DW186+SUMIFS(условия!93:93,условия!$7:$7,"&lt;="&amp;DW$8,условия!$8:$8,"&gt;="&amp;DW$8))</f>
        <v>44567</v>
      </c>
      <c r="DX212" s="13">
        <f>IF(DX$8="",0,DX186+SUMIFS(условия!93:93,условия!$7:$7,"&lt;="&amp;DX$8,условия!$8:$8,"&gt;="&amp;DX$8))</f>
        <v>44568</v>
      </c>
      <c r="DY212" s="13">
        <f>IF(DY$8="",0,DY186+SUMIFS(условия!93:93,условия!$7:$7,"&lt;="&amp;DY$8,условия!$8:$8,"&gt;="&amp;DY$8))</f>
        <v>44569</v>
      </c>
      <c r="DZ212" s="13">
        <f>IF(DZ$8="",0,DZ186+SUMIFS(условия!93:93,условия!$7:$7,"&lt;="&amp;DZ$8,условия!$8:$8,"&gt;="&amp;DZ$8))</f>
        <v>44570</v>
      </c>
      <c r="EA212" s="13">
        <f>IF(EA$8="",0,EA186+SUMIFS(условия!93:93,условия!$7:$7,"&lt;="&amp;EA$8,условия!$8:$8,"&gt;="&amp;EA$8))</f>
        <v>44571</v>
      </c>
      <c r="EB212" s="13">
        <f>IF(EB$8="",0,EB186+SUMIFS(условия!93:93,условия!$7:$7,"&lt;="&amp;EB$8,условия!$8:$8,"&gt;="&amp;EB$8))</f>
        <v>44572</v>
      </c>
      <c r="EC212" s="13">
        <f>IF(EC$8="",0,EC186+SUMIFS(условия!93:93,условия!$7:$7,"&lt;="&amp;EC$8,условия!$8:$8,"&gt;="&amp;EC$8))</f>
        <v>44573</v>
      </c>
      <c r="ED212" s="13">
        <f>IF(ED$8="",0,ED186+SUMIFS(условия!93:93,условия!$7:$7,"&lt;="&amp;ED$8,условия!$8:$8,"&gt;="&amp;ED$8))</f>
        <v>44574</v>
      </c>
      <c r="EE212" s="13">
        <f>IF(EE$8="",0,EE186+SUMIFS(условия!93:93,условия!$7:$7,"&lt;="&amp;EE$8,условия!$8:$8,"&gt;="&amp;EE$8))</f>
        <v>44575</v>
      </c>
      <c r="EF212" s="13">
        <f>IF(EF$8="",0,EF186+SUMIFS(условия!93:93,условия!$7:$7,"&lt;="&amp;EF$8,условия!$8:$8,"&gt;="&amp;EF$8))</f>
        <v>44576</v>
      </c>
      <c r="EG212" s="13">
        <f>IF(EG$8="",0,EG186+SUMIFS(условия!93:93,условия!$7:$7,"&lt;="&amp;EG$8,условия!$8:$8,"&gt;="&amp;EG$8))</f>
        <v>44577</v>
      </c>
      <c r="EH212" s="13">
        <f>IF(EH$8="",0,EH186+SUMIFS(условия!93:93,условия!$7:$7,"&lt;="&amp;EH$8,условия!$8:$8,"&gt;="&amp;EH$8))</f>
        <v>44578</v>
      </c>
      <c r="EI212" s="13">
        <f>IF(EI$8="",0,EI186+SUMIFS(условия!93:93,условия!$7:$7,"&lt;="&amp;EI$8,условия!$8:$8,"&gt;="&amp;EI$8))</f>
        <v>44579</v>
      </c>
      <c r="EJ212" s="13">
        <f>IF(EJ$8="",0,EJ186+SUMIFS(условия!93:93,условия!$7:$7,"&lt;="&amp;EJ$8,условия!$8:$8,"&gt;="&amp;EJ$8))</f>
        <v>44580</v>
      </c>
      <c r="EK212" s="13">
        <f>IF(EK$8="",0,EK186+SUMIFS(условия!93:93,условия!$7:$7,"&lt;="&amp;EK$8,условия!$8:$8,"&gt;="&amp;EK$8))</f>
        <v>44581</v>
      </c>
      <c r="EL212" s="13">
        <f>IF(EL$8="",0,EL186+SUMIFS(условия!93:93,условия!$7:$7,"&lt;="&amp;EL$8,условия!$8:$8,"&gt;="&amp;EL$8))</f>
        <v>44582</v>
      </c>
      <c r="EM212" s="13">
        <f>IF(EM$8="",0,EM186+SUMIFS(условия!93:93,условия!$7:$7,"&lt;="&amp;EM$8,условия!$8:$8,"&gt;="&amp;EM$8))</f>
        <v>44583</v>
      </c>
      <c r="EN212" s="13">
        <f>IF(EN$8="",0,EN186+SUMIFS(условия!93:93,условия!$7:$7,"&lt;="&amp;EN$8,условия!$8:$8,"&gt;="&amp;EN$8))</f>
        <v>44584</v>
      </c>
      <c r="EO212" s="13">
        <f>IF(EO$8="",0,EO186+SUMIFS(условия!93:93,условия!$7:$7,"&lt;="&amp;EO$8,условия!$8:$8,"&gt;="&amp;EO$8))</f>
        <v>44585</v>
      </c>
      <c r="EP212" s="13">
        <f>IF(EP$8="",0,EP186+SUMIFS(условия!93:93,условия!$7:$7,"&lt;="&amp;EP$8,условия!$8:$8,"&gt;="&amp;EP$8))</f>
        <v>44586</v>
      </c>
      <c r="EQ212" s="13">
        <f>IF(EQ$8="",0,EQ186+SUMIFS(условия!93:93,условия!$7:$7,"&lt;="&amp;EQ$8,условия!$8:$8,"&gt;="&amp;EQ$8))</f>
        <v>44587</v>
      </c>
      <c r="ER212" s="13">
        <f>IF(ER$8="",0,ER186+SUMIFS(условия!93:93,условия!$7:$7,"&lt;="&amp;ER$8,условия!$8:$8,"&gt;="&amp;ER$8))</f>
        <v>44588</v>
      </c>
      <c r="ES212" s="13">
        <f>IF(ES$8="",0,ES186+SUMIFS(условия!93:93,условия!$7:$7,"&lt;="&amp;ES$8,условия!$8:$8,"&gt;="&amp;ES$8))</f>
        <v>44589</v>
      </c>
      <c r="ET212" s="13">
        <f>IF(ET$8="",0,ET186+SUMIFS(условия!93:93,условия!$7:$7,"&lt;="&amp;ET$8,условия!$8:$8,"&gt;="&amp;ET$8))</f>
        <v>44590</v>
      </c>
      <c r="EU212" s="13">
        <f>IF(EU$8="",0,EU186+SUMIFS(условия!93:93,условия!$7:$7,"&lt;="&amp;EU$8,условия!$8:$8,"&gt;="&amp;EU$8))</f>
        <v>44591</v>
      </c>
      <c r="EV212" s="13">
        <f>IF(EV$8="",0,EV186+SUMIFS(условия!93:93,условия!$7:$7,"&lt;="&amp;EV$8,условия!$8:$8,"&gt;="&amp;EV$8))</f>
        <v>44592</v>
      </c>
      <c r="EW212" s="13">
        <f>IF(EW$8="",0,EW186+SUMIFS(условия!93:93,условия!$7:$7,"&lt;="&amp;EW$8,условия!$8:$8,"&gt;="&amp;EW$8))</f>
        <v>44593</v>
      </c>
      <c r="EX212" s="13">
        <f>IF(EX$8="",0,EX186+SUMIFS(условия!93:93,условия!$7:$7,"&lt;="&amp;EX$8,условия!$8:$8,"&gt;="&amp;EX$8))</f>
        <v>44594</v>
      </c>
      <c r="EY212" s="13">
        <f>IF(EY$8="",0,EY186+SUMIFS(условия!93:93,условия!$7:$7,"&lt;="&amp;EY$8,условия!$8:$8,"&gt;="&amp;EY$8))</f>
        <v>44595</v>
      </c>
      <c r="EZ212" s="13">
        <f>IF(EZ$8="",0,EZ186+SUMIFS(условия!93:93,условия!$7:$7,"&lt;="&amp;EZ$8,условия!$8:$8,"&gt;="&amp;EZ$8))</f>
        <v>44596</v>
      </c>
      <c r="FA212" s="13">
        <f>IF(FA$8="",0,FA186+SUMIFS(условия!93:93,условия!$7:$7,"&lt;="&amp;FA$8,условия!$8:$8,"&gt;="&amp;FA$8))</f>
        <v>44597</v>
      </c>
      <c r="FB212" s="13">
        <f>IF(FB$8="",0,FB186+SUMIFS(условия!93:93,условия!$7:$7,"&lt;="&amp;FB$8,условия!$8:$8,"&gt;="&amp;FB$8))</f>
        <v>44598</v>
      </c>
      <c r="FC212" s="13">
        <f>IF(FC$8="",0,FC186+SUMIFS(условия!93:93,условия!$7:$7,"&lt;="&amp;FC$8,условия!$8:$8,"&gt;="&amp;FC$8))</f>
        <v>44599</v>
      </c>
      <c r="FD212" s="13">
        <f>IF(FD$8="",0,FD186+SUMIFS(условия!93:93,условия!$7:$7,"&lt;="&amp;FD$8,условия!$8:$8,"&gt;="&amp;FD$8))</f>
        <v>44600</v>
      </c>
      <c r="FE212" s="13">
        <f>IF(FE$8="",0,FE186+SUMIFS(условия!93:93,условия!$7:$7,"&lt;="&amp;FE$8,условия!$8:$8,"&gt;="&amp;FE$8))</f>
        <v>44601</v>
      </c>
      <c r="FF212" s="13">
        <f>IF(FF$8="",0,FF186+SUMIFS(условия!93:93,условия!$7:$7,"&lt;="&amp;FF$8,условия!$8:$8,"&gt;="&amp;FF$8))</f>
        <v>44602</v>
      </c>
      <c r="FG212" s="13">
        <f>IF(FG$8="",0,FG186+SUMIFS(условия!93:93,условия!$7:$7,"&lt;="&amp;FG$8,условия!$8:$8,"&gt;="&amp;FG$8))</f>
        <v>44603</v>
      </c>
      <c r="FH212" s="13">
        <f>IF(FH$8="",0,FH186+SUMIFS(условия!93:93,условия!$7:$7,"&lt;="&amp;FH$8,условия!$8:$8,"&gt;="&amp;FH$8))</f>
        <v>44604</v>
      </c>
      <c r="FI212" s="13">
        <f>IF(FI$8="",0,FI186+SUMIFS(условия!93:93,условия!$7:$7,"&lt;="&amp;FI$8,условия!$8:$8,"&gt;="&amp;FI$8))</f>
        <v>44605</v>
      </c>
      <c r="FJ212" s="13">
        <f>IF(FJ$8="",0,FJ186+SUMIFS(условия!93:93,условия!$7:$7,"&lt;="&amp;FJ$8,условия!$8:$8,"&gt;="&amp;FJ$8))</f>
        <v>44606</v>
      </c>
      <c r="FK212" s="13">
        <f>IF(FK$8="",0,FK186+SUMIFS(условия!93:93,условия!$7:$7,"&lt;="&amp;FK$8,условия!$8:$8,"&gt;="&amp;FK$8))</f>
        <v>44607</v>
      </c>
      <c r="FL212" s="13">
        <f>IF(FL$8="",0,FL186+SUMIFS(условия!93:93,условия!$7:$7,"&lt;="&amp;FL$8,условия!$8:$8,"&gt;="&amp;FL$8))</f>
        <v>44608</v>
      </c>
      <c r="FM212" s="13">
        <f>IF(FM$8="",0,FM186+SUMIFS(условия!93:93,условия!$7:$7,"&lt;="&amp;FM$8,условия!$8:$8,"&gt;="&amp;FM$8))</f>
        <v>44609</v>
      </c>
      <c r="FN212" s="13">
        <f>IF(FN$8="",0,FN186+SUMIFS(условия!93:93,условия!$7:$7,"&lt;="&amp;FN$8,условия!$8:$8,"&gt;="&amp;FN$8))</f>
        <v>44610</v>
      </c>
      <c r="FO212" s="13">
        <f>IF(FO$8="",0,FO186+SUMIFS(условия!93:93,условия!$7:$7,"&lt;="&amp;FO$8,условия!$8:$8,"&gt;="&amp;FO$8))</f>
        <v>44611</v>
      </c>
      <c r="FP212" s="13">
        <f>IF(FP$8="",0,FP186+SUMIFS(условия!93:93,условия!$7:$7,"&lt;="&amp;FP$8,условия!$8:$8,"&gt;="&amp;FP$8))</f>
        <v>44612</v>
      </c>
      <c r="FQ212" s="13">
        <f>IF(FQ$8="",0,FQ186+SUMIFS(условия!93:93,условия!$7:$7,"&lt;="&amp;FQ$8,условия!$8:$8,"&gt;="&amp;FQ$8))</f>
        <v>44613</v>
      </c>
      <c r="FR212" s="13">
        <f>IF(FR$8="",0,FR186+SUMIFS(условия!93:93,условия!$7:$7,"&lt;="&amp;FR$8,условия!$8:$8,"&gt;="&amp;FR$8))</f>
        <v>44614</v>
      </c>
      <c r="FS212" s="13">
        <f>IF(FS$8="",0,FS186+SUMIFS(условия!93:93,условия!$7:$7,"&lt;="&amp;FS$8,условия!$8:$8,"&gt;="&amp;FS$8))</f>
        <v>44615</v>
      </c>
      <c r="FT212" s="13">
        <f>IF(FT$8="",0,FT186+SUMIFS(условия!93:93,условия!$7:$7,"&lt;="&amp;FT$8,условия!$8:$8,"&gt;="&amp;FT$8))</f>
        <v>44616</v>
      </c>
      <c r="FU212" s="13">
        <f>IF(FU$8="",0,FU186+SUMIFS(условия!93:93,условия!$7:$7,"&lt;="&amp;FU$8,условия!$8:$8,"&gt;="&amp;FU$8))</f>
        <v>44617</v>
      </c>
      <c r="FV212" s="13">
        <f>IF(FV$8="",0,FV186+SUMIFS(условия!93:93,условия!$7:$7,"&lt;="&amp;FV$8,условия!$8:$8,"&gt;="&amp;FV$8))</f>
        <v>44618</v>
      </c>
      <c r="FW212" s="13">
        <f>IF(FW$8="",0,FW186+SUMIFS(условия!93:93,условия!$7:$7,"&lt;="&amp;FW$8,условия!$8:$8,"&gt;="&amp;FW$8))</f>
        <v>44619</v>
      </c>
      <c r="FX212" s="13">
        <f>IF(FX$8="",0,FX186+SUMIFS(условия!93:93,условия!$7:$7,"&lt;="&amp;FX$8,условия!$8:$8,"&gt;="&amp;FX$8))</f>
        <v>44620</v>
      </c>
      <c r="FY212" s="13">
        <f>IF(FY$8="",0,FY186+SUMIFS(условия!93:93,условия!$7:$7,"&lt;="&amp;FY$8,условия!$8:$8,"&gt;="&amp;FY$8))</f>
        <v>44621</v>
      </c>
      <c r="FZ212" s="13">
        <f>IF(FZ$8="",0,FZ186+SUMIFS(условия!93:93,условия!$7:$7,"&lt;="&amp;FZ$8,условия!$8:$8,"&gt;="&amp;FZ$8))</f>
        <v>44622</v>
      </c>
      <c r="GA212" s="13">
        <f>IF(GA$8="",0,GA186+SUMIFS(условия!93:93,условия!$7:$7,"&lt;="&amp;GA$8,условия!$8:$8,"&gt;="&amp;GA$8))</f>
        <v>44623</v>
      </c>
      <c r="GB212" s="13">
        <f>IF(GB$8="",0,GB186+SUMIFS(условия!93:93,условия!$7:$7,"&lt;="&amp;GB$8,условия!$8:$8,"&gt;="&amp;GB$8))</f>
        <v>44624</v>
      </c>
      <c r="GC212" s="13">
        <f>IF(GC$8="",0,GC186+SUMIFS(условия!93:93,условия!$7:$7,"&lt;="&amp;GC$8,условия!$8:$8,"&gt;="&amp;GC$8))</f>
        <v>44625</v>
      </c>
      <c r="GD212" s="13">
        <f>IF(GD$8="",0,GD186+SUMIFS(условия!93:93,условия!$7:$7,"&lt;="&amp;GD$8,условия!$8:$8,"&gt;="&amp;GD$8))</f>
        <v>44626</v>
      </c>
      <c r="GE212" s="13">
        <f>IF(GE$8="",0,GE186+SUMIFS(условия!93:93,условия!$7:$7,"&lt;="&amp;GE$8,условия!$8:$8,"&gt;="&amp;GE$8))</f>
        <v>44627</v>
      </c>
      <c r="GF212" s="13">
        <f>IF(GF$8="",0,GF186+SUMIFS(условия!93:93,условия!$7:$7,"&lt;="&amp;GF$8,условия!$8:$8,"&gt;="&amp;GF$8))</f>
        <v>44628</v>
      </c>
      <c r="GG212" s="13">
        <f>IF(GG$8="",0,GG186+SUMIFS(условия!93:93,условия!$7:$7,"&lt;="&amp;GG$8,условия!$8:$8,"&gt;="&amp;GG$8))</f>
        <v>44629</v>
      </c>
      <c r="GH212" s="13">
        <f>IF(GH$8="",0,GH186+SUMIFS(условия!93:93,условия!$7:$7,"&lt;="&amp;GH$8,условия!$8:$8,"&gt;="&amp;GH$8))</f>
        <v>44630</v>
      </c>
      <c r="GI212" s="13">
        <f>IF(GI$8="",0,GI186+SUMIFS(условия!93:93,условия!$7:$7,"&lt;="&amp;GI$8,условия!$8:$8,"&gt;="&amp;GI$8))</f>
        <v>44631</v>
      </c>
      <c r="GJ212" s="13">
        <f>IF(GJ$8="",0,GJ186+SUMIFS(условия!93:93,условия!$7:$7,"&lt;="&amp;GJ$8,условия!$8:$8,"&gt;="&amp;GJ$8))</f>
        <v>44632</v>
      </c>
      <c r="GK212" s="13">
        <f>IF(GK$8="",0,GK186+SUMIFS(условия!93:93,условия!$7:$7,"&lt;="&amp;GK$8,условия!$8:$8,"&gt;="&amp;GK$8))</f>
        <v>44633</v>
      </c>
      <c r="GL212" s="13">
        <f>IF(GL$8="",0,GL186+SUMIFS(условия!93:93,условия!$7:$7,"&lt;="&amp;GL$8,условия!$8:$8,"&gt;="&amp;GL$8))</f>
        <v>44634</v>
      </c>
      <c r="GM212" s="13">
        <f>IF(GM$8="",0,GM186+SUMIFS(условия!93:93,условия!$7:$7,"&lt;="&amp;GM$8,условия!$8:$8,"&gt;="&amp;GM$8))</f>
        <v>44635</v>
      </c>
      <c r="GN212" s="13">
        <f>IF(GN$8="",0,GN186+SUMIFS(условия!93:93,условия!$7:$7,"&lt;="&amp;GN$8,условия!$8:$8,"&gt;="&amp;GN$8))</f>
        <v>44636</v>
      </c>
      <c r="GO212" s="13">
        <f>IF(GO$8="",0,GO186+SUMIFS(условия!93:93,условия!$7:$7,"&lt;="&amp;GO$8,условия!$8:$8,"&gt;="&amp;GO$8))</f>
        <v>44637</v>
      </c>
      <c r="GP212" s="13">
        <f>IF(GP$8="",0,GP186+SUMIFS(условия!93:93,условия!$7:$7,"&lt;="&amp;GP$8,условия!$8:$8,"&gt;="&amp;GP$8))</f>
        <v>44638</v>
      </c>
      <c r="GQ212" s="13">
        <f>IF(GQ$8="",0,GQ186+SUMIFS(условия!93:93,условия!$7:$7,"&lt;="&amp;GQ$8,условия!$8:$8,"&gt;="&amp;GQ$8))</f>
        <v>44639</v>
      </c>
      <c r="GR212" s="13">
        <f>IF(GR$8="",0,GR186+SUMIFS(условия!93:93,условия!$7:$7,"&lt;="&amp;GR$8,условия!$8:$8,"&gt;="&amp;GR$8))</f>
        <v>44640</v>
      </c>
      <c r="GS212" s="13">
        <f>IF(GS$8="",0,GS186+SUMIFS(условия!93:93,условия!$7:$7,"&lt;="&amp;GS$8,условия!$8:$8,"&gt;="&amp;GS$8))</f>
        <v>44641</v>
      </c>
      <c r="GT212" s="13">
        <f>IF(GT$8="",0,GT186+SUMIFS(условия!93:93,условия!$7:$7,"&lt;="&amp;GT$8,условия!$8:$8,"&gt;="&amp;GT$8))</f>
        <v>44642</v>
      </c>
      <c r="GU212" s="13">
        <f>IF(GU$8="",0,GU186+SUMIFS(условия!93:93,условия!$7:$7,"&lt;="&amp;GU$8,условия!$8:$8,"&gt;="&amp;GU$8))</f>
        <v>44643</v>
      </c>
      <c r="GV212" s="13">
        <f>IF(GV$8="",0,GV186+SUMIFS(условия!93:93,условия!$7:$7,"&lt;="&amp;GV$8,условия!$8:$8,"&gt;="&amp;GV$8))</f>
        <v>44644</v>
      </c>
      <c r="GW212" s="13">
        <f>IF(GW$8="",0,GW186+SUMIFS(условия!93:93,условия!$7:$7,"&lt;="&amp;GW$8,условия!$8:$8,"&gt;="&amp;GW$8))</f>
        <v>44645</v>
      </c>
      <c r="GX212" s="13">
        <f>IF(GX$8="",0,GX186+SUMIFS(условия!93:93,условия!$7:$7,"&lt;="&amp;GX$8,условия!$8:$8,"&gt;="&amp;GX$8))</f>
        <v>44646</v>
      </c>
      <c r="GY212" s="13">
        <f>IF(GY$8="",0,GY186+SUMIFS(условия!93:93,условия!$7:$7,"&lt;="&amp;GY$8,условия!$8:$8,"&gt;="&amp;GY$8))</f>
        <v>44647</v>
      </c>
      <c r="GZ212" s="13">
        <f>IF(GZ$8="",0,GZ186+SUMIFS(условия!93:93,условия!$7:$7,"&lt;="&amp;GZ$8,условия!$8:$8,"&gt;="&amp;GZ$8))</f>
        <v>44648</v>
      </c>
      <c r="HA212" s="13">
        <f>IF(HA$8="",0,HA186+SUMIFS(условия!93:93,условия!$7:$7,"&lt;="&amp;HA$8,условия!$8:$8,"&gt;="&amp;HA$8))</f>
        <v>44649</v>
      </c>
      <c r="HB212" s="13">
        <f>IF(HB$8="",0,HB186+SUMIFS(условия!93:93,условия!$7:$7,"&lt;="&amp;HB$8,условия!$8:$8,"&gt;="&amp;HB$8))</f>
        <v>44650</v>
      </c>
      <c r="HC212" s="13">
        <f>IF(HC$8="",0,HC186+SUMIFS(условия!93:93,условия!$7:$7,"&lt;="&amp;HC$8,условия!$8:$8,"&gt;="&amp;HC$8))</f>
        <v>44651</v>
      </c>
      <c r="HD212" s="13">
        <f>IF(HD$8="",0,HD186+SUMIFS(условия!93:93,условия!$7:$7,"&lt;="&amp;HD$8,условия!$8:$8,"&gt;="&amp;HD$8))</f>
        <v>44652</v>
      </c>
      <c r="HE212" s="13">
        <f>IF(HE$8="",0,HE186+SUMIFS(условия!93:93,условия!$7:$7,"&lt;="&amp;HE$8,условия!$8:$8,"&gt;="&amp;HE$8))</f>
        <v>44653</v>
      </c>
      <c r="HF212" s="13">
        <f>IF(HF$8="",0,HF186+SUMIFS(условия!93:93,условия!$7:$7,"&lt;="&amp;HF$8,условия!$8:$8,"&gt;="&amp;HF$8))</f>
        <v>44654</v>
      </c>
      <c r="HG212" s="13">
        <f>IF(HG$8="",0,HG186+SUMIFS(условия!93:93,условия!$7:$7,"&lt;="&amp;HG$8,условия!$8:$8,"&gt;="&amp;HG$8))</f>
        <v>44655</v>
      </c>
      <c r="HH212" s="13">
        <f>IF(HH$8="",0,HH186+SUMIFS(условия!93:93,условия!$7:$7,"&lt;="&amp;HH$8,условия!$8:$8,"&gt;="&amp;HH$8))</f>
        <v>44656</v>
      </c>
      <c r="HI212" s="13">
        <f>IF(HI$8="",0,HI186+SUMIFS(условия!93:93,условия!$7:$7,"&lt;="&amp;HI$8,условия!$8:$8,"&gt;="&amp;HI$8))</f>
        <v>44657</v>
      </c>
      <c r="HJ212" s="13">
        <f>IF(HJ$8="",0,HJ186+SUMIFS(условия!93:93,условия!$7:$7,"&lt;="&amp;HJ$8,условия!$8:$8,"&gt;="&amp;HJ$8))</f>
        <v>44658</v>
      </c>
      <c r="HK212" s="13">
        <f>IF(HK$8="",0,HK186+SUMIFS(условия!93:93,условия!$7:$7,"&lt;="&amp;HK$8,условия!$8:$8,"&gt;="&amp;HK$8))</f>
        <v>44659</v>
      </c>
      <c r="HL212" s="13">
        <f>IF(HL$8="",0,HL186+SUMIFS(условия!93:93,условия!$7:$7,"&lt;="&amp;HL$8,условия!$8:$8,"&gt;="&amp;HL$8))</f>
        <v>44660</v>
      </c>
      <c r="HM212" s="13">
        <f>IF(HM$8="",0,HM186+SUMIFS(условия!93:93,условия!$7:$7,"&lt;="&amp;HM$8,условия!$8:$8,"&gt;="&amp;HM$8))</f>
        <v>44661</v>
      </c>
      <c r="HN212" s="13">
        <f>IF(HN$8="",0,HN186+SUMIFS(условия!93:93,условия!$7:$7,"&lt;="&amp;HN$8,условия!$8:$8,"&gt;="&amp;HN$8))</f>
        <v>44662</v>
      </c>
      <c r="HO212" s="13">
        <f>IF(HO$8="",0,HO186+SUMIFS(условия!93:93,условия!$7:$7,"&lt;="&amp;HO$8,условия!$8:$8,"&gt;="&amp;HO$8))</f>
        <v>44663</v>
      </c>
      <c r="HP212" s="13">
        <f>IF(HP$8="",0,HP186+SUMIFS(условия!93:93,условия!$7:$7,"&lt;="&amp;HP$8,условия!$8:$8,"&gt;="&amp;HP$8))</f>
        <v>44664</v>
      </c>
      <c r="HQ212" s="13">
        <f>IF(HQ$8="",0,HQ186+SUMIFS(условия!93:93,условия!$7:$7,"&lt;="&amp;HQ$8,условия!$8:$8,"&gt;="&amp;HQ$8))</f>
        <v>44665</v>
      </c>
      <c r="HR212" s="13">
        <f>IF(HR$8="",0,HR186+SUMIFS(условия!93:93,условия!$7:$7,"&lt;="&amp;HR$8,условия!$8:$8,"&gt;="&amp;HR$8))</f>
        <v>44666</v>
      </c>
      <c r="HS212" s="13">
        <f>IF(HS$8="",0,HS186+SUMIFS(условия!93:93,условия!$7:$7,"&lt;="&amp;HS$8,условия!$8:$8,"&gt;="&amp;HS$8))</f>
        <v>44667</v>
      </c>
      <c r="HT212" s="13">
        <f>IF(HT$8="",0,HT186+SUMIFS(условия!93:93,условия!$7:$7,"&lt;="&amp;HT$8,условия!$8:$8,"&gt;="&amp;HT$8))</f>
        <v>44668</v>
      </c>
      <c r="HU212" s="13">
        <f>IF(HU$8="",0,HU186+SUMIFS(условия!93:93,условия!$7:$7,"&lt;="&amp;HU$8,условия!$8:$8,"&gt;="&amp;HU$8))</f>
        <v>44669</v>
      </c>
      <c r="HV212" s="13">
        <f>IF(HV$8="",0,HV186+SUMIFS(условия!93:93,условия!$7:$7,"&lt;="&amp;HV$8,условия!$8:$8,"&gt;="&amp;HV$8))</f>
        <v>44670</v>
      </c>
      <c r="HW212" s="13">
        <f>IF(HW$8="",0,HW186+SUMIFS(условия!93:93,условия!$7:$7,"&lt;="&amp;HW$8,условия!$8:$8,"&gt;="&amp;HW$8))</f>
        <v>44671</v>
      </c>
      <c r="HX212" s="13">
        <f>IF(HX$8="",0,HX186+SUMIFS(условия!93:93,условия!$7:$7,"&lt;="&amp;HX$8,условия!$8:$8,"&gt;="&amp;HX$8))</f>
        <v>44672</v>
      </c>
      <c r="HY212" s="13">
        <f>IF(HY$8="",0,HY186+SUMIFS(условия!93:93,условия!$7:$7,"&lt;="&amp;HY$8,условия!$8:$8,"&gt;="&amp;HY$8))</f>
        <v>44674</v>
      </c>
      <c r="HZ212" s="13">
        <f>IF(HZ$8="",0,HZ186+SUMIFS(условия!93:93,условия!$7:$7,"&lt;="&amp;HZ$8,условия!$8:$8,"&gt;="&amp;HZ$8))</f>
        <v>44675</v>
      </c>
      <c r="IA212" s="13">
        <f>IF(IA$8="",0,IA186+SUMIFS(условия!93:93,условия!$7:$7,"&lt;="&amp;IA$8,условия!$8:$8,"&gt;="&amp;IA$8))</f>
        <v>44676</v>
      </c>
      <c r="IB212" s="13">
        <f>IF(IB$8="",0,IB186+SUMIFS(условия!93:93,условия!$7:$7,"&lt;="&amp;IB$8,условия!$8:$8,"&gt;="&amp;IB$8))</f>
        <v>44677</v>
      </c>
      <c r="IC212" s="13">
        <f>IF(IC$8="",0,IC186+SUMIFS(условия!93:93,условия!$7:$7,"&lt;="&amp;IC$8,условия!$8:$8,"&gt;="&amp;IC$8))</f>
        <v>44678</v>
      </c>
      <c r="ID212" s="13">
        <f>IF(ID$8="",0,ID186+SUMIFS(условия!93:93,условия!$7:$7,"&lt;="&amp;ID$8,условия!$8:$8,"&gt;="&amp;ID$8))</f>
        <v>44679</v>
      </c>
      <c r="IE212" s="13">
        <f>IF(IE$8="",0,IE186+SUMIFS(условия!93:93,условия!$7:$7,"&lt;="&amp;IE$8,условия!$8:$8,"&gt;="&amp;IE$8))</f>
        <v>44680</v>
      </c>
      <c r="IF212" s="13">
        <f>IF(IF$8="",0,IF186+SUMIFS(условия!93:93,условия!$7:$7,"&lt;="&amp;IF$8,условия!$8:$8,"&gt;="&amp;IF$8))</f>
        <v>44681</v>
      </c>
      <c r="IG212" s="13">
        <f>IF(IG$8="",0,IG186+SUMIFS(условия!93:93,условия!$7:$7,"&lt;="&amp;IG$8,условия!$8:$8,"&gt;="&amp;IG$8))</f>
        <v>44682</v>
      </c>
      <c r="IH212" s="13">
        <f>IF(IH$8="",0,IH186+SUMIFS(условия!93:93,условия!$7:$7,"&lt;="&amp;IH$8,условия!$8:$8,"&gt;="&amp;IH$8))</f>
        <v>44683</v>
      </c>
      <c r="II212" s="13">
        <f>IF(II$8="",0,II186+SUMIFS(условия!93:93,условия!$7:$7,"&lt;="&amp;II$8,условия!$8:$8,"&gt;="&amp;II$8))</f>
        <v>44684</v>
      </c>
      <c r="IJ212" s="13">
        <f>IF(IJ$8="",0,IJ186+SUMIFS(условия!93:93,условия!$7:$7,"&lt;="&amp;IJ$8,условия!$8:$8,"&gt;="&amp;IJ$8))</f>
        <v>44685</v>
      </c>
      <c r="IK212" s="13">
        <f>IF(IK$8="",0,IK186+SUMIFS(условия!93:93,условия!$7:$7,"&lt;="&amp;IK$8,условия!$8:$8,"&gt;="&amp;IK$8))</f>
        <v>44686</v>
      </c>
      <c r="IL212" s="13">
        <f>IF(IL$8="",0,IL186+SUMIFS(условия!93:93,условия!$7:$7,"&lt;="&amp;IL$8,условия!$8:$8,"&gt;="&amp;IL$8))</f>
        <v>44687</v>
      </c>
      <c r="IM212" s="13">
        <f>IF(IM$8="",0,IM186+SUMIFS(условия!93:93,условия!$7:$7,"&lt;="&amp;IM$8,условия!$8:$8,"&gt;="&amp;IM$8))</f>
        <v>44688</v>
      </c>
      <c r="IN212" s="13">
        <f>IF(IN$8="",0,IN186+SUMIFS(условия!93:93,условия!$7:$7,"&lt;="&amp;IN$8,условия!$8:$8,"&gt;="&amp;IN$8))</f>
        <v>44689</v>
      </c>
      <c r="IO212" s="13">
        <f>IF(IO$8="",0,IO186+SUMIFS(условия!93:93,условия!$7:$7,"&lt;="&amp;IO$8,условия!$8:$8,"&gt;="&amp;IO$8))</f>
        <v>44690</v>
      </c>
      <c r="IP212" s="13">
        <f>IF(IP$8="",0,IP186+SUMIFS(условия!93:93,условия!$7:$7,"&lt;="&amp;IP$8,условия!$8:$8,"&gt;="&amp;IP$8))</f>
        <v>44691</v>
      </c>
      <c r="IQ212" s="13">
        <f>IF(IQ$8="",0,IQ186+SUMIFS(условия!93:93,условия!$7:$7,"&lt;="&amp;IQ$8,условия!$8:$8,"&gt;="&amp;IQ$8))</f>
        <v>44692</v>
      </c>
      <c r="IR212" s="13">
        <f>IF(IR$8="",0,IR186+SUMIFS(условия!93:93,условия!$7:$7,"&lt;="&amp;IR$8,условия!$8:$8,"&gt;="&amp;IR$8))</f>
        <v>44693</v>
      </c>
      <c r="IS212" s="13">
        <f>IF(IS$8="",0,IS186+SUMIFS(условия!93:93,условия!$7:$7,"&lt;="&amp;IS$8,условия!$8:$8,"&gt;="&amp;IS$8))</f>
        <v>44694</v>
      </c>
      <c r="IT212" s="13">
        <f>IF(IT$8="",0,IT186+SUMIFS(условия!93:93,условия!$7:$7,"&lt;="&amp;IT$8,условия!$8:$8,"&gt;="&amp;IT$8))</f>
        <v>44695</v>
      </c>
      <c r="IU212" s="13">
        <f>IF(IU$8="",0,IU186+SUMIFS(условия!93:93,условия!$7:$7,"&lt;="&amp;IU$8,условия!$8:$8,"&gt;="&amp;IU$8))</f>
        <v>44696</v>
      </c>
      <c r="IV212" s="13">
        <f>IF(IV$8="",0,IV186+SUMIFS(условия!93:93,условия!$7:$7,"&lt;="&amp;IV$8,условия!$8:$8,"&gt;="&amp;IV$8))</f>
        <v>44697</v>
      </c>
      <c r="IW212" s="13">
        <f>IF(IW$8="",0,IW186+SUMIFS(условия!93:93,условия!$7:$7,"&lt;="&amp;IW$8,условия!$8:$8,"&gt;="&amp;IW$8))</f>
        <v>44698</v>
      </c>
      <c r="IX212" s="13">
        <f>IF(IX$8="",0,IX186+SUMIFS(условия!93:93,условия!$7:$7,"&lt;="&amp;IX$8,условия!$8:$8,"&gt;="&amp;IX$8))</f>
        <v>44699</v>
      </c>
      <c r="IY212" s="13">
        <f>IF(IY$8="",0,IY186+SUMIFS(условия!93:93,условия!$7:$7,"&lt;="&amp;IY$8,условия!$8:$8,"&gt;="&amp;IY$8))</f>
        <v>44700</v>
      </c>
      <c r="IZ212" s="13">
        <f>IF(IZ$8="",0,IZ186+SUMIFS(условия!93:93,условия!$7:$7,"&lt;="&amp;IZ$8,условия!$8:$8,"&gt;="&amp;IZ$8))</f>
        <v>44701</v>
      </c>
      <c r="JA212" s="13">
        <f>IF(JA$8="",0,JA186+SUMIFS(условия!93:93,условия!$7:$7,"&lt;="&amp;JA$8,условия!$8:$8,"&gt;="&amp;JA$8))</f>
        <v>44702</v>
      </c>
      <c r="JB212" s="13">
        <f>IF(JB$8="",0,JB186+SUMIFS(условия!93:93,условия!$7:$7,"&lt;="&amp;JB$8,условия!$8:$8,"&gt;="&amp;JB$8))</f>
        <v>44703</v>
      </c>
      <c r="JC212" s="13">
        <f>IF(JC$8="",0,JC186+SUMIFS(условия!93:93,условия!$7:$7,"&lt;="&amp;JC$8,условия!$8:$8,"&gt;="&amp;JC$8))</f>
        <v>44704</v>
      </c>
      <c r="JD212" s="13">
        <f>IF(JD$8="",0,JD186+SUMIFS(условия!93:93,условия!$7:$7,"&lt;="&amp;JD$8,условия!$8:$8,"&gt;="&amp;JD$8))</f>
        <v>44705</v>
      </c>
      <c r="JE212" s="13">
        <f>IF(JE$8="",0,JE186+SUMIFS(условия!93:93,условия!$7:$7,"&lt;="&amp;JE$8,условия!$8:$8,"&gt;="&amp;JE$8))</f>
        <v>44706</v>
      </c>
      <c r="JF212" s="13">
        <f>IF(JF$8="",0,JF186+SUMIFS(условия!93:93,условия!$7:$7,"&lt;="&amp;JF$8,условия!$8:$8,"&gt;="&amp;JF$8))</f>
        <v>44707</v>
      </c>
      <c r="JG212" s="13">
        <f>IF(JG$8="",0,JG186+SUMIFS(условия!93:93,условия!$7:$7,"&lt;="&amp;JG$8,условия!$8:$8,"&gt;="&amp;JG$8))</f>
        <v>44708</v>
      </c>
      <c r="JH212" s="13">
        <f>IF(JH$8="",0,JH186+SUMIFS(условия!93:93,условия!$7:$7,"&lt;="&amp;JH$8,условия!$8:$8,"&gt;="&amp;JH$8))</f>
        <v>44709</v>
      </c>
      <c r="JI212" s="13">
        <f>IF(JI$8="",0,JI186+SUMIFS(условия!93:93,условия!$7:$7,"&lt;="&amp;JI$8,условия!$8:$8,"&gt;="&amp;JI$8))</f>
        <v>44710</v>
      </c>
      <c r="JJ212" s="13">
        <f>IF(JJ$8="",0,JJ186+SUMIFS(условия!93:93,условия!$7:$7,"&lt;="&amp;JJ$8,условия!$8:$8,"&gt;="&amp;JJ$8))</f>
        <v>44711</v>
      </c>
      <c r="JK212" s="13">
        <f>IF(JK$8="",0,JK186+SUMIFS(условия!93:93,условия!$7:$7,"&lt;="&amp;JK$8,условия!$8:$8,"&gt;="&amp;JK$8))</f>
        <v>44712</v>
      </c>
      <c r="JL212" s="13">
        <f>IF(JL$8="",0,JL186+SUMIFS(условия!93:93,условия!$7:$7,"&lt;="&amp;JL$8,условия!$8:$8,"&gt;="&amp;JL$8))</f>
        <v>44713</v>
      </c>
      <c r="JM212" s="13">
        <f>IF(JM$8="",0,JM186+SUMIFS(условия!93:93,условия!$7:$7,"&lt;="&amp;JM$8,условия!$8:$8,"&gt;="&amp;JM$8))</f>
        <v>44714</v>
      </c>
      <c r="JN212" s="13">
        <f>IF(JN$8="",0,JN186+SUMIFS(условия!93:93,условия!$7:$7,"&lt;="&amp;JN$8,условия!$8:$8,"&gt;="&amp;JN$8))</f>
        <v>44715</v>
      </c>
      <c r="JO212" s="13">
        <f>IF(JO$8="",0,JO186+SUMIFS(условия!93:93,условия!$7:$7,"&lt;="&amp;JO$8,условия!$8:$8,"&gt;="&amp;JO$8))</f>
        <v>44716</v>
      </c>
      <c r="JP212" s="13">
        <f>IF(JP$8="",0,JP186+SUMIFS(условия!93:93,условия!$7:$7,"&lt;="&amp;JP$8,условия!$8:$8,"&gt;="&amp;JP$8))</f>
        <v>44717</v>
      </c>
      <c r="JQ212" s="13">
        <f>IF(JQ$8="",0,JQ186+SUMIFS(условия!93:93,условия!$7:$7,"&lt;="&amp;JQ$8,условия!$8:$8,"&gt;="&amp;JQ$8))</f>
        <v>44718</v>
      </c>
      <c r="JR212" s="13">
        <f>IF(JR$8="",0,JR186+SUMIFS(условия!93:93,условия!$7:$7,"&lt;="&amp;JR$8,условия!$8:$8,"&gt;="&amp;JR$8))</f>
        <v>44719</v>
      </c>
      <c r="JS212" s="13">
        <f>IF(JS$8="",0,JS186+SUMIFS(условия!93:93,условия!$7:$7,"&lt;="&amp;JS$8,условия!$8:$8,"&gt;="&amp;JS$8))</f>
        <v>44720</v>
      </c>
      <c r="JT212" s="13">
        <f>IF(JT$8="",0,JT186+SUMIFS(условия!93:93,условия!$7:$7,"&lt;="&amp;JT$8,условия!$8:$8,"&gt;="&amp;JT$8))</f>
        <v>44721</v>
      </c>
      <c r="JU212" s="13">
        <f>IF(JU$8="",0,JU186+SUMIFS(условия!93:93,условия!$7:$7,"&lt;="&amp;JU$8,условия!$8:$8,"&gt;="&amp;JU$8))</f>
        <v>44722</v>
      </c>
      <c r="JV212" s="13">
        <f>IF(JV$8="",0,JV186+SUMIFS(условия!93:93,условия!$7:$7,"&lt;="&amp;JV$8,условия!$8:$8,"&gt;="&amp;JV$8))</f>
        <v>44723</v>
      </c>
      <c r="JW212" s="13">
        <f>IF(JW$8="",0,JW186+SUMIFS(условия!93:93,условия!$7:$7,"&lt;="&amp;JW$8,условия!$8:$8,"&gt;="&amp;JW$8))</f>
        <v>44724</v>
      </c>
      <c r="JX212" s="13">
        <f>IF(JX$8="",0,JX186+SUMIFS(условия!93:93,условия!$7:$7,"&lt;="&amp;JX$8,условия!$8:$8,"&gt;="&amp;JX$8))</f>
        <v>44725</v>
      </c>
      <c r="JY212" s="13">
        <f>IF(JY$8="",0,JY186+SUMIFS(условия!93:93,условия!$7:$7,"&lt;="&amp;JY$8,условия!$8:$8,"&gt;="&amp;JY$8))</f>
        <v>44726</v>
      </c>
      <c r="JZ212" s="13">
        <f>IF(JZ$8="",0,JZ186+SUMIFS(условия!93:93,условия!$7:$7,"&lt;="&amp;JZ$8,условия!$8:$8,"&gt;="&amp;JZ$8))</f>
        <v>44727</v>
      </c>
      <c r="KA212" s="13">
        <f>IF(KA$8="",0,KA186+SUMIFS(условия!93:93,условия!$7:$7,"&lt;="&amp;KA$8,условия!$8:$8,"&gt;="&amp;KA$8))</f>
        <v>44728</v>
      </c>
      <c r="KB212" s="13">
        <f>IF(KB$8="",0,KB186+SUMIFS(условия!93:93,условия!$7:$7,"&lt;="&amp;KB$8,условия!$8:$8,"&gt;="&amp;KB$8))</f>
        <v>44729</v>
      </c>
      <c r="KC212" s="13">
        <f>IF(KC$8="",0,KC186+SUMIFS(условия!93:93,условия!$7:$7,"&lt;="&amp;KC$8,условия!$8:$8,"&gt;="&amp;KC$8))</f>
        <v>44730</v>
      </c>
      <c r="KD212" s="13">
        <f>IF(KD$8="",0,KD186+SUMIFS(условия!93:93,условия!$7:$7,"&lt;="&amp;KD$8,условия!$8:$8,"&gt;="&amp;KD$8))</f>
        <v>44731</v>
      </c>
      <c r="KE212" s="13">
        <f>IF(KE$8="",0,KE186+SUMIFS(условия!93:93,условия!$7:$7,"&lt;="&amp;KE$8,условия!$8:$8,"&gt;="&amp;KE$8))</f>
        <v>44732</v>
      </c>
      <c r="KF212" s="13">
        <f>IF(KF$8="",0,KF186+SUMIFS(условия!93:93,условия!$7:$7,"&lt;="&amp;KF$8,условия!$8:$8,"&gt;="&amp;KF$8))</f>
        <v>44733</v>
      </c>
      <c r="KG212" s="13">
        <f>IF(KG$8="",0,KG186+SUMIFS(условия!93:93,условия!$7:$7,"&lt;="&amp;KG$8,условия!$8:$8,"&gt;="&amp;KG$8))</f>
        <v>44734</v>
      </c>
      <c r="KH212" s="13">
        <f>IF(KH$8="",0,KH186+SUMIFS(условия!93:93,условия!$7:$7,"&lt;="&amp;KH$8,условия!$8:$8,"&gt;="&amp;KH$8))</f>
        <v>44735</v>
      </c>
      <c r="KI212" s="13">
        <f>IF(KI$8="",0,KI186+SUMIFS(условия!93:93,условия!$7:$7,"&lt;="&amp;KI$8,условия!$8:$8,"&gt;="&amp;KI$8))</f>
        <v>44736</v>
      </c>
      <c r="KJ212" s="13">
        <f>IF(KJ$8="",0,KJ186+SUMIFS(условия!93:93,условия!$7:$7,"&lt;="&amp;KJ$8,условия!$8:$8,"&gt;="&amp;KJ$8))</f>
        <v>44737</v>
      </c>
      <c r="KK212" s="13">
        <f>IF(KK$8="",0,KK186+SUMIFS(условия!93:93,условия!$7:$7,"&lt;="&amp;KK$8,условия!$8:$8,"&gt;="&amp;KK$8))</f>
        <v>44738</v>
      </c>
      <c r="KL212" s="13">
        <f>IF(KL$8="",0,KL186+SUMIFS(условия!93:93,условия!$7:$7,"&lt;="&amp;KL$8,условия!$8:$8,"&gt;="&amp;KL$8))</f>
        <v>44739</v>
      </c>
      <c r="KM212" s="13">
        <f>IF(KM$8="",0,KM186+SUMIFS(условия!93:93,условия!$7:$7,"&lt;="&amp;KM$8,условия!$8:$8,"&gt;="&amp;KM$8))</f>
        <v>44740</v>
      </c>
      <c r="KN212" s="13">
        <f>IF(KN$8="",0,KN186+SUMIFS(условия!93:93,условия!$7:$7,"&lt;="&amp;KN$8,условия!$8:$8,"&gt;="&amp;KN$8))</f>
        <v>44741</v>
      </c>
      <c r="KO212" s="13">
        <f>IF(KO$8="",0,KO186+SUMIFS(условия!93:93,условия!$7:$7,"&lt;="&amp;KO$8,условия!$8:$8,"&gt;="&amp;KO$8))</f>
        <v>44742</v>
      </c>
      <c r="KP212" s="13">
        <f>IF(KP$8="",0,KP186+SUMIFS(условия!93:93,условия!$7:$7,"&lt;="&amp;KP$8,условия!$8:$8,"&gt;="&amp;KP$8))</f>
        <v>44743</v>
      </c>
      <c r="KQ212" s="13">
        <f>IF(KQ$8="",0,KQ186+SUMIFS(условия!93:93,условия!$7:$7,"&lt;="&amp;KQ$8,условия!$8:$8,"&gt;="&amp;KQ$8))</f>
        <v>44744</v>
      </c>
      <c r="KR212" s="13">
        <f>IF(KR$8="",0,KR186+SUMIFS(условия!93:93,условия!$7:$7,"&lt;="&amp;KR$8,условия!$8:$8,"&gt;="&amp;KR$8))</f>
        <v>44745</v>
      </c>
      <c r="KS212" s="13">
        <f>IF(KS$8="",0,KS186+SUMIFS(условия!93:93,условия!$7:$7,"&lt;="&amp;KS$8,условия!$8:$8,"&gt;="&amp;KS$8))</f>
        <v>44746</v>
      </c>
      <c r="KT212" s="13">
        <f>IF(KT$8="",0,KT186+SUMIFS(условия!93:93,условия!$7:$7,"&lt;="&amp;KT$8,условия!$8:$8,"&gt;="&amp;KT$8))</f>
        <v>44747</v>
      </c>
      <c r="KU212" s="13">
        <f>IF(KU$8="",0,KU186+SUMIFS(условия!93:93,условия!$7:$7,"&lt;="&amp;KU$8,условия!$8:$8,"&gt;="&amp;KU$8))</f>
        <v>44748</v>
      </c>
      <c r="KV212" s="13">
        <f>IF(KV$8="",0,KV186+SUMIFS(условия!93:93,условия!$7:$7,"&lt;="&amp;KV$8,условия!$8:$8,"&gt;="&amp;KV$8))</f>
        <v>44749</v>
      </c>
      <c r="KW212" s="13">
        <f>IF(KW$8="",0,KW186+SUMIFS(условия!93:93,условия!$7:$7,"&lt;="&amp;KW$8,условия!$8:$8,"&gt;="&amp;KW$8))</f>
        <v>44750</v>
      </c>
      <c r="KX212" s="13">
        <f>IF(KX$8="",0,KX186+SUMIFS(условия!93:93,условия!$7:$7,"&lt;="&amp;KX$8,условия!$8:$8,"&gt;="&amp;KX$8))</f>
        <v>44751</v>
      </c>
      <c r="KY212" s="13">
        <f>IF(KY$8="",0,KY186+SUMIFS(условия!93:93,условия!$7:$7,"&lt;="&amp;KY$8,условия!$8:$8,"&gt;="&amp;KY$8))</f>
        <v>44752</v>
      </c>
      <c r="KZ212" s="13">
        <f>IF(KZ$8="",0,KZ186+SUMIFS(условия!93:93,условия!$7:$7,"&lt;="&amp;KZ$8,условия!$8:$8,"&gt;="&amp;KZ$8))</f>
        <v>44753</v>
      </c>
      <c r="LA212" s="13">
        <f>IF(LA$8="",0,LA186+SUMIFS(условия!93:93,условия!$7:$7,"&lt;="&amp;LA$8,условия!$8:$8,"&gt;="&amp;LA$8))</f>
        <v>44754</v>
      </c>
      <c r="LB212" s="13">
        <f>IF(LB$8="",0,LB186+SUMIFS(условия!93:93,условия!$7:$7,"&lt;="&amp;LB$8,условия!$8:$8,"&gt;="&amp;LB$8))</f>
        <v>44755</v>
      </c>
      <c r="LC212" s="13">
        <f>IF(LC$8="",0,LC186+SUMIFS(условия!93:93,условия!$7:$7,"&lt;="&amp;LC$8,условия!$8:$8,"&gt;="&amp;LC$8))</f>
        <v>44756</v>
      </c>
      <c r="LD212" s="13">
        <f>IF(LD$8="",0,LD186+SUMIFS(условия!93:93,условия!$7:$7,"&lt;="&amp;LD$8,условия!$8:$8,"&gt;="&amp;LD$8))</f>
        <v>44757</v>
      </c>
      <c r="LE212" s="13">
        <f>IF(LE$8="",0,LE186+SUMIFS(условия!93:93,условия!$7:$7,"&lt;="&amp;LE$8,условия!$8:$8,"&gt;="&amp;LE$8))</f>
        <v>44758</v>
      </c>
      <c r="LF212" s="13">
        <f>IF(LF$8="",0,LF186+SUMIFS(условия!93:93,условия!$7:$7,"&lt;="&amp;LF$8,условия!$8:$8,"&gt;="&amp;LF$8))</f>
        <v>44759</v>
      </c>
      <c r="LG212" s="13">
        <f>IF(LG$8="",0,LG186+SUMIFS(условия!93:93,условия!$7:$7,"&lt;="&amp;LG$8,условия!$8:$8,"&gt;="&amp;LG$8))</f>
        <v>44760</v>
      </c>
      <c r="LH212" s="13">
        <f>IF(LH$8="",0,LH186+SUMIFS(условия!93:93,условия!$7:$7,"&lt;="&amp;LH$8,условия!$8:$8,"&gt;="&amp;LH$8))</f>
        <v>44761</v>
      </c>
      <c r="LI212" s="13">
        <f>IF(LI$8="",0,LI186+SUMIFS(условия!93:93,условия!$7:$7,"&lt;="&amp;LI$8,условия!$8:$8,"&gt;="&amp;LI$8))</f>
        <v>44762</v>
      </c>
      <c r="LJ212" s="13">
        <f>IF(LJ$8="",0,LJ186+SUMIFS(условия!93:93,условия!$7:$7,"&lt;="&amp;LJ$8,условия!$8:$8,"&gt;="&amp;LJ$8))</f>
        <v>44763</v>
      </c>
      <c r="LK212" s="13">
        <f>IF(LK$8="",0,LK186+SUMIFS(условия!93:93,условия!$7:$7,"&lt;="&amp;LK$8,условия!$8:$8,"&gt;="&amp;LK$8))</f>
        <v>44764</v>
      </c>
      <c r="LL212" s="13">
        <f>IF(LL$8="",0,LL186+SUMIFS(условия!93:93,условия!$7:$7,"&lt;="&amp;LL$8,условия!$8:$8,"&gt;="&amp;LL$8))</f>
        <v>44765</v>
      </c>
      <c r="LM212" s="13">
        <f>IF(LM$8="",0,LM186+SUMIFS(условия!93:93,условия!$7:$7,"&lt;="&amp;LM$8,условия!$8:$8,"&gt;="&amp;LM$8))</f>
        <v>44766</v>
      </c>
      <c r="LN212" s="13">
        <f>IF(LN$8="",0,LN186+SUMIFS(условия!93:93,условия!$7:$7,"&lt;="&amp;LN$8,условия!$8:$8,"&gt;="&amp;LN$8))</f>
        <v>44767</v>
      </c>
      <c r="LO212" s="13">
        <f>IF(LO$8="",0,LO186+SUMIFS(условия!93:93,условия!$7:$7,"&lt;="&amp;LO$8,условия!$8:$8,"&gt;="&amp;LO$8))</f>
        <v>44768</v>
      </c>
      <c r="LP212" s="13">
        <f>IF(LP$8="",0,LP186+SUMIFS(условия!93:93,условия!$7:$7,"&lt;="&amp;LP$8,условия!$8:$8,"&gt;="&amp;LP$8))</f>
        <v>44769</v>
      </c>
      <c r="LQ212" s="13">
        <f>IF(LQ$8="",0,LQ186+SUMIFS(условия!93:93,условия!$7:$7,"&lt;="&amp;LQ$8,условия!$8:$8,"&gt;="&amp;LQ$8))</f>
        <v>44770</v>
      </c>
      <c r="LR212" s="13">
        <f>IF(LR$8="",0,LR186+SUMIFS(условия!93:93,условия!$7:$7,"&lt;="&amp;LR$8,условия!$8:$8,"&gt;="&amp;LR$8))</f>
        <v>44771</v>
      </c>
      <c r="LS212" s="13">
        <f>IF(LS$8="",0,LS186+SUMIFS(условия!93:93,условия!$7:$7,"&lt;="&amp;LS$8,условия!$8:$8,"&gt;="&amp;LS$8))</f>
        <v>44772</v>
      </c>
      <c r="LT212" s="13">
        <f>IF(LT$8="",0,LT186+SUMIFS(условия!93:93,условия!$7:$7,"&lt;="&amp;LT$8,условия!$8:$8,"&gt;="&amp;LT$8))</f>
        <v>44773</v>
      </c>
      <c r="LU212" s="13">
        <f>IF(LU$8="",0,LU186+SUMIFS(условия!93:93,условия!$7:$7,"&lt;="&amp;LU$8,условия!$8:$8,"&gt;="&amp;LU$8))</f>
        <v>44774</v>
      </c>
      <c r="LV212" s="13">
        <f>IF(LV$8="",0,LV186+SUMIFS(условия!93:93,условия!$7:$7,"&lt;="&amp;LV$8,условия!$8:$8,"&gt;="&amp;LV$8))</f>
        <v>44775</v>
      </c>
      <c r="LW212" s="13">
        <f>IF(LW$8="",0,LW186+SUMIFS(условия!93:93,условия!$7:$7,"&lt;="&amp;LW$8,условия!$8:$8,"&gt;="&amp;LW$8))</f>
        <v>44776</v>
      </c>
      <c r="LX212" s="13">
        <f>IF(LX$8="",0,LX186+SUMIFS(условия!93:93,условия!$7:$7,"&lt;="&amp;LX$8,условия!$8:$8,"&gt;="&amp;LX$8))</f>
        <v>44777</v>
      </c>
      <c r="LY212" s="13">
        <f>IF(LY$8="",0,LY186+SUMIFS(условия!93:93,условия!$7:$7,"&lt;="&amp;LY$8,условия!$8:$8,"&gt;="&amp;LY$8))</f>
        <v>44778</v>
      </c>
      <c r="LZ212" s="13">
        <f>IF(LZ$8="",0,LZ186+SUMIFS(условия!93:93,условия!$7:$7,"&lt;="&amp;LZ$8,условия!$8:$8,"&gt;="&amp;LZ$8))</f>
        <v>44779</v>
      </c>
      <c r="MA212" s="13">
        <f>IF(MA$8="",0,MA186+SUMIFS(условия!93:93,условия!$7:$7,"&lt;="&amp;MA$8,условия!$8:$8,"&gt;="&amp;MA$8))</f>
        <v>44780</v>
      </c>
      <c r="MB212" s="13">
        <f>IF(MB$8="",0,MB186+SUMIFS(условия!93:93,условия!$7:$7,"&lt;="&amp;MB$8,условия!$8:$8,"&gt;="&amp;MB$8))</f>
        <v>44781</v>
      </c>
      <c r="MC212" s="13">
        <f>IF(MC$8="",0,MC186+SUMIFS(условия!93:93,условия!$7:$7,"&lt;="&amp;MC$8,условия!$8:$8,"&gt;="&amp;MC$8))</f>
        <v>44782</v>
      </c>
      <c r="MD212" s="13">
        <f>IF(MD$8="",0,MD186+SUMIFS(условия!93:93,условия!$7:$7,"&lt;="&amp;MD$8,условия!$8:$8,"&gt;="&amp;MD$8))</f>
        <v>44783</v>
      </c>
      <c r="ME212" s="13">
        <f>IF(ME$8="",0,ME186+SUMIFS(условия!93:93,условия!$7:$7,"&lt;="&amp;ME$8,условия!$8:$8,"&gt;="&amp;ME$8))</f>
        <v>44784</v>
      </c>
      <c r="MF212" s="13">
        <f>IF(MF$8="",0,MF186+SUMIFS(условия!93:93,условия!$7:$7,"&lt;="&amp;MF$8,условия!$8:$8,"&gt;="&amp;MF$8))</f>
        <v>44785</v>
      </c>
      <c r="MG212" s="13">
        <f>IF(MG$8="",0,MG186+SUMIFS(условия!93:93,условия!$7:$7,"&lt;="&amp;MG$8,условия!$8:$8,"&gt;="&amp;MG$8))</f>
        <v>44786</v>
      </c>
      <c r="MH212" s="13">
        <f>IF(MH$8="",0,MH186+SUMIFS(условия!93:93,условия!$7:$7,"&lt;="&amp;MH$8,условия!$8:$8,"&gt;="&amp;MH$8))</f>
        <v>44787</v>
      </c>
      <c r="MI212" s="13">
        <f>IF(MI$8="",0,MI186+SUMIFS(условия!93:93,условия!$7:$7,"&lt;="&amp;MI$8,условия!$8:$8,"&gt;="&amp;MI$8))</f>
        <v>44788</v>
      </c>
      <c r="MJ212" s="13">
        <f>IF(MJ$8="",0,MJ186+SUMIFS(условия!93:93,условия!$7:$7,"&lt;="&amp;MJ$8,условия!$8:$8,"&gt;="&amp;MJ$8))</f>
        <v>44789</v>
      </c>
      <c r="MK212" s="13">
        <f>IF(MK$8="",0,MK186+SUMIFS(условия!93:93,условия!$7:$7,"&lt;="&amp;MK$8,условия!$8:$8,"&gt;="&amp;MK$8))</f>
        <v>44790</v>
      </c>
      <c r="ML212" s="13">
        <f>IF(ML$8="",0,ML186+SUMIFS(условия!93:93,условия!$7:$7,"&lt;="&amp;ML$8,условия!$8:$8,"&gt;="&amp;ML$8))</f>
        <v>44791</v>
      </c>
      <c r="MM212" s="13">
        <f>IF(MM$8="",0,MM186+SUMIFS(условия!93:93,условия!$7:$7,"&lt;="&amp;MM$8,условия!$8:$8,"&gt;="&amp;MM$8))</f>
        <v>44792</v>
      </c>
      <c r="MN212" s="13">
        <f>IF(MN$8="",0,MN186+SUMIFS(условия!93:93,условия!$7:$7,"&lt;="&amp;MN$8,условия!$8:$8,"&gt;="&amp;MN$8))</f>
        <v>44793</v>
      </c>
      <c r="MO212" s="13">
        <f>IF(MO$8="",0,MO186+SUMIFS(условия!93:93,условия!$7:$7,"&lt;="&amp;MO$8,условия!$8:$8,"&gt;="&amp;MO$8))</f>
        <v>44794</v>
      </c>
      <c r="MP212" s="13">
        <f>IF(MP$8="",0,MP186+SUMIFS(условия!93:93,условия!$7:$7,"&lt;="&amp;MP$8,условия!$8:$8,"&gt;="&amp;MP$8))</f>
        <v>44795</v>
      </c>
      <c r="MQ212" s="13">
        <f>IF(MQ$8="",0,MQ186+SUMIFS(условия!93:93,условия!$7:$7,"&lt;="&amp;MQ$8,условия!$8:$8,"&gt;="&amp;MQ$8))</f>
        <v>44796</v>
      </c>
      <c r="MR212" s="13">
        <f>IF(MR$8="",0,MR186+SUMIFS(условия!93:93,условия!$7:$7,"&lt;="&amp;MR$8,условия!$8:$8,"&gt;="&amp;MR$8))</f>
        <v>44797</v>
      </c>
      <c r="MS212" s="13">
        <f>IF(MS$8="",0,MS186+SUMIFS(условия!93:93,условия!$7:$7,"&lt;="&amp;MS$8,условия!$8:$8,"&gt;="&amp;MS$8))</f>
        <v>44798</v>
      </c>
      <c r="MT212" s="13">
        <f>IF(MT$8="",0,MT186+SUMIFS(условия!93:93,условия!$7:$7,"&lt;="&amp;MT$8,условия!$8:$8,"&gt;="&amp;MT$8))</f>
        <v>44799</v>
      </c>
      <c r="MU212" s="13">
        <f>IF(MU$8="",0,MU186+SUMIFS(условия!93:93,условия!$7:$7,"&lt;="&amp;MU$8,условия!$8:$8,"&gt;="&amp;MU$8))</f>
        <v>44800</v>
      </c>
      <c r="MV212" s="13">
        <f>IF(MV$8="",0,MV186+SUMIFS(условия!93:93,условия!$7:$7,"&lt;="&amp;MV$8,условия!$8:$8,"&gt;="&amp;MV$8))</f>
        <v>44801</v>
      </c>
      <c r="MW212" s="13">
        <f>IF(MW$8="",0,MW186+SUMIFS(условия!93:93,условия!$7:$7,"&lt;="&amp;MW$8,условия!$8:$8,"&gt;="&amp;MW$8))</f>
        <v>44802</v>
      </c>
      <c r="MX212" s="13">
        <f>IF(MX$8="",0,MX186+SUMIFS(условия!93:93,условия!$7:$7,"&lt;="&amp;MX$8,условия!$8:$8,"&gt;="&amp;MX$8))</f>
        <v>44803</v>
      </c>
      <c r="MY212" s="13">
        <f>IF(MY$8="",0,MY186+SUMIFS(условия!93:93,условия!$7:$7,"&lt;="&amp;MY$8,условия!$8:$8,"&gt;="&amp;MY$8))</f>
        <v>44804</v>
      </c>
      <c r="MZ212" s="13">
        <f>IF(MZ$8="",0,MZ186+SUMIFS(условия!93:93,условия!$7:$7,"&lt;="&amp;MZ$8,условия!$8:$8,"&gt;="&amp;MZ$8))</f>
        <v>44805</v>
      </c>
      <c r="NA212" s="13">
        <f>IF(NA$8="",0,NA186+SUMIFS(условия!93:93,условия!$7:$7,"&lt;="&amp;NA$8,условия!$8:$8,"&gt;="&amp;NA$8))</f>
        <v>44806</v>
      </c>
      <c r="NB212" s="13">
        <f>IF(NB$8="",0,NB186+SUMIFS(условия!93:93,условия!$7:$7,"&lt;="&amp;NB$8,условия!$8:$8,"&gt;="&amp;NB$8))</f>
        <v>44807</v>
      </c>
      <c r="NC212" s="13">
        <f>IF(NC$8="",0,NC186+SUMIFS(условия!93:93,условия!$7:$7,"&lt;="&amp;NC$8,условия!$8:$8,"&gt;="&amp;NC$8))</f>
        <v>44808</v>
      </c>
      <c r="ND212" s="13">
        <f>IF(ND$8="",0,ND186+SUMIFS(условия!93:93,условия!$7:$7,"&lt;="&amp;ND$8,условия!$8:$8,"&gt;="&amp;ND$8))</f>
        <v>44809</v>
      </c>
      <c r="NE212" s="13">
        <f>IF(NE$8="",0,NE186+SUMIFS(условия!93:93,условия!$7:$7,"&lt;="&amp;NE$8,условия!$8:$8,"&gt;="&amp;NE$8))</f>
        <v>44810</v>
      </c>
      <c r="NF212" s="13">
        <f>IF(NF$8="",0,NF186+SUMIFS(условия!93:93,условия!$7:$7,"&lt;="&amp;NF$8,условия!$8:$8,"&gt;="&amp;NF$8))</f>
        <v>44811</v>
      </c>
      <c r="NG212" s="13">
        <f>IF(NG$8="",0,NG186+SUMIFS(условия!93:93,условия!$7:$7,"&lt;="&amp;NG$8,условия!$8:$8,"&gt;="&amp;NG$8))</f>
        <v>44812</v>
      </c>
      <c r="NH212" s="13">
        <f>IF(NH$8="",0,NH186+SUMIFS(условия!93:93,условия!$7:$7,"&lt;="&amp;NH$8,условия!$8:$8,"&gt;="&amp;NH$8))</f>
        <v>44813</v>
      </c>
      <c r="NI212" s="13">
        <f>IF(NI$8="",0,NI186+SUMIFS(условия!93:93,условия!$7:$7,"&lt;="&amp;NI$8,условия!$8:$8,"&gt;="&amp;NI$8))</f>
        <v>44814</v>
      </c>
      <c r="NJ212" s="13">
        <f>IF(NJ$8="",0,NJ186+SUMIFS(условия!93:93,условия!$7:$7,"&lt;="&amp;NJ$8,условия!$8:$8,"&gt;="&amp;NJ$8))</f>
        <v>44815</v>
      </c>
      <c r="NK212" s="13">
        <f>IF(NK$8="",0,NK186+SUMIFS(условия!93:93,условия!$7:$7,"&lt;="&amp;NK$8,условия!$8:$8,"&gt;="&amp;NK$8))</f>
        <v>44816</v>
      </c>
      <c r="NL212" s="13">
        <f>IF(NL$8="",0,NL186+SUMIFS(условия!93:93,условия!$7:$7,"&lt;="&amp;NL$8,условия!$8:$8,"&gt;="&amp;NL$8))</f>
        <v>44817</v>
      </c>
      <c r="NM212" s="13">
        <f>IF(NM$8="",0,NM186+SUMIFS(условия!93:93,условия!$7:$7,"&lt;="&amp;NM$8,условия!$8:$8,"&gt;="&amp;NM$8))</f>
        <v>44818</v>
      </c>
      <c r="NN212" s="13">
        <f>IF(NN$8="",0,NN186+SUMIFS(условия!93:93,условия!$7:$7,"&lt;="&amp;NN$8,условия!$8:$8,"&gt;="&amp;NN$8))</f>
        <v>44819</v>
      </c>
      <c r="NO212" s="13">
        <f>IF(NO$8="",0,NO186+SUMIFS(условия!93:93,условия!$7:$7,"&lt;="&amp;NO$8,условия!$8:$8,"&gt;="&amp;NO$8))</f>
        <v>44820</v>
      </c>
      <c r="NP212" s="13">
        <f>IF(NP$8="",0,NP186+SUMIFS(условия!93:93,условия!$7:$7,"&lt;="&amp;NP$8,условия!$8:$8,"&gt;="&amp;NP$8))</f>
        <v>44821</v>
      </c>
      <c r="NQ212" s="13">
        <f>IF(NQ$8="",0,NQ186+SUMIFS(условия!93:93,условия!$7:$7,"&lt;="&amp;NQ$8,условия!$8:$8,"&gt;="&amp;NQ$8))</f>
        <v>44822</v>
      </c>
      <c r="NR212" s="13">
        <f>IF(NR$8="",0,NR186+SUMIFS(условия!93:93,условия!$7:$7,"&lt;="&amp;NR$8,условия!$8:$8,"&gt;="&amp;NR$8))</f>
        <v>44823</v>
      </c>
      <c r="NS212" s="13">
        <f>IF(NS$8="",0,NS186+SUMIFS(условия!93:93,условия!$7:$7,"&lt;="&amp;NS$8,условия!$8:$8,"&gt;="&amp;NS$8))</f>
        <v>44824</v>
      </c>
      <c r="NT212" s="13">
        <f>IF(NT$8="",0,NT186+SUMIFS(условия!93:93,условия!$7:$7,"&lt;="&amp;NT$8,условия!$8:$8,"&gt;="&amp;NT$8))</f>
        <v>44825</v>
      </c>
      <c r="NU212" s="13">
        <f>IF(NU$8="",0,NU186+SUMIFS(условия!93:93,условия!$7:$7,"&lt;="&amp;NU$8,условия!$8:$8,"&gt;="&amp;NU$8))</f>
        <v>44826</v>
      </c>
      <c r="NV212" s="13">
        <f>IF(NV$8="",0,NV186+SUMIFS(условия!93:93,условия!$7:$7,"&lt;="&amp;NV$8,условия!$8:$8,"&gt;="&amp;NV$8))</f>
        <v>44827</v>
      </c>
      <c r="NW212" s="13">
        <f>IF(NW$8="",0,NW186+SUMIFS(условия!93:93,условия!$7:$7,"&lt;="&amp;NW$8,условия!$8:$8,"&gt;="&amp;NW$8))</f>
        <v>44828</v>
      </c>
      <c r="NX212" s="13">
        <f>IF(NX$8="",0,NX186+SUMIFS(условия!93:93,условия!$7:$7,"&lt;="&amp;NX$8,условия!$8:$8,"&gt;="&amp;NX$8))</f>
        <v>44829</v>
      </c>
      <c r="NY212" s="13">
        <f>IF(NY$8="",0,NY186+SUMIFS(условия!93:93,условия!$7:$7,"&lt;="&amp;NY$8,условия!$8:$8,"&gt;="&amp;NY$8))</f>
        <v>44830</v>
      </c>
      <c r="NZ212" s="13">
        <f>IF(NZ$8="",0,NZ186+SUMIFS(условия!93:93,условия!$7:$7,"&lt;="&amp;NZ$8,условия!$8:$8,"&gt;="&amp;NZ$8))</f>
        <v>44831</v>
      </c>
      <c r="OA212" s="13">
        <f>IF(OA$8="",0,OA186+SUMIFS(условия!93:93,условия!$7:$7,"&lt;="&amp;OA$8,условия!$8:$8,"&gt;="&amp;OA$8))</f>
        <v>44832</v>
      </c>
      <c r="OB212" s="13">
        <f>IF(OB$8="",0,OB186+SUMIFS(условия!93:93,условия!$7:$7,"&lt;="&amp;OB$8,условия!$8:$8,"&gt;="&amp;OB$8))</f>
        <v>44833</v>
      </c>
      <c r="OC212" s="13">
        <f>IF(OC$8="",0,OC186+SUMIFS(условия!93:93,условия!$7:$7,"&lt;="&amp;OC$8,условия!$8:$8,"&gt;="&amp;OC$8))</f>
        <v>44834</v>
      </c>
      <c r="OD212" s="13">
        <f>IF(OD$8="",0,OD186+SUMIFS(условия!93:93,условия!$7:$7,"&lt;="&amp;OD$8,условия!$8:$8,"&gt;="&amp;OD$8))</f>
        <v>44835</v>
      </c>
      <c r="OE212" s="13">
        <f>IF(OE$8="",0,OE186+SUMIFS(условия!93:93,условия!$7:$7,"&lt;="&amp;OE$8,условия!$8:$8,"&gt;="&amp;OE$8))</f>
        <v>44836</v>
      </c>
      <c r="OF212" s="13">
        <f>IF(OF$8="",0,OF186+SUMIFS(условия!93:93,условия!$7:$7,"&lt;="&amp;OF$8,условия!$8:$8,"&gt;="&amp;OF$8))</f>
        <v>44837</v>
      </c>
      <c r="OG212" s="13">
        <f>IF(OG$8="",0,OG186+SUMIFS(условия!93:93,условия!$7:$7,"&lt;="&amp;OG$8,условия!$8:$8,"&gt;="&amp;OG$8))</f>
        <v>44838</v>
      </c>
      <c r="OH212" s="13">
        <f>IF(OH$8="",0,OH186+SUMIFS(условия!93:93,условия!$7:$7,"&lt;="&amp;OH$8,условия!$8:$8,"&gt;="&amp;OH$8))</f>
        <v>44839</v>
      </c>
      <c r="OI212" s="13">
        <f>IF(OI$8="",0,OI186+SUMIFS(условия!93:93,условия!$7:$7,"&lt;="&amp;OI$8,условия!$8:$8,"&gt;="&amp;OI$8))</f>
        <v>44840</v>
      </c>
      <c r="OJ212" s="13">
        <f>IF(OJ$8="",0,OJ186+SUMIFS(условия!93:93,условия!$7:$7,"&lt;="&amp;OJ$8,условия!$8:$8,"&gt;="&amp;OJ$8))</f>
        <v>44841</v>
      </c>
      <c r="OK212" s="13">
        <f>IF(OK$8="",0,OK186+SUMIFS(условия!93:93,условия!$7:$7,"&lt;="&amp;OK$8,условия!$8:$8,"&gt;="&amp;OK$8))</f>
        <v>44842</v>
      </c>
      <c r="OL212" s="13">
        <f>IF(OL$8="",0,OL186+SUMIFS(условия!93:93,условия!$7:$7,"&lt;="&amp;OL$8,условия!$8:$8,"&gt;="&amp;OL$8))</f>
        <v>44843</v>
      </c>
      <c r="OM212" s="13">
        <f>IF(OM$8="",0,OM186+SUMIFS(условия!93:93,условия!$7:$7,"&lt;="&amp;OM$8,условия!$8:$8,"&gt;="&amp;OM$8))</f>
        <v>44844</v>
      </c>
      <c r="ON212" s="13">
        <f>IF(ON$8="",0,ON186+SUMIFS(условия!93:93,условия!$7:$7,"&lt;="&amp;ON$8,условия!$8:$8,"&gt;="&amp;ON$8))</f>
        <v>44845</v>
      </c>
      <c r="OO212" s="13">
        <f>IF(OO$8="",0,OO186+SUMIFS(условия!93:93,условия!$7:$7,"&lt;="&amp;OO$8,условия!$8:$8,"&gt;="&amp;OO$8))</f>
        <v>44846</v>
      </c>
      <c r="OP212" s="13">
        <f>IF(OP$8="",0,OP186+SUMIFS(условия!93:93,условия!$7:$7,"&lt;="&amp;OP$8,условия!$8:$8,"&gt;="&amp;OP$8))</f>
        <v>44847</v>
      </c>
      <c r="OQ212" s="13">
        <f>IF(OQ$8="",0,OQ186+SUMIFS(условия!93:93,условия!$7:$7,"&lt;="&amp;OQ$8,условия!$8:$8,"&gt;="&amp;OQ$8))</f>
        <v>44848</v>
      </c>
      <c r="OR212" s="13">
        <f>IF(OR$8="",0,OR186+SUMIFS(условия!93:93,условия!$7:$7,"&lt;="&amp;OR$8,условия!$8:$8,"&gt;="&amp;OR$8))</f>
        <v>44849</v>
      </c>
      <c r="OS212" s="13">
        <f>IF(OS$8="",0,OS186+SUMIFS(условия!93:93,условия!$7:$7,"&lt;="&amp;OS$8,условия!$8:$8,"&gt;="&amp;OS$8))</f>
        <v>44850</v>
      </c>
      <c r="OT212" s="13">
        <f>IF(OT$8="",0,OT186+SUMIFS(условия!93:93,условия!$7:$7,"&lt;="&amp;OT$8,условия!$8:$8,"&gt;="&amp;OT$8))</f>
        <v>44851</v>
      </c>
      <c r="OU212" s="13">
        <f>IF(OU$8="",0,OU186+SUMIFS(условия!93:93,условия!$7:$7,"&lt;="&amp;OU$8,условия!$8:$8,"&gt;="&amp;OU$8))</f>
        <v>44852</v>
      </c>
      <c r="OV212" s="13">
        <f>IF(OV$8="",0,OV186+SUMIFS(условия!93:93,условия!$7:$7,"&lt;="&amp;OV$8,условия!$8:$8,"&gt;="&amp;OV$8))</f>
        <v>44853</v>
      </c>
      <c r="OW212" s="13">
        <f>IF(OW$8="",0,OW186+SUMIFS(условия!93:93,условия!$7:$7,"&lt;="&amp;OW$8,условия!$8:$8,"&gt;="&amp;OW$8))</f>
        <v>44854</v>
      </c>
      <c r="OX212" s="13">
        <f>IF(OX$8="",0,OX186+SUMIFS(условия!93:93,условия!$7:$7,"&lt;="&amp;OX$8,условия!$8:$8,"&gt;="&amp;OX$8))</f>
        <v>44855</v>
      </c>
      <c r="OY212" s="13">
        <f>IF(OY$8="",0,OY186+SUMIFS(условия!93:93,условия!$7:$7,"&lt;="&amp;OY$8,условия!$8:$8,"&gt;="&amp;OY$8))</f>
        <v>44856</v>
      </c>
      <c r="OZ212" s="13">
        <f>IF(OZ$8="",0,OZ186+SUMIFS(условия!93:93,условия!$7:$7,"&lt;="&amp;OZ$8,условия!$8:$8,"&gt;="&amp;OZ$8))</f>
        <v>44857</v>
      </c>
      <c r="PA212" s="13">
        <f>IF(PA$8="",0,PA186+SUMIFS(условия!93:93,условия!$7:$7,"&lt;="&amp;PA$8,условия!$8:$8,"&gt;="&amp;PA$8))</f>
        <v>44858</v>
      </c>
      <c r="PB212" s="13">
        <f>IF(PB$8="",0,PB186+SUMIFS(условия!93:93,условия!$7:$7,"&lt;="&amp;PB$8,условия!$8:$8,"&gt;="&amp;PB$8))</f>
        <v>44859</v>
      </c>
      <c r="PC212" s="13">
        <f>IF(PC$8="",0,PC186+SUMIFS(условия!93:93,условия!$7:$7,"&lt;="&amp;PC$8,условия!$8:$8,"&gt;="&amp;PC$8))</f>
        <v>44860</v>
      </c>
      <c r="PD212" s="13">
        <f>IF(PD$8="",0,PD186+SUMIFS(условия!93:93,условия!$7:$7,"&lt;="&amp;PD$8,условия!$8:$8,"&gt;="&amp;PD$8))</f>
        <v>44861</v>
      </c>
      <c r="PE212" s="13">
        <f>IF(PE$8="",0,PE186+SUMIFS(условия!93:93,условия!$7:$7,"&lt;="&amp;PE$8,условия!$8:$8,"&gt;="&amp;PE$8))</f>
        <v>44862</v>
      </c>
      <c r="PF212" s="13">
        <f>IF(PF$8="",0,PF186+SUMIFS(условия!93:93,условия!$7:$7,"&lt;="&amp;PF$8,условия!$8:$8,"&gt;="&amp;PF$8))</f>
        <v>44863</v>
      </c>
      <c r="PG212" s="13">
        <f>IF(PG$8="",0,PG186+SUMIFS(условия!93:93,условия!$7:$7,"&lt;="&amp;PG$8,условия!$8:$8,"&gt;="&amp;PG$8))</f>
        <v>44864</v>
      </c>
      <c r="PH212" s="13">
        <f>IF(PH$8="",0,PH186+SUMIFS(условия!93:93,условия!$7:$7,"&lt;="&amp;PH$8,условия!$8:$8,"&gt;="&amp;PH$8))</f>
        <v>44865</v>
      </c>
      <c r="PI212" s="13">
        <f>IF(PI$8="",0,PI186+SUMIFS(условия!93:93,условия!$7:$7,"&lt;="&amp;PI$8,условия!$8:$8,"&gt;="&amp;PI$8))</f>
        <v>44866</v>
      </c>
      <c r="PJ212" s="13">
        <f>IF(PJ$8="",0,PJ186+SUMIFS(условия!93:93,условия!$7:$7,"&lt;="&amp;PJ$8,условия!$8:$8,"&gt;="&amp;PJ$8))</f>
        <v>44867</v>
      </c>
      <c r="PK212" s="13">
        <f>IF(PK$8="",0,PK186+SUMIFS(условия!93:93,условия!$7:$7,"&lt;="&amp;PK$8,условия!$8:$8,"&gt;="&amp;PK$8))</f>
        <v>44868</v>
      </c>
      <c r="PL212" s="13">
        <f>IF(PL$8="",0,PL186+SUMIFS(условия!93:93,условия!$7:$7,"&lt;="&amp;PL$8,условия!$8:$8,"&gt;="&amp;PL$8))</f>
        <v>44869</v>
      </c>
      <c r="PM212" s="13">
        <f>IF(PM$8="",0,PM186+SUMIFS(условия!93:93,условия!$7:$7,"&lt;="&amp;PM$8,условия!$8:$8,"&gt;="&amp;PM$8))</f>
        <v>44870</v>
      </c>
      <c r="PN212" s="13">
        <f>IF(PN$8="",0,PN186+SUMIFS(условия!93:93,условия!$7:$7,"&lt;="&amp;PN$8,условия!$8:$8,"&gt;="&amp;PN$8))</f>
        <v>44871</v>
      </c>
      <c r="PO212" s="13">
        <f>IF(PO$8="",0,PO186+SUMIFS(условия!93:93,условия!$7:$7,"&lt;="&amp;PO$8,условия!$8:$8,"&gt;="&amp;PO$8))</f>
        <v>44872</v>
      </c>
      <c r="PP212" s="13">
        <f>IF(PP$8="",0,PP186+SUMIFS(условия!93:93,условия!$7:$7,"&lt;="&amp;PP$8,условия!$8:$8,"&gt;="&amp;PP$8))</f>
        <v>44873</v>
      </c>
      <c r="PQ212" s="13">
        <f>IF(PQ$8="",0,PQ186+SUMIFS(условия!93:93,условия!$7:$7,"&lt;="&amp;PQ$8,условия!$8:$8,"&gt;="&amp;PQ$8))</f>
        <v>44874</v>
      </c>
      <c r="PR212" s="13">
        <f>IF(PR$8="",0,PR186+SUMIFS(условия!93:93,условия!$7:$7,"&lt;="&amp;PR$8,условия!$8:$8,"&gt;="&amp;PR$8))</f>
        <v>44875</v>
      </c>
      <c r="PS212" s="13">
        <f>IF(PS$8="",0,PS186+SUMIFS(условия!93:93,условия!$7:$7,"&lt;="&amp;PS$8,условия!$8:$8,"&gt;="&amp;PS$8))</f>
        <v>44876</v>
      </c>
      <c r="PT212" s="13">
        <f>IF(PT$8="",0,PT186+SUMIFS(условия!93:93,условия!$7:$7,"&lt;="&amp;PT$8,условия!$8:$8,"&gt;="&amp;PT$8))</f>
        <v>44877</v>
      </c>
      <c r="PU212" s="13">
        <f>IF(PU$8="",0,PU186+SUMIFS(условия!93:93,условия!$7:$7,"&lt;="&amp;PU$8,условия!$8:$8,"&gt;="&amp;PU$8))</f>
        <v>44878</v>
      </c>
      <c r="PV212" s="13">
        <f>IF(PV$8="",0,PV186+SUMIFS(условия!93:93,условия!$7:$7,"&lt;="&amp;PV$8,условия!$8:$8,"&gt;="&amp;PV$8))</f>
        <v>44879</v>
      </c>
      <c r="PW212" s="13">
        <f>IF(PW$8="",0,PW186+SUMIFS(условия!93:93,условия!$7:$7,"&lt;="&amp;PW$8,условия!$8:$8,"&gt;="&amp;PW$8))</f>
        <v>44880</v>
      </c>
      <c r="PX212" s="13">
        <f>IF(PX$8="",0,PX186+SUMIFS(условия!93:93,условия!$7:$7,"&lt;="&amp;PX$8,условия!$8:$8,"&gt;="&amp;PX$8))</f>
        <v>44881</v>
      </c>
      <c r="PY212" s="13">
        <f>IF(PY$8="",0,PY186+SUMIFS(условия!93:93,условия!$7:$7,"&lt;="&amp;PY$8,условия!$8:$8,"&gt;="&amp;PY$8))</f>
        <v>44882</v>
      </c>
      <c r="PZ212" s="13">
        <f>IF(PZ$8="",0,PZ186+SUMIFS(условия!93:93,условия!$7:$7,"&lt;="&amp;PZ$8,условия!$8:$8,"&gt;="&amp;PZ$8))</f>
        <v>44883</v>
      </c>
      <c r="QA212" s="13">
        <f>IF(QA$8="",0,QA186+SUMIFS(условия!93:93,условия!$7:$7,"&lt;="&amp;QA$8,условия!$8:$8,"&gt;="&amp;QA$8))</f>
        <v>44884</v>
      </c>
      <c r="QB212" s="13">
        <f>IF(QB$8="",0,QB186+SUMIFS(условия!93:93,условия!$7:$7,"&lt;="&amp;QB$8,условия!$8:$8,"&gt;="&amp;QB$8))</f>
        <v>44885</v>
      </c>
      <c r="QC212" s="13">
        <f>IF(QC$8="",0,QC186+SUMIFS(условия!93:93,условия!$7:$7,"&lt;="&amp;QC$8,условия!$8:$8,"&gt;="&amp;QC$8))</f>
        <v>44886</v>
      </c>
      <c r="QD212" s="13">
        <f>IF(QD$8="",0,QD186+SUMIFS(условия!93:93,условия!$7:$7,"&lt;="&amp;QD$8,условия!$8:$8,"&gt;="&amp;QD$8))</f>
        <v>44887</v>
      </c>
      <c r="QE212" s="13">
        <f>IF(QE$8="",0,QE186+SUMIFS(условия!93:93,условия!$7:$7,"&lt;="&amp;QE$8,условия!$8:$8,"&gt;="&amp;QE$8))</f>
        <v>44888</v>
      </c>
      <c r="QF212" s="13">
        <f>IF(QF$8="",0,QF186+SUMIFS(условия!93:93,условия!$7:$7,"&lt;="&amp;QF$8,условия!$8:$8,"&gt;="&amp;QF$8))</f>
        <v>44889</v>
      </c>
      <c r="QG212" s="13">
        <f>IF(QG$8="",0,QG186+SUMIFS(условия!93:93,условия!$7:$7,"&lt;="&amp;QG$8,условия!$8:$8,"&gt;="&amp;QG$8))</f>
        <v>44890</v>
      </c>
      <c r="QH212" s="13">
        <f>IF(QH$8="",0,QH186+SUMIFS(условия!93:93,условия!$7:$7,"&lt;="&amp;QH$8,условия!$8:$8,"&gt;="&amp;QH$8))</f>
        <v>44891</v>
      </c>
      <c r="QI212" s="13">
        <f>IF(QI$8="",0,QI186+SUMIFS(условия!93:93,условия!$7:$7,"&lt;="&amp;QI$8,условия!$8:$8,"&gt;="&amp;QI$8))</f>
        <v>44892</v>
      </c>
      <c r="QJ212" s="13">
        <f>IF(QJ$8="",0,QJ186+SUMIFS(условия!93:93,условия!$7:$7,"&lt;="&amp;QJ$8,условия!$8:$8,"&gt;="&amp;QJ$8))</f>
        <v>44893</v>
      </c>
      <c r="QK212" s="13">
        <f>IF(QK$8="",0,QK186+SUMIFS(условия!93:93,условия!$7:$7,"&lt;="&amp;QK$8,условия!$8:$8,"&gt;="&amp;QK$8))</f>
        <v>44894</v>
      </c>
      <c r="QL212" s="13">
        <f>IF(QL$8="",0,QL186+SUMIFS(условия!93:93,условия!$7:$7,"&lt;="&amp;QL$8,условия!$8:$8,"&gt;="&amp;QL$8))</f>
        <v>44895</v>
      </c>
      <c r="QM212" s="13">
        <f>IF(QM$8="",0,QM186+SUMIFS(условия!93:93,условия!$7:$7,"&lt;="&amp;QM$8,условия!$8:$8,"&gt;="&amp;QM$8))</f>
        <v>44896</v>
      </c>
      <c r="QN212" s="13">
        <f>IF(QN$8="",0,QN186+SUMIFS(условия!93:93,условия!$7:$7,"&lt;="&amp;QN$8,условия!$8:$8,"&gt;="&amp;QN$8))</f>
        <v>44897</v>
      </c>
      <c r="QO212" s="13">
        <f>IF(QO$8="",0,QO186+SUMIFS(условия!93:93,условия!$7:$7,"&lt;="&amp;QO$8,условия!$8:$8,"&gt;="&amp;QO$8))</f>
        <v>44898</v>
      </c>
      <c r="QP212" s="13">
        <f>IF(QP$8="",0,QP186+SUMIFS(условия!93:93,условия!$7:$7,"&lt;="&amp;QP$8,условия!$8:$8,"&gt;="&amp;QP$8))</f>
        <v>44899</v>
      </c>
      <c r="QQ212" s="13">
        <f>IF(QQ$8="",0,QQ186+SUMIFS(условия!93:93,условия!$7:$7,"&lt;="&amp;QQ$8,условия!$8:$8,"&gt;="&amp;QQ$8))</f>
        <v>44900</v>
      </c>
      <c r="QR212" s="13">
        <f>IF(QR$8="",0,QR186+SUMIFS(условия!93:93,условия!$7:$7,"&lt;="&amp;QR$8,условия!$8:$8,"&gt;="&amp;QR$8))</f>
        <v>44901</v>
      </c>
      <c r="QS212" s="13">
        <f>IF(QS$8="",0,QS186+SUMIFS(условия!93:93,условия!$7:$7,"&lt;="&amp;QS$8,условия!$8:$8,"&gt;="&amp;QS$8))</f>
        <v>44902</v>
      </c>
      <c r="QT212" s="13">
        <f>IF(QT$8="",0,QT186+SUMIFS(условия!93:93,условия!$7:$7,"&lt;="&amp;QT$8,условия!$8:$8,"&gt;="&amp;QT$8))</f>
        <v>44903</v>
      </c>
      <c r="QU212" s="13">
        <f>IF(QU$8="",0,QU186+SUMIFS(условия!93:93,условия!$7:$7,"&lt;="&amp;QU$8,условия!$8:$8,"&gt;="&amp;QU$8))</f>
        <v>44904</v>
      </c>
      <c r="QV212" s="13">
        <f>IF(QV$8="",0,QV186+SUMIFS(условия!93:93,условия!$7:$7,"&lt;="&amp;QV$8,условия!$8:$8,"&gt;="&amp;QV$8))</f>
        <v>44905</v>
      </c>
      <c r="QW212" s="13">
        <f>IF(QW$8="",0,QW186+SUMIFS(условия!93:93,условия!$7:$7,"&lt;="&amp;QW$8,условия!$8:$8,"&gt;="&amp;QW$8))</f>
        <v>44906</v>
      </c>
      <c r="QX212" s="13">
        <f>IF(QX$8="",0,QX186+SUMIFS(условия!93:93,условия!$7:$7,"&lt;="&amp;QX$8,условия!$8:$8,"&gt;="&amp;QX$8))</f>
        <v>44907</v>
      </c>
      <c r="QY212" s="13">
        <f>IF(QY$8="",0,QY186+SUMIFS(условия!93:93,условия!$7:$7,"&lt;="&amp;QY$8,условия!$8:$8,"&gt;="&amp;QY$8))</f>
        <v>44908</v>
      </c>
      <c r="QZ212" s="13">
        <f>IF(QZ$8="",0,QZ186+SUMIFS(условия!93:93,условия!$7:$7,"&lt;="&amp;QZ$8,условия!$8:$8,"&gt;="&amp;QZ$8))</f>
        <v>44909</v>
      </c>
      <c r="RA212" s="13">
        <f>IF(RA$8="",0,RA186+SUMIFS(условия!93:93,условия!$7:$7,"&lt;="&amp;RA$8,условия!$8:$8,"&gt;="&amp;RA$8))</f>
        <v>44910</v>
      </c>
      <c r="RB212" s="13">
        <f>IF(RB$8="",0,RB186+SUMIFS(условия!93:93,условия!$7:$7,"&lt;="&amp;RB$8,условия!$8:$8,"&gt;="&amp;RB$8))</f>
        <v>44911</v>
      </c>
      <c r="RC212" s="13">
        <f>IF(RC$8="",0,RC186+SUMIFS(условия!93:93,условия!$7:$7,"&lt;="&amp;RC$8,условия!$8:$8,"&gt;="&amp;RC$8))</f>
        <v>44912</v>
      </c>
      <c r="RD212" s="13">
        <f>IF(RD$8="",0,RD186+SUMIFS(условия!93:93,условия!$7:$7,"&lt;="&amp;RD$8,условия!$8:$8,"&gt;="&amp;RD$8))</f>
        <v>44913</v>
      </c>
      <c r="RE212" s="13">
        <f>IF(RE$8="",0,RE186+SUMIFS(условия!93:93,условия!$7:$7,"&lt;="&amp;RE$8,условия!$8:$8,"&gt;="&amp;RE$8))</f>
        <v>44914</v>
      </c>
      <c r="RF212" s="13">
        <f>IF(RF$8="",0,RF186+SUMIFS(условия!93:93,условия!$7:$7,"&lt;="&amp;RF$8,условия!$8:$8,"&gt;="&amp;RF$8))</f>
        <v>44915</v>
      </c>
      <c r="RG212" s="13">
        <f>IF(RG$8="",0,RG186+SUMIFS(условия!93:93,условия!$7:$7,"&lt;="&amp;RG$8,условия!$8:$8,"&gt;="&amp;RG$8))</f>
        <v>44916</v>
      </c>
      <c r="RH212" s="13">
        <f>IF(RH$8="",0,RH186+SUMIFS(условия!93:93,условия!$7:$7,"&lt;="&amp;RH$8,условия!$8:$8,"&gt;="&amp;RH$8))</f>
        <v>44917</v>
      </c>
      <c r="RI212" s="13">
        <f>IF(RI$8="",0,RI186+SUMIFS(условия!93:93,условия!$7:$7,"&lt;="&amp;RI$8,условия!$8:$8,"&gt;="&amp;RI$8))</f>
        <v>44918</v>
      </c>
      <c r="RJ212" s="13">
        <f>IF(RJ$8="",0,RJ186+SUMIFS(условия!93:93,условия!$7:$7,"&lt;="&amp;RJ$8,условия!$8:$8,"&gt;="&amp;RJ$8))</f>
        <v>44919</v>
      </c>
      <c r="RK212" s="13">
        <f>IF(RK$8="",0,RK186+SUMIFS(условия!93:93,условия!$7:$7,"&lt;="&amp;RK$8,условия!$8:$8,"&gt;="&amp;RK$8))</f>
        <v>44920</v>
      </c>
      <c r="RL212" s="13">
        <f>IF(RL$8="",0,RL186+SUMIFS(условия!93:93,условия!$7:$7,"&lt;="&amp;RL$8,условия!$8:$8,"&gt;="&amp;RL$8))</f>
        <v>44921</v>
      </c>
      <c r="RM212" s="13">
        <f>IF(RM$8="",0,RM186+SUMIFS(условия!93:93,условия!$7:$7,"&lt;="&amp;RM$8,условия!$8:$8,"&gt;="&amp;RM$8))</f>
        <v>44922</v>
      </c>
      <c r="RN212" s="13">
        <f>IF(RN$8="",0,RN186+SUMIFS(условия!93:93,условия!$7:$7,"&lt;="&amp;RN$8,условия!$8:$8,"&gt;="&amp;RN$8))</f>
        <v>44923</v>
      </c>
      <c r="RO212" s="13">
        <f>IF(RO$8="",0,RO186+SUMIFS(условия!93:93,условия!$7:$7,"&lt;="&amp;RO$8,условия!$8:$8,"&gt;="&amp;RO$8))</f>
        <v>44924</v>
      </c>
      <c r="RP212" s="13">
        <f>IF(RP$8="",0,RP186+SUMIFS(условия!93:93,условия!$7:$7,"&lt;="&amp;RP$8,условия!$8:$8,"&gt;="&amp;RP$8))</f>
        <v>44925</v>
      </c>
      <c r="RQ212" s="13">
        <f>IF(RQ$8="",0,RQ186+SUMIFS(условия!93:93,условия!$7:$7,"&lt;="&amp;RQ$8,условия!$8:$8,"&gt;="&amp;RQ$8))</f>
        <v>44926</v>
      </c>
      <c r="RR212" s="13">
        <f>IF(RR$8="",0,RR186+SUMIFS(условия!93:93,условия!$7:$7,"&lt;="&amp;RR$8,условия!$8:$8,"&gt;="&amp;RR$8))</f>
        <v>44927</v>
      </c>
      <c r="RS212" s="13">
        <f>IF(RS$8="",0,RS186+SUMIFS(условия!93:93,условия!$7:$7,"&lt;="&amp;RS$8,условия!$8:$8,"&gt;="&amp;RS$8))</f>
        <v>44928</v>
      </c>
      <c r="RT212" s="13">
        <f>IF(RT$8="",0,RT186+SUMIFS(условия!93:93,условия!$7:$7,"&lt;="&amp;RT$8,условия!$8:$8,"&gt;="&amp;RT$8))</f>
        <v>44929</v>
      </c>
      <c r="RU212" s="13">
        <f>IF(RU$8="",0,RU186+SUMIFS(условия!93:93,условия!$7:$7,"&lt;="&amp;RU$8,условия!$8:$8,"&gt;="&amp;RU$8))</f>
        <v>44930</v>
      </c>
      <c r="RV212" s="13">
        <f>IF(RV$8="",0,RV186+SUMIFS(условия!93:93,условия!$7:$7,"&lt;="&amp;RV$8,условия!$8:$8,"&gt;="&amp;RV$8))</f>
        <v>44931</v>
      </c>
      <c r="RW212" s="13">
        <f>IF(RW$8="",0,RW186+SUMIFS(условия!93:93,условия!$7:$7,"&lt;="&amp;RW$8,условия!$8:$8,"&gt;="&amp;RW$8))</f>
        <v>44932</v>
      </c>
      <c r="RX212" s="13">
        <f>IF(RX$8="",0,RX186+SUMIFS(условия!93:93,условия!$7:$7,"&lt;="&amp;RX$8,условия!$8:$8,"&gt;="&amp;RX$8))</f>
        <v>44933</v>
      </c>
      <c r="RY212" s="13">
        <f>IF(RY$8="",0,RY186+SUMIFS(условия!93:93,условия!$7:$7,"&lt;="&amp;RY$8,условия!$8:$8,"&gt;="&amp;RY$8))</f>
        <v>44934</v>
      </c>
      <c r="RZ212" s="13">
        <f>IF(RZ$8="",0,RZ186+SUMIFS(условия!93:93,условия!$7:$7,"&lt;="&amp;RZ$8,условия!$8:$8,"&gt;="&amp;RZ$8))</f>
        <v>44935</v>
      </c>
      <c r="SA212" s="13">
        <f>IF(SA$8="",0,SA186+SUMIFS(условия!93:93,условия!$7:$7,"&lt;="&amp;SA$8,условия!$8:$8,"&gt;="&amp;SA$8))</f>
        <v>44936</v>
      </c>
      <c r="SB212" s="13">
        <f>IF(SB$8="",0,SB186+SUMIFS(условия!93:93,условия!$7:$7,"&lt;="&amp;SB$8,условия!$8:$8,"&gt;="&amp;SB$8))</f>
        <v>44937</v>
      </c>
      <c r="SC212" s="13">
        <f>IF(SC$8="",0,SC186+SUMIFS(условия!93:93,условия!$7:$7,"&lt;="&amp;SC$8,условия!$8:$8,"&gt;="&amp;SC$8))</f>
        <v>44938</v>
      </c>
      <c r="SD212" s="13">
        <f>IF(SD$8="",0,SD186+SUMIFS(условия!93:93,условия!$7:$7,"&lt;="&amp;SD$8,условия!$8:$8,"&gt;="&amp;SD$8))</f>
        <v>44939</v>
      </c>
      <c r="SE212" s="13">
        <f>IF(SE$8="",0,SE186+SUMIFS(условия!93:93,условия!$7:$7,"&lt;="&amp;SE$8,условия!$8:$8,"&gt;="&amp;SE$8))</f>
        <v>44940</v>
      </c>
      <c r="SF212" s="13">
        <f>IF(SF$8="",0,SF186+SUMIFS(условия!93:93,условия!$7:$7,"&lt;="&amp;SF$8,условия!$8:$8,"&gt;="&amp;SF$8))</f>
        <v>44941</v>
      </c>
      <c r="SG212" s="13">
        <f>IF(SG$8="",0,SG186+SUMIFS(условия!93:93,условия!$7:$7,"&lt;="&amp;SG$8,условия!$8:$8,"&gt;="&amp;SG$8))</f>
        <v>44942</v>
      </c>
      <c r="SH212" s="13">
        <f>IF(SH$8="",0,SH186+SUMIFS(условия!93:93,условия!$7:$7,"&lt;="&amp;SH$8,условия!$8:$8,"&gt;="&amp;SH$8))</f>
        <v>44943</v>
      </c>
      <c r="SI212" s="13">
        <f>IF(SI$8="",0,SI186+SUMIFS(условия!93:93,условия!$7:$7,"&lt;="&amp;SI$8,условия!$8:$8,"&gt;="&amp;SI$8))</f>
        <v>44944</v>
      </c>
      <c r="SJ212" s="13">
        <f>IF(SJ$8="",0,SJ186+SUMIFS(условия!93:93,условия!$7:$7,"&lt;="&amp;SJ$8,условия!$8:$8,"&gt;="&amp;SJ$8))</f>
        <v>44945</v>
      </c>
      <c r="SK212" s="13">
        <f>IF(SK$8="",0,SK186+SUMIFS(условия!93:93,условия!$7:$7,"&lt;="&amp;SK$8,условия!$8:$8,"&gt;="&amp;SK$8))</f>
        <v>44946</v>
      </c>
      <c r="SL212" s="13">
        <f>IF(SL$8="",0,SL186+SUMIFS(условия!93:93,условия!$7:$7,"&lt;="&amp;SL$8,условия!$8:$8,"&gt;="&amp;SL$8))</f>
        <v>44947</v>
      </c>
      <c r="SM212" s="13">
        <f>IF(SM$8="",0,SM186+SUMIFS(условия!93:93,условия!$7:$7,"&lt;="&amp;SM$8,условия!$8:$8,"&gt;="&amp;SM$8))</f>
        <v>44948</v>
      </c>
      <c r="SN212" s="13">
        <f>IF(SN$8="",0,SN186+SUMIFS(условия!93:93,условия!$7:$7,"&lt;="&amp;SN$8,условия!$8:$8,"&gt;="&amp;SN$8))</f>
        <v>44949</v>
      </c>
      <c r="SO212" s="13">
        <f>IF(SO$8="",0,SO186+SUMIFS(условия!93:93,условия!$7:$7,"&lt;="&amp;SO$8,условия!$8:$8,"&gt;="&amp;SO$8))</f>
        <v>44950</v>
      </c>
      <c r="SP212" s="13">
        <f>IF(SP$8="",0,SP186+SUMIFS(условия!93:93,условия!$7:$7,"&lt;="&amp;SP$8,условия!$8:$8,"&gt;="&amp;SP$8))</f>
        <v>44951</v>
      </c>
      <c r="SQ212" s="13">
        <f>IF(SQ$8="",0,SQ186+SUMIFS(условия!93:93,условия!$7:$7,"&lt;="&amp;SQ$8,условия!$8:$8,"&gt;="&amp;SQ$8))</f>
        <v>44952</v>
      </c>
      <c r="SR212" s="13">
        <f>IF(SR$8="",0,SR186+SUMIFS(условия!93:93,условия!$7:$7,"&lt;="&amp;SR$8,условия!$8:$8,"&gt;="&amp;SR$8))</f>
        <v>44953</v>
      </c>
      <c r="SS212" s="13">
        <f>IF(SS$8="",0,SS186+SUMIFS(условия!93:93,условия!$7:$7,"&lt;="&amp;SS$8,условия!$8:$8,"&gt;="&amp;SS$8))</f>
        <v>44954</v>
      </c>
      <c r="ST212" s="13">
        <f>IF(ST$8="",0,ST186+SUMIFS(условия!93:93,условия!$7:$7,"&lt;="&amp;ST$8,условия!$8:$8,"&gt;="&amp;ST$8))</f>
        <v>44955</v>
      </c>
      <c r="SU212" s="13">
        <f>IF(SU$8="",0,SU186+SUMIFS(условия!93:93,условия!$7:$7,"&lt;="&amp;SU$8,условия!$8:$8,"&gt;="&amp;SU$8))</f>
        <v>44956</v>
      </c>
      <c r="SV212" s="13">
        <f>IF(SV$8="",0,SV186+SUMIFS(условия!93:93,условия!$7:$7,"&lt;="&amp;SV$8,условия!$8:$8,"&gt;="&amp;SV$8))</f>
        <v>44957</v>
      </c>
      <c r="SW212" s="13">
        <f>IF(SW$8="",0,SW186+SUMIFS(условия!93:93,условия!$7:$7,"&lt;="&amp;SW$8,условия!$8:$8,"&gt;="&amp;SW$8))</f>
        <v>44958</v>
      </c>
      <c r="SX212" s="13">
        <f>IF(SX$8="",0,SX186+SUMIFS(условия!93:93,условия!$7:$7,"&lt;="&amp;SX$8,условия!$8:$8,"&gt;="&amp;SX$8))</f>
        <v>44959</v>
      </c>
      <c r="SY212" s="13">
        <f>IF(SY$8="",0,SY186+SUMIFS(условия!93:93,условия!$7:$7,"&lt;="&amp;SY$8,условия!$8:$8,"&gt;="&amp;SY$8))</f>
        <v>44960</v>
      </c>
      <c r="SZ212" s="13">
        <f>IF(SZ$8="",0,SZ186+SUMIFS(условия!93:93,условия!$7:$7,"&lt;="&amp;SZ$8,условия!$8:$8,"&gt;="&amp;SZ$8))</f>
        <v>44961</v>
      </c>
      <c r="TA212" s="13">
        <f>IF(TA$8="",0,TA186+SUMIFS(условия!93:93,условия!$7:$7,"&lt;="&amp;TA$8,условия!$8:$8,"&gt;="&amp;TA$8))</f>
        <v>44962</v>
      </c>
      <c r="TB212" s="13">
        <f>IF(TB$8="",0,TB186+SUMIFS(условия!93:93,условия!$7:$7,"&lt;="&amp;TB$8,условия!$8:$8,"&gt;="&amp;TB$8))</f>
        <v>44963</v>
      </c>
      <c r="TC212" s="13">
        <f>IF(TC$8="",0,TC186+SUMIFS(условия!93:93,условия!$7:$7,"&lt;="&amp;TC$8,условия!$8:$8,"&gt;="&amp;TC$8))</f>
        <v>44964</v>
      </c>
      <c r="TD212" s="13">
        <f>IF(TD$8="",0,TD186+SUMIFS(условия!93:93,условия!$7:$7,"&lt;="&amp;TD$8,условия!$8:$8,"&gt;="&amp;TD$8))</f>
        <v>44965</v>
      </c>
      <c r="TE212" s="13">
        <f>IF(TE$8="",0,TE186+SUMIFS(условия!93:93,условия!$7:$7,"&lt;="&amp;TE$8,условия!$8:$8,"&gt;="&amp;TE$8))</f>
        <v>44966</v>
      </c>
      <c r="TF212" s="13">
        <f>IF(TF$8="",0,TF186+SUMIFS(условия!93:93,условия!$7:$7,"&lt;="&amp;TF$8,условия!$8:$8,"&gt;="&amp;TF$8))</f>
        <v>44967</v>
      </c>
      <c r="TG212" s="13">
        <f>IF(TG$8="",0,TG186+SUMIFS(условия!93:93,условия!$7:$7,"&lt;="&amp;TG$8,условия!$8:$8,"&gt;="&amp;TG$8))</f>
        <v>44968</v>
      </c>
      <c r="TH212" s="13">
        <f>IF(TH$8="",0,TH186+SUMIFS(условия!93:93,условия!$7:$7,"&lt;="&amp;TH$8,условия!$8:$8,"&gt;="&amp;TH$8))</f>
        <v>44969</v>
      </c>
      <c r="TI212" s="13">
        <f>IF(TI$8="",0,TI186+SUMIFS(условия!93:93,условия!$7:$7,"&lt;="&amp;TI$8,условия!$8:$8,"&gt;="&amp;TI$8))</f>
        <v>44970</v>
      </c>
      <c r="TJ212" s="13">
        <f>IF(TJ$8="",0,TJ186+SUMIFS(условия!93:93,условия!$7:$7,"&lt;="&amp;TJ$8,условия!$8:$8,"&gt;="&amp;TJ$8))</f>
        <v>44971</v>
      </c>
      <c r="TK212" s="13">
        <f>IF(TK$8="",0,TK186+SUMIFS(условия!93:93,условия!$7:$7,"&lt;="&amp;TK$8,условия!$8:$8,"&gt;="&amp;TK$8))</f>
        <v>44972</v>
      </c>
      <c r="TL212" s="13">
        <f>IF(TL$8="",0,TL186+SUMIFS(условия!93:93,условия!$7:$7,"&lt;="&amp;TL$8,условия!$8:$8,"&gt;="&amp;TL$8))</f>
        <v>44973</v>
      </c>
      <c r="TM212" s="13">
        <f>IF(TM$8="",0,TM186+SUMIFS(условия!93:93,условия!$7:$7,"&lt;="&amp;TM$8,условия!$8:$8,"&gt;="&amp;TM$8))</f>
        <v>44974</v>
      </c>
      <c r="TN212" s="13">
        <f>IF(TN$8="",0,TN186+SUMIFS(условия!93:93,условия!$7:$7,"&lt;="&amp;TN$8,условия!$8:$8,"&gt;="&amp;TN$8))</f>
        <v>44975</v>
      </c>
      <c r="TO212" s="13">
        <f>IF(TO$8="",0,TO186+SUMIFS(условия!93:93,условия!$7:$7,"&lt;="&amp;TO$8,условия!$8:$8,"&gt;="&amp;TO$8))</f>
        <v>44976</v>
      </c>
      <c r="TP212" s="13">
        <f>IF(TP$8="",0,TP186+SUMIFS(условия!93:93,условия!$7:$7,"&lt;="&amp;TP$8,условия!$8:$8,"&gt;="&amp;TP$8))</f>
        <v>44977</v>
      </c>
      <c r="TQ212" s="13">
        <f>IF(TQ$8="",0,TQ186+SUMIFS(условия!93:93,условия!$7:$7,"&lt;="&amp;TQ$8,условия!$8:$8,"&gt;="&amp;TQ$8))</f>
        <v>44978</v>
      </c>
      <c r="TR212" s="13">
        <f>IF(TR$8="",0,TR186+SUMIFS(условия!93:93,условия!$7:$7,"&lt;="&amp;TR$8,условия!$8:$8,"&gt;="&amp;TR$8))</f>
        <v>44979</v>
      </c>
      <c r="TS212" s="13">
        <f>IF(TS$8="",0,TS186+SUMIFS(условия!93:93,условия!$7:$7,"&lt;="&amp;TS$8,условия!$8:$8,"&gt;="&amp;TS$8))</f>
        <v>44980</v>
      </c>
      <c r="TT212" s="13">
        <f>IF(TT$8="",0,TT186+SUMIFS(условия!93:93,условия!$7:$7,"&lt;="&amp;TT$8,условия!$8:$8,"&gt;="&amp;TT$8))</f>
        <v>44981</v>
      </c>
      <c r="TU212" s="13">
        <f>IF(TU$8="",0,TU186+SUMIFS(условия!93:93,условия!$7:$7,"&lt;="&amp;TU$8,условия!$8:$8,"&gt;="&amp;TU$8))</f>
        <v>44982</v>
      </c>
      <c r="TV212" s="13">
        <f>IF(TV$8="",0,TV186+SUMIFS(условия!93:93,условия!$7:$7,"&lt;="&amp;TV$8,условия!$8:$8,"&gt;="&amp;TV$8))</f>
        <v>44983</v>
      </c>
      <c r="TW212" s="13">
        <f>IF(TW$8="",0,TW186+SUMIFS(условия!93:93,условия!$7:$7,"&lt;="&amp;TW$8,условия!$8:$8,"&gt;="&amp;TW$8))</f>
        <v>44984</v>
      </c>
      <c r="TX212" s="13">
        <f>IF(TX$8="",0,TX186+SUMIFS(условия!93:93,условия!$7:$7,"&lt;="&amp;TX$8,условия!$8:$8,"&gt;="&amp;TX$8))</f>
        <v>44985</v>
      </c>
      <c r="TY212" s="13">
        <f>IF(TY$8="",0,TY186+SUMIFS(условия!93:93,условия!$7:$7,"&lt;="&amp;TY$8,условия!$8:$8,"&gt;="&amp;TY$8))</f>
        <v>44986</v>
      </c>
      <c r="TZ212" s="13">
        <f>IF(TZ$8="",0,TZ186+SUMIFS(условия!93:93,условия!$7:$7,"&lt;="&amp;TZ$8,условия!$8:$8,"&gt;="&amp;TZ$8))</f>
        <v>44987</v>
      </c>
      <c r="UA212" s="13">
        <f>IF(UA$8="",0,UA186+SUMIFS(условия!93:93,условия!$7:$7,"&lt;="&amp;UA$8,условия!$8:$8,"&gt;="&amp;UA$8))</f>
        <v>44988</v>
      </c>
      <c r="UB212" s="13">
        <f>IF(UB$8="",0,UB186+SUMIFS(условия!93:93,условия!$7:$7,"&lt;="&amp;UB$8,условия!$8:$8,"&gt;="&amp;UB$8))</f>
        <v>44989</v>
      </c>
      <c r="UC212" s="13">
        <f>IF(UC$8="",0,UC186+SUMIFS(условия!93:93,условия!$7:$7,"&lt;="&amp;UC$8,условия!$8:$8,"&gt;="&amp;UC$8))</f>
        <v>44990</v>
      </c>
      <c r="UD212" s="13">
        <f>IF(UD$8="",0,UD186+SUMIFS(условия!93:93,условия!$7:$7,"&lt;="&amp;UD$8,условия!$8:$8,"&gt;="&amp;UD$8))</f>
        <v>44991</v>
      </c>
      <c r="UE212" s="13">
        <f>IF(UE$8="",0,UE186+SUMIFS(условия!93:93,условия!$7:$7,"&lt;="&amp;UE$8,условия!$8:$8,"&gt;="&amp;UE$8))</f>
        <v>44992</v>
      </c>
      <c r="UF212" s="13">
        <f>IF(UF$8="",0,UF186+SUMIFS(условия!93:93,условия!$7:$7,"&lt;="&amp;UF$8,условия!$8:$8,"&gt;="&amp;UF$8))</f>
        <v>44993</v>
      </c>
      <c r="UG212" s="13">
        <f>IF(UG$8="",0,UG186+SUMIFS(условия!93:93,условия!$7:$7,"&lt;="&amp;UG$8,условия!$8:$8,"&gt;="&amp;UG$8))</f>
        <v>44994</v>
      </c>
      <c r="UH212" s="13">
        <f>IF(UH$8="",0,UH186+SUMIFS(условия!93:93,условия!$7:$7,"&lt;="&amp;UH$8,условия!$8:$8,"&gt;="&amp;UH$8))</f>
        <v>44995</v>
      </c>
      <c r="UI212" s="13">
        <f>IF(UI$8="",0,UI186+SUMIFS(условия!93:93,условия!$7:$7,"&lt;="&amp;UI$8,условия!$8:$8,"&gt;="&amp;UI$8))</f>
        <v>44996</v>
      </c>
      <c r="UJ212" s="13">
        <f>IF(UJ$8="",0,UJ186+SUMIFS(условия!93:93,условия!$7:$7,"&lt;="&amp;UJ$8,условия!$8:$8,"&gt;="&amp;UJ$8))</f>
        <v>44997</v>
      </c>
      <c r="UK212" s="13">
        <f>IF(UK$8="",0,UK186+SUMIFS(условия!93:93,условия!$7:$7,"&lt;="&amp;UK$8,условия!$8:$8,"&gt;="&amp;UK$8))</f>
        <v>44998</v>
      </c>
      <c r="UL212" s="13">
        <f>IF(UL$8="",0,UL186+SUMIFS(условия!93:93,условия!$7:$7,"&lt;="&amp;UL$8,условия!$8:$8,"&gt;="&amp;UL$8))</f>
        <v>44999</v>
      </c>
      <c r="UM212" s="13">
        <f>IF(UM$8="",0,UM186+SUMIFS(условия!93:93,условия!$7:$7,"&lt;="&amp;UM$8,условия!$8:$8,"&gt;="&amp;UM$8))</f>
        <v>45000</v>
      </c>
      <c r="UN212" s="13">
        <f>IF(UN$8="",0,UN186+SUMIFS(условия!93:93,условия!$7:$7,"&lt;="&amp;UN$8,условия!$8:$8,"&gt;="&amp;UN$8))</f>
        <v>45001</v>
      </c>
      <c r="UO212" s="13">
        <f>IF(UO$8="",0,UO186+SUMIFS(условия!93:93,условия!$7:$7,"&lt;="&amp;UO$8,условия!$8:$8,"&gt;="&amp;UO$8))</f>
        <v>45002</v>
      </c>
      <c r="UP212" s="13">
        <f>IF(UP$8="",0,UP186+SUMIFS(условия!93:93,условия!$7:$7,"&lt;="&amp;UP$8,условия!$8:$8,"&gt;="&amp;UP$8))</f>
        <v>45003</v>
      </c>
      <c r="UQ212" s="13">
        <f>IF(UQ$8="",0,UQ186+SUMIFS(условия!93:93,условия!$7:$7,"&lt;="&amp;UQ$8,условия!$8:$8,"&gt;="&amp;UQ$8))</f>
        <v>45004</v>
      </c>
      <c r="UR212" s="13">
        <f>IF(UR$8="",0,UR186+SUMIFS(условия!93:93,условия!$7:$7,"&lt;="&amp;UR$8,условия!$8:$8,"&gt;="&amp;UR$8))</f>
        <v>45005</v>
      </c>
      <c r="US212" s="13">
        <f>IF(US$8="",0,US186+SUMIFS(условия!93:93,условия!$7:$7,"&lt;="&amp;US$8,условия!$8:$8,"&gt;="&amp;US$8))</f>
        <v>45006</v>
      </c>
      <c r="UT212" s="13">
        <f>IF(UT$8="",0,UT186+SUMIFS(условия!93:93,условия!$7:$7,"&lt;="&amp;UT$8,условия!$8:$8,"&gt;="&amp;UT$8))</f>
        <v>45007</v>
      </c>
      <c r="UU212" s="13">
        <f>IF(UU$8="",0,UU186+SUMIFS(условия!93:93,условия!$7:$7,"&lt;="&amp;UU$8,условия!$8:$8,"&gt;="&amp;UU$8))</f>
        <v>45008</v>
      </c>
      <c r="UV212" s="13">
        <f>IF(UV$8="",0,UV186+SUMIFS(условия!93:93,условия!$7:$7,"&lt;="&amp;UV$8,условия!$8:$8,"&gt;="&amp;UV$8))</f>
        <v>45009</v>
      </c>
      <c r="UW212" s="13">
        <f>IF(UW$8="",0,UW186+SUMIFS(условия!93:93,условия!$7:$7,"&lt;="&amp;UW$8,условия!$8:$8,"&gt;="&amp;UW$8))</f>
        <v>45010</v>
      </c>
      <c r="UX212" s="13">
        <f>IF(UX$8="",0,UX186+SUMIFS(условия!93:93,условия!$7:$7,"&lt;="&amp;UX$8,условия!$8:$8,"&gt;="&amp;UX$8))</f>
        <v>45011</v>
      </c>
      <c r="UY212" s="13">
        <f>IF(UY$8="",0,UY186+SUMIFS(условия!93:93,условия!$7:$7,"&lt;="&amp;UY$8,условия!$8:$8,"&gt;="&amp;UY$8))</f>
        <v>45012</v>
      </c>
      <c r="UZ212" s="13">
        <f>IF(UZ$8="",0,UZ186+SUMIFS(условия!93:93,условия!$7:$7,"&lt;="&amp;UZ$8,условия!$8:$8,"&gt;="&amp;UZ$8))</f>
        <v>45013</v>
      </c>
      <c r="VA212" s="13">
        <f>IF(VA$8="",0,VA186+SUMIFS(условия!93:93,условия!$7:$7,"&lt;="&amp;VA$8,условия!$8:$8,"&gt;="&amp;VA$8))</f>
        <v>45014</v>
      </c>
      <c r="VB212" s="13">
        <f>IF(VB$8="",0,VB186+SUMIFS(условия!93:93,условия!$7:$7,"&lt;="&amp;VB$8,условия!$8:$8,"&gt;="&amp;VB$8))</f>
        <v>45015</v>
      </c>
      <c r="VC212" s="13">
        <f>IF(VC$8="",0,VC186+SUMIFS(условия!93:93,условия!$7:$7,"&lt;="&amp;VC$8,условия!$8:$8,"&gt;="&amp;VC$8))</f>
        <v>45016</v>
      </c>
      <c r="VD212" s="13">
        <f>IF(VD$8="",0,VD186+SUMIFS(условия!93:93,условия!$7:$7,"&lt;="&amp;VD$8,условия!$8:$8,"&gt;="&amp;VD$8))</f>
        <v>45017</v>
      </c>
      <c r="VE212" s="13">
        <f>IF(VE$8="",0,VE186+SUMIFS(условия!93:93,условия!$7:$7,"&lt;="&amp;VE$8,условия!$8:$8,"&gt;="&amp;VE$8))</f>
        <v>45018</v>
      </c>
      <c r="VF212" s="13">
        <f>IF(VF$8="",0,VF186+SUMIFS(условия!93:93,условия!$7:$7,"&lt;="&amp;VF$8,условия!$8:$8,"&gt;="&amp;VF$8))</f>
        <v>45019</v>
      </c>
      <c r="VG212" s="13">
        <f>IF(VG$8="",0,VG186+SUMIFS(условия!93:93,условия!$7:$7,"&lt;="&amp;VG$8,условия!$8:$8,"&gt;="&amp;VG$8))</f>
        <v>45020</v>
      </c>
      <c r="VH212" s="13">
        <f>IF(VH$8="",0,VH186+SUMIFS(условия!93:93,условия!$7:$7,"&lt;="&amp;VH$8,условия!$8:$8,"&gt;="&amp;VH$8))</f>
        <v>45021</v>
      </c>
      <c r="VI212" s="13">
        <f>IF(VI$8="",0,VI186+SUMIFS(условия!93:93,условия!$7:$7,"&lt;="&amp;VI$8,условия!$8:$8,"&gt;="&amp;VI$8))</f>
        <v>45022</v>
      </c>
      <c r="VJ212" s="13">
        <f>IF(VJ$8="",0,VJ186+SUMIFS(условия!93:93,условия!$7:$7,"&lt;="&amp;VJ$8,условия!$8:$8,"&gt;="&amp;VJ$8))</f>
        <v>45023</v>
      </c>
      <c r="VK212" s="13">
        <f>IF(VK$8="",0,VK186+SUMIFS(условия!93:93,условия!$7:$7,"&lt;="&amp;VK$8,условия!$8:$8,"&gt;="&amp;VK$8))</f>
        <v>45024</v>
      </c>
      <c r="VL212" s="13">
        <f>IF(VL$8="",0,VL186+SUMIFS(условия!93:93,условия!$7:$7,"&lt;="&amp;VL$8,условия!$8:$8,"&gt;="&amp;VL$8))</f>
        <v>45025</v>
      </c>
      <c r="VM212" s="13">
        <f>IF(VM$8="",0,VM186+SUMIFS(условия!93:93,условия!$7:$7,"&lt;="&amp;VM$8,условия!$8:$8,"&gt;="&amp;VM$8))</f>
        <v>45026</v>
      </c>
      <c r="VN212" s="13">
        <f>IF(VN$8="",0,VN186+SUMIFS(условия!93:93,условия!$7:$7,"&lt;="&amp;VN$8,условия!$8:$8,"&gt;="&amp;VN$8))</f>
        <v>45027</v>
      </c>
      <c r="VO212" s="13">
        <f>IF(VO$8="",0,VO186+SUMIFS(условия!93:93,условия!$7:$7,"&lt;="&amp;VO$8,условия!$8:$8,"&gt;="&amp;VO$8))</f>
        <v>45028</v>
      </c>
      <c r="VP212" s="13">
        <f>IF(VP$8="",0,VP186+SUMIFS(условия!93:93,условия!$7:$7,"&lt;="&amp;VP$8,условия!$8:$8,"&gt;="&amp;VP$8))</f>
        <v>45029</v>
      </c>
      <c r="VQ212" s="13">
        <f>IF(VQ$8="",0,VQ186+SUMIFS(условия!93:93,условия!$7:$7,"&lt;="&amp;VQ$8,условия!$8:$8,"&gt;="&amp;VQ$8))</f>
        <v>45030</v>
      </c>
      <c r="VR212" s="13">
        <f>IF(VR$8="",0,VR186+SUMIFS(условия!93:93,условия!$7:$7,"&lt;="&amp;VR$8,условия!$8:$8,"&gt;="&amp;VR$8))</f>
        <v>45031</v>
      </c>
      <c r="VS212" s="13">
        <f>IF(VS$8="",0,VS186+SUMIFS(условия!93:93,условия!$7:$7,"&lt;="&amp;VS$8,условия!$8:$8,"&gt;="&amp;VS$8))</f>
        <v>45032</v>
      </c>
      <c r="VT212" s="13">
        <f>IF(VT$8="",0,VT186+SUMIFS(условия!93:93,условия!$7:$7,"&lt;="&amp;VT$8,условия!$8:$8,"&gt;="&amp;VT$8))</f>
        <v>45033</v>
      </c>
      <c r="VU212" s="13">
        <f>IF(VU$8="",0,VU186+SUMIFS(условия!93:93,условия!$7:$7,"&lt;="&amp;VU$8,условия!$8:$8,"&gt;="&amp;VU$8))</f>
        <v>45034</v>
      </c>
      <c r="VV212" s="13">
        <f>IF(VV$8="",0,VV186+SUMIFS(условия!93:93,условия!$7:$7,"&lt;="&amp;VV$8,условия!$8:$8,"&gt;="&amp;VV$8))</f>
        <v>45035</v>
      </c>
      <c r="VW212" s="13">
        <f>IF(VW$8="",0,VW186+SUMIFS(условия!93:93,условия!$7:$7,"&lt;="&amp;VW$8,условия!$8:$8,"&gt;="&amp;VW$8))</f>
        <v>45036</v>
      </c>
      <c r="VX212" s="13">
        <f>IF(VX$8="",0,VX186+SUMIFS(условия!93:93,условия!$7:$7,"&lt;="&amp;VX$8,условия!$8:$8,"&gt;="&amp;VX$8))</f>
        <v>45037</v>
      </c>
      <c r="VY212" s="13">
        <f>IF(VY$8="",0,VY186+SUMIFS(условия!93:93,условия!$7:$7,"&lt;="&amp;VY$8,условия!$8:$8,"&gt;="&amp;VY$8))</f>
        <v>45038</v>
      </c>
      <c r="VZ212" s="13">
        <f>IF(VZ$8="",0,VZ186+SUMIFS(условия!93:93,условия!$7:$7,"&lt;="&amp;VZ$8,условия!$8:$8,"&gt;="&amp;VZ$8))</f>
        <v>45039</v>
      </c>
      <c r="WA212" s="13">
        <f>IF(WA$8="",0,WA186+SUMIFS(условия!93:93,условия!$7:$7,"&lt;="&amp;WA$8,условия!$8:$8,"&gt;="&amp;WA$8))</f>
        <v>45040</v>
      </c>
      <c r="WB212" s="13">
        <f>IF(WB$8="",0,WB186+SUMIFS(условия!93:93,условия!$7:$7,"&lt;="&amp;WB$8,условия!$8:$8,"&gt;="&amp;WB$8))</f>
        <v>45041</v>
      </c>
      <c r="WC212" s="13">
        <f>IF(WC$8="",0,WC186+SUMIFS(условия!93:93,условия!$7:$7,"&lt;="&amp;WC$8,условия!$8:$8,"&gt;="&amp;WC$8))</f>
        <v>45042</v>
      </c>
      <c r="WD212" s="13">
        <f>IF(WD$8="",0,WD186+SUMIFS(условия!93:93,условия!$7:$7,"&lt;="&amp;WD$8,условия!$8:$8,"&gt;="&amp;WD$8))</f>
        <v>45043</v>
      </c>
      <c r="WE212" s="13">
        <f>IF(WE$8="",0,WE186+SUMIFS(условия!93:93,условия!$7:$7,"&lt;="&amp;WE$8,условия!$8:$8,"&gt;="&amp;WE$8))</f>
        <v>45044</v>
      </c>
      <c r="WF212" s="13">
        <f>IF(WF$8="",0,WF186+SUMIFS(условия!93:93,условия!$7:$7,"&lt;="&amp;WF$8,условия!$8:$8,"&gt;="&amp;WF$8))</f>
        <v>45045</v>
      </c>
      <c r="WG212" s="13">
        <f>IF(WG$8="",0,WG186+SUMIFS(условия!93:93,условия!$7:$7,"&lt;="&amp;WG$8,условия!$8:$8,"&gt;="&amp;WG$8))</f>
        <v>45046</v>
      </c>
      <c r="WH212" s="13">
        <f>IF(WH$8="",0,WH186+SUMIFS(условия!93:93,условия!$7:$7,"&lt;="&amp;WH$8,условия!$8:$8,"&gt;="&amp;WH$8))</f>
        <v>45047</v>
      </c>
      <c r="WI212" s="13">
        <f>IF(WI$8="",0,WI186+SUMIFS(условия!93:93,условия!$7:$7,"&lt;="&amp;WI$8,условия!$8:$8,"&gt;="&amp;WI$8))</f>
        <v>45048</v>
      </c>
      <c r="WJ212" s="13">
        <f>IF(WJ$8="",0,WJ186+SUMIFS(условия!93:93,условия!$7:$7,"&lt;="&amp;WJ$8,условия!$8:$8,"&gt;="&amp;WJ$8))</f>
        <v>45049</v>
      </c>
      <c r="WK212" s="13">
        <f>IF(WK$8="",0,WK186+SUMIFS(условия!93:93,условия!$7:$7,"&lt;="&amp;WK$8,условия!$8:$8,"&gt;="&amp;WK$8))</f>
        <v>45050</v>
      </c>
      <c r="WL212" s="13">
        <f>IF(WL$8="",0,WL186+SUMIFS(условия!93:93,условия!$7:$7,"&lt;="&amp;WL$8,условия!$8:$8,"&gt;="&amp;WL$8))</f>
        <v>45051</v>
      </c>
      <c r="WM212" s="13">
        <f>IF(WM$8="",0,WM186+SUMIFS(условия!93:93,условия!$7:$7,"&lt;="&amp;WM$8,условия!$8:$8,"&gt;="&amp;WM$8))</f>
        <v>45052</v>
      </c>
      <c r="WN212" s="13">
        <f>IF(WN$8="",0,WN186+SUMIFS(условия!93:93,условия!$7:$7,"&lt;="&amp;WN$8,условия!$8:$8,"&gt;="&amp;WN$8))</f>
        <v>45053</v>
      </c>
      <c r="WO212" s="13">
        <f>IF(WO$8="",0,WO186+SUMIFS(условия!93:93,условия!$7:$7,"&lt;="&amp;WO$8,условия!$8:$8,"&gt;="&amp;WO$8))</f>
        <v>45054</v>
      </c>
      <c r="WP212" s="13">
        <f>IF(WP$8="",0,WP186+SUMIFS(условия!93:93,условия!$7:$7,"&lt;="&amp;WP$8,условия!$8:$8,"&gt;="&amp;WP$8))</f>
        <v>45055</v>
      </c>
      <c r="WQ212" s="13">
        <f>IF(WQ$8="",0,WQ186+SUMIFS(условия!93:93,условия!$7:$7,"&lt;="&amp;WQ$8,условия!$8:$8,"&gt;="&amp;WQ$8))</f>
        <v>45056</v>
      </c>
      <c r="WR212" s="13">
        <f>IF(WR$8="",0,WR186+SUMIFS(условия!93:93,условия!$7:$7,"&lt;="&amp;WR$8,условия!$8:$8,"&gt;="&amp;WR$8))</f>
        <v>45057</v>
      </c>
      <c r="WS212" s="13">
        <f>IF(WS$8="",0,WS186+SUMIFS(условия!93:93,условия!$7:$7,"&lt;="&amp;WS$8,условия!$8:$8,"&gt;="&amp;WS$8))</f>
        <v>45058</v>
      </c>
      <c r="WT212" s="13">
        <f>IF(WT$8="",0,WT186+SUMIFS(условия!93:93,условия!$7:$7,"&lt;="&amp;WT$8,условия!$8:$8,"&gt;="&amp;WT$8))</f>
        <v>45059</v>
      </c>
      <c r="WU212" s="13">
        <f>IF(WU$8="",0,WU186+SUMIFS(условия!93:93,условия!$7:$7,"&lt;="&amp;WU$8,условия!$8:$8,"&gt;="&amp;WU$8))</f>
        <v>45060</v>
      </c>
      <c r="WV212" s="13">
        <f>IF(WV$8="",0,WV186+SUMIFS(условия!93:93,условия!$7:$7,"&lt;="&amp;WV$8,условия!$8:$8,"&gt;="&amp;WV$8))</f>
        <v>45061</v>
      </c>
      <c r="WW212" s="13">
        <f>IF(WW$8="",0,WW186+SUMIFS(условия!93:93,условия!$7:$7,"&lt;="&amp;WW$8,условия!$8:$8,"&gt;="&amp;WW$8))</f>
        <v>45062</v>
      </c>
      <c r="WX212" s="13">
        <f>IF(WX$8="",0,WX186+SUMIFS(условия!93:93,условия!$7:$7,"&lt;="&amp;WX$8,условия!$8:$8,"&gt;="&amp;WX$8))</f>
        <v>45063</v>
      </c>
      <c r="WY212" s="13">
        <f>IF(WY$8="",0,WY186+SUMIFS(условия!93:93,условия!$7:$7,"&lt;="&amp;WY$8,условия!$8:$8,"&gt;="&amp;WY$8))</f>
        <v>45064</v>
      </c>
      <c r="WZ212" s="13">
        <f>IF(WZ$8="",0,WZ186+SUMIFS(условия!93:93,условия!$7:$7,"&lt;="&amp;WZ$8,условия!$8:$8,"&gt;="&amp;WZ$8))</f>
        <v>45065</v>
      </c>
      <c r="XA212" s="13">
        <f>IF(XA$8="",0,XA186+SUMIFS(условия!93:93,условия!$7:$7,"&lt;="&amp;XA$8,условия!$8:$8,"&gt;="&amp;XA$8))</f>
        <v>45066</v>
      </c>
      <c r="XB212" s="13">
        <f>IF(XB$8="",0,XB186+SUMIFS(условия!93:93,условия!$7:$7,"&lt;="&amp;XB$8,условия!$8:$8,"&gt;="&amp;XB$8))</f>
        <v>45067</v>
      </c>
      <c r="XC212" s="13">
        <f>IF(XC$8="",0,XC186+SUMIFS(условия!93:93,условия!$7:$7,"&lt;="&amp;XC$8,условия!$8:$8,"&gt;="&amp;XC$8))</f>
        <v>45068</v>
      </c>
      <c r="XD212" s="13">
        <f>IF(XD$8="",0,XD186+SUMIFS(условия!93:93,условия!$7:$7,"&lt;="&amp;XD$8,условия!$8:$8,"&gt;="&amp;XD$8))</f>
        <v>45069</v>
      </c>
      <c r="XE212" s="13">
        <f>IF(XE$8="",0,XE186+SUMIFS(условия!93:93,условия!$7:$7,"&lt;="&amp;XE$8,условия!$8:$8,"&gt;="&amp;XE$8))</f>
        <v>45070</v>
      </c>
      <c r="XF212" s="13">
        <f>IF(XF$8="",0,XF186+SUMIFS(условия!93:93,условия!$7:$7,"&lt;="&amp;XF$8,условия!$8:$8,"&gt;="&amp;XF$8))</f>
        <v>45071</v>
      </c>
      <c r="XG212" s="13">
        <f>IF(XG$8="",0,XG186+SUMIFS(условия!93:93,условия!$7:$7,"&lt;="&amp;XG$8,условия!$8:$8,"&gt;="&amp;XG$8))</f>
        <v>45072</v>
      </c>
      <c r="XH212" s="13">
        <f>IF(XH$8="",0,XH186+SUMIFS(условия!93:93,условия!$7:$7,"&lt;="&amp;XH$8,условия!$8:$8,"&gt;="&amp;XH$8))</f>
        <v>45073</v>
      </c>
      <c r="XI212" s="13">
        <f>IF(XI$8="",0,XI186+SUMIFS(условия!93:93,условия!$7:$7,"&lt;="&amp;XI$8,условия!$8:$8,"&gt;="&amp;XI$8))</f>
        <v>45074</v>
      </c>
      <c r="XJ212" s="13">
        <f>IF(XJ$8="",0,XJ186+SUMIFS(условия!93:93,условия!$7:$7,"&lt;="&amp;XJ$8,условия!$8:$8,"&gt;="&amp;XJ$8))</f>
        <v>45075</v>
      </c>
      <c r="XK212" s="13">
        <f>IF(XK$8="",0,XK186+SUMIFS(условия!93:93,условия!$7:$7,"&lt;="&amp;XK$8,условия!$8:$8,"&gt;="&amp;XK$8))</f>
        <v>45076</v>
      </c>
      <c r="XL212" s="13">
        <f>IF(XL$8="",0,XL186+SUMIFS(условия!93:93,условия!$7:$7,"&lt;="&amp;XL$8,условия!$8:$8,"&gt;="&amp;XL$8))</f>
        <v>45077</v>
      </c>
      <c r="XM212" s="13">
        <f>IF(XM$8="",0,XM186+SUMIFS(условия!93:93,условия!$7:$7,"&lt;="&amp;XM$8,условия!$8:$8,"&gt;="&amp;XM$8))</f>
        <v>45078</v>
      </c>
      <c r="XN212" s="13">
        <f>IF(XN$8="",0,XN186+SUMIFS(условия!93:93,условия!$7:$7,"&lt;="&amp;XN$8,условия!$8:$8,"&gt;="&amp;XN$8))</f>
        <v>45079</v>
      </c>
      <c r="XO212" s="13">
        <f>IF(XO$8="",0,XO186+SUMIFS(условия!93:93,условия!$7:$7,"&lt;="&amp;XO$8,условия!$8:$8,"&gt;="&amp;XO$8))</f>
        <v>45080</v>
      </c>
      <c r="XP212" s="13">
        <f>IF(XP$8="",0,XP186+SUMIFS(условия!93:93,условия!$7:$7,"&lt;="&amp;XP$8,условия!$8:$8,"&gt;="&amp;XP$8))</f>
        <v>45081</v>
      </c>
      <c r="XQ212" s="13">
        <f>IF(XQ$8="",0,XQ186+SUMIFS(условия!93:93,условия!$7:$7,"&lt;="&amp;XQ$8,условия!$8:$8,"&gt;="&amp;XQ$8))</f>
        <v>45082</v>
      </c>
      <c r="XR212" s="13">
        <f>IF(XR$8="",0,XR186+SUMIFS(условия!93:93,условия!$7:$7,"&lt;="&amp;XR$8,условия!$8:$8,"&gt;="&amp;XR$8))</f>
        <v>45083</v>
      </c>
      <c r="XS212" s="13">
        <f>IF(XS$8="",0,XS186+SUMIFS(условия!93:93,условия!$7:$7,"&lt;="&amp;XS$8,условия!$8:$8,"&gt;="&amp;XS$8))</f>
        <v>45084</v>
      </c>
      <c r="XT212" s="13">
        <f>IF(XT$8="",0,XT186+SUMIFS(условия!93:93,условия!$7:$7,"&lt;="&amp;XT$8,условия!$8:$8,"&gt;="&amp;XT$8))</f>
        <v>45085</v>
      </c>
      <c r="XU212" s="13">
        <f>IF(XU$8="",0,XU186+SUMIFS(условия!93:93,условия!$7:$7,"&lt;="&amp;XU$8,условия!$8:$8,"&gt;="&amp;XU$8))</f>
        <v>45086</v>
      </c>
      <c r="XV212" s="13">
        <f>IF(XV$8="",0,XV186+SUMIFS(условия!93:93,условия!$7:$7,"&lt;="&amp;XV$8,условия!$8:$8,"&gt;="&amp;XV$8))</f>
        <v>45087</v>
      </c>
      <c r="XW212" s="13">
        <f>IF(XW$8="",0,XW186+SUMIFS(условия!93:93,условия!$7:$7,"&lt;="&amp;XW$8,условия!$8:$8,"&gt;="&amp;XW$8))</f>
        <v>45088</v>
      </c>
      <c r="XX212" s="13">
        <f>IF(XX$8="",0,XX186+SUMIFS(условия!93:93,условия!$7:$7,"&lt;="&amp;XX$8,условия!$8:$8,"&gt;="&amp;XX$8))</f>
        <v>45089</v>
      </c>
      <c r="XY212" s="13">
        <f>IF(XY$8="",0,XY186+SUMIFS(условия!93:93,условия!$7:$7,"&lt;="&amp;XY$8,условия!$8:$8,"&gt;="&amp;XY$8))</f>
        <v>45090</v>
      </c>
      <c r="XZ212" s="13">
        <f>IF(XZ$8="",0,XZ186+SUMIFS(условия!93:93,условия!$7:$7,"&lt;="&amp;XZ$8,условия!$8:$8,"&gt;="&amp;XZ$8))</f>
        <v>45091</v>
      </c>
      <c r="YA212" s="13">
        <f>IF(YA$8="",0,YA186+SUMIFS(условия!93:93,условия!$7:$7,"&lt;="&amp;YA$8,условия!$8:$8,"&gt;="&amp;YA$8))</f>
        <v>45092</v>
      </c>
      <c r="YB212" s="13">
        <f>IF(YB$8="",0,YB186+SUMIFS(условия!93:93,условия!$7:$7,"&lt;="&amp;YB$8,условия!$8:$8,"&gt;="&amp;YB$8))</f>
        <v>45093</v>
      </c>
      <c r="YC212" s="13">
        <f>IF(YC$8="",0,YC186+SUMIFS(условия!93:93,условия!$7:$7,"&lt;="&amp;YC$8,условия!$8:$8,"&gt;="&amp;YC$8))</f>
        <v>45094</v>
      </c>
      <c r="YD212" s="13">
        <f>IF(YD$8="",0,YD186+SUMIFS(условия!93:93,условия!$7:$7,"&lt;="&amp;YD$8,условия!$8:$8,"&gt;="&amp;YD$8))</f>
        <v>45095</v>
      </c>
      <c r="YE212" s="13">
        <f>IF(YE$8="",0,YE186+SUMIFS(условия!93:93,условия!$7:$7,"&lt;="&amp;YE$8,условия!$8:$8,"&gt;="&amp;YE$8))</f>
        <v>45096</v>
      </c>
      <c r="YF212" s="13">
        <f>IF(YF$8="",0,YF186+SUMIFS(условия!93:93,условия!$7:$7,"&lt;="&amp;YF$8,условия!$8:$8,"&gt;="&amp;YF$8))</f>
        <v>45097</v>
      </c>
      <c r="YG212" s="13">
        <f>IF(YG$8="",0,YG186+SUMIFS(условия!93:93,условия!$7:$7,"&lt;="&amp;YG$8,условия!$8:$8,"&gt;="&amp;YG$8))</f>
        <v>45098</v>
      </c>
      <c r="YH212" s="13">
        <f>IF(YH$8="",0,YH186+SUMIFS(условия!93:93,условия!$7:$7,"&lt;="&amp;YH$8,условия!$8:$8,"&gt;="&amp;YH$8))</f>
        <v>45099</v>
      </c>
      <c r="YI212" s="13">
        <f>IF(YI$8="",0,YI186+SUMIFS(условия!93:93,условия!$7:$7,"&lt;="&amp;YI$8,условия!$8:$8,"&gt;="&amp;YI$8))</f>
        <v>45100</v>
      </c>
      <c r="YJ212" s="13">
        <f>IF(YJ$8="",0,YJ186+SUMIFS(условия!93:93,условия!$7:$7,"&lt;="&amp;YJ$8,условия!$8:$8,"&gt;="&amp;YJ$8))</f>
        <v>45101</v>
      </c>
      <c r="YK212" s="13">
        <f>IF(YK$8="",0,YK186+SUMIFS(условия!93:93,условия!$7:$7,"&lt;="&amp;YK$8,условия!$8:$8,"&gt;="&amp;YK$8))</f>
        <v>45102</v>
      </c>
      <c r="YL212" s="13">
        <f>IF(YL$8="",0,YL186+SUMIFS(условия!93:93,условия!$7:$7,"&lt;="&amp;YL$8,условия!$8:$8,"&gt;="&amp;YL$8))</f>
        <v>45103</v>
      </c>
      <c r="YM212" s="13">
        <f>IF(YM$8="",0,YM186+SUMIFS(условия!93:93,условия!$7:$7,"&lt;="&amp;YM$8,условия!$8:$8,"&gt;="&amp;YM$8))</f>
        <v>45104</v>
      </c>
      <c r="YN212" s="13">
        <f>IF(YN$8="",0,YN186+SUMIFS(условия!93:93,условия!$7:$7,"&lt;="&amp;YN$8,условия!$8:$8,"&gt;="&amp;YN$8))</f>
        <v>45105</v>
      </c>
      <c r="YO212" s="13">
        <f>IF(YO$8="",0,YO186+SUMIFS(условия!93:93,условия!$7:$7,"&lt;="&amp;YO$8,условия!$8:$8,"&gt;="&amp;YO$8))</f>
        <v>45106</v>
      </c>
      <c r="YP212" s="13">
        <f>IF(YP$8="",0,YP186+SUMIFS(условия!93:93,условия!$7:$7,"&lt;="&amp;YP$8,условия!$8:$8,"&gt;="&amp;YP$8))</f>
        <v>45107</v>
      </c>
      <c r="YQ212" s="13">
        <f>IF(YQ$8="",0,YQ186+SUMIFS(условия!93:93,условия!$7:$7,"&lt;="&amp;YQ$8,условия!$8:$8,"&gt;="&amp;YQ$8))</f>
        <v>45108</v>
      </c>
      <c r="YR212" s="13">
        <f>IF(YR$8="",0,YR186+SUMIFS(условия!93:93,условия!$7:$7,"&lt;="&amp;YR$8,условия!$8:$8,"&gt;="&amp;YR$8))</f>
        <v>45109</v>
      </c>
      <c r="YS212" s="13">
        <f>IF(YS$8="",0,YS186+SUMIFS(условия!93:93,условия!$7:$7,"&lt;="&amp;YS$8,условия!$8:$8,"&gt;="&amp;YS$8))</f>
        <v>45110</v>
      </c>
      <c r="YT212" s="13">
        <f>IF(YT$8="",0,YT186+SUMIFS(условия!93:93,условия!$7:$7,"&lt;="&amp;YT$8,условия!$8:$8,"&gt;="&amp;YT$8))</f>
        <v>45111</v>
      </c>
      <c r="YU212" s="13">
        <f>IF(YU$8="",0,YU186+SUMIFS(условия!93:93,условия!$7:$7,"&lt;="&amp;YU$8,условия!$8:$8,"&gt;="&amp;YU$8))</f>
        <v>45112</v>
      </c>
      <c r="YV212" s="13">
        <f>IF(YV$8="",0,YV186+SUMIFS(условия!93:93,условия!$7:$7,"&lt;="&amp;YV$8,условия!$8:$8,"&gt;="&amp;YV$8))</f>
        <v>45113</v>
      </c>
      <c r="YW212" s="13">
        <f>IF(YW$8="",0,YW186+SUMIFS(условия!93:93,условия!$7:$7,"&lt;="&amp;YW$8,условия!$8:$8,"&gt;="&amp;YW$8))</f>
        <v>45114</v>
      </c>
      <c r="YX212" s="13">
        <f>IF(YX$8="",0,YX186+SUMIFS(условия!93:93,условия!$7:$7,"&lt;="&amp;YX$8,условия!$8:$8,"&gt;="&amp;YX$8))</f>
        <v>45115</v>
      </c>
      <c r="YY212" s="13">
        <f>IF(YY$8="",0,YY186+SUMIFS(условия!93:93,условия!$7:$7,"&lt;="&amp;YY$8,условия!$8:$8,"&gt;="&amp;YY$8))</f>
        <v>45116</v>
      </c>
      <c r="YZ212" s="13">
        <f>IF(YZ$8="",0,YZ186+SUMIFS(условия!93:93,условия!$7:$7,"&lt;="&amp;YZ$8,условия!$8:$8,"&gt;="&amp;YZ$8))</f>
        <v>45117</v>
      </c>
      <c r="ZA212" s="13">
        <f>IF(ZA$8="",0,ZA186+SUMIFS(условия!93:93,условия!$7:$7,"&lt;="&amp;ZA$8,условия!$8:$8,"&gt;="&amp;ZA$8))</f>
        <v>45118</v>
      </c>
      <c r="ZB212" s="13">
        <f>IF(ZB$8="",0,ZB186+SUMIFS(условия!93:93,условия!$7:$7,"&lt;="&amp;ZB$8,условия!$8:$8,"&gt;="&amp;ZB$8))</f>
        <v>45119</v>
      </c>
      <c r="ZC212" s="13">
        <f>IF(ZC$8="",0,ZC186+SUMIFS(условия!93:93,условия!$7:$7,"&lt;="&amp;ZC$8,условия!$8:$8,"&gt;="&amp;ZC$8))</f>
        <v>45120</v>
      </c>
      <c r="ZD212" s="13">
        <f>IF(ZD$8="",0,ZD186+SUMIFS(условия!93:93,условия!$7:$7,"&lt;="&amp;ZD$8,условия!$8:$8,"&gt;="&amp;ZD$8))</f>
        <v>45121</v>
      </c>
      <c r="ZE212" s="13">
        <f>IF(ZE$8="",0,ZE186+SUMIFS(условия!93:93,условия!$7:$7,"&lt;="&amp;ZE$8,условия!$8:$8,"&gt;="&amp;ZE$8))</f>
        <v>45122</v>
      </c>
      <c r="ZF212" s="13">
        <f>IF(ZF$8="",0,ZF186+SUMIFS(условия!93:93,условия!$7:$7,"&lt;="&amp;ZF$8,условия!$8:$8,"&gt;="&amp;ZF$8))</f>
        <v>45123</v>
      </c>
      <c r="ZG212" s="13">
        <f>IF(ZG$8="",0,ZG186+SUMIFS(условия!93:93,условия!$7:$7,"&lt;="&amp;ZG$8,условия!$8:$8,"&gt;="&amp;ZG$8))</f>
        <v>45124</v>
      </c>
      <c r="ZH212" s="13">
        <f>IF(ZH$8="",0,ZH186+SUMIFS(условия!93:93,условия!$7:$7,"&lt;="&amp;ZH$8,условия!$8:$8,"&gt;="&amp;ZH$8))</f>
        <v>45125</v>
      </c>
      <c r="ZI212" s="13">
        <f>IF(ZI$8="",0,ZI186+SUMIFS(условия!93:93,условия!$7:$7,"&lt;="&amp;ZI$8,условия!$8:$8,"&gt;="&amp;ZI$8))</f>
        <v>45126</v>
      </c>
      <c r="ZJ212" s="13">
        <f>IF(ZJ$8="",0,ZJ186+SUMIFS(условия!93:93,условия!$7:$7,"&lt;="&amp;ZJ$8,условия!$8:$8,"&gt;="&amp;ZJ$8))</f>
        <v>45127</v>
      </c>
      <c r="ZK212" s="13">
        <f>IF(ZK$8="",0,ZK186+SUMIFS(условия!93:93,условия!$7:$7,"&lt;="&amp;ZK$8,условия!$8:$8,"&gt;="&amp;ZK$8))</f>
        <v>45128</v>
      </c>
      <c r="ZL212" s="13">
        <f>IF(ZL$8="",0,ZL186+SUMIFS(условия!93:93,условия!$7:$7,"&lt;="&amp;ZL$8,условия!$8:$8,"&gt;="&amp;ZL$8))</f>
        <v>45129</v>
      </c>
      <c r="ZM212" s="13">
        <f>IF(ZM$8="",0,ZM186+SUMIFS(условия!93:93,условия!$7:$7,"&lt;="&amp;ZM$8,условия!$8:$8,"&gt;="&amp;ZM$8))</f>
        <v>45130</v>
      </c>
      <c r="ZN212" s="13">
        <f>IF(ZN$8="",0,ZN186+SUMIFS(условия!93:93,условия!$7:$7,"&lt;="&amp;ZN$8,условия!$8:$8,"&gt;="&amp;ZN$8))</f>
        <v>45131</v>
      </c>
      <c r="ZO212" s="13">
        <f>IF(ZO$8="",0,ZO186+SUMIFS(условия!93:93,условия!$7:$7,"&lt;="&amp;ZO$8,условия!$8:$8,"&gt;="&amp;ZO$8))</f>
        <v>45132</v>
      </c>
      <c r="ZP212" s="13">
        <f>IF(ZP$8="",0,ZP186+SUMIFS(условия!93:93,условия!$7:$7,"&lt;="&amp;ZP$8,условия!$8:$8,"&gt;="&amp;ZP$8))</f>
        <v>45133</v>
      </c>
      <c r="ZQ212" s="13">
        <f>IF(ZQ$8="",0,ZQ186+SUMIFS(условия!93:93,условия!$7:$7,"&lt;="&amp;ZQ$8,условия!$8:$8,"&gt;="&amp;ZQ$8))</f>
        <v>45134</v>
      </c>
      <c r="ZR212" s="13">
        <f>IF(ZR$8="",0,ZR186+SUMIFS(условия!93:93,условия!$7:$7,"&lt;="&amp;ZR$8,условия!$8:$8,"&gt;="&amp;ZR$8))</f>
        <v>45135</v>
      </c>
      <c r="ZS212" s="13">
        <f>IF(ZS$8="",0,ZS186+SUMIFS(условия!93:93,условия!$7:$7,"&lt;="&amp;ZS$8,условия!$8:$8,"&gt;="&amp;ZS$8))</f>
        <v>45136</v>
      </c>
      <c r="ZT212" s="13">
        <f>IF(ZT$8="",0,ZT186+SUMIFS(условия!93:93,условия!$7:$7,"&lt;="&amp;ZT$8,условия!$8:$8,"&gt;="&amp;ZT$8))</f>
        <v>45137</v>
      </c>
      <c r="ZU212" s="13">
        <f>IF(ZU$8="",0,ZU186+SUMIFS(условия!93:93,условия!$7:$7,"&lt;="&amp;ZU$8,условия!$8:$8,"&gt;="&amp;ZU$8))</f>
        <v>45138</v>
      </c>
      <c r="ZV212" s="13">
        <f>IF(ZV$8="",0,ZV186+SUMIFS(условия!93:93,условия!$7:$7,"&lt;="&amp;ZV$8,условия!$8:$8,"&gt;="&amp;ZV$8))</f>
        <v>45139</v>
      </c>
      <c r="ZW212" s="13">
        <f>IF(ZW$8="",0,ZW186+SUMIFS(условия!93:93,условия!$7:$7,"&lt;="&amp;ZW$8,условия!$8:$8,"&gt;="&amp;ZW$8))</f>
        <v>45140</v>
      </c>
      <c r="ZX212" s="13">
        <f>IF(ZX$8="",0,ZX186+SUMIFS(условия!93:93,условия!$7:$7,"&lt;="&amp;ZX$8,условия!$8:$8,"&gt;="&amp;ZX$8))</f>
        <v>45141</v>
      </c>
      <c r="ZY212" s="13">
        <f>IF(ZY$8="",0,ZY186+SUMIFS(условия!93:93,условия!$7:$7,"&lt;="&amp;ZY$8,условия!$8:$8,"&gt;="&amp;ZY$8))</f>
        <v>45142</v>
      </c>
      <c r="ZZ212" s="13">
        <f>IF(ZZ$8="",0,ZZ186+SUMIFS(условия!93:93,условия!$7:$7,"&lt;="&amp;ZZ$8,условия!$8:$8,"&gt;="&amp;ZZ$8))</f>
        <v>45143</v>
      </c>
      <c r="AAA212" s="13">
        <f>IF(AAA$8="",0,AAA186+SUMIFS(условия!93:93,условия!$7:$7,"&lt;="&amp;AAA$8,условия!$8:$8,"&gt;="&amp;AAA$8))</f>
        <v>45144</v>
      </c>
      <c r="AAB212" s="13">
        <f>IF(AAB$8="",0,AAB186+SUMIFS(условия!93:93,условия!$7:$7,"&lt;="&amp;AAB$8,условия!$8:$8,"&gt;="&amp;AAB$8))</f>
        <v>45145</v>
      </c>
      <c r="AAC212" s="13">
        <f>IF(AAC$8="",0,AAC186+SUMIFS(условия!93:93,условия!$7:$7,"&lt;="&amp;AAC$8,условия!$8:$8,"&gt;="&amp;AAC$8))</f>
        <v>45146</v>
      </c>
      <c r="AAD212" s="13">
        <f>IF(AAD$8="",0,AAD186+SUMIFS(условия!93:93,условия!$7:$7,"&lt;="&amp;AAD$8,условия!$8:$8,"&gt;="&amp;AAD$8))</f>
        <v>45147</v>
      </c>
      <c r="AAE212" s="13">
        <f>IF(AAE$8="",0,AAE186+SUMIFS(условия!93:93,условия!$7:$7,"&lt;="&amp;AAE$8,условия!$8:$8,"&gt;="&amp;AAE$8))</f>
        <v>45148</v>
      </c>
      <c r="AAF212" s="13">
        <f>IF(AAF$8="",0,AAF186+SUMIFS(условия!93:93,условия!$7:$7,"&lt;="&amp;AAF$8,условия!$8:$8,"&gt;="&amp;AAF$8))</f>
        <v>45149</v>
      </c>
      <c r="AAG212" s="13">
        <f>IF(AAG$8="",0,AAG186+SUMIFS(условия!93:93,условия!$7:$7,"&lt;="&amp;AAG$8,условия!$8:$8,"&gt;="&amp;AAG$8))</f>
        <v>45150</v>
      </c>
      <c r="AAH212" s="13">
        <f>IF(AAH$8="",0,AAH186+SUMIFS(условия!93:93,условия!$7:$7,"&lt;="&amp;AAH$8,условия!$8:$8,"&gt;="&amp;AAH$8))</f>
        <v>45151</v>
      </c>
      <c r="AAI212" s="13">
        <f>IF(AAI$8="",0,AAI186+SUMIFS(условия!93:93,условия!$7:$7,"&lt;="&amp;AAI$8,условия!$8:$8,"&gt;="&amp;AAI$8))</f>
        <v>45152</v>
      </c>
      <c r="AAJ212" s="13">
        <f>IF(AAJ$8="",0,AAJ186+SUMIFS(условия!93:93,условия!$7:$7,"&lt;="&amp;AAJ$8,условия!$8:$8,"&gt;="&amp;AAJ$8))</f>
        <v>45153</v>
      </c>
      <c r="AAK212" s="13">
        <f>IF(AAK$8="",0,AAK186+SUMIFS(условия!93:93,условия!$7:$7,"&lt;="&amp;AAK$8,условия!$8:$8,"&gt;="&amp;AAK$8))</f>
        <v>45154</v>
      </c>
      <c r="AAL212" s="13">
        <f>IF(AAL$8="",0,AAL186+SUMIFS(условия!93:93,условия!$7:$7,"&lt;="&amp;AAL$8,условия!$8:$8,"&gt;="&amp;AAL$8))</f>
        <v>45155</v>
      </c>
      <c r="AAM212" s="13">
        <f>IF(AAM$8="",0,AAM186+SUMIFS(условия!93:93,условия!$7:$7,"&lt;="&amp;AAM$8,условия!$8:$8,"&gt;="&amp;AAM$8))</f>
        <v>45156</v>
      </c>
      <c r="AAN212" s="13">
        <f>IF(AAN$8="",0,AAN186+SUMIFS(условия!93:93,условия!$7:$7,"&lt;="&amp;AAN$8,условия!$8:$8,"&gt;="&amp;AAN$8))</f>
        <v>45157</v>
      </c>
      <c r="AAO212" s="13">
        <f>IF(AAO$8="",0,AAO186+SUMIFS(условия!93:93,условия!$7:$7,"&lt;="&amp;AAO$8,условия!$8:$8,"&gt;="&amp;AAO$8))</f>
        <v>45158</v>
      </c>
      <c r="AAP212" s="13">
        <f>IF(AAP$8="",0,AAP186+SUMIFS(условия!93:93,условия!$7:$7,"&lt;="&amp;AAP$8,условия!$8:$8,"&gt;="&amp;AAP$8))</f>
        <v>45159</v>
      </c>
      <c r="AAQ212" s="13">
        <f>IF(AAQ$8="",0,AAQ186+SUMIFS(условия!93:93,условия!$7:$7,"&lt;="&amp;AAQ$8,условия!$8:$8,"&gt;="&amp;AAQ$8))</f>
        <v>45160</v>
      </c>
      <c r="AAR212" s="13">
        <f>IF(AAR$8="",0,AAR186+SUMIFS(условия!93:93,условия!$7:$7,"&lt;="&amp;AAR$8,условия!$8:$8,"&gt;="&amp;AAR$8))</f>
        <v>45161</v>
      </c>
      <c r="AAS212" s="13">
        <f>IF(AAS$8="",0,AAS186+SUMIFS(условия!93:93,условия!$7:$7,"&lt;="&amp;AAS$8,условия!$8:$8,"&gt;="&amp;AAS$8))</f>
        <v>45162</v>
      </c>
      <c r="AAT212" s="13">
        <f>IF(AAT$8="",0,AAT186+SUMIFS(условия!93:93,условия!$7:$7,"&lt;="&amp;AAT$8,условия!$8:$8,"&gt;="&amp;AAT$8))</f>
        <v>45163</v>
      </c>
      <c r="AAU212" s="13">
        <f>IF(AAU$8="",0,AAU186+SUMIFS(условия!93:93,условия!$7:$7,"&lt;="&amp;AAU$8,условия!$8:$8,"&gt;="&amp;AAU$8))</f>
        <v>45164</v>
      </c>
      <c r="AAV212" s="13">
        <f>IF(AAV$8="",0,AAV186+SUMIFS(условия!93:93,условия!$7:$7,"&lt;="&amp;AAV$8,условия!$8:$8,"&gt;="&amp;AAV$8))</f>
        <v>45165</v>
      </c>
      <c r="AAW212" s="13">
        <f>IF(AAW$8="",0,AAW186+SUMIFS(условия!93:93,условия!$7:$7,"&lt;="&amp;AAW$8,условия!$8:$8,"&gt;="&amp;AAW$8))</f>
        <v>45166</v>
      </c>
      <c r="AAX212" s="13">
        <f>IF(AAX$8="",0,AAX186+SUMIFS(условия!93:93,условия!$7:$7,"&lt;="&amp;AAX$8,условия!$8:$8,"&gt;="&amp;AAX$8))</f>
        <v>45167</v>
      </c>
      <c r="AAY212" s="13">
        <f>IF(AAY$8="",0,AAY186+SUMIFS(условия!93:93,условия!$7:$7,"&lt;="&amp;AAY$8,условия!$8:$8,"&gt;="&amp;AAY$8))</f>
        <v>45168</v>
      </c>
      <c r="AAZ212" s="13">
        <f>IF(AAZ$8="",0,AAZ186+SUMIFS(условия!93:93,условия!$7:$7,"&lt;="&amp;AAZ$8,условия!$8:$8,"&gt;="&amp;AAZ$8))</f>
        <v>45169</v>
      </c>
      <c r="ABA212" s="13">
        <f>IF(ABA$8="",0,ABA186+SUMIFS(условия!93:93,условия!$7:$7,"&lt;="&amp;ABA$8,условия!$8:$8,"&gt;="&amp;ABA$8))</f>
        <v>45170</v>
      </c>
      <c r="ABB212" s="13">
        <f>IF(ABB$8="",0,ABB186+SUMIFS(условия!93:93,условия!$7:$7,"&lt;="&amp;ABB$8,условия!$8:$8,"&gt;="&amp;ABB$8))</f>
        <v>45171</v>
      </c>
      <c r="ABC212" s="13">
        <f>IF(ABC$8="",0,ABC186+SUMIFS(условия!93:93,условия!$7:$7,"&lt;="&amp;ABC$8,условия!$8:$8,"&gt;="&amp;ABC$8))</f>
        <v>45172</v>
      </c>
      <c r="ABD212" s="13">
        <f>IF(ABD$8="",0,ABD186+SUMIFS(условия!93:93,условия!$7:$7,"&lt;="&amp;ABD$8,условия!$8:$8,"&gt;="&amp;ABD$8))</f>
        <v>45173</v>
      </c>
      <c r="ABE212" s="13">
        <f>IF(ABE$8="",0,ABE186+SUMIFS(условия!93:93,условия!$7:$7,"&lt;="&amp;ABE$8,условия!$8:$8,"&gt;="&amp;ABE$8))</f>
        <v>45174</v>
      </c>
      <c r="ABF212" s="13">
        <f>IF(ABF$8="",0,ABF186+SUMIFS(условия!93:93,условия!$7:$7,"&lt;="&amp;ABF$8,условия!$8:$8,"&gt;="&amp;ABF$8))</f>
        <v>45175</v>
      </c>
      <c r="ABG212" s="13">
        <f>IF(ABG$8="",0,ABG186+SUMIFS(условия!93:93,условия!$7:$7,"&lt;="&amp;ABG$8,условия!$8:$8,"&gt;="&amp;ABG$8))</f>
        <v>45176</v>
      </c>
      <c r="ABH212" s="13">
        <f>IF(ABH$8="",0,ABH186+SUMIFS(условия!93:93,условия!$7:$7,"&lt;="&amp;ABH$8,условия!$8:$8,"&gt;="&amp;ABH$8))</f>
        <v>45177</v>
      </c>
      <c r="ABI212" s="13">
        <f>IF(ABI$8="",0,ABI186+SUMIFS(условия!93:93,условия!$7:$7,"&lt;="&amp;ABI$8,условия!$8:$8,"&gt;="&amp;ABI$8))</f>
        <v>45178</v>
      </c>
      <c r="ABJ212" s="13">
        <f>IF(ABJ$8="",0,ABJ186+SUMIFS(условия!93:93,условия!$7:$7,"&lt;="&amp;ABJ$8,условия!$8:$8,"&gt;="&amp;ABJ$8))</f>
        <v>45179</v>
      </c>
      <c r="ABK212" s="13">
        <f>IF(ABK$8="",0,ABK186+SUMIFS(условия!93:93,условия!$7:$7,"&lt;="&amp;ABK$8,условия!$8:$8,"&gt;="&amp;ABK$8))</f>
        <v>45180</v>
      </c>
      <c r="ABL212" s="13">
        <f>IF(ABL$8="",0,ABL186+SUMIFS(условия!93:93,условия!$7:$7,"&lt;="&amp;ABL$8,условия!$8:$8,"&gt;="&amp;ABL$8))</f>
        <v>45181</v>
      </c>
      <c r="ABM212" s="13">
        <f>IF(ABM$8="",0,ABM186+SUMIFS(условия!93:93,условия!$7:$7,"&lt;="&amp;ABM$8,условия!$8:$8,"&gt;="&amp;ABM$8))</f>
        <v>45182</v>
      </c>
      <c r="ABN212" s="13">
        <f>IF(ABN$8="",0,ABN186+SUMIFS(условия!93:93,условия!$7:$7,"&lt;="&amp;ABN$8,условия!$8:$8,"&gt;="&amp;ABN$8))</f>
        <v>45183</v>
      </c>
      <c r="ABO212" s="13">
        <f>IF(ABO$8="",0,ABO186+SUMIFS(условия!93:93,условия!$7:$7,"&lt;="&amp;ABO$8,условия!$8:$8,"&gt;="&amp;ABO$8))</f>
        <v>45184</v>
      </c>
      <c r="ABP212" s="13">
        <f>IF(ABP$8="",0,ABP186+SUMIFS(условия!93:93,условия!$7:$7,"&lt;="&amp;ABP$8,условия!$8:$8,"&gt;="&amp;ABP$8))</f>
        <v>45185</v>
      </c>
      <c r="ABQ212" s="13">
        <f>IF(ABQ$8="",0,ABQ186+SUMIFS(условия!93:93,условия!$7:$7,"&lt;="&amp;ABQ$8,условия!$8:$8,"&gt;="&amp;ABQ$8))</f>
        <v>45186</v>
      </c>
      <c r="ABR212" s="13">
        <f>IF(ABR$8="",0,ABR186+SUMIFS(условия!93:93,условия!$7:$7,"&lt;="&amp;ABR$8,условия!$8:$8,"&gt;="&amp;ABR$8))</f>
        <v>45187</v>
      </c>
      <c r="ABS212" s="13">
        <f>IF(ABS$8="",0,ABS186+SUMIFS(условия!93:93,условия!$7:$7,"&lt;="&amp;ABS$8,условия!$8:$8,"&gt;="&amp;ABS$8))</f>
        <v>45188</v>
      </c>
      <c r="ABT212" s="13">
        <f>IF(ABT$8="",0,ABT186+SUMIFS(условия!93:93,условия!$7:$7,"&lt;="&amp;ABT$8,условия!$8:$8,"&gt;="&amp;ABT$8))</f>
        <v>45189</v>
      </c>
      <c r="ABU212" s="13">
        <f>IF(ABU$8="",0,ABU186+SUMIFS(условия!93:93,условия!$7:$7,"&lt;="&amp;ABU$8,условия!$8:$8,"&gt;="&amp;ABU$8))</f>
        <v>45190</v>
      </c>
      <c r="ABV212" s="13">
        <f>IF(ABV$8="",0,ABV186+SUMIFS(условия!93:93,условия!$7:$7,"&lt;="&amp;ABV$8,условия!$8:$8,"&gt;="&amp;ABV$8))</f>
        <v>45191</v>
      </c>
      <c r="ABW212" s="13">
        <f>IF(ABW$8="",0,ABW186+SUMIFS(условия!93:93,условия!$7:$7,"&lt;="&amp;ABW$8,условия!$8:$8,"&gt;="&amp;ABW$8))</f>
        <v>45192</v>
      </c>
      <c r="ABX212" s="13">
        <f>IF(ABX$8="",0,ABX186+SUMIFS(условия!93:93,условия!$7:$7,"&lt;="&amp;ABX$8,условия!$8:$8,"&gt;="&amp;ABX$8))</f>
        <v>45193</v>
      </c>
      <c r="ABY212" s="13">
        <f>IF(ABY$8="",0,ABY186+SUMIFS(условия!93:93,условия!$7:$7,"&lt;="&amp;ABY$8,условия!$8:$8,"&gt;="&amp;ABY$8))</f>
        <v>45194</v>
      </c>
      <c r="ABZ212" s="13">
        <f>IF(ABZ$8="",0,ABZ186+SUMIFS(условия!93:93,условия!$7:$7,"&lt;="&amp;ABZ$8,условия!$8:$8,"&gt;="&amp;ABZ$8))</f>
        <v>45195</v>
      </c>
      <c r="ACA212" s="13">
        <f>IF(ACA$8="",0,ACA186+SUMIFS(условия!93:93,условия!$7:$7,"&lt;="&amp;ACA$8,условия!$8:$8,"&gt;="&amp;ACA$8))</f>
        <v>45196</v>
      </c>
      <c r="ACB212" s="13">
        <f>IF(ACB$8="",0,ACB186+SUMIFS(условия!93:93,условия!$7:$7,"&lt;="&amp;ACB$8,условия!$8:$8,"&gt;="&amp;ACB$8))</f>
        <v>45197</v>
      </c>
      <c r="ACC212" s="13">
        <f>IF(ACC$8="",0,ACC186+SUMIFS(условия!93:93,условия!$7:$7,"&lt;="&amp;ACC$8,условия!$8:$8,"&gt;="&amp;ACC$8))</f>
        <v>45198</v>
      </c>
      <c r="ACD212" s="13">
        <f>IF(ACD$8="",0,ACD186+SUMIFS(условия!93:93,условия!$7:$7,"&lt;="&amp;ACD$8,условия!$8:$8,"&gt;="&amp;ACD$8))</f>
        <v>45199</v>
      </c>
      <c r="ACE212" s="13">
        <f>IF(ACE$8="",0,ACE186+SUMIFS(условия!93:93,условия!$7:$7,"&lt;="&amp;ACE$8,условия!$8:$8,"&gt;="&amp;ACE$8))</f>
        <v>45200</v>
      </c>
      <c r="ACF212" s="13">
        <f>IF(ACF$8="",0,ACF186+SUMIFS(условия!93:93,условия!$7:$7,"&lt;="&amp;ACF$8,условия!$8:$8,"&gt;="&amp;ACF$8))</f>
        <v>45201</v>
      </c>
      <c r="ACG212" s="13">
        <f>IF(ACG$8="",0,ACG186+SUMIFS(условия!93:93,условия!$7:$7,"&lt;="&amp;ACG$8,условия!$8:$8,"&gt;="&amp;ACG$8))</f>
        <v>45202</v>
      </c>
      <c r="ACH212" s="13">
        <f>IF(ACH$8="",0,ACH186+SUMIFS(условия!93:93,условия!$7:$7,"&lt;="&amp;ACH$8,условия!$8:$8,"&gt;="&amp;ACH$8))</f>
        <v>45203</v>
      </c>
      <c r="ACI212" s="13">
        <f>IF(ACI$8="",0,ACI186+SUMIFS(условия!93:93,условия!$7:$7,"&lt;="&amp;ACI$8,условия!$8:$8,"&gt;="&amp;ACI$8))</f>
        <v>45204</v>
      </c>
      <c r="ACJ212" s="13">
        <f>IF(ACJ$8="",0,ACJ186+SUMIFS(условия!93:93,условия!$7:$7,"&lt;="&amp;ACJ$8,условия!$8:$8,"&gt;="&amp;ACJ$8))</f>
        <v>45205</v>
      </c>
      <c r="ACK212" s="13">
        <f>IF(ACK$8="",0,ACK186+SUMIFS(условия!93:93,условия!$7:$7,"&lt;="&amp;ACK$8,условия!$8:$8,"&gt;="&amp;ACK$8))</f>
        <v>45206</v>
      </c>
      <c r="ACL212" s="13">
        <f>IF(ACL$8="",0,ACL186+SUMIFS(условия!93:93,условия!$7:$7,"&lt;="&amp;ACL$8,условия!$8:$8,"&gt;="&amp;ACL$8))</f>
        <v>45207</v>
      </c>
      <c r="ACM212" s="13">
        <f>IF(ACM$8="",0,ACM186+SUMIFS(условия!93:93,условия!$7:$7,"&lt;="&amp;ACM$8,условия!$8:$8,"&gt;="&amp;ACM$8))</f>
        <v>45208</v>
      </c>
      <c r="ACN212" s="13">
        <f>IF(ACN$8="",0,ACN186+SUMIFS(условия!93:93,условия!$7:$7,"&lt;="&amp;ACN$8,условия!$8:$8,"&gt;="&amp;ACN$8))</f>
        <v>45209</v>
      </c>
      <c r="ACO212" s="13">
        <f>IF(ACO$8="",0,ACO186+SUMIFS(условия!93:93,условия!$7:$7,"&lt;="&amp;ACO$8,условия!$8:$8,"&gt;="&amp;ACO$8))</f>
        <v>45210</v>
      </c>
      <c r="ACP212" s="13">
        <f>IF(ACP$8="",0,ACP186+SUMIFS(условия!93:93,условия!$7:$7,"&lt;="&amp;ACP$8,условия!$8:$8,"&gt;="&amp;ACP$8))</f>
        <v>45211</v>
      </c>
      <c r="ACQ212" s="13">
        <f>IF(ACQ$8="",0,ACQ186+SUMIFS(условия!93:93,условия!$7:$7,"&lt;="&amp;ACQ$8,условия!$8:$8,"&gt;="&amp;ACQ$8))</f>
        <v>45212</v>
      </c>
      <c r="ACR212" s="13">
        <f>IF(ACR$8="",0,ACR186+SUMIFS(условия!93:93,условия!$7:$7,"&lt;="&amp;ACR$8,условия!$8:$8,"&gt;="&amp;ACR$8))</f>
        <v>45213</v>
      </c>
      <c r="ACS212" s="13">
        <f>IF(ACS$8="",0,ACS186+SUMIFS(условия!93:93,условия!$7:$7,"&lt;="&amp;ACS$8,условия!$8:$8,"&gt;="&amp;ACS$8))</f>
        <v>45214</v>
      </c>
      <c r="ACT212" s="13">
        <f>IF(ACT$8="",0,ACT186+SUMIFS(условия!93:93,условия!$7:$7,"&lt;="&amp;ACT$8,условия!$8:$8,"&gt;="&amp;ACT$8))</f>
        <v>45215</v>
      </c>
      <c r="ACU212" s="13">
        <f>IF(ACU$8="",0,ACU186+SUMIFS(условия!93:93,условия!$7:$7,"&lt;="&amp;ACU$8,условия!$8:$8,"&gt;="&amp;ACU$8))</f>
        <v>45216</v>
      </c>
      <c r="ACV212" s="13">
        <f>IF(ACV$8="",0,ACV186+SUMIFS(условия!93:93,условия!$7:$7,"&lt;="&amp;ACV$8,условия!$8:$8,"&gt;="&amp;ACV$8))</f>
        <v>45217</v>
      </c>
      <c r="ACW212" s="13">
        <f>IF(ACW$8="",0,ACW186+SUMIFS(условия!93:93,условия!$7:$7,"&lt;="&amp;ACW$8,условия!$8:$8,"&gt;="&amp;ACW$8))</f>
        <v>45218</v>
      </c>
      <c r="ACX212" s="13">
        <f>IF(ACX$8="",0,ACX186+SUMIFS(условия!93:93,условия!$7:$7,"&lt;="&amp;ACX$8,условия!$8:$8,"&gt;="&amp;ACX$8))</f>
        <v>45219</v>
      </c>
      <c r="ACY212" s="13">
        <f>IF(ACY$8="",0,ACY186+SUMIFS(условия!93:93,условия!$7:$7,"&lt;="&amp;ACY$8,условия!$8:$8,"&gt;="&amp;ACY$8))</f>
        <v>45220</v>
      </c>
      <c r="ACZ212" s="13">
        <f>IF(ACZ$8="",0,ACZ186+SUMIFS(условия!93:93,условия!$7:$7,"&lt;="&amp;ACZ$8,условия!$8:$8,"&gt;="&amp;ACZ$8))</f>
        <v>45221</v>
      </c>
      <c r="ADA212" s="13">
        <f>IF(ADA$8="",0,ADA186+SUMIFS(условия!93:93,условия!$7:$7,"&lt;="&amp;ADA$8,условия!$8:$8,"&gt;="&amp;ADA$8))</f>
        <v>45222</v>
      </c>
      <c r="ADB212" s="13">
        <f>IF(ADB$8="",0,ADB186+SUMIFS(условия!93:93,условия!$7:$7,"&lt;="&amp;ADB$8,условия!$8:$8,"&gt;="&amp;ADB$8))</f>
        <v>45223</v>
      </c>
      <c r="ADC212" s="13">
        <f>IF(ADC$8="",0,ADC186+SUMIFS(условия!93:93,условия!$7:$7,"&lt;="&amp;ADC$8,условия!$8:$8,"&gt;="&amp;ADC$8))</f>
        <v>45224</v>
      </c>
      <c r="ADD212" s="13">
        <f>IF(ADD$8="",0,ADD186+SUMIFS(условия!93:93,условия!$7:$7,"&lt;="&amp;ADD$8,условия!$8:$8,"&gt;="&amp;ADD$8))</f>
        <v>45225</v>
      </c>
      <c r="ADE212" s="13">
        <f>IF(ADE$8="",0,ADE186+SUMIFS(условия!93:93,условия!$7:$7,"&lt;="&amp;ADE$8,условия!$8:$8,"&gt;="&amp;ADE$8))</f>
        <v>45226</v>
      </c>
      <c r="ADF212" s="13">
        <f>IF(ADF$8="",0,ADF186+SUMIFS(условия!93:93,условия!$7:$7,"&lt;="&amp;ADF$8,условия!$8:$8,"&gt;="&amp;ADF$8))</f>
        <v>45227</v>
      </c>
      <c r="ADG212" s="13">
        <f>IF(ADG$8="",0,ADG186+SUMIFS(условия!93:93,условия!$7:$7,"&lt;="&amp;ADG$8,условия!$8:$8,"&gt;="&amp;ADG$8))</f>
        <v>45228</v>
      </c>
      <c r="ADH212" s="13">
        <f>IF(ADH$8="",0,ADH186+SUMIFS(условия!93:93,условия!$7:$7,"&lt;="&amp;ADH$8,условия!$8:$8,"&gt;="&amp;ADH$8))</f>
        <v>45229</v>
      </c>
      <c r="ADI212" s="13">
        <f>IF(ADI$8="",0,ADI186+SUMIFS(условия!93:93,условия!$7:$7,"&lt;="&amp;ADI$8,условия!$8:$8,"&gt;="&amp;ADI$8))</f>
        <v>45230</v>
      </c>
      <c r="ADJ212" s="13">
        <f>IF(ADJ$8="",0,ADJ186+SUMIFS(условия!93:93,условия!$7:$7,"&lt;="&amp;ADJ$8,условия!$8:$8,"&gt;="&amp;ADJ$8))</f>
        <v>45231</v>
      </c>
      <c r="ADK212" s="13">
        <f>IF(ADK$8="",0,ADK186+SUMIFS(условия!93:93,условия!$7:$7,"&lt;="&amp;ADK$8,условия!$8:$8,"&gt;="&amp;ADK$8))</f>
        <v>45232</v>
      </c>
      <c r="ADL212" s="13">
        <f>IF(ADL$8="",0,ADL186+SUMIFS(условия!93:93,условия!$7:$7,"&lt;="&amp;ADL$8,условия!$8:$8,"&gt;="&amp;ADL$8))</f>
        <v>45233</v>
      </c>
      <c r="ADM212" s="13">
        <f>IF(ADM$8="",0,ADM186+SUMIFS(условия!93:93,условия!$7:$7,"&lt;="&amp;ADM$8,условия!$8:$8,"&gt;="&amp;ADM$8))</f>
        <v>45234</v>
      </c>
      <c r="ADN212" s="13">
        <f>IF(ADN$8="",0,ADN186+SUMIFS(условия!93:93,условия!$7:$7,"&lt;="&amp;ADN$8,условия!$8:$8,"&gt;="&amp;ADN$8))</f>
        <v>45235</v>
      </c>
      <c r="ADO212" s="13">
        <f>IF(ADO$8="",0,ADO186+SUMIFS(условия!93:93,условия!$7:$7,"&lt;="&amp;ADO$8,условия!$8:$8,"&gt;="&amp;ADO$8))</f>
        <v>45236</v>
      </c>
      <c r="ADP212" s="13">
        <f>IF(ADP$8="",0,ADP186+SUMIFS(условия!93:93,условия!$7:$7,"&lt;="&amp;ADP$8,условия!$8:$8,"&gt;="&amp;ADP$8))</f>
        <v>45237</v>
      </c>
      <c r="ADQ212" s="13">
        <f>IF(ADQ$8="",0,ADQ186+SUMIFS(условия!93:93,условия!$7:$7,"&lt;="&amp;ADQ$8,условия!$8:$8,"&gt;="&amp;ADQ$8))</f>
        <v>45238</v>
      </c>
      <c r="ADR212" s="13">
        <f>IF(ADR$8="",0,ADR186+SUMIFS(условия!93:93,условия!$7:$7,"&lt;="&amp;ADR$8,условия!$8:$8,"&gt;="&amp;ADR$8))</f>
        <v>45239</v>
      </c>
      <c r="ADS212" s="13">
        <f>IF(ADS$8="",0,ADS186+SUMIFS(условия!93:93,условия!$7:$7,"&lt;="&amp;ADS$8,условия!$8:$8,"&gt;="&amp;ADS$8))</f>
        <v>45240</v>
      </c>
      <c r="ADT212" s="13">
        <f>IF(ADT$8="",0,ADT186+SUMIFS(условия!93:93,условия!$7:$7,"&lt;="&amp;ADT$8,условия!$8:$8,"&gt;="&amp;ADT$8))</f>
        <v>45241</v>
      </c>
      <c r="ADU212" s="13">
        <f>IF(ADU$8="",0,ADU186+SUMIFS(условия!93:93,условия!$7:$7,"&lt;="&amp;ADU$8,условия!$8:$8,"&gt;="&amp;ADU$8))</f>
        <v>45242</v>
      </c>
      <c r="ADV212" s="13">
        <f>IF(ADV$8="",0,ADV186+SUMIFS(условия!93:93,условия!$7:$7,"&lt;="&amp;ADV$8,условия!$8:$8,"&gt;="&amp;ADV$8))</f>
        <v>45243</v>
      </c>
      <c r="ADW212" s="13">
        <f>IF(ADW$8="",0,ADW186+SUMIFS(условия!93:93,условия!$7:$7,"&lt;="&amp;ADW$8,условия!$8:$8,"&gt;="&amp;ADW$8))</f>
        <v>45244</v>
      </c>
      <c r="ADX212" s="13">
        <f>IF(ADX$8="",0,ADX186+SUMIFS(условия!93:93,условия!$7:$7,"&lt;="&amp;ADX$8,условия!$8:$8,"&gt;="&amp;ADX$8))</f>
        <v>45245</v>
      </c>
      <c r="ADY212" s="13">
        <f>IF(ADY$8="",0,ADY186+SUMIFS(условия!93:93,условия!$7:$7,"&lt;="&amp;ADY$8,условия!$8:$8,"&gt;="&amp;ADY$8))</f>
        <v>45246</v>
      </c>
      <c r="ADZ212" s="13">
        <f>IF(ADZ$8="",0,ADZ186+SUMIFS(условия!93:93,условия!$7:$7,"&lt;="&amp;ADZ$8,условия!$8:$8,"&gt;="&amp;ADZ$8))</f>
        <v>45247</v>
      </c>
      <c r="AEA212" s="13">
        <f>IF(AEA$8="",0,AEA186+SUMIFS(условия!93:93,условия!$7:$7,"&lt;="&amp;AEA$8,условия!$8:$8,"&gt;="&amp;AEA$8))</f>
        <v>45248</v>
      </c>
      <c r="AEB212" s="13">
        <f>IF(AEB$8="",0,AEB186+SUMIFS(условия!93:93,условия!$7:$7,"&lt;="&amp;AEB$8,условия!$8:$8,"&gt;="&amp;AEB$8))</f>
        <v>45249</v>
      </c>
      <c r="AEC212" s="13">
        <f>IF(AEC$8="",0,AEC186+SUMIFS(условия!93:93,условия!$7:$7,"&lt;="&amp;AEC$8,условия!$8:$8,"&gt;="&amp;AEC$8))</f>
        <v>45250</v>
      </c>
      <c r="AED212" s="13">
        <f>IF(AED$8="",0,AED186+SUMIFS(условия!93:93,условия!$7:$7,"&lt;="&amp;AED$8,условия!$8:$8,"&gt;="&amp;AED$8))</f>
        <v>45251</v>
      </c>
      <c r="AEE212" s="13">
        <f>IF(AEE$8="",0,AEE186+SUMIFS(условия!93:93,условия!$7:$7,"&lt;="&amp;AEE$8,условия!$8:$8,"&gt;="&amp;AEE$8))</f>
        <v>45252</v>
      </c>
      <c r="AEF212" s="13">
        <f>IF(AEF$8="",0,AEF186+SUMIFS(условия!93:93,условия!$7:$7,"&lt;="&amp;AEF$8,условия!$8:$8,"&gt;="&amp;AEF$8))</f>
        <v>45253</v>
      </c>
      <c r="AEG212" s="13">
        <f>IF(AEG$8="",0,AEG186+SUMIFS(условия!93:93,условия!$7:$7,"&lt;="&amp;AEG$8,условия!$8:$8,"&gt;="&amp;AEG$8))</f>
        <v>45254</v>
      </c>
      <c r="AEH212" s="13">
        <f>IF(AEH$8="",0,AEH186+SUMIFS(условия!93:93,условия!$7:$7,"&lt;="&amp;AEH$8,условия!$8:$8,"&gt;="&amp;AEH$8))</f>
        <v>45255</v>
      </c>
      <c r="AEI212" s="13">
        <f>IF(AEI$8="",0,AEI186+SUMIFS(условия!93:93,условия!$7:$7,"&lt;="&amp;AEI$8,условия!$8:$8,"&gt;="&amp;AEI$8))</f>
        <v>45256</v>
      </c>
      <c r="AEJ212" s="13">
        <f>IF(AEJ$8="",0,AEJ186+SUMIFS(условия!93:93,условия!$7:$7,"&lt;="&amp;AEJ$8,условия!$8:$8,"&gt;="&amp;AEJ$8))</f>
        <v>45257</v>
      </c>
      <c r="AEK212" s="13">
        <f>IF(AEK$8="",0,AEK186+SUMIFS(условия!93:93,условия!$7:$7,"&lt;="&amp;AEK$8,условия!$8:$8,"&gt;="&amp;AEK$8))</f>
        <v>45258</v>
      </c>
      <c r="AEL212" s="13">
        <f>IF(AEL$8="",0,AEL186+SUMIFS(условия!93:93,условия!$7:$7,"&lt;="&amp;AEL$8,условия!$8:$8,"&gt;="&amp;AEL$8))</f>
        <v>45259</v>
      </c>
      <c r="AEM212" s="13">
        <f>IF(AEM$8="",0,AEM186+SUMIFS(условия!93:93,условия!$7:$7,"&lt;="&amp;AEM$8,условия!$8:$8,"&gt;="&amp;AEM$8))</f>
        <v>45260</v>
      </c>
      <c r="AEN212" s="13">
        <f>IF(AEN$8="",0,AEN186+SUMIFS(условия!93:93,условия!$7:$7,"&lt;="&amp;AEN$8,условия!$8:$8,"&gt;="&amp;AEN$8))</f>
        <v>45261</v>
      </c>
      <c r="AEO212" s="13">
        <f>IF(AEO$8="",0,AEO186+SUMIFS(условия!93:93,условия!$7:$7,"&lt;="&amp;AEO$8,условия!$8:$8,"&gt;="&amp;AEO$8))</f>
        <v>45262</v>
      </c>
      <c r="AEP212" s="13">
        <f>IF(AEP$8="",0,AEP186+SUMIFS(условия!93:93,условия!$7:$7,"&lt;="&amp;AEP$8,условия!$8:$8,"&gt;="&amp;AEP$8))</f>
        <v>45263</v>
      </c>
      <c r="AEQ212" s="13">
        <f>IF(AEQ$8="",0,AEQ186+SUMIFS(условия!93:93,условия!$7:$7,"&lt;="&amp;AEQ$8,условия!$8:$8,"&gt;="&amp;AEQ$8))</f>
        <v>45264</v>
      </c>
      <c r="AER212" s="13">
        <f>IF(AER$8="",0,AER186+SUMIFS(условия!93:93,условия!$7:$7,"&lt;="&amp;AER$8,условия!$8:$8,"&gt;="&amp;AER$8))</f>
        <v>45265</v>
      </c>
      <c r="AES212" s="13">
        <f>IF(AES$8="",0,AES186+SUMIFS(условия!93:93,условия!$7:$7,"&lt;="&amp;AES$8,условия!$8:$8,"&gt;="&amp;AES$8))</f>
        <v>45266</v>
      </c>
      <c r="AET212" s="13">
        <f>IF(AET$8="",0,AET186+SUMIFS(условия!93:93,условия!$7:$7,"&lt;="&amp;AET$8,условия!$8:$8,"&gt;="&amp;AET$8))</f>
        <v>45267</v>
      </c>
      <c r="AEU212" s="13">
        <f>IF(AEU$8="",0,AEU186+SUMIFS(условия!93:93,условия!$7:$7,"&lt;="&amp;AEU$8,условия!$8:$8,"&gt;="&amp;AEU$8))</f>
        <v>45268</v>
      </c>
      <c r="AEV212" s="13">
        <f>IF(AEV$8="",0,AEV186+SUMIFS(условия!93:93,условия!$7:$7,"&lt;="&amp;AEV$8,условия!$8:$8,"&gt;="&amp;AEV$8))</f>
        <v>45269</v>
      </c>
      <c r="AEW212" s="13">
        <f>IF(AEW$8="",0,AEW186+SUMIFS(условия!93:93,условия!$7:$7,"&lt;="&amp;AEW$8,условия!$8:$8,"&gt;="&amp;AEW$8))</f>
        <v>45270</v>
      </c>
      <c r="AEX212" s="13">
        <f>IF(AEX$8="",0,AEX186+SUMIFS(условия!93:93,условия!$7:$7,"&lt;="&amp;AEX$8,условия!$8:$8,"&gt;="&amp;AEX$8))</f>
        <v>45271</v>
      </c>
      <c r="AEY212" s="13">
        <f>IF(AEY$8="",0,AEY186+SUMIFS(условия!93:93,условия!$7:$7,"&lt;="&amp;AEY$8,условия!$8:$8,"&gt;="&amp;AEY$8))</f>
        <v>45272</v>
      </c>
      <c r="AEZ212" s="13">
        <f>IF(AEZ$8="",0,AEZ186+SUMIFS(условия!93:93,условия!$7:$7,"&lt;="&amp;AEZ$8,условия!$8:$8,"&gt;="&amp;AEZ$8))</f>
        <v>45273</v>
      </c>
      <c r="AFA212" s="13">
        <f>IF(AFA$8="",0,AFA186+SUMIFS(условия!93:93,условия!$7:$7,"&lt;="&amp;AFA$8,условия!$8:$8,"&gt;="&amp;AFA$8))</f>
        <v>45274</v>
      </c>
      <c r="AFB212" s="13">
        <f>IF(AFB$8="",0,AFB186+SUMIFS(условия!93:93,условия!$7:$7,"&lt;="&amp;AFB$8,условия!$8:$8,"&gt;="&amp;AFB$8))</f>
        <v>45275</v>
      </c>
      <c r="AFC212" s="13">
        <f>IF(AFC$8="",0,AFC186+SUMIFS(условия!93:93,условия!$7:$7,"&lt;="&amp;AFC$8,условия!$8:$8,"&gt;="&amp;AFC$8))</f>
        <v>45276</v>
      </c>
      <c r="AFD212" s="13">
        <f>IF(AFD$8="",0,AFD186+SUMIFS(условия!93:93,условия!$7:$7,"&lt;="&amp;AFD$8,условия!$8:$8,"&gt;="&amp;AFD$8))</f>
        <v>45277</v>
      </c>
      <c r="AFE212" s="13">
        <f>IF(AFE$8="",0,AFE186+SUMIFS(условия!93:93,условия!$7:$7,"&lt;="&amp;AFE$8,условия!$8:$8,"&gt;="&amp;AFE$8))</f>
        <v>45278</v>
      </c>
      <c r="AFF212" s="13">
        <f>IF(AFF$8="",0,AFF186+SUMIFS(условия!93:93,условия!$7:$7,"&lt;="&amp;AFF$8,условия!$8:$8,"&gt;="&amp;AFF$8))</f>
        <v>45279</v>
      </c>
      <c r="AFG212" s="13">
        <f>IF(AFG$8="",0,AFG186+SUMIFS(условия!93:93,условия!$7:$7,"&lt;="&amp;AFG$8,условия!$8:$8,"&gt;="&amp;AFG$8))</f>
        <v>45280</v>
      </c>
    </row>
    <row r="213" spans="1:839" s="42" customFormat="1" ht="6" customHeight="1" x14ac:dyDescent="0.25">
      <c r="A213" s="21"/>
      <c r="B213" s="21"/>
      <c r="C213" s="21"/>
      <c r="D213" s="55"/>
      <c r="E213" s="21"/>
      <c r="F213" s="21"/>
      <c r="G213" s="21"/>
      <c r="H213" s="21"/>
      <c r="I213" s="21"/>
      <c r="J213" s="21"/>
      <c r="K213" s="41"/>
      <c r="L213" s="21"/>
      <c r="M213" s="21"/>
      <c r="N213" s="21"/>
      <c r="O213" s="21"/>
      <c r="P213" s="21"/>
      <c r="Q213" s="4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/>
      <c r="HN213" s="21"/>
      <c r="HO213" s="21"/>
      <c r="HP213" s="21"/>
      <c r="HQ213" s="21"/>
      <c r="HR213" s="21"/>
      <c r="HS213" s="21"/>
      <c r="HT213" s="21"/>
      <c r="HU213" s="21"/>
      <c r="HV213" s="21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21"/>
      <c r="IH213" s="21"/>
      <c r="II213" s="21"/>
      <c r="IJ213" s="21"/>
      <c r="IK213" s="21"/>
      <c r="IL213" s="21"/>
      <c r="IM213" s="21"/>
      <c r="IN213" s="21"/>
      <c r="IO213" s="21"/>
      <c r="IP213" s="21"/>
      <c r="IQ213" s="21"/>
      <c r="IR213" s="21"/>
      <c r="IS213" s="21"/>
      <c r="IT213" s="21"/>
      <c r="IU213" s="21"/>
      <c r="IV213" s="21"/>
      <c r="IW213" s="21"/>
      <c r="IX213" s="21"/>
      <c r="IY213" s="21"/>
      <c r="IZ213" s="21"/>
      <c r="JA213" s="21"/>
      <c r="JB213" s="21"/>
      <c r="JC213" s="21"/>
      <c r="JD213" s="21"/>
      <c r="JE213" s="21"/>
      <c r="JF213" s="21"/>
      <c r="JG213" s="21"/>
      <c r="JH213" s="21"/>
      <c r="JI213" s="21"/>
      <c r="JJ213" s="21"/>
      <c r="JK213" s="21"/>
      <c r="JL213" s="21"/>
      <c r="JM213" s="21"/>
      <c r="JN213" s="21"/>
      <c r="JO213" s="21"/>
      <c r="JP213" s="21"/>
      <c r="JQ213" s="21"/>
      <c r="JR213" s="21"/>
      <c r="JS213" s="21"/>
      <c r="JT213" s="21"/>
      <c r="JU213" s="21"/>
      <c r="JV213" s="21"/>
      <c r="JW213" s="21"/>
      <c r="JX213" s="21"/>
      <c r="JY213" s="21"/>
      <c r="JZ213" s="21"/>
      <c r="KA213" s="21"/>
      <c r="KB213" s="21"/>
      <c r="KC213" s="21"/>
      <c r="KD213" s="21"/>
      <c r="KE213" s="21"/>
      <c r="KF213" s="21"/>
      <c r="KG213" s="21"/>
      <c r="KH213" s="21"/>
      <c r="KI213" s="21"/>
      <c r="KJ213" s="21"/>
      <c r="KK213" s="21"/>
      <c r="KL213" s="21"/>
      <c r="KM213" s="21"/>
      <c r="KN213" s="21"/>
      <c r="KO213" s="21"/>
      <c r="KP213" s="21"/>
      <c r="KQ213" s="21"/>
      <c r="KR213" s="21"/>
      <c r="KS213" s="21"/>
      <c r="KT213" s="21"/>
      <c r="KU213" s="21"/>
      <c r="KV213" s="21"/>
      <c r="KW213" s="21"/>
      <c r="KX213" s="21"/>
      <c r="KY213" s="21"/>
      <c r="KZ213" s="21"/>
      <c r="LA213" s="21"/>
      <c r="LB213" s="21"/>
      <c r="LC213" s="21"/>
      <c r="LD213" s="21"/>
      <c r="LE213" s="21"/>
      <c r="LF213" s="21"/>
      <c r="LG213" s="21"/>
      <c r="LH213" s="21"/>
      <c r="LI213" s="21"/>
      <c r="LJ213" s="21"/>
      <c r="LK213" s="21"/>
      <c r="LL213" s="21"/>
      <c r="LM213" s="21"/>
      <c r="LN213" s="21"/>
      <c r="LO213" s="21"/>
      <c r="LP213" s="21"/>
      <c r="LQ213" s="21"/>
      <c r="LR213" s="21"/>
      <c r="LS213" s="21"/>
      <c r="LT213" s="21"/>
      <c r="LU213" s="21"/>
      <c r="LV213" s="21"/>
      <c r="LW213" s="21"/>
      <c r="LX213" s="21"/>
      <c r="LY213" s="21"/>
      <c r="LZ213" s="21"/>
      <c r="MA213" s="21"/>
      <c r="MB213" s="21"/>
      <c r="MC213" s="21"/>
      <c r="MD213" s="21"/>
      <c r="ME213" s="21"/>
      <c r="MF213" s="21"/>
      <c r="MG213" s="21"/>
      <c r="MH213" s="21"/>
      <c r="MI213" s="21"/>
      <c r="MJ213" s="21"/>
      <c r="MK213" s="21"/>
      <c r="ML213" s="21"/>
      <c r="MM213" s="21"/>
      <c r="MN213" s="21"/>
      <c r="MO213" s="21"/>
      <c r="MP213" s="21"/>
      <c r="MQ213" s="21"/>
      <c r="MR213" s="21"/>
      <c r="MS213" s="21"/>
      <c r="MT213" s="21"/>
      <c r="MU213" s="21"/>
      <c r="MV213" s="21"/>
      <c r="MW213" s="21"/>
      <c r="MX213" s="21"/>
      <c r="MY213" s="21"/>
      <c r="MZ213" s="21"/>
      <c r="NA213" s="21"/>
      <c r="NB213" s="21"/>
      <c r="NC213" s="21"/>
      <c r="ND213" s="21"/>
      <c r="NE213" s="21"/>
      <c r="NF213" s="21"/>
      <c r="NG213" s="21"/>
      <c r="NH213" s="21"/>
      <c r="NI213" s="21"/>
      <c r="NJ213" s="21"/>
      <c r="NK213" s="21"/>
      <c r="NL213" s="21"/>
      <c r="NM213" s="21"/>
      <c r="NN213" s="21"/>
      <c r="NO213" s="21"/>
      <c r="NP213" s="21"/>
      <c r="NQ213" s="21"/>
      <c r="NR213" s="21"/>
      <c r="NS213" s="21"/>
      <c r="NT213" s="21"/>
      <c r="NU213" s="21"/>
      <c r="NV213" s="21"/>
      <c r="NW213" s="21"/>
      <c r="NX213" s="21"/>
      <c r="NY213" s="21"/>
      <c r="NZ213" s="21"/>
      <c r="OA213" s="21"/>
      <c r="OB213" s="21"/>
      <c r="OC213" s="21"/>
      <c r="OD213" s="21"/>
      <c r="OE213" s="21"/>
      <c r="OF213" s="21"/>
      <c r="OG213" s="21"/>
      <c r="OH213" s="21"/>
      <c r="OI213" s="21"/>
      <c r="OJ213" s="21"/>
      <c r="OK213" s="21"/>
      <c r="OL213" s="21"/>
      <c r="OM213" s="21"/>
      <c r="ON213" s="21"/>
      <c r="OO213" s="21"/>
      <c r="OP213" s="21"/>
      <c r="OQ213" s="21"/>
      <c r="OR213" s="21"/>
      <c r="OS213" s="21"/>
      <c r="OT213" s="21"/>
      <c r="OU213" s="21"/>
      <c r="OV213" s="21"/>
      <c r="OW213" s="21"/>
      <c r="OX213" s="21"/>
      <c r="OY213" s="21"/>
      <c r="OZ213" s="21"/>
      <c r="PA213" s="21"/>
      <c r="PB213" s="21"/>
      <c r="PC213" s="21"/>
      <c r="PD213" s="21"/>
      <c r="PE213" s="21"/>
      <c r="PF213" s="21"/>
      <c r="PG213" s="21"/>
      <c r="PH213" s="21"/>
      <c r="PI213" s="21"/>
      <c r="PJ213" s="21"/>
      <c r="PK213" s="21"/>
      <c r="PL213" s="21"/>
      <c r="PM213" s="21"/>
      <c r="PN213" s="21"/>
      <c r="PO213" s="21"/>
      <c r="PP213" s="21"/>
      <c r="PQ213" s="21"/>
      <c r="PR213" s="21"/>
      <c r="PS213" s="21"/>
      <c r="PT213" s="21"/>
      <c r="PU213" s="21"/>
      <c r="PV213" s="21"/>
      <c r="PW213" s="21"/>
      <c r="PX213" s="21"/>
      <c r="PY213" s="21"/>
      <c r="PZ213" s="21"/>
      <c r="QA213" s="21"/>
      <c r="QB213" s="21"/>
      <c r="QC213" s="21"/>
      <c r="QD213" s="21"/>
      <c r="QE213" s="21"/>
      <c r="QF213" s="21"/>
      <c r="QG213" s="21"/>
      <c r="QH213" s="21"/>
      <c r="QI213" s="21"/>
      <c r="QJ213" s="21"/>
      <c r="QK213" s="21"/>
      <c r="QL213" s="21"/>
      <c r="QM213" s="21"/>
      <c r="QN213" s="21"/>
      <c r="QO213" s="21"/>
      <c r="QP213" s="21"/>
      <c r="QQ213" s="21"/>
      <c r="QR213" s="21"/>
      <c r="QS213" s="21"/>
      <c r="QT213" s="21"/>
      <c r="QU213" s="21"/>
      <c r="QV213" s="21"/>
      <c r="QW213" s="21"/>
      <c r="QX213" s="21"/>
      <c r="QY213" s="21"/>
      <c r="QZ213" s="21"/>
      <c r="RA213" s="21"/>
      <c r="RB213" s="21"/>
      <c r="RC213" s="21"/>
      <c r="RD213" s="21"/>
      <c r="RE213" s="21"/>
      <c r="RF213" s="21"/>
      <c r="RG213" s="21"/>
      <c r="RH213" s="21"/>
      <c r="RI213" s="21"/>
      <c r="RJ213" s="21"/>
      <c r="RK213" s="21"/>
      <c r="RL213" s="21"/>
      <c r="RM213" s="21"/>
      <c r="RN213" s="21"/>
      <c r="RO213" s="21"/>
      <c r="RP213" s="21"/>
      <c r="RQ213" s="21"/>
      <c r="RR213" s="21"/>
      <c r="RS213" s="21"/>
      <c r="RT213" s="21"/>
      <c r="RU213" s="21"/>
      <c r="RV213" s="21"/>
      <c r="RW213" s="21"/>
      <c r="RX213" s="21"/>
      <c r="RY213" s="21"/>
      <c r="RZ213" s="21"/>
      <c r="SA213" s="21"/>
      <c r="SB213" s="21"/>
      <c r="SC213" s="21"/>
      <c r="SD213" s="21"/>
      <c r="SE213" s="21"/>
      <c r="SF213" s="21"/>
      <c r="SG213" s="21"/>
      <c r="SH213" s="21"/>
      <c r="SI213" s="21"/>
      <c r="SJ213" s="21"/>
      <c r="SK213" s="21"/>
      <c r="SL213" s="21"/>
      <c r="SM213" s="21"/>
      <c r="SN213" s="21"/>
      <c r="SO213" s="21"/>
      <c r="SP213" s="21"/>
      <c r="SQ213" s="21"/>
      <c r="SR213" s="21"/>
      <c r="SS213" s="21"/>
      <c r="ST213" s="21"/>
      <c r="SU213" s="21"/>
      <c r="SV213" s="21"/>
      <c r="SW213" s="21"/>
      <c r="SX213" s="21"/>
      <c r="SY213" s="21"/>
      <c r="SZ213" s="21"/>
      <c r="TA213" s="21"/>
      <c r="TB213" s="21"/>
      <c r="TC213" s="21"/>
      <c r="TD213" s="21"/>
      <c r="TE213" s="21"/>
      <c r="TF213" s="21"/>
      <c r="TG213" s="21"/>
      <c r="TH213" s="21"/>
      <c r="TI213" s="21"/>
      <c r="TJ213" s="21"/>
      <c r="TK213" s="21"/>
      <c r="TL213" s="21"/>
      <c r="TM213" s="21"/>
      <c r="TN213" s="21"/>
      <c r="TO213" s="21"/>
      <c r="TP213" s="21"/>
      <c r="TQ213" s="21"/>
      <c r="TR213" s="21"/>
      <c r="TS213" s="21"/>
      <c r="TT213" s="21"/>
      <c r="TU213" s="21"/>
      <c r="TV213" s="21"/>
      <c r="TW213" s="21"/>
      <c r="TX213" s="21"/>
      <c r="TY213" s="21"/>
      <c r="TZ213" s="21"/>
      <c r="UA213" s="21"/>
      <c r="UB213" s="21"/>
      <c r="UC213" s="21"/>
      <c r="UD213" s="21"/>
      <c r="UE213" s="21"/>
      <c r="UF213" s="21"/>
      <c r="UG213" s="21"/>
      <c r="UH213" s="21"/>
      <c r="UI213" s="21"/>
      <c r="UJ213" s="21"/>
      <c r="UK213" s="21"/>
      <c r="UL213" s="21"/>
      <c r="UM213" s="21"/>
      <c r="UN213" s="21"/>
      <c r="UO213" s="21"/>
      <c r="UP213" s="21"/>
      <c r="UQ213" s="21"/>
      <c r="UR213" s="21"/>
      <c r="US213" s="21"/>
      <c r="UT213" s="21"/>
      <c r="UU213" s="21"/>
      <c r="UV213" s="21"/>
      <c r="UW213" s="21"/>
      <c r="UX213" s="21"/>
      <c r="UY213" s="21"/>
      <c r="UZ213" s="21"/>
      <c r="VA213" s="21"/>
      <c r="VB213" s="21"/>
      <c r="VC213" s="21"/>
      <c r="VD213" s="21"/>
      <c r="VE213" s="21"/>
      <c r="VF213" s="21"/>
      <c r="VG213" s="21"/>
      <c r="VH213" s="21"/>
      <c r="VI213" s="21"/>
      <c r="VJ213" s="21"/>
      <c r="VK213" s="21"/>
      <c r="VL213" s="21"/>
      <c r="VM213" s="21"/>
      <c r="VN213" s="21"/>
      <c r="VO213" s="21"/>
      <c r="VP213" s="21"/>
      <c r="VQ213" s="21"/>
      <c r="VR213" s="21"/>
      <c r="VS213" s="21"/>
      <c r="VT213" s="21"/>
      <c r="VU213" s="21"/>
      <c r="VV213" s="21"/>
      <c r="VW213" s="21"/>
      <c r="VX213" s="21"/>
      <c r="VY213" s="21"/>
      <c r="VZ213" s="21"/>
      <c r="WA213" s="21"/>
      <c r="WB213" s="21"/>
      <c r="WC213" s="21"/>
      <c r="WD213" s="21"/>
      <c r="WE213" s="21"/>
      <c r="WF213" s="21"/>
      <c r="WG213" s="21"/>
      <c r="WH213" s="21"/>
      <c r="WI213" s="21"/>
      <c r="WJ213" s="21"/>
      <c r="WK213" s="21"/>
      <c r="WL213" s="21"/>
      <c r="WM213" s="21"/>
      <c r="WN213" s="21"/>
      <c r="WO213" s="21"/>
      <c r="WP213" s="21"/>
      <c r="WQ213" s="21"/>
      <c r="WR213" s="21"/>
      <c r="WS213" s="21"/>
      <c r="WT213" s="21"/>
      <c r="WU213" s="21"/>
      <c r="WV213" s="21"/>
      <c r="WW213" s="21"/>
      <c r="WX213" s="21"/>
      <c r="WY213" s="21"/>
      <c r="WZ213" s="21"/>
      <c r="XA213" s="21"/>
      <c r="XB213" s="21"/>
      <c r="XC213" s="21"/>
      <c r="XD213" s="21"/>
      <c r="XE213" s="21"/>
      <c r="XF213" s="21"/>
      <c r="XG213" s="21"/>
      <c r="XH213" s="21"/>
      <c r="XI213" s="21"/>
      <c r="XJ213" s="21"/>
      <c r="XK213" s="21"/>
      <c r="XL213" s="21"/>
      <c r="XM213" s="21"/>
      <c r="XN213" s="21"/>
      <c r="XO213" s="21"/>
      <c r="XP213" s="21"/>
      <c r="XQ213" s="21"/>
      <c r="XR213" s="21"/>
      <c r="XS213" s="21"/>
      <c r="XT213" s="21"/>
      <c r="XU213" s="21"/>
      <c r="XV213" s="21"/>
      <c r="XW213" s="21"/>
      <c r="XX213" s="21"/>
      <c r="XY213" s="21"/>
      <c r="XZ213" s="21"/>
      <c r="YA213" s="21"/>
      <c r="YB213" s="21"/>
      <c r="YC213" s="21"/>
      <c r="YD213" s="21"/>
      <c r="YE213" s="21"/>
      <c r="YF213" s="21"/>
      <c r="YG213" s="21"/>
      <c r="YH213" s="21"/>
      <c r="YI213" s="21"/>
      <c r="YJ213" s="21"/>
      <c r="YK213" s="21"/>
      <c r="YL213" s="21"/>
      <c r="YM213" s="21"/>
      <c r="YN213" s="21"/>
      <c r="YO213" s="21"/>
      <c r="YP213" s="21"/>
      <c r="YQ213" s="21"/>
      <c r="YR213" s="21"/>
      <c r="YS213" s="21"/>
      <c r="YT213" s="21"/>
      <c r="YU213" s="21"/>
      <c r="YV213" s="21"/>
      <c r="YW213" s="21"/>
      <c r="YX213" s="21"/>
      <c r="YY213" s="21"/>
      <c r="YZ213" s="21"/>
      <c r="ZA213" s="21"/>
      <c r="ZB213" s="21"/>
      <c r="ZC213" s="21"/>
      <c r="ZD213" s="21"/>
      <c r="ZE213" s="21"/>
      <c r="ZF213" s="21"/>
      <c r="ZG213" s="21"/>
      <c r="ZH213" s="21"/>
      <c r="ZI213" s="21"/>
      <c r="ZJ213" s="21"/>
      <c r="ZK213" s="21"/>
      <c r="ZL213" s="21"/>
      <c r="ZM213" s="21"/>
      <c r="ZN213" s="21"/>
      <c r="ZO213" s="21"/>
      <c r="ZP213" s="21"/>
      <c r="ZQ213" s="21"/>
      <c r="ZR213" s="21"/>
      <c r="ZS213" s="21"/>
      <c r="ZT213" s="21"/>
      <c r="ZU213" s="21"/>
      <c r="ZV213" s="21"/>
      <c r="ZW213" s="21"/>
      <c r="ZX213" s="21"/>
      <c r="ZY213" s="21"/>
      <c r="ZZ213" s="21"/>
      <c r="AAA213" s="21"/>
      <c r="AAB213" s="21"/>
      <c r="AAC213" s="21"/>
      <c r="AAD213" s="21"/>
      <c r="AAE213" s="21"/>
      <c r="AAF213" s="21"/>
      <c r="AAG213" s="21"/>
      <c r="AAH213" s="21"/>
      <c r="AAI213" s="21"/>
      <c r="AAJ213" s="21"/>
      <c r="AAK213" s="21"/>
      <c r="AAL213" s="21"/>
      <c r="AAM213" s="21"/>
      <c r="AAN213" s="21"/>
      <c r="AAO213" s="21"/>
      <c r="AAP213" s="21"/>
      <c r="AAQ213" s="21"/>
      <c r="AAR213" s="21"/>
      <c r="AAS213" s="21"/>
      <c r="AAT213" s="21"/>
      <c r="AAU213" s="21"/>
      <c r="AAV213" s="21"/>
      <c r="AAW213" s="21"/>
      <c r="AAX213" s="21"/>
      <c r="AAY213" s="21"/>
      <c r="AAZ213" s="21"/>
      <c r="ABA213" s="21"/>
      <c r="ABB213" s="21"/>
      <c r="ABC213" s="21"/>
      <c r="ABD213" s="21"/>
      <c r="ABE213" s="21"/>
      <c r="ABF213" s="21"/>
      <c r="ABG213" s="21"/>
      <c r="ABH213" s="21"/>
      <c r="ABI213" s="21"/>
      <c r="ABJ213" s="21"/>
      <c r="ABK213" s="21"/>
      <c r="ABL213" s="21"/>
      <c r="ABM213" s="21"/>
      <c r="ABN213" s="21"/>
      <c r="ABO213" s="21"/>
      <c r="ABP213" s="21"/>
      <c r="ABQ213" s="21"/>
      <c r="ABR213" s="21"/>
      <c r="ABS213" s="21"/>
      <c r="ABT213" s="21"/>
      <c r="ABU213" s="21"/>
      <c r="ABV213" s="21"/>
      <c r="ABW213" s="21"/>
      <c r="ABX213" s="21"/>
      <c r="ABY213" s="21"/>
      <c r="ABZ213" s="21"/>
      <c r="ACA213" s="21"/>
      <c r="ACB213" s="21"/>
      <c r="ACC213" s="21"/>
      <c r="ACD213" s="21"/>
      <c r="ACE213" s="21"/>
      <c r="ACF213" s="21"/>
      <c r="ACG213" s="21"/>
      <c r="ACH213" s="21"/>
      <c r="ACI213" s="21"/>
      <c r="ACJ213" s="21"/>
      <c r="ACK213" s="21"/>
      <c r="ACL213" s="21"/>
      <c r="ACM213" s="21"/>
      <c r="ACN213" s="21"/>
      <c r="ACO213" s="21"/>
      <c r="ACP213" s="21"/>
      <c r="ACQ213" s="21"/>
      <c r="ACR213" s="21"/>
      <c r="ACS213" s="21"/>
      <c r="ACT213" s="21"/>
      <c r="ACU213" s="21"/>
      <c r="ACV213" s="21"/>
      <c r="ACW213" s="21"/>
      <c r="ACX213" s="21"/>
      <c r="ACY213" s="21"/>
      <c r="ACZ213" s="21"/>
      <c r="ADA213" s="21"/>
      <c r="ADB213" s="21"/>
      <c r="ADC213" s="21"/>
      <c r="ADD213" s="21"/>
      <c r="ADE213" s="21"/>
      <c r="ADF213" s="21"/>
      <c r="ADG213" s="21"/>
      <c r="ADH213" s="21"/>
      <c r="ADI213" s="21"/>
      <c r="ADJ213" s="21"/>
      <c r="ADK213" s="21"/>
      <c r="ADL213" s="21"/>
      <c r="ADM213" s="21"/>
      <c r="ADN213" s="21"/>
      <c r="ADO213" s="21"/>
      <c r="ADP213" s="21"/>
      <c r="ADQ213" s="21"/>
      <c r="ADR213" s="21"/>
      <c r="ADS213" s="21"/>
      <c r="ADT213" s="21"/>
      <c r="ADU213" s="21"/>
      <c r="ADV213" s="21"/>
      <c r="ADW213" s="21"/>
      <c r="ADX213" s="21"/>
      <c r="ADY213" s="21"/>
      <c r="ADZ213" s="21"/>
      <c r="AEA213" s="21"/>
      <c r="AEB213" s="21"/>
      <c r="AEC213" s="21"/>
      <c r="AED213" s="21"/>
      <c r="AEE213" s="21"/>
      <c r="AEF213" s="21"/>
      <c r="AEG213" s="21"/>
      <c r="AEH213" s="21"/>
      <c r="AEI213" s="21"/>
      <c r="AEJ213" s="21"/>
      <c r="AEK213" s="21"/>
      <c r="AEL213" s="21"/>
      <c r="AEM213" s="21"/>
      <c r="AEN213" s="21"/>
      <c r="AEO213" s="21"/>
      <c r="AEP213" s="21"/>
      <c r="AEQ213" s="21"/>
      <c r="AER213" s="21"/>
      <c r="AES213" s="21"/>
      <c r="AET213" s="21"/>
      <c r="AEU213" s="21"/>
      <c r="AEV213" s="21"/>
      <c r="AEW213" s="21"/>
      <c r="AEX213" s="21"/>
      <c r="AEY213" s="21"/>
      <c r="AEZ213" s="21"/>
      <c r="AFA213" s="21"/>
      <c r="AFB213" s="21"/>
      <c r="AFC213" s="21"/>
      <c r="AFD213" s="21"/>
      <c r="AFE213" s="21"/>
      <c r="AFF213" s="21"/>
      <c r="AFG213" s="21"/>
    </row>
    <row r="214" spans="1:839" s="46" customFormat="1" x14ac:dyDescent="0.25">
      <c r="A214" s="22"/>
      <c r="B214" s="22"/>
      <c r="C214" s="22" t="s">
        <v>45</v>
      </c>
      <c r="D214" s="53"/>
      <c r="E214" s="22" t="str">
        <f>структура!$G$67</f>
        <v>списание безвозвр. займов</v>
      </c>
      <c r="F214" s="22"/>
      <c r="G214" s="22"/>
      <c r="H214" s="22"/>
      <c r="I214" s="22" t="str">
        <f>IF($E214="","",INDEX(структура!$H$10:$H$153,SUMIFS(структура!$C$10:$C$153,структура!$G$10:$G$153,$E214)))</f>
        <v>руб</v>
      </c>
      <c r="J214" s="22"/>
      <c r="K214" s="45"/>
      <c r="L214" s="22"/>
      <c r="M214" s="22"/>
      <c r="N214" s="22"/>
      <c r="O214" s="22"/>
      <c r="P214" s="22"/>
      <c r="Q214" s="45"/>
      <c r="R214" s="22">
        <f>SUM(R215:R219)</f>
        <v>0</v>
      </c>
      <c r="S214" s="22">
        <f t="shared" ref="S214" si="20006">SUM(S215:S219)</f>
        <v>0</v>
      </c>
      <c r="T214" s="22">
        <f t="shared" ref="T214" si="20007">SUM(T215:T219)</f>
        <v>0</v>
      </c>
      <c r="U214" s="22">
        <f t="shared" ref="U214" si="20008">SUM(U215:U219)</f>
        <v>0</v>
      </c>
      <c r="V214" s="22">
        <f t="shared" ref="V214" si="20009">SUM(V215:V219)</f>
        <v>0</v>
      </c>
      <c r="W214" s="22">
        <f t="shared" ref="W214" si="20010">SUM(W215:W219)</f>
        <v>0</v>
      </c>
      <c r="X214" s="22">
        <f t="shared" ref="X214" si="20011">SUM(X215:X219)</f>
        <v>0</v>
      </c>
      <c r="Y214" s="22">
        <f t="shared" ref="Y214" si="20012">SUM(Y215:Y219)</f>
        <v>0</v>
      </c>
      <c r="Z214" s="22">
        <f t="shared" ref="Z214" si="20013">SUM(Z215:Z219)</f>
        <v>0</v>
      </c>
      <c r="AA214" s="22">
        <f t="shared" ref="AA214" si="20014">SUM(AA215:AA219)</f>
        <v>0</v>
      </c>
      <c r="AB214" s="22">
        <f t="shared" ref="AB214" si="20015">SUM(AB215:AB219)</f>
        <v>0</v>
      </c>
      <c r="AC214" s="22">
        <f t="shared" ref="AC214" si="20016">SUM(AC215:AC219)</f>
        <v>0</v>
      </c>
      <c r="AD214" s="22">
        <f t="shared" ref="AD214" si="20017">SUM(AD215:AD219)</f>
        <v>0</v>
      </c>
      <c r="AE214" s="22">
        <f t="shared" ref="AE214" si="20018">SUM(AE215:AE219)</f>
        <v>0</v>
      </c>
      <c r="AF214" s="22">
        <f t="shared" ref="AF214" si="20019">SUM(AF215:AF219)</f>
        <v>0</v>
      </c>
      <c r="AG214" s="22">
        <f t="shared" ref="AG214" si="20020">SUM(AG215:AG219)</f>
        <v>0</v>
      </c>
      <c r="AH214" s="22">
        <f t="shared" ref="AH214" si="20021">SUM(AH215:AH219)</f>
        <v>0</v>
      </c>
      <c r="AI214" s="22">
        <f t="shared" ref="AI214" si="20022">SUM(AI215:AI219)</f>
        <v>0</v>
      </c>
      <c r="AJ214" s="22">
        <f t="shared" ref="AJ214" si="20023">SUM(AJ215:AJ219)</f>
        <v>0</v>
      </c>
      <c r="AK214" s="22">
        <f t="shared" ref="AK214" si="20024">SUM(AK215:AK219)</f>
        <v>0</v>
      </c>
      <c r="AL214" s="22">
        <f t="shared" ref="AL214" si="20025">SUM(AL215:AL219)</f>
        <v>0</v>
      </c>
      <c r="AM214" s="22">
        <f t="shared" ref="AM214" si="20026">SUM(AM215:AM219)</f>
        <v>0</v>
      </c>
      <c r="AN214" s="22">
        <f t="shared" ref="AN214" si="20027">SUM(AN215:AN219)</f>
        <v>0</v>
      </c>
      <c r="AO214" s="22">
        <f t="shared" ref="AO214" si="20028">SUM(AO215:AO219)</f>
        <v>0</v>
      </c>
      <c r="AP214" s="22">
        <f t="shared" ref="AP214" si="20029">SUM(AP215:AP219)</f>
        <v>0</v>
      </c>
      <c r="AQ214" s="22">
        <f t="shared" ref="AQ214" si="20030">SUM(AQ215:AQ219)</f>
        <v>0</v>
      </c>
      <c r="AR214" s="22">
        <f t="shared" ref="AR214" si="20031">SUM(AR215:AR219)</f>
        <v>0</v>
      </c>
      <c r="AS214" s="22">
        <f t="shared" ref="AS214" si="20032">SUM(AS215:AS219)</f>
        <v>0</v>
      </c>
      <c r="AT214" s="22">
        <f t="shared" ref="AT214" si="20033">SUM(AT215:AT219)</f>
        <v>0</v>
      </c>
      <c r="AU214" s="22">
        <f t="shared" ref="AU214" si="20034">SUM(AU215:AU219)</f>
        <v>0</v>
      </c>
      <c r="AV214" s="22">
        <f t="shared" ref="AV214" si="20035">SUM(AV215:AV219)</f>
        <v>0</v>
      </c>
      <c r="AW214" s="22">
        <f t="shared" ref="AW214" si="20036">SUM(AW215:AW219)</f>
        <v>0</v>
      </c>
      <c r="AX214" s="22">
        <f t="shared" ref="AX214" si="20037">SUM(AX215:AX219)</f>
        <v>0</v>
      </c>
      <c r="AY214" s="22">
        <f t="shared" ref="AY214" si="20038">SUM(AY215:AY219)</f>
        <v>0</v>
      </c>
      <c r="AZ214" s="22">
        <f t="shared" ref="AZ214" si="20039">SUM(AZ215:AZ219)</f>
        <v>0</v>
      </c>
      <c r="BA214" s="22">
        <f t="shared" ref="BA214" si="20040">SUM(BA215:BA219)</f>
        <v>0</v>
      </c>
      <c r="BB214" s="22">
        <f t="shared" ref="BB214" si="20041">SUM(BB215:BB219)</f>
        <v>0</v>
      </c>
      <c r="BC214" s="22">
        <f t="shared" ref="BC214" si="20042">SUM(BC215:BC219)</f>
        <v>0</v>
      </c>
      <c r="BD214" s="22">
        <f t="shared" ref="BD214" si="20043">SUM(BD215:BD219)</f>
        <v>0</v>
      </c>
      <c r="BE214" s="22">
        <f t="shared" ref="BE214" si="20044">SUM(BE215:BE219)</f>
        <v>0</v>
      </c>
      <c r="BF214" s="22">
        <f t="shared" ref="BF214" si="20045">SUM(BF215:BF219)</f>
        <v>0</v>
      </c>
      <c r="BG214" s="22">
        <f t="shared" ref="BG214" si="20046">SUM(BG215:BG219)</f>
        <v>0</v>
      </c>
      <c r="BH214" s="22">
        <f t="shared" ref="BH214" si="20047">SUM(BH215:BH219)</f>
        <v>0</v>
      </c>
      <c r="BI214" s="22">
        <f t="shared" ref="BI214" si="20048">SUM(BI215:BI219)</f>
        <v>0</v>
      </c>
      <c r="BJ214" s="22">
        <f t="shared" ref="BJ214" si="20049">SUM(BJ215:BJ219)</f>
        <v>0</v>
      </c>
      <c r="BK214" s="22">
        <f t="shared" ref="BK214" si="20050">SUM(BK215:BK219)</f>
        <v>0</v>
      </c>
      <c r="BL214" s="22">
        <f t="shared" ref="BL214" si="20051">SUM(BL215:BL219)</f>
        <v>0</v>
      </c>
      <c r="BM214" s="22">
        <f t="shared" ref="BM214" si="20052">SUM(BM215:BM219)</f>
        <v>0</v>
      </c>
      <c r="BN214" s="22">
        <f t="shared" ref="BN214" si="20053">SUM(BN215:BN219)</f>
        <v>0</v>
      </c>
      <c r="BO214" s="22">
        <f t="shared" ref="BO214" si="20054">SUM(BO215:BO219)</f>
        <v>0</v>
      </c>
      <c r="BP214" s="22">
        <f t="shared" ref="BP214" si="20055">SUM(BP215:BP219)</f>
        <v>0</v>
      </c>
      <c r="BQ214" s="22">
        <f t="shared" ref="BQ214" si="20056">SUM(BQ215:BQ219)</f>
        <v>0</v>
      </c>
      <c r="BR214" s="22">
        <f t="shared" ref="BR214" si="20057">SUM(BR215:BR219)</f>
        <v>0</v>
      </c>
      <c r="BS214" s="22">
        <f t="shared" ref="BS214" si="20058">SUM(BS215:BS219)</f>
        <v>0</v>
      </c>
      <c r="BT214" s="22">
        <f t="shared" ref="BT214" si="20059">SUM(BT215:BT219)</f>
        <v>0</v>
      </c>
      <c r="BU214" s="22">
        <f t="shared" ref="BU214" si="20060">SUM(BU215:BU219)</f>
        <v>0</v>
      </c>
      <c r="BV214" s="22">
        <f t="shared" ref="BV214" si="20061">SUM(BV215:BV219)</f>
        <v>0</v>
      </c>
      <c r="BW214" s="22">
        <f t="shared" ref="BW214" si="20062">SUM(BW215:BW219)</f>
        <v>0</v>
      </c>
      <c r="BX214" s="22">
        <f t="shared" ref="BX214" si="20063">SUM(BX215:BX219)</f>
        <v>0</v>
      </c>
      <c r="BY214" s="22">
        <f t="shared" ref="BY214" si="20064">SUM(BY215:BY219)</f>
        <v>0</v>
      </c>
      <c r="BZ214" s="22">
        <f t="shared" ref="BZ214" si="20065">SUM(BZ215:BZ219)</f>
        <v>0</v>
      </c>
      <c r="CA214" s="22">
        <f t="shared" ref="CA214" si="20066">SUM(CA215:CA219)</f>
        <v>0</v>
      </c>
      <c r="CB214" s="22">
        <f t="shared" ref="CB214" si="20067">SUM(CB215:CB219)</f>
        <v>0</v>
      </c>
      <c r="CC214" s="22">
        <f t="shared" ref="CC214" si="20068">SUM(CC215:CC219)</f>
        <v>0</v>
      </c>
      <c r="CD214" s="22">
        <f t="shared" ref="CD214" si="20069">SUM(CD215:CD219)</f>
        <v>0</v>
      </c>
      <c r="CE214" s="22">
        <f t="shared" ref="CE214" si="20070">SUM(CE215:CE219)</f>
        <v>0</v>
      </c>
      <c r="CF214" s="22">
        <f t="shared" ref="CF214" si="20071">SUM(CF215:CF219)</f>
        <v>0</v>
      </c>
      <c r="CG214" s="22">
        <f t="shared" ref="CG214" si="20072">SUM(CG215:CG219)</f>
        <v>0</v>
      </c>
      <c r="CH214" s="22">
        <f t="shared" ref="CH214" si="20073">SUM(CH215:CH219)</f>
        <v>0</v>
      </c>
      <c r="CI214" s="22">
        <f t="shared" ref="CI214" si="20074">SUM(CI215:CI219)</f>
        <v>0</v>
      </c>
      <c r="CJ214" s="22">
        <f t="shared" ref="CJ214" si="20075">SUM(CJ215:CJ219)</f>
        <v>0</v>
      </c>
      <c r="CK214" s="22">
        <f t="shared" ref="CK214" si="20076">SUM(CK215:CK219)</f>
        <v>0</v>
      </c>
      <c r="CL214" s="22">
        <f t="shared" ref="CL214" si="20077">SUM(CL215:CL219)</f>
        <v>0</v>
      </c>
      <c r="CM214" s="22">
        <f t="shared" ref="CM214" si="20078">SUM(CM215:CM219)</f>
        <v>0</v>
      </c>
      <c r="CN214" s="22">
        <f t="shared" ref="CN214" si="20079">SUM(CN215:CN219)</f>
        <v>0</v>
      </c>
      <c r="CO214" s="22">
        <f t="shared" ref="CO214" si="20080">SUM(CO215:CO219)</f>
        <v>0</v>
      </c>
      <c r="CP214" s="22">
        <f t="shared" ref="CP214" si="20081">SUM(CP215:CP219)</f>
        <v>0</v>
      </c>
      <c r="CQ214" s="22">
        <f t="shared" ref="CQ214" si="20082">SUM(CQ215:CQ219)</f>
        <v>0</v>
      </c>
      <c r="CR214" s="22">
        <f t="shared" ref="CR214" si="20083">SUM(CR215:CR219)</f>
        <v>0</v>
      </c>
      <c r="CS214" s="22">
        <f t="shared" ref="CS214" si="20084">SUM(CS215:CS219)</f>
        <v>0</v>
      </c>
      <c r="CT214" s="22">
        <f t="shared" ref="CT214" si="20085">SUM(CT215:CT219)</f>
        <v>54000</v>
      </c>
      <c r="CU214" s="22">
        <f t="shared" ref="CU214" si="20086">SUM(CU215:CU219)</f>
        <v>54000</v>
      </c>
      <c r="CV214" s="22">
        <f t="shared" ref="CV214" si="20087">SUM(CV215:CV219)</f>
        <v>54000</v>
      </c>
      <c r="CW214" s="22">
        <f t="shared" ref="CW214" si="20088">SUM(CW215:CW219)</f>
        <v>54000</v>
      </c>
      <c r="CX214" s="22">
        <f t="shared" ref="CX214" si="20089">SUM(CX215:CX219)</f>
        <v>54000</v>
      </c>
      <c r="CY214" s="22">
        <f t="shared" ref="CY214" si="20090">SUM(CY215:CY219)</f>
        <v>54000</v>
      </c>
      <c r="CZ214" s="22">
        <f t="shared" ref="CZ214" si="20091">SUM(CZ215:CZ219)</f>
        <v>54000</v>
      </c>
      <c r="DA214" s="22">
        <f t="shared" ref="DA214" si="20092">SUM(DA215:DA219)</f>
        <v>54000</v>
      </c>
      <c r="DB214" s="22">
        <f t="shared" ref="DB214" si="20093">SUM(DB215:DB219)</f>
        <v>54000</v>
      </c>
      <c r="DC214" s="22">
        <f t="shared" ref="DC214" si="20094">SUM(DC215:DC219)</f>
        <v>54000</v>
      </c>
      <c r="DD214" s="22">
        <f t="shared" ref="DD214" si="20095">SUM(DD215:DD219)</f>
        <v>61200</v>
      </c>
      <c r="DE214" s="22">
        <f t="shared" ref="DE214" si="20096">SUM(DE215:DE219)</f>
        <v>61200</v>
      </c>
      <c r="DF214" s="22">
        <f t="shared" ref="DF214" si="20097">SUM(DF215:DF219)</f>
        <v>61200</v>
      </c>
      <c r="DG214" s="22">
        <f t="shared" ref="DG214" si="20098">SUM(DG215:DG219)</f>
        <v>61200</v>
      </c>
      <c r="DH214" s="22">
        <f t="shared" ref="DH214" si="20099">SUM(DH215:DH219)</f>
        <v>61200</v>
      </c>
      <c r="DI214" s="22">
        <f t="shared" ref="DI214" si="20100">SUM(DI215:DI219)</f>
        <v>61200</v>
      </c>
      <c r="DJ214" s="22">
        <f t="shared" ref="DJ214" si="20101">SUM(DJ215:DJ219)</f>
        <v>61200</v>
      </c>
      <c r="DK214" s="22">
        <f t="shared" ref="DK214" si="20102">SUM(DK215:DK219)</f>
        <v>61200</v>
      </c>
      <c r="DL214" s="22">
        <f t="shared" ref="DL214" si="20103">SUM(DL215:DL219)</f>
        <v>61200</v>
      </c>
      <c r="DM214" s="22">
        <f t="shared" ref="DM214" si="20104">SUM(DM215:DM219)</f>
        <v>61200</v>
      </c>
      <c r="DN214" s="22">
        <f t="shared" ref="DN214" si="20105">SUM(DN215:DN219)</f>
        <v>68200</v>
      </c>
      <c r="DO214" s="22">
        <f t="shared" ref="DO214" si="20106">SUM(DO215:DO219)</f>
        <v>68200</v>
      </c>
      <c r="DP214" s="22">
        <f t="shared" ref="DP214" si="20107">SUM(DP215:DP219)</f>
        <v>68200</v>
      </c>
      <c r="DQ214" s="22">
        <f t="shared" ref="DQ214" si="20108">SUM(DQ215:DQ219)</f>
        <v>68200</v>
      </c>
      <c r="DR214" s="22">
        <f t="shared" ref="DR214" si="20109">SUM(DR215:DR219)</f>
        <v>68200</v>
      </c>
      <c r="DS214" s="22">
        <f t="shared" ref="DS214" si="20110">SUM(DS215:DS219)</f>
        <v>68200</v>
      </c>
      <c r="DT214" s="22">
        <f t="shared" ref="DT214" si="20111">SUM(DT215:DT219)</f>
        <v>68200</v>
      </c>
      <c r="DU214" s="22">
        <f t="shared" ref="DU214" si="20112">SUM(DU215:DU219)</f>
        <v>68200</v>
      </c>
      <c r="DV214" s="22">
        <f t="shared" ref="DV214" si="20113">SUM(DV215:DV219)</f>
        <v>68200</v>
      </c>
      <c r="DW214" s="22">
        <f t="shared" ref="DW214" si="20114">SUM(DW215:DW219)</f>
        <v>68200</v>
      </c>
      <c r="DX214" s="22">
        <f t="shared" ref="DX214" si="20115">SUM(DX215:DX219)</f>
        <v>68200</v>
      </c>
      <c r="DY214" s="22">
        <f t="shared" ref="DY214" si="20116">SUM(DY215:DY219)</f>
        <v>62200.000000000007</v>
      </c>
      <c r="DZ214" s="22">
        <f t="shared" ref="DZ214" si="20117">SUM(DZ215:DZ219)</f>
        <v>62200.000000000007</v>
      </c>
      <c r="EA214" s="22">
        <f t="shared" ref="EA214" si="20118">SUM(EA215:EA219)</f>
        <v>62200.000000000007</v>
      </c>
      <c r="EB214" s="22">
        <f t="shared" ref="EB214" si="20119">SUM(EB215:EB219)</f>
        <v>62200.000000000007</v>
      </c>
      <c r="EC214" s="22">
        <f t="shared" ref="EC214" si="20120">SUM(EC215:EC219)</f>
        <v>62200.000000000007</v>
      </c>
      <c r="ED214" s="22">
        <f t="shared" ref="ED214" si="20121">SUM(ED215:ED219)</f>
        <v>62200.000000000007</v>
      </c>
      <c r="EE214" s="22">
        <f t="shared" ref="EE214" si="20122">SUM(EE215:EE219)</f>
        <v>62200.000000000007</v>
      </c>
      <c r="EF214" s="22">
        <f t="shared" ref="EF214" si="20123">SUM(EF215:EF219)</f>
        <v>62200.000000000007</v>
      </c>
      <c r="EG214" s="22">
        <f t="shared" ref="EG214" si="20124">SUM(EG215:EG219)</f>
        <v>62200.000000000007</v>
      </c>
      <c r="EH214" s="22">
        <f t="shared" ref="EH214" si="20125">SUM(EH215:EH219)</f>
        <v>62200.000000000007</v>
      </c>
      <c r="EI214" s="22">
        <f t="shared" ref="EI214" si="20126">SUM(EI215:EI219)</f>
        <v>61400.000000000007</v>
      </c>
      <c r="EJ214" s="22">
        <f t="shared" ref="EJ214" si="20127">SUM(EJ215:EJ219)</f>
        <v>61400.000000000007</v>
      </c>
      <c r="EK214" s="22">
        <f t="shared" ref="EK214" si="20128">SUM(EK215:EK219)</f>
        <v>61400.000000000007</v>
      </c>
      <c r="EL214" s="22">
        <f t="shared" ref="EL214" si="20129">SUM(EL215:EL219)</f>
        <v>61400.000000000007</v>
      </c>
      <c r="EM214" s="22">
        <f t="shared" ref="EM214" si="20130">SUM(EM215:EM219)</f>
        <v>61400.000000000007</v>
      </c>
      <c r="EN214" s="22">
        <f t="shared" ref="EN214" si="20131">SUM(EN215:EN219)</f>
        <v>61400.000000000007</v>
      </c>
      <c r="EO214" s="22">
        <f t="shared" ref="EO214" si="20132">SUM(EO215:EO219)</f>
        <v>61400.000000000007</v>
      </c>
      <c r="EP214" s="22">
        <f t="shared" ref="EP214" si="20133">SUM(EP215:EP219)</f>
        <v>61400.000000000007</v>
      </c>
      <c r="EQ214" s="22">
        <f t="shared" ref="EQ214" si="20134">SUM(EQ215:EQ219)</f>
        <v>61400.000000000007</v>
      </c>
      <c r="ER214" s="22">
        <f t="shared" ref="ER214" si="20135">SUM(ER215:ER219)</f>
        <v>61400.000000000007</v>
      </c>
      <c r="ES214" s="22">
        <f t="shared" ref="ES214" si="20136">SUM(ES215:ES219)</f>
        <v>68400.000000000015</v>
      </c>
      <c r="ET214" s="22">
        <f t="shared" ref="ET214" si="20137">SUM(ET215:ET219)</f>
        <v>68400.000000000015</v>
      </c>
      <c r="EU214" s="22">
        <f t="shared" ref="EU214" si="20138">SUM(EU215:EU219)</f>
        <v>68400.000000000015</v>
      </c>
      <c r="EV214" s="22">
        <f t="shared" ref="EV214" si="20139">SUM(EV215:EV219)</f>
        <v>68400.000000000015</v>
      </c>
      <c r="EW214" s="22">
        <f t="shared" ref="EW214" si="20140">SUM(EW215:EW219)</f>
        <v>68400.000000000015</v>
      </c>
      <c r="EX214" s="22">
        <f t="shared" ref="EX214" si="20141">SUM(EX215:EX219)</f>
        <v>68400.000000000015</v>
      </c>
      <c r="EY214" s="22">
        <f t="shared" ref="EY214" si="20142">SUM(EY215:EY219)</f>
        <v>68400.000000000015</v>
      </c>
      <c r="EZ214" s="22">
        <f t="shared" ref="EZ214" si="20143">SUM(EZ215:EZ219)</f>
        <v>68400.000000000015</v>
      </c>
      <c r="FA214" s="22">
        <f t="shared" ref="FA214" si="20144">SUM(FA215:FA219)</f>
        <v>68400.000000000015</v>
      </c>
      <c r="FB214" s="22">
        <f t="shared" ref="FB214" si="20145">SUM(FB215:FB219)</f>
        <v>68400.000000000015</v>
      </c>
      <c r="FC214" s="22">
        <f t="shared" ref="FC214" si="20146">SUM(FC215:FC219)</f>
        <v>68400.000000000015</v>
      </c>
      <c r="FD214" s="22">
        <f t="shared" ref="FD214" si="20147">SUM(FD215:FD219)</f>
        <v>125399.99999999999</v>
      </c>
      <c r="FE214" s="22">
        <f t="shared" ref="FE214" si="20148">SUM(FE215:FE219)</f>
        <v>125399.99999999999</v>
      </c>
      <c r="FF214" s="22">
        <f t="shared" ref="FF214" si="20149">SUM(FF215:FF219)</f>
        <v>125399.99999999999</v>
      </c>
      <c r="FG214" s="22">
        <f t="shared" ref="FG214" si="20150">SUM(FG215:FG219)</f>
        <v>125399.99999999999</v>
      </c>
      <c r="FH214" s="22">
        <f t="shared" ref="FH214" si="20151">SUM(FH215:FH219)</f>
        <v>125399.99999999999</v>
      </c>
      <c r="FI214" s="22">
        <f t="shared" ref="FI214" si="20152">SUM(FI215:FI219)</f>
        <v>125399.99999999999</v>
      </c>
      <c r="FJ214" s="22">
        <f t="shared" ref="FJ214" si="20153">SUM(FJ215:FJ219)</f>
        <v>125399.99999999999</v>
      </c>
      <c r="FK214" s="22">
        <f t="shared" ref="FK214" si="20154">SUM(FK215:FK219)</f>
        <v>125399.99999999999</v>
      </c>
      <c r="FL214" s="22">
        <f t="shared" ref="FL214" si="20155">SUM(FL215:FL219)</f>
        <v>125399.99999999999</v>
      </c>
      <c r="FM214" s="22">
        <f t="shared" ref="FM214" si="20156">SUM(FM215:FM219)</f>
        <v>125399.99999999999</v>
      </c>
      <c r="FN214" s="22">
        <f t="shared" ref="FN214" si="20157">SUM(FN215:FN219)</f>
        <v>133000</v>
      </c>
      <c r="FO214" s="22">
        <f t="shared" ref="FO214" si="20158">SUM(FO215:FO219)</f>
        <v>133000</v>
      </c>
      <c r="FP214" s="22">
        <f t="shared" ref="FP214" si="20159">SUM(FP215:FP219)</f>
        <v>133000</v>
      </c>
      <c r="FQ214" s="22">
        <f t="shared" ref="FQ214" si="20160">SUM(FQ215:FQ219)</f>
        <v>133000</v>
      </c>
      <c r="FR214" s="22">
        <f t="shared" ref="FR214" si="20161">SUM(FR215:FR219)</f>
        <v>133000</v>
      </c>
      <c r="FS214" s="22">
        <f t="shared" ref="FS214" si="20162">SUM(FS215:FS219)</f>
        <v>133000</v>
      </c>
      <c r="FT214" s="22">
        <f t="shared" ref="FT214" si="20163">SUM(FT215:FT219)</f>
        <v>133000</v>
      </c>
      <c r="FU214" s="22">
        <f t="shared" ref="FU214" si="20164">SUM(FU215:FU219)</f>
        <v>133000</v>
      </c>
      <c r="FV214" s="22">
        <f t="shared" ref="FV214" si="20165">SUM(FV215:FV219)</f>
        <v>133000</v>
      </c>
      <c r="FW214" s="22">
        <f t="shared" ref="FW214" si="20166">SUM(FW215:FW219)</f>
        <v>133000</v>
      </c>
      <c r="FX214" s="22">
        <f t="shared" ref="FX214" si="20167">SUM(FX215:FX219)</f>
        <v>66500</v>
      </c>
      <c r="FY214" s="22">
        <f t="shared" ref="FY214" si="20168">SUM(FY215:FY219)</f>
        <v>66500</v>
      </c>
      <c r="FZ214" s="22">
        <f t="shared" ref="FZ214" si="20169">SUM(FZ215:FZ219)</f>
        <v>66500</v>
      </c>
      <c r="GA214" s="22">
        <f t="shared" ref="GA214" si="20170">SUM(GA215:GA219)</f>
        <v>66500</v>
      </c>
      <c r="GB214" s="22">
        <f t="shared" ref="GB214" si="20171">SUM(GB215:GB219)</f>
        <v>66500</v>
      </c>
      <c r="GC214" s="22">
        <f t="shared" ref="GC214" si="20172">SUM(GC215:GC219)</f>
        <v>157499.99999999997</v>
      </c>
      <c r="GD214" s="22">
        <f t="shared" ref="GD214" si="20173">SUM(GD215:GD219)</f>
        <v>157499.99999999997</v>
      </c>
      <c r="GE214" s="22">
        <f t="shared" ref="GE214" si="20174">SUM(GE215:GE219)</f>
        <v>157499.99999999997</v>
      </c>
      <c r="GF214" s="22">
        <f t="shared" ref="GF214" si="20175">SUM(GF215:GF219)</f>
        <v>157499.99999999997</v>
      </c>
      <c r="GG214" s="22">
        <f t="shared" ref="GG214" si="20176">SUM(GG215:GG219)</f>
        <v>157499.99999999997</v>
      </c>
      <c r="GH214" s="22">
        <f t="shared" ref="GH214" si="20177">SUM(GH215:GH219)</f>
        <v>118999.99999999999</v>
      </c>
      <c r="GI214" s="22">
        <f t="shared" ref="GI214" si="20178">SUM(GI215:GI219)</f>
        <v>118999.99999999999</v>
      </c>
      <c r="GJ214" s="22">
        <f t="shared" ref="GJ214" si="20179">SUM(GJ215:GJ219)</f>
        <v>118999.99999999999</v>
      </c>
      <c r="GK214" s="22">
        <f t="shared" ref="GK214" si="20180">SUM(GK215:GK219)</f>
        <v>118999.99999999999</v>
      </c>
      <c r="GL214" s="22">
        <f t="shared" ref="GL214" si="20181">SUM(GL215:GL219)</f>
        <v>118999.99999999999</v>
      </c>
      <c r="GM214" s="22">
        <f t="shared" ref="GM214" si="20182">SUM(GM215:GM219)</f>
        <v>66500</v>
      </c>
      <c r="GN214" s="22">
        <f t="shared" ref="GN214" si="20183">SUM(GN215:GN219)</f>
        <v>66500</v>
      </c>
      <c r="GO214" s="22">
        <f t="shared" ref="GO214" si="20184">SUM(GO215:GO219)</f>
        <v>66500</v>
      </c>
      <c r="GP214" s="22">
        <f t="shared" ref="GP214" si="20185">SUM(GP215:GP219)</f>
        <v>66500</v>
      </c>
      <c r="GQ214" s="22">
        <f t="shared" ref="GQ214" si="20186">SUM(GQ215:GQ219)</f>
        <v>66500</v>
      </c>
      <c r="GR214" s="22">
        <f t="shared" ref="GR214" si="20187">SUM(GR215:GR219)</f>
        <v>171499.99999999997</v>
      </c>
      <c r="GS214" s="22">
        <f t="shared" ref="GS214" si="20188">SUM(GS215:GS219)</f>
        <v>171499.99999999997</v>
      </c>
      <c r="GT214" s="22">
        <f t="shared" ref="GT214" si="20189">SUM(GT215:GT219)</f>
        <v>171499.99999999997</v>
      </c>
      <c r="GU214" s="22">
        <f t="shared" ref="GU214" si="20190">SUM(GU215:GU219)</f>
        <v>171499.99999999997</v>
      </c>
      <c r="GV214" s="22">
        <f t="shared" ref="GV214" si="20191">SUM(GV215:GV219)</f>
        <v>171499.99999999997</v>
      </c>
      <c r="GW214" s="22">
        <f t="shared" ref="GW214" si="20192">SUM(GW215:GW219)</f>
        <v>157499.99999999997</v>
      </c>
      <c r="GX214" s="22">
        <f t="shared" ref="GX214" si="20193">SUM(GX215:GX219)</f>
        <v>157499.99999999997</v>
      </c>
      <c r="GY214" s="22">
        <f t="shared" ref="GY214" si="20194">SUM(GY215:GY219)</f>
        <v>157499.99999999997</v>
      </c>
      <c r="GZ214" s="22">
        <f t="shared" ref="GZ214" si="20195">SUM(GZ215:GZ219)</f>
        <v>157499.99999999997</v>
      </c>
      <c r="HA214" s="22">
        <f t="shared" ref="HA214" si="20196">SUM(HA215:HA219)</f>
        <v>157499.99999999997</v>
      </c>
      <c r="HB214" s="22">
        <f t="shared" ref="HB214" si="20197">SUM(HB215:HB219)</f>
        <v>171499.99999999997</v>
      </c>
      <c r="HC214" s="22">
        <f t="shared" ref="HC214" si="20198">SUM(HC215:HC219)</f>
        <v>171499.99999999997</v>
      </c>
      <c r="HD214" s="22">
        <f t="shared" ref="HD214" si="20199">SUM(HD215:HD219)</f>
        <v>171499.99999999997</v>
      </c>
      <c r="HE214" s="22">
        <f t="shared" ref="HE214" si="20200">SUM(HE215:HE219)</f>
        <v>171499.99999999997</v>
      </c>
      <c r="HF214" s="22">
        <f t="shared" ref="HF214" si="20201">SUM(HF215:HF219)</f>
        <v>171499.99999999997</v>
      </c>
      <c r="HG214" s="22">
        <f t="shared" ref="HG214" si="20202">SUM(HG215:HG219)</f>
        <v>118999.99999999999</v>
      </c>
      <c r="HH214" s="22">
        <f t="shared" ref="HH214" si="20203">SUM(HH215:HH219)</f>
        <v>118999.99999999999</v>
      </c>
      <c r="HI214" s="22">
        <f t="shared" ref="HI214" si="20204">SUM(HI215:HI219)</f>
        <v>118999.99999999999</v>
      </c>
      <c r="HJ214" s="22">
        <f t="shared" ref="HJ214" si="20205">SUM(HJ215:HJ219)</f>
        <v>118999.99999999999</v>
      </c>
      <c r="HK214" s="22">
        <f t="shared" ref="HK214" si="20206">SUM(HK215:HK219)</f>
        <v>118999.99999999999</v>
      </c>
      <c r="HL214" s="22">
        <f t="shared" ref="HL214" si="20207">SUM(HL215:HL219)</f>
        <v>171499.99999999997</v>
      </c>
      <c r="HM214" s="22">
        <f t="shared" ref="HM214" si="20208">SUM(HM215:HM219)</f>
        <v>171499.99999999997</v>
      </c>
      <c r="HN214" s="22">
        <f t="shared" ref="HN214" si="20209">SUM(HN215:HN219)</f>
        <v>171499.99999999997</v>
      </c>
      <c r="HO214" s="22">
        <f t="shared" ref="HO214" si="20210">SUM(HO215:HO219)</f>
        <v>171499.99999999997</v>
      </c>
      <c r="HP214" s="22">
        <f t="shared" ref="HP214" si="20211">SUM(HP215:HP219)</f>
        <v>171499.99999999997</v>
      </c>
      <c r="HQ214" s="22">
        <f t="shared" ref="HQ214" si="20212">SUM(HQ215:HQ219)</f>
        <v>171499.99999999997</v>
      </c>
      <c r="HR214" s="22">
        <f t="shared" ref="HR214" si="20213">SUM(HR215:HR219)</f>
        <v>171499.99999999997</v>
      </c>
      <c r="HS214" s="22">
        <f t="shared" ref="HS214" si="20214">SUM(HS215:HS219)</f>
        <v>171499.99999999997</v>
      </c>
      <c r="HT214" s="22">
        <f t="shared" ref="HT214" si="20215">SUM(HT215:HT219)</f>
        <v>171499.99999999997</v>
      </c>
      <c r="HU214" s="22">
        <f t="shared" ref="HU214" si="20216">SUM(HU215:HU219)</f>
        <v>171499.99999999997</v>
      </c>
      <c r="HV214" s="22">
        <f t="shared" ref="HV214" si="20217">SUM(HV215:HV219)</f>
        <v>171499.99999999997</v>
      </c>
      <c r="HW214" s="22">
        <f t="shared" ref="HW214" si="20218">SUM(HW215:HW219)</f>
        <v>136499.99999999997</v>
      </c>
      <c r="HX214" s="22">
        <f t="shared" ref="HX214" si="20219">SUM(HX215:HX219)</f>
        <v>136499.99999999997</v>
      </c>
      <c r="HY214" s="22">
        <f t="shared" ref="HY214" si="20220">SUM(HY215:HY219)</f>
        <v>136499.99999999997</v>
      </c>
      <c r="HZ214" s="22">
        <f t="shared" ref="HZ214" si="20221">SUM(HZ215:HZ219)</f>
        <v>136499.99999999997</v>
      </c>
      <c r="IA214" s="22">
        <f t="shared" ref="IA214" si="20222">SUM(IA215:IA219)</f>
        <v>136499.99999999997</v>
      </c>
      <c r="IB214" s="22">
        <f t="shared" ref="IB214" si="20223">SUM(IB215:IB219)</f>
        <v>136499.99999999997</v>
      </c>
      <c r="IC214" s="22">
        <f t="shared" ref="IC214" si="20224">SUM(IC215:IC219)</f>
        <v>136499.99999999997</v>
      </c>
      <c r="ID214" s="22">
        <f t="shared" ref="ID214" si="20225">SUM(ID215:ID219)</f>
        <v>136499.99999999997</v>
      </c>
      <c r="IE214" s="22">
        <f t="shared" ref="IE214" si="20226">SUM(IE215:IE219)</f>
        <v>136499.99999999997</v>
      </c>
      <c r="IF214" s="22">
        <f t="shared" ref="IF214" si="20227">SUM(IF215:IF219)</f>
        <v>136499.99999999997</v>
      </c>
      <c r="IG214" s="22">
        <f t="shared" ref="IG214" si="20228">SUM(IG215:IG219)</f>
        <v>131833.33333333331</v>
      </c>
      <c r="IH214" s="22">
        <f t="shared" ref="IH214" si="20229">SUM(IH215:IH219)</f>
        <v>131833.33333333331</v>
      </c>
      <c r="II214" s="22">
        <f t="shared" ref="II214" si="20230">SUM(II215:II219)</f>
        <v>131833.33333333331</v>
      </c>
      <c r="IJ214" s="22">
        <f t="shared" ref="IJ214" si="20231">SUM(IJ215:IJ219)</f>
        <v>131833.33333333331</v>
      </c>
      <c r="IK214" s="22">
        <f t="shared" ref="IK214" si="20232">SUM(IK215:IK219)</f>
        <v>131833.33333333331</v>
      </c>
      <c r="IL214" s="22">
        <f t="shared" ref="IL214" si="20233">SUM(IL215:IL219)</f>
        <v>131833.33333333331</v>
      </c>
      <c r="IM214" s="22">
        <f t="shared" ref="IM214" si="20234">SUM(IM215:IM219)</f>
        <v>131833.33333333331</v>
      </c>
      <c r="IN214" s="22">
        <f t="shared" ref="IN214" si="20235">SUM(IN215:IN219)</f>
        <v>131833.33333333331</v>
      </c>
      <c r="IO214" s="22">
        <f t="shared" ref="IO214" si="20236">SUM(IO215:IO219)</f>
        <v>131833.33333333331</v>
      </c>
      <c r="IP214" s="22">
        <f t="shared" ref="IP214" si="20237">SUM(IP215:IP219)</f>
        <v>131833.33333333331</v>
      </c>
      <c r="IQ214" s="22">
        <f t="shared" ref="IQ214" si="20238">SUM(IQ215:IQ219)</f>
        <v>114333.33333333331</v>
      </c>
      <c r="IR214" s="22">
        <f t="shared" ref="IR214" si="20239">SUM(IR215:IR219)</f>
        <v>114333.33333333331</v>
      </c>
      <c r="IS214" s="22">
        <f t="shared" ref="IS214" si="20240">SUM(IS215:IS219)</f>
        <v>114333.33333333331</v>
      </c>
      <c r="IT214" s="22">
        <f t="shared" ref="IT214" si="20241">SUM(IT215:IT219)</f>
        <v>114333.33333333331</v>
      </c>
      <c r="IU214" s="22">
        <f t="shared" ref="IU214" si="20242">SUM(IU215:IU219)</f>
        <v>114333.33333333331</v>
      </c>
      <c r="IV214" s="22">
        <f t="shared" ref="IV214" si="20243">SUM(IV215:IV219)</f>
        <v>114333.33333333331</v>
      </c>
      <c r="IW214" s="22">
        <f t="shared" ref="IW214" si="20244">SUM(IW215:IW219)</f>
        <v>114333.33333333331</v>
      </c>
      <c r="IX214" s="22">
        <f t="shared" ref="IX214" si="20245">SUM(IX215:IX219)</f>
        <v>114333.33333333331</v>
      </c>
      <c r="IY214" s="22">
        <f t="shared" ref="IY214" si="20246">SUM(IY215:IY219)</f>
        <v>114333.33333333331</v>
      </c>
      <c r="IZ214" s="22">
        <f t="shared" ref="IZ214" si="20247">SUM(IZ215:IZ219)</f>
        <v>114333.33333333331</v>
      </c>
      <c r="JA214" s="22">
        <f t="shared" ref="JA214" si="20248">SUM(JA215:JA219)</f>
        <v>134333.33333333334</v>
      </c>
      <c r="JB214" s="22">
        <f t="shared" ref="JB214" si="20249">SUM(JB215:JB219)</f>
        <v>134333.33333333334</v>
      </c>
      <c r="JC214" s="22">
        <f t="shared" ref="JC214" si="20250">SUM(JC215:JC219)</f>
        <v>134333.33333333334</v>
      </c>
      <c r="JD214" s="22">
        <f t="shared" ref="JD214" si="20251">SUM(JD215:JD219)</f>
        <v>134333.33333333334</v>
      </c>
      <c r="JE214" s="22">
        <f t="shared" ref="JE214" si="20252">SUM(JE215:JE219)</f>
        <v>134333.33333333334</v>
      </c>
      <c r="JF214" s="22">
        <f t="shared" ref="JF214" si="20253">SUM(JF215:JF219)</f>
        <v>134333.33333333334</v>
      </c>
      <c r="JG214" s="22">
        <f t="shared" ref="JG214" si="20254">SUM(JG215:JG219)</f>
        <v>134333.33333333334</v>
      </c>
      <c r="JH214" s="22">
        <f t="shared" ref="JH214" si="20255">SUM(JH215:JH219)</f>
        <v>134333.33333333334</v>
      </c>
      <c r="JI214" s="22">
        <f t="shared" ref="JI214" si="20256">SUM(JI215:JI219)</f>
        <v>134333.33333333334</v>
      </c>
      <c r="JJ214" s="22">
        <f t="shared" ref="JJ214" si="20257">SUM(JJ215:JJ219)</f>
        <v>134333.33333333334</v>
      </c>
      <c r="JK214" s="22">
        <f t="shared" ref="JK214" si="20258">SUM(JK215:JK219)</f>
        <v>137000</v>
      </c>
      <c r="JL214" s="22">
        <f t="shared" ref="JL214" si="20259">SUM(JL215:JL219)</f>
        <v>137000</v>
      </c>
      <c r="JM214" s="22">
        <f t="shared" ref="JM214" si="20260">SUM(JM215:JM219)</f>
        <v>137000</v>
      </c>
      <c r="JN214" s="22">
        <f t="shared" ref="JN214" si="20261">SUM(JN215:JN219)</f>
        <v>137000</v>
      </c>
      <c r="JO214" s="22">
        <f t="shared" ref="JO214" si="20262">SUM(JO215:JO219)</f>
        <v>137000</v>
      </c>
      <c r="JP214" s="22">
        <f t="shared" ref="JP214" si="20263">SUM(JP215:JP219)</f>
        <v>137000</v>
      </c>
      <c r="JQ214" s="22">
        <f t="shared" ref="JQ214" si="20264">SUM(JQ215:JQ219)</f>
        <v>137000</v>
      </c>
      <c r="JR214" s="22">
        <f t="shared" ref="JR214" si="20265">SUM(JR215:JR219)</f>
        <v>137000</v>
      </c>
      <c r="JS214" s="22">
        <f t="shared" ref="JS214" si="20266">SUM(JS215:JS219)</f>
        <v>137000</v>
      </c>
      <c r="JT214" s="22">
        <f t="shared" ref="JT214" si="20267">SUM(JT215:JT219)</f>
        <v>137000</v>
      </c>
      <c r="JU214" s="22">
        <f t="shared" ref="JU214" si="20268">SUM(JU215:JU219)</f>
        <v>160333.33333333334</v>
      </c>
      <c r="JV214" s="22">
        <f t="shared" ref="JV214" si="20269">SUM(JV215:JV219)</f>
        <v>160333.33333333334</v>
      </c>
      <c r="JW214" s="22">
        <f t="shared" ref="JW214" si="20270">SUM(JW215:JW219)</f>
        <v>160333.33333333334</v>
      </c>
      <c r="JX214" s="22">
        <f t="shared" ref="JX214" si="20271">SUM(JX215:JX219)</f>
        <v>160333.33333333334</v>
      </c>
      <c r="JY214" s="22">
        <f t="shared" ref="JY214" si="20272">SUM(JY215:JY219)</f>
        <v>160333.33333333334</v>
      </c>
      <c r="JZ214" s="22">
        <f t="shared" ref="JZ214" si="20273">SUM(JZ215:JZ219)</f>
        <v>160333.33333333334</v>
      </c>
      <c r="KA214" s="22">
        <f t="shared" ref="KA214" si="20274">SUM(KA215:KA219)</f>
        <v>160333.33333333334</v>
      </c>
      <c r="KB214" s="22">
        <f t="shared" ref="KB214" si="20275">SUM(KB215:KB219)</f>
        <v>160333.33333333334</v>
      </c>
      <c r="KC214" s="22">
        <f t="shared" ref="KC214" si="20276">SUM(KC215:KC219)</f>
        <v>160333.33333333334</v>
      </c>
      <c r="KD214" s="22">
        <f t="shared" ref="KD214" si="20277">SUM(KD215:KD219)</f>
        <v>160333.33333333334</v>
      </c>
      <c r="KE214" s="22">
        <f t="shared" ref="KE214" si="20278">SUM(KE215:KE219)</f>
        <v>160333.33333333334</v>
      </c>
      <c r="KF214" s="22">
        <f t="shared" ref="KF214" si="20279">SUM(KF215:KF219)</f>
        <v>180333.33333333331</v>
      </c>
      <c r="KG214" s="22">
        <f t="shared" ref="KG214" si="20280">SUM(KG215:KG219)</f>
        <v>180333.33333333331</v>
      </c>
      <c r="KH214" s="22">
        <f t="shared" ref="KH214" si="20281">SUM(KH215:KH219)</f>
        <v>180333.33333333331</v>
      </c>
      <c r="KI214" s="22">
        <f t="shared" ref="KI214" si="20282">SUM(KI215:KI219)</f>
        <v>180333.33333333331</v>
      </c>
      <c r="KJ214" s="22">
        <f t="shared" ref="KJ214" si="20283">SUM(KJ215:KJ219)</f>
        <v>180333.33333333331</v>
      </c>
      <c r="KK214" s="22">
        <f t="shared" ref="KK214" si="20284">SUM(KK215:KK219)</f>
        <v>180333.33333333331</v>
      </c>
      <c r="KL214" s="22">
        <f t="shared" ref="KL214" si="20285">SUM(KL215:KL219)</f>
        <v>180333.33333333331</v>
      </c>
      <c r="KM214" s="22">
        <f t="shared" ref="KM214" si="20286">SUM(KM215:KM219)</f>
        <v>180333.33333333331</v>
      </c>
      <c r="KN214" s="22">
        <f t="shared" ref="KN214" si="20287">SUM(KN215:KN219)</f>
        <v>180333.33333333331</v>
      </c>
      <c r="KO214" s="22">
        <f t="shared" ref="KO214" si="20288">SUM(KO215:KO219)</f>
        <v>180333.33333333331</v>
      </c>
      <c r="KP214" s="22">
        <f t="shared" ref="KP214" si="20289">SUM(KP215:KP219)</f>
        <v>182999.99999999997</v>
      </c>
      <c r="KQ214" s="22">
        <f t="shared" ref="KQ214" si="20290">SUM(KQ215:KQ219)</f>
        <v>182999.99999999997</v>
      </c>
      <c r="KR214" s="22">
        <f t="shared" ref="KR214" si="20291">SUM(KR215:KR219)</f>
        <v>182999.99999999997</v>
      </c>
      <c r="KS214" s="22">
        <f t="shared" ref="KS214" si="20292">SUM(KS215:KS219)</f>
        <v>182999.99999999997</v>
      </c>
      <c r="KT214" s="22">
        <f t="shared" ref="KT214" si="20293">SUM(KT215:KT219)</f>
        <v>182999.99999999997</v>
      </c>
      <c r="KU214" s="22">
        <f t="shared" ref="KU214" si="20294">SUM(KU215:KU219)</f>
        <v>182999.99999999997</v>
      </c>
      <c r="KV214" s="22">
        <f t="shared" ref="KV214" si="20295">SUM(KV215:KV219)</f>
        <v>72999.999999999985</v>
      </c>
      <c r="KW214" s="22">
        <f t="shared" ref="KW214" si="20296">SUM(KW215:KW219)</f>
        <v>72999.999999999985</v>
      </c>
      <c r="KX214" s="22">
        <f t="shared" ref="KX214" si="20297">SUM(KX215:KX219)</f>
        <v>182999.99999999997</v>
      </c>
      <c r="KY214" s="22">
        <f t="shared" ref="KY214" si="20298">SUM(KY215:KY219)</f>
        <v>182999.99999999997</v>
      </c>
      <c r="KZ214" s="22">
        <f t="shared" ref="KZ214" si="20299">SUM(KZ215:KZ219)</f>
        <v>182999.99999999997</v>
      </c>
      <c r="LA214" s="22">
        <f t="shared" ref="LA214" si="20300">SUM(LA215:LA219)</f>
        <v>168333.33333333331</v>
      </c>
      <c r="LB214" s="22">
        <f t="shared" ref="LB214" si="20301">SUM(LB215:LB219)</f>
        <v>182999.99999999997</v>
      </c>
      <c r="LC214" s="22">
        <f t="shared" ref="LC214" si="20302">SUM(LC215:LC219)</f>
        <v>182999.99999999997</v>
      </c>
      <c r="LD214" s="22">
        <f t="shared" ref="LD214" si="20303">SUM(LD215:LD219)</f>
        <v>182999.99999999997</v>
      </c>
      <c r="LE214" s="22">
        <f t="shared" ref="LE214" si="20304">SUM(LE215:LE219)</f>
        <v>182999.99999999997</v>
      </c>
      <c r="LF214" s="22">
        <f t="shared" ref="LF214" si="20305">SUM(LF215:LF219)</f>
        <v>124666.66666666666</v>
      </c>
      <c r="LG214" s="22">
        <f t="shared" ref="LG214" si="20306">SUM(LG215:LG219)</f>
        <v>124666.66666666666</v>
      </c>
      <c r="LH214" s="22">
        <f t="shared" ref="LH214" si="20307">SUM(LH215:LH219)</f>
        <v>124666.66666666666</v>
      </c>
      <c r="LI214" s="22">
        <f t="shared" ref="LI214" si="20308">SUM(LI215:LI219)</f>
        <v>124666.66666666666</v>
      </c>
      <c r="LJ214" s="22">
        <f t="shared" ref="LJ214" si="20309">SUM(LJ215:LJ219)</f>
        <v>124666.66666666666</v>
      </c>
      <c r="LK214" s="22">
        <f t="shared" ref="LK214" si="20310">SUM(LK215:LK219)</f>
        <v>182999.99999999997</v>
      </c>
      <c r="LL214" s="22">
        <f t="shared" ref="LL214" si="20311">SUM(LL215:LL219)</f>
        <v>182999.99999999997</v>
      </c>
      <c r="LM214" s="22">
        <f t="shared" ref="LM214" si="20312">SUM(LM215:LM219)</f>
        <v>72999.999999999985</v>
      </c>
      <c r="LN214" s="22">
        <f t="shared" ref="LN214" si="20313">SUM(LN215:LN219)</f>
        <v>72999.999999999985</v>
      </c>
      <c r="LO214" s="22">
        <f t="shared" ref="LO214" si="20314">SUM(LO215:LO219)</f>
        <v>222999.99999999997</v>
      </c>
      <c r="LP214" s="22">
        <f t="shared" ref="LP214" si="20315">SUM(LP215:LP219)</f>
        <v>222999.99999999997</v>
      </c>
      <c r="LQ214" s="22">
        <f t="shared" ref="LQ214" si="20316">SUM(LQ215:LQ219)</f>
        <v>222999.99999999997</v>
      </c>
      <c r="LR214" s="22">
        <f t="shared" ref="LR214" si="20317">SUM(LR215:LR219)</f>
        <v>222999.99999999997</v>
      </c>
      <c r="LS214" s="22">
        <f t="shared" ref="LS214" si="20318">SUM(LS215:LS219)</f>
        <v>222999.99999999997</v>
      </c>
      <c r="LT214" s="22">
        <f t="shared" ref="LT214" si="20319">SUM(LT215:LT219)</f>
        <v>222999.99999999997</v>
      </c>
      <c r="LU214" s="22">
        <f t="shared" ref="LU214" si="20320">SUM(LU215:LU219)</f>
        <v>222999.99999999997</v>
      </c>
      <c r="LV214" s="22">
        <f t="shared" ref="LV214" si="20321">SUM(LV215:LV219)</f>
        <v>208333.33333333331</v>
      </c>
      <c r="LW214" s="22">
        <f t="shared" ref="LW214" si="20322">SUM(LW215:LW219)</f>
        <v>228333.33333333331</v>
      </c>
      <c r="LX214" s="22">
        <f t="shared" ref="LX214" si="20323">SUM(LX215:LX219)</f>
        <v>228333.33333333331</v>
      </c>
      <c r="LY214" s="22">
        <f t="shared" ref="LY214" si="20324">SUM(LY215:LY219)</f>
        <v>228333.33333333331</v>
      </c>
      <c r="LZ214" s="22">
        <f t="shared" ref="LZ214" si="20325">SUM(LZ215:LZ219)</f>
        <v>228333.33333333331</v>
      </c>
      <c r="MA214" s="22">
        <f t="shared" ref="MA214" si="20326">SUM(MA215:MA219)</f>
        <v>228333.33333333331</v>
      </c>
      <c r="MB214" s="22">
        <f t="shared" ref="MB214" si="20327">SUM(MB215:MB219)</f>
        <v>228333.33333333331</v>
      </c>
      <c r="MC214" s="22">
        <f t="shared" ref="MC214" si="20328">SUM(MC215:MC219)</f>
        <v>228333.33333333331</v>
      </c>
      <c r="MD214" s="22">
        <f t="shared" ref="MD214" si="20329">SUM(MD215:MD219)</f>
        <v>228333.33333333331</v>
      </c>
      <c r="ME214" s="22">
        <f t="shared" ref="ME214" si="20330">SUM(ME215:ME219)</f>
        <v>228333.33333333331</v>
      </c>
      <c r="MF214" s="22">
        <f t="shared" ref="MF214" si="20331">SUM(MF215:MF219)</f>
        <v>228333.33333333331</v>
      </c>
      <c r="MG214" s="22">
        <f t="shared" ref="MG214" si="20332">SUM(MG215:MG219)</f>
        <v>228333.33333333331</v>
      </c>
      <c r="MH214" s="22">
        <f t="shared" ref="MH214" si="20333">SUM(MH215:MH219)</f>
        <v>228333.33333333331</v>
      </c>
      <c r="MI214" s="22">
        <f t="shared" ref="MI214" si="20334">SUM(MI215:MI219)</f>
        <v>228333.33333333331</v>
      </c>
      <c r="MJ214" s="22">
        <f t="shared" ref="MJ214" si="20335">SUM(MJ215:MJ219)</f>
        <v>170000</v>
      </c>
      <c r="MK214" s="22">
        <f t="shared" ref="MK214" si="20336">SUM(MK215:MK219)</f>
        <v>170000</v>
      </c>
      <c r="ML214" s="22">
        <f t="shared" ref="ML214" si="20337">SUM(ML215:ML219)</f>
        <v>170000</v>
      </c>
      <c r="MM214" s="22">
        <f t="shared" ref="MM214" si="20338">SUM(MM215:MM219)</f>
        <v>170000</v>
      </c>
      <c r="MN214" s="22">
        <f t="shared" ref="MN214" si="20339">SUM(MN215:MN219)</f>
        <v>170000</v>
      </c>
      <c r="MO214" s="22">
        <f t="shared" ref="MO214" si="20340">SUM(MO215:MO219)</f>
        <v>228333.33333333331</v>
      </c>
      <c r="MP214" s="22">
        <f t="shared" ref="MP214" si="20341">SUM(MP215:MP219)</f>
        <v>228333.33333333331</v>
      </c>
      <c r="MQ214" s="22">
        <f t="shared" ref="MQ214" si="20342">SUM(MQ215:MQ219)</f>
        <v>273333.33333333326</v>
      </c>
      <c r="MR214" s="22">
        <f t="shared" ref="MR214" si="20343">SUM(MR215:MR219)</f>
        <v>273333.33333333326</v>
      </c>
      <c r="MS214" s="22">
        <f t="shared" ref="MS214" si="20344">SUM(MS215:MS219)</f>
        <v>273333.33333333326</v>
      </c>
      <c r="MT214" s="22">
        <f t="shared" ref="MT214" si="20345">SUM(MT215:MT219)</f>
        <v>273333.33333333326</v>
      </c>
      <c r="MU214" s="22">
        <f t="shared" ref="MU214" si="20346">SUM(MU215:MU219)</f>
        <v>273333.33333333326</v>
      </c>
      <c r="MV214" s="22">
        <f t="shared" ref="MV214" si="20347">SUM(MV215:MV219)</f>
        <v>273333.33333333326</v>
      </c>
      <c r="MW214" s="22">
        <f t="shared" ref="MW214" si="20348">SUM(MW215:MW219)</f>
        <v>273333.33333333326</v>
      </c>
      <c r="MX214" s="22">
        <f t="shared" ref="MX214" si="20349">SUM(MX215:MX219)</f>
        <v>273333.33333333326</v>
      </c>
      <c r="MY214" s="22">
        <f t="shared" ref="MY214" si="20350">SUM(MY215:MY219)</f>
        <v>279333.33333333326</v>
      </c>
      <c r="MZ214" s="22">
        <f t="shared" ref="MZ214" si="20351">SUM(MZ215:MZ219)</f>
        <v>279333.33333333326</v>
      </c>
      <c r="NA214" s="22">
        <f t="shared" ref="NA214" si="20352">SUM(NA215:NA219)</f>
        <v>279333.33333333326</v>
      </c>
      <c r="NB214" s="22">
        <f t="shared" ref="NB214" si="20353">SUM(NB215:NB219)</f>
        <v>279333.33333333326</v>
      </c>
      <c r="NC214" s="22">
        <f t="shared" ref="NC214" si="20354">SUM(NC215:NC219)</f>
        <v>279333.33333333326</v>
      </c>
      <c r="ND214" s="22">
        <f t="shared" ref="ND214" si="20355">SUM(ND215:ND219)</f>
        <v>279333.33333333326</v>
      </c>
      <c r="NE214" s="22">
        <f t="shared" ref="NE214" si="20356">SUM(NE215:NE219)</f>
        <v>279333.33333333326</v>
      </c>
      <c r="NF214" s="22">
        <f t="shared" ref="NF214" si="20357">SUM(NF215:NF219)</f>
        <v>279333.33333333326</v>
      </c>
      <c r="NG214" s="22">
        <f t="shared" ref="NG214" si="20358">SUM(NG215:NG219)</f>
        <v>279333.33333333326</v>
      </c>
      <c r="NH214" s="22">
        <f t="shared" ref="NH214" si="20359">SUM(NH215:NH219)</f>
        <v>279333.33333333326</v>
      </c>
      <c r="NI214" s="22">
        <f t="shared" ref="NI214" si="20360">SUM(NI215:NI219)</f>
        <v>279333.33333333326</v>
      </c>
      <c r="NJ214" s="22">
        <f t="shared" ref="NJ214" si="20361">SUM(NJ215:NJ219)</f>
        <v>279333.33333333326</v>
      </c>
      <c r="NK214" s="22">
        <f t="shared" ref="NK214" si="20362">SUM(NK215:NK219)</f>
        <v>279333.33333333326</v>
      </c>
      <c r="NL214" s="22">
        <f t="shared" ref="NL214" si="20363">SUM(NL215:NL219)</f>
        <v>279333.33333333326</v>
      </c>
      <c r="NM214" s="22">
        <f t="shared" ref="NM214" si="20364">SUM(NM215:NM219)</f>
        <v>279333.33333333326</v>
      </c>
      <c r="NN214" s="22">
        <f t="shared" ref="NN214" si="20365">SUM(NN215:NN219)</f>
        <v>279333.33333333326</v>
      </c>
      <c r="NO214" s="22">
        <f t="shared" ref="NO214" si="20366">SUM(NO215:NO219)</f>
        <v>279333.33333333326</v>
      </c>
      <c r="NP214" s="22">
        <f t="shared" ref="NP214" si="20367">SUM(NP215:NP219)</f>
        <v>279333.33333333326</v>
      </c>
      <c r="NQ214" s="22">
        <f t="shared" ref="NQ214" si="20368">SUM(NQ215:NQ219)</f>
        <v>343499.99999999988</v>
      </c>
      <c r="NR214" s="22">
        <f t="shared" ref="NR214" si="20369">SUM(NR215:NR219)</f>
        <v>343499.99999999988</v>
      </c>
      <c r="NS214" s="22">
        <f t="shared" ref="NS214" si="20370">SUM(NS215:NS219)</f>
        <v>343499.99999999988</v>
      </c>
      <c r="NT214" s="22">
        <f t="shared" ref="NT214" si="20371">SUM(NT215:NT219)</f>
        <v>343499.99999999988</v>
      </c>
      <c r="NU214" s="22">
        <f t="shared" ref="NU214" si="20372">SUM(NU215:NU219)</f>
        <v>343499.99999999988</v>
      </c>
      <c r="NV214" s="22">
        <f t="shared" ref="NV214" si="20373">SUM(NV215:NV219)</f>
        <v>328500</v>
      </c>
      <c r="NW214" s="22">
        <f t="shared" ref="NW214" si="20374">SUM(NW215:NW219)</f>
        <v>328500</v>
      </c>
      <c r="NX214" s="22">
        <f t="shared" ref="NX214" si="20375">SUM(NX215:NX219)</f>
        <v>328500</v>
      </c>
      <c r="NY214" s="22">
        <f t="shared" ref="NY214" si="20376">SUM(NY215:NY219)</f>
        <v>328500</v>
      </c>
      <c r="NZ214" s="22">
        <f t="shared" ref="NZ214" si="20377">SUM(NZ215:NZ219)</f>
        <v>328500</v>
      </c>
      <c r="OA214" s="22">
        <f t="shared" ref="OA214" si="20378">SUM(OA215:OA219)</f>
        <v>328500</v>
      </c>
      <c r="OB214" s="22">
        <f t="shared" ref="OB214" si="20379">SUM(OB215:OB219)</f>
        <v>328500</v>
      </c>
      <c r="OC214" s="22">
        <f t="shared" ref="OC214" si="20380">SUM(OC215:OC219)</f>
        <v>328500</v>
      </c>
      <c r="OD214" s="22">
        <f t="shared" ref="OD214" si="20381">SUM(OD215:OD219)</f>
        <v>326500</v>
      </c>
      <c r="OE214" s="22">
        <f t="shared" ref="OE214" si="20382">SUM(OE215:OE219)</f>
        <v>326500</v>
      </c>
      <c r="OF214" s="22">
        <f t="shared" ref="OF214" si="20383">SUM(OF215:OF219)</f>
        <v>326500</v>
      </c>
      <c r="OG214" s="22">
        <f t="shared" ref="OG214" si="20384">SUM(OG215:OG219)</f>
        <v>326500</v>
      </c>
      <c r="OH214" s="22">
        <f t="shared" ref="OH214" si="20385">SUM(OH215:OH219)</f>
        <v>326500</v>
      </c>
      <c r="OI214" s="22">
        <f t="shared" ref="OI214" si="20386">SUM(OI215:OI219)</f>
        <v>326500</v>
      </c>
      <c r="OJ214" s="22">
        <f t="shared" ref="OJ214" si="20387">SUM(OJ215:OJ219)</f>
        <v>326500</v>
      </c>
      <c r="OK214" s="22">
        <f t="shared" ref="OK214" si="20388">SUM(OK215:OK219)</f>
        <v>326500</v>
      </c>
      <c r="OL214" s="22">
        <f t="shared" ref="OL214" si="20389">SUM(OL215:OL219)</f>
        <v>326500</v>
      </c>
      <c r="OM214" s="22">
        <f t="shared" ref="OM214" si="20390">SUM(OM215:OM219)</f>
        <v>326500</v>
      </c>
      <c r="ON214" s="22">
        <f t="shared" ref="ON214" si="20391">SUM(ON215:ON219)</f>
        <v>326500</v>
      </c>
      <c r="OO214" s="22">
        <f t="shared" ref="OO214" si="20392">SUM(OO215:OO219)</f>
        <v>326500</v>
      </c>
      <c r="OP214" s="22">
        <f t="shared" ref="OP214" si="20393">SUM(OP215:OP219)</f>
        <v>326500</v>
      </c>
      <c r="OQ214" s="22">
        <f t="shared" ref="OQ214" si="20394">SUM(OQ215:OQ219)</f>
        <v>326500</v>
      </c>
      <c r="OR214" s="22">
        <f t="shared" ref="OR214" si="20395">SUM(OR215:OR219)</f>
        <v>326500</v>
      </c>
      <c r="OS214" s="22">
        <f t="shared" ref="OS214" si="20396">SUM(OS215:OS219)</f>
        <v>326500</v>
      </c>
      <c r="OT214" s="22">
        <f t="shared" ref="OT214" si="20397">SUM(OT215:OT219)</f>
        <v>326500</v>
      </c>
      <c r="OU214" s="22">
        <f t="shared" ref="OU214" si="20398">SUM(OU215:OU219)</f>
        <v>326500</v>
      </c>
      <c r="OV214" s="22">
        <f t="shared" ref="OV214" si="20399">SUM(OV215:OV219)</f>
        <v>344000</v>
      </c>
      <c r="OW214" s="22">
        <f t="shared" ref="OW214" si="20400">SUM(OW215:OW219)</f>
        <v>344000</v>
      </c>
      <c r="OX214" s="22">
        <f t="shared" ref="OX214" si="20401">SUM(OX215:OX219)</f>
        <v>344000</v>
      </c>
      <c r="OY214" s="22">
        <f t="shared" ref="OY214" si="20402">SUM(OY215:OY219)</f>
        <v>344000</v>
      </c>
      <c r="OZ214" s="22">
        <f t="shared" ref="OZ214" si="20403">SUM(OZ215:OZ219)</f>
        <v>304000</v>
      </c>
      <c r="PA214" s="22">
        <f t="shared" ref="PA214" si="20404">SUM(PA215:PA219)</f>
        <v>304000</v>
      </c>
      <c r="PB214" s="22">
        <f t="shared" ref="PB214" si="20405">SUM(PB215:PB219)</f>
        <v>304000</v>
      </c>
      <c r="PC214" s="22">
        <f t="shared" ref="PC214" si="20406">SUM(PC215:PC219)</f>
        <v>304000</v>
      </c>
      <c r="PD214" s="22">
        <f t="shared" ref="PD214" si="20407">SUM(PD215:PD219)</f>
        <v>304000</v>
      </c>
      <c r="PE214" s="22">
        <f t="shared" ref="PE214" si="20408">SUM(PE215:PE219)</f>
        <v>304000</v>
      </c>
      <c r="PF214" s="22">
        <f t="shared" ref="PF214" si="20409">SUM(PF215:PF219)</f>
        <v>304000</v>
      </c>
      <c r="PG214" s="22">
        <f t="shared" ref="PG214" si="20410">SUM(PG215:PG219)</f>
        <v>304000</v>
      </c>
      <c r="PH214" s="22">
        <f t="shared" ref="PH214" si="20411">SUM(PH215:PH219)</f>
        <v>298666.66666666669</v>
      </c>
      <c r="PI214" s="22">
        <f t="shared" ref="PI214" si="20412">SUM(PI215:PI219)</f>
        <v>298666.66666666669</v>
      </c>
      <c r="PJ214" s="22">
        <f t="shared" ref="PJ214" si="20413">SUM(PJ215:PJ219)</f>
        <v>298666.66666666669</v>
      </c>
      <c r="PK214" s="22">
        <f t="shared" ref="PK214" si="20414">SUM(PK215:PK219)</f>
        <v>298666.66666666669</v>
      </c>
      <c r="PL214" s="22">
        <f t="shared" ref="PL214" si="20415">SUM(PL215:PL219)</f>
        <v>298666.66666666669</v>
      </c>
      <c r="PM214" s="22">
        <f t="shared" ref="PM214" si="20416">SUM(PM215:PM219)</f>
        <v>298666.66666666669</v>
      </c>
      <c r="PN214" s="22">
        <f t="shared" ref="PN214" si="20417">SUM(PN215:PN219)</f>
        <v>298666.66666666669</v>
      </c>
      <c r="PO214" s="22">
        <f t="shared" ref="PO214" si="20418">SUM(PO215:PO219)</f>
        <v>298666.66666666669</v>
      </c>
      <c r="PP214" s="22">
        <f t="shared" ref="PP214" si="20419">SUM(PP215:PP219)</f>
        <v>298666.66666666669</v>
      </c>
      <c r="PQ214" s="22">
        <f t="shared" ref="PQ214" si="20420">SUM(PQ215:PQ219)</f>
        <v>298666.66666666669</v>
      </c>
      <c r="PR214" s="22">
        <f t="shared" ref="PR214" si="20421">SUM(PR215:PR219)</f>
        <v>298666.66666666669</v>
      </c>
      <c r="PS214" s="22">
        <f t="shared" ref="PS214" si="20422">SUM(PS215:PS219)</f>
        <v>298666.66666666669</v>
      </c>
      <c r="PT214" s="22">
        <f t="shared" ref="PT214" si="20423">SUM(PT215:PT219)</f>
        <v>298666.66666666669</v>
      </c>
      <c r="PU214" s="22">
        <f t="shared" ref="PU214" si="20424">SUM(PU215:PU219)</f>
        <v>298666.66666666669</v>
      </c>
      <c r="PV214" s="22">
        <f t="shared" ref="PV214" si="20425">SUM(PV215:PV219)</f>
        <v>298666.66666666669</v>
      </c>
      <c r="PW214" s="22">
        <f t="shared" ref="PW214" si="20426">SUM(PW215:PW219)</f>
        <v>298666.66666666669</v>
      </c>
      <c r="PX214" s="22">
        <f t="shared" ref="PX214" si="20427">SUM(PX215:PX219)</f>
        <v>298666.66666666669</v>
      </c>
      <c r="PY214" s="22">
        <f t="shared" ref="PY214" si="20428">SUM(PY215:PY219)</f>
        <v>298666.66666666669</v>
      </c>
      <c r="PZ214" s="22">
        <f t="shared" ref="PZ214" si="20429">SUM(PZ215:PZ219)</f>
        <v>275333.33333333337</v>
      </c>
      <c r="QA214" s="22">
        <f t="shared" ref="QA214" si="20430">SUM(QA215:QA219)</f>
        <v>275333.33333333337</v>
      </c>
      <c r="QB214" s="22">
        <f t="shared" ref="QB214" si="20431">SUM(QB215:QB219)</f>
        <v>275333.33333333337</v>
      </c>
      <c r="QC214" s="22">
        <f t="shared" ref="QC214" si="20432">SUM(QC215:QC219)</f>
        <v>275333.33333333337</v>
      </c>
      <c r="QD214" s="22">
        <f t="shared" ref="QD214" si="20433">SUM(QD215:QD219)</f>
        <v>275333.33333333337</v>
      </c>
      <c r="QE214" s="22">
        <f t="shared" ref="QE214" si="20434">SUM(QE215:QE219)</f>
        <v>287333.33333333343</v>
      </c>
      <c r="QF214" s="22">
        <f t="shared" ref="QF214" si="20435">SUM(QF215:QF219)</f>
        <v>287333.33333333343</v>
      </c>
      <c r="QG214" s="22">
        <f t="shared" ref="QG214" si="20436">SUM(QG215:QG219)</f>
        <v>287333.33333333343</v>
      </c>
      <c r="QH214" s="22">
        <f t="shared" ref="QH214" si="20437">SUM(QH215:QH219)</f>
        <v>287333.33333333343</v>
      </c>
      <c r="QI214" s="22">
        <f t="shared" ref="QI214" si="20438">SUM(QI215:QI219)</f>
        <v>287333.33333333343</v>
      </c>
      <c r="QJ214" s="22">
        <f t="shared" ref="QJ214" si="20439">SUM(QJ215:QJ219)</f>
        <v>287333.33333333343</v>
      </c>
      <c r="QK214" s="22">
        <f t="shared" ref="QK214" si="20440">SUM(QK215:QK219)</f>
        <v>287333.33333333343</v>
      </c>
      <c r="QL214" s="22">
        <f t="shared" ref="QL214" si="20441">SUM(QL215:QL219)</f>
        <v>287333.33333333343</v>
      </c>
      <c r="QM214" s="22">
        <f t="shared" ref="QM214" si="20442">SUM(QM215:QM219)</f>
        <v>288933.33333333343</v>
      </c>
      <c r="QN214" s="22">
        <f t="shared" ref="QN214" si="20443">SUM(QN215:QN219)</f>
        <v>288933.33333333343</v>
      </c>
      <c r="QO214" s="22">
        <f t="shared" ref="QO214" si="20444">SUM(QO215:QO219)</f>
        <v>288933.33333333343</v>
      </c>
      <c r="QP214" s="22">
        <f t="shared" ref="QP214" si="20445">SUM(QP215:QP219)</f>
        <v>288933.33333333343</v>
      </c>
      <c r="QQ214" s="22">
        <f t="shared" ref="QQ214" si="20446">SUM(QQ215:QQ219)</f>
        <v>288933.33333333343</v>
      </c>
      <c r="QR214" s="22">
        <f t="shared" ref="QR214" si="20447">SUM(QR215:QR219)</f>
        <v>288933.33333333343</v>
      </c>
      <c r="QS214" s="22">
        <f t="shared" ref="QS214" si="20448">SUM(QS215:QS219)</f>
        <v>288933.33333333343</v>
      </c>
      <c r="QT214" s="22">
        <f t="shared" ref="QT214" si="20449">SUM(QT215:QT219)</f>
        <v>288933.33333333343</v>
      </c>
      <c r="QU214" s="22">
        <f t="shared" ref="QU214" si="20450">SUM(QU215:QU219)</f>
        <v>288933.33333333343</v>
      </c>
      <c r="QV214" s="22">
        <f t="shared" ref="QV214" si="20451">SUM(QV215:QV219)</f>
        <v>288933.33333333343</v>
      </c>
      <c r="QW214" s="22">
        <f t="shared" ref="QW214" si="20452">SUM(QW215:QW219)</f>
        <v>288933.33333333343</v>
      </c>
      <c r="QX214" s="22">
        <f t="shared" ref="QX214" si="20453">SUM(QX215:QX219)</f>
        <v>288933.33333333343</v>
      </c>
      <c r="QY214" s="22">
        <f t="shared" ref="QY214" si="20454">SUM(QY215:QY219)</f>
        <v>288933.33333333343</v>
      </c>
      <c r="QZ214" s="22">
        <f t="shared" ref="QZ214" si="20455">SUM(QZ215:QZ219)</f>
        <v>288933.33333333343</v>
      </c>
      <c r="RA214" s="22">
        <f t="shared" ref="RA214" si="20456">SUM(RA215:RA219)</f>
        <v>288933.33333333343</v>
      </c>
      <c r="RB214" s="22">
        <f t="shared" ref="RB214" si="20457">SUM(RB215:RB219)</f>
        <v>288933.33333333343</v>
      </c>
      <c r="RC214" s="22">
        <f t="shared" ref="RC214" si="20458">SUM(RC215:RC219)</f>
        <v>288933.33333333343</v>
      </c>
      <c r="RD214" s="22">
        <f t="shared" ref="RD214" si="20459">SUM(RD215:RD219)</f>
        <v>288933.33333333343</v>
      </c>
      <c r="RE214" s="22">
        <f t="shared" ref="RE214" si="20460">SUM(RE215:RE219)</f>
        <v>288933.33333333337</v>
      </c>
      <c r="RF214" s="22">
        <f t="shared" ref="RF214" si="20461">SUM(RF215:RF219)</f>
        <v>288933.33333333337</v>
      </c>
      <c r="RG214" s="22">
        <f t="shared" ref="RG214" si="20462">SUM(RG215:RG219)</f>
        <v>288933.33333333337</v>
      </c>
      <c r="RH214" s="22">
        <f t="shared" ref="RH214" si="20463">SUM(RH215:RH219)</f>
        <v>288933.33333333337</v>
      </c>
      <c r="RI214" s="22">
        <f t="shared" ref="RI214" si="20464">SUM(RI215:RI219)</f>
        <v>300933.33333333337</v>
      </c>
      <c r="RJ214" s="22">
        <f t="shared" ref="RJ214" si="20465">SUM(RJ215:RJ219)</f>
        <v>300933.33333333337</v>
      </c>
      <c r="RK214" s="22">
        <f t="shared" ref="RK214" si="20466">SUM(RK215:RK219)</f>
        <v>300933.33333333337</v>
      </c>
      <c r="RL214" s="22">
        <f t="shared" ref="RL214" si="20467">SUM(RL215:RL219)</f>
        <v>300933.33333333337</v>
      </c>
      <c r="RM214" s="22">
        <f t="shared" ref="RM214" si="20468">SUM(RM215:RM219)</f>
        <v>300933.33333333337</v>
      </c>
      <c r="RN214" s="22">
        <f t="shared" ref="RN214" si="20469">SUM(RN215:RN219)</f>
        <v>300933.33333333337</v>
      </c>
      <c r="RO214" s="22">
        <f t="shared" ref="RO214" si="20470">SUM(RO215:RO219)</f>
        <v>300933.33333333337</v>
      </c>
      <c r="RP214" s="22">
        <f t="shared" ref="RP214" si="20471">SUM(RP215:RP219)</f>
        <v>300933.33333333337</v>
      </c>
      <c r="RQ214" s="22">
        <f t="shared" ref="RQ214" si="20472">SUM(RQ215:RQ219)</f>
        <v>302533.33333333337</v>
      </c>
      <c r="RR214" s="22">
        <f t="shared" ref="RR214" si="20473">SUM(RR215:RR219)</f>
        <v>302533.33333333337</v>
      </c>
      <c r="RS214" s="22">
        <f t="shared" ref="RS214" si="20474">SUM(RS215:RS219)</f>
        <v>302533.33333333337</v>
      </c>
      <c r="RT214" s="22">
        <f t="shared" ref="RT214" si="20475">SUM(RT215:RT219)</f>
        <v>302533.33333333337</v>
      </c>
      <c r="RU214" s="22">
        <f t="shared" ref="RU214" si="20476">SUM(RU215:RU219)</f>
        <v>302533.33333333337</v>
      </c>
      <c r="RV214" s="22">
        <f t="shared" ref="RV214" si="20477">SUM(RV215:RV219)</f>
        <v>302533.33333333337</v>
      </c>
      <c r="RW214" s="22">
        <f t="shared" ref="RW214" si="20478">SUM(RW215:RW219)</f>
        <v>302533.33333333337</v>
      </c>
      <c r="RX214" s="22">
        <f t="shared" ref="RX214" si="20479">SUM(RX215:RX219)</f>
        <v>302533.33333333337</v>
      </c>
      <c r="RY214" s="22">
        <f t="shared" ref="RY214" si="20480">SUM(RY215:RY219)</f>
        <v>302533.33333333337</v>
      </c>
      <c r="RZ214" s="22">
        <f t="shared" ref="RZ214" si="20481">SUM(RZ215:RZ219)</f>
        <v>302533.33333333337</v>
      </c>
      <c r="SA214" s="22">
        <f t="shared" ref="SA214" si="20482">SUM(SA215:SA219)</f>
        <v>302533.33333333337</v>
      </c>
      <c r="SB214" s="22">
        <f t="shared" ref="SB214" si="20483">SUM(SB215:SB219)</f>
        <v>302533.33333333337</v>
      </c>
      <c r="SC214" s="22">
        <f t="shared" ref="SC214" si="20484">SUM(SC215:SC219)</f>
        <v>302533.33333333337</v>
      </c>
      <c r="SD214" s="22">
        <f t="shared" ref="SD214" si="20485">SUM(SD215:SD219)</f>
        <v>302533.33333333337</v>
      </c>
      <c r="SE214" s="22">
        <f t="shared" ref="SE214" si="20486">SUM(SE215:SE219)</f>
        <v>302533.33333333337</v>
      </c>
      <c r="SF214" s="22">
        <f t="shared" ref="SF214" si="20487">SUM(SF215:SF219)</f>
        <v>302533.33333333337</v>
      </c>
      <c r="SG214" s="22">
        <f t="shared" ref="SG214" si="20488">SUM(SG215:SG219)</f>
        <v>302533.33333333337</v>
      </c>
      <c r="SH214" s="22">
        <f t="shared" ref="SH214" si="20489">SUM(SH215:SH219)</f>
        <v>302533.33333333337</v>
      </c>
      <c r="SI214" s="22">
        <f t="shared" ref="SI214" si="20490">SUM(SI215:SI219)</f>
        <v>302533.33333333343</v>
      </c>
      <c r="SJ214" s="22">
        <f t="shared" ref="SJ214" si="20491">SUM(SJ215:SJ219)</f>
        <v>302533.33333333343</v>
      </c>
      <c r="SK214" s="22">
        <f t="shared" ref="SK214" si="20492">SUM(SK215:SK219)</f>
        <v>302533.33333333343</v>
      </c>
      <c r="SL214" s="22">
        <f t="shared" ref="SL214" si="20493">SUM(SL215:SL219)</f>
        <v>302533.33333333343</v>
      </c>
      <c r="SM214" s="22">
        <f t="shared" ref="SM214" si="20494">SUM(SM215:SM219)</f>
        <v>302533.33333333343</v>
      </c>
      <c r="SN214" s="22">
        <f t="shared" ref="SN214" si="20495">SUM(SN215:SN219)</f>
        <v>294533.33333333337</v>
      </c>
      <c r="SO214" s="22">
        <f t="shared" ref="SO214" si="20496">SUM(SO215:SO219)</f>
        <v>294533.33333333337</v>
      </c>
      <c r="SP214" s="22">
        <f t="shared" ref="SP214" si="20497">SUM(SP215:SP219)</f>
        <v>294533.33333333337</v>
      </c>
      <c r="SQ214" s="22">
        <f t="shared" ref="SQ214" si="20498">SUM(SQ215:SQ219)</f>
        <v>294533.33333333337</v>
      </c>
      <c r="SR214" s="22">
        <f t="shared" ref="SR214" si="20499">SUM(SR215:SR219)</f>
        <v>294533.33333333337</v>
      </c>
      <c r="SS214" s="22">
        <f t="shared" ref="SS214" si="20500">SUM(SS215:SS219)</f>
        <v>294533.33333333337</v>
      </c>
      <c r="ST214" s="22">
        <f t="shared" ref="ST214" si="20501">SUM(ST215:ST219)</f>
        <v>294533.33333333337</v>
      </c>
      <c r="SU214" s="22">
        <f t="shared" ref="SU214" si="20502">SUM(SU215:SU219)</f>
        <v>294533.33333333337</v>
      </c>
      <c r="SV214" s="22">
        <f t="shared" ref="SV214" si="20503">SUM(SV215:SV219)</f>
        <v>293466.66666666669</v>
      </c>
      <c r="SW214" s="22">
        <f t="shared" ref="SW214" si="20504">SUM(SW215:SW219)</f>
        <v>293466.66666666669</v>
      </c>
      <c r="SX214" s="22">
        <f t="shared" ref="SX214" si="20505">SUM(SX215:SX219)</f>
        <v>293466.66666666669</v>
      </c>
      <c r="SY214" s="22">
        <f t="shared" ref="SY214" si="20506">SUM(SY215:SY219)</f>
        <v>293466.66666666669</v>
      </c>
      <c r="SZ214" s="22">
        <f t="shared" ref="SZ214" si="20507">SUM(SZ215:SZ219)</f>
        <v>293466.66666666669</v>
      </c>
      <c r="TA214" s="22">
        <f t="shared" ref="TA214" si="20508">SUM(TA215:TA219)</f>
        <v>293466.66666666669</v>
      </c>
      <c r="TB214" s="22">
        <f t="shared" ref="TB214" si="20509">SUM(TB215:TB219)</f>
        <v>293466.66666666669</v>
      </c>
      <c r="TC214" s="22">
        <f t="shared" ref="TC214" si="20510">SUM(TC215:TC219)</f>
        <v>293466.66666666669</v>
      </c>
      <c r="TD214" s="22">
        <f t="shared" ref="TD214" si="20511">SUM(TD215:TD219)</f>
        <v>293466.66666666669</v>
      </c>
      <c r="TE214" s="22">
        <f t="shared" ref="TE214" si="20512">SUM(TE215:TE219)</f>
        <v>293466.66666666669</v>
      </c>
      <c r="TF214" s="22">
        <f t="shared" ref="TF214" si="20513">SUM(TF215:TF219)</f>
        <v>293466.66666666669</v>
      </c>
      <c r="TG214" s="22">
        <f t="shared" ref="TG214" si="20514">SUM(TG215:TG219)</f>
        <v>293466.66666666669</v>
      </c>
      <c r="TH214" s="22">
        <f t="shared" ref="TH214" si="20515">SUM(TH215:TH219)</f>
        <v>293466.66666666669</v>
      </c>
      <c r="TI214" s="22">
        <f t="shared" ref="TI214" si="20516">SUM(TI215:TI219)</f>
        <v>293466.66666666669</v>
      </c>
      <c r="TJ214" s="22">
        <f t="shared" ref="TJ214" si="20517">SUM(TJ215:TJ219)</f>
        <v>293466.66666666669</v>
      </c>
      <c r="TK214" s="22">
        <f t="shared" ref="TK214" si="20518">SUM(TK215:TK219)</f>
        <v>293466.66666666669</v>
      </c>
      <c r="TL214" s="22">
        <f t="shared" ref="TL214" si="20519">SUM(TL215:TL219)</f>
        <v>293466.66666666669</v>
      </c>
      <c r="TM214" s="22">
        <f t="shared" ref="TM214" si="20520">SUM(TM215:TM219)</f>
        <v>293466.66666666669</v>
      </c>
      <c r="TN214" s="22">
        <f t="shared" ref="TN214" si="20521">SUM(TN215:TN219)</f>
        <v>316800</v>
      </c>
      <c r="TO214" s="22">
        <f t="shared" ref="TO214" si="20522">SUM(TO215:TO219)</f>
        <v>316800</v>
      </c>
      <c r="TP214" s="22">
        <f t="shared" ref="TP214" si="20523">SUM(TP215:TP219)</f>
        <v>316800</v>
      </c>
      <c r="TQ214" s="22">
        <f t="shared" ref="TQ214" si="20524">SUM(TQ215:TQ219)</f>
        <v>316800</v>
      </c>
      <c r="TR214" s="22">
        <f t="shared" ref="TR214" si="20525">SUM(TR215:TR219)</f>
        <v>316800</v>
      </c>
      <c r="TS214" s="22">
        <f t="shared" ref="TS214" si="20526">SUM(TS215:TS219)</f>
        <v>403800</v>
      </c>
      <c r="TT214" s="22">
        <f t="shared" ref="TT214" si="20527">SUM(TT215:TT219)</f>
        <v>403800</v>
      </c>
      <c r="TU214" s="22">
        <f t="shared" ref="TU214" si="20528">SUM(TU215:TU219)</f>
        <v>403800</v>
      </c>
      <c r="TV214" s="22">
        <f t="shared" ref="TV214" si="20529">SUM(TV215:TV219)</f>
        <v>403800</v>
      </c>
      <c r="TW214" s="22">
        <f t="shared" ref="TW214" si="20530">SUM(TW215:TW219)</f>
        <v>403800</v>
      </c>
      <c r="TX214" s="22">
        <f t="shared" ref="TX214" si="20531">SUM(TX215:TX219)</f>
        <v>403800</v>
      </c>
      <c r="TY214" s="22">
        <f t="shared" ref="TY214" si="20532">SUM(TY215:TY219)</f>
        <v>403800</v>
      </c>
      <c r="TZ214" s="22">
        <f t="shared" ref="TZ214" si="20533">SUM(TZ215:TZ219)</f>
        <v>403800</v>
      </c>
      <c r="UA214" s="22">
        <f t="shared" ref="UA214" si="20534">SUM(UA215:UA219)</f>
        <v>415400</v>
      </c>
      <c r="UB214" s="22">
        <f t="shared" ref="UB214" si="20535">SUM(UB215:UB219)</f>
        <v>415400</v>
      </c>
      <c r="UC214" s="22">
        <f t="shared" ref="UC214" si="20536">SUM(UC215:UC219)</f>
        <v>415400</v>
      </c>
      <c r="UD214" s="22">
        <f t="shared" ref="UD214" si="20537">SUM(UD215:UD219)</f>
        <v>415400</v>
      </c>
      <c r="UE214" s="22">
        <f t="shared" ref="UE214" si="20538">SUM(UE215:UE219)</f>
        <v>415400</v>
      </c>
      <c r="UF214" s="22">
        <f t="shared" ref="UF214" si="20539">SUM(UF215:UF219)</f>
        <v>415400</v>
      </c>
      <c r="UG214" s="22">
        <f t="shared" ref="UG214" si="20540">SUM(UG215:UG219)</f>
        <v>415400</v>
      </c>
      <c r="UH214" s="22">
        <f t="shared" ref="UH214" si="20541">SUM(UH215:UH219)</f>
        <v>415400</v>
      </c>
      <c r="UI214" s="22">
        <f t="shared" ref="UI214" si="20542">SUM(UI215:UI219)</f>
        <v>415400</v>
      </c>
      <c r="UJ214" s="22">
        <f t="shared" ref="UJ214" si="20543">SUM(UJ215:UJ219)</f>
        <v>415400</v>
      </c>
      <c r="UK214" s="22">
        <f t="shared" ref="UK214" si="20544">SUM(UK215:UK219)</f>
        <v>415400</v>
      </c>
      <c r="UL214" s="22">
        <f t="shared" ref="UL214" si="20545">SUM(UL215:UL219)</f>
        <v>415400</v>
      </c>
      <c r="UM214" s="22">
        <f t="shared" ref="UM214" si="20546">SUM(UM215:UM219)</f>
        <v>415400</v>
      </c>
      <c r="UN214" s="22">
        <f t="shared" ref="UN214" si="20547">SUM(UN215:UN219)</f>
        <v>415400</v>
      </c>
      <c r="UO214" s="22">
        <f t="shared" ref="UO214" si="20548">SUM(UO215:UO219)</f>
        <v>415400</v>
      </c>
      <c r="UP214" s="22">
        <f t="shared" ref="UP214" si="20549">SUM(UP215:UP219)</f>
        <v>415400</v>
      </c>
      <c r="UQ214" s="22">
        <f t="shared" ref="UQ214" si="20550">SUM(UQ215:UQ219)</f>
        <v>415400</v>
      </c>
      <c r="UR214" s="22">
        <f t="shared" ref="UR214" si="20551">SUM(UR215:UR219)</f>
        <v>415400</v>
      </c>
      <c r="US214" s="22">
        <f t="shared" ref="US214" si="20552">SUM(US215:US219)</f>
        <v>495900</v>
      </c>
      <c r="UT214" s="22">
        <f t="shared" ref="UT214" si="20553">SUM(UT215:UT219)</f>
        <v>495900</v>
      </c>
      <c r="UU214" s="22">
        <f t="shared" ref="UU214" si="20554">SUM(UU215:UU219)</f>
        <v>495900</v>
      </c>
      <c r="UV214" s="22">
        <f t="shared" ref="UV214" si="20555">SUM(UV215:UV219)</f>
        <v>495900</v>
      </c>
      <c r="UW214" s="22">
        <f t="shared" ref="UW214" si="20556">SUM(UW215:UW219)</f>
        <v>594900</v>
      </c>
      <c r="UX214" s="22">
        <f t="shared" ref="UX214" si="20557">SUM(UX215:UX219)</f>
        <v>594900</v>
      </c>
      <c r="UY214" s="22">
        <f t="shared" ref="UY214" si="20558">SUM(UY215:UY219)</f>
        <v>594900</v>
      </c>
      <c r="UZ214" s="22">
        <f t="shared" ref="UZ214" si="20559">SUM(UZ215:UZ219)</f>
        <v>594900</v>
      </c>
      <c r="VA214" s="22">
        <f t="shared" ref="VA214" si="20560">SUM(VA215:VA219)</f>
        <v>594900</v>
      </c>
      <c r="VB214" s="22">
        <f t="shared" ref="VB214" si="20561">SUM(VB215:VB219)</f>
        <v>594900</v>
      </c>
      <c r="VC214" s="22">
        <f t="shared" ref="VC214" si="20562">SUM(VC215:VC219)</f>
        <v>594900</v>
      </c>
      <c r="VD214" s="22">
        <f t="shared" ref="VD214" si="20563">SUM(VD215:VD219)</f>
        <v>594900</v>
      </c>
      <c r="VE214" s="22">
        <f t="shared" ref="VE214" si="20564">SUM(VE215:VE219)</f>
        <v>608100</v>
      </c>
      <c r="VF214" s="22">
        <f t="shared" ref="VF214" si="20565">SUM(VF215:VF219)</f>
        <v>608100</v>
      </c>
      <c r="VG214" s="22">
        <f t="shared" ref="VG214" si="20566">SUM(VG215:VG219)</f>
        <v>608100</v>
      </c>
      <c r="VH214" s="22">
        <f t="shared" ref="VH214" si="20567">SUM(VH215:VH219)</f>
        <v>608100</v>
      </c>
      <c r="VI214" s="22">
        <f t="shared" ref="VI214" si="20568">SUM(VI215:VI219)</f>
        <v>608100</v>
      </c>
      <c r="VJ214" s="22">
        <f t="shared" ref="VJ214" si="20569">SUM(VJ215:VJ219)</f>
        <v>608100</v>
      </c>
      <c r="VK214" s="22">
        <f t="shared" ref="VK214" si="20570">SUM(VK215:VK219)</f>
        <v>608100</v>
      </c>
      <c r="VL214" s="22">
        <f t="shared" ref="VL214" si="20571">SUM(VL215:VL219)</f>
        <v>608100</v>
      </c>
      <c r="VM214" s="22">
        <f t="shared" ref="VM214" si="20572">SUM(VM215:VM219)</f>
        <v>608100</v>
      </c>
      <c r="VN214" s="22">
        <f t="shared" ref="VN214" si="20573">SUM(VN215:VN219)</f>
        <v>608100</v>
      </c>
      <c r="VO214" s="22">
        <f t="shared" ref="VO214" si="20574">SUM(VO215:VO219)</f>
        <v>608100</v>
      </c>
      <c r="VP214" s="22">
        <f t="shared" ref="VP214" si="20575">SUM(VP215:VP219)</f>
        <v>608100</v>
      </c>
      <c r="VQ214" s="22">
        <f t="shared" ref="VQ214" si="20576">SUM(VQ215:VQ219)</f>
        <v>608100</v>
      </c>
      <c r="VR214" s="22">
        <f t="shared" ref="VR214" si="20577">SUM(VR215:VR219)</f>
        <v>608100</v>
      </c>
      <c r="VS214" s="22">
        <f t="shared" ref="VS214" si="20578">SUM(VS215:VS219)</f>
        <v>608100</v>
      </c>
      <c r="VT214" s="22">
        <f t="shared" ref="VT214" si="20579">SUM(VT215:VT219)</f>
        <v>608100</v>
      </c>
      <c r="VU214" s="22">
        <f t="shared" ref="VU214" si="20580">SUM(VU215:VU219)</f>
        <v>608100</v>
      </c>
      <c r="VV214" s="22">
        <f t="shared" ref="VV214" si="20581">SUM(VV215:VV219)</f>
        <v>608100</v>
      </c>
      <c r="VW214" s="22">
        <f t="shared" ref="VW214" si="20582">SUM(VW215:VW219)</f>
        <v>618599.99999999988</v>
      </c>
      <c r="VX214" s="22">
        <f t="shared" ref="VX214" si="20583">SUM(VX215:VX219)</f>
        <v>618599.99999999988</v>
      </c>
      <c r="VY214" s="22">
        <f t="shared" ref="VY214" si="20584">SUM(VY215:VY219)</f>
        <v>618599.99999999988</v>
      </c>
      <c r="VZ214" s="22">
        <f t="shared" ref="VZ214" si="20585">SUM(VZ215:VZ219)</f>
        <v>618599.99999999988</v>
      </c>
      <c r="WA214" s="22">
        <f t="shared" ref="WA214" si="20586">SUM(WA215:WA219)</f>
        <v>618599.99999999988</v>
      </c>
      <c r="WB214" s="22">
        <f t="shared" ref="WB214" si="20587">SUM(WB215:WB219)</f>
        <v>498600</v>
      </c>
      <c r="WC214" s="22">
        <f t="shared" ref="WC214" si="20588">SUM(WC215:WC219)</f>
        <v>498600</v>
      </c>
      <c r="WD214" s="22">
        <f t="shared" ref="WD214" si="20589">SUM(WD215:WD219)</f>
        <v>498600</v>
      </c>
      <c r="WE214" s="22">
        <f t="shared" ref="WE214" si="20590">SUM(WE215:WE219)</f>
        <v>498600</v>
      </c>
      <c r="WF214" s="22">
        <f t="shared" ref="WF214" si="20591">SUM(WF215:WF219)</f>
        <v>498600</v>
      </c>
      <c r="WG214" s="22">
        <f t="shared" ref="WG214" si="20592">SUM(WG215:WG219)</f>
        <v>498600</v>
      </c>
      <c r="WH214" s="22">
        <f t="shared" ref="WH214" si="20593">SUM(WH215:WH219)</f>
        <v>498600</v>
      </c>
      <c r="WI214" s="22">
        <f t="shared" ref="WI214" si="20594">SUM(WI215:WI219)</f>
        <v>498600</v>
      </c>
      <c r="WJ214" s="22">
        <f t="shared" ref="WJ214" si="20595">SUM(WJ215:WJ219)</f>
        <v>482600</v>
      </c>
      <c r="WK214" s="22">
        <f t="shared" ref="WK214" si="20596">SUM(WK215:WK219)</f>
        <v>482600</v>
      </c>
      <c r="WL214" s="22">
        <f t="shared" ref="WL214" si="20597">SUM(WL215:WL219)</f>
        <v>482600</v>
      </c>
      <c r="WM214" s="22">
        <f t="shared" ref="WM214" si="20598">SUM(WM215:WM219)</f>
        <v>482600</v>
      </c>
      <c r="WN214" s="22">
        <f t="shared" ref="WN214" si="20599">SUM(WN215:WN219)</f>
        <v>482600</v>
      </c>
      <c r="WO214" s="22">
        <f t="shared" ref="WO214" si="20600">SUM(WO215:WO219)</f>
        <v>482600</v>
      </c>
      <c r="WP214" s="22">
        <f t="shared" ref="WP214" si="20601">SUM(WP215:WP219)</f>
        <v>482600</v>
      </c>
      <c r="WQ214" s="22">
        <f t="shared" ref="WQ214" si="20602">SUM(WQ215:WQ219)</f>
        <v>482600</v>
      </c>
      <c r="WR214" s="22">
        <f t="shared" ref="WR214" si="20603">SUM(WR215:WR219)</f>
        <v>482600</v>
      </c>
      <c r="WS214" s="22">
        <f t="shared" ref="WS214" si="20604">SUM(WS215:WS219)</f>
        <v>482600</v>
      </c>
      <c r="WT214" s="22">
        <f t="shared" ref="WT214" si="20605">SUM(WT215:WT219)</f>
        <v>482600</v>
      </c>
      <c r="WU214" s="22">
        <f t="shared" ref="WU214" si="20606">SUM(WU215:WU219)</f>
        <v>482600</v>
      </c>
      <c r="WV214" s="22">
        <f t="shared" ref="WV214" si="20607">SUM(WV215:WV219)</f>
        <v>482600</v>
      </c>
      <c r="WW214" s="22">
        <f t="shared" ref="WW214" si="20608">SUM(WW215:WW219)</f>
        <v>482600</v>
      </c>
      <c r="WX214" s="22">
        <f t="shared" ref="WX214" si="20609">SUM(WX215:WX219)</f>
        <v>482600</v>
      </c>
      <c r="WY214" s="22">
        <f t="shared" ref="WY214" si="20610">SUM(WY215:WY219)</f>
        <v>482600</v>
      </c>
      <c r="WZ214" s="22">
        <f t="shared" ref="WZ214" si="20611">SUM(WZ215:WZ219)</f>
        <v>482600</v>
      </c>
      <c r="XA214" s="22">
        <f t="shared" ref="XA214" si="20612">SUM(XA215:XA219)</f>
        <v>482600</v>
      </c>
      <c r="XB214" s="22">
        <f t="shared" ref="XB214" si="20613">SUM(XB215:XB219)</f>
        <v>412600</v>
      </c>
      <c r="XC214" s="22">
        <f t="shared" ref="XC214" si="20614">SUM(XC215:XC219)</f>
        <v>412600</v>
      </c>
      <c r="XD214" s="22">
        <f t="shared" ref="XD214" si="20615">SUM(XD215:XD219)</f>
        <v>412600</v>
      </c>
      <c r="XE214" s="22">
        <f t="shared" ref="XE214" si="20616">SUM(XE215:XE219)</f>
        <v>412600</v>
      </c>
      <c r="XF214" s="22">
        <f t="shared" ref="XF214" si="20617">SUM(XF215:XF219)</f>
        <v>406600</v>
      </c>
      <c r="XG214" s="22">
        <f t="shared" ref="XG214" si="20618">SUM(XG215:XG219)</f>
        <v>406600</v>
      </c>
      <c r="XH214" s="22">
        <f t="shared" ref="XH214" si="20619">SUM(XH215:XH219)</f>
        <v>406600</v>
      </c>
      <c r="XI214" s="22">
        <f t="shared" ref="XI214" si="20620">SUM(XI215:XI219)</f>
        <v>406600</v>
      </c>
      <c r="XJ214" s="22">
        <f t="shared" ref="XJ214" si="20621">SUM(XJ215:XJ219)</f>
        <v>406600</v>
      </c>
      <c r="XK214" s="22">
        <f t="shared" ref="XK214" si="20622">SUM(XK215:XK219)</f>
        <v>406600</v>
      </c>
      <c r="XL214" s="22">
        <f t="shared" ref="XL214" si="20623">SUM(XL215:XL219)</f>
        <v>406600</v>
      </c>
      <c r="XM214" s="22">
        <f t="shared" ref="XM214" si="20624">SUM(XM215:XM219)</f>
        <v>406600</v>
      </c>
      <c r="XN214" s="22">
        <f t="shared" ref="XN214" si="20625">SUM(XN215:XN219)</f>
        <v>405800</v>
      </c>
      <c r="XO214" s="22">
        <f t="shared" ref="XO214" si="20626">SUM(XO215:XO219)</f>
        <v>405800</v>
      </c>
      <c r="XP214" s="22">
        <f t="shared" ref="XP214" si="20627">SUM(XP215:XP219)</f>
        <v>405800</v>
      </c>
      <c r="XQ214" s="22">
        <f t="shared" ref="XQ214" si="20628">SUM(XQ215:XQ219)</f>
        <v>405800</v>
      </c>
      <c r="XR214" s="22">
        <f t="shared" ref="XR214" si="20629">SUM(XR215:XR219)</f>
        <v>405800</v>
      </c>
      <c r="XS214" s="22">
        <f t="shared" ref="XS214" si="20630">SUM(XS215:XS219)</f>
        <v>405800</v>
      </c>
      <c r="XT214" s="22">
        <f t="shared" ref="XT214" si="20631">SUM(XT215:XT219)</f>
        <v>405800</v>
      </c>
      <c r="XU214" s="22">
        <f t="shared" ref="XU214" si="20632">SUM(XU215:XU219)</f>
        <v>405800</v>
      </c>
      <c r="XV214" s="22">
        <f t="shared" ref="XV214" si="20633">SUM(XV215:XV219)</f>
        <v>405800</v>
      </c>
      <c r="XW214" s="22">
        <f t="shared" ref="XW214" si="20634">SUM(XW215:XW219)</f>
        <v>405800</v>
      </c>
      <c r="XX214" s="22">
        <f t="shared" ref="XX214" si="20635">SUM(XX215:XX219)</f>
        <v>405800</v>
      </c>
      <c r="XY214" s="22">
        <f t="shared" ref="XY214" si="20636">SUM(XY215:XY219)</f>
        <v>405800</v>
      </c>
      <c r="XZ214" s="22">
        <f t="shared" ref="XZ214" si="20637">SUM(XZ215:XZ219)</f>
        <v>405800</v>
      </c>
      <c r="YA214" s="22">
        <f t="shared" ref="YA214" si="20638">SUM(YA215:YA219)</f>
        <v>405800</v>
      </c>
      <c r="YB214" s="22">
        <f t="shared" ref="YB214" si="20639">SUM(YB215:YB219)</f>
        <v>405800</v>
      </c>
      <c r="YC214" s="22">
        <f t="shared" ref="YC214" si="20640">SUM(YC215:YC219)</f>
        <v>405800</v>
      </c>
      <c r="YD214" s="22">
        <f t="shared" ref="YD214" si="20641">SUM(YD215:YD219)</f>
        <v>405800</v>
      </c>
      <c r="YE214" s="22">
        <f t="shared" ref="YE214" si="20642">SUM(YE215:YE219)</f>
        <v>405800</v>
      </c>
      <c r="YF214" s="22">
        <f t="shared" ref="YF214" si="20643">SUM(YF215:YF219)</f>
        <v>412800</v>
      </c>
      <c r="YG214" s="22">
        <f t="shared" ref="YG214" si="20644">SUM(YG215:YG219)</f>
        <v>412800</v>
      </c>
      <c r="YH214" s="22">
        <f t="shared" ref="YH214" si="20645">SUM(YH215:YH219)</f>
        <v>412800</v>
      </c>
      <c r="YI214" s="22">
        <f t="shared" ref="YI214" si="20646">SUM(YI215:YI219)</f>
        <v>412800</v>
      </c>
      <c r="YJ214" s="22">
        <f t="shared" ref="YJ214" si="20647">SUM(YJ215:YJ219)</f>
        <v>412800</v>
      </c>
      <c r="YK214" s="22">
        <f t="shared" ref="YK214" si="20648">SUM(YK215:YK219)</f>
        <v>376800</v>
      </c>
      <c r="YL214" s="22">
        <f t="shared" ref="YL214" si="20649">SUM(YL215:YL219)</f>
        <v>376800</v>
      </c>
      <c r="YM214" s="22">
        <f t="shared" ref="YM214" si="20650">SUM(YM215:YM219)</f>
        <v>376800</v>
      </c>
      <c r="YN214" s="22">
        <f t="shared" ref="YN214" si="20651">SUM(YN215:YN219)</f>
        <v>376800</v>
      </c>
      <c r="YO214" s="22">
        <f t="shared" ref="YO214" si="20652">SUM(YO215:YO219)</f>
        <v>376800</v>
      </c>
      <c r="YP214" s="22">
        <f t="shared" ref="YP214" si="20653">SUM(YP215:YP219)</f>
        <v>376800</v>
      </c>
      <c r="YQ214" s="22">
        <f t="shared" ref="YQ214" si="20654">SUM(YQ215:YQ219)</f>
        <v>376800</v>
      </c>
      <c r="YR214" s="22">
        <f t="shared" ref="YR214" si="20655">SUM(YR215:YR219)</f>
        <v>376800</v>
      </c>
      <c r="YS214" s="22">
        <f t="shared" ref="YS214" si="20656">SUM(YS215:YS219)</f>
        <v>372000</v>
      </c>
      <c r="YT214" s="22">
        <f t="shared" ref="YT214" si="20657">SUM(YT215:YT219)</f>
        <v>372000</v>
      </c>
      <c r="YU214" s="22">
        <f t="shared" ref="YU214" si="20658">SUM(YU215:YU219)</f>
        <v>372000</v>
      </c>
      <c r="YV214" s="22">
        <f t="shared" ref="YV214" si="20659">SUM(YV215:YV219)</f>
        <v>372000</v>
      </c>
      <c r="YW214" s="22">
        <f t="shared" ref="YW214" si="20660">SUM(YW215:YW219)</f>
        <v>372000</v>
      </c>
      <c r="YX214" s="22">
        <f t="shared" ref="YX214" si="20661">SUM(YX215:YX219)</f>
        <v>372000</v>
      </c>
      <c r="YY214" s="22">
        <f t="shared" ref="YY214" si="20662">SUM(YY215:YY219)</f>
        <v>372000</v>
      </c>
      <c r="YZ214" s="22">
        <f t="shared" ref="YZ214" si="20663">SUM(YZ215:YZ219)</f>
        <v>372000</v>
      </c>
      <c r="ZA214" s="22">
        <f t="shared" ref="ZA214" si="20664">SUM(ZA215:ZA219)</f>
        <v>372000</v>
      </c>
      <c r="ZB214" s="22">
        <f t="shared" ref="ZB214" si="20665">SUM(ZB215:ZB219)</f>
        <v>372000</v>
      </c>
      <c r="ZC214" s="22">
        <f t="shared" ref="ZC214" si="20666">SUM(ZC215:ZC219)</f>
        <v>372000</v>
      </c>
      <c r="ZD214" s="22">
        <f t="shared" ref="ZD214" si="20667">SUM(ZD215:ZD219)</f>
        <v>372000</v>
      </c>
      <c r="ZE214" s="22">
        <f t="shared" ref="ZE214" si="20668">SUM(ZE215:ZE219)</f>
        <v>372000</v>
      </c>
      <c r="ZF214" s="22">
        <f t="shared" ref="ZF214" si="20669">SUM(ZF215:ZF219)</f>
        <v>372000</v>
      </c>
      <c r="ZG214" s="22">
        <f t="shared" ref="ZG214" si="20670">SUM(ZG215:ZG219)</f>
        <v>372000</v>
      </c>
      <c r="ZH214" s="22">
        <f t="shared" ref="ZH214" si="20671">SUM(ZH215:ZH219)</f>
        <v>372000</v>
      </c>
      <c r="ZI214" s="22">
        <f t="shared" ref="ZI214" si="20672">SUM(ZI215:ZI219)</f>
        <v>372000</v>
      </c>
      <c r="ZJ214" s="22">
        <f t="shared" ref="ZJ214" si="20673">SUM(ZJ215:ZJ219)</f>
        <v>372000</v>
      </c>
      <c r="ZK214" s="22">
        <f t="shared" ref="ZK214" si="20674">SUM(ZK215:ZK219)</f>
        <v>414000</v>
      </c>
      <c r="ZL214" s="22">
        <f t="shared" ref="ZL214" si="20675">SUM(ZL215:ZL219)</f>
        <v>414000</v>
      </c>
      <c r="ZM214" s="22">
        <f t="shared" ref="ZM214" si="20676">SUM(ZM215:ZM219)</f>
        <v>414000</v>
      </c>
      <c r="ZN214" s="22">
        <f t="shared" ref="ZN214" si="20677">SUM(ZN215:ZN219)</f>
        <v>414000</v>
      </c>
      <c r="ZO214" s="22">
        <f t="shared" ref="ZO214" si="20678">SUM(ZO215:ZO219)</f>
        <v>414000</v>
      </c>
      <c r="ZP214" s="22">
        <f t="shared" ref="ZP214" si="20679">SUM(ZP215:ZP219)</f>
        <v>438000</v>
      </c>
      <c r="ZQ214" s="22">
        <f t="shared" ref="ZQ214" si="20680">SUM(ZQ215:ZQ219)</f>
        <v>438000</v>
      </c>
      <c r="ZR214" s="22">
        <f t="shared" ref="ZR214" si="20681">SUM(ZR215:ZR219)</f>
        <v>438000</v>
      </c>
      <c r="ZS214" s="22">
        <f t="shared" ref="ZS214" si="20682">SUM(ZS215:ZS219)</f>
        <v>438000</v>
      </c>
      <c r="ZT214" s="22">
        <f t="shared" ref="ZT214" si="20683">SUM(ZT215:ZT219)</f>
        <v>438000</v>
      </c>
      <c r="ZU214" s="22">
        <f t="shared" ref="ZU214" si="20684">SUM(ZU215:ZU219)</f>
        <v>438000</v>
      </c>
      <c r="ZV214" s="22">
        <f t="shared" ref="ZV214" si="20685">SUM(ZV215:ZV219)</f>
        <v>438000</v>
      </c>
      <c r="ZW214" s="22">
        <f t="shared" ref="ZW214" si="20686">SUM(ZW215:ZW219)</f>
        <v>438000</v>
      </c>
      <c r="ZX214" s="22">
        <f t="shared" ref="ZX214" si="20687">SUM(ZX215:ZX219)</f>
        <v>441200</v>
      </c>
      <c r="ZY214" s="22">
        <f t="shared" ref="ZY214" si="20688">SUM(ZY215:ZY219)</f>
        <v>441200</v>
      </c>
      <c r="ZZ214" s="22">
        <f t="shared" ref="ZZ214" si="20689">SUM(ZZ215:ZZ219)</f>
        <v>441200</v>
      </c>
      <c r="AAA214" s="22">
        <f t="shared" ref="AAA214" si="20690">SUM(AAA215:AAA219)</f>
        <v>441200</v>
      </c>
      <c r="AAB214" s="22">
        <f t="shared" ref="AAB214" si="20691">SUM(AAB215:AAB219)</f>
        <v>441200</v>
      </c>
      <c r="AAC214" s="22">
        <f t="shared" ref="AAC214" si="20692">SUM(AAC215:AAC219)</f>
        <v>441200</v>
      </c>
      <c r="AAD214" s="22">
        <f t="shared" ref="AAD214" si="20693">SUM(AAD215:AAD219)</f>
        <v>441200</v>
      </c>
      <c r="AAE214" s="22">
        <f t="shared" ref="AAE214" si="20694">SUM(AAE215:AAE219)</f>
        <v>441200</v>
      </c>
      <c r="AAF214" s="22">
        <f t="shared" ref="AAF214" si="20695">SUM(AAF215:AAF219)</f>
        <v>441200</v>
      </c>
      <c r="AAG214" s="22">
        <f t="shared" ref="AAG214" si="20696">SUM(AAG215:AAG219)</f>
        <v>441200</v>
      </c>
      <c r="AAH214" s="22">
        <f t="shared" ref="AAH214" si="20697">SUM(AAH215:AAH219)</f>
        <v>441200</v>
      </c>
      <c r="AAI214" s="22">
        <f t="shared" ref="AAI214" si="20698">SUM(AAI215:AAI219)</f>
        <v>441200</v>
      </c>
      <c r="AAJ214" s="22">
        <f t="shared" ref="AAJ214" si="20699">SUM(AAJ215:AAJ219)</f>
        <v>441200</v>
      </c>
      <c r="AAK214" s="22">
        <f t="shared" ref="AAK214" si="20700">SUM(AAK215:AAK219)</f>
        <v>441200</v>
      </c>
      <c r="AAL214" s="22">
        <f t="shared" ref="AAL214" si="20701">SUM(AAL215:AAL219)</f>
        <v>441200</v>
      </c>
      <c r="AAM214" s="22">
        <f t="shared" ref="AAM214" si="20702">SUM(AAM215:AAM219)</f>
        <v>441200</v>
      </c>
      <c r="AAN214" s="22">
        <f t="shared" ref="AAN214" si="20703">SUM(AAN215:AAN219)</f>
        <v>441200</v>
      </c>
      <c r="AAO214" s="22">
        <f t="shared" ref="AAO214" si="20704">SUM(AAO215:AAO219)</f>
        <v>441200</v>
      </c>
      <c r="AAP214" s="22">
        <f t="shared" ref="AAP214" si="20705">SUM(AAP215:AAP219)</f>
        <v>441200</v>
      </c>
      <c r="AAQ214" s="22">
        <f t="shared" ref="AAQ214" si="20706">SUM(AAQ215:AAQ219)</f>
        <v>441200</v>
      </c>
      <c r="AAR214" s="22">
        <f t="shared" ref="AAR214" si="20707">SUM(AAR215:AAR219)</f>
        <v>390200</v>
      </c>
      <c r="AAS214" s="22">
        <f t="shared" ref="AAS214" si="20708">SUM(AAS215:AAS219)</f>
        <v>390200</v>
      </c>
      <c r="AAT214" s="22">
        <f t="shared" ref="AAT214" si="20709">SUM(AAT215:AAT219)</f>
        <v>390200</v>
      </c>
      <c r="AAU214" s="22">
        <f t="shared" ref="AAU214" si="20710">SUM(AAU215:AAU219)</f>
        <v>390200</v>
      </c>
      <c r="AAV214" s="22">
        <f t="shared" ref="AAV214" si="20711">SUM(AAV215:AAV219)</f>
        <v>390200</v>
      </c>
      <c r="AAW214" s="22">
        <f t="shared" ref="AAW214" si="20712">SUM(AAW215:AAW219)</f>
        <v>390200</v>
      </c>
      <c r="AAX214" s="22">
        <f t="shared" ref="AAX214" si="20713">SUM(AAX215:AAX219)</f>
        <v>390200</v>
      </c>
      <c r="AAY214" s="22">
        <f t="shared" ref="AAY214" si="20714">SUM(AAY215:AAY219)</f>
        <v>390200</v>
      </c>
      <c r="AAZ214" s="22">
        <f t="shared" ref="AAZ214" si="20715">SUM(AAZ215:AAZ219)</f>
        <v>383400</v>
      </c>
      <c r="ABA214" s="22">
        <f t="shared" ref="ABA214" si="20716">SUM(ABA215:ABA219)</f>
        <v>383400</v>
      </c>
      <c r="ABB214" s="22">
        <f t="shared" ref="ABB214" si="20717">SUM(ABB215:ABB219)</f>
        <v>383400</v>
      </c>
      <c r="ABC214" s="22">
        <f t="shared" ref="ABC214" si="20718">SUM(ABC215:ABC219)</f>
        <v>383400</v>
      </c>
      <c r="ABD214" s="22">
        <f t="shared" ref="ABD214" si="20719">SUM(ABD215:ABD219)</f>
        <v>383400</v>
      </c>
      <c r="ABE214" s="22">
        <f t="shared" ref="ABE214" si="20720">SUM(ABE215:ABE219)</f>
        <v>383400</v>
      </c>
      <c r="ABF214" s="22">
        <f t="shared" ref="ABF214" si="20721">SUM(ABF215:ABF219)</f>
        <v>383400</v>
      </c>
      <c r="ABG214" s="22">
        <f t="shared" ref="ABG214" si="20722">SUM(ABG215:ABG219)</f>
        <v>383400</v>
      </c>
      <c r="ABH214" s="22">
        <f t="shared" ref="ABH214" si="20723">SUM(ABH215:ABH219)</f>
        <v>383400</v>
      </c>
      <c r="ABI214" s="22">
        <f t="shared" ref="ABI214" si="20724">SUM(ABI215:ABI219)</f>
        <v>383400</v>
      </c>
      <c r="ABJ214" s="22">
        <f t="shared" ref="ABJ214" si="20725">SUM(ABJ215:ABJ219)</f>
        <v>383400</v>
      </c>
      <c r="ABK214" s="22">
        <f t="shared" ref="ABK214" si="20726">SUM(ABK215:ABK219)</f>
        <v>383400</v>
      </c>
      <c r="ABL214" s="22">
        <f t="shared" ref="ABL214" si="20727">SUM(ABL215:ABL219)</f>
        <v>383400</v>
      </c>
      <c r="ABM214" s="22">
        <f t="shared" ref="ABM214" si="20728">SUM(ABM215:ABM219)</f>
        <v>383400</v>
      </c>
      <c r="ABN214" s="22">
        <f t="shared" ref="ABN214" si="20729">SUM(ABN215:ABN219)</f>
        <v>383400</v>
      </c>
      <c r="ABO214" s="22">
        <f t="shared" ref="ABO214" si="20730">SUM(ABO215:ABO219)</f>
        <v>383400</v>
      </c>
      <c r="ABP214" s="22">
        <f t="shared" ref="ABP214" si="20731">SUM(ABP215:ABP219)</f>
        <v>383400</v>
      </c>
      <c r="ABQ214" s="22">
        <f t="shared" ref="ABQ214" si="20732">SUM(ABQ215:ABQ219)</f>
        <v>383400</v>
      </c>
      <c r="ABR214" s="22">
        <f t="shared" ref="ABR214" si="20733">SUM(ABR215:ABR219)</f>
        <v>330900</v>
      </c>
      <c r="ABS214" s="22">
        <f t="shared" ref="ABS214" si="20734">SUM(ABS215:ABS219)</f>
        <v>330900</v>
      </c>
      <c r="ABT214" s="22">
        <f t="shared" ref="ABT214" si="20735">SUM(ABT215:ABT219)</f>
        <v>330900</v>
      </c>
      <c r="ABU214" s="22">
        <f t="shared" ref="ABU214" si="20736">SUM(ABU215:ABU219)</f>
        <v>330900</v>
      </c>
      <c r="ABV214" s="22">
        <f t="shared" ref="ABV214" si="20737">SUM(ABV215:ABV219)</f>
        <v>330900</v>
      </c>
      <c r="ABW214" s="22">
        <f t="shared" ref="ABW214" si="20738">SUM(ABW215:ABW219)</f>
        <v>348900</v>
      </c>
      <c r="ABX214" s="22">
        <f t="shared" ref="ABX214" si="20739">SUM(ABX215:ABX219)</f>
        <v>348900</v>
      </c>
      <c r="ABY214" s="22">
        <f t="shared" ref="ABY214" si="20740">SUM(ABY215:ABY219)</f>
        <v>348900</v>
      </c>
      <c r="ABZ214" s="22">
        <f t="shared" ref="ABZ214" si="20741">SUM(ABZ215:ABZ219)</f>
        <v>348900</v>
      </c>
      <c r="ACA214" s="22">
        <f t="shared" ref="ACA214" si="20742">SUM(ACA215:ACA219)</f>
        <v>348900</v>
      </c>
      <c r="ACB214" s="22">
        <f t="shared" ref="ACB214" si="20743">SUM(ACB215:ACB219)</f>
        <v>348900</v>
      </c>
      <c r="ACC214" s="22">
        <f t="shared" ref="ACC214" si="20744">SUM(ACC215:ACC219)</f>
        <v>348900</v>
      </c>
      <c r="ACD214" s="22">
        <f t="shared" ref="ACD214" si="20745">SUM(ACD215:ACD219)</f>
        <v>348900</v>
      </c>
      <c r="ACE214" s="22">
        <f t="shared" ref="ACE214" si="20746">SUM(ACE215:ACE219)</f>
        <v>351300</v>
      </c>
      <c r="ACF214" s="22">
        <f t="shared" ref="ACF214" si="20747">SUM(ACF215:ACF219)</f>
        <v>351300</v>
      </c>
      <c r="ACG214" s="22">
        <f t="shared" ref="ACG214" si="20748">SUM(ACG215:ACG219)</f>
        <v>351300</v>
      </c>
      <c r="ACH214" s="22">
        <f t="shared" ref="ACH214" si="20749">SUM(ACH215:ACH219)</f>
        <v>351300</v>
      </c>
      <c r="ACI214" s="22">
        <f t="shared" ref="ACI214" si="20750">SUM(ACI215:ACI219)</f>
        <v>351300</v>
      </c>
      <c r="ACJ214" s="22">
        <f t="shared" ref="ACJ214" si="20751">SUM(ACJ215:ACJ219)</f>
        <v>351300</v>
      </c>
      <c r="ACK214" s="22">
        <f t="shared" ref="ACK214" si="20752">SUM(ACK215:ACK219)</f>
        <v>351300</v>
      </c>
      <c r="ACL214" s="22">
        <f t="shared" ref="ACL214" si="20753">SUM(ACL215:ACL219)</f>
        <v>351300</v>
      </c>
      <c r="ACM214" s="22">
        <f t="shared" ref="ACM214" si="20754">SUM(ACM215:ACM219)</f>
        <v>351300</v>
      </c>
      <c r="ACN214" s="22">
        <f t="shared" ref="ACN214" si="20755">SUM(ACN215:ACN219)</f>
        <v>351300</v>
      </c>
      <c r="ACO214" s="22">
        <f t="shared" ref="ACO214" si="20756">SUM(ACO215:ACO219)</f>
        <v>351300</v>
      </c>
      <c r="ACP214" s="22">
        <f t="shared" ref="ACP214" si="20757">SUM(ACP215:ACP219)</f>
        <v>351300</v>
      </c>
      <c r="ACQ214" s="22">
        <f t="shared" ref="ACQ214" si="20758">SUM(ACQ215:ACQ219)</f>
        <v>351300</v>
      </c>
      <c r="ACR214" s="22">
        <f t="shared" ref="ACR214" si="20759">SUM(ACR215:ACR219)</f>
        <v>351300</v>
      </c>
      <c r="ACS214" s="22">
        <f t="shared" ref="ACS214" si="20760">SUM(ACS215:ACS219)</f>
        <v>351300</v>
      </c>
      <c r="ACT214" s="22">
        <f t="shared" ref="ACT214" si="20761">SUM(ACT215:ACT219)</f>
        <v>351300</v>
      </c>
      <c r="ACU214" s="22">
        <f t="shared" ref="ACU214" si="20762">SUM(ACU215:ACU219)</f>
        <v>351300</v>
      </c>
      <c r="ACV214" s="22">
        <f t="shared" ref="ACV214" si="20763">SUM(ACV215:ACV219)</f>
        <v>351300</v>
      </c>
      <c r="ACW214" s="22">
        <f t="shared" ref="ACW214" si="20764">SUM(ACW215:ACW219)</f>
        <v>351300</v>
      </c>
      <c r="ACX214" s="22">
        <f t="shared" ref="ACX214" si="20765">SUM(ACX215:ACX219)</f>
        <v>351300</v>
      </c>
      <c r="ACY214" s="22">
        <f t="shared" ref="ACY214" si="20766">SUM(ACY215:ACY219)</f>
        <v>351300</v>
      </c>
      <c r="ACZ214" s="22">
        <f t="shared" ref="ACZ214" si="20767">SUM(ACZ215:ACZ219)</f>
        <v>351300</v>
      </c>
      <c r="ADA214" s="22">
        <f t="shared" ref="ADA214" si="20768">SUM(ADA215:ADA219)</f>
        <v>396300</v>
      </c>
      <c r="ADB214" s="22">
        <f t="shared" ref="ADB214" si="20769">SUM(ADB215:ADB219)</f>
        <v>396300</v>
      </c>
      <c r="ADC214" s="22">
        <f t="shared" ref="ADC214" si="20770">SUM(ADC215:ADC219)</f>
        <v>396300</v>
      </c>
      <c r="ADD214" s="22">
        <f t="shared" ref="ADD214" si="20771">SUM(ADD215:ADD219)</f>
        <v>396300</v>
      </c>
      <c r="ADE214" s="22">
        <f t="shared" ref="ADE214" si="20772">SUM(ADE215:ADE219)</f>
        <v>396300</v>
      </c>
      <c r="ADF214" s="22">
        <f t="shared" ref="ADF214" si="20773">SUM(ADF215:ADF219)</f>
        <v>396300</v>
      </c>
      <c r="ADG214" s="22">
        <f t="shared" ref="ADG214" si="20774">SUM(ADG215:ADG219)</f>
        <v>396300</v>
      </c>
      <c r="ADH214" s="22">
        <f t="shared" ref="ADH214" si="20775">SUM(ADH215:ADH219)</f>
        <v>396300</v>
      </c>
      <c r="ADI214" s="22">
        <f t="shared" ref="ADI214" si="20776">SUM(ADI215:ADI219)</f>
        <v>402300</v>
      </c>
      <c r="ADJ214" s="22">
        <f t="shared" ref="ADJ214" si="20777">SUM(ADJ215:ADJ219)</f>
        <v>402300</v>
      </c>
      <c r="ADK214" s="22">
        <f t="shared" ref="ADK214" si="20778">SUM(ADK215:ADK219)</f>
        <v>402300</v>
      </c>
      <c r="ADL214" s="22">
        <f t="shared" ref="ADL214" si="20779">SUM(ADL215:ADL219)</f>
        <v>402300</v>
      </c>
      <c r="ADM214" s="22">
        <f t="shared" ref="ADM214" si="20780">SUM(ADM215:ADM219)</f>
        <v>402300</v>
      </c>
      <c r="ADN214" s="22">
        <f t="shared" ref="ADN214" si="20781">SUM(ADN215:ADN219)</f>
        <v>402300</v>
      </c>
      <c r="ADO214" s="22">
        <f t="shared" ref="ADO214" si="20782">SUM(ADO215:ADO219)</f>
        <v>402300</v>
      </c>
      <c r="ADP214" s="22">
        <f t="shared" ref="ADP214" si="20783">SUM(ADP215:ADP219)</f>
        <v>402300</v>
      </c>
      <c r="ADQ214" s="22">
        <f t="shared" ref="ADQ214" si="20784">SUM(ADQ215:ADQ219)</f>
        <v>402300</v>
      </c>
      <c r="ADR214" s="22">
        <f t="shared" ref="ADR214" si="20785">SUM(ADR215:ADR219)</f>
        <v>402300</v>
      </c>
      <c r="ADS214" s="22">
        <f t="shared" ref="ADS214" si="20786">SUM(ADS215:ADS219)</f>
        <v>402300</v>
      </c>
      <c r="ADT214" s="22">
        <f t="shared" ref="ADT214" si="20787">SUM(ADT215:ADT219)</f>
        <v>402300</v>
      </c>
      <c r="ADU214" s="22">
        <f t="shared" ref="ADU214" si="20788">SUM(ADU215:ADU219)</f>
        <v>402300</v>
      </c>
      <c r="ADV214" s="22">
        <f t="shared" ref="ADV214" si="20789">SUM(ADV215:ADV219)</f>
        <v>402300</v>
      </c>
      <c r="ADW214" s="22">
        <f t="shared" ref="ADW214" si="20790">SUM(ADW215:ADW219)</f>
        <v>402300</v>
      </c>
      <c r="ADX214" s="22">
        <f t="shared" ref="ADX214" si="20791">SUM(ADX215:ADX219)</f>
        <v>402300</v>
      </c>
      <c r="ADY214" s="22">
        <f t="shared" ref="ADY214" si="20792">SUM(ADY215:ADY219)</f>
        <v>402300</v>
      </c>
      <c r="ADZ214" s="22">
        <f t="shared" ref="ADZ214" si="20793">SUM(ADZ215:ADZ219)</f>
        <v>402300</v>
      </c>
      <c r="AEA214" s="22">
        <f t="shared" ref="AEA214" si="20794">SUM(AEA215:AEA219)</f>
        <v>468800</v>
      </c>
      <c r="AEB214" s="22">
        <f t="shared" ref="AEB214" si="20795">SUM(AEB215:AEB219)</f>
        <v>468800</v>
      </c>
      <c r="AEC214" s="22">
        <f t="shared" ref="AEC214" si="20796">SUM(AEC215:AEC219)</f>
        <v>468800</v>
      </c>
      <c r="AED214" s="22">
        <f t="shared" ref="AED214" si="20797">SUM(AED215:AED219)</f>
        <v>468800</v>
      </c>
      <c r="AEE214" s="22">
        <f t="shared" ref="AEE214" si="20798">SUM(AEE215:AEE219)</f>
        <v>468800</v>
      </c>
      <c r="AEF214" s="22">
        <f t="shared" ref="AEF214" si="20799">SUM(AEF215:AEF219)</f>
        <v>468800</v>
      </c>
      <c r="AEG214" s="22">
        <f t="shared" ref="AEG214" si="20800">SUM(AEG215:AEG219)</f>
        <v>468800</v>
      </c>
      <c r="AEH214" s="22">
        <f t="shared" ref="AEH214" si="20801">SUM(AEH215:AEH219)</f>
        <v>468800</v>
      </c>
      <c r="AEI214" s="22">
        <f t="shared" ref="AEI214" si="20802">SUM(AEI215:AEI219)</f>
        <v>468800</v>
      </c>
      <c r="AEJ214" s="22">
        <f t="shared" ref="AEJ214" si="20803">SUM(AEJ215:AEJ219)</f>
        <v>468800</v>
      </c>
      <c r="AEK214" s="22">
        <f t="shared" ref="AEK214" si="20804">SUM(AEK215:AEK219)</f>
        <v>468800</v>
      </c>
      <c r="AEL214" s="22">
        <f t="shared" ref="AEL214" si="20805">SUM(AEL215:AEL219)</f>
        <v>468800</v>
      </c>
      <c r="AEM214" s="22">
        <f t="shared" ref="AEM214" si="20806">SUM(AEM215:AEM219)</f>
        <v>468800</v>
      </c>
      <c r="AEN214" s="22">
        <f t="shared" ref="AEN214" si="20807">SUM(AEN215:AEN219)</f>
        <v>468800</v>
      </c>
      <c r="AEO214" s="22">
        <f t="shared" ref="AEO214" si="20808">SUM(AEO215:AEO219)</f>
        <v>468800</v>
      </c>
      <c r="AEP214" s="22">
        <f t="shared" ref="AEP214" si="20809">SUM(AEP215:AEP219)</f>
        <v>468800</v>
      </c>
      <c r="AEQ214" s="22">
        <f t="shared" ref="AEQ214" si="20810">SUM(AEQ215:AEQ219)</f>
        <v>468800</v>
      </c>
      <c r="AER214" s="22">
        <f t="shared" ref="AER214" si="20811">SUM(AER215:AER219)</f>
        <v>468800</v>
      </c>
      <c r="AES214" s="22">
        <f t="shared" ref="AES214" si="20812">SUM(AES215:AES219)</f>
        <v>468800</v>
      </c>
      <c r="AET214" s="22">
        <f t="shared" ref="AET214" si="20813">SUM(AET215:AET219)</f>
        <v>468800</v>
      </c>
      <c r="AEU214" s="22">
        <f t="shared" ref="AEU214" si="20814">SUM(AEU215:AEU219)</f>
        <v>468800</v>
      </c>
      <c r="AEV214" s="22">
        <f t="shared" ref="AEV214" si="20815">SUM(AEV215:AEV219)</f>
        <v>468800</v>
      </c>
      <c r="AEW214" s="22">
        <f t="shared" ref="AEW214" si="20816">SUM(AEW215:AEW219)</f>
        <v>468800</v>
      </c>
      <c r="AEX214" s="22">
        <f t="shared" ref="AEX214" si="20817">SUM(AEX215:AEX219)</f>
        <v>468800</v>
      </c>
      <c r="AEY214" s="22">
        <f t="shared" ref="AEY214" si="20818">SUM(AEY215:AEY219)</f>
        <v>468800</v>
      </c>
      <c r="AEZ214" s="22">
        <f t="shared" ref="AEZ214" si="20819">SUM(AEZ215:AEZ219)</f>
        <v>468800</v>
      </c>
      <c r="AFA214" s="22">
        <f t="shared" ref="AFA214" si="20820">SUM(AFA215:AFA219)</f>
        <v>468800</v>
      </c>
      <c r="AFB214" s="22">
        <f t="shared" ref="AFB214" si="20821">SUM(AFB215:AFB219)</f>
        <v>468800</v>
      </c>
      <c r="AFC214" s="22">
        <f t="shared" ref="AFC214" si="20822">SUM(AFC215:AFC219)</f>
        <v>468800</v>
      </c>
      <c r="AFD214" s="22">
        <f t="shared" ref="AFD214" si="20823">SUM(AFD215:AFD219)</f>
        <v>468800</v>
      </c>
      <c r="AFE214" s="22">
        <f t="shared" ref="AFE214" si="20824">SUM(AFE215:AFE219)</f>
        <v>468800</v>
      </c>
      <c r="AFF214" s="22">
        <f t="shared" ref="AFF214" si="20825">SUM(AFF215:AFF219)</f>
        <v>468800</v>
      </c>
      <c r="AFG214" s="22">
        <f t="shared" ref="AFG214" si="20826">SUM(AFG215:AFG219)</f>
        <v>468800</v>
      </c>
    </row>
    <row r="215" spans="1:839" s="44" customFormat="1" x14ac:dyDescent="0.25">
      <c r="A215" s="43"/>
      <c r="B215" s="43"/>
      <c r="C215" s="43"/>
      <c r="D215" s="54"/>
      <c r="E215" s="43"/>
      <c r="F215" s="43"/>
      <c r="G215" s="43"/>
      <c r="H215" s="43"/>
      <c r="I215" s="43"/>
      <c r="J215" s="43"/>
      <c r="K215" s="41"/>
      <c r="L215" s="43" t="str">
        <f>структура!$M$11</f>
        <v>контроль</v>
      </c>
      <c r="M215" s="43">
        <f>SUM($Q214:$AFH214)-SUM($Q216:$AFH219)</f>
        <v>6.8545341491699219E-7</v>
      </c>
      <c r="N215" s="43"/>
      <c r="O215" s="43"/>
      <c r="P215" s="43"/>
      <c r="Q215" s="41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43"/>
      <c r="BU215" s="43"/>
      <c r="BV215" s="43"/>
      <c r="BW215" s="43"/>
      <c r="BX215" s="43"/>
      <c r="BY215" s="43"/>
      <c r="BZ215" s="43"/>
      <c r="CA215" s="43"/>
      <c r="CB215" s="43"/>
      <c r="CC215" s="43"/>
      <c r="CD215" s="43"/>
      <c r="CE215" s="43"/>
      <c r="CF215" s="43"/>
      <c r="CG215" s="43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  <c r="DX215" s="43"/>
      <c r="DY215" s="43"/>
      <c r="DZ215" s="43"/>
      <c r="EA215" s="43"/>
      <c r="EB215" s="43"/>
      <c r="EC215" s="43"/>
      <c r="ED215" s="43"/>
      <c r="EE215" s="43"/>
      <c r="EF215" s="43"/>
      <c r="EG215" s="43"/>
      <c r="EH215" s="43"/>
      <c r="EI215" s="43"/>
      <c r="EJ215" s="43"/>
      <c r="EK215" s="43"/>
      <c r="EL215" s="43"/>
      <c r="EM215" s="43"/>
      <c r="EN215" s="43"/>
      <c r="EO215" s="43"/>
      <c r="EP215" s="43"/>
      <c r="EQ215" s="43"/>
      <c r="ER215" s="43"/>
      <c r="ES215" s="43"/>
      <c r="ET215" s="43"/>
      <c r="EU215" s="43"/>
      <c r="EV215" s="43"/>
      <c r="EW215" s="43"/>
      <c r="EX215" s="43"/>
      <c r="EY215" s="43"/>
      <c r="EZ215" s="43"/>
      <c r="FA215" s="43"/>
      <c r="FB215" s="43"/>
      <c r="FC215" s="43"/>
      <c r="FD215" s="43"/>
      <c r="FE215" s="43"/>
      <c r="FF215" s="43"/>
      <c r="FG215" s="43"/>
      <c r="FH215" s="43"/>
      <c r="FI215" s="43"/>
      <c r="FJ215" s="43"/>
      <c r="FK215" s="43"/>
      <c r="FL215" s="43"/>
      <c r="FM215" s="43"/>
      <c r="FN215" s="43"/>
      <c r="FO215" s="43"/>
      <c r="FP215" s="43"/>
      <c r="FQ215" s="43"/>
      <c r="FR215" s="43"/>
      <c r="FS215" s="43"/>
      <c r="FT215" s="43"/>
      <c r="FU215" s="43"/>
      <c r="FV215" s="43"/>
      <c r="FW215" s="43"/>
      <c r="FX215" s="43"/>
      <c r="FY215" s="43"/>
      <c r="FZ215" s="43"/>
      <c r="GA215" s="43"/>
      <c r="GB215" s="43"/>
      <c r="GC215" s="43"/>
      <c r="GD215" s="43"/>
      <c r="GE215" s="43"/>
      <c r="GF215" s="43"/>
      <c r="GG215" s="43"/>
      <c r="GH215" s="43"/>
      <c r="GI215" s="43"/>
      <c r="GJ215" s="43"/>
      <c r="GK215" s="43"/>
      <c r="GL215" s="43"/>
      <c r="GM215" s="43"/>
      <c r="GN215" s="43"/>
      <c r="GO215" s="43"/>
      <c r="GP215" s="43"/>
      <c r="GQ215" s="43"/>
      <c r="GR215" s="43"/>
      <c r="GS215" s="43"/>
      <c r="GT215" s="43"/>
      <c r="GU215" s="43"/>
      <c r="GV215" s="43"/>
      <c r="GW215" s="43"/>
      <c r="GX215" s="43"/>
      <c r="GY215" s="43"/>
      <c r="GZ215" s="43"/>
      <c r="HA215" s="43"/>
      <c r="HB215" s="43"/>
      <c r="HC215" s="43"/>
      <c r="HD215" s="43"/>
      <c r="HE215" s="43"/>
      <c r="HF215" s="43"/>
      <c r="HG215" s="43"/>
      <c r="HH215" s="43"/>
      <c r="HI215" s="43"/>
      <c r="HJ215" s="43"/>
      <c r="HK215" s="43"/>
      <c r="HL215" s="43"/>
      <c r="HM215" s="43"/>
      <c r="HN215" s="43"/>
      <c r="HO215" s="43"/>
      <c r="HP215" s="43"/>
      <c r="HQ215" s="43"/>
      <c r="HR215" s="43"/>
      <c r="HS215" s="43"/>
      <c r="HT215" s="43"/>
      <c r="HU215" s="43"/>
      <c r="HV215" s="43"/>
      <c r="HW215" s="43"/>
      <c r="HX215" s="43"/>
      <c r="HY215" s="43"/>
      <c r="HZ215" s="43"/>
      <c r="IA215" s="43"/>
      <c r="IB215" s="43"/>
      <c r="IC215" s="43"/>
      <c r="ID215" s="43"/>
      <c r="IE215" s="43"/>
      <c r="IF215" s="43"/>
      <c r="IG215" s="43"/>
      <c r="IH215" s="43"/>
      <c r="II215" s="43"/>
      <c r="IJ215" s="43"/>
      <c r="IK215" s="43"/>
      <c r="IL215" s="43"/>
      <c r="IM215" s="43"/>
      <c r="IN215" s="43"/>
      <c r="IO215" s="43"/>
      <c r="IP215" s="43"/>
      <c r="IQ215" s="43"/>
      <c r="IR215" s="43"/>
      <c r="IS215" s="43"/>
      <c r="IT215" s="43"/>
      <c r="IU215" s="43"/>
      <c r="IV215" s="43"/>
      <c r="IW215" s="43"/>
      <c r="IX215" s="43"/>
      <c r="IY215" s="43"/>
      <c r="IZ215" s="43"/>
      <c r="JA215" s="43"/>
      <c r="JB215" s="43"/>
      <c r="JC215" s="43"/>
      <c r="JD215" s="43"/>
      <c r="JE215" s="43"/>
      <c r="JF215" s="43"/>
      <c r="JG215" s="43"/>
      <c r="JH215" s="43"/>
      <c r="JI215" s="43"/>
      <c r="JJ215" s="43"/>
      <c r="JK215" s="43"/>
      <c r="JL215" s="43"/>
      <c r="JM215" s="43"/>
      <c r="JN215" s="43"/>
      <c r="JO215" s="43"/>
      <c r="JP215" s="43"/>
      <c r="JQ215" s="43"/>
      <c r="JR215" s="43"/>
      <c r="JS215" s="43"/>
      <c r="JT215" s="43"/>
      <c r="JU215" s="43"/>
      <c r="JV215" s="43"/>
      <c r="JW215" s="43"/>
      <c r="JX215" s="43"/>
      <c r="JY215" s="43"/>
      <c r="JZ215" s="43"/>
      <c r="KA215" s="43"/>
      <c r="KB215" s="43"/>
      <c r="KC215" s="43"/>
      <c r="KD215" s="43"/>
      <c r="KE215" s="43"/>
      <c r="KF215" s="43"/>
      <c r="KG215" s="43"/>
      <c r="KH215" s="43"/>
      <c r="KI215" s="43"/>
      <c r="KJ215" s="43"/>
      <c r="KK215" s="43"/>
      <c r="KL215" s="43"/>
      <c r="KM215" s="43"/>
      <c r="KN215" s="43"/>
      <c r="KO215" s="43"/>
      <c r="KP215" s="43"/>
      <c r="KQ215" s="43"/>
      <c r="KR215" s="43"/>
      <c r="KS215" s="43"/>
      <c r="KT215" s="43"/>
      <c r="KU215" s="43"/>
      <c r="KV215" s="43"/>
      <c r="KW215" s="43"/>
      <c r="KX215" s="43"/>
      <c r="KY215" s="43"/>
      <c r="KZ215" s="43"/>
      <c r="LA215" s="43"/>
      <c r="LB215" s="43"/>
      <c r="LC215" s="43"/>
      <c r="LD215" s="43"/>
      <c r="LE215" s="43"/>
      <c r="LF215" s="43"/>
      <c r="LG215" s="43"/>
      <c r="LH215" s="43"/>
      <c r="LI215" s="43"/>
      <c r="LJ215" s="43"/>
      <c r="LK215" s="43"/>
      <c r="LL215" s="43"/>
      <c r="LM215" s="43"/>
      <c r="LN215" s="43"/>
      <c r="LO215" s="43"/>
      <c r="LP215" s="43"/>
      <c r="LQ215" s="43"/>
      <c r="LR215" s="43"/>
      <c r="LS215" s="43"/>
      <c r="LT215" s="43"/>
      <c r="LU215" s="43"/>
      <c r="LV215" s="43"/>
      <c r="LW215" s="43"/>
      <c r="LX215" s="43"/>
      <c r="LY215" s="43"/>
      <c r="LZ215" s="43"/>
      <c r="MA215" s="43"/>
      <c r="MB215" s="43"/>
      <c r="MC215" s="43"/>
      <c r="MD215" s="43"/>
      <c r="ME215" s="43"/>
      <c r="MF215" s="43"/>
      <c r="MG215" s="43"/>
      <c r="MH215" s="43"/>
      <c r="MI215" s="43"/>
      <c r="MJ215" s="43"/>
      <c r="MK215" s="43"/>
      <c r="ML215" s="43"/>
      <c r="MM215" s="43"/>
      <c r="MN215" s="43"/>
      <c r="MO215" s="43"/>
      <c r="MP215" s="43"/>
      <c r="MQ215" s="43"/>
      <c r="MR215" s="43"/>
      <c r="MS215" s="43"/>
      <c r="MT215" s="43"/>
      <c r="MU215" s="43"/>
      <c r="MV215" s="43"/>
      <c r="MW215" s="43"/>
      <c r="MX215" s="43"/>
      <c r="MY215" s="43"/>
      <c r="MZ215" s="43"/>
      <c r="NA215" s="43"/>
      <c r="NB215" s="43"/>
      <c r="NC215" s="43"/>
      <c r="ND215" s="43"/>
      <c r="NE215" s="43"/>
      <c r="NF215" s="43"/>
      <c r="NG215" s="43"/>
      <c r="NH215" s="43"/>
      <c r="NI215" s="43"/>
      <c r="NJ215" s="43"/>
      <c r="NK215" s="43"/>
      <c r="NL215" s="43"/>
      <c r="NM215" s="43"/>
      <c r="NN215" s="43"/>
      <c r="NO215" s="43"/>
      <c r="NP215" s="43"/>
      <c r="NQ215" s="43"/>
      <c r="NR215" s="43"/>
      <c r="NS215" s="43"/>
      <c r="NT215" s="43"/>
      <c r="NU215" s="43"/>
      <c r="NV215" s="43"/>
      <c r="NW215" s="43"/>
      <c r="NX215" s="43"/>
      <c r="NY215" s="43"/>
      <c r="NZ215" s="43"/>
      <c r="OA215" s="43"/>
      <c r="OB215" s="43"/>
      <c r="OC215" s="43"/>
      <c r="OD215" s="43"/>
      <c r="OE215" s="43"/>
      <c r="OF215" s="43"/>
      <c r="OG215" s="43"/>
      <c r="OH215" s="43"/>
      <c r="OI215" s="43"/>
      <c r="OJ215" s="43"/>
      <c r="OK215" s="43"/>
      <c r="OL215" s="43"/>
      <c r="OM215" s="43"/>
      <c r="ON215" s="43"/>
      <c r="OO215" s="43"/>
      <c r="OP215" s="43"/>
      <c r="OQ215" s="43"/>
      <c r="OR215" s="43"/>
      <c r="OS215" s="43"/>
      <c r="OT215" s="43"/>
      <c r="OU215" s="43"/>
      <c r="OV215" s="43"/>
      <c r="OW215" s="43"/>
      <c r="OX215" s="43"/>
      <c r="OY215" s="43"/>
      <c r="OZ215" s="43"/>
      <c r="PA215" s="43"/>
      <c r="PB215" s="43"/>
      <c r="PC215" s="43"/>
      <c r="PD215" s="43"/>
      <c r="PE215" s="43"/>
      <c r="PF215" s="43"/>
      <c r="PG215" s="43"/>
      <c r="PH215" s="43"/>
      <c r="PI215" s="43"/>
      <c r="PJ215" s="43"/>
      <c r="PK215" s="43"/>
      <c r="PL215" s="43"/>
      <c r="PM215" s="43"/>
      <c r="PN215" s="43"/>
      <c r="PO215" s="43"/>
      <c r="PP215" s="43"/>
      <c r="PQ215" s="43"/>
      <c r="PR215" s="43"/>
      <c r="PS215" s="43"/>
      <c r="PT215" s="43"/>
      <c r="PU215" s="43"/>
      <c r="PV215" s="43"/>
      <c r="PW215" s="43"/>
      <c r="PX215" s="43"/>
      <c r="PY215" s="43"/>
      <c r="PZ215" s="43"/>
      <c r="QA215" s="43"/>
      <c r="QB215" s="43"/>
      <c r="QC215" s="43"/>
      <c r="QD215" s="43"/>
      <c r="QE215" s="43"/>
      <c r="QF215" s="43"/>
      <c r="QG215" s="43"/>
      <c r="QH215" s="43"/>
      <c r="QI215" s="43"/>
      <c r="QJ215" s="43"/>
      <c r="QK215" s="43"/>
      <c r="QL215" s="43"/>
      <c r="QM215" s="43"/>
      <c r="QN215" s="43"/>
      <c r="QO215" s="43"/>
      <c r="QP215" s="43"/>
      <c r="QQ215" s="43"/>
      <c r="QR215" s="43"/>
      <c r="QS215" s="43"/>
      <c r="QT215" s="43"/>
      <c r="QU215" s="43"/>
      <c r="QV215" s="43"/>
      <c r="QW215" s="43"/>
      <c r="QX215" s="43"/>
      <c r="QY215" s="43"/>
      <c r="QZ215" s="43"/>
      <c r="RA215" s="43"/>
      <c r="RB215" s="43"/>
      <c r="RC215" s="43"/>
      <c r="RD215" s="43"/>
      <c r="RE215" s="43"/>
      <c r="RF215" s="43"/>
      <c r="RG215" s="43"/>
      <c r="RH215" s="43"/>
      <c r="RI215" s="43"/>
      <c r="RJ215" s="43"/>
      <c r="RK215" s="43"/>
      <c r="RL215" s="43"/>
      <c r="RM215" s="43"/>
      <c r="RN215" s="43"/>
      <c r="RO215" s="43"/>
      <c r="RP215" s="43"/>
      <c r="RQ215" s="43"/>
      <c r="RR215" s="43"/>
      <c r="RS215" s="43"/>
      <c r="RT215" s="43"/>
      <c r="RU215" s="43"/>
      <c r="RV215" s="43"/>
      <c r="RW215" s="43"/>
      <c r="RX215" s="43"/>
      <c r="RY215" s="43"/>
      <c r="RZ215" s="43"/>
      <c r="SA215" s="43"/>
      <c r="SB215" s="43"/>
      <c r="SC215" s="43"/>
      <c r="SD215" s="43"/>
      <c r="SE215" s="43"/>
      <c r="SF215" s="43"/>
      <c r="SG215" s="43"/>
      <c r="SH215" s="43"/>
      <c r="SI215" s="43"/>
      <c r="SJ215" s="43"/>
      <c r="SK215" s="43"/>
      <c r="SL215" s="43"/>
      <c r="SM215" s="43"/>
      <c r="SN215" s="43"/>
      <c r="SO215" s="43"/>
      <c r="SP215" s="43"/>
      <c r="SQ215" s="43"/>
      <c r="SR215" s="43"/>
      <c r="SS215" s="43"/>
      <c r="ST215" s="43"/>
      <c r="SU215" s="43"/>
      <c r="SV215" s="43"/>
      <c r="SW215" s="43"/>
      <c r="SX215" s="43"/>
      <c r="SY215" s="43"/>
      <c r="SZ215" s="43"/>
      <c r="TA215" s="43"/>
      <c r="TB215" s="43"/>
      <c r="TC215" s="43"/>
      <c r="TD215" s="43"/>
      <c r="TE215" s="43"/>
      <c r="TF215" s="43"/>
      <c r="TG215" s="43"/>
      <c r="TH215" s="43"/>
      <c r="TI215" s="43"/>
      <c r="TJ215" s="43"/>
      <c r="TK215" s="43"/>
      <c r="TL215" s="43"/>
      <c r="TM215" s="43"/>
      <c r="TN215" s="43"/>
      <c r="TO215" s="43"/>
      <c r="TP215" s="43"/>
      <c r="TQ215" s="43"/>
      <c r="TR215" s="43"/>
      <c r="TS215" s="43"/>
      <c r="TT215" s="43"/>
      <c r="TU215" s="43"/>
      <c r="TV215" s="43"/>
      <c r="TW215" s="43"/>
      <c r="TX215" s="43"/>
      <c r="TY215" s="43"/>
      <c r="TZ215" s="43"/>
      <c r="UA215" s="43"/>
      <c r="UB215" s="43"/>
      <c r="UC215" s="43"/>
      <c r="UD215" s="43"/>
      <c r="UE215" s="43"/>
      <c r="UF215" s="43"/>
      <c r="UG215" s="43"/>
      <c r="UH215" s="43"/>
      <c r="UI215" s="43"/>
      <c r="UJ215" s="43"/>
      <c r="UK215" s="43"/>
      <c r="UL215" s="43"/>
      <c r="UM215" s="43"/>
      <c r="UN215" s="43"/>
      <c r="UO215" s="43"/>
      <c r="UP215" s="43"/>
      <c r="UQ215" s="43"/>
      <c r="UR215" s="43"/>
      <c r="US215" s="43"/>
      <c r="UT215" s="43"/>
      <c r="UU215" s="43"/>
      <c r="UV215" s="43"/>
      <c r="UW215" s="43"/>
      <c r="UX215" s="43"/>
      <c r="UY215" s="43"/>
      <c r="UZ215" s="43"/>
      <c r="VA215" s="43"/>
      <c r="VB215" s="43"/>
      <c r="VC215" s="43"/>
      <c r="VD215" s="43"/>
      <c r="VE215" s="43"/>
      <c r="VF215" s="43"/>
      <c r="VG215" s="43"/>
      <c r="VH215" s="43"/>
      <c r="VI215" s="43"/>
      <c r="VJ215" s="43"/>
      <c r="VK215" s="43"/>
      <c r="VL215" s="43"/>
      <c r="VM215" s="43"/>
      <c r="VN215" s="43"/>
      <c r="VO215" s="43"/>
      <c r="VP215" s="43"/>
      <c r="VQ215" s="43"/>
      <c r="VR215" s="43"/>
      <c r="VS215" s="43"/>
      <c r="VT215" s="43"/>
      <c r="VU215" s="43"/>
      <c r="VV215" s="43"/>
      <c r="VW215" s="43"/>
      <c r="VX215" s="43"/>
      <c r="VY215" s="43"/>
      <c r="VZ215" s="43"/>
      <c r="WA215" s="43"/>
      <c r="WB215" s="43"/>
      <c r="WC215" s="43"/>
      <c r="WD215" s="43"/>
      <c r="WE215" s="43"/>
      <c r="WF215" s="43"/>
      <c r="WG215" s="43"/>
      <c r="WH215" s="43"/>
      <c r="WI215" s="43"/>
      <c r="WJ215" s="43"/>
      <c r="WK215" s="43"/>
      <c r="WL215" s="43"/>
      <c r="WM215" s="43"/>
      <c r="WN215" s="43"/>
      <c r="WO215" s="43"/>
      <c r="WP215" s="43"/>
      <c r="WQ215" s="43"/>
      <c r="WR215" s="43"/>
      <c r="WS215" s="43"/>
      <c r="WT215" s="43"/>
      <c r="WU215" s="43"/>
      <c r="WV215" s="43"/>
      <c r="WW215" s="43"/>
      <c r="WX215" s="43"/>
      <c r="WY215" s="43"/>
      <c r="WZ215" s="43"/>
      <c r="XA215" s="43"/>
      <c r="XB215" s="43"/>
      <c r="XC215" s="43"/>
      <c r="XD215" s="43"/>
      <c r="XE215" s="43"/>
      <c r="XF215" s="43"/>
      <c r="XG215" s="43"/>
      <c r="XH215" s="43"/>
      <c r="XI215" s="43"/>
      <c r="XJ215" s="43"/>
      <c r="XK215" s="43"/>
      <c r="XL215" s="43"/>
      <c r="XM215" s="43"/>
      <c r="XN215" s="43"/>
      <c r="XO215" s="43"/>
      <c r="XP215" s="43"/>
      <c r="XQ215" s="43"/>
      <c r="XR215" s="43"/>
      <c r="XS215" s="43"/>
      <c r="XT215" s="43"/>
      <c r="XU215" s="43"/>
      <c r="XV215" s="43"/>
      <c r="XW215" s="43"/>
      <c r="XX215" s="43"/>
      <c r="XY215" s="43"/>
      <c r="XZ215" s="43"/>
      <c r="YA215" s="43"/>
      <c r="YB215" s="43"/>
      <c r="YC215" s="43"/>
      <c r="YD215" s="43"/>
      <c r="YE215" s="43"/>
      <c r="YF215" s="43"/>
      <c r="YG215" s="43"/>
      <c r="YH215" s="43"/>
      <c r="YI215" s="43"/>
      <c r="YJ215" s="43"/>
      <c r="YK215" s="43"/>
      <c r="YL215" s="43"/>
      <c r="YM215" s="43"/>
      <c r="YN215" s="43"/>
      <c r="YO215" s="43"/>
      <c r="YP215" s="43"/>
      <c r="YQ215" s="43"/>
      <c r="YR215" s="43"/>
      <c r="YS215" s="43"/>
      <c r="YT215" s="43"/>
      <c r="YU215" s="43"/>
      <c r="YV215" s="43"/>
      <c r="YW215" s="43"/>
      <c r="YX215" s="43"/>
      <c r="YY215" s="43"/>
      <c r="YZ215" s="43"/>
      <c r="ZA215" s="43"/>
      <c r="ZB215" s="43"/>
      <c r="ZC215" s="43"/>
      <c r="ZD215" s="43"/>
      <c r="ZE215" s="43"/>
      <c r="ZF215" s="43"/>
      <c r="ZG215" s="43"/>
      <c r="ZH215" s="43"/>
      <c r="ZI215" s="43"/>
      <c r="ZJ215" s="43"/>
      <c r="ZK215" s="43"/>
      <c r="ZL215" s="43"/>
      <c r="ZM215" s="43"/>
      <c r="ZN215" s="43"/>
      <c r="ZO215" s="43"/>
      <c r="ZP215" s="43"/>
      <c r="ZQ215" s="43"/>
      <c r="ZR215" s="43"/>
      <c r="ZS215" s="43"/>
      <c r="ZT215" s="43"/>
      <c r="ZU215" s="43"/>
      <c r="ZV215" s="43"/>
      <c r="ZW215" s="43"/>
      <c r="ZX215" s="43"/>
      <c r="ZY215" s="43"/>
      <c r="ZZ215" s="43"/>
      <c r="AAA215" s="43"/>
      <c r="AAB215" s="43"/>
      <c r="AAC215" s="43"/>
      <c r="AAD215" s="43"/>
      <c r="AAE215" s="43"/>
      <c r="AAF215" s="43"/>
      <c r="AAG215" s="43"/>
      <c r="AAH215" s="43"/>
      <c r="AAI215" s="43"/>
      <c r="AAJ215" s="43"/>
      <c r="AAK215" s="43"/>
      <c r="AAL215" s="43"/>
      <c r="AAM215" s="43"/>
      <c r="AAN215" s="43"/>
      <c r="AAO215" s="43"/>
      <c r="AAP215" s="43"/>
      <c r="AAQ215" s="43"/>
      <c r="AAR215" s="43"/>
      <c r="AAS215" s="43"/>
      <c r="AAT215" s="43"/>
      <c r="AAU215" s="43"/>
      <c r="AAV215" s="43"/>
      <c r="AAW215" s="43"/>
      <c r="AAX215" s="43"/>
      <c r="AAY215" s="43"/>
      <c r="AAZ215" s="43"/>
      <c r="ABA215" s="43"/>
      <c r="ABB215" s="43"/>
      <c r="ABC215" s="43"/>
      <c r="ABD215" s="43"/>
      <c r="ABE215" s="43"/>
      <c r="ABF215" s="43"/>
      <c r="ABG215" s="43"/>
      <c r="ABH215" s="43"/>
      <c r="ABI215" s="43"/>
      <c r="ABJ215" s="43"/>
      <c r="ABK215" s="43"/>
      <c r="ABL215" s="43"/>
      <c r="ABM215" s="43"/>
      <c r="ABN215" s="43"/>
      <c r="ABO215" s="43"/>
      <c r="ABP215" s="43"/>
      <c r="ABQ215" s="43"/>
      <c r="ABR215" s="43"/>
      <c r="ABS215" s="43"/>
      <c r="ABT215" s="43"/>
      <c r="ABU215" s="43"/>
      <c r="ABV215" s="43"/>
      <c r="ABW215" s="43"/>
      <c r="ABX215" s="43"/>
      <c r="ABY215" s="43"/>
      <c r="ABZ215" s="43"/>
      <c r="ACA215" s="43"/>
      <c r="ACB215" s="43"/>
      <c r="ACC215" s="43"/>
      <c r="ACD215" s="43"/>
      <c r="ACE215" s="43"/>
      <c r="ACF215" s="43"/>
      <c r="ACG215" s="43"/>
      <c r="ACH215" s="43"/>
      <c r="ACI215" s="43"/>
      <c r="ACJ215" s="43"/>
      <c r="ACK215" s="43"/>
      <c r="ACL215" s="43"/>
      <c r="ACM215" s="43"/>
      <c r="ACN215" s="43"/>
      <c r="ACO215" s="43"/>
      <c r="ACP215" s="43"/>
      <c r="ACQ215" s="43"/>
      <c r="ACR215" s="43"/>
      <c r="ACS215" s="43"/>
      <c r="ACT215" s="43"/>
      <c r="ACU215" s="43"/>
      <c r="ACV215" s="43"/>
      <c r="ACW215" s="43"/>
      <c r="ACX215" s="43"/>
      <c r="ACY215" s="43"/>
      <c r="ACZ215" s="43"/>
      <c r="ADA215" s="43"/>
      <c r="ADB215" s="43"/>
      <c r="ADC215" s="43"/>
      <c r="ADD215" s="43"/>
      <c r="ADE215" s="43"/>
      <c r="ADF215" s="43"/>
      <c r="ADG215" s="43"/>
      <c r="ADH215" s="43"/>
      <c r="ADI215" s="43"/>
      <c r="ADJ215" s="43"/>
      <c r="ADK215" s="43"/>
      <c r="ADL215" s="43"/>
      <c r="ADM215" s="43"/>
      <c r="ADN215" s="43"/>
      <c r="ADO215" s="43"/>
      <c r="ADP215" s="43"/>
      <c r="ADQ215" s="43"/>
      <c r="ADR215" s="43"/>
      <c r="ADS215" s="43"/>
      <c r="ADT215" s="43"/>
      <c r="ADU215" s="43"/>
      <c r="ADV215" s="43"/>
      <c r="ADW215" s="43"/>
      <c r="ADX215" s="43"/>
      <c r="ADY215" s="43"/>
      <c r="ADZ215" s="43"/>
      <c r="AEA215" s="43"/>
      <c r="AEB215" s="43"/>
      <c r="AEC215" s="43"/>
      <c r="AED215" s="43"/>
      <c r="AEE215" s="43"/>
      <c r="AEF215" s="43"/>
      <c r="AEG215" s="43"/>
      <c r="AEH215" s="43"/>
      <c r="AEI215" s="43"/>
      <c r="AEJ215" s="43"/>
      <c r="AEK215" s="43"/>
      <c r="AEL215" s="43"/>
      <c r="AEM215" s="43"/>
      <c r="AEN215" s="43"/>
      <c r="AEO215" s="43"/>
      <c r="AEP215" s="43"/>
      <c r="AEQ215" s="43"/>
      <c r="AER215" s="43"/>
      <c r="AES215" s="43"/>
      <c r="AET215" s="43"/>
      <c r="AEU215" s="43"/>
      <c r="AEV215" s="43"/>
      <c r="AEW215" s="43"/>
      <c r="AEX215" s="43"/>
      <c r="AEY215" s="43"/>
      <c r="AEZ215" s="43"/>
      <c r="AFA215" s="43"/>
      <c r="AFB215" s="43"/>
      <c r="AFC215" s="43"/>
      <c r="AFD215" s="43"/>
      <c r="AFE215" s="43"/>
      <c r="AFF215" s="43"/>
      <c r="AFG215" s="43"/>
    </row>
    <row r="216" spans="1:839" s="42" customFormat="1" x14ac:dyDescent="0.25">
      <c r="A216" s="21"/>
      <c r="B216" s="21"/>
      <c r="C216" s="21"/>
      <c r="D216" s="55"/>
      <c r="E216" s="21" t="str">
        <f>структура!$G$67</f>
        <v>списание безвозвр. займов</v>
      </c>
      <c r="F216" s="21"/>
      <c r="G216" s="21" t="str">
        <f>структура!$J$10</f>
        <v>повторный заем</v>
      </c>
      <c r="H216" s="21"/>
      <c r="I216" s="21" t="str">
        <f>IF($E216="","",INDEX(структура!$H$10:$H$153,SUMIFS(структура!$C$10:$C$153,структура!$G$10:$G$153,$E216)))</f>
        <v>руб</v>
      </c>
      <c r="J216" s="21"/>
      <c r="K216" s="41"/>
      <c r="L216" s="21"/>
      <c r="M216" s="21"/>
      <c r="N216" s="21"/>
      <c r="O216" s="21"/>
      <c r="P216" s="21"/>
      <c r="Q216" s="41"/>
      <c r="R216" s="21">
        <f>IF(R$8="",0,SUMIFS(190:190,210:210,R$8))</f>
        <v>0</v>
      </c>
      <c r="S216" s="21">
        <f t="shared" ref="S216" si="20827">IF(S$8="",0,SUMIFS(190:190,210:210,S$8))</f>
        <v>0</v>
      </c>
      <c r="T216" s="21">
        <f>IF(T$8="",0,SUMIFS(190:190,210:210,T$8))</f>
        <v>0</v>
      </c>
      <c r="U216" s="21">
        <f>IF(U$8="",0,SUMIFS(190:190,210:210,U$8))</f>
        <v>0</v>
      </c>
      <c r="V216" s="21">
        <f t="shared" ref="V216:CG216" si="20828">IF(V$8="",0,SUMIFS(190:190,210:210,V$8))</f>
        <v>0</v>
      </c>
      <c r="W216" s="21">
        <f t="shared" si="20828"/>
        <v>0</v>
      </c>
      <c r="X216" s="21">
        <f t="shared" si="20828"/>
        <v>0</v>
      </c>
      <c r="Y216" s="21">
        <f t="shared" si="20828"/>
        <v>0</v>
      </c>
      <c r="Z216" s="21">
        <f t="shared" si="20828"/>
        <v>0</v>
      </c>
      <c r="AA216" s="21">
        <f t="shared" si="20828"/>
        <v>0</v>
      </c>
      <c r="AB216" s="21">
        <f t="shared" si="20828"/>
        <v>0</v>
      </c>
      <c r="AC216" s="21">
        <f t="shared" si="20828"/>
        <v>0</v>
      </c>
      <c r="AD216" s="21">
        <f t="shared" si="20828"/>
        <v>0</v>
      </c>
      <c r="AE216" s="21">
        <f t="shared" si="20828"/>
        <v>0</v>
      </c>
      <c r="AF216" s="21">
        <f t="shared" si="20828"/>
        <v>0</v>
      </c>
      <c r="AG216" s="21">
        <f t="shared" si="20828"/>
        <v>0</v>
      </c>
      <c r="AH216" s="21">
        <f t="shared" si="20828"/>
        <v>0</v>
      </c>
      <c r="AI216" s="21">
        <f t="shared" si="20828"/>
        <v>0</v>
      </c>
      <c r="AJ216" s="21">
        <f t="shared" si="20828"/>
        <v>0</v>
      </c>
      <c r="AK216" s="21">
        <f t="shared" si="20828"/>
        <v>0</v>
      </c>
      <c r="AL216" s="21">
        <f t="shared" si="20828"/>
        <v>0</v>
      </c>
      <c r="AM216" s="21">
        <f t="shared" si="20828"/>
        <v>0</v>
      </c>
      <c r="AN216" s="21">
        <f t="shared" si="20828"/>
        <v>0</v>
      </c>
      <c r="AO216" s="21">
        <f t="shared" si="20828"/>
        <v>0</v>
      </c>
      <c r="AP216" s="21">
        <f t="shared" si="20828"/>
        <v>0</v>
      </c>
      <c r="AQ216" s="21">
        <f t="shared" si="20828"/>
        <v>0</v>
      </c>
      <c r="AR216" s="21">
        <f t="shared" si="20828"/>
        <v>0</v>
      </c>
      <c r="AS216" s="21">
        <f t="shared" si="20828"/>
        <v>0</v>
      </c>
      <c r="AT216" s="21">
        <f t="shared" si="20828"/>
        <v>0</v>
      </c>
      <c r="AU216" s="21">
        <f t="shared" si="20828"/>
        <v>0</v>
      </c>
      <c r="AV216" s="21">
        <f t="shared" si="20828"/>
        <v>0</v>
      </c>
      <c r="AW216" s="21">
        <f t="shared" si="20828"/>
        <v>0</v>
      </c>
      <c r="AX216" s="21">
        <f t="shared" si="20828"/>
        <v>0</v>
      </c>
      <c r="AY216" s="21">
        <f t="shared" si="20828"/>
        <v>0</v>
      </c>
      <c r="AZ216" s="21">
        <f t="shared" si="20828"/>
        <v>0</v>
      </c>
      <c r="BA216" s="21">
        <f t="shared" si="20828"/>
        <v>0</v>
      </c>
      <c r="BB216" s="21">
        <f t="shared" si="20828"/>
        <v>0</v>
      </c>
      <c r="BC216" s="21">
        <f t="shared" si="20828"/>
        <v>0</v>
      </c>
      <c r="BD216" s="21">
        <f t="shared" si="20828"/>
        <v>0</v>
      </c>
      <c r="BE216" s="21">
        <f t="shared" si="20828"/>
        <v>0</v>
      </c>
      <c r="BF216" s="21">
        <f t="shared" si="20828"/>
        <v>0</v>
      </c>
      <c r="BG216" s="21">
        <f t="shared" si="20828"/>
        <v>0</v>
      </c>
      <c r="BH216" s="21">
        <f t="shared" si="20828"/>
        <v>0</v>
      </c>
      <c r="BI216" s="21">
        <f t="shared" si="20828"/>
        <v>0</v>
      </c>
      <c r="BJ216" s="21">
        <f t="shared" si="20828"/>
        <v>0</v>
      </c>
      <c r="BK216" s="21">
        <f t="shared" si="20828"/>
        <v>0</v>
      </c>
      <c r="BL216" s="21">
        <f t="shared" si="20828"/>
        <v>0</v>
      </c>
      <c r="BM216" s="21">
        <f t="shared" si="20828"/>
        <v>0</v>
      </c>
      <c r="BN216" s="21">
        <f t="shared" si="20828"/>
        <v>0</v>
      </c>
      <c r="BO216" s="21">
        <f t="shared" si="20828"/>
        <v>0</v>
      </c>
      <c r="BP216" s="21">
        <f t="shared" si="20828"/>
        <v>0</v>
      </c>
      <c r="BQ216" s="21">
        <f t="shared" si="20828"/>
        <v>0</v>
      </c>
      <c r="BR216" s="21">
        <f t="shared" si="20828"/>
        <v>0</v>
      </c>
      <c r="BS216" s="21">
        <f t="shared" si="20828"/>
        <v>0</v>
      </c>
      <c r="BT216" s="21">
        <f t="shared" si="20828"/>
        <v>0</v>
      </c>
      <c r="BU216" s="21">
        <f t="shared" si="20828"/>
        <v>0</v>
      </c>
      <c r="BV216" s="21">
        <f t="shared" si="20828"/>
        <v>0</v>
      </c>
      <c r="BW216" s="21">
        <f t="shared" si="20828"/>
        <v>0</v>
      </c>
      <c r="BX216" s="21">
        <f t="shared" si="20828"/>
        <v>0</v>
      </c>
      <c r="BY216" s="21">
        <f t="shared" si="20828"/>
        <v>0</v>
      </c>
      <c r="BZ216" s="21">
        <f t="shared" si="20828"/>
        <v>0</v>
      </c>
      <c r="CA216" s="21">
        <f t="shared" si="20828"/>
        <v>0</v>
      </c>
      <c r="CB216" s="21">
        <f t="shared" si="20828"/>
        <v>0</v>
      </c>
      <c r="CC216" s="21">
        <f t="shared" si="20828"/>
        <v>0</v>
      </c>
      <c r="CD216" s="21">
        <f t="shared" si="20828"/>
        <v>0</v>
      </c>
      <c r="CE216" s="21">
        <f t="shared" si="20828"/>
        <v>0</v>
      </c>
      <c r="CF216" s="21">
        <f t="shared" si="20828"/>
        <v>0</v>
      </c>
      <c r="CG216" s="21">
        <f t="shared" si="20828"/>
        <v>0</v>
      </c>
      <c r="CH216" s="21">
        <f t="shared" ref="CH216:ES216" si="20829">IF(CH$8="",0,SUMIFS(190:190,210:210,CH$8))</f>
        <v>0</v>
      </c>
      <c r="CI216" s="21">
        <f t="shared" si="20829"/>
        <v>0</v>
      </c>
      <c r="CJ216" s="21">
        <f t="shared" si="20829"/>
        <v>0</v>
      </c>
      <c r="CK216" s="21">
        <f t="shared" si="20829"/>
        <v>0</v>
      </c>
      <c r="CL216" s="21">
        <f t="shared" si="20829"/>
        <v>0</v>
      </c>
      <c r="CM216" s="21">
        <f t="shared" si="20829"/>
        <v>0</v>
      </c>
      <c r="CN216" s="21">
        <f t="shared" si="20829"/>
        <v>0</v>
      </c>
      <c r="CO216" s="21">
        <f t="shared" si="20829"/>
        <v>0</v>
      </c>
      <c r="CP216" s="21">
        <f t="shared" si="20829"/>
        <v>0</v>
      </c>
      <c r="CQ216" s="21">
        <f t="shared" si="20829"/>
        <v>0</v>
      </c>
      <c r="CR216" s="21">
        <f t="shared" si="20829"/>
        <v>0</v>
      </c>
      <c r="CS216" s="21">
        <f t="shared" si="20829"/>
        <v>0</v>
      </c>
      <c r="CT216" s="21">
        <f t="shared" si="20829"/>
        <v>0</v>
      </c>
      <c r="CU216" s="21">
        <f t="shared" si="20829"/>
        <v>0</v>
      </c>
      <c r="CV216" s="21">
        <f t="shared" si="20829"/>
        <v>0</v>
      </c>
      <c r="CW216" s="21">
        <f t="shared" si="20829"/>
        <v>0</v>
      </c>
      <c r="CX216" s="21">
        <f t="shared" si="20829"/>
        <v>0</v>
      </c>
      <c r="CY216" s="21">
        <f t="shared" si="20829"/>
        <v>0</v>
      </c>
      <c r="CZ216" s="21">
        <f t="shared" si="20829"/>
        <v>0</v>
      </c>
      <c r="DA216" s="21">
        <f t="shared" si="20829"/>
        <v>0</v>
      </c>
      <c r="DB216" s="21">
        <f t="shared" si="20829"/>
        <v>0</v>
      </c>
      <c r="DC216" s="21">
        <f t="shared" si="20829"/>
        <v>0</v>
      </c>
      <c r="DD216" s="21">
        <f t="shared" si="20829"/>
        <v>0</v>
      </c>
      <c r="DE216" s="21">
        <f t="shared" si="20829"/>
        <v>0</v>
      </c>
      <c r="DF216" s="21">
        <f t="shared" si="20829"/>
        <v>0</v>
      </c>
      <c r="DG216" s="21">
        <f t="shared" si="20829"/>
        <v>0</v>
      </c>
      <c r="DH216" s="21">
        <f t="shared" si="20829"/>
        <v>0</v>
      </c>
      <c r="DI216" s="21">
        <f t="shared" si="20829"/>
        <v>0</v>
      </c>
      <c r="DJ216" s="21">
        <f t="shared" si="20829"/>
        <v>0</v>
      </c>
      <c r="DK216" s="21">
        <f t="shared" si="20829"/>
        <v>0</v>
      </c>
      <c r="DL216" s="21">
        <f t="shared" si="20829"/>
        <v>0</v>
      </c>
      <c r="DM216" s="21">
        <f t="shared" si="20829"/>
        <v>0</v>
      </c>
      <c r="DN216" s="21">
        <f t="shared" si="20829"/>
        <v>7000</v>
      </c>
      <c r="DO216" s="21">
        <f t="shared" si="20829"/>
        <v>7000</v>
      </c>
      <c r="DP216" s="21">
        <f t="shared" si="20829"/>
        <v>7000</v>
      </c>
      <c r="DQ216" s="21">
        <f t="shared" si="20829"/>
        <v>7000</v>
      </c>
      <c r="DR216" s="21">
        <f t="shared" si="20829"/>
        <v>7000</v>
      </c>
      <c r="DS216" s="21">
        <f t="shared" si="20829"/>
        <v>7000</v>
      </c>
      <c r="DT216" s="21">
        <f t="shared" si="20829"/>
        <v>7000</v>
      </c>
      <c r="DU216" s="21">
        <f t="shared" si="20829"/>
        <v>7000</v>
      </c>
      <c r="DV216" s="21">
        <f t="shared" si="20829"/>
        <v>7000</v>
      </c>
      <c r="DW216" s="21">
        <f t="shared" si="20829"/>
        <v>7000</v>
      </c>
      <c r="DX216" s="21">
        <f t="shared" si="20829"/>
        <v>7000</v>
      </c>
      <c r="DY216" s="21">
        <f t="shared" si="20829"/>
        <v>7000</v>
      </c>
      <c r="DZ216" s="21">
        <f t="shared" si="20829"/>
        <v>7000</v>
      </c>
      <c r="EA216" s="21">
        <f t="shared" si="20829"/>
        <v>7000</v>
      </c>
      <c r="EB216" s="21">
        <f t="shared" si="20829"/>
        <v>7000</v>
      </c>
      <c r="EC216" s="21">
        <f t="shared" si="20829"/>
        <v>7000</v>
      </c>
      <c r="ED216" s="21">
        <f t="shared" si="20829"/>
        <v>7000</v>
      </c>
      <c r="EE216" s="21">
        <f t="shared" si="20829"/>
        <v>7000</v>
      </c>
      <c r="EF216" s="21">
        <f t="shared" si="20829"/>
        <v>7000</v>
      </c>
      <c r="EG216" s="21">
        <f t="shared" si="20829"/>
        <v>7000</v>
      </c>
      <c r="EH216" s="21">
        <f t="shared" si="20829"/>
        <v>7000</v>
      </c>
      <c r="EI216" s="21">
        <f t="shared" si="20829"/>
        <v>7000</v>
      </c>
      <c r="EJ216" s="21">
        <f t="shared" si="20829"/>
        <v>7000</v>
      </c>
      <c r="EK216" s="21">
        <f t="shared" si="20829"/>
        <v>7000</v>
      </c>
      <c r="EL216" s="21">
        <f t="shared" si="20829"/>
        <v>7000</v>
      </c>
      <c r="EM216" s="21">
        <f t="shared" si="20829"/>
        <v>7000</v>
      </c>
      <c r="EN216" s="21">
        <f t="shared" si="20829"/>
        <v>7000</v>
      </c>
      <c r="EO216" s="21">
        <f t="shared" si="20829"/>
        <v>7000</v>
      </c>
      <c r="EP216" s="21">
        <f t="shared" si="20829"/>
        <v>7000</v>
      </c>
      <c r="EQ216" s="21">
        <f t="shared" si="20829"/>
        <v>7000</v>
      </c>
      <c r="ER216" s="21">
        <f t="shared" si="20829"/>
        <v>7000</v>
      </c>
      <c r="ES216" s="21">
        <f t="shared" si="20829"/>
        <v>14000</v>
      </c>
      <c r="ET216" s="21">
        <f t="shared" ref="ET216:HE216" si="20830">IF(ET$8="",0,SUMIFS(190:190,210:210,ET$8))</f>
        <v>14000</v>
      </c>
      <c r="EU216" s="21">
        <f t="shared" si="20830"/>
        <v>14000</v>
      </c>
      <c r="EV216" s="21">
        <f t="shared" si="20830"/>
        <v>14000</v>
      </c>
      <c r="EW216" s="21">
        <f t="shared" si="20830"/>
        <v>14000</v>
      </c>
      <c r="EX216" s="21">
        <f t="shared" si="20830"/>
        <v>14000</v>
      </c>
      <c r="EY216" s="21">
        <f t="shared" si="20830"/>
        <v>14000</v>
      </c>
      <c r="EZ216" s="21">
        <f t="shared" si="20830"/>
        <v>14000</v>
      </c>
      <c r="FA216" s="21">
        <f t="shared" si="20830"/>
        <v>14000</v>
      </c>
      <c r="FB216" s="21">
        <f t="shared" si="20830"/>
        <v>14000</v>
      </c>
      <c r="FC216" s="21">
        <f t="shared" si="20830"/>
        <v>14000</v>
      </c>
      <c r="FD216" s="21">
        <f t="shared" si="20830"/>
        <v>14000</v>
      </c>
      <c r="FE216" s="21">
        <f t="shared" si="20830"/>
        <v>14000</v>
      </c>
      <c r="FF216" s="21">
        <f t="shared" si="20830"/>
        <v>14000</v>
      </c>
      <c r="FG216" s="21">
        <f t="shared" si="20830"/>
        <v>14000</v>
      </c>
      <c r="FH216" s="21">
        <f t="shared" si="20830"/>
        <v>14000</v>
      </c>
      <c r="FI216" s="21">
        <f t="shared" si="20830"/>
        <v>14000</v>
      </c>
      <c r="FJ216" s="21">
        <f t="shared" si="20830"/>
        <v>14000</v>
      </c>
      <c r="FK216" s="21">
        <f t="shared" si="20830"/>
        <v>14000</v>
      </c>
      <c r="FL216" s="21">
        <f t="shared" si="20830"/>
        <v>14000</v>
      </c>
      <c r="FM216" s="21">
        <f t="shared" si="20830"/>
        <v>14000</v>
      </c>
      <c r="FN216" s="21">
        <f t="shared" si="20830"/>
        <v>14000</v>
      </c>
      <c r="FO216" s="21">
        <f t="shared" si="20830"/>
        <v>14000</v>
      </c>
      <c r="FP216" s="21">
        <f t="shared" si="20830"/>
        <v>14000</v>
      </c>
      <c r="FQ216" s="21">
        <f t="shared" si="20830"/>
        <v>14000</v>
      </c>
      <c r="FR216" s="21">
        <f t="shared" si="20830"/>
        <v>14000</v>
      </c>
      <c r="FS216" s="21">
        <f t="shared" si="20830"/>
        <v>14000</v>
      </c>
      <c r="FT216" s="21">
        <f t="shared" si="20830"/>
        <v>14000</v>
      </c>
      <c r="FU216" s="21">
        <f t="shared" si="20830"/>
        <v>14000</v>
      </c>
      <c r="FV216" s="21">
        <f t="shared" si="20830"/>
        <v>14000</v>
      </c>
      <c r="FW216" s="21">
        <f t="shared" si="20830"/>
        <v>14000</v>
      </c>
      <c r="FX216" s="21">
        <f t="shared" si="20830"/>
        <v>52499.999999999993</v>
      </c>
      <c r="FY216" s="21">
        <f t="shared" si="20830"/>
        <v>52499.999999999993</v>
      </c>
      <c r="FZ216" s="21">
        <f t="shared" si="20830"/>
        <v>52499.999999999993</v>
      </c>
      <c r="GA216" s="21">
        <f t="shared" si="20830"/>
        <v>52499.999999999993</v>
      </c>
      <c r="GB216" s="21">
        <f t="shared" si="20830"/>
        <v>52499.999999999993</v>
      </c>
      <c r="GC216" s="21">
        <f t="shared" si="20830"/>
        <v>52499.999999999993</v>
      </c>
      <c r="GD216" s="21">
        <f t="shared" si="20830"/>
        <v>52499.999999999993</v>
      </c>
      <c r="GE216" s="21">
        <f t="shared" si="20830"/>
        <v>52499.999999999993</v>
      </c>
      <c r="GF216" s="21">
        <f t="shared" si="20830"/>
        <v>52499.999999999993</v>
      </c>
      <c r="GG216" s="21">
        <f t="shared" si="20830"/>
        <v>52499.999999999993</v>
      </c>
      <c r="GH216" s="21">
        <f t="shared" si="20830"/>
        <v>0</v>
      </c>
      <c r="GI216" s="21">
        <f t="shared" si="20830"/>
        <v>0</v>
      </c>
      <c r="GJ216" s="21">
        <f t="shared" si="20830"/>
        <v>0</v>
      </c>
      <c r="GK216" s="21">
        <f t="shared" si="20830"/>
        <v>0</v>
      </c>
      <c r="GL216" s="21">
        <f t="shared" si="20830"/>
        <v>0</v>
      </c>
      <c r="GM216" s="21">
        <f t="shared" si="20830"/>
        <v>52499.999999999993</v>
      </c>
      <c r="GN216" s="21">
        <f t="shared" si="20830"/>
        <v>52499.999999999993</v>
      </c>
      <c r="GO216" s="21">
        <f t="shared" si="20830"/>
        <v>52499.999999999993</v>
      </c>
      <c r="GP216" s="21">
        <f t="shared" si="20830"/>
        <v>52499.999999999993</v>
      </c>
      <c r="GQ216" s="21">
        <f t="shared" si="20830"/>
        <v>52499.999999999993</v>
      </c>
      <c r="GR216" s="21">
        <f t="shared" si="20830"/>
        <v>52499.999999999993</v>
      </c>
      <c r="GS216" s="21">
        <f t="shared" si="20830"/>
        <v>52499.999999999993</v>
      </c>
      <c r="GT216" s="21">
        <f t="shared" si="20830"/>
        <v>52499.999999999993</v>
      </c>
      <c r="GU216" s="21">
        <f t="shared" si="20830"/>
        <v>52499.999999999993</v>
      </c>
      <c r="GV216" s="21">
        <f t="shared" si="20830"/>
        <v>52499.999999999993</v>
      </c>
      <c r="GW216" s="21">
        <f t="shared" si="20830"/>
        <v>52499.999999999993</v>
      </c>
      <c r="GX216" s="21">
        <f t="shared" si="20830"/>
        <v>52499.999999999993</v>
      </c>
      <c r="GY216" s="21">
        <f t="shared" si="20830"/>
        <v>52499.999999999993</v>
      </c>
      <c r="GZ216" s="21">
        <f t="shared" si="20830"/>
        <v>52499.999999999993</v>
      </c>
      <c r="HA216" s="21">
        <f t="shared" si="20830"/>
        <v>52499.999999999993</v>
      </c>
      <c r="HB216" s="21">
        <f t="shared" si="20830"/>
        <v>52499.999999999993</v>
      </c>
      <c r="HC216" s="21">
        <f t="shared" si="20830"/>
        <v>52499.999999999993</v>
      </c>
      <c r="HD216" s="21">
        <f t="shared" si="20830"/>
        <v>52499.999999999993</v>
      </c>
      <c r="HE216" s="21">
        <f t="shared" si="20830"/>
        <v>52499.999999999993</v>
      </c>
      <c r="HF216" s="21">
        <f t="shared" ref="HF216:JQ216" si="20831">IF(HF$8="",0,SUMIFS(190:190,210:210,HF$8))</f>
        <v>52499.999999999993</v>
      </c>
      <c r="HG216" s="21">
        <f t="shared" si="20831"/>
        <v>0</v>
      </c>
      <c r="HH216" s="21">
        <f t="shared" si="20831"/>
        <v>0</v>
      </c>
      <c r="HI216" s="21">
        <f t="shared" si="20831"/>
        <v>0</v>
      </c>
      <c r="HJ216" s="21">
        <f t="shared" si="20831"/>
        <v>0</v>
      </c>
      <c r="HK216" s="21">
        <f t="shared" si="20831"/>
        <v>0</v>
      </c>
      <c r="HL216" s="21">
        <f t="shared" si="20831"/>
        <v>52499.999999999993</v>
      </c>
      <c r="HM216" s="21">
        <f t="shared" si="20831"/>
        <v>52499.999999999993</v>
      </c>
      <c r="HN216" s="21">
        <f t="shared" si="20831"/>
        <v>52499.999999999993</v>
      </c>
      <c r="HO216" s="21">
        <f t="shared" si="20831"/>
        <v>52499.999999999993</v>
      </c>
      <c r="HP216" s="21">
        <f t="shared" si="20831"/>
        <v>52499.999999999993</v>
      </c>
      <c r="HQ216" s="21">
        <f t="shared" si="20831"/>
        <v>52499.999999999993</v>
      </c>
      <c r="HR216" s="21">
        <f t="shared" si="20831"/>
        <v>52499.999999999993</v>
      </c>
      <c r="HS216" s="21">
        <f t="shared" si="20831"/>
        <v>52499.999999999993</v>
      </c>
      <c r="HT216" s="21">
        <f t="shared" si="20831"/>
        <v>52499.999999999993</v>
      </c>
      <c r="HU216" s="21">
        <f t="shared" si="20831"/>
        <v>52499.999999999993</v>
      </c>
      <c r="HV216" s="21">
        <f t="shared" si="20831"/>
        <v>52499.999999999993</v>
      </c>
      <c r="HW216" s="21">
        <f t="shared" si="20831"/>
        <v>52499.999999999993</v>
      </c>
      <c r="HX216" s="21">
        <f t="shared" si="20831"/>
        <v>52499.999999999993</v>
      </c>
      <c r="HY216" s="21">
        <f t="shared" si="20831"/>
        <v>52499.999999999993</v>
      </c>
      <c r="HZ216" s="21">
        <f t="shared" si="20831"/>
        <v>52499.999999999993</v>
      </c>
      <c r="IA216" s="21">
        <f t="shared" si="20831"/>
        <v>52499.999999999993</v>
      </c>
      <c r="IB216" s="21">
        <f t="shared" si="20831"/>
        <v>52499.999999999993</v>
      </c>
      <c r="IC216" s="21">
        <f t="shared" si="20831"/>
        <v>52499.999999999993</v>
      </c>
      <c r="ID216" s="21">
        <f t="shared" si="20831"/>
        <v>52499.999999999993</v>
      </c>
      <c r="IE216" s="21">
        <f t="shared" si="20831"/>
        <v>52499.999999999993</v>
      </c>
      <c r="IF216" s="21">
        <f t="shared" si="20831"/>
        <v>52499.999999999993</v>
      </c>
      <c r="IG216" s="21">
        <f t="shared" si="20831"/>
        <v>52499.999999999993</v>
      </c>
      <c r="IH216" s="21">
        <f t="shared" si="20831"/>
        <v>52499.999999999993</v>
      </c>
      <c r="II216" s="21">
        <f t="shared" si="20831"/>
        <v>52499.999999999993</v>
      </c>
      <c r="IJ216" s="21">
        <f t="shared" si="20831"/>
        <v>52499.999999999993</v>
      </c>
      <c r="IK216" s="21">
        <f t="shared" si="20831"/>
        <v>52499.999999999993</v>
      </c>
      <c r="IL216" s="21">
        <f t="shared" si="20831"/>
        <v>52499.999999999993</v>
      </c>
      <c r="IM216" s="21">
        <f t="shared" si="20831"/>
        <v>52499.999999999993</v>
      </c>
      <c r="IN216" s="21">
        <f t="shared" si="20831"/>
        <v>52499.999999999993</v>
      </c>
      <c r="IO216" s="21">
        <f t="shared" si="20831"/>
        <v>52499.999999999993</v>
      </c>
      <c r="IP216" s="21">
        <f t="shared" si="20831"/>
        <v>52499.999999999993</v>
      </c>
      <c r="IQ216" s="21">
        <f t="shared" si="20831"/>
        <v>35000</v>
      </c>
      <c r="IR216" s="21">
        <f t="shared" si="20831"/>
        <v>35000</v>
      </c>
      <c r="IS216" s="21">
        <f t="shared" si="20831"/>
        <v>35000</v>
      </c>
      <c r="IT216" s="21">
        <f t="shared" si="20831"/>
        <v>35000</v>
      </c>
      <c r="IU216" s="21">
        <f t="shared" si="20831"/>
        <v>35000</v>
      </c>
      <c r="IV216" s="21">
        <f t="shared" si="20831"/>
        <v>35000</v>
      </c>
      <c r="IW216" s="21">
        <f t="shared" si="20831"/>
        <v>35000</v>
      </c>
      <c r="IX216" s="21">
        <f t="shared" si="20831"/>
        <v>35000</v>
      </c>
      <c r="IY216" s="21">
        <f t="shared" si="20831"/>
        <v>35000</v>
      </c>
      <c r="IZ216" s="21">
        <f t="shared" si="20831"/>
        <v>35000</v>
      </c>
      <c r="JA216" s="21">
        <f t="shared" si="20831"/>
        <v>35000</v>
      </c>
      <c r="JB216" s="21">
        <f t="shared" si="20831"/>
        <v>35000</v>
      </c>
      <c r="JC216" s="21">
        <f t="shared" si="20831"/>
        <v>35000</v>
      </c>
      <c r="JD216" s="21">
        <f t="shared" si="20831"/>
        <v>35000</v>
      </c>
      <c r="JE216" s="21">
        <f t="shared" si="20831"/>
        <v>35000</v>
      </c>
      <c r="JF216" s="21">
        <f t="shared" si="20831"/>
        <v>35000</v>
      </c>
      <c r="JG216" s="21">
        <f t="shared" si="20831"/>
        <v>35000</v>
      </c>
      <c r="JH216" s="21">
        <f t="shared" si="20831"/>
        <v>35000</v>
      </c>
      <c r="JI216" s="21">
        <f t="shared" si="20831"/>
        <v>35000</v>
      </c>
      <c r="JJ216" s="21">
        <f t="shared" si="20831"/>
        <v>35000</v>
      </c>
      <c r="JK216" s="21">
        <f t="shared" si="20831"/>
        <v>35000</v>
      </c>
      <c r="JL216" s="21">
        <f t="shared" si="20831"/>
        <v>35000</v>
      </c>
      <c r="JM216" s="21">
        <f t="shared" si="20831"/>
        <v>35000</v>
      </c>
      <c r="JN216" s="21">
        <f t="shared" si="20831"/>
        <v>35000</v>
      </c>
      <c r="JO216" s="21">
        <f t="shared" si="20831"/>
        <v>35000</v>
      </c>
      <c r="JP216" s="21">
        <f t="shared" si="20831"/>
        <v>35000</v>
      </c>
      <c r="JQ216" s="21">
        <f t="shared" si="20831"/>
        <v>35000</v>
      </c>
      <c r="JR216" s="21">
        <f t="shared" ref="JR216:MC216" si="20832">IF(JR$8="",0,SUMIFS(190:190,210:210,JR$8))</f>
        <v>35000</v>
      </c>
      <c r="JS216" s="21">
        <f t="shared" si="20832"/>
        <v>35000</v>
      </c>
      <c r="JT216" s="21">
        <f t="shared" si="20832"/>
        <v>35000</v>
      </c>
      <c r="JU216" s="21">
        <f t="shared" si="20832"/>
        <v>58333.333333333328</v>
      </c>
      <c r="JV216" s="21">
        <f t="shared" si="20832"/>
        <v>58333.333333333328</v>
      </c>
      <c r="JW216" s="21">
        <f t="shared" si="20832"/>
        <v>58333.333333333328</v>
      </c>
      <c r="JX216" s="21">
        <f t="shared" si="20832"/>
        <v>58333.333333333328</v>
      </c>
      <c r="JY216" s="21">
        <f t="shared" si="20832"/>
        <v>58333.333333333328</v>
      </c>
      <c r="JZ216" s="21">
        <f t="shared" si="20832"/>
        <v>58333.333333333328</v>
      </c>
      <c r="KA216" s="21">
        <f t="shared" si="20832"/>
        <v>58333.333333333328</v>
      </c>
      <c r="KB216" s="21">
        <f t="shared" si="20832"/>
        <v>58333.333333333328</v>
      </c>
      <c r="KC216" s="21">
        <f t="shared" si="20832"/>
        <v>58333.333333333328</v>
      </c>
      <c r="KD216" s="21">
        <f t="shared" si="20832"/>
        <v>58333.333333333328</v>
      </c>
      <c r="KE216" s="21">
        <f t="shared" si="20832"/>
        <v>58333.333333333328</v>
      </c>
      <c r="KF216" s="21">
        <f t="shared" si="20832"/>
        <v>58333.333333333328</v>
      </c>
      <c r="KG216" s="21">
        <f t="shared" si="20832"/>
        <v>58333.333333333328</v>
      </c>
      <c r="KH216" s="21">
        <f t="shared" si="20832"/>
        <v>58333.333333333328</v>
      </c>
      <c r="KI216" s="21">
        <f t="shared" si="20832"/>
        <v>58333.333333333328</v>
      </c>
      <c r="KJ216" s="21">
        <f t="shared" si="20832"/>
        <v>58333.333333333328</v>
      </c>
      <c r="KK216" s="21">
        <f t="shared" si="20832"/>
        <v>58333.333333333328</v>
      </c>
      <c r="KL216" s="21">
        <f t="shared" si="20832"/>
        <v>58333.333333333328</v>
      </c>
      <c r="KM216" s="21">
        <f t="shared" si="20832"/>
        <v>58333.333333333328</v>
      </c>
      <c r="KN216" s="21">
        <f t="shared" si="20832"/>
        <v>58333.333333333328</v>
      </c>
      <c r="KO216" s="21">
        <f t="shared" si="20832"/>
        <v>58333.333333333328</v>
      </c>
      <c r="KP216" s="21">
        <f t="shared" si="20832"/>
        <v>58333.333333333328</v>
      </c>
      <c r="KQ216" s="21">
        <f t="shared" si="20832"/>
        <v>58333.333333333328</v>
      </c>
      <c r="KR216" s="21">
        <f t="shared" si="20832"/>
        <v>58333.333333333328</v>
      </c>
      <c r="KS216" s="21">
        <f t="shared" si="20832"/>
        <v>58333.333333333328</v>
      </c>
      <c r="KT216" s="21">
        <f t="shared" si="20832"/>
        <v>58333.333333333328</v>
      </c>
      <c r="KU216" s="21">
        <f t="shared" si="20832"/>
        <v>58333.333333333328</v>
      </c>
      <c r="KV216" s="21">
        <f t="shared" si="20832"/>
        <v>58333.333333333328</v>
      </c>
      <c r="KW216" s="21">
        <f t="shared" si="20832"/>
        <v>58333.333333333328</v>
      </c>
      <c r="KX216" s="21">
        <f t="shared" si="20832"/>
        <v>58333.333333333328</v>
      </c>
      <c r="KY216" s="21">
        <f t="shared" si="20832"/>
        <v>58333.333333333328</v>
      </c>
      <c r="KZ216" s="21">
        <f t="shared" si="20832"/>
        <v>58333.333333333328</v>
      </c>
      <c r="LA216" s="21">
        <f t="shared" si="20832"/>
        <v>58333.333333333328</v>
      </c>
      <c r="LB216" s="21">
        <f t="shared" si="20832"/>
        <v>58333.333333333328</v>
      </c>
      <c r="LC216" s="21">
        <f t="shared" si="20832"/>
        <v>58333.333333333328</v>
      </c>
      <c r="LD216" s="21">
        <f t="shared" si="20832"/>
        <v>58333.333333333328</v>
      </c>
      <c r="LE216" s="21">
        <f t="shared" si="20832"/>
        <v>58333.333333333328</v>
      </c>
      <c r="LF216" s="21">
        <f t="shared" si="20832"/>
        <v>0</v>
      </c>
      <c r="LG216" s="21">
        <f t="shared" si="20832"/>
        <v>0</v>
      </c>
      <c r="LH216" s="21">
        <f t="shared" si="20832"/>
        <v>0</v>
      </c>
      <c r="LI216" s="21">
        <f t="shared" si="20832"/>
        <v>0</v>
      </c>
      <c r="LJ216" s="21">
        <f t="shared" si="20832"/>
        <v>0</v>
      </c>
      <c r="LK216" s="21">
        <f t="shared" si="20832"/>
        <v>58333.333333333328</v>
      </c>
      <c r="LL216" s="21">
        <f t="shared" si="20832"/>
        <v>58333.333333333328</v>
      </c>
      <c r="LM216" s="21">
        <f t="shared" si="20832"/>
        <v>58333.333333333328</v>
      </c>
      <c r="LN216" s="21">
        <f t="shared" si="20832"/>
        <v>58333.333333333328</v>
      </c>
      <c r="LO216" s="21">
        <f t="shared" si="20832"/>
        <v>58333.333333333328</v>
      </c>
      <c r="LP216" s="21">
        <f t="shared" si="20832"/>
        <v>58333.333333333328</v>
      </c>
      <c r="LQ216" s="21">
        <f t="shared" si="20832"/>
        <v>58333.333333333328</v>
      </c>
      <c r="LR216" s="21">
        <f t="shared" si="20832"/>
        <v>58333.333333333328</v>
      </c>
      <c r="LS216" s="21">
        <f t="shared" si="20832"/>
        <v>58333.333333333328</v>
      </c>
      <c r="LT216" s="21">
        <f t="shared" si="20832"/>
        <v>58333.333333333328</v>
      </c>
      <c r="LU216" s="21">
        <f t="shared" si="20832"/>
        <v>58333.333333333328</v>
      </c>
      <c r="LV216" s="21">
        <f t="shared" si="20832"/>
        <v>58333.333333333328</v>
      </c>
      <c r="LW216" s="21">
        <f t="shared" si="20832"/>
        <v>58333.333333333328</v>
      </c>
      <c r="LX216" s="21">
        <f t="shared" si="20832"/>
        <v>58333.333333333328</v>
      </c>
      <c r="LY216" s="21">
        <f t="shared" si="20832"/>
        <v>58333.333333333328</v>
      </c>
      <c r="LZ216" s="21">
        <f t="shared" si="20832"/>
        <v>58333.333333333328</v>
      </c>
      <c r="MA216" s="21">
        <f t="shared" si="20832"/>
        <v>58333.333333333328</v>
      </c>
      <c r="MB216" s="21">
        <f t="shared" si="20832"/>
        <v>58333.333333333328</v>
      </c>
      <c r="MC216" s="21">
        <f t="shared" si="20832"/>
        <v>58333.333333333328</v>
      </c>
      <c r="MD216" s="21">
        <f t="shared" ref="MD216:OO216" si="20833">IF(MD$8="",0,SUMIFS(190:190,210:210,MD$8))</f>
        <v>58333.333333333328</v>
      </c>
      <c r="ME216" s="21">
        <f t="shared" si="20833"/>
        <v>58333.333333333328</v>
      </c>
      <c r="MF216" s="21">
        <f t="shared" si="20833"/>
        <v>58333.333333333328</v>
      </c>
      <c r="MG216" s="21">
        <f t="shared" si="20833"/>
        <v>58333.333333333328</v>
      </c>
      <c r="MH216" s="21">
        <f t="shared" si="20833"/>
        <v>58333.333333333328</v>
      </c>
      <c r="MI216" s="21">
        <f t="shared" si="20833"/>
        <v>58333.333333333328</v>
      </c>
      <c r="MJ216" s="21">
        <f t="shared" si="20833"/>
        <v>0</v>
      </c>
      <c r="MK216" s="21">
        <f t="shared" si="20833"/>
        <v>0</v>
      </c>
      <c r="ML216" s="21">
        <f t="shared" si="20833"/>
        <v>0</v>
      </c>
      <c r="MM216" s="21">
        <f t="shared" si="20833"/>
        <v>0</v>
      </c>
      <c r="MN216" s="21">
        <f t="shared" si="20833"/>
        <v>0</v>
      </c>
      <c r="MO216" s="21">
        <f t="shared" si="20833"/>
        <v>58333.333333333328</v>
      </c>
      <c r="MP216" s="21">
        <f t="shared" si="20833"/>
        <v>58333.333333333328</v>
      </c>
      <c r="MQ216" s="21">
        <f t="shared" si="20833"/>
        <v>58333.333333333328</v>
      </c>
      <c r="MR216" s="21">
        <f t="shared" si="20833"/>
        <v>58333.333333333328</v>
      </c>
      <c r="MS216" s="21">
        <f t="shared" si="20833"/>
        <v>58333.333333333328</v>
      </c>
      <c r="MT216" s="21">
        <f t="shared" si="20833"/>
        <v>58333.333333333328</v>
      </c>
      <c r="MU216" s="21">
        <f t="shared" si="20833"/>
        <v>58333.333333333328</v>
      </c>
      <c r="MV216" s="21">
        <f t="shared" si="20833"/>
        <v>58333.333333333328</v>
      </c>
      <c r="MW216" s="21">
        <f t="shared" si="20833"/>
        <v>58333.333333333328</v>
      </c>
      <c r="MX216" s="21">
        <f t="shared" si="20833"/>
        <v>58333.333333333328</v>
      </c>
      <c r="MY216" s="21">
        <f t="shared" si="20833"/>
        <v>58333.333333333328</v>
      </c>
      <c r="MZ216" s="21">
        <f t="shared" si="20833"/>
        <v>58333.333333333328</v>
      </c>
      <c r="NA216" s="21">
        <f t="shared" si="20833"/>
        <v>58333.333333333328</v>
      </c>
      <c r="NB216" s="21">
        <f t="shared" si="20833"/>
        <v>58333.333333333328</v>
      </c>
      <c r="NC216" s="21">
        <f t="shared" si="20833"/>
        <v>58333.333333333328</v>
      </c>
      <c r="ND216" s="21">
        <f t="shared" si="20833"/>
        <v>58333.333333333328</v>
      </c>
      <c r="NE216" s="21">
        <f t="shared" si="20833"/>
        <v>58333.333333333328</v>
      </c>
      <c r="NF216" s="21">
        <f t="shared" si="20833"/>
        <v>58333.333333333328</v>
      </c>
      <c r="NG216" s="21">
        <f t="shared" si="20833"/>
        <v>58333.333333333328</v>
      </c>
      <c r="NH216" s="21">
        <f t="shared" si="20833"/>
        <v>58333.333333333328</v>
      </c>
      <c r="NI216" s="21">
        <f t="shared" si="20833"/>
        <v>58333.333333333328</v>
      </c>
      <c r="NJ216" s="21">
        <f t="shared" si="20833"/>
        <v>58333.333333333328</v>
      </c>
      <c r="NK216" s="21">
        <f t="shared" si="20833"/>
        <v>58333.333333333328</v>
      </c>
      <c r="NL216" s="21">
        <f t="shared" si="20833"/>
        <v>58333.333333333328</v>
      </c>
      <c r="NM216" s="21">
        <f t="shared" si="20833"/>
        <v>58333.333333333328</v>
      </c>
      <c r="NN216" s="21">
        <f t="shared" si="20833"/>
        <v>58333.333333333328</v>
      </c>
      <c r="NO216" s="21">
        <f t="shared" si="20833"/>
        <v>58333.333333333328</v>
      </c>
      <c r="NP216" s="21">
        <f t="shared" si="20833"/>
        <v>58333.333333333328</v>
      </c>
      <c r="NQ216" s="21">
        <f t="shared" si="20833"/>
        <v>122500</v>
      </c>
      <c r="NR216" s="21">
        <f t="shared" si="20833"/>
        <v>122500</v>
      </c>
      <c r="NS216" s="21">
        <f t="shared" si="20833"/>
        <v>122500</v>
      </c>
      <c r="NT216" s="21">
        <f t="shared" si="20833"/>
        <v>122500</v>
      </c>
      <c r="NU216" s="21">
        <f t="shared" si="20833"/>
        <v>122500</v>
      </c>
      <c r="NV216" s="21">
        <f t="shared" si="20833"/>
        <v>122500</v>
      </c>
      <c r="NW216" s="21">
        <f t="shared" si="20833"/>
        <v>122500</v>
      </c>
      <c r="NX216" s="21">
        <f t="shared" si="20833"/>
        <v>122500</v>
      </c>
      <c r="NY216" s="21">
        <f t="shared" si="20833"/>
        <v>122500</v>
      </c>
      <c r="NZ216" s="21">
        <f t="shared" si="20833"/>
        <v>122500</v>
      </c>
      <c r="OA216" s="21">
        <f t="shared" si="20833"/>
        <v>122500</v>
      </c>
      <c r="OB216" s="21">
        <f t="shared" si="20833"/>
        <v>122500</v>
      </c>
      <c r="OC216" s="21">
        <f t="shared" si="20833"/>
        <v>122500</v>
      </c>
      <c r="OD216" s="21">
        <f t="shared" si="20833"/>
        <v>122500</v>
      </c>
      <c r="OE216" s="21">
        <f t="shared" si="20833"/>
        <v>122500</v>
      </c>
      <c r="OF216" s="21">
        <f t="shared" si="20833"/>
        <v>122500</v>
      </c>
      <c r="OG216" s="21">
        <f t="shared" si="20833"/>
        <v>122500</v>
      </c>
      <c r="OH216" s="21">
        <f t="shared" si="20833"/>
        <v>122500</v>
      </c>
      <c r="OI216" s="21">
        <f t="shared" si="20833"/>
        <v>122500</v>
      </c>
      <c r="OJ216" s="21">
        <f t="shared" si="20833"/>
        <v>122500</v>
      </c>
      <c r="OK216" s="21">
        <f t="shared" si="20833"/>
        <v>122500</v>
      </c>
      <c r="OL216" s="21">
        <f t="shared" si="20833"/>
        <v>122500</v>
      </c>
      <c r="OM216" s="21">
        <f t="shared" si="20833"/>
        <v>122500</v>
      </c>
      <c r="ON216" s="21">
        <f t="shared" si="20833"/>
        <v>122500</v>
      </c>
      <c r="OO216" s="21">
        <f t="shared" si="20833"/>
        <v>122500</v>
      </c>
      <c r="OP216" s="21">
        <f t="shared" ref="OP216:RA216" si="20834">IF(OP$8="",0,SUMIFS(190:190,210:210,OP$8))</f>
        <v>122500</v>
      </c>
      <c r="OQ216" s="21">
        <f t="shared" si="20834"/>
        <v>122500</v>
      </c>
      <c r="OR216" s="21">
        <f t="shared" si="20834"/>
        <v>122500</v>
      </c>
      <c r="OS216" s="21">
        <f t="shared" si="20834"/>
        <v>122500</v>
      </c>
      <c r="OT216" s="21">
        <f t="shared" si="20834"/>
        <v>122500</v>
      </c>
      <c r="OU216" s="21">
        <f t="shared" si="20834"/>
        <v>122500</v>
      </c>
      <c r="OV216" s="21">
        <f t="shared" si="20834"/>
        <v>140000</v>
      </c>
      <c r="OW216" s="21">
        <f t="shared" si="20834"/>
        <v>140000</v>
      </c>
      <c r="OX216" s="21">
        <f t="shared" si="20834"/>
        <v>140000</v>
      </c>
      <c r="OY216" s="21">
        <f t="shared" si="20834"/>
        <v>140000</v>
      </c>
      <c r="OZ216" s="21">
        <f t="shared" si="20834"/>
        <v>140000</v>
      </c>
      <c r="PA216" s="21">
        <f t="shared" si="20834"/>
        <v>140000</v>
      </c>
      <c r="PB216" s="21">
        <f t="shared" si="20834"/>
        <v>140000</v>
      </c>
      <c r="PC216" s="21">
        <f t="shared" si="20834"/>
        <v>140000</v>
      </c>
      <c r="PD216" s="21">
        <f t="shared" si="20834"/>
        <v>140000</v>
      </c>
      <c r="PE216" s="21">
        <f t="shared" si="20834"/>
        <v>140000</v>
      </c>
      <c r="PF216" s="21">
        <f t="shared" si="20834"/>
        <v>140000</v>
      </c>
      <c r="PG216" s="21">
        <f t="shared" si="20834"/>
        <v>140000</v>
      </c>
      <c r="PH216" s="21">
        <f t="shared" si="20834"/>
        <v>140000</v>
      </c>
      <c r="PI216" s="21">
        <f t="shared" si="20834"/>
        <v>140000</v>
      </c>
      <c r="PJ216" s="21">
        <f t="shared" si="20834"/>
        <v>140000</v>
      </c>
      <c r="PK216" s="21">
        <f t="shared" si="20834"/>
        <v>140000</v>
      </c>
      <c r="PL216" s="21">
        <f t="shared" si="20834"/>
        <v>140000</v>
      </c>
      <c r="PM216" s="21">
        <f t="shared" si="20834"/>
        <v>140000</v>
      </c>
      <c r="PN216" s="21">
        <f t="shared" si="20834"/>
        <v>140000</v>
      </c>
      <c r="PO216" s="21">
        <f t="shared" si="20834"/>
        <v>140000</v>
      </c>
      <c r="PP216" s="21">
        <f t="shared" si="20834"/>
        <v>140000</v>
      </c>
      <c r="PQ216" s="21">
        <f t="shared" si="20834"/>
        <v>140000</v>
      </c>
      <c r="PR216" s="21">
        <f t="shared" si="20834"/>
        <v>140000</v>
      </c>
      <c r="PS216" s="21">
        <f t="shared" si="20834"/>
        <v>140000</v>
      </c>
      <c r="PT216" s="21">
        <f t="shared" si="20834"/>
        <v>140000</v>
      </c>
      <c r="PU216" s="21">
        <f t="shared" si="20834"/>
        <v>140000</v>
      </c>
      <c r="PV216" s="21">
        <f t="shared" si="20834"/>
        <v>140000</v>
      </c>
      <c r="PW216" s="21">
        <f t="shared" si="20834"/>
        <v>140000</v>
      </c>
      <c r="PX216" s="21">
        <f t="shared" si="20834"/>
        <v>140000</v>
      </c>
      <c r="PY216" s="21">
        <f t="shared" si="20834"/>
        <v>140000</v>
      </c>
      <c r="PZ216" s="21">
        <f t="shared" si="20834"/>
        <v>116666.66666666669</v>
      </c>
      <c r="QA216" s="21">
        <f t="shared" si="20834"/>
        <v>116666.66666666669</v>
      </c>
      <c r="QB216" s="21">
        <f t="shared" si="20834"/>
        <v>116666.66666666669</v>
      </c>
      <c r="QC216" s="21">
        <f t="shared" si="20834"/>
        <v>116666.66666666669</v>
      </c>
      <c r="QD216" s="21">
        <f t="shared" si="20834"/>
        <v>116666.66666666669</v>
      </c>
      <c r="QE216" s="21">
        <f t="shared" si="20834"/>
        <v>116666.66666666669</v>
      </c>
      <c r="QF216" s="21">
        <f t="shared" si="20834"/>
        <v>116666.66666666669</v>
      </c>
      <c r="QG216" s="21">
        <f t="shared" si="20834"/>
        <v>116666.66666666669</v>
      </c>
      <c r="QH216" s="21">
        <f t="shared" si="20834"/>
        <v>116666.66666666669</v>
      </c>
      <c r="QI216" s="21">
        <f t="shared" si="20834"/>
        <v>116666.66666666669</v>
      </c>
      <c r="QJ216" s="21">
        <f t="shared" si="20834"/>
        <v>116666.66666666669</v>
      </c>
      <c r="QK216" s="21">
        <f t="shared" si="20834"/>
        <v>116666.66666666669</v>
      </c>
      <c r="QL216" s="21">
        <f t="shared" si="20834"/>
        <v>116666.66666666669</v>
      </c>
      <c r="QM216" s="21">
        <f t="shared" si="20834"/>
        <v>116666.66666666669</v>
      </c>
      <c r="QN216" s="21">
        <f t="shared" si="20834"/>
        <v>116666.66666666669</v>
      </c>
      <c r="QO216" s="21">
        <f t="shared" si="20834"/>
        <v>116666.66666666669</v>
      </c>
      <c r="QP216" s="21">
        <f t="shared" si="20834"/>
        <v>116666.66666666669</v>
      </c>
      <c r="QQ216" s="21">
        <f t="shared" si="20834"/>
        <v>116666.66666666669</v>
      </c>
      <c r="QR216" s="21">
        <f t="shared" si="20834"/>
        <v>116666.66666666669</v>
      </c>
      <c r="QS216" s="21">
        <f t="shared" si="20834"/>
        <v>116666.66666666669</v>
      </c>
      <c r="QT216" s="21">
        <f t="shared" si="20834"/>
        <v>116666.66666666669</v>
      </c>
      <c r="QU216" s="21">
        <f t="shared" si="20834"/>
        <v>116666.66666666669</v>
      </c>
      <c r="QV216" s="21">
        <f t="shared" si="20834"/>
        <v>116666.66666666669</v>
      </c>
      <c r="QW216" s="21">
        <f t="shared" si="20834"/>
        <v>116666.66666666669</v>
      </c>
      <c r="QX216" s="21">
        <f t="shared" si="20834"/>
        <v>116666.66666666669</v>
      </c>
      <c r="QY216" s="21">
        <f t="shared" si="20834"/>
        <v>116666.66666666669</v>
      </c>
      <c r="QZ216" s="21">
        <f t="shared" si="20834"/>
        <v>116666.66666666669</v>
      </c>
      <c r="RA216" s="21">
        <f t="shared" si="20834"/>
        <v>116666.66666666669</v>
      </c>
      <c r="RB216" s="21">
        <f t="shared" ref="RB216:TM216" si="20835">IF(RB$8="",0,SUMIFS(190:190,210:210,RB$8))</f>
        <v>116666.66666666669</v>
      </c>
      <c r="RC216" s="21">
        <f t="shared" si="20835"/>
        <v>116666.66666666669</v>
      </c>
      <c r="RD216" s="21">
        <f t="shared" si="20835"/>
        <v>116666.66666666669</v>
      </c>
      <c r="RE216" s="21">
        <f t="shared" si="20835"/>
        <v>116666.66666666666</v>
      </c>
      <c r="RF216" s="21">
        <f t="shared" si="20835"/>
        <v>116666.66666666666</v>
      </c>
      <c r="RG216" s="21">
        <f t="shared" si="20835"/>
        <v>116666.66666666666</v>
      </c>
      <c r="RH216" s="21">
        <f t="shared" si="20835"/>
        <v>116666.66666666666</v>
      </c>
      <c r="RI216" s="21">
        <f t="shared" si="20835"/>
        <v>116666.66666666666</v>
      </c>
      <c r="RJ216" s="21">
        <f t="shared" si="20835"/>
        <v>116666.66666666666</v>
      </c>
      <c r="RK216" s="21">
        <f t="shared" si="20835"/>
        <v>116666.66666666666</v>
      </c>
      <c r="RL216" s="21">
        <f t="shared" si="20835"/>
        <v>116666.66666666666</v>
      </c>
      <c r="RM216" s="21">
        <f t="shared" si="20835"/>
        <v>116666.66666666666</v>
      </c>
      <c r="RN216" s="21">
        <f t="shared" si="20835"/>
        <v>116666.66666666666</v>
      </c>
      <c r="RO216" s="21">
        <f t="shared" si="20835"/>
        <v>116666.66666666666</v>
      </c>
      <c r="RP216" s="21">
        <f t="shared" si="20835"/>
        <v>116666.66666666666</v>
      </c>
      <c r="RQ216" s="21">
        <f t="shared" si="20835"/>
        <v>116666.66666666666</v>
      </c>
      <c r="RR216" s="21">
        <f t="shared" si="20835"/>
        <v>116666.66666666666</v>
      </c>
      <c r="RS216" s="21">
        <f t="shared" si="20835"/>
        <v>116666.66666666666</v>
      </c>
      <c r="RT216" s="21">
        <f t="shared" si="20835"/>
        <v>116666.66666666666</v>
      </c>
      <c r="RU216" s="21">
        <f t="shared" si="20835"/>
        <v>116666.66666666666</v>
      </c>
      <c r="RV216" s="21">
        <f t="shared" si="20835"/>
        <v>116666.66666666666</v>
      </c>
      <c r="RW216" s="21">
        <f t="shared" si="20835"/>
        <v>116666.66666666666</v>
      </c>
      <c r="RX216" s="21">
        <f t="shared" si="20835"/>
        <v>116666.66666666666</v>
      </c>
      <c r="RY216" s="21">
        <f t="shared" si="20835"/>
        <v>116666.66666666666</v>
      </c>
      <c r="RZ216" s="21">
        <f t="shared" si="20835"/>
        <v>116666.66666666666</v>
      </c>
      <c r="SA216" s="21">
        <f t="shared" si="20835"/>
        <v>116666.66666666666</v>
      </c>
      <c r="SB216" s="21">
        <f t="shared" si="20835"/>
        <v>116666.66666666666</v>
      </c>
      <c r="SC216" s="21">
        <f t="shared" si="20835"/>
        <v>116666.66666666666</v>
      </c>
      <c r="SD216" s="21">
        <f t="shared" si="20835"/>
        <v>116666.66666666666</v>
      </c>
      <c r="SE216" s="21">
        <f t="shared" si="20835"/>
        <v>116666.66666666666</v>
      </c>
      <c r="SF216" s="21">
        <f t="shared" si="20835"/>
        <v>116666.66666666666</v>
      </c>
      <c r="SG216" s="21">
        <f t="shared" si="20835"/>
        <v>116666.66666666666</v>
      </c>
      <c r="SH216" s="21">
        <f t="shared" si="20835"/>
        <v>116666.66666666666</v>
      </c>
      <c r="SI216" s="21">
        <f t="shared" si="20835"/>
        <v>116666.66666666669</v>
      </c>
      <c r="SJ216" s="21">
        <f t="shared" si="20835"/>
        <v>116666.66666666669</v>
      </c>
      <c r="SK216" s="21">
        <f t="shared" si="20835"/>
        <v>116666.66666666669</v>
      </c>
      <c r="SL216" s="21">
        <f t="shared" si="20835"/>
        <v>116666.66666666669</v>
      </c>
      <c r="SM216" s="21">
        <f t="shared" si="20835"/>
        <v>116666.66666666669</v>
      </c>
      <c r="SN216" s="21">
        <f t="shared" si="20835"/>
        <v>116666.66666666669</v>
      </c>
      <c r="SO216" s="21">
        <f t="shared" si="20835"/>
        <v>116666.66666666669</v>
      </c>
      <c r="SP216" s="21">
        <f t="shared" si="20835"/>
        <v>116666.66666666669</v>
      </c>
      <c r="SQ216" s="21">
        <f t="shared" si="20835"/>
        <v>116666.66666666669</v>
      </c>
      <c r="SR216" s="21">
        <f t="shared" si="20835"/>
        <v>116666.66666666669</v>
      </c>
      <c r="SS216" s="21">
        <f t="shared" si="20835"/>
        <v>116666.66666666669</v>
      </c>
      <c r="ST216" s="21">
        <f t="shared" si="20835"/>
        <v>116666.66666666669</v>
      </c>
      <c r="SU216" s="21">
        <f t="shared" si="20835"/>
        <v>116666.66666666669</v>
      </c>
      <c r="SV216" s="21">
        <f t="shared" si="20835"/>
        <v>116666.66666666669</v>
      </c>
      <c r="SW216" s="21">
        <f t="shared" si="20835"/>
        <v>116666.66666666669</v>
      </c>
      <c r="SX216" s="21">
        <f t="shared" si="20835"/>
        <v>116666.66666666669</v>
      </c>
      <c r="SY216" s="21">
        <f t="shared" si="20835"/>
        <v>116666.66666666669</v>
      </c>
      <c r="SZ216" s="21">
        <f t="shared" si="20835"/>
        <v>116666.66666666669</v>
      </c>
      <c r="TA216" s="21">
        <f t="shared" si="20835"/>
        <v>116666.66666666669</v>
      </c>
      <c r="TB216" s="21">
        <f t="shared" si="20835"/>
        <v>116666.66666666669</v>
      </c>
      <c r="TC216" s="21">
        <f t="shared" si="20835"/>
        <v>116666.66666666669</v>
      </c>
      <c r="TD216" s="21">
        <f t="shared" si="20835"/>
        <v>116666.66666666669</v>
      </c>
      <c r="TE216" s="21">
        <f t="shared" si="20835"/>
        <v>116666.66666666669</v>
      </c>
      <c r="TF216" s="21">
        <f t="shared" si="20835"/>
        <v>116666.66666666669</v>
      </c>
      <c r="TG216" s="21">
        <f t="shared" si="20835"/>
        <v>116666.66666666669</v>
      </c>
      <c r="TH216" s="21">
        <f t="shared" si="20835"/>
        <v>116666.66666666669</v>
      </c>
      <c r="TI216" s="21">
        <f t="shared" si="20835"/>
        <v>116666.66666666669</v>
      </c>
      <c r="TJ216" s="21">
        <f t="shared" si="20835"/>
        <v>116666.66666666669</v>
      </c>
      <c r="TK216" s="21">
        <f t="shared" si="20835"/>
        <v>116666.66666666669</v>
      </c>
      <c r="TL216" s="21">
        <f t="shared" si="20835"/>
        <v>116666.66666666669</v>
      </c>
      <c r="TM216" s="21">
        <f t="shared" si="20835"/>
        <v>116666.66666666669</v>
      </c>
      <c r="TN216" s="21">
        <f t="shared" ref="TN216:VY216" si="20836">IF(TN$8="",0,SUMIFS(190:190,210:210,TN$8))</f>
        <v>140000</v>
      </c>
      <c r="TO216" s="21">
        <f t="shared" si="20836"/>
        <v>140000</v>
      </c>
      <c r="TP216" s="21">
        <f t="shared" si="20836"/>
        <v>140000</v>
      </c>
      <c r="TQ216" s="21">
        <f t="shared" si="20836"/>
        <v>140000</v>
      </c>
      <c r="TR216" s="21">
        <f t="shared" si="20836"/>
        <v>140000</v>
      </c>
      <c r="TS216" s="21">
        <f t="shared" si="20836"/>
        <v>140000</v>
      </c>
      <c r="TT216" s="21">
        <f t="shared" si="20836"/>
        <v>140000</v>
      </c>
      <c r="TU216" s="21">
        <f t="shared" si="20836"/>
        <v>140000</v>
      </c>
      <c r="TV216" s="21">
        <f t="shared" si="20836"/>
        <v>140000</v>
      </c>
      <c r="TW216" s="21">
        <f t="shared" si="20836"/>
        <v>140000</v>
      </c>
      <c r="TX216" s="21">
        <f t="shared" si="20836"/>
        <v>140000</v>
      </c>
      <c r="TY216" s="21">
        <f t="shared" si="20836"/>
        <v>140000</v>
      </c>
      <c r="TZ216" s="21">
        <f t="shared" si="20836"/>
        <v>140000</v>
      </c>
      <c r="UA216" s="21">
        <f t="shared" si="20836"/>
        <v>140000</v>
      </c>
      <c r="UB216" s="21">
        <f t="shared" si="20836"/>
        <v>140000</v>
      </c>
      <c r="UC216" s="21">
        <f t="shared" si="20836"/>
        <v>140000</v>
      </c>
      <c r="UD216" s="21">
        <f t="shared" si="20836"/>
        <v>140000</v>
      </c>
      <c r="UE216" s="21">
        <f t="shared" si="20836"/>
        <v>140000</v>
      </c>
      <c r="UF216" s="21">
        <f t="shared" si="20836"/>
        <v>140000</v>
      </c>
      <c r="UG216" s="21">
        <f t="shared" si="20836"/>
        <v>140000</v>
      </c>
      <c r="UH216" s="21">
        <f t="shared" si="20836"/>
        <v>140000</v>
      </c>
      <c r="UI216" s="21">
        <f t="shared" si="20836"/>
        <v>140000</v>
      </c>
      <c r="UJ216" s="21">
        <f t="shared" si="20836"/>
        <v>140000</v>
      </c>
      <c r="UK216" s="21">
        <f t="shared" si="20836"/>
        <v>140000</v>
      </c>
      <c r="UL216" s="21">
        <f t="shared" si="20836"/>
        <v>140000</v>
      </c>
      <c r="UM216" s="21">
        <f t="shared" si="20836"/>
        <v>140000</v>
      </c>
      <c r="UN216" s="21">
        <f t="shared" si="20836"/>
        <v>140000</v>
      </c>
      <c r="UO216" s="21">
        <f t="shared" si="20836"/>
        <v>140000</v>
      </c>
      <c r="UP216" s="21">
        <f t="shared" si="20836"/>
        <v>140000</v>
      </c>
      <c r="UQ216" s="21">
        <f t="shared" si="20836"/>
        <v>140000</v>
      </c>
      <c r="UR216" s="21">
        <f t="shared" si="20836"/>
        <v>140000</v>
      </c>
      <c r="US216" s="21">
        <f t="shared" si="20836"/>
        <v>220500</v>
      </c>
      <c r="UT216" s="21">
        <f t="shared" si="20836"/>
        <v>220500</v>
      </c>
      <c r="UU216" s="21">
        <f t="shared" si="20836"/>
        <v>220500</v>
      </c>
      <c r="UV216" s="21">
        <f t="shared" si="20836"/>
        <v>220500</v>
      </c>
      <c r="UW216" s="21">
        <f t="shared" si="20836"/>
        <v>220500</v>
      </c>
      <c r="UX216" s="21">
        <f t="shared" si="20836"/>
        <v>220500</v>
      </c>
      <c r="UY216" s="21">
        <f t="shared" si="20836"/>
        <v>220500</v>
      </c>
      <c r="UZ216" s="21">
        <f t="shared" si="20836"/>
        <v>220500</v>
      </c>
      <c r="VA216" s="21">
        <f t="shared" si="20836"/>
        <v>220500</v>
      </c>
      <c r="VB216" s="21">
        <f t="shared" si="20836"/>
        <v>220500</v>
      </c>
      <c r="VC216" s="21">
        <f t="shared" si="20836"/>
        <v>220500</v>
      </c>
      <c r="VD216" s="21">
        <f t="shared" si="20836"/>
        <v>220500</v>
      </c>
      <c r="VE216" s="21">
        <f t="shared" si="20836"/>
        <v>220500</v>
      </c>
      <c r="VF216" s="21">
        <f t="shared" si="20836"/>
        <v>220500</v>
      </c>
      <c r="VG216" s="21">
        <f t="shared" si="20836"/>
        <v>220500</v>
      </c>
      <c r="VH216" s="21">
        <f t="shared" si="20836"/>
        <v>220500</v>
      </c>
      <c r="VI216" s="21">
        <f t="shared" si="20836"/>
        <v>220500</v>
      </c>
      <c r="VJ216" s="21">
        <f t="shared" si="20836"/>
        <v>220500</v>
      </c>
      <c r="VK216" s="21">
        <f t="shared" si="20836"/>
        <v>220500</v>
      </c>
      <c r="VL216" s="21">
        <f t="shared" si="20836"/>
        <v>220500</v>
      </c>
      <c r="VM216" s="21">
        <f t="shared" si="20836"/>
        <v>220500</v>
      </c>
      <c r="VN216" s="21">
        <f t="shared" si="20836"/>
        <v>220500</v>
      </c>
      <c r="VO216" s="21">
        <f t="shared" si="20836"/>
        <v>220500</v>
      </c>
      <c r="VP216" s="21">
        <f t="shared" si="20836"/>
        <v>220500</v>
      </c>
      <c r="VQ216" s="21">
        <f t="shared" si="20836"/>
        <v>220500</v>
      </c>
      <c r="VR216" s="21">
        <f t="shared" si="20836"/>
        <v>220500</v>
      </c>
      <c r="VS216" s="21">
        <f t="shared" si="20836"/>
        <v>220500</v>
      </c>
      <c r="VT216" s="21">
        <f t="shared" si="20836"/>
        <v>220500</v>
      </c>
      <c r="VU216" s="21">
        <f t="shared" si="20836"/>
        <v>220500</v>
      </c>
      <c r="VV216" s="21">
        <f t="shared" si="20836"/>
        <v>220500</v>
      </c>
      <c r="VW216" s="21">
        <f t="shared" si="20836"/>
        <v>230999.99999999997</v>
      </c>
      <c r="VX216" s="21">
        <f t="shared" si="20836"/>
        <v>230999.99999999997</v>
      </c>
      <c r="VY216" s="21">
        <f t="shared" si="20836"/>
        <v>230999.99999999997</v>
      </c>
      <c r="VZ216" s="21">
        <f t="shared" ref="VZ216:YK216" si="20837">IF(VZ$8="",0,SUMIFS(190:190,210:210,VZ$8))</f>
        <v>230999.99999999997</v>
      </c>
      <c r="WA216" s="21">
        <f t="shared" si="20837"/>
        <v>230999.99999999997</v>
      </c>
      <c r="WB216" s="21">
        <f t="shared" si="20837"/>
        <v>230999.99999999997</v>
      </c>
      <c r="WC216" s="21">
        <f t="shared" si="20837"/>
        <v>230999.99999999997</v>
      </c>
      <c r="WD216" s="21">
        <f t="shared" si="20837"/>
        <v>230999.99999999997</v>
      </c>
      <c r="WE216" s="21">
        <f t="shared" si="20837"/>
        <v>230999.99999999997</v>
      </c>
      <c r="WF216" s="21">
        <f t="shared" si="20837"/>
        <v>230999.99999999997</v>
      </c>
      <c r="WG216" s="21">
        <f t="shared" si="20837"/>
        <v>230999.99999999997</v>
      </c>
      <c r="WH216" s="21">
        <f t="shared" si="20837"/>
        <v>230999.99999999997</v>
      </c>
      <c r="WI216" s="21">
        <f t="shared" si="20837"/>
        <v>230999.99999999997</v>
      </c>
      <c r="WJ216" s="21">
        <f t="shared" si="20837"/>
        <v>230999.99999999997</v>
      </c>
      <c r="WK216" s="21">
        <f t="shared" si="20837"/>
        <v>230999.99999999997</v>
      </c>
      <c r="WL216" s="21">
        <f t="shared" si="20837"/>
        <v>230999.99999999997</v>
      </c>
      <c r="WM216" s="21">
        <f t="shared" si="20837"/>
        <v>230999.99999999997</v>
      </c>
      <c r="WN216" s="21">
        <f t="shared" si="20837"/>
        <v>230999.99999999997</v>
      </c>
      <c r="WO216" s="21">
        <f t="shared" si="20837"/>
        <v>230999.99999999997</v>
      </c>
      <c r="WP216" s="21">
        <f t="shared" si="20837"/>
        <v>230999.99999999997</v>
      </c>
      <c r="WQ216" s="21">
        <f t="shared" si="20837"/>
        <v>230999.99999999997</v>
      </c>
      <c r="WR216" s="21">
        <f t="shared" si="20837"/>
        <v>230999.99999999997</v>
      </c>
      <c r="WS216" s="21">
        <f t="shared" si="20837"/>
        <v>230999.99999999997</v>
      </c>
      <c r="WT216" s="21">
        <f t="shared" si="20837"/>
        <v>230999.99999999997</v>
      </c>
      <c r="WU216" s="21">
        <f t="shared" si="20837"/>
        <v>230999.99999999997</v>
      </c>
      <c r="WV216" s="21">
        <f t="shared" si="20837"/>
        <v>230999.99999999997</v>
      </c>
      <c r="WW216" s="21">
        <f t="shared" si="20837"/>
        <v>230999.99999999997</v>
      </c>
      <c r="WX216" s="21">
        <f t="shared" si="20837"/>
        <v>230999.99999999997</v>
      </c>
      <c r="WY216" s="21">
        <f t="shared" si="20837"/>
        <v>230999.99999999997</v>
      </c>
      <c r="WZ216" s="21">
        <f t="shared" si="20837"/>
        <v>230999.99999999997</v>
      </c>
      <c r="XA216" s="21">
        <f t="shared" si="20837"/>
        <v>230999.99999999997</v>
      </c>
      <c r="XB216" s="21">
        <f t="shared" si="20837"/>
        <v>161000</v>
      </c>
      <c r="XC216" s="21">
        <f t="shared" si="20837"/>
        <v>161000</v>
      </c>
      <c r="XD216" s="21">
        <f t="shared" si="20837"/>
        <v>161000</v>
      </c>
      <c r="XE216" s="21">
        <f t="shared" si="20837"/>
        <v>161000</v>
      </c>
      <c r="XF216" s="21">
        <f t="shared" si="20837"/>
        <v>161000</v>
      </c>
      <c r="XG216" s="21">
        <f t="shared" si="20837"/>
        <v>161000</v>
      </c>
      <c r="XH216" s="21">
        <f t="shared" si="20837"/>
        <v>161000</v>
      </c>
      <c r="XI216" s="21">
        <f t="shared" si="20837"/>
        <v>161000</v>
      </c>
      <c r="XJ216" s="21">
        <f t="shared" si="20837"/>
        <v>161000</v>
      </c>
      <c r="XK216" s="21">
        <f t="shared" si="20837"/>
        <v>161000</v>
      </c>
      <c r="XL216" s="21">
        <f t="shared" si="20837"/>
        <v>161000</v>
      </c>
      <c r="XM216" s="21">
        <f t="shared" si="20837"/>
        <v>161000</v>
      </c>
      <c r="XN216" s="21">
        <f t="shared" si="20837"/>
        <v>161000</v>
      </c>
      <c r="XO216" s="21">
        <f t="shared" si="20837"/>
        <v>161000</v>
      </c>
      <c r="XP216" s="21">
        <f t="shared" si="20837"/>
        <v>161000</v>
      </c>
      <c r="XQ216" s="21">
        <f t="shared" si="20837"/>
        <v>161000</v>
      </c>
      <c r="XR216" s="21">
        <f t="shared" si="20837"/>
        <v>161000</v>
      </c>
      <c r="XS216" s="21">
        <f t="shared" si="20837"/>
        <v>161000</v>
      </c>
      <c r="XT216" s="21">
        <f t="shared" si="20837"/>
        <v>161000</v>
      </c>
      <c r="XU216" s="21">
        <f t="shared" si="20837"/>
        <v>161000</v>
      </c>
      <c r="XV216" s="21">
        <f t="shared" si="20837"/>
        <v>161000</v>
      </c>
      <c r="XW216" s="21">
        <f t="shared" si="20837"/>
        <v>161000</v>
      </c>
      <c r="XX216" s="21">
        <f t="shared" si="20837"/>
        <v>161000</v>
      </c>
      <c r="XY216" s="21">
        <f t="shared" si="20837"/>
        <v>161000</v>
      </c>
      <c r="XZ216" s="21">
        <f t="shared" si="20837"/>
        <v>161000</v>
      </c>
      <c r="YA216" s="21">
        <f t="shared" si="20837"/>
        <v>161000</v>
      </c>
      <c r="YB216" s="21">
        <f t="shared" si="20837"/>
        <v>161000</v>
      </c>
      <c r="YC216" s="21">
        <f t="shared" si="20837"/>
        <v>161000</v>
      </c>
      <c r="YD216" s="21">
        <f t="shared" si="20837"/>
        <v>161000</v>
      </c>
      <c r="YE216" s="21">
        <f t="shared" si="20837"/>
        <v>161000</v>
      </c>
      <c r="YF216" s="21">
        <f t="shared" si="20837"/>
        <v>168000</v>
      </c>
      <c r="YG216" s="21">
        <f t="shared" si="20837"/>
        <v>168000</v>
      </c>
      <c r="YH216" s="21">
        <f t="shared" si="20837"/>
        <v>168000</v>
      </c>
      <c r="YI216" s="21">
        <f t="shared" si="20837"/>
        <v>168000</v>
      </c>
      <c r="YJ216" s="21">
        <f t="shared" si="20837"/>
        <v>168000</v>
      </c>
      <c r="YK216" s="21">
        <f t="shared" si="20837"/>
        <v>168000</v>
      </c>
      <c r="YL216" s="21">
        <f t="shared" ref="YL216:AAW216" si="20838">IF(YL$8="",0,SUMIFS(190:190,210:210,YL$8))</f>
        <v>168000</v>
      </c>
      <c r="YM216" s="21">
        <f t="shared" si="20838"/>
        <v>168000</v>
      </c>
      <c r="YN216" s="21">
        <f t="shared" si="20838"/>
        <v>168000</v>
      </c>
      <c r="YO216" s="21">
        <f t="shared" si="20838"/>
        <v>168000</v>
      </c>
      <c r="YP216" s="21">
        <f t="shared" si="20838"/>
        <v>168000</v>
      </c>
      <c r="YQ216" s="21">
        <f t="shared" si="20838"/>
        <v>168000</v>
      </c>
      <c r="YR216" s="21">
        <f t="shared" si="20838"/>
        <v>168000</v>
      </c>
      <c r="YS216" s="21">
        <f t="shared" si="20838"/>
        <v>168000</v>
      </c>
      <c r="YT216" s="21">
        <f t="shared" si="20838"/>
        <v>168000</v>
      </c>
      <c r="YU216" s="21">
        <f t="shared" si="20838"/>
        <v>168000</v>
      </c>
      <c r="YV216" s="21">
        <f t="shared" si="20838"/>
        <v>168000</v>
      </c>
      <c r="YW216" s="21">
        <f t="shared" si="20838"/>
        <v>168000</v>
      </c>
      <c r="YX216" s="21">
        <f t="shared" si="20838"/>
        <v>168000</v>
      </c>
      <c r="YY216" s="21">
        <f t="shared" si="20838"/>
        <v>168000</v>
      </c>
      <c r="YZ216" s="21">
        <f t="shared" si="20838"/>
        <v>168000</v>
      </c>
      <c r="ZA216" s="21">
        <f t="shared" si="20838"/>
        <v>168000</v>
      </c>
      <c r="ZB216" s="21">
        <f t="shared" si="20838"/>
        <v>168000</v>
      </c>
      <c r="ZC216" s="21">
        <f t="shared" si="20838"/>
        <v>168000</v>
      </c>
      <c r="ZD216" s="21">
        <f t="shared" si="20838"/>
        <v>168000</v>
      </c>
      <c r="ZE216" s="21">
        <f t="shared" si="20838"/>
        <v>168000</v>
      </c>
      <c r="ZF216" s="21">
        <f t="shared" si="20838"/>
        <v>168000</v>
      </c>
      <c r="ZG216" s="21">
        <f t="shared" si="20838"/>
        <v>168000</v>
      </c>
      <c r="ZH216" s="21">
        <f t="shared" si="20838"/>
        <v>168000</v>
      </c>
      <c r="ZI216" s="21">
        <f t="shared" si="20838"/>
        <v>168000</v>
      </c>
      <c r="ZJ216" s="21">
        <f t="shared" si="20838"/>
        <v>168000</v>
      </c>
      <c r="ZK216" s="21">
        <f t="shared" si="20838"/>
        <v>210000</v>
      </c>
      <c r="ZL216" s="21">
        <f t="shared" si="20838"/>
        <v>210000</v>
      </c>
      <c r="ZM216" s="21">
        <f t="shared" si="20838"/>
        <v>210000</v>
      </c>
      <c r="ZN216" s="21">
        <f t="shared" si="20838"/>
        <v>210000</v>
      </c>
      <c r="ZO216" s="21">
        <f t="shared" si="20838"/>
        <v>210000</v>
      </c>
      <c r="ZP216" s="21">
        <f t="shared" si="20838"/>
        <v>210000</v>
      </c>
      <c r="ZQ216" s="21">
        <f t="shared" si="20838"/>
        <v>210000</v>
      </c>
      <c r="ZR216" s="21">
        <f t="shared" si="20838"/>
        <v>210000</v>
      </c>
      <c r="ZS216" s="21">
        <f t="shared" si="20838"/>
        <v>210000</v>
      </c>
      <c r="ZT216" s="21">
        <f t="shared" si="20838"/>
        <v>210000</v>
      </c>
      <c r="ZU216" s="21">
        <f t="shared" si="20838"/>
        <v>210000</v>
      </c>
      <c r="ZV216" s="21">
        <f t="shared" si="20838"/>
        <v>210000</v>
      </c>
      <c r="ZW216" s="21">
        <f t="shared" si="20838"/>
        <v>210000</v>
      </c>
      <c r="ZX216" s="21">
        <f t="shared" si="20838"/>
        <v>210000</v>
      </c>
      <c r="ZY216" s="21">
        <f t="shared" si="20838"/>
        <v>210000</v>
      </c>
      <c r="ZZ216" s="21">
        <f t="shared" si="20838"/>
        <v>210000</v>
      </c>
      <c r="AAA216" s="21">
        <f t="shared" si="20838"/>
        <v>210000</v>
      </c>
      <c r="AAB216" s="21">
        <f t="shared" si="20838"/>
        <v>210000</v>
      </c>
      <c r="AAC216" s="21">
        <f t="shared" si="20838"/>
        <v>210000</v>
      </c>
      <c r="AAD216" s="21">
        <f t="shared" si="20838"/>
        <v>210000</v>
      </c>
      <c r="AAE216" s="21">
        <f t="shared" si="20838"/>
        <v>210000</v>
      </c>
      <c r="AAF216" s="21">
        <f t="shared" si="20838"/>
        <v>210000</v>
      </c>
      <c r="AAG216" s="21">
        <f t="shared" si="20838"/>
        <v>210000</v>
      </c>
      <c r="AAH216" s="21">
        <f t="shared" si="20838"/>
        <v>210000</v>
      </c>
      <c r="AAI216" s="21">
        <f t="shared" si="20838"/>
        <v>210000</v>
      </c>
      <c r="AAJ216" s="21">
        <f t="shared" si="20838"/>
        <v>210000</v>
      </c>
      <c r="AAK216" s="21">
        <f t="shared" si="20838"/>
        <v>210000</v>
      </c>
      <c r="AAL216" s="21">
        <f t="shared" si="20838"/>
        <v>210000</v>
      </c>
      <c r="AAM216" s="21">
        <f t="shared" si="20838"/>
        <v>210000</v>
      </c>
      <c r="AAN216" s="21">
        <f t="shared" si="20838"/>
        <v>210000</v>
      </c>
      <c r="AAO216" s="21">
        <f t="shared" si="20838"/>
        <v>210000</v>
      </c>
      <c r="AAP216" s="21">
        <f t="shared" si="20838"/>
        <v>210000</v>
      </c>
      <c r="AAQ216" s="21">
        <f t="shared" si="20838"/>
        <v>210000</v>
      </c>
      <c r="AAR216" s="21">
        <f t="shared" si="20838"/>
        <v>210000</v>
      </c>
      <c r="AAS216" s="21">
        <f t="shared" si="20838"/>
        <v>210000</v>
      </c>
      <c r="AAT216" s="21">
        <f t="shared" si="20838"/>
        <v>210000</v>
      </c>
      <c r="AAU216" s="21">
        <f t="shared" si="20838"/>
        <v>210000</v>
      </c>
      <c r="AAV216" s="21">
        <f t="shared" si="20838"/>
        <v>210000</v>
      </c>
      <c r="AAW216" s="21">
        <f t="shared" si="20838"/>
        <v>210000</v>
      </c>
      <c r="AAX216" s="21">
        <f t="shared" ref="AAX216:ADI216" si="20839">IF(AAX$8="",0,SUMIFS(190:190,210:210,AAX$8))</f>
        <v>210000</v>
      </c>
      <c r="AAY216" s="21">
        <f t="shared" si="20839"/>
        <v>210000</v>
      </c>
      <c r="AAZ216" s="21">
        <f t="shared" si="20839"/>
        <v>210000</v>
      </c>
      <c r="ABA216" s="21">
        <f t="shared" si="20839"/>
        <v>210000</v>
      </c>
      <c r="ABB216" s="21">
        <f t="shared" si="20839"/>
        <v>210000</v>
      </c>
      <c r="ABC216" s="21">
        <f t="shared" si="20839"/>
        <v>210000</v>
      </c>
      <c r="ABD216" s="21">
        <f t="shared" si="20839"/>
        <v>210000</v>
      </c>
      <c r="ABE216" s="21">
        <f t="shared" si="20839"/>
        <v>210000</v>
      </c>
      <c r="ABF216" s="21">
        <f t="shared" si="20839"/>
        <v>210000</v>
      </c>
      <c r="ABG216" s="21">
        <f t="shared" si="20839"/>
        <v>210000</v>
      </c>
      <c r="ABH216" s="21">
        <f t="shared" si="20839"/>
        <v>210000</v>
      </c>
      <c r="ABI216" s="21">
        <f t="shared" si="20839"/>
        <v>210000</v>
      </c>
      <c r="ABJ216" s="21">
        <f t="shared" si="20839"/>
        <v>210000</v>
      </c>
      <c r="ABK216" s="21">
        <f t="shared" si="20839"/>
        <v>210000</v>
      </c>
      <c r="ABL216" s="21">
        <f t="shared" si="20839"/>
        <v>210000</v>
      </c>
      <c r="ABM216" s="21">
        <f t="shared" si="20839"/>
        <v>210000</v>
      </c>
      <c r="ABN216" s="21">
        <f t="shared" si="20839"/>
        <v>210000</v>
      </c>
      <c r="ABO216" s="21">
        <f t="shared" si="20839"/>
        <v>210000</v>
      </c>
      <c r="ABP216" s="21">
        <f t="shared" si="20839"/>
        <v>210000</v>
      </c>
      <c r="ABQ216" s="21">
        <f t="shared" si="20839"/>
        <v>210000</v>
      </c>
      <c r="ABR216" s="21">
        <f t="shared" si="20839"/>
        <v>157500</v>
      </c>
      <c r="ABS216" s="21">
        <f t="shared" si="20839"/>
        <v>157500</v>
      </c>
      <c r="ABT216" s="21">
        <f t="shared" si="20839"/>
        <v>157500</v>
      </c>
      <c r="ABU216" s="21">
        <f t="shared" si="20839"/>
        <v>157500</v>
      </c>
      <c r="ABV216" s="21">
        <f t="shared" si="20839"/>
        <v>157500</v>
      </c>
      <c r="ABW216" s="21">
        <f t="shared" si="20839"/>
        <v>157500</v>
      </c>
      <c r="ABX216" s="21">
        <f t="shared" si="20839"/>
        <v>157500</v>
      </c>
      <c r="ABY216" s="21">
        <f t="shared" si="20839"/>
        <v>157500</v>
      </c>
      <c r="ABZ216" s="21">
        <f t="shared" si="20839"/>
        <v>157500</v>
      </c>
      <c r="ACA216" s="21">
        <f t="shared" si="20839"/>
        <v>157500</v>
      </c>
      <c r="ACB216" s="21">
        <f t="shared" si="20839"/>
        <v>157500</v>
      </c>
      <c r="ACC216" s="21">
        <f t="shared" si="20839"/>
        <v>157500</v>
      </c>
      <c r="ACD216" s="21">
        <f t="shared" si="20839"/>
        <v>157500</v>
      </c>
      <c r="ACE216" s="21">
        <f t="shared" si="20839"/>
        <v>157500</v>
      </c>
      <c r="ACF216" s="21">
        <f t="shared" si="20839"/>
        <v>157500</v>
      </c>
      <c r="ACG216" s="21">
        <f t="shared" si="20839"/>
        <v>157500</v>
      </c>
      <c r="ACH216" s="21">
        <f t="shared" si="20839"/>
        <v>157500</v>
      </c>
      <c r="ACI216" s="21">
        <f t="shared" si="20839"/>
        <v>157500</v>
      </c>
      <c r="ACJ216" s="21">
        <f t="shared" si="20839"/>
        <v>157500</v>
      </c>
      <c r="ACK216" s="21">
        <f t="shared" si="20839"/>
        <v>157500</v>
      </c>
      <c r="ACL216" s="21">
        <f t="shared" si="20839"/>
        <v>157500</v>
      </c>
      <c r="ACM216" s="21">
        <f t="shared" si="20839"/>
        <v>157500</v>
      </c>
      <c r="ACN216" s="21">
        <f t="shared" si="20839"/>
        <v>157500</v>
      </c>
      <c r="ACO216" s="21">
        <f t="shared" si="20839"/>
        <v>157500</v>
      </c>
      <c r="ACP216" s="21">
        <f t="shared" si="20839"/>
        <v>157500</v>
      </c>
      <c r="ACQ216" s="21">
        <f t="shared" si="20839"/>
        <v>157500</v>
      </c>
      <c r="ACR216" s="21">
        <f t="shared" si="20839"/>
        <v>157500</v>
      </c>
      <c r="ACS216" s="21">
        <f t="shared" si="20839"/>
        <v>157500</v>
      </c>
      <c r="ACT216" s="21">
        <f t="shared" si="20839"/>
        <v>157500</v>
      </c>
      <c r="ACU216" s="21">
        <f t="shared" si="20839"/>
        <v>157500</v>
      </c>
      <c r="ACV216" s="21">
        <f t="shared" si="20839"/>
        <v>157500</v>
      </c>
      <c r="ACW216" s="21">
        <f t="shared" si="20839"/>
        <v>157500</v>
      </c>
      <c r="ACX216" s="21">
        <f t="shared" si="20839"/>
        <v>157500</v>
      </c>
      <c r="ACY216" s="21">
        <f t="shared" si="20839"/>
        <v>157500</v>
      </c>
      <c r="ACZ216" s="21">
        <f t="shared" si="20839"/>
        <v>157500</v>
      </c>
      <c r="ADA216" s="21">
        <f t="shared" si="20839"/>
        <v>157500</v>
      </c>
      <c r="ADB216" s="21">
        <f t="shared" si="20839"/>
        <v>157500</v>
      </c>
      <c r="ADC216" s="21">
        <f t="shared" si="20839"/>
        <v>157500</v>
      </c>
      <c r="ADD216" s="21">
        <f t="shared" si="20839"/>
        <v>157500</v>
      </c>
      <c r="ADE216" s="21">
        <f t="shared" si="20839"/>
        <v>157500</v>
      </c>
      <c r="ADF216" s="21">
        <f t="shared" si="20839"/>
        <v>157500</v>
      </c>
      <c r="ADG216" s="21">
        <f t="shared" si="20839"/>
        <v>157500</v>
      </c>
      <c r="ADH216" s="21">
        <f t="shared" si="20839"/>
        <v>157500</v>
      </c>
      <c r="ADI216" s="21">
        <f t="shared" si="20839"/>
        <v>157500</v>
      </c>
      <c r="ADJ216" s="21">
        <f t="shared" ref="ADJ216:AFG216" si="20840">IF(ADJ$8="",0,SUMIFS(190:190,210:210,ADJ$8))</f>
        <v>157500</v>
      </c>
      <c r="ADK216" s="21">
        <f t="shared" si="20840"/>
        <v>157500</v>
      </c>
      <c r="ADL216" s="21">
        <f t="shared" si="20840"/>
        <v>157500</v>
      </c>
      <c r="ADM216" s="21">
        <f t="shared" si="20840"/>
        <v>157500</v>
      </c>
      <c r="ADN216" s="21">
        <f t="shared" si="20840"/>
        <v>157500</v>
      </c>
      <c r="ADO216" s="21">
        <f t="shared" si="20840"/>
        <v>157500</v>
      </c>
      <c r="ADP216" s="21">
        <f t="shared" si="20840"/>
        <v>157500</v>
      </c>
      <c r="ADQ216" s="21">
        <f t="shared" si="20840"/>
        <v>157500</v>
      </c>
      <c r="ADR216" s="21">
        <f t="shared" si="20840"/>
        <v>157500</v>
      </c>
      <c r="ADS216" s="21">
        <f t="shared" si="20840"/>
        <v>157500</v>
      </c>
      <c r="ADT216" s="21">
        <f t="shared" si="20840"/>
        <v>157500</v>
      </c>
      <c r="ADU216" s="21">
        <f t="shared" si="20840"/>
        <v>157500</v>
      </c>
      <c r="ADV216" s="21">
        <f t="shared" si="20840"/>
        <v>157500</v>
      </c>
      <c r="ADW216" s="21">
        <f t="shared" si="20840"/>
        <v>157500</v>
      </c>
      <c r="ADX216" s="21">
        <f t="shared" si="20840"/>
        <v>157500</v>
      </c>
      <c r="ADY216" s="21">
        <f t="shared" si="20840"/>
        <v>157500</v>
      </c>
      <c r="ADZ216" s="21">
        <f t="shared" si="20840"/>
        <v>157500</v>
      </c>
      <c r="AEA216" s="21">
        <f t="shared" si="20840"/>
        <v>224000</v>
      </c>
      <c r="AEB216" s="21">
        <f t="shared" si="20840"/>
        <v>224000</v>
      </c>
      <c r="AEC216" s="21">
        <f t="shared" si="20840"/>
        <v>224000</v>
      </c>
      <c r="AED216" s="21">
        <f t="shared" si="20840"/>
        <v>224000</v>
      </c>
      <c r="AEE216" s="21">
        <f t="shared" si="20840"/>
        <v>224000</v>
      </c>
      <c r="AEF216" s="21">
        <f t="shared" si="20840"/>
        <v>224000</v>
      </c>
      <c r="AEG216" s="21">
        <f t="shared" si="20840"/>
        <v>224000</v>
      </c>
      <c r="AEH216" s="21">
        <f t="shared" si="20840"/>
        <v>224000</v>
      </c>
      <c r="AEI216" s="21">
        <f t="shared" si="20840"/>
        <v>224000</v>
      </c>
      <c r="AEJ216" s="21">
        <f t="shared" si="20840"/>
        <v>224000</v>
      </c>
      <c r="AEK216" s="21">
        <f t="shared" si="20840"/>
        <v>224000</v>
      </c>
      <c r="AEL216" s="21">
        <f t="shared" si="20840"/>
        <v>224000</v>
      </c>
      <c r="AEM216" s="21">
        <f t="shared" si="20840"/>
        <v>224000</v>
      </c>
      <c r="AEN216" s="21">
        <f t="shared" si="20840"/>
        <v>224000</v>
      </c>
      <c r="AEO216" s="21">
        <f t="shared" si="20840"/>
        <v>224000</v>
      </c>
      <c r="AEP216" s="21">
        <f t="shared" si="20840"/>
        <v>224000</v>
      </c>
      <c r="AEQ216" s="21">
        <f t="shared" si="20840"/>
        <v>224000</v>
      </c>
      <c r="AER216" s="21">
        <f t="shared" si="20840"/>
        <v>224000</v>
      </c>
      <c r="AES216" s="21">
        <f t="shared" si="20840"/>
        <v>224000</v>
      </c>
      <c r="AET216" s="21">
        <f t="shared" si="20840"/>
        <v>224000</v>
      </c>
      <c r="AEU216" s="21">
        <f t="shared" si="20840"/>
        <v>224000</v>
      </c>
      <c r="AEV216" s="21">
        <f t="shared" si="20840"/>
        <v>224000</v>
      </c>
      <c r="AEW216" s="21">
        <f t="shared" si="20840"/>
        <v>224000</v>
      </c>
      <c r="AEX216" s="21">
        <f t="shared" si="20840"/>
        <v>224000</v>
      </c>
      <c r="AEY216" s="21">
        <f t="shared" si="20840"/>
        <v>224000</v>
      </c>
      <c r="AEZ216" s="21">
        <f t="shared" si="20840"/>
        <v>224000</v>
      </c>
      <c r="AFA216" s="21">
        <f t="shared" si="20840"/>
        <v>224000</v>
      </c>
      <c r="AFB216" s="21">
        <f t="shared" si="20840"/>
        <v>224000</v>
      </c>
      <c r="AFC216" s="21">
        <f t="shared" si="20840"/>
        <v>224000</v>
      </c>
      <c r="AFD216" s="21">
        <f t="shared" si="20840"/>
        <v>224000</v>
      </c>
      <c r="AFE216" s="21">
        <f t="shared" si="20840"/>
        <v>224000</v>
      </c>
      <c r="AFF216" s="21">
        <f t="shared" si="20840"/>
        <v>224000</v>
      </c>
      <c r="AFG216" s="21">
        <f t="shared" si="20840"/>
        <v>224000</v>
      </c>
    </row>
    <row r="217" spans="1:839" s="42" customFormat="1" x14ac:dyDescent="0.25">
      <c r="A217" s="21"/>
      <c r="B217" s="21"/>
      <c r="C217" s="21"/>
      <c r="D217" s="55"/>
      <c r="E217" s="21" t="str">
        <f>структура!$G$67</f>
        <v>списание безвозвр. займов</v>
      </c>
      <c r="F217" s="21"/>
      <c r="G217" s="21" t="str">
        <f>структура!$J$11</f>
        <v>экспресс заем</v>
      </c>
      <c r="H217" s="21"/>
      <c r="I217" s="21" t="str">
        <f>IF($E217="","",INDEX(структура!$H$10:$H$153,SUMIFS(структура!$C$10:$C$153,структура!$G$10:$G$153,$E217)))</f>
        <v>руб</v>
      </c>
      <c r="J217" s="21"/>
      <c r="K217" s="41"/>
      <c r="L217" s="21"/>
      <c r="M217" s="21"/>
      <c r="N217" s="21"/>
      <c r="O217" s="21"/>
      <c r="P217" s="21"/>
      <c r="Q217" s="41"/>
      <c r="R217" s="21">
        <f>IF(R$8="",0,SUMIFS(191:191,211:211,R$8))</f>
        <v>0</v>
      </c>
      <c r="S217" s="21">
        <f>IF(S$8="",0,SUMIFS(191:191,211:211,S$8))</f>
        <v>0</v>
      </c>
      <c r="T217" s="21">
        <f>IF(T$8="",0,SUMIFS(191:191,211:211,T$8))</f>
        <v>0</v>
      </c>
      <c r="U217" s="21">
        <f>IF(U$8="",0,SUMIFS(191:191,211:211,U$8))</f>
        <v>0</v>
      </c>
      <c r="V217" s="21">
        <f>IF(V$8="",0,SUMIFS(191:191,211:211,V$8))</f>
        <v>0</v>
      </c>
      <c r="W217" s="21">
        <f t="shared" ref="W217:CH217" si="20841">IF(W$8="",0,SUMIFS(191:191,211:211,W$8))</f>
        <v>0</v>
      </c>
      <c r="X217" s="21">
        <f t="shared" si="20841"/>
        <v>0</v>
      </c>
      <c r="Y217" s="21">
        <f t="shared" si="20841"/>
        <v>0</v>
      </c>
      <c r="Z217" s="21">
        <f t="shared" si="20841"/>
        <v>0</v>
      </c>
      <c r="AA217" s="21">
        <f t="shared" si="20841"/>
        <v>0</v>
      </c>
      <c r="AB217" s="21">
        <f t="shared" si="20841"/>
        <v>0</v>
      </c>
      <c r="AC217" s="21">
        <f t="shared" si="20841"/>
        <v>0</v>
      </c>
      <c r="AD217" s="21">
        <f t="shared" si="20841"/>
        <v>0</v>
      </c>
      <c r="AE217" s="21">
        <f t="shared" si="20841"/>
        <v>0</v>
      </c>
      <c r="AF217" s="21">
        <f t="shared" si="20841"/>
        <v>0</v>
      </c>
      <c r="AG217" s="21">
        <f t="shared" si="20841"/>
        <v>0</v>
      </c>
      <c r="AH217" s="21">
        <f t="shared" si="20841"/>
        <v>0</v>
      </c>
      <c r="AI217" s="21">
        <f t="shared" si="20841"/>
        <v>0</v>
      </c>
      <c r="AJ217" s="21">
        <f t="shared" si="20841"/>
        <v>0</v>
      </c>
      <c r="AK217" s="21">
        <f t="shared" si="20841"/>
        <v>0</v>
      </c>
      <c r="AL217" s="21">
        <f t="shared" si="20841"/>
        <v>0</v>
      </c>
      <c r="AM217" s="21">
        <f t="shared" si="20841"/>
        <v>0</v>
      </c>
      <c r="AN217" s="21">
        <f t="shared" si="20841"/>
        <v>0</v>
      </c>
      <c r="AO217" s="21">
        <f t="shared" si="20841"/>
        <v>0</v>
      </c>
      <c r="AP217" s="21">
        <f t="shared" si="20841"/>
        <v>0</v>
      </c>
      <c r="AQ217" s="21">
        <f t="shared" si="20841"/>
        <v>0</v>
      </c>
      <c r="AR217" s="21">
        <f t="shared" si="20841"/>
        <v>0</v>
      </c>
      <c r="AS217" s="21">
        <f t="shared" si="20841"/>
        <v>0</v>
      </c>
      <c r="AT217" s="21">
        <f t="shared" si="20841"/>
        <v>0</v>
      </c>
      <c r="AU217" s="21">
        <f t="shared" si="20841"/>
        <v>0</v>
      </c>
      <c r="AV217" s="21">
        <f t="shared" si="20841"/>
        <v>0</v>
      </c>
      <c r="AW217" s="21">
        <f t="shared" si="20841"/>
        <v>0</v>
      </c>
      <c r="AX217" s="21">
        <f t="shared" si="20841"/>
        <v>0</v>
      </c>
      <c r="AY217" s="21">
        <f t="shared" si="20841"/>
        <v>0</v>
      </c>
      <c r="AZ217" s="21">
        <f t="shared" si="20841"/>
        <v>0</v>
      </c>
      <c r="BA217" s="21">
        <f t="shared" si="20841"/>
        <v>0</v>
      </c>
      <c r="BB217" s="21">
        <f t="shared" si="20841"/>
        <v>0</v>
      </c>
      <c r="BC217" s="21">
        <f t="shared" si="20841"/>
        <v>0</v>
      </c>
      <c r="BD217" s="21">
        <f t="shared" si="20841"/>
        <v>0</v>
      </c>
      <c r="BE217" s="21">
        <f t="shared" si="20841"/>
        <v>0</v>
      </c>
      <c r="BF217" s="21">
        <f t="shared" si="20841"/>
        <v>0</v>
      </c>
      <c r="BG217" s="21">
        <f t="shared" si="20841"/>
        <v>0</v>
      </c>
      <c r="BH217" s="21">
        <f t="shared" si="20841"/>
        <v>0</v>
      </c>
      <c r="BI217" s="21">
        <f t="shared" si="20841"/>
        <v>0</v>
      </c>
      <c r="BJ217" s="21">
        <f t="shared" si="20841"/>
        <v>0</v>
      </c>
      <c r="BK217" s="21">
        <f t="shared" si="20841"/>
        <v>0</v>
      </c>
      <c r="BL217" s="21">
        <f t="shared" si="20841"/>
        <v>0</v>
      </c>
      <c r="BM217" s="21">
        <f t="shared" si="20841"/>
        <v>0</v>
      </c>
      <c r="BN217" s="21">
        <f t="shared" si="20841"/>
        <v>0</v>
      </c>
      <c r="BO217" s="21">
        <f t="shared" si="20841"/>
        <v>0</v>
      </c>
      <c r="BP217" s="21">
        <f t="shared" si="20841"/>
        <v>0</v>
      </c>
      <c r="BQ217" s="21">
        <f t="shared" si="20841"/>
        <v>0</v>
      </c>
      <c r="BR217" s="21">
        <f t="shared" si="20841"/>
        <v>0</v>
      </c>
      <c r="BS217" s="21">
        <f t="shared" si="20841"/>
        <v>0</v>
      </c>
      <c r="BT217" s="21">
        <f t="shared" si="20841"/>
        <v>0</v>
      </c>
      <c r="BU217" s="21">
        <f t="shared" si="20841"/>
        <v>0</v>
      </c>
      <c r="BV217" s="21">
        <f t="shared" si="20841"/>
        <v>0</v>
      </c>
      <c r="BW217" s="21">
        <f t="shared" si="20841"/>
        <v>0</v>
      </c>
      <c r="BX217" s="21">
        <f t="shared" si="20841"/>
        <v>0</v>
      </c>
      <c r="BY217" s="21">
        <f t="shared" si="20841"/>
        <v>0</v>
      </c>
      <c r="BZ217" s="21">
        <f t="shared" si="20841"/>
        <v>0</v>
      </c>
      <c r="CA217" s="21">
        <f t="shared" si="20841"/>
        <v>0</v>
      </c>
      <c r="CB217" s="21">
        <f t="shared" si="20841"/>
        <v>0</v>
      </c>
      <c r="CC217" s="21">
        <f t="shared" si="20841"/>
        <v>0</v>
      </c>
      <c r="CD217" s="21">
        <f t="shared" si="20841"/>
        <v>0</v>
      </c>
      <c r="CE217" s="21">
        <f t="shared" si="20841"/>
        <v>0</v>
      </c>
      <c r="CF217" s="21">
        <f t="shared" si="20841"/>
        <v>0</v>
      </c>
      <c r="CG217" s="21">
        <f t="shared" si="20841"/>
        <v>0</v>
      </c>
      <c r="CH217" s="21">
        <f t="shared" si="20841"/>
        <v>0</v>
      </c>
      <c r="CI217" s="21">
        <f t="shared" ref="CI217:ET217" si="20842">IF(CI$8="",0,SUMIFS(191:191,211:211,CI$8))</f>
        <v>0</v>
      </c>
      <c r="CJ217" s="21">
        <f t="shared" si="20842"/>
        <v>0</v>
      </c>
      <c r="CK217" s="21">
        <f t="shared" si="20842"/>
        <v>0</v>
      </c>
      <c r="CL217" s="21">
        <f t="shared" si="20842"/>
        <v>0</v>
      </c>
      <c r="CM217" s="21">
        <f t="shared" si="20842"/>
        <v>0</v>
      </c>
      <c r="CN217" s="21">
        <f t="shared" si="20842"/>
        <v>0</v>
      </c>
      <c r="CO217" s="21">
        <f t="shared" si="20842"/>
        <v>0</v>
      </c>
      <c r="CP217" s="21">
        <f t="shared" si="20842"/>
        <v>0</v>
      </c>
      <c r="CQ217" s="21">
        <f t="shared" si="20842"/>
        <v>0</v>
      </c>
      <c r="CR217" s="21">
        <f t="shared" si="20842"/>
        <v>0</v>
      </c>
      <c r="CS217" s="21">
        <f t="shared" si="20842"/>
        <v>0</v>
      </c>
      <c r="CT217" s="21">
        <f t="shared" si="20842"/>
        <v>54000</v>
      </c>
      <c r="CU217" s="21">
        <f t="shared" si="20842"/>
        <v>54000</v>
      </c>
      <c r="CV217" s="21">
        <f t="shared" si="20842"/>
        <v>54000</v>
      </c>
      <c r="CW217" s="21">
        <f t="shared" si="20842"/>
        <v>54000</v>
      </c>
      <c r="CX217" s="21">
        <f t="shared" si="20842"/>
        <v>54000</v>
      </c>
      <c r="CY217" s="21">
        <f t="shared" si="20842"/>
        <v>54000</v>
      </c>
      <c r="CZ217" s="21">
        <f t="shared" si="20842"/>
        <v>54000</v>
      </c>
      <c r="DA217" s="21">
        <f t="shared" si="20842"/>
        <v>54000</v>
      </c>
      <c r="DB217" s="21">
        <f t="shared" si="20842"/>
        <v>54000</v>
      </c>
      <c r="DC217" s="21">
        <f t="shared" si="20842"/>
        <v>54000</v>
      </c>
      <c r="DD217" s="21">
        <f t="shared" si="20842"/>
        <v>54000</v>
      </c>
      <c r="DE217" s="21">
        <f t="shared" si="20842"/>
        <v>54000</v>
      </c>
      <c r="DF217" s="21">
        <f t="shared" si="20842"/>
        <v>54000</v>
      </c>
      <c r="DG217" s="21">
        <f t="shared" si="20842"/>
        <v>54000</v>
      </c>
      <c r="DH217" s="21">
        <f t="shared" si="20842"/>
        <v>54000</v>
      </c>
      <c r="DI217" s="21">
        <f t="shared" si="20842"/>
        <v>54000</v>
      </c>
      <c r="DJ217" s="21">
        <f t="shared" si="20842"/>
        <v>54000</v>
      </c>
      <c r="DK217" s="21">
        <f t="shared" si="20842"/>
        <v>54000</v>
      </c>
      <c r="DL217" s="21">
        <f t="shared" si="20842"/>
        <v>54000</v>
      </c>
      <c r="DM217" s="21">
        <f t="shared" si="20842"/>
        <v>54000</v>
      </c>
      <c r="DN217" s="21">
        <f t="shared" si="20842"/>
        <v>54000</v>
      </c>
      <c r="DO217" s="21">
        <f t="shared" si="20842"/>
        <v>54000</v>
      </c>
      <c r="DP217" s="21">
        <f t="shared" si="20842"/>
        <v>54000</v>
      </c>
      <c r="DQ217" s="21">
        <f t="shared" si="20842"/>
        <v>54000</v>
      </c>
      <c r="DR217" s="21">
        <f t="shared" si="20842"/>
        <v>54000</v>
      </c>
      <c r="DS217" s="21">
        <f t="shared" si="20842"/>
        <v>54000</v>
      </c>
      <c r="DT217" s="21">
        <f t="shared" si="20842"/>
        <v>54000</v>
      </c>
      <c r="DU217" s="21">
        <f t="shared" si="20842"/>
        <v>54000</v>
      </c>
      <c r="DV217" s="21">
        <f t="shared" si="20842"/>
        <v>54000</v>
      </c>
      <c r="DW217" s="21">
        <f t="shared" si="20842"/>
        <v>54000</v>
      </c>
      <c r="DX217" s="21">
        <f t="shared" si="20842"/>
        <v>54000</v>
      </c>
      <c r="DY217" s="21">
        <f t="shared" si="20842"/>
        <v>48000.000000000007</v>
      </c>
      <c r="DZ217" s="21">
        <f t="shared" si="20842"/>
        <v>48000.000000000007</v>
      </c>
      <c r="EA217" s="21">
        <f t="shared" si="20842"/>
        <v>48000.000000000007</v>
      </c>
      <c r="EB217" s="21">
        <f t="shared" si="20842"/>
        <v>48000.000000000007</v>
      </c>
      <c r="EC217" s="21">
        <f t="shared" si="20842"/>
        <v>48000.000000000007</v>
      </c>
      <c r="ED217" s="21">
        <f t="shared" si="20842"/>
        <v>48000.000000000007</v>
      </c>
      <c r="EE217" s="21">
        <f t="shared" si="20842"/>
        <v>48000.000000000007</v>
      </c>
      <c r="EF217" s="21">
        <f t="shared" si="20842"/>
        <v>48000.000000000007</v>
      </c>
      <c r="EG217" s="21">
        <f t="shared" si="20842"/>
        <v>48000.000000000007</v>
      </c>
      <c r="EH217" s="21">
        <f t="shared" si="20842"/>
        <v>48000.000000000007</v>
      </c>
      <c r="EI217" s="21">
        <f t="shared" si="20842"/>
        <v>48000.000000000007</v>
      </c>
      <c r="EJ217" s="21">
        <f t="shared" si="20842"/>
        <v>48000.000000000007</v>
      </c>
      <c r="EK217" s="21">
        <f t="shared" si="20842"/>
        <v>48000.000000000007</v>
      </c>
      <c r="EL217" s="21">
        <f t="shared" si="20842"/>
        <v>48000.000000000007</v>
      </c>
      <c r="EM217" s="21">
        <f t="shared" si="20842"/>
        <v>48000.000000000007</v>
      </c>
      <c r="EN217" s="21">
        <f t="shared" si="20842"/>
        <v>48000.000000000007</v>
      </c>
      <c r="EO217" s="21">
        <f t="shared" si="20842"/>
        <v>48000.000000000007</v>
      </c>
      <c r="EP217" s="21">
        <f t="shared" si="20842"/>
        <v>48000.000000000007</v>
      </c>
      <c r="EQ217" s="21">
        <f t="shared" si="20842"/>
        <v>48000.000000000007</v>
      </c>
      <c r="ER217" s="21">
        <f t="shared" si="20842"/>
        <v>48000.000000000007</v>
      </c>
      <c r="ES217" s="21">
        <f t="shared" si="20842"/>
        <v>48000.000000000007</v>
      </c>
      <c r="ET217" s="21">
        <f t="shared" si="20842"/>
        <v>48000.000000000007</v>
      </c>
      <c r="EU217" s="21">
        <f t="shared" ref="EU217:HF217" si="20843">IF(EU$8="",0,SUMIFS(191:191,211:211,EU$8))</f>
        <v>48000.000000000007</v>
      </c>
      <c r="EV217" s="21">
        <f t="shared" si="20843"/>
        <v>48000.000000000007</v>
      </c>
      <c r="EW217" s="21">
        <f t="shared" si="20843"/>
        <v>48000.000000000007</v>
      </c>
      <c r="EX217" s="21">
        <f t="shared" si="20843"/>
        <v>48000.000000000007</v>
      </c>
      <c r="EY217" s="21">
        <f t="shared" si="20843"/>
        <v>48000.000000000007</v>
      </c>
      <c r="EZ217" s="21">
        <f t="shared" si="20843"/>
        <v>48000.000000000007</v>
      </c>
      <c r="FA217" s="21">
        <f t="shared" si="20843"/>
        <v>48000.000000000007</v>
      </c>
      <c r="FB217" s="21">
        <f t="shared" si="20843"/>
        <v>48000.000000000007</v>
      </c>
      <c r="FC217" s="21">
        <f t="shared" si="20843"/>
        <v>48000.000000000007</v>
      </c>
      <c r="FD217" s="21">
        <f t="shared" si="20843"/>
        <v>104999.99999999999</v>
      </c>
      <c r="FE217" s="21">
        <f t="shared" si="20843"/>
        <v>104999.99999999999</v>
      </c>
      <c r="FF217" s="21">
        <f t="shared" si="20843"/>
        <v>104999.99999999999</v>
      </c>
      <c r="FG217" s="21">
        <f t="shared" si="20843"/>
        <v>104999.99999999999</v>
      </c>
      <c r="FH217" s="21">
        <f t="shared" si="20843"/>
        <v>104999.99999999999</v>
      </c>
      <c r="FI217" s="21">
        <f t="shared" si="20843"/>
        <v>104999.99999999999</v>
      </c>
      <c r="FJ217" s="21">
        <f t="shared" si="20843"/>
        <v>104999.99999999999</v>
      </c>
      <c r="FK217" s="21">
        <f t="shared" si="20843"/>
        <v>104999.99999999999</v>
      </c>
      <c r="FL217" s="21">
        <f t="shared" si="20843"/>
        <v>104999.99999999999</v>
      </c>
      <c r="FM217" s="21">
        <f t="shared" si="20843"/>
        <v>104999.99999999999</v>
      </c>
      <c r="FN217" s="21">
        <f t="shared" si="20843"/>
        <v>104999.99999999999</v>
      </c>
      <c r="FO217" s="21">
        <f t="shared" si="20843"/>
        <v>104999.99999999999</v>
      </c>
      <c r="FP217" s="21">
        <f t="shared" si="20843"/>
        <v>104999.99999999999</v>
      </c>
      <c r="FQ217" s="21">
        <f t="shared" si="20843"/>
        <v>104999.99999999999</v>
      </c>
      <c r="FR217" s="21">
        <f t="shared" si="20843"/>
        <v>104999.99999999999</v>
      </c>
      <c r="FS217" s="21">
        <f t="shared" si="20843"/>
        <v>104999.99999999999</v>
      </c>
      <c r="FT217" s="21">
        <f t="shared" si="20843"/>
        <v>104999.99999999999</v>
      </c>
      <c r="FU217" s="21">
        <f t="shared" si="20843"/>
        <v>104999.99999999999</v>
      </c>
      <c r="FV217" s="21">
        <f t="shared" si="20843"/>
        <v>104999.99999999999</v>
      </c>
      <c r="FW217" s="21">
        <f t="shared" si="20843"/>
        <v>104999.99999999999</v>
      </c>
      <c r="FX217" s="21">
        <f t="shared" si="20843"/>
        <v>0</v>
      </c>
      <c r="FY217" s="21">
        <f t="shared" si="20843"/>
        <v>0</v>
      </c>
      <c r="FZ217" s="21">
        <f t="shared" si="20843"/>
        <v>0</v>
      </c>
      <c r="GA217" s="21">
        <f t="shared" si="20843"/>
        <v>0</v>
      </c>
      <c r="GB217" s="21">
        <f t="shared" si="20843"/>
        <v>0</v>
      </c>
      <c r="GC217" s="21">
        <f t="shared" si="20843"/>
        <v>104999.99999999999</v>
      </c>
      <c r="GD217" s="21">
        <f t="shared" si="20843"/>
        <v>104999.99999999999</v>
      </c>
      <c r="GE217" s="21">
        <f t="shared" si="20843"/>
        <v>104999.99999999999</v>
      </c>
      <c r="GF217" s="21">
        <f t="shared" si="20843"/>
        <v>104999.99999999999</v>
      </c>
      <c r="GG217" s="21">
        <f t="shared" si="20843"/>
        <v>104999.99999999999</v>
      </c>
      <c r="GH217" s="21">
        <f t="shared" si="20843"/>
        <v>104999.99999999999</v>
      </c>
      <c r="GI217" s="21">
        <f t="shared" si="20843"/>
        <v>104999.99999999999</v>
      </c>
      <c r="GJ217" s="21">
        <f t="shared" si="20843"/>
        <v>104999.99999999999</v>
      </c>
      <c r="GK217" s="21">
        <f t="shared" si="20843"/>
        <v>104999.99999999999</v>
      </c>
      <c r="GL217" s="21">
        <f t="shared" si="20843"/>
        <v>104999.99999999999</v>
      </c>
      <c r="GM217" s="21">
        <f t="shared" si="20843"/>
        <v>0</v>
      </c>
      <c r="GN217" s="21">
        <f t="shared" si="20843"/>
        <v>0</v>
      </c>
      <c r="GO217" s="21">
        <f t="shared" si="20843"/>
        <v>0</v>
      </c>
      <c r="GP217" s="21">
        <f t="shared" si="20843"/>
        <v>0</v>
      </c>
      <c r="GQ217" s="21">
        <f t="shared" si="20843"/>
        <v>0</v>
      </c>
      <c r="GR217" s="21">
        <f t="shared" si="20843"/>
        <v>104999.99999999999</v>
      </c>
      <c r="GS217" s="21">
        <f t="shared" si="20843"/>
        <v>104999.99999999999</v>
      </c>
      <c r="GT217" s="21">
        <f t="shared" si="20843"/>
        <v>104999.99999999999</v>
      </c>
      <c r="GU217" s="21">
        <f t="shared" si="20843"/>
        <v>104999.99999999999</v>
      </c>
      <c r="GV217" s="21">
        <f t="shared" si="20843"/>
        <v>104999.99999999999</v>
      </c>
      <c r="GW217" s="21">
        <f t="shared" si="20843"/>
        <v>104999.99999999999</v>
      </c>
      <c r="GX217" s="21">
        <f t="shared" si="20843"/>
        <v>104999.99999999999</v>
      </c>
      <c r="GY217" s="21">
        <f t="shared" si="20843"/>
        <v>104999.99999999999</v>
      </c>
      <c r="GZ217" s="21">
        <f t="shared" si="20843"/>
        <v>104999.99999999999</v>
      </c>
      <c r="HA217" s="21">
        <f t="shared" si="20843"/>
        <v>104999.99999999999</v>
      </c>
      <c r="HB217" s="21">
        <f t="shared" si="20843"/>
        <v>104999.99999999999</v>
      </c>
      <c r="HC217" s="21">
        <f t="shared" si="20843"/>
        <v>104999.99999999999</v>
      </c>
      <c r="HD217" s="21">
        <f t="shared" si="20843"/>
        <v>104999.99999999999</v>
      </c>
      <c r="HE217" s="21">
        <f t="shared" si="20843"/>
        <v>104999.99999999999</v>
      </c>
      <c r="HF217" s="21">
        <f t="shared" si="20843"/>
        <v>104999.99999999999</v>
      </c>
      <c r="HG217" s="21">
        <f t="shared" ref="HG217:JR217" si="20844">IF(HG$8="",0,SUMIFS(191:191,211:211,HG$8))</f>
        <v>104999.99999999999</v>
      </c>
      <c r="HH217" s="21">
        <f t="shared" si="20844"/>
        <v>104999.99999999999</v>
      </c>
      <c r="HI217" s="21">
        <f t="shared" si="20844"/>
        <v>104999.99999999999</v>
      </c>
      <c r="HJ217" s="21">
        <f t="shared" si="20844"/>
        <v>104999.99999999999</v>
      </c>
      <c r="HK217" s="21">
        <f t="shared" si="20844"/>
        <v>104999.99999999999</v>
      </c>
      <c r="HL217" s="21">
        <f t="shared" si="20844"/>
        <v>104999.99999999999</v>
      </c>
      <c r="HM217" s="21">
        <f t="shared" si="20844"/>
        <v>104999.99999999999</v>
      </c>
      <c r="HN217" s="21">
        <f t="shared" si="20844"/>
        <v>104999.99999999999</v>
      </c>
      <c r="HO217" s="21">
        <f t="shared" si="20844"/>
        <v>104999.99999999999</v>
      </c>
      <c r="HP217" s="21">
        <f t="shared" si="20844"/>
        <v>104999.99999999999</v>
      </c>
      <c r="HQ217" s="21">
        <f t="shared" si="20844"/>
        <v>104999.99999999999</v>
      </c>
      <c r="HR217" s="21">
        <f t="shared" si="20844"/>
        <v>104999.99999999999</v>
      </c>
      <c r="HS217" s="21">
        <f t="shared" si="20844"/>
        <v>104999.99999999999</v>
      </c>
      <c r="HT217" s="21">
        <f t="shared" si="20844"/>
        <v>104999.99999999999</v>
      </c>
      <c r="HU217" s="21">
        <f t="shared" si="20844"/>
        <v>104999.99999999999</v>
      </c>
      <c r="HV217" s="21">
        <f t="shared" si="20844"/>
        <v>104999.99999999999</v>
      </c>
      <c r="HW217" s="21">
        <f t="shared" si="20844"/>
        <v>69999.999999999985</v>
      </c>
      <c r="HX217" s="21">
        <f t="shared" si="20844"/>
        <v>69999.999999999985</v>
      </c>
      <c r="HY217" s="21">
        <f t="shared" si="20844"/>
        <v>69999.999999999985</v>
      </c>
      <c r="HZ217" s="21">
        <f t="shared" si="20844"/>
        <v>69999.999999999985</v>
      </c>
      <c r="IA217" s="21">
        <f t="shared" si="20844"/>
        <v>69999.999999999985</v>
      </c>
      <c r="IB217" s="21">
        <f t="shared" si="20844"/>
        <v>69999.999999999985</v>
      </c>
      <c r="IC217" s="21">
        <f t="shared" si="20844"/>
        <v>69999.999999999985</v>
      </c>
      <c r="ID217" s="21">
        <f t="shared" si="20844"/>
        <v>69999.999999999985</v>
      </c>
      <c r="IE217" s="21">
        <f t="shared" si="20844"/>
        <v>69999.999999999985</v>
      </c>
      <c r="IF217" s="21">
        <f t="shared" si="20844"/>
        <v>69999.999999999985</v>
      </c>
      <c r="IG217" s="21">
        <f t="shared" si="20844"/>
        <v>69999.999999999985</v>
      </c>
      <c r="IH217" s="21">
        <f t="shared" si="20844"/>
        <v>69999.999999999985</v>
      </c>
      <c r="II217" s="21">
        <f t="shared" si="20844"/>
        <v>69999.999999999985</v>
      </c>
      <c r="IJ217" s="21">
        <f t="shared" si="20844"/>
        <v>69999.999999999985</v>
      </c>
      <c r="IK217" s="21">
        <f t="shared" si="20844"/>
        <v>69999.999999999985</v>
      </c>
      <c r="IL217" s="21">
        <f t="shared" si="20844"/>
        <v>69999.999999999985</v>
      </c>
      <c r="IM217" s="21">
        <f t="shared" si="20844"/>
        <v>69999.999999999985</v>
      </c>
      <c r="IN217" s="21">
        <f t="shared" si="20844"/>
        <v>69999.999999999985</v>
      </c>
      <c r="IO217" s="21">
        <f t="shared" si="20844"/>
        <v>69999.999999999985</v>
      </c>
      <c r="IP217" s="21">
        <f t="shared" si="20844"/>
        <v>69999.999999999985</v>
      </c>
      <c r="IQ217" s="21">
        <f t="shared" si="20844"/>
        <v>69999.999999999985</v>
      </c>
      <c r="IR217" s="21">
        <f t="shared" si="20844"/>
        <v>69999.999999999985</v>
      </c>
      <c r="IS217" s="21">
        <f t="shared" si="20844"/>
        <v>69999.999999999985</v>
      </c>
      <c r="IT217" s="21">
        <f t="shared" si="20844"/>
        <v>69999.999999999985</v>
      </c>
      <c r="IU217" s="21">
        <f t="shared" si="20844"/>
        <v>69999.999999999985</v>
      </c>
      <c r="IV217" s="21">
        <f t="shared" si="20844"/>
        <v>69999.999999999985</v>
      </c>
      <c r="IW217" s="21">
        <f t="shared" si="20844"/>
        <v>69999.999999999985</v>
      </c>
      <c r="IX217" s="21">
        <f t="shared" si="20844"/>
        <v>69999.999999999985</v>
      </c>
      <c r="IY217" s="21">
        <f t="shared" si="20844"/>
        <v>69999.999999999985</v>
      </c>
      <c r="IZ217" s="21">
        <f t="shared" si="20844"/>
        <v>69999.999999999985</v>
      </c>
      <c r="JA217" s="21">
        <f t="shared" si="20844"/>
        <v>90000.000000000015</v>
      </c>
      <c r="JB217" s="21">
        <f t="shared" si="20844"/>
        <v>90000.000000000015</v>
      </c>
      <c r="JC217" s="21">
        <f t="shared" si="20844"/>
        <v>90000.000000000015</v>
      </c>
      <c r="JD217" s="21">
        <f t="shared" si="20844"/>
        <v>90000.000000000015</v>
      </c>
      <c r="JE217" s="21">
        <f t="shared" si="20844"/>
        <v>90000.000000000015</v>
      </c>
      <c r="JF217" s="21">
        <f t="shared" si="20844"/>
        <v>90000.000000000015</v>
      </c>
      <c r="JG217" s="21">
        <f t="shared" si="20844"/>
        <v>90000.000000000015</v>
      </c>
      <c r="JH217" s="21">
        <f t="shared" si="20844"/>
        <v>90000.000000000015</v>
      </c>
      <c r="JI217" s="21">
        <f t="shared" si="20844"/>
        <v>90000.000000000015</v>
      </c>
      <c r="JJ217" s="21">
        <f t="shared" si="20844"/>
        <v>90000.000000000015</v>
      </c>
      <c r="JK217" s="21">
        <f t="shared" si="20844"/>
        <v>90000.000000000015</v>
      </c>
      <c r="JL217" s="21">
        <f t="shared" si="20844"/>
        <v>90000.000000000015</v>
      </c>
      <c r="JM217" s="21">
        <f t="shared" si="20844"/>
        <v>90000.000000000015</v>
      </c>
      <c r="JN217" s="21">
        <f t="shared" si="20844"/>
        <v>90000.000000000015</v>
      </c>
      <c r="JO217" s="21">
        <f t="shared" si="20844"/>
        <v>90000.000000000015</v>
      </c>
      <c r="JP217" s="21">
        <f t="shared" si="20844"/>
        <v>90000.000000000015</v>
      </c>
      <c r="JQ217" s="21">
        <f t="shared" si="20844"/>
        <v>90000.000000000015</v>
      </c>
      <c r="JR217" s="21">
        <f t="shared" si="20844"/>
        <v>90000.000000000015</v>
      </c>
      <c r="JS217" s="21">
        <f t="shared" ref="JS217:MD217" si="20845">IF(JS$8="",0,SUMIFS(191:191,211:211,JS$8))</f>
        <v>90000.000000000015</v>
      </c>
      <c r="JT217" s="21">
        <f t="shared" si="20845"/>
        <v>90000.000000000015</v>
      </c>
      <c r="JU217" s="21">
        <f t="shared" si="20845"/>
        <v>90000.000000000015</v>
      </c>
      <c r="JV217" s="21">
        <f t="shared" si="20845"/>
        <v>90000.000000000015</v>
      </c>
      <c r="JW217" s="21">
        <f t="shared" si="20845"/>
        <v>90000.000000000015</v>
      </c>
      <c r="JX217" s="21">
        <f t="shared" si="20845"/>
        <v>90000.000000000015</v>
      </c>
      <c r="JY217" s="21">
        <f t="shared" si="20845"/>
        <v>90000.000000000015</v>
      </c>
      <c r="JZ217" s="21">
        <f t="shared" si="20845"/>
        <v>90000.000000000015</v>
      </c>
      <c r="KA217" s="21">
        <f t="shared" si="20845"/>
        <v>90000.000000000015</v>
      </c>
      <c r="KB217" s="21">
        <f t="shared" si="20845"/>
        <v>90000.000000000015</v>
      </c>
      <c r="KC217" s="21">
        <f t="shared" si="20845"/>
        <v>90000.000000000015</v>
      </c>
      <c r="KD217" s="21">
        <f t="shared" si="20845"/>
        <v>90000.000000000015</v>
      </c>
      <c r="KE217" s="21">
        <f t="shared" si="20845"/>
        <v>90000.000000000015</v>
      </c>
      <c r="KF217" s="21">
        <f t="shared" si="20845"/>
        <v>110000</v>
      </c>
      <c r="KG217" s="21">
        <f t="shared" si="20845"/>
        <v>110000</v>
      </c>
      <c r="KH217" s="21">
        <f t="shared" si="20845"/>
        <v>110000</v>
      </c>
      <c r="KI217" s="21">
        <f t="shared" si="20845"/>
        <v>110000</v>
      </c>
      <c r="KJ217" s="21">
        <f t="shared" si="20845"/>
        <v>110000</v>
      </c>
      <c r="KK217" s="21">
        <f t="shared" si="20845"/>
        <v>110000</v>
      </c>
      <c r="KL217" s="21">
        <f t="shared" si="20845"/>
        <v>110000</v>
      </c>
      <c r="KM217" s="21">
        <f t="shared" si="20845"/>
        <v>110000</v>
      </c>
      <c r="KN217" s="21">
        <f t="shared" si="20845"/>
        <v>110000</v>
      </c>
      <c r="KO217" s="21">
        <f t="shared" si="20845"/>
        <v>110000</v>
      </c>
      <c r="KP217" s="21">
        <f t="shared" si="20845"/>
        <v>110000</v>
      </c>
      <c r="KQ217" s="21">
        <f t="shared" si="20845"/>
        <v>110000</v>
      </c>
      <c r="KR217" s="21">
        <f t="shared" si="20845"/>
        <v>110000</v>
      </c>
      <c r="KS217" s="21">
        <f t="shared" si="20845"/>
        <v>110000</v>
      </c>
      <c r="KT217" s="21">
        <f t="shared" si="20845"/>
        <v>110000</v>
      </c>
      <c r="KU217" s="21">
        <f t="shared" si="20845"/>
        <v>110000</v>
      </c>
      <c r="KV217" s="21">
        <f t="shared" si="20845"/>
        <v>0</v>
      </c>
      <c r="KW217" s="21">
        <f t="shared" si="20845"/>
        <v>0</v>
      </c>
      <c r="KX217" s="21">
        <f t="shared" si="20845"/>
        <v>110000</v>
      </c>
      <c r="KY217" s="21">
        <f t="shared" si="20845"/>
        <v>110000</v>
      </c>
      <c r="KZ217" s="21">
        <f t="shared" si="20845"/>
        <v>110000</v>
      </c>
      <c r="LA217" s="21">
        <f t="shared" si="20845"/>
        <v>110000</v>
      </c>
      <c r="LB217" s="21">
        <f t="shared" si="20845"/>
        <v>110000</v>
      </c>
      <c r="LC217" s="21">
        <f t="shared" si="20845"/>
        <v>110000</v>
      </c>
      <c r="LD217" s="21">
        <f t="shared" si="20845"/>
        <v>110000</v>
      </c>
      <c r="LE217" s="21">
        <f t="shared" si="20845"/>
        <v>110000</v>
      </c>
      <c r="LF217" s="21">
        <f t="shared" si="20845"/>
        <v>110000</v>
      </c>
      <c r="LG217" s="21">
        <f t="shared" si="20845"/>
        <v>110000</v>
      </c>
      <c r="LH217" s="21">
        <f t="shared" si="20845"/>
        <v>110000</v>
      </c>
      <c r="LI217" s="21">
        <f t="shared" si="20845"/>
        <v>110000</v>
      </c>
      <c r="LJ217" s="21">
        <f t="shared" si="20845"/>
        <v>110000</v>
      </c>
      <c r="LK217" s="21">
        <f t="shared" si="20845"/>
        <v>110000</v>
      </c>
      <c r="LL217" s="21">
        <f t="shared" si="20845"/>
        <v>110000</v>
      </c>
      <c r="LM217" s="21">
        <f t="shared" si="20845"/>
        <v>0</v>
      </c>
      <c r="LN217" s="21">
        <f t="shared" si="20845"/>
        <v>0</v>
      </c>
      <c r="LO217" s="21">
        <f t="shared" si="20845"/>
        <v>150000</v>
      </c>
      <c r="LP217" s="21">
        <f t="shared" si="20845"/>
        <v>150000</v>
      </c>
      <c r="LQ217" s="21">
        <f t="shared" si="20845"/>
        <v>150000</v>
      </c>
      <c r="LR217" s="21">
        <f t="shared" si="20845"/>
        <v>150000</v>
      </c>
      <c r="LS217" s="21">
        <f t="shared" si="20845"/>
        <v>150000</v>
      </c>
      <c r="LT217" s="21">
        <f t="shared" si="20845"/>
        <v>150000</v>
      </c>
      <c r="LU217" s="21">
        <f t="shared" si="20845"/>
        <v>150000</v>
      </c>
      <c r="LV217" s="21">
        <f t="shared" si="20845"/>
        <v>150000</v>
      </c>
      <c r="LW217" s="21">
        <f t="shared" si="20845"/>
        <v>150000</v>
      </c>
      <c r="LX217" s="21">
        <f t="shared" si="20845"/>
        <v>150000</v>
      </c>
      <c r="LY217" s="21">
        <f t="shared" si="20845"/>
        <v>150000</v>
      </c>
      <c r="LZ217" s="21">
        <f t="shared" si="20845"/>
        <v>150000</v>
      </c>
      <c r="MA217" s="21">
        <f t="shared" si="20845"/>
        <v>150000</v>
      </c>
      <c r="MB217" s="21">
        <f t="shared" si="20845"/>
        <v>150000</v>
      </c>
      <c r="MC217" s="21">
        <f t="shared" si="20845"/>
        <v>150000</v>
      </c>
      <c r="MD217" s="21">
        <f t="shared" si="20845"/>
        <v>150000</v>
      </c>
      <c r="ME217" s="21">
        <f t="shared" ref="ME217:OP217" si="20846">IF(ME$8="",0,SUMIFS(191:191,211:211,ME$8))</f>
        <v>150000</v>
      </c>
      <c r="MF217" s="21">
        <f t="shared" si="20846"/>
        <v>150000</v>
      </c>
      <c r="MG217" s="21">
        <f t="shared" si="20846"/>
        <v>150000</v>
      </c>
      <c r="MH217" s="21">
        <f t="shared" si="20846"/>
        <v>150000</v>
      </c>
      <c r="MI217" s="21">
        <f t="shared" si="20846"/>
        <v>150000</v>
      </c>
      <c r="MJ217" s="21">
        <f t="shared" si="20846"/>
        <v>150000</v>
      </c>
      <c r="MK217" s="21">
        <f t="shared" si="20846"/>
        <v>150000</v>
      </c>
      <c r="ML217" s="21">
        <f t="shared" si="20846"/>
        <v>150000</v>
      </c>
      <c r="MM217" s="21">
        <f t="shared" si="20846"/>
        <v>150000</v>
      </c>
      <c r="MN217" s="21">
        <f t="shared" si="20846"/>
        <v>150000</v>
      </c>
      <c r="MO217" s="21">
        <f t="shared" si="20846"/>
        <v>150000</v>
      </c>
      <c r="MP217" s="21">
        <f t="shared" si="20846"/>
        <v>150000</v>
      </c>
      <c r="MQ217" s="21">
        <f t="shared" si="20846"/>
        <v>194999.99999999991</v>
      </c>
      <c r="MR217" s="21">
        <f t="shared" si="20846"/>
        <v>194999.99999999991</v>
      </c>
      <c r="MS217" s="21">
        <f t="shared" si="20846"/>
        <v>194999.99999999991</v>
      </c>
      <c r="MT217" s="21">
        <f t="shared" si="20846"/>
        <v>194999.99999999991</v>
      </c>
      <c r="MU217" s="21">
        <f t="shared" si="20846"/>
        <v>194999.99999999991</v>
      </c>
      <c r="MV217" s="21">
        <f t="shared" si="20846"/>
        <v>194999.99999999991</v>
      </c>
      <c r="MW217" s="21">
        <f t="shared" si="20846"/>
        <v>194999.99999999991</v>
      </c>
      <c r="MX217" s="21">
        <f t="shared" si="20846"/>
        <v>194999.99999999991</v>
      </c>
      <c r="MY217" s="21">
        <f t="shared" si="20846"/>
        <v>194999.99999999991</v>
      </c>
      <c r="MZ217" s="21">
        <f t="shared" si="20846"/>
        <v>194999.99999999991</v>
      </c>
      <c r="NA217" s="21">
        <f t="shared" si="20846"/>
        <v>194999.99999999991</v>
      </c>
      <c r="NB217" s="21">
        <f t="shared" si="20846"/>
        <v>194999.99999999991</v>
      </c>
      <c r="NC217" s="21">
        <f t="shared" si="20846"/>
        <v>194999.99999999991</v>
      </c>
      <c r="ND217" s="21">
        <f t="shared" si="20846"/>
        <v>194999.99999999991</v>
      </c>
      <c r="NE217" s="21">
        <f t="shared" si="20846"/>
        <v>194999.99999999991</v>
      </c>
      <c r="NF217" s="21">
        <f t="shared" si="20846"/>
        <v>194999.99999999991</v>
      </c>
      <c r="NG217" s="21">
        <f t="shared" si="20846"/>
        <v>194999.99999999991</v>
      </c>
      <c r="NH217" s="21">
        <f t="shared" si="20846"/>
        <v>194999.99999999991</v>
      </c>
      <c r="NI217" s="21">
        <f t="shared" si="20846"/>
        <v>194999.99999999991</v>
      </c>
      <c r="NJ217" s="21">
        <f t="shared" si="20846"/>
        <v>194999.99999999991</v>
      </c>
      <c r="NK217" s="21">
        <f t="shared" si="20846"/>
        <v>194999.99999999991</v>
      </c>
      <c r="NL217" s="21">
        <f t="shared" si="20846"/>
        <v>194999.99999999991</v>
      </c>
      <c r="NM217" s="21">
        <f t="shared" si="20846"/>
        <v>194999.99999999991</v>
      </c>
      <c r="NN217" s="21">
        <f t="shared" si="20846"/>
        <v>194999.99999999991</v>
      </c>
      <c r="NO217" s="21">
        <f t="shared" si="20846"/>
        <v>194999.99999999991</v>
      </c>
      <c r="NP217" s="21">
        <f t="shared" si="20846"/>
        <v>194999.99999999991</v>
      </c>
      <c r="NQ217" s="21">
        <f t="shared" si="20846"/>
        <v>194999.99999999991</v>
      </c>
      <c r="NR217" s="21">
        <f t="shared" si="20846"/>
        <v>194999.99999999991</v>
      </c>
      <c r="NS217" s="21">
        <f t="shared" si="20846"/>
        <v>194999.99999999991</v>
      </c>
      <c r="NT217" s="21">
        <f t="shared" si="20846"/>
        <v>194999.99999999991</v>
      </c>
      <c r="NU217" s="21">
        <f t="shared" si="20846"/>
        <v>194999.99999999991</v>
      </c>
      <c r="NV217" s="21">
        <f t="shared" si="20846"/>
        <v>179999.99999999997</v>
      </c>
      <c r="NW217" s="21">
        <f t="shared" si="20846"/>
        <v>179999.99999999997</v>
      </c>
      <c r="NX217" s="21">
        <f t="shared" si="20846"/>
        <v>179999.99999999997</v>
      </c>
      <c r="NY217" s="21">
        <f t="shared" si="20846"/>
        <v>179999.99999999997</v>
      </c>
      <c r="NZ217" s="21">
        <f t="shared" si="20846"/>
        <v>179999.99999999997</v>
      </c>
      <c r="OA217" s="21">
        <f t="shared" si="20846"/>
        <v>179999.99999999997</v>
      </c>
      <c r="OB217" s="21">
        <f t="shared" si="20846"/>
        <v>179999.99999999997</v>
      </c>
      <c r="OC217" s="21">
        <f t="shared" si="20846"/>
        <v>179999.99999999997</v>
      </c>
      <c r="OD217" s="21">
        <f t="shared" si="20846"/>
        <v>179999.99999999997</v>
      </c>
      <c r="OE217" s="21">
        <f t="shared" si="20846"/>
        <v>179999.99999999997</v>
      </c>
      <c r="OF217" s="21">
        <f t="shared" si="20846"/>
        <v>179999.99999999997</v>
      </c>
      <c r="OG217" s="21">
        <f t="shared" si="20846"/>
        <v>179999.99999999997</v>
      </c>
      <c r="OH217" s="21">
        <f t="shared" si="20846"/>
        <v>179999.99999999997</v>
      </c>
      <c r="OI217" s="21">
        <f t="shared" si="20846"/>
        <v>179999.99999999997</v>
      </c>
      <c r="OJ217" s="21">
        <f t="shared" si="20846"/>
        <v>179999.99999999997</v>
      </c>
      <c r="OK217" s="21">
        <f t="shared" si="20846"/>
        <v>179999.99999999997</v>
      </c>
      <c r="OL217" s="21">
        <f t="shared" si="20846"/>
        <v>179999.99999999997</v>
      </c>
      <c r="OM217" s="21">
        <f t="shared" si="20846"/>
        <v>179999.99999999997</v>
      </c>
      <c r="ON217" s="21">
        <f t="shared" si="20846"/>
        <v>179999.99999999997</v>
      </c>
      <c r="OO217" s="21">
        <f t="shared" si="20846"/>
        <v>179999.99999999997</v>
      </c>
      <c r="OP217" s="21">
        <f t="shared" si="20846"/>
        <v>179999.99999999997</v>
      </c>
      <c r="OQ217" s="21">
        <f t="shared" ref="OQ217:RB217" si="20847">IF(OQ$8="",0,SUMIFS(191:191,211:211,OQ$8))</f>
        <v>179999.99999999997</v>
      </c>
      <c r="OR217" s="21">
        <f t="shared" si="20847"/>
        <v>179999.99999999997</v>
      </c>
      <c r="OS217" s="21">
        <f t="shared" si="20847"/>
        <v>179999.99999999997</v>
      </c>
      <c r="OT217" s="21">
        <f t="shared" si="20847"/>
        <v>179999.99999999997</v>
      </c>
      <c r="OU217" s="21">
        <f t="shared" si="20847"/>
        <v>179999.99999999997</v>
      </c>
      <c r="OV217" s="21">
        <f t="shared" si="20847"/>
        <v>179999.99999999997</v>
      </c>
      <c r="OW217" s="21">
        <f t="shared" si="20847"/>
        <v>179999.99999999997</v>
      </c>
      <c r="OX217" s="21">
        <f t="shared" si="20847"/>
        <v>179999.99999999997</v>
      </c>
      <c r="OY217" s="21">
        <f t="shared" si="20847"/>
        <v>179999.99999999997</v>
      </c>
      <c r="OZ217" s="21">
        <f t="shared" si="20847"/>
        <v>140000</v>
      </c>
      <c r="PA217" s="21">
        <f t="shared" si="20847"/>
        <v>140000</v>
      </c>
      <c r="PB217" s="21">
        <f t="shared" si="20847"/>
        <v>140000</v>
      </c>
      <c r="PC217" s="21">
        <f t="shared" si="20847"/>
        <v>140000</v>
      </c>
      <c r="PD217" s="21">
        <f t="shared" si="20847"/>
        <v>140000</v>
      </c>
      <c r="PE217" s="21">
        <f t="shared" si="20847"/>
        <v>140000</v>
      </c>
      <c r="PF217" s="21">
        <f t="shared" si="20847"/>
        <v>140000</v>
      </c>
      <c r="PG217" s="21">
        <f t="shared" si="20847"/>
        <v>140000</v>
      </c>
      <c r="PH217" s="21">
        <f t="shared" si="20847"/>
        <v>140000</v>
      </c>
      <c r="PI217" s="21">
        <f t="shared" si="20847"/>
        <v>140000</v>
      </c>
      <c r="PJ217" s="21">
        <f t="shared" si="20847"/>
        <v>140000</v>
      </c>
      <c r="PK217" s="21">
        <f t="shared" si="20847"/>
        <v>140000</v>
      </c>
      <c r="PL217" s="21">
        <f t="shared" si="20847"/>
        <v>140000</v>
      </c>
      <c r="PM217" s="21">
        <f t="shared" si="20847"/>
        <v>140000</v>
      </c>
      <c r="PN217" s="21">
        <f t="shared" si="20847"/>
        <v>140000</v>
      </c>
      <c r="PO217" s="21">
        <f t="shared" si="20847"/>
        <v>140000</v>
      </c>
      <c r="PP217" s="21">
        <f t="shared" si="20847"/>
        <v>140000</v>
      </c>
      <c r="PQ217" s="21">
        <f t="shared" si="20847"/>
        <v>140000</v>
      </c>
      <c r="PR217" s="21">
        <f t="shared" si="20847"/>
        <v>140000</v>
      </c>
      <c r="PS217" s="21">
        <f t="shared" si="20847"/>
        <v>140000</v>
      </c>
      <c r="PT217" s="21">
        <f t="shared" si="20847"/>
        <v>140000</v>
      </c>
      <c r="PU217" s="21">
        <f t="shared" si="20847"/>
        <v>140000</v>
      </c>
      <c r="PV217" s="21">
        <f t="shared" si="20847"/>
        <v>140000</v>
      </c>
      <c r="PW217" s="21">
        <f t="shared" si="20847"/>
        <v>140000</v>
      </c>
      <c r="PX217" s="21">
        <f t="shared" si="20847"/>
        <v>140000</v>
      </c>
      <c r="PY217" s="21">
        <f t="shared" si="20847"/>
        <v>140000</v>
      </c>
      <c r="PZ217" s="21">
        <f t="shared" si="20847"/>
        <v>140000</v>
      </c>
      <c r="QA217" s="21">
        <f t="shared" si="20847"/>
        <v>140000</v>
      </c>
      <c r="QB217" s="21">
        <f t="shared" si="20847"/>
        <v>140000</v>
      </c>
      <c r="QC217" s="21">
        <f t="shared" si="20847"/>
        <v>140000</v>
      </c>
      <c r="QD217" s="21">
        <f t="shared" si="20847"/>
        <v>140000</v>
      </c>
      <c r="QE217" s="21">
        <f t="shared" si="20847"/>
        <v>152000.00000000003</v>
      </c>
      <c r="QF217" s="21">
        <f t="shared" si="20847"/>
        <v>152000.00000000003</v>
      </c>
      <c r="QG217" s="21">
        <f t="shared" si="20847"/>
        <v>152000.00000000003</v>
      </c>
      <c r="QH217" s="21">
        <f t="shared" si="20847"/>
        <v>152000.00000000003</v>
      </c>
      <c r="QI217" s="21">
        <f t="shared" si="20847"/>
        <v>152000.00000000003</v>
      </c>
      <c r="QJ217" s="21">
        <f t="shared" si="20847"/>
        <v>152000.00000000003</v>
      </c>
      <c r="QK217" s="21">
        <f t="shared" si="20847"/>
        <v>152000.00000000003</v>
      </c>
      <c r="QL217" s="21">
        <f t="shared" si="20847"/>
        <v>152000.00000000003</v>
      </c>
      <c r="QM217" s="21">
        <f t="shared" si="20847"/>
        <v>152000.00000000003</v>
      </c>
      <c r="QN217" s="21">
        <f t="shared" si="20847"/>
        <v>152000.00000000003</v>
      </c>
      <c r="QO217" s="21">
        <f t="shared" si="20847"/>
        <v>152000.00000000003</v>
      </c>
      <c r="QP217" s="21">
        <f t="shared" si="20847"/>
        <v>152000.00000000003</v>
      </c>
      <c r="QQ217" s="21">
        <f t="shared" si="20847"/>
        <v>152000.00000000003</v>
      </c>
      <c r="QR217" s="21">
        <f t="shared" si="20847"/>
        <v>152000.00000000003</v>
      </c>
      <c r="QS217" s="21">
        <f t="shared" si="20847"/>
        <v>152000.00000000003</v>
      </c>
      <c r="QT217" s="21">
        <f t="shared" si="20847"/>
        <v>152000.00000000003</v>
      </c>
      <c r="QU217" s="21">
        <f t="shared" si="20847"/>
        <v>152000.00000000003</v>
      </c>
      <c r="QV217" s="21">
        <f t="shared" si="20847"/>
        <v>152000.00000000003</v>
      </c>
      <c r="QW217" s="21">
        <f t="shared" si="20847"/>
        <v>152000.00000000003</v>
      </c>
      <c r="QX217" s="21">
        <f t="shared" si="20847"/>
        <v>152000.00000000003</v>
      </c>
      <c r="QY217" s="21">
        <f t="shared" si="20847"/>
        <v>152000.00000000003</v>
      </c>
      <c r="QZ217" s="21">
        <f t="shared" si="20847"/>
        <v>152000.00000000003</v>
      </c>
      <c r="RA217" s="21">
        <f t="shared" si="20847"/>
        <v>152000.00000000003</v>
      </c>
      <c r="RB217" s="21">
        <f t="shared" si="20847"/>
        <v>152000.00000000003</v>
      </c>
      <c r="RC217" s="21">
        <f t="shared" ref="RC217:TN217" si="20848">IF(RC$8="",0,SUMIFS(191:191,211:211,RC$8))</f>
        <v>152000.00000000003</v>
      </c>
      <c r="RD217" s="21">
        <f t="shared" si="20848"/>
        <v>152000.00000000003</v>
      </c>
      <c r="RE217" s="21">
        <f t="shared" si="20848"/>
        <v>152000.00000000003</v>
      </c>
      <c r="RF217" s="21">
        <f t="shared" si="20848"/>
        <v>152000.00000000003</v>
      </c>
      <c r="RG217" s="21">
        <f t="shared" si="20848"/>
        <v>152000.00000000003</v>
      </c>
      <c r="RH217" s="21">
        <f t="shared" si="20848"/>
        <v>152000.00000000003</v>
      </c>
      <c r="RI217" s="21">
        <f t="shared" si="20848"/>
        <v>164000.00000000003</v>
      </c>
      <c r="RJ217" s="21">
        <f t="shared" si="20848"/>
        <v>164000.00000000003</v>
      </c>
      <c r="RK217" s="21">
        <f t="shared" si="20848"/>
        <v>164000.00000000003</v>
      </c>
      <c r="RL217" s="21">
        <f t="shared" si="20848"/>
        <v>164000.00000000003</v>
      </c>
      <c r="RM217" s="21">
        <f t="shared" si="20848"/>
        <v>164000.00000000003</v>
      </c>
      <c r="RN217" s="21">
        <f t="shared" si="20848"/>
        <v>164000.00000000003</v>
      </c>
      <c r="RO217" s="21">
        <f t="shared" si="20848"/>
        <v>164000.00000000003</v>
      </c>
      <c r="RP217" s="21">
        <f t="shared" si="20848"/>
        <v>164000.00000000003</v>
      </c>
      <c r="RQ217" s="21">
        <f t="shared" si="20848"/>
        <v>164000.00000000003</v>
      </c>
      <c r="RR217" s="21">
        <f t="shared" si="20848"/>
        <v>164000.00000000003</v>
      </c>
      <c r="RS217" s="21">
        <f t="shared" si="20848"/>
        <v>164000.00000000003</v>
      </c>
      <c r="RT217" s="21">
        <f t="shared" si="20848"/>
        <v>164000.00000000003</v>
      </c>
      <c r="RU217" s="21">
        <f t="shared" si="20848"/>
        <v>164000.00000000003</v>
      </c>
      <c r="RV217" s="21">
        <f t="shared" si="20848"/>
        <v>164000.00000000003</v>
      </c>
      <c r="RW217" s="21">
        <f t="shared" si="20848"/>
        <v>164000.00000000003</v>
      </c>
      <c r="RX217" s="21">
        <f t="shared" si="20848"/>
        <v>164000.00000000003</v>
      </c>
      <c r="RY217" s="21">
        <f t="shared" si="20848"/>
        <v>164000.00000000003</v>
      </c>
      <c r="RZ217" s="21">
        <f t="shared" si="20848"/>
        <v>164000.00000000003</v>
      </c>
      <c r="SA217" s="21">
        <f t="shared" si="20848"/>
        <v>164000.00000000003</v>
      </c>
      <c r="SB217" s="21">
        <f t="shared" si="20848"/>
        <v>164000.00000000003</v>
      </c>
      <c r="SC217" s="21">
        <f t="shared" si="20848"/>
        <v>164000.00000000003</v>
      </c>
      <c r="SD217" s="21">
        <f t="shared" si="20848"/>
        <v>164000.00000000003</v>
      </c>
      <c r="SE217" s="21">
        <f t="shared" si="20848"/>
        <v>164000.00000000003</v>
      </c>
      <c r="SF217" s="21">
        <f t="shared" si="20848"/>
        <v>164000.00000000003</v>
      </c>
      <c r="SG217" s="21">
        <f t="shared" si="20848"/>
        <v>164000.00000000003</v>
      </c>
      <c r="SH217" s="21">
        <f t="shared" si="20848"/>
        <v>164000.00000000003</v>
      </c>
      <c r="SI217" s="21">
        <f t="shared" si="20848"/>
        <v>164000.00000000003</v>
      </c>
      <c r="SJ217" s="21">
        <f t="shared" si="20848"/>
        <v>164000.00000000003</v>
      </c>
      <c r="SK217" s="21">
        <f t="shared" si="20848"/>
        <v>164000.00000000003</v>
      </c>
      <c r="SL217" s="21">
        <f t="shared" si="20848"/>
        <v>164000.00000000003</v>
      </c>
      <c r="SM217" s="21">
        <f t="shared" si="20848"/>
        <v>164000.00000000003</v>
      </c>
      <c r="SN217" s="21">
        <f t="shared" si="20848"/>
        <v>156000</v>
      </c>
      <c r="SO217" s="21">
        <f t="shared" si="20848"/>
        <v>156000</v>
      </c>
      <c r="SP217" s="21">
        <f t="shared" si="20848"/>
        <v>156000</v>
      </c>
      <c r="SQ217" s="21">
        <f t="shared" si="20848"/>
        <v>156000</v>
      </c>
      <c r="SR217" s="21">
        <f t="shared" si="20848"/>
        <v>156000</v>
      </c>
      <c r="SS217" s="21">
        <f t="shared" si="20848"/>
        <v>156000</v>
      </c>
      <c r="ST217" s="21">
        <f t="shared" si="20848"/>
        <v>156000</v>
      </c>
      <c r="SU217" s="21">
        <f t="shared" si="20848"/>
        <v>156000</v>
      </c>
      <c r="SV217" s="21">
        <f t="shared" si="20848"/>
        <v>156000</v>
      </c>
      <c r="SW217" s="21">
        <f t="shared" si="20848"/>
        <v>156000</v>
      </c>
      <c r="SX217" s="21">
        <f t="shared" si="20848"/>
        <v>156000</v>
      </c>
      <c r="SY217" s="21">
        <f t="shared" si="20848"/>
        <v>156000</v>
      </c>
      <c r="SZ217" s="21">
        <f t="shared" si="20848"/>
        <v>156000</v>
      </c>
      <c r="TA217" s="21">
        <f t="shared" si="20848"/>
        <v>156000</v>
      </c>
      <c r="TB217" s="21">
        <f t="shared" si="20848"/>
        <v>156000</v>
      </c>
      <c r="TC217" s="21">
        <f t="shared" si="20848"/>
        <v>156000</v>
      </c>
      <c r="TD217" s="21">
        <f t="shared" si="20848"/>
        <v>156000</v>
      </c>
      <c r="TE217" s="21">
        <f t="shared" si="20848"/>
        <v>156000</v>
      </c>
      <c r="TF217" s="21">
        <f t="shared" si="20848"/>
        <v>156000</v>
      </c>
      <c r="TG217" s="21">
        <f t="shared" si="20848"/>
        <v>156000</v>
      </c>
      <c r="TH217" s="21">
        <f t="shared" si="20848"/>
        <v>156000</v>
      </c>
      <c r="TI217" s="21">
        <f t="shared" si="20848"/>
        <v>156000</v>
      </c>
      <c r="TJ217" s="21">
        <f t="shared" si="20848"/>
        <v>156000</v>
      </c>
      <c r="TK217" s="21">
        <f t="shared" si="20848"/>
        <v>156000</v>
      </c>
      <c r="TL217" s="21">
        <f t="shared" si="20848"/>
        <v>156000</v>
      </c>
      <c r="TM217" s="21">
        <f t="shared" si="20848"/>
        <v>156000</v>
      </c>
      <c r="TN217" s="21">
        <f t="shared" si="20848"/>
        <v>156000</v>
      </c>
      <c r="TO217" s="21">
        <f t="shared" ref="TO217:VZ217" si="20849">IF(TO$8="",0,SUMIFS(191:191,211:211,TO$8))</f>
        <v>156000</v>
      </c>
      <c r="TP217" s="21">
        <f t="shared" si="20849"/>
        <v>156000</v>
      </c>
      <c r="TQ217" s="21">
        <f t="shared" si="20849"/>
        <v>156000</v>
      </c>
      <c r="TR217" s="21">
        <f t="shared" si="20849"/>
        <v>156000</v>
      </c>
      <c r="TS217" s="21">
        <f t="shared" si="20849"/>
        <v>243000</v>
      </c>
      <c r="TT217" s="21">
        <f t="shared" si="20849"/>
        <v>243000</v>
      </c>
      <c r="TU217" s="21">
        <f t="shared" si="20849"/>
        <v>243000</v>
      </c>
      <c r="TV217" s="21">
        <f t="shared" si="20849"/>
        <v>243000</v>
      </c>
      <c r="TW217" s="21">
        <f t="shared" si="20849"/>
        <v>243000</v>
      </c>
      <c r="TX217" s="21">
        <f t="shared" si="20849"/>
        <v>243000</v>
      </c>
      <c r="TY217" s="21">
        <f t="shared" si="20849"/>
        <v>243000</v>
      </c>
      <c r="TZ217" s="21">
        <f t="shared" si="20849"/>
        <v>243000</v>
      </c>
      <c r="UA217" s="21">
        <f t="shared" si="20849"/>
        <v>243000</v>
      </c>
      <c r="UB217" s="21">
        <f t="shared" si="20849"/>
        <v>243000</v>
      </c>
      <c r="UC217" s="21">
        <f t="shared" si="20849"/>
        <v>243000</v>
      </c>
      <c r="UD217" s="21">
        <f t="shared" si="20849"/>
        <v>243000</v>
      </c>
      <c r="UE217" s="21">
        <f t="shared" si="20849"/>
        <v>243000</v>
      </c>
      <c r="UF217" s="21">
        <f t="shared" si="20849"/>
        <v>243000</v>
      </c>
      <c r="UG217" s="21">
        <f t="shared" si="20849"/>
        <v>243000</v>
      </c>
      <c r="UH217" s="21">
        <f t="shared" si="20849"/>
        <v>243000</v>
      </c>
      <c r="UI217" s="21">
        <f t="shared" si="20849"/>
        <v>243000</v>
      </c>
      <c r="UJ217" s="21">
        <f t="shared" si="20849"/>
        <v>243000</v>
      </c>
      <c r="UK217" s="21">
        <f t="shared" si="20849"/>
        <v>243000</v>
      </c>
      <c r="UL217" s="21">
        <f t="shared" si="20849"/>
        <v>243000</v>
      </c>
      <c r="UM217" s="21">
        <f t="shared" si="20849"/>
        <v>243000</v>
      </c>
      <c r="UN217" s="21">
        <f t="shared" si="20849"/>
        <v>243000</v>
      </c>
      <c r="UO217" s="21">
        <f t="shared" si="20849"/>
        <v>243000</v>
      </c>
      <c r="UP217" s="21">
        <f t="shared" si="20849"/>
        <v>243000</v>
      </c>
      <c r="UQ217" s="21">
        <f t="shared" si="20849"/>
        <v>243000</v>
      </c>
      <c r="UR217" s="21">
        <f t="shared" si="20849"/>
        <v>243000</v>
      </c>
      <c r="US217" s="21">
        <f t="shared" si="20849"/>
        <v>243000</v>
      </c>
      <c r="UT217" s="21">
        <f t="shared" si="20849"/>
        <v>243000</v>
      </c>
      <c r="UU217" s="21">
        <f t="shared" si="20849"/>
        <v>243000</v>
      </c>
      <c r="UV217" s="21">
        <f t="shared" si="20849"/>
        <v>243000</v>
      </c>
      <c r="UW217" s="21">
        <f t="shared" si="20849"/>
        <v>341999.99999999994</v>
      </c>
      <c r="UX217" s="21">
        <f t="shared" si="20849"/>
        <v>341999.99999999994</v>
      </c>
      <c r="UY217" s="21">
        <f t="shared" si="20849"/>
        <v>341999.99999999994</v>
      </c>
      <c r="UZ217" s="21">
        <f t="shared" si="20849"/>
        <v>341999.99999999994</v>
      </c>
      <c r="VA217" s="21">
        <f t="shared" si="20849"/>
        <v>341999.99999999994</v>
      </c>
      <c r="VB217" s="21">
        <f t="shared" si="20849"/>
        <v>341999.99999999994</v>
      </c>
      <c r="VC217" s="21">
        <f t="shared" si="20849"/>
        <v>341999.99999999994</v>
      </c>
      <c r="VD217" s="21">
        <f t="shared" si="20849"/>
        <v>341999.99999999994</v>
      </c>
      <c r="VE217" s="21">
        <f t="shared" si="20849"/>
        <v>341999.99999999994</v>
      </c>
      <c r="VF217" s="21">
        <f t="shared" si="20849"/>
        <v>341999.99999999994</v>
      </c>
      <c r="VG217" s="21">
        <f t="shared" si="20849"/>
        <v>341999.99999999994</v>
      </c>
      <c r="VH217" s="21">
        <f t="shared" si="20849"/>
        <v>341999.99999999994</v>
      </c>
      <c r="VI217" s="21">
        <f t="shared" si="20849"/>
        <v>341999.99999999994</v>
      </c>
      <c r="VJ217" s="21">
        <f t="shared" si="20849"/>
        <v>341999.99999999994</v>
      </c>
      <c r="VK217" s="21">
        <f t="shared" si="20849"/>
        <v>341999.99999999994</v>
      </c>
      <c r="VL217" s="21">
        <f t="shared" si="20849"/>
        <v>341999.99999999994</v>
      </c>
      <c r="VM217" s="21">
        <f t="shared" si="20849"/>
        <v>341999.99999999994</v>
      </c>
      <c r="VN217" s="21">
        <f t="shared" si="20849"/>
        <v>341999.99999999994</v>
      </c>
      <c r="VO217" s="21">
        <f t="shared" si="20849"/>
        <v>341999.99999999994</v>
      </c>
      <c r="VP217" s="21">
        <f t="shared" si="20849"/>
        <v>341999.99999999994</v>
      </c>
      <c r="VQ217" s="21">
        <f t="shared" si="20849"/>
        <v>341999.99999999994</v>
      </c>
      <c r="VR217" s="21">
        <f t="shared" si="20849"/>
        <v>341999.99999999994</v>
      </c>
      <c r="VS217" s="21">
        <f t="shared" si="20849"/>
        <v>341999.99999999994</v>
      </c>
      <c r="VT217" s="21">
        <f t="shared" si="20849"/>
        <v>341999.99999999994</v>
      </c>
      <c r="VU217" s="21">
        <f t="shared" si="20849"/>
        <v>341999.99999999994</v>
      </c>
      <c r="VV217" s="21">
        <f t="shared" si="20849"/>
        <v>341999.99999999994</v>
      </c>
      <c r="VW217" s="21">
        <f t="shared" si="20849"/>
        <v>341999.99999999994</v>
      </c>
      <c r="VX217" s="21">
        <f t="shared" si="20849"/>
        <v>341999.99999999994</v>
      </c>
      <c r="VY217" s="21">
        <f t="shared" si="20849"/>
        <v>341999.99999999994</v>
      </c>
      <c r="VZ217" s="21">
        <f t="shared" si="20849"/>
        <v>341999.99999999994</v>
      </c>
      <c r="WA217" s="21">
        <f t="shared" ref="WA217:YL217" si="20850">IF(WA$8="",0,SUMIFS(191:191,211:211,WA$8))</f>
        <v>341999.99999999994</v>
      </c>
      <c r="WB217" s="21">
        <f t="shared" si="20850"/>
        <v>222000</v>
      </c>
      <c r="WC217" s="21">
        <f t="shared" si="20850"/>
        <v>222000</v>
      </c>
      <c r="WD217" s="21">
        <f t="shared" si="20850"/>
        <v>222000</v>
      </c>
      <c r="WE217" s="21">
        <f t="shared" si="20850"/>
        <v>222000</v>
      </c>
      <c r="WF217" s="21">
        <f t="shared" si="20850"/>
        <v>222000</v>
      </c>
      <c r="WG217" s="21">
        <f t="shared" si="20850"/>
        <v>222000</v>
      </c>
      <c r="WH217" s="21">
        <f t="shared" si="20850"/>
        <v>222000</v>
      </c>
      <c r="WI217" s="21">
        <f t="shared" si="20850"/>
        <v>222000</v>
      </c>
      <c r="WJ217" s="21">
        <f t="shared" si="20850"/>
        <v>222000</v>
      </c>
      <c r="WK217" s="21">
        <f t="shared" si="20850"/>
        <v>222000</v>
      </c>
      <c r="WL217" s="21">
        <f t="shared" si="20850"/>
        <v>222000</v>
      </c>
      <c r="WM217" s="21">
        <f t="shared" si="20850"/>
        <v>222000</v>
      </c>
      <c r="WN217" s="21">
        <f t="shared" si="20850"/>
        <v>222000</v>
      </c>
      <c r="WO217" s="21">
        <f t="shared" si="20850"/>
        <v>222000</v>
      </c>
      <c r="WP217" s="21">
        <f t="shared" si="20850"/>
        <v>222000</v>
      </c>
      <c r="WQ217" s="21">
        <f t="shared" si="20850"/>
        <v>222000</v>
      </c>
      <c r="WR217" s="21">
        <f t="shared" si="20850"/>
        <v>222000</v>
      </c>
      <c r="WS217" s="21">
        <f t="shared" si="20850"/>
        <v>222000</v>
      </c>
      <c r="WT217" s="21">
        <f t="shared" si="20850"/>
        <v>222000</v>
      </c>
      <c r="WU217" s="21">
        <f t="shared" si="20850"/>
        <v>222000</v>
      </c>
      <c r="WV217" s="21">
        <f t="shared" si="20850"/>
        <v>222000</v>
      </c>
      <c r="WW217" s="21">
        <f t="shared" si="20850"/>
        <v>222000</v>
      </c>
      <c r="WX217" s="21">
        <f t="shared" si="20850"/>
        <v>222000</v>
      </c>
      <c r="WY217" s="21">
        <f t="shared" si="20850"/>
        <v>222000</v>
      </c>
      <c r="WZ217" s="21">
        <f t="shared" si="20850"/>
        <v>222000</v>
      </c>
      <c r="XA217" s="21">
        <f t="shared" si="20850"/>
        <v>222000</v>
      </c>
      <c r="XB217" s="21">
        <f t="shared" si="20850"/>
        <v>222000</v>
      </c>
      <c r="XC217" s="21">
        <f t="shared" si="20850"/>
        <v>222000</v>
      </c>
      <c r="XD217" s="21">
        <f t="shared" si="20850"/>
        <v>222000</v>
      </c>
      <c r="XE217" s="21">
        <f t="shared" si="20850"/>
        <v>222000</v>
      </c>
      <c r="XF217" s="21">
        <f t="shared" si="20850"/>
        <v>216000</v>
      </c>
      <c r="XG217" s="21">
        <f t="shared" si="20850"/>
        <v>216000</v>
      </c>
      <c r="XH217" s="21">
        <f t="shared" si="20850"/>
        <v>216000</v>
      </c>
      <c r="XI217" s="21">
        <f t="shared" si="20850"/>
        <v>216000</v>
      </c>
      <c r="XJ217" s="21">
        <f t="shared" si="20850"/>
        <v>216000</v>
      </c>
      <c r="XK217" s="21">
        <f t="shared" si="20850"/>
        <v>216000</v>
      </c>
      <c r="XL217" s="21">
        <f t="shared" si="20850"/>
        <v>216000</v>
      </c>
      <c r="XM217" s="21">
        <f t="shared" si="20850"/>
        <v>216000</v>
      </c>
      <c r="XN217" s="21">
        <f t="shared" si="20850"/>
        <v>216000</v>
      </c>
      <c r="XO217" s="21">
        <f t="shared" si="20850"/>
        <v>216000</v>
      </c>
      <c r="XP217" s="21">
        <f t="shared" si="20850"/>
        <v>216000</v>
      </c>
      <c r="XQ217" s="21">
        <f t="shared" si="20850"/>
        <v>216000</v>
      </c>
      <c r="XR217" s="21">
        <f t="shared" si="20850"/>
        <v>216000</v>
      </c>
      <c r="XS217" s="21">
        <f t="shared" si="20850"/>
        <v>216000</v>
      </c>
      <c r="XT217" s="21">
        <f t="shared" si="20850"/>
        <v>216000</v>
      </c>
      <c r="XU217" s="21">
        <f t="shared" si="20850"/>
        <v>216000</v>
      </c>
      <c r="XV217" s="21">
        <f t="shared" si="20850"/>
        <v>216000</v>
      </c>
      <c r="XW217" s="21">
        <f t="shared" si="20850"/>
        <v>216000</v>
      </c>
      <c r="XX217" s="21">
        <f t="shared" si="20850"/>
        <v>216000</v>
      </c>
      <c r="XY217" s="21">
        <f t="shared" si="20850"/>
        <v>216000</v>
      </c>
      <c r="XZ217" s="21">
        <f t="shared" si="20850"/>
        <v>216000</v>
      </c>
      <c r="YA217" s="21">
        <f t="shared" si="20850"/>
        <v>216000</v>
      </c>
      <c r="YB217" s="21">
        <f t="shared" si="20850"/>
        <v>216000</v>
      </c>
      <c r="YC217" s="21">
        <f t="shared" si="20850"/>
        <v>216000</v>
      </c>
      <c r="YD217" s="21">
        <f t="shared" si="20850"/>
        <v>216000</v>
      </c>
      <c r="YE217" s="21">
        <f t="shared" si="20850"/>
        <v>216000</v>
      </c>
      <c r="YF217" s="21">
        <f t="shared" si="20850"/>
        <v>216000</v>
      </c>
      <c r="YG217" s="21">
        <f t="shared" si="20850"/>
        <v>216000</v>
      </c>
      <c r="YH217" s="21">
        <f t="shared" si="20850"/>
        <v>216000</v>
      </c>
      <c r="YI217" s="21">
        <f t="shared" si="20850"/>
        <v>216000</v>
      </c>
      <c r="YJ217" s="21">
        <f t="shared" si="20850"/>
        <v>216000</v>
      </c>
      <c r="YK217" s="21">
        <f t="shared" si="20850"/>
        <v>180000</v>
      </c>
      <c r="YL217" s="21">
        <f t="shared" si="20850"/>
        <v>180000</v>
      </c>
      <c r="YM217" s="21">
        <f t="shared" ref="YM217:AAX217" si="20851">IF(YM$8="",0,SUMIFS(191:191,211:211,YM$8))</f>
        <v>180000</v>
      </c>
      <c r="YN217" s="21">
        <f t="shared" si="20851"/>
        <v>180000</v>
      </c>
      <c r="YO217" s="21">
        <f t="shared" si="20851"/>
        <v>180000</v>
      </c>
      <c r="YP217" s="21">
        <f t="shared" si="20851"/>
        <v>180000</v>
      </c>
      <c r="YQ217" s="21">
        <f t="shared" si="20851"/>
        <v>180000</v>
      </c>
      <c r="YR217" s="21">
        <f t="shared" si="20851"/>
        <v>180000</v>
      </c>
      <c r="YS217" s="21">
        <f t="shared" si="20851"/>
        <v>180000</v>
      </c>
      <c r="YT217" s="21">
        <f t="shared" si="20851"/>
        <v>180000</v>
      </c>
      <c r="YU217" s="21">
        <f t="shared" si="20851"/>
        <v>180000</v>
      </c>
      <c r="YV217" s="21">
        <f t="shared" si="20851"/>
        <v>180000</v>
      </c>
      <c r="YW217" s="21">
        <f t="shared" si="20851"/>
        <v>180000</v>
      </c>
      <c r="YX217" s="21">
        <f t="shared" si="20851"/>
        <v>180000</v>
      </c>
      <c r="YY217" s="21">
        <f t="shared" si="20851"/>
        <v>180000</v>
      </c>
      <c r="YZ217" s="21">
        <f t="shared" si="20851"/>
        <v>180000</v>
      </c>
      <c r="ZA217" s="21">
        <f t="shared" si="20851"/>
        <v>180000</v>
      </c>
      <c r="ZB217" s="21">
        <f t="shared" si="20851"/>
        <v>180000</v>
      </c>
      <c r="ZC217" s="21">
        <f t="shared" si="20851"/>
        <v>180000</v>
      </c>
      <c r="ZD217" s="21">
        <f t="shared" si="20851"/>
        <v>180000</v>
      </c>
      <c r="ZE217" s="21">
        <f t="shared" si="20851"/>
        <v>180000</v>
      </c>
      <c r="ZF217" s="21">
        <f t="shared" si="20851"/>
        <v>180000</v>
      </c>
      <c r="ZG217" s="21">
        <f t="shared" si="20851"/>
        <v>180000</v>
      </c>
      <c r="ZH217" s="21">
        <f t="shared" si="20851"/>
        <v>180000</v>
      </c>
      <c r="ZI217" s="21">
        <f t="shared" si="20851"/>
        <v>180000</v>
      </c>
      <c r="ZJ217" s="21">
        <f t="shared" si="20851"/>
        <v>180000</v>
      </c>
      <c r="ZK217" s="21">
        <f t="shared" si="20851"/>
        <v>180000</v>
      </c>
      <c r="ZL217" s="21">
        <f t="shared" si="20851"/>
        <v>180000</v>
      </c>
      <c r="ZM217" s="21">
        <f t="shared" si="20851"/>
        <v>180000</v>
      </c>
      <c r="ZN217" s="21">
        <f t="shared" si="20851"/>
        <v>180000</v>
      </c>
      <c r="ZO217" s="21">
        <f t="shared" si="20851"/>
        <v>180000</v>
      </c>
      <c r="ZP217" s="21">
        <f t="shared" si="20851"/>
        <v>204000</v>
      </c>
      <c r="ZQ217" s="21">
        <f t="shared" si="20851"/>
        <v>204000</v>
      </c>
      <c r="ZR217" s="21">
        <f t="shared" si="20851"/>
        <v>204000</v>
      </c>
      <c r="ZS217" s="21">
        <f t="shared" si="20851"/>
        <v>204000</v>
      </c>
      <c r="ZT217" s="21">
        <f t="shared" si="20851"/>
        <v>204000</v>
      </c>
      <c r="ZU217" s="21">
        <f t="shared" si="20851"/>
        <v>204000</v>
      </c>
      <c r="ZV217" s="21">
        <f t="shared" si="20851"/>
        <v>204000</v>
      </c>
      <c r="ZW217" s="21">
        <f t="shared" si="20851"/>
        <v>204000</v>
      </c>
      <c r="ZX217" s="21">
        <f t="shared" si="20851"/>
        <v>204000</v>
      </c>
      <c r="ZY217" s="21">
        <f t="shared" si="20851"/>
        <v>204000</v>
      </c>
      <c r="ZZ217" s="21">
        <f t="shared" si="20851"/>
        <v>204000</v>
      </c>
      <c r="AAA217" s="21">
        <f t="shared" si="20851"/>
        <v>204000</v>
      </c>
      <c r="AAB217" s="21">
        <f t="shared" si="20851"/>
        <v>204000</v>
      </c>
      <c r="AAC217" s="21">
        <f t="shared" si="20851"/>
        <v>204000</v>
      </c>
      <c r="AAD217" s="21">
        <f t="shared" si="20851"/>
        <v>204000</v>
      </c>
      <c r="AAE217" s="21">
        <f t="shared" si="20851"/>
        <v>204000</v>
      </c>
      <c r="AAF217" s="21">
        <f t="shared" si="20851"/>
        <v>204000</v>
      </c>
      <c r="AAG217" s="21">
        <f t="shared" si="20851"/>
        <v>204000</v>
      </c>
      <c r="AAH217" s="21">
        <f t="shared" si="20851"/>
        <v>204000</v>
      </c>
      <c r="AAI217" s="21">
        <f t="shared" si="20851"/>
        <v>204000</v>
      </c>
      <c r="AAJ217" s="21">
        <f t="shared" si="20851"/>
        <v>204000</v>
      </c>
      <c r="AAK217" s="21">
        <f t="shared" si="20851"/>
        <v>204000</v>
      </c>
      <c r="AAL217" s="21">
        <f t="shared" si="20851"/>
        <v>204000</v>
      </c>
      <c r="AAM217" s="21">
        <f t="shared" si="20851"/>
        <v>204000</v>
      </c>
      <c r="AAN217" s="21">
        <f t="shared" si="20851"/>
        <v>204000</v>
      </c>
      <c r="AAO217" s="21">
        <f t="shared" si="20851"/>
        <v>204000</v>
      </c>
      <c r="AAP217" s="21">
        <f t="shared" si="20851"/>
        <v>204000</v>
      </c>
      <c r="AAQ217" s="21">
        <f t="shared" si="20851"/>
        <v>204000</v>
      </c>
      <c r="AAR217" s="21">
        <f t="shared" si="20851"/>
        <v>153000</v>
      </c>
      <c r="AAS217" s="21">
        <f t="shared" si="20851"/>
        <v>153000</v>
      </c>
      <c r="AAT217" s="21">
        <f t="shared" si="20851"/>
        <v>153000</v>
      </c>
      <c r="AAU217" s="21">
        <f t="shared" si="20851"/>
        <v>153000</v>
      </c>
      <c r="AAV217" s="21">
        <f t="shared" si="20851"/>
        <v>153000</v>
      </c>
      <c r="AAW217" s="21">
        <f t="shared" si="20851"/>
        <v>153000</v>
      </c>
      <c r="AAX217" s="21">
        <f t="shared" si="20851"/>
        <v>153000</v>
      </c>
      <c r="AAY217" s="21">
        <f t="shared" ref="AAY217:ADJ217" si="20852">IF(AAY$8="",0,SUMIFS(191:191,211:211,AAY$8))</f>
        <v>153000</v>
      </c>
      <c r="AAZ217" s="21">
        <f t="shared" si="20852"/>
        <v>153000</v>
      </c>
      <c r="ABA217" s="21">
        <f t="shared" si="20852"/>
        <v>153000</v>
      </c>
      <c r="ABB217" s="21">
        <f t="shared" si="20852"/>
        <v>153000</v>
      </c>
      <c r="ABC217" s="21">
        <f t="shared" si="20852"/>
        <v>153000</v>
      </c>
      <c r="ABD217" s="21">
        <f t="shared" si="20852"/>
        <v>153000</v>
      </c>
      <c r="ABE217" s="21">
        <f t="shared" si="20852"/>
        <v>153000</v>
      </c>
      <c r="ABF217" s="21">
        <f t="shared" si="20852"/>
        <v>153000</v>
      </c>
      <c r="ABG217" s="21">
        <f t="shared" si="20852"/>
        <v>153000</v>
      </c>
      <c r="ABH217" s="21">
        <f t="shared" si="20852"/>
        <v>153000</v>
      </c>
      <c r="ABI217" s="21">
        <f t="shared" si="20852"/>
        <v>153000</v>
      </c>
      <c r="ABJ217" s="21">
        <f t="shared" si="20852"/>
        <v>153000</v>
      </c>
      <c r="ABK217" s="21">
        <f t="shared" si="20852"/>
        <v>153000</v>
      </c>
      <c r="ABL217" s="21">
        <f t="shared" si="20852"/>
        <v>153000</v>
      </c>
      <c r="ABM217" s="21">
        <f t="shared" si="20852"/>
        <v>153000</v>
      </c>
      <c r="ABN217" s="21">
        <f t="shared" si="20852"/>
        <v>153000</v>
      </c>
      <c r="ABO217" s="21">
        <f t="shared" si="20852"/>
        <v>153000</v>
      </c>
      <c r="ABP217" s="21">
        <f t="shared" si="20852"/>
        <v>153000</v>
      </c>
      <c r="ABQ217" s="21">
        <f t="shared" si="20852"/>
        <v>153000</v>
      </c>
      <c r="ABR217" s="21">
        <f t="shared" si="20852"/>
        <v>153000</v>
      </c>
      <c r="ABS217" s="21">
        <f t="shared" si="20852"/>
        <v>153000</v>
      </c>
      <c r="ABT217" s="21">
        <f t="shared" si="20852"/>
        <v>153000</v>
      </c>
      <c r="ABU217" s="21">
        <f t="shared" si="20852"/>
        <v>153000</v>
      </c>
      <c r="ABV217" s="21">
        <f t="shared" si="20852"/>
        <v>153000</v>
      </c>
      <c r="ABW217" s="21">
        <f t="shared" si="20852"/>
        <v>171000</v>
      </c>
      <c r="ABX217" s="21">
        <f t="shared" si="20852"/>
        <v>171000</v>
      </c>
      <c r="ABY217" s="21">
        <f t="shared" si="20852"/>
        <v>171000</v>
      </c>
      <c r="ABZ217" s="21">
        <f t="shared" si="20852"/>
        <v>171000</v>
      </c>
      <c r="ACA217" s="21">
        <f t="shared" si="20852"/>
        <v>171000</v>
      </c>
      <c r="ACB217" s="21">
        <f t="shared" si="20852"/>
        <v>171000</v>
      </c>
      <c r="ACC217" s="21">
        <f t="shared" si="20852"/>
        <v>171000</v>
      </c>
      <c r="ACD217" s="21">
        <f t="shared" si="20852"/>
        <v>171000</v>
      </c>
      <c r="ACE217" s="21">
        <f t="shared" si="20852"/>
        <v>171000</v>
      </c>
      <c r="ACF217" s="21">
        <f t="shared" si="20852"/>
        <v>171000</v>
      </c>
      <c r="ACG217" s="21">
        <f t="shared" si="20852"/>
        <v>171000</v>
      </c>
      <c r="ACH217" s="21">
        <f t="shared" si="20852"/>
        <v>171000</v>
      </c>
      <c r="ACI217" s="21">
        <f t="shared" si="20852"/>
        <v>171000</v>
      </c>
      <c r="ACJ217" s="21">
        <f t="shared" si="20852"/>
        <v>171000</v>
      </c>
      <c r="ACK217" s="21">
        <f t="shared" si="20852"/>
        <v>171000</v>
      </c>
      <c r="ACL217" s="21">
        <f t="shared" si="20852"/>
        <v>171000</v>
      </c>
      <c r="ACM217" s="21">
        <f t="shared" si="20852"/>
        <v>171000</v>
      </c>
      <c r="ACN217" s="21">
        <f t="shared" si="20852"/>
        <v>171000</v>
      </c>
      <c r="ACO217" s="21">
        <f t="shared" si="20852"/>
        <v>171000</v>
      </c>
      <c r="ACP217" s="21">
        <f t="shared" si="20852"/>
        <v>171000</v>
      </c>
      <c r="ACQ217" s="21">
        <f t="shared" si="20852"/>
        <v>171000</v>
      </c>
      <c r="ACR217" s="21">
        <f t="shared" si="20852"/>
        <v>171000</v>
      </c>
      <c r="ACS217" s="21">
        <f t="shared" si="20852"/>
        <v>171000</v>
      </c>
      <c r="ACT217" s="21">
        <f t="shared" si="20852"/>
        <v>171000</v>
      </c>
      <c r="ACU217" s="21">
        <f t="shared" si="20852"/>
        <v>171000</v>
      </c>
      <c r="ACV217" s="21">
        <f t="shared" si="20852"/>
        <v>171000</v>
      </c>
      <c r="ACW217" s="21">
        <f t="shared" si="20852"/>
        <v>171000</v>
      </c>
      <c r="ACX217" s="21">
        <f t="shared" si="20852"/>
        <v>171000</v>
      </c>
      <c r="ACY217" s="21">
        <f t="shared" si="20852"/>
        <v>171000</v>
      </c>
      <c r="ACZ217" s="21">
        <f t="shared" si="20852"/>
        <v>171000</v>
      </c>
      <c r="ADA217" s="21">
        <f t="shared" si="20852"/>
        <v>216000</v>
      </c>
      <c r="ADB217" s="21">
        <f t="shared" si="20852"/>
        <v>216000</v>
      </c>
      <c r="ADC217" s="21">
        <f t="shared" si="20852"/>
        <v>216000</v>
      </c>
      <c r="ADD217" s="21">
        <f t="shared" si="20852"/>
        <v>216000</v>
      </c>
      <c r="ADE217" s="21">
        <f t="shared" si="20852"/>
        <v>216000</v>
      </c>
      <c r="ADF217" s="21">
        <f t="shared" si="20852"/>
        <v>216000</v>
      </c>
      <c r="ADG217" s="21">
        <f t="shared" si="20852"/>
        <v>216000</v>
      </c>
      <c r="ADH217" s="21">
        <f t="shared" si="20852"/>
        <v>216000</v>
      </c>
      <c r="ADI217" s="21">
        <f t="shared" si="20852"/>
        <v>216000</v>
      </c>
      <c r="ADJ217" s="21">
        <f t="shared" si="20852"/>
        <v>216000</v>
      </c>
      <c r="ADK217" s="21">
        <f t="shared" ref="ADK217:AFG217" si="20853">IF(ADK$8="",0,SUMIFS(191:191,211:211,ADK$8))</f>
        <v>216000</v>
      </c>
      <c r="ADL217" s="21">
        <f t="shared" si="20853"/>
        <v>216000</v>
      </c>
      <c r="ADM217" s="21">
        <f t="shared" si="20853"/>
        <v>216000</v>
      </c>
      <c r="ADN217" s="21">
        <f t="shared" si="20853"/>
        <v>216000</v>
      </c>
      <c r="ADO217" s="21">
        <f t="shared" si="20853"/>
        <v>216000</v>
      </c>
      <c r="ADP217" s="21">
        <f t="shared" si="20853"/>
        <v>216000</v>
      </c>
      <c r="ADQ217" s="21">
        <f t="shared" si="20853"/>
        <v>216000</v>
      </c>
      <c r="ADR217" s="21">
        <f t="shared" si="20853"/>
        <v>216000</v>
      </c>
      <c r="ADS217" s="21">
        <f t="shared" si="20853"/>
        <v>216000</v>
      </c>
      <c r="ADT217" s="21">
        <f t="shared" si="20853"/>
        <v>216000</v>
      </c>
      <c r="ADU217" s="21">
        <f t="shared" si="20853"/>
        <v>216000</v>
      </c>
      <c r="ADV217" s="21">
        <f t="shared" si="20853"/>
        <v>216000</v>
      </c>
      <c r="ADW217" s="21">
        <f t="shared" si="20853"/>
        <v>216000</v>
      </c>
      <c r="ADX217" s="21">
        <f t="shared" si="20853"/>
        <v>216000</v>
      </c>
      <c r="ADY217" s="21">
        <f t="shared" si="20853"/>
        <v>216000</v>
      </c>
      <c r="ADZ217" s="21">
        <f t="shared" si="20853"/>
        <v>216000</v>
      </c>
      <c r="AEA217" s="21">
        <f t="shared" si="20853"/>
        <v>216000</v>
      </c>
      <c r="AEB217" s="21">
        <f t="shared" si="20853"/>
        <v>216000</v>
      </c>
      <c r="AEC217" s="21">
        <f t="shared" si="20853"/>
        <v>216000</v>
      </c>
      <c r="AED217" s="21">
        <f t="shared" si="20853"/>
        <v>216000</v>
      </c>
      <c r="AEE217" s="21">
        <f t="shared" si="20853"/>
        <v>216000</v>
      </c>
      <c r="AEF217" s="21">
        <f t="shared" si="20853"/>
        <v>216000</v>
      </c>
      <c r="AEG217" s="21">
        <f t="shared" si="20853"/>
        <v>216000</v>
      </c>
      <c r="AEH217" s="21">
        <f t="shared" si="20853"/>
        <v>216000</v>
      </c>
      <c r="AEI217" s="21">
        <f t="shared" si="20853"/>
        <v>216000</v>
      </c>
      <c r="AEJ217" s="21">
        <f t="shared" si="20853"/>
        <v>216000</v>
      </c>
      <c r="AEK217" s="21">
        <f t="shared" si="20853"/>
        <v>216000</v>
      </c>
      <c r="AEL217" s="21">
        <f t="shared" si="20853"/>
        <v>216000</v>
      </c>
      <c r="AEM217" s="21">
        <f t="shared" si="20853"/>
        <v>216000</v>
      </c>
      <c r="AEN217" s="21">
        <f t="shared" si="20853"/>
        <v>216000</v>
      </c>
      <c r="AEO217" s="21">
        <f t="shared" si="20853"/>
        <v>216000</v>
      </c>
      <c r="AEP217" s="21">
        <f t="shared" si="20853"/>
        <v>216000</v>
      </c>
      <c r="AEQ217" s="21">
        <f t="shared" si="20853"/>
        <v>216000</v>
      </c>
      <c r="AER217" s="21">
        <f t="shared" si="20853"/>
        <v>216000</v>
      </c>
      <c r="AES217" s="21">
        <f t="shared" si="20853"/>
        <v>216000</v>
      </c>
      <c r="AET217" s="21">
        <f t="shared" si="20853"/>
        <v>216000</v>
      </c>
      <c r="AEU217" s="21">
        <f t="shared" si="20853"/>
        <v>216000</v>
      </c>
      <c r="AEV217" s="21">
        <f t="shared" si="20853"/>
        <v>216000</v>
      </c>
      <c r="AEW217" s="21">
        <f t="shared" si="20853"/>
        <v>216000</v>
      </c>
      <c r="AEX217" s="21">
        <f t="shared" si="20853"/>
        <v>216000</v>
      </c>
      <c r="AEY217" s="21">
        <f t="shared" si="20853"/>
        <v>216000</v>
      </c>
      <c r="AEZ217" s="21">
        <f t="shared" si="20853"/>
        <v>216000</v>
      </c>
      <c r="AFA217" s="21">
        <f t="shared" si="20853"/>
        <v>216000</v>
      </c>
      <c r="AFB217" s="21">
        <f t="shared" si="20853"/>
        <v>216000</v>
      </c>
      <c r="AFC217" s="21">
        <f t="shared" si="20853"/>
        <v>216000</v>
      </c>
      <c r="AFD217" s="21">
        <f t="shared" si="20853"/>
        <v>216000</v>
      </c>
      <c r="AFE217" s="21">
        <f t="shared" si="20853"/>
        <v>216000</v>
      </c>
      <c r="AFF217" s="21">
        <f t="shared" si="20853"/>
        <v>216000</v>
      </c>
      <c r="AFG217" s="21">
        <f t="shared" si="20853"/>
        <v>216000</v>
      </c>
    </row>
    <row r="218" spans="1:839" s="42" customFormat="1" x14ac:dyDescent="0.25">
      <c r="A218" s="21"/>
      <c r="B218" s="21"/>
      <c r="C218" s="21"/>
      <c r="D218" s="55"/>
      <c r="E218" s="21" t="str">
        <f>структура!$G$67</f>
        <v>списание безвозвр. займов</v>
      </c>
      <c r="F218" s="21"/>
      <c r="G218" s="21" t="str">
        <f>структура!$J$12</f>
        <v>спец. заем</v>
      </c>
      <c r="H218" s="21"/>
      <c r="I218" s="21" t="str">
        <f>IF($E218="","",INDEX(структура!$H$10:$H$153,SUMIFS(структура!$C$10:$C$153,структура!$G$10:$G$153,$E218)))</f>
        <v>руб</v>
      </c>
      <c r="J218" s="21"/>
      <c r="K218" s="41"/>
      <c r="L218" s="21"/>
      <c r="M218" s="21"/>
      <c r="N218" s="21"/>
      <c r="O218" s="21"/>
      <c r="P218" s="21"/>
      <c r="Q218" s="41"/>
      <c r="R218" s="21">
        <f t="shared" ref="R218:T218" si="20854">IF(R$8="",0,SUMIFS(192:192,212:212,R$8))</f>
        <v>0</v>
      </c>
      <c r="S218" s="21">
        <f t="shared" si="20854"/>
        <v>0</v>
      </c>
      <c r="T218" s="21">
        <f t="shared" si="20854"/>
        <v>0</v>
      </c>
      <c r="U218" s="21">
        <f>IF(U$8="",0,SUMIFS(192:192,212:212,U$8))</f>
        <v>0</v>
      </c>
      <c r="V218" s="21">
        <f>IF(V$8="",0,SUMIFS(192:192,212:212,V$8))</f>
        <v>0</v>
      </c>
      <c r="W218" s="21">
        <f t="shared" ref="W218:BB218" si="20855">IF(W$8="",0,SUMIFS(192:192,212:212,W$8))</f>
        <v>0</v>
      </c>
      <c r="X218" s="21">
        <f t="shared" si="20855"/>
        <v>0</v>
      </c>
      <c r="Y218" s="21">
        <f t="shared" si="20855"/>
        <v>0</v>
      </c>
      <c r="Z218" s="21">
        <f t="shared" si="20855"/>
        <v>0</v>
      </c>
      <c r="AA218" s="21">
        <f t="shared" si="20855"/>
        <v>0</v>
      </c>
      <c r="AB218" s="21">
        <f t="shared" si="20855"/>
        <v>0</v>
      </c>
      <c r="AC218" s="21">
        <f t="shared" si="20855"/>
        <v>0</v>
      </c>
      <c r="AD218" s="21">
        <f t="shared" si="20855"/>
        <v>0</v>
      </c>
      <c r="AE218" s="21">
        <f t="shared" si="20855"/>
        <v>0</v>
      </c>
      <c r="AF218" s="21">
        <f t="shared" si="20855"/>
        <v>0</v>
      </c>
      <c r="AG218" s="21">
        <f t="shared" si="20855"/>
        <v>0</v>
      </c>
      <c r="AH218" s="21">
        <f t="shared" si="20855"/>
        <v>0</v>
      </c>
      <c r="AI218" s="21">
        <f t="shared" si="20855"/>
        <v>0</v>
      </c>
      <c r="AJ218" s="21">
        <f t="shared" si="20855"/>
        <v>0</v>
      </c>
      <c r="AK218" s="21">
        <f t="shared" si="20855"/>
        <v>0</v>
      </c>
      <c r="AL218" s="21">
        <f t="shared" si="20855"/>
        <v>0</v>
      </c>
      <c r="AM218" s="21">
        <f t="shared" si="20855"/>
        <v>0</v>
      </c>
      <c r="AN218" s="21">
        <f t="shared" si="20855"/>
        <v>0</v>
      </c>
      <c r="AO218" s="21">
        <f t="shared" si="20855"/>
        <v>0</v>
      </c>
      <c r="AP218" s="21">
        <f t="shared" si="20855"/>
        <v>0</v>
      </c>
      <c r="AQ218" s="21">
        <f t="shared" si="20855"/>
        <v>0</v>
      </c>
      <c r="AR218" s="21">
        <f t="shared" si="20855"/>
        <v>0</v>
      </c>
      <c r="AS218" s="21">
        <f t="shared" si="20855"/>
        <v>0</v>
      </c>
      <c r="AT218" s="21">
        <f t="shared" si="20855"/>
        <v>0</v>
      </c>
      <c r="AU218" s="21">
        <f t="shared" si="20855"/>
        <v>0</v>
      </c>
      <c r="AV218" s="21">
        <f t="shared" si="20855"/>
        <v>0</v>
      </c>
      <c r="AW218" s="21">
        <f t="shared" si="20855"/>
        <v>0</v>
      </c>
      <c r="AX218" s="21">
        <f t="shared" si="20855"/>
        <v>0</v>
      </c>
      <c r="AY218" s="21">
        <f t="shared" si="20855"/>
        <v>0</v>
      </c>
      <c r="AZ218" s="21">
        <f t="shared" si="20855"/>
        <v>0</v>
      </c>
      <c r="BA218" s="21">
        <f t="shared" si="20855"/>
        <v>0</v>
      </c>
      <c r="BB218" s="21">
        <f t="shared" si="20855"/>
        <v>0</v>
      </c>
      <c r="BC218" s="21">
        <f t="shared" ref="BC218:CC218" si="20856">IF(BC$8="",0,SUMIFS(192:192,212:212,BC$8))</f>
        <v>0</v>
      </c>
      <c r="BD218" s="21">
        <f t="shared" si="20856"/>
        <v>0</v>
      </c>
      <c r="BE218" s="21">
        <f t="shared" si="20856"/>
        <v>0</v>
      </c>
      <c r="BF218" s="21">
        <f t="shared" si="20856"/>
        <v>0</v>
      </c>
      <c r="BG218" s="21">
        <f t="shared" si="20856"/>
        <v>0</v>
      </c>
      <c r="BH218" s="21">
        <f t="shared" si="20856"/>
        <v>0</v>
      </c>
      <c r="BI218" s="21">
        <f t="shared" si="20856"/>
        <v>0</v>
      </c>
      <c r="BJ218" s="21">
        <f t="shared" si="20856"/>
        <v>0</v>
      </c>
      <c r="BK218" s="21">
        <f t="shared" si="20856"/>
        <v>0</v>
      </c>
      <c r="BL218" s="21">
        <f t="shared" si="20856"/>
        <v>0</v>
      </c>
      <c r="BM218" s="21">
        <f t="shared" si="20856"/>
        <v>0</v>
      </c>
      <c r="BN218" s="21">
        <f t="shared" si="20856"/>
        <v>0</v>
      </c>
      <c r="BO218" s="21">
        <f t="shared" si="20856"/>
        <v>0</v>
      </c>
      <c r="BP218" s="21">
        <f t="shared" si="20856"/>
        <v>0</v>
      </c>
      <c r="BQ218" s="21">
        <f t="shared" si="20856"/>
        <v>0</v>
      </c>
      <c r="BR218" s="21">
        <f t="shared" si="20856"/>
        <v>0</v>
      </c>
      <c r="BS218" s="21">
        <f t="shared" si="20856"/>
        <v>0</v>
      </c>
      <c r="BT218" s="21">
        <f t="shared" si="20856"/>
        <v>0</v>
      </c>
      <c r="BU218" s="21">
        <f t="shared" si="20856"/>
        <v>0</v>
      </c>
      <c r="BV218" s="21">
        <f t="shared" si="20856"/>
        <v>0</v>
      </c>
      <c r="BW218" s="21">
        <f t="shared" si="20856"/>
        <v>0</v>
      </c>
      <c r="BX218" s="21">
        <f t="shared" si="20856"/>
        <v>0</v>
      </c>
      <c r="BY218" s="21">
        <f t="shared" si="20856"/>
        <v>0</v>
      </c>
      <c r="BZ218" s="21">
        <f t="shared" si="20856"/>
        <v>0</v>
      </c>
      <c r="CA218" s="21">
        <f t="shared" si="20856"/>
        <v>0</v>
      </c>
      <c r="CB218" s="21">
        <f t="shared" si="20856"/>
        <v>0</v>
      </c>
      <c r="CC218" s="21">
        <f t="shared" si="20856"/>
        <v>0</v>
      </c>
      <c r="CD218" s="21">
        <f t="shared" ref="CD218:EO218" si="20857">IF(CD$8="",0,SUMIFS(192:192,212:212,CD$8))</f>
        <v>0</v>
      </c>
      <c r="CE218" s="21">
        <f t="shared" si="20857"/>
        <v>0</v>
      </c>
      <c r="CF218" s="21">
        <f t="shared" si="20857"/>
        <v>0</v>
      </c>
      <c r="CG218" s="21">
        <f t="shared" si="20857"/>
        <v>0</v>
      </c>
      <c r="CH218" s="21">
        <f t="shared" si="20857"/>
        <v>0</v>
      </c>
      <c r="CI218" s="21">
        <f t="shared" si="20857"/>
        <v>0</v>
      </c>
      <c r="CJ218" s="21">
        <f t="shared" si="20857"/>
        <v>0</v>
      </c>
      <c r="CK218" s="21">
        <f t="shared" si="20857"/>
        <v>0</v>
      </c>
      <c r="CL218" s="21">
        <f t="shared" si="20857"/>
        <v>0</v>
      </c>
      <c r="CM218" s="21">
        <f t="shared" si="20857"/>
        <v>0</v>
      </c>
      <c r="CN218" s="21">
        <f t="shared" si="20857"/>
        <v>0</v>
      </c>
      <c r="CO218" s="21">
        <f t="shared" si="20857"/>
        <v>0</v>
      </c>
      <c r="CP218" s="21">
        <f t="shared" si="20857"/>
        <v>0</v>
      </c>
      <c r="CQ218" s="21">
        <f t="shared" si="20857"/>
        <v>0</v>
      </c>
      <c r="CR218" s="21">
        <f t="shared" si="20857"/>
        <v>0</v>
      </c>
      <c r="CS218" s="21">
        <f t="shared" si="20857"/>
        <v>0</v>
      </c>
      <c r="CT218" s="21">
        <f t="shared" si="20857"/>
        <v>0</v>
      </c>
      <c r="CU218" s="21">
        <f t="shared" si="20857"/>
        <v>0</v>
      </c>
      <c r="CV218" s="21">
        <f t="shared" si="20857"/>
        <v>0</v>
      </c>
      <c r="CW218" s="21">
        <f t="shared" si="20857"/>
        <v>0</v>
      </c>
      <c r="CX218" s="21">
        <f t="shared" si="20857"/>
        <v>0</v>
      </c>
      <c r="CY218" s="21">
        <f t="shared" si="20857"/>
        <v>0</v>
      </c>
      <c r="CZ218" s="21">
        <f t="shared" si="20857"/>
        <v>0</v>
      </c>
      <c r="DA218" s="21">
        <f t="shared" si="20857"/>
        <v>0</v>
      </c>
      <c r="DB218" s="21">
        <f t="shared" si="20857"/>
        <v>0</v>
      </c>
      <c r="DC218" s="21">
        <f t="shared" si="20857"/>
        <v>0</v>
      </c>
      <c r="DD218" s="21">
        <f t="shared" si="20857"/>
        <v>7200.0000000000018</v>
      </c>
      <c r="DE218" s="21">
        <f t="shared" si="20857"/>
        <v>7200.0000000000018</v>
      </c>
      <c r="DF218" s="21">
        <f t="shared" si="20857"/>
        <v>7200.0000000000018</v>
      </c>
      <c r="DG218" s="21">
        <f t="shared" si="20857"/>
        <v>7200.0000000000018</v>
      </c>
      <c r="DH218" s="21">
        <f t="shared" si="20857"/>
        <v>7200.0000000000018</v>
      </c>
      <c r="DI218" s="21">
        <f t="shared" si="20857"/>
        <v>7200.0000000000018</v>
      </c>
      <c r="DJ218" s="21">
        <f t="shared" si="20857"/>
        <v>7200.0000000000018</v>
      </c>
      <c r="DK218" s="21">
        <f t="shared" si="20857"/>
        <v>7200.0000000000018</v>
      </c>
      <c r="DL218" s="21">
        <f t="shared" si="20857"/>
        <v>7200.0000000000018</v>
      </c>
      <c r="DM218" s="21">
        <f t="shared" si="20857"/>
        <v>7200.0000000000018</v>
      </c>
      <c r="DN218" s="21">
        <f t="shared" si="20857"/>
        <v>7200.0000000000018</v>
      </c>
      <c r="DO218" s="21">
        <f t="shared" si="20857"/>
        <v>7200.0000000000018</v>
      </c>
      <c r="DP218" s="21">
        <f t="shared" si="20857"/>
        <v>7200.0000000000018</v>
      </c>
      <c r="DQ218" s="21">
        <f t="shared" si="20857"/>
        <v>7200.0000000000018</v>
      </c>
      <c r="DR218" s="21">
        <f t="shared" si="20857"/>
        <v>7200.0000000000018</v>
      </c>
      <c r="DS218" s="21">
        <f t="shared" si="20857"/>
        <v>7200.0000000000018</v>
      </c>
      <c r="DT218" s="21">
        <f t="shared" si="20857"/>
        <v>7200.0000000000018</v>
      </c>
      <c r="DU218" s="21">
        <f t="shared" si="20857"/>
        <v>7200.0000000000018</v>
      </c>
      <c r="DV218" s="21">
        <f t="shared" si="20857"/>
        <v>7200.0000000000018</v>
      </c>
      <c r="DW218" s="21">
        <f t="shared" si="20857"/>
        <v>7200.0000000000018</v>
      </c>
      <c r="DX218" s="21">
        <f t="shared" si="20857"/>
        <v>7200.0000000000018</v>
      </c>
      <c r="DY218" s="21">
        <f t="shared" si="20857"/>
        <v>7200.0000000000018</v>
      </c>
      <c r="DZ218" s="21">
        <f t="shared" si="20857"/>
        <v>7200.0000000000018</v>
      </c>
      <c r="EA218" s="21">
        <f t="shared" si="20857"/>
        <v>7200.0000000000018</v>
      </c>
      <c r="EB218" s="21">
        <f t="shared" si="20857"/>
        <v>7200.0000000000018</v>
      </c>
      <c r="EC218" s="21">
        <f t="shared" si="20857"/>
        <v>7200.0000000000018</v>
      </c>
      <c r="ED218" s="21">
        <f t="shared" si="20857"/>
        <v>7200.0000000000018</v>
      </c>
      <c r="EE218" s="21">
        <f t="shared" si="20857"/>
        <v>7200.0000000000018</v>
      </c>
      <c r="EF218" s="21">
        <f t="shared" si="20857"/>
        <v>7200.0000000000018</v>
      </c>
      <c r="EG218" s="21">
        <f t="shared" si="20857"/>
        <v>7200.0000000000018</v>
      </c>
      <c r="EH218" s="21">
        <f t="shared" si="20857"/>
        <v>7200.0000000000018</v>
      </c>
      <c r="EI218" s="21">
        <f t="shared" si="20857"/>
        <v>6400.0000000000018</v>
      </c>
      <c r="EJ218" s="21">
        <f t="shared" si="20857"/>
        <v>6400.0000000000018</v>
      </c>
      <c r="EK218" s="21">
        <f t="shared" si="20857"/>
        <v>6400.0000000000018</v>
      </c>
      <c r="EL218" s="21">
        <f t="shared" si="20857"/>
        <v>6400.0000000000018</v>
      </c>
      <c r="EM218" s="21">
        <f t="shared" si="20857"/>
        <v>6400.0000000000018</v>
      </c>
      <c r="EN218" s="21">
        <f t="shared" si="20857"/>
        <v>6400.0000000000018</v>
      </c>
      <c r="EO218" s="21">
        <f t="shared" si="20857"/>
        <v>6400.0000000000018</v>
      </c>
      <c r="EP218" s="21">
        <f t="shared" ref="EP218:HA218" si="20858">IF(EP$8="",0,SUMIFS(192:192,212:212,EP$8))</f>
        <v>6400.0000000000018</v>
      </c>
      <c r="EQ218" s="21">
        <f t="shared" si="20858"/>
        <v>6400.0000000000018</v>
      </c>
      <c r="ER218" s="21">
        <f t="shared" si="20858"/>
        <v>6400.0000000000018</v>
      </c>
      <c r="ES218" s="21">
        <f t="shared" si="20858"/>
        <v>6400.0000000000018</v>
      </c>
      <c r="ET218" s="21">
        <f t="shared" si="20858"/>
        <v>6400.0000000000018</v>
      </c>
      <c r="EU218" s="21">
        <f t="shared" si="20858"/>
        <v>6400.0000000000018</v>
      </c>
      <c r="EV218" s="21">
        <f t="shared" si="20858"/>
        <v>6400.0000000000018</v>
      </c>
      <c r="EW218" s="21">
        <f t="shared" si="20858"/>
        <v>6400.0000000000018</v>
      </c>
      <c r="EX218" s="21">
        <f t="shared" si="20858"/>
        <v>6400.0000000000018</v>
      </c>
      <c r="EY218" s="21">
        <f t="shared" si="20858"/>
        <v>6400.0000000000018</v>
      </c>
      <c r="EZ218" s="21">
        <f t="shared" si="20858"/>
        <v>6400.0000000000018</v>
      </c>
      <c r="FA218" s="21">
        <f t="shared" si="20858"/>
        <v>6400.0000000000018</v>
      </c>
      <c r="FB218" s="21">
        <f t="shared" si="20858"/>
        <v>6400.0000000000018</v>
      </c>
      <c r="FC218" s="21">
        <f t="shared" si="20858"/>
        <v>6400.0000000000018</v>
      </c>
      <c r="FD218" s="21">
        <f t="shared" si="20858"/>
        <v>6400.0000000000018</v>
      </c>
      <c r="FE218" s="21">
        <f t="shared" si="20858"/>
        <v>6400.0000000000018</v>
      </c>
      <c r="FF218" s="21">
        <f t="shared" si="20858"/>
        <v>6400.0000000000018</v>
      </c>
      <c r="FG218" s="21">
        <f t="shared" si="20858"/>
        <v>6400.0000000000018</v>
      </c>
      <c r="FH218" s="21">
        <f t="shared" si="20858"/>
        <v>6400.0000000000018</v>
      </c>
      <c r="FI218" s="21">
        <f t="shared" si="20858"/>
        <v>6400.0000000000018</v>
      </c>
      <c r="FJ218" s="21">
        <f t="shared" si="20858"/>
        <v>6400.0000000000018</v>
      </c>
      <c r="FK218" s="21">
        <f t="shared" si="20858"/>
        <v>6400.0000000000018</v>
      </c>
      <c r="FL218" s="21">
        <f t="shared" si="20858"/>
        <v>6400.0000000000018</v>
      </c>
      <c r="FM218" s="21">
        <f t="shared" si="20858"/>
        <v>6400.0000000000018</v>
      </c>
      <c r="FN218" s="21">
        <f t="shared" si="20858"/>
        <v>14000.000000000004</v>
      </c>
      <c r="FO218" s="21">
        <f t="shared" si="20858"/>
        <v>14000.000000000004</v>
      </c>
      <c r="FP218" s="21">
        <f t="shared" si="20858"/>
        <v>14000.000000000004</v>
      </c>
      <c r="FQ218" s="21">
        <f t="shared" si="20858"/>
        <v>14000.000000000004</v>
      </c>
      <c r="FR218" s="21">
        <f t="shared" si="20858"/>
        <v>14000.000000000004</v>
      </c>
      <c r="FS218" s="21">
        <f t="shared" si="20858"/>
        <v>14000.000000000004</v>
      </c>
      <c r="FT218" s="21">
        <f t="shared" si="20858"/>
        <v>14000.000000000004</v>
      </c>
      <c r="FU218" s="21">
        <f t="shared" si="20858"/>
        <v>14000.000000000004</v>
      </c>
      <c r="FV218" s="21">
        <f t="shared" si="20858"/>
        <v>14000.000000000004</v>
      </c>
      <c r="FW218" s="21">
        <f t="shared" si="20858"/>
        <v>14000.000000000004</v>
      </c>
      <c r="FX218" s="21">
        <f t="shared" si="20858"/>
        <v>14000.000000000004</v>
      </c>
      <c r="FY218" s="21">
        <f t="shared" si="20858"/>
        <v>14000.000000000004</v>
      </c>
      <c r="FZ218" s="21">
        <f t="shared" si="20858"/>
        <v>14000.000000000004</v>
      </c>
      <c r="GA218" s="21">
        <f t="shared" si="20858"/>
        <v>14000.000000000004</v>
      </c>
      <c r="GB218" s="21">
        <f t="shared" si="20858"/>
        <v>14000.000000000004</v>
      </c>
      <c r="GC218" s="21">
        <f t="shared" si="20858"/>
        <v>0</v>
      </c>
      <c r="GD218" s="21">
        <f t="shared" si="20858"/>
        <v>0</v>
      </c>
      <c r="GE218" s="21">
        <f t="shared" si="20858"/>
        <v>0</v>
      </c>
      <c r="GF218" s="21">
        <f t="shared" si="20858"/>
        <v>0</v>
      </c>
      <c r="GG218" s="21">
        <f t="shared" si="20858"/>
        <v>0</v>
      </c>
      <c r="GH218" s="21">
        <f t="shared" si="20858"/>
        <v>14000.000000000004</v>
      </c>
      <c r="GI218" s="21">
        <f t="shared" si="20858"/>
        <v>14000.000000000004</v>
      </c>
      <c r="GJ218" s="21">
        <f t="shared" si="20858"/>
        <v>14000.000000000004</v>
      </c>
      <c r="GK218" s="21">
        <f t="shared" si="20858"/>
        <v>14000.000000000004</v>
      </c>
      <c r="GL218" s="21">
        <f t="shared" si="20858"/>
        <v>14000.000000000004</v>
      </c>
      <c r="GM218" s="21">
        <f t="shared" si="20858"/>
        <v>14000.000000000004</v>
      </c>
      <c r="GN218" s="21">
        <f t="shared" si="20858"/>
        <v>14000.000000000004</v>
      </c>
      <c r="GO218" s="21">
        <f t="shared" si="20858"/>
        <v>14000.000000000004</v>
      </c>
      <c r="GP218" s="21">
        <f t="shared" si="20858"/>
        <v>14000.000000000004</v>
      </c>
      <c r="GQ218" s="21">
        <f t="shared" si="20858"/>
        <v>14000.000000000004</v>
      </c>
      <c r="GR218" s="21">
        <f t="shared" si="20858"/>
        <v>14000.000000000004</v>
      </c>
      <c r="GS218" s="21">
        <f t="shared" si="20858"/>
        <v>14000.000000000004</v>
      </c>
      <c r="GT218" s="21">
        <f t="shared" si="20858"/>
        <v>14000.000000000004</v>
      </c>
      <c r="GU218" s="21">
        <f t="shared" si="20858"/>
        <v>14000.000000000004</v>
      </c>
      <c r="GV218" s="21">
        <f t="shared" si="20858"/>
        <v>14000.000000000004</v>
      </c>
      <c r="GW218" s="21">
        <f t="shared" si="20858"/>
        <v>0</v>
      </c>
      <c r="GX218" s="21">
        <f t="shared" si="20858"/>
        <v>0</v>
      </c>
      <c r="GY218" s="21">
        <f t="shared" si="20858"/>
        <v>0</v>
      </c>
      <c r="GZ218" s="21">
        <f t="shared" si="20858"/>
        <v>0</v>
      </c>
      <c r="HA218" s="21">
        <f t="shared" si="20858"/>
        <v>0</v>
      </c>
      <c r="HB218" s="21">
        <f t="shared" ref="HB218:JM218" si="20859">IF(HB$8="",0,SUMIFS(192:192,212:212,HB$8))</f>
        <v>14000.000000000004</v>
      </c>
      <c r="HC218" s="21">
        <f t="shared" si="20859"/>
        <v>14000.000000000004</v>
      </c>
      <c r="HD218" s="21">
        <f t="shared" si="20859"/>
        <v>14000.000000000004</v>
      </c>
      <c r="HE218" s="21">
        <f t="shared" si="20859"/>
        <v>14000.000000000004</v>
      </c>
      <c r="HF218" s="21">
        <f t="shared" si="20859"/>
        <v>14000.000000000004</v>
      </c>
      <c r="HG218" s="21">
        <f t="shared" si="20859"/>
        <v>14000.000000000004</v>
      </c>
      <c r="HH218" s="21">
        <f t="shared" si="20859"/>
        <v>14000.000000000004</v>
      </c>
      <c r="HI218" s="21">
        <f t="shared" si="20859"/>
        <v>14000.000000000004</v>
      </c>
      <c r="HJ218" s="21">
        <f t="shared" si="20859"/>
        <v>14000.000000000004</v>
      </c>
      <c r="HK218" s="21">
        <f t="shared" si="20859"/>
        <v>14000.000000000004</v>
      </c>
      <c r="HL218" s="21">
        <f t="shared" si="20859"/>
        <v>14000.000000000004</v>
      </c>
      <c r="HM218" s="21">
        <f t="shared" si="20859"/>
        <v>14000.000000000004</v>
      </c>
      <c r="HN218" s="21">
        <f t="shared" si="20859"/>
        <v>14000.000000000004</v>
      </c>
      <c r="HO218" s="21">
        <f t="shared" si="20859"/>
        <v>14000.000000000004</v>
      </c>
      <c r="HP218" s="21">
        <f t="shared" si="20859"/>
        <v>14000.000000000004</v>
      </c>
      <c r="HQ218" s="21">
        <f t="shared" si="20859"/>
        <v>14000.000000000004</v>
      </c>
      <c r="HR218" s="21">
        <f t="shared" si="20859"/>
        <v>14000.000000000004</v>
      </c>
      <c r="HS218" s="21">
        <f t="shared" si="20859"/>
        <v>14000.000000000004</v>
      </c>
      <c r="HT218" s="21">
        <f t="shared" si="20859"/>
        <v>14000.000000000004</v>
      </c>
      <c r="HU218" s="21">
        <f t="shared" si="20859"/>
        <v>14000.000000000004</v>
      </c>
      <c r="HV218" s="21">
        <f t="shared" si="20859"/>
        <v>14000.000000000004</v>
      </c>
      <c r="HW218" s="21">
        <f t="shared" si="20859"/>
        <v>14000.000000000004</v>
      </c>
      <c r="HX218" s="21">
        <f t="shared" si="20859"/>
        <v>14000.000000000004</v>
      </c>
      <c r="HY218" s="21">
        <f t="shared" si="20859"/>
        <v>14000.000000000004</v>
      </c>
      <c r="HZ218" s="21">
        <f t="shared" si="20859"/>
        <v>14000.000000000004</v>
      </c>
      <c r="IA218" s="21">
        <f t="shared" si="20859"/>
        <v>14000.000000000004</v>
      </c>
      <c r="IB218" s="21">
        <f t="shared" si="20859"/>
        <v>14000.000000000004</v>
      </c>
      <c r="IC218" s="21">
        <f t="shared" si="20859"/>
        <v>14000.000000000004</v>
      </c>
      <c r="ID218" s="21">
        <f t="shared" si="20859"/>
        <v>14000.000000000004</v>
      </c>
      <c r="IE218" s="21">
        <f t="shared" si="20859"/>
        <v>14000.000000000004</v>
      </c>
      <c r="IF218" s="21">
        <f t="shared" si="20859"/>
        <v>14000.000000000004</v>
      </c>
      <c r="IG218" s="21">
        <f t="shared" si="20859"/>
        <v>9333.3333333333339</v>
      </c>
      <c r="IH218" s="21">
        <f t="shared" si="20859"/>
        <v>9333.3333333333339</v>
      </c>
      <c r="II218" s="21">
        <f t="shared" si="20859"/>
        <v>9333.3333333333339</v>
      </c>
      <c r="IJ218" s="21">
        <f t="shared" si="20859"/>
        <v>9333.3333333333339</v>
      </c>
      <c r="IK218" s="21">
        <f t="shared" si="20859"/>
        <v>9333.3333333333339</v>
      </c>
      <c r="IL218" s="21">
        <f t="shared" si="20859"/>
        <v>9333.3333333333339</v>
      </c>
      <c r="IM218" s="21">
        <f t="shared" si="20859"/>
        <v>9333.3333333333339</v>
      </c>
      <c r="IN218" s="21">
        <f t="shared" si="20859"/>
        <v>9333.3333333333339</v>
      </c>
      <c r="IO218" s="21">
        <f t="shared" si="20859"/>
        <v>9333.3333333333339</v>
      </c>
      <c r="IP218" s="21">
        <f t="shared" si="20859"/>
        <v>9333.3333333333339</v>
      </c>
      <c r="IQ218" s="21">
        <f t="shared" si="20859"/>
        <v>9333.3333333333339</v>
      </c>
      <c r="IR218" s="21">
        <f t="shared" si="20859"/>
        <v>9333.3333333333339</v>
      </c>
      <c r="IS218" s="21">
        <f t="shared" si="20859"/>
        <v>9333.3333333333339</v>
      </c>
      <c r="IT218" s="21">
        <f t="shared" si="20859"/>
        <v>9333.3333333333339</v>
      </c>
      <c r="IU218" s="21">
        <f t="shared" si="20859"/>
        <v>9333.3333333333339</v>
      </c>
      <c r="IV218" s="21">
        <f t="shared" si="20859"/>
        <v>9333.3333333333339</v>
      </c>
      <c r="IW218" s="21">
        <f t="shared" si="20859"/>
        <v>9333.3333333333339</v>
      </c>
      <c r="IX218" s="21">
        <f t="shared" si="20859"/>
        <v>9333.3333333333339</v>
      </c>
      <c r="IY218" s="21">
        <f t="shared" si="20859"/>
        <v>9333.3333333333339</v>
      </c>
      <c r="IZ218" s="21">
        <f t="shared" si="20859"/>
        <v>9333.3333333333339</v>
      </c>
      <c r="JA218" s="21">
        <f t="shared" si="20859"/>
        <v>9333.3333333333339</v>
      </c>
      <c r="JB218" s="21">
        <f t="shared" si="20859"/>
        <v>9333.3333333333339</v>
      </c>
      <c r="JC218" s="21">
        <f t="shared" si="20859"/>
        <v>9333.3333333333339</v>
      </c>
      <c r="JD218" s="21">
        <f t="shared" si="20859"/>
        <v>9333.3333333333339</v>
      </c>
      <c r="JE218" s="21">
        <f t="shared" si="20859"/>
        <v>9333.3333333333339</v>
      </c>
      <c r="JF218" s="21">
        <f t="shared" si="20859"/>
        <v>9333.3333333333339</v>
      </c>
      <c r="JG218" s="21">
        <f t="shared" si="20859"/>
        <v>9333.3333333333339</v>
      </c>
      <c r="JH218" s="21">
        <f t="shared" si="20859"/>
        <v>9333.3333333333339</v>
      </c>
      <c r="JI218" s="21">
        <f t="shared" si="20859"/>
        <v>9333.3333333333339</v>
      </c>
      <c r="JJ218" s="21">
        <f t="shared" si="20859"/>
        <v>9333.3333333333339</v>
      </c>
      <c r="JK218" s="21">
        <f t="shared" si="20859"/>
        <v>12000</v>
      </c>
      <c r="JL218" s="21">
        <f t="shared" si="20859"/>
        <v>12000</v>
      </c>
      <c r="JM218" s="21">
        <f t="shared" si="20859"/>
        <v>12000</v>
      </c>
      <c r="JN218" s="21">
        <f t="shared" ref="JN218:LY218" si="20860">IF(JN$8="",0,SUMIFS(192:192,212:212,JN$8))</f>
        <v>12000</v>
      </c>
      <c r="JO218" s="21">
        <f t="shared" si="20860"/>
        <v>12000</v>
      </c>
      <c r="JP218" s="21">
        <f t="shared" si="20860"/>
        <v>12000</v>
      </c>
      <c r="JQ218" s="21">
        <f t="shared" si="20860"/>
        <v>12000</v>
      </c>
      <c r="JR218" s="21">
        <f t="shared" si="20860"/>
        <v>12000</v>
      </c>
      <c r="JS218" s="21">
        <f t="shared" si="20860"/>
        <v>12000</v>
      </c>
      <c r="JT218" s="21">
        <f t="shared" si="20860"/>
        <v>12000</v>
      </c>
      <c r="JU218" s="21">
        <f t="shared" si="20860"/>
        <v>12000</v>
      </c>
      <c r="JV218" s="21">
        <f t="shared" si="20860"/>
        <v>12000</v>
      </c>
      <c r="JW218" s="21">
        <f t="shared" si="20860"/>
        <v>12000</v>
      </c>
      <c r="JX218" s="21">
        <f t="shared" si="20860"/>
        <v>12000</v>
      </c>
      <c r="JY218" s="21">
        <f t="shared" si="20860"/>
        <v>12000</v>
      </c>
      <c r="JZ218" s="21">
        <f t="shared" si="20860"/>
        <v>12000</v>
      </c>
      <c r="KA218" s="21">
        <f t="shared" si="20860"/>
        <v>12000</v>
      </c>
      <c r="KB218" s="21">
        <f t="shared" si="20860"/>
        <v>12000</v>
      </c>
      <c r="KC218" s="21">
        <f t="shared" si="20860"/>
        <v>12000</v>
      </c>
      <c r="KD218" s="21">
        <f t="shared" si="20860"/>
        <v>12000</v>
      </c>
      <c r="KE218" s="21">
        <f t="shared" si="20860"/>
        <v>12000</v>
      </c>
      <c r="KF218" s="21">
        <f t="shared" si="20860"/>
        <v>12000</v>
      </c>
      <c r="KG218" s="21">
        <f t="shared" si="20860"/>
        <v>12000</v>
      </c>
      <c r="KH218" s="21">
        <f t="shared" si="20860"/>
        <v>12000</v>
      </c>
      <c r="KI218" s="21">
        <f t="shared" si="20860"/>
        <v>12000</v>
      </c>
      <c r="KJ218" s="21">
        <f t="shared" si="20860"/>
        <v>12000</v>
      </c>
      <c r="KK218" s="21">
        <f t="shared" si="20860"/>
        <v>12000</v>
      </c>
      <c r="KL218" s="21">
        <f t="shared" si="20860"/>
        <v>12000</v>
      </c>
      <c r="KM218" s="21">
        <f t="shared" si="20860"/>
        <v>12000</v>
      </c>
      <c r="KN218" s="21">
        <f t="shared" si="20860"/>
        <v>12000</v>
      </c>
      <c r="KO218" s="21">
        <f t="shared" si="20860"/>
        <v>12000</v>
      </c>
      <c r="KP218" s="21">
        <f t="shared" si="20860"/>
        <v>14666.666666666661</v>
      </c>
      <c r="KQ218" s="21">
        <f t="shared" si="20860"/>
        <v>14666.666666666661</v>
      </c>
      <c r="KR218" s="21">
        <f t="shared" si="20860"/>
        <v>14666.666666666661</v>
      </c>
      <c r="KS218" s="21">
        <f t="shared" si="20860"/>
        <v>14666.666666666661</v>
      </c>
      <c r="KT218" s="21">
        <f t="shared" si="20860"/>
        <v>14666.666666666661</v>
      </c>
      <c r="KU218" s="21">
        <f t="shared" si="20860"/>
        <v>14666.666666666661</v>
      </c>
      <c r="KV218" s="21">
        <f t="shared" si="20860"/>
        <v>14666.666666666661</v>
      </c>
      <c r="KW218" s="21">
        <f t="shared" si="20860"/>
        <v>14666.666666666661</v>
      </c>
      <c r="KX218" s="21">
        <f t="shared" si="20860"/>
        <v>14666.666666666661</v>
      </c>
      <c r="KY218" s="21">
        <f t="shared" si="20860"/>
        <v>14666.666666666661</v>
      </c>
      <c r="KZ218" s="21">
        <f t="shared" si="20860"/>
        <v>14666.666666666661</v>
      </c>
      <c r="LA218" s="21">
        <f t="shared" si="20860"/>
        <v>0</v>
      </c>
      <c r="LB218" s="21">
        <f t="shared" si="20860"/>
        <v>14666.666666666661</v>
      </c>
      <c r="LC218" s="21">
        <f t="shared" si="20860"/>
        <v>14666.666666666661</v>
      </c>
      <c r="LD218" s="21">
        <f t="shared" si="20860"/>
        <v>14666.666666666661</v>
      </c>
      <c r="LE218" s="21">
        <f t="shared" si="20860"/>
        <v>14666.666666666661</v>
      </c>
      <c r="LF218" s="21">
        <f t="shared" si="20860"/>
        <v>14666.666666666661</v>
      </c>
      <c r="LG218" s="21">
        <f t="shared" si="20860"/>
        <v>14666.666666666661</v>
      </c>
      <c r="LH218" s="21">
        <f t="shared" si="20860"/>
        <v>14666.666666666661</v>
      </c>
      <c r="LI218" s="21">
        <f t="shared" si="20860"/>
        <v>14666.666666666661</v>
      </c>
      <c r="LJ218" s="21">
        <f t="shared" si="20860"/>
        <v>14666.666666666661</v>
      </c>
      <c r="LK218" s="21">
        <f t="shared" si="20860"/>
        <v>14666.666666666661</v>
      </c>
      <c r="LL218" s="21">
        <f t="shared" si="20860"/>
        <v>14666.666666666661</v>
      </c>
      <c r="LM218" s="21">
        <f t="shared" si="20860"/>
        <v>14666.666666666661</v>
      </c>
      <c r="LN218" s="21">
        <f t="shared" si="20860"/>
        <v>14666.666666666661</v>
      </c>
      <c r="LO218" s="21">
        <f t="shared" si="20860"/>
        <v>14666.666666666661</v>
      </c>
      <c r="LP218" s="21">
        <f t="shared" si="20860"/>
        <v>14666.666666666661</v>
      </c>
      <c r="LQ218" s="21">
        <f t="shared" si="20860"/>
        <v>14666.666666666661</v>
      </c>
      <c r="LR218" s="21">
        <f t="shared" si="20860"/>
        <v>14666.666666666661</v>
      </c>
      <c r="LS218" s="21">
        <f t="shared" si="20860"/>
        <v>14666.666666666661</v>
      </c>
      <c r="LT218" s="21">
        <f t="shared" si="20860"/>
        <v>14666.666666666661</v>
      </c>
      <c r="LU218" s="21">
        <f t="shared" si="20860"/>
        <v>14666.666666666661</v>
      </c>
      <c r="LV218" s="21">
        <f t="shared" si="20860"/>
        <v>0</v>
      </c>
      <c r="LW218" s="21">
        <f t="shared" si="20860"/>
        <v>20000</v>
      </c>
      <c r="LX218" s="21">
        <f t="shared" si="20860"/>
        <v>20000</v>
      </c>
      <c r="LY218" s="21">
        <f t="shared" si="20860"/>
        <v>20000</v>
      </c>
      <c r="LZ218" s="21">
        <f t="shared" ref="LZ218:OK218" si="20861">IF(LZ$8="",0,SUMIFS(192:192,212:212,LZ$8))</f>
        <v>20000</v>
      </c>
      <c r="MA218" s="21">
        <f t="shared" si="20861"/>
        <v>20000</v>
      </c>
      <c r="MB218" s="21">
        <f t="shared" si="20861"/>
        <v>20000</v>
      </c>
      <c r="MC218" s="21">
        <f t="shared" si="20861"/>
        <v>20000</v>
      </c>
      <c r="MD218" s="21">
        <f t="shared" si="20861"/>
        <v>20000</v>
      </c>
      <c r="ME218" s="21">
        <f t="shared" si="20861"/>
        <v>20000</v>
      </c>
      <c r="MF218" s="21">
        <f t="shared" si="20861"/>
        <v>20000</v>
      </c>
      <c r="MG218" s="21">
        <f t="shared" si="20861"/>
        <v>20000</v>
      </c>
      <c r="MH218" s="21">
        <f t="shared" si="20861"/>
        <v>20000</v>
      </c>
      <c r="MI218" s="21">
        <f t="shared" si="20861"/>
        <v>20000</v>
      </c>
      <c r="MJ218" s="21">
        <f t="shared" si="20861"/>
        <v>20000</v>
      </c>
      <c r="MK218" s="21">
        <f t="shared" si="20861"/>
        <v>20000</v>
      </c>
      <c r="ML218" s="21">
        <f t="shared" si="20861"/>
        <v>20000</v>
      </c>
      <c r="MM218" s="21">
        <f t="shared" si="20861"/>
        <v>20000</v>
      </c>
      <c r="MN218" s="21">
        <f t="shared" si="20861"/>
        <v>20000</v>
      </c>
      <c r="MO218" s="21">
        <f t="shared" si="20861"/>
        <v>20000</v>
      </c>
      <c r="MP218" s="21">
        <f t="shared" si="20861"/>
        <v>20000</v>
      </c>
      <c r="MQ218" s="21">
        <f t="shared" si="20861"/>
        <v>20000</v>
      </c>
      <c r="MR218" s="21">
        <f t="shared" si="20861"/>
        <v>20000</v>
      </c>
      <c r="MS218" s="21">
        <f t="shared" si="20861"/>
        <v>20000</v>
      </c>
      <c r="MT218" s="21">
        <f t="shared" si="20861"/>
        <v>20000</v>
      </c>
      <c r="MU218" s="21">
        <f t="shared" si="20861"/>
        <v>20000</v>
      </c>
      <c r="MV218" s="21">
        <f t="shared" si="20861"/>
        <v>20000</v>
      </c>
      <c r="MW218" s="21">
        <f t="shared" si="20861"/>
        <v>20000</v>
      </c>
      <c r="MX218" s="21">
        <f t="shared" si="20861"/>
        <v>20000</v>
      </c>
      <c r="MY218" s="21">
        <f t="shared" si="20861"/>
        <v>26000</v>
      </c>
      <c r="MZ218" s="21">
        <f t="shared" si="20861"/>
        <v>26000</v>
      </c>
      <c r="NA218" s="21">
        <f t="shared" si="20861"/>
        <v>26000</v>
      </c>
      <c r="NB218" s="21">
        <f t="shared" si="20861"/>
        <v>26000</v>
      </c>
      <c r="NC218" s="21">
        <f t="shared" si="20861"/>
        <v>26000</v>
      </c>
      <c r="ND218" s="21">
        <f t="shared" si="20861"/>
        <v>26000</v>
      </c>
      <c r="NE218" s="21">
        <f t="shared" si="20861"/>
        <v>26000</v>
      </c>
      <c r="NF218" s="21">
        <f t="shared" si="20861"/>
        <v>26000</v>
      </c>
      <c r="NG218" s="21">
        <f t="shared" si="20861"/>
        <v>26000</v>
      </c>
      <c r="NH218" s="21">
        <f t="shared" si="20861"/>
        <v>26000</v>
      </c>
      <c r="NI218" s="21">
        <f t="shared" si="20861"/>
        <v>26000</v>
      </c>
      <c r="NJ218" s="21">
        <f t="shared" si="20861"/>
        <v>26000</v>
      </c>
      <c r="NK218" s="21">
        <f t="shared" si="20861"/>
        <v>26000</v>
      </c>
      <c r="NL218" s="21">
        <f t="shared" si="20861"/>
        <v>26000</v>
      </c>
      <c r="NM218" s="21">
        <f t="shared" si="20861"/>
        <v>26000</v>
      </c>
      <c r="NN218" s="21">
        <f t="shared" si="20861"/>
        <v>26000</v>
      </c>
      <c r="NO218" s="21">
        <f t="shared" si="20861"/>
        <v>26000</v>
      </c>
      <c r="NP218" s="21">
        <f t="shared" si="20861"/>
        <v>26000</v>
      </c>
      <c r="NQ218" s="21">
        <f t="shared" si="20861"/>
        <v>26000</v>
      </c>
      <c r="NR218" s="21">
        <f t="shared" si="20861"/>
        <v>26000</v>
      </c>
      <c r="NS218" s="21">
        <f t="shared" si="20861"/>
        <v>26000</v>
      </c>
      <c r="NT218" s="21">
        <f t="shared" si="20861"/>
        <v>26000</v>
      </c>
      <c r="NU218" s="21">
        <f t="shared" si="20861"/>
        <v>26000</v>
      </c>
      <c r="NV218" s="21">
        <f t="shared" si="20861"/>
        <v>26000</v>
      </c>
      <c r="NW218" s="21">
        <f t="shared" si="20861"/>
        <v>26000</v>
      </c>
      <c r="NX218" s="21">
        <f t="shared" si="20861"/>
        <v>26000</v>
      </c>
      <c r="NY218" s="21">
        <f t="shared" si="20861"/>
        <v>26000</v>
      </c>
      <c r="NZ218" s="21">
        <f t="shared" si="20861"/>
        <v>26000</v>
      </c>
      <c r="OA218" s="21">
        <f t="shared" si="20861"/>
        <v>26000</v>
      </c>
      <c r="OB218" s="21">
        <f t="shared" si="20861"/>
        <v>26000</v>
      </c>
      <c r="OC218" s="21">
        <f t="shared" si="20861"/>
        <v>26000</v>
      </c>
      <c r="OD218" s="21">
        <f t="shared" si="20861"/>
        <v>24000</v>
      </c>
      <c r="OE218" s="21">
        <f t="shared" si="20861"/>
        <v>24000</v>
      </c>
      <c r="OF218" s="21">
        <f t="shared" si="20861"/>
        <v>24000</v>
      </c>
      <c r="OG218" s="21">
        <f t="shared" si="20861"/>
        <v>24000</v>
      </c>
      <c r="OH218" s="21">
        <f t="shared" si="20861"/>
        <v>24000</v>
      </c>
      <c r="OI218" s="21">
        <f t="shared" si="20861"/>
        <v>24000</v>
      </c>
      <c r="OJ218" s="21">
        <f t="shared" si="20861"/>
        <v>24000</v>
      </c>
      <c r="OK218" s="21">
        <f t="shared" si="20861"/>
        <v>24000</v>
      </c>
      <c r="OL218" s="21">
        <f t="shared" ref="OL218:QW218" si="20862">IF(OL$8="",0,SUMIFS(192:192,212:212,OL$8))</f>
        <v>24000</v>
      </c>
      <c r="OM218" s="21">
        <f t="shared" si="20862"/>
        <v>24000</v>
      </c>
      <c r="ON218" s="21">
        <f t="shared" si="20862"/>
        <v>24000</v>
      </c>
      <c r="OO218" s="21">
        <f t="shared" si="20862"/>
        <v>24000</v>
      </c>
      <c r="OP218" s="21">
        <f t="shared" si="20862"/>
        <v>24000</v>
      </c>
      <c r="OQ218" s="21">
        <f t="shared" si="20862"/>
        <v>24000</v>
      </c>
      <c r="OR218" s="21">
        <f t="shared" si="20862"/>
        <v>24000</v>
      </c>
      <c r="OS218" s="21">
        <f t="shared" si="20862"/>
        <v>24000</v>
      </c>
      <c r="OT218" s="21">
        <f t="shared" si="20862"/>
        <v>24000</v>
      </c>
      <c r="OU218" s="21">
        <f t="shared" si="20862"/>
        <v>24000</v>
      </c>
      <c r="OV218" s="21">
        <f t="shared" si="20862"/>
        <v>24000</v>
      </c>
      <c r="OW218" s="21">
        <f t="shared" si="20862"/>
        <v>24000</v>
      </c>
      <c r="OX218" s="21">
        <f t="shared" si="20862"/>
        <v>24000</v>
      </c>
      <c r="OY218" s="21">
        <f t="shared" si="20862"/>
        <v>24000</v>
      </c>
      <c r="OZ218" s="21">
        <f t="shared" si="20862"/>
        <v>24000</v>
      </c>
      <c r="PA218" s="21">
        <f t="shared" si="20862"/>
        <v>24000</v>
      </c>
      <c r="PB218" s="21">
        <f t="shared" si="20862"/>
        <v>24000</v>
      </c>
      <c r="PC218" s="21">
        <f t="shared" si="20862"/>
        <v>24000</v>
      </c>
      <c r="PD218" s="21">
        <f t="shared" si="20862"/>
        <v>24000</v>
      </c>
      <c r="PE218" s="21">
        <f t="shared" si="20862"/>
        <v>24000</v>
      </c>
      <c r="PF218" s="21">
        <f t="shared" si="20862"/>
        <v>24000</v>
      </c>
      <c r="PG218" s="21">
        <f t="shared" si="20862"/>
        <v>24000</v>
      </c>
      <c r="PH218" s="21">
        <f t="shared" si="20862"/>
        <v>18666.666666666668</v>
      </c>
      <c r="PI218" s="21">
        <f t="shared" si="20862"/>
        <v>18666.666666666668</v>
      </c>
      <c r="PJ218" s="21">
        <f t="shared" si="20862"/>
        <v>18666.666666666668</v>
      </c>
      <c r="PK218" s="21">
        <f t="shared" si="20862"/>
        <v>18666.666666666668</v>
      </c>
      <c r="PL218" s="21">
        <f t="shared" si="20862"/>
        <v>18666.666666666668</v>
      </c>
      <c r="PM218" s="21">
        <f t="shared" si="20862"/>
        <v>18666.666666666668</v>
      </c>
      <c r="PN218" s="21">
        <f t="shared" si="20862"/>
        <v>18666.666666666668</v>
      </c>
      <c r="PO218" s="21">
        <f t="shared" si="20862"/>
        <v>18666.666666666668</v>
      </c>
      <c r="PP218" s="21">
        <f t="shared" si="20862"/>
        <v>18666.666666666668</v>
      </c>
      <c r="PQ218" s="21">
        <f t="shared" si="20862"/>
        <v>18666.666666666668</v>
      </c>
      <c r="PR218" s="21">
        <f t="shared" si="20862"/>
        <v>18666.666666666668</v>
      </c>
      <c r="PS218" s="21">
        <f t="shared" si="20862"/>
        <v>18666.666666666668</v>
      </c>
      <c r="PT218" s="21">
        <f t="shared" si="20862"/>
        <v>18666.666666666668</v>
      </c>
      <c r="PU218" s="21">
        <f t="shared" si="20862"/>
        <v>18666.666666666668</v>
      </c>
      <c r="PV218" s="21">
        <f t="shared" si="20862"/>
        <v>18666.666666666668</v>
      </c>
      <c r="PW218" s="21">
        <f t="shared" si="20862"/>
        <v>18666.666666666668</v>
      </c>
      <c r="PX218" s="21">
        <f t="shared" si="20862"/>
        <v>18666.666666666668</v>
      </c>
      <c r="PY218" s="21">
        <f t="shared" si="20862"/>
        <v>18666.666666666668</v>
      </c>
      <c r="PZ218" s="21">
        <f t="shared" si="20862"/>
        <v>18666.666666666668</v>
      </c>
      <c r="QA218" s="21">
        <f t="shared" si="20862"/>
        <v>18666.666666666668</v>
      </c>
      <c r="QB218" s="21">
        <f t="shared" si="20862"/>
        <v>18666.666666666668</v>
      </c>
      <c r="QC218" s="21">
        <f t="shared" si="20862"/>
        <v>18666.666666666668</v>
      </c>
      <c r="QD218" s="21">
        <f t="shared" si="20862"/>
        <v>18666.666666666668</v>
      </c>
      <c r="QE218" s="21">
        <f t="shared" si="20862"/>
        <v>18666.666666666668</v>
      </c>
      <c r="QF218" s="21">
        <f t="shared" si="20862"/>
        <v>18666.666666666668</v>
      </c>
      <c r="QG218" s="21">
        <f t="shared" si="20862"/>
        <v>18666.666666666668</v>
      </c>
      <c r="QH218" s="21">
        <f t="shared" si="20862"/>
        <v>18666.666666666668</v>
      </c>
      <c r="QI218" s="21">
        <f t="shared" si="20862"/>
        <v>18666.666666666668</v>
      </c>
      <c r="QJ218" s="21">
        <f t="shared" si="20862"/>
        <v>18666.666666666668</v>
      </c>
      <c r="QK218" s="21">
        <f t="shared" si="20862"/>
        <v>18666.666666666668</v>
      </c>
      <c r="QL218" s="21">
        <f t="shared" si="20862"/>
        <v>18666.666666666668</v>
      </c>
      <c r="QM218" s="21">
        <f t="shared" si="20862"/>
        <v>20266.666666666672</v>
      </c>
      <c r="QN218" s="21">
        <f t="shared" si="20862"/>
        <v>20266.666666666672</v>
      </c>
      <c r="QO218" s="21">
        <f t="shared" si="20862"/>
        <v>20266.666666666672</v>
      </c>
      <c r="QP218" s="21">
        <f t="shared" si="20862"/>
        <v>20266.666666666672</v>
      </c>
      <c r="QQ218" s="21">
        <f t="shared" si="20862"/>
        <v>20266.666666666672</v>
      </c>
      <c r="QR218" s="21">
        <f t="shared" si="20862"/>
        <v>20266.666666666672</v>
      </c>
      <c r="QS218" s="21">
        <f t="shared" si="20862"/>
        <v>20266.666666666672</v>
      </c>
      <c r="QT218" s="21">
        <f t="shared" si="20862"/>
        <v>20266.666666666672</v>
      </c>
      <c r="QU218" s="21">
        <f t="shared" si="20862"/>
        <v>20266.666666666672</v>
      </c>
      <c r="QV218" s="21">
        <f t="shared" si="20862"/>
        <v>20266.666666666672</v>
      </c>
      <c r="QW218" s="21">
        <f t="shared" si="20862"/>
        <v>20266.666666666672</v>
      </c>
      <c r="QX218" s="21">
        <f t="shared" ref="QX218:TI218" si="20863">IF(QX$8="",0,SUMIFS(192:192,212:212,QX$8))</f>
        <v>20266.666666666672</v>
      </c>
      <c r="QY218" s="21">
        <f t="shared" si="20863"/>
        <v>20266.666666666672</v>
      </c>
      <c r="QZ218" s="21">
        <f t="shared" si="20863"/>
        <v>20266.666666666672</v>
      </c>
      <c r="RA218" s="21">
        <f t="shared" si="20863"/>
        <v>20266.666666666672</v>
      </c>
      <c r="RB218" s="21">
        <f t="shared" si="20863"/>
        <v>20266.666666666672</v>
      </c>
      <c r="RC218" s="21">
        <f t="shared" si="20863"/>
        <v>20266.666666666672</v>
      </c>
      <c r="RD218" s="21">
        <f t="shared" si="20863"/>
        <v>20266.666666666672</v>
      </c>
      <c r="RE218" s="21">
        <f t="shared" si="20863"/>
        <v>20266.666666666672</v>
      </c>
      <c r="RF218" s="21">
        <f t="shared" si="20863"/>
        <v>20266.666666666672</v>
      </c>
      <c r="RG218" s="21">
        <f t="shared" si="20863"/>
        <v>20266.666666666672</v>
      </c>
      <c r="RH218" s="21">
        <f t="shared" si="20863"/>
        <v>20266.666666666672</v>
      </c>
      <c r="RI218" s="21">
        <f t="shared" si="20863"/>
        <v>20266.666666666672</v>
      </c>
      <c r="RJ218" s="21">
        <f t="shared" si="20863"/>
        <v>20266.666666666672</v>
      </c>
      <c r="RK218" s="21">
        <f t="shared" si="20863"/>
        <v>20266.666666666672</v>
      </c>
      <c r="RL218" s="21">
        <f t="shared" si="20863"/>
        <v>20266.666666666672</v>
      </c>
      <c r="RM218" s="21">
        <f t="shared" si="20863"/>
        <v>20266.666666666672</v>
      </c>
      <c r="RN218" s="21">
        <f t="shared" si="20863"/>
        <v>20266.666666666672</v>
      </c>
      <c r="RO218" s="21">
        <f t="shared" si="20863"/>
        <v>20266.666666666672</v>
      </c>
      <c r="RP218" s="21">
        <f t="shared" si="20863"/>
        <v>20266.666666666672</v>
      </c>
      <c r="RQ218" s="21">
        <f t="shared" si="20863"/>
        <v>21866.666666666675</v>
      </c>
      <c r="RR218" s="21">
        <f t="shared" si="20863"/>
        <v>21866.666666666675</v>
      </c>
      <c r="RS218" s="21">
        <f t="shared" si="20863"/>
        <v>21866.666666666675</v>
      </c>
      <c r="RT218" s="21">
        <f t="shared" si="20863"/>
        <v>21866.666666666675</v>
      </c>
      <c r="RU218" s="21">
        <f t="shared" si="20863"/>
        <v>21866.666666666675</v>
      </c>
      <c r="RV218" s="21">
        <f t="shared" si="20863"/>
        <v>21866.666666666675</v>
      </c>
      <c r="RW218" s="21">
        <f t="shared" si="20863"/>
        <v>21866.666666666675</v>
      </c>
      <c r="RX218" s="21">
        <f t="shared" si="20863"/>
        <v>21866.666666666675</v>
      </c>
      <c r="RY218" s="21">
        <f t="shared" si="20863"/>
        <v>21866.666666666675</v>
      </c>
      <c r="RZ218" s="21">
        <f t="shared" si="20863"/>
        <v>21866.666666666675</v>
      </c>
      <c r="SA218" s="21">
        <f t="shared" si="20863"/>
        <v>21866.666666666675</v>
      </c>
      <c r="SB218" s="21">
        <f t="shared" si="20863"/>
        <v>21866.666666666675</v>
      </c>
      <c r="SC218" s="21">
        <f t="shared" si="20863"/>
        <v>21866.666666666675</v>
      </c>
      <c r="SD218" s="21">
        <f t="shared" si="20863"/>
        <v>21866.666666666675</v>
      </c>
      <c r="SE218" s="21">
        <f t="shared" si="20863"/>
        <v>21866.666666666675</v>
      </c>
      <c r="SF218" s="21">
        <f t="shared" si="20863"/>
        <v>21866.666666666675</v>
      </c>
      <c r="SG218" s="21">
        <f t="shared" si="20863"/>
        <v>21866.666666666675</v>
      </c>
      <c r="SH218" s="21">
        <f t="shared" si="20863"/>
        <v>21866.666666666675</v>
      </c>
      <c r="SI218" s="21">
        <f t="shared" si="20863"/>
        <v>21866.666666666675</v>
      </c>
      <c r="SJ218" s="21">
        <f t="shared" si="20863"/>
        <v>21866.666666666675</v>
      </c>
      <c r="SK218" s="21">
        <f t="shared" si="20863"/>
        <v>21866.666666666675</v>
      </c>
      <c r="SL218" s="21">
        <f t="shared" si="20863"/>
        <v>21866.666666666675</v>
      </c>
      <c r="SM218" s="21">
        <f t="shared" si="20863"/>
        <v>21866.666666666675</v>
      </c>
      <c r="SN218" s="21">
        <f t="shared" si="20863"/>
        <v>21866.666666666675</v>
      </c>
      <c r="SO218" s="21">
        <f t="shared" si="20863"/>
        <v>21866.666666666675</v>
      </c>
      <c r="SP218" s="21">
        <f t="shared" si="20863"/>
        <v>21866.666666666675</v>
      </c>
      <c r="SQ218" s="21">
        <f t="shared" si="20863"/>
        <v>21866.666666666675</v>
      </c>
      <c r="SR218" s="21">
        <f t="shared" si="20863"/>
        <v>21866.666666666675</v>
      </c>
      <c r="SS218" s="21">
        <f t="shared" si="20863"/>
        <v>21866.666666666675</v>
      </c>
      <c r="ST218" s="21">
        <f t="shared" si="20863"/>
        <v>21866.666666666675</v>
      </c>
      <c r="SU218" s="21">
        <f t="shared" si="20863"/>
        <v>21866.666666666675</v>
      </c>
      <c r="SV218" s="21">
        <f t="shared" si="20863"/>
        <v>20800</v>
      </c>
      <c r="SW218" s="21">
        <f t="shared" si="20863"/>
        <v>20800</v>
      </c>
      <c r="SX218" s="21">
        <f t="shared" si="20863"/>
        <v>20800</v>
      </c>
      <c r="SY218" s="21">
        <f t="shared" si="20863"/>
        <v>20800</v>
      </c>
      <c r="SZ218" s="21">
        <f t="shared" si="20863"/>
        <v>20800</v>
      </c>
      <c r="TA218" s="21">
        <f t="shared" si="20863"/>
        <v>20800</v>
      </c>
      <c r="TB218" s="21">
        <f t="shared" si="20863"/>
        <v>20800</v>
      </c>
      <c r="TC218" s="21">
        <f t="shared" si="20863"/>
        <v>20800</v>
      </c>
      <c r="TD218" s="21">
        <f t="shared" si="20863"/>
        <v>20800</v>
      </c>
      <c r="TE218" s="21">
        <f t="shared" si="20863"/>
        <v>20800</v>
      </c>
      <c r="TF218" s="21">
        <f t="shared" si="20863"/>
        <v>20800</v>
      </c>
      <c r="TG218" s="21">
        <f t="shared" si="20863"/>
        <v>20800</v>
      </c>
      <c r="TH218" s="21">
        <f t="shared" si="20863"/>
        <v>20800</v>
      </c>
      <c r="TI218" s="21">
        <f t="shared" si="20863"/>
        <v>20800</v>
      </c>
      <c r="TJ218" s="21">
        <f t="shared" ref="TJ218:VU218" si="20864">IF(TJ$8="",0,SUMIFS(192:192,212:212,TJ$8))</f>
        <v>20800</v>
      </c>
      <c r="TK218" s="21">
        <f t="shared" si="20864"/>
        <v>20800</v>
      </c>
      <c r="TL218" s="21">
        <f t="shared" si="20864"/>
        <v>20800</v>
      </c>
      <c r="TM218" s="21">
        <f t="shared" si="20864"/>
        <v>20800</v>
      </c>
      <c r="TN218" s="21">
        <f t="shared" si="20864"/>
        <v>20800</v>
      </c>
      <c r="TO218" s="21">
        <f t="shared" si="20864"/>
        <v>20800</v>
      </c>
      <c r="TP218" s="21">
        <f t="shared" si="20864"/>
        <v>20800</v>
      </c>
      <c r="TQ218" s="21">
        <f t="shared" si="20864"/>
        <v>20800</v>
      </c>
      <c r="TR218" s="21">
        <f t="shared" si="20864"/>
        <v>20800</v>
      </c>
      <c r="TS218" s="21">
        <f t="shared" si="20864"/>
        <v>20800</v>
      </c>
      <c r="TT218" s="21">
        <f t="shared" si="20864"/>
        <v>20800</v>
      </c>
      <c r="TU218" s="21">
        <f t="shared" si="20864"/>
        <v>20800</v>
      </c>
      <c r="TV218" s="21">
        <f t="shared" si="20864"/>
        <v>20800</v>
      </c>
      <c r="TW218" s="21">
        <f t="shared" si="20864"/>
        <v>20800</v>
      </c>
      <c r="TX218" s="21">
        <f t="shared" si="20864"/>
        <v>20800</v>
      </c>
      <c r="TY218" s="21">
        <f t="shared" si="20864"/>
        <v>20800</v>
      </c>
      <c r="TZ218" s="21">
        <f t="shared" si="20864"/>
        <v>20800</v>
      </c>
      <c r="UA218" s="21">
        <f t="shared" si="20864"/>
        <v>32399.999999999996</v>
      </c>
      <c r="UB218" s="21">
        <f t="shared" si="20864"/>
        <v>32399.999999999996</v>
      </c>
      <c r="UC218" s="21">
        <f t="shared" si="20864"/>
        <v>32399.999999999996</v>
      </c>
      <c r="UD218" s="21">
        <f t="shared" si="20864"/>
        <v>32399.999999999996</v>
      </c>
      <c r="UE218" s="21">
        <f t="shared" si="20864"/>
        <v>32399.999999999996</v>
      </c>
      <c r="UF218" s="21">
        <f t="shared" si="20864"/>
        <v>32399.999999999996</v>
      </c>
      <c r="UG218" s="21">
        <f t="shared" si="20864"/>
        <v>32399.999999999996</v>
      </c>
      <c r="UH218" s="21">
        <f t="shared" si="20864"/>
        <v>32399.999999999996</v>
      </c>
      <c r="UI218" s="21">
        <f t="shared" si="20864"/>
        <v>32399.999999999996</v>
      </c>
      <c r="UJ218" s="21">
        <f t="shared" si="20864"/>
        <v>32399.999999999996</v>
      </c>
      <c r="UK218" s="21">
        <f t="shared" si="20864"/>
        <v>32399.999999999996</v>
      </c>
      <c r="UL218" s="21">
        <f t="shared" si="20864"/>
        <v>32399.999999999996</v>
      </c>
      <c r="UM218" s="21">
        <f t="shared" si="20864"/>
        <v>32399.999999999996</v>
      </c>
      <c r="UN218" s="21">
        <f t="shared" si="20864"/>
        <v>32399.999999999996</v>
      </c>
      <c r="UO218" s="21">
        <f t="shared" si="20864"/>
        <v>32399.999999999996</v>
      </c>
      <c r="UP218" s="21">
        <f t="shared" si="20864"/>
        <v>32399.999999999996</v>
      </c>
      <c r="UQ218" s="21">
        <f t="shared" si="20864"/>
        <v>32399.999999999996</v>
      </c>
      <c r="UR218" s="21">
        <f t="shared" si="20864"/>
        <v>32399.999999999996</v>
      </c>
      <c r="US218" s="21">
        <f t="shared" si="20864"/>
        <v>32399.999999999996</v>
      </c>
      <c r="UT218" s="21">
        <f t="shared" si="20864"/>
        <v>32399.999999999996</v>
      </c>
      <c r="UU218" s="21">
        <f t="shared" si="20864"/>
        <v>32399.999999999996</v>
      </c>
      <c r="UV218" s="21">
        <f t="shared" si="20864"/>
        <v>32399.999999999996</v>
      </c>
      <c r="UW218" s="21">
        <f t="shared" si="20864"/>
        <v>32399.999999999996</v>
      </c>
      <c r="UX218" s="21">
        <f t="shared" si="20864"/>
        <v>32399.999999999996</v>
      </c>
      <c r="UY218" s="21">
        <f t="shared" si="20864"/>
        <v>32399.999999999996</v>
      </c>
      <c r="UZ218" s="21">
        <f t="shared" si="20864"/>
        <v>32399.999999999996</v>
      </c>
      <c r="VA218" s="21">
        <f t="shared" si="20864"/>
        <v>32399.999999999996</v>
      </c>
      <c r="VB218" s="21">
        <f t="shared" si="20864"/>
        <v>32399.999999999996</v>
      </c>
      <c r="VC218" s="21">
        <f t="shared" si="20864"/>
        <v>32399.999999999996</v>
      </c>
      <c r="VD218" s="21">
        <f t="shared" si="20864"/>
        <v>32399.999999999996</v>
      </c>
      <c r="VE218" s="21">
        <f t="shared" si="20864"/>
        <v>45600.000000000022</v>
      </c>
      <c r="VF218" s="21">
        <f t="shared" si="20864"/>
        <v>45600.000000000022</v>
      </c>
      <c r="VG218" s="21">
        <f t="shared" si="20864"/>
        <v>45600.000000000022</v>
      </c>
      <c r="VH218" s="21">
        <f t="shared" si="20864"/>
        <v>45600.000000000022</v>
      </c>
      <c r="VI218" s="21">
        <f t="shared" si="20864"/>
        <v>45600.000000000022</v>
      </c>
      <c r="VJ218" s="21">
        <f t="shared" si="20864"/>
        <v>45600.000000000022</v>
      </c>
      <c r="VK218" s="21">
        <f t="shared" si="20864"/>
        <v>45600.000000000022</v>
      </c>
      <c r="VL218" s="21">
        <f t="shared" si="20864"/>
        <v>45600.000000000022</v>
      </c>
      <c r="VM218" s="21">
        <f t="shared" si="20864"/>
        <v>45600.000000000022</v>
      </c>
      <c r="VN218" s="21">
        <f t="shared" si="20864"/>
        <v>45600.000000000022</v>
      </c>
      <c r="VO218" s="21">
        <f t="shared" si="20864"/>
        <v>45600.000000000022</v>
      </c>
      <c r="VP218" s="21">
        <f t="shared" si="20864"/>
        <v>45600.000000000022</v>
      </c>
      <c r="VQ218" s="21">
        <f t="shared" si="20864"/>
        <v>45600.000000000022</v>
      </c>
      <c r="VR218" s="21">
        <f t="shared" si="20864"/>
        <v>45600.000000000022</v>
      </c>
      <c r="VS218" s="21">
        <f t="shared" si="20864"/>
        <v>45600.000000000022</v>
      </c>
      <c r="VT218" s="21">
        <f t="shared" si="20864"/>
        <v>45600.000000000022</v>
      </c>
      <c r="VU218" s="21">
        <f t="shared" si="20864"/>
        <v>45600.000000000022</v>
      </c>
      <c r="VV218" s="21">
        <f t="shared" ref="VV218:YG218" si="20865">IF(VV$8="",0,SUMIFS(192:192,212:212,VV$8))</f>
        <v>45600.000000000022</v>
      </c>
      <c r="VW218" s="21">
        <f t="shared" si="20865"/>
        <v>45600.000000000022</v>
      </c>
      <c r="VX218" s="21">
        <f t="shared" si="20865"/>
        <v>45600.000000000022</v>
      </c>
      <c r="VY218" s="21">
        <f t="shared" si="20865"/>
        <v>45600.000000000022</v>
      </c>
      <c r="VZ218" s="21">
        <f t="shared" si="20865"/>
        <v>45600.000000000022</v>
      </c>
      <c r="WA218" s="21">
        <f t="shared" si="20865"/>
        <v>45600.000000000022</v>
      </c>
      <c r="WB218" s="21">
        <f t="shared" si="20865"/>
        <v>45600.000000000022</v>
      </c>
      <c r="WC218" s="21">
        <f t="shared" si="20865"/>
        <v>45600.000000000022</v>
      </c>
      <c r="WD218" s="21">
        <f t="shared" si="20865"/>
        <v>45600.000000000022</v>
      </c>
      <c r="WE218" s="21">
        <f t="shared" si="20865"/>
        <v>45600.000000000022</v>
      </c>
      <c r="WF218" s="21">
        <f t="shared" si="20865"/>
        <v>45600.000000000022</v>
      </c>
      <c r="WG218" s="21">
        <f t="shared" si="20865"/>
        <v>45600.000000000022</v>
      </c>
      <c r="WH218" s="21">
        <f t="shared" si="20865"/>
        <v>45600.000000000022</v>
      </c>
      <c r="WI218" s="21">
        <f t="shared" si="20865"/>
        <v>45600.000000000022</v>
      </c>
      <c r="WJ218" s="21">
        <f t="shared" si="20865"/>
        <v>29600.000000000007</v>
      </c>
      <c r="WK218" s="21">
        <f t="shared" si="20865"/>
        <v>29600.000000000007</v>
      </c>
      <c r="WL218" s="21">
        <f t="shared" si="20865"/>
        <v>29600.000000000007</v>
      </c>
      <c r="WM218" s="21">
        <f t="shared" si="20865"/>
        <v>29600.000000000007</v>
      </c>
      <c r="WN218" s="21">
        <f t="shared" si="20865"/>
        <v>29600.000000000007</v>
      </c>
      <c r="WO218" s="21">
        <f t="shared" si="20865"/>
        <v>29600.000000000007</v>
      </c>
      <c r="WP218" s="21">
        <f t="shared" si="20865"/>
        <v>29600.000000000007</v>
      </c>
      <c r="WQ218" s="21">
        <f t="shared" si="20865"/>
        <v>29600.000000000007</v>
      </c>
      <c r="WR218" s="21">
        <f t="shared" si="20865"/>
        <v>29600.000000000007</v>
      </c>
      <c r="WS218" s="21">
        <f t="shared" si="20865"/>
        <v>29600.000000000007</v>
      </c>
      <c r="WT218" s="21">
        <f t="shared" si="20865"/>
        <v>29600.000000000007</v>
      </c>
      <c r="WU218" s="21">
        <f t="shared" si="20865"/>
        <v>29600.000000000007</v>
      </c>
      <c r="WV218" s="21">
        <f t="shared" si="20865"/>
        <v>29600.000000000007</v>
      </c>
      <c r="WW218" s="21">
        <f t="shared" si="20865"/>
        <v>29600.000000000007</v>
      </c>
      <c r="WX218" s="21">
        <f t="shared" si="20865"/>
        <v>29600.000000000007</v>
      </c>
      <c r="WY218" s="21">
        <f t="shared" si="20865"/>
        <v>29600.000000000007</v>
      </c>
      <c r="WZ218" s="21">
        <f t="shared" si="20865"/>
        <v>29600.000000000007</v>
      </c>
      <c r="XA218" s="21">
        <f t="shared" si="20865"/>
        <v>29600.000000000007</v>
      </c>
      <c r="XB218" s="21">
        <f t="shared" si="20865"/>
        <v>29600.000000000007</v>
      </c>
      <c r="XC218" s="21">
        <f t="shared" si="20865"/>
        <v>29600.000000000007</v>
      </c>
      <c r="XD218" s="21">
        <f t="shared" si="20865"/>
        <v>29600.000000000007</v>
      </c>
      <c r="XE218" s="21">
        <f t="shared" si="20865"/>
        <v>29600.000000000007</v>
      </c>
      <c r="XF218" s="21">
        <f t="shared" si="20865"/>
        <v>29600.000000000007</v>
      </c>
      <c r="XG218" s="21">
        <f t="shared" si="20865"/>
        <v>29600.000000000007</v>
      </c>
      <c r="XH218" s="21">
        <f t="shared" si="20865"/>
        <v>29600.000000000007</v>
      </c>
      <c r="XI218" s="21">
        <f t="shared" si="20865"/>
        <v>29600.000000000007</v>
      </c>
      <c r="XJ218" s="21">
        <f t="shared" si="20865"/>
        <v>29600.000000000007</v>
      </c>
      <c r="XK218" s="21">
        <f t="shared" si="20865"/>
        <v>29600.000000000007</v>
      </c>
      <c r="XL218" s="21">
        <f t="shared" si="20865"/>
        <v>29600.000000000007</v>
      </c>
      <c r="XM218" s="21">
        <f t="shared" si="20865"/>
        <v>29600.000000000007</v>
      </c>
      <c r="XN218" s="21">
        <f t="shared" si="20865"/>
        <v>28800</v>
      </c>
      <c r="XO218" s="21">
        <f t="shared" si="20865"/>
        <v>28800</v>
      </c>
      <c r="XP218" s="21">
        <f t="shared" si="20865"/>
        <v>28800</v>
      </c>
      <c r="XQ218" s="21">
        <f t="shared" si="20865"/>
        <v>28800</v>
      </c>
      <c r="XR218" s="21">
        <f t="shared" si="20865"/>
        <v>28800</v>
      </c>
      <c r="XS218" s="21">
        <f t="shared" si="20865"/>
        <v>28800</v>
      </c>
      <c r="XT218" s="21">
        <f t="shared" si="20865"/>
        <v>28800</v>
      </c>
      <c r="XU218" s="21">
        <f t="shared" si="20865"/>
        <v>28800</v>
      </c>
      <c r="XV218" s="21">
        <f t="shared" si="20865"/>
        <v>28800</v>
      </c>
      <c r="XW218" s="21">
        <f t="shared" si="20865"/>
        <v>28800</v>
      </c>
      <c r="XX218" s="21">
        <f t="shared" si="20865"/>
        <v>28800</v>
      </c>
      <c r="XY218" s="21">
        <f t="shared" si="20865"/>
        <v>28800</v>
      </c>
      <c r="XZ218" s="21">
        <f t="shared" si="20865"/>
        <v>28800</v>
      </c>
      <c r="YA218" s="21">
        <f t="shared" si="20865"/>
        <v>28800</v>
      </c>
      <c r="YB218" s="21">
        <f t="shared" si="20865"/>
        <v>28800</v>
      </c>
      <c r="YC218" s="21">
        <f t="shared" si="20865"/>
        <v>28800</v>
      </c>
      <c r="YD218" s="21">
        <f t="shared" si="20865"/>
        <v>28800</v>
      </c>
      <c r="YE218" s="21">
        <f t="shared" si="20865"/>
        <v>28800</v>
      </c>
      <c r="YF218" s="21">
        <f t="shared" si="20865"/>
        <v>28800</v>
      </c>
      <c r="YG218" s="21">
        <f t="shared" si="20865"/>
        <v>28800</v>
      </c>
      <c r="YH218" s="21">
        <f t="shared" ref="YH218:AAS218" si="20866">IF(YH$8="",0,SUMIFS(192:192,212:212,YH$8))</f>
        <v>28800</v>
      </c>
      <c r="YI218" s="21">
        <f t="shared" si="20866"/>
        <v>28800</v>
      </c>
      <c r="YJ218" s="21">
        <f t="shared" si="20866"/>
        <v>28800</v>
      </c>
      <c r="YK218" s="21">
        <f t="shared" si="20866"/>
        <v>28800</v>
      </c>
      <c r="YL218" s="21">
        <f t="shared" si="20866"/>
        <v>28800</v>
      </c>
      <c r="YM218" s="21">
        <f t="shared" si="20866"/>
        <v>28800</v>
      </c>
      <c r="YN218" s="21">
        <f t="shared" si="20866"/>
        <v>28800</v>
      </c>
      <c r="YO218" s="21">
        <f t="shared" si="20866"/>
        <v>28800</v>
      </c>
      <c r="YP218" s="21">
        <f t="shared" si="20866"/>
        <v>28800</v>
      </c>
      <c r="YQ218" s="21">
        <f t="shared" si="20866"/>
        <v>28800</v>
      </c>
      <c r="YR218" s="21">
        <f t="shared" si="20866"/>
        <v>28800</v>
      </c>
      <c r="YS218" s="21">
        <f t="shared" si="20866"/>
        <v>24000</v>
      </c>
      <c r="YT218" s="21">
        <f t="shared" si="20866"/>
        <v>24000</v>
      </c>
      <c r="YU218" s="21">
        <f t="shared" si="20866"/>
        <v>24000</v>
      </c>
      <c r="YV218" s="21">
        <f t="shared" si="20866"/>
        <v>24000</v>
      </c>
      <c r="YW218" s="21">
        <f t="shared" si="20866"/>
        <v>24000</v>
      </c>
      <c r="YX218" s="21">
        <f t="shared" si="20866"/>
        <v>24000</v>
      </c>
      <c r="YY218" s="21">
        <f t="shared" si="20866"/>
        <v>24000</v>
      </c>
      <c r="YZ218" s="21">
        <f t="shared" si="20866"/>
        <v>24000</v>
      </c>
      <c r="ZA218" s="21">
        <f t="shared" si="20866"/>
        <v>24000</v>
      </c>
      <c r="ZB218" s="21">
        <f t="shared" si="20866"/>
        <v>24000</v>
      </c>
      <c r="ZC218" s="21">
        <f t="shared" si="20866"/>
        <v>24000</v>
      </c>
      <c r="ZD218" s="21">
        <f t="shared" si="20866"/>
        <v>24000</v>
      </c>
      <c r="ZE218" s="21">
        <f t="shared" si="20866"/>
        <v>24000</v>
      </c>
      <c r="ZF218" s="21">
        <f t="shared" si="20866"/>
        <v>24000</v>
      </c>
      <c r="ZG218" s="21">
        <f t="shared" si="20866"/>
        <v>24000</v>
      </c>
      <c r="ZH218" s="21">
        <f t="shared" si="20866"/>
        <v>24000</v>
      </c>
      <c r="ZI218" s="21">
        <f t="shared" si="20866"/>
        <v>24000</v>
      </c>
      <c r="ZJ218" s="21">
        <f t="shared" si="20866"/>
        <v>24000</v>
      </c>
      <c r="ZK218" s="21">
        <f t="shared" si="20866"/>
        <v>24000</v>
      </c>
      <c r="ZL218" s="21">
        <f t="shared" si="20866"/>
        <v>24000</v>
      </c>
      <c r="ZM218" s="21">
        <f t="shared" si="20866"/>
        <v>24000</v>
      </c>
      <c r="ZN218" s="21">
        <f t="shared" si="20866"/>
        <v>24000</v>
      </c>
      <c r="ZO218" s="21">
        <f t="shared" si="20866"/>
        <v>24000</v>
      </c>
      <c r="ZP218" s="21">
        <f t="shared" si="20866"/>
        <v>24000</v>
      </c>
      <c r="ZQ218" s="21">
        <f t="shared" si="20866"/>
        <v>24000</v>
      </c>
      <c r="ZR218" s="21">
        <f t="shared" si="20866"/>
        <v>24000</v>
      </c>
      <c r="ZS218" s="21">
        <f t="shared" si="20866"/>
        <v>24000</v>
      </c>
      <c r="ZT218" s="21">
        <f t="shared" si="20866"/>
        <v>24000</v>
      </c>
      <c r="ZU218" s="21">
        <f t="shared" si="20866"/>
        <v>24000</v>
      </c>
      <c r="ZV218" s="21">
        <f t="shared" si="20866"/>
        <v>24000</v>
      </c>
      <c r="ZW218" s="21">
        <f t="shared" si="20866"/>
        <v>24000</v>
      </c>
      <c r="ZX218" s="21">
        <f t="shared" si="20866"/>
        <v>27200.000000000007</v>
      </c>
      <c r="ZY218" s="21">
        <f t="shared" si="20866"/>
        <v>27200.000000000007</v>
      </c>
      <c r="ZZ218" s="21">
        <f t="shared" si="20866"/>
        <v>27200.000000000007</v>
      </c>
      <c r="AAA218" s="21">
        <f t="shared" si="20866"/>
        <v>27200.000000000007</v>
      </c>
      <c r="AAB218" s="21">
        <f t="shared" si="20866"/>
        <v>27200.000000000007</v>
      </c>
      <c r="AAC218" s="21">
        <f t="shared" si="20866"/>
        <v>27200.000000000007</v>
      </c>
      <c r="AAD218" s="21">
        <f t="shared" si="20866"/>
        <v>27200.000000000007</v>
      </c>
      <c r="AAE218" s="21">
        <f t="shared" si="20866"/>
        <v>27200.000000000007</v>
      </c>
      <c r="AAF218" s="21">
        <f t="shared" si="20866"/>
        <v>27200.000000000007</v>
      </c>
      <c r="AAG218" s="21">
        <f t="shared" si="20866"/>
        <v>27200.000000000007</v>
      </c>
      <c r="AAH218" s="21">
        <f t="shared" si="20866"/>
        <v>27200.000000000007</v>
      </c>
      <c r="AAI218" s="21">
        <f t="shared" si="20866"/>
        <v>27200.000000000007</v>
      </c>
      <c r="AAJ218" s="21">
        <f t="shared" si="20866"/>
        <v>27200.000000000007</v>
      </c>
      <c r="AAK218" s="21">
        <f t="shared" si="20866"/>
        <v>27200.000000000007</v>
      </c>
      <c r="AAL218" s="21">
        <f t="shared" si="20866"/>
        <v>27200.000000000007</v>
      </c>
      <c r="AAM218" s="21">
        <f t="shared" si="20866"/>
        <v>27200.000000000007</v>
      </c>
      <c r="AAN218" s="21">
        <f t="shared" si="20866"/>
        <v>27200.000000000007</v>
      </c>
      <c r="AAO218" s="21">
        <f t="shared" si="20866"/>
        <v>27200.000000000007</v>
      </c>
      <c r="AAP218" s="21">
        <f t="shared" si="20866"/>
        <v>27200.000000000007</v>
      </c>
      <c r="AAQ218" s="21">
        <f t="shared" si="20866"/>
        <v>27200.000000000007</v>
      </c>
      <c r="AAR218" s="21">
        <f t="shared" si="20866"/>
        <v>27200.000000000007</v>
      </c>
      <c r="AAS218" s="21">
        <f t="shared" si="20866"/>
        <v>27200.000000000007</v>
      </c>
      <c r="AAT218" s="21">
        <f t="shared" ref="AAT218:ADE218" si="20867">IF(AAT$8="",0,SUMIFS(192:192,212:212,AAT$8))</f>
        <v>27200.000000000007</v>
      </c>
      <c r="AAU218" s="21">
        <f t="shared" si="20867"/>
        <v>27200.000000000007</v>
      </c>
      <c r="AAV218" s="21">
        <f t="shared" si="20867"/>
        <v>27200.000000000007</v>
      </c>
      <c r="AAW218" s="21">
        <f t="shared" si="20867"/>
        <v>27200.000000000007</v>
      </c>
      <c r="AAX218" s="21">
        <f t="shared" si="20867"/>
        <v>27200.000000000007</v>
      </c>
      <c r="AAY218" s="21">
        <f t="shared" si="20867"/>
        <v>27200.000000000007</v>
      </c>
      <c r="AAZ218" s="21">
        <f t="shared" si="20867"/>
        <v>20400</v>
      </c>
      <c r="ABA218" s="21">
        <f t="shared" si="20867"/>
        <v>20400</v>
      </c>
      <c r="ABB218" s="21">
        <f t="shared" si="20867"/>
        <v>20400</v>
      </c>
      <c r="ABC218" s="21">
        <f t="shared" si="20867"/>
        <v>20400</v>
      </c>
      <c r="ABD218" s="21">
        <f t="shared" si="20867"/>
        <v>20400</v>
      </c>
      <c r="ABE218" s="21">
        <f t="shared" si="20867"/>
        <v>20400</v>
      </c>
      <c r="ABF218" s="21">
        <f t="shared" si="20867"/>
        <v>20400</v>
      </c>
      <c r="ABG218" s="21">
        <f t="shared" si="20867"/>
        <v>20400</v>
      </c>
      <c r="ABH218" s="21">
        <f t="shared" si="20867"/>
        <v>20400</v>
      </c>
      <c r="ABI218" s="21">
        <f t="shared" si="20867"/>
        <v>20400</v>
      </c>
      <c r="ABJ218" s="21">
        <f t="shared" si="20867"/>
        <v>20400</v>
      </c>
      <c r="ABK218" s="21">
        <f t="shared" si="20867"/>
        <v>20400</v>
      </c>
      <c r="ABL218" s="21">
        <f t="shared" si="20867"/>
        <v>20400</v>
      </c>
      <c r="ABM218" s="21">
        <f t="shared" si="20867"/>
        <v>20400</v>
      </c>
      <c r="ABN218" s="21">
        <f t="shared" si="20867"/>
        <v>20400</v>
      </c>
      <c r="ABO218" s="21">
        <f t="shared" si="20867"/>
        <v>20400</v>
      </c>
      <c r="ABP218" s="21">
        <f t="shared" si="20867"/>
        <v>20400</v>
      </c>
      <c r="ABQ218" s="21">
        <f t="shared" si="20867"/>
        <v>20400</v>
      </c>
      <c r="ABR218" s="21">
        <f t="shared" si="20867"/>
        <v>20400</v>
      </c>
      <c r="ABS218" s="21">
        <f t="shared" si="20867"/>
        <v>20400</v>
      </c>
      <c r="ABT218" s="21">
        <f t="shared" si="20867"/>
        <v>20400</v>
      </c>
      <c r="ABU218" s="21">
        <f t="shared" si="20867"/>
        <v>20400</v>
      </c>
      <c r="ABV218" s="21">
        <f t="shared" si="20867"/>
        <v>20400</v>
      </c>
      <c r="ABW218" s="21">
        <f t="shared" si="20867"/>
        <v>20400</v>
      </c>
      <c r="ABX218" s="21">
        <f t="shared" si="20867"/>
        <v>20400</v>
      </c>
      <c r="ABY218" s="21">
        <f t="shared" si="20867"/>
        <v>20400</v>
      </c>
      <c r="ABZ218" s="21">
        <f t="shared" si="20867"/>
        <v>20400</v>
      </c>
      <c r="ACA218" s="21">
        <f t="shared" si="20867"/>
        <v>20400</v>
      </c>
      <c r="ACB218" s="21">
        <f t="shared" si="20867"/>
        <v>20400</v>
      </c>
      <c r="ACC218" s="21">
        <f t="shared" si="20867"/>
        <v>20400</v>
      </c>
      <c r="ACD218" s="21">
        <f t="shared" si="20867"/>
        <v>20400</v>
      </c>
      <c r="ACE218" s="21">
        <f t="shared" si="20867"/>
        <v>22800</v>
      </c>
      <c r="ACF218" s="21">
        <f t="shared" si="20867"/>
        <v>22800</v>
      </c>
      <c r="ACG218" s="21">
        <f t="shared" si="20867"/>
        <v>22800</v>
      </c>
      <c r="ACH218" s="21">
        <f t="shared" si="20867"/>
        <v>22800</v>
      </c>
      <c r="ACI218" s="21">
        <f t="shared" si="20867"/>
        <v>22800</v>
      </c>
      <c r="ACJ218" s="21">
        <f t="shared" si="20867"/>
        <v>22800</v>
      </c>
      <c r="ACK218" s="21">
        <f t="shared" si="20867"/>
        <v>22800</v>
      </c>
      <c r="ACL218" s="21">
        <f t="shared" si="20867"/>
        <v>22800</v>
      </c>
      <c r="ACM218" s="21">
        <f t="shared" si="20867"/>
        <v>22800</v>
      </c>
      <c r="ACN218" s="21">
        <f t="shared" si="20867"/>
        <v>22800</v>
      </c>
      <c r="ACO218" s="21">
        <f t="shared" si="20867"/>
        <v>22800</v>
      </c>
      <c r="ACP218" s="21">
        <f t="shared" si="20867"/>
        <v>22800</v>
      </c>
      <c r="ACQ218" s="21">
        <f t="shared" si="20867"/>
        <v>22800</v>
      </c>
      <c r="ACR218" s="21">
        <f t="shared" si="20867"/>
        <v>22800</v>
      </c>
      <c r="ACS218" s="21">
        <f t="shared" si="20867"/>
        <v>22800</v>
      </c>
      <c r="ACT218" s="21">
        <f t="shared" si="20867"/>
        <v>22800</v>
      </c>
      <c r="ACU218" s="21">
        <f t="shared" si="20867"/>
        <v>22800</v>
      </c>
      <c r="ACV218" s="21">
        <f t="shared" si="20867"/>
        <v>22800</v>
      </c>
      <c r="ACW218" s="21">
        <f t="shared" si="20867"/>
        <v>22800</v>
      </c>
      <c r="ACX218" s="21">
        <f t="shared" si="20867"/>
        <v>22800</v>
      </c>
      <c r="ACY218" s="21">
        <f t="shared" si="20867"/>
        <v>22800</v>
      </c>
      <c r="ACZ218" s="21">
        <f t="shared" si="20867"/>
        <v>22800</v>
      </c>
      <c r="ADA218" s="21">
        <f t="shared" si="20867"/>
        <v>22800</v>
      </c>
      <c r="ADB218" s="21">
        <f t="shared" si="20867"/>
        <v>22800</v>
      </c>
      <c r="ADC218" s="21">
        <f t="shared" si="20867"/>
        <v>22800</v>
      </c>
      <c r="ADD218" s="21">
        <f t="shared" si="20867"/>
        <v>22800</v>
      </c>
      <c r="ADE218" s="21">
        <f t="shared" si="20867"/>
        <v>22800</v>
      </c>
      <c r="ADF218" s="21">
        <f t="shared" ref="ADF218:AFG218" si="20868">IF(ADF$8="",0,SUMIFS(192:192,212:212,ADF$8))</f>
        <v>22800</v>
      </c>
      <c r="ADG218" s="21">
        <f t="shared" si="20868"/>
        <v>22800</v>
      </c>
      <c r="ADH218" s="21">
        <f t="shared" si="20868"/>
        <v>22800</v>
      </c>
      <c r="ADI218" s="21">
        <f t="shared" si="20868"/>
        <v>28800.000000000007</v>
      </c>
      <c r="ADJ218" s="21">
        <f t="shared" si="20868"/>
        <v>28800.000000000007</v>
      </c>
      <c r="ADK218" s="21">
        <f t="shared" si="20868"/>
        <v>28800.000000000007</v>
      </c>
      <c r="ADL218" s="21">
        <f t="shared" si="20868"/>
        <v>28800.000000000007</v>
      </c>
      <c r="ADM218" s="21">
        <f t="shared" si="20868"/>
        <v>28800.000000000007</v>
      </c>
      <c r="ADN218" s="21">
        <f t="shared" si="20868"/>
        <v>28800.000000000007</v>
      </c>
      <c r="ADO218" s="21">
        <f t="shared" si="20868"/>
        <v>28800.000000000007</v>
      </c>
      <c r="ADP218" s="21">
        <f t="shared" si="20868"/>
        <v>28800.000000000007</v>
      </c>
      <c r="ADQ218" s="21">
        <f t="shared" si="20868"/>
        <v>28800.000000000007</v>
      </c>
      <c r="ADR218" s="21">
        <f t="shared" si="20868"/>
        <v>28800.000000000007</v>
      </c>
      <c r="ADS218" s="21">
        <f t="shared" si="20868"/>
        <v>28800.000000000007</v>
      </c>
      <c r="ADT218" s="21">
        <f t="shared" si="20868"/>
        <v>28800.000000000007</v>
      </c>
      <c r="ADU218" s="21">
        <f t="shared" si="20868"/>
        <v>28800.000000000007</v>
      </c>
      <c r="ADV218" s="21">
        <f t="shared" si="20868"/>
        <v>28800.000000000007</v>
      </c>
      <c r="ADW218" s="21">
        <f t="shared" si="20868"/>
        <v>28800.000000000007</v>
      </c>
      <c r="ADX218" s="21">
        <f t="shared" si="20868"/>
        <v>28800.000000000007</v>
      </c>
      <c r="ADY218" s="21">
        <f t="shared" si="20868"/>
        <v>28800.000000000007</v>
      </c>
      <c r="ADZ218" s="21">
        <f t="shared" si="20868"/>
        <v>28800.000000000007</v>
      </c>
      <c r="AEA218" s="21">
        <f t="shared" si="20868"/>
        <v>28800.000000000007</v>
      </c>
      <c r="AEB218" s="21">
        <f t="shared" si="20868"/>
        <v>28800.000000000007</v>
      </c>
      <c r="AEC218" s="21">
        <f t="shared" si="20868"/>
        <v>28800.000000000007</v>
      </c>
      <c r="AED218" s="21">
        <f t="shared" si="20868"/>
        <v>28800.000000000007</v>
      </c>
      <c r="AEE218" s="21">
        <f t="shared" si="20868"/>
        <v>28800.000000000007</v>
      </c>
      <c r="AEF218" s="21">
        <f t="shared" si="20868"/>
        <v>28800.000000000007</v>
      </c>
      <c r="AEG218" s="21">
        <f t="shared" si="20868"/>
        <v>28800.000000000007</v>
      </c>
      <c r="AEH218" s="21">
        <f t="shared" si="20868"/>
        <v>28800.000000000007</v>
      </c>
      <c r="AEI218" s="21">
        <f t="shared" si="20868"/>
        <v>28800.000000000007</v>
      </c>
      <c r="AEJ218" s="21">
        <f t="shared" si="20868"/>
        <v>28800.000000000007</v>
      </c>
      <c r="AEK218" s="21">
        <f t="shared" si="20868"/>
        <v>28800.000000000007</v>
      </c>
      <c r="AEL218" s="21">
        <f t="shared" si="20868"/>
        <v>28800.000000000007</v>
      </c>
      <c r="AEM218" s="21">
        <f t="shared" si="20868"/>
        <v>28800.000000000007</v>
      </c>
      <c r="AEN218" s="21">
        <f t="shared" si="20868"/>
        <v>28800.000000000007</v>
      </c>
      <c r="AEO218" s="21">
        <f t="shared" si="20868"/>
        <v>28800.000000000007</v>
      </c>
      <c r="AEP218" s="21">
        <f t="shared" si="20868"/>
        <v>28800.000000000007</v>
      </c>
      <c r="AEQ218" s="21">
        <f t="shared" si="20868"/>
        <v>28800.000000000007</v>
      </c>
      <c r="AER218" s="21">
        <f t="shared" si="20868"/>
        <v>28800.000000000007</v>
      </c>
      <c r="AES218" s="21">
        <f t="shared" si="20868"/>
        <v>28800.000000000007</v>
      </c>
      <c r="AET218" s="21">
        <f t="shared" si="20868"/>
        <v>28800.000000000007</v>
      </c>
      <c r="AEU218" s="21">
        <f t="shared" si="20868"/>
        <v>28800.000000000007</v>
      </c>
      <c r="AEV218" s="21">
        <f t="shared" si="20868"/>
        <v>28800.000000000007</v>
      </c>
      <c r="AEW218" s="21">
        <f t="shared" si="20868"/>
        <v>28800.000000000007</v>
      </c>
      <c r="AEX218" s="21">
        <f t="shared" si="20868"/>
        <v>28800.000000000007</v>
      </c>
      <c r="AEY218" s="21">
        <f t="shared" si="20868"/>
        <v>28800.000000000007</v>
      </c>
      <c r="AEZ218" s="21">
        <f t="shared" si="20868"/>
        <v>28800.000000000007</v>
      </c>
      <c r="AFA218" s="21">
        <f t="shared" si="20868"/>
        <v>28800.000000000007</v>
      </c>
      <c r="AFB218" s="21">
        <f t="shared" si="20868"/>
        <v>28800.000000000007</v>
      </c>
      <c r="AFC218" s="21">
        <f t="shared" si="20868"/>
        <v>28800.000000000007</v>
      </c>
      <c r="AFD218" s="21">
        <f t="shared" si="20868"/>
        <v>28800.000000000007</v>
      </c>
      <c r="AFE218" s="21">
        <f t="shared" si="20868"/>
        <v>28800.000000000007</v>
      </c>
      <c r="AFF218" s="21">
        <f t="shared" si="20868"/>
        <v>28800.000000000007</v>
      </c>
      <c r="AFG218" s="21">
        <f t="shared" si="20868"/>
        <v>28800.000000000007</v>
      </c>
    </row>
    <row r="219" spans="1:839" s="42" customFormat="1" ht="6" customHeight="1" x14ac:dyDescent="0.25">
      <c r="A219" s="21"/>
      <c r="B219" s="21"/>
      <c r="C219" s="21"/>
      <c r="D219" s="55"/>
      <c r="E219" s="21"/>
      <c r="F219" s="21"/>
      <c r="G219" s="21"/>
      <c r="H219" s="21"/>
      <c r="I219" s="21"/>
      <c r="J219" s="21"/>
      <c r="K219" s="41"/>
      <c r="L219" s="21"/>
      <c r="M219" s="21"/>
      <c r="N219" s="21"/>
      <c r="O219" s="21"/>
      <c r="P219" s="21"/>
      <c r="Q219" s="4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21"/>
      <c r="GW219" s="21"/>
      <c r="GX219" s="21"/>
      <c r="GY219" s="21"/>
      <c r="GZ219" s="21"/>
      <c r="HA219" s="21"/>
      <c r="HB219" s="21"/>
      <c r="HC219" s="21"/>
      <c r="HD219" s="21"/>
      <c r="HE219" s="21"/>
      <c r="HF219" s="21"/>
      <c r="HG219" s="21"/>
      <c r="HH219" s="21"/>
      <c r="HI219" s="21"/>
      <c r="HJ219" s="21"/>
      <c r="HK219" s="21"/>
      <c r="HL219" s="21"/>
      <c r="HM219" s="21"/>
      <c r="HN219" s="21"/>
      <c r="HO219" s="21"/>
      <c r="HP219" s="21"/>
      <c r="HQ219" s="21"/>
      <c r="HR219" s="21"/>
      <c r="HS219" s="21"/>
      <c r="HT219" s="21"/>
      <c r="HU219" s="21"/>
      <c r="HV219" s="21"/>
      <c r="HW219" s="21"/>
      <c r="HX219" s="21"/>
      <c r="HY219" s="21"/>
      <c r="HZ219" s="21"/>
      <c r="IA219" s="21"/>
      <c r="IB219" s="21"/>
      <c r="IC219" s="21"/>
      <c r="ID219" s="21"/>
      <c r="IE219" s="21"/>
      <c r="IF219" s="21"/>
      <c r="IG219" s="21"/>
      <c r="IH219" s="21"/>
      <c r="II219" s="21"/>
      <c r="IJ219" s="21"/>
      <c r="IK219" s="21"/>
      <c r="IL219" s="21"/>
      <c r="IM219" s="21"/>
      <c r="IN219" s="21"/>
      <c r="IO219" s="21"/>
      <c r="IP219" s="21"/>
      <c r="IQ219" s="21"/>
      <c r="IR219" s="21"/>
      <c r="IS219" s="21"/>
      <c r="IT219" s="21"/>
      <c r="IU219" s="21"/>
      <c r="IV219" s="21"/>
      <c r="IW219" s="21"/>
      <c r="IX219" s="21"/>
      <c r="IY219" s="21"/>
      <c r="IZ219" s="21"/>
      <c r="JA219" s="21"/>
      <c r="JB219" s="21"/>
      <c r="JC219" s="21"/>
      <c r="JD219" s="21"/>
      <c r="JE219" s="21"/>
      <c r="JF219" s="21"/>
      <c r="JG219" s="21"/>
      <c r="JH219" s="21"/>
      <c r="JI219" s="21"/>
      <c r="JJ219" s="21"/>
      <c r="JK219" s="21"/>
      <c r="JL219" s="21"/>
      <c r="JM219" s="21"/>
      <c r="JN219" s="21"/>
      <c r="JO219" s="21"/>
      <c r="JP219" s="21"/>
      <c r="JQ219" s="21"/>
      <c r="JR219" s="21"/>
      <c r="JS219" s="21"/>
      <c r="JT219" s="21"/>
      <c r="JU219" s="21"/>
      <c r="JV219" s="21"/>
      <c r="JW219" s="21"/>
      <c r="JX219" s="21"/>
      <c r="JY219" s="21"/>
      <c r="JZ219" s="21"/>
      <c r="KA219" s="21"/>
      <c r="KB219" s="21"/>
      <c r="KC219" s="21"/>
      <c r="KD219" s="21"/>
      <c r="KE219" s="21"/>
      <c r="KF219" s="21"/>
      <c r="KG219" s="21"/>
      <c r="KH219" s="21"/>
      <c r="KI219" s="21"/>
      <c r="KJ219" s="21"/>
      <c r="KK219" s="21"/>
      <c r="KL219" s="21"/>
      <c r="KM219" s="21"/>
      <c r="KN219" s="21"/>
      <c r="KO219" s="21"/>
      <c r="KP219" s="21"/>
      <c r="KQ219" s="21"/>
      <c r="KR219" s="21"/>
      <c r="KS219" s="21"/>
      <c r="KT219" s="21"/>
      <c r="KU219" s="21"/>
      <c r="KV219" s="21"/>
      <c r="KW219" s="21"/>
      <c r="KX219" s="21"/>
      <c r="KY219" s="21"/>
      <c r="KZ219" s="21"/>
      <c r="LA219" s="21"/>
      <c r="LB219" s="21"/>
      <c r="LC219" s="21"/>
      <c r="LD219" s="21"/>
      <c r="LE219" s="21"/>
      <c r="LF219" s="21"/>
      <c r="LG219" s="21"/>
      <c r="LH219" s="21"/>
      <c r="LI219" s="21"/>
      <c r="LJ219" s="21"/>
      <c r="LK219" s="21"/>
      <c r="LL219" s="21"/>
      <c r="LM219" s="21"/>
      <c r="LN219" s="21"/>
      <c r="LO219" s="21"/>
      <c r="LP219" s="21"/>
      <c r="LQ219" s="21"/>
      <c r="LR219" s="21"/>
      <c r="LS219" s="21"/>
      <c r="LT219" s="21"/>
      <c r="LU219" s="21"/>
      <c r="LV219" s="21"/>
      <c r="LW219" s="21"/>
      <c r="LX219" s="21"/>
      <c r="LY219" s="21"/>
      <c r="LZ219" s="21"/>
      <c r="MA219" s="21"/>
      <c r="MB219" s="21"/>
      <c r="MC219" s="21"/>
      <c r="MD219" s="21"/>
      <c r="ME219" s="21"/>
      <c r="MF219" s="21"/>
      <c r="MG219" s="21"/>
      <c r="MH219" s="21"/>
      <c r="MI219" s="21"/>
      <c r="MJ219" s="21"/>
      <c r="MK219" s="21"/>
      <c r="ML219" s="21"/>
      <c r="MM219" s="21"/>
      <c r="MN219" s="21"/>
      <c r="MO219" s="21"/>
      <c r="MP219" s="21"/>
      <c r="MQ219" s="21"/>
      <c r="MR219" s="21"/>
      <c r="MS219" s="21"/>
      <c r="MT219" s="21"/>
      <c r="MU219" s="21"/>
      <c r="MV219" s="21"/>
      <c r="MW219" s="21"/>
      <c r="MX219" s="21"/>
      <c r="MY219" s="21"/>
      <c r="MZ219" s="21"/>
      <c r="NA219" s="21"/>
      <c r="NB219" s="21"/>
      <c r="NC219" s="21"/>
      <c r="ND219" s="21"/>
      <c r="NE219" s="21"/>
      <c r="NF219" s="21"/>
      <c r="NG219" s="21"/>
      <c r="NH219" s="21"/>
      <c r="NI219" s="21"/>
      <c r="NJ219" s="21"/>
      <c r="NK219" s="21"/>
      <c r="NL219" s="21"/>
      <c r="NM219" s="21"/>
      <c r="NN219" s="21"/>
      <c r="NO219" s="21"/>
      <c r="NP219" s="21"/>
      <c r="NQ219" s="21"/>
      <c r="NR219" s="21"/>
      <c r="NS219" s="21"/>
      <c r="NT219" s="21"/>
      <c r="NU219" s="21"/>
      <c r="NV219" s="21"/>
      <c r="NW219" s="21"/>
      <c r="NX219" s="21"/>
      <c r="NY219" s="21"/>
      <c r="NZ219" s="21"/>
      <c r="OA219" s="21"/>
      <c r="OB219" s="21"/>
      <c r="OC219" s="21"/>
      <c r="OD219" s="21"/>
      <c r="OE219" s="21"/>
      <c r="OF219" s="21"/>
      <c r="OG219" s="21"/>
      <c r="OH219" s="21"/>
      <c r="OI219" s="21"/>
      <c r="OJ219" s="21"/>
      <c r="OK219" s="21"/>
      <c r="OL219" s="21"/>
      <c r="OM219" s="21"/>
      <c r="ON219" s="21"/>
      <c r="OO219" s="21"/>
      <c r="OP219" s="21"/>
      <c r="OQ219" s="21"/>
      <c r="OR219" s="21"/>
      <c r="OS219" s="21"/>
      <c r="OT219" s="21"/>
      <c r="OU219" s="21"/>
      <c r="OV219" s="21"/>
      <c r="OW219" s="21"/>
      <c r="OX219" s="21"/>
      <c r="OY219" s="21"/>
      <c r="OZ219" s="21"/>
      <c r="PA219" s="21"/>
      <c r="PB219" s="21"/>
      <c r="PC219" s="21"/>
      <c r="PD219" s="21"/>
      <c r="PE219" s="21"/>
      <c r="PF219" s="21"/>
      <c r="PG219" s="21"/>
      <c r="PH219" s="21"/>
      <c r="PI219" s="21"/>
      <c r="PJ219" s="21"/>
      <c r="PK219" s="21"/>
      <c r="PL219" s="21"/>
      <c r="PM219" s="21"/>
      <c r="PN219" s="21"/>
      <c r="PO219" s="21"/>
      <c r="PP219" s="21"/>
      <c r="PQ219" s="21"/>
      <c r="PR219" s="21"/>
      <c r="PS219" s="21"/>
      <c r="PT219" s="21"/>
      <c r="PU219" s="21"/>
      <c r="PV219" s="21"/>
      <c r="PW219" s="21"/>
      <c r="PX219" s="21"/>
      <c r="PY219" s="21"/>
      <c r="PZ219" s="21"/>
      <c r="QA219" s="21"/>
      <c r="QB219" s="21"/>
      <c r="QC219" s="21"/>
      <c r="QD219" s="21"/>
      <c r="QE219" s="21"/>
      <c r="QF219" s="21"/>
      <c r="QG219" s="21"/>
      <c r="QH219" s="21"/>
      <c r="QI219" s="21"/>
      <c r="QJ219" s="21"/>
      <c r="QK219" s="21"/>
      <c r="QL219" s="21"/>
      <c r="QM219" s="21"/>
      <c r="QN219" s="21"/>
      <c r="QO219" s="21"/>
      <c r="QP219" s="21"/>
      <c r="QQ219" s="21"/>
      <c r="QR219" s="21"/>
      <c r="QS219" s="21"/>
      <c r="QT219" s="21"/>
      <c r="QU219" s="21"/>
      <c r="QV219" s="21"/>
      <c r="QW219" s="21"/>
      <c r="QX219" s="21"/>
      <c r="QY219" s="21"/>
      <c r="QZ219" s="21"/>
      <c r="RA219" s="21"/>
      <c r="RB219" s="21"/>
      <c r="RC219" s="21"/>
      <c r="RD219" s="21"/>
      <c r="RE219" s="21"/>
      <c r="RF219" s="21"/>
      <c r="RG219" s="21"/>
      <c r="RH219" s="21"/>
      <c r="RI219" s="21"/>
      <c r="RJ219" s="21"/>
      <c r="RK219" s="21"/>
      <c r="RL219" s="21"/>
      <c r="RM219" s="21"/>
      <c r="RN219" s="21"/>
      <c r="RO219" s="21"/>
      <c r="RP219" s="21"/>
      <c r="RQ219" s="21"/>
      <c r="RR219" s="21"/>
      <c r="RS219" s="21"/>
      <c r="RT219" s="21"/>
      <c r="RU219" s="21"/>
      <c r="RV219" s="21"/>
      <c r="RW219" s="21"/>
      <c r="RX219" s="21"/>
      <c r="RY219" s="21"/>
      <c r="RZ219" s="21"/>
      <c r="SA219" s="21"/>
      <c r="SB219" s="21"/>
      <c r="SC219" s="21"/>
      <c r="SD219" s="21"/>
      <c r="SE219" s="21"/>
      <c r="SF219" s="21"/>
      <c r="SG219" s="21"/>
      <c r="SH219" s="21"/>
      <c r="SI219" s="21"/>
      <c r="SJ219" s="21"/>
      <c r="SK219" s="21"/>
      <c r="SL219" s="21"/>
      <c r="SM219" s="21"/>
      <c r="SN219" s="21"/>
      <c r="SO219" s="21"/>
      <c r="SP219" s="21"/>
      <c r="SQ219" s="21"/>
      <c r="SR219" s="21"/>
      <c r="SS219" s="21"/>
      <c r="ST219" s="21"/>
      <c r="SU219" s="21"/>
      <c r="SV219" s="21"/>
      <c r="SW219" s="21"/>
      <c r="SX219" s="21"/>
      <c r="SY219" s="21"/>
      <c r="SZ219" s="21"/>
      <c r="TA219" s="21"/>
      <c r="TB219" s="21"/>
      <c r="TC219" s="21"/>
      <c r="TD219" s="21"/>
      <c r="TE219" s="21"/>
      <c r="TF219" s="21"/>
      <c r="TG219" s="21"/>
      <c r="TH219" s="21"/>
      <c r="TI219" s="21"/>
      <c r="TJ219" s="21"/>
      <c r="TK219" s="21"/>
      <c r="TL219" s="21"/>
      <c r="TM219" s="21"/>
      <c r="TN219" s="21"/>
      <c r="TO219" s="21"/>
      <c r="TP219" s="21"/>
      <c r="TQ219" s="21"/>
      <c r="TR219" s="21"/>
      <c r="TS219" s="21"/>
      <c r="TT219" s="21"/>
      <c r="TU219" s="21"/>
      <c r="TV219" s="21"/>
      <c r="TW219" s="21"/>
      <c r="TX219" s="21"/>
      <c r="TY219" s="21"/>
      <c r="TZ219" s="21"/>
      <c r="UA219" s="21"/>
      <c r="UB219" s="21"/>
      <c r="UC219" s="21"/>
      <c r="UD219" s="21"/>
      <c r="UE219" s="21"/>
      <c r="UF219" s="21"/>
      <c r="UG219" s="21"/>
      <c r="UH219" s="21"/>
      <c r="UI219" s="21"/>
      <c r="UJ219" s="21"/>
      <c r="UK219" s="21"/>
      <c r="UL219" s="21"/>
      <c r="UM219" s="21"/>
      <c r="UN219" s="21"/>
      <c r="UO219" s="21"/>
      <c r="UP219" s="21"/>
      <c r="UQ219" s="21"/>
      <c r="UR219" s="21"/>
      <c r="US219" s="21"/>
      <c r="UT219" s="21"/>
      <c r="UU219" s="21"/>
      <c r="UV219" s="21"/>
      <c r="UW219" s="21"/>
      <c r="UX219" s="21"/>
      <c r="UY219" s="21"/>
      <c r="UZ219" s="21"/>
      <c r="VA219" s="21"/>
      <c r="VB219" s="21"/>
      <c r="VC219" s="21"/>
      <c r="VD219" s="21"/>
      <c r="VE219" s="21"/>
      <c r="VF219" s="21"/>
      <c r="VG219" s="21"/>
      <c r="VH219" s="21"/>
      <c r="VI219" s="21"/>
      <c r="VJ219" s="21"/>
      <c r="VK219" s="21"/>
      <c r="VL219" s="21"/>
      <c r="VM219" s="21"/>
      <c r="VN219" s="21"/>
      <c r="VO219" s="21"/>
      <c r="VP219" s="21"/>
      <c r="VQ219" s="21"/>
      <c r="VR219" s="21"/>
      <c r="VS219" s="21"/>
      <c r="VT219" s="21"/>
      <c r="VU219" s="21"/>
      <c r="VV219" s="21"/>
      <c r="VW219" s="21"/>
      <c r="VX219" s="21"/>
      <c r="VY219" s="21"/>
      <c r="VZ219" s="21"/>
      <c r="WA219" s="21"/>
      <c r="WB219" s="21"/>
      <c r="WC219" s="21"/>
      <c r="WD219" s="21"/>
      <c r="WE219" s="21"/>
      <c r="WF219" s="21"/>
      <c r="WG219" s="21"/>
      <c r="WH219" s="21"/>
      <c r="WI219" s="21"/>
      <c r="WJ219" s="21"/>
      <c r="WK219" s="21"/>
      <c r="WL219" s="21"/>
      <c r="WM219" s="21"/>
      <c r="WN219" s="21"/>
      <c r="WO219" s="21"/>
      <c r="WP219" s="21"/>
      <c r="WQ219" s="21"/>
      <c r="WR219" s="21"/>
      <c r="WS219" s="21"/>
      <c r="WT219" s="21"/>
      <c r="WU219" s="21"/>
      <c r="WV219" s="21"/>
      <c r="WW219" s="21"/>
      <c r="WX219" s="21"/>
      <c r="WY219" s="21"/>
      <c r="WZ219" s="21"/>
      <c r="XA219" s="21"/>
      <c r="XB219" s="21"/>
      <c r="XC219" s="21"/>
      <c r="XD219" s="21"/>
      <c r="XE219" s="21"/>
      <c r="XF219" s="21"/>
      <c r="XG219" s="21"/>
      <c r="XH219" s="21"/>
      <c r="XI219" s="21"/>
      <c r="XJ219" s="21"/>
      <c r="XK219" s="21"/>
      <c r="XL219" s="21"/>
      <c r="XM219" s="21"/>
      <c r="XN219" s="21"/>
      <c r="XO219" s="21"/>
      <c r="XP219" s="21"/>
      <c r="XQ219" s="21"/>
      <c r="XR219" s="21"/>
      <c r="XS219" s="21"/>
      <c r="XT219" s="21"/>
      <c r="XU219" s="21"/>
      <c r="XV219" s="21"/>
      <c r="XW219" s="21"/>
      <c r="XX219" s="21"/>
      <c r="XY219" s="21"/>
      <c r="XZ219" s="21"/>
      <c r="YA219" s="21"/>
      <c r="YB219" s="21"/>
      <c r="YC219" s="21"/>
      <c r="YD219" s="21"/>
      <c r="YE219" s="21"/>
      <c r="YF219" s="21"/>
      <c r="YG219" s="21"/>
      <c r="YH219" s="21"/>
      <c r="YI219" s="21"/>
      <c r="YJ219" s="21"/>
      <c r="YK219" s="21"/>
      <c r="YL219" s="21"/>
      <c r="YM219" s="21"/>
      <c r="YN219" s="21"/>
      <c r="YO219" s="21"/>
      <c r="YP219" s="21"/>
      <c r="YQ219" s="21"/>
      <c r="YR219" s="21"/>
      <c r="YS219" s="21"/>
      <c r="YT219" s="21"/>
      <c r="YU219" s="21"/>
      <c r="YV219" s="21"/>
      <c r="YW219" s="21"/>
      <c r="YX219" s="21"/>
      <c r="YY219" s="21"/>
      <c r="YZ219" s="21"/>
      <c r="ZA219" s="21"/>
      <c r="ZB219" s="21"/>
      <c r="ZC219" s="21"/>
      <c r="ZD219" s="21"/>
      <c r="ZE219" s="21"/>
      <c r="ZF219" s="21"/>
      <c r="ZG219" s="21"/>
      <c r="ZH219" s="21"/>
      <c r="ZI219" s="21"/>
      <c r="ZJ219" s="21"/>
      <c r="ZK219" s="21"/>
      <c r="ZL219" s="21"/>
      <c r="ZM219" s="21"/>
      <c r="ZN219" s="21"/>
      <c r="ZO219" s="21"/>
      <c r="ZP219" s="21"/>
      <c r="ZQ219" s="21"/>
      <c r="ZR219" s="21"/>
      <c r="ZS219" s="21"/>
      <c r="ZT219" s="21"/>
      <c r="ZU219" s="21"/>
      <c r="ZV219" s="21"/>
      <c r="ZW219" s="21"/>
      <c r="ZX219" s="21"/>
      <c r="ZY219" s="21"/>
      <c r="ZZ219" s="21"/>
      <c r="AAA219" s="21"/>
      <c r="AAB219" s="21"/>
      <c r="AAC219" s="21"/>
      <c r="AAD219" s="21"/>
      <c r="AAE219" s="21"/>
      <c r="AAF219" s="21"/>
      <c r="AAG219" s="21"/>
      <c r="AAH219" s="21"/>
      <c r="AAI219" s="21"/>
      <c r="AAJ219" s="21"/>
      <c r="AAK219" s="21"/>
      <c r="AAL219" s="21"/>
      <c r="AAM219" s="21"/>
      <c r="AAN219" s="21"/>
      <c r="AAO219" s="21"/>
      <c r="AAP219" s="21"/>
      <c r="AAQ219" s="21"/>
      <c r="AAR219" s="21"/>
      <c r="AAS219" s="21"/>
      <c r="AAT219" s="21"/>
      <c r="AAU219" s="21"/>
      <c r="AAV219" s="21"/>
      <c r="AAW219" s="21"/>
      <c r="AAX219" s="21"/>
      <c r="AAY219" s="21"/>
      <c r="AAZ219" s="21"/>
      <c r="ABA219" s="21"/>
      <c r="ABB219" s="21"/>
      <c r="ABC219" s="21"/>
      <c r="ABD219" s="21"/>
      <c r="ABE219" s="21"/>
      <c r="ABF219" s="21"/>
      <c r="ABG219" s="21"/>
      <c r="ABH219" s="21"/>
      <c r="ABI219" s="21"/>
      <c r="ABJ219" s="21"/>
      <c r="ABK219" s="21"/>
      <c r="ABL219" s="21"/>
      <c r="ABM219" s="21"/>
      <c r="ABN219" s="21"/>
      <c r="ABO219" s="21"/>
      <c r="ABP219" s="21"/>
      <c r="ABQ219" s="21"/>
      <c r="ABR219" s="21"/>
      <c r="ABS219" s="21"/>
      <c r="ABT219" s="21"/>
      <c r="ABU219" s="21"/>
      <c r="ABV219" s="21"/>
      <c r="ABW219" s="21"/>
      <c r="ABX219" s="21"/>
      <c r="ABY219" s="21"/>
      <c r="ABZ219" s="21"/>
      <c r="ACA219" s="21"/>
      <c r="ACB219" s="21"/>
      <c r="ACC219" s="21"/>
      <c r="ACD219" s="21"/>
      <c r="ACE219" s="21"/>
      <c r="ACF219" s="21"/>
      <c r="ACG219" s="21"/>
      <c r="ACH219" s="21"/>
      <c r="ACI219" s="21"/>
      <c r="ACJ219" s="21"/>
      <c r="ACK219" s="21"/>
      <c r="ACL219" s="21"/>
      <c r="ACM219" s="21"/>
      <c r="ACN219" s="21"/>
      <c r="ACO219" s="21"/>
      <c r="ACP219" s="21"/>
      <c r="ACQ219" s="21"/>
      <c r="ACR219" s="21"/>
      <c r="ACS219" s="21"/>
      <c r="ACT219" s="21"/>
      <c r="ACU219" s="21"/>
      <c r="ACV219" s="21"/>
      <c r="ACW219" s="21"/>
      <c r="ACX219" s="21"/>
      <c r="ACY219" s="21"/>
      <c r="ACZ219" s="21"/>
      <c r="ADA219" s="21"/>
      <c r="ADB219" s="21"/>
      <c r="ADC219" s="21"/>
      <c r="ADD219" s="21"/>
      <c r="ADE219" s="21"/>
      <c r="ADF219" s="21"/>
      <c r="ADG219" s="21"/>
      <c r="ADH219" s="21"/>
      <c r="ADI219" s="21"/>
      <c r="ADJ219" s="21"/>
      <c r="ADK219" s="21"/>
      <c r="ADL219" s="21"/>
      <c r="ADM219" s="21"/>
      <c r="ADN219" s="21"/>
      <c r="ADO219" s="21"/>
      <c r="ADP219" s="21"/>
      <c r="ADQ219" s="21"/>
      <c r="ADR219" s="21"/>
      <c r="ADS219" s="21"/>
      <c r="ADT219" s="21"/>
      <c r="ADU219" s="21"/>
      <c r="ADV219" s="21"/>
      <c r="ADW219" s="21"/>
      <c r="ADX219" s="21"/>
      <c r="ADY219" s="21"/>
      <c r="ADZ219" s="21"/>
      <c r="AEA219" s="21"/>
      <c r="AEB219" s="21"/>
      <c r="AEC219" s="21"/>
      <c r="AED219" s="21"/>
      <c r="AEE219" s="21"/>
      <c r="AEF219" s="21"/>
      <c r="AEG219" s="21"/>
      <c r="AEH219" s="21"/>
      <c r="AEI219" s="21"/>
      <c r="AEJ219" s="21"/>
      <c r="AEK219" s="21"/>
      <c r="AEL219" s="21"/>
      <c r="AEM219" s="21"/>
      <c r="AEN219" s="21"/>
      <c r="AEO219" s="21"/>
      <c r="AEP219" s="21"/>
      <c r="AEQ219" s="21"/>
      <c r="AER219" s="21"/>
      <c r="AES219" s="21"/>
      <c r="AET219" s="21"/>
      <c r="AEU219" s="21"/>
      <c r="AEV219" s="21"/>
      <c r="AEW219" s="21"/>
      <c r="AEX219" s="21"/>
      <c r="AEY219" s="21"/>
      <c r="AEZ219" s="21"/>
      <c r="AFA219" s="21"/>
      <c r="AFB219" s="21"/>
      <c r="AFC219" s="21"/>
      <c r="AFD219" s="21"/>
      <c r="AFE219" s="21"/>
      <c r="AFF219" s="21"/>
      <c r="AFG219" s="21"/>
    </row>
    <row r="220" spans="1:839" s="46" customFormat="1" x14ac:dyDescent="0.25">
      <c r="A220" s="22"/>
      <c r="B220" s="22"/>
      <c r="C220" s="22" t="s">
        <v>44</v>
      </c>
      <c r="D220" s="55"/>
      <c r="E220" s="22" t="str">
        <f>структура!$G$68</f>
        <v>просроч. кредитный портфель по безвозвр. займам</v>
      </c>
      <c r="F220" s="22"/>
      <c r="G220" s="22"/>
      <c r="H220" s="22"/>
      <c r="I220" s="22" t="str">
        <f>IF($E220="","",INDEX(структура!$H$10:$H$153,SUMIFS(структура!$C$10:$C$153,структура!$G$10:$G$153,$E220)))</f>
        <v>руб.</v>
      </c>
      <c r="J220" s="22"/>
      <c r="K220" s="45"/>
      <c r="L220" s="22"/>
      <c r="M220" s="22"/>
      <c r="N220" s="22"/>
      <c r="O220" s="22"/>
      <c r="P220" s="22"/>
      <c r="Q220" s="45"/>
      <c r="R220" s="22">
        <f>SUM(R221:R225)</f>
        <v>0</v>
      </c>
      <c r="S220" s="22">
        <f t="shared" ref="S220" si="20869">SUM(S221:S225)</f>
        <v>0</v>
      </c>
      <c r="T220" s="22">
        <f t="shared" ref="T220" si="20870">SUM(T221:T225)</f>
        <v>0</v>
      </c>
      <c r="U220" s="22">
        <f t="shared" ref="U220" si="20871">SUM(U221:U225)</f>
        <v>0</v>
      </c>
      <c r="V220" s="22">
        <f t="shared" ref="V220" si="20872">SUM(V221:V225)</f>
        <v>0</v>
      </c>
      <c r="W220" s="22">
        <f t="shared" ref="W220" si="20873">SUM(W221:W225)</f>
        <v>0</v>
      </c>
      <c r="X220" s="22">
        <f t="shared" ref="X220" si="20874">SUM(X221:X225)</f>
        <v>0</v>
      </c>
      <c r="Y220" s="22">
        <f t="shared" ref="Y220" si="20875">SUM(Y221:Y225)</f>
        <v>0</v>
      </c>
      <c r="Z220" s="22">
        <f t="shared" ref="Z220" si="20876">SUM(Z221:Z225)</f>
        <v>0</v>
      </c>
      <c r="AA220" s="22">
        <f t="shared" ref="AA220" si="20877">SUM(AA221:AA225)</f>
        <v>0</v>
      </c>
      <c r="AB220" s="22">
        <f t="shared" ref="AB220" si="20878">SUM(AB221:AB225)</f>
        <v>54000</v>
      </c>
      <c r="AC220" s="22">
        <f t="shared" ref="AC220" si="20879">SUM(AC221:AC225)</f>
        <v>108000</v>
      </c>
      <c r="AD220" s="22">
        <f t="shared" ref="AD220" si="20880">SUM(AD221:AD225)</f>
        <v>162000</v>
      </c>
      <c r="AE220" s="22">
        <f t="shared" ref="AE220" si="20881">SUM(AE221:AE225)</f>
        <v>216000</v>
      </c>
      <c r="AF220" s="22">
        <f t="shared" ref="AF220" si="20882">SUM(AF221:AF225)</f>
        <v>270000</v>
      </c>
      <c r="AG220" s="22">
        <f t="shared" ref="AG220" si="20883">SUM(AG221:AG225)</f>
        <v>331200</v>
      </c>
      <c r="AH220" s="22">
        <f t="shared" ref="AH220" si="20884">SUM(AH221:AH225)</f>
        <v>392400</v>
      </c>
      <c r="AI220" s="22">
        <f t="shared" ref="AI220" si="20885">SUM(AI221:AI225)</f>
        <v>453600</v>
      </c>
      <c r="AJ220" s="22">
        <f t="shared" ref="AJ220" si="20886">SUM(AJ221:AJ225)</f>
        <v>514800</v>
      </c>
      <c r="AK220" s="22">
        <f t="shared" ref="AK220" si="20887">SUM(AK221:AK225)</f>
        <v>576000</v>
      </c>
      <c r="AL220" s="22">
        <f t="shared" ref="AL220" si="20888">SUM(AL221:AL225)</f>
        <v>644200</v>
      </c>
      <c r="AM220" s="22">
        <f t="shared" ref="AM220" si="20889">SUM(AM221:AM225)</f>
        <v>712400</v>
      </c>
      <c r="AN220" s="22">
        <f t="shared" ref="AN220" si="20890">SUM(AN221:AN225)</f>
        <v>780600</v>
      </c>
      <c r="AO220" s="22">
        <f t="shared" ref="AO220" si="20891">SUM(AO221:AO225)</f>
        <v>848800</v>
      </c>
      <c r="AP220" s="22">
        <f t="shared" ref="AP220" si="20892">SUM(AP221:AP225)</f>
        <v>917000</v>
      </c>
      <c r="AQ220" s="22">
        <f t="shared" ref="AQ220" si="20893">SUM(AQ221:AQ225)</f>
        <v>985200</v>
      </c>
      <c r="AR220" s="22">
        <f t="shared" ref="AR220" si="20894">SUM(AR221:AR225)</f>
        <v>1053400</v>
      </c>
      <c r="AS220" s="22">
        <f t="shared" ref="AS220" si="20895">SUM(AS221:AS225)</f>
        <v>1121600</v>
      </c>
      <c r="AT220" s="22">
        <f t="shared" ref="AT220" si="20896">SUM(AT221:AT225)</f>
        <v>1189800</v>
      </c>
      <c r="AU220" s="22">
        <f t="shared" ref="AU220" si="20897">SUM(AU221:AU225)</f>
        <v>1258000</v>
      </c>
      <c r="AV220" s="22">
        <f t="shared" ref="AV220" si="20898">SUM(AV221:AV225)</f>
        <v>1326200</v>
      </c>
      <c r="AW220" s="22">
        <f t="shared" ref="AW220" si="20899">SUM(AW221:AW225)</f>
        <v>1394400</v>
      </c>
      <c r="AX220" s="22">
        <f t="shared" ref="AX220" si="20900">SUM(AX221:AX225)</f>
        <v>1462600</v>
      </c>
      <c r="AY220" s="22">
        <f t="shared" ref="AY220" si="20901">SUM(AY221:AY225)</f>
        <v>1530800</v>
      </c>
      <c r="AZ220" s="22">
        <f t="shared" ref="AZ220" si="20902">SUM(AZ221:AZ225)</f>
        <v>1599000</v>
      </c>
      <c r="BA220" s="22">
        <f t="shared" ref="BA220" si="20903">SUM(BA221:BA225)</f>
        <v>1667200</v>
      </c>
      <c r="BB220" s="22">
        <f t="shared" ref="BB220" si="20904">SUM(BB221:BB225)</f>
        <v>1735400</v>
      </c>
      <c r="BC220" s="22">
        <f t="shared" ref="BC220" si="20905">SUM(BC221:BC225)</f>
        <v>1803600</v>
      </c>
      <c r="BD220" s="22">
        <f t="shared" ref="BD220" si="20906">SUM(BD221:BD225)</f>
        <v>1871800</v>
      </c>
      <c r="BE220" s="22">
        <f t="shared" ref="BE220" si="20907">SUM(BE221:BE225)</f>
        <v>1940000</v>
      </c>
      <c r="BF220" s="22">
        <f t="shared" ref="BF220" si="20908">SUM(BF221:BF225)</f>
        <v>2008200</v>
      </c>
      <c r="BG220" s="22">
        <f t="shared" ref="BG220" si="20909">SUM(BG221:BG225)</f>
        <v>2070400</v>
      </c>
      <c r="BH220" s="22">
        <f t="shared" ref="BH220" si="20910">SUM(BH221:BH225)</f>
        <v>2132600</v>
      </c>
      <c r="BI220" s="22">
        <f t="shared" ref="BI220" si="20911">SUM(BI221:BI225)</f>
        <v>2194800</v>
      </c>
      <c r="BJ220" s="22">
        <f t="shared" ref="BJ220" si="20912">SUM(BJ221:BJ225)</f>
        <v>2257000</v>
      </c>
      <c r="BK220" s="22">
        <f t="shared" ref="BK220" si="20913">SUM(BK221:BK225)</f>
        <v>2319200</v>
      </c>
      <c r="BL220" s="22">
        <f t="shared" ref="BL220" si="20914">SUM(BL221:BL225)</f>
        <v>2380600</v>
      </c>
      <c r="BM220" s="22">
        <f t="shared" ref="BM220" si="20915">SUM(BM221:BM225)</f>
        <v>2442000</v>
      </c>
      <c r="BN220" s="22">
        <f t="shared" ref="BN220" si="20916">SUM(BN221:BN225)</f>
        <v>2503400</v>
      </c>
      <c r="BO220" s="22">
        <f t="shared" ref="BO220" si="20917">SUM(BO221:BO225)</f>
        <v>2564800</v>
      </c>
      <c r="BP220" s="22">
        <f t="shared" ref="BP220" si="20918">SUM(BP221:BP225)</f>
        <v>2626200</v>
      </c>
      <c r="BQ220" s="22">
        <f t="shared" ref="BQ220" si="20919">SUM(BQ221:BQ225)</f>
        <v>2694600</v>
      </c>
      <c r="BR220" s="22">
        <f t="shared" ref="BR220" si="20920">SUM(BR221:BR225)</f>
        <v>2763000</v>
      </c>
      <c r="BS220" s="22">
        <f t="shared" ref="BS220" si="20921">SUM(BS221:BS225)</f>
        <v>2831400</v>
      </c>
      <c r="BT220" s="22">
        <f t="shared" ref="BT220" si="20922">SUM(BT221:BT225)</f>
        <v>2899800</v>
      </c>
      <c r="BU220" s="22">
        <f t="shared" ref="BU220" si="20923">SUM(BU221:BU225)</f>
        <v>2968200</v>
      </c>
      <c r="BV220" s="22">
        <f t="shared" ref="BV220" si="20924">SUM(BV221:BV225)</f>
        <v>3036600</v>
      </c>
      <c r="BW220" s="22">
        <f t="shared" ref="BW220" si="20925">SUM(BW221:BW225)</f>
        <v>3105000</v>
      </c>
      <c r="BX220" s="22">
        <f t="shared" ref="BX220" si="20926">SUM(BX221:BX225)</f>
        <v>3173400</v>
      </c>
      <c r="BY220" s="22">
        <f t="shared" ref="BY220" si="20927">SUM(BY221:BY225)</f>
        <v>3241800</v>
      </c>
      <c r="BZ220" s="22">
        <f t="shared" ref="BZ220" si="20928">SUM(BZ221:BZ225)</f>
        <v>3310200</v>
      </c>
      <c r="CA220" s="22">
        <f t="shared" ref="CA220" si="20929">SUM(CA221:CA225)</f>
        <v>3378600</v>
      </c>
      <c r="CB220" s="22">
        <f t="shared" ref="CB220" si="20930">SUM(CB221:CB225)</f>
        <v>3447000</v>
      </c>
      <c r="CC220" s="22">
        <f t="shared" ref="CC220" si="20931">SUM(CC221:CC225)</f>
        <v>3515400</v>
      </c>
      <c r="CD220" s="22">
        <f t="shared" ref="CD220" si="20932">SUM(CD221:CD225)</f>
        <v>3583800</v>
      </c>
      <c r="CE220" s="22">
        <f t="shared" ref="CE220" si="20933">SUM(CE221:CE225)</f>
        <v>3652200</v>
      </c>
      <c r="CF220" s="22">
        <f t="shared" ref="CF220" si="20934">SUM(CF221:CF225)</f>
        <v>3720600</v>
      </c>
      <c r="CG220" s="22">
        <f t="shared" ref="CG220" si="20935">SUM(CG221:CG225)</f>
        <v>3789000</v>
      </c>
      <c r="CH220" s="22">
        <f t="shared" ref="CH220" si="20936">SUM(CH221:CH225)</f>
        <v>3857400</v>
      </c>
      <c r="CI220" s="22">
        <f t="shared" ref="CI220" si="20937">SUM(CI221:CI225)</f>
        <v>3925800</v>
      </c>
      <c r="CJ220" s="22">
        <f t="shared" ref="CJ220" si="20938">SUM(CJ221:CJ225)</f>
        <v>3994200</v>
      </c>
      <c r="CK220" s="22">
        <f t="shared" ref="CK220" si="20939">SUM(CK221:CK225)</f>
        <v>4062600</v>
      </c>
      <c r="CL220" s="22">
        <f t="shared" ref="CL220" si="20940">SUM(CL221:CL225)</f>
        <v>4188000</v>
      </c>
      <c r="CM220" s="22">
        <f t="shared" ref="CM220" si="20941">SUM(CM221:CM225)</f>
        <v>4313400</v>
      </c>
      <c r="CN220" s="22">
        <f t="shared" ref="CN220" si="20942">SUM(CN221:CN225)</f>
        <v>4438800</v>
      </c>
      <c r="CO220" s="22">
        <f t="shared" ref="CO220" si="20943">SUM(CO221:CO225)</f>
        <v>4564200</v>
      </c>
      <c r="CP220" s="22">
        <f t="shared" ref="CP220" si="20944">SUM(CP221:CP225)</f>
        <v>4689600</v>
      </c>
      <c r="CQ220" s="22">
        <f t="shared" ref="CQ220" si="20945">SUM(CQ221:CQ225)</f>
        <v>4822600</v>
      </c>
      <c r="CR220" s="22">
        <f t="shared" ref="CR220" si="20946">SUM(CR221:CR225)</f>
        <v>4955600</v>
      </c>
      <c r="CS220" s="22">
        <f t="shared" ref="CS220" si="20947">SUM(CS221:CS225)</f>
        <v>5088600</v>
      </c>
      <c r="CT220" s="22">
        <f t="shared" ref="CT220" si="20948">SUM(CT221:CT225)</f>
        <v>5167600</v>
      </c>
      <c r="CU220" s="22">
        <f t="shared" ref="CU220" si="20949">SUM(CU221:CU225)</f>
        <v>5246600</v>
      </c>
      <c r="CV220" s="22">
        <f t="shared" ref="CV220" si="20950">SUM(CV221:CV225)</f>
        <v>5364100</v>
      </c>
      <c r="CW220" s="22">
        <f t="shared" ref="CW220" si="20951">SUM(CW221:CW225)</f>
        <v>5481600</v>
      </c>
      <c r="CX220" s="22">
        <f t="shared" ref="CX220" si="20952">SUM(CX221:CX225)</f>
        <v>5599100</v>
      </c>
      <c r="CY220" s="22">
        <f t="shared" ref="CY220" si="20953">SUM(CY221:CY225)</f>
        <v>5716600</v>
      </c>
      <c r="CZ220" s="22">
        <f t="shared" ref="CZ220" si="20954">SUM(CZ221:CZ225)</f>
        <v>5834100</v>
      </c>
      <c r="DA220" s="22">
        <f t="shared" ref="DA220" si="20955">SUM(DA221:DA225)</f>
        <v>5951600</v>
      </c>
      <c r="DB220" s="22">
        <f t="shared" ref="DB220" si="20956">SUM(DB221:DB225)</f>
        <v>6069100</v>
      </c>
      <c r="DC220" s="22">
        <f t="shared" ref="DC220" si="20957">SUM(DC221:DC225)</f>
        <v>6186600</v>
      </c>
      <c r="DD220" s="22">
        <f t="shared" ref="DD220" si="20958">SUM(DD221:DD225)</f>
        <v>6296900</v>
      </c>
      <c r="DE220" s="22">
        <f t="shared" ref="DE220" si="20959">SUM(DE221:DE225)</f>
        <v>6407200</v>
      </c>
      <c r="DF220" s="22">
        <f t="shared" ref="DF220" si="20960">SUM(DF221:DF225)</f>
        <v>6517500</v>
      </c>
      <c r="DG220" s="22">
        <f t="shared" ref="DG220" si="20961">SUM(DG221:DG225)</f>
        <v>6627800</v>
      </c>
      <c r="DH220" s="22">
        <f t="shared" ref="DH220" si="20962">SUM(DH221:DH225)</f>
        <v>6738100</v>
      </c>
      <c r="DI220" s="22">
        <f t="shared" ref="DI220" si="20963">SUM(DI221:DI225)</f>
        <v>6848400</v>
      </c>
      <c r="DJ220" s="22">
        <f t="shared" ref="DJ220" si="20964">SUM(DJ221:DJ225)</f>
        <v>6958700</v>
      </c>
      <c r="DK220" s="22">
        <f t="shared" ref="DK220" si="20965">SUM(DK221:DK225)</f>
        <v>7069000</v>
      </c>
      <c r="DL220" s="22">
        <f t="shared" ref="DL220" si="20966">SUM(DL221:DL225)</f>
        <v>7179300</v>
      </c>
      <c r="DM220" s="22">
        <f t="shared" ref="DM220" si="20967">SUM(DM221:DM225)</f>
        <v>7289600</v>
      </c>
      <c r="DN220" s="22">
        <f t="shared" ref="DN220" si="20968">SUM(DN221:DN225)</f>
        <v>7392900</v>
      </c>
      <c r="DO220" s="22">
        <f t="shared" ref="DO220" si="20969">SUM(DO221:DO225)</f>
        <v>7496200</v>
      </c>
      <c r="DP220" s="22">
        <f t="shared" ref="DP220" si="20970">SUM(DP221:DP225)</f>
        <v>7494500</v>
      </c>
      <c r="DQ220" s="22">
        <f t="shared" ref="DQ220" si="20971">SUM(DQ221:DQ225)</f>
        <v>7492800</v>
      </c>
      <c r="DR220" s="22">
        <f t="shared" ref="DR220" si="20972">SUM(DR221:DR225)</f>
        <v>7491100</v>
      </c>
      <c r="DS220" s="22">
        <f t="shared" ref="DS220" si="20973">SUM(DS221:DS225)</f>
        <v>7489400</v>
      </c>
      <c r="DT220" s="22">
        <f t="shared" ref="DT220" si="20974">SUM(DT221:DT225)</f>
        <v>7487700</v>
      </c>
      <c r="DU220" s="22">
        <f t="shared" ref="DU220" si="20975">SUM(DU221:DU225)</f>
        <v>7577000</v>
      </c>
      <c r="DV220" s="22">
        <f t="shared" ref="DV220" si="20976">SUM(DV221:DV225)</f>
        <v>7666300</v>
      </c>
      <c r="DW220" s="22">
        <f t="shared" ref="DW220" si="20977">SUM(DW221:DW225)</f>
        <v>7755600</v>
      </c>
      <c r="DX220" s="22">
        <f t="shared" ref="DX220" si="20978">SUM(DX221:DX225)</f>
        <v>7844900</v>
      </c>
      <c r="DY220" s="22">
        <f t="shared" ref="DY220" si="20979">SUM(DY221:DY225)</f>
        <v>7940200</v>
      </c>
      <c r="DZ220" s="22">
        <f t="shared" ref="DZ220" si="20980">SUM(DZ221:DZ225)</f>
        <v>7997000</v>
      </c>
      <c r="EA220" s="22">
        <f t="shared" ref="EA220" si="20981">SUM(EA221:EA225)</f>
        <v>8053800</v>
      </c>
      <c r="EB220" s="22">
        <f t="shared" ref="EB220" si="20982">SUM(EB221:EB225)</f>
        <v>8110600</v>
      </c>
      <c r="EC220" s="22">
        <f t="shared" ref="EC220" si="20983">SUM(EC221:EC225)</f>
        <v>8167400</v>
      </c>
      <c r="ED220" s="22">
        <f t="shared" ref="ED220" si="20984">SUM(ED221:ED225)</f>
        <v>8224200</v>
      </c>
      <c r="EE220" s="22">
        <f t="shared" ref="EE220" si="20985">SUM(EE221:EE225)</f>
        <v>8333500</v>
      </c>
      <c r="EF220" s="22">
        <f t="shared" ref="EF220" si="20986">SUM(EF221:EF225)</f>
        <v>8442800</v>
      </c>
      <c r="EG220" s="22">
        <f t="shared" ref="EG220" si="20987">SUM(EG221:EG225)</f>
        <v>8552100</v>
      </c>
      <c r="EH220" s="22">
        <f t="shared" ref="EH220" si="20988">SUM(EH221:EH225)</f>
        <v>8661400</v>
      </c>
      <c r="EI220" s="22">
        <f t="shared" ref="EI220" si="20989">SUM(EI221:EI225)</f>
        <v>8771500</v>
      </c>
      <c r="EJ220" s="22">
        <f t="shared" ref="EJ220" si="20990">SUM(EJ221:EJ225)</f>
        <v>8881600</v>
      </c>
      <c r="EK220" s="22">
        <f t="shared" ref="EK220" si="20991">SUM(EK221:EK225)</f>
        <v>8991700</v>
      </c>
      <c r="EL220" s="22">
        <f t="shared" ref="EL220" si="20992">SUM(EL221:EL225)</f>
        <v>9101800</v>
      </c>
      <c r="EM220" s="22">
        <f t="shared" ref="EM220" si="20993">SUM(EM221:EM225)</f>
        <v>9211900</v>
      </c>
      <c r="EN220" s="22">
        <f t="shared" ref="EN220" si="20994">SUM(EN221:EN225)</f>
        <v>9322000</v>
      </c>
      <c r="EO220" s="22">
        <f t="shared" ref="EO220" si="20995">SUM(EO221:EO225)</f>
        <v>9432100</v>
      </c>
      <c r="EP220" s="22">
        <f t="shared" ref="EP220" si="20996">SUM(EP221:EP225)</f>
        <v>9542200</v>
      </c>
      <c r="EQ220" s="22">
        <f t="shared" ref="EQ220" si="20997">SUM(EQ221:EQ225)</f>
        <v>9652300</v>
      </c>
      <c r="ER220" s="22">
        <f t="shared" ref="ER220" si="20998">SUM(ER221:ER225)</f>
        <v>9762400</v>
      </c>
      <c r="ES220" s="22">
        <f t="shared" ref="ES220" si="20999">SUM(ES221:ES225)</f>
        <v>9865500</v>
      </c>
      <c r="ET220" s="22">
        <f t="shared" ref="ET220" si="21000">SUM(ET221:ET225)</f>
        <v>9968600</v>
      </c>
      <c r="EU220" s="22">
        <f t="shared" ref="EU220" si="21001">SUM(EU221:EU225)</f>
        <v>10071700</v>
      </c>
      <c r="EV220" s="22">
        <f t="shared" ref="EV220" si="21002">SUM(EV221:EV225)</f>
        <v>10174800</v>
      </c>
      <c r="EW220" s="22">
        <f t="shared" ref="EW220" si="21003">SUM(EW221:EW225)</f>
        <v>10277900</v>
      </c>
      <c r="EX220" s="22">
        <f t="shared" ref="EX220" si="21004">SUM(EX221:EX225)</f>
        <v>10381000</v>
      </c>
      <c r="EY220" s="22">
        <f t="shared" ref="EY220" si="21005">SUM(EY221:EY225)</f>
        <v>10484100</v>
      </c>
      <c r="EZ220" s="22">
        <f t="shared" ref="EZ220" si="21006">SUM(EZ221:EZ225)</f>
        <v>10552200</v>
      </c>
      <c r="FA220" s="22">
        <f t="shared" ref="FA220" si="21007">SUM(FA221:FA225)</f>
        <v>10620300</v>
      </c>
      <c r="FB220" s="22">
        <f t="shared" ref="FB220" si="21008">SUM(FB221:FB225)</f>
        <v>10688400</v>
      </c>
      <c r="FC220" s="22">
        <f t="shared" ref="FC220" si="21009">SUM(FC221:FC225)</f>
        <v>10756500</v>
      </c>
      <c r="FD220" s="22">
        <f t="shared" ref="FD220" si="21010">SUM(FD221:FD225)</f>
        <v>10767600</v>
      </c>
      <c r="FE220" s="22">
        <f t="shared" ref="FE220" si="21011">SUM(FE221:FE225)</f>
        <v>10774033.333333334</v>
      </c>
      <c r="FF220" s="22">
        <f t="shared" ref="FF220" si="21012">SUM(FF221:FF225)</f>
        <v>10780466.666666666</v>
      </c>
      <c r="FG220" s="22">
        <f t="shared" ref="FG220" si="21013">SUM(FG221:FG225)</f>
        <v>10786900</v>
      </c>
      <c r="FH220" s="22">
        <f t="shared" ref="FH220" si="21014">SUM(FH221:FH225)</f>
        <v>10793333.333333334</v>
      </c>
      <c r="FI220" s="22">
        <f t="shared" ref="FI220" si="21015">SUM(FI221:FI225)</f>
        <v>10799766.666666666</v>
      </c>
      <c r="FJ220" s="22">
        <f t="shared" ref="FJ220" si="21016">SUM(FJ221:FJ225)</f>
        <v>10788700</v>
      </c>
      <c r="FK220" s="22">
        <f t="shared" ref="FK220" si="21017">SUM(FK221:FK225)</f>
        <v>10777633.333333332</v>
      </c>
      <c r="FL220" s="22">
        <f t="shared" ref="FL220" si="21018">SUM(FL221:FL225)</f>
        <v>10766566.666666666</v>
      </c>
      <c r="FM220" s="22">
        <f t="shared" ref="FM220" si="21019">SUM(FM221:FM225)</f>
        <v>10755500</v>
      </c>
      <c r="FN220" s="22">
        <f t="shared" ref="FN220" si="21020">SUM(FN221:FN225)</f>
        <v>10736833.333333332</v>
      </c>
      <c r="FO220" s="22">
        <f t="shared" ref="FO220" si="21021">SUM(FO221:FO225)</f>
        <v>10718166.666666666</v>
      </c>
      <c r="FP220" s="22">
        <f t="shared" ref="FP220" si="21022">SUM(FP221:FP225)</f>
        <v>10699500</v>
      </c>
      <c r="FQ220" s="22">
        <f t="shared" ref="FQ220" si="21023">SUM(FQ221:FQ225)</f>
        <v>10680833.333333332</v>
      </c>
      <c r="FR220" s="22">
        <f t="shared" ref="FR220" si="21024">SUM(FR221:FR225)</f>
        <v>10662166.666666666</v>
      </c>
      <c r="FS220" s="22">
        <f t="shared" ref="FS220" si="21025">SUM(FS221:FS225)</f>
        <v>10643500</v>
      </c>
      <c r="FT220" s="22">
        <f t="shared" ref="FT220" si="21026">SUM(FT221:FT225)</f>
        <v>10624833.333333332</v>
      </c>
      <c r="FU220" s="22">
        <f t="shared" ref="FU220" si="21027">SUM(FU221:FU225)</f>
        <v>10606166.666666666</v>
      </c>
      <c r="FV220" s="22">
        <f t="shared" ref="FV220" si="21028">SUM(FV221:FV225)</f>
        <v>10587499.999999998</v>
      </c>
      <c r="FW220" s="22">
        <f t="shared" ref="FW220" si="21029">SUM(FW221:FW225)</f>
        <v>10568833.333333332</v>
      </c>
      <c r="FX220" s="22">
        <f t="shared" ref="FX220" si="21030">SUM(FX221:FX225)</f>
        <v>10616666.666666666</v>
      </c>
      <c r="FY220" s="22">
        <f t="shared" ref="FY220" si="21031">SUM(FY221:FY225)</f>
        <v>10664499.999999998</v>
      </c>
      <c r="FZ220" s="22">
        <f t="shared" ref="FZ220" si="21032">SUM(FZ221:FZ225)</f>
        <v>10712333.333333332</v>
      </c>
      <c r="GA220" s="22">
        <f t="shared" ref="GA220" si="21033">SUM(GA221:GA225)</f>
        <v>10760166.666666664</v>
      </c>
      <c r="GB220" s="22">
        <f t="shared" ref="GB220" si="21034">SUM(GB221:GB225)</f>
        <v>10807999.999999998</v>
      </c>
      <c r="GC220" s="22">
        <f t="shared" ref="GC220" si="21035">SUM(GC221:GC225)</f>
        <v>10764833.333333332</v>
      </c>
      <c r="GD220" s="22">
        <f t="shared" ref="GD220" si="21036">SUM(GD221:GD225)</f>
        <v>10741666.666666664</v>
      </c>
      <c r="GE220" s="22">
        <f t="shared" ref="GE220" si="21037">SUM(GE221:GE225)</f>
        <v>10718499.999999998</v>
      </c>
      <c r="GF220" s="22">
        <f t="shared" ref="GF220" si="21038">SUM(GF221:GF225)</f>
        <v>10695333.333333332</v>
      </c>
      <c r="GG220" s="22">
        <f t="shared" ref="GG220" si="21039">SUM(GG221:GG225)</f>
        <v>10672166.666666664</v>
      </c>
      <c r="GH220" s="22">
        <f t="shared" ref="GH220" si="21040">SUM(GH221:GH225)</f>
        <v>10687499.999999998</v>
      </c>
      <c r="GI220" s="22">
        <f t="shared" ref="GI220" si="21041">SUM(GI221:GI225)</f>
        <v>10705499.999999998</v>
      </c>
      <c r="GJ220" s="22">
        <f t="shared" ref="GJ220" si="21042">SUM(GJ221:GJ225)</f>
        <v>10723499.999999998</v>
      </c>
      <c r="GK220" s="22">
        <f t="shared" ref="GK220" si="21043">SUM(GK221:GK225)</f>
        <v>10741499.999999998</v>
      </c>
      <c r="GL220" s="22">
        <f t="shared" ref="GL220" si="21044">SUM(GL221:GL225)</f>
        <v>10759499.999999998</v>
      </c>
      <c r="GM220" s="22">
        <f t="shared" ref="GM220" si="21045">SUM(GM221:GM225)</f>
        <v>10829999.999999998</v>
      </c>
      <c r="GN220" s="22">
        <f t="shared" ref="GN220" si="21046">SUM(GN221:GN225)</f>
        <v>10923833.33333333</v>
      </c>
      <c r="GO220" s="22">
        <f t="shared" ref="GO220" si="21047">SUM(GO221:GO225)</f>
        <v>11017666.666666664</v>
      </c>
      <c r="GP220" s="22">
        <f t="shared" ref="GP220" si="21048">SUM(GP221:GP225)</f>
        <v>11111499.999999998</v>
      </c>
      <c r="GQ220" s="22">
        <f t="shared" ref="GQ220" si="21049">SUM(GQ221:GQ225)</f>
        <v>11205333.33333333</v>
      </c>
      <c r="GR220" s="22">
        <f t="shared" ref="GR220" si="21050">SUM(GR221:GR225)</f>
        <v>11194166.666666662</v>
      </c>
      <c r="GS220" s="22">
        <f t="shared" ref="GS220" si="21051">SUM(GS221:GS225)</f>
        <v>11182999.999999996</v>
      </c>
      <c r="GT220" s="22">
        <f t="shared" ref="GT220" si="21052">SUM(GT221:GT225)</f>
        <v>11171833.33333333</v>
      </c>
      <c r="GU220" s="22">
        <f t="shared" ref="GU220" si="21053">SUM(GU221:GU225)</f>
        <v>11160666.666666662</v>
      </c>
      <c r="GV220" s="22">
        <f t="shared" ref="GV220" si="21054">SUM(GV221:GV225)</f>
        <v>11149499.999999994</v>
      </c>
      <c r="GW220" s="22">
        <f t="shared" ref="GW220" si="21055">SUM(GW221:GW225)</f>
        <v>11152333.333333328</v>
      </c>
      <c r="GX220" s="22">
        <f t="shared" ref="GX220" si="21056">SUM(GX221:GX225)</f>
        <v>11155166.666666662</v>
      </c>
      <c r="GY220" s="22">
        <f t="shared" ref="GY220" si="21057">SUM(GY221:GY225)</f>
        <v>11157999.999999994</v>
      </c>
      <c r="GZ220" s="22">
        <f t="shared" ref="GZ220" si="21058">SUM(GZ221:GZ225)</f>
        <v>11160833.333333327</v>
      </c>
      <c r="HA220" s="22">
        <f t="shared" ref="HA220" si="21059">SUM(HA221:HA225)</f>
        <v>11163666.66666666</v>
      </c>
      <c r="HB220" s="22">
        <f t="shared" ref="HB220" si="21060">SUM(HB221:HB225)</f>
        <v>11152499.999999994</v>
      </c>
      <c r="HC220" s="22">
        <f t="shared" ref="HC220" si="21061">SUM(HC221:HC225)</f>
        <v>11141333.333333327</v>
      </c>
      <c r="HD220" s="22">
        <f t="shared" ref="HD220" si="21062">SUM(HD221:HD225)</f>
        <v>11130166.666666659</v>
      </c>
      <c r="HE220" s="22">
        <f t="shared" ref="HE220" si="21063">SUM(HE221:HE225)</f>
        <v>11118999.999999993</v>
      </c>
      <c r="HF220" s="22">
        <f t="shared" ref="HF220" si="21064">SUM(HF221:HF225)</f>
        <v>11107833.333333327</v>
      </c>
      <c r="HG220" s="22">
        <f t="shared" ref="HG220" si="21065">SUM(HG221:HG225)</f>
        <v>11149166.666666659</v>
      </c>
      <c r="HH220" s="22">
        <f t="shared" ref="HH220" si="21066">SUM(HH221:HH225)</f>
        <v>11190499.999999991</v>
      </c>
      <c r="HI220" s="22">
        <f t="shared" ref="HI220" si="21067">SUM(HI221:HI225)</f>
        <v>11251833.333333325</v>
      </c>
      <c r="HJ220" s="22">
        <f t="shared" ref="HJ220" si="21068">SUM(HJ221:HJ225)</f>
        <v>11313166.666666659</v>
      </c>
      <c r="HK220" s="22">
        <f t="shared" ref="HK220" si="21069">SUM(HK221:HK225)</f>
        <v>11374499.999999991</v>
      </c>
      <c r="HL220" s="22">
        <f t="shared" ref="HL220" si="21070">SUM(HL221:HL225)</f>
        <v>11383333.333333323</v>
      </c>
      <c r="HM220" s="22">
        <f t="shared" ref="HM220" si="21071">SUM(HM221:HM225)</f>
        <v>11392166.666666657</v>
      </c>
      <c r="HN220" s="22">
        <f t="shared" ref="HN220" si="21072">SUM(HN221:HN225)</f>
        <v>11403666.666666657</v>
      </c>
      <c r="HO220" s="22">
        <f t="shared" ref="HO220" si="21073">SUM(HO221:HO225)</f>
        <v>11415166.666666657</v>
      </c>
      <c r="HP220" s="22">
        <f t="shared" ref="HP220" si="21074">SUM(HP221:HP225)</f>
        <v>11426666.666666655</v>
      </c>
      <c r="HQ220" s="22">
        <f t="shared" ref="HQ220" si="21075">SUM(HQ221:HQ225)</f>
        <v>11438166.666666655</v>
      </c>
      <c r="HR220" s="22">
        <f t="shared" ref="HR220" si="21076">SUM(HR221:HR225)</f>
        <v>11449666.666666657</v>
      </c>
      <c r="HS220" s="22">
        <f t="shared" ref="HS220" si="21077">SUM(HS221:HS225)</f>
        <v>11461166.666666655</v>
      </c>
      <c r="HT220" s="22">
        <f t="shared" ref="HT220" si="21078">SUM(HT221:HT225)</f>
        <v>11472666.666666653</v>
      </c>
      <c r="HU220" s="22">
        <f t="shared" ref="HU220" si="21079">SUM(HU221:HU225)</f>
        <v>11484166.666666655</v>
      </c>
      <c r="HV220" s="22">
        <f t="shared" ref="HV220" si="21080">SUM(HV221:HV225)</f>
        <v>11495666.666666655</v>
      </c>
      <c r="HW220" s="22">
        <f t="shared" ref="HW220" si="21081">SUM(HW221:HW225)</f>
        <v>11542166.666666653</v>
      </c>
      <c r="HX220" s="22">
        <f t="shared" ref="HX220" si="21082">SUM(HX221:HX225)</f>
        <v>11588666.666666653</v>
      </c>
      <c r="HY220" s="22">
        <f t="shared" ref="HY220" si="21083">SUM(HY221:HY225)</f>
        <v>11635166.666666653</v>
      </c>
      <c r="HZ220" s="22">
        <f t="shared" ref="HZ220" si="21084">SUM(HZ221:HZ225)</f>
        <v>11681666.666666653</v>
      </c>
      <c r="IA220" s="22">
        <f t="shared" ref="IA220" si="21085">SUM(IA221:IA225)</f>
        <v>11728166.666666653</v>
      </c>
      <c r="IB220" s="22">
        <f t="shared" ref="IB220" si="21086">SUM(IB221:IB225)</f>
        <v>11774666.666666651</v>
      </c>
      <c r="IC220" s="22">
        <f t="shared" ref="IC220" si="21087">SUM(IC221:IC225)</f>
        <v>11821166.666666651</v>
      </c>
      <c r="ID220" s="22">
        <f t="shared" ref="ID220" si="21088">SUM(ID221:ID225)</f>
        <v>11867666.666666651</v>
      </c>
      <c r="IE220" s="22">
        <f t="shared" ref="IE220" si="21089">SUM(IE221:IE225)</f>
        <v>11914166.666666651</v>
      </c>
      <c r="IF220" s="22">
        <f t="shared" ref="IF220" si="21090">SUM(IF221:IF225)</f>
        <v>11960666.666666649</v>
      </c>
      <c r="IG220" s="22">
        <f t="shared" ref="IG220" si="21091">SUM(IG221:IG225)</f>
        <v>12011833.333333317</v>
      </c>
      <c r="IH220" s="22">
        <f t="shared" ref="IH220" si="21092">SUM(IH221:IH225)</f>
        <v>12062999.999999983</v>
      </c>
      <c r="II220" s="22">
        <f t="shared" ref="II220" si="21093">SUM(II221:II225)</f>
        <v>12114166.666666649</v>
      </c>
      <c r="IJ220" s="22">
        <f t="shared" ref="IJ220" si="21094">SUM(IJ221:IJ225)</f>
        <v>12165333.333333313</v>
      </c>
      <c r="IK220" s="22">
        <f t="shared" ref="IK220" si="21095">SUM(IK221:IK225)</f>
        <v>12216499.999999981</v>
      </c>
      <c r="IL220" s="22">
        <f t="shared" ref="IL220" si="21096">SUM(IL221:IL225)</f>
        <v>12267666.666666649</v>
      </c>
      <c r="IM220" s="22">
        <f t="shared" ref="IM220" si="21097">SUM(IM221:IM225)</f>
        <v>12318833.333333313</v>
      </c>
      <c r="IN220" s="22">
        <f t="shared" ref="IN220" si="21098">SUM(IN221:IN225)</f>
        <v>12259999.99999998</v>
      </c>
      <c r="IO220" s="22">
        <f t="shared" ref="IO220" si="21099">SUM(IO221:IO225)</f>
        <v>12201166.666666646</v>
      </c>
      <c r="IP220" s="22">
        <f t="shared" ref="IP220" si="21100">SUM(IP221:IP225)</f>
        <v>12292333.333333313</v>
      </c>
      <c r="IQ220" s="22">
        <f t="shared" ref="IQ220" si="21101">SUM(IQ221:IQ225)</f>
        <v>12400999.99999998</v>
      </c>
      <c r="IR220" s="22">
        <f t="shared" ref="IR220" si="21102">SUM(IR221:IR225)</f>
        <v>12509666.666666644</v>
      </c>
      <c r="IS220" s="22">
        <f t="shared" ref="IS220" si="21103">SUM(IS221:IS225)</f>
        <v>12603666.666666646</v>
      </c>
      <c r="IT220" s="22">
        <f t="shared" ref="IT220" si="21104">SUM(IT221:IT225)</f>
        <v>12717666.666666646</v>
      </c>
      <c r="IU220" s="22">
        <f t="shared" ref="IU220" si="21105">SUM(IU221:IU225)</f>
        <v>12831666.666666646</v>
      </c>
      <c r="IV220" s="22">
        <f t="shared" ref="IV220" si="21106">SUM(IV221:IV225)</f>
        <v>12945666.666666646</v>
      </c>
      <c r="IW220" s="22">
        <f t="shared" ref="IW220" si="21107">SUM(IW221:IW225)</f>
        <v>13059666.666666646</v>
      </c>
      <c r="IX220" s="22">
        <f t="shared" ref="IX220" si="21108">SUM(IX221:IX225)</f>
        <v>13115333.333333313</v>
      </c>
      <c r="IY220" s="22">
        <f t="shared" ref="IY220" si="21109">SUM(IY221:IY225)</f>
        <v>13170999.99999998</v>
      </c>
      <c r="IZ220" s="22">
        <f t="shared" ref="IZ220" si="21110">SUM(IZ221:IZ225)</f>
        <v>13226666.666666646</v>
      </c>
      <c r="JA220" s="22">
        <f t="shared" ref="JA220" si="21111">SUM(JA221:JA225)</f>
        <v>13262333.333333313</v>
      </c>
      <c r="JB220" s="22">
        <f t="shared" ref="JB220" si="21112">SUM(JB221:JB225)</f>
        <v>13297999.99999998</v>
      </c>
      <c r="JC220" s="22">
        <f t="shared" ref="JC220" si="21113">SUM(JC221:JC225)</f>
        <v>13391999.999999981</v>
      </c>
      <c r="JD220" s="22">
        <f t="shared" ref="JD220" si="21114">SUM(JD221:JD225)</f>
        <v>13485999.999999981</v>
      </c>
      <c r="JE220" s="22">
        <f t="shared" ref="JE220" si="21115">SUM(JE221:JE225)</f>
        <v>13579999.999999981</v>
      </c>
      <c r="JF220" s="22">
        <f t="shared" ref="JF220" si="21116">SUM(JF221:JF225)</f>
        <v>13673999.999999983</v>
      </c>
      <c r="JG220" s="22">
        <f t="shared" ref="JG220" si="21117">SUM(JG221:JG225)</f>
        <v>13767999.999999983</v>
      </c>
      <c r="JH220" s="22">
        <f t="shared" ref="JH220" si="21118">SUM(JH221:JH225)</f>
        <v>13861999.999999983</v>
      </c>
      <c r="JI220" s="22">
        <f t="shared" ref="JI220" si="21119">SUM(JI221:JI225)</f>
        <v>13955999.999999985</v>
      </c>
      <c r="JJ220" s="22">
        <f t="shared" ref="JJ220" si="21120">SUM(JJ221:JJ225)</f>
        <v>14049999.999999985</v>
      </c>
      <c r="JK220" s="22">
        <f t="shared" ref="JK220" si="21121">SUM(JK221:JK225)</f>
        <v>14141333.333333319</v>
      </c>
      <c r="JL220" s="22">
        <f t="shared" ref="JL220" si="21122">SUM(JL221:JL225)</f>
        <v>14232666.666666653</v>
      </c>
      <c r="JM220" s="22">
        <f t="shared" ref="JM220" si="21123">SUM(JM221:JM225)</f>
        <v>14323999.999999987</v>
      </c>
      <c r="JN220" s="22">
        <f t="shared" ref="JN220" si="21124">SUM(JN221:JN225)</f>
        <v>14415333.333333321</v>
      </c>
      <c r="JO220" s="22">
        <f t="shared" ref="JO220" si="21125">SUM(JO221:JO225)</f>
        <v>14506666.666666655</v>
      </c>
      <c r="JP220" s="22">
        <f t="shared" ref="JP220" si="21126">SUM(JP221:JP225)</f>
        <v>14597999.999999989</v>
      </c>
      <c r="JQ220" s="22">
        <f t="shared" ref="JQ220" si="21127">SUM(JQ221:JQ225)</f>
        <v>14689333.333333323</v>
      </c>
      <c r="JR220" s="22">
        <f t="shared" ref="JR220" si="21128">SUM(JR221:JR225)</f>
        <v>14825666.666666657</v>
      </c>
      <c r="JS220" s="22">
        <f t="shared" ref="JS220" si="21129">SUM(JS221:JS225)</f>
        <v>14961999.999999991</v>
      </c>
      <c r="JT220" s="22">
        <f t="shared" ref="JT220" si="21130">SUM(JT221:JT225)</f>
        <v>15098333.333333325</v>
      </c>
      <c r="JU220" s="22">
        <f t="shared" ref="JU220" si="21131">SUM(JU221:JU225)</f>
        <v>15211333.333333325</v>
      </c>
      <c r="JV220" s="22">
        <f t="shared" ref="JV220" si="21132">SUM(JV221:JV225)</f>
        <v>15330333.333333327</v>
      </c>
      <c r="JW220" s="22">
        <f t="shared" ref="JW220" si="21133">SUM(JW221:JW225)</f>
        <v>15449333.333333328</v>
      </c>
      <c r="JX220" s="22">
        <f t="shared" ref="JX220" si="21134">SUM(JX221:JX225)</f>
        <v>15568333.333333328</v>
      </c>
      <c r="JY220" s="22">
        <f t="shared" ref="JY220" si="21135">SUM(JY221:JY225)</f>
        <v>15687333.333333328</v>
      </c>
      <c r="JZ220" s="22">
        <f t="shared" ref="JZ220" si="21136">SUM(JZ221:JZ225)</f>
        <v>15806333.33333333</v>
      </c>
      <c r="KA220" s="22">
        <f t="shared" ref="KA220" si="21137">SUM(KA221:KA225)</f>
        <v>15925333.333333332</v>
      </c>
      <c r="KB220" s="22">
        <f t="shared" ref="KB220" si="21138">SUM(KB221:KB225)</f>
        <v>16044333.333333332</v>
      </c>
      <c r="KC220" s="22">
        <f t="shared" ref="KC220" si="21139">SUM(KC221:KC225)</f>
        <v>16163333.333333332</v>
      </c>
      <c r="KD220" s="22">
        <f t="shared" ref="KD220" si="21140">SUM(KD221:KD225)</f>
        <v>16282333.333333334</v>
      </c>
      <c r="KE220" s="22">
        <f t="shared" ref="KE220" si="21141">SUM(KE221:KE225)</f>
        <v>16465500</v>
      </c>
      <c r="KF220" s="22">
        <f t="shared" ref="KF220" si="21142">SUM(KF221:KF225)</f>
        <v>16628666.666666668</v>
      </c>
      <c r="KG220" s="22">
        <f t="shared" ref="KG220" si="21143">SUM(KG221:KG225)</f>
        <v>16791833.333333336</v>
      </c>
      <c r="KH220" s="22">
        <f t="shared" ref="KH220" si="21144">SUM(KH221:KH225)</f>
        <v>16955000.000000004</v>
      </c>
      <c r="KI220" s="22">
        <f t="shared" ref="KI220" si="21145">SUM(KI221:KI225)</f>
        <v>17118166.666666668</v>
      </c>
      <c r="KJ220" s="22">
        <f t="shared" ref="KJ220" si="21146">SUM(KJ221:KJ225)</f>
        <v>17281333.333333336</v>
      </c>
      <c r="KK220" s="22">
        <f t="shared" ref="KK220" si="21147">SUM(KK221:KK225)</f>
        <v>17444500.000000004</v>
      </c>
      <c r="KL220" s="22">
        <f t="shared" ref="KL220" si="21148">SUM(KL221:KL225)</f>
        <v>17607666.666666672</v>
      </c>
      <c r="KM220" s="22">
        <f t="shared" ref="KM220" si="21149">SUM(KM221:KM225)</f>
        <v>17770833.333333336</v>
      </c>
      <c r="KN220" s="22">
        <f t="shared" ref="KN220" si="21150">SUM(KN221:KN225)</f>
        <v>17934000.000000004</v>
      </c>
      <c r="KO220" s="22">
        <f t="shared" ref="KO220" si="21151">SUM(KO221:KO225)</f>
        <v>18097166.666666672</v>
      </c>
      <c r="KP220" s="22">
        <f t="shared" ref="KP220" si="21152">SUM(KP221:KP225)</f>
        <v>18257666.666666672</v>
      </c>
      <c r="KQ220" s="22">
        <f t="shared" ref="KQ220" si="21153">SUM(KQ221:KQ225)</f>
        <v>18418166.666666672</v>
      </c>
      <c r="KR220" s="22">
        <f t="shared" ref="KR220" si="21154">SUM(KR221:KR225)</f>
        <v>18578666.666666672</v>
      </c>
      <c r="KS220" s="22">
        <f t="shared" ref="KS220" si="21155">SUM(KS221:KS225)</f>
        <v>18739166.666666672</v>
      </c>
      <c r="KT220" s="22">
        <f t="shared" ref="KT220" si="21156">SUM(KT221:KT225)</f>
        <v>18899666.666666675</v>
      </c>
      <c r="KU220" s="22">
        <f t="shared" ref="KU220" si="21157">SUM(KU221:KU225)</f>
        <v>19060166.666666672</v>
      </c>
      <c r="KV220" s="22">
        <f t="shared" ref="KV220" si="21158">SUM(KV221:KV225)</f>
        <v>19330666.666666672</v>
      </c>
      <c r="KW220" s="22">
        <f t="shared" ref="KW220" si="21159">SUM(KW221:KW225)</f>
        <v>19586166.666666675</v>
      </c>
      <c r="KX220" s="22">
        <f t="shared" ref="KX220" si="21160">SUM(KX221:KX225)</f>
        <v>19731666.666666672</v>
      </c>
      <c r="KY220" s="22">
        <f t="shared" ref="KY220" si="21161">SUM(KY221:KY225)</f>
        <v>19877166.666666672</v>
      </c>
      <c r="KZ220" s="22">
        <f t="shared" ref="KZ220" si="21162">SUM(KZ221:KZ225)</f>
        <v>20022666.666666672</v>
      </c>
      <c r="LA220" s="22">
        <f t="shared" ref="LA220" si="21163">SUM(LA221:LA225)</f>
        <v>20180833.333333343</v>
      </c>
      <c r="LB220" s="22">
        <f t="shared" ref="LB220" si="21164">SUM(LB221:LB225)</f>
        <v>20324333.333333343</v>
      </c>
      <c r="LC220" s="22">
        <f t="shared" ref="LC220" si="21165">SUM(LC221:LC225)</f>
        <v>20467833.33333334</v>
      </c>
      <c r="LD220" s="22">
        <f t="shared" ref="LD220" si="21166">SUM(LD221:LD225)</f>
        <v>20611333.333333343</v>
      </c>
      <c r="LE220" s="22">
        <f t="shared" ref="LE220" si="21167">SUM(LE221:LE225)</f>
        <v>20754833.333333343</v>
      </c>
      <c r="LF220" s="22">
        <f t="shared" ref="LF220" si="21168">SUM(LF221:LF225)</f>
        <v>20956666.666666675</v>
      </c>
      <c r="LG220" s="22">
        <f t="shared" ref="LG220" si="21169">SUM(LG221:LG225)</f>
        <v>21158500.000000011</v>
      </c>
      <c r="LH220" s="22">
        <f t="shared" ref="LH220" si="21170">SUM(LH221:LH225)</f>
        <v>21360333.333333343</v>
      </c>
      <c r="LI220" s="22">
        <f t="shared" ref="LI220" si="21171">SUM(LI221:LI225)</f>
        <v>21562166.666666679</v>
      </c>
      <c r="LJ220" s="22">
        <f t="shared" ref="LJ220" si="21172">SUM(LJ221:LJ225)</f>
        <v>21781500.000000011</v>
      </c>
      <c r="LK220" s="22">
        <f t="shared" ref="LK220" si="21173">SUM(LK221:LK225)</f>
        <v>21942500.000000007</v>
      </c>
      <c r="LL220" s="22">
        <f t="shared" ref="LL220" si="21174">SUM(LL221:LL225)</f>
        <v>22103500.000000011</v>
      </c>
      <c r="LM220" s="22">
        <f t="shared" ref="LM220" si="21175">SUM(LM221:LM225)</f>
        <v>22374500.000000011</v>
      </c>
      <c r="LN220" s="22">
        <f t="shared" ref="LN220" si="21176">SUM(LN221:LN225)</f>
        <v>22645500.000000011</v>
      </c>
      <c r="LO220" s="22">
        <f t="shared" ref="LO220" si="21177">SUM(LO221:LO225)</f>
        <v>22766500.000000015</v>
      </c>
      <c r="LP220" s="22">
        <f t="shared" ref="LP220" si="21178">SUM(LP221:LP225)</f>
        <v>22887500.000000011</v>
      </c>
      <c r="LQ220" s="22">
        <f t="shared" ref="LQ220" si="21179">SUM(LQ221:LQ225)</f>
        <v>23008500.000000015</v>
      </c>
      <c r="LR220" s="22">
        <f t="shared" ref="LR220" si="21180">SUM(LR221:LR225)</f>
        <v>23129500.000000015</v>
      </c>
      <c r="LS220" s="22">
        <f t="shared" ref="LS220" si="21181">SUM(LS221:LS225)</f>
        <v>23250500.000000011</v>
      </c>
      <c r="LT220" s="22">
        <f t="shared" ref="LT220" si="21182">SUM(LT221:LT225)</f>
        <v>23371500.000000015</v>
      </c>
      <c r="LU220" s="22">
        <f t="shared" ref="LU220" si="21183">SUM(LU221:LU225)</f>
        <v>23492500.000000015</v>
      </c>
      <c r="LV220" s="22">
        <f t="shared" ref="LV220" si="21184">SUM(LV221:LV225)</f>
        <v>23628166.666666683</v>
      </c>
      <c r="LW220" s="22">
        <f t="shared" ref="LW220" si="21185">SUM(LW221:LW225)</f>
        <v>23743833.333333351</v>
      </c>
      <c r="LX220" s="22">
        <f t="shared" ref="LX220" si="21186">SUM(LX221:LX225)</f>
        <v>23859500.000000015</v>
      </c>
      <c r="LY220" s="22">
        <f t="shared" ref="LY220" si="21187">SUM(LY221:LY225)</f>
        <v>23975166.666666683</v>
      </c>
      <c r="LZ220" s="22">
        <f t="shared" ref="LZ220" si="21188">SUM(LZ221:LZ225)</f>
        <v>24090833.333333351</v>
      </c>
      <c r="MA220" s="22">
        <f t="shared" ref="MA220" si="21189">SUM(MA221:MA225)</f>
        <v>24166500.000000015</v>
      </c>
      <c r="MB220" s="22">
        <f t="shared" ref="MB220" si="21190">SUM(MB221:MB225)</f>
        <v>24242166.666666683</v>
      </c>
      <c r="MC220" s="22">
        <f t="shared" ref="MC220" si="21191">SUM(MC221:MC225)</f>
        <v>24317833.333333351</v>
      </c>
      <c r="MD220" s="22">
        <f t="shared" ref="MD220" si="21192">SUM(MD221:MD225)</f>
        <v>24393500.000000019</v>
      </c>
      <c r="ME220" s="22">
        <f t="shared" ref="ME220" si="21193">SUM(ME221:ME225)</f>
        <v>24463833.333333354</v>
      </c>
      <c r="MF220" s="22">
        <f t="shared" ref="MF220" si="21194">SUM(MF221:MF225)</f>
        <v>24534166.666666687</v>
      </c>
      <c r="MG220" s="22">
        <f t="shared" ref="MG220" si="21195">SUM(MG221:MG225)</f>
        <v>24604500.000000019</v>
      </c>
      <c r="MH220" s="22">
        <f t="shared" ref="MH220" si="21196">SUM(MH221:MH225)</f>
        <v>24674833.333333354</v>
      </c>
      <c r="MI220" s="22">
        <f t="shared" ref="MI220" si="21197">SUM(MI221:MI225)</f>
        <v>24745166.666666687</v>
      </c>
      <c r="MJ220" s="22">
        <f t="shared" ref="MJ220" si="21198">SUM(MJ221:MJ225)</f>
        <v>24873833.333333351</v>
      </c>
      <c r="MK220" s="22">
        <f t="shared" ref="MK220" si="21199">SUM(MK221:MK225)</f>
        <v>25002500.000000019</v>
      </c>
      <c r="ML220" s="22">
        <f t="shared" ref="ML220" si="21200">SUM(ML221:ML225)</f>
        <v>25131166.666666687</v>
      </c>
      <c r="MM220" s="22">
        <f t="shared" ref="MM220" si="21201">SUM(MM221:MM225)</f>
        <v>25259833.333333354</v>
      </c>
      <c r="MN220" s="22">
        <f t="shared" ref="MN220" si="21202">SUM(MN221:MN225)</f>
        <v>25365166.666666687</v>
      </c>
      <c r="MO220" s="22">
        <f t="shared" ref="MO220" si="21203">SUM(MO221:MO225)</f>
        <v>25412166.666666687</v>
      </c>
      <c r="MP220" s="22">
        <f t="shared" ref="MP220" si="21204">SUM(MP221:MP225)</f>
        <v>25459166.66666669</v>
      </c>
      <c r="MQ220" s="22">
        <f t="shared" ref="MQ220" si="21205">SUM(MQ221:MQ225)</f>
        <v>25461166.666666694</v>
      </c>
      <c r="MR220" s="22">
        <f t="shared" ref="MR220" si="21206">SUM(MR221:MR225)</f>
        <v>25463166.666666694</v>
      </c>
      <c r="MS220" s="22">
        <f t="shared" ref="MS220" si="21207">SUM(MS221:MS225)</f>
        <v>25465166.66666669</v>
      </c>
      <c r="MT220" s="22">
        <f t="shared" ref="MT220" si="21208">SUM(MT221:MT225)</f>
        <v>25467166.666666694</v>
      </c>
      <c r="MU220" s="22">
        <f t="shared" ref="MU220" si="21209">SUM(MU221:MU225)</f>
        <v>25469166.666666698</v>
      </c>
      <c r="MV220" s="22">
        <f t="shared" ref="MV220" si="21210">SUM(MV221:MV225)</f>
        <v>25471166.666666694</v>
      </c>
      <c r="MW220" s="22">
        <f t="shared" ref="MW220" si="21211">SUM(MW221:MW225)</f>
        <v>25473166.666666694</v>
      </c>
      <c r="MX220" s="22">
        <f t="shared" ref="MX220" si="21212">SUM(MX221:MX225)</f>
        <v>25475166.666666698</v>
      </c>
      <c r="MY220" s="22">
        <f t="shared" ref="MY220" si="21213">SUM(MY221:MY225)</f>
        <v>25471166.666666701</v>
      </c>
      <c r="MZ220" s="22">
        <f t="shared" ref="MZ220" si="21214">SUM(MZ221:MZ225)</f>
        <v>25467166.666666701</v>
      </c>
      <c r="NA220" s="22">
        <f t="shared" ref="NA220" si="21215">SUM(NA221:NA225)</f>
        <v>25463166.666666698</v>
      </c>
      <c r="NB220" s="22">
        <f t="shared" ref="NB220" si="21216">SUM(NB221:NB225)</f>
        <v>25459166.666666701</v>
      </c>
      <c r="NC220" s="22">
        <f t="shared" ref="NC220" si="21217">SUM(NC221:NC225)</f>
        <v>25455166.666666705</v>
      </c>
      <c r="ND220" s="22">
        <f t="shared" ref="ND220" si="21218">SUM(ND221:ND225)</f>
        <v>25451166.666666701</v>
      </c>
      <c r="NE220" s="22">
        <f t="shared" ref="NE220" si="21219">SUM(NE221:NE225)</f>
        <v>25447166.666666701</v>
      </c>
      <c r="NF220" s="22">
        <f t="shared" ref="NF220" si="21220">SUM(NF221:NF225)</f>
        <v>25455166.666666705</v>
      </c>
      <c r="NG220" s="22">
        <f t="shared" ref="NG220" si="21221">SUM(NG221:NG225)</f>
        <v>25463166.666666709</v>
      </c>
      <c r="NH220" s="22">
        <f t="shared" ref="NH220" si="21222">SUM(NH221:NH225)</f>
        <v>25471166.666666709</v>
      </c>
      <c r="NI220" s="22">
        <f t="shared" ref="NI220" si="21223">SUM(NI221:NI225)</f>
        <v>25479166.666666705</v>
      </c>
      <c r="NJ220" s="22">
        <f t="shared" ref="NJ220" si="21224">SUM(NJ221:NJ225)</f>
        <v>25488766.666666709</v>
      </c>
      <c r="NK220" s="22">
        <f t="shared" ref="NK220" si="21225">SUM(NK221:NK225)</f>
        <v>25498366.666666713</v>
      </c>
      <c r="NL220" s="22">
        <f t="shared" ref="NL220" si="21226">SUM(NL221:NL225)</f>
        <v>25507966.666666709</v>
      </c>
      <c r="NM220" s="22">
        <f t="shared" ref="NM220" si="21227">SUM(NM221:NM225)</f>
        <v>25517566.666666709</v>
      </c>
      <c r="NN220" s="22">
        <f t="shared" ref="NN220" si="21228">SUM(NN221:NN225)</f>
        <v>25527166.666666713</v>
      </c>
      <c r="NO220" s="22">
        <f t="shared" ref="NO220" si="21229">SUM(NO221:NO225)</f>
        <v>25536766.666666716</v>
      </c>
      <c r="NP220" s="22">
        <f t="shared" ref="NP220" si="21230">SUM(NP221:NP225)</f>
        <v>25546366.666666716</v>
      </c>
      <c r="NQ220" s="22">
        <f t="shared" ref="NQ220" si="21231">SUM(NQ221:NQ225)</f>
        <v>25491800.000000048</v>
      </c>
      <c r="NR220" s="22">
        <f t="shared" ref="NR220" si="21232">SUM(NR221:NR225)</f>
        <v>25437233.333333384</v>
      </c>
      <c r="NS220" s="22">
        <f t="shared" ref="NS220" si="21233">SUM(NS221:NS225)</f>
        <v>25382666.66666672</v>
      </c>
      <c r="NT220" s="22">
        <f t="shared" ref="NT220" si="21234">SUM(NT221:NT225)</f>
        <v>25328100.000000052</v>
      </c>
      <c r="NU220" s="22">
        <f t="shared" ref="NU220" si="21235">SUM(NU221:NU225)</f>
        <v>25273533.333333388</v>
      </c>
      <c r="NV220" s="22">
        <f t="shared" ref="NV220" si="21236">SUM(NV221:NV225)</f>
        <v>25233966.666666724</v>
      </c>
      <c r="NW220" s="22">
        <f t="shared" ref="NW220" si="21237">SUM(NW221:NW225)</f>
        <v>25194400.00000006</v>
      </c>
      <c r="NX220" s="22">
        <f t="shared" ref="NX220" si="21238">SUM(NX221:NX225)</f>
        <v>25154833.333333395</v>
      </c>
      <c r="NY220" s="22">
        <f t="shared" ref="NY220" si="21239">SUM(NY221:NY225)</f>
        <v>25115266.666666728</v>
      </c>
      <c r="NZ220" s="22">
        <f t="shared" ref="NZ220" si="21240">SUM(NZ221:NZ225)</f>
        <v>25075700.000000063</v>
      </c>
      <c r="OA220" s="22">
        <f t="shared" ref="OA220" si="21241">SUM(OA221:OA225)</f>
        <v>25036133.333333399</v>
      </c>
      <c r="OB220" s="22">
        <f t="shared" ref="OB220" si="21242">SUM(OB221:OB225)</f>
        <v>24996566.666666731</v>
      </c>
      <c r="OC220" s="22">
        <f t="shared" ref="OC220" si="21243">SUM(OC221:OC225)</f>
        <v>24957000.000000067</v>
      </c>
      <c r="OD220" s="22">
        <f t="shared" ref="OD220" si="21244">SUM(OD221:OD225)</f>
        <v>24919433.333333403</v>
      </c>
      <c r="OE220" s="22">
        <f t="shared" ref="OE220" si="21245">SUM(OE221:OE225)</f>
        <v>24881866.666666739</v>
      </c>
      <c r="OF220" s="22">
        <f t="shared" ref="OF220" si="21246">SUM(OF221:OF225)</f>
        <v>24844300.000000075</v>
      </c>
      <c r="OG220" s="22">
        <f t="shared" ref="OG220" si="21247">SUM(OG221:OG225)</f>
        <v>24806733.333333407</v>
      </c>
      <c r="OH220" s="22">
        <f t="shared" ref="OH220" si="21248">SUM(OH221:OH225)</f>
        <v>24769166.666666742</v>
      </c>
      <c r="OI220" s="22">
        <f t="shared" ref="OI220" si="21249">SUM(OI221:OI225)</f>
        <v>24731600.000000078</v>
      </c>
      <c r="OJ220" s="22">
        <f t="shared" ref="OJ220" si="21250">SUM(OJ221:OJ225)</f>
        <v>24706033.33333341</v>
      </c>
      <c r="OK220" s="22">
        <f t="shared" ref="OK220" si="21251">SUM(OK221:OK225)</f>
        <v>24680466.666666746</v>
      </c>
      <c r="OL220" s="22">
        <f t="shared" ref="OL220" si="21252">SUM(OL221:OL225)</f>
        <v>24654900.000000082</v>
      </c>
      <c r="OM220" s="22">
        <f t="shared" ref="OM220" si="21253">SUM(OM221:OM225)</f>
        <v>24629333.333333418</v>
      </c>
      <c r="ON220" s="22">
        <f t="shared" ref="ON220" si="21254">SUM(ON221:ON225)</f>
        <v>24605366.666666754</v>
      </c>
      <c r="OO220" s="22">
        <f t="shared" ref="OO220" si="21255">SUM(OO221:OO225)</f>
        <v>24581400.000000086</v>
      </c>
      <c r="OP220" s="22">
        <f t="shared" ref="OP220" si="21256">SUM(OP221:OP225)</f>
        <v>24557433.333333421</v>
      </c>
      <c r="OQ220" s="22">
        <f t="shared" ref="OQ220" si="21257">SUM(OQ221:OQ225)</f>
        <v>24533466.666666757</v>
      </c>
      <c r="OR220" s="22">
        <f t="shared" ref="OR220" si="21258">SUM(OR221:OR225)</f>
        <v>24509500.000000089</v>
      </c>
      <c r="OS220" s="22">
        <f t="shared" ref="OS220" si="21259">SUM(OS221:OS225)</f>
        <v>24485533.333333425</v>
      </c>
      <c r="OT220" s="22">
        <f t="shared" ref="OT220" si="21260">SUM(OT221:OT225)</f>
        <v>24461566.666666761</v>
      </c>
      <c r="OU220" s="22">
        <f t="shared" ref="OU220" si="21261">SUM(OU221:OU225)</f>
        <v>24437600.000000097</v>
      </c>
      <c r="OV220" s="22">
        <f t="shared" ref="OV220" si="21262">SUM(OV221:OV225)</f>
        <v>24396133.333333433</v>
      </c>
      <c r="OW220" s="22">
        <f t="shared" ref="OW220" si="21263">SUM(OW221:OW225)</f>
        <v>24354666.666666765</v>
      </c>
      <c r="OX220" s="22">
        <f t="shared" ref="OX220" si="21264">SUM(OX221:OX225)</f>
        <v>24313200.000000101</v>
      </c>
      <c r="OY220" s="22">
        <f t="shared" ref="OY220" si="21265">SUM(OY221:OY225)</f>
        <v>24271733.333333436</v>
      </c>
      <c r="OZ220" s="22">
        <f t="shared" ref="OZ220" si="21266">SUM(OZ221:OZ225)</f>
        <v>24270266.666666768</v>
      </c>
      <c r="PA220" s="22">
        <f t="shared" ref="PA220" si="21267">SUM(PA221:PA225)</f>
        <v>24268800.000000104</v>
      </c>
      <c r="PB220" s="22">
        <f t="shared" ref="PB220" si="21268">SUM(PB221:PB225)</f>
        <v>24267333.33333344</v>
      </c>
      <c r="PC220" s="22">
        <f t="shared" ref="PC220" si="21269">SUM(PC221:PC225)</f>
        <v>24265866.666666776</v>
      </c>
      <c r="PD220" s="22">
        <f t="shared" ref="PD220" si="21270">SUM(PD221:PD225)</f>
        <v>24264400.000000112</v>
      </c>
      <c r="PE220" s="22">
        <f t="shared" ref="PE220" si="21271">SUM(PE221:PE225)</f>
        <v>24262933.333333444</v>
      </c>
      <c r="PF220" s="22">
        <f t="shared" ref="PF220" si="21272">SUM(PF221:PF225)</f>
        <v>24261466.66666678</v>
      </c>
      <c r="PG220" s="22">
        <f t="shared" ref="PG220" si="21273">SUM(PG221:PG225)</f>
        <v>24260000.000000115</v>
      </c>
      <c r="PH220" s="22">
        <f t="shared" ref="PH220" si="21274">SUM(PH221:PH225)</f>
        <v>24263866.666666783</v>
      </c>
      <c r="PI220" s="22">
        <f t="shared" ref="PI220" si="21275">SUM(PI221:PI225)</f>
        <v>24267733.333333451</v>
      </c>
      <c r="PJ220" s="22">
        <f t="shared" ref="PJ220" si="21276">SUM(PJ221:PJ225)</f>
        <v>24271600.000000119</v>
      </c>
      <c r="PK220" s="22">
        <f t="shared" ref="PK220" si="21277">SUM(PK221:PK225)</f>
        <v>24275466.666666787</v>
      </c>
      <c r="PL220" s="22">
        <f t="shared" ref="PL220" si="21278">SUM(PL221:PL225)</f>
        <v>24279333.333333455</v>
      </c>
      <c r="PM220" s="22">
        <f t="shared" ref="PM220" si="21279">SUM(PM221:PM225)</f>
        <v>24283200.000000123</v>
      </c>
      <c r="PN220" s="22">
        <f t="shared" ref="PN220" si="21280">SUM(PN221:PN225)</f>
        <v>24287066.666666791</v>
      </c>
      <c r="PO220" s="22">
        <f t="shared" ref="PO220" si="21281">SUM(PO221:PO225)</f>
        <v>24282933.333333459</v>
      </c>
      <c r="PP220" s="22">
        <f t="shared" ref="PP220" si="21282">SUM(PP221:PP225)</f>
        <v>24278800.000000127</v>
      </c>
      <c r="PQ220" s="22">
        <f t="shared" ref="PQ220" si="21283">SUM(PQ221:PQ225)</f>
        <v>24274666.666666795</v>
      </c>
      <c r="PR220" s="22">
        <f t="shared" ref="PR220" si="21284">SUM(PR221:PR225)</f>
        <v>24270533.333333462</v>
      </c>
      <c r="PS220" s="22">
        <f t="shared" ref="PS220" si="21285">SUM(PS221:PS225)</f>
        <v>24265333.333333462</v>
      </c>
      <c r="PT220" s="22">
        <f t="shared" ref="PT220" si="21286">SUM(PT221:PT225)</f>
        <v>24260133.333333462</v>
      </c>
      <c r="PU220" s="22">
        <f t="shared" ref="PU220" si="21287">SUM(PU221:PU225)</f>
        <v>24254933.333333462</v>
      </c>
      <c r="PV220" s="22">
        <f t="shared" ref="PV220" si="21288">SUM(PV221:PV225)</f>
        <v>24249733.333333466</v>
      </c>
      <c r="PW220" s="22">
        <f t="shared" ref="PW220" si="21289">SUM(PW221:PW225)</f>
        <v>24244533.333333466</v>
      </c>
      <c r="PX220" s="22">
        <f t="shared" ref="PX220" si="21290">SUM(PX221:PX225)</f>
        <v>24239333.333333466</v>
      </c>
      <c r="PY220" s="22">
        <f t="shared" ref="PY220" si="21291">SUM(PY221:PY225)</f>
        <v>24234133.33333347</v>
      </c>
      <c r="PZ220" s="22">
        <f t="shared" ref="PZ220" si="21292">SUM(PZ221:PZ225)</f>
        <v>24252266.666666802</v>
      </c>
      <c r="QA220" s="22">
        <f t="shared" ref="QA220" si="21293">SUM(QA221:QA225)</f>
        <v>24270400.000000134</v>
      </c>
      <c r="QB220" s="22">
        <f t="shared" ref="QB220" si="21294">SUM(QB221:QB225)</f>
        <v>24311866.666666798</v>
      </c>
      <c r="QC220" s="22">
        <f t="shared" ref="QC220" si="21295">SUM(QC221:QC225)</f>
        <v>24353333.333333462</v>
      </c>
      <c r="QD220" s="22">
        <f t="shared" ref="QD220" si="21296">SUM(QD221:QD225)</f>
        <v>24394800.00000013</v>
      </c>
      <c r="QE220" s="22">
        <f t="shared" ref="QE220" si="21297">SUM(QE221:QE225)</f>
        <v>24424266.666666795</v>
      </c>
      <c r="QF220" s="22">
        <f t="shared" ref="QF220" si="21298">SUM(QF221:QF225)</f>
        <v>24453733.333333459</v>
      </c>
      <c r="QG220" s="22">
        <f t="shared" ref="QG220" si="21299">SUM(QG221:QG225)</f>
        <v>24483200.000000127</v>
      </c>
      <c r="QH220" s="22">
        <f t="shared" ref="QH220" si="21300">SUM(QH221:QH225)</f>
        <v>24512666.666666791</v>
      </c>
      <c r="QI220" s="22">
        <f t="shared" ref="QI220" si="21301">SUM(QI221:QI225)</f>
        <v>24542133.333333455</v>
      </c>
      <c r="QJ220" s="22">
        <f t="shared" ref="QJ220" si="21302">SUM(QJ221:QJ225)</f>
        <v>24571600.000000119</v>
      </c>
      <c r="QK220" s="22">
        <f t="shared" ref="QK220" si="21303">SUM(QK221:QK225)</f>
        <v>24601066.666666783</v>
      </c>
      <c r="QL220" s="22">
        <f t="shared" ref="QL220" si="21304">SUM(QL221:QL225)</f>
        <v>24630533.333333451</v>
      </c>
      <c r="QM220" s="22">
        <f t="shared" ref="QM220" si="21305">SUM(QM221:QM225)</f>
        <v>24658400.000000115</v>
      </c>
      <c r="QN220" s="22">
        <f t="shared" ref="QN220" si="21306">SUM(QN221:QN225)</f>
        <v>24686266.66666678</v>
      </c>
      <c r="QO220" s="22">
        <f t="shared" ref="QO220" si="21307">SUM(QO221:QO225)</f>
        <v>24714133.333333448</v>
      </c>
      <c r="QP220" s="22">
        <f t="shared" ref="QP220" si="21308">SUM(QP221:QP225)</f>
        <v>24742000.000000112</v>
      </c>
      <c r="QQ220" s="22">
        <f t="shared" ref="QQ220" si="21309">SUM(QQ221:QQ225)</f>
        <v>24769866.666666776</v>
      </c>
      <c r="QR220" s="22">
        <f t="shared" ref="QR220" si="21310">SUM(QR221:QR225)</f>
        <v>24797733.33333344</v>
      </c>
      <c r="QS220" s="22">
        <f t="shared" ref="QS220" si="21311">SUM(QS221:QS225)</f>
        <v>24825600.000000104</v>
      </c>
      <c r="QT220" s="22">
        <f t="shared" ref="QT220" si="21312">SUM(QT221:QT225)</f>
        <v>24940466.666666772</v>
      </c>
      <c r="QU220" s="22">
        <f t="shared" ref="QU220" si="21313">SUM(QU221:QU225)</f>
        <v>25055333.333333436</v>
      </c>
      <c r="QV220" s="22">
        <f t="shared" ref="QV220" si="21314">SUM(QV221:QV225)</f>
        <v>25170200.000000101</v>
      </c>
      <c r="QW220" s="22">
        <f t="shared" ref="QW220" si="21315">SUM(QW221:QW225)</f>
        <v>25285066.666666768</v>
      </c>
      <c r="QX220" s="22">
        <f t="shared" ref="QX220" si="21316">SUM(QX221:QX225)</f>
        <v>25411533.333333433</v>
      </c>
      <c r="QY220" s="22">
        <f t="shared" ref="QY220" si="21317">SUM(QY221:QY225)</f>
        <v>25538000.000000097</v>
      </c>
      <c r="QZ220" s="22">
        <f t="shared" ref="QZ220" si="21318">SUM(QZ221:QZ225)</f>
        <v>25664466.666666761</v>
      </c>
      <c r="RA220" s="22">
        <f t="shared" ref="RA220" si="21319">SUM(RA221:RA225)</f>
        <v>25790933.333333425</v>
      </c>
      <c r="RB220" s="22">
        <f t="shared" ref="RB220" si="21320">SUM(RB221:RB225)</f>
        <v>25917400.000000093</v>
      </c>
      <c r="RC220" s="22">
        <f t="shared" ref="RC220" si="21321">SUM(RC221:RC225)</f>
        <v>26043866.666666757</v>
      </c>
      <c r="RD220" s="22">
        <f t="shared" ref="RD220" si="21322">SUM(RD221:RD225)</f>
        <v>26170333.333333421</v>
      </c>
      <c r="RE220" s="22">
        <f t="shared" ref="RE220" si="21323">SUM(RE221:RE225)</f>
        <v>26296800.000000089</v>
      </c>
      <c r="RF220" s="22">
        <f t="shared" ref="RF220" si="21324">SUM(RF221:RF225)</f>
        <v>26423266.666666754</v>
      </c>
      <c r="RG220" s="22">
        <f t="shared" ref="RG220" si="21325">SUM(RG221:RG225)</f>
        <v>26630233.333333418</v>
      </c>
      <c r="RH220" s="22">
        <f t="shared" ref="RH220" si="21326">SUM(RH221:RH225)</f>
        <v>26837200.000000082</v>
      </c>
      <c r="RI220" s="22">
        <f t="shared" ref="RI220" si="21327">SUM(RI221:RI225)</f>
        <v>27032166.666666746</v>
      </c>
      <c r="RJ220" s="22">
        <f t="shared" ref="RJ220" si="21328">SUM(RJ221:RJ225)</f>
        <v>27227133.333333414</v>
      </c>
      <c r="RK220" s="22">
        <f t="shared" ref="RK220" si="21329">SUM(RK221:RK225)</f>
        <v>27422100.000000078</v>
      </c>
      <c r="RL220" s="22">
        <f t="shared" ref="RL220" si="21330">SUM(RL221:RL225)</f>
        <v>27617066.666666742</v>
      </c>
      <c r="RM220" s="22">
        <f t="shared" ref="RM220" si="21331">SUM(RM221:RM225)</f>
        <v>27812033.33333341</v>
      </c>
      <c r="RN220" s="22">
        <f t="shared" ref="RN220" si="21332">SUM(RN221:RN225)</f>
        <v>28007000.000000075</v>
      </c>
      <c r="RO220" s="22">
        <f t="shared" ref="RO220" si="21333">SUM(RO221:RO225)</f>
        <v>28201966.666666739</v>
      </c>
      <c r="RP220" s="22">
        <f t="shared" ref="RP220" si="21334">SUM(RP221:RP225)</f>
        <v>28396933.333333403</v>
      </c>
      <c r="RQ220" s="22">
        <f t="shared" ref="RQ220" si="21335">SUM(RQ221:RQ225)</f>
        <v>28590300.000000067</v>
      </c>
      <c r="RR220" s="22">
        <f t="shared" ref="RR220" si="21336">SUM(RR221:RR225)</f>
        <v>28783666.666666735</v>
      </c>
      <c r="RS220" s="22">
        <f t="shared" ref="RS220" si="21337">SUM(RS221:RS225)</f>
        <v>28977033.333333399</v>
      </c>
      <c r="RT220" s="22">
        <f t="shared" ref="RT220" si="21338">SUM(RT221:RT225)</f>
        <v>29170400.000000063</v>
      </c>
      <c r="RU220" s="22">
        <f t="shared" ref="RU220" si="21339">SUM(RU221:RU225)</f>
        <v>29363766.666666731</v>
      </c>
      <c r="RV220" s="22">
        <f t="shared" ref="RV220" si="21340">SUM(RV221:RV225)</f>
        <v>29557133.333333395</v>
      </c>
      <c r="RW220" s="22">
        <f t="shared" ref="RW220" si="21341">SUM(RW221:RW225)</f>
        <v>29750500.00000006</v>
      </c>
      <c r="RX220" s="22">
        <f t="shared" ref="RX220" si="21342">SUM(RX221:RX225)</f>
        <v>30042866.666666724</v>
      </c>
      <c r="RY220" s="22">
        <f t="shared" ref="RY220" si="21343">SUM(RY221:RY225)</f>
        <v>30335233.333333388</v>
      </c>
      <c r="RZ220" s="22">
        <f t="shared" ref="RZ220" si="21344">SUM(RZ221:RZ225)</f>
        <v>30627600.000000056</v>
      </c>
      <c r="SA220" s="22">
        <f t="shared" ref="SA220" si="21345">SUM(SA221:SA225)</f>
        <v>30919966.66666672</v>
      </c>
      <c r="SB220" s="22">
        <f t="shared" ref="SB220" si="21346">SUM(SB221:SB225)</f>
        <v>31225533.333333384</v>
      </c>
      <c r="SC220" s="22">
        <f t="shared" ref="SC220" si="21347">SUM(SC221:SC225)</f>
        <v>31531100.000000052</v>
      </c>
      <c r="SD220" s="22">
        <f t="shared" ref="SD220" si="21348">SUM(SD221:SD225)</f>
        <v>31836666.666666716</v>
      </c>
      <c r="SE220" s="22">
        <f t="shared" ref="SE220" si="21349">SUM(SE221:SE225)</f>
        <v>32142233.333333381</v>
      </c>
      <c r="SF220" s="22">
        <f t="shared" ref="SF220" si="21350">SUM(SF221:SF225)</f>
        <v>32447800.000000045</v>
      </c>
      <c r="SG220" s="22">
        <f t="shared" ref="SG220" si="21351">SUM(SG221:SG225)</f>
        <v>32753366.666666709</v>
      </c>
      <c r="SH220" s="22">
        <f t="shared" ref="SH220" si="21352">SUM(SH221:SH225)</f>
        <v>33058933.333333377</v>
      </c>
      <c r="SI220" s="22">
        <f t="shared" ref="SI220" si="21353">SUM(SI221:SI225)</f>
        <v>33364500.000000041</v>
      </c>
      <c r="SJ220" s="22">
        <f t="shared" ref="SJ220" si="21354">SUM(SJ221:SJ225)</f>
        <v>33670066.666666709</v>
      </c>
      <c r="SK220" s="22">
        <f t="shared" ref="SK220" si="21355">SUM(SK221:SK225)</f>
        <v>33986133.333333373</v>
      </c>
      <c r="SL220" s="22">
        <f t="shared" ref="SL220" si="21356">SUM(SL221:SL225)</f>
        <v>34302200.000000037</v>
      </c>
      <c r="SM220" s="22">
        <f t="shared" ref="SM220" si="21357">SUM(SM221:SM225)</f>
        <v>34618266.666666701</v>
      </c>
      <c r="SN220" s="22">
        <f t="shared" ref="SN220" si="21358">SUM(SN221:SN225)</f>
        <v>34942333.333333366</v>
      </c>
      <c r="SO220" s="22">
        <f t="shared" ref="SO220" si="21359">SUM(SO221:SO225)</f>
        <v>35266400.00000003</v>
      </c>
      <c r="SP220" s="22">
        <f t="shared" ref="SP220" si="21360">SUM(SP221:SP225)</f>
        <v>35590466.666666694</v>
      </c>
      <c r="SQ220" s="22">
        <f t="shared" ref="SQ220" si="21361">SUM(SQ221:SQ225)</f>
        <v>35914533.333333358</v>
      </c>
      <c r="SR220" s="22">
        <f t="shared" ref="SR220" si="21362">SUM(SR221:SR225)</f>
        <v>36238600.00000003</v>
      </c>
      <c r="SS220" s="22">
        <f t="shared" ref="SS220" si="21363">SUM(SS221:SS225)</f>
        <v>36562666.666666694</v>
      </c>
      <c r="ST220" s="22">
        <f t="shared" ref="ST220" si="21364">SUM(ST221:ST225)</f>
        <v>36886733.333333351</v>
      </c>
      <c r="SU220" s="22">
        <f t="shared" ref="SU220" si="21365">SUM(SU221:SU225)</f>
        <v>37210800.000000022</v>
      </c>
      <c r="SV220" s="22">
        <f t="shared" ref="SV220" si="21366">SUM(SV221:SV225)</f>
        <v>37535933.333333358</v>
      </c>
      <c r="SW220" s="22">
        <f t="shared" ref="SW220" si="21367">SUM(SW221:SW225)</f>
        <v>37861066.666666687</v>
      </c>
      <c r="SX220" s="22">
        <f t="shared" ref="SX220" si="21368">SUM(SX221:SX225)</f>
        <v>38186200.000000015</v>
      </c>
      <c r="SY220" s="22">
        <f t="shared" ref="SY220" si="21369">SUM(SY221:SY225)</f>
        <v>38511333.333333351</v>
      </c>
      <c r="SZ220" s="22">
        <f t="shared" ref="SZ220" si="21370">SUM(SZ221:SZ225)</f>
        <v>38836466.666666687</v>
      </c>
      <c r="TA220" s="22">
        <f t="shared" ref="TA220" si="21371">SUM(TA221:TA225)</f>
        <v>39161600.000000015</v>
      </c>
      <c r="TB220" s="22">
        <f t="shared" ref="TB220" si="21372">SUM(TB221:TB225)</f>
        <v>39486733.333333343</v>
      </c>
      <c r="TC220" s="22">
        <f t="shared" ref="TC220" si="21373">SUM(TC221:TC225)</f>
        <v>39691866.666666679</v>
      </c>
      <c r="TD220" s="22">
        <f t="shared" ref="TD220" si="21374">SUM(TD221:TD225)</f>
        <v>39897000.000000015</v>
      </c>
      <c r="TE220" s="22">
        <f t="shared" ref="TE220" si="21375">SUM(TE221:TE225)</f>
        <v>40102133.333333343</v>
      </c>
      <c r="TF220" s="22">
        <f t="shared" ref="TF220" si="21376">SUM(TF221:TF225)</f>
        <v>40307266.666666672</v>
      </c>
      <c r="TG220" s="22">
        <f t="shared" ref="TG220" si="21377">SUM(TG221:TG225)</f>
        <v>40496400.000000007</v>
      </c>
      <c r="TH220" s="22">
        <f t="shared" ref="TH220" si="21378">SUM(TH221:TH225)</f>
        <v>40685533.333333343</v>
      </c>
      <c r="TI220" s="22">
        <f t="shared" ref="TI220" si="21379">SUM(TI221:TI225)</f>
        <v>40874666.666666672</v>
      </c>
      <c r="TJ220" s="22">
        <f t="shared" ref="TJ220" si="21380">SUM(TJ221:TJ225)</f>
        <v>41063800</v>
      </c>
      <c r="TK220" s="22">
        <f t="shared" ref="TK220" si="21381">SUM(TK221:TK225)</f>
        <v>41252933.333333336</v>
      </c>
      <c r="TL220" s="22">
        <f t="shared" ref="TL220" si="21382">SUM(TL221:TL225)</f>
        <v>41442066.666666672</v>
      </c>
      <c r="TM220" s="22">
        <f t="shared" ref="TM220" si="21383">SUM(TM221:TM225)</f>
        <v>41631200</v>
      </c>
      <c r="TN220" s="22">
        <f t="shared" ref="TN220" si="21384">SUM(TN221:TN225)</f>
        <v>41797000</v>
      </c>
      <c r="TO220" s="22">
        <f t="shared" ref="TO220" si="21385">SUM(TO221:TO225)</f>
        <v>41962800</v>
      </c>
      <c r="TP220" s="22">
        <f t="shared" ref="TP220" si="21386">SUM(TP221:TP225)</f>
        <v>42058600</v>
      </c>
      <c r="TQ220" s="22">
        <f t="shared" ref="TQ220" si="21387">SUM(TQ221:TQ225)</f>
        <v>42154400</v>
      </c>
      <c r="TR220" s="22">
        <f t="shared" ref="TR220" si="21388">SUM(TR221:TR225)</f>
        <v>42250200</v>
      </c>
      <c r="TS220" s="22">
        <f t="shared" ref="TS220" si="21389">SUM(TS221:TS225)</f>
        <v>42259000</v>
      </c>
      <c r="TT220" s="22">
        <f t="shared" ref="TT220" si="21390">SUM(TT221:TT225)</f>
        <v>42267800</v>
      </c>
      <c r="TU220" s="22">
        <f t="shared" ref="TU220" si="21391">SUM(TU221:TU225)</f>
        <v>42276600</v>
      </c>
      <c r="TV220" s="22">
        <f t="shared" ref="TV220" si="21392">SUM(TV221:TV225)</f>
        <v>42285400</v>
      </c>
      <c r="TW220" s="22">
        <f t="shared" ref="TW220" si="21393">SUM(TW221:TW225)</f>
        <v>42294200</v>
      </c>
      <c r="TX220" s="22">
        <f t="shared" ref="TX220" si="21394">SUM(TX221:TX225)</f>
        <v>42303000</v>
      </c>
      <c r="TY220" s="22">
        <f t="shared" ref="TY220" si="21395">SUM(TY221:TY225)</f>
        <v>42311800</v>
      </c>
      <c r="TZ220" s="22">
        <f t="shared" ref="TZ220" si="21396">SUM(TZ221:TZ225)</f>
        <v>42320600</v>
      </c>
      <c r="UA220" s="22">
        <f t="shared" ref="UA220" si="21397">SUM(UA221:UA225)</f>
        <v>42317800</v>
      </c>
      <c r="UB220" s="22">
        <f t="shared" ref="UB220" si="21398">SUM(UB221:UB225)</f>
        <v>42315000</v>
      </c>
      <c r="UC220" s="22">
        <f t="shared" ref="UC220" si="21399">SUM(UC221:UC225)</f>
        <v>42312200</v>
      </c>
      <c r="UD220" s="22">
        <f t="shared" ref="UD220" si="21400">SUM(UD221:UD225)</f>
        <v>42309400</v>
      </c>
      <c r="UE220" s="22">
        <f t="shared" ref="UE220" si="21401">SUM(UE221:UE225)</f>
        <v>42306600</v>
      </c>
      <c r="UF220" s="22">
        <f t="shared" ref="UF220" si="21402">SUM(UF221:UF225)</f>
        <v>42303800</v>
      </c>
      <c r="UG220" s="22">
        <f t="shared" ref="UG220" si="21403">SUM(UG221:UG225)</f>
        <v>42295000</v>
      </c>
      <c r="UH220" s="22">
        <f t="shared" ref="UH220" si="21404">SUM(UH221:UH225)</f>
        <v>42286200</v>
      </c>
      <c r="UI220" s="22">
        <f t="shared" ref="UI220" si="21405">SUM(UI221:UI225)</f>
        <v>42277400</v>
      </c>
      <c r="UJ220" s="22">
        <f t="shared" ref="UJ220" si="21406">SUM(UJ221:UJ225)</f>
        <v>42268600</v>
      </c>
      <c r="UK220" s="22">
        <f t="shared" ref="UK220" si="21407">SUM(UK221:UK225)</f>
        <v>42259000</v>
      </c>
      <c r="UL220" s="22">
        <f t="shared" ref="UL220" si="21408">SUM(UL221:UL225)</f>
        <v>42249400</v>
      </c>
      <c r="UM220" s="22">
        <f t="shared" ref="UM220" si="21409">SUM(UM221:UM225)</f>
        <v>42239800</v>
      </c>
      <c r="UN220" s="22">
        <f t="shared" ref="UN220" si="21410">SUM(UN221:UN225)</f>
        <v>42230200</v>
      </c>
      <c r="UO220" s="22">
        <f t="shared" ref="UO220" si="21411">SUM(UO221:UO225)</f>
        <v>42220600</v>
      </c>
      <c r="UP220" s="22">
        <f t="shared" ref="UP220" si="21412">SUM(UP221:UP225)</f>
        <v>42211000</v>
      </c>
      <c r="UQ220" s="22">
        <f t="shared" ref="UQ220" si="21413">SUM(UQ221:UQ225)</f>
        <v>42201400</v>
      </c>
      <c r="UR220" s="22">
        <f t="shared" ref="UR220" si="21414">SUM(UR221:UR225)</f>
        <v>42191800</v>
      </c>
      <c r="US220" s="22">
        <f t="shared" ref="US220" si="21415">SUM(US221:US225)</f>
        <v>42101700</v>
      </c>
      <c r="UT220" s="22">
        <f t="shared" ref="UT220" si="21416">SUM(UT221:UT225)</f>
        <v>42018600</v>
      </c>
      <c r="UU220" s="22">
        <f t="shared" ref="UU220" si="21417">SUM(UU221:UU225)</f>
        <v>41935500</v>
      </c>
      <c r="UV220" s="22">
        <f t="shared" ref="UV220" si="21418">SUM(UV221:UV225)</f>
        <v>41852400</v>
      </c>
      <c r="UW220" s="22">
        <f t="shared" ref="UW220" si="21419">SUM(UW221:UW225)</f>
        <v>41670300</v>
      </c>
      <c r="UX220" s="22">
        <f t="shared" ref="UX220" si="21420">SUM(UX221:UX225)</f>
        <v>41488200</v>
      </c>
      <c r="UY220" s="22">
        <f t="shared" ref="UY220" si="21421">SUM(UY221:UY225)</f>
        <v>41306100</v>
      </c>
      <c r="UZ220" s="22">
        <f t="shared" ref="UZ220" si="21422">SUM(UZ221:UZ225)</f>
        <v>41124000</v>
      </c>
      <c r="VA220" s="22">
        <f t="shared" ref="VA220" si="21423">SUM(VA221:VA225)</f>
        <v>40941900</v>
      </c>
      <c r="VB220" s="22">
        <f t="shared" ref="VB220" si="21424">SUM(VB221:VB225)</f>
        <v>40759800</v>
      </c>
      <c r="VC220" s="22">
        <f t="shared" ref="VC220" si="21425">SUM(VC221:VC225)</f>
        <v>40577700</v>
      </c>
      <c r="VD220" s="22">
        <f t="shared" ref="VD220" si="21426">SUM(VD221:VD225)</f>
        <v>40395600</v>
      </c>
      <c r="VE220" s="22">
        <f t="shared" ref="VE220" si="21427">SUM(VE221:VE225)</f>
        <v>40200300</v>
      </c>
      <c r="VF220" s="22">
        <f t="shared" ref="VF220" si="21428">SUM(VF221:VF225)</f>
        <v>40005000</v>
      </c>
      <c r="VG220" s="22">
        <f t="shared" ref="VG220" si="21429">SUM(VG221:VG225)</f>
        <v>39809700</v>
      </c>
      <c r="VH220" s="22">
        <f t="shared" ref="VH220" si="21430">SUM(VH221:VH225)</f>
        <v>39614400</v>
      </c>
      <c r="VI220" s="22">
        <f t="shared" ref="VI220" si="21431">SUM(VI221:VI225)</f>
        <v>39419100</v>
      </c>
      <c r="VJ220" s="22">
        <f t="shared" ref="VJ220" si="21432">SUM(VJ221:VJ225)</f>
        <v>39223800</v>
      </c>
      <c r="VK220" s="22">
        <f t="shared" ref="VK220" si="21433">SUM(VK221:VK225)</f>
        <v>39028500</v>
      </c>
      <c r="VL220" s="22">
        <f t="shared" ref="VL220" si="21434">SUM(VL221:VL225)</f>
        <v>38797200</v>
      </c>
      <c r="VM220" s="22">
        <f t="shared" ref="VM220" si="21435">SUM(VM221:VM225)</f>
        <v>38565900</v>
      </c>
      <c r="VN220" s="22">
        <f t="shared" ref="VN220" si="21436">SUM(VN221:VN225)</f>
        <v>38334600</v>
      </c>
      <c r="VO220" s="22">
        <f t="shared" ref="VO220" si="21437">SUM(VO221:VO225)</f>
        <v>38103300</v>
      </c>
      <c r="VP220" s="22">
        <f t="shared" ref="VP220" si="21438">SUM(VP221:VP225)</f>
        <v>37867200</v>
      </c>
      <c r="VQ220" s="22">
        <f t="shared" ref="VQ220" si="21439">SUM(VQ221:VQ225)</f>
        <v>37631100</v>
      </c>
      <c r="VR220" s="22">
        <f t="shared" ref="VR220" si="21440">SUM(VR221:VR225)</f>
        <v>37395000</v>
      </c>
      <c r="VS220" s="22">
        <f t="shared" ref="VS220" si="21441">SUM(VS221:VS225)</f>
        <v>37158900</v>
      </c>
      <c r="VT220" s="22">
        <f t="shared" ref="VT220" si="21442">SUM(VT221:VT225)</f>
        <v>36922800</v>
      </c>
      <c r="VU220" s="22">
        <f t="shared" ref="VU220" si="21443">SUM(VU221:VU225)</f>
        <v>36686700</v>
      </c>
      <c r="VV220" s="22">
        <f t="shared" ref="VV220" si="21444">SUM(VV221:VV225)</f>
        <v>36450600</v>
      </c>
      <c r="VW220" s="22">
        <f t="shared" ref="VW220" si="21445">SUM(VW221:VW225)</f>
        <v>36204000</v>
      </c>
      <c r="VX220" s="22">
        <f t="shared" ref="VX220" si="21446">SUM(VX221:VX225)</f>
        <v>35957400</v>
      </c>
      <c r="VY220" s="22">
        <f t="shared" ref="VY220" si="21447">SUM(VY221:VY225)</f>
        <v>35752800</v>
      </c>
      <c r="VZ220" s="22">
        <f t="shared" ref="VZ220" si="21448">SUM(VZ221:VZ225)</f>
        <v>35548200</v>
      </c>
      <c r="WA220" s="22">
        <f t="shared" ref="WA220" si="21449">SUM(WA221:WA225)</f>
        <v>35343600</v>
      </c>
      <c r="WB220" s="22">
        <f t="shared" ref="WB220" si="21450">SUM(WB221:WB225)</f>
        <v>35259000</v>
      </c>
      <c r="WC220" s="22">
        <f t="shared" ref="WC220" si="21451">SUM(WC221:WC225)</f>
        <v>35174400</v>
      </c>
      <c r="WD220" s="22">
        <f t="shared" ref="WD220" si="21452">SUM(WD221:WD225)</f>
        <v>35089800</v>
      </c>
      <c r="WE220" s="22">
        <f t="shared" ref="WE220" si="21453">SUM(WE221:WE225)</f>
        <v>35005200</v>
      </c>
      <c r="WF220" s="22">
        <f t="shared" ref="WF220" si="21454">SUM(WF221:WF225)</f>
        <v>34920600</v>
      </c>
      <c r="WG220" s="22">
        <f t="shared" ref="WG220" si="21455">SUM(WG221:WG225)</f>
        <v>34836000</v>
      </c>
      <c r="WH220" s="22">
        <f t="shared" ref="WH220" si="21456">SUM(WH221:WH225)</f>
        <v>34751400</v>
      </c>
      <c r="WI220" s="22">
        <f t="shared" ref="WI220" si="21457">SUM(WI221:WI225)</f>
        <v>34666800</v>
      </c>
      <c r="WJ220" s="22">
        <f t="shared" ref="WJ220" si="21458">SUM(WJ221:WJ225)</f>
        <v>34598200</v>
      </c>
      <c r="WK220" s="22">
        <f t="shared" ref="WK220" si="21459">SUM(WK221:WK225)</f>
        <v>34529600</v>
      </c>
      <c r="WL220" s="22">
        <f t="shared" ref="WL220" si="21460">SUM(WL221:WL225)</f>
        <v>34461000</v>
      </c>
      <c r="WM220" s="22">
        <f t="shared" ref="WM220" si="21461">SUM(WM221:WM225)</f>
        <v>34392400</v>
      </c>
      <c r="WN220" s="22">
        <f t="shared" ref="WN220" si="21462">SUM(WN221:WN225)</f>
        <v>34323800</v>
      </c>
      <c r="WO220" s="22">
        <f t="shared" ref="WO220" si="21463">SUM(WO221:WO225)</f>
        <v>34255200</v>
      </c>
      <c r="WP220" s="22">
        <f t="shared" ref="WP220" si="21464">SUM(WP221:WP225)</f>
        <v>34186600</v>
      </c>
      <c r="WQ220" s="22">
        <f t="shared" ref="WQ220" si="21465">SUM(WQ221:WQ225)</f>
        <v>34142000</v>
      </c>
      <c r="WR220" s="22">
        <f t="shared" ref="WR220" si="21466">SUM(WR221:WR225)</f>
        <v>34097400</v>
      </c>
      <c r="WS220" s="22">
        <f t="shared" ref="WS220" si="21467">SUM(WS221:WS225)</f>
        <v>34052800</v>
      </c>
      <c r="WT220" s="22">
        <f t="shared" ref="WT220" si="21468">SUM(WT221:WT225)</f>
        <v>34008200</v>
      </c>
      <c r="WU220" s="22">
        <f t="shared" ref="WU220" si="21469">SUM(WU221:WU225)</f>
        <v>33966800</v>
      </c>
      <c r="WV220" s="22">
        <f t="shared" ref="WV220" si="21470">SUM(WV221:WV225)</f>
        <v>33925400</v>
      </c>
      <c r="WW220" s="22">
        <f t="shared" ref="WW220" si="21471">SUM(WW221:WW225)</f>
        <v>33884000</v>
      </c>
      <c r="WX220" s="22">
        <f t="shared" ref="WX220" si="21472">SUM(WX221:WX225)</f>
        <v>33842600</v>
      </c>
      <c r="WY220" s="22">
        <f t="shared" ref="WY220" si="21473">SUM(WY221:WY225)</f>
        <v>33801200</v>
      </c>
      <c r="WZ220" s="22">
        <f t="shared" ref="WZ220" si="21474">SUM(WZ221:WZ225)</f>
        <v>33759800</v>
      </c>
      <c r="XA220" s="22">
        <f t="shared" ref="XA220" si="21475">SUM(XA221:XA225)</f>
        <v>33718400</v>
      </c>
      <c r="XB220" s="22">
        <f t="shared" ref="XB220" si="21476">SUM(XB221:XB225)</f>
        <v>33747000</v>
      </c>
      <c r="XC220" s="22">
        <f t="shared" ref="XC220" si="21477">SUM(XC221:XC225)</f>
        <v>33775600</v>
      </c>
      <c r="XD220" s="22">
        <f t="shared" ref="XD220" si="21478">SUM(XD221:XD225)</f>
        <v>33804200</v>
      </c>
      <c r="XE220" s="22">
        <f t="shared" ref="XE220" si="21479">SUM(XE221:XE225)</f>
        <v>33832800</v>
      </c>
      <c r="XF220" s="22">
        <f t="shared" ref="XF220" si="21480">SUM(XF221:XF225)</f>
        <v>33867400</v>
      </c>
      <c r="XG220" s="22">
        <f t="shared" ref="XG220" si="21481">SUM(XG221:XG225)</f>
        <v>33902000</v>
      </c>
      <c r="XH220" s="22">
        <f t="shared" ref="XH220" si="21482">SUM(XH221:XH225)</f>
        <v>33936600</v>
      </c>
      <c r="XI220" s="22">
        <f t="shared" ref="XI220" si="21483">SUM(XI221:XI225)</f>
        <v>33971200</v>
      </c>
      <c r="XJ220" s="22">
        <f t="shared" ref="XJ220" si="21484">SUM(XJ221:XJ225)</f>
        <v>34005800</v>
      </c>
      <c r="XK220" s="22">
        <f t="shared" ref="XK220" si="21485">SUM(XK221:XK225)</f>
        <v>34040400</v>
      </c>
      <c r="XL220" s="22">
        <f t="shared" ref="XL220" si="21486">SUM(XL221:XL225)</f>
        <v>34075000</v>
      </c>
      <c r="XM220" s="22">
        <f t="shared" ref="XM220" si="21487">SUM(XM221:XM225)</f>
        <v>34109600</v>
      </c>
      <c r="XN220" s="22">
        <f t="shared" ref="XN220" si="21488">SUM(XN221:XN225)</f>
        <v>34145000</v>
      </c>
      <c r="XO220" s="22">
        <f t="shared" ref="XO220" si="21489">SUM(XO221:XO225)</f>
        <v>34180400</v>
      </c>
      <c r="XP220" s="22">
        <f t="shared" ref="XP220" si="21490">SUM(XP221:XP225)</f>
        <v>34215800</v>
      </c>
      <c r="XQ220" s="22">
        <f t="shared" ref="XQ220" si="21491">SUM(XQ221:XQ225)</f>
        <v>34251200</v>
      </c>
      <c r="XR220" s="22">
        <f t="shared" ref="XR220" si="21492">SUM(XR221:XR225)</f>
        <v>34286600</v>
      </c>
      <c r="XS220" s="22">
        <f t="shared" ref="XS220" si="21493">SUM(XS221:XS225)</f>
        <v>34271000</v>
      </c>
      <c r="XT220" s="22">
        <f t="shared" ref="XT220" si="21494">SUM(XT221:XT225)</f>
        <v>34255400</v>
      </c>
      <c r="XU220" s="22">
        <f t="shared" ref="XU220" si="21495">SUM(XU221:XU225)</f>
        <v>34239800</v>
      </c>
      <c r="XV220" s="22">
        <f t="shared" ref="XV220" si="21496">SUM(XV221:XV225)</f>
        <v>34224200</v>
      </c>
      <c r="XW220" s="22">
        <f t="shared" ref="XW220" si="21497">SUM(XW221:XW225)</f>
        <v>34201800</v>
      </c>
      <c r="XX220" s="22">
        <f t="shared" ref="XX220" si="21498">SUM(XX221:XX225)</f>
        <v>34179400</v>
      </c>
      <c r="XY220" s="22">
        <f t="shared" ref="XY220" si="21499">SUM(XY221:XY225)</f>
        <v>34157000</v>
      </c>
      <c r="XZ220" s="22">
        <f t="shared" ref="XZ220" si="21500">SUM(XZ221:XZ225)</f>
        <v>34134600</v>
      </c>
      <c r="YA220" s="22">
        <f t="shared" ref="YA220" si="21501">SUM(YA221:YA225)</f>
        <v>34112200</v>
      </c>
      <c r="YB220" s="22">
        <f t="shared" ref="YB220" si="21502">SUM(YB221:YB225)</f>
        <v>34089800</v>
      </c>
      <c r="YC220" s="22">
        <f t="shared" ref="YC220" si="21503">SUM(YC221:YC225)</f>
        <v>34067400</v>
      </c>
      <c r="YD220" s="22">
        <f t="shared" ref="YD220" si="21504">SUM(YD221:YD225)</f>
        <v>34045000</v>
      </c>
      <c r="YE220" s="22">
        <f t="shared" ref="YE220" si="21505">SUM(YE221:YE225)</f>
        <v>34022600</v>
      </c>
      <c r="YF220" s="22">
        <f t="shared" ref="YF220" si="21506">SUM(YF221:YF225)</f>
        <v>33940700</v>
      </c>
      <c r="YG220" s="22">
        <f t="shared" ref="YG220" si="21507">SUM(YG221:YG225)</f>
        <v>33858800</v>
      </c>
      <c r="YH220" s="22">
        <f t="shared" ref="YH220" si="21508">SUM(YH221:YH225)</f>
        <v>33776900</v>
      </c>
      <c r="YI220" s="22">
        <f t="shared" ref="YI220" si="21509">SUM(YI221:YI225)</f>
        <v>33695000</v>
      </c>
      <c r="YJ220" s="22">
        <f t="shared" ref="YJ220" si="21510">SUM(YJ221:YJ225)</f>
        <v>33613100</v>
      </c>
      <c r="YK220" s="22">
        <f t="shared" ref="YK220" si="21511">SUM(YK221:YK225)</f>
        <v>33567200</v>
      </c>
      <c r="YL220" s="22">
        <f t="shared" ref="YL220" si="21512">SUM(YL221:YL225)</f>
        <v>33521300</v>
      </c>
      <c r="YM220" s="22">
        <f t="shared" ref="YM220" si="21513">SUM(YM221:YM225)</f>
        <v>33475400</v>
      </c>
      <c r="YN220" s="22">
        <f t="shared" ref="YN220" si="21514">SUM(YN221:YN225)</f>
        <v>33429500</v>
      </c>
      <c r="YO220" s="22">
        <f t="shared" ref="YO220" si="21515">SUM(YO221:YO225)</f>
        <v>33383600</v>
      </c>
      <c r="YP220" s="22">
        <f t="shared" ref="YP220" si="21516">SUM(YP221:YP225)</f>
        <v>33337700</v>
      </c>
      <c r="YQ220" s="22">
        <f t="shared" ref="YQ220" si="21517">SUM(YQ221:YQ225)</f>
        <v>33291800</v>
      </c>
      <c r="YR220" s="22">
        <f t="shared" ref="YR220" si="21518">SUM(YR221:YR225)</f>
        <v>33245900</v>
      </c>
      <c r="YS220" s="22">
        <f t="shared" ref="YS220" si="21519">SUM(YS221:YS225)</f>
        <v>33204800</v>
      </c>
      <c r="YT220" s="22">
        <f t="shared" ref="YT220" si="21520">SUM(YT221:YT225)</f>
        <v>33163700</v>
      </c>
      <c r="YU220" s="22">
        <f t="shared" ref="YU220" si="21521">SUM(YU221:YU225)</f>
        <v>33122600</v>
      </c>
      <c r="YV220" s="22">
        <f t="shared" ref="YV220" si="21522">SUM(YV221:YV225)</f>
        <v>33081500</v>
      </c>
      <c r="YW220" s="22">
        <f t="shared" ref="YW220" si="21523">SUM(YW221:YW225)</f>
        <v>33040400</v>
      </c>
      <c r="YX220" s="22">
        <f t="shared" ref="YX220" si="21524">SUM(YX221:YX225)</f>
        <v>33017300</v>
      </c>
      <c r="YY220" s="22">
        <f t="shared" ref="YY220" si="21525">SUM(YY221:YY225)</f>
        <v>32994200</v>
      </c>
      <c r="YZ220" s="22">
        <f t="shared" ref="YZ220" si="21526">SUM(YZ221:YZ225)</f>
        <v>32971100</v>
      </c>
      <c r="ZA220" s="22">
        <f t="shared" ref="ZA220" si="21527">SUM(ZA221:ZA225)</f>
        <v>32948000</v>
      </c>
      <c r="ZB220" s="22">
        <f t="shared" ref="ZB220" si="21528">SUM(ZB221:ZB225)</f>
        <v>32927300</v>
      </c>
      <c r="ZC220" s="22">
        <f t="shared" ref="ZC220" si="21529">SUM(ZC221:ZC225)</f>
        <v>32906600</v>
      </c>
      <c r="ZD220" s="22">
        <f t="shared" ref="ZD220" si="21530">SUM(ZD221:ZD225)</f>
        <v>32885900</v>
      </c>
      <c r="ZE220" s="22">
        <f t="shared" ref="ZE220" si="21531">SUM(ZE221:ZE225)</f>
        <v>32865200</v>
      </c>
      <c r="ZF220" s="22">
        <f t="shared" ref="ZF220" si="21532">SUM(ZF221:ZF225)</f>
        <v>32844500</v>
      </c>
      <c r="ZG220" s="22">
        <f t="shared" ref="ZG220" si="21533">SUM(ZG221:ZG225)</f>
        <v>32823800</v>
      </c>
      <c r="ZH220" s="22">
        <f t="shared" ref="ZH220" si="21534">SUM(ZH221:ZH225)</f>
        <v>32803100</v>
      </c>
      <c r="ZI220" s="22">
        <f t="shared" ref="ZI220" si="21535">SUM(ZI221:ZI225)</f>
        <v>32782400</v>
      </c>
      <c r="ZJ220" s="22">
        <f t="shared" ref="ZJ220" si="21536">SUM(ZJ221:ZJ225)</f>
        <v>32761700</v>
      </c>
      <c r="ZK220" s="22">
        <f t="shared" ref="ZK220" si="21537">SUM(ZK221:ZK225)</f>
        <v>32699000</v>
      </c>
      <c r="ZL220" s="22">
        <f t="shared" ref="ZL220" si="21538">SUM(ZL221:ZL225)</f>
        <v>32636300</v>
      </c>
      <c r="ZM220" s="22">
        <f t="shared" ref="ZM220" si="21539">SUM(ZM221:ZM225)</f>
        <v>32573600</v>
      </c>
      <c r="ZN220" s="22">
        <f t="shared" ref="ZN220" si="21540">SUM(ZN221:ZN225)</f>
        <v>32510900</v>
      </c>
      <c r="ZO220" s="22">
        <f t="shared" ref="ZO220" si="21541">SUM(ZO221:ZO225)</f>
        <v>32448200</v>
      </c>
      <c r="ZP220" s="22">
        <f t="shared" ref="ZP220" si="21542">SUM(ZP221:ZP225)</f>
        <v>32361500</v>
      </c>
      <c r="ZQ220" s="22">
        <f t="shared" ref="ZQ220" si="21543">SUM(ZQ221:ZQ225)</f>
        <v>32274800</v>
      </c>
      <c r="ZR220" s="22">
        <f t="shared" ref="ZR220" si="21544">SUM(ZR221:ZR225)</f>
        <v>32188100</v>
      </c>
      <c r="ZS220" s="22">
        <f t="shared" ref="ZS220" si="21545">SUM(ZS221:ZS225)</f>
        <v>32101400</v>
      </c>
      <c r="ZT220" s="22">
        <f t="shared" ref="ZT220" si="21546">SUM(ZT221:ZT225)</f>
        <v>32014700</v>
      </c>
      <c r="ZU220" s="22">
        <f t="shared" ref="ZU220" si="21547">SUM(ZU221:ZU225)</f>
        <v>31928000</v>
      </c>
      <c r="ZV220" s="22">
        <f t="shared" ref="ZV220" si="21548">SUM(ZV221:ZV225)</f>
        <v>31841300</v>
      </c>
      <c r="ZW220" s="22">
        <f t="shared" ref="ZW220" si="21549">SUM(ZW221:ZW225)</f>
        <v>31754600</v>
      </c>
      <c r="ZX220" s="22">
        <f t="shared" ref="ZX220" si="21550">SUM(ZX221:ZX225)</f>
        <v>31664700</v>
      </c>
      <c r="ZY220" s="22">
        <f t="shared" ref="ZY220" si="21551">SUM(ZY221:ZY225)</f>
        <v>31574800</v>
      </c>
      <c r="ZZ220" s="22">
        <f t="shared" ref="ZZ220" si="21552">SUM(ZZ221:ZZ225)</f>
        <v>31484900</v>
      </c>
      <c r="AAA220" s="22">
        <f t="shared" ref="AAA220" si="21553">SUM(AAA221:AAA225)</f>
        <v>31395000</v>
      </c>
      <c r="AAB220" s="22">
        <f t="shared" ref="AAB220" si="21554">SUM(AAB221:AAB225)</f>
        <v>31350100</v>
      </c>
      <c r="AAC220" s="22">
        <f t="shared" ref="AAC220" si="21555">SUM(AAC221:AAC225)</f>
        <v>31305200</v>
      </c>
      <c r="AAD220" s="22">
        <f t="shared" ref="AAD220" si="21556">SUM(AAD221:AAD225)</f>
        <v>31260300</v>
      </c>
      <c r="AAE220" s="22">
        <f t="shared" ref="AAE220" si="21557">SUM(AAE221:AAE225)</f>
        <v>31215400</v>
      </c>
      <c r="AAF220" s="22">
        <f t="shared" ref="AAF220" si="21558">SUM(AAF221:AAF225)</f>
        <v>31176500</v>
      </c>
      <c r="AAG220" s="22">
        <f t="shared" ref="AAG220" si="21559">SUM(AAG221:AAG225)</f>
        <v>31137600</v>
      </c>
      <c r="AAH220" s="22">
        <f t="shared" ref="AAH220" si="21560">SUM(AAH221:AAH225)</f>
        <v>31098700</v>
      </c>
      <c r="AAI220" s="22">
        <f t="shared" ref="AAI220" si="21561">SUM(AAI221:AAI225)</f>
        <v>31059800</v>
      </c>
      <c r="AAJ220" s="22">
        <f t="shared" ref="AAJ220" si="21562">SUM(AAJ221:AAJ225)</f>
        <v>31020900</v>
      </c>
      <c r="AAK220" s="22">
        <f t="shared" ref="AAK220" si="21563">SUM(AAK221:AAK225)</f>
        <v>30982000</v>
      </c>
      <c r="AAL220" s="22">
        <f t="shared" ref="AAL220" si="21564">SUM(AAL221:AAL225)</f>
        <v>30943100</v>
      </c>
      <c r="AAM220" s="22">
        <f t="shared" ref="AAM220" si="21565">SUM(AAM221:AAM225)</f>
        <v>30904200</v>
      </c>
      <c r="AAN220" s="22">
        <f t="shared" ref="AAN220" si="21566">SUM(AAN221:AAN225)</f>
        <v>30865300</v>
      </c>
      <c r="AAO220" s="22">
        <f t="shared" ref="AAO220" si="21567">SUM(AAO221:AAO225)</f>
        <v>30892900</v>
      </c>
      <c r="AAP220" s="22">
        <f t="shared" ref="AAP220" si="21568">SUM(AAP221:AAP225)</f>
        <v>30920500</v>
      </c>
      <c r="AAQ220" s="22">
        <f t="shared" ref="AAQ220" si="21569">SUM(AAQ221:AAQ225)</f>
        <v>30948100</v>
      </c>
      <c r="AAR220" s="22">
        <f t="shared" ref="AAR220" si="21570">SUM(AAR221:AAR225)</f>
        <v>31026700</v>
      </c>
      <c r="AAS220" s="22">
        <f t="shared" ref="AAS220" si="21571">SUM(AAS221:AAS225)</f>
        <v>31105300</v>
      </c>
      <c r="AAT220" s="22">
        <f t="shared" ref="AAT220" si="21572">SUM(AAT221:AAT225)</f>
        <v>31183900</v>
      </c>
      <c r="AAU220" s="22">
        <f t="shared" ref="AAU220" si="21573">SUM(AAU221:AAU225)</f>
        <v>31262500</v>
      </c>
      <c r="AAV220" s="22">
        <f t="shared" ref="AAV220" si="21574">SUM(AAV221:AAV225)</f>
        <v>31341100</v>
      </c>
      <c r="AAW220" s="22">
        <f t="shared" ref="AAW220" si="21575">SUM(AAW221:AAW225)</f>
        <v>31419700</v>
      </c>
      <c r="AAX220" s="22">
        <f t="shared" ref="AAX220" si="21576">SUM(AAX221:AAX225)</f>
        <v>31498300</v>
      </c>
      <c r="AAY220" s="22">
        <f t="shared" ref="AAY220" si="21577">SUM(AAY221:AAY225)</f>
        <v>31576900</v>
      </c>
      <c r="AAZ220" s="22">
        <f t="shared" ref="AAZ220" si="21578">SUM(AAZ221:AAZ225)</f>
        <v>31662300</v>
      </c>
      <c r="ABA220" s="22">
        <f t="shared" ref="ABA220" si="21579">SUM(ABA221:ABA225)</f>
        <v>31747700</v>
      </c>
      <c r="ABB220" s="22">
        <f t="shared" ref="ABB220" si="21580">SUM(ABB221:ABB225)</f>
        <v>31833100</v>
      </c>
      <c r="ABC220" s="22">
        <f t="shared" ref="ABC220" si="21581">SUM(ABC221:ABC225)</f>
        <v>31918500</v>
      </c>
      <c r="ABD220" s="22">
        <f t="shared" ref="ABD220" si="21582">SUM(ABD221:ABD225)</f>
        <v>32003900</v>
      </c>
      <c r="ABE220" s="22">
        <f t="shared" ref="ABE220" si="21583">SUM(ABE221:ABE225)</f>
        <v>32089300</v>
      </c>
      <c r="ABF220" s="22">
        <f t="shared" ref="ABF220" si="21584">SUM(ABF221:ABF225)</f>
        <v>32174700</v>
      </c>
      <c r="ABG220" s="22">
        <f t="shared" ref="ABG220" si="21585">SUM(ABG221:ABG225)</f>
        <v>32260100</v>
      </c>
      <c r="ABH220" s="22">
        <f t="shared" ref="ABH220" si="21586">SUM(ABH221:ABH225)</f>
        <v>32345500</v>
      </c>
      <c r="ABI220" s="22">
        <f t="shared" ref="ABI220" si="21587">SUM(ABI221:ABI225)</f>
        <v>32430900</v>
      </c>
      <c r="ABJ220" s="22">
        <f t="shared" ref="ABJ220" si="21588">SUM(ABJ221:ABJ225)</f>
        <v>32516300</v>
      </c>
      <c r="ABK220" s="22">
        <f t="shared" ref="ABK220" si="21589">SUM(ABK221:ABK225)</f>
        <v>32601700</v>
      </c>
      <c r="ABL220" s="22">
        <f t="shared" ref="ABL220" si="21590">SUM(ABL221:ABL225)</f>
        <v>32687100</v>
      </c>
      <c r="ABM220" s="22">
        <f t="shared" ref="ABM220" si="21591">SUM(ABM221:ABM225)</f>
        <v>32772500</v>
      </c>
      <c r="ABN220" s="22">
        <f t="shared" ref="ABN220" si="21592">SUM(ABN221:ABN225)</f>
        <v>32857900</v>
      </c>
      <c r="ABO220" s="22">
        <f t="shared" ref="ABO220" si="21593">SUM(ABO221:ABO225)</f>
        <v>32943300</v>
      </c>
      <c r="ABP220" s="22">
        <f t="shared" ref="ABP220" si="21594">SUM(ABP221:ABP225)</f>
        <v>33028700</v>
      </c>
      <c r="ABQ220" s="22">
        <f t="shared" ref="ABQ220" si="21595">SUM(ABQ221:ABQ225)</f>
        <v>33114100</v>
      </c>
      <c r="ABR220" s="22">
        <f t="shared" ref="ABR220" si="21596">SUM(ABR221:ABR225)</f>
        <v>33252000</v>
      </c>
      <c r="ABS220" s="22">
        <f t="shared" ref="ABS220" si="21597">SUM(ABS221:ABS225)</f>
        <v>33389900</v>
      </c>
      <c r="ABT220" s="22">
        <f t="shared" ref="ABT220" si="21598">SUM(ABT221:ABT225)</f>
        <v>33527800</v>
      </c>
      <c r="ABU220" s="22">
        <f t="shared" ref="ABU220" si="21599">SUM(ABU221:ABU225)</f>
        <v>33665700</v>
      </c>
      <c r="ABV220" s="22">
        <f t="shared" ref="ABV220" si="21600">SUM(ABV221:ABV225)</f>
        <v>33803600</v>
      </c>
      <c r="ABW220" s="22">
        <f t="shared" ref="ABW220" si="21601">SUM(ABW221:ABW225)</f>
        <v>33923500</v>
      </c>
      <c r="ABX220" s="22">
        <f t="shared" ref="ABX220" si="21602">SUM(ABX221:ABX225)</f>
        <v>34043400</v>
      </c>
      <c r="ABY220" s="22">
        <f t="shared" ref="ABY220" si="21603">SUM(ABY221:ABY225)</f>
        <v>34163300</v>
      </c>
      <c r="ABZ220" s="22">
        <f t="shared" ref="ABZ220" si="21604">SUM(ABZ221:ABZ225)</f>
        <v>34283200</v>
      </c>
      <c r="ACA220" s="22">
        <f t="shared" ref="ACA220" si="21605">SUM(ACA221:ACA225)</f>
        <v>34403100</v>
      </c>
      <c r="ACB220" s="22">
        <f t="shared" ref="ACB220" si="21606">SUM(ACB221:ACB225)</f>
        <v>34523000</v>
      </c>
      <c r="ACC220" s="22">
        <f t="shared" ref="ACC220" si="21607">SUM(ACC221:ACC225)</f>
        <v>34642900</v>
      </c>
      <c r="ACD220" s="22">
        <f t="shared" ref="ACD220" si="21608">SUM(ACD221:ACD225)</f>
        <v>34762800</v>
      </c>
      <c r="ACE220" s="22">
        <f t="shared" ref="ACE220" si="21609">SUM(ACE221:ACE225)</f>
        <v>34880300</v>
      </c>
      <c r="ACF220" s="22">
        <f t="shared" ref="ACF220" si="21610">SUM(ACF221:ACF225)</f>
        <v>34997800</v>
      </c>
      <c r="ACG220" s="22">
        <f t="shared" ref="ACG220" si="21611">SUM(ACG221:ACG225)</f>
        <v>35115300</v>
      </c>
      <c r="ACH220" s="22">
        <f t="shared" ref="ACH220" si="21612">SUM(ACH221:ACH225)</f>
        <v>35232800</v>
      </c>
      <c r="ACI220" s="22">
        <f t="shared" ref="ACI220" si="21613">SUM(ACI221:ACI225)</f>
        <v>35350300</v>
      </c>
      <c r="ACJ220" s="22">
        <f t="shared" ref="ACJ220" si="21614">SUM(ACJ221:ACJ225)</f>
        <v>35467800</v>
      </c>
      <c r="ACK220" s="22">
        <f t="shared" ref="ACK220" si="21615">SUM(ACK221:ACK225)</f>
        <v>35597300</v>
      </c>
      <c r="ACL220" s="22">
        <f t="shared" ref="ACL220" si="21616">SUM(ACL221:ACL225)</f>
        <v>35726800</v>
      </c>
      <c r="ACM220" s="22">
        <f t="shared" ref="ACM220" si="21617">SUM(ACM221:ACM225)</f>
        <v>35856300</v>
      </c>
      <c r="ACN220" s="22">
        <f t="shared" ref="ACN220" si="21618">SUM(ACN221:ACN225)</f>
        <v>35985800</v>
      </c>
      <c r="ACO220" s="22">
        <f t="shared" ref="ACO220" si="21619">SUM(ACO221:ACO225)</f>
        <v>36116900</v>
      </c>
      <c r="ACP220" s="22">
        <f t="shared" ref="ACP220" si="21620">SUM(ACP221:ACP225)</f>
        <v>36248000</v>
      </c>
      <c r="ACQ220" s="22">
        <f t="shared" ref="ACQ220" si="21621">SUM(ACQ221:ACQ225)</f>
        <v>36379100</v>
      </c>
      <c r="ACR220" s="22">
        <f t="shared" ref="ACR220" si="21622">SUM(ACR221:ACR225)</f>
        <v>36510200</v>
      </c>
      <c r="ACS220" s="22">
        <f t="shared" ref="ACS220" si="21623">SUM(ACS221:ACS225)</f>
        <v>36641300</v>
      </c>
      <c r="ACT220" s="22">
        <f t="shared" ref="ACT220" si="21624">SUM(ACT221:ACT225)</f>
        <v>36772400</v>
      </c>
      <c r="ACU220" s="22">
        <f t="shared" ref="ACU220" si="21625">SUM(ACU221:ACU225)</f>
        <v>36903500</v>
      </c>
      <c r="ACV220" s="22">
        <f t="shared" ref="ACV220" si="21626">SUM(ACV221:ACV225)</f>
        <v>37034600</v>
      </c>
      <c r="ACW220" s="22">
        <f t="shared" ref="ACW220" si="21627">SUM(ACW221:ACW225)</f>
        <v>37165700</v>
      </c>
      <c r="ACX220" s="22">
        <f t="shared" ref="ACX220" si="21628">SUM(ACX221:ACX225)</f>
        <v>37310800</v>
      </c>
      <c r="ACY220" s="22">
        <f t="shared" ref="ACY220" si="21629">SUM(ACY221:ACY225)</f>
        <v>37455900</v>
      </c>
      <c r="ACZ220" s="22">
        <f t="shared" ref="ACZ220" si="21630">SUM(ACZ221:ACZ225)</f>
        <v>37601000</v>
      </c>
      <c r="ADA220" s="22">
        <f t="shared" ref="ADA220" si="21631">SUM(ADA221:ADA225)</f>
        <v>37701100</v>
      </c>
      <c r="ADB220" s="22">
        <f t="shared" ref="ADB220" si="21632">SUM(ADB221:ADB225)</f>
        <v>37801200</v>
      </c>
      <c r="ADC220" s="22">
        <f t="shared" ref="ADC220" si="21633">SUM(ADC221:ADC225)</f>
        <v>37901300</v>
      </c>
      <c r="ADD220" s="22">
        <f t="shared" ref="ADD220" si="21634">SUM(ADD221:ADD225)</f>
        <v>38001400</v>
      </c>
      <c r="ADE220" s="22">
        <f t="shared" ref="ADE220" si="21635">SUM(ADE221:ADE225)</f>
        <v>38101500</v>
      </c>
      <c r="ADF220" s="22">
        <f t="shared" ref="ADF220" si="21636">SUM(ADF221:ADF225)</f>
        <v>38201600</v>
      </c>
      <c r="ADG220" s="22">
        <f t="shared" ref="ADG220" si="21637">SUM(ADG221:ADG225)</f>
        <v>38301700</v>
      </c>
      <c r="ADH220" s="22">
        <f t="shared" ref="ADH220" si="21638">SUM(ADH221:ADH225)</f>
        <v>38401800</v>
      </c>
      <c r="ADI220" s="22">
        <f t="shared" ref="ADI220" si="21639">SUM(ADI221:ADI225)</f>
        <v>38495900</v>
      </c>
      <c r="ADJ220" s="22">
        <f t="shared" ref="ADJ220" si="21640">SUM(ADJ221:ADJ225)</f>
        <v>38590000</v>
      </c>
      <c r="ADK220" s="22">
        <f t="shared" ref="ADK220" si="21641">SUM(ADK221:ADK225)</f>
        <v>38684100</v>
      </c>
      <c r="ADL220" s="22">
        <f t="shared" ref="ADL220" si="21642">SUM(ADL221:ADL225)</f>
        <v>38778200</v>
      </c>
      <c r="ADM220" s="22">
        <f t="shared" ref="ADM220" si="21643">SUM(ADM221:ADM225)</f>
        <v>38872300</v>
      </c>
      <c r="ADN220" s="22">
        <f t="shared" ref="ADN220" si="21644">SUM(ADN221:ADN225)</f>
        <v>38966400</v>
      </c>
      <c r="ADO220" s="22">
        <f t="shared" ref="ADO220" si="21645">SUM(ADO221:ADO225)</f>
        <v>39060500</v>
      </c>
      <c r="ADP220" s="22">
        <f t="shared" ref="ADP220" si="21646">SUM(ADP221:ADP225)</f>
        <v>39178600</v>
      </c>
      <c r="ADQ220" s="22">
        <f t="shared" ref="ADQ220" si="21647">SUM(ADQ221:ADQ225)</f>
        <v>39296700</v>
      </c>
      <c r="ADR220" s="22">
        <f t="shared" ref="ADR220" si="21648">SUM(ADR221:ADR225)</f>
        <v>39414800</v>
      </c>
      <c r="ADS220" s="22">
        <f t="shared" ref="ADS220" si="21649">SUM(ADS221:ADS225)</f>
        <v>39532900</v>
      </c>
      <c r="ADT220" s="22">
        <f t="shared" ref="ADT220" si="21650">SUM(ADT221:ADT225)</f>
        <v>39654200</v>
      </c>
      <c r="ADU220" s="22">
        <f t="shared" ref="ADU220" si="21651">SUM(ADU221:ADU225)</f>
        <v>39775500</v>
      </c>
      <c r="ADV220" s="22">
        <f t="shared" ref="ADV220" si="21652">SUM(ADV221:ADV225)</f>
        <v>39896800</v>
      </c>
      <c r="ADW220" s="22">
        <f t="shared" ref="ADW220" si="21653">SUM(ADW221:ADW225)</f>
        <v>40018100</v>
      </c>
      <c r="ADX220" s="22">
        <f t="shared" ref="ADX220" si="21654">SUM(ADX221:ADX225)</f>
        <v>40139400</v>
      </c>
      <c r="ADY220" s="22">
        <f t="shared" ref="ADY220" si="21655">SUM(ADY221:ADY225)</f>
        <v>40260700</v>
      </c>
      <c r="ADZ220" s="22">
        <f t="shared" ref="ADZ220" si="21656">SUM(ADZ221:ADZ225)</f>
        <v>40382000</v>
      </c>
      <c r="AEA220" s="22">
        <f t="shared" ref="AEA220" si="21657">SUM(AEA221:AEA225)</f>
        <v>40436800</v>
      </c>
      <c r="AEB220" s="22">
        <f t="shared" ref="AEB220" si="21658">SUM(AEB221:AEB225)</f>
        <v>40491600</v>
      </c>
      <c r="AEC220" s="22">
        <f t="shared" ref="AEC220" si="21659">SUM(AEC221:AEC225)</f>
        <v>40546400</v>
      </c>
      <c r="AED220" s="22">
        <f t="shared" ref="AED220" si="21660">SUM(AED221:AED225)</f>
        <v>40601200</v>
      </c>
      <c r="AEE220" s="22">
        <f t="shared" ref="AEE220" si="21661">SUM(AEE221:AEE225)</f>
        <v>40656000</v>
      </c>
      <c r="AEF220" s="22">
        <f t="shared" ref="AEF220" si="21662">SUM(AEF221:AEF225)</f>
        <v>40710800</v>
      </c>
      <c r="AEG220" s="22">
        <f t="shared" ref="AEG220" si="21663">SUM(AEG221:AEG225)</f>
        <v>40765600</v>
      </c>
      <c r="AEH220" s="22">
        <f t="shared" ref="AEH220" si="21664">SUM(AEH221:AEH225)</f>
        <v>40820400</v>
      </c>
      <c r="AEI220" s="22">
        <f t="shared" ref="AEI220" si="21665">SUM(AEI221:AEI225)</f>
        <v>40875200</v>
      </c>
      <c r="AEJ220" s="22">
        <f t="shared" ref="AEJ220" si="21666">SUM(AEJ221:AEJ225)</f>
        <v>40930000</v>
      </c>
      <c r="AEK220" s="22">
        <f t="shared" ref="AEK220" si="21667">SUM(AEK221:AEK225)</f>
        <v>40984800</v>
      </c>
      <c r="AEL220" s="22">
        <f t="shared" ref="AEL220" si="21668">SUM(AEL221:AEL225)</f>
        <v>41039600</v>
      </c>
      <c r="AEM220" s="22">
        <f t="shared" ref="AEM220" si="21669">SUM(AEM221:AEM225)</f>
        <v>41094400</v>
      </c>
      <c r="AEN220" s="22">
        <f t="shared" ref="AEN220" si="21670">SUM(AEN221:AEN225)</f>
        <v>41149200</v>
      </c>
      <c r="AEO220" s="22">
        <f t="shared" ref="AEO220" si="21671">SUM(AEO221:AEO225)</f>
        <v>41204000</v>
      </c>
      <c r="AEP220" s="22">
        <f t="shared" ref="AEP220" si="21672">SUM(AEP221:AEP225)</f>
        <v>41258800</v>
      </c>
      <c r="AEQ220" s="22">
        <f t="shared" ref="AEQ220" si="21673">SUM(AEQ221:AEQ225)</f>
        <v>41313600</v>
      </c>
      <c r="AER220" s="22">
        <f t="shared" ref="AER220" si="21674">SUM(AER221:AER225)</f>
        <v>41368400</v>
      </c>
      <c r="AES220" s="22">
        <f t="shared" ref="AES220" si="21675">SUM(AES221:AES225)</f>
        <v>41423200</v>
      </c>
      <c r="AET220" s="22">
        <f t="shared" ref="AET220" si="21676">SUM(AET221:AET225)</f>
        <v>41478000</v>
      </c>
      <c r="AEU220" s="22">
        <f t="shared" ref="AEU220" si="21677">SUM(AEU221:AEU225)</f>
        <v>41694800</v>
      </c>
      <c r="AEV220" s="22">
        <f t="shared" ref="AEV220" si="21678">SUM(AEV221:AEV225)</f>
        <v>41911600</v>
      </c>
      <c r="AEW220" s="22">
        <f t="shared" ref="AEW220" si="21679">SUM(AEW221:AEW225)</f>
        <v>42128400</v>
      </c>
      <c r="AEX220" s="22">
        <f t="shared" ref="AEX220" si="21680">SUM(AEX221:AEX225)</f>
        <v>42345200</v>
      </c>
      <c r="AEY220" s="22">
        <f t="shared" ref="AEY220" si="21681">SUM(AEY221:AEY225)</f>
        <v>42583600</v>
      </c>
      <c r="AEZ220" s="22">
        <f t="shared" ref="AEZ220" si="21682">SUM(AEZ221:AEZ225)</f>
        <v>42822000</v>
      </c>
      <c r="AFA220" s="22">
        <f t="shared" ref="AFA220" si="21683">SUM(AFA221:AFA225)</f>
        <v>43060400</v>
      </c>
      <c r="AFB220" s="22">
        <f t="shared" ref="AFB220" si="21684">SUM(AFB221:AFB225)</f>
        <v>43298800</v>
      </c>
      <c r="AFC220" s="22">
        <f t="shared" ref="AFC220" si="21685">SUM(AFC221:AFC225)</f>
        <v>43537200</v>
      </c>
      <c r="AFD220" s="22">
        <f t="shared" ref="AFD220" si="21686">SUM(AFD221:AFD225)</f>
        <v>43775600</v>
      </c>
      <c r="AFE220" s="22">
        <f t="shared" ref="AFE220" si="21687">SUM(AFE221:AFE225)</f>
        <v>44014000</v>
      </c>
      <c r="AFF220" s="22">
        <f t="shared" ref="AFF220" si="21688">SUM(AFF221:AFF225)</f>
        <v>44252400</v>
      </c>
      <c r="AFG220" s="22">
        <f t="shared" ref="AFG220" si="21689">SUM(AFG221:AFG225)</f>
        <v>44490800</v>
      </c>
    </row>
    <row r="221" spans="1:839" s="44" customFormat="1" x14ac:dyDescent="0.25">
      <c r="A221" s="43"/>
      <c r="B221" s="43"/>
      <c r="C221" s="43"/>
      <c r="D221" s="55"/>
      <c r="E221" s="43"/>
      <c r="F221" s="43"/>
      <c r="G221" s="43"/>
      <c r="H221" s="43"/>
      <c r="I221" s="43"/>
      <c r="J221" s="43"/>
      <c r="K221" s="41"/>
      <c r="L221" s="43" t="str">
        <f>структура!$M$11</f>
        <v>контроль</v>
      </c>
      <c r="M221" s="43">
        <f>SUM($Q220:$AFH220)-SUM($Q222:$AFH225)</f>
        <v>-4.9591064453125E-5</v>
      </c>
      <c r="N221" s="43"/>
      <c r="O221" s="43"/>
      <c r="P221" s="43"/>
      <c r="Q221" s="41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  <c r="DX221" s="43"/>
      <c r="DY221" s="43"/>
      <c r="DZ221" s="43"/>
      <c r="EA221" s="43"/>
      <c r="EB221" s="43"/>
      <c r="EC221" s="43"/>
      <c r="ED221" s="43"/>
      <c r="EE221" s="43"/>
      <c r="EF221" s="43"/>
      <c r="EG221" s="43"/>
      <c r="EH221" s="43"/>
      <c r="EI221" s="43"/>
      <c r="EJ221" s="43"/>
      <c r="EK221" s="43"/>
      <c r="EL221" s="43"/>
      <c r="EM221" s="43"/>
      <c r="EN221" s="43"/>
      <c r="EO221" s="43"/>
      <c r="EP221" s="43"/>
      <c r="EQ221" s="43"/>
      <c r="ER221" s="43"/>
      <c r="ES221" s="43"/>
      <c r="ET221" s="43"/>
      <c r="EU221" s="43"/>
      <c r="EV221" s="43"/>
      <c r="EW221" s="43"/>
      <c r="EX221" s="43"/>
      <c r="EY221" s="43"/>
      <c r="EZ221" s="43"/>
      <c r="FA221" s="43"/>
      <c r="FB221" s="43"/>
      <c r="FC221" s="43"/>
      <c r="FD221" s="43"/>
      <c r="FE221" s="43"/>
      <c r="FF221" s="43"/>
      <c r="FG221" s="43"/>
      <c r="FH221" s="43"/>
      <c r="FI221" s="43"/>
      <c r="FJ221" s="43"/>
      <c r="FK221" s="43"/>
      <c r="FL221" s="43"/>
      <c r="FM221" s="43"/>
      <c r="FN221" s="43"/>
      <c r="FO221" s="43"/>
      <c r="FP221" s="43"/>
      <c r="FQ221" s="43"/>
      <c r="FR221" s="43"/>
      <c r="FS221" s="43"/>
      <c r="FT221" s="43"/>
      <c r="FU221" s="43"/>
      <c r="FV221" s="43"/>
      <c r="FW221" s="43"/>
      <c r="FX221" s="43"/>
      <c r="FY221" s="43"/>
      <c r="FZ221" s="43"/>
      <c r="GA221" s="43"/>
      <c r="GB221" s="43"/>
      <c r="GC221" s="43"/>
      <c r="GD221" s="43"/>
      <c r="GE221" s="43"/>
      <c r="GF221" s="43"/>
      <c r="GG221" s="43"/>
      <c r="GH221" s="43"/>
      <c r="GI221" s="43"/>
      <c r="GJ221" s="43"/>
      <c r="GK221" s="43"/>
      <c r="GL221" s="43"/>
      <c r="GM221" s="43"/>
      <c r="GN221" s="43"/>
      <c r="GO221" s="43"/>
      <c r="GP221" s="43"/>
      <c r="GQ221" s="43"/>
      <c r="GR221" s="43"/>
      <c r="GS221" s="43"/>
      <c r="GT221" s="43"/>
      <c r="GU221" s="43"/>
      <c r="GV221" s="43"/>
      <c r="GW221" s="43"/>
      <c r="GX221" s="43"/>
      <c r="GY221" s="43"/>
      <c r="GZ221" s="43"/>
      <c r="HA221" s="43"/>
      <c r="HB221" s="43"/>
      <c r="HC221" s="43"/>
      <c r="HD221" s="43"/>
      <c r="HE221" s="43"/>
      <c r="HF221" s="43"/>
      <c r="HG221" s="43"/>
      <c r="HH221" s="43"/>
      <c r="HI221" s="43"/>
      <c r="HJ221" s="43"/>
      <c r="HK221" s="43"/>
      <c r="HL221" s="43"/>
      <c r="HM221" s="43"/>
      <c r="HN221" s="43"/>
      <c r="HO221" s="43"/>
      <c r="HP221" s="43"/>
      <c r="HQ221" s="43"/>
      <c r="HR221" s="43"/>
      <c r="HS221" s="43"/>
      <c r="HT221" s="43"/>
      <c r="HU221" s="43"/>
      <c r="HV221" s="43"/>
      <c r="HW221" s="43"/>
      <c r="HX221" s="43"/>
      <c r="HY221" s="43"/>
      <c r="HZ221" s="43"/>
      <c r="IA221" s="43"/>
      <c r="IB221" s="43"/>
      <c r="IC221" s="43"/>
      <c r="ID221" s="43"/>
      <c r="IE221" s="43"/>
      <c r="IF221" s="43"/>
      <c r="IG221" s="43"/>
      <c r="IH221" s="43"/>
      <c r="II221" s="43"/>
      <c r="IJ221" s="43"/>
      <c r="IK221" s="43"/>
      <c r="IL221" s="43"/>
      <c r="IM221" s="43"/>
      <c r="IN221" s="43"/>
      <c r="IO221" s="43"/>
      <c r="IP221" s="43"/>
      <c r="IQ221" s="43"/>
      <c r="IR221" s="43"/>
      <c r="IS221" s="43"/>
      <c r="IT221" s="43"/>
      <c r="IU221" s="43"/>
      <c r="IV221" s="43"/>
      <c r="IW221" s="43"/>
      <c r="IX221" s="43"/>
      <c r="IY221" s="43"/>
      <c r="IZ221" s="43"/>
      <c r="JA221" s="43"/>
      <c r="JB221" s="43"/>
      <c r="JC221" s="43"/>
      <c r="JD221" s="43"/>
      <c r="JE221" s="43"/>
      <c r="JF221" s="43"/>
      <c r="JG221" s="43"/>
      <c r="JH221" s="43"/>
      <c r="JI221" s="43"/>
      <c r="JJ221" s="43"/>
      <c r="JK221" s="43"/>
      <c r="JL221" s="43"/>
      <c r="JM221" s="43"/>
      <c r="JN221" s="43"/>
      <c r="JO221" s="43"/>
      <c r="JP221" s="43"/>
      <c r="JQ221" s="43"/>
      <c r="JR221" s="43"/>
      <c r="JS221" s="43"/>
      <c r="JT221" s="43"/>
      <c r="JU221" s="43"/>
      <c r="JV221" s="43"/>
      <c r="JW221" s="43"/>
      <c r="JX221" s="43"/>
      <c r="JY221" s="43"/>
      <c r="JZ221" s="43"/>
      <c r="KA221" s="43"/>
      <c r="KB221" s="43"/>
      <c r="KC221" s="43"/>
      <c r="KD221" s="43"/>
      <c r="KE221" s="43"/>
      <c r="KF221" s="43"/>
      <c r="KG221" s="43"/>
      <c r="KH221" s="43"/>
      <c r="KI221" s="43"/>
      <c r="KJ221" s="43"/>
      <c r="KK221" s="43"/>
      <c r="KL221" s="43"/>
      <c r="KM221" s="43"/>
      <c r="KN221" s="43"/>
      <c r="KO221" s="43"/>
      <c r="KP221" s="43"/>
      <c r="KQ221" s="43"/>
      <c r="KR221" s="43"/>
      <c r="KS221" s="43"/>
      <c r="KT221" s="43"/>
      <c r="KU221" s="43"/>
      <c r="KV221" s="43"/>
      <c r="KW221" s="43"/>
      <c r="KX221" s="43"/>
      <c r="KY221" s="43"/>
      <c r="KZ221" s="43"/>
      <c r="LA221" s="43"/>
      <c r="LB221" s="43"/>
      <c r="LC221" s="43"/>
      <c r="LD221" s="43"/>
      <c r="LE221" s="43"/>
      <c r="LF221" s="43"/>
      <c r="LG221" s="43"/>
      <c r="LH221" s="43"/>
      <c r="LI221" s="43"/>
      <c r="LJ221" s="43"/>
      <c r="LK221" s="43"/>
      <c r="LL221" s="43"/>
      <c r="LM221" s="43"/>
      <c r="LN221" s="43"/>
      <c r="LO221" s="43"/>
      <c r="LP221" s="43"/>
      <c r="LQ221" s="43"/>
      <c r="LR221" s="43"/>
      <c r="LS221" s="43"/>
      <c r="LT221" s="43"/>
      <c r="LU221" s="43"/>
      <c r="LV221" s="43"/>
      <c r="LW221" s="43"/>
      <c r="LX221" s="43"/>
      <c r="LY221" s="43"/>
      <c r="LZ221" s="43"/>
      <c r="MA221" s="43"/>
      <c r="MB221" s="43"/>
      <c r="MC221" s="43"/>
      <c r="MD221" s="43"/>
      <c r="ME221" s="43"/>
      <c r="MF221" s="43"/>
      <c r="MG221" s="43"/>
      <c r="MH221" s="43"/>
      <c r="MI221" s="43"/>
      <c r="MJ221" s="43"/>
      <c r="MK221" s="43"/>
      <c r="ML221" s="43"/>
      <c r="MM221" s="43"/>
      <c r="MN221" s="43"/>
      <c r="MO221" s="43"/>
      <c r="MP221" s="43"/>
      <c r="MQ221" s="43"/>
      <c r="MR221" s="43"/>
      <c r="MS221" s="43"/>
      <c r="MT221" s="43"/>
      <c r="MU221" s="43"/>
      <c r="MV221" s="43"/>
      <c r="MW221" s="43"/>
      <c r="MX221" s="43"/>
      <c r="MY221" s="43"/>
      <c r="MZ221" s="43"/>
      <c r="NA221" s="43"/>
      <c r="NB221" s="43"/>
      <c r="NC221" s="43"/>
      <c r="ND221" s="43"/>
      <c r="NE221" s="43"/>
      <c r="NF221" s="43"/>
      <c r="NG221" s="43"/>
      <c r="NH221" s="43"/>
      <c r="NI221" s="43"/>
      <c r="NJ221" s="43"/>
      <c r="NK221" s="43"/>
      <c r="NL221" s="43"/>
      <c r="NM221" s="43"/>
      <c r="NN221" s="43"/>
      <c r="NO221" s="43"/>
      <c r="NP221" s="43"/>
      <c r="NQ221" s="43"/>
      <c r="NR221" s="43"/>
      <c r="NS221" s="43"/>
      <c r="NT221" s="43"/>
      <c r="NU221" s="43"/>
      <c r="NV221" s="43"/>
      <c r="NW221" s="43"/>
      <c r="NX221" s="43"/>
      <c r="NY221" s="43"/>
      <c r="NZ221" s="43"/>
      <c r="OA221" s="43"/>
      <c r="OB221" s="43"/>
      <c r="OC221" s="43"/>
      <c r="OD221" s="43"/>
      <c r="OE221" s="43"/>
      <c r="OF221" s="43"/>
      <c r="OG221" s="43"/>
      <c r="OH221" s="43"/>
      <c r="OI221" s="43"/>
      <c r="OJ221" s="43"/>
      <c r="OK221" s="43"/>
      <c r="OL221" s="43"/>
      <c r="OM221" s="43"/>
      <c r="ON221" s="43"/>
      <c r="OO221" s="43"/>
      <c r="OP221" s="43"/>
      <c r="OQ221" s="43"/>
      <c r="OR221" s="43"/>
      <c r="OS221" s="43"/>
      <c r="OT221" s="43"/>
      <c r="OU221" s="43"/>
      <c r="OV221" s="43"/>
      <c r="OW221" s="43"/>
      <c r="OX221" s="43"/>
      <c r="OY221" s="43"/>
      <c r="OZ221" s="43"/>
      <c r="PA221" s="43"/>
      <c r="PB221" s="43"/>
      <c r="PC221" s="43"/>
      <c r="PD221" s="43"/>
      <c r="PE221" s="43"/>
      <c r="PF221" s="43"/>
      <c r="PG221" s="43"/>
      <c r="PH221" s="43"/>
      <c r="PI221" s="43"/>
      <c r="PJ221" s="43"/>
      <c r="PK221" s="43"/>
      <c r="PL221" s="43"/>
      <c r="PM221" s="43"/>
      <c r="PN221" s="43"/>
      <c r="PO221" s="43"/>
      <c r="PP221" s="43"/>
      <c r="PQ221" s="43"/>
      <c r="PR221" s="43"/>
      <c r="PS221" s="43"/>
      <c r="PT221" s="43"/>
      <c r="PU221" s="43"/>
      <c r="PV221" s="43"/>
      <c r="PW221" s="43"/>
      <c r="PX221" s="43"/>
      <c r="PY221" s="43"/>
      <c r="PZ221" s="43"/>
      <c r="QA221" s="43"/>
      <c r="QB221" s="43"/>
      <c r="QC221" s="43"/>
      <c r="QD221" s="43"/>
      <c r="QE221" s="43"/>
      <c r="QF221" s="43"/>
      <c r="QG221" s="43"/>
      <c r="QH221" s="43"/>
      <c r="QI221" s="43"/>
      <c r="QJ221" s="43"/>
      <c r="QK221" s="43"/>
      <c r="QL221" s="43"/>
      <c r="QM221" s="43"/>
      <c r="QN221" s="43"/>
      <c r="QO221" s="43"/>
      <c r="QP221" s="43"/>
      <c r="QQ221" s="43"/>
      <c r="QR221" s="43"/>
      <c r="QS221" s="43"/>
      <c r="QT221" s="43"/>
      <c r="QU221" s="43"/>
      <c r="QV221" s="43"/>
      <c r="QW221" s="43"/>
      <c r="QX221" s="43"/>
      <c r="QY221" s="43"/>
      <c r="QZ221" s="43"/>
      <c r="RA221" s="43"/>
      <c r="RB221" s="43"/>
      <c r="RC221" s="43"/>
      <c r="RD221" s="43"/>
      <c r="RE221" s="43"/>
      <c r="RF221" s="43"/>
      <c r="RG221" s="43"/>
      <c r="RH221" s="43"/>
      <c r="RI221" s="43"/>
      <c r="RJ221" s="43"/>
      <c r="RK221" s="43"/>
      <c r="RL221" s="43"/>
      <c r="RM221" s="43"/>
      <c r="RN221" s="43"/>
      <c r="RO221" s="43"/>
      <c r="RP221" s="43"/>
      <c r="RQ221" s="43"/>
      <c r="RR221" s="43"/>
      <c r="RS221" s="43"/>
      <c r="RT221" s="43"/>
      <c r="RU221" s="43"/>
      <c r="RV221" s="43"/>
      <c r="RW221" s="43"/>
      <c r="RX221" s="43"/>
      <c r="RY221" s="43"/>
      <c r="RZ221" s="43"/>
      <c r="SA221" s="43"/>
      <c r="SB221" s="43"/>
      <c r="SC221" s="43"/>
      <c r="SD221" s="43"/>
      <c r="SE221" s="43"/>
      <c r="SF221" s="43"/>
      <c r="SG221" s="43"/>
      <c r="SH221" s="43"/>
      <c r="SI221" s="43"/>
      <c r="SJ221" s="43"/>
      <c r="SK221" s="43"/>
      <c r="SL221" s="43"/>
      <c r="SM221" s="43"/>
      <c r="SN221" s="43"/>
      <c r="SO221" s="43"/>
      <c r="SP221" s="43"/>
      <c r="SQ221" s="43"/>
      <c r="SR221" s="43"/>
      <c r="SS221" s="43"/>
      <c r="ST221" s="43"/>
      <c r="SU221" s="43"/>
      <c r="SV221" s="43"/>
      <c r="SW221" s="43"/>
      <c r="SX221" s="43"/>
      <c r="SY221" s="43"/>
      <c r="SZ221" s="43"/>
      <c r="TA221" s="43"/>
      <c r="TB221" s="43"/>
      <c r="TC221" s="43"/>
      <c r="TD221" s="43"/>
      <c r="TE221" s="43"/>
      <c r="TF221" s="43"/>
      <c r="TG221" s="43"/>
      <c r="TH221" s="43"/>
      <c r="TI221" s="43"/>
      <c r="TJ221" s="43"/>
      <c r="TK221" s="43"/>
      <c r="TL221" s="43"/>
      <c r="TM221" s="43"/>
      <c r="TN221" s="43"/>
      <c r="TO221" s="43"/>
      <c r="TP221" s="43"/>
      <c r="TQ221" s="43"/>
      <c r="TR221" s="43"/>
      <c r="TS221" s="43"/>
      <c r="TT221" s="43"/>
      <c r="TU221" s="43"/>
      <c r="TV221" s="43"/>
      <c r="TW221" s="43"/>
      <c r="TX221" s="43"/>
      <c r="TY221" s="43"/>
      <c r="TZ221" s="43"/>
      <c r="UA221" s="43"/>
      <c r="UB221" s="43"/>
      <c r="UC221" s="43"/>
      <c r="UD221" s="43"/>
      <c r="UE221" s="43"/>
      <c r="UF221" s="43"/>
      <c r="UG221" s="43"/>
      <c r="UH221" s="43"/>
      <c r="UI221" s="43"/>
      <c r="UJ221" s="43"/>
      <c r="UK221" s="43"/>
      <c r="UL221" s="43"/>
      <c r="UM221" s="43"/>
      <c r="UN221" s="43"/>
      <c r="UO221" s="43"/>
      <c r="UP221" s="43"/>
      <c r="UQ221" s="43"/>
      <c r="UR221" s="43"/>
      <c r="US221" s="43"/>
      <c r="UT221" s="43"/>
      <c r="UU221" s="43"/>
      <c r="UV221" s="43"/>
      <c r="UW221" s="43"/>
      <c r="UX221" s="43"/>
      <c r="UY221" s="43"/>
      <c r="UZ221" s="43"/>
      <c r="VA221" s="43"/>
      <c r="VB221" s="43"/>
      <c r="VC221" s="43"/>
      <c r="VD221" s="43"/>
      <c r="VE221" s="43"/>
      <c r="VF221" s="43"/>
      <c r="VG221" s="43"/>
      <c r="VH221" s="43"/>
      <c r="VI221" s="43"/>
      <c r="VJ221" s="43"/>
      <c r="VK221" s="43"/>
      <c r="VL221" s="43"/>
      <c r="VM221" s="43"/>
      <c r="VN221" s="43"/>
      <c r="VO221" s="43"/>
      <c r="VP221" s="43"/>
      <c r="VQ221" s="43"/>
      <c r="VR221" s="43"/>
      <c r="VS221" s="43"/>
      <c r="VT221" s="43"/>
      <c r="VU221" s="43"/>
      <c r="VV221" s="43"/>
      <c r="VW221" s="43"/>
      <c r="VX221" s="43"/>
      <c r="VY221" s="43"/>
      <c r="VZ221" s="43"/>
      <c r="WA221" s="43"/>
      <c r="WB221" s="43"/>
      <c r="WC221" s="43"/>
      <c r="WD221" s="43"/>
      <c r="WE221" s="43"/>
      <c r="WF221" s="43"/>
      <c r="WG221" s="43"/>
      <c r="WH221" s="43"/>
      <c r="WI221" s="43"/>
      <c r="WJ221" s="43"/>
      <c r="WK221" s="43"/>
      <c r="WL221" s="43"/>
      <c r="WM221" s="43"/>
      <c r="WN221" s="43"/>
      <c r="WO221" s="43"/>
      <c r="WP221" s="43"/>
      <c r="WQ221" s="43"/>
      <c r="WR221" s="43"/>
      <c r="WS221" s="43"/>
      <c r="WT221" s="43"/>
      <c r="WU221" s="43"/>
      <c r="WV221" s="43"/>
      <c r="WW221" s="43"/>
      <c r="WX221" s="43"/>
      <c r="WY221" s="43"/>
      <c r="WZ221" s="43"/>
      <c r="XA221" s="43"/>
      <c r="XB221" s="43"/>
      <c r="XC221" s="43"/>
      <c r="XD221" s="43"/>
      <c r="XE221" s="43"/>
      <c r="XF221" s="43"/>
      <c r="XG221" s="43"/>
      <c r="XH221" s="43"/>
      <c r="XI221" s="43"/>
      <c r="XJ221" s="43"/>
      <c r="XK221" s="43"/>
      <c r="XL221" s="43"/>
      <c r="XM221" s="43"/>
      <c r="XN221" s="43"/>
      <c r="XO221" s="43"/>
      <c r="XP221" s="43"/>
      <c r="XQ221" s="43"/>
      <c r="XR221" s="43"/>
      <c r="XS221" s="43"/>
      <c r="XT221" s="43"/>
      <c r="XU221" s="43"/>
      <c r="XV221" s="43"/>
      <c r="XW221" s="43"/>
      <c r="XX221" s="43"/>
      <c r="XY221" s="43"/>
      <c r="XZ221" s="43"/>
      <c r="YA221" s="43"/>
      <c r="YB221" s="43"/>
      <c r="YC221" s="43"/>
      <c r="YD221" s="43"/>
      <c r="YE221" s="43"/>
      <c r="YF221" s="43"/>
      <c r="YG221" s="43"/>
      <c r="YH221" s="43"/>
      <c r="YI221" s="43"/>
      <c r="YJ221" s="43"/>
      <c r="YK221" s="43"/>
      <c r="YL221" s="43"/>
      <c r="YM221" s="43"/>
      <c r="YN221" s="43"/>
      <c r="YO221" s="43"/>
      <c r="YP221" s="43"/>
      <c r="YQ221" s="43"/>
      <c r="YR221" s="43"/>
      <c r="YS221" s="43"/>
      <c r="YT221" s="43"/>
      <c r="YU221" s="43"/>
      <c r="YV221" s="43"/>
      <c r="YW221" s="43"/>
      <c r="YX221" s="43"/>
      <c r="YY221" s="43"/>
      <c r="YZ221" s="43"/>
      <c r="ZA221" s="43"/>
      <c r="ZB221" s="43"/>
      <c r="ZC221" s="43"/>
      <c r="ZD221" s="43"/>
      <c r="ZE221" s="43"/>
      <c r="ZF221" s="43"/>
      <c r="ZG221" s="43"/>
      <c r="ZH221" s="43"/>
      <c r="ZI221" s="43"/>
      <c r="ZJ221" s="43"/>
      <c r="ZK221" s="43"/>
      <c r="ZL221" s="43"/>
      <c r="ZM221" s="43"/>
      <c r="ZN221" s="43"/>
      <c r="ZO221" s="43"/>
      <c r="ZP221" s="43"/>
      <c r="ZQ221" s="43"/>
      <c r="ZR221" s="43"/>
      <c r="ZS221" s="43"/>
      <c r="ZT221" s="43"/>
      <c r="ZU221" s="43"/>
      <c r="ZV221" s="43"/>
      <c r="ZW221" s="43"/>
      <c r="ZX221" s="43"/>
      <c r="ZY221" s="43"/>
      <c r="ZZ221" s="43"/>
      <c r="AAA221" s="43"/>
      <c r="AAB221" s="43"/>
      <c r="AAC221" s="43"/>
      <c r="AAD221" s="43"/>
      <c r="AAE221" s="43"/>
      <c r="AAF221" s="43"/>
      <c r="AAG221" s="43"/>
      <c r="AAH221" s="43"/>
      <c r="AAI221" s="43"/>
      <c r="AAJ221" s="43"/>
      <c r="AAK221" s="43"/>
      <c r="AAL221" s="43"/>
      <c r="AAM221" s="43"/>
      <c r="AAN221" s="43"/>
      <c r="AAO221" s="43"/>
      <c r="AAP221" s="43"/>
      <c r="AAQ221" s="43"/>
      <c r="AAR221" s="43"/>
      <c r="AAS221" s="43"/>
      <c r="AAT221" s="43"/>
      <c r="AAU221" s="43"/>
      <c r="AAV221" s="43"/>
      <c r="AAW221" s="43"/>
      <c r="AAX221" s="43"/>
      <c r="AAY221" s="43"/>
      <c r="AAZ221" s="43"/>
      <c r="ABA221" s="43"/>
      <c r="ABB221" s="43"/>
      <c r="ABC221" s="43"/>
      <c r="ABD221" s="43"/>
      <c r="ABE221" s="43"/>
      <c r="ABF221" s="43"/>
      <c r="ABG221" s="43"/>
      <c r="ABH221" s="43"/>
      <c r="ABI221" s="43"/>
      <c r="ABJ221" s="43"/>
      <c r="ABK221" s="43"/>
      <c r="ABL221" s="43"/>
      <c r="ABM221" s="43"/>
      <c r="ABN221" s="43"/>
      <c r="ABO221" s="43"/>
      <c r="ABP221" s="43"/>
      <c r="ABQ221" s="43"/>
      <c r="ABR221" s="43"/>
      <c r="ABS221" s="43"/>
      <c r="ABT221" s="43"/>
      <c r="ABU221" s="43"/>
      <c r="ABV221" s="43"/>
      <c r="ABW221" s="43"/>
      <c r="ABX221" s="43"/>
      <c r="ABY221" s="43"/>
      <c r="ABZ221" s="43"/>
      <c r="ACA221" s="43"/>
      <c r="ACB221" s="43"/>
      <c r="ACC221" s="43"/>
      <c r="ACD221" s="43"/>
      <c r="ACE221" s="43"/>
      <c r="ACF221" s="43"/>
      <c r="ACG221" s="43"/>
      <c r="ACH221" s="43"/>
      <c r="ACI221" s="43"/>
      <c r="ACJ221" s="43"/>
      <c r="ACK221" s="43"/>
      <c r="ACL221" s="43"/>
      <c r="ACM221" s="43"/>
      <c r="ACN221" s="43"/>
      <c r="ACO221" s="43"/>
      <c r="ACP221" s="43"/>
      <c r="ACQ221" s="43"/>
      <c r="ACR221" s="43"/>
      <c r="ACS221" s="43"/>
      <c r="ACT221" s="43"/>
      <c r="ACU221" s="43"/>
      <c r="ACV221" s="43"/>
      <c r="ACW221" s="43"/>
      <c r="ACX221" s="43"/>
      <c r="ACY221" s="43"/>
      <c r="ACZ221" s="43"/>
      <c r="ADA221" s="43"/>
      <c r="ADB221" s="43"/>
      <c r="ADC221" s="43"/>
      <c r="ADD221" s="43"/>
      <c r="ADE221" s="43"/>
      <c r="ADF221" s="43"/>
      <c r="ADG221" s="43"/>
      <c r="ADH221" s="43"/>
      <c r="ADI221" s="43"/>
      <c r="ADJ221" s="43"/>
      <c r="ADK221" s="43"/>
      <c r="ADL221" s="43"/>
      <c r="ADM221" s="43"/>
      <c r="ADN221" s="43"/>
      <c r="ADO221" s="43"/>
      <c r="ADP221" s="43"/>
      <c r="ADQ221" s="43"/>
      <c r="ADR221" s="43"/>
      <c r="ADS221" s="43"/>
      <c r="ADT221" s="43"/>
      <c r="ADU221" s="43"/>
      <c r="ADV221" s="43"/>
      <c r="ADW221" s="43"/>
      <c r="ADX221" s="43"/>
      <c r="ADY221" s="43"/>
      <c r="ADZ221" s="43"/>
      <c r="AEA221" s="43"/>
      <c r="AEB221" s="43"/>
      <c r="AEC221" s="43"/>
      <c r="AED221" s="43"/>
      <c r="AEE221" s="43"/>
      <c r="AEF221" s="43"/>
      <c r="AEG221" s="43"/>
      <c r="AEH221" s="43"/>
      <c r="AEI221" s="43"/>
      <c r="AEJ221" s="43"/>
      <c r="AEK221" s="43"/>
      <c r="AEL221" s="43"/>
      <c r="AEM221" s="43"/>
      <c r="AEN221" s="43"/>
      <c r="AEO221" s="43"/>
      <c r="AEP221" s="43"/>
      <c r="AEQ221" s="43"/>
      <c r="AER221" s="43"/>
      <c r="AES221" s="43"/>
      <c r="AET221" s="43"/>
      <c r="AEU221" s="43"/>
      <c r="AEV221" s="43"/>
      <c r="AEW221" s="43"/>
      <c r="AEX221" s="43"/>
      <c r="AEY221" s="43"/>
      <c r="AEZ221" s="43"/>
      <c r="AFA221" s="43"/>
      <c r="AFB221" s="43"/>
      <c r="AFC221" s="43"/>
      <c r="AFD221" s="43"/>
      <c r="AFE221" s="43"/>
      <c r="AFF221" s="43"/>
      <c r="AFG221" s="43"/>
    </row>
    <row r="222" spans="1:839" s="42" customFormat="1" x14ac:dyDescent="0.25">
      <c r="A222" s="21"/>
      <c r="B222" s="21"/>
      <c r="C222" s="21"/>
      <c r="D222" s="55"/>
      <c r="E222" s="21" t="str">
        <f>структура!$G$68</f>
        <v>просроч. кредитный портфель по безвозвр. займам</v>
      </c>
      <c r="F222" s="21"/>
      <c r="G222" s="21" t="str">
        <f>структура!$J$10</f>
        <v>повторный заем</v>
      </c>
      <c r="H222" s="21"/>
      <c r="I222" s="21" t="str">
        <f>IF($E222="","",INDEX(структура!$H$10:$H$153,SUMIFS(структура!$C$10:$C$153,структура!$G$10:$G$153,$E222)))</f>
        <v>руб.</v>
      </c>
      <c r="J222" s="21"/>
      <c r="K222" s="41"/>
      <c r="L222" s="21"/>
      <c r="M222" s="21"/>
      <c r="N222" s="21"/>
      <c r="O222" s="21"/>
      <c r="P222" s="21"/>
      <c r="Q222" s="41"/>
      <c r="R222" s="21">
        <f>SUM($R190:R190)-SUM($R216:R216)</f>
        <v>0</v>
      </c>
      <c r="S222" s="21">
        <f>SUM($R190:S190)-SUM($R216:S216)</f>
        <v>0</v>
      </c>
      <c r="T222" s="21">
        <f>SUM($R190:T190)-SUM($R216:T216)</f>
        <v>0</v>
      </c>
      <c r="U222" s="21">
        <f>SUM($R190:U190)-SUM($R216:U216)</f>
        <v>0</v>
      </c>
      <c r="V222" s="21">
        <f>SUM($R190:V190)-SUM($R216:V216)</f>
        <v>0</v>
      </c>
      <c r="W222" s="21">
        <f>SUM($R190:W190)-SUM($R216:W216)</f>
        <v>0</v>
      </c>
      <c r="X222" s="21">
        <f>SUM($R190:X190)-SUM($R216:X216)</f>
        <v>0</v>
      </c>
      <c r="Y222" s="21">
        <f>SUM($R190:Y190)-SUM($R216:Y216)</f>
        <v>0</v>
      </c>
      <c r="Z222" s="21">
        <f>SUM($R190:Z190)-SUM($R216:Z216)</f>
        <v>0</v>
      </c>
      <c r="AA222" s="21">
        <f>SUM($R190:AA190)-SUM($R216:AA216)</f>
        <v>0</v>
      </c>
      <c r="AB222" s="21">
        <f>SUM($R190:AB190)-SUM($R216:AB216)</f>
        <v>0</v>
      </c>
      <c r="AC222" s="21">
        <f>SUM($R190:AC190)-SUM($R216:AC216)</f>
        <v>0</v>
      </c>
      <c r="AD222" s="21">
        <f>SUM($R190:AD190)-SUM($R216:AD216)</f>
        <v>0</v>
      </c>
      <c r="AE222" s="21">
        <f>SUM($R190:AE190)-SUM($R216:AE216)</f>
        <v>0</v>
      </c>
      <c r="AF222" s="21">
        <f>SUM($R190:AF190)-SUM($R216:AF216)</f>
        <v>0</v>
      </c>
      <c r="AG222" s="21">
        <f>SUM($R190:AG190)-SUM($R216:AG216)</f>
        <v>0</v>
      </c>
      <c r="AH222" s="21">
        <f>SUM($R190:AH190)-SUM($R216:AH216)</f>
        <v>0</v>
      </c>
      <c r="AI222" s="21">
        <f>SUM($R190:AI190)-SUM($R216:AI216)</f>
        <v>0</v>
      </c>
      <c r="AJ222" s="21">
        <f>SUM($R190:AJ190)-SUM($R216:AJ216)</f>
        <v>0</v>
      </c>
      <c r="AK222" s="21">
        <f>SUM($R190:AK190)-SUM($R216:AK216)</f>
        <v>0</v>
      </c>
      <c r="AL222" s="21">
        <f>SUM($R190:AL190)-SUM($R216:AL216)</f>
        <v>7000</v>
      </c>
      <c r="AM222" s="21">
        <f>SUM($R190:AM190)-SUM($R216:AM216)</f>
        <v>14000</v>
      </c>
      <c r="AN222" s="21">
        <f>SUM($R190:AN190)-SUM($R216:AN216)</f>
        <v>21000</v>
      </c>
      <c r="AO222" s="21">
        <f>SUM($R190:AO190)-SUM($R216:AO216)</f>
        <v>28000</v>
      </c>
      <c r="AP222" s="21">
        <f>SUM($R190:AP190)-SUM($R216:AP216)</f>
        <v>35000</v>
      </c>
      <c r="AQ222" s="21">
        <f>SUM($R190:AQ190)-SUM($R216:AQ216)</f>
        <v>42000</v>
      </c>
      <c r="AR222" s="21">
        <f>SUM($R190:AR190)-SUM($R216:AR216)</f>
        <v>49000</v>
      </c>
      <c r="AS222" s="21">
        <f>SUM($R190:AS190)-SUM($R216:AS216)</f>
        <v>56000</v>
      </c>
      <c r="AT222" s="21">
        <f>SUM($R190:AT190)-SUM($R216:AT216)</f>
        <v>63000</v>
      </c>
      <c r="AU222" s="21">
        <f>SUM($R190:AU190)-SUM($R216:AU216)</f>
        <v>70000</v>
      </c>
      <c r="AV222" s="21">
        <f>SUM($R190:AV190)-SUM($R216:AV216)</f>
        <v>77000</v>
      </c>
      <c r="AW222" s="21">
        <f>SUM($R190:AW190)-SUM($R216:AW216)</f>
        <v>84000</v>
      </c>
      <c r="AX222" s="21">
        <f>SUM($R190:AX190)-SUM($R216:AX216)</f>
        <v>91000</v>
      </c>
      <c r="AY222" s="21">
        <f>SUM($R190:AY190)-SUM($R216:AY216)</f>
        <v>98000</v>
      </c>
      <c r="AZ222" s="21">
        <f>SUM($R190:AZ190)-SUM($R216:AZ216)</f>
        <v>105000</v>
      </c>
      <c r="BA222" s="21">
        <f>SUM($R190:BA190)-SUM($R216:BA216)</f>
        <v>112000</v>
      </c>
      <c r="BB222" s="21">
        <f>SUM($R190:BB190)-SUM($R216:BB216)</f>
        <v>119000</v>
      </c>
      <c r="BC222" s="21">
        <f>SUM($R190:BC190)-SUM($R216:BC216)</f>
        <v>126000</v>
      </c>
      <c r="BD222" s="21">
        <f>SUM($R190:BD190)-SUM($R216:BD216)</f>
        <v>133000</v>
      </c>
      <c r="BE222" s="21">
        <f>SUM($R190:BE190)-SUM($R216:BE216)</f>
        <v>140000</v>
      </c>
      <c r="BF222" s="21">
        <f>SUM($R190:BF190)-SUM($R216:BF216)</f>
        <v>147000</v>
      </c>
      <c r="BG222" s="21">
        <f>SUM($R190:BG190)-SUM($R216:BG216)</f>
        <v>154000</v>
      </c>
      <c r="BH222" s="21">
        <f>SUM($R190:BH190)-SUM($R216:BH216)</f>
        <v>161000</v>
      </c>
      <c r="BI222" s="21">
        <f>SUM($R190:BI190)-SUM($R216:BI216)</f>
        <v>168000</v>
      </c>
      <c r="BJ222" s="21">
        <f>SUM($R190:BJ190)-SUM($R216:BJ216)</f>
        <v>175000</v>
      </c>
      <c r="BK222" s="21">
        <f>SUM($R190:BK190)-SUM($R216:BK216)</f>
        <v>182000</v>
      </c>
      <c r="BL222" s="21">
        <f>SUM($R190:BL190)-SUM($R216:BL216)</f>
        <v>189000</v>
      </c>
      <c r="BM222" s="21">
        <f>SUM($R190:BM190)-SUM($R216:BM216)</f>
        <v>196000</v>
      </c>
      <c r="BN222" s="21">
        <f>SUM($R190:BN190)-SUM($R216:BN216)</f>
        <v>203000</v>
      </c>
      <c r="BO222" s="21">
        <f>SUM($R190:BO190)-SUM($R216:BO216)</f>
        <v>210000</v>
      </c>
      <c r="BP222" s="21">
        <f>SUM($R190:BP190)-SUM($R216:BP216)</f>
        <v>217000</v>
      </c>
      <c r="BQ222" s="21">
        <f>SUM($R190:BQ190)-SUM($R216:BQ216)</f>
        <v>231000</v>
      </c>
      <c r="BR222" s="21">
        <f>SUM($R190:BR190)-SUM($R216:BR216)</f>
        <v>245000</v>
      </c>
      <c r="BS222" s="21">
        <f>SUM($R190:BS190)-SUM($R216:BS216)</f>
        <v>259000</v>
      </c>
      <c r="BT222" s="21">
        <f>SUM($R190:BT190)-SUM($R216:BT216)</f>
        <v>273000</v>
      </c>
      <c r="BU222" s="21">
        <f>SUM($R190:BU190)-SUM($R216:BU216)</f>
        <v>287000</v>
      </c>
      <c r="BV222" s="21">
        <f>SUM($R190:BV190)-SUM($R216:BV216)</f>
        <v>301000</v>
      </c>
      <c r="BW222" s="21">
        <f>SUM($R190:BW190)-SUM($R216:BW216)</f>
        <v>315000</v>
      </c>
      <c r="BX222" s="21">
        <f>SUM($R190:BX190)-SUM($R216:BX216)</f>
        <v>329000</v>
      </c>
      <c r="BY222" s="21">
        <f>SUM($R190:BY190)-SUM($R216:BY216)</f>
        <v>343000</v>
      </c>
      <c r="BZ222" s="21">
        <f>SUM($R190:BZ190)-SUM($R216:BZ216)</f>
        <v>357000</v>
      </c>
      <c r="CA222" s="21">
        <f>SUM($R190:CA190)-SUM($R216:CA216)</f>
        <v>371000</v>
      </c>
      <c r="CB222" s="21">
        <f>SUM($R190:CB190)-SUM($R216:CB216)</f>
        <v>385000</v>
      </c>
      <c r="CC222" s="21">
        <f>SUM($R190:CC190)-SUM($R216:CC216)</f>
        <v>399000</v>
      </c>
      <c r="CD222" s="21">
        <f>SUM($R190:CD190)-SUM($R216:CD216)</f>
        <v>413000</v>
      </c>
      <c r="CE222" s="21">
        <f>SUM($R190:CE190)-SUM($R216:CE216)</f>
        <v>427000</v>
      </c>
      <c r="CF222" s="21">
        <f>SUM($R190:CF190)-SUM($R216:CF216)</f>
        <v>441000</v>
      </c>
      <c r="CG222" s="21">
        <f>SUM($R190:CG190)-SUM($R216:CG216)</f>
        <v>455000</v>
      </c>
      <c r="CH222" s="21">
        <f>SUM($R190:CH190)-SUM($R216:CH216)</f>
        <v>469000</v>
      </c>
      <c r="CI222" s="21">
        <f>SUM($R190:CI190)-SUM($R216:CI216)</f>
        <v>483000</v>
      </c>
      <c r="CJ222" s="21">
        <f>SUM($R190:CJ190)-SUM($R216:CJ216)</f>
        <v>497000</v>
      </c>
      <c r="CK222" s="21">
        <f>SUM($R190:CK190)-SUM($R216:CK216)</f>
        <v>511000</v>
      </c>
      <c r="CL222" s="21">
        <f>SUM($R190:CL190)-SUM($R216:CL216)</f>
        <v>525000</v>
      </c>
      <c r="CM222" s="21">
        <f>SUM($R190:CM190)-SUM($R216:CM216)</f>
        <v>539000</v>
      </c>
      <c r="CN222" s="21">
        <f>SUM($R190:CN190)-SUM($R216:CN216)</f>
        <v>553000</v>
      </c>
      <c r="CO222" s="21">
        <f>SUM($R190:CO190)-SUM($R216:CO216)</f>
        <v>567000</v>
      </c>
      <c r="CP222" s="21">
        <f>SUM($R190:CP190)-SUM($R216:CP216)</f>
        <v>581000</v>
      </c>
      <c r="CQ222" s="21">
        <f>SUM($R190:CQ190)-SUM($R216:CQ216)</f>
        <v>595000</v>
      </c>
      <c r="CR222" s="21">
        <f>SUM($R190:CR190)-SUM($R216:CR216)</f>
        <v>609000</v>
      </c>
      <c r="CS222" s="21">
        <f>SUM($R190:CS190)-SUM($R216:CS216)</f>
        <v>623000</v>
      </c>
      <c r="CT222" s="21">
        <f>SUM($R190:CT190)-SUM($R216:CT216)</f>
        <v>637000</v>
      </c>
      <c r="CU222" s="21">
        <f>SUM($R190:CU190)-SUM($R216:CU216)</f>
        <v>651000</v>
      </c>
      <c r="CV222" s="21">
        <f>SUM($R190:CV190)-SUM($R216:CV216)</f>
        <v>703500</v>
      </c>
      <c r="CW222" s="21">
        <f>SUM($R190:CW190)-SUM($R216:CW216)</f>
        <v>756000</v>
      </c>
      <c r="CX222" s="21">
        <f>SUM($R190:CX190)-SUM($R216:CX216)</f>
        <v>808500</v>
      </c>
      <c r="CY222" s="21">
        <f>SUM($R190:CY190)-SUM($R216:CY216)</f>
        <v>861000</v>
      </c>
      <c r="CZ222" s="21">
        <f>SUM($R190:CZ190)-SUM($R216:CZ216)</f>
        <v>913500</v>
      </c>
      <c r="DA222" s="21">
        <f>SUM($R190:DA190)-SUM($R216:DA216)</f>
        <v>966000</v>
      </c>
      <c r="DB222" s="21">
        <f>SUM($R190:DB190)-SUM($R216:DB216)</f>
        <v>1018500</v>
      </c>
      <c r="DC222" s="21">
        <f>SUM($R190:DC190)-SUM($R216:DC216)</f>
        <v>1071000</v>
      </c>
      <c r="DD222" s="21">
        <f>SUM($R190:DD190)-SUM($R216:DD216)</f>
        <v>1123500</v>
      </c>
      <c r="DE222" s="21">
        <f>SUM($R190:DE190)-SUM($R216:DE216)</f>
        <v>1176000</v>
      </c>
      <c r="DF222" s="21">
        <f>SUM($R190:DF190)-SUM($R216:DF216)</f>
        <v>1228500</v>
      </c>
      <c r="DG222" s="21">
        <f>SUM($R190:DG190)-SUM($R216:DG216)</f>
        <v>1281000</v>
      </c>
      <c r="DH222" s="21">
        <f>SUM($R190:DH190)-SUM($R216:DH216)</f>
        <v>1333500</v>
      </c>
      <c r="DI222" s="21">
        <f>SUM($R190:DI190)-SUM($R216:DI216)</f>
        <v>1386000</v>
      </c>
      <c r="DJ222" s="21">
        <f>SUM($R190:DJ190)-SUM($R216:DJ216)</f>
        <v>1438500</v>
      </c>
      <c r="DK222" s="21">
        <f>SUM($R190:DK190)-SUM($R216:DK216)</f>
        <v>1491000</v>
      </c>
      <c r="DL222" s="21">
        <f>SUM($R190:DL190)-SUM($R216:DL216)</f>
        <v>1543500</v>
      </c>
      <c r="DM222" s="21">
        <f>SUM($R190:DM190)-SUM($R216:DM216)</f>
        <v>1596000</v>
      </c>
      <c r="DN222" s="21">
        <f>SUM($R190:DN190)-SUM($R216:DN216)</f>
        <v>1641500</v>
      </c>
      <c r="DO222" s="21">
        <f>SUM($R190:DO190)-SUM($R216:DO216)</f>
        <v>1687000</v>
      </c>
      <c r="DP222" s="21">
        <f>SUM($R190:DP190)-SUM($R216:DP216)</f>
        <v>1732500</v>
      </c>
      <c r="DQ222" s="21">
        <f>SUM($R190:DQ190)-SUM($R216:DQ216)</f>
        <v>1778000</v>
      </c>
      <c r="DR222" s="21">
        <f>SUM($R190:DR190)-SUM($R216:DR216)</f>
        <v>1823500</v>
      </c>
      <c r="DS222" s="21">
        <f>SUM($R190:DS190)-SUM($R216:DS216)</f>
        <v>1869000</v>
      </c>
      <c r="DT222" s="21">
        <f>SUM($R190:DT190)-SUM($R216:DT216)</f>
        <v>1914500</v>
      </c>
      <c r="DU222" s="21">
        <f>SUM($R190:DU190)-SUM($R216:DU216)</f>
        <v>1960000</v>
      </c>
      <c r="DV222" s="21">
        <f>SUM($R190:DV190)-SUM($R216:DV216)</f>
        <v>2005500</v>
      </c>
      <c r="DW222" s="21">
        <f>SUM($R190:DW190)-SUM($R216:DW216)</f>
        <v>2051000</v>
      </c>
      <c r="DX222" s="21">
        <f>SUM($R190:DX190)-SUM($R216:DX216)</f>
        <v>2096500</v>
      </c>
      <c r="DY222" s="21">
        <f>SUM($R190:DY190)-SUM($R216:DY216)</f>
        <v>2142000</v>
      </c>
      <c r="DZ222" s="21">
        <f>SUM($R190:DZ190)-SUM($R216:DZ216)</f>
        <v>2135000</v>
      </c>
      <c r="EA222" s="21">
        <f>SUM($R190:EA190)-SUM($R216:EA216)</f>
        <v>2128000</v>
      </c>
      <c r="EB222" s="21">
        <f>SUM($R190:EB190)-SUM($R216:EB216)</f>
        <v>2121000</v>
      </c>
      <c r="EC222" s="21">
        <f>SUM($R190:EC190)-SUM($R216:EC216)</f>
        <v>2114000</v>
      </c>
      <c r="ED222" s="21">
        <f>SUM($R190:ED190)-SUM($R216:ED216)</f>
        <v>2107000</v>
      </c>
      <c r="EE222" s="21">
        <f>SUM($R190:EE190)-SUM($R216:EE216)</f>
        <v>2152500</v>
      </c>
      <c r="EF222" s="21">
        <f>SUM($R190:EF190)-SUM($R216:EF216)</f>
        <v>2198000</v>
      </c>
      <c r="EG222" s="21">
        <f>SUM($R190:EG190)-SUM($R216:EG216)</f>
        <v>2243500</v>
      </c>
      <c r="EH222" s="21">
        <f>SUM($R190:EH190)-SUM($R216:EH216)</f>
        <v>2289000</v>
      </c>
      <c r="EI222" s="21">
        <f>SUM($R190:EI190)-SUM($R216:EI216)</f>
        <v>2334500</v>
      </c>
      <c r="EJ222" s="21">
        <f>SUM($R190:EJ190)-SUM($R216:EJ216)</f>
        <v>2380000</v>
      </c>
      <c r="EK222" s="21">
        <f>SUM($R190:EK190)-SUM($R216:EK216)</f>
        <v>2425500</v>
      </c>
      <c r="EL222" s="21">
        <f>SUM($R190:EL190)-SUM($R216:EL216)</f>
        <v>2471000</v>
      </c>
      <c r="EM222" s="21">
        <f>SUM($R190:EM190)-SUM($R216:EM216)</f>
        <v>2516500</v>
      </c>
      <c r="EN222" s="21">
        <f>SUM($R190:EN190)-SUM($R216:EN216)</f>
        <v>2562000</v>
      </c>
      <c r="EO222" s="21">
        <f>SUM($R190:EO190)-SUM($R216:EO216)</f>
        <v>2607500</v>
      </c>
      <c r="EP222" s="21">
        <f>SUM($R190:EP190)-SUM($R216:EP216)</f>
        <v>2653000</v>
      </c>
      <c r="EQ222" s="21">
        <f>SUM($R190:EQ190)-SUM($R216:EQ216)</f>
        <v>2698500</v>
      </c>
      <c r="ER222" s="21">
        <f>SUM($R190:ER190)-SUM($R216:ER216)</f>
        <v>2744000</v>
      </c>
      <c r="ES222" s="21">
        <f>SUM($R190:ES190)-SUM($R216:ES216)</f>
        <v>2782500</v>
      </c>
      <c r="ET222" s="21">
        <f>SUM($R190:ET190)-SUM($R216:ET216)</f>
        <v>2821000</v>
      </c>
      <c r="EU222" s="21">
        <f>SUM($R190:EU190)-SUM($R216:EU216)</f>
        <v>2859500</v>
      </c>
      <c r="EV222" s="21">
        <f>SUM($R190:EV190)-SUM($R216:EV216)</f>
        <v>2898000</v>
      </c>
      <c r="EW222" s="21">
        <f>SUM($R190:EW190)-SUM($R216:EW216)</f>
        <v>2936500</v>
      </c>
      <c r="EX222" s="21">
        <f>SUM($R190:EX190)-SUM($R216:EX216)</f>
        <v>2975000</v>
      </c>
      <c r="EY222" s="21">
        <f>SUM($R190:EY190)-SUM($R216:EY216)</f>
        <v>3013500</v>
      </c>
      <c r="EZ222" s="21">
        <f>SUM($R190:EZ190)-SUM($R216:EZ216)</f>
        <v>3052000</v>
      </c>
      <c r="FA222" s="21">
        <f>SUM($R190:FA190)-SUM($R216:FA216)</f>
        <v>3090500</v>
      </c>
      <c r="FB222" s="21">
        <f>SUM($R190:FB190)-SUM($R216:FB216)</f>
        <v>3129000</v>
      </c>
      <c r="FC222" s="21">
        <f>SUM($R190:FC190)-SUM($R216:FC216)</f>
        <v>3167500</v>
      </c>
      <c r="FD222" s="21">
        <f>SUM($R190:FD190)-SUM($R216:FD216)</f>
        <v>3206000</v>
      </c>
      <c r="FE222" s="21">
        <f>SUM($R190:FE190)-SUM($R216:FE216)</f>
        <v>3244500</v>
      </c>
      <c r="FF222" s="21">
        <f>SUM($R190:FF190)-SUM($R216:FF216)</f>
        <v>3283000</v>
      </c>
      <c r="FG222" s="21">
        <f>SUM($R190:FG190)-SUM($R216:FG216)</f>
        <v>3321500</v>
      </c>
      <c r="FH222" s="21">
        <f>SUM($R190:FH190)-SUM($R216:FH216)</f>
        <v>3360000</v>
      </c>
      <c r="FI222" s="21">
        <f>SUM($R190:FI190)-SUM($R216:FI216)</f>
        <v>3398500</v>
      </c>
      <c r="FJ222" s="21">
        <f>SUM($R190:FJ190)-SUM($R216:FJ216)</f>
        <v>3419500</v>
      </c>
      <c r="FK222" s="21">
        <f>SUM($R190:FK190)-SUM($R216:FK216)</f>
        <v>3440500</v>
      </c>
      <c r="FL222" s="21">
        <f>SUM($R190:FL190)-SUM($R216:FL216)</f>
        <v>3461500</v>
      </c>
      <c r="FM222" s="21">
        <f>SUM($R190:FM190)-SUM($R216:FM216)</f>
        <v>3482500</v>
      </c>
      <c r="FN222" s="21">
        <f>SUM($R190:FN190)-SUM($R216:FN216)</f>
        <v>3503500</v>
      </c>
      <c r="FO222" s="21">
        <f>SUM($R190:FO190)-SUM($R216:FO216)</f>
        <v>3524500</v>
      </c>
      <c r="FP222" s="21">
        <f>SUM($R190:FP190)-SUM($R216:FP216)</f>
        <v>3545500</v>
      </c>
      <c r="FQ222" s="21">
        <f>SUM($R190:FQ190)-SUM($R216:FQ216)</f>
        <v>3566500</v>
      </c>
      <c r="FR222" s="21">
        <f>SUM($R190:FR190)-SUM($R216:FR216)</f>
        <v>3587500</v>
      </c>
      <c r="FS222" s="21">
        <f>SUM($R190:FS190)-SUM($R216:FS216)</f>
        <v>3608500</v>
      </c>
      <c r="FT222" s="21">
        <f>SUM($R190:FT190)-SUM($R216:FT216)</f>
        <v>3629500</v>
      </c>
      <c r="FU222" s="21">
        <f>SUM($R190:FU190)-SUM($R216:FU216)</f>
        <v>3650500</v>
      </c>
      <c r="FV222" s="21">
        <f>SUM($R190:FV190)-SUM($R216:FV216)</f>
        <v>3671500</v>
      </c>
      <c r="FW222" s="21">
        <f>SUM($R190:FW190)-SUM($R216:FW216)</f>
        <v>3692500</v>
      </c>
      <c r="FX222" s="21">
        <f>SUM($R190:FX190)-SUM($R216:FX216)</f>
        <v>3675000</v>
      </c>
      <c r="FY222" s="21">
        <f>SUM($R190:FY190)-SUM($R216:FY216)</f>
        <v>3657500</v>
      </c>
      <c r="FZ222" s="21">
        <f>SUM($R190:FZ190)-SUM($R216:FZ216)</f>
        <v>3640000</v>
      </c>
      <c r="GA222" s="21">
        <f>SUM($R190:GA190)-SUM($R216:GA216)</f>
        <v>3622500</v>
      </c>
      <c r="GB222" s="21">
        <f>SUM($R190:GB190)-SUM($R216:GB216)</f>
        <v>3605000</v>
      </c>
      <c r="GC222" s="21">
        <f>SUM($R190:GC190)-SUM($R216:GC216)</f>
        <v>3587500</v>
      </c>
      <c r="GD222" s="21">
        <f>SUM($R190:GD190)-SUM($R216:GD216)</f>
        <v>3570000</v>
      </c>
      <c r="GE222" s="21">
        <f>SUM($R190:GE190)-SUM($R216:GE216)</f>
        <v>3552500</v>
      </c>
      <c r="GF222" s="21">
        <f>SUM($R190:GF190)-SUM($R216:GF216)</f>
        <v>3535000</v>
      </c>
      <c r="GG222" s="21">
        <f>SUM($R190:GG190)-SUM($R216:GG216)</f>
        <v>3517500</v>
      </c>
      <c r="GH222" s="21">
        <f>SUM($R190:GH190)-SUM($R216:GH216)</f>
        <v>3552500</v>
      </c>
      <c r="GI222" s="21">
        <f>SUM($R190:GI190)-SUM($R216:GI216)</f>
        <v>3587500</v>
      </c>
      <c r="GJ222" s="21">
        <f>SUM($R190:GJ190)-SUM($R216:GJ216)</f>
        <v>3622500</v>
      </c>
      <c r="GK222" s="21">
        <f>SUM($R190:GK190)-SUM($R216:GK216)</f>
        <v>3657500</v>
      </c>
      <c r="GL222" s="21">
        <f>SUM($R190:GL190)-SUM($R216:GL216)</f>
        <v>3692500</v>
      </c>
      <c r="GM222" s="21">
        <f>SUM($R190:GM190)-SUM($R216:GM216)</f>
        <v>3675000</v>
      </c>
      <c r="GN222" s="21">
        <f>SUM($R190:GN190)-SUM($R216:GN216)</f>
        <v>3680833.333333333</v>
      </c>
      <c r="GO222" s="21">
        <f>SUM($R190:GO190)-SUM($R216:GO216)</f>
        <v>3686666.666666666</v>
      </c>
      <c r="GP222" s="21">
        <f>SUM($R190:GP190)-SUM($R216:GP216)</f>
        <v>3692499.9999999991</v>
      </c>
      <c r="GQ222" s="21">
        <f>SUM($R190:GQ190)-SUM($R216:GQ216)</f>
        <v>3698333.3333333321</v>
      </c>
      <c r="GR222" s="21">
        <f>SUM($R190:GR190)-SUM($R216:GR216)</f>
        <v>3704166.6666666651</v>
      </c>
      <c r="GS222" s="21">
        <f>SUM($R190:GS190)-SUM($R216:GS216)</f>
        <v>3709999.9999999981</v>
      </c>
      <c r="GT222" s="21">
        <f>SUM($R190:GT190)-SUM($R216:GT216)</f>
        <v>3715833.3333333312</v>
      </c>
      <c r="GU222" s="21">
        <f>SUM($R190:GU190)-SUM($R216:GU216)</f>
        <v>3721666.6666666642</v>
      </c>
      <c r="GV222" s="21">
        <f>SUM($R190:GV190)-SUM($R216:GV216)</f>
        <v>3727499.9999999972</v>
      </c>
      <c r="GW222" s="21">
        <f>SUM($R190:GW190)-SUM($R216:GW216)</f>
        <v>3733333.3333333302</v>
      </c>
      <c r="GX222" s="21">
        <f>SUM($R190:GX190)-SUM($R216:GX216)</f>
        <v>3739166.6666666633</v>
      </c>
      <c r="GY222" s="21">
        <f>SUM($R190:GY190)-SUM($R216:GY216)</f>
        <v>3744999.9999999963</v>
      </c>
      <c r="GZ222" s="21">
        <f>SUM($R190:GZ190)-SUM($R216:GZ216)</f>
        <v>3750833.3333333293</v>
      </c>
      <c r="HA222" s="21">
        <f>SUM($R190:HA190)-SUM($R216:HA216)</f>
        <v>3756666.6666666623</v>
      </c>
      <c r="HB222" s="21">
        <f>SUM($R190:HB190)-SUM($R216:HB216)</f>
        <v>3762499.9999999953</v>
      </c>
      <c r="HC222" s="21">
        <f>SUM($R190:HC190)-SUM($R216:HC216)</f>
        <v>3768333.3333333284</v>
      </c>
      <c r="HD222" s="21">
        <f>SUM($R190:HD190)-SUM($R216:HD216)</f>
        <v>3774166.6666666614</v>
      </c>
      <c r="HE222" s="21">
        <f>SUM($R190:HE190)-SUM($R216:HE216)</f>
        <v>3779999.9999999944</v>
      </c>
      <c r="HF222" s="21">
        <f>SUM($R190:HF190)-SUM($R216:HF216)</f>
        <v>3785833.3333333274</v>
      </c>
      <c r="HG222" s="21">
        <f>SUM($R190:HG190)-SUM($R216:HG216)</f>
        <v>3844166.6666666605</v>
      </c>
      <c r="HH222" s="21">
        <f>SUM($R190:HH190)-SUM($R216:HH216)</f>
        <v>3902499.9999999935</v>
      </c>
      <c r="HI222" s="21">
        <f>SUM($R190:HI190)-SUM($R216:HI216)</f>
        <v>3960833.3333333265</v>
      </c>
      <c r="HJ222" s="21">
        <f>SUM($R190:HJ190)-SUM($R216:HJ216)</f>
        <v>4019166.6666666595</v>
      </c>
      <c r="HK222" s="21">
        <f>SUM($R190:HK190)-SUM($R216:HK216)</f>
        <v>4077499.9999999925</v>
      </c>
      <c r="HL222" s="21">
        <f>SUM($R190:HL190)-SUM($R216:HL216)</f>
        <v>4083333.3333333256</v>
      </c>
      <c r="HM222" s="21">
        <f>SUM($R190:HM190)-SUM($R216:HM216)</f>
        <v>4089166.6666666586</v>
      </c>
      <c r="HN222" s="21">
        <f>SUM($R190:HN190)-SUM($R216:HN216)</f>
        <v>4094999.9999999916</v>
      </c>
      <c r="HO222" s="21">
        <f>SUM($R190:HO190)-SUM($R216:HO216)</f>
        <v>4100833.3333333246</v>
      </c>
      <c r="HP222" s="21">
        <f>SUM($R190:HP190)-SUM($R216:HP216)</f>
        <v>4106666.6666666577</v>
      </c>
      <c r="HQ222" s="21">
        <f>SUM($R190:HQ190)-SUM($R216:HQ216)</f>
        <v>4112499.9999999907</v>
      </c>
      <c r="HR222" s="21">
        <f>SUM($R190:HR190)-SUM($R216:HR216)</f>
        <v>4118333.3333333237</v>
      </c>
      <c r="HS222" s="21">
        <f>SUM($R190:HS190)-SUM($R216:HS216)</f>
        <v>4124166.6666666567</v>
      </c>
      <c r="HT222" s="21">
        <f>SUM($R190:HT190)-SUM($R216:HT216)</f>
        <v>4129999.9999999898</v>
      </c>
      <c r="HU222" s="21">
        <f>SUM($R190:HU190)-SUM($R216:HU216)</f>
        <v>4135833.3333333228</v>
      </c>
      <c r="HV222" s="21">
        <f>SUM($R190:HV190)-SUM($R216:HV216)</f>
        <v>4141666.6666666558</v>
      </c>
      <c r="HW222" s="21">
        <f>SUM($R190:HW190)-SUM($R216:HW216)</f>
        <v>4147499.9999999888</v>
      </c>
      <c r="HX222" s="21">
        <f>SUM($R190:HX190)-SUM($R216:HX216)</f>
        <v>4153333.3333333218</v>
      </c>
      <c r="HY222" s="21">
        <f>SUM($R190:HY190)-SUM($R216:HY216)</f>
        <v>4159166.6666666549</v>
      </c>
      <c r="HZ222" s="21">
        <f>SUM($R190:HZ190)-SUM($R216:HZ216)</f>
        <v>4164999.9999999879</v>
      </c>
      <c r="IA222" s="21">
        <f>SUM($R190:IA190)-SUM($R216:IA216)</f>
        <v>4170833.3333333209</v>
      </c>
      <c r="IB222" s="21">
        <f>SUM($R190:IB190)-SUM($R216:IB216)</f>
        <v>4176666.6666666539</v>
      </c>
      <c r="IC222" s="21">
        <f>SUM($R190:IC190)-SUM($R216:IC216)</f>
        <v>4182499.999999987</v>
      </c>
      <c r="ID222" s="21">
        <f>SUM($R190:ID190)-SUM($R216:ID216)</f>
        <v>4188333.33333332</v>
      </c>
      <c r="IE222" s="21">
        <f>SUM($R190:IE190)-SUM($R216:IE216)</f>
        <v>4194166.666666653</v>
      </c>
      <c r="IF222" s="21">
        <f>SUM($R190:IF190)-SUM($R216:IF216)</f>
        <v>4199999.999999986</v>
      </c>
      <c r="IG222" s="21">
        <f>SUM($R190:IG190)-SUM($R216:IG216)</f>
        <v>4205833.3333333191</v>
      </c>
      <c r="IH222" s="21">
        <f>SUM($R190:IH190)-SUM($R216:IH216)</f>
        <v>4211666.6666666521</v>
      </c>
      <c r="II222" s="21">
        <f>SUM($R190:II190)-SUM($R216:II216)</f>
        <v>4217499.9999999851</v>
      </c>
      <c r="IJ222" s="21">
        <f>SUM($R190:IJ190)-SUM($R216:IJ216)</f>
        <v>4223333.3333333181</v>
      </c>
      <c r="IK222" s="21">
        <f>SUM($R190:IK190)-SUM($R216:IK216)</f>
        <v>4229166.6666666511</v>
      </c>
      <c r="IL222" s="21">
        <f>SUM($R190:IL190)-SUM($R216:IL216)</f>
        <v>4234999.9999999842</v>
      </c>
      <c r="IM222" s="21">
        <f>SUM($R190:IM190)-SUM($R216:IM216)</f>
        <v>4240833.3333333172</v>
      </c>
      <c r="IN222" s="21">
        <f>SUM($R190:IN190)-SUM($R216:IN216)</f>
        <v>4246666.6666666502</v>
      </c>
      <c r="IO222" s="21">
        <f>SUM($R190:IO190)-SUM($R216:IO216)</f>
        <v>4252499.9999999832</v>
      </c>
      <c r="IP222" s="21">
        <f>SUM($R190:IP190)-SUM($R216:IP216)</f>
        <v>4258333.3333333163</v>
      </c>
      <c r="IQ222" s="21">
        <f>SUM($R190:IQ190)-SUM($R216:IQ216)</f>
        <v>4281666.6666666493</v>
      </c>
      <c r="IR222" s="21">
        <f>SUM($R190:IR190)-SUM($R216:IR216)</f>
        <v>4304999.9999999823</v>
      </c>
      <c r="IS222" s="21">
        <f>SUM($R190:IS190)-SUM($R216:IS216)</f>
        <v>4328333.3333333153</v>
      </c>
      <c r="IT222" s="21">
        <f>SUM($R190:IT190)-SUM($R216:IT216)</f>
        <v>4351666.6666666484</v>
      </c>
      <c r="IU222" s="21">
        <f>SUM($R190:IU190)-SUM($R216:IU216)</f>
        <v>4374999.9999999814</v>
      </c>
      <c r="IV222" s="21">
        <f>SUM($R190:IV190)-SUM($R216:IV216)</f>
        <v>4398333.3333333153</v>
      </c>
      <c r="IW222" s="21">
        <f>SUM($R190:IW190)-SUM($R216:IW216)</f>
        <v>4421666.6666666493</v>
      </c>
      <c r="IX222" s="21">
        <f>SUM($R190:IX190)-SUM($R216:IX216)</f>
        <v>4386666.6666666493</v>
      </c>
      <c r="IY222" s="21">
        <f>SUM($R190:IY190)-SUM($R216:IY216)</f>
        <v>4351666.6666666493</v>
      </c>
      <c r="IZ222" s="21">
        <f>SUM($R190:IZ190)-SUM($R216:IZ216)</f>
        <v>4316666.6666666493</v>
      </c>
      <c r="JA222" s="21">
        <f>SUM($R190:JA190)-SUM($R216:JA216)</f>
        <v>4281666.6666666493</v>
      </c>
      <c r="JB222" s="21">
        <f>SUM($R190:JB190)-SUM($R216:JB216)</f>
        <v>4246666.6666666493</v>
      </c>
      <c r="JC222" s="21">
        <f>SUM($R190:JC190)-SUM($R216:JC216)</f>
        <v>4269999.9999999832</v>
      </c>
      <c r="JD222" s="21">
        <f>SUM($R190:JD190)-SUM($R216:JD216)</f>
        <v>4293333.3333333172</v>
      </c>
      <c r="JE222" s="21">
        <f>SUM($R190:JE190)-SUM($R216:JE216)</f>
        <v>4316666.6666666511</v>
      </c>
      <c r="JF222" s="21">
        <f>SUM($R190:JF190)-SUM($R216:JF216)</f>
        <v>4339999.9999999851</v>
      </c>
      <c r="JG222" s="21">
        <f>SUM($R190:JG190)-SUM($R216:JG216)</f>
        <v>4363333.3333333191</v>
      </c>
      <c r="JH222" s="21">
        <f>SUM($R190:JH190)-SUM($R216:JH216)</f>
        <v>4386666.666666653</v>
      </c>
      <c r="JI222" s="21">
        <f>SUM($R190:JI190)-SUM($R216:JI216)</f>
        <v>4409999.999999987</v>
      </c>
      <c r="JJ222" s="21">
        <f>SUM($R190:JJ190)-SUM($R216:JJ216)</f>
        <v>4433333.3333333209</v>
      </c>
      <c r="JK222" s="21">
        <f>SUM($R190:JK190)-SUM($R216:JK216)</f>
        <v>4456666.6666666549</v>
      </c>
      <c r="JL222" s="21">
        <f>SUM($R190:JL190)-SUM($R216:JL216)</f>
        <v>4479999.9999999888</v>
      </c>
      <c r="JM222" s="21">
        <f>SUM($R190:JM190)-SUM($R216:JM216)</f>
        <v>4503333.3333333228</v>
      </c>
      <c r="JN222" s="21">
        <f>SUM($R190:JN190)-SUM($R216:JN216)</f>
        <v>4526666.6666666567</v>
      </c>
      <c r="JO222" s="21">
        <f>SUM($R190:JO190)-SUM($R216:JO216)</f>
        <v>4549999.9999999907</v>
      </c>
      <c r="JP222" s="21">
        <f>SUM($R190:JP190)-SUM($R216:JP216)</f>
        <v>4573333.3333333246</v>
      </c>
      <c r="JQ222" s="21">
        <f>SUM($R190:JQ190)-SUM($R216:JQ216)</f>
        <v>4596666.6666666586</v>
      </c>
      <c r="JR222" s="21">
        <f>SUM($R190:JR190)-SUM($R216:JR216)</f>
        <v>4619999.9999999925</v>
      </c>
      <c r="JS222" s="21">
        <f>SUM($R190:JS190)-SUM($R216:JS216)</f>
        <v>4643333.3333333265</v>
      </c>
      <c r="JT222" s="21">
        <f>SUM($R190:JT190)-SUM($R216:JT216)</f>
        <v>4666666.6666666605</v>
      </c>
      <c r="JU222" s="21">
        <f>SUM($R190:JU190)-SUM($R216:JU216)</f>
        <v>4666666.6666666614</v>
      </c>
      <c r="JV222" s="21">
        <f>SUM($R190:JV190)-SUM($R216:JV216)</f>
        <v>4666666.6666666623</v>
      </c>
      <c r="JW222" s="21">
        <f>SUM($R190:JW190)-SUM($R216:JW216)</f>
        <v>4666666.6666666633</v>
      </c>
      <c r="JX222" s="21">
        <f>SUM($R190:JX190)-SUM($R216:JX216)</f>
        <v>4666666.6666666642</v>
      </c>
      <c r="JY222" s="21">
        <f>SUM($R190:JY190)-SUM($R216:JY216)</f>
        <v>4666666.6666666651</v>
      </c>
      <c r="JZ222" s="21">
        <f>SUM($R190:JZ190)-SUM($R216:JZ216)</f>
        <v>4666666.666666666</v>
      </c>
      <c r="KA222" s="21">
        <f>SUM($R190:KA190)-SUM($R216:KA216)</f>
        <v>4666666.666666667</v>
      </c>
      <c r="KB222" s="21">
        <f>SUM($R190:KB190)-SUM($R216:KB216)</f>
        <v>4666666.6666666679</v>
      </c>
      <c r="KC222" s="21">
        <f>SUM($R190:KC190)-SUM($R216:KC216)</f>
        <v>4666666.6666666688</v>
      </c>
      <c r="KD222" s="21">
        <f>SUM($R190:KD190)-SUM($R216:KD216)</f>
        <v>4666666.6666666698</v>
      </c>
      <c r="KE222" s="21">
        <f>SUM($R190:KE190)-SUM($R216:KE216)</f>
        <v>4730833.3333333367</v>
      </c>
      <c r="KF222" s="21">
        <f>SUM($R190:KF190)-SUM($R216:KF216)</f>
        <v>4795000.0000000037</v>
      </c>
      <c r="KG222" s="21">
        <f>SUM($R190:KG190)-SUM($R216:KG216)</f>
        <v>4859166.6666666707</v>
      </c>
      <c r="KH222" s="21">
        <f>SUM($R190:KH190)-SUM($R216:KH216)</f>
        <v>4923333.3333333377</v>
      </c>
      <c r="KI222" s="21">
        <f>SUM($R190:KI190)-SUM($R216:KI216)</f>
        <v>4987500.0000000047</v>
      </c>
      <c r="KJ222" s="21">
        <f>SUM($R190:KJ190)-SUM($R216:KJ216)</f>
        <v>5051666.6666666716</v>
      </c>
      <c r="KK222" s="21">
        <f>SUM($R190:KK190)-SUM($R216:KK216)</f>
        <v>5115833.3333333386</v>
      </c>
      <c r="KL222" s="21">
        <f>SUM($R190:KL190)-SUM($R216:KL216)</f>
        <v>5180000.0000000056</v>
      </c>
      <c r="KM222" s="21">
        <f>SUM($R190:KM190)-SUM($R216:KM216)</f>
        <v>5244166.6666666726</v>
      </c>
      <c r="KN222" s="21">
        <f>SUM($R190:KN190)-SUM($R216:KN216)</f>
        <v>5308333.3333333395</v>
      </c>
      <c r="KO222" s="21">
        <f>SUM($R190:KO190)-SUM($R216:KO216)</f>
        <v>5372500.0000000065</v>
      </c>
      <c r="KP222" s="21">
        <f>SUM($R190:KP190)-SUM($R216:KP216)</f>
        <v>5436666.6666666735</v>
      </c>
      <c r="KQ222" s="21">
        <f>SUM($R190:KQ190)-SUM($R216:KQ216)</f>
        <v>5500833.3333333405</v>
      </c>
      <c r="KR222" s="21">
        <f>SUM($R190:KR190)-SUM($R216:KR216)</f>
        <v>5565000.0000000075</v>
      </c>
      <c r="KS222" s="21">
        <f>SUM($R190:KS190)-SUM($R216:KS216)</f>
        <v>5629166.6666666744</v>
      </c>
      <c r="KT222" s="21">
        <f>SUM($R190:KT190)-SUM($R216:KT216)</f>
        <v>5693333.3333333414</v>
      </c>
      <c r="KU222" s="21">
        <f>SUM($R190:KU190)-SUM($R216:KU216)</f>
        <v>5757500.0000000084</v>
      </c>
      <c r="KV222" s="21">
        <f>SUM($R190:KV190)-SUM($R216:KV216)</f>
        <v>5821666.6666666754</v>
      </c>
      <c r="KW222" s="21">
        <f>SUM($R190:KW190)-SUM($R216:KW216)</f>
        <v>5885833.3333333423</v>
      </c>
      <c r="KX222" s="21">
        <f>SUM($R190:KX190)-SUM($R216:KX216)</f>
        <v>5950000.0000000093</v>
      </c>
      <c r="KY222" s="21">
        <f>SUM($R190:KY190)-SUM($R216:KY216)</f>
        <v>6014166.6666666763</v>
      </c>
      <c r="KZ222" s="21">
        <f>SUM($R190:KZ190)-SUM($R216:KZ216)</f>
        <v>6078333.3333333433</v>
      </c>
      <c r="LA222" s="21">
        <f>SUM($R190:LA190)-SUM($R216:LA216)</f>
        <v>6142500.0000000102</v>
      </c>
      <c r="LB222" s="21">
        <f>SUM($R190:LB190)-SUM($R216:LB216)</f>
        <v>6206666.6666666772</v>
      </c>
      <c r="LC222" s="21">
        <f>SUM($R190:LC190)-SUM($R216:LC216)</f>
        <v>6270833.3333333442</v>
      </c>
      <c r="LD222" s="21">
        <f>SUM($R190:LD190)-SUM($R216:LD216)</f>
        <v>6335000.0000000112</v>
      </c>
      <c r="LE222" s="21">
        <f>SUM($R190:LE190)-SUM($R216:LE216)</f>
        <v>6399166.6666666782</v>
      </c>
      <c r="LF222" s="21">
        <f>SUM($R190:LF190)-SUM($R216:LF216)</f>
        <v>6521666.6666666782</v>
      </c>
      <c r="LG222" s="21">
        <f>SUM($R190:LG190)-SUM($R216:LG216)</f>
        <v>6644166.6666666782</v>
      </c>
      <c r="LH222" s="21">
        <f>SUM($R190:LH190)-SUM($R216:LH216)</f>
        <v>6766666.6666666782</v>
      </c>
      <c r="LI222" s="21">
        <f>SUM($R190:LI190)-SUM($R216:LI216)</f>
        <v>6889166.6666666782</v>
      </c>
      <c r="LJ222" s="21">
        <f>SUM($R190:LJ190)-SUM($R216:LJ216)</f>
        <v>7029166.6666666782</v>
      </c>
      <c r="LK222" s="21">
        <f>SUM($R190:LK190)-SUM($R216:LK216)</f>
        <v>7110833.3333333451</v>
      </c>
      <c r="LL222" s="21">
        <f>SUM($R190:LL190)-SUM($R216:LL216)</f>
        <v>7192500.0000000121</v>
      </c>
      <c r="LM222" s="21">
        <f>SUM($R190:LM190)-SUM($R216:LM216)</f>
        <v>7274166.6666666791</v>
      </c>
      <c r="LN222" s="21">
        <f>SUM($R190:LN190)-SUM($R216:LN216)</f>
        <v>7355833.3333333461</v>
      </c>
      <c r="LO222" s="21">
        <f>SUM($R190:LO190)-SUM($R216:LO216)</f>
        <v>7437500.000000013</v>
      </c>
      <c r="LP222" s="21">
        <f>SUM($R190:LP190)-SUM($R216:LP216)</f>
        <v>7519166.66666668</v>
      </c>
      <c r="LQ222" s="21">
        <f>SUM($R190:LQ190)-SUM($R216:LQ216)</f>
        <v>7600833.333333347</v>
      </c>
      <c r="LR222" s="21">
        <f>SUM($R190:LR190)-SUM($R216:LR216)</f>
        <v>7682500.000000014</v>
      </c>
      <c r="LS222" s="21">
        <f>SUM($R190:LS190)-SUM($R216:LS216)</f>
        <v>7764166.6666666809</v>
      </c>
      <c r="LT222" s="21">
        <f>SUM($R190:LT190)-SUM($R216:LT216)</f>
        <v>7845833.3333333479</v>
      </c>
      <c r="LU222" s="21">
        <f>SUM($R190:LU190)-SUM($R216:LU216)</f>
        <v>7927500.0000000149</v>
      </c>
      <c r="LV222" s="21">
        <f>SUM($R190:LV190)-SUM($R216:LV216)</f>
        <v>8009166.6666666819</v>
      </c>
      <c r="LW222" s="21">
        <f>SUM($R190:LW190)-SUM($R216:LW216)</f>
        <v>8090833.3333333489</v>
      </c>
      <c r="LX222" s="21">
        <f>SUM($R190:LX190)-SUM($R216:LX216)</f>
        <v>8172500.0000000158</v>
      </c>
      <c r="LY222" s="21">
        <f>SUM($R190:LY190)-SUM($R216:LY216)</f>
        <v>8254166.6666666828</v>
      </c>
      <c r="LZ222" s="21">
        <f>SUM($R190:LZ190)-SUM($R216:LZ216)</f>
        <v>8335833.3333333498</v>
      </c>
      <c r="MA222" s="21">
        <f>SUM($R190:MA190)-SUM($R216:MA216)</f>
        <v>8417500.0000000168</v>
      </c>
      <c r="MB222" s="21">
        <f>SUM($R190:MB190)-SUM($R216:MB216)</f>
        <v>8499166.6666666828</v>
      </c>
      <c r="MC222" s="21">
        <f>SUM($R190:MC190)-SUM($R216:MC216)</f>
        <v>8580833.3333333507</v>
      </c>
      <c r="MD222" s="21">
        <f>SUM($R190:MD190)-SUM($R216:MD216)</f>
        <v>8662500.0000000186</v>
      </c>
      <c r="ME222" s="21">
        <f>SUM($R190:ME190)-SUM($R216:ME216)</f>
        <v>8744166.6666666847</v>
      </c>
      <c r="MF222" s="21">
        <f>SUM($R190:MF190)-SUM($R216:MF216)</f>
        <v>8825833.3333333507</v>
      </c>
      <c r="MG222" s="21">
        <f>SUM($R190:MG190)-SUM($R216:MG216)</f>
        <v>8907500.0000000186</v>
      </c>
      <c r="MH222" s="21">
        <f>SUM($R190:MH190)-SUM($R216:MH216)</f>
        <v>8989166.6666666847</v>
      </c>
      <c r="MI222" s="21">
        <f>SUM($R190:MI190)-SUM($R216:MI216)</f>
        <v>9070833.3333333507</v>
      </c>
      <c r="MJ222" s="21">
        <f>SUM($R190:MJ190)-SUM($R216:MJ216)</f>
        <v>9210833.3333333507</v>
      </c>
      <c r="MK222" s="21">
        <f>SUM($R190:MK190)-SUM($R216:MK216)</f>
        <v>9350833.3333333507</v>
      </c>
      <c r="ML222" s="21">
        <f>SUM($R190:ML190)-SUM($R216:ML216)</f>
        <v>9490833.3333333507</v>
      </c>
      <c r="MM222" s="21">
        <f>SUM($R190:MM190)-SUM($R216:MM216)</f>
        <v>9630833.3333333507</v>
      </c>
      <c r="MN222" s="21">
        <f>SUM($R190:MN190)-SUM($R216:MN216)</f>
        <v>9747500.0000000186</v>
      </c>
      <c r="MO222" s="21">
        <f>SUM($R190:MO190)-SUM($R216:MO216)</f>
        <v>9805833.3333333526</v>
      </c>
      <c r="MP222" s="21">
        <f>SUM($R190:MP190)-SUM($R216:MP216)</f>
        <v>9864166.6666666865</v>
      </c>
      <c r="MQ222" s="21">
        <f>SUM($R190:MQ190)-SUM($R216:MQ216)</f>
        <v>9922500.0000000205</v>
      </c>
      <c r="MR222" s="21">
        <f>SUM($R190:MR190)-SUM($R216:MR216)</f>
        <v>9980833.3333333544</v>
      </c>
      <c r="MS222" s="21">
        <f>SUM($R190:MS190)-SUM($R216:MS216)</f>
        <v>10039166.666666688</v>
      </c>
      <c r="MT222" s="21">
        <f>SUM($R190:MT190)-SUM($R216:MT216)</f>
        <v>10097500.000000022</v>
      </c>
      <c r="MU222" s="21">
        <f>SUM($R190:MU190)-SUM($R216:MU216)</f>
        <v>10155833.333333356</v>
      </c>
      <c r="MV222" s="21">
        <f>SUM($R190:MV190)-SUM($R216:MV216)</f>
        <v>10214166.66666669</v>
      </c>
      <c r="MW222" s="21">
        <f>SUM($R190:MW190)-SUM($R216:MW216)</f>
        <v>10272500.000000024</v>
      </c>
      <c r="MX222" s="21">
        <f>SUM($R190:MX190)-SUM($R216:MX216)</f>
        <v>10330833.333333358</v>
      </c>
      <c r="MY222" s="21">
        <f>SUM($R190:MY190)-SUM($R216:MY216)</f>
        <v>10389166.666666692</v>
      </c>
      <c r="MZ222" s="21">
        <f>SUM($R190:MZ190)-SUM($R216:MZ216)</f>
        <v>10447500.000000026</v>
      </c>
      <c r="NA222" s="21">
        <f>SUM($R190:NA190)-SUM($R216:NA216)</f>
        <v>10505833.33333336</v>
      </c>
      <c r="NB222" s="21">
        <f>SUM($R190:NB190)-SUM($R216:NB216)</f>
        <v>10564166.666666694</v>
      </c>
      <c r="NC222" s="21">
        <f>SUM($R190:NC190)-SUM($R216:NC216)</f>
        <v>10622500.000000028</v>
      </c>
      <c r="ND222" s="21">
        <f>SUM($R190:ND190)-SUM($R216:ND216)</f>
        <v>10680833.333333362</v>
      </c>
      <c r="NE222" s="21">
        <f>SUM($R190:NE190)-SUM($R216:NE216)</f>
        <v>10739166.666666696</v>
      </c>
      <c r="NF222" s="21">
        <f>SUM($R190:NF190)-SUM($R216:NF216)</f>
        <v>10797500.00000003</v>
      </c>
      <c r="NG222" s="21">
        <f>SUM($R190:NG190)-SUM($R216:NG216)</f>
        <v>10855833.333333364</v>
      </c>
      <c r="NH222" s="21">
        <f>SUM($R190:NH190)-SUM($R216:NH216)</f>
        <v>10914166.666666698</v>
      </c>
      <c r="NI222" s="21">
        <f>SUM($R190:NI190)-SUM($R216:NI216)</f>
        <v>10972500.000000032</v>
      </c>
      <c r="NJ222" s="21">
        <f>SUM($R190:NJ190)-SUM($R216:NJ216)</f>
        <v>11030833.333333366</v>
      </c>
      <c r="NK222" s="21">
        <f>SUM($R190:NK190)-SUM($R216:NK216)</f>
        <v>11089166.6666667</v>
      </c>
      <c r="NL222" s="21">
        <f>SUM($R190:NL190)-SUM($R216:NL216)</f>
        <v>11147500.000000034</v>
      </c>
      <c r="NM222" s="21">
        <f>SUM($R190:NM190)-SUM($R216:NM216)</f>
        <v>11205833.333333367</v>
      </c>
      <c r="NN222" s="21">
        <f>SUM($R190:NN190)-SUM($R216:NN216)</f>
        <v>11264166.666666701</v>
      </c>
      <c r="NO222" s="21">
        <f>SUM($R190:NO190)-SUM($R216:NO216)</f>
        <v>11322500.000000035</v>
      </c>
      <c r="NP222" s="21">
        <f>SUM($R190:NP190)-SUM($R216:NP216)</f>
        <v>11380833.333333369</v>
      </c>
      <c r="NQ222" s="21">
        <f>SUM($R190:NQ190)-SUM($R216:NQ216)</f>
        <v>11375000.000000037</v>
      </c>
      <c r="NR222" s="21">
        <f>SUM($R190:NR190)-SUM($R216:NR216)</f>
        <v>11369166.666666705</v>
      </c>
      <c r="NS222" s="21">
        <f>SUM($R190:NS190)-SUM($R216:NS216)</f>
        <v>11363333.333333373</v>
      </c>
      <c r="NT222" s="21">
        <f>SUM($R190:NT190)-SUM($R216:NT216)</f>
        <v>11357500.000000041</v>
      </c>
      <c r="NU222" s="21">
        <f>SUM($R190:NU190)-SUM($R216:NU216)</f>
        <v>11351666.666666709</v>
      </c>
      <c r="NV222" s="21">
        <f>SUM($R190:NV190)-SUM($R216:NV216)</f>
        <v>11345833.333333377</v>
      </c>
      <c r="NW222" s="21">
        <f>SUM($R190:NW190)-SUM($R216:NW216)</f>
        <v>11340000.000000045</v>
      </c>
      <c r="NX222" s="21">
        <f>SUM($R190:NX190)-SUM($R216:NX216)</f>
        <v>11334166.666666713</v>
      </c>
      <c r="NY222" s="21">
        <f>SUM($R190:NY190)-SUM($R216:NY216)</f>
        <v>11328333.333333381</v>
      </c>
      <c r="NZ222" s="21">
        <f>SUM($R190:NZ190)-SUM($R216:NZ216)</f>
        <v>11322500.000000048</v>
      </c>
      <c r="OA222" s="21">
        <f>SUM($R190:OA190)-SUM($R216:OA216)</f>
        <v>11316666.666666716</v>
      </c>
      <c r="OB222" s="21">
        <f>SUM($R190:OB190)-SUM($R216:OB216)</f>
        <v>11310833.333333384</v>
      </c>
      <c r="OC222" s="21">
        <f>SUM($R190:OC190)-SUM($R216:OC216)</f>
        <v>11305000.000000052</v>
      </c>
      <c r="OD222" s="21">
        <f>SUM($R190:OD190)-SUM($R216:OD216)</f>
        <v>11299166.66666672</v>
      </c>
      <c r="OE222" s="21">
        <f>SUM($R190:OE190)-SUM($R216:OE216)</f>
        <v>11293333.333333388</v>
      </c>
      <c r="OF222" s="21">
        <f>SUM($R190:OF190)-SUM($R216:OF216)</f>
        <v>11287500.000000056</v>
      </c>
      <c r="OG222" s="21">
        <f>SUM($R190:OG190)-SUM($R216:OG216)</f>
        <v>11281666.666666724</v>
      </c>
      <c r="OH222" s="21">
        <f>SUM($R190:OH190)-SUM($R216:OH216)</f>
        <v>11275833.333333392</v>
      </c>
      <c r="OI222" s="21">
        <f>SUM($R190:OI190)-SUM($R216:OI216)</f>
        <v>11270000.00000006</v>
      </c>
      <c r="OJ222" s="21">
        <f>SUM($R190:OJ190)-SUM($R216:OJ216)</f>
        <v>11264166.666666728</v>
      </c>
      <c r="OK222" s="21">
        <f>SUM($R190:OK190)-SUM($R216:OK216)</f>
        <v>11258333.333333395</v>
      </c>
      <c r="OL222" s="21">
        <f>SUM($R190:OL190)-SUM($R216:OL216)</f>
        <v>11252500.000000063</v>
      </c>
      <c r="OM222" s="21">
        <f>SUM($R190:OM190)-SUM($R216:OM216)</f>
        <v>11246666.666666731</v>
      </c>
      <c r="ON222" s="21">
        <f>SUM($R190:ON190)-SUM($R216:ON216)</f>
        <v>11240833.333333399</v>
      </c>
      <c r="OO222" s="21">
        <f>SUM($R190:OO190)-SUM($R216:OO216)</f>
        <v>11235000.000000067</v>
      </c>
      <c r="OP222" s="21">
        <f>SUM($R190:OP190)-SUM($R216:OP216)</f>
        <v>11229166.666666735</v>
      </c>
      <c r="OQ222" s="21">
        <f>SUM($R190:OQ190)-SUM($R216:OQ216)</f>
        <v>11223333.333333403</v>
      </c>
      <c r="OR222" s="21">
        <f>SUM($R190:OR190)-SUM($R216:OR216)</f>
        <v>11217500.000000071</v>
      </c>
      <c r="OS222" s="21">
        <f>SUM($R190:OS190)-SUM($R216:OS216)</f>
        <v>11211666.666666739</v>
      </c>
      <c r="OT222" s="21">
        <f>SUM($R190:OT190)-SUM($R216:OT216)</f>
        <v>11205833.333333407</v>
      </c>
      <c r="OU222" s="21">
        <f>SUM($R190:OU190)-SUM($R216:OU216)</f>
        <v>11200000.000000075</v>
      </c>
      <c r="OV222" s="21">
        <f>SUM($R190:OV190)-SUM($R216:OV216)</f>
        <v>11176666.666666742</v>
      </c>
      <c r="OW222" s="21">
        <f>SUM($R190:OW190)-SUM($R216:OW216)</f>
        <v>11153333.33333341</v>
      </c>
      <c r="OX222" s="21">
        <f>SUM($R190:OX190)-SUM($R216:OX216)</f>
        <v>11130000.000000078</v>
      </c>
      <c r="OY222" s="21">
        <f>SUM($R190:OY190)-SUM($R216:OY216)</f>
        <v>11106666.666666746</v>
      </c>
      <c r="OZ222" s="21">
        <f>SUM($R190:OZ190)-SUM($R216:OZ216)</f>
        <v>11083333.333333414</v>
      </c>
      <c r="PA222" s="21">
        <f>SUM($R190:PA190)-SUM($R216:PA216)</f>
        <v>11060000.000000082</v>
      </c>
      <c r="PB222" s="21">
        <f>SUM($R190:PB190)-SUM($R216:PB216)</f>
        <v>11036666.66666675</v>
      </c>
      <c r="PC222" s="21">
        <f>SUM($R190:PC190)-SUM($R216:PC216)</f>
        <v>11013333.333333418</v>
      </c>
      <c r="PD222" s="21">
        <f>SUM($R190:PD190)-SUM($R216:PD216)</f>
        <v>10990000.000000086</v>
      </c>
      <c r="PE222" s="21">
        <f>SUM($R190:PE190)-SUM($R216:PE216)</f>
        <v>10966666.666666754</v>
      </c>
      <c r="PF222" s="21">
        <f>SUM($R190:PF190)-SUM($R216:PF216)</f>
        <v>10943333.333333421</v>
      </c>
      <c r="PG222" s="21">
        <f>SUM($R190:PG190)-SUM($R216:PG216)</f>
        <v>10920000.000000089</v>
      </c>
      <c r="PH222" s="21">
        <f>SUM($R190:PH190)-SUM($R216:PH216)</f>
        <v>10896666.666666757</v>
      </c>
      <c r="PI222" s="21">
        <f>SUM($R190:PI190)-SUM($R216:PI216)</f>
        <v>10873333.333333425</v>
      </c>
      <c r="PJ222" s="21">
        <f>SUM($R190:PJ190)-SUM($R216:PJ216)</f>
        <v>10850000.000000093</v>
      </c>
      <c r="PK222" s="21">
        <f>SUM($R190:PK190)-SUM($R216:PK216)</f>
        <v>10826666.666666761</v>
      </c>
      <c r="PL222" s="21">
        <f>SUM($R190:PL190)-SUM($R216:PL216)</f>
        <v>10803333.333333429</v>
      </c>
      <c r="PM222" s="21">
        <f>SUM($R190:PM190)-SUM($R216:PM216)</f>
        <v>10780000.000000097</v>
      </c>
      <c r="PN222" s="21">
        <f>SUM($R190:PN190)-SUM($R216:PN216)</f>
        <v>10756666.666666765</v>
      </c>
      <c r="PO222" s="21">
        <f>SUM($R190:PO190)-SUM($R216:PO216)</f>
        <v>10733333.333333433</v>
      </c>
      <c r="PP222" s="21">
        <f>SUM($R190:PP190)-SUM($R216:PP216)</f>
        <v>10710000.000000101</v>
      </c>
      <c r="PQ222" s="21">
        <f>SUM($R190:PQ190)-SUM($R216:PQ216)</f>
        <v>10686666.666666768</v>
      </c>
      <c r="PR222" s="21">
        <f>SUM($R190:PR190)-SUM($R216:PR216)</f>
        <v>10663333.333333436</v>
      </c>
      <c r="PS222" s="21">
        <f>SUM($R190:PS190)-SUM($R216:PS216)</f>
        <v>10640000.000000104</v>
      </c>
      <c r="PT222" s="21">
        <f>SUM($R190:PT190)-SUM($R216:PT216)</f>
        <v>10616666.666666772</v>
      </c>
      <c r="PU222" s="21">
        <f>SUM($R190:PU190)-SUM($R216:PU216)</f>
        <v>10593333.33333344</v>
      </c>
      <c r="PV222" s="21">
        <f>SUM($R190:PV190)-SUM($R216:PV216)</f>
        <v>10570000.000000108</v>
      </c>
      <c r="PW222" s="21">
        <f>SUM($R190:PW190)-SUM($R216:PW216)</f>
        <v>10546666.666666776</v>
      </c>
      <c r="PX222" s="21">
        <f>SUM($R190:PX190)-SUM($R216:PX216)</f>
        <v>10523333.333333444</v>
      </c>
      <c r="PY222" s="21">
        <f>SUM($R190:PY190)-SUM($R216:PY216)</f>
        <v>10500000.000000112</v>
      </c>
      <c r="PZ222" s="21">
        <f>SUM($R190:PZ190)-SUM($R216:PZ216)</f>
        <v>10500000.000000112</v>
      </c>
      <c r="QA222" s="21">
        <f>SUM($R190:QA190)-SUM($R216:QA216)</f>
        <v>10500000.000000112</v>
      </c>
      <c r="QB222" s="21">
        <f>SUM($R190:QB190)-SUM($R216:QB216)</f>
        <v>10523333.333333444</v>
      </c>
      <c r="QC222" s="21">
        <f>SUM($R190:QC190)-SUM($R216:QC216)</f>
        <v>10546666.666666776</v>
      </c>
      <c r="QD222" s="21">
        <f>SUM($R190:QD190)-SUM($R216:QD216)</f>
        <v>10570000.000000108</v>
      </c>
      <c r="QE222" s="21">
        <f>SUM($R190:QE190)-SUM($R216:QE216)</f>
        <v>10593333.33333344</v>
      </c>
      <c r="QF222" s="21">
        <f>SUM($R190:QF190)-SUM($R216:QF216)</f>
        <v>10616666.666666772</v>
      </c>
      <c r="QG222" s="21">
        <f>SUM($R190:QG190)-SUM($R216:QG216)</f>
        <v>10640000.000000104</v>
      </c>
      <c r="QH222" s="21">
        <f>SUM($R190:QH190)-SUM($R216:QH216)</f>
        <v>10663333.333333436</v>
      </c>
      <c r="QI222" s="21">
        <f>SUM($R190:QI190)-SUM($R216:QI216)</f>
        <v>10686666.666666768</v>
      </c>
      <c r="QJ222" s="21">
        <f>SUM($R190:QJ190)-SUM($R216:QJ216)</f>
        <v>10710000.000000101</v>
      </c>
      <c r="QK222" s="21">
        <f>SUM($R190:QK190)-SUM($R216:QK216)</f>
        <v>10733333.333333433</v>
      </c>
      <c r="QL222" s="21">
        <f>SUM($R190:QL190)-SUM($R216:QL216)</f>
        <v>10756666.666666765</v>
      </c>
      <c r="QM222" s="21">
        <f>SUM($R190:QM190)-SUM($R216:QM216)</f>
        <v>10780000.000000097</v>
      </c>
      <c r="QN222" s="21">
        <f>SUM($R190:QN190)-SUM($R216:QN216)</f>
        <v>10803333.333333429</v>
      </c>
      <c r="QO222" s="21">
        <f>SUM($R190:QO190)-SUM($R216:QO216)</f>
        <v>10826666.666666761</v>
      </c>
      <c r="QP222" s="21">
        <f>SUM($R190:QP190)-SUM($R216:QP216)</f>
        <v>10850000.000000093</v>
      </c>
      <c r="QQ222" s="21">
        <f>SUM($R190:QQ190)-SUM($R216:QQ216)</f>
        <v>10873333.333333425</v>
      </c>
      <c r="QR222" s="21">
        <f>SUM($R190:QR190)-SUM($R216:QR216)</f>
        <v>10896666.666666757</v>
      </c>
      <c r="QS222" s="21">
        <f>SUM($R190:QS190)-SUM($R216:QS216)</f>
        <v>10920000.000000089</v>
      </c>
      <c r="QT222" s="21">
        <f>SUM($R190:QT190)-SUM($R216:QT216)</f>
        <v>10943333.333333421</v>
      </c>
      <c r="QU222" s="21">
        <f>SUM($R190:QU190)-SUM($R216:QU216)</f>
        <v>10966666.666666754</v>
      </c>
      <c r="QV222" s="21">
        <f>SUM($R190:QV190)-SUM($R216:QV216)</f>
        <v>10990000.000000086</v>
      </c>
      <c r="QW222" s="21">
        <f>SUM($R190:QW190)-SUM($R216:QW216)</f>
        <v>11013333.333333418</v>
      </c>
      <c r="QX222" s="21">
        <f>SUM($R190:QX190)-SUM($R216:QX216)</f>
        <v>11036666.66666675</v>
      </c>
      <c r="QY222" s="21">
        <f>SUM($R190:QY190)-SUM($R216:QY216)</f>
        <v>11060000.000000082</v>
      </c>
      <c r="QZ222" s="21">
        <f>SUM($R190:QZ190)-SUM($R216:QZ216)</f>
        <v>11083333.333333414</v>
      </c>
      <c r="RA222" s="21">
        <f>SUM($R190:RA190)-SUM($R216:RA216)</f>
        <v>11106666.666666746</v>
      </c>
      <c r="RB222" s="21">
        <f>SUM($R190:RB190)-SUM($R216:RB216)</f>
        <v>11130000.000000078</v>
      </c>
      <c r="RC222" s="21">
        <f>SUM($R190:RC190)-SUM($R216:RC216)</f>
        <v>11153333.33333341</v>
      </c>
      <c r="RD222" s="21">
        <f>SUM($R190:RD190)-SUM($R216:RD216)</f>
        <v>11176666.666666742</v>
      </c>
      <c r="RE222" s="21">
        <f>SUM($R190:RE190)-SUM($R216:RE216)</f>
        <v>11200000.000000075</v>
      </c>
      <c r="RF222" s="21">
        <f>SUM($R190:RF190)-SUM($R216:RF216)</f>
        <v>11223333.333333407</v>
      </c>
      <c r="RG222" s="21">
        <f>SUM($R190:RG190)-SUM($R216:RG216)</f>
        <v>11327166.666666739</v>
      </c>
      <c r="RH222" s="21">
        <f>SUM($R190:RH190)-SUM($R216:RH216)</f>
        <v>11431000.000000071</v>
      </c>
      <c r="RI222" s="21">
        <f>SUM($R190:RI190)-SUM($R216:RI216)</f>
        <v>11534833.333333403</v>
      </c>
      <c r="RJ222" s="21">
        <f>SUM($R190:RJ190)-SUM($R216:RJ216)</f>
        <v>11638666.666666735</v>
      </c>
      <c r="RK222" s="21">
        <f>SUM($R190:RK190)-SUM($R216:RK216)</f>
        <v>11742500.000000067</v>
      </c>
      <c r="RL222" s="21">
        <f>SUM($R190:RL190)-SUM($R216:RL216)</f>
        <v>11846333.333333399</v>
      </c>
      <c r="RM222" s="21">
        <f>SUM($R190:RM190)-SUM($R216:RM216)</f>
        <v>11950166.666666731</v>
      </c>
      <c r="RN222" s="21">
        <f>SUM($R190:RN190)-SUM($R216:RN216)</f>
        <v>12054000.000000063</v>
      </c>
      <c r="RO222" s="21">
        <f>SUM($R190:RO190)-SUM($R216:RO216)</f>
        <v>12157833.333333395</v>
      </c>
      <c r="RP222" s="21">
        <f>SUM($R190:RP190)-SUM($R216:RP216)</f>
        <v>12261666.666666728</v>
      </c>
      <c r="RQ222" s="21">
        <f>SUM($R190:RQ190)-SUM($R216:RQ216)</f>
        <v>12365500.00000006</v>
      </c>
      <c r="RR222" s="21">
        <f>SUM($R190:RR190)-SUM($R216:RR216)</f>
        <v>12469333.333333392</v>
      </c>
      <c r="RS222" s="21">
        <f>SUM($R190:RS190)-SUM($R216:RS216)</f>
        <v>12573166.666666724</v>
      </c>
      <c r="RT222" s="21">
        <f>SUM($R190:RT190)-SUM($R216:RT216)</f>
        <v>12677000.000000056</v>
      </c>
      <c r="RU222" s="21">
        <f>SUM($R190:RU190)-SUM($R216:RU216)</f>
        <v>12780833.333333388</v>
      </c>
      <c r="RV222" s="21">
        <f>SUM($R190:RV190)-SUM($R216:RV216)</f>
        <v>12884666.66666672</v>
      </c>
      <c r="RW222" s="21">
        <f>SUM($R190:RW190)-SUM($R216:RW216)</f>
        <v>12988500.000000052</v>
      </c>
      <c r="RX222" s="21">
        <f>SUM($R190:RX190)-SUM($R216:RX216)</f>
        <v>13092333.333333384</v>
      </c>
      <c r="RY222" s="21">
        <f>SUM($R190:RY190)-SUM($R216:RY216)</f>
        <v>13196166.666666716</v>
      </c>
      <c r="RZ222" s="21">
        <f>SUM($R190:RZ190)-SUM($R216:RZ216)</f>
        <v>13300000.000000048</v>
      </c>
      <c r="SA222" s="21">
        <f>SUM($R190:SA190)-SUM($R216:SA216)</f>
        <v>13403833.333333381</v>
      </c>
      <c r="SB222" s="21">
        <f>SUM($R190:SB190)-SUM($R216:SB216)</f>
        <v>13507666.666666713</v>
      </c>
      <c r="SC222" s="21">
        <f>SUM($R190:SC190)-SUM($R216:SC216)</f>
        <v>13611500.000000045</v>
      </c>
      <c r="SD222" s="21">
        <f>SUM($R190:SD190)-SUM($R216:SD216)</f>
        <v>13715333.333333377</v>
      </c>
      <c r="SE222" s="21">
        <f>SUM($R190:SE190)-SUM($R216:SE216)</f>
        <v>13819166.666666709</v>
      </c>
      <c r="SF222" s="21">
        <f>SUM($R190:SF190)-SUM($R216:SF216)</f>
        <v>13923000.000000041</v>
      </c>
      <c r="SG222" s="21">
        <f>SUM($R190:SG190)-SUM($R216:SG216)</f>
        <v>14026833.333333373</v>
      </c>
      <c r="SH222" s="21">
        <f>SUM($R190:SH190)-SUM($R216:SH216)</f>
        <v>14130666.666666705</v>
      </c>
      <c r="SI222" s="21">
        <f>SUM($R190:SI190)-SUM($R216:SI216)</f>
        <v>14234500.000000037</v>
      </c>
      <c r="SJ222" s="21">
        <f>SUM($R190:SJ190)-SUM($R216:SJ216)</f>
        <v>14338333.333333369</v>
      </c>
      <c r="SK222" s="21">
        <f>SUM($R190:SK190)-SUM($R216:SK216)</f>
        <v>14452666.666666701</v>
      </c>
      <c r="SL222" s="21">
        <f>SUM($R190:SL190)-SUM($R216:SL216)</f>
        <v>14567000.000000034</v>
      </c>
      <c r="SM222" s="21">
        <f>SUM($R190:SM190)-SUM($R216:SM216)</f>
        <v>14681333.333333366</v>
      </c>
      <c r="SN222" s="21">
        <f>SUM($R190:SN190)-SUM($R216:SN216)</f>
        <v>14795666.666666698</v>
      </c>
      <c r="SO222" s="21">
        <f>SUM($R190:SO190)-SUM($R216:SO216)</f>
        <v>14910000.00000003</v>
      </c>
      <c r="SP222" s="21">
        <f>SUM($R190:SP190)-SUM($R216:SP216)</f>
        <v>15024333.333333362</v>
      </c>
      <c r="SQ222" s="21">
        <f>SUM($R190:SQ190)-SUM($R216:SQ216)</f>
        <v>15138666.666666694</v>
      </c>
      <c r="SR222" s="21">
        <f>SUM($R190:SR190)-SUM($R216:SR216)</f>
        <v>15253000.000000026</v>
      </c>
      <c r="SS222" s="21">
        <f>SUM($R190:SS190)-SUM($R216:SS216)</f>
        <v>15367333.333333358</v>
      </c>
      <c r="ST222" s="21">
        <f>SUM($R190:ST190)-SUM($R216:ST216)</f>
        <v>15481666.66666669</v>
      </c>
      <c r="SU222" s="21">
        <f>SUM($R190:SU190)-SUM($R216:SU216)</f>
        <v>15596000.000000022</v>
      </c>
      <c r="SV222" s="21">
        <f>SUM($R190:SV190)-SUM($R216:SV216)</f>
        <v>15710333.333333354</v>
      </c>
      <c r="SW222" s="21">
        <f>SUM($R190:SW190)-SUM($R216:SW216)</f>
        <v>15824666.666666687</v>
      </c>
      <c r="SX222" s="21">
        <f>SUM($R190:SX190)-SUM($R216:SX216)</f>
        <v>15939000.000000019</v>
      </c>
      <c r="SY222" s="21">
        <f>SUM($R190:SY190)-SUM($R216:SY216)</f>
        <v>16053333.333333351</v>
      </c>
      <c r="SZ222" s="21">
        <f>SUM($R190:SZ190)-SUM($R216:SZ216)</f>
        <v>16167666.666666683</v>
      </c>
      <c r="TA222" s="21">
        <f>SUM($R190:TA190)-SUM($R216:TA216)</f>
        <v>16282000.000000015</v>
      </c>
      <c r="TB222" s="21">
        <f>SUM($R190:TB190)-SUM($R216:TB216)</f>
        <v>16396333.333333347</v>
      </c>
      <c r="TC222" s="21">
        <f>SUM($R190:TC190)-SUM($R216:TC216)</f>
        <v>16510666.666666679</v>
      </c>
      <c r="TD222" s="21">
        <f>SUM($R190:TD190)-SUM($R216:TD216)</f>
        <v>16625000.000000011</v>
      </c>
      <c r="TE222" s="21">
        <f>SUM($R190:TE190)-SUM($R216:TE216)</f>
        <v>16739333.333333343</v>
      </c>
      <c r="TF222" s="21">
        <f>SUM($R190:TF190)-SUM($R216:TF216)</f>
        <v>16853666.666666675</v>
      </c>
      <c r="TG222" s="21">
        <f>SUM($R190:TG190)-SUM($R216:TG216)</f>
        <v>16968000.000000007</v>
      </c>
      <c r="TH222" s="21">
        <f>SUM($R190:TH190)-SUM($R216:TH216)</f>
        <v>17082333.33333334</v>
      </c>
      <c r="TI222" s="21">
        <f>SUM($R190:TI190)-SUM($R216:TI216)</f>
        <v>17196666.666666672</v>
      </c>
      <c r="TJ222" s="21">
        <f>SUM($R190:TJ190)-SUM($R216:TJ216)</f>
        <v>17311000.000000004</v>
      </c>
      <c r="TK222" s="21">
        <f>SUM($R190:TK190)-SUM($R216:TK216)</f>
        <v>17425333.333333336</v>
      </c>
      <c r="TL222" s="21">
        <f>SUM($R190:TL190)-SUM($R216:TL216)</f>
        <v>17539666.666666668</v>
      </c>
      <c r="TM222" s="21">
        <f>SUM($R190:TM190)-SUM($R216:TM216)</f>
        <v>17654000</v>
      </c>
      <c r="TN222" s="21">
        <f>SUM($R190:TN190)-SUM($R216:TN216)</f>
        <v>17745000</v>
      </c>
      <c r="TO222" s="21">
        <f>SUM($R190:TO190)-SUM($R216:TO216)</f>
        <v>17836000</v>
      </c>
      <c r="TP222" s="21">
        <f>SUM($R190:TP190)-SUM($R216:TP216)</f>
        <v>17857000</v>
      </c>
      <c r="TQ222" s="21">
        <f>SUM($R190:TQ190)-SUM($R216:TQ216)</f>
        <v>17878000</v>
      </c>
      <c r="TR222" s="21">
        <f>SUM($R190:TR190)-SUM($R216:TR216)</f>
        <v>17899000</v>
      </c>
      <c r="TS222" s="21">
        <f>SUM($R190:TS190)-SUM($R216:TS216)</f>
        <v>17920000</v>
      </c>
      <c r="TT222" s="21">
        <f>SUM($R190:TT190)-SUM($R216:TT216)</f>
        <v>17941000</v>
      </c>
      <c r="TU222" s="21">
        <f>SUM($R190:TU190)-SUM($R216:TU216)</f>
        <v>17962000</v>
      </c>
      <c r="TV222" s="21">
        <f>SUM($R190:TV190)-SUM($R216:TV216)</f>
        <v>17983000</v>
      </c>
      <c r="TW222" s="21">
        <f>SUM($R190:TW190)-SUM($R216:TW216)</f>
        <v>18004000</v>
      </c>
      <c r="TX222" s="21">
        <f>SUM($R190:TX190)-SUM($R216:TX216)</f>
        <v>18025000</v>
      </c>
      <c r="TY222" s="21">
        <f>SUM($R190:TY190)-SUM($R216:TY216)</f>
        <v>18046000</v>
      </c>
      <c r="TZ222" s="21">
        <f>SUM($R190:TZ190)-SUM($R216:TZ216)</f>
        <v>18067000</v>
      </c>
      <c r="UA222" s="21">
        <f>SUM($R190:UA190)-SUM($R216:UA216)</f>
        <v>18088000</v>
      </c>
      <c r="UB222" s="21">
        <f>SUM($R190:UB190)-SUM($R216:UB216)</f>
        <v>18109000</v>
      </c>
      <c r="UC222" s="21">
        <f>SUM($R190:UC190)-SUM($R216:UC216)</f>
        <v>18130000</v>
      </c>
      <c r="UD222" s="21">
        <f>SUM($R190:UD190)-SUM($R216:UD216)</f>
        <v>18151000</v>
      </c>
      <c r="UE222" s="21">
        <f>SUM($R190:UE190)-SUM($R216:UE216)</f>
        <v>18172000</v>
      </c>
      <c r="UF222" s="21">
        <f>SUM($R190:UF190)-SUM($R216:UF216)</f>
        <v>18193000</v>
      </c>
      <c r="UG222" s="21">
        <f>SUM($R190:UG190)-SUM($R216:UG216)</f>
        <v>18214000</v>
      </c>
      <c r="UH222" s="21">
        <f>SUM($R190:UH190)-SUM($R216:UH216)</f>
        <v>18235000</v>
      </c>
      <c r="UI222" s="21">
        <f>SUM($R190:UI190)-SUM($R216:UI216)</f>
        <v>18256000</v>
      </c>
      <c r="UJ222" s="21">
        <f>SUM($R190:UJ190)-SUM($R216:UJ216)</f>
        <v>18277000</v>
      </c>
      <c r="UK222" s="21">
        <f>SUM($R190:UK190)-SUM($R216:UK216)</f>
        <v>18298000</v>
      </c>
      <c r="UL222" s="21">
        <f>SUM($R190:UL190)-SUM($R216:UL216)</f>
        <v>18319000</v>
      </c>
      <c r="UM222" s="21">
        <f>SUM($R190:UM190)-SUM($R216:UM216)</f>
        <v>18340000</v>
      </c>
      <c r="UN222" s="21">
        <f>SUM($R190:UN190)-SUM($R216:UN216)</f>
        <v>18361000</v>
      </c>
      <c r="UO222" s="21">
        <f>SUM($R190:UO190)-SUM($R216:UO216)</f>
        <v>18382000</v>
      </c>
      <c r="UP222" s="21">
        <f>SUM($R190:UP190)-SUM($R216:UP216)</f>
        <v>18403000</v>
      </c>
      <c r="UQ222" s="21">
        <f>SUM($R190:UQ190)-SUM($R216:UQ216)</f>
        <v>18424000</v>
      </c>
      <c r="UR222" s="21">
        <f>SUM($R190:UR190)-SUM($R216:UR216)</f>
        <v>18445000</v>
      </c>
      <c r="US222" s="21">
        <f>SUM($R190:US190)-SUM($R216:US216)</f>
        <v>18385500</v>
      </c>
      <c r="UT222" s="21">
        <f>SUM($R190:UT190)-SUM($R216:UT216)</f>
        <v>18333000</v>
      </c>
      <c r="UU222" s="21">
        <f>SUM($R190:UU190)-SUM($R216:UU216)</f>
        <v>18280500</v>
      </c>
      <c r="UV222" s="21">
        <f>SUM($R190:UV190)-SUM($R216:UV216)</f>
        <v>18228000</v>
      </c>
      <c r="UW222" s="21">
        <f>SUM($R190:UW190)-SUM($R216:UW216)</f>
        <v>18175500</v>
      </c>
      <c r="UX222" s="21">
        <f>SUM($R190:UX190)-SUM($R216:UX216)</f>
        <v>18123000</v>
      </c>
      <c r="UY222" s="21">
        <f>SUM($R190:UY190)-SUM($R216:UY216)</f>
        <v>18070500</v>
      </c>
      <c r="UZ222" s="21">
        <f>SUM($R190:UZ190)-SUM($R216:UZ216)</f>
        <v>18018000</v>
      </c>
      <c r="VA222" s="21">
        <f>SUM($R190:VA190)-SUM($R216:VA216)</f>
        <v>17965500</v>
      </c>
      <c r="VB222" s="21">
        <f>SUM($R190:VB190)-SUM($R216:VB216)</f>
        <v>17913000</v>
      </c>
      <c r="VC222" s="21">
        <f>SUM($R190:VC190)-SUM($R216:VC216)</f>
        <v>17860500</v>
      </c>
      <c r="VD222" s="21">
        <f>SUM($R190:VD190)-SUM($R216:VD216)</f>
        <v>17808000</v>
      </c>
      <c r="VE222" s="21">
        <f>SUM($R190:VE190)-SUM($R216:VE216)</f>
        <v>17755500</v>
      </c>
      <c r="VF222" s="21">
        <f>SUM($R190:VF190)-SUM($R216:VF216)</f>
        <v>17703000</v>
      </c>
      <c r="VG222" s="21">
        <f>SUM($R190:VG190)-SUM($R216:VG216)</f>
        <v>17650500</v>
      </c>
      <c r="VH222" s="21">
        <f>SUM($R190:VH190)-SUM($R216:VH216)</f>
        <v>17598000</v>
      </c>
      <c r="VI222" s="21">
        <f>SUM($R190:VI190)-SUM($R216:VI216)</f>
        <v>17545500</v>
      </c>
      <c r="VJ222" s="21">
        <f>SUM($R190:VJ190)-SUM($R216:VJ216)</f>
        <v>17493000</v>
      </c>
      <c r="VK222" s="21">
        <f>SUM($R190:VK190)-SUM($R216:VK216)</f>
        <v>17440500</v>
      </c>
      <c r="VL222" s="21">
        <f>SUM($R190:VL190)-SUM($R216:VL216)</f>
        <v>17388000</v>
      </c>
      <c r="VM222" s="21">
        <f>SUM($R190:VM190)-SUM($R216:VM216)</f>
        <v>17335500</v>
      </c>
      <c r="VN222" s="21">
        <f>SUM($R190:VN190)-SUM($R216:VN216)</f>
        <v>17283000</v>
      </c>
      <c r="VO222" s="21">
        <f>SUM($R190:VO190)-SUM($R216:VO216)</f>
        <v>17230500</v>
      </c>
      <c r="VP222" s="21">
        <f>SUM($R190:VP190)-SUM($R216:VP216)</f>
        <v>17178000</v>
      </c>
      <c r="VQ222" s="21">
        <f>SUM($R190:VQ190)-SUM($R216:VQ216)</f>
        <v>17125500</v>
      </c>
      <c r="VR222" s="21">
        <f>SUM($R190:VR190)-SUM($R216:VR216)</f>
        <v>17073000</v>
      </c>
      <c r="VS222" s="21">
        <f>SUM($R190:VS190)-SUM($R216:VS216)</f>
        <v>17020500</v>
      </c>
      <c r="VT222" s="21">
        <f>SUM($R190:VT190)-SUM($R216:VT216)</f>
        <v>16968000</v>
      </c>
      <c r="VU222" s="21">
        <f>SUM($R190:VU190)-SUM($R216:VU216)</f>
        <v>16915500</v>
      </c>
      <c r="VV222" s="21">
        <f>SUM($R190:VV190)-SUM($R216:VV216)</f>
        <v>16863000</v>
      </c>
      <c r="VW222" s="21">
        <f>SUM($R190:VW190)-SUM($R216:VW216)</f>
        <v>16800000</v>
      </c>
      <c r="VX222" s="21">
        <f>SUM($R190:VX190)-SUM($R216:VX216)</f>
        <v>16737000</v>
      </c>
      <c r="VY222" s="21">
        <f>SUM($R190:VY190)-SUM($R216:VY216)</f>
        <v>16716000</v>
      </c>
      <c r="VZ222" s="21">
        <f>SUM($R190:VZ190)-SUM($R216:VZ216)</f>
        <v>16695000</v>
      </c>
      <c r="WA222" s="21">
        <f>SUM($R190:WA190)-SUM($R216:WA216)</f>
        <v>16674000</v>
      </c>
      <c r="WB222" s="21">
        <f>SUM($R190:WB190)-SUM($R216:WB216)</f>
        <v>16653000</v>
      </c>
      <c r="WC222" s="21">
        <f>SUM($R190:WC190)-SUM($R216:WC216)</f>
        <v>16632000</v>
      </c>
      <c r="WD222" s="21">
        <f>SUM($R190:WD190)-SUM($R216:WD216)</f>
        <v>16611000</v>
      </c>
      <c r="WE222" s="21">
        <f>SUM($R190:WE190)-SUM($R216:WE216)</f>
        <v>16590000</v>
      </c>
      <c r="WF222" s="21">
        <f>SUM($R190:WF190)-SUM($R216:WF216)</f>
        <v>16569000</v>
      </c>
      <c r="WG222" s="21">
        <f>SUM($R190:WG190)-SUM($R216:WG216)</f>
        <v>16548000</v>
      </c>
      <c r="WH222" s="21">
        <f>SUM($R190:WH190)-SUM($R216:WH216)</f>
        <v>16527000</v>
      </c>
      <c r="WI222" s="21">
        <f>SUM($R190:WI190)-SUM($R216:WI216)</f>
        <v>16506000</v>
      </c>
      <c r="WJ222" s="21">
        <f>SUM($R190:WJ190)-SUM($R216:WJ216)</f>
        <v>16485000</v>
      </c>
      <c r="WK222" s="21">
        <f>SUM($R190:WK190)-SUM($R216:WK216)</f>
        <v>16464000</v>
      </c>
      <c r="WL222" s="21">
        <f>SUM($R190:WL190)-SUM($R216:WL216)</f>
        <v>16443000</v>
      </c>
      <c r="WM222" s="21">
        <f>SUM($R190:WM190)-SUM($R216:WM216)</f>
        <v>16422000</v>
      </c>
      <c r="WN222" s="21">
        <f>SUM($R190:WN190)-SUM($R216:WN216)</f>
        <v>16401000</v>
      </c>
      <c r="WO222" s="21">
        <f>SUM($R190:WO190)-SUM($R216:WO216)</f>
        <v>16380000</v>
      </c>
      <c r="WP222" s="21">
        <f>SUM($R190:WP190)-SUM($R216:WP216)</f>
        <v>16359000</v>
      </c>
      <c r="WQ222" s="21">
        <f>SUM($R190:WQ190)-SUM($R216:WQ216)</f>
        <v>16338000</v>
      </c>
      <c r="WR222" s="21">
        <f>SUM($R190:WR190)-SUM($R216:WR216)</f>
        <v>16317000</v>
      </c>
      <c r="WS222" s="21">
        <f>SUM($R190:WS190)-SUM($R216:WS216)</f>
        <v>16296000</v>
      </c>
      <c r="WT222" s="21">
        <f>SUM($R190:WT190)-SUM($R216:WT216)</f>
        <v>16275000</v>
      </c>
      <c r="WU222" s="21">
        <f>SUM($R190:WU190)-SUM($R216:WU216)</f>
        <v>16254000</v>
      </c>
      <c r="WV222" s="21">
        <f>SUM($R190:WV190)-SUM($R216:WV216)</f>
        <v>16233000</v>
      </c>
      <c r="WW222" s="21">
        <f>SUM($R190:WW190)-SUM($R216:WW216)</f>
        <v>16212000</v>
      </c>
      <c r="WX222" s="21">
        <f>SUM($R190:WX190)-SUM($R216:WX216)</f>
        <v>16191000</v>
      </c>
      <c r="WY222" s="21">
        <f>SUM($R190:WY190)-SUM($R216:WY216)</f>
        <v>16170000</v>
      </c>
      <c r="WZ222" s="21">
        <f>SUM($R190:WZ190)-SUM($R216:WZ216)</f>
        <v>16149000</v>
      </c>
      <c r="XA222" s="21">
        <f>SUM($R190:XA190)-SUM($R216:XA216)</f>
        <v>16128000</v>
      </c>
      <c r="XB222" s="21">
        <f>SUM($R190:XB190)-SUM($R216:XB216)</f>
        <v>16177000</v>
      </c>
      <c r="XC222" s="21">
        <f>SUM($R190:XC190)-SUM($R216:XC216)</f>
        <v>16226000</v>
      </c>
      <c r="XD222" s="21">
        <f>SUM($R190:XD190)-SUM($R216:XD216)</f>
        <v>16275000</v>
      </c>
      <c r="XE222" s="21">
        <f>SUM($R190:XE190)-SUM($R216:XE216)</f>
        <v>16324000</v>
      </c>
      <c r="XF222" s="21">
        <f>SUM($R190:XF190)-SUM($R216:XF216)</f>
        <v>16373000</v>
      </c>
      <c r="XG222" s="21">
        <f>SUM($R190:XG190)-SUM($R216:XG216)</f>
        <v>16422000</v>
      </c>
      <c r="XH222" s="21">
        <f>SUM($R190:XH190)-SUM($R216:XH216)</f>
        <v>16471000</v>
      </c>
      <c r="XI222" s="21">
        <f>SUM($R190:XI190)-SUM($R216:XI216)</f>
        <v>16520000</v>
      </c>
      <c r="XJ222" s="21">
        <f>SUM($R190:XJ190)-SUM($R216:XJ216)</f>
        <v>16569000</v>
      </c>
      <c r="XK222" s="21">
        <f>SUM($R190:XK190)-SUM($R216:XK216)</f>
        <v>16618000</v>
      </c>
      <c r="XL222" s="21">
        <f>SUM($R190:XL190)-SUM($R216:XL216)</f>
        <v>16667000</v>
      </c>
      <c r="XM222" s="21">
        <f>SUM($R190:XM190)-SUM($R216:XM216)</f>
        <v>16716000</v>
      </c>
      <c r="XN222" s="21">
        <f>SUM($R190:XN190)-SUM($R216:XN216)</f>
        <v>16765000</v>
      </c>
      <c r="XO222" s="21">
        <f>SUM($R190:XO190)-SUM($R216:XO216)</f>
        <v>16814000</v>
      </c>
      <c r="XP222" s="21">
        <f>SUM($R190:XP190)-SUM($R216:XP216)</f>
        <v>16863000</v>
      </c>
      <c r="XQ222" s="21">
        <f>SUM($R190:XQ190)-SUM($R216:XQ216)</f>
        <v>16912000</v>
      </c>
      <c r="XR222" s="21">
        <f>SUM($R190:XR190)-SUM($R216:XR216)</f>
        <v>16961000</v>
      </c>
      <c r="XS222" s="21">
        <f>SUM($R190:XS190)-SUM($R216:XS216)</f>
        <v>17010000</v>
      </c>
      <c r="XT222" s="21">
        <f>SUM($R190:XT190)-SUM($R216:XT216)</f>
        <v>17059000</v>
      </c>
      <c r="XU222" s="21">
        <f>SUM($R190:XU190)-SUM($R216:XU216)</f>
        <v>17108000</v>
      </c>
      <c r="XV222" s="21">
        <f>SUM($R190:XV190)-SUM($R216:XV216)</f>
        <v>17157000</v>
      </c>
      <c r="XW222" s="21">
        <f>SUM($R190:XW190)-SUM($R216:XW216)</f>
        <v>17206000</v>
      </c>
      <c r="XX222" s="21">
        <f>SUM($R190:XX190)-SUM($R216:XX216)</f>
        <v>17255000</v>
      </c>
      <c r="XY222" s="21">
        <f>SUM($R190:XY190)-SUM($R216:XY216)</f>
        <v>17304000</v>
      </c>
      <c r="XZ222" s="21">
        <f>SUM($R190:XZ190)-SUM($R216:XZ216)</f>
        <v>17353000</v>
      </c>
      <c r="YA222" s="21">
        <f>SUM($R190:YA190)-SUM($R216:YA216)</f>
        <v>17402000</v>
      </c>
      <c r="YB222" s="21">
        <f>SUM($R190:YB190)-SUM($R216:YB216)</f>
        <v>17451000</v>
      </c>
      <c r="YC222" s="21">
        <f>SUM($R190:YC190)-SUM($R216:YC216)</f>
        <v>17500000</v>
      </c>
      <c r="YD222" s="21">
        <f>SUM($R190:YD190)-SUM($R216:YD216)</f>
        <v>17549000</v>
      </c>
      <c r="YE222" s="21">
        <f>SUM($R190:YE190)-SUM($R216:YE216)</f>
        <v>17598000</v>
      </c>
      <c r="YF222" s="21">
        <f>SUM($R190:YF190)-SUM($R216:YF216)</f>
        <v>17587500</v>
      </c>
      <c r="YG222" s="21">
        <f>SUM($R190:YG190)-SUM($R216:YG216)</f>
        <v>17577000</v>
      </c>
      <c r="YH222" s="21">
        <f>SUM($R190:YH190)-SUM($R216:YH216)</f>
        <v>17566500</v>
      </c>
      <c r="YI222" s="21">
        <f>SUM($R190:YI190)-SUM($R216:YI216)</f>
        <v>17556000</v>
      </c>
      <c r="YJ222" s="21">
        <f>SUM($R190:YJ190)-SUM($R216:YJ216)</f>
        <v>17545500</v>
      </c>
      <c r="YK222" s="21">
        <f>SUM($R190:YK190)-SUM($R216:YK216)</f>
        <v>17535000</v>
      </c>
      <c r="YL222" s="21">
        <f>SUM($R190:YL190)-SUM($R216:YL216)</f>
        <v>17524500</v>
      </c>
      <c r="YM222" s="21">
        <f>SUM($R190:YM190)-SUM($R216:YM216)</f>
        <v>17514000</v>
      </c>
      <c r="YN222" s="21">
        <f>SUM($R190:YN190)-SUM($R216:YN216)</f>
        <v>17503500</v>
      </c>
      <c r="YO222" s="21">
        <f>SUM($R190:YO190)-SUM($R216:YO216)</f>
        <v>17493000</v>
      </c>
      <c r="YP222" s="21">
        <f>SUM($R190:YP190)-SUM($R216:YP216)</f>
        <v>17482500</v>
      </c>
      <c r="YQ222" s="21">
        <f>SUM($R190:YQ190)-SUM($R216:YQ216)</f>
        <v>17472000</v>
      </c>
      <c r="YR222" s="21">
        <f>SUM($R190:YR190)-SUM($R216:YR216)</f>
        <v>17461500</v>
      </c>
      <c r="YS222" s="21">
        <f>SUM($R190:YS190)-SUM($R216:YS216)</f>
        <v>17451000</v>
      </c>
      <c r="YT222" s="21">
        <f>SUM($R190:YT190)-SUM($R216:YT216)</f>
        <v>17440500</v>
      </c>
      <c r="YU222" s="21">
        <f>SUM($R190:YU190)-SUM($R216:YU216)</f>
        <v>17430000</v>
      </c>
      <c r="YV222" s="21">
        <f>SUM($R190:YV190)-SUM($R216:YV216)</f>
        <v>17419500</v>
      </c>
      <c r="YW222" s="21">
        <f>SUM($R190:YW190)-SUM($R216:YW216)</f>
        <v>17409000</v>
      </c>
      <c r="YX222" s="21">
        <f>SUM($R190:YX190)-SUM($R216:YX216)</f>
        <v>17398500</v>
      </c>
      <c r="YY222" s="21">
        <f>SUM($R190:YY190)-SUM($R216:YY216)</f>
        <v>17388000</v>
      </c>
      <c r="YZ222" s="21">
        <f>SUM($R190:YZ190)-SUM($R216:YZ216)</f>
        <v>17377500</v>
      </c>
      <c r="ZA222" s="21">
        <f>SUM($R190:ZA190)-SUM($R216:ZA216)</f>
        <v>17367000</v>
      </c>
      <c r="ZB222" s="21">
        <f>SUM($R190:ZB190)-SUM($R216:ZB216)</f>
        <v>17356500</v>
      </c>
      <c r="ZC222" s="21">
        <f>SUM($R190:ZC190)-SUM($R216:ZC216)</f>
        <v>17346000</v>
      </c>
      <c r="ZD222" s="21">
        <f>SUM($R190:ZD190)-SUM($R216:ZD216)</f>
        <v>17335500</v>
      </c>
      <c r="ZE222" s="21">
        <f>SUM($R190:ZE190)-SUM($R216:ZE216)</f>
        <v>17325000</v>
      </c>
      <c r="ZF222" s="21">
        <f>SUM($R190:ZF190)-SUM($R216:ZF216)</f>
        <v>17314500</v>
      </c>
      <c r="ZG222" s="21">
        <f>SUM($R190:ZG190)-SUM($R216:ZG216)</f>
        <v>17304000</v>
      </c>
      <c r="ZH222" s="21">
        <f>SUM($R190:ZH190)-SUM($R216:ZH216)</f>
        <v>17293500</v>
      </c>
      <c r="ZI222" s="21">
        <f>SUM($R190:ZI190)-SUM($R216:ZI216)</f>
        <v>17283000</v>
      </c>
      <c r="ZJ222" s="21">
        <f>SUM($R190:ZJ190)-SUM($R216:ZJ216)</f>
        <v>17272500</v>
      </c>
      <c r="ZK222" s="21">
        <f>SUM($R190:ZK190)-SUM($R216:ZK216)</f>
        <v>17220000</v>
      </c>
      <c r="ZL222" s="21">
        <f>SUM($R190:ZL190)-SUM($R216:ZL216)</f>
        <v>17167500</v>
      </c>
      <c r="ZM222" s="21">
        <f>SUM($R190:ZM190)-SUM($R216:ZM216)</f>
        <v>17115000</v>
      </c>
      <c r="ZN222" s="21">
        <f>SUM($R190:ZN190)-SUM($R216:ZN216)</f>
        <v>17062500</v>
      </c>
      <c r="ZO222" s="21">
        <f>SUM($R190:ZO190)-SUM($R216:ZO216)</f>
        <v>17010000</v>
      </c>
      <c r="ZP222" s="21">
        <f>SUM($R190:ZP190)-SUM($R216:ZP216)</f>
        <v>16957500</v>
      </c>
      <c r="ZQ222" s="21">
        <f>SUM($R190:ZQ190)-SUM($R216:ZQ216)</f>
        <v>16905000</v>
      </c>
      <c r="ZR222" s="21">
        <f>SUM($R190:ZR190)-SUM($R216:ZR216)</f>
        <v>16852500</v>
      </c>
      <c r="ZS222" s="21">
        <f>SUM($R190:ZS190)-SUM($R216:ZS216)</f>
        <v>16800000</v>
      </c>
      <c r="ZT222" s="21">
        <f>SUM($R190:ZT190)-SUM($R216:ZT216)</f>
        <v>16747500</v>
      </c>
      <c r="ZU222" s="21">
        <f>SUM($R190:ZU190)-SUM($R216:ZU216)</f>
        <v>16695000</v>
      </c>
      <c r="ZV222" s="21">
        <f>SUM($R190:ZV190)-SUM($R216:ZV216)</f>
        <v>16642500</v>
      </c>
      <c r="ZW222" s="21">
        <f>SUM($R190:ZW190)-SUM($R216:ZW216)</f>
        <v>16590000</v>
      </c>
      <c r="ZX222" s="21">
        <f>SUM($R190:ZX190)-SUM($R216:ZX216)</f>
        <v>16537500</v>
      </c>
      <c r="ZY222" s="21">
        <f>SUM($R190:ZY190)-SUM($R216:ZY216)</f>
        <v>16485000</v>
      </c>
      <c r="ZZ222" s="21">
        <f>SUM($R190:ZZ190)-SUM($R216:ZZ216)</f>
        <v>16432500</v>
      </c>
      <c r="AAA222" s="21">
        <f>SUM($R190:AAA190)-SUM($R216:AAA216)</f>
        <v>16380000</v>
      </c>
      <c r="AAB222" s="21">
        <f>SUM($R190:AAB190)-SUM($R216:AAB216)</f>
        <v>16327500</v>
      </c>
      <c r="AAC222" s="21">
        <f>SUM($R190:AAC190)-SUM($R216:AAC216)</f>
        <v>16275000</v>
      </c>
      <c r="AAD222" s="21">
        <f>SUM($R190:AAD190)-SUM($R216:AAD216)</f>
        <v>16222500</v>
      </c>
      <c r="AAE222" s="21">
        <f>SUM($R190:AAE190)-SUM($R216:AAE216)</f>
        <v>16170000</v>
      </c>
      <c r="AAF222" s="21">
        <f>SUM($R190:AAF190)-SUM($R216:AAF216)</f>
        <v>16117500</v>
      </c>
      <c r="AAG222" s="21">
        <f>SUM($R190:AAG190)-SUM($R216:AAG216)</f>
        <v>16065000</v>
      </c>
      <c r="AAH222" s="21">
        <f>SUM($R190:AAH190)-SUM($R216:AAH216)</f>
        <v>16012500</v>
      </c>
      <c r="AAI222" s="21">
        <f>SUM($R190:AAI190)-SUM($R216:AAI216)</f>
        <v>15960000</v>
      </c>
      <c r="AAJ222" s="21">
        <f>SUM($R190:AAJ190)-SUM($R216:AAJ216)</f>
        <v>15907500</v>
      </c>
      <c r="AAK222" s="21">
        <f>SUM($R190:AAK190)-SUM($R216:AAK216)</f>
        <v>15855000</v>
      </c>
      <c r="AAL222" s="21">
        <f>SUM($R190:AAL190)-SUM($R216:AAL216)</f>
        <v>15802500</v>
      </c>
      <c r="AAM222" s="21">
        <f>SUM($R190:AAM190)-SUM($R216:AAM216)</f>
        <v>15750000</v>
      </c>
      <c r="AAN222" s="21">
        <f>SUM($R190:AAN190)-SUM($R216:AAN216)</f>
        <v>15697500</v>
      </c>
      <c r="AAO222" s="21">
        <f>SUM($R190:AAO190)-SUM($R216:AAO216)</f>
        <v>15711500</v>
      </c>
      <c r="AAP222" s="21">
        <f>SUM($R190:AAP190)-SUM($R216:AAP216)</f>
        <v>15725500</v>
      </c>
      <c r="AAQ222" s="21">
        <f>SUM($R190:AAQ190)-SUM($R216:AAQ216)</f>
        <v>15739500</v>
      </c>
      <c r="AAR222" s="21">
        <f>SUM($R190:AAR190)-SUM($R216:AAR216)</f>
        <v>15753500</v>
      </c>
      <c r="AAS222" s="21">
        <f>SUM($R190:AAS190)-SUM($R216:AAS216)</f>
        <v>15767500</v>
      </c>
      <c r="AAT222" s="21">
        <f>SUM($R190:AAT190)-SUM($R216:AAT216)</f>
        <v>15781500</v>
      </c>
      <c r="AAU222" s="21">
        <f>SUM($R190:AAU190)-SUM($R216:AAU216)</f>
        <v>15795500</v>
      </c>
      <c r="AAV222" s="21">
        <f>SUM($R190:AAV190)-SUM($R216:AAV216)</f>
        <v>15809500</v>
      </c>
      <c r="AAW222" s="21">
        <f>SUM($R190:AAW190)-SUM($R216:AAW216)</f>
        <v>15823500</v>
      </c>
      <c r="AAX222" s="21">
        <f>SUM($R190:AAX190)-SUM($R216:AAX216)</f>
        <v>15837500</v>
      </c>
      <c r="AAY222" s="21">
        <f>SUM($R190:AAY190)-SUM($R216:AAY216)</f>
        <v>15851500</v>
      </c>
      <c r="AAZ222" s="21">
        <f>SUM($R190:AAZ190)-SUM($R216:AAZ216)</f>
        <v>15865500</v>
      </c>
      <c r="ABA222" s="21">
        <f>SUM($R190:ABA190)-SUM($R216:ABA216)</f>
        <v>15879500</v>
      </c>
      <c r="ABB222" s="21">
        <f>SUM($R190:ABB190)-SUM($R216:ABB216)</f>
        <v>15893500</v>
      </c>
      <c r="ABC222" s="21">
        <f>SUM($R190:ABC190)-SUM($R216:ABC216)</f>
        <v>15907500</v>
      </c>
      <c r="ABD222" s="21">
        <f>SUM($R190:ABD190)-SUM($R216:ABD216)</f>
        <v>15921500</v>
      </c>
      <c r="ABE222" s="21">
        <f>SUM($R190:ABE190)-SUM($R216:ABE216)</f>
        <v>15935500</v>
      </c>
      <c r="ABF222" s="21">
        <f>SUM($R190:ABF190)-SUM($R216:ABF216)</f>
        <v>15949500</v>
      </c>
      <c r="ABG222" s="21">
        <f>SUM($R190:ABG190)-SUM($R216:ABG216)</f>
        <v>15963500</v>
      </c>
      <c r="ABH222" s="21">
        <f>SUM($R190:ABH190)-SUM($R216:ABH216)</f>
        <v>15977500</v>
      </c>
      <c r="ABI222" s="21">
        <f>SUM($R190:ABI190)-SUM($R216:ABI216)</f>
        <v>15991500</v>
      </c>
      <c r="ABJ222" s="21">
        <f>SUM($R190:ABJ190)-SUM($R216:ABJ216)</f>
        <v>16005500</v>
      </c>
      <c r="ABK222" s="21">
        <f>SUM($R190:ABK190)-SUM($R216:ABK216)</f>
        <v>16019500</v>
      </c>
      <c r="ABL222" s="21">
        <f>SUM($R190:ABL190)-SUM($R216:ABL216)</f>
        <v>16033500</v>
      </c>
      <c r="ABM222" s="21">
        <f>SUM($R190:ABM190)-SUM($R216:ABM216)</f>
        <v>16047500</v>
      </c>
      <c r="ABN222" s="21">
        <f>SUM($R190:ABN190)-SUM($R216:ABN216)</f>
        <v>16061500</v>
      </c>
      <c r="ABO222" s="21">
        <f>SUM($R190:ABO190)-SUM($R216:ABO216)</f>
        <v>16075500</v>
      </c>
      <c r="ABP222" s="21">
        <f>SUM($R190:ABP190)-SUM($R216:ABP216)</f>
        <v>16089500</v>
      </c>
      <c r="ABQ222" s="21">
        <f>SUM($R190:ABQ190)-SUM($R216:ABQ216)</f>
        <v>16103500</v>
      </c>
      <c r="ABR222" s="21">
        <f>SUM($R190:ABR190)-SUM($R216:ABR216)</f>
        <v>16170000</v>
      </c>
      <c r="ABS222" s="21">
        <f>SUM($R190:ABS190)-SUM($R216:ABS216)</f>
        <v>16236500</v>
      </c>
      <c r="ABT222" s="21">
        <f>SUM($R190:ABT190)-SUM($R216:ABT216)</f>
        <v>16303000</v>
      </c>
      <c r="ABU222" s="21">
        <f>SUM($R190:ABU190)-SUM($R216:ABU216)</f>
        <v>16369500</v>
      </c>
      <c r="ABV222" s="21">
        <f>SUM($R190:ABV190)-SUM($R216:ABV216)</f>
        <v>16436000</v>
      </c>
      <c r="ABW222" s="21">
        <f>SUM($R190:ABW190)-SUM($R216:ABW216)</f>
        <v>16502500</v>
      </c>
      <c r="ABX222" s="21">
        <f>SUM($R190:ABX190)-SUM($R216:ABX216)</f>
        <v>16569000</v>
      </c>
      <c r="ABY222" s="21">
        <f>SUM($R190:ABY190)-SUM($R216:ABY216)</f>
        <v>16635500</v>
      </c>
      <c r="ABZ222" s="21">
        <f>SUM($R190:ABZ190)-SUM($R216:ABZ216)</f>
        <v>16702000</v>
      </c>
      <c r="ACA222" s="21">
        <f>SUM($R190:ACA190)-SUM($R216:ACA216)</f>
        <v>16768500</v>
      </c>
      <c r="ACB222" s="21">
        <f>SUM($R190:ACB190)-SUM($R216:ACB216)</f>
        <v>16835000</v>
      </c>
      <c r="ACC222" s="21">
        <f>SUM($R190:ACC190)-SUM($R216:ACC216)</f>
        <v>16901500</v>
      </c>
      <c r="ACD222" s="21">
        <f>SUM($R190:ACD190)-SUM($R216:ACD216)</f>
        <v>16968000</v>
      </c>
      <c r="ACE222" s="21">
        <f>SUM($R190:ACE190)-SUM($R216:ACE216)</f>
        <v>17034500</v>
      </c>
      <c r="ACF222" s="21">
        <f>SUM($R190:ACF190)-SUM($R216:ACF216)</f>
        <v>17101000</v>
      </c>
      <c r="ACG222" s="21">
        <f>SUM($R190:ACG190)-SUM($R216:ACG216)</f>
        <v>17167500</v>
      </c>
      <c r="ACH222" s="21">
        <f>SUM($R190:ACH190)-SUM($R216:ACH216)</f>
        <v>17234000</v>
      </c>
      <c r="ACI222" s="21">
        <f>SUM($R190:ACI190)-SUM($R216:ACI216)</f>
        <v>17300500</v>
      </c>
      <c r="ACJ222" s="21">
        <f>SUM($R190:ACJ190)-SUM($R216:ACJ216)</f>
        <v>17367000</v>
      </c>
      <c r="ACK222" s="21">
        <f>SUM($R190:ACK190)-SUM($R216:ACK216)</f>
        <v>17433500</v>
      </c>
      <c r="ACL222" s="21">
        <f>SUM($R190:ACL190)-SUM($R216:ACL216)</f>
        <v>17500000</v>
      </c>
      <c r="ACM222" s="21">
        <f>SUM($R190:ACM190)-SUM($R216:ACM216)</f>
        <v>17566500</v>
      </c>
      <c r="ACN222" s="21">
        <f>SUM($R190:ACN190)-SUM($R216:ACN216)</f>
        <v>17633000</v>
      </c>
      <c r="ACO222" s="21">
        <f>SUM($R190:ACO190)-SUM($R216:ACO216)</f>
        <v>17699500</v>
      </c>
      <c r="ACP222" s="21">
        <f>SUM($R190:ACP190)-SUM($R216:ACP216)</f>
        <v>17766000</v>
      </c>
      <c r="ACQ222" s="21">
        <f>SUM($R190:ACQ190)-SUM($R216:ACQ216)</f>
        <v>17832500</v>
      </c>
      <c r="ACR222" s="21">
        <f>SUM($R190:ACR190)-SUM($R216:ACR216)</f>
        <v>17899000</v>
      </c>
      <c r="ACS222" s="21">
        <f>SUM($R190:ACS190)-SUM($R216:ACS216)</f>
        <v>17965500</v>
      </c>
      <c r="ACT222" s="21">
        <f>SUM($R190:ACT190)-SUM($R216:ACT216)</f>
        <v>18032000</v>
      </c>
      <c r="ACU222" s="21">
        <f>SUM($R190:ACU190)-SUM($R216:ACU216)</f>
        <v>18098500</v>
      </c>
      <c r="ACV222" s="21">
        <f>SUM($R190:ACV190)-SUM($R216:ACV216)</f>
        <v>18165000</v>
      </c>
      <c r="ACW222" s="21">
        <f>SUM($R190:ACW190)-SUM($R216:ACW216)</f>
        <v>18231500</v>
      </c>
      <c r="ACX222" s="21">
        <f>SUM($R190:ACX190)-SUM($R216:ACX216)</f>
        <v>18312000</v>
      </c>
      <c r="ACY222" s="21">
        <f>SUM($R190:ACY190)-SUM($R216:ACY216)</f>
        <v>18392500</v>
      </c>
      <c r="ACZ222" s="21">
        <f>SUM($R190:ACZ190)-SUM($R216:ACZ216)</f>
        <v>18473000</v>
      </c>
      <c r="ADA222" s="21">
        <f>SUM($R190:ADA190)-SUM($R216:ADA216)</f>
        <v>18553500</v>
      </c>
      <c r="ADB222" s="21">
        <f>SUM($R190:ADB190)-SUM($R216:ADB216)</f>
        <v>18634000</v>
      </c>
      <c r="ADC222" s="21">
        <f>SUM($R190:ADC190)-SUM($R216:ADC216)</f>
        <v>18714500</v>
      </c>
      <c r="ADD222" s="21">
        <f>SUM($R190:ADD190)-SUM($R216:ADD216)</f>
        <v>18795000</v>
      </c>
      <c r="ADE222" s="21">
        <f>SUM($R190:ADE190)-SUM($R216:ADE216)</f>
        <v>18875500</v>
      </c>
      <c r="ADF222" s="21">
        <f>SUM($R190:ADF190)-SUM($R216:ADF216)</f>
        <v>18956000</v>
      </c>
      <c r="ADG222" s="21">
        <f>SUM($R190:ADG190)-SUM($R216:ADG216)</f>
        <v>19036500</v>
      </c>
      <c r="ADH222" s="21">
        <f>SUM($R190:ADH190)-SUM($R216:ADH216)</f>
        <v>19117000</v>
      </c>
      <c r="ADI222" s="21">
        <f>SUM($R190:ADI190)-SUM($R216:ADI216)</f>
        <v>19197500</v>
      </c>
      <c r="ADJ222" s="21">
        <f>SUM($R190:ADJ190)-SUM($R216:ADJ216)</f>
        <v>19278000</v>
      </c>
      <c r="ADK222" s="21">
        <f>SUM($R190:ADK190)-SUM($R216:ADK216)</f>
        <v>19358500</v>
      </c>
      <c r="ADL222" s="21">
        <f>SUM($R190:ADL190)-SUM($R216:ADL216)</f>
        <v>19439000</v>
      </c>
      <c r="ADM222" s="21">
        <f>SUM($R190:ADM190)-SUM($R216:ADM216)</f>
        <v>19519500</v>
      </c>
      <c r="ADN222" s="21">
        <f>SUM($R190:ADN190)-SUM($R216:ADN216)</f>
        <v>19600000</v>
      </c>
      <c r="ADO222" s="21">
        <f>SUM($R190:ADO190)-SUM($R216:ADO216)</f>
        <v>19680500</v>
      </c>
      <c r="ADP222" s="21">
        <f>SUM($R190:ADP190)-SUM($R216:ADP216)</f>
        <v>19761000</v>
      </c>
      <c r="ADQ222" s="21">
        <f>SUM($R190:ADQ190)-SUM($R216:ADQ216)</f>
        <v>19841500</v>
      </c>
      <c r="ADR222" s="21">
        <f>SUM($R190:ADR190)-SUM($R216:ADR216)</f>
        <v>19922000</v>
      </c>
      <c r="ADS222" s="21">
        <f>SUM($R190:ADS190)-SUM($R216:ADS216)</f>
        <v>20002500</v>
      </c>
      <c r="ADT222" s="21">
        <f>SUM($R190:ADT190)-SUM($R216:ADT216)</f>
        <v>20083000</v>
      </c>
      <c r="ADU222" s="21">
        <f>SUM($R190:ADU190)-SUM($R216:ADU216)</f>
        <v>20163500</v>
      </c>
      <c r="ADV222" s="21">
        <f>SUM($R190:ADV190)-SUM($R216:ADV216)</f>
        <v>20244000</v>
      </c>
      <c r="ADW222" s="21">
        <f>SUM($R190:ADW190)-SUM($R216:ADW216)</f>
        <v>20324500</v>
      </c>
      <c r="ADX222" s="21">
        <f>SUM($R190:ADX190)-SUM($R216:ADX216)</f>
        <v>20405000</v>
      </c>
      <c r="ADY222" s="21">
        <f>SUM($R190:ADY190)-SUM($R216:ADY216)</f>
        <v>20485500</v>
      </c>
      <c r="ADZ222" s="21">
        <f>SUM($R190:ADZ190)-SUM($R216:ADZ216)</f>
        <v>20566000</v>
      </c>
      <c r="AEA222" s="21">
        <f>SUM($R190:AEA190)-SUM($R216:AEA216)</f>
        <v>20580000</v>
      </c>
      <c r="AEB222" s="21">
        <f>SUM($R190:AEB190)-SUM($R216:AEB216)</f>
        <v>20594000</v>
      </c>
      <c r="AEC222" s="21">
        <f>SUM($R190:AEC190)-SUM($R216:AEC216)</f>
        <v>20608000</v>
      </c>
      <c r="AED222" s="21">
        <f>SUM($R190:AED190)-SUM($R216:AED216)</f>
        <v>20622000</v>
      </c>
      <c r="AEE222" s="21">
        <f>SUM($R190:AEE190)-SUM($R216:AEE216)</f>
        <v>20636000</v>
      </c>
      <c r="AEF222" s="21">
        <f>SUM($R190:AEF190)-SUM($R216:AEF216)</f>
        <v>20650000</v>
      </c>
      <c r="AEG222" s="21">
        <f>SUM($R190:AEG190)-SUM($R216:AEG216)</f>
        <v>20664000</v>
      </c>
      <c r="AEH222" s="21">
        <f>SUM($R190:AEH190)-SUM($R216:AEH216)</f>
        <v>20678000</v>
      </c>
      <c r="AEI222" s="21">
        <f>SUM($R190:AEI190)-SUM($R216:AEI216)</f>
        <v>20692000</v>
      </c>
      <c r="AEJ222" s="21">
        <f>SUM($R190:AEJ190)-SUM($R216:AEJ216)</f>
        <v>20706000</v>
      </c>
      <c r="AEK222" s="21">
        <f>SUM($R190:AEK190)-SUM($R216:AEK216)</f>
        <v>20720000</v>
      </c>
      <c r="AEL222" s="21">
        <f>SUM($R190:AEL190)-SUM($R216:AEL216)</f>
        <v>20734000</v>
      </c>
      <c r="AEM222" s="21">
        <f>SUM($R190:AEM190)-SUM($R216:AEM216)</f>
        <v>20748000</v>
      </c>
      <c r="AEN222" s="21">
        <f>SUM($R190:AEN190)-SUM($R216:AEN216)</f>
        <v>20762000</v>
      </c>
      <c r="AEO222" s="21">
        <f>SUM($R190:AEO190)-SUM($R216:AEO216)</f>
        <v>20776000</v>
      </c>
      <c r="AEP222" s="21">
        <f>SUM($R190:AEP190)-SUM($R216:AEP216)</f>
        <v>20790000</v>
      </c>
      <c r="AEQ222" s="21">
        <f>SUM($R190:AEQ190)-SUM($R216:AEQ216)</f>
        <v>20804000</v>
      </c>
      <c r="AER222" s="21">
        <f>SUM($R190:AER190)-SUM($R216:AER216)</f>
        <v>20818000</v>
      </c>
      <c r="AES222" s="21">
        <f>SUM($R190:AES190)-SUM($R216:AES216)</f>
        <v>20832000</v>
      </c>
      <c r="AET222" s="21">
        <f>SUM($R190:AET190)-SUM($R216:AET216)</f>
        <v>20846000</v>
      </c>
      <c r="AEU222" s="21">
        <f>SUM($R190:AEU190)-SUM($R216:AEU216)</f>
        <v>20860000</v>
      </c>
      <c r="AEV222" s="21">
        <f>SUM($R190:AEV190)-SUM($R216:AEV216)</f>
        <v>20874000</v>
      </c>
      <c r="AEW222" s="21">
        <f>SUM($R190:AEW190)-SUM($R216:AEW216)</f>
        <v>20888000</v>
      </c>
      <c r="AEX222" s="21">
        <f>SUM($R190:AEX190)-SUM($R216:AEX216)</f>
        <v>20902000</v>
      </c>
      <c r="AEY222" s="21">
        <f>SUM($R190:AEY190)-SUM($R216:AEY216)</f>
        <v>20916000</v>
      </c>
      <c r="AEZ222" s="21">
        <f>SUM($R190:AEZ190)-SUM($R216:AEZ216)</f>
        <v>20930000</v>
      </c>
      <c r="AFA222" s="21">
        <f>SUM($R190:AFA190)-SUM($R216:AFA216)</f>
        <v>20944000</v>
      </c>
      <c r="AFB222" s="21">
        <f>SUM($R190:AFB190)-SUM($R216:AFB216)</f>
        <v>20958000</v>
      </c>
      <c r="AFC222" s="21">
        <f>SUM($R190:AFC190)-SUM($R216:AFC216)</f>
        <v>20972000</v>
      </c>
      <c r="AFD222" s="21">
        <f>SUM($R190:AFD190)-SUM($R216:AFD216)</f>
        <v>20986000</v>
      </c>
      <c r="AFE222" s="21">
        <f>SUM($R190:AFE190)-SUM($R216:AFE216)</f>
        <v>21000000</v>
      </c>
      <c r="AFF222" s="21">
        <f>SUM($R190:AFF190)-SUM($R216:AFF216)</f>
        <v>21014000</v>
      </c>
      <c r="AFG222" s="21">
        <f>SUM($R190:AFG190)-SUM($R216:AFG216)</f>
        <v>21028000</v>
      </c>
    </row>
    <row r="223" spans="1:839" s="42" customFormat="1" x14ac:dyDescent="0.25">
      <c r="A223" s="21"/>
      <c r="B223" s="21"/>
      <c r="C223" s="21"/>
      <c r="D223" s="55"/>
      <c r="E223" s="21" t="str">
        <f>структура!$G$68</f>
        <v>просроч. кредитный портфель по безвозвр. займам</v>
      </c>
      <c r="F223" s="21"/>
      <c r="G223" s="21" t="str">
        <f>структура!$J$11</f>
        <v>экспресс заем</v>
      </c>
      <c r="H223" s="21"/>
      <c r="I223" s="21" t="str">
        <f>IF($E223="","",INDEX(структура!$H$10:$H$153,SUMIFS(структура!$C$10:$C$153,структура!$G$10:$G$153,$E223)))</f>
        <v>руб.</v>
      </c>
      <c r="J223" s="21"/>
      <c r="K223" s="41"/>
      <c r="L223" s="21"/>
      <c r="M223" s="21"/>
      <c r="N223" s="21"/>
      <c r="O223" s="21"/>
      <c r="P223" s="21"/>
      <c r="Q223" s="41"/>
      <c r="R223" s="21">
        <f>SUM($R191:R191)-SUM($R217:R217)</f>
        <v>0</v>
      </c>
      <c r="S223" s="21">
        <f>SUM($R191:S191)-SUM($R217:S217)</f>
        <v>0</v>
      </c>
      <c r="T223" s="21">
        <f>SUM($R191:T191)-SUM($R217:T217)</f>
        <v>0</v>
      </c>
      <c r="U223" s="21">
        <f>SUM($R191:U191)-SUM($R217:U217)</f>
        <v>0</v>
      </c>
      <c r="V223" s="21">
        <f>SUM($R191:V191)-SUM($R217:V217)</f>
        <v>0</v>
      </c>
      <c r="W223" s="21">
        <f>SUM($R191:W191)-SUM($R217:W217)</f>
        <v>0</v>
      </c>
      <c r="X223" s="21">
        <f>SUM($R191:X191)-SUM($R217:X217)</f>
        <v>0</v>
      </c>
      <c r="Y223" s="21">
        <f>SUM($R191:Y191)-SUM($R217:Y217)</f>
        <v>0</v>
      </c>
      <c r="Z223" s="21">
        <f>SUM($R191:Z191)-SUM($R217:Z217)</f>
        <v>0</v>
      </c>
      <c r="AA223" s="21">
        <f>SUM($R191:AA191)-SUM($R217:AA217)</f>
        <v>0</v>
      </c>
      <c r="AB223" s="21">
        <f>SUM($R191:AB191)-SUM($R217:AB217)</f>
        <v>54000</v>
      </c>
      <c r="AC223" s="21">
        <f>SUM($R191:AC191)-SUM($R217:AC217)</f>
        <v>108000</v>
      </c>
      <c r="AD223" s="21">
        <f>SUM($R191:AD191)-SUM($R217:AD217)</f>
        <v>162000</v>
      </c>
      <c r="AE223" s="21">
        <f>SUM($R191:AE191)-SUM($R217:AE217)</f>
        <v>216000</v>
      </c>
      <c r="AF223" s="21">
        <f>SUM($R191:AF191)-SUM($R217:AF217)</f>
        <v>270000</v>
      </c>
      <c r="AG223" s="21">
        <f>SUM($R191:AG191)-SUM($R217:AG217)</f>
        <v>324000</v>
      </c>
      <c r="AH223" s="21">
        <f>SUM($R191:AH191)-SUM($R217:AH217)</f>
        <v>378000</v>
      </c>
      <c r="AI223" s="21">
        <f>SUM($R191:AI191)-SUM($R217:AI217)</f>
        <v>432000</v>
      </c>
      <c r="AJ223" s="21">
        <f>SUM($R191:AJ191)-SUM($R217:AJ217)</f>
        <v>486000</v>
      </c>
      <c r="AK223" s="21">
        <f>SUM($R191:AK191)-SUM($R217:AK217)</f>
        <v>540000</v>
      </c>
      <c r="AL223" s="21">
        <f>SUM($R191:AL191)-SUM($R217:AL217)</f>
        <v>594000</v>
      </c>
      <c r="AM223" s="21">
        <f>SUM($R191:AM191)-SUM($R217:AM217)</f>
        <v>648000</v>
      </c>
      <c r="AN223" s="21">
        <f>SUM($R191:AN191)-SUM($R217:AN217)</f>
        <v>702000</v>
      </c>
      <c r="AO223" s="21">
        <f>SUM($R191:AO191)-SUM($R217:AO217)</f>
        <v>756000</v>
      </c>
      <c r="AP223" s="21">
        <f>SUM($R191:AP191)-SUM($R217:AP217)</f>
        <v>810000</v>
      </c>
      <c r="AQ223" s="21">
        <f>SUM($R191:AQ191)-SUM($R217:AQ217)</f>
        <v>864000</v>
      </c>
      <c r="AR223" s="21">
        <f>SUM($R191:AR191)-SUM($R217:AR217)</f>
        <v>918000</v>
      </c>
      <c r="AS223" s="21">
        <f>SUM($R191:AS191)-SUM($R217:AS217)</f>
        <v>972000</v>
      </c>
      <c r="AT223" s="21">
        <f>SUM($R191:AT191)-SUM($R217:AT217)</f>
        <v>1026000</v>
      </c>
      <c r="AU223" s="21">
        <f>SUM($R191:AU191)-SUM($R217:AU217)</f>
        <v>1080000</v>
      </c>
      <c r="AV223" s="21">
        <f>SUM($R191:AV191)-SUM($R217:AV217)</f>
        <v>1134000</v>
      </c>
      <c r="AW223" s="21">
        <f>SUM($R191:AW191)-SUM($R217:AW217)</f>
        <v>1188000</v>
      </c>
      <c r="AX223" s="21">
        <f>SUM($R191:AX191)-SUM($R217:AX217)</f>
        <v>1242000</v>
      </c>
      <c r="AY223" s="21">
        <f>SUM($R191:AY191)-SUM($R217:AY217)</f>
        <v>1296000</v>
      </c>
      <c r="AZ223" s="21">
        <f>SUM($R191:AZ191)-SUM($R217:AZ217)</f>
        <v>1350000</v>
      </c>
      <c r="BA223" s="21">
        <f>SUM($R191:BA191)-SUM($R217:BA217)</f>
        <v>1404000</v>
      </c>
      <c r="BB223" s="21">
        <f>SUM($R191:BB191)-SUM($R217:BB217)</f>
        <v>1458000</v>
      </c>
      <c r="BC223" s="21">
        <f>SUM($R191:BC191)-SUM($R217:BC217)</f>
        <v>1512000</v>
      </c>
      <c r="BD223" s="21">
        <f>SUM($R191:BD191)-SUM($R217:BD217)</f>
        <v>1566000</v>
      </c>
      <c r="BE223" s="21">
        <f>SUM($R191:BE191)-SUM($R217:BE217)</f>
        <v>1620000</v>
      </c>
      <c r="BF223" s="21">
        <f>SUM($R191:BF191)-SUM($R217:BF217)</f>
        <v>1674000</v>
      </c>
      <c r="BG223" s="21">
        <f>SUM($R191:BG191)-SUM($R217:BG217)</f>
        <v>1722000</v>
      </c>
      <c r="BH223" s="21">
        <f>SUM($R191:BH191)-SUM($R217:BH217)</f>
        <v>1770000</v>
      </c>
      <c r="BI223" s="21">
        <f>SUM($R191:BI191)-SUM($R217:BI217)</f>
        <v>1818000</v>
      </c>
      <c r="BJ223" s="21">
        <f>SUM($R191:BJ191)-SUM($R217:BJ217)</f>
        <v>1866000</v>
      </c>
      <c r="BK223" s="21">
        <f>SUM($R191:BK191)-SUM($R217:BK217)</f>
        <v>1914000</v>
      </c>
      <c r="BL223" s="21">
        <f>SUM($R191:BL191)-SUM($R217:BL217)</f>
        <v>1962000</v>
      </c>
      <c r="BM223" s="21">
        <f>SUM($R191:BM191)-SUM($R217:BM217)</f>
        <v>2010000</v>
      </c>
      <c r="BN223" s="21">
        <f>SUM($R191:BN191)-SUM($R217:BN217)</f>
        <v>2058000</v>
      </c>
      <c r="BO223" s="21">
        <f>SUM($R191:BO191)-SUM($R217:BO217)</f>
        <v>2106000</v>
      </c>
      <c r="BP223" s="21">
        <f>SUM($R191:BP191)-SUM($R217:BP217)</f>
        <v>2154000</v>
      </c>
      <c r="BQ223" s="21">
        <f>SUM($R191:BQ191)-SUM($R217:BQ217)</f>
        <v>2202000</v>
      </c>
      <c r="BR223" s="21">
        <f>SUM($R191:BR191)-SUM($R217:BR217)</f>
        <v>2250000</v>
      </c>
      <c r="BS223" s="21">
        <f>SUM($R191:BS191)-SUM($R217:BS217)</f>
        <v>2298000</v>
      </c>
      <c r="BT223" s="21">
        <f>SUM($R191:BT191)-SUM($R217:BT217)</f>
        <v>2346000</v>
      </c>
      <c r="BU223" s="21">
        <f>SUM($R191:BU191)-SUM($R217:BU217)</f>
        <v>2394000</v>
      </c>
      <c r="BV223" s="21">
        <f>SUM($R191:BV191)-SUM($R217:BV217)</f>
        <v>2442000</v>
      </c>
      <c r="BW223" s="21">
        <f>SUM($R191:BW191)-SUM($R217:BW217)</f>
        <v>2490000</v>
      </c>
      <c r="BX223" s="21">
        <f>SUM($R191:BX191)-SUM($R217:BX217)</f>
        <v>2538000</v>
      </c>
      <c r="BY223" s="21">
        <f>SUM($R191:BY191)-SUM($R217:BY217)</f>
        <v>2586000</v>
      </c>
      <c r="BZ223" s="21">
        <f>SUM($R191:BZ191)-SUM($R217:BZ217)</f>
        <v>2634000</v>
      </c>
      <c r="CA223" s="21">
        <f>SUM($R191:CA191)-SUM($R217:CA217)</f>
        <v>2682000</v>
      </c>
      <c r="CB223" s="21">
        <f>SUM($R191:CB191)-SUM($R217:CB217)</f>
        <v>2730000</v>
      </c>
      <c r="CC223" s="21">
        <f>SUM($R191:CC191)-SUM($R217:CC217)</f>
        <v>2778000</v>
      </c>
      <c r="CD223" s="21">
        <f>SUM($R191:CD191)-SUM($R217:CD217)</f>
        <v>2826000</v>
      </c>
      <c r="CE223" s="21">
        <f>SUM($R191:CE191)-SUM($R217:CE217)</f>
        <v>2874000</v>
      </c>
      <c r="CF223" s="21">
        <f>SUM($R191:CF191)-SUM($R217:CF217)</f>
        <v>2922000</v>
      </c>
      <c r="CG223" s="21">
        <f>SUM($R191:CG191)-SUM($R217:CG217)</f>
        <v>2970000</v>
      </c>
      <c r="CH223" s="21">
        <f>SUM($R191:CH191)-SUM($R217:CH217)</f>
        <v>3018000</v>
      </c>
      <c r="CI223" s="21">
        <f>SUM($R191:CI191)-SUM($R217:CI217)</f>
        <v>3066000</v>
      </c>
      <c r="CJ223" s="21">
        <f>SUM($R191:CJ191)-SUM($R217:CJ217)</f>
        <v>3114000</v>
      </c>
      <c r="CK223" s="21">
        <f>SUM($R191:CK191)-SUM($R217:CK217)</f>
        <v>3162000</v>
      </c>
      <c r="CL223" s="21">
        <f>SUM($R191:CL191)-SUM($R217:CL217)</f>
        <v>3267000</v>
      </c>
      <c r="CM223" s="21">
        <f>SUM($R191:CM191)-SUM($R217:CM217)</f>
        <v>3372000</v>
      </c>
      <c r="CN223" s="21">
        <f>SUM($R191:CN191)-SUM($R217:CN217)</f>
        <v>3477000</v>
      </c>
      <c r="CO223" s="21">
        <f>SUM($R191:CO191)-SUM($R217:CO217)</f>
        <v>3582000</v>
      </c>
      <c r="CP223" s="21">
        <f>SUM($R191:CP191)-SUM($R217:CP217)</f>
        <v>3687000</v>
      </c>
      <c r="CQ223" s="21">
        <f>SUM($R191:CQ191)-SUM($R217:CQ217)</f>
        <v>3792000</v>
      </c>
      <c r="CR223" s="21">
        <f>SUM($R191:CR191)-SUM($R217:CR217)</f>
        <v>3897000</v>
      </c>
      <c r="CS223" s="21">
        <f>SUM($R191:CS191)-SUM($R217:CS217)</f>
        <v>4002000</v>
      </c>
      <c r="CT223" s="21">
        <f>SUM($R191:CT191)-SUM($R217:CT217)</f>
        <v>4053000</v>
      </c>
      <c r="CU223" s="21">
        <f>SUM($R191:CU191)-SUM($R217:CU217)</f>
        <v>4104000</v>
      </c>
      <c r="CV223" s="21">
        <f>SUM($R191:CV191)-SUM($R217:CV217)</f>
        <v>4155000</v>
      </c>
      <c r="CW223" s="21">
        <f>SUM($R191:CW191)-SUM($R217:CW217)</f>
        <v>4206000</v>
      </c>
      <c r="CX223" s="21">
        <f>SUM($R191:CX191)-SUM($R217:CX217)</f>
        <v>4257000</v>
      </c>
      <c r="CY223" s="21">
        <f>SUM($R191:CY191)-SUM($R217:CY217)</f>
        <v>4308000</v>
      </c>
      <c r="CZ223" s="21">
        <f>SUM($R191:CZ191)-SUM($R217:CZ217)</f>
        <v>4359000</v>
      </c>
      <c r="DA223" s="21">
        <f>SUM($R191:DA191)-SUM($R217:DA217)</f>
        <v>4410000</v>
      </c>
      <c r="DB223" s="21">
        <f>SUM($R191:DB191)-SUM($R217:DB217)</f>
        <v>4461000</v>
      </c>
      <c r="DC223" s="21">
        <f>SUM($R191:DC191)-SUM($R217:DC217)</f>
        <v>4512000</v>
      </c>
      <c r="DD223" s="21">
        <f>SUM($R191:DD191)-SUM($R217:DD217)</f>
        <v>4563000</v>
      </c>
      <c r="DE223" s="21">
        <f>SUM($R191:DE191)-SUM($R217:DE217)</f>
        <v>4614000</v>
      </c>
      <c r="DF223" s="21">
        <f>SUM($R191:DF191)-SUM($R217:DF217)</f>
        <v>4665000</v>
      </c>
      <c r="DG223" s="21">
        <f>SUM($R191:DG191)-SUM($R217:DG217)</f>
        <v>4716000</v>
      </c>
      <c r="DH223" s="21">
        <f>SUM($R191:DH191)-SUM($R217:DH217)</f>
        <v>4767000</v>
      </c>
      <c r="DI223" s="21">
        <f>SUM($R191:DI191)-SUM($R217:DI217)</f>
        <v>4818000</v>
      </c>
      <c r="DJ223" s="21">
        <f>SUM($R191:DJ191)-SUM($R217:DJ217)</f>
        <v>4869000</v>
      </c>
      <c r="DK223" s="21">
        <f>SUM($R191:DK191)-SUM($R217:DK217)</f>
        <v>4920000</v>
      </c>
      <c r="DL223" s="21">
        <f>SUM($R191:DL191)-SUM($R217:DL217)</f>
        <v>4971000</v>
      </c>
      <c r="DM223" s="21">
        <f>SUM($R191:DM191)-SUM($R217:DM217)</f>
        <v>5022000</v>
      </c>
      <c r="DN223" s="21">
        <f>SUM($R191:DN191)-SUM($R217:DN217)</f>
        <v>5073000</v>
      </c>
      <c r="DO223" s="21">
        <f>SUM($R191:DO191)-SUM($R217:DO217)</f>
        <v>5124000</v>
      </c>
      <c r="DP223" s="21">
        <f>SUM($R191:DP191)-SUM($R217:DP217)</f>
        <v>5070000</v>
      </c>
      <c r="DQ223" s="21">
        <f>SUM($R191:DQ191)-SUM($R217:DQ217)</f>
        <v>5016000</v>
      </c>
      <c r="DR223" s="21">
        <f>SUM($R191:DR191)-SUM($R217:DR217)</f>
        <v>4962000</v>
      </c>
      <c r="DS223" s="21">
        <f>SUM($R191:DS191)-SUM($R217:DS217)</f>
        <v>4908000</v>
      </c>
      <c r="DT223" s="21">
        <f>SUM($R191:DT191)-SUM($R217:DT217)</f>
        <v>4854000</v>
      </c>
      <c r="DU223" s="21">
        <f>SUM($R191:DU191)-SUM($R217:DU217)</f>
        <v>4905000</v>
      </c>
      <c r="DV223" s="21">
        <f>SUM($R191:DV191)-SUM($R217:DV217)</f>
        <v>4956000</v>
      </c>
      <c r="DW223" s="21">
        <f>SUM($R191:DW191)-SUM($R217:DW217)</f>
        <v>5007000</v>
      </c>
      <c r="DX223" s="21">
        <f>SUM($R191:DX191)-SUM($R217:DX217)</f>
        <v>5058000</v>
      </c>
      <c r="DY223" s="21">
        <f>SUM($R191:DY191)-SUM($R217:DY217)</f>
        <v>5115000</v>
      </c>
      <c r="DZ223" s="21">
        <f>SUM($R191:DZ191)-SUM($R217:DZ217)</f>
        <v>5172000</v>
      </c>
      <c r="EA223" s="21">
        <f>SUM($R191:EA191)-SUM($R217:EA217)</f>
        <v>5229000</v>
      </c>
      <c r="EB223" s="21">
        <f>SUM($R191:EB191)-SUM($R217:EB217)</f>
        <v>5286000</v>
      </c>
      <c r="EC223" s="21">
        <f>SUM($R191:EC191)-SUM($R217:EC217)</f>
        <v>5343000</v>
      </c>
      <c r="ED223" s="21">
        <f>SUM($R191:ED191)-SUM($R217:ED217)</f>
        <v>5400000</v>
      </c>
      <c r="EE223" s="21">
        <f>SUM($R191:EE191)-SUM($R217:EE217)</f>
        <v>5457000</v>
      </c>
      <c r="EF223" s="21">
        <f>SUM($R191:EF191)-SUM($R217:EF217)</f>
        <v>5514000</v>
      </c>
      <c r="EG223" s="21">
        <f>SUM($R191:EG191)-SUM($R217:EG217)</f>
        <v>5571000</v>
      </c>
      <c r="EH223" s="21">
        <f>SUM($R191:EH191)-SUM($R217:EH217)</f>
        <v>5628000</v>
      </c>
      <c r="EI223" s="21">
        <f>SUM($R191:EI191)-SUM($R217:EI217)</f>
        <v>5685000</v>
      </c>
      <c r="EJ223" s="21">
        <f>SUM($R191:EJ191)-SUM($R217:EJ217)</f>
        <v>5742000</v>
      </c>
      <c r="EK223" s="21">
        <f>SUM($R191:EK191)-SUM($R217:EK217)</f>
        <v>5799000</v>
      </c>
      <c r="EL223" s="21">
        <f>SUM($R191:EL191)-SUM($R217:EL217)</f>
        <v>5856000</v>
      </c>
      <c r="EM223" s="21">
        <f>SUM($R191:EM191)-SUM($R217:EM217)</f>
        <v>5913000</v>
      </c>
      <c r="EN223" s="21">
        <f>SUM($R191:EN191)-SUM($R217:EN217)</f>
        <v>5970000</v>
      </c>
      <c r="EO223" s="21">
        <f>SUM($R191:EO191)-SUM($R217:EO217)</f>
        <v>6027000</v>
      </c>
      <c r="EP223" s="21">
        <f>SUM($R191:EP191)-SUM($R217:EP217)</f>
        <v>6084000</v>
      </c>
      <c r="EQ223" s="21">
        <f>SUM($R191:EQ191)-SUM($R217:EQ217)</f>
        <v>6141000</v>
      </c>
      <c r="ER223" s="21">
        <f>SUM($R191:ER191)-SUM($R217:ER217)</f>
        <v>6198000</v>
      </c>
      <c r="ES223" s="21">
        <f>SUM($R191:ES191)-SUM($R217:ES217)</f>
        <v>6255000</v>
      </c>
      <c r="ET223" s="21">
        <f>SUM($R191:ET191)-SUM($R217:ET217)</f>
        <v>6312000</v>
      </c>
      <c r="EU223" s="21">
        <f>SUM($R191:EU191)-SUM($R217:EU217)</f>
        <v>6369000</v>
      </c>
      <c r="EV223" s="21">
        <f>SUM($R191:EV191)-SUM($R217:EV217)</f>
        <v>6426000</v>
      </c>
      <c r="EW223" s="21">
        <f>SUM($R191:EW191)-SUM($R217:EW217)</f>
        <v>6483000</v>
      </c>
      <c r="EX223" s="21">
        <f>SUM($R191:EX191)-SUM($R217:EX217)</f>
        <v>6540000</v>
      </c>
      <c r="EY223" s="21">
        <f>SUM($R191:EY191)-SUM($R217:EY217)</f>
        <v>6597000</v>
      </c>
      <c r="EZ223" s="21">
        <f>SUM($R191:EZ191)-SUM($R217:EZ217)</f>
        <v>6619000</v>
      </c>
      <c r="FA223" s="21">
        <f>SUM($R191:FA191)-SUM($R217:FA217)</f>
        <v>6641000</v>
      </c>
      <c r="FB223" s="21">
        <f>SUM($R191:FB191)-SUM($R217:FB217)</f>
        <v>6663000</v>
      </c>
      <c r="FC223" s="21">
        <f>SUM($R191:FC191)-SUM($R217:FC217)</f>
        <v>6685000</v>
      </c>
      <c r="FD223" s="21">
        <f>SUM($R191:FD191)-SUM($R217:FD217)</f>
        <v>6650000</v>
      </c>
      <c r="FE223" s="21">
        <f>SUM($R191:FE191)-SUM($R217:FE217)</f>
        <v>6615000</v>
      </c>
      <c r="FF223" s="21">
        <f>SUM($R191:FF191)-SUM($R217:FF217)</f>
        <v>6580000</v>
      </c>
      <c r="FG223" s="21">
        <f>SUM($R191:FG191)-SUM($R217:FG217)</f>
        <v>6545000</v>
      </c>
      <c r="FH223" s="21">
        <f>SUM($R191:FH191)-SUM($R217:FH217)</f>
        <v>6510000</v>
      </c>
      <c r="FI223" s="21">
        <f>SUM($R191:FI191)-SUM($R217:FI217)</f>
        <v>6475000</v>
      </c>
      <c r="FJ223" s="21">
        <f>SUM($R191:FJ191)-SUM($R217:FJ217)</f>
        <v>6440000</v>
      </c>
      <c r="FK223" s="21">
        <f>SUM($R191:FK191)-SUM($R217:FK217)</f>
        <v>6405000</v>
      </c>
      <c r="FL223" s="21">
        <f>SUM($R191:FL191)-SUM($R217:FL217)</f>
        <v>6370000</v>
      </c>
      <c r="FM223" s="21">
        <f>SUM($R191:FM191)-SUM($R217:FM217)</f>
        <v>6335000</v>
      </c>
      <c r="FN223" s="21">
        <f>SUM($R191:FN191)-SUM($R217:FN217)</f>
        <v>6300000</v>
      </c>
      <c r="FO223" s="21">
        <f>SUM($R191:FO191)-SUM($R217:FO217)</f>
        <v>6265000</v>
      </c>
      <c r="FP223" s="21">
        <f>SUM($R191:FP191)-SUM($R217:FP217)</f>
        <v>6230000</v>
      </c>
      <c r="FQ223" s="21">
        <f>SUM($R191:FQ191)-SUM($R217:FQ217)</f>
        <v>6195000</v>
      </c>
      <c r="FR223" s="21">
        <f>SUM($R191:FR191)-SUM($R217:FR217)</f>
        <v>6160000</v>
      </c>
      <c r="FS223" s="21">
        <f>SUM($R191:FS191)-SUM($R217:FS217)</f>
        <v>6125000</v>
      </c>
      <c r="FT223" s="21">
        <f>SUM($R191:FT191)-SUM($R217:FT217)</f>
        <v>6090000</v>
      </c>
      <c r="FU223" s="21">
        <f>SUM($R191:FU191)-SUM($R217:FU217)</f>
        <v>6055000</v>
      </c>
      <c r="FV223" s="21">
        <f>SUM($R191:FV191)-SUM($R217:FV217)</f>
        <v>6020000</v>
      </c>
      <c r="FW223" s="21">
        <f>SUM($R191:FW191)-SUM($R217:FW217)</f>
        <v>5985000</v>
      </c>
      <c r="FX223" s="21">
        <f>SUM($R191:FX191)-SUM($R217:FX217)</f>
        <v>6055000</v>
      </c>
      <c r="FY223" s="21">
        <f>SUM($R191:FY191)-SUM($R217:FY217)</f>
        <v>6125000</v>
      </c>
      <c r="FZ223" s="21">
        <f>SUM($R191:FZ191)-SUM($R217:FZ217)</f>
        <v>6195000</v>
      </c>
      <c r="GA223" s="21">
        <f>SUM($R191:GA191)-SUM($R217:GA217)</f>
        <v>6265000</v>
      </c>
      <c r="GB223" s="21">
        <f>SUM($R191:GB191)-SUM($R217:GB217)</f>
        <v>6335000</v>
      </c>
      <c r="GC223" s="21">
        <f>SUM($R191:GC191)-SUM($R217:GC217)</f>
        <v>6300000</v>
      </c>
      <c r="GD223" s="21">
        <f>SUM($R191:GD191)-SUM($R217:GD217)</f>
        <v>6285000</v>
      </c>
      <c r="GE223" s="21">
        <f>SUM($R191:GE191)-SUM($R217:GE217)</f>
        <v>6270000</v>
      </c>
      <c r="GF223" s="21">
        <f>SUM($R191:GF191)-SUM($R217:GF217)</f>
        <v>6255000</v>
      </c>
      <c r="GG223" s="21">
        <f>SUM($R191:GG191)-SUM($R217:GG217)</f>
        <v>6240000</v>
      </c>
      <c r="GH223" s="21">
        <f>SUM($R191:GH191)-SUM($R217:GH217)</f>
        <v>6225000</v>
      </c>
      <c r="GI223" s="21">
        <f>SUM($R191:GI191)-SUM($R217:GI217)</f>
        <v>6210000</v>
      </c>
      <c r="GJ223" s="21">
        <f>SUM($R191:GJ191)-SUM($R217:GJ217)</f>
        <v>6195000</v>
      </c>
      <c r="GK223" s="21">
        <f>SUM($R191:GK191)-SUM($R217:GK217)</f>
        <v>6180000</v>
      </c>
      <c r="GL223" s="21">
        <f>SUM($R191:GL191)-SUM($R217:GL217)</f>
        <v>6165000</v>
      </c>
      <c r="GM223" s="21">
        <f>SUM($R191:GM191)-SUM($R217:GM217)</f>
        <v>6255000</v>
      </c>
      <c r="GN223" s="21">
        <f>SUM($R191:GN191)-SUM($R217:GN217)</f>
        <v>6345000</v>
      </c>
      <c r="GO223" s="21">
        <f>SUM($R191:GO191)-SUM($R217:GO217)</f>
        <v>6435000</v>
      </c>
      <c r="GP223" s="21">
        <f>SUM($R191:GP191)-SUM($R217:GP217)</f>
        <v>6525000</v>
      </c>
      <c r="GQ223" s="21">
        <f>SUM($R191:GQ191)-SUM($R217:GQ217)</f>
        <v>6615000</v>
      </c>
      <c r="GR223" s="21">
        <f>SUM($R191:GR191)-SUM($R217:GR217)</f>
        <v>6600000</v>
      </c>
      <c r="GS223" s="21">
        <f>SUM($R191:GS191)-SUM($R217:GS217)</f>
        <v>6585000</v>
      </c>
      <c r="GT223" s="21">
        <f>SUM($R191:GT191)-SUM($R217:GT217)</f>
        <v>6570000</v>
      </c>
      <c r="GU223" s="21">
        <f>SUM($R191:GU191)-SUM($R217:GU217)</f>
        <v>6555000</v>
      </c>
      <c r="GV223" s="21">
        <f>SUM($R191:GV191)-SUM($R217:GV217)</f>
        <v>6540000</v>
      </c>
      <c r="GW223" s="21">
        <f>SUM($R191:GW191)-SUM($R217:GW217)</f>
        <v>6525000</v>
      </c>
      <c r="GX223" s="21">
        <f>SUM($R191:GX191)-SUM($R217:GX217)</f>
        <v>6510000</v>
      </c>
      <c r="GY223" s="21">
        <f>SUM($R191:GY191)-SUM($R217:GY217)</f>
        <v>6495000</v>
      </c>
      <c r="GZ223" s="21">
        <f>SUM($R191:GZ191)-SUM($R217:GZ217)</f>
        <v>6480000</v>
      </c>
      <c r="HA223" s="21">
        <f>SUM($R191:HA191)-SUM($R217:HA217)</f>
        <v>6465000</v>
      </c>
      <c r="HB223" s="21">
        <f>SUM($R191:HB191)-SUM($R217:HB217)</f>
        <v>6450000</v>
      </c>
      <c r="HC223" s="21">
        <f>SUM($R191:HC191)-SUM($R217:HC217)</f>
        <v>6435000</v>
      </c>
      <c r="HD223" s="21">
        <f>SUM($R191:HD191)-SUM($R217:HD217)</f>
        <v>6420000</v>
      </c>
      <c r="HE223" s="21">
        <f>SUM($R191:HE191)-SUM($R217:HE217)</f>
        <v>6405000</v>
      </c>
      <c r="HF223" s="21">
        <f>SUM($R191:HF191)-SUM($R217:HF217)</f>
        <v>6390000</v>
      </c>
      <c r="HG223" s="21">
        <f>SUM($R191:HG191)-SUM($R217:HG217)</f>
        <v>6375000</v>
      </c>
      <c r="HH223" s="21">
        <f>SUM($R191:HH191)-SUM($R217:HH217)</f>
        <v>6360000</v>
      </c>
      <c r="HI223" s="21">
        <f>SUM($R191:HI191)-SUM($R217:HI217)</f>
        <v>6365000</v>
      </c>
      <c r="HJ223" s="21">
        <f>SUM($R191:HJ191)-SUM($R217:HJ217)</f>
        <v>6370000</v>
      </c>
      <c r="HK223" s="21">
        <f>SUM($R191:HK191)-SUM($R217:HK217)</f>
        <v>6375000</v>
      </c>
      <c r="HL223" s="21">
        <f>SUM($R191:HL191)-SUM($R217:HL217)</f>
        <v>6380000</v>
      </c>
      <c r="HM223" s="21">
        <f>SUM($R191:HM191)-SUM($R217:HM217)</f>
        <v>6385000</v>
      </c>
      <c r="HN223" s="21">
        <f>SUM($R191:HN191)-SUM($R217:HN217)</f>
        <v>6390000</v>
      </c>
      <c r="HO223" s="21">
        <f>SUM($R191:HO191)-SUM($R217:HO217)</f>
        <v>6395000</v>
      </c>
      <c r="HP223" s="21">
        <f>SUM($R191:HP191)-SUM($R217:HP217)</f>
        <v>6400000</v>
      </c>
      <c r="HQ223" s="21">
        <f>SUM($R191:HQ191)-SUM($R217:HQ217)</f>
        <v>6405000</v>
      </c>
      <c r="HR223" s="21">
        <f>SUM($R191:HR191)-SUM($R217:HR217)</f>
        <v>6410000</v>
      </c>
      <c r="HS223" s="21">
        <f>SUM($R191:HS191)-SUM($R217:HS217)</f>
        <v>6415000</v>
      </c>
      <c r="HT223" s="21">
        <f>SUM($R191:HT191)-SUM($R217:HT217)</f>
        <v>6420000</v>
      </c>
      <c r="HU223" s="21">
        <f>SUM($R191:HU191)-SUM($R217:HU217)</f>
        <v>6425000</v>
      </c>
      <c r="HV223" s="21">
        <f>SUM($R191:HV191)-SUM($R217:HV217)</f>
        <v>6430000</v>
      </c>
      <c r="HW223" s="21">
        <f>SUM($R191:HW191)-SUM($R217:HW217)</f>
        <v>6470000</v>
      </c>
      <c r="HX223" s="21">
        <f>SUM($R191:HX191)-SUM($R217:HX217)</f>
        <v>6510000</v>
      </c>
      <c r="HY223" s="21">
        <f>SUM($R191:HY191)-SUM($R217:HY217)</f>
        <v>6550000</v>
      </c>
      <c r="HZ223" s="21">
        <f>SUM($R191:HZ191)-SUM($R217:HZ217)</f>
        <v>6590000</v>
      </c>
      <c r="IA223" s="21">
        <f>SUM($R191:IA191)-SUM($R217:IA217)</f>
        <v>6630000</v>
      </c>
      <c r="IB223" s="21">
        <f>SUM($R191:IB191)-SUM($R217:IB217)</f>
        <v>6670000</v>
      </c>
      <c r="IC223" s="21">
        <f>SUM($R191:IC191)-SUM($R217:IC217)</f>
        <v>6710000</v>
      </c>
      <c r="ID223" s="21">
        <f>SUM($R191:ID191)-SUM($R217:ID217)</f>
        <v>6750000</v>
      </c>
      <c r="IE223" s="21">
        <f>SUM($R191:IE191)-SUM($R217:IE217)</f>
        <v>6790000</v>
      </c>
      <c r="IF223" s="21">
        <f>SUM($R191:IF191)-SUM($R217:IF217)</f>
        <v>6830000</v>
      </c>
      <c r="IG223" s="21">
        <f>SUM($R191:IG191)-SUM($R217:IG217)</f>
        <v>6870000</v>
      </c>
      <c r="IH223" s="21">
        <f>SUM($R191:IH191)-SUM($R217:IH217)</f>
        <v>6910000</v>
      </c>
      <c r="II223" s="21">
        <f>SUM($R191:II191)-SUM($R217:II217)</f>
        <v>6950000</v>
      </c>
      <c r="IJ223" s="21">
        <f>SUM($R191:IJ191)-SUM($R217:IJ217)</f>
        <v>6990000</v>
      </c>
      <c r="IK223" s="21">
        <f>SUM($R191:IK191)-SUM($R217:IK217)</f>
        <v>7030000</v>
      </c>
      <c r="IL223" s="21">
        <f>SUM($R191:IL191)-SUM($R217:IL217)</f>
        <v>7070000</v>
      </c>
      <c r="IM223" s="21">
        <f>SUM($R191:IM191)-SUM($R217:IM217)</f>
        <v>7110000</v>
      </c>
      <c r="IN223" s="21">
        <f>SUM($R191:IN191)-SUM($R217:IN217)</f>
        <v>7040000</v>
      </c>
      <c r="IO223" s="21">
        <f>SUM($R191:IO191)-SUM($R217:IO217)</f>
        <v>6970000</v>
      </c>
      <c r="IP223" s="21">
        <f>SUM($R191:IP191)-SUM($R217:IP217)</f>
        <v>7050000</v>
      </c>
      <c r="IQ223" s="21">
        <f>SUM($R191:IQ191)-SUM($R217:IQ217)</f>
        <v>7130000</v>
      </c>
      <c r="IR223" s="21">
        <f>SUM($R191:IR191)-SUM($R217:IR217)</f>
        <v>7210000</v>
      </c>
      <c r="IS223" s="21">
        <f>SUM($R191:IS191)-SUM($R217:IS217)</f>
        <v>7290000</v>
      </c>
      <c r="IT223" s="21">
        <f>SUM($R191:IT191)-SUM($R217:IT217)</f>
        <v>7370000</v>
      </c>
      <c r="IU223" s="21">
        <f>SUM($R191:IU191)-SUM($R217:IU217)</f>
        <v>7450000</v>
      </c>
      <c r="IV223" s="21">
        <f>SUM($R191:IV191)-SUM($R217:IV217)</f>
        <v>7530000</v>
      </c>
      <c r="IW223" s="21">
        <f>SUM($R191:IW191)-SUM($R217:IW217)</f>
        <v>7610000</v>
      </c>
      <c r="IX223" s="21">
        <f>SUM($R191:IX191)-SUM($R217:IX217)</f>
        <v>7690000</v>
      </c>
      <c r="IY223" s="21">
        <f>SUM($R191:IY191)-SUM($R217:IY217)</f>
        <v>7770000</v>
      </c>
      <c r="IZ223" s="21">
        <f>SUM($R191:IZ191)-SUM($R217:IZ217)</f>
        <v>7850000</v>
      </c>
      <c r="JA223" s="21">
        <f>SUM($R191:JA191)-SUM($R217:JA217)</f>
        <v>7910000</v>
      </c>
      <c r="JB223" s="21">
        <f>SUM($R191:JB191)-SUM($R217:JB217)</f>
        <v>7970000</v>
      </c>
      <c r="JC223" s="21">
        <f>SUM($R191:JC191)-SUM($R217:JC217)</f>
        <v>8030000</v>
      </c>
      <c r="JD223" s="21">
        <f>SUM($R191:JD191)-SUM($R217:JD217)</f>
        <v>8090000</v>
      </c>
      <c r="JE223" s="21">
        <f>SUM($R191:JE191)-SUM($R217:JE217)</f>
        <v>8150000</v>
      </c>
      <c r="JF223" s="21">
        <f>SUM($R191:JF191)-SUM($R217:JF217)</f>
        <v>8210000</v>
      </c>
      <c r="JG223" s="21">
        <f>SUM($R191:JG191)-SUM($R217:JG217)</f>
        <v>8270000</v>
      </c>
      <c r="JH223" s="21">
        <f>SUM($R191:JH191)-SUM($R217:JH217)</f>
        <v>8330000</v>
      </c>
      <c r="JI223" s="21">
        <f>SUM($R191:JI191)-SUM($R217:JI217)</f>
        <v>8390000</v>
      </c>
      <c r="JJ223" s="21">
        <f>SUM($R191:JJ191)-SUM($R217:JJ217)</f>
        <v>8450000</v>
      </c>
      <c r="JK223" s="21">
        <f>SUM($R191:JK191)-SUM($R217:JK217)</f>
        <v>8510000</v>
      </c>
      <c r="JL223" s="21">
        <f>SUM($R191:JL191)-SUM($R217:JL217)</f>
        <v>8570000</v>
      </c>
      <c r="JM223" s="21">
        <f>SUM($R191:JM191)-SUM($R217:JM217)</f>
        <v>8630000</v>
      </c>
      <c r="JN223" s="21">
        <f>SUM($R191:JN191)-SUM($R217:JN217)</f>
        <v>8690000</v>
      </c>
      <c r="JO223" s="21">
        <f>SUM($R191:JO191)-SUM($R217:JO217)</f>
        <v>8750000</v>
      </c>
      <c r="JP223" s="21">
        <f>SUM($R191:JP191)-SUM($R217:JP217)</f>
        <v>8810000</v>
      </c>
      <c r="JQ223" s="21">
        <f>SUM($R191:JQ191)-SUM($R217:JQ217)</f>
        <v>8870000</v>
      </c>
      <c r="JR223" s="21">
        <f>SUM($R191:JR191)-SUM($R217:JR217)</f>
        <v>8975000</v>
      </c>
      <c r="JS223" s="21">
        <f>SUM($R191:JS191)-SUM($R217:JS217)</f>
        <v>9080000</v>
      </c>
      <c r="JT223" s="21">
        <f>SUM($R191:JT191)-SUM($R217:JT217)</f>
        <v>9185000</v>
      </c>
      <c r="JU223" s="21">
        <f>SUM($R191:JU191)-SUM($R217:JU217)</f>
        <v>9290000</v>
      </c>
      <c r="JV223" s="21">
        <f>SUM($R191:JV191)-SUM($R217:JV217)</f>
        <v>9395000</v>
      </c>
      <c r="JW223" s="21">
        <f>SUM($R191:JW191)-SUM($R217:JW217)</f>
        <v>9500000</v>
      </c>
      <c r="JX223" s="21">
        <f>SUM($R191:JX191)-SUM($R217:JX217)</f>
        <v>9605000</v>
      </c>
      <c r="JY223" s="21">
        <f>SUM($R191:JY191)-SUM($R217:JY217)</f>
        <v>9710000</v>
      </c>
      <c r="JZ223" s="21">
        <f>SUM($R191:JZ191)-SUM($R217:JZ217)</f>
        <v>9815000</v>
      </c>
      <c r="KA223" s="21">
        <f>SUM($R191:KA191)-SUM($R217:KA217)</f>
        <v>9920000</v>
      </c>
      <c r="KB223" s="21">
        <f>SUM($R191:KB191)-SUM($R217:KB217)</f>
        <v>10025000</v>
      </c>
      <c r="KC223" s="21">
        <f>SUM($R191:KC191)-SUM($R217:KC217)</f>
        <v>10130000</v>
      </c>
      <c r="KD223" s="21">
        <f>SUM($R191:KD191)-SUM($R217:KD217)</f>
        <v>10235000</v>
      </c>
      <c r="KE223" s="21">
        <f>SUM($R191:KE191)-SUM($R217:KE217)</f>
        <v>10340000</v>
      </c>
      <c r="KF223" s="21">
        <f>SUM($R191:KF191)-SUM($R217:KF217)</f>
        <v>10425000</v>
      </c>
      <c r="KG223" s="21">
        <f>SUM($R191:KG191)-SUM($R217:KG217)</f>
        <v>10510000</v>
      </c>
      <c r="KH223" s="21">
        <f>SUM($R191:KH191)-SUM($R217:KH217)</f>
        <v>10595000</v>
      </c>
      <c r="KI223" s="21">
        <f>SUM($R191:KI191)-SUM($R217:KI217)</f>
        <v>10680000</v>
      </c>
      <c r="KJ223" s="21">
        <f>SUM($R191:KJ191)-SUM($R217:KJ217)</f>
        <v>10765000</v>
      </c>
      <c r="KK223" s="21">
        <f>SUM($R191:KK191)-SUM($R217:KK217)</f>
        <v>10850000</v>
      </c>
      <c r="KL223" s="21">
        <f>SUM($R191:KL191)-SUM($R217:KL217)</f>
        <v>10935000</v>
      </c>
      <c r="KM223" s="21">
        <f>SUM($R191:KM191)-SUM($R217:KM217)</f>
        <v>11020000</v>
      </c>
      <c r="KN223" s="21">
        <f>SUM($R191:KN191)-SUM($R217:KN217)</f>
        <v>11105000</v>
      </c>
      <c r="KO223" s="21">
        <f>SUM($R191:KO191)-SUM($R217:KO217)</f>
        <v>11190000</v>
      </c>
      <c r="KP223" s="21">
        <f>SUM($R191:KP191)-SUM($R217:KP217)</f>
        <v>11275000</v>
      </c>
      <c r="KQ223" s="21">
        <f>SUM($R191:KQ191)-SUM($R217:KQ217)</f>
        <v>11360000</v>
      </c>
      <c r="KR223" s="21">
        <f>SUM($R191:KR191)-SUM($R217:KR217)</f>
        <v>11445000</v>
      </c>
      <c r="KS223" s="21">
        <f>SUM($R191:KS191)-SUM($R217:KS217)</f>
        <v>11530000</v>
      </c>
      <c r="KT223" s="21">
        <f>SUM($R191:KT191)-SUM($R217:KT217)</f>
        <v>11615000</v>
      </c>
      <c r="KU223" s="21">
        <f>SUM($R191:KU191)-SUM($R217:KU217)</f>
        <v>11700000</v>
      </c>
      <c r="KV223" s="21">
        <f>SUM($R191:KV191)-SUM($R217:KV217)</f>
        <v>11895000</v>
      </c>
      <c r="KW223" s="21">
        <f>SUM($R191:KW191)-SUM($R217:KW217)</f>
        <v>12075000</v>
      </c>
      <c r="KX223" s="21">
        <f>SUM($R191:KX191)-SUM($R217:KX217)</f>
        <v>12145000</v>
      </c>
      <c r="KY223" s="21">
        <f>SUM($R191:KY191)-SUM($R217:KY217)</f>
        <v>12215000</v>
      </c>
      <c r="KZ223" s="21">
        <f>SUM($R191:KZ191)-SUM($R217:KZ217)</f>
        <v>12285000</v>
      </c>
      <c r="LA223" s="21">
        <f>SUM($R191:LA191)-SUM($R217:LA217)</f>
        <v>12355000</v>
      </c>
      <c r="LB223" s="21">
        <f>SUM($R191:LB191)-SUM($R217:LB217)</f>
        <v>12425000</v>
      </c>
      <c r="LC223" s="21">
        <f>SUM($R191:LC191)-SUM($R217:LC217)</f>
        <v>12495000</v>
      </c>
      <c r="LD223" s="21">
        <f>SUM($R191:LD191)-SUM($R217:LD217)</f>
        <v>12565000</v>
      </c>
      <c r="LE223" s="21">
        <f>SUM($R191:LE191)-SUM($R217:LE217)</f>
        <v>12635000</v>
      </c>
      <c r="LF223" s="21">
        <f>SUM($R191:LF191)-SUM($R217:LF217)</f>
        <v>12705000</v>
      </c>
      <c r="LG223" s="21">
        <f>SUM($R191:LG191)-SUM($R217:LG217)</f>
        <v>12775000</v>
      </c>
      <c r="LH223" s="21">
        <f>SUM($R191:LH191)-SUM($R217:LH217)</f>
        <v>12845000</v>
      </c>
      <c r="LI223" s="21">
        <f>SUM($R191:LI191)-SUM($R217:LI217)</f>
        <v>12915000</v>
      </c>
      <c r="LJ223" s="21">
        <f>SUM($R191:LJ191)-SUM($R217:LJ217)</f>
        <v>12985000</v>
      </c>
      <c r="LK223" s="21">
        <f>SUM($R191:LK191)-SUM($R217:LK217)</f>
        <v>13055000</v>
      </c>
      <c r="LL223" s="21">
        <f>SUM($R191:LL191)-SUM($R217:LL217)</f>
        <v>13125000</v>
      </c>
      <c r="LM223" s="21">
        <f>SUM($R191:LM191)-SUM($R217:LM217)</f>
        <v>13305000</v>
      </c>
      <c r="LN223" s="21">
        <f>SUM($R191:LN191)-SUM($R217:LN217)</f>
        <v>13485000</v>
      </c>
      <c r="LO223" s="21">
        <f>SUM($R191:LO191)-SUM($R217:LO217)</f>
        <v>13515000</v>
      </c>
      <c r="LP223" s="21">
        <f>SUM($R191:LP191)-SUM($R217:LP217)</f>
        <v>13545000</v>
      </c>
      <c r="LQ223" s="21">
        <f>SUM($R191:LQ191)-SUM($R217:LQ217)</f>
        <v>13575000</v>
      </c>
      <c r="LR223" s="21">
        <f>SUM($R191:LR191)-SUM($R217:LR217)</f>
        <v>13605000</v>
      </c>
      <c r="LS223" s="21">
        <f>SUM($R191:LS191)-SUM($R217:LS217)</f>
        <v>13635000</v>
      </c>
      <c r="LT223" s="21">
        <f>SUM($R191:LT191)-SUM($R217:LT217)</f>
        <v>13665000</v>
      </c>
      <c r="LU223" s="21">
        <f>SUM($R191:LU191)-SUM($R217:LU217)</f>
        <v>13695000</v>
      </c>
      <c r="LV223" s="21">
        <f>SUM($R191:LV191)-SUM($R217:LV217)</f>
        <v>13725000</v>
      </c>
      <c r="LW223" s="21">
        <f>SUM($R191:LW191)-SUM($R217:LW217)</f>
        <v>13755000</v>
      </c>
      <c r="LX223" s="21">
        <f>SUM($R191:LX191)-SUM($R217:LX217)</f>
        <v>13785000</v>
      </c>
      <c r="LY223" s="21">
        <f>SUM($R191:LY191)-SUM($R217:LY217)</f>
        <v>13815000</v>
      </c>
      <c r="LZ223" s="21">
        <f>SUM($R191:LZ191)-SUM($R217:LZ217)</f>
        <v>13845000</v>
      </c>
      <c r="MA223" s="21">
        <f>SUM($R191:MA191)-SUM($R217:MA217)</f>
        <v>13835000</v>
      </c>
      <c r="MB223" s="21">
        <f>SUM($R191:MB191)-SUM($R217:MB217)</f>
        <v>13825000</v>
      </c>
      <c r="MC223" s="21">
        <f>SUM($R191:MC191)-SUM($R217:MC217)</f>
        <v>13815000</v>
      </c>
      <c r="MD223" s="21">
        <f>SUM($R191:MD191)-SUM($R217:MD217)</f>
        <v>13805000</v>
      </c>
      <c r="ME223" s="21">
        <f>SUM($R191:ME191)-SUM($R217:ME217)</f>
        <v>13795000</v>
      </c>
      <c r="MF223" s="21">
        <f>SUM($R191:MF191)-SUM($R217:MF217)</f>
        <v>13785000</v>
      </c>
      <c r="MG223" s="21">
        <f>SUM($R191:MG191)-SUM($R217:MG217)</f>
        <v>13775000</v>
      </c>
      <c r="MH223" s="21">
        <f>SUM($R191:MH191)-SUM($R217:MH217)</f>
        <v>13765000</v>
      </c>
      <c r="MI223" s="21">
        <f>SUM($R191:MI191)-SUM($R217:MI217)</f>
        <v>13755000</v>
      </c>
      <c r="MJ223" s="21">
        <f>SUM($R191:MJ191)-SUM($R217:MJ217)</f>
        <v>13745000</v>
      </c>
      <c r="MK223" s="21">
        <f>SUM($R191:MK191)-SUM($R217:MK217)</f>
        <v>13735000</v>
      </c>
      <c r="ML223" s="21">
        <f>SUM($R191:ML191)-SUM($R217:ML217)</f>
        <v>13725000</v>
      </c>
      <c r="MM223" s="21">
        <f>SUM($R191:MM191)-SUM($R217:MM217)</f>
        <v>13715000</v>
      </c>
      <c r="MN223" s="21">
        <f>SUM($R191:MN191)-SUM($R217:MN217)</f>
        <v>13705000</v>
      </c>
      <c r="MO223" s="21">
        <f>SUM($R191:MO191)-SUM($R217:MO217)</f>
        <v>13695000</v>
      </c>
      <c r="MP223" s="21">
        <f>SUM($R191:MP191)-SUM($R217:MP217)</f>
        <v>13685000</v>
      </c>
      <c r="MQ223" s="21">
        <f>SUM($R191:MQ191)-SUM($R217:MQ217)</f>
        <v>13630000</v>
      </c>
      <c r="MR223" s="21">
        <f>SUM($R191:MR191)-SUM($R217:MR217)</f>
        <v>13575000</v>
      </c>
      <c r="MS223" s="21">
        <f>SUM($R191:MS191)-SUM($R217:MS217)</f>
        <v>13520000</v>
      </c>
      <c r="MT223" s="21">
        <f>SUM($R191:MT191)-SUM($R217:MT217)</f>
        <v>13465000</v>
      </c>
      <c r="MU223" s="21">
        <f>SUM($R191:MU191)-SUM($R217:MU217)</f>
        <v>13410000</v>
      </c>
      <c r="MV223" s="21">
        <f>SUM($R191:MV191)-SUM($R217:MV217)</f>
        <v>13355000</v>
      </c>
      <c r="MW223" s="21">
        <f>SUM($R191:MW191)-SUM($R217:MW217)</f>
        <v>13300000</v>
      </c>
      <c r="MX223" s="21">
        <f>SUM($R191:MX191)-SUM($R217:MX217)</f>
        <v>13245000</v>
      </c>
      <c r="MY223" s="21">
        <f>SUM($R191:MY191)-SUM($R217:MY217)</f>
        <v>13190000</v>
      </c>
      <c r="MZ223" s="21">
        <f>SUM($R191:MZ191)-SUM($R217:MZ217)</f>
        <v>13135000</v>
      </c>
      <c r="NA223" s="21">
        <f>SUM($R191:NA191)-SUM($R217:NA217)</f>
        <v>13080000</v>
      </c>
      <c r="NB223" s="21">
        <f>SUM($R191:NB191)-SUM($R217:NB217)</f>
        <v>13025000</v>
      </c>
      <c r="NC223" s="21">
        <f>SUM($R191:NC191)-SUM($R217:NC217)</f>
        <v>12970000</v>
      </c>
      <c r="ND223" s="21">
        <f>SUM($R191:ND191)-SUM($R217:ND217)</f>
        <v>12915000</v>
      </c>
      <c r="NE223" s="21">
        <f>SUM($R191:NE191)-SUM($R217:NE217)</f>
        <v>12860000</v>
      </c>
      <c r="NF223" s="21">
        <f>SUM($R191:NF191)-SUM($R217:NF217)</f>
        <v>12817000</v>
      </c>
      <c r="NG223" s="21">
        <f>SUM($R191:NG191)-SUM($R217:NG217)</f>
        <v>12774000</v>
      </c>
      <c r="NH223" s="21">
        <f>SUM($R191:NH191)-SUM($R217:NH217)</f>
        <v>12731000</v>
      </c>
      <c r="NI223" s="21">
        <f>SUM($R191:NI191)-SUM($R217:NI217)</f>
        <v>12688000</v>
      </c>
      <c r="NJ223" s="21">
        <f>SUM($R191:NJ191)-SUM($R217:NJ217)</f>
        <v>12645000</v>
      </c>
      <c r="NK223" s="21">
        <f>SUM($R191:NK191)-SUM($R217:NK217)</f>
        <v>12602000</v>
      </c>
      <c r="NL223" s="21">
        <f>SUM($R191:NL191)-SUM($R217:NL217)</f>
        <v>12559000</v>
      </c>
      <c r="NM223" s="21">
        <f>SUM($R191:NM191)-SUM($R217:NM217)</f>
        <v>12516000</v>
      </c>
      <c r="NN223" s="21">
        <f>SUM($R191:NN191)-SUM($R217:NN217)</f>
        <v>12473000</v>
      </c>
      <c r="NO223" s="21">
        <f>SUM($R191:NO191)-SUM($R217:NO217)</f>
        <v>12430000</v>
      </c>
      <c r="NP223" s="21">
        <f>SUM($R191:NP191)-SUM($R217:NP217)</f>
        <v>12387000</v>
      </c>
      <c r="NQ223" s="21">
        <f>SUM($R191:NQ191)-SUM($R217:NQ217)</f>
        <v>12344000</v>
      </c>
      <c r="NR223" s="21">
        <f>SUM($R191:NR191)-SUM($R217:NR217)</f>
        <v>12301000</v>
      </c>
      <c r="NS223" s="21">
        <f>SUM($R191:NS191)-SUM($R217:NS217)</f>
        <v>12258000</v>
      </c>
      <c r="NT223" s="21">
        <f>SUM($R191:NT191)-SUM($R217:NT217)</f>
        <v>12215000</v>
      </c>
      <c r="NU223" s="21">
        <f>SUM($R191:NU191)-SUM($R217:NU217)</f>
        <v>12172000</v>
      </c>
      <c r="NV223" s="21">
        <f>SUM($R191:NV191)-SUM($R217:NV217)</f>
        <v>12144000</v>
      </c>
      <c r="NW223" s="21">
        <f>SUM($R191:NW191)-SUM($R217:NW217)</f>
        <v>12116000</v>
      </c>
      <c r="NX223" s="21">
        <f>SUM($R191:NX191)-SUM($R217:NX217)</f>
        <v>12088000</v>
      </c>
      <c r="NY223" s="21">
        <f>SUM($R191:NY191)-SUM($R217:NY217)</f>
        <v>12060000</v>
      </c>
      <c r="NZ223" s="21">
        <f>SUM($R191:NZ191)-SUM($R217:NZ217)</f>
        <v>12032000</v>
      </c>
      <c r="OA223" s="21">
        <f>SUM($R191:OA191)-SUM($R217:OA217)</f>
        <v>12004000</v>
      </c>
      <c r="OB223" s="21">
        <f>SUM($R191:OB191)-SUM($R217:OB217)</f>
        <v>11976000</v>
      </c>
      <c r="OC223" s="21">
        <f>SUM($R191:OC191)-SUM($R217:OC217)</f>
        <v>11948000</v>
      </c>
      <c r="OD223" s="21">
        <f>SUM($R191:OD191)-SUM($R217:OD217)</f>
        <v>11920000</v>
      </c>
      <c r="OE223" s="21">
        <f>SUM($R191:OE191)-SUM($R217:OE217)</f>
        <v>11892000</v>
      </c>
      <c r="OF223" s="21">
        <f>SUM($R191:OF191)-SUM($R217:OF217)</f>
        <v>11864000</v>
      </c>
      <c r="OG223" s="21">
        <f>SUM($R191:OG191)-SUM($R217:OG217)</f>
        <v>11836000</v>
      </c>
      <c r="OH223" s="21">
        <f>SUM($R191:OH191)-SUM($R217:OH217)</f>
        <v>11808000</v>
      </c>
      <c r="OI223" s="21">
        <f>SUM($R191:OI191)-SUM($R217:OI217)</f>
        <v>11780000</v>
      </c>
      <c r="OJ223" s="21">
        <f>SUM($R191:OJ191)-SUM($R217:OJ217)</f>
        <v>11764000</v>
      </c>
      <c r="OK223" s="21">
        <f>SUM($R191:OK191)-SUM($R217:OK217)</f>
        <v>11748000</v>
      </c>
      <c r="OL223" s="21">
        <f>SUM($R191:OL191)-SUM($R217:OL217)</f>
        <v>11732000</v>
      </c>
      <c r="OM223" s="21">
        <f>SUM($R191:OM191)-SUM($R217:OM217)</f>
        <v>11716000</v>
      </c>
      <c r="ON223" s="21">
        <f>SUM($R191:ON191)-SUM($R217:ON217)</f>
        <v>11700000</v>
      </c>
      <c r="OO223" s="21">
        <f>SUM($R191:OO191)-SUM($R217:OO217)</f>
        <v>11684000</v>
      </c>
      <c r="OP223" s="21">
        <f>SUM($R191:OP191)-SUM($R217:OP217)</f>
        <v>11668000</v>
      </c>
      <c r="OQ223" s="21">
        <f>SUM($R191:OQ191)-SUM($R217:OQ217)</f>
        <v>11652000</v>
      </c>
      <c r="OR223" s="21">
        <f>SUM($R191:OR191)-SUM($R217:OR217)</f>
        <v>11636000</v>
      </c>
      <c r="OS223" s="21">
        <f>SUM($R191:OS191)-SUM($R217:OS217)</f>
        <v>11620000</v>
      </c>
      <c r="OT223" s="21">
        <f>SUM($R191:OT191)-SUM($R217:OT217)</f>
        <v>11604000</v>
      </c>
      <c r="OU223" s="21">
        <f>SUM($R191:OU191)-SUM($R217:OU217)</f>
        <v>11588000</v>
      </c>
      <c r="OV223" s="21">
        <f>SUM($R191:OV191)-SUM($R217:OV217)</f>
        <v>11572000</v>
      </c>
      <c r="OW223" s="21">
        <f>SUM($R191:OW191)-SUM($R217:OW217)</f>
        <v>11556000</v>
      </c>
      <c r="OX223" s="21">
        <f>SUM($R191:OX191)-SUM($R217:OX217)</f>
        <v>11540000</v>
      </c>
      <c r="OY223" s="21">
        <f>SUM($R191:OY191)-SUM($R217:OY217)</f>
        <v>11524000</v>
      </c>
      <c r="OZ223" s="21">
        <f>SUM($R191:OZ191)-SUM($R217:OZ217)</f>
        <v>11548000</v>
      </c>
      <c r="PA223" s="21">
        <f>SUM($R191:PA191)-SUM($R217:PA217)</f>
        <v>11572000</v>
      </c>
      <c r="PB223" s="21">
        <f>SUM($R191:PB191)-SUM($R217:PB217)</f>
        <v>11596000</v>
      </c>
      <c r="PC223" s="21">
        <f>SUM($R191:PC191)-SUM($R217:PC217)</f>
        <v>11620000</v>
      </c>
      <c r="PD223" s="21">
        <f>SUM($R191:PD191)-SUM($R217:PD217)</f>
        <v>11644000</v>
      </c>
      <c r="PE223" s="21">
        <f>SUM($R191:PE191)-SUM($R217:PE217)</f>
        <v>11668000</v>
      </c>
      <c r="PF223" s="21">
        <f>SUM($R191:PF191)-SUM($R217:PF217)</f>
        <v>11692000</v>
      </c>
      <c r="PG223" s="21">
        <f>SUM($R191:PG191)-SUM($R217:PG217)</f>
        <v>11716000</v>
      </c>
      <c r="PH223" s="21">
        <f>SUM($R191:PH191)-SUM($R217:PH217)</f>
        <v>11740000</v>
      </c>
      <c r="PI223" s="21">
        <f>SUM($R191:PI191)-SUM($R217:PI217)</f>
        <v>11764000</v>
      </c>
      <c r="PJ223" s="21">
        <f>SUM($R191:PJ191)-SUM($R217:PJ217)</f>
        <v>11788000</v>
      </c>
      <c r="PK223" s="21">
        <f>SUM($R191:PK191)-SUM($R217:PK217)</f>
        <v>11812000</v>
      </c>
      <c r="PL223" s="21">
        <f>SUM($R191:PL191)-SUM($R217:PL217)</f>
        <v>11836000</v>
      </c>
      <c r="PM223" s="21">
        <f>SUM($R191:PM191)-SUM($R217:PM217)</f>
        <v>11860000</v>
      </c>
      <c r="PN223" s="21">
        <f>SUM($R191:PN191)-SUM($R217:PN217)</f>
        <v>11884000</v>
      </c>
      <c r="PO223" s="21">
        <f>SUM($R191:PO191)-SUM($R217:PO217)</f>
        <v>11900000</v>
      </c>
      <c r="PP223" s="21">
        <f>SUM($R191:PP191)-SUM($R217:PP217)</f>
        <v>11916000</v>
      </c>
      <c r="PQ223" s="21">
        <f>SUM($R191:PQ191)-SUM($R217:PQ217)</f>
        <v>11932000</v>
      </c>
      <c r="PR223" s="21">
        <f>SUM($R191:PR191)-SUM($R217:PR217)</f>
        <v>11948000</v>
      </c>
      <c r="PS223" s="21">
        <f>SUM($R191:PS191)-SUM($R217:PS217)</f>
        <v>11964000</v>
      </c>
      <c r="PT223" s="21">
        <f>SUM($R191:PT191)-SUM($R217:PT217)</f>
        <v>11980000</v>
      </c>
      <c r="PU223" s="21">
        <f>SUM($R191:PU191)-SUM($R217:PU217)</f>
        <v>11996000</v>
      </c>
      <c r="PV223" s="21">
        <f>SUM($R191:PV191)-SUM($R217:PV217)</f>
        <v>12012000</v>
      </c>
      <c r="PW223" s="21">
        <f>SUM($R191:PW191)-SUM($R217:PW217)</f>
        <v>12028000</v>
      </c>
      <c r="PX223" s="21">
        <f>SUM($R191:PX191)-SUM($R217:PX217)</f>
        <v>12044000</v>
      </c>
      <c r="PY223" s="21">
        <f>SUM($R191:PY191)-SUM($R217:PY217)</f>
        <v>12060000</v>
      </c>
      <c r="PZ223" s="21">
        <f>SUM($R191:PZ191)-SUM($R217:PZ217)</f>
        <v>12076000</v>
      </c>
      <c r="QA223" s="21">
        <f>SUM($R191:QA191)-SUM($R217:QA217)</f>
        <v>12092000</v>
      </c>
      <c r="QB223" s="21">
        <f>SUM($R191:QB191)-SUM($R217:QB217)</f>
        <v>12108000</v>
      </c>
      <c r="QC223" s="21">
        <f>SUM($R191:QC191)-SUM($R217:QC217)</f>
        <v>12124000</v>
      </c>
      <c r="QD223" s="21">
        <f>SUM($R191:QD191)-SUM($R217:QD217)</f>
        <v>12140000</v>
      </c>
      <c r="QE223" s="21">
        <f>SUM($R191:QE191)-SUM($R217:QE217)</f>
        <v>12144000</v>
      </c>
      <c r="QF223" s="21">
        <f>SUM($R191:QF191)-SUM($R217:QF217)</f>
        <v>12148000</v>
      </c>
      <c r="QG223" s="21">
        <f>SUM($R191:QG191)-SUM($R217:QG217)</f>
        <v>12152000</v>
      </c>
      <c r="QH223" s="21">
        <f>SUM($R191:QH191)-SUM($R217:QH217)</f>
        <v>12156000</v>
      </c>
      <c r="QI223" s="21">
        <f>SUM($R191:QI191)-SUM($R217:QI217)</f>
        <v>12160000</v>
      </c>
      <c r="QJ223" s="21">
        <f>SUM($R191:QJ191)-SUM($R217:QJ217)</f>
        <v>12164000</v>
      </c>
      <c r="QK223" s="21">
        <f>SUM($R191:QK191)-SUM($R217:QK217)</f>
        <v>12168000</v>
      </c>
      <c r="QL223" s="21">
        <f>SUM($R191:QL191)-SUM($R217:QL217)</f>
        <v>12172000</v>
      </c>
      <c r="QM223" s="21">
        <f>SUM($R191:QM191)-SUM($R217:QM217)</f>
        <v>12176000</v>
      </c>
      <c r="QN223" s="21">
        <f>SUM($R191:QN191)-SUM($R217:QN217)</f>
        <v>12180000</v>
      </c>
      <c r="QO223" s="21">
        <f>SUM($R191:QO191)-SUM($R217:QO217)</f>
        <v>12184000</v>
      </c>
      <c r="QP223" s="21">
        <f>SUM($R191:QP191)-SUM($R217:QP217)</f>
        <v>12188000</v>
      </c>
      <c r="QQ223" s="21">
        <f>SUM($R191:QQ191)-SUM($R217:QQ217)</f>
        <v>12192000</v>
      </c>
      <c r="QR223" s="21">
        <f>SUM($R191:QR191)-SUM($R217:QR217)</f>
        <v>12196000</v>
      </c>
      <c r="QS223" s="21">
        <f>SUM($R191:QS191)-SUM($R217:QS217)</f>
        <v>12200000</v>
      </c>
      <c r="QT223" s="21">
        <f>SUM($R191:QT191)-SUM($R217:QT217)</f>
        <v>12291000</v>
      </c>
      <c r="QU223" s="21">
        <f>SUM($R191:QU191)-SUM($R217:QU217)</f>
        <v>12382000</v>
      </c>
      <c r="QV223" s="21">
        <f>SUM($R191:QV191)-SUM($R217:QV217)</f>
        <v>12473000</v>
      </c>
      <c r="QW223" s="21">
        <f>SUM($R191:QW191)-SUM($R217:QW217)</f>
        <v>12564000</v>
      </c>
      <c r="QX223" s="21">
        <f>SUM($R191:QX191)-SUM($R217:QX217)</f>
        <v>12655000</v>
      </c>
      <c r="QY223" s="21">
        <f>SUM($R191:QY191)-SUM($R217:QY217)</f>
        <v>12746000</v>
      </c>
      <c r="QZ223" s="21">
        <f>SUM($R191:QZ191)-SUM($R217:QZ217)</f>
        <v>12837000</v>
      </c>
      <c r="RA223" s="21">
        <f>SUM($R191:RA191)-SUM($R217:RA217)</f>
        <v>12928000</v>
      </c>
      <c r="RB223" s="21">
        <f>SUM($R191:RB191)-SUM($R217:RB217)</f>
        <v>13019000</v>
      </c>
      <c r="RC223" s="21">
        <f>SUM($R191:RC191)-SUM($R217:RC217)</f>
        <v>13110000</v>
      </c>
      <c r="RD223" s="21">
        <f>SUM($R191:RD191)-SUM($R217:RD217)</f>
        <v>13201000</v>
      </c>
      <c r="RE223" s="21">
        <f>SUM($R191:RE191)-SUM($R217:RE217)</f>
        <v>13292000</v>
      </c>
      <c r="RF223" s="21">
        <f>SUM($R191:RF191)-SUM($R217:RF217)</f>
        <v>13383000</v>
      </c>
      <c r="RG223" s="21">
        <f>SUM($R191:RG191)-SUM($R217:RG217)</f>
        <v>13474000</v>
      </c>
      <c r="RH223" s="21">
        <f>SUM($R191:RH191)-SUM($R217:RH217)</f>
        <v>13565000</v>
      </c>
      <c r="RI223" s="21">
        <f>SUM($R191:RI191)-SUM($R217:RI217)</f>
        <v>13644000</v>
      </c>
      <c r="RJ223" s="21">
        <f>SUM($R191:RJ191)-SUM($R217:RJ217)</f>
        <v>13723000</v>
      </c>
      <c r="RK223" s="21">
        <f>SUM($R191:RK191)-SUM($R217:RK217)</f>
        <v>13802000</v>
      </c>
      <c r="RL223" s="21">
        <f>SUM($R191:RL191)-SUM($R217:RL217)</f>
        <v>13881000</v>
      </c>
      <c r="RM223" s="21">
        <f>SUM($R191:RM191)-SUM($R217:RM217)</f>
        <v>13960000</v>
      </c>
      <c r="RN223" s="21">
        <f>SUM($R191:RN191)-SUM($R217:RN217)</f>
        <v>14039000</v>
      </c>
      <c r="RO223" s="21">
        <f>SUM($R191:RO191)-SUM($R217:RO217)</f>
        <v>14118000</v>
      </c>
      <c r="RP223" s="21">
        <f>SUM($R191:RP191)-SUM($R217:RP217)</f>
        <v>14197000</v>
      </c>
      <c r="RQ223" s="21">
        <f>SUM($R191:RQ191)-SUM($R217:RQ217)</f>
        <v>14276000</v>
      </c>
      <c r="RR223" s="21">
        <f>SUM($R191:RR191)-SUM($R217:RR217)</f>
        <v>14355000</v>
      </c>
      <c r="RS223" s="21">
        <f>SUM($R191:RS191)-SUM($R217:RS217)</f>
        <v>14434000</v>
      </c>
      <c r="RT223" s="21">
        <f>SUM($R191:RT191)-SUM($R217:RT217)</f>
        <v>14513000</v>
      </c>
      <c r="RU223" s="21">
        <f>SUM($R191:RU191)-SUM($R217:RU217)</f>
        <v>14592000</v>
      </c>
      <c r="RV223" s="21">
        <f>SUM($R191:RV191)-SUM($R217:RV217)</f>
        <v>14671000</v>
      </c>
      <c r="RW223" s="21">
        <f>SUM($R191:RW191)-SUM($R217:RW217)</f>
        <v>14750000</v>
      </c>
      <c r="RX223" s="21">
        <f>SUM($R191:RX191)-SUM($R217:RX217)</f>
        <v>14928000</v>
      </c>
      <c r="RY223" s="21">
        <f>SUM($R191:RY191)-SUM($R217:RY217)</f>
        <v>15106000</v>
      </c>
      <c r="RZ223" s="21">
        <f>SUM($R191:RZ191)-SUM($R217:RZ217)</f>
        <v>15284000</v>
      </c>
      <c r="SA223" s="21">
        <f>SUM($R191:SA191)-SUM($R217:SA217)</f>
        <v>15462000</v>
      </c>
      <c r="SB223" s="21">
        <f>SUM($R191:SB191)-SUM($R217:SB217)</f>
        <v>15640000</v>
      </c>
      <c r="SC223" s="21">
        <f>SUM($R191:SC191)-SUM($R217:SC217)</f>
        <v>15818000</v>
      </c>
      <c r="SD223" s="21">
        <f>SUM($R191:SD191)-SUM($R217:SD217)</f>
        <v>15996000</v>
      </c>
      <c r="SE223" s="21">
        <f>SUM($R191:SE191)-SUM($R217:SE217)</f>
        <v>16174000</v>
      </c>
      <c r="SF223" s="21">
        <f>SUM($R191:SF191)-SUM($R217:SF217)</f>
        <v>16352000</v>
      </c>
      <c r="SG223" s="21">
        <f>SUM($R191:SG191)-SUM($R217:SG217)</f>
        <v>16530000</v>
      </c>
      <c r="SH223" s="21">
        <f>SUM($R191:SH191)-SUM($R217:SH217)</f>
        <v>16708000</v>
      </c>
      <c r="SI223" s="21">
        <f>SUM($R191:SI191)-SUM($R217:SI217)</f>
        <v>16886000</v>
      </c>
      <c r="SJ223" s="21">
        <f>SUM($R191:SJ191)-SUM($R217:SJ217)</f>
        <v>17064000</v>
      </c>
      <c r="SK223" s="21">
        <f>SUM($R191:SK191)-SUM($R217:SK217)</f>
        <v>17242000</v>
      </c>
      <c r="SL223" s="21">
        <f>SUM($R191:SL191)-SUM($R217:SL217)</f>
        <v>17420000</v>
      </c>
      <c r="SM223" s="21">
        <f>SUM($R191:SM191)-SUM($R217:SM217)</f>
        <v>17598000</v>
      </c>
      <c r="SN223" s="21">
        <f>SUM($R191:SN191)-SUM($R217:SN217)</f>
        <v>17784000</v>
      </c>
      <c r="SO223" s="21">
        <f>SUM($R191:SO191)-SUM($R217:SO217)</f>
        <v>17970000</v>
      </c>
      <c r="SP223" s="21">
        <f>SUM($R191:SP191)-SUM($R217:SP217)</f>
        <v>18156000</v>
      </c>
      <c r="SQ223" s="21">
        <f>SUM($R191:SQ191)-SUM($R217:SQ217)</f>
        <v>18342000</v>
      </c>
      <c r="SR223" s="21">
        <f>SUM($R191:SR191)-SUM($R217:SR217)</f>
        <v>18528000</v>
      </c>
      <c r="SS223" s="21">
        <f>SUM($R191:SS191)-SUM($R217:SS217)</f>
        <v>18714000</v>
      </c>
      <c r="ST223" s="21">
        <f>SUM($R191:ST191)-SUM($R217:ST217)</f>
        <v>18900000</v>
      </c>
      <c r="SU223" s="21">
        <f>SUM($R191:SU191)-SUM($R217:SU217)</f>
        <v>19086000</v>
      </c>
      <c r="SV223" s="21">
        <f>SUM($R191:SV191)-SUM($R217:SV217)</f>
        <v>19272000</v>
      </c>
      <c r="SW223" s="21">
        <f>SUM($R191:SW191)-SUM($R217:SW217)</f>
        <v>19458000</v>
      </c>
      <c r="SX223" s="21">
        <f>SUM($R191:SX191)-SUM($R217:SX217)</f>
        <v>19644000</v>
      </c>
      <c r="SY223" s="21">
        <f>SUM($R191:SY191)-SUM($R217:SY217)</f>
        <v>19830000</v>
      </c>
      <c r="SZ223" s="21">
        <f>SUM($R191:SZ191)-SUM($R217:SZ217)</f>
        <v>20016000</v>
      </c>
      <c r="TA223" s="21">
        <f>SUM($R191:TA191)-SUM($R217:TA217)</f>
        <v>20202000</v>
      </c>
      <c r="TB223" s="21">
        <f>SUM($R191:TB191)-SUM($R217:TB217)</f>
        <v>20388000</v>
      </c>
      <c r="TC223" s="21">
        <f>SUM($R191:TC191)-SUM($R217:TC217)</f>
        <v>20454000</v>
      </c>
      <c r="TD223" s="21">
        <f>SUM($R191:TD191)-SUM($R217:TD217)</f>
        <v>20520000</v>
      </c>
      <c r="TE223" s="21">
        <f>SUM($R191:TE191)-SUM($R217:TE217)</f>
        <v>20586000</v>
      </c>
      <c r="TF223" s="21">
        <f>SUM($R191:TF191)-SUM($R217:TF217)</f>
        <v>20652000</v>
      </c>
      <c r="TG223" s="21">
        <f>SUM($R191:TG191)-SUM($R217:TG217)</f>
        <v>20718000</v>
      </c>
      <c r="TH223" s="21">
        <f>SUM($R191:TH191)-SUM($R217:TH217)</f>
        <v>20784000</v>
      </c>
      <c r="TI223" s="21">
        <f>SUM($R191:TI191)-SUM($R217:TI217)</f>
        <v>20850000</v>
      </c>
      <c r="TJ223" s="21">
        <f>SUM($R191:TJ191)-SUM($R217:TJ217)</f>
        <v>20916000</v>
      </c>
      <c r="TK223" s="21">
        <f>SUM($R191:TK191)-SUM($R217:TK217)</f>
        <v>20982000</v>
      </c>
      <c r="TL223" s="21">
        <f>SUM($R191:TL191)-SUM($R217:TL217)</f>
        <v>21048000</v>
      </c>
      <c r="TM223" s="21">
        <f>SUM($R191:TM191)-SUM($R217:TM217)</f>
        <v>21114000</v>
      </c>
      <c r="TN223" s="21">
        <f>SUM($R191:TN191)-SUM($R217:TN217)</f>
        <v>21180000</v>
      </c>
      <c r="TO223" s="21">
        <f>SUM($R191:TO191)-SUM($R217:TO217)</f>
        <v>21246000</v>
      </c>
      <c r="TP223" s="21">
        <f>SUM($R191:TP191)-SUM($R217:TP217)</f>
        <v>21312000</v>
      </c>
      <c r="TQ223" s="21">
        <f>SUM($R191:TQ191)-SUM($R217:TQ217)</f>
        <v>21378000</v>
      </c>
      <c r="TR223" s="21">
        <f>SUM($R191:TR191)-SUM($R217:TR217)</f>
        <v>21444000</v>
      </c>
      <c r="TS223" s="21">
        <f>SUM($R191:TS191)-SUM($R217:TS217)</f>
        <v>21423000</v>
      </c>
      <c r="TT223" s="21">
        <f>SUM($R191:TT191)-SUM($R217:TT217)</f>
        <v>21402000</v>
      </c>
      <c r="TU223" s="21">
        <f>SUM($R191:TU191)-SUM($R217:TU217)</f>
        <v>21381000</v>
      </c>
      <c r="TV223" s="21">
        <f>SUM($R191:TV191)-SUM($R217:TV217)</f>
        <v>21360000</v>
      </c>
      <c r="TW223" s="21">
        <f>SUM($R191:TW191)-SUM($R217:TW217)</f>
        <v>21339000</v>
      </c>
      <c r="TX223" s="21">
        <f>SUM($R191:TX191)-SUM($R217:TX217)</f>
        <v>21318000</v>
      </c>
      <c r="TY223" s="21">
        <f>SUM($R191:TY191)-SUM($R217:TY217)</f>
        <v>21297000</v>
      </c>
      <c r="TZ223" s="21">
        <f>SUM($R191:TZ191)-SUM($R217:TZ217)</f>
        <v>21276000</v>
      </c>
      <c r="UA223" s="21">
        <f>SUM($R191:UA191)-SUM($R217:UA217)</f>
        <v>21255000</v>
      </c>
      <c r="UB223" s="21">
        <f>SUM($R191:UB191)-SUM($R217:UB217)</f>
        <v>21234000</v>
      </c>
      <c r="UC223" s="21">
        <f>SUM($R191:UC191)-SUM($R217:UC217)</f>
        <v>21213000</v>
      </c>
      <c r="UD223" s="21">
        <f>SUM($R191:UD191)-SUM($R217:UD217)</f>
        <v>21192000</v>
      </c>
      <c r="UE223" s="21">
        <f>SUM($R191:UE191)-SUM($R217:UE217)</f>
        <v>21171000</v>
      </c>
      <c r="UF223" s="21">
        <f>SUM($R191:UF191)-SUM($R217:UF217)</f>
        <v>21150000</v>
      </c>
      <c r="UG223" s="21">
        <f>SUM($R191:UG191)-SUM($R217:UG217)</f>
        <v>21123000</v>
      </c>
      <c r="UH223" s="21">
        <f>SUM($R191:UH191)-SUM($R217:UH217)</f>
        <v>21096000</v>
      </c>
      <c r="UI223" s="21">
        <f>SUM($R191:UI191)-SUM($R217:UI217)</f>
        <v>21069000</v>
      </c>
      <c r="UJ223" s="21">
        <f>SUM($R191:UJ191)-SUM($R217:UJ217)</f>
        <v>21042000</v>
      </c>
      <c r="UK223" s="21">
        <f>SUM($R191:UK191)-SUM($R217:UK217)</f>
        <v>21015000</v>
      </c>
      <c r="UL223" s="21">
        <f>SUM($R191:UL191)-SUM($R217:UL217)</f>
        <v>20988000</v>
      </c>
      <c r="UM223" s="21">
        <f>SUM($R191:UM191)-SUM($R217:UM217)</f>
        <v>20961000</v>
      </c>
      <c r="UN223" s="21">
        <f>SUM($R191:UN191)-SUM($R217:UN217)</f>
        <v>20934000</v>
      </c>
      <c r="UO223" s="21">
        <f>SUM($R191:UO191)-SUM($R217:UO217)</f>
        <v>20907000</v>
      </c>
      <c r="UP223" s="21">
        <f>SUM($R191:UP191)-SUM($R217:UP217)</f>
        <v>20880000</v>
      </c>
      <c r="UQ223" s="21">
        <f>SUM($R191:UQ191)-SUM($R217:UQ217)</f>
        <v>20853000</v>
      </c>
      <c r="UR223" s="21">
        <f>SUM($R191:UR191)-SUM($R217:UR217)</f>
        <v>20826000</v>
      </c>
      <c r="US223" s="21">
        <f>SUM($R191:US191)-SUM($R217:US217)</f>
        <v>20799000</v>
      </c>
      <c r="UT223" s="21">
        <f>SUM($R191:UT191)-SUM($R217:UT217)</f>
        <v>20772000</v>
      </c>
      <c r="UU223" s="21">
        <f>SUM($R191:UU191)-SUM($R217:UU217)</f>
        <v>20745000</v>
      </c>
      <c r="UV223" s="21">
        <f>SUM($R191:UV191)-SUM($R217:UV217)</f>
        <v>20718000</v>
      </c>
      <c r="UW223" s="21">
        <f>SUM($R191:UW191)-SUM($R217:UW217)</f>
        <v>20592000</v>
      </c>
      <c r="UX223" s="21">
        <f>SUM($R191:UX191)-SUM($R217:UX217)</f>
        <v>20466000</v>
      </c>
      <c r="UY223" s="21">
        <f>SUM($R191:UY191)-SUM($R217:UY217)</f>
        <v>20340000</v>
      </c>
      <c r="UZ223" s="21">
        <f>SUM($R191:UZ191)-SUM($R217:UZ217)</f>
        <v>20214000</v>
      </c>
      <c r="VA223" s="21">
        <f>SUM($R191:VA191)-SUM($R217:VA217)</f>
        <v>20088000</v>
      </c>
      <c r="VB223" s="21">
        <f>SUM($R191:VB191)-SUM($R217:VB217)</f>
        <v>19962000</v>
      </c>
      <c r="VC223" s="21">
        <f>SUM($R191:VC191)-SUM($R217:VC217)</f>
        <v>19836000</v>
      </c>
      <c r="VD223" s="21">
        <f>SUM($R191:VD191)-SUM($R217:VD217)</f>
        <v>19710000</v>
      </c>
      <c r="VE223" s="21">
        <f>SUM($R191:VE191)-SUM($R217:VE217)</f>
        <v>19584000</v>
      </c>
      <c r="VF223" s="21">
        <f>SUM($R191:VF191)-SUM($R217:VF217)</f>
        <v>19458000</v>
      </c>
      <c r="VG223" s="21">
        <f>SUM($R191:VG191)-SUM($R217:VG217)</f>
        <v>19332000</v>
      </c>
      <c r="VH223" s="21">
        <f>SUM($R191:VH191)-SUM($R217:VH217)</f>
        <v>19206000</v>
      </c>
      <c r="VI223" s="21">
        <f>SUM($R191:VI191)-SUM($R217:VI217)</f>
        <v>19080000</v>
      </c>
      <c r="VJ223" s="21">
        <f>SUM($R191:VJ191)-SUM($R217:VJ217)</f>
        <v>18954000</v>
      </c>
      <c r="VK223" s="21">
        <f>SUM($R191:VK191)-SUM($R217:VK217)</f>
        <v>18828000</v>
      </c>
      <c r="VL223" s="21">
        <f>SUM($R191:VL191)-SUM($R217:VL217)</f>
        <v>18666000</v>
      </c>
      <c r="VM223" s="21">
        <f>SUM($R191:VM191)-SUM($R217:VM217)</f>
        <v>18504000</v>
      </c>
      <c r="VN223" s="21">
        <f>SUM($R191:VN191)-SUM($R217:VN217)</f>
        <v>18342000</v>
      </c>
      <c r="VO223" s="21">
        <f>SUM($R191:VO191)-SUM($R217:VO217)</f>
        <v>18180000</v>
      </c>
      <c r="VP223" s="21">
        <f>SUM($R191:VP191)-SUM($R217:VP217)</f>
        <v>18018000</v>
      </c>
      <c r="VQ223" s="21">
        <f>SUM($R191:VQ191)-SUM($R217:VQ217)</f>
        <v>17856000</v>
      </c>
      <c r="VR223" s="21">
        <f>SUM($R191:VR191)-SUM($R217:VR217)</f>
        <v>17694000</v>
      </c>
      <c r="VS223" s="21">
        <f>SUM($R191:VS191)-SUM($R217:VS217)</f>
        <v>17532000</v>
      </c>
      <c r="VT223" s="21">
        <f>SUM($R191:VT191)-SUM($R217:VT217)</f>
        <v>17370000</v>
      </c>
      <c r="VU223" s="21">
        <f>SUM($R191:VU191)-SUM($R217:VU217)</f>
        <v>17208000</v>
      </c>
      <c r="VV223" s="21">
        <f>SUM($R191:VV191)-SUM($R217:VV217)</f>
        <v>17046000</v>
      </c>
      <c r="VW223" s="21">
        <f>SUM($R191:VW191)-SUM($R217:VW217)</f>
        <v>16884000</v>
      </c>
      <c r="VX223" s="21">
        <f>SUM($R191:VX191)-SUM($R217:VX217)</f>
        <v>16722000</v>
      </c>
      <c r="VY223" s="21">
        <f>SUM($R191:VY191)-SUM($R217:VY217)</f>
        <v>16560000</v>
      </c>
      <c r="VZ223" s="21">
        <f>SUM($R191:VZ191)-SUM($R217:VZ217)</f>
        <v>16398000</v>
      </c>
      <c r="WA223" s="21">
        <f>SUM($R191:WA191)-SUM($R217:WA217)</f>
        <v>16236000</v>
      </c>
      <c r="WB223" s="21">
        <f>SUM($R191:WB191)-SUM($R217:WB217)</f>
        <v>16194000</v>
      </c>
      <c r="WC223" s="21">
        <f>SUM($R191:WC191)-SUM($R217:WC217)</f>
        <v>16152000</v>
      </c>
      <c r="WD223" s="21">
        <f>SUM($R191:WD191)-SUM($R217:WD217)</f>
        <v>16110000</v>
      </c>
      <c r="WE223" s="21">
        <f>SUM($R191:WE191)-SUM($R217:WE217)</f>
        <v>16068000</v>
      </c>
      <c r="WF223" s="21">
        <f>SUM($R191:WF191)-SUM($R217:WF217)</f>
        <v>16026000</v>
      </c>
      <c r="WG223" s="21">
        <f>SUM($R191:WG191)-SUM($R217:WG217)</f>
        <v>15984000</v>
      </c>
      <c r="WH223" s="21">
        <f>SUM($R191:WH191)-SUM($R217:WH217)</f>
        <v>15942000</v>
      </c>
      <c r="WI223" s="21">
        <f>SUM($R191:WI191)-SUM($R217:WI217)</f>
        <v>15900000</v>
      </c>
      <c r="WJ223" s="21">
        <f>SUM($R191:WJ191)-SUM($R217:WJ217)</f>
        <v>15858000</v>
      </c>
      <c r="WK223" s="21">
        <f>SUM($R191:WK191)-SUM($R217:WK217)</f>
        <v>15816000</v>
      </c>
      <c r="WL223" s="21">
        <f>SUM($R191:WL191)-SUM($R217:WL217)</f>
        <v>15774000</v>
      </c>
      <c r="WM223" s="21">
        <f>SUM($R191:WM191)-SUM($R217:WM217)</f>
        <v>15732000</v>
      </c>
      <c r="WN223" s="21">
        <f>SUM($R191:WN191)-SUM($R217:WN217)</f>
        <v>15690000</v>
      </c>
      <c r="WO223" s="21">
        <f>SUM($R191:WO191)-SUM($R217:WO217)</f>
        <v>15648000</v>
      </c>
      <c r="WP223" s="21">
        <f>SUM($R191:WP191)-SUM($R217:WP217)</f>
        <v>15606000</v>
      </c>
      <c r="WQ223" s="21">
        <f>SUM($R191:WQ191)-SUM($R217:WQ217)</f>
        <v>15588000</v>
      </c>
      <c r="WR223" s="21">
        <f>SUM($R191:WR191)-SUM($R217:WR217)</f>
        <v>15570000</v>
      </c>
      <c r="WS223" s="21">
        <f>SUM($R191:WS191)-SUM($R217:WS217)</f>
        <v>15552000</v>
      </c>
      <c r="WT223" s="21">
        <f>SUM($R191:WT191)-SUM($R217:WT217)</f>
        <v>15534000</v>
      </c>
      <c r="WU223" s="21">
        <f>SUM($R191:WU191)-SUM($R217:WU217)</f>
        <v>15516000</v>
      </c>
      <c r="WV223" s="21">
        <f>SUM($R191:WV191)-SUM($R217:WV217)</f>
        <v>15498000</v>
      </c>
      <c r="WW223" s="21">
        <f>SUM($R191:WW191)-SUM($R217:WW217)</f>
        <v>15480000</v>
      </c>
      <c r="WX223" s="21">
        <f>SUM($R191:WX191)-SUM($R217:WX217)</f>
        <v>15462000</v>
      </c>
      <c r="WY223" s="21">
        <f>SUM($R191:WY191)-SUM($R217:WY217)</f>
        <v>15444000</v>
      </c>
      <c r="WZ223" s="21">
        <f>SUM($R191:WZ191)-SUM($R217:WZ217)</f>
        <v>15426000</v>
      </c>
      <c r="XA223" s="21">
        <f>SUM($R191:XA191)-SUM($R217:XA217)</f>
        <v>15408000</v>
      </c>
      <c r="XB223" s="21">
        <f>SUM($R191:XB191)-SUM($R217:XB217)</f>
        <v>15390000</v>
      </c>
      <c r="XC223" s="21">
        <f>SUM($R191:XC191)-SUM($R217:XC217)</f>
        <v>15372000</v>
      </c>
      <c r="XD223" s="21">
        <f>SUM($R191:XD191)-SUM($R217:XD217)</f>
        <v>15354000</v>
      </c>
      <c r="XE223" s="21">
        <f>SUM($R191:XE191)-SUM($R217:XE217)</f>
        <v>15336000</v>
      </c>
      <c r="XF223" s="21">
        <f>SUM($R191:XF191)-SUM($R217:XF217)</f>
        <v>15324000</v>
      </c>
      <c r="XG223" s="21">
        <f>SUM($R191:XG191)-SUM($R217:XG217)</f>
        <v>15312000</v>
      </c>
      <c r="XH223" s="21">
        <f>SUM($R191:XH191)-SUM($R217:XH217)</f>
        <v>15300000</v>
      </c>
      <c r="XI223" s="21">
        <f>SUM($R191:XI191)-SUM($R217:XI217)</f>
        <v>15288000</v>
      </c>
      <c r="XJ223" s="21">
        <f>SUM($R191:XJ191)-SUM($R217:XJ217)</f>
        <v>15276000</v>
      </c>
      <c r="XK223" s="21">
        <f>SUM($R191:XK191)-SUM($R217:XK217)</f>
        <v>15264000</v>
      </c>
      <c r="XL223" s="21">
        <f>SUM($R191:XL191)-SUM($R217:XL217)</f>
        <v>15252000</v>
      </c>
      <c r="XM223" s="21">
        <f>SUM($R191:XM191)-SUM($R217:XM217)</f>
        <v>15240000</v>
      </c>
      <c r="XN223" s="21">
        <f>SUM($R191:XN191)-SUM($R217:XN217)</f>
        <v>15228000</v>
      </c>
      <c r="XO223" s="21">
        <f>SUM($R191:XO191)-SUM($R217:XO217)</f>
        <v>15216000</v>
      </c>
      <c r="XP223" s="21">
        <f>SUM($R191:XP191)-SUM($R217:XP217)</f>
        <v>15204000</v>
      </c>
      <c r="XQ223" s="21">
        <f>SUM($R191:XQ191)-SUM($R217:XQ217)</f>
        <v>15192000</v>
      </c>
      <c r="XR223" s="21">
        <f>SUM($R191:XR191)-SUM($R217:XR217)</f>
        <v>15180000</v>
      </c>
      <c r="XS223" s="21">
        <f>SUM($R191:XS191)-SUM($R217:XS217)</f>
        <v>15117000</v>
      </c>
      <c r="XT223" s="21">
        <f>SUM($R191:XT191)-SUM($R217:XT217)</f>
        <v>15054000</v>
      </c>
      <c r="XU223" s="21">
        <f>SUM($R191:XU191)-SUM($R217:XU217)</f>
        <v>14991000</v>
      </c>
      <c r="XV223" s="21">
        <f>SUM($R191:XV191)-SUM($R217:XV217)</f>
        <v>14928000</v>
      </c>
      <c r="XW223" s="21">
        <f>SUM($R191:XW191)-SUM($R217:XW217)</f>
        <v>14865000</v>
      </c>
      <c r="XX223" s="21">
        <f>SUM($R191:XX191)-SUM($R217:XX217)</f>
        <v>14802000</v>
      </c>
      <c r="XY223" s="21">
        <f>SUM($R191:XY191)-SUM($R217:XY217)</f>
        <v>14739000</v>
      </c>
      <c r="XZ223" s="21">
        <f>SUM($R191:XZ191)-SUM($R217:XZ217)</f>
        <v>14676000</v>
      </c>
      <c r="YA223" s="21">
        <f>SUM($R191:YA191)-SUM($R217:YA217)</f>
        <v>14613000</v>
      </c>
      <c r="YB223" s="21">
        <f>SUM($R191:YB191)-SUM($R217:YB217)</f>
        <v>14550000</v>
      </c>
      <c r="YC223" s="21">
        <f>SUM($R191:YC191)-SUM($R217:YC217)</f>
        <v>14487000</v>
      </c>
      <c r="YD223" s="21">
        <f>SUM($R191:YD191)-SUM($R217:YD217)</f>
        <v>14424000</v>
      </c>
      <c r="YE223" s="21">
        <f>SUM($R191:YE191)-SUM($R217:YE217)</f>
        <v>14361000</v>
      </c>
      <c r="YF223" s="21">
        <f>SUM($R191:YF191)-SUM($R217:YF217)</f>
        <v>14298000</v>
      </c>
      <c r="YG223" s="21">
        <f>SUM($R191:YG191)-SUM($R217:YG217)</f>
        <v>14235000</v>
      </c>
      <c r="YH223" s="21">
        <f>SUM($R191:YH191)-SUM($R217:YH217)</f>
        <v>14172000</v>
      </c>
      <c r="YI223" s="21">
        <f>SUM($R191:YI191)-SUM($R217:YI217)</f>
        <v>14109000</v>
      </c>
      <c r="YJ223" s="21">
        <f>SUM($R191:YJ191)-SUM($R217:YJ217)</f>
        <v>14046000</v>
      </c>
      <c r="YK223" s="21">
        <f>SUM($R191:YK191)-SUM($R217:YK217)</f>
        <v>14019000</v>
      </c>
      <c r="YL223" s="21">
        <f>SUM($R191:YL191)-SUM($R217:YL217)</f>
        <v>13992000</v>
      </c>
      <c r="YM223" s="21">
        <f>SUM($R191:YM191)-SUM($R217:YM217)</f>
        <v>13965000</v>
      </c>
      <c r="YN223" s="21">
        <f>SUM($R191:YN191)-SUM($R217:YN217)</f>
        <v>13938000</v>
      </c>
      <c r="YO223" s="21">
        <f>SUM($R191:YO191)-SUM($R217:YO217)</f>
        <v>13911000</v>
      </c>
      <c r="YP223" s="21">
        <f>SUM($R191:YP191)-SUM($R217:YP217)</f>
        <v>13884000</v>
      </c>
      <c r="YQ223" s="21">
        <f>SUM($R191:YQ191)-SUM($R217:YQ217)</f>
        <v>13857000</v>
      </c>
      <c r="YR223" s="21">
        <f>SUM($R191:YR191)-SUM($R217:YR217)</f>
        <v>13830000</v>
      </c>
      <c r="YS223" s="21">
        <f>SUM($R191:YS191)-SUM($R217:YS217)</f>
        <v>13803000</v>
      </c>
      <c r="YT223" s="21">
        <f>SUM($R191:YT191)-SUM($R217:YT217)</f>
        <v>13776000</v>
      </c>
      <c r="YU223" s="21">
        <f>SUM($R191:YU191)-SUM($R217:YU217)</f>
        <v>13749000</v>
      </c>
      <c r="YV223" s="21">
        <f>SUM($R191:YV191)-SUM($R217:YV217)</f>
        <v>13722000</v>
      </c>
      <c r="YW223" s="21">
        <f>SUM($R191:YW191)-SUM($R217:YW217)</f>
        <v>13695000</v>
      </c>
      <c r="YX223" s="21">
        <f>SUM($R191:YX191)-SUM($R217:YX217)</f>
        <v>13686000</v>
      </c>
      <c r="YY223" s="21">
        <f>SUM($R191:YY191)-SUM($R217:YY217)</f>
        <v>13677000</v>
      </c>
      <c r="YZ223" s="21">
        <f>SUM($R191:YZ191)-SUM($R217:YZ217)</f>
        <v>13668000</v>
      </c>
      <c r="ZA223" s="21">
        <f>SUM($R191:ZA191)-SUM($R217:ZA217)</f>
        <v>13659000</v>
      </c>
      <c r="ZB223" s="21">
        <f>SUM($R191:ZB191)-SUM($R217:ZB217)</f>
        <v>13650000</v>
      </c>
      <c r="ZC223" s="21">
        <f>SUM($R191:ZC191)-SUM($R217:ZC217)</f>
        <v>13641000</v>
      </c>
      <c r="ZD223" s="21">
        <f>SUM($R191:ZD191)-SUM($R217:ZD217)</f>
        <v>13632000</v>
      </c>
      <c r="ZE223" s="21">
        <f>SUM($R191:ZE191)-SUM($R217:ZE217)</f>
        <v>13623000</v>
      </c>
      <c r="ZF223" s="21">
        <f>SUM($R191:ZF191)-SUM($R217:ZF217)</f>
        <v>13614000</v>
      </c>
      <c r="ZG223" s="21">
        <f>SUM($R191:ZG191)-SUM($R217:ZG217)</f>
        <v>13605000</v>
      </c>
      <c r="ZH223" s="21">
        <f>SUM($R191:ZH191)-SUM($R217:ZH217)</f>
        <v>13596000</v>
      </c>
      <c r="ZI223" s="21">
        <f>SUM($R191:ZI191)-SUM($R217:ZI217)</f>
        <v>13587000</v>
      </c>
      <c r="ZJ223" s="21">
        <f>SUM($R191:ZJ191)-SUM($R217:ZJ217)</f>
        <v>13578000</v>
      </c>
      <c r="ZK223" s="21">
        <f>SUM($R191:ZK191)-SUM($R217:ZK217)</f>
        <v>13569000</v>
      </c>
      <c r="ZL223" s="21">
        <f>SUM($R191:ZL191)-SUM($R217:ZL217)</f>
        <v>13560000</v>
      </c>
      <c r="ZM223" s="21">
        <f>SUM($R191:ZM191)-SUM($R217:ZM217)</f>
        <v>13551000</v>
      </c>
      <c r="ZN223" s="21">
        <f>SUM($R191:ZN191)-SUM($R217:ZN217)</f>
        <v>13542000</v>
      </c>
      <c r="ZO223" s="21">
        <f>SUM($R191:ZO191)-SUM($R217:ZO217)</f>
        <v>13533000</v>
      </c>
      <c r="ZP223" s="21">
        <f>SUM($R191:ZP191)-SUM($R217:ZP217)</f>
        <v>13500000</v>
      </c>
      <c r="ZQ223" s="21">
        <f>SUM($R191:ZQ191)-SUM($R217:ZQ217)</f>
        <v>13467000</v>
      </c>
      <c r="ZR223" s="21">
        <f>SUM($R191:ZR191)-SUM($R217:ZR217)</f>
        <v>13434000</v>
      </c>
      <c r="ZS223" s="21">
        <f>SUM($R191:ZS191)-SUM($R217:ZS217)</f>
        <v>13401000</v>
      </c>
      <c r="ZT223" s="21">
        <f>SUM($R191:ZT191)-SUM($R217:ZT217)</f>
        <v>13368000</v>
      </c>
      <c r="ZU223" s="21">
        <f>SUM($R191:ZU191)-SUM($R217:ZU217)</f>
        <v>13335000</v>
      </c>
      <c r="ZV223" s="21">
        <f>SUM($R191:ZV191)-SUM($R217:ZV217)</f>
        <v>13302000</v>
      </c>
      <c r="ZW223" s="21">
        <f>SUM($R191:ZW191)-SUM($R217:ZW217)</f>
        <v>13269000</v>
      </c>
      <c r="ZX223" s="21">
        <f>SUM($R191:ZX191)-SUM($R217:ZX217)</f>
        <v>13236000</v>
      </c>
      <c r="ZY223" s="21">
        <f>SUM($R191:ZY191)-SUM($R217:ZY217)</f>
        <v>13203000</v>
      </c>
      <c r="ZZ223" s="21">
        <f>SUM($R191:ZZ191)-SUM($R217:ZZ217)</f>
        <v>13170000</v>
      </c>
      <c r="AAA223" s="21">
        <f>SUM($R191:AAA191)-SUM($R217:AAA217)</f>
        <v>13137000</v>
      </c>
      <c r="AAB223" s="21">
        <f>SUM($R191:AAB191)-SUM($R217:AAB217)</f>
        <v>13149000</v>
      </c>
      <c r="AAC223" s="21">
        <f>SUM($R191:AAC191)-SUM($R217:AAC217)</f>
        <v>13161000</v>
      </c>
      <c r="AAD223" s="21">
        <f>SUM($R191:AAD191)-SUM($R217:AAD217)</f>
        <v>13173000</v>
      </c>
      <c r="AAE223" s="21">
        <f>SUM($R191:AAE191)-SUM($R217:AAE217)</f>
        <v>13185000</v>
      </c>
      <c r="AAF223" s="21">
        <f>SUM($R191:AAF191)-SUM($R217:AAF217)</f>
        <v>13197000</v>
      </c>
      <c r="AAG223" s="21">
        <f>SUM($R191:AAG191)-SUM($R217:AAG217)</f>
        <v>13209000</v>
      </c>
      <c r="AAH223" s="21">
        <f>SUM($R191:AAH191)-SUM($R217:AAH217)</f>
        <v>13221000</v>
      </c>
      <c r="AAI223" s="21">
        <f>SUM($R191:AAI191)-SUM($R217:AAI217)</f>
        <v>13233000</v>
      </c>
      <c r="AAJ223" s="21">
        <f>SUM($R191:AAJ191)-SUM($R217:AAJ217)</f>
        <v>13245000</v>
      </c>
      <c r="AAK223" s="21">
        <f>SUM($R191:AAK191)-SUM($R217:AAK217)</f>
        <v>13257000</v>
      </c>
      <c r="AAL223" s="21">
        <f>SUM($R191:AAL191)-SUM($R217:AAL217)</f>
        <v>13269000</v>
      </c>
      <c r="AAM223" s="21">
        <f>SUM($R191:AAM191)-SUM($R217:AAM217)</f>
        <v>13281000</v>
      </c>
      <c r="AAN223" s="21">
        <f>SUM($R191:AAN191)-SUM($R217:AAN217)</f>
        <v>13293000</v>
      </c>
      <c r="AAO223" s="21">
        <f>SUM($R191:AAO191)-SUM($R217:AAO217)</f>
        <v>13305000</v>
      </c>
      <c r="AAP223" s="21">
        <f>SUM($R191:AAP191)-SUM($R217:AAP217)</f>
        <v>13317000</v>
      </c>
      <c r="AAQ223" s="21">
        <f>SUM($R191:AAQ191)-SUM($R217:AAQ217)</f>
        <v>13329000</v>
      </c>
      <c r="AAR223" s="21">
        <f>SUM($R191:AAR191)-SUM($R217:AAR217)</f>
        <v>13392000</v>
      </c>
      <c r="AAS223" s="21">
        <f>SUM($R191:AAS191)-SUM($R217:AAS217)</f>
        <v>13455000</v>
      </c>
      <c r="AAT223" s="21">
        <f>SUM($R191:AAT191)-SUM($R217:AAT217)</f>
        <v>13518000</v>
      </c>
      <c r="AAU223" s="21">
        <f>SUM($R191:AAU191)-SUM($R217:AAU217)</f>
        <v>13581000</v>
      </c>
      <c r="AAV223" s="21">
        <f>SUM($R191:AAV191)-SUM($R217:AAV217)</f>
        <v>13644000</v>
      </c>
      <c r="AAW223" s="21">
        <f>SUM($R191:AAW191)-SUM($R217:AAW217)</f>
        <v>13707000</v>
      </c>
      <c r="AAX223" s="21">
        <f>SUM($R191:AAX191)-SUM($R217:AAX217)</f>
        <v>13770000</v>
      </c>
      <c r="AAY223" s="21">
        <f>SUM($R191:AAY191)-SUM($R217:AAY217)</f>
        <v>13833000</v>
      </c>
      <c r="AAZ223" s="21">
        <f>SUM($R191:AAZ191)-SUM($R217:AAZ217)</f>
        <v>13896000</v>
      </c>
      <c r="ABA223" s="21">
        <f>SUM($R191:ABA191)-SUM($R217:ABA217)</f>
        <v>13959000</v>
      </c>
      <c r="ABB223" s="21">
        <f>SUM($R191:ABB191)-SUM($R217:ABB217)</f>
        <v>14022000</v>
      </c>
      <c r="ABC223" s="21">
        <f>SUM($R191:ABC191)-SUM($R217:ABC217)</f>
        <v>14085000</v>
      </c>
      <c r="ABD223" s="21">
        <f>SUM($R191:ABD191)-SUM($R217:ABD217)</f>
        <v>14148000</v>
      </c>
      <c r="ABE223" s="21">
        <f>SUM($R191:ABE191)-SUM($R217:ABE217)</f>
        <v>14211000</v>
      </c>
      <c r="ABF223" s="21">
        <f>SUM($R191:ABF191)-SUM($R217:ABF217)</f>
        <v>14274000</v>
      </c>
      <c r="ABG223" s="21">
        <f>SUM($R191:ABG191)-SUM($R217:ABG217)</f>
        <v>14337000</v>
      </c>
      <c r="ABH223" s="21">
        <f>SUM($R191:ABH191)-SUM($R217:ABH217)</f>
        <v>14400000</v>
      </c>
      <c r="ABI223" s="21">
        <f>SUM($R191:ABI191)-SUM($R217:ABI217)</f>
        <v>14463000</v>
      </c>
      <c r="ABJ223" s="21">
        <f>SUM($R191:ABJ191)-SUM($R217:ABJ217)</f>
        <v>14526000</v>
      </c>
      <c r="ABK223" s="21">
        <f>SUM($R191:ABK191)-SUM($R217:ABK217)</f>
        <v>14589000</v>
      </c>
      <c r="ABL223" s="21">
        <f>SUM($R191:ABL191)-SUM($R217:ABL217)</f>
        <v>14652000</v>
      </c>
      <c r="ABM223" s="21">
        <f>SUM($R191:ABM191)-SUM($R217:ABM217)</f>
        <v>14715000</v>
      </c>
      <c r="ABN223" s="21">
        <f>SUM($R191:ABN191)-SUM($R217:ABN217)</f>
        <v>14778000</v>
      </c>
      <c r="ABO223" s="21">
        <f>SUM($R191:ABO191)-SUM($R217:ABO217)</f>
        <v>14841000</v>
      </c>
      <c r="ABP223" s="21">
        <f>SUM($R191:ABP191)-SUM($R217:ABP217)</f>
        <v>14904000</v>
      </c>
      <c r="ABQ223" s="21">
        <f>SUM($R191:ABQ191)-SUM($R217:ABQ217)</f>
        <v>14967000</v>
      </c>
      <c r="ABR223" s="21">
        <f>SUM($R191:ABR191)-SUM($R217:ABR217)</f>
        <v>15030000</v>
      </c>
      <c r="ABS223" s="21">
        <f>SUM($R191:ABS191)-SUM($R217:ABS217)</f>
        <v>15093000</v>
      </c>
      <c r="ABT223" s="21">
        <f>SUM($R191:ABT191)-SUM($R217:ABT217)</f>
        <v>15156000</v>
      </c>
      <c r="ABU223" s="21">
        <f>SUM($R191:ABU191)-SUM($R217:ABU217)</f>
        <v>15219000</v>
      </c>
      <c r="ABV223" s="21">
        <f>SUM($R191:ABV191)-SUM($R217:ABV217)</f>
        <v>15282000</v>
      </c>
      <c r="ABW223" s="21">
        <f>SUM($R191:ABW191)-SUM($R217:ABW217)</f>
        <v>15327000</v>
      </c>
      <c r="ABX223" s="21">
        <f>SUM($R191:ABX191)-SUM($R217:ABX217)</f>
        <v>15372000</v>
      </c>
      <c r="ABY223" s="21">
        <f>SUM($R191:ABY191)-SUM($R217:ABY217)</f>
        <v>15417000</v>
      </c>
      <c r="ABZ223" s="21">
        <f>SUM($R191:ABZ191)-SUM($R217:ABZ217)</f>
        <v>15462000</v>
      </c>
      <c r="ACA223" s="21">
        <f>SUM($R191:ACA191)-SUM($R217:ACA217)</f>
        <v>15507000</v>
      </c>
      <c r="ACB223" s="21">
        <f>SUM($R191:ACB191)-SUM($R217:ACB217)</f>
        <v>15552000</v>
      </c>
      <c r="ACC223" s="21">
        <f>SUM($R191:ACC191)-SUM($R217:ACC217)</f>
        <v>15597000</v>
      </c>
      <c r="ACD223" s="21">
        <f>SUM($R191:ACD191)-SUM($R217:ACD217)</f>
        <v>15642000</v>
      </c>
      <c r="ACE223" s="21">
        <f>SUM($R191:ACE191)-SUM($R217:ACE217)</f>
        <v>15687000</v>
      </c>
      <c r="ACF223" s="21">
        <f>SUM($R191:ACF191)-SUM($R217:ACF217)</f>
        <v>15732000</v>
      </c>
      <c r="ACG223" s="21">
        <f>SUM($R191:ACG191)-SUM($R217:ACG217)</f>
        <v>15777000</v>
      </c>
      <c r="ACH223" s="21">
        <f>SUM($R191:ACH191)-SUM($R217:ACH217)</f>
        <v>15822000</v>
      </c>
      <c r="ACI223" s="21">
        <f>SUM($R191:ACI191)-SUM($R217:ACI217)</f>
        <v>15867000</v>
      </c>
      <c r="ACJ223" s="21">
        <f>SUM($R191:ACJ191)-SUM($R217:ACJ217)</f>
        <v>15912000</v>
      </c>
      <c r="ACK223" s="21">
        <f>SUM($R191:ACK191)-SUM($R217:ACK217)</f>
        <v>15969000</v>
      </c>
      <c r="ACL223" s="21">
        <f>SUM($R191:ACL191)-SUM($R217:ACL217)</f>
        <v>16026000</v>
      </c>
      <c r="ACM223" s="21">
        <f>SUM($R191:ACM191)-SUM($R217:ACM217)</f>
        <v>16083000</v>
      </c>
      <c r="ACN223" s="21">
        <f>SUM($R191:ACN191)-SUM($R217:ACN217)</f>
        <v>16140000</v>
      </c>
      <c r="ACO223" s="21">
        <f>SUM($R191:ACO191)-SUM($R217:ACO217)</f>
        <v>16197000</v>
      </c>
      <c r="ACP223" s="21">
        <f>SUM($R191:ACP191)-SUM($R217:ACP217)</f>
        <v>16254000</v>
      </c>
      <c r="ACQ223" s="21">
        <f>SUM($R191:ACQ191)-SUM($R217:ACQ217)</f>
        <v>16311000</v>
      </c>
      <c r="ACR223" s="21">
        <f>SUM($R191:ACR191)-SUM($R217:ACR217)</f>
        <v>16368000</v>
      </c>
      <c r="ACS223" s="21">
        <f>SUM($R191:ACS191)-SUM($R217:ACS217)</f>
        <v>16425000</v>
      </c>
      <c r="ACT223" s="21">
        <f>SUM($R191:ACT191)-SUM($R217:ACT217)</f>
        <v>16482000</v>
      </c>
      <c r="ACU223" s="21">
        <f>SUM($R191:ACU191)-SUM($R217:ACU217)</f>
        <v>16539000</v>
      </c>
      <c r="ACV223" s="21">
        <f>SUM($R191:ACV191)-SUM($R217:ACV217)</f>
        <v>16596000</v>
      </c>
      <c r="ACW223" s="21">
        <f>SUM($R191:ACW191)-SUM($R217:ACW217)</f>
        <v>16653000</v>
      </c>
      <c r="ACX223" s="21">
        <f>SUM($R191:ACX191)-SUM($R217:ACX217)</f>
        <v>16710000</v>
      </c>
      <c r="ACY223" s="21">
        <f>SUM($R191:ACY191)-SUM($R217:ACY217)</f>
        <v>16767000</v>
      </c>
      <c r="ACZ223" s="21">
        <f>SUM($R191:ACZ191)-SUM($R217:ACZ217)</f>
        <v>16824000</v>
      </c>
      <c r="ADA223" s="21">
        <f>SUM($R191:ADA191)-SUM($R217:ADA217)</f>
        <v>16836000</v>
      </c>
      <c r="ADB223" s="21">
        <f>SUM($R191:ADB191)-SUM($R217:ADB217)</f>
        <v>16848000</v>
      </c>
      <c r="ADC223" s="21">
        <f>SUM($R191:ADC191)-SUM($R217:ADC217)</f>
        <v>16860000</v>
      </c>
      <c r="ADD223" s="21">
        <f>SUM($R191:ADD191)-SUM($R217:ADD217)</f>
        <v>16872000</v>
      </c>
      <c r="ADE223" s="21">
        <f>SUM($R191:ADE191)-SUM($R217:ADE217)</f>
        <v>16884000</v>
      </c>
      <c r="ADF223" s="21">
        <f>SUM($R191:ADF191)-SUM($R217:ADF217)</f>
        <v>16896000</v>
      </c>
      <c r="ADG223" s="21">
        <f>SUM($R191:ADG191)-SUM($R217:ADG217)</f>
        <v>16908000</v>
      </c>
      <c r="ADH223" s="21">
        <f>SUM($R191:ADH191)-SUM($R217:ADH217)</f>
        <v>16920000</v>
      </c>
      <c r="ADI223" s="21">
        <f>SUM($R191:ADI191)-SUM($R217:ADI217)</f>
        <v>16932000</v>
      </c>
      <c r="ADJ223" s="21">
        <f>SUM($R191:ADJ191)-SUM($R217:ADJ217)</f>
        <v>16944000</v>
      </c>
      <c r="ADK223" s="21">
        <f>SUM($R191:ADK191)-SUM($R217:ADK217)</f>
        <v>16956000</v>
      </c>
      <c r="ADL223" s="21">
        <f>SUM($R191:ADL191)-SUM($R217:ADL217)</f>
        <v>16968000</v>
      </c>
      <c r="ADM223" s="21">
        <f>SUM($R191:ADM191)-SUM($R217:ADM217)</f>
        <v>16980000</v>
      </c>
      <c r="ADN223" s="21">
        <f>SUM($R191:ADN191)-SUM($R217:ADN217)</f>
        <v>16992000</v>
      </c>
      <c r="ADO223" s="21">
        <f>SUM($R191:ADO191)-SUM($R217:ADO217)</f>
        <v>17004000</v>
      </c>
      <c r="ADP223" s="21">
        <f>SUM($R191:ADP191)-SUM($R217:ADP217)</f>
        <v>17040000</v>
      </c>
      <c r="ADQ223" s="21">
        <f>SUM($R191:ADQ191)-SUM($R217:ADQ217)</f>
        <v>17076000</v>
      </c>
      <c r="ADR223" s="21">
        <f>SUM($R191:ADR191)-SUM($R217:ADR217)</f>
        <v>17112000</v>
      </c>
      <c r="ADS223" s="21">
        <f>SUM($R191:ADS191)-SUM($R217:ADS217)</f>
        <v>17148000</v>
      </c>
      <c r="ADT223" s="21">
        <f>SUM($R191:ADT191)-SUM($R217:ADT217)</f>
        <v>17184000</v>
      </c>
      <c r="ADU223" s="21">
        <f>SUM($R191:ADU191)-SUM($R217:ADU217)</f>
        <v>17220000</v>
      </c>
      <c r="ADV223" s="21">
        <f>SUM($R191:ADV191)-SUM($R217:ADV217)</f>
        <v>17256000</v>
      </c>
      <c r="ADW223" s="21">
        <f>SUM($R191:ADW191)-SUM($R217:ADW217)</f>
        <v>17292000</v>
      </c>
      <c r="ADX223" s="21">
        <f>SUM($R191:ADX191)-SUM($R217:ADX217)</f>
        <v>17328000</v>
      </c>
      <c r="ADY223" s="21">
        <f>SUM($R191:ADY191)-SUM($R217:ADY217)</f>
        <v>17364000</v>
      </c>
      <c r="ADZ223" s="21">
        <f>SUM($R191:ADZ191)-SUM($R217:ADZ217)</f>
        <v>17400000</v>
      </c>
      <c r="AEA223" s="21">
        <f>SUM($R191:AEA191)-SUM($R217:AEA217)</f>
        <v>17436000</v>
      </c>
      <c r="AEB223" s="21">
        <f>SUM($R191:AEB191)-SUM($R217:AEB217)</f>
        <v>17472000</v>
      </c>
      <c r="AEC223" s="21">
        <f>SUM($R191:AEC191)-SUM($R217:AEC217)</f>
        <v>17508000</v>
      </c>
      <c r="AED223" s="21">
        <f>SUM($R191:AED191)-SUM($R217:AED217)</f>
        <v>17544000</v>
      </c>
      <c r="AEE223" s="21">
        <f>SUM($R191:AEE191)-SUM($R217:AEE217)</f>
        <v>17580000</v>
      </c>
      <c r="AEF223" s="21">
        <f>SUM($R191:AEF191)-SUM($R217:AEF217)</f>
        <v>17616000</v>
      </c>
      <c r="AEG223" s="21">
        <f>SUM($R191:AEG191)-SUM($R217:AEG217)</f>
        <v>17652000</v>
      </c>
      <c r="AEH223" s="21">
        <f>SUM($R191:AEH191)-SUM($R217:AEH217)</f>
        <v>17688000</v>
      </c>
      <c r="AEI223" s="21">
        <f>SUM($R191:AEI191)-SUM($R217:AEI217)</f>
        <v>17724000</v>
      </c>
      <c r="AEJ223" s="21">
        <f>SUM($R191:AEJ191)-SUM($R217:AEJ217)</f>
        <v>17760000</v>
      </c>
      <c r="AEK223" s="21">
        <f>SUM($R191:AEK191)-SUM($R217:AEK217)</f>
        <v>17796000</v>
      </c>
      <c r="AEL223" s="21">
        <f>SUM($R191:AEL191)-SUM($R217:AEL217)</f>
        <v>17832000</v>
      </c>
      <c r="AEM223" s="21">
        <f>SUM($R191:AEM191)-SUM($R217:AEM217)</f>
        <v>17868000</v>
      </c>
      <c r="AEN223" s="21">
        <f>SUM($R191:AEN191)-SUM($R217:AEN217)</f>
        <v>17904000</v>
      </c>
      <c r="AEO223" s="21">
        <f>SUM($R191:AEO191)-SUM($R217:AEO217)</f>
        <v>17940000</v>
      </c>
      <c r="AEP223" s="21">
        <f>SUM($R191:AEP191)-SUM($R217:AEP217)</f>
        <v>17976000</v>
      </c>
      <c r="AEQ223" s="21">
        <f>SUM($R191:AEQ191)-SUM($R217:AEQ217)</f>
        <v>18012000</v>
      </c>
      <c r="AER223" s="21">
        <f>SUM($R191:AER191)-SUM($R217:AER217)</f>
        <v>18048000</v>
      </c>
      <c r="AES223" s="21">
        <f>SUM($R191:AES191)-SUM($R217:AES217)</f>
        <v>18084000</v>
      </c>
      <c r="AET223" s="21">
        <f>SUM($R191:AET191)-SUM($R217:AET217)</f>
        <v>18120000</v>
      </c>
      <c r="AEU223" s="21">
        <f>SUM($R191:AEU191)-SUM($R217:AEU217)</f>
        <v>18318000</v>
      </c>
      <c r="AEV223" s="21">
        <f>SUM($R191:AEV191)-SUM($R217:AEV217)</f>
        <v>18516000</v>
      </c>
      <c r="AEW223" s="21">
        <f>SUM($R191:AEW191)-SUM($R217:AEW217)</f>
        <v>18714000</v>
      </c>
      <c r="AEX223" s="21">
        <f>SUM($R191:AEX191)-SUM($R217:AEX217)</f>
        <v>18912000</v>
      </c>
      <c r="AEY223" s="21">
        <f>SUM($R191:AEY191)-SUM($R217:AEY217)</f>
        <v>19110000</v>
      </c>
      <c r="AEZ223" s="21">
        <f>SUM($R191:AEZ191)-SUM($R217:AEZ217)</f>
        <v>19308000</v>
      </c>
      <c r="AFA223" s="21">
        <f>SUM($R191:AFA191)-SUM($R217:AFA217)</f>
        <v>19506000</v>
      </c>
      <c r="AFB223" s="21">
        <f>SUM($R191:AFB191)-SUM($R217:AFB217)</f>
        <v>19704000</v>
      </c>
      <c r="AFC223" s="21">
        <f>SUM($R191:AFC191)-SUM($R217:AFC217)</f>
        <v>19902000</v>
      </c>
      <c r="AFD223" s="21">
        <f>SUM($R191:AFD191)-SUM($R217:AFD217)</f>
        <v>20100000</v>
      </c>
      <c r="AFE223" s="21">
        <f>SUM($R191:AFE191)-SUM($R217:AFE217)</f>
        <v>20298000</v>
      </c>
      <c r="AFF223" s="21">
        <f>SUM($R191:AFF191)-SUM($R217:AFF217)</f>
        <v>20496000</v>
      </c>
      <c r="AFG223" s="21">
        <f>SUM($R191:AFG191)-SUM($R217:AFG217)</f>
        <v>20694000</v>
      </c>
    </row>
    <row r="224" spans="1:839" s="42" customFormat="1" x14ac:dyDescent="0.25">
      <c r="A224" s="21"/>
      <c r="B224" s="21"/>
      <c r="C224" s="21"/>
      <c r="D224" s="55"/>
      <c r="E224" s="21" t="str">
        <f>структура!$G$68</f>
        <v>просроч. кредитный портфель по безвозвр. займам</v>
      </c>
      <c r="F224" s="21"/>
      <c r="G224" s="21" t="str">
        <f>структура!$J$12</f>
        <v>спец. заем</v>
      </c>
      <c r="H224" s="21"/>
      <c r="I224" s="21" t="str">
        <f>IF($E224="","",INDEX(структура!$H$10:$H$153,SUMIFS(структура!$C$10:$C$153,структура!$G$10:$G$153,$E224)))</f>
        <v>руб.</v>
      </c>
      <c r="J224" s="21"/>
      <c r="K224" s="41"/>
      <c r="L224" s="21"/>
      <c r="M224" s="21"/>
      <c r="N224" s="21"/>
      <c r="O224" s="21"/>
      <c r="P224" s="21"/>
      <c r="Q224" s="41"/>
      <c r="R224" s="21">
        <f>SUM($R192:R192)-SUM($R218:R218)</f>
        <v>0</v>
      </c>
      <c r="S224" s="21">
        <f>SUM($R192:S192)-SUM($R218:S218)</f>
        <v>0</v>
      </c>
      <c r="T224" s="21">
        <f>SUM($R192:T192)-SUM($R218:T218)</f>
        <v>0</v>
      </c>
      <c r="U224" s="21">
        <f>SUM($R192:U192)-SUM($R218:U218)</f>
        <v>0</v>
      </c>
      <c r="V224" s="21">
        <f>SUM($R192:V192)-SUM($R218:V218)</f>
        <v>0</v>
      </c>
      <c r="W224" s="21">
        <f>SUM($R192:W192)-SUM($R218:W218)</f>
        <v>0</v>
      </c>
      <c r="X224" s="21">
        <f>SUM($R192:X192)-SUM($R218:X218)</f>
        <v>0</v>
      </c>
      <c r="Y224" s="21">
        <f>SUM($R192:Y192)-SUM($R218:Y218)</f>
        <v>0</v>
      </c>
      <c r="Z224" s="21">
        <f>SUM($R192:Z192)-SUM($R218:Z218)</f>
        <v>0</v>
      </c>
      <c r="AA224" s="21">
        <f>SUM($R192:AA192)-SUM($R218:AA218)</f>
        <v>0</v>
      </c>
      <c r="AB224" s="21">
        <f>SUM($R192:AB192)-SUM($R218:AB218)</f>
        <v>0</v>
      </c>
      <c r="AC224" s="21">
        <f>SUM($R192:AC192)-SUM($R218:AC218)</f>
        <v>0</v>
      </c>
      <c r="AD224" s="21">
        <f>SUM($R192:AD192)-SUM($R218:AD218)</f>
        <v>0</v>
      </c>
      <c r="AE224" s="21">
        <f>SUM($R192:AE192)-SUM($R218:AE218)</f>
        <v>0</v>
      </c>
      <c r="AF224" s="21">
        <f>SUM($R192:AF192)-SUM($R218:AF218)</f>
        <v>0</v>
      </c>
      <c r="AG224" s="21">
        <f>SUM($R192:AG192)-SUM($R218:AG218)</f>
        <v>7200.0000000000018</v>
      </c>
      <c r="AH224" s="21">
        <f>SUM($R192:AH192)-SUM($R218:AH218)</f>
        <v>14400.000000000004</v>
      </c>
      <c r="AI224" s="21">
        <f>SUM($R192:AI192)-SUM($R218:AI218)</f>
        <v>21600.000000000007</v>
      </c>
      <c r="AJ224" s="21">
        <f>SUM($R192:AJ192)-SUM($R218:AJ218)</f>
        <v>28800.000000000007</v>
      </c>
      <c r="AK224" s="21">
        <f>SUM($R192:AK192)-SUM($R218:AK218)</f>
        <v>36000.000000000007</v>
      </c>
      <c r="AL224" s="21">
        <f>SUM($R192:AL192)-SUM($R218:AL218)</f>
        <v>43200.000000000007</v>
      </c>
      <c r="AM224" s="21">
        <f>SUM($R192:AM192)-SUM($R218:AM218)</f>
        <v>50400.000000000007</v>
      </c>
      <c r="AN224" s="21">
        <f>SUM($R192:AN192)-SUM($R218:AN218)</f>
        <v>57600.000000000007</v>
      </c>
      <c r="AO224" s="21">
        <f>SUM($R192:AO192)-SUM($R218:AO218)</f>
        <v>64800.000000000007</v>
      </c>
      <c r="AP224" s="21">
        <f>SUM($R192:AP192)-SUM($R218:AP218)</f>
        <v>72000.000000000015</v>
      </c>
      <c r="AQ224" s="21">
        <f>SUM($R192:AQ192)-SUM($R218:AQ218)</f>
        <v>79200.000000000015</v>
      </c>
      <c r="AR224" s="21">
        <f>SUM($R192:AR192)-SUM($R218:AR218)</f>
        <v>86400.000000000015</v>
      </c>
      <c r="AS224" s="21">
        <f>SUM($R192:AS192)-SUM($R218:AS218)</f>
        <v>93600.000000000015</v>
      </c>
      <c r="AT224" s="21">
        <f>SUM($R192:AT192)-SUM($R218:AT218)</f>
        <v>100800.00000000001</v>
      </c>
      <c r="AU224" s="21">
        <f>SUM($R192:AU192)-SUM($R218:AU218)</f>
        <v>108000.00000000001</v>
      </c>
      <c r="AV224" s="21">
        <f>SUM($R192:AV192)-SUM($R218:AV218)</f>
        <v>115200.00000000001</v>
      </c>
      <c r="AW224" s="21">
        <f>SUM($R192:AW192)-SUM($R218:AW218)</f>
        <v>122400.00000000001</v>
      </c>
      <c r="AX224" s="21">
        <f>SUM($R192:AX192)-SUM($R218:AX218)</f>
        <v>129600.00000000001</v>
      </c>
      <c r="AY224" s="21">
        <f>SUM($R192:AY192)-SUM($R218:AY218)</f>
        <v>136800.00000000003</v>
      </c>
      <c r="AZ224" s="21">
        <f>SUM($R192:AZ192)-SUM($R218:AZ218)</f>
        <v>144000.00000000003</v>
      </c>
      <c r="BA224" s="21">
        <f>SUM($R192:BA192)-SUM($R218:BA218)</f>
        <v>151200.00000000003</v>
      </c>
      <c r="BB224" s="21">
        <f>SUM($R192:BB192)-SUM($R218:BB218)</f>
        <v>158400.00000000003</v>
      </c>
      <c r="BC224" s="21">
        <f>SUM($R192:BC192)-SUM($R218:BC218)</f>
        <v>165600.00000000003</v>
      </c>
      <c r="BD224" s="21">
        <f>SUM($R192:BD192)-SUM($R218:BD218)</f>
        <v>172800.00000000003</v>
      </c>
      <c r="BE224" s="21">
        <f>SUM($R192:BE192)-SUM($R218:BE218)</f>
        <v>180000.00000000003</v>
      </c>
      <c r="BF224" s="21">
        <f>SUM($R192:BF192)-SUM($R218:BF218)</f>
        <v>187200.00000000003</v>
      </c>
      <c r="BG224" s="21">
        <f>SUM($R192:BG192)-SUM($R218:BG218)</f>
        <v>194400.00000000003</v>
      </c>
      <c r="BH224" s="21">
        <f>SUM($R192:BH192)-SUM($R218:BH218)</f>
        <v>201600.00000000003</v>
      </c>
      <c r="BI224" s="21">
        <f>SUM($R192:BI192)-SUM($R218:BI218)</f>
        <v>208800.00000000003</v>
      </c>
      <c r="BJ224" s="21">
        <f>SUM($R192:BJ192)-SUM($R218:BJ218)</f>
        <v>216000.00000000003</v>
      </c>
      <c r="BK224" s="21">
        <f>SUM($R192:BK192)-SUM($R218:BK218)</f>
        <v>223200.00000000003</v>
      </c>
      <c r="BL224" s="21">
        <f>SUM($R192:BL192)-SUM($R218:BL218)</f>
        <v>229600.00000000003</v>
      </c>
      <c r="BM224" s="21">
        <f>SUM($R192:BM192)-SUM($R218:BM218)</f>
        <v>236000.00000000003</v>
      </c>
      <c r="BN224" s="21">
        <f>SUM($R192:BN192)-SUM($R218:BN218)</f>
        <v>242400.00000000003</v>
      </c>
      <c r="BO224" s="21">
        <f>SUM($R192:BO192)-SUM($R218:BO218)</f>
        <v>248800.00000000003</v>
      </c>
      <c r="BP224" s="21">
        <f>SUM($R192:BP192)-SUM($R218:BP218)</f>
        <v>255200.00000000003</v>
      </c>
      <c r="BQ224" s="21">
        <f>SUM($R192:BQ192)-SUM($R218:BQ218)</f>
        <v>261600.00000000003</v>
      </c>
      <c r="BR224" s="21">
        <f>SUM($R192:BR192)-SUM($R218:BR218)</f>
        <v>268000.00000000006</v>
      </c>
      <c r="BS224" s="21">
        <f>SUM($R192:BS192)-SUM($R218:BS218)</f>
        <v>274400.00000000006</v>
      </c>
      <c r="BT224" s="21">
        <f>SUM($R192:BT192)-SUM($R218:BT218)</f>
        <v>280800.00000000006</v>
      </c>
      <c r="BU224" s="21">
        <f>SUM($R192:BU192)-SUM($R218:BU218)</f>
        <v>287200.00000000006</v>
      </c>
      <c r="BV224" s="21">
        <f>SUM($R192:BV192)-SUM($R218:BV218)</f>
        <v>293600.00000000006</v>
      </c>
      <c r="BW224" s="21">
        <f>SUM($R192:BW192)-SUM($R218:BW218)</f>
        <v>300000.00000000006</v>
      </c>
      <c r="BX224" s="21">
        <f>SUM($R192:BX192)-SUM($R218:BX218)</f>
        <v>306400.00000000006</v>
      </c>
      <c r="BY224" s="21">
        <f>SUM($R192:BY192)-SUM($R218:BY218)</f>
        <v>312800.00000000006</v>
      </c>
      <c r="BZ224" s="21">
        <f>SUM($R192:BZ192)-SUM($R218:BZ218)</f>
        <v>319200.00000000006</v>
      </c>
      <c r="CA224" s="21">
        <f>SUM($R192:CA192)-SUM($R218:CA218)</f>
        <v>325600.00000000006</v>
      </c>
      <c r="CB224" s="21">
        <f>SUM($R192:CB192)-SUM($R218:CB218)</f>
        <v>332000.00000000006</v>
      </c>
      <c r="CC224" s="21">
        <f>SUM($R192:CC192)-SUM($R218:CC218)</f>
        <v>338400.00000000006</v>
      </c>
      <c r="CD224" s="21">
        <f>SUM($R192:CD192)-SUM($R218:CD218)</f>
        <v>344800.00000000006</v>
      </c>
      <c r="CE224" s="21">
        <f>SUM($R192:CE192)-SUM($R218:CE218)</f>
        <v>351200.00000000006</v>
      </c>
      <c r="CF224" s="21">
        <f>SUM($R192:CF192)-SUM($R218:CF218)</f>
        <v>357600.00000000006</v>
      </c>
      <c r="CG224" s="21">
        <f>SUM($R192:CG192)-SUM($R218:CG218)</f>
        <v>364000.00000000006</v>
      </c>
      <c r="CH224" s="21">
        <f>SUM($R192:CH192)-SUM($R218:CH218)</f>
        <v>370400.00000000006</v>
      </c>
      <c r="CI224" s="21">
        <f>SUM($R192:CI192)-SUM($R218:CI218)</f>
        <v>376800.00000000006</v>
      </c>
      <c r="CJ224" s="21">
        <f>SUM($R192:CJ192)-SUM($R218:CJ218)</f>
        <v>383200.00000000006</v>
      </c>
      <c r="CK224" s="21">
        <f>SUM($R192:CK192)-SUM($R218:CK218)</f>
        <v>389600.00000000006</v>
      </c>
      <c r="CL224" s="21">
        <f>SUM($R192:CL192)-SUM($R218:CL218)</f>
        <v>396000.00000000006</v>
      </c>
      <c r="CM224" s="21">
        <f>SUM($R192:CM192)-SUM($R218:CM218)</f>
        <v>402400.00000000006</v>
      </c>
      <c r="CN224" s="21">
        <f>SUM($R192:CN192)-SUM($R218:CN218)</f>
        <v>408800.00000000006</v>
      </c>
      <c r="CO224" s="21">
        <f>SUM($R192:CO192)-SUM($R218:CO218)</f>
        <v>415200.00000000006</v>
      </c>
      <c r="CP224" s="21">
        <f>SUM($R192:CP192)-SUM($R218:CP218)</f>
        <v>421600.00000000006</v>
      </c>
      <c r="CQ224" s="21">
        <f>SUM($R192:CQ192)-SUM($R218:CQ218)</f>
        <v>435600.00000000006</v>
      </c>
      <c r="CR224" s="21">
        <f>SUM($R192:CR192)-SUM($R218:CR218)</f>
        <v>449600.00000000006</v>
      </c>
      <c r="CS224" s="21">
        <f>SUM($R192:CS192)-SUM($R218:CS218)</f>
        <v>463600.00000000006</v>
      </c>
      <c r="CT224" s="21">
        <f>SUM($R192:CT192)-SUM($R218:CT218)</f>
        <v>477600.00000000006</v>
      </c>
      <c r="CU224" s="21">
        <f>SUM($R192:CU192)-SUM($R218:CU218)</f>
        <v>491600.00000000006</v>
      </c>
      <c r="CV224" s="21">
        <f>SUM($R192:CV192)-SUM($R218:CV218)</f>
        <v>505600.00000000006</v>
      </c>
      <c r="CW224" s="21">
        <f>SUM($R192:CW192)-SUM($R218:CW218)</f>
        <v>519600.00000000006</v>
      </c>
      <c r="CX224" s="21">
        <f>SUM($R192:CX192)-SUM($R218:CX218)</f>
        <v>533600.00000000012</v>
      </c>
      <c r="CY224" s="21">
        <f>SUM($R192:CY192)-SUM($R218:CY218)</f>
        <v>547600.00000000012</v>
      </c>
      <c r="CZ224" s="21">
        <f>SUM($R192:CZ192)-SUM($R218:CZ218)</f>
        <v>561600.00000000012</v>
      </c>
      <c r="DA224" s="21">
        <f>SUM($R192:DA192)-SUM($R218:DA218)</f>
        <v>575600.00000000012</v>
      </c>
      <c r="DB224" s="21">
        <f>SUM($R192:DB192)-SUM($R218:DB218)</f>
        <v>589600.00000000012</v>
      </c>
      <c r="DC224" s="21">
        <f>SUM($R192:DC192)-SUM($R218:DC218)</f>
        <v>603600.00000000012</v>
      </c>
      <c r="DD224" s="21">
        <f>SUM($R192:DD192)-SUM($R218:DD218)</f>
        <v>610400.00000000012</v>
      </c>
      <c r="DE224" s="21">
        <f>SUM($R192:DE192)-SUM($R218:DE218)</f>
        <v>617200.00000000012</v>
      </c>
      <c r="DF224" s="21">
        <f>SUM($R192:DF192)-SUM($R218:DF218)</f>
        <v>624000.00000000012</v>
      </c>
      <c r="DG224" s="21">
        <f>SUM($R192:DG192)-SUM($R218:DG218)</f>
        <v>630800.00000000012</v>
      </c>
      <c r="DH224" s="21">
        <f>SUM($R192:DH192)-SUM($R218:DH218)</f>
        <v>637600.00000000012</v>
      </c>
      <c r="DI224" s="21">
        <f>SUM($R192:DI192)-SUM($R218:DI218)</f>
        <v>644400.00000000012</v>
      </c>
      <c r="DJ224" s="21">
        <f>SUM($R192:DJ192)-SUM($R218:DJ218)</f>
        <v>651200.00000000012</v>
      </c>
      <c r="DK224" s="21">
        <f>SUM($R192:DK192)-SUM($R218:DK218)</f>
        <v>658000.00000000012</v>
      </c>
      <c r="DL224" s="21">
        <f>SUM($R192:DL192)-SUM($R218:DL218)</f>
        <v>664800.00000000012</v>
      </c>
      <c r="DM224" s="21">
        <f>SUM($R192:DM192)-SUM($R218:DM218)</f>
        <v>671600.00000000012</v>
      </c>
      <c r="DN224" s="21">
        <f>SUM($R192:DN192)-SUM($R218:DN218)</f>
        <v>678400.00000000012</v>
      </c>
      <c r="DO224" s="21">
        <f>SUM($R192:DO192)-SUM($R218:DO218)</f>
        <v>685200.00000000012</v>
      </c>
      <c r="DP224" s="21">
        <f>SUM($R192:DP192)-SUM($R218:DP218)</f>
        <v>692000.00000000012</v>
      </c>
      <c r="DQ224" s="21">
        <f>SUM($R192:DQ192)-SUM($R218:DQ218)</f>
        <v>698800.00000000012</v>
      </c>
      <c r="DR224" s="21">
        <f>SUM($R192:DR192)-SUM($R218:DR218)</f>
        <v>705600.00000000012</v>
      </c>
      <c r="DS224" s="21">
        <f>SUM($R192:DS192)-SUM($R218:DS218)</f>
        <v>712400.00000000012</v>
      </c>
      <c r="DT224" s="21">
        <f>SUM($R192:DT192)-SUM($R218:DT218)</f>
        <v>719200.00000000012</v>
      </c>
      <c r="DU224" s="21">
        <f>SUM($R192:DU192)-SUM($R218:DU218)</f>
        <v>712000.00000000012</v>
      </c>
      <c r="DV224" s="21">
        <f>SUM($R192:DV192)-SUM($R218:DV218)</f>
        <v>704800.00000000012</v>
      </c>
      <c r="DW224" s="21">
        <f>SUM($R192:DW192)-SUM($R218:DW218)</f>
        <v>697600.00000000012</v>
      </c>
      <c r="DX224" s="21">
        <f>SUM($R192:DX192)-SUM($R218:DX218)</f>
        <v>690400.00000000012</v>
      </c>
      <c r="DY224" s="21">
        <f>SUM($R192:DY192)-SUM($R218:DY218)</f>
        <v>683200.00000000012</v>
      </c>
      <c r="DZ224" s="21">
        <f>SUM($R192:DZ192)-SUM($R218:DZ218)</f>
        <v>690000.00000000012</v>
      </c>
      <c r="EA224" s="21">
        <f>SUM($R192:EA192)-SUM($R218:EA218)</f>
        <v>696800.00000000012</v>
      </c>
      <c r="EB224" s="21">
        <f>SUM($R192:EB192)-SUM($R218:EB218)</f>
        <v>703600.00000000012</v>
      </c>
      <c r="EC224" s="21">
        <f>SUM($R192:EC192)-SUM($R218:EC218)</f>
        <v>710400.00000000012</v>
      </c>
      <c r="ED224" s="21">
        <f>SUM($R192:ED192)-SUM($R218:ED218)</f>
        <v>717200.00000000012</v>
      </c>
      <c r="EE224" s="21">
        <f>SUM($R192:EE192)-SUM($R218:EE218)</f>
        <v>724000.00000000012</v>
      </c>
      <c r="EF224" s="21">
        <f>SUM($R192:EF192)-SUM($R218:EF218)</f>
        <v>730800.00000000012</v>
      </c>
      <c r="EG224" s="21">
        <f>SUM($R192:EG192)-SUM($R218:EG218)</f>
        <v>737600.00000000012</v>
      </c>
      <c r="EH224" s="21">
        <f>SUM($R192:EH192)-SUM($R218:EH218)</f>
        <v>744400.00000000012</v>
      </c>
      <c r="EI224" s="21">
        <f>SUM($R192:EI192)-SUM($R218:EI218)</f>
        <v>752000.00000000012</v>
      </c>
      <c r="EJ224" s="21">
        <f>SUM($R192:EJ192)-SUM($R218:EJ218)</f>
        <v>759600.00000000012</v>
      </c>
      <c r="EK224" s="21">
        <f>SUM($R192:EK192)-SUM($R218:EK218)</f>
        <v>767200.00000000012</v>
      </c>
      <c r="EL224" s="21">
        <f>SUM($R192:EL192)-SUM($R218:EL218)</f>
        <v>774800.00000000012</v>
      </c>
      <c r="EM224" s="21">
        <f>SUM($R192:EM192)-SUM($R218:EM218)</f>
        <v>782400.00000000012</v>
      </c>
      <c r="EN224" s="21">
        <f>SUM($R192:EN192)-SUM($R218:EN218)</f>
        <v>790000.00000000023</v>
      </c>
      <c r="EO224" s="21">
        <f>SUM($R192:EO192)-SUM($R218:EO218)</f>
        <v>797600.00000000023</v>
      </c>
      <c r="EP224" s="21">
        <f>SUM($R192:EP192)-SUM($R218:EP218)</f>
        <v>805200.00000000023</v>
      </c>
      <c r="EQ224" s="21">
        <f>SUM($R192:EQ192)-SUM($R218:EQ218)</f>
        <v>812800.00000000023</v>
      </c>
      <c r="ER224" s="21">
        <f>SUM($R192:ER192)-SUM($R218:ER218)</f>
        <v>820400.00000000023</v>
      </c>
      <c r="ES224" s="21">
        <f>SUM($R192:ES192)-SUM($R218:ES218)</f>
        <v>828000.00000000023</v>
      </c>
      <c r="ET224" s="21">
        <f>SUM($R192:ET192)-SUM($R218:ET218)</f>
        <v>835600.00000000023</v>
      </c>
      <c r="EU224" s="21">
        <f>SUM($R192:EU192)-SUM($R218:EU218)</f>
        <v>843200.00000000023</v>
      </c>
      <c r="EV224" s="21">
        <f>SUM($R192:EV192)-SUM($R218:EV218)</f>
        <v>850800.00000000023</v>
      </c>
      <c r="EW224" s="21">
        <f>SUM($R192:EW192)-SUM($R218:EW218)</f>
        <v>858400.00000000023</v>
      </c>
      <c r="EX224" s="21">
        <f>SUM($R192:EX192)-SUM($R218:EX218)</f>
        <v>866000.00000000023</v>
      </c>
      <c r="EY224" s="21">
        <f>SUM($R192:EY192)-SUM($R218:EY218)</f>
        <v>873600.00000000023</v>
      </c>
      <c r="EZ224" s="21">
        <f>SUM($R192:EZ192)-SUM($R218:EZ218)</f>
        <v>881200.00000000023</v>
      </c>
      <c r="FA224" s="21">
        <f>SUM($R192:FA192)-SUM($R218:FA218)</f>
        <v>888800.00000000023</v>
      </c>
      <c r="FB224" s="21">
        <f>SUM($R192:FB192)-SUM($R218:FB218)</f>
        <v>896400.00000000023</v>
      </c>
      <c r="FC224" s="21">
        <f>SUM($R192:FC192)-SUM($R218:FC218)</f>
        <v>904000.00000000023</v>
      </c>
      <c r="FD224" s="21">
        <f>SUM($R192:FD192)-SUM($R218:FD218)</f>
        <v>911600.00000000023</v>
      </c>
      <c r="FE224" s="21">
        <f>SUM($R192:FE192)-SUM($R218:FE218)</f>
        <v>914533.33333333349</v>
      </c>
      <c r="FF224" s="21">
        <f>SUM($R192:FF192)-SUM($R218:FF218)</f>
        <v>917466.66666666674</v>
      </c>
      <c r="FG224" s="21">
        <f>SUM($R192:FG192)-SUM($R218:FG218)</f>
        <v>920400</v>
      </c>
      <c r="FH224" s="21">
        <f>SUM($R192:FH192)-SUM($R218:FH218)</f>
        <v>923333.33333333326</v>
      </c>
      <c r="FI224" s="21">
        <f>SUM($R192:FI192)-SUM($R218:FI218)</f>
        <v>926266.66666666651</v>
      </c>
      <c r="FJ224" s="21">
        <f>SUM($R192:FJ192)-SUM($R218:FJ218)</f>
        <v>929199.99999999977</v>
      </c>
      <c r="FK224" s="21">
        <f>SUM($R192:FK192)-SUM($R218:FK218)</f>
        <v>932133.33333333302</v>
      </c>
      <c r="FL224" s="21">
        <f>SUM($R192:FL192)-SUM($R218:FL218)</f>
        <v>935066.66666666628</v>
      </c>
      <c r="FM224" s="21">
        <f>SUM($R192:FM192)-SUM($R218:FM218)</f>
        <v>937999.99999999953</v>
      </c>
      <c r="FN224" s="21">
        <f>SUM($R192:FN192)-SUM($R218:FN218)</f>
        <v>933333.33333333279</v>
      </c>
      <c r="FO224" s="21">
        <f>SUM($R192:FO192)-SUM($R218:FO218)</f>
        <v>928666.66666666605</v>
      </c>
      <c r="FP224" s="21">
        <f>SUM($R192:FP192)-SUM($R218:FP218)</f>
        <v>923999.9999999993</v>
      </c>
      <c r="FQ224" s="21">
        <f>SUM($R192:FQ192)-SUM($R218:FQ218)</f>
        <v>919333.33333333256</v>
      </c>
      <c r="FR224" s="21">
        <f>SUM($R192:FR192)-SUM($R218:FR218)</f>
        <v>914666.66666666581</v>
      </c>
      <c r="FS224" s="21">
        <f>SUM($R192:FS192)-SUM($R218:FS218)</f>
        <v>909999.99999999907</v>
      </c>
      <c r="FT224" s="21">
        <f>SUM($R192:FT192)-SUM($R218:FT218)</f>
        <v>905333.33333333232</v>
      </c>
      <c r="FU224" s="21">
        <f>SUM($R192:FU192)-SUM($R218:FU218)</f>
        <v>900666.66666666546</v>
      </c>
      <c r="FV224" s="21">
        <f>SUM($R192:FV192)-SUM($R218:FV218)</f>
        <v>895999.99999999872</v>
      </c>
      <c r="FW224" s="21">
        <f>SUM($R192:FW192)-SUM($R218:FW218)</f>
        <v>891333.33333333198</v>
      </c>
      <c r="FX224" s="21">
        <f>SUM($R192:FX192)-SUM($R218:FX218)</f>
        <v>886666.66666666523</v>
      </c>
      <c r="FY224" s="21">
        <f>SUM($R192:FY192)-SUM($R218:FY218)</f>
        <v>881999.99999999849</v>
      </c>
      <c r="FZ224" s="21">
        <f>SUM($R192:FZ192)-SUM($R218:FZ218)</f>
        <v>877333.33333333174</v>
      </c>
      <c r="GA224" s="21">
        <f>SUM($R192:GA192)-SUM($R218:GA218)</f>
        <v>872666.666666665</v>
      </c>
      <c r="GB224" s="21">
        <f>SUM($R192:GB192)-SUM($R218:GB218)</f>
        <v>867999.99999999825</v>
      </c>
      <c r="GC224" s="21">
        <f>SUM($R192:GC192)-SUM($R218:GC218)</f>
        <v>877333.33333333151</v>
      </c>
      <c r="GD224" s="21">
        <f>SUM($R192:GD192)-SUM($R218:GD218)</f>
        <v>886666.66666666477</v>
      </c>
      <c r="GE224" s="21">
        <f>SUM($R192:GE192)-SUM($R218:GE218)</f>
        <v>895999.99999999802</v>
      </c>
      <c r="GF224" s="21">
        <f>SUM($R192:GF192)-SUM($R218:GF218)</f>
        <v>905333.33333333128</v>
      </c>
      <c r="GG224" s="21">
        <f>SUM($R192:GG192)-SUM($R218:GG218)</f>
        <v>914666.66666666453</v>
      </c>
      <c r="GH224" s="21">
        <f>SUM($R192:GH192)-SUM($R218:GH218)</f>
        <v>909999.99999999779</v>
      </c>
      <c r="GI224" s="21">
        <f>SUM($R192:GI192)-SUM($R218:GI218)</f>
        <v>907999.99999999779</v>
      </c>
      <c r="GJ224" s="21">
        <f>SUM($R192:GJ192)-SUM($R218:GJ218)</f>
        <v>905999.99999999779</v>
      </c>
      <c r="GK224" s="21">
        <f>SUM($R192:GK192)-SUM($R218:GK218)</f>
        <v>903999.99999999779</v>
      </c>
      <c r="GL224" s="21">
        <f>SUM($R192:GL192)-SUM($R218:GL218)</f>
        <v>901999.99999999779</v>
      </c>
      <c r="GM224" s="21">
        <f>SUM($R192:GM192)-SUM($R218:GM218)</f>
        <v>899999.99999999779</v>
      </c>
      <c r="GN224" s="21">
        <f>SUM($R192:GN192)-SUM($R218:GN218)</f>
        <v>897999.99999999779</v>
      </c>
      <c r="GO224" s="21">
        <f>SUM($R192:GO192)-SUM($R218:GO218)</f>
        <v>895999.99999999779</v>
      </c>
      <c r="GP224" s="21">
        <f>SUM($R192:GP192)-SUM($R218:GP218)</f>
        <v>893999.99999999779</v>
      </c>
      <c r="GQ224" s="21">
        <f>SUM($R192:GQ192)-SUM($R218:GQ218)</f>
        <v>891999.99999999779</v>
      </c>
      <c r="GR224" s="21">
        <f>SUM($R192:GR192)-SUM($R218:GR218)</f>
        <v>889999.99999999779</v>
      </c>
      <c r="GS224" s="21">
        <f>SUM($R192:GS192)-SUM($R218:GS218)</f>
        <v>887999.99999999779</v>
      </c>
      <c r="GT224" s="21">
        <f>SUM($R192:GT192)-SUM($R218:GT218)</f>
        <v>885999.99999999779</v>
      </c>
      <c r="GU224" s="21">
        <f>SUM($R192:GU192)-SUM($R218:GU218)</f>
        <v>883999.99999999779</v>
      </c>
      <c r="GV224" s="21">
        <f>SUM($R192:GV192)-SUM($R218:GV218)</f>
        <v>881999.99999999779</v>
      </c>
      <c r="GW224" s="21">
        <f>SUM($R192:GW192)-SUM($R218:GW218)</f>
        <v>893999.99999999779</v>
      </c>
      <c r="GX224" s="21">
        <f>SUM($R192:GX192)-SUM($R218:GX218)</f>
        <v>905999.99999999779</v>
      </c>
      <c r="GY224" s="21">
        <f>SUM($R192:GY192)-SUM($R218:GY218)</f>
        <v>917999.99999999779</v>
      </c>
      <c r="GZ224" s="21">
        <f>SUM($R192:GZ192)-SUM($R218:GZ218)</f>
        <v>929999.99999999779</v>
      </c>
      <c r="HA224" s="21">
        <f>SUM($R192:HA192)-SUM($R218:HA218)</f>
        <v>941999.99999999779</v>
      </c>
      <c r="HB224" s="21">
        <f>SUM($R192:HB192)-SUM($R218:HB218)</f>
        <v>939999.99999999779</v>
      </c>
      <c r="HC224" s="21">
        <f>SUM($R192:HC192)-SUM($R218:HC218)</f>
        <v>937999.99999999779</v>
      </c>
      <c r="HD224" s="21">
        <f>SUM($R192:HD192)-SUM($R218:HD218)</f>
        <v>935999.99999999779</v>
      </c>
      <c r="HE224" s="21">
        <f>SUM($R192:HE192)-SUM($R218:HE218)</f>
        <v>933999.99999999779</v>
      </c>
      <c r="HF224" s="21">
        <f>SUM($R192:HF192)-SUM($R218:HF218)</f>
        <v>931999.99999999779</v>
      </c>
      <c r="HG224" s="21">
        <f>SUM($R192:HG192)-SUM($R218:HG218)</f>
        <v>929999.99999999779</v>
      </c>
      <c r="HH224" s="21">
        <f>SUM($R192:HH192)-SUM($R218:HH218)</f>
        <v>927999.99999999779</v>
      </c>
      <c r="HI224" s="21">
        <f>SUM($R192:HI192)-SUM($R218:HI218)</f>
        <v>925999.99999999779</v>
      </c>
      <c r="HJ224" s="21">
        <f>SUM($R192:HJ192)-SUM($R218:HJ218)</f>
        <v>923999.99999999779</v>
      </c>
      <c r="HK224" s="21">
        <f>SUM($R192:HK192)-SUM($R218:HK218)</f>
        <v>921999.99999999779</v>
      </c>
      <c r="HL224" s="21">
        <f>SUM($R192:HL192)-SUM($R218:HL218)</f>
        <v>919999.99999999779</v>
      </c>
      <c r="HM224" s="21">
        <f>SUM($R192:HM192)-SUM($R218:HM218)</f>
        <v>917999.99999999779</v>
      </c>
      <c r="HN224" s="21">
        <f>SUM($R192:HN192)-SUM($R218:HN218)</f>
        <v>918666.66666666453</v>
      </c>
      <c r="HO224" s="21">
        <f>SUM($R192:HO192)-SUM($R218:HO218)</f>
        <v>919333.33333333128</v>
      </c>
      <c r="HP224" s="21">
        <f>SUM($R192:HP192)-SUM($R218:HP218)</f>
        <v>919999.9999999979</v>
      </c>
      <c r="HQ224" s="21">
        <f>SUM($R192:HQ192)-SUM($R218:HQ218)</f>
        <v>920666.66666666465</v>
      </c>
      <c r="HR224" s="21">
        <f>SUM($R192:HR192)-SUM($R218:HR218)</f>
        <v>921333.33333333139</v>
      </c>
      <c r="HS224" s="21">
        <f>SUM($R192:HS192)-SUM($R218:HS218)</f>
        <v>921999.99999999814</v>
      </c>
      <c r="HT224" s="21">
        <f>SUM($R192:HT192)-SUM($R218:HT218)</f>
        <v>922666.66666666488</v>
      </c>
      <c r="HU224" s="21">
        <f>SUM($R192:HU192)-SUM($R218:HU218)</f>
        <v>923333.33333333163</v>
      </c>
      <c r="HV224" s="21">
        <f>SUM($R192:HV192)-SUM($R218:HV218)</f>
        <v>923999.99999999837</v>
      </c>
      <c r="HW224" s="21">
        <f>SUM($R192:HW192)-SUM($R218:HW218)</f>
        <v>924666.66666666511</v>
      </c>
      <c r="HX224" s="21">
        <f>SUM($R192:HX192)-SUM($R218:HX218)</f>
        <v>925333.33333333186</v>
      </c>
      <c r="HY224" s="21">
        <f>SUM($R192:HY192)-SUM($R218:HY218)</f>
        <v>925999.99999999837</v>
      </c>
      <c r="HZ224" s="21">
        <f>SUM($R192:HZ192)-SUM($R218:HZ218)</f>
        <v>926666.66666666488</v>
      </c>
      <c r="IA224" s="21">
        <f>SUM($R192:IA192)-SUM($R218:IA218)</f>
        <v>927333.33333333139</v>
      </c>
      <c r="IB224" s="21">
        <f>SUM($R192:IB192)-SUM($R218:IB218)</f>
        <v>927999.9999999979</v>
      </c>
      <c r="IC224" s="21">
        <f>SUM($R192:IC192)-SUM($R218:IC218)</f>
        <v>928666.66666666442</v>
      </c>
      <c r="ID224" s="21">
        <f>SUM($R192:ID192)-SUM($R218:ID218)</f>
        <v>929333.33333333093</v>
      </c>
      <c r="IE224" s="21">
        <f>SUM($R192:IE192)-SUM($R218:IE218)</f>
        <v>929999.99999999744</v>
      </c>
      <c r="IF224" s="21">
        <f>SUM($R192:IF192)-SUM($R218:IF218)</f>
        <v>930666.66666666395</v>
      </c>
      <c r="IG224" s="21">
        <f>SUM($R192:IG192)-SUM($R218:IG218)</f>
        <v>935999.99999999721</v>
      </c>
      <c r="IH224" s="21">
        <f>SUM($R192:IH192)-SUM($R218:IH218)</f>
        <v>941333.33333333046</v>
      </c>
      <c r="II224" s="21">
        <f>SUM($R192:II192)-SUM($R218:II218)</f>
        <v>946666.66666666372</v>
      </c>
      <c r="IJ224" s="21">
        <f>SUM($R192:IJ192)-SUM($R218:IJ218)</f>
        <v>951999.99999999697</v>
      </c>
      <c r="IK224" s="21">
        <f>SUM($R192:IK192)-SUM($R218:IK218)</f>
        <v>957333.33333333023</v>
      </c>
      <c r="IL224" s="21">
        <f>SUM($R192:IL192)-SUM($R218:IL218)</f>
        <v>962666.66666666348</v>
      </c>
      <c r="IM224" s="21">
        <f>SUM($R192:IM192)-SUM($R218:IM218)</f>
        <v>967999.99999999674</v>
      </c>
      <c r="IN224" s="21">
        <f>SUM($R192:IN192)-SUM($R218:IN218)</f>
        <v>973333.33333333</v>
      </c>
      <c r="IO224" s="21">
        <f>SUM($R192:IO192)-SUM($R218:IO218)</f>
        <v>978666.66666666325</v>
      </c>
      <c r="IP224" s="21">
        <f>SUM($R192:IP192)-SUM($R218:IP218)</f>
        <v>983999.99999999651</v>
      </c>
      <c r="IQ224" s="21">
        <f>SUM($R192:IQ192)-SUM($R218:IQ218)</f>
        <v>989333.33333332976</v>
      </c>
      <c r="IR224" s="21">
        <f>SUM($R192:IR192)-SUM($R218:IR218)</f>
        <v>994666.66666666302</v>
      </c>
      <c r="IS224" s="21">
        <f>SUM($R192:IS192)-SUM($R218:IS218)</f>
        <v>985333.33333332976</v>
      </c>
      <c r="IT224" s="21">
        <f>SUM($R192:IT192)-SUM($R218:IT218)</f>
        <v>995999.99999999651</v>
      </c>
      <c r="IU224" s="21">
        <f>SUM($R192:IU192)-SUM($R218:IU218)</f>
        <v>1006666.6666666633</v>
      </c>
      <c r="IV224" s="21">
        <f>SUM($R192:IV192)-SUM($R218:IV218)</f>
        <v>1017333.33333333</v>
      </c>
      <c r="IW224" s="21">
        <f>SUM($R192:IW192)-SUM($R218:IW218)</f>
        <v>1027999.9999999967</v>
      </c>
      <c r="IX224" s="21">
        <f>SUM($R192:IX192)-SUM($R218:IX218)</f>
        <v>1038666.6666666635</v>
      </c>
      <c r="IY224" s="21">
        <f>SUM($R192:IY192)-SUM($R218:IY218)</f>
        <v>1049333.3333333302</v>
      </c>
      <c r="IZ224" s="21">
        <f>SUM($R192:IZ192)-SUM($R218:IZ218)</f>
        <v>1059999.999999997</v>
      </c>
      <c r="JA224" s="21">
        <f>SUM($R192:JA192)-SUM($R218:JA218)</f>
        <v>1070666.6666666637</v>
      </c>
      <c r="JB224" s="21">
        <f>SUM($R192:JB192)-SUM($R218:JB218)</f>
        <v>1081333.3333333305</v>
      </c>
      <c r="JC224" s="21">
        <f>SUM($R192:JC192)-SUM($R218:JC218)</f>
        <v>1091999.9999999972</v>
      </c>
      <c r="JD224" s="21">
        <f>SUM($R192:JD192)-SUM($R218:JD218)</f>
        <v>1102666.666666664</v>
      </c>
      <c r="JE224" s="21">
        <f>SUM($R192:JE192)-SUM($R218:JE218)</f>
        <v>1113333.3333333307</v>
      </c>
      <c r="JF224" s="21">
        <f>SUM($R192:JF192)-SUM($R218:JF218)</f>
        <v>1123999.9999999974</v>
      </c>
      <c r="JG224" s="21">
        <f>SUM($R192:JG192)-SUM($R218:JG218)</f>
        <v>1134666.6666666642</v>
      </c>
      <c r="JH224" s="21">
        <f>SUM($R192:JH192)-SUM($R218:JH218)</f>
        <v>1145333.3333333309</v>
      </c>
      <c r="JI224" s="21">
        <f>SUM($R192:JI192)-SUM($R218:JI218)</f>
        <v>1155999.9999999977</v>
      </c>
      <c r="JJ224" s="21">
        <f>SUM($R192:JJ192)-SUM($R218:JJ218)</f>
        <v>1166666.6666666644</v>
      </c>
      <c r="JK224" s="21">
        <f>SUM($R192:JK192)-SUM($R218:JK218)</f>
        <v>1174666.6666666644</v>
      </c>
      <c r="JL224" s="21">
        <f>SUM($R192:JL192)-SUM($R218:JL218)</f>
        <v>1182666.6666666644</v>
      </c>
      <c r="JM224" s="21">
        <f>SUM($R192:JM192)-SUM($R218:JM218)</f>
        <v>1190666.6666666644</v>
      </c>
      <c r="JN224" s="21">
        <f>SUM($R192:JN192)-SUM($R218:JN218)</f>
        <v>1198666.6666666644</v>
      </c>
      <c r="JO224" s="21">
        <f>SUM($R192:JO192)-SUM($R218:JO218)</f>
        <v>1206666.6666666644</v>
      </c>
      <c r="JP224" s="21">
        <f>SUM($R192:JP192)-SUM($R218:JP218)</f>
        <v>1214666.6666666644</v>
      </c>
      <c r="JQ224" s="21">
        <f>SUM($R192:JQ192)-SUM($R218:JQ218)</f>
        <v>1222666.6666666644</v>
      </c>
      <c r="JR224" s="21">
        <f>SUM($R192:JR192)-SUM($R218:JR218)</f>
        <v>1230666.6666666644</v>
      </c>
      <c r="JS224" s="21">
        <f>SUM($R192:JS192)-SUM($R218:JS218)</f>
        <v>1238666.6666666644</v>
      </c>
      <c r="JT224" s="21">
        <f>SUM($R192:JT192)-SUM($R218:JT218)</f>
        <v>1246666.6666666644</v>
      </c>
      <c r="JU224" s="21">
        <f>SUM($R192:JU192)-SUM($R218:JU218)</f>
        <v>1254666.6666666644</v>
      </c>
      <c r="JV224" s="21">
        <f>SUM($R192:JV192)-SUM($R218:JV218)</f>
        <v>1268666.6666666644</v>
      </c>
      <c r="JW224" s="21">
        <f>SUM($R192:JW192)-SUM($R218:JW218)</f>
        <v>1282666.6666666644</v>
      </c>
      <c r="JX224" s="21">
        <f>SUM($R192:JX192)-SUM($R218:JX218)</f>
        <v>1296666.6666666644</v>
      </c>
      <c r="JY224" s="21">
        <f>SUM($R192:JY192)-SUM($R218:JY218)</f>
        <v>1310666.6666666644</v>
      </c>
      <c r="JZ224" s="21">
        <f>SUM($R192:JZ192)-SUM($R218:JZ218)</f>
        <v>1324666.6666666644</v>
      </c>
      <c r="KA224" s="21">
        <f>SUM($R192:KA192)-SUM($R218:KA218)</f>
        <v>1338666.6666666644</v>
      </c>
      <c r="KB224" s="21">
        <f>SUM($R192:KB192)-SUM($R218:KB218)</f>
        <v>1352666.6666666644</v>
      </c>
      <c r="KC224" s="21">
        <f>SUM($R192:KC192)-SUM($R218:KC218)</f>
        <v>1366666.6666666644</v>
      </c>
      <c r="KD224" s="21">
        <f>SUM($R192:KD192)-SUM($R218:KD218)</f>
        <v>1380666.6666666644</v>
      </c>
      <c r="KE224" s="21">
        <f>SUM($R192:KE192)-SUM($R218:KE218)</f>
        <v>1394666.6666666644</v>
      </c>
      <c r="KF224" s="21">
        <f>SUM($R192:KF192)-SUM($R218:KF218)</f>
        <v>1408666.6666666644</v>
      </c>
      <c r="KG224" s="21">
        <f>SUM($R192:KG192)-SUM($R218:KG218)</f>
        <v>1422666.6666666644</v>
      </c>
      <c r="KH224" s="21">
        <f>SUM($R192:KH192)-SUM($R218:KH218)</f>
        <v>1436666.6666666644</v>
      </c>
      <c r="KI224" s="21">
        <f>SUM($R192:KI192)-SUM($R218:KI218)</f>
        <v>1450666.6666666644</v>
      </c>
      <c r="KJ224" s="21">
        <f>SUM($R192:KJ192)-SUM($R218:KJ218)</f>
        <v>1464666.6666666644</v>
      </c>
      <c r="KK224" s="21">
        <f>SUM($R192:KK192)-SUM($R218:KK218)</f>
        <v>1478666.6666666644</v>
      </c>
      <c r="KL224" s="21">
        <f>SUM($R192:KL192)-SUM($R218:KL218)</f>
        <v>1492666.6666666644</v>
      </c>
      <c r="KM224" s="21">
        <f>SUM($R192:KM192)-SUM($R218:KM218)</f>
        <v>1506666.6666666644</v>
      </c>
      <c r="KN224" s="21">
        <f>SUM($R192:KN192)-SUM($R218:KN218)</f>
        <v>1520666.6666666644</v>
      </c>
      <c r="KO224" s="21">
        <f>SUM($R192:KO192)-SUM($R218:KO218)</f>
        <v>1534666.6666666644</v>
      </c>
      <c r="KP224" s="21">
        <f>SUM($R192:KP192)-SUM($R218:KP218)</f>
        <v>1545999.9999999977</v>
      </c>
      <c r="KQ224" s="21">
        <f>SUM($R192:KQ192)-SUM($R218:KQ218)</f>
        <v>1557333.3333333309</v>
      </c>
      <c r="KR224" s="21">
        <f>SUM($R192:KR192)-SUM($R218:KR218)</f>
        <v>1568666.6666666642</v>
      </c>
      <c r="KS224" s="21">
        <f>SUM($R192:KS192)-SUM($R218:KS218)</f>
        <v>1579999.9999999974</v>
      </c>
      <c r="KT224" s="21">
        <f>SUM($R192:KT192)-SUM($R218:KT218)</f>
        <v>1591333.3333333307</v>
      </c>
      <c r="KU224" s="21">
        <f>SUM($R192:KU192)-SUM($R218:KU218)</f>
        <v>1602666.666666664</v>
      </c>
      <c r="KV224" s="21">
        <f>SUM($R192:KV192)-SUM($R218:KV218)</f>
        <v>1613999.9999999972</v>
      </c>
      <c r="KW224" s="21">
        <f>SUM($R192:KW192)-SUM($R218:KW218)</f>
        <v>1625333.3333333305</v>
      </c>
      <c r="KX224" s="21">
        <f>SUM($R192:KX192)-SUM($R218:KX218)</f>
        <v>1636666.6666666637</v>
      </c>
      <c r="KY224" s="21">
        <f>SUM($R192:KY192)-SUM($R218:KY218)</f>
        <v>1647999.999999997</v>
      </c>
      <c r="KZ224" s="21">
        <f>SUM($R192:KZ192)-SUM($R218:KZ218)</f>
        <v>1659333.3333333302</v>
      </c>
      <c r="LA224" s="21">
        <f>SUM($R192:LA192)-SUM($R218:LA218)</f>
        <v>1683333.3333333302</v>
      </c>
      <c r="LB224" s="21">
        <f>SUM($R192:LB192)-SUM($R218:LB218)</f>
        <v>1692666.6666666637</v>
      </c>
      <c r="LC224" s="21">
        <f>SUM($R192:LC192)-SUM($R218:LC218)</f>
        <v>1701999.9999999972</v>
      </c>
      <c r="LD224" s="21">
        <f>SUM($R192:LD192)-SUM($R218:LD218)</f>
        <v>1711333.3333333307</v>
      </c>
      <c r="LE224" s="21">
        <f>SUM($R192:LE192)-SUM($R218:LE218)</f>
        <v>1720666.6666666642</v>
      </c>
      <c r="LF224" s="21">
        <f>SUM($R192:LF192)-SUM($R218:LF218)</f>
        <v>1729999.9999999977</v>
      </c>
      <c r="LG224" s="21">
        <f>SUM($R192:LG192)-SUM($R218:LG218)</f>
        <v>1739333.3333333312</v>
      </c>
      <c r="LH224" s="21">
        <f>SUM($R192:LH192)-SUM($R218:LH218)</f>
        <v>1748666.6666666646</v>
      </c>
      <c r="LI224" s="21">
        <f>SUM($R192:LI192)-SUM($R218:LI218)</f>
        <v>1757999.9999999981</v>
      </c>
      <c r="LJ224" s="21">
        <f>SUM($R192:LJ192)-SUM($R218:LJ218)</f>
        <v>1767333.3333333316</v>
      </c>
      <c r="LK224" s="21">
        <f>SUM($R192:LK192)-SUM($R218:LK218)</f>
        <v>1776666.6666666651</v>
      </c>
      <c r="LL224" s="21">
        <f>SUM($R192:LL192)-SUM($R218:LL218)</f>
        <v>1785999.9999999986</v>
      </c>
      <c r="LM224" s="21">
        <f>SUM($R192:LM192)-SUM($R218:LM218)</f>
        <v>1795333.3333333321</v>
      </c>
      <c r="LN224" s="21">
        <f>SUM($R192:LN192)-SUM($R218:LN218)</f>
        <v>1804666.6666666656</v>
      </c>
      <c r="LO224" s="21">
        <f>SUM($R192:LO192)-SUM($R218:LO218)</f>
        <v>1813999.9999999991</v>
      </c>
      <c r="LP224" s="21">
        <f>SUM($R192:LP192)-SUM($R218:LP218)</f>
        <v>1823333.3333333326</v>
      </c>
      <c r="LQ224" s="21">
        <f>SUM($R192:LQ192)-SUM($R218:LQ218)</f>
        <v>1832666.666666666</v>
      </c>
      <c r="LR224" s="21">
        <f>SUM($R192:LR192)-SUM($R218:LR218)</f>
        <v>1841999.9999999995</v>
      </c>
      <c r="LS224" s="21">
        <f>SUM($R192:LS192)-SUM($R218:LS218)</f>
        <v>1851333.333333333</v>
      </c>
      <c r="LT224" s="21">
        <f>SUM($R192:LT192)-SUM($R218:LT218)</f>
        <v>1860666.6666666665</v>
      </c>
      <c r="LU224" s="21">
        <f>SUM($R192:LU192)-SUM($R218:LU218)</f>
        <v>1870000</v>
      </c>
      <c r="LV224" s="21">
        <f>SUM($R192:LV192)-SUM($R218:LV218)</f>
        <v>1894000</v>
      </c>
      <c r="LW224" s="21">
        <f>SUM($R192:LW192)-SUM($R218:LW218)</f>
        <v>1898000</v>
      </c>
      <c r="LX224" s="21">
        <f>SUM($R192:LX192)-SUM($R218:LX218)</f>
        <v>1902000</v>
      </c>
      <c r="LY224" s="21">
        <f>SUM($R192:LY192)-SUM($R218:LY218)</f>
        <v>1906000</v>
      </c>
      <c r="LZ224" s="21">
        <f>SUM($R192:LZ192)-SUM($R218:LZ218)</f>
        <v>1910000</v>
      </c>
      <c r="MA224" s="21">
        <f>SUM($R192:MA192)-SUM($R218:MA218)</f>
        <v>1914000</v>
      </c>
      <c r="MB224" s="21">
        <f>SUM($R192:MB192)-SUM($R218:MB218)</f>
        <v>1918000</v>
      </c>
      <c r="MC224" s="21">
        <f>SUM($R192:MC192)-SUM($R218:MC218)</f>
        <v>1922000</v>
      </c>
      <c r="MD224" s="21">
        <f>SUM($R192:MD192)-SUM($R218:MD218)</f>
        <v>1926000</v>
      </c>
      <c r="ME224" s="21">
        <f>SUM($R192:ME192)-SUM($R218:ME218)</f>
        <v>1924666.666666667</v>
      </c>
      <c r="MF224" s="21">
        <f>SUM($R192:MF192)-SUM($R218:MF218)</f>
        <v>1923333.333333334</v>
      </c>
      <c r="MG224" s="21">
        <f>SUM($R192:MG192)-SUM($R218:MG218)</f>
        <v>1922000.0000000009</v>
      </c>
      <c r="MH224" s="21">
        <f>SUM($R192:MH192)-SUM($R218:MH218)</f>
        <v>1920666.6666666679</v>
      </c>
      <c r="MI224" s="21">
        <f>SUM($R192:MI192)-SUM($R218:MI218)</f>
        <v>1919333.3333333349</v>
      </c>
      <c r="MJ224" s="21">
        <f>SUM($R192:MJ192)-SUM($R218:MJ218)</f>
        <v>1918000.0000000019</v>
      </c>
      <c r="MK224" s="21">
        <f>SUM($R192:MK192)-SUM($R218:MK218)</f>
        <v>1916666.6666666688</v>
      </c>
      <c r="ML224" s="21">
        <f>SUM($R192:ML192)-SUM($R218:ML218)</f>
        <v>1915333.3333333358</v>
      </c>
      <c r="MM224" s="21">
        <f>SUM($R192:MM192)-SUM($R218:MM218)</f>
        <v>1914000.0000000028</v>
      </c>
      <c r="MN224" s="21">
        <f>SUM($R192:MN192)-SUM($R218:MN218)</f>
        <v>1912666.6666666698</v>
      </c>
      <c r="MO224" s="21">
        <f>SUM($R192:MO192)-SUM($R218:MO218)</f>
        <v>1911333.3333333367</v>
      </c>
      <c r="MP224" s="21">
        <f>SUM($R192:MP192)-SUM($R218:MP218)</f>
        <v>1910000.0000000037</v>
      </c>
      <c r="MQ224" s="21">
        <f>SUM($R192:MQ192)-SUM($R218:MQ218)</f>
        <v>1908666.6666666707</v>
      </c>
      <c r="MR224" s="21">
        <f>SUM($R192:MR192)-SUM($R218:MR218)</f>
        <v>1907333.3333333377</v>
      </c>
      <c r="MS224" s="21">
        <f>SUM($R192:MS192)-SUM($R218:MS218)</f>
        <v>1906000.0000000047</v>
      </c>
      <c r="MT224" s="21">
        <f>SUM($R192:MT192)-SUM($R218:MT218)</f>
        <v>1904666.6666666716</v>
      </c>
      <c r="MU224" s="21">
        <f>SUM($R192:MU192)-SUM($R218:MU218)</f>
        <v>1903333.3333333386</v>
      </c>
      <c r="MV224" s="21">
        <f>SUM($R192:MV192)-SUM($R218:MV218)</f>
        <v>1902000.0000000056</v>
      </c>
      <c r="MW224" s="21">
        <f>SUM($R192:MW192)-SUM($R218:MW218)</f>
        <v>1900666.6666666726</v>
      </c>
      <c r="MX224" s="21">
        <f>SUM($R192:MX192)-SUM($R218:MX218)</f>
        <v>1899333.3333333395</v>
      </c>
      <c r="MY224" s="21">
        <f>SUM($R192:MY192)-SUM($R218:MY218)</f>
        <v>1892000.0000000065</v>
      </c>
      <c r="MZ224" s="21">
        <f>SUM($R192:MZ192)-SUM($R218:MZ218)</f>
        <v>1884666.6666666735</v>
      </c>
      <c r="NA224" s="21">
        <f>SUM($R192:NA192)-SUM($R218:NA218)</f>
        <v>1877333.3333333405</v>
      </c>
      <c r="NB224" s="21">
        <f>SUM($R192:NB192)-SUM($R218:NB218)</f>
        <v>1870000.0000000075</v>
      </c>
      <c r="NC224" s="21">
        <f>SUM($R192:NC192)-SUM($R218:NC218)</f>
        <v>1862666.6666666744</v>
      </c>
      <c r="ND224" s="21">
        <f>SUM($R192:ND192)-SUM($R218:ND218)</f>
        <v>1855333.3333333414</v>
      </c>
      <c r="NE224" s="21">
        <f>SUM($R192:NE192)-SUM($R218:NE218)</f>
        <v>1848000.0000000084</v>
      </c>
      <c r="NF224" s="21">
        <f>SUM($R192:NF192)-SUM($R218:NF218)</f>
        <v>1840666.6666666754</v>
      </c>
      <c r="NG224" s="21">
        <f>SUM($R192:NG192)-SUM($R218:NG218)</f>
        <v>1833333.3333333423</v>
      </c>
      <c r="NH224" s="21">
        <f>SUM($R192:NH192)-SUM($R218:NH218)</f>
        <v>1826000.0000000093</v>
      </c>
      <c r="NI224" s="21">
        <f>SUM($R192:NI192)-SUM($R218:NI218)</f>
        <v>1818666.6666666763</v>
      </c>
      <c r="NJ224" s="21">
        <f>SUM($R192:NJ192)-SUM($R218:NJ218)</f>
        <v>1812933.3333333433</v>
      </c>
      <c r="NK224" s="21">
        <f>SUM($R192:NK192)-SUM($R218:NK218)</f>
        <v>1807200.0000000102</v>
      </c>
      <c r="NL224" s="21">
        <f>SUM($R192:NL192)-SUM($R218:NL218)</f>
        <v>1801466.6666666772</v>
      </c>
      <c r="NM224" s="21">
        <f>SUM($R192:NM192)-SUM($R218:NM218)</f>
        <v>1795733.3333333442</v>
      </c>
      <c r="NN224" s="21">
        <f>SUM($R192:NN192)-SUM($R218:NN218)</f>
        <v>1790000.0000000112</v>
      </c>
      <c r="NO224" s="21">
        <f>SUM($R192:NO192)-SUM($R218:NO218)</f>
        <v>1784266.6666666782</v>
      </c>
      <c r="NP224" s="21">
        <f>SUM($R192:NP192)-SUM($R218:NP218)</f>
        <v>1778533.3333333451</v>
      </c>
      <c r="NQ224" s="21">
        <f>SUM($R192:NQ192)-SUM($R218:NQ218)</f>
        <v>1772800.0000000121</v>
      </c>
      <c r="NR224" s="21">
        <f>SUM($R192:NR192)-SUM($R218:NR218)</f>
        <v>1767066.6666666791</v>
      </c>
      <c r="NS224" s="21">
        <f>SUM($R192:NS192)-SUM($R218:NS218)</f>
        <v>1761333.3333333461</v>
      </c>
      <c r="NT224" s="21">
        <f>SUM($R192:NT192)-SUM($R218:NT218)</f>
        <v>1755600.000000013</v>
      </c>
      <c r="NU224" s="21">
        <f>SUM($R192:NU192)-SUM($R218:NU218)</f>
        <v>1749866.66666668</v>
      </c>
      <c r="NV224" s="21">
        <f>SUM($R192:NV192)-SUM($R218:NV218)</f>
        <v>1744133.333333347</v>
      </c>
      <c r="NW224" s="21">
        <f>SUM($R192:NW192)-SUM($R218:NW218)</f>
        <v>1738400.000000014</v>
      </c>
      <c r="NX224" s="21">
        <f>SUM($R192:NX192)-SUM($R218:NX218)</f>
        <v>1732666.6666666809</v>
      </c>
      <c r="NY224" s="21">
        <f>SUM($R192:NY192)-SUM($R218:NY218)</f>
        <v>1726933.3333333479</v>
      </c>
      <c r="NZ224" s="21">
        <f>SUM($R192:NZ192)-SUM($R218:NZ218)</f>
        <v>1721200.0000000149</v>
      </c>
      <c r="OA224" s="21">
        <f>SUM($R192:OA192)-SUM($R218:OA218)</f>
        <v>1715466.6666666819</v>
      </c>
      <c r="OB224" s="21">
        <f>SUM($R192:OB192)-SUM($R218:OB218)</f>
        <v>1709733.3333333489</v>
      </c>
      <c r="OC224" s="21">
        <f>SUM($R192:OC192)-SUM($R218:OC218)</f>
        <v>1704000.0000000158</v>
      </c>
      <c r="OD224" s="21">
        <f>SUM($R192:OD192)-SUM($R218:OD218)</f>
        <v>1700266.6666666828</v>
      </c>
      <c r="OE224" s="21">
        <f>SUM($R192:OE192)-SUM($R218:OE218)</f>
        <v>1696533.3333333498</v>
      </c>
      <c r="OF224" s="21">
        <f>SUM($R192:OF192)-SUM($R218:OF218)</f>
        <v>1692800.0000000168</v>
      </c>
      <c r="OG224" s="21">
        <f>SUM($R192:OG192)-SUM($R218:OG218)</f>
        <v>1689066.6666666837</v>
      </c>
      <c r="OH224" s="21">
        <f>SUM($R192:OH192)-SUM($R218:OH218)</f>
        <v>1685333.3333333507</v>
      </c>
      <c r="OI224" s="21">
        <f>SUM($R192:OI192)-SUM($R218:OI218)</f>
        <v>1681600.0000000177</v>
      </c>
      <c r="OJ224" s="21">
        <f>SUM($R192:OJ192)-SUM($R218:OJ218)</f>
        <v>1677866.6666666847</v>
      </c>
      <c r="OK224" s="21">
        <f>SUM($R192:OK192)-SUM($R218:OK218)</f>
        <v>1674133.3333333516</v>
      </c>
      <c r="OL224" s="21">
        <f>SUM($R192:OL192)-SUM($R218:OL218)</f>
        <v>1670400.0000000186</v>
      </c>
      <c r="OM224" s="21">
        <f>SUM($R192:OM192)-SUM($R218:OM218)</f>
        <v>1666666.6666666856</v>
      </c>
      <c r="ON224" s="21">
        <f>SUM($R192:ON192)-SUM($R218:ON218)</f>
        <v>1664533.3333333526</v>
      </c>
      <c r="OO224" s="21">
        <f>SUM($R192:OO192)-SUM($R218:OO218)</f>
        <v>1662400.0000000196</v>
      </c>
      <c r="OP224" s="21">
        <f>SUM($R192:OP192)-SUM($R218:OP218)</f>
        <v>1660266.6666666865</v>
      </c>
      <c r="OQ224" s="21">
        <f>SUM($R192:OQ192)-SUM($R218:OQ218)</f>
        <v>1658133.3333333535</v>
      </c>
      <c r="OR224" s="21">
        <f>SUM($R192:OR192)-SUM($R218:OR218)</f>
        <v>1656000.0000000205</v>
      </c>
      <c r="OS224" s="21">
        <f>SUM($R192:OS192)-SUM($R218:OS218)</f>
        <v>1653866.6666666875</v>
      </c>
      <c r="OT224" s="21">
        <f>SUM($R192:OT192)-SUM($R218:OT218)</f>
        <v>1651733.3333333544</v>
      </c>
      <c r="OU224" s="21">
        <f>SUM($R192:OU192)-SUM($R218:OU218)</f>
        <v>1649600.0000000214</v>
      </c>
      <c r="OV224" s="21">
        <f>SUM($R192:OV192)-SUM($R218:OV218)</f>
        <v>1647466.6666666884</v>
      </c>
      <c r="OW224" s="21">
        <f>SUM($R192:OW192)-SUM($R218:OW218)</f>
        <v>1645333.3333333554</v>
      </c>
      <c r="OX224" s="21">
        <f>SUM($R192:OX192)-SUM($R218:OX218)</f>
        <v>1643200.0000000224</v>
      </c>
      <c r="OY224" s="21">
        <f>SUM($R192:OY192)-SUM($R218:OY218)</f>
        <v>1641066.6666666893</v>
      </c>
      <c r="OZ224" s="21">
        <f>SUM($R192:OZ192)-SUM($R218:OZ218)</f>
        <v>1638933.3333333563</v>
      </c>
      <c r="PA224" s="21">
        <f>SUM($R192:PA192)-SUM($R218:PA218)</f>
        <v>1636800.0000000233</v>
      </c>
      <c r="PB224" s="21">
        <f>SUM($R192:PB192)-SUM($R218:PB218)</f>
        <v>1634666.6666666903</v>
      </c>
      <c r="PC224" s="21">
        <f>SUM($R192:PC192)-SUM($R218:PC218)</f>
        <v>1632533.3333333572</v>
      </c>
      <c r="PD224" s="21">
        <f>SUM($R192:PD192)-SUM($R218:PD218)</f>
        <v>1630400.0000000242</v>
      </c>
      <c r="PE224" s="21">
        <f>SUM($R192:PE192)-SUM($R218:PE218)</f>
        <v>1628266.6666666912</v>
      </c>
      <c r="PF224" s="21">
        <f>SUM($R192:PF192)-SUM($R218:PF218)</f>
        <v>1626133.3333333582</v>
      </c>
      <c r="PG224" s="21">
        <f>SUM($R192:PG192)-SUM($R218:PG218)</f>
        <v>1624000.0000000251</v>
      </c>
      <c r="PH224" s="21">
        <f>SUM($R192:PH192)-SUM($R218:PH218)</f>
        <v>1627200.0000000251</v>
      </c>
      <c r="PI224" s="21">
        <f>SUM($R192:PI192)-SUM($R218:PI218)</f>
        <v>1630400.0000000251</v>
      </c>
      <c r="PJ224" s="21">
        <f>SUM($R192:PJ192)-SUM($R218:PJ218)</f>
        <v>1633600.0000000251</v>
      </c>
      <c r="PK224" s="21">
        <f>SUM($R192:PK192)-SUM($R218:PK218)</f>
        <v>1636800.0000000251</v>
      </c>
      <c r="PL224" s="21">
        <f>SUM($R192:PL192)-SUM($R218:PL218)</f>
        <v>1640000.0000000251</v>
      </c>
      <c r="PM224" s="21">
        <f>SUM($R192:PM192)-SUM($R218:PM218)</f>
        <v>1643200.0000000251</v>
      </c>
      <c r="PN224" s="21">
        <f>SUM($R192:PN192)-SUM($R218:PN218)</f>
        <v>1646400.0000000251</v>
      </c>
      <c r="PO224" s="21">
        <f>SUM($R192:PO192)-SUM($R218:PO218)</f>
        <v>1649600.0000000251</v>
      </c>
      <c r="PP224" s="21">
        <f>SUM($R192:PP192)-SUM($R218:PP218)</f>
        <v>1652800.0000000251</v>
      </c>
      <c r="PQ224" s="21">
        <f>SUM($R192:PQ192)-SUM($R218:PQ218)</f>
        <v>1656000.0000000251</v>
      </c>
      <c r="PR224" s="21">
        <f>SUM($R192:PR192)-SUM($R218:PR218)</f>
        <v>1659200.0000000251</v>
      </c>
      <c r="PS224" s="21">
        <f>SUM($R192:PS192)-SUM($R218:PS218)</f>
        <v>1661333.3333333582</v>
      </c>
      <c r="PT224" s="21">
        <f>SUM($R192:PT192)-SUM($R218:PT218)</f>
        <v>1663466.6666666912</v>
      </c>
      <c r="PU224" s="21">
        <f>SUM($R192:PU192)-SUM($R218:PU218)</f>
        <v>1665600.0000000242</v>
      </c>
      <c r="PV224" s="21">
        <f>SUM($R192:PV192)-SUM($R218:PV218)</f>
        <v>1667733.3333333572</v>
      </c>
      <c r="PW224" s="21">
        <f>SUM($R192:PW192)-SUM($R218:PW218)</f>
        <v>1669866.6666666903</v>
      </c>
      <c r="PX224" s="21">
        <f>SUM($R192:PX192)-SUM($R218:PX218)</f>
        <v>1672000.0000000233</v>
      </c>
      <c r="PY224" s="21">
        <f>SUM($R192:PY192)-SUM($R218:PY218)</f>
        <v>1674133.3333333563</v>
      </c>
      <c r="PZ224" s="21">
        <f>SUM($R192:PZ192)-SUM($R218:PZ218)</f>
        <v>1676266.6666666893</v>
      </c>
      <c r="QA224" s="21">
        <f>SUM($R192:QA192)-SUM($R218:QA218)</f>
        <v>1678400.0000000224</v>
      </c>
      <c r="QB224" s="21">
        <f>SUM($R192:QB192)-SUM($R218:QB218)</f>
        <v>1680533.3333333554</v>
      </c>
      <c r="QC224" s="21">
        <f>SUM($R192:QC192)-SUM($R218:QC218)</f>
        <v>1682666.6666666884</v>
      </c>
      <c r="QD224" s="21">
        <f>SUM($R192:QD192)-SUM($R218:QD218)</f>
        <v>1684800.0000000214</v>
      </c>
      <c r="QE224" s="21">
        <f>SUM($R192:QE192)-SUM($R218:QE218)</f>
        <v>1686933.3333333544</v>
      </c>
      <c r="QF224" s="21">
        <f>SUM($R192:QF192)-SUM($R218:QF218)</f>
        <v>1689066.6666666875</v>
      </c>
      <c r="QG224" s="21">
        <f>SUM($R192:QG192)-SUM($R218:QG218)</f>
        <v>1691200.0000000205</v>
      </c>
      <c r="QH224" s="21">
        <f>SUM($R192:QH192)-SUM($R218:QH218)</f>
        <v>1693333.3333333535</v>
      </c>
      <c r="QI224" s="21">
        <f>SUM($R192:QI192)-SUM($R218:QI218)</f>
        <v>1695466.6666666865</v>
      </c>
      <c r="QJ224" s="21">
        <f>SUM($R192:QJ192)-SUM($R218:QJ218)</f>
        <v>1697600.0000000196</v>
      </c>
      <c r="QK224" s="21">
        <f>SUM($R192:QK192)-SUM($R218:QK218)</f>
        <v>1699733.3333333526</v>
      </c>
      <c r="QL224" s="21">
        <f>SUM($R192:QL192)-SUM($R218:QL218)</f>
        <v>1701866.6666666856</v>
      </c>
      <c r="QM224" s="21">
        <f>SUM($R192:QM192)-SUM($R218:QM218)</f>
        <v>1702400.0000000186</v>
      </c>
      <c r="QN224" s="21">
        <f>SUM($R192:QN192)-SUM($R218:QN218)</f>
        <v>1702933.3333333516</v>
      </c>
      <c r="QO224" s="21">
        <f>SUM($R192:QO192)-SUM($R218:QO218)</f>
        <v>1703466.6666666847</v>
      </c>
      <c r="QP224" s="21">
        <f>SUM($R192:QP192)-SUM($R218:QP218)</f>
        <v>1704000.0000000177</v>
      </c>
      <c r="QQ224" s="21">
        <f>SUM($R192:QQ192)-SUM($R218:QQ218)</f>
        <v>1704533.3333333507</v>
      </c>
      <c r="QR224" s="21">
        <f>SUM($R192:QR192)-SUM($R218:QR218)</f>
        <v>1705066.6666666837</v>
      </c>
      <c r="QS224" s="21">
        <f>SUM($R192:QS192)-SUM($R218:QS218)</f>
        <v>1705600.0000000168</v>
      </c>
      <c r="QT224" s="21">
        <f>SUM($R192:QT192)-SUM($R218:QT218)</f>
        <v>1706133.3333333498</v>
      </c>
      <c r="QU224" s="21">
        <f>SUM($R192:QU192)-SUM($R218:QU218)</f>
        <v>1706666.6666666828</v>
      </c>
      <c r="QV224" s="21">
        <f>SUM($R192:QV192)-SUM($R218:QV218)</f>
        <v>1707200.0000000158</v>
      </c>
      <c r="QW224" s="21">
        <f>SUM($R192:QW192)-SUM($R218:QW218)</f>
        <v>1707733.3333333489</v>
      </c>
      <c r="QX224" s="21">
        <f>SUM($R192:QX192)-SUM($R218:QX218)</f>
        <v>1719866.6666666819</v>
      </c>
      <c r="QY224" s="21">
        <f>SUM($R192:QY192)-SUM($R218:QY218)</f>
        <v>1732000.0000000149</v>
      </c>
      <c r="QZ224" s="21">
        <f>SUM($R192:QZ192)-SUM($R218:QZ218)</f>
        <v>1744133.3333333479</v>
      </c>
      <c r="RA224" s="21">
        <f>SUM($R192:RA192)-SUM($R218:RA218)</f>
        <v>1756266.6666666809</v>
      </c>
      <c r="RB224" s="21">
        <f>SUM($R192:RB192)-SUM($R218:RB218)</f>
        <v>1768400.000000014</v>
      </c>
      <c r="RC224" s="21">
        <f>SUM($R192:RC192)-SUM($R218:RC218)</f>
        <v>1780533.333333347</v>
      </c>
      <c r="RD224" s="21">
        <f>SUM($R192:RD192)-SUM($R218:RD218)</f>
        <v>1792666.66666668</v>
      </c>
      <c r="RE224" s="21">
        <f>SUM($R192:RE192)-SUM($R218:RE218)</f>
        <v>1804800.000000013</v>
      </c>
      <c r="RF224" s="21">
        <f>SUM($R192:RF192)-SUM($R218:RF218)</f>
        <v>1816933.3333333461</v>
      </c>
      <c r="RG224" s="21">
        <f>SUM($R192:RG192)-SUM($R218:RG218)</f>
        <v>1829066.6666666791</v>
      </c>
      <c r="RH224" s="21">
        <f>SUM($R192:RH192)-SUM($R218:RH218)</f>
        <v>1841200.0000000121</v>
      </c>
      <c r="RI224" s="21">
        <f>SUM($R192:RI192)-SUM($R218:RI218)</f>
        <v>1853333.3333333451</v>
      </c>
      <c r="RJ224" s="21">
        <f>SUM($R192:RJ192)-SUM($R218:RJ218)</f>
        <v>1865466.6666666782</v>
      </c>
      <c r="RK224" s="21">
        <f>SUM($R192:RK192)-SUM($R218:RK218)</f>
        <v>1877600.0000000112</v>
      </c>
      <c r="RL224" s="21">
        <f>SUM($R192:RL192)-SUM($R218:RL218)</f>
        <v>1889733.3333333442</v>
      </c>
      <c r="RM224" s="21">
        <f>SUM($R192:RM192)-SUM($R218:RM218)</f>
        <v>1901866.6666666772</v>
      </c>
      <c r="RN224" s="21">
        <f>SUM($R192:RN192)-SUM($R218:RN218)</f>
        <v>1914000.0000000102</v>
      </c>
      <c r="RO224" s="21">
        <f>SUM($R192:RO192)-SUM($R218:RO218)</f>
        <v>1926133.3333333433</v>
      </c>
      <c r="RP224" s="21">
        <f>SUM($R192:RP192)-SUM($R218:RP218)</f>
        <v>1938266.6666666763</v>
      </c>
      <c r="RQ224" s="21">
        <f>SUM($R192:RQ192)-SUM($R218:RQ218)</f>
        <v>1948800.0000000093</v>
      </c>
      <c r="RR224" s="21">
        <f>SUM($R192:RR192)-SUM($R218:RR218)</f>
        <v>1959333.3333333423</v>
      </c>
      <c r="RS224" s="21">
        <f>SUM($R192:RS192)-SUM($R218:RS218)</f>
        <v>1969866.6666666754</v>
      </c>
      <c r="RT224" s="21">
        <f>SUM($R192:RT192)-SUM($R218:RT218)</f>
        <v>1980400.0000000084</v>
      </c>
      <c r="RU224" s="21">
        <f>SUM($R192:RU192)-SUM($R218:RU218)</f>
        <v>1990933.3333333414</v>
      </c>
      <c r="RV224" s="21">
        <f>SUM($R192:RV192)-SUM($R218:RV218)</f>
        <v>2001466.6666666744</v>
      </c>
      <c r="RW224" s="21">
        <f>SUM($R192:RW192)-SUM($R218:RW218)</f>
        <v>2012000.0000000075</v>
      </c>
      <c r="RX224" s="21">
        <f>SUM($R192:RX192)-SUM($R218:RX218)</f>
        <v>2022533.3333333405</v>
      </c>
      <c r="RY224" s="21">
        <f>SUM($R192:RY192)-SUM($R218:RY218)</f>
        <v>2033066.6666666735</v>
      </c>
      <c r="RZ224" s="21">
        <f>SUM($R192:RZ192)-SUM($R218:RZ218)</f>
        <v>2043600.0000000065</v>
      </c>
      <c r="SA224" s="21">
        <f>SUM($R192:SA192)-SUM($R218:SA218)</f>
        <v>2054133.3333333395</v>
      </c>
      <c r="SB224" s="21">
        <f>SUM($R192:SB192)-SUM($R218:SB218)</f>
        <v>2077866.6666666726</v>
      </c>
      <c r="SC224" s="21">
        <f>SUM($R192:SC192)-SUM($R218:SC218)</f>
        <v>2101600.0000000056</v>
      </c>
      <c r="SD224" s="21">
        <f>SUM($R192:SD192)-SUM($R218:SD218)</f>
        <v>2125333.3333333386</v>
      </c>
      <c r="SE224" s="21">
        <f>SUM($R192:SE192)-SUM($R218:SE218)</f>
        <v>2149066.6666666716</v>
      </c>
      <c r="SF224" s="21">
        <f>SUM($R192:SF192)-SUM($R218:SF218)</f>
        <v>2172800.0000000047</v>
      </c>
      <c r="SG224" s="21">
        <f>SUM($R192:SG192)-SUM($R218:SG218)</f>
        <v>2196533.3333333377</v>
      </c>
      <c r="SH224" s="21">
        <f>SUM($R192:SH192)-SUM($R218:SH218)</f>
        <v>2220266.6666666707</v>
      </c>
      <c r="SI224" s="21">
        <f>SUM($R192:SI192)-SUM($R218:SI218)</f>
        <v>2244000.0000000037</v>
      </c>
      <c r="SJ224" s="21">
        <f>SUM($R192:SJ192)-SUM($R218:SJ218)</f>
        <v>2267733.3333333367</v>
      </c>
      <c r="SK224" s="21">
        <f>SUM($R192:SK192)-SUM($R218:SK218)</f>
        <v>2291466.6666666698</v>
      </c>
      <c r="SL224" s="21">
        <f>SUM($R192:SL192)-SUM($R218:SL218)</f>
        <v>2315200.0000000028</v>
      </c>
      <c r="SM224" s="21">
        <f>SUM($R192:SM192)-SUM($R218:SM218)</f>
        <v>2338933.3333333358</v>
      </c>
      <c r="SN224" s="21">
        <f>SUM($R192:SN192)-SUM($R218:SN218)</f>
        <v>2362666.6666666688</v>
      </c>
      <c r="SO224" s="21">
        <f>SUM($R192:SO192)-SUM($R218:SO218)</f>
        <v>2386400.0000000019</v>
      </c>
      <c r="SP224" s="21">
        <f>SUM($R192:SP192)-SUM($R218:SP218)</f>
        <v>2410133.3333333349</v>
      </c>
      <c r="SQ224" s="21">
        <f>SUM($R192:SQ192)-SUM($R218:SQ218)</f>
        <v>2433866.6666666679</v>
      </c>
      <c r="SR224" s="21">
        <f>SUM($R192:SR192)-SUM($R218:SR218)</f>
        <v>2457600.0000000009</v>
      </c>
      <c r="SS224" s="21">
        <f>SUM($R192:SS192)-SUM($R218:SS218)</f>
        <v>2481333.333333334</v>
      </c>
      <c r="ST224" s="21">
        <f>SUM($R192:ST192)-SUM($R218:ST218)</f>
        <v>2505066.666666667</v>
      </c>
      <c r="SU224" s="21">
        <f>SUM($R192:SU192)-SUM($R218:SU218)</f>
        <v>2528800</v>
      </c>
      <c r="SV224" s="21">
        <f>SUM($R192:SV192)-SUM($R218:SV218)</f>
        <v>2553600</v>
      </c>
      <c r="SW224" s="21">
        <f>SUM($R192:SW192)-SUM($R218:SW218)</f>
        <v>2578400</v>
      </c>
      <c r="SX224" s="21">
        <f>SUM($R192:SX192)-SUM($R218:SX218)</f>
        <v>2603200</v>
      </c>
      <c r="SY224" s="21">
        <f>SUM($R192:SY192)-SUM($R218:SY218)</f>
        <v>2628000</v>
      </c>
      <c r="SZ224" s="21">
        <f>SUM($R192:SZ192)-SUM($R218:SZ218)</f>
        <v>2652800</v>
      </c>
      <c r="TA224" s="21">
        <f>SUM($R192:TA192)-SUM($R218:TA218)</f>
        <v>2677600</v>
      </c>
      <c r="TB224" s="21">
        <f>SUM($R192:TB192)-SUM($R218:TB218)</f>
        <v>2702400</v>
      </c>
      <c r="TC224" s="21">
        <f>SUM($R192:TC192)-SUM($R218:TC218)</f>
        <v>2727200</v>
      </c>
      <c r="TD224" s="21">
        <f>SUM($R192:TD192)-SUM($R218:TD218)</f>
        <v>2752000</v>
      </c>
      <c r="TE224" s="21">
        <f>SUM($R192:TE192)-SUM($R218:TE218)</f>
        <v>2776800</v>
      </c>
      <c r="TF224" s="21">
        <f>SUM($R192:TF192)-SUM($R218:TF218)</f>
        <v>2801600</v>
      </c>
      <c r="TG224" s="21">
        <f>SUM($R192:TG192)-SUM($R218:TG218)</f>
        <v>2810400</v>
      </c>
      <c r="TH224" s="21">
        <f>SUM($R192:TH192)-SUM($R218:TH218)</f>
        <v>2819200</v>
      </c>
      <c r="TI224" s="21">
        <f>SUM($R192:TI192)-SUM($R218:TI218)</f>
        <v>2828000</v>
      </c>
      <c r="TJ224" s="21">
        <f>SUM($R192:TJ192)-SUM($R218:TJ218)</f>
        <v>2836800</v>
      </c>
      <c r="TK224" s="21">
        <f>SUM($R192:TK192)-SUM($R218:TK218)</f>
        <v>2845600</v>
      </c>
      <c r="TL224" s="21">
        <f>SUM($R192:TL192)-SUM($R218:TL218)</f>
        <v>2854400</v>
      </c>
      <c r="TM224" s="21">
        <f>SUM($R192:TM192)-SUM($R218:TM218)</f>
        <v>2863200</v>
      </c>
      <c r="TN224" s="21">
        <f>SUM($R192:TN192)-SUM($R218:TN218)</f>
        <v>2872000</v>
      </c>
      <c r="TO224" s="21">
        <f>SUM($R192:TO192)-SUM($R218:TO218)</f>
        <v>2880800</v>
      </c>
      <c r="TP224" s="21">
        <f>SUM($R192:TP192)-SUM($R218:TP218)</f>
        <v>2889600</v>
      </c>
      <c r="TQ224" s="21">
        <f>SUM($R192:TQ192)-SUM($R218:TQ218)</f>
        <v>2898400</v>
      </c>
      <c r="TR224" s="21">
        <f>SUM($R192:TR192)-SUM($R218:TR218)</f>
        <v>2907200</v>
      </c>
      <c r="TS224" s="21">
        <f>SUM($R192:TS192)-SUM($R218:TS218)</f>
        <v>2916000</v>
      </c>
      <c r="TT224" s="21">
        <f>SUM($R192:TT192)-SUM($R218:TT218)</f>
        <v>2924800</v>
      </c>
      <c r="TU224" s="21">
        <f>SUM($R192:TU192)-SUM($R218:TU218)</f>
        <v>2933600</v>
      </c>
      <c r="TV224" s="21">
        <f>SUM($R192:TV192)-SUM($R218:TV218)</f>
        <v>2942400</v>
      </c>
      <c r="TW224" s="21">
        <f>SUM($R192:TW192)-SUM($R218:TW218)</f>
        <v>2951200</v>
      </c>
      <c r="TX224" s="21">
        <f>SUM($R192:TX192)-SUM($R218:TX218)</f>
        <v>2960000</v>
      </c>
      <c r="TY224" s="21">
        <f>SUM($R192:TY192)-SUM($R218:TY218)</f>
        <v>2968800</v>
      </c>
      <c r="TZ224" s="21">
        <f>SUM($R192:TZ192)-SUM($R218:TZ218)</f>
        <v>2977600</v>
      </c>
      <c r="UA224" s="21">
        <f>SUM($R192:UA192)-SUM($R218:UA218)</f>
        <v>2974800</v>
      </c>
      <c r="UB224" s="21">
        <f>SUM($R192:UB192)-SUM($R218:UB218)</f>
        <v>2972000</v>
      </c>
      <c r="UC224" s="21">
        <f>SUM($R192:UC192)-SUM($R218:UC218)</f>
        <v>2969200</v>
      </c>
      <c r="UD224" s="21">
        <f>SUM($R192:UD192)-SUM($R218:UD218)</f>
        <v>2966400</v>
      </c>
      <c r="UE224" s="21">
        <f>SUM($R192:UE192)-SUM($R218:UE218)</f>
        <v>2963600</v>
      </c>
      <c r="UF224" s="21">
        <f>SUM($R192:UF192)-SUM($R218:UF218)</f>
        <v>2960800</v>
      </c>
      <c r="UG224" s="21">
        <f>SUM($R192:UG192)-SUM($R218:UG218)</f>
        <v>2958000</v>
      </c>
      <c r="UH224" s="21">
        <f>SUM($R192:UH192)-SUM($R218:UH218)</f>
        <v>2955200</v>
      </c>
      <c r="UI224" s="21">
        <f>SUM($R192:UI192)-SUM($R218:UI218)</f>
        <v>2952400</v>
      </c>
      <c r="UJ224" s="21">
        <f>SUM($R192:UJ192)-SUM($R218:UJ218)</f>
        <v>2949600</v>
      </c>
      <c r="UK224" s="21">
        <f>SUM($R192:UK192)-SUM($R218:UK218)</f>
        <v>2946000</v>
      </c>
      <c r="UL224" s="21">
        <f>SUM($R192:UL192)-SUM($R218:UL218)</f>
        <v>2942400</v>
      </c>
      <c r="UM224" s="21">
        <f>SUM($R192:UM192)-SUM($R218:UM218)</f>
        <v>2938800</v>
      </c>
      <c r="UN224" s="21">
        <f>SUM($R192:UN192)-SUM($R218:UN218)</f>
        <v>2935200</v>
      </c>
      <c r="UO224" s="21">
        <f>SUM($R192:UO192)-SUM($R218:UO218)</f>
        <v>2931600</v>
      </c>
      <c r="UP224" s="21">
        <f>SUM($R192:UP192)-SUM($R218:UP218)</f>
        <v>2928000</v>
      </c>
      <c r="UQ224" s="21">
        <f>SUM($R192:UQ192)-SUM($R218:UQ218)</f>
        <v>2924400</v>
      </c>
      <c r="UR224" s="21">
        <f>SUM($R192:UR192)-SUM($R218:UR218)</f>
        <v>2920800</v>
      </c>
      <c r="US224" s="21">
        <f>SUM($R192:US192)-SUM($R218:US218)</f>
        <v>2917200</v>
      </c>
      <c r="UT224" s="21">
        <f>SUM($R192:UT192)-SUM($R218:UT218)</f>
        <v>2913600</v>
      </c>
      <c r="UU224" s="21">
        <f>SUM($R192:UU192)-SUM($R218:UU218)</f>
        <v>2910000</v>
      </c>
      <c r="UV224" s="21">
        <f>SUM($R192:UV192)-SUM($R218:UV218)</f>
        <v>2906400</v>
      </c>
      <c r="UW224" s="21">
        <f>SUM($R192:UW192)-SUM($R218:UW218)</f>
        <v>2902800</v>
      </c>
      <c r="UX224" s="21">
        <f>SUM($R192:UX192)-SUM($R218:UX218)</f>
        <v>2899200</v>
      </c>
      <c r="UY224" s="21">
        <f>SUM($R192:UY192)-SUM($R218:UY218)</f>
        <v>2895600</v>
      </c>
      <c r="UZ224" s="21">
        <f>SUM($R192:UZ192)-SUM($R218:UZ218)</f>
        <v>2892000</v>
      </c>
      <c r="VA224" s="21">
        <f>SUM($R192:VA192)-SUM($R218:VA218)</f>
        <v>2888400</v>
      </c>
      <c r="VB224" s="21">
        <f>SUM($R192:VB192)-SUM($R218:VB218)</f>
        <v>2884800</v>
      </c>
      <c r="VC224" s="21">
        <f>SUM($R192:VC192)-SUM($R218:VC218)</f>
        <v>2881200</v>
      </c>
      <c r="VD224" s="21">
        <f>SUM($R192:VD192)-SUM($R218:VD218)</f>
        <v>2877600</v>
      </c>
      <c r="VE224" s="21">
        <f>SUM($R192:VE192)-SUM($R218:VE218)</f>
        <v>2860800</v>
      </c>
      <c r="VF224" s="21">
        <f>SUM($R192:VF192)-SUM($R218:VF218)</f>
        <v>2844000</v>
      </c>
      <c r="VG224" s="21">
        <f>SUM($R192:VG192)-SUM($R218:VG218)</f>
        <v>2827200</v>
      </c>
      <c r="VH224" s="21">
        <f>SUM($R192:VH192)-SUM($R218:VH218)</f>
        <v>2810400</v>
      </c>
      <c r="VI224" s="21">
        <f>SUM($R192:VI192)-SUM($R218:VI218)</f>
        <v>2793600</v>
      </c>
      <c r="VJ224" s="21">
        <f>SUM($R192:VJ192)-SUM($R218:VJ218)</f>
        <v>2776800</v>
      </c>
      <c r="VK224" s="21">
        <f>SUM($R192:VK192)-SUM($R218:VK218)</f>
        <v>2760000</v>
      </c>
      <c r="VL224" s="21">
        <f>SUM($R192:VL192)-SUM($R218:VL218)</f>
        <v>2743200</v>
      </c>
      <c r="VM224" s="21">
        <f>SUM($R192:VM192)-SUM($R218:VM218)</f>
        <v>2726400</v>
      </c>
      <c r="VN224" s="21">
        <f>SUM($R192:VN192)-SUM($R218:VN218)</f>
        <v>2709600</v>
      </c>
      <c r="VO224" s="21">
        <f>SUM($R192:VO192)-SUM($R218:VO218)</f>
        <v>2692800</v>
      </c>
      <c r="VP224" s="21">
        <f>SUM($R192:VP192)-SUM($R218:VP218)</f>
        <v>2671200</v>
      </c>
      <c r="VQ224" s="21">
        <f>SUM($R192:VQ192)-SUM($R218:VQ218)</f>
        <v>2649600</v>
      </c>
      <c r="VR224" s="21">
        <f>SUM($R192:VR192)-SUM($R218:VR218)</f>
        <v>2628000</v>
      </c>
      <c r="VS224" s="21">
        <f>SUM($R192:VS192)-SUM($R218:VS218)</f>
        <v>2606400</v>
      </c>
      <c r="VT224" s="21">
        <f>SUM($R192:VT192)-SUM($R218:VT218)</f>
        <v>2584800</v>
      </c>
      <c r="VU224" s="21">
        <f>SUM($R192:VU192)-SUM($R218:VU218)</f>
        <v>2563200</v>
      </c>
      <c r="VV224" s="21">
        <f>SUM($R192:VV192)-SUM($R218:VV218)</f>
        <v>2541600</v>
      </c>
      <c r="VW224" s="21">
        <f>SUM($R192:VW192)-SUM($R218:VW218)</f>
        <v>2520000</v>
      </c>
      <c r="VX224" s="21">
        <f>SUM($R192:VX192)-SUM($R218:VX218)</f>
        <v>2498400</v>
      </c>
      <c r="VY224" s="21">
        <f>SUM($R192:VY192)-SUM($R218:VY218)</f>
        <v>2476800</v>
      </c>
      <c r="VZ224" s="21">
        <f>SUM($R192:VZ192)-SUM($R218:VZ218)</f>
        <v>2455200</v>
      </c>
      <c r="WA224" s="21">
        <f>SUM($R192:WA192)-SUM($R218:WA218)</f>
        <v>2433600</v>
      </c>
      <c r="WB224" s="21">
        <f>SUM($R192:WB192)-SUM($R218:WB218)</f>
        <v>2412000</v>
      </c>
      <c r="WC224" s="21">
        <f>SUM($R192:WC192)-SUM($R218:WC218)</f>
        <v>2390400</v>
      </c>
      <c r="WD224" s="21">
        <f>SUM($R192:WD192)-SUM($R218:WD218)</f>
        <v>2368800</v>
      </c>
      <c r="WE224" s="21">
        <f>SUM($R192:WE192)-SUM($R218:WE218)</f>
        <v>2347200</v>
      </c>
      <c r="WF224" s="21">
        <f>SUM($R192:WF192)-SUM($R218:WF218)</f>
        <v>2325600</v>
      </c>
      <c r="WG224" s="21">
        <f>SUM($R192:WG192)-SUM($R218:WG218)</f>
        <v>2304000</v>
      </c>
      <c r="WH224" s="21">
        <f>SUM($R192:WH192)-SUM($R218:WH218)</f>
        <v>2282400</v>
      </c>
      <c r="WI224" s="21">
        <f>SUM($R192:WI192)-SUM($R218:WI218)</f>
        <v>2260800</v>
      </c>
      <c r="WJ224" s="21">
        <f>SUM($R192:WJ192)-SUM($R218:WJ218)</f>
        <v>2255200</v>
      </c>
      <c r="WK224" s="21">
        <f>SUM($R192:WK192)-SUM($R218:WK218)</f>
        <v>2249600</v>
      </c>
      <c r="WL224" s="21">
        <f>SUM($R192:WL192)-SUM($R218:WL218)</f>
        <v>2244000</v>
      </c>
      <c r="WM224" s="21">
        <f>SUM($R192:WM192)-SUM($R218:WM218)</f>
        <v>2238400</v>
      </c>
      <c r="WN224" s="21">
        <f>SUM($R192:WN192)-SUM($R218:WN218)</f>
        <v>2232800</v>
      </c>
      <c r="WO224" s="21">
        <f>SUM($R192:WO192)-SUM($R218:WO218)</f>
        <v>2227200</v>
      </c>
      <c r="WP224" s="21">
        <f>SUM($R192:WP192)-SUM($R218:WP218)</f>
        <v>2221600</v>
      </c>
      <c r="WQ224" s="21">
        <f>SUM($R192:WQ192)-SUM($R218:WQ218)</f>
        <v>2216000</v>
      </c>
      <c r="WR224" s="21">
        <f>SUM($R192:WR192)-SUM($R218:WR218)</f>
        <v>2210400</v>
      </c>
      <c r="WS224" s="21">
        <f>SUM($R192:WS192)-SUM($R218:WS218)</f>
        <v>2204800</v>
      </c>
      <c r="WT224" s="21">
        <f>SUM($R192:WT192)-SUM($R218:WT218)</f>
        <v>2199200</v>
      </c>
      <c r="WU224" s="21">
        <f>SUM($R192:WU192)-SUM($R218:WU218)</f>
        <v>2196800</v>
      </c>
      <c r="WV224" s="21">
        <f>SUM($R192:WV192)-SUM($R218:WV218)</f>
        <v>2194400</v>
      </c>
      <c r="WW224" s="21">
        <f>SUM($R192:WW192)-SUM($R218:WW218)</f>
        <v>2192000</v>
      </c>
      <c r="WX224" s="21">
        <f>SUM($R192:WX192)-SUM($R218:WX218)</f>
        <v>2189600</v>
      </c>
      <c r="WY224" s="21">
        <f>SUM($R192:WY192)-SUM($R218:WY218)</f>
        <v>2187200</v>
      </c>
      <c r="WZ224" s="21">
        <f>SUM($R192:WZ192)-SUM($R218:WZ218)</f>
        <v>2184800</v>
      </c>
      <c r="XA224" s="21">
        <f>SUM($R192:XA192)-SUM($R218:XA218)</f>
        <v>2182400</v>
      </c>
      <c r="XB224" s="21">
        <f>SUM($R192:XB192)-SUM($R218:XB218)</f>
        <v>2180000</v>
      </c>
      <c r="XC224" s="21">
        <f>SUM($R192:XC192)-SUM($R218:XC218)</f>
        <v>2177600</v>
      </c>
      <c r="XD224" s="21">
        <f>SUM($R192:XD192)-SUM($R218:XD218)</f>
        <v>2175200</v>
      </c>
      <c r="XE224" s="21">
        <f>SUM($R192:XE192)-SUM($R218:XE218)</f>
        <v>2172800</v>
      </c>
      <c r="XF224" s="21">
        <f>SUM($R192:XF192)-SUM($R218:XF218)</f>
        <v>2170400</v>
      </c>
      <c r="XG224" s="21">
        <f>SUM($R192:XG192)-SUM($R218:XG218)</f>
        <v>2168000</v>
      </c>
      <c r="XH224" s="21">
        <f>SUM($R192:XH192)-SUM($R218:XH218)</f>
        <v>2165600</v>
      </c>
      <c r="XI224" s="21">
        <f>SUM($R192:XI192)-SUM($R218:XI218)</f>
        <v>2163200</v>
      </c>
      <c r="XJ224" s="21">
        <f>SUM($R192:XJ192)-SUM($R218:XJ218)</f>
        <v>2160800</v>
      </c>
      <c r="XK224" s="21">
        <f>SUM($R192:XK192)-SUM($R218:XK218)</f>
        <v>2158400</v>
      </c>
      <c r="XL224" s="21">
        <f>SUM($R192:XL192)-SUM($R218:XL218)</f>
        <v>2156000</v>
      </c>
      <c r="XM224" s="21">
        <f>SUM($R192:XM192)-SUM($R218:XM218)</f>
        <v>2153600</v>
      </c>
      <c r="XN224" s="21">
        <f>SUM($R192:XN192)-SUM($R218:XN218)</f>
        <v>2152000</v>
      </c>
      <c r="XO224" s="21">
        <f>SUM($R192:XO192)-SUM($R218:XO218)</f>
        <v>2150400</v>
      </c>
      <c r="XP224" s="21">
        <f>SUM($R192:XP192)-SUM($R218:XP218)</f>
        <v>2148800</v>
      </c>
      <c r="XQ224" s="21">
        <f>SUM($R192:XQ192)-SUM($R218:XQ218)</f>
        <v>2147200</v>
      </c>
      <c r="XR224" s="21">
        <f>SUM($R192:XR192)-SUM($R218:XR218)</f>
        <v>2145600</v>
      </c>
      <c r="XS224" s="21">
        <f>SUM($R192:XS192)-SUM($R218:XS218)</f>
        <v>2144000</v>
      </c>
      <c r="XT224" s="21">
        <f>SUM($R192:XT192)-SUM($R218:XT218)</f>
        <v>2142400</v>
      </c>
      <c r="XU224" s="21">
        <f>SUM($R192:XU192)-SUM($R218:XU218)</f>
        <v>2140800</v>
      </c>
      <c r="XV224" s="21">
        <f>SUM($R192:XV192)-SUM($R218:XV218)</f>
        <v>2139200</v>
      </c>
      <c r="XW224" s="21">
        <f>SUM($R192:XW192)-SUM($R218:XW218)</f>
        <v>2130800</v>
      </c>
      <c r="XX224" s="21">
        <f>SUM($R192:XX192)-SUM($R218:XX218)</f>
        <v>2122400</v>
      </c>
      <c r="XY224" s="21">
        <f>SUM($R192:XY192)-SUM($R218:XY218)</f>
        <v>2114000</v>
      </c>
      <c r="XZ224" s="21">
        <f>SUM($R192:XZ192)-SUM($R218:XZ218)</f>
        <v>2105600</v>
      </c>
      <c r="YA224" s="21">
        <f>SUM($R192:YA192)-SUM($R218:YA218)</f>
        <v>2097200</v>
      </c>
      <c r="YB224" s="21">
        <f>SUM($R192:YB192)-SUM($R218:YB218)</f>
        <v>2088800</v>
      </c>
      <c r="YC224" s="21">
        <f>SUM($R192:YC192)-SUM($R218:YC218)</f>
        <v>2080400</v>
      </c>
      <c r="YD224" s="21">
        <f>SUM($R192:YD192)-SUM($R218:YD218)</f>
        <v>2072000</v>
      </c>
      <c r="YE224" s="21">
        <f>SUM($R192:YE192)-SUM($R218:YE218)</f>
        <v>2063600</v>
      </c>
      <c r="YF224" s="21">
        <f>SUM($R192:YF192)-SUM($R218:YF218)</f>
        <v>2055200</v>
      </c>
      <c r="YG224" s="21">
        <f>SUM($R192:YG192)-SUM($R218:YG218)</f>
        <v>2046800</v>
      </c>
      <c r="YH224" s="21">
        <f>SUM($R192:YH192)-SUM($R218:YH218)</f>
        <v>2038400</v>
      </c>
      <c r="YI224" s="21">
        <f>SUM($R192:YI192)-SUM($R218:YI218)</f>
        <v>2030000</v>
      </c>
      <c r="YJ224" s="21">
        <f>SUM($R192:YJ192)-SUM($R218:YJ218)</f>
        <v>2021600</v>
      </c>
      <c r="YK224" s="21">
        <f>SUM($R192:YK192)-SUM($R218:YK218)</f>
        <v>2013200</v>
      </c>
      <c r="YL224" s="21">
        <f>SUM($R192:YL192)-SUM($R218:YL218)</f>
        <v>2004800</v>
      </c>
      <c r="YM224" s="21">
        <f>SUM($R192:YM192)-SUM($R218:YM218)</f>
        <v>1996400</v>
      </c>
      <c r="YN224" s="21">
        <f>SUM($R192:YN192)-SUM($R218:YN218)</f>
        <v>1988000</v>
      </c>
      <c r="YO224" s="21">
        <f>SUM($R192:YO192)-SUM($R218:YO218)</f>
        <v>1979600</v>
      </c>
      <c r="YP224" s="21">
        <f>SUM($R192:YP192)-SUM($R218:YP218)</f>
        <v>1971200</v>
      </c>
      <c r="YQ224" s="21">
        <f>SUM($R192:YQ192)-SUM($R218:YQ218)</f>
        <v>1962800</v>
      </c>
      <c r="YR224" s="21">
        <f>SUM($R192:YR192)-SUM($R218:YR218)</f>
        <v>1954400</v>
      </c>
      <c r="YS224" s="21">
        <f>SUM($R192:YS192)-SUM($R218:YS218)</f>
        <v>1950800</v>
      </c>
      <c r="YT224" s="21">
        <f>SUM($R192:YT192)-SUM($R218:YT218)</f>
        <v>1947200</v>
      </c>
      <c r="YU224" s="21">
        <f>SUM($R192:YU192)-SUM($R218:YU218)</f>
        <v>1943600</v>
      </c>
      <c r="YV224" s="21">
        <f>SUM($R192:YV192)-SUM($R218:YV218)</f>
        <v>1940000</v>
      </c>
      <c r="YW224" s="21">
        <f>SUM($R192:YW192)-SUM($R218:YW218)</f>
        <v>1936400</v>
      </c>
      <c r="YX224" s="21">
        <f>SUM($R192:YX192)-SUM($R218:YX218)</f>
        <v>1932800</v>
      </c>
      <c r="YY224" s="21">
        <f>SUM($R192:YY192)-SUM($R218:YY218)</f>
        <v>1929200</v>
      </c>
      <c r="YZ224" s="21">
        <f>SUM($R192:YZ192)-SUM($R218:YZ218)</f>
        <v>1925600</v>
      </c>
      <c r="ZA224" s="21">
        <f>SUM($R192:ZA192)-SUM($R218:ZA218)</f>
        <v>1922000</v>
      </c>
      <c r="ZB224" s="21">
        <f>SUM($R192:ZB192)-SUM($R218:ZB218)</f>
        <v>1920800</v>
      </c>
      <c r="ZC224" s="21">
        <f>SUM($R192:ZC192)-SUM($R218:ZC218)</f>
        <v>1919600</v>
      </c>
      <c r="ZD224" s="21">
        <f>SUM($R192:ZD192)-SUM($R218:ZD218)</f>
        <v>1918400</v>
      </c>
      <c r="ZE224" s="21">
        <f>SUM($R192:ZE192)-SUM($R218:ZE218)</f>
        <v>1917200</v>
      </c>
      <c r="ZF224" s="21">
        <f>SUM($R192:ZF192)-SUM($R218:ZF218)</f>
        <v>1916000</v>
      </c>
      <c r="ZG224" s="21">
        <f>SUM($R192:ZG192)-SUM($R218:ZG218)</f>
        <v>1914800</v>
      </c>
      <c r="ZH224" s="21">
        <f>SUM($R192:ZH192)-SUM($R218:ZH218)</f>
        <v>1913600</v>
      </c>
      <c r="ZI224" s="21">
        <f>SUM($R192:ZI192)-SUM($R218:ZI218)</f>
        <v>1912400</v>
      </c>
      <c r="ZJ224" s="21">
        <f>SUM($R192:ZJ192)-SUM($R218:ZJ218)</f>
        <v>1911200</v>
      </c>
      <c r="ZK224" s="21">
        <f>SUM($R192:ZK192)-SUM($R218:ZK218)</f>
        <v>1910000</v>
      </c>
      <c r="ZL224" s="21">
        <f>SUM($R192:ZL192)-SUM($R218:ZL218)</f>
        <v>1908800</v>
      </c>
      <c r="ZM224" s="21">
        <f>SUM($R192:ZM192)-SUM($R218:ZM218)</f>
        <v>1907600</v>
      </c>
      <c r="ZN224" s="21">
        <f>SUM($R192:ZN192)-SUM($R218:ZN218)</f>
        <v>1906400</v>
      </c>
      <c r="ZO224" s="21">
        <f>SUM($R192:ZO192)-SUM($R218:ZO218)</f>
        <v>1905200</v>
      </c>
      <c r="ZP224" s="21">
        <f>SUM($R192:ZP192)-SUM($R218:ZP218)</f>
        <v>1904000</v>
      </c>
      <c r="ZQ224" s="21">
        <f>SUM($R192:ZQ192)-SUM($R218:ZQ218)</f>
        <v>1902800</v>
      </c>
      <c r="ZR224" s="21">
        <f>SUM($R192:ZR192)-SUM($R218:ZR218)</f>
        <v>1901600</v>
      </c>
      <c r="ZS224" s="21">
        <f>SUM($R192:ZS192)-SUM($R218:ZS218)</f>
        <v>1900400</v>
      </c>
      <c r="ZT224" s="21">
        <f>SUM($R192:ZT192)-SUM($R218:ZT218)</f>
        <v>1899200</v>
      </c>
      <c r="ZU224" s="21">
        <f>SUM($R192:ZU192)-SUM($R218:ZU218)</f>
        <v>1898000</v>
      </c>
      <c r="ZV224" s="21">
        <f>SUM($R192:ZV192)-SUM($R218:ZV218)</f>
        <v>1896800</v>
      </c>
      <c r="ZW224" s="21">
        <f>SUM($R192:ZW192)-SUM($R218:ZW218)</f>
        <v>1895600</v>
      </c>
      <c r="ZX224" s="21">
        <f>SUM($R192:ZX192)-SUM($R218:ZX218)</f>
        <v>1891200</v>
      </c>
      <c r="ZY224" s="21">
        <f>SUM($R192:ZY192)-SUM($R218:ZY218)</f>
        <v>1886800</v>
      </c>
      <c r="ZZ224" s="21">
        <f>SUM($R192:ZZ192)-SUM($R218:ZZ218)</f>
        <v>1882400</v>
      </c>
      <c r="AAA224" s="21">
        <f>SUM($R192:AAA192)-SUM($R218:AAA218)</f>
        <v>1878000</v>
      </c>
      <c r="AAB224" s="21">
        <f>SUM($R192:AAB192)-SUM($R218:AAB218)</f>
        <v>1873600</v>
      </c>
      <c r="AAC224" s="21">
        <f>SUM($R192:AAC192)-SUM($R218:AAC218)</f>
        <v>1869200</v>
      </c>
      <c r="AAD224" s="21">
        <f>SUM($R192:AAD192)-SUM($R218:AAD218)</f>
        <v>1864800</v>
      </c>
      <c r="AAE224" s="21">
        <f>SUM($R192:AAE192)-SUM($R218:AAE218)</f>
        <v>1860400</v>
      </c>
      <c r="AAF224" s="21">
        <f>SUM($R192:AAF192)-SUM($R218:AAF218)</f>
        <v>1862000</v>
      </c>
      <c r="AAG224" s="21">
        <f>SUM($R192:AAG192)-SUM($R218:AAG218)</f>
        <v>1863600</v>
      </c>
      <c r="AAH224" s="21">
        <f>SUM($R192:AAH192)-SUM($R218:AAH218)</f>
        <v>1865200</v>
      </c>
      <c r="AAI224" s="21">
        <f>SUM($R192:AAI192)-SUM($R218:AAI218)</f>
        <v>1866800</v>
      </c>
      <c r="AAJ224" s="21">
        <f>SUM($R192:AAJ192)-SUM($R218:AAJ218)</f>
        <v>1868400</v>
      </c>
      <c r="AAK224" s="21">
        <f>SUM($R192:AAK192)-SUM($R218:AAK218)</f>
        <v>1870000</v>
      </c>
      <c r="AAL224" s="21">
        <f>SUM($R192:AAL192)-SUM($R218:AAL218)</f>
        <v>1871600</v>
      </c>
      <c r="AAM224" s="21">
        <f>SUM($R192:AAM192)-SUM($R218:AAM218)</f>
        <v>1873200</v>
      </c>
      <c r="AAN224" s="21">
        <f>SUM($R192:AAN192)-SUM($R218:AAN218)</f>
        <v>1874800</v>
      </c>
      <c r="AAO224" s="21">
        <f>SUM($R192:AAO192)-SUM($R218:AAO218)</f>
        <v>1876400</v>
      </c>
      <c r="AAP224" s="21">
        <f>SUM($R192:AAP192)-SUM($R218:AAP218)</f>
        <v>1878000</v>
      </c>
      <c r="AAQ224" s="21">
        <f>SUM($R192:AAQ192)-SUM($R218:AAQ218)</f>
        <v>1879600</v>
      </c>
      <c r="AAR224" s="21">
        <f>SUM($R192:AAR192)-SUM($R218:AAR218)</f>
        <v>1881200</v>
      </c>
      <c r="AAS224" s="21">
        <f>SUM($R192:AAS192)-SUM($R218:AAS218)</f>
        <v>1882800</v>
      </c>
      <c r="AAT224" s="21">
        <f>SUM($R192:AAT192)-SUM($R218:AAT218)</f>
        <v>1884400</v>
      </c>
      <c r="AAU224" s="21">
        <f>SUM($R192:AAU192)-SUM($R218:AAU218)</f>
        <v>1886000</v>
      </c>
      <c r="AAV224" s="21">
        <f>SUM($R192:AAV192)-SUM($R218:AAV218)</f>
        <v>1887600</v>
      </c>
      <c r="AAW224" s="21">
        <f>SUM($R192:AAW192)-SUM($R218:AAW218)</f>
        <v>1889200</v>
      </c>
      <c r="AAX224" s="21">
        <f>SUM($R192:AAX192)-SUM($R218:AAX218)</f>
        <v>1890800</v>
      </c>
      <c r="AAY224" s="21">
        <f>SUM($R192:AAY192)-SUM($R218:AAY218)</f>
        <v>1892400</v>
      </c>
      <c r="AAZ224" s="21">
        <f>SUM($R192:AAZ192)-SUM($R218:AAZ218)</f>
        <v>1900800</v>
      </c>
      <c r="ABA224" s="21">
        <f>SUM($R192:ABA192)-SUM($R218:ABA218)</f>
        <v>1909200</v>
      </c>
      <c r="ABB224" s="21">
        <f>SUM($R192:ABB192)-SUM($R218:ABB218)</f>
        <v>1917600</v>
      </c>
      <c r="ABC224" s="21">
        <f>SUM($R192:ABC192)-SUM($R218:ABC218)</f>
        <v>1926000</v>
      </c>
      <c r="ABD224" s="21">
        <f>SUM($R192:ABD192)-SUM($R218:ABD218)</f>
        <v>1934400</v>
      </c>
      <c r="ABE224" s="21">
        <f>SUM($R192:ABE192)-SUM($R218:ABE218)</f>
        <v>1942800</v>
      </c>
      <c r="ABF224" s="21">
        <f>SUM($R192:ABF192)-SUM($R218:ABF218)</f>
        <v>1951200</v>
      </c>
      <c r="ABG224" s="21">
        <f>SUM($R192:ABG192)-SUM($R218:ABG218)</f>
        <v>1959600</v>
      </c>
      <c r="ABH224" s="21">
        <f>SUM($R192:ABH192)-SUM($R218:ABH218)</f>
        <v>1968000</v>
      </c>
      <c r="ABI224" s="21">
        <f>SUM($R192:ABI192)-SUM($R218:ABI218)</f>
        <v>1976400</v>
      </c>
      <c r="ABJ224" s="21">
        <f>SUM($R192:ABJ192)-SUM($R218:ABJ218)</f>
        <v>1984800</v>
      </c>
      <c r="ABK224" s="21">
        <f>SUM($R192:ABK192)-SUM($R218:ABK218)</f>
        <v>1993200</v>
      </c>
      <c r="ABL224" s="21">
        <f>SUM($R192:ABL192)-SUM($R218:ABL218)</f>
        <v>2001600</v>
      </c>
      <c r="ABM224" s="21">
        <f>SUM($R192:ABM192)-SUM($R218:ABM218)</f>
        <v>2010000</v>
      </c>
      <c r="ABN224" s="21">
        <f>SUM($R192:ABN192)-SUM($R218:ABN218)</f>
        <v>2018400</v>
      </c>
      <c r="ABO224" s="21">
        <f>SUM($R192:ABO192)-SUM($R218:ABO218)</f>
        <v>2026800</v>
      </c>
      <c r="ABP224" s="21">
        <f>SUM($R192:ABP192)-SUM($R218:ABP218)</f>
        <v>2035200</v>
      </c>
      <c r="ABQ224" s="21">
        <f>SUM($R192:ABQ192)-SUM($R218:ABQ218)</f>
        <v>2043600</v>
      </c>
      <c r="ABR224" s="21">
        <f>SUM($R192:ABR192)-SUM($R218:ABR218)</f>
        <v>2052000</v>
      </c>
      <c r="ABS224" s="21">
        <f>SUM($R192:ABS192)-SUM($R218:ABS218)</f>
        <v>2060400</v>
      </c>
      <c r="ABT224" s="21">
        <f>SUM($R192:ABT192)-SUM($R218:ABT218)</f>
        <v>2068800</v>
      </c>
      <c r="ABU224" s="21">
        <f>SUM($R192:ABU192)-SUM($R218:ABU218)</f>
        <v>2077200</v>
      </c>
      <c r="ABV224" s="21">
        <f>SUM($R192:ABV192)-SUM($R218:ABV218)</f>
        <v>2085600</v>
      </c>
      <c r="ABW224" s="21">
        <f>SUM($R192:ABW192)-SUM($R218:ABW218)</f>
        <v>2094000</v>
      </c>
      <c r="ABX224" s="21">
        <f>SUM($R192:ABX192)-SUM($R218:ABX218)</f>
        <v>2102400</v>
      </c>
      <c r="ABY224" s="21">
        <f>SUM($R192:ABY192)-SUM($R218:ABY218)</f>
        <v>2110800</v>
      </c>
      <c r="ABZ224" s="21">
        <f>SUM($R192:ABZ192)-SUM($R218:ABZ218)</f>
        <v>2119200</v>
      </c>
      <c r="ACA224" s="21">
        <f>SUM($R192:ACA192)-SUM($R218:ACA218)</f>
        <v>2127600</v>
      </c>
      <c r="ACB224" s="21">
        <f>SUM($R192:ACB192)-SUM($R218:ACB218)</f>
        <v>2136000</v>
      </c>
      <c r="ACC224" s="21">
        <f>SUM($R192:ACC192)-SUM($R218:ACC218)</f>
        <v>2144400</v>
      </c>
      <c r="ACD224" s="21">
        <f>SUM($R192:ACD192)-SUM($R218:ACD218)</f>
        <v>2152800</v>
      </c>
      <c r="ACE224" s="21">
        <f>SUM($R192:ACE192)-SUM($R218:ACE218)</f>
        <v>2158800</v>
      </c>
      <c r="ACF224" s="21">
        <f>SUM($R192:ACF192)-SUM($R218:ACF218)</f>
        <v>2164800</v>
      </c>
      <c r="ACG224" s="21">
        <f>SUM($R192:ACG192)-SUM($R218:ACG218)</f>
        <v>2170800</v>
      </c>
      <c r="ACH224" s="21">
        <f>SUM($R192:ACH192)-SUM($R218:ACH218)</f>
        <v>2176800</v>
      </c>
      <c r="ACI224" s="21">
        <f>SUM($R192:ACI192)-SUM($R218:ACI218)</f>
        <v>2182800</v>
      </c>
      <c r="ACJ224" s="21">
        <f>SUM($R192:ACJ192)-SUM($R218:ACJ218)</f>
        <v>2188800</v>
      </c>
      <c r="ACK224" s="21">
        <f>SUM($R192:ACK192)-SUM($R218:ACK218)</f>
        <v>2194800</v>
      </c>
      <c r="ACL224" s="21">
        <f>SUM($R192:ACL192)-SUM($R218:ACL218)</f>
        <v>2200800</v>
      </c>
      <c r="ACM224" s="21">
        <f>SUM($R192:ACM192)-SUM($R218:ACM218)</f>
        <v>2206800</v>
      </c>
      <c r="ACN224" s="21">
        <f>SUM($R192:ACN192)-SUM($R218:ACN218)</f>
        <v>2212800</v>
      </c>
      <c r="ACO224" s="21">
        <f>SUM($R192:ACO192)-SUM($R218:ACO218)</f>
        <v>2220400</v>
      </c>
      <c r="ACP224" s="21">
        <f>SUM($R192:ACP192)-SUM($R218:ACP218)</f>
        <v>2228000</v>
      </c>
      <c r="ACQ224" s="21">
        <f>SUM($R192:ACQ192)-SUM($R218:ACQ218)</f>
        <v>2235600</v>
      </c>
      <c r="ACR224" s="21">
        <f>SUM($R192:ACR192)-SUM($R218:ACR218)</f>
        <v>2243200</v>
      </c>
      <c r="ACS224" s="21">
        <f>SUM($R192:ACS192)-SUM($R218:ACS218)</f>
        <v>2250800</v>
      </c>
      <c r="ACT224" s="21">
        <f>SUM($R192:ACT192)-SUM($R218:ACT218)</f>
        <v>2258400</v>
      </c>
      <c r="ACU224" s="21">
        <f>SUM($R192:ACU192)-SUM($R218:ACU218)</f>
        <v>2266000</v>
      </c>
      <c r="ACV224" s="21">
        <f>SUM($R192:ACV192)-SUM($R218:ACV218)</f>
        <v>2273600</v>
      </c>
      <c r="ACW224" s="21">
        <f>SUM($R192:ACW192)-SUM($R218:ACW218)</f>
        <v>2281200</v>
      </c>
      <c r="ACX224" s="21">
        <f>SUM($R192:ACX192)-SUM($R218:ACX218)</f>
        <v>2288800</v>
      </c>
      <c r="ACY224" s="21">
        <f>SUM($R192:ACY192)-SUM($R218:ACY218)</f>
        <v>2296400</v>
      </c>
      <c r="ACZ224" s="21">
        <f>SUM($R192:ACZ192)-SUM($R218:ACZ218)</f>
        <v>2304000</v>
      </c>
      <c r="ADA224" s="21">
        <f>SUM($R192:ADA192)-SUM($R218:ADA218)</f>
        <v>2311600</v>
      </c>
      <c r="ADB224" s="21">
        <f>SUM($R192:ADB192)-SUM($R218:ADB218)</f>
        <v>2319200</v>
      </c>
      <c r="ADC224" s="21">
        <f>SUM($R192:ADC192)-SUM($R218:ADC218)</f>
        <v>2326800</v>
      </c>
      <c r="ADD224" s="21">
        <f>SUM($R192:ADD192)-SUM($R218:ADD218)</f>
        <v>2334400</v>
      </c>
      <c r="ADE224" s="21">
        <f>SUM($R192:ADE192)-SUM($R218:ADE218)</f>
        <v>2342000</v>
      </c>
      <c r="ADF224" s="21">
        <f>SUM($R192:ADF192)-SUM($R218:ADF218)</f>
        <v>2349600</v>
      </c>
      <c r="ADG224" s="21">
        <f>SUM($R192:ADG192)-SUM($R218:ADG218)</f>
        <v>2357200</v>
      </c>
      <c r="ADH224" s="21">
        <f>SUM($R192:ADH192)-SUM($R218:ADH218)</f>
        <v>2364800</v>
      </c>
      <c r="ADI224" s="21">
        <f>SUM($R192:ADI192)-SUM($R218:ADI218)</f>
        <v>2366400</v>
      </c>
      <c r="ADJ224" s="21">
        <f>SUM($R192:ADJ192)-SUM($R218:ADJ218)</f>
        <v>2368000</v>
      </c>
      <c r="ADK224" s="21">
        <f>SUM($R192:ADK192)-SUM($R218:ADK218)</f>
        <v>2369600</v>
      </c>
      <c r="ADL224" s="21">
        <f>SUM($R192:ADL192)-SUM($R218:ADL218)</f>
        <v>2371200</v>
      </c>
      <c r="ADM224" s="21">
        <f>SUM($R192:ADM192)-SUM($R218:ADM218)</f>
        <v>2372800</v>
      </c>
      <c r="ADN224" s="21">
        <f>SUM($R192:ADN192)-SUM($R218:ADN218)</f>
        <v>2374400</v>
      </c>
      <c r="ADO224" s="21">
        <f>SUM($R192:ADO192)-SUM($R218:ADO218)</f>
        <v>2376000</v>
      </c>
      <c r="ADP224" s="21">
        <f>SUM($R192:ADP192)-SUM($R218:ADP218)</f>
        <v>2377600</v>
      </c>
      <c r="ADQ224" s="21">
        <f>SUM($R192:ADQ192)-SUM($R218:ADQ218)</f>
        <v>2379200</v>
      </c>
      <c r="ADR224" s="21">
        <f>SUM($R192:ADR192)-SUM($R218:ADR218)</f>
        <v>2380800</v>
      </c>
      <c r="ADS224" s="21">
        <f>SUM($R192:ADS192)-SUM($R218:ADS218)</f>
        <v>2382400</v>
      </c>
      <c r="ADT224" s="21">
        <f>SUM($R192:ADT192)-SUM($R218:ADT218)</f>
        <v>2387200</v>
      </c>
      <c r="ADU224" s="21">
        <f>SUM($R192:ADU192)-SUM($R218:ADU218)</f>
        <v>2392000</v>
      </c>
      <c r="ADV224" s="21">
        <f>SUM($R192:ADV192)-SUM($R218:ADV218)</f>
        <v>2396800</v>
      </c>
      <c r="ADW224" s="21">
        <f>SUM($R192:ADW192)-SUM($R218:ADW218)</f>
        <v>2401599.9999999981</v>
      </c>
      <c r="ADX224" s="21">
        <f>SUM($R192:ADX192)-SUM($R218:ADX218)</f>
        <v>2406399.9999999981</v>
      </c>
      <c r="ADY224" s="21">
        <f>SUM($R192:ADY192)-SUM($R218:ADY218)</f>
        <v>2411199.9999999981</v>
      </c>
      <c r="ADZ224" s="21">
        <f>SUM($R192:ADZ192)-SUM($R218:ADZ218)</f>
        <v>2415999.9999999981</v>
      </c>
      <c r="AEA224" s="21">
        <f>SUM($R192:AEA192)-SUM($R218:AEA218)</f>
        <v>2420799.9999999981</v>
      </c>
      <c r="AEB224" s="21">
        <f>SUM($R192:AEB192)-SUM($R218:AEB218)</f>
        <v>2425599.9999999981</v>
      </c>
      <c r="AEC224" s="21">
        <f>SUM($R192:AEC192)-SUM($R218:AEC218)</f>
        <v>2430399.9999999981</v>
      </c>
      <c r="AED224" s="21">
        <f>SUM($R192:AED192)-SUM($R218:AED218)</f>
        <v>2435199.9999999981</v>
      </c>
      <c r="AEE224" s="21">
        <f>SUM($R192:AEE192)-SUM($R218:AEE218)</f>
        <v>2439999.9999999981</v>
      </c>
      <c r="AEF224" s="21">
        <f>SUM($R192:AEF192)-SUM($R218:AEF218)</f>
        <v>2444799.9999999981</v>
      </c>
      <c r="AEG224" s="21">
        <f>SUM($R192:AEG192)-SUM($R218:AEG218)</f>
        <v>2449599.9999999981</v>
      </c>
      <c r="AEH224" s="21">
        <f>SUM($R192:AEH192)-SUM($R218:AEH218)</f>
        <v>2454399.9999999981</v>
      </c>
      <c r="AEI224" s="21">
        <f>SUM($R192:AEI192)-SUM($R218:AEI218)</f>
        <v>2459199.9999999981</v>
      </c>
      <c r="AEJ224" s="21">
        <f>SUM($R192:AEJ192)-SUM($R218:AEJ218)</f>
        <v>2463999.9999999981</v>
      </c>
      <c r="AEK224" s="21">
        <f>SUM($R192:AEK192)-SUM($R218:AEK218)</f>
        <v>2468799.9999999981</v>
      </c>
      <c r="AEL224" s="21">
        <f>SUM($R192:AEL192)-SUM($R218:AEL218)</f>
        <v>2473599.9999999981</v>
      </c>
      <c r="AEM224" s="21">
        <f>SUM($R192:AEM192)-SUM($R218:AEM218)</f>
        <v>2478399.9999999981</v>
      </c>
      <c r="AEN224" s="21">
        <f>SUM($R192:AEN192)-SUM($R218:AEN218)</f>
        <v>2483199.9999999981</v>
      </c>
      <c r="AEO224" s="21">
        <f>SUM($R192:AEO192)-SUM($R218:AEO218)</f>
        <v>2487999.9999999981</v>
      </c>
      <c r="AEP224" s="21">
        <f>SUM($R192:AEP192)-SUM($R218:AEP218)</f>
        <v>2492799.9999999981</v>
      </c>
      <c r="AEQ224" s="21">
        <f>SUM($R192:AEQ192)-SUM($R218:AEQ218)</f>
        <v>2497599.9999999981</v>
      </c>
      <c r="AER224" s="21">
        <f>SUM($R192:AER192)-SUM($R218:AER218)</f>
        <v>2502399.9999999981</v>
      </c>
      <c r="AES224" s="21">
        <f>SUM($R192:AES192)-SUM($R218:AES218)</f>
        <v>2507199.9999999981</v>
      </c>
      <c r="AET224" s="21">
        <f>SUM($R192:AET192)-SUM($R218:AET218)</f>
        <v>2511999.9999999981</v>
      </c>
      <c r="AEU224" s="21">
        <f>SUM($R192:AEU192)-SUM($R218:AEU218)</f>
        <v>2516799.9999999981</v>
      </c>
      <c r="AEV224" s="21">
        <f>SUM($R192:AEV192)-SUM($R218:AEV218)</f>
        <v>2521599.9999999981</v>
      </c>
      <c r="AEW224" s="21">
        <f>SUM($R192:AEW192)-SUM($R218:AEW218)</f>
        <v>2526399.9999999981</v>
      </c>
      <c r="AEX224" s="21">
        <f>SUM($R192:AEX192)-SUM($R218:AEX218)</f>
        <v>2531199.9999999981</v>
      </c>
      <c r="AEY224" s="21">
        <f>SUM($R192:AEY192)-SUM($R218:AEY218)</f>
        <v>2557599.9999999981</v>
      </c>
      <c r="AEZ224" s="21">
        <f>SUM($R192:AEZ192)-SUM($R218:AEZ218)</f>
        <v>2583999.9999999981</v>
      </c>
      <c r="AFA224" s="21">
        <f>SUM($R192:AFA192)-SUM($R218:AFA218)</f>
        <v>2610399.9999999981</v>
      </c>
      <c r="AFB224" s="21">
        <f>SUM($R192:AFB192)-SUM($R218:AFB218)</f>
        <v>2636799.9999999981</v>
      </c>
      <c r="AFC224" s="21">
        <f>SUM($R192:AFC192)-SUM($R218:AFC218)</f>
        <v>2663199.9999999981</v>
      </c>
      <c r="AFD224" s="21">
        <f>SUM($R192:AFD192)-SUM($R218:AFD218)</f>
        <v>2689599.9999999981</v>
      </c>
      <c r="AFE224" s="21">
        <f>SUM($R192:AFE192)-SUM($R218:AFE218)</f>
        <v>2715999.9999999981</v>
      </c>
      <c r="AFF224" s="21">
        <f>SUM($R192:AFF192)-SUM($R218:AFF218)</f>
        <v>2742399.9999999981</v>
      </c>
      <c r="AFG224" s="21">
        <f>SUM($R192:AFG192)-SUM($R218:AFG218)</f>
        <v>2768799.9999999981</v>
      </c>
    </row>
    <row r="225" spans="1:839" s="42" customFormat="1" ht="6" customHeight="1" x14ac:dyDescent="0.25">
      <c r="A225" s="21"/>
      <c r="B225" s="21"/>
      <c r="C225" s="21"/>
      <c r="D225" s="55"/>
      <c r="E225" s="21"/>
      <c r="F225" s="21"/>
      <c r="G225" s="21"/>
      <c r="H225" s="21"/>
      <c r="I225" s="21"/>
      <c r="J225" s="21"/>
      <c r="K225" s="41"/>
      <c r="L225" s="21"/>
      <c r="M225" s="21"/>
      <c r="N225" s="21"/>
      <c r="O225" s="21"/>
      <c r="P225" s="21"/>
      <c r="Q225" s="4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21"/>
      <c r="GW225" s="21"/>
      <c r="GX225" s="21"/>
      <c r="GY225" s="21"/>
      <c r="GZ225" s="21"/>
      <c r="HA225" s="21"/>
      <c r="HB225" s="21"/>
      <c r="HC225" s="21"/>
      <c r="HD225" s="21"/>
      <c r="HE225" s="21"/>
      <c r="HF225" s="21"/>
      <c r="HG225" s="21"/>
      <c r="HH225" s="21"/>
      <c r="HI225" s="21"/>
      <c r="HJ225" s="21"/>
      <c r="HK225" s="21"/>
      <c r="HL225" s="21"/>
      <c r="HM225" s="21"/>
      <c r="HN225" s="21"/>
      <c r="HO225" s="21"/>
      <c r="HP225" s="21"/>
      <c r="HQ225" s="21"/>
      <c r="HR225" s="21"/>
      <c r="HS225" s="21"/>
      <c r="HT225" s="21"/>
      <c r="HU225" s="21"/>
      <c r="HV225" s="21"/>
      <c r="HW225" s="21"/>
      <c r="HX225" s="21"/>
      <c r="HY225" s="21"/>
      <c r="HZ225" s="21"/>
      <c r="IA225" s="21"/>
      <c r="IB225" s="21"/>
      <c r="IC225" s="21"/>
      <c r="ID225" s="21"/>
      <c r="IE225" s="21"/>
      <c r="IF225" s="21"/>
      <c r="IG225" s="21"/>
      <c r="IH225" s="21"/>
      <c r="II225" s="21"/>
      <c r="IJ225" s="21"/>
      <c r="IK225" s="21"/>
      <c r="IL225" s="21"/>
      <c r="IM225" s="21"/>
      <c r="IN225" s="21"/>
      <c r="IO225" s="21"/>
      <c r="IP225" s="21"/>
      <c r="IQ225" s="21"/>
      <c r="IR225" s="21"/>
      <c r="IS225" s="21"/>
      <c r="IT225" s="21"/>
      <c r="IU225" s="21"/>
      <c r="IV225" s="21"/>
      <c r="IW225" s="21"/>
      <c r="IX225" s="21"/>
      <c r="IY225" s="21"/>
      <c r="IZ225" s="21"/>
      <c r="JA225" s="21"/>
      <c r="JB225" s="21"/>
      <c r="JC225" s="21"/>
      <c r="JD225" s="21"/>
      <c r="JE225" s="21"/>
      <c r="JF225" s="21"/>
      <c r="JG225" s="21"/>
      <c r="JH225" s="21"/>
      <c r="JI225" s="21"/>
      <c r="JJ225" s="21"/>
      <c r="JK225" s="21"/>
      <c r="JL225" s="21"/>
      <c r="JM225" s="21"/>
      <c r="JN225" s="21"/>
      <c r="JO225" s="21"/>
      <c r="JP225" s="21"/>
      <c r="JQ225" s="21"/>
      <c r="JR225" s="21"/>
      <c r="JS225" s="21"/>
      <c r="JT225" s="21"/>
      <c r="JU225" s="21"/>
      <c r="JV225" s="21"/>
      <c r="JW225" s="21"/>
      <c r="JX225" s="21"/>
      <c r="JY225" s="21"/>
      <c r="JZ225" s="21"/>
      <c r="KA225" s="21"/>
      <c r="KB225" s="21"/>
      <c r="KC225" s="21"/>
      <c r="KD225" s="21"/>
      <c r="KE225" s="21"/>
      <c r="KF225" s="21"/>
      <c r="KG225" s="21"/>
      <c r="KH225" s="21"/>
      <c r="KI225" s="21"/>
      <c r="KJ225" s="21"/>
      <c r="KK225" s="21"/>
      <c r="KL225" s="21"/>
      <c r="KM225" s="21"/>
      <c r="KN225" s="21"/>
      <c r="KO225" s="21"/>
      <c r="KP225" s="21"/>
      <c r="KQ225" s="21"/>
      <c r="KR225" s="21"/>
      <c r="KS225" s="21"/>
      <c r="KT225" s="21"/>
      <c r="KU225" s="21"/>
      <c r="KV225" s="21"/>
      <c r="KW225" s="21"/>
      <c r="KX225" s="21"/>
      <c r="KY225" s="21"/>
      <c r="KZ225" s="21"/>
      <c r="LA225" s="21"/>
      <c r="LB225" s="21"/>
      <c r="LC225" s="21"/>
      <c r="LD225" s="21"/>
      <c r="LE225" s="21"/>
      <c r="LF225" s="21"/>
      <c r="LG225" s="21"/>
      <c r="LH225" s="21"/>
      <c r="LI225" s="21"/>
      <c r="LJ225" s="21"/>
      <c r="LK225" s="21"/>
      <c r="LL225" s="21"/>
      <c r="LM225" s="21"/>
      <c r="LN225" s="21"/>
      <c r="LO225" s="21"/>
      <c r="LP225" s="21"/>
      <c r="LQ225" s="21"/>
      <c r="LR225" s="21"/>
      <c r="LS225" s="21"/>
      <c r="LT225" s="21"/>
      <c r="LU225" s="21"/>
      <c r="LV225" s="21"/>
      <c r="LW225" s="21"/>
      <c r="LX225" s="21"/>
      <c r="LY225" s="21"/>
      <c r="LZ225" s="21"/>
      <c r="MA225" s="21"/>
      <c r="MB225" s="21"/>
      <c r="MC225" s="21"/>
      <c r="MD225" s="21"/>
      <c r="ME225" s="21"/>
      <c r="MF225" s="21"/>
      <c r="MG225" s="21"/>
      <c r="MH225" s="21"/>
      <c r="MI225" s="21"/>
      <c r="MJ225" s="21"/>
      <c r="MK225" s="21"/>
      <c r="ML225" s="21"/>
      <c r="MM225" s="21"/>
      <c r="MN225" s="21"/>
      <c r="MO225" s="21"/>
      <c r="MP225" s="21"/>
      <c r="MQ225" s="21"/>
      <c r="MR225" s="21"/>
      <c r="MS225" s="21"/>
      <c r="MT225" s="21"/>
      <c r="MU225" s="21"/>
      <c r="MV225" s="21"/>
      <c r="MW225" s="21"/>
      <c r="MX225" s="21"/>
      <c r="MY225" s="21"/>
      <c r="MZ225" s="21"/>
      <c r="NA225" s="21"/>
      <c r="NB225" s="21"/>
      <c r="NC225" s="21"/>
      <c r="ND225" s="21"/>
      <c r="NE225" s="21"/>
      <c r="NF225" s="21"/>
      <c r="NG225" s="21"/>
      <c r="NH225" s="21"/>
      <c r="NI225" s="21"/>
      <c r="NJ225" s="21"/>
      <c r="NK225" s="21"/>
      <c r="NL225" s="21"/>
      <c r="NM225" s="21"/>
      <c r="NN225" s="21"/>
      <c r="NO225" s="21"/>
      <c r="NP225" s="21"/>
      <c r="NQ225" s="21"/>
      <c r="NR225" s="21"/>
      <c r="NS225" s="21"/>
      <c r="NT225" s="21"/>
      <c r="NU225" s="21"/>
      <c r="NV225" s="21"/>
      <c r="NW225" s="21"/>
      <c r="NX225" s="21"/>
      <c r="NY225" s="21"/>
      <c r="NZ225" s="21"/>
      <c r="OA225" s="21"/>
      <c r="OB225" s="21"/>
      <c r="OC225" s="21"/>
      <c r="OD225" s="21"/>
      <c r="OE225" s="21"/>
      <c r="OF225" s="21"/>
      <c r="OG225" s="21"/>
      <c r="OH225" s="21"/>
      <c r="OI225" s="21"/>
      <c r="OJ225" s="21"/>
      <c r="OK225" s="21"/>
      <c r="OL225" s="21"/>
      <c r="OM225" s="21"/>
      <c r="ON225" s="21"/>
      <c r="OO225" s="21"/>
      <c r="OP225" s="21"/>
      <c r="OQ225" s="21"/>
      <c r="OR225" s="21"/>
      <c r="OS225" s="21"/>
      <c r="OT225" s="21"/>
      <c r="OU225" s="21"/>
      <c r="OV225" s="21"/>
      <c r="OW225" s="21"/>
      <c r="OX225" s="21"/>
      <c r="OY225" s="21"/>
      <c r="OZ225" s="21"/>
      <c r="PA225" s="21"/>
      <c r="PB225" s="21"/>
      <c r="PC225" s="21"/>
      <c r="PD225" s="21"/>
      <c r="PE225" s="21"/>
      <c r="PF225" s="21"/>
      <c r="PG225" s="21"/>
      <c r="PH225" s="21"/>
      <c r="PI225" s="21"/>
      <c r="PJ225" s="21"/>
      <c r="PK225" s="21"/>
      <c r="PL225" s="21"/>
      <c r="PM225" s="21"/>
      <c r="PN225" s="21"/>
      <c r="PO225" s="21"/>
      <c r="PP225" s="21"/>
      <c r="PQ225" s="21"/>
      <c r="PR225" s="21"/>
      <c r="PS225" s="21"/>
      <c r="PT225" s="21"/>
      <c r="PU225" s="21"/>
      <c r="PV225" s="21"/>
      <c r="PW225" s="21"/>
      <c r="PX225" s="21"/>
      <c r="PY225" s="21"/>
      <c r="PZ225" s="21"/>
      <c r="QA225" s="21"/>
      <c r="QB225" s="21"/>
      <c r="QC225" s="21"/>
      <c r="QD225" s="21"/>
      <c r="QE225" s="21"/>
      <c r="QF225" s="21"/>
      <c r="QG225" s="21"/>
      <c r="QH225" s="21"/>
      <c r="QI225" s="21"/>
      <c r="QJ225" s="21"/>
      <c r="QK225" s="21"/>
      <c r="QL225" s="21"/>
      <c r="QM225" s="21"/>
      <c r="QN225" s="21"/>
      <c r="QO225" s="21"/>
      <c r="QP225" s="21"/>
      <c r="QQ225" s="21"/>
      <c r="QR225" s="21"/>
      <c r="QS225" s="21"/>
      <c r="QT225" s="21"/>
      <c r="QU225" s="21"/>
      <c r="QV225" s="21"/>
      <c r="QW225" s="21"/>
      <c r="QX225" s="21"/>
      <c r="QY225" s="21"/>
      <c r="QZ225" s="21"/>
      <c r="RA225" s="21"/>
      <c r="RB225" s="21"/>
      <c r="RC225" s="21"/>
      <c r="RD225" s="21"/>
      <c r="RE225" s="21"/>
      <c r="RF225" s="21"/>
      <c r="RG225" s="21"/>
      <c r="RH225" s="21"/>
      <c r="RI225" s="21"/>
      <c r="RJ225" s="21"/>
      <c r="RK225" s="21"/>
      <c r="RL225" s="21"/>
      <c r="RM225" s="21"/>
      <c r="RN225" s="21"/>
      <c r="RO225" s="21"/>
      <c r="RP225" s="21"/>
      <c r="RQ225" s="21"/>
      <c r="RR225" s="21"/>
      <c r="RS225" s="21"/>
      <c r="RT225" s="21"/>
      <c r="RU225" s="21"/>
      <c r="RV225" s="21"/>
      <c r="RW225" s="21"/>
      <c r="RX225" s="21"/>
      <c r="RY225" s="21"/>
      <c r="RZ225" s="21"/>
      <c r="SA225" s="21"/>
      <c r="SB225" s="21"/>
      <c r="SC225" s="21"/>
      <c r="SD225" s="21"/>
      <c r="SE225" s="21"/>
      <c r="SF225" s="21"/>
      <c r="SG225" s="21"/>
      <c r="SH225" s="21"/>
      <c r="SI225" s="21"/>
      <c r="SJ225" s="21"/>
      <c r="SK225" s="21"/>
      <c r="SL225" s="21"/>
      <c r="SM225" s="21"/>
      <c r="SN225" s="21"/>
      <c r="SO225" s="21"/>
      <c r="SP225" s="21"/>
      <c r="SQ225" s="21"/>
      <c r="SR225" s="21"/>
      <c r="SS225" s="21"/>
      <c r="ST225" s="21"/>
      <c r="SU225" s="21"/>
      <c r="SV225" s="21"/>
      <c r="SW225" s="21"/>
      <c r="SX225" s="21"/>
      <c r="SY225" s="21"/>
      <c r="SZ225" s="21"/>
      <c r="TA225" s="21"/>
      <c r="TB225" s="21"/>
      <c r="TC225" s="21"/>
      <c r="TD225" s="21"/>
      <c r="TE225" s="21"/>
      <c r="TF225" s="21"/>
      <c r="TG225" s="21"/>
      <c r="TH225" s="21"/>
      <c r="TI225" s="21"/>
      <c r="TJ225" s="21"/>
      <c r="TK225" s="21"/>
      <c r="TL225" s="21"/>
      <c r="TM225" s="21"/>
      <c r="TN225" s="21"/>
      <c r="TO225" s="21"/>
      <c r="TP225" s="21"/>
      <c r="TQ225" s="21"/>
      <c r="TR225" s="21"/>
      <c r="TS225" s="21"/>
      <c r="TT225" s="21"/>
      <c r="TU225" s="21"/>
      <c r="TV225" s="21"/>
      <c r="TW225" s="21"/>
      <c r="TX225" s="21"/>
      <c r="TY225" s="21"/>
      <c r="TZ225" s="21"/>
      <c r="UA225" s="21"/>
      <c r="UB225" s="21"/>
      <c r="UC225" s="21"/>
      <c r="UD225" s="21"/>
      <c r="UE225" s="21"/>
      <c r="UF225" s="21"/>
      <c r="UG225" s="21"/>
      <c r="UH225" s="21"/>
      <c r="UI225" s="21"/>
      <c r="UJ225" s="21"/>
      <c r="UK225" s="21"/>
      <c r="UL225" s="21"/>
      <c r="UM225" s="21"/>
      <c r="UN225" s="21"/>
      <c r="UO225" s="21"/>
      <c r="UP225" s="21"/>
      <c r="UQ225" s="21"/>
      <c r="UR225" s="21"/>
      <c r="US225" s="21"/>
      <c r="UT225" s="21"/>
      <c r="UU225" s="21"/>
      <c r="UV225" s="21"/>
      <c r="UW225" s="21"/>
      <c r="UX225" s="21"/>
      <c r="UY225" s="21"/>
      <c r="UZ225" s="21"/>
      <c r="VA225" s="21"/>
      <c r="VB225" s="21"/>
      <c r="VC225" s="21"/>
      <c r="VD225" s="21"/>
      <c r="VE225" s="21"/>
      <c r="VF225" s="21"/>
      <c r="VG225" s="21"/>
      <c r="VH225" s="21"/>
      <c r="VI225" s="21"/>
      <c r="VJ225" s="21"/>
      <c r="VK225" s="21"/>
      <c r="VL225" s="21"/>
      <c r="VM225" s="21"/>
      <c r="VN225" s="21"/>
      <c r="VO225" s="21"/>
      <c r="VP225" s="21"/>
      <c r="VQ225" s="21"/>
      <c r="VR225" s="21"/>
      <c r="VS225" s="21"/>
      <c r="VT225" s="21"/>
      <c r="VU225" s="21"/>
      <c r="VV225" s="21"/>
      <c r="VW225" s="21"/>
      <c r="VX225" s="21"/>
      <c r="VY225" s="21"/>
      <c r="VZ225" s="21"/>
      <c r="WA225" s="21"/>
      <c r="WB225" s="21"/>
      <c r="WC225" s="21"/>
      <c r="WD225" s="21"/>
      <c r="WE225" s="21"/>
      <c r="WF225" s="21"/>
      <c r="WG225" s="21"/>
      <c r="WH225" s="21"/>
      <c r="WI225" s="21"/>
      <c r="WJ225" s="21"/>
      <c r="WK225" s="21"/>
      <c r="WL225" s="21"/>
      <c r="WM225" s="21"/>
      <c r="WN225" s="21"/>
      <c r="WO225" s="21"/>
      <c r="WP225" s="21"/>
      <c r="WQ225" s="21"/>
      <c r="WR225" s="21"/>
      <c r="WS225" s="21"/>
      <c r="WT225" s="21"/>
      <c r="WU225" s="21"/>
      <c r="WV225" s="21"/>
      <c r="WW225" s="21"/>
      <c r="WX225" s="21"/>
      <c r="WY225" s="21"/>
      <c r="WZ225" s="21"/>
      <c r="XA225" s="21"/>
      <c r="XB225" s="21"/>
      <c r="XC225" s="21"/>
      <c r="XD225" s="21"/>
      <c r="XE225" s="21"/>
      <c r="XF225" s="21"/>
      <c r="XG225" s="21"/>
      <c r="XH225" s="21"/>
      <c r="XI225" s="21"/>
      <c r="XJ225" s="21"/>
      <c r="XK225" s="21"/>
      <c r="XL225" s="21"/>
      <c r="XM225" s="21"/>
      <c r="XN225" s="21"/>
      <c r="XO225" s="21"/>
      <c r="XP225" s="21"/>
      <c r="XQ225" s="21"/>
      <c r="XR225" s="21"/>
      <c r="XS225" s="21"/>
      <c r="XT225" s="21"/>
      <c r="XU225" s="21"/>
      <c r="XV225" s="21"/>
      <c r="XW225" s="21"/>
      <c r="XX225" s="21"/>
      <c r="XY225" s="21"/>
      <c r="XZ225" s="21"/>
      <c r="YA225" s="21"/>
      <c r="YB225" s="21"/>
      <c r="YC225" s="21"/>
      <c r="YD225" s="21"/>
      <c r="YE225" s="21"/>
      <c r="YF225" s="21"/>
      <c r="YG225" s="21"/>
      <c r="YH225" s="21"/>
      <c r="YI225" s="21"/>
      <c r="YJ225" s="21"/>
      <c r="YK225" s="21"/>
      <c r="YL225" s="21"/>
      <c r="YM225" s="21"/>
      <c r="YN225" s="21"/>
      <c r="YO225" s="21"/>
      <c r="YP225" s="21"/>
      <c r="YQ225" s="21"/>
      <c r="YR225" s="21"/>
      <c r="YS225" s="21"/>
      <c r="YT225" s="21"/>
      <c r="YU225" s="21"/>
      <c r="YV225" s="21"/>
      <c r="YW225" s="21"/>
      <c r="YX225" s="21"/>
      <c r="YY225" s="21"/>
      <c r="YZ225" s="21"/>
      <c r="ZA225" s="21"/>
      <c r="ZB225" s="21"/>
      <c r="ZC225" s="21"/>
      <c r="ZD225" s="21"/>
      <c r="ZE225" s="21"/>
      <c r="ZF225" s="21"/>
      <c r="ZG225" s="21"/>
      <c r="ZH225" s="21"/>
      <c r="ZI225" s="21"/>
      <c r="ZJ225" s="21"/>
      <c r="ZK225" s="21"/>
      <c r="ZL225" s="21"/>
      <c r="ZM225" s="21"/>
      <c r="ZN225" s="21"/>
      <c r="ZO225" s="21"/>
      <c r="ZP225" s="21"/>
      <c r="ZQ225" s="21"/>
      <c r="ZR225" s="21"/>
      <c r="ZS225" s="21"/>
      <c r="ZT225" s="21"/>
      <c r="ZU225" s="21"/>
      <c r="ZV225" s="21"/>
      <c r="ZW225" s="21"/>
      <c r="ZX225" s="21"/>
      <c r="ZY225" s="21"/>
      <c r="ZZ225" s="21"/>
      <c r="AAA225" s="21"/>
      <c r="AAB225" s="21"/>
      <c r="AAC225" s="21"/>
      <c r="AAD225" s="21"/>
      <c r="AAE225" s="21"/>
      <c r="AAF225" s="21"/>
      <c r="AAG225" s="21"/>
      <c r="AAH225" s="21"/>
      <c r="AAI225" s="21"/>
      <c r="AAJ225" s="21"/>
      <c r="AAK225" s="21"/>
      <c r="AAL225" s="21"/>
      <c r="AAM225" s="21"/>
      <c r="AAN225" s="21"/>
      <c r="AAO225" s="21"/>
      <c r="AAP225" s="21"/>
      <c r="AAQ225" s="21"/>
      <c r="AAR225" s="21"/>
      <c r="AAS225" s="21"/>
      <c r="AAT225" s="21"/>
      <c r="AAU225" s="21"/>
      <c r="AAV225" s="21"/>
      <c r="AAW225" s="21"/>
      <c r="AAX225" s="21"/>
      <c r="AAY225" s="21"/>
      <c r="AAZ225" s="21"/>
      <c r="ABA225" s="21"/>
      <c r="ABB225" s="21"/>
      <c r="ABC225" s="21"/>
      <c r="ABD225" s="21"/>
      <c r="ABE225" s="21"/>
      <c r="ABF225" s="21"/>
      <c r="ABG225" s="21"/>
      <c r="ABH225" s="21"/>
      <c r="ABI225" s="21"/>
      <c r="ABJ225" s="21"/>
      <c r="ABK225" s="21"/>
      <c r="ABL225" s="21"/>
      <c r="ABM225" s="21"/>
      <c r="ABN225" s="21"/>
      <c r="ABO225" s="21"/>
      <c r="ABP225" s="21"/>
      <c r="ABQ225" s="21"/>
      <c r="ABR225" s="21"/>
      <c r="ABS225" s="21"/>
      <c r="ABT225" s="21"/>
      <c r="ABU225" s="21"/>
      <c r="ABV225" s="21"/>
      <c r="ABW225" s="21"/>
      <c r="ABX225" s="21"/>
      <c r="ABY225" s="21"/>
      <c r="ABZ225" s="21"/>
      <c r="ACA225" s="21"/>
      <c r="ACB225" s="21"/>
      <c r="ACC225" s="21"/>
      <c r="ACD225" s="21"/>
      <c r="ACE225" s="21"/>
      <c r="ACF225" s="21"/>
      <c r="ACG225" s="21"/>
      <c r="ACH225" s="21"/>
      <c r="ACI225" s="21"/>
      <c r="ACJ225" s="21"/>
      <c r="ACK225" s="21"/>
      <c r="ACL225" s="21"/>
      <c r="ACM225" s="21"/>
      <c r="ACN225" s="21"/>
      <c r="ACO225" s="21"/>
      <c r="ACP225" s="21"/>
      <c r="ACQ225" s="21"/>
      <c r="ACR225" s="21"/>
      <c r="ACS225" s="21"/>
      <c r="ACT225" s="21"/>
      <c r="ACU225" s="21"/>
      <c r="ACV225" s="21"/>
      <c r="ACW225" s="21"/>
      <c r="ACX225" s="21"/>
      <c r="ACY225" s="21"/>
      <c r="ACZ225" s="21"/>
      <c r="ADA225" s="21"/>
      <c r="ADB225" s="21"/>
      <c r="ADC225" s="21"/>
      <c r="ADD225" s="21"/>
      <c r="ADE225" s="21"/>
      <c r="ADF225" s="21"/>
      <c r="ADG225" s="21"/>
      <c r="ADH225" s="21"/>
      <c r="ADI225" s="21"/>
      <c r="ADJ225" s="21"/>
      <c r="ADK225" s="21"/>
      <c r="ADL225" s="21"/>
      <c r="ADM225" s="21"/>
      <c r="ADN225" s="21"/>
      <c r="ADO225" s="21"/>
      <c r="ADP225" s="21"/>
      <c r="ADQ225" s="21"/>
      <c r="ADR225" s="21"/>
      <c r="ADS225" s="21"/>
      <c r="ADT225" s="21"/>
      <c r="ADU225" s="21"/>
      <c r="ADV225" s="21"/>
      <c r="ADW225" s="21"/>
      <c r="ADX225" s="21"/>
      <c r="ADY225" s="21"/>
      <c r="ADZ225" s="21"/>
      <c r="AEA225" s="21"/>
      <c r="AEB225" s="21"/>
      <c r="AEC225" s="21"/>
      <c r="AED225" s="21"/>
      <c r="AEE225" s="21"/>
      <c r="AEF225" s="21"/>
      <c r="AEG225" s="21"/>
      <c r="AEH225" s="21"/>
      <c r="AEI225" s="21"/>
      <c r="AEJ225" s="21"/>
      <c r="AEK225" s="21"/>
      <c r="AEL225" s="21"/>
      <c r="AEM225" s="21"/>
      <c r="AEN225" s="21"/>
      <c r="AEO225" s="21"/>
      <c r="AEP225" s="21"/>
      <c r="AEQ225" s="21"/>
      <c r="AER225" s="21"/>
      <c r="AES225" s="21"/>
      <c r="AET225" s="21"/>
      <c r="AEU225" s="21"/>
      <c r="AEV225" s="21"/>
      <c r="AEW225" s="21"/>
      <c r="AEX225" s="21"/>
      <c r="AEY225" s="21"/>
      <c r="AEZ225" s="21"/>
      <c r="AFA225" s="21"/>
      <c r="AFB225" s="21"/>
      <c r="AFC225" s="21"/>
      <c r="AFD225" s="21"/>
      <c r="AFE225" s="21"/>
      <c r="AFF225" s="21"/>
      <c r="AFG225" s="21"/>
    </row>
    <row r="226" spans="1:839" s="46" customFormat="1" x14ac:dyDescent="0.25">
      <c r="A226" s="22"/>
      <c r="B226" s="22"/>
      <c r="C226" s="22" t="s">
        <v>45</v>
      </c>
      <c r="D226" s="53"/>
      <c r="E226" s="22" t="str">
        <f>структура!$G$69</f>
        <v>начисл. %-тов по безвозвр. займам за срок просрочки</v>
      </c>
      <c r="F226" s="22"/>
      <c r="G226" s="22"/>
      <c r="H226" s="22"/>
      <c r="I226" s="22" t="str">
        <f>IF($E226="","",INDEX(структура!$H$10:$H$153,SUMIFS(структура!$C$10:$C$153,структура!$G$10:$G$153,$E226)))</f>
        <v>руб</v>
      </c>
      <c r="J226" s="22"/>
      <c r="K226" s="45"/>
      <c r="L226" s="22"/>
      <c r="M226" s="22"/>
      <c r="N226" s="22"/>
      <c r="O226" s="22"/>
      <c r="P226" s="22"/>
      <c r="Q226" s="45"/>
      <c r="R226" s="22">
        <f>SUM(R227:R231)</f>
        <v>0</v>
      </c>
      <c r="S226" s="22">
        <f t="shared" ref="S226" si="21690">SUM(S227:S231)</f>
        <v>0</v>
      </c>
      <c r="T226" s="22">
        <f t="shared" ref="T226" si="21691">SUM(T227:T231)</f>
        <v>0</v>
      </c>
      <c r="U226" s="22">
        <f t="shared" ref="U226" si="21692">SUM(U227:U231)</f>
        <v>0</v>
      </c>
      <c r="V226" s="22">
        <f t="shared" ref="V226" si="21693">SUM(V227:V231)</f>
        <v>0</v>
      </c>
      <c r="W226" s="22">
        <f t="shared" ref="W226" si="21694">SUM(W227:W231)</f>
        <v>0</v>
      </c>
      <c r="X226" s="22">
        <f t="shared" ref="X226" si="21695">SUM(X227:X231)</f>
        <v>0</v>
      </c>
      <c r="Y226" s="22">
        <f t="shared" ref="Y226" si="21696">SUM(Y227:Y231)</f>
        <v>0</v>
      </c>
      <c r="Z226" s="22">
        <f t="shared" ref="Z226" si="21697">SUM(Z227:Z231)</f>
        <v>0</v>
      </c>
      <c r="AA226" s="22">
        <f t="shared" ref="AA226" si="21698">SUM(AA227:AA231)</f>
        <v>0</v>
      </c>
      <c r="AB226" s="22">
        <f t="shared" ref="AB226" si="21699">SUM(AB227:AB231)</f>
        <v>1080</v>
      </c>
      <c r="AC226" s="22">
        <f t="shared" ref="AC226" si="21700">SUM(AC227:AC231)</f>
        <v>2160</v>
      </c>
      <c r="AD226" s="22">
        <f t="shared" ref="AD226" si="21701">SUM(AD227:AD231)</f>
        <v>3240</v>
      </c>
      <c r="AE226" s="22">
        <f t="shared" ref="AE226" si="21702">SUM(AE227:AE231)</f>
        <v>4320</v>
      </c>
      <c r="AF226" s="22">
        <f t="shared" ref="AF226" si="21703">SUM(AF227:AF231)</f>
        <v>5400</v>
      </c>
      <c r="AG226" s="22">
        <f t="shared" ref="AG226" si="21704">SUM(AG227:AG231)</f>
        <v>6588</v>
      </c>
      <c r="AH226" s="22">
        <f t="shared" ref="AH226" si="21705">SUM(AH227:AH231)</f>
        <v>7776</v>
      </c>
      <c r="AI226" s="22">
        <f t="shared" ref="AI226" si="21706">SUM(AI227:AI231)</f>
        <v>8964</v>
      </c>
      <c r="AJ226" s="22">
        <f t="shared" ref="AJ226" si="21707">SUM(AJ227:AJ231)</f>
        <v>10152</v>
      </c>
      <c r="AK226" s="22">
        <f t="shared" ref="AK226" si="21708">SUM(AK227:AK231)</f>
        <v>11340</v>
      </c>
      <c r="AL226" s="22">
        <f t="shared" ref="AL226" si="21709">SUM(AL227:AL231)</f>
        <v>12647</v>
      </c>
      <c r="AM226" s="22">
        <f t="shared" ref="AM226" si="21710">SUM(AM227:AM231)</f>
        <v>13954</v>
      </c>
      <c r="AN226" s="22">
        <f t="shared" ref="AN226" si="21711">SUM(AN227:AN231)</f>
        <v>15261</v>
      </c>
      <c r="AO226" s="22">
        <f t="shared" ref="AO226" si="21712">SUM(AO227:AO231)</f>
        <v>16568</v>
      </c>
      <c r="AP226" s="22">
        <f t="shared" ref="AP226" si="21713">SUM(AP227:AP231)</f>
        <v>17875</v>
      </c>
      <c r="AQ226" s="22">
        <f t="shared" ref="AQ226" si="21714">SUM(AQ227:AQ231)</f>
        <v>19182</v>
      </c>
      <c r="AR226" s="22">
        <f t="shared" ref="AR226" si="21715">SUM(AR227:AR231)</f>
        <v>20489</v>
      </c>
      <c r="AS226" s="22">
        <f t="shared" ref="AS226" si="21716">SUM(AS227:AS231)</f>
        <v>21796</v>
      </c>
      <c r="AT226" s="22">
        <f t="shared" ref="AT226" si="21717">SUM(AT227:AT231)</f>
        <v>23103</v>
      </c>
      <c r="AU226" s="22">
        <f t="shared" ref="AU226" si="21718">SUM(AU227:AU231)</f>
        <v>24410</v>
      </c>
      <c r="AV226" s="22">
        <f t="shared" ref="AV226" si="21719">SUM(AV227:AV231)</f>
        <v>25717</v>
      </c>
      <c r="AW226" s="22">
        <f t="shared" ref="AW226" si="21720">SUM(AW227:AW231)</f>
        <v>27024</v>
      </c>
      <c r="AX226" s="22">
        <f t="shared" ref="AX226" si="21721">SUM(AX227:AX231)</f>
        <v>28331</v>
      </c>
      <c r="AY226" s="22">
        <f t="shared" ref="AY226" si="21722">SUM(AY227:AY231)</f>
        <v>29638</v>
      </c>
      <c r="AZ226" s="22">
        <f t="shared" ref="AZ226" si="21723">SUM(AZ227:AZ231)</f>
        <v>30945</v>
      </c>
      <c r="BA226" s="22">
        <f t="shared" ref="BA226" si="21724">SUM(BA227:BA231)</f>
        <v>32252</v>
      </c>
      <c r="BB226" s="22">
        <f t="shared" ref="BB226" si="21725">SUM(BB227:BB231)</f>
        <v>33559</v>
      </c>
      <c r="BC226" s="22">
        <f t="shared" ref="BC226" si="21726">SUM(BC227:BC231)</f>
        <v>34866</v>
      </c>
      <c r="BD226" s="22">
        <f t="shared" ref="BD226" si="21727">SUM(BD227:BD231)</f>
        <v>36173</v>
      </c>
      <c r="BE226" s="22">
        <f t="shared" ref="BE226" si="21728">SUM(BE227:BE231)</f>
        <v>37480</v>
      </c>
      <c r="BF226" s="22">
        <f t="shared" ref="BF226" si="21729">SUM(BF227:BF231)</f>
        <v>38787</v>
      </c>
      <c r="BG226" s="22">
        <f t="shared" ref="BG226" si="21730">SUM(BG227:BG231)</f>
        <v>39974</v>
      </c>
      <c r="BH226" s="22">
        <f t="shared" ref="BH226" si="21731">SUM(BH227:BH231)</f>
        <v>41161</v>
      </c>
      <c r="BI226" s="22">
        <f t="shared" ref="BI226" si="21732">SUM(BI227:BI231)</f>
        <v>42348</v>
      </c>
      <c r="BJ226" s="22">
        <f t="shared" ref="BJ226" si="21733">SUM(BJ227:BJ231)</f>
        <v>43535</v>
      </c>
      <c r="BK226" s="22">
        <f t="shared" ref="BK226" si="21734">SUM(BK227:BK231)</f>
        <v>44722</v>
      </c>
      <c r="BL226" s="22">
        <f t="shared" ref="BL226" si="21735">SUM(BL227:BL231)</f>
        <v>45897</v>
      </c>
      <c r="BM226" s="22">
        <f t="shared" ref="BM226" si="21736">SUM(BM227:BM231)</f>
        <v>47072</v>
      </c>
      <c r="BN226" s="22">
        <f t="shared" ref="BN226" si="21737">SUM(BN227:BN231)</f>
        <v>48247</v>
      </c>
      <c r="BO226" s="22">
        <f t="shared" ref="BO226" si="21738">SUM(BO227:BO231)</f>
        <v>49422</v>
      </c>
      <c r="BP226" s="22">
        <f t="shared" ref="BP226" si="21739">SUM(BP227:BP231)</f>
        <v>50597</v>
      </c>
      <c r="BQ226" s="22">
        <f t="shared" ref="BQ226" si="21740">SUM(BQ227:BQ231)</f>
        <v>51891</v>
      </c>
      <c r="BR226" s="22">
        <f t="shared" ref="BR226" si="21741">SUM(BR227:BR231)</f>
        <v>53185</v>
      </c>
      <c r="BS226" s="22">
        <f t="shared" ref="BS226" si="21742">SUM(BS227:BS231)</f>
        <v>54479</v>
      </c>
      <c r="BT226" s="22">
        <f t="shared" ref="BT226" si="21743">SUM(BT227:BT231)</f>
        <v>55773</v>
      </c>
      <c r="BU226" s="22">
        <f t="shared" ref="BU226" si="21744">SUM(BU227:BU231)</f>
        <v>57067</v>
      </c>
      <c r="BV226" s="22">
        <f t="shared" ref="BV226" si="21745">SUM(BV227:BV231)</f>
        <v>58361</v>
      </c>
      <c r="BW226" s="22">
        <f t="shared" ref="BW226" si="21746">SUM(BW227:BW231)</f>
        <v>59655</v>
      </c>
      <c r="BX226" s="22">
        <f t="shared" ref="BX226" si="21747">SUM(BX227:BX231)</f>
        <v>60949</v>
      </c>
      <c r="BY226" s="22">
        <f t="shared" ref="BY226" si="21748">SUM(BY227:BY231)</f>
        <v>62243</v>
      </c>
      <c r="BZ226" s="22">
        <f t="shared" ref="BZ226" si="21749">SUM(BZ227:BZ231)</f>
        <v>63537</v>
      </c>
      <c r="CA226" s="22">
        <f t="shared" ref="CA226" si="21750">SUM(CA227:CA231)</f>
        <v>64831</v>
      </c>
      <c r="CB226" s="22">
        <f t="shared" ref="CB226" si="21751">SUM(CB227:CB231)</f>
        <v>66125</v>
      </c>
      <c r="CC226" s="22">
        <f t="shared" ref="CC226" si="21752">SUM(CC227:CC231)</f>
        <v>67419</v>
      </c>
      <c r="CD226" s="22">
        <f t="shared" ref="CD226" si="21753">SUM(CD227:CD231)</f>
        <v>68713</v>
      </c>
      <c r="CE226" s="22">
        <f t="shared" ref="CE226" si="21754">SUM(CE227:CE231)</f>
        <v>70007</v>
      </c>
      <c r="CF226" s="22">
        <f t="shared" ref="CF226" si="21755">SUM(CF227:CF231)</f>
        <v>71301</v>
      </c>
      <c r="CG226" s="22">
        <f t="shared" ref="CG226" si="21756">SUM(CG227:CG231)</f>
        <v>72595</v>
      </c>
      <c r="CH226" s="22">
        <f t="shared" ref="CH226" si="21757">SUM(CH227:CH231)</f>
        <v>73889</v>
      </c>
      <c r="CI226" s="22">
        <f t="shared" ref="CI226" si="21758">SUM(CI227:CI231)</f>
        <v>75183</v>
      </c>
      <c r="CJ226" s="22">
        <f t="shared" ref="CJ226" si="21759">SUM(CJ227:CJ231)</f>
        <v>76477</v>
      </c>
      <c r="CK226" s="22">
        <f t="shared" ref="CK226" si="21760">SUM(CK227:CK231)</f>
        <v>77771</v>
      </c>
      <c r="CL226" s="22">
        <f t="shared" ref="CL226" si="21761">SUM(CL227:CL231)</f>
        <v>80205</v>
      </c>
      <c r="CM226" s="22">
        <f t="shared" ref="CM226" si="21762">SUM(CM227:CM231)</f>
        <v>82639</v>
      </c>
      <c r="CN226" s="22">
        <f t="shared" ref="CN226" si="21763">SUM(CN227:CN231)</f>
        <v>85073</v>
      </c>
      <c r="CO226" s="22">
        <f t="shared" ref="CO226" si="21764">SUM(CO227:CO231)</f>
        <v>87507</v>
      </c>
      <c r="CP226" s="22">
        <f t="shared" ref="CP226" si="21765">SUM(CP227:CP231)</f>
        <v>89941</v>
      </c>
      <c r="CQ226" s="22">
        <f t="shared" ref="CQ226" si="21766">SUM(CQ227:CQ231)</f>
        <v>92489</v>
      </c>
      <c r="CR226" s="22">
        <f t="shared" ref="CR226" si="21767">SUM(CR227:CR231)</f>
        <v>95037</v>
      </c>
      <c r="CS226" s="22">
        <f t="shared" ref="CS226" si="21768">SUM(CS227:CS231)</f>
        <v>97585</v>
      </c>
      <c r="CT226" s="22">
        <f t="shared" ref="CT226" si="21769">SUM(CT227:CT231)</f>
        <v>99053</v>
      </c>
      <c r="CU226" s="22">
        <f t="shared" ref="CU226" si="21770">SUM(CU227:CU231)</f>
        <v>100521</v>
      </c>
      <c r="CV226" s="22">
        <f t="shared" ref="CV226" si="21771">SUM(CV227:CV231)</f>
        <v>102643.5</v>
      </c>
      <c r="CW226" s="22">
        <f t="shared" ref="CW226" si="21772">SUM(CW227:CW231)</f>
        <v>104766</v>
      </c>
      <c r="CX226" s="22">
        <f t="shared" ref="CX226" si="21773">SUM(CX227:CX231)</f>
        <v>106888.5</v>
      </c>
      <c r="CY226" s="22">
        <f t="shared" ref="CY226" si="21774">SUM(CY227:CY231)</f>
        <v>109011</v>
      </c>
      <c r="CZ226" s="22">
        <f t="shared" ref="CZ226" si="21775">SUM(CZ227:CZ231)</f>
        <v>111133.5</v>
      </c>
      <c r="DA226" s="22">
        <f t="shared" ref="DA226" si="21776">SUM(DA227:DA231)</f>
        <v>113256</v>
      </c>
      <c r="DB226" s="22">
        <f t="shared" ref="DB226" si="21777">SUM(DB227:DB231)</f>
        <v>115378.5</v>
      </c>
      <c r="DC226" s="22">
        <f t="shared" ref="DC226" si="21778">SUM(DC227:DC231)</f>
        <v>117501</v>
      </c>
      <c r="DD226" s="22">
        <f t="shared" ref="DD226" si="21779">SUM(DD227:DD231)</f>
        <v>119515.5</v>
      </c>
      <c r="DE226" s="22">
        <f t="shared" ref="DE226" si="21780">SUM(DE227:DE231)</f>
        <v>121530</v>
      </c>
      <c r="DF226" s="22">
        <f t="shared" ref="DF226" si="21781">SUM(DF227:DF231)</f>
        <v>123544.5</v>
      </c>
      <c r="DG226" s="22">
        <f t="shared" ref="DG226" si="21782">SUM(DG227:DG231)</f>
        <v>125559</v>
      </c>
      <c r="DH226" s="22">
        <f t="shared" ref="DH226" si="21783">SUM(DH227:DH231)</f>
        <v>127573.5</v>
      </c>
      <c r="DI226" s="22">
        <f t="shared" ref="DI226" si="21784">SUM(DI227:DI231)</f>
        <v>129588</v>
      </c>
      <c r="DJ226" s="22">
        <f t="shared" ref="DJ226" si="21785">SUM(DJ227:DJ231)</f>
        <v>131602.5</v>
      </c>
      <c r="DK226" s="22">
        <f t="shared" ref="DK226" si="21786">SUM(DK227:DK231)</f>
        <v>133617</v>
      </c>
      <c r="DL226" s="22">
        <f t="shared" ref="DL226" si="21787">SUM(DL227:DL231)</f>
        <v>135631.5</v>
      </c>
      <c r="DM226" s="22">
        <f t="shared" ref="DM226" si="21788">SUM(DM227:DM231)</f>
        <v>137646</v>
      </c>
      <c r="DN226" s="22">
        <f t="shared" ref="DN226" si="21789">SUM(DN227:DN231)</f>
        <v>139541.5</v>
      </c>
      <c r="DO226" s="22">
        <f t="shared" ref="DO226" si="21790">SUM(DO227:DO231)</f>
        <v>141437</v>
      </c>
      <c r="DP226" s="22">
        <f t="shared" ref="DP226" si="21791">SUM(DP227:DP231)</f>
        <v>141232.5</v>
      </c>
      <c r="DQ226" s="22">
        <f t="shared" ref="DQ226" si="21792">SUM(DQ227:DQ231)</f>
        <v>141028</v>
      </c>
      <c r="DR226" s="22">
        <f t="shared" ref="DR226" si="21793">SUM(DR227:DR231)</f>
        <v>140823.5</v>
      </c>
      <c r="DS226" s="22">
        <f t="shared" ref="DS226" si="21794">SUM(DS227:DS231)</f>
        <v>140619</v>
      </c>
      <c r="DT226" s="22">
        <f t="shared" ref="DT226" si="21795">SUM(DT227:DT231)</f>
        <v>140414.5</v>
      </c>
      <c r="DU226" s="22">
        <f t="shared" ref="DU226" si="21796">SUM(DU227:DU231)</f>
        <v>142100</v>
      </c>
      <c r="DV226" s="22">
        <f t="shared" ref="DV226" si="21797">SUM(DV227:DV231)</f>
        <v>143785.5</v>
      </c>
      <c r="DW226" s="22">
        <f t="shared" ref="DW226" si="21798">SUM(DW227:DW231)</f>
        <v>145471</v>
      </c>
      <c r="DX226" s="22">
        <f t="shared" ref="DX226" si="21799">SUM(DX227:DX231)</f>
        <v>147156.5</v>
      </c>
      <c r="DY226" s="22">
        <f t="shared" ref="DY226" si="21800">SUM(DY227:DY231)</f>
        <v>148962</v>
      </c>
      <c r="DZ226" s="22">
        <f t="shared" ref="DZ226" si="21801">SUM(DZ227:DZ231)</f>
        <v>150085</v>
      </c>
      <c r="EA226" s="22">
        <f t="shared" ref="EA226" si="21802">SUM(EA227:EA231)</f>
        <v>151208</v>
      </c>
      <c r="EB226" s="22">
        <f t="shared" ref="EB226" si="21803">SUM(EB227:EB231)</f>
        <v>152331</v>
      </c>
      <c r="EC226" s="22">
        <f t="shared" ref="EC226" si="21804">SUM(EC227:EC231)</f>
        <v>153454</v>
      </c>
      <c r="ED226" s="22">
        <f t="shared" ref="ED226" si="21805">SUM(ED227:ED231)</f>
        <v>154577</v>
      </c>
      <c r="EE226" s="22">
        <f t="shared" ref="EE226" si="21806">SUM(EE227:EE231)</f>
        <v>156592.5</v>
      </c>
      <c r="EF226" s="22">
        <f t="shared" ref="EF226" si="21807">SUM(EF227:EF231)</f>
        <v>158608</v>
      </c>
      <c r="EG226" s="22">
        <f t="shared" ref="EG226" si="21808">SUM(EG227:EG231)</f>
        <v>160623.5</v>
      </c>
      <c r="EH226" s="22">
        <f t="shared" ref="EH226" si="21809">SUM(EH227:EH231)</f>
        <v>162639</v>
      </c>
      <c r="EI226" s="22">
        <f t="shared" ref="EI226" si="21810">SUM(EI227:EI231)</f>
        <v>164666.5</v>
      </c>
      <c r="EJ226" s="22">
        <f t="shared" ref="EJ226" si="21811">SUM(EJ227:EJ231)</f>
        <v>166694</v>
      </c>
      <c r="EK226" s="22">
        <f t="shared" ref="EK226" si="21812">SUM(EK227:EK231)</f>
        <v>168721.5</v>
      </c>
      <c r="EL226" s="22">
        <f t="shared" ref="EL226" si="21813">SUM(EL227:EL231)</f>
        <v>170749</v>
      </c>
      <c r="EM226" s="22">
        <f t="shared" ref="EM226" si="21814">SUM(EM227:EM231)</f>
        <v>172776.5</v>
      </c>
      <c r="EN226" s="22">
        <f t="shared" ref="EN226" si="21815">SUM(EN227:EN231)</f>
        <v>174804</v>
      </c>
      <c r="EO226" s="22">
        <f t="shared" ref="EO226" si="21816">SUM(EO227:EO231)</f>
        <v>176831.5</v>
      </c>
      <c r="EP226" s="22">
        <f t="shared" ref="EP226" si="21817">SUM(EP227:EP231)</f>
        <v>178859</v>
      </c>
      <c r="EQ226" s="22">
        <f t="shared" ref="EQ226" si="21818">SUM(EQ227:EQ231)</f>
        <v>180886.5</v>
      </c>
      <c r="ER226" s="22">
        <f t="shared" ref="ER226" si="21819">SUM(ER227:ER231)</f>
        <v>182914</v>
      </c>
      <c r="ES226" s="22">
        <f t="shared" ref="ES226" si="21820">SUM(ES227:ES231)</f>
        <v>184822.5</v>
      </c>
      <c r="ET226" s="22">
        <f t="shared" ref="ET226" si="21821">SUM(ET227:ET231)</f>
        <v>186731</v>
      </c>
      <c r="EU226" s="22">
        <f t="shared" ref="EU226" si="21822">SUM(EU227:EU231)</f>
        <v>188639.5</v>
      </c>
      <c r="EV226" s="22">
        <f t="shared" ref="EV226" si="21823">SUM(EV227:EV231)</f>
        <v>190548</v>
      </c>
      <c r="EW226" s="22">
        <f t="shared" ref="EW226" si="21824">SUM(EW227:EW231)</f>
        <v>192456.5</v>
      </c>
      <c r="EX226" s="22">
        <f t="shared" ref="EX226" si="21825">SUM(EX227:EX231)</f>
        <v>194365</v>
      </c>
      <c r="EY226" s="22">
        <f t="shared" ref="EY226" si="21826">SUM(EY227:EY231)</f>
        <v>196273.5</v>
      </c>
      <c r="EZ226" s="22">
        <f t="shared" ref="EZ226" si="21827">SUM(EZ227:EZ231)</f>
        <v>197482</v>
      </c>
      <c r="FA226" s="22">
        <f t="shared" ref="FA226" si="21828">SUM(FA227:FA231)</f>
        <v>198690.5</v>
      </c>
      <c r="FB226" s="22">
        <f t="shared" ref="FB226" si="21829">SUM(FB227:FB231)</f>
        <v>199899</v>
      </c>
      <c r="FC226" s="22">
        <f t="shared" ref="FC226" si="21830">SUM(FC227:FC231)</f>
        <v>201107.5</v>
      </c>
      <c r="FD226" s="22">
        <f t="shared" ref="FD226" si="21831">SUM(FD227:FD231)</f>
        <v>201176</v>
      </c>
      <c r="FE226" s="22">
        <f t="shared" ref="FE226" si="21832">SUM(FE227:FE231)</f>
        <v>201174.5</v>
      </c>
      <c r="FF226" s="22">
        <f t="shared" ref="FF226" si="21833">SUM(FF227:FF231)</f>
        <v>201173</v>
      </c>
      <c r="FG226" s="22">
        <f t="shared" ref="FG226" si="21834">SUM(FG227:FG231)</f>
        <v>201171.5</v>
      </c>
      <c r="FH226" s="22">
        <f t="shared" ref="FH226" si="21835">SUM(FH227:FH231)</f>
        <v>201170</v>
      </c>
      <c r="FI226" s="22">
        <f t="shared" ref="FI226" si="21836">SUM(FI227:FI231)</f>
        <v>201168.5</v>
      </c>
      <c r="FJ226" s="22">
        <f t="shared" ref="FJ226" si="21837">SUM(FJ227:FJ231)</f>
        <v>200869.5</v>
      </c>
      <c r="FK226" s="22">
        <f t="shared" ref="FK226" si="21838">SUM(FK227:FK231)</f>
        <v>200570.5</v>
      </c>
      <c r="FL226" s="22">
        <f t="shared" ref="FL226" si="21839">SUM(FL227:FL231)</f>
        <v>200271.5</v>
      </c>
      <c r="FM226" s="22">
        <f t="shared" ref="FM226" si="21840">SUM(FM227:FM231)</f>
        <v>199972.5</v>
      </c>
      <c r="FN226" s="22">
        <f t="shared" ref="FN226" si="21841">SUM(FN227:FN231)</f>
        <v>199559.5</v>
      </c>
      <c r="FO226" s="22">
        <f t="shared" ref="FO226" si="21842">SUM(FO227:FO231)</f>
        <v>199146.5</v>
      </c>
      <c r="FP226" s="22">
        <f t="shared" ref="FP226" si="21843">SUM(FP227:FP231)</f>
        <v>198733.5</v>
      </c>
      <c r="FQ226" s="22">
        <f t="shared" ref="FQ226" si="21844">SUM(FQ227:FQ231)</f>
        <v>198320.5</v>
      </c>
      <c r="FR226" s="22">
        <f t="shared" ref="FR226" si="21845">SUM(FR227:FR231)</f>
        <v>197907.5</v>
      </c>
      <c r="FS226" s="22">
        <f t="shared" ref="FS226" si="21846">SUM(FS227:FS231)</f>
        <v>197494.5</v>
      </c>
      <c r="FT226" s="22">
        <f t="shared" ref="FT226" si="21847">SUM(FT227:FT231)</f>
        <v>197081.49999999997</v>
      </c>
      <c r="FU226" s="22">
        <f t="shared" ref="FU226" si="21848">SUM(FU227:FU231)</f>
        <v>196668.49999999997</v>
      </c>
      <c r="FV226" s="22">
        <f t="shared" ref="FV226" si="21849">SUM(FV227:FV231)</f>
        <v>196255.49999999997</v>
      </c>
      <c r="FW226" s="22">
        <f t="shared" ref="FW226" si="21850">SUM(FW227:FW231)</f>
        <v>195842.49999999997</v>
      </c>
      <c r="FX226" s="22">
        <f t="shared" ref="FX226" si="21851">SUM(FX227:FX231)</f>
        <v>196874.99999999997</v>
      </c>
      <c r="FY226" s="22">
        <f t="shared" ref="FY226" si="21852">SUM(FY227:FY231)</f>
        <v>197907.49999999997</v>
      </c>
      <c r="FZ226" s="22">
        <f t="shared" ref="FZ226" si="21853">SUM(FZ227:FZ231)</f>
        <v>198939.99999999997</v>
      </c>
      <c r="GA226" s="22">
        <f t="shared" ref="GA226" si="21854">SUM(GA227:GA231)</f>
        <v>199972.49999999997</v>
      </c>
      <c r="GB226" s="22">
        <f t="shared" ref="GB226" si="21855">SUM(GB227:GB231)</f>
        <v>201004.99999999997</v>
      </c>
      <c r="GC226" s="22">
        <f t="shared" ref="GC226" si="21856">SUM(GC227:GC231)</f>
        <v>200147.49999999997</v>
      </c>
      <c r="GD226" s="22">
        <f t="shared" ref="GD226" si="21857">SUM(GD227:GD231)</f>
        <v>199689.99999999997</v>
      </c>
      <c r="GE226" s="22">
        <f t="shared" ref="GE226" si="21858">SUM(GE227:GE231)</f>
        <v>199232.49999999997</v>
      </c>
      <c r="GF226" s="22">
        <f t="shared" ref="GF226" si="21859">SUM(GF227:GF231)</f>
        <v>198774.99999999997</v>
      </c>
      <c r="GG226" s="22">
        <f t="shared" ref="GG226" si="21860">SUM(GG227:GG231)</f>
        <v>198317.49999999997</v>
      </c>
      <c r="GH226" s="22">
        <f t="shared" ref="GH226" si="21861">SUM(GH227:GH231)</f>
        <v>198542.49999999997</v>
      </c>
      <c r="GI226" s="22">
        <f t="shared" ref="GI226" si="21862">SUM(GI227:GI231)</f>
        <v>198807.49999999997</v>
      </c>
      <c r="GJ226" s="22">
        <f t="shared" ref="GJ226" si="21863">SUM(GJ227:GJ231)</f>
        <v>199072.49999999997</v>
      </c>
      <c r="GK226" s="22">
        <f t="shared" ref="GK226" si="21864">SUM(GK227:GK231)</f>
        <v>199337.49999999997</v>
      </c>
      <c r="GL226" s="22">
        <f t="shared" ref="GL226" si="21865">SUM(GL227:GL231)</f>
        <v>199602.49999999997</v>
      </c>
      <c r="GM226" s="22">
        <f t="shared" ref="GM226" si="21866">SUM(GM227:GM231)</f>
        <v>201074.99999999997</v>
      </c>
      <c r="GN226" s="22">
        <f t="shared" ref="GN226" si="21867">SUM(GN227:GN231)</f>
        <v>202944.16666666663</v>
      </c>
      <c r="GO226" s="22">
        <f t="shared" ref="GO226" si="21868">SUM(GO227:GO231)</f>
        <v>204813.33333333328</v>
      </c>
      <c r="GP226" s="22">
        <f t="shared" ref="GP226" si="21869">SUM(GP227:GP231)</f>
        <v>206682.49999999997</v>
      </c>
      <c r="GQ226" s="22">
        <f t="shared" ref="GQ226" si="21870">SUM(GQ227:GQ231)</f>
        <v>208551.66666666663</v>
      </c>
      <c r="GR226" s="22">
        <f t="shared" ref="GR226" si="21871">SUM(GR227:GR231)</f>
        <v>208320.83333333328</v>
      </c>
      <c r="GS226" s="22">
        <f t="shared" ref="GS226" si="21872">SUM(GS227:GS231)</f>
        <v>208089.99999999994</v>
      </c>
      <c r="GT226" s="22">
        <f t="shared" ref="GT226" si="21873">SUM(GT227:GT231)</f>
        <v>207859.1666666666</v>
      </c>
      <c r="GU226" s="22">
        <f t="shared" ref="GU226" si="21874">SUM(GU227:GU231)</f>
        <v>207628.33333333326</v>
      </c>
      <c r="GV226" s="22">
        <f t="shared" ref="GV226" si="21875">SUM(GV227:GV231)</f>
        <v>207397.49999999991</v>
      </c>
      <c r="GW226" s="22">
        <f t="shared" ref="GW226" si="21876">SUM(GW227:GW231)</f>
        <v>207376.6666666666</v>
      </c>
      <c r="GX226" s="22">
        <f t="shared" ref="GX226" si="21877">SUM(GX227:GX231)</f>
        <v>207355.83333333326</v>
      </c>
      <c r="GY226" s="22">
        <f t="shared" ref="GY226" si="21878">SUM(GY227:GY231)</f>
        <v>207334.99999999991</v>
      </c>
      <c r="GZ226" s="22">
        <f t="shared" ref="GZ226" si="21879">SUM(GZ227:GZ231)</f>
        <v>207314.16666666657</v>
      </c>
      <c r="HA226" s="22">
        <f t="shared" ref="HA226" si="21880">SUM(HA227:HA231)</f>
        <v>207293.33333333323</v>
      </c>
      <c r="HB226" s="22">
        <f t="shared" ref="HB226" si="21881">SUM(HB227:HB231)</f>
        <v>207062.49999999991</v>
      </c>
      <c r="HC226" s="22">
        <f t="shared" ref="HC226" si="21882">SUM(HC227:HC231)</f>
        <v>206831.66666666654</v>
      </c>
      <c r="HD226" s="22">
        <f t="shared" ref="HD226" si="21883">SUM(HD227:HD231)</f>
        <v>206600.83333333323</v>
      </c>
      <c r="HE226" s="22">
        <f t="shared" ref="HE226" si="21884">SUM(HE227:HE231)</f>
        <v>206369.99999999988</v>
      </c>
      <c r="HF226" s="22">
        <f t="shared" ref="HF226" si="21885">SUM(HF227:HF231)</f>
        <v>206139.16666666654</v>
      </c>
      <c r="HG226" s="22">
        <f t="shared" ref="HG226" si="21886">SUM(HG227:HG231)</f>
        <v>206800.8333333332</v>
      </c>
      <c r="HH226" s="22">
        <f t="shared" ref="HH226" si="21887">SUM(HH227:HH231)</f>
        <v>207462.49999999985</v>
      </c>
      <c r="HI226" s="22">
        <f t="shared" ref="HI226" si="21888">SUM(HI227:HI231)</f>
        <v>208524.16666666654</v>
      </c>
      <c r="HJ226" s="22">
        <f t="shared" ref="HJ226" si="21889">SUM(HJ227:HJ231)</f>
        <v>209585.83333333317</v>
      </c>
      <c r="HK226" s="22">
        <f t="shared" ref="HK226" si="21890">SUM(HK227:HK231)</f>
        <v>210647.49999999985</v>
      </c>
      <c r="HL226" s="22">
        <f t="shared" ref="HL226" si="21891">SUM(HL227:HL231)</f>
        <v>210816.66666666651</v>
      </c>
      <c r="HM226" s="22">
        <f t="shared" ref="HM226" si="21892">SUM(HM227:HM231)</f>
        <v>210985.83333333317</v>
      </c>
      <c r="HN226" s="22">
        <f t="shared" ref="HN226" si="21893">SUM(HN227:HN231)</f>
        <v>211194.99999999985</v>
      </c>
      <c r="HO226" s="22">
        <f t="shared" ref="HO226" si="21894">SUM(HO227:HO231)</f>
        <v>211404.16666666648</v>
      </c>
      <c r="HP226" s="22">
        <f t="shared" ref="HP226" si="21895">SUM(HP227:HP231)</f>
        <v>211613.33333333317</v>
      </c>
      <c r="HQ226" s="22">
        <f t="shared" ref="HQ226" si="21896">SUM(HQ227:HQ231)</f>
        <v>211822.4999999998</v>
      </c>
      <c r="HR226" s="22">
        <f t="shared" ref="HR226" si="21897">SUM(HR227:HR231)</f>
        <v>212031.66666666648</v>
      </c>
      <c r="HS226" s="22">
        <f t="shared" ref="HS226" si="21898">SUM(HS227:HS231)</f>
        <v>212240.83333333314</v>
      </c>
      <c r="HT226" s="22">
        <f t="shared" ref="HT226" si="21899">SUM(HT227:HT231)</f>
        <v>212449.9999999998</v>
      </c>
      <c r="HU226" s="22">
        <f t="shared" ref="HU226" si="21900">SUM(HU227:HU231)</f>
        <v>212659.16666666648</v>
      </c>
      <c r="HV226" s="22">
        <f t="shared" ref="HV226" si="21901">SUM(HV227:HV231)</f>
        <v>212868.33333333311</v>
      </c>
      <c r="HW226" s="22">
        <f t="shared" ref="HW226" si="21902">SUM(HW227:HW231)</f>
        <v>213777.4999999998</v>
      </c>
      <c r="HX226" s="22">
        <f t="shared" ref="HX226" si="21903">SUM(HX227:HX231)</f>
        <v>214686.66666666645</v>
      </c>
      <c r="HY226" s="22">
        <f t="shared" ref="HY226" si="21904">SUM(HY227:HY231)</f>
        <v>215595.83333333311</v>
      </c>
      <c r="HZ226" s="22">
        <f t="shared" ref="HZ226" si="21905">SUM(HZ227:HZ231)</f>
        <v>216504.99999999977</v>
      </c>
      <c r="IA226" s="22">
        <f t="shared" ref="IA226" si="21906">SUM(IA227:IA231)</f>
        <v>217414.16666666642</v>
      </c>
      <c r="IB226" s="22">
        <f t="shared" ref="IB226" si="21907">SUM(IB227:IB231)</f>
        <v>218323.33333333311</v>
      </c>
      <c r="IC226" s="22">
        <f t="shared" ref="IC226" si="21908">SUM(IC227:IC231)</f>
        <v>219232.49999999974</v>
      </c>
      <c r="ID226" s="22">
        <f t="shared" ref="ID226" si="21909">SUM(ID227:ID231)</f>
        <v>220141.66666666642</v>
      </c>
      <c r="IE226" s="22">
        <f t="shared" ref="IE226" si="21910">SUM(IE227:IE231)</f>
        <v>221050.83333333308</v>
      </c>
      <c r="IF226" s="22">
        <f t="shared" ref="IF226" si="21911">SUM(IF227:IF231)</f>
        <v>221959.99999999974</v>
      </c>
      <c r="IG226" s="22">
        <f t="shared" ref="IG226" si="21912">SUM(IG227:IG231)</f>
        <v>222939.1666666664</v>
      </c>
      <c r="IH226" s="22">
        <f t="shared" ref="IH226" si="21913">SUM(IH227:IH231)</f>
        <v>223918.33333333302</v>
      </c>
      <c r="II226" s="22">
        <f t="shared" ref="II226" si="21914">SUM(II227:II231)</f>
        <v>224897.49999999971</v>
      </c>
      <c r="IJ226" s="22">
        <f t="shared" ref="IJ226" si="21915">SUM(IJ227:IJ231)</f>
        <v>225876.66666666634</v>
      </c>
      <c r="IK226" s="22">
        <f t="shared" ref="IK226" si="21916">SUM(IK227:IK231)</f>
        <v>226855.83333333302</v>
      </c>
      <c r="IL226" s="22">
        <f t="shared" ref="IL226" si="21917">SUM(IL227:IL231)</f>
        <v>227834.99999999968</v>
      </c>
      <c r="IM226" s="22">
        <f t="shared" ref="IM226" si="21918">SUM(IM227:IM231)</f>
        <v>228814.16666666634</v>
      </c>
      <c r="IN226" s="22">
        <f t="shared" ref="IN226" si="21919">SUM(IN227:IN231)</f>
        <v>227593.33333333299</v>
      </c>
      <c r="IO226" s="22">
        <f t="shared" ref="IO226" si="21920">SUM(IO227:IO231)</f>
        <v>226372.49999999965</v>
      </c>
      <c r="IP226" s="22">
        <f t="shared" ref="IP226" si="21921">SUM(IP227:IP231)</f>
        <v>228151.66666666634</v>
      </c>
      <c r="IQ226" s="22">
        <f t="shared" ref="IQ226" si="21922">SUM(IQ227:IQ231)</f>
        <v>230228.33333333296</v>
      </c>
      <c r="IR226" s="22">
        <f t="shared" ref="IR226" si="21923">SUM(IR227:IR231)</f>
        <v>232304.99999999965</v>
      </c>
      <c r="IS226" s="22">
        <f t="shared" ref="IS226" si="21924">SUM(IS227:IS231)</f>
        <v>234161.66666666631</v>
      </c>
      <c r="IT226" s="22">
        <f t="shared" ref="IT226" si="21925">SUM(IT227:IT231)</f>
        <v>236318.33333333296</v>
      </c>
      <c r="IU226" s="22">
        <f t="shared" ref="IU226" si="21926">SUM(IU227:IU231)</f>
        <v>238474.99999999965</v>
      </c>
      <c r="IV226" s="22">
        <f t="shared" ref="IV226" si="21927">SUM(IV227:IV231)</f>
        <v>240631.66666666631</v>
      </c>
      <c r="IW226" s="22">
        <f t="shared" ref="IW226" si="21928">SUM(IW227:IW231)</f>
        <v>242788.33333333296</v>
      </c>
      <c r="IX226" s="22">
        <f t="shared" ref="IX226" si="21929">SUM(IX227:IX231)</f>
        <v>243953.33333333296</v>
      </c>
      <c r="IY226" s="22">
        <f t="shared" ref="IY226" si="21930">SUM(IY227:IY231)</f>
        <v>245118.33333333296</v>
      </c>
      <c r="IZ226" s="22">
        <f t="shared" ref="IZ226" si="21931">SUM(IZ227:IZ231)</f>
        <v>246283.33333333296</v>
      </c>
      <c r="JA226" s="22">
        <f t="shared" ref="JA226" si="21932">SUM(JA227:JA231)</f>
        <v>247048.33333333296</v>
      </c>
      <c r="JB226" s="22">
        <f t="shared" ref="JB226" si="21933">SUM(JB227:JB231)</f>
        <v>247813.33333333296</v>
      </c>
      <c r="JC226" s="22">
        <f t="shared" ref="JC226" si="21934">SUM(JC227:JC231)</f>
        <v>249569.99999999968</v>
      </c>
      <c r="JD226" s="22">
        <f t="shared" ref="JD226" si="21935">SUM(JD227:JD231)</f>
        <v>251326.66666666637</v>
      </c>
      <c r="JE226" s="22">
        <f t="shared" ref="JE226" si="21936">SUM(JE227:JE231)</f>
        <v>253083.33333333305</v>
      </c>
      <c r="JF226" s="22">
        <f t="shared" ref="JF226" si="21937">SUM(JF227:JF231)</f>
        <v>254839.99999999974</v>
      </c>
      <c r="JG226" s="22">
        <f t="shared" ref="JG226" si="21938">SUM(JG227:JG231)</f>
        <v>256596.6666666664</v>
      </c>
      <c r="JH226" s="22">
        <f t="shared" ref="JH226" si="21939">SUM(JH227:JH231)</f>
        <v>258353.33333333308</v>
      </c>
      <c r="JI226" s="22">
        <f t="shared" ref="JI226" si="21940">SUM(JI227:JI231)</f>
        <v>260109.99999999974</v>
      </c>
      <c r="JJ226" s="22">
        <f t="shared" ref="JJ226" si="21941">SUM(JJ227:JJ231)</f>
        <v>261866.66666666642</v>
      </c>
      <c r="JK226" s="22">
        <f t="shared" ref="JK226" si="21942">SUM(JK227:JK231)</f>
        <v>263583.33333333308</v>
      </c>
      <c r="JL226" s="22">
        <f t="shared" ref="JL226" si="21943">SUM(JL227:JL231)</f>
        <v>265299.99999999977</v>
      </c>
      <c r="JM226" s="22">
        <f t="shared" ref="JM226" si="21944">SUM(JM227:JM231)</f>
        <v>267016.66666666645</v>
      </c>
      <c r="JN226" s="22">
        <f t="shared" ref="JN226" si="21945">SUM(JN227:JN231)</f>
        <v>268733.33333333314</v>
      </c>
      <c r="JO226" s="22">
        <f t="shared" ref="JO226" si="21946">SUM(JO227:JO231)</f>
        <v>270449.99999999983</v>
      </c>
      <c r="JP226" s="22">
        <f t="shared" ref="JP226" si="21947">SUM(JP227:JP231)</f>
        <v>272166.66666666645</v>
      </c>
      <c r="JQ226" s="22">
        <f t="shared" ref="JQ226" si="21948">SUM(JQ227:JQ231)</f>
        <v>273883.33333333314</v>
      </c>
      <c r="JR226" s="22">
        <f t="shared" ref="JR226" si="21949">SUM(JR227:JR231)</f>
        <v>276499.99999999983</v>
      </c>
      <c r="JS226" s="22">
        <f t="shared" ref="JS226" si="21950">SUM(JS227:JS231)</f>
        <v>279116.66666666651</v>
      </c>
      <c r="JT226" s="22">
        <f t="shared" ref="JT226" si="21951">SUM(JT227:JT231)</f>
        <v>281733.3333333332</v>
      </c>
      <c r="JU226" s="22">
        <f t="shared" ref="JU226" si="21952">SUM(JU227:JU231)</f>
        <v>283953.3333333332</v>
      </c>
      <c r="JV226" s="22">
        <f t="shared" ref="JV226" si="21953">SUM(JV227:JV231)</f>
        <v>286263.3333333332</v>
      </c>
      <c r="JW226" s="22">
        <f t="shared" ref="JW226" si="21954">SUM(JW227:JW231)</f>
        <v>288573.3333333332</v>
      </c>
      <c r="JX226" s="22">
        <f t="shared" ref="JX226" si="21955">SUM(JX227:JX231)</f>
        <v>290883.33333333326</v>
      </c>
      <c r="JY226" s="22">
        <f t="shared" ref="JY226" si="21956">SUM(JY227:JY231)</f>
        <v>293193.33333333326</v>
      </c>
      <c r="JZ226" s="22">
        <f t="shared" ref="JZ226" si="21957">SUM(JZ227:JZ231)</f>
        <v>295503.33333333326</v>
      </c>
      <c r="KA226" s="22">
        <f t="shared" ref="KA226" si="21958">SUM(KA227:KA231)</f>
        <v>297813.33333333331</v>
      </c>
      <c r="KB226" s="22">
        <f t="shared" ref="KB226" si="21959">SUM(KB227:KB231)</f>
        <v>300123.33333333331</v>
      </c>
      <c r="KC226" s="22">
        <f t="shared" ref="KC226" si="21960">SUM(KC227:KC231)</f>
        <v>302433.33333333331</v>
      </c>
      <c r="KD226" s="22">
        <f t="shared" ref="KD226" si="21961">SUM(KD227:KD231)</f>
        <v>304743.33333333331</v>
      </c>
      <c r="KE226" s="22">
        <f t="shared" ref="KE226" si="21962">SUM(KE227:KE231)</f>
        <v>308144.16666666669</v>
      </c>
      <c r="KF226" s="22">
        <f t="shared" ref="KF226" si="21963">SUM(KF227:KF231)</f>
        <v>311145</v>
      </c>
      <c r="KG226" s="22">
        <f t="shared" ref="KG226" si="21964">SUM(KG227:KG231)</f>
        <v>314145.83333333331</v>
      </c>
      <c r="KH226" s="22">
        <f t="shared" ref="KH226" si="21965">SUM(KH227:KH231)</f>
        <v>317146.66666666669</v>
      </c>
      <c r="KI226" s="22">
        <f t="shared" ref="KI226" si="21966">SUM(KI227:KI231)</f>
        <v>320147.50000000006</v>
      </c>
      <c r="KJ226" s="22">
        <f t="shared" ref="KJ226" si="21967">SUM(KJ227:KJ231)</f>
        <v>323148.33333333337</v>
      </c>
      <c r="KK226" s="22">
        <f t="shared" ref="KK226" si="21968">SUM(KK227:KK231)</f>
        <v>326149.16666666669</v>
      </c>
      <c r="KL226" s="22">
        <f t="shared" ref="KL226" si="21969">SUM(KL227:KL231)</f>
        <v>329150.00000000006</v>
      </c>
      <c r="KM226" s="22">
        <f t="shared" ref="KM226" si="21970">SUM(KM227:KM231)</f>
        <v>332150.83333333337</v>
      </c>
      <c r="KN226" s="22">
        <f t="shared" ref="KN226" si="21971">SUM(KN227:KN231)</f>
        <v>335151.66666666669</v>
      </c>
      <c r="KO226" s="22">
        <f t="shared" ref="KO226" si="21972">SUM(KO227:KO231)</f>
        <v>338152.50000000006</v>
      </c>
      <c r="KP226" s="22">
        <f t="shared" ref="KP226" si="21973">SUM(KP227:KP231)</f>
        <v>341113.33333333343</v>
      </c>
      <c r="KQ226" s="22">
        <f t="shared" ref="KQ226" si="21974">SUM(KQ227:KQ231)</f>
        <v>344074.16666666674</v>
      </c>
      <c r="KR226" s="22">
        <f t="shared" ref="KR226" si="21975">SUM(KR227:KR231)</f>
        <v>347035.00000000006</v>
      </c>
      <c r="KS226" s="22">
        <f t="shared" ref="KS226" si="21976">SUM(KS227:KS231)</f>
        <v>349995.83333333343</v>
      </c>
      <c r="KT226" s="22">
        <f t="shared" ref="KT226" si="21977">SUM(KT227:KT231)</f>
        <v>352956.66666666674</v>
      </c>
      <c r="KU226" s="22">
        <f t="shared" ref="KU226" si="21978">SUM(KU227:KU231)</f>
        <v>355917.50000000006</v>
      </c>
      <c r="KV226" s="22">
        <f t="shared" ref="KV226" si="21979">SUM(KV227:KV231)</f>
        <v>361078.33333333343</v>
      </c>
      <c r="KW226" s="22">
        <f t="shared" ref="KW226" si="21980">SUM(KW227:KW231)</f>
        <v>365939.1666666668</v>
      </c>
      <c r="KX226" s="22">
        <f t="shared" ref="KX226" si="21981">SUM(KX227:KX231)</f>
        <v>368600.00000000012</v>
      </c>
      <c r="KY226" s="22">
        <f t="shared" ref="KY226" si="21982">SUM(KY227:KY231)</f>
        <v>371260.83333333343</v>
      </c>
      <c r="KZ226" s="22">
        <f t="shared" ref="KZ226" si="21983">SUM(KZ227:KZ231)</f>
        <v>373921.6666666668</v>
      </c>
      <c r="LA226" s="22">
        <f t="shared" ref="LA226" si="21984">SUM(LA227:LA231)</f>
        <v>376772.50000000012</v>
      </c>
      <c r="LB226" s="22">
        <f t="shared" ref="LB226" si="21985">SUM(LB227:LB231)</f>
        <v>379403.33333333343</v>
      </c>
      <c r="LC226" s="22">
        <f t="shared" ref="LC226" si="21986">SUM(LC227:LC231)</f>
        <v>382034.1666666668</v>
      </c>
      <c r="LD226" s="22">
        <f t="shared" ref="LD226" si="21987">SUM(LD227:LD231)</f>
        <v>384665.00000000017</v>
      </c>
      <c r="LE226" s="22">
        <f t="shared" ref="LE226" si="21988">SUM(LE227:LE231)</f>
        <v>387295.83333333349</v>
      </c>
      <c r="LF226" s="22">
        <f t="shared" ref="LF226" si="21989">SUM(LF227:LF231)</f>
        <v>390918.33333333349</v>
      </c>
      <c r="LG226" s="22">
        <f t="shared" ref="LG226" si="21990">SUM(LG227:LG231)</f>
        <v>394540.83333333349</v>
      </c>
      <c r="LH226" s="22">
        <f t="shared" ref="LH226" si="21991">SUM(LH227:LH231)</f>
        <v>398163.33333333349</v>
      </c>
      <c r="LI226" s="22">
        <f t="shared" ref="LI226" si="21992">SUM(LI227:LI231)</f>
        <v>401785.83333333349</v>
      </c>
      <c r="LJ226" s="22">
        <f t="shared" ref="LJ226" si="21993">SUM(LJ227:LJ231)</f>
        <v>405705.83333333355</v>
      </c>
      <c r="LK226" s="22">
        <f t="shared" ref="LK226" si="21994">SUM(LK227:LK231)</f>
        <v>408634.16666666686</v>
      </c>
      <c r="LL226" s="22">
        <f t="shared" ref="LL226" si="21995">SUM(LL227:LL231)</f>
        <v>411562.50000000023</v>
      </c>
      <c r="LM226" s="22">
        <f t="shared" ref="LM226" si="21996">SUM(LM227:LM231)</f>
        <v>416690.83333333355</v>
      </c>
      <c r="LN226" s="22">
        <f t="shared" ref="LN226" si="21997">SUM(LN227:LN231)</f>
        <v>421819.16666666686</v>
      </c>
      <c r="LO226" s="22">
        <f t="shared" ref="LO226" si="21998">SUM(LO227:LO231)</f>
        <v>423947.50000000023</v>
      </c>
      <c r="LP226" s="22">
        <f t="shared" ref="LP226" si="21999">SUM(LP227:LP231)</f>
        <v>426075.8333333336</v>
      </c>
      <c r="LQ226" s="22">
        <f t="shared" ref="LQ226" si="22000">SUM(LQ227:LQ231)</f>
        <v>428204.16666666692</v>
      </c>
      <c r="LR226" s="22">
        <f t="shared" ref="LR226" si="22001">SUM(LR227:LR231)</f>
        <v>430332.50000000023</v>
      </c>
      <c r="LS226" s="22">
        <f t="shared" ref="LS226" si="22002">SUM(LS227:LS231)</f>
        <v>432460.8333333336</v>
      </c>
      <c r="LT226" s="22">
        <f t="shared" ref="LT226" si="22003">SUM(LT227:LT231)</f>
        <v>434589.16666666692</v>
      </c>
      <c r="LU226" s="22">
        <f t="shared" ref="LU226" si="22004">SUM(LU227:LU231)</f>
        <v>436717.50000000023</v>
      </c>
      <c r="LV226" s="22">
        <f t="shared" ref="LV226" si="22005">SUM(LV227:LV231)</f>
        <v>439065.8333333336</v>
      </c>
      <c r="LW226" s="22">
        <f t="shared" ref="LW226" si="22006">SUM(LW227:LW231)</f>
        <v>441114.16666666698</v>
      </c>
      <c r="LX226" s="22">
        <f t="shared" ref="LX226" si="22007">SUM(LX227:LX231)</f>
        <v>443162.50000000029</v>
      </c>
      <c r="LY226" s="22">
        <f t="shared" ref="LY226" si="22008">SUM(LY227:LY231)</f>
        <v>445210.8333333336</v>
      </c>
      <c r="LZ226" s="22">
        <f t="shared" ref="LZ226" si="22009">SUM(LZ227:LZ231)</f>
        <v>447259.16666666698</v>
      </c>
      <c r="MA226" s="22">
        <f t="shared" ref="MA226" si="22010">SUM(MA227:MA231)</f>
        <v>448507.50000000029</v>
      </c>
      <c r="MB226" s="22">
        <f t="shared" ref="MB226" si="22011">SUM(MB227:MB231)</f>
        <v>449755.8333333336</v>
      </c>
      <c r="MC226" s="22">
        <f t="shared" ref="MC226" si="22012">SUM(MC227:MC231)</f>
        <v>451004.16666666698</v>
      </c>
      <c r="MD226" s="22">
        <f t="shared" ref="MD226" si="22013">SUM(MD227:MD231)</f>
        <v>452252.50000000035</v>
      </c>
      <c r="ME226" s="22">
        <f t="shared" ref="ME226" si="22014">SUM(ME227:ME231)</f>
        <v>453420.83333333366</v>
      </c>
      <c r="MF226" s="22">
        <f t="shared" ref="MF226" si="22015">SUM(MF227:MF231)</f>
        <v>454589.16666666698</v>
      </c>
      <c r="MG226" s="22">
        <f t="shared" ref="MG226" si="22016">SUM(MG227:MG231)</f>
        <v>455757.50000000035</v>
      </c>
      <c r="MH226" s="22">
        <f t="shared" ref="MH226" si="22017">SUM(MH227:MH231)</f>
        <v>456925.83333333366</v>
      </c>
      <c r="MI226" s="22">
        <f t="shared" ref="MI226" si="22018">SUM(MI227:MI231)</f>
        <v>458094.16666666698</v>
      </c>
      <c r="MJ226" s="22">
        <f t="shared" ref="MJ226" si="22019">SUM(MJ227:MJ231)</f>
        <v>460254.16666666698</v>
      </c>
      <c r="MK226" s="22">
        <f t="shared" ref="MK226" si="22020">SUM(MK227:MK231)</f>
        <v>462414.16666666704</v>
      </c>
      <c r="ML226" s="22">
        <f t="shared" ref="ML226" si="22021">SUM(ML227:ML231)</f>
        <v>464574.16666666704</v>
      </c>
      <c r="MM226" s="22">
        <f t="shared" ref="MM226" si="22022">SUM(MM227:MM231)</f>
        <v>466734.16666666704</v>
      </c>
      <c r="MN226" s="22">
        <f t="shared" ref="MN226" si="22023">SUM(MN227:MN231)</f>
        <v>468497.50000000041</v>
      </c>
      <c r="MO226" s="22">
        <f t="shared" ref="MO226" si="22024">SUM(MO227:MO231)</f>
        <v>469269.16666666704</v>
      </c>
      <c r="MP226" s="22">
        <f t="shared" ref="MP226" si="22025">SUM(MP227:MP231)</f>
        <v>470040.83333333378</v>
      </c>
      <c r="MQ226" s="22">
        <f t="shared" ref="MQ226" si="22026">SUM(MQ227:MQ231)</f>
        <v>469912.50000000041</v>
      </c>
      <c r="MR226" s="22">
        <f t="shared" ref="MR226" si="22027">SUM(MR227:MR231)</f>
        <v>469784.16666666709</v>
      </c>
      <c r="MS226" s="22">
        <f t="shared" ref="MS226" si="22028">SUM(MS227:MS231)</f>
        <v>469655.83333333378</v>
      </c>
      <c r="MT226" s="22">
        <f t="shared" ref="MT226" si="22029">SUM(MT227:MT231)</f>
        <v>469527.50000000041</v>
      </c>
      <c r="MU226" s="22">
        <f t="shared" ref="MU226" si="22030">SUM(MU227:MU231)</f>
        <v>469399.16666666715</v>
      </c>
      <c r="MV226" s="22">
        <f t="shared" ref="MV226" si="22031">SUM(MV227:MV231)</f>
        <v>469270.83333333378</v>
      </c>
      <c r="MW226" s="22">
        <f t="shared" ref="MW226" si="22032">SUM(MW227:MW231)</f>
        <v>469142.50000000058</v>
      </c>
      <c r="MX226" s="22">
        <f t="shared" ref="MX226" si="22033">SUM(MX227:MX231)</f>
        <v>469014.16666666721</v>
      </c>
      <c r="MY226" s="22">
        <f t="shared" ref="MY226" si="22034">SUM(MY227:MY231)</f>
        <v>468795.8333333339</v>
      </c>
      <c r="MZ226" s="22">
        <f t="shared" ref="MZ226" si="22035">SUM(MZ227:MZ231)</f>
        <v>468577.50000000058</v>
      </c>
      <c r="NA226" s="22">
        <f t="shared" ref="NA226" si="22036">SUM(NA227:NA231)</f>
        <v>468359.16666666721</v>
      </c>
      <c r="NB226" s="22">
        <f t="shared" ref="NB226" si="22037">SUM(NB227:NB231)</f>
        <v>468140.83333333395</v>
      </c>
      <c r="NC226" s="22">
        <f t="shared" ref="NC226" si="22038">SUM(NC227:NC231)</f>
        <v>467922.50000000058</v>
      </c>
      <c r="ND226" s="22">
        <f t="shared" ref="ND226" si="22039">SUM(ND227:ND231)</f>
        <v>467704.16666666727</v>
      </c>
      <c r="NE226" s="22">
        <f t="shared" ref="NE226" si="22040">SUM(NE227:NE231)</f>
        <v>467485.83333333395</v>
      </c>
      <c r="NF226" s="22">
        <f t="shared" ref="NF226" si="22041">SUM(NF227:NF231)</f>
        <v>467507.50000000064</v>
      </c>
      <c r="NG226" s="22">
        <f t="shared" ref="NG226" si="22042">SUM(NG227:NG231)</f>
        <v>467529.16666666733</v>
      </c>
      <c r="NH226" s="22">
        <f t="shared" ref="NH226" si="22043">SUM(NH227:NH231)</f>
        <v>467550.83333333395</v>
      </c>
      <c r="NI226" s="22">
        <f t="shared" ref="NI226" si="22044">SUM(NI227:NI231)</f>
        <v>467572.5000000007</v>
      </c>
      <c r="NJ226" s="22">
        <f t="shared" ref="NJ226" si="22045">SUM(NJ227:NJ231)</f>
        <v>467618.16666666738</v>
      </c>
      <c r="NK226" s="22">
        <f t="shared" ref="NK226" si="22046">SUM(NK227:NK231)</f>
        <v>467663.83333333407</v>
      </c>
      <c r="NL226" s="22">
        <f t="shared" ref="NL226" si="22047">SUM(NL227:NL231)</f>
        <v>467709.50000000076</v>
      </c>
      <c r="NM226" s="22">
        <f t="shared" ref="NM226" si="22048">SUM(NM227:NM231)</f>
        <v>467755.16666666744</v>
      </c>
      <c r="NN226" s="22">
        <f t="shared" ref="NN226" si="22049">SUM(NN227:NN231)</f>
        <v>467800.83333333413</v>
      </c>
      <c r="NO226" s="22">
        <f t="shared" ref="NO226" si="22050">SUM(NO227:NO231)</f>
        <v>467846.50000000076</v>
      </c>
      <c r="NP226" s="22">
        <f t="shared" ref="NP226" si="22051">SUM(NP227:NP231)</f>
        <v>467892.1666666675</v>
      </c>
      <c r="NQ226" s="22">
        <f t="shared" ref="NQ226" si="22052">SUM(NQ227:NQ231)</f>
        <v>466847.00000000081</v>
      </c>
      <c r="NR226" s="22">
        <f t="shared" ref="NR226" si="22053">SUM(NR227:NR231)</f>
        <v>465801.83333333419</v>
      </c>
      <c r="NS226" s="22">
        <f t="shared" ref="NS226" si="22054">SUM(NS227:NS231)</f>
        <v>464756.6666666675</v>
      </c>
      <c r="NT226" s="22">
        <f t="shared" ref="NT226" si="22055">SUM(NT227:NT231)</f>
        <v>463711.50000000087</v>
      </c>
      <c r="NU226" s="22">
        <f t="shared" ref="NU226" si="22056">SUM(NU227:NU231)</f>
        <v>462666.33333333425</v>
      </c>
      <c r="NV226" s="22">
        <f t="shared" ref="NV226" si="22057">SUM(NV227:NV231)</f>
        <v>461921.16666666768</v>
      </c>
      <c r="NW226" s="22">
        <f t="shared" ref="NW226" si="22058">SUM(NW227:NW231)</f>
        <v>461176.00000000105</v>
      </c>
      <c r="NX226" s="22">
        <f t="shared" ref="NX226" si="22059">SUM(NX227:NX231)</f>
        <v>460430.83333333436</v>
      </c>
      <c r="NY226" s="22">
        <f t="shared" ref="NY226" si="22060">SUM(NY227:NY231)</f>
        <v>459685.66666666768</v>
      </c>
      <c r="NZ226" s="22">
        <f t="shared" ref="NZ226" si="22061">SUM(NZ227:NZ231)</f>
        <v>458940.50000000105</v>
      </c>
      <c r="OA226" s="22">
        <f t="shared" ref="OA226" si="22062">SUM(OA227:OA231)</f>
        <v>458195.33333333442</v>
      </c>
      <c r="OB226" s="22">
        <f t="shared" ref="OB226" si="22063">SUM(OB227:OB231)</f>
        <v>457450.16666666779</v>
      </c>
      <c r="OC226" s="22">
        <f t="shared" ref="OC226" si="22064">SUM(OC227:OC231)</f>
        <v>456705.00000000116</v>
      </c>
      <c r="OD226" s="22">
        <f t="shared" ref="OD226" si="22065">SUM(OD227:OD231)</f>
        <v>455989.83333333448</v>
      </c>
      <c r="OE226" s="22">
        <f t="shared" ref="OE226" si="22066">SUM(OE227:OE231)</f>
        <v>455274.66666666785</v>
      </c>
      <c r="OF226" s="22">
        <f t="shared" ref="OF226" si="22067">SUM(OF227:OF231)</f>
        <v>454559.50000000116</v>
      </c>
      <c r="OG226" s="22">
        <f t="shared" ref="OG226" si="22068">SUM(OG227:OG231)</f>
        <v>453844.33333333454</v>
      </c>
      <c r="OH226" s="22">
        <f t="shared" ref="OH226" si="22069">SUM(OH227:OH231)</f>
        <v>453129.16666666791</v>
      </c>
      <c r="OI226" s="22">
        <f t="shared" ref="OI226" si="22070">SUM(OI227:OI231)</f>
        <v>452414.00000000134</v>
      </c>
      <c r="OJ226" s="22">
        <f t="shared" ref="OJ226" si="22071">SUM(OJ227:OJ231)</f>
        <v>451938.83333333471</v>
      </c>
      <c r="OK226" s="22">
        <f t="shared" ref="OK226" si="22072">SUM(OK227:OK231)</f>
        <v>451463.66666666802</v>
      </c>
      <c r="OL226" s="22">
        <f t="shared" ref="OL226" si="22073">SUM(OL227:OL231)</f>
        <v>450988.50000000134</v>
      </c>
      <c r="OM226" s="22">
        <f t="shared" ref="OM226" si="22074">SUM(OM227:OM231)</f>
        <v>450513.33333333471</v>
      </c>
      <c r="ON226" s="22">
        <f t="shared" ref="ON226" si="22075">SUM(ON227:ON231)</f>
        <v>450062.16666666808</v>
      </c>
      <c r="OO226" s="22">
        <f t="shared" ref="OO226" si="22076">SUM(OO227:OO231)</f>
        <v>449611.00000000146</v>
      </c>
      <c r="OP226" s="22">
        <f t="shared" ref="OP226" si="22077">SUM(OP227:OP231)</f>
        <v>449159.83333333483</v>
      </c>
      <c r="OQ226" s="22">
        <f t="shared" ref="OQ226" si="22078">SUM(OQ227:OQ231)</f>
        <v>448708.66666666814</v>
      </c>
      <c r="OR226" s="22">
        <f t="shared" ref="OR226" si="22079">SUM(OR227:OR231)</f>
        <v>448257.50000000151</v>
      </c>
      <c r="OS226" s="22">
        <f t="shared" ref="OS226" si="22080">SUM(OS227:OS231)</f>
        <v>447806.33333333483</v>
      </c>
      <c r="OT226" s="22">
        <f t="shared" ref="OT226" si="22081">SUM(OT227:OT231)</f>
        <v>447355.1666666682</v>
      </c>
      <c r="OU226" s="22">
        <f t="shared" ref="OU226" si="22082">SUM(OU227:OU231)</f>
        <v>446904.00000000163</v>
      </c>
      <c r="OV226" s="22">
        <f t="shared" ref="OV226" si="22083">SUM(OV227:OV231)</f>
        <v>446155.333333335</v>
      </c>
      <c r="OW226" s="22">
        <f t="shared" ref="OW226" si="22084">SUM(OW227:OW231)</f>
        <v>445406.66666666837</v>
      </c>
      <c r="OX226" s="22">
        <f t="shared" ref="OX226" si="22085">SUM(OX227:OX231)</f>
        <v>444658.00000000169</v>
      </c>
      <c r="OY226" s="22">
        <f t="shared" ref="OY226" si="22086">SUM(OY227:OY231)</f>
        <v>443909.33333333506</v>
      </c>
      <c r="OZ226" s="22">
        <f t="shared" ref="OZ226" si="22087">SUM(OZ227:OZ231)</f>
        <v>443960.66666666837</v>
      </c>
      <c r="PA226" s="22">
        <f t="shared" ref="PA226" si="22088">SUM(PA227:PA231)</f>
        <v>444012.00000000175</v>
      </c>
      <c r="PB226" s="22">
        <f t="shared" ref="PB226" si="22089">SUM(PB227:PB231)</f>
        <v>444063.33333333512</v>
      </c>
      <c r="PC226" s="22">
        <f t="shared" ref="PC226" si="22090">SUM(PC227:PC231)</f>
        <v>444114.66666666849</v>
      </c>
      <c r="PD226" s="22">
        <f t="shared" ref="PD226" si="22091">SUM(PD227:PD231)</f>
        <v>444166.00000000186</v>
      </c>
      <c r="PE226" s="22">
        <f t="shared" ref="PE226" si="22092">SUM(PE227:PE231)</f>
        <v>444217.33333333518</v>
      </c>
      <c r="PF226" s="22">
        <f t="shared" ref="PF226" si="22093">SUM(PF227:PF231)</f>
        <v>444268.66666666849</v>
      </c>
      <c r="PG226" s="22">
        <f t="shared" ref="PG226" si="22094">SUM(PG227:PG231)</f>
        <v>444320.00000000186</v>
      </c>
      <c r="PH226" s="22">
        <f t="shared" ref="PH226" si="22095">SUM(PH227:PH231)</f>
        <v>444451.33333333523</v>
      </c>
      <c r="PI226" s="22">
        <f t="shared" ref="PI226" si="22096">SUM(PI227:PI231)</f>
        <v>444582.66666666861</v>
      </c>
      <c r="PJ226" s="22">
        <f t="shared" ref="PJ226" si="22097">SUM(PJ227:PJ231)</f>
        <v>444714.00000000198</v>
      </c>
      <c r="PK226" s="22">
        <f t="shared" ref="PK226" si="22098">SUM(PK227:PK231)</f>
        <v>444845.33333333529</v>
      </c>
      <c r="PL226" s="22">
        <f t="shared" ref="PL226" si="22099">SUM(PL227:PL231)</f>
        <v>444976.66666666867</v>
      </c>
      <c r="PM226" s="22">
        <f t="shared" ref="PM226" si="22100">SUM(PM227:PM231)</f>
        <v>445108.00000000198</v>
      </c>
      <c r="PN226" s="22">
        <f t="shared" ref="PN226" si="22101">SUM(PN227:PN231)</f>
        <v>445239.33333333535</v>
      </c>
      <c r="PO226" s="22">
        <f t="shared" ref="PO226" si="22102">SUM(PO227:PO231)</f>
        <v>445210.66666666872</v>
      </c>
      <c r="PP226" s="22">
        <f t="shared" ref="PP226" si="22103">SUM(PP227:PP231)</f>
        <v>445182.0000000021</v>
      </c>
      <c r="PQ226" s="22">
        <f t="shared" ref="PQ226" si="22104">SUM(PQ227:PQ231)</f>
        <v>445153.33333333547</v>
      </c>
      <c r="PR226" s="22">
        <f t="shared" ref="PR226" si="22105">SUM(PR227:PR231)</f>
        <v>445124.66666666878</v>
      </c>
      <c r="PS226" s="22">
        <f t="shared" ref="PS226" si="22106">SUM(PS227:PS231)</f>
        <v>445080.0000000021</v>
      </c>
      <c r="PT226" s="22">
        <f t="shared" ref="PT226" si="22107">SUM(PT227:PT231)</f>
        <v>445035.33333333547</v>
      </c>
      <c r="PU226" s="22">
        <f t="shared" ref="PU226" si="22108">SUM(PU227:PU231)</f>
        <v>444990.66666666884</v>
      </c>
      <c r="PV226" s="22">
        <f t="shared" ref="PV226" si="22109">SUM(PV227:PV231)</f>
        <v>444946.00000000221</v>
      </c>
      <c r="PW226" s="22">
        <f t="shared" ref="PW226" si="22110">SUM(PW227:PW231)</f>
        <v>444901.33333333558</v>
      </c>
      <c r="PX226" s="22">
        <f t="shared" ref="PX226" si="22111">SUM(PX227:PX231)</f>
        <v>444856.6666666689</v>
      </c>
      <c r="PY226" s="22">
        <f t="shared" ref="PY226" si="22112">SUM(PY227:PY231)</f>
        <v>444812.00000000227</v>
      </c>
      <c r="PZ226" s="22">
        <f t="shared" ref="PZ226" si="22113">SUM(PZ227:PZ231)</f>
        <v>445164.00000000227</v>
      </c>
      <c r="QA226" s="22">
        <f t="shared" ref="QA226" si="22114">SUM(QA227:QA231)</f>
        <v>445516.00000000227</v>
      </c>
      <c r="QB226" s="22">
        <f t="shared" ref="QB226" si="22115">SUM(QB227:QB231)</f>
        <v>446264.6666666689</v>
      </c>
      <c r="QC226" s="22">
        <f t="shared" ref="QC226" si="22116">SUM(QC227:QC231)</f>
        <v>447013.33333333558</v>
      </c>
      <c r="QD226" s="22">
        <f t="shared" ref="QD226" si="22117">SUM(QD227:QD231)</f>
        <v>447762.00000000221</v>
      </c>
      <c r="QE226" s="22">
        <f t="shared" ref="QE226" si="22118">SUM(QE227:QE231)</f>
        <v>448270.66666666878</v>
      </c>
      <c r="QF226" s="22">
        <f t="shared" ref="QF226" si="22119">SUM(QF227:QF231)</f>
        <v>448779.33333333541</v>
      </c>
      <c r="QG226" s="22">
        <f t="shared" ref="QG226" si="22120">SUM(QG227:QG231)</f>
        <v>449288.00000000204</v>
      </c>
      <c r="QH226" s="22">
        <f t="shared" ref="QH226" si="22121">SUM(QH227:QH231)</f>
        <v>449796.66666666872</v>
      </c>
      <c r="QI226" s="22">
        <f t="shared" ref="QI226" si="22122">SUM(QI227:QI231)</f>
        <v>450305.33333333541</v>
      </c>
      <c r="QJ226" s="22">
        <f t="shared" ref="QJ226" si="22123">SUM(QJ227:QJ231)</f>
        <v>450814.00000000204</v>
      </c>
      <c r="QK226" s="22">
        <f t="shared" ref="QK226" si="22124">SUM(QK227:QK231)</f>
        <v>451322.66666666867</v>
      </c>
      <c r="QL226" s="22">
        <f t="shared" ref="QL226" si="22125">SUM(QL227:QL231)</f>
        <v>451831.33333333529</v>
      </c>
      <c r="QM226" s="22">
        <f t="shared" ref="QM226" si="22126">SUM(QM227:QM231)</f>
        <v>452316.00000000192</v>
      </c>
      <c r="QN226" s="22">
        <f t="shared" ref="QN226" si="22127">SUM(QN227:QN231)</f>
        <v>452800.66666666861</v>
      </c>
      <c r="QO226" s="22">
        <f t="shared" ref="QO226" si="22128">SUM(QO227:QO231)</f>
        <v>453285.33333333523</v>
      </c>
      <c r="QP226" s="22">
        <f t="shared" ref="QP226" si="22129">SUM(QP227:QP231)</f>
        <v>453770.00000000192</v>
      </c>
      <c r="QQ226" s="22">
        <f t="shared" ref="QQ226" si="22130">SUM(QQ227:QQ231)</f>
        <v>454254.66666666849</v>
      </c>
      <c r="QR226" s="22">
        <f t="shared" ref="QR226" si="22131">SUM(QR227:QR231)</f>
        <v>454739.33333333512</v>
      </c>
      <c r="QS226" s="22">
        <f t="shared" ref="QS226" si="22132">SUM(QS227:QS231)</f>
        <v>455224.00000000175</v>
      </c>
      <c r="QT226" s="22">
        <f t="shared" ref="QT226" si="22133">SUM(QT227:QT231)</f>
        <v>457448.66666666837</v>
      </c>
      <c r="QU226" s="22">
        <f t="shared" ref="QU226" si="22134">SUM(QU227:QU231)</f>
        <v>459673.33333333506</v>
      </c>
      <c r="QV226" s="22">
        <f t="shared" ref="QV226" si="22135">SUM(QV227:QV231)</f>
        <v>461898.00000000175</v>
      </c>
      <c r="QW226" s="22">
        <f t="shared" ref="QW226" si="22136">SUM(QW227:QW231)</f>
        <v>464122.66666666837</v>
      </c>
      <c r="QX226" s="22">
        <f t="shared" ref="QX226" si="22137">SUM(QX227:QX231)</f>
        <v>466521.333333335</v>
      </c>
      <c r="QY226" s="22">
        <f t="shared" ref="QY226" si="22138">SUM(QY227:QY231)</f>
        <v>468920.00000000163</v>
      </c>
      <c r="QZ226" s="22">
        <f t="shared" ref="QZ226" si="22139">SUM(QZ227:QZ231)</f>
        <v>471318.66666666826</v>
      </c>
      <c r="RA226" s="22">
        <f t="shared" ref="RA226" si="22140">SUM(RA227:RA231)</f>
        <v>473717.33333333494</v>
      </c>
      <c r="RB226" s="22">
        <f t="shared" ref="RB226" si="22141">SUM(RB227:RB231)</f>
        <v>476116.00000000157</v>
      </c>
      <c r="RC226" s="22">
        <f t="shared" ref="RC226" si="22142">SUM(RC227:RC231)</f>
        <v>478514.66666666826</v>
      </c>
      <c r="RD226" s="22">
        <f t="shared" ref="RD226" si="22143">SUM(RD227:RD231)</f>
        <v>480913.33333333483</v>
      </c>
      <c r="RE226" s="22">
        <f t="shared" ref="RE226" si="22144">SUM(RE227:RE231)</f>
        <v>483312.00000000146</v>
      </c>
      <c r="RF226" s="22">
        <f t="shared" ref="RF226" si="22145">SUM(RF227:RF231)</f>
        <v>485710.66666666808</v>
      </c>
      <c r="RG226" s="22">
        <f t="shared" ref="RG226" si="22146">SUM(RG227:RG231)</f>
        <v>489477.83333333471</v>
      </c>
      <c r="RH226" s="22">
        <f t="shared" ref="RH226" si="22147">SUM(RH227:RH231)</f>
        <v>493245.0000000014</v>
      </c>
      <c r="RI226" s="22">
        <f t="shared" ref="RI226" si="22148">SUM(RI227:RI231)</f>
        <v>496772.16666666802</v>
      </c>
      <c r="RJ226" s="22">
        <f t="shared" ref="RJ226" si="22149">SUM(RJ227:RJ231)</f>
        <v>500299.33333333471</v>
      </c>
      <c r="RK226" s="22">
        <f t="shared" ref="RK226" si="22150">SUM(RK227:RK231)</f>
        <v>503826.50000000134</v>
      </c>
      <c r="RL226" s="22">
        <f t="shared" ref="RL226" si="22151">SUM(RL227:RL231)</f>
        <v>507353.66666666797</v>
      </c>
      <c r="RM226" s="22">
        <f t="shared" ref="RM226" si="22152">SUM(RM227:RM231)</f>
        <v>510880.83333333459</v>
      </c>
      <c r="RN226" s="22">
        <f t="shared" ref="RN226" si="22153">SUM(RN227:RN231)</f>
        <v>514408.00000000122</v>
      </c>
      <c r="RO226" s="22">
        <f t="shared" ref="RO226" si="22154">SUM(RO227:RO231)</f>
        <v>517935.16666666791</v>
      </c>
      <c r="RP226" s="22">
        <f t="shared" ref="RP226" si="22155">SUM(RP227:RP231)</f>
        <v>521462.33333333454</v>
      </c>
      <c r="RQ226" s="22">
        <f t="shared" ref="RQ226" si="22156">SUM(RQ227:RQ231)</f>
        <v>524965.50000000116</v>
      </c>
      <c r="RR226" s="22">
        <f t="shared" ref="RR226" si="22157">SUM(RR227:RR231)</f>
        <v>528468.66666666779</v>
      </c>
      <c r="RS226" s="22">
        <f t="shared" ref="RS226" si="22158">SUM(RS227:RS231)</f>
        <v>531971.83333333442</v>
      </c>
      <c r="RT226" s="22">
        <f t="shared" ref="RT226" si="22159">SUM(RT227:RT231)</f>
        <v>535475.00000000105</v>
      </c>
      <c r="RU226" s="22">
        <f t="shared" ref="RU226" si="22160">SUM(RU227:RU231)</f>
        <v>538978.16666666779</v>
      </c>
      <c r="RV226" s="22">
        <f t="shared" ref="RV226" si="22161">SUM(RV227:RV231)</f>
        <v>542481.33333333442</v>
      </c>
      <c r="RW226" s="22">
        <f t="shared" ref="RW226" si="22162">SUM(RW227:RW231)</f>
        <v>545984.50000000105</v>
      </c>
      <c r="RX226" s="22">
        <f t="shared" ref="RX226" si="22163">SUM(RX227:RX231)</f>
        <v>551467.66666666768</v>
      </c>
      <c r="RY226" s="22">
        <f t="shared" ref="RY226" si="22164">SUM(RY227:RY231)</f>
        <v>556950.8333333343</v>
      </c>
      <c r="RZ226" s="22">
        <f t="shared" ref="RZ226" si="22165">SUM(RZ227:RZ231)</f>
        <v>562434.00000000093</v>
      </c>
      <c r="SA226" s="22">
        <f t="shared" ref="SA226" si="22166">SUM(SA227:SA231)</f>
        <v>567917.16666666756</v>
      </c>
      <c r="SB226" s="22">
        <f t="shared" ref="SB226" si="22167">SUM(SB227:SB231)</f>
        <v>573598.3333333343</v>
      </c>
      <c r="SC226" s="22">
        <f t="shared" ref="SC226" si="22168">SUM(SC227:SC231)</f>
        <v>579279.50000000093</v>
      </c>
      <c r="SD226" s="22">
        <f t="shared" ref="SD226" si="22169">SUM(SD227:SD231)</f>
        <v>584960.66666666756</v>
      </c>
      <c r="SE226" s="22">
        <f t="shared" ref="SE226" si="22170">SUM(SE227:SE231)</f>
        <v>590641.83333333419</v>
      </c>
      <c r="SF226" s="22">
        <f t="shared" ref="SF226" si="22171">SUM(SF227:SF231)</f>
        <v>596323.00000000081</v>
      </c>
      <c r="SG226" s="22">
        <f t="shared" ref="SG226" si="22172">SUM(SG227:SG231)</f>
        <v>602004.16666666744</v>
      </c>
      <c r="SH226" s="22">
        <f t="shared" ref="SH226" si="22173">SUM(SH227:SH231)</f>
        <v>607685.33333333395</v>
      </c>
      <c r="SI226" s="22">
        <f t="shared" ref="SI226" si="22174">SUM(SI227:SI231)</f>
        <v>613366.5000000007</v>
      </c>
      <c r="SJ226" s="22">
        <f t="shared" ref="SJ226" si="22175">SUM(SJ227:SJ231)</f>
        <v>619047.66666666733</v>
      </c>
      <c r="SK226" s="22">
        <f t="shared" ref="SK226" si="22176">SUM(SK227:SK231)</f>
        <v>624907.33333333395</v>
      </c>
      <c r="SL226" s="22">
        <f t="shared" ref="SL226" si="22177">SUM(SL227:SL231)</f>
        <v>630767.00000000058</v>
      </c>
      <c r="SM226" s="22">
        <f t="shared" ref="SM226" si="22178">SUM(SM227:SM231)</f>
        <v>636626.66666666721</v>
      </c>
      <c r="SN226" s="22">
        <f t="shared" ref="SN226" si="22179">SUM(SN227:SN231)</f>
        <v>642646.33333333384</v>
      </c>
      <c r="SO226" s="22">
        <f t="shared" ref="SO226" si="22180">SUM(SO227:SO231)</f>
        <v>648666.00000000047</v>
      </c>
      <c r="SP226" s="22">
        <f t="shared" ref="SP226" si="22181">SUM(SP227:SP231)</f>
        <v>654685.66666666721</v>
      </c>
      <c r="SQ226" s="22">
        <f t="shared" ref="SQ226" si="22182">SUM(SQ227:SQ231)</f>
        <v>660705.33333333384</v>
      </c>
      <c r="SR226" s="22">
        <f t="shared" ref="SR226" si="22183">SUM(SR227:SR231)</f>
        <v>666725.00000000047</v>
      </c>
      <c r="SS226" s="22">
        <f t="shared" ref="SS226" si="22184">SUM(SS227:SS231)</f>
        <v>672744.66666666709</v>
      </c>
      <c r="ST226" s="22">
        <f t="shared" ref="ST226" si="22185">SUM(ST227:ST231)</f>
        <v>678764.33333333372</v>
      </c>
      <c r="SU226" s="22">
        <f t="shared" ref="SU226" si="22186">SUM(SU227:SU231)</f>
        <v>684784.00000000047</v>
      </c>
      <c r="SV226" s="22">
        <f t="shared" ref="SV226" si="22187">SUM(SV227:SV231)</f>
        <v>690819.66666666698</v>
      </c>
      <c r="SW226" s="22">
        <f t="shared" ref="SW226" si="22188">SUM(SW227:SW231)</f>
        <v>696855.33333333372</v>
      </c>
      <c r="SX226" s="22">
        <f t="shared" ref="SX226" si="22189">SUM(SX227:SX231)</f>
        <v>702891.00000000035</v>
      </c>
      <c r="SY226" s="22">
        <f t="shared" ref="SY226" si="22190">SUM(SY227:SY231)</f>
        <v>708926.66666666698</v>
      </c>
      <c r="SZ226" s="22">
        <f t="shared" ref="SZ226" si="22191">SUM(SZ227:SZ231)</f>
        <v>714962.3333333336</v>
      </c>
      <c r="TA226" s="22">
        <f t="shared" ref="TA226" si="22192">SUM(TA227:TA231)</f>
        <v>720998.00000000023</v>
      </c>
      <c r="TB226" s="22">
        <f t="shared" ref="TB226" si="22193">SUM(TB227:TB231)</f>
        <v>727033.66666666698</v>
      </c>
      <c r="TC226" s="22">
        <f t="shared" ref="TC226" si="22194">SUM(TC227:TC231)</f>
        <v>730669.33333333349</v>
      </c>
      <c r="TD226" s="22">
        <f t="shared" ref="TD226" si="22195">SUM(TD227:TD231)</f>
        <v>734305.00000000023</v>
      </c>
      <c r="TE226" s="22">
        <f t="shared" ref="TE226" si="22196">SUM(TE227:TE231)</f>
        <v>737940.66666666686</v>
      </c>
      <c r="TF226" s="22">
        <f t="shared" ref="TF226" si="22197">SUM(TF227:TF231)</f>
        <v>741576.33333333349</v>
      </c>
      <c r="TG226" s="22">
        <f t="shared" ref="TG226" si="22198">SUM(TG227:TG231)</f>
        <v>744972.00000000023</v>
      </c>
      <c r="TH226" s="22">
        <f t="shared" ref="TH226" si="22199">SUM(TH227:TH231)</f>
        <v>748367.66666666674</v>
      </c>
      <c r="TI226" s="22">
        <f t="shared" ref="TI226" si="22200">SUM(TI227:TI231)</f>
        <v>751763.33333333349</v>
      </c>
      <c r="TJ226" s="22">
        <f t="shared" ref="TJ226" si="22201">SUM(TJ227:TJ231)</f>
        <v>755159</v>
      </c>
      <c r="TK226" s="22">
        <f t="shared" ref="TK226" si="22202">SUM(TK227:TK231)</f>
        <v>758554.66666666674</v>
      </c>
      <c r="TL226" s="22">
        <f t="shared" ref="TL226" si="22203">SUM(TL227:TL231)</f>
        <v>761950.33333333337</v>
      </c>
      <c r="TM226" s="22">
        <f t="shared" ref="TM226" si="22204">SUM(TM227:TM231)</f>
        <v>765346</v>
      </c>
      <c r="TN226" s="22">
        <f t="shared" ref="TN226" si="22205">SUM(TN227:TN231)</f>
        <v>768345</v>
      </c>
      <c r="TO226" s="22">
        <f t="shared" ref="TO226" si="22206">SUM(TO227:TO231)</f>
        <v>771344</v>
      </c>
      <c r="TP226" s="22">
        <f t="shared" ref="TP226" si="22207">SUM(TP227:TP231)</f>
        <v>773153</v>
      </c>
      <c r="TQ226" s="22">
        <f t="shared" ref="TQ226" si="22208">SUM(TQ227:TQ231)</f>
        <v>774962</v>
      </c>
      <c r="TR226" s="22">
        <f t="shared" ref="TR226" si="22209">SUM(TR227:TR231)</f>
        <v>776771</v>
      </c>
      <c r="TS226" s="22">
        <f t="shared" ref="TS226" si="22210">SUM(TS227:TS231)</f>
        <v>776840</v>
      </c>
      <c r="TT226" s="22">
        <f t="shared" ref="TT226" si="22211">SUM(TT227:TT231)</f>
        <v>776909</v>
      </c>
      <c r="TU226" s="22">
        <f t="shared" ref="TU226" si="22212">SUM(TU227:TU231)</f>
        <v>776978</v>
      </c>
      <c r="TV226" s="22">
        <f t="shared" ref="TV226" si="22213">SUM(TV227:TV231)</f>
        <v>777047</v>
      </c>
      <c r="TW226" s="22">
        <f t="shared" ref="TW226" si="22214">SUM(TW227:TW231)</f>
        <v>777116</v>
      </c>
      <c r="TX226" s="22">
        <f t="shared" ref="TX226" si="22215">SUM(TX227:TX231)</f>
        <v>777185</v>
      </c>
      <c r="TY226" s="22">
        <f t="shared" ref="TY226" si="22216">SUM(TY227:TY231)</f>
        <v>777254</v>
      </c>
      <c r="TZ226" s="22">
        <f t="shared" ref="TZ226" si="22217">SUM(TZ227:TZ231)</f>
        <v>777323</v>
      </c>
      <c r="UA226" s="22">
        <f t="shared" ref="UA226" si="22218">SUM(UA227:UA231)</f>
        <v>777218</v>
      </c>
      <c r="UB226" s="22">
        <f t="shared" ref="UB226" si="22219">SUM(UB227:UB231)</f>
        <v>777113</v>
      </c>
      <c r="UC226" s="22">
        <f t="shared" ref="UC226" si="22220">SUM(UC227:UC231)</f>
        <v>777008</v>
      </c>
      <c r="UD226" s="22">
        <f t="shared" ref="UD226" si="22221">SUM(UD227:UD231)</f>
        <v>776903</v>
      </c>
      <c r="UE226" s="22">
        <f t="shared" ref="UE226" si="22222">SUM(UE227:UE231)</f>
        <v>776798</v>
      </c>
      <c r="UF226" s="22">
        <f t="shared" ref="UF226" si="22223">SUM(UF227:UF231)</f>
        <v>776693</v>
      </c>
      <c r="UG226" s="22">
        <f t="shared" ref="UG226" si="22224">SUM(UG227:UG231)</f>
        <v>776468</v>
      </c>
      <c r="UH226" s="22">
        <f t="shared" ref="UH226" si="22225">SUM(UH227:UH231)</f>
        <v>776243</v>
      </c>
      <c r="UI226" s="22">
        <f t="shared" ref="UI226" si="22226">SUM(UI227:UI231)</f>
        <v>776018</v>
      </c>
      <c r="UJ226" s="22">
        <f t="shared" ref="UJ226" si="22227">SUM(UJ227:UJ231)</f>
        <v>775793</v>
      </c>
      <c r="UK226" s="22">
        <f t="shared" ref="UK226" si="22228">SUM(UK227:UK231)</f>
        <v>775556</v>
      </c>
      <c r="UL226" s="22">
        <f t="shared" ref="UL226" si="22229">SUM(UL227:UL231)</f>
        <v>775319</v>
      </c>
      <c r="UM226" s="22">
        <f t="shared" ref="UM226" si="22230">SUM(UM227:UM231)</f>
        <v>775082</v>
      </c>
      <c r="UN226" s="22">
        <f t="shared" ref="UN226" si="22231">SUM(UN227:UN231)</f>
        <v>774845</v>
      </c>
      <c r="UO226" s="22">
        <f t="shared" ref="UO226" si="22232">SUM(UO227:UO231)</f>
        <v>774608</v>
      </c>
      <c r="UP226" s="22">
        <f t="shared" ref="UP226" si="22233">SUM(UP227:UP231)</f>
        <v>774371</v>
      </c>
      <c r="UQ226" s="22">
        <f t="shared" ref="UQ226" si="22234">SUM(UQ227:UQ231)</f>
        <v>774134</v>
      </c>
      <c r="UR226" s="22">
        <f t="shared" ref="UR226" si="22235">SUM(UR227:UR231)</f>
        <v>773897</v>
      </c>
      <c r="US226" s="22">
        <f t="shared" ref="US226" si="22236">SUM(US227:US231)</f>
        <v>772291.5</v>
      </c>
      <c r="UT226" s="22">
        <f t="shared" ref="UT226" si="22237">SUM(UT227:UT231)</f>
        <v>770805</v>
      </c>
      <c r="UU226" s="22">
        <f t="shared" ref="UU226" si="22238">SUM(UU227:UU231)</f>
        <v>769318.5</v>
      </c>
      <c r="UV226" s="22">
        <f t="shared" ref="UV226" si="22239">SUM(UV227:UV231)</f>
        <v>767832</v>
      </c>
      <c r="UW226" s="22">
        <f t="shared" ref="UW226" si="22240">SUM(UW227:UW231)</f>
        <v>764365.5</v>
      </c>
      <c r="UX226" s="22">
        <f t="shared" ref="UX226" si="22241">SUM(UX227:UX231)</f>
        <v>760899</v>
      </c>
      <c r="UY226" s="22">
        <f t="shared" ref="UY226" si="22242">SUM(UY227:UY231)</f>
        <v>757432.5</v>
      </c>
      <c r="UZ226" s="22">
        <f t="shared" ref="UZ226" si="22243">SUM(UZ227:UZ231)</f>
        <v>753966</v>
      </c>
      <c r="VA226" s="22">
        <f t="shared" ref="VA226" si="22244">SUM(VA227:VA231)</f>
        <v>750499.5</v>
      </c>
      <c r="VB226" s="22">
        <f t="shared" ref="VB226" si="22245">SUM(VB227:VB231)</f>
        <v>747033</v>
      </c>
      <c r="VC226" s="22">
        <f t="shared" ref="VC226" si="22246">SUM(VC227:VC231)</f>
        <v>743566.5</v>
      </c>
      <c r="VD226" s="22">
        <f t="shared" ref="VD226" si="22247">SUM(VD227:VD231)</f>
        <v>740100</v>
      </c>
      <c r="VE226" s="22">
        <f t="shared" ref="VE226" si="22248">SUM(VE227:VE231)</f>
        <v>736435.5</v>
      </c>
      <c r="VF226" s="22">
        <f t="shared" ref="VF226" si="22249">SUM(VF227:VF231)</f>
        <v>732771</v>
      </c>
      <c r="VG226" s="22">
        <f t="shared" ref="VG226" si="22250">SUM(VG227:VG231)</f>
        <v>729106.5</v>
      </c>
      <c r="VH226" s="22">
        <f t="shared" ref="VH226" si="22251">SUM(VH227:VH231)</f>
        <v>725442</v>
      </c>
      <c r="VI226" s="22">
        <f t="shared" ref="VI226" si="22252">SUM(VI227:VI231)</f>
        <v>721777.5</v>
      </c>
      <c r="VJ226" s="22">
        <f t="shared" ref="VJ226" si="22253">SUM(VJ227:VJ231)</f>
        <v>718113</v>
      </c>
      <c r="VK226" s="22">
        <f t="shared" ref="VK226" si="22254">SUM(VK227:VK231)</f>
        <v>714448.5</v>
      </c>
      <c r="VL226" s="22">
        <f t="shared" ref="VL226" si="22255">SUM(VL227:VL231)</f>
        <v>710064</v>
      </c>
      <c r="VM226" s="22">
        <f t="shared" ref="VM226" si="22256">SUM(VM227:VM231)</f>
        <v>705679.5</v>
      </c>
      <c r="VN226" s="22">
        <f t="shared" ref="VN226" si="22257">SUM(VN227:VN231)</f>
        <v>701295</v>
      </c>
      <c r="VO226" s="22">
        <f t="shared" ref="VO226" si="22258">SUM(VO227:VO231)</f>
        <v>696910.5</v>
      </c>
      <c r="VP226" s="22">
        <f t="shared" ref="VP226" si="22259">SUM(VP227:VP231)</f>
        <v>692454</v>
      </c>
      <c r="VQ226" s="22">
        <f t="shared" ref="VQ226" si="22260">SUM(VQ227:VQ231)</f>
        <v>687997.5</v>
      </c>
      <c r="VR226" s="22">
        <f t="shared" ref="VR226" si="22261">SUM(VR227:VR231)</f>
        <v>683541</v>
      </c>
      <c r="VS226" s="22">
        <f t="shared" ref="VS226" si="22262">SUM(VS227:VS231)</f>
        <v>679084.5</v>
      </c>
      <c r="VT226" s="22">
        <f t="shared" ref="VT226" si="22263">SUM(VT227:VT231)</f>
        <v>674628</v>
      </c>
      <c r="VU226" s="22">
        <f t="shared" ref="VU226" si="22264">SUM(VU227:VU231)</f>
        <v>670171.5</v>
      </c>
      <c r="VV226" s="22">
        <f t="shared" ref="VV226" si="22265">SUM(VV227:VV231)</f>
        <v>665715</v>
      </c>
      <c r="VW226" s="22">
        <f t="shared" ref="VW226" si="22266">SUM(VW227:VW231)</f>
        <v>661080</v>
      </c>
      <c r="VX226" s="22">
        <f t="shared" ref="VX226" si="22267">SUM(VX227:VX231)</f>
        <v>656445</v>
      </c>
      <c r="VY226" s="22">
        <f t="shared" ref="VY226" si="22268">SUM(VY227:VY231)</f>
        <v>652524</v>
      </c>
      <c r="VZ226" s="22">
        <f t="shared" ref="VZ226" si="22269">SUM(VZ227:VZ231)</f>
        <v>648603</v>
      </c>
      <c r="WA226" s="22">
        <f t="shared" ref="WA226" si="22270">SUM(WA227:WA231)</f>
        <v>644682</v>
      </c>
      <c r="WB226" s="22">
        <f t="shared" ref="WB226" si="22271">SUM(WB227:WB231)</f>
        <v>643161</v>
      </c>
      <c r="WC226" s="22">
        <f t="shared" ref="WC226" si="22272">SUM(WC227:WC231)</f>
        <v>641640</v>
      </c>
      <c r="WD226" s="22">
        <f t="shared" ref="WD226" si="22273">SUM(WD227:WD231)</f>
        <v>640119</v>
      </c>
      <c r="WE226" s="22">
        <f t="shared" ref="WE226" si="22274">SUM(WE227:WE231)</f>
        <v>638598</v>
      </c>
      <c r="WF226" s="22">
        <f t="shared" ref="WF226" si="22275">SUM(WF227:WF231)</f>
        <v>637077</v>
      </c>
      <c r="WG226" s="22">
        <f t="shared" ref="WG226" si="22276">SUM(WG227:WG231)</f>
        <v>635556</v>
      </c>
      <c r="WH226" s="22">
        <f t="shared" ref="WH226" si="22277">SUM(WH227:WH231)</f>
        <v>634035</v>
      </c>
      <c r="WI226" s="22">
        <f t="shared" ref="WI226" si="22278">SUM(WI227:WI231)</f>
        <v>632514</v>
      </c>
      <c r="WJ226" s="22">
        <f t="shared" ref="WJ226" si="22279">SUM(WJ227:WJ231)</f>
        <v>631233</v>
      </c>
      <c r="WK226" s="22">
        <f t="shared" ref="WK226" si="22280">SUM(WK227:WK231)</f>
        <v>629952</v>
      </c>
      <c r="WL226" s="22">
        <f t="shared" ref="WL226" si="22281">SUM(WL227:WL231)</f>
        <v>628671</v>
      </c>
      <c r="WM226" s="22">
        <f t="shared" ref="WM226" si="22282">SUM(WM227:WM231)</f>
        <v>627390</v>
      </c>
      <c r="WN226" s="22">
        <f t="shared" ref="WN226" si="22283">SUM(WN227:WN231)</f>
        <v>626109</v>
      </c>
      <c r="WO226" s="22">
        <f t="shared" ref="WO226" si="22284">SUM(WO227:WO231)</f>
        <v>624828</v>
      </c>
      <c r="WP226" s="22">
        <f t="shared" ref="WP226" si="22285">SUM(WP227:WP231)</f>
        <v>623547</v>
      </c>
      <c r="WQ226" s="22">
        <f t="shared" ref="WQ226" si="22286">SUM(WQ227:WQ231)</f>
        <v>622746</v>
      </c>
      <c r="WR226" s="22">
        <f t="shared" ref="WR226" si="22287">SUM(WR227:WR231)</f>
        <v>621945</v>
      </c>
      <c r="WS226" s="22">
        <f t="shared" ref="WS226" si="22288">SUM(WS227:WS231)</f>
        <v>621144</v>
      </c>
      <c r="WT226" s="22">
        <f t="shared" ref="WT226" si="22289">SUM(WT227:WT231)</f>
        <v>620343</v>
      </c>
      <c r="WU226" s="22">
        <f t="shared" ref="WU226" si="22290">SUM(WU227:WU231)</f>
        <v>619590</v>
      </c>
      <c r="WV226" s="22">
        <f t="shared" ref="WV226" si="22291">SUM(WV227:WV231)</f>
        <v>618837</v>
      </c>
      <c r="WW226" s="22">
        <f t="shared" ref="WW226" si="22292">SUM(WW227:WW231)</f>
        <v>618084</v>
      </c>
      <c r="WX226" s="22">
        <f t="shared" ref="WX226" si="22293">SUM(WX227:WX231)</f>
        <v>617331</v>
      </c>
      <c r="WY226" s="22">
        <f t="shared" ref="WY226" si="22294">SUM(WY227:WY231)</f>
        <v>616578</v>
      </c>
      <c r="WZ226" s="22">
        <f t="shared" ref="WZ226" si="22295">SUM(WZ227:WZ231)</f>
        <v>615825</v>
      </c>
      <c r="XA226" s="22">
        <f t="shared" ref="XA226" si="22296">SUM(XA227:XA231)</f>
        <v>615072</v>
      </c>
      <c r="XB226" s="22">
        <f t="shared" ref="XB226" si="22297">SUM(XB227:XB231)</f>
        <v>615509</v>
      </c>
      <c r="XC226" s="22">
        <f t="shared" ref="XC226" si="22298">SUM(XC227:XC231)</f>
        <v>615946</v>
      </c>
      <c r="XD226" s="22">
        <f t="shared" ref="XD226" si="22299">SUM(XD227:XD231)</f>
        <v>616383</v>
      </c>
      <c r="XE226" s="22">
        <f t="shared" ref="XE226" si="22300">SUM(XE227:XE231)</f>
        <v>616820</v>
      </c>
      <c r="XF226" s="22">
        <f t="shared" ref="XF226" si="22301">SUM(XF227:XF231)</f>
        <v>617377</v>
      </c>
      <c r="XG226" s="22">
        <f t="shared" ref="XG226" si="22302">SUM(XG227:XG231)</f>
        <v>617934</v>
      </c>
      <c r="XH226" s="22">
        <f t="shared" ref="XH226" si="22303">SUM(XH227:XH231)</f>
        <v>618491</v>
      </c>
      <c r="XI226" s="22">
        <f t="shared" ref="XI226" si="22304">SUM(XI227:XI231)</f>
        <v>619048</v>
      </c>
      <c r="XJ226" s="22">
        <f t="shared" ref="XJ226" si="22305">SUM(XJ227:XJ231)</f>
        <v>619605</v>
      </c>
      <c r="XK226" s="22">
        <f t="shared" ref="XK226" si="22306">SUM(XK227:XK231)</f>
        <v>620162</v>
      </c>
      <c r="XL226" s="22">
        <f t="shared" ref="XL226" si="22307">SUM(XL227:XL231)</f>
        <v>620719</v>
      </c>
      <c r="XM226" s="22">
        <f t="shared" ref="XM226" si="22308">SUM(XM227:XM231)</f>
        <v>621276</v>
      </c>
      <c r="XN226" s="22">
        <f t="shared" ref="XN226" si="22309">SUM(XN227:XN231)</f>
        <v>621845</v>
      </c>
      <c r="XO226" s="22">
        <f t="shared" ref="XO226" si="22310">SUM(XO227:XO231)</f>
        <v>622414</v>
      </c>
      <c r="XP226" s="22">
        <f t="shared" ref="XP226" si="22311">SUM(XP227:XP231)</f>
        <v>622983</v>
      </c>
      <c r="XQ226" s="22">
        <f t="shared" ref="XQ226" si="22312">SUM(XQ227:XQ231)</f>
        <v>623552</v>
      </c>
      <c r="XR226" s="22">
        <f t="shared" ref="XR226" si="22313">SUM(XR227:XR231)</f>
        <v>624121</v>
      </c>
      <c r="XS226" s="22">
        <f t="shared" ref="XS226" si="22314">SUM(XS227:XS231)</f>
        <v>623670</v>
      </c>
      <c r="XT226" s="22">
        <f t="shared" ref="XT226" si="22315">SUM(XT227:XT231)</f>
        <v>623219</v>
      </c>
      <c r="XU226" s="22">
        <f t="shared" ref="XU226" si="22316">SUM(XU227:XU231)</f>
        <v>622768</v>
      </c>
      <c r="XV226" s="22">
        <f t="shared" ref="XV226" si="22317">SUM(XV227:XV231)</f>
        <v>622317</v>
      </c>
      <c r="XW226" s="22">
        <f t="shared" ref="XW226" si="22318">SUM(XW227:XW231)</f>
        <v>621764</v>
      </c>
      <c r="XX226" s="22">
        <f t="shared" ref="XX226" si="22319">SUM(XX227:XX231)</f>
        <v>621211</v>
      </c>
      <c r="XY226" s="22">
        <f t="shared" ref="XY226" si="22320">SUM(XY227:XY231)</f>
        <v>620658</v>
      </c>
      <c r="XZ226" s="22">
        <f t="shared" ref="XZ226" si="22321">SUM(XZ227:XZ231)</f>
        <v>620105</v>
      </c>
      <c r="YA226" s="22">
        <f t="shared" ref="YA226" si="22322">SUM(YA227:YA231)</f>
        <v>619552</v>
      </c>
      <c r="YB226" s="22">
        <f t="shared" ref="YB226" si="22323">SUM(YB227:YB231)</f>
        <v>618999</v>
      </c>
      <c r="YC226" s="22">
        <f t="shared" ref="YC226" si="22324">SUM(YC227:YC231)</f>
        <v>618446</v>
      </c>
      <c r="YD226" s="22">
        <f t="shared" ref="YD226" si="22325">SUM(YD227:YD231)</f>
        <v>617893</v>
      </c>
      <c r="YE226" s="22">
        <f t="shared" ref="YE226" si="22326">SUM(YE227:YE231)</f>
        <v>617340</v>
      </c>
      <c r="YF226" s="22">
        <f t="shared" ref="YF226" si="22327">SUM(YF227:YF231)</f>
        <v>615775.5</v>
      </c>
      <c r="YG226" s="22">
        <f t="shared" ref="YG226" si="22328">SUM(YG227:YG231)</f>
        <v>614211</v>
      </c>
      <c r="YH226" s="22">
        <f t="shared" ref="YH226" si="22329">SUM(YH227:YH231)</f>
        <v>612646.5</v>
      </c>
      <c r="YI226" s="22">
        <f t="shared" ref="YI226" si="22330">SUM(YI227:YI231)</f>
        <v>611082</v>
      </c>
      <c r="YJ226" s="22">
        <f t="shared" ref="YJ226" si="22331">SUM(YJ227:YJ231)</f>
        <v>609517.5</v>
      </c>
      <c r="YK226" s="22">
        <f t="shared" ref="YK226" si="22332">SUM(YK227:YK231)</f>
        <v>608673</v>
      </c>
      <c r="YL226" s="22">
        <f t="shared" ref="YL226" si="22333">SUM(YL227:YL231)</f>
        <v>607828.5</v>
      </c>
      <c r="YM226" s="22">
        <f t="shared" ref="YM226" si="22334">SUM(YM227:YM231)</f>
        <v>606984</v>
      </c>
      <c r="YN226" s="22">
        <f t="shared" ref="YN226" si="22335">SUM(YN227:YN231)</f>
        <v>606139.5</v>
      </c>
      <c r="YO226" s="22">
        <f t="shared" ref="YO226" si="22336">SUM(YO227:YO231)</f>
        <v>605295</v>
      </c>
      <c r="YP226" s="22">
        <f t="shared" ref="YP226" si="22337">SUM(YP227:YP231)</f>
        <v>604450.5</v>
      </c>
      <c r="YQ226" s="22">
        <f t="shared" ref="YQ226" si="22338">SUM(YQ227:YQ231)</f>
        <v>603606</v>
      </c>
      <c r="YR226" s="22">
        <f t="shared" ref="YR226" si="22339">SUM(YR227:YR231)</f>
        <v>602761.5</v>
      </c>
      <c r="YS226" s="22">
        <f t="shared" ref="YS226" si="22340">SUM(YS227:YS231)</f>
        <v>601989</v>
      </c>
      <c r="YT226" s="22">
        <f t="shared" ref="YT226" si="22341">SUM(YT227:YT231)</f>
        <v>601216.5</v>
      </c>
      <c r="YU226" s="22">
        <f t="shared" ref="YU226" si="22342">SUM(YU227:YU231)</f>
        <v>600444</v>
      </c>
      <c r="YV226" s="22">
        <f t="shared" ref="YV226" si="22343">SUM(YV227:YV231)</f>
        <v>599671.5</v>
      </c>
      <c r="YW226" s="22">
        <f t="shared" ref="YW226" si="22344">SUM(YW227:YW231)</f>
        <v>598899</v>
      </c>
      <c r="YX226" s="22">
        <f t="shared" ref="YX226" si="22345">SUM(YX227:YX231)</f>
        <v>598486.5</v>
      </c>
      <c r="YY226" s="22">
        <f t="shared" ref="YY226" si="22346">SUM(YY227:YY231)</f>
        <v>598074</v>
      </c>
      <c r="YZ226" s="22">
        <f t="shared" ref="YZ226" si="22347">SUM(YZ227:YZ231)</f>
        <v>597661.5</v>
      </c>
      <c r="ZA226" s="22">
        <f t="shared" ref="ZA226" si="22348">SUM(ZA227:ZA231)</f>
        <v>597249</v>
      </c>
      <c r="ZB226" s="22">
        <f t="shared" ref="ZB226" si="22349">SUM(ZB227:ZB231)</f>
        <v>596872.5</v>
      </c>
      <c r="ZC226" s="22">
        <f t="shared" ref="ZC226" si="22350">SUM(ZC227:ZC231)</f>
        <v>596496</v>
      </c>
      <c r="ZD226" s="22">
        <f t="shared" ref="ZD226" si="22351">SUM(ZD227:ZD231)</f>
        <v>596119.5</v>
      </c>
      <c r="ZE226" s="22">
        <f t="shared" ref="ZE226" si="22352">SUM(ZE227:ZE231)</f>
        <v>595743</v>
      </c>
      <c r="ZF226" s="22">
        <f t="shared" ref="ZF226" si="22353">SUM(ZF227:ZF231)</f>
        <v>595366.5</v>
      </c>
      <c r="ZG226" s="22">
        <f t="shared" ref="ZG226" si="22354">SUM(ZG227:ZG231)</f>
        <v>594990</v>
      </c>
      <c r="ZH226" s="22">
        <f t="shared" ref="ZH226" si="22355">SUM(ZH227:ZH231)</f>
        <v>594613.5</v>
      </c>
      <c r="ZI226" s="22">
        <f t="shared" ref="ZI226" si="22356">SUM(ZI227:ZI231)</f>
        <v>594237</v>
      </c>
      <c r="ZJ226" s="22">
        <f t="shared" ref="ZJ226" si="22357">SUM(ZJ227:ZJ231)</f>
        <v>593860.5</v>
      </c>
      <c r="ZK226" s="22">
        <f t="shared" ref="ZK226" si="22358">SUM(ZK227:ZK231)</f>
        <v>592770</v>
      </c>
      <c r="ZL226" s="22">
        <f t="shared" ref="ZL226" si="22359">SUM(ZL227:ZL231)</f>
        <v>591679.5</v>
      </c>
      <c r="ZM226" s="22">
        <f t="shared" ref="ZM226" si="22360">SUM(ZM227:ZM231)</f>
        <v>590589</v>
      </c>
      <c r="ZN226" s="22">
        <f t="shared" ref="ZN226" si="22361">SUM(ZN227:ZN231)</f>
        <v>589498.5</v>
      </c>
      <c r="ZO226" s="22">
        <f t="shared" ref="ZO226" si="22362">SUM(ZO227:ZO231)</f>
        <v>588408</v>
      </c>
      <c r="ZP226" s="22">
        <f t="shared" ref="ZP226" si="22363">SUM(ZP227:ZP231)</f>
        <v>586837.5</v>
      </c>
      <c r="ZQ226" s="22">
        <f t="shared" ref="ZQ226" si="22364">SUM(ZQ227:ZQ231)</f>
        <v>585267</v>
      </c>
      <c r="ZR226" s="22">
        <f t="shared" ref="ZR226" si="22365">SUM(ZR227:ZR231)</f>
        <v>583696.5</v>
      </c>
      <c r="ZS226" s="22">
        <f t="shared" ref="ZS226" si="22366">SUM(ZS227:ZS231)</f>
        <v>582126</v>
      </c>
      <c r="ZT226" s="22">
        <f t="shared" ref="ZT226" si="22367">SUM(ZT227:ZT231)</f>
        <v>580555.5</v>
      </c>
      <c r="ZU226" s="22">
        <f t="shared" ref="ZU226" si="22368">SUM(ZU227:ZU231)</f>
        <v>578985</v>
      </c>
      <c r="ZV226" s="22">
        <f t="shared" ref="ZV226" si="22369">SUM(ZV227:ZV231)</f>
        <v>577414.5</v>
      </c>
      <c r="ZW226" s="22">
        <f t="shared" ref="ZW226" si="22370">SUM(ZW227:ZW231)</f>
        <v>575844</v>
      </c>
      <c r="ZX226" s="22">
        <f t="shared" ref="ZX226" si="22371">SUM(ZX227:ZX231)</f>
        <v>574225.5</v>
      </c>
      <c r="ZY226" s="22">
        <f t="shared" ref="ZY226" si="22372">SUM(ZY227:ZY231)</f>
        <v>572607</v>
      </c>
      <c r="ZZ226" s="22">
        <f t="shared" ref="ZZ226" si="22373">SUM(ZZ227:ZZ231)</f>
        <v>570988.5</v>
      </c>
      <c r="AAA226" s="22">
        <f t="shared" ref="AAA226" si="22374">SUM(AAA227:AAA231)</f>
        <v>569370</v>
      </c>
      <c r="AAB226" s="22">
        <f t="shared" ref="AAB226" si="22375">SUM(AAB227:AAB231)</f>
        <v>568651.5</v>
      </c>
      <c r="AAC226" s="22">
        <f t="shared" ref="AAC226" si="22376">SUM(AAC227:AAC231)</f>
        <v>567933</v>
      </c>
      <c r="AAD226" s="22">
        <f t="shared" ref="AAD226" si="22377">SUM(AAD227:AAD231)</f>
        <v>567214.5</v>
      </c>
      <c r="AAE226" s="22">
        <f t="shared" ref="AAE226" si="22378">SUM(AAE227:AAE231)</f>
        <v>566496</v>
      </c>
      <c r="AAF226" s="22">
        <f t="shared" ref="AAF226" si="22379">SUM(AAF227:AAF231)</f>
        <v>565867.5</v>
      </c>
      <c r="AAG226" s="22">
        <f t="shared" ref="AAG226" si="22380">SUM(AAG227:AAG231)</f>
        <v>565239</v>
      </c>
      <c r="AAH226" s="22">
        <f t="shared" ref="AAH226" si="22381">SUM(AAH227:AAH231)</f>
        <v>564610.5</v>
      </c>
      <c r="AAI226" s="22">
        <f t="shared" ref="AAI226" si="22382">SUM(AAI227:AAI231)</f>
        <v>563982</v>
      </c>
      <c r="AAJ226" s="22">
        <f t="shared" ref="AAJ226" si="22383">SUM(AAJ227:AAJ231)</f>
        <v>563353.5</v>
      </c>
      <c r="AAK226" s="22">
        <f t="shared" ref="AAK226" si="22384">SUM(AAK227:AAK231)</f>
        <v>562725</v>
      </c>
      <c r="AAL226" s="22">
        <f t="shared" ref="AAL226" si="22385">SUM(AAL227:AAL231)</f>
        <v>562096.5</v>
      </c>
      <c r="AAM226" s="22">
        <f t="shared" ref="AAM226" si="22386">SUM(AAM227:AAM231)</f>
        <v>561468</v>
      </c>
      <c r="AAN226" s="22">
        <f t="shared" ref="AAN226" si="22387">SUM(AAN227:AAN231)</f>
        <v>560839.5</v>
      </c>
      <c r="AAO226" s="22">
        <f t="shared" ref="AAO226" si="22388">SUM(AAO227:AAO231)</f>
        <v>561341.5</v>
      </c>
      <c r="AAP226" s="22">
        <f t="shared" ref="AAP226" si="22389">SUM(AAP227:AAP231)</f>
        <v>561843.5</v>
      </c>
      <c r="AAQ226" s="22">
        <f t="shared" ref="AAQ226" si="22390">SUM(AAQ227:AAQ231)</f>
        <v>562345.5</v>
      </c>
      <c r="AAR226" s="22">
        <f t="shared" ref="AAR226" si="22391">SUM(AAR227:AAR231)</f>
        <v>563867.5</v>
      </c>
      <c r="AAS226" s="22">
        <f t="shared" ref="AAS226" si="22392">SUM(AAS227:AAS231)</f>
        <v>565389.5</v>
      </c>
      <c r="AAT226" s="22">
        <f t="shared" ref="AAT226" si="22393">SUM(AAT227:AAT231)</f>
        <v>566911.5</v>
      </c>
      <c r="AAU226" s="22">
        <f t="shared" ref="AAU226" si="22394">SUM(AAU227:AAU231)</f>
        <v>568433.5</v>
      </c>
      <c r="AAV226" s="22">
        <f t="shared" ref="AAV226" si="22395">SUM(AAV227:AAV231)</f>
        <v>569955.5</v>
      </c>
      <c r="AAW226" s="22">
        <f t="shared" ref="AAW226" si="22396">SUM(AAW227:AAW231)</f>
        <v>571477.5</v>
      </c>
      <c r="AAX226" s="22">
        <f t="shared" ref="AAX226" si="22397">SUM(AAX227:AAX231)</f>
        <v>572999.5</v>
      </c>
      <c r="AAY226" s="22">
        <f t="shared" ref="AAY226" si="22398">SUM(AAY227:AAY231)</f>
        <v>574521.5</v>
      </c>
      <c r="AAZ226" s="22">
        <f t="shared" ref="AAZ226" si="22399">SUM(AAZ227:AAZ231)</f>
        <v>576145.5</v>
      </c>
      <c r="ABA226" s="22">
        <f t="shared" ref="ABA226" si="22400">SUM(ABA227:ABA231)</f>
        <v>577769.5</v>
      </c>
      <c r="ABB226" s="22">
        <f t="shared" ref="ABB226" si="22401">SUM(ABB227:ABB231)</f>
        <v>579393.5</v>
      </c>
      <c r="ABC226" s="22">
        <f t="shared" ref="ABC226" si="22402">SUM(ABC227:ABC231)</f>
        <v>581017.5</v>
      </c>
      <c r="ABD226" s="22">
        <f t="shared" ref="ABD226" si="22403">SUM(ABD227:ABD231)</f>
        <v>582641.5</v>
      </c>
      <c r="ABE226" s="22">
        <f t="shared" ref="ABE226" si="22404">SUM(ABE227:ABE231)</f>
        <v>584265.5</v>
      </c>
      <c r="ABF226" s="22">
        <f t="shared" ref="ABF226" si="22405">SUM(ABF227:ABF231)</f>
        <v>585889.5</v>
      </c>
      <c r="ABG226" s="22">
        <f t="shared" ref="ABG226" si="22406">SUM(ABG227:ABG231)</f>
        <v>587513.5</v>
      </c>
      <c r="ABH226" s="22">
        <f t="shared" ref="ABH226" si="22407">SUM(ABH227:ABH231)</f>
        <v>589137.5</v>
      </c>
      <c r="ABI226" s="22">
        <f t="shared" ref="ABI226" si="22408">SUM(ABI227:ABI231)</f>
        <v>590761.5</v>
      </c>
      <c r="ABJ226" s="22">
        <f t="shared" ref="ABJ226" si="22409">SUM(ABJ227:ABJ231)</f>
        <v>592385.5</v>
      </c>
      <c r="ABK226" s="22">
        <f t="shared" ref="ABK226" si="22410">SUM(ABK227:ABK231)</f>
        <v>594009.5</v>
      </c>
      <c r="ABL226" s="22">
        <f t="shared" ref="ABL226" si="22411">SUM(ABL227:ABL231)</f>
        <v>595633.5</v>
      </c>
      <c r="ABM226" s="22">
        <f t="shared" ref="ABM226" si="22412">SUM(ABM227:ABM231)</f>
        <v>597257.5</v>
      </c>
      <c r="ABN226" s="22">
        <f t="shared" ref="ABN226" si="22413">SUM(ABN227:ABN231)</f>
        <v>598881.5</v>
      </c>
      <c r="ABO226" s="22">
        <f t="shared" ref="ABO226" si="22414">SUM(ABO227:ABO231)</f>
        <v>600505.5</v>
      </c>
      <c r="ABP226" s="22">
        <f t="shared" ref="ABP226" si="22415">SUM(ABP227:ABP231)</f>
        <v>602129.5</v>
      </c>
      <c r="ABQ226" s="22">
        <f t="shared" ref="ABQ226" si="22416">SUM(ABQ227:ABQ231)</f>
        <v>603753.5</v>
      </c>
      <c r="ABR226" s="22">
        <f t="shared" ref="ABR226" si="22417">SUM(ABR227:ABR231)</f>
        <v>606270</v>
      </c>
      <c r="ABS226" s="22">
        <f t="shared" ref="ABS226" si="22418">SUM(ABS227:ABS231)</f>
        <v>608786.5</v>
      </c>
      <c r="ABT226" s="22">
        <f t="shared" ref="ABT226" si="22419">SUM(ABT227:ABT231)</f>
        <v>611303</v>
      </c>
      <c r="ABU226" s="22">
        <f t="shared" ref="ABU226" si="22420">SUM(ABU227:ABU231)</f>
        <v>613819.5</v>
      </c>
      <c r="ABV226" s="22">
        <f t="shared" ref="ABV226" si="22421">SUM(ABV227:ABV231)</f>
        <v>616336</v>
      </c>
      <c r="ABW226" s="22">
        <f t="shared" ref="ABW226" si="22422">SUM(ABW227:ABW231)</f>
        <v>618492.5</v>
      </c>
      <c r="ABX226" s="22">
        <f t="shared" ref="ABX226" si="22423">SUM(ABX227:ABX231)</f>
        <v>620649</v>
      </c>
      <c r="ABY226" s="22">
        <f t="shared" ref="ABY226" si="22424">SUM(ABY227:ABY231)</f>
        <v>622805.5</v>
      </c>
      <c r="ABZ226" s="22">
        <f t="shared" ref="ABZ226" si="22425">SUM(ABZ227:ABZ231)</f>
        <v>624962</v>
      </c>
      <c r="ACA226" s="22">
        <f t="shared" ref="ACA226" si="22426">SUM(ACA227:ACA231)</f>
        <v>627118.5</v>
      </c>
      <c r="ACB226" s="22">
        <f t="shared" ref="ACB226" si="22427">SUM(ACB227:ACB231)</f>
        <v>629275</v>
      </c>
      <c r="ACC226" s="22">
        <f t="shared" ref="ACC226" si="22428">SUM(ACC227:ACC231)</f>
        <v>631431.5</v>
      </c>
      <c r="ACD226" s="22">
        <f t="shared" ref="ACD226" si="22429">SUM(ACD227:ACD231)</f>
        <v>633588</v>
      </c>
      <c r="ACE226" s="22">
        <f t="shared" ref="ACE226" si="22430">SUM(ACE227:ACE231)</f>
        <v>635708.5</v>
      </c>
      <c r="ACF226" s="22">
        <f t="shared" ref="ACF226" si="22431">SUM(ACF227:ACF231)</f>
        <v>637829</v>
      </c>
      <c r="ACG226" s="22">
        <f t="shared" ref="ACG226" si="22432">SUM(ACG227:ACG231)</f>
        <v>639949.5</v>
      </c>
      <c r="ACH226" s="22">
        <f t="shared" ref="ACH226" si="22433">SUM(ACH227:ACH231)</f>
        <v>642070</v>
      </c>
      <c r="ACI226" s="22">
        <f t="shared" ref="ACI226" si="22434">SUM(ACI227:ACI231)</f>
        <v>644190.5</v>
      </c>
      <c r="ACJ226" s="22">
        <f t="shared" ref="ACJ226" si="22435">SUM(ACJ227:ACJ231)</f>
        <v>646311</v>
      </c>
      <c r="ACK226" s="22">
        <f t="shared" ref="ACK226" si="22436">SUM(ACK227:ACK231)</f>
        <v>648671.5</v>
      </c>
      <c r="ACL226" s="22">
        <f t="shared" ref="ACL226" si="22437">SUM(ACL227:ACL231)</f>
        <v>651032</v>
      </c>
      <c r="ACM226" s="22">
        <f t="shared" ref="ACM226" si="22438">SUM(ACM227:ACM231)</f>
        <v>653392.5</v>
      </c>
      <c r="ACN226" s="22">
        <f t="shared" ref="ACN226" si="22439">SUM(ACN227:ACN231)</f>
        <v>655753</v>
      </c>
      <c r="ACO226" s="22">
        <f t="shared" ref="ACO226" si="22440">SUM(ACO227:ACO231)</f>
        <v>658137.5</v>
      </c>
      <c r="ACP226" s="22">
        <f t="shared" ref="ACP226" si="22441">SUM(ACP227:ACP231)</f>
        <v>660522</v>
      </c>
      <c r="ACQ226" s="22">
        <f t="shared" ref="ACQ226" si="22442">SUM(ACQ227:ACQ231)</f>
        <v>662906.5</v>
      </c>
      <c r="ACR226" s="22">
        <f t="shared" ref="ACR226" si="22443">SUM(ACR227:ACR231)</f>
        <v>665291</v>
      </c>
      <c r="ACS226" s="22">
        <f t="shared" ref="ACS226" si="22444">SUM(ACS227:ACS231)</f>
        <v>667675.5</v>
      </c>
      <c r="ACT226" s="22">
        <f t="shared" ref="ACT226" si="22445">SUM(ACT227:ACT231)</f>
        <v>670060</v>
      </c>
      <c r="ACU226" s="22">
        <f t="shared" ref="ACU226" si="22446">SUM(ACU227:ACU231)</f>
        <v>672444.5</v>
      </c>
      <c r="ACV226" s="22">
        <f t="shared" ref="ACV226" si="22447">SUM(ACV227:ACV231)</f>
        <v>674829</v>
      </c>
      <c r="ACW226" s="22">
        <f t="shared" ref="ACW226" si="22448">SUM(ACW227:ACW231)</f>
        <v>677213.5</v>
      </c>
      <c r="ACX226" s="22">
        <f t="shared" ref="ACX226" si="22449">SUM(ACX227:ACX231)</f>
        <v>679836</v>
      </c>
      <c r="ACY226" s="22">
        <f t="shared" ref="ACY226" si="22450">SUM(ACY227:ACY231)</f>
        <v>682458.5</v>
      </c>
      <c r="ACZ226" s="22">
        <f t="shared" ref="ACZ226" si="22451">SUM(ACZ227:ACZ231)</f>
        <v>685081</v>
      </c>
      <c r="ADA226" s="22">
        <f t="shared" ref="ADA226" si="22452">SUM(ADA227:ADA231)</f>
        <v>686803.5</v>
      </c>
      <c r="ADB226" s="22">
        <f t="shared" ref="ADB226" si="22453">SUM(ADB227:ADB231)</f>
        <v>688526</v>
      </c>
      <c r="ADC226" s="22">
        <f t="shared" ref="ADC226" si="22454">SUM(ADC227:ADC231)</f>
        <v>690248.5</v>
      </c>
      <c r="ADD226" s="22">
        <f t="shared" ref="ADD226" si="22455">SUM(ADD227:ADD231)</f>
        <v>691971</v>
      </c>
      <c r="ADE226" s="22">
        <f t="shared" ref="ADE226" si="22456">SUM(ADE227:ADE231)</f>
        <v>693693.5</v>
      </c>
      <c r="ADF226" s="22">
        <f t="shared" ref="ADF226" si="22457">SUM(ADF227:ADF231)</f>
        <v>695416</v>
      </c>
      <c r="ADG226" s="22">
        <f t="shared" ref="ADG226" si="22458">SUM(ADG227:ADG231)</f>
        <v>697138.5</v>
      </c>
      <c r="ADH226" s="22">
        <f t="shared" ref="ADH226" si="22459">SUM(ADH227:ADH231)</f>
        <v>698861</v>
      </c>
      <c r="ADI226" s="22">
        <f t="shared" ref="ADI226" si="22460">SUM(ADI227:ADI231)</f>
        <v>700493.5</v>
      </c>
      <c r="ADJ226" s="22">
        <f t="shared" ref="ADJ226" si="22461">SUM(ADJ227:ADJ231)</f>
        <v>702126</v>
      </c>
      <c r="ADK226" s="22">
        <f t="shared" ref="ADK226" si="22462">SUM(ADK227:ADK231)</f>
        <v>703758.5</v>
      </c>
      <c r="ADL226" s="22">
        <f t="shared" ref="ADL226" si="22463">SUM(ADL227:ADL231)</f>
        <v>705391</v>
      </c>
      <c r="ADM226" s="22">
        <f t="shared" ref="ADM226" si="22464">SUM(ADM227:ADM231)</f>
        <v>707023.5</v>
      </c>
      <c r="ADN226" s="22">
        <f t="shared" ref="ADN226" si="22465">SUM(ADN227:ADN231)</f>
        <v>708656</v>
      </c>
      <c r="ADO226" s="22">
        <f t="shared" ref="ADO226" si="22466">SUM(ADO227:ADO231)</f>
        <v>710288.5</v>
      </c>
      <c r="ADP226" s="22">
        <f t="shared" ref="ADP226" si="22467">SUM(ADP227:ADP231)</f>
        <v>712401</v>
      </c>
      <c r="ADQ226" s="22">
        <f t="shared" ref="ADQ226" si="22468">SUM(ADQ227:ADQ231)</f>
        <v>714513.5</v>
      </c>
      <c r="ADR226" s="22">
        <f t="shared" ref="ADR226" si="22469">SUM(ADR227:ADR231)</f>
        <v>716626</v>
      </c>
      <c r="ADS226" s="22">
        <f t="shared" ref="ADS226" si="22470">SUM(ADS227:ADS231)</f>
        <v>718738.5</v>
      </c>
      <c r="ADT226" s="22">
        <f t="shared" ref="ADT226" si="22471">SUM(ADT227:ADT231)</f>
        <v>720899</v>
      </c>
      <c r="ADU226" s="22">
        <f t="shared" ref="ADU226" si="22472">SUM(ADU227:ADU231)</f>
        <v>723059.5</v>
      </c>
      <c r="ADV226" s="22">
        <f t="shared" ref="ADV226" si="22473">SUM(ADV227:ADV231)</f>
        <v>725220</v>
      </c>
      <c r="ADW226" s="22">
        <f t="shared" ref="ADW226" si="22474">SUM(ADW227:ADW231)</f>
        <v>727380.5</v>
      </c>
      <c r="ADX226" s="22">
        <f t="shared" ref="ADX226" si="22475">SUM(ADX227:ADX231)</f>
        <v>729541</v>
      </c>
      <c r="ADY226" s="22">
        <f t="shared" ref="ADY226" si="22476">SUM(ADY227:ADY231)</f>
        <v>731701.5</v>
      </c>
      <c r="ADZ226" s="22">
        <f t="shared" ref="ADZ226" si="22477">SUM(ADZ227:ADZ231)</f>
        <v>733862</v>
      </c>
      <c r="AEA226" s="22">
        <f t="shared" ref="AEA226" si="22478">SUM(AEA227:AEA231)</f>
        <v>734892</v>
      </c>
      <c r="AEB226" s="22">
        <f t="shared" ref="AEB226" si="22479">SUM(AEB227:AEB231)</f>
        <v>735922</v>
      </c>
      <c r="AEC226" s="22">
        <f t="shared" ref="AEC226" si="22480">SUM(AEC227:AEC231)</f>
        <v>736952</v>
      </c>
      <c r="AED226" s="22">
        <f t="shared" ref="AED226" si="22481">SUM(AED227:AED231)</f>
        <v>737982</v>
      </c>
      <c r="AEE226" s="22">
        <f t="shared" ref="AEE226" si="22482">SUM(AEE227:AEE231)</f>
        <v>739012</v>
      </c>
      <c r="AEF226" s="22">
        <f t="shared" ref="AEF226" si="22483">SUM(AEF227:AEF231)</f>
        <v>740042</v>
      </c>
      <c r="AEG226" s="22">
        <f t="shared" ref="AEG226" si="22484">SUM(AEG227:AEG231)</f>
        <v>741072</v>
      </c>
      <c r="AEH226" s="22">
        <f t="shared" ref="AEH226" si="22485">SUM(AEH227:AEH231)</f>
        <v>742102</v>
      </c>
      <c r="AEI226" s="22">
        <f t="shared" ref="AEI226" si="22486">SUM(AEI227:AEI231)</f>
        <v>743132</v>
      </c>
      <c r="AEJ226" s="22">
        <f t="shared" ref="AEJ226" si="22487">SUM(AEJ227:AEJ231)</f>
        <v>744162</v>
      </c>
      <c r="AEK226" s="22">
        <f t="shared" ref="AEK226" si="22488">SUM(AEK227:AEK231)</f>
        <v>745192</v>
      </c>
      <c r="AEL226" s="22">
        <f t="shared" ref="AEL226" si="22489">SUM(AEL227:AEL231)</f>
        <v>746222</v>
      </c>
      <c r="AEM226" s="22">
        <f t="shared" ref="AEM226" si="22490">SUM(AEM227:AEM231)</f>
        <v>747252</v>
      </c>
      <c r="AEN226" s="22">
        <f t="shared" ref="AEN226" si="22491">SUM(AEN227:AEN231)</f>
        <v>748282</v>
      </c>
      <c r="AEO226" s="22">
        <f t="shared" ref="AEO226" si="22492">SUM(AEO227:AEO231)</f>
        <v>749312</v>
      </c>
      <c r="AEP226" s="22">
        <f t="shared" ref="AEP226" si="22493">SUM(AEP227:AEP231)</f>
        <v>750342</v>
      </c>
      <c r="AEQ226" s="22">
        <f t="shared" ref="AEQ226" si="22494">SUM(AEQ227:AEQ231)</f>
        <v>751372</v>
      </c>
      <c r="AER226" s="22">
        <f t="shared" ref="AER226" si="22495">SUM(AER227:AER231)</f>
        <v>752402</v>
      </c>
      <c r="AES226" s="22">
        <f t="shared" ref="AES226" si="22496">SUM(AES227:AES231)</f>
        <v>753432</v>
      </c>
      <c r="AET226" s="22">
        <f t="shared" ref="AET226" si="22497">SUM(AET227:AET231)</f>
        <v>754462</v>
      </c>
      <c r="AEU226" s="22">
        <f t="shared" ref="AEU226" si="22498">SUM(AEU227:AEU231)</f>
        <v>758732</v>
      </c>
      <c r="AEV226" s="22">
        <f t="shared" ref="AEV226" si="22499">SUM(AEV227:AEV231)</f>
        <v>763002</v>
      </c>
      <c r="AEW226" s="22">
        <f t="shared" ref="AEW226" si="22500">SUM(AEW227:AEW231)</f>
        <v>767272</v>
      </c>
      <c r="AEX226" s="22">
        <f t="shared" ref="AEX226" si="22501">SUM(AEX227:AEX231)</f>
        <v>771542</v>
      </c>
      <c r="AEY226" s="22">
        <f t="shared" ref="AEY226" si="22502">SUM(AEY227:AEY231)</f>
        <v>776136</v>
      </c>
      <c r="AEZ226" s="22">
        <f t="shared" ref="AEZ226" si="22503">SUM(AEZ227:AEZ231)</f>
        <v>780730</v>
      </c>
      <c r="AFA226" s="22">
        <f t="shared" ref="AFA226" si="22504">SUM(AFA227:AFA231)</f>
        <v>785324</v>
      </c>
      <c r="AFB226" s="22">
        <f t="shared" ref="AFB226" si="22505">SUM(AFB227:AFB231)</f>
        <v>789918</v>
      </c>
      <c r="AFC226" s="22">
        <f t="shared" ref="AFC226" si="22506">SUM(AFC227:AFC231)</f>
        <v>794512</v>
      </c>
      <c r="AFD226" s="22">
        <f t="shared" ref="AFD226" si="22507">SUM(AFD227:AFD231)</f>
        <v>799106</v>
      </c>
      <c r="AFE226" s="22">
        <f t="shared" ref="AFE226" si="22508">SUM(AFE227:AFE231)</f>
        <v>803700</v>
      </c>
      <c r="AFF226" s="22">
        <f t="shared" ref="AFF226" si="22509">SUM(AFF227:AFF231)</f>
        <v>808294</v>
      </c>
      <c r="AFG226" s="22">
        <f t="shared" ref="AFG226" si="22510">SUM(AFG227:AFG231)</f>
        <v>812888</v>
      </c>
    </row>
    <row r="227" spans="1:839" s="44" customFormat="1" x14ac:dyDescent="0.25">
      <c r="A227" s="43"/>
      <c r="B227" s="43"/>
      <c r="C227" s="43"/>
      <c r="D227" s="54"/>
      <c r="E227" s="43"/>
      <c r="F227" s="43"/>
      <c r="G227" s="43"/>
      <c r="H227" s="43"/>
      <c r="I227" s="43"/>
      <c r="J227" s="43"/>
      <c r="K227" s="41"/>
      <c r="L227" s="43" t="str">
        <f>структура!$M$11</f>
        <v>контроль</v>
      </c>
      <c r="M227" s="43">
        <f>SUM($Q226:$AFH226)-SUM($Q228:$AFH231)</f>
        <v>0</v>
      </c>
      <c r="N227" s="43"/>
      <c r="O227" s="43"/>
      <c r="P227" s="43"/>
      <c r="Q227" s="41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  <c r="DX227" s="43"/>
      <c r="DY227" s="43"/>
      <c r="DZ227" s="43"/>
      <c r="EA227" s="43"/>
      <c r="EB227" s="43"/>
      <c r="EC227" s="43"/>
      <c r="ED227" s="43"/>
      <c r="EE227" s="43"/>
      <c r="EF227" s="43"/>
      <c r="EG227" s="43"/>
      <c r="EH227" s="43"/>
      <c r="EI227" s="43"/>
      <c r="EJ227" s="43"/>
      <c r="EK227" s="43"/>
      <c r="EL227" s="43"/>
      <c r="EM227" s="43"/>
      <c r="EN227" s="43"/>
      <c r="EO227" s="43"/>
      <c r="EP227" s="43"/>
      <c r="EQ227" s="43"/>
      <c r="ER227" s="43"/>
      <c r="ES227" s="43"/>
      <c r="ET227" s="43"/>
      <c r="EU227" s="43"/>
      <c r="EV227" s="43"/>
      <c r="EW227" s="43"/>
      <c r="EX227" s="43"/>
      <c r="EY227" s="43"/>
      <c r="EZ227" s="43"/>
      <c r="FA227" s="43"/>
      <c r="FB227" s="43"/>
      <c r="FC227" s="43"/>
      <c r="FD227" s="43"/>
      <c r="FE227" s="43"/>
      <c r="FF227" s="43"/>
      <c r="FG227" s="43"/>
      <c r="FH227" s="43"/>
      <c r="FI227" s="43"/>
      <c r="FJ227" s="43"/>
      <c r="FK227" s="43"/>
      <c r="FL227" s="43"/>
      <c r="FM227" s="43"/>
      <c r="FN227" s="43"/>
      <c r="FO227" s="43"/>
      <c r="FP227" s="43"/>
      <c r="FQ227" s="43"/>
      <c r="FR227" s="43"/>
      <c r="FS227" s="43"/>
      <c r="FT227" s="43"/>
      <c r="FU227" s="43"/>
      <c r="FV227" s="43"/>
      <c r="FW227" s="43"/>
      <c r="FX227" s="43"/>
      <c r="FY227" s="43"/>
      <c r="FZ227" s="43"/>
      <c r="GA227" s="43"/>
      <c r="GB227" s="43"/>
      <c r="GC227" s="43"/>
      <c r="GD227" s="43"/>
      <c r="GE227" s="43"/>
      <c r="GF227" s="43"/>
      <c r="GG227" s="43"/>
      <c r="GH227" s="43"/>
      <c r="GI227" s="43"/>
      <c r="GJ227" s="43"/>
      <c r="GK227" s="43"/>
      <c r="GL227" s="43"/>
      <c r="GM227" s="43"/>
      <c r="GN227" s="43"/>
      <c r="GO227" s="43"/>
      <c r="GP227" s="43"/>
      <c r="GQ227" s="43"/>
      <c r="GR227" s="43"/>
      <c r="GS227" s="43"/>
      <c r="GT227" s="43"/>
      <c r="GU227" s="43"/>
      <c r="GV227" s="43"/>
      <c r="GW227" s="43"/>
      <c r="GX227" s="43"/>
      <c r="GY227" s="43"/>
      <c r="GZ227" s="43"/>
      <c r="HA227" s="43"/>
      <c r="HB227" s="43"/>
      <c r="HC227" s="43"/>
      <c r="HD227" s="43"/>
      <c r="HE227" s="43"/>
      <c r="HF227" s="43"/>
      <c r="HG227" s="43"/>
      <c r="HH227" s="43"/>
      <c r="HI227" s="43"/>
      <c r="HJ227" s="43"/>
      <c r="HK227" s="43"/>
      <c r="HL227" s="43"/>
      <c r="HM227" s="43"/>
      <c r="HN227" s="43"/>
      <c r="HO227" s="43"/>
      <c r="HP227" s="43"/>
      <c r="HQ227" s="43"/>
      <c r="HR227" s="43"/>
      <c r="HS227" s="43"/>
      <c r="HT227" s="43"/>
      <c r="HU227" s="43"/>
      <c r="HV227" s="43"/>
      <c r="HW227" s="43"/>
      <c r="HX227" s="43"/>
      <c r="HY227" s="43"/>
      <c r="HZ227" s="43"/>
      <c r="IA227" s="43"/>
      <c r="IB227" s="43"/>
      <c r="IC227" s="43"/>
      <c r="ID227" s="43"/>
      <c r="IE227" s="43"/>
      <c r="IF227" s="43"/>
      <c r="IG227" s="43"/>
      <c r="IH227" s="43"/>
      <c r="II227" s="43"/>
      <c r="IJ227" s="43"/>
      <c r="IK227" s="43"/>
      <c r="IL227" s="43"/>
      <c r="IM227" s="43"/>
      <c r="IN227" s="43"/>
      <c r="IO227" s="43"/>
      <c r="IP227" s="43"/>
      <c r="IQ227" s="43"/>
      <c r="IR227" s="43"/>
      <c r="IS227" s="43"/>
      <c r="IT227" s="43"/>
      <c r="IU227" s="43"/>
      <c r="IV227" s="43"/>
      <c r="IW227" s="43"/>
      <c r="IX227" s="43"/>
      <c r="IY227" s="43"/>
      <c r="IZ227" s="43"/>
      <c r="JA227" s="43"/>
      <c r="JB227" s="43"/>
      <c r="JC227" s="43"/>
      <c r="JD227" s="43"/>
      <c r="JE227" s="43"/>
      <c r="JF227" s="43"/>
      <c r="JG227" s="43"/>
      <c r="JH227" s="43"/>
      <c r="JI227" s="43"/>
      <c r="JJ227" s="43"/>
      <c r="JK227" s="43"/>
      <c r="JL227" s="43"/>
      <c r="JM227" s="43"/>
      <c r="JN227" s="43"/>
      <c r="JO227" s="43"/>
      <c r="JP227" s="43"/>
      <c r="JQ227" s="43"/>
      <c r="JR227" s="43"/>
      <c r="JS227" s="43"/>
      <c r="JT227" s="43"/>
      <c r="JU227" s="43"/>
      <c r="JV227" s="43"/>
      <c r="JW227" s="43"/>
      <c r="JX227" s="43"/>
      <c r="JY227" s="43"/>
      <c r="JZ227" s="43"/>
      <c r="KA227" s="43"/>
      <c r="KB227" s="43"/>
      <c r="KC227" s="43"/>
      <c r="KD227" s="43"/>
      <c r="KE227" s="43"/>
      <c r="KF227" s="43"/>
      <c r="KG227" s="43"/>
      <c r="KH227" s="43"/>
      <c r="KI227" s="43"/>
      <c r="KJ227" s="43"/>
      <c r="KK227" s="43"/>
      <c r="KL227" s="43"/>
      <c r="KM227" s="43"/>
      <c r="KN227" s="43"/>
      <c r="KO227" s="43"/>
      <c r="KP227" s="43"/>
      <c r="KQ227" s="43"/>
      <c r="KR227" s="43"/>
      <c r="KS227" s="43"/>
      <c r="KT227" s="43"/>
      <c r="KU227" s="43"/>
      <c r="KV227" s="43"/>
      <c r="KW227" s="43"/>
      <c r="KX227" s="43"/>
      <c r="KY227" s="43"/>
      <c r="KZ227" s="43"/>
      <c r="LA227" s="43"/>
      <c r="LB227" s="43"/>
      <c r="LC227" s="43"/>
      <c r="LD227" s="43"/>
      <c r="LE227" s="43"/>
      <c r="LF227" s="43"/>
      <c r="LG227" s="43"/>
      <c r="LH227" s="43"/>
      <c r="LI227" s="43"/>
      <c r="LJ227" s="43"/>
      <c r="LK227" s="43"/>
      <c r="LL227" s="43"/>
      <c r="LM227" s="43"/>
      <c r="LN227" s="43"/>
      <c r="LO227" s="43"/>
      <c r="LP227" s="43"/>
      <c r="LQ227" s="43"/>
      <c r="LR227" s="43"/>
      <c r="LS227" s="43"/>
      <c r="LT227" s="43"/>
      <c r="LU227" s="43"/>
      <c r="LV227" s="43"/>
      <c r="LW227" s="43"/>
      <c r="LX227" s="43"/>
      <c r="LY227" s="43"/>
      <c r="LZ227" s="43"/>
      <c r="MA227" s="43"/>
      <c r="MB227" s="43"/>
      <c r="MC227" s="43"/>
      <c r="MD227" s="43"/>
      <c r="ME227" s="43"/>
      <c r="MF227" s="43"/>
      <c r="MG227" s="43"/>
      <c r="MH227" s="43"/>
      <c r="MI227" s="43"/>
      <c r="MJ227" s="43"/>
      <c r="MK227" s="43"/>
      <c r="ML227" s="43"/>
      <c r="MM227" s="43"/>
      <c r="MN227" s="43"/>
      <c r="MO227" s="43"/>
      <c r="MP227" s="43"/>
      <c r="MQ227" s="43"/>
      <c r="MR227" s="43"/>
      <c r="MS227" s="43"/>
      <c r="MT227" s="43"/>
      <c r="MU227" s="43"/>
      <c r="MV227" s="43"/>
      <c r="MW227" s="43"/>
      <c r="MX227" s="43"/>
      <c r="MY227" s="43"/>
      <c r="MZ227" s="43"/>
      <c r="NA227" s="43"/>
      <c r="NB227" s="43"/>
      <c r="NC227" s="43"/>
      <c r="ND227" s="43"/>
      <c r="NE227" s="43"/>
      <c r="NF227" s="43"/>
      <c r="NG227" s="43"/>
      <c r="NH227" s="43"/>
      <c r="NI227" s="43"/>
      <c r="NJ227" s="43"/>
      <c r="NK227" s="43"/>
      <c r="NL227" s="43"/>
      <c r="NM227" s="43"/>
      <c r="NN227" s="43"/>
      <c r="NO227" s="43"/>
      <c r="NP227" s="43"/>
      <c r="NQ227" s="43"/>
      <c r="NR227" s="43"/>
      <c r="NS227" s="43"/>
      <c r="NT227" s="43"/>
      <c r="NU227" s="43"/>
      <c r="NV227" s="43"/>
      <c r="NW227" s="43"/>
      <c r="NX227" s="43"/>
      <c r="NY227" s="43"/>
      <c r="NZ227" s="43"/>
      <c r="OA227" s="43"/>
      <c r="OB227" s="43"/>
      <c r="OC227" s="43"/>
      <c r="OD227" s="43"/>
      <c r="OE227" s="43"/>
      <c r="OF227" s="43"/>
      <c r="OG227" s="43"/>
      <c r="OH227" s="43"/>
      <c r="OI227" s="43"/>
      <c r="OJ227" s="43"/>
      <c r="OK227" s="43"/>
      <c r="OL227" s="43"/>
      <c r="OM227" s="43"/>
      <c r="ON227" s="43"/>
      <c r="OO227" s="43"/>
      <c r="OP227" s="43"/>
      <c r="OQ227" s="43"/>
      <c r="OR227" s="43"/>
      <c r="OS227" s="43"/>
      <c r="OT227" s="43"/>
      <c r="OU227" s="43"/>
      <c r="OV227" s="43"/>
      <c r="OW227" s="43"/>
      <c r="OX227" s="43"/>
      <c r="OY227" s="43"/>
      <c r="OZ227" s="43"/>
      <c r="PA227" s="43"/>
      <c r="PB227" s="43"/>
      <c r="PC227" s="43"/>
      <c r="PD227" s="43"/>
      <c r="PE227" s="43"/>
      <c r="PF227" s="43"/>
      <c r="PG227" s="43"/>
      <c r="PH227" s="43"/>
      <c r="PI227" s="43"/>
      <c r="PJ227" s="43"/>
      <c r="PK227" s="43"/>
      <c r="PL227" s="43"/>
      <c r="PM227" s="43"/>
      <c r="PN227" s="43"/>
      <c r="PO227" s="43"/>
      <c r="PP227" s="43"/>
      <c r="PQ227" s="43"/>
      <c r="PR227" s="43"/>
      <c r="PS227" s="43"/>
      <c r="PT227" s="43"/>
      <c r="PU227" s="43"/>
      <c r="PV227" s="43"/>
      <c r="PW227" s="43"/>
      <c r="PX227" s="43"/>
      <c r="PY227" s="43"/>
      <c r="PZ227" s="43"/>
      <c r="QA227" s="43"/>
      <c r="QB227" s="43"/>
      <c r="QC227" s="43"/>
      <c r="QD227" s="43"/>
      <c r="QE227" s="43"/>
      <c r="QF227" s="43"/>
      <c r="QG227" s="43"/>
      <c r="QH227" s="43"/>
      <c r="QI227" s="43"/>
      <c r="QJ227" s="43"/>
      <c r="QK227" s="43"/>
      <c r="QL227" s="43"/>
      <c r="QM227" s="43"/>
      <c r="QN227" s="43"/>
      <c r="QO227" s="43"/>
      <c r="QP227" s="43"/>
      <c r="QQ227" s="43"/>
      <c r="QR227" s="43"/>
      <c r="QS227" s="43"/>
      <c r="QT227" s="43"/>
      <c r="QU227" s="43"/>
      <c r="QV227" s="43"/>
      <c r="QW227" s="43"/>
      <c r="QX227" s="43"/>
      <c r="QY227" s="43"/>
      <c r="QZ227" s="43"/>
      <c r="RA227" s="43"/>
      <c r="RB227" s="43"/>
      <c r="RC227" s="43"/>
      <c r="RD227" s="43"/>
      <c r="RE227" s="43"/>
      <c r="RF227" s="43"/>
      <c r="RG227" s="43"/>
      <c r="RH227" s="43"/>
      <c r="RI227" s="43"/>
      <c r="RJ227" s="43"/>
      <c r="RK227" s="43"/>
      <c r="RL227" s="43"/>
      <c r="RM227" s="43"/>
      <c r="RN227" s="43"/>
      <c r="RO227" s="43"/>
      <c r="RP227" s="43"/>
      <c r="RQ227" s="43"/>
      <c r="RR227" s="43"/>
      <c r="RS227" s="43"/>
      <c r="RT227" s="43"/>
      <c r="RU227" s="43"/>
      <c r="RV227" s="43"/>
      <c r="RW227" s="43"/>
      <c r="RX227" s="43"/>
      <c r="RY227" s="43"/>
      <c r="RZ227" s="43"/>
      <c r="SA227" s="43"/>
      <c r="SB227" s="43"/>
      <c r="SC227" s="43"/>
      <c r="SD227" s="43"/>
      <c r="SE227" s="43"/>
      <c r="SF227" s="43"/>
      <c r="SG227" s="43"/>
      <c r="SH227" s="43"/>
      <c r="SI227" s="43"/>
      <c r="SJ227" s="43"/>
      <c r="SK227" s="43"/>
      <c r="SL227" s="43"/>
      <c r="SM227" s="43"/>
      <c r="SN227" s="43"/>
      <c r="SO227" s="43"/>
      <c r="SP227" s="43"/>
      <c r="SQ227" s="43"/>
      <c r="SR227" s="43"/>
      <c r="SS227" s="43"/>
      <c r="ST227" s="43"/>
      <c r="SU227" s="43"/>
      <c r="SV227" s="43"/>
      <c r="SW227" s="43"/>
      <c r="SX227" s="43"/>
      <c r="SY227" s="43"/>
      <c r="SZ227" s="43"/>
      <c r="TA227" s="43"/>
      <c r="TB227" s="43"/>
      <c r="TC227" s="43"/>
      <c r="TD227" s="43"/>
      <c r="TE227" s="43"/>
      <c r="TF227" s="43"/>
      <c r="TG227" s="43"/>
      <c r="TH227" s="43"/>
      <c r="TI227" s="43"/>
      <c r="TJ227" s="43"/>
      <c r="TK227" s="43"/>
      <c r="TL227" s="43"/>
      <c r="TM227" s="43"/>
      <c r="TN227" s="43"/>
      <c r="TO227" s="43"/>
      <c r="TP227" s="43"/>
      <c r="TQ227" s="43"/>
      <c r="TR227" s="43"/>
      <c r="TS227" s="43"/>
      <c r="TT227" s="43"/>
      <c r="TU227" s="43"/>
      <c r="TV227" s="43"/>
      <c r="TW227" s="43"/>
      <c r="TX227" s="43"/>
      <c r="TY227" s="43"/>
      <c r="TZ227" s="43"/>
      <c r="UA227" s="43"/>
      <c r="UB227" s="43"/>
      <c r="UC227" s="43"/>
      <c r="UD227" s="43"/>
      <c r="UE227" s="43"/>
      <c r="UF227" s="43"/>
      <c r="UG227" s="43"/>
      <c r="UH227" s="43"/>
      <c r="UI227" s="43"/>
      <c r="UJ227" s="43"/>
      <c r="UK227" s="43"/>
      <c r="UL227" s="43"/>
      <c r="UM227" s="43"/>
      <c r="UN227" s="43"/>
      <c r="UO227" s="43"/>
      <c r="UP227" s="43"/>
      <c r="UQ227" s="43"/>
      <c r="UR227" s="43"/>
      <c r="US227" s="43"/>
      <c r="UT227" s="43"/>
      <c r="UU227" s="43"/>
      <c r="UV227" s="43"/>
      <c r="UW227" s="43"/>
      <c r="UX227" s="43"/>
      <c r="UY227" s="43"/>
      <c r="UZ227" s="43"/>
      <c r="VA227" s="43"/>
      <c r="VB227" s="43"/>
      <c r="VC227" s="43"/>
      <c r="VD227" s="43"/>
      <c r="VE227" s="43"/>
      <c r="VF227" s="43"/>
      <c r="VG227" s="43"/>
      <c r="VH227" s="43"/>
      <c r="VI227" s="43"/>
      <c r="VJ227" s="43"/>
      <c r="VK227" s="43"/>
      <c r="VL227" s="43"/>
      <c r="VM227" s="43"/>
      <c r="VN227" s="43"/>
      <c r="VO227" s="43"/>
      <c r="VP227" s="43"/>
      <c r="VQ227" s="43"/>
      <c r="VR227" s="43"/>
      <c r="VS227" s="43"/>
      <c r="VT227" s="43"/>
      <c r="VU227" s="43"/>
      <c r="VV227" s="43"/>
      <c r="VW227" s="43"/>
      <c r="VX227" s="43"/>
      <c r="VY227" s="43"/>
      <c r="VZ227" s="43"/>
      <c r="WA227" s="43"/>
      <c r="WB227" s="43"/>
      <c r="WC227" s="43"/>
      <c r="WD227" s="43"/>
      <c r="WE227" s="43"/>
      <c r="WF227" s="43"/>
      <c r="WG227" s="43"/>
      <c r="WH227" s="43"/>
      <c r="WI227" s="43"/>
      <c r="WJ227" s="43"/>
      <c r="WK227" s="43"/>
      <c r="WL227" s="43"/>
      <c r="WM227" s="43"/>
      <c r="WN227" s="43"/>
      <c r="WO227" s="43"/>
      <c r="WP227" s="43"/>
      <c r="WQ227" s="43"/>
      <c r="WR227" s="43"/>
      <c r="WS227" s="43"/>
      <c r="WT227" s="43"/>
      <c r="WU227" s="43"/>
      <c r="WV227" s="43"/>
      <c r="WW227" s="43"/>
      <c r="WX227" s="43"/>
      <c r="WY227" s="43"/>
      <c r="WZ227" s="43"/>
      <c r="XA227" s="43"/>
      <c r="XB227" s="43"/>
      <c r="XC227" s="43"/>
      <c r="XD227" s="43"/>
      <c r="XE227" s="43"/>
      <c r="XF227" s="43"/>
      <c r="XG227" s="43"/>
      <c r="XH227" s="43"/>
      <c r="XI227" s="43"/>
      <c r="XJ227" s="43"/>
      <c r="XK227" s="43"/>
      <c r="XL227" s="43"/>
      <c r="XM227" s="43"/>
      <c r="XN227" s="43"/>
      <c r="XO227" s="43"/>
      <c r="XP227" s="43"/>
      <c r="XQ227" s="43"/>
      <c r="XR227" s="43"/>
      <c r="XS227" s="43"/>
      <c r="XT227" s="43"/>
      <c r="XU227" s="43"/>
      <c r="XV227" s="43"/>
      <c r="XW227" s="43"/>
      <c r="XX227" s="43"/>
      <c r="XY227" s="43"/>
      <c r="XZ227" s="43"/>
      <c r="YA227" s="43"/>
      <c r="YB227" s="43"/>
      <c r="YC227" s="43"/>
      <c r="YD227" s="43"/>
      <c r="YE227" s="43"/>
      <c r="YF227" s="43"/>
      <c r="YG227" s="43"/>
      <c r="YH227" s="43"/>
      <c r="YI227" s="43"/>
      <c r="YJ227" s="43"/>
      <c r="YK227" s="43"/>
      <c r="YL227" s="43"/>
      <c r="YM227" s="43"/>
      <c r="YN227" s="43"/>
      <c r="YO227" s="43"/>
      <c r="YP227" s="43"/>
      <c r="YQ227" s="43"/>
      <c r="YR227" s="43"/>
      <c r="YS227" s="43"/>
      <c r="YT227" s="43"/>
      <c r="YU227" s="43"/>
      <c r="YV227" s="43"/>
      <c r="YW227" s="43"/>
      <c r="YX227" s="43"/>
      <c r="YY227" s="43"/>
      <c r="YZ227" s="43"/>
      <c r="ZA227" s="43"/>
      <c r="ZB227" s="43"/>
      <c r="ZC227" s="43"/>
      <c r="ZD227" s="43"/>
      <c r="ZE227" s="43"/>
      <c r="ZF227" s="43"/>
      <c r="ZG227" s="43"/>
      <c r="ZH227" s="43"/>
      <c r="ZI227" s="43"/>
      <c r="ZJ227" s="43"/>
      <c r="ZK227" s="43"/>
      <c r="ZL227" s="43"/>
      <c r="ZM227" s="43"/>
      <c r="ZN227" s="43"/>
      <c r="ZO227" s="43"/>
      <c r="ZP227" s="43"/>
      <c r="ZQ227" s="43"/>
      <c r="ZR227" s="43"/>
      <c r="ZS227" s="43"/>
      <c r="ZT227" s="43"/>
      <c r="ZU227" s="43"/>
      <c r="ZV227" s="43"/>
      <c r="ZW227" s="43"/>
      <c r="ZX227" s="43"/>
      <c r="ZY227" s="43"/>
      <c r="ZZ227" s="43"/>
      <c r="AAA227" s="43"/>
      <c r="AAB227" s="43"/>
      <c r="AAC227" s="43"/>
      <c r="AAD227" s="43"/>
      <c r="AAE227" s="43"/>
      <c r="AAF227" s="43"/>
      <c r="AAG227" s="43"/>
      <c r="AAH227" s="43"/>
      <c r="AAI227" s="43"/>
      <c r="AAJ227" s="43"/>
      <c r="AAK227" s="43"/>
      <c r="AAL227" s="43"/>
      <c r="AAM227" s="43"/>
      <c r="AAN227" s="43"/>
      <c r="AAO227" s="43"/>
      <c r="AAP227" s="43"/>
      <c r="AAQ227" s="43"/>
      <c r="AAR227" s="43"/>
      <c r="AAS227" s="43"/>
      <c r="AAT227" s="43"/>
      <c r="AAU227" s="43"/>
      <c r="AAV227" s="43"/>
      <c r="AAW227" s="43"/>
      <c r="AAX227" s="43"/>
      <c r="AAY227" s="43"/>
      <c r="AAZ227" s="43"/>
      <c r="ABA227" s="43"/>
      <c r="ABB227" s="43"/>
      <c r="ABC227" s="43"/>
      <c r="ABD227" s="43"/>
      <c r="ABE227" s="43"/>
      <c r="ABF227" s="43"/>
      <c r="ABG227" s="43"/>
      <c r="ABH227" s="43"/>
      <c r="ABI227" s="43"/>
      <c r="ABJ227" s="43"/>
      <c r="ABK227" s="43"/>
      <c r="ABL227" s="43"/>
      <c r="ABM227" s="43"/>
      <c r="ABN227" s="43"/>
      <c r="ABO227" s="43"/>
      <c r="ABP227" s="43"/>
      <c r="ABQ227" s="43"/>
      <c r="ABR227" s="43"/>
      <c r="ABS227" s="43"/>
      <c r="ABT227" s="43"/>
      <c r="ABU227" s="43"/>
      <c r="ABV227" s="43"/>
      <c r="ABW227" s="43"/>
      <c r="ABX227" s="43"/>
      <c r="ABY227" s="43"/>
      <c r="ABZ227" s="43"/>
      <c r="ACA227" s="43"/>
      <c r="ACB227" s="43"/>
      <c r="ACC227" s="43"/>
      <c r="ACD227" s="43"/>
      <c r="ACE227" s="43"/>
      <c r="ACF227" s="43"/>
      <c r="ACG227" s="43"/>
      <c r="ACH227" s="43"/>
      <c r="ACI227" s="43"/>
      <c r="ACJ227" s="43"/>
      <c r="ACK227" s="43"/>
      <c r="ACL227" s="43"/>
      <c r="ACM227" s="43"/>
      <c r="ACN227" s="43"/>
      <c r="ACO227" s="43"/>
      <c r="ACP227" s="43"/>
      <c r="ACQ227" s="43"/>
      <c r="ACR227" s="43"/>
      <c r="ACS227" s="43"/>
      <c r="ACT227" s="43"/>
      <c r="ACU227" s="43"/>
      <c r="ACV227" s="43"/>
      <c r="ACW227" s="43"/>
      <c r="ACX227" s="43"/>
      <c r="ACY227" s="43"/>
      <c r="ACZ227" s="43"/>
      <c r="ADA227" s="43"/>
      <c r="ADB227" s="43"/>
      <c r="ADC227" s="43"/>
      <c r="ADD227" s="43"/>
      <c r="ADE227" s="43"/>
      <c r="ADF227" s="43"/>
      <c r="ADG227" s="43"/>
      <c r="ADH227" s="43"/>
      <c r="ADI227" s="43"/>
      <c r="ADJ227" s="43"/>
      <c r="ADK227" s="43"/>
      <c r="ADL227" s="43"/>
      <c r="ADM227" s="43"/>
      <c r="ADN227" s="43"/>
      <c r="ADO227" s="43"/>
      <c r="ADP227" s="43"/>
      <c r="ADQ227" s="43"/>
      <c r="ADR227" s="43"/>
      <c r="ADS227" s="43"/>
      <c r="ADT227" s="43"/>
      <c r="ADU227" s="43"/>
      <c r="ADV227" s="43"/>
      <c r="ADW227" s="43"/>
      <c r="ADX227" s="43"/>
      <c r="ADY227" s="43"/>
      <c r="ADZ227" s="43"/>
      <c r="AEA227" s="43"/>
      <c r="AEB227" s="43"/>
      <c r="AEC227" s="43"/>
      <c r="AED227" s="43"/>
      <c r="AEE227" s="43"/>
      <c r="AEF227" s="43"/>
      <c r="AEG227" s="43"/>
      <c r="AEH227" s="43"/>
      <c r="AEI227" s="43"/>
      <c r="AEJ227" s="43"/>
      <c r="AEK227" s="43"/>
      <c r="AEL227" s="43"/>
      <c r="AEM227" s="43"/>
      <c r="AEN227" s="43"/>
      <c r="AEO227" s="43"/>
      <c r="AEP227" s="43"/>
      <c r="AEQ227" s="43"/>
      <c r="AER227" s="43"/>
      <c r="AES227" s="43"/>
      <c r="AET227" s="43"/>
      <c r="AEU227" s="43"/>
      <c r="AEV227" s="43"/>
      <c r="AEW227" s="43"/>
      <c r="AEX227" s="43"/>
      <c r="AEY227" s="43"/>
      <c r="AEZ227" s="43"/>
      <c r="AFA227" s="43"/>
      <c r="AFB227" s="43"/>
      <c r="AFC227" s="43"/>
      <c r="AFD227" s="43"/>
      <c r="AFE227" s="43"/>
      <c r="AFF227" s="43"/>
      <c r="AFG227" s="43"/>
    </row>
    <row r="228" spans="1:839" s="42" customFormat="1" x14ac:dyDescent="0.25">
      <c r="A228" s="21"/>
      <c r="B228" s="21"/>
      <c r="C228" s="21"/>
      <c r="D228" s="55"/>
      <c r="E228" s="21" t="str">
        <f>структура!$G$69</f>
        <v>начисл. %-тов по безвозвр. займам за срок просрочки</v>
      </c>
      <c r="F228" s="21"/>
      <c r="G228" s="21" t="str">
        <f>структура!$J$10</f>
        <v>повторный заем</v>
      </c>
      <c r="H228" s="21"/>
      <c r="I228" s="21" t="str">
        <f>IF($E228="","",INDEX(структура!$H$10:$H$153,SUMIFS(структура!$C$10:$C$153,структура!$G$10:$G$153,$E228)))</f>
        <v>руб</v>
      </c>
      <c r="J228" s="21"/>
      <c r="K228" s="41"/>
      <c r="L228" s="21"/>
      <c r="M228" s="21"/>
      <c r="N228" s="21"/>
      <c r="O228" s="21"/>
      <c r="P228" s="21"/>
      <c r="Q228" s="41"/>
      <c r="R228" s="21">
        <f>IF(R$8="",0,R222*условия!$R59)</f>
        <v>0</v>
      </c>
      <c r="S228" s="21">
        <f>IF(S$8="",0,S222*условия!$R59)</f>
        <v>0</v>
      </c>
      <c r="T228" s="21">
        <f>IF(T$8="",0,T222*условия!$R59)</f>
        <v>0</v>
      </c>
      <c r="U228" s="21">
        <f>IF(U$8="",0,U222*условия!$R59)</f>
        <v>0</v>
      </c>
      <c r="V228" s="21">
        <f>IF(V$8="",0,V222*условия!$R59)</f>
        <v>0</v>
      </c>
      <c r="W228" s="21">
        <f>IF(W$8="",0,W222*условия!$R59)</f>
        <v>0</v>
      </c>
      <c r="X228" s="21">
        <f>IF(X$8="",0,X222*условия!$R59)</f>
        <v>0</v>
      </c>
      <c r="Y228" s="21">
        <f>IF(Y$8="",0,Y222*условия!$R59)</f>
        <v>0</v>
      </c>
      <c r="Z228" s="21">
        <f>IF(Z$8="",0,Z222*условия!$R59)</f>
        <v>0</v>
      </c>
      <c r="AA228" s="21">
        <f>IF(AA$8="",0,AA222*условия!$R59)</f>
        <v>0</v>
      </c>
      <c r="AB228" s="21">
        <f>IF(AB$8="",0,AB222*условия!$R59)</f>
        <v>0</v>
      </c>
      <c r="AC228" s="21">
        <f>IF(AC$8="",0,AC222*условия!$R59)</f>
        <v>0</v>
      </c>
      <c r="AD228" s="21">
        <f>IF(AD$8="",0,AD222*условия!$R59)</f>
        <v>0</v>
      </c>
      <c r="AE228" s="21">
        <f>IF(AE$8="",0,AE222*условия!$R59)</f>
        <v>0</v>
      </c>
      <c r="AF228" s="21">
        <f>IF(AF$8="",0,AF222*условия!$R59)</f>
        <v>0</v>
      </c>
      <c r="AG228" s="21">
        <f>IF(AG$8="",0,AG222*условия!$R59)</f>
        <v>0</v>
      </c>
      <c r="AH228" s="21">
        <f>IF(AH$8="",0,AH222*условия!$R59)</f>
        <v>0</v>
      </c>
      <c r="AI228" s="21">
        <f>IF(AI$8="",0,AI222*условия!$R59)</f>
        <v>0</v>
      </c>
      <c r="AJ228" s="21">
        <f>IF(AJ$8="",0,AJ222*условия!$R59)</f>
        <v>0</v>
      </c>
      <c r="AK228" s="21">
        <f>IF(AK$8="",0,AK222*условия!$R59)</f>
        <v>0</v>
      </c>
      <c r="AL228" s="21">
        <f>IF(AL$8="",0,AL222*условия!$R59)</f>
        <v>119.00000000000001</v>
      </c>
      <c r="AM228" s="21">
        <f>IF(AM$8="",0,AM222*условия!$R59)</f>
        <v>238.00000000000003</v>
      </c>
      <c r="AN228" s="21">
        <f>IF(AN$8="",0,AN222*условия!$R59)</f>
        <v>357</v>
      </c>
      <c r="AO228" s="21">
        <f>IF(AO$8="",0,AO222*условия!$R59)</f>
        <v>476.00000000000006</v>
      </c>
      <c r="AP228" s="21">
        <f>IF(AP$8="",0,AP222*условия!$R59)</f>
        <v>595</v>
      </c>
      <c r="AQ228" s="21">
        <f>IF(AQ$8="",0,AQ222*условия!$R59)</f>
        <v>714</v>
      </c>
      <c r="AR228" s="21">
        <f>IF(AR$8="",0,AR222*условия!$R59)</f>
        <v>833.00000000000011</v>
      </c>
      <c r="AS228" s="21">
        <f>IF(AS$8="",0,AS222*условия!$R59)</f>
        <v>952.00000000000011</v>
      </c>
      <c r="AT228" s="21">
        <f>IF(AT$8="",0,AT222*условия!$R59)</f>
        <v>1071</v>
      </c>
      <c r="AU228" s="21">
        <f>IF(AU$8="",0,AU222*условия!$R59)</f>
        <v>1190</v>
      </c>
      <c r="AV228" s="21">
        <f>IF(AV$8="",0,AV222*условия!$R59)</f>
        <v>1309</v>
      </c>
      <c r="AW228" s="21">
        <f>IF(AW$8="",0,AW222*условия!$R59)</f>
        <v>1428</v>
      </c>
      <c r="AX228" s="21">
        <f>IF(AX$8="",0,AX222*условия!$R59)</f>
        <v>1547</v>
      </c>
      <c r="AY228" s="21">
        <f>IF(AY$8="",0,AY222*условия!$R59)</f>
        <v>1666.0000000000002</v>
      </c>
      <c r="AZ228" s="21">
        <f>IF(AZ$8="",0,AZ222*условия!$R59)</f>
        <v>1785.0000000000002</v>
      </c>
      <c r="BA228" s="21">
        <f>IF(BA$8="",0,BA222*условия!$R59)</f>
        <v>1904.0000000000002</v>
      </c>
      <c r="BB228" s="21">
        <f>IF(BB$8="",0,BB222*условия!$R59)</f>
        <v>2023.0000000000002</v>
      </c>
      <c r="BC228" s="21">
        <f>IF(BC$8="",0,BC222*условия!$R59)</f>
        <v>2142</v>
      </c>
      <c r="BD228" s="21">
        <f>IF(BD$8="",0,BD222*условия!$R59)</f>
        <v>2261</v>
      </c>
      <c r="BE228" s="21">
        <f>IF(BE$8="",0,BE222*условия!$R59)</f>
        <v>2380</v>
      </c>
      <c r="BF228" s="21">
        <f>IF(BF$8="",0,BF222*условия!$R59)</f>
        <v>2499</v>
      </c>
      <c r="BG228" s="21">
        <f>IF(BG$8="",0,BG222*условия!$R59)</f>
        <v>2618</v>
      </c>
      <c r="BH228" s="21">
        <f>IF(BH$8="",0,BH222*условия!$R59)</f>
        <v>2737</v>
      </c>
      <c r="BI228" s="21">
        <f>IF(BI$8="",0,BI222*условия!$R59)</f>
        <v>2856</v>
      </c>
      <c r="BJ228" s="21">
        <f>IF(BJ$8="",0,BJ222*условия!$R59)</f>
        <v>2975</v>
      </c>
      <c r="BK228" s="21">
        <f>IF(BK$8="",0,BK222*условия!$R59)</f>
        <v>3094</v>
      </c>
      <c r="BL228" s="21">
        <f>IF(BL$8="",0,BL222*условия!$R59)</f>
        <v>3213.0000000000005</v>
      </c>
      <c r="BM228" s="21">
        <f>IF(BM$8="",0,BM222*условия!$R59)</f>
        <v>3332.0000000000005</v>
      </c>
      <c r="BN228" s="21">
        <f>IF(BN$8="",0,BN222*условия!$R59)</f>
        <v>3451.0000000000005</v>
      </c>
      <c r="BO228" s="21">
        <f>IF(BO$8="",0,BO222*условия!$R59)</f>
        <v>3570.0000000000005</v>
      </c>
      <c r="BP228" s="21">
        <f>IF(BP$8="",0,BP222*условия!$R59)</f>
        <v>3689.0000000000005</v>
      </c>
      <c r="BQ228" s="21">
        <f>IF(BQ$8="",0,BQ222*условия!$R59)</f>
        <v>3927.0000000000005</v>
      </c>
      <c r="BR228" s="21">
        <f>IF(BR$8="",0,BR222*условия!$R59)</f>
        <v>4165</v>
      </c>
      <c r="BS228" s="21">
        <f>IF(BS$8="",0,BS222*условия!$R59)</f>
        <v>4403</v>
      </c>
      <c r="BT228" s="21">
        <f>IF(BT$8="",0,BT222*условия!$R59)</f>
        <v>4641</v>
      </c>
      <c r="BU228" s="21">
        <f>IF(BU$8="",0,BU222*условия!$R59)</f>
        <v>4879</v>
      </c>
      <c r="BV228" s="21">
        <f>IF(BV$8="",0,BV222*условия!$R59)</f>
        <v>5117</v>
      </c>
      <c r="BW228" s="21">
        <f>IF(BW$8="",0,BW222*условия!$R59)</f>
        <v>5355</v>
      </c>
      <c r="BX228" s="21">
        <f>IF(BX$8="",0,BX222*условия!$R59)</f>
        <v>5593</v>
      </c>
      <c r="BY228" s="21">
        <f>IF(BY$8="",0,BY222*условия!$R59)</f>
        <v>5831</v>
      </c>
      <c r="BZ228" s="21">
        <f>IF(BZ$8="",0,BZ222*условия!$R59)</f>
        <v>6069</v>
      </c>
      <c r="CA228" s="21">
        <f>IF(CA$8="",0,CA222*условия!$R59)</f>
        <v>6307</v>
      </c>
      <c r="CB228" s="21">
        <f>IF(CB$8="",0,CB222*условия!$R59)</f>
        <v>6545.0000000000009</v>
      </c>
      <c r="CC228" s="21">
        <f>IF(CC$8="",0,CC222*условия!$R59)</f>
        <v>6783.0000000000009</v>
      </c>
      <c r="CD228" s="21">
        <f>IF(CD$8="",0,CD222*условия!$R59)</f>
        <v>7021.0000000000009</v>
      </c>
      <c r="CE228" s="21">
        <f>IF(CE$8="",0,CE222*условия!$R59)</f>
        <v>7259.0000000000009</v>
      </c>
      <c r="CF228" s="21">
        <f>IF(CF$8="",0,CF222*условия!$R59)</f>
        <v>7497.0000000000009</v>
      </c>
      <c r="CG228" s="21">
        <f>IF(CG$8="",0,CG222*условия!$R59)</f>
        <v>7735.0000000000009</v>
      </c>
      <c r="CH228" s="21">
        <f>IF(CH$8="",0,CH222*условия!$R59)</f>
        <v>7973.0000000000009</v>
      </c>
      <c r="CI228" s="21">
        <f>IF(CI$8="",0,CI222*условия!$R59)</f>
        <v>8211</v>
      </c>
      <c r="CJ228" s="21">
        <f>IF(CJ$8="",0,CJ222*условия!$R59)</f>
        <v>8449</v>
      </c>
      <c r="CK228" s="21">
        <f>IF(CK$8="",0,CK222*условия!$R59)</f>
        <v>8687</v>
      </c>
      <c r="CL228" s="21">
        <f>IF(CL$8="",0,CL222*условия!$R59)</f>
        <v>8925</v>
      </c>
      <c r="CM228" s="21">
        <f>IF(CM$8="",0,CM222*условия!$R59)</f>
        <v>9163</v>
      </c>
      <c r="CN228" s="21">
        <f>IF(CN$8="",0,CN222*условия!$R59)</f>
        <v>9401</v>
      </c>
      <c r="CO228" s="21">
        <f>IF(CO$8="",0,CO222*условия!$R59)</f>
        <v>9639</v>
      </c>
      <c r="CP228" s="21">
        <f>IF(CP$8="",0,CP222*условия!$R59)</f>
        <v>9877</v>
      </c>
      <c r="CQ228" s="21">
        <f>IF(CQ$8="",0,CQ222*условия!$R59)</f>
        <v>10115</v>
      </c>
      <c r="CR228" s="21">
        <f>IF(CR$8="",0,CR222*условия!$R59)</f>
        <v>10353</v>
      </c>
      <c r="CS228" s="21">
        <f>IF(CS$8="",0,CS222*условия!$R59)</f>
        <v>10591</v>
      </c>
      <c r="CT228" s="21">
        <f>IF(CT$8="",0,CT222*условия!$R59)</f>
        <v>10829</v>
      </c>
      <c r="CU228" s="21">
        <f>IF(CU$8="",0,CU222*условия!$R59)</f>
        <v>11067</v>
      </c>
      <c r="CV228" s="21">
        <f>IF(CV$8="",0,CV222*условия!$R59)</f>
        <v>11959.5</v>
      </c>
      <c r="CW228" s="21">
        <f>IF(CW$8="",0,CW222*условия!$R59)</f>
        <v>12852.000000000002</v>
      </c>
      <c r="CX228" s="21">
        <f>IF(CX$8="",0,CX222*условия!$R59)</f>
        <v>13744.500000000002</v>
      </c>
      <c r="CY228" s="21">
        <f>IF(CY$8="",0,CY222*условия!$R59)</f>
        <v>14637.000000000002</v>
      </c>
      <c r="CZ228" s="21">
        <f>IF(CZ$8="",0,CZ222*условия!$R59)</f>
        <v>15529.500000000002</v>
      </c>
      <c r="DA228" s="21">
        <f>IF(DA$8="",0,DA222*условия!$R59)</f>
        <v>16422</v>
      </c>
      <c r="DB228" s="21">
        <f>IF(DB$8="",0,DB222*условия!$R59)</f>
        <v>17314.5</v>
      </c>
      <c r="DC228" s="21">
        <f>IF(DC$8="",0,DC222*условия!$R59)</f>
        <v>18207</v>
      </c>
      <c r="DD228" s="21">
        <f>IF(DD$8="",0,DD222*условия!$R59)</f>
        <v>19099.5</v>
      </c>
      <c r="DE228" s="21">
        <f>IF(DE$8="",0,DE222*условия!$R59)</f>
        <v>19992</v>
      </c>
      <c r="DF228" s="21">
        <f>IF(DF$8="",0,DF222*условия!$R59)</f>
        <v>20884.5</v>
      </c>
      <c r="DG228" s="21">
        <f>IF(DG$8="",0,DG222*условия!$R59)</f>
        <v>21777</v>
      </c>
      <c r="DH228" s="21">
        <f>IF(DH$8="",0,DH222*условия!$R59)</f>
        <v>22669.5</v>
      </c>
      <c r="DI228" s="21">
        <f>IF(DI$8="",0,DI222*условия!$R59)</f>
        <v>23562</v>
      </c>
      <c r="DJ228" s="21">
        <f>IF(DJ$8="",0,DJ222*условия!$R59)</f>
        <v>24454.5</v>
      </c>
      <c r="DK228" s="21">
        <f>IF(DK$8="",0,DK222*условия!$R59)</f>
        <v>25347.000000000004</v>
      </c>
      <c r="DL228" s="21">
        <f>IF(DL$8="",0,DL222*условия!$R59)</f>
        <v>26239.500000000004</v>
      </c>
      <c r="DM228" s="21">
        <f>IF(DM$8="",0,DM222*условия!$R59)</f>
        <v>27132.000000000004</v>
      </c>
      <c r="DN228" s="21">
        <f>IF(DN$8="",0,DN222*условия!$R59)</f>
        <v>27905.500000000004</v>
      </c>
      <c r="DO228" s="21">
        <f>IF(DO$8="",0,DO222*условия!$R59)</f>
        <v>28679.000000000004</v>
      </c>
      <c r="DP228" s="21">
        <f>IF(DP$8="",0,DP222*условия!$R59)</f>
        <v>29452.500000000004</v>
      </c>
      <c r="DQ228" s="21">
        <f>IF(DQ$8="",0,DQ222*условия!$R59)</f>
        <v>30226.000000000004</v>
      </c>
      <c r="DR228" s="21">
        <f>IF(DR$8="",0,DR222*условия!$R59)</f>
        <v>30999.500000000004</v>
      </c>
      <c r="DS228" s="21">
        <f>IF(DS$8="",0,DS222*условия!$R59)</f>
        <v>31773.000000000004</v>
      </c>
      <c r="DT228" s="21">
        <f>IF(DT$8="",0,DT222*условия!$R59)</f>
        <v>32546.500000000004</v>
      </c>
      <c r="DU228" s="21">
        <f>IF(DU$8="",0,DU222*условия!$R59)</f>
        <v>33320</v>
      </c>
      <c r="DV228" s="21">
        <f>IF(DV$8="",0,DV222*условия!$R59)</f>
        <v>34093.5</v>
      </c>
      <c r="DW228" s="21">
        <f>IF(DW$8="",0,DW222*условия!$R59)</f>
        <v>34867</v>
      </c>
      <c r="DX228" s="21">
        <f>IF(DX$8="",0,DX222*условия!$R59)</f>
        <v>35640.5</v>
      </c>
      <c r="DY228" s="21">
        <f>IF(DY$8="",0,DY222*условия!$R59)</f>
        <v>36414</v>
      </c>
      <c r="DZ228" s="21">
        <f>IF(DZ$8="",0,DZ222*условия!$R59)</f>
        <v>36295</v>
      </c>
      <c r="EA228" s="21">
        <f>IF(EA$8="",0,EA222*условия!$R59)</f>
        <v>36176</v>
      </c>
      <c r="EB228" s="21">
        <f>IF(EB$8="",0,EB222*условия!$R59)</f>
        <v>36057</v>
      </c>
      <c r="EC228" s="21">
        <f>IF(EC$8="",0,EC222*условия!$R59)</f>
        <v>35938</v>
      </c>
      <c r="ED228" s="21">
        <f>IF(ED$8="",0,ED222*условия!$R59)</f>
        <v>35819</v>
      </c>
      <c r="EE228" s="21">
        <f>IF(EE$8="",0,EE222*условия!$R59)</f>
        <v>36592.5</v>
      </c>
      <c r="EF228" s="21">
        <f>IF(EF$8="",0,EF222*условия!$R59)</f>
        <v>37366</v>
      </c>
      <c r="EG228" s="21">
        <f>IF(EG$8="",0,EG222*условия!$R59)</f>
        <v>38139.5</v>
      </c>
      <c r="EH228" s="21">
        <f>IF(EH$8="",0,EH222*условия!$R59)</f>
        <v>38913</v>
      </c>
      <c r="EI228" s="21">
        <f>IF(EI$8="",0,EI222*условия!$R59)</f>
        <v>39686.5</v>
      </c>
      <c r="EJ228" s="21">
        <f>IF(EJ$8="",0,EJ222*условия!$R59)</f>
        <v>40460</v>
      </c>
      <c r="EK228" s="21">
        <f>IF(EK$8="",0,EK222*условия!$R59)</f>
        <v>41233.5</v>
      </c>
      <c r="EL228" s="21">
        <f>IF(EL$8="",0,EL222*условия!$R59)</f>
        <v>42007</v>
      </c>
      <c r="EM228" s="21">
        <f>IF(EM$8="",0,EM222*условия!$R59)</f>
        <v>42780.5</v>
      </c>
      <c r="EN228" s="21">
        <f>IF(EN$8="",0,EN222*условия!$R59)</f>
        <v>43554</v>
      </c>
      <c r="EO228" s="21">
        <f>IF(EO$8="",0,EO222*условия!$R59)</f>
        <v>44327.5</v>
      </c>
      <c r="EP228" s="21">
        <f>IF(EP$8="",0,EP222*условия!$R59)</f>
        <v>45101</v>
      </c>
      <c r="EQ228" s="21">
        <f>IF(EQ$8="",0,EQ222*условия!$R59)</f>
        <v>45874.5</v>
      </c>
      <c r="ER228" s="21">
        <f>IF(ER$8="",0,ER222*условия!$R59)</f>
        <v>46648</v>
      </c>
      <c r="ES228" s="21">
        <f>IF(ES$8="",0,ES222*условия!$R59)</f>
        <v>47302.5</v>
      </c>
      <c r="ET228" s="21">
        <f>IF(ET$8="",0,ET222*условия!$R59)</f>
        <v>47957</v>
      </c>
      <c r="EU228" s="21">
        <f>IF(EU$8="",0,EU222*условия!$R59)</f>
        <v>48611.5</v>
      </c>
      <c r="EV228" s="21">
        <f>IF(EV$8="",0,EV222*условия!$R59)</f>
        <v>49266</v>
      </c>
      <c r="EW228" s="21">
        <f>IF(EW$8="",0,EW222*условия!$R59)</f>
        <v>49920.5</v>
      </c>
      <c r="EX228" s="21">
        <f>IF(EX$8="",0,EX222*условия!$R59)</f>
        <v>50575</v>
      </c>
      <c r="EY228" s="21">
        <f>IF(EY$8="",0,EY222*условия!$R59)</f>
        <v>51229.500000000007</v>
      </c>
      <c r="EZ228" s="21">
        <f>IF(EZ$8="",0,EZ222*условия!$R59)</f>
        <v>51884.000000000007</v>
      </c>
      <c r="FA228" s="21">
        <f>IF(FA$8="",0,FA222*условия!$R59)</f>
        <v>52538.500000000007</v>
      </c>
      <c r="FB228" s="21">
        <f>IF(FB$8="",0,FB222*условия!$R59)</f>
        <v>53193.000000000007</v>
      </c>
      <c r="FC228" s="21">
        <f>IF(FC$8="",0,FC222*условия!$R59)</f>
        <v>53847.500000000007</v>
      </c>
      <c r="FD228" s="21">
        <f>IF(FD$8="",0,FD222*условия!$R59)</f>
        <v>54502.000000000007</v>
      </c>
      <c r="FE228" s="21">
        <f>IF(FE$8="",0,FE222*условия!$R59)</f>
        <v>55156.500000000007</v>
      </c>
      <c r="FF228" s="21">
        <f>IF(FF$8="",0,FF222*условия!$R59)</f>
        <v>55811.000000000007</v>
      </c>
      <c r="FG228" s="21">
        <f>IF(FG$8="",0,FG222*условия!$R59)</f>
        <v>56465.500000000007</v>
      </c>
      <c r="FH228" s="21">
        <f>IF(FH$8="",0,FH222*условия!$R59)</f>
        <v>57120.000000000007</v>
      </c>
      <c r="FI228" s="21">
        <f>IF(FI$8="",0,FI222*условия!$R59)</f>
        <v>57774.500000000007</v>
      </c>
      <c r="FJ228" s="21">
        <f>IF(FJ$8="",0,FJ222*условия!$R59)</f>
        <v>58131.500000000007</v>
      </c>
      <c r="FK228" s="21">
        <f>IF(FK$8="",0,FK222*условия!$R59)</f>
        <v>58488.500000000007</v>
      </c>
      <c r="FL228" s="21">
        <f>IF(FL$8="",0,FL222*условия!$R59)</f>
        <v>58845.500000000007</v>
      </c>
      <c r="FM228" s="21">
        <f>IF(FM$8="",0,FM222*условия!$R59)</f>
        <v>59202.500000000007</v>
      </c>
      <c r="FN228" s="21">
        <f>IF(FN$8="",0,FN222*условия!$R59)</f>
        <v>59559.500000000007</v>
      </c>
      <c r="FO228" s="21">
        <f>IF(FO$8="",0,FO222*условия!$R59)</f>
        <v>59916.500000000007</v>
      </c>
      <c r="FP228" s="21">
        <f>IF(FP$8="",0,FP222*условия!$R59)</f>
        <v>60273.500000000007</v>
      </c>
      <c r="FQ228" s="21">
        <f>IF(FQ$8="",0,FQ222*условия!$R59)</f>
        <v>60630.500000000007</v>
      </c>
      <c r="FR228" s="21">
        <f>IF(FR$8="",0,FR222*условия!$R59)</f>
        <v>60987.500000000007</v>
      </c>
      <c r="FS228" s="21">
        <f>IF(FS$8="",0,FS222*условия!$R59)</f>
        <v>61344.500000000007</v>
      </c>
      <c r="FT228" s="21">
        <f>IF(FT$8="",0,FT222*условия!$R59)</f>
        <v>61701.500000000007</v>
      </c>
      <c r="FU228" s="21">
        <f>IF(FU$8="",0,FU222*условия!$R59)</f>
        <v>62058.500000000007</v>
      </c>
      <c r="FV228" s="21">
        <f>IF(FV$8="",0,FV222*условия!$R59)</f>
        <v>62415.500000000007</v>
      </c>
      <c r="FW228" s="21">
        <f>IF(FW$8="",0,FW222*условия!$R59)</f>
        <v>62772.500000000007</v>
      </c>
      <c r="FX228" s="21">
        <f>IF(FX$8="",0,FX222*условия!$R59)</f>
        <v>62475.000000000007</v>
      </c>
      <c r="FY228" s="21">
        <f>IF(FY$8="",0,FY222*условия!$R59)</f>
        <v>62177.500000000007</v>
      </c>
      <c r="FZ228" s="21">
        <f>IF(FZ$8="",0,FZ222*условия!$R59)</f>
        <v>61880.000000000007</v>
      </c>
      <c r="GA228" s="21">
        <f>IF(GA$8="",0,GA222*условия!$R59)</f>
        <v>61582.500000000007</v>
      </c>
      <c r="GB228" s="21">
        <f>IF(GB$8="",0,GB222*условия!$R59)</f>
        <v>61285.000000000007</v>
      </c>
      <c r="GC228" s="21">
        <f>IF(GC$8="",0,GC222*условия!$R59)</f>
        <v>60987.500000000007</v>
      </c>
      <c r="GD228" s="21">
        <f>IF(GD$8="",0,GD222*условия!$R59)</f>
        <v>60690.000000000007</v>
      </c>
      <c r="GE228" s="21">
        <f>IF(GE$8="",0,GE222*условия!$R59)</f>
        <v>60392.500000000007</v>
      </c>
      <c r="GF228" s="21">
        <f>IF(GF$8="",0,GF222*условия!$R59)</f>
        <v>60095.000000000007</v>
      </c>
      <c r="GG228" s="21">
        <f>IF(GG$8="",0,GG222*условия!$R59)</f>
        <v>59797.500000000007</v>
      </c>
      <c r="GH228" s="21">
        <f>IF(GH$8="",0,GH222*условия!$R59)</f>
        <v>60392.500000000007</v>
      </c>
      <c r="GI228" s="21">
        <f>IF(GI$8="",0,GI222*условия!$R59)</f>
        <v>60987.500000000007</v>
      </c>
      <c r="GJ228" s="21">
        <f>IF(GJ$8="",0,GJ222*условия!$R59)</f>
        <v>61582.500000000007</v>
      </c>
      <c r="GK228" s="21">
        <f>IF(GK$8="",0,GK222*условия!$R59)</f>
        <v>62177.500000000007</v>
      </c>
      <c r="GL228" s="21">
        <f>IF(GL$8="",0,GL222*условия!$R59)</f>
        <v>62772.500000000007</v>
      </c>
      <c r="GM228" s="21">
        <f>IF(GM$8="",0,GM222*условия!$R59)</f>
        <v>62475.000000000007</v>
      </c>
      <c r="GN228" s="21">
        <f>IF(GN$8="",0,GN222*условия!$R59)</f>
        <v>62574.166666666664</v>
      </c>
      <c r="GO228" s="21">
        <f>IF(GO$8="",0,GO222*условия!$R59)</f>
        <v>62673.333333333328</v>
      </c>
      <c r="GP228" s="21">
        <f>IF(GP$8="",0,GP222*условия!$R59)</f>
        <v>62772.499999999985</v>
      </c>
      <c r="GQ228" s="21">
        <f>IF(GQ$8="",0,GQ222*условия!$R59)</f>
        <v>62871.66666666665</v>
      </c>
      <c r="GR228" s="21">
        <f>IF(GR$8="",0,GR222*условия!$R59)</f>
        <v>62970.833333333314</v>
      </c>
      <c r="GS228" s="21">
        <f>IF(GS$8="",0,GS222*условия!$R59)</f>
        <v>63069.999999999971</v>
      </c>
      <c r="GT228" s="21">
        <f>IF(GT$8="",0,GT222*условия!$R59)</f>
        <v>63169.166666666635</v>
      </c>
      <c r="GU228" s="21">
        <f>IF(GU$8="",0,GU222*условия!$R59)</f>
        <v>63268.333333333292</v>
      </c>
      <c r="GV228" s="21">
        <f>IF(GV$8="",0,GV222*условия!$R59)</f>
        <v>63367.499999999956</v>
      </c>
      <c r="GW228" s="21">
        <f>IF(GW$8="",0,GW222*условия!$R59)</f>
        <v>63466.666666666621</v>
      </c>
      <c r="GX228" s="21">
        <f>IF(GX$8="",0,GX222*условия!$R59)</f>
        <v>63565.833333333278</v>
      </c>
      <c r="GY228" s="21">
        <f>IF(GY$8="",0,GY222*условия!$R59)</f>
        <v>63664.999999999942</v>
      </c>
      <c r="GZ228" s="21">
        <f>IF(GZ$8="",0,GZ222*условия!$R59)</f>
        <v>63764.166666666606</v>
      </c>
      <c r="HA228" s="21">
        <f>IF(HA$8="",0,HA222*условия!$R59)</f>
        <v>63863.333333333263</v>
      </c>
      <c r="HB228" s="21">
        <f>IF(HB$8="",0,HB222*условия!$R59)</f>
        <v>63962.499999999927</v>
      </c>
      <c r="HC228" s="21">
        <f>IF(HC$8="",0,HC222*условия!$R59)</f>
        <v>64061.666666666584</v>
      </c>
      <c r="HD228" s="21">
        <f>IF(HD$8="",0,HD222*условия!$R59)</f>
        <v>64160.833333333248</v>
      </c>
      <c r="HE228" s="21">
        <f>IF(HE$8="",0,HE222*условия!$R59)</f>
        <v>64259.999999999913</v>
      </c>
      <c r="HF228" s="21">
        <f>IF(HF$8="",0,HF222*условия!$R59)</f>
        <v>64359.16666666657</v>
      </c>
      <c r="HG228" s="21">
        <f>IF(HG$8="",0,HG222*условия!$R59)</f>
        <v>65350.833333333234</v>
      </c>
      <c r="HH228" s="21">
        <f>IF(HH$8="",0,HH222*условия!$R59)</f>
        <v>66342.499999999898</v>
      </c>
      <c r="HI228" s="21">
        <f>IF(HI$8="",0,HI222*условия!$R59)</f>
        <v>67334.166666666555</v>
      </c>
      <c r="HJ228" s="21">
        <f>IF(HJ$8="",0,HJ222*условия!$R59)</f>
        <v>68325.833333333212</v>
      </c>
      <c r="HK228" s="21">
        <f>IF(HK$8="",0,HK222*условия!$R59)</f>
        <v>69317.499999999884</v>
      </c>
      <c r="HL228" s="21">
        <f>IF(HL$8="",0,HL222*условия!$R59)</f>
        <v>69416.666666666541</v>
      </c>
      <c r="HM228" s="21">
        <f>IF(HM$8="",0,HM222*условия!$R59)</f>
        <v>69515.833333333198</v>
      </c>
      <c r="HN228" s="21">
        <f>IF(HN$8="",0,HN222*условия!$R59)</f>
        <v>69614.999999999869</v>
      </c>
      <c r="HO228" s="21">
        <f>IF(HO$8="",0,HO222*условия!$R59)</f>
        <v>69714.166666666526</v>
      </c>
      <c r="HP228" s="21">
        <f>IF(HP$8="",0,HP222*условия!$R59)</f>
        <v>69813.333333333183</v>
      </c>
      <c r="HQ228" s="21">
        <f>IF(HQ$8="",0,HQ222*условия!$R59)</f>
        <v>69912.49999999984</v>
      </c>
      <c r="HR228" s="21">
        <f>IF(HR$8="",0,HR222*условия!$R59)</f>
        <v>70011.666666666511</v>
      </c>
      <c r="HS228" s="21">
        <f>IF(HS$8="",0,HS222*условия!$R59)</f>
        <v>70110.833333333168</v>
      </c>
      <c r="HT228" s="21">
        <f>IF(HT$8="",0,HT222*условия!$R59)</f>
        <v>70209.999999999825</v>
      </c>
      <c r="HU228" s="21">
        <f>IF(HU$8="",0,HU222*условия!$R59)</f>
        <v>70309.166666666497</v>
      </c>
      <c r="HV228" s="21">
        <f>IF(HV$8="",0,HV222*условия!$R59)</f>
        <v>70408.333333333154</v>
      </c>
      <c r="HW228" s="21">
        <f>IF(HW$8="",0,HW222*условия!$R59)</f>
        <v>70507.499999999811</v>
      </c>
      <c r="HX228" s="21">
        <f>IF(HX$8="",0,HX222*условия!$R59)</f>
        <v>70606.666666666482</v>
      </c>
      <c r="HY228" s="21">
        <f>IF(HY$8="",0,HY222*условия!$R59)</f>
        <v>70705.833333333139</v>
      </c>
      <c r="HZ228" s="21">
        <f>IF(HZ$8="",0,HZ222*условия!$R59)</f>
        <v>70804.999999999796</v>
      </c>
      <c r="IA228" s="21">
        <f>IF(IA$8="",0,IA222*условия!$R59)</f>
        <v>70904.166666666468</v>
      </c>
      <c r="IB228" s="21">
        <f>IF(IB$8="",0,IB222*условия!$R59)</f>
        <v>71003.333333333125</v>
      </c>
      <c r="IC228" s="21">
        <f>IF(IC$8="",0,IC222*условия!$R59)</f>
        <v>71102.499999999782</v>
      </c>
      <c r="ID228" s="21">
        <f>IF(ID$8="",0,ID222*условия!$R59)</f>
        <v>71201.666666666439</v>
      </c>
      <c r="IE228" s="21">
        <f>IF(IE$8="",0,IE222*условия!$R59)</f>
        <v>71300.83333333311</v>
      </c>
      <c r="IF228" s="21">
        <f>IF(IF$8="",0,IF222*условия!$R59)</f>
        <v>71399.999999999767</v>
      </c>
      <c r="IG228" s="21">
        <f>IF(IG$8="",0,IG222*условия!$R59)</f>
        <v>71499.166666666424</v>
      </c>
      <c r="IH228" s="21">
        <f>IF(IH$8="",0,IH222*условия!$R59)</f>
        <v>71598.333333333096</v>
      </c>
      <c r="II228" s="21">
        <f>IF(II$8="",0,II222*условия!$R59)</f>
        <v>71697.499999999753</v>
      </c>
      <c r="IJ228" s="21">
        <f>IF(IJ$8="",0,IJ222*условия!$R59)</f>
        <v>71796.66666666641</v>
      </c>
      <c r="IK228" s="21">
        <f>IF(IK$8="",0,IK222*условия!$R59)</f>
        <v>71895.833333333081</v>
      </c>
      <c r="IL228" s="21">
        <f>IF(IL$8="",0,IL222*условия!$R59)</f>
        <v>71994.999999999738</v>
      </c>
      <c r="IM228" s="21">
        <f>IF(IM$8="",0,IM222*условия!$R59)</f>
        <v>72094.166666666395</v>
      </c>
      <c r="IN228" s="21">
        <f>IF(IN$8="",0,IN222*условия!$R59)</f>
        <v>72193.333333333052</v>
      </c>
      <c r="IO228" s="21">
        <f>IF(IO$8="",0,IO222*условия!$R59)</f>
        <v>72292.499999999724</v>
      </c>
      <c r="IP228" s="21">
        <f>IF(IP$8="",0,IP222*условия!$R59)</f>
        <v>72391.66666666638</v>
      </c>
      <c r="IQ228" s="21">
        <f>IF(IQ$8="",0,IQ222*условия!$R59)</f>
        <v>72788.333333333037</v>
      </c>
      <c r="IR228" s="21">
        <f>IF(IR$8="",0,IR222*условия!$R59)</f>
        <v>73184.999999999709</v>
      </c>
      <c r="IS228" s="21">
        <f>IF(IS$8="",0,IS222*условия!$R59)</f>
        <v>73581.666666666366</v>
      </c>
      <c r="IT228" s="21">
        <f>IF(IT$8="",0,IT222*условия!$R59)</f>
        <v>73978.333333333023</v>
      </c>
      <c r="IU228" s="21">
        <f>IF(IU$8="",0,IU222*условия!$R59)</f>
        <v>74374.999999999694</v>
      </c>
      <c r="IV228" s="21">
        <f>IF(IV$8="",0,IV222*условия!$R59)</f>
        <v>74771.666666666366</v>
      </c>
      <c r="IW228" s="21">
        <f>IF(IW$8="",0,IW222*условия!$R59)</f>
        <v>75168.333333333037</v>
      </c>
      <c r="IX228" s="21">
        <f>IF(IX$8="",0,IX222*условия!$R59)</f>
        <v>74573.333333333037</v>
      </c>
      <c r="IY228" s="21">
        <f>IF(IY$8="",0,IY222*условия!$R59)</f>
        <v>73978.333333333037</v>
      </c>
      <c r="IZ228" s="21">
        <f>IF(IZ$8="",0,IZ222*условия!$R59)</f>
        <v>73383.333333333037</v>
      </c>
      <c r="JA228" s="21">
        <f>IF(JA$8="",0,JA222*условия!$R59)</f>
        <v>72788.333333333037</v>
      </c>
      <c r="JB228" s="21">
        <f>IF(JB$8="",0,JB222*условия!$R59)</f>
        <v>72193.333333333037</v>
      </c>
      <c r="JC228" s="21">
        <f>IF(JC$8="",0,JC222*условия!$R59)</f>
        <v>72589.999999999724</v>
      </c>
      <c r="JD228" s="21">
        <f>IF(JD$8="",0,JD222*условия!$R59)</f>
        <v>72986.666666666395</v>
      </c>
      <c r="JE228" s="21">
        <f>IF(JE$8="",0,JE222*условия!$R59)</f>
        <v>73383.333333333081</v>
      </c>
      <c r="JF228" s="21">
        <f>IF(JF$8="",0,JF222*условия!$R59)</f>
        <v>73779.999999999753</v>
      </c>
      <c r="JG228" s="21">
        <f>IF(JG$8="",0,JG222*условия!$R59)</f>
        <v>74176.666666666424</v>
      </c>
      <c r="JH228" s="21">
        <f>IF(JH$8="",0,JH222*условия!$R59)</f>
        <v>74573.33333333311</v>
      </c>
      <c r="JI228" s="21">
        <f>IF(JI$8="",0,JI222*условия!$R59)</f>
        <v>74969.999999999782</v>
      </c>
      <c r="JJ228" s="21">
        <f>IF(JJ$8="",0,JJ222*условия!$R59)</f>
        <v>75366.666666666468</v>
      </c>
      <c r="JK228" s="21">
        <f>IF(JK$8="",0,JK222*условия!$R59)</f>
        <v>75763.333333333139</v>
      </c>
      <c r="JL228" s="21">
        <f>IF(JL$8="",0,JL222*условия!$R59)</f>
        <v>76159.999999999811</v>
      </c>
      <c r="JM228" s="21">
        <f>IF(JM$8="",0,JM222*условия!$R59)</f>
        <v>76556.666666666497</v>
      </c>
      <c r="JN228" s="21">
        <f>IF(JN$8="",0,JN222*условия!$R59)</f>
        <v>76953.333333333168</v>
      </c>
      <c r="JO228" s="21">
        <f>IF(JO$8="",0,JO222*условия!$R59)</f>
        <v>77349.999999999854</v>
      </c>
      <c r="JP228" s="21">
        <f>IF(JP$8="",0,JP222*условия!$R59)</f>
        <v>77746.666666666526</v>
      </c>
      <c r="JQ228" s="21">
        <f>IF(JQ$8="",0,JQ222*условия!$R59)</f>
        <v>78143.333333333198</v>
      </c>
      <c r="JR228" s="21">
        <f>IF(JR$8="",0,JR222*условия!$R59)</f>
        <v>78539.999999999884</v>
      </c>
      <c r="JS228" s="21">
        <f>IF(JS$8="",0,JS222*условия!$R59)</f>
        <v>78936.666666666555</v>
      </c>
      <c r="JT228" s="21">
        <f>IF(JT$8="",0,JT222*условия!$R59)</f>
        <v>79333.333333333227</v>
      </c>
      <c r="JU228" s="21">
        <f>IF(JU$8="",0,JU222*условия!$R59)</f>
        <v>79333.333333333256</v>
      </c>
      <c r="JV228" s="21">
        <f>IF(JV$8="",0,JV222*условия!$R59)</f>
        <v>79333.33333333327</v>
      </c>
      <c r="JW228" s="21">
        <f>IF(JW$8="",0,JW222*условия!$R59)</f>
        <v>79333.333333333285</v>
      </c>
      <c r="JX228" s="21">
        <f>IF(JX$8="",0,JX222*условия!$R59)</f>
        <v>79333.333333333299</v>
      </c>
      <c r="JY228" s="21">
        <f>IF(JY$8="",0,JY222*условия!$R59)</f>
        <v>79333.333333333314</v>
      </c>
      <c r="JZ228" s="21">
        <f>IF(JZ$8="",0,JZ222*условия!$R59)</f>
        <v>79333.333333333328</v>
      </c>
      <c r="KA228" s="21">
        <f>IF(KA$8="",0,KA222*условия!$R59)</f>
        <v>79333.333333333343</v>
      </c>
      <c r="KB228" s="21">
        <f>IF(KB$8="",0,KB222*условия!$R59)</f>
        <v>79333.333333333358</v>
      </c>
      <c r="KC228" s="21">
        <f>IF(KC$8="",0,KC222*условия!$R59)</f>
        <v>79333.333333333372</v>
      </c>
      <c r="KD228" s="21">
        <f>IF(KD$8="",0,KD222*условия!$R59)</f>
        <v>79333.333333333387</v>
      </c>
      <c r="KE228" s="21">
        <f>IF(KE$8="",0,KE222*условия!$R59)</f>
        <v>80424.16666666673</v>
      </c>
      <c r="KF228" s="21">
        <f>IF(KF$8="",0,KF222*условия!$R59)</f>
        <v>81515.000000000073</v>
      </c>
      <c r="KG228" s="21">
        <f>IF(KG$8="",0,KG222*условия!$R59)</f>
        <v>82605.833333333401</v>
      </c>
      <c r="KH228" s="21">
        <f>IF(KH$8="",0,KH222*условия!$R59)</f>
        <v>83696.666666666744</v>
      </c>
      <c r="KI228" s="21">
        <f>IF(KI$8="",0,KI222*условия!$R59)</f>
        <v>84787.500000000087</v>
      </c>
      <c r="KJ228" s="21">
        <f>IF(KJ$8="",0,KJ222*условия!$R59)</f>
        <v>85878.33333333343</v>
      </c>
      <c r="KK228" s="21">
        <f>IF(KK$8="",0,KK222*условия!$R59)</f>
        <v>86969.166666666759</v>
      </c>
      <c r="KL228" s="21">
        <f>IF(KL$8="",0,KL222*условия!$R59)</f>
        <v>88060.000000000102</v>
      </c>
      <c r="KM228" s="21">
        <f>IF(KM$8="",0,KM222*условия!$R59)</f>
        <v>89150.833333333445</v>
      </c>
      <c r="KN228" s="21">
        <f>IF(KN$8="",0,KN222*условия!$R59)</f>
        <v>90241.666666666773</v>
      </c>
      <c r="KO228" s="21">
        <f>IF(KO$8="",0,KO222*условия!$R59)</f>
        <v>91332.500000000116</v>
      </c>
      <c r="KP228" s="21">
        <f>IF(KP$8="",0,KP222*условия!$R59)</f>
        <v>92423.333333333459</v>
      </c>
      <c r="KQ228" s="21">
        <f>IF(KQ$8="",0,KQ222*условия!$R59)</f>
        <v>93514.166666666788</v>
      </c>
      <c r="KR228" s="21">
        <f>IF(KR$8="",0,KR222*условия!$R59)</f>
        <v>94605.000000000131</v>
      </c>
      <c r="KS228" s="21">
        <f>IF(KS$8="",0,KS222*условия!$R59)</f>
        <v>95695.833333333474</v>
      </c>
      <c r="KT228" s="21">
        <f>IF(KT$8="",0,KT222*условия!$R59)</f>
        <v>96786.666666666817</v>
      </c>
      <c r="KU228" s="21">
        <f>IF(KU$8="",0,KU222*условия!$R59)</f>
        <v>97877.500000000146</v>
      </c>
      <c r="KV228" s="21">
        <f>IF(KV$8="",0,KV222*условия!$R59)</f>
        <v>98968.333333333489</v>
      </c>
      <c r="KW228" s="21">
        <f>IF(KW$8="",0,KW222*условия!$R59)</f>
        <v>100059.16666666683</v>
      </c>
      <c r="KX228" s="21">
        <f>IF(KX$8="",0,KX222*условия!$R59)</f>
        <v>101150.00000000016</v>
      </c>
      <c r="KY228" s="21">
        <f>IF(KY$8="",0,KY222*условия!$R59)</f>
        <v>102240.8333333335</v>
      </c>
      <c r="KZ228" s="21">
        <f>IF(KZ$8="",0,KZ222*условия!$R59)</f>
        <v>103331.66666666685</v>
      </c>
      <c r="LA228" s="21">
        <f>IF(LA$8="",0,LA222*условия!$R59)</f>
        <v>104422.50000000017</v>
      </c>
      <c r="LB228" s="21">
        <f>IF(LB$8="",0,LB222*условия!$R59)</f>
        <v>105513.33333333352</v>
      </c>
      <c r="LC228" s="21">
        <f>IF(LC$8="",0,LC222*условия!$R59)</f>
        <v>106604.16666666686</v>
      </c>
      <c r="LD228" s="21">
        <f>IF(LD$8="",0,LD222*условия!$R59)</f>
        <v>107695.0000000002</v>
      </c>
      <c r="LE228" s="21">
        <f>IF(LE$8="",0,LE222*условия!$R59)</f>
        <v>108785.83333333353</v>
      </c>
      <c r="LF228" s="21">
        <f>IF(LF$8="",0,LF222*условия!$R59)</f>
        <v>110868.33333333353</v>
      </c>
      <c r="LG228" s="21">
        <f>IF(LG$8="",0,LG222*условия!$R59)</f>
        <v>112950.83333333353</v>
      </c>
      <c r="LH228" s="21">
        <f>IF(LH$8="",0,LH222*условия!$R59)</f>
        <v>115033.33333333353</v>
      </c>
      <c r="LI228" s="21">
        <f>IF(LI$8="",0,LI222*условия!$R59)</f>
        <v>117115.83333333353</v>
      </c>
      <c r="LJ228" s="21">
        <f>IF(LJ$8="",0,LJ222*условия!$R59)</f>
        <v>119495.83333333353</v>
      </c>
      <c r="LK228" s="21">
        <f>IF(LK$8="",0,LK222*условия!$R59)</f>
        <v>120884.16666666688</v>
      </c>
      <c r="LL228" s="21">
        <f>IF(LL$8="",0,LL222*условия!$R59)</f>
        <v>122272.50000000022</v>
      </c>
      <c r="LM228" s="21">
        <f>IF(LM$8="",0,LM222*условия!$R59)</f>
        <v>123660.83333333355</v>
      </c>
      <c r="LN228" s="21">
        <f>IF(LN$8="",0,LN222*условия!$R59)</f>
        <v>125049.16666666689</v>
      </c>
      <c r="LO228" s="21">
        <f>IF(LO$8="",0,LO222*условия!$R59)</f>
        <v>126437.50000000023</v>
      </c>
      <c r="LP228" s="21">
        <f>IF(LP$8="",0,LP222*условия!$R59)</f>
        <v>127825.83333333358</v>
      </c>
      <c r="LQ228" s="21">
        <f>IF(LQ$8="",0,LQ222*условия!$R59)</f>
        <v>129214.1666666669</v>
      </c>
      <c r="LR228" s="21">
        <f>IF(LR$8="",0,LR222*условия!$R59)</f>
        <v>130602.50000000025</v>
      </c>
      <c r="LS228" s="21">
        <f>IF(LS$8="",0,LS222*условия!$R59)</f>
        <v>131990.83333333358</v>
      </c>
      <c r="LT228" s="21">
        <f>IF(LT$8="",0,LT222*условия!$R59)</f>
        <v>133379.16666666692</v>
      </c>
      <c r="LU228" s="21">
        <f>IF(LU$8="",0,LU222*условия!$R59)</f>
        <v>134767.50000000026</v>
      </c>
      <c r="LV228" s="21">
        <f>IF(LV$8="",0,LV222*условия!$R59)</f>
        <v>136155.8333333336</v>
      </c>
      <c r="LW228" s="21">
        <f>IF(LW$8="",0,LW222*условия!$R59)</f>
        <v>137544.16666666695</v>
      </c>
      <c r="LX228" s="21">
        <f>IF(LX$8="",0,LX222*условия!$R59)</f>
        <v>138932.50000000029</v>
      </c>
      <c r="LY228" s="21">
        <f>IF(LY$8="",0,LY222*условия!$R59)</f>
        <v>140320.8333333336</v>
      </c>
      <c r="LZ228" s="21">
        <f>IF(LZ$8="",0,LZ222*условия!$R59)</f>
        <v>141709.16666666695</v>
      </c>
      <c r="MA228" s="21">
        <f>IF(MA$8="",0,MA222*условия!$R59)</f>
        <v>143097.50000000029</v>
      </c>
      <c r="MB228" s="21">
        <f>IF(MB$8="",0,MB222*условия!$R59)</f>
        <v>144485.8333333336</v>
      </c>
      <c r="MC228" s="21">
        <f>IF(MC$8="",0,MC222*условия!$R59)</f>
        <v>145874.16666666698</v>
      </c>
      <c r="MD228" s="21">
        <f>IF(MD$8="",0,MD222*условия!$R59)</f>
        <v>147262.50000000032</v>
      </c>
      <c r="ME228" s="21">
        <f>IF(ME$8="",0,ME222*условия!$R59)</f>
        <v>148650.83333333366</v>
      </c>
      <c r="MF228" s="21">
        <f>IF(MF$8="",0,MF222*условия!$R59)</f>
        <v>150039.16666666698</v>
      </c>
      <c r="MG228" s="21">
        <f>IF(MG$8="",0,MG222*условия!$R59)</f>
        <v>151427.50000000032</v>
      </c>
      <c r="MH228" s="21">
        <f>IF(MH$8="",0,MH222*условия!$R59)</f>
        <v>152815.83333333366</v>
      </c>
      <c r="MI228" s="21">
        <f>IF(MI$8="",0,MI222*условия!$R59)</f>
        <v>154204.16666666698</v>
      </c>
      <c r="MJ228" s="21">
        <f>IF(MJ$8="",0,MJ222*условия!$R59)</f>
        <v>156584.16666666698</v>
      </c>
      <c r="MK228" s="21">
        <f>IF(MK$8="",0,MK222*условия!$R59)</f>
        <v>158964.16666666698</v>
      </c>
      <c r="ML228" s="21">
        <f>IF(ML$8="",0,ML222*условия!$R59)</f>
        <v>161344.16666666698</v>
      </c>
      <c r="MM228" s="21">
        <f>IF(MM$8="",0,MM222*условия!$R59)</f>
        <v>163724.16666666698</v>
      </c>
      <c r="MN228" s="21">
        <f>IF(MN$8="",0,MN222*условия!$R59)</f>
        <v>165707.50000000032</v>
      </c>
      <c r="MO228" s="21">
        <f>IF(MO$8="",0,MO222*условия!$R59)</f>
        <v>166699.16666666701</v>
      </c>
      <c r="MP228" s="21">
        <f>IF(MP$8="",0,MP222*условия!$R59)</f>
        <v>167690.83333333369</v>
      </c>
      <c r="MQ228" s="21">
        <f>IF(MQ$8="",0,MQ222*условия!$R59)</f>
        <v>168682.50000000035</v>
      </c>
      <c r="MR228" s="21">
        <f>IF(MR$8="",0,MR222*условия!$R59)</f>
        <v>169674.16666666704</v>
      </c>
      <c r="MS228" s="21">
        <f>IF(MS$8="",0,MS222*условия!$R59)</f>
        <v>170665.83333333372</v>
      </c>
      <c r="MT228" s="21">
        <f>IF(MT$8="",0,MT222*условия!$R59)</f>
        <v>171657.50000000038</v>
      </c>
      <c r="MU228" s="21">
        <f>IF(MU$8="",0,MU222*условия!$R59)</f>
        <v>172649.16666666706</v>
      </c>
      <c r="MV228" s="21">
        <f>IF(MV$8="",0,MV222*условия!$R59)</f>
        <v>173640.83333333375</v>
      </c>
      <c r="MW228" s="21">
        <f>IF(MW$8="",0,MW222*условия!$R59)</f>
        <v>174632.50000000044</v>
      </c>
      <c r="MX228" s="21">
        <f>IF(MX$8="",0,MX222*условия!$R59)</f>
        <v>175624.16666666709</v>
      </c>
      <c r="MY228" s="21">
        <f>IF(MY$8="",0,MY222*условия!$R59)</f>
        <v>176615.83333333378</v>
      </c>
      <c r="MZ228" s="21">
        <f>IF(MZ$8="",0,MZ222*условия!$R59)</f>
        <v>177607.50000000047</v>
      </c>
      <c r="NA228" s="21">
        <f>IF(NA$8="",0,NA222*условия!$R59)</f>
        <v>178599.16666666712</v>
      </c>
      <c r="NB228" s="21">
        <f>IF(NB$8="",0,NB222*условия!$R59)</f>
        <v>179590.83333333381</v>
      </c>
      <c r="NC228" s="21">
        <f>IF(NC$8="",0,NC222*условия!$R59)</f>
        <v>180582.50000000049</v>
      </c>
      <c r="ND228" s="21">
        <f>IF(ND$8="",0,ND222*условия!$R59)</f>
        <v>181574.16666666715</v>
      </c>
      <c r="NE228" s="21">
        <f>IF(NE$8="",0,NE222*условия!$R59)</f>
        <v>182565.83333333384</v>
      </c>
      <c r="NF228" s="21">
        <f>IF(NF$8="",0,NF222*условия!$R59)</f>
        <v>183557.50000000052</v>
      </c>
      <c r="NG228" s="21">
        <f>IF(NG$8="",0,NG222*условия!$R59)</f>
        <v>184549.16666666721</v>
      </c>
      <c r="NH228" s="21">
        <f>IF(NH$8="",0,NH222*условия!$R59)</f>
        <v>185540.83333333387</v>
      </c>
      <c r="NI228" s="21">
        <f>IF(NI$8="",0,NI222*условия!$R59)</f>
        <v>186532.50000000055</v>
      </c>
      <c r="NJ228" s="21">
        <f>IF(NJ$8="",0,NJ222*условия!$R59)</f>
        <v>187524.16666666724</v>
      </c>
      <c r="NK228" s="21">
        <f>IF(NK$8="",0,NK222*условия!$R59)</f>
        <v>188515.8333333339</v>
      </c>
      <c r="NL228" s="21">
        <f>IF(NL$8="",0,NL222*условия!$R59)</f>
        <v>189507.50000000058</v>
      </c>
      <c r="NM228" s="21">
        <f>IF(NM$8="",0,NM222*условия!$R59)</f>
        <v>190499.16666666727</v>
      </c>
      <c r="NN228" s="21">
        <f>IF(NN$8="",0,NN222*условия!$R59)</f>
        <v>191490.83333333393</v>
      </c>
      <c r="NO228" s="21">
        <f>IF(NO$8="",0,NO222*условия!$R59)</f>
        <v>192482.50000000061</v>
      </c>
      <c r="NP228" s="21">
        <f>IF(NP$8="",0,NP222*условия!$R59)</f>
        <v>193474.1666666673</v>
      </c>
      <c r="NQ228" s="21">
        <f>IF(NQ$8="",0,NQ222*условия!$R59)</f>
        <v>193375.00000000064</v>
      </c>
      <c r="NR228" s="21">
        <f>IF(NR$8="",0,NR222*условия!$R59)</f>
        <v>193275.83333333401</v>
      </c>
      <c r="NS228" s="21">
        <f>IF(NS$8="",0,NS222*условия!$R59)</f>
        <v>193176.66666666736</v>
      </c>
      <c r="NT228" s="21">
        <f>IF(NT$8="",0,NT222*условия!$R59)</f>
        <v>193077.5000000007</v>
      </c>
      <c r="NU228" s="21">
        <f>IF(NU$8="",0,NU222*условия!$R59)</f>
        <v>192978.33333333407</v>
      </c>
      <c r="NV228" s="21">
        <f>IF(NV$8="",0,NV222*условия!$R59)</f>
        <v>192879.16666666741</v>
      </c>
      <c r="NW228" s="21">
        <f>IF(NW$8="",0,NW222*условия!$R59)</f>
        <v>192780.00000000079</v>
      </c>
      <c r="NX228" s="21">
        <f>IF(NX$8="",0,NX222*условия!$R59)</f>
        <v>192680.83333333413</v>
      </c>
      <c r="NY228" s="21">
        <f>IF(NY$8="",0,NY222*условия!$R59)</f>
        <v>192581.66666666747</v>
      </c>
      <c r="NZ228" s="21">
        <f>IF(NZ$8="",0,NZ222*условия!$R59)</f>
        <v>192482.50000000084</v>
      </c>
      <c r="OA228" s="21">
        <f>IF(OA$8="",0,OA222*условия!$R59)</f>
        <v>192383.33333333419</v>
      </c>
      <c r="OB228" s="21">
        <f>IF(OB$8="",0,OB222*условия!$R59)</f>
        <v>192284.16666666756</v>
      </c>
      <c r="OC228" s="21">
        <f>IF(OC$8="",0,OC222*условия!$R59)</f>
        <v>192185.0000000009</v>
      </c>
      <c r="OD228" s="21">
        <f>IF(OD$8="",0,OD222*условия!$R59)</f>
        <v>192085.83333333425</v>
      </c>
      <c r="OE228" s="21">
        <f>IF(OE$8="",0,OE222*условия!$R59)</f>
        <v>191986.66666666762</v>
      </c>
      <c r="OF228" s="21">
        <f>IF(OF$8="",0,OF222*условия!$R59)</f>
        <v>191887.50000000096</v>
      </c>
      <c r="OG228" s="21">
        <f>IF(OG$8="",0,OG222*условия!$R59)</f>
        <v>191788.33333333433</v>
      </c>
      <c r="OH228" s="21">
        <f>IF(OH$8="",0,OH222*условия!$R59)</f>
        <v>191689.16666666768</v>
      </c>
      <c r="OI228" s="21">
        <f>IF(OI$8="",0,OI222*условия!$R59)</f>
        <v>191590.00000000102</v>
      </c>
      <c r="OJ228" s="21">
        <f>IF(OJ$8="",0,OJ222*условия!$R59)</f>
        <v>191490.83333333439</v>
      </c>
      <c r="OK228" s="21">
        <f>IF(OK$8="",0,OK222*условия!$R59)</f>
        <v>191391.66666666773</v>
      </c>
      <c r="OL228" s="21">
        <f>IF(OL$8="",0,OL222*условия!$R59)</f>
        <v>191292.50000000108</v>
      </c>
      <c r="OM228" s="21">
        <f>IF(OM$8="",0,OM222*условия!$R59)</f>
        <v>191193.33333333445</v>
      </c>
      <c r="ON228" s="21">
        <f>IF(ON$8="",0,ON222*условия!$R59)</f>
        <v>191094.16666666779</v>
      </c>
      <c r="OO228" s="21">
        <f>IF(OO$8="",0,OO222*условия!$R59)</f>
        <v>190995.00000000116</v>
      </c>
      <c r="OP228" s="21">
        <f>IF(OP$8="",0,OP222*условия!$R59)</f>
        <v>190895.83333333451</v>
      </c>
      <c r="OQ228" s="21">
        <f>IF(OQ$8="",0,OQ222*условия!$R59)</f>
        <v>190796.66666666785</v>
      </c>
      <c r="OR228" s="21">
        <f>IF(OR$8="",0,OR222*условия!$R59)</f>
        <v>190697.50000000122</v>
      </c>
      <c r="OS228" s="21">
        <f>IF(OS$8="",0,OS222*условия!$R59)</f>
        <v>190598.33333333457</v>
      </c>
      <c r="OT228" s="21">
        <f>IF(OT$8="",0,OT222*условия!$R59)</f>
        <v>190499.16666666794</v>
      </c>
      <c r="OU228" s="21">
        <f>IF(OU$8="",0,OU222*условия!$R59)</f>
        <v>190400.00000000128</v>
      </c>
      <c r="OV228" s="21">
        <f>IF(OV$8="",0,OV222*условия!$R59)</f>
        <v>190003.33333333462</v>
      </c>
      <c r="OW228" s="21">
        <f>IF(OW$8="",0,OW222*условия!$R59)</f>
        <v>189606.666666668</v>
      </c>
      <c r="OX228" s="21">
        <f>IF(OX$8="",0,OX222*условия!$R59)</f>
        <v>189210.00000000134</v>
      </c>
      <c r="OY228" s="21">
        <f>IF(OY$8="",0,OY222*условия!$R59)</f>
        <v>188813.33333333471</v>
      </c>
      <c r="OZ228" s="21">
        <f>IF(OZ$8="",0,OZ222*условия!$R59)</f>
        <v>188416.66666666805</v>
      </c>
      <c r="PA228" s="21">
        <f>IF(PA$8="",0,PA222*условия!$R59)</f>
        <v>188020.0000000014</v>
      </c>
      <c r="PB228" s="21">
        <f>IF(PB$8="",0,PB222*условия!$R59)</f>
        <v>187623.33333333477</v>
      </c>
      <c r="PC228" s="21">
        <f>IF(PC$8="",0,PC222*условия!$R59)</f>
        <v>187226.66666666811</v>
      </c>
      <c r="PD228" s="21">
        <f>IF(PD$8="",0,PD222*условия!$R59)</f>
        <v>186830.00000000148</v>
      </c>
      <c r="PE228" s="21">
        <f>IF(PE$8="",0,PE222*условия!$R59)</f>
        <v>186433.33333333483</v>
      </c>
      <c r="PF228" s="21">
        <f>IF(PF$8="",0,PF222*условия!$R59)</f>
        <v>186036.66666666817</v>
      </c>
      <c r="PG228" s="21">
        <f>IF(PG$8="",0,PG222*условия!$R59)</f>
        <v>185640.00000000154</v>
      </c>
      <c r="PH228" s="21">
        <f>IF(PH$8="",0,PH222*условия!$R59)</f>
        <v>185243.33333333489</v>
      </c>
      <c r="PI228" s="21">
        <f>IF(PI$8="",0,PI222*условия!$R59)</f>
        <v>184846.66666666823</v>
      </c>
      <c r="PJ228" s="21">
        <f>IF(PJ$8="",0,PJ222*условия!$R59)</f>
        <v>184450.0000000016</v>
      </c>
      <c r="PK228" s="21">
        <f>IF(PK$8="",0,PK222*условия!$R59)</f>
        <v>184053.33333333494</v>
      </c>
      <c r="PL228" s="21">
        <f>IF(PL$8="",0,PL222*условия!$R59)</f>
        <v>183656.66666666832</v>
      </c>
      <c r="PM228" s="21">
        <f>IF(PM$8="",0,PM222*условия!$R59)</f>
        <v>183260.00000000166</v>
      </c>
      <c r="PN228" s="21">
        <f>IF(PN$8="",0,PN222*условия!$R59)</f>
        <v>182863.333333335</v>
      </c>
      <c r="PO228" s="21">
        <f>IF(PO$8="",0,PO222*условия!$R59)</f>
        <v>182466.66666666837</v>
      </c>
      <c r="PP228" s="21">
        <f>IF(PP$8="",0,PP222*условия!$R59)</f>
        <v>182070.00000000172</v>
      </c>
      <c r="PQ228" s="21">
        <f>IF(PQ$8="",0,PQ222*условия!$R59)</f>
        <v>181673.33333333509</v>
      </c>
      <c r="PR228" s="21">
        <f>IF(PR$8="",0,PR222*условия!$R59)</f>
        <v>181276.66666666843</v>
      </c>
      <c r="PS228" s="21">
        <f>IF(PS$8="",0,PS222*условия!$R59)</f>
        <v>180880.00000000178</v>
      </c>
      <c r="PT228" s="21">
        <f>IF(PT$8="",0,PT222*условия!$R59)</f>
        <v>180483.33333333515</v>
      </c>
      <c r="PU228" s="21">
        <f>IF(PU$8="",0,PU222*условия!$R59)</f>
        <v>180086.66666666849</v>
      </c>
      <c r="PV228" s="21">
        <f>IF(PV$8="",0,PV222*условия!$R59)</f>
        <v>179690.00000000186</v>
      </c>
      <c r="PW228" s="21">
        <f>IF(PW$8="",0,PW222*условия!$R59)</f>
        <v>179293.33333333521</v>
      </c>
      <c r="PX228" s="21">
        <f>IF(PX$8="",0,PX222*условия!$R59)</f>
        <v>178896.66666666855</v>
      </c>
      <c r="PY228" s="21">
        <f>IF(PY$8="",0,PY222*условия!$R59)</f>
        <v>178500.00000000192</v>
      </c>
      <c r="PZ228" s="21">
        <f>IF(PZ$8="",0,PZ222*условия!$R59)</f>
        <v>178500.00000000192</v>
      </c>
      <c r="QA228" s="21">
        <f>IF(QA$8="",0,QA222*условия!$R59)</f>
        <v>178500.00000000192</v>
      </c>
      <c r="QB228" s="21">
        <f>IF(QB$8="",0,QB222*условия!$R59)</f>
        <v>178896.66666666855</v>
      </c>
      <c r="QC228" s="21">
        <f>IF(QC$8="",0,QC222*условия!$R59)</f>
        <v>179293.33333333521</v>
      </c>
      <c r="QD228" s="21">
        <f>IF(QD$8="",0,QD222*условия!$R59)</f>
        <v>179690.00000000186</v>
      </c>
      <c r="QE228" s="21">
        <f>IF(QE$8="",0,QE222*условия!$R59)</f>
        <v>180086.66666666849</v>
      </c>
      <c r="QF228" s="21">
        <f>IF(QF$8="",0,QF222*условия!$R59)</f>
        <v>180483.33333333515</v>
      </c>
      <c r="QG228" s="21">
        <f>IF(QG$8="",0,QG222*условия!$R59)</f>
        <v>180880.00000000178</v>
      </c>
      <c r="QH228" s="21">
        <f>IF(QH$8="",0,QH222*условия!$R59)</f>
        <v>181276.66666666843</v>
      </c>
      <c r="QI228" s="21">
        <f>IF(QI$8="",0,QI222*условия!$R59)</f>
        <v>181673.33333333509</v>
      </c>
      <c r="QJ228" s="21">
        <f>IF(QJ$8="",0,QJ222*условия!$R59)</f>
        <v>182070.00000000172</v>
      </c>
      <c r="QK228" s="21">
        <f>IF(QK$8="",0,QK222*условия!$R59)</f>
        <v>182466.66666666837</v>
      </c>
      <c r="QL228" s="21">
        <f>IF(QL$8="",0,QL222*условия!$R59)</f>
        <v>182863.333333335</v>
      </c>
      <c r="QM228" s="21">
        <f>IF(QM$8="",0,QM222*условия!$R59)</f>
        <v>183260.00000000166</v>
      </c>
      <c r="QN228" s="21">
        <f>IF(QN$8="",0,QN222*условия!$R59)</f>
        <v>183656.66666666832</v>
      </c>
      <c r="QO228" s="21">
        <f>IF(QO$8="",0,QO222*условия!$R59)</f>
        <v>184053.33333333494</v>
      </c>
      <c r="QP228" s="21">
        <f>IF(QP$8="",0,QP222*условия!$R59)</f>
        <v>184450.0000000016</v>
      </c>
      <c r="QQ228" s="21">
        <f>IF(QQ$8="",0,QQ222*условия!$R59)</f>
        <v>184846.66666666823</v>
      </c>
      <c r="QR228" s="21">
        <f>IF(QR$8="",0,QR222*условия!$R59)</f>
        <v>185243.33333333489</v>
      </c>
      <c r="QS228" s="21">
        <f>IF(QS$8="",0,QS222*условия!$R59)</f>
        <v>185640.00000000154</v>
      </c>
      <c r="QT228" s="21">
        <f>IF(QT$8="",0,QT222*условия!$R59)</f>
        <v>186036.66666666817</v>
      </c>
      <c r="QU228" s="21">
        <f>IF(QU$8="",0,QU222*условия!$R59)</f>
        <v>186433.33333333483</v>
      </c>
      <c r="QV228" s="21">
        <f>IF(QV$8="",0,QV222*условия!$R59)</f>
        <v>186830.00000000148</v>
      </c>
      <c r="QW228" s="21">
        <f>IF(QW$8="",0,QW222*условия!$R59)</f>
        <v>187226.66666666811</v>
      </c>
      <c r="QX228" s="21">
        <f>IF(QX$8="",0,QX222*условия!$R59)</f>
        <v>187623.33333333477</v>
      </c>
      <c r="QY228" s="21">
        <f>IF(QY$8="",0,QY222*условия!$R59)</f>
        <v>188020.0000000014</v>
      </c>
      <c r="QZ228" s="21">
        <f>IF(QZ$8="",0,QZ222*условия!$R59)</f>
        <v>188416.66666666805</v>
      </c>
      <c r="RA228" s="21">
        <f>IF(RA$8="",0,RA222*условия!$R59)</f>
        <v>188813.33333333471</v>
      </c>
      <c r="RB228" s="21">
        <f>IF(RB$8="",0,RB222*условия!$R59)</f>
        <v>189210.00000000134</v>
      </c>
      <c r="RC228" s="21">
        <f>IF(RC$8="",0,RC222*условия!$R59)</f>
        <v>189606.666666668</v>
      </c>
      <c r="RD228" s="21">
        <f>IF(RD$8="",0,RD222*условия!$R59)</f>
        <v>190003.33333333462</v>
      </c>
      <c r="RE228" s="21">
        <f>IF(RE$8="",0,RE222*условия!$R59)</f>
        <v>190400.00000000128</v>
      </c>
      <c r="RF228" s="21">
        <f>IF(RF$8="",0,RF222*условия!$R59)</f>
        <v>190796.66666666794</v>
      </c>
      <c r="RG228" s="21">
        <f>IF(RG$8="",0,RG222*условия!$R59)</f>
        <v>192561.83333333457</v>
      </c>
      <c r="RH228" s="21">
        <f>IF(RH$8="",0,RH222*условия!$R59)</f>
        <v>194327.00000000122</v>
      </c>
      <c r="RI228" s="21">
        <f>IF(RI$8="",0,RI222*условия!$R59)</f>
        <v>196092.16666666785</v>
      </c>
      <c r="RJ228" s="21">
        <f>IF(RJ$8="",0,RJ222*условия!$R59)</f>
        <v>197857.33333333451</v>
      </c>
      <c r="RK228" s="21">
        <f>IF(RK$8="",0,RK222*условия!$R59)</f>
        <v>199622.50000000116</v>
      </c>
      <c r="RL228" s="21">
        <f>IF(RL$8="",0,RL222*условия!$R59)</f>
        <v>201387.66666666779</v>
      </c>
      <c r="RM228" s="21">
        <f>IF(RM$8="",0,RM222*условия!$R59)</f>
        <v>203152.83333333445</v>
      </c>
      <c r="RN228" s="21">
        <f>IF(RN$8="",0,RN222*условия!$R59)</f>
        <v>204918.00000000108</v>
      </c>
      <c r="RO228" s="21">
        <f>IF(RO$8="",0,RO222*условия!$R59)</f>
        <v>206683.16666666773</v>
      </c>
      <c r="RP228" s="21">
        <f>IF(RP$8="",0,RP222*условия!$R59)</f>
        <v>208448.33333333439</v>
      </c>
      <c r="RQ228" s="21">
        <f>IF(RQ$8="",0,RQ222*условия!$R59)</f>
        <v>210213.50000000102</v>
      </c>
      <c r="RR228" s="21">
        <f>IF(RR$8="",0,RR222*условия!$R59)</f>
        <v>211978.66666666768</v>
      </c>
      <c r="RS228" s="21">
        <f>IF(RS$8="",0,RS222*условия!$R59)</f>
        <v>213743.83333333433</v>
      </c>
      <c r="RT228" s="21">
        <f>IF(RT$8="",0,RT222*условия!$R59)</f>
        <v>215509.00000000096</v>
      </c>
      <c r="RU228" s="21">
        <f>IF(RU$8="",0,RU222*условия!$R59)</f>
        <v>217274.16666666762</v>
      </c>
      <c r="RV228" s="21">
        <f>IF(RV$8="",0,RV222*условия!$R59)</f>
        <v>219039.33333333425</v>
      </c>
      <c r="RW228" s="21">
        <f>IF(RW$8="",0,RW222*условия!$R59)</f>
        <v>220804.5000000009</v>
      </c>
      <c r="RX228" s="21">
        <f>IF(RX$8="",0,RX222*условия!$R59)</f>
        <v>222569.66666666756</v>
      </c>
      <c r="RY228" s="21">
        <f>IF(RY$8="",0,RY222*условия!$R59)</f>
        <v>224334.83333333419</v>
      </c>
      <c r="RZ228" s="21">
        <f>IF(RZ$8="",0,RZ222*условия!$R59)</f>
        <v>226100.00000000084</v>
      </c>
      <c r="SA228" s="21">
        <f>IF(SA$8="",0,SA222*условия!$R59)</f>
        <v>227865.16666666747</v>
      </c>
      <c r="SB228" s="21">
        <f>IF(SB$8="",0,SB222*условия!$R59)</f>
        <v>229630.33333333413</v>
      </c>
      <c r="SC228" s="21">
        <f>IF(SC$8="",0,SC222*условия!$R59)</f>
        <v>231395.50000000079</v>
      </c>
      <c r="SD228" s="21">
        <f>IF(SD$8="",0,SD222*условия!$R59)</f>
        <v>233160.66666666741</v>
      </c>
      <c r="SE228" s="21">
        <f>IF(SE$8="",0,SE222*условия!$R59)</f>
        <v>234925.83333333407</v>
      </c>
      <c r="SF228" s="21">
        <f>IF(SF$8="",0,SF222*условия!$R59)</f>
        <v>236691.00000000073</v>
      </c>
      <c r="SG228" s="21">
        <f>IF(SG$8="",0,SG222*условия!$R59)</f>
        <v>238456.16666666736</v>
      </c>
      <c r="SH228" s="21">
        <f>IF(SH$8="",0,SH222*условия!$R59)</f>
        <v>240221.33333333401</v>
      </c>
      <c r="SI228" s="21">
        <f>IF(SI$8="",0,SI222*условия!$R59)</f>
        <v>241986.50000000064</v>
      </c>
      <c r="SJ228" s="21">
        <f>IF(SJ$8="",0,SJ222*условия!$R59)</f>
        <v>243751.6666666673</v>
      </c>
      <c r="SK228" s="21">
        <f>IF(SK$8="",0,SK222*условия!$R59)</f>
        <v>245695.33333333395</v>
      </c>
      <c r="SL228" s="21">
        <f>IF(SL$8="",0,SL222*условия!$R59)</f>
        <v>247639.00000000058</v>
      </c>
      <c r="SM228" s="21">
        <f>IF(SM$8="",0,SM222*условия!$R59)</f>
        <v>249582.66666666724</v>
      </c>
      <c r="SN228" s="21">
        <f>IF(SN$8="",0,SN222*условия!$R59)</f>
        <v>251526.33333333387</v>
      </c>
      <c r="SO228" s="21">
        <f>IF(SO$8="",0,SO222*условия!$R59)</f>
        <v>253470.00000000052</v>
      </c>
      <c r="SP228" s="21">
        <f>IF(SP$8="",0,SP222*условия!$R59)</f>
        <v>255413.66666666718</v>
      </c>
      <c r="SQ228" s="21">
        <f>IF(SQ$8="",0,SQ222*условия!$R59)</f>
        <v>257357.33333333381</v>
      </c>
      <c r="SR228" s="21">
        <f>IF(SR$8="",0,SR222*условия!$R59)</f>
        <v>259301.00000000047</v>
      </c>
      <c r="SS228" s="21">
        <f>IF(SS$8="",0,SS222*условия!$R59)</f>
        <v>261244.66666666709</v>
      </c>
      <c r="ST228" s="21">
        <f>IF(ST$8="",0,ST222*условия!$R59)</f>
        <v>263188.33333333378</v>
      </c>
      <c r="SU228" s="21">
        <f>IF(SU$8="",0,SU222*условия!$R59)</f>
        <v>265132.00000000041</v>
      </c>
      <c r="SV228" s="21">
        <f>IF(SV$8="",0,SV222*условия!$R59)</f>
        <v>267075.66666666704</v>
      </c>
      <c r="SW228" s="21">
        <f>IF(SW$8="",0,SW222*условия!$R59)</f>
        <v>269019.33333333366</v>
      </c>
      <c r="SX228" s="21">
        <f>IF(SX$8="",0,SX222*условия!$R59)</f>
        <v>270963.00000000035</v>
      </c>
      <c r="SY228" s="21">
        <f>IF(SY$8="",0,SY222*условия!$R59)</f>
        <v>272906.66666666698</v>
      </c>
      <c r="SZ228" s="21">
        <f>IF(SZ$8="",0,SZ222*условия!$R59)</f>
        <v>274850.3333333336</v>
      </c>
      <c r="TA228" s="21">
        <f>IF(TA$8="",0,TA222*условия!$R59)</f>
        <v>276794.00000000029</v>
      </c>
      <c r="TB228" s="21">
        <f>IF(TB$8="",0,TB222*условия!$R59)</f>
        <v>278737.66666666692</v>
      </c>
      <c r="TC228" s="21">
        <f>IF(TC$8="",0,TC222*условия!$R59)</f>
        <v>280681.33333333355</v>
      </c>
      <c r="TD228" s="21">
        <f>IF(TD$8="",0,TD222*условия!$R59)</f>
        <v>282625.00000000023</v>
      </c>
      <c r="TE228" s="21">
        <f>IF(TE$8="",0,TE222*условия!$R59)</f>
        <v>284568.66666666686</v>
      </c>
      <c r="TF228" s="21">
        <f>IF(TF$8="",0,TF222*условия!$R59)</f>
        <v>286512.33333333349</v>
      </c>
      <c r="TG228" s="21">
        <f>IF(TG$8="",0,TG222*условия!$R59)</f>
        <v>288456.00000000017</v>
      </c>
      <c r="TH228" s="21">
        <f>IF(TH$8="",0,TH222*условия!$R59)</f>
        <v>290399.6666666668</v>
      </c>
      <c r="TI228" s="21">
        <f>IF(TI$8="",0,TI222*условия!$R59)</f>
        <v>292343.33333333343</v>
      </c>
      <c r="TJ228" s="21">
        <f>IF(TJ$8="",0,TJ222*условия!$R59)</f>
        <v>294287.00000000006</v>
      </c>
      <c r="TK228" s="21">
        <f>IF(TK$8="",0,TK222*условия!$R59)</f>
        <v>296230.66666666674</v>
      </c>
      <c r="TL228" s="21">
        <f>IF(TL$8="",0,TL222*условия!$R59)</f>
        <v>298174.33333333337</v>
      </c>
      <c r="TM228" s="21">
        <f>IF(TM$8="",0,TM222*условия!$R59)</f>
        <v>300118</v>
      </c>
      <c r="TN228" s="21">
        <f>IF(TN$8="",0,TN222*условия!$R59)</f>
        <v>301665</v>
      </c>
      <c r="TO228" s="21">
        <f>IF(TO$8="",0,TO222*условия!$R59)</f>
        <v>303212</v>
      </c>
      <c r="TP228" s="21">
        <f>IF(TP$8="",0,TP222*условия!$R59)</f>
        <v>303569</v>
      </c>
      <c r="TQ228" s="21">
        <f>IF(TQ$8="",0,TQ222*условия!$R59)</f>
        <v>303926</v>
      </c>
      <c r="TR228" s="21">
        <f>IF(TR$8="",0,TR222*условия!$R59)</f>
        <v>304283</v>
      </c>
      <c r="TS228" s="21">
        <f>IF(TS$8="",0,TS222*условия!$R59)</f>
        <v>304640</v>
      </c>
      <c r="TT228" s="21">
        <f>IF(TT$8="",0,TT222*условия!$R59)</f>
        <v>304997</v>
      </c>
      <c r="TU228" s="21">
        <f>IF(TU$8="",0,TU222*условия!$R59)</f>
        <v>305354</v>
      </c>
      <c r="TV228" s="21">
        <f>IF(TV$8="",0,TV222*условия!$R59)</f>
        <v>305711</v>
      </c>
      <c r="TW228" s="21">
        <f>IF(TW$8="",0,TW222*условия!$R59)</f>
        <v>306068</v>
      </c>
      <c r="TX228" s="21">
        <f>IF(TX$8="",0,TX222*условия!$R59)</f>
        <v>306425</v>
      </c>
      <c r="TY228" s="21">
        <f>IF(TY$8="",0,TY222*условия!$R59)</f>
        <v>306782</v>
      </c>
      <c r="TZ228" s="21">
        <f>IF(TZ$8="",0,TZ222*условия!$R59)</f>
        <v>307139</v>
      </c>
      <c r="UA228" s="21">
        <f>IF(UA$8="",0,UA222*условия!$R59)</f>
        <v>307496</v>
      </c>
      <c r="UB228" s="21">
        <f>IF(UB$8="",0,UB222*условия!$R59)</f>
        <v>307853</v>
      </c>
      <c r="UC228" s="21">
        <f>IF(UC$8="",0,UC222*условия!$R59)</f>
        <v>308210</v>
      </c>
      <c r="UD228" s="21">
        <f>IF(UD$8="",0,UD222*условия!$R59)</f>
        <v>308567</v>
      </c>
      <c r="UE228" s="21">
        <f>IF(UE$8="",0,UE222*условия!$R59)</f>
        <v>308924</v>
      </c>
      <c r="UF228" s="21">
        <f>IF(UF$8="",0,UF222*условия!$R59)</f>
        <v>309281</v>
      </c>
      <c r="UG228" s="21">
        <f>IF(UG$8="",0,UG222*условия!$R59)</f>
        <v>309638</v>
      </c>
      <c r="UH228" s="21">
        <f>IF(UH$8="",0,UH222*условия!$R59)</f>
        <v>309995</v>
      </c>
      <c r="UI228" s="21">
        <f>IF(UI$8="",0,UI222*условия!$R59)</f>
        <v>310352</v>
      </c>
      <c r="UJ228" s="21">
        <f>IF(UJ$8="",0,UJ222*условия!$R59)</f>
        <v>310709</v>
      </c>
      <c r="UK228" s="21">
        <f>IF(UK$8="",0,UK222*условия!$R59)</f>
        <v>311066</v>
      </c>
      <c r="UL228" s="21">
        <f>IF(UL$8="",0,UL222*условия!$R59)</f>
        <v>311423</v>
      </c>
      <c r="UM228" s="21">
        <f>IF(UM$8="",0,UM222*условия!$R59)</f>
        <v>311780</v>
      </c>
      <c r="UN228" s="21">
        <f>IF(UN$8="",0,UN222*условия!$R59)</f>
        <v>312137</v>
      </c>
      <c r="UO228" s="21">
        <f>IF(UO$8="",0,UO222*условия!$R59)</f>
        <v>312494</v>
      </c>
      <c r="UP228" s="21">
        <f>IF(UP$8="",0,UP222*условия!$R59)</f>
        <v>312851</v>
      </c>
      <c r="UQ228" s="21">
        <f>IF(UQ$8="",0,UQ222*условия!$R59)</f>
        <v>313208</v>
      </c>
      <c r="UR228" s="21">
        <f>IF(UR$8="",0,UR222*условия!$R59)</f>
        <v>313565</v>
      </c>
      <c r="US228" s="21">
        <f>IF(US$8="",0,US222*условия!$R59)</f>
        <v>312553.5</v>
      </c>
      <c r="UT228" s="21">
        <f>IF(UT$8="",0,UT222*условия!$R59)</f>
        <v>311661</v>
      </c>
      <c r="UU228" s="21">
        <f>IF(UU$8="",0,UU222*условия!$R59)</f>
        <v>310768.5</v>
      </c>
      <c r="UV228" s="21">
        <f>IF(UV$8="",0,UV222*условия!$R59)</f>
        <v>309876</v>
      </c>
      <c r="UW228" s="21">
        <f>IF(UW$8="",0,UW222*условия!$R59)</f>
        <v>308983.5</v>
      </c>
      <c r="UX228" s="21">
        <f>IF(UX$8="",0,UX222*условия!$R59)</f>
        <v>308091</v>
      </c>
      <c r="UY228" s="21">
        <f>IF(UY$8="",0,UY222*условия!$R59)</f>
        <v>307198.5</v>
      </c>
      <c r="UZ228" s="21">
        <f>IF(UZ$8="",0,UZ222*условия!$R59)</f>
        <v>306306</v>
      </c>
      <c r="VA228" s="21">
        <f>IF(VA$8="",0,VA222*условия!$R59)</f>
        <v>305413.5</v>
      </c>
      <c r="VB228" s="21">
        <f>IF(VB$8="",0,VB222*условия!$R59)</f>
        <v>304521</v>
      </c>
      <c r="VC228" s="21">
        <f>IF(VC$8="",0,VC222*условия!$R59)</f>
        <v>303628.5</v>
      </c>
      <c r="VD228" s="21">
        <f>IF(VD$8="",0,VD222*условия!$R59)</f>
        <v>302736</v>
      </c>
      <c r="VE228" s="21">
        <f>IF(VE$8="",0,VE222*условия!$R59)</f>
        <v>301843.5</v>
      </c>
      <c r="VF228" s="21">
        <f>IF(VF$8="",0,VF222*условия!$R59)</f>
        <v>300951</v>
      </c>
      <c r="VG228" s="21">
        <f>IF(VG$8="",0,VG222*условия!$R59)</f>
        <v>300058.5</v>
      </c>
      <c r="VH228" s="21">
        <f>IF(VH$8="",0,VH222*условия!$R59)</f>
        <v>299166</v>
      </c>
      <c r="VI228" s="21">
        <f>IF(VI$8="",0,VI222*условия!$R59)</f>
        <v>298273.5</v>
      </c>
      <c r="VJ228" s="21">
        <f>IF(VJ$8="",0,VJ222*условия!$R59)</f>
        <v>297381</v>
      </c>
      <c r="VK228" s="21">
        <f>IF(VK$8="",0,VK222*условия!$R59)</f>
        <v>296488.5</v>
      </c>
      <c r="VL228" s="21">
        <f>IF(VL$8="",0,VL222*условия!$R59)</f>
        <v>295596</v>
      </c>
      <c r="VM228" s="21">
        <f>IF(VM$8="",0,VM222*условия!$R59)</f>
        <v>294703.5</v>
      </c>
      <c r="VN228" s="21">
        <f>IF(VN$8="",0,VN222*условия!$R59)</f>
        <v>293811</v>
      </c>
      <c r="VO228" s="21">
        <f>IF(VO$8="",0,VO222*условия!$R59)</f>
        <v>292918.5</v>
      </c>
      <c r="VP228" s="21">
        <f>IF(VP$8="",0,VP222*условия!$R59)</f>
        <v>292026</v>
      </c>
      <c r="VQ228" s="21">
        <f>IF(VQ$8="",0,VQ222*условия!$R59)</f>
        <v>291133.5</v>
      </c>
      <c r="VR228" s="21">
        <f>IF(VR$8="",0,VR222*условия!$R59)</f>
        <v>290241</v>
      </c>
      <c r="VS228" s="21">
        <f>IF(VS$8="",0,VS222*условия!$R59)</f>
        <v>289348.5</v>
      </c>
      <c r="VT228" s="21">
        <f>IF(VT$8="",0,VT222*условия!$R59)</f>
        <v>288456</v>
      </c>
      <c r="VU228" s="21">
        <f>IF(VU$8="",0,VU222*условия!$R59)</f>
        <v>287563.5</v>
      </c>
      <c r="VV228" s="21">
        <f>IF(VV$8="",0,VV222*условия!$R59)</f>
        <v>286671</v>
      </c>
      <c r="VW228" s="21">
        <f>IF(VW$8="",0,VW222*условия!$R59)</f>
        <v>285600</v>
      </c>
      <c r="VX228" s="21">
        <f>IF(VX$8="",0,VX222*условия!$R59)</f>
        <v>284529</v>
      </c>
      <c r="VY228" s="21">
        <f>IF(VY$8="",0,VY222*условия!$R59)</f>
        <v>284172</v>
      </c>
      <c r="VZ228" s="21">
        <f>IF(VZ$8="",0,VZ222*условия!$R59)</f>
        <v>283815</v>
      </c>
      <c r="WA228" s="21">
        <f>IF(WA$8="",0,WA222*условия!$R59)</f>
        <v>283458</v>
      </c>
      <c r="WB228" s="21">
        <f>IF(WB$8="",0,WB222*условия!$R59)</f>
        <v>283101</v>
      </c>
      <c r="WC228" s="21">
        <f>IF(WC$8="",0,WC222*условия!$R59)</f>
        <v>282744</v>
      </c>
      <c r="WD228" s="21">
        <f>IF(WD$8="",0,WD222*условия!$R59)</f>
        <v>282387</v>
      </c>
      <c r="WE228" s="21">
        <f>IF(WE$8="",0,WE222*условия!$R59)</f>
        <v>282030</v>
      </c>
      <c r="WF228" s="21">
        <f>IF(WF$8="",0,WF222*условия!$R59)</f>
        <v>281673</v>
      </c>
      <c r="WG228" s="21">
        <f>IF(WG$8="",0,WG222*условия!$R59)</f>
        <v>281316</v>
      </c>
      <c r="WH228" s="21">
        <f>IF(WH$8="",0,WH222*условия!$R59)</f>
        <v>280959</v>
      </c>
      <c r="WI228" s="21">
        <f>IF(WI$8="",0,WI222*условия!$R59)</f>
        <v>280602</v>
      </c>
      <c r="WJ228" s="21">
        <f>IF(WJ$8="",0,WJ222*условия!$R59)</f>
        <v>280245</v>
      </c>
      <c r="WK228" s="21">
        <f>IF(WK$8="",0,WK222*условия!$R59)</f>
        <v>279888</v>
      </c>
      <c r="WL228" s="21">
        <f>IF(WL$8="",0,WL222*условия!$R59)</f>
        <v>279531</v>
      </c>
      <c r="WM228" s="21">
        <f>IF(WM$8="",0,WM222*условия!$R59)</f>
        <v>279174</v>
      </c>
      <c r="WN228" s="21">
        <f>IF(WN$8="",0,WN222*условия!$R59)</f>
        <v>278817</v>
      </c>
      <c r="WO228" s="21">
        <f>IF(WO$8="",0,WO222*условия!$R59)</f>
        <v>278460</v>
      </c>
      <c r="WP228" s="21">
        <f>IF(WP$8="",0,WP222*условия!$R59)</f>
        <v>278103</v>
      </c>
      <c r="WQ228" s="21">
        <f>IF(WQ$8="",0,WQ222*условия!$R59)</f>
        <v>277746</v>
      </c>
      <c r="WR228" s="21">
        <f>IF(WR$8="",0,WR222*условия!$R59)</f>
        <v>277389</v>
      </c>
      <c r="WS228" s="21">
        <f>IF(WS$8="",0,WS222*условия!$R59)</f>
        <v>277032</v>
      </c>
      <c r="WT228" s="21">
        <f>IF(WT$8="",0,WT222*условия!$R59)</f>
        <v>276675</v>
      </c>
      <c r="WU228" s="21">
        <f>IF(WU$8="",0,WU222*условия!$R59)</f>
        <v>276318</v>
      </c>
      <c r="WV228" s="21">
        <f>IF(WV$8="",0,WV222*условия!$R59)</f>
        <v>275961</v>
      </c>
      <c r="WW228" s="21">
        <f>IF(WW$8="",0,WW222*условия!$R59)</f>
        <v>275604</v>
      </c>
      <c r="WX228" s="21">
        <f>IF(WX$8="",0,WX222*условия!$R59)</f>
        <v>275247</v>
      </c>
      <c r="WY228" s="21">
        <f>IF(WY$8="",0,WY222*условия!$R59)</f>
        <v>274890</v>
      </c>
      <c r="WZ228" s="21">
        <f>IF(WZ$8="",0,WZ222*условия!$R59)</f>
        <v>274533</v>
      </c>
      <c r="XA228" s="21">
        <f>IF(XA$8="",0,XA222*условия!$R59)</f>
        <v>274176</v>
      </c>
      <c r="XB228" s="21">
        <f>IF(XB$8="",0,XB222*условия!$R59)</f>
        <v>275009</v>
      </c>
      <c r="XC228" s="21">
        <f>IF(XC$8="",0,XC222*условия!$R59)</f>
        <v>275842</v>
      </c>
      <c r="XD228" s="21">
        <f>IF(XD$8="",0,XD222*условия!$R59)</f>
        <v>276675</v>
      </c>
      <c r="XE228" s="21">
        <f>IF(XE$8="",0,XE222*условия!$R59)</f>
        <v>277508</v>
      </c>
      <c r="XF228" s="21">
        <f>IF(XF$8="",0,XF222*условия!$R59)</f>
        <v>278341</v>
      </c>
      <c r="XG228" s="21">
        <f>IF(XG$8="",0,XG222*условия!$R59)</f>
        <v>279174</v>
      </c>
      <c r="XH228" s="21">
        <f>IF(XH$8="",0,XH222*условия!$R59)</f>
        <v>280007</v>
      </c>
      <c r="XI228" s="21">
        <f>IF(XI$8="",0,XI222*условия!$R59)</f>
        <v>280840</v>
      </c>
      <c r="XJ228" s="21">
        <f>IF(XJ$8="",0,XJ222*условия!$R59)</f>
        <v>281673</v>
      </c>
      <c r="XK228" s="21">
        <f>IF(XK$8="",0,XK222*условия!$R59)</f>
        <v>282506</v>
      </c>
      <c r="XL228" s="21">
        <f>IF(XL$8="",0,XL222*условия!$R59)</f>
        <v>283339</v>
      </c>
      <c r="XM228" s="21">
        <f>IF(XM$8="",0,XM222*условия!$R59)</f>
        <v>284172</v>
      </c>
      <c r="XN228" s="21">
        <f>IF(XN$8="",0,XN222*условия!$R59)</f>
        <v>285005</v>
      </c>
      <c r="XO228" s="21">
        <f>IF(XO$8="",0,XO222*условия!$R59)</f>
        <v>285838</v>
      </c>
      <c r="XP228" s="21">
        <f>IF(XP$8="",0,XP222*условия!$R59)</f>
        <v>286671</v>
      </c>
      <c r="XQ228" s="21">
        <f>IF(XQ$8="",0,XQ222*условия!$R59)</f>
        <v>287504</v>
      </c>
      <c r="XR228" s="21">
        <f>IF(XR$8="",0,XR222*условия!$R59)</f>
        <v>288337</v>
      </c>
      <c r="XS228" s="21">
        <f>IF(XS$8="",0,XS222*условия!$R59)</f>
        <v>289170</v>
      </c>
      <c r="XT228" s="21">
        <f>IF(XT$8="",0,XT222*условия!$R59)</f>
        <v>290003</v>
      </c>
      <c r="XU228" s="21">
        <f>IF(XU$8="",0,XU222*условия!$R59)</f>
        <v>290836</v>
      </c>
      <c r="XV228" s="21">
        <f>IF(XV$8="",0,XV222*условия!$R59)</f>
        <v>291669</v>
      </c>
      <c r="XW228" s="21">
        <f>IF(XW$8="",0,XW222*условия!$R59)</f>
        <v>292502</v>
      </c>
      <c r="XX228" s="21">
        <f>IF(XX$8="",0,XX222*условия!$R59)</f>
        <v>293335</v>
      </c>
      <c r="XY228" s="21">
        <f>IF(XY$8="",0,XY222*условия!$R59)</f>
        <v>294168</v>
      </c>
      <c r="XZ228" s="21">
        <f>IF(XZ$8="",0,XZ222*условия!$R59)</f>
        <v>295001</v>
      </c>
      <c r="YA228" s="21">
        <f>IF(YA$8="",0,YA222*условия!$R59)</f>
        <v>295834</v>
      </c>
      <c r="YB228" s="21">
        <f>IF(YB$8="",0,YB222*условия!$R59)</f>
        <v>296667</v>
      </c>
      <c r="YC228" s="21">
        <f>IF(YC$8="",0,YC222*условия!$R59)</f>
        <v>297500</v>
      </c>
      <c r="YD228" s="21">
        <f>IF(YD$8="",0,YD222*условия!$R59)</f>
        <v>298333</v>
      </c>
      <c r="YE228" s="21">
        <f>IF(YE$8="",0,YE222*условия!$R59)</f>
        <v>299166</v>
      </c>
      <c r="YF228" s="21">
        <f>IF(YF$8="",0,YF222*условия!$R59)</f>
        <v>298987.5</v>
      </c>
      <c r="YG228" s="21">
        <f>IF(YG$8="",0,YG222*условия!$R59)</f>
        <v>298809</v>
      </c>
      <c r="YH228" s="21">
        <f>IF(YH$8="",0,YH222*условия!$R59)</f>
        <v>298630.5</v>
      </c>
      <c r="YI228" s="21">
        <f>IF(YI$8="",0,YI222*условия!$R59)</f>
        <v>298452</v>
      </c>
      <c r="YJ228" s="21">
        <f>IF(YJ$8="",0,YJ222*условия!$R59)</f>
        <v>298273.5</v>
      </c>
      <c r="YK228" s="21">
        <f>IF(YK$8="",0,YK222*условия!$R59)</f>
        <v>298095</v>
      </c>
      <c r="YL228" s="21">
        <f>IF(YL$8="",0,YL222*условия!$R59)</f>
        <v>297916.5</v>
      </c>
      <c r="YM228" s="21">
        <f>IF(YM$8="",0,YM222*условия!$R59)</f>
        <v>297738</v>
      </c>
      <c r="YN228" s="21">
        <f>IF(YN$8="",0,YN222*условия!$R59)</f>
        <v>297559.5</v>
      </c>
      <c r="YO228" s="21">
        <f>IF(YO$8="",0,YO222*условия!$R59)</f>
        <v>297381</v>
      </c>
      <c r="YP228" s="21">
        <f>IF(YP$8="",0,YP222*условия!$R59)</f>
        <v>297202.5</v>
      </c>
      <c r="YQ228" s="21">
        <f>IF(YQ$8="",0,YQ222*условия!$R59)</f>
        <v>297024</v>
      </c>
      <c r="YR228" s="21">
        <f>IF(YR$8="",0,YR222*условия!$R59)</f>
        <v>296845.5</v>
      </c>
      <c r="YS228" s="21">
        <f>IF(YS$8="",0,YS222*условия!$R59)</f>
        <v>296667</v>
      </c>
      <c r="YT228" s="21">
        <f>IF(YT$8="",0,YT222*условия!$R59)</f>
        <v>296488.5</v>
      </c>
      <c r="YU228" s="21">
        <f>IF(YU$8="",0,YU222*условия!$R59)</f>
        <v>296310</v>
      </c>
      <c r="YV228" s="21">
        <f>IF(YV$8="",0,YV222*условия!$R59)</f>
        <v>296131.5</v>
      </c>
      <c r="YW228" s="21">
        <f>IF(YW$8="",0,YW222*условия!$R59)</f>
        <v>295953</v>
      </c>
      <c r="YX228" s="21">
        <f>IF(YX$8="",0,YX222*условия!$R59)</f>
        <v>295774.5</v>
      </c>
      <c r="YY228" s="21">
        <f>IF(YY$8="",0,YY222*условия!$R59)</f>
        <v>295596</v>
      </c>
      <c r="YZ228" s="21">
        <f>IF(YZ$8="",0,YZ222*условия!$R59)</f>
        <v>295417.5</v>
      </c>
      <c r="ZA228" s="21">
        <f>IF(ZA$8="",0,ZA222*условия!$R59)</f>
        <v>295239</v>
      </c>
      <c r="ZB228" s="21">
        <f>IF(ZB$8="",0,ZB222*условия!$R59)</f>
        <v>295060.5</v>
      </c>
      <c r="ZC228" s="21">
        <f>IF(ZC$8="",0,ZC222*условия!$R59)</f>
        <v>294882</v>
      </c>
      <c r="ZD228" s="21">
        <f>IF(ZD$8="",0,ZD222*условия!$R59)</f>
        <v>294703.5</v>
      </c>
      <c r="ZE228" s="21">
        <f>IF(ZE$8="",0,ZE222*условия!$R59)</f>
        <v>294525</v>
      </c>
      <c r="ZF228" s="21">
        <f>IF(ZF$8="",0,ZF222*условия!$R59)</f>
        <v>294346.5</v>
      </c>
      <c r="ZG228" s="21">
        <f>IF(ZG$8="",0,ZG222*условия!$R59)</f>
        <v>294168</v>
      </c>
      <c r="ZH228" s="21">
        <f>IF(ZH$8="",0,ZH222*условия!$R59)</f>
        <v>293989.5</v>
      </c>
      <c r="ZI228" s="21">
        <f>IF(ZI$8="",0,ZI222*условия!$R59)</f>
        <v>293811</v>
      </c>
      <c r="ZJ228" s="21">
        <f>IF(ZJ$8="",0,ZJ222*условия!$R59)</f>
        <v>293632.5</v>
      </c>
      <c r="ZK228" s="21">
        <f>IF(ZK$8="",0,ZK222*условия!$R59)</f>
        <v>292740</v>
      </c>
      <c r="ZL228" s="21">
        <f>IF(ZL$8="",0,ZL222*условия!$R59)</f>
        <v>291847.5</v>
      </c>
      <c r="ZM228" s="21">
        <f>IF(ZM$8="",0,ZM222*условия!$R59)</f>
        <v>290955</v>
      </c>
      <c r="ZN228" s="21">
        <f>IF(ZN$8="",0,ZN222*условия!$R59)</f>
        <v>290062.5</v>
      </c>
      <c r="ZO228" s="21">
        <f>IF(ZO$8="",0,ZO222*условия!$R59)</f>
        <v>289170</v>
      </c>
      <c r="ZP228" s="21">
        <f>IF(ZP$8="",0,ZP222*условия!$R59)</f>
        <v>288277.5</v>
      </c>
      <c r="ZQ228" s="21">
        <f>IF(ZQ$8="",0,ZQ222*условия!$R59)</f>
        <v>287385</v>
      </c>
      <c r="ZR228" s="21">
        <f>IF(ZR$8="",0,ZR222*условия!$R59)</f>
        <v>286492.5</v>
      </c>
      <c r="ZS228" s="21">
        <f>IF(ZS$8="",0,ZS222*условия!$R59)</f>
        <v>285600</v>
      </c>
      <c r="ZT228" s="21">
        <f>IF(ZT$8="",0,ZT222*условия!$R59)</f>
        <v>284707.5</v>
      </c>
      <c r="ZU228" s="21">
        <f>IF(ZU$8="",0,ZU222*условия!$R59)</f>
        <v>283815</v>
      </c>
      <c r="ZV228" s="21">
        <f>IF(ZV$8="",0,ZV222*условия!$R59)</f>
        <v>282922.5</v>
      </c>
      <c r="ZW228" s="21">
        <f>IF(ZW$8="",0,ZW222*условия!$R59)</f>
        <v>282030</v>
      </c>
      <c r="ZX228" s="21">
        <f>IF(ZX$8="",0,ZX222*условия!$R59)</f>
        <v>281137.5</v>
      </c>
      <c r="ZY228" s="21">
        <f>IF(ZY$8="",0,ZY222*условия!$R59)</f>
        <v>280245</v>
      </c>
      <c r="ZZ228" s="21">
        <f>IF(ZZ$8="",0,ZZ222*условия!$R59)</f>
        <v>279352.5</v>
      </c>
      <c r="AAA228" s="21">
        <f>IF(AAA$8="",0,AAA222*условия!$R59)</f>
        <v>278460</v>
      </c>
      <c r="AAB228" s="21">
        <f>IF(AAB$8="",0,AAB222*условия!$R59)</f>
        <v>277567.5</v>
      </c>
      <c r="AAC228" s="21">
        <f>IF(AAC$8="",0,AAC222*условия!$R59)</f>
        <v>276675</v>
      </c>
      <c r="AAD228" s="21">
        <f>IF(AAD$8="",0,AAD222*условия!$R59)</f>
        <v>275782.5</v>
      </c>
      <c r="AAE228" s="21">
        <f>IF(AAE$8="",0,AAE222*условия!$R59)</f>
        <v>274890</v>
      </c>
      <c r="AAF228" s="21">
        <f>IF(AAF$8="",0,AAF222*условия!$R59)</f>
        <v>273997.5</v>
      </c>
      <c r="AAG228" s="21">
        <f>IF(AAG$8="",0,AAG222*условия!$R59)</f>
        <v>273105</v>
      </c>
      <c r="AAH228" s="21">
        <f>IF(AAH$8="",0,AAH222*условия!$R59)</f>
        <v>272212.5</v>
      </c>
      <c r="AAI228" s="21">
        <f>IF(AAI$8="",0,AAI222*условия!$R59)</f>
        <v>271320</v>
      </c>
      <c r="AAJ228" s="21">
        <f>IF(AAJ$8="",0,AAJ222*условия!$R59)</f>
        <v>270427.5</v>
      </c>
      <c r="AAK228" s="21">
        <f>IF(AAK$8="",0,AAK222*условия!$R59)</f>
        <v>269535</v>
      </c>
      <c r="AAL228" s="21">
        <f>IF(AAL$8="",0,AAL222*условия!$R59)</f>
        <v>268642.5</v>
      </c>
      <c r="AAM228" s="21">
        <f>IF(AAM$8="",0,AAM222*условия!$R59)</f>
        <v>267750</v>
      </c>
      <c r="AAN228" s="21">
        <f>IF(AAN$8="",0,AAN222*условия!$R59)</f>
        <v>266857.5</v>
      </c>
      <c r="AAO228" s="21">
        <f>IF(AAO$8="",0,AAO222*условия!$R59)</f>
        <v>267095.5</v>
      </c>
      <c r="AAP228" s="21">
        <f>IF(AAP$8="",0,AAP222*условия!$R59)</f>
        <v>267333.5</v>
      </c>
      <c r="AAQ228" s="21">
        <f>IF(AAQ$8="",0,AAQ222*условия!$R59)</f>
        <v>267571.5</v>
      </c>
      <c r="AAR228" s="21">
        <f>IF(AAR$8="",0,AAR222*условия!$R59)</f>
        <v>267809.5</v>
      </c>
      <c r="AAS228" s="21">
        <f>IF(AAS$8="",0,AAS222*условия!$R59)</f>
        <v>268047.5</v>
      </c>
      <c r="AAT228" s="21">
        <f>IF(AAT$8="",0,AAT222*условия!$R59)</f>
        <v>268285.5</v>
      </c>
      <c r="AAU228" s="21">
        <f>IF(AAU$8="",0,AAU222*условия!$R59)</f>
        <v>268523.5</v>
      </c>
      <c r="AAV228" s="21">
        <f>IF(AAV$8="",0,AAV222*условия!$R59)</f>
        <v>268761.5</v>
      </c>
      <c r="AAW228" s="21">
        <f>IF(AAW$8="",0,AAW222*условия!$R59)</f>
        <v>268999.5</v>
      </c>
      <c r="AAX228" s="21">
        <f>IF(AAX$8="",0,AAX222*условия!$R59)</f>
        <v>269237.5</v>
      </c>
      <c r="AAY228" s="21">
        <f>IF(AAY$8="",0,AAY222*условия!$R59)</f>
        <v>269475.5</v>
      </c>
      <c r="AAZ228" s="21">
        <f>IF(AAZ$8="",0,AAZ222*условия!$R59)</f>
        <v>269713.5</v>
      </c>
      <c r="ABA228" s="21">
        <f>IF(ABA$8="",0,ABA222*условия!$R59)</f>
        <v>269951.5</v>
      </c>
      <c r="ABB228" s="21">
        <f>IF(ABB$8="",0,ABB222*условия!$R59)</f>
        <v>270189.5</v>
      </c>
      <c r="ABC228" s="21">
        <f>IF(ABC$8="",0,ABC222*условия!$R59)</f>
        <v>270427.5</v>
      </c>
      <c r="ABD228" s="21">
        <f>IF(ABD$8="",0,ABD222*условия!$R59)</f>
        <v>270665.5</v>
      </c>
      <c r="ABE228" s="21">
        <f>IF(ABE$8="",0,ABE222*условия!$R59)</f>
        <v>270903.5</v>
      </c>
      <c r="ABF228" s="21">
        <f>IF(ABF$8="",0,ABF222*условия!$R59)</f>
        <v>271141.5</v>
      </c>
      <c r="ABG228" s="21">
        <f>IF(ABG$8="",0,ABG222*условия!$R59)</f>
        <v>271379.5</v>
      </c>
      <c r="ABH228" s="21">
        <f>IF(ABH$8="",0,ABH222*условия!$R59)</f>
        <v>271617.5</v>
      </c>
      <c r="ABI228" s="21">
        <f>IF(ABI$8="",0,ABI222*условия!$R59)</f>
        <v>271855.5</v>
      </c>
      <c r="ABJ228" s="21">
        <f>IF(ABJ$8="",0,ABJ222*условия!$R59)</f>
        <v>272093.5</v>
      </c>
      <c r="ABK228" s="21">
        <f>IF(ABK$8="",0,ABK222*условия!$R59)</f>
        <v>272331.5</v>
      </c>
      <c r="ABL228" s="21">
        <f>IF(ABL$8="",0,ABL222*условия!$R59)</f>
        <v>272569.5</v>
      </c>
      <c r="ABM228" s="21">
        <f>IF(ABM$8="",0,ABM222*условия!$R59)</f>
        <v>272807.5</v>
      </c>
      <c r="ABN228" s="21">
        <f>IF(ABN$8="",0,ABN222*условия!$R59)</f>
        <v>273045.5</v>
      </c>
      <c r="ABO228" s="21">
        <f>IF(ABO$8="",0,ABO222*условия!$R59)</f>
        <v>273283.5</v>
      </c>
      <c r="ABP228" s="21">
        <f>IF(ABP$8="",0,ABP222*условия!$R59)</f>
        <v>273521.5</v>
      </c>
      <c r="ABQ228" s="21">
        <f>IF(ABQ$8="",0,ABQ222*условия!$R59)</f>
        <v>273759.5</v>
      </c>
      <c r="ABR228" s="21">
        <f>IF(ABR$8="",0,ABR222*условия!$R59)</f>
        <v>274890</v>
      </c>
      <c r="ABS228" s="21">
        <f>IF(ABS$8="",0,ABS222*условия!$R59)</f>
        <v>276020.5</v>
      </c>
      <c r="ABT228" s="21">
        <f>IF(ABT$8="",0,ABT222*условия!$R59)</f>
        <v>277151</v>
      </c>
      <c r="ABU228" s="21">
        <f>IF(ABU$8="",0,ABU222*условия!$R59)</f>
        <v>278281.5</v>
      </c>
      <c r="ABV228" s="21">
        <f>IF(ABV$8="",0,ABV222*условия!$R59)</f>
        <v>279412</v>
      </c>
      <c r="ABW228" s="21">
        <f>IF(ABW$8="",0,ABW222*условия!$R59)</f>
        <v>280542.5</v>
      </c>
      <c r="ABX228" s="21">
        <f>IF(ABX$8="",0,ABX222*условия!$R59)</f>
        <v>281673</v>
      </c>
      <c r="ABY228" s="21">
        <f>IF(ABY$8="",0,ABY222*условия!$R59)</f>
        <v>282803.5</v>
      </c>
      <c r="ABZ228" s="21">
        <f>IF(ABZ$8="",0,ABZ222*условия!$R59)</f>
        <v>283934</v>
      </c>
      <c r="ACA228" s="21">
        <f>IF(ACA$8="",0,ACA222*условия!$R59)</f>
        <v>285064.5</v>
      </c>
      <c r="ACB228" s="21">
        <f>IF(ACB$8="",0,ACB222*условия!$R59)</f>
        <v>286195</v>
      </c>
      <c r="ACC228" s="21">
        <f>IF(ACC$8="",0,ACC222*условия!$R59)</f>
        <v>287325.5</v>
      </c>
      <c r="ACD228" s="21">
        <f>IF(ACD$8="",0,ACD222*условия!$R59)</f>
        <v>288456</v>
      </c>
      <c r="ACE228" s="21">
        <f>IF(ACE$8="",0,ACE222*условия!$R59)</f>
        <v>289586.5</v>
      </c>
      <c r="ACF228" s="21">
        <f>IF(ACF$8="",0,ACF222*условия!$R59)</f>
        <v>290717</v>
      </c>
      <c r="ACG228" s="21">
        <f>IF(ACG$8="",0,ACG222*условия!$R59)</f>
        <v>291847.5</v>
      </c>
      <c r="ACH228" s="21">
        <f>IF(ACH$8="",0,ACH222*условия!$R59)</f>
        <v>292978</v>
      </c>
      <c r="ACI228" s="21">
        <f>IF(ACI$8="",0,ACI222*условия!$R59)</f>
        <v>294108.5</v>
      </c>
      <c r="ACJ228" s="21">
        <f>IF(ACJ$8="",0,ACJ222*условия!$R59)</f>
        <v>295239</v>
      </c>
      <c r="ACK228" s="21">
        <f>IF(ACK$8="",0,ACK222*условия!$R59)</f>
        <v>296369.5</v>
      </c>
      <c r="ACL228" s="21">
        <f>IF(ACL$8="",0,ACL222*условия!$R59)</f>
        <v>297500</v>
      </c>
      <c r="ACM228" s="21">
        <f>IF(ACM$8="",0,ACM222*условия!$R59)</f>
        <v>298630.5</v>
      </c>
      <c r="ACN228" s="21">
        <f>IF(ACN$8="",0,ACN222*условия!$R59)</f>
        <v>299761</v>
      </c>
      <c r="ACO228" s="21">
        <f>IF(ACO$8="",0,ACO222*условия!$R59)</f>
        <v>300891.5</v>
      </c>
      <c r="ACP228" s="21">
        <f>IF(ACP$8="",0,ACP222*условия!$R59)</f>
        <v>302022</v>
      </c>
      <c r="ACQ228" s="21">
        <f>IF(ACQ$8="",0,ACQ222*условия!$R59)</f>
        <v>303152.5</v>
      </c>
      <c r="ACR228" s="21">
        <f>IF(ACR$8="",0,ACR222*условия!$R59)</f>
        <v>304283</v>
      </c>
      <c r="ACS228" s="21">
        <f>IF(ACS$8="",0,ACS222*условия!$R59)</f>
        <v>305413.5</v>
      </c>
      <c r="ACT228" s="21">
        <f>IF(ACT$8="",0,ACT222*условия!$R59)</f>
        <v>306544</v>
      </c>
      <c r="ACU228" s="21">
        <f>IF(ACU$8="",0,ACU222*условия!$R59)</f>
        <v>307674.5</v>
      </c>
      <c r="ACV228" s="21">
        <f>IF(ACV$8="",0,ACV222*условия!$R59)</f>
        <v>308805</v>
      </c>
      <c r="ACW228" s="21">
        <f>IF(ACW$8="",0,ACW222*условия!$R59)</f>
        <v>309935.5</v>
      </c>
      <c r="ACX228" s="21">
        <f>IF(ACX$8="",0,ACX222*условия!$R59)</f>
        <v>311304</v>
      </c>
      <c r="ACY228" s="21">
        <f>IF(ACY$8="",0,ACY222*условия!$R59)</f>
        <v>312672.5</v>
      </c>
      <c r="ACZ228" s="21">
        <f>IF(ACZ$8="",0,ACZ222*условия!$R59)</f>
        <v>314041</v>
      </c>
      <c r="ADA228" s="21">
        <f>IF(ADA$8="",0,ADA222*условия!$R59)</f>
        <v>315409.5</v>
      </c>
      <c r="ADB228" s="21">
        <f>IF(ADB$8="",0,ADB222*условия!$R59)</f>
        <v>316778</v>
      </c>
      <c r="ADC228" s="21">
        <f>IF(ADC$8="",0,ADC222*условия!$R59)</f>
        <v>318146.5</v>
      </c>
      <c r="ADD228" s="21">
        <f>IF(ADD$8="",0,ADD222*условия!$R59)</f>
        <v>319515</v>
      </c>
      <c r="ADE228" s="21">
        <f>IF(ADE$8="",0,ADE222*условия!$R59)</f>
        <v>320883.5</v>
      </c>
      <c r="ADF228" s="21">
        <f>IF(ADF$8="",0,ADF222*условия!$R59)</f>
        <v>322252</v>
      </c>
      <c r="ADG228" s="21">
        <f>IF(ADG$8="",0,ADG222*условия!$R59)</f>
        <v>323620.5</v>
      </c>
      <c r="ADH228" s="21">
        <f>IF(ADH$8="",0,ADH222*условия!$R59)</f>
        <v>324989</v>
      </c>
      <c r="ADI228" s="21">
        <f>IF(ADI$8="",0,ADI222*условия!$R59)</f>
        <v>326357.5</v>
      </c>
      <c r="ADJ228" s="21">
        <f>IF(ADJ$8="",0,ADJ222*условия!$R59)</f>
        <v>327726</v>
      </c>
      <c r="ADK228" s="21">
        <f>IF(ADK$8="",0,ADK222*условия!$R59)</f>
        <v>329094.5</v>
      </c>
      <c r="ADL228" s="21">
        <f>IF(ADL$8="",0,ADL222*условия!$R59)</f>
        <v>330463</v>
      </c>
      <c r="ADM228" s="21">
        <f>IF(ADM$8="",0,ADM222*условия!$R59)</f>
        <v>331831.5</v>
      </c>
      <c r="ADN228" s="21">
        <f>IF(ADN$8="",0,ADN222*условия!$R59)</f>
        <v>333200</v>
      </c>
      <c r="ADO228" s="21">
        <f>IF(ADO$8="",0,ADO222*условия!$R59)</f>
        <v>334568.5</v>
      </c>
      <c r="ADP228" s="21">
        <f>IF(ADP$8="",0,ADP222*условия!$R59)</f>
        <v>335937</v>
      </c>
      <c r="ADQ228" s="21">
        <f>IF(ADQ$8="",0,ADQ222*условия!$R59)</f>
        <v>337305.5</v>
      </c>
      <c r="ADR228" s="21">
        <f>IF(ADR$8="",0,ADR222*условия!$R59)</f>
        <v>338674</v>
      </c>
      <c r="ADS228" s="21">
        <f>IF(ADS$8="",0,ADS222*условия!$R59)</f>
        <v>340042.5</v>
      </c>
      <c r="ADT228" s="21">
        <f>IF(ADT$8="",0,ADT222*условия!$R59)</f>
        <v>341411</v>
      </c>
      <c r="ADU228" s="21">
        <f>IF(ADU$8="",0,ADU222*условия!$R59)</f>
        <v>342779.5</v>
      </c>
      <c r="ADV228" s="21">
        <f>IF(ADV$8="",0,ADV222*условия!$R59)</f>
        <v>344148</v>
      </c>
      <c r="ADW228" s="21">
        <f>IF(ADW$8="",0,ADW222*условия!$R59)</f>
        <v>345516.5</v>
      </c>
      <c r="ADX228" s="21">
        <f>IF(ADX$8="",0,ADX222*условия!$R59)</f>
        <v>346885</v>
      </c>
      <c r="ADY228" s="21">
        <f>IF(ADY$8="",0,ADY222*условия!$R59)</f>
        <v>348253.5</v>
      </c>
      <c r="ADZ228" s="21">
        <f>IF(ADZ$8="",0,ADZ222*условия!$R59)</f>
        <v>349622</v>
      </c>
      <c r="AEA228" s="21">
        <f>IF(AEA$8="",0,AEA222*условия!$R59)</f>
        <v>349860</v>
      </c>
      <c r="AEB228" s="21">
        <f>IF(AEB$8="",0,AEB222*условия!$R59)</f>
        <v>350098</v>
      </c>
      <c r="AEC228" s="21">
        <f>IF(AEC$8="",0,AEC222*условия!$R59)</f>
        <v>350336</v>
      </c>
      <c r="AED228" s="21">
        <f>IF(AED$8="",0,AED222*условия!$R59)</f>
        <v>350574</v>
      </c>
      <c r="AEE228" s="21">
        <f>IF(AEE$8="",0,AEE222*условия!$R59)</f>
        <v>350812</v>
      </c>
      <c r="AEF228" s="21">
        <f>IF(AEF$8="",0,AEF222*условия!$R59)</f>
        <v>351050</v>
      </c>
      <c r="AEG228" s="21">
        <f>IF(AEG$8="",0,AEG222*условия!$R59)</f>
        <v>351288</v>
      </c>
      <c r="AEH228" s="21">
        <f>IF(AEH$8="",0,AEH222*условия!$R59)</f>
        <v>351526</v>
      </c>
      <c r="AEI228" s="21">
        <f>IF(AEI$8="",0,AEI222*условия!$R59)</f>
        <v>351764</v>
      </c>
      <c r="AEJ228" s="21">
        <f>IF(AEJ$8="",0,AEJ222*условия!$R59)</f>
        <v>352002</v>
      </c>
      <c r="AEK228" s="21">
        <f>IF(AEK$8="",0,AEK222*условия!$R59)</f>
        <v>352240</v>
      </c>
      <c r="AEL228" s="21">
        <f>IF(AEL$8="",0,AEL222*условия!$R59)</f>
        <v>352478</v>
      </c>
      <c r="AEM228" s="21">
        <f>IF(AEM$8="",0,AEM222*условия!$R59)</f>
        <v>352716</v>
      </c>
      <c r="AEN228" s="21">
        <f>IF(AEN$8="",0,AEN222*условия!$R59)</f>
        <v>352954</v>
      </c>
      <c r="AEO228" s="21">
        <f>IF(AEO$8="",0,AEO222*условия!$R59)</f>
        <v>353192</v>
      </c>
      <c r="AEP228" s="21">
        <f>IF(AEP$8="",0,AEP222*условия!$R59)</f>
        <v>353430</v>
      </c>
      <c r="AEQ228" s="21">
        <f>IF(AEQ$8="",0,AEQ222*условия!$R59)</f>
        <v>353668</v>
      </c>
      <c r="AER228" s="21">
        <f>IF(AER$8="",0,AER222*условия!$R59)</f>
        <v>353906</v>
      </c>
      <c r="AES228" s="21">
        <f>IF(AES$8="",0,AES222*условия!$R59)</f>
        <v>354144</v>
      </c>
      <c r="AET228" s="21">
        <f>IF(AET$8="",0,AET222*условия!$R59)</f>
        <v>354382</v>
      </c>
      <c r="AEU228" s="21">
        <f>IF(AEU$8="",0,AEU222*условия!$R59)</f>
        <v>354620</v>
      </c>
      <c r="AEV228" s="21">
        <f>IF(AEV$8="",0,AEV222*условия!$R59)</f>
        <v>354858</v>
      </c>
      <c r="AEW228" s="21">
        <f>IF(AEW$8="",0,AEW222*условия!$R59)</f>
        <v>355096</v>
      </c>
      <c r="AEX228" s="21">
        <f>IF(AEX$8="",0,AEX222*условия!$R59)</f>
        <v>355334</v>
      </c>
      <c r="AEY228" s="21">
        <f>IF(AEY$8="",0,AEY222*условия!$R59)</f>
        <v>355572</v>
      </c>
      <c r="AEZ228" s="21">
        <f>IF(AEZ$8="",0,AEZ222*условия!$R59)</f>
        <v>355810</v>
      </c>
      <c r="AFA228" s="21">
        <f>IF(AFA$8="",0,AFA222*условия!$R59)</f>
        <v>356048</v>
      </c>
      <c r="AFB228" s="21">
        <f>IF(AFB$8="",0,AFB222*условия!$R59)</f>
        <v>356286</v>
      </c>
      <c r="AFC228" s="21">
        <f>IF(AFC$8="",0,AFC222*условия!$R59)</f>
        <v>356524</v>
      </c>
      <c r="AFD228" s="21">
        <f>IF(AFD$8="",0,AFD222*условия!$R59)</f>
        <v>356762</v>
      </c>
      <c r="AFE228" s="21">
        <f>IF(AFE$8="",0,AFE222*условия!$R59)</f>
        <v>357000</v>
      </c>
      <c r="AFF228" s="21">
        <f>IF(AFF$8="",0,AFF222*условия!$R59)</f>
        <v>357238</v>
      </c>
      <c r="AFG228" s="21">
        <f>IF(AFG$8="",0,AFG222*условия!$R59)</f>
        <v>357476</v>
      </c>
    </row>
    <row r="229" spans="1:839" s="42" customFormat="1" x14ac:dyDescent="0.25">
      <c r="A229" s="21"/>
      <c r="B229" s="21"/>
      <c r="C229" s="21"/>
      <c r="D229" s="55"/>
      <c r="E229" s="21" t="str">
        <f>структура!$G$69</f>
        <v>начисл. %-тов по безвозвр. займам за срок просрочки</v>
      </c>
      <c r="F229" s="21"/>
      <c r="G229" s="21" t="str">
        <f>структура!$J$11</f>
        <v>экспресс заем</v>
      </c>
      <c r="H229" s="21"/>
      <c r="I229" s="21" t="str">
        <f>IF($E229="","",INDEX(структура!$H$10:$H$153,SUMIFS(структура!$C$10:$C$153,структура!$G$10:$G$153,$E229)))</f>
        <v>руб</v>
      </c>
      <c r="J229" s="21"/>
      <c r="K229" s="41"/>
      <c r="L229" s="21"/>
      <c r="M229" s="21"/>
      <c r="N229" s="21"/>
      <c r="O229" s="21"/>
      <c r="P229" s="21"/>
      <c r="Q229" s="41"/>
      <c r="R229" s="21">
        <f>IF(R$8="",0,R223*условия!$R60)</f>
        <v>0</v>
      </c>
      <c r="S229" s="21">
        <f>IF(S$8="",0,S223*условия!$R60)</f>
        <v>0</v>
      </c>
      <c r="T229" s="21">
        <f>IF(T$8="",0,T223*условия!$R60)</f>
        <v>0</v>
      </c>
      <c r="U229" s="21">
        <f>IF(U$8="",0,U223*условия!$R60)</f>
        <v>0</v>
      </c>
      <c r="V229" s="21">
        <f>IF(V$8="",0,V223*условия!$R60)</f>
        <v>0</v>
      </c>
      <c r="W229" s="21">
        <f>IF(W$8="",0,W223*условия!$R60)</f>
        <v>0</v>
      </c>
      <c r="X229" s="21">
        <f>IF(X$8="",0,X223*условия!$R60)</f>
        <v>0</v>
      </c>
      <c r="Y229" s="21">
        <f>IF(Y$8="",0,Y223*условия!$R60)</f>
        <v>0</v>
      </c>
      <c r="Z229" s="21">
        <f>IF(Z$8="",0,Z223*условия!$R60)</f>
        <v>0</v>
      </c>
      <c r="AA229" s="21">
        <f>IF(AA$8="",0,AA223*условия!$R60)</f>
        <v>0</v>
      </c>
      <c r="AB229" s="21">
        <f>IF(AB$8="",0,AB223*условия!$R60)</f>
        <v>1080</v>
      </c>
      <c r="AC229" s="21">
        <f>IF(AC$8="",0,AC223*условия!$R60)</f>
        <v>2160</v>
      </c>
      <c r="AD229" s="21">
        <f>IF(AD$8="",0,AD223*условия!$R60)</f>
        <v>3240</v>
      </c>
      <c r="AE229" s="21">
        <f>IF(AE$8="",0,AE223*условия!$R60)</f>
        <v>4320</v>
      </c>
      <c r="AF229" s="21">
        <f>IF(AF$8="",0,AF223*условия!$R60)</f>
        <v>5400</v>
      </c>
      <c r="AG229" s="21">
        <f>IF(AG$8="",0,AG223*условия!$R60)</f>
        <v>6480</v>
      </c>
      <c r="AH229" s="21">
        <f>IF(AH$8="",0,AH223*условия!$R60)</f>
        <v>7560</v>
      </c>
      <c r="AI229" s="21">
        <f>IF(AI$8="",0,AI223*условия!$R60)</f>
        <v>8640</v>
      </c>
      <c r="AJ229" s="21">
        <f>IF(AJ$8="",0,AJ223*условия!$R60)</f>
        <v>9720</v>
      </c>
      <c r="AK229" s="21">
        <f>IF(AK$8="",0,AK223*условия!$R60)</f>
        <v>10800</v>
      </c>
      <c r="AL229" s="21">
        <f>IF(AL$8="",0,AL223*условия!$R60)</f>
        <v>11880</v>
      </c>
      <c r="AM229" s="21">
        <f>IF(AM$8="",0,AM223*условия!$R60)</f>
        <v>12960</v>
      </c>
      <c r="AN229" s="21">
        <f>IF(AN$8="",0,AN223*условия!$R60)</f>
        <v>14040</v>
      </c>
      <c r="AO229" s="21">
        <f>IF(AO$8="",0,AO223*условия!$R60)</f>
        <v>15120</v>
      </c>
      <c r="AP229" s="21">
        <f>IF(AP$8="",0,AP223*условия!$R60)</f>
        <v>16200</v>
      </c>
      <c r="AQ229" s="21">
        <f>IF(AQ$8="",0,AQ223*условия!$R60)</f>
        <v>17280</v>
      </c>
      <c r="AR229" s="21">
        <f>IF(AR$8="",0,AR223*условия!$R60)</f>
        <v>18360</v>
      </c>
      <c r="AS229" s="21">
        <f>IF(AS$8="",0,AS223*условия!$R60)</f>
        <v>19440</v>
      </c>
      <c r="AT229" s="21">
        <f>IF(AT$8="",0,AT223*условия!$R60)</f>
        <v>20520</v>
      </c>
      <c r="AU229" s="21">
        <f>IF(AU$8="",0,AU223*условия!$R60)</f>
        <v>21600</v>
      </c>
      <c r="AV229" s="21">
        <f>IF(AV$8="",0,AV223*условия!$R60)</f>
        <v>22680</v>
      </c>
      <c r="AW229" s="21">
        <f>IF(AW$8="",0,AW223*условия!$R60)</f>
        <v>23760</v>
      </c>
      <c r="AX229" s="21">
        <f>IF(AX$8="",0,AX223*условия!$R60)</f>
        <v>24840</v>
      </c>
      <c r="AY229" s="21">
        <f>IF(AY$8="",0,AY223*условия!$R60)</f>
        <v>25920</v>
      </c>
      <c r="AZ229" s="21">
        <f>IF(AZ$8="",0,AZ223*условия!$R60)</f>
        <v>27000</v>
      </c>
      <c r="BA229" s="21">
        <f>IF(BA$8="",0,BA223*условия!$R60)</f>
        <v>28080</v>
      </c>
      <c r="BB229" s="21">
        <f>IF(BB$8="",0,BB223*условия!$R60)</f>
        <v>29160</v>
      </c>
      <c r="BC229" s="21">
        <f>IF(BC$8="",0,BC223*условия!$R60)</f>
        <v>30240</v>
      </c>
      <c r="BD229" s="21">
        <f>IF(BD$8="",0,BD223*условия!$R60)</f>
        <v>31320</v>
      </c>
      <c r="BE229" s="21">
        <f>IF(BE$8="",0,BE223*условия!$R60)</f>
        <v>32400</v>
      </c>
      <c r="BF229" s="21">
        <f>IF(BF$8="",0,BF223*условия!$R60)</f>
        <v>33480</v>
      </c>
      <c r="BG229" s="21">
        <f>IF(BG$8="",0,BG223*условия!$R60)</f>
        <v>34440</v>
      </c>
      <c r="BH229" s="21">
        <f>IF(BH$8="",0,BH223*условия!$R60)</f>
        <v>35400</v>
      </c>
      <c r="BI229" s="21">
        <f>IF(BI$8="",0,BI223*условия!$R60)</f>
        <v>36360</v>
      </c>
      <c r="BJ229" s="21">
        <f>IF(BJ$8="",0,BJ223*условия!$R60)</f>
        <v>37320</v>
      </c>
      <c r="BK229" s="21">
        <f>IF(BK$8="",0,BK223*условия!$R60)</f>
        <v>38280</v>
      </c>
      <c r="BL229" s="21">
        <f>IF(BL$8="",0,BL223*условия!$R60)</f>
        <v>39240</v>
      </c>
      <c r="BM229" s="21">
        <f>IF(BM$8="",0,BM223*условия!$R60)</f>
        <v>40200</v>
      </c>
      <c r="BN229" s="21">
        <f>IF(BN$8="",0,BN223*условия!$R60)</f>
        <v>41160</v>
      </c>
      <c r="BO229" s="21">
        <f>IF(BO$8="",0,BO223*условия!$R60)</f>
        <v>42120</v>
      </c>
      <c r="BP229" s="21">
        <f>IF(BP$8="",0,BP223*условия!$R60)</f>
        <v>43080</v>
      </c>
      <c r="BQ229" s="21">
        <f>IF(BQ$8="",0,BQ223*условия!$R60)</f>
        <v>44040</v>
      </c>
      <c r="BR229" s="21">
        <f>IF(BR$8="",0,BR223*условия!$R60)</f>
        <v>45000</v>
      </c>
      <c r="BS229" s="21">
        <f>IF(BS$8="",0,BS223*условия!$R60)</f>
        <v>45960</v>
      </c>
      <c r="BT229" s="21">
        <f>IF(BT$8="",0,BT223*условия!$R60)</f>
        <v>46920</v>
      </c>
      <c r="BU229" s="21">
        <f>IF(BU$8="",0,BU223*условия!$R60)</f>
        <v>47880</v>
      </c>
      <c r="BV229" s="21">
        <f>IF(BV$8="",0,BV223*условия!$R60)</f>
        <v>48840</v>
      </c>
      <c r="BW229" s="21">
        <f>IF(BW$8="",0,BW223*условия!$R60)</f>
        <v>49800</v>
      </c>
      <c r="BX229" s="21">
        <f>IF(BX$8="",0,BX223*условия!$R60)</f>
        <v>50760</v>
      </c>
      <c r="BY229" s="21">
        <f>IF(BY$8="",0,BY223*условия!$R60)</f>
        <v>51720</v>
      </c>
      <c r="BZ229" s="21">
        <f>IF(BZ$8="",0,BZ223*условия!$R60)</f>
        <v>52680</v>
      </c>
      <c r="CA229" s="21">
        <f>IF(CA$8="",0,CA223*условия!$R60)</f>
        <v>53640</v>
      </c>
      <c r="CB229" s="21">
        <f>IF(CB$8="",0,CB223*условия!$R60)</f>
        <v>54600</v>
      </c>
      <c r="CC229" s="21">
        <f>IF(CC$8="",0,CC223*условия!$R60)</f>
        <v>55560</v>
      </c>
      <c r="CD229" s="21">
        <f>IF(CD$8="",0,CD223*условия!$R60)</f>
        <v>56520</v>
      </c>
      <c r="CE229" s="21">
        <f>IF(CE$8="",0,CE223*условия!$R60)</f>
        <v>57480</v>
      </c>
      <c r="CF229" s="21">
        <f>IF(CF$8="",0,CF223*условия!$R60)</f>
        <v>58440</v>
      </c>
      <c r="CG229" s="21">
        <f>IF(CG$8="",0,CG223*условия!$R60)</f>
        <v>59400</v>
      </c>
      <c r="CH229" s="21">
        <f>IF(CH$8="",0,CH223*условия!$R60)</f>
        <v>60360</v>
      </c>
      <c r="CI229" s="21">
        <f>IF(CI$8="",0,CI223*условия!$R60)</f>
        <v>61320</v>
      </c>
      <c r="CJ229" s="21">
        <f>IF(CJ$8="",0,CJ223*условия!$R60)</f>
        <v>62280</v>
      </c>
      <c r="CK229" s="21">
        <f>IF(CK$8="",0,CK223*условия!$R60)</f>
        <v>63240</v>
      </c>
      <c r="CL229" s="21">
        <f>IF(CL$8="",0,CL223*условия!$R60)</f>
        <v>65340</v>
      </c>
      <c r="CM229" s="21">
        <f>IF(CM$8="",0,CM223*условия!$R60)</f>
        <v>67440</v>
      </c>
      <c r="CN229" s="21">
        <f>IF(CN$8="",0,CN223*условия!$R60)</f>
        <v>69540</v>
      </c>
      <c r="CO229" s="21">
        <f>IF(CO$8="",0,CO223*условия!$R60)</f>
        <v>71640</v>
      </c>
      <c r="CP229" s="21">
        <f>IF(CP$8="",0,CP223*условия!$R60)</f>
        <v>73740</v>
      </c>
      <c r="CQ229" s="21">
        <f>IF(CQ$8="",0,CQ223*условия!$R60)</f>
        <v>75840</v>
      </c>
      <c r="CR229" s="21">
        <f>IF(CR$8="",0,CR223*условия!$R60)</f>
        <v>77940</v>
      </c>
      <c r="CS229" s="21">
        <f>IF(CS$8="",0,CS223*условия!$R60)</f>
        <v>80040</v>
      </c>
      <c r="CT229" s="21">
        <f>IF(CT$8="",0,CT223*условия!$R60)</f>
        <v>81060</v>
      </c>
      <c r="CU229" s="21">
        <f>IF(CU$8="",0,CU223*условия!$R60)</f>
        <v>82080</v>
      </c>
      <c r="CV229" s="21">
        <f>IF(CV$8="",0,CV223*условия!$R60)</f>
        <v>83100</v>
      </c>
      <c r="CW229" s="21">
        <f>IF(CW$8="",0,CW223*условия!$R60)</f>
        <v>84120</v>
      </c>
      <c r="CX229" s="21">
        <f>IF(CX$8="",0,CX223*условия!$R60)</f>
        <v>85140</v>
      </c>
      <c r="CY229" s="21">
        <f>IF(CY$8="",0,CY223*условия!$R60)</f>
        <v>86160</v>
      </c>
      <c r="CZ229" s="21">
        <f>IF(CZ$8="",0,CZ223*условия!$R60)</f>
        <v>87180</v>
      </c>
      <c r="DA229" s="21">
        <f>IF(DA$8="",0,DA223*условия!$R60)</f>
        <v>88200</v>
      </c>
      <c r="DB229" s="21">
        <f>IF(DB$8="",0,DB223*условия!$R60)</f>
        <v>89220</v>
      </c>
      <c r="DC229" s="21">
        <f>IF(DC$8="",0,DC223*условия!$R60)</f>
        <v>90240</v>
      </c>
      <c r="DD229" s="21">
        <f>IF(DD$8="",0,DD223*условия!$R60)</f>
        <v>91260</v>
      </c>
      <c r="DE229" s="21">
        <f>IF(DE$8="",0,DE223*условия!$R60)</f>
        <v>92280</v>
      </c>
      <c r="DF229" s="21">
        <f>IF(DF$8="",0,DF223*условия!$R60)</f>
        <v>93300</v>
      </c>
      <c r="DG229" s="21">
        <f>IF(DG$8="",0,DG223*условия!$R60)</f>
        <v>94320</v>
      </c>
      <c r="DH229" s="21">
        <f>IF(DH$8="",0,DH223*условия!$R60)</f>
        <v>95340</v>
      </c>
      <c r="DI229" s="21">
        <f>IF(DI$8="",0,DI223*условия!$R60)</f>
        <v>96360</v>
      </c>
      <c r="DJ229" s="21">
        <f>IF(DJ$8="",0,DJ223*условия!$R60)</f>
        <v>97380</v>
      </c>
      <c r="DK229" s="21">
        <f>IF(DK$8="",0,DK223*условия!$R60)</f>
        <v>98400</v>
      </c>
      <c r="DL229" s="21">
        <f>IF(DL$8="",0,DL223*условия!$R60)</f>
        <v>99420</v>
      </c>
      <c r="DM229" s="21">
        <f>IF(DM$8="",0,DM223*условия!$R60)</f>
        <v>100440</v>
      </c>
      <c r="DN229" s="21">
        <f>IF(DN$8="",0,DN223*условия!$R60)</f>
        <v>101460</v>
      </c>
      <c r="DO229" s="21">
        <f>IF(DO$8="",0,DO223*условия!$R60)</f>
        <v>102480</v>
      </c>
      <c r="DP229" s="21">
        <f>IF(DP$8="",0,DP223*условия!$R60)</f>
        <v>101400</v>
      </c>
      <c r="DQ229" s="21">
        <f>IF(DQ$8="",0,DQ223*условия!$R60)</f>
        <v>100320</v>
      </c>
      <c r="DR229" s="21">
        <f>IF(DR$8="",0,DR223*условия!$R60)</f>
        <v>99240</v>
      </c>
      <c r="DS229" s="21">
        <f>IF(DS$8="",0,DS223*условия!$R60)</f>
        <v>98160</v>
      </c>
      <c r="DT229" s="21">
        <f>IF(DT$8="",0,DT223*условия!$R60)</f>
        <v>97080</v>
      </c>
      <c r="DU229" s="21">
        <f>IF(DU$8="",0,DU223*условия!$R60)</f>
        <v>98100</v>
      </c>
      <c r="DV229" s="21">
        <f>IF(DV$8="",0,DV223*условия!$R60)</f>
        <v>99120</v>
      </c>
      <c r="DW229" s="21">
        <f>IF(DW$8="",0,DW223*условия!$R60)</f>
        <v>100140</v>
      </c>
      <c r="DX229" s="21">
        <f>IF(DX$8="",0,DX223*условия!$R60)</f>
        <v>101160</v>
      </c>
      <c r="DY229" s="21">
        <f>IF(DY$8="",0,DY223*условия!$R60)</f>
        <v>102300</v>
      </c>
      <c r="DZ229" s="21">
        <f>IF(DZ$8="",0,DZ223*условия!$R60)</f>
        <v>103440</v>
      </c>
      <c r="EA229" s="21">
        <f>IF(EA$8="",0,EA223*условия!$R60)</f>
        <v>104580</v>
      </c>
      <c r="EB229" s="21">
        <f>IF(EB$8="",0,EB223*условия!$R60)</f>
        <v>105720</v>
      </c>
      <c r="EC229" s="21">
        <f>IF(EC$8="",0,EC223*условия!$R60)</f>
        <v>106860</v>
      </c>
      <c r="ED229" s="21">
        <f>IF(ED$8="",0,ED223*условия!$R60)</f>
        <v>108000</v>
      </c>
      <c r="EE229" s="21">
        <f>IF(EE$8="",0,EE223*условия!$R60)</f>
        <v>109140</v>
      </c>
      <c r="EF229" s="21">
        <f>IF(EF$8="",0,EF223*условия!$R60)</f>
        <v>110280</v>
      </c>
      <c r="EG229" s="21">
        <f>IF(EG$8="",0,EG223*условия!$R60)</f>
        <v>111420</v>
      </c>
      <c r="EH229" s="21">
        <f>IF(EH$8="",0,EH223*условия!$R60)</f>
        <v>112560</v>
      </c>
      <c r="EI229" s="21">
        <f>IF(EI$8="",0,EI223*условия!$R60)</f>
        <v>113700</v>
      </c>
      <c r="EJ229" s="21">
        <f>IF(EJ$8="",0,EJ223*условия!$R60)</f>
        <v>114840</v>
      </c>
      <c r="EK229" s="21">
        <f>IF(EK$8="",0,EK223*условия!$R60)</f>
        <v>115980</v>
      </c>
      <c r="EL229" s="21">
        <f>IF(EL$8="",0,EL223*условия!$R60)</f>
        <v>117120</v>
      </c>
      <c r="EM229" s="21">
        <f>IF(EM$8="",0,EM223*условия!$R60)</f>
        <v>118260</v>
      </c>
      <c r="EN229" s="21">
        <f>IF(EN$8="",0,EN223*условия!$R60)</f>
        <v>119400</v>
      </c>
      <c r="EO229" s="21">
        <f>IF(EO$8="",0,EO223*условия!$R60)</f>
        <v>120540</v>
      </c>
      <c r="EP229" s="21">
        <f>IF(EP$8="",0,EP223*условия!$R60)</f>
        <v>121680</v>
      </c>
      <c r="EQ229" s="21">
        <f>IF(EQ$8="",0,EQ223*условия!$R60)</f>
        <v>122820</v>
      </c>
      <c r="ER229" s="21">
        <f>IF(ER$8="",0,ER223*условия!$R60)</f>
        <v>123960</v>
      </c>
      <c r="ES229" s="21">
        <f>IF(ES$8="",0,ES223*условия!$R60)</f>
        <v>125100</v>
      </c>
      <c r="ET229" s="21">
        <f>IF(ET$8="",0,ET223*условия!$R60)</f>
        <v>126240</v>
      </c>
      <c r="EU229" s="21">
        <f>IF(EU$8="",0,EU223*условия!$R60)</f>
        <v>127380</v>
      </c>
      <c r="EV229" s="21">
        <f>IF(EV$8="",0,EV223*условия!$R60)</f>
        <v>128520</v>
      </c>
      <c r="EW229" s="21">
        <f>IF(EW$8="",0,EW223*условия!$R60)</f>
        <v>129660</v>
      </c>
      <c r="EX229" s="21">
        <f>IF(EX$8="",0,EX223*условия!$R60)</f>
        <v>130800</v>
      </c>
      <c r="EY229" s="21">
        <f>IF(EY$8="",0,EY223*условия!$R60)</f>
        <v>131940</v>
      </c>
      <c r="EZ229" s="21">
        <f>IF(EZ$8="",0,EZ223*условия!$R60)</f>
        <v>132380</v>
      </c>
      <c r="FA229" s="21">
        <f>IF(FA$8="",0,FA223*условия!$R60)</f>
        <v>132820</v>
      </c>
      <c r="FB229" s="21">
        <f>IF(FB$8="",0,FB223*условия!$R60)</f>
        <v>133260</v>
      </c>
      <c r="FC229" s="21">
        <f>IF(FC$8="",0,FC223*условия!$R60)</f>
        <v>133700</v>
      </c>
      <c r="FD229" s="21">
        <f>IF(FD$8="",0,FD223*условия!$R60)</f>
        <v>133000</v>
      </c>
      <c r="FE229" s="21">
        <f>IF(FE$8="",0,FE223*условия!$R60)</f>
        <v>132300</v>
      </c>
      <c r="FF229" s="21">
        <f>IF(FF$8="",0,FF223*условия!$R60)</f>
        <v>131600</v>
      </c>
      <c r="FG229" s="21">
        <f>IF(FG$8="",0,FG223*условия!$R60)</f>
        <v>130900</v>
      </c>
      <c r="FH229" s="21">
        <f>IF(FH$8="",0,FH223*условия!$R60)</f>
        <v>130200</v>
      </c>
      <c r="FI229" s="21">
        <f>IF(FI$8="",0,FI223*условия!$R60)</f>
        <v>129500</v>
      </c>
      <c r="FJ229" s="21">
        <f>IF(FJ$8="",0,FJ223*условия!$R60)</f>
        <v>128800</v>
      </c>
      <c r="FK229" s="21">
        <f>IF(FK$8="",0,FK223*условия!$R60)</f>
        <v>128100</v>
      </c>
      <c r="FL229" s="21">
        <f>IF(FL$8="",0,FL223*условия!$R60)</f>
        <v>127400</v>
      </c>
      <c r="FM229" s="21">
        <f>IF(FM$8="",0,FM223*условия!$R60)</f>
        <v>126700</v>
      </c>
      <c r="FN229" s="21">
        <f>IF(FN$8="",0,FN223*условия!$R60)</f>
        <v>126000</v>
      </c>
      <c r="FO229" s="21">
        <f>IF(FO$8="",0,FO223*условия!$R60)</f>
        <v>125300</v>
      </c>
      <c r="FP229" s="21">
        <f>IF(FP$8="",0,FP223*условия!$R60)</f>
        <v>124600</v>
      </c>
      <c r="FQ229" s="21">
        <f>IF(FQ$8="",0,FQ223*условия!$R60)</f>
        <v>123900</v>
      </c>
      <c r="FR229" s="21">
        <f>IF(FR$8="",0,FR223*условия!$R60)</f>
        <v>123200</v>
      </c>
      <c r="FS229" s="21">
        <f>IF(FS$8="",0,FS223*условия!$R60)</f>
        <v>122500</v>
      </c>
      <c r="FT229" s="21">
        <f>IF(FT$8="",0,FT223*условия!$R60)</f>
        <v>121800</v>
      </c>
      <c r="FU229" s="21">
        <f>IF(FU$8="",0,FU223*условия!$R60)</f>
        <v>121100</v>
      </c>
      <c r="FV229" s="21">
        <f>IF(FV$8="",0,FV223*условия!$R60)</f>
        <v>120400</v>
      </c>
      <c r="FW229" s="21">
        <f>IF(FW$8="",0,FW223*условия!$R60)</f>
        <v>119700</v>
      </c>
      <c r="FX229" s="21">
        <f>IF(FX$8="",0,FX223*условия!$R60)</f>
        <v>121100</v>
      </c>
      <c r="FY229" s="21">
        <f>IF(FY$8="",0,FY223*условия!$R60)</f>
        <v>122500</v>
      </c>
      <c r="FZ229" s="21">
        <f>IF(FZ$8="",0,FZ223*условия!$R60)</f>
        <v>123900</v>
      </c>
      <c r="GA229" s="21">
        <f>IF(GA$8="",0,GA223*условия!$R60)</f>
        <v>125300</v>
      </c>
      <c r="GB229" s="21">
        <f>IF(GB$8="",0,GB223*условия!$R60)</f>
        <v>126700</v>
      </c>
      <c r="GC229" s="21">
        <f>IF(GC$8="",0,GC223*условия!$R60)</f>
        <v>126000</v>
      </c>
      <c r="GD229" s="21">
        <f>IF(GD$8="",0,GD223*условия!$R60)</f>
        <v>125700</v>
      </c>
      <c r="GE229" s="21">
        <f>IF(GE$8="",0,GE223*условия!$R60)</f>
        <v>125400</v>
      </c>
      <c r="GF229" s="21">
        <f>IF(GF$8="",0,GF223*условия!$R60)</f>
        <v>125100</v>
      </c>
      <c r="GG229" s="21">
        <f>IF(GG$8="",0,GG223*условия!$R60)</f>
        <v>124800</v>
      </c>
      <c r="GH229" s="21">
        <f>IF(GH$8="",0,GH223*условия!$R60)</f>
        <v>124500</v>
      </c>
      <c r="GI229" s="21">
        <f>IF(GI$8="",0,GI223*условия!$R60)</f>
        <v>124200</v>
      </c>
      <c r="GJ229" s="21">
        <f>IF(GJ$8="",0,GJ223*условия!$R60)</f>
        <v>123900</v>
      </c>
      <c r="GK229" s="21">
        <f>IF(GK$8="",0,GK223*условия!$R60)</f>
        <v>123600</v>
      </c>
      <c r="GL229" s="21">
        <f>IF(GL$8="",0,GL223*условия!$R60)</f>
        <v>123300</v>
      </c>
      <c r="GM229" s="21">
        <f>IF(GM$8="",0,GM223*условия!$R60)</f>
        <v>125100</v>
      </c>
      <c r="GN229" s="21">
        <f>IF(GN$8="",0,GN223*условия!$R60)</f>
        <v>126900</v>
      </c>
      <c r="GO229" s="21">
        <f>IF(GO$8="",0,GO223*условия!$R60)</f>
        <v>128700</v>
      </c>
      <c r="GP229" s="21">
        <f>IF(GP$8="",0,GP223*условия!$R60)</f>
        <v>130500</v>
      </c>
      <c r="GQ229" s="21">
        <f>IF(GQ$8="",0,GQ223*условия!$R60)</f>
        <v>132300</v>
      </c>
      <c r="GR229" s="21">
        <f>IF(GR$8="",0,GR223*условия!$R60)</f>
        <v>132000</v>
      </c>
      <c r="GS229" s="21">
        <f>IF(GS$8="",0,GS223*условия!$R60)</f>
        <v>131700</v>
      </c>
      <c r="GT229" s="21">
        <f>IF(GT$8="",0,GT223*условия!$R60)</f>
        <v>131400</v>
      </c>
      <c r="GU229" s="21">
        <f>IF(GU$8="",0,GU223*условия!$R60)</f>
        <v>131100</v>
      </c>
      <c r="GV229" s="21">
        <f>IF(GV$8="",0,GV223*условия!$R60)</f>
        <v>130800</v>
      </c>
      <c r="GW229" s="21">
        <f>IF(GW$8="",0,GW223*условия!$R60)</f>
        <v>130500</v>
      </c>
      <c r="GX229" s="21">
        <f>IF(GX$8="",0,GX223*условия!$R60)</f>
        <v>130200</v>
      </c>
      <c r="GY229" s="21">
        <f>IF(GY$8="",0,GY223*условия!$R60)</f>
        <v>129900</v>
      </c>
      <c r="GZ229" s="21">
        <f>IF(GZ$8="",0,GZ223*условия!$R60)</f>
        <v>129600</v>
      </c>
      <c r="HA229" s="21">
        <f>IF(HA$8="",0,HA223*условия!$R60)</f>
        <v>129300</v>
      </c>
      <c r="HB229" s="21">
        <f>IF(HB$8="",0,HB223*условия!$R60)</f>
        <v>129000</v>
      </c>
      <c r="HC229" s="21">
        <f>IF(HC$8="",0,HC223*условия!$R60)</f>
        <v>128700</v>
      </c>
      <c r="HD229" s="21">
        <f>IF(HD$8="",0,HD223*условия!$R60)</f>
        <v>128400</v>
      </c>
      <c r="HE229" s="21">
        <f>IF(HE$8="",0,HE223*условия!$R60)</f>
        <v>128100</v>
      </c>
      <c r="HF229" s="21">
        <f>IF(HF$8="",0,HF223*условия!$R60)</f>
        <v>127800</v>
      </c>
      <c r="HG229" s="21">
        <f>IF(HG$8="",0,HG223*условия!$R60)</f>
        <v>127500</v>
      </c>
      <c r="HH229" s="21">
        <f>IF(HH$8="",0,HH223*условия!$R60)</f>
        <v>127200</v>
      </c>
      <c r="HI229" s="21">
        <f>IF(HI$8="",0,HI223*условия!$R60)</f>
        <v>127300</v>
      </c>
      <c r="HJ229" s="21">
        <f>IF(HJ$8="",0,HJ223*условия!$R60)</f>
        <v>127400</v>
      </c>
      <c r="HK229" s="21">
        <f>IF(HK$8="",0,HK223*условия!$R60)</f>
        <v>127500</v>
      </c>
      <c r="HL229" s="21">
        <f>IF(HL$8="",0,HL223*условия!$R60)</f>
        <v>127600</v>
      </c>
      <c r="HM229" s="21">
        <f>IF(HM$8="",0,HM223*условия!$R60)</f>
        <v>127700</v>
      </c>
      <c r="HN229" s="21">
        <f>IF(HN$8="",0,HN223*условия!$R60)</f>
        <v>127800</v>
      </c>
      <c r="HO229" s="21">
        <f>IF(HO$8="",0,HO223*условия!$R60)</f>
        <v>127900</v>
      </c>
      <c r="HP229" s="21">
        <f>IF(HP$8="",0,HP223*условия!$R60)</f>
        <v>128000</v>
      </c>
      <c r="HQ229" s="21">
        <f>IF(HQ$8="",0,HQ223*условия!$R60)</f>
        <v>128100</v>
      </c>
      <c r="HR229" s="21">
        <f>IF(HR$8="",0,HR223*условия!$R60)</f>
        <v>128200</v>
      </c>
      <c r="HS229" s="21">
        <f>IF(HS$8="",0,HS223*условия!$R60)</f>
        <v>128300</v>
      </c>
      <c r="HT229" s="21">
        <f>IF(HT$8="",0,HT223*условия!$R60)</f>
        <v>128400</v>
      </c>
      <c r="HU229" s="21">
        <f>IF(HU$8="",0,HU223*условия!$R60)</f>
        <v>128500</v>
      </c>
      <c r="HV229" s="21">
        <f>IF(HV$8="",0,HV223*условия!$R60)</f>
        <v>128600</v>
      </c>
      <c r="HW229" s="21">
        <f>IF(HW$8="",0,HW223*условия!$R60)</f>
        <v>129400</v>
      </c>
      <c r="HX229" s="21">
        <f>IF(HX$8="",0,HX223*условия!$R60)</f>
        <v>130200</v>
      </c>
      <c r="HY229" s="21">
        <f>IF(HY$8="",0,HY223*условия!$R60)</f>
        <v>131000</v>
      </c>
      <c r="HZ229" s="21">
        <f>IF(HZ$8="",0,HZ223*условия!$R60)</f>
        <v>131800</v>
      </c>
      <c r="IA229" s="21">
        <f>IF(IA$8="",0,IA223*условия!$R60)</f>
        <v>132600</v>
      </c>
      <c r="IB229" s="21">
        <f>IF(IB$8="",0,IB223*условия!$R60)</f>
        <v>133400</v>
      </c>
      <c r="IC229" s="21">
        <f>IF(IC$8="",0,IC223*условия!$R60)</f>
        <v>134200</v>
      </c>
      <c r="ID229" s="21">
        <f>IF(ID$8="",0,ID223*условия!$R60)</f>
        <v>135000</v>
      </c>
      <c r="IE229" s="21">
        <f>IF(IE$8="",0,IE223*условия!$R60)</f>
        <v>135800</v>
      </c>
      <c r="IF229" s="21">
        <f>IF(IF$8="",0,IF223*условия!$R60)</f>
        <v>136600</v>
      </c>
      <c r="IG229" s="21">
        <f>IF(IG$8="",0,IG223*условия!$R60)</f>
        <v>137400</v>
      </c>
      <c r="IH229" s="21">
        <f>IF(IH$8="",0,IH223*условия!$R60)</f>
        <v>138200</v>
      </c>
      <c r="II229" s="21">
        <f>IF(II$8="",0,II223*условия!$R60)</f>
        <v>139000</v>
      </c>
      <c r="IJ229" s="21">
        <f>IF(IJ$8="",0,IJ223*условия!$R60)</f>
        <v>139800</v>
      </c>
      <c r="IK229" s="21">
        <f>IF(IK$8="",0,IK223*условия!$R60)</f>
        <v>140600</v>
      </c>
      <c r="IL229" s="21">
        <f>IF(IL$8="",0,IL223*условия!$R60)</f>
        <v>141400</v>
      </c>
      <c r="IM229" s="21">
        <f>IF(IM$8="",0,IM223*условия!$R60)</f>
        <v>142200</v>
      </c>
      <c r="IN229" s="21">
        <f>IF(IN$8="",0,IN223*условия!$R60)</f>
        <v>140800</v>
      </c>
      <c r="IO229" s="21">
        <f>IF(IO$8="",0,IO223*условия!$R60)</f>
        <v>139400</v>
      </c>
      <c r="IP229" s="21">
        <f>IF(IP$8="",0,IP223*условия!$R60)</f>
        <v>141000</v>
      </c>
      <c r="IQ229" s="21">
        <f>IF(IQ$8="",0,IQ223*условия!$R60)</f>
        <v>142600</v>
      </c>
      <c r="IR229" s="21">
        <f>IF(IR$8="",0,IR223*условия!$R60)</f>
        <v>144200</v>
      </c>
      <c r="IS229" s="21">
        <f>IF(IS$8="",0,IS223*условия!$R60)</f>
        <v>145800</v>
      </c>
      <c r="IT229" s="21">
        <f>IF(IT$8="",0,IT223*условия!$R60)</f>
        <v>147400</v>
      </c>
      <c r="IU229" s="21">
        <f>IF(IU$8="",0,IU223*условия!$R60)</f>
        <v>149000</v>
      </c>
      <c r="IV229" s="21">
        <f>IF(IV$8="",0,IV223*условия!$R60)</f>
        <v>150600</v>
      </c>
      <c r="IW229" s="21">
        <f>IF(IW$8="",0,IW223*условия!$R60)</f>
        <v>152200</v>
      </c>
      <c r="IX229" s="21">
        <f>IF(IX$8="",0,IX223*условия!$R60)</f>
        <v>153800</v>
      </c>
      <c r="IY229" s="21">
        <f>IF(IY$8="",0,IY223*условия!$R60)</f>
        <v>155400</v>
      </c>
      <c r="IZ229" s="21">
        <f>IF(IZ$8="",0,IZ223*условия!$R60)</f>
        <v>157000</v>
      </c>
      <c r="JA229" s="21">
        <f>IF(JA$8="",0,JA223*условия!$R60)</f>
        <v>158200</v>
      </c>
      <c r="JB229" s="21">
        <f>IF(JB$8="",0,JB223*условия!$R60)</f>
        <v>159400</v>
      </c>
      <c r="JC229" s="21">
        <f>IF(JC$8="",0,JC223*условия!$R60)</f>
        <v>160600</v>
      </c>
      <c r="JD229" s="21">
        <f>IF(JD$8="",0,JD223*условия!$R60)</f>
        <v>161800</v>
      </c>
      <c r="JE229" s="21">
        <f>IF(JE$8="",0,JE223*условия!$R60)</f>
        <v>163000</v>
      </c>
      <c r="JF229" s="21">
        <f>IF(JF$8="",0,JF223*условия!$R60)</f>
        <v>164200</v>
      </c>
      <c r="JG229" s="21">
        <f>IF(JG$8="",0,JG223*условия!$R60)</f>
        <v>165400</v>
      </c>
      <c r="JH229" s="21">
        <f>IF(JH$8="",0,JH223*условия!$R60)</f>
        <v>166600</v>
      </c>
      <c r="JI229" s="21">
        <f>IF(JI$8="",0,JI223*условия!$R60)</f>
        <v>167800</v>
      </c>
      <c r="JJ229" s="21">
        <f>IF(JJ$8="",0,JJ223*условия!$R60)</f>
        <v>169000</v>
      </c>
      <c r="JK229" s="21">
        <f>IF(JK$8="",0,JK223*условия!$R60)</f>
        <v>170200</v>
      </c>
      <c r="JL229" s="21">
        <f>IF(JL$8="",0,JL223*условия!$R60)</f>
        <v>171400</v>
      </c>
      <c r="JM229" s="21">
        <f>IF(JM$8="",0,JM223*условия!$R60)</f>
        <v>172600</v>
      </c>
      <c r="JN229" s="21">
        <f>IF(JN$8="",0,JN223*условия!$R60)</f>
        <v>173800</v>
      </c>
      <c r="JO229" s="21">
        <f>IF(JO$8="",0,JO223*условия!$R60)</f>
        <v>175000</v>
      </c>
      <c r="JP229" s="21">
        <f>IF(JP$8="",0,JP223*условия!$R60)</f>
        <v>176200</v>
      </c>
      <c r="JQ229" s="21">
        <f>IF(JQ$8="",0,JQ223*условия!$R60)</f>
        <v>177400</v>
      </c>
      <c r="JR229" s="21">
        <f>IF(JR$8="",0,JR223*условия!$R60)</f>
        <v>179500</v>
      </c>
      <c r="JS229" s="21">
        <f>IF(JS$8="",0,JS223*условия!$R60)</f>
        <v>181600</v>
      </c>
      <c r="JT229" s="21">
        <f>IF(JT$8="",0,JT223*условия!$R60)</f>
        <v>183700</v>
      </c>
      <c r="JU229" s="21">
        <f>IF(JU$8="",0,JU223*условия!$R60)</f>
        <v>185800</v>
      </c>
      <c r="JV229" s="21">
        <f>IF(JV$8="",0,JV223*условия!$R60)</f>
        <v>187900</v>
      </c>
      <c r="JW229" s="21">
        <f>IF(JW$8="",0,JW223*условия!$R60)</f>
        <v>190000</v>
      </c>
      <c r="JX229" s="21">
        <f>IF(JX$8="",0,JX223*условия!$R60)</f>
        <v>192100</v>
      </c>
      <c r="JY229" s="21">
        <f>IF(JY$8="",0,JY223*условия!$R60)</f>
        <v>194200</v>
      </c>
      <c r="JZ229" s="21">
        <f>IF(JZ$8="",0,JZ223*условия!$R60)</f>
        <v>196300</v>
      </c>
      <c r="KA229" s="21">
        <f>IF(KA$8="",0,KA223*условия!$R60)</f>
        <v>198400</v>
      </c>
      <c r="KB229" s="21">
        <f>IF(KB$8="",0,KB223*условия!$R60)</f>
        <v>200500</v>
      </c>
      <c r="KC229" s="21">
        <f>IF(KC$8="",0,KC223*условия!$R60)</f>
        <v>202600</v>
      </c>
      <c r="KD229" s="21">
        <f>IF(KD$8="",0,KD223*условия!$R60)</f>
        <v>204700</v>
      </c>
      <c r="KE229" s="21">
        <f>IF(KE$8="",0,KE223*условия!$R60)</f>
        <v>206800</v>
      </c>
      <c r="KF229" s="21">
        <f>IF(KF$8="",0,KF223*условия!$R60)</f>
        <v>208500</v>
      </c>
      <c r="KG229" s="21">
        <f>IF(KG$8="",0,KG223*условия!$R60)</f>
        <v>210200</v>
      </c>
      <c r="KH229" s="21">
        <f>IF(KH$8="",0,KH223*условия!$R60)</f>
        <v>211900</v>
      </c>
      <c r="KI229" s="21">
        <f>IF(KI$8="",0,KI223*условия!$R60)</f>
        <v>213600</v>
      </c>
      <c r="KJ229" s="21">
        <f>IF(KJ$8="",0,KJ223*условия!$R60)</f>
        <v>215300</v>
      </c>
      <c r="KK229" s="21">
        <f>IF(KK$8="",0,KK223*условия!$R60)</f>
        <v>217000</v>
      </c>
      <c r="KL229" s="21">
        <f>IF(KL$8="",0,KL223*условия!$R60)</f>
        <v>218700</v>
      </c>
      <c r="KM229" s="21">
        <f>IF(KM$8="",0,KM223*условия!$R60)</f>
        <v>220400</v>
      </c>
      <c r="KN229" s="21">
        <f>IF(KN$8="",0,KN223*условия!$R60)</f>
        <v>222100</v>
      </c>
      <c r="KO229" s="21">
        <f>IF(KO$8="",0,KO223*условия!$R60)</f>
        <v>223800</v>
      </c>
      <c r="KP229" s="21">
        <f>IF(KP$8="",0,KP223*условия!$R60)</f>
        <v>225500</v>
      </c>
      <c r="KQ229" s="21">
        <f>IF(KQ$8="",0,KQ223*условия!$R60)</f>
        <v>227200</v>
      </c>
      <c r="KR229" s="21">
        <f>IF(KR$8="",0,KR223*условия!$R60)</f>
        <v>228900</v>
      </c>
      <c r="KS229" s="21">
        <f>IF(KS$8="",0,KS223*условия!$R60)</f>
        <v>230600</v>
      </c>
      <c r="KT229" s="21">
        <f>IF(KT$8="",0,KT223*условия!$R60)</f>
        <v>232300</v>
      </c>
      <c r="KU229" s="21">
        <f>IF(KU$8="",0,KU223*условия!$R60)</f>
        <v>234000</v>
      </c>
      <c r="KV229" s="21">
        <f>IF(KV$8="",0,KV223*условия!$R60)</f>
        <v>237900</v>
      </c>
      <c r="KW229" s="21">
        <f>IF(KW$8="",0,KW223*условия!$R60)</f>
        <v>241500</v>
      </c>
      <c r="KX229" s="21">
        <f>IF(KX$8="",0,KX223*условия!$R60)</f>
        <v>242900</v>
      </c>
      <c r="KY229" s="21">
        <f>IF(KY$8="",0,KY223*условия!$R60)</f>
        <v>244300</v>
      </c>
      <c r="KZ229" s="21">
        <f>IF(KZ$8="",0,KZ223*условия!$R60)</f>
        <v>245700</v>
      </c>
      <c r="LA229" s="21">
        <f>IF(LA$8="",0,LA223*условия!$R60)</f>
        <v>247100</v>
      </c>
      <c r="LB229" s="21">
        <f>IF(LB$8="",0,LB223*условия!$R60)</f>
        <v>248500</v>
      </c>
      <c r="LC229" s="21">
        <f>IF(LC$8="",0,LC223*условия!$R60)</f>
        <v>249900</v>
      </c>
      <c r="LD229" s="21">
        <f>IF(LD$8="",0,LD223*условия!$R60)</f>
        <v>251300</v>
      </c>
      <c r="LE229" s="21">
        <f>IF(LE$8="",0,LE223*условия!$R60)</f>
        <v>252700</v>
      </c>
      <c r="LF229" s="21">
        <f>IF(LF$8="",0,LF223*условия!$R60)</f>
        <v>254100</v>
      </c>
      <c r="LG229" s="21">
        <f>IF(LG$8="",0,LG223*условия!$R60)</f>
        <v>255500</v>
      </c>
      <c r="LH229" s="21">
        <f>IF(LH$8="",0,LH223*условия!$R60)</f>
        <v>256900</v>
      </c>
      <c r="LI229" s="21">
        <f>IF(LI$8="",0,LI223*условия!$R60)</f>
        <v>258300</v>
      </c>
      <c r="LJ229" s="21">
        <f>IF(LJ$8="",0,LJ223*условия!$R60)</f>
        <v>259700</v>
      </c>
      <c r="LK229" s="21">
        <f>IF(LK$8="",0,LK223*условия!$R60)</f>
        <v>261100</v>
      </c>
      <c r="LL229" s="21">
        <f>IF(LL$8="",0,LL223*условия!$R60)</f>
        <v>262500</v>
      </c>
      <c r="LM229" s="21">
        <f>IF(LM$8="",0,LM223*условия!$R60)</f>
        <v>266100</v>
      </c>
      <c r="LN229" s="21">
        <f>IF(LN$8="",0,LN223*условия!$R60)</f>
        <v>269700</v>
      </c>
      <c r="LO229" s="21">
        <f>IF(LO$8="",0,LO223*условия!$R60)</f>
        <v>270300</v>
      </c>
      <c r="LP229" s="21">
        <f>IF(LP$8="",0,LP223*условия!$R60)</f>
        <v>270900</v>
      </c>
      <c r="LQ229" s="21">
        <f>IF(LQ$8="",0,LQ223*условия!$R60)</f>
        <v>271500</v>
      </c>
      <c r="LR229" s="21">
        <f>IF(LR$8="",0,LR223*условия!$R60)</f>
        <v>272100</v>
      </c>
      <c r="LS229" s="21">
        <f>IF(LS$8="",0,LS223*условия!$R60)</f>
        <v>272700</v>
      </c>
      <c r="LT229" s="21">
        <f>IF(LT$8="",0,LT223*условия!$R60)</f>
        <v>273300</v>
      </c>
      <c r="LU229" s="21">
        <f>IF(LU$8="",0,LU223*условия!$R60)</f>
        <v>273900</v>
      </c>
      <c r="LV229" s="21">
        <f>IF(LV$8="",0,LV223*условия!$R60)</f>
        <v>274500</v>
      </c>
      <c r="LW229" s="21">
        <f>IF(LW$8="",0,LW223*условия!$R60)</f>
        <v>275100</v>
      </c>
      <c r="LX229" s="21">
        <f>IF(LX$8="",0,LX223*условия!$R60)</f>
        <v>275700</v>
      </c>
      <c r="LY229" s="21">
        <f>IF(LY$8="",0,LY223*условия!$R60)</f>
        <v>276300</v>
      </c>
      <c r="LZ229" s="21">
        <f>IF(LZ$8="",0,LZ223*условия!$R60)</f>
        <v>276900</v>
      </c>
      <c r="MA229" s="21">
        <f>IF(MA$8="",0,MA223*условия!$R60)</f>
        <v>276700</v>
      </c>
      <c r="MB229" s="21">
        <f>IF(MB$8="",0,MB223*условия!$R60)</f>
        <v>276500</v>
      </c>
      <c r="MC229" s="21">
        <f>IF(MC$8="",0,MC223*условия!$R60)</f>
        <v>276300</v>
      </c>
      <c r="MD229" s="21">
        <f>IF(MD$8="",0,MD223*условия!$R60)</f>
        <v>276100</v>
      </c>
      <c r="ME229" s="21">
        <f>IF(ME$8="",0,ME223*условия!$R60)</f>
        <v>275900</v>
      </c>
      <c r="MF229" s="21">
        <f>IF(MF$8="",0,MF223*условия!$R60)</f>
        <v>275700</v>
      </c>
      <c r="MG229" s="21">
        <f>IF(MG$8="",0,MG223*условия!$R60)</f>
        <v>275500</v>
      </c>
      <c r="MH229" s="21">
        <f>IF(MH$8="",0,MH223*условия!$R60)</f>
        <v>275300</v>
      </c>
      <c r="MI229" s="21">
        <f>IF(MI$8="",0,MI223*условия!$R60)</f>
        <v>275100</v>
      </c>
      <c r="MJ229" s="21">
        <f>IF(MJ$8="",0,MJ223*условия!$R60)</f>
        <v>274900</v>
      </c>
      <c r="MK229" s="21">
        <f>IF(MK$8="",0,MK223*условия!$R60)</f>
        <v>274700</v>
      </c>
      <c r="ML229" s="21">
        <f>IF(ML$8="",0,ML223*условия!$R60)</f>
        <v>274500</v>
      </c>
      <c r="MM229" s="21">
        <f>IF(MM$8="",0,MM223*условия!$R60)</f>
        <v>274300</v>
      </c>
      <c r="MN229" s="21">
        <f>IF(MN$8="",0,MN223*условия!$R60)</f>
        <v>274100</v>
      </c>
      <c r="MO229" s="21">
        <f>IF(MO$8="",0,MO223*условия!$R60)</f>
        <v>273900</v>
      </c>
      <c r="MP229" s="21">
        <f>IF(MP$8="",0,MP223*условия!$R60)</f>
        <v>273700</v>
      </c>
      <c r="MQ229" s="21">
        <f>IF(MQ$8="",0,MQ223*условия!$R60)</f>
        <v>272600</v>
      </c>
      <c r="MR229" s="21">
        <f>IF(MR$8="",0,MR223*условия!$R60)</f>
        <v>271500</v>
      </c>
      <c r="MS229" s="21">
        <f>IF(MS$8="",0,MS223*условия!$R60)</f>
        <v>270400</v>
      </c>
      <c r="MT229" s="21">
        <f>IF(MT$8="",0,MT223*условия!$R60)</f>
        <v>269300</v>
      </c>
      <c r="MU229" s="21">
        <f>IF(MU$8="",0,MU223*условия!$R60)</f>
        <v>268200</v>
      </c>
      <c r="MV229" s="21">
        <f>IF(MV$8="",0,MV223*условия!$R60)</f>
        <v>267100</v>
      </c>
      <c r="MW229" s="21">
        <f>IF(MW$8="",0,MW223*условия!$R60)</f>
        <v>266000</v>
      </c>
      <c r="MX229" s="21">
        <f>IF(MX$8="",0,MX223*условия!$R60)</f>
        <v>264900</v>
      </c>
      <c r="MY229" s="21">
        <f>IF(MY$8="",0,MY223*условия!$R60)</f>
        <v>263800</v>
      </c>
      <c r="MZ229" s="21">
        <f>IF(MZ$8="",0,MZ223*условия!$R60)</f>
        <v>262700</v>
      </c>
      <c r="NA229" s="21">
        <f>IF(NA$8="",0,NA223*условия!$R60)</f>
        <v>261600</v>
      </c>
      <c r="NB229" s="21">
        <f>IF(NB$8="",0,NB223*условия!$R60)</f>
        <v>260500</v>
      </c>
      <c r="NC229" s="21">
        <f>IF(NC$8="",0,NC223*условия!$R60)</f>
        <v>259400</v>
      </c>
      <c r="ND229" s="21">
        <f>IF(ND$8="",0,ND223*условия!$R60)</f>
        <v>258300</v>
      </c>
      <c r="NE229" s="21">
        <f>IF(NE$8="",0,NE223*условия!$R60)</f>
        <v>257200</v>
      </c>
      <c r="NF229" s="21">
        <f>IF(NF$8="",0,NF223*условия!$R60)</f>
        <v>256340</v>
      </c>
      <c r="NG229" s="21">
        <f>IF(NG$8="",0,NG223*условия!$R60)</f>
        <v>255480</v>
      </c>
      <c r="NH229" s="21">
        <f>IF(NH$8="",0,NH223*условия!$R60)</f>
        <v>254620</v>
      </c>
      <c r="NI229" s="21">
        <f>IF(NI$8="",0,NI223*условия!$R60)</f>
        <v>253760</v>
      </c>
      <c r="NJ229" s="21">
        <f>IF(NJ$8="",0,NJ223*условия!$R60)</f>
        <v>252900</v>
      </c>
      <c r="NK229" s="21">
        <f>IF(NK$8="",0,NK223*условия!$R60)</f>
        <v>252040</v>
      </c>
      <c r="NL229" s="21">
        <f>IF(NL$8="",0,NL223*условия!$R60)</f>
        <v>251180</v>
      </c>
      <c r="NM229" s="21">
        <f>IF(NM$8="",0,NM223*условия!$R60)</f>
        <v>250320</v>
      </c>
      <c r="NN229" s="21">
        <f>IF(NN$8="",0,NN223*условия!$R60)</f>
        <v>249460</v>
      </c>
      <c r="NO229" s="21">
        <f>IF(NO$8="",0,NO223*условия!$R60)</f>
        <v>248600</v>
      </c>
      <c r="NP229" s="21">
        <f>IF(NP$8="",0,NP223*условия!$R60)</f>
        <v>247740</v>
      </c>
      <c r="NQ229" s="21">
        <f>IF(NQ$8="",0,NQ223*условия!$R60)</f>
        <v>246880</v>
      </c>
      <c r="NR229" s="21">
        <f>IF(NR$8="",0,NR223*условия!$R60)</f>
        <v>246020</v>
      </c>
      <c r="NS229" s="21">
        <f>IF(NS$8="",0,NS223*условия!$R60)</f>
        <v>245160</v>
      </c>
      <c r="NT229" s="21">
        <f>IF(NT$8="",0,NT223*условия!$R60)</f>
        <v>244300</v>
      </c>
      <c r="NU229" s="21">
        <f>IF(NU$8="",0,NU223*условия!$R60)</f>
        <v>243440</v>
      </c>
      <c r="NV229" s="21">
        <f>IF(NV$8="",0,NV223*условия!$R60)</f>
        <v>242880</v>
      </c>
      <c r="NW229" s="21">
        <f>IF(NW$8="",0,NW223*условия!$R60)</f>
        <v>242320</v>
      </c>
      <c r="NX229" s="21">
        <f>IF(NX$8="",0,NX223*условия!$R60)</f>
        <v>241760</v>
      </c>
      <c r="NY229" s="21">
        <f>IF(NY$8="",0,NY223*условия!$R60)</f>
        <v>241200</v>
      </c>
      <c r="NZ229" s="21">
        <f>IF(NZ$8="",0,NZ223*условия!$R60)</f>
        <v>240640</v>
      </c>
      <c r="OA229" s="21">
        <f>IF(OA$8="",0,OA223*условия!$R60)</f>
        <v>240080</v>
      </c>
      <c r="OB229" s="21">
        <f>IF(OB$8="",0,OB223*условия!$R60)</f>
        <v>239520</v>
      </c>
      <c r="OC229" s="21">
        <f>IF(OC$8="",0,OC223*условия!$R60)</f>
        <v>238960</v>
      </c>
      <c r="OD229" s="21">
        <f>IF(OD$8="",0,OD223*условия!$R60)</f>
        <v>238400</v>
      </c>
      <c r="OE229" s="21">
        <f>IF(OE$8="",0,OE223*условия!$R60)</f>
        <v>237840</v>
      </c>
      <c r="OF229" s="21">
        <f>IF(OF$8="",0,OF223*условия!$R60)</f>
        <v>237280</v>
      </c>
      <c r="OG229" s="21">
        <f>IF(OG$8="",0,OG223*условия!$R60)</f>
        <v>236720</v>
      </c>
      <c r="OH229" s="21">
        <f>IF(OH$8="",0,OH223*условия!$R60)</f>
        <v>236160</v>
      </c>
      <c r="OI229" s="21">
        <f>IF(OI$8="",0,OI223*условия!$R60)</f>
        <v>235600</v>
      </c>
      <c r="OJ229" s="21">
        <f>IF(OJ$8="",0,OJ223*условия!$R60)</f>
        <v>235280</v>
      </c>
      <c r="OK229" s="21">
        <f>IF(OK$8="",0,OK223*условия!$R60)</f>
        <v>234960</v>
      </c>
      <c r="OL229" s="21">
        <f>IF(OL$8="",0,OL223*условия!$R60)</f>
        <v>234640</v>
      </c>
      <c r="OM229" s="21">
        <f>IF(OM$8="",0,OM223*условия!$R60)</f>
        <v>234320</v>
      </c>
      <c r="ON229" s="21">
        <f>IF(ON$8="",0,ON223*условия!$R60)</f>
        <v>234000</v>
      </c>
      <c r="OO229" s="21">
        <f>IF(OO$8="",0,OO223*условия!$R60)</f>
        <v>233680</v>
      </c>
      <c r="OP229" s="21">
        <f>IF(OP$8="",0,OP223*условия!$R60)</f>
        <v>233360</v>
      </c>
      <c r="OQ229" s="21">
        <f>IF(OQ$8="",0,OQ223*условия!$R60)</f>
        <v>233040</v>
      </c>
      <c r="OR229" s="21">
        <f>IF(OR$8="",0,OR223*условия!$R60)</f>
        <v>232720</v>
      </c>
      <c r="OS229" s="21">
        <f>IF(OS$8="",0,OS223*условия!$R60)</f>
        <v>232400</v>
      </c>
      <c r="OT229" s="21">
        <f>IF(OT$8="",0,OT223*условия!$R60)</f>
        <v>232080</v>
      </c>
      <c r="OU229" s="21">
        <f>IF(OU$8="",0,OU223*условия!$R60)</f>
        <v>231760</v>
      </c>
      <c r="OV229" s="21">
        <f>IF(OV$8="",0,OV223*условия!$R60)</f>
        <v>231440</v>
      </c>
      <c r="OW229" s="21">
        <f>IF(OW$8="",0,OW223*условия!$R60)</f>
        <v>231120</v>
      </c>
      <c r="OX229" s="21">
        <f>IF(OX$8="",0,OX223*условия!$R60)</f>
        <v>230800</v>
      </c>
      <c r="OY229" s="21">
        <f>IF(OY$8="",0,OY223*условия!$R60)</f>
        <v>230480</v>
      </c>
      <c r="OZ229" s="21">
        <f>IF(OZ$8="",0,OZ223*условия!$R60)</f>
        <v>230960</v>
      </c>
      <c r="PA229" s="21">
        <f>IF(PA$8="",0,PA223*условия!$R60)</f>
        <v>231440</v>
      </c>
      <c r="PB229" s="21">
        <f>IF(PB$8="",0,PB223*условия!$R60)</f>
        <v>231920</v>
      </c>
      <c r="PC229" s="21">
        <f>IF(PC$8="",0,PC223*условия!$R60)</f>
        <v>232400</v>
      </c>
      <c r="PD229" s="21">
        <f>IF(PD$8="",0,PD223*условия!$R60)</f>
        <v>232880</v>
      </c>
      <c r="PE229" s="21">
        <f>IF(PE$8="",0,PE223*условия!$R60)</f>
        <v>233360</v>
      </c>
      <c r="PF229" s="21">
        <f>IF(PF$8="",0,PF223*условия!$R60)</f>
        <v>233840</v>
      </c>
      <c r="PG229" s="21">
        <f>IF(PG$8="",0,PG223*условия!$R60)</f>
        <v>234320</v>
      </c>
      <c r="PH229" s="21">
        <f>IF(PH$8="",0,PH223*условия!$R60)</f>
        <v>234800</v>
      </c>
      <c r="PI229" s="21">
        <f>IF(PI$8="",0,PI223*условия!$R60)</f>
        <v>235280</v>
      </c>
      <c r="PJ229" s="21">
        <f>IF(PJ$8="",0,PJ223*условия!$R60)</f>
        <v>235760</v>
      </c>
      <c r="PK229" s="21">
        <f>IF(PK$8="",0,PK223*условия!$R60)</f>
        <v>236240</v>
      </c>
      <c r="PL229" s="21">
        <f>IF(PL$8="",0,PL223*условия!$R60)</f>
        <v>236720</v>
      </c>
      <c r="PM229" s="21">
        <f>IF(PM$8="",0,PM223*условия!$R60)</f>
        <v>237200</v>
      </c>
      <c r="PN229" s="21">
        <f>IF(PN$8="",0,PN223*условия!$R60)</f>
        <v>237680</v>
      </c>
      <c r="PO229" s="21">
        <f>IF(PO$8="",0,PO223*условия!$R60)</f>
        <v>238000</v>
      </c>
      <c r="PP229" s="21">
        <f>IF(PP$8="",0,PP223*условия!$R60)</f>
        <v>238320</v>
      </c>
      <c r="PQ229" s="21">
        <f>IF(PQ$8="",0,PQ223*условия!$R60)</f>
        <v>238640</v>
      </c>
      <c r="PR229" s="21">
        <f>IF(PR$8="",0,PR223*условия!$R60)</f>
        <v>238960</v>
      </c>
      <c r="PS229" s="21">
        <f>IF(PS$8="",0,PS223*условия!$R60)</f>
        <v>239280</v>
      </c>
      <c r="PT229" s="21">
        <f>IF(PT$8="",0,PT223*условия!$R60)</f>
        <v>239600</v>
      </c>
      <c r="PU229" s="21">
        <f>IF(PU$8="",0,PU223*условия!$R60)</f>
        <v>239920</v>
      </c>
      <c r="PV229" s="21">
        <f>IF(PV$8="",0,PV223*условия!$R60)</f>
        <v>240240</v>
      </c>
      <c r="PW229" s="21">
        <f>IF(PW$8="",0,PW223*условия!$R60)</f>
        <v>240560</v>
      </c>
      <c r="PX229" s="21">
        <f>IF(PX$8="",0,PX223*условия!$R60)</f>
        <v>240880</v>
      </c>
      <c r="PY229" s="21">
        <f>IF(PY$8="",0,PY223*условия!$R60)</f>
        <v>241200</v>
      </c>
      <c r="PZ229" s="21">
        <f>IF(PZ$8="",0,PZ223*условия!$R60)</f>
        <v>241520</v>
      </c>
      <c r="QA229" s="21">
        <f>IF(QA$8="",0,QA223*условия!$R60)</f>
        <v>241840</v>
      </c>
      <c r="QB229" s="21">
        <f>IF(QB$8="",0,QB223*условия!$R60)</f>
        <v>242160</v>
      </c>
      <c r="QC229" s="21">
        <f>IF(QC$8="",0,QC223*условия!$R60)</f>
        <v>242480</v>
      </c>
      <c r="QD229" s="21">
        <f>IF(QD$8="",0,QD223*условия!$R60)</f>
        <v>242800</v>
      </c>
      <c r="QE229" s="21">
        <f>IF(QE$8="",0,QE223*условия!$R60)</f>
        <v>242880</v>
      </c>
      <c r="QF229" s="21">
        <f>IF(QF$8="",0,QF223*условия!$R60)</f>
        <v>242960</v>
      </c>
      <c r="QG229" s="21">
        <f>IF(QG$8="",0,QG223*условия!$R60)</f>
        <v>243040</v>
      </c>
      <c r="QH229" s="21">
        <f>IF(QH$8="",0,QH223*условия!$R60)</f>
        <v>243120</v>
      </c>
      <c r="QI229" s="21">
        <f>IF(QI$8="",0,QI223*условия!$R60)</f>
        <v>243200</v>
      </c>
      <c r="QJ229" s="21">
        <f>IF(QJ$8="",0,QJ223*условия!$R60)</f>
        <v>243280</v>
      </c>
      <c r="QK229" s="21">
        <f>IF(QK$8="",0,QK223*условия!$R60)</f>
        <v>243360</v>
      </c>
      <c r="QL229" s="21">
        <f>IF(QL$8="",0,QL223*условия!$R60)</f>
        <v>243440</v>
      </c>
      <c r="QM229" s="21">
        <f>IF(QM$8="",0,QM223*условия!$R60)</f>
        <v>243520</v>
      </c>
      <c r="QN229" s="21">
        <f>IF(QN$8="",0,QN223*условия!$R60)</f>
        <v>243600</v>
      </c>
      <c r="QO229" s="21">
        <f>IF(QO$8="",0,QO223*условия!$R60)</f>
        <v>243680</v>
      </c>
      <c r="QP229" s="21">
        <f>IF(QP$8="",0,QP223*условия!$R60)</f>
        <v>243760</v>
      </c>
      <c r="QQ229" s="21">
        <f>IF(QQ$8="",0,QQ223*условия!$R60)</f>
        <v>243840</v>
      </c>
      <c r="QR229" s="21">
        <f>IF(QR$8="",0,QR223*условия!$R60)</f>
        <v>243920</v>
      </c>
      <c r="QS229" s="21">
        <f>IF(QS$8="",0,QS223*условия!$R60)</f>
        <v>244000</v>
      </c>
      <c r="QT229" s="21">
        <f>IF(QT$8="",0,QT223*условия!$R60)</f>
        <v>245820</v>
      </c>
      <c r="QU229" s="21">
        <f>IF(QU$8="",0,QU223*условия!$R60)</f>
        <v>247640</v>
      </c>
      <c r="QV229" s="21">
        <f>IF(QV$8="",0,QV223*условия!$R60)</f>
        <v>249460</v>
      </c>
      <c r="QW229" s="21">
        <f>IF(QW$8="",0,QW223*условия!$R60)</f>
        <v>251280</v>
      </c>
      <c r="QX229" s="21">
        <f>IF(QX$8="",0,QX223*условия!$R60)</f>
        <v>253100</v>
      </c>
      <c r="QY229" s="21">
        <f>IF(QY$8="",0,QY223*условия!$R60)</f>
        <v>254920</v>
      </c>
      <c r="QZ229" s="21">
        <f>IF(QZ$8="",0,QZ223*условия!$R60)</f>
        <v>256740</v>
      </c>
      <c r="RA229" s="21">
        <f>IF(RA$8="",0,RA223*условия!$R60)</f>
        <v>258560</v>
      </c>
      <c r="RB229" s="21">
        <f>IF(RB$8="",0,RB223*условия!$R60)</f>
        <v>260380</v>
      </c>
      <c r="RC229" s="21">
        <f>IF(RC$8="",0,RC223*условия!$R60)</f>
        <v>262200</v>
      </c>
      <c r="RD229" s="21">
        <f>IF(RD$8="",0,RD223*условия!$R60)</f>
        <v>264020</v>
      </c>
      <c r="RE229" s="21">
        <f>IF(RE$8="",0,RE223*условия!$R60)</f>
        <v>265840</v>
      </c>
      <c r="RF229" s="21">
        <f>IF(RF$8="",0,RF223*условия!$R60)</f>
        <v>267660</v>
      </c>
      <c r="RG229" s="21">
        <f>IF(RG$8="",0,RG223*условия!$R60)</f>
        <v>269480</v>
      </c>
      <c r="RH229" s="21">
        <f>IF(RH$8="",0,RH223*условия!$R60)</f>
        <v>271300</v>
      </c>
      <c r="RI229" s="21">
        <f>IF(RI$8="",0,RI223*условия!$R60)</f>
        <v>272880</v>
      </c>
      <c r="RJ229" s="21">
        <f>IF(RJ$8="",0,RJ223*условия!$R60)</f>
        <v>274460</v>
      </c>
      <c r="RK229" s="21">
        <f>IF(RK$8="",0,RK223*условия!$R60)</f>
        <v>276040</v>
      </c>
      <c r="RL229" s="21">
        <f>IF(RL$8="",0,RL223*условия!$R60)</f>
        <v>277620</v>
      </c>
      <c r="RM229" s="21">
        <f>IF(RM$8="",0,RM223*условия!$R60)</f>
        <v>279200</v>
      </c>
      <c r="RN229" s="21">
        <f>IF(RN$8="",0,RN223*условия!$R60)</f>
        <v>280780</v>
      </c>
      <c r="RO229" s="21">
        <f>IF(RO$8="",0,RO223*условия!$R60)</f>
        <v>282360</v>
      </c>
      <c r="RP229" s="21">
        <f>IF(RP$8="",0,RP223*условия!$R60)</f>
        <v>283940</v>
      </c>
      <c r="RQ229" s="21">
        <f>IF(RQ$8="",0,RQ223*условия!$R60)</f>
        <v>285520</v>
      </c>
      <c r="RR229" s="21">
        <f>IF(RR$8="",0,RR223*условия!$R60)</f>
        <v>287100</v>
      </c>
      <c r="RS229" s="21">
        <f>IF(RS$8="",0,RS223*условия!$R60)</f>
        <v>288680</v>
      </c>
      <c r="RT229" s="21">
        <f>IF(RT$8="",0,RT223*условия!$R60)</f>
        <v>290260</v>
      </c>
      <c r="RU229" s="21">
        <f>IF(RU$8="",0,RU223*условия!$R60)</f>
        <v>291840</v>
      </c>
      <c r="RV229" s="21">
        <f>IF(RV$8="",0,RV223*условия!$R60)</f>
        <v>293420</v>
      </c>
      <c r="RW229" s="21">
        <f>IF(RW$8="",0,RW223*условия!$R60)</f>
        <v>295000</v>
      </c>
      <c r="RX229" s="21">
        <f>IF(RX$8="",0,RX223*условия!$R60)</f>
        <v>298560</v>
      </c>
      <c r="RY229" s="21">
        <f>IF(RY$8="",0,RY223*условия!$R60)</f>
        <v>302120</v>
      </c>
      <c r="RZ229" s="21">
        <f>IF(RZ$8="",0,RZ223*условия!$R60)</f>
        <v>305680</v>
      </c>
      <c r="SA229" s="21">
        <f>IF(SA$8="",0,SA223*условия!$R60)</f>
        <v>309240</v>
      </c>
      <c r="SB229" s="21">
        <f>IF(SB$8="",0,SB223*условия!$R60)</f>
        <v>312800</v>
      </c>
      <c r="SC229" s="21">
        <f>IF(SC$8="",0,SC223*условия!$R60)</f>
        <v>316360</v>
      </c>
      <c r="SD229" s="21">
        <f>IF(SD$8="",0,SD223*условия!$R60)</f>
        <v>319920</v>
      </c>
      <c r="SE229" s="21">
        <f>IF(SE$8="",0,SE223*условия!$R60)</f>
        <v>323480</v>
      </c>
      <c r="SF229" s="21">
        <f>IF(SF$8="",0,SF223*условия!$R60)</f>
        <v>327040</v>
      </c>
      <c r="SG229" s="21">
        <f>IF(SG$8="",0,SG223*условия!$R60)</f>
        <v>330600</v>
      </c>
      <c r="SH229" s="21">
        <f>IF(SH$8="",0,SH223*условия!$R60)</f>
        <v>334160</v>
      </c>
      <c r="SI229" s="21">
        <f>IF(SI$8="",0,SI223*условия!$R60)</f>
        <v>337720</v>
      </c>
      <c r="SJ229" s="21">
        <f>IF(SJ$8="",0,SJ223*условия!$R60)</f>
        <v>341280</v>
      </c>
      <c r="SK229" s="21">
        <f>IF(SK$8="",0,SK223*условия!$R60)</f>
        <v>344840</v>
      </c>
      <c r="SL229" s="21">
        <f>IF(SL$8="",0,SL223*условия!$R60)</f>
        <v>348400</v>
      </c>
      <c r="SM229" s="21">
        <f>IF(SM$8="",0,SM223*условия!$R60)</f>
        <v>351960</v>
      </c>
      <c r="SN229" s="21">
        <f>IF(SN$8="",0,SN223*условия!$R60)</f>
        <v>355680</v>
      </c>
      <c r="SO229" s="21">
        <f>IF(SO$8="",0,SO223*условия!$R60)</f>
        <v>359400</v>
      </c>
      <c r="SP229" s="21">
        <f>IF(SP$8="",0,SP223*условия!$R60)</f>
        <v>363120</v>
      </c>
      <c r="SQ229" s="21">
        <f>IF(SQ$8="",0,SQ223*условия!$R60)</f>
        <v>366840</v>
      </c>
      <c r="SR229" s="21">
        <f>IF(SR$8="",0,SR223*условия!$R60)</f>
        <v>370560</v>
      </c>
      <c r="SS229" s="21">
        <f>IF(SS$8="",0,SS223*условия!$R60)</f>
        <v>374280</v>
      </c>
      <c r="ST229" s="21">
        <f>IF(ST$8="",0,ST223*условия!$R60)</f>
        <v>378000</v>
      </c>
      <c r="SU229" s="21">
        <f>IF(SU$8="",0,SU223*условия!$R60)</f>
        <v>381720</v>
      </c>
      <c r="SV229" s="21">
        <f>IF(SV$8="",0,SV223*условия!$R60)</f>
        <v>385440</v>
      </c>
      <c r="SW229" s="21">
        <f>IF(SW$8="",0,SW223*условия!$R60)</f>
        <v>389160</v>
      </c>
      <c r="SX229" s="21">
        <f>IF(SX$8="",0,SX223*условия!$R60)</f>
        <v>392880</v>
      </c>
      <c r="SY229" s="21">
        <f>IF(SY$8="",0,SY223*условия!$R60)</f>
        <v>396600</v>
      </c>
      <c r="SZ229" s="21">
        <f>IF(SZ$8="",0,SZ223*условия!$R60)</f>
        <v>400320</v>
      </c>
      <c r="TA229" s="21">
        <f>IF(TA$8="",0,TA223*условия!$R60)</f>
        <v>404040</v>
      </c>
      <c r="TB229" s="21">
        <f>IF(TB$8="",0,TB223*условия!$R60)</f>
        <v>407760</v>
      </c>
      <c r="TC229" s="21">
        <f>IF(TC$8="",0,TC223*условия!$R60)</f>
        <v>409080</v>
      </c>
      <c r="TD229" s="21">
        <f>IF(TD$8="",0,TD223*условия!$R60)</f>
        <v>410400</v>
      </c>
      <c r="TE229" s="21">
        <f>IF(TE$8="",0,TE223*условия!$R60)</f>
        <v>411720</v>
      </c>
      <c r="TF229" s="21">
        <f>IF(TF$8="",0,TF223*условия!$R60)</f>
        <v>413040</v>
      </c>
      <c r="TG229" s="21">
        <f>IF(TG$8="",0,TG223*условия!$R60)</f>
        <v>414360</v>
      </c>
      <c r="TH229" s="21">
        <f>IF(TH$8="",0,TH223*условия!$R60)</f>
        <v>415680</v>
      </c>
      <c r="TI229" s="21">
        <f>IF(TI$8="",0,TI223*условия!$R60)</f>
        <v>417000</v>
      </c>
      <c r="TJ229" s="21">
        <f>IF(TJ$8="",0,TJ223*условия!$R60)</f>
        <v>418320</v>
      </c>
      <c r="TK229" s="21">
        <f>IF(TK$8="",0,TK223*условия!$R60)</f>
        <v>419640</v>
      </c>
      <c r="TL229" s="21">
        <f>IF(TL$8="",0,TL223*условия!$R60)</f>
        <v>420960</v>
      </c>
      <c r="TM229" s="21">
        <f>IF(TM$8="",0,TM223*условия!$R60)</f>
        <v>422280</v>
      </c>
      <c r="TN229" s="21">
        <f>IF(TN$8="",0,TN223*условия!$R60)</f>
        <v>423600</v>
      </c>
      <c r="TO229" s="21">
        <f>IF(TO$8="",0,TO223*условия!$R60)</f>
        <v>424920</v>
      </c>
      <c r="TP229" s="21">
        <f>IF(TP$8="",0,TP223*условия!$R60)</f>
        <v>426240</v>
      </c>
      <c r="TQ229" s="21">
        <f>IF(TQ$8="",0,TQ223*условия!$R60)</f>
        <v>427560</v>
      </c>
      <c r="TR229" s="21">
        <f>IF(TR$8="",0,TR223*условия!$R60)</f>
        <v>428880</v>
      </c>
      <c r="TS229" s="21">
        <f>IF(TS$8="",0,TS223*условия!$R60)</f>
        <v>428460</v>
      </c>
      <c r="TT229" s="21">
        <f>IF(TT$8="",0,TT223*условия!$R60)</f>
        <v>428040</v>
      </c>
      <c r="TU229" s="21">
        <f>IF(TU$8="",0,TU223*условия!$R60)</f>
        <v>427620</v>
      </c>
      <c r="TV229" s="21">
        <f>IF(TV$8="",0,TV223*условия!$R60)</f>
        <v>427200</v>
      </c>
      <c r="TW229" s="21">
        <f>IF(TW$8="",0,TW223*условия!$R60)</f>
        <v>426780</v>
      </c>
      <c r="TX229" s="21">
        <f>IF(TX$8="",0,TX223*условия!$R60)</f>
        <v>426360</v>
      </c>
      <c r="TY229" s="21">
        <f>IF(TY$8="",0,TY223*условия!$R60)</f>
        <v>425940</v>
      </c>
      <c r="TZ229" s="21">
        <f>IF(TZ$8="",0,TZ223*условия!$R60)</f>
        <v>425520</v>
      </c>
      <c r="UA229" s="21">
        <f>IF(UA$8="",0,UA223*условия!$R60)</f>
        <v>425100</v>
      </c>
      <c r="UB229" s="21">
        <f>IF(UB$8="",0,UB223*условия!$R60)</f>
        <v>424680</v>
      </c>
      <c r="UC229" s="21">
        <f>IF(UC$8="",0,UC223*условия!$R60)</f>
        <v>424260</v>
      </c>
      <c r="UD229" s="21">
        <f>IF(UD$8="",0,UD223*условия!$R60)</f>
        <v>423840</v>
      </c>
      <c r="UE229" s="21">
        <f>IF(UE$8="",0,UE223*условия!$R60)</f>
        <v>423420</v>
      </c>
      <c r="UF229" s="21">
        <f>IF(UF$8="",0,UF223*условия!$R60)</f>
        <v>423000</v>
      </c>
      <c r="UG229" s="21">
        <f>IF(UG$8="",0,UG223*условия!$R60)</f>
        <v>422460</v>
      </c>
      <c r="UH229" s="21">
        <f>IF(UH$8="",0,UH223*условия!$R60)</f>
        <v>421920</v>
      </c>
      <c r="UI229" s="21">
        <f>IF(UI$8="",0,UI223*условия!$R60)</f>
        <v>421380</v>
      </c>
      <c r="UJ229" s="21">
        <f>IF(UJ$8="",0,UJ223*условия!$R60)</f>
        <v>420840</v>
      </c>
      <c r="UK229" s="21">
        <f>IF(UK$8="",0,UK223*условия!$R60)</f>
        <v>420300</v>
      </c>
      <c r="UL229" s="21">
        <f>IF(UL$8="",0,UL223*условия!$R60)</f>
        <v>419760</v>
      </c>
      <c r="UM229" s="21">
        <f>IF(UM$8="",0,UM223*условия!$R60)</f>
        <v>419220</v>
      </c>
      <c r="UN229" s="21">
        <f>IF(UN$8="",0,UN223*условия!$R60)</f>
        <v>418680</v>
      </c>
      <c r="UO229" s="21">
        <f>IF(UO$8="",0,UO223*условия!$R60)</f>
        <v>418140</v>
      </c>
      <c r="UP229" s="21">
        <f>IF(UP$8="",0,UP223*условия!$R60)</f>
        <v>417600</v>
      </c>
      <c r="UQ229" s="21">
        <f>IF(UQ$8="",0,UQ223*условия!$R60)</f>
        <v>417060</v>
      </c>
      <c r="UR229" s="21">
        <f>IF(UR$8="",0,UR223*условия!$R60)</f>
        <v>416520</v>
      </c>
      <c r="US229" s="21">
        <f>IF(US$8="",0,US223*условия!$R60)</f>
        <v>415980</v>
      </c>
      <c r="UT229" s="21">
        <f>IF(UT$8="",0,UT223*условия!$R60)</f>
        <v>415440</v>
      </c>
      <c r="UU229" s="21">
        <f>IF(UU$8="",0,UU223*условия!$R60)</f>
        <v>414900</v>
      </c>
      <c r="UV229" s="21">
        <f>IF(UV$8="",0,UV223*условия!$R60)</f>
        <v>414360</v>
      </c>
      <c r="UW229" s="21">
        <f>IF(UW$8="",0,UW223*условия!$R60)</f>
        <v>411840</v>
      </c>
      <c r="UX229" s="21">
        <f>IF(UX$8="",0,UX223*условия!$R60)</f>
        <v>409320</v>
      </c>
      <c r="UY229" s="21">
        <f>IF(UY$8="",0,UY223*условия!$R60)</f>
        <v>406800</v>
      </c>
      <c r="UZ229" s="21">
        <f>IF(UZ$8="",0,UZ223*условия!$R60)</f>
        <v>404280</v>
      </c>
      <c r="VA229" s="21">
        <f>IF(VA$8="",0,VA223*условия!$R60)</f>
        <v>401760</v>
      </c>
      <c r="VB229" s="21">
        <f>IF(VB$8="",0,VB223*условия!$R60)</f>
        <v>399240</v>
      </c>
      <c r="VC229" s="21">
        <f>IF(VC$8="",0,VC223*условия!$R60)</f>
        <v>396720</v>
      </c>
      <c r="VD229" s="21">
        <f>IF(VD$8="",0,VD223*условия!$R60)</f>
        <v>394200</v>
      </c>
      <c r="VE229" s="21">
        <f>IF(VE$8="",0,VE223*условия!$R60)</f>
        <v>391680</v>
      </c>
      <c r="VF229" s="21">
        <f>IF(VF$8="",0,VF223*условия!$R60)</f>
        <v>389160</v>
      </c>
      <c r="VG229" s="21">
        <f>IF(VG$8="",0,VG223*условия!$R60)</f>
        <v>386640</v>
      </c>
      <c r="VH229" s="21">
        <f>IF(VH$8="",0,VH223*условия!$R60)</f>
        <v>384120</v>
      </c>
      <c r="VI229" s="21">
        <f>IF(VI$8="",0,VI223*условия!$R60)</f>
        <v>381600</v>
      </c>
      <c r="VJ229" s="21">
        <f>IF(VJ$8="",0,VJ223*условия!$R60)</f>
        <v>379080</v>
      </c>
      <c r="VK229" s="21">
        <f>IF(VK$8="",0,VK223*условия!$R60)</f>
        <v>376560</v>
      </c>
      <c r="VL229" s="21">
        <f>IF(VL$8="",0,VL223*условия!$R60)</f>
        <v>373320</v>
      </c>
      <c r="VM229" s="21">
        <f>IF(VM$8="",0,VM223*условия!$R60)</f>
        <v>370080</v>
      </c>
      <c r="VN229" s="21">
        <f>IF(VN$8="",0,VN223*условия!$R60)</f>
        <v>366840</v>
      </c>
      <c r="VO229" s="21">
        <f>IF(VO$8="",0,VO223*условия!$R60)</f>
        <v>363600</v>
      </c>
      <c r="VP229" s="21">
        <f>IF(VP$8="",0,VP223*условия!$R60)</f>
        <v>360360</v>
      </c>
      <c r="VQ229" s="21">
        <f>IF(VQ$8="",0,VQ223*условия!$R60)</f>
        <v>357120</v>
      </c>
      <c r="VR229" s="21">
        <f>IF(VR$8="",0,VR223*условия!$R60)</f>
        <v>353880</v>
      </c>
      <c r="VS229" s="21">
        <f>IF(VS$8="",0,VS223*условия!$R60)</f>
        <v>350640</v>
      </c>
      <c r="VT229" s="21">
        <f>IF(VT$8="",0,VT223*условия!$R60)</f>
        <v>347400</v>
      </c>
      <c r="VU229" s="21">
        <f>IF(VU$8="",0,VU223*условия!$R60)</f>
        <v>344160</v>
      </c>
      <c r="VV229" s="21">
        <f>IF(VV$8="",0,VV223*условия!$R60)</f>
        <v>340920</v>
      </c>
      <c r="VW229" s="21">
        <f>IF(VW$8="",0,VW223*условия!$R60)</f>
        <v>337680</v>
      </c>
      <c r="VX229" s="21">
        <f>IF(VX$8="",0,VX223*условия!$R60)</f>
        <v>334440</v>
      </c>
      <c r="VY229" s="21">
        <f>IF(VY$8="",0,VY223*условия!$R60)</f>
        <v>331200</v>
      </c>
      <c r="VZ229" s="21">
        <f>IF(VZ$8="",0,VZ223*условия!$R60)</f>
        <v>327960</v>
      </c>
      <c r="WA229" s="21">
        <f>IF(WA$8="",0,WA223*условия!$R60)</f>
        <v>324720</v>
      </c>
      <c r="WB229" s="21">
        <f>IF(WB$8="",0,WB223*условия!$R60)</f>
        <v>323880</v>
      </c>
      <c r="WC229" s="21">
        <f>IF(WC$8="",0,WC223*условия!$R60)</f>
        <v>323040</v>
      </c>
      <c r="WD229" s="21">
        <f>IF(WD$8="",0,WD223*условия!$R60)</f>
        <v>322200</v>
      </c>
      <c r="WE229" s="21">
        <f>IF(WE$8="",0,WE223*условия!$R60)</f>
        <v>321360</v>
      </c>
      <c r="WF229" s="21">
        <f>IF(WF$8="",0,WF223*условия!$R60)</f>
        <v>320520</v>
      </c>
      <c r="WG229" s="21">
        <f>IF(WG$8="",0,WG223*условия!$R60)</f>
        <v>319680</v>
      </c>
      <c r="WH229" s="21">
        <f>IF(WH$8="",0,WH223*условия!$R60)</f>
        <v>318840</v>
      </c>
      <c r="WI229" s="21">
        <f>IF(WI$8="",0,WI223*условия!$R60)</f>
        <v>318000</v>
      </c>
      <c r="WJ229" s="21">
        <f>IF(WJ$8="",0,WJ223*условия!$R60)</f>
        <v>317160</v>
      </c>
      <c r="WK229" s="21">
        <f>IF(WK$8="",0,WK223*условия!$R60)</f>
        <v>316320</v>
      </c>
      <c r="WL229" s="21">
        <f>IF(WL$8="",0,WL223*условия!$R60)</f>
        <v>315480</v>
      </c>
      <c r="WM229" s="21">
        <f>IF(WM$8="",0,WM223*условия!$R60)</f>
        <v>314640</v>
      </c>
      <c r="WN229" s="21">
        <f>IF(WN$8="",0,WN223*условия!$R60)</f>
        <v>313800</v>
      </c>
      <c r="WO229" s="21">
        <f>IF(WO$8="",0,WO223*условия!$R60)</f>
        <v>312960</v>
      </c>
      <c r="WP229" s="21">
        <f>IF(WP$8="",0,WP223*условия!$R60)</f>
        <v>312120</v>
      </c>
      <c r="WQ229" s="21">
        <f>IF(WQ$8="",0,WQ223*условия!$R60)</f>
        <v>311760</v>
      </c>
      <c r="WR229" s="21">
        <f>IF(WR$8="",0,WR223*условия!$R60)</f>
        <v>311400</v>
      </c>
      <c r="WS229" s="21">
        <f>IF(WS$8="",0,WS223*условия!$R60)</f>
        <v>311040</v>
      </c>
      <c r="WT229" s="21">
        <f>IF(WT$8="",0,WT223*условия!$R60)</f>
        <v>310680</v>
      </c>
      <c r="WU229" s="21">
        <f>IF(WU$8="",0,WU223*условия!$R60)</f>
        <v>310320</v>
      </c>
      <c r="WV229" s="21">
        <f>IF(WV$8="",0,WV223*условия!$R60)</f>
        <v>309960</v>
      </c>
      <c r="WW229" s="21">
        <f>IF(WW$8="",0,WW223*условия!$R60)</f>
        <v>309600</v>
      </c>
      <c r="WX229" s="21">
        <f>IF(WX$8="",0,WX223*условия!$R60)</f>
        <v>309240</v>
      </c>
      <c r="WY229" s="21">
        <f>IF(WY$8="",0,WY223*условия!$R60)</f>
        <v>308880</v>
      </c>
      <c r="WZ229" s="21">
        <f>IF(WZ$8="",0,WZ223*условия!$R60)</f>
        <v>308520</v>
      </c>
      <c r="XA229" s="21">
        <f>IF(XA$8="",0,XA223*условия!$R60)</f>
        <v>308160</v>
      </c>
      <c r="XB229" s="21">
        <f>IF(XB$8="",0,XB223*условия!$R60)</f>
        <v>307800</v>
      </c>
      <c r="XC229" s="21">
        <f>IF(XC$8="",0,XC223*условия!$R60)</f>
        <v>307440</v>
      </c>
      <c r="XD229" s="21">
        <f>IF(XD$8="",0,XD223*условия!$R60)</f>
        <v>307080</v>
      </c>
      <c r="XE229" s="21">
        <f>IF(XE$8="",0,XE223*условия!$R60)</f>
        <v>306720</v>
      </c>
      <c r="XF229" s="21">
        <f>IF(XF$8="",0,XF223*условия!$R60)</f>
        <v>306480</v>
      </c>
      <c r="XG229" s="21">
        <f>IF(XG$8="",0,XG223*условия!$R60)</f>
        <v>306240</v>
      </c>
      <c r="XH229" s="21">
        <f>IF(XH$8="",0,XH223*условия!$R60)</f>
        <v>306000</v>
      </c>
      <c r="XI229" s="21">
        <f>IF(XI$8="",0,XI223*условия!$R60)</f>
        <v>305760</v>
      </c>
      <c r="XJ229" s="21">
        <f>IF(XJ$8="",0,XJ223*условия!$R60)</f>
        <v>305520</v>
      </c>
      <c r="XK229" s="21">
        <f>IF(XK$8="",0,XK223*условия!$R60)</f>
        <v>305280</v>
      </c>
      <c r="XL229" s="21">
        <f>IF(XL$8="",0,XL223*условия!$R60)</f>
        <v>305040</v>
      </c>
      <c r="XM229" s="21">
        <f>IF(XM$8="",0,XM223*условия!$R60)</f>
        <v>304800</v>
      </c>
      <c r="XN229" s="21">
        <f>IF(XN$8="",0,XN223*условия!$R60)</f>
        <v>304560</v>
      </c>
      <c r="XO229" s="21">
        <f>IF(XO$8="",0,XO223*условия!$R60)</f>
        <v>304320</v>
      </c>
      <c r="XP229" s="21">
        <f>IF(XP$8="",0,XP223*условия!$R60)</f>
        <v>304080</v>
      </c>
      <c r="XQ229" s="21">
        <f>IF(XQ$8="",0,XQ223*условия!$R60)</f>
        <v>303840</v>
      </c>
      <c r="XR229" s="21">
        <f>IF(XR$8="",0,XR223*условия!$R60)</f>
        <v>303600</v>
      </c>
      <c r="XS229" s="21">
        <f>IF(XS$8="",0,XS223*условия!$R60)</f>
        <v>302340</v>
      </c>
      <c r="XT229" s="21">
        <f>IF(XT$8="",0,XT223*условия!$R60)</f>
        <v>301080</v>
      </c>
      <c r="XU229" s="21">
        <f>IF(XU$8="",0,XU223*условия!$R60)</f>
        <v>299820</v>
      </c>
      <c r="XV229" s="21">
        <f>IF(XV$8="",0,XV223*условия!$R60)</f>
        <v>298560</v>
      </c>
      <c r="XW229" s="21">
        <f>IF(XW$8="",0,XW223*условия!$R60)</f>
        <v>297300</v>
      </c>
      <c r="XX229" s="21">
        <f>IF(XX$8="",0,XX223*условия!$R60)</f>
        <v>296040</v>
      </c>
      <c r="XY229" s="21">
        <f>IF(XY$8="",0,XY223*условия!$R60)</f>
        <v>294780</v>
      </c>
      <c r="XZ229" s="21">
        <f>IF(XZ$8="",0,XZ223*условия!$R60)</f>
        <v>293520</v>
      </c>
      <c r="YA229" s="21">
        <f>IF(YA$8="",0,YA223*условия!$R60)</f>
        <v>292260</v>
      </c>
      <c r="YB229" s="21">
        <f>IF(YB$8="",0,YB223*условия!$R60)</f>
        <v>291000</v>
      </c>
      <c r="YC229" s="21">
        <f>IF(YC$8="",0,YC223*условия!$R60)</f>
        <v>289740</v>
      </c>
      <c r="YD229" s="21">
        <f>IF(YD$8="",0,YD223*условия!$R60)</f>
        <v>288480</v>
      </c>
      <c r="YE229" s="21">
        <f>IF(YE$8="",0,YE223*условия!$R60)</f>
        <v>287220</v>
      </c>
      <c r="YF229" s="21">
        <f>IF(YF$8="",0,YF223*условия!$R60)</f>
        <v>285960</v>
      </c>
      <c r="YG229" s="21">
        <f>IF(YG$8="",0,YG223*условия!$R60)</f>
        <v>284700</v>
      </c>
      <c r="YH229" s="21">
        <f>IF(YH$8="",0,YH223*условия!$R60)</f>
        <v>283440</v>
      </c>
      <c r="YI229" s="21">
        <f>IF(YI$8="",0,YI223*условия!$R60)</f>
        <v>282180</v>
      </c>
      <c r="YJ229" s="21">
        <f>IF(YJ$8="",0,YJ223*условия!$R60)</f>
        <v>280920</v>
      </c>
      <c r="YK229" s="21">
        <f>IF(YK$8="",0,YK223*условия!$R60)</f>
        <v>280380</v>
      </c>
      <c r="YL229" s="21">
        <f>IF(YL$8="",0,YL223*условия!$R60)</f>
        <v>279840</v>
      </c>
      <c r="YM229" s="21">
        <f>IF(YM$8="",0,YM223*условия!$R60)</f>
        <v>279300</v>
      </c>
      <c r="YN229" s="21">
        <f>IF(YN$8="",0,YN223*условия!$R60)</f>
        <v>278760</v>
      </c>
      <c r="YO229" s="21">
        <f>IF(YO$8="",0,YO223*условия!$R60)</f>
        <v>278220</v>
      </c>
      <c r="YP229" s="21">
        <f>IF(YP$8="",0,YP223*условия!$R60)</f>
        <v>277680</v>
      </c>
      <c r="YQ229" s="21">
        <f>IF(YQ$8="",0,YQ223*условия!$R60)</f>
        <v>277140</v>
      </c>
      <c r="YR229" s="21">
        <f>IF(YR$8="",0,YR223*условия!$R60)</f>
        <v>276600</v>
      </c>
      <c r="YS229" s="21">
        <f>IF(YS$8="",0,YS223*условия!$R60)</f>
        <v>276060</v>
      </c>
      <c r="YT229" s="21">
        <f>IF(YT$8="",0,YT223*условия!$R60)</f>
        <v>275520</v>
      </c>
      <c r="YU229" s="21">
        <f>IF(YU$8="",0,YU223*условия!$R60)</f>
        <v>274980</v>
      </c>
      <c r="YV229" s="21">
        <f>IF(YV$8="",0,YV223*условия!$R60)</f>
        <v>274440</v>
      </c>
      <c r="YW229" s="21">
        <f>IF(YW$8="",0,YW223*условия!$R60)</f>
        <v>273900</v>
      </c>
      <c r="YX229" s="21">
        <f>IF(YX$8="",0,YX223*условия!$R60)</f>
        <v>273720</v>
      </c>
      <c r="YY229" s="21">
        <f>IF(YY$8="",0,YY223*условия!$R60)</f>
        <v>273540</v>
      </c>
      <c r="YZ229" s="21">
        <f>IF(YZ$8="",0,YZ223*условия!$R60)</f>
        <v>273360</v>
      </c>
      <c r="ZA229" s="21">
        <f>IF(ZA$8="",0,ZA223*условия!$R60)</f>
        <v>273180</v>
      </c>
      <c r="ZB229" s="21">
        <f>IF(ZB$8="",0,ZB223*условия!$R60)</f>
        <v>273000</v>
      </c>
      <c r="ZC229" s="21">
        <f>IF(ZC$8="",0,ZC223*условия!$R60)</f>
        <v>272820</v>
      </c>
      <c r="ZD229" s="21">
        <f>IF(ZD$8="",0,ZD223*условия!$R60)</f>
        <v>272640</v>
      </c>
      <c r="ZE229" s="21">
        <f>IF(ZE$8="",0,ZE223*условия!$R60)</f>
        <v>272460</v>
      </c>
      <c r="ZF229" s="21">
        <f>IF(ZF$8="",0,ZF223*условия!$R60)</f>
        <v>272280</v>
      </c>
      <c r="ZG229" s="21">
        <f>IF(ZG$8="",0,ZG223*условия!$R60)</f>
        <v>272100</v>
      </c>
      <c r="ZH229" s="21">
        <f>IF(ZH$8="",0,ZH223*условия!$R60)</f>
        <v>271920</v>
      </c>
      <c r="ZI229" s="21">
        <f>IF(ZI$8="",0,ZI223*условия!$R60)</f>
        <v>271740</v>
      </c>
      <c r="ZJ229" s="21">
        <f>IF(ZJ$8="",0,ZJ223*условия!$R60)</f>
        <v>271560</v>
      </c>
      <c r="ZK229" s="21">
        <f>IF(ZK$8="",0,ZK223*условия!$R60)</f>
        <v>271380</v>
      </c>
      <c r="ZL229" s="21">
        <f>IF(ZL$8="",0,ZL223*условия!$R60)</f>
        <v>271200</v>
      </c>
      <c r="ZM229" s="21">
        <f>IF(ZM$8="",0,ZM223*условия!$R60)</f>
        <v>271020</v>
      </c>
      <c r="ZN229" s="21">
        <f>IF(ZN$8="",0,ZN223*условия!$R60)</f>
        <v>270840</v>
      </c>
      <c r="ZO229" s="21">
        <f>IF(ZO$8="",0,ZO223*условия!$R60)</f>
        <v>270660</v>
      </c>
      <c r="ZP229" s="21">
        <f>IF(ZP$8="",0,ZP223*условия!$R60)</f>
        <v>270000</v>
      </c>
      <c r="ZQ229" s="21">
        <f>IF(ZQ$8="",0,ZQ223*условия!$R60)</f>
        <v>269340</v>
      </c>
      <c r="ZR229" s="21">
        <f>IF(ZR$8="",0,ZR223*условия!$R60)</f>
        <v>268680</v>
      </c>
      <c r="ZS229" s="21">
        <f>IF(ZS$8="",0,ZS223*условия!$R60)</f>
        <v>268020</v>
      </c>
      <c r="ZT229" s="21">
        <f>IF(ZT$8="",0,ZT223*условия!$R60)</f>
        <v>267360</v>
      </c>
      <c r="ZU229" s="21">
        <f>IF(ZU$8="",0,ZU223*условия!$R60)</f>
        <v>266700</v>
      </c>
      <c r="ZV229" s="21">
        <f>IF(ZV$8="",0,ZV223*условия!$R60)</f>
        <v>266040</v>
      </c>
      <c r="ZW229" s="21">
        <f>IF(ZW$8="",0,ZW223*условия!$R60)</f>
        <v>265380</v>
      </c>
      <c r="ZX229" s="21">
        <f>IF(ZX$8="",0,ZX223*условия!$R60)</f>
        <v>264720</v>
      </c>
      <c r="ZY229" s="21">
        <f>IF(ZY$8="",0,ZY223*условия!$R60)</f>
        <v>264060</v>
      </c>
      <c r="ZZ229" s="21">
        <f>IF(ZZ$8="",0,ZZ223*условия!$R60)</f>
        <v>263400</v>
      </c>
      <c r="AAA229" s="21">
        <f>IF(AAA$8="",0,AAA223*условия!$R60)</f>
        <v>262740</v>
      </c>
      <c r="AAB229" s="21">
        <f>IF(AAB$8="",0,AAB223*условия!$R60)</f>
        <v>262980</v>
      </c>
      <c r="AAC229" s="21">
        <f>IF(AAC$8="",0,AAC223*условия!$R60)</f>
        <v>263220</v>
      </c>
      <c r="AAD229" s="21">
        <f>IF(AAD$8="",0,AAD223*условия!$R60)</f>
        <v>263460</v>
      </c>
      <c r="AAE229" s="21">
        <f>IF(AAE$8="",0,AAE223*условия!$R60)</f>
        <v>263700</v>
      </c>
      <c r="AAF229" s="21">
        <f>IF(AAF$8="",0,AAF223*условия!$R60)</f>
        <v>263940</v>
      </c>
      <c r="AAG229" s="21">
        <f>IF(AAG$8="",0,AAG223*условия!$R60)</f>
        <v>264180</v>
      </c>
      <c r="AAH229" s="21">
        <f>IF(AAH$8="",0,AAH223*условия!$R60)</f>
        <v>264420</v>
      </c>
      <c r="AAI229" s="21">
        <f>IF(AAI$8="",0,AAI223*условия!$R60)</f>
        <v>264660</v>
      </c>
      <c r="AAJ229" s="21">
        <f>IF(AAJ$8="",0,AAJ223*условия!$R60)</f>
        <v>264900</v>
      </c>
      <c r="AAK229" s="21">
        <f>IF(AAK$8="",0,AAK223*условия!$R60)</f>
        <v>265140</v>
      </c>
      <c r="AAL229" s="21">
        <f>IF(AAL$8="",0,AAL223*условия!$R60)</f>
        <v>265380</v>
      </c>
      <c r="AAM229" s="21">
        <f>IF(AAM$8="",0,AAM223*условия!$R60)</f>
        <v>265620</v>
      </c>
      <c r="AAN229" s="21">
        <f>IF(AAN$8="",0,AAN223*условия!$R60)</f>
        <v>265860</v>
      </c>
      <c r="AAO229" s="21">
        <f>IF(AAO$8="",0,AAO223*условия!$R60)</f>
        <v>266100</v>
      </c>
      <c r="AAP229" s="21">
        <f>IF(AAP$8="",0,AAP223*условия!$R60)</f>
        <v>266340</v>
      </c>
      <c r="AAQ229" s="21">
        <f>IF(AAQ$8="",0,AAQ223*условия!$R60)</f>
        <v>266580</v>
      </c>
      <c r="AAR229" s="21">
        <f>IF(AAR$8="",0,AAR223*условия!$R60)</f>
        <v>267840</v>
      </c>
      <c r="AAS229" s="21">
        <f>IF(AAS$8="",0,AAS223*условия!$R60)</f>
        <v>269100</v>
      </c>
      <c r="AAT229" s="21">
        <f>IF(AAT$8="",0,AAT223*условия!$R60)</f>
        <v>270360</v>
      </c>
      <c r="AAU229" s="21">
        <f>IF(AAU$8="",0,AAU223*условия!$R60)</f>
        <v>271620</v>
      </c>
      <c r="AAV229" s="21">
        <f>IF(AAV$8="",0,AAV223*условия!$R60)</f>
        <v>272880</v>
      </c>
      <c r="AAW229" s="21">
        <f>IF(AAW$8="",0,AAW223*условия!$R60)</f>
        <v>274140</v>
      </c>
      <c r="AAX229" s="21">
        <f>IF(AAX$8="",0,AAX223*условия!$R60)</f>
        <v>275400</v>
      </c>
      <c r="AAY229" s="21">
        <f>IF(AAY$8="",0,AAY223*условия!$R60)</f>
        <v>276660</v>
      </c>
      <c r="AAZ229" s="21">
        <f>IF(AAZ$8="",0,AAZ223*условия!$R60)</f>
        <v>277920</v>
      </c>
      <c r="ABA229" s="21">
        <f>IF(ABA$8="",0,ABA223*условия!$R60)</f>
        <v>279180</v>
      </c>
      <c r="ABB229" s="21">
        <f>IF(ABB$8="",0,ABB223*условия!$R60)</f>
        <v>280440</v>
      </c>
      <c r="ABC229" s="21">
        <f>IF(ABC$8="",0,ABC223*условия!$R60)</f>
        <v>281700</v>
      </c>
      <c r="ABD229" s="21">
        <f>IF(ABD$8="",0,ABD223*условия!$R60)</f>
        <v>282960</v>
      </c>
      <c r="ABE229" s="21">
        <f>IF(ABE$8="",0,ABE223*условия!$R60)</f>
        <v>284220</v>
      </c>
      <c r="ABF229" s="21">
        <f>IF(ABF$8="",0,ABF223*условия!$R60)</f>
        <v>285480</v>
      </c>
      <c r="ABG229" s="21">
        <f>IF(ABG$8="",0,ABG223*условия!$R60)</f>
        <v>286740</v>
      </c>
      <c r="ABH229" s="21">
        <f>IF(ABH$8="",0,ABH223*условия!$R60)</f>
        <v>288000</v>
      </c>
      <c r="ABI229" s="21">
        <f>IF(ABI$8="",0,ABI223*условия!$R60)</f>
        <v>289260</v>
      </c>
      <c r="ABJ229" s="21">
        <f>IF(ABJ$8="",0,ABJ223*условия!$R60)</f>
        <v>290520</v>
      </c>
      <c r="ABK229" s="21">
        <f>IF(ABK$8="",0,ABK223*условия!$R60)</f>
        <v>291780</v>
      </c>
      <c r="ABL229" s="21">
        <f>IF(ABL$8="",0,ABL223*условия!$R60)</f>
        <v>293040</v>
      </c>
      <c r="ABM229" s="21">
        <f>IF(ABM$8="",0,ABM223*условия!$R60)</f>
        <v>294300</v>
      </c>
      <c r="ABN229" s="21">
        <f>IF(ABN$8="",0,ABN223*условия!$R60)</f>
        <v>295560</v>
      </c>
      <c r="ABO229" s="21">
        <f>IF(ABO$8="",0,ABO223*условия!$R60)</f>
        <v>296820</v>
      </c>
      <c r="ABP229" s="21">
        <f>IF(ABP$8="",0,ABP223*условия!$R60)</f>
        <v>298080</v>
      </c>
      <c r="ABQ229" s="21">
        <f>IF(ABQ$8="",0,ABQ223*условия!$R60)</f>
        <v>299340</v>
      </c>
      <c r="ABR229" s="21">
        <f>IF(ABR$8="",0,ABR223*условия!$R60)</f>
        <v>300600</v>
      </c>
      <c r="ABS229" s="21">
        <f>IF(ABS$8="",0,ABS223*условия!$R60)</f>
        <v>301860</v>
      </c>
      <c r="ABT229" s="21">
        <f>IF(ABT$8="",0,ABT223*условия!$R60)</f>
        <v>303120</v>
      </c>
      <c r="ABU229" s="21">
        <f>IF(ABU$8="",0,ABU223*условия!$R60)</f>
        <v>304380</v>
      </c>
      <c r="ABV229" s="21">
        <f>IF(ABV$8="",0,ABV223*условия!$R60)</f>
        <v>305640</v>
      </c>
      <c r="ABW229" s="21">
        <f>IF(ABW$8="",0,ABW223*условия!$R60)</f>
        <v>306540</v>
      </c>
      <c r="ABX229" s="21">
        <f>IF(ABX$8="",0,ABX223*условия!$R60)</f>
        <v>307440</v>
      </c>
      <c r="ABY229" s="21">
        <f>IF(ABY$8="",0,ABY223*условия!$R60)</f>
        <v>308340</v>
      </c>
      <c r="ABZ229" s="21">
        <f>IF(ABZ$8="",0,ABZ223*условия!$R60)</f>
        <v>309240</v>
      </c>
      <c r="ACA229" s="21">
        <f>IF(ACA$8="",0,ACA223*условия!$R60)</f>
        <v>310140</v>
      </c>
      <c r="ACB229" s="21">
        <f>IF(ACB$8="",0,ACB223*условия!$R60)</f>
        <v>311040</v>
      </c>
      <c r="ACC229" s="21">
        <f>IF(ACC$8="",0,ACC223*условия!$R60)</f>
        <v>311940</v>
      </c>
      <c r="ACD229" s="21">
        <f>IF(ACD$8="",0,ACD223*условия!$R60)</f>
        <v>312840</v>
      </c>
      <c r="ACE229" s="21">
        <f>IF(ACE$8="",0,ACE223*условия!$R60)</f>
        <v>313740</v>
      </c>
      <c r="ACF229" s="21">
        <f>IF(ACF$8="",0,ACF223*условия!$R60)</f>
        <v>314640</v>
      </c>
      <c r="ACG229" s="21">
        <f>IF(ACG$8="",0,ACG223*условия!$R60)</f>
        <v>315540</v>
      </c>
      <c r="ACH229" s="21">
        <f>IF(ACH$8="",0,ACH223*условия!$R60)</f>
        <v>316440</v>
      </c>
      <c r="ACI229" s="21">
        <f>IF(ACI$8="",0,ACI223*условия!$R60)</f>
        <v>317340</v>
      </c>
      <c r="ACJ229" s="21">
        <f>IF(ACJ$8="",0,ACJ223*условия!$R60)</f>
        <v>318240</v>
      </c>
      <c r="ACK229" s="21">
        <f>IF(ACK$8="",0,ACK223*условия!$R60)</f>
        <v>319380</v>
      </c>
      <c r="ACL229" s="21">
        <f>IF(ACL$8="",0,ACL223*условия!$R60)</f>
        <v>320520</v>
      </c>
      <c r="ACM229" s="21">
        <f>IF(ACM$8="",0,ACM223*условия!$R60)</f>
        <v>321660</v>
      </c>
      <c r="ACN229" s="21">
        <f>IF(ACN$8="",0,ACN223*условия!$R60)</f>
        <v>322800</v>
      </c>
      <c r="ACO229" s="21">
        <f>IF(ACO$8="",0,ACO223*условия!$R60)</f>
        <v>323940</v>
      </c>
      <c r="ACP229" s="21">
        <f>IF(ACP$8="",0,ACP223*условия!$R60)</f>
        <v>325080</v>
      </c>
      <c r="ACQ229" s="21">
        <f>IF(ACQ$8="",0,ACQ223*условия!$R60)</f>
        <v>326220</v>
      </c>
      <c r="ACR229" s="21">
        <f>IF(ACR$8="",0,ACR223*условия!$R60)</f>
        <v>327360</v>
      </c>
      <c r="ACS229" s="21">
        <f>IF(ACS$8="",0,ACS223*условия!$R60)</f>
        <v>328500</v>
      </c>
      <c r="ACT229" s="21">
        <f>IF(ACT$8="",0,ACT223*условия!$R60)</f>
        <v>329640</v>
      </c>
      <c r="ACU229" s="21">
        <f>IF(ACU$8="",0,ACU223*условия!$R60)</f>
        <v>330780</v>
      </c>
      <c r="ACV229" s="21">
        <f>IF(ACV$8="",0,ACV223*условия!$R60)</f>
        <v>331920</v>
      </c>
      <c r="ACW229" s="21">
        <f>IF(ACW$8="",0,ACW223*условия!$R60)</f>
        <v>333060</v>
      </c>
      <c r="ACX229" s="21">
        <f>IF(ACX$8="",0,ACX223*условия!$R60)</f>
        <v>334200</v>
      </c>
      <c r="ACY229" s="21">
        <f>IF(ACY$8="",0,ACY223*условия!$R60)</f>
        <v>335340</v>
      </c>
      <c r="ACZ229" s="21">
        <f>IF(ACZ$8="",0,ACZ223*условия!$R60)</f>
        <v>336480</v>
      </c>
      <c r="ADA229" s="21">
        <f>IF(ADA$8="",0,ADA223*условия!$R60)</f>
        <v>336720</v>
      </c>
      <c r="ADB229" s="21">
        <f>IF(ADB$8="",0,ADB223*условия!$R60)</f>
        <v>336960</v>
      </c>
      <c r="ADC229" s="21">
        <f>IF(ADC$8="",0,ADC223*условия!$R60)</f>
        <v>337200</v>
      </c>
      <c r="ADD229" s="21">
        <f>IF(ADD$8="",0,ADD223*условия!$R60)</f>
        <v>337440</v>
      </c>
      <c r="ADE229" s="21">
        <f>IF(ADE$8="",0,ADE223*условия!$R60)</f>
        <v>337680</v>
      </c>
      <c r="ADF229" s="21">
        <f>IF(ADF$8="",0,ADF223*условия!$R60)</f>
        <v>337920</v>
      </c>
      <c r="ADG229" s="21">
        <f>IF(ADG$8="",0,ADG223*условия!$R60)</f>
        <v>338160</v>
      </c>
      <c r="ADH229" s="21">
        <f>IF(ADH$8="",0,ADH223*условия!$R60)</f>
        <v>338400</v>
      </c>
      <c r="ADI229" s="21">
        <f>IF(ADI$8="",0,ADI223*условия!$R60)</f>
        <v>338640</v>
      </c>
      <c r="ADJ229" s="21">
        <f>IF(ADJ$8="",0,ADJ223*условия!$R60)</f>
        <v>338880</v>
      </c>
      <c r="ADK229" s="21">
        <f>IF(ADK$8="",0,ADK223*условия!$R60)</f>
        <v>339120</v>
      </c>
      <c r="ADL229" s="21">
        <f>IF(ADL$8="",0,ADL223*условия!$R60)</f>
        <v>339360</v>
      </c>
      <c r="ADM229" s="21">
        <f>IF(ADM$8="",0,ADM223*условия!$R60)</f>
        <v>339600</v>
      </c>
      <c r="ADN229" s="21">
        <f>IF(ADN$8="",0,ADN223*условия!$R60)</f>
        <v>339840</v>
      </c>
      <c r="ADO229" s="21">
        <f>IF(ADO$8="",0,ADO223*условия!$R60)</f>
        <v>340080</v>
      </c>
      <c r="ADP229" s="21">
        <f>IF(ADP$8="",0,ADP223*условия!$R60)</f>
        <v>340800</v>
      </c>
      <c r="ADQ229" s="21">
        <f>IF(ADQ$8="",0,ADQ223*условия!$R60)</f>
        <v>341520</v>
      </c>
      <c r="ADR229" s="21">
        <f>IF(ADR$8="",0,ADR223*условия!$R60)</f>
        <v>342240</v>
      </c>
      <c r="ADS229" s="21">
        <f>IF(ADS$8="",0,ADS223*условия!$R60)</f>
        <v>342960</v>
      </c>
      <c r="ADT229" s="21">
        <f>IF(ADT$8="",0,ADT223*условия!$R60)</f>
        <v>343680</v>
      </c>
      <c r="ADU229" s="21">
        <f>IF(ADU$8="",0,ADU223*условия!$R60)</f>
        <v>344400</v>
      </c>
      <c r="ADV229" s="21">
        <f>IF(ADV$8="",0,ADV223*условия!$R60)</f>
        <v>345120</v>
      </c>
      <c r="ADW229" s="21">
        <f>IF(ADW$8="",0,ADW223*условия!$R60)</f>
        <v>345840</v>
      </c>
      <c r="ADX229" s="21">
        <f>IF(ADX$8="",0,ADX223*условия!$R60)</f>
        <v>346560</v>
      </c>
      <c r="ADY229" s="21">
        <f>IF(ADY$8="",0,ADY223*условия!$R60)</f>
        <v>347280</v>
      </c>
      <c r="ADZ229" s="21">
        <f>IF(ADZ$8="",0,ADZ223*условия!$R60)</f>
        <v>348000</v>
      </c>
      <c r="AEA229" s="21">
        <f>IF(AEA$8="",0,AEA223*условия!$R60)</f>
        <v>348720</v>
      </c>
      <c r="AEB229" s="21">
        <f>IF(AEB$8="",0,AEB223*условия!$R60)</f>
        <v>349440</v>
      </c>
      <c r="AEC229" s="21">
        <f>IF(AEC$8="",0,AEC223*условия!$R60)</f>
        <v>350160</v>
      </c>
      <c r="AED229" s="21">
        <f>IF(AED$8="",0,AED223*условия!$R60)</f>
        <v>350880</v>
      </c>
      <c r="AEE229" s="21">
        <f>IF(AEE$8="",0,AEE223*условия!$R60)</f>
        <v>351600</v>
      </c>
      <c r="AEF229" s="21">
        <f>IF(AEF$8="",0,AEF223*условия!$R60)</f>
        <v>352320</v>
      </c>
      <c r="AEG229" s="21">
        <f>IF(AEG$8="",0,AEG223*условия!$R60)</f>
        <v>353040</v>
      </c>
      <c r="AEH229" s="21">
        <f>IF(AEH$8="",0,AEH223*условия!$R60)</f>
        <v>353760</v>
      </c>
      <c r="AEI229" s="21">
        <f>IF(AEI$8="",0,AEI223*условия!$R60)</f>
        <v>354480</v>
      </c>
      <c r="AEJ229" s="21">
        <f>IF(AEJ$8="",0,AEJ223*условия!$R60)</f>
        <v>355200</v>
      </c>
      <c r="AEK229" s="21">
        <f>IF(AEK$8="",0,AEK223*условия!$R60)</f>
        <v>355920</v>
      </c>
      <c r="AEL229" s="21">
        <f>IF(AEL$8="",0,AEL223*условия!$R60)</f>
        <v>356640</v>
      </c>
      <c r="AEM229" s="21">
        <f>IF(AEM$8="",0,AEM223*условия!$R60)</f>
        <v>357360</v>
      </c>
      <c r="AEN229" s="21">
        <f>IF(AEN$8="",0,AEN223*условия!$R60)</f>
        <v>358080</v>
      </c>
      <c r="AEO229" s="21">
        <f>IF(AEO$8="",0,AEO223*условия!$R60)</f>
        <v>358800</v>
      </c>
      <c r="AEP229" s="21">
        <f>IF(AEP$8="",0,AEP223*условия!$R60)</f>
        <v>359520</v>
      </c>
      <c r="AEQ229" s="21">
        <f>IF(AEQ$8="",0,AEQ223*условия!$R60)</f>
        <v>360240</v>
      </c>
      <c r="AER229" s="21">
        <f>IF(AER$8="",0,AER223*условия!$R60)</f>
        <v>360960</v>
      </c>
      <c r="AES229" s="21">
        <f>IF(AES$8="",0,AES223*условия!$R60)</f>
        <v>361680</v>
      </c>
      <c r="AET229" s="21">
        <f>IF(AET$8="",0,AET223*условия!$R60)</f>
        <v>362400</v>
      </c>
      <c r="AEU229" s="21">
        <f>IF(AEU$8="",0,AEU223*условия!$R60)</f>
        <v>366360</v>
      </c>
      <c r="AEV229" s="21">
        <f>IF(AEV$8="",0,AEV223*условия!$R60)</f>
        <v>370320</v>
      </c>
      <c r="AEW229" s="21">
        <f>IF(AEW$8="",0,AEW223*условия!$R60)</f>
        <v>374280</v>
      </c>
      <c r="AEX229" s="21">
        <f>IF(AEX$8="",0,AEX223*условия!$R60)</f>
        <v>378240</v>
      </c>
      <c r="AEY229" s="21">
        <f>IF(AEY$8="",0,AEY223*условия!$R60)</f>
        <v>382200</v>
      </c>
      <c r="AEZ229" s="21">
        <f>IF(AEZ$8="",0,AEZ223*условия!$R60)</f>
        <v>386160</v>
      </c>
      <c r="AFA229" s="21">
        <f>IF(AFA$8="",0,AFA223*условия!$R60)</f>
        <v>390120</v>
      </c>
      <c r="AFB229" s="21">
        <f>IF(AFB$8="",0,AFB223*условия!$R60)</f>
        <v>394080</v>
      </c>
      <c r="AFC229" s="21">
        <f>IF(AFC$8="",0,AFC223*условия!$R60)</f>
        <v>398040</v>
      </c>
      <c r="AFD229" s="21">
        <f>IF(AFD$8="",0,AFD223*условия!$R60)</f>
        <v>402000</v>
      </c>
      <c r="AFE229" s="21">
        <f>IF(AFE$8="",0,AFE223*условия!$R60)</f>
        <v>405960</v>
      </c>
      <c r="AFF229" s="21">
        <f>IF(AFF$8="",0,AFF223*условия!$R60)</f>
        <v>409920</v>
      </c>
      <c r="AFG229" s="21">
        <f>IF(AFG$8="",0,AFG223*условия!$R60)</f>
        <v>413880</v>
      </c>
    </row>
    <row r="230" spans="1:839" s="42" customFormat="1" x14ac:dyDescent="0.25">
      <c r="A230" s="21"/>
      <c r="B230" s="21"/>
      <c r="C230" s="21"/>
      <c r="D230" s="55"/>
      <c r="E230" s="21" t="str">
        <f>структура!$G$69</f>
        <v>начисл. %-тов по безвозвр. займам за срок просрочки</v>
      </c>
      <c r="F230" s="21"/>
      <c r="G230" s="21" t="str">
        <f>структура!$J$12</f>
        <v>спец. заем</v>
      </c>
      <c r="H230" s="21"/>
      <c r="I230" s="21" t="str">
        <f>IF($E230="","",INDEX(структура!$H$10:$H$153,SUMIFS(структура!$C$10:$C$153,структура!$G$10:$G$153,$E230)))</f>
        <v>руб</v>
      </c>
      <c r="J230" s="21"/>
      <c r="K230" s="41"/>
      <c r="L230" s="21"/>
      <c r="M230" s="21"/>
      <c r="N230" s="21"/>
      <c r="O230" s="21"/>
      <c r="P230" s="21"/>
      <c r="Q230" s="41"/>
      <c r="R230" s="21">
        <f>IF(R$8="",0,R224*условия!$R61)</f>
        <v>0</v>
      </c>
      <c r="S230" s="21">
        <f>IF(S$8="",0,S224*условия!$R61)</f>
        <v>0</v>
      </c>
      <c r="T230" s="21">
        <f>IF(T$8="",0,T224*условия!$R61)</f>
        <v>0</v>
      </c>
      <c r="U230" s="21">
        <f>IF(U$8="",0,U224*условия!$R61)</f>
        <v>0</v>
      </c>
      <c r="V230" s="21">
        <f>IF(V$8="",0,V224*условия!$R61)</f>
        <v>0</v>
      </c>
      <c r="W230" s="21">
        <f>IF(W$8="",0,W224*условия!$R61)</f>
        <v>0</v>
      </c>
      <c r="X230" s="21">
        <f>IF(X$8="",0,X224*условия!$R61)</f>
        <v>0</v>
      </c>
      <c r="Y230" s="21">
        <f>IF(Y$8="",0,Y224*условия!$R61)</f>
        <v>0</v>
      </c>
      <c r="Z230" s="21">
        <f>IF(Z$8="",0,Z224*условия!$R61)</f>
        <v>0</v>
      </c>
      <c r="AA230" s="21">
        <f>IF(AA$8="",0,AA224*условия!$R61)</f>
        <v>0</v>
      </c>
      <c r="AB230" s="21">
        <f>IF(AB$8="",0,AB224*условия!$R61)</f>
        <v>0</v>
      </c>
      <c r="AC230" s="21">
        <f>IF(AC$8="",0,AC224*условия!$R61)</f>
        <v>0</v>
      </c>
      <c r="AD230" s="21">
        <f>IF(AD$8="",0,AD224*условия!$R61)</f>
        <v>0</v>
      </c>
      <c r="AE230" s="21">
        <f>IF(AE$8="",0,AE224*условия!$R61)</f>
        <v>0</v>
      </c>
      <c r="AF230" s="21">
        <f>IF(AF$8="",0,AF224*условия!$R61)</f>
        <v>0</v>
      </c>
      <c r="AG230" s="21">
        <f>IF(AG$8="",0,AG224*условия!$R61)</f>
        <v>108.00000000000003</v>
      </c>
      <c r="AH230" s="21">
        <f>IF(AH$8="",0,AH224*условия!$R61)</f>
        <v>216.00000000000006</v>
      </c>
      <c r="AI230" s="21">
        <f>IF(AI$8="",0,AI224*условия!$R61)</f>
        <v>324.00000000000011</v>
      </c>
      <c r="AJ230" s="21">
        <f>IF(AJ$8="",0,AJ224*условия!$R61)</f>
        <v>432.00000000000011</v>
      </c>
      <c r="AK230" s="21">
        <f>IF(AK$8="",0,AK224*условия!$R61)</f>
        <v>540.00000000000011</v>
      </c>
      <c r="AL230" s="21">
        <f>IF(AL$8="",0,AL224*условия!$R61)</f>
        <v>648.00000000000011</v>
      </c>
      <c r="AM230" s="21">
        <f>IF(AM$8="",0,AM224*условия!$R61)</f>
        <v>756.00000000000011</v>
      </c>
      <c r="AN230" s="21">
        <f>IF(AN$8="",0,AN224*условия!$R61)</f>
        <v>864.00000000000011</v>
      </c>
      <c r="AO230" s="21">
        <f>IF(AO$8="",0,AO224*условия!$R61)</f>
        <v>972.00000000000011</v>
      </c>
      <c r="AP230" s="21">
        <f>IF(AP$8="",0,AP224*условия!$R61)</f>
        <v>1080.0000000000002</v>
      </c>
      <c r="AQ230" s="21">
        <f>IF(AQ$8="",0,AQ224*условия!$R61)</f>
        <v>1188.0000000000002</v>
      </c>
      <c r="AR230" s="21">
        <f>IF(AR$8="",0,AR224*условия!$R61)</f>
        <v>1296.0000000000002</v>
      </c>
      <c r="AS230" s="21">
        <f>IF(AS$8="",0,AS224*условия!$R61)</f>
        <v>1404.0000000000002</v>
      </c>
      <c r="AT230" s="21">
        <f>IF(AT$8="",0,AT224*условия!$R61)</f>
        <v>1512.0000000000002</v>
      </c>
      <c r="AU230" s="21">
        <f>IF(AU$8="",0,AU224*условия!$R61)</f>
        <v>1620.0000000000002</v>
      </c>
      <c r="AV230" s="21">
        <f>IF(AV$8="",0,AV224*условия!$R61)</f>
        <v>1728.0000000000002</v>
      </c>
      <c r="AW230" s="21">
        <f>IF(AW$8="",0,AW224*условия!$R61)</f>
        <v>1836.0000000000002</v>
      </c>
      <c r="AX230" s="21">
        <f>IF(AX$8="",0,AX224*условия!$R61)</f>
        <v>1944.0000000000002</v>
      </c>
      <c r="AY230" s="21">
        <f>IF(AY$8="",0,AY224*условия!$R61)</f>
        <v>2052.0000000000005</v>
      </c>
      <c r="AZ230" s="21">
        <f>IF(AZ$8="",0,AZ224*условия!$R61)</f>
        <v>2160.0000000000005</v>
      </c>
      <c r="BA230" s="21">
        <f>IF(BA$8="",0,BA224*условия!$R61)</f>
        <v>2268.0000000000005</v>
      </c>
      <c r="BB230" s="21">
        <f>IF(BB$8="",0,BB224*условия!$R61)</f>
        <v>2376.0000000000005</v>
      </c>
      <c r="BC230" s="21">
        <f>IF(BC$8="",0,BC224*условия!$R61)</f>
        <v>2484.0000000000005</v>
      </c>
      <c r="BD230" s="21">
        <f>IF(BD$8="",0,BD224*условия!$R61)</f>
        <v>2592.0000000000005</v>
      </c>
      <c r="BE230" s="21">
        <f>IF(BE$8="",0,BE224*условия!$R61)</f>
        <v>2700.0000000000005</v>
      </c>
      <c r="BF230" s="21">
        <f>IF(BF$8="",0,BF224*условия!$R61)</f>
        <v>2808.0000000000005</v>
      </c>
      <c r="BG230" s="21">
        <f>IF(BG$8="",0,BG224*условия!$R61)</f>
        <v>2916.0000000000005</v>
      </c>
      <c r="BH230" s="21">
        <f>IF(BH$8="",0,BH224*условия!$R61)</f>
        <v>3024.0000000000005</v>
      </c>
      <c r="BI230" s="21">
        <f>IF(BI$8="",0,BI224*условия!$R61)</f>
        <v>3132.0000000000005</v>
      </c>
      <c r="BJ230" s="21">
        <f>IF(BJ$8="",0,BJ224*условия!$R61)</f>
        <v>3240.0000000000005</v>
      </c>
      <c r="BK230" s="21">
        <f>IF(BK$8="",0,BK224*условия!$R61)</f>
        <v>3348.0000000000005</v>
      </c>
      <c r="BL230" s="21">
        <f>IF(BL$8="",0,BL224*условия!$R61)</f>
        <v>3444.0000000000005</v>
      </c>
      <c r="BM230" s="21">
        <f>IF(BM$8="",0,BM224*условия!$R61)</f>
        <v>3540.0000000000005</v>
      </c>
      <c r="BN230" s="21">
        <f>IF(BN$8="",0,BN224*условия!$R61)</f>
        <v>3636.0000000000005</v>
      </c>
      <c r="BO230" s="21">
        <f>IF(BO$8="",0,BO224*условия!$R61)</f>
        <v>3732.0000000000005</v>
      </c>
      <c r="BP230" s="21">
        <f>IF(BP$8="",0,BP224*условия!$R61)</f>
        <v>3828.0000000000005</v>
      </c>
      <c r="BQ230" s="21">
        <f>IF(BQ$8="",0,BQ224*условия!$R61)</f>
        <v>3924.0000000000005</v>
      </c>
      <c r="BR230" s="21">
        <f>IF(BR$8="",0,BR224*условия!$R61)</f>
        <v>4020.0000000000009</v>
      </c>
      <c r="BS230" s="21">
        <f>IF(BS$8="",0,BS224*условия!$R61)</f>
        <v>4116.0000000000009</v>
      </c>
      <c r="BT230" s="21">
        <f>IF(BT$8="",0,BT224*условия!$R61)</f>
        <v>4212.0000000000009</v>
      </c>
      <c r="BU230" s="21">
        <f>IF(BU$8="",0,BU224*условия!$R61)</f>
        <v>4308.0000000000009</v>
      </c>
      <c r="BV230" s="21">
        <f>IF(BV$8="",0,BV224*условия!$R61)</f>
        <v>4404.0000000000009</v>
      </c>
      <c r="BW230" s="21">
        <f>IF(BW$8="",0,BW224*условия!$R61)</f>
        <v>4500.0000000000009</v>
      </c>
      <c r="BX230" s="21">
        <f>IF(BX$8="",0,BX224*условия!$R61)</f>
        <v>4596.0000000000009</v>
      </c>
      <c r="BY230" s="21">
        <f>IF(BY$8="",0,BY224*условия!$R61)</f>
        <v>4692.0000000000009</v>
      </c>
      <c r="BZ230" s="21">
        <f>IF(BZ$8="",0,BZ224*условия!$R61)</f>
        <v>4788.0000000000009</v>
      </c>
      <c r="CA230" s="21">
        <f>IF(CA$8="",0,CA224*условия!$R61)</f>
        <v>4884.0000000000009</v>
      </c>
      <c r="CB230" s="21">
        <f>IF(CB$8="",0,CB224*условия!$R61)</f>
        <v>4980.0000000000009</v>
      </c>
      <c r="CC230" s="21">
        <f>IF(CC$8="",0,CC224*условия!$R61)</f>
        <v>5076.0000000000009</v>
      </c>
      <c r="CD230" s="21">
        <f>IF(CD$8="",0,CD224*условия!$R61)</f>
        <v>5172.0000000000009</v>
      </c>
      <c r="CE230" s="21">
        <f>IF(CE$8="",0,CE224*условия!$R61)</f>
        <v>5268.0000000000009</v>
      </c>
      <c r="CF230" s="21">
        <f>IF(CF$8="",0,CF224*условия!$R61)</f>
        <v>5364.0000000000009</v>
      </c>
      <c r="CG230" s="21">
        <f>IF(CG$8="",0,CG224*условия!$R61)</f>
        <v>5460.0000000000009</v>
      </c>
      <c r="CH230" s="21">
        <f>IF(CH$8="",0,CH224*условия!$R61)</f>
        <v>5556.0000000000009</v>
      </c>
      <c r="CI230" s="21">
        <f>IF(CI$8="",0,CI224*условия!$R61)</f>
        <v>5652.0000000000009</v>
      </c>
      <c r="CJ230" s="21">
        <f>IF(CJ$8="",0,CJ224*условия!$R61)</f>
        <v>5748.0000000000009</v>
      </c>
      <c r="CK230" s="21">
        <f>IF(CK$8="",0,CK224*условия!$R61)</f>
        <v>5844.0000000000009</v>
      </c>
      <c r="CL230" s="21">
        <f>IF(CL$8="",0,CL224*условия!$R61)</f>
        <v>5940.0000000000009</v>
      </c>
      <c r="CM230" s="21">
        <f>IF(CM$8="",0,CM224*условия!$R61)</f>
        <v>6036.0000000000009</v>
      </c>
      <c r="CN230" s="21">
        <f>IF(CN$8="",0,CN224*условия!$R61)</f>
        <v>6132.0000000000009</v>
      </c>
      <c r="CO230" s="21">
        <f>IF(CO$8="",0,CO224*условия!$R61)</f>
        <v>6228.0000000000009</v>
      </c>
      <c r="CP230" s="21">
        <f>IF(CP$8="",0,CP224*условия!$R61)</f>
        <v>6324.0000000000009</v>
      </c>
      <c r="CQ230" s="21">
        <f>IF(CQ$8="",0,CQ224*условия!$R61)</f>
        <v>6534.0000000000009</v>
      </c>
      <c r="CR230" s="21">
        <f>IF(CR$8="",0,CR224*условия!$R61)</f>
        <v>6744.0000000000009</v>
      </c>
      <c r="CS230" s="21">
        <f>IF(CS$8="",0,CS224*условия!$R61)</f>
        <v>6954.0000000000009</v>
      </c>
      <c r="CT230" s="21">
        <f>IF(CT$8="",0,CT224*условия!$R61)</f>
        <v>7164.0000000000009</v>
      </c>
      <c r="CU230" s="21">
        <f>IF(CU$8="",0,CU224*условия!$R61)</f>
        <v>7374.0000000000009</v>
      </c>
      <c r="CV230" s="21">
        <f>IF(CV$8="",0,CV224*условия!$R61)</f>
        <v>7584.0000000000009</v>
      </c>
      <c r="CW230" s="21">
        <f>IF(CW$8="",0,CW224*условия!$R61)</f>
        <v>7794.0000000000009</v>
      </c>
      <c r="CX230" s="21">
        <f>IF(CX$8="",0,CX224*условия!$R61)</f>
        <v>8004.0000000000018</v>
      </c>
      <c r="CY230" s="21">
        <f>IF(CY$8="",0,CY224*условия!$R61)</f>
        <v>8214.0000000000018</v>
      </c>
      <c r="CZ230" s="21">
        <f>IF(CZ$8="",0,CZ224*условия!$R61)</f>
        <v>8424.0000000000018</v>
      </c>
      <c r="DA230" s="21">
        <f>IF(DA$8="",0,DA224*условия!$R61)</f>
        <v>8634.0000000000018</v>
      </c>
      <c r="DB230" s="21">
        <f>IF(DB$8="",0,DB224*условия!$R61)</f>
        <v>8844.0000000000018</v>
      </c>
      <c r="DC230" s="21">
        <f>IF(DC$8="",0,DC224*условия!$R61)</f>
        <v>9054.0000000000018</v>
      </c>
      <c r="DD230" s="21">
        <f>IF(DD$8="",0,DD224*условия!$R61)</f>
        <v>9156.0000000000018</v>
      </c>
      <c r="DE230" s="21">
        <f>IF(DE$8="",0,DE224*условия!$R61)</f>
        <v>9258.0000000000018</v>
      </c>
      <c r="DF230" s="21">
        <f>IF(DF$8="",0,DF224*условия!$R61)</f>
        <v>9360.0000000000018</v>
      </c>
      <c r="DG230" s="21">
        <f>IF(DG$8="",0,DG224*условия!$R61)</f>
        <v>9462.0000000000018</v>
      </c>
      <c r="DH230" s="21">
        <f>IF(DH$8="",0,DH224*условия!$R61)</f>
        <v>9564.0000000000018</v>
      </c>
      <c r="DI230" s="21">
        <f>IF(DI$8="",0,DI224*условия!$R61)</f>
        <v>9666.0000000000018</v>
      </c>
      <c r="DJ230" s="21">
        <f>IF(DJ$8="",0,DJ224*условия!$R61)</f>
        <v>9768.0000000000018</v>
      </c>
      <c r="DK230" s="21">
        <f>IF(DK$8="",0,DK224*условия!$R61)</f>
        <v>9870.0000000000018</v>
      </c>
      <c r="DL230" s="21">
        <f>IF(DL$8="",0,DL224*условия!$R61)</f>
        <v>9972.0000000000018</v>
      </c>
      <c r="DM230" s="21">
        <f>IF(DM$8="",0,DM224*условия!$R61)</f>
        <v>10074.000000000002</v>
      </c>
      <c r="DN230" s="21">
        <f>IF(DN$8="",0,DN224*условия!$R61)</f>
        <v>10176.000000000002</v>
      </c>
      <c r="DO230" s="21">
        <f>IF(DO$8="",0,DO224*условия!$R61)</f>
        <v>10278.000000000002</v>
      </c>
      <c r="DP230" s="21">
        <f>IF(DP$8="",0,DP224*условия!$R61)</f>
        <v>10380.000000000002</v>
      </c>
      <c r="DQ230" s="21">
        <f>IF(DQ$8="",0,DQ224*условия!$R61)</f>
        <v>10482.000000000002</v>
      </c>
      <c r="DR230" s="21">
        <f>IF(DR$8="",0,DR224*условия!$R61)</f>
        <v>10584.000000000002</v>
      </c>
      <c r="DS230" s="21">
        <f>IF(DS$8="",0,DS224*условия!$R61)</f>
        <v>10686.000000000002</v>
      </c>
      <c r="DT230" s="21">
        <f>IF(DT$8="",0,DT224*условия!$R61)</f>
        <v>10788.000000000002</v>
      </c>
      <c r="DU230" s="21">
        <f>IF(DU$8="",0,DU224*условия!$R61)</f>
        <v>10680.000000000002</v>
      </c>
      <c r="DV230" s="21">
        <f>IF(DV$8="",0,DV224*условия!$R61)</f>
        <v>10572.000000000002</v>
      </c>
      <c r="DW230" s="21">
        <f>IF(DW$8="",0,DW224*условия!$R61)</f>
        <v>10464.000000000002</v>
      </c>
      <c r="DX230" s="21">
        <f>IF(DX$8="",0,DX224*условия!$R61)</f>
        <v>10356.000000000002</v>
      </c>
      <c r="DY230" s="21">
        <f>IF(DY$8="",0,DY224*условия!$R61)</f>
        <v>10248.000000000002</v>
      </c>
      <c r="DZ230" s="21">
        <f>IF(DZ$8="",0,DZ224*условия!$R61)</f>
        <v>10350.000000000002</v>
      </c>
      <c r="EA230" s="21">
        <f>IF(EA$8="",0,EA224*условия!$R61)</f>
        <v>10452.000000000002</v>
      </c>
      <c r="EB230" s="21">
        <f>IF(EB$8="",0,EB224*условия!$R61)</f>
        <v>10554.000000000002</v>
      </c>
      <c r="EC230" s="21">
        <f>IF(EC$8="",0,EC224*условия!$R61)</f>
        <v>10656.000000000002</v>
      </c>
      <c r="ED230" s="21">
        <f>IF(ED$8="",0,ED224*условия!$R61)</f>
        <v>10758.000000000002</v>
      </c>
      <c r="EE230" s="21">
        <f>IF(EE$8="",0,EE224*условия!$R61)</f>
        <v>10860.000000000002</v>
      </c>
      <c r="EF230" s="21">
        <f>IF(EF$8="",0,EF224*условия!$R61)</f>
        <v>10962.000000000002</v>
      </c>
      <c r="EG230" s="21">
        <f>IF(EG$8="",0,EG224*условия!$R61)</f>
        <v>11064.000000000002</v>
      </c>
      <c r="EH230" s="21">
        <f>IF(EH$8="",0,EH224*условия!$R61)</f>
        <v>11166.000000000002</v>
      </c>
      <c r="EI230" s="21">
        <f>IF(EI$8="",0,EI224*условия!$R61)</f>
        <v>11280.000000000002</v>
      </c>
      <c r="EJ230" s="21">
        <f>IF(EJ$8="",0,EJ224*условия!$R61)</f>
        <v>11394.000000000002</v>
      </c>
      <c r="EK230" s="21">
        <f>IF(EK$8="",0,EK224*условия!$R61)</f>
        <v>11508.000000000002</v>
      </c>
      <c r="EL230" s="21">
        <f>IF(EL$8="",0,EL224*условия!$R61)</f>
        <v>11622.000000000002</v>
      </c>
      <c r="EM230" s="21">
        <f>IF(EM$8="",0,EM224*условия!$R61)</f>
        <v>11736.000000000002</v>
      </c>
      <c r="EN230" s="21">
        <f>IF(EN$8="",0,EN224*условия!$R61)</f>
        <v>11850.000000000004</v>
      </c>
      <c r="EO230" s="21">
        <f>IF(EO$8="",0,EO224*условия!$R61)</f>
        <v>11964.000000000004</v>
      </c>
      <c r="EP230" s="21">
        <f>IF(EP$8="",0,EP224*условия!$R61)</f>
        <v>12078.000000000004</v>
      </c>
      <c r="EQ230" s="21">
        <f>IF(EQ$8="",0,EQ224*условия!$R61)</f>
        <v>12192.000000000004</v>
      </c>
      <c r="ER230" s="21">
        <f>IF(ER$8="",0,ER224*условия!$R61)</f>
        <v>12306.000000000004</v>
      </c>
      <c r="ES230" s="21">
        <f>IF(ES$8="",0,ES224*условия!$R61)</f>
        <v>12420.000000000004</v>
      </c>
      <c r="ET230" s="21">
        <f>IF(ET$8="",0,ET224*условия!$R61)</f>
        <v>12534.000000000004</v>
      </c>
      <c r="EU230" s="21">
        <f>IF(EU$8="",0,EU224*условия!$R61)</f>
        <v>12648.000000000004</v>
      </c>
      <c r="EV230" s="21">
        <f>IF(EV$8="",0,EV224*условия!$R61)</f>
        <v>12762.000000000004</v>
      </c>
      <c r="EW230" s="21">
        <f>IF(EW$8="",0,EW224*условия!$R61)</f>
        <v>12876.000000000004</v>
      </c>
      <c r="EX230" s="21">
        <f>IF(EX$8="",0,EX224*условия!$R61)</f>
        <v>12990.000000000004</v>
      </c>
      <c r="EY230" s="21">
        <f>IF(EY$8="",0,EY224*условия!$R61)</f>
        <v>13104.000000000004</v>
      </c>
      <c r="EZ230" s="21">
        <f>IF(EZ$8="",0,EZ224*условия!$R61)</f>
        <v>13218.000000000004</v>
      </c>
      <c r="FA230" s="21">
        <f>IF(FA$8="",0,FA224*условия!$R61)</f>
        <v>13332.000000000004</v>
      </c>
      <c r="FB230" s="21">
        <f>IF(FB$8="",0,FB224*условия!$R61)</f>
        <v>13446.000000000004</v>
      </c>
      <c r="FC230" s="21">
        <f>IF(FC$8="",0,FC224*условия!$R61)</f>
        <v>13560.000000000004</v>
      </c>
      <c r="FD230" s="21">
        <f>IF(FD$8="",0,FD224*условия!$R61)</f>
        <v>13674.000000000004</v>
      </c>
      <c r="FE230" s="21">
        <f>IF(FE$8="",0,FE224*условия!$R61)</f>
        <v>13718.000000000002</v>
      </c>
      <c r="FF230" s="21">
        <f>IF(FF$8="",0,FF224*условия!$R61)</f>
        <v>13762</v>
      </c>
      <c r="FG230" s="21">
        <f>IF(FG$8="",0,FG224*условия!$R61)</f>
        <v>13806</v>
      </c>
      <c r="FH230" s="21">
        <f>IF(FH$8="",0,FH224*условия!$R61)</f>
        <v>13849.999999999998</v>
      </c>
      <c r="FI230" s="21">
        <f>IF(FI$8="",0,FI224*условия!$R61)</f>
        <v>13893.999999999996</v>
      </c>
      <c r="FJ230" s="21">
        <f>IF(FJ$8="",0,FJ224*условия!$R61)</f>
        <v>13937.999999999996</v>
      </c>
      <c r="FK230" s="21">
        <f>IF(FK$8="",0,FK224*условия!$R61)</f>
        <v>13981.999999999995</v>
      </c>
      <c r="FL230" s="21">
        <f>IF(FL$8="",0,FL224*условия!$R61)</f>
        <v>14025.999999999995</v>
      </c>
      <c r="FM230" s="21">
        <f>IF(FM$8="",0,FM224*условия!$R61)</f>
        <v>14069.999999999993</v>
      </c>
      <c r="FN230" s="21">
        <f>IF(FN$8="",0,FN224*условия!$R61)</f>
        <v>13999.999999999991</v>
      </c>
      <c r="FO230" s="21">
        <f>IF(FO$8="",0,FO224*условия!$R61)</f>
        <v>13929.999999999991</v>
      </c>
      <c r="FP230" s="21">
        <f>IF(FP$8="",0,FP224*условия!$R61)</f>
        <v>13859.999999999989</v>
      </c>
      <c r="FQ230" s="21">
        <f>IF(FQ$8="",0,FQ224*условия!$R61)</f>
        <v>13789.999999999987</v>
      </c>
      <c r="FR230" s="21">
        <f>IF(FR$8="",0,FR224*условия!$R61)</f>
        <v>13719.999999999987</v>
      </c>
      <c r="FS230" s="21">
        <f>IF(FS$8="",0,FS224*условия!$R61)</f>
        <v>13649.999999999985</v>
      </c>
      <c r="FT230" s="21">
        <f>IF(FT$8="",0,FT224*условия!$R61)</f>
        <v>13579.999999999984</v>
      </c>
      <c r="FU230" s="21">
        <f>IF(FU$8="",0,FU224*условия!$R61)</f>
        <v>13509.999999999982</v>
      </c>
      <c r="FV230" s="21">
        <f>IF(FV$8="",0,FV224*условия!$R61)</f>
        <v>13439.99999999998</v>
      </c>
      <c r="FW230" s="21">
        <f>IF(FW$8="",0,FW224*условия!$R61)</f>
        <v>13369.99999999998</v>
      </c>
      <c r="FX230" s="21">
        <f>IF(FX$8="",0,FX224*условия!$R61)</f>
        <v>13299.999999999978</v>
      </c>
      <c r="FY230" s="21">
        <f>IF(FY$8="",0,FY224*условия!$R61)</f>
        <v>13229.999999999976</v>
      </c>
      <c r="FZ230" s="21">
        <f>IF(FZ$8="",0,FZ224*условия!$R61)</f>
        <v>13159.999999999976</v>
      </c>
      <c r="GA230" s="21">
        <f>IF(GA$8="",0,GA224*условия!$R61)</f>
        <v>13089.999999999975</v>
      </c>
      <c r="GB230" s="21">
        <f>IF(GB$8="",0,GB224*условия!$R61)</f>
        <v>13019.999999999973</v>
      </c>
      <c r="GC230" s="21">
        <f>IF(GC$8="",0,GC224*условия!$R61)</f>
        <v>13159.999999999973</v>
      </c>
      <c r="GD230" s="21">
        <f>IF(GD$8="",0,GD224*условия!$R61)</f>
        <v>13299.999999999971</v>
      </c>
      <c r="GE230" s="21">
        <f>IF(GE$8="",0,GE224*условия!$R61)</f>
        <v>13439.999999999969</v>
      </c>
      <c r="GF230" s="21">
        <f>IF(GF$8="",0,GF224*условия!$R61)</f>
        <v>13579.999999999969</v>
      </c>
      <c r="GG230" s="21">
        <f>IF(GG$8="",0,GG224*условия!$R61)</f>
        <v>13719.999999999967</v>
      </c>
      <c r="GH230" s="21">
        <f>IF(GH$8="",0,GH224*условия!$R61)</f>
        <v>13649.999999999965</v>
      </c>
      <c r="GI230" s="21">
        <f>IF(GI$8="",0,GI224*условия!$R61)</f>
        <v>13619.999999999965</v>
      </c>
      <c r="GJ230" s="21">
        <f>IF(GJ$8="",0,GJ224*условия!$R61)</f>
        <v>13589.999999999965</v>
      </c>
      <c r="GK230" s="21">
        <f>IF(GK$8="",0,GK224*условия!$R61)</f>
        <v>13559.999999999965</v>
      </c>
      <c r="GL230" s="21">
        <f>IF(GL$8="",0,GL224*условия!$R61)</f>
        <v>13529.999999999965</v>
      </c>
      <c r="GM230" s="21">
        <f>IF(GM$8="",0,GM224*условия!$R61)</f>
        <v>13499.999999999965</v>
      </c>
      <c r="GN230" s="21">
        <f>IF(GN$8="",0,GN224*условия!$R61)</f>
        <v>13469.999999999965</v>
      </c>
      <c r="GO230" s="21">
        <f>IF(GO$8="",0,GO224*условия!$R61)</f>
        <v>13439.999999999965</v>
      </c>
      <c r="GP230" s="21">
        <f>IF(GP$8="",0,GP224*условия!$R61)</f>
        <v>13409.999999999965</v>
      </c>
      <c r="GQ230" s="21">
        <f>IF(GQ$8="",0,GQ224*условия!$R61)</f>
        <v>13379.999999999965</v>
      </c>
      <c r="GR230" s="21">
        <f>IF(GR$8="",0,GR224*условия!$R61)</f>
        <v>13349.999999999965</v>
      </c>
      <c r="GS230" s="21">
        <f>IF(GS$8="",0,GS224*условия!$R61)</f>
        <v>13319.999999999965</v>
      </c>
      <c r="GT230" s="21">
        <f>IF(GT$8="",0,GT224*условия!$R61)</f>
        <v>13289.999999999965</v>
      </c>
      <c r="GU230" s="21">
        <f>IF(GU$8="",0,GU224*условия!$R61)</f>
        <v>13259.999999999965</v>
      </c>
      <c r="GV230" s="21">
        <f>IF(GV$8="",0,GV224*условия!$R61)</f>
        <v>13229.999999999965</v>
      </c>
      <c r="GW230" s="21">
        <f>IF(GW$8="",0,GW224*условия!$R61)</f>
        <v>13409.999999999965</v>
      </c>
      <c r="GX230" s="21">
        <f>IF(GX$8="",0,GX224*условия!$R61)</f>
        <v>13589.999999999965</v>
      </c>
      <c r="GY230" s="21">
        <f>IF(GY$8="",0,GY224*условия!$R61)</f>
        <v>13769.999999999965</v>
      </c>
      <c r="GZ230" s="21">
        <f>IF(GZ$8="",0,GZ224*условия!$R61)</f>
        <v>13949.999999999965</v>
      </c>
      <c r="HA230" s="21">
        <f>IF(HA$8="",0,HA224*условия!$R61)</f>
        <v>14129.999999999965</v>
      </c>
      <c r="HB230" s="21">
        <f>IF(HB$8="",0,HB224*условия!$R61)</f>
        <v>14099.999999999965</v>
      </c>
      <c r="HC230" s="21">
        <f>IF(HC$8="",0,HC224*условия!$R61)</f>
        <v>14069.999999999965</v>
      </c>
      <c r="HD230" s="21">
        <f>IF(HD$8="",0,HD224*условия!$R61)</f>
        <v>14039.999999999965</v>
      </c>
      <c r="HE230" s="21">
        <f>IF(HE$8="",0,HE224*условия!$R61)</f>
        <v>14009.999999999965</v>
      </c>
      <c r="HF230" s="21">
        <f>IF(HF$8="",0,HF224*условия!$R61)</f>
        <v>13979.999999999965</v>
      </c>
      <c r="HG230" s="21">
        <f>IF(HG$8="",0,HG224*условия!$R61)</f>
        <v>13949.999999999965</v>
      </c>
      <c r="HH230" s="21">
        <f>IF(HH$8="",0,HH224*условия!$R61)</f>
        <v>13919.999999999965</v>
      </c>
      <c r="HI230" s="21">
        <f>IF(HI$8="",0,HI224*условия!$R61)</f>
        <v>13889.999999999965</v>
      </c>
      <c r="HJ230" s="21">
        <f>IF(HJ$8="",0,HJ224*условия!$R61)</f>
        <v>13859.999999999965</v>
      </c>
      <c r="HK230" s="21">
        <f>IF(HK$8="",0,HK224*условия!$R61)</f>
        <v>13829.999999999965</v>
      </c>
      <c r="HL230" s="21">
        <f>IF(HL$8="",0,HL224*условия!$R61)</f>
        <v>13799.999999999965</v>
      </c>
      <c r="HM230" s="21">
        <f>IF(HM$8="",0,HM224*условия!$R61)</f>
        <v>13769.999999999965</v>
      </c>
      <c r="HN230" s="21">
        <f>IF(HN$8="",0,HN224*условия!$R61)</f>
        <v>13779.999999999967</v>
      </c>
      <c r="HO230" s="21">
        <f>IF(HO$8="",0,HO224*условия!$R61)</f>
        <v>13789.999999999969</v>
      </c>
      <c r="HP230" s="21">
        <f>IF(HP$8="",0,HP224*условия!$R61)</f>
        <v>13799.999999999967</v>
      </c>
      <c r="HQ230" s="21">
        <f>IF(HQ$8="",0,HQ224*условия!$R61)</f>
        <v>13809.999999999969</v>
      </c>
      <c r="HR230" s="21">
        <f>IF(HR$8="",0,HR224*условия!$R61)</f>
        <v>13819.999999999971</v>
      </c>
      <c r="HS230" s="21">
        <f>IF(HS$8="",0,HS224*условия!$R61)</f>
        <v>13829.999999999971</v>
      </c>
      <c r="HT230" s="21">
        <f>IF(HT$8="",0,HT224*условия!$R61)</f>
        <v>13839.999999999973</v>
      </c>
      <c r="HU230" s="21">
        <f>IF(HU$8="",0,HU224*условия!$R61)</f>
        <v>13849.999999999975</v>
      </c>
      <c r="HV230" s="21">
        <f>IF(HV$8="",0,HV224*условия!$R61)</f>
        <v>13859.999999999975</v>
      </c>
      <c r="HW230" s="21">
        <f>IF(HW$8="",0,HW224*условия!$R61)</f>
        <v>13869.999999999976</v>
      </c>
      <c r="HX230" s="21">
        <f>IF(HX$8="",0,HX224*условия!$R61)</f>
        <v>13879.999999999978</v>
      </c>
      <c r="HY230" s="21">
        <f>IF(HY$8="",0,HY224*условия!$R61)</f>
        <v>13889.999999999975</v>
      </c>
      <c r="HZ230" s="21">
        <f>IF(HZ$8="",0,HZ224*условия!$R61)</f>
        <v>13899.999999999973</v>
      </c>
      <c r="IA230" s="21">
        <f>IF(IA$8="",0,IA224*условия!$R61)</f>
        <v>13909.999999999971</v>
      </c>
      <c r="IB230" s="21">
        <f>IF(IB$8="",0,IB224*условия!$R61)</f>
        <v>13919.999999999967</v>
      </c>
      <c r="IC230" s="21">
        <f>IF(IC$8="",0,IC224*условия!$R61)</f>
        <v>13929.999999999965</v>
      </c>
      <c r="ID230" s="21">
        <f>IF(ID$8="",0,ID224*условия!$R61)</f>
        <v>13939.999999999964</v>
      </c>
      <c r="IE230" s="21">
        <f>IF(IE$8="",0,IE224*условия!$R61)</f>
        <v>13949.999999999962</v>
      </c>
      <c r="IF230" s="21">
        <f>IF(IF$8="",0,IF224*условия!$R61)</f>
        <v>13959.999999999958</v>
      </c>
      <c r="IG230" s="21">
        <f>IF(IG$8="",0,IG224*условия!$R61)</f>
        <v>14039.999999999958</v>
      </c>
      <c r="IH230" s="21">
        <f>IF(IH$8="",0,IH224*условия!$R61)</f>
        <v>14119.999999999956</v>
      </c>
      <c r="II230" s="21">
        <f>IF(II$8="",0,II224*условия!$R61)</f>
        <v>14199.999999999955</v>
      </c>
      <c r="IJ230" s="21">
        <f>IF(IJ$8="",0,IJ224*условия!$R61)</f>
        <v>14279.999999999955</v>
      </c>
      <c r="IK230" s="21">
        <f>IF(IK$8="",0,IK224*условия!$R61)</f>
        <v>14359.999999999953</v>
      </c>
      <c r="IL230" s="21">
        <f>IF(IL$8="",0,IL224*условия!$R61)</f>
        <v>14439.999999999951</v>
      </c>
      <c r="IM230" s="21">
        <f>IF(IM$8="",0,IM224*условия!$R61)</f>
        <v>14519.999999999951</v>
      </c>
      <c r="IN230" s="21">
        <f>IF(IN$8="",0,IN224*условия!$R61)</f>
        <v>14599.999999999949</v>
      </c>
      <c r="IO230" s="21">
        <f>IF(IO$8="",0,IO224*условия!$R61)</f>
        <v>14679.999999999949</v>
      </c>
      <c r="IP230" s="21">
        <f>IF(IP$8="",0,IP224*условия!$R61)</f>
        <v>14759.999999999947</v>
      </c>
      <c r="IQ230" s="21">
        <f>IF(IQ$8="",0,IQ224*условия!$R61)</f>
        <v>14839.999999999945</v>
      </c>
      <c r="IR230" s="21">
        <f>IF(IR$8="",0,IR224*условия!$R61)</f>
        <v>14919.999999999945</v>
      </c>
      <c r="IS230" s="21">
        <f>IF(IS$8="",0,IS224*условия!$R61)</f>
        <v>14779.999999999945</v>
      </c>
      <c r="IT230" s="21">
        <f>IF(IT$8="",0,IT224*условия!$R61)</f>
        <v>14939.999999999947</v>
      </c>
      <c r="IU230" s="21">
        <f>IF(IU$8="",0,IU224*условия!$R61)</f>
        <v>15099.999999999949</v>
      </c>
      <c r="IV230" s="21">
        <f>IF(IV$8="",0,IV224*условия!$R61)</f>
        <v>15259.999999999949</v>
      </c>
      <c r="IW230" s="21">
        <f>IF(IW$8="",0,IW224*условия!$R61)</f>
        <v>15419.999999999951</v>
      </c>
      <c r="IX230" s="21">
        <f>IF(IX$8="",0,IX224*условия!$R61)</f>
        <v>15579.999999999951</v>
      </c>
      <c r="IY230" s="21">
        <f>IF(IY$8="",0,IY224*условия!$R61)</f>
        <v>15739.999999999953</v>
      </c>
      <c r="IZ230" s="21">
        <f>IF(IZ$8="",0,IZ224*условия!$R61)</f>
        <v>15899.999999999955</v>
      </c>
      <c r="JA230" s="21">
        <f>IF(JA$8="",0,JA224*условия!$R61)</f>
        <v>16059.999999999955</v>
      </c>
      <c r="JB230" s="21">
        <f>IF(JB$8="",0,JB224*условия!$R61)</f>
        <v>16219.999999999956</v>
      </c>
      <c r="JC230" s="21">
        <f>IF(JC$8="",0,JC224*условия!$R61)</f>
        <v>16379.999999999958</v>
      </c>
      <c r="JD230" s="21">
        <f>IF(JD$8="",0,JD224*условия!$R61)</f>
        <v>16539.99999999996</v>
      </c>
      <c r="JE230" s="21">
        <f>IF(JE$8="",0,JE224*условия!$R61)</f>
        <v>16699.99999999996</v>
      </c>
      <c r="JF230" s="21">
        <f>IF(JF$8="",0,JF224*условия!$R61)</f>
        <v>16859.99999999996</v>
      </c>
      <c r="JG230" s="21">
        <f>IF(JG$8="",0,JG224*условия!$R61)</f>
        <v>17019.999999999964</v>
      </c>
      <c r="JH230" s="21">
        <f>IF(JH$8="",0,JH224*условия!$R61)</f>
        <v>17179.999999999964</v>
      </c>
      <c r="JI230" s="21">
        <f>IF(JI$8="",0,JI224*условия!$R61)</f>
        <v>17339.999999999964</v>
      </c>
      <c r="JJ230" s="21">
        <f>IF(JJ$8="",0,JJ224*условия!$R61)</f>
        <v>17499.999999999967</v>
      </c>
      <c r="JK230" s="21">
        <f>IF(JK$8="",0,JK224*условия!$R61)</f>
        <v>17619.999999999967</v>
      </c>
      <c r="JL230" s="21">
        <f>IF(JL$8="",0,JL224*условия!$R61)</f>
        <v>17739.999999999967</v>
      </c>
      <c r="JM230" s="21">
        <f>IF(JM$8="",0,JM224*условия!$R61)</f>
        <v>17859.999999999967</v>
      </c>
      <c r="JN230" s="21">
        <f>IF(JN$8="",0,JN224*условия!$R61)</f>
        <v>17979.999999999967</v>
      </c>
      <c r="JO230" s="21">
        <f>IF(JO$8="",0,JO224*условия!$R61)</f>
        <v>18099.999999999967</v>
      </c>
      <c r="JP230" s="21">
        <f>IF(JP$8="",0,JP224*условия!$R61)</f>
        <v>18219.999999999967</v>
      </c>
      <c r="JQ230" s="21">
        <f>IF(JQ$8="",0,JQ224*условия!$R61)</f>
        <v>18339.999999999967</v>
      </c>
      <c r="JR230" s="21">
        <f>IF(JR$8="",0,JR224*условия!$R61)</f>
        <v>18459.999999999967</v>
      </c>
      <c r="JS230" s="21">
        <f>IF(JS$8="",0,JS224*условия!$R61)</f>
        <v>18579.999999999967</v>
      </c>
      <c r="JT230" s="21">
        <f>IF(JT$8="",0,JT224*условия!$R61)</f>
        <v>18699.999999999967</v>
      </c>
      <c r="JU230" s="21">
        <f>IF(JU$8="",0,JU224*условия!$R61)</f>
        <v>18819.999999999967</v>
      </c>
      <c r="JV230" s="21">
        <f>IF(JV$8="",0,JV224*условия!$R61)</f>
        <v>19029.999999999967</v>
      </c>
      <c r="JW230" s="21">
        <f>IF(JW$8="",0,JW224*условия!$R61)</f>
        <v>19239.999999999967</v>
      </c>
      <c r="JX230" s="21">
        <f>IF(JX$8="",0,JX224*условия!$R61)</f>
        <v>19449.999999999967</v>
      </c>
      <c r="JY230" s="21">
        <f>IF(JY$8="",0,JY224*условия!$R61)</f>
        <v>19659.999999999967</v>
      </c>
      <c r="JZ230" s="21">
        <f>IF(JZ$8="",0,JZ224*условия!$R61)</f>
        <v>19869.999999999967</v>
      </c>
      <c r="KA230" s="21">
        <f>IF(KA$8="",0,KA224*условия!$R61)</f>
        <v>20079.999999999967</v>
      </c>
      <c r="KB230" s="21">
        <f>IF(KB$8="",0,KB224*условия!$R61)</f>
        <v>20289.999999999967</v>
      </c>
      <c r="KC230" s="21">
        <f>IF(KC$8="",0,KC224*условия!$R61)</f>
        <v>20499.999999999967</v>
      </c>
      <c r="KD230" s="21">
        <f>IF(KD$8="",0,KD224*условия!$R61)</f>
        <v>20709.999999999967</v>
      </c>
      <c r="KE230" s="21">
        <f>IF(KE$8="",0,KE224*условия!$R61)</f>
        <v>20919.999999999967</v>
      </c>
      <c r="KF230" s="21">
        <f>IF(KF$8="",0,KF224*условия!$R61)</f>
        <v>21129.999999999967</v>
      </c>
      <c r="KG230" s="21">
        <f>IF(KG$8="",0,KG224*условия!$R61)</f>
        <v>21339.999999999967</v>
      </c>
      <c r="KH230" s="21">
        <f>IF(KH$8="",0,KH224*условия!$R61)</f>
        <v>21549.999999999967</v>
      </c>
      <c r="KI230" s="21">
        <f>IF(KI$8="",0,KI224*условия!$R61)</f>
        <v>21759.999999999964</v>
      </c>
      <c r="KJ230" s="21">
        <f>IF(KJ$8="",0,KJ224*условия!$R61)</f>
        <v>21969.999999999964</v>
      </c>
      <c r="KK230" s="21">
        <f>IF(KK$8="",0,KK224*условия!$R61)</f>
        <v>22179.999999999964</v>
      </c>
      <c r="KL230" s="21">
        <f>IF(KL$8="",0,KL224*условия!$R61)</f>
        <v>22389.999999999964</v>
      </c>
      <c r="KM230" s="21">
        <f>IF(KM$8="",0,KM224*условия!$R61)</f>
        <v>22599.999999999964</v>
      </c>
      <c r="KN230" s="21">
        <f>IF(KN$8="",0,KN224*условия!$R61)</f>
        <v>22809.999999999964</v>
      </c>
      <c r="KO230" s="21">
        <f>IF(KO$8="",0,KO224*условия!$R61)</f>
        <v>23019.999999999964</v>
      </c>
      <c r="KP230" s="21">
        <f>IF(KP$8="",0,KP224*условия!$R61)</f>
        <v>23189.999999999964</v>
      </c>
      <c r="KQ230" s="21">
        <f>IF(KQ$8="",0,KQ224*условия!$R61)</f>
        <v>23359.999999999964</v>
      </c>
      <c r="KR230" s="21">
        <f>IF(KR$8="",0,KR224*условия!$R61)</f>
        <v>23529.999999999964</v>
      </c>
      <c r="KS230" s="21">
        <f>IF(KS$8="",0,KS224*условия!$R61)</f>
        <v>23699.99999999996</v>
      </c>
      <c r="KT230" s="21">
        <f>IF(KT$8="",0,KT224*условия!$R61)</f>
        <v>23869.99999999996</v>
      </c>
      <c r="KU230" s="21">
        <f>IF(KU$8="",0,KU224*условия!$R61)</f>
        <v>24039.99999999996</v>
      </c>
      <c r="KV230" s="21">
        <f>IF(KV$8="",0,KV224*условия!$R61)</f>
        <v>24209.999999999956</v>
      </c>
      <c r="KW230" s="21">
        <f>IF(KW$8="",0,KW224*условия!$R61)</f>
        <v>24379.999999999956</v>
      </c>
      <c r="KX230" s="21">
        <f>IF(KX$8="",0,KX224*условия!$R61)</f>
        <v>24549.999999999956</v>
      </c>
      <c r="KY230" s="21">
        <f>IF(KY$8="",0,KY224*условия!$R61)</f>
        <v>24719.999999999953</v>
      </c>
      <c r="KZ230" s="21">
        <f>IF(KZ$8="",0,KZ224*условия!$R61)</f>
        <v>24889.999999999953</v>
      </c>
      <c r="LA230" s="21">
        <f>IF(LA$8="",0,LA224*условия!$R61)</f>
        <v>25249.999999999953</v>
      </c>
      <c r="LB230" s="21">
        <f>IF(LB$8="",0,LB224*условия!$R61)</f>
        <v>25389.999999999956</v>
      </c>
      <c r="LC230" s="21">
        <f>IF(LC$8="",0,LC224*условия!$R61)</f>
        <v>25529.999999999956</v>
      </c>
      <c r="LD230" s="21">
        <f>IF(LD$8="",0,LD224*условия!$R61)</f>
        <v>25669.99999999996</v>
      </c>
      <c r="LE230" s="21">
        <f>IF(LE$8="",0,LE224*условия!$R61)</f>
        <v>25809.99999999996</v>
      </c>
      <c r="LF230" s="21">
        <f>IF(LF$8="",0,LF224*условия!$R61)</f>
        <v>25949.999999999964</v>
      </c>
      <c r="LG230" s="21">
        <f>IF(LG$8="",0,LG224*условия!$R61)</f>
        <v>26089.999999999967</v>
      </c>
      <c r="LH230" s="21">
        <f>IF(LH$8="",0,LH224*условия!$R61)</f>
        <v>26229.999999999967</v>
      </c>
      <c r="LI230" s="21">
        <f>IF(LI$8="",0,LI224*условия!$R61)</f>
        <v>26369.999999999971</v>
      </c>
      <c r="LJ230" s="21">
        <f>IF(LJ$8="",0,LJ224*условия!$R61)</f>
        <v>26509.999999999975</v>
      </c>
      <c r="LK230" s="21">
        <f>IF(LK$8="",0,LK224*условия!$R61)</f>
        <v>26649.999999999975</v>
      </c>
      <c r="LL230" s="21">
        <f>IF(LL$8="",0,LL224*условия!$R61)</f>
        <v>26789.999999999978</v>
      </c>
      <c r="LM230" s="21">
        <f>IF(LM$8="",0,LM224*условия!$R61)</f>
        <v>26929.999999999982</v>
      </c>
      <c r="LN230" s="21">
        <f>IF(LN$8="",0,LN224*условия!$R61)</f>
        <v>27069.999999999982</v>
      </c>
      <c r="LO230" s="21">
        <f>IF(LO$8="",0,LO224*условия!$R61)</f>
        <v>27209.999999999985</v>
      </c>
      <c r="LP230" s="21">
        <f>IF(LP$8="",0,LP224*условия!$R61)</f>
        <v>27349.999999999989</v>
      </c>
      <c r="LQ230" s="21">
        <f>IF(LQ$8="",0,LQ224*условия!$R61)</f>
        <v>27489.999999999989</v>
      </c>
      <c r="LR230" s="21">
        <f>IF(LR$8="",0,LR224*условия!$R61)</f>
        <v>27629.999999999993</v>
      </c>
      <c r="LS230" s="21">
        <f>IF(LS$8="",0,LS224*условия!$R61)</f>
        <v>27769.999999999993</v>
      </c>
      <c r="LT230" s="21">
        <f>IF(LT$8="",0,LT224*условия!$R61)</f>
        <v>27909.999999999996</v>
      </c>
      <c r="LU230" s="21">
        <f>IF(LU$8="",0,LU224*условия!$R61)</f>
        <v>28050</v>
      </c>
      <c r="LV230" s="21">
        <f>IF(LV$8="",0,LV224*условия!$R61)</f>
        <v>28410</v>
      </c>
      <c r="LW230" s="21">
        <f>IF(LW$8="",0,LW224*условия!$R61)</f>
        <v>28470</v>
      </c>
      <c r="LX230" s="21">
        <f>IF(LX$8="",0,LX224*условия!$R61)</f>
        <v>28530</v>
      </c>
      <c r="LY230" s="21">
        <f>IF(LY$8="",0,LY224*условия!$R61)</f>
        <v>28590</v>
      </c>
      <c r="LZ230" s="21">
        <f>IF(LZ$8="",0,LZ224*условия!$R61)</f>
        <v>28650</v>
      </c>
      <c r="MA230" s="21">
        <f>IF(MA$8="",0,MA224*условия!$R61)</f>
        <v>28710</v>
      </c>
      <c r="MB230" s="21">
        <f>IF(MB$8="",0,MB224*условия!$R61)</f>
        <v>28770</v>
      </c>
      <c r="MC230" s="21">
        <f>IF(MC$8="",0,MC224*условия!$R61)</f>
        <v>28830</v>
      </c>
      <c r="MD230" s="21">
        <f>IF(MD$8="",0,MD224*условия!$R61)</f>
        <v>28890</v>
      </c>
      <c r="ME230" s="21">
        <f>IF(ME$8="",0,ME224*условия!$R61)</f>
        <v>28870.000000000004</v>
      </c>
      <c r="MF230" s="21">
        <f>IF(MF$8="",0,MF224*условия!$R61)</f>
        <v>28850.000000000007</v>
      </c>
      <c r="MG230" s="21">
        <f>IF(MG$8="",0,MG224*условия!$R61)</f>
        <v>28830.000000000015</v>
      </c>
      <c r="MH230" s="21">
        <f>IF(MH$8="",0,MH224*условия!$R61)</f>
        <v>28810.000000000018</v>
      </c>
      <c r="MI230" s="21">
        <f>IF(MI$8="",0,MI224*условия!$R61)</f>
        <v>28790.000000000022</v>
      </c>
      <c r="MJ230" s="21">
        <f>IF(MJ$8="",0,MJ224*условия!$R61)</f>
        <v>28770.000000000025</v>
      </c>
      <c r="MK230" s="21">
        <f>IF(MK$8="",0,MK224*условия!$R61)</f>
        <v>28750.000000000033</v>
      </c>
      <c r="ML230" s="21">
        <f>IF(ML$8="",0,ML224*условия!$R61)</f>
        <v>28730.000000000036</v>
      </c>
      <c r="MM230" s="21">
        <f>IF(MM$8="",0,MM224*условия!$R61)</f>
        <v>28710.00000000004</v>
      </c>
      <c r="MN230" s="21">
        <f>IF(MN$8="",0,MN224*условия!$R61)</f>
        <v>28690.000000000047</v>
      </c>
      <c r="MO230" s="21">
        <f>IF(MO$8="",0,MO224*условия!$R61)</f>
        <v>28670.000000000051</v>
      </c>
      <c r="MP230" s="21">
        <f>IF(MP$8="",0,MP224*условия!$R61)</f>
        <v>28650.000000000055</v>
      </c>
      <c r="MQ230" s="21">
        <f>IF(MQ$8="",0,MQ224*условия!$R61)</f>
        <v>28630.000000000058</v>
      </c>
      <c r="MR230" s="21">
        <f>IF(MR$8="",0,MR224*условия!$R61)</f>
        <v>28610.000000000065</v>
      </c>
      <c r="MS230" s="21">
        <f>IF(MS$8="",0,MS224*условия!$R61)</f>
        <v>28590.000000000069</v>
      </c>
      <c r="MT230" s="21">
        <f>IF(MT$8="",0,MT224*условия!$R61)</f>
        <v>28570.000000000073</v>
      </c>
      <c r="MU230" s="21">
        <f>IF(MU$8="",0,MU224*условия!$R61)</f>
        <v>28550.000000000076</v>
      </c>
      <c r="MV230" s="21">
        <f>IF(MV$8="",0,MV224*условия!$R61)</f>
        <v>28530.000000000084</v>
      </c>
      <c r="MW230" s="21">
        <f>IF(MW$8="",0,MW224*условия!$R61)</f>
        <v>28510.000000000087</v>
      </c>
      <c r="MX230" s="21">
        <f>IF(MX$8="",0,MX224*условия!$R61)</f>
        <v>28490.000000000091</v>
      </c>
      <c r="MY230" s="21">
        <f>IF(MY$8="",0,MY224*условия!$R61)</f>
        <v>28380.000000000098</v>
      </c>
      <c r="MZ230" s="21">
        <f>IF(MZ$8="",0,MZ224*условия!$R61)</f>
        <v>28270.000000000102</v>
      </c>
      <c r="NA230" s="21">
        <f>IF(NA$8="",0,NA224*условия!$R61)</f>
        <v>28160.000000000106</v>
      </c>
      <c r="NB230" s="21">
        <f>IF(NB$8="",0,NB224*условия!$R61)</f>
        <v>28050.000000000109</v>
      </c>
      <c r="NC230" s="21">
        <f>IF(NC$8="",0,NC224*условия!$R61)</f>
        <v>27940.000000000116</v>
      </c>
      <c r="ND230" s="21">
        <f>IF(ND$8="",0,ND224*условия!$R61)</f>
        <v>27830.00000000012</v>
      </c>
      <c r="NE230" s="21">
        <f>IF(NE$8="",0,NE224*условия!$R61)</f>
        <v>27720.000000000124</v>
      </c>
      <c r="NF230" s="21">
        <f>IF(NF$8="",0,NF224*условия!$R61)</f>
        <v>27610.000000000131</v>
      </c>
      <c r="NG230" s="21">
        <f>IF(NG$8="",0,NG224*условия!$R61)</f>
        <v>27500.000000000135</v>
      </c>
      <c r="NH230" s="21">
        <f>IF(NH$8="",0,NH224*условия!$R61)</f>
        <v>27390.000000000138</v>
      </c>
      <c r="NI230" s="21">
        <f>IF(NI$8="",0,NI224*условия!$R61)</f>
        <v>27280.000000000142</v>
      </c>
      <c r="NJ230" s="21">
        <f>IF(NJ$8="",0,NJ224*условия!$R61)</f>
        <v>27194.000000000149</v>
      </c>
      <c r="NK230" s="21">
        <f>IF(NK$8="",0,NK224*условия!$R61)</f>
        <v>27108.000000000153</v>
      </c>
      <c r="NL230" s="21">
        <f>IF(NL$8="",0,NL224*условия!$R61)</f>
        <v>27022.000000000156</v>
      </c>
      <c r="NM230" s="21">
        <f>IF(NM$8="",0,NM224*условия!$R61)</f>
        <v>26936.000000000164</v>
      </c>
      <c r="NN230" s="21">
        <f>IF(NN$8="",0,NN224*условия!$R61)</f>
        <v>26850.000000000167</v>
      </c>
      <c r="NO230" s="21">
        <f>IF(NO$8="",0,NO224*условия!$R61)</f>
        <v>26764.000000000171</v>
      </c>
      <c r="NP230" s="21">
        <f>IF(NP$8="",0,NP224*условия!$R61)</f>
        <v>26678.000000000175</v>
      </c>
      <c r="NQ230" s="21">
        <f>IF(NQ$8="",0,NQ224*условия!$R61)</f>
        <v>26592.000000000182</v>
      </c>
      <c r="NR230" s="21">
        <f>IF(NR$8="",0,NR224*условия!$R61)</f>
        <v>26506.000000000186</v>
      </c>
      <c r="NS230" s="21">
        <f>IF(NS$8="",0,NS224*условия!$R61)</f>
        <v>26420.000000000189</v>
      </c>
      <c r="NT230" s="21">
        <f>IF(NT$8="",0,NT224*условия!$R61)</f>
        <v>26334.000000000193</v>
      </c>
      <c r="NU230" s="21">
        <f>IF(NU$8="",0,NU224*условия!$R61)</f>
        <v>26248.0000000002</v>
      </c>
      <c r="NV230" s="21">
        <f>IF(NV$8="",0,NV224*условия!$R61)</f>
        <v>26162.000000000204</v>
      </c>
      <c r="NW230" s="21">
        <f>IF(NW$8="",0,NW224*условия!$R61)</f>
        <v>26076.000000000207</v>
      </c>
      <c r="NX230" s="21">
        <f>IF(NX$8="",0,NX224*условия!$R61)</f>
        <v>25990.000000000215</v>
      </c>
      <c r="NY230" s="21">
        <f>IF(NY$8="",0,NY224*условия!$R61)</f>
        <v>25904.000000000218</v>
      </c>
      <c r="NZ230" s="21">
        <f>IF(NZ$8="",0,NZ224*условия!$R61)</f>
        <v>25818.000000000222</v>
      </c>
      <c r="OA230" s="21">
        <f>IF(OA$8="",0,OA224*условия!$R61)</f>
        <v>25732.000000000226</v>
      </c>
      <c r="OB230" s="21">
        <f>IF(OB$8="",0,OB224*условия!$R61)</f>
        <v>25646.000000000233</v>
      </c>
      <c r="OC230" s="21">
        <f>IF(OC$8="",0,OC224*условия!$R61)</f>
        <v>25560.000000000236</v>
      </c>
      <c r="OD230" s="21">
        <f>IF(OD$8="",0,OD224*условия!$R61)</f>
        <v>25504.00000000024</v>
      </c>
      <c r="OE230" s="21">
        <f>IF(OE$8="",0,OE224*условия!$R61)</f>
        <v>25448.000000000247</v>
      </c>
      <c r="OF230" s="21">
        <f>IF(OF$8="",0,OF224*условия!$R61)</f>
        <v>25392.000000000251</v>
      </c>
      <c r="OG230" s="21">
        <f>IF(OG$8="",0,OG224*условия!$R61)</f>
        <v>25336.000000000255</v>
      </c>
      <c r="OH230" s="21">
        <f>IF(OH$8="",0,OH224*условия!$R61)</f>
        <v>25280.000000000258</v>
      </c>
      <c r="OI230" s="21">
        <f>IF(OI$8="",0,OI224*условия!$R61)</f>
        <v>25224.000000000266</v>
      </c>
      <c r="OJ230" s="21">
        <f>IF(OJ$8="",0,OJ224*условия!$R61)</f>
        <v>25168.000000000269</v>
      </c>
      <c r="OK230" s="21">
        <f>IF(OK$8="",0,OK224*условия!$R61)</f>
        <v>25112.000000000273</v>
      </c>
      <c r="OL230" s="21">
        <f>IF(OL$8="",0,OL224*условия!$R61)</f>
        <v>25056.00000000028</v>
      </c>
      <c r="OM230" s="21">
        <f>IF(OM$8="",0,OM224*условия!$R61)</f>
        <v>25000.000000000284</v>
      </c>
      <c r="ON230" s="21">
        <f>IF(ON$8="",0,ON224*условия!$R61)</f>
        <v>24968.000000000287</v>
      </c>
      <c r="OO230" s="21">
        <f>IF(OO$8="",0,OO224*условия!$R61)</f>
        <v>24936.000000000291</v>
      </c>
      <c r="OP230" s="21">
        <f>IF(OP$8="",0,OP224*условия!$R61)</f>
        <v>24904.000000000298</v>
      </c>
      <c r="OQ230" s="21">
        <f>IF(OQ$8="",0,OQ224*условия!$R61)</f>
        <v>24872.000000000302</v>
      </c>
      <c r="OR230" s="21">
        <f>IF(OR$8="",0,OR224*условия!$R61)</f>
        <v>24840.000000000306</v>
      </c>
      <c r="OS230" s="21">
        <f>IF(OS$8="",0,OS224*условия!$R61)</f>
        <v>24808.000000000313</v>
      </c>
      <c r="OT230" s="21">
        <f>IF(OT$8="",0,OT224*условия!$R61)</f>
        <v>24776.000000000317</v>
      </c>
      <c r="OU230" s="21">
        <f>IF(OU$8="",0,OU224*условия!$R61)</f>
        <v>24744.00000000032</v>
      </c>
      <c r="OV230" s="21">
        <f>IF(OV$8="",0,OV224*условия!$R61)</f>
        <v>24712.000000000324</v>
      </c>
      <c r="OW230" s="21">
        <f>IF(OW$8="",0,OW224*условия!$R61)</f>
        <v>24680.000000000331</v>
      </c>
      <c r="OX230" s="21">
        <f>IF(OX$8="",0,OX224*условия!$R61)</f>
        <v>24648.000000000335</v>
      </c>
      <c r="OY230" s="21">
        <f>IF(OY$8="",0,OY224*условия!$R61)</f>
        <v>24616.000000000338</v>
      </c>
      <c r="OZ230" s="21">
        <f>IF(OZ$8="",0,OZ224*условия!$R61)</f>
        <v>24584.000000000342</v>
      </c>
      <c r="PA230" s="21">
        <f>IF(PA$8="",0,PA224*условия!$R61)</f>
        <v>24552.000000000349</v>
      </c>
      <c r="PB230" s="21">
        <f>IF(PB$8="",0,PB224*условия!$R61)</f>
        <v>24520.000000000353</v>
      </c>
      <c r="PC230" s="21">
        <f>IF(PC$8="",0,PC224*условия!$R61)</f>
        <v>24488.000000000357</v>
      </c>
      <c r="PD230" s="21">
        <f>IF(PD$8="",0,PD224*условия!$R61)</f>
        <v>24456.000000000364</v>
      </c>
      <c r="PE230" s="21">
        <f>IF(PE$8="",0,PE224*условия!$R61)</f>
        <v>24424.000000000367</v>
      </c>
      <c r="PF230" s="21">
        <f>IF(PF$8="",0,PF224*условия!$R61)</f>
        <v>24392.000000000371</v>
      </c>
      <c r="PG230" s="21">
        <f>IF(PG$8="",0,PG224*условия!$R61)</f>
        <v>24360.000000000375</v>
      </c>
      <c r="PH230" s="21">
        <f>IF(PH$8="",0,PH224*условия!$R61)</f>
        <v>24408.000000000375</v>
      </c>
      <c r="PI230" s="21">
        <f>IF(PI$8="",0,PI224*условия!$R61)</f>
        <v>24456.000000000375</v>
      </c>
      <c r="PJ230" s="21">
        <f>IF(PJ$8="",0,PJ224*условия!$R61)</f>
        <v>24504.000000000375</v>
      </c>
      <c r="PK230" s="21">
        <f>IF(PK$8="",0,PK224*условия!$R61)</f>
        <v>24552.000000000375</v>
      </c>
      <c r="PL230" s="21">
        <f>IF(PL$8="",0,PL224*условия!$R61)</f>
        <v>24600.000000000375</v>
      </c>
      <c r="PM230" s="21">
        <f>IF(PM$8="",0,PM224*условия!$R61)</f>
        <v>24648.000000000375</v>
      </c>
      <c r="PN230" s="21">
        <f>IF(PN$8="",0,PN224*условия!$R61)</f>
        <v>24696.000000000375</v>
      </c>
      <c r="PO230" s="21">
        <f>IF(PO$8="",0,PO224*условия!$R61)</f>
        <v>24744.000000000375</v>
      </c>
      <c r="PP230" s="21">
        <f>IF(PP$8="",0,PP224*условия!$R61)</f>
        <v>24792.000000000375</v>
      </c>
      <c r="PQ230" s="21">
        <f>IF(PQ$8="",0,PQ224*условия!$R61)</f>
        <v>24840.000000000375</v>
      </c>
      <c r="PR230" s="21">
        <f>IF(PR$8="",0,PR224*условия!$R61)</f>
        <v>24888.000000000375</v>
      </c>
      <c r="PS230" s="21">
        <f>IF(PS$8="",0,PS224*условия!$R61)</f>
        <v>24920.000000000371</v>
      </c>
      <c r="PT230" s="21">
        <f>IF(PT$8="",0,PT224*условия!$R61)</f>
        <v>24952.000000000367</v>
      </c>
      <c r="PU230" s="21">
        <f>IF(PU$8="",0,PU224*условия!$R61)</f>
        <v>24984.000000000364</v>
      </c>
      <c r="PV230" s="21">
        <f>IF(PV$8="",0,PV224*условия!$R61)</f>
        <v>25016.000000000357</v>
      </c>
      <c r="PW230" s="21">
        <f>IF(PW$8="",0,PW224*условия!$R61)</f>
        <v>25048.000000000353</v>
      </c>
      <c r="PX230" s="21">
        <f>IF(PX$8="",0,PX224*условия!$R61)</f>
        <v>25080.000000000349</v>
      </c>
      <c r="PY230" s="21">
        <f>IF(PY$8="",0,PY224*условия!$R61)</f>
        <v>25112.000000000342</v>
      </c>
      <c r="PZ230" s="21">
        <f>IF(PZ$8="",0,PZ224*условия!$R61)</f>
        <v>25144.000000000338</v>
      </c>
      <c r="QA230" s="21">
        <f>IF(QA$8="",0,QA224*условия!$R61)</f>
        <v>25176.000000000335</v>
      </c>
      <c r="QB230" s="21">
        <f>IF(QB$8="",0,QB224*условия!$R61)</f>
        <v>25208.000000000331</v>
      </c>
      <c r="QC230" s="21">
        <f>IF(QC$8="",0,QC224*условия!$R61)</f>
        <v>25240.000000000324</v>
      </c>
      <c r="QD230" s="21">
        <f>IF(QD$8="",0,QD224*условия!$R61)</f>
        <v>25272.00000000032</v>
      </c>
      <c r="QE230" s="21">
        <f>IF(QE$8="",0,QE224*условия!$R61)</f>
        <v>25304.000000000317</v>
      </c>
      <c r="QF230" s="21">
        <f>IF(QF$8="",0,QF224*условия!$R61)</f>
        <v>25336.000000000313</v>
      </c>
      <c r="QG230" s="21">
        <f>IF(QG$8="",0,QG224*условия!$R61)</f>
        <v>25368.000000000306</v>
      </c>
      <c r="QH230" s="21">
        <f>IF(QH$8="",0,QH224*условия!$R61)</f>
        <v>25400.000000000302</v>
      </c>
      <c r="QI230" s="21">
        <f>IF(QI$8="",0,QI224*условия!$R61)</f>
        <v>25432.000000000298</v>
      </c>
      <c r="QJ230" s="21">
        <f>IF(QJ$8="",0,QJ224*условия!$R61)</f>
        <v>25464.000000000291</v>
      </c>
      <c r="QK230" s="21">
        <f>IF(QK$8="",0,QK224*условия!$R61)</f>
        <v>25496.000000000287</v>
      </c>
      <c r="QL230" s="21">
        <f>IF(QL$8="",0,QL224*условия!$R61)</f>
        <v>25528.000000000284</v>
      </c>
      <c r="QM230" s="21">
        <f>IF(QM$8="",0,QM224*условия!$R61)</f>
        <v>25536.00000000028</v>
      </c>
      <c r="QN230" s="21">
        <f>IF(QN$8="",0,QN224*условия!$R61)</f>
        <v>25544.000000000273</v>
      </c>
      <c r="QO230" s="21">
        <f>IF(QO$8="",0,QO224*условия!$R61)</f>
        <v>25552.000000000269</v>
      </c>
      <c r="QP230" s="21">
        <f>IF(QP$8="",0,QP224*условия!$R61)</f>
        <v>25560.000000000266</v>
      </c>
      <c r="QQ230" s="21">
        <f>IF(QQ$8="",0,QQ224*условия!$R61)</f>
        <v>25568.000000000258</v>
      </c>
      <c r="QR230" s="21">
        <f>IF(QR$8="",0,QR224*условия!$R61)</f>
        <v>25576.000000000255</v>
      </c>
      <c r="QS230" s="21">
        <f>IF(QS$8="",0,QS224*условия!$R61)</f>
        <v>25584.000000000251</v>
      </c>
      <c r="QT230" s="21">
        <f>IF(QT$8="",0,QT224*условия!$R61)</f>
        <v>25592.000000000247</v>
      </c>
      <c r="QU230" s="21">
        <f>IF(QU$8="",0,QU224*условия!$R61)</f>
        <v>25600.00000000024</v>
      </c>
      <c r="QV230" s="21">
        <f>IF(QV$8="",0,QV224*условия!$R61)</f>
        <v>25608.000000000236</v>
      </c>
      <c r="QW230" s="21">
        <f>IF(QW$8="",0,QW224*условия!$R61)</f>
        <v>25616.000000000233</v>
      </c>
      <c r="QX230" s="21">
        <f>IF(QX$8="",0,QX224*условия!$R61)</f>
        <v>25798.000000000226</v>
      </c>
      <c r="QY230" s="21">
        <f>IF(QY$8="",0,QY224*условия!$R61)</f>
        <v>25980.000000000222</v>
      </c>
      <c r="QZ230" s="21">
        <f>IF(QZ$8="",0,QZ224*условия!$R61)</f>
        <v>26162.000000000218</v>
      </c>
      <c r="RA230" s="21">
        <f>IF(RA$8="",0,RA224*условия!$R61)</f>
        <v>26344.000000000215</v>
      </c>
      <c r="RB230" s="21">
        <f>IF(RB$8="",0,RB224*условия!$R61)</f>
        <v>26526.000000000207</v>
      </c>
      <c r="RC230" s="21">
        <f>IF(RC$8="",0,RC224*условия!$R61)</f>
        <v>26708.000000000204</v>
      </c>
      <c r="RD230" s="21">
        <f>IF(RD$8="",0,RD224*условия!$R61)</f>
        <v>26890.0000000002</v>
      </c>
      <c r="RE230" s="21">
        <f>IF(RE$8="",0,RE224*условия!$R61)</f>
        <v>27072.000000000193</v>
      </c>
      <c r="RF230" s="21">
        <f>IF(RF$8="",0,RF224*условия!$R61)</f>
        <v>27254.000000000189</v>
      </c>
      <c r="RG230" s="21">
        <f>IF(RG$8="",0,RG224*условия!$R61)</f>
        <v>27436.000000000186</v>
      </c>
      <c r="RH230" s="21">
        <f>IF(RH$8="",0,RH224*условия!$R61)</f>
        <v>27618.000000000182</v>
      </c>
      <c r="RI230" s="21">
        <f>IF(RI$8="",0,RI224*условия!$R61)</f>
        <v>27800.000000000175</v>
      </c>
      <c r="RJ230" s="21">
        <f>IF(RJ$8="",0,RJ224*условия!$R61)</f>
        <v>27982.000000000171</v>
      </c>
      <c r="RK230" s="21">
        <f>IF(RK$8="",0,RK224*условия!$R61)</f>
        <v>28164.000000000167</v>
      </c>
      <c r="RL230" s="21">
        <f>IF(RL$8="",0,RL224*условия!$R61)</f>
        <v>28346.000000000164</v>
      </c>
      <c r="RM230" s="21">
        <f>IF(RM$8="",0,RM224*условия!$R61)</f>
        <v>28528.000000000156</v>
      </c>
      <c r="RN230" s="21">
        <f>IF(RN$8="",0,RN224*условия!$R61)</f>
        <v>28710.000000000153</v>
      </c>
      <c r="RO230" s="21">
        <f>IF(RO$8="",0,RO224*условия!$R61)</f>
        <v>28892.000000000149</v>
      </c>
      <c r="RP230" s="21">
        <f>IF(RP$8="",0,RP224*условия!$R61)</f>
        <v>29074.000000000142</v>
      </c>
      <c r="RQ230" s="21">
        <f>IF(RQ$8="",0,RQ224*условия!$R61)</f>
        <v>29232.000000000138</v>
      </c>
      <c r="RR230" s="21">
        <f>IF(RR$8="",0,RR224*условия!$R61)</f>
        <v>29390.000000000135</v>
      </c>
      <c r="RS230" s="21">
        <f>IF(RS$8="",0,RS224*условия!$R61)</f>
        <v>29548.000000000131</v>
      </c>
      <c r="RT230" s="21">
        <f>IF(RT$8="",0,RT224*условия!$R61)</f>
        <v>29706.000000000124</v>
      </c>
      <c r="RU230" s="21">
        <f>IF(RU$8="",0,RU224*условия!$R61)</f>
        <v>29864.00000000012</v>
      </c>
      <c r="RV230" s="21">
        <f>IF(RV$8="",0,RV224*условия!$R61)</f>
        <v>30022.000000000116</v>
      </c>
      <c r="RW230" s="21">
        <f>IF(RW$8="",0,RW224*условия!$R61)</f>
        <v>30180.000000000109</v>
      </c>
      <c r="RX230" s="21">
        <f>IF(RX$8="",0,RX224*условия!$R61)</f>
        <v>30338.000000000106</v>
      </c>
      <c r="RY230" s="21">
        <f>IF(RY$8="",0,RY224*условия!$R61)</f>
        <v>30496.000000000102</v>
      </c>
      <c r="RZ230" s="21">
        <f>IF(RZ$8="",0,RZ224*условия!$R61)</f>
        <v>30654.000000000098</v>
      </c>
      <c r="SA230" s="21">
        <f>IF(SA$8="",0,SA224*условия!$R61)</f>
        <v>30812.000000000091</v>
      </c>
      <c r="SB230" s="21">
        <f>IF(SB$8="",0,SB224*условия!$R61)</f>
        <v>31168.000000000087</v>
      </c>
      <c r="SC230" s="21">
        <f>IF(SC$8="",0,SC224*условия!$R61)</f>
        <v>31524.000000000084</v>
      </c>
      <c r="SD230" s="21">
        <f>IF(SD$8="",0,SD224*условия!$R61)</f>
        <v>31880.000000000076</v>
      </c>
      <c r="SE230" s="21">
        <f>IF(SE$8="",0,SE224*условия!$R61)</f>
        <v>32236.000000000073</v>
      </c>
      <c r="SF230" s="21">
        <f>IF(SF$8="",0,SF224*условия!$R61)</f>
        <v>32592.000000000069</v>
      </c>
      <c r="SG230" s="21">
        <f>IF(SG$8="",0,SG224*условия!$R61)</f>
        <v>32948.000000000065</v>
      </c>
      <c r="SH230" s="21">
        <f>IF(SH$8="",0,SH224*условия!$R61)</f>
        <v>33304.000000000058</v>
      </c>
      <c r="SI230" s="21">
        <f>IF(SI$8="",0,SI224*условия!$R61)</f>
        <v>33660.000000000058</v>
      </c>
      <c r="SJ230" s="21">
        <f>IF(SJ$8="",0,SJ224*условия!$R61)</f>
        <v>34016.000000000051</v>
      </c>
      <c r="SK230" s="21">
        <f>IF(SK$8="",0,SK224*условия!$R61)</f>
        <v>34372.000000000044</v>
      </c>
      <c r="SL230" s="21">
        <f>IF(SL$8="",0,SL224*условия!$R61)</f>
        <v>34728.000000000044</v>
      </c>
      <c r="SM230" s="21">
        <f>IF(SM$8="",0,SM224*условия!$R61)</f>
        <v>35084.000000000036</v>
      </c>
      <c r="SN230" s="21">
        <f>IF(SN$8="",0,SN224*условия!$R61)</f>
        <v>35440.000000000029</v>
      </c>
      <c r="SO230" s="21">
        <f>IF(SO$8="",0,SO224*условия!$R61)</f>
        <v>35796.000000000029</v>
      </c>
      <c r="SP230" s="21">
        <f>IF(SP$8="",0,SP224*условия!$R61)</f>
        <v>36152.000000000022</v>
      </c>
      <c r="SQ230" s="21">
        <f>IF(SQ$8="",0,SQ224*условия!$R61)</f>
        <v>36508.000000000015</v>
      </c>
      <c r="SR230" s="21">
        <f>IF(SR$8="",0,SR224*условия!$R61)</f>
        <v>36864.000000000015</v>
      </c>
      <c r="SS230" s="21">
        <f>IF(SS$8="",0,SS224*условия!$R61)</f>
        <v>37220.000000000007</v>
      </c>
      <c r="ST230" s="21">
        <f>IF(ST$8="",0,ST224*условия!$R61)</f>
        <v>37576</v>
      </c>
      <c r="SU230" s="21">
        <f>IF(SU$8="",0,SU224*условия!$R61)</f>
        <v>37932</v>
      </c>
      <c r="SV230" s="21">
        <f>IF(SV$8="",0,SV224*условия!$R61)</f>
        <v>38304</v>
      </c>
      <c r="SW230" s="21">
        <f>IF(SW$8="",0,SW224*условия!$R61)</f>
        <v>38676</v>
      </c>
      <c r="SX230" s="21">
        <f>IF(SX$8="",0,SX224*условия!$R61)</f>
        <v>39048</v>
      </c>
      <c r="SY230" s="21">
        <f>IF(SY$8="",0,SY224*условия!$R61)</f>
        <v>39420</v>
      </c>
      <c r="SZ230" s="21">
        <f>IF(SZ$8="",0,SZ224*условия!$R61)</f>
        <v>39792</v>
      </c>
      <c r="TA230" s="21">
        <f>IF(TA$8="",0,TA224*условия!$R61)</f>
        <v>40164</v>
      </c>
      <c r="TB230" s="21">
        <f>IF(TB$8="",0,TB224*условия!$R61)</f>
        <v>40536</v>
      </c>
      <c r="TC230" s="21">
        <f>IF(TC$8="",0,TC224*условия!$R61)</f>
        <v>40908</v>
      </c>
      <c r="TD230" s="21">
        <f>IF(TD$8="",0,TD224*условия!$R61)</f>
        <v>41280</v>
      </c>
      <c r="TE230" s="21">
        <f>IF(TE$8="",0,TE224*условия!$R61)</f>
        <v>41652</v>
      </c>
      <c r="TF230" s="21">
        <f>IF(TF$8="",0,TF224*условия!$R61)</f>
        <v>42024</v>
      </c>
      <c r="TG230" s="21">
        <f>IF(TG$8="",0,TG224*условия!$R61)</f>
        <v>42156</v>
      </c>
      <c r="TH230" s="21">
        <f>IF(TH$8="",0,TH224*условия!$R61)</f>
        <v>42288</v>
      </c>
      <c r="TI230" s="21">
        <f>IF(TI$8="",0,TI224*условия!$R61)</f>
        <v>42420</v>
      </c>
      <c r="TJ230" s="21">
        <f>IF(TJ$8="",0,TJ224*условия!$R61)</f>
        <v>42552</v>
      </c>
      <c r="TK230" s="21">
        <f>IF(TK$8="",0,TK224*условия!$R61)</f>
        <v>42684</v>
      </c>
      <c r="TL230" s="21">
        <f>IF(TL$8="",0,TL224*условия!$R61)</f>
        <v>42816</v>
      </c>
      <c r="TM230" s="21">
        <f>IF(TM$8="",0,TM224*условия!$R61)</f>
        <v>42948</v>
      </c>
      <c r="TN230" s="21">
        <f>IF(TN$8="",0,TN224*условия!$R61)</f>
        <v>43080</v>
      </c>
      <c r="TO230" s="21">
        <f>IF(TO$8="",0,TO224*условия!$R61)</f>
        <v>43212</v>
      </c>
      <c r="TP230" s="21">
        <f>IF(TP$8="",0,TP224*условия!$R61)</f>
        <v>43344</v>
      </c>
      <c r="TQ230" s="21">
        <f>IF(TQ$8="",0,TQ224*условия!$R61)</f>
        <v>43476</v>
      </c>
      <c r="TR230" s="21">
        <f>IF(TR$8="",0,TR224*условия!$R61)</f>
        <v>43608</v>
      </c>
      <c r="TS230" s="21">
        <f>IF(TS$8="",0,TS224*условия!$R61)</f>
        <v>43740</v>
      </c>
      <c r="TT230" s="21">
        <f>IF(TT$8="",0,TT224*условия!$R61)</f>
        <v>43872</v>
      </c>
      <c r="TU230" s="21">
        <f>IF(TU$8="",0,TU224*условия!$R61)</f>
        <v>44004</v>
      </c>
      <c r="TV230" s="21">
        <f>IF(TV$8="",0,TV224*условия!$R61)</f>
        <v>44136</v>
      </c>
      <c r="TW230" s="21">
        <f>IF(TW$8="",0,TW224*условия!$R61)</f>
        <v>44268</v>
      </c>
      <c r="TX230" s="21">
        <f>IF(TX$8="",0,TX224*условия!$R61)</f>
        <v>44400</v>
      </c>
      <c r="TY230" s="21">
        <f>IF(TY$8="",0,TY224*условия!$R61)</f>
        <v>44532</v>
      </c>
      <c r="TZ230" s="21">
        <f>IF(TZ$8="",0,TZ224*условия!$R61)</f>
        <v>44664</v>
      </c>
      <c r="UA230" s="21">
        <f>IF(UA$8="",0,UA224*условия!$R61)</f>
        <v>44622</v>
      </c>
      <c r="UB230" s="21">
        <f>IF(UB$8="",0,UB224*условия!$R61)</f>
        <v>44580</v>
      </c>
      <c r="UC230" s="21">
        <f>IF(UC$8="",0,UC224*условия!$R61)</f>
        <v>44538</v>
      </c>
      <c r="UD230" s="21">
        <f>IF(UD$8="",0,UD224*условия!$R61)</f>
        <v>44496</v>
      </c>
      <c r="UE230" s="21">
        <f>IF(UE$8="",0,UE224*условия!$R61)</f>
        <v>44454</v>
      </c>
      <c r="UF230" s="21">
        <f>IF(UF$8="",0,UF224*условия!$R61)</f>
        <v>44412</v>
      </c>
      <c r="UG230" s="21">
        <f>IF(UG$8="",0,UG224*условия!$R61)</f>
        <v>44370</v>
      </c>
      <c r="UH230" s="21">
        <f>IF(UH$8="",0,UH224*условия!$R61)</f>
        <v>44328</v>
      </c>
      <c r="UI230" s="21">
        <f>IF(UI$8="",0,UI224*условия!$R61)</f>
        <v>44286</v>
      </c>
      <c r="UJ230" s="21">
        <f>IF(UJ$8="",0,UJ224*условия!$R61)</f>
        <v>44244</v>
      </c>
      <c r="UK230" s="21">
        <f>IF(UK$8="",0,UK224*условия!$R61)</f>
        <v>44190</v>
      </c>
      <c r="UL230" s="21">
        <f>IF(UL$8="",0,UL224*условия!$R61)</f>
        <v>44136</v>
      </c>
      <c r="UM230" s="21">
        <f>IF(UM$8="",0,UM224*условия!$R61)</f>
        <v>44082</v>
      </c>
      <c r="UN230" s="21">
        <f>IF(UN$8="",0,UN224*условия!$R61)</f>
        <v>44028</v>
      </c>
      <c r="UO230" s="21">
        <f>IF(UO$8="",0,UO224*условия!$R61)</f>
        <v>43974</v>
      </c>
      <c r="UP230" s="21">
        <f>IF(UP$8="",0,UP224*условия!$R61)</f>
        <v>43920</v>
      </c>
      <c r="UQ230" s="21">
        <f>IF(UQ$8="",0,UQ224*условия!$R61)</f>
        <v>43866</v>
      </c>
      <c r="UR230" s="21">
        <f>IF(UR$8="",0,UR224*условия!$R61)</f>
        <v>43812</v>
      </c>
      <c r="US230" s="21">
        <f>IF(US$8="",0,US224*условия!$R61)</f>
        <v>43758</v>
      </c>
      <c r="UT230" s="21">
        <f>IF(UT$8="",0,UT224*условия!$R61)</f>
        <v>43704</v>
      </c>
      <c r="UU230" s="21">
        <f>IF(UU$8="",0,UU224*условия!$R61)</f>
        <v>43650</v>
      </c>
      <c r="UV230" s="21">
        <f>IF(UV$8="",0,UV224*условия!$R61)</f>
        <v>43596</v>
      </c>
      <c r="UW230" s="21">
        <f>IF(UW$8="",0,UW224*условия!$R61)</f>
        <v>43542</v>
      </c>
      <c r="UX230" s="21">
        <f>IF(UX$8="",0,UX224*условия!$R61)</f>
        <v>43488</v>
      </c>
      <c r="UY230" s="21">
        <f>IF(UY$8="",0,UY224*условия!$R61)</f>
        <v>43434</v>
      </c>
      <c r="UZ230" s="21">
        <f>IF(UZ$8="",0,UZ224*условия!$R61)</f>
        <v>43380</v>
      </c>
      <c r="VA230" s="21">
        <f>IF(VA$8="",0,VA224*условия!$R61)</f>
        <v>43326</v>
      </c>
      <c r="VB230" s="21">
        <f>IF(VB$8="",0,VB224*условия!$R61)</f>
        <v>43272</v>
      </c>
      <c r="VC230" s="21">
        <f>IF(VC$8="",0,VC224*условия!$R61)</f>
        <v>43218</v>
      </c>
      <c r="VD230" s="21">
        <f>IF(VD$8="",0,VD224*условия!$R61)</f>
        <v>43164</v>
      </c>
      <c r="VE230" s="21">
        <f>IF(VE$8="",0,VE224*условия!$R61)</f>
        <v>42912</v>
      </c>
      <c r="VF230" s="21">
        <f>IF(VF$8="",0,VF224*условия!$R61)</f>
        <v>42660</v>
      </c>
      <c r="VG230" s="21">
        <f>IF(VG$8="",0,VG224*условия!$R61)</f>
        <v>42408</v>
      </c>
      <c r="VH230" s="21">
        <f>IF(VH$8="",0,VH224*условия!$R61)</f>
        <v>42156</v>
      </c>
      <c r="VI230" s="21">
        <f>IF(VI$8="",0,VI224*условия!$R61)</f>
        <v>41904</v>
      </c>
      <c r="VJ230" s="21">
        <f>IF(VJ$8="",0,VJ224*условия!$R61)</f>
        <v>41652</v>
      </c>
      <c r="VK230" s="21">
        <f>IF(VK$8="",0,VK224*условия!$R61)</f>
        <v>41400</v>
      </c>
      <c r="VL230" s="21">
        <f>IF(VL$8="",0,VL224*условия!$R61)</f>
        <v>41148</v>
      </c>
      <c r="VM230" s="21">
        <f>IF(VM$8="",0,VM224*условия!$R61)</f>
        <v>40896</v>
      </c>
      <c r="VN230" s="21">
        <f>IF(VN$8="",0,VN224*условия!$R61)</f>
        <v>40644</v>
      </c>
      <c r="VO230" s="21">
        <f>IF(VO$8="",0,VO224*условия!$R61)</f>
        <v>40392</v>
      </c>
      <c r="VP230" s="21">
        <f>IF(VP$8="",0,VP224*условия!$R61)</f>
        <v>40068</v>
      </c>
      <c r="VQ230" s="21">
        <f>IF(VQ$8="",0,VQ224*условия!$R61)</f>
        <v>39744</v>
      </c>
      <c r="VR230" s="21">
        <f>IF(VR$8="",0,VR224*условия!$R61)</f>
        <v>39420</v>
      </c>
      <c r="VS230" s="21">
        <f>IF(VS$8="",0,VS224*условия!$R61)</f>
        <v>39096</v>
      </c>
      <c r="VT230" s="21">
        <f>IF(VT$8="",0,VT224*условия!$R61)</f>
        <v>38772</v>
      </c>
      <c r="VU230" s="21">
        <f>IF(VU$8="",0,VU224*условия!$R61)</f>
        <v>38448</v>
      </c>
      <c r="VV230" s="21">
        <f>IF(VV$8="",0,VV224*условия!$R61)</f>
        <v>38124</v>
      </c>
      <c r="VW230" s="21">
        <f>IF(VW$8="",0,VW224*условия!$R61)</f>
        <v>37800</v>
      </c>
      <c r="VX230" s="21">
        <f>IF(VX$8="",0,VX224*условия!$R61)</f>
        <v>37476</v>
      </c>
      <c r="VY230" s="21">
        <f>IF(VY$8="",0,VY224*условия!$R61)</f>
        <v>37152</v>
      </c>
      <c r="VZ230" s="21">
        <f>IF(VZ$8="",0,VZ224*условия!$R61)</f>
        <v>36828</v>
      </c>
      <c r="WA230" s="21">
        <f>IF(WA$8="",0,WA224*условия!$R61)</f>
        <v>36504</v>
      </c>
      <c r="WB230" s="21">
        <f>IF(WB$8="",0,WB224*условия!$R61)</f>
        <v>36180</v>
      </c>
      <c r="WC230" s="21">
        <f>IF(WC$8="",0,WC224*условия!$R61)</f>
        <v>35856</v>
      </c>
      <c r="WD230" s="21">
        <f>IF(WD$8="",0,WD224*условия!$R61)</f>
        <v>35532</v>
      </c>
      <c r="WE230" s="21">
        <f>IF(WE$8="",0,WE224*условия!$R61)</f>
        <v>35208</v>
      </c>
      <c r="WF230" s="21">
        <f>IF(WF$8="",0,WF224*условия!$R61)</f>
        <v>34884</v>
      </c>
      <c r="WG230" s="21">
        <f>IF(WG$8="",0,WG224*условия!$R61)</f>
        <v>34560</v>
      </c>
      <c r="WH230" s="21">
        <f>IF(WH$8="",0,WH224*условия!$R61)</f>
        <v>34236</v>
      </c>
      <c r="WI230" s="21">
        <f>IF(WI$8="",0,WI224*условия!$R61)</f>
        <v>33912</v>
      </c>
      <c r="WJ230" s="21">
        <f>IF(WJ$8="",0,WJ224*условия!$R61)</f>
        <v>33828</v>
      </c>
      <c r="WK230" s="21">
        <f>IF(WK$8="",0,WK224*условия!$R61)</f>
        <v>33744</v>
      </c>
      <c r="WL230" s="21">
        <f>IF(WL$8="",0,WL224*условия!$R61)</f>
        <v>33660</v>
      </c>
      <c r="WM230" s="21">
        <f>IF(WM$8="",0,WM224*условия!$R61)</f>
        <v>33576</v>
      </c>
      <c r="WN230" s="21">
        <f>IF(WN$8="",0,WN224*условия!$R61)</f>
        <v>33492</v>
      </c>
      <c r="WO230" s="21">
        <f>IF(WO$8="",0,WO224*условия!$R61)</f>
        <v>33408</v>
      </c>
      <c r="WP230" s="21">
        <f>IF(WP$8="",0,WP224*условия!$R61)</f>
        <v>33324</v>
      </c>
      <c r="WQ230" s="21">
        <f>IF(WQ$8="",0,WQ224*условия!$R61)</f>
        <v>33240</v>
      </c>
      <c r="WR230" s="21">
        <f>IF(WR$8="",0,WR224*условия!$R61)</f>
        <v>33156</v>
      </c>
      <c r="WS230" s="21">
        <f>IF(WS$8="",0,WS224*условия!$R61)</f>
        <v>33072</v>
      </c>
      <c r="WT230" s="21">
        <f>IF(WT$8="",0,WT224*условия!$R61)</f>
        <v>32988</v>
      </c>
      <c r="WU230" s="21">
        <f>IF(WU$8="",0,WU224*условия!$R61)</f>
        <v>32952</v>
      </c>
      <c r="WV230" s="21">
        <f>IF(WV$8="",0,WV224*условия!$R61)</f>
        <v>32916</v>
      </c>
      <c r="WW230" s="21">
        <f>IF(WW$8="",0,WW224*условия!$R61)</f>
        <v>32880</v>
      </c>
      <c r="WX230" s="21">
        <f>IF(WX$8="",0,WX224*условия!$R61)</f>
        <v>32844</v>
      </c>
      <c r="WY230" s="21">
        <f>IF(WY$8="",0,WY224*условия!$R61)</f>
        <v>32808</v>
      </c>
      <c r="WZ230" s="21">
        <f>IF(WZ$8="",0,WZ224*условия!$R61)</f>
        <v>32772</v>
      </c>
      <c r="XA230" s="21">
        <f>IF(XA$8="",0,XA224*условия!$R61)</f>
        <v>32736</v>
      </c>
      <c r="XB230" s="21">
        <f>IF(XB$8="",0,XB224*условия!$R61)</f>
        <v>32700</v>
      </c>
      <c r="XC230" s="21">
        <f>IF(XC$8="",0,XC224*условия!$R61)</f>
        <v>32664</v>
      </c>
      <c r="XD230" s="21">
        <f>IF(XD$8="",0,XD224*условия!$R61)</f>
        <v>32628</v>
      </c>
      <c r="XE230" s="21">
        <f>IF(XE$8="",0,XE224*условия!$R61)</f>
        <v>32592</v>
      </c>
      <c r="XF230" s="21">
        <f>IF(XF$8="",0,XF224*условия!$R61)</f>
        <v>32556</v>
      </c>
      <c r="XG230" s="21">
        <f>IF(XG$8="",0,XG224*условия!$R61)</f>
        <v>32520</v>
      </c>
      <c r="XH230" s="21">
        <f>IF(XH$8="",0,XH224*условия!$R61)</f>
        <v>32484</v>
      </c>
      <c r="XI230" s="21">
        <f>IF(XI$8="",0,XI224*условия!$R61)</f>
        <v>32448</v>
      </c>
      <c r="XJ230" s="21">
        <f>IF(XJ$8="",0,XJ224*условия!$R61)</f>
        <v>32412</v>
      </c>
      <c r="XK230" s="21">
        <f>IF(XK$8="",0,XK224*условия!$R61)</f>
        <v>32376</v>
      </c>
      <c r="XL230" s="21">
        <f>IF(XL$8="",0,XL224*условия!$R61)</f>
        <v>32340</v>
      </c>
      <c r="XM230" s="21">
        <f>IF(XM$8="",0,XM224*условия!$R61)</f>
        <v>32304</v>
      </c>
      <c r="XN230" s="21">
        <f>IF(XN$8="",0,XN224*условия!$R61)</f>
        <v>32280</v>
      </c>
      <c r="XO230" s="21">
        <f>IF(XO$8="",0,XO224*условия!$R61)</f>
        <v>32256</v>
      </c>
      <c r="XP230" s="21">
        <f>IF(XP$8="",0,XP224*условия!$R61)</f>
        <v>32232</v>
      </c>
      <c r="XQ230" s="21">
        <f>IF(XQ$8="",0,XQ224*условия!$R61)</f>
        <v>32208</v>
      </c>
      <c r="XR230" s="21">
        <f>IF(XR$8="",0,XR224*условия!$R61)</f>
        <v>32184</v>
      </c>
      <c r="XS230" s="21">
        <f>IF(XS$8="",0,XS224*условия!$R61)</f>
        <v>32160</v>
      </c>
      <c r="XT230" s="21">
        <f>IF(XT$8="",0,XT224*условия!$R61)</f>
        <v>32136</v>
      </c>
      <c r="XU230" s="21">
        <f>IF(XU$8="",0,XU224*условия!$R61)</f>
        <v>32112</v>
      </c>
      <c r="XV230" s="21">
        <f>IF(XV$8="",0,XV224*условия!$R61)</f>
        <v>32088</v>
      </c>
      <c r="XW230" s="21">
        <f>IF(XW$8="",0,XW224*условия!$R61)</f>
        <v>31962</v>
      </c>
      <c r="XX230" s="21">
        <f>IF(XX$8="",0,XX224*условия!$R61)</f>
        <v>31836</v>
      </c>
      <c r="XY230" s="21">
        <f>IF(XY$8="",0,XY224*условия!$R61)</f>
        <v>31710</v>
      </c>
      <c r="XZ230" s="21">
        <f>IF(XZ$8="",0,XZ224*условия!$R61)</f>
        <v>31584</v>
      </c>
      <c r="YA230" s="21">
        <f>IF(YA$8="",0,YA224*условия!$R61)</f>
        <v>31458</v>
      </c>
      <c r="YB230" s="21">
        <f>IF(YB$8="",0,YB224*условия!$R61)</f>
        <v>31332</v>
      </c>
      <c r="YC230" s="21">
        <f>IF(YC$8="",0,YC224*условия!$R61)</f>
        <v>31206</v>
      </c>
      <c r="YD230" s="21">
        <f>IF(YD$8="",0,YD224*условия!$R61)</f>
        <v>31080</v>
      </c>
      <c r="YE230" s="21">
        <f>IF(YE$8="",0,YE224*условия!$R61)</f>
        <v>30954</v>
      </c>
      <c r="YF230" s="21">
        <f>IF(YF$8="",0,YF224*условия!$R61)</f>
        <v>30828</v>
      </c>
      <c r="YG230" s="21">
        <f>IF(YG$8="",0,YG224*условия!$R61)</f>
        <v>30702</v>
      </c>
      <c r="YH230" s="21">
        <f>IF(YH$8="",0,YH224*условия!$R61)</f>
        <v>30576</v>
      </c>
      <c r="YI230" s="21">
        <f>IF(YI$8="",0,YI224*условия!$R61)</f>
        <v>30450</v>
      </c>
      <c r="YJ230" s="21">
        <f>IF(YJ$8="",0,YJ224*условия!$R61)</f>
        <v>30324</v>
      </c>
      <c r="YK230" s="21">
        <f>IF(YK$8="",0,YK224*условия!$R61)</f>
        <v>30198</v>
      </c>
      <c r="YL230" s="21">
        <f>IF(YL$8="",0,YL224*условия!$R61)</f>
        <v>30072</v>
      </c>
      <c r="YM230" s="21">
        <f>IF(YM$8="",0,YM224*условия!$R61)</f>
        <v>29946</v>
      </c>
      <c r="YN230" s="21">
        <f>IF(YN$8="",0,YN224*условия!$R61)</f>
        <v>29820</v>
      </c>
      <c r="YO230" s="21">
        <f>IF(YO$8="",0,YO224*условия!$R61)</f>
        <v>29694</v>
      </c>
      <c r="YP230" s="21">
        <f>IF(YP$8="",0,YP224*условия!$R61)</f>
        <v>29568</v>
      </c>
      <c r="YQ230" s="21">
        <f>IF(YQ$8="",0,YQ224*условия!$R61)</f>
        <v>29442</v>
      </c>
      <c r="YR230" s="21">
        <f>IF(YR$8="",0,YR224*условия!$R61)</f>
        <v>29316</v>
      </c>
      <c r="YS230" s="21">
        <f>IF(YS$8="",0,YS224*условия!$R61)</f>
        <v>29262</v>
      </c>
      <c r="YT230" s="21">
        <f>IF(YT$8="",0,YT224*условия!$R61)</f>
        <v>29208</v>
      </c>
      <c r="YU230" s="21">
        <f>IF(YU$8="",0,YU224*условия!$R61)</f>
        <v>29154</v>
      </c>
      <c r="YV230" s="21">
        <f>IF(YV$8="",0,YV224*условия!$R61)</f>
        <v>29100</v>
      </c>
      <c r="YW230" s="21">
        <f>IF(YW$8="",0,YW224*условия!$R61)</f>
        <v>29046</v>
      </c>
      <c r="YX230" s="21">
        <f>IF(YX$8="",0,YX224*условия!$R61)</f>
        <v>28992</v>
      </c>
      <c r="YY230" s="21">
        <f>IF(YY$8="",0,YY224*условия!$R61)</f>
        <v>28938</v>
      </c>
      <c r="YZ230" s="21">
        <f>IF(YZ$8="",0,YZ224*условия!$R61)</f>
        <v>28884</v>
      </c>
      <c r="ZA230" s="21">
        <f>IF(ZA$8="",0,ZA224*условия!$R61)</f>
        <v>28830</v>
      </c>
      <c r="ZB230" s="21">
        <f>IF(ZB$8="",0,ZB224*условия!$R61)</f>
        <v>28812</v>
      </c>
      <c r="ZC230" s="21">
        <f>IF(ZC$8="",0,ZC224*условия!$R61)</f>
        <v>28794</v>
      </c>
      <c r="ZD230" s="21">
        <f>IF(ZD$8="",0,ZD224*условия!$R61)</f>
        <v>28776</v>
      </c>
      <c r="ZE230" s="21">
        <f>IF(ZE$8="",0,ZE224*условия!$R61)</f>
        <v>28758</v>
      </c>
      <c r="ZF230" s="21">
        <f>IF(ZF$8="",0,ZF224*условия!$R61)</f>
        <v>28740</v>
      </c>
      <c r="ZG230" s="21">
        <f>IF(ZG$8="",0,ZG224*условия!$R61)</f>
        <v>28722</v>
      </c>
      <c r="ZH230" s="21">
        <f>IF(ZH$8="",0,ZH224*условия!$R61)</f>
        <v>28704</v>
      </c>
      <c r="ZI230" s="21">
        <f>IF(ZI$8="",0,ZI224*условия!$R61)</f>
        <v>28686</v>
      </c>
      <c r="ZJ230" s="21">
        <f>IF(ZJ$8="",0,ZJ224*условия!$R61)</f>
        <v>28668</v>
      </c>
      <c r="ZK230" s="21">
        <f>IF(ZK$8="",0,ZK224*условия!$R61)</f>
        <v>28650</v>
      </c>
      <c r="ZL230" s="21">
        <f>IF(ZL$8="",0,ZL224*условия!$R61)</f>
        <v>28632</v>
      </c>
      <c r="ZM230" s="21">
        <f>IF(ZM$8="",0,ZM224*условия!$R61)</f>
        <v>28614</v>
      </c>
      <c r="ZN230" s="21">
        <f>IF(ZN$8="",0,ZN224*условия!$R61)</f>
        <v>28596</v>
      </c>
      <c r="ZO230" s="21">
        <f>IF(ZO$8="",0,ZO224*условия!$R61)</f>
        <v>28578</v>
      </c>
      <c r="ZP230" s="21">
        <f>IF(ZP$8="",0,ZP224*условия!$R61)</f>
        <v>28560</v>
      </c>
      <c r="ZQ230" s="21">
        <f>IF(ZQ$8="",0,ZQ224*условия!$R61)</f>
        <v>28542</v>
      </c>
      <c r="ZR230" s="21">
        <f>IF(ZR$8="",0,ZR224*условия!$R61)</f>
        <v>28524</v>
      </c>
      <c r="ZS230" s="21">
        <f>IF(ZS$8="",0,ZS224*условия!$R61)</f>
        <v>28506</v>
      </c>
      <c r="ZT230" s="21">
        <f>IF(ZT$8="",0,ZT224*условия!$R61)</f>
        <v>28488</v>
      </c>
      <c r="ZU230" s="21">
        <f>IF(ZU$8="",0,ZU224*условия!$R61)</f>
        <v>28470</v>
      </c>
      <c r="ZV230" s="21">
        <f>IF(ZV$8="",0,ZV224*условия!$R61)</f>
        <v>28452</v>
      </c>
      <c r="ZW230" s="21">
        <f>IF(ZW$8="",0,ZW224*условия!$R61)</f>
        <v>28434</v>
      </c>
      <c r="ZX230" s="21">
        <f>IF(ZX$8="",0,ZX224*условия!$R61)</f>
        <v>28368</v>
      </c>
      <c r="ZY230" s="21">
        <f>IF(ZY$8="",0,ZY224*условия!$R61)</f>
        <v>28302</v>
      </c>
      <c r="ZZ230" s="21">
        <f>IF(ZZ$8="",0,ZZ224*условия!$R61)</f>
        <v>28236</v>
      </c>
      <c r="AAA230" s="21">
        <f>IF(AAA$8="",0,AAA224*условия!$R61)</f>
        <v>28170</v>
      </c>
      <c r="AAB230" s="21">
        <f>IF(AAB$8="",0,AAB224*условия!$R61)</f>
        <v>28104</v>
      </c>
      <c r="AAC230" s="21">
        <f>IF(AAC$8="",0,AAC224*условия!$R61)</f>
        <v>28038</v>
      </c>
      <c r="AAD230" s="21">
        <f>IF(AAD$8="",0,AAD224*условия!$R61)</f>
        <v>27972</v>
      </c>
      <c r="AAE230" s="21">
        <f>IF(AAE$8="",0,AAE224*условия!$R61)</f>
        <v>27906</v>
      </c>
      <c r="AAF230" s="21">
        <f>IF(AAF$8="",0,AAF224*условия!$R61)</f>
        <v>27930</v>
      </c>
      <c r="AAG230" s="21">
        <f>IF(AAG$8="",0,AAG224*условия!$R61)</f>
        <v>27954</v>
      </c>
      <c r="AAH230" s="21">
        <f>IF(AAH$8="",0,AAH224*условия!$R61)</f>
        <v>27978</v>
      </c>
      <c r="AAI230" s="21">
        <f>IF(AAI$8="",0,AAI224*условия!$R61)</f>
        <v>28002</v>
      </c>
      <c r="AAJ230" s="21">
        <f>IF(AAJ$8="",0,AAJ224*условия!$R61)</f>
        <v>28026</v>
      </c>
      <c r="AAK230" s="21">
        <f>IF(AAK$8="",0,AAK224*условия!$R61)</f>
        <v>28050</v>
      </c>
      <c r="AAL230" s="21">
        <f>IF(AAL$8="",0,AAL224*условия!$R61)</f>
        <v>28074</v>
      </c>
      <c r="AAM230" s="21">
        <f>IF(AAM$8="",0,AAM224*условия!$R61)</f>
        <v>28098</v>
      </c>
      <c r="AAN230" s="21">
        <f>IF(AAN$8="",0,AAN224*условия!$R61)</f>
        <v>28122</v>
      </c>
      <c r="AAO230" s="21">
        <f>IF(AAO$8="",0,AAO224*условия!$R61)</f>
        <v>28146</v>
      </c>
      <c r="AAP230" s="21">
        <f>IF(AAP$8="",0,AAP224*условия!$R61)</f>
        <v>28170</v>
      </c>
      <c r="AAQ230" s="21">
        <f>IF(AAQ$8="",0,AAQ224*условия!$R61)</f>
        <v>28194</v>
      </c>
      <c r="AAR230" s="21">
        <f>IF(AAR$8="",0,AAR224*условия!$R61)</f>
        <v>28218</v>
      </c>
      <c r="AAS230" s="21">
        <f>IF(AAS$8="",0,AAS224*условия!$R61)</f>
        <v>28242</v>
      </c>
      <c r="AAT230" s="21">
        <f>IF(AAT$8="",0,AAT224*условия!$R61)</f>
        <v>28266</v>
      </c>
      <c r="AAU230" s="21">
        <f>IF(AAU$8="",0,AAU224*условия!$R61)</f>
        <v>28290</v>
      </c>
      <c r="AAV230" s="21">
        <f>IF(AAV$8="",0,AAV224*условия!$R61)</f>
        <v>28314</v>
      </c>
      <c r="AAW230" s="21">
        <f>IF(AAW$8="",0,AAW224*условия!$R61)</f>
        <v>28338</v>
      </c>
      <c r="AAX230" s="21">
        <f>IF(AAX$8="",0,AAX224*условия!$R61)</f>
        <v>28362</v>
      </c>
      <c r="AAY230" s="21">
        <f>IF(AAY$8="",0,AAY224*условия!$R61)</f>
        <v>28386</v>
      </c>
      <c r="AAZ230" s="21">
        <f>IF(AAZ$8="",0,AAZ224*условия!$R61)</f>
        <v>28512</v>
      </c>
      <c r="ABA230" s="21">
        <f>IF(ABA$8="",0,ABA224*условия!$R61)</f>
        <v>28638</v>
      </c>
      <c r="ABB230" s="21">
        <f>IF(ABB$8="",0,ABB224*условия!$R61)</f>
        <v>28764</v>
      </c>
      <c r="ABC230" s="21">
        <f>IF(ABC$8="",0,ABC224*условия!$R61)</f>
        <v>28890</v>
      </c>
      <c r="ABD230" s="21">
        <f>IF(ABD$8="",0,ABD224*условия!$R61)</f>
        <v>29016</v>
      </c>
      <c r="ABE230" s="21">
        <f>IF(ABE$8="",0,ABE224*условия!$R61)</f>
        <v>29142</v>
      </c>
      <c r="ABF230" s="21">
        <f>IF(ABF$8="",0,ABF224*условия!$R61)</f>
        <v>29268</v>
      </c>
      <c r="ABG230" s="21">
        <f>IF(ABG$8="",0,ABG224*условия!$R61)</f>
        <v>29394</v>
      </c>
      <c r="ABH230" s="21">
        <f>IF(ABH$8="",0,ABH224*условия!$R61)</f>
        <v>29520</v>
      </c>
      <c r="ABI230" s="21">
        <f>IF(ABI$8="",0,ABI224*условия!$R61)</f>
        <v>29646</v>
      </c>
      <c r="ABJ230" s="21">
        <f>IF(ABJ$8="",0,ABJ224*условия!$R61)</f>
        <v>29772</v>
      </c>
      <c r="ABK230" s="21">
        <f>IF(ABK$8="",0,ABK224*условия!$R61)</f>
        <v>29898</v>
      </c>
      <c r="ABL230" s="21">
        <f>IF(ABL$8="",0,ABL224*условия!$R61)</f>
        <v>30024</v>
      </c>
      <c r="ABM230" s="21">
        <f>IF(ABM$8="",0,ABM224*условия!$R61)</f>
        <v>30150</v>
      </c>
      <c r="ABN230" s="21">
        <f>IF(ABN$8="",0,ABN224*условия!$R61)</f>
        <v>30276</v>
      </c>
      <c r="ABO230" s="21">
        <f>IF(ABO$8="",0,ABO224*условия!$R61)</f>
        <v>30402</v>
      </c>
      <c r="ABP230" s="21">
        <f>IF(ABP$8="",0,ABP224*условия!$R61)</f>
        <v>30528</v>
      </c>
      <c r="ABQ230" s="21">
        <f>IF(ABQ$8="",0,ABQ224*условия!$R61)</f>
        <v>30654</v>
      </c>
      <c r="ABR230" s="21">
        <f>IF(ABR$8="",0,ABR224*условия!$R61)</f>
        <v>30780</v>
      </c>
      <c r="ABS230" s="21">
        <f>IF(ABS$8="",0,ABS224*условия!$R61)</f>
        <v>30906</v>
      </c>
      <c r="ABT230" s="21">
        <f>IF(ABT$8="",0,ABT224*условия!$R61)</f>
        <v>31032</v>
      </c>
      <c r="ABU230" s="21">
        <f>IF(ABU$8="",0,ABU224*условия!$R61)</f>
        <v>31158</v>
      </c>
      <c r="ABV230" s="21">
        <f>IF(ABV$8="",0,ABV224*условия!$R61)</f>
        <v>31284</v>
      </c>
      <c r="ABW230" s="21">
        <f>IF(ABW$8="",0,ABW224*условия!$R61)</f>
        <v>31410</v>
      </c>
      <c r="ABX230" s="21">
        <f>IF(ABX$8="",0,ABX224*условия!$R61)</f>
        <v>31536</v>
      </c>
      <c r="ABY230" s="21">
        <f>IF(ABY$8="",0,ABY224*условия!$R61)</f>
        <v>31662</v>
      </c>
      <c r="ABZ230" s="21">
        <f>IF(ABZ$8="",0,ABZ224*условия!$R61)</f>
        <v>31788</v>
      </c>
      <c r="ACA230" s="21">
        <f>IF(ACA$8="",0,ACA224*условия!$R61)</f>
        <v>31914</v>
      </c>
      <c r="ACB230" s="21">
        <f>IF(ACB$8="",0,ACB224*условия!$R61)</f>
        <v>32040</v>
      </c>
      <c r="ACC230" s="21">
        <f>IF(ACC$8="",0,ACC224*условия!$R61)</f>
        <v>32166</v>
      </c>
      <c r="ACD230" s="21">
        <f>IF(ACD$8="",0,ACD224*условия!$R61)</f>
        <v>32292</v>
      </c>
      <c r="ACE230" s="21">
        <f>IF(ACE$8="",0,ACE224*условия!$R61)</f>
        <v>32382</v>
      </c>
      <c r="ACF230" s="21">
        <f>IF(ACF$8="",0,ACF224*условия!$R61)</f>
        <v>32472</v>
      </c>
      <c r="ACG230" s="21">
        <f>IF(ACG$8="",0,ACG224*условия!$R61)</f>
        <v>32562</v>
      </c>
      <c r="ACH230" s="21">
        <f>IF(ACH$8="",0,ACH224*условия!$R61)</f>
        <v>32652</v>
      </c>
      <c r="ACI230" s="21">
        <f>IF(ACI$8="",0,ACI224*условия!$R61)</f>
        <v>32742</v>
      </c>
      <c r="ACJ230" s="21">
        <f>IF(ACJ$8="",0,ACJ224*условия!$R61)</f>
        <v>32832</v>
      </c>
      <c r="ACK230" s="21">
        <f>IF(ACK$8="",0,ACK224*условия!$R61)</f>
        <v>32922</v>
      </c>
      <c r="ACL230" s="21">
        <f>IF(ACL$8="",0,ACL224*условия!$R61)</f>
        <v>33012</v>
      </c>
      <c r="ACM230" s="21">
        <f>IF(ACM$8="",0,ACM224*условия!$R61)</f>
        <v>33102</v>
      </c>
      <c r="ACN230" s="21">
        <f>IF(ACN$8="",0,ACN224*условия!$R61)</f>
        <v>33192</v>
      </c>
      <c r="ACO230" s="21">
        <f>IF(ACO$8="",0,ACO224*условия!$R61)</f>
        <v>33306</v>
      </c>
      <c r="ACP230" s="21">
        <f>IF(ACP$8="",0,ACP224*условия!$R61)</f>
        <v>33420</v>
      </c>
      <c r="ACQ230" s="21">
        <f>IF(ACQ$8="",0,ACQ224*условия!$R61)</f>
        <v>33534</v>
      </c>
      <c r="ACR230" s="21">
        <f>IF(ACR$8="",0,ACR224*условия!$R61)</f>
        <v>33648</v>
      </c>
      <c r="ACS230" s="21">
        <f>IF(ACS$8="",0,ACS224*условия!$R61)</f>
        <v>33762</v>
      </c>
      <c r="ACT230" s="21">
        <f>IF(ACT$8="",0,ACT224*условия!$R61)</f>
        <v>33876</v>
      </c>
      <c r="ACU230" s="21">
        <f>IF(ACU$8="",0,ACU224*условия!$R61)</f>
        <v>33990</v>
      </c>
      <c r="ACV230" s="21">
        <f>IF(ACV$8="",0,ACV224*условия!$R61)</f>
        <v>34104</v>
      </c>
      <c r="ACW230" s="21">
        <f>IF(ACW$8="",0,ACW224*условия!$R61)</f>
        <v>34218</v>
      </c>
      <c r="ACX230" s="21">
        <f>IF(ACX$8="",0,ACX224*условия!$R61)</f>
        <v>34332</v>
      </c>
      <c r="ACY230" s="21">
        <f>IF(ACY$8="",0,ACY224*условия!$R61)</f>
        <v>34446</v>
      </c>
      <c r="ACZ230" s="21">
        <f>IF(ACZ$8="",0,ACZ224*условия!$R61)</f>
        <v>34560</v>
      </c>
      <c r="ADA230" s="21">
        <f>IF(ADA$8="",0,ADA224*условия!$R61)</f>
        <v>34674</v>
      </c>
      <c r="ADB230" s="21">
        <f>IF(ADB$8="",0,ADB224*условия!$R61)</f>
        <v>34788</v>
      </c>
      <c r="ADC230" s="21">
        <f>IF(ADC$8="",0,ADC224*условия!$R61)</f>
        <v>34902</v>
      </c>
      <c r="ADD230" s="21">
        <f>IF(ADD$8="",0,ADD224*условия!$R61)</f>
        <v>35016</v>
      </c>
      <c r="ADE230" s="21">
        <f>IF(ADE$8="",0,ADE224*условия!$R61)</f>
        <v>35130</v>
      </c>
      <c r="ADF230" s="21">
        <f>IF(ADF$8="",0,ADF224*условия!$R61)</f>
        <v>35244</v>
      </c>
      <c r="ADG230" s="21">
        <f>IF(ADG$8="",0,ADG224*условия!$R61)</f>
        <v>35358</v>
      </c>
      <c r="ADH230" s="21">
        <f>IF(ADH$8="",0,ADH224*условия!$R61)</f>
        <v>35472</v>
      </c>
      <c r="ADI230" s="21">
        <f>IF(ADI$8="",0,ADI224*условия!$R61)</f>
        <v>35496</v>
      </c>
      <c r="ADJ230" s="21">
        <f>IF(ADJ$8="",0,ADJ224*условия!$R61)</f>
        <v>35520</v>
      </c>
      <c r="ADK230" s="21">
        <f>IF(ADK$8="",0,ADK224*условия!$R61)</f>
        <v>35544</v>
      </c>
      <c r="ADL230" s="21">
        <f>IF(ADL$8="",0,ADL224*условия!$R61)</f>
        <v>35568</v>
      </c>
      <c r="ADM230" s="21">
        <f>IF(ADM$8="",0,ADM224*условия!$R61)</f>
        <v>35592</v>
      </c>
      <c r="ADN230" s="21">
        <f>IF(ADN$8="",0,ADN224*условия!$R61)</f>
        <v>35616</v>
      </c>
      <c r="ADO230" s="21">
        <f>IF(ADO$8="",0,ADO224*условия!$R61)</f>
        <v>35640</v>
      </c>
      <c r="ADP230" s="21">
        <f>IF(ADP$8="",0,ADP224*условия!$R61)</f>
        <v>35664</v>
      </c>
      <c r="ADQ230" s="21">
        <f>IF(ADQ$8="",0,ADQ224*условия!$R61)</f>
        <v>35688</v>
      </c>
      <c r="ADR230" s="21">
        <f>IF(ADR$8="",0,ADR224*условия!$R61)</f>
        <v>35712</v>
      </c>
      <c r="ADS230" s="21">
        <f>IF(ADS$8="",0,ADS224*условия!$R61)</f>
        <v>35736</v>
      </c>
      <c r="ADT230" s="21">
        <f>IF(ADT$8="",0,ADT224*условия!$R61)</f>
        <v>35808</v>
      </c>
      <c r="ADU230" s="21">
        <f>IF(ADU$8="",0,ADU224*условия!$R61)</f>
        <v>35880</v>
      </c>
      <c r="ADV230" s="21">
        <f>IF(ADV$8="",0,ADV224*условия!$R61)</f>
        <v>35952</v>
      </c>
      <c r="ADW230" s="21">
        <f>IF(ADW$8="",0,ADW224*условия!$R61)</f>
        <v>36023.999999999971</v>
      </c>
      <c r="ADX230" s="21">
        <f>IF(ADX$8="",0,ADX224*условия!$R61)</f>
        <v>36095.999999999971</v>
      </c>
      <c r="ADY230" s="21">
        <f>IF(ADY$8="",0,ADY224*условия!$R61)</f>
        <v>36167.999999999971</v>
      </c>
      <c r="ADZ230" s="21">
        <f>IF(ADZ$8="",0,ADZ224*условия!$R61)</f>
        <v>36239.999999999971</v>
      </c>
      <c r="AEA230" s="21">
        <f>IF(AEA$8="",0,AEA224*условия!$R61)</f>
        <v>36311.999999999971</v>
      </c>
      <c r="AEB230" s="21">
        <f>IF(AEB$8="",0,AEB224*условия!$R61)</f>
        <v>36383.999999999971</v>
      </c>
      <c r="AEC230" s="21">
        <f>IF(AEC$8="",0,AEC224*условия!$R61)</f>
        <v>36455.999999999971</v>
      </c>
      <c r="AED230" s="21">
        <f>IF(AED$8="",0,AED224*условия!$R61)</f>
        <v>36527.999999999971</v>
      </c>
      <c r="AEE230" s="21">
        <f>IF(AEE$8="",0,AEE224*условия!$R61)</f>
        <v>36599.999999999971</v>
      </c>
      <c r="AEF230" s="21">
        <f>IF(AEF$8="",0,AEF224*условия!$R61)</f>
        <v>36671.999999999971</v>
      </c>
      <c r="AEG230" s="21">
        <f>IF(AEG$8="",0,AEG224*условия!$R61)</f>
        <v>36743.999999999971</v>
      </c>
      <c r="AEH230" s="21">
        <f>IF(AEH$8="",0,AEH224*условия!$R61)</f>
        <v>36815.999999999971</v>
      </c>
      <c r="AEI230" s="21">
        <f>IF(AEI$8="",0,AEI224*условия!$R61)</f>
        <v>36887.999999999971</v>
      </c>
      <c r="AEJ230" s="21">
        <f>IF(AEJ$8="",0,AEJ224*условия!$R61)</f>
        <v>36959.999999999971</v>
      </c>
      <c r="AEK230" s="21">
        <f>IF(AEK$8="",0,AEK224*условия!$R61)</f>
        <v>37031.999999999971</v>
      </c>
      <c r="AEL230" s="21">
        <f>IF(AEL$8="",0,AEL224*условия!$R61)</f>
        <v>37103.999999999971</v>
      </c>
      <c r="AEM230" s="21">
        <f>IF(AEM$8="",0,AEM224*условия!$R61)</f>
        <v>37175.999999999971</v>
      </c>
      <c r="AEN230" s="21">
        <f>IF(AEN$8="",0,AEN224*условия!$R61)</f>
        <v>37247.999999999971</v>
      </c>
      <c r="AEO230" s="21">
        <f>IF(AEO$8="",0,AEO224*условия!$R61)</f>
        <v>37319.999999999971</v>
      </c>
      <c r="AEP230" s="21">
        <f>IF(AEP$8="",0,AEP224*условия!$R61)</f>
        <v>37391.999999999971</v>
      </c>
      <c r="AEQ230" s="21">
        <f>IF(AEQ$8="",0,AEQ224*условия!$R61)</f>
        <v>37463.999999999971</v>
      </c>
      <c r="AER230" s="21">
        <f>IF(AER$8="",0,AER224*условия!$R61)</f>
        <v>37535.999999999971</v>
      </c>
      <c r="AES230" s="21">
        <f>IF(AES$8="",0,AES224*условия!$R61)</f>
        <v>37607.999999999971</v>
      </c>
      <c r="AET230" s="21">
        <f>IF(AET$8="",0,AET224*условия!$R61)</f>
        <v>37679.999999999971</v>
      </c>
      <c r="AEU230" s="21">
        <f>IF(AEU$8="",0,AEU224*условия!$R61)</f>
        <v>37751.999999999971</v>
      </c>
      <c r="AEV230" s="21">
        <f>IF(AEV$8="",0,AEV224*условия!$R61)</f>
        <v>37823.999999999971</v>
      </c>
      <c r="AEW230" s="21">
        <f>IF(AEW$8="",0,AEW224*условия!$R61)</f>
        <v>37895.999999999971</v>
      </c>
      <c r="AEX230" s="21">
        <f>IF(AEX$8="",0,AEX224*условия!$R61)</f>
        <v>37967.999999999971</v>
      </c>
      <c r="AEY230" s="21">
        <f>IF(AEY$8="",0,AEY224*условия!$R61)</f>
        <v>38363.999999999971</v>
      </c>
      <c r="AEZ230" s="21">
        <f>IF(AEZ$8="",0,AEZ224*условия!$R61)</f>
        <v>38759.999999999971</v>
      </c>
      <c r="AFA230" s="21">
        <f>IF(AFA$8="",0,AFA224*условия!$R61)</f>
        <v>39155.999999999971</v>
      </c>
      <c r="AFB230" s="21">
        <f>IF(AFB$8="",0,AFB224*условия!$R61)</f>
        <v>39551.999999999971</v>
      </c>
      <c r="AFC230" s="21">
        <f>IF(AFC$8="",0,AFC224*условия!$R61)</f>
        <v>39947.999999999971</v>
      </c>
      <c r="AFD230" s="21">
        <f>IF(AFD$8="",0,AFD224*условия!$R61)</f>
        <v>40343.999999999971</v>
      </c>
      <c r="AFE230" s="21">
        <f>IF(AFE$8="",0,AFE224*условия!$R61)</f>
        <v>40739.999999999971</v>
      </c>
      <c r="AFF230" s="21">
        <f>IF(AFF$8="",0,AFF224*условия!$R61)</f>
        <v>41135.999999999971</v>
      </c>
      <c r="AFG230" s="21">
        <f>IF(AFG$8="",0,AFG224*условия!$R61)</f>
        <v>41531.999999999971</v>
      </c>
    </row>
    <row r="231" spans="1:839" s="42" customFormat="1" ht="6" customHeight="1" x14ac:dyDescent="0.25">
      <c r="A231" s="21"/>
      <c r="B231" s="21"/>
      <c r="C231" s="21"/>
      <c r="D231" s="55"/>
      <c r="E231" s="21"/>
      <c r="F231" s="21"/>
      <c r="G231" s="21"/>
      <c r="H231" s="21"/>
      <c r="I231" s="21"/>
      <c r="J231" s="21"/>
      <c r="K231" s="41"/>
      <c r="L231" s="21"/>
      <c r="M231" s="21"/>
      <c r="N231" s="21"/>
      <c r="O231" s="21"/>
      <c r="P231" s="21"/>
      <c r="Q231" s="4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  <c r="IR231" s="21"/>
      <c r="IS231" s="21"/>
      <c r="IT231" s="21"/>
      <c r="IU231" s="21"/>
      <c r="IV231" s="21"/>
      <c r="IW231" s="21"/>
      <c r="IX231" s="21"/>
      <c r="IY231" s="21"/>
      <c r="IZ231" s="21"/>
      <c r="JA231" s="21"/>
      <c r="JB231" s="21"/>
      <c r="JC231" s="21"/>
      <c r="JD231" s="21"/>
      <c r="JE231" s="21"/>
      <c r="JF231" s="21"/>
      <c r="JG231" s="21"/>
      <c r="JH231" s="21"/>
      <c r="JI231" s="21"/>
      <c r="JJ231" s="21"/>
      <c r="JK231" s="21"/>
      <c r="JL231" s="21"/>
      <c r="JM231" s="21"/>
      <c r="JN231" s="21"/>
      <c r="JO231" s="21"/>
      <c r="JP231" s="21"/>
      <c r="JQ231" s="21"/>
      <c r="JR231" s="21"/>
      <c r="JS231" s="21"/>
      <c r="JT231" s="21"/>
      <c r="JU231" s="21"/>
      <c r="JV231" s="21"/>
      <c r="JW231" s="21"/>
      <c r="JX231" s="21"/>
      <c r="JY231" s="21"/>
      <c r="JZ231" s="21"/>
      <c r="KA231" s="21"/>
      <c r="KB231" s="21"/>
      <c r="KC231" s="21"/>
      <c r="KD231" s="21"/>
      <c r="KE231" s="21"/>
      <c r="KF231" s="21"/>
      <c r="KG231" s="21"/>
      <c r="KH231" s="21"/>
      <c r="KI231" s="21"/>
      <c r="KJ231" s="21"/>
      <c r="KK231" s="21"/>
      <c r="KL231" s="21"/>
      <c r="KM231" s="21"/>
      <c r="KN231" s="21"/>
      <c r="KO231" s="21"/>
      <c r="KP231" s="21"/>
      <c r="KQ231" s="21"/>
      <c r="KR231" s="21"/>
      <c r="KS231" s="21"/>
      <c r="KT231" s="21"/>
      <c r="KU231" s="21"/>
      <c r="KV231" s="21"/>
      <c r="KW231" s="21"/>
      <c r="KX231" s="21"/>
      <c r="KY231" s="21"/>
      <c r="KZ231" s="21"/>
      <c r="LA231" s="21"/>
      <c r="LB231" s="21"/>
      <c r="LC231" s="21"/>
      <c r="LD231" s="21"/>
      <c r="LE231" s="21"/>
      <c r="LF231" s="21"/>
      <c r="LG231" s="21"/>
      <c r="LH231" s="21"/>
      <c r="LI231" s="21"/>
      <c r="LJ231" s="21"/>
      <c r="LK231" s="21"/>
      <c r="LL231" s="21"/>
      <c r="LM231" s="21"/>
      <c r="LN231" s="21"/>
      <c r="LO231" s="21"/>
      <c r="LP231" s="21"/>
      <c r="LQ231" s="21"/>
      <c r="LR231" s="21"/>
      <c r="LS231" s="21"/>
      <c r="LT231" s="21"/>
      <c r="LU231" s="21"/>
      <c r="LV231" s="21"/>
      <c r="LW231" s="21"/>
      <c r="LX231" s="21"/>
      <c r="LY231" s="21"/>
      <c r="LZ231" s="21"/>
      <c r="MA231" s="21"/>
      <c r="MB231" s="21"/>
      <c r="MC231" s="21"/>
      <c r="MD231" s="21"/>
      <c r="ME231" s="21"/>
      <c r="MF231" s="21"/>
      <c r="MG231" s="21"/>
      <c r="MH231" s="21"/>
      <c r="MI231" s="21"/>
      <c r="MJ231" s="21"/>
      <c r="MK231" s="21"/>
      <c r="ML231" s="21"/>
      <c r="MM231" s="21"/>
      <c r="MN231" s="21"/>
      <c r="MO231" s="21"/>
      <c r="MP231" s="21"/>
      <c r="MQ231" s="21"/>
      <c r="MR231" s="21"/>
      <c r="MS231" s="21"/>
      <c r="MT231" s="21"/>
      <c r="MU231" s="21"/>
      <c r="MV231" s="21"/>
      <c r="MW231" s="21"/>
      <c r="MX231" s="21"/>
      <c r="MY231" s="21"/>
      <c r="MZ231" s="21"/>
      <c r="NA231" s="21"/>
      <c r="NB231" s="21"/>
      <c r="NC231" s="21"/>
      <c r="ND231" s="21"/>
      <c r="NE231" s="21"/>
      <c r="NF231" s="21"/>
      <c r="NG231" s="21"/>
      <c r="NH231" s="21"/>
      <c r="NI231" s="21"/>
      <c r="NJ231" s="21"/>
      <c r="NK231" s="21"/>
      <c r="NL231" s="21"/>
      <c r="NM231" s="21"/>
      <c r="NN231" s="21"/>
      <c r="NO231" s="21"/>
      <c r="NP231" s="21"/>
      <c r="NQ231" s="21"/>
      <c r="NR231" s="21"/>
      <c r="NS231" s="21"/>
      <c r="NT231" s="21"/>
      <c r="NU231" s="21"/>
      <c r="NV231" s="21"/>
      <c r="NW231" s="21"/>
      <c r="NX231" s="21"/>
      <c r="NY231" s="21"/>
      <c r="NZ231" s="21"/>
      <c r="OA231" s="21"/>
      <c r="OB231" s="21"/>
      <c r="OC231" s="21"/>
      <c r="OD231" s="21"/>
      <c r="OE231" s="21"/>
      <c r="OF231" s="21"/>
      <c r="OG231" s="21"/>
      <c r="OH231" s="21"/>
      <c r="OI231" s="21"/>
      <c r="OJ231" s="21"/>
      <c r="OK231" s="21"/>
      <c r="OL231" s="21"/>
      <c r="OM231" s="21"/>
      <c r="ON231" s="21"/>
      <c r="OO231" s="21"/>
      <c r="OP231" s="21"/>
      <c r="OQ231" s="21"/>
      <c r="OR231" s="21"/>
      <c r="OS231" s="21"/>
      <c r="OT231" s="21"/>
      <c r="OU231" s="21"/>
      <c r="OV231" s="21"/>
      <c r="OW231" s="21"/>
      <c r="OX231" s="21"/>
      <c r="OY231" s="21"/>
      <c r="OZ231" s="21"/>
      <c r="PA231" s="21"/>
      <c r="PB231" s="21"/>
      <c r="PC231" s="21"/>
      <c r="PD231" s="21"/>
      <c r="PE231" s="21"/>
      <c r="PF231" s="21"/>
      <c r="PG231" s="21"/>
      <c r="PH231" s="21"/>
      <c r="PI231" s="21"/>
      <c r="PJ231" s="21"/>
      <c r="PK231" s="21"/>
      <c r="PL231" s="21"/>
      <c r="PM231" s="21"/>
      <c r="PN231" s="21"/>
      <c r="PO231" s="21"/>
      <c r="PP231" s="21"/>
      <c r="PQ231" s="21"/>
      <c r="PR231" s="21"/>
      <c r="PS231" s="21"/>
      <c r="PT231" s="21"/>
      <c r="PU231" s="21"/>
      <c r="PV231" s="21"/>
      <c r="PW231" s="21"/>
      <c r="PX231" s="21"/>
      <c r="PY231" s="21"/>
      <c r="PZ231" s="21"/>
      <c r="QA231" s="21"/>
      <c r="QB231" s="21"/>
      <c r="QC231" s="21"/>
      <c r="QD231" s="21"/>
      <c r="QE231" s="21"/>
      <c r="QF231" s="21"/>
      <c r="QG231" s="21"/>
      <c r="QH231" s="21"/>
      <c r="QI231" s="21"/>
      <c r="QJ231" s="21"/>
      <c r="QK231" s="21"/>
      <c r="QL231" s="21"/>
      <c r="QM231" s="21"/>
      <c r="QN231" s="21"/>
      <c r="QO231" s="21"/>
      <c r="QP231" s="21"/>
      <c r="QQ231" s="21"/>
      <c r="QR231" s="21"/>
      <c r="QS231" s="21"/>
      <c r="QT231" s="21"/>
      <c r="QU231" s="21"/>
      <c r="QV231" s="21"/>
      <c r="QW231" s="21"/>
      <c r="QX231" s="21"/>
      <c r="QY231" s="21"/>
      <c r="QZ231" s="21"/>
      <c r="RA231" s="21"/>
      <c r="RB231" s="21"/>
      <c r="RC231" s="21"/>
      <c r="RD231" s="21"/>
      <c r="RE231" s="21"/>
      <c r="RF231" s="21"/>
      <c r="RG231" s="21"/>
      <c r="RH231" s="21"/>
      <c r="RI231" s="21"/>
      <c r="RJ231" s="21"/>
      <c r="RK231" s="21"/>
      <c r="RL231" s="21"/>
      <c r="RM231" s="21"/>
      <c r="RN231" s="21"/>
      <c r="RO231" s="21"/>
      <c r="RP231" s="21"/>
      <c r="RQ231" s="21"/>
      <c r="RR231" s="21"/>
      <c r="RS231" s="21"/>
      <c r="RT231" s="21"/>
      <c r="RU231" s="21"/>
      <c r="RV231" s="21"/>
      <c r="RW231" s="21"/>
      <c r="RX231" s="21"/>
      <c r="RY231" s="21"/>
      <c r="RZ231" s="21"/>
      <c r="SA231" s="21"/>
      <c r="SB231" s="21"/>
      <c r="SC231" s="21"/>
      <c r="SD231" s="21"/>
      <c r="SE231" s="21"/>
      <c r="SF231" s="21"/>
      <c r="SG231" s="21"/>
      <c r="SH231" s="21"/>
      <c r="SI231" s="21"/>
      <c r="SJ231" s="21"/>
      <c r="SK231" s="21"/>
      <c r="SL231" s="21"/>
      <c r="SM231" s="21"/>
      <c r="SN231" s="21"/>
      <c r="SO231" s="21"/>
      <c r="SP231" s="21"/>
      <c r="SQ231" s="21"/>
      <c r="SR231" s="21"/>
      <c r="SS231" s="21"/>
      <c r="ST231" s="21"/>
      <c r="SU231" s="21"/>
      <c r="SV231" s="21"/>
      <c r="SW231" s="21"/>
      <c r="SX231" s="21"/>
      <c r="SY231" s="21"/>
      <c r="SZ231" s="21"/>
      <c r="TA231" s="21"/>
      <c r="TB231" s="21"/>
      <c r="TC231" s="21"/>
      <c r="TD231" s="21"/>
      <c r="TE231" s="21"/>
      <c r="TF231" s="21"/>
      <c r="TG231" s="21"/>
      <c r="TH231" s="21"/>
      <c r="TI231" s="21"/>
      <c r="TJ231" s="21"/>
      <c r="TK231" s="21"/>
      <c r="TL231" s="21"/>
      <c r="TM231" s="21"/>
      <c r="TN231" s="21"/>
      <c r="TO231" s="21"/>
      <c r="TP231" s="21"/>
      <c r="TQ231" s="21"/>
      <c r="TR231" s="21"/>
      <c r="TS231" s="21"/>
      <c r="TT231" s="21"/>
      <c r="TU231" s="21"/>
      <c r="TV231" s="21"/>
      <c r="TW231" s="21"/>
      <c r="TX231" s="21"/>
      <c r="TY231" s="21"/>
      <c r="TZ231" s="21"/>
      <c r="UA231" s="21"/>
      <c r="UB231" s="21"/>
      <c r="UC231" s="21"/>
      <c r="UD231" s="21"/>
      <c r="UE231" s="21"/>
      <c r="UF231" s="21"/>
      <c r="UG231" s="21"/>
      <c r="UH231" s="21"/>
      <c r="UI231" s="21"/>
      <c r="UJ231" s="21"/>
      <c r="UK231" s="21"/>
      <c r="UL231" s="21"/>
      <c r="UM231" s="21"/>
      <c r="UN231" s="21"/>
      <c r="UO231" s="21"/>
      <c r="UP231" s="21"/>
      <c r="UQ231" s="21"/>
      <c r="UR231" s="21"/>
      <c r="US231" s="21"/>
      <c r="UT231" s="21"/>
      <c r="UU231" s="21"/>
      <c r="UV231" s="21"/>
      <c r="UW231" s="21"/>
      <c r="UX231" s="21"/>
      <c r="UY231" s="21"/>
      <c r="UZ231" s="21"/>
      <c r="VA231" s="21"/>
      <c r="VB231" s="21"/>
      <c r="VC231" s="21"/>
      <c r="VD231" s="21"/>
      <c r="VE231" s="21"/>
      <c r="VF231" s="21"/>
      <c r="VG231" s="21"/>
      <c r="VH231" s="21"/>
      <c r="VI231" s="21"/>
      <c r="VJ231" s="21"/>
      <c r="VK231" s="21"/>
      <c r="VL231" s="21"/>
      <c r="VM231" s="21"/>
      <c r="VN231" s="21"/>
      <c r="VO231" s="21"/>
      <c r="VP231" s="21"/>
      <c r="VQ231" s="21"/>
      <c r="VR231" s="21"/>
      <c r="VS231" s="21"/>
      <c r="VT231" s="21"/>
      <c r="VU231" s="21"/>
      <c r="VV231" s="21"/>
      <c r="VW231" s="21"/>
      <c r="VX231" s="21"/>
      <c r="VY231" s="21"/>
      <c r="VZ231" s="21"/>
      <c r="WA231" s="21"/>
      <c r="WB231" s="21"/>
      <c r="WC231" s="21"/>
      <c r="WD231" s="21"/>
      <c r="WE231" s="21"/>
      <c r="WF231" s="21"/>
      <c r="WG231" s="21"/>
      <c r="WH231" s="21"/>
      <c r="WI231" s="21"/>
      <c r="WJ231" s="21"/>
      <c r="WK231" s="21"/>
      <c r="WL231" s="21"/>
      <c r="WM231" s="21"/>
      <c r="WN231" s="21"/>
      <c r="WO231" s="21"/>
      <c r="WP231" s="21"/>
      <c r="WQ231" s="21"/>
      <c r="WR231" s="21"/>
      <c r="WS231" s="21"/>
      <c r="WT231" s="21"/>
      <c r="WU231" s="21"/>
      <c r="WV231" s="21"/>
      <c r="WW231" s="21"/>
      <c r="WX231" s="21"/>
      <c r="WY231" s="21"/>
      <c r="WZ231" s="21"/>
      <c r="XA231" s="21"/>
      <c r="XB231" s="21"/>
      <c r="XC231" s="21"/>
      <c r="XD231" s="21"/>
      <c r="XE231" s="21"/>
      <c r="XF231" s="21"/>
      <c r="XG231" s="21"/>
      <c r="XH231" s="21"/>
      <c r="XI231" s="21"/>
      <c r="XJ231" s="21"/>
      <c r="XK231" s="21"/>
      <c r="XL231" s="21"/>
      <c r="XM231" s="21"/>
      <c r="XN231" s="21"/>
      <c r="XO231" s="21"/>
      <c r="XP231" s="21"/>
      <c r="XQ231" s="21"/>
      <c r="XR231" s="21"/>
      <c r="XS231" s="21"/>
      <c r="XT231" s="21"/>
      <c r="XU231" s="21"/>
      <c r="XV231" s="21"/>
      <c r="XW231" s="21"/>
      <c r="XX231" s="21"/>
      <c r="XY231" s="21"/>
      <c r="XZ231" s="21"/>
      <c r="YA231" s="21"/>
      <c r="YB231" s="21"/>
      <c r="YC231" s="21"/>
      <c r="YD231" s="21"/>
      <c r="YE231" s="21"/>
      <c r="YF231" s="21"/>
      <c r="YG231" s="21"/>
      <c r="YH231" s="21"/>
      <c r="YI231" s="21"/>
      <c r="YJ231" s="21"/>
      <c r="YK231" s="21"/>
      <c r="YL231" s="21"/>
      <c r="YM231" s="21"/>
      <c r="YN231" s="21"/>
      <c r="YO231" s="21"/>
      <c r="YP231" s="21"/>
      <c r="YQ231" s="21"/>
      <c r="YR231" s="21"/>
      <c r="YS231" s="21"/>
      <c r="YT231" s="21"/>
      <c r="YU231" s="21"/>
      <c r="YV231" s="21"/>
      <c r="YW231" s="21"/>
      <c r="YX231" s="21"/>
      <c r="YY231" s="21"/>
      <c r="YZ231" s="21"/>
      <c r="ZA231" s="21"/>
      <c r="ZB231" s="21"/>
      <c r="ZC231" s="21"/>
      <c r="ZD231" s="21"/>
      <c r="ZE231" s="21"/>
      <c r="ZF231" s="21"/>
      <c r="ZG231" s="21"/>
      <c r="ZH231" s="21"/>
      <c r="ZI231" s="21"/>
      <c r="ZJ231" s="21"/>
      <c r="ZK231" s="21"/>
      <c r="ZL231" s="21"/>
      <c r="ZM231" s="21"/>
      <c r="ZN231" s="21"/>
      <c r="ZO231" s="21"/>
      <c r="ZP231" s="21"/>
      <c r="ZQ231" s="21"/>
      <c r="ZR231" s="21"/>
      <c r="ZS231" s="21"/>
      <c r="ZT231" s="21"/>
      <c r="ZU231" s="21"/>
      <c r="ZV231" s="21"/>
      <c r="ZW231" s="21"/>
      <c r="ZX231" s="21"/>
      <c r="ZY231" s="21"/>
      <c r="ZZ231" s="21"/>
      <c r="AAA231" s="21"/>
      <c r="AAB231" s="21"/>
      <c r="AAC231" s="21"/>
      <c r="AAD231" s="21"/>
      <c r="AAE231" s="21"/>
      <c r="AAF231" s="21"/>
      <c r="AAG231" s="21"/>
      <c r="AAH231" s="21"/>
      <c r="AAI231" s="21"/>
      <c r="AAJ231" s="21"/>
      <c r="AAK231" s="21"/>
      <c r="AAL231" s="21"/>
      <c r="AAM231" s="21"/>
      <c r="AAN231" s="21"/>
      <c r="AAO231" s="21"/>
      <c r="AAP231" s="21"/>
      <c r="AAQ231" s="21"/>
      <c r="AAR231" s="21"/>
      <c r="AAS231" s="21"/>
      <c r="AAT231" s="21"/>
      <c r="AAU231" s="21"/>
      <c r="AAV231" s="21"/>
      <c r="AAW231" s="21"/>
      <c r="AAX231" s="21"/>
      <c r="AAY231" s="21"/>
      <c r="AAZ231" s="21"/>
      <c r="ABA231" s="21"/>
      <c r="ABB231" s="21"/>
      <c r="ABC231" s="21"/>
      <c r="ABD231" s="21"/>
      <c r="ABE231" s="21"/>
      <c r="ABF231" s="21"/>
      <c r="ABG231" s="21"/>
      <c r="ABH231" s="21"/>
      <c r="ABI231" s="21"/>
      <c r="ABJ231" s="21"/>
      <c r="ABK231" s="21"/>
      <c r="ABL231" s="21"/>
      <c r="ABM231" s="21"/>
      <c r="ABN231" s="21"/>
      <c r="ABO231" s="21"/>
      <c r="ABP231" s="21"/>
      <c r="ABQ231" s="21"/>
      <c r="ABR231" s="21"/>
      <c r="ABS231" s="21"/>
      <c r="ABT231" s="21"/>
      <c r="ABU231" s="21"/>
      <c r="ABV231" s="21"/>
      <c r="ABW231" s="21"/>
      <c r="ABX231" s="21"/>
      <c r="ABY231" s="21"/>
      <c r="ABZ231" s="21"/>
      <c r="ACA231" s="21"/>
      <c r="ACB231" s="21"/>
      <c r="ACC231" s="21"/>
      <c r="ACD231" s="21"/>
      <c r="ACE231" s="21"/>
      <c r="ACF231" s="21"/>
      <c r="ACG231" s="21"/>
      <c r="ACH231" s="21"/>
      <c r="ACI231" s="21"/>
      <c r="ACJ231" s="21"/>
      <c r="ACK231" s="21"/>
      <c r="ACL231" s="21"/>
      <c r="ACM231" s="21"/>
      <c r="ACN231" s="21"/>
      <c r="ACO231" s="21"/>
      <c r="ACP231" s="21"/>
      <c r="ACQ231" s="21"/>
      <c r="ACR231" s="21"/>
      <c r="ACS231" s="21"/>
      <c r="ACT231" s="21"/>
      <c r="ACU231" s="21"/>
      <c r="ACV231" s="21"/>
      <c r="ACW231" s="21"/>
      <c r="ACX231" s="21"/>
      <c r="ACY231" s="21"/>
      <c r="ACZ231" s="21"/>
      <c r="ADA231" s="21"/>
      <c r="ADB231" s="21"/>
      <c r="ADC231" s="21"/>
      <c r="ADD231" s="21"/>
      <c r="ADE231" s="21"/>
      <c r="ADF231" s="21"/>
      <c r="ADG231" s="21"/>
      <c r="ADH231" s="21"/>
      <c r="ADI231" s="21"/>
      <c r="ADJ231" s="21"/>
      <c r="ADK231" s="21"/>
      <c r="ADL231" s="21"/>
      <c r="ADM231" s="21"/>
      <c r="ADN231" s="21"/>
      <c r="ADO231" s="21"/>
      <c r="ADP231" s="21"/>
      <c r="ADQ231" s="21"/>
      <c r="ADR231" s="21"/>
      <c r="ADS231" s="21"/>
      <c r="ADT231" s="21"/>
      <c r="ADU231" s="21"/>
      <c r="ADV231" s="21"/>
      <c r="ADW231" s="21"/>
      <c r="ADX231" s="21"/>
      <c r="ADY231" s="21"/>
      <c r="ADZ231" s="21"/>
      <c r="AEA231" s="21"/>
      <c r="AEB231" s="21"/>
      <c r="AEC231" s="21"/>
      <c r="AED231" s="21"/>
      <c r="AEE231" s="21"/>
      <c r="AEF231" s="21"/>
      <c r="AEG231" s="21"/>
      <c r="AEH231" s="21"/>
      <c r="AEI231" s="21"/>
      <c r="AEJ231" s="21"/>
      <c r="AEK231" s="21"/>
      <c r="AEL231" s="21"/>
      <c r="AEM231" s="21"/>
      <c r="AEN231" s="21"/>
      <c r="AEO231" s="21"/>
      <c r="AEP231" s="21"/>
      <c r="AEQ231" s="21"/>
      <c r="AER231" s="21"/>
      <c r="AES231" s="21"/>
      <c r="AET231" s="21"/>
      <c r="AEU231" s="21"/>
      <c r="AEV231" s="21"/>
      <c r="AEW231" s="21"/>
      <c r="AEX231" s="21"/>
      <c r="AEY231" s="21"/>
      <c r="AEZ231" s="21"/>
      <c r="AFA231" s="21"/>
      <c r="AFB231" s="21"/>
      <c r="AFC231" s="21"/>
      <c r="AFD231" s="21"/>
      <c r="AFE231" s="21"/>
      <c r="AFF231" s="21"/>
      <c r="AFG231" s="21"/>
    </row>
    <row r="232" spans="1:839" s="46" customFormat="1" x14ac:dyDescent="0.25">
      <c r="A232" s="22"/>
      <c r="B232" s="22"/>
      <c r="C232" s="22" t="s">
        <v>45</v>
      </c>
      <c r="D232" s="55"/>
      <c r="E232" s="22" t="str">
        <f>структура!$G$70</f>
        <v>списание процентов по безвозвр. займам</v>
      </c>
      <c r="F232" s="22"/>
      <c r="G232" s="22"/>
      <c r="H232" s="22"/>
      <c r="I232" s="22" t="str">
        <f>IF($E232="","",INDEX(структура!$H$10:$H$153,SUMIFS(структура!$C$10:$C$153,структура!$G$10:$G$153,$E232)))</f>
        <v>руб</v>
      </c>
      <c r="J232" s="22"/>
      <c r="K232" s="45"/>
      <c r="L232" s="22"/>
      <c r="M232" s="22"/>
      <c r="N232" s="22"/>
      <c r="O232" s="22"/>
      <c r="P232" s="22"/>
      <c r="Q232" s="45"/>
      <c r="R232" s="22">
        <f>SUM(R233:R237)</f>
        <v>0</v>
      </c>
      <c r="S232" s="22">
        <f t="shared" ref="S232" si="22511">SUM(S233:S237)</f>
        <v>0</v>
      </c>
      <c r="T232" s="22">
        <f t="shared" ref="T232" si="22512">SUM(T233:T237)</f>
        <v>0</v>
      </c>
      <c r="U232" s="22">
        <f t="shared" ref="U232" si="22513">SUM(U233:U237)</f>
        <v>0</v>
      </c>
      <c r="V232" s="22">
        <f t="shared" ref="V232" si="22514">SUM(V233:V237)</f>
        <v>0</v>
      </c>
      <c r="W232" s="22">
        <f t="shared" ref="W232" si="22515">SUM(W233:W237)</f>
        <v>0</v>
      </c>
      <c r="X232" s="22">
        <f t="shared" ref="X232" si="22516">SUM(X233:X237)</f>
        <v>0</v>
      </c>
      <c r="Y232" s="22">
        <f t="shared" ref="Y232" si="22517">SUM(Y233:Y237)</f>
        <v>0</v>
      </c>
      <c r="Z232" s="22">
        <f t="shared" ref="Z232" si="22518">SUM(Z233:Z237)</f>
        <v>0</v>
      </c>
      <c r="AA232" s="22">
        <f t="shared" ref="AA232" si="22519">SUM(AA233:AA237)</f>
        <v>0</v>
      </c>
      <c r="AB232" s="22">
        <f t="shared" ref="AB232" si="22520">SUM(AB233:AB237)</f>
        <v>0</v>
      </c>
      <c r="AC232" s="22">
        <f t="shared" ref="AC232" si="22521">SUM(AC233:AC237)</f>
        <v>0</v>
      </c>
      <c r="AD232" s="22">
        <f t="shared" ref="AD232" si="22522">SUM(AD233:AD237)</f>
        <v>0</v>
      </c>
      <c r="AE232" s="22">
        <f t="shared" ref="AE232" si="22523">SUM(AE233:AE237)</f>
        <v>0</v>
      </c>
      <c r="AF232" s="22">
        <f t="shared" ref="AF232" si="22524">SUM(AF233:AF237)</f>
        <v>0</v>
      </c>
      <c r="AG232" s="22">
        <f t="shared" ref="AG232" si="22525">SUM(AG233:AG237)</f>
        <v>0</v>
      </c>
      <c r="AH232" s="22">
        <f t="shared" ref="AH232" si="22526">SUM(AH233:AH237)</f>
        <v>0</v>
      </c>
      <c r="AI232" s="22">
        <f t="shared" ref="AI232" si="22527">SUM(AI233:AI237)</f>
        <v>0</v>
      </c>
      <c r="AJ232" s="22">
        <f t="shared" ref="AJ232" si="22528">SUM(AJ233:AJ237)</f>
        <v>0</v>
      </c>
      <c r="AK232" s="22">
        <f t="shared" ref="AK232" si="22529">SUM(AK233:AK237)</f>
        <v>0</v>
      </c>
      <c r="AL232" s="22">
        <f t="shared" ref="AL232" si="22530">SUM(AL233:AL237)</f>
        <v>0</v>
      </c>
      <c r="AM232" s="22">
        <f t="shared" ref="AM232" si="22531">SUM(AM233:AM237)</f>
        <v>0</v>
      </c>
      <c r="AN232" s="22">
        <f t="shared" ref="AN232" si="22532">SUM(AN233:AN237)</f>
        <v>0</v>
      </c>
      <c r="AO232" s="22">
        <f t="shared" ref="AO232" si="22533">SUM(AO233:AO237)</f>
        <v>0</v>
      </c>
      <c r="AP232" s="22">
        <f t="shared" ref="AP232" si="22534">SUM(AP233:AP237)</f>
        <v>0</v>
      </c>
      <c r="AQ232" s="22">
        <f t="shared" ref="AQ232" si="22535">SUM(AQ233:AQ237)</f>
        <v>0</v>
      </c>
      <c r="AR232" s="22">
        <f t="shared" ref="AR232" si="22536">SUM(AR233:AR237)</f>
        <v>0</v>
      </c>
      <c r="AS232" s="22">
        <f t="shared" ref="AS232" si="22537">SUM(AS233:AS237)</f>
        <v>0</v>
      </c>
      <c r="AT232" s="22">
        <f t="shared" ref="AT232" si="22538">SUM(AT233:AT237)</f>
        <v>0</v>
      </c>
      <c r="AU232" s="22">
        <f t="shared" ref="AU232" si="22539">SUM(AU233:AU237)</f>
        <v>0</v>
      </c>
      <c r="AV232" s="22">
        <f t="shared" ref="AV232" si="22540">SUM(AV233:AV237)</f>
        <v>0</v>
      </c>
      <c r="AW232" s="22">
        <f t="shared" ref="AW232" si="22541">SUM(AW233:AW237)</f>
        <v>0</v>
      </c>
      <c r="AX232" s="22">
        <f t="shared" ref="AX232" si="22542">SUM(AX233:AX237)</f>
        <v>0</v>
      </c>
      <c r="AY232" s="22">
        <f t="shared" ref="AY232" si="22543">SUM(AY233:AY237)</f>
        <v>0</v>
      </c>
      <c r="AZ232" s="22">
        <f t="shared" ref="AZ232" si="22544">SUM(AZ233:AZ237)</f>
        <v>0</v>
      </c>
      <c r="BA232" s="22">
        <f t="shared" ref="BA232" si="22545">SUM(BA233:BA237)</f>
        <v>0</v>
      </c>
      <c r="BB232" s="22">
        <f t="shared" ref="BB232" si="22546">SUM(BB233:BB237)</f>
        <v>0</v>
      </c>
      <c r="BC232" s="22">
        <f t="shared" ref="BC232" si="22547">SUM(BC233:BC237)</f>
        <v>0</v>
      </c>
      <c r="BD232" s="22">
        <f t="shared" ref="BD232" si="22548">SUM(BD233:BD237)</f>
        <v>0</v>
      </c>
      <c r="BE232" s="22">
        <f t="shared" ref="BE232" si="22549">SUM(BE233:BE237)</f>
        <v>0</v>
      </c>
      <c r="BF232" s="22">
        <f t="shared" ref="BF232" si="22550">SUM(BF233:BF237)</f>
        <v>0</v>
      </c>
      <c r="BG232" s="22">
        <f t="shared" ref="BG232" si="22551">SUM(BG233:BG237)</f>
        <v>0</v>
      </c>
      <c r="BH232" s="22">
        <f t="shared" ref="BH232" si="22552">SUM(BH233:BH237)</f>
        <v>0</v>
      </c>
      <c r="BI232" s="22">
        <f t="shared" ref="BI232" si="22553">SUM(BI233:BI237)</f>
        <v>0</v>
      </c>
      <c r="BJ232" s="22">
        <f t="shared" ref="BJ232" si="22554">SUM(BJ233:BJ237)</f>
        <v>0</v>
      </c>
      <c r="BK232" s="22">
        <f t="shared" ref="BK232" si="22555">SUM(BK233:BK237)</f>
        <v>0</v>
      </c>
      <c r="BL232" s="22">
        <f t="shared" ref="BL232" si="22556">SUM(BL233:BL237)</f>
        <v>0</v>
      </c>
      <c r="BM232" s="22">
        <f t="shared" ref="BM232" si="22557">SUM(BM233:BM237)</f>
        <v>0</v>
      </c>
      <c r="BN232" s="22">
        <f t="shared" ref="BN232" si="22558">SUM(BN233:BN237)</f>
        <v>0</v>
      </c>
      <c r="BO232" s="22">
        <f t="shared" ref="BO232" si="22559">SUM(BO233:BO237)</f>
        <v>0</v>
      </c>
      <c r="BP232" s="22">
        <f t="shared" ref="BP232" si="22560">SUM(BP233:BP237)</f>
        <v>0</v>
      </c>
      <c r="BQ232" s="22">
        <f t="shared" ref="BQ232" si="22561">SUM(BQ233:BQ237)</f>
        <v>0</v>
      </c>
      <c r="BR232" s="22">
        <f t="shared" ref="BR232" si="22562">SUM(BR233:BR237)</f>
        <v>0</v>
      </c>
      <c r="BS232" s="22">
        <f t="shared" ref="BS232" si="22563">SUM(BS233:BS237)</f>
        <v>0</v>
      </c>
      <c r="BT232" s="22">
        <f t="shared" ref="BT232" si="22564">SUM(BT233:BT237)</f>
        <v>0</v>
      </c>
      <c r="BU232" s="22">
        <f t="shared" ref="BU232" si="22565">SUM(BU233:BU237)</f>
        <v>0</v>
      </c>
      <c r="BV232" s="22">
        <f t="shared" ref="BV232" si="22566">SUM(BV233:BV237)</f>
        <v>0</v>
      </c>
      <c r="BW232" s="22">
        <f t="shared" ref="BW232" si="22567">SUM(BW233:BW237)</f>
        <v>0</v>
      </c>
      <c r="BX232" s="22">
        <f t="shared" ref="BX232" si="22568">SUM(BX233:BX237)</f>
        <v>0</v>
      </c>
      <c r="BY232" s="22">
        <f t="shared" ref="BY232" si="22569">SUM(BY233:BY237)</f>
        <v>0</v>
      </c>
      <c r="BZ232" s="22">
        <f t="shared" ref="BZ232" si="22570">SUM(BZ233:BZ237)</f>
        <v>0</v>
      </c>
      <c r="CA232" s="22">
        <f t="shared" ref="CA232" si="22571">SUM(CA233:CA237)</f>
        <v>0</v>
      </c>
      <c r="CB232" s="22">
        <f t="shared" ref="CB232" si="22572">SUM(CB233:CB237)</f>
        <v>0</v>
      </c>
      <c r="CC232" s="22">
        <f t="shared" ref="CC232" si="22573">SUM(CC233:CC237)</f>
        <v>0</v>
      </c>
      <c r="CD232" s="22">
        <f t="shared" ref="CD232" si="22574">SUM(CD233:CD237)</f>
        <v>0</v>
      </c>
      <c r="CE232" s="22">
        <f t="shared" ref="CE232" si="22575">SUM(CE233:CE237)</f>
        <v>0</v>
      </c>
      <c r="CF232" s="22">
        <f t="shared" ref="CF232" si="22576">SUM(CF233:CF237)</f>
        <v>0</v>
      </c>
      <c r="CG232" s="22">
        <f t="shared" ref="CG232" si="22577">SUM(CG233:CG237)</f>
        <v>0</v>
      </c>
      <c r="CH232" s="22">
        <f t="shared" ref="CH232" si="22578">SUM(CH233:CH237)</f>
        <v>0</v>
      </c>
      <c r="CI232" s="22">
        <f t="shared" ref="CI232" si="22579">SUM(CI233:CI237)</f>
        <v>0</v>
      </c>
      <c r="CJ232" s="22">
        <f t="shared" ref="CJ232" si="22580">SUM(CJ233:CJ237)</f>
        <v>10800</v>
      </c>
      <c r="CK232" s="22">
        <f t="shared" ref="CK232" si="22581">SUM(CK233:CK237)</f>
        <v>10800</v>
      </c>
      <c r="CL232" s="22">
        <f t="shared" ref="CL232" si="22582">SUM(CL233:CL237)</f>
        <v>10800</v>
      </c>
      <c r="CM232" s="22">
        <f t="shared" ref="CM232" si="22583">SUM(CM233:CM237)</f>
        <v>10800</v>
      </c>
      <c r="CN232" s="22">
        <f t="shared" ref="CN232" si="22584">SUM(CN233:CN237)</f>
        <v>10800</v>
      </c>
      <c r="CO232" s="22">
        <f t="shared" ref="CO232" si="22585">SUM(CO233:CO237)</f>
        <v>12420</v>
      </c>
      <c r="CP232" s="22">
        <f t="shared" ref="CP232" si="22586">SUM(CP233:CP237)</f>
        <v>12420</v>
      </c>
      <c r="CQ232" s="22">
        <f t="shared" ref="CQ232" si="22587">SUM(CQ233:CQ237)</f>
        <v>12420</v>
      </c>
      <c r="CR232" s="22">
        <f t="shared" ref="CR232" si="22588">SUM(CR233:CR237)</f>
        <v>12420</v>
      </c>
      <c r="CS232" s="22">
        <f t="shared" ref="CS232" si="22589">SUM(CS233:CS237)</f>
        <v>12420</v>
      </c>
      <c r="CT232" s="22">
        <f t="shared" ref="CT232" si="22590">SUM(CT233:CT237)</f>
        <v>79600</v>
      </c>
      <c r="CU232" s="22">
        <f t="shared" ref="CU232" si="22591">SUM(CU233:CU237)</f>
        <v>79600</v>
      </c>
      <c r="CV232" s="22">
        <f t="shared" ref="CV232" si="22592">SUM(CV233:CV237)</f>
        <v>79600</v>
      </c>
      <c r="CW232" s="22">
        <f t="shared" ref="CW232" si="22593">SUM(CW233:CW237)</f>
        <v>79600</v>
      </c>
      <c r="CX232" s="22">
        <f t="shared" ref="CX232" si="22594">SUM(CX233:CX237)</f>
        <v>79600</v>
      </c>
      <c r="CY232" s="22">
        <f t="shared" ref="CY232" si="22595">SUM(CY233:CY237)</f>
        <v>79600</v>
      </c>
      <c r="CZ232" s="22">
        <f t="shared" ref="CZ232" si="22596">SUM(CZ233:CZ237)</f>
        <v>79600</v>
      </c>
      <c r="DA232" s="22">
        <f t="shared" ref="DA232" si="22597">SUM(DA233:DA237)</f>
        <v>79600</v>
      </c>
      <c r="DB232" s="22">
        <f t="shared" ref="DB232" si="22598">SUM(DB233:DB237)</f>
        <v>79600</v>
      </c>
      <c r="DC232" s="22">
        <f t="shared" ref="DC232" si="22599">SUM(DC233:DC237)</f>
        <v>79600</v>
      </c>
      <c r="DD232" s="22">
        <f t="shared" ref="DD232" si="22600">SUM(DD233:DD237)</f>
        <v>86080</v>
      </c>
      <c r="DE232" s="22">
        <f t="shared" ref="DE232" si="22601">SUM(DE233:DE237)</f>
        <v>86080</v>
      </c>
      <c r="DF232" s="22">
        <f t="shared" ref="DF232" si="22602">SUM(DF233:DF237)</f>
        <v>86080</v>
      </c>
      <c r="DG232" s="22">
        <f t="shared" ref="DG232" si="22603">SUM(DG233:DG237)</f>
        <v>86080</v>
      </c>
      <c r="DH232" s="22">
        <f t="shared" ref="DH232" si="22604">SUM(DH233:DH237)</f>
        <v>86080</v>
      </c>
      <c r="DI232" s="22">
        <f t="shared" ref="DI232" si="22605">SUM(DI233:DI237)</f>
        <v>86080</v>
      </c>
      <c r="DJ232" s="22">
        <f t="shared" ref="DJ232" si="22606">SUM(DJ233:DJ237)</f>
        <v>86080</v>
      </c>
      <c r="DK232" s="22">
        <f t="shared" ref="DK232" si="22607">SUM(DK233:DK237)</f>
        <v>86080</v>
      </c>
      <c r="DL232" s="22">
        <f t="shared" ref="DL232" si="22608">SUM(DL233:DL237)</f>
        <v>86080</v>
      </c>
      <c r="DM232" s="22">
        <f t="shared" ref="DM232" si="22609">SUM(DM233:DM237)</f>
        <v>86080</v>
      </c>
      <c r="DN232" s="22">
        <f t="shared" ref="DN232" si="22610">SUM(DN233:DN237)</f>
        <v>93220</v>
      </c>
      <c r="DO232" s="22">
        <f t="shared" ref="DO232" si="22611">SUM(DO233:DO237)</f>
        <v>92020</v>
      </c>
      <c r="DP232" s="22">
        <f t="shared" ref="DP232" si="22612">SUM(DP233:DP237)</f>
        <v>92020</v>
      </c>
      <c r="DQ232" s="22">
        <f t="shared" ref="DQ232" si="22613">SUM(DQ233:DQ237)</f>
        <v>92020</v>
      </c>
      <c r="DR232" s="22">
        <f t="shared" ref="DR232" si="22614">SUM(DR233:DR237)</f>
        <v>92020</v>
      </c>
      <c r="DS232" s="22">
        <f t="shared" ref="DS232" si="22615">SUM(DS233:DS237)</f>
        <v>92020</v>
      </c>
      <c r="DT232" s="22">
        <f t="shared" ref="DT232" si="22616">SUM(DT233:DT237)</f>
        <v>91840</v>
      </c>
      <c r="DU232" s="22">
        <f t="shared" ref="DU232" si="22617">SUM(DU233:DU237)</f>
        <v>91840</v>
      </c>
      <c r="DV232" s="22">
        <f t="shared" ref="DV232" si="22618">SUM(DV233:DV237)</f>
        <v>91840</v>
      </c>
      <c r="DW232" s="22">
        <f t="shared" ref="DW232" si="22619">SUM(DW233:DW237)</f>
        <v>91840</v>
      </c>
      <c r="DX232" s="22">
        <f t="shared" ref="DX232" si="22620">SUM(DX233:DX237)</f>
        <v>91840</v>
      </c>
      <c r="DY232" s="22">
        <f t="shared" ref="DY232" si="22621">SUM(DY233:DY237)</f>
        <v>87020.000000000015</v>
      </c>
      <c r="DZ232" s="22">
        <f t="shared" ref="DZ232" si="22622">SUM(DZ233:DZ237)</f>
        <v>87020.000000000015</v>
      </c>
      <c r="EA232" s="22">
        <f t="shared" ref="EA232" si="22623">SUM(EA233:EA237)</f>
        <v>87020.000000000015</v>
      </c>
      <c r="EB232" s="22">
        <f t="shared" ref="EB232" si="22624">SUM(EB233:EB237)</f>
        <v>87020.000000000015</v>
      </c>
      <c r="EC232" s="22">
        <f t="shared" ref="EC232" si="22625">SUM(EC233:EC237)</f>
        <v>87020.000000000015</v>
      </c>
      <c r="ED232" s="22">
        <f t="shared" ref="ED232" si="22626">SUM(ED233:ED237)</f>
        <v>87020.000000000015</v>
      </c>
      <c r="EE232" s="22">
        <f t="shared" ref="EE232" si="22627">SUM(EE233:EE237)</f>
        <v>87020.000000000015</v>
      </c>
      <c r="EF232" s="22">
        <f t="shared" ref="EF232" si="22628">SUM(EF233:EF237)</f>
        <v>87020.000000000015</v>
      </c>
      <c r="EG232" s="22">
        <f t="shared" ref="EG232" si="22629">SUM(EG233:EG237)</f>
        <v>87020.000000000015</v>
      </c>
      <c r="EH232" s="22">
        <f t="shared" ref="EH232" si="22630">SUM(EH233:EH237)</f>
        <v>87020.000000000015</v>
      </c>
      <c r="EI232" s="22">
        <f t="shared" ref="EI232" si="22631">SUM(EI233:EI237)</f>
        <v>86300.000000000015</v>
      </c>
      <c r="EJ232" s="22">
        <f t="shared" ref="EJ232" si="22632">SUM(EJ233:EJ237)</f>
        <v>86300.000000000015</v>
      </c>
      <c r="EK232" s="22">
        <f t="shared" ref="EK232" si="22633">SUM(EK233:EK237)</f>
        <v>86300.000000000015</v>
      </c>
      <c r="EL232" s="22">
        <f t="shared" ref="EL232" si="22634">SUM(EL233:EL237)</f>
        <v>86300.000000000015</v>
      </c>
      <c r="EM232" s="22">
        <f t="shared" ref="EM232" si="22635">SUM(EM233:EM237)</f>
        <v>86300.000000000015</v>
      </c>
      <c r="EN232" s="22">
        <f t="shared" ref="EN232" si="22636">SUM(EN233:EN237)</f>
        <v>86300.000000000015</v>
      </c>
      <c r="EO232" s="22">
        <f t="shared" ref="EO232" si="22637">SUM(EO233:EO237)</f>
        <v>86300.000000000015</v>
      </c>
      <c r="EP232" s="22">
        <f t="shared" ref="EP232" si="22638">SUM(EP233:EP237)</f>
        <v>86300.000000000015</v>
      </c>
      <c r="EQ232" s="22">
        <f t="shared" ref="EQ232" si="22639">SUM(EQ233:EQ237)</f>
        <v>86300.000000000015</v>
      </c>
      <c r="ER232" s="22">
        <f t="shared" ref="ER232" si="22640">SUM(ER233:ER237)</f>
        <v>86300.000000000015</v>
      </c>
      <c r="ES232" s="22">
        <f t="shared" ref="ES232" si="22641">SUM(ES233:ES237)</f>
        <v>93440.000000000015</v>
      </c>
      <c r="ET232" s="22">
        <f t="shared" ref="ET232" si="22642">SUM(ET233:ET237)</f>
        <v>104840</v>
      </c>
      <c r="EU232" s="22">
        <f t="shared" ref="EU232" si="22643">SUM(EU233:EU237)</f>
        <v>104840</v>
      </c>
      <c r="EV232" s="22">
        <f t="shared" ref="EV232" si="22644">SUM(EV233:EV237)</f>
        <v>104840</v>
      </c>
      <c r="EW232" s="22">
        <f t="shared" ref="EW232" si="22645">SUM(EW233:EW237)</f>
        <v>104840</v>
      </c>
      <c r="EX232" s="22">
        <f t="shared" ref="EX232" si="22646">SUM(EX233:EX237)</f>
        <v>104840</v>
      </c>
      <c r="EY232" s="22">
        <f t="shared" ref="EY232" si="22647">SUM(EY233:EY237)</f>
        <v>106550</v>
      </c>
      <c r="EZ232" s="22">
        <f t="shared" ref="EZ232" si="22648">SUM(EZ233:EZ237)</f>
        <v>106550</v>
      </c>
      <c r="FA232" s="22">
        <f t="shared" ref="FA232" si="22649">SUM(FA233:FA237)</f>
        <v>106550</v>
      </c>
      <c r="FB232" s="22">
        <f t="shared" ref="FB232" si="22650">SUM(FB233:FB237)</f>
        <v>106550</v>
      </c>
      <c r="FC232" s="22">
        <f t="shared" ref="FC232" si="22651">SUM(FC233:FC237)</f>
        <v>106550</v>
      </c>
      <c r="FD232" s="22">
        <f t="shared" ref="FD232" si="22652">SUM(FD233:FD237)</f>
        <v>188039.99999999997</v>
      </c>
      <c r="FE232" s="22">
        <f t="shared" ref="FE232" si="22653">SUM(FE233:FE237)</f>
        <v>188039.99999999997</v>
      </c>
      <c r="FF232" s="22">
        <f t="shared" ref="FF232" si="22654">SUM(FF233:FF237)</f>
        <v>188039.99999999997</v>
      </c>
      <c r="FG232" s="22">
        <f t="shared" ref="FG232" si="22655">SUM(FG233:FG237)</f>
        <v>188039.99999999997</v>
      </c>
      <c r="FH232" s="22">
        <f t="shared" ref="FH232" si="22656">SUM(FH233:FH237)</f>
        <v>188039.99999999997</v>
      </c>
      <c r="FI232" s="22">
        <f t="shared" ref="FI232" si="22657">SUM(FI233:FI237)</f>
        <v>188039.99999999997</v>
      </c>
      <c r="FJ232" s="22">
        <f t="shared" ref="FJ232" si="22658">SUM(FJ233:FJ237)</f>
        <v>188039.99999999997</v>
      </c>
      <c r="FK232" s="22">
        <f t="shared" ref="FK232" si="22659">SUM(FK233:FK237)</f>
        <v>188039.99999999997</v>
      </c>
      <c r="FL232" s="22">
        <f t="shared" ref="FL232" si="22660">SUM(FL233:FL237)</f>
        <v>188039.99999999997</v>
      </c>
      <c r="FM232" s="22">
        <f t="shared" ref="FM232" si="22661">SUM(FM233:FM237)</f>
        <v>188039.99999999997</v>
      </c>
      <c r="FN232" s="22">
        <f t="shared" ref="FN232" si="22662">SUM(FN233:FN237)</f>
        <v>194879.99999999997</v>
      </c>
      <c r="FO232" s="22">
        <f t="shared" ref="FO232" si="22663">SUM(FO233:FO237)</f>
        <v>194879.99999999997</v>
      </c>
      <c r="FP232" s="22">
        <f t="shared" ref="FP232" si="22664">SUM(FP233:FP237)</f>
        <v>194879.99999999997</v>
      </c>
      <c r="FQ232" s="22">
        <f t="shared" ref="FQ232" si="22665">SUM(FQ233:FQ237)</f>
        <v>194879.99999999997</v>
      </c>
      <c r="FR232" s="22">
        <f t="shared" ref="FR232" si="22666">SUM(FR233:FR237)</f>
        <v>194879.99999999997</v>
      </c>
      <c r="FS232" s="22">
        <f t="shared" ref="FS232" si="22667">SUM(FS233:FS237)</f>
        <v>194879.99999999997</v>
      </c>
      <c r="FT232" s="22">
        <f t="shared" ref="FT232" si="22668">SUM(FT233:FT237)</f>
        <v>194879.99999999997</v>
      </c>
      <c r="FU232" s="22">
        <f t="shared" ref="FU232" si="22669">SUM(FU233:FU237)</f>
        <v>194879.99999999997</v>
      </c>
      <c r="FV232" s="22">
        <f t="shared" ref="FV232" si="22670">SUM(FV233:FV237)</f>
        <v>194879.99999999997</v>
      </c>
      <c r="FW232" s="22">
        <f t="shared" ref="FW232" si="22671">SUM(FW233:FW237)</f>
        <v>194879.99999999997</v>
      </c>
      <c r="FX232" s="22">
        <f t="shared" ref="FX232" si="22672">SUM(FX233:FX237)</f>
        <v>87149.999999999985</v>
      </c>
      <c r="FY232" s="22">
        <f t="shared" ref="FY232" si="22673">SUM(FY233:FY237)</f>
        <v>87149.999999999985</v>
      </c>
      <c r="FZ232" s="22">
        <f t="shared" ref="FZ232" si="22674">SUM(FZ233:FZ237)</f>
        <v>87149.999999999985</v>
      </c>
      <c r="GA232" s="22">
        <f t="shared" ref="GA232" si="22675">SUM(GA233:GA237)</f>
        <v>87149.999999999985</v>
      </c>
      <c r="GB232" s="22">
        <f t="shared" ref="GB232" si="22676">SUM(GB233:GB237)</f>
        <v>87149.999999999985</v>
      </c>
      <c r="GC232" s="22">
        <f t="shared" ref="GC232" si="22677">SUM(GC233:GC237)</f>
        <v>228899.99999999994</v>
      </c>
      <c r="GD232" s="22">
        <f t="shared" ref="GD232" si="22678">SUM(GD233:GD237)</f>
        <v>228899.99999999994</v>
      </c>
      <c r="GE232" s="22">
        <f t="shared" ref="GE232" si="22679">SUM(GE233:GE237)</f>
        <v>228899.99999999994</v>
      </c>
      <c r="GF232" s="22">
        <f t="shared" ref="GF232" si="22680">SUM(GF233:GF237)</f>
        <v>228899.99999999994</v>
      </c>
      <c r="GG232" s="22">
        <f t="shared" ref="GG232" si="22681">SUM(GG233:GG237)</f>
        <v>228899.99999999994</v>
      </c>
      <c r="GH232" s="22">
        <f t="shared" ref="GH232" si="22682">SUM(GH233:GH237)</f>
        <v>174299.99999999997</v>
      </c>
      <c r="GI232" s="22">
        <f t="shared" ref="GI232" si="22683">SUM(GI233:GI237)</f>
        <v>174299.99999999997</v>
      </c>
      <c r="GJ232" s="22">
        <f t="shared" ref="GJ232" si="22684">SUM(GJ233:GJ237)</f>
        <v>174299.99999999997</v>
      </c>
      <c r="GK232" s="22">
        <f t="shared" ref="GK232" si="22685">SUM(GK233:GK237)</f>
        <v>174299.99999999997</v>
      </c>
      <c r="GL232" s="22">
        <f t="shared" ref="GL232" si="22686">SUM(GL233:GL237)</f>
        <v>174299.99999999997</v>
      </c>
      <c r="GM232" s="22">
        <f t="shared" ref="GM232" si="22687">SUM(GM233:GM237)</f>
        <v>124162.49999999997</v>
      </c>
      <c r="GN232" s="22">
        <f t="shared" ref="GN232" si="22688">SUM(GN233:GN237)</f>
        <v>124162.49999999997</v>
      </c>
      <c r="GO232" s="22">
        <f t="shared" ref="GO232" si="22689">SUM(GO233:GO237)</f>
        <v>124162.49999999997</v>
      </c>
      <c r="GP232" s="22">
        <f t="shared" ref="GP232" si="22690">SUM(GP233:GP237)</f>
        <v>124162.49999999997</v>
      </c>
      <c r="GQ232" s="22">
        <f t="shared" ref="GQ232" si="22691">SUM(GQ233:GQ237)</f>
        <v>124162.49999999997</v>
      </c>
      <c r="GR232" s="22">
        <f t="shared" ref="GR232" si="22692">SUM(GR233:GR237)</f>
        <v>250162.49999999994</v>
      </c>
      <c r="GS232" s="22">
        <f t="shared" ref="GS232" si="22693">SUM(GS233:GS237)</f>
        <v>250162.49999999994</v>
      </c>
      <c r="GT232" s="22">
        <f t="shared" ref="GT232" si="22694">SUM(GT233:GT237)</f>
        <v>250162.49999999994</v>
      </c>
      <c r="GU232" s="22">
        <f t="shared" ref="GU232" si="22695">SUM(GU233:GU237)</f>
        <v>250162.49999999994</v>
      </c>
      <c r="GV232" s="22">
        <f t="shared" ref="GV232" si="22696">SUM(GV233:GV237)</f>
        <v>250162.49999999994</v>
      </c>
      <c r="GW232" s="22">
        <f t="shared" ref="GW232" si="22697">SUM(GW233:GW237)</f>
        <v>237562.49999999994</v>
      </c>
      <c r="GX232" s="22">
        <f t="shared" ref="GX232" si="22698">SUM(GX233:GX237)</f>
        <v>237562.49999999994</v>
      </c>
      <c r="GY232" s="22">
        <f t="shared" ref="GY232" si="22699">SUM(GY233:GY237)</f>
        <v>237562.49999999994</v>
      </c>
      <c r="GZ232" s="22">
        <f t="shared" ref="GZ232" si="22700">SUM(GZ233:GZ237)</f>
        <v>237562.49999999994</v>
      </c>
      <c r="HA232" s="22">
        <f t="shared" ref="HA232" si="22701">SUM(HA233:HA237)</f>
        <v>237562.49999999994</v>
      </c>
      <c r="HB232" s="22">
        <f t="shared" ref="HB232" si="22702">SUM(HB233:HB237)</f>
        <v>250162.49999999994</v>
      </c>
      <c r="HC232" s="22">
        <f t="shared" ref="HC232" si="22703">SUM(HC233:HC237)</f>
        <v>250162.49999999994</v>
      </c>
      <c r="HD232" s="22">
        <f t="shared" ref="HD232" si="22704">SUM(HD233:HD237)</f>
        <v>250162.49999999994</v>
      </c>
      <c r="HE232" s="22">
        <f t="shared" ref="HE232" si="22705">SUM(HE233:HE237)</f>
        <v>250162.49999999994</v>
      </c>
      <c r="HF232" s="22">
        <f t="shared" ref="HF232" si="22706">SUM(HF233:HF237)</f>
        <v>250162.49999999994</v>
      </c>
      <c r="HG232" s="22">
        <f t="shared" ref="HG232" si="22707">SUM(HG233:HG237)</f>
        <v>196612.49999999997</v>
      </c>
      <c r="HH232" s="22">
        <f t="shared" ref="HH232" si="22708">SUM(HH233:HH237)</f>
        <v>186112.49999999997</v>
      </c>
      <c r="HI232" s="22">
        <f t="shared" ref="HI232" si="22709">SUM(HI233:HI237)</f>
        <v>186112.49999999997</v>
      </c>
      <c r="HJ232" s="22">
        <f t="shared" ref="HJ232" si="22710">SUM(HJ233:HJ237)</f>
        <v>186112.49999999997</v>
      </c>
      <c r="HK232" s="22">
        <f t="shared" ref="HK232" si="22711">SUM(HK233:HK237)</f>
        <v>186112.49999999997</v>
      </c>
      <c r="HL232" s="22">
        <f t="shared" ref="HL232" si="22712">SUM(HL233:HL237)</f>
        <v>239662.49999999994</v>
      </c>
      <c r="HM232" s="22">
        <f t="shared" ref="HM232" si="22713">SUM(HM233:HM237)</f>
        <v>238262.49999999994</v>
      </c>
      <c r="HN232" s="22">
        <f t="shared" ref="HN232" si="22714">SUM(HN233:HN237)</f>
        <v>238262.49999999994</v>
      </c>
      <c r="HO232" s="22">
        <f t="shared" ref="HO232" si="22715">SUM(HO233:HO237)</f>
        <v>238262.49999999994</v>
      </c>
      <c r="HP232" s="22">
        <f t="shared" ref="HP232" si="22716">SUM(HP233:HP237)</f>
        <v>238262.49999999994</v>
      </c>
      <c r="HQ232" s="22">
        <f t="shared" ref="HQ232" si="22717">SUM(HQ233:HQ237)</f>
        <v>238262.49999999994</v>
      </c>
      <c r="HR232" s="22">
        <f t="shared" ref="HR232" si="22718">SUM(HR233:HR237)</f>
        <v>230824.99999999997</v>
      </c>
      <c r="HS232" s="22">
        <f t="shared" ref="HS232" si="22719">SUM(HS233:HS237)</f>
        <v>230824.99999999997</v>
      </c>
      <c r="HT232" s="22">
        <f t="shared" ref="HT232" si="22720">SUM(HT233:HT237)</f>
        <v>230824.99999999997</v>
      </c>
      <c r="HU232" s="22">
        <f t="shared" ref="HU232" si="22721">SUM(HU233:HU237)</f>
        <v>230824.99999999997</v>
      </c>
      <c r="HV232" s="22">
        <f t="shared" ref="HV232" si="22722">SUM(HV233:HV237)</f>
        <v>230824.99999999997</v>
      </c>
      <c r="HW232" s="22">
        <f t="shared" ref="HW232" si="22723">SUM(HW233:HW237)</f>
        <v>188825</v>
      </c>
      <c r="HX232" s="22">
        <f t="shared" ref="HX232" si="22724">SUM(HX233:HX237)</f>
        <v>188825</v>
      </c>
      <c r="HY232" s="22">
        <f t="shared" ref="HY232" si="22725">SUM(HY233:HY237)</f>
        <v>188825</v>
      </c>
      <c r="HZ232" s="22">
        <f t="shared" ref="HZ232" si="22726">SUM(HZ233:HZ237)</f>
        <v>188825</v>
      </c>
      <c r="IA232" s="22">
        <f t="shared" ref="IA232" si="22727">SUM(IA233:IA237)</f>
        <v>188825</v>
      </c>
      <c r="IB232" s="22">
        <f t="shared" ref="IB232" si="22728">SUM(IB233:IB237)</f>
        <v>188825</v>
      </c>
      <c r="IC232" s="22">
        <f t="shared" ref="IC232" si="22729">SUM(IC233:IC237)</f>
        <v>188825</v>
      </c>
      <c r="ID232" s="22">
        <f t="shared" ref="ID232" si="22730">SUM(ID233:ID237)</f>
        <v>188825</v>
      </c>
      <c r="IE232" s="22">
        <f t="shared" ref="IE232" si="22731">SUM(IE233:IE237)</f>
        <v>188825</v>
      </c>
      <c r="IF232" s="22">
        <f t="shared" ref="IF232" si="22732">SUM(IF233:IF237)</f>
        <v>188825</v>
      </c>
      <c r="IG232" s="22">
        <f t="shared" ref="IG232" si="22733">SUM(IG233:IG237)</f>
        <v>184625</v>
      </c>
      <c r="IH232" s="22">
        <f t="shared" ref="IH232" si="22734">SUM(IH233:IH237)</f>
        <v>184625</v>
      </c>
      <c r="II232" s="22">
        <f t="shared" ref="II232" si="22735">SUM(II233:II237)</f>
        <v>184625</v>
      </c>
      <c r="IJ232" s="22">
        <f t="shared" ref="IJ232" si="22736">SUM(IJ233:IJ237)</f>
        <v>184625</v>
      </c>
      <c r="IK232" s="22">
        <f t="shared" ref="IK232" si="22737">SUM(IK233:IK237)</f>
        <v>184625</v>
      </c>
      <c r="IL232" s="22">
        <f t="shared" ref="IL232" si="22738">SUM(IL233:IL237)</f>
        <v>190625</v>
      </c>
      <c r="IM232" s="22">
        <f t="shared" ref="IM232" si="22739">SUM(IM233:IM237)</f>
        <v>190625</v>
      </c>
      <c r="IN232" s="22">
        <f t="shared" ref="IN232" si="22740">SUM(IN233:IN237)</f>
        <v>190625</v>
      </c>
      <c r="IO232" s="22">
        <f t="shared" ref="IO232" si="22741">SUM(IO233:IO237)</f>
        <v>190625</v>
      </c>
      <c r="IP232" s="22">
        <f t="shared" ref="IP232" si="22742">SUM(IP233:IP237)</f>
        <v>190625</v>
      </c>
      <c r="IQ232" s="22">
        <f t="shared" ref="IQ232" si="22743">SUM(IQ233:IQ237)</f>
        <v>173575</v>
      </c>
      <c r="IR232" s="22">
        <f t="shared" ref="IR232" si="22744">SUM(IR233:IR237)</f>
        <v>173575</v>
      </c>
      <c r="IS232" s="22">
        <f t="shared" ref="IS232" si="22745">SUM(IS233:IS237)</f>
        <v>173575</v>
      </c>
      <c r="IT232" s="22">
        <f t="shared" ref="IT232" si="22746">SUM(IT233:IT237)</f>
        <v>173575</v>
      </c>
      <c r="IU232" s="22">
        <f t="shared" ref="IU232" si="22747">SUM(IU233:IU237)</f>
        <v>173575</v>
      </c>
      <c r="IV232" s="22">
        <f t="shared" ref="IV232" si="22748">SUM(IV233:IV237)</f>
        <v>183491.66666666666</v>
      </c>
      <c r="IW232" s="22">
        <f t="shared" ref="IW232" si="22749">SUM(IW233:IW237)</f>
        <v>183491.66666666666</v>
      </c>
      <c r="IX232" s="22">
        <f t="shared" ref="IX232" si="22750">SUM(IX233:IX237)</f>
        <v>183491.66666666666</v>
      </c>
      <c r="IY232" s="22">
        <f t="shared" ref="IY232" si="22751">SUM(IY233:IY237)</f>
        <v>183491.66666666666</v>
      </c>
      <c r="IZ232" s="22">
        <f t="shared" ref="IZ232" si="22752">SUM(IZ233:IZ237)</f>
        <v>183491.66666666666</v>
      </c>
      <c r="JA232" s="22">
        <f t="shared" ref="JA232" si="22753">SUM(JA233:JA237)</f>
        <v>207491.66666666669</v>
      </c>
      <c r="JB232" s="22">
        <f t="shared" ref="JB232" si="22754">SUM(JB233:JB237)</f>
        <v>207491.66666666669</v>
      </c>
      <c r="JC232" s="22">
        <f t="shared" ref="JC232" si="22755">SUM(JC233:JC237)</f>
        <v>207491.66666666669</v>
      </c>
      <c r="JD232" s="22">
        <f t="shared" ref="JD232" si="22756">SUM(JD233:JD237)</f>
        <v>207491.66666666669</v>
      </c>
      <c r="JE232" s="22">
        <f t="shared" ref="JE232" si="22757">SUM(JE233:JE237)</f>
        <v>207491.66666666669</v>
      </c>
      <c r="JF232" s="22">
        <f t="shared" ref="JF232" si="22758">SUM(JF233:JF237)</f>
        <v>207491.66666666669</v>
      </c>
      <c r="JG232" s="22">
        <f t="shared" ref="JG232" si="22759">SUM(JG233:JG237)</f>
        <v>207491.66666666669</v>
      </c>
      <c r="JH232" s="22">
        <f t="shared" ref="JH232" si="22760">SUM(JH233:JH237)</f>
        <v>207491.66666666669</v>
      </c>
      <c r="JI232" s="22">
        <f t="shared" ref="JI232" si="22761">SUM(JI233:JI237)</f>
        <v>207491.66666666669</v>
      </c>
      <c r="JJ232" s="22">
        <f t="shared" ref="JJ232" si="22762">SUM(JJ233:JJ237)</f>
        <v>207491.66666666669</v>
      </c>
      <c r="JK232" s="22">
        <f t="shared" ref="JK232" si="22763">SUM(JK233:JK237)</f>
        <v>209891.66666666669</v>
      </c>
      <c r="JL232" s="22">
        <f t="shared" ref="JL232" si="22764">SUM(JL233:JL237)</f>
        <v>209891.66666666669</v>
      </c>
      <c r="JM232" s="22">
        <f t="shared" ref="JM232" si="22765">SUM(JM233:JM237)</f>
        <v>209891.66666666669</v>
      </c>
      <c r="JN232" s="22">
        <f t="shared" ref="JN232" si="22766">SUM(JN233:JN237)</f>
        <v>209891.66666666669</v>
      </c>
      <c r="JO232" s="22">
        <f t="shared" ref="JO232" si="22767">SUM(JO233:JO237)</f>
        <v>209891.66666666669</v>
      </c>
      <c r="JP232" s="22">
        <f t="shared" ref="JP232" si="22768">SUM(JP233:JP237)</f>
        <v>209891.66666666669</v>
      </c>
      <c r="JQ232" s="22">
        <f t="shared" ref="JQ232" si="22769">SUM(JQ233:JQ237)</f>
        <v>215891.66666666666</v>
      </c>
      <c r="JR232" s="22">
        <f t="shared" ref="JR232" si="22770">SUM(JR233:JR237)</f>
        <v>215891.66666666666</v>
      </c>
      <c r="JS232" s="22">
        <f t="shared" ref="JS232" si="22771">SUM(JS233:JS237)</f>
        <v>215891.66666666666</v>
      </c>
      <c r="JT232" s="22">
        <f t="shared" ref="JT232" si="22772">SUM(JT233:JT237)</f>
        <v>215891.66666666666</v>
      </c>
      <c r="JU232" s="22">
        <f t="shared" ref="JU232" si="22773">SUM(JU233:JU237)</f>
        <v>239691.66666666666</v>
      </c>
      <c r="JV232" s="22">
        <f t="shared" ref="JV232" si="22774">SUM(JV233:JV237)</f>
        <v>240491.66666666666</v>
      </c>
      <c r="JW232" s="22">
        <f t="shared" ref="JW232" si="22775">SUM(JW233:JW237)</f>
        <v>240491.66666666666</v>
      </c>
      <c r="JX232" s="22">
        <f t="shared" ref="JX232" si="22776">SUM(JX233:JX237)</f>
        <v>240491.66666666666</v>
      </c>
      <c r="JY232" s="22">
        <f t="shared" ref="JY232" si="22777">SUM(JY233:JY237)</f>
        <v>240491.66666666666</v>
      </c>
      <c r="JZ232" s="22">
        <f t="shared" ref="JZ232" si="22778">SUM(JZ233:JZ237)</f>
        <v>240491.66666666666</v>
      </c>
      <c r="KA232" s="22">
        <f t="shared" ref="KA232" si="22779">SUM(KA233:KA237)</f>
        <v>240491.66666666666</v>
      </c>
      <c r="KB232" s="22">
        <f t="shared" ref="KB232" si="22780">SUM(KB233:KB237)</f>
        <v>240491.66666666666</v>
      </c>
      <c r="KC232" s="22">
        <f t="shared" ref="KC232" si="22781">SUM(KC233:KC237)</f>
        <v>240491.66666666666</v>
      </c>
      <c r="KD232" s="22">
        <f t="shared" ref="KD232" si="22782">SUM(KD233:KD237)</f>
        <v>240491.66666666666</v>
      </c>
      <c r="KE232" s="22">
        <f t="shared" ref="KE232" si="22783">SUM(KE233:KE237)</f>
        <v>240491.66666666666</v>
      </c>
      <c r="KF232" s="22">
        <f t="shared" ref="KF232" si="22784">SUM(KF233:KF237)</f>
        <v>264491.66666666663</v>
      </c>
      <c r="KG232" s="22">
        <f t="shared" ref="KG232" si="22785">SUM(KG233:KG237)</f>
        <v>264491.66666666663</v>
      </c>
      <c r="KH232" s="22">
        <f t="shared" ref="KH232" si="22786">SUM(KH233:KH237)</f>
        <v>264491.66666666663</v>
      </c>
      <c r="KI232" s="22">
        <f t="shared" ref="KI232" si="22787">SUM(KI233:KI237)</f>
        <v>264491.66666666663</v>
      </c>
      <c r="KJ232" s="22">
        <f t="shared" ref="KJ232" si="22788">SUM(KJ233:KJ237)</f>
        <v>264491.66666666663</v>
      </c>
      <c r="KK232" s="22">
        <f t="shared" ref="KK232" si="22789">SUM(KK233:KK237)</f>
        <v>264491.66666666663</v>
      </c>
      <c r="KL232" s="22">
        <f t="shared" ref="KL232" si="22790">SUM(KL233:KL237)</f>
        <v>264491.66666666663</v>
      </c>
      <c r="KM232" s="22">
        <f t="shared" ref="KM232" si="22791">SUM(KM233:KM237)</f>
        <v>264491.66666666663</v>
      </c>
      <c r="KN232" s="22">
        <f t="shared" ref="KN232" si="22792">SUM(KN233:KN237)</f>
        <v>264491.66666666663</v>
      </c>
      <c r="KO232" s="22">
        <f t="shared" ref="KO232" si="22793">SUM(KO233:KO237)</f>
        <v>264491.66666666663</v>
      </c>
      <c r="KP232" s="22">
        <f t="shared" ref="KP232" si="22794">SUM(KP233:KP237)</f>
        <v>266891.66666666663</v>
      </c>
      <c r="KQ232" s="22">
        <f t="shared" ref="KQ232" si="22795">SUM(KQ233:KQ237)</f>
        <v>266891.66666666663</v>
      </c>
      <c r="KR232" s="22">
        <f t="shared" ref="KR232" si="22796">SUM(KR233:KR237)</f>
        <v>266891.66666666663</v>
      </c>
      <c r="KS232" s="22">
        <f t="shared" ref="KS232" si="22797">SUM(KS233:KS237)</f>
        <v>266891.66666666663</v>
      </c>
      <c r="KT232" s="22">
        <f t="shared" ref="KT232" si="22798">SUM(KT233:KT237)</f>
        <v>266891.66666666663</v>
      </c>
      <c r="KU232" s="22">
        <f t="shared" ref="KU232" si="22799">SUM(KU233:KU237)</f>
        <v>266891.66666666663</v>
      </c>
      <c r="KV232" s="22">
        <f t="shared" ref="KV232" si="22800">SUM(KV233:KV237)</f>
        <v>101891.66666666666</v>
      </c>
      <c r="KW232" s="22">
        <f t="shared" ref="KW232" si="22801">SUM(KW233:KW237)</f>
        <v>101891.66666666666</v>
      </c>
      <c r="KX232" s="22">
        <f t="shared" ref="KX232" si="22802">SUM(KX233:KX237)</f>
        <v>284891.66666666663</v>
      </c>
      <c r="KY232" s="22">
        <f t="shared" ref="KY232" si="22803">SUM(KY233:KY237)</f>
        <v>284891.66666666663</v>
      </c>
      <c r="KZ232" s="22">
        <f t="shared" ref="KZ232" si="22804">SUM(KZ233:KZ237)</f>
        <v>284891.66666666663</v>
      </c>
      <c r="LA232" s="22">
        <f t="shared" ref="LA232" si="22805">SUM(LA233:LA237)</f>
        <v>267291.66666666663</v>
      </c>
      <c r="LB232" s="22">
        <f t="shared" ref="LB232" si="22806">SUM(LB233:LB237)</f>
        <v>286791.66666666663</v>
      </c>
      <c r="LC232" s="22">
        <f t="shared" ref="LC232" si="22807">SUM(LC233:LC237)</f>
        <v>286791.66666666663</v>
      </c>
      <c r="LD232" s="22">
        <f t="shared" ref="LD232" si="22808">SUM(LD233:LD237)</f>
        <v>286791.66666666663</v>
      </c>
      <c r="LE232" s="22">
        <f t="shared" ref="LE232" si="22809">SUM(LE233:LE237)</f>
        <v>286791.66666666663</v>
      </c>
      <c r="LF232" s="22">
        <f t="shared" ref="LF232" si="22810">SUM(LF233:LF237)</f>
        <v>202500</v>
      </c>
      <c r="LG232" s="22">
        <f t="shared" ref="LG232" si="22811">SUM(LG233:LG237)</f>
        <v>202500</v>
      </c>
      <c r="LH232" s="22">
        <f t="shared" ref="LH232" si="22812">SUM(LH233:LH237)</f>
        <v>202500</v>
      </c>
      <c r="LI232" s="22">
        <f t="shared" ref="LI232" si="22813">SUM(LI233:LI237)</f>
        <v>202500</v>
      </c>
      <c r="LJ232" s="22">
        <f t="shared" ref="LJ232" si="22814">SUM(LJ233:LJ237)</f>
        <v>202500</v>
      </c>
      <c r="LK232" s="22">
        <f t="shared" ref="LK232" si="22815">SUM(LK233:LK237)</f>
        <v>291750</v>
      </c>
      <c r="LL232" s="22">
        <f t="shared" ref="LL232" si="22816">SUM(LL233:LL237)</f>
        <v>291750</v>
      </c>
      <c r="LM232" s="22">
        <f t="shared" ref="LM232" si="22817">SUM(LM233:LM237)</f>
        <v>159750</v>
      </c>
      <c r="LN232" s="22">
        <f t="shared" ref="LN232" si="22818">SUM(LN233:LN237)</f>
        <v>159750</v>
      </c>
      <c r="LO232" s="22">
        <f t="shared" ref="LO232" si="22819">SUM(LO233:LO237)</f>
        <v>339750</v>
      </c>
      <c r="LP232" s="22">
        <f t="shared" ref="LP232" si="22820">SUM(LP233:LP237)</f>
        <v>339750</v>
      </c>
      <c r="LQ232" s="22">
        <f t="shared" ref="LQ232" si="22821">SUM(LQ233:LQ237)</f>
        <v>339750</v>
      </c>
      <c r="LR232" s="22">
        <f t="shared" ref="LR232" si="22822">SUM(LR233:LR237)</f>
        <v>339750</v>
      </c>
      <c r="LS232" s="22">
        <f t="shared" ref="LS232" si="22823">SUM(LS233:LS237)</f>
        <v>339750</v>
      </c>
      <c r="LT232" s="22">
        <f t="shared" ref="LT232" si="22824">SUM(LT233:LT237)</f>
        <v>339750</v>
      </c>
      <c r="LU232" s="22">
        <f t="shared" ref="LU232" si="22825">SUM(LU233:LU237)</f>
        <v>339750</v>
      </c>
      <c r="LV232" s="22">
        <f t="shared" ref="LV232" si="22826">SUM(LV233:LV237)</f>
        <v>326550</v>
      </c>
      <c r="LW232" s="22">
        <f t="shared" ref="LW232" si="22827">SUM(LW233:LW237)</f>
        <v>344550</v>
      </c>
      <c r="LX232" s="22">
        <f t="shared" ref="LX232" si="22828">SUM(LX233:LX237)</f>
        <v>344550</v>
      </c>
      <c r="LY232" s="22">
        <f t="shared" ref="LY232" si="22829">SUM(LY233:LY237)</f>
        <v>344550</v>
      </c>
      <c r="LZ232" s="22">
        <f t="shared" ref="LZ232" si="22830">SUM(LZ233:LZ237)</f>
        <v>359850</v>
      </c>
      <c r="MA232" s="22">
        <f t="shared" ref="MA232" si="22831">SUM(MA233:MA237)</f>
        <v>359850</v>
      </c>
      <c r="MB232" s="22">
        <f t="shared" ref="MB232" si="22832">SUM(MB233:MB237)</f>
        <v>359850</v>
      </c>
      <c r="MC232" s="22">
        <f t="shared" ref="MC232" si="22833">SUM(MC233:MC237)</f>
        <v>359850</v>
      </c>
      <c r="MD232" s="22">
        <f t="shared" ref="MD232" si="22834">SUM(MD233:MD237)</f>
        <v>361740</v>
      </c>
      <c r="ME232" s="22">
        <f t="shared" ref="ME232" si="22835">SUM(ME233:ME237)</f>
        <v>361740</v>
      </c>
      <c r="MF232" s="22">
        <f t="shared" ref="MF232" si="22836">SUM(MF233:MF237)</f>
        <v>361740</v>
      </c>
      <c r="MG232" s="22">
        <f t="shared" ref="MG232" si="22837">SUM(MG233:MG237)</f>
        <v>361740</v>
      </c>
      <c r="MH232" s="22">
        <f t="shared" ref="MH232" si="22838">SUM(MH233:MH237)</f>
        <v>361740</v>
      </c>
      <c r="MI232" s="22">
        <f t="shared" ref="MI232" si="22839">SUM(MI233:MI237)</f>
        <v>361740</v>
      </c>
      <c r="MJ232" s="22">
        <f t="shared" ref="MJ232" si="22840">SUM(MJ233:MJ237)</f>
        <v>302240</v>
      </c>
      <c r="MK232" s="22">
        <f t="shared" ref="MK232" si="22841">SUM(MK233:MK237)</f>
        <v>302240</v>
      </c>
      <c r="ML232" s="22">
        <f t="shared" ref="ML232" si="22842">SUM(ML233:ML237)</f>
        <v>302240</v>
      </c>
      <c r="MM232" s="22">
        <f t="shared" ref="MM232" si="22843">SUM(MM233:MM237)</f>
        <v>334965</v>
      </c>
      <c r="MN232" s="22">
        <f t="shared" ref="MN232" si="22844">SUM(MN233:MN237)</f>
        <v>334965</v>
      </c>
      <c r="MO232" s="22">
        <f t="shared" ref="MO232" si="22845">SUM(MO233:MO237)</f>
        <v>394465</v>
      </c>
      <c r="MP232" s="22">
        <f t="shared" ref="MP232" si="22846">SUM(MP233:MP237)</f>
        <v>394465</v>
      </c>
      <c r="MQ232" s="22">
        <f t="shared" ref="MQ232" si="22847">SUM(MQ233:MQ237)</f>
        <v>448464.99999999988</v>
      </c>
      <c r="MR232" s="22">
        <f t="shared" ref="MR232" si="22848">SUM(MR233:MR237)</f>
        <v>448464.99999999988</v>
      </c>
      <c r="MS232" s="22">
        <f t="shared" ref="MS232" si="22849">SUM(MS233:MS237)</f>
        <v>448464.99999999988</v>
      </c>
      <c r="MT232" s="22">
        <f t="shared" ref="MT232" si="22850">SUM(MT233:MT237)</f>
        <v>448464.99999999988</v>
      </c>
      <c r="MU232" s="22">
        <f t="shared" ref="MU232" si="22851">SUM(MU233:MU237)</f>
        <v>448464.99999999988</v>
      </c>
      <c r="MV232" s="22">
        <f t="shared" ref="MV232" si="22852">SUM(MV233:MV237)</f>
        <v>448464.99999999988</v>
      </c>
      <c r="MW232" s="22">
        <f t="shared" ref="MW232" si="22853">SUM(MW233:MW237)</f>
        <v>448464.99999999988</v>
      </c>
      <c r="MX232" s="22">
        <f t="shared" ref="MX232" si="22854">SUM(MX233:MX237)</f>
        <v>448464.99999999988</v>
      </c>
      <c r="MY232" s="22">
        <f t="shared" ref="MY232" si="22855">SUM(MY233:MY237)</f>
        <v>453864.99999999988</v>
      </c>
      <c r="MZ232" s="22">
        <f t="shared" ref="MZ232" si="22856">SUM(MZ233:MZ237)</f>
        <v>453864.99999999988</v>
      </c>
      <c r="NA232" s="22">
        <f t="shared" ref="NA232" si="22857">SUM(NA233:NA237)</f>
        <v>453864.99999999988</v>
      </c>
      <c r="NB232" s="22">
        <f t="shared" ref="NB232" si="22858">SUM(NB233:NB237)</f>
        <v>453864.99999999988</v>
      </c>
      <c r="NC232" s="22">
        <f t="shared" ref="NC232" si="22859">SUM(NC233:NC237)</f>
        <v>453864.99999999988</v>
      </c>
      <c r="ND232" s="22">
        <f t="shared" ref="ND232" si="22860">SUM(ND233:ND237)</f>
        <v>453864.99999999988</v>
      </c>
      <c r="NE232" s="22">
        <f t="shared" ref="NE232" si="22861">SUM(NE233:NE237)</f>
        <v>448764.99999999988</v>
      </c>
      <c r="NF232" s="22">
        <f t="shared" ref="NF232" si="22862">SUM(NF233:NF237)</f>
        <v>448764.99999999988</v>
      </c>
      <c r="NG232" s="22">
        <f t="shared" ref="NG232" si="22863">SUM(NG233:NG237)</f>
        <v>448764.99999999988</v>
      </c>
      <c r="NH232" s="22">
        <f t="shared" ref="NH232" si="22864">SUM(NH233:NH237)</f>
        <v>448764.99999999988</v>
      </c>
      <c r="NI232" s="22">
        <f t="shared" ref="NI232" si="22865">SUM(NI233:NI237)</f>
        <v>448134.99999999988</v>
      </c>
      <c r="NJ232" s="22">
        <f t="shared" ref="NJ232" si="22866">SUM(NJ233:NJ237)</f>
        <v>448134.99999999988</v>
      </c>
      <c r="NK232" s="22">
        <f t="shared" ref="NK232" si="22867">SUM(NK233:NK237)</f>
        <v>448134.99999999988</v>
      </c>
      <c r="NL232" s="22">
        <f t="shared" ref="NL232" si="22868">SUM(NL233:NL237)</f>
        <v>448134.99999999988</v>
      </c>
      <c r="NM232" s="22">
        <f t="shared" ref="NM232" si="22869">SUM(NM233:NM237)</f>
        <v>448134.99999999988</v>
      </c>
      <c r="NN232" s="22">
        <f t="shared" ref="NN232" si="22870">SUM(NN233:NN237)</f>
        <v>448134.99999999988</v>
      </c>
      <c r="NO232" s="22">
        <f t="shared" ref="NO232" si="22871">SUM(NO233:NO237)</f>
        <v>448134.99999999988</v>
      </c>
      <c r="NP232" s="22">
        <f t="shared" ref="NP232" si="22872">SUM(NP233:NP237)</f>
        <v>448134.99999999988</v>
      </c>
      <c r="NQ232" s="22">
        <f t="shared" ref="NQ232" si="22873">SUM(NQ233:NQ237)</f>
        <v>513584.99999999988</v>
      </c>
      <c r="NR232" s="22">
        <f t="shared" ref="NR232" si="22874">SUM(NR233:NR237)</f>
        <v>522509.99999999988</v>
      </c>
      <c r="NS232" s="22">
        <f t="shared" ref="NS232" si="22875">SUM(NS233:NS237)</f>
        <v>522509.99999999988</v>
      </c>
      <c r="NT232" s="22">
        <f t="shared" ref="NT232" si="22876">SUM(NT233:NT237)</f>
        <v>522509.99999999988</v>
      </c>
      <c r="NU232" s="22">
        <f t="shared" ref="NU232" si="22877">SUM(NU233:NU237)</f>
        <v>522509.99999999988</v>
      </c>
      <c r="NV232" s="22">
        <f t="shared" ref="NV232" si="22878">SUM(NV233:NV237)</f>
        <v>504509.99999999994</v>
      </c>
      <c r="NW232" s="22">
        <f t="shared" ref="NW232" si="22879">SUM(NW233:NW237)</f>
        <v>504509.99999999994</v>
      </c>
      <c r="NX232" s="22">
        <f t="shared" ref="NX232" si="22880">SUM(NX233:NX237)</f>
        <v>504509.99999999994</v>
      </c>
      <c r="NY232" s="22">
        <f t="shared" ref="NY232" si="22881">SUM(NY233:NY237)</f>
        <v>504509.99999999994</v>
      </c>
      <c r="NZ232" s="22">
        <f t="shared" ref="NZ232" si="22882">SUM(NZ233:NZ237)</f>
        <v>504509.99999999994</v>
      </c>
      <c r="OA232" s="22">
        <f t="shared" ref="OA232" si="22883">SUM(OA233:OA237)</f>
        <v>504509.99999999994</v>
      </c>
      <c r="OB232" s="22">
        <f t="shared" ref="OB232" si="22884">SUM(OB233:OB237)</f>
        <v>504509.99999999994</v>
      </c>
      <c r="OC232" s="22">
        <f t="shared" ref="OC232" si="22885">SUM(OC233:OC237)</f>
        <v>504509.99999999994</v>
      </c>
      <c r="OD232" s="22">
        <f t="shared" ref="OD232" si="22886">SUM(OD233:OD237)</f>
        <v>502709.99999999994</v>
      </c>
      <c r="OE232" s="22">
        <f t="shared" ref="OE232" si="22887">SUM(OE233:OE237)</f>
        <v>502709.99999999994</v>
      </c>
      <c r="OF232" s="22">
        <f t="shared" ref="OF232" si="22888">SUM(OF233:OF237)</f>
        <v>502709.99999999994</v>
      </c>
      <c r="OG232" s="22">
        <f t="shared" ref="OG232" si="22889">SUM(OG233:OG237)</f>
        <v>502709.99999999994</v>
      </c>
      <c r="OH232" s="22">
        <f t="shared" ref="OH232" si="22890">SUM(OH233:OH237)</f>
        <v>502709.99999999994</v>
      </c>
      <c r="OI232" s="22">
        <f t="shared" ref="OI232" si="22891">SUM(OI233:OI237)</f>
        <v>489110</v>
      </c>
      <c r="OJ232" s="22">
        <f t="shared" ref="OJ232" si="22892">SUM(OJ233:OJ237)</f>
        <v>489110</v>
      </c>
      <c r="OK232" s="22">
        <f t="shared" ref="OK232" si="22893">SUM(OK233:OK237)</f>
        <v>489110</v>
      </c>
      <c r="OL232" s="22">
        <f t="shared" ref="OL232" si="22894">SUM(OL233:OL237)</f>
        <v>489110</v>
      </c>
      <c r="OM232" s="22">
        <f t="shared" ref="OM232" si="22895">SUM(OM233:OM237)</f>
        <v>487430</v>
      </c>
      <c r="ON232" s="22">
        <f t="shared" ref="ON232" si="22896">SUM(ON233:ON237)</f>
        <v>487430</v>
      </c>
      <c r="OO232" s="22">
        <f t="shared" ref="OO232" si="22897">SUM(OO233:OO237)</f>
        <v>487430</v>
      </c>
      <c r="OP232" s="22">
        <f t="shared" ref="OP232" si="22898">SUM(OP233:OP237)</f>
        <v>487430</v>
      </c>
      <c r="OQ232" s="22">
        <f t="shared" ref="OQ232" si="22899">SUM(OQ233:OQ237)</f>
        <v>487430</v>
      </c>
      <c r="OR232" s="22">
        <f t="shared" ref="OR232" si="22900">SUM(OR233:OR237)</f>
        <v>487430</v>
      </c>
      <c r="OS232" s="22">
        <f t="shared" ref="OS232" si="22901">SUM(OS233:OS237)</f>
        <v>487430</v>
      </c>
      <c r="OT232" s="22">
        <f t="shared" ref="OT232" si="22902">SUM(OT233:OT237)</f>
        <v>487430</v>
      </c>
      <c r="OU232" s="22">
        <f t="shared" ref="OU232" si="22903">SUM(OU233:OU237)</f>
        <v>487430</v>
      </c>
      <c r="OV232" s="22">
        <f t="shared" ref="OV232" si="22904">SUM(OV233:OV237)</f>
        <v>493380</v>
      </c>
      <c r="OW232" s="22">
        <f t="shared" ref="OW232" si="22905">SUM(OW233:OW237)</f>
        <v>493380</v>
      </c>
      <c r="OX232" s="22">
        <f t="shared" ref="OX232" si="22906">SUM(OX233:OX237)</f>
        <v>493380</v>
      </c>
      <c r="OY232" s="22">
        <f t="shared" ref="OY232" si="22907">SUM(OY233:OY237)</f>
        <v>493380</v>
      </c>
      <c r="OZ232" s="22">
        <f t="shared" ref="OZ232" si="22908">SUM(OZ233:OZ237)</f>
        <v>445380</v>
      </c>
      <c r="PA232" s="22">
        <f t="shared" ref="PA232" si="22909">SUM(PA233:PA237)</f>
        <v>445380</v>
      </c>
      <c r="PB232" s="22">
        <f t="shared" ref="PB232" si="22910">SUM(PB233:PB237)</f>
        <v>445380</v>
      </c>
      <c r="PC232" s="22">
        <f t="shared" ref="PC232" si="22911">SUM(PC233:PC237)</f>
        <v>445380</v>
      </c>
      <c r="PD232" s="22">
        <f t="shared" ref="PD232" si="22912">SUM(PD233:PD237)</f>
        <v>445380</v>
      </c>
      <c r="PE232" s="22">
        <f t="shared" ref="PE232" si="22913">SUM(PE233:PE237)</f>
        <v>445380</v>
      </c>
      <c r="PF232" s="22">
        <f t="shared" ref="PF232" si="22914">SUM(PF233:PF237)</f>
        <v>445380</v>
      </c>
      <c r="PG232" s="22">
        <f t="shared" ref="PG232" si="22915">SUM(PG233:PG237)</f>
        <v>445380</v>
      </c>
      <c r="PH232" s="22">
        <f t="shared" ref="PH232" si="22916">SUM(PH233:PH237)</f>
        <v>440580</v>
      </c>
      <c r="PI232" s="22">
        <f t="shared" ref="PI232" si="22917">SUM(PI233:PI237)</f>
        <v>440580</v>
      </c>
      <c r="PJ232" s="22">
        <f t="shared" ref="PJ232" si="22918">SUM(PJ233:PJ237)</f>
        <v>440580</v>
      </c>
      <c r="PK232" s="22">
        <f t="shared" ref="PK232" si="22919">SUM(PK233:PK237)</f>
        <v>440580</v>
      </c>
      <c r="PL232" s="22">
        <f t="shared" ref="PL232" si="22920">SUM(PL233:PL237)</f>
        <v>440580</v>
      </c>
      <c r="PM232" s="22">
        <f t="shared" ref="PM232" si="22921">SUM(PM233:PM237)</f>
        <v>440580</v>
      </c>
      <c r="PN232" s="22">
        <f t="shared" ref="PN232" si="22922">SUM(PN233:PN237)</f>
        <v>444660</v>
      </c>
      <c r="PO232" s="22">
        <f t="shared" ref="PO232" si="22923">SUM(PO233:PO237)</f>
        <v>444660</v>
      </c>
      <c r="PP232" s="22">
        <f t="shared" ref="PP232" si="22924">SUM(PP233:PP237)</f>
        <v>444660</v>
      </c>
      <c r="PQ232" s="22">
        <f t="shared" ref="PQ232" si="22925">SUM(PQ233:PQ237)</f>
        <v>444660</v>
      </c>
      <c r="PR232" s="22">
        <f t="shared" ref="PR232" si="22926">SUM(PR233:PR237)</f>
        <v>445164</v>
      </c>
      <c r="PS232" s="22">
        <f t="shared" ref="PS232" si="22927">SUM(PS233:PS237)</f>
        <v>445164</v>
      </c>
      <c r="PT232" s="22">
        <f t="shared" ref="PT232" si="22928">SUM(PT233:PT237)</f>
        <v>445164</v>
      </c>
      <c r="PU232" s="22">
        <f t="shared" ref="PU232" si="22929">SUM(PU233:PU237)</f>
        <v>445164</v>
      </c>
      <c r="PV232" s="22">
        <f t="shared" ref="PV232" si="22930">SUM(PV233:PV237)</f>
        <v>445164</v>
      </c>
      <c r="PW232" s="22">
        <f t="shared" ref="PW232" si="22931">SUM(PW233:PW237)</f>
        <v>445164</v>
      </c>
      <c r="PX232" s="22">
        <f t="shared" ref="PX232" si="22932">SUM(PX233:PX237)</f>
        <v>445164</v>
      </c>
      <c r="PY232" s="22">
        <f t="shared" ref="PY232" si="22933">SUM(PY233:PY237)</f>
        <v>445164</v>
      </c>
      <c r="PZ232" s="22">
        <f t="shared" ref="PZ232" si="22934">SUM(PZ233:PZ237)</f>
        <v>421364.00000000006</v>
      </c>
      <c r="QA232" s="22">
        <f t="shared" ref="QA232" si="22935">SUM(QA233:QA237)</f>
        <v>421364</v>
      </c>
      <c r="QB232" s="22">
        <f t="shared" ref="QB232" si="22936">SUM(QB233:QB237)</f>
        <v>421364</v>
      </c>
      <c r="QC232" s="22">
        <f t="shared" ref="QC232" si="22937">SUM(QC233:QC237)</f>
        <v>421364</v>
      </c>
      <c r="QD232" s="22">
        <f t="shared" ref="QD232" si="22938">SUM(QD233:QD237)</f>
        <v>421364</v>
      </c>
      <c r="QE232" s="22">
        <f t="shared" ref="QE232" si="22939">SUM(QE233:QE237)</f>
        <v>435764.00000000006</v>
      </c>
      <c r="QF232" s="22">
        <f t="shared" ref="QF232" si="22940">SUM(QF233:QF237)</f>
        <v>435764.00000000006</v>
      </c>
      <c r="QG232" s="22">
        <f t="shared" ref="QG232" si="22941">SUM(QG233:QG237)</f>
        <v>435764.00000000006</v>
      </c>
      <c r="QH232" s="22">
        <f t="shared" ref="QH232" si="22942">SUM(QH233:QH237)</f>
        <v>435764.00000000006</v>
      </c>
      <c r="QI232" s="22">
        <f t="shared" ref="QI232" si="22943">SUM(QI233:QI237)</f>
        <v>435764.00000000006</v>
      </c>
      <c r="QJ232" s="22">
        <f t="shared" ref="QJ232" si="22944">SUM(QJ233:QJ237)</f>
        <v>435764.00000000006</v>
      </c>
      <c r="QK232" s="22">
        <f t="shared" ref="QK232" si="22945">SUM(QK233:QK237)</f>
        <v>435764.00000000006</v>
      </c>
      <c r="QL232" s="22">
        <f t="shared" ref="QL232" si="22946">SUM(QL233:QL237)</f>
        <v>435764.00000000006</v>
      </c>
      <c r="QM232" s="22">
        <f t="shared" ref="QM232" si="22947">SUM(QM233:QM237)</f>
        <v>437204.00000000006</v>
      </c>
      <c r="QN232" s="22">
        <f t="shared" ref="QN232" si="22948">SUM(QN233:QN237)</f>
        <v>437204.00000000006</v>
      </c>
      <c r="QO232" s="22">
        <f t="shared" ref="QO232" si="22949">SUM(QO233:QO237)</f>
        <v>437204.00000000006</v>
      </c>
      <c r="QP232" s="22">
        <f t="shared" ref="QP232" si="22950">SUM(QP233:QP237)</f>
        <v>437204.00000000006</v>
      </c>
      <c r="QQ232" s="22">
        <f t="shared" ref="QQ232" si="22951">SUM(QQ233:QQ237)</f>
        <v>437204.00000000006</v>
      </c>
      <c r="QR232" s="22">
        <f t="shared" ref="QR232" si="22952">SUM(QR233:QR237)</f>
        <v>441284.00000000006</v>
      </c>
      <c r="QS232" s="22">
        <f t="shared" ref="QS232" si="22953">SUM(QS233:QS237)</f>
        <v>441284.00000000006</v>
      </c>
      <c r="QT232" s="22">
        <f t="shared" ref="QT232" si="22954">SUM(QT233:QT237)</f>
        <v>441284.00000000006</v>
      </c>
      <c r="QU232" s="22">
        <f t="shared" ref="QU232" si="22955">SUM(QU233:QU237)</f>
        <v>441284.00000000006</v>
      </c>
      <c r="QV232" s="22">
        <f t="shared" ref="QV232" si="22956">SUM(QV233:QV237)</f>
        <v>441788.00000000006</v>
      </c>
      <c r="QW232" s="22">
        <f t="shared" ref="QW232" si="22957">SUM(QW233:QW237)</f>
        <v>441788.00000000006</v>
      </c>
      <c r="QX232" s="22">
        <f t="shared" ref="QX232" si="22958">SUM(QX233:QX237)</f>
        <v>441788.00000000006</v>
      </c>
      <c r="QY232" s="22">
        <f t="shared" ref="QY232" si="22959">SUM(QY233:QY237)</f>
        <v>441788.00000000006</v>
      </c>
      <c r="QZ232" s="22">
        <f t="shared" ref="QZ232" si="22960">SUM(QZ233:QZ237)</f>
        <v>441788.00000000006</v>
      </c>
      <c r="RA232" s="22">
        <f t="shared" ref="RA232" si="22961">SUM(RA233:RA237)</f>
        <v>441788.00000000006</v>
      </c>
      <c r="RB232" s="22">
        <f t="shared" ref="RB232" si="22962">SUM(RB233:RB237)</f>
        <v>441788.00000000006</v>
      </c>
      <c r="RC232" s="22">
        <f t="shared" ref="RC232" si="22963">SUM(RC233:RC237)</f>
        <v>441788.00000000006</v>
      </c>
      <c r="RD232" s="22">
        <f t="shared" ref="RD232" si="22964">SUM(RD233:RD237)</f>
        <v>441788.00000000006</v>
      </c>
      <c r="RE232" s="22">
        <f t="shared" ref="RE232" si="22965">SUM(RE233:RE237)</f>
        <v>441788</v>
      </c>
      <c r="RF232" s="22">
        <f t="shared" ref="RF232" si="22966">SUM(RF233:RF237)</f>
        <v>441788</v>
      </c>
      <c r="RG232" s="22">
        <f t="shared" ref="RG232" si="22967">SUM(RG233:RG237)</f>
        <v>441788</v>
      </c>
      <c r="RH232" s="22">
        <f t="shared" ref="RH232" si="22968">SUM(RH233:RH237)</f>
        <v>441788</v>
      </c>
      <c r="RI232" s="22">
        <f t="shared" ref="RI232" si="22969">SUM(RI233:RI237)</f>
        <v>456188</v>
      </c>
      <c r="RJ232" s="22">
        <f t="shared" ref="RJ232" si="22970">SUM(RJ233:RJ237)</f>
        <v>456188</v>
      </c>
      <c r="RK232" s="22">
        <f t="shared" ref="RK232" si="22971">SUM(RK233:RK237)</f>
        <v>456188</v>
      </c>
      <c r="RL232" s="22">
        <f t="shared" ref="RL232" si="22972">SUM(RL233:RL237)</f>
        <v>456188</v>
      </c>
      <c r="RM232" s="22">
        <f t="shared" ref="RM232" si="22973">SUM(RM233:RM237)</f>
        <v>456188</v>
      </c>
      <c r="RN232" s="22">
        <f t="shared" ref="RN232" si="22974">SUM(RN233:RN237)</f>
        <v>456188</v>
      </c>
      <c r="RO232" s="22">
        <f t="shared" ref="RO232" si="22975">SUM(RO233:RO237)</f>
        <v>456188</v>
      </c>
      <c r="RP232" s="22">
        <f t="shared" ref="RP232" si="22976">SUM(RP233:RP237)</f>
        <v>456188</v>
      </c>
      <c r="RQ232" s="22">
        <f t="shared" ref="RQ232" si="22977">SUM(RQ233:RQ237)</f>
        <v>457628</v>
      </c>
      <c r="RR232" s="22">
        <f t="shared" ref="RR232" si="22978">SUM(RR233:RR237)</f>
        <v>457628</v>
      </c>
      <c r="RS232" s="22">
        <f t="shared" ref="RS232" si="22979">SUM(RS233:RS237)</f>
        <v>457628</v>
      </c>
      <c r="RT232" s="22">
        <f t="shared" ref="RT232" si="22980">SUM(RT233:RT237)</f>
        <v>457628</v>
      </c>
      <c r="RU232" s="22">
        <f t="shared" ref="RU232" si="22981">SUM(RU233:RU237)</f>
        <v>457628</v>
      </c>
      <c r="RV232" s="22">
        <f t="shared" ref="RV232" si="22982">SUM(RV233:RV237)</f>
        <v>457628</v>
      </c>
      <c r="RW232" s="22">
        <f t="shared" ref="RW232" si="22983">SUM(RW233:RW237)</f>
        <v>454908</v>
      </c>
      <c r="RX232" s="22">
        <f t="shared" ref="RX232" si="22984">SUM(RX233:RX237)</f>
        <v>454908</v>
      </c>
      <c r="RY232" s="22">
        <f t="shared" ref="RY232" si="22985">SUM(RY233:RY237)</f>
        <v>454908</v>
      </c>
      <c r="RZ232" s="22">
        <f t="shared" ref="RZ232" si="22986">SUM(RZ233:RZ237)</f>
        <v>454908</v>
      </c>
      <c r="SA232" s="22">
        <f t="shared" ref="SA232" si="22987">SUM(SA233:SA237)</f>
        <v>454572</v>
      </c>
      <c r="SB232" s="22">
        <f t="shared" ref="SB232" si="22988">SUM(SB233:SB237)</f>
        <v>454572</v>
      </c>
      <c r="SC232" s="22">
        <f t="shared" ref="SC232" si="22989">SUM(SC233:SC237)</f>
        <v>454572</v>
      </c>
      <c r="SD232" s="22">
        <f t="shared" ref="SD232" si="22990">SUM(SD233:SD237)</f>
        <v>454572</v>
      </c>
      <c r="SE232" s="22">
        <f t="shared" ref="SE232" si="22991">SUM(SE233:SE237)</f>
        <v>454572</v>
      </c>
      <c r="SF232" s="22">
        <f t="shared" ref="SF232" si="22992">SUM(SF233:SF237)</f>
        <v>454572</v>
      </c>
      <c r="SG232" s="22">
        <f t="shared" ref="SG232" si="22993">SUM(SG233:SG237)</f>
        <v>454572</v>
      </c>
      <c r="SH232" s="22">
        <f t="shared" ref="SH232" si="22994">SUM(SH233:SH237)</f>
        <v>454572</v>
      </c>
      <c r="SI232" s="22">
        <f t="shared" ref="SI232" si="22995">SUM(SI233:SI237)</f>
        <v>454572.00000000012</v>
      </c>
      <c r="SJ232" s="22">
        <f t="shared" ref="SJ232" si="22996">SUM(SJ233:SJ237)</f>
        <v>466472.00000000006</v>
      </c>
      <c r="SK232" s="22">
        <f t="shared" ref="SK232" si="22997">SUM(SK233:SK237)</f>
        <v>466472.00000000006</v>
      </c>
      <c r="SL232" s="22">
        <f t="shared" ref="SL232" si="22998">SUM(SL233:SL237)</f>
        <v>466472.00000000006</v>
      </c>
      <c r="SM232" s="22">
        <f t="shared" ref="SM232" si="22999">SUM(SM233:SM237)</f>
        <v>466472.00000000006</v>
      </c>
      <c r="SN232" s="22">
        <f t="shared" ref="SN232" si="23000">SUM(SN233:SN237)</f>
        <v>456872</v>
      </c>
      <c r="SO232" s="22">
        <f t="shared" ref="SO232" si="23001">SUM(SO233:SO237)</f>
        <v>456872</v>
      </c>
      <c r="SP232" s="22">
        <f t="shared" ref="SP232" si="23002">SUM(SP233:SP237)</f>
        <v>456872</v>
      </c>
      <c r="SQ232" s="22">
        <f t="shared" ref="SQ232" si="23003">SUM(SQ233:SQ237)</f>
        <v>456872</v>
      </c>
      <c r="SR232" s="22">
        <f t="shared" ref="SR232" si="23004">SUM(SR233:SR237)</f>
        <v>456872</v>
      </c>
      <c r="SS232" s="22">
        <f t="shared" ref="SS232" si="23005">SUM(SS233:SS237)</f>
        <v>456872</v>
      </c>
      <c r="ST232" s="22">
        <f t="shared" ref="ST232" si="23006">SUM(ST233:ST237)</f>
        <v>456872</v>
      </c>
      <c r="SU232" s="22">
        <f t="shared" ref="SU232" si="23007">SUM(SU233:SU237)</f>
        <v>456872</v>
      </c>
      <c r="SV232" s="22">
        <f t="shared" ref="SV232" si="23008">SUM(SV233:SV237)</f>
        <v>455912</v>
      </c>
      <c r="SW232" s="22">
        <f t="shared" ref="SW232" si="23009">SUM(SW233:SW237)</f>
        <v>455912</v>
      </c>
      <c r="SX232" s="22">
        <f t="shared" ref="SX232" si="23010">SUM(SX233:SX237)</f>
        <v>455912</v>
      </c>
      <c r="SY232" s="22">
        <f t="shared" ref="SY232" si="23011">SUM(SY233:SY237)</f>
        <v>455912</v>
      </c>
      <c r="SZ232" s="22">
        <f t="shared" ref="SZ232" si="23012">SUM(SZ233:SZ237)</f>
        <v>455912</v>
      </c>
      <c r="TA232" s="22">
        <f t="shared" ref="TA232" si="23013">SUM(TA233:TA237)</f>
        <v>455912</v>
      </c>
      <c r="TB232" s="22">
        <f t="shared" ref="TB232" si="23014">SUM(TB233:TB237)</f>
        <v>485492</v>
      </c>
      <c r="TC232" s="22">
        <f t="shared" ref="TC232" si="23015">SUM(TC233:TC237)</f>
        <v>485492</v>
      </c>
      <c r="TD232" s="22">
        <f t="shared" ref="TD232" si="23016">SUM(TD233:TD237)</f>
        <v>485492</v>
      </c>
      <c r="TE232" s="22">
        <f t="shared" ref="TE232" si="23017">SUM(TE233:TE237)</f>
        <v>485492</v>
      </c>
      <c r="TF232" s="22">
        <f t="shared" ref="TF232" si="23018">SUM(TF233:TF237)</f>
        <v>489146</v>
      </c>
      <c r="TG232" s="22">
        <f t="shared" ref="TG232" si="23019">SUM(TG233:TG237)</f>
        <v>489146</v>
      </c>
      <c r="TH232" s="22">
        <f t="shared" ref="TH232" si="23020">SUM(TH233:TH237)</f>
        <v>489146</v>
      </c>
      <c r="TI232" s="22">
        <f t="shared" ref="TI232" si="23021">SUM(TI233:TI237)</f>
        <v>489146</v>
      </c>
      <c r="TJ232" s="22">
        <f t="shared" ref="TJ232" si="23022">SUM(TJ233:TJ237)</f>
        <v>489146</v>
      </c>
      <c r="TK232" s="22">
        <f t="shared" ref="TK232" si="23023">SUM(TK233:TK237)</f>
        <v>489146</v>
      </c>
      <c r="TL232" s="22">
        <f t="shared" ref="TL232" si="23024">SUM(TL233:TL237)</f>
        <v>489146</v>
      </c>
      <c r="TM232" s="22">
        <f t="shared" ref="TM232" si="23025">SUM(TM233:TM237)</f>
        <v>489146</v>
      </c>
      <c r="TN232" s="22">
        <f t="shared" ref="TN232" si="23026">SUM(TN233:TN237)</f>
        <v>512946</v>
      </c>
      <c r="TO232" s="22">
        <f t="shared" ref="TO232" si="23027">SUM(TO233:TO237)</f>
        <v>554001</v>
      </c>
      <c r="TP232" s="22">
        <f t="shared" ref="TP232" si="23028">SUM(TP233:TP237)</f>
        <v>554001</v>
      </c>
      <c r="TQ232" s="22">
        <f t="shared" ref="TQ232" si="23029">SUM(TQ233:TQ237)</f>
        <v>554001</v>
      </c>
      <c r="TR232" s="22">
        <f t="shared" ref="TR232" si="23030">SUM(TR233:TR237)</f>
        <v>554001</v>
      </c>
      <c r="TS232" s="22">
        <f t="shared" ref="TS232" si="23031">SUM(TS233:TS237)</f>
        <v>658401</v>
      </c>
      <c r="TT232" s="22">
        <f t="shared" ref="TT232" si="23032">SUM(TT233:TT237)</f>
        <v>658401</v>
      </c>
      <c r="TU232" s="22">
        <f t="shared" ref="TU232" si="23033">SUM(TU233:TU237)</f>
        <v>658401</v>
      </c>
      <c r="TV232" s="22">
        <f t="shared" ref="TV232" si="23034">SUM(TV233:TV237)</f>
        <v>658401</v>
      </c>
      <c r="TW232" s="22">
        <f t="shared" ref="TW232" si="23035">SUM(TW233:TW237)</f>
        <v>658401</v>
      </c>
      <c r="TX232" s="22">
        <f t="shared" ref="TX232" si="23036">SUM(TX233:TX237)</f>
        <v>658401</v>
      </c>
      <c r="TY232" s="22">
        <f t="shared" ref="TY232" si="23037">SUM(TY233:TY237)</f>
        <v>658401</v>
      </c>
      <c r="TZ232" s="22">
        <f t="shared" ref="TZ232" si="23038">SUM(TZ233:TZ237)</f>
        <v>658401</v>
      </c>
      <c r="UA232" s="22">
        <f t="shared" ref="UA232" si="23039">SUM(UA233:UA237)</f>
        <v>668841</v>
      </c>
      <c r="UB232" s="22">
        <f t="shared" ref="UB232" si="23040">SUM(UB233:UB237)</f>
        <v>668841</v>
      </c>
      <c r="UC232" s="22">
        <f t="shared" ref="UC232" si="23041">SUM(UC233:UC237)</f>
        <v>668841</v>
      </c>
      <c r="UD232" s="22">
        <f t="shared" ref="UD232" si="23042">SUM(UD233:UD237)</f>
        <v>668841</v>
      </c>
      <c r="UE232" s="22">
        <f t="shared" ref="UE232" si="23043">SUM(UE233:UE237)</f>
        <v>668841</v>
      </c>
      <c r="UF232" s="22">
        <f t="shared" ref="UF232" si="23044">SUM(UF233:UF237)</f>
        <v>702501</v>
      </c>
      <c r="UG232" s="22">
        <f t="shared" ref="UG232" si="23045">SUM(UG233:UG237)</f>
        <v>702501</v>
      </c>
      <c r="UH232" s="22">
        <f t="shared" ref="UH232" si="23046">SUM(UH233:UH237)</f>
        <v>702501</v>
      </c>
      <c r="UI232" s="22">
        <f t="shared" ref="UI232" si="23047">SUM(UI233:UI237)</f>
        <v>702501</v>
      </c>
      <c r="UJ232" s="22">
        <f t="shared" ref="UJ232" si="23048">SUM(UJ233:UJ237)</f>
        <v>706659</v>
      </c>
      <c r="UK232" s="22">
        <f t="shared" ref="UK232" si="23049">SUM(UK233:UK237)</f>
        <v>706659</v>
      </c>
      <c r="UL232" s="22">
        <f t="shared" ref="UL232" si="23050">SUM(UL233:UL237)</f>
        <v>706659</v>
      </c>
      <c r="UM232" s="22">
        <f t="shared" ref="UM232" si="23051">SUM(UM233:UM237)</f>
        <v>706659</v>
      </c>
      <c r="UN232" s="22">
        <f t="shared" ref="UN232" si="23052">SUM(UN233:UN237)</f>
        <v>706659</v>
      </c>
      <c r="UO232" s="22">
        <f t="shared" ref="UO232" si="23053">SUM(UO233:UO237)</f>
        <v>706659</v>
      </c>
      <c r="UP232" s="22">
        <f t="shared" ref="UP232" si="23054">SUM(UP233:UP237)</f>
        <v>706659</v>
      </c>
      <c r="UQ232" s="22">
        <f t="shared" ref="UQ232" si="23055">SUM(UQ233:UQ237)</f>
        <v>706659</v>
      </c>
      <c r="UR232" s="22">
        <f t="shared" ref="UR232" si="23056">SUM(UR233:UR237)</f>
        <v>706659</v>
      </c>
      <c r="US232" s="22">
        <f t="shared" ref="US232" si="23057">SUM(US233:US237)</f>
        <v>794124</v>
      </c>
      <c r="UT232" s="22">
        <f t="shared" ref="UT232" si="23058">SUM(UT233:UT237)</f>
        <v>794124</v>
      </c>
      <c r="UU232" s="22">
        <f t="shared" ref="UU232" si="23059">SUM(UU233:UU237)</f>
        <v>794124</v>
      </c>
      <c r="UV232" s="22">
        <f t="shared" ref="UV232" si="23060">SUM(UV233:UV237)</f>
        <v>794124</v>
      </c>
      <c r="UW232" s="22">
        <f t="shared" ref="UW232" si="23061">SUM(UW233:UW237)</f>
        <v>912923.99999999988</v>
      </c>
      <c r="UX232" s="22">
        <f t="shared" ref="UX232" si="23062">SUM(UX233:UX237)</f>
        <v>912923.99999999988</v>
      </c>
      <c r="UY232" s="22">
        <f t="shared" ref="UY232" si="23063">SUM(UY233:UY237)</f>
        <v>912923.99999999988</v>
      </c>
      <c r="UZ232" s="22">
        <f t="shared" ref="UZ232" si="23064">SUM(UZ233:UZ237)</f>
        <v>912923.99999999988</v>
      </c>
      <c r="VA232" s="22">
        <f t="shared" ref="VA232" si="23065">SUM(VA233:VA237)</f>
        <v>912923.99999999988</v>
      </c>
      <c r="VB232" s="22">
        <f t="shared" ref="VB232" si="23066">SUM(VB233:VB237)</f>
        <v>912923.99999999988</v>
      </c>
      <c r="VC232" s="22">
        <f t="shared" ref="VC232" si="23067">SUM(VC233:VC237)</f>
        <v>912923.99999999988</v>
      </c>
      <c r="VD232" s="22">
        <f t="shared" ref="VD232" si="23068">SUM(VD233:VD237)</f>
        <v>912923.99999999988</v>
      </c>
      <c r="VE232" s="22">
        <f t="shared" ref="VE232" si="23069">SUM(VE233:VE237)</f>
        <v>924803.99999999988</v>
      </c>
      <c r="VF232" s="22">
        <f t="shared" ref="VF232" si="23070">SUM(VF233:VF237)</f>
        <v>924803.99999999988</v>
      </c>
      <c r="VG232" s="22">
        <f t="shared" ref="VG232" si="23071">SUM(VG233:VG237)</f>
        <v>924803.99999999988</v>
      </c>
      <c r="VH232" s="22">
        <f t="shared" ref="VH232" si="23072">SUM(VH233:VH237)</f>
        <v>924803.99999999988</v>
      </c>
      <c r="VI232" s="22">
        <f t="shared" ref="VI232" si="23073">SUM(VI233:VI237)</f>
        <v>924803.99999999988</v>
      </c>
      <c r="VJ232" s="22">
        <f t="shared" ref="VJ232" si="23074">SUM(VJ233:VJ237)</f>
        <v>924803.99999999988</v>
      </c>
      <c r="VK232" s="22">
        <f t="shared" ref="VK232" si="23075">SUM(VK233:VK237)</f>
        <v>884004</v>
      </c>
      <c r="VL232" s="22">
        <f t="shared" ref="VL232" si="23076">SUM(VL233:VL237)</f>
        <v>884004</v>
      </c>
      <c r="VM232" s="22">
        <f t="shared" ref="VM232" si="23077">SUM(VM233:VM237)</f>
        <v>884004</v>
      </c>
      <c r="VN232" s="22">
        <f t="shared" ref="VN232" si="23078">SUM(VN233:VN237)</f>
        <v>884004</v>
      </c>
      <c r="VO232" s="22">
        <f t="shared" ref="VO232" si="23079">SUM(VO233:VO237)</f>
        <v>878964</v>
      </c>
      <c r="VP232" s="22">
        <f t="shared" ref="VP232" si="23080">SUM(VP233:VP237)</f>
        <v>878964</v>
      </c>
      <c r="VQ232" s="22">
        <f t="shared" ref="VQ232" si="23081">SUM(VQ233:VQ237)</f>
        <v>878964</v>
      </c>
      <c r="VR232" s="22">
        <f t="shared" ref="VR232" si="23082">SUM(VR233:VR237)</f>
        <v>878964</v>
      </c>
      <c r="VS232" s="22">
        <f t="shared" ref="VS232" si="23083">SUM(VS233:VS237)</f>
        <v>878964</v>
      </c>
      <c r="VT232" s="22">
        <f t="shared" ref="VT232" si="23084">SUM(VT233:VT237)</f>
        <v>878964</v>
      </c>
      <c r="VU232" s="22">
        <f t="shared" ref="VU232" si="23085">SUM(VU233:VU237)</f>
        <v>878964</v>
      </c>
      <c r="VV232" s="22">
        <f t="shared" ref="VV232" si="23086">SUM(VV233:VV237)</f>
        <v>878964</v>
      </c>
      <c r="VW232" s="22">
        <f t="shared" ref="VW232" si="23087">SUM(VW233:VW237)</f>
        <v>889674</v>
      </c>
      <c r="VX232" s="22">
        <f t="shared" ref="VX232" si="23088">SUM(VX233:VX237)</f>
        <v>853974</v>
      </c>
      <c r="VY232" s="22">
        <f t="shared" ref="VY232" si="23089">SUM(VY233:VY237)</f>
        <v>853974</v>
      </c>
      <c r="VZ232" s="22">
        <f t="shared" ref="VZ232" si="23090">SUM(VZ233:VZ237)</f>
        <v>853974</v>
      </c>
      <c r="WA232" s="22">
        <f t="shared" ref="WA232" si="23091">SUM(WA233:WA237)</f>
        <v>853974</v>
      </c>
      <c r="WB232" s="22">
        <f t="shared" ref="WB232" si="23092">SUM(WB233:WB237)</f>
        <v>709974</v>
      </c>
      <c r="WC232" s="22">
        <f t="shared" ref="WC232" si="23093">SUM(WC233:WC237)</f>
        <v>709974</v>
      </c>
      <c r="WD232" s="22">
        <f t="shared" ref="WD232" si="23094">SUM(WD233:WD237)</f>
        <v>709974</v>
      </c>
      <c r="WE232" s="22">
        <f t="shared" ref="WE232" si="23095">SUM(WE233:WE237)</f>
        <v>709974</v>
      </c>
      <c r="WF232" s="22">
        <f t="shared" ref="WF232" si="23096">SUM(WF233:WF237)</f>
        <v>709974</v>
      </c>
      <c r="WG232" s="22">
        <f t="shared" ref="WG232" si="23097">SUM(WG233:WG237)</f>
        <v>709974</v>
      </c>
      <c r="WH232" s="22">
        <f t="shared" ref="WH232" si="23098">SUM(WH233:WH237)</f>
        <v>709974</v>
      </c>
      <c r="WI232" s="22">
        <f t="shared" ref="WI232" si="23099">SUM(WI233:WI237)</f>
        <v>709974</v>
      </c>
      <c r="WJ232" s="22">
        <f t="shared" ref="WJ232" si="23100">SUM(WJ233:WJ237)</f>
        <v>695574</v>
      </c>
      <c r="WK232" s="22">
        <f t="shared" ref="WK232" si="23101">SUM(WK233:WK237)</f>
        <v>695574</v>
      </c>
      <c r="WL232" s="22">
        <f t="shared" ref="WL232" si="23102">SUM(WL233:WL237)</f>
        <v>695574</v>
      </c>
      <c r="WM232" s="22">
        <f t="shared" ref="WM232" si="23103">SUM(WM233:WM237)</f>
        <v>695574</v>
      </c>
      <c r="WN232" s="22">
        <f t="shared" ref="WN232" si="23104">SUM(WN233:WN237)</f>
        <v>695574</v>
      </c>
      <c r="WO232" s="22">
        <f t="shared" ref="WO232" si="23105">SUM(WO233:WO237)</f>
        <v>693534</v>
      </c>
      <c r="WP232" s="22">
        <f t="shared" ref="WP232" si="23106">SUM(WP233:WP237)</f>
        <v>693534</v>
      </c>
      <c r="WQ232" s="22">
        <f t="shared" ref="WQ232" si="23107">SUM(WQ233:WQ237)</f>
        <v>693534</v>
      </c>
      <c r="WR232" s="22">
        <f t="shared" ref="WR232" si="23108">SUM(WR233:WR237)</f>
        <v>693534</v>
      </c>
      <c r="WS232" s="22">
        <f t="shared" ref="WS232" si="23109">SUM(WS233:WS237)</f>
        <v>693282</v>
      </c>
      <c r="WT232" s="22">
        <f t="shared" ref="WT232" si="23110">SUM(WT233:WT237)</f>
        <v>693282</v>
      </c>
      <c r="WU232" s="22">
        <f t="shared" ref="WU232" si="23111">SUM(WU233:WU237)</f>
        <v>693282</v>
      </c>
      <c r="WV232" s="22">
        <f t="shared" ref="WV232" si="23112">SUM(WV233:WV237)</f>
        <v>693282</v>
      </c>
      <c r="WW232" s="22">
        <f t="shared" ref="WW232" si="23113">SUM(WW233:WW237)</f>
        <v>693282</v>
      </c>
      <c r="WX232" s="22">
        <f t="shared" ref="WX232" si="23114">SUM(WX233:WX237)</f>
        <v>693282</v>
      </c>
      <c r="WY232" s="22">
        <f t="shared" ref="WY232" si="23115">SUM(WY233:WY237)</f>
        <v>693282</v>
      </c>
      <c r="WZ232" s="22">
        <f t="shared" ref="WZ232" si="23116">SUM(WZ233:WZ237)</f>
        <v>693282</v>
      </c>
      <c r="XA232" s="22">
        <f t="shared" ref="XA232" si="23117">SUM(XA233:XA237)</f>
        <v>693282</v>
      </c>
      <c r="XB232" s="22">
        <f t="shared" ref="XB232" si="23118">SUM(XB233:XB237)</f>
        <v>625452</v>
      </c>
      <c r="XC232" s="22">
        <f t="shared" ref="XC232" si="23119">SUM(XC233:XC237)</f>
        <v>625452</v>
      </c>
      <c r="XD232" s="22">
        <f t="shared" ref="XD232" si="23120">SUM(XD233:XD237)</f>
        <v>625452</v>
      </c>
      <c r="XE232" s="22">
        <f t="shared" ref="XE232" si="23121">SUM(XE233:XE237)</f>
        <v>625452</v>
      </c>
      <c r="XF232" s="22">
        <f t="shared" ref="XF232" si="23122">SUM(XF233:XF237)</f>
        <v>618252</v>
      </c>
      <c r="XG232" s="22">
        <f t="shared" ref="XG232" si="23123">SUM(XG233:XG237)</f>
        <v>618252</v>
      </c>
      <c r="XH232" s="22">
        <f t="shared" ref="XH232" si="23124">SUM(XH233:XH237)</f>
        <v>618252</v>
      </c>
      <c r="XI232" s="22">
        <f t="shared" ref="XI232" si="23125">SUM(XI233:XI237)</f>
        <v>618252</v>
      </c>
      <c r="XJ232" s="22">
        <f t="shared" ref="XJ232" si="23126">SUM(XJ233:XJ237)</f>
        <v>618252</v>
      </c>
      <c r="XK232" s="22">
        <f t="shared" ref="XK232" si="23127">SUM(XK233:XK237)</f>
        <v>618252</v>
      </c>
      <c r="XL232" s="22">
        <f t="shared" ref="XL232" si="23128">SUM(XL233:XL237)</f>
        <v>618252</v>
      </c>
      <c r="XM232" s="22">
        <f t="shared" ref="XM232" si="23129">SUM(XM233:XM237)</f>
        <v>618252</v>
      </c>
      <c r="XN232" s="22">
        <f t="shared" ref="XN232" si="23130">SUM(XN233:XN237)</f>
        <v>617532</v>
      </c>
      <c r="XO232" s="22">
        <f t="shared" ref="XO232" si="23131">SUM(XO233:XO237)</f>
        <v>617532</v>
      </c>
      <c r="XP232" s="22">
        <f t="shared" ref="XP232" si="23132">SUM(XP233:XP237)</f>
        <v>617532</v>
      </c>
      <c r="XQ232" s="22">
        <f t="shared" ref="XQ232" si="23133">SUM(XQ233:XQ237)</f>
        <v>617532</v>
      </c>
      <c r="XR232" s="22">
        <f t="shared" ref="XR232" si="23134">SUM(XR233:XR237)</f>
        <v>617532</v>
      </c>
      <c r="XS232" s="22">
        <f t="shared" ref="XS232" si="23135">SUM(XS233:XS237)</f>
        <v>617532</v>
      </c>
      <c r="XT232" s="22">
        <f t="shared" ref="XT232" si="23136">SUM(XT233:XT237)</f>
        <v>605292</v>
      </c>
      <c r="XU232" s="22">
        <f t="shared" ref="XU232" si="23137">SUM(XU233:XU237)</f>
        <v>605292</v>
      </c>
      <c r="XV232" s="22">
        <f t="shared" ref="XV232" si="23138">SUM(XV233:XV237)</f>
        <v>605292</v>
      </c>
      <c r="XW232" s="22">
        <f t="shared" ref="XW232" si="23139">SUM(XW233:XW237)</f>
        <v>605292</v>
      </c>
      <c r="XX232" s="22">
        <f t="shared" ref="XX232" si="23140">SUM(XX233:XX237)</f>
        <v>603780</v>
      </c>
      <c r="XY232" s="22">
        <f t="shared" ref="XY232" si="23141">SUM(XY233:XY237)</f>
        <v>603780</v>
      </c>
      <c r="XZ232" s="22">
        <f t="shared" ref="XZ232" si="23142">SUM(XZ233:XZ237)</f>
        <v>603780</v>
      </c>
      <c r="YA232" s="22">
        <f t="shared" ref="YA232" si="23143">SUM(YA233:YA237)</f>
        <v>603780</v>
      </c>
      <c r="YB232" s="22">
        <f t="shared" ref="YB232" si="23144">SUM(YB233:YB237)</f>
        <v>603780</v>
      </c>
      <c r="YC232" s="22">
        <f t="shared" ref="YC232" si="23145">SUM(YC233:YC237)</f>
        <v>603780</v>
      </c>
      <c r="YD232" s="22">
        <f t="shared" ref="YD232" si="23146">SUM(YD233:YD237)</f>
        <v>603780</v>
      </c>
      <c r="YE232" s="22">
        <f t="shared" ref="YE232" si="23147">SUM(YE233:YE237)</f>
        <v>603780</v>
      </c>
      <c r="YF232" s="22">
        <f t="shared" ref="YF232" si="23148">SUM(YF233:YF237)</f>
        <v>610920</v>
      </c>
      <c r="YG232" s="22">
        <f t="shared" ref="YG232" si="23149">SUM(YG233:YG237)</f>
        <v>632340</v>
      </c>
      <c r="YH232" s="22">
        <f t="shared" ref="YH232" si="23150">SUM(YH233:YH237)</f>
        <v>632340</v>
      </c>
      <c r="YI232" s="22">
        <f t="shared" ref="YI232" si="23151">SUM(YI233:YI237)</f>
        <v>632340</v>
      </c>
      <c r="YJ232" s="22">
        <f t="shared" ref="YJ232" si="23152">SUM(YJ233:YJ237)</f>
        <v>632340</v>
      </c>
      <c r="YK232" s="22">
        <f t="shared" ref="YK232" si="23153">SUM(YK233:YK237)</f>
        <v>589140</v>
      </c>
      <c r="YL232" s="22">
        <f t="shared" ref="YL232" si="23154">SUM(YL233:YL237)</f>
        <v>589140</v>
      </c>
      <c r="YM232" s="22">
        <f t="shared" ref="YM232" si="23155">SUM(YM233:YM237)</f>
        <v>589140</v>
      </c>
      <c r="YN232" s="22">
        <f t="shared" ref="YN232" si="23156">SUM(YN233:YN237)</f>
        <v>589140</v>
      </c>
      <c r="YO232" s="22">
        <f t="shared" ref="YO232" si="23157">SUM(YO233:YO237)</f>
        <v>589140</v>
      </c>
      <c r="YP232" s="22">
        <f t="shared" ref="YP232" si="23158">SUM(YP233:YP237)</f>
        <v>589140</v>
      </c>
      <c r="YQ232" s="22">
        <f t="shared" ref="YQ232" si="23159">SUM(YQ233:YQ237)</f>
        <v>589140</v>
      </c>
      <c r="YR232" s="22">
        <f t="shared" ref="YR232" si="23160">SUM(YR233:YR237)</f>
        <v>589140</v>
      </c>
      <c r="YS232" s="22">
        <f t="shared" ref="YS232" si="23161">SUM(YS233:YS237)</f>
        <v>584820</v>
      </c>
      <c r="YT232" s="22">
        <f t="shared" ref="YT232" si="23162">SUM(YT233:YT237)</f>
        <v>584820</v>
      </c>
      <c r="YU232" s="22">
        <f t="shared" ref="YU232" si="23163">SUM(YU233:YU237)</f>
        <v>584820</v>
      </c>
      <c r="YV232" s="22">
        <f t="shared" ref="YV232" si="23164">SUM(YV233:YV237)</f>
        <v>584820</v>
      </c>
      <c r="YW232" s="22">
        <f t="shared" ref="YW232" si="23165">SUM(YW233:YW237)</f>
        <v>584820</v>
      </c>
      <c r="YX232" s="22">
        <f t="shared" ref="YX232" si="23166">SUM(YX233:YX237)</f>
        <v>584820</v>
      </c>
      <c r="YY232" s="22">
        <f t="shared" ref="YY232" si="23167">SUM(YY233:YY237)</f>
        <v>592980</v>
      </c>
      <c r="YZ232" s="22">
        <f t="shared" ref="YZ232" si="23168">SUM(YZ233:YZ237)</f>
        <v>592980</v>
      </c>
      <c r="ZA232" s="22">
        <f t="shared" ref="ZA232" si="23169">SUM(ZA233:ZA237)</f>
        <v>592980</v>
      </c>
      <c r="ZB232" s="22">
        <f t="shared" ref="ZB232" si="23170">SUM(ZB233:ZB237)</f>
        <v>592980</v>
      </c>
      <c r="ZC232" s="22">
        <f t="shared" ref="ZC232" si="23171">SUM(ZC233:ZC237)</f>
        <v>593988</v>
      </c>
      <c r="ZD232" s="22">
        <f t="shared" ref="ZD232" si="23172">SUM(ZD233:ZD237)</f>
        <v>593988</v>
      </c>
      <c r="ZE232" s="22">
        <f t="shared" ref="ZE232" si="23173">SUM(ZE233:ZE237)</f>
        <v>593988</v>
      </c>
      <c r="ZF232" s="22">
        <f t="shared" ref="ZF232" si="23174">SUM(ZF233:ZF237)</f>
        <v>593988</v>
      </c>
      <c r="ZG232" s="22">
        <f t="shared" ref="ZG232" si="23175">SUM(ZG233:ZG237)</f>
        <v>593988</v>
      </c>
      <c r="ZH232" s="22">
        <f t="shared" ref="ZH232" si="23176">SUM(ZH233:ZH237)</f>
        <v>593988</v>
      </c>
      <c r="ZI232" s="22">
        <f t="shared" ref="ZI232" si="23177">SUM(ZI233:ZI237)</f>
        <v>593988</v>
      </c>
      <c r="ZJ232" s="22">
        <f t="shared" ref="ZJ232" si="23178">SUM(ZJ233:ZJ237)</f>
        <v>593988</v>
      </c>
      <c r="ZK232" s="22">
        <f t="shared" ref="ZK232" si="23179">SUM(ZK233:ZK237)</f>
        <v>636828</v>
      </c>
      <c r="ZL232" s="22">
        <f t="shared" ref="ZL232" si="23180">SUM(ZL233:ZL237)</f>
        <v>636828</v>
      </c>
      <c r="ZM232" s="22">
        <f t="shared" ref="ZM232" si="23181">SUM(ZM233:ZM237)</f>
        <v>636828</v>
      </c>
      <c r="ZN232" s="22">
        <f t="shared" ref="ZN232" si="23182">SUM(ZN233:ZN237)</f>
        <v>636828</v>
      </c>
      <c r="ZO232" s="22">
        <f t="shared" ref="ZO232" si="23183">SUM(ZO233:ZO237)</f>
        <v>636828</v>
      </c>
      <c r="ZP232" s="22">
        <f t="shared" ref="ZP232" si="23184">SUM(ZP233:ZP237)</f>
        <v>665628</v>
      </c>
      <c r="ZQ232" s="22">
        <f t="shared" ref="ZQ232" si="23185">SUM(ZQ233:ZQ237)</f>
        <v>665628</v>
      </c>
      <c r="ZR232" s="22">
        <f t="shared" ref="ZR232" si="23186">SUM(ZR233:ZR237)</f>
        <v>665628</v>
      </c>
      <c r="ZS232" s="22">
        <f t="shared" ref="ZS232" si="23187">SUM(ZS233:ZS237)</f>
        <v>665628</v>
      </c>
      <c r="ZT232" s="22">
        <f t="shared" ref="ZT232" si="23188">SUM(ZT233:ZT237)</f>
        <v>665628</v>
      </c>
      <c r="ZU232" s="22">
        <f t="shared" ref="ZU232" si="23189">SUM(ZU233:ZU237)</f>
        <v>665628</v>
      </c>
      <c r="ZV232" s="22">
        <f t="shared" ref="ZV232" si="23190">SUM(ZV233:ZV237)</f>
        <v>665628</v>
      </c>
      <c r="ZW232" s="22">
        <f t="shared" ref="ZW232" si="23191">SUM(ZW233:ZW237)</f>
        <v>665628</v>
      </c>
      <c r="ZX232" s="22">
        <f t="shared" ref="ZX232" si="23192">SUM(ZX233:ZX237)</f>
        <v>668508</v>
      </c>
      <c r="ZY232" s="22">
        <f t="shared" ref="ZY232" si="23193">SUM(ZY233:ZY237)</f>
        <v>668508</v>
      </c>
      <c r="ZZ232" s="22">
        <f t="shared" ref="ZZ232" si="23194">SUM(ZZ233:ZZ237)</f>
        <v>668508</v>
      </c>
      <c r="AAA232" s="22">
        <f t="shared" ref="AAA232" si="23195">SUM(AAA233:AAA237)</f>
        <v>651168</v>
      </c>
      <c r="AAB232" s="22">
        <f t="shared" ref="AAB232" si="23196">SUM(AAB233:AAB237)</f>
        <v>651168</v>
      </c>
      <c r="AAC232" s="22">
        <f t="shared" ref="AAC232" si="23197">SUM(AAC233:AAC237)</f>
        <v>651168</v>
      </c>
      <c r="AAD232" s="22">
        <f t="shared" ref="AAD232" si="23198">SUM(AAD233:AAD237)</f>
        <v>651168</v>
      </c>
      <c r="AAE232" s="22">
        <f t="shared" ref="AAE232" si="23199">SUM(AAE233:AAE237)</f>
        <v>649026</v>
      </c>
      <c r="AAF232" s="22">
        <f t="shared" ref="AAF232" si="23200">SUM(AAF233:AAF237)</f>
        <v>649026</v>
      </c>
      <c r="AAG232" s="22">
        <f t="shared" ref="AAG232" si="23201">SUM(AAG233:AAG237)</f>
        <v>649026</v>
      </c>
      <c r="AAH232" s="22">
        <f t="shared" ref="AAH232" si="23202">SUM(AAH233:AAH237)</f>
        <v>649026</v>
      </c>
      <c r="AAI232" s="22">
        <f t="shared" ref="AAI232" si="23203">SUM(AAI233:AAI237)</f>
        <v>649026</v>
      </c>
      <c r="AAJ232" s="22">
        <f t="shared" ref="AAJ232" si="23204">SUM(AAJ233:AAJ237)</f>
        <v>649026</v>
      </c>
      <c r="AAK232" s="22">
        <f t="shared" ref="AAK232" si="23205">SUM(AAK233:AAK237)</f>
        <v>649026</v>
      </c>
      <c r="AAL232" s="22">
        <f t="shared" ref="AAL232" si="23206">SUM(AAL233:AAL237)</f>
        <v>649026</v>
      </c>
      <c r="AAM232" s="22">
        <f t="shared" ref="AAM232" si="23207">SUM(AAM233:AAM237)</f>
        <v>649026</v>
      </c>
      <c r="AAN232" s="22">
        <f t="shared" ref="AAN232" si="23208">SUM(AAN233:AAN237)</f>
        <v>622251</v>
      </c>
      <c r="AAO232" s="22">
        <f t="shared" ref="AAO232" si="23209">SUM(AAO233:AAO237)</f>
        <v>622251</v>
      </c>
      <c r="AAP232" s="22">
        <f t="shared" ref="AAP232" si="23210">SUM(AAP233:AAP237)</f>
        <v>622251</v>
      </c>
      <c r="AAQ232" s="22">
        <f t="shared" ref="AAQ232" si="23211">SUM(AAQ233:AAQ237)</f>
        <v>622251</v>
      </c>
      <c r="AAR232" s="22">
        <f t="shared" ref="AAR232" si="23212">SUM(AAR233:AAR237)</f>
        <v>561051</v>
      </c>
      <c r="AAS232" s="22">
        <f t="shared" ref="AAS232" si="23213">SUM(AAS233:AAS237)</f>
        <v>561051</v>
      </c>
      <c r="AAT232" s="22">
        <f t="shared" ref="AAT232" si="23214">SUM(AAT233:AAT237)</f>
        <v>561051</v>
      </c>
      <c r="AAU232" s="22">
        <f t="shared" ref="AAU232" si="23215">SUM(AAU233:AAU237)</f>
        <v>561051</v>
      </c>
      <c r="AAV232" s="22">
        <f t="shared" ref="AAV232" si="23216">SUM(AAV233:AAV237)</f>
        <v>561051</v>
      </c>
      <c r="AAW232" s="22">
        <f t="shared" ref="AAW232" si="23217">SUM(AAW233:AAW237)</f>
        <v>561051</v>
      </c>
      <c r="AAX232" s="22">
        <f t="shared" ref="AAX232" si="23218">SUM(AAX233:AAX237)</f>
        <v>561051</v>
      </c>
      <c r="AAY232" s="22">
        <f t="shared" ref="AAY232" si="23219">SUM(AAY233:AAY237)</f>
        <v>561051</v>
      </c>
      <c r="AAZ232" s="22">
        <f t="shared" ref="AAZ232" si="23220">SUM(AAZ233:AAZ237)</f>
        <v>554931</v>
      </c>
      <c r="ABA232" s="22">
        <f t="shared" ref="ABA232" si="23221">SUM(ABA233:ABA237)</f>
        <v>554931</v>
      </c>
      <c r="ABB232" s="22">
        <f t="shared" ref="ABB232" si="23222">SUM(ABB233:ABB237)</f>
        <v>554931</v>
      </c>
      <c r="ABC232" s="22">
        <f t="shared" ref="ABC232" si="23223">SUM(ABC233:ABC237)</f>
        <v>554931</v>
      </c>
      <c r="ABD232" s="22">
        <f t="shared" ref="ABD232" si="23224">SUM(ABD233:ABD237)</f>
        <v>554931</v>
      </c>
      <c r="ABE232" s="22">
        <f t="shared" ref="ABE232" si="23225">SUM(ABE233:ABE237)</f>
        <v>554931</v>
      </c>
      <c r="ABF232" s="22">
        <f t="shared" ref="ABF232" si="23226">SUM(ABF233:ABF237)</f>
        <v>561051</v>
      </c>
      <c r="ABG232" s="22">
        <f t="shared" ref="ABG232" si="23227">SUM(ABG233:ABG237)</f>
        <v>561051</v>
      </c>
      <c r="ABH232" s="22">
        <f t="shared" ref="ABH232" si="23228">SUM(ABH233:ABH237)</f>
        <v>561051</v>
      </c>
      <c r="ABI232" s="22">
        <f t="shared" ref="ABI232" si="23229">SUM(ABI233:ABI237)</f>
        <v>561051</v>
      </c>
      <c r="ABJ232" s="22">
        <f t="shared" ref="ABJ232" si="23230">SUM(ABJ233:ABJ237)</f>
        <v>561807</v>
      </c>
      <c r="ABK232" s="22">
        <f t="shared" ref="ABK232" si="23231">SUM(ABK233:ABK237)</f>
        <v>561807</v>
      </c>
      <c r="ABL232" s="22">
        <f t="shared" ref="ABL232" si="23232">SUM(ABL233:ABL237)</f>
        <v>561807</v>
      </c>
      <c r="ABM232" s="22">
        <f t="shared" ref="ABM232" si="23233">SUM(ABM233:ABM237)</f>
        <v>561807</v>
      </c>
      <c r="ABN232" s="22">
        <f t="shared" ref="ABN232" si="23234">SUM(ABN233:ABN237)</f>
        <v>561807</v>
      </c>
      <c r="ABO232" s="22">
        <f t="shared" ref="ABO232" si="23235">SUM(ABO233:ABO237)</f>
        <v>561807</v>
      </c>
      <c r="ABP232" s="22">
        <f t="shared" ref="ABP232" si="23236">SUM(ABP233:ABP237)</f>
        <v>561807</v>
      </c>
      <c r="ABQ232" s="22">
        <f t="shared" ref="ABQ232" si="23237">SUM(ABQ233:ABQ237)</f>
        <v>561807</v>
      </c>
      <c r="ABR232" s="22">
        <f t="shared" ref="ABR232" si="23238">SUM(ABR233:ABR237)</f>
        <v>508257</v>
      </c>
      <c r="ABS232" s="22">
        <f t="shared" ref="ABS232" si="23239">SUM(ABS233:ABS237)</f>
        <v>508257</v>
      </c>
      <c r="ABT232" s="22">
        <f t="shared" ref="ABT232" si="23240">SUM(ABT233:ABT237)</f>
        <v>508257</v>
      </c>
      <c r="ABU232" s="22">
        <f t="shared" ref="ABU232" si="23241">SUM(ABU233:ABU237)</f>
        <v>508257</v>
      </c>
      <c r="ABV232" s="22">
        <f t="shared" ref="ABV232" si="23242">SUM(ABV233:ABV237)</f>
        <v>508257</v>
      </c>
      <c r="ABW232" s="22">
        <f t="shared" ref="ABW232" si="23243">SUM(ABW233:ABW237)</f>
        <v>529857</v>
      </c>
      <c r="ABX232" s="22">
        <f t="shared" ref="ABX232" si="23244">SUM(ABX233:ABX237)</f>
        <v>529857</v>
      </c>
      <c r="ABY232" s="22">
        <f t="shared" ref="ABY232" si="23245">SUM(ABY233:ABY237)</f>
        <v>529857</v>
      </c>
      <c r="ABZ232" s="22">
        <f t="shared" ref="ABZ232" si="23246">SUM(ABZ233:ABZ237)</f>
        <v>529857</v>
      </c>
      <c r="ACA232" s="22">
        <f t="shared" ref="ACA232" si="23247">SUM(ACA233:ACA237)</f>
        <v>529857</v>
      </c>
      <c r="ACB232" s="22">
        <f t="shared" ref="ACB232" si="23248">SUM(ACB233:ACB237)</f>
        <v>529857</v>
      </c>
      <c r="ACC232" s="22">
        <f t="shared" ref="ACC232" si="23249">SUM(ACC233:ACC237)</f>
        <v>529857</v>
      </c>
      <c r="ACD232" s="22">
        <f t="shared" ref="ACD232" si="23250">SUM(ACD233:ACD237)</f>
        <v>529857</v>
      </c>
      <c r="ACE232" s="22">
        <f t="shared" ref="ACE232" si="23251">SUM(ACE233:ACE237)</f>
        <v>532017</v>
      </c>
      <c r="ACF232" s="22">
        <f t="shared" ref="ACF232" si="23252">SUM(ACF233:ACF237)</f>
        <v>532017</v>
      </c>
      <c r="ACG232" s="22">
        <f t="shared" ref="ACG232" si="23253">SUM(ACG233:ACG237)</f>
        <v>532017</v>
      </c>
      <c r="ACH232" s="22">
        <f t="shared" ref="ACH232" si="23254">SUM(ACH233:ACH237)</f>
        <v>532017</v>
      </c>
      <c r="ACI232" s="22">
        <f t="shared" ref="ACI232" si="23255">SUM(ACI233:ACI237)</f>
        <v>532017</v>
      </c>
      <c r="ACJ232" s="22">
        <f t="shared" ref="ACJ232" si="23256">SUM(ACJ233:ACJ237)</f>
        <v>547317</v>
      </c>
      <c r="ACK232" s="22">
        <f t="shared" ref="ACK232" si="23257">SUM(ACK233:ACK237)</f>
        <v>547317</v>
      </c>
      <c r="ACL232" s="22">
        <f t="shared" ref="ACL232" si="23258">SUM(ACL233:ACL237)</f>
        <v>547317</v>
      </c>
      <c r="ACM232" s="22">
        <f t="shared" ref="ACM232" si="23259">SUM(ACM233:ACM237)</f>
        <v>547317</v>
      </c>
      <c r="ACN232" s="22">
        <f t="shared" ref="ACN232" si="23260">SUM(ACN233:ACN237)</f>
        <v>549207</v>
      </c>
      <c r="ACO232" s="22">
        <f t="shared" ref="ACO232" si="23261">SUM(ACO233:ACO237)</f>
        <v>549207</v>
      </c>
      <c r="ACP232" s="22">
        <f t="shared" ref="ACP232" si="23262">SUM(ACP233:ACP237)</f>
        <v>549207</v>
      </c>
      <c r="ACQ232" s="22">
        <f t="shared" ref="ACQ232" si="23263">SUM(ACQ233:ACQ237)</f>
        <v>549207</v>
      </c>
      <c r="ACR232" s="22">
        <f t="shared" ref="ACR232" si="23264">SUM(ACR233:ACR237)</f>
        <v>549207</v>
      </c>
      <c r="ACS232" s="22">
        <f t="shared" ref="ACS232" si="23265">SUM(ACS233:ACS237)</f>
        <v>549207</v>
      </c>
      <c r="ACT232" s="22">
        <f t="shared" ref="ACT232" si="23266">SUM(ACT233:ACT237)</f>
        <v>549207</v>
      </c>
      <c r="ACU232" s="22">
        <f t="shared" ref="ACU232" si="23267">SUM(ACU233:ACU237)</f>
        <v>549207</v>
      </c>
      <c r="ACV232" s="22">
        <f t="shared" ref="ACV232" si="23268">SUM(ACV233:ACV237)</f>
        <v>549207</v>
      </c>
      <c r="ACW232" s="22">
        <f t="shared" ref="ACW232" si="23269">SUM(ACW233:ACW237)</f>
        <v>583122</v>
      </c>
      <c r="ACX232" s="22">
        <f t="shared" ref="ACX232" si="23270">SUM(ACX233:ACX237)</f>
        <v>583122</v>
      </c>
      <c r="ACY232" s="22">
        <f t="shared" ref="ACY232" si="23271">SUM(ACY233:ACY237)</f>
        <v>583122</v>
      </c>
      <c r="ACZ232" s="22">
        <f t="shared" ref="ACZ232" si="23272">SUM(ACZ233:ACZ237)</f>
        <v>583122</v>
      </c>
      <c r="ADA232" s="22">
        <f t="shared" ref="ADA232" si="23273">SUM(ADA233:ADA237)</f>
        <v>637122</v>
      </c>
      <c r="ADB232" s="22">
        <f t="shared" ref="ADB232" si="23274">SUM(ADB233:ADB237)</f>
        <v>637122</v>
      </c>
      <c r="ADC232" s="22">
        <f t="shared" ref="ADC232" si="23275">SUM(ADC233:ADC237)</f>
        <v>637122</v>
      </c>
      <c r="ADD232" s="22">
        <f t="shared" ref="ADD232" si="23276">SUM(ADD233:ADD237)</f>
        <v>637122</v>
      </c>
      <c r="ADE232" s="22">
        <f t="shared" ref="ADE232" si="23277">SUM(ADE233:ADE237)</f>
        <v>637122</v>
      </c>
      <c r="ADF232" s="22">
        <f t="shared" ref="ADF232" si="23278">SUM(ADF233:ADF237)</f>
        <v>637122</v>
      </c>
      <c r="ADG232" s="22">
        <f t="shared" ref="ADG232" si="23279">SUM(ADG233:ADG237)</f>
        <v>637122</v>
      </c>
      <c r="ADH232" s="22">
        <f t="shared" ref="ADH232" si="23280">SUM(ADH233:ADH237)</f>
        <v>637122</v>
      </c>
      <c r="ADI232" s="22">
        <f t="shared" ref="ADI232" si="23281">SUM(ADI233:ADI237)</f>
        <v>642522</v>
      </c>
      <c r="ADJ232" s="22">
        <f t="shared" ref="ADJ232" si="23282">SUM(ADJ233:ADJ237)</f>
        <v>642522</v>
      </c>
      <c r="ADK232" s="22">
        <f t="shared" ref="ADK232" si="23283">SUM(ADK233:ADK237)</f>
        <v>642522</v>
      </c>
      <c r="ADL232" s="22">
        <f t="shared" ref="ADL232" si="23284">SUM(ADL233:ADL237)</f>
        <v>642522</v>
      </c>
      <c r="ADM232" s="22">
        <f t="shared" ref="ADM232" si="23285">SUM(ADM233:ADM237)</f>
        <v>642522</v>
      </c>
      <c r="ADN232" s="22">
        <f t="shared" ref="ADN232" si="23286">SUM(ADN233:ADN237)</f>
        <v>642522</v>
      </c>
      <c r="ADO232" s="22">
        <f t="shared" ref="ADO232" si="23287">SUM(ADO233:ADO237)</f>
        <v>642522</v>
      </c>
      <c r="ADP232" s="22">
        <f t="shared" ref="ADP232" si="23288">SUM(ADP233:ADP237)</f>
        <v>642522</v>
      </c>
      <c r="ADQ232" s="22">
        <f t="shared" ref="ADQ232" si="23289">SUM(ADQ233:ADQ237)</f>
        <v>642522</v>
      </c>
      <c r="ADR232" s="22">
        <f t="shared" ref="ADR232" si="23290">SUM(ADR233:ADR237)</f>
        <v>642522</v>
      </c>
      <c r="ADS232" s="22">
        <f t="shared" ref="ADS232" si="23291">SUM(ADS233:ADS237)</f>
        <v>642522</v>
      </c>
      <c r="ADT232" s="22">
        <f t="shared" ref="ADT232" si="23292">SUM(ADT233:ADT237)</f>
        <v>642522</v>
      </c>
      <c r="ADU232" s="22">
        <f t="shared" ref="ADU232" si="23293">SUM(ADU233:ADU237)</f>
        <v>642522</v>
      </c>
      <c r="ADV232" s="22">
        <f t="shared" ref="ADV232" si="23294">SUM(ADV233:ADV237)</f>
        <v>642522</v>
      </c>
      <c r="ADW232" s="22">
        <f t="shared" ref="ADW232" si="23295">SUM(ADW233:ADW237)</f>
        <v>642522</v>
      </c>
      <c r="ADX232" s="22">
        <f t="shared" ref="ADX232" si="23296">SUM(ADX233:ADX237)</f>
        <v>642522</v>
      </c>
      <c r="ADY232" s="22">
        <f t="shared" ref="ADY232" si="23297">SUM(ADY233:ADY237)</f>
        <v>642522</v>
      </c>
      <c r="ADZ232" s="22">
        <f t="shared" ref="ADZ232" si="23298">SUM(ADZ233:ADZ237)</f>
        <v>642522</v>
      </c>
      <c r="AEA232" s="22">
        <f t="shared" ref="AEA232" si="23299">SUM(AEA233:AEA237)</f>
        <v>710352</v>
      </c>
      <c r="AEB232" s="22">
        <f t="shared" ref="AEB232" si="23300">SUM(AEB233:AEB237)</f>
        <v>710352</v>
      </c>
      <c r="AEC232" s="22">
        <f t="shared" ref="AEC232" si="23301">SUM(AEC233:AEC237)</f>
        <v>710352</v>
      </c>
      <c r="AED232" s="22">
        <f t="shared" ref="AED232" si="23302">SUM(AED233:AED237)</f>
        <v>710352</v>
      </c>
      <c r="AEE232" s="22">
        <f t="shared" ref="AEE232" si="23303">SUM(AEE233:AEE237)</f>
        <v>710352</v>
      </c>
      <c r="AEF232" s="22">
        <f t="shared" ref="AEF232" si="23304">SUM(AEF233:AEF237)</f>
        <v>710352</v>
      </c>
      <c r="AEG232" s="22">
        <f t="shared" ref="AEG232" si="23305">SUM(AEG233:AEG237)</f>
        <v>710352</v>
      </c>
      <c r="AEH232" s="22">
        <f t="shared" ref="AEH232" si="23306">SUM(AEH233:AEH237)</f>
        <v>710352</v>
      </c>
      <c r="AEI232" s="22">
        <f t="shared" ref="AEI232" si="23307">SUM(AEI233:AEI237)</f>
        <v>710352</v>
      </c>
      <c r="AEJ232" s="22">
        <f t="shared" ref="AEJ232" si="23308">SUM(AEJ233:AEJ237)</f>
        <v>710352</v>
      </c>
      <c r="AEK232" s="22">
        <f t="shared" ref="AEK232" si="23309">SUM(AEK233:AEK237)</f>
        <v>710352</v>
      </c>
      <c r="AEL232" s="22">
        <f t="shared" ref="AEL232" si="23310">SUM(AEL233:AEL237)</f>
        <v>710352</v>
      </c>
      <c r="AEM232" s="22">
        <f t="shared" ref="AEM232" si="23311">SUM(AEM233:AEM237)</f>
        <v>710352</v>
      </c>
      <c r="AEN232" s="22">
        <f t="shared" ref="AEN232" si="23312">SUM(AEN233:AEN237)</f>
        <v>710352</v>
      </c>
      <c r="AEO232" s="22">
        <f t="shared" ref="AEO232" si="23313">SUM(AEO233:AEO237)</f>
        <v>710352</v>
      </c>
      <c r="AEP232" s="22">
        <f t="shared" ref="AEP232" si="23314">SUM(AEP233:AEP237)</f>
        <v>710352</v>
      </c>
      <c r="AEQ232" s="22">
        <f t="shared" ref="AEQ232" si="23315">SUM(AEQ233:AEQ237)</f>
        <v>710352</v>
      </c>
      <c r="AER232" s="22">
        <f t="shared" ref="AER232" si="23316">SUM(AER233:AER237)</f>
        <v>710352</v>
      </c>
      <c r="AES232" s="22">
        <f t="shared" ref="AES232" si="23317">SUM(AES233:AES237)</f>
        <v>714432</v>
      </c>
      <c r="AET232" s="22">
        <f t="shared" ref="AET232" si="23318">SUM(AET233:AET237)</f>
        <v>714432</v>
      </c>
      <c r="AEU232" s="22">
        <f t="shared" ref="AEU232" si="23319">SUM(AEU233:AEU237)</f>
        <v>714432</v>
      </c>
      <c r="AEV232" s="22">
        <f t="shared" ref="AEV232" si="23320">SUM(AEV233:AEV237)</f>
        <v>714432</v>
      </c>
      <c r="AEW232" s="22">
        <f t="shared" ref="AEW232" si="23321">SUM(AEW233:AEW237)</f>
        <v>714936</v>
      </c>
      <c r="AEX232" s="22">
        <f t="shared" ref="AEX232" si="23322">SUM(AEX233:AEX237)</f>
        <v>714936</v>
      </c>
      <c r="AEY232" s="22">
        <f t="shared" ref="AEY232" si="23323">SUM(AEY233:AEY237)</f>
        <v>714936</v>
      </c>
      <c r="AEZ232" s="22">
        <f t="shared" ref="AEZ232" si="23324">SUM(AEZ233:AEZ237)</f>
        <v>714936</v>
      </c>
      <c r="AFA232" s="22">
        <f t="shared" ref="AFA232" si="23325">SUM(AFA233:AFA237)</f>
        <v>714936</v>
      </c>
      <c r="AFB232" s="22">
        <f t="shared" ref="AFB232" si="23326">SUM(AFB233:AFB237)</f>
        <v>714936</v>
      </c>
      <c r="AFC232" s="22">
        <f t="shared" ref="AFC232" si="23327">SUM(AFC233:AFC237)</f>
        <v>714936</v>
      </c>
      <c r="AFD232" s="22">
        <f t="shared" ref="AFD232" si="23328">SUM(AFD233:AFD237)</f>
        <v>714936</v>
      </c>
      <c r="AFE232" s="22">
        <f t="shared" ref="AFE232" si="23329">SUM(AFE233:AFE237)</f>
        <v>714936</v>
      </c>
      <c r="AFF232" s="22">
        <f t="shared" ref="AFF232" si="23330">SUM(AFF233:AFF237)</f>
        <v>722076</v>
      </c>
      <c r="AFG232" s="22">
        <f t="shared" ref="AFG232" si="23331">SUM(AFG233:AFG237)</f>
        <v>722076</v>
      </c>
    </row>
    <row r="233" spans="1:839" s="44" customFormat="1" x14ac:dyDescent="0.25">
      <c r="A233" s="43"/>
      <c r="B233" s="43"/>
      <c r="C233" s="43"/>
      <c r="D233" s="54"/>
      <c r="E233" s="43"/>
      <c r="F233" s="43"/>
      <c r="G233" s="43"/>
      <c r="H233" s="43"/>
      <c r="I233" s="43"/>
      <c r="J233" s="43"/>
      <c r="K233" s="41"/>
      <c r="L233" s="43" t="str">
        <f>структура!$M$11</f>
        <v>контроль</v>
      </c>
      <c r="M233" s="43">
        <f>SUM($Q232:$AFH232)-SUM($Q234:$AFH237)</f>
        <v>0</v>
      </c>
      <c r="N233" s="43"/>
      <c r="O233" s="43"/>
      <c r="P233" s="43"/>
      <c r="Q233" s="41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43"/>
      <c r="EB233" s="43"/>
      <c r="EC233" s="43"/>
      <c r="ED233" s="43"/>
      <c r="EE233" s="43"/>
      <c r="EF233" s="43"/>
      <c r="EG233" s="43"/>
      <c r="EH233" s="43"/>
      <c r="EI233" s="43"/>
      <c r="EJ233" s="43"/>
      <c r="EK233" s="43"/>
      <c r="EL233" s="43"/>
      <c r="EM233" s="43"/>
      <c r="EN233" s="43"/>
      <c r="EO233" s="43"/>
      <c r="EP233" s="43"/>
      <c r="EQ233" s="43"/>
      <c r="ER233" s="43"/>
      <c r="ES233" s="43"/>
      <c r="ET233" s="43"/>
      <c r="EU233" s="43"/>
      <c r="EV233" s="43"/>
      <c r="EW233" s="43"/>
      <c r="EX233" s="43"/>
      <c r="EY233" s="43"/>
      <c r="EZ233" s="43"/>
      <c r="FA233" s="43"/>
      <c r="FB233" s="43"/>
      <c r="FC233" s="43"/>
      <c r="FD233" s="43"/>
      <c r="FE233" s="43"/>
      <c r="FF233" s="43"/>
      <c r="FG233" s="43"/>
      <c r="FH233" s="43"/>
      <c r="FI233" s="43"/>
      <c r="FJ233" s="43"/>
      <c r="FK233" s="43"/>
      <c r="FL233" s="43"/>
      <c r="FM233" s="43"/>
      <c r="FN233" s="43"/>
      <c r="FO233" s="43"/>
      <c r="FP233" s="43"/>
      <c r="FQ233" s="43"/>
      <c r="FR233" s="43"/>
      <c r="FS233" s="43"/>
      <c r="FT233" s="43"/>
      <c r="FU233" s="43"/>
      <c r="FV233" s="43"/>
      <c r="FW233" s="43"/>
      <c r="FX233" s="43"/>
      <c r="FY233" s="43"/>
      <c r="FZ233" s="43"/>
      <c r="GA233" s="43"/>
      <c r="GB233" s="43"/>
      <c r="GC233" s="43"/>
      <c r="GD233" s="43"/>
      <c r="GE233" s="43"/>
      <c r="GF233" s="43"/>
      <c r="GG233" s="43"/>
      <c r="GH233" s="43"/>
      <c r="GI233" s="43"/>
      <c r="GJ233" s="43"/>
      <c r="GK233" s="43"/>
      <c r="GL233" s="43"/>
      <c r="GM233" s="43"/>
      <c r="GN233" s="43"/>
      <c r="GO233" s="43"/>
      <c r="GP233" s="43"/>
      <c r="GQ233" s="43"/>
      <c r="GR233" s="43"/>
      <c r="GS233" s="43"/>
      <c r="GT233" s="43"/>
      <c r="GU233" s="43"/>
      <c r="GV233" s="43"/>
      <c r="GW233" s="43"/>
      <c r="GX233" s="43"/>
      <c r="GY233" s="43"/>
      <c r="GZ233" s="43"/>
      <c r="HA233" s="43"/>
      <c r="HB233" s="43"/>
      <c r="HC233" s="43"/>
      <c r="HD233" s="43"/>
      <c r="HE233" s="43"/>
      <c r="HF233" s="43"/>
      <c r="HG233" s="43"/>
      <c r="HH233" s="43"/>
      <c r="HI233" s="43"/>
      <c r="HJ233" s="43"/>
      <c r="HK233" s="43"/>
      <c r="HL233" s="43"/>
      <c r="HM233" s="43"/>
      <c r="HN233" s="43"/>
      <c r="HO233" s="43"/>
      <c r="HP233" s="43"/>
      <c r="HQ233" s="43"/>
      <c r="HR233" s="43"/>
      <c r="HS233" s="43"/>
      <c r="HT233" s="43"/>
      <c r="HU233" s="43"/>
      <c r="HV233" s="43"/>
      <c r="HW233" s="43"/>
      <c r="HX233" s="43"/>
      <c r="HY233" s="43"/>
      <c r="HZ233" s="43"/>
      <c r="IA233" s="43"/>
      <c r="IB233" s="43"/>
      <c r="IC233" s="43"/>
      <c r="ID233" s="43"/>
      <c r="IE233" s="43"/>
      <c r="IF233" s="43"/>
      <c r="IG233" s="43"/>
      <c r="IH233" s="43"/>
      <c r="II233" s="43"/>
      <c r="IJ233" s="43"/>
      <c r="IK233" s="43"/>
      <c r="IL233" s="43"/>
      <c r="IM233" s="43"/>
      <c r="IN233" s="43"/>
      <c r="IO233" s="43"/>
      <c r="IP233" s="43"/>
      <c r="IQ233" s="43"/>
      <c r="IR233" s="43"/>
      <c r="IS233" s="43"/>
      <c r="IT233" s="43"/>
      <c r="IU233" s="43"/>
      <c r="IV233" s="43"/>
      <c r="IW233" s="43"/>
      <c r="IX233" s="43"/>
      <c r="IY233" s="43"/>
      <c r="IZ233" s="43"/>
      <c r="JA233" s="43"/>
      <c r="JB233" s="43"/>
      <c r="JC233" s="43"/>
      <c r="JD233" s="43"/>
      <c r="JE233" s="43"/>
      <c r="JF233" s="43"/>
      <c r="JG233" s="43"/>
      <c r="JH233" s="43"/>
      <c r="JI233" s="43"/>
      <c r="JJ233" s="43"/>
      <c r="JK233" s="43"/>
      <c r="JL233" s="43"/>
      <c r="JM233" s="43"/>
      <c r="JN233" s="43"/>
      <c r="JO233" s="43"/>
      <c r="JP233" s="43"/>
      <c r="JQ233" s="43"/>
      <c r="JR233" s="43"/>
      <c r="JS233" s="43"/>
      <c r="JT233" s="43"/>
      <c r="JU233" s="43"/>
      <c r="JV233" s="43"/>
      <c r="JW233" s="43"/>
      <c r="JX233" s="43"/>
      <c r="JY233" s="43"/>
      <c r="JZ233" s="43"/>
      <c r="KA233" s="43"/>
      <c r="KB233" s="43"/>
      <c r="KC233" s="43"/>
      <c r="KD233" s="43"/>
      <c r="KE233" s="43"/>
      <c r="KF233" s="43"/>
      <c r="KG233" s="43"/>
      <c r="KH233" s="43"/>
      <c r="KI233" s="43"/>
      <c r="KJ233" s="43"/>
      <c r="KK233" s="43"/>
      <c r="KL233" s="43"/>
      <c r="KM233" s="43"/>
      <c r="KN233" s="43"/>
      <c r="KO233" s="43"/>
      <c r="KP233" s="43"/>
      <c r="KQ233" s="43"/>
      <c r="KR233" s="43"/>
      <c r="KS233" s="43"/>
      <c r="KT233" s="43"/>
      <c r="KU233" s="43"/>
      <c r="KV233" s="43"/>
      <c r="KW233" s="43"/>
      <c r="KX233" s="43"/>
      <c r="KY233" s="43"/>
      <c r="KZ233" s="43"/>
      <c r="LA233" s="43"/>
      <c r="LB233" s="43"/>
      <c r="LC233" s="43"/>
      <c r="LD233" s="43"/>
      <c r="LE233" s="43"/>
      <c r="LF233" s="43"/>
      <c r="LG233" s="43"/>
      <c r="LH233" s="43"/>
      <c r="LI233" s="43"/>
      <c r="LJ233" s="43"/>
      <c r="LK233" s="43"/>
      <c r="LL233" s="43"/>
      <c r="LM233" s="43"/>
      <c r="LN233" s="43"/>
      <c r="LO233" s="43"/>
      <c r="LP233" s="43"/>
      <c r="LQ233" s="43"/>
      <c r="LR233" s="43"/>
      <c r="LS233" s="43"/>
      <c r="LT233" s="43"/>
      <c r="LU233" s="43"/>
      <c r="LV233" s="43"/>
      <c r="LW233" s="43"/>
      <c r="LX233" s="43"/>
      <c r="LY233" s="43"/>
      <c r="LZ233" s="43"/>
      <c r="MA233" s="43"/>
      <c r="MB233" s="43"/>
      <c r="MC233" s="43"/>
      <c r="MD233" s="43"/>
      <c r="ME233" s="43"/>
      <c r="MF233" s="43"/>
      <c r="MG233" s="43"/>
      <c r="MH233" s="43"/>
      <c r="MI233" s="43"/>
      <c r="MJ233" s="43"/>
      <c r="MK233" s="43"/>
      <c r="ML233" s="43"/>
      <c r="MM233" s="43"/>
      <c r="MN233" s="43"/>
      <c r="MO233" s="43"/>
      <c r="MP233" s="43"/>
      <c r="MQ233" s="43"/>
      <c r="MR233" s="43"/>
      <c r="MS233" s="43"/>
      <c r="MT233" s="43"/>
      <c r="MU233" s="43"/>
      <c r="MV233" s="43"/>
      <c r="MW233" s="43"/>
      <c r="MX233" s="43"/>
      <c r="MY233" s="43"/>
      <c r="MZ233" s="43"/>
      <c r="NA233" s="43"/>
      <c r="NB233" s="43"/>
      <c r="NC233" s="43"/>
      <c r="ND233" s="43"/>
      <c r="NE233" s="43"/>
      <c r="NF233" s="43"/>
      <c r="NG233" s="43"/>
      <c r="NH233" s="43"/>
      <c r="NI233" s="43"/>
      <c r="NJ233" s="43"/>
      <c r="NK233" s="43"/>
      <c r="NL233" s="43"/>
      <c r="NM233" s="43"/>
      <c r="NN233" s="43"/>
      <c r="NO233" s="43"/>
      <c r="NP233" s="43"/>
      <c r="NQ233" s="43"/>
      <c r="NR233" s="43"/>
      <c r="NS233" s="43"/>
      <c r="NT233" s="43"/>
      <c r="NU233" s="43"/>
      <c r="NV233" s="43"/>
      <c r="NW233" s="43"/>
      <c r="NX233" s="43"/>
      <c r="NY233" s="43"/>
      <c r="NZ233" s="43"/>
      <c r="OA233" s="43"/>
      <c r="OB233" s="43"/>
      <c r="OC233" s="43"/>
      <c r="OD233" s="43"/>
      <c r="OE233" s="43"/>
      <c r="OF233" s="43"/>
      <c r="OG233" s="43"/>
      <c r="OH233" s="43"/>
      <c r="OI233" s="43"/>
      <c r="OJ233" s="43"/>
      <c r="OK233" s="43"/>
      <c r="OL233" s="43"/>
      <c r="OM233" s="43"/>
      <c r="ON233" s="43"/>
      <c r="OO233" s="43"/>
      <c r="OP233" s="43"/>
      <c r="OQ233" s="43"/>
      <c r="OR233" s="43"/>
      <c r="OS233" s="43"/>
      <c r="OT233" s="43"/>
      <c r="OU233" s="43"/>
      <c r="OV233" s="43"/>
      <c r="OW233" s="43"/>
      <c r="OX233" s="43"/>
      <c r="OY233" s="43"/>
      <c r="OZ233" s="43"/>
      <c r="PA233" s="43"/>
      <c r="PB233" s="43"/>
      <c r="PC233" s="43"/>
      <c r="PD233" s="43"/>
      <c r="PE233" s="43"/>
      <c r="PF233" s="43"/>
      <c r="PG233" s="43"/>
      <c r="PH233" s="43"/>
      <c r="PI233" s="43"/>
      <c r="PJ233" s="43"/>
      <c r="PK233" s="43"/>
      <c r="PL233" s="43"/>
      <c r="PM233" s="43"/>
      <c r="PN233" s="43"/>
      <c r="PO233" s="43"/>
      <c r="PP233" s="43"/>
      <c r="PQ233" s="43"/>
      <c r="PR233" s="43"/>
      <c r="PS233" s="43"/>
      <c r="PT233" s="43"/>
      <c r="PU233" s="43"/>
      <c r="PV233" s="43"/>
      <c r="PW233" s="43"/>
      <c r="PX233" s="43"/>
      <c r="PY233" s="43"/>
      <c r="PZ233" s="43"/>
      <c r="QA233" s="43"/>
      <c r="QB233" s="43"/>
      <c r="QC233" s="43"/>
      <c r="QD233" s="43"/>
      <c r="QE233" s="43"/>
      <c r="QF233" s="43"/>
      <c r="QG233" s="43"/>
      <c r="QH233" s="43"/>
      <c r="QI233" s="43"/>
      <c r="QJ233" s="43"/>
      <c r="QK233" s="43"/>
      <c r="QL233" s="43"/>
      <c r="QM233" s="43"/>
      <c r="QN233" s="43"/>
      <c r="QO233" s="43"/>
      <c r="QP233" s="43"/>
      <c r="QQ233" s="43"/>
      <c r="QR233" s="43"/>
      <c r="QS233" s="43"/>
      <c r="QT233" s="43"/>
      <c r="QU233" s="43"/>
      <c r="QV233" s="43"/>
      <c r="QW233" s="43"/>
      <c r="QX233" s="43"/>
      <c r="QY233" s="43"/>
      <c r="QZ233" s="43"/>
      <c r="RA233" s="43"/>
      <c r="RB233" s="43"/>
      <c r="RC233" s="43"/>
      <c r="RD233" s="43"/>
      <c r="RE233" s="43"/>
      <c r="RF233" s="43"/>
      <c r="RG233" s="43"/>
      <c r="RH233" s="43"/>
      <c r="RI233" s="43"/>
      <c r="RJ233" s="43"/>
      <c r="RK233" s="43"/>
      <c r="RL233" s="43"/>
      <c r="RM233" s="43"/>
      <c r="RN233" s="43"/>
      <c r="RO233" s="43"/>
      <c r="RP233" s="43"/>
      <c r="RQ233" s="43"/>
      <c r="RR233" s="43"/>
      <c r="RS233" s="43"/>
      <c r="RT233" s="43"/>
      <c r="RU233" s="43"/>
      <c r="RV233" s="43"/>
      <c r="RW233" s="43"/>
      <c r="RX233" s="43"/>
      <c r="RY233" s="43"/>
      <c r="RZ233" s="43"/>
      <c r="SA233" s="43"/>
      <c r="SB233" s="43"/>
      <c r="SC233" s="43"/>
      <c r="SD233" s="43"/>
      <c r="SE233" s="43"/>
      <c r="SF233" s="43"/>
      <c r="SG233" s="43"/>
      <c r="SH233" s="43"/>
      <c r="SI233" s="43"/>
      <c r="SJ233" s="43"/>
      <c r="SK233" s="43"/>
      <c r="SL233" s="43"/>
      <c r="SM233" s="43"/>
      <c r="SN233" s="43"/>
      <c r="SO233" s="43"/>
      <c r="SP233" s="43"/>
      <c r="SQ233" s="43"/>
      <c r="SR233" s="43"/>
      <c r="SS233" s="43"/>
      <c r="ST233" s="43"/>
      <c r="SU233" s="43"/>
      <c r="SV233" s="43"/>
      <c r="SW233" s="43"/>
      <c r="SX233" s="43"/>
      <c r="SY233" s="43"/>
      <c r="SZ233" s="43"/>
      <c r="TA233" s="43"/>
      <c r="TB233" s="43"/>
      <c r="TC233" s="43"/>
      <c r="TD233" s="43"/>
      <c r="TE233" s="43"/>
      <c r="TF233" s="43"/>
      <c r="TG233" s="43"/>
      <c r="TH233" s="43"/>
      <c r="TI233" s="43"/>
      <c r="TJ233" s="43"/>
      <c r="TK233" s="43"/>
      <c r="TL233" s="43"/>
      <c r="TM233" s="43"/>
      <c r="TN233" s="43"/>
      <c r="TO233" s="43"/>
      <c r="TP233" s="43"/>
      <c r="TQ233" s="43"/>
      <c r="TR233" s="43"/>
      <c r="TS233" s="43"/>
      <c r="TT233" s="43"/>
      <c r="TU233" s="43"/>
      <c r="TV233" s="43"/>
      <c r="TW233" s="43"/>
      <c r="TX233" s="43"/>
      <c r="TY233" s="43"/>
      <c r="TZ233" s="43"/>
      <c r="UA233" s="43"/>
      <c r="UB233" s="43"/>
      <c r="UC233" s="43"/>
      <c r="UD233" s="43"/>
      <c r="UE233" s="43"/>
      <c r="UF233" s="43"/>
      <c r="UG233" s="43"/>
      <c r="UH233" s="43"/>
      <c r="UI233" s="43"/>
      <c r="UJ233" s="43"/>
      <c r="UK233" s="43"/>
      <c r="UL233" s="43"/>
      <c r="UM233" s="43"/>
      <c r="UN233" s="43"/>
      <c r="UO233" s="43"/>
      <c r="UP233" s="43"/>
      <c r="UQ233" s="43"/>
      <c r="UR233" s="43"/>
      <c r="US233" s="43"/>
      <c r="UT233" s="43"/>
      <c r="UU233" s="43"/>
      <c r="UV233" s="43"/>
      <c r="UW233" s="43"/>
      <c r="UX233" s="43"/>
      <c r="UY233" s="43"/>
      <c r="UZ233" s="43"/>
      <c r="VA233" s="43"/>
      <c r="VB233" s="43"/>
      <c r="VC233" s="43"/>
      <c r="VD233" s="43"/>
      <c r="VE233" s="43"/>
      <c r="VF233" s="43"/>
      <c r="VG233" s="43"/>
      <c r="VH233" s="43"/>
      <c r="VI233" s="43"/>
      <c r="VJ233" s="43"/>
      <c r="VK233" s="43"/>
      <c r="VL233" s="43"/>
      <c r="VM233" s="43"/>
      <c r="VN233" s="43"/>
      <c r="VO233" s="43"/>
      <c r="VP233" s="43"/>
      <c r="VQ233" s="43"/>
      <c r="VR233" s="43"/>
      <c r="VS233" s="43"/>
      <c r="VT233" s="43"/>
      <c r="VU233" s="43"/>
      <c r="VV233" s="43"/>
      <c r="VW233" s="43"/>
      <c r="VX233" s="43"/>
      <c r="VY233" s="43"/>
      <c r="VZ233" s="43"/>
      <c r="WA233" s="43"/>
      <c r="WB233" s="43"/>
      <c r="WC233" s="43"/>
      <c r="WD233" s="43"/>
      <c r="WE233" s="43"/>
      <c r="WF233" s="43"/>
      <c r="WG233" s="43"/>
      <c r="WH233" s="43"/>
      <c r="WI233" s="43"/>
      <c r="WJ233" s="43"/>
      <c r="WK233" s="43"/>
      <c r="WL233" s="43"/>
      <c r="WM233" s="43"/>
      <c r="WN233" s="43"/>
      <c r="WO233" s="43"/>
      <c r="WP233" s="43"/>
      <c r="WQ233" s="43"/>
      <c r="WR233" s="43"/>
      <c r="WS233" s="43"/>
      <c r="WT233" s="43"/>
      <c r="WU233" s="43"/>
      <c r="WV233" s="43"/>
      <c r="WW233" s="43"/>
      <c r="WX233" s="43"/>
      <c r="WY233" s="43"/>
      <c r="WZ233" s="43"/>
      <c r="XA233" s="43"/>
      <c r="XB233" s="43"/>
      <c r="XC233" s="43"/>
      <c r="XD233" s="43"/>
      <c r="XE233" s="43"/>
      <c r="XF233" s="43"/>
      <c r="XG233" s="43"/>
      <c r="XH233" s="43"/>
      <c r="XI233" s="43"/>
      <c r="XJ233" s="43"/>
      <c r="XK233" s="43"/>
      <c r="XL233" s="43"/>
      <c r="XM233" s="43"/>
      <c r="XN233" s="43"/>
      <c r="XO233" s="43"/>
      <c r="XP233" s="43"/>
      <c r="XQ233" s="43"/>
      <c r="XR233" s="43"/>
      <c r="XS233" s="43"/>
      <c r="XT233" s="43"/>
      <c r="XU233" s="43"/>
      <c r="XV233" s="43"/>
      <c r="XW233" s="43"/>
      <c r="XX233" s="43"/>
      <c r="XY233" s="43"/>
      <c r="XZ233" s="43"/>
      <c r="YA233" s="43"/>
      <c r="YB233" s="43"/>
      <c r="YC233" s="43"/>
      <c r="YD233" s="43"/>
      <c r="YE233" s="43"/>
      <c r="YF233" s="43"/>
      <c r="YG233" s="43"/>
      <c r="YH233" s="43"/>
      <c r="YI233" s="43"/>
      <c r="YJ233" s="43"/>
      <c r="YK233" s="43"/>
      <c r="YL233" s="43"/>
      <c r="YM233" s="43"/>
      <c r="YN233" s="43"/>
      <c r="YO233" s="43"/>
      <c r="YP233" s="43"/>
      <c r="YQ233" s="43"/>
      <c r="YR233" s="43"/>
      <c r="YS233" s="43"/>
      <c r="YT233" s="43"/>
      <c r="YU233" s="43"/>
      <c r="YV233" s="43"/>
      <c r="YW233" s="43"/>
      <c r="YX233" s="43"/>
      <c r="YY233" s="43"/>
      <c r="YZ233" s="43"/>
      <c r="ZA233" s="43"/>
      <c r="ZB233" s="43"/>
      <c r="ZC233" s="43"/>
      <c r="ZD233" s="43"/>
      <c r="ZE233" s="43"/>
      <c r="ZF233" s="43"/>
      <c r="ZG233" s="43"/>
      <c r="ZH233" s="43"/>
      <c r="ZI233" s="43"/>
      <c r="ZJ233" s="43"/>
      <c r="ZK233" s="43"/>
      <c r="ZL233" s="43"/>
      <c r="ZM233" s="43"/>
      <c r="ZN233" s="43"/>
      <c r="ZO233" s="43"/>
      <c r="ZP233" s="43"/>
      <c r="ZQ233" s="43"/>
      <c r="ZR233" s="43"/>
      <c r="ZS233" s="43"/>
      <c r="ZT233" s="43"/>
      <c r="ZU233" s="43"/>
      <c r="ZV233" s="43"/>
      <c r="ZW233" s="43"/>
      <c r="ZX233" s="43"/>
      <c r="ZY233" s="43"/>
      <c r="ZZ233" s="43"/>
      <c r="AAA233" s="43"/>
      <c r="AAB233" s="43"/>
      <c r="AAC233" s="43"/>
      <c r="AAD233" s="43"/>
      <c r="AAE233" s="43"/>
      <c r="AAF233" s="43"/>
      <c r="AAG233" s="43"/>
      <c r="AAH233" s="43"/>
      <c r="AAI233" s="43"/>
      <c r="AAJ233" s="43"/>
      <c r="AAK233" s="43"/>
      <c r="AAL233" s="43"/>
      <c r="AAM233" s="43"/>
      <c r="AAN233" s="43"/>
      <c r="AAO233" s="43"/>
      <c r="AAP233" s="43"/>
      <c r="AAQ233" s="43"/>
      <c r="AAR233" s="43"/>
      <c r="AAS233" s="43"/>
      <c r="AAT233" s="43"/>
      <c r="AAU233" s="43"/>
      <c r="AAV233" s="43"/>
      <c r="AAW233" s="43"/>
      <c r="AAX233" s="43"/>
      <c r="AAY233" s="43"/>
      <c r="AAZ233" s="43"/>
      <c r="ABA233" s="43"/>
      <c r="ABB233" s="43"/>
      <c r="ABC233" s="43"/>
      <c r="ABD233" s="43"/>
      <c r="ABE233" s="43"/>
      <c r="ABF233" s="43"/>
      <c r="ABG233" s="43"/>
      <c r="ABH233" s="43"/>
      <c r="ABI233" s="43"/>
      <c r="ABJ233" s="43"/>
      <c r="ABK233" s="43"/>
      <c r="ABL233" s="43"/>
      <c r="ABM233" s="43"/>
      <c r="ABN233" s="43"/>
      <c r="ABO233" s="43"/>
      <c r="ABP233" s="43"/>
      <c r="ABQ233" s="43"/>
      <c r="ABR233" s="43"/>
      <c r="ABS233" s="43"/>
      <c r="ABT233" s="43"/>
      <c r="ABU233" s="43"/>
      <c r="ABV233" s="43"/>
      <c r="ABW233" s="43"/>
      <c r="ABX233" s="43"/>
      <c r="ABY233" s="43"/>
      <c r="ABZ233" s="43"/>
      <c r="ACA233" s="43"/>
      <c r="ACB233" s="43"/>
      <c r="ACC233" s="43"/>
      <c r="ACD233" s="43"/>
      <c r="ACE233" s="43"/>
      <c r="ACF233" s="43"/>
      <c r="ACG233" s="43"/>
      <c r="ACH233" s="43"/>
      <c r="ACI233" s="43"/>
      <c r="ACJ233" s="43"/>
      <c r="ACK233" s="43"/>
      <c r="ACL233" s="43"/>
      <c r="ACM233" s="43"/>
      <c r="ACN233" s="43"/>
      <c r="ACO233" s="43"/>
      <c r="ACP233" s="43"/>
      <c r="ACQ233" s="43"/>
      <c r="ACR233" s="43"/>
      <c r="ACS233" s="43"/>
      <c r="ACT233" s="43"/>
      <c r="ACU233" s="43"/>
      <c r="ACV233" s="43"/>
      <c r="ACW233" s="43"/>
      <c r="ACX233" s="43"/>
      <c r="ACY233" s="43"/>
      <c r="ACZ233" s="43"/>
      <c r="ADA233" s="43"/>
      <c r="ADB233" s="43"/>
      <c r="ADC233" s="43"/>
      <c r="ADD233" s="43"/>
      <c r="ADE233" s="43"/>
      <c r="ADF233" s="43"/>
      <c r="ADG233" s="43"/>
      <c r="ADH233" s="43"/>
      <c r="ADI233" s="43"/>
      <c r="ADJ233" s="43"/>
      <c r="ADK233" s="43"/>
      <c r="ADL233" s="43"/>
      <c r="ADM233" s="43"/>
      <c r="ADN233" s="43"/>
      <c r="ADO233" s="43"/>
      <c r="ADP233" s="43"/>
      <c r="ADQ233" s="43"/>
      <c r="ADR233" s="43"/>
      <c r="ADS233" s="43"/>
      <c r="ADT233" s="43"/>
      <c r="ADU233" s="43"/>
      <c r="ADV233" s="43"/>
      <c r="ADW233" s="43"/>
      <c r="ADX233" s="43"/>
      <c r="ADY233" s="43"/>
      <c r="ADZ233" s="43"/>
      <c r="AEA233" s="43"/>
      <c r="AEB233" s="43"/>
      <c r="AEC233" s="43"/>
      <c r="AED233" s="43"/>
      <c r="AEE233" s="43"/>
      <c r="AEF233" s="43"/>
      <c r="AEG233" s="43"/>
      <c r="AEH233" s="43"/>
      <c r="AEI233" s="43"/>
      <c r="AEJ233" s="43"/>
      <c r="AEK233" s="43"/>
      <c r="AEL233" s="43"/>
      <c r="AEM233" s="43"/>
      <c r="AEN233" s="43"/>
      <c r="AEO233" s="43"/>
      <c r="AEP233" s="43"/>
      <c r="AEQ233" s="43"/>
      <c r="AER233" s="43"/>
      <c r="AES233" s="43"/>
      <c r="AET233" s="43"/>
      <c r="AEU233" s="43"/>
      <c r="AEV233" s="43"/>
      <c r="AEW233" s="43"/>
      <c r="AEX233" s="43"/>
      <c r="AEY233" s="43"/>
      <c r="AEZ233" s="43"/>
      <c r="AFA233" s="43"/>
      <c r="AFB233" s="43"/>
      <c r="AFC233" s="43"/>
      <c r="AFD233" s="43"/>
      <c r="AFE233" s="43"/>
      <c r="AFF233" s="43"/>
      <c r="AFG233" s="43"/>
    </row>
    <row r="234" spans="1:839" s="42" customFormat="1" x14ac:dyDescent="0.25">
      <c r="A234" s="21"/>
      <c r="B234" s="21"/>
      <c r="C234" s="21"/>
      <c r="D234" s="55"/>
      <c r="E234" s="21" t="str">
        <f>структура!$G$70</f>
        <v>списание процентов по безвозвр. займам</v>
      </c>
      <c r="F234" s="21"/>
      <c r="G234" s="21" t="str">
        <f>структура!$J$10</f>
        <v>повторный заем</v>
      </c>
      <c r="H234" s="21"/>
      <c r="I234" s="21" t="str">
        <f>IF($E234="","",INDEX(структура!$H$10:$H$153,SUMIFS(структура!$C$10:$C$153,структура!$G$10:$G$153,$E234)))</f>
        <v>руб</v>
      </c>
      <c r="J234" s="21"/>
      <c r="K234" s="41"/>
      <c r="L234" s="21"/>
      <c r="M234" s="21"/>
      <c r="N234" s="21"/>
      <c r="O234" s="21"/>
      <c r="P234" s="21"/>
      <c r="Q234" s="41"/>
      <c r="R234" s="21">
        <f>IF(R$8="",0,SUMIFS(180:180,210:210,R$8)+SUMIFS(206:206,210:210,R$8))</f>
        <v>0</v>
      </c>
      <c r="S234" s="21">
        <f>IF(S$8="",0,SUMIFS(180:180,210:210,S$8)+SUMIFS(206:206,210:210,S$8))</f>
        <v>0</v>
      </c>
      <c r="T234" s="21">
        <f t="shared" ref="T234" si="23332">IF(T$8="",0,SUMIFS(180:180,210:210,T$8)+SUMIFS(206:206,210:210,T$8))</f>
        <v>0</v>
      </c>
      <c r="U234" s="21">
        <f>IF(U$8="",0,SUMIFS(180:180,210:210,U$8)+SUMIFS(206:206,210:210,U$8))</f>
        <v>0</v>
      </c>
      <c r="V234" s="21">
        <f t="shared" ref="V234:CG234" si="23333">IF(V$8="",0,SUMIFS(180:180,210:210,V$8)+SUMIFS(206:206,210:210,V$8))</f>
        <v>0</v>
      </c>
      <c r="W234" s="21">
        <f t="shared" si="23333"/>
        <v>0</v>
      </c>
      <c r="X234" s="21">
        <f t="shared" si="23333"/>
        <v>0</v>
      </c>
      <c r="Y234" s="21">
        <f t="shared" si="23333"/>
        <v>0</v>
      </c>
      <c r="Z234" s="21">
        <f t="shared" si="23333"/>
        <v>0</v>
      </c>
      <c r="AA234" s="21">
        <f t="shared" si="23333"/>
        <v>0</v>
      </c>
      <c r="AB234" s="21">
        <f t="shared" si="23333"/>
        <v>0</v>
      </c>
      <c r="AC234" s="21">
        <f t="shared" si="23333"/>
        <v>0</v>
      </c>
      <c r="AD234" s="21">
        <f t="shared" si="23333"/>
        <v>0</v>
      </c>
      <c r="AE234" s="21">
        <f t="shared" si="23333"/>
        <v>0</v>
      </c>
      <c r="AF234" s="21">
        <f t="shared" si="23333"/>
        <v>0</v>
      </c>
      <c r="AG234" s="21">
        <f t="shared" si="23333"/>
        <v>0</v>
      </c>
      <c r="AH234" s="21">
        <f t="shared" si="23333"/>
        <v>0</v>
      </c>
      <c r="AI234" s="21">
        <f t="shared" si="23333"/>
        <v>0</v>
      </c>
      <c r="AJ234" s="21">
        <f t="shared" si="23333"/>
        <v>0</v>
      </c>
      <c r="AK234" s="21">
        <f t="shared" si="23333"/>
        <v>0</v>
      </c>
      <c r="AL234" s="21">
        <f t="shared" si="23333"/>
        <v>0</v>
      </c>
      <c r="AM234" s="21">
        <f t="shared" si="23333"/>
        <v>0</v>
      </c>
      <c r="AN234" s="21">
        <f t="shared" si="23333"/>
        <v>0</v>
      </c>
      <c r="AO234" s="21">
        <f t="shared" si="23333"/>
        <v>0</v>
      </c>
      <c r="AP234" s="21">
        <f t="shared" si="23333"/>
        <v>0</v>
      </c>
      <c r="AQ234" s="21">
        <f t="shared" si="23333"/>
        <v>0</v>
      </c>
      <c r="AR234" s="21">
        <f t="shared" si="23333"/>
        <v>0</v>
      </c>
      <c r="AS234" s="21">
        <f t="shared" si="23333"/>
        <v>0</v>
      </c>
      <c r="AT234" s="21">
        <f t="shared" si="23333"/>
        <v>0</v>
      </c>
      <c r="AU234" s="21">
        <f t="shared" si="23333"/>
        <v>0</v>
      </c>
      <c r="AV234" s="21">
        <f t="shared" si="23333"/>
        <v>0</v>
      </c>
      <c r="AW234" s="21">
        <f t="shared" si="23333"/>
        <v>0</v>
      </c>
      <c r="AX234" s="21">
        <f t="shared" si="23333"/>
        <v>0</v>
      </c>
      <c r="AY234" s="21">
        <f t="shared" si="23333"/>
        <v>0</v>
      </c>
      <c r="AZ234" s="21">
        <f t="shared" si="23333"/>
        <v>0</v>
      </c>
      <c r="BA234" s="21">
        <f t="shared" si="23333"/>
        <v>0</v>
      </c>
      <c r="BB234" s="21">
        <f t="shared" si="23333"/>
        <v>0</v>
      </c>
      <c r="BC234" s="21">
        <f t="shared" si="23333"/>
        <v>0</v>
      </c>
      <c r="BD234" s="21">
        <f t="shared" si="23333"/>
        <v>0</v>
      </c>
      <c r="BE234" s="21">
        <f t="shared" si="23333"/>
        <v>0</v>
      </c>
      <c r="BF234" s="21">
        <f t="shared" si="23333"/>
        <v>0</v>
      </c>
      <c r="BG234" s="21">
        <f t="shared" si="23333"/>
        <v>0</v>
      </c>
      <c r="BH234" s="21">
        <f t="shared" si="23333"/>
        <v>0</v>
      </c>
      <c r="BI234" s="21">
        <f t="shared" si="23333"/>
        <v>0</v>
      </c>
      <c r="BJ234" s="21">
        <f t="shared" si="23333"/>
        <v>0</v>
      </c>
      <c r="BK234" s="21">
        <f t="shared" si="23333"/>
        <v>0</v>
      </c>
      <c r="BL234" s="21">
        <f t="shared" si="23333"/>
        <v>0</v>
      </c>
      <c r="BM234" s="21">
        <f t="shared" si="23333"/>
        <v>0</v>
      </c>
      <c r="BN234" s="21">
        <f t="shared" si="23333"/>
        <v>0</v>
      </c>
      <c r="BO234" s="21">
        <f t="shared" si="23333"/>
        <v>0</v>
      </c>
      <c r="BP234" s="21">
        <f t="shared" si="23333"/>
        <v>0</v>
      </c>
      <c r="BQ234" s="21">
        <f t="shared" si="23333"/>
        <v>0</v>
      </c>
      <c r="BR234" s="21">
        <f t="shared" si="23333"/>
        <v>0</v>
      </c>
      <c r="BS234" s="21">
        <f t="shared" si="23333"/>
        <v>0</v>
      </c>
      <c r="BT234" s="21">
        <f t="shared" si="23333"/>
        <v>0</v>
      </c>
      <c r="BU234" s="21">
        <f t="shared" si="23333"/>
        <v>0</v>
      </c>
      <c r="BV234" s="21">
        <f t="shared" si="23333"/>
        <v>0</v>
      </c>
      <c r="BW234" s="21">
        <f t="shared" si="23333"/>
        <v>0</v>
      </c>
      <c r="BX234" s="21">
        <f t="shared" si="23333"/>
        <v>0</v>
      </c>
      <c r="BY234" s="21">
        <f t="shared" si="23333"/>
        <v>0</v>
      </c>
      <c r="BZ234" s="21">
        <f t="shared" si="23333"/>
        <v>0</v>
      </c>
      <c r="CA234" s="21">
        <f t="shared" si="23333"/>
        <v>0</v>
      </c>
      <c r="CB234" s="21">
        <f t="shared" si="23333"/>
        <v>0</v>
      </c>
      <c r="CC234" s="21">
        <f t="shared" si="23333"/>
        <v>0</v>
      </c>
      <c r="CD234" s="21">
        <f t="shared" si="23333"/>
        <v>0</v>
      </c>
      <c r="CE234" s="21">
        <f t="shared" si="23333"/>
        <v>0</v>
      </c>
      <c r="CF234" s="21">
        <f t="shared" si="23333"/>
        <v>0</v>
      </c>
      <c r="CG234" s="21">
        <f t="shared" si="23333"/>
        <v>0</v>
      </c>
      <c r="CH234" s="21">
        <f t="shared" ref="CH234:ES234" si="23334">IF(CH$8="",0,SUMIFS(180:180,210:210,CH$8)+SUMIFS(206:206,210:210,CH$8))</f>
        <v>0</v>
      </c>
      <c r="CI234" s="21">
        <f t="shared" si="23334"/>
        <v>0</v>
      </c>
      <c r="CJ234" s="21">
        <f t="shared" si="23334"/>
        <v>0</v>
      </c>
      <c r="CK234" s="21">
        <f t="shared" si="23334"/>
        <v>0</v>
      </c>
      <c r="CL234" s="21">
        <f t="shared" si="23334"/>
        <v>0</v>
      </c>
      <c r="CM234" s="21">
        <f t="shared" si="23334"/>
        <v>0</v>
      </c>
      <c r="CN234" s="21">
        <f t="shared" si="23334"/>
        <v>0</v>
      </c>
      <c r="CO234" s="21">
        <f t="shared" si="23334"/>
        <v>0</v>
      </c>
      <c r="CP234" s="21">
        <f t="shared" si="23334"/>
        <v>0</v>
      </c>
      <c r="CQ234" s="21">
        <f t="shared" si="23334"/>
        <v>0</v>
      </c>
      <c r="CR234" s="21">
        <f t="shared" si="23334"/>
        <v>0</v>
      </c>
      <c r="CS234" s="21">
        <f t="shared" si="23334"/>
        <v>0</v>
      </c>
      <c r="CT234" s="21">
        <f t="shared" si="23334"/>
        <v>2380.0000000000005</v>
      </c>
      <c r="CU234" s="21">
        <f t="shared" si="23334"/>
        <v>2380.0000000000005</v>
      </c>
      <c r="CV234" s="21">
        <f t="shared" si="23334"/>
        <v>2380.0000000000005</v>
      </c>
      <c r="CW234" s="21">
        <f t="shared" si="23334"/>
        <v>2380.0000000000005</v>
      </c>
      <c r="CX234" s="21">
        <f t="shared" si="23334"/>
        <v>2380.0000000000005</v>
      </c>
      <c r="CY234" s="21">
        <f t="shared" si="23334"/>
        <v>2380.0000000000005</v>
      </c>
      <c r="CZ234" s="21">
        <f t="shared" si="23334"/>
        <v>2380.0000000000005</v>
      </c>
      <c r="DA234" s="21">
        <f t="shared" si="23334"/>
        <v>2380.0000000000005</v>
      </c>
      <c r="DB234" s="21">
        <f t="shared" si="23334"/>
        <v>2380.0000000000005</v>
      </c>
      <c r="DC234" s="21">
        <f t="shared" si="23334"/>
        <v>2380.0000000000005</v>
      </c>
      <c r="DD234" s="21">
        <f t="shared" si="23334"/>
        <v>2380.0000000000005</v>
      </c>
      <c r="DE234" s="21">
        <f t="shared" si="23334"/>
        <v>2380.0000000000005</v>
      </c>
      <c r="DF234" s="21">
        <f t="shared" si="23334"/>
        <v>2380.0000000000005</v>
      </c>
      <c r="DG234" s="21">
        <f t="shared" si="23334"/>
        <v>2380.0000000000005</v>
      </c>
      <c r="DH234" s="21">
        <f t="shared" si="23334"/>
        <v>2380.0000000000005</v>
      </c>
      <c r="DI234" s="21">
        <f t="shared" si="23334"/>
        <v>2380.0000000000005</v>
      </c>
      <c r="DJ234" s="21">
        <f t="shared" si="23334"/>
        <v>2380.0000000000005</v>
      </c>
      <c r="DK234" s="21">
        <f t="shared" si="23334"/>
        <v>2380.0000000000005</v>
      </c>
      <c r="DL234" s="21">
        <f t="shared" si="23334"/>
        <v>2380.0000000000005</v>
      </c>
      <c r="DM234" s="21">
        <f t="shared" si="23334"/>
        <v>2380.0000000000005</v>
      </c>
      <c r="DN234" s="21">
        <f t="shared" si="23334"/>
        <v>9520.0000000000018</v>
      </c>
      <c r="DO234" s="21">
        <f t="shared" si="23334"/>
        <v>9520.0000000000018</v>
      </c>
      <c r="DP234" s="21">
        <f t="shared" si="23334"/>
        <v>9520.0000000000018</v>
      </c>
      <c r="DQ234" s="21">
        <f t="shared" si="23334"/>
        <v>9520.0000000000018</v>
      </c>
      <c r="DR234" s="21">
        <f t="shared" si="23334"/>
        <v>9520.0000000000018</v>
      </c>
      <c r="DS234" s="21">
        <f t="shared" si="23334"/>
        <v>9520.0000000000018</v>
      </c>
      <c r="DT234" s="21">
        <f t="shared" si="23334"/>
        <v>9520.0000000000018</v>
      </c>
      <c r="DU234" s="21">
        <f t="shared" si="23334"/>
        <v>9520.0000000000018</v>
      </c>
      <c r="DV234" s="21">
        <f t="shared" si="23334"/>
        <v>9520.0000000000018</v>
      </c>
      <c r="DW234" s="21">
        <f t="shared" si="23334"/>
        <v>9520.0000000000018</v>
      </c>
      <c r="DX234" s="21">
        <f t="shared" si="23334"/>
        <v>9520.0000000000018</v>
      </c>
      <c r="DY234" s="21">
        <f t="shared" si="23334"/>
        <v>11900.000000000002</v>
      </c>
      <c r="DZ234" s="21">
        <f t="shared" si="23334"/>
        <v>11900.000000000002</v>
      </c>
      <c r="EA234" s="21">
        <f t="shared" si="23334"/>
        <v>11900.000000000002</v>
      </c>
      <c r="EB234" s="21">
        <f t="shared" si="23334"/>
        <v>11900.000000000002</v>
      </c>
      <c r="EC234" s="21">
        <f t="shared" si="23334"/>
        <v>11900.000000000002</v>
      </c>
      <c r="ED234" s="21">
        <f t="shared" si="23334"/>
        <v>11900.000000000002</v>
      </c>
      <c r="EE234" s="21">
        <f t="shared" si="23334"/>
        <v>11900.000000000002</v>
      </c>
      <c r="EF234" s="21">
        <f t="shared" si="23334"/>
        <v>11900.000000000002</v>
      </c>
      <c r="EG234" s="21">
        <f t="shared" si="23334"/>
        <v>11900.000000000002</v>
      </c>
      <c r="EH234" s="21">
        <f t="shared" si="23334"/>
        <v>11900.000000000002</v>
      </c>
      <c r="EI234" s="21">
        <f t="shared" si="23334"/>
        <v>11900.000000000002</v>
      </c>
      <c r="EJ234" s="21">
        <f t="shared" si="23334"/>
        <v>11900.000000000002</v>
      </c>
      <c r="EK234" s="21">
        <f t="shared" si="23334"/>
        <v>11900.000000000002</v>
      </c>
      <c r="EL234" s="21">
        <f t="shared" si="23334"/>
        <v>11900.000000000002</v>
      </c>
      <c r="EM234" s="21">
        <f t="shared" si="23334"/>
        <v>11900.000000000002</v>
      </c>
      <c r="EN234" s="21">
        <f t="shared" si="23334"/>
        <v>11900.000000000002</v>
      </c>
      <c r="EO234" s="21">
        <f t="shared" si="23334"/>
        <v>11900.000000000002</v>
      </c>
      <c r="EP234" s="21">
        <f t="shared" si="23334"/>
        <v>11900.000000000002</v>
      </c>
      <c r="EQ234" s="21">
        <f t="shared" si="23334"/>
        <v>11900.000000000002</v>
      </c>
      <c r="ER234" s="21">
        <f t="shared" si="23334"/>
        <v>11900.000000000002</v>
      </c>
      <c r="ES234" s="21">
        <f t="shared" si="23334"/>
        <v>19040.000000000004</v>
      </c>
      <c r="ET234" s="21">
        <f t="shared" ref="ET234:HE234" si="23335">IF(ET$8="",0,SUMIFS(180:180,210:210,ET$8)+SUMIFS(206:206,210:210,ET$8))</f>
        <v>19040.000000000004</v>
      </c>
      <c r="EU234" s="21">
        <f t="shared" si="23335"/>
        <v>19040.000000000004</v>
      </c>
      <c r="EV234" s="21">
        <f t="shared" si="23335"/>
        <v>19040.000000000004</v>
      </c>
      <c r="EW234" s="21">
        <f t="shared" si="23335"/>
        <v>19040.000000000004</v>
      </c>
      <c r="EX234" s="21">
        <f t="shared" si="23335"/>
        <v>19040.000000000004</v>
      </c>
      <c r="EY234" s="21">
        <f t="shared" si="23335"/>
        <v>19040.000000000004</v>
      </c>
      <c r="EZ234" s="21">
        <f t="shared" si="23335"/>
        <v>19040.000000000004</v>
      </c>
      <c r="FA234" s="21">
        <f t="shared" si="23335"/>
        <v>19040.000000000004</v>
      </c>
      <c r="FB234" s="21">
        <f t="shared" si="23335"/>
        <v>19040.000000000004</v>
      </c>
      <c r="FC234" s="21">
        <f t="shared" si="23335"/>
        <v>19040.000000000004</v>
      </c>
      <c r="FD234" s="21">
        <f t="shared" si="23335"/>
        <v>32130</v>
      </c>
      <c r="FE234" s="21">
        <f t="shared" si="23335"/>
        <v>32130</v>
      </c>
      <c r="FF234" s="21">
        <f t="shared" si="23335"/>
        <v>32130</v>
      </c>
      <c r="FG234" s="21">
        <f t="shared" si="23335"/>
        <v>32130</v>
      </c>
      <c r="FH234" s="21">
        <f t="shared" si="23335"/>
        <v>32130</v>
      </c>
      <c r="FI234" s="21">
        <f t="shared" si="23335"/>
        <v>32130</v>
      </c>
      <c r="FJ234" s="21">
        <f t="shared" si="23335"/>
        <v>32130</v>
      </c>
      <c r="FK234" s="21">
        <f t="shared" si="23335"/>
        <v>32130</v>
      </c>
      <c r="FL234" s="21">
        <f t="shared" si="23335"/>
        <v>32130</v>
      </c>
      <c r="FM234" s="21">
        <f t="shared" si="23335"/>
        <v>32130</v>
      </c>
      <c r="FN234" s="21">
        <f t="shared" si="23335"/>
        <v>32130</v>
      </c>
      <c r="FO234" s="21">
        <f t="shared" si="23335"/>
        <v>32130</v>
      </c>
      <c r="FP234" s="21">
        <f t="shared" si="23335"/>
        <v>32130</v>
      </c>
      <c r="FQ234" s="21">
        <f t="shared" si="23335"/>
        <v>32130</v>
      </c>
      <c r="FR234" s="21">
        <f t="shared" si="23335"/>
        <v>32130</v>
      </c>
      <c r="FS234" s="21">
        <f t="shared" si="23335"/>
        <v>32130</v>
      </c>
      <c r="FT234" s="21">
        <f t="shared" si="23335"/>
        <v>32130</v>
      </c>
      <c r="FU234" s="21">
        <f t="shared" si="23335"/>
        <v>32130</v>
      </c>
      <c r="FV234" s="21">
        <f t="shared" si="23335"/>
        <v>32130</v>
      </c>
      <c r="FW234" s="21">
        <f t="shared" si="23335"/>
        <v>32130</v>
      </c>
      <c r="FX234" s="21">
        <f t="shared" si="23335"/>
        <v>71399.999999999985</v>
      </c>
      <c r="FY234" s="21">
        <f t="shared" si="23335"/>
        <v>71399.999999999985</v>
      </c>
      <c r="FZ234" s="21">
        <f t="shared" si="23335"/>
        <v>71399.999999999985</v>
      </c>
      <c r="GA234" s="21">
        <f t="shared" si="23335"/>
        <v>71399.999999999985</v>
      </c>
      <c r="GB234" s="21">
        <f t="shared" si="23335"/>
        <v>71399.999999999985</v>
      </c>
      <c r="GC234" s="21">
        <f t="shared" si="23335"/>
        <v>71399.999999999985</v>
      </c>
      <c r="GD234" s="21">
        <f t="shared" si="23335"/>
        <v>71399.999999999985</v>
      </c>
      <c r="GE234" s="21">
        <f t="shared" si="23335"/>
        <v>71399.999999999985</v>
      </c>
      <c r="GF234" s="21">
        <f t="shared" si="23335"/>
        <v>71399.999999999985</v>
      </c>
      <c r="GG234" s="21">
        <f t="shared" si="23335"/>
        <v>71399.999999999985</v>
      </c>
      <c r="GH234" s="21">
        <f t="shared" si="23335"/>
        <v>0</v>
      </c>
      <c r="GI234" s="21">
        <f t="shared" si="23335"/>
        <v>0</v>
      </c>
      <c r="GJ234" s="21">
        <f t="shared" si="23335"/>
        <v>0</v>
      </c>
      <c r="GK234" s="21">
        <f t="shared" si="23335"/>
        <v>0</v>
      </c>
      <c r="GL234" s="21">
        <f t="shared" si="23335"/>
        <v>0</v>
      </c>
      <c r="GM234" s="21">
        <f t="shared" si="23335"/>
        <v>75862.499999999985</v>
      </c>
      <c r="GN234" s="21">
        <f t="shared" si="23335"/>
        <v>75862.499999999985</v>
      </c>
      <c r="GO234" s="21">
        <f t="shared" si="23335"/>
        <v>75862.499999999985</v>
      </c>
      <c r="GP234" s="21">
        <f t="shared" si="23335"/>
        <v>75862.499999999985</v>
      </c>
      <c r="GQ234" s="21">
        <f t="shared" si="23335"/>
        <v>75862.499999999985</v>
      </c>
      <c r="GR234" s="21">
        <f t="shared" si="23335"/>
        <v>75862.499999999985</v>
      </c>
      <c r="GS234" s="21">
        <f t="shared" si="23335"/>
        <v>75862.499999999985</v>
      </c>
      <c r="GT234" s="21">
        <f t="shared" si="23335"/>
        <v>75862.499999999985</v>
      </c>
      <c r="GU234" s="21">
        <f t="shared" si="23335"/>
        <v>75862.499999999985</v>
      </c>
      <c r="GV234" s="21">
        <f t="shared" si="23335"/>
        <v>75862.499999999985</v>
      </c>
      <c r="GW234" s="21">
        <f t="shared" si="23335"/>
        <v>75862.499999999985</v>
      </c>
      <c r="GX234" s="21">
        <f t="shared" si="23335"/>
        <v>75862.499999999985</v>
      </c>
      <c r="GY234" s="21">
        <f t="shared" si="23335"/>
        <v>75862.499999999985</v>
      </c>
      <c r="GZ234" s="21">
        <f t="shared" si="23335"/>
        <v>75862.499999999985</v>
      </c>
      <c r="HA234" s="21">
        <f t="shared" si="23335"/>
        <v>75862.499999999985</v>
      </c>
      <c r="HB234" s="21">
        <f t="shared" si="23335"/>
        <v>75862.499999999985</v>
      </c>
      <c r="HC234" s="21">
        <f t="shared" si="23335"/>
        <v>75862.499999999985</v>
      </c>
      <c r="HD234" s="21">
        <f t="shared" si="23335"/>
        <v>75862.499999999985</v>
      </c>
      <c r="HE234" s="21">
        <f t="shared" si="23335"/>
        <v>75862.499999999985</v>
      </c>
      <c r="HF234" s="21">
        <f t="shared" ref="HF234:JQ234" si="23336">IF(HF$8="",0,SUMIFS(180:180,210:210,HF$8)+SUMIFS(206:206,210:210,HF$8))</f>
        <v>75862.499999999985</v>
      </c>
      <c r="HG234" s="21">
        <f t="shared" si="23336"/>
        <v>22312.499999999996</v>
      </c>
      <c r="HH234" s="21">
        <f t="shared" si="23336"/>
        <v>22312.499999999996</v>
      </c>
      <c r="HI234" s="21">
        <f t="shared" si="23336"/>
        <v>22312.499999999996</v>
      </c>
      <c r="HJ234" s="21">
        <f t="shared" si="23336"/>
        <v>22312.499999999996</v>
      </c>
      <c r="HK234" s="21">
        <f t="shared" si="23336"/>
        <v>22312.499999999996</v>
      </c>
      <c r="HL234" s="21">
        <f t="shared" si="23336"/>
        <v>75862.499999999985</v>
      </c>
      <c r="HM234" s="21">
        <f t="shared" si="23336"/>
        <v>75862.499999999985</v>
      </c>
      <c r="HN234" s="21">
        <f t="shared" si="23336"/>
        <v>75862.499999999985</v>
      </c>
      <c r="HO234" s="21">
        <f t="shared" si="23336"/>
        <v>75862.499999999985</v>
      </c>
      <c r="HP234" s="21">
        <f t="shared" si="23336"/>
        <v>75862.499999999985</v>
      </c>
      <c r="HQ234" s="21">
        <f t="shared" si="23336"/>
        <v>75862.499999999985</v>
      </c>
      <c r="HR234" s="21">
        <f t="shared" si="23336"/>
        <v>68425</v>
      </c>
      <c r="HS234" s="21">
        <f t="shared" si="23336"/>
        <v>68425</v>
      </c>
      <c r="HT234" s="21">
        <f t="shared" si="23336"/>
        <v>68425</v>
      </c>
      <c r="HU234" s="21">
        <f t="shared" si="23336"/>
        <v>68425</v>
      </c>
      <c r="HV234" s="21">
        <f t="shared" si="23336"/>
        <v>68425</v>
      </c>
      <c r="HW234" s="21">
        <f t="shared" si="23336"/>
        <v>68425</v>
      </c>
      <c r="HX234" s="21">
        <f t="shared" si="23336"/>
        <v>68425</v>
      </c>
      <c r="HY234" s="21">
        <f t="shared" si="23336"/>
        <v>68425</v>
      </c>
      <c r="HZ234" s="21">
        <f t="shared" si="23336"/>
        <v>68425</v>
      </c>
      <c r="IA234" s="21">
        <f t="shared" si="23336"/>
        <v>68425</v>
      </c>
      <c r="IB234" s="21">
        <f t="shared" si="23336"/>
        <v>68425</v>
      </c>
      <c r="IC234" s="21">
        <f t="shared" si="23336"/>
        <v>68425</v>
      </c>
      <c r="ID234" s="21">
        <f t="shared" si="23336"/>
        <v>68425</v>
      </c>
      <c r="IE234" s="21">
        <f t="shared" si="23336"/>
        <v>68425</v>
      </c>
      <c r="IF234" s="21">
        <f t="shared" si="23336"/>
        <v>68425</v>
      </c>
      <c r="IG234" s="21">
        <f t="shared" si="23336"/>
        <v>68425</v>
      </c>
      <c r="IH234" s="21">
        <f t="shared" si="23336"/>
        <v>68425</v>
      </c>
      <c r="II234" s="21">
        <f t="shared" si="23336"/>
        <v>68425</v>
      </c>
      <c r="IJ234" s="21">
        <f t="shared" si="23336"/>
        <v>68425</v>
      </c>
      <c r="IK234" s="21">
        <f t="shared" si="23336"/>
        <v>68425</v>
      </c>
      <c r="IL234" s="21">
        <f t="shared" si="23336"/>
        <v>68425</v>
      </c>
      <c r="IM234" s="21">
        <f t="shared" si="23336"/>
        <v>68425</v>
      </c>
      <c r="IN234" s="21">
        <f t="shared" si="23336"/>
        <v>68425</v>
      </c>
      <c r="IO234" s="21">
        <f t="shared" si="23336"/>
        <v>68425</v>
      </c>
      <c r="IP234" s="21">
        <f t="shared" si="23336"/>
        <v>68425</v>
      </c>
      <c r="IQ234" s="21">
        <f t="shared" si="23336"/>
        <v>50575</v>
      </c>
      <c r="IR234" s="21">
        <f t="shared" si="23336"/>
        <v>50575</v>
      </c>
      <c r="IS234" s="21">
        <f t="shared" si="23336"/>
        <v>50575</v>
      </c>
      <c r="IT234" s="21">
        <f t="shared" si="23336"/>
        <v>50575</v>
      </c>
      <c r="IU234" s="21">
        <f t="shared" si="23336"/>
        <v>50575</v>
      </c>
      <c r="IV234" s="21">
        <f t="shared" si="23336"/>
        <v>60491.666666666664</v>
      </c>
      <c r="IW234" s="21">
        <f t="shared" si="23336"/>
        <v>60491.666666666664</v>
      </c>
      <c r="IX234" s="21">
        <f t="shared" si="23336"/>
        <v>60491.666666666664</v>
      </c>
      <c r="IY234" s="21">
        <f t="shared" si="23336"/>
        <v>60491.666666666664</v>
      </c>
      <c r="IZ234" s="21">
        <f t="shared" si="23336"/>
        <v>60491.666666666664</v>
      </c>
      <c r="JA234" s="21">
        <f t="shared" si="23336"/>
        <v>60491.666666666664</v>
      </c>
      <c r="JB234" s="21">
        <f t="shared" si="23336"/>
        <v>60491.666666666664</v>
      </c>
      <c r="JC234" s="21">
        <f t="shared" si="23336"/>
        <v>60491.666666666664</v>
      </c>
      <c r="JD234" s="21">
        <f t="shared" si="23336"/>
        <v>60491.666666666664</v>
      </c>
      <c r="JE234" s="21">
        <f t="shared" si="23336"/>
        <v>60491.666666666664</v>
      </c>
      <c r="JF234" s="21">
        <f t="shared" si="23336"/>
        <v>60491.666666666664</v>
      </c>
      <c r="JG234" s="21">
        <f t="shared" si="23336"/>
        <v>60491.666666666664</v>
      </c>
      <c r="JH234" s="21">
        <f t="shared" si="23336"/>
        <v>60491.666666666664</v>
      </c>
      <c r="JI234" s="21">
        <f t="shared" si="23336"/>
        <v>60491.666666666664</v>
      </c>
      <c r="JJ234" s="21">
        <f t="shared" si="23336"/>
        <v>60491.666666666664</v>
      </c>
      <c r="JK234" s="21">
        <f t="shared" si="23336"/>
        <v>60491.666666666664</v>
      </c>
      <c r="JL234" s="21">
        <f t="shared" si="23336"/>
        <v>60491.666666666664</v>
      </c>
      <c r="JM234" s="21">
        <f t="shared" si="23336"/>
        <v>60491.666666666664</v>
      </c>
      <c r="JN234" s="21">
        <f t="shared" si="23336"/>
        <v>60491.666666666664</v>
      </c>
      <c r="JO234" s="21">
        <f t="shared" si="23336"/>
        <v>60491.666666666664</v>
      </c>
      <c r="JP234" s="21">
        <f t="shared" si="23336"/>
        <v>60491.666666666664</v>
      </c>
      <c r="JQ234" s="21">
        <f t="shared" si="23336"/>
        <v>60491.666666666664</v>
      </c>
      <c r="JR234" s="21">
        <f t="shared" ref="JR234:MC234" si="23337">IF(JR$8="",0,SUMIFS(180:180,210:210,JR$8)+SUMIFS(206:206,210:210,JR$8))</f>
        <v>60491.666666666664</v>
      </c>
      <c r="JS234" s="21">
        <f t="shared" si="23337"/>
        <v>60491.666666666664</v>
      </c>
      <c r="JT234" s="21">
        <f t="shared" si="23337"/>
        <v>60491.666666666664</v>
      </c>
      <c r="JU234" s="21">
        <f t="shared" si="23337"/>
        <v>84291.666666666657</v>
      </c>
      <c r="JV234" s="21">
        <f t="shared" si="23337"/>
        <v>84291.666666666657</v>
      </c>
      <c r="JW234" s="21">
        <f t="shared" si="23337"/>
        <v>84291.666666666657</v>
      </c>
      <c r="JX234" s="21">
        <f t="shared" si="23337"/>
        <v>84291.666666666657</v>
      </c>
      <c r="JY234" s="21">
        <f t="shared" si="23337"/>
        <v>84291.666666666657</v>
      </c>
      <c r="JZ234" s="21">
        <f t="shared" si="23337"/>
        <v>84291.666666666657</v>
      </c>
      <c r="KA234" s="21">
        <f t="shared" si="23337"/>
        <v>84291.666666666657</v>
      </c>
      <c r="KB234" s="21">
        <f t="shared" si="23337"/>
        <v>84291.666666666657</v>
      </c>
      <c r="KC234" s="21">
        <f t="shared" si="23337"/>
        <v>84291.666666666657</v>
      </c>
      <c r="KD234" s="21">
        <f t="shared" si="23337"/>
        <v>84291.666666666657</v>
      </c>
      <c r="KE234" s="21">
        <f t="shared" si="23337"/>
        <v>84291.666666666657</v>
      </c>
      <c r="KF234" s="21">
        <f t="shared" si="23337"/>
        <v>84291.666666666657</v>
      </c>
      <c r="KG234" s="21">
        <f t="shared" si="23337"/>
        <v>84291.666666666657</v>
      </c>
      <c r="KH234" s="21">
        <f t="shared" si="23337"/>
        <v>84291.666666666657</v>
      </c>
      <c r="KI234" s="21">
        <f t="shared" si="23337"/>
        <v>84291.666666666657</v>
      </c>
      <c r="KJ234" s="21">
        <f t="shared" si="23337"/>
        <v>84291.666666666657</v>
      </c>
      <c r="KK234" s="21">
        <f t="shared" si="23337"/>
        <v>84291.666666666657</v>
      </c>
      <c r="KL234" s="21">
        <f t="shared" si="23337"/>
        <v>84291.666666666657</v>
      </c>
      <c r="KM234" s="21">
        <f t="shared" si="23337"/>
        <v>84291.666666666657</v>
      </c>
      <c r="KN234" s="21">
        <f t="shared" si="23337"/>
        <v>84291.666666666657</v>
      </c>
      <c r="KO234" s="21">
        <f t="shared" si="23337"/>
        <v>84291.666666666657</v>
      </c>
      <c r="KP234" s="21">
        <f t="shared" si="23337"/>
        <v>84291.666666666657</v>
      </c>
      <c r="KQ234" s="21">
        <f t="shared" si="23337"/>
        <v>84291.666666666657</v>
      </c>
      <c r="KR234" s="21">
        <f t="shared" si="23337"/>
        <v>84291.666666666657</v>
      </c>
      <c r="KS234" s="21">
        <f t="shared" si="23337"/>
        <v>84291.666666666657</v>
      </c>
      <c r="KT234" s="21">
        <f t="shared" si="23337"/>
        <v>84291.666666666657</v>
      </c>
      <c r="KU234" s="21">
        <f t="shared" si="23337"/>
        <v>84291.666666666657</v>
      </c>
      <c r="KV234" s="21">
        <f t="shared" si="23337"/>
        <v>84291.666666666657</v>
      </c>
      <c r="KW234" s="21">
        <f t="shared" si="23337"/>
        <v>84291.666666666657</v>
      </c>
      <c r="KX234" s="21">
        <f t="shared" si="23337"/>
        <v>84291.666666666657</v>
      </c>
      <c r="KY234" s="21">
        <f t="shared" si="23337"/>
        <v>84291.666666666657</v>
      </c>
      <c r="KZ234" s="21">
        <f t="shared" si="23337"/>
        <v>84291.666666666657</v>
      </c>
      <c r="LA234" s="21">
        <f t="shared" si="23337"/>
        <v>84291.666666666657</v>
      </c>
      <c r="LB234" s="21">
        <f t="shared" si="23337"/>
        <v>84291.666666666657</v>
      </c>
      <c r="LC234" s="21">
        <f t="shared" si="23337"/>
        <v>84291.666666666657</v>
      </c>
      <c r="LD234" s="21">
        <f t="shared" si="23337"/>
        <v>84291.666666666657</v>
      </c>
      <c r="LE234" s="21">
        <f t="shared" si="23337"/>
        <v>84291.666666666657</v>
      </c>
      <c r="LF234" s="21">
        <f t="shared" si="23337"/>
        <v>0</v>
      </c>
      <c r="LG234" s="21">
        <f t="shared" si="23337"/>
        <v>0</v>
      </c>
      <c r="LH234" s="21">
        <f t="shared" si="23337"/>
        <v>0</v>
      </c>
      <c r="LI234" s="21">
        <f t="shared" si="23337"/>
        <v>0</v>
      </c>
      <c r="LJ234" s="21">
        <f t="shared" si="23337"/>
        <v>0</v>
      </c>
      <c r="LK234" s="21">
        <f t="shared" si="23337"/>
        <v>89250</v>
      </c>
      <c r="LL234" s="21">
        <f t="shared" si="23337"/>
        <v>89250</v>
      </c>
      <c r="LM234" s="21">
        <f t="shared" si="23337"/>
        <v>89250</v>
      </c>
      <c r="LN234" s="21">
        <f t="shared" si="23337"/>
        <v>89250</v>
      </c>
      <c r="LO234" s="21">
        <f t="shared" si="23337"/>
        <v>89250</v>
      </c>
      <c r="LP234" s="21">
        <f t="shared" si="23337"/>
        <v>89250</v>
      </c>
      <c r="LQ234" s="21">
        <f t="shared" si="23337"/>
        <v>89250</v>
      </c>
      <c r="LR234" s="21">
        <f t="shared" si="23337"/>
        <v>89250</v>
      </c>
      <c r="LS234" s="21">
        <f t="shared" si="23337"/>
        <v>89250</v>
      </c>
      <c r="LT234" s="21">
        <f t="shared" si="23337"/>
        <v>89250</v>
      </c>
      <c r="LU234" s="21">
        <f t="shared" si="23337"/>
        <v>89250</v>
      </c>
      <c r="LV234" s="21">
        <f t="shared" si="23337"/>
        <v>89250</v>
      </c>
      <c r="LW234" s="21">
        <f t="shared" si="23337"/>
        <v>89250</v>
      </c>
      <c r="LX234" s="21">
        <f t="shared" si="23337"/>
        <v>89250</v>
      </c>
      <c r="LY234" s="21">
        <f t="shared" si="23337"/>
        <v>89250</v>
      </c>
      <c r="LZ234" s="21">
        <f t="shared" si="23337"/>
        <v>89250</v>
      </c>
      <c r="MA234" s="21">
        <f t="shared" si="23337"/>
        <v>89250</v>
      </c>
      <c r="MB234" s="21">
        <f t="shared" si="23337"/>
        <v>89250</v>
      </c>
      <c r="MC234" s="21">
        <f t="shared" si="23337"/>
        <v>89250</v>
      </c>
      <c r="MD234" s="21">
        <f t="shared" ref="MD234:OO234" si="23338">IF(MD$8="",0,SUMIFS(180:180,210:210,MD$8)+SUMIFS(206:206,210:210,MD$8))</f>
        <v>89250</v>
      </c>
      <c r="ME234" s="21">
        <f t="shared" si="23338"/>
        <v>89250</v>
      </c>
      <c r="MF234" s="21">
        <f t="shared" si="23338"/>
        <v>89250</v>
      </c>
      <c r="MG234" s="21">
        <f t="shared" si="23338"/>
        <v>89250</v>
      </c>
      <c r="MH234" s="21">
        <f t="shared" si="23338"/>
        <v>89250</v>
      </c>
      <c r="MI234" s="21">
        <f t="shared" si="23338"/>
        <v>89250</v>
      </c>
      <c r="MJ234" s="21">
        <f t="shared" si="23338"/>
        <v>29750</v>
      </c>
      <c r="MK234" s="21">
        <f t="shared" si="23338"/>
        <v>29750</v>
      </c>
      <c r="ML234" s="21">
        <f t="shared" si="23338"/>
        <v>29750</v>
      </c>
      <c r="MM234" s="21">
        <f t="shared" si="23338"/>
        <v>62475</v>
      </c>
      <c r="MN234" s="21">
        <f t="shared" si="23338"/>
        <v>62475</v>
      </c>
      <c r="MO234" s="21">
        <f t="shared" si="23338"/>
        <v>121975</v>
      </c>
      <c r="MP234" s="21">
        <f t="shared" si="23338"/>
        <v>121975</v>
      </c>
      <c r="MQ234" s="21">
        <f t="shared" si="23338"/>
        <v>121975</v>
      </c>
      <c r="MR234" s="21">
        <f t="shared" si="23338"/>
        <v>121975</v>
      </c>
      <c r="MS234" s="21">
        <f t="shared" si="23338"/>
        <v>121975</v>
      </c>
      <c r="MT234" s="21">
        <f t="shared" si="23338"/>
        <v>121975</v>
      </c>
      <c r="MU234" s="21">
        <f t="shared" si="23338"/>
        <v>121975</v>
      </c>
      <c r="MV234" s="21">
        <f t="shared" si="23338"/>
        <v>121975</v>
      </c>
      <c r="MW234" s="21">
        <f t="shared" si="23338"/>
        <v>121975</v>
      </c>
      <c r="MX234" s="21">
        <f t="shared" si="23338"/>
        <v>121975</v>
      </c>
      <c r="MY234" s="21">
        <f t="shared" si="23338"/>
        <v>121975</v>
      </c>
      <c r="MZ234" s="21">
        <f t="shared" si="23338"/>
        <v>121975</v>
      </c>
      <c r="NA234" s="21">
        <f t="shared" si="23338"/>
        <v>121975</v>
      </c>
      <c r="NB234" s="21">
        <f t="shared" si="23338"/>
        <v>121975</v>
      </c>
      <c r="NC234" s="21">
        <f t="shared" si="23338"/>
        <v>121975</v>
      </c>
      <c r="ND234" s="21">
        <f t="shared" si="23338"/>
        <v>121975</v>
      </c>
      <c r="NE234" s="21">
        <f t="shared" si="23338"/>
        <v>121975</v>
      </c>
      <c r="NF234" s="21">
        <f t="shared" si="23338"/>
        <v>121975</v>
      </c>
      <c r="NG234" s="21">
        <f t="shared" si="23338"/>
        <v>121975</v>
      </c>
      <c r="NH234" s="21">
        <f t="shared" si="23338"/>
        <v>121975</v>
      </c>
      <c r="NI234" s="21">
        <f t="shared" si="23338"/>
        <v>121975</v>
      </c>
      <c r="NJ234" s="21">
        <f t="shared" si="23338"/>
        <v>121975</v>
      </c>
      <c r="NK234" s="21">
        <f t="shared" si="23338"/>
        <v>121975</v>
      </c>
      <c r="NL234" s="21">
        <f t="shared" si="23338"/>
        <v>121975</v>
      </c>
      <c r="NM234" s="21">
        <f t="shared" si="23338"/>
        <v>121975</v>
      </c>
      <c r="NN234" s="21">
        <f t="shared" si="23338"/>
        <v>121975</v>
      </c>
      <c r="NO234" s="21">
        <f t="shared" si="23338"/>
        <v>121975</v>
      </c>
      <c r="NP234" s="21">
        <f t="shared" si="23338"/>
        <v>121975</v>
      </c>
      <c r="NQ234" s="21">
        <f t="shared" si="23338"/>
        <v>187425</v>
      </c>
      <c r="NR234" s="21">
        <f t="shared" si="23338"/>
        <v>196350</v>
      </c>
      <c r="NS234" s="21">
        <f t="shared" si="23338"/>
        <v>196350</v>
      </c>
      <c r="NT234" s="21">
        <f t="shared" si="23338"/>
        <v>196350</v>
      </c>
      <c r="NU234" s="21">
        <f t="shared" si="23338"/>
        <v>196350</v>
      </c>
      <c r="NV234" s="21">
        <f t="shared" si="23338"/>
        <v>196350</v>
      </c>
      <c r="NW234" s="21">
        <f t="shared" si="23338"/>
        <v>196350</v>
      </c>
      <c r="NX234" s="21">
        <f t="shared" si="23338"/>
        <v>196350</v>
      </c>
      <c r="NY234" s="21">
        <f t="shared" si="23338"/>
        <v>196350</v>
      </c>
      <c r="NZ234" s="21">
        <f t="shared" si="23338"/>
        <v>196350</v>
      </c>
      <c r="OA234" s="21">
        <f t="shared" si="23338"/>
        <v>196350</v>
      </c>
      <c r="OB234" s="21">
        <f t="shared" si="23338"/>
        <v>196350</v>
      </c>
      <c r="OC234" s="21">
        <f t="shared" si="23338"/>
        <v>196350</v>
      </c>
      <c r="OD234" s="21">
        <f t="shared" si="23338"/>
        <v>196350</v>
      </c>
      <c r="OE234" s="21">
        <f t="shared" si="23338"/>
        <v>196350</v>
      </c>
      <c r="OF234" s="21">
        <f t="shared" si="23338"/>
        <v>196350</v>
      </c>
      <c r="OG234" s="21">
        <f t="shared" si="23338"/>
        <v>196350</v>
      </c>
      <c r="OH234" s="21">
        <f t="shared" si="23338"/>
        <v>196350</v>
      </c>
      <c r="OI234" s="21">
        <f t="shared" si="23338"/>
        <v>196350</v>
      </c>
      <c r="OJ234" s="21">
        <f t="shared" si="23338"/>
        <v>196350</v>
      </c>
      <c r="OK234" s="21">
        <f t="shared" si="23338"/>
        <v>196350</v>
      </c>
      <c r="OL234" s="21">
        <f t="shared" si="23338"/>
        <v>196350</v>
      </c>
      <c r="OM234" s="21">
        <f t="shared" si="23338"/>
        <v>196350</v>
      </c>
      <c r="ON234" s="21">
        <f t="shared" si="23338"/>
        <v>196350</v>
      </c>
      <c r="OO234" s="21">
        <f t="shared" si="23338"/>
        <v>196350</v>
      </c>
      <c r="OP234" s="21">
        <f t="shared" ref="OP234:RA234" si="23339">IF(OP$8="",0,SUMIFS(180:180,210:210,OP$8)+SUMIFS(206:206,210:210,OP$8))</f>
        <v>196350</v>
      </c>
      <c r="OQ234" s="21">
        <f t="shared" si="23339"/>
        <v>196350</v>
      </c>
      <c r="OR234" s="21">
        <f t="shared" si="23339"/>
        <v>196350</v>
      </c>
      <c r="OS234" s="21">
        <f t="shared" si="23339"/>
        <v>196350</v>
      </c>
      <c r="OT234" s="21">
        <f t="shared" si="23339"/>
        <v>196350</v>
      </c>
      <c r="OU234" s="21">
        <f t="shared" si="23339"/>
        <v>196350</v>
      </c>
      <c r="OV234" s="21">
        <f t="shared" si="23339"/>
        <v>202300</v>
      </c>
      <c r="OW234" s="21">
        <f t="shared" si="23339"/>
        <v>202300</v>
      </c>
      <c r="OX234" s="21">
        <f t="shared" si="23339"/>
        <v>202300</v>
      </c>
      <c r="OY234" s="21">
        <f t="shared" si="23339"/>
        <v>202300</v>
      </c>
      <c r="OZ234" s="21">
        <f t="shared" si="23339"/>
        <v>202300</v>
      </c>
      <c r="PA234" s="21">
        <f t="shared" si="23339"/>
        <v>202300</v>
      </c>
      <c r="PB234" s="21">
        <f t="shared" si="23339"/>
        <v>202300</v>
      </c>
      <c r="PC234" s="21">
        <f t="shared" si="23339"/>
        <v>202300</v>
      </c>
      <c r="PD234" s="21">
        <f t="shared" si="23339"/>
        <v>202300</v>
      </c>
      <c r="PE234" s="21">
        <f t="shared" si="23339"/>
        <v>202300</v>
      </c>
      <c r="PF234" s="21">
        <f t="shared" si="23339"/>
        <v>202300</v>
      </c>
      <c r="PG234" s="21">
        <f t="shared" si="23339"/>
        <v>202300</v>
      </c>
      <c r="PH234" s="21">
        <f t="shared" si="23339"/>
        <v>202300</v>
      </c>
      <c r="PI234" s="21">
        <f t="shared" si="23339"/>
        <v>202300</v>
      </c>
      <c r="PJ234" s="21">
        <f t="shared" si="23339"/>
        <v>202300</v>
      </c>
      <c r="PK234" s="21">
        <f t="shared" si="23339"/>
        <v>202300</v>
      </c>
      <c r="PL234" s="21">
        <f t="shared" si="23339"/>
        <v>202300</v>
      </c>
      <c r="PM234" s="21">
        <f t="shared" si="23339"/>
        <v>202300</v>
      </c>
      <c r="PN234" s="21">
        <f t="shared" si="23339"/>
        <v>202300</v>
      </c>
      <c r="PO234" s="21">
        <f t="shared" si="23339"/>
        <v>202300</v>
      </c>
      <c r="PP234" s="21">
        <f t="shared" si="23339"/>
        <v>202300</v>
      </c>
      <c r="PQ234" s="21">
        <f t="shared" si="23339"/>
        <v>202300</v>
      </c>
      <c r="PR234" s="21">
        <f t="shared" si="23339"/>
        <v>202300</v>
      </c>
      <c r="PS234" s="21">
        <f t="shared" si="23339"/>
        <v>202300</v>
      </c>
      <c r="PT234" s="21">
        <f t="shared" si="23339"/>
        <v>202300</v>
      </c>
      <c r="PU234" s="21">
        <f t="shared" si="23339"/>
        <v>202300</v>
      </c>
      <c r="PV234" s="21">
        <f t="shared" si="23339"/>
        <v>202300</v>
      </c>
      <c r="PW234" s="21">
        <f t="shared" si="23339"/>
        <v>202300</v>
      </c>
      <c r="PX234" s="21">
        <f t="shared" si="23339"/>
        <v>202300</v>
      </c>
      <c r="PY234" s="21">
        <f t="shared" si="23339"/>
        <v>202300</v>
      </c>
      <c r="PZ234" s="21">
        <f t="shared" si="23339"/>
        <v>178500.00000000006</v>
      </c>
      <c r="QA234" s="21">
        <f t="shared" si="23339"/>
        <v>178500.00000000003</v>
      </c>
      <c r="QB234" s="21">
        <f t="shared" si="23339"/>
        <v>178500.00000000003</v>
      </c>
      <c r="QC234" s="21">
        <f t="shared" si="23339"/>
        <v>178500.00000000003</v>
      </c>
      <c r="QD234" s="21">
        <f t="shared" si="23339"/>
        <v>178500.00000000003</v>
      </c>
      <c r="QE234" s="21">
        <f t="shared" si="23339"/>
        <v>178500.00000000003</v>
      </c>
      <c r="QF234" s="21">
        <f t="shared" si="23339"/>
        <v>178500.00000000003</v>
      </c>
      <c r="QG234" s="21">
        <f t="shared" si="23339"/>
        <v>178500.00000000003</v>
      </c>
      <c r="QH234" s="21">
        <f t="shared" si="23339"/>
        <v>178500.00000000003</v>
      </c>
      <c r="QI234" s="21">
        <f t="shared" si="23339"/>
        <v>178500.00000000003</v>
      </c>
      <c r="QJ234" s="21">
        <f t="shared" si="23339"/>
        <v>178500.00000000003</v>
      </c>
      <c r="QK234" s="21">
        <f t="shared" si="23339"/>
        <v>178500.00000000003</v>
      </c>
      <c r="QL234" s="21">
        <f t="shared" si="23339"/>
        <v>178500.00000000003</v>
      </c>
      <c r="QM234" s="21">
        <f t="shared" si="23339"/>
        <v>178500.00000000003</v>
      </c>
      <c r="QN234" s="21">
        <f t="shared" si="23339"/>
        <v>178500.00000000003</v>
      </c>
      <c r="QO234" s="21">
        <f t="shared" si="23339"/>
        <v>178500.00000000003</v>
      </c>
      <c r="QP234" s="21">
        <f t="shared" si="23339"/>
        <v>178500.00000000003</v>
      </c>
      <c r="QQ234" s="21">
        <f t="shared" si="23339"/>
        <v>178500.00000000003</v>
      </c>
      <c r="QR234" s="21">
        <f t="shared" si="23339"/>
        <v>178500.00000000003</v>
      </c>
      <c r="QS234" s="21">
        <f t="shared" si="23339"/>
        <v>178500.00000000003</v>
      </c>
      <c r="QT234" s="21">
        <f t="shared" si="23339"/>
        <v>178500.00000000003</v>
      </c>
      <c r="QU234" s="21">
        <f t="shared" si="23339"/>
        <v>178500.00000000003</v>
      </c>
      <c r="QV234" s="21">
        <f t="shared" si="23339"/>
        <v>178500.00000000003</v>
      </c>
      <c r="QW234" s="21">
        <f t="shared" si="23339"/>
        <v>178500.00000000003</v>
      </c>
      <c r="QX234" s="21">
        <f t="shared" si="23339"/>
        <v>178500.00000000003</v>
      </c>
      <c r="QY234" s="21">
        <f t="shared" si="23339"/>
        <v>178500.00000000003</v>
      </c>
      <c r="QZ234" s="21">
        <f t="shared" si="23339"/>
        <v>178500.00000000003</v>
      </c>
      <c r="RA234" s="21">
        <f t="shared" si="23339"/>
        <v>178500.00000000003</v>
      </c>
      <c r="RB234" s="21">
        <f t="shared" ref="RB234:TM234" si="23340">IF(RB$8="",0,SUMIFS(180:180,210:210,RB$8)+SUMIFS(206:206,210:210,RB$8))</f>
        <v>178500.00000000003</v>
      </c>
      <c r="RC234" s="21">
        <f t="shared" si="23340"/>
        <v>178500.00000000003</v>
      </c>
      <c r="RD234" s="21">
        <f t="shared" si="23340"/>
        <v>178500.00000000003</v>
      </c>
      <c r="RE234" s="21">
        <f t="shared" si="23340"/>
        <v>178500</v>
      </c>
      <c r="RF234" s="21">
        <f t="shared" si="23340"/>
        <v>178500</v>
      </c>
      <c r="RG234" s="21">
        <f t="shared" si="23340"/>
        <v>178500</v>
      </c>
      <c r="RH234" s="21">
        <f t="shared" si="23340"/>
        <v>178500</v>
      </c>
      <c r="RI234" s="21">
        <f t="shared" si="23340"/>
        <v>178500</v>
      </c>
      <c r="RJ234" s="21">
        <f t="shared" si="23340"/>
        <v>178500</v>
      </c>
      <c r="RK234" s="21">
        <f t="shared" si="23340"/>
        <v>178500</v>
      </c>
      <c r="RL234" s="21">
        <f t="shared" si="23340"/>
        <v>178500</v>
      </c>
      <c r="RM234" s="21">
        <f t="shared" si="23340"/>
        <v>178500</v>
      </c>
      <c r="RN234" s="21">
        <f t="shared" si="23340"/>
        <v>178500</v>
      </c>
      <c r="RO234" s="21">
        <f t="shared" si="23340"/>
        <v>178500</v>
      </c>
      <c r="RP234" s="21">
        <f t="shared" si="23340"/>
        <v>178500</v>
      </c>
      <c r="RQ234" s="21">
        <f t="shared" si="23340"/>
        <v>178500</v>
      </c>
      <c r="RR234" s="21">
        <f t="shared" si="23340"/>
        <v>178500</v>
      </c>
      <c r="RS234" s="21">
        <f t="shared" si="23340"/>
        <v>178500</v>
      </c>
      <c r="RT234" s="21">
        <f t="shared" si="23340"/>
        <v>178500</v>
      </c>
      <c r="RU234" s="21">
        <f t="shared" si="23340"/>
        <v>178500</v>
      </c>
      <c r="RV234" s="21">
        <f t="shared" si="23340"/>
        <v>178500</v>
      </c>
      <c r="RW234" s="21">
        <f t="shared" si="23340"/>
        <v>178500</v>
      </c>
      <c r="RX234" s="21">
        <f t="shared" si="23340"/>
        <v>178500</v>
      </c>
      <c r="RY234" s="21">
        <f t="shared" si="23340"/>
        <v>178500</v>
      </c>
      <c r="RZ234" s="21">
        <f t="shared" si="23340"/>
        <v>178500</v>
      </c>
      <c r="SA234" s="21">
        <f t="shared" si="23340"/>
        <v>178500</v>
      </c>
      <c r="SB234" s="21">
        <f t="shared" si="23340"/>
        <v>178500</v>
      </c>
      <c r="SC234" s="21">
        <f t="shared" si="23340"/>
        <v>178500</v>
      </c>
      <c r="SD234" s="21">
        <f t="shared" si="23340"/>
        <v>178500</v>
      </c>
      <c r="SE234" s="21">
        <f t="shared" si="23340"/>
        <v>178500</v>
      </c>
      <c r="SF234" s="21">
        <f t="shared" si="23340"/>
        <v>178500</v>
      </c>
      <c r="SG234" s="21">
        <f t="shared" si="23340"/>
        <v>178500</v>
      </c>
      <c r="SH234" s="21">
        <f t="shared" si="23340"/>
        <v>178500</v>
      </c>
      <c r="SI234" s="21">
        <f t="shared" si="23340"/>
        <v>178500.00000000006</v>
      </c>
      <c r="SJ234" s="21">
        <f t="shared" si="23340"/>
        <v>190400.00000000003</v>
      </c>
      <c r="SK234" s="21">
        <f t="shared" si="23340"/>
        <v>190400.00000000003</v>
      </c>
      <c r="SL234" s="21">
        <f t="shared" si="23340"/>
        <v>190400.00000000003</v>
      </c>
      <c r="SM234" s="21">
        <f t="shared" si="23340"/>
        <v>190400.00000000003</v>
      </c>
      <c r="SN234" s="21">
        <f t="shared" si="23340"/>
        <v>190400.00000000003</v>
      </c>
      <c r="SO234" s="21">
        <f t="shared" si="23340"/>
        <v>190400.00000000003</v>
      </c>
      <c r="SP234" s="21">
        <f t="shared" si="23340"/>
        <v>190400.00000000003</v>
      </c>
      <c r="SQ234" s="21">
        <f t="shared" si="23340"/>
        <v>190400.00000000003</v>
      </c>
      <c r="SR234" s="21">
        <f t="shared" si="23340"/>
        <v>190400.00000000003</v>
      </c>
      <c r="SS234" s="21">
        <f t="shared" si="23340"/>
        <v>190400.00000000003</v>
      </c>
      <c r="ST234" s="21">
        <f t="shared" si="23340"/>
        <v>190400.00000000003</v>
      </c>
      <c r="SU234" s="21">
        <f t="shared" si="23340"/>
        <v>190400.00000000003</v>
      </c>
      <c r="SV234" s="21">
        <f t="shared" si="23340"/>
        <v>190400.00000000003</v>
      </c>
      <c r="SW234" s="21">
        <f t="shared" si="23340"/>
        <v>190400.00000000003</v>
      </c>
      <c r="SX234" s="21">
        <f t="shared" si="23340"/>
        <v>190400.00000000003</v>
      </c>
      <c r="SY234" s="21">
        <f t="shared" si="23340"/>
        <v>190400.00000000003</v>
      </c>
      <c r="SZ234" s="21">
        <f t="shared" si="23340"/>
        <v>190400.00000000003</v>
      </c>
      <c r="TA234" s="21">
        <f t="shared" si="23340"/>
        <v>190400.00000000003</v>
      </c>
      <c r="TB234" s="21">
        <f t="shared" si="23340"/>
        <v>190400.00000000003</v>
      </c>
      <c r="TC234" s="21">
        <f t="shared" si="23340"/>
        <v>190400.00000000003</v>
      </c>
      <c r="TD234" s="21">
        <f t="shared" si="23340"/>
        <v>190400.00000000003</v>
      </c>
      <c r="TE234" s="21">
        <f t="shared" si="23340"/>
        <v>190400.00000000003</v>
      </c>
      <c r="TF234" s="21">
        <f t="shared" si="23340"/>
        <v>190400.00000000003</v>
      </c>
      <c r="TG234" s="21">
        <f t="shared" si="23340"/>
        <v>190400.00000000003</v>
      </c>
      <c r="TH234" s="21">
        <f t="shared" si="23340"/>
        <v>190400.00000000003</v>
      </c>
      <c r="TI234" s="21">
        <f t="shared" si="23340"/>
        <v>190400.00000000003</v>
      </c>
      <c r="TJ234" s="21">
        <f t="shared" si="23340"/>
        <v>190400.00000000003</v>
      </c>
      <c r="TK234" s="21">
        <f t="shared" si="23340"/>
        <v>190400.00000000003</v>
      </c>
      <c r="TL234" s="21">
        <f t="shared" si="23340"/>
        <v>190400.00000000003</v>
      </c>
      <c r="TM234" s="21">
        <f t="shared" si="23340"/>
        <v>190400.00000000003</v>
      </c>
      <c r="TN234" s="21">
        <f t="shared" ref="TN234:VY234" si="23341">IF(TN$8="",0,SUMIFS(180:180,210:210,TN$8)+SUMIFS(206:206,210:210,TN$8))</f>
        <v>214200</v>
      </c>
      <c r="TO234" s="21">
        <f t="shared" si="23341"/>
        <v>255255</v>
      </c>
      <c r="TP234" s="21">
        <f t="shared" si="23341"/>
        <v>255255</v>
      </c>
      <c r="TQ234" s="21">
        <f t="shared" si="23341"/>
        <v>255255</v>
      </c>
      <c r="TR234" s="21">
        <f t="shared" si="23341"/>
        <v>255255</v>
      </c>
      <c r="TS234" s="21">
        <f t="shared" si="23341"/>
        <v>255255</v>
      </c>
      <c r="TT234" s="21">
        <f t="shared" si="23341"/>
        <v>255255</v>
      </c>
      <c r="TU234" s="21">
        <f t="shared" si="23341"/>
        <v>255255</v>
      </c>
      <c r="TV234" s="21">
        <f t="shared" si="23341"/>
        <v>255255</v>
      </c>
      <c r="TW234" s="21">
        <f t="shared" si="23341"/>
        <v>255255</v>
      </c>
      <c r="TX234" s="21">
        <f t="shared" si="23341"/>
        <v>255255</v>
      </c>
      <c r="TY234" s="21">
        <f t="shared" si="23341"/>
        <v>255255</v>
      </c>
      <c r="TZ234" s="21">
        <f t="shared" si="23341"/>
        <v>255255</v>
      </c>
      <c r="UA234" s="21">
        <f t="shared" si="23341"/>
        <v>255255</v>
      </c>
      <c r="UB234" s="21">
        <f t="shared" si="23341"/>
        <v>255255</v>
      </c>
      <c r="UC234" s="21">
        <f t="shared" si="23341"/>
        <v>255255</v>
      </c>
      <c r="UD234" s="21">
        <f t="shared" si="23341"/>
        <v>255255</v>
      </c>
      <c r="UE234" s="21">
        <f t="shared" si="23341"/>
        <v>255255</v>
      </c>
      <c r="UF234" s="21">
        <f t="shared" si="23341"/>
        <v>255255</v>
      </c>
      <c r="UG234" s="21">
        <f t="shared" si="23341"/>
        <v>255255</v>
      </c>
      <c r="UH234" s="21">
        <f t="shared" si="23341"/>
        <v>255255</v>
      </c>
      <c r="UI234" s="21">
        <f t="shared" si="23341"/>
        <v>255255</v>
      </c>
      <c r="UJ234" s="21">
        <f t="shared" si="23341"/>
        <v>255255</v>
      </c>
      <c r="UK234" s="21">
        <f t="shared" si="23341"/>
        <v>255255</v>
      </c>
      <c r="UL234" s="21">
        <f t="shared" si="23341"/>
        <v>255255</v>
      </c>
      <c r="UM234" s="21">
        <f t="shared" si="23341"/>
        <v>255255</v>
      </c>
      <c r="UN234" s="21">
        <f t="shared" si="23341"/>
        <v>255255</v>
      </c>
      <c r="UO234" s="21">
        <f t="shared" si="23341"/>
        <v>255255</v>
      </c>
      <c r="UP234" s="21">
        <f t="shared" si="23341"/>
        <v>255255</v>
      </c>
      <c r="UQ234" s="21">
        <f t="shared" si="23341"/>
        <v>255255</v>
      </c>
      <c r="UR234" s="21">
        <f t="shared" si="23341"/>
        <v>255255</v>
      </c>
      <c r="US234" s="21">
        <f t="shared" si="23341"/>
        <v>342720</v>
      </c>
      <c r="UT234" s="21">
        <f t="shared" si="23341"/>
        <v>342720</v>
      </c>
      <c r="UU234" s="21">
        <f t="shared" si="23341"/>
        <v>342720</v>
      </c>
      <c r="UV234" s="21">
        <f t="shared" si="23341"/>
        <v>342720</v>
      </c>
      <c r="UW234" s="21">
        <f t="shared" si="23341"/>
        <v>342720</v>
      </c>
      <c r="UX234" s="21">
        <f t="shared" si="23341"/>
        <v>342720</v>
      </c>
      <c r="UY234" s="21">
        <f t="shared" si="23341"/>
        <v>342720</v>
      </c>
      <c r="UZ234" s="21">
        <f t="shared" si="23341"/>
        <v>342720</v>
      </c>
      <c r="VA234" s="21">
        <f t="shared" si="23341"/>
        <v>342720</v>
      </c>
      <c r="VB234" s="21">
        <f t="shared" si="23341"/>
        <v>342720</v>
      </c>
      <c r="VC234" s="21">
        <f t="shared" si="23341"/>
        <v>342720</v>
      </c>
      <c r="VD234" s="21">
        <f t="shared" si="23341"/>
        <v>342720</v>
      </c>
      <c r="VE234" s="21">
        <f t="shared" si="23341"/>
        <v>342720</v>
      </c>
      <c r="VF234" s="21">
        <f t="shared" si="23341"/>
        <v>342720</v>
      </c>
      <c r="VG234" s="21">
        <f t="shared" si="23341"/>
        <v>342720</v>
      </c>
      <c r="VH234" s="21">
        <f t="shared" si="23341"/>
        <v>342720</v>
      </c>
      <c r="VI234" s="21">
        <f t="shared" si="23341"/>
        <v>342720</v>
      </c>
      <c r="VJ234" s="21">
        <f t="shared" si="23341"/>
        <v>342720</v>
      </c>
      <c r="VK234" s="21">
        <f t="shared" si="23341"/>
        <v>342720</v>
      </c>
      <c r="VL234" s="21">
        <f t="shared" si="23341"/>
        <v>342720</v>
      </c>
      <c r="VM234" s="21">
        <f t="shared" si="23341"/>
        <v>342720</v>
      </c>
      <c r="VN234" s="21">
        <f t="shared" si="23341"/>
        <v>342720</v>
      </c>
      <c r="VO234" s="21">
        <f t="shared" si="23341"/>
        <v>342720</v>
      </c>
      <c r="VP234" s="21">
        <f t="shared" si="23341"/>
        <v>342720</v>
      </c>
      <c r="VQ234" s="21">
        <f t="shared" si="23341"/>
        <v>342720</v>
      </c>
      <c r="VR234" s="21">
        <f t="shared" si="23341"/>
        <v>342720</v>
      </c>
      <c r="VS234" s="21">
        <f t="shared" si="23341"/>
        <v>342720</v>
      </c>
      <c r="VT234" s="21">
        <f t="shared" si="23341"/>
        <v>342720</v>
      </c>
      <c r="VU234" s="21">
        <f t="shared" si="23341"/>
        <v>342720</v>
      </c>
      <c r="VV234" s="21">
        <f t="shared" si="23341"/>
        <v>342720</v>
      </c>
      <c r="VW234" s="21">
        <f t="shared" si="23341"/>
        <v>353430</v>
      </c>
      <c r="VX234" s="21">
        <f t="shared" si="23341"/>
        <v>317730</v>
      </c>
      <c r="VY234" s="21">
        <f t="shared" si="23341"/>
        <v>317730</v>
      </c>
      <c r="VZ234" s="21">
        <f t="shared" ref="VZ234:YK234" si="23342">IF(VZ$8="",0,SUMIFS(180:180,210:210,VZ$8)+SUMIFS(206:206,210:210,VZ$8))</f>
        <v>317730</v>
      </c>
      <c r="WA234" s="21">
        <f t="shared" si="23342"/>
        <v>317730</v>
      </c>
      <c r="WB234" s="21">
        <f t="shared" si="23342"/>
        <v>317730</v>
      </c>
      <c r="WC234" s="21">
        <f t="shared" si="23342"/>
        <v>317730</v>
      </c>
      <c r="WD234" s="21">
        <f t="shared" si="23342"/>
        <v>317730</v>
      </c>
      <c r="WE234" s="21">
        <f t="shared" si="23342"/>
        <v>317730</v>
      </c>
      <c r="WF234" s="21">
        <f t="shared" si="23342"/>
        <v>317730</v>
      </c>
      <c r="WG234" s="21">
        <f t="shared" si="23342"/>
        <v>317730</v>
      </c>
      <c r="WH234" s="21">
        <f t="shared" si="23342"/>
        <v>317730</v>
      </c>
      <c r="WI234" s="21">
        <f t="shared" si="23342"/>
        <v>317730</v>
      </c>
      <c r="WJ234" s="21">
        <f t="shared" si="23342"/>
        <v>317730</v>
      </c>
      <c r="WK234" s="21">
        <f t="shared" si="23342"/>
        <v>317730</v>
      </c>
      <c r="WL234" s="21">
        <f t="shared" si="23342"/>
        <v>317730</v>
      </c>
      <c r="WM234" s="21">
        <f t="shared" si="23342"/>
        <v>317730</v>
      </c>
      <c r="WN234" s="21">
        <f t="shared" si="23342"/>
        <v>317730</v>
      </c>
      <c r="WO234" s="21">
        <f t="shared" si="23342"/>
        <v>317730</v>
      </c>
      <c r="WP234" s="21">
        <f t="shared" si="23342"/>
        <v>317730</v>
      </c>
      <c r="WQ234" s="21">
        <f t="shared" si="23342"/>
        <v>317730</v>
      </c>
      <c r="WR234" s="21">
        <f t="shared" si="23342"/>
        <v>317730</v>
      </c>
      <c r="WS234" s="21">
        <f t="shared" si="23342"/>
        <v>317730</v>
      </c>
      <c r="WT234" s="21">
        <f t="shared" si="23342"/>
        <v>317730</v>
      </c>
      <c r="WU234" s="21">
        <f t="shared" si="23342"/>
        <v>317730</v>
      </c>
      <c r="WV234" s="21">
        <f t="shared" si="23342"/>
        <v>317730</v>
      </c>
      <c r="WW234" s="21">
        <f t="shared" si="23342"/>
        <v>317730</v>
      </c>
      <c r="WX234" s="21">
        <f t="shared" si="23342"/>
        <v>317730</v>
      </c>
      <c r="WY234" s="21">
        <f t="shared" si="23342"/>
        <v>317730</v>
      </c>
      <c r="WZ234" s="21">
        <f t="shared" si="23342"/>
        <v>317730</v>
      </c>
      <c r="XA234" s="21">
        <f t="shared" si="23342"/>
        <v>317730</v>
      </c>
      <c r="XB234" s="21">
        <f t="shared" si="23342"/>
        <v>249900</v>
      </c>
      <c r="XC234" s="21">
        <f t="shared" si="23342"/>
        <v>249900</v>
      </c>
      <c r="XD234" s="21">
        <f t="shared" si="23342"/>
        <v>249900</v>
      </c>
      <c r="XE234" s="21">
        <f t="shared" si="23342"/>
        <v>249900</v>
      </c>
      <c r="XF234" s="21">
        <f t="shared" si="23342"/>
        <v>249900</v>
      </c>
      <c r="XG234" s="21">
        <f t="shared" si="23342"/>
        <v>249900</v>
      </c>
      <c r="XH234" s="21">
        <f t="shared" si="23342"/>
        <v>249900</v>
      </c>
      <c r="XI234" s="21">
        <f t="shared" si="23342"/>
        <v>249900</v>
      </c>
      <c r="XJ234" s="21">
        <f t="shared" si="23342"/>
        <v>249900</v>
      </c>
      <c r="XK234" s="21">
        <f t="shared" si="23342"/>
        <v>249900</v>
      </c>
      <c r="XL234" s="21">
        <f t="shared" si="23342"/>
        <v>249900</v>
      </c>
      <c r="XM234" s="21">
        <f t="shared" si="23342"/>
        <v>249900</v>
      </c>
      <c r="XN234" s="21">
        <f t="shared" si="23342"/>
        <v>249900</v>
      </c>
      <c r="XO234" s="21">
        <f t="shared" si="23342"/>
        <v>249900</v>
      </c>
      <c r="XP234" s="21">
        <f t="shared" si="23342"/>
        <v>249900</v>
      </c>
      <c r="XQ234" s="21">
        <f t="shared" si="23342"/>
        <v>249900</v>
      </c>
      <c r="XR234" s="21">
        <f t="shared" si="23342"/>
        <v>249900</v>
      </c>
      <c r="XS234" s="21">
        <f t="shared" si="23342"/>
        <v>249900</v>
      </c>
      <c r="XT234" s="21">
        <f t="shared" si="23342"/>
        <v>249900</v>
      </c>
      <c r="XU234" s="21">
        <f t="shared" si="23342"/>
        <v>249900</v>
      </c>
      <c r="XV234" s="21">
        <f t="shared" si="23342"/>
        <v>249900</v>
      </c>
      <c r="XW234" s="21">
        <f t="shared" si="23342"/>
        <v>249900</v>
      </c>
      <c r="XX234" s="21">
        <f t="shared" si="23342"/>
        <v>249900</v>
      </c>
      <c r="XY234" s="21">
        <f t="shared" si="23342"/>
        <v>249900</v>
      </c>
      <c r="XZ234" s="21">
        <f t="shared" si="23342"/>
        <v>249900</v>
      </c>
      <c r="YA234" s="21">
        <f t="shared" si="23342"/>
        <v>249900</v>
      </c>
      <c r="YB234" s="21">
        <f t="shared" si="23342"/>
        <v>249900</v>
      </c>
      <c r="YC234" s="21">
        <f t="shared" si="23342"/>
        <v>249900</v>
      </c>
      <c r="YD234" s="21">
        <f t="shared" si="23342"/>
        <v>249900</v>
      </c>
      <c r="YE234" s="21">
        <f t="shared" si="23342"/>
        <v>249900</v>
      </c>
      <c r="YF234" s="21">
        <f t="shared" si="23342"/>
        <v>257040</v>
      </c>
      <c r="YG234" s="21">
        <f t="shared" si="23342"/>
        <v>278460</v>
      </c>
      <c r="YH234" s="21">
        <f t="shared" si="23342"/>
        <v>278460</v>
      </c>
      <c r="YI234" s="21">
        <f t="shared" si="23342"/>
        <v>278460</v>
      </c>
      <c r="YJ234" s="21">
        <f t="shared" si="23342"/>
        <v>278460</v>
      </c>
      <c r="YK234" s="21">
        <f t="shared" si="23342"/>
        <v>278460</v>
      </c>
      <c r="YL234" s="21">
        <f t="shared" ref="YL234:AAW234" si="23343">IF(YL$8="",0,SUMIFS(180:180,210:210,YL$8)+SUMIFS(206:206,210:210,YL$8))</f>
        <v>278460</v>
      </c>
      <c r="YM234" s="21">
        <f t="shared" si="23343"/>
        <v>278460</v>
      </c>
      <c r="YN234" s="21">
        <f t="shared" si="23343"/>
        <v>278460</v>
      </c>
      <c r="YO234" s="21">
        <f t="shared" si="23343"/>
        <v>278460</v>
      </c>
      <c r="YP234" s="21">
        <f t="shared" si="23343"/>
        <v>278460</v>
      </c>
      <c r="YQ234" s="21">
        <f t="shared" si="23343"/>
        <v>278460</v>
      </c>
      <c r="YR234" s="21">
        <f t="shared" si="23343"/>
        <v>278460</v>
      </c>
      <c r="YS234" s="21">
        <f t="shared" si="23343"/>
        <v>278460</v>
      </c>
      <c r="YT234" s="21">
        <f t="shared" si="23343"/>
        <v>278460</v>
      </c>
      <c r="YU234" s="21">
        <f t="shared" si="23343"/>
        <v>278460</v>
      </c>
      <c r="YV234" s="21">
        <f t="shared" si="23343"/>
        <v>278460</v>
      </c>
      <c r="YW234" s="21">
        <f t="shared" si="23343"/>
        <v>278460</v>
      </c>
      <c r="YX234" s="21">
        <f t="shared" si="23343"/>
        <v>278460</v>
      </c>
      <c r="YY234" s="21">
        <f t="shared" si="23343"/>
        <v>278460</v>
      </c>
      <c r="YZ234" s="21">
        <f t="shared" si="23343"/>
        <v>278460</v>
      </c>
      <c r="ZA234" s="21">
        <f t="shared" si="23343"/>
        <v>278460</v>
      </c>
      <c r="ZB234" s="21">
        <f t="shared" si="23343"/>
        <v>278460</v>
      </c>
      <c r="ZC234" s="21">
        <f t="shared" si="23343"/>
        <v>278460</v>
      </c>
      <c r="ZD234" s="21">
        <f t="shared" si="23343"/>
        <v>278460</v>
      </c>
      <c r="ZE234" s="21">
        <f t="shared" si="23343"/>
        <v>278460</v>
      </c>
      <c r="ZF234" s="21">
        <f t="shared" si="23343"/>
        <v>278460</v>
      </c>
      <c r="ZG234" s="21">
        <f t="shared" si="23343"/>
        <v>278460</v>
      </c>
      <c r="ZH234" s="21">
        <f t="shared" si="23343"/>
        <v>278460</v>
      </c>
      <c r="ZI234" s="21">
        <f t="shared" si="23343"/>
        <v>278460</v>
      </c>
      <c r="ZJ234" s="21">
        <f t="shared" si="23343"/>
        <v>278460</v>
      </c>
      <c r="ZK234" s="21">
        <f t="shared" si="23343"/>
        <v>321300.00000000006</v>
      </c>
      <c r="ZL234" s="21">
        <f t="shared" si="23343"/>
        <v>321300.00000000006</v>
      </c>
      <c r="ZM234" s="21">
        <f t="shared" si="23343"/>
        <v>321300.00000000006</v>
      </c>
      <c r="ZN234" s="21">
        <f t="shared" si="23343"/>
        <v>321300.00000000006</v>
      </c>
      <c r="ZO234" s="21">
        <f t="shared" si="23343"/>
        <v>321300.00000000006</v>
      </c>
      <c r="ZP234" s="21">
        <f t="shared" si="23343"/>
        <v>321300.00000000006</v>
      </c>
      <c r="ZQ234" s="21">
        <f t="shared" si="23343"/>
        <v>321300.00000000006</v>
      </c>
      <c r="ZR234" s="21">
        <f t="shared" si="23343"/>
        <v>321300.00000000006</v>
      </c>
      <c r="ZS234" s="21">
        <f t="shared" si="23343"/>
        <v>321300.00000000006</v>
      </c>
      <c r="ZT234" s="21">
        <f t="shared" si="23343"/>
        <v>321300.00000000006</v>
      </c>
      <c r="ZU234" s="21">
        <f t="shared" si="23343"/>
        <v>321300.00000000006</v>
      </c>
      <c r="ZV234" s="21">
        <f t="shared" si="23343"/>
        <v>321300.00000000006</v>
      </c>
      <c r="ZW234" s="21">
        <f t="shared" si="23343"/>
        <v>321300.00000000006</v>
      </c>
      <c r="ZX234" s="21">
        <f t="shared" si="23343"/>
        <v>321300.00000000006</v>
      </c>
      <c r="ZY234" s="21">
        <f t="shared" si="23343"/>
        <v>321300.00000000006</v>
      </c>
      <c r="ZZ234" s="21">
        <f t="shared" si="23343"/>
        <v>321300.00000000006</v>
      </c>
      <c r="AAA234" s="21">
        <f t="shared" si="23343"/>
        <v>321300.00000000006</v>
      </c>
      <c r="AAB234" s="21">
        <f t="shared" si="23343"/>
        <v>321300.00000000006</v>
      </c>
      <c r="AAC234" s="21">
        <f t="shared" si="23343"/>
        <v>321300.00000000006</v>
      </c>
      <c r="AAD234" s="21">
        <f t="shared" si="23343"/>
        <v>321300.00000000006</v>
      </c>
      <c r="AAE234" s="21">
        <f t="shared" si="23343"/>
        <v>321300.00000000006</v>
      </c>
      <c r="AAF234" s="21">
        <f t="shared" si="23343"/>
        <v>321300.00000000006</v>
      </c>
      <c r="AAG234" s="21">
        <f t="shared" si="23343"/>
        <v>321300.00000000006</v>
      </c>
      <c r="AAH234" s="21">
        <f t="shared" si="23343"/>
        <v>321300.00000000006</v>
      </c>
      <c r="AAI234" s="21">
        <f t="shared" si="23343"/>
        <v>321300.00000000006</v>
      </c>
      <c r="AAJ234" s="21">
        <f t="shared" si="23343"/>
        <v>321300.00000000006</v>
      </c>
      <c r="AAK234" s="21">
        <f t="shared" si="23343"/>
        <v>321300.00000000006</v>
      </c>
      <c r="AAL234" s="21">
        <f t="shared" si="23343"/>
        <v>321300.00000000006</v>
      </c>
      <c r="AAM234" s="21">
        <f t="shared" si="23343"/>
        <v>321300.00000000006</v>
      </c>
      <c r="AAN234" s="21">
        <f t="shared" si="23343"/>
        <v>294525</v>
      </c>
      <c r="AAO234" s="21">
        <f t="shared" si="23343"/>
        <v>294525</v>
      </c>
      <c r="AAP234" s="21">
        <f t="shared" si="23343"/>
        <v>294525</v>
      </c>
      <c r="AAQ234" s="21">
        <f t="shared" si="23343"/>
        <v>294525</v>
      </c>
      <c r="AAR234" s="21">
        <f t="shared" si="23343"/>
        <v>294525</v>
      </c>
      <c r="AAS234" s="21">
        <f t="shared" si="23343"/>
        <v>294525</v>
      </c>
      <c r="AAT234" s="21">
        <f t="shared" si="23343"/>
        <v>294525</v>
      </c>
      <c r="AAU234" s="21">
        <f t="shared" si="23343"/>
        <v>294525</v>
      </c>
      <c r="AAV234" s="21">
        <f t="shared" si="23343"/>
        <v>294525</v>
      </c>
      <c r="AAW234" s="21">
        <f t="shared" si="23343"/>
        <v>294525</v>
      </c>
      <c r="AAX234" s="21">
        <f t="shared" ref="AAX234:ADI234" si="23344">IF(AAX$8="",0,SUMIFS(180:180,210:210,AAX$8)+SUMIFS(206:206,210:210,AAX$8))</f>
        <v>294525</v>
      </c>
      <c r="AAY234" s="21">
        <f t="shared" si="23344"/>
        <v>294525</v>
      </c>
      <c r="AAZ234" s="21">
        <f t="shared" si="23344"/>
        <v>294525</v>
      </c>
      <c r="ABA234" s="21">
        <f t="shared" si="23344"/>
        <v>294525</v>
      </c>
      <c r="ABB234" s="21">
        <f t="shared" si="23344"/>
        <v>294525</v>
      </c>
      <c r="ABC234" s="21">
        <f t="shared" si="23344"/>
        <v>294525</v>
      </c>
      <c r="ABD234" s="21">
        <f t="shared" si="23344"/>
        <v>294525</v>
      </c>
      <c r="ABE234" s="21">
        <f t="shared" si="23344"/>
        <v>294525</v>
      </c>
      <c r="ABF234" s="21">
        <f t="shared" si="23344"/>
        <v>294525</v>
      </c>
      <c r="ABG234" s="21">
        <f t="shared" si="23344"/>
        <v>294525</v>
      </c>
      <c r="ABH234" s="21">
        <f t="shared" si="23344"/>
        <v>294525</v>
      </c>
      <c r="ABI234" s="21">
        <f t="shared" si="23344"/>
        <v>294525</v>
      </c>
      <c r="ABJ234" s="21">
        <f t="shared" si="23344"/>
        <v>294525</v>
      </c>
      <c r="ABK234" s="21">
        <f t="shared" si="23344"/>
        <v>294525</v>
      </c>
      <c r="ABL234" s="21">
        <f t="shared" si="23344"/>
        <v>294525</v>
      </c>
      <c r="ABM234" s="21">
        <f t="shared" si="23344"/>
        <v>294525</v>
      </c>
      <c r="ABN234" s="21">
        <f t="shared" si="23344"/>
        <v>294525</v>
      </c>
      <c r="ABO234" s="21">
        <f t="shared" si="23344"/>
        <v>294525</v>
      </c>
      <c r="ABP234" s="21">
        <f t="shared" si="23344"/>
        <v>294525</v>
      </c>
      <c r="ABQ234" s="21">
        <f t="shared" si="23344"/>
        <v>294525</v>
      </c>
      <c r="ABR234" s="21">
        <f t="shared" si="23344"/>
        <v>240975</v>
      </c>
      <c r="ABS234" s="21">
        <f t="shared" si="23344"/>
        <v>240975</v>
      </c>
      <c r="ABT234" s="21">
        <f t="shared" si="23344"/>
        <v>240975</v>
      </c>
      <c r="ABU234" s="21">
        <f t="shared" si="23344"/>
        <v>240975</v>
      </c>
      <c r="ABV234" s="21">
        <f t="shared" si="23344"/>
        <v>240975</v>
      </c>
      <c r="ABW234" s="21">
        <f t="shared" si="23344"/>
        <v>240975</v>
      </c>
      <c r="ABX234" s="21">
        <f t="shared" si="23344"/>
        <v>240975</v>
      </c>
      <c r="ABY234" s="21">
        <f t="shared" si="23344"/>
        <v>240975</v>
      </c>
      <c r="ABZ234" s="21">
        <f t="shared" si="23344"/>
        <v>240975</v>
      </c>
      <c r="ACA234" s="21">
        <f t="shared" si="23344"/>
        <v>240975</v>
      </c>
      <c r="ACB234" s="21">
        <f t="shared" si="23344"/>
        <v>240975</v>
      </c>
      <c r="ACC234" s="21">
        <f t="shared" si="23344"/>
        <v>240975</v>
      </c>
      <c r="ACD234" s="21">
        <f t="shared" si="23344"/>
        <v>240975</v>
      </c>
      <c r="ACE234" s="21">
        <f t="shared" si="23344"/>
        <v>240975</v>
      </c>
      <c r="ACF234" s="21">
        <f t="shared" si="23344"/>
        <v>240975</v>
      </c>
      <c r="ACG234" s="21">
        <f t="shared" si="23344"/>
        <v>240975</v>
      </c>
      <c r="ACH234" s="21">
        <f t="shared" si="23344"/>
        <v>240975</v>
      </c>
      <c r="ACI234" s="21">
        <f t="shared" si="23344"/>
        <v>240975</v>
      </c>
      <c r="ACJ234" s="21">
        <f t="shared" si="23344"/>
        <v>240975</v>
      </c>
      <c r="ACK234" s="21">
        <f t="shared" si="23344"/>
        <v>240975</v>
      </c>
      <c r="ACL234" s="21">
        <f t="shared" si="23344"/>
        <v>240975</v>
      </c>
      <c r="ACM234" s="21">
        <f t="shared" si="23344"/>
        <v>240975</v>
      </c>
      <c r="ACN234" s="21">
        <f t="shared" si="23344"/>
        <v>240975</v>
      </c>
      <c r="ACO234" s="21">
        <f t="shared" si="23344"/>
        <v>240975</v>
      </c>
      <c r="ACP234" s="21">
        <f t="shared" si="23344"/>
        <v>240975</v>
      </c>
      <c r="ACQ234" s="21">
        <f t="shared" si="23344"/>
        <v>240975</v>
      </c>
      <c r="ACR234" s="21">
        <f t="shared" si="23344"/>
        <v>240975</v>
      </c>
      <c r="ACS234" s="21">
        <f t="shared" si="23344"/>
        <v>240975</v>
      </c>
      <c r="ACT234" s="21">
        <f t="shared" si="23344"/>
        <v>240975</v>
      </c>
      <c r="ACU234" s="21">
        <f t="shared" si="23344"/>
        <v>240975</v>
      </c>
      <c r="ACV234" s="21">
        <f t="shared" si="23344"/>
        <v>240975</v>
      </c>
      <c r="ACW234" s="21">
        <f t="shared" si="23344"/>
        <v>274890</v>
      </c>
      <c r="ACX234" s="21">
        <f t="shared" si="23344"/>
        <v>274890</v>
      </c>
      <c r="ACY234" s="21">
        <f t="shared" si="23344"/>
        <v>274890</v>
      </c>
      <c r="ACZ234" s="21">
        <f t="shared" si="23344"/>
        <v>274890</v>
      </c>
      <c r="ADA234" s="21">
        <f t="shared" si="23344"/>
        <v>274890</v>
      </c>
      <c r="ADB234" s="21">
        <f t="shared" si="23344"/>
        <v>274890</v>
      </c>
      <c r="ADC234" s="21">
        <f t="shared" si="23344"/>
        <v>274890</v>
      </c>
      <c r="ADD234" s="21">
        <f t="shared" si="23344"/>
        <v>274890</v>
      </c>
      <c r="ADE234" s="21">
        <f t="shared" si="23344"/>
        <v>274890</v>
      </c>
      <c r="ADF234" s="21">
        <f t="shared" si="23344"/>
        <v>274890</v>
      </c>
      <c r="ADG234" s="21">
        <f t="shared" si="23344"/>
        <v>274890</v>
      </c>
      <c r="ADH234" s="21">
        <f t="shared" si="23344"/>
        <v>274890</v>
      </c>
      <c r="ADI234" s="21">
        <f t="shared" si="23344"/>
        <v>274890</v>
      </c>
      <c r="ADJ234" s="21">
        <f t="shared" ref="ADJ234:AFG234" si="23345">IF(ADJ$8="",0,SUMIFS(180:180,210:210,ADJ$8)+SUMIFS(206:206,210:210,ADJ$8))</f>
        <v>274890</v>
      </c>
      <c r="ADK234" s="21">
        <f t="shared" si="23345"/>
        <v>274890</v>
      </c>
      <c r="ADL234" s="21">
        <f t="shared" si="23345"/>
        <v>274890</v>
      </c>
      <c r="ADM234" s="21">
        <f t="shared" si="23345"/>
        <v>274890</v>
      </c>
      <c r="ADN234" s="21">
        <f t="shared" si="23345"/>
        <v>274890</v>
      </c>
      <c r="ADO234" s="21">
        <f t="shared" si="23345"/>
        <v>274890</v>
      </c>
      <c r="ADP234" s="21">
        <f t="shared" si="23345"/>
        <v>274890</v>
      </c>
      <c r="ADQ234" s="21">
        <f t="shared" si="23345"/>
        <v>274890</v>
      </c>
      <c r="ADR234" s="21">
        <f t="shared" si="23345"/>
        <v>274890</v>
      </c>
      <c r="ADS234" s="21">
        <f t="shared" si="23345"/>
        <v>274890</v>
      </c>
      <c r="ADT234" s="21">
        <f t="shared" si="23345"/>
        <v>274890</v>
      </c>
      <c r="ADU234" s="21">
        <f t="shared" si="23345"/>
        <v>274890</v>
      </c>
      <c r="ADV234" s="21">
        <f t="shared" si="23345"/>
        <v>274890</v>
      </c>
      <c r="ADW234" s="21">
        <f t="shared" si="23345"/>
        <v>274890</v>
      </c>
      <c r="ADX234" s="21">
        <f t="shared" si="23345"/>
        <v>274890</v>
      </c>
      <c r="ADY234" s="21">
        <f t="shared" si="23345"/>
        <v>274890</v>
      </c>
      <c r="ADZ234" s="21">
        <f t="shared" si="23345"/>
        <v>274890</v>
      </c>
      <c r="AEA234" s="21">
        <f t="shared" si="23345"/>
        <v>342720.00000000006</v>
      </c>
      <c r="AEB234" s="21">
        <f t="shared" si="23345"/>
        <v>342720.00000000006</v>
      </c>
      <c r="AEC234" s="21">
        <f t="shared" si="23345"/>
        <v>342720.00000000006</v>
      </c>
      <c r="AED234" s="21">
        <f t="shared" si="23345"/>
        <v>342720.00000000006</v>
      </c>
      <c r="AEE234" s="21">
        <f t="shared" si="23345"/>
        <v>342720.00000000006</v>
      </c>
      <c r="AEF234" s="21">
        <f t="shared" si="23345"/>
        <v>342720.00000000006</v>
      </c>
      <c r="AEG234" s="21">
        <f t="shared" si="23345"/>
        <v>342720.00000000006</v>
      </c>
      <c r="AEH234" s="21">
        <f t="shared" si="23345"/>
        <v>342720.00000000006</v>
      </c>
      <c r="AEI234" s="21">
        <f t="shared" si="23345"/>
        <v>342720.00000000006</v>
      </c>
      <c r="AEJ234" s="21">
        <f t="shared" si="23345"/>
        <v>342720.00000000006</v>
      </c>
      <c r="AEK234" s="21">
        <f t="shared" si="23345"/>
        <v>342720.00000000006</v>
      </c>
      <c r="AEL234" s="21">
        <f t="shared" si="23345"/>
        <v>342720.00000000006</v>
      </c>
      <c r="AEM234" s="21">
        <f t="shared" si="23345"/>
        <v>342720.00000000006</v>
      </c>
      <c r="AEN234" s="21">
        <f t="shared" si="23345"/>
        <v>342720.00000000006</v>
      </c>
      <c r="AEO234" s="21">
        <f t="shared" si="23345"/>
        <v>342720.00000000006</v>
      </c>
      <c r="AEP234" s="21">
        <f t="shared" si="23345"/>
        <v>342720.00000000006</v>
      </c>
      <c r="AEQ234" s="21">
        <f t="shared" si="23345"/>
        <v>342720.00000000006</v>
      </c>
      <c r="AER234" s="21">
        <f t="shared" si="23345"/>
        <v>342720.00000000006</v>
      </c>
      <c r="AES234" s="21">
        <f t="shared" si="23345"/>
        <v>342720.00000000006</v>
      </c>
      <c r="AET234" s="21">
        <f t="shared" si="23345"/>
        <v>342720.00000000006</v>
      </c>
      <c r="AEU234" s="21">
        <f t="shared" si="23345"/>
        <v>342720.00000000006</v>
      </c>
      <c r="AEV234" s="21">
        <f t="shared" si="23345"/>
        <v>342720.00000000006</v>
      </c>
      <c r="AEW234" s="21">
        <f t="shared" si="23345"/>
        <v>342720.00000000006</v>
      </c>
      <c r="AEX234" s="21">
        <f t="shared" si="23345"/>
        <v>342720.00000000006</v>
      </c>
      <c r="AEY234" s="21">
        <f t="shared" si="23345"/>
        <v>342720.00000000006</v>
      </c>
      <c r="AEZ234" s="21">
        <f t="shared" si="23345"/>
        <v>342720.00000000006</v>
      </c>
      <c r="AFA234" s="21">
        <f t="shared" si="23345"/>
        <v>342720.00000000006</v>
      </c>
      <c r="AFB234" s="21">
        <f t="shared" si="23345"/>
        <v>342720.00000000006</v>
      </c>
      <c r="AFC234" s="21">
        <f t="shared" si="23345"/>
        <v>342720.00000000006</v>
      </c>
      <c r="AFD234" s="21">
        <f t="shared" si="23345"/>
        <v>342720.00000000006</v>
      </c>
      <c r="AFE234" s="21">
        <f t="shared" si="23345"/>
        <v>342720.00000000006</v>
      </c>
      <c r="AFF234" s="21">
        <f t="shared" si="23345"/>
        <v>349860.00000000006</v>
      </c>
      <c r="AFG234" s="21">
        <f t="shared" si="23345"/>
        <v>349860.00000000006</v>
      </c>
    </row>
    <row r="235" spans="1:839" s="42" customFormat="1" x14ac:dyDescent="0.25">
      <c r="A235" s="21"/>
      <c r="B235" s="21"/>
      <c r="C235" s="21"/>
      <c r="D235" s="55"/>
      <c r="E235" s="21" t="str">
        <f>структура!$G$70</f>
        <v>списание процентов по безвозвр. займам</v>
      </c>
      <c r="F235" s="21"/>
      <c r="G235" s="21" t="str">
        <f>структура!$J$11</f>
        <v>экспресс заем</v>
      </c>
      <c r="H235" s="21"/>
      <c r="I235" s="21" t="str">
        <f>IF($E235="","",INDEX(структура!$H$10:$H$153,SUMIFS(структура!$C$10:$C$153,структура!$G$10:$G$153,$E235)))</f>
        <v>руб</v>
      </c>
      <c r="J235" s="21"/>
      <c r="K235" s="41"/>
      <c r="L235" s="21"/>
      <c r="M235" s="21"/>
      <c r="N235" s="21"/>
      <c r="O235" s="21"/>
      <c r="P235" s="21"/>
      <c r="Q235" s="41"/>
      <c r="R235" s="21">
        <f>IF(R$8="",0,SUMIFS(181:181,211:211,R$8)+SUMIFS(207:207,211:211,R$8))</f>
        <v>0</v>
      </c>
      <c r="S235" s="21">
        <f>IF(S$8="",0,SUMIFS(181:181,211:211,S$8)+SUMIFS(207:207,211:211,S$8))</f>
        <v>0</v>
      </c>
      <c r="T235" s="21">
        <f>IF(T$8="",0,SUMIFS(181:181,211:211,T$8)+SUMIFS(207:207,211:211,T$8))</f>
        <v>0</v>
      </c>
      <c r="U235" s="21">
        <f>IF(U$8="",0,SUMIFS(181:181,211:211,U$8)+SUMIFS(207:207,211:211,U$8))</f>
        <v>0</v>
      </c>
      <c r="V235" s="21">
        <f t="shared" ref="V235:CG235" si="23346">IF(V$8="",0,SUMIFS(181:181,211:211,V$8)+SUMIFS(207:207,211:211,V$8))</f>
        <v>0</v>
      </c>
      <c r="W235" s="21">
        <f t="shared" si="23346"/>
        <v>0</v>
      </c>
      <c r="X235" s="21">
        <f t="shared" si="23346"/>
        <v>0</v>
      </c>
      <c r="Y235" s="21">
        <f t="shared" si="23346"/>
        <v>0</v>
      </c>
      <c r="Z235" s="21">
        <f t="shared" si="23346"/>
        <v>0</v>
      </c>
      <c r="AA235" s="21">
        <f t="shared" si="23346"/>
        <v>0</v>
      </c>
      <c r="AB235" s="21">
        <f t="shared" si="23346"/>
        <v>0</v>
      </c>
      <c r="AC235" s="21">
        <f t="shared" si="23346"/>
        <v>0</v>
      </c>
      <c r="AD235" s="21">
        <f t="shared" si="23346"/>
        <v>0</v>
      </c>
      <c r="AE235" s="21">
        <f t="shared" si="23346"/>
        <v>0</v>
      </c>
      <c r="AF235" s="21">
        <f t="shared" si="23346"/>
        <v>0</v>
      </c>
      <c r="AG235" s="21">
        <f t="shared" si="23346"/>
        <v>0</v>
      </c>
      <c r="AH235" s="21">
        <f t="shared" si="23346"/>
        <v>0</v>
      </c>
      <c r="AI235" s="21">
        <f t="shared" si="23346"/>
        <v>0</v>
      </c>
      <c r="AJ235" s="21">
        <f t="shared" si="23346"/>
        <v>0</v>
      </c>
      <c r="AK235" s="21">
        <f t="shared" si="23346"/>
        <v>0</v>
      </c>
      <c r="AL235" s="21">
        <f t="shared" si="23346"/>
        <v>0</v>
      </c>
      <c r="AM235" s="21">
        <f t="shared" si="23346"/>
        <v>0</v>
      </c>
      <c r="AN235" s="21">
        <f t="shared" si="23346"/>
        <v>0</v>
      </c>
      <c r="AO235" s="21">
        <f t="shared" si="23346"/>
        <v>0</v>
      </c>
      <c r="AP235" s="21">
        <f t="shared" si="23346"/>
        <v>0</v>
      </c>
      <c r="AQ235" s="21">
        <f t="shared" si="23346"/>
        <v>0</v>
      </c>
      <c r="AR235" s="21">
        <f t="shared" si="23346"/>
        <v>0</v>
      </c>
      <c r="AS235" s="21">
        <f t="shared" si="23346"/>
        <v>0</v>
      </c>
      <c r="AT235" s="21">
        <f t="shared" si="23346"/>
        <v>0</v>
      </c>
      <c r="AU235" s="21">
        <f t="shared" si="23346"/>
        <v>0</v>
      </c>
      <c r="AV235" s="21">
        <f t="shared" si="23346"/>
        <v>0</v>
      </c>
      <c r="AW235" s="21">
        <f t="shared" si="23346"/>
        <v>0</v>
      </c>
      <c r="AX235" s="21">
        <f t="shared" si="23346"/>
        <v>0</v>
      </c>
      <c r="AY235" s="21">
        <f t="shared" si="23346"/>
        <v>0</v>
      </c>
      <c r="AZ235" s="21">
        <f t="shared" si="23346"/>
        <v>0</v>
      </c>
      <c r="BA235" s="21">
        <f t="shared" si="23346"/>
        <v>0</v>
      </c>
      <c r="BB235" s="21">
        <f t="shared" si="23346"/>
        <v>0</v>
      </c>
      <c r="BC235" s="21">
        <f t="shared" si="23346"/>
        <v>0</v>
      </c>
      <c r="BD235" s="21">
        <f t="shared" si="23346"/>
        <v>0</v>
      </c>
      <c r="BE235" s="21">
        <f t="shared" si="23346"/>
        <v>0</v>
      </c>
      <c r="BF235" s="21">
        <f t="shared" si="23346"/>
        <v>0</v>
      </c>
      <c r="BG235" s="21">
        <f t="shared" si="23346"/>
        <v>0</v>
      </c>
      <c r="BH235" s="21">
        <f t="shared" si="23346"/>
        <v>0</v>
      </c>
      <c r="BI235" s="21">
        <f t="shared" si="23346"/>
        <v>0</v>
      </c>
      <c r="BJ235" s="21">
        <f t="shared" si="23346"/>
        <v>0</v>
      </c>
      <c r="BK235" s="21">
        <f t="shared" si="23346"/>
        <v>0</v>
      </c>
      <c r="BL235" s="21">
        <f t="shared" si="23346"/>
        <v>0</v>
      </c>
      <c r="BM235" s="21">
        <f t="shared" si="23346"/>
        <v>0</v>
      </c>
      <c r="BN235" s="21">
        <f t="shared" si="23346"/>
        <v>0</v>
      </c>
      <c r="BO235" s="21">
        <f t="shared" si="23346"/>
        <v>0</v>
      </c>
      <c r="BP235" s="21">
        <f t="shared" si="23346"/>
        <v>0</v>
      </c>
      <c r="BQ235" s="21">
        <f t="shared" si="23346"/>
        <v>0</v>
      </c>
      <c r="BR235" s="21">
        <f t="shared" si="23346"/>
        <v>0</v>
      </c>
      <c r="BS235" s="21">
        <f t="shared" si="23346"/>
        <v>0</v>
      </c>
      <c r="BT235" s="21">
        <f t="shared" si="23346"/>
        <v>0</v>
      </c>
      <c r="BU235" s="21">
        <f t="shared" si="23346"/>
        <v>0</v>
      </c>
      <c r="BV235" s="21">
        <f t="shared" si="23346"/>
        <v>0</v>
      </c>
      <c r="BW235" s="21">
        <f t="shared" si="23346"/>
        <v>0</v>
      </c>
      <c r="BX235" s="21">
        <f t="shared" si="23346"/>
        <v>0</v>
      </c>
      <c r="BY235" s="21">
        <f t="shared" si="23346"/>
        <v>0</v>
      </c>
      <c r="BZ235" s="21">
        <f t="shared" si="23346"/>
        <v>0</v>
      </c>
      <c r="CA235" s="21">
        <f t="shared" si="23346"/>
        <v>0</v>
      </c>
      <c r="CB235" s="21">
        <f t="shared" si="23346"/>
        <v>0</v>
      </c>
      <c r="CC235" s="21">
        <f t="shared" si="23346"/>
        <v>0</v>
      </c>
      <c r="CD235" s="21">
        <f t="shared" si="23346"/>
        <v>0</v>
      </c>
      <c r="CE235" s="21">
        <f t="shared" si="23346"/>
        <v>0</v>
      </c>
      <c r="CF235" s="21">
        <f t="shared" si="23346"/>
        <v>0</v>
      </c>
      <c r="CG235" s="21">
        <f t="shared" si="23346"/>
        <v>0</v>
      </c>
      <c r="CH235" s="21">
        <f t="shared" ref="CH235:ES235" si="23347">IF(CH$8="",0,SUMIFS(181:181,211:211,CH$8)+SUMIFS(207:207,211:211,CH$8))</f>
        <v>0</v>
      </c>
      <c r="CI235" s="21">
        <f t="shared" si="23347"/>
        <v>0</v>
      </c>
      <c r="CJ235" s="21">
        <f t="shared" si="23347"/>
        <v>10800</v>
      </c>
      <c r="CK235" s="21">
        <f t="shared" si="23347"/>
        <v>10800</v>
      </c>
      <c r="CL235" s="21">
        <f t="shared" si="23347"/>
        <v>10800</v>
      </c>
      <c r="CM235" s="21">
        <f t="shared" si="23347"/>
        <v>10800</v>
      </c>
      <c r="CN235" s="21">
        <f t="shared" si="23347"/>
        <v>10800</v>
      </c>
      <c r="CO235" s="21">
        <f t="shared" si="23347"/>
        <v>10800</v>
      </c>
      <c r="CP235" s="21">
        <f t="shared" si="23347"/>
        <v>10800</v>
      </c>
      <c r="CQ235" s="21">
        <f t="shared" si="23347"/>
        <v>10800</v>
      </c>
      <c r="CR235" s="21">
        <f t="shared" si="23347"/>
        <v>10800</v>
      </c>
      <c r="CS235" s="21">
        <f t="shared" si="23347"/>
        <v>10800</v>
      </c>
      <c r="CT235" s="21">
        <f t="shared" si="23347"/>
        <v>75600</v>
      </c>
      <c r="CU235" s="21">
        <f t="shared" si="23347"/>
        <v>75600</v>
      </c>
      <c r="CV235" s="21">
        <f t="shared" si="23347"/>
        <v>75600</v>
      </c>
      <c r="CW235" s="21">
        <f t="shared" si="23347"/>
        <v>75600</v>
      </c>
      <c r="CX235" s="21">
        <f t="shared" si="23347"/>
        <v>75600</v>
      </c>
      <c r="CY235" s="21">
        <f t="shared" si="23347"/>
        <v>75600</v>
      </c>
      <c r="CZ235" s="21">
        <f t="shared" si="23347"/>
        <v>75600</v>
      </c>
      <c r="DA235" s="21">
        <f t="shared" si="23347"/>
        <v>75600</v>
      </c>
      <c r="DB235" s="21">
        <f t="shared" si="23347"/>
        <v>75600</v>
      </c>
      <c r="DC235" s="21">
        <f t="shared" si="23347"/>
        <v>75600</v>
      </c>
      <c r="DD235" s="21">
        <f t="shared" si="23347"/>
        <v>75600</v>
      </c>
      <c r="DE235" s="21">
        <f t="shared" si="23347"/>
        <v>75600</v>
      </c>
      <c r="DF235" s="21">
        <f t="shared" si="23347"/>
        <v>75600</v>
      </c>
      <c r="DG235" s="21">
        <f t="shared" si="23347"/>
        <v>75600</v>
      </c>
      <c r="DH235" s="21">
        <f t="shared" si="23347"/>
        <v>75600</v>
      </c>
      <c r="DI235" s="21">
        <f t="shared" si="23347"/>
        <v>75600</v>
      </c>
      <c r="DJ235" s="21">
        <f t="shared" si="23347"/>
        <v>75600</v>
      </c>
      <c r="DK235" s="21">
        <f t="shared" si="23347"/>
        <v>75600</v>
      </c>
      <c r="DL235" s="21">
        <f t="shared" si="23347"/>
        <v>75600</v>
      </c>
      <c r="DM235" s="21">
        <f t="shared" si="23347"/>
        <v>75600</v>
      </c>
      <c r="DN235" s="21">
        <f t="shared" si="23347"/>
        <v>75600</v>
      </c>
      <c r="DO235" s="21">
        <f t="shared" si="23347"/>
        <v>74400</v>
      </c>
      <c r="DP235" s="21">
        <f t="shared" si="23347"/>
        <v>74400</v>
      </c>
      <c r="DQ235" s="21">
        <f t="shared" si="23347"/>
        <v>74400</v>
      </c>
      <c r="DR235" s="21">
        <f t="shared" si="23347"/>
        <v>74400</v>
      </c>
      <c r="DS235" s="21">
        <f t="shared" si="23347"/>
        <v>74400</v>
      </c>
      <c r="DT235" s="21">
        <f t="shared" si="23347"/>
        <v>74400</v>
      </c>
      <c r="DU235" s="21">
        <f t="shared" si="23347"/>
        <v>74400</v>
      </c>
      <c r="DV235" s="21">
        <f t="shared" si="23347"/>
        <v>74400</v>
      </c>
      <c r="DW235" s="21">
        <f t="shared" si="23347"/>
        <v>74400</v>
      </c>
      <c r="DX235" s="21">
        <f t="shared" si="23347"/>
        <v>74400</v>
      </c>
      <c r="DY235" s="21">
        <f t="shared" si="23347"/>
        <v>67200.000000000015</v>
      </c>
      <c r="DZ235" s="21">
        <f t="shared" si="23347"/>
        <v>67200.000000000015</v>
      </c>
      <c r="EA235" s="21">
        <f t="shared" si="23347"/>
        <v>67200.000000000015</v>
      </c>
      <c r="EB235" s="21">
        <f t="shared" si="23347"/>
        <v>67200.000000000015</v>
      </c>
      <c r="EC235" s="21">
        <f t="shared" si="23347"/>
        <v>67200.000000000015</v>
      </c>
      <c r="ED235" s="21">
        <f t="shared" si="23347"/>
        <v>67200.000000000015</v>
      </c>
      <c r="EE235" s="21">
        <f t="shared" si="23347"/>
        <v>67200.000000000015</v>
      </c>
      <c r="EF235" s="21">
        <f t="shared" si="23347"/>
        <v>67200.000000000015</v>
      </c>
      <c r="EG235" s="21">
        <f t="shared" si="23347"/>
        <v>67200.000000000015</v>
      </c>
      <c r="EH235" s="21">
        <f t="shared" si="23347"/>
        <v>67200.000000000015</v>
      </c>
      <c r="EI235" s="21">
        <f t="shared" si="23347"/>
        <v>67200.000000000015</v>
      </c>
      <c r="EJ235" s="21">
        <f t="shared" si="23347"/>
        <v>67200.000000000015</v>
      </c>
      <c r="EK235" s="21">
        <f t="shared" si="23347"/>
        <v>67200.000000000015</v>
      </c>
      <c r="EL235" s="21">
        <f t="shared" si="23347"/>
        <v>67200.000000000015</v>
      </c>
      <c r="EM235" s="21">
        <f t="shared" si="23347"/>
        <v>67200.000000000015</v>
      </c>
      <c r="EN235" s="21">
        <f t="shared" si="23347"/>
        <v>67200.000000000015</v>
      </c>
      <c r="EO235" s="21">
        <f t="shared" si="23347"/>
        <v>67200.000000000015</v>
      </c>
      <c r="EP235" s="21">
        <f t="shared" si="23347"/>
        <v>67200.000000000015</v>
      </c>
      <c r="EQ235" s="21">
        <f t="shared" si="23347"/>
        <v>67200.000000000015</v>
      </c>
      <c r="ER235" s="21">
        <f t="shared" si="23347"/>
        <v>67200.000000000015</v>
      </c>
      <c r="ES235" s="21">
        <f t="shared" si="23347"/>
        <v>67200.000000000015</v>
      </c>
      <c r="ET235" s="21">
        <f t="shared" ref="ET235:HE235" si="23348">IF(ET$8="",0,SUMIFS(181:181,211:211,ET$8)+SUMIFS(207:207,211:211,ET$8))</f>
        <v>78600</v>
      </c>
      <c r="EU235" s="21">
        <f t="shared" si="23348"/>
        <v>78600</v>
      </c>
      <c r="EV235" s="21">
        <f t="shared" si="23348"/>
        <v>78600</v>
      </c>
      <c r="EW235" s="21">
        <f t="shared" si="23348"/>
        <v>78600</v>
      </c>
      <c r="EX235" s="21">
        <f t="shared" si="23348"/>
        <v>78600</v>
      </c>
      <c r="EY235" s="21">
        <f t="shared" si="23348"/>
        <v>78600</v>
      </c>
      <c r="EZ235" s="21">
        <f t="shared" si="23348"/>
        <v>78600</v>
      </c>
      <c r="FA235" s="21">
        <f t="shared" si="23348"/>
        <v>78600</v>
      </c>
      <c r="FB235" s="21">
        <f t="shared" si="23348"/>
        <v>78600</v>
      </c>
      <c r="FC235" s="21">
        <f t="shared" si="23348"/>
        <v>78600</v>
      </c>
      <c r="FD235" s="21">
        <f t="shared" si="23348"/>
        <v>146999.99999999997</v>
      </c>
      <c r="FE235" s="21">
        <f t="shared" si="23348"/>
        <v>146999.99999999997</v>
      </c>
      <c r="FF235" s="21">
        <f t="shared" si="23348"/>
        <v>146999.99999999997</v>
      </c>
      <c r="FG235" s="21">
        <f t="shared" si="23348"/>
        <v>146999.99999999997</v>
      </c>
      <c r="FH235" s="21">
        <f t="shared" si="23348"/>
        <v>146999.99999999997</v>
      </c>
      <c r="FI235" s="21">
        <f t="shared" si="23348"/>
        <v>146999.99999999997</v>
      </c>
      <c r="FJ235" s="21">
        <f t="shared" si="23348"/>
        <v>146999.99999999997</v>
      </c>
      <c r="FK235" s="21">
        <f t="shared" si="23348"/>
        <v>146999.99999999997</v>
      </c>
      <c r="FL235" s="21">
        <f t="shared" si="23348"/>
        <v>146999.99999999997</v>
      </c>
      <c r="FM235" s="21">
        <f t="shared" si="23348"/>
        <v>146999.99999999997</v>
      </c>
      <c r="FN235" s="21">
        <f t="shared" si="23348"/>
        <v>146999.99999999997</v>
      </c>
      <c r="FO235" s="21">
        <f t="shared" si="23348"/>
        <v>146999.99999999997</v>
      </c>
      <c r="FP235" s="21">
        <f t="shared" si="23348"/>
        <v>146999.99999999997</v>
      </c>
      <c r="FQ235" s="21">
        <f t="shared" si="23348"/>
        <v>146999.99999999997</v>
      </c>
      <c r="FR235" s="21">
        <f t="shared" si="23348"/>
        <v>146999.99999999997</v>
      </c>
      <c r="FS235" s="21">
        <f t="shared" si="23348"/>
        <v>146999.99999999997</v>
      </c>
      <c r="FT235" s="21">
        <f t="shared" si="23348"/>
        <v>146999.99999999997</v>
      </c>
      <c r="FU235" s="21">
        <f t="shared" si="23348"/>
        <v>146999.99999999997</v>
      </c>
      <c r="FV235" s="21">
        <f t="shared" si="23348"/>
        <v>146999.99999999997</v>
      </c>
      <c r="FW235" s="21">
        <f t="shared" si="23348"/>
        <v>146999.99999999997</v>
      </c>
      <c r="FX235" s="21">
        <f t="shared" si="23348"/>
        <v>0</v>
      </c>
      <c r="FY235" s="21">
        <f t="shared" si="23348"/>
        <v>0</v>
      </c>
      <c r="FZ235" s="21">
        <f t="shared" si="23348"/>
        <v>0</v>
      </c>
      <c r="GA235" s="21">
        <f t="shared" si="23348"/>
        <v>0</v>
      </c>
      <c r="GB235" s="21">
        <f t="shared" si="23348"/>
        <v>0</v>
      </c>
      <c r="GC235" s="21">
        <f t="shared" si="23348"/>
        <v>157499.99999999997</v>
      </c>
      <c r="GD235" s="21">
        <f t="shared" si="23348"/>
        <v>157499.99999999997</v>
      </c>
      <c r="GE235" s="21">
        <f t="shared" si="23348"/>
        <v>157499.99999999997</v>
      </c>
      <c r="GF235" s="21">
        <f t="shared" si="23348"/>
        <v>157499.99999999997</v>
      </c>
      <c r="GG235" s="21">
        <f t="shared" si="23348"/>
        <v>157499.99999999997</v>
      </c>
      <c r="GH235" s="21">
        <f t="shared" si="23348"/>
        <v>157499.99999999997</v>
      </c>
      <c r="GI235" s="21">
        <f t="shared" si="23348"/>
        <v>157499.99999999997</v>
      </c>
      <c r="GJ235" s="21">
        <f t="shared" si="23348"/>
        <v>157499.99999999997</v>
      </c>
      <c r="GK235" s="21">
        <f t="shared" si="23348"/>
        <v>157499.99999999997</v>
      </c>
      <c r="GL235" s="21">
        <f t="shared" si="23348"/>
        <v>157499.99999999997</v>
      </c>
      <c r="GM235" s="21">
        <f t="shared" si="23348"/>
        <v>31499.999999999993</v>
      </c>
      <c r="GN235" s="21">
        <f t="shared" si="23348"/>
        <v>31499.999999999993</v>
      </c>
      <c r="GO235" s="21">
        <f t="shared" si="23348"/>
        <v>31499.999999999993</v>
      </c>
      <c r="GP235" s="21">
        <f t="shared" si="23348"/>
        <v>31499.999999999993</v>
      </c>
      <c r="GQ235" s="21">
        <f t="shared" si="23348"/>
        <v>31499.999999999993</v>
      </c>
      <c r="GR235" s="21">
        <f t="shared" si="23348"/>
        <v>157499.99999999997</v>
      </c>
      <c r="GS235" s="21">
        <f t="shared" si="23348"/>
        <v>157499.99999999997</v>
      </c>
      <c r="GT235" s="21">
        <f t="shared" si="23348"/>
        <v>157499.99999999997</v>
      </c>
      <c r="GU235" s="21">
        <f t="shared" si="23348"/>
        <v>157499.99999999997</v>
      </c>
      <c r="GV235" s="21">
        <f t="shared" si="23348"/>
        <v>157499.99999999997</v>
      </c>
      <c r="GW235" s="21">
        <f t="shared" si="23348"/>
        <v>157499.99999999997</v>
      </c>
      <c r="GX235" s="21">
        <f t="shared" si="23348"/>
        <v>157499.99999999997</v>
      </c>
      <c r="GY235" s="21">
        <f t="shared" si="23348"/>
        <v>157499.99999999997</v>
      </c>
      <c r="GZ235" s="21">
        <f t="shared" si="23348"/>
        <v>157499.99999999997</v>
      </c>
      <c r="HA235" s="21">
        <f t="shared" si="23348"/>
        <v>157499.99999999997</v>
      </c>
      <c r="HB235" s="21">
        <f t="shared" si="23348"/>
        <v>157499.99999999997</v>
      </c>
      <c r="HC235" s="21">
        <f t="shared" si="23348"/>
        <v>157499.99999999997</v>
      </c>
      <c r="HD235" s="21">
        <f t="shared" si="23348"/>
        <v>157499.99999999997</v>
      </c>
      <c r="HE235" s="21">
        <f t="shared" si="23348"/>
        <v>157499.99999999997</v>
      </c>
      <c r="HF235" s="21">
        <f t="shared" ref="HF235:JQ235" si="23349">IF(HF$8="",0,SUMIFS(181:181,211:211,HF$8)+SUMIFS(207:207,211:211,HF$8))</f>
        <v>157499.99999999997</v>
      </c>
      <c r="HG235" s="21">
        <f t="shared" si="23349"/>
        <v>157499.99999999997</v>
      </c>
      <c r="HH235" s="21">
        <f t="shared" si="23349"/>
        <v>146999.99999999997</v>
      </c>
      <c r="HI235" s="21">
        <f t="shared" si="23349"/>
        <v>146999.99999999997</v>
      </c>
      <c r="HJ235" s="21">
        <f t="shared" si="23349"/>
        <v>146999.99999999997</v>
      </c>
      <c r="HK235" s="21">
        <f t="shared" si="23349"/>
        <v>146999.99999999997</v>
      </c>
      <c r="HL235" s="21">
        <f t="shared" si="23349"/>
        <v>146999.99999999997</v>
      </c>
      <c r="HM235" s="21">
        <f t="shared" si="23349"/>
        <v>146999.99999999997</v>
      </c>
      <c r="HN235" s="21">
        <f t="shared" si="23349"/>
        <v>146999.99999999997</v>
      </c>
      <c r="HO235" s="21">
        <f t="shared" si="23349"/>
        <v>146999.99999999997</v>
      </c>
      <c r="HP235" s="21">
        <f t="shared" si="23349"/>
        <v>146999.99999999997</v>
      </c>
      <c r="HQ235" s="21">
        <f t="shared" si="23349"/>
        <v>146999.99999999997</v>
      </c>
      <c r="HR235" s="21">
        <f t="shared" si="23349"/>
        <v>146999.99999999997</v>
      </c>
      <c r="HS235" s="21">
        <f t="shared" si="23349"/>
        <v>146999.99999999997</v>
      </c>
      <c r="HT235" s="21">
        <f t="shared" si="23349"/>
        <v>146999.99999999997</v>
      </c>
      <c r="HU235" s="21">
        <f t="shared" si="23349"/>
        <v>146999.99999999997</v>
      </c>
      <c r="HV235" s="21">
        <f t="shared" si="23349"/>
        <v>146999.99999999997</v>
      </c>
      <c r="HW235" s="21">
        <f t="shared" si="23349"/>
        <v>104999.99999999999</v>
      </c>
      <c r="HX235" s="21">
        <f t="shared" si="23349"/>
        <v>104999.99999999999</v>
      </c>
      <c r="HY235" s="21">
        <f t="shared" si="23349"/>
        <v>104999.99999999999</v>
      </c>
      <c r="HZ235" s="21">
        <f t="shared" si="23349"/>
        <v>104999.99999999999</v>
      </c>
      <c r="IA235" s="21">
        <f t="shared" si="23349"/>
        <v>104999.99999999999</v>
      </c>
      <c r="IB235" s="21">
        <f t="shared" si="23349"/>
        <v>104999.99999999999</v>
      </c>
      <c r="IC235" s="21">
        <f t="shared" si="23349"/>
        <v>104999.99999999999</v>
      </c>
      <c r="ID235" s="21">
        <f t="shared" si="23349"/>
        <v>104999.99999999999</v>
      </c>
      <c r="IE235" s="21">
        <f t="shared" si="23349"/>
        <v>104999.99999999999</v>
      </c>
      <c r="IF235" s="21">
        <f t="shared" si="23349"/>
        <v>104999.99999999999</v>
      </c>
      <c r="IG235" s="21">
        <f t="shared" si="23349"/>
        <v>104999.99999999999</v>
      </c>
      <c r="IH235" s="21">
        <f t="shared" si="23349"/>
        <v>104999.99999999999</v>
      </c>
      <c r="II235" s="21">
        <f t="shared" si="23349"/>
        <v>104999.99999999999</v>
      </c>
      <c r="IJ235" s="21">
        <f t="shared" si="23349"/>
        <v>104999.99999999999</v>
      </c>
      <c r="IK235" s="21">
        <f t="shared" si="23349"/>
        <v>104999.99999999999</v>
      </c>
      <c r="IL235" s="21">
        <f t="shared" si="23349"/>
        <v>110999.99999999999</v>
      </c>
      <c r="IM235" s="21">
        <f t="shared" si="23349"/>
        <v>110999.99999999999</v>
      </c>
      <c r="IN235" s="21">
        <f t="shared" si="23349"/>
        <v>110999.99999999999</v>
      </c>
      <c r="IO235" s="21">
        <f t="shared" si="23349"/>
        <v>110999.99999999999</v>
      </c>
      <c r="IP235" s="21">
        <f t="shared" si="23349"/>
        <v>110999.99999999999</v>
      </c>
      <c r="IQ235" s="21">
        <f t="shared" si="23349"/>
        <v>110999.99999999999</v>
      </c>
      <c r="IR235" s="21">
        <f t="shared" si="23349"/>
        <v>110999.99999999999</v>
      </c>
      <c r="IS235" s="21">
        <f t="shared" si="23349"/>
        <v>110999.99999999999</v>
      </c>
      <c r="IT235" s="21">
        <f t="shared" si="23349"/>
        <v>110999.99999999999</v>
      </c>
      <c r="IU235" s="21">
        <f t="shared" si="23349"/>
        <v>110999.99999999999</v>
      </c>
      <c r="IV235" s="21">
        <f t="shared" si="23349"/>
        <v>110999.99999999999</v>
      </c>
      <c r="IW235" s="21">
        <f t="shared" si="23349"/>
        <v>110999.99999999999</v>
      </c>
      <c r="IX235" s="21">
        <f t="shared" si="23349"/>
        <v>110999.99999999999</v>
      </c>
      <c r="IY235" s="21">
        <f t="shared" si="23349"/>
        <v>110999.99999999999</v>
      </c>
      <c r="IZ235" s="21">
        <f t="shared" si="23349"/>
        <v>110999.99999999999</v>
      </c>
      <c r="JA235" s="21">
        <f t="shared" si="23349"/>
        <v>135000.00000000003</v>
      </c>
      <c r="JB235" s="21">
        <f t="shared" si="23349"/>
        <v>135000.00000000003</v>
      </c>
      <c r="JC235" s="21">
        <f t="shared" si="23349"/>
        <v>135000.00000000003</v>
      </c>
      <c r="JD235" s="21">
        <f t="shared" si="23349"/>
        <v>135000.00000000003</v>
      </c>
      <c r="JE235" s="21">
        <f t="shared" si="23349"/>
        <v>135000.00000000003</v>
      </c>
      <c r="JF235" s="21">
        <f t="shared" si="23349"/>
        <v>135000.00000000003</v>
      </c>
      <c r="JG235" s="21">
        <f t="shared" si="23349"/>
        <v>135000.00000000003</v>
      </c>
      <c r="JH235" s="21">
        <f t="shared" si="23349"/>
        <v>135000.00000000003</v>
      </c>
      <c r="JI235" s="21">
        <f t="shared" si="23349"/>
        <v>135000.00000000003</v>
      </c>
      <c r="JJ235" s="21">
        <f t="shared" si="23349"/>
        <v>135000.00000000003</v>
      </c>
      <c r="JK235" s="21">
        <f t="shared" si="23349"/>
        <v>135000.00000000003</v>
      </c>
      <c r="JL235" s="21">
        <f t="shared" si="23349"/>
        <v>135000.00000000003</v>
      </c>
      <c r="JM235" s="21">
        <f t="shared" si="23349"/>
        <v>135000.00000000003</v>
      </c>
      <c r="JN235" s="21">
        <f t="shared" si="23349"/>
        <v>135000.00000000003</v>
      </c>
      <c r="JO235" s="21">
        <f t="shared" si="23349"/>
        <v>135000.00000000003</v>
      </c>
      <c r="JP235" s="21">
        <f t="shared" si="23349"/>
        <v>135000.00000000003</v>
      </c>
      <c r="JQ235" s="21">
        <f t="shared" si="23349"/>
        <v>141000</v>
      </c>
      <c r="JR235" s="21">
        <f t="shared" ref="JR235:MC235" si="23350">IF(JR$8="",0,SUMIFS(181:181,211:211,JR$8)+SUMIFS(207:207,211:211,JR$8))</f>
        <v>141000</v>
      </c>
      <c r="JS235" s="21">
        <f t="shared" si="23350"/>
        <v>141000</v>
      </c>
      <c r="JT235" s="21">
        <f t="shared" si="23350"/>
        <v>141000</v>
      </c>
      <c r="JU235" s="21">
        <f t="shared" si="23350"/>
        <v>141000</v>
      </c>
      <c r="JV235" s="21">
        <f t="shared" si="23350"/>
        <v>141000</v>
      </c>
      <c r="JW235" s="21">
        <f t="shared" si="23350"/>
        <v>141000</v>
      </c>
      <c r="JX235" s="21">
        <f t="shared" si="23350"/>
        <v>141000</v>
      </c>
      <c r="JY235" s="21">
        <f t="shared" si="23350"/>
        <v>141000</v>
      </c>
      <c r="JZ235" s="21">
        <f t="shared" si="23350"/>
        <v>141000</v>
      </c>
      <c r="KA235" s="21">
        <f t="shared" si="23350"/>
        <v>141000</v>
      </c>
      <c r="KB235" s="21">
        <f t="shared" si="23350"/>
        <v>141000</v>
      </c>
      <c r="KC235" s="21">
        <f t="shared" si="23350"/>
        <v>141000</v>
      </c>
      <c r="KD235" s="21">
        <f t="shared" si="23350"/>
        <v>141000</v>
      </c>
      <c r="KE235" s="21">
        <f t="shared" si="23350"/>
        <v>141000</v>
      </c>
      <c r="KF235" s="21">
        <f t="shared" si="23350"/>
        <v>165000</v>
      </c>
      <c r="KG235" s="21">
        <f t="shared" si="23350"/>
        <v>165000</v>
      </c>
      <c r="KH235" s="21">
        <f t="shared" si="23350"/>
        <v>165000</v>
      </c>
      <c r="KI235" s="21">
        <f t="shared" si="23350"/>
        <v>165000</v>
      </c>
      <c r="KJ235" s="21">
        <f t="shared" si="23350"/>
        <v>165000</v>
      </c>
      <c r="KK235" s="21">
        <f t="shared" si="23350"/>
        <v>165000</v>
      </c>
      <c r="KL235" s="21">
        <f t="shared" si="23350"/>
        <v>165000</v>
      </c>
      <c r="KM235" s="21">
        <f t="shared" si="23350"/>
        <v>165000</v>
      </c>
      <c r="KN235" s="21">
        <f t="shared" si="23350"/>
        <v>165000</v>
      </c>
      <c r="KO235" s="21">
        <f t="shared" si="23350"/>
        <v>165000</v>
      </c>
      <c r="KP235" s="21">
        <f t="shared" si="23350"/>
        <v>165000</v>
      </c>
      <c r="KQ235" s="21">
        <f t="shared" si="23350"/>
        <v>165000</v>
      </c>
      <c r="KR235" s="21">
        <f t="shared" si="23350"/>
        <v>165000</v>
      </c>
      <c r="KS235" s="21">
        <f t="shared" si="23350"/>
        <v>165000</v>
      </c>
      <c r="KT235" s="21">
        <f t="shared" si="23350"/>
        <v>165000</v>
      </c>
      <c r="KU235" s="21">
        <f t="shared" si="23350"/>
        <v>165000</v>
      </c>
      <c r="KV235" s="21">
        <f t="shared" si="23350"/>
        <v>0</v>
      </c>
      <c r="KW235" s="21">
        <f t="shared" si="23350"/>
        <v>0</v>
      </c>
      <c r="KX235" s="21">
        <f t="shared" si="23350"/>
        <v>183000</v>
      </c>
      <c r="KY235" s="21">
        <f t="shared" si="23350"/>
        <v>183000</v>
      </c>
      <c r="KZ235" s="21">
        <f t="shared" si="23350"/>
        <v>183000</v>
      </c>
      <c r="LA235" s="21">
        <f t="shared" si="23350"/>
        <v>183000</v>
      </c>
      <c r="LB235" s="21">
        <f t="shared" si="23350"/>
        <v>183000</v>
      </c>
      <c r="LC235" s="21">
        <f t="shared" si="23350"/>
        <v>183000</v>
      </c>
      <c r="LD235" s="21">
        <f t="shared" si="23350"/>
        <v>183000</v>
      </c>
      <c r="LE235" s="21">
        <f t="shared" si="23350"/>
        <v>183000</v>
      </c>
      <c r="LF235" s="21">
        <f t="shared" si="23350"/>
        <v>183000</v>
      </c>
      <c r="LG235" s="21">
        <f t="shared" si="23350"/>
        <v>183000</v>
      </c>
      <c r="LH235" s="21">
        <f t="shared" si="23350"/>
        <v>183000</v>
      </c>
      <c r="LI235" s="21">
        <f t="shared" si="23350"/>
        <v>183000</v>
      </c>
      <c r="LJ235" s="21">
        <f t="shared" si="23350"/>
        <v>183000</v>
      </c>
      <c r="LK235" s="21">
        <f t="shared" si="23350"/>
        <v>183000</v>
      </c>
      <c r="LL235" s="21">
        <f t="shared" si="23350"/>
        <v>183000</v>
      </c>
      <c r="LM235" s="21">
        <f t="shared" si="23350"/>
        <v>51000</v>
      </c>
      <c r="LN235" s="21">
        <f t="shared" si="23350"/>
        <v>51000</v>
      </c>
      <c r="LO235" s="21">
        <f t="shared" si="23350"/>
        <v>231000</v>
      </c>
      <c r="LP235" s="21">
        <f t="shared" si="23350"/>
        <v>231000</v>
      </c>
      <c r="LQ235" s="21">
        <f t="shared" si="23350"/>
        <v>231000</v>
      </c>
      <c r="LR235" s="21">
        <f t="shared" si="23350"/>
        <v>231000</v>
      </c>
      <c r="LS235" s="21">
        <f t="shared" si="23350"/>
        <v>231000</v>
      </c>
      <c r="LT235" s="21">
        <f t="shared" si="23350"/>
        <v>231000</v>
      </c>
      <c r="LU235" s="21">
        <f t="shared" si="23350"/>
        <v>231000</v>
      </c>
      <c r="LV235" s="21">
        <f t="shared" si="23350"/>
        <v>231000</v>
      </c>
      <c r="LW235" s="21">
        <f t="shared" si="23350"/>
        <v>231000</v>
      </c>
      <c r="LX235" s="21">
        <f t="shared" si="23350"/>
        <v>231000</v>
      </c>
      <c r="LY235" s="21">
        <f t="shared" si="23350"/>
        <v>231000</v>
      </c>
      <c r="LZ235" s="21">
        <f t="shared" si="23350"/>
        <v>246299.99999999997</v>
      </c>
      <c r="MA235" s="21">
        <f t="shared" si="23350"/>
        <v>246299.99999999997</v>
      </c>
      <c r="MB235" s="21">
        <f t="shared" si="23350"/>
        <v>246299.99999999997</v>
      </c>
      <c r="MC235" s="21">
        <f t="shared" si="23350"/>
        <v>246299.99999999997</v>
      </c>
      <c r="MD235" s="21">
        <f t="shared" ref="MD235:OO235" si="23351">IF(MD$8="",0,SUMIFS(181:181,211:211,MD$8)+SUMIFS(207:207,211:211,MD$8))</f>
        <v>246299.99999999997</v>
      </c>
      <c r="ME235" s="21">
        <f t="shared" si="23351"/>
        <v>246299.99999999997</v>
      </c>
      <c r="MF235" s="21">
        <f t="shared" si="23351"/>
        <v>246299.99999999997</v>
      </c>
      <c r="MG235" s="21">
        <f t="shared" si="23351"/>
        <v>246299.99999999997</v>
      </c>
      <c r="MH235" s="21">
        <f t="shared" si="23351"/>
        <v>246299.99999999997</v>
      </c>
      <c r="MI235" s="21">
        <f t="shared" si="23351"/>
        <v>246299.99999999997</v>
      </c>
      <c r="MJ235" s="21">
        <f t="shared" si="23351"/>
        <v>246299.99999999997</v>
      </c>
      <c r="MK235" s="21">
        <f t="shared" si="23351"/>
        <v>246299.99999999997</v>
      </c>
      <c r="ML235" s="21">
        <f t="shared" si="23351"/>
        <v>246299.99999999997</v>
      </c>
      <c r="MM235" s="21">
        <f t="shared" si="23351"/>
        <v>246299.99999999997</v>
      </c>
      <c r="MN235" s="21">
        <f t="shared" si="23351"/>
        <v>246299.99999999997</v>
      </c>
      <c r="MO235" s="21">
        <f t="shared" si="23351"/>
        <v>246299.99999999997</v>
      </c>
      <c r="MP235" s="21">
        <f t="shared" si="23351"/>
        <v>246299.99999999997</v>
      </c>
      <c r="MQ235" s="21">
        <f t="shared" si="23351"/>
        <v>300299.99999999988</v>
      </c>
      <c r="MR235" s="21">
        <f t="shared" si="23351"/>
        <v>300299.99999999988</v>
      </c>
      <c r="MS235" s="21">
        <f t="shared" si="23351"/>
        <v>300299.99999999988</v>
      </c>
      <c r="MT235" s="21">
        <f t="shared" si="23351"/>
        <v>300299.99999999988</v>
      </c>
      <c r="MU235" s="21">
        <f t="shared" si="23351"/>
        <v>300299.99999999988</v>
      </c>
      <c r="MV235" s="21">
        <f t="shared" si="23351"/>
        <v>300299.99999999988</v>
      </c>
      <c r="MW235" s="21">
        <f t="shared" si="23351"/>
        <v>300299.99999999988</v>
      </c>
      <c r="MX235" s="21">
        <f t="shared" si="23351"/>
        <v>300299.99999999988</v>
      </c>
      <c r="MY235" s="21">
        <f t="shared" si="23351"/>
        <v>300299.99999999988</v>
      </c>
      <c r="MZ235" s="21">
        <f t="shared" si="23351"/>
        <v>300299.99999999988</v>
      </c>
      <c r="NA235" s="21">
        <f t="shared" si="23351"/>
        <v>300299.99999999988</v>
      </c>
      <c r="NB235" s="21">
        <f t="shared" si="23351"/>
        <v>300299.99999999988</v>
      </c>
      <c r="NC235" s="21">
        <f t="shared" si="23351"/>
        <v>300299.99999999988</v>
      </c>
      <c r="ND235" s="21">
        <f t="shared" si="23351"/>
        <v>300299.99999999988</v>
      </c>
      <c r="NE235" s="21">
        <f t="shared" si="23351"/>
        <v>295199.99999999988</v>
      </c>
      <c r="NF235" s="21">
        <f t="shared" si="23351"/>
        <v>295199.99999999988</v>
      </c>
      <c r="NG235" s="21">
        <f t="shared" si="23351"/>
        <v>295199.99999999988</v>
      </c>
      <c r="NH235" s="21">
        <f t="shared" si="23351"/>
        <v>295199.99999999988</v>
      </c>
      <c r="NI235" s="21">
        <f t="shared" si="23351"/>
        <v>295199.99999999988</v>
      </c>
      <c r="NJ235" s="21">
        <f t="shared" si="23351"/>
        <v>295199.99999999988</v>
      </c>
      <c r="NK235" s="21">
        <f t="shared" si="23351"/>
        <v>295199.99999999988</v>
      </c>
      <c r="NL235" s="21">
        <f t="shared" si="23351"/>
        <v>295199.99999999988</v>
      </c>
      <c r="NM235" s="21">
        <f t="shared" si="23351"/>
        <v>295199.99999999988</v>
      </c>
      <c r="NN235" s="21">
        <f t="shared" si="23351"/>
        <v>295199.99999999988</v>
      </c>
      <c r="NO235" s="21">
        <f t="shared" si="23351"/>
        <v>295199.99999999988</v>
      </c>
      <c r="NP235" s="21">
        <f t="shared" si="23351"/>
        <v>295199.99999999988</v>
      </c>
      <c r="NQ235" s="21">
        <f t="shared" si="23351"/>
        <v>295199.99999999988</v>
      </c>
      <c r="NR235" s="21">
        <f t="shared" si="23351"/>
        <v>295199.99999999988</v>
      </c>
      <c r="NS235" s="21">
        <f t="shared" si="23351"/>
        <v>295199.99999999988</v>
      </c>
      <c r="NT235" s="21">
        <f t="shared" si="23351"/>
        <v>295199.99999999988</v>
      </c>
      <c r="NU235" s="21">
        <f t="shared" si="23351"/>
        <v>295199.99999999988</v>
      </c>
      <c r="NV235" s="21">
        <f t="shared" si="23351"/>
        <v>277199.99999999994</v>
      </c>
      <c r="NW235" s="21">
        <f t="shared" si="23351"/>
        <v>277199.99999999994</v>
      </c>
      <c r="NX235" s="21">
        <f t="shared" si="23351"/>
        <v>277199.99999999994</v>
      </c>
      <c r="NY235" s="21">
        <f t="shared" si="23351"/>
        <v>277199.99999999994</v>
      </c>
      <c r="NZ235" s="21">
        <f t="shared" si="23351"/>
        <v>277199.99999999994</v>
      </c>
      <c r="OA235" s="21">
        <f t="shared" si="23351"/>
        <v>277199.99999999994</v>
      </c>
      <c r="OB235" s="21">
        <f t="shared" si="23351"/>
        <v>277199.99999999994</v>
      </c>
      <c r="OC235" s="21">
        <f t="shared" si="23351"/>
        <v>277199.99999999994</v>
      </c>
      <c r="OD235" s="21">
        <f t="shared" si="23351"/>
        <v>277199.99999999994</v>
      </c>
      <c r="OE235" s="21">
        <f t="shared" si="23351"/>
        <v>277199.99999999994</v>
      </c>
      <c r="OF235" s="21">
        <f t="shared" si="23351"/>
        <v>277199.99999999994</v>
      </c>
      <c r="OG235" s="21">
        <f t="shared" si="23351"/>
        <v>277199.99999999994</v>
      </c>
      <c r="OH235" s="21">
        <f t="shared" si="23351"/>
        <v>277199.99999999994</v>
      </c>
      <c r="OI235" s="21">
        <f t="shared" si="23351"/>
        <v>263600</v>
      </c>
      <c r="OJ235" s="21">
        <f t="shared" si="23351"/>
        <v>263600</v>
      </c>
      <c r="OK235" s="21">
        <f t="shared" si="23351"/>
        <v>263600</v>
      </c>
      <c r="OL235" s="21">
        <f t="shared" si="23351"/>
        <v>263600</v>
      </c>
      <c r="OM235" s="21">
        <f t="shared" si="23351"/>
        <v>263600</v>
      </c>
      <c r="ON235" s="21">
        <f t="shared" si="23351"/>
        <v>263600</v>
      </c>
      <c r="OO235" s="21">
        <f t="shared" si="23351"/>
        <v>263600</v>
      </c>
      <c r="OP235" s="21">
        <f t="shared" ref="OP235:RA235" si="23352">IF(OP$8="",0,SUMIFS(181:181,211:211,OP$8)+SUMIFS(207:207,211:211,OP$8))</f>
        <v>263600</v>
      </c>
      <c r="OQ235" s="21">
        <f t="shared" si="23352"/>
        <v>263600</v>
      </c>
      <c r="OR235" s="21">
        <f t="shared" si="23352"/>
        <v>263600</v>
      </c>
      <c r="OS235" s="21">
        <f t="shared" si="23352"/>
        <v>263600</v>
      </c>
      <c r="OT235" s="21">
        <f t="shared" si="23352"/>
        <v>263600</v>
      </c>
      <c r="OU235" s="21">
        <f t="shared" si="23352"/>
        <v>263600</v>
      </c>
      <c r="OV235" s="21">
        <f t="shared" si="23352"/>
        <v>263600</v>
      </c>
      <c r="OW235" s="21">
        <f t="shared" si="23352"/>
        <v>263600</v>
      </c>
      <c r="OX235" s="21">
        <f t="shared" si="23352"/>
        <v>263600</v>
      </c>
      <c r="OY235" s="21">
        <f t="shared" si="23352"/>
        <v>263600</v>
      </c>
      <c r="OZ235" s="21">
        <f t="shared" si="23352"/>
        <v>215600</v>
      </c>
      <c r="PA235" s="21">
        <f t="shared" si="23352"/>
        <v>215600</v>
      </c>
      <c r="PB235" s="21">
        <f t="shared" si="23352"/>
        <v>215600</v>
      </c>
      <c r="PC235" s="21">
        <f t="shared" si="23352"/>
        <v>215600</v>
      </c>
      <c r="PD235" s="21">
        <f t="shared" si="23352"/>
        <v>215600</v>
      </c>
      <c r="PE235" s="21">
        <f t="shared" si="23352"/>
        <v>215600</v>
      </c>
      <c r="PF235" s="21">
        <f t="shared" si="23352"/>
        <v>215600</v>
      </c>
      <c r="PG235" s="21">
        <f t="shared" si="23352"/>
        <v>215600</v>
      </c>
      <c r="PH235" s="21">
        <f t="shared" si="23352"/>
        <v>215600</v>
      </c>
      <c r="PI235" s="21">
        <f t="shared" si="23352"/>
        <v>215600</v>
      </c>
      <c r="PJ235" s="21">
        <f t="shared" si="23352"/>
        <v>215600</v>
      </c>
      <c r="PK235" s="21">
        <f t="shared" si="23352"/>
        <v>215600</v>
      </c>
      <c r="PL235" s="21">
        <f t="shared" si="23352"/>
        <v>215600</v>
      </c>
      <c r="PM235" s="21">
        <f t="shared" si="23352"/>
        <v>215600</v>
      </c>
      <c r="PN235" s="21">
        <f t="shared" si="23352"/>
        <v>219680</v>
      </c>
      <c r="PO235" s="21">
        <f t="shared" si="23352"/>
        <v>219680</v>
      </c>
      <c r="PP235" s="21">
        <f t="shared" si="23352"/>
        <v>219680</v>
      </c>
      <c r="PQ235" s="21">
        <f t="shared" si="23352"/>
        <v>219680</v>
      </c>
      <c r="PR235" s="21">
        <f t="shared" si="23352"/>
        <v>219680</v>
      </c>
      <c r="PS235" s="21">
        <f t="shared" si="23352"/>
        <v>219680</v>
      </c>
      <c r="PT235" s="21">
        <f t="shared" si="23352"/>
        <v>219680</v>
      </c>
      <c r="PU235" s="21">
        <f t="shared" si="23352"/>
        <v>219680</v>
      </c>
      <c r="PV235" s="21">
        <f t="shared" si="23352"/>
        <v>219680</v>
      </c>
      <c r="PW235" s="21">
        <f t="shared" si="23352"/>
        <v>219680</v>
      </c>
      <c r="PX235" s="21">
        <f t="shared" si="23352"/>
        <v>219680</v>
      </c>
      <c r="PY235" s="21">
        <f t="shared" si="23352"/>
        <v>219680</v>
      </c>
      <c r="PZ235" s="21">
        <f t="shared" si="23352"/>
        <v>219680</v>
      </c>
      <c r="QA235" s="21">
        <f t="shared" si="23352"/>
        <v>219680</v>
      </c>
      <c r="QB235" s="21">
        <f t="shared" si="23352"/>
        <v>219680</v>
      </c>
      <c r="QC235" s="21">
        <f t="shared" si="23352"/>
        <v>219680</v>
      </c>
      <c r="QD235" s="21">
        <f t="shared" si="23352"/>
        <v>219680</v>
      </c>
      <c r="QE235" s="21">
        <f t="shared" si="23352"/>
        <v>234080.00000000003</v>
      </c>
      <c r="QF235" s="21">
        <f t="shared" si="23352"/>
        <v>234080.00000000003</v>
      </c>
      <c r="QG235" s="21">
        <f t="shared" si="23352"/>
        <v>234080.00000000003</v>
      </c>
      <c r="QH235" s="21">
        <f t="shared" si="23352"/>
        <v>234080.00000000003</v>
      </c>
      <c r="QI235" s="21">
        <f t="shared" si="23352"/>
        <v>234080.00000000003</v>
      </c>
      <c r="QJ235" s="21">
        <f t="shared" si="23352"/>
        <v>234080.00000000003</v>
      </c>
      <c r="QK235" s="21">
        <f t="shared" si="23352"/>
        <v>234080.00000000003</v>
      </c>
      <c r="QL235" s="21">
        <f t="shared" si="23352"/>
        <v>234080.00000000003</v>
      </c>
      <c r="QM235" s="21">
        <f t="shared" si="23352"/>
        <v>234080.00000000003</v>
      </c>
      <c r="QN235" s="21">
        <f t="shared" si="23352"/>
        <v>234080.00000000003</v>
      </c>
      <c r="QO235" s="21">
        <f t="shared" si="23352"/>
        <v>234080.00000000003</v>
      </c>
      <c r="QP235" s="21">
        <f t="shared" si="23352"/>
        <v>234080.00000000003</v>
      </c>
      <c r="QQ235" s="21">
        <f t="shared" si="23352"/>
        <v>234080.00000000003</v>
      </c>
      <c r="QR235" s="21">
        <f t="shared" si="23352"/>
        <v>238160.00000000003</v>
      </c>
      <c r="QS235" s="21">
        <f t="shared" si="23352"/>
        <v>238160.00000000003</v>
      </c>
      <c r="QT235" s="21">
        <f t="shared" si="23352"/>
        <v>238160.00000000003</v>
      </c>
      <c r="QU235" s="21">
        <f t="shared" si="23352"/>
        <v>238160.00000000003</v>
      </c>
      <c r="QV235" s="21">
        <f t="shared" si="23352"/>
        <v>238160.00000000003</v>
      </c>
      <c r="QW235" s="21">
        <f t="shared" si="23352"/>
        <v>238160.00000000003</v>
      </c>
      <c r="QX235" s="21">
        <f t="shared" si="23352"/>
        <v>238160.00000000003</v>
      </c>
      <c r="QY235" s="21">
        <f t="shared" si="23352"/>
        <v>238160.00000000003</v>
      </c>
      <c r="QZ235" s="21">
        <f t="shared" si="23352"/>
        <v>238160.00000000003</v>
      </c>
      <c r="RA235" s="21">
        <f t="shared" si="23352"/>
        <v>238160.00000000003</v>
      </c>
      <c r="RB235" s="21">
        <f t="shared" ref="RB235:TM235" si="23353">IF(RB$8="",0,SUMIFS(181:181,211:211,RB$8)+SUMIFS(207:207,211:211,RB$8))</f>
        <v>238160.00000000003</v>
      </c>
      <c r="RC235" s="21">
        <f t="shared" si="23353"/>
        <v>238160.00000000003</v>
      </c>
      <c r="RD235" s="21">
        <f t="shared" si="23353"/>
        <v>238160.00000000003</v>
      </c>
      <c r="RE235" s="21">
        <f t="shared" si="23353"/>
        <v>238160.00000000003</v>
      </c>
      <c r="RF235" s="21">
        <f t="shared" si="23353"/>
        <v>238160.00000000003</v>
      </c>
      <c r="RG235" s="21">
        <f t="shared" si="23353"/>
        <v>238160.00000000003</v>
      </c>
      <c r="RH235" s="21">
        <f t="shared" si="23353"/>
        <v>238160.00000000003</v>
      </c>
      <c r="RI235" s="21">
        <f t="shared" si="23353"/>
        <v>252560.00000000003</v>
      </c>
      <c r="RJ235" s="21">
        <f t="shared" si="23353"/>
        <v>252560.00000000003</v>
      </c>
      <c r="RK235" s="21">
        <f t="shared" si="23353"/>
        <v>252560.00000000003</v>
      </c>
      <c r="RL235" s="21">
        <f t="shared" si="23353"/>
        <v>252560.00000000003</v>
      </c>
      <c r="RM235" s="21">
        <f t="shared" si="23353"/>
        <v>252560.00000000003</v>
      </c>
      <c r="RN235" s="21">
        <f t="shared" si="23353"/>
        <v>252560.00000000003</v>
      </c>
      <c r="RO235" s="21">
        <f t="shared" si="23353"/>
        <v>252560.00000000003</v>
      </c>
      <c r="RP235" s="21">
        <f t="shared" si="23353"/>
        <v>252560.00000000003</v>
      </c>
      <c r="RQ235" s="21">
        <f t="shared" si="23353"/>
        <v>252560.00000000003</v>
      </c>
      <c r="RR235" s="21">
        <f t="shared" si="23353"/>
        <v>252560.00000000003</v>
      </c>
      <c r="RS235" s="21">
        <f t="shared" si="23353"/>
        <v>252560.00000000003</v>
      </c>
      <c r="RT235" s="21">
        <f t="shared" si="23353"/>
        <v>252560.00000000003</v>
      </c>
      <c r="RU235" s="21">
        <f t="shared" si="23353"/>
        <v>252560.00000000003</v>
      </c>
      <c r="RV235" s="21">
        <f t="shared" si="23353"/>
        <v>252560.00000000003</v>
      </c>
      <c r="RW235" s="21">
        <f t="shared" si="23353"/>
        <v>249840.00000000003</v>
      </c>
      <c r="RX235" s="21">
        <f t="shared" si="23353"/>
        <v>249840.00000000003</v>
      </c>
      <c r="RY235" s="21">
        <f t="shared" si="23353"/>
        <v>249840.00000000003</v>
      </c>
      <c r="RZ235" s="21">
        <f t="shared" si="23353"/>
        <v>249840.00000000003</v>
      </c>
      <c r="SA235" s="21">
        <f t="shared" si="23353"/>
        <v>249840.00000000003</v>
      </c>
      <c r="SB235" s="21">
        <f t="shared" si="23353"/>
        <v>249840.00000000003</v>
      </c>
      <c r="SC235" s="21">
        <f t="shared" si="23353"/>
        <v>249840.00000000003</v>
      </c>
      <c r="SD235" s="21">
        <f t="shared" si="23353"/>
        <v>249840.00000000003</v>
      </c>
      <c r="SE235" s="21">
        <f t="shared" si="23353"/>
        <v>249840.00000000003</v>
      </c>
      <c r="SF235" s="21">
        <f t="shared" si="23353"/>
        <v>249840.00000000003</v>
      </c>
      <c r="SG235" s="21">
        <f t="shared" si="23353"/>
        <v>249840.00000000003</v>
      </c>
      <c r="SH235" s="21">
        <f t="shared" si="23353"/>
        <v>249840.00000000003</v>
      </c>
      <c r="SI235" s="21">
        <f t="shared" si="23353"/>
        <v>249840.00000000003</v>
      </c>
      <c r="SJ235" s="21">
        <f t="shared" si="23353"/>
        <v>249840.00000000003</v>
      </c>
      <c r="SK235" s="21">
        <f t="shared" si="23353"/>
        <v>249840.00000000003</v>
      </c>
      <c r="SL235" s="21">
        <f t="shared" si="23353"/>
        <v>249840.00000000003</v>
      </c>
      <c r="SM235" s="21">
        <f t="shared" si="23353"/>
        <v>249840.00000000003</v>
      </c>
      <c r="SN235" s="21">
        <f t="shared" si="23353"/>
        <v>240240</v>
      </c>
      <c r="SO235" s="21">
        <f t="shared" si="23353"/>
        <v>240240</v>
      </c>
      <c r="SP235" s="21">
        <f t="shared" si="23353"/>
        <v>240240</v>
      </c>
      <c r="SQ235" s="21">
        <f t="shared" si="23353"/>
        <v>240240</v>
      </c>
      <c r="SR235" s="21">
        <f t="shared" si="23353"/>
        <v>240240</v>
      </c>
      <c r="SS235" s="21">
        <f t="shared" si="23353"/>
        <v>240240</v>
      </c>
      <c r="ST235" s="21">
        <f t="shared" si="23353"/>
        <v>240240</v>
      </c>
      <c r="SU235" s="21">
        <f t="shared" si="23353"/>
        <v>240240</v>
      </c>
      <c r="SV235" s="21">
        <f t="shared" si="23353"/>
        <v>240240</v>
      </c>
      <c r="SW235" s="21">
        <f t="shared" si="23353"/>
        <v>240240</v>
      </c>
      <c r="SX235" s="21">
        <f t="shared" si="23353"/>
        <v>240240</v>
      </c>
      <c r="SY235" s="21">
        <f t="shared" si="23353"/>
        <v>240240</v>
      </c>
      <c r="SZ235" s="21">
        <f t="shared" si="23353"/>
        <v>240240</v>
      </c>
      <c r="TA235" s="21">
        <f t="shared" si="23353"/>
        <v>240240</v>
      </c>
      <c r="TB235" s="21">
        <f t="shared" si="23353"/>
        <v>269820</v>
      </c>
      <c r="TC235" s="21">
        <f t="shared" si="23353"/>
        <v>269820</v>
      </c>
      <c r="TD235" s="21">
        <f t="shared" si="23353"/>
        <v>269820</v>
      </c>
      <c r="TE235" s="21">
        <f t="shared" si="23353"/>
        <v>269820</v>
      </c>
      <c r="TF235" s="21">
        <f t="shared" si="23353"/>
        <v>269820</v>
      </c>
      <c r="TG235" s="21">
        <f t="shared" si="23353"/>
        <v>269820</v>
      </c>
      <c r="TH235" s="21">
        <f t="shared" si="23353"/>
        <v>269820</v>
      </c>
      <c r="TI235" s="21">
        <f t="shared" si="23353"/>
        <v>269820</v>
      </c>
      <c r="TJ235" s="21">
        <f t="shared" si="23353"/>
        <v>269820</v>
      </c>
      <c r="TK235" s="21">
        <f t="shared" si="23353"/>
        <v>269820</v>
      </c>
      <c r="TL235" s="21">
        <f t="shared" si="23353"/>
        <v>269820</v>
      </c>
      <c r="TM235" s="21">
        <f t="shared" si="23353"/>
        <v>269820</v>
      </c>
      <c r="TN235" s="21">
        <f t="shared" ref="TN235:VY235" si="23354">IF(TN$8="",0,SUMIFS(181:181,211:211,TN$8)+SUMIFS(207:207,211:211,TN$8))</f>
        <v>269820</v>
      </c>
      <c r="TO235" s="21">
        <f t="shared" si="23354"/>
        <v>269820</v>
      </c>
      <c r="TP235" s="21">
        <f t="shared" si="23354"/>
        <v>269820</v>
      </c>
      <c r="TQ235" s="21">
        <f t="shared" si="23354"/>
        <v>269820</v>
      </c>
      <c r="TR235" s="21">
        <f t="shared" si="23354"/>
        <v>269820</v>
      </c>
      <c r="TS235" s="21">
        <f t="shared" si="23354"/>
        <v>374220</v>
      </c>
      <c r="TT235" s="21">
        <f t="shared" si="23354"/>
        <v>374220</v>
      </c>
      <c r="TU235" s="21">
        <f t="shared" si="23354"/>
        <v>374220</v>
      </c>
      <c r="TV235" s="21">
        <f t="shared" si="23354"/>
        <v>374220</v>
      </c>
      <c r="TW235" s="21">
        <f t="shared" si="23354"/>
        <v>374220</v>
      </c>
      <c r="TX235" s="21">
        <f t="shared" si="23354"/>
        <v>374220</v>
      </c>
      <c r="TY235" s="21">
        <f t="shared" si="23354"/>
        <v>374220</v>
      </c>
      <c r="TZ235" s="21">
        <f t="shared" si="23354"/>
        <v>374220</v>
      </c>
      <c r="UA235" s="21">
        <f t="shared" si="23354"/>
        <v>374220</v>
      </c>
      <c r="UB235" s="21">
        <f t="shared" si="23354"/>
        <v>374220</v>
      </c>
      <c r="UC235" s="21">
        <f t="shared" si="23354"/>
        <v>374220</v>
      </c>
      <c r="UD235" s="21">
        <f t="shared" si="23354"/>
        <v>374220</v>
      </c>
      <c r="UE235" s="21">
        <f t="shared" si="23354"/>
        <v>374220</v>
      </c>
      <c r="UF235" s="21">
        <f t="shared" si="23354"/>
        <v>407880</v>
      </c>
      <c r="UG235" s="21">
        <f t="shared" si="23354"/>
        <v>407880</v>
      </c>
      <c r="UH235" s="21">
        <f t="shared" si="23354"/>
        <v>407880</v>
      </c>
      <c r="UI235" s="21">
        <f t="shared" si="23354"/>
        <v>407880</v>
      </c>
      <c r="UJ235" s="21">
        <f t="shared" si="23354"/>
        <v>407880</v>
      </c>
      <c r="UK235" s="21">
        <f t="shared" si="23354"/>
        <v>407880</v>
      </c>
      <c r="UL235" s="21">
        <f t="shared" si="23354"/>
        <v>407880</v>
      </c>
      <c r="UM235" s="21">
        <f t="shared" si="23354"/>
        <v>407880</v>
      </c>
      <c r="UN235" s="21">
        <f t="shared" si="23354"/>
        <v>407880</v>
      </c>
      <c r="UO235" s="21">
        <f t="shared" si="23354"/>
        <v>407880</v>
      </c>
      <c r="UP235" s="21">
        <f t="shared" si="23354"/>
        <v>407880</v>
      </c>
      <c r="UQ235" s="21">
        <f t="shared" si="23354"/>
        <v>407880</v>
      </c>
      <c r="UR235" s="21">
        <f t="shared" si="23354"/>
        <v>407880</v>
      </c>
      <c r="US235" s="21">
        <f t="shared" si="23354"/>
        <v>407880</v>
      </c>
      <c r="UT235" s="21">
        <f t="shared" si="23354"/>
        <v>407880</v>
      </c>
      <c r="UU235" s="21">
        <f t="shared" si="23354"/>
        <v>407880</v>
      </c>
      <c r="UV235" s="21">
        <f t="shared" si="23354"/>
        <v>407880</v>
      </c>
      <c r="UW235" s="21">
        <f t="shared" si="23354"/>
        <v>526679.99999999988</v>
      </c>
      <c r="UX235" s="21">
        <f t="shared" si="23354"/>
        <v>526679.99999999988</v>
      </c>
      <c r="UY235" s="21">
        <f t="shared" si="23354"/>
        <v>526679.99999999988</v>
      </c>
      <c r="UZ235" s="21">
        <f t="shared" si="23354"/>
        <v>526679.99999999988</v>
      </c>
      <c r="VA235" s="21">
        <f t="shared" si="23354"/>
        <v>526679.99999999988</v>
      </c>
      <c r="VB235" s="21">
        <f t="shared" si="23354"/>
        <v>526679.99999999988</v>
      </c>
      <c r="VC235" s="21">
        <f t="shared" si="23354"/>
        <v>526679.99999999988</v>
      </c>
      <c r="VD235" s="21">
        <f t="shared" si="23354"/>
        <v>526679.99999999988</v>
      </c>
      <c r="VE235" s="21">
        <f t="shared" si="23354"/>
        <v>526679.99999999988</v>
      </c>
      <c r="VF235" s="21">
        <f t="shared" si="23354"/>
        <v>526679.99999999988</v>
      </c>
      <c r="VG235" s="21">
        <f t="shared" si="23354"/>
        <v>526679.99999999988</v>
      </c>
      <c r="VH235" s="21">
        <f t="shared" si="23354"/>
        <v>526679.99999999988</v>
      </c>
      <c r="VI235" s="21">
        <f t="shared" si="23354"/>
        <v>526679.99999999988</v>
      </c>
      <c r="VJ235" s="21">
        <f t="shared" si="23354"/>
        <v>526679.99999999988</v>
      </c>
      <c r="VK235" s="21">
        <f t="shared" si="23354"/>
        <v>485879.99999999994</v>
      </c>
      <c r="VL235" s="21">
        <f t="shared" si="23354"/>
        <v>485879.99999999994</v>
      </c>
      <c r="VM235" s="21">
        <f t="shared" si="23354"/>
        <v>485879.99999999994</v>
      </c>
      <c r="VN235" s="21">
        <f t="shared" si="23354"/>
        <v>485879.99999999994</v>
      </c>
      <c r="VO235" s="21">
        <f t="shared" si="23354"/>
        <v>485879.99999999994</v>
      </c>
      <c r="VP235" s="21">
        <f t="shared" si="23354"/>
        <v>485879.99999999994</v>
      </c>
      <c r="VQ235" s="21">
        <f t="shared" si="23354"/>
        <v>485879.99999999994</v>
      </c>
      <c r="VR235" s="21">
        <f t="shared" si="23354"/>
        <v>485879.99999999994</v>
      </c>
      <c r="VS235" s="21">
        <f t="shared" si="23354"/>
        <v>485879.99999999994</v>
      </c>
      <c r="VT235" s="21">
        <f t="shared" si="23354"/>
        <v>485879.99999999994</v>
      </c>
      <c r="VU235" s="21">
        <f t="shared" si="23354"/>
        <v>485879.99999999994</v>
      </c>
      <c r="VV235" s="21">
        <f t="shared" si="23354"/>
        <v>485879.99999999994</v>
      </c>
      <c r="VW235" s="21">
        <f t="shared" si="23354"/>
        <v>485879.99999999994</v>
      </c>
      <c r="VX235" s="21">
        <f t="shared" si="23354"/>
        <v>485879.99999999994</v>
      </c>
      <c r="VY235" s="21">
        <f t="shared" si="23354"/>
        <v>485879.99999999994</v>
      </c>
      <c r="VZ235" s="21">
        <f t="shared" ref="VZ235:YK235" si="23355">IF(VZ$8="",0,SUMIFS(181:181,211:211,VZ$8)+SUMIFS(207:207,211:211,VZ$8))</f>
        <v>485879.99999999994</v>
      </c>
      <c r="WA235" s="21">
        <f t="shared" si="23355"/>
        <v>485879.99999999994</v>
      </c>
      <c r="WB235" s="21">
        <f t="shared" si="23355"/>
        <v>341880</v>
      </c>
      <c r="WC235" s="21">
        <f t="shared" si="23355"/>
        <v>341880</v>
      </c>
      <c r="WD235" s="21">
        <f t="shared" si="23355"/>
        <v>341880</v>
      </c>
      <c r="WE235" s="21">
        <f t="shared" si="23355"/>
        <v>341880</v>
      </c>
      <c r="WF235" s="21">
        <f t="shared" si="23355"/>
        <v>341880</v>
      </c>
      <c r="WG235" s="21">
        <f t="shared" si="23355"/>
        <v>341880</v>
      </c>
      <c r="WH235" s="21">
        <f t="shared" si="23355"/>
        <v>341880</v>
      </c>
      <c r="WI235" s="21">
        <f t="shared" si="23355"/>
        <v>341880</v>
      </c>
      <c r="WJ235" s="21">
        <f t="shared" si="23355"/>
        <v>341880</v>
      </c>
      <c r="WK235" s="21">
        <f t="shared" si="23355"/>
        <v>341880</v>
      </c>
      <c r="WL235" s="21">
        <f t="shared" si="23355"/>
        <v>341880</v>
      </c>
      <c r="WM235" s="21">
        <f t="shared" si="23355"/>
        <v>341880</v>
      </c>
      <c r="WN235" s="21">
        <f t="shared" si="23355"/>
        <v>341880</v>
      </c>
      <c r="WO235" s="21">
        <f t="shared" si="23355"/>
        <v>339840</v>
      </c>
      <c r="WP235" s="21">
        <f t="shared" si="23355"/>
        <v>339840</v>
      </c>
      <c r="WQ235" s="21">
        <f t="shared" si="23355"/>
        <v>339840</v>
      </c>
      <c r="WR235" s="21">
        <f t="shared" si="23355"/>
        <v>339840</v>
      </c>
      <c r="WS235" s="21">
        <f t="shared" si="23355"/>
        <v>339840</v>
      </c>
      <c r="WT235" s="21">
        <f t="shared" si="23355"/>
        <v>339840</v>
      </c>
      <c r="WU235" s="21">
        <f t="shared" si="23355"/>
        <v>339840</v>
      </c>
      <c r="WV235" s="21">
        <f t="shared" si="23355"/>
        <v>339840</v>
      </c>
      <c r="WW235" s="21">
        <f t="shared" si="23355"/>
        <v>339840</v>
      </c>
      <c r="WX235" s="21">
        <f t="shared" si="23355"/>
        <v>339840</v>
      </c>
      <c r="WY235" s="21">
        <f t="shared" si="23355"/>
        <v>339840</v>
      </c>
      <c r="WZ235" s="21">
        <f t="shared" si="23355"/>
        <v>339840</v>
      </c>
      <c r="XA235" s="21">
        <f t="shared" si="23355"/>
        <v>339840</v>
      </c>
      <c r="XB235" s="21">
        <f t="shared" si="23355"/>
        <v>339840</v>
      </c>
      <c r="XC235" s="21">
        <f t="shared" si="23355"/>
        <v>339840</v>
      </c>
      <c r="XD235" s="21">
        <f t="shared" si="23355"/>
        <v>339840</v>
      </c>
      <c r="XE235" s="21">
        <f t="shared" si="23355"/>
        <v>339840</v>
      </c>
      <c r="XF235" s="21">
        <f t="shared" si="23355"/>
        <v>332640</v>
      </c>
      <c r="XG235" s="21">
        <f t="shared" si="23355"/>
        <v>332640</v>
      </c>
      <c r="XH235" s="21">
        <f t="shared" si="23355"/>
        <v>332640</v>
      </c>
      <c r="XI235" s="21">
        <f t="shared" si="23355"/>
        <v>332640</v>
      </c>
      <c r="XJ235" s="21">
        <f t="shared" si="23355"/>
        <v>332640</v>
      </c>
      <c r="XK235" s="21">
        <f t="shared" si="23355"/>
        <v>332640</v>
      </c>
      <c r="XL235" s="21">
        <f t="shared" si="23355"/>
        <v>332640</v>
      </c>
      <c r="XM235" s="21">
        <f t="shared" si="23355"/>
        <v>332640</v>
      </c>
      <c r="XN235" s="21">
        <f t="shared" si="23355"/>
        <v>332640</v>
      </c>
      <c r="XO235" s="21">
        <f t="shared" si="23355"/>
        <v>332640</v>
      </c>
      <c r="XP235" s="21">
        <f t="shared" si="23355"/>
        <v>332640</v>
      </c>
      <c r="XQ235" s="21">
        <f t="shared" si="23355"/>
        <v>332640</v>
      </c>
      <c r="XR235" s="21">
        <f t="shared" si="23355"/>
        <v>332640</v>
      </c>
      <c r="XS235" s="21">
        <f t="shared" si="23355"/>
        <v>332640</v>
      </c>
      <c r="XT235" s="21">
        <f t="shared" si="23355"/>
        <v>320400</v>
      </c>
      <c r="XU235" s="21">
        <f t="shared" si="23355"/>
        <v>320400</v>
      </c>
      <c r="XV235" s="21">
        <f t="shared" si="23355"/>
        <v>320400</v>
      </c>
      <c r="XW235" s="21">
        <f t="shared" si="23355"/>
        <v>320400</v>
      </c>
      <c r="XX235" s="21">
        <f t="shared" si="23355"/>
        <v>320400</v>
      </c>
      <c r="XY235" s="21">
        <f t="shared" si="23355"/>
        <v>320400</v>
      </c>
      <c r="XZ235" s="21">
        <f t="shared" si="23355"/>
        <v>320400</v>
      </c>
      <c r="YA235" s="21">
        <f t="shared" si="23355"/>
        <v>320400</v>
      </c>
      <c r="YB235" s="21">
        <f t="shared" si="23355"/>
        <v>320400</v>
      </c>
      <c r="YC235" s="21">
        <f t="shared" si="23355"/>
        <v>320400</v>
      </c>
      <c r="YD235" s="21">
        <f t="shared" si="23355"/>
        <v>320400</v>
      </c>
      <c r="YE235" s="21">
        <f t="shared" si="23355"/>
        <v>320400</v>
      </c>
      <c r="YF235" s="21">
        <f t="shared" si="23355"/>
        <v>320400</v>
      </c>
      <c r="YG235" s="21">
        <f t="shared" si="23355"/>
        <v>320400</v>
      </c>
      <c r="YH235" s="21">
        <f t="shared" si="23355"/>
        <v>320400</v>
      </c>
      <c r="YI235" s="21">
        <f t="shared" si="23355"/>
        <v>320400</v>
      </c>
      <c r="YJ235" s="21">
        <f t="shared" si="23355"/>
        <v>320400</v>
      </c>
      <c r="YK235" s="21">
        <f t="shared" si="23355"/>
        <v>277200</v>
      </c>
      <c r="YL235" s="21">
        <f t="shared" ref="YL235:AAW235" si="23356">IF(YL$8="",0,SUMIFS(181:181,211:211,YL$8)+SUMIFS(207:207,211:211,YL$8))</f>
        <v>277200</v>
      </c>
      <c r="YM235" s="21">
        <f t="shared" si="23356"/>
        <v>277200</v>
      </c>
      <c r="YN235" s="21">
        <f t="shared" si="23356"/>
        <v>277200</v>
      </c>
      <c r="YO235" s="21">
        <f t="shared" si="23356"/>
        <v>277200</v>
      </c>
      <c r="YP235" s="21">
        <f t="shared" si="23356"/>
        <v>277200</v>
      </c>
      <c r="YQ235" s="21">
        <f t="shared" si="23356"/>
        <v>277200</v>
      </c>
      <c r="YR235" s="21">
        <f t="shared" si="23356"/>
        <v>277200</v>
      </c>
      <c r="YS235" s="21">
        <f t="shared" si="23356"/>
        <v>277200</v>
      </c>
      <c r="YT235" s="21">
        <f t="shared" si="23356"/>
        <v>277200</v>
      </c>
      <c r="YU235" s="21">
        <f t="shared" si="23356"/>
        <v>277200</v>
      </c>
      <c r="YV235" s="21">
        <f t="shared" si="23356"/>
        <v>277200</v>
      </c>
      <c r="YW235" s="21">
        <f t="shared" si="23356"/>
        <v>277200</v>
      </c>
      <c r="YX235" s="21">
        <f t="shared" si="23356"/>
        <v>277200</v>
      </c>
      <c r="YY235" s="21">
        <f t="shared" si="23356"/>
        <v>285360</v>
      </c>
      <c r="YZ235" s="21">
        <f t="shared" si="23356"/>
        <v>285360</v>
      </c>
      <c r="ZA235" s="21">
        <f t="shared" si="23356"/>
        <v>285360</v>
      </c>
      <c r="ZB235" s="21">
        <f t="shared" si="23356"/>
        <v>285360</v>
      </c>
      <c r="ZC235" s="21">
        <f t="shared" si="23356"/>
        <v>285360</v>
      </c>
      <c r="ZD235" s="21">
        <f t="shared" si="23356"/>
        <v>285360</v>
      </c>
      <c r="ZE235" s="21">
        <f t="shared" si="23356"/>
        <v>285360</v>
      </c>
      <c r="ZF235" s="21">
        <f t="shared" si="23356"/>
        <v>285360</v>
      </c>
      <c r="ZG235" s="21">
        <f t="shared" si="23356"/>
        <v>285360</v>
      </c>
      <c r="ZH235" s="21">
        <f t="shared" si="23356"/>
        <v>285360</v>
      </c>
      <c r="ZI235" s="21">
        <f t="shared" si="23356"/>
        <v>285360</v>
      </c>
      <c r="ZJ235" s="21">
        <f t="shared" si="23356"/>
        <v>285360</v>
      </c>
      <c r="ZK235" s="21">
        <f t="shared" si="23356"/>
        <v>285360</v>
      </c>
      <c r="ZL235" s="21">
        <f t="shared" si="23356"/>
        <v>285360</v>
      </c>
      <c r="ZM235" s="21">
        <f t="shared" si="23356"/>
        <v>285360</v>
      </c>
      <c r="ZN235" s="21">
        <f t="shared" si="23356"/>
        <v>285360</v>
      </c>
      <c r="ZO235" s="21">
        <f t="shared" si="23356"/>
        <v>285360</v>
      </c>
      <c r="ZP235" s="21">
        <f t="shared" si="23356"/>
        <v>314160</v>
      </c>
      <c r="ZQ235" s="21">
        <f t="shared" si="23356"/>
        <v>314160</v>
      </c>
      <c r="ZR235" s="21">
        <f t="shared" si="23356"/>
        <v>314160</v>
      </c>
      <c r="ZS235" s="21">
        <f t="shared" si="23356"/>
        <v>314160</v>
      </c>
      <c r="ZT235" s="21">
        <f t="shared" si="23356"/>
        <v>314160</v>
      </c>
      <c r="ZU235" s="21">
        <f t="shared" si="23356"/>
        <v>314160</v>
      </c>
      <c r="ZV235" s="21">
        <f t="shared" si="23356"/>
        <v>314160</v>
      </c>
      <c r="ZW235" s="21">
        <f t="shared" si="23356"/>
        <v>314160</v>
      </c>
      <c r="ZX235" s="21">
        <f t="shared" si="23356"/>
        <v>314160</v>
      </c>
      <c r="ZY235" s="21">
        <f t="shared" si="23356"/>
        <v>314160</v>
      </c>
      <c r="ZZ235" s="21">
        <f t="shared" si="23356"/>
        <v>314160</v>
      </c>
      <c r="AAA235" s="21">
        <f t="shared" si="23356"/>
        <v>296820</v>
      </c>
      <c r="AAB235" s="21">
        <f t="shared" si="23356"/>
        <v>296820</v>
      </c>
      <c r="AAC235" s="21">
        <f t="shared" si="23356"/>
        <v>296820</v>
      </c>
      <c r="AAD235" s="21">
        <f t="shared" si="23356"/>
        <v>296820</v>
      </c>
      <c r="AAE235" s="21">
        <f t="shared" si="23356"/>
        <v>296820</v>
      </c>
      <c r="AAF235" s="21">
        <f t="shared" si="23356"/>
        <v>296820</v>
      </c>
      <c r="AAG235" s="21">
        <f t="shared" si="23356"/>
        <v>296820</v>
      </c>
      <c r="AAH235" s="21">
        <f t="shared" si="23356"/>
        <v>296820</v>
      </c>
      <c r="AAI235" s="21">
        <f t="shared" si="23356"/>
        <v>296820</v>
      </c>
      <c r="AAJ235" s="21">
        <f t="shared" si="23356"/>
        <v>296820</v>
      </c>
      <c r="AAK235" s="21">
        <f t="shared" si="23356"/>
        <v>296820</v>
      </c>
      <c r="AAL235" s="21">
        <f t="shared" si="23356"/>
        <v>296820</v>
      </c>
      <c r="AAM235" s="21">
        <f t="shared" si="23356"/>
        <v>296820</v>
      </c>
      <c r="AAN235" s="21">
        <f t="shared" si="23356"/>
        <v>296820</v>
      </c>
      <c r="AAO235" s="21">
        <f t="shared" si="23356"/>
        <v>296820</v>
      </c>
      <c r="AAP235" s="21">
        <f t="shared" si="23356"/>
        <v>296820</v>
      </c>
      <c r="AAQ235" s="21">
        <f t="shared" si="23356"/>
        <v>296820</v>
      </c>
      <c r="AAR235" s="21">
        <f t="shared" si="23356"/>
        <v>235620</v>
      </c>
      <c r="AAS235" s="21">
        <f t="shared" si="23356"/>
        <v>235620</v>
      </c>
      <c r="AAT235" s="21">
        <f t="shared" si="23356"/>
        <v>235620</v>
      </c>
      <c r="AAU235" s="21">
        <f t="shared" si="23356"/>
        <v>235620</v>
      </c>
      <c r="AAV235" s="21">
        <f t="shared" si="23356"/>
        <v>235620</v>
      </c>
      <c r="AAW235" s="21">
        <f t="shared" si="23356"/>
        <v>235620</v>
      </c>
      <c r="AAX235" s="21">
        <f t="shared" ref="AAX235:ADI235" si="23357">IF(AAX$8="",0,SUMIFS(181:181,211:211,AAX$8)+SUMIFS(207:207,211:211,AAX$8))</f>
        <v>235620</v>
      </c>
      <c r="AAY235" s="21">
        <f t="shared" si="23357"/>
        <v>235620</v>
      </c>
      <c r="AAZ235" s="21">
        <f t="shared" si="23357"/>
        <v>235620</v>
      </c>
      <c r="ABA235" s="21">
        <f t="shared" si="23357"/>
        <v>235620</v>
      </c>
      <c r="ABB235" s="21">
        <f t="shared" si="23357"/>
        <v>235620</v>
      </c>
      <c r="ABC235" s="21">
        <f t="shared" si="23357"/>
        <v>235620</v>
      </c>
      <c r="ABD235" s="21">
        <f t="shared" si="23357"/>
        <v>235620</v>
      </c>
      <c r="ABE235" s="21">
        <f t="shared" si="23357"/>
        <v>235620</v>
      </c>
      <c r="ABF235" s="21">
        <f t="shared" si="23357"/>
        <v>241740</v>
      </c>
      <c r="ABG235" s="21">
        <f t="shared" si="23357"/>
        <v>241740</v>
      </c>
      <c r="ABH235" s="21">
        <f t="shared" si="23357"/>
        <v>241740</v>
      </c>
      <c r="ABI235" s="21">
        <f t="shared" si="23357"/>
        <v>241740</v>
      </c>
      <c r="ABJ235" s="21">
        <f t="shared" si="23357"/>
        <v>241740</v>
      </c>
      <c r="ABK235" s="21">
        <f t="shared" si="23357"/>
        <v>241740</v>
      </c>
      <c r="ABL235" s="21">
        <f t="shared" si="23357"/>
        <v>241740</v>
      </c>
      <c r="ABM235" s="21">
        <f t="shared" si="23357"/>
        <v>241740</v>
      </c>
      <c r="ABN235" s="21">
        <f t="shared" si="23357"/>
        <v>241740</v>
      </c>
      <c r="ABO235" s="21">
        <f t="shared" si="23357"/>
        <v>241740</v>
      </c>
      <c r="ABP235" s="21">
        <f t="shared" si="23357"/>
        <v>241740</v>
      </c>
      <c r="ABQ235" s="21">
        <f t="shared" si="23357"/>
        <v>241740</v>
      </c>
      <c r="ABR235" s="21">
        <f t="shared" si="23357"/>
        <v>241740</v>
      </c>
      <c r="ABS235" s="21">
        <f t="shared" si="23357"/>
        <v>241740</v>
      </c>
      <c r="ABT235" s="21">
        <f t="shared" si="23357"/>
        <v>241740</v>
      </c>
      <c r="ABU235" s="21">
        <f t="shared" si="23357"/>
        <v>241740</v>
      </c>
      <c r="ABV235" s="21">
        <f t="shared" si="23357"/>
        <v>241740</v>
      </c>
      <c r="ABW235" s="21">
        <f t="shared" si="23357"/>
        <v>263340</v>
      </c>
      <c r="ABX235" s="21">
        <f t="shared" si="23357"/>
        <v>263340</v>
      </c>
      <c r="ABY235" s="21">
        <f t="shared" si="23357"/>
        <v>263340</v>
      </c>
      <c r="ABZ235" s="21">
        <f t="shared" si="23357"/>
        <v>263340</v>
      </c>
      <c r="ACA235" s="21">
        <f t="shared" si="23357"/>
        <v>263340</v>
      </c>
      <c r="ACB235" s="21">
        <f t="shared" si="23357"/>
        <v>263340</v>
      </c>
      <c r="ACC235" s="21">
        <f t="shared" si="23357"/>
        <v>263340</v>
      </c>
      <c r="ACD235" s="21">
        <f t="shared" si="23357"/>
        <v>263340</v>
      </c>
      <c r="ACE235" s="21">
        <f t="shared" si="23357"/>
        <v>263340</v>
      </c>
      <c r="ACF235" s="21">
        <f t="shared" si="23357"/>
        <v>263340</v>
      </c>
      <c r="ACG235" s="21">
        <f t="shared" si="23357"/>
        <v>263340</v>
      </c>
      <c r="ACH235" s="21">
        <f t="shared" si="23357"/>
        <v>263340</v>
      </c>
      <c r="ACI235" s="21">
        <f t="shared" si="23357"/>
        <v>263340</v>
      </c>
      <c r="ACJ235" s="21">
        <f t="shared" si="23357"/>
        <v>278640</v>
      </c>
      <c r="ACK235" s="21">
        <f t="shared" si="23357"/>
        <v>278640</v>
      </c>
      <c r="ACL235" s="21">
        <f t="shared" si="23357"/>
        <v>278640</v>
      </c>
      <c r="ACM235" s="21">
        <f t="shared" si="23357"/>
        <v>278640</v>
      </c>
      <c r="ACN235" s="21">
        <f t="shared" si="23357"/>
        <v>278640</v>
      </c>
      <c r="ACO235" s="21">
        <f t="shared" si="23357"/>
        <v>278640</v>
      </c>
      <c r="ACP235" s="21">
        <f t="shared" si="23357"/>
        <v>278640</v>
      </c>
      <c r="ACQ235" s="21">
        <f t="shared" si="23357"/>
        <v>278640</v>
      </c>
      <c r="ACR235" s="21">
        <f t="shared" si="23357"/>
        <v>278640</v>
      </c>
      <c r="ACS235" s="21">
        <f t="shared" si="23357"/>
        <v>278640</v>
      </c>
      <c r="ACT235" s="21">
        <f t="shared" si="23357"/>
        <v>278640</v>
      </c>
      <c r="ACU235" s="21">
        <f t="shared" si="23357"/>
        <v>278640</v>
      </c>
      <c r="ACV235" s="21">
        <f t="shared" si="23357"/>
        <v>278640</v>
      </c>
      <c r="ACW235" s="21">
        <f t="shared" si="23357"/>
        <v>278640</v>
      </c>
      <c r="ACX235" s="21">
        <f t="shared" si="23357"/>
        <v>278640</v>
      </c>
      <c r="ACY235" s="21">
        <f t="shared" si="23357"/>
        <v>278640</v>
      </c>
      <c r="ACZ235" s="21">
        <f t="shared" si="23357"/>
        <v>278640</v>
      </c>
      <c r="ADA235" s="21">
        <f t="shared" si="23357"/>
        <v>332640</v>
      </c>
      <c r="ADB235" s="21">
        <f t="shared" si="23357"/>
        <v>332640</v>
      </c>
      <c r="ADC235" s="21">
        <f t="shared" si="23357"/>
        <v>332640</v>
      </c>
      <c r="ADD235" s="21">
        <f t="shared" si="23357"/>
        <v>332640</v>
      </c>
      <c r="ADE235" s="21">
        <f t="shared" si="23357"/>
        <v>332640</v>
      </c>
      <c r="ADF235" s="21">
        <f t="shared" si="23357"/>
        <v>332640</v>
      </c>
      <c r="ADG235" s="21">
        <f t="shared" si="23357"/>
        <v>332640</v>
      </c>
      <c r="ADH235" s="21">
        <f t="shared" si="23357"/>
        <v>332640</v>
      </c>
      <c r="ADI235" s="21">
        <f t="shared" si="23357"/>
        <v>332640</v>
      </c>
      <c r="ADJ235" s="21">
        <f t="shared" ref="ADJ235:AFG235" si="23358">IF(ADJ$8="",0,SUMIFS(181:181,211:211,ADJ$8)+SUMIFS(207:207,211:211,ADJ$8))</f>
        <v>332640</v>
      </c>
      <c r="ADK235" s="21">
        <f t="shared" si="23358"/>
        <v>332640</v>
      </c>
      <c r="ADL235" s="21">
        <f t="shared" si="23358"/>
        <v>332640</v>
      </c>
      <c r="ADM235" s="21">
        <f t="shared" si="23358"/>
        <v>332640</v>
      </c>
      <c r="ADN235" s="21">
        <f t="shared" si="23358"/>
        <v>332640</v>
      </c>
      <c r="ADO235" s="21">
        <f t="shared" si="23358"/>
        <v>332640</v>
      </c>
      <c r="ADP235" s="21">
        <f t="shared" si="23358"/>
        <v>332640</v>
      </c>
      <c r="ADQ235" s="21">
        <f t="shared" si="23358"/>
        <v>332640</v>
      </c>
      <c r="ADR235" s="21">
        <f t="shared" si="23358"/>
        <v>332640</v>
      </c>
      <c r="ADS235" s="21">
        <f t="shared" si="23358"/>
        <v>332640</v>
      </c>
      <c r="ADT235" s="21">
        <f t="shared" si="23358"/>
        <v>332640</v>
      </c>
      <c r="ADU235" s="21">
        <f t="shared" si="23358"/>
        <v>332640</v>
      </c>
      <c r="ADV235" s="21">
        <f t="shared" si="23358"/>
        <v>332640</v>
      </c>
      <c r="ADW235" s="21">
        <f t="shared" si="23358"/>
        <v>332640</v>
      </c>
      <c r="ADX235" s="21">
        <f t="shared" si="23358"/>
        <v>332640</v>
      </c>
      <c r="ADY235" s="21">
        <f t="shared" si="23358"/>
        <v>332640</v>
      </c>
      <c r="ADZ235" s="21">
        <f t="shared" si="23358"/>
        <v>332640</v>
      </c>
      <c r="AEA235" s="21">
        <f t="shared" si="23358"/>
        <v>332640</v>
      </c>
      <c r="AEB235" s="21">
        <f t="shared" si="23358"/>
        <v>332640</v>
      </c>
      <c r="AEC235" s="21">
        <f t="shared" si="23358"/>
        <v>332640</v>
      </c>
      <c r="AED235" s="21">
        <f t="shared" si="23358"/>
        <v>332640</v>
      </c>
      <c r="AEE235" s="21">
        <f t="shared" si="23358"/>
        <v>332640</v>
      </c>
      <c r="AEF235" s="21">
        <f t="shared" si="23358"/>
        <v>332640</v>
      </c>
      <c r="AEG235" s="21">
        <f t="shared" si="23358"/>
        <v>332640</v>
      </c>
      <c r="AEH235" s="21">
        <f t="shared" si="23358"/>
        <v>332640</v>
      </c>
      <c r="AEI235" s="21">
        <f t="shared" si="23358"/>
        <v>332640</v>
      </c>
      <c r="AEJ235" s="21">
        <f t="shared" si="23358"/>
        <v>332640</v>
      </c>
      <c r="AEK235" s="21">
        <f t="shared" si="23358"/>
        <v>332640</v>
      </c>
      <c r="AEL235" s="21">
        <f t="shared" si="23358"/>
        <v>332640</v>
      </c>
      <c r="AEM235" s="21">
        <f t="shared" si="23358"/>
        <v>332640</v>
      </c>
      <c r="AEN235" s="21">
        <f t="shared" si="23358"/>
        <v>332640</v>
      </c>
      <c r="AEO235" s="21">
        <f t="shared" si="23358"/>
        <v>332640</v>
      </c>
      <c r="AEP235" s="21">
        <f t="shared" si="23358"/>
        <v>332640</v>
      </c>
      <c r="AEQ235" s="21">
        <f t="shared" si="23358"/>
        <v>332640</v>
      </c>
      <c r="AER235" s="21">
        <f t="shared" si="23358"/>
        <v>332640</v>
      </c>
      <c r="AES235" s="21">
        <f t="shared" si="23358"/>
        <v>336720</v>
      </c>
      <c r="AET235" s="21">
        <f t="shared" si="23358"/>
        <v>336720</v>
      </c>
      <c r="AEU235" s="21">
        <f t="shared" si="23358"/>
        <v>336720</v>
      </c>
      <c r="AEV235" s="21">
        <f t="shared" si="23358"/>
        <v>336720</v>
      </c>
      <c r="AEW235" s="21">
        <f t="shared" si="23358"/>
        <v>336720</v>
      </c>
      <c r="AEX235" s="21">
        <f t="shared" si="23358"/>
        <v>336720</v>
      </c>
      <c r="AEY235" s="21">
        <f t="shared" si="23358"/>
        <v>336720</v>
      </c>
      <c r="AEZ235" s="21">
        <f t="shared" si="23358"/>
        <v>336720</v>
      </c>
      <c r="AFA235" s="21">
        <f t="shared" si="23358"/>
        <v>336720</v>
      </c>
      <c r="AFB235" s="21">
        <f t="shared" si="23358"/>
        <v>336720</v>
      </c>
      <c r="AFC235" s="21">
        <f t="shared" si="23358"/>
        <v>336720</v>
      </c>
      <c r="AFD235" s="21">
        <f t="shared" si="23358"/>
        <v>336720</v>
      </c>
      <c r="AFE235" s="21">
        <f t="shared" si="23358"/>
        <v>336720</v>
      </c>
      <c r="AFF235" s="21">
        <f t="shared" si="23358"/>
        <v>336720</v>
      </c>
      <c r="AFG235" s="21">
        <f t="shared" si="23358"/>
        <v>336720</v>
      </c>
    </row>
    <row r="236" spans="1:839" s="42" customFormat="1" x14ac:dyDescent="0.25">
      <c r="A236" s="21"/>
      <c r="B236" s="21"/>
      <c r="C236" s="21"/>
      <c r="D236" s="55"/>
      <c r="E236" s="21" t="str">
        <f>структура!$G$70</f>
        <v>списание процентов по безвозвр. займам</v>
      </c>
      <c r="F236" s="21"/>
      <c r="G236" s="21" t="str">
        <f>структура!$J$12</f>
        <v>спец. заем</v>
      </c>
      <c r="H236" s="21"/>
      <c r="I236" s="21" t="str">
        <f>IF($E236="","",INDEX(структура!$H$10:$H$153,SUMIFS(структура!$C$10:$C$153,структура!$G$10:$G$153,$E236)))</f>
        <v>руб</v>
      </c>
      <c r="J236" s="21"/>
      <c r="K236" s="41"/>
      <c r="L236" s="21"/>
      <c r="M236" s="21"/>
      <c r="N236" s="21"/>
      <c r="O236" s="21"/>
      <c r="P236" s="21"/>
      <c r="Q236" s="41"/>
      <c r="R236" s="21">
        <f t="shared" ref="R236:CC236" si="23359">IF(R$8="",0,SUMIFS(182:182,212:212,R$8)+SUMIFS(208:208,212:212,R$8))</f>
        <v>0</v>
      </c>
      <c r="S236" s="21">
        <f t="shared" si="23359"/>
        <v>0</v>
      </c>
      <c r="T236" s="21">
        <f t="shared" si="23359"/>
        <v>0</v>
      </c>
      <c r="U236" s="21">
        <f t="shared" si="23359"/>
        <v>0</v>
      </c>
      <c r="V236" s="21">
        <f t="shared" si="23359"/>
        <v>0</v>
      </c>
      <c r="W236" s="21">
        <f t="shared" si="23359"/>
        <v>0</v>
      </c>
      <c r="X236" s="21">
        <f t="shared" si="23359"/>
        <v>0</v>
      </c>
      <c r="Y236" s="21">
        <f t="shared" si="23359"/>
        <v>0</v>
      </c>
      <c r="Z236" s="21">
        <f t="shared" si="23359"/>
        <v>0</v>
      </c>
      <c r="AA236" s="21">
        <f t="shared" si="23359"/>
        <v>0</v>
      </c>
      <c r="AB236" s="21">
        <f t="shared" si="23359"/>
        <v>0</v>
      </c>
      <c r="AC236" s="21">
        <f t="shared" si="23359"/>
        <v>0</v>
      </c>
      <c r="AD236" s="21">
        <f t="shared" si="23359"/>
        <v>0</v>
      </c>
      <c r="AE236" s="21">
        <f t="shared" si="23359"/>
        <v>0</v>
      </c>
      <c r="AF236" s="21">
        <f t="shared" si="23359"/>
        <v>0</v>
      </c>
      <c r="AG236" s="21">
        <f t="shared" si="23359"/>
        <v>0</v>
      </c>
      <c r="AH236" s="21">
        <f t="shared" si="23359"/>
        <v>0</v>
      </c>
      <c r="AI236" s="21">
        <f t="shared" si="23359"/>
        <v>0</v>
      </c>
      <c r="AJ236" s="21">
        <f t="shared" si="23359"/>
        <v>0</v>
      </c>
      <c r="AK236" s="21">
        <f t="shared" si="23359"/>
        <v>0</v>
      </c>
      <c r="AL236" s="21">
        <f t="shared" si="23359"/>
        <v>0</v>
      </c>
      <c r="AM236" s="21">
        <f t="shared" si="23359"/>
        <v>0</v>
      </c>
      <c r="AN236" s="21">
        <f t="shared" si="23359"/>
        <v>0</v>
      </c>
      <c r="AO236" s="21">
        <f t="shared" si="23359"/>
        <v>0</v>
      </c>
      <c r="AP236" s="21">
        <f t="shared" si="23359"/>
        <v>0</v>
      </c>
      <c r="AQ236" s="21">
        <f t="shared" si="23359"/>
        <v>0</v>
      </c>
      <c r="AR236" s="21">
        <f t="shared" si="23359"/>
        <v>0</v>
      </c>
      <c r="AS236" s="21">
        <f t="shared" si="23359"/>
        <v>0</v>
      </c>
      <c r="AT236" s="21">
        <f t="shared" si="23359"/>
        <v>0</v>
      </c>
      <c r="AU236" s="21">
        <f t="shared" si="23359"/>
        <v>0</v>
      </c>
      <c r="AV236" s="21">
        <f t="shared" si="23359"/>
        <v>0</v>
      </c>
      <c r="AW236" s="21">
        <f t="shared" si="23359"/>
        <v>0</v>
      </c>
      <c r="AX236" s="21">
        <f t="shared" si="23359"/>
        <v>0</v>
      </c>
      <c r="AY236" s="21">
        <f t="shared" si="23359"/>
        <v>0</v>
      </c>
      <c r="AZ236" s="21">
        <f t="shared" si="23359"/>
        <v>0</v>
      </c>
      <c r="BA236" s="21">
        <f t="shared" si="23359"/>
        <v>0</v>
      </c>
      <c r="BB236" s="21">
        <f t="shared" si="23359"/>
        <v>0</v>
      </c>
      <c r="BC236" s="21">
        <f t="shared" si="23359"/>
        <v>0</v>
      </c>
      <c r="BD236" s="21">
        <f t="shared" si="23359"/>
        <v>0</v>
      </c>
      <c r="BE236" s="21">
        <f t="shared" si="23359"/>
        <v>0</v>
      </c>
      <c r="BF236" s="21">
        <f t="shared" si="23359"/>
        <v>0</v>
      </c>
      <c r="BG236" s="21">
        <f t="shared" si="23359"/>
        <v>0</v>
      </c>
      <c r="BH236" s="21">
        <f t="shared" si="23359"/>
        <v>0</v>
      </c>
      <c r="BI236" s="21">
        <f t="shared" si="23359"/>
        <v>0</v>
      </c>
      <c r="BJ236" s="21">
        <f t="shared" si="23359"/>
        <v>0</v>
      </c>
      <c r="BK236" s="21">
        <f t="shared" si="23359"/>
        <v>0</v>
      </c>
      <c r="BL236" s="21">
        <f t="shared" si="23359"/>
        <v>0</v>
      </c>
      <c r="BM236" s="21">
        <f t="shared" si="23359"/>
        <v>0</v>
      </c>
      <c r="BN236" s="21">
        <f t="shared" si="23359"/>
        <v>0</v>
      </c>
      <c r="BO236" s="21">
        <f t="shared" si="23359"/>
        <v>0</v>
      </c>
      <c r="BP236" s="21">
        <f t="shared" si="23359"/>
        <v>0</v>
      </c>
      <c r="BQ236" s="21">
        <f t="shared" si="23359"/>
        <v>0</v>
      </c>
      <c r="BR236" s="21">
        <f t="shared" si="23359"/>
        <v>0</v>
      </c>
      <c r="BS236" s="21">
        <f t="shared" si="23359"/>
        <v>0</v>
      </c>
      <c r="BT236" s="21">
        <f t="shared" si="23359"/>
        <v>0</v>
      </c>
      <c r="BU236" s="21">
        <f t="shared" si="23359"/>
        <v>0</v>
      </c>
      <c r="BV236" s="21">
        <f t="shared" si="23359"/>
        <v>0</v>
      </c>
      <c r="BW236" s="21">
        <f t="shared" si="23359"/>
        <v>0</v>
      </c>
      <c r="BX236" s="21">
        <f t="shared" si="23359"/>
        <v>0</v>
      </c>
      <c r="BY236" s="21">
        <f t="shared" si="23359"/>
        <v>0</v>
      </c>
      <c r="BZ236" s="21">
        <f t="shared" si="23359"/>
        <v>0</v>
      </c>
      <c r="CA236" s="21">
        <f t="shared" si="23359"/>
        <v>0</v>
      </c>
      <c r="CB236" s="21">
        <f t="shared" si="23359"/>
        <v>0</v>
      </c>
      <c r="CC236" s="21">
        <f t="shared" si="23359"/>
        <v>0</v>
      </c>
      <c r="CD236" s="21">
        <f t="shared" ref="CD236:EO236" si="23360">IF(CD$8="",0,SUMIFS(182:182,212:212,CD$8)+SUMIFS(208:208,212:212,CD$8))</f>
        <v>0</v>
      </c>
      <c r="CE236" s="21">
        <f t="shared" si="23360"/>
        <v>0</v>
      </c>
      <c r="CF236" s="21">
        <f t="shared" si="23360"/>
        <v>0</v>
      </c>
      <c r="CG236" s="21">
        <f t="shared" si="23360"/>
        <v>0</v>
      </c>
      <c r="CH236" s="21">
        <f t="shared" si="23360"/>
        <v>0</v>
      </c>
      <c r="CI236" s="21">
        <f t="shared" si="23360"/>
        <v>0</v>
      </c>
      <c r="CJ236" s="21">
        <f t="shared" si="23360"/>
        <v>0</v>
      </c>
      <c r="CK236" s="21">
        <f t="shared" si="23360"/>
        <v>0</v>
      </c>
      <c r="CL236" s="21">
        <f t="shared" si="23360"/>
        <v>0</v>
      </c>
      <c r="CM236" s="21">
        <f t="shared" si="23360"/>
        <v>0</v>
      </c>
      <c r="CN236" s="21">
        <f t="shared" si="23360"/>
        <v>0</v>
      </c>
      <c r="CO236" s="21">
        <f t="shared" si="23360"/>
        <v>1620.0000000000005</v>
      </c>
      <c r="CP236" s="21">
        <f t="shared" si="23360"/>
        <v>1620.0000000000005</v>
      </c>
      <c r="CQ236" s="21">
        <f t="shared" si="23360"/>
        <v>1620.0000000000005</v>
      </c>
      <c r="CR236" s="21">
        <f t="shared" si="23360"/>
        <v>1620.0000000000005</v>
      </c>
      <c r="CS236" s="21">
        <f t="shared" si="23360"/>
        <v>1620.0000000000005</v>
      </c>
      <c r="CT236" s="21">
        <f t="shared" si="23360"/>
        <v>1620.0000000000005</v>
      </c>
      <c r="CU236" s="21">
        <f t="shared" si="23360"/>
        <v>1620.0000000000005</v>
      </c>
      <c r="CV236" s="21">
        <f t="shared" si="23360"/>
        <v>1620.0000000000005</v>
      </c>
      <c r="CW236" s="21">
        <f t="shared" si="23360"/>
        <v>1620.0000000000005</v>
      </c>
      <c r="CX236" s="21">
        <f t="shared" si="23360"/>
        <v>1620.0000000000005</v>
      </c>
      <c r="CY236" s="21">
        <f t="shared" si="23360"/>
        <v>1620.0000000000005</v>
      </c>
      <c r="CZ236" s="21">
        <f t="shared" si="23360"/>
        <v>1620.0000000000005</v>
      </c>
      <c r="DA236" s="21">
        <f t="shared" si="23360"/>
        <v>1620.0000000000005</v>
      </c>
      <c r="DB236" s="21">
        <f t="shared" si="23360"/>
        <v>1620.0000000000005</v>
      </c>
      <c r="DC236" s="21">
        <f t="shared" si="23360"/>
        <v>1620.0000000000005</v>
      </c>
      <c r="DD236" s="21">
        <f t="shared" si="23360"/>
        <v>8100.0000000000018</v>
      </c>
      <c r="DE236" s="21">
        <f t="shared" si="23360"/>
        <v>8100.0000000000018</v>
      </c>
      <c r="DF236" s="21">
        <f t="shared" si="23360"/>
        <v>8100.0000000000018</v>
      </c>
      <c r="DG236" s="21">
        <f t="shared" si="23360"/>
        <v>8100.0000000000018</v>
      </c>
      <c r="DH236" s="21">
        <f t="shared" si="23360"/>
        <v>8100.0000000000018</v>
      </c>
      <c r="DI236" s="21">
        <f t="shared" si="23360"/>
        <v>8100.0000000000018</v>
      </c>
      <c r="DJ236" s="21">
        <f t="shared" si="23360"/>
        <v>8100.0000000000018</v>
      </c>
      <c r="DK236" s="21">
        <f t="shared" si="23360"/>
        <v>8100.0000000000018</v>
      </c>
      <c r="DL236" s="21">
        <f t="shared" si="23360"/>
        <v>8100.0000000000018</v>
      </c>
      <c r="DM236" s="21">
        <f t="shared" si="23360"/>
        <v>8100.0000000000018</v>
      </c>
      <c r="DN236" s="21">
        <f t="shared" si="23360"/>
        <v>8100.0000000000018</v>
      </c>
      <c r="DO236" s="21">
        <f t="shared" si="23360"/>
        <v>8100.0000000000018</v>
      </c>
      <c r="DP236" s="21">
        <f t="shared" si="23360"/>
        <v>8100.0000000000018</v>
      </c>
      <c r="DQ236" s="21">
        <f t="shared" si="23360"/>
        <v>8100.0000000000018</v>
      </c>
      <c r="DR236" s="21">
        <f t="shared" si="23360"/>
        <v>8100.0000000000018</v>
      </c>
      <c r="DS236" s="21">
        <f t="shared" si="23360"/>
        <v>8100.0000000000018</v>
      </c>
      <c r="DT236" s="21">
        <f t="shared" si="23360"/>
        <v>7920.0000000000018</v>
      </c>
      <c r="DU236" s="21">
        <f t="shared" si="23360"/>
        <v>7920.0000000000018</v>
      </c>
      <c r="DV236" s="21">
        <f t="shared" si="23360"/>
        <v>7920.0000000000018</v>
      </c>
      <c r="DW236" s="21">
        <f t="shared" si="23360"/>
        <v>7920.0000000000018</v>
      </c>
      <c r="DX236" s="21">
        <f t="shared" si="23360"/>
        <v>7920.0000000000018</v>
      </c>
      <c r="DY236" s="21">
        <f t="shared" si="23360"/>
        <v>7920.0000000000018</v>
      </c>
      <c r="DZ236" s="21">
        <f t="shared" si="23360"/>
        <v>7920.0000000000018</v>
      </c>
      <c r="EA236" s="21">
        <f t="shared" si="23360"/>
        <v>7920.0000000000018</v>
      </c>
      <c r="EB236" s="21">
        <f t="shared" si="23360"/>
        <v>7920.0000000000018</v>
      </c>
      <c r="EC236" s="21">
        <f t="shared" si="23360"/>
        <v>7920.0000000000018</v>
      </c>
      <c r="ED236" s="21">
        <f t="shared" si="23360"/>
        <v>7920.0000000000018</v>
      </c>
      <c r="EE236" s="21">
        <f t="shared" si="23360"/>
        <v>7920.0000000000018</v>
      </c>
      <c r="EF236" s="21">
        <f t="shared" si="23360"/>
        <v>7920.0000000000018</v>
      </c>
      <c r="EG236" s="21">
        <f t="shared" si="23360"/>
        <v>7920.0000000000018</v>
      </c>
      <c r="EH236" s="21">
        <f t="shared" si="23360"/>
        <v>7920.0000000000018</v>
      </c>
      <c r="EI236" s="21">
        <f t="shared" si="23360"/>
        <v>7200.0000000000018</v>
      </c>
      <c r="EJ236" s="21">
        <f t="shared" si="23360"/>
        <v>7200.0000000000018</v>
      </c>
      <c r="EK236" s="21">
        <f t="shared" si="23360"/>
        <v>7200.0000000000018</v>
      </c>
      <c r="EL236" s="21">
        <f t="shared" si="23360"/>
        <v>7200.0000000000018</v>
      </c>
      <c r="EM236" s="21">
        <f t="shared" si="23360"/>
        <v>7200.0000000000018</v>
      </c>
      <c r="EN236" s="21">
        <f t="shared" si="23360"/>
        <v>7200.0000000000018</v>
      </c>
      <c r="EO236" s="21">
        <f t="shared" si="23360"/>
        <v>7200.0000000000018</v>
      </c>
      <c r="EP236" s="21">
        <f t="shared" ref="EP236:HA236" si="23361">IF(EP$8="",0,SUMIFS(182:182,212:212,EP$8)+SUMIFS(208:208,212:212,EP$8))</f>
        <v>7200.0000000000018</v>
      </c>
      <c r="EQ236" s="21">
        <f t="shared" si="23361"/>
        <v>7200.0000000000018</v>
      </c>
      <c r="ER236" s="21">
        <f t="shared" si="23361"/>
        <v>7200.0000000000018</v>
      </c>
      <c r="ES236" s="21">
        <f t="shared" si="23361"/>
        <v>7200.0000000000018</v>
      </c>
      <c r="ET236" s="21">
        <f t="shared" si="23361"/>
        <v>7200.0000000000018</v>
      </c>
      <c r="EU236" s="21">
        <f t="shared" si="23361"/>
        <v>7200.0000000000018</v>
      </c>
      <c r="EV236" s="21">
        <f t="shared" si="23361"/>
        <v>7200.0000000000018</v>
      </c>
      <c r="EW236" s="21">
        <f t="shared" si="23361"/>
        <v>7200.0000000000018</v>
      </c>
      <c r="EX236" s="21">
        <f t="shared" si="23361"/>
        <v>7200.0000000000018</v>
      </c>
      <c r="EY236" s="21">
        <f t="shared" si="23361"/>
        <v>8910.0000000000036</v>
      </c>
      <c r="EZ236" s="21">
        <f t="shared" si="23361"/>
        <v>8910.0000000000036</v>
      </c>
      <c r="FA236" s="21">
        <f t="shared" si="23361"/>
        <v>8910.0000000000036</v>
      </c>
      <c r="FB236" s="21">
        <f t="shared" si="23361"/>
        <v>8910.0000000000036</v>
      </c>
      <c r="FC236" s="21">
        <f t="shared" si="23361"/>
        <v>8910.0000000000036</v>
      </c>
      <c r="FD236" s="21">
        <f t="shared" si="23361"/>
        <v>8910.0000000000036</v>
      </c>
      <c r="FE236" s="21">
        <f t="shared" si="23361"/>
        <v>8910.0000000000036</v>
      </c>
      <c r="FF236" s="21">
        <f t="shared" si="23361"/>
        <v>8910.0000000000036</v>
      </c>
      <c r="FG236" s="21">
        <f t="shared" si="23361"/>
        <v>8910.0000000000036</v>
      </c>
      <c r="FH236" s="21">
        <f t="shared" si="23361"/>
        <v>8910.0000000000036</v>
      </c>
      <c r="FI236" s="21">
        <f t="shared" si="23361"/>
        <v>8910.0000000000036</v>
      </c>
      <c r="FJ236" s="21">
        <f t="shared" si="23361"/>
        <v>8910.0000000000036</v>
      </c>
      <c r="FK236" s="21">
        <f t="shared" si="23361"/>
        <v>8910.0000000000036</v>
      </c>
      <c r="FL236" s="21">
        <f t="shared" si="23361"/>
        <v>8910.0000000000036</v>
      </c>
      <c r="FM236" s="21">
        <f t="shared" si="23361"/>
        <v>8910.0000000000036</v>
      </c>
      <c r="FN236" s="21">
        <f t="shared" si="23361"/>
        <v>15750.000000000004</v>
      </c>
      <c r="FO236" s="21">
        <f t="shared" si="23361"/>
        <v>15750.000000000004</v>
      </c>
      <c r="FP236" s="21">
        <f t="shared" si="23361"/>
        <v>15750.000000000004</v>
      </c>
      <c r="FQ236" s="21">
        <f t="shared" si="23361"/>
        <v>15750.000000000004</v>
      </c>
      <c r="FR236" s="21">
        <f t="shared" si="23361"/>
        <v>15750.000000000004</v>
      </c>
      <c r="FS236" s="21">
        <f t="shared" si="23361"/>
        <v>15750.000000000004</v>
      </c>
      <c r="FT236" s="21">
        <f t="shared" si="23361"/>
        <v>15750.000000000004</v>
      </c>
      <c r="FU236" s="21">
        <f t="shared" si="23361"/>
        <v>15750.000000000004</v>
      </c>
      <c r="FV236" s="21">
        <f t="shared" si="23361"/>
        <v>15750.000000000004</v>
      </c>
      <c r="FW236" s="21">
        <f t="shared" si="23361"/>
        <v>15750.000000000004</v>
      </c>
      <c r="FX236" s="21">
        <f t="shared" si="23361"/>
        <v>15750.000000000004</v>
      </c>
      <c r="FY236" s="21">
        <f t="shared" si="23361"/>
        <v>15750.000000000004</v>
      </c>
      <c r="FZ236" s="21">
        <f t="shared" si="23361"/>
        <v>15750.000000000004</v>
      </c>
      <c r="GA236" s="21">
        <f t="shared" si="23361"/>
        <v>15750.000000000004</v>
      </c>
      <c r="GB236" s="21">
        <f t="shared" si="23361"/>
        <v>15750.000000000004</v>
      </c>
      <c r="GC236" s="21">
        <f t="shared" si="23361"/>
        <v>0</v>
      </c>
      <c r="GD236" s="21">
        <f t="shared" si="23361"/>
        <v>0</v>
      </c>
      <c r="GE236" s="21">
        <f t="shared" si="23361"/>
        <v>0</v>
      </c>
      <c r="GF236" s="21">
        <f t="shared" si="23361"/>
        <v>0</v>
      </c>
      <c r="GG236" s="21">
        <f t="shared" si="23361"/>
        <v>0</v>
      </c>
      <c r="GH236" s="21">
        <f t="shared" si="23361"/>
        <v>16800.000000000004</v>
      </c>
      <c r="GI236" s="21">
        <f t="shared" si="23361"/>
        <v>16800.000000000004</v>
      </c>
      <c r="GJ236" s="21">
        <f t="shared" si="23361"/>
        <v>16800.000000000004</v>
      </c>
      <c r="GK236" s="21">
        <f t="shared" si="23361"/>
        <v>16800.000000000004</v>
      </c>
      <c r="GL236" s="21">
        <f t="shared" si="23361"/>
        <v>16800.000000000004</v>
      </c>
      <c r="GM236" s="21">
        <f t="shared" si="23361"/>
        <v>16800.000000000004</v>
      </c>
      <c r="GN236" s="21">
        <f t="shared" si="23361"/>
        <v>16800.000000000004</v>
      </c>
      <c r="GO236" s="21">
        <f t="shared" si="23361"/>
        <v>16800.000000000004</v>
      </c>
      <c r="GP236" s="21">
        <f t="shared" si="23361"/>
        <v>16800.000000000004</v>
      </c>
      <c r="GQ236" s="21">
        <f t="shared" si="23361"/>
        <v>16800.000000000004</v>
      </c>
      <c r="GR236" s="21">
        <f t="shared" si="23361"/>
        <v>16800.000000000004</v>
      </c>
      <c r="GS236" s="21">
        <f t="shared" si="23361"/>
        <v>16800.000000000004</v>
      </c>
      <c r="GT236" s="21">
        <f t="shared" si="23361"/>
        <v>16800.000000000004</v>
      </c>
      <c r="GU236" s="21">
        <f t="shared" si="23361"/>
        <v>16800.000000000004</v>
      </c>
      <c r="GV236" s="21">
        <f t="shared" si="23361"/>
        <v>16800.000000000004</v>
      </c>
      <c r="GW236" s="21">
        <f t="shared" si="23361"/>
        <v>4200.0000000000009</v>
      </c>
      <c r="GX236" s="21">
        <f t="shared" si="23361"/>
        <v>4200.0000000000009</v>
      </c>
      <c r="GY236" s="21">
        <f t="shared" si="23361"/>
        <v>4200.0000000000009</v>
      </c>
      <c r="GZ236" s="21">
        <f t="shared" si="23361"/>
        <v>4200.0000000000009</v>
      </c>
      <c r="HA236" s="21">
        <f t="shared" si="23361"/>
        <v>4200.0000000000009</v>
      </c>
      <c r="HB236" s="21">
        <f t="shared" ref="HB236:JM236" si="23362">IF(HB$8="",0,SUMIFS(182:182,212:212,HB$8)+SUMIFS(208:208,212:212,HB$8))</f>
        <v>16800.000000000004</v>
      </c>
      <c r="HC236" s="21">
        <f t="shared" si="23362"/>
        <v>16800.000000000004</v>
      </c>
      <c r="HD236" s="21">
        <f t="shared" si="23362"/>
        <v>16800.000000000004</v>
      </c>
      <c r="HE236" s="21">
        <f t="shared" si="23362"/>
        <v>16800.000000000004</v>
      </c>
      <c r="HF236" s="21">
        <f t="shared" si="23362"/>
        <v>16800.000000000004</v>
      </c>
      <c r="HG236" s="21">
        <f t="shared" si="23362"/>
        <v>16800.000000000004</v>
      </c>
      <c r="HH236" s="21">
        <f t="shared" si="23362"/>
        <v>16800.000000000004</v>
      </c>
      <c r="HI236" s="21">
        <f t="shared" si="23362"/>
        <v>16800.000000000004</v>
      </c>
      <c r="HJ236" s="21">
        <f t="shared" si="23362"/>
        <v>16800.000000000004</v>
      </c>
      <c r="HK236" s="21">
        <f t="shared" si="23362"/>
        <v>16800.000000000004</v>
      </c>
      <c r="HL236" s="21">
        <f t="shared" si="23362"/>
        <v>16800.000000000004</v>
      </c>
      <c r="HM236" s="21">
        <f t="shared" si="23362"/>
        <v>15400.000000000004</v>
      </c>
      <c r="HN236" s="21">
        <f t="shared" si="23362"/>
        <v>15400.000000000004</v>
      </c>
      <c r="HO236" s="21">
        <f t="shared" si="23362"/>
        <v>15400.000000000004</v>
      </c>
      <c r="HP236" s="21">
        <f t="shared" si="23362"/>
        <v>15400.000000000004</v>
      </c>
      <c r="HQ236" s="21">
        <f t="shared" si="23362"/>
        <v>15400.000000000004</v>
      </c>
      <c r="HR236" s="21">
        <f t="shared" si="23362"/>
        <v>15400.000000000004</v>
      </c>
      <c r="HS236" s="21">
        <f t="shared" si="23362"/>
        <v>15400.000000000004</v>
      </c>
      <c r="HT236" s="21">
        <f t="shared" si="23362"/>
        <v>15400.000000000004</v>
      </c>
      <c r="HU236" s="21">
        <f t="shared" si="23362"/>
        <v>15400.000000000004</v>
      </c>
      <c r="HV236" s="21">
        <f t="shared" si="23362"/>
        <v>15400.000000000004</v>
      </c>
      <c r="HW236" s="21">
        <f t="shared" si="23362"/>
        <v>15400.000000000004</v>
      </c>
      <c r="HX236" s="21">
        <f t="shared" si="23362"/>
        <v>15400.000000000004</v>
      </c>
      <c r="HY236" s="21">
        <f t="shared" si="23362"/>
        <v>15400.000000000004</v>
      </c>
      <c r="HZ236" s="21">
        <f t="shared" si="23362"/>
        <v>15400.000000000004</v>
      </c>
      <c r="IA236" s="21">
        <f t="shared" si="23362"/>
        <v>15400.000000000004</v>
      </c>
      <c r="IB236" s="21">
        <f t="shared" si="23362"/>
        <v>15400.000000000004</v>
      </c>
      <c r="IC236" s="21">
        <f t="shared" si="23362"/>
        <v>15400.000000000004</v>
      </c>
      <c r="ID236" s="21">
        <f t="shared" si="23362"/>
        <v>15400.000000000004</v>
      </c>
      <c r="IE236" s="21">
        <f t="shared" si="23362"/>
        <v>15400.000000000004</v>
      </c>
      <c r="IF236" s="21">
        <f t="shared" si="23362"/>
        <v>15400.000000000004</v>
      </c>
      <c r="IG236" s="21">
        <f t="shared" si="23362"/>
        <v>11200</v>
      </c>
      <c r="IH236" s="21">
        <f t="shared" si="23362"/>
        <v>11200</v>
      </c>
      <c r="II236" s="21">
        <f t="shared" si="23362"/>
        <v>11200</v>
      </c>
      <c r="IJ236" s="21">
        <f t="shared" si="23362"/>
        <v>11200</v>
      </c>
      <c r="IK236" s="21">
        <f t="shared" si="23362"/>
        <v>11200</v>
      </c>
      <c r="IL236" s="21">
        <f t="shared" si="23362"/>
        <v>11200</v>
      </c>
      <c r="IM236" s="21">
        <f t="shared" si="23362"/>
        <v>11200</v>
      </c>
      <c r="IN236" s="21">
        <f t="shared" si="23362"/>
        <v>11200</v>
      </c>
      <c r="IO236" s="21">
        <f t="shared" si="23362"/>
        <v>11200</v>
      </c>
      <c r="IP236" s="21">
        <f t="shared" si="23362"/>
        <v>11200</v>
      </c>
      <c r="IQ236" s="21">
        <f t="shared" si="23362"/>
        <v>12000</v>
      </c>
      <c r="IR236" s="21">
        <f t="shared" si="23362"/>
        <v>12000</v>
      </c>
      <c r="IS236" s="21">
        <f t="shared" si="23362"/>
        <v>12000</v>
      </c>
      <c r="IT236" s="21">
        <f t="shared" si="23362"/>
        <v>12000</v>
      </c>
      <c r="IU236" s="21">
        <f t="shared" si="23362"/>
        <v>12000</v>
      </c>
      <c r="IV236" s="21">
        <f t="shared" si="23362"/>
        <v>12000</v>
      </c>
      <c r="IW236" s="21">
        <f t="shared" si="23362"/>
        <v>12000</v>
      </c>
      <c r="IX236" s="21">
        <f t="shared" si="23362"/>
        <v>12000</v>
      </c>
      <c r="IY236" s="21">
        <f t="shared" si="23362"/>
        <v>12000</v>
      </c>
      <c r="IZ236" s="21">
        <f t="shared" si="23362"/>
        <v>12000</v>
      </c>
      <c r="JA236" s="21">
        <f t="shared" si="23362"/>
        <v>12000</v>
      </c>
      <c r="JB236" s="21">
        <f t="shared" si="23362"/>
        <v>12000</v>
      </c>
      <c r="JC236" s="21">
        <f t="shared" si="23362"/>
        <v>12000</v>
      </c>
      <c r="JD236" s="21">
        <f t="shared" si="23362"/>
        <v>12000</v>
      </c>
      <c r="JE236" s="21">
        <f t="shared" si="23362"/>
        <v>12000</v>
      </c>
      <c r="JF236" s="21">
        <f t="shared" si="23362"/>
        <v>12000</v>
      </c>
      <c r="JG236" s="21">
        <f t="shared" si="23362"/>
        <v>12000</v>
      </c>
      <c r="JH236" s="21">
        <f t="shared" si="23362"/>
        <v>12000</v>
      </c>
      <c r="JI236" s="21">
        <f t="shared" si="23362"/>
        <v>12000</v>
      </c>
      <c r="JJ236" s="21">
        <f t="shared" si="23362"/>
        <v>12000</v>
      </c>
      <c r="JK236" s="21">
        <f t="shared" si="23362"/>
        <v>14400</v>
      </c>
      <c r="JL236" s="21">
        <f t="shared" si="23362"/>
        <v>14400</v>
      </c>
      <c r="JM236" s="21">
        <f t="shared" si="23362"/>
        <v>14400</v>
      </c>
      <c r="JN236" s="21">
        <f t="shared" ref="JN236:LY236" si="23363">IF(JN$8="",0,SUMIFS(182:182,212:212,JN$8)+SUMIFS(208:208,212:212,JN$8))</f>
        <v>14400</v>
      </c>
      <c r="JO236" s="21">
        <f t="shared" si="23363"/>
        <v>14400</v>
      </c>
      <c r="JP236" s="21">
        <f t="shared" si="23363"/>
        <v>14400</v>
      </c>
      <c r="JQ236" s="21">
        <f t="shared" si="23363"/>
        <v>14400</v>
      </c>
      <c r="JR236" s="21">
        <f t="shared" si="23363"/>
        <v>14400</v>
      </c>
      <c r="JS236" s="21">
        <f t="shared" si="23363"/>
        <v>14400</v>
      </c>
      <c r="JT236" s="21">
        <f t="shared" si="23363"/>
        <v>14400</v>
      </c>
      <c r="JU236" s="21">
        <f t="shared" si="23363"/>
        <v>14400</v>
      </c>
      <c r="JV236" s="21">
        <f t="shared" si="23363"/>
        <v>15199.999999999998</v>
      </c>
      <c r="JW236" s="21">
        <f t="shared" si="23363"/>
        <v>15199.999999999998</v>
      </c>
      <c r="JX236" s="21">
        <f t="shared" si="23363"/>
        <v>15199.999999999998</v>
      </c>
      <c r="JY236" s="21">
        <f t="shared" si="23363"/>
        <v>15199.999999999998</v>
      </c>
      <c r="JZ236" s="21">
        <f t="shared" si="23363"/>
        <v>15199.999999999998</v>
      </c>
      <c r="KA236" s="21">
        <f t="shared" si="23363"/>
        <v>15199.999999999998</v>
      </c>
      <c r="KB236" s="21">
        <f t="shared" si="23363"/>
        <v>15199.999999999998</v>
      </c>
      <c r="KC236" s="21">
        <f t="shared" si="23363"/>
        <v>15199.999999999998</v>
      </c>
      <c r="KD236" s="21">
        <f t="shared" si="23363"/>
        <v>15199.999999999998</v>
      </c>
      <c r="KE236" s="21">
        <f t="shared" si="23363"/>
        <v>15199.999999999998</v>
      </c>
      <c r="KF236" s="21">
        <f t="shared" si="23363"/>
        <v>15199.999999999998</v>
      </c>
      <c r="KG236" s="21">
        <f t="shared" si="23363"/>
        <v>15199.999999999998</v>
      </c>
      <c r="KH236" s="21">
        <f t="shared" si="23363"/>
        <v>15199.999999999998</v>
      </c>
      <c r="KI236" s="21">
        <f t="shared" si="23363"/>
        <v>15199.999999999998</v>
      </c>
      <c r="KJ236" s="21">
        <f t="shared" si="23363"/>
        <v>15199.999999999998</v>
      </c>
      <c r="KK236" s="21">
        <f t="shared" si="23363"/>
        <v>15199.999999999998</v>
      </c>
      <c r="KL236" s="21">
        <f t="shared" si="23363"/>
        <v>15199.999999999998</v>
      </c>
      <c r="KM236" s="21">
        <f t="shared" si="23363"/>
        <v>15199.999999999998</v>
      </c>
      <c r="KN236" s="21">
        <f t="shared" si="23363"/>
        <v>15199.999999999998</v>
      </c>
      <c r="KO236" s="21">
        <f t="shared" si="23363"/>
        <v>15199.999999999998</v>
      </c>
      <c r="KP236" s="21">
        <f t="shared" si="23363"/>
        <v>17599.999999999993</v>
      </c>
      <c r="KQ236" s="21">
        <f t="shared" si="23363"/>
        <v>17599.999999999993</v>
      </c>
      <c r="KR236" s="21">
        <f t="shared" si="23363"/>
        <v>17599.999999999993</v>
      </c>
      <c r="KS236" s="21">
        <f t="shared" si="23363"/>
        <v>17599.999999999993</v>
      </c>
      <c r="KT236" s="21">
        <f t="shared" si="23363"/>
        <v>17599.999999999993</v>
      </c>
      <c r="KU236" s="21">
        <f t="shared" si="23363"/>
        <v>17599.999999999993</v>
      </c>
      <c r="KV236" s="21">
        <f t="shared" si="23363"/>
        <v>17599.999999999993</v>
      </c>
      <c r="KW236" s="21">
        <f t="shared" si="23363"/>
        <v>17599.999999999993</v>
      </c>
      <c r="KX236" s="21">
        <f t="shared" si="23363"/>
        <v>17599.999999999993</v>
      </c>
      <c r="KY236" s="21">
        <f t="shared" si="23363"/>
        <v>17599.999999999993</v>
      </c>
      <c r="KZ236" s="21">
        <f t="shared" si="23363"/>
        <v>17599.999999999993</v>
      </c>
      <c r="LA236" s="21">
        <f t="shared" si="23363"/>
        <v>0</v>
      </c>
      <c r="LB236" s="21">
        <f t="shared" si="23363"/>
        <v>19499.999999999993</v>
      </c>
      <c r="LC236" s="21">
        <f t="shared" si="23363"/>
        <v>19499.999999999993</v>
      </c>
      <c r="LD236" s="21">
        <f t="shared" si="23363"/>
        <v>19499.999999999993</v>
      </c>
      <c r="LE236" s="21">
        <f t="shared" si="23363"/>
        <v>19499.999999999993</v>
      </c>
      <c r="LF236" s="21">
        <f t="shared" si="23363"/>
        <v>19499.999999999993</v>
      </c>
      <c r="LG236" s="21">
        <f t="shared" si="23363"/>
        <v>19499.999999999993</v>
      </c>
      <c r="LH236" s="21">
        <f t="shared" si="23363"/>
        <v>19499.999999999993</v>
      </c>
      <c r="LI236" s="21">
        <f t="shared" si="23363"/>
        <v>19499.999999999993</v>
      </c>
      <c r="LJ236" s="21">
        <f t="shared" si="23363"/>
        <v>19499.999999999993</v>
      </c>
      <c r="LK236" s="21">
        <f t="shared" si="23363"/>
        <v>19499.999999999993</v>
      </c>
      <c r="LL236" s="21">
        <f t="shared" si="23363"/>
        <v>19499.999999999993</v>
      </c>
      <c r="LM236" s="21">
        <f t="shared" si="23363"/>
        <v>19499.999999999993</v>
      </c>
      <c r="LN236" s="21">
        <f t="shared" si="23363"/>
        <v>19499.999999999993</v>
      </c>
      <c r="LO236" s="21">
        <f t="shared" si="23363"/>
        <v>19499.999999999993</v>
      </c>
      <c r="LP236" s="21">
        <f t="shared" si="23363"/>
        <v>19499.999999999993</v>
      </c>
      <c r="LQ236" s="21">
        <f t="shared" si="23363"/>
        <v>19499.999999999993</v>
      </c>
      <c r="LR236" s="21">
        <f t="shared" si="23363"/>
        <v>19499.999999999993</v>
      </c>
      <c r="LS236" s="21">
        <f t="shared" si="23363"/>
        <v>19499.999999999993</v>
      </c>
      <c r="LT236" s="21">
        <f t="shared" si="23363"/>
        <v>19499.999999999993</v>
      </c>
      <c r="LU236" s="21">
        <f t="shared" si="23363"/>
        <v>19499.999999999993</v>
      </c>
      <c r="LV236" s="21">
        <f t="shared" si="23363"/>
        <v>6300</v>
      </c>
      <c r="LW236" s="21">
        <f t="shared" si="23363"/>
        <v>24300</v>
      </c>
      <c r="LX236" s="21">
        <f t="shared" si="23363"/>
        <v>24300</v>
      </c>
      <c r="LY236" s="21">
        <f t="shared" si="23363"/>
        <v>24300</v>
      </c>
      <c r="LZ236" s="21">
        <f t="shared" ref="LZ236:OK236" si="23364">IF(LZ$8="",0,SUMIFS(182:182,212:212,LZ$8)+SUMIFS(208:208,212:212,LZ$8))</f>
        <v>24300</v>
      </c>
      <c r="MA236" s="21">
        <f t="shared" si="23364"/>
        <v>24300</v>
      </c>
      <c r="MB236" s="21">
        <f t="shared" si="23364"/>
        <v>24300</v>
      </c>
      <c r="MC236" s="21">
        <f t="shared" si="23364"/>
        <v>24300</v>
      </c>
      <c r="MD236" s="21">
        <f t="shared" si="23364"/>
        <v>26190</v>
      </c>
      <c r="ME236" s="21">
        <f t="shared" si="23364"/>
        <v>26190</v>
      </c>
      <c r="MF236" s="21">
        <f t="shared" si="23364"/>
        <v>26190</v>
      </c>
      <c r="MG236" s="21">
        <f t="shared" si="23364"/>
        <v>26190</v>
      </c>
      <c r="MH236" s="21">
        <f t="shared" si="23364"/>
        <v>26190</v>
      </c>
      <c r="MI236" s="21">
        <f t="shared" si="23364"/>
        <v>26190</v>
      </c>
      <c r="MJ236" s="21">
        <f t="shared" si="23364"/>
        <v>26190</v>
      </c>
      <c r="MK236" s="21">
        <f t="shared" si="23364"/>
        <v>26190</v>
      </c>
      <c r="ML236" s="21">
        <f t="shared" si="23364"/>
        <v>26190</v>
      </c>
      <c r="MM236" s="21">
        <f t="shared" si="23364"/>
        <v>26190</v>
      </c>
      <c r="MN236" s="21">
        <f t="shared" si="23364"/>
        <v>26190</v>
      </c>
      <c r="MO236" s="21">
        <f t="shared" si="23364"/>
        <v>26190</v>
      </c>
      <c r="MP236" s="21">
        <f t="shared" si="23364"/>
        <v>26190</v>
      </c>
      <c r="MQ236" s="21">
        <f t="shared" si="23364"/>
        <v>26190</v>
      </c>
      <c r="MR236" s="21">
        <f t="shared" si="23364"/>
        <v>26190</v>
      </c>
      <c r="MS236" s="21">
        <f t="shared" si="23364"/>
        <v>26190</v>
      </c>
      <c r="MT236" s="21">
        <f t="shared" si="23364"/>
        <v>26190</v>
      </c>
      <c r="MU236" s="21">
        <f t="shared" si="23364"/>
        <v>26190</v>
      </c>
      <c r="MV236" s="21">
        <f t="shared" si="23364"/>
        <v>26190</v>
      </c>
      <c r="MW236" s="21">
        <f t="shared" si="23364"/>
        <v>26190</v>
      </c>
      <c r="MX236" s="21">
        <f t="shared" si="23364"/>
        <v>26190</v>
      </c>
      <c r="MY236" s="21">
        <f t="shared" si="23364"/>
        <v>31590</v>
      </c>
      <c r="MZ236" s="21">
        <f t="shared" si="23364"/>
        <v>31590</v>
      </c>
      <c r="NA236" s="21">
        <f t="shared" si="23364"/>
        <v>31590</v>
      </c>
      <c r="NB236" s="21">
        <f t="shared" si="23364"/>
        <v>31590</v>
      </c>
      <c r="NC236" s="21">
        <f t="shared" si="23364"/>
        <v>31590</v>
      </c>
      <c r="ND236" s="21">
        <f t="shared" si="23364"/>
        <v>31590</v>
      </c>
      <c r="NE236" s="21">
        <f t="shared" si="23364"/>
        <v>31590</v>
      </c>
      <c r="NF236" s="21">
        <f t="shared" si="23364"/>
        <v>31590</v>
      </c>
      <c r="NG236" s="21">
        <f t="shared" si="23364"/>
        <v>31590</v>
      </c>
      <c r="NH236" s="21">
        <f t="shared" si="23364"/>
        <v>31590</v>
      </c>
      <c r="NI236" s="21">
        <f t="shared" si="23364"/>
        <v>30960</v>
      </c>
      <c r="NJ236" s="21">
        <f t="shared" si="23364"/>
        <v>30960</v>
      </c>
      <c r="NK236" s="21">
        <f t="shared" si="23364"/>
        <v>30960</v>
      </c>
      <c r="NL236" s="21">
        <f t="shared" si="23364"/>
        <v>30960</v>
      </c>
      <c r="NM236" s="21">
        <f t="shared" si="23364"/>
        <v>30960</v>
      </c>
      <c r="NN236" s="21">
        <f t="shared" si="23364"/>
        <v>30960</v>
      </c>
      <c r="NO236" s="21">
        <f t="shared" si="23364"/>
        <v>30960</v>
      </c>
      <c r="NP236" s="21">
        <f t="shared" si="23364"/>
        <v>30960</v>
      </c>
      <c r="NQ236" s="21">
        <f t="shared" si="23364"/>
        <v>30960</v>
      </c>
      <c r="NR236" s="21">
        <f t="shared" si="23364"/>
        <v>30960</v>
      </c>
      <c r="NS236" s="21">
        <f t="shared" si="23364"/>
        <v>30960</v>
      </c>
      <c r="NT236" s="21">
        <f t="shared" si="23364"/>
        <v>30960</v>
      </c>
      <c r="NU236" s="21">
        <f t="shared" si="23364"/>
        <v>30960</v>
      </c>
      <c r="NV236" s="21">
        <f t="shared" si="23364"/>
        <v>30960</v>
      </c>
      <c r="NW236" s="21">
        <f t="shared" si="23364"/>
        <v>30960</v>
      </c>
      <c r="NX236" s="21">
        <f t="shared" si="23364"/>
        <v>30960</v>
      </c>
      <c r="NY236" s="21">
        <f t="shared" si="23364"/>
        <v>30960</v>
      </c>
      <c r="NZ236" s="21">
        <f t="shared" si="23364"/>
        <v>30960</v>
      </c>
      <c r="OA236" s="21">
        <f t="shared" si="23364"/>
        <v>30960</v>
      </c>
      <c r="OB236" s="21">
        <f t="shared" si="23364"/>
        <v>30960</v>
      </c>
      <c r="OC236" s="21">
        <f t="shared" si="23364"/>
        <v>30960</v>
      </c>
      <c r="OD236" s="21">
        <f t="shared" si="23364"/>
        <v>29160</v>
      </c>
      <c r="OE236" s="21">
        <f t="shared" si="23364"/>
        <v>29160</v>
      </c>
      <c r="OF236" s="21">
        <f t="shared" si="23364"/>
        <v>29160</v>
      </c>
      <c r="OG236" s="21">
        <f t="shared" si="23364"/>
        <v>29160</v>
      </c>
      <c r="OH236" s="21">
        <f t="shared" si="23364"/>
        <v>29160</v>
      </c>
      <c r="OI236" s="21">
        <f t="shared" si="23364"/>
        <v>29160</v>
      </c>
      <c r="OJ236" s="21">
        <f t="shared" si="23364"/>
        <v>29160</v>
      </c>
      <c r="OK236" s="21">
        <f t="shared" si="23364"/>
        <v>29160</v>
      </c>
      <c r="OL236" s="21">
        <f t="shared" ref="OL236:QW236" si="23365">IF(OL$8="",0,SUMIFS(182:182,212:212,OL$8)+SUMIFS(208:208,212:212,OL$8))</f>
        <v>29160</v>
      </c>
      <c r="OM236" s="21">
        <f t="shared" si="23365"/>
        <v>27480</v>
      </c>
      <c r="ON236" s="21">
        <f t="shared" si="23365"/>
        <v>27480</v>
      </c>
      <c r="OO236" s="21">
        <f t="shared" si="23365"/>
        <v>27480</v>
      </c>
      <c r="OP236" s="21">
        <f t="shared" si="23365"/>
        <v>27480</v>
      </c>
      <c r="OQ236" s="21">
        <f t="shared" si="23365"/>
        <v>27480</v>
      </c>
      <c r="OR236" s="21">
        <f t="shared" si="23365"/>
        <v>27480</v>
      </c>
      <c r="OS236" s="21">
        <f t="shared" si="23365"/>
        <v>27480</v>
      </c>
      <c r="OT236" s="21">
        <f t="shared" si="23365"/>
        <v>27480</v>
      </c>
      <c r="OU236" s="21">
        <f t="shared" si="23365"/>
        <v>27480</v>
      </c>
      <c r="OV236" s="21">
        <f t="shared" si="23365"/>
        <v>27480</v>
      </c>
      <c r="OW236" s="21">
        <f t="shared" si="23365"/>
        <v>27480</v>
      </c>
      <c r="OX236" s="21">
        <f t="shared" si="23365"/>
        <v>27480</v>
      </c>
      <c r="OY236" s="21">
        <f t="shared" si="23365"/>
        <v>27480</v>
      </c>
      <c r="OZ236" s="21">
        <f t="shared" si="23365"/>
        <v>27480</v>
      </c>
      <c r="PA236" s="21">
        <f t="shared" si="23365"/>
        <v>27480</v>
      </c>
      <c r="PB236" s="21">
        <f t="shared" si="23365"/>
        <v>27480</v>
      </c>
      <c r="PC236" s="21">
        <f t="shared" si="23365"/>
        <v>27480</v>
      </c>
      <c r="PD236" s="21">
        <f t="shared" si="23365"/>
        <v>27480</v>
      </c>
      <c r="PE236" s="21">
        <f t="shared" si="23365"/>
        <v>27480</v>
      </c>
      <c r="PF236" s="21">
        <f t="shared" si="23365"/>
        <v>27480</v>
      </c>
      <c r="PG236" s="21">
        <f t="shared" si="23365"/>
        <v>27480</v>
      </c>
      <c r="PH236" s="21">
        <f t="shared" si="23365"/>
        <v>22680</v>
      </c>
      <c r="PI236" s="21">
        <f t="shared" si="23365"/>
        <v>22680</v>
      </c>
      <c r="PJ236" s="21">
        <f t="shared" si="23365"/>
        <v>22680</v>
      </c>
      <c r="PK236" s="21">
        <f t="shared" si="23365"/>
        <v>22680</v>
      </c>
      <c r="PL236" s="21">
        <f t="shared" si="23365"/>
        <v>22680</v>
      </c>
      <c r="PM236" s="21">
        <f t="shared" si="23365"/>
        <v>22680</v>
      </c>
      <c r="PN236" s="21">
        <f t="shared" si="23365"/>
        <v>22680</v>
      </c>
      <c r="PO236" s="21">
        <f t="shared" si="23365"/>
        <v>22680</v>
      </c>
      <c r="PP236" s="21">
        <f t="shared" si="23365"/>
        <v>22680</v>
      </c>
      <c r="PQ236" s="21">
        <f t="shared" si="23365"/>
        <v>22680</v>
      </c>
      <c r="PR236" s="21">
        <f t="shared" si="23365"/>
        <v>23184</v>
      </c>
      <c r="PS236" s="21">
        <f t="shared" si="23365"/>
        <v>23184</v>
      </c>
      <c r="PT236" s="21">
        <f t="shared" si="23365"/>
        <v>23184</v>
      </c>
      <c r="PU236" s="21">
        <f t="shared" si="23365"/>
        <v>23184</v>
      </c>
      <c r="PV236" s="21">
        <f t="shared" si="23365"/>
        <v>23184</v>
      </c>
      <c r="PW236" s="21">
        <f t="shared" si="23365"/>
        <v>23184</v>
      </c>
      <c r="PX236" s="21">
        <f t="shared" si="23365"/>
        <v>23184</v>
      </c>
      <c r="PY236" s="21">
        <f t="shared" si="23365"/>
        <v>23184</v>
      </c>
      <c r="PZ236" s="21">
        <f t="shared" si="23365"/>
        <v>23184</v>
      </c>
      <c r="QA236" s="21">
        <f t="shared" si="23365"/>
        <v>23184</v>
      </c>
      <c r="QB236" s="21">
        <f t="shared" si="23365"/>
        <v>23184</v>
      </c>
      <c r="QC236" s="21">
        <f t="shared" si="23365"/>
        <v>23184</v>
      </c>
      <c r="QD236" s="21">
        <f t="shared" si="23365"/>
        <v>23184</v>
      </c>
      <c r="QE236" s="21">
        <f t="shared" si="23365"/>
        <v>23184</v>
      </c>
      <c r="QF236" s="21">
        <f t="shared" si="23365"/>
        <v>23184</v>
      </c>
      <c r="QG236" s="21">
        <f t="shared" si="23365"/>
        <v>23184</v>
      </c>
      <c r="QH236" s="21">
        <f t="shared" si="23365"/>
        <v>23184</v>
      </c>
      <c r="QI236" s="21">
        <f t="shared" si="23365"/>
        <v>23184</v>
      </c>
      <c r="QJ236" s="21">
        <f t="shared" si="23365"/>
        <v>23184</v>
      </c>
      <c r="QK236" s="21">
        <f t="shared" si="23365"/>
        <v>23184</v>
      </c>
      <c r="QL236" s="21">
        <f t="shared" si="23365"/>
        <v>23184</v>
      </c>
      <c r="QM236" s="21">
        <f t="shared" si="23365"/>
        <v>24624.000000000004</v>
      </c>
      <c r="QN236" s="21">
        <f t="shared" si="23365"/>
        <v>24624.000000000004</v>
      </c>
      <c r="QO236" s="21">
        <f t="shared" si="23365"/>
        <v>24624.000000000004</v>
      </c>
      <c r="QP236" s="21">
        <f t="shared" si="23365"/>
        <v>24624.000000000004</v>
      </c>
      <c r="QQ236" s="21">
        <f t="shared" si="23365"/>
        <v>24624.000000000004</v>
      </c>
      <c r="QR236" s="21">
        <f t="shared" si="23365"/>
        <v>24624.000000000004</v>
      </c>
      <c r="QS236" s="21">
        <f t="shared" si="23365"/>
        <v>24624.000000000004</v>
      </c>
      <c r="QT236" s="21">
        <f t="shared" si="23365"/>
        <v>24624.000000000004</v>
      </c>
      <c r="QU236" s="21">
        <f t="shared" si="23365"/>
        <v>24624.000000000004</v>
      </c>
      <c r="QV236" s="21">
        <f t="shared" si="23365"/>
        <v>25128.000000000007</v>
      </c>
      <c r="QW236" s="21">
        <f t="shared" si="23365"/>
        <v>25128.000000000007</v>
      </c>
      <c r="QX236" s="21">
        <f t="shared" ref="QX236:TI236" si="23366">IF(QX$8="",0,SUMIFS(182:182,212:212,QX$8)+SUMIFS(208:208,212:212,QX$8))</f>
        <v>25128.000000000007</v>
      </c>
      <c r="QY236" s="21">
        <f t="shared" si="23366"/>
        <v>25128.000000000007</v>
      </c>
      <c r="QZ236" s="21">
        <f t="shared" si="23366"/>
        <v>25128.000000000007</v>
      </c>
      <c r="RA236" s="21">
        <f t="shared" si="23366"/>
        <v>25128.000000000007</v>
      </c>
      <c r="RB236" s="21">
        <f t="shared" si="23366"/>
        <v>25128.000000000007</v>
      </c>
      <c r="RC236" s="21">
        <f t="shared" si="23366"/>
        <v>25128.000000000007</v>
      </c>
      <c r="RD236" s="21">
        <f t="shared" si="23366"/>
        <v>25128.000000000007</v>
      </c>
      <c r="RE236" s="21">
        <f t="shared" si="23366"/>
        <v>25128.000000000007</v>
      </c>
      <c r="RF236" s="21">
        <f t="shared" si="23366"/>
        <v>25128.000000000007</v>
      </c>
      <c r="RG236" s="21">
        <f t="shared" si="23366"/>
        <v>25128.000000000007</v>
      </c>
      <c r="RH236" s="21">
        <f t="shared" si="23366"/>
        <v>25128.000000000007</v>
      </c>
      <c r="RI236" s="21">
        <f t="shared" si="23366"/>
        <v>25128.000000000007</v>
      </c>
      <c r="RJ236" s="21">
        <f t="shared" si="23366"/>
        <v>25128.000000000007</v>
      </c>
      <c r="RK236" s="21">
        <f t="shared" si="23366"/>
        <v>25128.000000000007</v>
      </c>
      <c r="RL236" s="21">
        <f t="shared" si="23366"/>
        <v>25128.000000000007</v>
      </c>
      <c r="RM236" s="21">
        <f t="shared" si="23366"/>
        <v>25128.000000000007</v>
      </c>
      <c r="RN236" s="21">
        <f t="shared" si="23366"/>
        <v>25128.000000000007</v>
      </c>
      <c r="RO236" s="21">
        <f t="shared" si="23366"/>
        <v>25128.000000000007</v>
      </c>
      <c r="RP236" s="21">
        <f t="shared" si="23366"/>
        <v>25128.000000000007</v>
      </c>
      <c r="RQ236" s="21">
        <f t="shared" si="23366"/>
        <v>26568.000000000011</v>
      </c>
      <c r="RR236" s="21">
        <f t="shared" si="23366"/>
        <v>26568.000000000011</v>
      </c>
      <c r="RS236" s="21">
        <f t="shared" si="23366"/>
        <v>26568.000000000011</v>
      </c>
      <c r="RT236" s="21">
        <f t="shared" si="23366"/>
        <v>26568.000000000011</v>
      </c>
      <c r="RU236" s="21">
        <f t="shared" si="23366"/>
        <v>26568.000000000011</v>
      </c>
      <c r="RV236" s="21">
        <f t="shared" si="23366"/>
        <v>26568.000000000011</v>
      </c>
      <c r="RW236" s="21">
        <f t="shared" si="23366"/>
        <v>26568.000000000011</v>
      </c>
      <c r="RX236" s="21">
        <f t="shared" si="23366"/>
        <v>26568.000000000011</v>
      </c>
      <c r="RY236" s="21">
        <f t="shared" si="23366"/>
        <v>26568.000000000011</v>
      </c>
      <c r="RZ236" s="21">
        <f t="shared" si="23366"/>
        <v>26568.000000000011</v>
      </c>
      <c r="SA236" s="21">
        <f t="shared" si="23366"/>
        <v>26232.000000000007</v>
      </c>
      <c r="SB236" s="21">
        <f t="shared" si="23366"/>
        <v>26232.000000000007</v>
      </c>
      <c r="SC236" s="21">
        <f t="shared" si="23366"/>
        <v>26232.000000000007</v>
      </c>
      <c r="SD236" s="21">
        <f t="shared" si="23366"/>
        <v>26232.000000000007</v>
      </c>
      <c r="SE236" s="21">
        <f t="shared" si="23366"/>
        <v>26232.000000000007</v>
      </c>
      <c r="SF236" s="21">
        <f t="shared" si="23366"/>
        <v>26232.000000000007</v>
      </c>
      <c r="SG236" s="21">
        <f t="shared" si="23366"/>
        <v>26232.000000000007</v>
      </c>
      <c r="SH236" s="21">
        <f t="shared" si="23366"/>
        <v>26232.000000000007</v>
      </c>
      <c r="SI236" s="21">
        <f t="shared" si="23366"/>
        <v>26232.000000000007</v>
      </c>
      <c r="SJ236" s="21">
        <f t="shared" si="23366"/>
        <v>26232.000000000007</v>
      </c>
      <c r="SK236" s="21">
        <f t="shared" si="23366"/>
        <v>26232.000000000007</v>
      </c>
      <c r="SL236" s="21">
        <f t="shared" si="23366"/>
        <v>26232.000000000007</v>
      </c>
      <c r="SM236" s="21">
        <f t="shared" si="23366"/>
        <v>26232.000000000007</v>
      </c>
      <c r="SN236" s="21">
        <f t="shared" si="23366"/>
        <v>26232.000000000007</v>
      </c>
      <c r="SO236" s="21">
        <f t="shared" si="23366"/>
        <v>26232.000000000007</v>
      </c>
      <c r="SP236" s="21">
        <f t="shared" si="23366"/>
        <v>26232.000000000007</v>
      </c>
      <c r="SQ236" s="21">
        <f t="shared" si="23366"/>
        <v>26232.000000000007</v>
      </c>
      <c r="SR236" s="21">
        <f t="shared" si="23366"/>
        <v>26232.000000000007</v>
      </c>
      <c r="SS236" s="21">
        <f t="shared" si="23366"/>
        <v>26232.000000000007</v>
      </c>
      <c r="ST236" s="21">
        <f t="shared" si="23366"/>
        <v>26232.000000000007</v>
      </c>
      <c r="SU236" s="21">
        <f t="shared" si="23366"/>
        <v>26232.000000000007</v>
      </c>
      <c r="SV236" s="21">
        <f t="shared" si="23366"/>
        <v>25272</v>
      </c>
      <c r="SW236" s="21">
        <f t="shared" si="23366"/>
        <v>25272</v>
      </c>
      <c r="SX236" s="21">
        <f t="shared" si="23366"/>
        <v>25272</v>
      </c>
      <c r="SY236" s="21">
        <f t="shared" si="23366"/>
        <v>25272</v>
      </c>
      <c r="SZ236" s="21">
        <f t="shared" si="23366"/>
        <v>25272</v>
      </c>
      <c r="TA236" s="21">
        <f t="shared" si="23366"/>
        <v>25272</v>
      </c>
      <c r="TB236" s="21">
        <f t="shared" si="23366"/>
        <v>25272</v>
      </c>
      <c r="TC236" s="21">
        <f t="shared" si="23366"/>
        <v>25272</v>
      </c>
      <c r="TD236" s="21">
        <f t="shared" si="23366"/>
        <v>25272</v>
      </c>
      <c r="TE236" s="21">
        <f t="shared" si="23366"/>
        <v>25272</v>
      </c>
      <c r="TF236" s="21">
        <f t="shared" si="23366"/>
        <v>28926</v>
      </c>
      <c r="TG236" s="21">
        <f t="shared" si="23366"/>
        <v>28926</v>
      </c>
      <c r="TH236" s="21">
        <f t="shared" si="23366"/>
        <v>28926</v>
      </c>
      <c r="TI236" s="21">
        <f t="shared" si="23366"/>
        <v>28926</v>
      </c>
      <c r="TJ236" s="21">
        <f t="shared" ref="TJ236:VU236" si="23367">IF(TJ$8="",0,SUMIFS(182:182,212:212,TJ$8)+SUMIFS(208:208,212:212,TJ$8))</f>
        <v>28926</v>
      </c>
      <c r="TK236" s="21">
        <f t="shared" si="23367"/>
        <v>28926</v>
      </c>
      <c r="TL236" s="21">
        <f t="shared" si="23367"/>
        <v>28926</v>
      </c>
      <c r="TM236" s="21">
        <f t="shared" si="23367"/>
        <v>28926</v>
      </c>
      <c r="TN236" s="21">
        <f t="shared" si="23367"/>
        <v>28926</v>
      </c>
      <c r="TO236" s="21">
        <f t="shared" si="23367"/>
        <v>28926</v>
      </c>
      <c r="TP236" s="21">
        <f t="shared" si="23367"/>
        <v>28926</v>
      </c>
      <c r="TQ236" s="21">
        <f t="shared" si="23367"/>
        <v>28926</v>
      </c>
      <c r="TR236" s="21">
        <f t="shared" si="23367"/>
        <v>28926</v>
      </c>
      <c r="TS236" s="21">
        <f t="shared" si="23367"/>
        <v>28926</v>
      </c>
      <c r="TT236" s="21">
        <f t="shared" si="23367"/>
        <v>28926</v>
      </c>
      <c r="TU236" s="21">
        <f t="shared" si="23367"/>
        <v>28926</v>
      </c>
      <c r="TV236" s="21">
        <f t="shared" si="23367"/>
        <v>28926</v>
      </c>
      <c r="TW236" s="21">
        <f t="shared" si="23367"/>
        <v>28926</v>
      </c>
      <c r="TX236" s="21">
        <f t="shared" si="23367"/>
        <v>28926</v>
      </c>
      <c r="TY236" s="21">
        <f t="shared" si="23367"/>
        <v>28926</v>
      </c>
      <c r="TZ236" s="21">
        <f t="shared" si="23367"/>
        <v>28926</v>
      </c>
      <c r="UA236" s="21">
        <f t="shared" si="23367"/>
        <v>39365.999999999993</v>
      </c>
      <c r="UB236" s="21">
        <f t="shared" si="23367"/>
        <v>39365.999999999993</v>
      </c>
      <c r="UC236" s="21">
        <f t="shared" si="23367"/>
        <v>39365.999999999993</v>
      </c>
      <c r="UD236" s="21">
        <f t="shared" si="23367"/>
        <v>39365.999999999993</v>
      </c>
      <c r="UE236" s="21">
        <f t="shared" si="23367"/>
        <v>39365.999999999993</v>
      </c>
      <c r="UF236" s="21">
        <f t="shared" si="23367"/>
        <v>39365.999999999993</v>
      </c>
      <c r="UG236" s="21">
        <f t="shared" si="23367"/>
        <v>39365.999999999993</v>
      </c>
      <c r="UH236" s="21">
        <f t="shared" si="23367"/>
        <v>39365.999999999993</v>
      </c>
      <c r="UI236" s="21">
        <f t="shared" si="23367"/>
        <v>39365.999999999993</v>
      </c>
      <c r="UJ236" s="21">
        <f t="shared" si="23367"/>
        <v>43524</v>
      </c>
      <c r="UK236" s="21">
        <f t="shared" si="23367"/>
        <v>43524</v>
      </c>
      <c r="UL236" s="21">
        <f t="shared" si="23367"/>
        <v>43524</v>
      </c>
      <c r="UM236" s="21">
        <f t="shared" si="23367"/>
        <v>43524</v>
      </c>
      <c r="UN236" s="21">
        <f t="shared" si="23367"/>
        <v>43524</v>
      </c>
      <c r="UO236" s="21">
        <f t="shared" si="23367"/>
        <v>43524</v>
      </c>
      <c r="UP236" s="21">
        <f t="shared" si="23367"/>
        <v>43524</v>
      </c>
      <c r="UQ236" s="21">
        <f t="shared" si="23367"/>
        <v>43524</v>
      </c>
      <c r="UR236" s="21">
        <f t="shared" si="23367"/>
        <v>43524</v>
      </c>
      <c r="US236" s="21">
        <f t="shared" si="23367"/>
        <v>43524</v>
      </c>
      <c r="UT236" s="21">
        <f t="shared" si="23367"/>
        <v>43524</v>
      </c>
      <c r="UU236" s="21">
        <f t="shared" si="23367"/>
        <v>43524</v>
      </c>
      <c r="UV236" s="21">
        <f t="shared" si="23367"/>
        <v>43524</v>
      </c>
      <c r="UW236" s="21">
        <f t="shared" si="23367"/>
        <v>43524</v>
      </c>
      <c r="UX236" s="21">
        <f t="shared" si="23367"/>
        <v>43524</v>
      </c>
      <c r="UY236" s="21">
        <f t="shared" si="23367"/>
        <v>43524</v>
      </c>
      <c r="UZ236" s="21">
        <f t="shared" si="23367"/>
        <v>43524</v>
      </c>
      <c r="VA236" s="21">
        <f t="shared" si="23367"/>
        <v>43524</v>
      </c>
      <c r="VB236" s="21">
        <f t="shared" si="23367"/>
        <v>43524</v>
      </c>
      <c r="VC236" s="21">
        <f t="shared" si="23367"/>
        <v>43524</v>
      </c>
      <c r="VD236" s="21">
        <f t="shared" si="23367"/>
        <v>43524</v>
      </c>
      <c r="VE236" s="21">
        <f t="shared" si="23367"/>
        <v>55404.000000000029</v>
      </c>
      <c r="VF236" s="21">
        <f t="shared" si="23367"/>
        <v>55404.000000000029</v>
      </c>
      <c r="VG236" s="21">
        <f t="shared" si="23367"/>
        <v>55404.000000000029</v>
      </c>
      <c r="VH236" s="21">
        <f t="shared" si="23367"/>
        <v>55404.000000000029</v>
      </c>
      <c r="VI236" s="21">
        <f t="shared" si="23367"/>
        <v>55404.000000000029</v>
      </c>
      <c r="VJ236" s="21">
        <f t="shared" si="23367"/>
        <v>55404.000000000029</v>
      </c>
      <c r="VK236" s="21">
        <f t="shared" si="23367"/>
        <v>55404.000000000029</v>
      </c>
      <c r="VL236" s="21">
        <f t="shared" si="23367"/>
        <v>55404.000000000029</v>
      </c>
      <c r="VM236" s="21">
        <f t="shared" si="23367"/>
        <v>55404.000000000029</v>
      </c>
      <c r="VN236" s="21">
        <f t="shared" si="23367"/>
        <v>55404.000000000029</v>
      </c>
      <c r="VO236" s="21">
        <f t="shared" si="23367"/>
        <v>50364.000000000022</v>
      </c>
      <c r="VP236" s="21">
        <f t="shared" si="23367"/>
        <v>50364.000000000022</v>
      </c>
      <c r="VQ236" s="21">
        <f t="shared" si="23367"/>
        <v>50364.000000000022</v>
      </c>
      <c r="VR236" s="21">
        <f t="shared" si="23367"/>
        <v>50364.000000000022</v>
      </c>
      <c r="VS236" s="21">
        <f t="shared" si="23367"/>
        <v>50364.000000000022</v>
      </c>
      <c r="VT236" s="21">
        <f t="shared" si="23367"/>
        <v>50364.000000000022</v>
      </c>
      <c r="VU236" s="21">
        <f t="shared" si="23367"/>
        <v>50364.000000000022</v>
      </c>
      <c r="VV236" s="21">
        <f t="shared" ref="VV236:YG236" si="23368">IF(VV$8="",0,SUMIFS(182:182,212:212,VV$8)+SUMIFS(208:208,212:212,VV$8))</f>
        <v>50364.000000000022</v>
      </c>
      <c r="VW236" s="21">
        <f t="shared" si="23368"/>
        <v>50364.000000000022</v>
      </c>
      <c r="VX236" s="21">
        <f t="shared" si="23368"/>
        <v>50364.000000000022</v>
      </c>
      <c r="VY236" s="21">
        <f t="shared" si="23368"/>
        <v>50364.000000000022</v>
      </c>
      <c r="VZ236" s="21">
        <f t="shared" si="23368"/>
        <v>50364.000000000022</v>
      </c>
      <c r="WA236" s="21">
        <f t="shared" si="23368"/>
        <v>50364.000000000022</v>
      </c>
      <c r="WB236" s="21">
        <f t="shared" si="23368"/>
        <v>50364.000000000022</v>
      </c>
      <c r="WC236" s="21">
        <f t="shared" si="23368"/>
        <v>50364.000000000022</v>
      </c>
      <c r="WD236" s="21">
        <f t="shared" si="23368"/>
        <v>50364.000000000022</v>
      </c>
      <c r="WE236" s="21">
        <f t="shared" si="23368"/>
        <v>50364.000000000022</v>
      </c>
      <c r="WF236" s="21">
        <f t="shared" si="23368"/>
        <v>50364.000000000022</v>
      </c>
      <c r="WG236" s="21">
        <f t="shared" si="23368"/>
        <v>50364.000000000022</v>
      </c>
      <c r="WH236" s="21">
        <f t="shared" si="23368"/>
        <v>50364.000000000022</v>
      </c>
      <c r="WI236" s="21">
        <f t="shared" si="23368"/>
        <v>50364.000000000022</v>
      </c>
      <c r="WJ236" s="21">
        <f t="shared" si="23368"/>
        <v>35964.000000000007</v>
      </c>
      <c r="WK236" s="21">
        <f t="shared" si="23368"/>
        <v>35964.000000000007</v>
      </c>
      <c r="WL236" s="21">
        <f t="shared" si="23368"/>
        <v>35964.000000000007</v>
      </c>
      <c r="WM236" s="21">
        <f t="shared" si="23368"/>
        <v>35964.000000000007</v>
      </c>
      <c r="WN236" s="21">
        <f t="shared" si="23368"/>
        <v>35964.000000000007</v>
      </c>
      <c r="WO236" s="21">
        <f t="shared" si="23368"/>
        <v>35964.000000000007</v>
      </c>
      <c r="WP236" s="21">
        <f t="shared" si="23368"/>
        <v>35964.000000000007</v>
      </c>
      <c r="WQ236" s="21">
        <f t="shared" si="23368"/>
        <v>35964.000000000007</v>
      </c>
      <c r="WR236" s="21">
        <f t="shared" si="23368"/>
        <v>35964.000000000007</v>
      </c>
      <c r="WS236" s="21">
        <f t="shared" si="23368"/>
        <v>35712.000000000007</v>
      </c>
      <c r="WT236" s="21">
        <f t="shared" si="23368"/>
        <v>35712.000000000007</v>
      </c>
      <c r="WU236" s="21">
        <f t="shared" si="23368"/>
        <v>35712.000000000007</v>
      </c>
      <c r="WV236" s="21">
        <f t="shared" si="23368"/>
        <v>35712.000000000007</v>
      </c>
      <c r="WW236" s="21">
        <f t="shared" si="23368"/>
        <v>35712.000000000007</v>
      </c>
      <c r="WX236" s="21">
        <f t="shared" si="23368"/>
        <v>35712.000000000007</v>
      </c>
      <c r="WY236" s="21">
        <f t="shared" si="23368"/>
        <v>35712.000000000007</v>
      </c>
      <c r="WZ236" s="21">
        <f t="shared" si="23368"/>
        <v>35712.000000000007</v>
      </c>
      <c r="XA236" s="21">
        <f t="shared" si="23368"/>
        <v>35712.000000000007</v>
      </c>
      <c r="XB236" s="21">
        <f t="shared" si="23368"/>
        <v>35712.000000000007</v>
      </c>
      <c r="XC236" s="21">
        <f t="shared" si="23368"/>
        <v>35712.000000000007</v>
      </c>
      <c r="XD236" s="21">
        <f t="shared" si="23368"/>
        <v>35712.000000000007</v>
      </c>
      <c r="XE236" s="21">
        <f t="shared" si="23368"/>
        <v>35712.000000000007</v>
      </c>
      <c r="XF236" s="21">
        <f t="shared" si="23368"/>
        <v>35712.000000000007</v>
      </c>
      <c r="XG236" s="21">
        <f t="shared" si="23368"/>
        <v>35712.000000000007</v>
      </c>
      <c r="XH236" s="21">
        <f t="shared" si="23368"/>
        <v>35712.000000000007</v>
      </c>
      <c r="XI236" s="21">
        <f t="shared" si="23368"/>
        <v>35712.000000000007</v>
      </c>
      <c r="XJ236" s="21">
        <f t="shared" si="23368"/>
        <v>35712.000000000007</v>
      </c>
      <c r="XK236" s="21">
        <f t="shared" si="23368"/>
        <v>35712.000000000007</v>
      </c>
      <c r="XL236" s="21">
        <f t="shared" si="23368"/>
        <v>35712.000000000007</v>
      </c>
      <c r="XM236" s="21">
        <f t="shared" si="23368"/>
        <v>35712.000000000007</v>
      </c>
      <c r="XN236" s="21">
        <f t="shared" si="23368"/>
        <v>34992</v>
      </c>
      <c r="XO236" s="21">
        <f t="shared" si="23368"/>
        <v>34992</v>
      </c>
      <c r="XP236" s="21">
        <f t="shared" si="23368"/>
        <v>34992</v>
      </c>
      <c r="XQ236" s="21">
        <f t="shared" si="23368"/>
        <v>34992</v>
      </c>
      <c r="XR236" s="21">
        <f t="shared" si="23368"/>
        <v>34992</v>
      </c>
      <c r="XS236" s="21">
        <f t="shared" si="23368"/>
        <v>34992</v>
      </c>
      <c r="XT236" s="21">
        <f t="shared" si="23368"/>
        <v>34992</v>
      </c>
      <c r="XU236" s="21">
        <f t="shared" si="23368"/>
        <v>34992</v>
      </c>
      <c r="XV236" s="21">
        <f t="shared" si="23368"/>
        <v>34992</v>
      </c>
      <c r="XW236" s="21">
        <f t="shared" si="23368"/>
        <v>34992</v>
      </c>
      <c r="XX236" s="21">
        <f t="shared" si="23368"/>
        <v>33480</v>
      </c>
      <c r="XY236" s="21">
        <f t="shared" si="23368"/>
        <v>33480</v>
      </c>
      <c r="XZ236" s="21">
        <f t="shared" si="23368"/>
        <v>33480</v>
      </c>
      <c r="YA236" s="21">
        <f t="shared" si="23368"/>
        <v>33480</v>
      </c>
      <c r="YB236" s="21">
        <f t="shared" si="23368"/>
        <v>33480</v>
      </c>
      <c r="YC236" s="21">
        <f t="shared" si="23368"/>
        <v>33480</v>
      </c>
      <c r="YD236" s="21">
        <f t="shared" si="23368"/>
        <v>33480</v>
      </c>
      <c r="YE236" s="21">
        <f t="shared" si="23368"/>
        <v>33480</v>
      </c>
      <c r="YF236" s="21">
        <f t="shared" si="23368"/>
        <v>33480</v>
      </c>
      <c r="YG236" s="21">
        <f t="shared" si="23368"/>
        <v>33480</v>
      </c>
      <c r="YH236" s="21">
        <f t="shared" ref="YH236:AAS236" si="23369">IF(YH$8="",0,SUMIFS(182:182,212:212,YH$8)+SUMIFS(208:208,212:212,YH$8))</f>
        <v>33480</v>
      </c>
      <c r="YI236" s="21">
        <f t="shared" si="23369"/>
        <v>33480</v>
      </c>
      <c r="YJ236" s="21">
        <f t="shared" si="23369"/>
        <v>33480</v>
      </c>
      <c r="YK236" s="21">
        <f t="shared" si="23369"/>
        <v>33480</v>
      </c>
      <c r="YL236" s="21">
        <f t="shared" si="23369"/>
        <v>33480</v>
      </c>
      <c r="YM236" s="21">
        <f t="shared" si="23369"/>
        <v>33480</v>
      </c>
      <c r="YN236" s="21">
        <f t="shared" si="23369"/>
        <v>33480</v>
      </c>
      <c r="YO236" s="21">
        <f t="shared" si="23369"/>
        <v>33480</v>
      </c>
      <c r="YP236" s="21">
        <f t="shared" si="23369"/>
        <v>33480</v>
      </c>
      <c r="YQ236" s="21">
        <f t="shared" si="23369"/>
        <v>33480</v>
      </c>
      <c r="YR236" s="21">
        <f t="shared" si="23369"/>
        <v>33480</v>
      </c>
      <c r="YS236" s="21">
        <f t="shared" si="23369"/>
        <v>29160</v>
      </c>
      <c r="YT236" s="21">
        <f t="shared" si="23369"/>
        <v>29160</v>
      </c>
      <c r="YU236" s="21">
        <f t="shared" si="23369"/>
        <v>29160</v>
      </c>
      <c r="YV236" s="21">
        <f t="shared" si="23369"/>
        <v>29160</v>
      </c>
      <c r="YW236" s="21">
        <f t="shared" si="23369"/>
        <v>29160</v>
      </c>
      <c r="YX236" s="21">
        <f t="shared" si="23369"/>
        <v>29160</v>
      </c>
      <c r="YY236" s="21">
        <f t="shared" si="23369"/>
        <v>29160</v>
      </c>
      <c r="YZ236" s="21">
        <f t="shared" si="23369"/>
        <v>29160</v>
      </c>
      <c r="ZA236" s="21">
        <f t="shared" si="23369"/>
        <v>29160</v>
      </c>
      <c r="ZB236" s="21">
        <f t="shared" si="23369"/>
        <v>29160</v>
      </c>
      <c r="ZC236" s="21">
        <f t="shared" si="23369"/>
        <v>30168</v>
      </c>
      <c r="ZD236" s="21">
        <f t="shared" si="23369"/>
        <v>30168</v>
      </c>
      <c r="ZE236" s="21">
        <f t="shared" si="23369"/>
        <v>30168</v>
      </c>
      <c r="ZF236" s="21">
        <f t="shared" si="23369"/>
        <v>30168</v>
      </c>
      <c r="ZG236" s="21">
        <f t="shared" si="23369"/>
        <v>30168</v>
      </c>
      <c r="ZH236" s="21">
        <f t="shared" si="23369"/>
        <v>30168</v>
      </c>
      <c r="ZI236" s="21">
        <f t="shared" si="23369"/>
        <v>30168</v>
      </c>
      <c r="ZJ236" s="21">
        <f t="shared" si="23369"/>
        <v>30168</v>
      </c>
      <c r="ZK236" s="21">
        <f t="shared" si="23369"/>
        <v>30168</v>
      </c>
      <c r="ZL236" s="21">
        <f t="shared" si="23369"/>
        <v>30168</v>
      </c>
      <c r="ZM236" s="21">
        <f t="shared" si="23369"/>
        <v>30168</v>
      </c>
      <c r="ZN236" s="21">
        <f t="shared" si="23369"/>
        <v>30168</v>
      </c>
      <c r="ZO236" s="21">
        <f t="shared" si="23369"/>
        <v>30168</v>
      </c>
      <c r="ZP236" s="21">
        <f t="shared" si="23369"/>
        <v>30168</v>
      </c>
      <c r="ZQ236" s="21">
        <f t="shared" si="23369"/>
        <v>30168</v>
      </c>
      <c r="ZR236" s="21">
        <f t="shared" si="23369"/>
        <v>30168</v>
      </c>
      <c r="ZS236" s="21">
        <f t="shared" si="23369"/>
        <v>30168</v>
      </c>
      <c r="ZT236" s="21">
        <f t="shared" si="23369"/>
        <v>30168</v>
      </c>
      <c r="ZU236" s="21">
        <f t="shared" si="23369"/>
        <v>30168</v>
      </c>
      <c r="ZV236" s="21">
        <f t="shared" si="23369"/>
        <v>30168</v>
      </c>
      <c r="ZW236" s="21">
        <f t="shared" si="23369"/>
        <v>30168</v>
      </c>
      <c r="ZX236" s="21">
        <f t="shared" si="23369"/>
        <v>33048.000000000007</v>
      </c>
      <c r="ZY236" s="21">
        <f t="shared" si="23369"/>
        <v>33048.000000000007</v>
      </c>
      <c r="ZZ236" s="21">
        <f t="shared" si="23369"/>
        <v>33048.000000000007</v>
      </c>
      <c r="AAA236" s="21">
        <f t="shared" si="23369"/>
        <v>33048.000000000007</v>
      </c>
      <c r="AAB236" s="21">
        <f t="shared" si="23369"/>
        <v>33048.000000000007</v>
      </c>
      <c r="AAC236" s="21">
        <f t="shared" si="23369"/>
        <v>33048.000000000007</v>
      </c>
      <c r="AAD236" s="21">
        <f t="shared" si="23369"/>
        <v>33048.000000000007</v>
      </c>
      <c r="AAE236" s="21">
        <f t="shared" si="23369"/>
        <v>30906.000000000007</v>
      </c>
      <c r="AAF236" s="21">
        <f t="shared" si="23369"/>
        <v>30906.000000000007</v>
      </c>
      <c r="AAG236" s="21">
        <f t="shared" si="23369"/>
        <v>30906.000000000007</v>
      </c>
      <c r="AAH236" s="21">
        <f t="shared" si="23369"/>
        <v>30906.000000000007</v>
      </c>
      <c r="AAI236" s="21">
        <f t="shared" si="23369"/>
        <v>30906.000000000007</v>
      </c>
      <c r="AAJ236" s="21">
        <f t="shared" si="23369"/>
        <v>30906.000000000007</v>
      </c>
      <c r="AAK236" s="21">
        <f t="shared" si="23369"/>
        <v>30906.000000000007</v>
      </c>
      <c r="AAL236" s="21">
        <f t="shared" si="23369"/>
        <v>30906.000000000007</v>
      </c>
      <c r="AAM236" s="21">
        <f t="shared" si="23369"/>
        <v>30906.000000000007</v>
      </c>
      <c r="AAN236" s="21">
        <f t="shared" si="23369"/>
        <v>30906.000000000007</v>
      </c>
      <c r="AAO236" s="21">
        <f t="shared" si="23369"/>
        <v>30906.000000000007</v>
      </c>
      <c r="AAP236" s="21">
        <f t="shared" si="23369"/>
        <v>30906.000000000007</v>
      </c>
      <c r="AAQ236" s="21">
        <f t="shared" si="23369"/>
        <v>30906.000000000007</v>
      </c>
      <c r="AAR236" s="21">
        <f t="shared" si="23369"/>
        <v>30906.000000000007</v>
      </c>
      <c r="AAS236" s="21">
        <f t="shared" si="23369"/>
        <v>30906.000000000007</v>
      </c>
      <c r="AAT236" s="21">
        <f t="shared" ref="AAT236:ADE236" si="23370">IF(AAT$8="",0,SUMIFS(182:182,212:212,AAT$8)+SUMIFS(208:208,212:212,AAT$8))</f>
        <v>30906.000000000007</v>
      </c>
      <c r="AAU236" s="21">
        <f t="shared" si="23370"/>
        <v>30906.000000000007</v>
      </c>
      <c r="AAV236" s="21">
        <f t="shared" si="23370"/>
        <v>30906.000000000007</v>
      </c>
      <c r="AAW236" s="21">
        <f t="shared" si="23370"/>
        <v>30906.000000000007</v>
      </c>
      <c r="AAX236" s="21">
        <f t="shared" si="23370"/>
        <v>30906.000000000007</v>
      </c>
      <c r="AAY236" s="21">
        <f t="shared" si="23370"/>
        <v>30906.000000000007</v>
      </c>
      <c r="AAZ236" s="21">
        <f t="shared" si="23370"/>
        <v>24786</v>
      </c>
      <c r="ABA236" s="21">
        <f t="shared" si="23370"/>
        <v>24786</v>
      </c>
      <c r="ABB236" s="21">
        <f t="shared" si="23370"/>
        <v>24786</v>
      </c>
      <c r="ABC236" s="21">
        <f t="shared" si="23370"/>
        <v>24786</v>
      </c>
      <c r="ABD236" s="21">
        <f t="shared" si="23370"/>
        <v>24786</v>
      </c>
      <c r="ABE236" s="21">
        <f t="shared" si="23370"/>
        <v>24786</v>
      </c>
      <c r="ABF236" s="21">
        <f t="shared" si="23370"/>
        <v>24786</v>
      </c>
      <c r="ABG236" s="21">
        <f t="shared" si="23370"/>
        <v>24786</v>
      </c>
      <c r="ABH236" s="21">
        <f t="shared" si="23370"/>
        <v>24786</v>
      </c>
      <c r="ABI236" s="21">
        <f t="shared" si="23370"/>
        <v>24786</v>
      </c>
      <c r="ABJ236" s="21">
        <f t="shared" si="23370"/>
        <v>25542</v>
      </c>
      <c r="ABK236" s="21">
        <f t="shared" si="23370"/>
        <v>25542</v>
      </c>
      <c r="ABL236" s="21">
        <f t="shared" si="23370"/>
        <v>25542</v>
      </c>
      <c r="ABM236" s="21">
        <f t="shared" si="23370"/>
        <v>25542</v>
      </c>
      <c r="ABN236" s="21">
        <f t="shared" si="23370"/>
        <v>25542</v>
      </c>
      <c r="ABO236" s="21">
        <f t="shared" si="23370"/>
        <v>25542</v>
      </c>
      <c r="ABP236" s="21">
        <f t="shared" si="23370"/>
        <v>25542</v>
      </c>
      <c r="ABQ236" s="21">
        <f t="shared" si="23370"/>
        <v>25542</v>
      </c>
      <c r="ABR236" s="21">
        <f t="shared" si="23370"/>
        <v>25542</v>
      </c>
      <c r="ABS236" s="21">
        <f t="shared" si="23370"/>
        <v>25542</v>
      </c>
      <c r="ABT236" s="21">
        <f t="shared" si="23370"/>
        <v>25542</v>
      </c>
      <c r="ABU236" s="21">
        <f t="shared" si="23370"/>
        <v>25542</v>
      </c>
      <c r="ABV236" s="21">
        <f t="shared" si="23370"/>
        <v>25542</v>
      </c>
      <c r="ABW236" s="21">
        <f t="shared" si="23370"/>
        <v>25542</v>
      </c>
      <c r="ABX236" s="21">
        <f t="shared" si="23370"/>
        <v>25542</v>
      </c>
      <c r="ABY236" s="21">
        <f t="shared" si="23370"/>
        <v>25542</v>
      </c>
      <c r="ABZ236" s="21">
        <f t="shared" si="23370"/>
        <v>25542</v>
      </c>
      <c r="ACA236" s="21">
        <f t="shared" si="23370"/>
        <v>25542</v>
      </c>
      <c r="ACB236" s="21">
        <f t="shared" si="23370"/>
        <v>25542</v>
      </c>
      <c r="ACC236" s="21">
        <f t="shared" si="23370"/>
        <v>25542</v>
      </c>
      <c r="ACD236" s="21">
        <f t="shared" si="23370"/>
        <v>25542</v>
      </c>
      <c r="ACE236" s="21">
        <f t="shared" si="23370"/>
        <v>27702</v>
      </c>
      <c r="ACF236" s="21">
        <f t="shared" si="23370"/>
        <v>27702</v>
      </c>
      <c r="ACG236" s="21">
        <f t="shared" si="23370"/>
        <v>27702</v>
      </c>
      <c r="ACH236" s="21">
        <f t="shared" si="23370"/>
        <v>27702</v>
      </c>
      <c r="ACI236" s="21">
        <f t="shared" si="23370"/>
        <v>27702</v>
      </c>
      <c r="ACJ236" s="21">
        <f t="shared" si="23370"/>
        <v>27702</v>
      </c>
      <c r="ACK236" s="21">
        <f t="shared" si="23370"/>
        <v>27702</v>
      </c>
      <c r="ACL236" s="21">
        <f t="shared" si="23370"/>
        <v>27702</v>
      </c>
      <c r="ACM236" s="21">
        <f t="shared" si="23370"/>
        <v>27702</v>
      </c>
      <c r="ACN236" s="21">
        <f t="shared" si="23370"/>
        <v>29592</v>
      </c>
      <c r="ACO236" s="21">
        <f t="shared" si="23370"/>
        <v>29592</v>
      </c>
      <c r="ACP236" s="21">
        <f t="shared" si="23370"/>
        <v>29592</v>
      </c>
      <c r="ACQ236" s="21">
        <f t="shared" si="23370"/>
        <v>29592</v>
      </c>
      <c r="ACR236" s="21">
        <f t="shared" si="23370"/>
        <v>29592</v>
      </c>
      <c r="ACS236" s="21">
        <f t="shared" si="23370"/>
        <v>29592</v>
      </c>
      <c r="ACT236" s="21">
        <f t="shared" si="23370"/>
        <v>29592</v>
      </c>
      <c r="ACU236" s="21">
        <f t="shared" si="23370"/>
        <v>29592</v>
      </c>
      <c r="ACV236" s="21">
        <f t="shared" si="23370"/>
        <v>29592</v>
      </c>
      <c r="ACW236" s="21">
        <f t="shared" si="23370"/>
        <v>29592</v>
      </c>
      <c r="ACX236" s="21">
        <f t="shared" si="23370"/>
        <v>29592</v>
      </c>
      <c r="ACY236" s="21">
        <f t="shared" si="23370"/>
        <v>29592</v>
      </c>
      <c r="ACZ236" s="21">
        <f t="shared" si="23370"/>
        <v>29592</v>
      </c>
      <c r="ADA236" s="21">
        <f t="shared" si="23370"/>
        <v>29592</v>
      </c>
      <c r="ADB236" s="21">
        <f t="shared" si="23370"/>
        <v>29592</v>
      </c>
      <c r="ADC236" s="21">
        <f t="shared" si="23370"/>
        <v>29592</v>
      </c>
      <c r="ADD236" s="21">
        <f t="shared" si="23370"/>
        <v>29592</v>
      </c>
      <c r="ADE236" s="21">
        <f t="shared" si="23370"/>
        <v>29592</v>
      </c>
      <c r="ADF236" s="21">
        <f t="shared" ref="ADF236:AFG236" si="23371">IF(ADF$8="",0,SUMIFS(182:182,212:212,ADF$8)+SUMIFS(208:208,212:212,ADF$8))</f>
        <v>29592</v>
      </c>
      <c r="ADG236" s="21">
        <f t="shared" si="23371"/>
        <v>29592</v>
      </c>
      <c r="ADH236" s="21">
        <f t="shared" si="23371"/>
        <v>29592</v>
      </c>
      <c r="ADI236" s="21">
        <f t="shared" si="23371"/>
        <v>34992.000000000007</v>
      </c>
      <c r="ADJ236" s="21">
        <f t="shared" si="23371"/>
        <v>34992.000000000007</v>
      </c>
      <c r="ADK236" s="21">
        <f t="shared" si="23371"/>
        <v>34992.000000000007</v>
      </c>
      <c r="ADL236" s="21">
        <f t="shared" si="23371"/>
        <v>34992.000000000007</v>
      </c>
      <c r="ADM236" s="21">
        <f t="shared" si="23371"/>
        <v>34992.000000000007</v>
      </c>
      <c r="ADN236" s="21">
        <f t="shared" si="23371"/>
        <v>34992.000000000007</v>
      </c>
      <c r="ADO236" s="21">
        <f t="shared" si="23371"/>
        <v>34992.000000000007</v>
      </c>
      <c r="ADP236" s="21">
        <f t="shared" si="23371"/>
        <v>34992.000000000007</v>
      </c>
      <c r="ADQ236" s="21">
        <f t="shared" si="23371"/>
        <v>34992.000000000007</v>
      </c>
      <c r="ADR236" s="21">
        <f t="shared" si="23371"/>
        <v>34992.000000000007</v>
      </c>
      <c r="ADS236" s="21">
        <f t="shared" si="23371"/>
        <v>34992.000000000007</v>
      </c>
      <c r="ADT236" s="21">
        <f t="shared" si="23371"/>
        <v>34992.000000000007</v>
      </c>
      <c r="ADU236" s="21">
        <f t="shared" si="23371"/>
        <v>34992.000000000007</v>
      </c>
      <c r="ADV236" s="21">
        <f t="shared" si="23371"/>
        <v>34992.000000000007</v>
      </c>
      <c r="ADW236" s="21">
        <f t="shared" si="23371"/>
        <v>34992.000000000007</v>
      </c>
      <c r="ADX236" s="21">
        <f t="shared" si="23371"/>
        <v>34992.000000000007</v>
      </c>
      <c r="ADY236" s="21">
        <f t="shared" si="23371"/>
        <v>34992.000000000007</v>
      </c>
      <c r="ADZ236" s="21">
        <f t="shared" si="23371"/>
        <v>34992.000000000007</v>
      </c>
      <c r="AEA236" s="21">
        <f t="shared" si="23371"/>
        <v>34992.000000000007</v>
      </c>
      <c r="AEB236" s="21">
        <f t="shared" si="23371"/>
        <v>34992.000000000007</v>
      </c>
      <c r="AEC236" s="21">
        <f t="shared" si="23371"/>
        <v>34992.000000000007</v>
      </c>
      <c r="AED236" s="21">
        <f t="shared" si="23371"/>
        <v>34992.000000000007</v>
      </c>
      <c r="AEE236" s="21">
        <f t="shared" si="23371"/>
        <v>34992.000000000007</v>
      </c>
      <c r="AEF236" s="21">
        <f t="shared" si="23371"/>
        <v>34992.000000000007</v>
      </c>
      <c r="AEG236" s="21">
        <f t="shared" si="23371"/>
        <v>34992.000000000007</v>
      </c>
      <c r="AEH236" s="21">
        <f t="shared" si="23371"/>
        <v>34992.000000000007</v>
      </c>
      <c r="AEI236" s="21">
        <f t="shared" si="23371"/>
        <v>34992.000000000007</v>
      </c>
      <c r="AEJ236" s="21">
        <f t="shared" si="23371"/>
        <v>34992.000000000007</v>
      </c>
      <c r="AEK236" s="21">
        <f t="shared" si="23371"/>
        <v>34992.000000000007</v>
      </c>
      <c r="AEL236" s="21">
        <f t="shared" si="23371"/>
        <v>34992.000000000007</v>
      </c>
      <c r="AEM236" s="21">
        <f t="shared" si="23371"/>
        <v>34992.000000000007</v>
      </c>
      <c r="AEN236" s="21">
        <f t="shared" si="23371"/>
        <v>34992.000000000007</v>
      </c>
      <c r="AEO236" s="21">
        <f t="shared" si="23371"/>
        <v>34992.000000000007</v>
      </c>
      <c r="AEP236" s="21">
        <f t="shared" si="23371"/>
        <v>34992.000000000007</v>
      </c>
      <c r="AEQ236" s="21">
        <f t="shared" si="23371"/>
        <v>34992.000000000007</v>
      </c>
      <c r="AER236" s="21">
        <f t="shared" si="23371"/>
        <v>34992.000000000007</v>
      </c>
      <c r="AES236" s="21">
        <f t="shared" si="23371"/>
        <v>34992.000000000007</v>
      </c>
      <c r="AET236" s="21">
        <f t="shared" si="23371"/>
        <v>34992.000000000007</v>
      </c>
      <c r="AEU236" s="21">
        <f t="shared" si="23371"/>
        <v>34992.000000000007</v>
      </c>
      <c r="AEV236" s="21">
        <f t="shared" si="23371"/>
        <v>34992.000000000007</v>
      </c>
      <c r="AEW236" s="21">
        <f t="shared" si="23371"/>
        <v>35496.000000000007</v>
      </c>
      <c r="AEX236" s="21">
        <f t="shared" si="23371"/>
        <v>35496.000000000007</v>
      </c>
      <c r="AEY236" s="21">
        <f t="shared" si="23371"/>
        <v>35496.000000000007</v>
      </c>
      <c r="AEZ236" s="21">
        <f t="shared" si="23371"/>
        <v>35496.000000000007</v>
      </c>
      <c r="AFA236" s="21">
        <f t="shared" si="23371"/>
        <v>35496.000000000007</v>
      </c>
      <c r="AFB236" s="21">
        <f t="shared" si="23371"/>
        <v>35496.000000000007</v>
      </c>
      <c r="AFC236" s="21">
        <f t="shared" si="23371"/>
        <v>35496.000000000007</v>
      </c>
      <c r="AFD236" s="21">
        <f t="shared" si="23371"/>
        <v>35496.000000000007</v>
      </c>
      <c r="AFE236" s="21">
        <f t="shared" si="23371"/>
        <v>35496.000000000007</v>
      </c>
      <c r="AFF236" s="21">
        <f t="shared" si="23371"/>
        <v>35496.000000000007</v>
      </c>
      <c r="AFG236" s="21">
        <f t="shared" si="23371"/>
        <v>35496.000000000007</v>
      </c>
    </row>
    <row r="237" spans="1:839" s="42" customFormat="1" ht="6" customHeight="1" x14ac:dyDescent="0.25">
      <c r="A237" s="21"/>
      <c r="B237" s="21"/>
      <c r="C237" s="21"/>
      <c r="D237" s="55"/>
      <c r="E237" s="21"/>
      <c r="F237" s="21"/>
      <c r="G237" s="21"/>
      <c r="H237" s="21"/>
      <c r="I237" s="21"/>
      <c r="J237" s="21"/>
      <c r="K237" s="41"/>
      <c r="L237" s="21"/>
      <c r="M237" s="21"/>
      <c r="N237" s="21"/>
      <c r="O237" s="21"/>
      <c r="P237" s="21"/>
      <c r="Q237" s="4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  <c r="IR237" s="21"/>
      <c r="IS237" s="21"/>
      <c r="IT237" s="21"/>
      <c r="IU237" s="21"/>
      <c r="IV237" s="21"/>
      <c r="IW237" s="21"/>
      <c r="IX237" s="21"/>
      <c r="IY237" s="21"/>
      <c r="IZ237" s="21"/>
      <c r="JA237" s="21"/>
      <c r="JB237" s="21"/>
      <c r="JC237" s="21"/>
      <c r="JD237" s="21"/>
      <c r="JE237" s="21"/>
      <c r="JF237" s="21"/>
      <c r="JG237" s="21"/>
      <c r="JH237" s="21"/>
      <c r="JI237" s="21"/>
      <c r="JJ237" s="21"/>
      <c r="JK237" s="21"/>
      <c r="JL237" s="21"/>
      <c r="JM237" s="21"/>
      <c r="JN237" s="21"/>
      <c r="JO237" s="21"/>
      <c r="JP237" s="21"/>
      <c r="JQ237" s="21"/>
      <c r="JR237" s="21"/>
      <c r="JS237" s="21"/>
      <c r="JT237" s="21"/>
      <c r="JU237" s="21"/>
      <c r="JV237" s="21"/>
      <c r="JW237" s="21"/>
      <c r="JX237" s="21"/>
      <c r="JY237" s="21"/>
      <c r="JZ237" s="21"/>
      <c r="KA237" s="21"/>
      <c r="KB237" s="21"/>
      <c r="KC237" s="21"/>
      <c r="KD237" s="21"/>
      <c r="KE237" s="21"/>
      <c r="KF237" s="21"/>
      <c r="KG237" s="21"/>
      <c r="KH237" s="21"/>
      <c r="KI237" s="21"/>
      <c r="KJ237" s="21"/>
      <c r="KK237" s="21"/>
      <c r="KL237" s="21"/>
      <c r="KM237" s="21"/>
      <c r="KN237" s="21"/>
      <c r="KO237" s="21"/>
      <c r="KP237" s="21"/>
      <c r="KQ237" s="21"/>
      <c r="KR237" s="21"/>
      <c r="KS237" s="21"/>
      <c r="KT237" s="21"/>
      <c r="KU237" s="21"/>
      <c r="KV237" s="21"/>
      <c r="KW237" s="21"/>
      <c r="KX237" s="21"/>
      <c r="KY237" s="21"/>
      <c r="KZ237" s="21"/>
      <c r="LA237" s="21"/>
      <c r="LB237" s="21"/>
      <c r="LC237" s="21"/>
      <c r="LD237" s="21"/>
      <c r="LE237" s="21"/>
      <c r="LF237" s="21"/>
      <c r="LG237" s="21"/>
      <c r="LH237" s="21"/>
      <c r="LI237" s="21"/>
      <c r="LJ237" s="21"/>
      <c r="LK237" s="21"/>
      <c r="LL237" s="21"/>
      <c r="LM237" s="21"/>
      <c r="LN237" s="21"/>
      <c r="LO237" s="21"/>
      <c r="LP237" s="21"/>
      <c r="LQ237" s="21"/>
      <c r="LR237" s="21"/>
      <c r="LS237" s="21"/>
      <c r="LT237" s="21"/>
      <c r="LU237" s="21"/>
      <c r="LV237" s="21"/>
      <c r="LW237" s="21"/>
      <c r="LX237" s="21"/>
      <c r="LY237" s="21"/>
      <c r="LZ237" s="21"/>
      <c r="MA237" s="21"/>
      <c r="MB237" s="21"/>
      <c r="MC237" s="21"/>
      <c r="MD237" s="21"/>
      <c r="ME237" s="21"/>
      <c r="MF237" s="21"/>
      <c r="MG237" s="21"/>
      <c r="MH237" s="21"/>
      <c r="MI237" s="21"/>
      <c r="MJ237" s="21"/>
      <c r="MK237" s="21"/>
      <c r="ML237" s="21"/>
      <c r="MM237" s="21"/>
      <c r="MN237" s="21"/>
      <c r="MO237" s="21"/>
      <c r="MP237" s="21"/>
      <c r="MQ237" s="21"/>
      <c r="MR237" s="21"/>
      <c r="MS237" s="21"/>
      <c r="MT237" s="21"/>
      <c r="MU237" s="21"/>
      <c r="MV237" s="21"/>
      <c r="MW237" s="21"/>
      <c r="MX237" s="21"/>
      <c r="MY237" s="21"/>
      <c r="MZ237" s="21"/>
      <c r="NA237" s="21"/>
      <c r="NB237" s="21"/>
      <c r="NC237" s="21"/>
      <c r="ND237" s="21"/>
      <c r="NE237" s="21"/>
      <c r="NF237" s="21"/>
      <c r="NG237" s="21"/>
      <c r="NH237" s="21"/>
      <c r="NI237" s="21"/>
      <c r="NJ237" s="21"/>
      <c r="NK237" s="21"/>
      <c r="NL237" s="21"/>
      <c r="NM237" s="21"/>
      <c r="NN237" s="21"/>
      <c r="NO237" s="21"/>
      <c r="NP237" s="21"/>
      <c r="NQ237" s="21"/>
      <c r="NR237" s="21"/>
      <c r="NS237" s="21"/>
      <c r="NT237" s="21"/>
      <c r="NU237" s="21"/>
      <c r="NV237" s="21"/>
      <c r="NW237" s="21"/>
      <c r="NX237" s="21"/>
      <c r="NY237" s="21"/>
      <c r="NZ237" s="21"/>
      <c r="OA237" s="21"/>
      <c r="OB237" s="21"/>
      <c r="OC237" s="21"/>
      <c r="OD237" s="21"/>
      <c r="OE237" s="21"/>
      <c r="OF237" s="21"/>
      <c r="OG237" s="21"/>
      <c r="OH237" s="21"/>
      <c r="OI237" s="21"/>
      <c r="OJ237" s="21"/>
      <c r="OK237" s="21"/>
      <c r="OL237" s="21"/>
      <c r="OM237" s="21"/>
      <c r="ON237" s="21"/>
      <c r="OO237" s="21"/>
      <c r="OP237" s="21"/>
      <c r="OQ237" s="21"/>
      <c r="OR237" s="21"/>
      <c r="OS237" s="21"/>
      <c r="OT237" s="21"/>
      <c r="OU237" s="21"/>
      <c r="OV237" s="21"/>
      <c r="OW237" s="21"/>
      <c r="OX237" s="21"/>
      <c r="OY237" s="21"/>
      <c r="OZ237" s="21"/>
      <c r="PA237" s="21"/>
      <c r="PB237" s="21"/>
      <c r="PC237" s="21"/>
      <c r="PD237" s="21"/>
      <c r="PE237" s="21"/>
      <c r="PF237" s="21"/>
      <c r="PG237" s="21"/>
      <c r="PH237" s="21"/>
      <c r="PI237" s="21"/>
      <c r="PJ237" s="21"/>
      <c r="PK237" s="21"/>
      <c r="PL237" s="21"/>
      <c r="PM237" s="21"/>
      <c r="PN237" s="21"/>
      <c r="PO237" s="21"/>
      <c r="PP237" s="21"/>
      <c r="PQ237" s="21"/>
      <c r="PR237" s="21"/>
      <c r="PS237" s="21"/>
      <c r="PT237" s="21"/>
      <c r="PU237" s="21"/>
      <c r="PV237" s="21"/>
      <c r="PW237" s="21"/>
      <c r="PX237" s="21"/>
      <c r="PY237" s="21"/>
      <c r="PZ237" s="21"/>
      <c r="QA237" s="21"/>
      <c r="QB237" s="21"/>
      <c r="QC237" s="21"/>
      <c r="QD237" s="21"/>
      <c r="QE237" s="21"/>
      <c r="QF237" s="21"/>
      <c r="QG237" s="21"/>
      <c r="QH237" s="21"/>
      <c r="QI237" s="21"/>
      <c r="QJ237" s="21"/>
      <c r="QK237" s="21"/>
      <c r="QL237" s="21"/>
      <c r="QM237" s="21"/>
      <c r="QN237" s="21"/>
      <c r="QO237" s="21"/>
      <c r="QP237" s="21"/>
      <c r="QQ237" s="21"/>
      <c r="QR237" s="21"/>
      <c r="QS237" s="21"/>
      <c r="QT237" s="21"/>
      <c r="QU237" s="21"/>
      <c r="QV237" s="21"/>
      <c r="QW237" s="21"/>
      <c r="QX237" s="21"/>
      <c r="QY237" s="21"/>
      <c r="QZ237" s="21"/>
      <c r="RA237" s="21"/>
      <c r="RB237" s="21"/>
      <c r="RC237" s="21"/>
      <c r="RD237" s="21"/>
      <c r="RE237" s="21"/>
      <c r="RF237" s="21"/>
      <c r="RG237" s="21"/>
      <c r="RH237" s="21"/>
      <c r="RI237" s="21"/>
      <c r="RJ237" s="21"/>
      <c r="RK237" s="21"/>
      <c r="RL237" s="21"/>
      <c r="RM237" s="21"/>
      <c r="RN237" s="21"/>
      <c r="RO237" s="21"/>
      <c r="RP237" s="21"/>
      <c r="RQ237" s="21"/>
      <c r="RR237" s="21"/>
      <c r="RS237" s="21"/>
      <c r="RT237" s="21"/>
      <c r="RU237" s="21"/>
      <c r="RV237" s="21"/>
      <c r="RW237" s="21"/>
      <c r="RX237" s="21"/>
      <c r="RY237" s="21"/>
      <c r="RZ237" s="21"/>
      <c r="SA237" s="21"/>
      <c r="SB237" s="21"/>
      <c r="SC237" s="21"/>
      <c r="SD237" s="21"/>
      <c r="SE237" s="21"/>
      <c r="SF237" s="21"/>
      <c r="SG237" s="21"/>
      <c r="SH237" s="21"/>
      <c r="SI237" s="21"/>
      <c r="SJ237" s="21"/>
      <c r="SK237" s="21"/>
      <c r="SL237" s="21"/>
      <c r="SM237" s="21"/>
      <c r="SN237" s="21"/>
      <c r="SO237" s="21"/>
      <c r="SP237" s="21"/>
      <c r="SQ237" s="21"/>
      <c r="SR237" s="21"/>
      <c r="SS237" s="21"/>
      <c r="ST237" s="21"/>
      <c r="SU237" s="21"/>
      <c r="SV237" s="21"/>
      <c r="SW237" s="21"/>
      <c r="SX237" s="21"/>
      <c r="SY237" s="21"/>
      <c r="SZ237" s="21"/>
      <c r="TA237" s="21"/>
      <c r="TB237" s="21"/>
      <c r="TC237" s="21"/>
      <c r="TD237" s="21"/>
      <c r="TE237" s="21"/>
      <c r="TF237" s="21"/>
      <c r="TG237" s="21"/>
      <c r="TH237" s="21"/>
      <c r="TI237" s="21"/>
      <c r="TJ237" s="21"/>
      <c r="TK237" s="21"/>
      <c r="TL237" s="21"/>
      <c r="TM237" s="21"/>
      <c r="TN237" s="21"/>
      <c r="TO237" s="21"/>
      <c r="TP237" s="21"/>
      <c r="TQ237" s="21"/>
      <c r="TR237" s="21"/>
      <c r="TS237" s="21"/>
      <c r="TT237" s="21"/>
      <c r="TU237" s="21"/>
      <c r="TV237" s="21"/>
      <c r="TW237" s="21"/>
      <c r="TX237" s="21"/>
      <c r="TY237" s="21"/>
      <c r="TZ237" s="21"/>
      <c r="UA237" s="21"/>
      <c r="UB237" s="21"/>
      <c r="UC237" s="21"/>
      <c r="UD237" s="21"/>
      <c r="UE237" s="21"/>
      <c r="UF237" s="21"/>
      <c r="UG237" s="21"/>
      <c r="UH237" s="21"/>
      <c r="UI237" s="21"/>
      <c r="UJ237" s="21"/>
      <c r="UK237" s="21"/>
      <c r="UL237" s="21"/>
      <c r="UM237" s="21"/>
      <c r="UN237" s="21"/>
      <c r="UO237" s="21"/>
      <c r="UP237" s="21"/>
      <c r="UQ237" s="21"/>
      <c r="UR237" s="21"/>
      <c r="US237" s="21"/>
      <c r="UT237" s="21"/>
      <c r="UU237" s="21"/>
      <c r="UV237" s="21"/>
      <c r="UW237" s="21"/>
      <c r="UX237" s="21"/>
      <c r="UY237" s="21"/>
      <c r="UZ237" s="21"/>
      <c r="VA237" s="21"/>
      <c r="VB237" s="21"/>
      <c r="VC237" s="21"/>
      <c r="VD237" s="21"/>
      <c r="VE237" s="21"/>
      <c r="VF237" s="21"/>
      <c r="VG237" s="21"/>
      <c r="VH237" s="21"/>
      <c r="VI237" s="21"/>
      <c r="VJ237" s="21"/>
      <c r="VK237" s="21"/>
      <c r="VL237" s="21"/>
      <c r="VM237" s="21"/>
      <c r="VN237" s="21"/>
      <c r="VO237" s="21"/>
      <c r="VP237" s="21"/>
      <c r="VQ237" s="21"/>
      <c r="VR237" s="21"/>
      <c r="VS237" s="21"/>
      <c r="VT237" s="21"/>
      <c r="VU237" s="21"/>
      <c r="VV237" s="21"/>
      <c r="VW237" s="21"/>
      <c r="VX237" s="21"/>
      <c r="VY237" s="21"/>
      <c r="VZ237" s="21"/>
      <c r="WA237" s="21"/>
      <c r="WB237" s="21"/>
      <c r="WC237" s="21"/>
      <c r="WD237" s="21"/>
      <c r="WE237" s="21"/>
      <c r="WF237" s="21"/>
      <c r="WG237" s="21"/>
      <c r="WH237" s="21"/>
      <c r="WI237" s="21"/>
      <c r="WJ237" s="21"/>
      <c r="WK237" s="21"/>
      <c r="WL237" s="21"/>
      <c r="WM237" s="21"/>
      <c r="WN237" s="21"/>
      <c r="WO237" s="21"/>
      <c r="WP237" s="21"/>
      <c r="WQ237" s="21"/>
      <c r="WR237" s="21"/>
      <c r="WS237" s="21"/>
      <c r="WT237" s="21"/>
      <c r="WU237" s="21"/>
      <c r="WV237" s="21"/>
      <c r="WW237" s="21"/>
      <c r="WX237" s="21"/>
      <c r="WY237" s="21"/>
      <c r="WZ237" s="21"/>
      <c r="XA237" s="21"/>
      <c r="XB237" s="21"/>
      <c r="XC237" s="21"/>
      <c r="XD237" s="21"/>
      <c r="XE237" s="21"/>
      <c r="XF237" s="21"/>
      <c r="XG237" s="21"/>
      <c r="XH237" s="21"/>
      <c r="XI237" s="21"/>
      <c r="XJ237" s="21"/>
      <c r="XK237" s="21"/>
      <c r="XL237" s="21"/>
      <c r="XM237" s="21"/>
      <c r="XN237" s="21"/>
      <c r="XO237" s="21"/>
      <c r="XP237" s="21"/>
      <c r="XQ237" s="21"/>
      <c r="XR237" s="21"/>
      <c r="XS237" s="21"/>
      <c r="XT237" s="21"/>
      <c r="XU237" s="21"/>
      <c r="XV237" s="21"/>
      <c r="XW237" s="21"/>
      <c r="XX237" s="21"/>
      <c r="XY237" s="21"/>
      <c r="XZ237" s="21"/>
      <c r="YA237" s="21"/>
      <c r="YB237" s="21"/>
      <c r="YC237" s="21"/>
      <c r="YD237" s="21"/>
      <c r="YE237" s="21"/>
      <c r="YF237" s="21"/>
      <c r="YG237" s="21"/>
      <c r="YH237" s="21"/>
      <c r="YI237" s="21"/>
      <c r="YJ237" s="21"/>
      <c r="YK237" s="21"/>
      <c r="YL237" s="21"/>
      <c r="YM237" s="21"/>
      <c r="YN237" s="21"/>
      <c r="YO237" s="21"/>
      <c r="YP237" s="21"/>
      <c r="YQ237" s="21"/>
      <c r="YR237" s="21"/>
      <c r="YS237" s="21"/>
      <c r="YT237" s="21"/>
      <c r="YU237" s="21"/>
      <c r="YV237" s="21"/>
      <c r="YW237" s="21"/>
      <c r="YX237" s="21"/>
      <c r="YY237" s="21"/>
      <c r="YZ237" s="21"/>
      <c r="ZA237" s="21"/>
      <c r="ZB237" s="21"/>
      <c r="ZC237" s="21"/>
      <c r="ZD237" s="21"/>
      <c r="ZE237" s="21"/>
      <c r="ZF237" s="21"/>
      <c r="ZG237" s="21"/>
      <c r="ZH237" s="21"/>
      <c r="ZI237" s="21"/>
      <c r="ZJ237" s="21"/>
      <c r="ZK237" s="21"/>
      <c r="ZL237" s="21"/>
      <c r="ZM237" s="21"/>
      <c r="ZN237" s="21"/>
      <c r="ZO237" s="21"/>
      <c r="ZP237" s="21"/>
      <c r="ZQ237" s="21"/>
      <c r="ZR237" s="21"/>
      <c r="ZS237" s="21"/>
      <c r="ZT237" s="21"/>
      <c r="ZU237" s="21"/>
      <c r="ZV237" s="21"/>
      <c r="ZW237" s="21"/>
      <c r="ZX237" s="21"/>
      <c r="ZY237" s="21"/>
      <c r="ZZ237" s="21"/>
      <c r="AAA237" s="21"/>
      <c r="AAB237" s="21"/>
      <c r="AAC237" s="21"/>
      <c r="AAD237" s="21"/>
      <c r="AAE237" s="21"/>
      <c r="AAF237" s="21"/>
      <c r="AAG237" s="21"/>
      <c r="AAH237" s="21"/>
      <c r="AAI237" s="21"/>
      <c r="AAJ237" s="21"/>
      <c r="AAK237" s="21"/>
      <c r="AAL237" s="21"/>
      <c r="AAM237" s="21"/>
      <c r="AAN237" s="21"/>
      <c r="AAO237" s="21"/>
      <c r="AAP237" s="21"/>
      <c r="AAQ237" s="21"/>
      <c r="AAR237" s="21"/>
      <c r="AAS237" s="21"/>
      <c r="AAT237" s="21"/>
      <c r="AAU237" s="21"/>
      <c r="AAV237" s="21"/>
      <c r="AAW237" s="21"/>
      <c r="AAX237" s="21"/>
      <c r="AAY237" s="21"/>
      <c r="AAZ237" s="21"/>
      <c r="ABA237" s="21"/>
      <c r="ABB237" s="21"/>
      <c r="ABC237" s="21"/>
      <c r="ABD237" s="21"/>
      <c r="ABE237" s="21"/>
      <c r="ABF237" s="21"/>
      <c r="ABG237" s="21"/>
      <c r="ABH237" s="21"/>
      <c r="ABI237" s="21"/>
      <c r="ABJ237" s="21"/>
      <c r="ABK237" s="21"/>
      <c r="ABL237" s="21"/>
      <c r="ABM237" s="21"/>
      <c r="ABN237" s="21"/>
      <c r="ABO237" s="21"/>
      <c r="ABP237" s="21"/>
      <c r="ABQ237" s="21"/>
      <c r="ABR237" s="21"/>
      <c r="ABS237" s="21"/>
      <c r="ABT237" s="21"/>
      <c r="ABU237" s="21"/>
      <c r="ABV237" s="21"/>
      <c r="ABW237" s="21"/>
      <c r="ABX237" s="21"/>
      <c r="ABY237" s="21"/>
      <c r="ABZ237" s="21"/>
      <c r="ACA237" s="21"/>
      <c r="ACB237" s="21"/>
      <c r="ACC237" s="21"/>
      <c r="ACD237" s="21"/>
      <c r="ACE237" s="21"/>
      <c r="ACF237" s="21"/>
      <c r="ACG237" s="21"/>
      <c r="ACH237" s="21"/>
      <c r="ACI237" s="21"/>
      <c r="ACJ237" s="21"/>
      <c r="ACK237" s="21"/>
      <c r="ACL237" s="21"/>
      <c r="ACM237" s="21"/>
      <c r="ACN237" s="21"/>
      <c r="ACO237" s="21"/>
      <c r="ACP237" s="21"/>
      <c r="ACQ237" s="21"/>
      <c r="ACR237" s="21"/>
      <c r="ACS237" s="21"/>
      <c r="ACT237" s="21"/>
      <c r="ACU237" s="21"/>
      <c r="ACV237" s="21"/>
      <c r="ACW237" s="21"/>
      <c r="ACX237" s="21"/>
      <c r="ACY237" s="21"/>
      <c r="ACZ237" s="21"/>
      <c r="ADA237" s="21"/>
      <c r="ADB237" s="21"/>
      <c r="ADC237" s="21"/>
      <c r="ADD237" s="21"/>
      <c r="ADE237" s="21"/>
      <c r="ADF237" s="21"/>
      <c r="ADG237" s="21"/>
      <c r="ADH237" s="21"/>
      <c r="ADI237" s="21"/>
      <c r="ADJ237" s="21"/>
      <c r="ADK237" s="21"/>
      <c r="ADL237" s="21"/>
      <c r="ADM237" s="21"/>
      <c r="ADN237" s="21"/>
      <c r="ADO237" s="21"/>
      <c r="ADP237" s="21"/>
      <c r="ADQ237" s="21"/>
      <c r="ADR237" s="21"/>
      <c r="ADS237" s="21"/>
      <c r="ADT237" s="21"/>
      <c r="ADU237" s="21"/>
      <c r="ADV237" s="21"/>
      <c r="ADW237" s="21"/>
      <c r="ADX237" s="21"/>
      <c r="ADY237" s="21"/>
      <c r="ADZ237" s="21"/>
      <c r="AEA237" s="21"/>
      <c r="AEB237" s="21"/>
      <c r="AEC237" s="21"/>
      <c r="AED237" s="21"/>
      <c r="AEE237" s="21"/>
      <c r="AEF237" s="21"/>
      <c r="AEG237" s="21"/>
      <c r="AEH237" s="21"/>
      <c r="AEI237" s="21"/>
      <c r="AEJ237" s="21"/>
      <c r="AEK237" s="21"/>
      <c r="AEL237" s="21"/>
      <c r="AEM237" s="21"/>
      <c r="AEN237" s="21"/>
      <c r="AEO237" s="21"/>
      <c r="AEP237" s="21"/>
      <c r="AEQ237" s="21"/>
      <c r="AER237" s="21"/>
      <c r="AES237" s="21"/>
      <c r="AET237" s="21"/>
      <c r="AEU237" s="21"/>
      <c r="AEV237" s="21"/>
      <c r="AEW237" s="21"/>
      <c r="AEX237" s="21"/>
      <c r="AEY237" s="21"/>
      <c r="AEZ237" s="21"/>
      <c r="AFA237" s="21"/>
      <c r="AFB237" s="21"/>
      <c r="AFC237" s="21"/>
      <c r="AFD237" s="21"/>
      <c r="AFE237" s="21"/>
      <c r="AFF237" s="21"/>
      <c r="AFG237" s="21"/>
    </row>
    <row r="238" spans="1:839" s="46" customFormat="1" x14ac:dyDescent="0.25">
      <c r="A238" s="22"/>
      <c r="B238" s="22"/>
      <c r="C238" s="22" t="s">
        <v>44</v>
      </c>
      <c r="D238" s="53"/>
      <c r="E238" s="22" t="str">
        <f>структура!$G$71</f>
        <v>начисл. %-ты на конец периода по безвозвр. займам</v>
      </c>
      <c r="F238" s="22"/>
      <c r="G238" s="22"/>
      <c r="H238" s="22"/>
      <c r="I238" s="22" t="str">
        <f>IF($E238="","",INDEX(структура!$H$10:$H$153,SUMIFS(структура!$C$10:$C$153,структура!$G$10:$G$153,$E238)))</f>
        <v>руб</v>
      </c>
      <c r="J238" s="22"/>
      <c r="K238" s="45"/>
      <c r="L238" s="22"/>
      <c r="M238" s="22"/>
      <c r="N238" s="22"/>
      <c r="O238" s="22"/>
      <c r="P238" s="22"/>
      <c r="Q238" s="45"/>
      <c r="R238" s="22">
        <f>SUM(R239:R243)</f>
        <v>1307</v>
      </c>
      <c r="S238" s="22">
        <f t="shared" ref="S238" si="23372">SUM(S239:S243)</f>
        <v>3921</v>
      </c>
      <c r="T238" s="22">
        <f t="shared" ref="T238" si="23373">SUM(T239:T243)</f>
        <v>7842</v>
      </c>
      <c r="U238" s="22">
        <f t="shared" ref="U238" si="23374">SUM(U239:U243)</f>
        <v>13070</v>
      </c>
      <c r="V238" s="22">
        <f t="shared" ref="V238" si="23375">SUM(V239:V243)</f>
        <v>19605</v>
      </c>
      <c r="W238" s="22">
        <f t="shared" ref="W238" si="23376">SUM(W239:W243)</f>
        <v>27447</v>
      </c>
      <c r="X238" s="22">
        <f t="shared" ref="X238" si="23377">SUM(X239:X243)</f>
        <v>36596</v>
      </c>
      <c r="Y238" s="22">
        <f t="shared" ref="Y238" si="23378">SUM(Y239:Y243)</f>
        <v>47052</v>
      </c>
      <c r="Z238" s="22">
        <f t="shared" ref="Z238" si="23379">SUM(Z239:Z243)</f>
        <v>58815</v>
      </c>
      <c r="AA238" s="22">
        <f t="shared" ref="AA238" si="23380">SUM(AA239:AA243)</f>
        <v>71885</v>
      </c>
      <c r="AB238" s="22">
        <f t="shared" ref="AB238" si="23381">SUM(AB239:AB243)</f>
        <v>86262</v>
      </c>
      <c r="AC238" s="22">
        <f t="shared" ref="AC238" si="23382">SUM(AC239:AC243)</f>
        <v>101946</v>
      </c>
      <c r="AD238" s="22">
        <f t="shared" ref="AD238" si="23383">SUM(AD239:AD243)</f>
        <v>118937</v>
      </c>
      <c r="AE238" s="22">
        <f t="shared" ref="AE238" si="23384">SUM(AE239:AE243)</f>
        <v>137235</v>
      </c>
      <c r="AF238" s="22">
        <f t="shared" ref="AF238" si="23385">SUM(AF239:AF243)</f>
        <v>156840</v>
      </c>
      <c r="AG238" s="22">
        <f t="shared" ref="AG238" si="23386">SUM(AG239:AG243)</f>
        <v>177752</v>
      </c>
      <c r="AH238" s="22">
        <f t="shared" ref="AH238" si="23387">SUM(AH239:AH243)</f>
        <v>199971</v>
      </c>
      <c r="AI238" s="22">
        <f t="shared" ref="AI238" si="23388">SUM(AI239:AI243)</f>
        <v>223497</v>
      </c>
      <c r="AJ238" s="22">
        <f t="shared" ref="AJ238" si="23389">SUM(AJ239:AJ243)</f>
        <v>248330</v>
      </c>
      <c r="AK238" s="22">
        <f t="shared" ref="AK238" si="23390">SUM(AK239:AK243)</f>
        <v>274470</v>
      </c>
      <c r="AL238" s="22">
        <f t="shared" ref="AL238" si="23391">SUM(AL239:AL243)</f>
        <v>301917</v>
      </c>
      <c r="AM238" s="22">
        <f t="shared" ref="AM238" si="23392">SUM(AM239:AM243)</f>
        <v>330671</v>
      </c>
      <c r="AN238" s="22">
        <f t="shared" ref="AN238" si="23393">SUM(AN239:AN243)</f>
        <v>360732</v>
      </c>
      <c r="AO238" s="22">
        <f t="shared" ref="AO238" si="23394">SUM(AO239:AO243)</f>
        <v>392100</v>
      </c>
      <c r="AP238" s="22">
        <f t="shared" ref="AP238" si="23395">SUM(AP239:AP243)</f>
        <v>424775</v>
      </c>
      <c r="AQ238" s="22">
        <f t="shared" ref="AQ238" si="23396">SUM(AQ239:AQ243)</f>
        <v>458757</v>
      </c>
      <c r="AR238" s="22">
        <f t="shared" ref="AR238" si="23397">SUM(AR239:AR243)</f>
        <v>494046</v>
      </c>
      <c r="AS238" s="22">
        <f t="shared" ref="AS238" si="23398">SUM(AS239:AS243)</f>
        <v>530642</v>
      </c>
      <c r="AT238" s="22">
        <f t="shared" ref="AT238" si="23399">SUM(AT239:AT243)</f>
        <v>568545</v>
      </c>
      <c r="AU238" s="22">
        <f t="shared" ref="AU238" si="23400">SUM(AU239:AU243)</f>
        <v>607755</v>
      </c>
      <c r="AV238" s="22">
        <f t="shared" ref="AV238" si="23401">SUM(AV239:AV243)</f>
        <v>648272</v>
      </c>
      <c r="AW238" s="22">
        <f t="shared" ref="AW238" si="23402">SUM(AW239:AW243)</f>
        <v>690083</v>
      </c>
      <c r="AX238" s="22">
        <f t="shared" ref="AX238" si="23403">SUM(AX239:AX243)</f>
        <v>733188</v>
      </c>
      <c r="AY238" s="22">
        <f t="shared" ref="AY238" si="23404">SUM(AY239:AY243)</f>
        <v>777587</v>
      </c>
      <c r="AZ238" s="22">
        <f t="shared" ref="AZ238" si="23405">SUM(AZ239:AZ243)</f>
        <v>823280</v>
      </c>
      <c r="BA238" s="22">
        <f t="shared" ref="BA238" si="23406">SUM(BA239:BA243)</f>
        <v>870267</v>
      </c>
      <c r="BB238" s="22">
        <f t="shared" ref="BB238" si="23407">SUM(BB239:BB243)</f>
        <v>918548</v>
      </c>
      <c r="BC238" s="22">
        <f t="shared" ref="BC238" si="23408">SUM(BC239:BC243)</f>
        <v>968123</v>
      </c>
      <c r="BD238" s="22">
        <f t="shared" ref="BD238" si="23409">SUM(BD239:BD243)</f>
        <v>1018992</v>
      </c>
      <c r="BE238" s="22">
        <f t="shared" ref="BE238" si="23410">SUM(BE239:BE243)</f>
        <v>1071155</v>
      </c>
      <c r="BF238" s="22">
        <f t="shared" ref="BF238" si="23411">SUM(BF239:BF243)</f>
        <v>1124612</v>
      </c>
      <c r="BG238" s="22">
        <f t="shared" ref="BG238" si="23412">SUM(BG239:BG243)</f>
        <v>1179363</v>
      </c>
      <c r="BH238" s="22">
        <f t="shared" ref="BH238" si="23413">SUM(BH239:BH243)</f>
        <v>1235408</v>
      </c>
      <c r="BI238" s="22">
        <f t="shared" ref="BI238" si="23414">SUM(BI239:BI243)</f>
        <v>1292747</v>
      </c>
      <c r="BJ238" s="22">
        <f t="shared" ref="BJ238" si="23415">SUM(BJ239:BJ243)</f>
        <v>1351380</v>
      </c>
      <c r="BK238" s="22">
        <f t="shared" ref="BK238" si="23416">SUM(BK239:BK243)</f>
        <v>1411307</v>
      </c>
      <c r="BL238" s="22">
        <f t="shared" ref="BL238" si="23417">SUM(BL239:BL243)</f>
        <v>1472528</v>
      </c>
      <c r="BM238" s="22">
        <f t="shared" ref="BM238" si="23418">SUM(BM239:BM243)</f>
        <v>1535043</v>
      </c>
      <c r="BN238" s="22">
        <f t="shared" ref="BN238" si="23419">SUM(BN239:BN243)</f>
        <v>1598852</v>
      </c>
      <c r="BO238" s="22">
        <f t="shared" ref="BO238" si="23420">SUM(BO239:BO243)</f>
        <v>1663955</v>
      </c>
      <c r="BP238" s="22">
        <f t="shared" ref="BP238" si="23421">SUM(BP239:BP243)</f>
        <v>1730352</v>
      </c>
      <c r="BQ238" s="22">
        <f t="shared" ref="BQ238" si="23422">SUM(BQ239:BQ243)</f>
        <v>1798043</v>
      </c>
      <c r="BR238" s="22">
        <f t="shared" ref="BR238" si="23423">SUM(BR239:BR243)</f>
        <v>1867028</v>
      </c>
      <c r="BS238" s="22">
        <f t="shared" ref="BS238" si="23424">SUM(BS239:BS243)</f>
        <v>1937307</v>
      </c>
      <c r="BT238" s="22">
        <f t="shared" ref="BT238" si="23425">SUM(BT239:BT243)</f>
        <v>2008880</v>
      </c>
      <c r="BU238" s="22">
        <f t="shared" ref="BU238" si="23426">SUM(BU239:BU243)</f>
        <v>2081747</v>
      </c>
      <c r="BV238" s="22">
        <f t="shared" ref="BV238" si="23427">SUM(BV239:BV243)</f>
        <v>2155908</v>
      </c>
      <c r="BW238" s="22">
        <f t="shared" ref="BW238" si="23428">SUM(BW239:BW243)</f>
        <v>2231363</v>
      </c>
      <c r="BX238" s="22">
        <f t="shared" ref="BX238" si="23429">SUM(BX239:BX243)</f>
        <v>2308112</v>
      </c>
      <c r="BY238" s="22">
        <f t="shared" ref="BY238" si="23430">SUM(BY239:BY243)</f>
        <v>2386155</v>
      </c>
      <c r="BZ238" s="22">
        <f t="shared" ref="BZ238" si="23431">SUM(BZ239:BZ243)</f>
        <v>2465492</v>
      </c>
      <c r="CA238" s="22">
        <f t="shared" ref="CA238" si="23432">SUM(CA239:CA243)</f>
        <v>2546123</v>
      </c>
      <c r="CB238" s="22">
        <f t="shared" ref="CB238" si="23433">SUM(CB239:CB243)</f>
        <v>2629956.5</v>
      </c>
      <c r="CC238" s="22">
        <f t="shared" ref="CC238" si="23434">SUM(CC239:CC243)</f>
        <v>2716992.5</v>
      </c>
      <c r="CD238" s="22">
        <f t="shared" ref="CD238" si="23435">SUM(CD239:CD243)</f>
        <v>2807231</v>
      </c>
      <c r="CE238" s="22">
        <f t="shared" ref="CE238" si="23436">SUM(CE239:CE243)</f>
        <v>2900672</v>
      </c>
      <c r="CF238" s="22">
        <f t="shared" ref="CF238" si="23437">SUM(CF239:CF243)</f>
        <v>2997315.5</v>
      </c>
      <c r="CG238" s="22">
        <f t="shared" ref="CG238" si="23438">SUM(CG239:CG243)</f>
        <v>3097161.5</v>
      </c>
      <c r="CH238" s="22">
        <f t="shared" ref="CH238" si="23439">SUM(CH239:CH243)</f>
        <v>3200210</v>
      </c>
      <c r="CI238" s="22">
        <f t="shared" ref="CI238" si="23440">SUM(CI239:CI243)</f>
        <v>3306461</v>
      </c>
      <c r="CJ238" s="22">
        <f t="shared" ref="CJ238" si="23441">SUM(CJ239:CJ243)</f>
        <v>3405114.5</v>
      </c>
      <c r="CK238" s="22">
        <f t="shared" ref="CK238" si="23442">SUM(CK239:CK243)</f>
        <v>3506970.5</v>
      </c>
      <c r="CL238" s="22">
        <f t="shared" ref="CL238" si="23443">SUM(CL239:CL243)</f>
        <v>3612029</v>
      </c>
      <c r="CM238" s="22">
        <f t="shared" ref="CM238" si="23444">SUM(CM239:CM243)</f>
        <v>3720290</v>
      </c>
      <c r="CN238" s="22">
        <f t="shared" ref="CN238" si="23445">SUM(CN239:CN243)</f>
        <v>3831753.5</v>
      </c>
      <c r="CO238" s="22">
        <f t="shared" ref="CO238" si="23446">SUM(CO239:CO243)</f>
        <v>3944799.5</v>
      </c>
      <c r="CP238" s="22">
        <f t="shared" ref="CP238" si="23447">SUM(CP239:CP243)</f>
        <v>4061048</v>
      </c>
      <c r="CQ238" s="22">
        <f t="shared" ref="CQ238" si="23448">SUM(CQ239:CQ243)</f>
        <v>4180499</v>
      </c>
      <c r="CR238" s="22">
        <f t="shared" ref="CR238" si="23449">SUM(CR239:CR243)</f>
        <v>4303152.5</v>
      </c>
      <c r="CS238" s="22">
        <f t="shared" ref="CS238" si="23450">SUM(CS239:CS243)</f>
        <v>4429008.5</v>
      </c>
      <c r="CT238" s="22">
        <f t="shared" ref="CT238" si="23451">SUM(CT239:CT243)</f>
        <v>4489807</v>
      </c>
      <c r="CU238" s="22">
        <f t="shared" ref="CU238" si="23452">SUM(CU239:CU243)</f>
        <v>4552728</v>
      </c>
      <c r="CV238" s="22">
        <f t="shared" ref="CV238" si="23453">SUM(CV239:CV243)</f>
        <v>4617771.5</v>
      </c>
      <c r="CW238" s="22">
        <f t="shared" ref="CW238" si="23454">SUM(CW239:CW243)</f>
        <v>4684937.5</v>
      </c>
      <c r="CX238" s="22">
        <f t="shared" ref="CX238" si="23455">SUM(CX239:CX243)</f>
        <v>4754226</v>
      </c>
      <c r="CY238" s="22">
        <f t="shared" ref="CY238" si="23456">SUM(CY239:CY243)</f>
        <v>4825637</v>
      </c>
      <c r="CZ238" s="22">
        <f t="shared" ref="CZ238" si="23457">SUM(CZ239:CZ243)</f>
        <v>4899170.5</v>
      </c>
      <c r="DA238" s="22">
        <f t="shared" ref="DA238" si="23458">SUM(DA239:DA243)</f>
        <v>4974826.5</v>
      </c>
      <c r="DB238" s="22">
        <f t="shared" ref="DB238" si="23459">SUM(DB239:DB243)</f>
        <v>5052605</v>
      </c>
      <c r="DC238" s="22">
        <f t="shared" ref="DC238" si="23460">SUM(DC239:DC243)</f>
        <v>5132506</v>
      </c>
      <c r="DD238" s="22">
        <f t="shared" ref="DD238" si="23461">SUM(DD239:DD243)</f>
        <v>5207941.5</v>
      </c>
      <c r="DE238" s="22">
        <f t="shared" ref="DE238" si="23462">SUM(DE239:DE243)</f>
        <v>5285391.5</v>
      </c>
      <c r="DF238" s="22">
        <f t="shared" ref="DF238" si="23463">SUM(DF239:DF243)</f>
        <v>5364856</v>
      </c>
      <c r="DG238" s="22">
        <f t="shared" ref="DG238" si="23464">SUM(DG239:DG243)</f>
        <v>5446335</v>
      </c>
      <c r="DH238" s="22">
        <f t="shared" ref="DH238" si="23465">SUM(DH239:DH243)</f>
        <v>5529828.5</v>
      </c>
      <c r="DI238" s="22">
        <f t="shared" ref="DI238" si="23466">SUM(DI239:DI243)</f>
        <v>5615336.5</v>
      </c>
      <c r="DJ238" s="22">
        <f t="shared" ref="DJ238" si="23467">SUM(DJ239:DJ243)</f>
        <v>5702859</v>
      </c>
      <c r="DK238" s="22">
        <f t="shared" ref="DK238" si="23468">SUM(DK239:DK243)</f>
        <v>5792396</v>
      </c>
      <c r="DL238" s="22">
        <f t="shared" ref="DL238" si="23469">SUM(DL239:DL243)</f>
        <v>5883947.5</v>
      </c>
      <c r="DM238" s="22">
        <f t="shared" ref="DM238" si="23470">SUM(DM239:DM243)</f>
        <v>5977513.5</v>
      </c>
      <c r="DN238" s="22">
        <f t="shared" ref="DN238" si="23471">SUM(DN239:DN243)</f>
        <v>6065835</v>
      </c>
      <c r="DO238" s="22">
        <f t="shared" ref="DO238" si="23472">SUM(DO239:DO243)</f>
        <v>6157252</v>
      </c>
      <c r="DP238" s="22">
        <f t="shared" ref="DP238" si="23473">SUM(DP239:DP243)</f>
        <v>6250564.5</v>
      </c>
      <c r="DQ238" s="22">
        <f t="shared" ref="DQ238" si="23474">SUM(DQ239:DQ243)</f>
        <v>6345772.5</v>
      </c>
      <c r="DR238" s="22">
        <f t="shared" ref="DR238" si="23475">SUM(DR239:DR243)</f>
        <v>6442876</v>
      </c>
      <c r="DS238" s="22">
        <f t="shared" ref="DS238" si="23476">SUM(DS239:DS243)</f>
        <v>6541875</v>
      </c>
      <c r="DT238" s="22">
        <f t="shared" ref="DT238" si="23477">SUM(DT239:DT243)</f>
        <v>6642949.5</v>
      </c>
      <c r="DU238" s="22">
        <f t="shared" ref="DU238" si="23478">SUM(DU239:DU243)</f>
        <v>6745919.5</v>
      </c>
      <c r="DV238" s="22">
        <f t="shared" ref="DV238" si="23479">SUM(DV239:DV243)</f>
        <v>6850785</v>
      </c>
      <c r="DW238" s="22">
        <f t="shared" ref="DW238" si="23480">SUM(DW239:DW243)</f>
        <v>6957546</v>
      </c>
      <c r="DX238" s="22">
        <f t="shared" ref="DX238" si="23481">SUM(DX239:DX243)</f>
        <v>7066202.5</v>
      </c>
      <c r="DY238" s="22">
        <f t="shared" ref="DY238" si="23482">SUM(DY239:DY243)</f>
        <v>7181694.5</v>
      </c>
      <c r="DZ238" s="22">
        <f t="shared" ref="DZ238" si="23483">SUM(DZ239:DZ243)</f>
        <v>7299202</v>
      </c>
      <c r="EA238" s="22">
        <f t="shared" ref="EA238" si="23484">SUM(EA239:EA243)</f>
        <v>7418725</v>
      </c>
      <c r="EB238" s="22">
        <f t="shared" ref="EB238" si="23485">SUM(EB239:EB243)</f>
        <v>7540263.5</v>
      </c>
      <c r="EC238" s="22">
        <f t="shared" ref="EC238" si="23486">SUM(EC239:EC243)</f>
        <v>7663817.5</v>
      </c>
      <c r="ED238" s="22">
        <f t="shared" ref="ED238" si="23487">SUM(ED239:ED243)</f>
        <v>7789387</v>
      </c>
      <c r="EE238" s="22">
        <f t="shared" ref="EE238" si="23488">SUM(EE239:EE243)</f>
        <v>7916972</v>
      </c>
      <c r="EF238" s="22">
        <f t="shared" ref="EF238" si="23489">SUM(EF239:EF243)</f>
        <v>8046572.5</v>
      </c>
      <c r="EG238" s="22">
        <f t="shared" ref="EG238" si="23490">SUM(EG239:EG243)</f>
        <v>8178188.5</v>
      </c>
      <c r="EH238" s="22">
        <f t="shared" ref="EH238" si="23491">SUM(EH239:EH243)</f>
        <v>8311820</v>
      </c>
      <c r="EI238" s="22">
        <f t="shared" ref="EI238" si="23492">SUM(EI239:EI243)</f>
        <v>8448199</v>
      </c>
      <c r="EJ238" s="22">
        <f t="shared" ref="EJ238" si="23493">SUM(EJ239:EJ243)</f>
        <v>8586605.5</v>
      </c>
      <c r="EK238" s="22">
        <f t="shared" ref="EK238" si="23494">SUM(EK239:EK243)</f>
        <v>8725972</v>
      </c>
      <c r="EL238" s="22">
        <f t="shared" ref="EL238" si="23495">SUM(EL239:EL243)</f>
        <v>8866298.5</v>
      </c>
      <c r="EM238" s="22">
        <f t="shared" ref="EM238" si="23496">SUM(EM239:EM243)</f>
        <v>9007585</v>
      </c>
      <c r="EN238" s="22">
        <f t="shared" ref="EN238" si="23497">SUM(EN239:EN243)</f>
        <v>9149831.5</v>
      </c>
      <c r="EO238" s="22">
        <f t="shared" ref="EO238" si="23498">SUM(EO239:EO243)</f>
        <v>9293038</v>
      </c>
      <c r="EP238" s="22">
        <f t="shared" ref="EP238" si="23499">SUM(EP239:EP243)</f>
        <v>9437204.5</v>
      </c>
      <c r="EQ238" s="22">
        <f t="shared" ref="EQ238" si="23500">SUM(EQ239:EQ243)</f>
        <v>9582331</v>
      </c>
      <c r="ER238" s="22">
        <f t="shared" ref="ER238" si="23501">SUM(ER239:ER243)</f>
        <v>9728417.5</v>
      </c>
      <c r="ES238" s="22">
        <f t="shared" ref="ES238" si="23502">SUM(ES239:ES243)</f>
        <v>9868205</v>
      </c>
      <c r="ET238" s="22">
        <f t="shared" ref="ET238" si="23503">SUM(ET239:ET243)</f>
        <v>9997433.5</v>
      </c>
      <c r="EU238" s="22">
        <f t="shared" ref="EU238" si="23504">SUM(EU239:EU243)</f>
        <v>10127503</v>
      </c>
      <c r="EV238" s="22">
        <f t="shared" ref="EV238" si="23505">SUM(EV239:EV243)</f>
        <v>10258413.5</v>
      </c>
      <c r="EW238" s="22">
        <f t="shared" ref="EW238" si="23506">SUM(EW239:EW243)</f>
        <v>10390165</v>
      </c>
      <c r="EX238" s="22">
        <f t="shared" ref="EX238" si="23507">SUM(EX239:EX243)</f>
        <v>10522757.5</v>
      </c>
      <c r="EY238" s="22">
        <f t="shared" ref="EY238" si="23508">SUM(EY239:EY243)</f>
        <v>10654481</v>
      </c>
      <c r="EZ238" s="22">
        <f t="shared" ref="EZ238" si="23509">SUM(EZ239:EZ243)</f>
        <v>10787045.5</v>
      </c>
      <c r="FA238" s="22">
        <f t="shared" ref="FA238" si="23510">SUM(FA239:FA243)</f>
        <v>10920451</v>
      </c>
      <c r="FB238" s="22">
        <f t="shared" ref="FB238" si="23511">SUM(FB239:FB243)</f>
        <v>11054697.5</v>
      </c>
      <c r="FC238" s="22">
        <f t="shared" ref="FC238" si="23512">SUM(FC239:FC243)</f>
        <v>11189785</v>
      </c>
      <c r="FD238" s="22">
        <f t="shared" ref="FD238" si="23513">SUM(FD239:FD243)</f>
        <v>11243083.5</v>
      </c>
      <c r="FE238" s="22">
        <f t="shared" ref="FE238" si="23514">SUM(FE239:FE243)</f>
        <v>11296083</v>
      </c>
      <c r="FF238" s="22">
        <f t="shared" ref="FF238" si="23515">SUM(FF239:FF243)</f>
        <v>11348783.5</v>
      </c>
      <c r="FG238" s="22">
        <f t="shared" ref="FG238" si="23516">SUM(FG239:FG243)</f>
        <v>11401185</v>
      </c>
      <c r="FH238" s="22">
        <f t="shared" ref="FH238" si="23517">SUM(FH239:FH243)</f>
        <v>11453287.5</v>
      </c>
      <c r="FI238" s="22">
        <f t="shared" ref="FI238" si="23518">SUM(FI239:FI243)</f>
        <v>11505091</v>
      </c>
      <c r="FJ238" s="22">
        <f t="shared" ref="FJ238" si="23519">SUM(FJ239:FJ243)</f>
        <v>11556595.5</v>
      </c>
      <c r="FK238" s="22">
        <f t="shared" ref="FK238" si="23520">SUM(FK239:FK243)</f>
        <v>11607801</v>
      </c>
      <c r="FL238" s="22">
        <f t="shared" ref="FL238" si="23521">SUM(FL239:FL243)</f>
        <v>11658707.5</v>
      </c>
      <c r="FM238" s="22">
        <f t="shared" ref="FM238" si="23522">SUM(FM239:FM243)</f>
        <v>11709315</v>
      </c>
      <c r="FN238" s="22">
        <f t="shared" ref="FN238" si="23523">SUM(FN239:FN243)</f>
        <v>11752669.5</v>
      </c>
      <c r="FO238" s="22">
        <f t="shared" ref="FO238" si="23524">SUM(FO239:FO243)</f>
        <v>11796447.666666668</v>
      </c>
      <c r="FP238" s="22">
        <f t="shared" ref="FP238" si="23525">SUM(FP239:FP243)</f>
        <v>11840649.5</v>
      </c>
      <c r="FQ238" s="22">
        <f t="shared" ref="FQ238" si="23526">SUM(FQ239:FQ243)</f>
        <v>11885275</v>
      </c>
      <c r="FR238" s="22">
        <f t="shared" ref="FR238" si="23527">SUM(FR239:FR243)</f>
        <v>11930324.166666668</v>
      </c>
      <c r="FS238" s="22">
        <f t="shared" ref="FS238" si="23528">SUM(FS239:FS243)</f>
        <v>11975797</v>
      </c>
      <c r="FT238" s="22">
        <f t="shared" ref="FT238" si="23529">SUM(FT239:FT243)</f>
        <v>12021693.5</v>
      </c>
      <c r="FU238" s="22">
        <f t="shared" ref="FU238" si="23530">SUM(FU239:FU243)</f>
        <v>12068013.666666668</v>
      </c>
      <c r="FV238" s="22">
        <f t="shared" ref="FV238" si="23531">SUM(FV239:FV243)</f>
        <v>12114757.5</v>
      </c>
      <c r="FW238" s="22">
        <f t="shared" ref="FW238" si="23532">SUM(FW239:FW243)</f>
        <v>12161925</v>
      </c>
      <c r="FX238" s="22">
        <f t="shared" ref="FX238" si="23533">SUM(FX239:FX243)</f>
        <v>12318691.666666666</v>
      </c>
      <c r="FY238" s="22">
        <f t="shared" ref="FY238" si="23534">SUM(FY239:FY243)</f>
        <v>12477327.5</v>
      </c>
      <c r="FZ238" s="22">
        <f t="shared" ref="FZ238" si="23535">SUM(FZ239:FZ243)</f>
        <v>12637832.5</v>
      </c>
      <c r="GA238" s="22">
        <f t="shared" ref="GA238" si="23536">SUM(GA239:GA243)</f>
        <v>12800206.666666666</v>
      </c>
      <c r="GB238" s="22">
        <f t="shared" ref="GB238" si="23537">SUM(GB239:GB243)</f>
        <v>12964450</v>
      </c>
      <c r="GC238" s="22">
        <f t="shared" ref="GC238" si="23538">SUM(GC239:GC243)</f>
        <v>12986922.5</v>
      </c>
      <c r="GD238" s="22">
        <f t="shared" ref="GD238" si="23539">SUM(GD239:GD243)</f>
        <v>13009374.166666666</v>
      </c>
      <c r="GE238" s="22">
        <f t="shared" ref="GE238" si="23540">SUM(GE239:GE243)</f>
        <v>13031805</v>
      </c>
      <c r="GF238" s="22">
        <f t="shared" ref="GF238" si="23541">SUM(GF239:GF243)</f>
        <v>13054215</v>
      </c>
      <c r="GG238" s="22">
        <f t="shared" ref="GG238" si="23542">SUM(GG239:GG243)</f>
        <v>13076604.166666666</v>
      </c>
      <c r="GH238" s="22">
        <f t="shared" ref="GH238" si="23543">SUM(GH239:GH243)</f>
        <v>13154255</v>
      </c>
      <c r="GI238" s="22">
        <f t="shared" ref="GI238" si="23544">SUM(GI239:GI243)</f>
        <v>13232567.5</v>
      </c>
      <c r="GJ238" s="22">
        <f t="shared" ref="GJ238" si="23545">SUM(GJ239:GJ243)</f>
        <v>13311541.666666666</v>
      </c>
      <c r="GK238" s="22">
        <f t="shared" ref="GK238" si="23546">SUM(GK239:GK243)</f>
        <v>13391177.499999998</v>
      </c>
      <c r="GL238" s="22">
        <f t="shared" ref="GL238" si="23547">SUM(GL239:GL243)</f>
        <v>13471474.999999998</v>
      </c>
      <c r="GM238" s="22">
        <f t="shared" ref="GM238" si="23548">SUM(GM239:GM243)</f>
        <v>13603779.166666664</v>
      </c>
      <c r="GN238" s="22">
        <f t="shared" ref="GN238" si="23549">SUM(GN239:GN243)</f>
        <v>13737952.499999998</v>
      </c>
      <c r="GO238" s="22">
        <f t="shared" ref="GO238" si="23550">SUM(GO239:GO243)</f>
        <v>13873994.999999998</v>
      </c>
      <c r="GP238" s="22">
        <f t="shared" ref="GP238" si="23551">SUM(GP239:GP243)</f>
        <v>14011906.666666664</v>
      </c>
      <c r="GQ238" s="22">
        <f t="shared" ref="GQ238" si="23552">SUM(GQ239:GQ243)</f>
        <v>14151687.499999998</v>
      </c>
      <c r="GR238" s="22">
        <f t="shared" ref="GR238" si="23553">SUM(GR239:GR243)</f>
        <v>14165237.499999998</v>
      </c>
      <c r="GS238" s="22">
        <f t="shared" ref="GS238" si="23554">SUM(GS239:GS243)</f>
        <v>14178556.666666664</v>
      </c>
      <c r="GT238" s="22">
        <f t="shared" ref="GT238" si="23555">SUM(GT239:GT243)</f>
        <v>14192084.999999998</v>
      </c>
      <c r="GU238" s="22">
        <f t="shared" ref="GU238" si="23556">SUM(GU239:GU243)</f>
        <v>14205822.499999996</v>
      </c>
      <c r="GV238" s="22">
        <f t="shared" ref="GV238" si="23557">SUM(GV239:GV243)</f>
        <v>14219769.166666664</v>
      </c>
      <c r="GW238" s="22">
        <f t="shared" ref="GW238" si="23558">SUM(GW239:GW243)</f>
        <v>14246734.999999996</v>
      </c>
      <c r="GX238" s="22">
        <f t="shared" ref="GX238" si="23559">SUM(GX239:GX243)</f>
        <v>14274119.999999996</v>
      </c>
      <c r="GY238" s="22">
        <f t="shared" ref="GY238" si="23560">SUM(GY239:GY243)</f>
        <v>14301924.166666664</v>
      </c>
      <c r="GZ238" s="22">
        <f t="shared" ref="GZ238" si="23561">SUM(GZ239:GZ243)</f>
        <v>14330147.499999996</v>
      </c>
      <c r="HA238" s="22">
        <f t="shared" ref="HA238" si="23562">SUM(HA239:HA243)</f>
        <v>14358789.999999996</v>
      </c>
      <c r="HB238" s="22">
        <f t="shared" ref="HB238" si="23563">SUM(HB239:HB243)</f>
        <v>14375041.666666662</v>
      </c>
      <c r="HC238" s="22">
        <f t="shared" ref="HC238" si="23564">SUM(HC239:HC243)</f>
        <v>14391502.499999996</v>
      </c>
      <c r="HD238" s="22">
        <f t="shared" ref="HD238" si="23565">SUM(HD239:HD243)</f>
        <v>14408172.499999996</v>
      </c>
      <c r="HE238" s="22">
        <f t="shared" ref="HE238" si="23566">SUM(HE239:HE243)</f>
        <v>14425051.666666662</v>
      </c>
      <c r="HF238" s="22">
        <f t="shared" ref="HF238" si="23567">SUM(HF239:HF243)</f>
        <v>14442139.999999996</v>
      </c>
      <c r="HG238" s="22">
        <f t="shared" ref="HG238" si="23568">SUM(HG239:HG243)</f>
        <v>14513879.999999996</v>
      </c>
      <c r="HH238" s="22">
        <f t="shared" ref="HH238" si="23569">SUM(HH239:HH243)</f>
        <v>14597221.666666662</v>
      </c>
      <c r="HI238" s="22">
        <f t="shared" ref="HI238" si="23570">SUM(HI239:HI243)</f>
        <v>14681664.999999996</v>
      </c>
      <c r="HJ238" s="22">
        <f t="shared" ref="HJ238" si="23571">SUM(HJ239:HJ243)</f>
        <v>14767209.999999994</v>
      </c>
      <c r="HK238" s="22">
        <f t="shared" ref="HK238" si="23572">SUM(HK239:HK243)</f>
        <v>14853856.66666666</v>
      </c>
      <c r="HL238" s="22">
        <f t="shared" ref="HL238" si="23573">SUM(HL239:HL243)</f>
        <v>14887162.499999994</v>
      </c>
      <c r="HM238" s="22">
        <f t="shared" ref="HM238" si="23574">SUM(HM239:HM243)</f>
        <v>14922077.499999994</v>
      </c>
      <c r="HN238" s="22">
        <f t="shared" ref="HN238" si="23575">SUM(HN239:HN243)</f>
        <v>14957201.66666666</v>
      </c>
      <c r="HO238" s="22">
        <f t="shared" ref="HO238" si="23576">SUM(HO239:HO243)</f>
        <v>14992534.999999994</v>
      </c>
      <c r="HP238" s="22">
        <f t="shared" ref="HP238" si="23577">SUM(HP239:HP243)</f>
        <v>15028077.499999994</v>
      </c>
      <c r="HQ238" s="22">
        <f t="shared" ref="HQ238" si="23578">SUM(HQ239:HQ243)</f>
        <v>15063829.16666666</v>
      </c>
      <c r="HR238" s="22">
        <f t="shared" ref="HR238" si="23579">SUM(HR239:HR243)</f>
        <v>15107227.499999993</v>
      </c>
      <c r="HS238" s="22">
        <f t="shared" ref="HS238" si="23580">SUM(HS239:HS243)</f>
        <v>15150834.999999993</v>
      </c>
      <c r="HT238" s="22">
        <f t="shared" ref="HT238" si="23581">SUM(HT239:HT243)</f>
        <v>15194651.666666659</v>
      </c>
      <c r="HU238" s="22">
        <f t="shared" ref="HU238" si="23582">SUM(HU239:HU243)</f>
        <v>15238677.499999993</v>
      </c>
      <c r="HV238" s="22">
        <f t="shared" ref="HV238" si="23583">SUM(HV239:HV243)</f>
        <v>15282912.499999991</v>
      </c>
      <c r="HW238" s="22">
        <f t="shared" ref="HW238" si="23584">SUM(HW239:HW243)</f>
        <v>15370056.666666657</v>
      </c>
      <c r="HX238" s="22">
        <f t="shared" ref="HX238" si="23585">SUM(HX239:HX243)</f>
        <v>15458109.999999991</v>
      </c>
      <c r="HY238" s="22">
        <f t="shared" ref="HY238" si="23586">SUM(HY239:HY243)</f>
        <v>15547952.499999989</v>
      </c>
      <c r="HZ238" s="22">
        <f t="shared" ref="HZ238" si="23587">SUM(HZ239:HZ243)</f>
        <v>15639584.166666657</v>
      </c>
      <c r="IA238" s="22">
        <f t="shared" ref="IA238" si="23588">SUM(IA239:IA243)</f>
        <v>15733004.999999989</v>
      </c>
      <c r="IB238" s="22">
        <f t="shared" ref="IB238" si="23589">SUM(IB239:IB243)</f>
        <v>15828214.999999989</v>
      </c>
      <c r="IC238" s="22">
        <f t="shared" ref="IC238" si="23590">SUM(IC239:IC243)</f>
        <v>15925214.166666655</v>
      </c>
      <c r="ID238" s="22">
        <f t="shared" ref="ID238" si="23591">SUM(ID239:ID243)</f>
        <v>16024002.499999987</v>
      </c>
      <c r="IE238" s="22">
        <f t="shared" ref="IE238" si="23592">SUM(IE239:IE243)</f>
        <v>16124579.999999987</v>
      </c>
      <c r="IF238" s="22">
        <f t="shared" ref="IF238" si="23593">SUM(IF239:IF243)</f>
        <v>16226946.666666653</v>
      </c>
      <c r="IG238" s="22">
        <f t="shared" ref="IG238" si="23594">SUM(IG239:IG243)</f>
        <v>16335372.499999985</v>
      </c>
      <c r="IH238" s="22">
        <f t="shared" ref="IH238" si="23595">SUM(IH239:IH243)</f>
        <v>16445657.499999985</v>
      </c>
      <c r="II238" s="22">
        <f t="shared" ref="II238" si="23596">SUM(II239:II243)</f>
        <v>16557801.666666653</v>
      </c>
      <c r="IJ238" s="22">
        <f t="shared" ref="IJ238" si="23597">SUM(IJ239:IJ243)</f>
        <v>16671804.999999985</v>
      </c>
      <c r="IK238" s="22">
        <f t="shared" ref="IK238" si="23598">SUM(IK239:IK243)</f>
        <v>16787667.499999985</v>
      </c>
      <c r="IL238" s="22">
        <f t="shared" ref="IL238" si="23599">SUM(IL239:IL243)</f>
        <v>16899389.166666653</v>
      </c>
      <c r="IM238" s="22">
        <f t="shared" ref="IM238" si="23600">SUM(IM239:IM243)</f>
        <v>17012969.999999985</v>
      </c>
      <c r="IN238" s="22">
        <f t="shared" ref="IN238" si="23601">SUM(IN239:IN243)</f>
        <v>17128409.999999985</v>
      </c>
      <c r="IO238" s="22">
        <f t="shared" ref="IO238" si="23602">SUM(IO239:IO243)</f>
        <v>17245709.166666653</v>
      </c>
      <c r="IP238" s="22">
        <f t="shared" ref="IP238" si="23603">SUM(IP239:IP243)</f>
        <v>17364867.499999985</v>
      </c>
      <c r="IQ238" s="22">
        <f t="shared" ref="IQ238" si="23604">SUM(IQ239:IQ243)</f>
        <v>17503232.499999985</v>
      </c>
      <c r="IR238" s="22">
        <f t="shared" ref="IR238" si="23605">SUM(IR239:IR243)</f>
        <v>17643754.166666649</v>
      </c>
      <c r="IS238" s="22">
        <f t="shared" ref="IS238" si="23606">SUM(IS239:IS243)</f>
        <v>17786432.499999985</v>
      </c>
      <c r="IT238" s="22">
        <f t="shared" ref="IT238" si="23607">SUM(IT239:IT243)</f>
        <v>17931267.499999981</v>
      </c>
      <c r="IU238" s="22">
        <f t="shared" ref="IU238" si="23608">SUM(IU239:IU243)</f>
        <v>18078259.166666649</v>
      </c>
      <c r="IV238" s="22">
        <f t="shared" ref="IV238" si="23609">SUM(IV239:IV243)</f>
        <v>18217490.833333317</v>
      </c>
      <c r="IW238" s="22">
        <f t="shared" ref="IW238" si="23610">SUM(IW239:IW243)</f>
        <v>18358879.166666649</v>
      </c>
      <c r="IX238" s="22">
        <f t="shared" ref="IX238" si="23611">SUM(IX239:IX243)</f>
        <v>18502424.166666649</v>
      </c>
      <c r="IY238" s="22">
        <f t="shared" ref="IY238" si="23612">SUM(IY239:IY243)</f>
        <v>18648125.833333317</v>
      </c>
      <c r="IZ238" s="22">
        <f t="shared" ref="IZ238" si="23613">SUM(IZ239:IZ243)</f>
        <v>18795984.166666653</v>
      </c>
      <c r="JA238" s="22">
        <f t="shared" ref="JA238" si="23614">SUM(JA239:JA243)</f>
        <v>18923679.999999985</v>
      </c>
      <c r="JB238" s="22">
        <f t="shared" ref="JB238" si="23615">SUM(JB239:JB243)</f>
        <v>19055213.333333321</v>
      </c>
      <c r="JC238" s="22">
        <f t="shared" ref="JC238" si="23616">SUM(JC239:JC243)</f>
        <v>19190584.166666653</v>
      </c>
      <c r="JD238" s="22">
        <f t="shared" ref="JD238" si="23617">SUM(JD239:JD243)</f>
        <v>19329792.499999985</v>
      </c>
      <c r="JE238" s="22">
        <f t="shared" ref="JE238" si="23618">SUM(JE239:JE243)</f>
        <v>19472838.333333321</v>
      </c>
      <c r="JF238" s="22">
        <f t="shared" ref="JF238" si="23619">SUM(JF239:JF243)</f>
        <v>19619721.666666653</v>
      </c>
      <c r="JG238" s="22">
        <f t="shared" ref="JG238" si="23620">SUM(JG239:JG243)</f>
        <v>19770442.499999985</v>
      </c>
      <c r="JH238" s="22">
        <f t="shared" ref="JH238" si="23621">SUM(JH239:JH243)</f>
        <v>19925000.833333321</v>
      </c>
      <c r="JI238" s="22">
        <f t="shared" ref="JI238" si="23622">SUM(JI239:JI243)</f>
        <v>20083396.666666653</v>
      </c>
      <c r="JJ238" s="22">
        <f t="shared" ref="JJ238" si="23623">SUM(JJ239:JJ243)</f>
        <v>20245629.999999985</v>
      </c>
      <c r="JK238" s="22">
        <f t="shared" ref="JK238" si="23624">SUM(JK239:JK243)</f>
        <v>20409260.833333321</v>
      </c>
      <c r="JL238" s="22">
        <f t="shared" ref="JL238" si="23625">SUM(JL239:JL243)</f>
        <v>20576689.166666653</v>
      </c>
      <c r="JM238" s="22">
        <f t="shared" ref="JM238" si="23626">SUM(JM239:JM243)</f>
        <v>20747914.999999985</v>
      </c>
      <c r="JN238" s="22">
        <f t="shared" ref="JN238" si="23627">SUM(JN239:JN243)</f>
        <v>20922938.333333321</v>
      </c>
      <c r="JO238" s="22">
        <f t="shared" ref="JO238" si="23628">SUM(JO239:JO243)</f>
        <v>21101759.166666653</v>
      </c>
      <c r="JP238" s="22">
        <f t="shared" ref="JP238" si="23629">SUM(JP239:JP243)</f>
        <v>21284377.499999985</v>
      </c>
      <c r="JQ238" s="22">
        <f t="shared" ref="JQ238" si="23630">SUM(JQ239:JQ243)</f>
        <v>21464793.333333321</v>
      </c>
      <c r="JR238" s="22">
        <f t="shared" ref="JR238" si="23631">SUM(JR239:JR243)</f>
        <v>21649006.666666653</v>
      </c>
      <c r="JS238" s="22">
        <f t="shared" ref="JS238" si="23632">SUM(JS239:JS243)</f>
        <v>21837017.499999985</v>
      </c>
      <c r="JT238" s="22">
        <f t="shared" ref="JT238" si="23633">SUM(JT239:JT243)</f>
        <v>22028825.833333317</v>
      </c>
      <c r="JU238" s="22">
        <f t="shared" ref="JU238" si="23634">SUM(JU239:JU243)</f>
        <v>22200234.999999985</v>
      </c>
      <c r="JV238" s="22">
        <f t="shared" ref="JV238" si="23635">SUM(JV239:JV243)</f>
        <v>22374244.999999985</v>
      </c>
      <c r="JW238" s="22">
        <f t="shared" ref="JW238" si="23636">SUM(JW239:JW243)</f>
        <v>22551655.833333317</v>
      </c>
      <c r="JX238" s="22">
        <f t="shared" ref="JX238" si="23637">SUM(JX239:JX243)</f>
        <v>22732467.499999985</v>
      </c>
      <c r="JY238" s="22">
        <f t="shared" ref="JY238" si="23638">SUM(JY239:JY243)</f>
        <v>22916679.999999985</v>
      </c>
      <c r="JZ238" s="22">
        <f t="shared" ref="JZ238" si="23639">SUM(JZ239:JZ243)</f>
        <v>23104293.333333321</v>
      </c>
      <c r="KA238" s="22">
        <f t="shared" ref="KA238" si="23640">SUM(KA239:KA243)</f>
        <v>23295307.499999985</v>
      </c>
      <c r="KB238" s="22">
        <f t="shared" ref="KB238" si="23641">SUM(KB239:KB243)</f>
        <v>23489722.499999985</v>
      </c>
      <c r="KC238" s="22">
        <f t="shared" ref="KC238" si="23642">SUM(KC239:KC243)</f>
        <v>23687538.333333321</v>
      </c>
      <c r="KD238" s="22">
        <f t="shared" ref="KD238" si="23643">SUM(KD239:KD243)</f>
        <v>23888754.999999989</v>
      </c>
      <c r="KE238" s="22">
        <f t="shared" ref="KE238" si="23644">SUM(KE239:KE243)</f>
        <v>24093372.499999985</v>
      </c>
      <c r="KF238" s="22">
        <f t="shared" ref="KF238" si="23645">SUM(KF239:KF243)</f>
        <v>24276958.333333321</v>
      </c>
      <c r="KG238" s="22">
        <f t="shared" ref="KG238" si="23646">SUM(KG239:KG243)</f>
        <v>24463512.499999989</v>
      </c>
      <c r="KH238" s="22">
        <f t="shared" ref="KH238" si="23647">SUM(KH239:KH243)</f>
        <v>24653034.999999985</v>
      </c>
      <c r="KI238" s="22">
        <f t="shared" ref="KI238" si="23648">SUM(KI239:KI243)</f>
        <v>24845525.833333321</v>
      </c>
      <c r="KJ238" s="22">
        <f t="shared" ref="KJ238" si="23649">SUM(KJ239:KJ243)</f>
        <v>25040984.999999993</v>
      </c>
      <c r="KK238" s="22">
        <f t="shared" ref="KK238" si="23650">SUM(KK239:KK243)</f>
        <v>25239412.499999989</v>
      </c>
      <c r="KL238" s="22">
        <f t="shared" ref="KL238" si="23651">SUM(KL239:KL243)</f>
        <v>25440808.333333321</v>
      </c>
      <c r="KM238" s="22">
        <f t="shared" ref="KM238" si="23652">SUM(KM239:KM243)</f>
        <v>25645172.499999993</v>
      </c>
      <c r="KN238" s="22">
        <f t="shared" ref="KN238" si="23653">SUM(KN239:KN243)</f>
        <v>25852504.999999993</v>
      </c>
      <c r="KO238" s="22">
        <f t="shared" ref="KO238" si="23654">SUM(KO239:KO243)</f>
        <v>26062805.833333325</v>
      </c>
      <c r="KP238" s="22">
        <f t="shared" ref="KP238" si="23655">SUM(KP239:KP243)</f>
        <v>26273634.999999993</v>
      </c>
      <c r="KQ238" s="22">
        <f t="shared" ref="KQ238" si="23656">SUM(KQ239:KQ243)</f>
        <v>26487392.499999993</v>
      </c>
      <c r="KR238" s="22">
        <f t="shared" ref="KR238" si="23657">SUM(KR239:KR243)</f>
        <v>26704078.333333328</v>
      </c>
      <c r="KS238" s="22">
        <f t="shared" ref="KS238" si="23658">SUM(KS239:KS243)</f>
        <v>26923692.499999996</v>
      </c>
      <c r="KT238" s="22">
        <f t="shared" ref="KT238" si="23659">SUM(KT239:KT243)</f>
        <v>27146234.999999993</v>
      </c>
      <c r="KU238" s="22">
        <f t="shared" ref="KU238" si="23660">SUM(KU239:KU243)</f>
        <v>27371705.833333328</v>
      </c>
      <c r="KV238" s="22">
        <f t="shared" ref="KV238" si="23661">SUM(KV239:KV243)</f>
        <v>27767305</v>
      </c>
      <c r="KW238" s="22">
        <f t="shared" ref="KW238" si="23662">SUM(KW239:KW243)</f>
        <v>28168032.499999996</v>
      </c>
      <c r="KX238" s="22">
        <f t="shared" ref="KX238" si="23663">SUM(KX239:KX243)</f>
        <v>28388688.333333328</v>
      </c>
      <c r="KY238" s="22">
        <f t="shared" ref="KY238" si="23664">SUM(KY239:KY243)</f>
        <v>28612272.5</v>
      </c>
      <c r="KZ238" s="22">
        <f t="shared" ref="KZ238" si="23665">SUM(KZ239:KZ243)</f>
        <v>28838785</v>
      </c>
      <c r="LA238" s="22">
        <f t="shared" ref="LA238" si="23666">SUM(LA239:LA243)</f>
        <v>29086045.833333332</v>
      </c>
      <c r="LB238" s="22">
        <f t="shared" ref="LB238" si="23667">SUM(LB239:LB243)</f>
        <v>29316735</v>
      </c>
      <c r="LC238" s="22">
        <f t="shared" ref="LC238" si="23668">SUM(LC239:LC243)</f>
        <v>29550352.5</v>
      </c>
      <c r="LD238" s="22">
        <f t="shared" ref="LD238" si="23669">SUM(LD239:LD243)</f>
        <v>29786898.333333336</v>
      </c>
      <c r="LE238" s="22">
        <f t="shared" ref="LE238" si="23670">SUM(LE239:LE243)</f>
        <v>30026372.500000004</v>
      </c>
      <c r="LF238" s="22">
        <f t="shared" ref="LF238" si="23671">SUM(LF239:LF243)</f>
        <v>30354058.333333336</v>
      </c>
      <c r="LG238" s="22">
        <f t="shared" ref="LG238" si="23672">SUM(LG239:LG243)</f>
        <v>30685664.166666672</v>
      </c>
      <c r="LH238" s="22">
        <f t="shared" ref="LH238" si="23673">SUM(LH239:LH243)</f>
        <v>31021190.000000004</v>
      </c>
      <c r="LI238" s="22">
        <f t="shared" ref="LI238" si="23674">SUM(LI239:LI243)</f>
        <v>31360635.83333334</v>
      </c>
      <c r="LJ238" s="22">
        <f t="shared" ref="LJ238" si="23675">SUM(LJ239:LJ243)</f>
        <v>31702725.000000007</v>
      </c>
      <c r="LK238" s="22">
        <f t="shared" ref="LK238" si="23676">SUM(LK239:LK243)</f>
        <v>31957215.83333334</v>
      </c>
      <c r="LL238" s="22">
        <f t="shared" ref="LL238" si="23677">SUM(LL239:LL243)</f>
        <v>32213358.33333334</v>
      </c>
      <c r="LM238" s="22">
        <f t="shared" ref="LM238" si="23678">SUM(LM239:LM243)</f>
        <v>32605352.500000007</v>
      </c>
      <c r="LN238" s="22">
        <f t="shared" ref="LN238" si="23679">SUM(LN239:LN243)</f>
        <v>33001198.33333334</v>
      </c>
      <c r="LO238" s="22">
        <f t="shared" ref="LO238" si="23680">SUM(LO239:LO243)</f>
        <v>33217895.83333334</v>
      </c>
      <c r="LP238" s="22">
        <f t="shared" ref="LP238" si="23681">SUM(LP239:LP243)</f>
        <v>33435445.000000007</v>
      </c>
      <c r="LQ238" s="22">
        <f t="shared" ref="LQ238" si="23682">SUM(LQ239:LQ243)</f>
        <v>33653845.833333343</v>
      </c>
      <c r="LR238" s="22">
        <f t="shared" ref="LR238" si="23683">SUM(LR239:LR243)</f>
        <v>33873098.333333343</v>
      </c>
      <c r="LS238" s="22">
        <f t="shared" ref="LS238" si="23684">SUM(LS239:LS243)</f>
        <v>34093202.500000007</v>
      </c>
      <c r="LT238" s="22">
        <f t="shared" ref="LT238" si="23685">SUM(LT239:LT243)</f>
        <v>34314158.333333343</v>
      </c>
      <c r="LU238" s="22">
        <f t="shared" ref="LU238" si="23686">SUM(LU239:LU243)</f>
        <v>34535965.833333343</v>
      </c>
      <c r="LV238" s="22">
        <f t="shared" ref="LV238" si="23687">SUM(LV239:LV243)</f>
        <v>34772045.000000007</v>
      </c>
      <c r="LW238" s="22">
        <f t="shared" ref="LW238" si="23688">SUM(LW239:LW243)</f>
        <v>34990895.833333343</v>
      </c>
      <c r="LX238" s="22">
        <f t="shared" ref="LX238" si="23689">SUM(LX239:LX243)</f>
        <v>35210518.333333343</v>
      </c>
      <c r="LY238" s="22">
        <f t="shared" ref="LY238" si="23690">SUM(LY239:LY243)</f>
        <v>35430912.500000007</v>
      </c>
      <c r="LZ238" s="22">
        <f t="shared" ref="LZ238" si="23691">SUM(LZ239:LZ243)</f>
        <v>35636778.333333343</v>
      </c>
      <c r="MA238" s="22">
        <f t="shared" ref="MA238" si="23692">SUM(MA239:MA243)</f>
        <v>35843415.833333343</v>
      </c>
      <c r="MB238" s="22">
        <f t="shared" ref="MB238" si="23693">SUM(MB239:MB243)</f>
        <v>36050825.000000007</v>
      </c>
      <c r="MC238" s="22">
        <f t="shared" ref="MC238" si="23694">SUM(MC239:MC243)</f>
        <v>36259005.833333343</v>
      </c>
      <c r="MD238" s="22">
        <f t="shared" ref="MD238" si="23695">SUM(MD239:MD243)</f>
        <v>36466068.333333343</v>
      </c>
      <c r="ME238" s="22">
        <f t="shared" ref="ME238" si="23696">SUM(ME239:ME243)</f>
        <v>36673902.500000015</v>
      </c>
      <c r="MF238" s="22">
        <f t="shared" ref="MF238" si="23697">SUM(MF239:MF243)</f>
        <v>36882508.333333343</v>
      </c>
      <c r="MG238" s="22">
        <f t="shared" ref="MG238" si="23698">SUM(MG239:MG243)</f>
        <v>37091885.833333343</v>
      </c>
      <c r="MH238" s="22">
        <f t="shared" ref="MH238" si="23699">SUM(MH239:MH243)</f>
        <v>37302035.000000015</v>
      </c>
      <c r="MI238" s="22">
        <f t="shared" ref="MI238" si="23700">SUM(MI239:MI243)</f>
        <v>37512955.833333351</v>
      </c>
      <c r="MJ238" s="22">
        <f t="shared" ref="MJ238" si="23701">SUM(MJ239:MJ243)</f>
        <v>37785140.000000015</v>
      </c>
      <c r="MK238" s="22">
        <f t="shared" ref="MK238" si="23702">SUM(MK239:MK243)</f>
        <v>38059087.500000015</v>
      </c>
      <c r="ML238" s="22">
        <f t="shared" ref="ML238" si="23703">SUM(ML239:ML243)</f>
        <v>38334798.333333358</v>
      </c>
      <c r="MM238" s="22">
        <f t="shared" ref="MM238" si="23704">SUM(MM239:MM243)</f>
        <v>38579547.500000022</v>
      </c>
      <c r="MN238" s="22">
        <f t="shared" ref="MN238" si="23705">SUM(MN239:MN243)</f>
        <v>38826060.000000022</v>
      </c>
      <c r="MO238" s="22">
        <f t="shared" ref="MO238" si="23706">SUM(MO239:MO243)</f>
        <v>39014108.166666687</v>
      </c>
      <c r="MP238" s="22">
        <f t="shared" ref="MP238" si="23707">SUM(MP239:MP243)</f>
        <v>39203192.000000022</v>
      </c>
      <c r="MQ238" s="22">
        <f t="shared" ref="MQ238" si="23708">SUM(MQ239:MQ243)</f>
        <v>39338411.500000022</v>
      </c>
      <c r="MR238" s="22">
        <f t="shared" ref="MR238" si="23709">SUM(MR239:MR243)</f>
        <v>39473766.666666687</v>
      </c>
      <c r="MS238" s="22">
        <f t="shared" ref="MS238" si="23710">SUM(MS239:MS243)</f>
        <v>39609257.500000022</v>
      </c>
      <c r="MT238" s="22">
        <f t="shared" ref="MT238" si="23711">SUM(MT239:MT243)</f>
        <v>39744884.000000022</v>
      </c>
      <c r="MU238" s="22">
        <f t="shared" ref="MU238" si="23712">SUM(MU239:MU243)</f>
        <v>39880646.166666687</v>
      </c>
      <c r="MV238" s="22">
        <f t="shared" ref="MV238" si="23713">SUM(MV239:MV243)</f>
        <v>40016544.000000022</v>
      </c>
      <c r="MW238" s="22">
        <f t="shared" ref="MW238" si="23714">SUM(MW239:MW243)</f>
        <v>40152577.500000022</v>
      </c>
      <c r="MX238" s="22">
        <f t="shared" ref="MX238" si="23715">SUM(MX239:MX243)</f>
        <v>40288746.666666687</v>
      </c>
      <c r="MY238" s="22">
        <f t="shared" ref="MY238" si="23716">SUM(MY239:MY243)</f>
        <v>40419561.500000022</v>
      </c>
      <c r="MZ238" s="22">
        <f t="shared" ref="MZ238" si="23717">SUM(MZ239:MZ243)</f>
        <v>40550422.000000022</v>
      </c>
      <c r="NA238" s="22">
        <f t="shared" ref="NA238" si="23718">SUM(NA239:NA243)</f>
        <v>40681328.166666687</v>
      </c>
      <c r="NB238" s="22">
        <f t="shared" ref="NB238" si="23719">SUM(NB239:NB243)</f>
        <v>40812280.000000022</v>
      </c>
      <c r="NC238" s="22">
        <f t="shared" ref="NC238" si="23720">SUM(NC239:NC243)</f>
        <v>40943277.500000022</v>
      </c>
      <c r="ND238" s="22">
        <f t="shared" ref="ND238" si="23721">SUM(ND239:ND243)</f>
        <v>41074320.666666687</v>
      </c>
      <c r="NE238" s="22">
        <f t="shared" ref="NE238" si="23722">SUM(NE239:NE243)</f>
        <v>41210509.500000022</v>
      </c>
      <c r="NF238" s="22">
        <f t="shared" ref="NF238" si="23723">SUM(NF239:NF243)</f>
        <v>41346744.000000022</v>
      </c>
      <c r="NG238" s="22">
        <f t="shared" ref="NG238" si="23724">SUM(NG239:NG243)</f>
        <v>41483024.166666687</v>
      </c>
      <c r="NH238" s="22">
        <f t="shared" ref="NH238" si="23725">SUM(NH239:NH243)</f>
        <v>41619350.000000022</v>
      </c>
      <c r="NI238" s="22">
        <f t="shared" ref="NI238" si="23726">SUM(NI239:NI243)</f>
        <v>41756351.500000022</v>
      </c>
      <c r="NJ238" s="22">
        <f t="shared" ref="NJ238" si="23727">SUM(NJ239:NJ243)</f>
        <v>41893398.666666687</v>
      </c>
      <c r="NK238" s="22">
        <f t="shared" ref="NK238" si="23728">SUM(NK239:NK243)</f>
        <v>42030491.500000022</v>
      </c>
      <c r="NL238" s="22">
        <f t="shared" ref="NL238" si="23729">SUM(NL239:NL243)</f>
        <v>42167630.000000022</v>
      </c>
      <c r="NM238" s="22">
        <f t="shared" ref="NM238" si="23730">SUM(NM239:NM243)</f>
        <v>42304814.166666687</v>
      </c>
      <c r="NN238" s="22">
        <f t="shared" ref="NN238" si="23731">SUM(NN239:NN243)</f>
        <v>42442044.000000022</v>
      </c>
      <c r="NO238" s="22">
        <f t="shared" ref="NO238" si="23732">SUM(NO239:NO243)</f>
        <v>42579319.500000022</v>
      </c>
      <c r="NP238" s="22">
        <f t="shared" ref="NP238" si="23733">SUM(NP239:NP243)</f>
        <v>42716640.666666687</v>
      </c>
      <c r="NQ238" s="22">
        <f t="shared" ref="NQ238" si="23734">SUM(NQ239:NQ243)</f>
        <v>42787466.666666687</v>
      </c>
      <c r="NR238" s="22">
        <f t="shared" ref="NR238" si="23735">SUM(NR239:NR243)</f>
        <v>42848322.50000003</v>
      </c>
      <c r="NS238" s="22">
        <f t="shared" ref="NS238" si="23736">SUM(NS239:NS243)</f>
        <v>42908397.166666694</v>
      </c>
      <c r="NT238" s="22">
        <f t="shared" ref="NT238" si="23737">SUM(NT239:NT243)</f>
        <v>42967690.666666694</v>
      </c>
      <c r="NU238" s="22">
        <f t="shared" ref="NU238" si="23738">SUM(NU239:NU243)</f>
        <v>43026203.00000003</v>
      </c>
      <c r="NV238" s="22">
        <f t="shared" ref="NV238" si="23739">SUM(NV239:NV243)</f>
        <v>43102234.166666701</v>
      </c>
      <c r="NW238" s="22">
        <f t="shared" ref="NW238" si="23740">SUM(NW239:NW243)</f>
        <v>43177784.166666701</v>
      </c>
      <c r="NX238" s="22">
        <f t="shared" ref="NX238" si="23741">SUM(NX239:NX243)</f>
        <v>43252853.00000003</v>
      </c>
      <c r="NY238" s="22">
        <f t="shared" ref="NY238" si="23742">SUM(NY239:NY243)</f>
        <v>43327440.666666701</v>
      </c>
      <c r="NZ238" s="22">
        <f t="shared" ref="NZ238" si="23743">SUM(NZ239:NZ243)</f>
        <v>43401547.166666701</v>
      </c>
      <c r="OA238" s="22">
        <f t="shared" ref="OA238" si="23744">SUM(OA239:OA243)</f>
        <v>43475172.500000037</v>
      </c>
      <c r="OB238" s="22">
        <f t="shared" ref="OB238" si="23745">SUM(OB239:OB243)</f>
        <v>43548316.666666701</v>
      </c>
      <c r="OC238" s="22">
        <f t="shared" ref="OC238" si="23746">SUM(OC239:OC243)</f>
        <v>43620979.666666701</v>
      </c>
      <c r="OD238" s="22">
        <f t="shared" ref="OD238" si="23747">SUM(OD239:OD243)</f>
        <v>43694991.500000045</v>
      </c>
      <c r="OE238" s="22">
        <f t="shared" ref="OE238" si="23748">SUM(OE239:OE243)</f>
        <v>43768552.166666709</v>
      </c>
      <c r="OF238" s="22">
        <f t="shared" ref="OF238" si="23749">SUM(OF239:OF243)</f>
        <v>43841661.666666709</v>
      </c>
      <c r="OG238" s="22">
        <f t="shared" ref="OG238" si="23750">SUM(OG239:OG243)</f>
        <v>43914320.000000045</v>
      </c>
      <c r="OH238" s="22">
        <f t="shared" ref="OH238" si="23751">SUM(OH239:OH243)</f>
        <v>43986527.166666716</v>
      </c>
      <c r="OI238" s="22">
        <f t="shared" ref="OI238" si="23752">SUM(OI239:OI243)</f>
        <v>44071883.166666716</v>
      </c>
      <c r="OJ238" s="22">
        <f t="shared" ref="OJ238" si="23753">SUM(OJ239:OJ243)</f>
        <v>44156788.000000045</v>
      </c>
      <c r="OK238" s="22">
        <f t="shared" ref="OK238" si="23754">SUM(OK239:OK243)</f>
        <v>44241241.666666716</v>
      </c>
      <c r="OL238" s="22">
        <f t="shared" ref="OL238" si="23755">SUM(OL239:OL243)</f>
        <v>44325244.166666716</v>
      </c>
      <c r="OM238" s="22">
        <f t="shared" ref="OM238" si="23756">SUM(OM239:OM243)</f>
        <v>44410475.500000052</v>
      </c>
      <c r="ON238" s="22">
        <f t="shared" ref="ON238" si="23757">SUM(ON239:ON243)</f>
        <v>44495255.666666716</v>
      </c>
      <c r="OO238" s="22">
        <f t="shared" ref="OO238" si="23758">SUM(OO239:OO243)</f>
        <v>44579584.666666716</v>
      </c>
      <c r="OP238" s="22">
        <f t="shared" ref="OP238" si="23759">SUM(OP239:OP243)</f>
        <v>44663462.50000006</v>
      </c>
      <c r="OQ238" s="22">
        <f t="shared" ref="OQ238" si="23760">SUM(OQ239:OQ243)</f>
        <v>44746889.166666724</v>
      </c>
      <c r="OR238" s="22">
        <f t="shared" ref="OR238" si="23761">SUM(OR239:OR243)</f>
        <v>44829864.666666724</v>
      </c>
      <c r="OS238" s="22">
        <f t="shared" ref="OS238" si="23762">SUM(OS239:OS243)</f>
        <v>44912389.00000006</v>
      </c>
      <c r="OT238" s="22">
        <f t="shared" ref="OT238" si="23763">SUM(OT239:OT243)</f>
        <v>44994462.166666731</v>
      </c>
      <c r="OU238" s="22">
        <f t="shared" ref="OU238" si="23764">SUM(OU239:OU243)</f>
        <v>45076084.166666731</v>
      </c>
      <c r="OV238" s="22">
        <f t="shared" ref="OV238" si="23765">SUM(OV239:OV243)</f>
        <v>45151007.50000006</v>
      </c>
      <c r="OW238" s="22">
        <f t="shared" ref="OW238" si="23766">SUM(OW239:OW243)</f>
        <v>45225182.166666731</v>
      </c>
      <c r="OX238" s="22">
        <f t="shared" ref="OX238" si="23767">SUM(OX239:OX243)</f>
        <v>45298828.833333403</v>
      </c>
      <c r="OY238" s="22">
        <f t="shared" ref="OY238" si="23768">SUM(OY239:OY243)</f>
        <v>45371947.500000067</v>
      </c>
      <c r="OZ238" s="22">
        <f t="shared" ref="OZ238" si="23769">SUM(OZ239:OZ243)</f>
        <v>45493338.166666739</v>
      </c>
      <c r="PA238" s="22">
        <f t="shared" ref="PA238" si="23770">SUM(PA239:PA243)</f>
        <v>45615000.833333403</v>
      </c>
      <c r="PB238" s="22">
        <f t="shared" ref="PB238" si="23771">SUM(PB239:PB243)</f>
        <v>45736935.500000075</v>
      </c>
      <c r="PC238" s="22">
        <f t="shared" ref="PC238" si="23772">SUM(PC239:PC243)</f>
        <v>45859142.166666746</v>
      </c>
      <c r="PD238" s="22">
        <f t="shared" ref="PD238" si="23773">SUM(PD239:PD243)</f>
        <v>45981620.83333341</v>
      </c>
      <c r="PE238" s="22">
        <f t="shared" ref="PE238" si="23774">SUM(PE239:PE243)</f>
        <v>46104371.500000082</v>
      </c>
      <c r="PF238" s="22">
        <f t="shared" ref="PF238" si="23775">SUM(PF239:PF243)</f>
        <v>46227394.166666746</v>
      </c>
      <c r="PG238" s="22">
        <f t="shared" ref="PG238" si="23776">SUM(PG239:PG243)</f>
        <v>46350688.833333418</v>
      </c>
      <c r="PH238" s="22">
        <f t="shared" ref="PH238" si="23777">SUM(PH239:PH243)</f>
        <v>46479135.500000089</v>
      </c>
      <c r="PI238" s="22">
        <f t="shared" ref="PI238" si="23778">SUM(PI239:PI243)</f>
        <v>46607934.166666754</v>
      </c>
      <c r="PJ238" s="22">
        <f t="shared" ref="PJ238" si="23779">SUM(PJ239:PJ243)</f>
        <v>46737084.833333418</v>
      </c>
      <c r="PK238" s="22">
        <f t="shared" ref="PK238" si="23780">SUM(PK239:PK243)</f>
        <v>46866587.500000089</v>
      </c>
      <c r="PL238" s="22">
        <f t="shared" ref="PL238" si="23781">SUM(PL239:PL243)</f>
        <v>46996442.166666761</v>
      </c>
      <c r="PM238" s="22">
        <f t="shared" ref="PM238" si="23782">SUM(PM239:PM243)</f>
        <v>47126648.833333425</v>
      </c>
      <c r="PN238" s="22">
        <f t="shared" ref="PN238" si="23783">SUM(PN239:PN243)</f>
        <v>47253127.500000097</v>
      </c>
      <c r="PO238" s="22">
        <f t="shared" ref="PO238" si="23784">SUM(PO239:PO243)</f>
        <v>47379958.166666761</v>
      </c>
      <c r="PP238" s="22">
        <f t="shared" ref="PP238" si="23785">SUM(PP239:PP243)</f>
        <v>47507140.833333433</v>
      </c>
      <c r="PQ238" s="22">
        <f t="shared" ref="PQ238" si="23786">SUM(PQ239:PQ243)</f>
        <v>47634675.500000097</v>
      </c>
      <c r="PR238" s="22">
        <f t="shared" ref="PR238" si="23787">SUM(PR239:PR243)</f>
        <v>47762058.166666768</v>
      </c>
      <c r="PS238" s="22">
        <f t="shared" ref="PS238" si="23788">SUM(PS239:PS243)</f>
        <v>47889792.833333433</v>
      </c>
      <c r="PT238" s="22">
        <f t="shared" ref="PT238" si="23789">SUM(PT239:PT243)</f>
        <v>48017879.500000104</v>
      </c>
      <c r="PU238" s="22">
        <f t="shared" ref="PU238" si="23790">SUM(PU239:PU243)</f>
        <v>48146318.166666776</v>
      </c>
      <c r="PV238" s="22">
        <f t="shared" ref="PV238" si="23791">SUM(PV239:PV243)</f>
        <v>48275108.833333448</v>
      </c>
      <c r="PW238" s="22">
        <f t="shared" ref="PW238" si="23792">SUM(PW239:PW243)</f>
        <v>48404251.500000112</v>
      </c>
      <c r="PX238" s="22">
        <f t="shared" ref="PX238" si="23793">SUM(PX239:PX243)</f>
        <v>48533746.166666783</v>
      </c>
      <c r="PY238" s="22">
        <f t="shared" ref="PY238" si="23794">SUM(PY239:PY243)</f>
        <v>48663592.833333448</v>
      </c>
      <c r="PZ238" s="22">
        <f t="shared" ref="PZ238" si="23795">SUM(PZ239:PZ243)</f>
        <v>48817988.166666783</v>
      </c>
      <c r="QA238" s="22">
        <f t="shared" ref="QA238" si="23796">SUM(QA239:QA243)</f>
        <v>48973132.166666783</v>
      </c>
      <c r="QB238" s="22">
        <f t="shared" ref="QB238" si="23797">SUM(QB239:QB243)</f>
        <v>49129024.833333455</v>
      </c>
      <c r="QC238" s="22">
        <f t="shared" ref="QC238" si="23798">SUM(QC239:QC243)</f>
        <v>49288948.666666791</v>
      </c>
      <c r="QD238" s="22">
        <f t="shared" ref="QD238" si="23799">SUM(QD239:QD243)</f>
        <v>49452903.666666791</v>
      </c>
      <c r="QE238" s="22">
        <f t="shared" ref="QE238" si="23800">SUM(QE239:QE243)</f>
        <v>49606249.833333462</v>
      </c>
      <c r="QF238" s="22">
        <f t="shared" ref="QF238" si="23801">SUM(QF239:QF243)</f>
        <v>49763387.166666798</v>
      </c>
      <c r="QG238" s="22">
        <f t="shared" ref="QG238" si="23802">SUM(QG239:QG243)</f>
        <v>49924315.666666798</v>
      </c>
      <c r="QH238" s="22">
        <f t="shared" ref="QH238" si="23803">SUM(QH239:QH243)</f>
        <v>50089035.33333347</v>
      </c>
      <c r="QI238" s="22">
        <f t="shared" ref="QI238" si="23804">SUM(QI239:QI243)</f>
        <v>50257546.166666806</v>
      </c>
      <c r="QJ238" s="22">
        <f t="shared" ref="QJ238" si="23805">SUM(QJ239:QJ243)</f>
        <v>50429848.166666806</v>
      </c>
      <c r="QK238" s="22">
        <f t="shared" ref="QK238" si="23806">SUM(QK239:QK243)</f>
        <v>50605941.333333477</v>
      </c>
      <c r="QL238" s="22">
        <f t="shared" ref="QL238" si="23807">SUM(QL239:QL243)</f>
        <v>50785825.666666813</v>
      </c>
      <c r="QM238" s="22">
        <f t="shared" ref="QM238" si="23808">SUM(QM239:QM243)</f>
        <v>50968037.166666813</v>
      </c>
      <c r="QN238" s="22">
        <f t="shared" ref="QN238" si="23809">SUM(QN239:QN243)</f>
        <v>51154015.833333485</v>
      </c>
      <c r="QO238" s="22">
        <f t="shared" ref="QO238" si="23810">SUM(QO239:QO243)</f>
        <v>51343761.666666821</v>
      </c>
      <c r="QP238" s="22">
        <f t="shared" ref="QP238" si="23811">SUM(QP239:QP243)</f>
        <v>51537274.666666821</v>
      </c>
      <c r="QQ238" s="22">
        <f t="shared" ref="QQ238" si="23812">SUM(QQ239:QQ243)</f>
        <v>51734554.833333492</v>
      </c>
      <c r="QR238" s="22">
        <f t="shared" ref="QR238" si="23813">SUM(QR239:QR243)</f>
        <v>51931522.166666828</v>
      </c>
      <c r="QS238" s="22">
        <f t="shared" ref="QS238" si="23814">SUM(QS239:QS243)</f>
        <v>52132256.666666828</v>
      </c>
      <c r="QT238" s="22">
        <f t="shared" ref="QT238" si="23815">SUM(QT239:QT243)</f>
        <v>52336758.3333335</v>
      </c>
      <c r="QU238" s="22">
        <f t="shared" ref="QU238" si="23816">SUM(QU239:QU243)</f>
        <v>52545027.166666836</v>
      </c>
      <c r="QV238" s="22">
        <f t="shared" ref="QV238" si="23817">SUM(QV239:QV243)</f>
        <v>52756559.166666836</v>
      </c>
      <c r="QW238" s="22">
        <f t="shared" ref="QW238" si="23818">SUM(QW239:QW243)</f>
        <v>52971858.333333507</v>
      </c>
      <c r="QX238" s="22">
        <f t="shared" ref="QX238" si="23819">SUM(QX239:QX243)</f>
        <v>53190924.666666843</v>
      </c>
      <c r="QY238" s="22">
        <f t="shared" ref="QY238" si="23820">SUM(QY239:QY243)</f>
        <v>53413758.166666843</v>
      </c>
      <c r="QZ238" s="22">
        <f t="shared" ref="QZ238" si="23821">SUM(QZ239:QZ243)</f>
        <v>53640358.833333515</v>
      </c>
      <c r="RA238" s="22">
        <f t="shared" ref="RA238" si="23822">SUM(RA239:RA243)</f>
        <v>53870726.66666685</v>
      </c>
      <c r="RB238" s="22">
        <f t="shared" ref="RB238" si="23823">SUM(RB239:RB243)</f>
        <v>54104861.66666685</v>
      </c>
      <c r="RC238" s="22">
        <f t="shared" ref="RC238" si="23824">SUM(RC239:RC243)</f>
        <v>54342763.833333522</v>
      </c>
      <c r="RD238" s="22">
        <f t="shared" ref="RD238" si="23825">SUM(RD239:RD243)</f>
        <v>54584433.166666858</v>
      </c>
      <c r="RE238" s="22">
        <f t="shared" ref="RE238" si="23826">SUM(RE239:RE243)</f>
        <v>54829869.666666858</v>
      </c>
      <c r="RF238" s="22">
        <f t="shared" ref="RF238" si="23827">SUM(RF239:RF243)</f>
        <v>55079073.33333353</v>
      </c>
      <c r="RG238" s="22">
        <f t="shared" ref="RG238" si="23828">SUM(RG239:RG243)</f>
        <v>55334400.666666865</v>
      </c>
      <c r="RH238" s="22">
        <f t="shared" ref="RH238" si="23829">SUM(RH239:RH243)</f>
        <v>55595851.666666865</v>
      </c>
      <c r="RI238" s="22">
        <f t="shared" ref="RI238" si="23830">SUM(RI239:RI243)</f>
        <v>55848786.33333353</v>
      </c>
      <c r="RJ238" s="22">
        <f t="shared" ref="RJ238" si="23831">SUM(RJ239:RJ243)</f>
        <v>56107604.666666865</v>
      </c>
      <c r="RK238" s="22">
        <f t="shared" ref="RK238" si="23832">SUM(RK239:RK243)</f>
        <v>56372306.666666865</v>
      </c>
      <c r="RL238" s="22">
        <f t="shared" ref="RL238" si="23833">SUM(RL239:RL243)</f>
        <v>56642892.33333353</v>
      </c>
      <c r="RM238" s="22">
        <f t="shared" ref="RM238" si="23834">SUM(RM239:RM243)</f>
        <v>56919361.666666865</v>
      </c>
      <c r="RN238" s="22">
        <f t="shared" ref="RN238" si="23835">SUM(RN239:RN243)</f>
        <v>57201714.666666865</v>
      </c>
      <c r="RO238" s="22">
        <f t="shared" ref="RO238" si="23836">SUM(RO239:RO243)</f>
        <v>57489951.33333353</v>
      </c>
      <c r="RP238" s="22">
        <f t="shared" ref="RP238" si="23837">SUM(RP239:RP243)</f>
        <v>57784071.666666865</v>
      </c>
      <c r="RQ238" s="22">
        <f t="shared" ref="RQ238" si="23838">SUM(RQ239:RQ243)</f>
        <v>58082611.666666865</v>
      </c>
      <c r="RR238" s="22">
        <f t="shared" ref="RR238" si="23839">SUM(RR239:RR243)</f>
        <v>58387011.33333353</v>
      </c>
      <c r="RS238" s="22">
        <f t="shared" ref="RS238" si="23840">SUM(RS239:RS243)</f>
        <v>58697270.666666865</v>
      </c>
      <c r="RT238" s="22">
        <f t="shared" ref="RT238" si="23841">SUM(RT239:RT243)</f>
        <v>59013389.666666865</v>
      </c>
      <c r="RU238" s="22">
        <f t="shared" ref="RU238" si="23842">SUM(RU239:RU243)</f>
        <v>59335368.33333353</v>
      </c>
      <c r="RV238" s="22">
        <f t="shared" ref="RV238" si="23843">SUM(RV239:RV243)</f>
        <v>59663206.666666865</v>
      </c>
      <c r="RW238" s="22">
        <f t="shared" ref="RW238" si="23844">SUM(RW239:RW243)</f>
        <v>59999624.666666865</v>
      </c>
      <c r="RX238" s="22">
        <f t="shared" ref="RX238" si="23845">SUM(RX239:RX243)</f>
        <v>60341902.33333353</v>
      </c>
      <c r="RY238" s="22">
        <f t="shared" ref="RY238" si="23846">SUM(RY239:RY243)</f>
        <v>60690039.666666865</v>
      </c>
      <c r="RZ238" s="22">
        <f t="shared" ref="RZ238" si="23847">SUM(RZ239:RZ243)</f>
        <v>61044036.666666865</v>
      </c>
      <c r="SA238" s="22">
        <f t="shared" ref="SA238" si="23848">SUM(SA239:SA243)</f>
        <v>61404229.33333353</v>
      </c>
      <c r="SB238" s="22">
        <f t="shared" ref="SB238" si="23849">SUM(SB239:SB243)</f>
        <v>61770281.666666865</v>
      </c>
      <c r="SC238" s="22">
        <f t="shared" ref="SC238" si="23850">SUM(SC239:SC243)</f>
        <v>62142193.666666865</v>
      </c>
      <c r="SD238" s="22">
        <f t="shared" ref="SD238" si="23851">SUM(SD239:SD243)</f>
        <v>62519965.33333353</v>
      </c>
      <c r="SE238" s="22">
        <f t="shared" ref="SE238" si="23852">SUM(SE239:SE243)</f>
        <v>62903596.666666865</v>
      </c>
      <c r="SF238" s="22">
        <f t="shared" ref="SF238" si="23853">SUM(SF239:SF243)</f>
        <v>63293087.666666865</v>
      </c>
      <c r="SG238" s="22">
        <f t="shared" ref="SG238" si="23854">SUM(SG239:SG243)</f>
        <v>63688438.333333537</v>
      </c>
      <c r="SH238" s="22">
        <f t="shared" ref="SH238" si="23855">SUM(SH239:SH243)</f>
        <v>64089648.666666865</v>
      </c>
      <c r="SI238" s="22">
        <f t="shared" ref="SI238" si="23856">SUM(SI239:SI243)</f>
        <v>64496718.666666865</v>
      </c>
      <c r="SJ238" s="22">
        <f t="shared" ref="SJ238" si="23857">SUM(SJ239:SJ243)</f>
        <v>64897748.333333537</v>
      </c>
      <c r="SK238" s="22">
        <f t="shared" ref="SK238" si="23858">SUM(SK239:SK243)</f>
        <v>65304637.666666865</v>
      </c>
      <c r="SL238" s="22">
        <f t="shared" ref="SL238" si="23859">SUM(SL239:SL243)</f>
        <v>65713556.666666865</v>
      </c>
      <c r="SM238" s="22">
        <f t="shared" ref="SM238" si="23860">SUM(SM239:SM243)</f>
        <v>66124505.333333537</v>
      </c>
      <c r="SN238" s="22">
        <f t="shared" ref="SN238" si="23861">SUM(SN239:SN243)</f>
        <v>66547243.666666865</v>
      </c>
      <c r="SO238" s="22">
        <f t="shared" ref="SO238" si="23862">SUM(SO239:SO243)</f>
        <v>66972171.666666865</v>
      </c>
      <c r="SP238" s="22">
        <f t="shared" ref="SP238" si="23863">SUM(SP239:SP243)</f>
        <v>67399289.333333537</v>
      </c>
      <c r="SQ238" s="22">
        <f t="shared" ref="SQ238" si="23864">SUM(SQ239:SQ243)</f>
        <v>67828596.666666865</v>
      </c>
      <c r="SR238" s="22">
        <f t="shared" ref="SR238" si="23865">SUM(SR239:SR243)</f>
        <v>68260093.666666865</v>
      </c>
      <c r="SS238" s="22">
        <f t="shared" ref="SS238" si="23866">SUM(SS239:SS243)</f>
        <v>68693780.333333537</v>
      </c>
      <c r="ST238" s="22">
        <f t="shared" ref="ST238" si="23867">SUM(ST239:ST243)</f>
        <v>69129656.666666865</v>
      </c>
      <c r="SU238" s="22">
        <f t="shared" ref="SU238" si="23868">SUM(SU239:SU243)</f>
        <v>69567722.666666865</v>
      </c>
      <c r="SV238" s="22">
        <f t="shared" ref="SV238" si="23869">SUM(SV239:SV243)</f>
        <v>70008954.333333537</v>
      </c>
      <c r="SW238" s="22">
        <f t="shared" ref="SW238" si="23870">SUM(SW239:SW243)</f>
        <v>70452391.666666865</v>
      </c>
      <c r="SX238" s="22">
        <f t="shared" ref="SX238" si="23871">SUM(SX239:SX243)</f>
        <v>70898034.666666865</v>
      </c>
      <c r="SY238" s="22">
        <f t="shared" ref="SY238" si="23872">SUM(SY239:SY243)</f>
        <v>71345883.333333537</v>
      </c>
      <c r="SZ238" s="22">
        <f t="shared" ref="SZ238" si="23873">SUM(SZ239:SZ243)</f>
        <v>71795937.666666865</v>
      </c>
      <c r="TA238" s="22">
        <f t="shared" ref="TA238" si="23874">SUM(TA239:TA243)</f>
        <v>72248197.666666865</v>
      </c>
      <c r="TB238" s="22">
        <f t="shared" ref="TB238" si="23875">SUM(TB239:TB243)</f>
        <v>72673083.333333537</v>
      </c>
      <c r="TC238" s="22">
        <f t="shared" ref="TC238" si="23876">SUM(TC239:TC243)</f>
        <v>73100174.666666865</v>
      </c>
      <c r="TD238" s="22">
        <f t="shared" ref="TD238" si="23877">SUM(TD239:TD243)</f>
        <v>73529471.666666865</v>
      </c>
      <c r="TE238" s="22">
        <f t="shared" ref="TE238" si="23878">SUM(TE239:TE243)</f>
        <v>73960974.333333537</v>
      </c>
      <c r="TF238" s="22">
        <f t="shared" ref="TF238" si="23879">SUM(TF239:TF243)</f>
        <v>74391028.666666865</v>
      </c>
      <c r="TG238" s="22">
        <f t="shared" ref="TG238" si="23880">SUM(TG239:TG243)</f>
        <v>74823288.666666865</v>
      </c>
      <c r="TH238" s="22">
        <f t="shared" ref="TH238" si="23881">SUM(TH239:TH243)</f>
        <v>75257754.333333537</v>
      </c>
      <c r="TI238" s="22">
        <f t="shared" ref="TI238" si="23882">SUM(TI239:TI243)</f>
        <v>75694425.666666865</v>
      </c>
      <c r="TJ238" s="22">
        <f t="shared" ref="TJ238" si="23883">SUM(TJ239:TJ243)</f>
        <v>76133302.666666865</v>
      </c>
      <c r="TK238" s="22">
        <f t="shared" ref="TK238" si="23884">SUM(TK239:TK243)</f>
        <v>76574385.333333537</v>
      </c>
      <c r="TL238" s="22">
        <f t="shared" ref="TL238" si="23885">SUM(TL239:TL243)</f>
        <v>77017673.666666865</v>
      </c>
      <c r="TM238" s="22">
        <f t="shared" ref="TM238" si="23886">SUM(TM239:TM243)</f>
        <v>77463167.666666865</v>
      </c>
      <c r="TN238" s="22">
        <f t="shared" ref="TN238" si="23887">SUM(TN239:TN243)</f>
        <v>77886670.666666865</v>
      </c>
      <c r="TO238" s="22">
        <f t="shared" ref="TO238" si="23888">SUM(TO239:TO243)</f>
        <v>78270927.666666865</v>
      </c>
      <c r="TP238" s="22">
        <f t="shared" ref="TP238" si="23889">SUM(TP239:TP243)</f>
        <v>78656980.666666865</v>
      </c>
      <c r="TQ238" s="22">
        <f t="shared" ref="TQ238" si="23890">SUM(TQ239:TQ243)</f>
        <v>79044829.666666865</v>
      </c>
      <c r="TR238" s="22">
        <f t="shared" ref="TR238" si="23891">SUM(TR239:TR243)</f>
        <v>79434474.666666865</v>
      </c>
      <c r="TS238" s="22">
        <f t="shared" ref="TS238" si="23892">SUM(TS239:TS243)</f>
        <v>79719775.666666865</v>
      </c>
      <c r="TT238" s="22">
        <f t="shared" ref="TT238" si="23893">SUM(TT239:TT243)</f>
        <v>80005132.666666865</v>
      </c>
      <c r="TU238" s="22">
        <f t="shared" ref="TU238" si="23894">SUM(TU239:TU243)</f>
        <v>80290545.666666865</v>
      </c>
      <c r="TV238" s="22">
        <f t="shared" ref="TV238" si="23895">SUM(TV239:TV243)</f>
        <v>80576014.666666865</v>
      </c>
      <c r="TW238" s="22">
        <f t="shared" ref="TW238" si="23896">SUM(TW239:TW243)</f>
        <v>80861539.666666865</v>
      </c>
      <c r="TX238" s="22">
        <f t="shared" ref="TX238" si="23897">SUM(TX239:TX243)</f>
        <v>81147120.666666865</v>
      </c>
      <c r="TY238" s="22">
        <f t="shared" ref="TY238" si="23898">SUM(TY239:TY243)</f>
        <v>81432757.666666865</v>
      </c>
      <c r="TZ238" s="22">
        <f t="shared" ref="TZ238" si="23899">SUM(TZ239:TZ243)</f>
        <v>81718450.666666865</v>
      </c>
      <c r="UA238" s="22">
        <f t="shared" ref="UA238" si="23900">SUM(UA239:UA243)</f>
        <v>81993585.666666865</v>
      </c>
      <c r="UB238" s="22">
        <f t="shared" ref="UB238" si="23901">SUM(UB239:UB243)</f>
        <v>82268602.666666865</v>
      </c>
      <c r="UC238" s="22">
        <f t="shared" ref="UC238" si="23902">SUM(UC239:UC243)</f>
        <v>82543501.666666865</v>
      </c>
      <c r="UD238" s="22">
        <f t="shared" ref="UD238" si="23903">SUM(UD239:UD243)</f>
        <v>82818282.666666865</v>
      </c>
      <c r="UE238" s="22">
        <f t="shared" ref="UE238" si="23904">SUM(UE239:UE243)</f>
        <v>83092945.666666865</v>
      </c>
      <c r="UF238" s="22">
        <f t="shared" ref="UF238" si="23905">SUM(UF239:UF243)</f>
        <v>83333830.666666865</v>
      </c>
      <c r="UG238" s="22">
        <f t="shared" ref="UG238" si="23906">SUM(UG239:UG243)</f>
        <v>83574597.666666865</v>
      </c>
      <c r="UH238" s="22">
        <f t="shared" ref="UH238" si="23907">SUM(UH239:UH243)</f>
        <v>83815246.666666865</v>
      </c>
      <c r="UI238" s="22">
        <f t="shared" ref="UI238" si="23908">SUM(UI239:UI243)</f>
        <v>84055777.666666865</v>
      </c>
      <c r="UJ238" s="22">
        <f t="shared" ref="UJ238" si="23909">SUM(UJ239:UJ243)</f>
        <v>84292032.666666865</v>
      </c>
      <c r="UK238" s="22">
        <f t="shared" ref="UK238" si="23910">SUM(UK239:UK243)</f>
        <v>84528169.666666865</v>
      </c>
      <c r="UL238" s="22">
        <f t="shared" ref="UL238" si="23911">SUM(UL239:UL243)</f>
        <v>84764188.666666865</v>
      </c>
      <c r="UM238" s="22">
        <f t="shared" ref="UM238" si="23912">SUM(UM239:UM243)</f>
        <v>85000089.666666865</v>
      </c>
      <c r="UN238" s="22">
        <f t="shared" ref="UN238" si="23913">SUM(UN239:UN243)</f>
        <v>85235872.666666865</v>
      </c>
      <c r="UO238" s="22">
        <f t="shared" ref="UO238" si="23914">SUM(UO239:UO243)</f>
        <v>85471537.666666865</v>
      </c>
      <c r="UP238" s="22">
        <f t="shared" ref="UP238" si="23915">SUM(UP239:UP243)</f>
        <v>85707084.666666865</v>
      </c>
      <c r="UQ238" s="22">
        <f t="shared" ref="UQ238" si="23916">SUM(UQ239:UQ243)</f>
        <v>85942513.666666865</v>
      </c>
      <c r="UR238" s="22">
        <f t="shared" ref="UR238" si="23917">SUM(UR239:UR243)</f>
        <v>86177824.666666865</v>
      </c>
      <c r="US238" s="22">
        <f t="shared" ref="US238" si="23918">SUM(US239:US243)</f>
        <v>86324184.166666865</v>
      </c>
      <c r="UT238" s="22">
        <f t="shared" ref="UT238" si="23919">SUM(UT239:UT243)</f>
        <v>86469057.166666865</v>
      </c>
      <c r="UU238" s="22">
        <f t="shared" ref="UU238" si="23920">SUM(UU239:UU243)</f>
        <v>86612365.666666865</v>
      </c>
      <c r="UV238" s="22">
        <f t="shared" ref="UV238" si="23921">SUM(UV239:UV243)</f>
        <v>86754109.666666865</v>
      </c>
      <c r="UW238" s="22">
        <f t="shared" ref="UW238" si="23922">SUM(UW239:UW243)</f>
        <v>86773509.166666865</v>
      </c>
      <c r="UX238" s="22">
        <f t="shared" ref="UX238" si="23923">SUM(UX239:UX243)</f>
        <v>86789364.16666685</v>
      </c>
      <c r="UY238" s="22">
        <f t="shared" ref="UY238" si="23924">SUM(UY239:UY243)</f>
        <v>86801674.66666685</v>
      </c>
      <c r="UZ238" s="22">
        <f t="shared" ref="UZ238" si="23925">SUM(UZ239:UZ243)</f>
        <v>86810440.66666685</v>
      </c>
      <c r="VA238" s="22">
        <f t="shared" ref="VA238" si="23926">SUM(VA239:VA243)</f>
        <v>86815662.16666685</v>
      </c>
      <c r="VB238" s="22">
        <f t="shared" ref="VB238" si="23927">SUM(VB239:VB243)</f>
        <v>86817339.16666685</v>
      </c>
      <c r="VC238" s="22">
        <f t="shared" ref="VC238" si="23928">SUM(VC239:VC243)</f>
        <v>86815471.66666685</v>
      </c>
      <c r="VD238" s="22">
        <f t="shared" ref="VD238" si="23929">SUM(VD239:VD243)</f>
        <v>86810059.66666685</v>
      </c>
      <c r="VE238" s="22">
        <f t="shared" ref="VE238" si="23930">SUM(VE239:VE243)</f>
        <v>86789025.16666685</v>
      </c>
      <c r="VF238" s="22">
        <f t="shared" ref="VF238" si="23931">SUM(VF239:VF243)</f>
        <v>86764248.16666685</v>
      </c>
      <c r="VG238" s="22">
        <f t="shared" ref="VG238" si="23932">SUM(VG239:VG243)</f>
        <v>86735728.66666685</v>
      </c>
      <c r="VH238" s="22">
        <f t="shared" ref="VH238" si="23933">SUM(VH239:VH243)</f>
        <v>86703466.66666685</v>
      </c>
      <c r="VI238" s="22">
        <f t="shared" ref="VI238" si="23934">SUM(VI239:VI243)</f>
        <v>86667462.16666685</v>
      </c>
      <c r="VJ238" s="22">
        <f t="shared" ref="VJ238" si="23935">SUM(VJ239:VJ243)</f>
        <v>86627715.16666685</v>
      </c>
      <c r="VK238" s="22">
        <f t="shared" ref="VK238" si="23936">SUM(VK239:VK243)</f>
        <v>86625025.66666685</v>
      </c>
      <c r="VL238" s="22">
        <f t="shared" ref="VL238" si="23937">SUM(VL239:VL243)</f>
        <v>86618593.66666685</v>
      </c>
      <c r="VM238" s="22">
        <f t="shared" ref="VM238" si="23938">SUM(VM239:VM243)</f>
        <v>86608419.16666685</v>
      </c>
      <c r="VN238" s="22">
        <f t="shared" ref="VN238" si="23939">SUM(VN239:VN243)</f>
        <v>86594502.16666685</v>
      </c>
      <c r="VO238" s="22">
        <f t="shared" ref="VO238" si="23940">SUM(VO239:VO243)</f>
        <v>86581882.66666685</v>
      </c>
      <c r="VP238" s="22">
        <f t="shared" ref="VP238" si="23941">SUM(VP239:VP243)</f>
        <v>86565520.66666685</v>
      </c>
      <c r="VQ238" s="22">
        <f t="shared" ref="VQ238" si="23942">SUM(VQ239:VQ243)</f>
        <v>86545416.16666685</v>
      </c>
      <c r="VR238" s="22">
        <f t="shared" ref="VR238" si="23943">SUM(VR239:VR243)</f>
        <v>86521569.16666685</v>
      </c>
      <c r="VS238" s="22">
        <f t="shared" ref="VS238" si="23944">SUM(VS239:VS243)</f>
        <v>86493979.66666685</v>
      </c>
      <c r="VT238" s="22">
        <f t="shared" ref="VT238" si="23945">SUM(VT239:VT243)</f>
        <v>86462647.66666685</v>
      </c>
      <c r="VU238" s="22">
        <f t="shared" ref="VU238" si="23946">SUM(VU239:VU243)</f>
        <v>86427573.16666685</v>
      </c>
      <c r="VV238" s="22">
        <f t="shared" ref="VV238" si="23947">SUM(VV239:VV243)</f>
        <v>86388756.16666685</v>
      </c>
      <c r="VW238" s="22">
        <f t="shared" ref="VW238" si="23948">SUM(VW239:VW243)</f>
        <v>86335308.16666685</v>
      </c>
      <c r="VX238" s="22">
        <f t="shared" ref="VX238" si="23949">SUM(VX239:VX243)</f>
        <v>86313639.16666685</v>
      </c>
      <c r="VY238" s="22">
        <f t="shared" ref="VY238" si="23950">SUM(VY239:VY243)</f>
        <v>86288049.16666685</v>
      </c>
      <c r="VZ238" s="22">
        <f t="shared" ref="VZ238" si="23951">SUM(VZ239:VZ243)</f>
        <v>86259066.16666685</v>
      </c>
      <c r="WA238" s="22">
        <f t="shared" ref="WA238" si="23952">SUM(WA239:WA243)</f>
        <v>86226690.16666685</v>
      </c>
      <c r="WB238" s="22">
        <f t="shared" ref="WB238" si="23953">SUM(WB239:WB243)</f>
        <v>86337321.16666685</v>
      </c>
      <c r="WC238" s="22">
        <f t="shared" ref="WC238" si="23954">SUM(WC239:WC243)</f>
        <v>86446959.16666685</v>
      </c>
      <c r="WD238" s="22">
        <f t="shared" ref="WD238" si="23955">SUM(WD239:WD243)</f>
        <v>86555604.16666685</v>
      </c>
      <c r="WE238" s="22">
        <f t="shared" ref="WE238" si="23956">SUM(WE239:WE243)</f>
        <v>86663256.16666685</v>
      </c>
      <c r="WF238" s="22">
        <f t="shared" ref="WF238" si="23957">SUM(WF239:WF243)</f>
        <v>86769915.16666685</v>
      </c>
      <c r="WG238" s="22">
        <f t="shared" ref="WG238" si="23958">SUM(WG239:WG243)</f>
        <v>86875581.16666685</v>
      </c>
      <c r="WH238" s="22">
        <f t="shared" ref="WH238" si="23959">SUM(WH239:WH243)</f>
        <v>86980254.16666685</v>
      </c>
      <c r="WI238" s="22">
        <f t="shared" ref="WI238" si="23960">SUM(WI239:WI243)</f>
        <v>87083934.16666685</v>
      </c>
      <c r="WJ238" s="22">
        <f t="shared" ref="WJ238" si="23961">SUM(WJ239:WJ243)</f>
        <v>87201261.16666685</v>
      </c>
      <c r="WK238" s="22">
        <f t="shared" ref="WK238" si="23962">SUM(WK239:WK243)</f>
        <v>87317835.16666685</v>
      </c>
      <c r="WL238" s="22">
        <f t="shared" ref="WL238" si="23963">SUM(WL239:WL243)</f>
        <v>87433656.16666685</v>
      </c>
      <c r="WM238" s="22">
        <f t="shared" ref="WM238" si="23964">SUM(WM239:WM243)</f>
        <v>87548724.16666685</v>
      </c>
      <c r="WN238" s="22">
        <f t="shared" ref="WN238" si="23965">SUM(WN239:WN243)</f>
        <v>87663039.16666685</v>
      </c>
      <c r="WO238" s="22">
        <f t="shared" ref="WO238" si="23966">SUM(WO239:WO243)</f>
        <v>87778641.16666685</v>
      </c>
      <c r="WP238" s="22">
        <f t="shared" ref="WP238" si="23967">SUM(WP239:WP243)</f>
        <v>87893490.16666685</v>
      </c>
      <c r="WQ238" s="22">
        <f t="shared" ref="WQ238" si="23968">SUM(WQ239:WQ243)</f>
        <v>88007586.16666685</v>
      </c>
      <c r="WR238" s="22">
        <f t="shared" ref="WR238" si="23969">SUM(WR239:WR243)</f>
        <v>88120929.16666685</v>
      </c>
      <c r="WS238" s="22">
        <f t="shared" ref="WS238" si="23970">SUM(WS239:WS243)</f>
        <v>88233771.16666685</v>
      </c>
      <c r="WT238" s="22">
        <f t="shared" ref="WT238" si="23971">SUM(WT239:WT243)</f>
        <v>88345860.16666685</v>
      </c>
      <c r="WU238" s="22">
        <f t="shared" ref="WU238" si="23972">SUM(WU239:WU243)</f>
        <v>88457196.16666685</v>
      </c>
      <c r="WV238" s="22">
        <f t="shared" ref="WV238" si="23973">SUM(WV239:WV243)</f>
        <v>88567779.16666685</v>
      </c>
      <c r="WW238" s="22">
        <f t="shared" ref="WW238" si="23974">SUM(WW239:WW243)</f>
        <v>88677609.16666685</v>
      </c>
      <c r="WX238" s="22">
        <f t="shared" ref="WX238" si="23975">SUM(WX239:WX243)</f>
        <v>88786686.16666685</v>
      </c>
      <c r="WY238" s="22">
        <f t="shared" ref="WY238" si="23976">SUM(WY239:WY243)</f>
        <v>88895010.16666685</v>
      </c>
      <c r="WZ238" s="22">
        <f t="shared" ref="WZ238" si="23977">SUM(WZ239:WZ243)</f>
        <v>89002581.16666685</v>
      </c>
      <c r="XA238" s="22">
        <f t="shared" ref="XA238" si="23978">SUM(XA239:XA243)</f>
        <v>89109399.16666685</v>
      </c>
      <c r="XB238" s="22">
        <f t="shared" ref="XB238" si="23979">SUM(XB239:XB243)</f>
        <v>89282469.66666685</v>
      </c>
      <c r="XC238" s="22">
        <f t="shared" ref="XC238" si="23980">SUM(XC239:XC243)</f>
        <v>89453962.66666685</v>
      </c>
      <c r="XD238" s="22">
        <f t="shared" ref="XD238" si="23981">SUM(XD239:XD243)</f>
        <v>89623878.16666685</v>
      </c>
      <c r="XE238" s="22">
        <f t="shared" ref="XE238" si="23982">SUM(XE239:XE243)</f>
        <v>89792216.16666685</v>
      </c>
      <c r="XF238" s="22">
        <f t="shared" ref="XF238" si="23983">SUM(XF239:XF243)</f>
        <v>89966296.66666685</v>
      </c>
      <c r="XG238" s="22">
        <f t="shared" ref="XG238" si="23984">SUM(XG239:XG243)</f>
        <v>90138919.66666685</v>
      </c>
      <c r="XH238" s="22">
        <f t="shared" ref="XH238" si="23985">SUM(XH239:XH243)</f>
        <v>90310085.16666685</v>
      </c>
      <c r="XI238" s="22">
        <f t="shared" ref="XI238" si="23986">SUM(XI239:XI243)</f>
        <v>90479793.16666685</v>
      </c>
      <c r="XJ238" s="22">
        <f t="shared" ref="XJ238" si="23987">SUM(XJ239:XJ243)</f>
        <v>90648043.66666685</v>
      </c>
      <c r="XK238" s="22">
        <f t="shared" ref="XK238" si="23988">SUM(XK239:XK243)</f>
        <v>90814836.66666685</v>
      </c>
      <c r="XL238" s="22">
        <f t="shared" ref="XL238" si="23989">SUM(XL239:XL243)</f>
        <v>90980172.16666685</v>
      </c>
      <c r="XM238" s="22">
        <f t="shared" ref="XM238" si="23990">SUM(XM239:XM243)</f>
        <v>91144050.16666685</v>
      </c>
      <c r="XN238" s="22">
        <f t="shared" ref="XN238" si="23991">SUM(XN239:XN243)</f>
        <v>91307202.66666685</v>
      </c>
      <c r="XO238" s="22">
        <f t="shared" ref="XO238" si="23992">SUM(XO239:XO243)</f>
        <v>91468909.66666685</v>
      </c>
      <c r="XP238" s="22">
        <f t="shared" ref="XP238" si="23993">SUM(XP239:XP243)</f>
        <v>91629171.16666685</v>
      </c>
      <c r="XQ238" s="22">
        <f t="shared" ref="XQ238" si="23994">SUM(XQ239:XQ243)</f>
        <v>91787987.16666685</v>
      </c>
      <c r="XR238" s="22">
        <f t="shared" ref="XR238" si="23995">SUM(XR239:XR243)</f>
        <v>91945357.66666685</v>
      </c>
      <c r="XS238" s="22">
        <f t="shared" ref="XS238" si="23996">SUM(XS239:XS243)</f>
        <v>92101282.66666685</v>
      </c>
      <c r="XT238" s="22">
        <f t="shared" ref="XT238" si="23997">SUM(XT239:XT243)</f>
        <v>92268002.16666685</v>
      </c>
      <c r="XU238" s="22">
        <f t="shared" ref="XU238" si="23998">SUM(XU239:XU243)</f>
        <v>92433276.16666685</v>
      </c>
      <c r="XV238" s="22">
        <f t="shared" ref="XV238" si="23999">SUM(XV239:XV243)</f>
        <v>92597104.66666685</v>
      </c>
      <c r="XW238" s="22">
        <f t="shared" ref="XW238" si="24000">SUM(XW239:XW243)</f>
        <v>92759487.66666685</v>
      </c>
      <c r="XX238" s="22">
        <f t="shared" ref="XX238" si="24001">SUM(XX239:XX243)</f>
        <v>92921937.16666685</v>
      </c>
      <c r="XY238" s="22">
        <f t="shared" ref="XY238" si="24002">SUM(XY239:XY243)</f>
        <v>93082941.16666685</v>
      </c>
      <c r="XZ238" s="22">
        <f t="shared" ref="XZ238" si="24003">SUM(XZ239:XZ243)</f>
        <v>93242499.66666685</v>
      </c>
      <c r="YA238" s="22">
        <f t="shared" ref="YA238" si="24004">SUM(YA239:YA243)</f>
        <v>93400612.66666685</v>
      </c>
      <c r="YB238" s="22">
        <f t="shared" ref="YB238" si="24005">SUM(YB239:YB243)</f>
        <v>93557280.16666685</v>
      </c>
      <c r="YC238" s="22">
        <f t="shared" ref="YC238" si="24006">SUM(YC239:YC243)</f>
        <v>93712502.16666685</v>
      </c>
      <c r="YD238" s="22">
        <f t="shared" ref="YD238" si="24007">SUM(YD239:YD243)</f>
        <v>93866278.66666685</v>
      </c>
      <c r="YE238" s="22">
        <f t="shared" ref="YE238" si="24008">SUM(YE239:YE243)</f>
        <v>94018609.66666685</v>
      </c>
      <c r="YF238" s="22">
        <f t="shared" ref="YF238" si="24009">SUM(YF239:YF243)</f>
        <v>94162236.16666685</v>
      </c>
      <c r="YG238" s="22">
        <f t="shared" ref="YG238" si="24010">SUM(YG239:YG243)</f>
        <v>94283274.16666685</v>
      </c>
      <c r="YH238" s="22">
        <f t="shared" ref="YH238" si="24011">SUM(YH239:YH243)</f>
        <v>94403143.66666685</v>
      </c>
      <c r="YI238" s="22">
        <f t="shared" ref="YI238" si="24012">SUM(YI239:YI243)</f>
        <v>94521844.66666685</v>
      </c>
      <c r="YJ238" s="22">
        <f t="shared" ref="YJ238" si="24013">SUM(YJ239:YJ243)</f>
        <v>94639377.16666685</v>
      </c>
      <c r="YK238" s="22">
        <f t="shared" ref="YK238" si="24014">SUM(YK239:YK243)</f>
        <v>94799661.16666685</v>
      </c>
      <c r="YL238" s="22">
        <f t="shared" ref="YL238" si="24015">SUM(YL239:YL243)</f>
        <v>94959496.66666685</v>
      </c>
      <c r="YM238" s="22">
        <f t="shared" ref="YM238" si="24016">SUM(YM239:YM243)</f>
        <v>95118883.66666685</v>
      </c>
      <c r="YN238" s="22">
        <f t="shared" ref="YN238" si="24017">SUM(YN239:YN243)</f>
        <v>95277822.16666685</v>
      </c>
      <c r="YO238" s="22">
        <f t="shared" ref="YO238" si="24018">SUM(YO239:YO243)</f>
        <v>95436312.16666685</v>
      </c>
      <c r="YP238" s="22">
        <f t="shared" ref="YP238" si="24019">SUM(YP239:YP243)</f>
        <v>95594353.66666685</v>
      </c>
      <c r="YQ238" s="22">
        <f t="shared" ref="YQ238" si="24020">SUM(YQ239:YQ243)</f>
        <v>95751946.66666685</v>
      </c>
      <c r="YR238" s="22">
        <f t="shared" ref="YR238" si="24021">SUM(YR239:YR243)</f>
        <v>95909091.16666685</v>
      </c>
      <c r="YS238" s="22">
        <f t="shared" ref="YS238" si="24022">SUM(YS239:YS243)</f>
        <v>96070179.16666685</v>
      </c>
      <c r="YT238" s="22">
        <f t="shared" ref="YT238" si="24023">SUM(YT239:YT243)</f>
        <v>96230890.66666685</v>
      </c>
      <c r="YU238" s="22">
        <f t="shared" ref="YU238" si="24024">SUM(YU239:YU243)</f>
        <v>96391225.66666685</v>
      </c>
      <c r="YV238" s="22">
        <f t="shared" ref="YV238" si="24025">SUM(YV239:YV243)</f>
        <v>96551184.16666685</v>
      </c>
      <c r="YW238" s="22">
        <f t="shared" ref="YW238" si="24026">SUM(YW239:YW243)</f>
        <v>96710766.16666685</v>
      </c>
      <c r="YX238" s="22">
        <f t="shared" ref="YX238" si="24027">SUM(YX239:YX243)</f>
        <v>96869971.66666685</v>
      </c>
      <c r="YY238" s="22">
        <f t="shared" ref="YY238" si="24028">SUM(YY239:YY243)</f>
        <v>97020640.66666685</v>
      </c>
      <c r="YZ238" s="22">
        <f t="shared" ref="YZ238" si="24029">SUM(YZ239:YZ243)</f>
        <v>97170933.16666685</v>
      </c>
      <c r="ZA238" s="22">
        <f t="shared" ref="ZA238" si="24030">SUM(ZA239:ZA243)</f>
        <v>97320849.16666685</v>
      </c>
      <c r="ZB238" s="22">
        <f t="shared" ref="ZB238" si="24031">SUM(ZB239:ZB243)</f>
        <v>97470388.66666685</v>
      </c>
      <c r="ZC238" s="22">
        <f t="shared" ref="ZC238" si="24032">SUM(ZC239:ZC243)</f>
        <v>97618543.66666685</v>
      </c>
      <c r="ZD238" s="22">
        <f t="shared" ref="ZD238" si="24033">SUM(ZD239:ZD243)</f>
        <v>97766322.16666685</v>
      </c>
      <c r="ZE238" s="22">
        <f t="shared" ref="ZE238" si="24034">SUM(ZE239:ZE243)</f>
        <v>97913724.16666685</v>
      </c>
      <c r="ZF238" s="22">
        <f t="shared" ref="ZF238" si="24035">SUM(ZF239:ZF243)</f>
        <v>98060749.66666685</v>
      </c>
      <c r="ZG238" s="22">
        <f t="shared" ref="ZG238" si="24036">SUM(ZG239:ZG243)</f>
        <v>98207398.66666685</v>
      </c>
      <c r="ZH238" s="22">
        <f t="shared" ref="ZH238" si="24037">SUM(ZH239:ZH243)</f>
        <v>98353671.16666685</v>
      </c>
      <c r="ZI238" s="22">
        <f t="shared" ref="ZI238" si="24038">SUM(ZI239:ZI243)</f>
        <v>98499567.16666685</v>
      </c>
      <c r="ZJ238" s="22">
        <f t="shared" ref="ZJ238" si="24039">SUM(ZJ239:ZJ243)</f>
        <v>98645086.66666685</v>
      </c>
      <c r="ZK238" s="22">
        <f t="shared" ref="ZK238" si="24040">SUM(ZK239:ZK243)</f>
        <v>98748796.16666685</v>
      </c>
      <c r="ZL238" s="22">
        <f t="shared" ref="ZL238" si="24041">SUM(ZL239:ZL243)</f>
        <v>98853535.66666685</v>
      </c>
      <c r="ZM238" s="22">
        <f t="shared" ref="ZM238" si="24042">SUM(ZM239:ZM243)</f>
        <v>98959305.16666685</v>
      </c>
      <c r="ZN238" s="22">
        <f t="shared" ref="ZN238" si="24043">SUM(ZN239:ZN243)</f>
        <v>99066104.66666685</v>
      </c>
      <c r="ZO238" s="22">
        <f t="shared" ref="ZO238" si="24044">SUM(ZO239:ZO243)</f>
        <v>99173934.16666685</v>
      </c>
      <c r="ZP238" s="22">
        <f t="shared" ref="ZP238" si="24045">SUM(ZP239:ZP243)</f>
        <v>99253513.66666685</v>
      </c>
      <c r="ZQ238" s="22">
        <f t="shared" ref="ZQ238" si="24046">SUM(ZQ239:ZQ243)</f>
        <v>99333643.16666685</v>
      </c>
      <c r="ZR238" s="22">
        <f t="shared" ref="ZR238" si="24047">SUM(ZR239:ZR243)</f>
        <v>99414322.66666685</v>
      </c>
      <c r="ZS238" s="22">
        <f t="shared" ref="ZS238" si="24048">SUM(ZS239:ZS243)</f>
        <v>99495552.16666685</v>
      </c>
      <c r="ZT238" s="22">
        <f t="shared" ref="ZT238" si="24049">SUM(ZT239:ZT243)</f>
        <v>99577331.66666685</v>
      </c>
      <c r="ZU238" s="22">
        <f t="shared" ref="ZU238" si="24050">SUM(ZU239:ZU243)</f>
        <v>99659661.16666685</v>
      </c>
      <c r="ZV238" s="22">
        <f t="shared" ref="ZV238" si="24051">SUM(ZV239:ZV243)</f>
        <v>99742540.66666685</v>
      </c>
      <c r="ZW238" s="22">
        <f t="shared" ref="ZW238" si="24052">SUM(ZW239:ZW243)</f>
        <v>99825970.16666685</v>
      </c>
      <c r="ZX238" s="22">
        <f t="shared" ref="ZX238" si="24053">SUM(ZX239:ZX243)</f>
        <v>99907021.66666685</v>
      </c>
      <c r="ZY238" s="22">
        <f t="shared" ref="ZY238" si="24054">SUM(ZY239:ZY243)</f>
        <v>99988575.16666685</v>
      </c>
      <c r="ZZ238" s="22">
        <f t="shared" ref="ZZ238" si="24055">SUM(ZZ239:ZZ243)</f>
        <v>100070630.66666685</v>
      </c>
      <c r="AAA238" s="22">
        <f t="shared" ref="AAA238" si="24056">SUM(AAA239:AAA243)</f>
        <v>100170528.16666685</v>
      </c>
      <c r="AAB238" s="22">
        <f t="shared" ref="AAB238" si="24057">SUM(AAB239:AAB243)</f>
        <v>100270927.66666685</v>
      </c>
      <c r="AAC238" s="22">
        <f t="shared" ref="AAC238" si="24058">SUM(AAC239:AAC243)</f>
        <v>100371829.16666685</v>
      </c>
      <c r="AAD238" s="22">
        <f t="shared" ref="AAD238" si="24059">SUM(AAD239:AAD243)</f>
        <v>100473232.66666685</v>
      </c>
      <c r="AAE238" s="22">
        <f t="shared" ref="AAE238" si="24060">SUM(AAE239:AAE243)</f>
        <v>100577280.16666685</v>
      </c>
      <c r="AAF238" s="22">
        <f t="shared" ref="AAF238" si="24061">SUM(AAF239:AAF243)</f>
        <v>100681829.66666685</v>
      </c>
      <c r="AAG238" s="22">
        <f t="shared" ref="AAG238" si="24062">SUM(AAG239:AAG243)</f>
        <v>100786881.16666685</v>
      </c>
      <c r="AAH238" s="22">
        <f t="shared" ref="AAH238" si="24063">SUM(AAH239:AAH243)</f>
        <v>100892434.66666685</v>
      </c>
      <c r="AAI238" s="22">
        <f t="shared" ref="AAI238" si="24064">SUM(AAI239:AAI243)</f>
        <v>100998490.16666685</v>
      </c>
      <c r="AAJ238" s="22">
        <f t="shared" ref="AAJ238" si="24065">SUM(AAJ239:AAJ243)</f>
        <v>101105047.66666685</v>
      </c>
      <c r="AAK238" s="22">
        <f t="shared" ref="AAK238" si="24066">SUM(AAK239:AAK243)</f>
        <v>101212107.16666685</v>
      </c>
      <c r="AAL238" s="22">
        <f t="shared" ref="AAL238" si="24067">SUM(AAL239:AAL243)</f>
        <v>101319668.66666685</v>
      </c>
      <c r="AAM238" s="22">
        <f t="shared" ref="AAM238" si="24068">SUM(AAM239:AAM243)</f>
        <v>101427732.16666685</v>
      </c>
      <c r="AAN238" s="22">
        <f t="shared" ref="AAN238" si="24069">SUM(AAN239:AAN243)</f>
        <v>101563072.66666685</v>
      </c>
      <c r="AAO238" s="22">
        <f t="shared" ref="AAO238" si="24070">SUM(AAO239:AAO243)</f>
        <v>101698915.16666685</v>
      </c>
      <c r="AAP238" s="22">
        <f t="shared" ref="AAP238" si="24071">SUM(AAP239:AAP243)</f>
        <v>101835259.66666685</v>
      </c>
      <c r="AAQ238" s="22">
        <f t="shared" ref="AAQ238" si="24072">SUM(AAQ239:AAQ243)</f>
        <v>101972106.16666685</v>
      </c>
      <c r="AAR238" s="22">
        <f t="shared" ref="AAR238" si="24073">SUM(AAR239:AAR243)</f>
        <v>102171674.66666685</v>
      </c>
      <c r="AAS238" s="22">
        <f t="shared" ref="AAS238" si="24074">SUM(AAS239:AAS243)</f>
        <v>102372765.16666685</v>
      </c>
      <c r="AAT238" s="22">
        <f t="shared" ref="AAT238" si="24075">SUM(AAT239:AAT243)</f>
        <v>102575377.66666685</v>
      </c>
      <c r="AAU238" s="22">
        <f t="shared" ref="AAU238" si="24076">SUM(AAU239:AAU243)</f>
        <v>102779512.16666685</v>
      </c>
      <c r="AAV238" s="22">
        <f t="shared" ref="AAV238" si="24077">SUM(AAV239:AAV243)</f>
        <v>102985168.66666685</v>
      </c>
      <c r="AAW238" s="22">
        <f t="shared" ref="AAW238" si="24078">SUM(AAW239:AAW243)</f>
        <v>103192347.16666685</v>
      </c>
      <c r="AAX238" s="22">
        <f t="shared" ref="AAX238" si="24079">SUM(AAX239:AAX243)</f>
        <v>103401047.66666685</v>
      </c>
      <c r="AAY238" s="22">
        <f t="shared" ref="AAY238" si="24080">SUM(AAY239:AAY243)</f>
        <v>103611270.16666685</v>
      </c>
      <c r="AAZ238" s="22">
        <f t="shared" ref="AAZ238" si="24081">SUM(AAZ239:AAZ243)</f>
        <v>103829236.66666685</v>
      </c>
      <c r="ABA238" s="22">
        <f t="shared" ref="ABA238" si="24082">SUM(ABA239:ABA243)</f>
        <v>104048827.16666685</v>
      </c>
      <c r="ABB238" s="22">
        <f t="shared" ref="ABB238" si="24083">SUM(ABB239:ABB243)</f>
        <v>104270041.66666685</v>
      </c>
      <c r="ABC238" s="22">
        <f t="shared" ref="ABC238" si="24084">SUM(ABC239:ABC243)</f>
        <v>104492880.16666685</v>
      </c>
      <c r="ABD238" s="22">
        <f t="shared" ref="ABD238" si="24085">SUM(ABD239:ABD243)</f>
        <v>104717342.66666685</v>
      </c>
      <c r="ABE238" s="22">
        <f t="shared" ref="ABE238" si="24086">SUM(ABE239:ABE243)</f>
        <v>104943429.16666685</v>
      </c>
      <c r="ABF238" s="22">
        <f t="shared" ref="ABF238" si="24087">SUM(ABF239:ABF243)</f>
        <v>105165019.66666685</v>
      </c>
      <c r="ABG238" s="22">
        <f t="shared" ref="ABG238" si="24088">SUM(ABG239:ABG243)</f>
        <v>105388234.16666685</v>
      </c>
      <c r="ABH238" s="22">
        <f t="shared" ref="ABH238" si="24089">SUM(ABH239:ABH243)</f>
        <v>105613072.66666685</v>
      </c>
      <c r="ABI238" s="22">
        <f t="shared" ref="ABI238" si="24090">SUM(ABI239:ABI243)</f>
        <v>105839535.16666685</v>
      </c>
      <c r="ABJ238" s="22">
        <f t="shared" ref="ABJ238" si="24091">SUM(ABJ239:ABJ243)</f>
        <v>106066865.66666685</v>
      </c>
      <c r="ABK238" s="22">
        <f t="shared" ref="ABK238" si="24092">SUM(ABK239:ABK243)</f>
        <v>106295820.16666685</v>
      </c>
      <c r="ABL238" s="22">
        <f t="shared" ref="ABL238" si="24093">SUM(ABL239:ABL243)</f>
        <v>106526398.66666685</v>
      </c>
      <c r="ABM238" s="22">
        <f t="shared" ref="ABM238" si="24094">SUM(ABM239:ABM243)</f>
        <v>106758601.16666685</v>
      </c>
      <c r="ABN238" s="22">
        <f t="shared" ref="ABN238" si="24095">SUM(ABN239:ABN243)</f>
        <v>106992427.66666685</v>
      </c>
      <c r="ABO238" s="22">
        <f t="shared" ref="ABO238" si="24096">SUM(ABO239:ABO243)</f>
        <v>107227878.16666685</v>
      </c>
      <c r="ABP238" s="22">
        <f t="shared" ref="ABP238" si="24097">SUM(ABP239:ABP243)</f>
        <v>107464952.66666685</v>
      </c>
      <c r="ABQ238" s="22">
        <f t="shared" ref="ABQ238" si="24098">SUM(ABQ239:ABQ243)</f>
        <v>107703651.16666685</v>
      </c>
      <c r="ABR238" s="22">
        <f t="shared" ref="ABR238" si="24099">SUM(ABR239:ABR243)</f>
        <v>107998416.16666685</v>
      </c>
      <c r="ABS238" s="22">
        <f t="shared" ref="ABS238" si="24100">SUM(ABS239:ABS243)</f>
        <v>108295697.66666685</v>
      </c>
      <c r="ABT238" s="22">
        <f t="shared" ref="ABT238" si="24101">SUM(ABT239:ABT243)</f>
        <v>108595997.66666685</v>
      </c>
      <c r="ABU238" s="22">
        <f t="shared" ref="ABU238" si="24102">SUM(ABU239:ABU243)</f>
        <v>108899316.16666685</v>
      </c>
      <c r="ABV238" s="22">
        <f t="shared" ref="ABV238" si="24103">SUM(ABV239:ABV243)</f>
        <v>109205653.16666685</v>
      </c>
      <c r="ABW238" s="22">
        <f t="shared" ref="ABW238" si="24104">SUM(ABW239:ABW243)</f>
        <v>109493048.66666685</v>
      </c>
      <c r="ABX238" s="22">
        <f t="shared" ref="ABX238" si="24105">SUM(ABX239:ABX243)</f>
        <v>109783102.66666685</v>
      </c>
      <c r="ABY238" s="22">
        <f t="shared" ref="ABY238" si="24106">SUM(ABY239:ABY243)</f>
        <v>110075815.16666685</v>
      </c>
      <c r="ABZ238" s="22">
        <f t="shared" ref="ABZ238" si="24107">SUM(ABZ239:ABZ243)</f>
        <v>110371186.16666685</v>
      </c>
      <c r="ACA238" s="22">
        <f t="shared" ref="ACA238" si="24108">SUM(ACA239:ACA243)</f>
        <v>110669215.66666685</v>
      </c>
      <c r="ACB238" s="22">
        <f t="shared" ref="ACB238" si="24109">SUM(ACB239:ACB243)</f>
        <v>110969903.66666685</v>
      </c>
      <c r="ACC238" s="22">
        <f t="shared" ref="ACC238" si="24110">SUM(ACC239:ACC243)</f>
        <v>111273250.16666685</v>
      </c>
      <c r="ACD238" s="22">
        <f t="shared" ref="ACD238" si="24111">SUM(ACD239:ACD243)</f>
        <v>111579255.16666685</v>
      </c>
      <c r="ACE238" s="22">
        <f t="shared" ref="ACE238" si="24112">SUM(ACE239:ACE243)</f>
        <v>111885722.66666685</v>
      </c>
      <c r="ACF238" s="22">
        <f t="shared" ref="ACF238" si="24113">SUM(ACF239:ACF243)</f>
        <v>112194812.66666685</v>
      </c>
      <c r="ACG238" s="22">
        <f t="shared" ref="ACG238" si="24114">SUM(ACG239:ACG243)</f>
        <v>112506525.16666685</v>
      </c>
      <c r="ACH238" s="22">
        <f t="shared" ref="ACH238" si="24115">SUM(ACH239:ACH243)</f>
        <v>112820860.16666685</v>
      </c>
      <c r="ACI238" s="22">
        <f t="shared" ref="ACI238" si="24116">SUM(ACI239:ACI243)</f>
        <v>113137817.66666685</v>
      </c>
      <c r="ACJ238" s="22">
        <f t="shared" ref="ACJ238" si="24117">SUM(ACJ239:ACJ243)</f>
        <v>113442097.66666685</v>
      </c>
      <c r="ACK238" s="22">
        <f t="shared" ref="ACK238" si="24118">SUM(ACK239:ACK243)</f>
        <v>113749000.16666685</v>
      </c>
      <c r="ACL238" s="22">
        <f t="shared" ref="ACL238" si="24119">SUM(ACL239:ACL243)</f>
        <v>114058525.16666685</v>
      </c>
      <c r="ACM238" s="22">
        <f t="shared" ref="ACM238" si="24120">SUM(ACM239:ACM243)</f>
        <v>114370672.66666685</v>
      </c>
      <c r="ACN238" s="22">
        <f t="shared" ref="ACN238" si="24121">SUM(ACN239:ACN243)</f>
        <v>114683552.66666685</v>
      </c>
      <c r="ACO238" s="22">
        <f t="shared" ref="ACO238" si="24122">SUM(ACO239:ACO243)</f>
        <v>114999055.16666685</v>
      </c>
      <c r="ACP238" s="22">
        <f t="shared" ref="ACP238" si="24123">SUM(ACP239:ACP243)</f>
        <v>115317180.16666685</v>
      </c>
      <c r="ACQ238" s="22">
        <f t="shared" ref="ACQ238" si="24124">SUM(ACQ239:ACQ243)</f>
        <v>115637927.66666685</v>
      </c>
      <c r="ACR238" s="22">
        <f t="shared" ref="ACR238" si="24125">SUM(ACR239:ACR243)</f>
        <v>115961297.66666685</v>
      </c>
      <c r="ACS238" s="22">
        <f t="shared" ref="ACS238" si="24126">SUM(ACS239:ACS243)</f>
        <v>116287290.16666685</v>
      </c>
      <c r="ACT238" s="22">
        <f t="shared" ref="ACT238" si="24127">SUM(ACT239:ACT243)</f>
        <v>116615905.16666685</v>
      </c>
      <c r="ACU238" s="22">
        <f t="shared" ref="ACU238" si="24128">SUM(ACU239:ACU243)</f>
        <v>116947142.66666685</v>
      </c>
      <c r="ACV238" s="22">
        <f t="shared" ref="ACV238" si="24129">SUM(ACV239:ACV243)</f>
        <v>117281002.66666685</v>
      </c>
      <c r="ACW238" s="22">
        <f t="shared" ref="ACW238" si="24130">SUM(ACW239:ACW243)</f>
        <v>117583570.16666685</v>
      </c>
      <c r="ACX238" s="22">
        <f t="shared" ref="ACX238" si="24131">SUM(ACX239:ACX243)</f>
        <v>117888760.16666685</v>
      </c>
      <c r="ACY238" s="22">
        <f t="shared" ref="ACY238" si="24132">SUM(ACY239:ACY243)</f>
        <v>118197100.66666685</v>
      </c>
      <c r="ACZ238" s="22">
        <f t="shared" ref="ACZ238" si="24133">SUM(ACZ239:ACZ243)</f>
        <v>118508591.66666685</v>
      </c>
      <c r="ADA238" s="22">
        <f t="shared" ref="ADA238" si="24134">SUM(ADA239:ADA243)</f>
        <v>118768333.16666685</v>
      </c>
      <c r="ADB238" s="22">
        <f t="shared" ref="ADB238" si="24135">SUM(ADB239:ADB243)</f>
        <v>119030325.16666685</v>
      </c>
      <c r="ADC238" s="22">
        <f t="shared" ref="ADC238" si="24136">SUM(ADC239:ADC243)</f>
        <v>119294567.66666685</v>
      </c>
      <c r="ADD238" s="22">
        <f t="shared" ref="ADD238" si="24137">SUM(ADD239:ADD243)</f>
        <v>119561060.66666685</v>
      </c>
      <c r="ADE238" s="22">
        <f t="shared" ref="ADE238" si="24138">SUM(ADE239:ADE243)</f>
        <v>119829804.16666685</v>
      </c>
      <c r="ADF238" s="22">
        <f t="shared" ref="ADF238" si="24139">SUM(ADF239:ADF243)</f>
        <v>120100798.16666685</v>
      </c>
      <c r="ADG238" s="22">
        <f t="shared" ref="ADG238" si="24140">SUM(ADG239:ADG243)</f>
        <v>120374042.66666685</v>
      </c>
      <c r="ADH238" s="22">
        <f t="shared" ref="ADH238" si="24141">SUM(ADH239:ADH243)</f>
        <v>120649537.66666685</v>
      </c>
      <c r="ADI238" s="22">
        <f t="shared" ref="ADI238" si="24142">SUM(ADI239:ADI243)</f>
        <v>120921793.16666685</v>
      </c>
      <c r="ADJ238" s="22">
        <f t="shared" ref="ADJ238" si="24143">SUM(ADJ239:ADJ243)</f>
        <v>121196209.16666685</v>
      </c>
      <c r="ADK238" s="22">
        <f t="shared" ref="ADK238" si="24144">SUM(ADK239:ADK243)</f>
        <v>121472785.66666685</v>
      </c>
      <c r="ADL238" s="22">
        <f t="shared" ref="ADL238" si="24145">SUM(ADL239:ADL243)</f>
        <v>121751522.66666685</v>
      </c>
      <c r="ADM238" s="22">
        <f t="shared" ref="ADM238" si="24146">SUM(ADM239:ADM243)</f>
        <v>122032420.16666685</v>
      </c>
      <c r="ADN238" s="22">
        <f t="shared" ref="ADN238" si="24147">SUM(ADN239:ADN243)</f>
        <v>122315478.16666685</v>
      </c>
      <c r="ADO238" s="22">
        <f t="shared" ref="ADO238" si="24148">SUM(ADO239:ADO243)</f>
        <v>122600696.66666685</v>
      </c>
      <c r="ADP238" s="22">
        <f t="shared" ref="ADP238" si="24149">SUM(ADP239:ADP243)</f>
        <v>122888075.66666685</v>
      </c>
      <c r="ADQ238" s="22">
        <f t="shared" ref="ADQ238" si="24150">SUM(ADQ239:ADQ243)</f>
        <v>123177615.16666685</v>
      </c>
      <c r="ADR238" s="22">
        <f t="shared" ref="ADR238" si="24151">SUM(ADR239:ADR243)</f>
        <v>123469315.16666685</v>
      </c>
      <c r="ADS238" s="22">
        <f t="shared" ref="ADS238" si="24152">SUM(ADS239:ADS243)</f>
        <v>123763175.66666685</v>
      </c>
      <c r="ADT238" s="22">
        <f t="shared" ref="ADT238" si="24153">SUM(ADT239:ADT243)</f>
        <v>124059196.66666685</v>
      </c>
      <c r="ADU238" s="22">
        <f t="shared" ref="ADU238" si="24154">SUM(ADU239:ADU243)</f>
        <v>124357378.16666685</v>
      </c>
      <c r="ADV238" s="22">
        <f t="shared" ref="ADV238" si="24155">SUM(ADV239:ADV243)</f>
        <v>124657720.16666685</v>
      </c>
      <c r="ADW238" s="22">
        <f t="shared" ref="ADW238" si="24156">SUM(ADW239:ADW243)</f>
        <v>124960222.66666685</v>
      </c>
      <c r="ADX238" s="22">
        <f t="shared" ref="ADX238" si="24157">SUM(ADX239:ADX243)</f>
        <v>125264885.66666685</v>
      </c>
      <c r="ADY238" s="22">
        <f t="shared" ref="ADY238" si="24158">SUM(ADY239:ADY243)</f>
        <v>125571709.16666685</v>
      </c>
      <c r="ADZ238" s="22">
        <f t="shared" ref="ADZ238" si="24159">SUM(ADZ239:ADZ243)</f>
        <v>125880693.16666685</v>
      </c>
      <c r="AEA238" s="22">
        <f t="shared" ref="AEA238" si="24160">SUM(AEA239:AEA243)</f>
        <v>126122877.16666685</v>
      </c>
      <c r="AEB238" s="22">
        <f t="shared" ref="AEB238" si="24161">SUM(AEB239:AEB243)</f>
        <v>126366091.16666685</v>
      </c>
      <c r="AEC238" s="22">
        <f t="shared" ref="AEC238" si="24162">SUM(AEC239:AEC243)</f>
        <v>126610335.16666685</v>
      </c>
      <c r="AED238" s="22">
        <f t="shared" ref="AED238" si="24163">SUM(AED239:AED243)</f>
        <v>126861196.16666685</v>
      </c>
      <c r="AEE238" s="22">
        <f t="shared" ref="AEE238" si="24164">SUM(AEE239:AEE243)</f>
        <v>127118674.16666685</v>
      </c>
      <c r="AEF238" s="22">
        <f t="shared" ref="AEF238" si="24165">SUM(AEF239:AEF243)</f>
        <v>127382769.16666685</v>
      </c>
      <c r="AEG238" s="22">
        <f t="shared" ref="AEG238" si="24166">SUM(AEG239:AEG243)</f>
        <v>127653481.16666685</v>
      </c>
      <c r="AEH238" s="22">
        <f t="shared" ref="AEH238" si="24167">SUM(AEH239:AEH243)</f>
        <v>127930810.16666685</v>
      </c>
      <c r="AEI238" s="22">
        <f t="shared" ref="AEI238" si="24168">SUM(AEI239:AEI243)</f>
        <v>128214756.16666685</v>
      </c>
      <c r="AEJ238" s="22">
        <f t="shared" ref="AEJ238" si="24169">SUM(AEJ239:AEJ243)</f>
        <v>128505319.16666685</v>
      </c>
      <c r="AEK238" s="22">
        <f t="shared" ref="AEK238" si="24170">SUM(AEK239:AEK243)</f>
        <v>128802499.16666685</v>
      </c>
      <c r="AEL238" s="22">
        <f t="shared" ref="AEL238" si="24171">SUM(AEL239:AEL243)</f>
        <v>129106296.16666685</v>
      </c>
      <c r="AEM238" s="22">
        <f t="shared" ref="AEM238" si="24172">SUM(AEM239:AEM243)</f>
        <v>129416710.16666685</v>
      </c>
      <c r="AEN238" s="22">
        <f t="shared" ref="AEN238" si="24173">SUM(AEN239:AEN243)</f>
        <v>129733741.16666685</v>
      </c>
      <c r="AEO238" s="22">
        <f t="shared" ref="AEO238" si="24174">SUM(AEO239:AEO243)</f>
        <v>130057389.16666685</v>
      </c>
      <c r="AEP238" s="22">
        <f t="shared" ref="AEP238" si="24175">SUM(AEP239:AEP243)</f>
        <v>130387654.16666685</v>
      </c>
      <c r="AEQ238" s="22">
        <f t="shared" ref="AEQ238" si="24176">SUM(AEQ239:AEQ243)</f>
        <v>130724536.16666685</v>
      </c>
      <c r="AER238" s="22">
        <f t="shared" ref="AER238" si="24177">SUM(AER239:AER243)</f>
        <v>131068035.16666685</v>
      </c>
      <c r="AES238" s="22">
        <f t="shared" ref="AES238" si="24178">SUM(AES239:AES243)</f>
        <v>131414071.16666685</v>
      </c>
      <c r="AET238" s="22">
        <f t="shared" ref="AET238" si="24179">SUM(AET239:AET243)</f>
        <v>131766724.16666685</v>
      </c>
      <c r="AEU238" s="22">
        <f t="shared" ref="AEU238" si="24180">SUM(AEU239:AEU243)</f>
        <v>132125994.16666685</v>
      </c>
      <c r="AEV238" s="22">
        <f t="shared" ref="AEV238" si="24181">SUM(AEV239:AEV243)</f>
        <v>132491881.16666685</v>
      </c>
      <c r="AEW238" s="22">
        <f t="shared" ref="AEW238" si="24182">SUM(AEW239:AEW243)</f>
        <v>132863881.16666685</v>
      </c>
      <c r="AEX238" s="22">
        <f t="shared" ref="AEX238" si="24183">SUM(AEX239:AEX243)</f>
        <v>133242498.16666685</v>
      </c>
      <c r="AEY238" s="22">
        <f t="shared" ref="AEY238" si="24184">SUM(AEY239:AEY243)</f>
        <v>133627732.16666685</v>
      </c>
      <c r="AEZ238" s="22">
        <f t="shared" ref="AEZ238" si="24185">SUM(AEZ239:AEZ243)</f>
        <v>134019583.16666685</v>
      </c>
      <c r="AFA238" s="22">
        <f t="shared" ref="AFA238" si="24186">SUM(AFA239:AFA243)</f>
        <v>134418051.16666687</v>
      </c>
      <c r="AFB238" s="22">
        <f t="shared" ref="AFB238" si="24187">SUM(AFB239:AFB243)</f>
        <v>134823136.16666687</v>
      </c>
      <c r="AFC238" s="22">
        <f t="shared" ref="AFC238" si="24188">SUM(AFC239:AFC243)</f>
        <v>135234838.16666687</v>
      </c>
      <c r="AFD238" s="22">
        <f t="shared" ref="AFD238" si="24189">SUM(AFD239:AFD243)</f>
        <v>135653157.16666687</v>
      </c>
      <c r="AFE238" s="22">
        <f t="shared" ref="AFE238" si="24190">SUM(AFE239:AFE243)</f>
        <v>136078093.16666687</v>
      </c>
      <c r="AFF238" s="22">
        <f t="shared" ref="AFF238" si="24191">SUM(AFF239:AFF243)</f>
        <v>136502506.16666684</v>
      </c>
      <c r="AFG238" s="22">
        <f t="shared" ref="AFG238" si="24192">SUM(AFG239:AFG243)</f>
        <v>136933536.16666684</v>
      </c>
    </row>
    <row r="239" spans="1:839" s="44" customFormat="1" x14ac:dyDescent="0.25">
      <c r="A239" s="43"/>
      <c r="B239" s="43"/>
      <c r="C239" s="43"/>
      <c r="D239" s="54"/>
      <c r="E239" s="43"/>
      <c r="F239" s="43"/>
      <c r="G239" s="43"/>
      <c r="H239" s="43"/>
      <c r="I239" s="43"/>
      <c r="J239" s="43"/>
      <c r="K239" s="41"/>
      <c r="L239" s="43" t="str">
        <f>структура!$M$11</f>
        <v>контроль</v>
      </c>
      <c r="M239" s="43">
        <f>SUM($Q238:$AFH238)-SUM($Q240:$AFH243)</f>
        <v>0</v>
      </c>
      <c r="N239" s="43"/>
      <c r="O239" s="43"/>
      <c r="P239" s="43"/>
      <c r="Q239" s="41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  <c r="EL239" s="43"/>
      <c r="EM239" s="43"/>
      <c r="EN239" s="43"/>
      <c r="EO239" s="43"/>
      <c r="EP239" s="43"/>
      <c r="EQ239" s="43"/>
      <c r="ER239" s="43"/>
      <c r="ES239" s="43"/>
      <c r="ET239" s="43"/>
      <c r="EU239" s="43"/>
      <c r="EV239" s="43"/>
      <c r="EW239" s="43"/>
      <c r="EX239" s="43"/>
      <c r="EY239" s="43"/>
      <c r="EZ239" s="43"/>
      <c r="FA239" s="43"/>
      <c r="FB239" s="43"/>
      <c r="FC239" s="43"/>
      <c r="FD239" s="43"/>
      <c r="FE239" s="43"/>
      <c r="FF239" s="43"/>
      <c r="FG239" s="43"/>
      <c r="FH239" s="43"/>
      <c r="FI239" s="43"/>
      <c r="FJ239" s="43"/>
      <c r="FK239" s="43"/>
      <c r="FL239" s="43"/>
      <c r="FM239" s="43"/>
      <c r="FN239" s="43"/>
      <c r="FO239" s="43"/>
      <c r="FP239" s="43"/>
      <c r="FQ239" s="43"/>
      <c r="FR239" s="43"/>
      <c r="FS239" s="43"/>
      <c r="FT239" s="43"/>
      <c r="FU239" s="43"/>
      <c r="FV239" s="43"/>
      <c r="FW239" s="43"/>
      <c r="FX239" s="43"/>
      <c r="FY239" s="43"/>
      <c r="FZ239" s="43"/>
      <c r="GA239" s="43"/>
      <c r="GB239" s="43"/>
      <c r="GC239" s="43"/>
      <c r="GD239" s="43"/>
      <c r="GE239" s="43"/>
      <c r="GF239" s="43"/>
      <c r="GG239" s="43"/>
      <c r="GH239" s="43"/>
      <c r="GI239" s="43"/>
      <c r="GJ239" s="43"/>
      <c r="GK239" s="43"/>
      <c r="GL239" s="43"/>
      <c r="GM239" s="43"/>
      <c r="GN239" s="43"/>
      <c r="GO239" s="43"/>
      <c r="GP239" s="43"/>
      <c r="GQ239" s="43"/>
      <c r="GR239" s="43"/>
      <c r="GS239" s="43"/>
      <c r="GT239" s="43"/>
      <c r="GU239" s="43"/>
      <c r="GV239" s="43"/>
      <c r="GW239" s="43"/>
      <c r="GX239" s="43"/>
      <c r="GY239" s="43"/>
      <c r="GZ239" s="43"/>
      <c r="HA239" s="43"/>
      <c r="HB239" s="43"/>
      <c r="HC239" s="43"/>
      <c r="HD239" s="43"/>
      <c r="HE239" s="43"/>
      <c r="HF239" s="43"/>
      <c r="HG239" s="43"/>
      <c r="HH239" s="43"/>
      <c r="HI239" s="43"/>
      <c r="HJ239" s="43"/>
      <c r="HK239" s="43"/>
      <c r="HL239" s="43"/>
      <c r="HM239" s="43"/>
      <c r="HN239" s="43"/>
      <c r="HO239" s="43"/>
      <c r="HP239" s="43"/>
      <c r="HQ239" s="43"/>
      <c r="HR239" s="43"/>
      <c r="HS239" s="43"/>
      <c r="HT239" s="43"/>
      <c r="HU239" s="43"/>
      <c r="HV239" s="43"/>
      <c r="HW239" s="43"/>
      <c r="HX239" s="43"/>
      <c r="HY239" s="43"/>
      <c r="HZ239" s="43"/>
      <c r="IA239" s="43"/>
      <c r="IB239" s="43"/>
      <c r="IC239" s="43"/>
      <c r="ID239" s="43"/>
      <c r="IE239" s="43"/>
      <c r="IF239" s="43"/>
      <c r="IG239" s="43"/>
      <c r="IH239" s="43"/>
      <c r="II239" s="43"/>
      <c r="IJ239" s="43"/>
      <c r="IK239" s="43"/>
      <c r="IL239" s="43"/>
      <c r="IM239" s="43"/>
      <c r="IN239" s="43"/>
      <c r="IO239" s="43"/>
      <c r="IP239" s="43"/>
      <c r="IQ239" s="43"/>
      <c r="IR239" s="43"/>
      <c r="IS239" s="43"/>
      <c r="IT239" s="43"/>
      <c r="IU239" s="43"/>
      <c r="IV239" s="43"/>
      <c r="IW239" s="43"/>
      <c r="IX239" s="43"/>
      <c r="IY239" s="43"/>
      <c r="IZ239" s="43"/>
      <c r="JA239" s="43"/>
      <c r="JB239" s="43"/>
      <c r="JC239" s="43"/>
      <c r="JD239" s="43"/>
      <c r="JE239" s="43"/>
      <c r="JF239" s="43"/>
      <c r="JG239" s="43"/>
      <c r="JH239" s="43"/>
      <c r="JI239" s="43"/>
      <c r="JJ239" s="43"/>
      <c r="JK239" s="43"/>
      <c r="JL239" s="43"/>
      <c r="JM239" s="43"/>
      <c r="JN239" s="43"/>
      <c r="JO239" s="43"/>
      <c r="JP239" s="43"/>
      <c r="JQ239" s="43"/>
      <c r="JR239" s="43"/>
      <c r="JS239" s="43"/>
      <c r="JT239" s="43"/>
      <c r="JU239" s="43"/>
      <c r="JV239" s="43"/>
      <c r="JW239" s="43"/>
      <c r="JX239" s="43"/>
      <c r="JY239" s="43"/>
      <c r="JZ239" s="43"/>
      <c r="KA239" s="43"/>
      <c r="KB239" s="43"/>
      <c r="KC239" s="43"/>
      <c r="KD239" s="43"/>
      <c r="KE239" s="43"/>
      <c r="KF239" s="43"/>
      <c r="KG239" s="43"/>
      <c r="KH239" s="43"/>
      <c r="KI239" s="43"/>
      <c r="KJ239" s="43"/>
      <c r="KK239" s="43"/>
      <c r="KL239" s="43"/>
      <c r="KM239" s="43"/>
      <c r="KN239" s="43"/>
      <c r="KO239" s="43"/>
      <c r="KP239" s="43"/>
      <c r="KQ239" s="43"/>
      <c r="KR239" s="43"/>
      <c r="KS239" s="43"/>
      <c r="KT239" s="43"/>
      <c r="KU239" s="43"/>
      <c r="KV239" s="43"/>
      <c r="KW239" s="43"/>
      <c r="KX239" s="43"/>
      <c r="KY239" s="43"/>
      <c r="KZ239" s="43"/>
      <c r="LA239" s="43"/>
      <c r="LB239" s="43"/>
      <c r="LC239" s="43"/>
      <c r="LD239" s="43"/>
      <c r="LE239" s="43"/>
      <c r="LF239" s="43"/>
      <c r="LG239" s="43"/>
      <c r="LH239" s="43"/>
      <c r="LI239" s="43"/>
      <c r="LJ239" s="43"/>
      <c r="LK239" s="43"/>
      <c r="LL239" s="43"/>
      <c r="LM239" s="43"/>
      <c r="LN239" s="43"/>
      <c r="LO239" s="43"/>
      <c r="LP239" s="43"/>
      <c r="LQ239" s="43"/>
      <c r="LR239" s="43"/>
      <c r="LS239" s="43"/>
      <c r="LT239" s="43"/>
      <c r="LU239" s="43"/>
      <c r="LV239" s="43"/>
      <c r="LW239" s="43"/>
      <c r="LX239" s="43"/>
      <c r="LY239" s="43"/>
      <c r="LZ239" s="43"/>
      <c r="MA239" s="43"/>
      <c r="MB239" s="43"/>
      <c r="MC239" s="43"/>
      <c r="MD239" s="43"/>
      <c r="ME239" s="43"/>
      <c r="MF239" s="43"/>
      <c r="MG239" s="43"/>
      <c r="MH239" s="43"/>
      <c r="MI239" s="43"/>
      <c r="MJ239" s="43"/>
      <c r="MK239" s="43"/>
      <c r="ML239" s="43"/>
      <c r="MM239" s="43"/>
      <c r="MN239" s="43"/>
      <c r="MO239" s="43"/>
      <c r="MP239" s="43"/>
      <c r="MQ239" s="43"/>
      <c r="MR239" s="43"/>
      <c r="MS239" s="43"/>
      <c r="MT239" s="43"/>
      <c r="MU239" s="43"/>
      <c r="MV239" s="43"/>
      <c r="MW239" s="43"/>
      <c r="MX239" s="43"/>
      <c r="MY239" s="43"/>
      <c r="MZ239" s="43"/>
      <c r="NA239" s="43"/>
      <c r="NB239" s="43"/>
      <c r="NC239" s="43"/>
      <c r="ND239" s="43"/>
      <c r="NE239" s="43"/>
      <c r="NF239" s="43"/>
      <c r="NG239" s="43"/>
      <c r="NH239" s="43"/>
      <c r="NI239" s="43"/>
      <c r="NJ239" s="43"/>
      <c r="NK239" s="43"/>
      <c r="NL239" s="43"/>
      <c r="NM239" s="43"/>
      <c r="NN239" s="43"/>
      <c r="NO239" s="43"/>
      <c r="NP239" s="43"/>
      <c r="NQ239" s="43"/>
      <c r="NR239" s="43"/>
      <c r="NS239" s="43"/>
      <c r="NT239" s="43"/>
      <c r="NU239" s="43"/>
      <c r="NV239" s="43"/>
      <c r="NW239" s="43"/>
      <c r="NX239" s="43"/>
      <c r="NY239" s="43"/>
      <c r="NZ239" s="43"/>
      <c r="OA239" s="43"/>
      <c r="OB239" s="43"/>
      <c r="OC239" s="43"/>
      <c r="OD239" s="43"/>
      <c r="OE239" s="43"/>
      <c r="OF239" s="43"/>
      <c r="OG239" s="43"/>
      <c r="OH239" s="43"/>
      <c r="OI239" s="43"/>
      <c r="OJ239" s="43"/>
      <c r="OK239" s="43"/>
      <c r="OL239" s="43"/>
      <c r="OM239" s="43"/>
      <c r="ON239" s="43"/>
      <c r="OO239" s="43"/>
      <c r="OP239" s="43"/>
      <c r="OQ239" s="43"/>
      <c r="OR239" s="43"/>
      <c r="OS239" s="43"/>
      <c r="OT239" s="43"/>
      <c r="OU239" s="43"/>
      <c r="OV239" s="43"/>
      <c r="OW239" s="43"/>
      <c r="OX239" s="43"/>
      <c r="OY239" s="43"/>
      <c r="OZ239" s="43"/>
      <c r="PA239" s="43"/>
      <c r="PB239" s="43"/>
      <c r="PC239" s="43"/>
      <c r="PD239" s="43"/>
      <c r="PE239" s="43"/>
      <c r="PF239" s="43"/>
      <c r="PG239" s="43"/>
      <c r="PH239" s="43"/>
      <c r="PI239" s="43"/>
      <c r="PJ239" s="43"/>
      <c r="PK239" s="43"/>
      <c r="PL239" s="43"/>
      <c r="PM239" s="43"/>
      <c r="PN239" s="43"/>
      <c r="PO239" s="43"/>
      <c r="PP239" s="43"/>
      <c r="PQ239" s="43"/>
      <c r="PR239" s="43"/>
      <c r="PS239" s="43"/>
      <c r="PT239" s="43"/>
      <c r="PU239" s="43"/>
      <c r="PV239" s="43"/>
      <c r="PW239" s="43"/>
      <c r="PX239" s="43"/>
      <c r="PY239" s="43"/>
      <c r="PZ239" s="43"/>
      <c r="QA239" s="43"/>
      <c r="QB239" s="43"/>
      <c r="QC239" s="43"/>
      <c r="QD239" s="43"/>
      <c r="QE239" s="43"/>
      <c r="QF239" s="43"/>
      <c r="QG239" s="43"/>
      <c r="QH239" s="43"/>
      <c r="QI239" s="43"/>
      <c r="QJ239" s="43"/>
      <c r="QK239" s="43"/>
      <c r="QL239" s="43"/>
      <c r="QM239" s="43"/>
      <c r="QN239" s="43"/>
      <c r="QO239" s="43"/>
      <c r="QP239" s="43"/>
      <c r="QQ239" s="43"/>
      <c r="QR239" s="43"/>
      <c r="QS239" s="43"/>
      <c r="QT239" s="43"/>
      <c r="QU239" s="43"/>
      <c r="QV239" s="43"/>
      <c r="QW239" s="43"/>
      <c r="QX239" s="43"/>
      <c r="QY239" s="43"/>
      <c r="QZ239" s="43"/>
      <c r="RA239" s="43"/>
      <c r="RB239" s="43"/>
      <c r="RC239" s="43"/>
      <c r="RD239" s="43"/>
      <c r="RE239" s="43"/>
      <c r="RF239" s="43"/>
      <c r="RG239" s="43"/>
      <c r="RH239" s="43"/>
      <c r="RI239" s="43"/>
      <c r="RJ239" s="43"/>
      <c r="RK239" s="43"/>
      <c r="RL239" s="43"/>
      <c r="RM239" s="43"/>
      <c r="RN239" s="43"/>
      <c r="RO239" s="43"/>
      <c r="RP239" s="43"/>
      <c r="RQ239" s="43"/>
      <c r="RR239" s="43"/>
      <c r="RS239" s="43"/>
      <c r="RT239" s="43"/>
      <c r="RU239" s="43"/>
      <c r="RV239" s="43"/>
      <c r="RW239" s="43"/>
      <c r="RX239" s="43"/>
      <c r="RY239" s="43"/>
      <c r="RZ239" s="43"/>
      <c r="SA239" s="43"/>
      <c r="SB239" s="43"/>
      <c r="SC239" s="43"/>
      <c r="SD239" s="43"/>
      <c r="SE239" s="43"/>
      <c r="SF239" s="43"/>
      <c r="SG239" s="43"/>
      <c r="SH239" s="43"/>
      <c r="SI239" s="43"/>
      <c r="SJ239" s="43"/>
      <c r="SK239" s="43"/>
      <c r="SL239" s="43"/>
      <c r="SM239" s="43"/>
      <c r="SN239" s="43"/>
      <c r="SO239" s="43"/>
      <c r="SP239" s="43"/>
      <c r="SQ239" s="43"/>
      <c r="SR239" s="43"/>
      <c r="SS239" s="43"/>
      <c r="ST239" s="43"/>
      <c r="SU239" s="43"/>
      <c r="SV239" s="43"/>
      <c r="SW239" s="43"/>
      <c r="SX239" s="43"/>
      <c r="SY239" s="43"/>
      <c r="SZ239" s="43"/>
      <c r="TA239" s="43"/>
      <c r="TB239" s="43"/>
      <c r="TC239" s="43"/>
      <c r="TD239" s="43"/>
      <c r="TE239" s="43"/>
      <c r="TF239" s="43"/>
      <c r="TG239" s="43"/>
      <c r="TH239" s="43"/>
      <c r="TI239" s="43"/>
      <c r="TJ239" s="43"/>
      <c r="TK239" s="43"/>
      <c r="TL239" s="43"/>
      <c r="TM239" s="43"/>
      <c r="TN239" s="43"/>
      <c r="TO239" s="43"/>
      <c r="TP239" s="43"/>
      <c r="TQ239" s="43"/>
      <c r="TR239" s="43"/>
      <c r="TS239" s="43"/>
      <c r="TT239" s="43"/>
      <c r="TU239" s="43"/>
      <c r="TV239" s="43"/>
      <c r="TW239" s="43"/>
      <c r="TX239" s="43"/>
      <c r="TY239" s="43"/>
      <c r="TZ239" s="43"/>
      <c r="UA239" s="43"/>
      <c r="UB239" s="43"/>
      <c r="UC239" s="43"/>
      <c r="UD239" s="43"/>
      <c r="UE239" s="43"/>
      <c r="UF239" s="43"/>
      <c r="UG239" s="43"/>
      <c r="UH239" s="43"/>
      <c r="UI239" s="43"/>
      <c r="UJ239" s="43"/>
      <c r="UK239" s="43"/>
      <c r="UL239" s="43"/>
      <c r="UM239" s="43"/>
      <c r="UN239" s="43"/>
      <c r="UO239" s="43"/>
      <c r="UP239" s="43"/>
      <c r="UQ239" s="43"/>
      <c r="UR239" s="43"/>
      <c r="US239" s="43"/>
      <c r="UT239" s="43"/>
      <c r="UU239" s="43"/>
      <c r="UV239" s="43"/>
      <c r="UW239" s="43"/>
      <c r="UX239" s="43"/>
      <c r="UY239" s="43"/>
      <c r="UZ239" s="43"/>
      <c r="VA239" s="43"/>
      <c r="VB239" s="43"/>
      <c r="VC239" s="43"/>
      <c r="VD239" s="43"/>
      <c r="VE239" s="43"/>
      <c r="VF239" s="43"/>
      <c r="VG239" s="43"/>
      <c r="VH239" s="43"/>
      <c r="VI239" s="43"/>
      <c r="VJ239" s="43"/>
      <c r="VK239" s="43"/>
      <c r="VL239" s="43"/>
      <c r="VM239" s="43"/>
      <c r="VN239" s="43"/>
      <c r="VO239" s="43"/>
      <c r="VP239" s="43"/>
      <c r="VQ239" s="43"/>
      <c r="VR239" s="43"/>
      <c r="VS239" s="43"/>
      <c r="VT239" s="43"/>
      <c r="VU239" s="43"/>
      <c r="VV239" s="43"/>
      <c r="VW239" s="43"/>
      <c r="VX239" s="43"/>
      <c r="VY239" s="43"/>
      <c r="VZ239" s="43"/>
      <c r="WA239" s="43"/>
      <c r="WB239" s="43"/>
      <c r="WC239" s="43"/>
      <c r="WD239" s="43"/>
      <c r="WE239" s="43"/>
      <c r="WF239" s="43"/>
      <c r="WG239" s="43"/>
      <c r="WH239" s="43"/>
      <c r="WI239" s="43"/>
      <c r="WJ239" s="43"/>
      <c r="WK239" s="43"/>
      <c r="WL239" s="43"/>
      <c r="WM239" s="43"/>
      <c r="WN239" s="43"/>
      <c r="WO239" s="43"/>
      <c r="WP239" s="43"/>
      <c r="WQ239" s="43"/>
      <c r="WR239" s="43"/>
      <c r="WS239" s="43"/>
      <c r="WT239" s="43"/>
      <c r="WU239" s="43"/>
      <c r="WV239" s="43"/>
      <c r="WW239" s="43"/>
      <c r="WX239" s="43"/>
      <c r="WY239" s="43"/>
      <c r="WZ239" s="43"/>
      <c r="XA239" s="43"/>
      <c r="XB239" s="43"/>
      <c r="XC239" s="43"/>
      <c r="XD239" s="43"/>
      <c r="XE239" s="43"/>
      <c r="XF239" s="43"/>
      <c r="XG239" s="43"/>
      <c r="XH239" s="43"/>
      <c r="XI239" s="43"/>
      <c r="XJ239" s="43"/>
      <c r="XK239" s="43"/>
      <c r="XL239" s="43"/>
      <c r="XM239" s="43"/>
      <c r="XN239" s="43"/>
      <c r="XO239" s="43"/>
      <c r="XP239" s="43"/>
      <c r="XQ239" s="43"/>
      <c r="XR239" s="43"/>
      <c r="XS239" s="43"/>
      <c r="XT239" s="43"/>
      <c r="XU239" s="43"/>
      <c r="XV239" s="43"/>
      <c r="XW239" s="43"/>
      <c r="XX239" s="43"/>
      <c r="XY239" s="43"/>
      <c r="XZ239" s="43"/>
      <c r="YA239" s="43"/>
      <c r="YB239" s="43"/>
      <c r="YC239" s="43"/>
      <c r="YD239" s="43"/>
      <c r="YE239" s="43"/>
      <c r="YF239" s="43"/>
      <c r="YG239" s="43"/>
      <c r="YH239" s="43"/>
      <c r="YI239" s="43"/>
      <c r="YJ239" s="43"/>
      <c r="YK239" s="43"/>
      <c r="YL239" s="43"/>
      <c r="YM239" s="43"/>
      <c r="YN239" s="43"/>
      <c r="YO239" s="43"/>
      <c r="YP239" s="43"/>
      <c r="YQ239" s="43"/>
      <c r="YR239" s="43"/>
      <c r="YS239" s="43"/>
      <c r="YT239" s="43"/>
      <c r="YU239" s="43"/>
      <c r="YV239" s="43"/>
      <c r="YW239" s="43"/>
      <c r="YX239" s="43"/>
      <c r="YY239" s="43"/>
      <c r="YZ239" s="43"/>
      <c r="ZA239" s="43"/>
      <c r="ZB239" s="43"/>
      <c r="ZC239" s="43"/>
      <c r="ZD239" s="43"/>
      <c r="ZE239" s="43"/>
      <c r="ZF239" s="43"/>
      <c r="ZG239" s="43"/>
      <c r="ZH239" s="43"/>
      <c r="ZI239" s="43"/>
      <c r="ZJ239" s="43"/>
      <c r="ZK239" s="43"/>
      <c r="ZL239" s="43"/>
      <c r="ZM239" s="43"/>
      <c r="ZN239" s="43"/>
      <c r="ZO239" s="43"/>
      <c r="ZP239" s="43"/>
      <c r="ZQ239" s="43"/>
      <c r="ZR239" s="43"/>
      <c r="ZS239" s="43"/>
      <c r="ZT239" s="43"/>
      <c r="ZU239" s="43"/>
      <c r="ZV239" s="43"/>
      <c r="ZW239" s="43"/>
      <c r="ZX239" s="43"/>
      <c r="ZY239" s="43"/>
      <c r="ZZ239" s="43"/>
      <c r="AAA239" s="43"/>
      <c r="AAB239" s="43"/>
      <c r="AAC239" s="43"/>
      <c r="AAD239" s="43"/>
      <c r="AAE239" s="43"/>
      <c r="AAF239" s="43"/>
      <c r="AAG239" s="43"/>
      <c r="AAH239" s="43"/>
      <c r="AAI239" s="43"/>
      <c r="AAJ239" s="43"/>
      <c r="AAK239" s="43"/>
      <c r="AAL239" s="43"/>
      <c r="AAM239" s="43"/>
      <c r="AAN239" s="43"/>
      <c r="AAO239" s="43"/>
      <c r="AAP239" s="43"/>
      <c r="AAQ239" s="43"/>
      <c r="AAR239" s="43"/>
      <c r="AAS239" s="43"/>
      <c r="AAT239" s="43"/>
      <c r="AAU239" s="43"/>
      <c r="AAV239" s="43"/>
      <c r="AAW239" s="43"/>
      <c r="AAX239" s="43"/>
      <c r="AAY239" s="43"/>
      <c r="AAZ239" s="43"/>
      <c r="ABA239" s="43"/>
      <c r="ABB239" s="43"/>
      <c r="ABC239" s="43"/>
      <c r="ABD239" s="43"/>
      <c r="ABE239" s="43"/>
      <c r="ABF239" s="43"/>
      <c r="ABG239" s="43"/>
      <c r="ABH239" s="43"/>
      <c r="ABI239" s="43"/>
      <c r="ABJ239" s="43"/>
      <c r="ABK239" s="43"/>
      <c r="ABL239" s="43"/>
      <c r="ABM239" s="43"/>
      <c r="ABN239" s="43"/>
      <c r="ABO239" s="43"/>
      <c r="ABP239" s="43"/>
      <c r="ABQ239" s="43"/>
      <c r="ABR239" s="43"/>
      <c r="ABS239" s="43"/>
      <c r="ABT239" s="43"/>
      <c r="ABU239" s="43"/>
      <c r="ABV239" s="43"/>
      <c r="ABW239" s="43"/>
      <c r="ABX239" s="43"/>
      <c r="ABY239" s="43"/>
      <c r="ABZ239" s="43"/>
      <c r="ACA239" s="43"/>
      <c r="ACB239" s="43"/>
      <c r="ACC239" s="43"/>
      <c r="ACD239" s="43"/>
      <c r="ACE239" s="43"/>
      <c r="ACF239" s="43"/>
      <c r="ACG239" s="43"/>
      <c r="ACH239" s="43"/>
      <c r="ACI239" s="43"/>
      <c r="ACJ239" s="43"/>
      <c r="ACK239" s="43"/>
      <c r="ACL239" s="43"/>
      <c r="ACM239" s="43"/>
      <c r="ACN239" s="43"/>
      <c r="ACO239" s="43"/>
      <c r="ACP239" s="43"/>
      <c r="ACQ239" s="43"/>
      <c r="ACR239" s="43"/>
      <c r="ACS239" s="43"/>
      <c r="ACT239" s="43"/>
      <c r="ACU239" s="43"/>
      <c r="ACV239" s="43"/>
      <c r="ACW239" s="43"/>
      <c r="ACX239" s="43"/>
      <c r="ACY239" s="43"/>
      <c r="ACZ239" s="43"/>
      <c r="ADA239" s="43"/>
      <c r="ADB239" s="43"/>
      <c r="ADC239" s="43"/>
      <c r="ADD239" s="43"/>
      <c r="ADE239" s="43"/>
      <c r="ADF239" s="43"/>
      <c r="ADG239" s="43"/>
      <c r="ADH239" s="43"/>
      <c r="ADI239" s="43"/>
      <c r="ADJ239" s="43"/>
      <c r="ADK239" s="43"/>
      <c r="ADL239" s="43"/>
      <c r="ADM239" s="43"/>
      <c r="ADN239" s="43"/>
      <c r="ADO239" s="43"/>
      <c r="ADP239" s="43"/>
      <c r="ADQ239" s="43"/>
      <c r="ADR239" s="43"/>
      <c r="ADS239" s="43"/>
      <c r="ADT239" s="43"/>
      <c r="ADU239" s="43"/>
      <c r="ADV239" s="43"/>
      <c r="ADW239" s="43"/>
      <c r="ADX239" s="43"/>
      <c r="ADY239" s="43"/>
      <c r="ADZ239" s="43"/>
      <c r="AEA239" s="43"/>
      <c r="AEB239" s="43"/>
      <c r="AEC239" s="43"/>
      <c r="AED239" s="43"/>
      <c r="AEE239" s="43"/>
      <c r="AEF239" s="43"/>
      <c r="AEG239" s="43"/>
      <c r="AEH239" s="43"/>
      <c r="AEI239" s="43"/>
      <c r="AEJ239" s="43"/>
      <c r="AEK239" s="43"/>
      <c r="AEL239" s="43"/>
      <c r="AEM239" s="43"/>
      <c r="AEN239" s="43"/>
      <c r="AEO239" s="43"/>
      <c r="AEP239" s="43"/>
      <c r="AEQ239" s="43"/>
      <c r="AER239" s="43"/>
      <c r="AES239" s="43"/>
      <c r="AET239" s="43"/>
      <c r="AEU239" s="43"/>
      <c r="AEV239" s="43"/>
      <c r="AEW239" s="43"/>
      <c r="AEX239" s="43"/>
      <c r="AEY239" s="43"/>
      <c r="AEZ239" s="43"/>
      <c r="AFA239" s="43"/>
      <c r="AFB239" s="43"/>
      <c r="AFC239" s="43"/>
      <c r="AFD239" s="43"/>
      <c r="AFE239" s="43"/>
      <c r="AFF239" s="43"/>
      <c r="AFG239" s="43"/>
    </row>
    <row r="240" spans="1:839" s="42" customFormat="1" x14ac:dyDescent="0.25">
      <c r="A240" s="21"/>
      <c r="B240" s="21"/>
      <c r="C240" s="21"/>
      <c r="D240" s="55"/>
      <c r="E240" s="21" t="str">
        <f>структура!$G$71</f>
        <v>начисл. %-ты на конец периода по безвозвр. займам</v>
      </c>
      <c r="F240" s="21"/>
      <c r="G240" s="21" t="str">
        <f>структура!$J$10</f>
        <v>повторный заем</v>
      </c>
      <c r="H240" s="21"/>
      <c r="I240" s="21" t="str">
        <f>IF($E240="","",INDEX(структура!$H$10:$H$153,SUMIFS(структура!$C$10:$C$153,структура!$G$10:$G$153,$E240)))</f>
        <v>руб</v>
      </c>
      <c r="J240" s="21"/>
      <c r="K240" s="41"/>
      <c r="L240" s="21"/>
      <c r="M240" s="21"/>
      <c r="N240" s="21"/>
      <c r="O240" s="21"/>
      <c r="P240" s="21"/>
      <c r="Q240" s="41"/>
      <c r="R240" s="21">
        <f>SUM($R202:R202)+SUM($R228:R228)-SUM($R234:R234)</f>
        <v>119.00000000000001</v>
      </c>
      <c r="S240" s="21">
        <f>SUM($R202:S202)+SUM($R228:S228)-SUM($R234:S234)</f>
        <v>357.00000000000006</v>
      </c>
      <c r="T240" s="21">
        <f>SUM($R202:T202)+SUM($R228:T228)-SUM($R234:T234)</f>
        <v>714</v>
      </c>
      <c r="U240" s="21">
        <f>SUM($R202:U202)+SUM($R228:U228)-SUM($R234:U234)</f>
        <v>1190</v>
      </c>
      <c r="V240" s="21">
        <f>SUM($R202:V202)+SUM($R228:V228)-SUM($R234:V234)</f>
        <v>1785</v>
      </c>
      <c r="W240" s="21">
        <f>SUM($R202:W202)+SUM($R228:W228)-SUM($R234:W234)</f>
        <v>2499</v>
      </c>
      <c r="X240" s="21">
        <f>SUM($R202:X202)+SUM($R228:X228)-SUM($R234:X234)</f>
        <v>3332</v>
      </c>
      <c r="Y240" s="21">
        <f>SUM($R202:Y202)+SUM($R228:Y228)-SUM($R234:Y234)</f>
        <v>4284</v>
      </c>
      <c r="Z240" s="21">
        <f>SUM($R202:Z202)+SUM($R228:Z228)-SUM($R234:Z234)</f>
        <v>5355</v>
      </c>
      <c r="AA240" s="21">
        <f>SUM($R202:AA202)+SUM($R228:AA228)-SUM($R234:AA234)</f>
        <v>6545</v>
      </c>
      <c r="AB240" s="21">
        <f>SUM($R202:AB202)+SUM($R228:AB228)-SUM($R234:AB234)</f>
        <v>7854</v>
      </c>
      <c r="AC240" s="21">
        <f>SUM($R202:AC202)+SUM($R228:AC228)-SUM($R234:AC234)</f>
        <v>9282</v>
      </c>
      <c r="AD240" s="21">
        <f>SUM($R202:AD202)+SUM($R228:AD228)-SUM($R234:AD234)</f>
        <v>10829</v>
      </c>
      <c r="AE240" s="21">
        <f>SUM($R202:AE202)+SUM($R228:AE228)-SUM($R234:AE234)</f>
        <v>12495</v>
      </c>
      <c r="AF240" s="21">
        <f>SUM($R202:AF202)+SUM($R228:AF228)-SUM($R234:AF234)</f>
        <v>14280</v>
      </c>
      <c r="AG240" s="21">
        <f>SUM($R202:AG202)+SUM($R228:AG228)-SUM($R234:AG234)</f>
        <v>16184</v>
      </c>
      <c r="AH240" s="21">
        <f>SUM($R202:AH202)+SUM($R228:AH228)-SUM($R234:AH234)</f>
        <v>18207</v>
      </c>
      <c r="AI240" s="21">
        <f>SUM($R202:AI202)+SUM($R228:AI228)-SUM($R234:AI234)</f>
        <v>20349</v>
      </c>
      <c r="AJ240" s="21">
        <f>SUM($R202:AJ202)+SUM($R228:AJ228)-SUM($R234:AJ234)</f>
        <v>22610</v>
      </c>
      <c r="AK240" s="21">
        <f>SUM($R202:AK202)+SUM($R228:AK228)-SUM($R234:AK234)</f>
        <v>24990</v>
      </c>
      <c r="AL240" s="21">
        <f>SUM($R202:AL202)+SUM($R228:AL228)-SUM($R234:AL234)</f>
        <v>27489</v>
      </c>
      <c r="AM240" s="21">
        <f>SUM($R202:AM202)+SUM($R228:AM228)-SUM($R234:AM234)</f>
        <v>30107</v>
      </c>
      <c r="AN240" s="21">
        <f>SUM($R202:AN202)+SUM($R228:AN228)-SUM($R234:AN234)</f>
        <v>32844</v>
      </c>
      <c r="AO240" s="21">
        <f>SUM($R202:AO202)+SUM($R228:AO228)-SUM($R234:AO234)</f>
        <v>35700</v>
      </c>
      <c r="AP240" s="21">
        <f>SUM($R202:AP202)+SUM($R228:AP228)-SUM($R234:AP234)</f>
        <v>38675</v>
      </c>
      <c r="AQ240" s="21">
        <f>SUM($R202:AQ202)+SUM($R228:AQ228)-SUM($R234:AQ234)</f>
        <v>41769</v>
      </c>
      <c r="AR240" s="21">
        <f>SUM($R202:AR202)+SUM($R228:AR228)-SUM($R234:AR234)</f>
        <v>44982</v>
      </c>
      <c r="AS240" s="21">
        <f>SUM($R202:AS202)+SUM($R228:AS228)-SUM($R234:AS234)</f>
        <v>48314</v>
      </c>
      <c r="AT240" s="21">
        <f>SUM($R202:AT202)+SUM($R228:AT228)-SUM($R234:AT234)</f>
        <v>51765</v>
      </c>
      <c r="AU240" s="21">
        <f>SUM($R202:AU202)+SUM($R228:AU228)-SUM($R234:AU234)</f>
        <v>55335</v>
      </c>
      <c r="AV240" s="21">
        <f>SUM($R202:AV202)+SUM($R228:AV228)-SUM($R234:AV234)</f>
        <v>59024</v>
      </c>
      <c r="AW240" s="21">
        <f>SUM($R202:AW202)+SUM($R228:AW228)-SUM($R234:AW234)</f>
        <v>62951</v>
      </c>
      <c r="AX240" s="21">
        <f>SUM($R202:AX202)+SUM($R228:AX228)-SUM($R234:AX234)</f>
        <v>67116</v>
      </c>
      <c r="AY240" s="21">
        <f>SUM($R202:AY202)+SUM($R228:AY228)-SUM($R234:AY234)</f>
        <v>71519</v>
      </c>
      <c r="AZ240" s="21">
        <f>SUM($R202:AZ202)+SUM($R228:AZ228)-SUM($R234:AZ234)</f>
        <v>76160</v>
      </c>
      <c r="BA240" s="21">
        <f>SUM($R202:BA202)+SUM($R228:BA228)-SUM($R234:BA234)</f>
        <v>81039</v>
      </c>
      <c r="BB240" s="21">
        <f>SUM($R202:BB202)+SUM($R228:BB228)-SUM($R234:BB234)</f>
        <v>86156</v>
      </c>
      <c r="BC240" s="21">
        <f>SUM($R202:BC202)+SUM($R228:BC228)-SUM($R234:BC234)</f>
        <v>91511</v>
      </c>
      <c r="BD240" s="21">
        <f>SUM($R202:BD202)+SUM($R228:BD228)-SUM($R234:BD234)</f>
        <v>97104</v>
      </c>
      <c r="BE240" s="21">
        <f>SUM($R202:BE202)+SUM($R228:BE228)-SUM($R234:BE234)</f>
        <v>102935</v>
      </c>
      <c r="BF240" s="21">
        <f>SUM($R202:BF202)+SUM($R228:BF228)-SUM($R234:BF234)</f>
        <v>109004</v>
      </c>
      <c r="BG240" s="21">
        <f>SUM($R202:BG202)+SUM($R228:BG228)-SUM($R234:BG234)</f>
        <v>115311</v>
      </c>
      <c r="BH240" s="21">
        <f>SUM($R202:BH202)+SUM($R228:BH228)-SUM($R234:BH234)</f>
        <v>121856</v>
      </c>
      <c r="BI240" s="21">
        <f>SUM($R202:BI202)+SUM($R228:BI228)-SUM($R234:BI234)</f>
        <v>128639</v>
      </c>
      <c r="BJ240" s="21">
        <f>SUM($R202:BJ202)+SUM($R228:BJ228)-SUM($R234:BJ234)</f>
        <v>135660</v>
      </c>
      <c r="BK240" s="21">
        <f>SUM($R202:BK202)+SUM($R228:BK228)-SUM($R234:BK234)</f>
        <v>142919</v>
      </c>
      <c r="BL240" s="21">
        <f>SUM($R202:BL202)+SUM($R228:BL228)-SUM($R234:BL234)</f>
        <v>150416</v>
      </c>
      <c r="BM240" s="21">
        <f>SUM($R202:BM202)+SUM($R228:BM228)-SUM($R234:BM234)</f>
        <v>158151</v>
      </c>
      <c r="BN240" s="21">
        <f>SUM($R202:BN202)+SUM($R228:BN228)-SUM($R234:BN234)</f>
        <v>166124</v>
      </c>
      <c r="BO240" s="21">
        <f>SUM($R202:BO202)+SUM($R228:BO228)-SUM($R234:BO234)</f>
        <v>174335</v>
      </c>
      <c r="BP240" s="21">
        <f>SUM($R202:BP202)+SUM($R228:BP228)-SUM($R234:BP234)</f>
        <v>182784</v>
      </c>
      <c r="BQ240" s="21">
        <f>SUM($R202:BQ202)+SUM($R228:BQ228)-SUM($R234:BQ234)</f>
        <v>191471</v>
      </c>
      <c r="BR240" s="21">
        <f>SUM($R202:BR202)+SUM($R228:BR228)-SUM($R234:BR234)</f>
        <v>200396</v>
      </c>
      <c r="BS240" s="21">
        <f>SUM($R202:BS202)+SUM($R228:BS228)-SUM($R234:BS234)</f>
        <v>209559</v>
      </c>
      <c r="BT240" s="21">
        <f>SUM($R202:BT202)+SUM($R228:BT228)-SUM($R234:BT234)</f>
        <v>218960</v>
      </c>
      <c r="BU240" s="21">
        <f>SUM($R202:BU202)+SUM($R228:BU228)-SUM($R234:BU234)</f>
        <v>228599</v>
      </c>
      <c r="BV240" s="21">
        <f>SUM($R202:BV202)+SUM($R228:BV228)-SUM($R234:BV234)</f>
        <v>238476</v>
      </c>
      <c r="BW240" s="21">
        <f>SUM($R202:BW202)+SUM($R228:BW228)-SUM($R234:BW234)</f>
        <v>248591</v>
      </c>
      <c r="BX240" s="21">
        <f>SUM($R202:BX202)+SUM($R228:BX228)-SUM($R234:BX234)</f>
        <v>258944</v>
      </c>
      <c r="BY240" s="21">
        <f>SUM($R202:BY202)+SUM($R228:BY228)-SUM($R234:BY234)</f>
        <v>269535</v>
      </c>
      <c r="BZ240" s="21">
        <f>SUM($R202:BZ202)+SUM($R228:BZ228)-SUM($R234:BZ234)</f>
        <v>280364</v>
      </c>
      <c r="CA240" s="21">
        <f>SUM($R202:CA202)+SUM($R228:CA228)-SUM($R234:CA234)</f>
        <v>291431</v>
      </c>
      <c r="CB240" s="21">
        <f>SUM($R202:CB202)+SUM($R228:CB228)-SUM($R234:CB234)</f>
        <v>303390.5</v>
      </c>
      <c r="CC240" s="21">
        <f>SUM($R202:CC202)+SUM($R228:CC228)-SUM($R234:CC234)</f>
        <v>316242.5</v>
      </c>
      <c r="CD240" s="21">
        <f>SUM($R202:CD202)+SUM($R228:CD228)-SUM($R234:CD234)</f>
        <v>329987</v>
      </c>
      <c r="CE240" s="21">
        <f>SUM($R202:CE202)+SUM($R228:CE228)-SUM($R234:CE234)</f>
        <v>344624</v>
      </c>
      <c r="CF240" s="21">
        <f>SUM($R202:CF202)+SUM($R228:CF228)-SUM($R234:CF234)</f>
        <v>360153.5</v>
      </c>
      <c r="CG240" s="21">
        <f>SUM($R202:CG202)+SUM($R228:CG228)-SUM($R234:CG234)</f>
        <v>376575.5</v>
      </c>
      <c r="CH240" s="21">
        <f>SUM($R202:CH202)+SUM($R228:CH228)-SUM($R234:CH234)</f>
        <v>393890</v>
      </c>
      <c r="CI240" s="21">
        <f>SUM($R202:CI202)+SUM($R228:CI228)-SUM($R234:CI234)</f>
        <v>412097</v>
      </c>
      <c r="CJ240" s="21">
        <f>SUM($R202:CJ202)+SUM($R228:CJ228)-SUM($R234:CJ234)</f>
        <v>431196.5</v>
      </c>
      <c r="CK240" s="21">
        <f>SUM($R202:CK202)+SUM($R228:CK228)-SUM($R234:CK234)</f>
        <v>451188.5</v>
      </c>
      <c r="CL240" s="21">
        <f>SUM($R202:CL202)+SUM($R228:CL228)-SUM($R234:CL234)</f>
        <v>472073</v>
      </c>
      <c r="CM240" s="21">
        <f>SUM($R202:CM202)+SUM($R228:CM228)-SUM($R234:CM234)</f>
        <v>493850</v>
      </c>
      <c r="CN240" s="21">
        <f>SUM($R202:CN202)+SUM($R228:CN228)-SUM($R234:CN234)</f>
        <v>516519.5</v>
      </c>
      <c r="CO240" s="21">
        <f>SUM($R202:CO202)+SUM($R228:CO228)-SUM($R234:CO234)</f>
        <v>540081.5</v>
      </c>
      <c r="CP240" s="21">
        <f>SUM($R202:CP202)+SUM($R228:CP228)-SUM($R234:CP234)</f>
        <v>564536</v>
      </c>
      <c r="CQ240" s="21">
        <f>SUM($R202:CQ202)+SUM($R228:CQ228)-SUM($R234:CQ234)</f>
        <v>589883</v>
      </c>
      <c r="CR240" s="21">
        <f>SUM($R202:CR202)+SUM($R228:CR228)-SUM($R234:CR234)</f>
        <v>616122.5</v>
      </c>
      <c r="CS240" s="21">
        <f>SUM($R202:CS202)+SUM($R228:CS228)-SUM($R234:CS234)</f>
        <v>643254.5</v>
      </c>
      <c r="CT240" s="21">
        <f>SUM($R202:CT202)+SUM($R228:CT228)-SUM($R234:CT234)</f>
        <v>668899</v>
      </c>
      <c r="CU240" s="21">
        <f>SUM($R202:CU202)+SUM($R228:CU228)-SUM($R234:CU234)</f>
        <v>695436</v>
      </c>
      <c r="CV240" s="21">
        <f>SUM($R202:CV202)+SUM($R228:CV228)-SUM($R234:CV234)</f>
        <v>722865.5</v>
      </c>
      <c r="CW240" s="21">
        <f>SUM($R202:CW202)+SUM($R228:CW228)-SUM($R234:CW234)</f>
        <v>751187.5</v>
      </c>
      <c r="CX240" s="21">
        <f>SUM($R202:CX202)+SUM($R228:CX228)-SUM($R234:CX234)</f>
        <v>780402</v>
      </c>
      <c r="CY240" s="21">
        <f>SUM($R202:CY202)+SUM($R228:CY228)-SUM($R234:CY234)</f>
        <v>810509</v>
      </c>
      <c r="CZ240" s="21">
        <f>SUM($R202:CZ202)+SUM($R228:CZ228)-SUM($R234:CZ234)</f>
        <v>841508.5</v>
      </c>
      <c r="DA240" s="21">
        <f>SUM($R202:DA202)+SUM($R228:DA228)-SUM($R234:DA234)</f>
        <v>873400.5</v>
      </c>
      <c r="DB240" s="21">
        <f>SUM($R202:DB202)+SUM($R228:DB228)-SUM($R234:DB234)</f>
        <v>906185</v>
      </c>
      <c r="DC240" s="21">
        <f>SUM($R202:DC202)+SUM($R228:DC228)-SUM($R234:DC234)</f>
        <v>939862</v>
      </c>
      <c r="DD240" s="21">
        <f>SUM($R202:DD202)+SUM($R228:DD228)-SUM($R234:DD234)</f>
        <v>974431.5</v>
      </c>
      <c r="DE240" s="21">
        <f>SUM($R202:DE202)+SUM($R228:DE228)-SUM($R234:DE234)</f>
        <v>1009893.5</v>
      </c>
      <c r="DF240" s="21">
        <f>SUM($R202:DF202)+SUM($R228:DF228)-SUM($R234:DF234)</f>
        <v>1046248</v>
      </c>
      <c r="DG240" s="21">
        <f>SUM($R202:DG202)+SUM($R228:DG228)-SUM($R234:DG234)</f>
        <v>1083495</v>
      </c>
      <c r="DH240" s="21">
        <f>SUM($R202:DH202)+SUM($R228:DH228)-SUM($R234:DH234)</f>
        <v>1121634.5</v>
      </c>
      <c r="DI240" s="21">
        <f>SUM($R202:DI202)+SUM($R228:DI228)-SUM($R234:DI234)</f>
        <v>1160666.5</v>
      </c>
      <c r="DJ240" s="21">
        <f>SUM($R202:DJ202)+SUM($R228:DJ228)-SUM($R234:DJ234)</f>
        <v>1200591</v>
      </c>
      <c r="DK240" s="21">
        <f>SUM($R202:DK202)+SUM($R228:DK228)-SUM($R234:DK234)</f>
        <v>1241408</v>
      </c>
      <c r="DL240" s="21">
        <f>SUM($R202:DL202)+SUM($R228:DL228)-SUM($R234:DL234)</f>
        <v>1283117.5</v>
      </c>
      <c r="DM240" s="21">
        <f>SUM($R202:DM202)+SUM($R228:DM228)-SUM($R234:DM234)</f>
        <v>1325719.5</v>
      </c>
      <c r="DN240" s="21">
        <f>SUM($R202:DN202)+SUM($R228:DN228)-SUM($R234:DN234)</f>
        <v>1361955</v>
      </c>
      <c r="DO240" s="21">
        <f>SUM($R202:DO202)+SUM($R228:DO228)-SUM($R234:DO234)</f>
        <v>1398964</v>
      </c>
      <c r="DP240" s="21">
        <f>SUM($R202:DP202)+SUM($R228:DP228)-SUM($R234:DP234)</f>
        <v>1436746.5</v>
      </c>
      <c r="DQ240" s="21">
        <f>SUM($R202:DQ202)+SUM($R228:DQ228)-SUM($R234:DQ234)</f>
        <v>1475302.5</v>
      </c>
      <c r="DR240" s="21">
        <f>SUM($R202:DR202)+SUM($R228:DR228)-SUM($R234:DR234)</f>
        <v>1514632</v>
      </c>
      <c r="DS240" s="21">
        <f>SUM($R202:DS202)+SUM($R228:DS228)-SUM($R234:DS234)</f>
        <v>1554735</v>
      </c>
      <c r="DT240" s="21">
        <f>SUM($R202:DT202)+SUM($R228:DT228)-SUM($R234:DT234)</f>
        <v>1595611.5</v>
      </c>
      <c r="DU240" s="21">
        <f>SUM($R202:DU202)+SUM($R228:DU228)-SUM($R234:DU234)</f>
        <v>1637261.5</v>
      </c>
      <c r="DV240" s="21">
        <f>SUM($R202:DV202)+SUM($R228:DV228)-SUM($R234:DV234)</f>
        <v>1679685</v>
      </c>
      <c r="DW240" s="21">
        <f>SUM($R202:DW202)+SUM($R228:DW228)-SUM($R234:DW234)</f>
        <v>1722882</v>
      </c>
      <c r="DX240" s="21">
        <f>SUM($R202:DX202)+SUM($R228:DX228)-SUM($R234:DX234)</f>
        <v>1766852.5</v>
      </c>
      <c r="DY240" s="21">
        <f>SUM($R202:DY202)+SUM($R228:DY228)-SUM($R234:DY234)</f>
        <v>1809216.5</v>
      </c>
      <c r="DZ240" s="21">
        <f>SUM($R202:DZ202)+SUM($R228:DZ228)-SUM($R234:DZ234)</f>
        <v>1852354</v>
      </c>
      <c r="EA240" s="21">
        <f>SUM($R202:EA202)+SUM($R228:EA228)-SUM($R234:EA234)</f>
        <v>1896265</v>
      </c>
      <c r="EB240" s="21">
        <f>SUM($R202:EB202)+SUM($R228:EB228)-SUM($R234:EB234)</f>
        <v>1940949.5</v>
      </c>
      <c r="EC240" s="21">
        <f>SUM($R202:EC202)+SUM($R228:EC228)-SUM($R234:EC234)</f>
        <v>1986407.5</v>
      </c>
      <c r="ED240" s="21">
        <f>SUM($R202:ED202)+SUM($R228:ED228)-SUM($R234:ED234)</f>
        <v>2032639</v>
      </c>
      <c r="EE240" s="21">
        <f>SUM($R202:EE202)+SUM($R228:EE228)-SUM($R234:EE234)</f>
        <v>2079644</v>
      </c>
      <c r="EF240" s="21">
        <f>SUM($R202:EF202)+SUM($R228:EF228)-SUM($R234:EF234)</f>
        <v>2127422.5</v>
      </c>
      <c r="EG240" s="21">
        <f>SUM($R202:EG202)+SUM($R228:EG228)-SUM($R234:EG234)</f>
        <v>2175974.5</v>
      </c>
      <c r="EH240" s="21">
        <f>SUM($R202:EH202)+SUM($R228:EH228)-SUM($R234:EH234)</f>
        <v>2225300</v>
      </c>
      <c r="EI240" s="21">
        <f>SUM($R202:EI202)+SUM($R228:EI228)-SUM($R234:EI234)</f>
        <v>2275399</v>
      </c>
      <c r="EJ240" s="21">
        <f>SUM($R202:EJ202)+SUM($R228:EJ228)-SUM($R234:EJ234)</f>
        <v>2326271.5</v>
      </c>
      <c r="EK240" s="21">
        <f>SUM($R202:EK202)+SUM($R228:EK228)-SUM($R234:EK234)</f>
        <v>2377620</v>
      </c>
      <c r="EL240" s="21">
        <f>SUM($R202:EL202)+SUM($R228:EL228)-SUM($R234:EL234)</f>
        <v>2429444.5</v>
      </c>
      <c r="EM240" s="21">
        <f>SUM($R202:EM202)+SUM($R228:EM228)-SUM($R234:EM234)</f>
        <v>2481745</v>
      </c>
      <c r="EN240" s="21">
        <f>SUM($R202:EN202)+SUM($R228:EN228)-SUM($R234:EN234)</f>
        <v>2534521.5</v>
      </c>
      <c r="EO240" s="21">
        <f>SUM($R202:EO202)+SUM($R228:EO228)-SUM($R234:EO234)</f>
        <v>2587774</v>
      </c>
      <c r="EP240" s="21">
        <f>SUM($R202:EP202)+SUM($R228:EP228)-SUM($R234:EP234)</f>
        <v>2641502.5</v>
      </c>
      <c r="EQ240" s="21">
        <f>SUM($R202:EQ202)+SUM($R228:EQ228)-SUM($R234:EQ234)</f>
        <v>2695707</v>
      </c>
      <c r="ER240" s="21">
        <f>SUM($R202:ER202)+SUM($R228:ER228)-SUM($R234:ER234)</f>
        <v>2750387.5</v>
      </c>
      <c r="ES240" s="21">
        <f>SUM($R202:ES202)+SUM($R228:ES228)-SUM($R234:ES234)</f>
        <v>2798285</v>
      </c>
      <c r="ET240" s="21">
        <f>SUM($R202:ET202)+SUM($R228:ET228)-SUM($R234:ET234)</f>
        <v>2846539.5</v>
      </c>
      <c r="EU240" s="21">
        <f>SUM($R202:EU202)+SUM($R228:EU228)-SUM($R234:EU234)</f>
        <v>2895151</v>
      </c>
      <c r="EV240" s="21">
        <f>SUM($R202:EV202)+SUM($R228:EV228)-SUM($R234:EV234)</f>
        <v>2944119.5</v>
      </c>
      <c r="EW240" s="21">
        <f>SUM($R202:EW202)+SUM($R228:EW228)-SUM($R234:EW234)</f>
        <v>2993445</v>
      </c>
      <c r="EX240" s="21">
        <f>SUM($R202:EX202)+SUM($R228:EX228)-SUM($R234:EX234)</f>
        <v>3043127.5</v>
      </c>
      <c r="EY240" s="21">
        <f>SUM($R202:EY202)+SUM($R228:EY228)-SUM($R234:EY234)</f>
        <v>3093167</v>
      </c>
      <c r="EZ240" s="21">
        <f>SUM($R202:EZ202)+SUM($R228:EZ228)-SUM($R234:EZ234)</f>
        <v>3143563.5</v>
      </c>
      <c r="FA240" s="21">
        <f>SUM($R202:FA202)+SUM($R228:FA228)-SUM($R234:FA234)</f>
        <v>3194317</v>
      </c>
      <c r="FB240" s="21">
        <f>SUM($R202:FB202)+SUM($R228:FB228)-SUM($R234:FB234)</f>
        <v>3245427.5</v>
      </c>
      <c r="FC240" s="21">
        <f>SUM($R202:FC202)+SUM($R228:FC228)-SUM($R234:FC234)</f>
        <v>3296895</v>
      </c>
      <c r="FD240" s="21">
        <f>SUM($R202:FD202)+SUM($R228:FD228)-SUM($R234:FD234)</f>
        <v>3335629.5</v>
      </c>
      <c r="FE240" s="21">
        <f>SUM($R202:FE202)+SUM($R228:FE228)-SUM($R234:FE234)</f>
        <v>3374721</v>
      </c>
      <c r="FF240" s="21">
        <f>SUM($R202:FF202)+SUM($R228:FF228)-SUM($R234:FF234)</f>
        <v>3414169.5</v>
      </c>
      <c r="FG240" s="21">
        <f>SUM($R202:FG202)+SUM($R228:FG228)-SUM($R234:FG234)</f>
        <v>3453975</v>
      </c>
      <c r="FH240" s="21">
        <f>SUM($R202:FH202)+SUM($R228:FH228)-SUM($R234:FH234)</f>
        <v>3494137.5</v>
      </c>
      <c r="FI240" s="21">
        <f>SUM($R202:FI202)+SUM($R228:FI228)-SUM($R234:FI234)</f>
        <v>3534657</v>
      </c>
      <c r="FJ240" s="21">
        <f>SUM($R202:FJ202)+SUM($R228:FJ228)-SUM($R234:FJ234)</f>
        <v>3575533.5</v>
      </c>
      <c r="FK240" s="21">
        <f>SUM($R202:FK202)+SUM($R228:FK228)-SUM($R234:FK234)</f>
        <v>3616767</v>
      </c>
      <c r="FL240" s="21">
        <f>SUM($R202:FL202)+SUM($R228:FL228)-SUM($R234:FL234)</f>
        <v>3658357.5</v>
      </c>
      <c r="FM240" s="21">
        <f>SUM($R202:FM202)+SUM($R228:FM228)-SUM($R234:FM234)</f>
        <v>3700305</v>
      </c>
      <c r="FN240" s="21">
        <f>SUM($R202:FN202)+SUM($R228:FN228)-SUM($R234:FN234)</f>
        <v>3742609.5</v>
      </c>
      <c r="FO240" s="21">
        <f>SUM($R202:FO202)+SUM($R228:FO228)-SUM($R234:FO234)</f>
        <v>3785667.666666667</v>
      </c>
      <c r="FP240" s="21">
        <f>SUM($R202:FP202)+SUM($R228:FP228)-SUM($R234:FP234)</f>
        <v>3829479.5</v>
      </c>
      <c r="FQ240" s="21">
        <f>SUM($R202:FQ202)+SUM($R228:FQ228)-SUM($R234:FQ234)</f>
        <v>3874045</v>
      </c>
      <c r="FR240" s="21">
        <f>SUM($R202:FR202)+SUM($R228:FR228)-SUM($R234:FR234)</f>
        <v>3919364.166666667</v>
      </c>
      <c r="FS240" s="21">
        <f>SUM($R202:FS202)+SUM($R228:FS228)-SUM($R234:FS234)</f>
        <v>3965437</v>
      </c>
      <c r="FT240" s="21">
        <f>SUM($R202:FT202)+SUM($R228:FT228)-SUM($R234:FT234)</f>
        <v>4012263.5</v>
      </c>
      <c r="FU240" s="21">
        <f>SUM($R202:FU202)+SUM($R228:FU228)-SUM($R234:FU234)</f>
        <v>4059843.666666667</v>
      </c>
      <c r="FV240" s="21">
        <f>SUM($R202:FV202)+SUM($R228:FV228)-SUM($R234:FV234)</f>
        <v>4108177.5</v>
      </c>
      <c r="FW240" s="21">
        <f>SUM($R202:FW202)+SUM($R228:FW228)-SUM($R234:FW234)</f>
        <v>4157265</v>
      </c>
      <c r="FX240" s="21">
        <f>SUM($R202:FX202)+SUM($R228:FX228)-SUM($R234:FX234)</f>
        <v>4167181.666666666</v>
      </c>
      <c r="FY240" s="21">
        <f>SUM($R202:FY202)+SUM($R228:FY228)-SUM($R234:FY234)</f>
        <v>4177197.5</v>
      </c>
      <c r="FZ240" s="21">
        <f>SUM($R202:FZ202)+SUM($R228:FZ228)-SUM($R234:FZ234)</f>
        <v>4187312.5</v>
      </c>
      <c r="GA240" s="21">
        <f>SUM($R202:GA202)+SUM($R228:GA228)-SUM($R234:GA234)</f>
        <v>4197526.666666666</v>
      </c>
      <c r="GB240" s="21">
        <f>SUM($R202:GB202)+SUM($R228:GB228)-SUM($R234:GB234)</f>
        <v>4207840</v>
      </c>
      <c r="GC240" s="21">
        <f>SUM($R202:GC202)+SUM($R228:GC228)-SUM($R234:GC234)</f>
        <v>4218252.5</v>
      </c>
      <c r="GD240" s="21">
        <f>SUM($R202:GD202)+SUM($R228:GD228)-SUM($R234:GD234)</f>
        <v>4228764.166666666</v>
      </c>
      <c r="GE240" s="21">
        <f>SUM($R202:GE202)+SUM($R228:GE228)-SUM($R234:GE234)</f>
        <v>4239374.9999999991</v>
      </c>
      <c r="GF240" s="21">
        <f>SUM($R202:GF202)+SUM($R228:GF228)-SUM($R234:GF234)</f>
        <v>4250084.9999999991</v>
      </c>
      <c r="GG240" s="21">
        <f>SUM($R202:GG202)+SUM($R228:GG228)-SUM($R234:GG234)</f>
        <v>4260894.166666666</v>
      </c>
      <c r="GH240" s="21">
        <f>SUM($R202:GH202)+SUM($R228:GH228)-SUM($R234:GH234)</f>
        <v>4344094.9999999991</v>
      </c>
      <c r="GI240" s="21">
        <f>SUM($R202:GI202)+SUM($R228:GI228)-SUM($R234:GI234)</f>
        <v>4428287.4999999991</v>
      </c>
      <c r="GJ240" s="21">
        <f>SUM($R202:GJ202)+SUM($R228:GJ228)-SUM($R234:GJ234)</f>
        <v>4513471.666666666</v>
      </c>
      <c r="GK240" s="21">
        <f>SUM($R202:GK202)+SUM($R228:GK228)-SUM($R234:GK234)</f>
        <v>4599647.4999999981</v>
      </c>
      <c r="GL240" s="21">
        <f>SUM($R202:GL202)+SUM($R228:GL228)-SUM($R234:GL234)</f>
        <v>4686814.9999999981</v>
      </c>
      <c r="GM240" s="21">
        <f>SUM($R202:GM202)+SUM($R228:GM228)-SUM($R234:GM234)</f>
        <v>4698219.1666666651</v>
      </c>
      <c r="GN240" s="21">
        <f>SUM($R202:GN202)+SUM($R228:GN228)-SUM($R234:GN234)</f>
        <v>4709722.4999999981</v>
      </c>
      <c r="GO240" s="21">
        <f>SUM($R202:GO202)+SUM($R228:GO228)-SUM($R234:GO234)</f>
        <v>4721324.9999999981</v>
      </c>
      <c r="GP240" s="21">
        <f>SUM($R202:GP202)+SUM($R228:GP228)-SUM($R234:GP234)</f>
        <v>4733026.6666666642</v>
      </c>
      <c r="GQ240" s="21">
        <f>SUM($R202:GQ202)+SUM($R228:GQ228)-SUM($R234:GQ234)</f>
        <v>4744827.4999999981</v>
      </c>
      <c r="GR240" s="21">
        <f>SUM($R202:GR202)+SUM($R228:GR228)-SUM($R234:GR234)</f>
        <v>4756727.4999999981</v>
      </c>
      <c r="GS240" s="21">
        <f>SUM($R202:GS202)+SUM($R228:GS228)-SUM($R234:GS234)</f>
        <v>4768726.6666666642</v>
      </c>
      <c r="GT240" s="21">
        <f>SUM($R202:GT202)+SUM($R228:GT228)-SUM($R234:GT234)</f>
        <v>4780824.9999999981</v>
      </c>
      <c r="GU240" s="21">
        <f>SUM($R202:GU202)+SUM($R228:GU228)-SUM($R234:GU234)</f>
        <v>4793022.4999999972</v>
      </c>
      <c r="GV240" s="21">
        <f>SUM($R202:GV202)+SUM($R228:GV228)-SUM($R234:GV234)</f>
        <v>4805319.1666666642</v>
      </c>
      <c r="GW240" s="21">
        <f>SUM($R202:GW202)+SUM($R228:GW228)-SUM($R234:GW234)</f>
        <v>4817714.9999999972</v>
      </c>
      <c r="GX240" s="21">
        <f>SUM($R202:GX202)+SUM($R228:GX228)-SUM($R234:GX234)</f>
        <v>4830209.9999999963</v>
      </c>
      <c r="GY240" s="21">
        <f>SUM($R202:GY202)+SUM($R228:GY228)-SUM($R234:GY234)</f>
        <v>4842804.1666666633</v>
      </c>
      <c r="GZ240" s="21">
        <f>SUM($R202:GZ202)+SUM($R228:GZ228)-SUM($R234:GZ234)</f>
        <v>4855497.4999999963</v>
      </c>
      <c r="HA240" s="21">
        <f>SUM($R202:HA202)+SUM($R228:HA228)-SUM($R234:HA234)</f>
        <v>4868289.9999999963</v>
      </c>
      <c r="HB240" s="21">
        <f>SUM($R202:HB202)+SUM($R228:HB228)-SUM($R234:HB234)</f>
        <v>4881181.6666666623</v>
      </c>
      <c r="HC240" s="21">
        <f>SUM($R202:HC202)+SUM($R228:HC228)-SUM($R234:HC234)</f>
        <v>4894172.4999999963</v>
      </c>
      <c r="HD240" s="21">
        <f>SUM($R202:HD202)+SUM($R228:HD228)-SUM($R234:HD234)</f>
        <v>4907262.4999999963</v>
      </c>
      <c r="HE240" s="21">
        <f>SUM($R202:HE202)+SUM($R228:HE228)-SUM($R234:HE234)</f>
        <v>4920451.6666666623</v>
      </c>
      <c r="HF240" s="21">
        <f>SUM($R202:HF202)+SUM($R228:HF228)-SUM($R234:HF234)</f>
        <v>4933739.9999999963</v>
      </c>
      <c r="HG240" s="21">
        <f>SUM($R202:HG202)+SUM($R228:HG228)-SUM($R234:HG234)</f>
        <v>5001569.9999999963</v>
      </c>
      <c r="HH240" s="21">
        <f>SUM($R202:HH202)+SUM($R228:HH228)-SUM($R234:HH234)</f>
        <v>5070391.6666666623</v>
      </c>
      <c r="HI240" s="21">
        <f>SUM($R202:HI202)+SUM($R228:HI228)-SUM($R234:HI234)</f>
        <v>5140204.9999999963</v>
      </c>
      <c r="HJ240" s="21">
        <f>SUM($R202:HJ202)+SUM($R228:HJ228)-SUM($R234:HJ234)</f>
        <v>5211009.9999999944</v>
      </c>
      <c r="HK240" s="21">
        <f>SUM($R202:HK202)+SUM($R228:HK228)-SUM($R234:HK234)</f>
        <v>5282806.6666666605</v>
      </c>
      <c r="HL240" s="21">
        <f>SUM($R202:HL202)+SUM($R228:HL228)-SUM($R234:HL234)</f>
        <v>5301152.4999999944</v>
      </c>
      <c r="HM240" s="21">
        <f>SUM($R202:HM202)+SUM($R228:HM228)-SUM($R234:HM234)</f>
        <v>5319597.4999999944</v>
      </c>
      <c r="HN240" s="21">
        <f>SUM($R202:HN202)+SUM($R228:HN228)-SUM($R234:HN234)</f>
        <v>5338141.6666666605</v>
      </c>
      <c r="HO240" s="21">
        <f>SUM($R202:HO202)+SUM($R228:HO228)-SUM($R234:HO234)</f>
        <v>5356784.9999999944</v>
      </c>
      <c r="HP240" s="21">
        <f>SUM($R202:HP202)+SUM($R228:HP228)-SUM($R234:HP234)</f>
        <v>5375527.4999999944</v>
      </c>
      <c r="HQ240" s="21">
        <f>SUM($R202:HQ202)+SUM($R228:HQ228)-SUM($R234:HQ234)</f>
        <v>5394369.1666666605</v>
      </c>
      <c r="HR240" s="21">
        <f>SUM($R202:HR202)+SUM($R228:HR228)-SUM($R234:HR234)</f>
        <v>5420747.4999999925</v>
      </c>
      <c r="HS240" s="21">
        <f>SUM($R202:HS202)+SUM($R228:HS228)-SUM($R234:HS234)</f>
        <v>5447224.9999999925</v>
      </c>
      <c r="HT240" s="21">
        <f>SUM($R202:HT202)+SUM($R228:HT228)-SUM($R234:HT234)</f>
        <v>5473801.6666666586</v>
      </c>
      <c r="HU240" s="21">
        <f>SUM($R202:HU202)+SUM($R228:HU228)-SUM($R234:HU234)</f>
        <v>5500477.4999999925</v>
      </c>
      <c r="HV240" s="21">
        <f>SUM($R202:HV202)+SUM($R228:HV228)-SUM($R234:HV234)</f>
        <v>5527252.4999999907</v>
      </c>
      <c r="HW240" s="21">
        <f>SUM($R202:HW202)+SUM($R228:HW228)-SUM($R234:HW234)</f>
        <v>5554126.6666666567</v>
      </c>
      <c r="HX240" s="21">
        <f>SUM($R202:HX202)+SUM($R228:HX228)-SUM($R234:HX234)</f>
        <v>5581099.9999999907</v>
      </c>
      <c r="HY240" s="21">
        <f>SUM($R202:HY202)+SUM($R228:HY228)-SUM($R234:HY234)</f>
        <v>5608172.4999999888</v>
      </c>
      <c r="HZ240" s="21">
        <f>SUM($R202:HZ202)+SUM($R228:HZ228)-SUM($R234:HZ234)</f>
        <v>5635344.1666666567</v>
      </c>
      <c r="IA240" s="21">
        <f>SUM($R202:IA202)+SUM($R228:IA228)-SUM($R234:IA234)</f>
        <v>5662614.9999999888</v>
      </c>
      <c r="IB240" s="21">
        <f>SUM($R202:IB202)+SUM($R228:IB228)-SUM($R234:IB234)</f>
        <v>5689984.9999999888</v>
      </c>
      <c r="IC240" s="21">
        <f>SUM($R202:IC202)+SUM($R228:IC228)-SUM($R234:IC234)</f>
        <v>5717454.1666666549</v>
      </c>
      <c r="ID240" s="21">
        <f>SUM($R202:ID202)+SUM($R228:ID228)-SUM($R234:ID234)</f>
        <v>5745022.499999987</v>
      </c>
      <c r="IE240" s="21">
        <f>SUM($R202:IE202)+SUM($R228:IE228)-SUM($R234:IE234)</f>
        <v>5772689.999999987</v>
      </c>
      <c r="IF240" s="21">
        <f>SUM($R202:IF202)+SUM($R228:IF228)-SUM($R234:IF234)</f>
        <v>5800456.666666653</v>
      </c>
      <c r="IG240" s="21">
        <f>SUM($R202:IG202)+SUM($R228:IG228)-SUM($R234:IG234)</f>
        <v>5828322.4999999851</v>
      </c>
      <c r="IH240" s="21">
        <f>SUM($R202:IH202)+SUM($R228:IH228)-SUM($R234:IH234)</f>
        <v>5856287.4999999851</v>
      </c>
      <c r="II240" s="21">
        <f>SUM($R202:II202)+SUM($R228:II228)-SUM($R234:II234)</f>
        <v>5884351.666666653</v>
      </c>
      <c r="IJ240" s="21">
        <f>SUM($R202:IJ202)+SUM($R228:IJ228)-SUM($R234:IJ234)</f>
        <v>5912514.9999999851</v>
      </c>
      <c r="IK240" s="21">
        <f>SUM($R202:IK202)+SUM($R228:IK228)-SUM($R234:IK234)</f>
        <v>5940777.4999999851</v>
      </c>
      <c r="IL240" s="21">
        <f>SUM($R202:IL202)+SUM($R228:IL228)-SUM($R234:IL234)</f>
        <v>5969139.166666653</v>
      </c>
      <c r="IM240" s="21">
        <f>SUM($R202:IM202)+SUM($R228:IM228)-SUM($R234:IM234)</f>
        <v>5997599.9999999851</v>
      </c>
      <c r="IN240" s="21">
        <f>SUM($R202:IN202)+SUM($R228:IN228)-SUM($R234:IN234)</f>
        <v>6026159.9999999851</v>
      </c>
      <c r="IO240" s="21">
        <f>SUM($R202:IO202)+SUM($R228:IO228)-SUM($R234:IO234)</f>
        <v>6054819.166666653</v>
      </c>
      <c r="IP240" s="21">
        <f>SUM($R202:IP202)+SUM($R228:IP228)-SUM($R234:IP234)</f>
        <v>6083577.4999999851</v>
      </c>
      <c r="IQ240" s="21">
        <f>SUM($R202:IQ202)+SUM($R228:IQ228)-SUM($R234:IQ234)</f>
        <v>6130582.4999999851</v>
      </c>
      <c r="IR240" s="21">
        <f>SUM($R202:IR202)+SUM($R228:IR228)-SUM($R234:IR234)</f>
        <v>6177984.1666666511</v>
      </c>
      <c r="IS240" s="21">
        <f>SUM($R202:IS202)+SUM($R228:IS228)-SUM($R234:IS234)</f>
        <v>6225782.4999999851</v>
      </c>
      <c r="IT240" s="21">
        <f>SUM($R202:IT202)+SUM($R228:IT228)-SUM($R234:IT234)</f>
        <v>6273977.4999999832</v>
      </c>
      <c r="IU240" s="21">
        <f>SUM($R202:IU202)+SUM($R228:IU228)-SUM($R234:IU234)</f>
        <v>6322569.1666666493</v>
      </c>
      <c r="IV240" s="21">
        <f>SUM($R202:IV202)+SUM($R228:IV228)-SUM($R234:IV234)</f>
        <v>6361640.8333333163</v>
      </c>
      <c r="IW240" s="21">
        <f>SUM($R202:IW202)+SUM($R228:IW228)-SUM($R234:IW234)</f>
        <v>6401109.1666666511</v>
      </c>
      <c r="IX240" s="21">
        <f>SUM($R202:IX202)+SUM($R228:IX228)-SUM($R234:IX234)</f>
        <v>6440974.1666666502</v>
      </c>
      <c r="IY240" s="21">
        <f>SUM($R202:IY202)+SUM($R228:IY228)-SUM($R234:IY234)</f>
        <v>6481235.8333333172</v>
      </c>
      <c r="IZ240" s="21">
        <f>SUM($R202:IZ202)+SUM($R228:IZ228)-SUM($R234:IZ234)</f>
        <v>6521894.1666666521</v>
      </c>
      <c r="JA240" s="21">
        <f>SUM($R202:JA202)+SUM($R228:JA228)-SUM($R234:JA234)</f>
        <v>6564039.999999987</v>
      </c>
      <c r="JB240" s="21">
        <f>SUM($R202:JB202)+SUM($R228:JB228)-SUM($R234:JB234)</f>
        <v>6607673.33333332</v>
      </c>
      <c r="JC240" s="21">
        <f>SUM($R202:JC202)+SUM($R228:JC228)-SUM($R234:JC234)</f>
        <v>6652794.166666653</v>
      </c>
      <c r="JD240" s="21">
        <f>SUM($R202:JD202)+SUM($R228:JD228)-SUM($R234:JD234)</f>
        <v>6699402.499999986</v>
      </c>
      <c r="JE240" s="21">
        <f>SUM($R202:JE202)+SUM($R228:JE228)-SUM($R234:JE234)</f>
        <v>6747498.3333333191</v>
      </c>
      <c r="JF240" s="21">
        <f>SUM($R202:JF202)+SUM($R228:JF228)-SUM($R234:JF234)</f>
        <v>6797081.6666666539</v>
      </c>
      <c r="JG240" s="21">
        <f>SUM($R202:JG202)+SUM($R228:JG228)-SUM($R234:JG234)</f>
        <v>6848152.4999999851</v>
      </c>
      <c r="JH240" s="21">
        <f>SUM($R202:JH202)+SUM($R228:JH228)-SUM($R234:JH234)</f>
        <v>6900710.83333332</v>
      </c>
      <c r="JI240" s="21">
        <f>SUM($R202:JI202)+SUM($R228:JI228)-SUM($R234:JI234)</f>
        <v>6954756.666666653</v>
      </c>
      <c r="JJ240" s="21">
        <f>SUM($R202:JJ202)+SUM($R228:JJ228)-SUM($R234:JJ234)</f>
        <v>7010289.999999986</v>
      </c>
      <c r="JK240" s="21">
        <f>SUM($R202:JK202)+SUM($R228:JK228)-SUM($R234:JK234)</f>
        <v>7067310.8333333191</v>
      </c>
      <c r="JL240" s="21">
        <f>SUM($R202:JL202)+SUM($R228:JL228)-SUM($R234:JL234)</f>
        <v>7125819.1666666521</v>
      </c>
      <c r="JM240" s="21">
        <f>SUM($R202:JM202)+SUM($R228:JM228)-SUM($R234:JM234)</f>
        <v>7185814.9999999851</v>
      </c>
      <c r="JN240" s="21">
        <f>SUM($R202:JN202)+SUM($R228:JN228)-SUM($R234:JN234)</f>
        <v>7247298.33333332</v>
      </c>
      <c r="JO240" s="21">
        <f>SUM($R202:JO202)+SUM($R228:JO228)-SUM($R234:JO234)</f>
        <v>7310269.166666653</v>
      </c>
      <c r="JP240" s="21">
        <f>SUM($R202:JP202)+SUM($R228:JP228)-SUM($R234:JP234)</f>
        <v>7374727.4999999842</v>
      </c>
      <c r="JQ240" s="21">
        <f>SUM($R202:JQ202)+SUM($R228:JQ228)-SUM($R234:JQ234)</f>
        <v>7440673.3333333191</v>
      </c>
      <c r="JR240" s="21">
        <f>SUM($R202:JR202)+SUM($R228:JR228)-SUM($R234:JR234)</f>
        <v>7508106.6666666521</v>
      </c>
      <c r="JS240" s="21">
        <f>SUM($R202:JS202)+SUM($R228:JS228)-SUM($R234:JS234)</f>
        <v>7577027.4999999832</v>
      </c>
      <c r="JT240" s="21">
        <f>SUM($R202:JT202)+SUM($R228:JT228)-SUM($R234:JT234)</f>
        <v>7647435.8333333181</v>
      </c>
      <c r="JU240" s="21">
        <f>SUM($R202:JU202)+SUM($R228:JU228)-SUM($R234:JU234)</f>
        <v>7695134.9999999832</v>
      </c>
      <c r="JV240" s="21">
        <f>SUM($R202:JV202)+SUM($R228:JV228)-SUM($R234:JV234)</f>
        <v>7743924.9999999842</v>
      </c>
      <c r="JW240" s="21">
        <f>SUM($R202:JW202)+SUM($R228:JW228)-SUM($R234:JW234)</f>
        <v>7793805.8333333172</v>
      </c>
      <c r="JX240" s="21">
        <f>SUM($R202:JX202)+SUM($R228:JX228)-SUM($R234:JX234)</f>
        <v>7844777.499999986</v>
      </c>
      <c r="JY240" s="21">
        <f>SUM($R202:JY202)+SUM($R228:JY228)-SUM($R234:JY234)</f>
        <v>7896839.9999999851</v>
      </c>
      <c r="JZ240" s="21">
        <f>SUM($R202:JZ202)+SUM($R228:JZ228)-SUM($R234:JZ234)</f>
        <v>7949993.33333332</v>
      </c>
      <c r="KA240" s="21">
        <f>SUM($R202:KA202)+SUM($R228:KA228)-SUM($R234:KA234)</f>
        <v>8004237.4999999851</v>
      </c>
      <c r="KB240" s="21">
        <f>SUM($R202:KB202)+SUM($R228:KB228)-SUM($R234:KB234)</f>
        <v>8059572.499999986</v>
      </c>
      <c r="KC240" s="21">
        <f>SUM($R202:KC202)+SUM($R228:KC228)-SUM($R234:KC234)</f>
        <v>8115998.3333333191</v>
      </c>
      <c r="KD240" s="21">
        <f>SUM($R202:KD202)+SUM($R228:KD228)-SUM($R234:KD234)</f>
        <v>8173514.9999999879</v>
      </c>
      <c r="KE240" s="21">
        <f>SUM($R202:KE202)+SUM($R228:KE228)-SUM($R234:KE234)</f>
        <v>8232122.4999999851</v>
      </c>
      <c r="KF240" s="21">
        <f>SUM($R202:KF202)+SUM($R228:KF228)-SUM($R234:KF234)</f>
        <v>8292118.3333333191</v>
      </c>
      <c r="KG240" s="21">
        <f>SUM($R202:KG202)+SUM($R228:KG228)-SUM($R234:KG234)</f>
        <v>8353502.4999999888</v>
      </c>
      <c r="KH240" s="21">
        <f>SUM($R202:KH202)+SUM($R228:KH228)-SUM($R234:KH234)</f>
        <v>8416274.999999987</v>
      </c>
      <c r="KI240" s="21">
        <f>SUM($R202:KI202)+SUM($R228:KI228)-SUM($R234:KI234)</f>
        <v>8480435.8333333209</v>
      </c>
      <c r="KJ240" s="21">
        <f>SUM($R202:KJ202)+SUM($R228:KJ228)-SUM($R234:KJ234)</f>
        <v>8545984.9999999907</v>
      </c>
      <c r="KK240" s="21">
        <f>SUM($R202:KK202)+SUM($R228:KK228)-SUM($R234:KK234)</f>
        <v>8612922.4999999888</v>
      </c>
      <c r="KL240" s="21">
        <f>SUM($R202:KL202)+SUM($R228:KL228)-SUM($R234:KL234)</f>
        <v>8681248.3333333228</v>
      </c>
      <c r="KM240" s="21">
        <f>SUM($R202:KM202)+SUM($R228:KM228)-SUM($R234:KM234)</f>
        <v>8750962.4999999925</v>
      </c>
      <c r="KN240" s="21">
        <f>SUM($R202:KN202)+SUM($R228:KN228)-SUM($R234:KN234)</f>
        <v>8822064.9999999907</v>
      </c>
      <c r="KO240" s="21">
        <f>SUM($R202:KO202)+SUM($R228:KO228)-SUM($R234:KO234)</f>
        <v>8894555.8333333246</v>
      </c>
      <c r="KP240" s="21">
        <f>SUM($R202:KP202)+SUM($R228:KP228)-SUM($R234:KP234)</f>
        <v>8968434.9999999944</v>
      </c>
      <c r="KQ240" s="21">
        <f>SUM($R202:KQ202)+SUM($R228:KQ228)-SUM($R234:KQ234)</f>
        <v>9043702.4999999925</v>
      </c>
      <c r="KR240" s="21">
        <f>SUM($R202:KR202)+SUM($R228:KR228)-SUM($R234:KR234)</f>
        <v>9120358.3333333265</v>
      </c>
      <c r="KS240" s="21">
        <f>SUM($R202:KS202)+SUM($R228:KS228)-SUM($R234:KS234)</f>
        <v>9198402.4999999963</v>
      </c>
      <c r="KT240" s="21">
        <f>SUM($R202:KT202)+SUM($R228:KT228)-SUM($R234:KT234)</f>
        <v>9277834.9999999944</v>
      </c>
      <c r="KU240" s="21">
        <f>SUM($R202:KU202)+SUM($R228:KU228)-SUM($R234:KU234)</f>
        <v>9358655.8333333284</v>
      </c>
      <c r="KV240" s="21">
        <f>SUM($R202:KV202)+SUM($R228:KV228)-SUM($R234:KV234)</f>
        <v>9440864.9999999981</v>
      </c>
      <c r="KW240" s="21">
        <f>SUM($R202:KW202)+SUM($R228:KW228)-SUM($R234:KW234)</f>
        <v>9524462.4999999963</v>
      </c>
      <c r="KX240" s="21">
        <f>SUM($R202:KX202)+SUM($R228:KX228)-SUM($R234:KX234)</f>
        <v>9609448.3333333302</v>
      </c>
      <c r="KY240" s="21">
        <f>SUM($R202:KY202)+SUM($R228:KY228)-SUM($R234:KY234)</f>
        <v>9695822.5</v>
      </c>
      <c r="KZ240" s="21">
        <f>SUM($R202:KZ202)+SUM($R228:KZ228)-SUM($R234:KZ234)</f>
        <v>9783584.9999999981</v>
      </c>
      <c r="LA240" s="21">
        <f>SUM($R202:LA202)+SUM($R228:LA228)-SUM($R234:LA234)</f>
        <v>9872735.8333333321</v>
      </c>
      <c r="LB240" s="21">
        <f>SUM($R202:LB202)+SUM($R228:LB228)-SUM($R234:LB234)</f>
        <v>9963275.0000000019</v>
      </c>
      <c r="LC240" s="21">
        <f>SUM($R202:LC202)+SUM($R228:LC228)-SUM($R234:LC234)</f>
        <v>10055202.5</v>
      </c>
      <c r="LD240" s="21">
        <f>SUM($R202:LD202)+SUM($R228:LD228)-SUM($R234:LD234)</f>
        <v>10148518.333333334</v>
      </c>
      <c r="LE240" s="21">
        <f>SUM($R202:LE202)+SUM($R228:LE228)-SUM($R234:LE234)</f>
        <v>10243222.500000004</v>
      </c>
      <c r="LF240" s="21">
        <f>SUM($R202:LF202)+SUM($R228:LF228)-SUM($R234:LF234)</f>
        <v>10424598.333333336</v>
      </c>
      <c r="LG240" s="21">
        <f>SUM($R202:LG202)+SUM($R228:LG228)-SUM($R234:LG234)</f>
        <v>10608354.166666672</v>
      </c>
      <c r="LH240" s="21">
        <f>SUM($R202:LH202)+SUM($R228:LH228)-SUM($R234:LH234)</f>
        <v>10794490.000000004</v>
      </c>
      <c r="LI240" s="21">
        <f>SUM($R202:LI202)+SUM($R228:LI228)-SUM($R234:LI234)</f>
        <v>10983005.83333334</v>
      </c>
      <c r="LJ240" s="21">
        <f>SUM($R202:LJ202)+SUM($R228:LJ228)-SUM($R234:LJ234)</f>
        <v>11173505.000000007</v>
      </c>
      <c r="LK240" s="21">
        <f>SUM($R202:LK202)+SUM($R228:LK228)-SUM($R234:LK234)</f>
        <v>11275745.83333334</v>
      </c>
      <c r="LL240" s="21">
        <f>SUM($R202:LL202)+SUM($R228:LL228)-SUM($R234:LL234)</f>
        <v>11378978.33333334</v>
      </c>
      <c r="LM240" s="21">
        <f>SUM($R202:LM202)+SUM($R228:LM228)-SUM($R234:LM234)</f>
        <v>11483202.500000007</v>
      </c>
      <c r="LN240" s="21">
        <f>SUM($R202:LN202)+SUM($R228:LN228)-SUM($R234:LN234)</f>
        <v>11588418.33333334</v>
      </c>
      <c r="LO240" s="21">
        <f>SUM($R202:LO202)+SUM($R228:LO228)-SUM($R234:LO234)</f>
        <v>11694625.83333334</v>
      </c>
      <c r="LP240" s="21">
        <f>SUM($R202:LP202)+SUM($R228:LP228)-SUM($R234:LP234)</f>
        <v>11801825.000000007</v>
      </c>
      <c r="LQ240" s="21">
        <f>SUM($R202:LQ202)+SUM($R228:LQ228)-SUM($R234:LQ234)</f>
        <v>11910015.83333334</v>
      </c>
      <c r="LR240" s="21">
        <f>SUM($R202:LR202)+SUM($R228:LR228)-SUM($R234:LR234)</f>
        <v>12019198.33333334</v>
      </c>
      <c r="LS240" s="21">
        <f>SUM($R202:LS202)+SUM($R228:LS228)-SUM($R234:LS234)</f>
        <v>12129372.500000007</v>
      </c>
      <c r="LT240" s="21">
        <f>SUM($R202:LT202)+SUM($R228:LT228)-SUM($R234:LT234)</f>
        <v>12240538.33333334</v>
      </c>
      <c r="LU240" s="21">
        <f>SUM($R202:LU202)+SUM($R228:LU228)-SUM($R234:LU234)</f>
        <v>12352695.83333334</v>
      </c>
      <c r="LV240" s="21">
        <f>SUM($R202:LV202)+SUM($R228:LV228)-SUM($R234:LV234)</f>
        <v>12465845.000000007</v>
      </c>
      <c r="LW240" s="21">
        <f>SUM($R202:LW202)+SUM($R228:LW228)-SUM($R234:LW234)</f>
        <v>12579985.83333334</v>
      </c>
      <c r="LX240" s="21">
        <f>SUM($R202:LX202)+SUM($R228:LX228)-SUM($R234:LX234)</f>
        <v>12695118.33333334</v>
      </c>
      <c r="LY240" s="21">
        <f>SUM($R202:LY202)+SUM($R228:LY228)-SUM($R234:LY234)</f>
        <v>12811242.500000007</v>
      </c>
      <c r="LZ240" s="21">
        <f>SUM($R202:LZ202)+SUM($R228:LZ228)-SUM($R234:LZ234)</f>
        <v>12928358.333333343</v>
      </c>
      <c r="MA240" s="21">
        <f>SUM($R202:MA202)+SUM($R228:MA228)-SUM($R234:MA234)</f>
        <v>13046465.833333343</v>
      </c>
      <c r="MB240" s="21">
        <f>SUM($R202:MB202)+SUM($R228:MB228)-SUM($R234:MB234)</f>
        <v>13165565.000000007</v>
      </c>
      <c r="MC240" s="21">
        <f>SUM($R202:MC202)+SUM($R228:MC228)-SUM($R234:MC234)</f>
        <v>13285655.833333343</v>
      </c>
      <c r="MD240" s="21">
        <f>SUM($R202:MD202)+SUM($R228:MD228)-SUM($R234:MD234)</f>
        <v>13406738.333333343</v>
      </c>
      <c r="ME240" s="21">
        <f>SUM($R202:ME202)+SUM($R228:ME228)-SUM($R234:ME234)</f>
        <v>13528812.500000011</v>
      </c>
      <c r="MF240" s="21">
        <f>SUM($R202:MF202)+SUM($R228:MF228)-SUM($R234:MF234)</f>
        <v>13651878.333333347</v>
      </c>
      <c r="MG240" s="21">
        <f>SUM($R202:MG202)+SUM($R228:MG228)-SUM($R234:MG234)</f>
        <v>13775935.833333347</v>
      </c>
      <c r="MH240" s="21">
        <f>SUM($R202:MH202)+SUM($R228:MH228)-SUM($R234:MH234)</f>
        <v>13900985.000000015</v>
      </c>
      <c r="MI240" s="21">
        <f>SUM($R202:MI202)+SUM($R228:MI228)-SUM($R234:MI234)</f>
        <v>14027025.833333351</v>
      </c>
      <c r="MJ240" s="21">
        <f>SUM($R202:MJ202)+SUM($R228:MJ228)-SUM($R234:MJ234)</f>
        <v>14214550.000000015</v>
      </c>
      <c r="MK240" s="21">
        <f>SUM($R202:MK202)+SUM($R228:MK228)-SUM($R234:MK234)</f>
        <v>14404057.500000019</v>
      </c>
      <c r="ML240" s="21">
        <f>SUM($R202:ML202)+SUM($R228:ML228)-SUM($R234:ML234)</f>
        <v>14595548.333333354</v>
      </c>
      <c r="MM240" s="21">
        <f>SUM($R202:MM202)+SUM($R228:MM228)-SUM($R234:MM234)</f>
        <v>14756297.500000022</v>
      </c>
      <c r="MN240" s="21">
        <f>SUM($R202:MN202)+SUM($R228:MN228)-SUM($R234:MN234)</f>
        <v>14919030.000000022</v>
      </c>
      <c r="MO240" s="21">
        <f>SUM($R202:MO202)+SUM($R228:MO228)-SUM($R234:MO234)</f>
        <v>15023254.16666669</v>
      </c>
      <c r="MP240" s="21">
        <f>SUM($R202:MP202)+SUM($R228:MP228)-SUM($R234:MP234)</f>
        <v>15128470.000000022</v>
      </c>
      <c r="MQ240" s="21">
        <f>SUM($R202:MQ202)+SUM($R228:MQ228)-SUM($R234:MQ234)</f>
        <v>15234677.500000022</v>
      </c>
      <c r="MR240" s="21">
        <f>SUM($R202:MR202)+SUM($R228:MR228)-SUM($R234:MR234)</f>
        <v>15341876.66666669</v>
      </c>
      <c r="MS240" s="21">
        <f>SUM($R202:MS202)+SUM($R228:MS228)-SUM($R234:MS234)</f>
        <v>15450067.500000022</v>
      </c>
      <c r="MT240" s="21">
        <f>SUM($R202:MT202)+SUM($R228:MT228)-SUM($R234:MT234)</f>
        <v>15559250.000000022</v>
      </c>
      <c r="MU240" s="21">
        <f>SUM($R202:MU202)+SUM($R228:MU228)-SUM($R234:MU234)</f>
        <v>15669424.16666669</v>
      </c>
      <c r="MV240" s="21">
        <f>SUM($R202:MV202)+SUM($R228:MV228)-SUM($R234:MV234)</f>
        <v>15780590.000000022</v>
      </c>
      <c r="MW240" s="21">
        <f>SUM($R202:MW202)+SUM($R228:MW228)-SUM($R234:MW234)</f>
        <v>15892747.500000022</v>
      </c>
      <c r="MX240" s="21">
        <f>SUM($R202:MX202)+SUM($R228:MX228)-SUM($R234:MX234)</f>
        <v>16005896.66666669</v>
      </c>
      <c r="MY240" s="21">
        <f>SUM($R202:MY202)+SUM($R228:MY228)-SUM($R234:MY234)</f>
        <v>16120037.500000022</v>
      </c>
      <c r="MZ240" s="21">
        <f>SUM($R202:MZ202)+SUM($R228:MZ228)-SUM($R234:MZ234)</f>
        <v>16235170.000000022</v>
      </c>
      <c r="NA240" s="21">
        <f>SUM($R202:NA202)+SUM($R228:NA228)-SUM($R234:NA234)</f>
        <v>16351294.16666669</v>
      </c>
      <c r="NB240" s="21">
        <f>SUM($R202:NB202)+SUM($R228:NB228)-SUM($R234:NB234)</f>
        <v>16468410.000000022</v>
      </c>
      <c r="NC240" s="21">
        <f>SUM($R202:NC202)+SUM($R228:NC228)-SUM($R234:NC234)</f>
        <v>16586517.500000022</v>
      </c>
      <c r="ND240" s="21">
        <f>SUM($R202:ND202)+SUM($R228:ND228)-SUM($R234:ND234)</f>
        <v>16705616.66666669</v>
      </c>
      <c r="NE240" s="21">
        <f>SUM($R202:NE202)+SUM($R228:NE228)-SUM($R234:NE234)</f>
        <v>16825707.500000022</v>
      </c>
      <c r="NF240" s="21">
        <f>SUM($R202:NF202)+SUM($R228:NF228)-SUM($R234:NF234)</f>
        <v>16946790.000000022</v>
      </c>
      <c r="NG240" s="21">
        <f>SUM($R202:NG202)+SUM($R228:NG228)-SUM($R234:NG234)</f>
        <v>17068864.16666669</v>
      </c>
      <c r="NH240" s="21">
        <f>SUM($R202:NH202)+SUM($R228:NH228)-SUM($R234:NH234)</f>
        <v>17191930.000000022</v>
      </c>
      <c r="NI240" s="21">
        <f>SUM($R202:NI202)+SUM($R228:NI228)-SUM($R234:NI234)</f>
        <v>17315987.500000022</v>
      </c>
      <c r="NJ240" s="21">
        <f>SUM($R202:NJ202)+SUM($R228:NJ228)-SUM($R234:NJ234)</f>
        <v>17441036.66666669</v>
      </c>
      <c r="NK240" s="21">
        <f>SUM($R202:NK202)+SUM($R228:NK228)-SUM($R234:NK234)</f>
        <v>17567077.500000022</v>
      </c>
      <c r="NL240" s="21">
        <f>SUM($R202:NL202)+SUM($R228:NL228)-SUM($R234:NL234)</f>
        <v>17694110.000000022</v>
      </c>
      <c r="NM240" s="21">
        <f>SUM($R202:NM202)+SUM($R228:NM228)-SUM($R234:NM234)</f>
        <v>17822134.166666687</v>
      </c>
      <c r="NN240" s="21">
        <f>SUM($R202:NN202)+SUM($R228:NN228)-SUM($R234:NN234)</f>
        <v>17951150.000000022</v>
      </c>
      <c r="NO240" s="21">
        <f>SUM($R202:NO202)+SUM($R228:NO228)-SUM($R234:NO234)</f>
        <v>18081157.500000022</v>
      </c>
      <c r="NP240" s="21">
        <f>SUM($R202:NP202)+SUM($R228:NP228)-SUM($R234:NP234)</f>
        <v>18212156.666666687</v>
      </c>
      <c r="NQ240" s="21">
        <f>SUM($R202:NQ202)+SUM($R228:NQ228)-SUM($R234:NQ234)</f>
        <v>18277606.666666687</v>
      </c>
      <c r="NR240" s="21">
        <f>SUM($R202:NR202)+SUM($R228:NR228)-SUM($R234:NR234)</f>
        <v>18334032.50000003</v>
      </c>
      <c r="NS240" s="21">
        <f>SUM($R202:NS202)+SUM($R228:NS228)-SUM($R234:NS234)</f>
        <v>18390359.166666694</v>
      </c>
      <c r="NT240" s="21">
        <f>SUM($R202:NT202)+SUM($R228:NT228)-SUM($R234:NT234)</f>
        <v>18446586.666666694</v>
      </c>
      <c r="NU240" s="21">
        <f>SUM($R202:NU202)+SUM($R228:NU228)-SUM($R234:NU234)</f>
        <v>18502715.00000003</v>
      </c>
      <c r="NV240" s="21">
        <f>SUM($R202:NV202)+SUM($R228:NV228)-SUM($R234:NV234)</f>
        <v>18558744.166666701</v>
      </c>
      <c r="NW240" s="21">
        <f>SUM($R202:NW202)+SUM($R228:NW228)-SUM($R234:NW234)</f>
        <v>18614674.166666701</v>
      </c>
      <c r="NX240" s="21">
        <f>SUM($R202:NX202)+SUM($R228:NX228)-SUM($R234:NX234)</f>
        <v>18670505.00000003</v>
      </c>
      <c r="NY240" s="21">
        <f>SUM($R202:NY202)+SUM($R228:NY228)-SUM($R234:NY234)</f>
        <v>18726236.666666701</v>
      </c>
      <c r="NZ240" s="21">
        <f>SUM($R202:NZ202)+SUM($R228:NZ228)-SUM($R234:NZ234)</f>
        <v>18781869.166666701</v>
      </c>
      <c r="OA240" s="21">
        <f>SUM($R202:OA202)+SUM($R228:OA228)-SUM($R234:OA234)</f>
        <v>18837402.500000037</v>
      </c>
      <c r="OB240" s="21">
        <f>SUM($R202:OB202)+SUM($R228:OB228)-SUM($R234:OB234)</f>
        <v>18892836.666666701</v>
      </c>
      <c r="OC240" s="21">
        <f>SUM($R202:OC202)+SUM($R228:OC228)-SUM($R234:OC234)</f>
        <v>18948171.666666701</v>
      </c>
      <c r="OD240" s="21">
        <f>SUM($R202:OD202)+SUM($R228:OD228)-SUM($R234:OD234)</f>
        <v>19003407.500000045</v>
      </c>
      <c r="OE240" s="21">
        <f>SUM($R202:OE202)+SUM($R228:OE228)-SUM($R234:OE234)</f>
        <v>19058544.166666709</v>
      </c>
      <c r="OF240" s="21">
        <f>SUM($R202:OF202)+SUM($R228:OF228)-SUM($R234:OF234)</f>
        <v>19113581.666666709</v>
      </c>
      <c r="OG240" s="21">
        <f>SUM($R202:OG202)+SUM($R228:OG228)-SUM($R234:OG234)</f>
        <v>19168520.000000045</v>
      </c>
      <c r="OH240" s="21">
        <f>SUM($R202:OH202)+SUM($R228:OH228)-SUM($R234:OH234)</f>
        <v>19223359.166666716</v>
      </c>
      <c r="OI240" s="21">
        <f>SUM($R202:OI202)+SUM($R228:OI228)-SUM($R234:OI234)</f>
        <v>19278099.166666716</v>
      </c>
      <c r="OJ240" s="21">
        <f>SUM($R202:OJ202)+SUM($R228:OJ228)-SUM($R234:OJ234)</f>
        <v>19332740.000000045</v>
      </c>
      <c r="OK240" s="21">
        <f>SUM($R202:OK202)+SUM($R228:OK228)-SUM($R234:OK234)</f>
        <v>19387281.666666716</v>
      </c>
      <c r="OL240" s="21">
        <f>SUM($R202:OL202)+SUM($R228:OL228)-SUM($R234:OL234)</f>
        <v>19441724.166666716</v>
      </c>
      <c r="OM240" s="21">
        <f>SUM($R202:OM202)+SUM($R228:OM228)-SUM($R234:OM234)</f>
        <v>19496067.500000052</v>
      </c>
      <c r="ON240" s="21">
        <f>SUM($R202:ON202)+SUM($R228:ON228)-SUM($R234:ON234)</f>
        <v>19550311.666666716</v>
      </c>
      <c r="OO240" s="21">
        <f>SUM($R202:OO202)+SUM($R228:OO228)-SUM($R234:OO234)</f>
        <v>19604456.666666716</v>
      </c>
      <c r="OP240" s="21">
        <f>SUM($R202:OP202)+SUM($R228:OP228)-SUM($R234:OP234)</f>
        <v>19658502.50000006</v>
      </c>
      <c r="OQ240" s="21">
        <f>SUM($R202:OQ202)+SUM($R228:OQ228)-SUM($R234:OQ234)</f>
        <v>19712449.166666724</v>
      </c>
      <c r="OR240" s="21">
        <f>SUM($R202:OR202)+SUM($R228:OR228)-SUM($R234:OR234)</f>
        <v>19766296.666666724</v>
      </c>
      <c r="OS240" s="21">
        <f>SUM($R202:OS202)+SUM($R228:OS228)-SUM($R234:OS234)</f>
        <v>19820045.00000006</v>
      </c>
      <c r="OT240" s="21">
        <f>SUM($R202:OT202)+SUM($R228:OT228)-SUM($R234:OT234)</f>
        <v>19873694.166666731</v>
      </c>
      <c r="OU240" s="21">
        <f>SUM($R202:OU202)+SUM($R228:OU228)-SUM($R234:OU234)</f>
        <v>19927244.166666731</v>
      </c>
      <c r="OV240" s="21">
        <f>SUM($R202:OV202)+SUM($R228:OV228)-SUM($R234:OV234)</f>
        <v>19974447.50000006</v>
      </c>
      <c r="OW240" s="21">
        <f>SUM($R202:OW202)+SUM($R228:OW228)-SUM($R234:OW234)</f>
        <v>20021254.166666731</v>
      </c>
      <c r="OX240" s="21">
        <f>SUM($R202:OX202)+SUM($R228:OX228)-SUM($R234:OX234)</f>
        <v>20068060.833333403</v>
      </c>
      <c r="OY240" s="21">
        <f>SUM($R202:OY202)+SUM($R228:OY228)-SUM($R234:OY234)</f>
        <v>20114867.500000067</v>
      </c>
      <c r="OZ240" s="21">
        <f>SUM($R202:OZ202)+SUM($R228:OZ228)-SUM($R234:OZ234)</f>
        <v>20161674.166666739</v>
      </c>
      <c r="PA240" s="21">
        <f>SUM($R202:PA202)+SUM($R228:PA228)-SUM($R234:PA234)</f>
        <v>20208480.833333403</v>
      </c>
      <c r="PB240" s="21">
        <f>SUM($R202:PB202)+SUM($R228:PB228)-SUM($R234:PB234)</f>
        <v>20255287.500000075</v>
      </c>
      <c r="PC240" s="21">
        <f>SUM($R202:PC202)+SUM($R228:PC228)-SUM($R234:PC234)</f>
        <v>20302094.166666746</v>
      </c>
      <c r="PD240" s="21">
        <f>SUM($R202:PD202)+SUM($R228:PD228)-SUM($R234:PD234)</f>
        <v>20348900.83333341</v>
      </c>
      <c r="PE240" s="21">
        <f>SUM($R202:PE202)+SUM($R228:PE228)-SUM($R234:PE234)</f>
        <v>20395707.500000082</v>
      </c>
      <c r="PF240" s="21">
        <f>SUM($R202:PF202)+SUM($R228:PF228)-SUM($R234:PF234)</f>
        <v>20442514.166666746</v>
      </c>
      <c r="PG240" s="21">
        <f>SUM($R202:PG202)+SUM($R228:PG228)-SUM($R234:PG234)</f>
        <v>20489320.833333418</v>
      </c>
      <c r="PH240" s="21">
        <f>SUM($R202:PH202)+SUM($R228:PH228)-SUM($R234:PH234)</f>
        <v>20536127.500000089</v>
      </c>
      <c r="PI240" s="21">
        <f>SUM($R202:PI202)+SUM($R228:PI228)-SUM($R234:PI234)</f>
        <v>20582934.166666754</v>
      </c>
      <c r="PJ240" s="21">
        <f>SUM($R202:PJ202)+SUM($R228:PJ228)-SUM($R234:PJ234)</f>
        <v>20629740.833333418</v>
      </c>
      <c r="PK240" s="21">
        <f>SUM($R202:PK202)+SUM($R228:PK228)-SUM($R234:PK234)</f>
        <v>20676547.500000089</v>
      </c>
      <c r="PL240" s="21">
        <f>SUM($R202:PL202)+SUM($R228:PL228)-SUM($R234:PL234)</f>
        <v>20723354.166666761</v>
      </c>
      <c r="PM240" s="21">
        <f>SUM($R202:PM202)+SUM($R228:PM228)-SUM($R234:PM234)</f>
        <v>20770160.833333425</v>
      </c>
      <c r="PN240" s="21">
        <f>SUM($R202:PN202)+SUM($R228:PN228)-SUM($R234:PN234)</f>
        <v>20816967.500000097</v>
      </c>
      <c r="PO240" s="21">
        <f>SUM($R202:PO202)+SUM($R228:PO228)-SUM($R234:PO234)</f>
        <v>20863774.166666761</v>
      </c>
      <c r="PP240" s="21">
        <f>SUM($R202:PP202)+SUM($R228:PP228)-SUM($R234:PP234)</f>
        <v>20910580.833333433</v>
      </c>
      <c r="PQ240" s="21">
        <f>SUM($R202:PQ202)+SUM($R228:PQ228)-SUM($R234:PQ234)</f>
        <v>20957387.500000097</v>
      </c>
      <c r="PR240" s="21">
        <f>SUM($R202:PR202)+SUM($R228:PR228)-SUM($R234:PR234)</f>
        <v>21004194.166666768</v>
      </c>
      <c r="PS240" s="21">
        <f>SUM($R202:PS202)+SUM($R228:PS228)-SUM($R234:PS234)</f>
        <v>21051000.833333433</v>
      </c>
      <c r="PT240" s="21">
        <f>SUM($R202:PT202)+SUM($R228:PT228)-SUM($R234:PT234)</f>
        <v>21097807.500000104</v>
      </c>
      <c r="PU240" s="21">
        <f>SUM($R202:PU202)+SUM($R228:PU228)-SUM($R234:PU234)</f>
        <v>21144614.166666776</v>
      </c>
      <c r="PV240" s="21">
        <f>SUM($R202:PV202)+SUM($R228:PV228)-SUM($R234:PV234)</f>
        <v>21191420.833333448</v>
      </c>
      <c r="PW240" s="21">
        <f>SUM($R202:PW202)+SUM($R228:PW228)-SUM($R234:PW234)</f>
        <v>21238227.500000112</v>
      </c>
      <c r="PX240" s="21">
        <f>SUM($R202:PX202)+SUM($R228:PX228)-SUM($R234:PX234)</f>
        <v>21285034.166666783</v>
      </c>
      <c r="PY240" s="21">
        <f>SUM($R202:PY202)+SUM($R228:PY228)-SUM($R234:PY234)</f>
        <v>21331840.833333448</v>
      </c>
      <c r="PZ240" s="21">
        <f>SUM($R202:PZ202)+SUM($R228:PZ228)-SUM($R234:PZ234)</f>
        <v>21402844.166666783</v>
      </c>
      <c r="QA240" s="21">
        <f>SUM($R202:QA202)+SUM($R228:QA228)-SUM($R234:QA234)</f>
        <v>21474244.166666783</v>
      </c>
      <c r="QB240" s="21">
        <f>SUM($R202:QB202)+SUM($R228:QB228)-SUM($R234:QB234)</f>
        <v>21546040.833333455</v>
      </c>
      <c r="QC240" s="21">
        <f>SUM($R202:QC202)+SUM($R228:QC228)-SUM($R234:QC234)</f>
        <v>21619602.666666791</v>
      </c>
      <c r="QD240" s="21">
        <f>SUM($R202:QD202)+SUM($R228:QD228)-SUM($R234:QD234)</f>
        <v>21694929.666666791</v>
      </c>
      <c r="QE240" s="21">
        <f>SUM($R202:QE202)+SUM($R228:QE228)-SUM($R234:QE234)</f>
        <v>21772021.833333462</v>
      </c>
      <c r="QF240" s="21">
        <f>SUM($R202:QF202)+SUM($R228:QF228)-SUM($R234:QF234)</f>
        <v>21850879.166666798</v>
      </c>
      <c r="QG240" s="21">
        <f>SUM($R202:QG202)+SUM($R228:QG228)-SUM($R234:QG234)</f>
        <v>21931501.666666798</v>
      </c>
      <c r="QH240" s="21">
        <f>SUM($R202:QH202)+SUM($R228:QH228)-SUM($R234:QH234)</f>
        <v>22013889.33333347</v>
      </c>
      <c r="QI240" s="21">
        <f>SUM($R202:QI202)+SUM($R228:QI228)-SUM($R234:QI234)</f>
        <v>22098042.166666806</v>
      </c>
      <c r="QJ240" s="21">
        <f>SUM($R202:QJ202)+SUM($R228:QJ228)-SUM($R234:QJ234)</f>
        <v>22183960.166666806</v>
      </c>
      <c r="QK240" s="21">
        <f>SUM($R202:QK202)+SUM($R228:QK228)-SUM($R234:QK234)</f>
        <v>22271643.333333477</v>
      </c>
      <c r="QL240" s="21">
        <f>SUM($R202:QL202)+SUM($R228:QL228)-SUM($R234:QL234)</f>
        <v>22361091.666666813</v>
      </c>
      <c r="QM240" s="21">
        <f>SUM($R202:QM202)+SUM($R228:QM228)-SUM($R234:QM234)</f>
        <v>22452305.166666813</v>
      </c>
      <c r="QN240" s="21">
        <f>SUM($R202:QN202)+SUM($R228:QN228)-SUM($R234:QN234)</f>
        <v>22545283.833333485</v>
      </c>
      <c r="QO240" s="21">
        <f>SUM($R202:QO202)+SUM($R228:QO228)-SUM($R234:QO234)</f>
        <v>22640027.666666821</v>
      </c>
      <c r="QP240" s="21">
        <f>SUM($R202:QP202)+SUM($R228:QP228)-SUM($R234:QP234)</f>
        <v>22736536.666666821</v>
      </c>
      <c r="QQ240" s="21">
        <f>SUM($R202:QQ202)+SUM($R228:QQ228)-SUM($R234:QQ234)</f>
        <v>22834810.833333492</v>
      </c>
      <c r="QR240" s="21">
        <f>SUM($R202:QR202)+SUM($R228:QR228)-SUM($R234:QR234)</f>
        <v>22934850.166666828</v>
      </c>
      <c r="QS240" s="21">
        <f>SUM($R202:QS202)+SUM($R228:QS228)-SUM($R234:QS234)</f>
        <v>23036654.666666828</v>
      </c>
      <c r="QT240" s="21">
        <f>SUM($R202:QT202)+SUM($R228:QT228)-SUM($R234:QT234)</f>
        <v>23140224.3333335</v>
      </c>
      <c r="QU240" s="21">
        <f>SUM($R202:QU202)+SUM($R228:QU228)-SUM($R234:QU234)</f>
        <v>23245559.166666836</v>
      </c>
      <c r="QV240" s="21">
        <f>SUM($R202:QV202)+SUM($R228:QV228)-SUM($R234:QV234)</f>
        <v>23352659.166666836</v>
      </c>
      <c r="QW240" s="21">
        <f>SUM($R202:QW202)+SUM($R228:QW228)-SUM($R234:QW234)</f>
        <v>23461524.333333507</v>
      </c>
      <c r="QX240" s="21">
        <f>SUM($R202:QX202)+SUM($R228:QX228)-SUM($R234:QX234)</f>
        <v>23572154.666666843</v>
      </c>
      <c r="QY240" s="21">
        <f>SUM($R202:QY202)+SUM($R228:QY228)-SUM($R234:QY234)</f>
        <v>23684550.166666843</v>
      </c>
      <c r="QZ240" s="21">
        <f>SUM($R202:QZ202)+SUM($R228:QZ228)-SUM($R234:QZ234)</f>
        <v>23798710.833333515</v>
      </c>
      <c r="RA240" s="21">
        <f>SUM($R202:RA202)+SUM($R228:RA228)-SUM($R234:RA234)</f>
        <v>23914636.66666685</v>
      </c>
      <c r="RB240" s="21">
        <f>SUM($R202:RB202)+SUM($R228:RB228)-SUM($R234:RB234)</f>
        <v>24032327.66666685</v>
      </c>
      <c r="RC240" s="21">
        <f>SUM($R202:RC202)+SUM($R228:RC228)-SUM($R234:RC234)</f>
        <v>24151783.833333522</v>
      </c>
      <c r="RD240" s="21">
        <f>SUM($R202:RD202)+SUM($R228:RD228)-SUM($R234:RD234)</f>
        <v>24273005.166666858</v>
      </c>
      <c r="RE240" s="21">
        <f>SUM($R202:RE202)+SUM($R228:RE228)-SUM($R234:RE234)</f>
        <v>24395991.666666858</v>
      </c>
      <c r="RF240" s="21">
        <f>SUM($R202:RF202)+SUM($R228:RF228)-SUM($R234:RF234)</f>
        <v>24520743.33333353</v>
      </c>
      <c r="RG240" s="21">
        <f>SUM($R202:RG202)+SUM($R228:RG228)-SUM($R234:RG234)</f>
        <v>24647438.666666865</v>
      </c>
      <c r="RH240" s="21">
        <f>SUM($R202:RH202)+SUM($R228:RH228)-SUM($R234:RH234)</f>
        <v>24776077.666666865</v>
      </c>
      <c r="RI240" s="21">
        <f>SUM($R202:RI202)+SUM($R228:RI228)-SUM($R234:RI234)</f>
        <v>24906660.33333353</v>
      </c>
      <c r="RJ240" s="21">
        <f>SUM($R202:RJ202)+SUM($R228:RJ228)-SUM($R234:RJ234)</f>
        <v>25039186.666666865</v>
      </c>
      <c r="RK240" s="21">
        <f>SUM($R202:RK202)+SUM($R228:RK228)-SUM($R234:RK234)</f>
        <v>25173656.666666865</v>
      </c>
      <c r="RL240" s="21">
        <f>SUM($R202:RL202)+SUM($R228:RL228)-SUM($R234:RL234)</f>
        <v>25310070.33333353</v>
      </c>
      <c r="RM240" s="21">
        <f>SUM($R202:RM202)+SUM($R228:RM228)-SUM($R234:RM234)</f>
        <v>25448427.666666865</v>
      </c>
      <c r="RN240" s="21">
        <f>SUM($R202:RN202)+SUM($R228:RN228)-SUM($R234:RN234)</f>
        <v>25588728.666666865</v>
      </c>
      <c r="RO240" s="21">
        <f>SUM($R202:RO202)+SUM($R228:RO228)-SUM($R234:RO234)</f>
        <v>25730973.33333353</v>
      </c>
      <c r="RP240" s="21">
        <f>SUM($R202:RP202)+SUM($R228:RP228)-SUM($R234:RP234)</f>
        <v>25875161.666666865</v>
      </c>
      <c r="RQ240" s="21">
        <f>SUM($R202:RQ202)+SUM($R228:RQ228)-SUM($R234:RQ234)</f>
        <v>26021293.666666865</v>
      </c>
      <c r="RR240" s="21">
        <f>SUM($R202:RR202)+SUM($R228:RR228)-SUM($R234:RR234)</f>
        <v>26169369.33333353</v>
      </c>
      <c r="RS240" s="21">
        <f>SUM($R202:RS202)+SUM($R228:RS228)-SUM($R234:RS234)</f>
        <v>26319388.666666865</v>
      </c>
      <c r="RT240" s="21">
        <f>SUM($R202:RT202)+SUM($R228:RT228)-SUM($R234:RT234)</f>
        <v>26471351.666666865</v>
      </c>
      <c r="RU240" s="21">
        <f>SUM($R202:RU202)+SUM($R228:RU228)-SUM($R234:RU234)</f>
        <v>26625258.33333353</v>
      </c>
      <c r="RV240" s="21">
        <f>SUM($R202:RV202)+SUM($R228:RV228)-SUM($R234:RV234)</f>
        <v>26781108.666666865</v>
      </c>
      <c r="RW240" s="21">
        <f>SUM($R202:RW202)+SUM($R228:RW228)-SUM($R234:RW234)</f>
        <v>26938902.666666865</v>
      </c>
      <c r="RX240" s="21">
        <f>SUM($R202:RX202)+SUM($R228:RX228)-SUM($R234:RX234)</f>
        <v>27098640.33333353</v>
      </c>
      <c r="RY240" s="21">
        <f>SUM($R202:RY202)+SUM($R228:RY228)-SUM($R234:RY234)</f>
        <v>27260321.666666865</v>
      </c>
      <c r="RZ240" s="21">
        <f>SUM($R202:RZ202)+SUM($R228:RZ228)-SUM($R234:RZ234)</f>
        <v>27423946.666666865</v>
      </c>
      <c r="SA240" s="21">
        <f>SUM($R202:SA202)+SUM($R228:SA228)-SUM($R234:SA234)</f>
        <v>27589515.33333353</v>
      </c>
      <c r="SB240" s="21">
        <f>SUM($R202:SB202)+SUM($R228:SB228)-SUM($R234:SB234)</f>
        <v>27757027.666666865</v>
      </c>
      <c r="SC240" s="21">
        <f>SUM($R202:SC202)+SUM($R228:SC228)-SUM($R234:SC234)</f>
        <v>27926483.666666865</v>
      </c>
      <c r="SD240" s="21">
        <f>SUM($R202:SD202)+SUM($R228:SD228)-SUM($R234:SD234)</f>
        <v>28097883.33333353</v>
      </c>
      <c r="SE240" s="21">
        <f>SUM($R202:SE202)+SUM($R228:SE228)-SUM($R234:SE234)</f>
        <v>28271226.666666865</v>
      </c>
      <c r="SF240" s="21">
        <f>SUM($R202:SF202)+SUM($R228:SF228)-SUM($R234:SF234)</f>
        <v>28446513.666666865</v>
      </c>
      <c r="SG240" s="21">
        <f>SUM($R202:SG202)+SUM($R228:SG228)-SUM($R234:SG234)</f>
        <v>28623744.333333537</v>
      </c>
      <c r="SH240" s="21">
        <f>SUM($R202:SH202)+SUM($R228:SH228)-SUM($R234:SH234)</f>
        <v>28802918.666666865</v>
      </c>
      <c r="SI240" s="21">
        <f>SUM($R202:SI202)+SUM($R228:SI228)-SUM($R234:SI234)</f>
        <v>28984036.666666865</v>
      </c>
      <c r="SJ240" s="21">
        <f>SUM($R202:SJ202)+SUM($R228:SJ228)-SUM($R234:SJ234)</f>
        <v>29155198.333333537</v>
      </c>
      <c r="SK240" s="21">
        <f>SUM($R202:SK202)+SUM($R228:SK228)-SUM($R234:SK234)</f>
        <v>29328303.666666865</v>
      </c>
      <c r="SL240" s="21">
        <f>SUM($R202:SL202)+SUM($R228:SL228)-SUM($R234:SL234)</f>
        <v>29502162.666666865</v>
      </c>
      <c r="SM240" s="21">
        <f>SUM($R202:SM202)+SUM($R228:SM228)-SUM($R234:SM234)</f>
        <v>29676775.333333537</v>
      </c>
      <c r="SN240" s="21">
        <f>SUM($R202:SN202)+SUM($R228:SN228)-SUM($R234:SN234)</f>
        <v>29852141.666666865</v>
      </c>
      <c r="SO240" s="21">
        <f>SUM($R202:SO202)+SUM($R228:SO228)-SUM($R234:SO234)</f>
        <v>30028261.666666865</v>
      </c>
      <c r="SP240" s="21">
        <f>SUM($R202:SP202)+SUM($R228:SP228)-SUM($R234:SP234)</f>
        <v>30205135.333333537</v>
      </c>
      <c r="SQ240" s="21">
        <f>SUM($R202:SQ202)+SUM($R228:SQ228)-SUM($R234:SQ234)</f>
        <v>30382762.666666865</v>
      </c>
      <c r="SR240" s="21">
        <f>SUM($R202:SR202)+SUM($R228:SR228)-SUM($R234:SR234)</f>
        <v>30561143.666666865</v>
      </c>
      <c r="SS240" s="21">
        <f>SUM($R202:SS202)+SUM($R228:SS228)-SUM($R234:SS234)</f>
        <v>30740278.333333537</v>
      </c>
      <c r="ST240" s="21">
        <f>SUM($R202:ST202)+SUM($R228:ST228)-SUM($R234:ST234)</f>
        <v>30920166.666666865</v>
      </c>
      <c r="SU240" s="21">
        <f>SUM($R202:SU202)+SUM($R228:SU228)-SUM($R234:SU234)</f>
        <v>31100808.666666865</v>
      </c>
      <c r="SV240" s="21">
        <f>SUM($R202:SV202)+SUM($R228:SV228)-SUM($R234:SV234)</f>
        <v>31282204.333333537</v>
      </c>
      <c r="SW240" s="21">
        <f>SUM($R202:SW202)+SUM($R228:SW228)-SUM($R234:SW234)</f>
        <v>31464353.666666865</v>
      </c>
      <c r="SX240" s="21">
        <f>SUM($R202:SX202)+SUM($R228:SX228)-SUM($R234:SX234)</f>
        <v>31647256.666666865</v>
      </c>
      <c r="SY240" s="21">
        <f>SUM($R202:SY202)+SUM($R228:SY228)-SUM($R234:SY234)</f>
        <v>31830913.333333537</v>
      </c>
      <c r="SZ240" s="21">
        <f>SUM($R202:SZ202)+SUM($R228:SZ228)-SUM($R234:SZ234)</f>
        <v>32015323.666666865</v>
      </c>
      <c r="TA240" s="21">
        <f>SUM($R202:TA202)+SUM($R228:TA228)-SUM($R234:TA234)</f>
        <v>32200487.666666865</v>
      </c>
      <c r="TB240" s="21">
        <f>SUM($R202:TB202)+SUM($R228:TB228)-SUM($R234:TB234)</f>
        <v>32386405.333333537</v>
      </c>
      <c r="TC240" s="21">
        <f>SUM($R202:TC202)+SUM($R228:TC228)-SUM($R234:TC234)</f>
        <v>32573076.666666865</v>
      </c>
      <c r="TD240" s="21">
        <f>SUM($R202:TD202)+SUM($R228:TD228)-SUM($R234:TD234)</f>
        <v>32760501.666666865</v>
      </c>
      <c r="TE240" s="21">
        <f>SUM($R202:TE202)+SUM($R228:TE228)-SUM($R234:TE234)</f>
        <v>32948680.333333537</v>
      </c>
      <c r="TF240" s="21">
        <f>SUM($R202:TF202)+SUM($R228:TF228)-SUM($R234:TF234)</f>
        <v>33137612.666666865</v>
      </c>
      <c r="TG240" s="21">
        <f>SUM($R202:TG202)+SUM($R228:TG228)-SUM($R234:TG234)</f>
        <v>33327298.666666865</v>
      </c>
      <c r="TH240" s="21">
        <f>SUM($R202:TH202)+SUM($R228:TH228)-SUM($R234:TH234)</f>
        <v>33517738.333333537</v>
      </c>
      <c r="TI240" s="21">
        <f>SUM($R202:TI202)+SUM($R228:TI228)-SUM($R234:TI234)</f>
        <v>33708931.666666865</v>
      </c>
      <c r="TJ240" s="21">
        <f>SUM($R202:TJ202)+SUM($R228:TJ228)-SUM($R234:TJ234)</f>
        <v>33900878.666666865</v>
      </c>
      <c r="TK240" s="21">
        <f>SUM($R202:TK202)+SUM($R228:TK228)-SUM($R234:TK234)</f>
        <v>34093579.333333537</v>
      </c>
      <c r="TL240" s="21">
        <f>SUM($R202:TL202)+SUM($R228:TL228)-SUM($R234:TL234)</f>
        <v>34287033.666666865</v>
      </c>
      <c r="TM240" s="21">
        <f>SUM($R202:TM202)+SUM($R228:TM228)-SUM($R234:TM234)</f>
        <v>34481241.666666865</v>
      </c>
      <c r="TN240" s="21">
        <f>SUM($R202:TN202)+SUM($R228:TN228)-SUM($R234:TN234)</f>
        <v>34652006.666666865</v>
      </c>
      <c r="TO240" s="21">
        <f>SUM($R202:TO202)+SUM($R228:TO228)-SUM($R234:TO234)</f>
        <v>34782073.666666865</v>
      </c>
      <c r="TP240" s="21">
        <f>SUM($R202:TP202)+SUM($R228:TP228)-SUM($R234:TP234)</f>
        <v>34912616.666666865</v>
      </c>
      <c r="TQ240" s="21">
        <f>SUM($R202:TQ202)+SUM($R228:TQ228)-SUM($R234:TQ234)</f>
        <v>35043635.666666865</v>
      </c>
      <c r="TR240" s="21">
        <f>SUM($R202:TR202)+SUM($R228:TR228)-SUM($R234:TR234)</f>
        <v>35175130.666666865</v>
      </c>
      <c r="TS240" s="21">
        <f>SUM($R202:TS202)+SUM($R228:TS228)-SUM($R234:TS234)</f>
        <v>35307101.666666865</v>
      </c>
      <c r="TT240" s="21">
        <f>SUM($R202:TT202)+SUM($R228:TT228)-SUM($R234:TT234)</f>
        <v>35439548.666666865</v>
      </c>
      <c r="TU240" s="21">
        <f>SUM($R202:TU202)+SUM($R228:TU228)-SUM($R234:TU234)</f>
        <v>35572471.666666865</v>
      </c>
      <c r="TV240" s="21">
        <f>SUM($R202:TV202)+SUM($R228:TV228)-SUM($R234:TV234)</f>
        <v>35705870.666666865</v>
      </c>
      <c r="TW240" s="21">
        <f>SUM($R202:TW202)+SUM($R228:TW228)-SUM($R234:TW234)</f>
        <v>35839745.666666865</v>
      </c>
      <c r="TX240" s="21">
        <f>SUM($R202:TX202)+SUM($R228:TX228)-SUM($R234:TX234)</f>
        <v>35974096.666666865</v>
      </c>
      <c r="TY240" s="21">
        <f>SUM($R202:TY202)+SUM($R228:TY228)-SUM($R234:TY234)</f>
        <v>36108923.666666865</v>
      </c>
      <c r="TZ240" s="21">
        <f>SUM($R202:TZ202)+SUM($R228:TZ228)-SUM($R234:TZ234)</f>
        <v>36244226.666666865</v>
      </c>
      <c r="UA240" s="21">
        <f>SUM($R202:UA202)+SUM($R228:UA228)-SUM($R234:UA234)</f>
        <v>36380005.666666865</v>
      </c>
      <c r="UB240" s="21">
        <f>SUM($R202:UB202)+SUM($R228:UB228)-SUM($R234:UB234)</f>
        <v>36516260.666666865</v>
      </c>
      <c r="UC240" s="21">
        <f>SUM($R202:UC202)+SUM($R228:UC228)-SUM($R234:UC234)</f>
        <v>36652991.666666865</v>
      </c>
      <c r="UD240" s="21">
        <f>SUM($R202:UD202)+SUM($R228:UD228)-SUM($R234:UD234)</f>
        <v>36790198.666666865</v>
      </c>
      <c r="UE240" s="21">
        <f>SUM($R202:UE202)+SUM($R228:UE228)-SUM($R234:UE234)</f>
        <v>36927881.666666865</v>
      </c>
      <c r="UF240" s="21">
        <f>SUM($R202:UF202)+SUM($R228:UF228)-SUM($R234:UF234)</f>
        <v>37066040.666666865</v>
      </c>
      <c r="UG240" s="21">
        <f>SUM($R202:UG202)+SUM($R228:UG228)-SUM($R234:UG234)</f>
        <v>37204675.666666865</v>
      </c>
      <c r="UH240" s="21">
        <f>SUM($R202:UH202)+SUM($R228:UH228)-SUM($R234:UH234)</f>
        <v>37343786.666666865</v>
      </c>
      <c r="UI240" s="21">
        <f>SUM($R202:UI202)+SUM($R228:UI228)-SUM($R234:UI234)</f>
        <v>37483373.666666865</v>
      </c>
      <c r="UJ240" s="21">
        <f>SUM($R202:UJ202)+SUM($R228:UJ228)-SUM($R234:UJ234)</f>
        <v>37623436.666666865</v>
      </c>
      <c r="UK240" s="21">
        <f>SUM($R202:UK202)+SUM($R228:UK228)-SUM($R234:UK234)</f>
        <v>37763975.666666865</v>
      </c>
      <c r="UL240" s="21">
        <f>SUM($R202:UL202)+SUM($R228:UL228)-SUM($R234:UL234)</f>
        <v>37904990.666666865</v>
      </c>
      <c r="UM240" s="21">
        <f>SUM($R202:UM202)+SUM($R228:UM228)-SUM($R234:UM234)</f>
        <v>38046481.666666865</v>
      </c>
      <c r="UN240" s="21">
        <f>SUM($R202:UN202)+SUM($R228:UN228)-SUM($R234:UN234)</f>
        <v>38188448.666666865</v>
      </c>
      <c r="UO240" s="21">
        <f>SUM($R202:UO202)+SUM($R228:UO228)-SUM($R234:UO234)</f>
        <v>38330891.666666865</v>
      </c>
      <c r="UP240" s="21">
        <f>SUM($R202:UP202)+SUM($R228:UP228)-SUM($R234:UP234)</f>
        <v>38473810.666666865</v>
      </c>
      <c r="UQ240" s="21">
        <f>SUM($R202:UQ202)+SUM($R228:UQ228)-SUM($R234:UQ234)</f>
        <v>38617205.666666865</v>
      </c>
      <c r="UR240" s="21">
        <f>SUM($R202:UR202)+SUM($R228:UR228)-SUM($R234:UR234)</f>
        <v>38761076.666666865</v>
      </c>
      <c r="US240" s="21">
        <f>SUM($R202:US202)+SUM($R228:US228)-SUM($R234:US234)</f>
        <v>38816590.166666865</v>
      </c>
      <c r="UT240" s="21">
        <f>SUM($R202:UT202)+SUM($R228:UT228)-SUM($R234:UT234)</f>
        <v>38871211.166666865</v>
      </c>
      <c r="UU240" s="21">
        <f>SUM($R202:UU202)+SUM($R228:UU228)-SUM($R234:UU234)</f>
        <v>38925653.666666865</v>
      </c>
      <c r="UV240" s="21">
        <f>SUM($R202:UV202)+SUM($R228:UV228)-SUM($R234:UV234)</f>
        <v>38979917.666666865</v>
      </c>
      <c r="UW240" s="21">
        <f>SUM($R202:UW202)+SUM($R228:UW228)-SUM($R234:UW234)</f>
        <v>39034003.166666865</v>
      </c>
      <c r="UX240" s="21">
        <f>SUM($R202:UX202)+SUM($R228:UX228)-SUM($R234:UX234)</f>
        <v>39087910.16666685</v>
      </c>
      <c r="UY240" s="21">
        <f>SUM($R202:UY202)+SUM($R228:UY228)-SUM($R234:UY234)</f>
        <v>39141638.66666685</v>
      </c>
      <c r="UZ240" s="21">
        <f>SUM($R202:UZ202)+SUM($R228:UZ228)-SUM($R234:UZ234)</f>
        <v>39195188.66666685</v>
      </c>
      <c r="VA240" s="21">
        <f>SUM($R202:VA202)+SUM($R228:VA228)-SUM($R234:VA234)</f>
        <v>39248560.16666685</v>
      </c>
      <c r="VB240" s="21">
        <f>SUM($R202:VB202)+SUM($R228:VB228)-SUM($R234:VB234)</f>
        <v>39301753.16666685</v>
      </c>
      <c r="VC240" s="21">
        <f>SUM($R202:VC202)+SUM($R228:VC228)-SUM($R234:VC234)</f>
        <v>39354767.66666685</v>
      </c>
      <c r="VD240" s="21">
        <f>SUM($R202:VD202)+SUM($R228:VD228)-SUM($R234:VD234)</f>
        <v>39407603.66666685</v>
      </c>
      <c r="VE240" s="21">
        <f>SUM($R202:VE202)+SUM($R228:VE228)-SUM($R234:VE234)</f>
        <v>39460261.16666685</v>
      </c>
      <c r="VF240" s="21">
        <f>SUM($R202:VF202)+SUM($R228:VF228)-SUM($R234:VF234)</f>
        <v>39512740.16666685</v>
      </c>
      <c r="VG240" s="21">
        <f>SUM($R202:VG202)+SUM($R228:VG228)-SUM($R234:VG234)</f>
        <v>39565040.66666685</v>
      </c>
      <c r="VH240" s="21">
        <f>SUM($R202:VH202)+SUM($R228:VH228)-SUM($R234:VH234)</f>
        <v>39617162.66666685</v>
      </c>
      <c r="VI240" s="21">
        <f>SUM($R202:VI202)+SUM($R228:VI228)-SUM($R234:VI234)</f>
        <v>39669106.16666685</v>
      </c>
      <c r="VJ240" s="21">
        <f>SUM($R202:VJ202)+SUM($R228:VJ228)-SUM($R234:VJ234)</f>
        <v>39720871.16666685</v>
      </c>
      <c r="VK240" s="21">
        <f>SUM($R202:VK202)+SUM($R228:VK228)-SUM($R234:VK234)</f>
        <v>39772457.66666685</v>
      </c>
      <c r="VL240" s="21">
        <f>SUM($R202:VL202)+SUM($R228:VL228)-SUM($R234:VL234)</f>
        <v>39823865.66666685</v>
      </c>
      <c r="VM240" s="21">
        <f>SUM($R202:VM202)+SUM($R228:VM228)-SUM($R234:VM234)</f>
        <v>39875095.16666685</v>
      </c>
      <c r="VN240" s="21">
        <f>SUM($R202:VN202)+SUM($R228:VN228)-SUM($R234:VN234)</f>
        <v>39926146.16666685</v>
      </c>
      <c r="VO240" s="21">
        <f>SUM($R202:VO202)+SUM($R228:VO228)-SUM($R234:VO234)</f>
        <v>39977018.66666685</v>
      </c>
      <c r="VP240" s="21">
        <f>SUM($R202:VP202)+SUM($R228:VP228)-SUM($R234:VP234)</f>
        <v>40027712.66666685</v>
      </c>
      <c r="VQ240" s="21">
        <f>SUM($R202:VQ202)+SUM($R228:VQ228)-SUM($R234:VQ234)</f>
        <v>40078228.16666685</v>
      </c>
      <c r="VR240" s="21">
        <f>SUM($R202:VR202)+SUM($R228:VR228)-SUM($R234:VR234)</f>
        <v>40128565.16666685</v>
      </c>
      <c r="VS240" s="21">
        <f>SUM($R202:VS202)+SUM($R228:VS228)-SUM($R234:VS234)</f>
        <v>40178723.66666685</v>
      </c>
      <c r="VT240" s="21">
        <f>SUM($R202:VT202)+SUM($R228:VT228)-SUM($R234:VT234)</f>
        <v>40228703.66666685</v>
      </c>
      <c r="VU240" s="21">
        <f>SUM($R202:VU202)+SUM($R228:VU228)-SUM($R234:VU234)</f>
        <v>40278505.16666685</v>
      </c>
      <c r="VV240" s="21">
        <f>SUM($R202:VV202)+SUM($R228:VV228)-SUM($R234:VV234)</f>
        <v>40328128.16666685</v>
      </c>
      <c r="VW240" s="21">
        <f>SUM($R202:VW202)+SUM($R228:VW228)-SUM($R234:VW234)</f>
        <v>40366684.16666685</v>
      </c>
      <c r="VX240" s="21">
        <f>SUM($R202:VX202)+SUM($R228:VX228)-SUM($R234:VX234)</f>
        <v>40440583.16666685</v>
      </c>
      <c r="VY240" s="21">
        <f>SUM($R202:VY202)+SUM($R228:VY228)-SUM($R234:VY234)</f>
        <v>40514125.16666685</v>
      </c>
      <c r="VZ240" s="21">
        <f>SUM($R202:VZ202)+SUM($R228:VZ228)-SUM($R234:VZ234)</f>
        <v>40587310.16666685</v>
      </c>
      <c r="WA240" s="21">
        <f>SUM($R202:WA202)+SUM($R228:WA228)-SUM($R234:WA234)</f>
        <v>40660138.16666685</v>
      </c>
      <c r="WB240" s="21">
        <f>SUM($R202:WB202)+SUM($R228:WB228)-SUM($R234:WB234)</f>
        <v>40732609.16666685</v>
      </c>
      <c r="WC240" s="21">
        <f>SUM($R202:WC202)+SUM($R228:WC228)-SUM($R234:WC234)</f>
        <v>40804723.16666685</v>
      </c>
      <c r="WD240" s="21">
        <f>SUM($R202:WD202)+SUM($R228:WD228)-SUM($R234:WD234)</f>
        <v>40876480.16666685</v>
      </c>
      <c r="WE240" s="21">
        <f>SUM($R202:WE202)+SUM($R228:WE228)-SUM($R234:WE234)</f>
        <v>40947880.16666685</v>
      </c>
      <c r="WF240" s="21">
        <f>SUM($R202:WF202)+SUM($R228:WF228)-SUM($R234:WF234)</f>
        <v>41018923.16666685</v>
      </c>
      <c r="WG240" s="21">
        <f>SUM($R202:WG202)+SUM($R228:WG228)-SUM($R234:WG234)</f>
        <v>41089609.16666685</v>
      </c>
      <c r="WH240" s="21">
        <f>SUM($R202:WH202)+SUM($R228:WH228)-SUM($R234:WH234)</f>
        <v>41159938.16666685</v>
      </c>
      <c r="WI240" s="21">
        <f>SUM($R202:WI202)+SUM($R228:WI228)-SUM($R234:WI234)</f>
        <v>41229910.16666685</v>
      </c>
      <c r="WJ240" s="21">
        <f>SUM($R202:WJ202)+SUM($R228:WJ228)-SUM($R234:WJ234)</f>
        <v>41299525.16666685</v>
      </c>
      <c r="WK240" s="21">
        <f>SUM($R202:WK202)+SUM($R228:WK228)-SUM($R234:WK234)</f>
        <v>41368783.16666685</v>
      </c>
      <c r="WL240" s="21">
        <f>SUM($R202:WL202)+SUM($R228:WL228)-SUM($R234:WL234)</f>
        <v>41437684.16666685</v>
      </c>
      <c r="WM240" s="21">
        <f>SUM($R202:WM202)+SUM($R228:WM228)-SUM($R234:WM234)</f>
        <v>41506228.16666685</v>
      </c>
      <c r="WN240" s="21">
        <f>SUM($R202:WN202)+SUM($R228:WN228)-SUM($R234:WN234)</f>
        <v>41574415.16666685</v>
      </c>
      <c r="WO240" s="21">
        <f>SUM($R202:WO202)+SUM($R228:WO228)-SUM($R234:WO234)</f>
        <v>41642245.16666685</v>
      </c>
      <c r="WP240" s="21">
        <f>SUM($R202:WP202)+SUM($R228:WP228)-SUM($R234:WP234)</f>
        <v>41709718.16666685</v>
      </c>
      <c r="WQ240" s="21">
        <f>SUM($R202:WQ202)+SUM($R228:WQ228)-SUM($R234:WQ234)</f>
        <v>41776834.16666685</v>
      </c>
      <c r="WR240" s="21">
        <f>SUM($R202:WR202)+SUM($R228:WR228)-SUM($R234:WR234)</f>
        <v>41843593.16666685</v>
      </c>
      <c r="WS240" s="21">
        <f>SUM($R202:WS202)+SUM($R228:WS228)-SUM($R234:WS234)</f>
        <v>41909995.16666685</v>
      </c>
      <c r="WT240" s="21">
        <f>SUM($R202:WT202)+SUM($R228:WT228)-SUM($R234:WT234)</f>
        <v>41976040.16666685</v>
      </c>
      <c r="WU240" s="21">
        <f>SUM($R202:WU202)+SUM($R228:WU228)-SUM($R234:WU234)</f>
        <v>42041728.16666685</v>
      </c>
      <c r="WV240" s="21">
        <f>SUM($R202:WV202)+SUM($R228:WV228)-SUM($R234:WV234)</f>
        <v>42107059.16666685</v>
      </c>
      <c r="WW240" s="21">
        <f>SUM($R202:WW202)+SUM($R228:WW228)-SUM($R234:WW234)</f>
        <v>42172033.16666685</v>
      </c>
      <c r="WX240" s="21">
        <f>SUM($R202:WX202)+SUM($R228:WX228)-SUM($R234:WX234)</f>
        <v>42236650.16666685</v>
      </c>
      <c r="WY240" s="21">
        <f>SUM($R202:WY202)+SUM($R228:WY228)-SUM($R234:WY234)</f>
        <v>42300910.16666685</v>
      </c>
      <c r="WZ240" s="21">
        <f>SUM($R202:WZ202)+SUM($R228:WZ228)-SUM($R234:WZ234)</f>
        <v>42364813.16666685</v>
      </c>
      <c r="XA240" s="21">
        <f>SUM($R202:XA202)+SUM($R228:XA228)-SUM($R234:XA234)</f>
        <v>42428359.16666685</v>
      </c>
      <c r="XB240" s="21">
        <f>SUM($R202:XB202)+SUM($R228:XB228)-SUM($R234:XB234)</f>
        <v>42559675.66666685</v>
      </c>
      <c r="XC240" s="21">
        <f>SUM($R202:XC202)+SUM($R228:XC228)-SUM($R234:XC234)</f>
        <v>42690932.66666685</v>
      </c>
      <c r="XD240" s="21">
        <f>SUM($R202:XD202)+SUM($R228:XD228)-SUM($R234:XD234)</f>
        <v>42822130.16666685</v>
      </c>
      <c r="XE240" s="21">
        <f>SUM($R202:XE202)+SUM($R228:XE228)-SUM($R234:XE234)</f>
        <v>42953268.16666685</v>
      </c>
      <c r="XF240" s="21">
        <f>SUM($R202:XF202)+SUM($R228:XF228)-SUM($R234:XF234)</f>
        <v>43084346.66666685</v>
      </c>
      <c r="XG240" s="21">
        <f>SUM($R202:XG202)+SUM($R228:XG228)-SUM($R234:XG234)</f>
        <v>43215365.66666685</v>
      </c>
      <c r="XH240" s="21">
        <f>SUM($R202:XH202)+SUM($R228:XH228)-SUM($R234:XH234)</f>
        <v>43346325.16666685</v>
      </c>
      <c r="XI240" s="21">
        <f>SUM($R202:XI202)+SUM($R228:XI228)-SUM($R234:XI234)</f>
        <v>43477225.16666685</v>
      </c>
      <c r="XJ240" s="21">
        <f>SUM($R202:XJ202)+SUM($R228:XJ228)-SUM($R234:XJ234)</f>
        <v>43608065.66666685</v>
      </c>
      <c r="XK240" s="21">
        <f>SUM($R202:XK202)+SUM($R228:XK228)-SUM($R234:XK234)</f>
        <v>43738846.66666685</v>
      </c>
      <c r="XL240" s="21">
        <f>SUM($R202:XL202)+SUM($R228:XL228)-SUM($R234:XL234)</f>
        <v>43869568.16666685</v>
      </c>
      <c r="XM240" s="21">
        <f>SUM($R202:XM202)+SUM($R228:XM228)-SUM($R234:XM234)</f>
        <v>44000230.16666685</v>
      </c>
      <c r="XN240" s="21">
        <f>SUM($R202:XN202)+SUM($R228:XN228)-SUM($R234:XN234)</f>
        <v>44130832.66666685</v>
      </c>
      <c r="XO240" s="21">
        <f>SUM($R202:XO202)+SUM($R228:XO228)-SUM($R234:XO234)</f>
        <v>44261375.66666685</v>
      </c>
      <c r="XP240" s="21">
        <f>SUM($R202:XP202)+SUM($R228:XP228)-SUM($R234:XP234)</f>
        <v>44391859.16666685</v>
      </c>
      <c r="XQ240" s="21">
        <f>SUM($R202:XQ202)+SUM($R228:XQ228)-SUM($R234:XQ234)</f>
        <v>44522283.16666685</v>
      </c>
      <c r="XR240" s="21">
        <f>SUM($R202:XR202)+SUM($R228:XR228)-SUM($R234:XR234)</f>
        <v>44652647.66666685</v>
      </c>
      <c r="XS240" s="21">
        <f>SUM($R202:XS202)+SUM($R228:XS228)-SUM($R234:XS234)</f>
        <v>44782952.66666685</v>
      </c>
      <c r="XT240" s="21">
        <f>SUM($R202:XT202)+SUM($R228:XT228)-SUM($R234:XT234)</f>
        <v>44913198.16666685</v>
      </c>
      <c r="XU240" s="21">
        <f>SUM($R202:XU202)+SUM($R228:XU228)-SUM($R234:XU234)</f>
        <v>45043384.16666685</v>
      </c>
      <c r="XV240" s="21">
        <f>SUM($R202:XV202)+SUM($R228:XV228)-SUM($R234:XV234)</f>
        <v>45173510.66666685</v>
      </c>
      <c r="XW240" s="21">
        <f>SUM($R202:XW202)+SUM($R228:XW228)-SUM($R234:XW234)</f>
        <v>45303577.66666685</v>
      </c>
      <c r="XX240" s="21">
        <f>SUM($R202:XX202)+SUM($R228:XX228)-SUM($R234:XX234)</f>
        <v>45433585.16666685</v>
      </c>
      <c r="XY240" s="21">
        <f>SUM($R202:XY202)+SUM($R228:XY228)-SUM($R234:XY234)</f>
        <v>45563533.16666685</v>
      </c>
      <c r="XZ240" s="21">
        <f>SUM($R202:XZ202)+SUM($R228:XZ228)-SUM($R234:XZ234)</f>
        <v>45693421.66666685</v>
      </c>
      <c r="YA240" s="21">
        <f>SUM($R202:YA202)+SUM($R228:YA228)-SUM($R234:YA234)</f>
        <v>45823250.66666685</v>
      </c>
      <c r="YB240" s="21">
        <f>SUM($R202:YB202)+SUM($R228:YB228)-SUM($R234:YB234)</f>
        <v>45953020.16666685</v>
      </c>
      <c r="YC240" s="21">
        <f>SUM($R202:YC202)+SUM($R228:YC228)-SUM($R234:YC234)</f>
        <v>46082730.16666685</v>
      </c>
      <c r="YD240" s="21">
        <f>SUM($R202:YD202)+SUM($R228:YD228)-SUM($R234:YD234)</f>
        <v>46212380.66666685</v>
      </c>
      <c r="YE240" s="21">
        <f>SUM($R202:YE202)+SUM($R228:YE228)-SUM($R234:YE234)</f>
        <v>46341971.66666685</v>
      </c>
      <c r="YF240" s="21">
        <f>SUM($R202:YF202)+SUM($R228:YF228)-SUM($R234:YF234)</f>
        <v>46464244.16666685</v>
      </c>
      <c r="YG240" s="21">
        <f>SUM($R202:YG202)+SUM($R228:YG228)-SUM($R234:YG234)</f>
        <v>46564918.16666685</v>
      </c>
      <c r="YH240" s="21">
        <f>SUM($R202:YH202)+SUM($R228:YH228)-SUM($R234:YH234)</f>
        <v>46665413.66666685</v>
      </c>
      <c r="YI240" s="21">
        <f>SUM($R202:YI202)+SUM($R228:YI228)-SUM($R234:YI234)</f>
        <v>46765730.66666685</v>
      </c>
      <c r="YJ240" s="21">
        <f>SUM($R202:YJ202)+SUM($R228:YJ228)-SUM($R234:YJ234)</f>
        <v>46865869.16666685</v>
      </c>
      <c r="YK240" s="21">
        <f>SUM($R202:YK202)+SUM($R228:YK228)-SUM($R234:YK234)</f>
        <v>46965829.16666685</v>
      </c>
      <c r="YL240" s="21">
        <f>SUM($R202:YL202)+SUM($R228:YL228)-SUM($R234:YL234)</f>
        <v>47065610.66666685</v>
      </c>
      <c r="YM240" s="21">
        <f>SUM($R202:YM202)+SUM($R228:YM228)-SUM($R234:YM234)</f>
        <v>47165213.66666685</v>
      </c>
      <c r="YN240" s="21">
        <f>SUM($R202:YN202)+SUM($R228:YN228)-SUM($R234:YN234)</f>
        <v>47264638.16666685</v>
      </c>
      <c r="YO240" s="21">
        <f>SUM($R202:YO202)+SUM($R228:YO228)-SUM($R234:YO234)</f>
        <v>47363884.16666685</v>
      </c>
      <c r="YP240" s="21">
        <f>SUM($R202:YP202)+SUM($R228:YP228)-SUM($R234:YP234)</f>
        <v>47462951.66666685</v>
      </c>
      <c r="YQ240" s="21">
        <f>SUM($R202:YQ202)+SUM($R228:YQ228)-SUM($R234:YQ234)</f>
        <v>47561840.66666685</v>
      </c>
      <c r="YR240" s="21">
        <f>SUM($R202:YR202)+SUM($R228:YR228)-SUM($R234:YR234)</f>
        <v>47660551.16666685</v>
      </c>
      <c r="YS240" s="21">
        <f>SUM($R202:YS202)+SUM($R228:YS228)-SUM($R234:YS234)</f>
        <v>47759083.16666685</v>
      </c>
      <c r="YT240" s="21">
        <f>SUM($R202:YT202)+SUM($R228:YT228)-SUM($R234:YT234)</f>
        <v>47857436.66666685</v>
      </c>
      <c r="YU240" s="21">
        <f>SUM($R202:YU202)+SUM($R228:YU228)-SUM($R234:YU234)</f>
        <v>47955611.66666685</v>
      </c>
      <c r="YV240" s="21">
        <f>SUM($R202:YV202)+SUM($R228:YV228)-SUM($R234:YV234)</f>
        <v>48053608.16666685</v>
      </c>
      <c r="YW240" s="21">
        <f>SUM($R202:YW202)+SUM($R228:YW228)-SUM($R234:YW234)</f>
        <v>48151426.16666685</v>
      </c>
      <c r="YX240" s="21">
        <f>SUM($R202:YX202)+SUM($R228:YX228)-SUM($R234:YX234)</f>
        <v>48249065.66666685</v>
      </c>
      <c r="YY240" s="21">
        <f>SUM($R202:YY202)+SUM($R228:YY228)-SUM($R234:YY234)</f>
        <v>48346526.66666685</v>
      </c>
      <c r="YZ240" s="21">
        <f>SUM($R202:YZ202)+SUM($R228:YZ228)-SUM($R234:YZ234)</f>
        <v>48443809.16666685</v>
      </c>
      <c r="ZA240" s="21">
        <f>SUM($R202:ZA202)+SUM($R228:ZA228)-SUM($R234:ZA234)</f>
        <v>48540913.16666685</v>
      </c>
      <c r="ZB240" s="21">
        <f>SUM($R202:ZB202)+SUM($R228:ZB228)-SUM($R234:ZB234)</f>
        <v>48637838.66666685</v>
      </c>
      <c r="ZC240" s="21">
        <f>SUM($R202:ZC202)+SUM($R228:ZC228)-SUM($R234:ZC234)</f>
        <v>48734585.66666685</v>
      </c>
      <c r="ZD240" s="21">
        <f>SUM($R202:ZD202)+SUM($R228:ZD228)-SUM($R234:ZD234)</f>
        <v>48831154.16666685</v>
      </c>
      <c r="ZE240" s="21">
        <f>SUM($R202:ZE202)+SUM($R228:ZE228)-SUM($R234:ZE234)</f>
        <v>48927544.16666685</v>
      </c>
      <c r="ZF240" s="21">
        <f>SUM($R202:ZF202)+SUM($R228:ZF228)-SUM($R234:ZF234)</f>
        <v>49023755.66666685</v>
      </c>
      <c r="ZG240" s="21">
        <f>SUM($R202:ZG202)+SUM($R228:ZG228)-SUM($R234:ZG234)</f>
        <v>49119788.66666685</v>
      </c>
      <c r="ZH240" s="21">
        <f>SUM($R202:ZH202)+SUM($R228:ZH228)-SUM($R234:ZH234)</f>
        <v>49215643.16666685</v>
      </c>
      <c r="ZI240" s="21">
        <f>SUM($R202:ZI202)+SUM($R228:ZI228)-SUM($R234:ZI234)</f>
        <v>49311319.16666685</v>
      </c>
      <c r="ZJ240" s="21">
        <f>SUM($R202:ZJ202)+SUM($R228:ZJ228)-SUM($R234:ZJ234)</f>
        <v>49406816.66666685</v>
      </c>
      <c r="ZK240" s="21">
        <f>SUM($R202:ZK202)+SUM($R228:ZK228)-SUM($R234:ZK234)</f>
        <v>49459712.16666685</v>
      </c>
      <c r="ZL240" s="21">
        <f>SUM($R202:ZL202)+SUM($R228:ZL228)-SUM($R234:ZL234)</f>
        <v>49512845.66666685</v>
      </c>
      <c r="ZM240" s="21">
        <f>SUM($R202:ZM202)+SUM($R228:ZM228)-SUM($R234:ZM234)</f>
        <v>49566217.16666685</v>
      </c>
      <c r="ZN240" s="21">
        <f>SUM($R202:ZN202)+SUM($R228:ZN228)-SUM($R234:ZN234)</f>
        <v>49619826.66666685</v>
      </c>
      <c r="ZO240" s="21">
        <f>SUM($R202:ZO202)+SUM($R228:ZO228)-SUM($R234:ZO234)</f>
        <v>49673674.16666685</v>
      </c>
      <c r="ZP240" s="21">
        <f>SUM($R202:ZP202)+SUM($R228:ZP228)-SUM($R234:ZP234)</f>
        <v>49727759.66666685</v>
      </c>
      <c r="ZQ240" s="21">
        <f>SUM($R202:ZQ202)+SUM($R228:ZQ228)-SUM($R234:ZQ234)</f>
        <v>49782083.16666685</v>
      </c>
      <c r="ZR240" s="21">
        <f>SUM($R202:ZR202)+SUM($R228:ZR228)-SUM($R234:ZR234)</f>
        <v>49836644.66666685</v>
      </c>
      <c r="ZS240" s="21">
        <f>SUM($R202:ZS202)+SUM($R228:ZS228)-SUM($R234:ZS234)</f>
        <v>49891444.16666685</v>
      </c>
      <c r="ZT240" s="21">
        <f>SUM($R202:ZT202)+SUM($R228:ZT228)-SUM($R234:ZT234)</f>
        <v>49946481.66666685</v>
      </c>
      <c r="ZU240" s="21">
        <f>SUM($R202:ZU202)+SUM($R228:ZU228)-SUM($R234:ZU234)</f>
        <v>50001757.16666685</v>
      </c>
      <c r="ZV240" s="21">
        <f>SUM($R202:ZV202)+SUM($R228:ZV228)-SUM($R234:ZV234)</f>
        <v>50057270.66666685</v>
      </c>
      <c r="ZW240" s="21">
        <f>SUM($R202:ZW202)+SUM($R228:ZW228)-SUM($R234:ZW234)</f>
        <v>50113022.16666685</v>
      </c>
      <c r="ZX240" s="21">
        <f>SUM($R202:ZX202)+SUM($R228:ZX228)-SUM($R234:ZX234)</f>
        <v>50169011.66666685</v>
      </c>
      <c r="ZY240" s="21">
        <f>SUM($R202:ZY202)+SUM($R228:ZY228)-SUM($R234:ZY234)</f>
        <v>50225239.16666685</v>
      </c>
      <c r="ZZ240" s="21">
        <f>SUM($R202:ZZ202)+SUM($R228:ZZ228)-SUM($R234:ZZ234)</f>
        <v>50281704.66666685</v>
      </c>
      <c r="AAA240" s="21">
        <f>SUM($R202:AAA202)+SUM($R228:AAA228)-SUM($R234:AAA234)</f>
        <v>50338408.16666685</v>
      </c>
      <c r="AAB240" s="21">
        <f>SUM($R202:AAB202)+SUM($R228:AAB228)-SUM($R234:AAB234)</f>
        <v>50395349.66666685</v>
      </c>
      <c r="AAC240" s="21">
        <f>SUM($R202:AAC202)+SUM($R228:AAC228)-SUM($R234:AAC234)</f>
        <v>50452529.16666685</v>
      </c>
      <c r="AAD240" s="21">
        <f>SUM($R202:AAD202)+SUM($R228:AAD228)-SUM($R234:AAD234)</f>
        <v>50509946.66666685</v>
      </c>
      <c r="AAE240" s="21">
        <f>SUM($R202:AAE202)+SUM($R228:AAE228)-SUM($R234:AAE234)</f>
        <v>50567602.16666685</v>
      </c>
      <c r="AAF240" s="21">
        <f>SUM($R202:AAF202)+SUM($R228:AAF228)-SUM($R234:AAF234)</f>
        <v>50625495.66666685</v>
      </c>
      <c r="AAG240" s="21">
        <f>SUM($R202:AAG202)+SUM($R228:AAG228)-SUM($R234:AAG234)</f>
        <v>50683627.16666685</v>
      </c>
      <c r="AAH240" s="21">
        <f>SUM($R202:AAH202)+SUM($R228:AAH228)-SUM($R234:AAH234)</f>
        <v>50741996.66666685</v>
      </c>
      <c r="AAI240" s="21">
        <f>SUM($R202:AAI202)+SUM($R228:AAI228)-SUM($R234:AAI234)</f>
        <v>50800604.16666685</v>
      </c>
      <c r="AAJ240" s="21">
        <f>SUM($R202:AAJ202)+SUM($R228:AAJ228)-SUM($R234:AAJ234)</f>
        <v>50859449.66666685</v>
      </c>
      <c r="AAK240" s="21">
        <f>SUM($R202:AAK202)+SUM($R228:AAK228)-SUM($R234:AAK234)</f>
        <v>50918533.16666685</v>
      </c>
      <c r="AAL240" s="21">
        <f>SUM($R202:AAL202)+SUM($R228:AAL228)-SUM($R234:AAL234)</f>
        <v>50977854.66666685</v>
      </c>
      <c r="AAM240" s="21">
        <f>SUM($R202:AAM202)+SUM($R228:AAM228)-SUM($R234:AAM234)</f>
        <v>51037414.16666685</v>
      </c>
      <c r="AAN240" s="21">
        <f>SUM($R202:AAN202)+SUM($R228:AAN228)-SUM($R234:AAN234)</f>
        <v>51123986.66666685</v>
      </c>
      <c r="AAO240" s="21">
        <f>SUM($R202:AAO202)+SUM($R228:AAO228)-SUM($R234:AAO234)</f>
        <v>51210797.16666685</v>
      </c>
      <c r="AAP240" s="21">
        <f>SUM($R202:AAP202)+SUM($R228:AAP228)-SUM($R234:AAP234)</f>
        <v>51297845.66666685</v>
      </c>
      <c r="AAQ240" s="21">
        <f>SUM($R202:AAQ202)+SUM($R228:AAQ228)-SUM($R234:AAQ234)</f>
        <v>51385132.16666685</v>
      </c>
      <c r="AAR240" s="21">
        <f>SUM($R202:AAR202)+SUM($R228:AAR228)-SUM($R234:AAR234)</f>
        <v>51472656.66666685</v>
      </c>
      <c r="AAS240" s="21">
        <f>SUM($R202:AAS202)+SUM($R228:AAS228)-SUM($R234:AAS234)</f>
        <v>51560419.16666685</v>
      </c>
      <c r="AAT240" s="21">
        <f>SUM($R202:AAT202)+SUM($R228:AAT228)-SUM($R234:AAT234)</f>
        <v>51648419.66666685</v>
      </c>
      <c r="AAU240" s="21">
        <f>SUM($R202:AAU202)+SUM($R228:AAU228)-SUM($R234:AAU234)</f>
        <v>51736658.16666685</v>
      </c>
      <c r="AAV240" s="21">
        <f>SUM($R202:AAV202)+SUM($R228:AAV228)-SUM($R234:AAV234)</f>
        <v>51825134.66666685</v>
      </c>
      <c r="AAW240" s="21">
        <f>SUM($R202:AAW202)+SUM($R228:AAW228)-SUM($R234:AAW234)</f>
        <v>51913849.16666685</v>
      </c>
      <c r="AAX240" s="21">
        <f>SUM($R202:AAX202)+SUM($R228:AAX228)-SUM($R234:AAX234)</f>
        <v>52002801.66666685</v>
      </c>
      <c r="AAY240" s="21">
        <f>SUM($R202:AAY202)+SUM($R228:AAY228)-SUM($R234:AAY234)</f>
        <v>52091992.16666685</v>
      </c>
      <c r="AAZ240" s="21">
        <f>SUM($R202:AAZ202)+SUM($R228:AAZ228)-SUM($R234:AAZ234)</f>
        <v>52181420.66666685</v>
      </c>
      <c r="ABA240" s="21">
        <f>SUM($R202:ABA202)+SUM($R228:ABA228)-SUM($R234:ABA234)</f>
        <v>52271087.16666685</v>
      </c>
      <c r="ABB240" s="21">
        <f>SUM($R202:ABB202)+SUM($R228:ABB228)-SUM($R234:ABB234)</f>
        <v>52360991.66666685</v>
      </c>
      <c r="ABC240" s="21">
        <f>SUM($R202:ABC202)+SUM($R228:ABC228)-SUM($R234:ABC234)</f>
        <v>52451134.16666685</v>
      </c>
      <c r="ABD240" s="21">
        <f>SUM($R202:ABD202)+SUM($R228:ABD228)-SUM($R234:ABD234)</f>
        <v>52541514.66666685</v>
      </c>
      <c r="ABE240" s="21">
        <f>SUM($R202:ABE202)+SUM($R228:ABE228)-SUM($R234:ABE234)</f>
        <v>52632133.16666685</v>
      </c>
      <c r="ABF240" s="21">
        <f>SUM($R202:ABF202)+SUM($R228:ABF228)-SUM($R234:ABF234)</f>
        <v>52722989.66666685</v>
      </c>
      <c r="ABG240" s="21">
        <f>SUM($R202:ABG202)+SUM($R228:ABG228)-SUM($R234:ABG234)</f>
        <v>52814084.16666685</v>
      </c>
      <c r="ABH240" s="21">
        <f>SUM($R202:ABH202)+SUM($R228:ABH228)-SUM($R234:ABH234)</f>
        <v>52905416.66666685</v>
      </c>
      <c r="ABI240" s="21">
        <f>SUM($R202:ABI202)+SUM($R228:ABI228)-SUM($R234:ABI234)</f>
        <v>52996987.16666685</v>
      </c>
      <c r="ABJ240" s="21">
        <f>SUM($R202:ABJ202)+SUM($R228:ABJ228)-SUM($R234:ABJ234)</f>
        <v>53088795.66666685</v>
      </c>
      <c r="ABK240" s="21">
        <f>SUM($R202:ABK202)+SUM($R228:ABK228)-SUM($R234:ABK234)</f>
        <v>53180842.16666685</v>
      </c>
      <c r="ABL240" s="21">
        <f>SUM($R202:ABL202)+SUM($R228:ABL228)-SUM($R234:ABL234)</f>
        <v>53273126.66666685</v>
      </c>
      <c r="ABM240" s="21">
        <f>SUM($R202:ABM202)+SUM($R228:ABM228)-SUM($R234:ABM234)</f>
        <v>53365649.16666685</v>
      </c>
      <c r="ABN240" s="21">
        <f>SUM($R202:ABN202)+SUM($R228:ABN228)-SUM($R234:ABN234)</f>
        <v>53458409.66666685</v>
      </c>
      <c r="ABO240" s="21">
        <f>SUM($R202:ABO202)+SUM($R228:ABO228)-SUM($R234:ABO234)</f>
        <v>53551408.16666685</v>
      </c>
      <c r="ABP240" s="21">
        <f>SUM($R202:ABP202)+SUM($R228:ABP228)-SUM($R234:ABP234)</f>
        <v>53644644.66666685</v>
      </c>
      <c r="ABQ240" s="21">
        <f>SUM($R202:ABQ202)+SUM($R228:ABQ228)-SUM($R234:ABQ234)</f>
        <v>53738119.16666685</v>
      </c>
      <c r="ABR240" s="21">
        <f>SUM($R202:ABR202)+SUM($R228:ABR228)-SUM($R234:ABR234)</f>
        <v>53886274.16666685</v>
      </c>
      <c r="ABS240" s="21">
        <f>SUM($R202:ABS202)+SUM($R228:ABS228)-SUM($R234:ABS234)</f>
        <v>54035559.66666685</v>
      </c>
      <c r="ABT240" s="21">
        <f>SUM($R202:ABT202)+SUM($R228:ABT228)-SUM($R234:ABT234)</f>
        <v>54186213.66666685</v>
      </c>
      <c r="ABU240" s="21">
        <f>SUM($R202:ABU202)+SUM($R228:ABU228)-SUM($R234:ABU234)</f>
        <v>54338236.16666685</v>
      </c>
      <c r="ABV240" s="21">
        <f>SUM($R202:ABV202)+SUM($R228:ABV228)-SUM($R234:ABV234)</f>
        <v>54491627.16666685</v>
      </c>
      <c r="ABW240" s="21">
        <f>SUM($R202:ABW202)+SUM($R228:ABW228)-SUM($R234:ABW234)</f>
        <v>54646386.66666685</v>
      </c>
      <c r="ABX240" s="21">
        <f>SUM($R202:ABX202)+SUM($R228:ABX228)-SUM($R234:ABX234)</f>
        <v>54802514.66666685</v>
      </c>
      <c r="ABY240" s="21">
        <f>SUM($R202:ABY202)+SUM($R228:ABY228)-SUM($R234:ABY234)</f>
        <v>54960011.16666685</v>
      </c>
      <c r="ABZ240" s="21">
        <f>SUM($R202:ABZ202)+SUM($R228:ABZ228)-SUM($R234:ABZ234)</f>
        <v>55118876.16666685</v>
      </c>
      <c r="ACA240" s="21">
        <f>SUM($R202:ACA202)+SUM($R228:ACA228)-SUM($R234:ACA234)</f>
        <v>55279109.66666685</v>
      </c>
      <c r="ACB240" s="21">
        <f>SUM($R202:ACB202)+SUM($R228:ACB228)-SUM($R234:ACB234)</f>
        <v>55440711.66666685</v>
      </c>
      <c r="ACC240" s="21">
        <f>SUM($R202:ACC202)+SUM($R228:ACC228)-SUM($R234:ACC234)</f>
        <v>55603682.16666685</v>
      </c>
      <c r="ACD240" s="21">
        <f>SUM($R202:ACD202)+SUM($R228:ACD228)-SUM($R234:ACD234)</f>
        <v>55768021.16666685</v>
      </c>
      <c r="ACE240" s="21">
        <f>SUM($R202:ACE202)+SUM($R228:ACE228)-SUM($R234:ACE234)</f>
        <v>55933728.66666685</v>
      </c>
      <c r="ACF240" s="21">
        <f>SUM($R202:ACF202)+SUM($R228:ACF228)-SUM($R234:ACF234)</f>
        <v>56100804.66666685</v>
      </c>
      <c r="ACG240" s="21">
        <f>SUM($R202:ACG202)+SUM($R228:ACG228)-SUM($R234:ACG234)</f>
        <v>56269249.16666685</v>
      </c>
      <c r="ACH240" s="21">
        <f>SUM($R202:ACH202)+SUM($R228:ACH228)-SUM($R234:ACH234)</f>
        <v>56439062.16666685</v>
      </c>
      <c r="ACI240" s="21">
        <f>SUM($R202:ACI202)+SUM($R228:ACI228)-SUM($R234:ACI234)</f>
        <v>56610243.66666685</v>
      </c>
      <c r="ACJ240" s="21">
        <f>SUM($R202:ACJ202)+SUM($R228:ACJ228)-SUM($R234:ACJ234)</f>
        <v>56782793.66666685</v>
      </c>
      <c r="ACK240" s="21">
        <f>SUM($R202:ACK202)+SUM($R228:ACK228)-SUM($R234:ACK234)</f>
        <v>56956712.16666685</v>
      </c>
      <c r="ACL240" s="21">
        <f>SUM($R202:ACL202)+SUM($R228:ACL228)-SUM($R234:ACL234)</f>
        <v>57131999.16666685</v>
      </c>
      <c r="ACM240" s="21">
        <f>SUM($R202:ACM202)+SUM($R228:ACM228)-SUM($R234:ACM234)</f>
        <v>57308654.66666685</v>
      </c>
      <c r="ACN240" s="21">
        <f>SUM($R202:ACN202)+SUM($R228:ACN228)-SUM($R234:ACN234)</f>
        <v>57486678.66666685</v>
      </c>
      <c r="ACO240" s="21">
        <f>SUM($R202:ACO202)+SUM($R228:ACO228)-SUM($R234:ACO234)</f>
        <v>57666071.16666685</v>
      </c>
      <c r="ACP240" s="21">
        <f>SUM($R202:ACP202)+SUM($R228:ACP228)-SUM($R234:ACP234)</f>
        <v>57846832.16666685</v>
      </c>
      <c r="ACQ240" s="21">
        <f>SUM($R202:ACQ202)+SUM($R228:ACQ228)-SUM($R234:ACQ234)</f>
        <v>58028961.66666685</v>
      </c>
      <c r="ACR240" s="21">
        <f>SUM($R202:ACR202)+SUM($R228:ACR228)-SUM($R234:ACR234)</f>
        <v>58212459.66666685</v>
      </c>
      <c r="ACS240" s="21">
        <f>SUM($R202:ACS202)+SUM($R228:ACS228)-SUM($R234:ACS234)</f>
        <v>58397326.16666685</v>
      </c>
      <c r="ACT240" s="21">
        <f>SUM($R202:ACT202)+SUM($R228:ACT228)-SUM($R234:ACT234)</f>
        <v>58583561.16666685</v>
      </c>
      <c r="ACU240" s="21">
        <f>SUM($R202:ACU202)+SUM($R228:ACU228)-SUM($R234:ACU234)</f>
        <v>58771164.66666685</v>
      </c>
      <c r="ACV240" s="21">
        <f>SUM($R202:ACV202)+SUM($R228:ACV228)-SUM($R234:ACV234)</f>
        <v>58960136.66666685</v>
      </c>
      <c r="ACW240" s="21">
        <f>SUM($R202:ACW202)+SUM($R228:ACW228)-SUM($R234:ACW234)</f>
        <v>59116562.16666685</v>
      </c>
      <c r="ACX240" s="21">
        <f>SUM($R202:ACX202)+SUM($R228:ACX228)-SUM($R234:ACX234)</f>
        <v>59274356.16666685</v>
      </c>
      <c r="ACY240" s="21">
        <f>SUM($R202:ACY202)+SUM($R228:ACY228)-SUM($R234:ACY234)</f>
        <v>59433518.66666685</v>
      </c>
      <c r="ACZ240" s="21">
        <f>SUM($R202:ACZ202)+SUM($R228:ACZ228)-SUM($R234:ACZ234)</f>
        <v>59594049.66666685</v>
      </c>
      <c r="ADA240" s="21">
        <f>SUM($R202:ADA202)+SUM($R228:ADA228)-SUM($R234:ADA234)</f>
        <v>59755949.16666685</v>
      </c>
      <c r="ADB240" s="21">
        <f>SUM($R202:ADB202)+SUM($R228:ADB228)-SUM($R234:ADB234)</f>
        <v>59919217.16666685</v>
      </c>
      <c r="ADC240" s="21">
        <f>SUM($R202:ADC202)+SUM($R228:ADC228)-SUM($R234:ADC234)</f>
        <v>60083853.66666685</v>
      </c>
      <c r="ADD240" s="21">
        <f>SUM($R202:ADD202)+SUM($R228:ADD228)-SUM($R234:ADD234)</f>
        <v>60249858.66666685</v>
      </c>
      <c r="ADE240" s="21">
        <f>SUM($R202:ADE202)+SUM($R228:ADE228)-SUM($R234:ADE234)</f>
        <v>60417232.16666685</v>
      </c>
      <c r="ADF240" s="21">
        <f>SUM($R202:ADF202)+SUM($R228:ADF228)-SUM($R234:ADF234)</f>
        <v>60585974.16666685</v>
      </c>
      <c r="ADG240" s="21">
        <f>SUM($R202:ADG202)+SUM($R228:ADG228)-SUM($R234:ADG234)</f>
        <v>60756084.66666685</v>
      </c>
      <c r="ADH240" s="21">
        <f>SUM($R202:ADH202)+SUM($R228:ADH228)-SUM($R234:ADH234)</f>
        <v>60927563.66666685</v>
      </c>
      <c r="ADI240" s="21">
        <f>SUM($R202:ADI202)+SUM($R228:ADI228)-SUM($R234:ADI234)</f>
        <v>61100411.16666685</v>
      </c>
      <c r="ADJ240" s="21">
        <f>SUM($R202:ADJ202)+SUM($R228:ADJ228)-SUM($R234:ADJ234)</f>
        <v>61274627.16666685</v>
      </c>
      <c r="ADK240" s="21">
        <f>SUM($R202:ADK202)+SUM($R228:ADK228)-SUM($R234:ADK234)</f>
        <v>61450211.66666685</v>
      </c>
      <c r="ADL240" s="21">
        <f>SUM($R202:ADL202)+SUM($R228:ADL228)-SUM($R234:ADL234)</f>
        <v>61627164.66666685</v>
      </c>
      <c r="ADM240" s="21">
        <f>SUM($R202:ADM202)+SUM($R228:ADM228)-SUM($R234:ADM234)</f>
        <v>61805486.16666685</v>
      </c>
      <c r="ADN240" s="21">
        <f>SUM($R202:ADN202)+SUM($R228:ADN228)-SUM($R234:ADN234)</f>
        <v>61985176.16666685</v>
      </c>
      <c r="ADO240" s="21">
        <f>SUM($R202:ADO202)+SUM($R228:ADO228)-SUM($R234:ADO234)</f>
        <v>62166234.66666685</v>
      </c>
      <c r="ADP240" s="21">
        <f>SUM($R202:ADP202)+SUM($R228:ADP228)-SUM($R234:ADP234)</f>
        <v>62348661.66666685</v>
      </c>
      <c r="ADQ240" s="21">
        <f>SUM($R202:ADQ202)+SUM($R228:ADQ228)-SUM($R234:ADQ234)</f>
        <v>62532457.16666685</v>
      </c>
      <c r="ADR240" s="21">
        <f>SUM($R202:ADR202)+SUM($R228:ADR228)-SUM($R234:ADR234)</f>
        <v>62717621.16666685</v>
      </c>
      <c r="ADS240" s="21">
        <f>SUM($R202:ADS202)+SUM($R228:ADS228)-SUM($R234:ADS234)</f>
        <v>62904153.66666685</v>
      </c>
      <c r="ADT240" s="21">
        <f>SUM($R202:ADT202)+SUM($R228:ADT228)-SUM($R234:ADT234)</f>
        <v>63092054.66666685</v>
      </c>
      <c r="ADU240" s="21">
        <f>SUM($R202:ADU202)+SUM($R228:ADU228)-SUM($R234:ADU234)</f>
        <v>63281324.16666685</v>
      </c>
      <c r="ADV240" s="21">
        <f>SUM($R202:ADV202)+SUM($R228:ADV228)-SUM($R234:ADV234)</f>
        <v>63471962.16666685</v>
      </c>
      <c r="ADW240" s="21">
        <f>SUM($R202:ADW202)+SUM($R228:ADW228)-SUM($R234:ADW234)</f>
        <v>63663968.66666685</v>
      </c>
      <c r="ADX240" s="21">
        <f>SUM($R202:ADX202)+SUM($R228:ADX228)-SUM($R234:ADX234)</f>
        <v>63857343.66666685</v>
      </c>
      <c r="ADY240" s="21">
        <f>SUM($R202:ADY202)+SUM($R228:ADY228)-SUM($R234:ADY234)</f>
        <v>64052087.16666685</v>
      </c>
      <c r="ADZ240" s="21">
        <f>SUM($R202:ADZ202)+SUM($R228:ADZ228)-SUM($R234:ADZ234)</f>
        <v>64248199.16666685</v>
      </c>
      <c r="AEA240" s="21">
        <f>SUM($R202:AEA202)+SUM($R228:AEA228)-SUM($R234:AEA234)</f>
        <v>64376719.16666685</v>
      </c>
      <c r="AEB240" s="21">
        <f>SUM($R202:AEB202)+SUM($R228:AEB228)-SUM($R234:AEB234)</f>
        <v>64505477.16666685</v>
      </c>
      <c r="AEC240" s="21">
        <f>SUM($R202:AEC202)+SUM($R228:AEC228)-SUM($R234:AEC234)</f>
        <v>64634473.16666685</v>
      </c>
      <c r="AED240" s="21">
        <f>SUM($R202:AED202)+SUM($R228:AED228)-SUM($R234:AED234)</f>
        <v>64765730.16666685</v>
      </c>
      <c r="AEE240" s="21">
        <f>SUM($R202:AEE202)+SUM($R228:AEE228)-SUM($R234:AEE234)</f>
        <v>64899248.16666685</v>
      </c>
      <c r="AEF240" s="21">
        <f>SUM($R202:AEF202)+SUM($R228:AEF228)-SUM($R234:AEF234)</f>
        <v>65035027.16666685</v>
      </c>
      <c r="AEG240" s="21">
        <f>SUM($R202:AEG202)+SUM($R228:AEG228)-SUM($R234:AEG234)</f>
        <v>65173067.16666685</v>
      </c>
      <c r="AEH240" s="21">
        <f>SUM($R202:AEH202)+SUM($R228:AEH228)-SUM($R234:AEH234)</f>
        <v>65313368.16666685</v>
      </c>
      <c r="AEI240" s="21">
        <f>SUM($R202:AEI202)+SUM($R228:AEI228)-SUM($R234:AEI234)</f>
        <v>65455930.16666685</v>
      </c>
      <c r="AEJ240" s="21">
        <f>SUM($R202:AEJ202)+SUM($R228:AEJ228)-SUM($R234:AEJ234)</f>
        <v>65600753.16666685</v>
      </c>
      <c r="AEK240" s="21">
        <f>SUM($R202:AEK202)+SUM($R228:AEK228)-SUM($R234:AEK234)</f>
        <v>65747837.16666685</v>
      </c>
      <c r="AEL240" s="21">
        <f>SUM($R202:AEL202)+SUM($R228:AEL228)-SUM($R234:AEL234)</f>
        <v>65897182.16666685</v>
      </c>
      <c r="AEM240" s="21">
        <f>SUM($R202:AEM202)+SUM($R228:AEM228)-SUM($R234:AEM234)</f>
        <v>66048788.16666685</v>
      </c>
      <c r="AEN240" s="21">
        <f>SUM($R202:AEN202)+SUM($R228:AEN228)-SUM($R234:AEN234)</f>
        <v>66202655.16666685</v>
      </c>
      <c r="AEO240" s="21">
        <f>SUM($R202:AEO202)+SUM($R228:AEO228)-SUM($R234:AEO234)</f>
        <v>66358783.16666685</v>
      </c>
      <c r="AEP240" s="21">
        <f>SUM($R202:AEP202)+SUM($R228:AEP228)-SUM($R234:AEP234)</f>
        <v>66517172.16666685</v>
      </c>
      <c r="AEQ240" s="21">
        <f>SUM($R202:AEQ202)+SUM($R228:AEQ228)-SUM($R234:AEQ234)</f>
        <v>66677822.16666685</v>
      </c>
      <c r="AER240" s="21">
        <f>SUM($R202:AER202)+SUM($R228:AER228)-SUM($R234:AER234)</f>
        <v>66840733.16666685</v>
      </c>
      <c r="AES240" s="21">
        <f>SUM($R202:AES202)+SUM($R228:AES228)-SUM($R234:AES234)</f>
        <v>67005905.16666685</v>
      </c>
      <c r="AET240" s="21">
        <f>SUM($R202:AET202)+SUM($R228:AET228)-SUM($R234:AET234)</f>
        <v>67173338.16666685</v>
      </c>
      <c r="AEU240" s="21">
        <f>SUM($R202:AEU202)+SUM($R228:AEU228)-SUM($R234:AEU234)</f>
        <v>67343032.16666685</v>
      </c>
      <c r="AEV240" s="21">
        <f>SUM($R202:AEV202)+SUM($R228:AEV228)-SUM($R234:AEV234)</f>
        <v>67514987.16666685</v>
      </c>
      <c r="AEW240" s="21">
        <f>SUM($R202:AEW202)+SUM($R228:AEW228)-SUM($R234:AEW234)</f>
        <v>67689203.16666685</v>
      </c>
      <c r="AEX240" s="21">
        <f>SUM($R202:AEX202)+SUM($R228:AEX228)-SUM($R234:AEX234)</f>
        <v>67865680.16666685</v>
      </c>
      <c r="AEY240" s="21">
        <f>SUM($R202:AEY202)+SUM($R228:AEY228)-SUM($R234:AEY234)</f>
        <v>68044418.16666685</v>
      </c>
      <c r="AEZ240" s="21">
        <f>SUM($R202:AEZ202)+SUM($R228:AEZ228)-SUM($R234:AEZ234)</f>
        <v>68225417.16666685</v>
      </c>
      <c r="AFA240" s="21">
        <f>SUM($R202:AFA202)+SUM($R228:AFA228)-SUM($R234:AFA234)</f>
        <v>68408677.16666685</v>
      </c>
      <c r="AFB240" s="21">
        <f>SUM($R202:AFB202)+SUM($R228:AFB228)-SUM($R234:AFB234)</f>
        <v>68594198.16666685</v>
      </c>
      <c r="AFC240" s="21">
        <f>SUM($R202:AFC202)+SUM($R228:AFC228)-SUM($R234:AFC234)</f>
        <v>68781980.16666685</v>
      </c>
      <c r="AFD240" s="21">
        <f>SUM($R202:AFD202)+SUM($R228:AFD228)-SUM($R234:AFD234)</f>
        <v>68972023.16666685</v>
      </c>
      <c r="AFE240" s="21">
        <f>SUM($R202:AFE202)+SUM($R228:AFE228)-SUM($R234:AFE234)</f>
        <v>69164327.16666685</v>
      </c>
      <c r="AFF240" s="21">
        <f>SUM($R202:AFF202)+SUM($R228:AFF228)-SUM($R234:AFF234)</f>
        <v>69351752.166666836</v>
      </c>
      <c r="AFG240" s="21">
        <f>SUM($R202:AFG202)+SUM($R228:AFG228)-SUM($R234:AFG234)</f>
        <v>69541438.166666836</v>
      </c>
    </row>
    <row r="241" spans="1:839" s="42" customFormat="1" x14ac:dyDescent="0.25">
      <c r="A241" s="21"/>
      <c r="B241" s="21"/>
      <c r="C241" s="21"/>
      <c r="D241" s="55"/>
      <c r="E241" s="21" t="str">
        <f>структура!$G$71</f>
        <v>начисл. %-ты на конец периода по безвозвр. займам</v>
      </c>
      <c r="F241" s="21"/>
      <c r="G241" s="21" t="str">
        <f>структура!$J$11</f>
        <v>экспресс заем</v>
      </c>
      <c r="H241" s="21"/>
      <c r="I241" s="21" t="str">
        <f>IF($E241="","",INDEX(структура!$H$10:$H$153,SUMIFS(структура!$C$10:$C$153,структура!$G$10:$G$153,$E241)))</f>
        <v>руб</v>
      </c>
      <c r="J241" s="21"/>
      <c r="K241" s="41"/>
      <c r="L241" s="21"/>
      <c r="M241" s="21"/>
      <c r="N241" s="21"/>
      <c r="O241" s="21"/>
      <c r="P241" s="21"/>
      <c r="Q241" s="41"/>
      <c r="R241" s="21">
        <f>SUM($R203:R203)+SUM($R229:R229)-SUM($R235:R235)</f>
        <v>1080</v>
      </c>
      <c r="S241" s="21">
        <f>SUM($R203:S203)+SUM($R229:S229)-SUM($R235:S235)</f>
        <v>3240</v>
      </c>
      <c r="T241" s="21">
        <f>SUM($R203:T203)+SUM($R229:T229)-SUM($R235:T235)</f>
        <v>6480</v>
      </c>
      <c r="U241" s="21">
        <f>SUM($R203:U203)+SUM($R229:U229)-SUM($R235:U235)</f>
        <v>10800</v>
      </c>
      <c r="V241" s="21">
        <f>SUM($R203:V203)+SUM($R229:V229)-SUM($R235:V235)</f>
        <v>16200</v>
      </c>
      <c r="W241" s="21">
        <f>SUM($R203:W203)+SUM($R229:W229)-SUM($R235:W235)</f>
        <v>22680</v>
      </c>
      <c r="X241" s="21">
        <f>SUM($R203:X203)+SUM($R229:X229)-SUM($R235:X235)</f>
        <v>30240</v>
      </c>
      <c r="Y241" s="21">
        <f>SUM($R203:Y203)+SUM($R229:Y229)-SUM($R235:Y235)</f>
        <v>38880</v>
      </c>
      <c r="Z241" s="21">
        <f>SUM($R203:Z203)+SUM($R229:Z229)-SUM($R235:Z235)</f>
        <v>48600</v>
      </c>
      <c r="AA241" s="21">
        <f>SUM($R203:AA203)+SUM($R229:AA229)-SUM($R235:AA235)</f>
        <v>59400</v>
      </c>
      <c r="AB241" s="21">
        <f>SUM($R203:AB203)+SUM($R229:AB229)-SUM($R235:AB235)</f>
        <v>71280</v>
      </c>
      <c r="AC241" s="21">
        <f>SUM($R203:AC203)+SUM($R229:AC229)-SUM($R235:AC235)</f>
        <v>84240</v>
      </c>
      <c r="AD241" s="21">
        <f>SUM($R203:AD203)+SUM($R229:AD229)-SUM($R235:AD235)</f>
        <v>98280</v>
      </c>
      <c r="AE241" s="21">
        <f>SUM($R203:AE203)+SUM($R229:AE229)-SUM($R235:AE235)</f>
        <v>113400</v>
      </c>
      <c r="AF241" s="21">
        <f>SUM($R203:AF203)+SUM($R229:AF229)-SUM($R235:AF235)</f>
        <v>129600</v>
      </c>
      <c r="AG241" s="21">
        <f>SUM($R203:AG203)+SUM($R229:AG229)-SUM($R235:AG235)</f>
        <v>146880</v>
      </c>
      <c r="AH241" s="21">
        <f>SUM($R203:AH203)+SUM($R229:AH229)-SUM($R235:AH235)</f>
        <v>165240</v>
      </c>
      <c r="AI241" s="21">
        <f>SUM($R203:AI203)+SUM($R229:AI229)-SUM($R235:AI235)</f>
        <v>184680</v>
      </c>
      <c r="AJ241" s="21">
        <f>SUM($R203:AJ203)+SUM($R229:AJ229)-SUM($R235:AJ235)</f>
        <v>205200</v>
      </c>
      <c r="AK241" s="21">
        <f>SUM($R203:AK203)+SUM($R229:AK229)-SUM($R235:AK235)</f>
        <v>226800</v>
      </c>
      <c r="AL241" s="21">
        <f>SUM($R203:AL203)+SUM($R229:AL229)-SUM($R235:AL235)</f>
        <v>249480</v>
      </c>
      <c r="AM241" s="21">
        <f>SUM($R203:AM203)+SUM($R229:AM229)-SUM($R235:AM235)</f>
        <v>273240</v>
      </c>
      <c r="AN241" s="21">
        <f>SUM($R203:AN203)+SUM($R229:AN229)-SUM($R235:AN235)</f>
        <v>298080</v>
      </c>
      <c r="AO241" s="21">
        <f>SUM($R203:AO203)+SUM($R229:AO229)-SUM($R235:AO235)</f>
        <v>324000</v>
      </c>
      <c r="AP241" s="21">
        <f>SUM($R203:AP203)+SUM($R229:AP229)-SUM($R235:AP235)</f>
        <v>351000</v>
      </c>
      <c r="AQ241" s="21">
        <f>SUM($R203:AQ203)+SUM($R229:AQ229)-SUM($R235:AQ235)</f>
        <v>379080</v>
      </c>
      <c r="AR241" s="21">
        <f>SUM($R203:AR203)+SUM($R229:AR229)-SUM($R235:AR235)</f>
        <v>408240</v>
      </c>
      <c r="AS241" s="21">
        <f>SUM($R203:AS203)+SUM($R229:AS229)-SUM($R235:AS235)</f>
        <v>438480</v>
      </c>
      <c r="AT241" s="21">
        <f>SUM($R203:AT203)+SUM($R229:AT229)-SUM($R235:AT235)</f>
        <v>469800</v>
      </c>
      <c r="AU241" s="21">
        <f>SUM($R203:AU203)+SUM($R229:AU229)-SUM($R235:AU235)</f>
        <v>502200</v>
      </c>
      <c r="AV241" s="21">
        <f>SUM($R203:AV203)+SUM($R229:AV229)-SUM($R235:AV235)</f>
        <v>535680</v>
      </c>
      <c r="AW241" s="21">
        <f>SUM($R203:AW203)+SUM($R229:AW229)-SUM($R235:AW235)</f>
        <v>570120</v>
      </c>
      <c r="AX241" s="21">
        <f>SUM($R203:AX203)+SUM($R229:AX229)-SUM($R235:AX235)</f>
        <v>605520</v>
      </c>
      <c r="AY241" s="21">
        <f>SUM($R203:AY203)+SUM($R229:AY229)-SUM($R235:AY235)</f>
        <v>641880</v>
      </c>
      <c r="AZ241" s="21">
        <f>SUM($R203:AZ203)+SUM($R229:AZ229)-SUM($R235:AZ235)</f>
        <v>679200</v>
      </c>
      <c r="BA241" s="21">
        <f>SUM($R203:BA203)+SUM($R229:BA229)-SUM($R235:BA235)</f>
        <v>717480</v>
      </c>
      <c r="BB241" s="21">
        <f>SUM($R203:BB203)+SUM($R229:BB229)-SUM($R235:BB235)</f>
        <v>756720</v>
      </c>
      <c r="BC241" s="21">
        <f>SUM($R203:BC203)+SUM($R229:BC229)-SUM($R235:BC235)</f>
        <v>796920</v>
      </c>
      <c r="BD241" s="21">
        <f>SUM($R203:BD203)+SUM($R229:BD229)-SUM($R235:BD235)</f>
        <v>838080</v>
      </c>
      <c r="BE241" s="21">
        <f>SUM($R203:BE203)+SUM($R229:BE229)-SUM($R235:BE235)</f>
        <v>880200</v>
      </c>
      <c r="BF241" s="21">
        <f>SUM($R203:BF203)+SUM($R229:BF229)-SUM($R235:BF235)</f>
        <v>923280</v>
      </c>
      <c r="BG241" s="21">
        <f>SUM($R203:BG203)+SUM($R229:BG229)-SUM($R235:BG235)</f>
        <v>967320</v>
      </c>
      <c r="BH241" s="21">
        <f>SUM($R203:BH203)+SUM($R229:BH229)-SUM($R235:BH235)</f>
        <v>1012320</v>
      </c>
      <c r="BI241" s="21">
        <f>SUM($R203:BI203)+SUM($R229:BI229)-SUM($R235:BI235)</f>
        <v>1058280</v>
      </c>
      <c r="BJ241" s="21">
        <f>SUM($R203:BJ203)+SUM($R229:BJ229)-SUM($R235:BJ235)</f>
        <v>1105200</v>
      </c>
      <c r="BK241" s="21">
        <f>SUM($R203:BK203)+SUM($R229:BK229)-SUM($R235:BK235)</f>
        <v>1153080</v>
      </c>
      <c r="BL241" s="21">
        <f>SUM($R203:BL203)+SUM($R229:BL229)-SUM($R235:BL235)</f>
        <v>1201920</v>
      </c>
      <c r="BM241" s="21">
        <f>SUM($R203:BM203)+SUM($R229:BM229)-SUM($R235:BM235)</f>
        <v>1251720</v>
      </c>
      <c r="BN241" s="21">
        <f>SUM($R203:BN203)+SUM($R229:BN229)-SUM($R235:BN235)</f>
        <v>1302480</v>
      </c>
      <c r="BO241" s="21">
        <f>SUM($R203:BO203)+SUM($R229:BO229)-SUM($R235:BO235)</f>
        <v>1354200</v>
      </c>
      <c r="BP241" s="21">
        <f>SUM($R203:BP203)+SUM($R229:BP229)-SUM($R235:BP235)</f>
        <v>1406880</v>
      </c>
      <c r="BQ241" s="21">
        <f>SUM($R203:BQ203)+SUM($R229:BQ229)-SUM($R235:BQ235)</f>
        <v>1460520</v>
      </c>
      <c r="BR241" s="21">
        <f>SUM($R203:BR203)+SUM($R229:BR229)-SUM($R235:BR235)</f>
        <v>1515120</v>
      </c>
      <c r="BS241" s="21">
        <f>SUM($R203:BS203)+SUM($R229:BS229)-SUM($R235:BS235)</f>
        <v>1570680</v>
      </c>
      <c r="BT241" s="21">
        <f>SUM($R203:BT203)+SUM($R229:BT229)-SUM($R235:BT235)</f>
        <v>1627200</v>
      </c>
      <c r="BU241" s="21">
        <f>SUM($R203:BU203)+SUM($R229:BU229)-SUM($R235:BU235)</f>
        <v>1684680</v>
      </c>
      <c r="BV241" s="21">
        <f>SUM($R203:BV203)+SUM($R229:BV229)-SUM($R235:BV235)</f>
        <v>1743120</v>
      </c>
      <c r="BW241" s="21">
        <f>SUM($R203:BW203)+SUM($R229:BW229)-SUM($R235:BW235)</f>
        <v>1802520</v>
      </c>
      <c r="BX241" s="21">
        <f>SUM($R203:BX203)+SUM($R229:BX229)-SUM($R235:BX235)</f>
        <v>1862880</v>
      </c>
      <c r="BY241" s="21">
        <f>SUM($R203:BY203)+SUM($R229:BY229)-SUM($R235:BY235)</f>
        <v>1924200</v>
      </c>
      <c r="BZ241" s="21">
        <f>SUM($R203:BZ203)+SUM($R229:BZ229)-SUM($R235:BZ235)</f>
        <v>1986480</v>
      </c>
      <c r="CA241" s="21">
        <f>SUM($R203:CA203)+SUM($R229:CA229)-SUM($R235:CA235)</f>
        <v>2049720</v>
      </c>
      <c r="CB241" s="21">
        <f>SUM($R203:CB203)+SUM($R229:CB229)-SUM($R235:CB235)</f>
        <v>2115060</v>
      </c>
      <c r="CC241" s="21">
        <f>SUM($R203:CC203)+SUM($R229:CC229)-SUM($R235:CC235)</f>
        <v>2182500</v>
      </c>
      <c r="CD241" s="21">
        <f>SUM($R203:CD203)+SUM($R229:CD229)-SUM($R235:CD235)</f>
        <v>2252040</v>
      </c>
      <c r="CE241" s="21">
        <f>SUM($R203:CE203)+SUM($R229:CE229)-SUM($R235:CE235)</f>
        <v>2323680</v>
      </c>
      <c r="CF241" s="21">
        <f>SUM($R203:CF203)+SUM($R229:CF229)-SUM($R235:CF235)</f>
        <v>2397420</v>
      </c>
      <c r="CG241" s="21">
        <f>SUM($R203:CG203)+SUM($R229:CG229)-SUM($R235:CG235)</f>
        <v>2473260</v>
      </c>
      <c r="CH241" s="21">
        <f>SUM($R203:CH203)+SUM($R229:CH229)-SUM($R235:CH235)</f>
        <v>2551200</v>
      </c>
      <c r="CI241" s="21">
        <f>SUM($R203:CI203)+SUM($R229:CI229)-SUM($R235:CI235)</f>
        <v>2631240</v>
      </c>
      <c r="CJ241" s="21">
        <f>SUM($R203:CJ203)+SUM($R229:CJ229)-SUM($R235:CJ235)</f>
        <v>2702580</v>
      </c>
      <c r="CK241" s="21">
        <f>SUM($R203:CK203)+SUM($R229:CK229)-SUM($R235:CK235)</f>
        <v>2776020</v>
      </c>
      <c r="CL241" s="21">
        <f>SUM($R203:CL203)+SUM($R229:CL229)-SUM($R235:CL235)</f>
        <v>2851560</v>
      </c>
      <c r="CM241" s="21">
        <f>SUM($R203:CM203)+SUM($R229:CM229)-SUM($R235:CM235)</f>
        <v>2929200</v>
      </c>
      <c r="CN241" s="21">
        <f>SUM($R203:CN203)+SUM($R229:CN229)-SUM($R235:CN235)</f>
        <v>3008940</v>
      </c>
      <c r="CO241" s="21">
        <f>SUM($R203:CO203)+SUM($R229:CO229)-SUM($R235:CO235)</f>
        <v>3090780</v>
      </c>
      <c r="CP241" s="21">
        <f>SUM($R203:CP203)+SUM($R229:CP229)-SUM($R235:CP235)</f>
        <v>3174720</v>
      </c>
      <c r="CQ241" s="21">
        <f>SUM($R203:CQ203)+SUM($R229:CQ229)-SUM($R235:CQ235)</f>
        <v>3260760</v>
      </c>
      <c r="CR241" s="21">
        <f>SUM($R203:CR203)+SUM($R229:CR229)-SUM($R235:CR235)</f>
        <v>3348900</v>
      </c>
      <c r="CS241" s="21">
        <f>SUM($R203:CS203)+SUM($R229:CS229)-SUM($R235:CS235)</f>
        <v>3439140</v>
      </c>
      <c r="CT241" s="21">
        <f>SUM($R203:CT203)+SUM($R229:CT229)-SUM($R235:CT235)</f>
        <v>3465600</v>
      </c>
      <c r="CU241" s="21">
        <f>SUM($R203:CU203)+SUM($R229:CU229)-SUM($R235:CU235)</f>
        <v>3493080</v>
      </c>
      <c r="CV241" s="21">
        <f>SUM($R203:CV203)+SUM($R229:CV229)-SUM($R235:CV235)</f>
        <v>3521580</v>
      </c>
      <c r="CW241" s="21">
        <f>SUM($R203:CW203)+SUM($R229:CW229)-SUM($R235:CW235)</f>
        <v>3551100</v>
      </c>
      <c r="CX241" s="21">
        <f>SUM($R203:CX203)+SUM($R229:CX229)-SUM($R235:CX235)</f>
        <v>3581640</v>
      </c>
      <c r="CY241" s="21">
        <f>SUM($R203:CY203)+SUM($R229:CY229)-SUM($R235:CY235)</f>
        <v>3613200</v>
      </c>
      <c r="CZ241" s="21">
        <f>SUM($R203:CZ203)+SUM($R229:CZ229)-SUM($R235:CZ235)</f>
        <v>3645780</v>
      </c>
      <c r="DA241" s="21">
        <f>SUM($R203:DA203)+SUM($R229:DA229)-SUM($R235:DA235)</f>
        <v>3679380</v>
      </c>
      <c r="DB241" s="21">
        <f>SUM($R203:DB203)+SUM($R229:DB229)-SUM($R235:DB235)</f>
        <v>3714000</v>
      </c>
      <c r="DC241" s="21">
        <f>SUM($R203:DC203)+SUM($R229:DC229)-SUM($R235:DC235)</f>
        <v>3749640</v>
      </c>
      <c r="DD241" s="21">
        <f>SUM($R203:DD203)+SUM($R229:DD229)-SUM($R235:DD235)</f>
        <v>3786300</v>
      </c>
      <c r="DE241" s="21">
        <f>SUM($R203:DE203)+SUM($R229:DE229)-SUM($R235:DE235)</f>
        <v>3823980</v>
      </c>
      <c r="DF241" s="21">
        <f>SUM($R203:DF203)+SUM($R229:DF229)-SUM($R235:DF235)</f>
        <v>3862680</v>
      </c>
      <c r="DG241" s="21">
        <f>SUM($R203:DG203)+SUM($R229:DG229)-SUM($R235:DG235)</f>
        <v>3902400</v>
      </c>
      <c r="DH241" s="21">
        <f>SUM($R203:DH203)+SUM($R229:DH229)-SUM($R235:DH235)</f>
        <v>3943140</v>
      </c>
      <c r="DI241" s="21">
        <f>SUM($R203:DI203)+SUM($R229:DI229)-SUM($R235:DI235)</f>
        <v>3984900</v>
      </c>
      <c r="DJ241" s="21">
        <f>SUM($R203:DJ203)+SUM($R229:DJ229)-SUM($R235:DJ235)</f>
        <v>4027680</v>
      </c>
      <c r="DK241" s="21">
        <f>SUM($R203:DK203)+SUM($R229:DK229)-SUM($R235:DK235)</f>
        <v>4071480</v>
      </c>
      <c r="DL241" s="21">
        <f>SUM($R203:DL203)+SUM($R229:DL229)-SUM($R235:DL235)</f>
        <v>4116300</v>
      </c>
      <c r="DM241" s="21">
        <f>SUM($R203:DM203)+SUM($R229:DM229)-SUM($R235:DM235)</f>
        <v>4162140</v>
      </c>
      <c r="DN241" s="21">
        <f>SUM($R203:DN203)+SUM($R229:DN229)-SUM($R235:DN235)</f>
        <v>4209000</v>
      </c>
      <c r="DO241" s="21">
        <f>SUM($R203:DO203)+SUM($R229:DO229)-SUM($R235:DO235)</f>
        <v>4258080</v>
      </c>
      <c r="DP241" s="21">
        <f>SUM($R203:DP203)+SUM($R229:DP229)-SUM($R235:DP235)</f>
        <v>4308180</v>
      </c>
      <c r="DQ241" s="21">
        <f>SUM($R203:DQ203)+SUM($R229:DQ229)-SUM($R235:DQ235)</f>
        <v>4359300</v>
      </c>
      <c r="DR241" s="21">
        <f>SUM($R203:DR203)+SUM($R229:DR229)-SUM($R235:DR235)</f>
        <v>4411440</v>
      </c>
      <c r="DS241" s="21">
        <f>SUM($R203:DS203)+SUM($R229:DS229)-SUM($R235:DS235)</f>
        <v>4464600</v>
      </c>
      <c r="DT241" s="21">
        <f>SUM($R203:DT203)+SUM($R229:DT229)-SUM($R235:DT235)</f>
        <v>4518780</v>
      </c>
      <c r="DU241" s="21">
        <f>SUM($R203:DU203)+SUM($R229:DU229)-SUM($R235:DU235)</f>
        <v>4573980</v>
      </c>
      <c r="DV241" s="21">
        <f>SUM($R203:DV203)+SUM($R229:DV229)-SUM($R235:DV235)</f>
        <v>4630200</v>
      </c>
      <c r="DW241" s="21">
        <f>SUM($R203:DW203)+SUM($R229:DW229)-SUM($R235:DW235)</f>
        <v>4687440</v>
      </c>
      <c r="DX241" s="21">
        <f>SUM($R203:DX203)+SUM($R229:DX229)-SUM($R235:DX235)</f>
        <v>4745700</v>
      </c>
      <c r="DY241" s="21">
        <f>SUM($R203:DY203)+SUM($R229:DY229)-SUM($R235:DY235)</f>
        <v>4812300</v>
      </c>
      <c r="DZ241" s="21">
        <f>SUM($R203:DZ203)+SUM($R229:DZ229)-SUM($R235:DZ235)</f>
        <v>4880040</v>
      </c>
      <c r="EA241" s="21">
        <f>SUM($R203:EA203)+SUM($R229:EA229)-SUM($R235:EA235)</f>
        <v>4948920</v>
      </c>
      <c r="EB241" s="21">
        <f>SUM($R203:EB203)+SUM($R229:EB229)-SUM($R235:EB235)</f>
        <v>5018940</v>
      </c>
      <c r="EC241" s="21">
        <f>SUM($R203:EC203)+SUM($R229:EC229)-SUM($R235:EC235)</f>
        <v>5090100</v>
      </c>
      <c r="ED241" s="21">
        <f>SUM($R203:ED203)+SUM($R229:ED229)-SUM($R235:ED235)</f>
        <v>5162400</v>
      </c>
      <c r="EE241" s="21">
        <f>SUM($R203:EE203)+SUM($R229:EE229)-SUM($R235:EE235)</f>
        <v>5235840</v>
      </c>
      <c r="EF241" s="21">
        <f>SUM($R203:EF203)+SUM($R229:EF229)-SUM($R235:EF235)</f>
        <v>5310420</v>
      </c>
      <c r="EG241" s="21">
        <f>SUM($R203:EG203)+SUM($R229:EG229)-SUM($R235:EG235)</f>
        <v>5386140</v>
      </c>
      <c r="EH241" s="21">
        <f>SUM($R203:EH203)+SUM($R229:EH229)-SUM($R235:EH235)</f>
        <v>5463000</v>
      </c>
      <c r="EI241" s="21">
        <f>SUM($R203:EI203)+SUM($R229:EI229)-SUM($R235:EI235)</f>
        <v>5541000</v>
      </c>
      <c r="EJ241" s="21">
        <f>SUM($R203:EJ203)+SUM($R229:EJ229)-SUM($R235:EJ235)</f>
        <v>5620140</v>
      </c>
      <c r="EK241" s="21">
        <f>SUM($R203:EK203)+SUM($R229:EK229)-SUM($R235:EK235)</f>
        <v>5699720</v>
      </c>
      <c r="EL241" s="21">
        <f>SUM($R203:EL203)+SUM($R229:EL229)-SUM($R235:EL235)</f>
        <v>5779740</v>
      </c>
      <c r="EM241" s="21">
        <f>SUM($R203:EM203)+SUM($R229:EM229)-SUM($R235:EM235)</f>
        <v>5860200</v>
      </c>
      <c r="EN241" s="21">
        <f>SUM($R203:EN203)+SUM($R229:EN229)-SUM($R235:EN235)</f>
        <v>5941100</v>
      </c>
      <c r="EO241" s="21">
        <f>SUM($R203:EO203)+SUM($R229:EO229)-SUM($R235:EO235)</f>
        <v>6022440</v>
      </c>
      <c r="EP241" s="21">
        <f>SUM($R203:EP203)+SUM($R229:EP229)-SUM($R235:EP235)</f>
        <v>6104220</v>
      </c>
      <c r="EQ241" s="21">
        <f>SUM($R203:EQ203)+SUM($R229:EQ229)-SUM($R235:EQ235)</f>
        <v>6186440</v>
      </c>
      <c r="ER241" s="21">
        <f>SUM($R203:ER203)+SUM($R229:ER229)-SUM($R235:ER235)</f>
        <v>6269100</v>
      </c>
      <c r="ES241" s="21">
        <f>SUM($R203:ES203)+SUM($R229:ES229)-SUM($R235:ES235)</f>
        <v>6352200</v>
      </c>
      <c r="ET241" s="21">
        <f>SUM($R203:ET203)+SUM($R229:ET229)-SUM($R235:ET235)</f>
        <v>6424340</v>
      </c>
      <c r="EU241" s="21">
        <f>SUM($R203:EU203)+SUM($R229:EU229)-SUM($R235:EU235)</f>
        <v>6496920</v>
      </c>
      <c r="EV241" s="21">
        <f>SUM($R203:EV203)+SUM($R229:EV229)-SUM($R235:EV235)</f>
        <v>6569940</v>
      </c>
      <c r="EW241" s="21">
        <f>SUM($R203:EW203)+SUM($R229:EW229)-SUM($R235:EW235)</f>
        <v>6643400</v>
      </c>
      <c r="EX241" s="21">
        <f>SUM($R203:EX203)+SUM($R229:EX229)-SUM($R235:EX235)</f>
        <v>6717300</v>
      </c>
      <c r="EY241" s="21">
        <f>SUM($R203:EY203)+SUM($R229:EY229)-SUM($R235:EY235)</f>
        <v>6791640</v>
      </c>
      <c r="EZ241" s="21">
        <f>SUM($R203:EZ203)+SUM($R229:EZ229)-SUM($R235:EZ235)</f>
        <v>6866420</v>
      </c>
      <c r="FA241" s="21">
        <f>SUM($R203:FA203)+SUM($R229:FA229)-SUM($R235:FA235)</f>
        <v>6941640</v>
      </c>
      <c r="FB241" s="21">
        <f>SUM($R203:FB203)+SUM($R229:FB229)-SUM($R235:FB235)</f>
        <v>7017300</v>
      </c>
      <c r="FC241" s="21">
        <f>SUM($R203:FC203)+SUM($R229:FC229)-SUM($R235:FC235)</f>
        <v>7093400</v>
      </c>
      <c r="FD241" s="21">
        <f>SUM($R203:FD203)+SUM($R229:FD229)-SUM($R235:FD235)</f>
        <v>7100400</v>
      </c>
      <c r="FE241" s="21">
        <f>SUM($R203:FE203)+SUM($R229:FE229)-SUM($R235:FE235)</f>
        <v>7106700</v>
      </c>
      <c r="FF241" s="21">
        <f>SUM($R203:FF203)+SUM($R229:FF229)-SUM($R235:FF235)</f>
        <v>7112300</v>
      </c>
      <c r="FG241" s="21">
        <f>SUM($R203:FG203)+SUM($R229:FG229)-SUM($R235:FG235)</f>
        <v>7117200</v>
      </c>
      <c r="FH241" s="21">
        <f>SUM($R203:FH203)+SUM($R229:FH229)-SUM($R235:FH235)</f>
        <v>7121400</v>
      </c>
      <c r="FI241" s="21">
        <f>SUM($R203:FI203)+SUM($R229:FI229)-SUM($R235:FI235)</f>
        <v>7124900</v>
      </c>
      <c r="FJ241" s="21">
        <f>SUM($R203:FJ203)+SUM($R229:FJ229)-SUM($R235:FJ235)</f>
        <v>7127700</v>
      </c>
      <c r="FK241" s="21">
        <f>SUM($R203:FK203)+SUM($R229:FK229)-SUM($R235:FK235)</f>
        <v>7129800</v>
      </c>
      <c r="FL241" s="21">
        <f>SUM($R203:FL203)+SUM($R229:FL229)-SUM($R235:FL235)</f>
        <v>7131200</v>
      </c>
      <c r="FM241" s="21">
        <f>SUM($R203:FM203)+SUM($R229:FM229)-SUM($R235:FM235)</f>
        <v>7131900</v>
      </c>
      <c r="FN241" s="21">
        <f>SUM($R203:FN203)+SUM($R229:FN229)-SUM($R235:FN235)</f>
        <v>7131900</v>
      </c>
      <c r="FO241" s="21">
        <f>SUM($R203:FO203)+SUM($R229:FO229)-SUM($R235:FO235)</f>
        <v>7131600</v>
      </c>
      <c r="FP241" s="21">
        <f>SUM($R203:FP203)+SUM($R229:FP229)-SUM($R235:FP235)</f>
        <v>7131000</v>
      </c>
      <c r="FQ241" s="21">
        <f>SUM($R203:FQ203)+SUM($R229:FQ229)-SUM($R235:FQ235)</f>
        <v>7130100</v>
      </c>
      <c r="FR241" s="21">
        <f>SUM($R203:FR203)+SUM($R229:FR229)-SUM($R235:FR235)</f>
        <v>7128900</v>
      </c>
      <c r="FS241" s="21">
        <f>SUM($R203:FS203)+SUM($R229:FS229)-SUM($R235:FS235)</f>
        <v>7127400</v>
      </c>
      <c r="FT241" s="21">
        <f>SUM($R203:FT203)+SUM($R229:FT229)-SUM($R235:FT235)</f>
        <v>7125600</v>
      </c>
      <c r="FU241" s="21">
        <f>SUM($R203:FU203)+SUM($R229:FU229)-SUM($R235:FU235)</f>
        <v>7123500</v>
      </c>
      <c r="FV241" s="21">
        <f>SUM($R203:FV203)+SUM($R229:FV229)-SUM($R235:FV235)</f>
        <v>7121100</v>
      </c>
      <c r="FW241" s="21">
        <f>SUM($R203:FW203)+SUM($R229:FW229)-SUM($R235:FW235)</f>
        <v>7118400</v>
      </c>
      <c r="FX241" s="21">
        <f>SUM($R203:FX203)+SUM($R229:FX229)-SUM($R235:FX235)</f>
        <v>7264500</v>
      </c>
      <c r="FY241" s="21">
        <f>SUM($R203:FY203)+SUM($R229:FY229)-SUM($R235:FY235)</f>
        <v>7412400</v>
      </c>
      <c r="FZ241" s="21">
        <f>SUM($R203:FZ203)+SUM($R229:FZ229)-SUM($R235:FZ235)</f>
        <v>7562100</v>
      </c>
      <c r="GA241" s="21">
        <f>SUM($R203:GA203)+SUM($R229:GA229)-SUM($R235:GA235)</f>
        <v>7713600</v>
      </c>
      <c r="GB241" s="21">
        <f>SUM($R203:GB203)+SUM($R229:GB229)-SUM($R235:GB235)</f>
        <v>7866900</v>
      </c>
      <c r="GC241" s="21">
        <f>SUM($R203:GC203)+SUM($R229:GC229)-SUM($R235:GC235)</f>
        <v>7862400</v>
      </c>
      <c r="GD241" s="21">
        <f>SUM($R203:GD203)+SUM($R229:GD229)-SUM($R235:GD235)</f>
        <v>7857600</v>
      </c>
      <c r="GE241" s="21">
        <f>SUM($R203:GE203)+SUM($R229:GE229)-SUM($R235:GE235)</f>
        <v>7852500</v>
      </c>
      <c r="GF241" s="21">
        <f>SUM($R203:GF203)+SUM($R229:GF229)-SUM($R235:GF235)</f>
        <v>7847100</v>
      </c>
      <c r="GG241" s="21">
        <f>SUM($R203:GG203)+SUM($R229:GG229)-SUM($R235:GG235)</f>
        <v>7841400</v>
      </c>
      <c r="GH241" s="21">
        <f>SUM($R203:GH203)+SUM($R229:GH229)-SUM($R235:GH235)</f>
        <v>7835400</v>
      </c>
      <c r="GI241" s="21">
        <f>SUM($R203:GI203)+SUM($R229:GI229)-SUM($R235:GI235)</f>
        <v>7829100</v>
      </c>
      <c r="GJ241" s="21">
        <f>SUM($R203:GJ203)+SUM($R229:GJ229)-SUM($R235:GJ235)</f>
        <v>7822500</v>
      </c>
      <c r="GK241" s="21">
        <f>SUM($R203:GK203)+SUM($R229:GK229)-SUM($R235:GK235)</f>
        <v>7815600</v>
      </c>
      <c r="GL241" s="21">
        <f>SUM($R203:GL203)+SUM($R229:GL229)-SUM($R235:GL235)</f>
        <v>7808400</v>
      </c>
      <c r="GM241" s="21">
        <f>SUM($R203:GM203)+SUM($R229:GM229)-SUM($R235:GM235)</f>
        <v>7929000</v>
      </c>
      <c r="GN241" s="21">
        <f>SUM($R203:GN203)+SUM($R229:GN229)-SUM($R235:GN235)</f>
        <v>8051400</v>
      </c>
      <c r="GO241" s="21">
        <f>SUM($R203:GO203)+SUM($R229:GO229)-SUM($R235:GO235)</f>
        <v>8175600</v>
      </c>
      <c r="GP241" s="21">
        <f>SUM($R203:GP203)+SUM($R229:GP229)-SUM($R235:GP235)</f>
        <v>8301600</v>
      </c>
      <c r="GQ241" s="21">
        <f>SUM($R203:GQ203)+SUM($R229:GQ229)-SUM($R235:GQ235)</f>
        <v>8429400</v>
      </c>
      <c r="GR241" s="21">
        <f>SUM($R203:GR203)+SUM($R229:GR229)-SUM($R235:GR235)</f>
        <v>8430900</v>
      </c>
      <c r="GS241" s="21">
        <f>SUM($R203:GS203)+SUM($R229:GS229)-SUM($R235:GS235)</f>
        <v>8432100</v>
      </c>
      <c r="GT241" s="21">
        <f>SUM($R203:GT203)+SUM($R229:GT229)-SUM($R235:GT235)</f>
        <v>8433400</v>
      </c>
      <c r="GU241" s="21">
        <f>SUM($R203:GU203)+SUM($R229:GU229)-SUM($R235:GU235)</f>
        <v>8434800</v>
      </c>
      <c r="GV241" s="21">
        <f>SUM($R203:GV203)+SUM($R229:GV229)-SUM($R235:GV235)</f>
        <v>8436300</v>
      </c>
      <c r="GW241" s="21">
        <f>SUM($R203:GW203)+SUM($R229:GW229)-SUM($R235:GW235)</f>
        <v>8437900</v>
      </c>
      <c r="GX241" s="21">
        <f>SUM($R203:GX203)+SUM($R229:GX229)-SUM($R235:GX235)</f>
        <v>8439600</v>
      </c>
      <c r="GY241" s="21">
        <f>SUM($R203:GY203)+SUM($R229:GY229)-SUM($R235:GY235)</f>
        <v>8441400</v>
      </c>
      <c r="GZ241" s="21">
        <f>SUM($R203:GZ203)+SUM($R229:GZ229)-SUM($R235:GZ235)</f>
        <v>8443300</v>
      </c>
      <c r="HA241" s="21">
        <f>SUM($R203:HA203)+SUM($R229:HA229)-SUM($R235:HA235)</f>
        <v>8445300</v>
      </c>
      <c r="HB241" s="21">
        <f>SUM($R203:HB203)+SUM($R229:HB229)-SUM($R235:HB235)</f>
        <v>8447400</v>
      </c>
      <c r="HC241" s="21">
        <f>SUM($R203:HC203)+SUM($R229:HC229)-SUM($R235:HC235)</f>
        <v>8449600</v>
      </c>
      <c r="HD241" s="21">
        <f>SUM($R203:HD203)+SUM($R229:HD229)-SUM($R235:HD235)</f>
        <v>8451900</v>
      </c>
      <c r="HE241" s="21">
        <f>SUM($R203:HE203)+SUM($R229:HE229)-SUM($R235:HE235)</f>
        <v>8454300</v>
      </c>
      <c r="HF241" s="21">
        <f>SUM($R203:HF203)+SUM($R229:HF229)-SUM($R235:HF235)</f>
        <v>8456800</v>
      </c>
      <c r="HG241" s="21">
        <f>SUM($R203:HG203)+SUM($R229:HG229)-SUM($R235:HG235)</f>
        <v>8459400</v>
      </c>
      <c r="HH241" s="21">
        <f>SUM($R203:HH203)+SUM($R229:HH229)-SUM($R235:HH235)</f>
        <v>8472600</v>
      </c>
      <c r="HI241" s="21">
        <f>SUM($R203:HI203)+SUM($R229:HI229)-SUM($R235:HI235)</f>
        <v>8485900</v>
      </c>
      <c r="HJ241" s="21">
        <f>SUM($R203:HJ203)+SUM($R229:HJ229)-SUM($R235:HJ235)</f>
        <v>8499300</v>
      </c>
      <c r="HK241" s="21">
        <f>SUM($R203:HK203)+SUM($R229:HK229)-SUM($R235:HK235)</f>
        <v>8512800</v>
      </c>
      <c r="HL241" s="21">
        <f>SUM($R203:HL203)+SUM($R229:HL229)-SUM($R235:HL235)</f>
        <v>8526400</v>
      </c>
      <c r="HM241" s="21">
        <f>SUM($R203:HM203)+SUM($R229:HM229)-SUM($R235:HM235)</f>
        <v>8540100</v>
      </c>
      <c r="HN241" s="21">
        <f>SUM($R203:HN203)+SUM($R229:HN229)-SUM($R235:HN235)</f>
        <v>8553900</v>
      </c>
      <c r="HO241" s="21">
        <f>SUM($R203:HO203)+SUM($R229:HO229)-SUM($R235:HO235)</f>
        <v>8567800</v>
      </c>
      <c r="HP241" s="21">
        <f>SUM($R203:HP203)+SUM($R229:HP229)-SUM($R235:HP235)</f>
        <v>8581800</v>
      </c>
      <c r="HQ241" s="21">
        <f>SUM($R203:HQ203)+SUM($R229:HQ229)-SUM($R235:HQ235)</f>
        <v>8595900</v>
      </c>
      <c r="HR241" s="21">
        <f>SUM($R203:HR203)+SUM($R229:HR229)-SUM($R235:HR235)</f>
        <v>8610100</v>
      </c>
      <c r="HS241" s="21">
        <f>SUM($R203:HS203)+SUM($R229:HS229)-SUM($R235:HS235)</f>
        <v>8624400</v>
      </c>
      <c r="HT241" s="21">
        <f>SUM($R203:HT203)+SUM($R229:HT229)-SUM($R235:HT235)</f>
        <v>8638800</v>
      </c>
      <c r="HU241" s="21">
        <f>SUM($R203:HU203)+SUM($R229:HU229)-SUM($R235:HU235)</f>
        <v>8653300</v>
      </c>
      <c r="HV241" s="21">
        <f>SUM($R203:HV203)+SUM($R229:HV229)-SUM($R235:HV235)</f>
        <v>8667900</v>
      </c>
      <c r="HW241" s="21">
        <f>SUM($R203:HW203)+SUM($R229:HW229)-SUM($R235:HW235)</f>
        <v>8725300</v>
      </c>
      <c r="HX241" s="21">
        <f>SUM($R203:HX203)+SUM($R229:HX229)-SUM($R235:HX235)</f>
        <v>8783500</v>
      </c>
      <c r="HY241" s="21">
        <f>SUM($R203:HY203)+SUM($R229:HY229)-SUM($R235:HY235)</f>
        <v>8843300</v>
      </c>
      <c r="HZ241" s="21">
        <f>SUM($R203:HZ203)+SUM($R229:HZ229)-SUM($R235:HZ235)</f>
        <v>8904700</v>
      </c>
      <c r="IA241" s="21">
        <f>SUM($R203:IA203)+SUM($R229:IA229)-SUM($R235:IA235)</f>
        <v>8967700</v>
      </c>
      <c r="IB241" s="21">
        <f>SUM($R203:IB203)+SUM($R229:IB229)-SUM($R235:IB235)</f>
        <v>9032300</v>
      </c>
      <c r="IC241" s="21">
        <f>SUM($R203:IC203)+SUM($R229:IC229)-SUM($R235:IC235)</f>
        <v>9098500</v>
      </c>
      <c r="ID241" s="21">
        <f>SUM($R203:ID203)+SUM($R229:ID229)-SUM($R235:ID235)</f>
        <v>9166300</v>
      </c>
      <c r="IE241" s="21">
        <f>SUM($R203:IE203)+SUM($R229:IE229)-SUM($R235:IE235)</f>
        <v>9235700</v>
      </c>
      <c r="IF241" s="21">
        <f>SUM($R203:IF203)+SUM($R229:IF229)-SUM($R235:IF235)</f>
        <v>9306700</v>
      </c>
      <c r="IG241" s="21">
        <f>SUM($R203:IG203)+SUM($R229:IG229)-SUM($R235:IG235)</f>
        <v>9379300</v>
      </c>
      <c r="IH241" s="21">
        <f>SUM($R203:IH203)+SUM($R229:IH229)-SUM($R235:IH235)</f>
        <v>9453500</v>
      </c>
      <c r="II241" s="21">
        <f>SUM($R203:II203)+SUM($R229:II229)-SUM($R235:II235)</f>
        <v>9529300</v>
      </c>
      <c r="IJ241" s="21">
        <f>SUM($R203:IJ203)+SUM($R229:IJ229)-SUM($R235:IJ235)</f>
        <v>9606700</v>
      </c>
      <c r="IK241" s="21">
        <f>SUM($R203:IK203)+SUM($R229:IK229)-SUM($R235:IK235)</f>
        <v>9685700</v>
      </c>
      <c r="IL241" s="21">
        <f>SUM($R203:IL203)+SUM($R229:IL229)-SUM($R235:IL235)</f>
        <v>9760300</v>
      </c>
      <c r="IM241" s="21">
        <f>SUM($R203:IM203)+SUM($R229:IM229)-SUM($R235:IM235)</f>
        <v>9836500</v>
      </c>
      <c r="IN241" s="21">
        <f>SUM($R203:IN203)+SUM($R229:IN229)-SUM($R235:IN235)</f>
        <v>9914300</v>
      </c>
      <c r="IO241" s="21">
        <f>SUM($R203:IO203)+SUM($R229:IO229)-SUM($R235:IO235)</f>
        <v>9993700</v>
      </c>
      <c r="IP241" s="21">
        <f>SUM($R203:IP203)+SUM($R229:IP229)-SUM($R235:IP235)</f>
        <v>10074700</v>
      </c>
      <c r="IQ241" s="21">
        <f>SUM($R203:IQ203)+SUM($R229:IQ229)-SUM($R235:IQ235)</f>
        <v>10157300</v>
      </c>
      <c r="IR241" s="21">
        <f>SUM($R203:IR203)+SUM($R229:IR229)-SUM($R235:IR235)</f>
        <v>10241500</v>
      </c>
      <c r="IS241" s="21">
        <f>SUM($R203:IS203)+SUM($R229:IS229)-SUM($R235:IS235)</f>
        <v>10327300</v>
      </c>
      <c r="IT241" s="21">
        <f>SUM($R203:IT203)+SUM($R229:IT229)-SUM($R235:IT235)</f>
        <v>10414700</v>
      </c>
      <c r="IU241" s="21">
        <f>SUM($R203:IU203)+SUM($R229:IU229)-SUM($R235:IU235)</f>
        <v>10503700</v>
      </c>
      <c r="IV241" s="21">
        <f>SUM($R203:IV203)+SUM($R229:IV229)-SUM($R235:IV235)</f>
        <v>10594300</v>
      </c>
      <c r="IW241" s="21">
        <f>SUM($R203:IW203)+SUM($R229:IW229)-SUM($R235:IW235)</f>
        <v>10686500</v>
      </c>
      <c r="IX241" s="21">
        <f>SUM($R203:IX203)+SUM($R229:IX229)-SUM($R235:IX235)</f>
        <v>10780300</v>
      </c>
      <c r="IY241" s="21">
        <f>SUM($R203:IY203)+SUM($R229:IY229)-SUM($R235:IY235)</f>
        <v>10875700</v>
      </c>
      <c r="IZ241" s="21">
        <f>SUM($R203:IZ203)+SUM($R229:IZ229)-SUM($R235:IZ235)</f>
        <v>10972700</v>
      </c>
      <c r="JA241" s="21">
        <f>SUM($R203:JA203)+SUM($R229:JA229)-SUM($R235:JA235)</f>
        <v>11047800</v>
      </c>
      <c r="JB241" s="21">
        <f>SUM($R203:JB203)+SUM($R229:JB229)-SUM($R235:JB235)</f>
        <v>11125000</v>
      </c>
      <c r="JC241" s="21">
        <f>SUM($R203:JC203)+SUM($R229:JC229)-SUM($R235:JC235)</f>
        <v>11204300</v>
      </c>
      <c r="JD241" s="21">
        <f>SUM($R203:JD203)+SUM($R229:JD229)-SUM($R235:JD235)</f>
        <v>11285700</v>
      </c>
      <c r="JE241" s="21">
        <f>SUM($R203:JE203)+SUM($R229:JE229)-SUM($R235:JE235)</f>
        <v>11369200</v>
      </c>
      <c r="JF241" s="21">
        <f>SUM($R203:JF203)+SUM($R229:JF229)-SUM($R235:JF235)</f>
        <v>11454800</v>
      </c>
      <c r="JG241" s="21">
        <f>SUM($R203:JG203)+SUM($R229:JG229)-SUM($R235:JG235)</f>
        <v>11542500</v>
      </c>
      <c r="JH241" s="21">
        <f>SUM($R203:JH203)+SUM($R229:JH229)-SUM($R235:JH235)</f>
        <v>11632300</v>
      </c>
      <c r="JI241" s="21">
        <f>SUM($R203:JI203)+SUM($R229:JI229)-SUM($R235:JI235)</f>
        <v>11724200</v>
      </c>
      <c r="JJ241" s="21">
        <f>SUM($R203:JJ203)+SUM($R229:JJ229)-SUM($R235:JJ235)</f>
        <v>11818200</v>
      </c>
      <c r="JK241" s="21">
        <f>SUM($R203:JK203)+SUM($R229:JK229)-SUM($R235:JK235)</f>
        <v>11914300</v>
      </c>
      <c r="JL241" s="21">
        <f>SUM($R203:JL203)+SUM($R229:JL229)-SUM($R235:JL235)</f>
        <v>12012500</v>
      </c>
      <c r="JM241" s="21">
        <f>SUM($R203:JM203)+SUM($R229:JM229)-SUM($R235:JM235)</f>
        <v>12112800</v>
      </c>
      <c r="JN241" s="21">
        <f>SUM($R203:JN203)+SUM($R229:JN229)-SUM($R235:JN235)</f>
        <v>12215200</v>
      </c>
      <c r="JO241" s="21">
        <f>SUM($R203:JO203)+SUM($R229:JO229)-SUM($R235:JO235)</f>
        <v>12319700</v>
      </c>
      <c r="JP241" s="21">
        <f>SUM($R203:JP203)+SUM($R229:JP229)-SUM($R235:JP235)</f>
        <v>12426300</v>
      </c>
      <c r="JQ241" s="21">
        <f>SUM($R203:JQ203)+SUM($R229:JQ229)-SUM($R235:JQ235)</f>
        <v>12529000</v>
      </c>
      <c r="JR241" s="21">
        <f>SUM($R203:JR203)+SUM($R229:JR229)-SUM($R235:JR235)</f>
        <v>12633800</v>
      </c>
      <c r="JS241" s="21">
        <f>SUM($R203:JS203)+SUM($R229:JS229)-SUM($R235:JS235)</f>
        <v>12740700</v>
      </c>
      <c r="JT241" s="21">
        <f>SUM($R203:JT203)+SUM($R229:JT229)-SUM($R235:JT235)</f>
        <v>12849700</v>
      </c>
      <c r="JU241" s="21">
        <f>SUM($R203:JU203)+SUM($R229:JU229)-SUM($R235:JU235)</f>
        <v>12960800</v>
      </c>
      <c r="JV241" s="21">
        <f>SUM($R203:JV203)+SUM($R229:JV229)-SUM($R235:JV235)</f>
        <v>13074000</v>
      </c>
      <c r="JW241" s="21">
        <f>SUM($R203:JW203)+SUM($R229:JW229)-SUM($R235:JW235)</f>
        <v>13189300</v>
      </c>
      <c r="JX241" s="21">
        <f>SUM($R203:JX203)+SUM($R229:JX229)-SUM($R235:JX235)</f>
        <v>13306700</v>
      </c>
      <c r="JY241" s="21">
        <f>SUM($R203:JY203)+SUM($R229:JY229)-SUM($R235:JY235)</f>
        <v>13426200</v>
      </c>
      <c r="JZ241" s="21">
        <f>SUM($R203:JZ203)+SUM($R229:JZ229)-SUM($R235:JZ235)</f>
        <v>13547800</v>
      </c>
      <c r="KA241" s="21">
        <f>SUM($R203:KA203)+SUM($R229:KA229)-SUM($R235:KA235)</f>
        <v>13671500</v>
      </c>
      <c r="KB241" s="21">
        <f>SUM($R203:KB203)+SUM($R229:KB229)-SUM($R235:KB235)</f>
        <v>13797300</v>
      </c>
      <c r="KC241" s="21">
        <f>SUM($R203:KC203)+SUM($R229:KC229)-SUM($R235:KC235)</f>
        <v>13925200</v>
      </c>
      <c r="KD241" s="21">
        <f>SUM($R203:KD203)+SUM($R229:KD229)-SUM($R235:KD235)</f>
        <v>14055200</v>
      </c>
      <c r="KE241" s="21">
        <f>SUM($R203:KE203)+SUM($R229:KE229)-SUM($R235:KE235)</f>
        <v>14187300</v>
      </c>
      <c r="KF241" s="21">
        <f>SUM($R203:KF203)+SUM($R229:KF229)-SUM($R235:KF235)</f>
        <v>14296800</v>
      </c>
      <c r="KG241" s="21">
        <f>SUM($R203:KG203)+SUM($R229:KG229)-SUM($R235:KG235)</f>
        <v>14407700</v>
      </c>
      <c r="KH241" s="21">
        <f>SUM($R203:KH203)+SUM($R229:KH229)-SUM($R235:KH235)</f>
        <v>14520000</v>
      </c>
      <c r="KI241" s="21">
        <f>SUM($R203:KI203)+SUM($R229:KI229)-SUM($R235:KI235)</f>
        <v>14633700</v>
      </c>
      <c r="KJ241" s="21">
        <f>SUM($R203:KJ203)+SUM($R229:KJ229)-SUM($R235:KJ235)</f>
        <v>14748800</v>
      </c>
      <c r="KK241" s="21">
        <f>SUM($R203:KK203)+SUM($R229:KK229)-SUM($R235:KK235)</f>
        <v>14865300</v>
      </c>
      <c r="KL241" s="21">
        <f>SUM($R203:KL203)+SUM($R229:KL229)-SUM($R235:KL235)</f>
        <v>14983200</v>
      </c>
      <c r="KM241" s="21">
        <f>SUM($R203:KM203)+SUM($R229:KM229)-SUM($R235:KM235)</f>
        <v>15102500</v>
      </c>
      <c r="KN241" s="21">
        <f>SUM($R203:KN203)+SUM($R229:KN229)-SUM($R235:KN235)</f>
        <v>15223200</v>
      </c>
      <c r="KO241" s="21">
        <f>SUM($R203:KO203)+SUM($R229:KO229)-SUM($R235:KO235)</f>
        <v>15345300</v>
      </c>
      <c r="KP241" s="21">
        <f>SUM($R203:KP203)+SUM($R229:KP229)-SUM($R235:KP235)</f>
        <v>15468800</v>
      </c>
      <c r="KQ241" s="21">
        <f>SUM($R203:KQ203)+SUM($R229:KQ229)-SUM($R235:KQ235)</f>
        <v>15593700</v>
      </c>
      <c r="KR241" s="21">
        <f>SUM($R203:KR203)+SUM($R229:KR229)-SUM($R235:KR235)</f>
        <v>15720000</v>
      </c>
      <c r="KS241" s="21">
        <f>SUM($R203:KS203)+SUM($R229:KS229)-SUM($R235:KS235)</f>
        <v>15847700</v>
      </c>
      <c r="KT241" s="21">
        <f>SUM($R203:KT203)+SUM($R229:KT229)-SUM($R235:KT235)</f>
        <v>15976800</v>
      </c>
      <c r="KU241" s="21">
        <f>SUM($R203:KU203)+SUM($R229:KU229)-SUM($R235:KU235)</f>
        <v>16107300</v>
      </c>
      <c r="KV241" s="21">
        <f>SUM($R203:KV203)+SUM($R229:KV229)-SUM($R235:KV235)</f>
        <v>16406400</v>
      </c>
      <c r="KW241" s="21">
        <f>SUM($R203:KW203)+SUM($R229:KW229)-SUM($R235:KW235)</f>
        <v>16709100</v>
      </c>
      <c r="KX241" s="21">
        <f>SUM($R203:KX203)+SUM($R229:KX229)-SUM($R235:KX235)</f>
        <v>16830200</v>
      </c>
      <c r="KY241" s="21">
        <f>SUM($R203:KY203)+SUM($R229:KY229)-SUM($R235:KY235)</f>
        <v>16952700</v>
      </c>
      <c r="KZ241" s="21">
        <f>SUM($R203:KZ203)+SUM($R229:KZ229)-SUM($R235:KZ235)</f>
        <v>17076600</v>
      </c>
      <c r="LA241" s="21">
        <f>SUM($R203:LA203)+SUM($R229:LA229)-SUM($R235:LA235)</f>
        <v>17201900</v>
      </c>
      <c r="LB241" s="21">
        <f>SUM($R203:LB203)+SUM($R229:LB229)-SUM($R235:LB235)</f>
        <v>17328600</v>
      </c>
      <c r="LC241" s="21">
        <f>SUM($R203:LC203)+SUM($R229:LC229)-SUM($R235:LC235)</f>
        <v>17456700</v>
      </c>
      <c r="LD241" s="21">
        <f>SUM($R203:LD203)+SUM($R229:LD229)-SUM($R235:LD235)</f>
        <v>17586200</v>
      </c>
      <c r="LE241" s="21">
        <f>SUM($R203:LE203)+SUM($R229:LE229)-SUM($R235:LE235)</f>
        <v>17717100</v>
      </c>
      <c r="LF241" s="21">
        <f>SUM($R203:LF203)+SUM($R229:LF229)-SUM($R235:LF235)</f>
        <v>17849400</v>
      </c>
      <c r="LG241" s="21">
        <f>SUM($R203:LG203)+SUM($R229:LG229)-SUM($R235:LG235)</f>
        <v>17983100</v>
      </c>
      <c r="LH241" s="21">
        <f>SUM($R203:LH203)+SUM($R229:LH229)-SUM($R235:LH235)</f>
        <v>18118200</v>
      </c>
      <c r="LI241" s="21">
        <f>SUM($R203:LI203)+SUM($R229:LI229)-SUM($R235:LI235)</f>
        <v>18254700</v>
      </c>
      <c r="LJ241" s="21">
        <f>SUM($R203:LJ203)+SUM($R229:LJ229)-SUM($R235:LJ235)</f>
        <v>18391800</v>
      </c>
      <c r="LK241" s="21">
        <f>SUM($R203:LK203)+SUM($R229:LK229)-SUM($R235:LK235)</f>
        <v>18529500</v>
      </c>
      <c r="LL241" s="21">
        <f>SUM($R203:LL203)+SUM($R229:LL229)-SUM($R235:LL235)</f>
        <v>18667800</v>
      </c>
      <c r="LM241" s="21">
        <f>SUM($R203:LM203)+SUM($R229:LM229)-SUM($R235:LM235)</f>
        <v>18940900</v>
      </c>
      <c r="LN241" s="21">
        <f>SUM($R203:LN203)+SUM($R229:LN229)-SUM($R235:LN235)</f>
        <v>19216800</v>
      </c>
      <c r="LO241" s="21">
        <f>SUM($R203:LO203)+SUM($R229:LO229)-SUM($R235:LO235)</f>
        <v>19312500</v>
      </c>
      <c r="LP241" s="21">
        <f>SUM($R203:LP203)+SUM($R229:LP229)-SUM($R235:LP235)</f>
        <v>19408000</v>
      </c>
      <c r="LQ241" s="21">
        <f>SUM($R203:LQ203)+SUM($R229:LQ229)-SUM($R235:LQ235)</f>
        <v>19503300</v>
      </c>
      <c r="LR241" s="21">
        <f>SUM($R203:LR203)+SUM($R229:LR229)-SUM($R235:LR235)</f>
        <v>19598400</v>
      </c>
      <c r="LS241" s="21">
        <f>SUM($R203:LS203)+SUM($R229:LS229)-SUM($R235:LS235)</f>
        <v>19693300</v>
      </c>
      <c r="LT241" s="21">
        <f>SUM($R203:LT203)+SUM($R229:LT229)-SUM($R235:LT235)</f>
        <v>19788000</v>
      </c>
      <c r="LU241" s="21">
        <f>SUM($R203:LU203)+SUM($R229:LU229)-SUM($R235:LU235)</f>
        <v>19882500</v>
      </c>
      <c r="LV241" s="21">
        <f>SUM($R203:LV203)+SUM($R229:LV229)-SUM($R235:LV235)</f>
        <v>19976800</v>
      </c>
      <c r="LW241" s="21">
        <f>SUM($R203:LW203)+SUM($R229:LW229)-SUM($R235:LW235)</f>
        <v>20070900</v>
      </c>
      <c r="LX241" s="21">
        <f>SUM($R203:LX203)+SUM($R229:LX229)-SUM($R235:LX235)</f>
        <v>20164800</v>
      </c>
      <c r="LY241" s="21">
        <f>SUM($R203:LY203)+SUM($R229:LY229)-SUM($R235:LY235)</f>
        <v>20258500</v>
      </c>
      <c r="LZ241" s="21">
        <f>SUM($R203:LZ203)+SUM($R229:LZ229)-SUM($R235:LZ235)</f>
        <v>20336700</v>
      </c>
      <c r="MA241" s="21">
        <f>SUM($R203:MA203)+SUM($R229:MA229)-SUM($R235:MA235)</f>
        <v>20414700</v>
      </c>
      <c r="MB241" s="21">
        <f>SUM($R203:MB203)+SUM($R229:MB229)-SUM($R235:MB235)</f>
        <v>20492500</v>
      </c>
      <c r="MC241" s="21">
        <f>SUM($R203:MC203)+SUM($R229:MC229)-SUM($R235:MC235)</f>
        <v>20570100</v>
      </c>
      <c r="MD241" s="21">
        <f>SUM($R203:MD203)+SUM($R229:MD229)-SUM($R235:MD235)</f>
        <v>20647500</v>
      </c>
      <c r="ME241" s="21">
        <f>SUM($R203:ME203)+SUM($R229:ME229)-SUM($R235:ME235)</f>
        <v>20724700</v>
      </c>
      <c r="MF241" s="21">
        <f>SUM($R203:MF203)+SUM($R229:MF229)-SUM($R235:MF235)</f>
        <v>20801700</v>
      </c>
      <c r="MG241" s="21">
        <f>SUM($R203:MG203)+SUM($R229:MG229)-SUM($R235:MG235)</f>
        <v>20878500</v>
      </c>
      <c r="MH241" s="21">
        <f>SUM($R203:MH203)+SUM($R229:MH229)-SUM($R235:MH235)</f>
        <v>20955100</v>
      </c>
      <c r="MI241" s="21">
        <f>SUM($R203:MI203)+SUM($R229:MI229)-SUM($R235:MI235)</f>
        <v>21031500</v>
      </c>
      <c r="MJ241" s="21">
        <f>SUM($R203:MJ203)+SUM($R229:MJ229)-SUM($R235:MJ235)</f>
        <v>21107700</v>
      </c>
      <c r="MK241" s="21">
        <f>SUM($R203:MK203)+SUM($R229:MK229)-SUM($R235:MK235)</f>
        <v>21183700</v>
      </c>
      <c r="ML241" s="21">
        <f>SUM($R203:ML203)+SUM($R229:ML229)-SUM($R235:ML235)</f>
        <v>21259500</v>
      </c>
      <c r="MM241" s="21">
        <f>SUM($R203:MM203)+SUM($R229:MM229)-SUM($R235:MM235)</f>
        <v>21335100</v>
      </c>
      <c r="MN241" s="21">
        <f>SUM($R203:MN203)+SUM($R229:MN229)-SUM($R235:MN235)</f>
        <v>21410500</v>
      </c>
      <c r="MO241" s="21">
        <f>SUM($R203:MO203)+SUM($R229:MO229)-SUM($R235:MO235)</f>
        <v>21485940</v>
      </c>
      <c r="MP241" s="21">
        <f>SUM($R203:MP203)+SUM($R229:MP229)-SUM($R235:MP235)</f>
        <v>21561420</v>
      </c>
      <c r="MQ241" s="21">
        <f>SUM($R203:MQ203)+SUM($R229:MQ229)-SUM($R235:MQ235)</f>
        <v>21582040</v>
      </c>
      <c r="MR241" s="21">
        <f>SUM($R203:MR203)+SUM($R229:MR229)-SUM($R235:MR235)</f>
        <v>21601800</v>
      </c>
      <c r="MS241" s="21">
        <f>SUM($R203:MS203)+SUM($R229:MS229)-SUM($R235:MS235)</f>
        <v>21620700</v>
      </c>
      <c r="MT241" s="21">
        <f>SUM($R203:MT203)+SUM($R229:MT229)-SUM($R235:MT235)</f>
        <v>21638740</v>
      </c>
      <c r="MU241" s="21">
        <f>SUM($R203:MU203)+SUM($R229:MU229)-SUM($R235:MU235)</f>
        <v>21655920</v>
      </c>
      <c r="MV241" s="21">
        <f>SUM($R203:MV203)+SUM($R229:MV229)-SUM($R235:MV235)</f>
        <v>21672240</v>
      </c>
      <c r="MW241" s="21">
        <f>SUM($R203:MW203)+SUM($R229:MW229)-SUM($R235:MW235)</f>
        <v>21687700</v>
      </c>
      <c r="MX241" s="21">
        <f>SUM($R203:MX203)+SUM($R229:MX229)-SUM($R235:MX235)</f>
        <v>21702300</v>
      </c>
      <c r="MY241" s="21">
        <f>SUM($R203:MY203)+SUM($R229:MY229)-SUM($R235:MY235)</f>
        <v>21716040</v>
      </c>
      <c r="MZ241" s="21">
        <f>SUM($R203:MZ203)+SUM($R229:MZ229)-SUM($R235:MZ235)</f>
        <v>21728920</v>
      </c>
      <c r="NA241" s="21">
        <f>SUM($R203:NA203)+SUM($R229:NA229)-SUM($R235:NA235)</f>
        <v>21740940</v>
      </c>
      <c r="NB241" s="21">
        <f>SUM($R203:NB203)+SUM($R229:NB229)-SUM($R235:NB235)</f>
        <v>21752100</v>
      </c>
      <c r="NC241" s="21">
        <f>SUM($R203:NC203)+SUM($R229:NC229)-SUM($R235:NC235)</f>
        <v>21762400</v>
      </c>
      <c r="ND241" s="21">
        <f>SUM($R203:ND203)+SUM($R229:ND229)-SUM($R235:ND235)</f>
        <v>21771840</v>
      </c>
      <c r="NE241" s="21">
        <f>SUM($R203:NE203)+SUM($R229:NE229)-SUM($R235:NE235)</f>
        <v>21785520</v>
      </c>
      <c r="NF241" s="21">
        <f>SUM($R203:NF203)+SUM($R229:NF229)-SUM($R235:NF235)</f>
        <v>21798340</v>
      </c>
      <c r="NG241" s="21">
        <f>SUM($R203:NG203)+SUM($R229:NG229)-SUM($R235:NG235)</f>
        <v>21810300</v>
      </c>
      <c r="NH241" s="21">
        <f>SUM($R203:NH203)+SUM($R229:NH229)-SUM($R235:NH235)</f>
        <v>21821400</v>
      </c>
      <c r="NI241" s="21">
        <f>SUM($R203:NI203)+SUM($R229:NI229)-SUM($R235:NI235)</f>
        <v>21831640</v>
      </c>
      <c r="NJ241" s="21">
        <f>SUM($R203:NJ203)+SUM($R229:NJ229)-SUM($R235:NJ235)</f>
        <v>21841020</v>
      </c>
      <c r="NK241" s="21">
        <f>SUM($R203:NK203)+SUM($R229:NK229)-SUM($R235:NK235)</f>
        <v>21849540</v>
      </c>
      <c r="NL241" s="21">
        <f>SUM($R203:NL203)+SUM($R229:NL229)-SUM($R235:NL235)</f>
        <v>21857200</v>
      </c>
      <c r="NM241" s="21">
        <f>SUM($R203:NM203)+SUM($R229:NM229)-SUM($R235:NM235)</f>
        <v>21864000</v>
      </c>
      <c r="NN241" s="21">
        <f>SUM($R203:NN203)+SUM($R229:NN229)-SUM($R235:NN235)</f>
        <v>21869940</v>
      </c>
      <c r="NO241" s="21">
        <f>SUM($R203:NO203)+SUM($R229:NO229)-SUM($R235:NO235)</f>
        <v>21875020</v>
      </c>
      <c r="NP241" s="21">
        <f>SUM($R203:NP203)+SUM($R229:NP229)-SUM($R235:NP235)</f>
        <v>21879240</v>
      </c>
      <c r="NQ241" s="21">
        <f>SUM($R203:NQ203)+SUM($R229:NQ229)-SUM($R235:NQ235)</f>
        <v>21882600</v>
      </c>
      <c r="NR241" s="21">
        <f>SUM($R203:NR203)+SUM($R229:NR229)-SUM($R235:NR235)</f>
        <v>21885100</v>
      </c>
      <c r="NS241" s="21">
        <f>SUM($R203:NS203)+SUM($R229:NS229)-SUM($R235:NS235)</f>
        <v>21886980</v>
      </c>
      <c r="NT241" s="21">
        <f>SUM($R203:NT203)+SUM($R229:NT229)-SUM($R235:NT235)</f>
        <v>21888240</v>
      </c>
      <c r="NU241" s="21">
        <f>SUM($R203:NU203)+SUM($R229:NU229)-SUM($R235:NU235)</f>
        <v>21888880</v>
      </c>
      <c r="NV241" s="21">
        <f>SUM($R203:NV203)+SUM($R229:NV229)-SUM($R235:NV235)</f>
        <v>21907200</v>
      </c>
      <c r="NW241" s="21">
        <f>SUM($R203:NW203)+SUM($R229:NW229)-SUM($R235:NW235)</f>
        <v>21925200</v>
      </c>
      <c r="NX241" s="21">
        <f>SUM($R203:NX203)+SUM($R229:NX229)-SUM($R235:NX235)</f>
        <v>21942880</v>
      </c>
      <c r="NY241" s="21">
        <f>SUM($R203:NY203)+SUM($R229:NY229)-SUM($R235:NY235)</f>
        <v>21960240</v>
      </c>
      <c r="NZ241" s="21">
        <f>SUM($R203:NZ203)+SUM($R229:NZ229)-SUM($R235:NZ235)</f>
        <v>21977280</v>
      </c>
      <c r="OA241" s="21">
        <f>SUM($R203:OA203)+SUM($R229:OA229)-SUM($R235:OA235)</f>
        <v>21994000</v>
      </c>
      <c r="OB241" s="21">
        <f>SUM($R203:OB203)+SUM($R229:OB229)-SUM($R235:OB235)</f>
        <v>22010400</v>
      </c>
      <c r="OC241" s="21">
        <f>SUM($R203:OC203)+SUM($R229:OC229)-SUM($R235:OC235)</f>
        <v>22026480</v>
      </c>
      <c r="OD241" s="21">
        <f>SUM($R203:OD203)+SUM($R229:OD229)-SUM($R235:OD235)</f>
        <v>22042240</v>
      </c>
      <c r="OE241" s="21">
        <f>SUM($R203:OE203)+SUM($R229:OE229)-SUM($R235:OE235)</f>
        <v>22057680</v>
      </c>
      <c r="OF241" s="21">
        <f>SUM($R203:OF203)+SUM($R229:OF229)-SUM($R235:OF235)</f>
        <v>22072800</v>
      </c>
      <c r="OG241" s="21">
        <f>SUM($R203:OG203)+SUM($R229:OG229)-SUM($R235:OG235)</f>
        <v>22087600</v>
      </c>
      <c r="OH241" s="21">
        <f>SUM($R203:OH203)+SUM($R229:OH229)-SUM($R235:OH235)</f>
        <v>22102080</v>
      </c>
      <c r="OI241" s="21">
        <f>SUM($R203:OI203)+SUM($R229:OI229)-SUM($R235:OI235)</f>
        <v>22129840</v>
      </c>
      <c r="OJ241" s="21">
        <f>SUM($R203:OJ203)+SUM($R229:OJ229)-SUM($R235:OJ235)</f>
        <v>22157280</v>
      </c>
      <c r="OK241" s="21">
        <f>SUM($R203:OK203)+SUM($R229:OK229)-SUM($R235:OK235)</f>
        <v>22184400</v>
      </c>
      <c r="OL241" s="21">
        <f>SUM($R203:OL203)+SUM($R229:OL229)-SUM($R235:OL235)</f>
        <v>22211200</v>
      </c>
      <c r="OM241" s="21">
        <f>SUM($R203:OM203)+SUM($R229:OM229)-SUM($R235:OM235)</f>
        <v>22237680</v>
      </c>
      <c r="ON241" s="21">
        <f>SUM($R203:ON203)+SUM($R229:ON229)-SUM($R235:ON235)</f>
        <v>22263840</v>
      </c>
      <c r="OO241" s="21">
        <f>SUM($R203:OO203)+SUM($R229:OO229)-SUM($R235:OO235)</f>
        <v>22289680</v>
      </c>
      <c r="OP241" s="21">
        <f>SUM($R203:OP203)+SUM($R229:OP229)-SUM($R235:OP235)</f>
        <v>22315200</v>
      </c>
      <c r="OQ241" s="21">
        <f>SUM($R203:OQ203)+SUM($R229:OQ229)-SUM($R235:OQ235)</f>
        <v>22340400</v>
      </c>
      <c r="OR241" s="21">
        <f>SUM($R203:OR203)+SUM($R229:OR229)-SUM($R235:OR235)</f>
        <v>22365280</v>
      </c>
      <c r="OS241" s="21">
        <f>SUM($R203:OS203)+SUM($R229:OS229)-SUM($R235:OS235)</f>
        <v>22389840</v>
      </c>
      <c r="OT241" s="21">
        <f>SUM($R203:OT203)+SUM($R229:OT229)-SUM($R235:OT235)</f>
        <v>22414080</v>
      </c>
      <c r="OU241" s="21">
        <f>SUM($R203:OU203)+SUM($R229:OU229)-SUM($R235:OU235)</f>
        <v>22438000</v>
      </c>
      <c r="OV241" s="21">
        <f>SUM($R203:OV203)+SUM($R229:OV229)-SUM($R235:OV235)</f>
        <v>22461600</v>
      </c>
      <c r="OW241" s="21">
        <f>SUM($R203:OW203)+SUM($R229:OW229)-SUM($R235:OW235)</f>
        <v>22484880</v>
      </c>
      <c r="OX241" s="21">
        <f>SUM($R203:OX203)+SUM($R229:OX229)-SUM($R235:OX235)</f>
        <v>22507680</v>
      </c>
      <c r="OY241" s="21">
        <f>SUM($R203:OY203)+SUM($R229:OY229)-SUM($R235:OY235)</f>
        <v>22530000</v>
      </c>
      <c r="OZ241" s="21">
        <f>SUM($R203:OZ203)+SUM($R229:OZ229)-SUM($R235:OZ235)</f>
        <v>22600640</v>
      </c>
      <c r="PA241" s="21">
        <f>SUM($R203:PA203)+SUM($R229:PA229)-SUM($R235:PA235)</f>
        <v>22671600</v>
      </c>
      <c r="PB241" s="21">
        <f>SUM($R203:PB203)+SUM($R229:PB229)-SUM($R235:PB235)</f>
        <v>22742880</v>
      </c>
      <c r="PC241" s="21">
        <f>SUM($R203:PC203)+SUM($R229:PC229)-SUM($R235:PC235)</f>
        <v>22814480</v>
      </c>
      <c r="PD241" s="21">
        <f>SUM($R203:PD203)+SUM($R229:PD229)-SUM($R235:PD235)</f>
        <v>22886400</v>
      </c>
      <c r="PE241" s="21">
        <f>SUM($R203:PE203)+SUM($R229:PE229)-SUM($R235:PE235)</f>
        <v>22958640</v>
      </c>
      <c r="PF241" s="21">
        <f>SUM($R203:PF203)+SUM($R229:PF229)-SUM($R235:PF235)</f>
        <v>23031200</v>
      </c>
      <c r="PG241" s="21">
        <f>SUM($R203:PG203)+SUM($R229:PG229)-SUM($R235:PG235)</f>
        <v>23104080</v>
      </c>
      <c r="PH241" s="21">
        <f>SUM($R203:PH203)+SUM($R229:PH229)-SUM($R235:PH235)</f>
        <v>23177280</v>
      </c>
      <c r="PI241" s="21">
        <f>SUM($R203:PI203)+SUM($R229:PI229)-SUM($R235:PI235)</f>
        <v>23250800</v>
      </c>
      <c r="PJ241" s="21">
        <f>SUM($R203:PJ203)+SUM($R229:PJ229)-SUM($R235:PJ235)</f>
        <v>23324640</v>
      </c>
      <c r="PK241" s="21">
        <f>SUM($R203:PK203)+SUM($R229:PK229)-SUM($R235:PK235)</f>
        <v>23398800</v>
      </c>
      <c r="PL241" s="21">
        <f>SUM($R203:PL203)+SUM($R229:PL229)-SUM($R235:PL235)</f>
        <v>23473280</v>
      </c>
      <c r="PM241" s="21">
        <f>SUM($R203:PM203)+SUM($R229:PM229)-SUM($R235:PM235)</f>
        <v>23548080</v>
      </c>
      <c r="PN241" s="21">
        <f>SUM($R203:PN203)+SUM($R229:PN229)-SUM($R235:PN235)</f>
        <v>23619120</v>
      </c>
      <c r="PO241" s="21">
        <f>SUM($R203:PO203)+SUM($R229:PO229)-SUM($R235:PO235)</f>
        <v>23690480</v>
      </c>
      <c r="PP241" s="21">
        <f>SUM($R203:PP203)+SUM($R229:PP229)-SUM($R235:PP235)</f>
        <v>23762160</v>
      </c>
      <c r="PQ241" s="21">
        <f>SUM($R203:PQ203)+SUM($R229:PQ229)-SUM($R235:PQ235)</f>
        <v>23834160</v>
      </c>
      <c r="PR241" s="21">
        <f>SUM($R203:PR203)+SUM($R229:PR229)-SUM($R235:PR235)</f>
        <v>23906480</v>
      </c>
      <c r="PS241" s="21">
        <f>SUM($R203:PS203)+SUM($R229:PS229)-SUM($R235:PS235)</f>
        <v>23979120</v>
      </c>
      <c r="PT241" s="21">
        <f>SUM($R203:PT203)+SUM($R229:PT229)-SUM($R235:PT235)</f>
        <v>24052080</v>
      </c>
      <c r="PU241" s="21">
        <f>SUM($R203:PU203)+SUM($R229:PU229)-SUM($R235:PU235)</f>
        <v>24125360</v>
      </c>
      <c r="PV241" s="21">
        <f>SUM($R203:PV203)+SUM($R229:PV229)-SUM($R235:PV235)</f>
        <v>24198960</v>
      </c>
      <c r="PW241" s="21">
        <f>SUM($R203:PW203)+SUM($R229:PW229)-SUM($R235:PW235)</f>
        <v>24272880</v>
      </c>
      <c r="PX241" s="21">
        <f>SUM($R203:PX203)+SUM($R229:PX229)-SUM($R235:PX235)</f>
        <v>24347120</v>
      </c>
      <c r="PY241" s="21">
        <f>SUM($R203:PY203)+SUM($R229:PY229)-SUM($R235:PY235)</f>
        <v>24421680</v>
      </c>
      <c r="PZ241" s="21">
        <f>SUM($R203:PZ203)+SUM($R229:PZ229)-SUM($R235:PZ235)</f>
        <v>24496560</v>
      </c>
      <c r="QA241" s="21">
        <f>SUM($R203:QA203)+SUM($R229:QA229)-SUM($R235:QA235)</f>
        <v>24571760</v>
      </c>
      <c r="QB241" s="21">
        <f>SUM($R203:QB203)+SUM($R229:QB229)-SUM($R235:QB235)</f>
        <v>24647280</v>
      </c>
      <c r="QC241" s="21">
        <f>SUM($R203:QC203)+SUM($R229:QC229)-SUM($R235:QC235)</f>
        <v>24724860</v>
      </c>
      <c r="QD241" s="21">
        <f>SUM($R203:QD203)+SUM($R229:QD229)-SUM($R235:QD235)</f>
        <v>24804500</v>
      </c>
      <c r="QE241" s="21">
        <f>SUM($R203:QE203)+SUM($R229:QE229)-SUM($R235:QE235)</f>
        <v>24871560</v>
      </c>
      <c r="QF241" s="21">
        <f>SUM($R203:QF203)+SUM($R229:QF229)-SUM($R235:QF235)</f>
        <v>24940440</v>
      </c>
      <c r="QG241" s="21">
        <f>SUM($R203:QG203)+SUM($R229:QG229)-SUM($R235:QG235)</f>
        <v>25011140</v>
      </c>
      <c r="QH241" s="21">
        <f>SUM($R203:QH203)+SUM($R229:QH229)-SUM($R235:QH235)</f>
        <v>25083660</v>
      </c>
      <c r="QI241" s="21">
        <f>SUM($R203:QI203)+SUM($R229:QI229)-SUM($R235:QI235)</f>
        <v>25158000</v>
      </c>
      <c r="QJ241" s="21">
        <f>SUM($R203:QJ203)+SUM($R229:QJ229)-SUM($R235:QJ235)</f>
        <v>25234160</v>
      </c>
      <c r="QK241" s="21">
        <f>SUM($R203:QK203)+SUM($R229:QK229)-SUM($R235:QK235)</f>
        <v>25312140</v>
      </c>
      <c r="QL241" s="21">
        <f>SUM($R203:QL203)+SUM($R229:QL229)-SUM($R235:QL235)</f>
        <v>25391940</v>
      </c>
      <c r="QM241" s="21">
        <f>SUM($R203:QM203)+SUM($R229:QM229)-SUM($R235:QM235)</f>
        <v>25473560</v>
      </c>
      <c r="QN241" s="21">
        <f>SUM($R203:QN203)+SUM($R229:QN229)-SUM($R235:QN235)</f>
        <v>25557000</v>
      </c>
      <c r="QO241" s="21">
        <f>SUM($R203:QO203)+SUM($R229:QO229)-SUM($R235:QO235)</f>
        <v>25642260</v>
      </c>
      <c r="QP241" s="21">
        <f>SUM($R203:QP203)+SUM($R229:QP229)-SUM($R235:QP235)</f>
        <v>25729340</v>
      </c>
      <c r="QQ241" s="21">
        <f>SUM($R203:QQ203)+SUM($R229:QQ229)-SUM($R235:QQ235)</f>
        <v>25818240</v>
      </c>
      <c r="QR241" s="21">
        <f>SUM($R203:QR203)+SUM($R229:QR229)-SUM($R235:QR235)</f>
        <v>25904880</v>
      </c>
      <c r="QS241" s="21">
        <f>SUM($R203:QS203)+SUM($R229:QS229)-SUM($R235:QS235)</f>
        <v>25993340</v>
      </c>
      <c r="QT241" s="21">
        <f>SUM($R203:QT203)+SUM($R229:QT229)-SUM($R235:QT235)</f>
        <v>26083620</v>
      </c>
      <c r="QU241" s="21">
        <f>SUM($R203:QU203)+SUM($R229:QU229)-SUM($R235:QU235)</f>
        <v>26175720</v>
      </c>
      <c r="QV241" s="21">
        <f>SUM($R203:QV203)+SUM($R229:QV229)-SUM($R235:QV235)</f>
        <v>26269640</v>
      </c>
      <c r="QW241" s="21">
        <f>SUM($R203:QW203)+SUM($R229:QW229)-SUM($R235:QW235)</f>
        <v>26365380</v>
      </c>
      <c r="QX241" s="21">
        <f>SUM($R203:QX203)+SUM($R229:QX229)-SUM($R235:QX235)</f>
        <v>26462940</v>
      </c>
      <c r="QY241" s="21">
        <f>SUM($R203:QY203)+SUM($R229:QY229)-SUM($R235:QY235)</f>
        <v>26562320</v>
      </c>
      <c r="QZ241" s="21">
        <f>SUM($R203:QZ203)+SUM($R229:QZ229)-SUM($R235:QZ235)</f>
        <v>26663520</v>
      </c>
      <c r="RA241" s="21">
        <f>SUM($R203:RA203)+SUM($R229:RA229)-SUM($R235:RA235)</f>
        <v>26766540</v>
      </c>
      <c r="RB241" s="21">
        <f>SUM($R203:RB203)+SUM($R229:RB229)-SUM($R235:RB235)</f>
        <v>26871380</v>
      </c>
      <c r="RC241" s="21">
        <f>SUM($R203:RC203)+SUM($R229:RC229)-SUM($R235:RC235)</f>
        <v>26978040</v>
      </c>
      <c r="RD241" s="21">
        <f>SUM($R203:RD203)+SUM($R229:RD229)-SUM($R235:RD235)</f>
        <v>27086520</v>
      </c>
      <c r="RE241" s="21">
        <f>SUM($R203:RE203)+SUM($R229:RE229)-SUM($R235:RE235)</f>
        <v>27196820</v>
      </c>
      <c r="RF241" s="21">
        <f>SUM($R203:RF203)+SUM($R229:RF229)-SUM($R235:RF235)</f>
        <v>27308940</v>
      </c>
      <c r="RG241" s="21">
        <f>SUM($R203:RG203)+SUM($R229:RG229)-SUM($R235:RG235)</f>
        <v>27424860</v>
      </c>
      <c r="RH241" s="21">
        <f>SUM($R203:RH203)+SUM($R229:RH229)-SUM($R235:RH235)</f>
        <v>27544580</v>
      </c>
      <c r="RI241" s="21">
        <f>SUM($R203:RI203)+SUM($R229:RI229)-SUM($R235:RI235)</f>
        <v>27653460</v>
      </c>
      <c r="RJ241" s="21">
        <f>SUM($R203:RJ203)+SUM($R229:RJ229)-SUM($R235:RJ235)</f>
        <v>27765900</v>
      </c>
      <c r="RK241" s="21">
        <f>SUM($R203:RK203)+SUM($R229:RK229)-SUM($R235:RK235)</f>
        <v>27881900</v>
      </c>
      <c r="RL241" s="21">
        <f>SUM($R203:RL203)+SUM($R229:RL229)-SUM($R235:RL235)</f>
        <v>28001460</v>
      </c>
      <c r="RM241" s="21">
        <f>SUM($R203:RM203)+SUM($R229:RM229)-SUM($R235:RM235)</f>
        <v>28124580</v>
      </c>
      <c r="RN241" s="21">
        <f>SUM($R203:RN203)+SUM($R229:RN229)-SUM($R235:RN235)</f>
        <v>28251260</v>
      </c>
      <c r="RO241" s="21">
        <f>SUM($R203:RO203)+SUM($R229:RO229)-SUM($R235:RO235)</f>
        <v>28381500</v>
      </c>
      <c r="RP241" s="21">
        <f>SUM($R203:RP203)+SUM($R229:RP229)-SUM($R235:RP235)</f>
        <v>28515300</v>
      </c>
      <c r="RQ241" s="21">
        <f>SUM($R203:RQ203)+SUM($R229:RQ229)-SUM($R235:RQ235)</f>
        <v>28652660</v>
      </c>
      <c r="RR241" s="21">
        <f>SUM($R203:RR203)+SUM($R229:RR229)-SUM($R235:RR235)</f>
        <v>28793580</v>
      </c>
      <c r="RS241" s="21">
        <f>SUM($R203:RS203)+SUM($R229:RS229)-SUM($R235:RS235)</f>
        <v>28938060</v>
      </c>
      <c r="RT241" s="21">
        <f>SUM($R203:RT203)+SUM($R229:RT229)-SUM($R235:RT235)</f>
        <v>29086100</v>
      </c>
      <c r="RU241" s="21">
        <f>SUM($R203:RU203)+SUM($R229:RU229)-SUM($R235:RU235)</f>
        <v>29237700</v>
      </c>
      <c r="RV241" s="21">
        <f>SUM($R203:RV203)+SUM($R229:RV229)-SUM($R235:RV235)</f>
        <v>29392860</v>
      </c>
      <c r="RW241" s="21">
        <f>SUM($R203:RW203)+SUM($R229:RW229)-SUM($R235:RW235)</f>
        <v>29554300</v>
      </c>
      <c r="RX241" s="21">
        <f>SUM($R203:RX203)+SUM($R229:RX229)-SUM($R235:RX235)</f>
        <v>29719300</v>
      </c>
      <c r="RY241" s="21">
        <f>SUM($R203:RY203)+SUM($R229:RY229)-SUM($R235:RY235)</f>
        <v>29887860</v>
      </c>
      <c r="RZ241" s="21">
        <f>SUM($R203:RZ203)+SUM($R229:RZ229)-SUM($R235:RZ235)</f>
        <v>30059980</v>
      </c>
      <c r="SA241" s="21">
        <f>SUM($R203:SA203)+SUM($R229:SA229)-SUM($R235:SA235)</f>
        <v>30235660</v>
      </c>
      <c r="SB241" s="21">
        <f>SUM($R203:SB203)+SUM($R229:SB229)-SUM($R235:SB235)</f>
        <v>30414900</v>
      </c>
      <c r="SC241" s="21">
        <f>SUM($R203:SC203)+SUM($R229:SC229)-SUM($R235:SC235)</f>
        <v>30597700</v>
      </c>
      <c r="SD241" s="21">
        <f>SUM($R203:SD203)+SUM($R229:SD229)-SUM($R235:SD235)</f>
        <v>30784060</v>
      </c>
      <c r="SE241" s="21">
        <f>SUM($R203:SE203)+SUM($R229:SE229)-SUM($R235:SE235)</f>
        <v>30973980</v>
      </c>
      <c r="SF241" s="21">
        <f>SUM($R203:SF203)+SUM($R229:SF229)-SUM($R235:SF235)</f>
        <v>31167460</v>
      </c>
      <c r="SG241" s="21">
        <f>SUM($R203:SG203)+SUM($R229:SG229)-SUM($R235:SG235)</f>
        <v>31364500</v>
      </c>
      <c r="SH241" s="21">
        <f>SUM($R203:SH203)+SUM($R229:SH229)-SUM($R235:SH235)</f>
        <v>31565100</v>
      </c>
      <c r="SI241" s="21">
        <f>SUM($R203:SI203)+SUM($R229:SI229)-SUM($R235:SI235)</f>
        <v>31769260</v>
      </c>
      <c r="SJ241" s="21">
        <f>SUM($R203:SJ203)+SUM($R229:SJ229)-SUM($R235:SJ235)</f>
        <v>31976980</v>
      </c>
      <c r="SK241" s="21">
        <f>SUM($R203:SK203)+SUM($R229:SK229)-SUM($R235:SK235)</f>
        <v>32188260</v>
      </c>
      <c r="SL241" s="21">
        <f>SUM($R203:SL203)+SUM($R229:SL229)-SUM($R235:SL235)</f>
        <v>32400700</v>
      </c>
      <c r="SM241" s="21">
        <f>SUM($R203:SM203)+SUM($R229:SM229)-SUM($R235:SM235)</f>
        <v>32614300</v>
      </c>
      <c r="SN241" s="21">
        <f>SUM($R203:SN203)+SUM($R229:SN229)-SUM($R235:SN235)</f>
        <v>32838820</v>
      </c>
      <c r="SO241" s="21">
        <f>SUM($R203:SO203)+SUM($R229:SO229)-SUM($R235:SO235)</f>
        <v>33064660</v>
      </c>
      <c r="SP241" s="21">
        <f>SUM($R203:SP203)+SUM($R229:SP229)-SUM($R235:SP235)</f>
        <v>33291820</v>
      </c>
      <c r="SQ241" s="21">
        <f>SUM($R203:SQ203)+SUM($R229:SQ229)-SUM($R235:SQ235)</f>
        <v>33520300</v>
      </c>
      <c r="SR241" s="21">
        <f>SUM($R203:SR203)+SUM($R229:SR229)-SUM($R235:SR235)</f>
        <v>33750100</v>
      </c>
      <c r="SS241" s="21">
        <f>SUM($R203:SS203)+SUM($R229:SS229)-SUM($R235:SS235)</f>
        <v>33981220</v>
      </c>
      <c r="ST241" s="21">
        <f>SUM($R203:ST203)+SUM($R229:ST229)-SUM($R235:ST235)</f>
        <v>34213660</v>
      </c>
      <c r="SU241" s="21">
        <f>SUM($R203:SU203)+SUM($R229:SU229)-SUM($R235:SU235)</f>
        <v>34447420</v>
      </c>
      <c r="SV241" s="21">
        <f>SUM($R203:SV203)+SUM($R229:SV229)-SUM($R235:SV235)</f>
        <v>34682500</v>
      </c>
      <c r="SW241" s="21">
        <f>SUM($R203:SW203)+SUM($R229:SW229)-SUM($R235:SW235)</f>
        <v>34918900</v>
      </c>
      <c r="SX241" s="21">
        <f>SUM($R203:SX203)+SUM($R229:SX229)-SUM($R235:SX235)</f>
        <v>35156620</v>
      </c>
      <c r="SY241" s="21">
        <f>SUM($R203:SY203)+SUM($R229:SY229)-SUM($R235:SY235)</f>
        <v>35395660</v>
      </c>
      <c r="SZ241" s="21">
        <f>SUM($R203:SZ203)+SUM($R229:SZ229)-SUM($R235:SZ235)</f>
        <v>35636020</v>
      </c>
      <c r="TA241" s="21">
        <f>SUM($R203:TA203)+SUM($R229:TA229)-SUM($R235:TA235)</f>
        <v>35877700</v>
      </c>
      <c r="TB241" s="21">
        <f>SUM($R203:TB203)+SUM($R229:TB229)-SUM($R235:TB235)</f>
        <v>36091120</v>
      </c>
      <c r="TC241" s="21">
        <f>SUM($R203:TC203)+SUM($R229:TC229)-SUM($R235:TC235)</f>
        <v>36305860</v>
      </c>
      <c r="TD241" s="21">
        <f>SUM($R203:TD203)+SUM($R229:TD229)-SUM($R235:TD235)</f>
        <v>36521920</v>
      </c>
      <c r="TE241" s="21">
        <f>SUM($R203:TE203)+SUM($R229:TE229)-SUM($R235:TE235)</f>
        <v>36739300</v>
      </c>
      <c r="TF241" s="21">
        <f>SUM($R203:TF203)+SUM($R229:TF229)-SUM($R235:TF235)</f>
        <v>36958000</v>
      </c>
      <c r="TG241" s="21">
        <f>SUM($R203:TG203)+SUM($R229:TG229)-SUM($R235:TG235)</f>
        <v>37178020</v>
      </c>
      <c r="TH241" s="21">
        <f>SUM($R203:TH203)+SUM($R229:TH229)-SUM($R235:TH235)</f>
        <v>37399360</v>
      </c>
      <c r="TI241" s="21">
        <f>SUM($R203:TI203)+SUM($R229:TI229)-SUM($R235:TI235)</f>
        <v>37622020</v>
      </c>
      <c r="TJ241" s="21">
        <f>SUM($R203:TJ203)+SUM($R229:TJ229)-SUM($R235:TJ235)</f>
        <v>37846000</v>
      </c>
      <c r="TK241" s="21">
        <f>SUM($R203:TK203)+SUM($R229:TK229)-SUM($R235:TK235)</f>
        <v>38071300</v>
      </c>
      <c r="TL241" s="21">
        <f>SUM($R203:TL203)+SUM($R229:TL229)-SUM($R235:TL235)</f>
        <v>38297920</v>
      </c>
      <c r="TM241" s="21">
        <f>SUM($R203:TM203)+SUM($R229:TM229)-SUM($R235:TM235)</f>
        <v>38525860</v>
      </c>
      <c r="TN241" s="21">
        <f>SUM($R203:TN203)+SUM($R229:TN229)-SUM($R235:TN235)</f>
        <v>38755120</v>
      </c>
      <c r="TO241" s="21">
        <f>SUM($R203:TO203)+SUM($R229:TO229)-SUM($R235:TO235)</f>
        <v>38985700</v>
      </c>
      <c r="TP241" s="21">
        <f>SUM($R203:TP203)+SUM($R229:TP229)-SUM($R235:TP235)</f>
        <v>39217480</v>
      </c>
      <c r="TQ241" s="21">
        <f>SUM($R203:TQ203)+SUM($R229:TQ229)-SUM($R235:TQ235)</f>
        <v>39450460</v>
      </c>
      <c r="TR241" s="21">
        <f>SUM($R203:TR203)+SUM($R229:TR229)-SUM($R235:TR235)</f>
        <v>39684640</v>
      </c>
      <c r="TS241" s="21">
        <f>SUM($R203:TS203)+SUM($R229:TS229)-SUM($R235:TS235)</f>
        <v>39813880</v>
      </c>
      <c r="TT241" s="21">
        <f>SUM($R203:TT203)+SUM($R229:TT229)-SUM($R235:TT235)</f>
        <v>39942580</v>
      </c>
      <c r="TU241" s="21">
        <f>SUM($R203:TU203)+SUM($R229:TU229)-SUM($R235:TU235)</f>
        <v>40070740</v>
      </c>
      <c r="TV241" s="21">
        <f>SUM($R203:TV203)+SUM($R229:TV229)-SUM($R235:TV235)</f>
        <v>40198360</v>
      </c>
      <c r="TW241" s="21">
        <f>SUM($R203:TW203)+SUM($R229:TW229)-SUM($R235:TW235)</f>
        <v>40325440</v>
      </c>
      <c r="TX241" s="21">
        <f>SUM($R203:TX203)+SUM($R229:TX229)-SUM($R235:TX235)</f>
        <v>40451980</v>
      </c>
      <c r="TY241" s="21">
        <f>SUM($R203:TY203)+SUM($R229:TY229)-SUM($R235:TY235)</f>
        <v>40577980</v>
      </c>
      <c r="TZ241" s="21">
        <f>SUM($R203:TZ203)+SUM($R229:TZ229)-SUM($R235:TZ235)</f>
        <v>40703440</v>
      </c>
      <c r="UA241" s="21">
        <f>SUM($R203:UA203)+SUM($R229:UA229)-SUM($R235:UA235)</f>
        <v>40828360</v>
      </c>
      <c r="UB241" s="21">
        <f>SUM($R203:UB203)+SUM($R229:UB229)-SUM($R235:UB235)</f>
        <v>40952740</v>
      </c>
      <c r="UC241" s="21">
        <f>SUM($R203:UC203)+SUM($R229:UC229)-SUM($R235:UC235)</f>
        <v>41076580</v>
      </c>
      <c r="UD241" s="21">
        <f>SUM($R203:UD203)+SUM($R229:UD229)-SUM($R235:UD235)</f>
        <v>41199880</v>
      </c>
      <c r="UE241" s="21">
        <f>SUM($R203:UE203)+SUM($R229:UE229)-SUM($R235:UE235)</f>
        <v>41322640</v>
      </c>
      <c r="UF241" s="21">
        <f>SUM($R203:UF203)+SUM($R229:UF229)-SUM($R235:UF235)</f>
        <v>41411200</v>
      </c>
      <c r="UG241" s="21">
        <f>SUM($R203:UG203)+SUM($R229:UG229)-SUM($R235:UG235)</f>
        <v>41499220</v>
      </c>
      <c r="UH241" s="21">
        <f>SUM($R203:UH203)+SUM($R229:UH229)-SUM($R235:UH235)</f>
        <v>41586700</v>
      </c>
      <c r="UI241" s="21">
        <f>SUM($R203:UI203)+SUM($R229:UI229)-SUM($R235:UI235)</f>
        <v>41673640</v>
      </c>
      <c r="UJ241" s="21">
        <f>SUM($R203:UJ203)+SUM($R229:UJ229)-SUM($R235:UJ235)</f>
        <v>41760040</v>
      </c>
      <c r="UK241" s="21">
        <f>SUM($R203:UK203)+SUM($R229:UK229)-SUM($R235:UK235)</f>
        <v>41845900</v>
      </c>
      <c r="UL241" s="21">
        <f>SUM($R203:UL203)+SUM($R229:UL229)-SUM($R235:UL235)</f>
        <v>41931220</v>
      </c>
      <c r="UM241" s="21">
        <f>SUM($R203:UM203)+SUM($R229:UM229)-SUM($R235:UM235)</f>
        <v>42016000</v>
      </c>
      <c r="UN241" s="21">
        <f>SUM($R203:UN203)+SUM($R229:UN229)-SUM($R235:UN235)</f>
        <v>42100240</v>
      </c>
      <c r="UO241" s="21">
        <f>SUM($R203:UO203)+SUM($R229:UO229)-SUM($R235:UO235)</f>
        <v>42183940</v>
      </c>
      <c r="UP241" s="21">
        <f>SUM($R203:UP203)+SUM($R229:UP229)-SUM($R235:UP235)</f>
        <v>42267100</v>
      </c>
      <c r="UQ241" s="21">
        <f>SUM($R203:UQ203)+SUM($R229:UQ229)-SUM($R235:UQ235)</f>
        <v>42349720</v>
      </c>
      <c r="UR241" s="21">
        <f>SUM($R203:UR203)+SUM($R229:UR229)-SUM($R235:UR235)</f>
        <v>42431800</v>
      </c>
      <c r="US241" s="21">
        <f>SUM($R203:US203)+SUM($R229:US229)-SUM($R235:US235)</f>
        <v>42513340</v>
      </c>
      <c r="UT241" s="21">
        <f>SUM($R203:UT203)+SUM($R229:UT229)-SUM($R235:UT235)</f>
        <v>42594340</v>
      </c>
      <c r="UU241" s="21">
        <f>SUM($R203:UU203)+SUM($R229:UU229)-SUM($R235:UU235)</f>
        <v>42674080</v>
      </c>
      <c r="UV241" s="21">
        <f>SUM($R203:UV203)+SUM($R229:UV229)-SUM($R235:UV235)</f>
        <v>42752560</v>
      </c>
      <c r="UW241" s="21">
        <f>SUM($R203:UW203)+SUM($R229:UW229)-SUM($R235:UW235)</f>
        <v>42709000</v>
      </c>
      <c r="UX241" s="21">
        <f>SUM($R203:UX203)+SUM($R229:UX229)-SUM($R235:UX235)</f>
        <v>42662200</v>
      </c>
      <c r="UY241" s="21">
        <f>SUM($R203:UY203)+SUM($R229:UY229)-SUM($R235:UY235)</f>
        <v>42612160</v>
      </c>
      <c r="UZ241" s="21">
        <f>SUM($R203:UZ203)+SUM($R229:UZ229)-SUM($R235:UZ235)</f>
        <v>42558880</v>
      </c>
      <c r="VA241" s="21">
        <f>SUM($R203:VA203)+SUM($R229:VA229)-SUM($R235:VA235)</f>
        <v>42502360</v>
      </c>
      <c r="VB241" s="21">
        <f>SUM($R203:VB203)+SUM($R229:VB229)-SUM($R235:VB235)</f>
        <v>42442600</v>
      </c>
      <c r="VC241" s="21">
        <f>SUM($R203:VC203)+SUM($R229:VC229)-SUM($R235:VC235)</f>
        <v>42379600</v>
      </c>
      <c r="VD241" s="21">
        <f>SUM($R203:VD203)+SUM($R229:VD229)-SUM($R235:VD235)</f>
        <v>42313360</v>
      </c>
      <c r="VE241" s="21">
        <f>SUM($R203:VE203)+SUM($R229:VE229)-SUM($R235:VE235)</f>
        <v>42243880</v>
      </c>
      <c r="VF241" s="21">
        <f>SUM($R203:VF203)+SUM($R229:VF229)-SUM($R235:VF235)</f>
        <v>42171160</v>
      </c>
      <c r="VG241" s="21">
        <f>SUM($R203:VG203)+SUM($R229:VG229)-SUM($R235:VG235)</f>
        <v>42095200</v>
      </c>
      <c r="VH241" s="21">
        <f>SUM($R203:VH203)+SUM($R229:VH229)-SUM($R235:VH235)</f>
        <v>42016000</v>
      </c>
      <c r="VI241" s="21">
        <f>SUM($R203:VI203)+SUM($R229:VI229)-SUM($R235:VI235)</f>
        <v>41933560</v>
      </c>
      <c r="VJ241" s="21">
        <f>SUM($R203:VJ203)+SUM($R229:VJ229)-SUM($R235:VJ235)</f>
        <v>41847880</v>
      </c>
      <c r="VK241" s="21">
        <f>SUM($R203:VK203)+SUM($R229:VK229)-SUM($R235:VK235)</f>
        <v>41799760</v>
      </c>
      <c r="VL241" s="21">
        <f>SUM($R203:VL203)+SUM($R229:VL229)-SUM($R235:VL235)</f>
        <v>41748400</v>
      </c>
      <c r="VM241" s="21">
        <f>SUM($R203:VM203)+SUM($R229:VM229)-SUM($R235:VM235)</f>
        <v>41693800</v>
      </c>
      <c r="VN241" s="21">
        <f>SUM($R203:VN203)+SUM($R229:VN229)-SUM($R235:VN235)</f>
        <v>41635960</v>
      </c>
      <c r="VO241" s="21">
        <f>SUM($R203:VO203)+SUM($R229:VO229)-SUM($R235:VO235)</f>
        <v>41574880</v>
      </c>
      <c r="VP241" s="21">
        <f>SUM($R203:VP203)+SUM($R229:VP229)-SUM($R235:VP235)</f>
        <v>41510560</v>
      </c>
      <c r="VQ241" s="21">
        <f>SUM($R203:VQ203)+SUM($R229:VQ229)-SUM($R235:VQ235)</f>
        <v>41443000</v>
      </c>
      <c r="VR241" s="21">
        <f>SUM($R203:VR203)+SUM($R229:VR229)-SUM($R235:VR235)</f>
        <v>41372200</v>
      </c>
      <c r="VS241" s="21">
        <f>SUM($R203:VS203)+SUM($R229:VS229)-SUM($R235:VS235)</f>
        <v>41298160</v>
      </c>
      <c r="VT241" s="21">
        <f>SUM($R203:VT203)+SUM($R229:VT229)-SUM($R235:VT235)</f>
        <v>41220880</v>
      </c>
      <c r="VU241" s="21">
        <f>SUM($R203:VU203)+SUM($R229:VU229)-SUM($R235:VU235)</f>
        <v>41140360</v>
      </c>
      <c r="VV241" s="21">
        <f>SUM($R203:VV203)+SUM($R229:VV229)-SUM($R235:VV235)</f>
        <v>41056600</v>
      </c>
      <c r="VW241" s="21">
        <f>SUM($R203:VW203)+SUM($R229:VW229)-SUM($R235:VW235)</f>
        <v>40969600</v>
      </c>
      <c r="VX241" s="21">
        <f>SUM($R203:VX203)+SUM($R229:VX229)-SUM($R235:VX235)</f>
        <v>40879360</v>
      </c>
      <c r="VY241" s="21">
        <f>SUM($R203:VY203)+SUM($R229:VY229)-SUM($R235:VY235)</f>
        <v>40785880</v>
      </c>
      <c r="VZ241" s="21">
        <f>SUM($R203:VZ203)+SUM($R229:VZ229)-SUM($R235:VZ235)</f>
        <v>40689640</v>
      </c>
      <c r="WA241" s="21">
        <f>SUM($R203:WA203)+SUM($R229:WA229)-SUM($R235:WA235)</f>
        <v>40590640</v>
      </c>
      <c r="WB241" s="21">
        <f>SUM($R203:WB203)+SUM($R229:WB229)-SUM($R235:WB235)</f>
        <v>40635280</v>
      </c>
      <c r="WC241" s="21">
        <f>SUM($R203:WC203)+SUM($R229:WC229)-SUM($R235:WC235)</f>
        <v>40679560</v>
      </c>
      <c r="WD241" s="21">
        <f>SUM($R203:WD203)+SUM($R229:WD229)-SUM($R235:WD235)</f>
        <v>40723480</v>
      </c>
      <c r="WE241" s="21">
        <f>SUM($R203:WE203)+SUM($R229:WE229)-SUM($R235:WE235)</f>
        <v>40767040</v>
      </c>
      <c r="WF241" s="21">
        <f>SUM($R203:WF203)+SUM($R229:WF229)-SUM($R235:WF235)</f>
        <v>40810240</v>
      </c>
      <c r="WG241" s="21">
        <f>SUM($R203:WG203)+SUM($R229:WG229)-SUM($R235:WG235)</f>
        <v>40853080</v>
      </c>
      <c r="WH241" s="21">
        <f>SUM($R203:WH203)+SUM($R229:WH229)-SUM($R235:WH235)</f>
        <v>40895560</v>
      </c>
      <c r="WI241" s="21">
        <f>SUM($R203:WI203)+SUM($R229:WI229)-SUM($R235:WI235)</f>
        <v>40937680</v>
      </c>
      <c r="WJ241" s="21">
        <f>SUM($R203:WJ203)+SUM($R229:WJ229)-SUM($R235:WJ235)</f>
        <v>40979440</v>
      </c>
      <c r="WK241" s="21">
        <f>SUM($R203:WK203)+SUM($R229:WK229)-SUM($R235:WK235)</f>
        <v>41020840</v>
      </c>
      <c r="WL241" s="21">
        <f>SUM($R203:WL203)+SUM($R229:WL229)-SUM($R235:WL235)</f>
        <v>41061880</v>
      </c>
      <c r="WM241" s="21">
        <f>SUM($R203:WM203)+SUM($R229:WM229)-SUM($R235:WM235)</f>
        <v>41102560</v>
      </c>
      <c r="WN241" s="21">
        <f>SUM($R203:WN203)+SUM($R229:WN229)-SUM($R235:WN235)</f>
        <v>41142880</v>
      </c>
      <c r="WO241" s="21">
        <f>SUM($R203:WO203)+SUM($R229:WO229)-SUM($R235:WO235)</f>
        <v>41184880</v>
      </c>
      <c r="WP241" s="21">
        <f>SUM($R203:WP203)+SUM($R229:WP229)-SUM($R235:WP235)</f>
        <v>41226520</v>
      </c>
      <c r="WQ241" s="21">
        <f>SUM($R203:WQ203)+SUM($R229:WQ229)-SUM($R235:WQ235)</f>
        <v>41267800</v>
      </c>
      <c r="WR241" s="21">
        <f>SUM($R203:WR203)+SUM($R229:WR229)-SUM($R235:WR235)</f>
        <v>41308720</v>
      </c>
      <c r="WS241" s="21">
        <f>SUM($R203:WS203)+SUM($R229:WS229)-SUM($R235:WS235)</f>
        <v>41349280</v>
      </c>
      <c r="WT241" s="21">
        <f>SUM($R203:WT203)+SUM($R229:WT229)-SUM($R235:WT235)</f>
        <v>41389480</v>
      </c>
      <c r="WU241" s="21">
        <f>SUM($R203:WU203)+SUM($R229:WU229)-SUM($R235:WU235)</f>
        <v>41429320</v>
      </c>
      <c r="WV241" s="21">
        <f>SUM($R203:WV203)+SUM($R229:WV229)-SUM($R235:WV235)</f>
        <v>41468800</v>
      </c>
      <c r="WW241" s="21">
        <f>SUM($R203:WW203)+SUM($R229:WW229)-SUM($R235:WW235)</f>
        <v>41507920</v>
      </c>
      <c r="WX241" s="21">
        <f>SUM($R203:WX203)+SUM($R229:WX229)-SUM($R235:WX235)</f>
        <v>41546680</v>
      </c>
      <c r="WY241" s="21">
        <f>SUM($R203:WY203)+SUM($R229:WY229)-SUM($R235:WY235)</f>
        <v>41585080</v>
      </c>
      <c r="WZ241" s="21">
        <f>SUM($R203:WZ203)+SUM($R229:WZ229)-SUM($R235:WZ235)</f>
        <v>41623120</v>
      </c>
      <c r="XA241" s="21">
        <f>SUM($R203:XA203)+SUM($R229:XA229)-SUM($R235:XA235)</f>
        <v>41660800</v>
      </c>
      <c r="XB241" s="21">
        <f>SUM($R203:XB203)+SUM($R229:XB229)-SUM($R235:XB235)</f>
        <v>41697100</v>
      </c>
      <c r="XC241" s="21">
        <f>SUM($R203:XC203)+SUM($R229:XC229)-SUM($R235:XC235)</f>
        <v>41732020</v>
      </c>
      <c r="XD241" s="21">
        <f>SUM($R203:XD203)+SUM($R229:XD229)-SUM($R235:XD235)</f>
        <v>41765560</v>
      </c>
      <c r="XE241" s="21">
        <f>SUM($R203:XE203)+SUM($R229:XE229)-SUM($R235:XE235)</f>
        <v>41797720</v>
      </c>
      <c r="XF241" s="21">
        <f>SUM($R203:XF203)+SUM($R229:XF229)-SUM($R235:XF235)</f>
        <v>41835820</v>
      </c>
      <c r="XG241" s="21">
        <f>SUM($R203:XG203)+SUM($R229:XG229)-SUM($R235:XG235)</f>
        <v>41872660</v>
      </c>
      <c r="XH241" s="21">
        <f>SUM($R203:XH203)+SUM($R229:XH229)-SUM($R235:XH235)</f>
        <v>41908240</v>
      </c>
      <c r="XI241" s="21">
        <f>SUM($R203:XI203)+SUM($R229:XI229)-SUM($R235:XI235)</f>
        <v>41942560</v>
      </c>
      <c r="XJ241" s="21">
        <f>SUM($R203:XJ203)+SUM($R229:XJ229)-SUM($R235:XJ235)</f>
        <v>41975620</v>
      </c>
      <c r="XK241" s="21">
        <f>SUM($R203:XK203)+SUM($R229:XK229)-SUM($R235:XK235)</f>
        <v>42007420</v>
      </c>
      <c r="XL241" s="21">
        <f>SUM($R203:XL203)+SUM($R229:XL229)-SUM($R235:XL235)</f>
        <v>42037960</v>
      </c>
      <c r="XM241" s="21">
        <f>SUM($R203:XM203)+SUM($R229:XM229)-SUM($R235:XM235)</f>
        <v>42067240</v>
      </c>
      <c r="XN241" s="21">
        <f>SUM($R203:XN203)+SUM($R229:XN229)-SUM($R235:XN235)</f>
        <v>42095260</v>
      </c>
      <c r="XO241" s="21">
        <f>SUM($R203:XO203)+SUM($R229:XO229)-SUM($R235:XO235)</f>
        <v>42122020</v>
      </c>
      <c r="XP241" s="21">
        <f>SUM($R203:XP203)+SUM($R229:XP229)-SUM($R235:XP235)</f>
        <v>42147520</v>
      </c>
      <c r="XQ241" s="21">
        <f>SUM($R203:XQ203)+SUM($R229:XQ229)-SUM($R235:XQ235)</f>
        <v>42171760</v>
      </c>
      <c r="XR241" s="21">
        <f>SUM($R203:XR203)+SUM($R229:XR229)-SUM($R235:XR235)</f>
        <v>42194740</v>
      </c>
      <c r="XS241" s="21">
        <f>SUM($R203:XS203)+SUM($R229:XS229)-SUM($R235:XS235)</f>
        <v>42216460</v>
      </c>
      <c r="XT241" s="21">
        <f>SUM($R203:XT203)+SUM($R229:XT229)-SUM($R235:XT235)</f>
        <v>42249160</v>
      </c>
      <c r="XU241" s="21">
        <f>SUM($R203:XU203)+SUM($R229:XU229)-SUM($R235:XU235)</f>
        <v>42280600</v>
      </c>
      <c r="XV241" s="21">
        <f>SUM($R203:XV203)+SUM($R229:XV229)-SUM($R235:XV235)</f>
        <v>42310780</v>
      </c>
      <c r="XW241" s="21">
        <f>SUM($R203:XW203)+SUM($R229:XW229)-SUM($R235:XW235)</f>
        <v>42339700</v>
      </c>
      <c r="XX241" s="21">
        <f>SUM($R203:XX203)+SUM($R229:XX229)-SUM($R235:XX235)</f>
        <v>42367360</v>
      </c>
      <c r="XY241" s="21">
        <f>SUM($R203:XY203)+SUM($R229:XY229)-SUM($R235:XY235)</f>
        <v>42393760</v>
      </c>
      <c r="XZ241" s="21">
        <f>SUM($R203:XZ203)+SUM($R229:XZ229)-SUM($R235:XZ235)</f>
        <v>42418900</v>
      </c>
      <c r="YA241" s="21">
        <f>SUM($R203:YA203)+SUM($R229:YA229)-SUM($R235:YA235)</f>
        <v>42442780</v>
      </c>
      <c r="YB241" s="21">
        <f>SUM($R203:YB203)+SUM($R229:YB229)-SUM($R235:YB235)</f>
        <v>42465400</v>
      </c>
      <c r="YC241" s="21">
        <f>SUM($R203:YC203)+SUM($R229:YC229)-SUM($R235:YC235)</f>
        <v>42486760</v>
      </c>
      <c r="YD241" s="21">
        <f>SUM($R203:YD203)+SUM($R229:YD229)-SUM($R235:YD235)</f>
        <v>42506860</v>
      </c>
      <c r="YE241" s="21">
        <f>SUM($R203:YE203)+SUM($R229:YE229)-SUM($R235:YE235)</f>
        <v>42525700</v>
      </c>
      <c r="YF241" s="21">
        <f>SUM($R203:YF203)+SUM($R229:YF229)-SUM($R235:YF235)</f>
        <v>42543280</v>
      </c>
      <c r="YG241" s="21">
        <f>SUM($R203:YG203)+SUM($R229:YG229)-SUM($R235:YG235)</f>
        <v>42559960</v>
      </c>
      <c r="YH241" s="21">
        <f>SUM($R203:YH203)+SUM($R229:YH229)-SUM($R235:YH235)</f>
        <v>42575740</v>
      </c>
      <c r="YI241" s="21">
        <f>SUM($R203:YI203)+SUM($R229:YI229)-SUM($R235:YI235)</f>
        <v>42590620</v>
      </c>
      <c r="YJ241" s="21">
        <f>SUM($R203:YJ203)+SUM($R229:YJ229)-SUM($R235:YJ235)</f>
        <v>42604600</v>
      </c>
      <c r="YK241" s="21">
        <f>SUM($R203:YK203)+SUM($R229:YK229)-SUM($R235:YK235)</f>
        <v>42661600</v>
      </c>
      <c r="YL241" s="21">
        <f>SUM($R203:YL203)+SUM($R229:YL229)-SUM($R235:YL235)</f>
        <v>42718420</v>
      </c>
      <c r="YM241" s="21">
        <f>SUM($R203:YM203)+SUM($R229:YM229)-SUM($R235:YM235)</f>
        <v>42775060</v>
      </c>
      <c r="YN241" s="21">
        <f>SUM($R203:YN203)+SUM($R229:YN229)-SUM($R235:YN235)</f>
        <v>42831520</v>
      </c>
      <c r="YO241" s="21">
        <f>SUM($R203:YO203)+SUM($R229:YO229)-SUM($R235:YO235)</f>
        <v>42887800</v>
      </c>
      <c r="YP241" s="21">
        <f>SUM($R203:YP203)+SUM($R229:YP229)-SUM($R235:YP235)</f>
        <v>42943900</v>
      </c>
      <c r="YQ241" s="21">
        <f>SUM($R203:YQ203)+SUM($R229:YQ229)-SUM($R235:YQ235)</f>
        <v>42999820</v>
      </c>
      <c r="YR241" s="21">
        <f>SUM($R203:YR203)+SUM($R229:YR229)-SUM($R235:YR235)</f>
        <v>43055560</v>
      </c>
      <c r="YS241" s="21">
        <f>SUM($R203:YS203)+SUM($R229:YS229)-SUM($R235:YS235)</f>
        <v>43111120</v>
      </c>
      <c r="YT241" s="21">
        <f>SUM($R203:YT203)+SUM($R229:YT229)-SUM($R235:YT235)</f>
        <v>43166500</v>
      </c>
      <c r="YU241" s="21">
        <f>SUM($R203:YU203)+SUM($R229:YU229)-SUM($R235:YU235)</f>
        <v>43221700</v>
      </c>
      <c r="YV241" s="21">
        <f>SUM($R203:YV203)+SUM($R229:YV229)-SUM($R235:YV235)</f>
        <v>43276720</v>
      </c>
      <c r="YW241" s="21">
        <f>SUM($R203:YW203)+SUM($R229:YW229)-SUM($R235:YW235)</f>
        <v>43331560</v>
      </c>
      <c r="YX241" s="21">
        <f>SUM($R203:YX203)+SUM($R229:YX229)-SUM($R235:YX235)</f>
        <v>43386220</v>
      </c>
      <c r="YY241" s="21">
        <f>SUM($R203:YY203)+SUM($R229:YY229)-SUM($R235:YY235)</f>
        <v>43432540</v>
      </c>
      <c r="YZ241" s="21">
        <f>SUM($R203:YZ203)+SUM($R229:YZ229)-SUM($R235:YZ235)</f>
        <v>43478680</v>
      </c>
      <c r="ZA241" s="21">
        <f>SUM($R203:ZA203)+SUM($R229:ZA229)-SUM($R235:ZA235)</f>
        <v>43524640</v>
      </c>
      <c r="ZB241" s="21">
        <f>SUM($R203:ZB203)+SUM($R229:ZB229)-SUM($R235:ZB235)</f>
        <v>43570420</v>
      </c>
      <c r="ZC241" s="21">
        <f>SUM($R203:ZC203)+SUM($R229:ZC229)-SUM($R235:ZC235)</f>
        <v>43616020</v>
      </c>
      <c r="ZD241" s="21">
        <f>SUM($R203:ZD203)+SUM($R229:ZD229)-SUM($R235:ZD235)</f>
        <v>43661440</v>
      </c>
      <c r="ZE241" s="21">
        <f>SUM($R203:ZE203)+SUM($R229:ZE229)-SUM($R235:ZE235)</f>
        <v>43706680</v>
      </c>
      <c r="ZF241" s="21">
        <f>SUM($R203:ZF203)+SUM($R229:ZF229)-SUM($R235:ZF235)</f>
        <v>43751740</v>
      </c>
      <c r="ZG241" s="21">
        <f>SUM($R203:ZG203)+SUM($R229:ZG229)-SUM($R235:ZG235)</f>
        <v>43796620</v>
      </c>
      <c r="ZH241" s="21">
        <f>SUM($R203:ZH203)+SUM($R229:ZH229)-SUM($R235:ZH235)</f>
        <v>43841320</v>
      </c>
      <c r="ZI241" s="21">
        <f>SUM($R203:ZI203)+SUM($R229:ZI229)-SUM($R235:ZI235)</f>
        <v>43885840</v>
      </c>
      <c r="ZJ241" s="21">
        <f>SUM($R203:ZJ203)+SUM($R229:ZJ229)-SUM($R235:ZJ235)</f>
        <v>43930180</v>
      </c>
      <c r="ZK241" s="21">
        <f>SUM($R203:ZK203)+SUM($R229:ZK229)-SUM($R235:ZK235)</f>
        <v>43975240</v>
      </c>
      <c r="ZL241" s="21">
        <f>SUM($R203:ZL203)+SUM($R229:ZL229)-SUM($R235:ZL235)</f>
        <v>44021020</v>
      </c>
      <c r="ZM241" s="21">
        <f>SUM($R203:ZM203)+SUM($R229:ZM229)-SUM($R235:ZM235)</f>
        <v>44067520</v>
      </c>
      <c r="ZN241" s="21">
        <f>SUM($R203:ZN203)+SUM($R229:ZN229)-SUM($R235:ZN235)</f>
        <v>44114740</v>
      </c>
      <c r="ZO241" s="21">
        <f>SUM($R203:ZO203)+SUM($R229:ZO229)-SUM($R235:ZO235)</f>
        <v>44162680</v>
      </c>
      <c r="ZP241" s="21">
        <f>SUM($R203:ZP203)+SUM($R229:ZP229)-SUM($R235:ZP235)</f>
        <v>44182060</v>
      </c>
      <c r="ZQ241" s="21">
        <f>SUM($R203:ZQ203)+SUM($R229:ZQ229)-SUM($R235:ZQ235)</f>
        <v>44201680</v>
      </c>
      <c r="ZR241" s="21">
        <f>SUM($R203:ZR203)+SUM($R229:ZR229)-SUM($R235:ZR235)</f>
        <v>44221540</v>
      </c>
      <c r="ZS241" s="21">
        <f>SUM($R203:ZS203)+SUM($R229:ZS229)-SUM($R235:ZS235)</f>
        <v>44241640</v>
      </c>
      <c r="ZT241" s="21">
        <f>SUM($R203:ZT203)+SUM($R229:ZT229)-SUM($R235:ZT235)</f>
        <v>44261980</v>
      </c>
      <c r="ZU241" s="21">
        <f>SUM($R203:ZU203)+SUM($R229:ZU229)-SUM($R235:ZU235)</f>
        <v>44282560</v>
      </c>
      <c r="ZV241" s="21">
        <f>SUM($R203:ZV203)+SUM($R229:ZV229)-SUM($R235:ZV235)</f>
        <v>44303380</v>
      </c>
      <c r="ZW241" s="21">
        <f>SUM($R203:ZW203)+SUM($R229:ZW229)-SUM($R235:ZW235)</f>
        <v>44324440</v>
      </c>
      <c r="ZX241" s="21">
        <f>SUM($R203:ZX203)+SUM($R229:ZX229)-SUM($R235:ZX235)</f>
        <v>44345740</v>
      </c>
      <c r="ZY241" s="21">
        <f>SUM($R203:ZY203)+SUM($R229:ZY229)-SUM($R235:ZY235)</f>
        <v>44367280</v>
      </c>
      <c r="ZZ241" s="21">
        <f>SUM($R203:ZZ203)+SUM($R229:ZZ229)-SUM($R235:ZZ235)</f>
        <v>44389060</v>
      </c>
      <c r="AAA241" s="21">
        <f>SUM($R203:AAA203)+SUM($R229:AAA229)-SUM($R235:AAA235)</f>
        <v>44428420</v>
      </c>
      <c r="AAB241" s="21">
        <f>SUM($R203:AAB203)+SUM($R229:AAB229)-SUM($R235:AAB235)</f>
        <v>44468020</v>
      </c>
      <c r="AAC241" s="21">
        <f>SUM($R203:AAC203)+SUM($R229:AAC229)-SUM($R235:AAC235)</f>
        <v>44507860</v>
      </c>
      <c r="AAD241" s="21">
        <f>SUM($R203:AAD203)+SUM($R229:AAD229)-SUM($R235:AAD235)</f>
        <v>44547940</v>
      </c>
      <c r="AAE241" s="21">
        <f>SUM($R203:AAE203)+SUM($R229:AAE229)-SUM($R235:AAE235)</f>
        <v>44588260</v>
      </c>
      <c r="AAF241" s="21">
        <f>SUM($R203:AAF203)+SUM($R229:AAF229)-SUM($R235:AAF235)</f>
        <v>44628820</v>
      </c>
      <c r="AAG241" s="21">
        <f>SUM($R203:AAG203)+SUM($R229:AAG229)-SUM($R235:AAG235)</f>
        <v>44669620</v>
      </c>
      <c r="AAH241" s="21">
        <f>SUM($R203:AAH203)+SUM($R229:AAH229)-SUM($R235:AAH235)</f>
        <v>44710660</v>
      </c>
      <c r="AAI241" s="21">
        <f>SUM($R203:AAI203)+SUM($R229:AAI229)-SUM($R235:AAI235)</f>
        <v>44751940</v>
      </c>
      <c r="AAJ241" s="21">
        <f>SUM($R203:AAJ203)+SUM($R229:AAJ229)-SUM($R235:AAJ235)</f>
        <v>44793460</v>
      </c>
      <c r="AAK241" s="21">
        <f>SUM($R203:AAK203)+SUM($R229:AAK229)-SUM($R235:AAK235)</f>
        <v>44835220</v>
      </c>
      <c r="AAL241" s="21">
        <f>SUM($R203:AAL203)+SUM($R229:AAL229)-SUM($R235:AAL235)</f>
        <v>44877220</v>
      </c>
      <c r="AAM241" s="21">
        <f>SUM($R203:AAM203)+SUM($R229:AAM229)-SUM($R235:AAM235)</f>
        <v>44919460</v>
      </c>
      <c r="AAN241" s="21">
        <f>SUM($R203:AAN203)+SUM($R229:AAN229)-SUM($R235:AAN235)</f>
        <v>44961940</v>
      </c>
      <c r="AAO241" s="21">
        <f>SUM($R203:AAO203)+SUM($R229:AAO229)-SUM($R235:AAO235)</f>
        <v>45004660</v>
      </c>
      <c r="AAP241" s="21">
        <f>SUM($R203:AAP203)+SUM($R229:AAP229)-SUM($R235:AAP235)</f>
        <v>45047620</v>
      </c>
      <c r="AAQ241" s="21">
        <f>SUM($R203:AAQ203)+SUM($R229:AAQ229)-SUM($R235:AAQ235)</f>
        <v>45090820</v>
      </c>
      <c r="AAR241" s="21">
        <f>SUM($R203:AAR203)+SUM($R229:AAR229)-SUM($R235:AAR235)</f>
        <v>45196480</v>
      </c>
      <c r="AAS241" s="21">
        <f>SUM($R203:AAS203)+SUM($R229:AAS229)-SUM($R235:AAS235)</f>
        <v>45303400</v>
      </c>
      <c r="AAT241" s="21">
        <f>SUM($R203:AAT203)+SUM($R229:AAT229)-SUM($R235:AAT235)</f>
        <v>45411580</v>
      </c>
      <c r="AAU241" s="21">
        <f>SUM($R203:AAU203)+SUM($R229:AAU229)-SUM($R235:AAU235)</f>
        <v>45521020</v>
      </c>
      <c r="AAV241" s="21">
        <f>SUM($R203:AAV203)+SUM($R229:AAV229)-SUM($R235:AAV235)</f>
        <v>45631720</v>
      </c>
      <c r="AAW241" s="21">
        <f>SUM($R203:AAW203)+SUM($R229:AAW229)-SUM($R235:AAW235)</f>
        <v>45743680</v>
      </c>
      <c r="AAX241" s="21">
        <f>SUM($R203:AAX203)+SUM($R229:AAX229)-SUM($R235:AAX235)</f>
        <v>45856900</v>
      </c>
      <c r="AAY241" s="21">
        <f>SUM($R203:AAY203)+SUM($R229:AAY229)-SUM($R235:AAY235)</f>
        <v>45971380</v>
      </c>
      <c r="AAZ241" s="21">
        <f>SUM($R203:AAZ203)+SUM($R229:AAZ229)-SUM($R235:AAZ235)</f>
        <v>46087120</v>
      </c>
      <c r="ABA241" s="21">
        <f>SUM($R203:ABA203)+SUM($R229:ABA229)-SUM($R235:ABA235)</f>
        <v>46204120</v>
      </c>
      <c r="ABB241" s="21">
        <f>SUM($R203:ABB203)+SUM($R229:ABB229)-SUM($R235:ABB235)</f>
        <v>46322380</v>
      </c>
      <c r="ABC241" s="21">
        <f>SUM($R203:ABC203)+SUM($R229:ABC229)-SUM($R235:ABC235)</f>
        <v>46441900</v>
      </c>
      <c r="ABD241" s="21">
        <f>SUM($R203:ABD203)+SUM($R229:ABD229)-SUM($R235:ABD235)</f>
        <v>46562680</v>
      </c>
      <c r="ABE241" s="21">
        <f>SUM($R203:ABE203)+SUM($R229:ABE229)-SUM($R235:ABE235)</f>
        <v>46684720</v>
      </c>
      <c r="ABF241" s="21">
        <f>SUM($R203:ABF203)+SUM($R229:ABF229)-SUM($R235:ABF235)</f>
        <v>46801900</v>
      </c>
      <c r="ABG241" s="21">
        <f>SUM($R203:ABG203)+SUM($R229:ABG229)-SUM($R235:ABG235)</f>
        <v>46920340</v>
      </c>
      <c r="ABH241" s="21">
        <f>SUM($R203:ABH203)+SUM($R229:ABH229)-SUM($R235:ABH235)</f>
        <v>47040040</v>
      </c>
      <c r="ABI241" s="21">
        <f>SUM($R203:ABI203)+SUM($R229:ABI229)-SUM($R235:ABI235)</f>
        <v>47161000</v>
      </c>
      <c r="ABJ241" s="21">
        <f>SUM($R203:ABJ203)+SUM($R229:ABJ229)-SUM($R235:ABJ235)</f>
        <v>47283220</v>
      </c>
      <c r="ABK241" s="21">
        <f>SUM($R203:ABK203)+SUM($R229:ABK229)-SUM($R235:ABK235)</f>
        <v>47406700</v>
      </c>
      <c r="ABL241" s="21">
        <f>SUM($R203:ABL203)+SUM($R229:ABL229)-SUM($R235:ABL235)</f>
        <v>47531440</v>
      </c>
      <c r="ABM241" s="21">
        <f>SUM($R203:ABM203)+SUM($R229:ABM229)-SUM($R235:ABM235)</f>
        <v>47657440</v>
      </c>
      <c r="ABN241" s="21">
        <f>SUM($R203:ABN203)+SUM($R229:ABN229)-SUM($R235:ABN235)</f>
        <v>47784700</v>
      </c>
      <c r="ABO241" s="21">
        <f>SUM($R203:ABO203)+SUM($R229:ABO229)-SUM($R235:ABO235)</f>
        <v>47913220</v>
      </c>
      <c r="ABP241" s="21">
        <f>SUM($R203:ABP203)+SUM($R229:ABP229)-SUM($R235:ABP235)</f>
        <v>48043000</v>
      </c>
      <c r="ABQ241" s="21">
        <f>SUM($R203:ABQ203)+SUM($R229:ABQ229)-SUM($R235:ABQ235)</f>
        <v>48174040</v>
      </c>
      <c r="ABR241" s="21">
        <f>SUM($R203:ABR203)+SUM($R229:ABR229)-SUM($R235:ABR235)</f>
        <v>48306340</v>
      </c>
      <c r="ABS241" s="21">
        <f>SUM($R203:ABS203)+SUM($R229:ABS229)-SUM($R235:ABS235)</f>
        <v>48439900</v>
      </c>
      <c r="ABT241" s="21">
        <f>SUM($R203:ABT203)+SUM($R229:ABT229)-SUM($R235:ABT235)</f>
        <v>48574960</v>
      </c>
      <c r="ABU241" s="21">
        <f>SUM($R203:ABU203)+SUM($R229:ABU229)-SUM($R235:ABU235)</f>
        <v>48711520</v>
      </c>
      <c r="ABV241" s="21">
        <f>SUM($R203:ABV203)+SUM($R229:ABV229)-SUM($R235:ABV235)</f>
        <v>48849580</v>
      </c>
      <c r="ABW241" s="21">
        <f>SUM($R203:ABW203)+SUM($R229:ABW229)-SUM($R235:ABW235)</f>
        <v>48967180</v>
      </c>
      <c r="ABX241" s="21">
        <f>SUM($R203:ABX203)+SUM($R229:ABX229)-SUM($R235:ABX235)</f>
        <v>49085920</v>
      </c>
      <c r="ABY241" s="21">
        <f>SUM($R203:ABY203)+SUM($R229:ABY229)-SUM($R235:ABY235)</f>
        <v>49205800</v>
      </c>
      <c r="ABZ241" s="21">
        <f>SUM($R203:ABZ203)+SUM($R229:ABZ229)-SUM($R235:ABZ235)</f>
        <v>49326820</v>
      </c>
      <c r="ACA241" s="21">
        <f>SUM($R203:ACA203)+SUM($R229:ACA229)-SUM($R235:ACA235)</f>
        <v>49448980</v>
      </c>
      <c r="ACB241" s="21">
        <f>SUM($R203:ACB203)+SUM($R229:ACB229)-SUM($R235:ACB235)</f>
        <v>49572280</v>
      </c>
      <c r="ACC241" s="21">
        <f>SUM($R203:ACC203)+SUM($R229:ACC229)-SUM($R235:ACC235)</f>
        <v>49696720</v>
      </c>
      <c r="ACD241" s="21">
        <f>SUM($R203:ACD203)+SUM($R229:ACD229)-SUM($R235:ACD235)</f>
        <v>49822300</v>
      </c>
      <c r="ACE241" s="21">
        <f>SUM($R203:ACE203)+SUM($R229:ACE229)-SUM($R235:ACE235)</f>
        <v>49949020</v>
      </c>
      <c r="ACF241" s="21">
        <f>SUM($R203:ACF203)+SUM($R229:ACF229)-SUM($R235:ACF235)</f>
        <v>50076880</v>
      </c>
      <c r="ACG241" s="21">
        <f>SUM($R203:ACG203)+SUM($R229:ACG229)-SUM($R235:ACG235)</f>
        <v>50205880</v>
      </c>
      <c r="ACH241" s="21">
        <f>SUM($R203:ACH203)+SUM($R229:ACH229)-SUM($R235:ACH235)</f>
        <v>50336020</v>
      </c>
      <c r="ACI241" s="21">
        <f>SUM($R203:ACI203)+SUM($R229:ACI229)-SUM($R235:ACI235)</f>
        <v>50467300</v>
      </c>
      <c r="ACJ241" s="21">
        <f>SUM($R203:ACJ203)+SUM($R229:ACJ229)-SUM($R235:ACJ235)</f>
        <v>50584420</v>
      </c>
      <c r="ACK241" s="21">
        <f>SUM($R203:ACK203)+SUM($R229:ACK229)-SUM($R235:ACK235)</f>
        <v>50702680</v>
      </c>
      <c r="ACL241" s="21">
        <f>SUM($R203:ACL203)+SUM($R229:ACL229)-SUM($R235:ACL235)</f>
        <v>50822080</v>
      </c>
      <c r="ACM241" s="21">
        <f>SUM($R203:ACM203)+SUM($R229:ACM229)-SUM($R235:ACM235)</f>
        <v>50942620</v>
      </c>
      <c r="ACN241" s="21">
        <f>SUM($R203:ACN203)+SUM($R229:ACN229)-SUM($R235:ACN235)</f>
        <v>51064300</v>
      </c>
      <c r="ACO241" s="21">
        <f>SUM($R203:ACO203)+SUM($R229:ACO229)-SUM($R235:ACO235)</f>
        <v>51187120</v>
      </c>
      <c r="ACP241" s="21">
        <f>SUM($R203:ACP203)+SUM($R229:ACP229)-SUM($R235:ACP235)</f>
        <v>51311080</v>
      </c>
      <c r="ACQ241" s="21">
        <f>SUM($R203:ACQ203)+SUM($R229:ACQ229)-SUM($R235:ACQ235)</f>
        <v>51436180</v>
      </c>
      <c r="ACR241" s="21">
        <f>SUM($R203:ACR203)+SUM($R229:ACR229)-SUM($R235:ACR235)</f>
        <v>51562420</v>
      </c>
      <c r="ACS241" s="21">
        <f>SUM($R203:ACS203)+SUM($R229:ACS229)-SUM($R235:ACS235)</f>
        <v>51689800</v>
      </c>
      <c r="ACT241" s="21">
        <f>SUM($R203:ACT203)+SUM($R229:ACT229)-SUM($R235:ACT235)</f>
        <v>51818320</v>
      </c>
      <c r="ACU241" s="21">
        <f>SUM($R203:ACU203)+SUM($R229:ACU229)-SUM($R235:ACU235)</f>
        <v>51947980</v>
      </c>
      <c r="ACV241" s="21">
        <f>SUM($R203:ACV203)+SUM($R229:ACV229)-SUM($R235:ACV235)</f>
        <v>52078780</v>
      </c>
      <c r="ACW241" s="21">
        <f>SUM($R203:ACW203)+SUM($R229:ACW229)-SUM($R235:ACW235)</f>
        <v>52210720</v>
      </c>
      <c r="ACX241" s="21">
        <f>SUM($R203:ACX203)+SUM($R229:ACX229)-SUM($R235:ACX235)</f>
        <v>52343800</v>
      </c>
      <c r="ACY241" s="21">
        <f>SUM($R203:ACY203)+SUM($R229:ACY229)-SUM($R235:ACY235)</f>
        <v>52478500</v>
      </c>
      <c r="ACZ241" s="21">
        <f>SUM($R203:ACZ203)+SUM($R229:ACZ229)-SUM($R235:ACZ235)</f>
        <v>52614820</v>
      </c>
      <c r="ADA241" s="21">
        <f>SUM($R203:ADA203)+SUM($R229:ADA229)-SUM($R235:ADA235)</f>
        <v>52697860</v>
      </c>
      <c r="ADB241" s="21">
        <f>SUM($R203:ADB203)+SUM($R229:ADB229)-SUM($R235:ADB235)</f>
        <v>52781620</v>
      </c>
      <c r="ADC241" s="21">
        <f>SUM($R203:ADC203)+SUM($R229:ADC229)-SUM($R235:ADC235)</f>
        <v>52866100</v>
      </c>
      <c r="ADD241" s="21">
        <f>SUM($R203:ADD203)+SUM($R229:ADD229)-SUM($R235:ADD235)</f>
        <v>52951300</v>
      </c>
      <c r="ADE241" s="21">
        <f>SUM($R203:ADE203)+SUM($R229:ADE229)-SUM($R235:ADE235)</f>
        <v>53037220</v>
      </c>
      <c r="ADF241" s="21">
        <f>SUM($R203:ADF203)+SUM($R229:ADF229)-SUM($R235:ADF235)</f>
        <v>53123860</v>
      </c>
      <c r="ADG241" s="21">
        <f>SUM($R203:ADG203)+SUM($R229:ADG229)-SUM($R235:ADG235)</f>
        <v>53211220</v>
      </c>
      <c r="ADH241" s="21">
        <f>SUM($R203:ADH203)+SUM($R229:ADH229)-SUM($R235:ADH235)</f>
        <v>53299300</v>
      </c>
      <c r="ADI241" s="21">
        <f>SUM($R203:ADI203)+SUM($R229:ADI229)-SUM($R235:ADI235)</f>
        <v>53388100</v>
      </c>
      <c r="ADJ241" s="21">
        <f>SUM($R203:ADJ203)+SUM($R229:ADJ229)-SUM($R235:ADJ235)</f>
        <v>53477620</v>
      </c>
      <c r="ADK241" s="21">
        <f>SUM($R203:ADK203)+SUM($R229:ADK229)-SUM($R235:ADK235)</f>
        <v>53567860</v>
      </c>
      <c r="ADL241" s="21">
        <f>SUM($R203:ADL203)+SUM($R229:ADL229)-SUM($R235:ADL235)</f>
        <v>53658820</v>
      </c>
      <c r="ADM241" s="21">
        <f>SUM($R203:ADM203)+SUM($R229:ADM229)-SUM($R235:ADM235)</f>
        <v>53750500</v>
      </c>
      <c r="ADN241" s="21">
        <f>SUM($R203:ADN203)+SUM($R229:ADN229)-SUM($R235:ADN235)</f>
        <v>53842900</v>
      </c>
      <c r="ADO241" s="21">
        <f>SUM($R203:ADO203)+SUM($R229:ADO229)-SUM($R235:ADO235)</f>
        <v>53936020</v>
      </c>
      <c r="ADP241" s="21">
        <f>SUM($R203:ADP203)+SUM($R229:ADP229)-SUM($R235:ADP235)</f>
        <v>54029860</v>
      </c>
      <c r="ADQ241" s="21">
        <f>SUM($R203:ADQ203)+SUM($R229:ADQ229)-SUM($R235:ADQ235)</f>
        <v>54124420</v>
      </c>
      <c r="ADR241" s="21">
        <f>SUM($R203:ADR203)+SUM($R229:ADR229)-SUM($R235:ADR235)</f>
        <v>54219700</v>
      </c>
      <c r="ADS241" s="21">
        <f>SUM($R203:ADS203)+SUM($R229:ADS229)-SUM($R235:ADS235)</f>
        <v>54315700</v>
      </c>
      <c r="ADT241" s="21">
        <f>SUM($R203:ADT203)+SUM($R229:ADT229)-SUM($R235:ADT235)</f>
        <v>54412420</v>
      </c>
      <c r="ADU241" s="21">
        <f>SUM($R203:ADU203)+SUM($R229:ADU229)-SUM($R235:ADU235)</f>
        <v>54509860</v>
      </c>
      <c r="ADV241" s="21">
        <f>SUM($R203:ADV203)+SUM($R229:ADV229)-SUM($R235:ADV235)</f>
        <v>54608020</v>
      </c>
      <c r="ADW241" s="21">
        <f>SUM($R203:ADW203)+SUM($R229:ADW229)-SUM($R235:ADW235)</f>
        <v>54706900</v>
      </c>
      <c r="ADX241" s="21">
        <f>SUM($R203:ADX203)+SUM($R229:ADX229)-SUM($R235:ADX235)</f>
        <v>54806500</v>
      </c>
      <c r="ADY241" s="21">
        <f>SUM($R203:ADY203)+SUM($R229:ADY229)-SUM($R235:ADY235)</f>
        <v>54906820</v>
      </c>
      <c r="ADZ241" s="21">
        <f>SUM($R203:ADZ203)+SUM($R229:ADZ229)-SUM($R235:ADZ235)</f>
        <v>55007860</v>
      </c>
      <c r="AEA241" s="21">
        <f>SUM($R203:AEA203)+SUM($R229:AEA229)-SUM($R235:AEA235)</f>
        <v>55109620</v>
      </c>
      <c r="AEB241" s="21">
        <f>SUM($R203:AEB203)+SUM($R229:AEB229)-SUM($R235:AEB235)</f>
        <v>55212100</v>
      </c>
      <c r="AEC241" s="21">
        <f>SUM($R203:AEC203)+SUM($R229:AEC229)-SUM($R235:AEC235)</f>
        <v>55315300</v>
      </c>
      <c r="AED241" s="21">
        <f>SUM($R203:AED203)+SUM($R229:AED229)-SUM($R235:AED235)</f>
        <v>55422460</v>
      </c>
      <c r="AEE241" s="21">
        <f>SUM($R203:AEE203)+SUM($R229:AEE229)-SUM($R235:AEE235)</f>
        <v>55533580</v>
      </c>
      <c r="AEF241" s="21">
        <f>SUM($R203:AEF203)+SUM($R229:AEF229)-SUM($R235:AEF235)</f>
        <v>55648660</v>
      </c>
      <c r="AEG241" s="21">
        <f>SUM($R203:AEG203)+SUM($R229:AEG229)-SUM($R235:AEG235)</f>
        <v>55767700</v>
      </c>
      <c r="AEH241" s="21">
        <f>SUM($R203:AEH203)+SUM($R229:AEH229)-SUM($R235:AEH235)</f>
        <v>55890700</v>
      </c>
      <c r="AEI241" s="21">
        <f>SUM($R203:AEI203)+SUM($R229:AEI229)-SUM($R235:AEI235)</f>
        <v>56017660</v>
      </c>
      <c r="AEJ241" s="21">
        <f>SUM($R203:AEJ203)+SUM($R229:AEJ229)-SUM($R235:AEJ235)</f>
        <v>56148580</v>
      </c>
      <c r="AEK241" s="21">
        <f>SUM($R203:AEK203)+SUM($R229:AEK229)-SUM($R235:AEK235)</f>
        <v>56283460</v>
      </c>
      <c r="AEL241" s="21">
        <f>SUM($R203:AEL203)+SUM($R229:AEL229)-SUM($R235:AEL235)</f>
        <v>56422300</v>
      </c>
      <c r="AEM241" s="21">
        <f>SUM($R203:AEM203)+SUM($R229:AEM229)-SUM($R235:AEM235)</f>
        <v>56565100</v>
      </c>
      <c r="AEN241" s="21">
        <f>SUM($R203:AEN203)+SUM($R229:AEN229)-SUM($R235:AEN235)</f>
        <v>56711860</v>
      </c>
      <c r="AEO241" s="21">
        <f>SUM($R203:AEO203)+SUM($R229:AEO229)-SUM($R235:AEO235)</f>
        <v>56862580</v>
      </c>
      <c r="AEP241" s="21">
        <f>SUM($R203:AEP203)+SUM($R229:AEP229)-SUM($R235:AEP235)</f>
        <v>57017260</v>
      </c>
      <c r="AEQ241" s="21">
        <f>SUM($R203:AEQ203)+SUM($R229:AEQ229)-SUM($R235:AEQ235)</f>
        <v>57175900</v>
      </c>
      <c r="AER241" s="21">
        <f>SUM($R203:AER203)+SUM($R229:AER229)-SUM($R235:AER235)</f>
        <v>57338500</v>
      </c>
      <c r="AES241" s="21">
        <f>SUM($R203:AES203)+SUM($R229:AES229)-SUM($R235:AES235)</f>
        <v>57500980</v>
      </c>
      <c r="AET241" s="21">
        <f>SUM($R203:AET203)+SUM($R229:AET229)-SUM($R235:AET235)</f>
        <v>57667420</v>
      </c>
      <c r="AEU241" s="21">
        <f>SUM($R203:AEU203)+SUM($R229:AEU229)-SUM($R235:AEU235)</f>
        <v>57837820</v>
      </c>
      <c r="AEV241" s="21">
        <f>SUM($R203:AEV203)+SUM($R229:AEV229)-SUM($R235:AEV235)</f>
        <v>58012180</v>
      </c>
      <c r="AEW241" s="21">
        <f>SUM($R203:AEW203)+SUM($R229:AEW229)-SUM($R235:AEW235)</f>
        <v>58190500</v>
      </c>
      <c r="AEX241" s="21">
        <f>SUM($R203:AEX203)+SUM($R229:AEX229)-SUM($R235:AEX235)</f>
        <v>58372780</v>
      </c>
      <c r="AEY241" s="21">
        <f>SUM($R203:AEY203)+SUM($R229:AEY229)-SUM($R235:AEY235)</f>
        <v>58559020</v>
      </c>
      <c r="AEZ241" s="21">
        <f>SUM($R203:AEZ203)+SUM($R229:AEZ229)-SUM($R235:AEZ235)</f>
        <v>58749220</v>
      </c>
      <c r="AFA241" s="21">
        <f>SUM($R203:AFA203)+SUM($R229:AFA229)-SUM($R235:AFA235)</f>
        <v>58943380</v>
      </c>
      <c r="AFB241" s="21">
        <f>SUM($R203:AFB203)+SUM($R229:AFB229)-SUM($R235:AFB235)</f>
        <v>59141500</v>
      </c>
      <c r="AFC241" s="21">
        <f>SUM($R203:AFC203)+SUM($R229:AFC229)-SUM($R235:AFC235)</f>
        <v>59343580</v>
      </c>
      <c r="AFD241" s="21">
        <f>SUM($R203:AFD203)+SUM($R229:AFD229)-SUM($R235:AFD235)</f>
        <v>59549620</v>
      </c>
      <c r="AFE241" s="21">
        <f>SUM($R203:AFE203)+SUM($R229:AFE229)-SUM($R235:AFE235)</f>
        <v>59759620</v>
      </c>
      <c r="AFF241" s="21">
        <f>SUM($R203:AFF203)+SUM($R229:AFF229)-SUM($R235:AFF235)</f>
        <v>59973580</v>
      </c>
      <c r="AFG241" s="21">
        <f>SUM($R203:AFG203)+SUM($R229:AFG229)-SUM($R235:AFG235)</f>
        <v>60191500</v>
      </c>
    </row>
    <row r="242" spans="1:839" s="42" customFormat="1" x14ac:dyDescent="0.25">
      <c r="A242" s="21"/>
      <c r="B242" s="21"/>
      <c r="C242" s="21"/>
      <c r="D242" s="55"/>
      <c r="E242" s="21" t="str">
        <f>структура!$G$71</f>
        <v>начисл. %-ты на конец периода по безвозвр. займам</v>
      </c>
      <c r="F242" s="21"/>
      <c r="G242" s="21" t="str">
        <f>структура!$J$12</f>
        <v>спец. заем</v>
      </c>
      <c r="H242" s="21"/>
      <c r="I242" s="21" t="str">
        <f>IF($E242="","",INDEX(структура!$H$10:$H$153,SUMIFS(структура!$C$10:$C$153,структура!$G$10:$G$153,$E242)))</f>
        <v>руб</v>
      </c>
      <c r="J242" s="21"/>
      <c r="K242" s="41"/>
      <c r="L242" s="21"/>
      <c r="M242" s="21"/>
      <c r="N242" s="21"/>
      <c r="O242" s="21"/>
      <c r="P242" s="21"/>
      <c r="Q242" s="41"/>
      <c r="R242" s="21">
        <f>SUM($R204:R204)+SUM($R230:R230)-SUM($R236:R236)</f>
        <v>108.00000000000003</v>
      </c>
      <c r="S242" s="21">
        <f>SUM($R204:S204)+SUM($R230:S230)-SUM($R236:S236)</f>
        <v>324.00000000000011</v>
      </c>
      <c r="T242" s="21">
        <f>SUM($R204:T204)+SUM($R230:T230)-SUM($R236:T236)</f>
        <v>648.00000000000023</v>
      </c>
      <c r="U242" s="21">
        <f>SUM($R204:U204)+SUM($R230:U230)-SUM($R236:U236)</f>
        <v>1080.0000000000005</v>
      </c>
      <c r="V242" s="21">
        <f>SUM($R204:V204)+SUM($R230:V230)-SUM($R236:V236)</f>
        <v>1620.0000000000005</v>
      </c>
      <c r="W242" s="21">
        <f>SUM($R204:W204)+SUM($R230:W230)-SUM($R236:W236)</f>
        <v>2268.0000000000005</v>
      </c>
      <c r="X242" s="21">
        <f>SUM($R204:X204)+SUM($R230:X230)-SUM($R236:X236)</f>
        <v>3024.0000000000005</v>
      </c>
      <c r="Y242" s="21">
        <f>SUM($R204:Y204)+SUM($R230:Y230)-SUM($R236:Y236)</f>
        <v>3888.0000000000005</v>
      </c>
      <c r="Z242" s="21">
        <f>SUM($R204:Z204)+SUM($R230:Z230)-SUM($R236:Z236)</f>
        <v>4860.0000000000009</v>
      </c>
      <c r="AA242" s="21">
        <f>SUM($R204:AA204)+SUM($R230:AA230)-SUM($R236:AA236)</f>
        <v>5940.0000000000009</v>
      </c>
      <c r="AB242" s="21">
        <f>SUM($R204:AB204)+SUM($R230:AB230)-SUM($R236:AB236)</f>
        <v>7128.0000000000009</v>
      </c>
      <c r="AC242" s="21">
        <f>SUM($R204:AC204)+SUM($R230:AC230)-SUM($R236:AC236)</f>
        <v>8424.0000000000018</v>
      </c>
      <c r="AD242" s="21">
        <f>SUM($R204:AD204)+SUM($R230:AD230)-SUM($R236:AD236)</f>
        <v>9828.0000000000018</v>
      </c>
      <c r="AE242" s="21">
        <f>SUM($R204:AE204)+SUM($R230:AE230)-SUM($R236:AE236)</f>
        <v>11340.000000000002</v>
      </c>
      <c r="AF242" s="21">
        <f>SUM($R204:AF204)+SUM($R230:AF230)-SUM($R236:AF236)</f>
        <v>12960.000000000002</v>
      </c>
      <c r="AG242" s="21">
        <f>SUM($R204:AG204)+SUM($R230:AG230)-SUM($R236:AG236)</f>
        <v>14688.000000000002</v>
      </c>
      <c r="AH242" s="21">
        <f>SUM($R204:AH204)+SUM($R230:AH230)-SUM($R236:AH236)</f>
        <v>16524.000000000004</v>
      </c>
      <c r="AI242" s="21">
        <f>SUM($R204:AI204)+SUM($R230:AI230)-SUM($R236:AI236)</f>
        <v>18468</v>
      </c>
      <c r="AJ242" s="21">
        <f>SUM($R204:AJ204)+SUM($R230:AJ230)-SUM($R236:AJ236)</f>
        <v>20520</v>
      </c>
      <c r="AK242" s="21">
        <f>SUM($R204:AK204)+SUM($R230:AK230)-SUM($R236:AK236)</f>
        <v>22680</v>
      </c>
      <c r="AL242" s="21">
        <f>SUM($R204:AL204)+SUM($R230:AL230)-SUM($R236:AL236)</f>
        <v>24948</v>
      </c>
      <c r="AM242" s="21">
        <f>SUM($R204:AM204)+SUM($R230:AM230)-SUM($R236:AM236)</f>
        <v>27324</v>
      </c>
      <c r="AN242" s="21">
        <f>SUM($R204:AN204)+SUM($R230:AN230)-SUM($R236:AN236)</f>
        <v>29808</v>
      </c>
      <c r="AO242" s="21">
        <f>SUM($R204:AO204)+SUM($R230:AO230)-SUM($R236:AO236)</f>
        <v>32400</v>
      </c>
      <c r="AP242" s="21">
        <f>SUM($R204:AP204)+SUM($R230:AP230)-SUM($R236:AP236)</f>
        <v>35100</v>
      </c>
      <c r="AQ242" s="21">
        <f>SUM($R204:AQ204)+SUM($R230:AQ230)-SUM($R236:AQ236)</f>
        <v>37908</v>
      </c>
      <c r="AR242" s="21">
        <f>SUM($R204:AR204)+SUM($R230:AR230)-SUM($R236:AR236)</f>
        <v>40824</v>
      </c>
      <c r="AS242" s="21">
        <f>SUM($R204:AS204)+SUM($R230:AS230)-SUM($R236:AS236)</f>
        <v>43848</v>
      </c>
      <c r="AT242" s="21">
        <f>SUM($R204:AT204)+SUM($R230:AT230)-SUM($R236:AT236)</f>
        <v>46980</v>
      </c>
      <c r="AU242" s="21">
        <f>SUM($R204:AU204)+SUM($R230:AU230)-SUM($R236:AU236)</f>
        <v>50220</v>
      </c>
      <c r="AV242" s="21">
        <f>SUM($R204:AV204)+SUM($R230:AV230)-SUM($R236:AV236)</f>
        <v>53568</v>
      </c>
      <c r="AW242" s="21">
        <f>SUM($R204:AW204)+SUM($R230:AW230)-SUM($R236:AW236)</f>
        <v>57012</v>
      </c>
      <c r="AX242" s="21">
        <f>SUM($R204:AX204)+SUM($R230:AX230)-SUM($R236:AX236)</f>
        <v>60552</v>
      </c>
      <c r="AY242" s="21">
        <f>SUM($R204:AY204)+SUM($R230:AY230)-SUM($R236:AY236)</f>
        <v>64188</v>
      </c>
      <c r="AZ242" s="21">
        <f>SUM($R204:AZ204)+SUM($R230:AZ230)-SUM($R236:AZ236)</f>
        <v>67920</v>
      </c>
      <c r="BA242" s="21">
        <f>SUM($R204:BA204)+SUM($R230:BA230)-SUM($R236:BA236)</f>
        <v>71748</v>
      </c>
      <c r="BB242" s="21">
        <f>SUM($R204:BB204)+SUM($R230:BB230)-SUM($R236:BB236)</f>
        <v>75672</v>
      </c>
      <c r="BC242" s="21">
        <f>SUM($R204:BC204)+SUM($R230:BC230)-SUM($R236:BC236)</f>
        <v>79692</v>
      </c>
      <c r="BD242" s="21">
        <f>SUM($R204:BD204)+SUM($R230:BD230)-SUM($R236:BD236)</f>
        <v>83808</v>
      </c>
      <c r="BE242" s="21">
        <f>SUM($R204:BE204)+SUM($R230:BE230)-SUM($R236:BE236)</f>
        <v>88020</v>
      </c>
      <c r="BF242" s="21">
        <f>SUM($R204:BF204)+SUM($R230:BF230)-SUM($R236:BF236)</f>
        <v>92328</v>
      </c>
      <c r="BG242" s="21">
        <f>SUM($R204:BG204)+SUM($R230:BG230)-SUM($R236:BG236)</f>
        <v>96732</v>
      </c>
      <c r="BH242" s="21">
        <f>SUM($R204:BH204)+SUM($R230:BH230)-SUM($R236:BH236)</f>
        <v>101232</v>
      </c>
      <c r="BI242" s="21">
        <f>SUM($R204:BI204)+SUM($R230:BI230)-SUM($R236:BI236)</f>
        <v>105828</v>
      </c>
      <c r="BJ242" s="21">
        <f>SUM($R204:BJ204)+SUM($R230:BJ230)-SUM($R236:BJ236)</f>
        <v>110520</v>
      </c>
      <c r="BK242" s="21">
        <f>SUM($R204:BK204)+SUM($R230:BK230)-SUM($R236:BK236)</f>
        <v>115308</v>
      </c>
      <c r="BL242" s="21">
        <f>SUM($R204:BL204)+SUM($R230:BL230)-SUM($R236:BL236)</f>
        <v>120192</v>
      </c>
      <c r="BM242" s="21">
        <f>SUM($R204:BM204)+SUM($R230:BM230)-SUM($R236:BM236)</f>
        <v>125172</v>
      </c>
      <c r="BN242" s="21">
        <f>SUM($R204:BN204)+SUM($R230:BN230)-SUM($R236:BN236)</f>
        <v>130248</v>
      </c>
      <c r="BO242" s="21">
        <f>SUM($R204:BO204)+SUM($R230:BO230)-SUM($R236:BO236)</f>
        <v>135420</v>
      </c>
      <c r="BP242" s="21">
        <f>SUM($R204:BP204)+SUM($R230:BP230)-SUM($R236:BP236)</f>
        <v>140688</v>
      </c>
      <c r="BQ242" s="21">
        <f>SUM($R204:BQ204)+SUM($R230:BQ230)-SUM($R236:BQ236)</f>
        <v>146052</v>
      </c>
      <c r="BR242" s="21">
        <f>SUM($R204:BR204)+SUM($R230:BR230)-SUM($R236:BR236)</f>
        <v>151512</v>
      </c>
      <c r="BS242" s="21">
        <f>SUM($R204:BS204)+SUM($R230:BS230)-SUM($R236:BS236)</f>
        <v>157068</v>
      </c>
      <c r="BT242" s="21">
        <f>SUM($R204:BT204)+SUM($R230:BT230)-SUM($R236:BT236)</f>
        <v>162720</v>
      </c>
      <c r="BU242" s="21">
        <f>SUM($R204:BU204)+SUM($R230:BU230)-SUM($R236:BU236)</f>
        <v>168468</v>
      </c>
      <c r="BV242" s="21">
        <f>SUM($R204:BV204)+SUM($R230:BV230)-SUM($R236:BV236)</f>
        <v>174312</v>
      </c>
      <c r="BW242" s="21">
        <f>SUM($R204:BW204)+SUM($R230:BW230)-SUM($R236:BW236)</f>
        <v>180252</v>
      </c>
      <c r="BX242" s="21">
        <f>SUM($R204:BX204)+SUM($R230:BX230)-SUM($R236:BX236)</f>
        <v>186288</v>
      </c>
      <c r="BY242" s="21">
        <f>SUM($R204:BY204)+SUM($R230:BY230)-SUM($R236:BY236)</f>
        <v>192420</v>
      </c>
      <c r="BZ242" s="21">
        <f>SUM($R204:BZ204)+SUM($R230:BZ230)-SUM($R236:BZ236)</f>
        <v>198648</v>
      </c>
      <c r="CA242" s="21">
        <f>SUM($R204:CA204)+SUM($R230:CA230)-SUM($R236:CA236)</f>
        <v>204972</v>
      </c>
      <c r="CB242" s="21">
        <f>SUM($R204:CB204)+SUM($R230:CB230)-SUM($R236:CB236)</f>
        <v>211506</v>
      </c>
      <c r="CC242" s="21">
        <f>SUM($R204:CC204)+SUM($R230:CC230)-SUM($R236:CC236)</f>
        <v>218250</v>
      </c>
      <c r="CD242" s="21">
        <f>SUM($R204:CD204)+SUM($R230:CD230)-SUM($R236:CD236)</f>
        <v>225204.00000000003</v>
      </c>
      <c r="CE242" s="21">
        <f>SUM($R204:CE204)+SUM($R230:CE230)-SUM($R236:CE236)</f>
        <v>232368.00000000003</v>
      </c>
      <c r="CF242" s="21">
        <f>SUM($R204:CF204)+SUM($R230:CF230)-SUM($R236:CF236)</f>
        <v>239742.00000000003</v>
      </c>
      <c r="CG242" s="21">
        <f>SUM($R204:CG204)+SUM($R230:CG230)-SUM($R236:CG236)</f>
        <v>247326.00000000003</v>
      </c>
      <c r="CH242" s="21">
        <f>SUM($R204:CH204)+SUM($R230:CH230)-SUM($R236:CH236)</f>
        <v>255120.00000000003</v>
      </c>
      <c r="CI242" s="21">
        <f>SUM($R204:CI204)+SUM($R230:CI230)-SUM($R236:CI236)</f>
        <v>263124</v>
      </c>
      <c r="CJ242" s="21">
        <f>SUM($R204:CJ204)+SUM($R230:CJ230)-SUM($R236:CJ236)</f>
        <v>271338</v>
      </c>
      <c r="CK242" s="21">
        <f>SUM($R204:CK204)+SUM($R230:CK230)-SUM($R236:CK236)</f>
        <v>279762</v>
      </c>
      <c r="CL242" s="21">
        <f>SUM($R204:CL204)+SUM($R230:CL230)-SUM($R236:CL236)</f>
        <v>288396</v>
      </c>
      <c r="CM242" s="21">
        <f>SUM($R204:CM204)+SUM($R230:CM230)-SUM($R236:CM236)</f>
        <v>297240</v>
      </c>
      <c r="CN242" s="21">
        <f>SUM($R204:CN204)+SUM($R230:CN230)-SUM($R236:CN236)</f>
        <v>306294</v>
      </c>
      <c r="CO242" s="21">
        <f>SUM($R204:CO204)+SUM($R230:CO230)-SUM($R236:CO236)</f>
        <v>313938</v>
      </c>
      <c r="CP242" s="21">
        <f>SUM($R204:CP204)+SUM($R230:CP230)-SUM($R236:CP236)</f>
        <v>321792</v>
      </c>
      <c r="CQ242" s="21">
        <f>SUM($R204:CQ204)+SUM($R230:CQ230)-SUM($R236:CQ236)</f>
        <v>329856</v>
      </c>
      <c r="CR242" s="21">
        <f>SUM($R204:CR204)+SUM($R230:CR230)-SUM($R236:CR236)</f>
        <v>338130</v>
      </c>
      <c r="CS242" s="21">
        <f>SUM($R204:CS204)+SUM($R230:CS230)-SUM($R236:CS236)</f>
        <v>346614</v>
      </c>
      <c r="CT242" s="21">
        <f>SUM($R204:CT204)+SUM($R230:CT230)-SUM($R236:CT236)</f>
        <v>355308</v>
      </c>
      <c r="CU242" s="21">
        <f>SUM($R204:CU204)+SUM($R230:CU230)-SUM($R236:CU236)</f>
        <v>364212</v>
      </c>
      <c r="CV242" s="21">
        <f>SUM($R204:CV204)+SUM($R230:CV230)-SUM($R236:CV236)</f>
        <v>373326</v>
      </c>
      <c r="CW242" s="21">
        <f>SUM($R204:CW204)+SUM($R230:CW230)-SUM($R236:CW236)</f>
        <v>382650</v>
      </c>
      <c r="CX242" s="21">
        <f>SUM($R204:CX204)+SUM($R230:CX230)-SUM($R236:CX236)</f>
        <v>392184.00000000006</v>
      </c>
      <c r="CY242" s="21">
        <f>SUM($R204:CY204)+SUM($R230:CY230)-SUM($R236:CY236)</f>
        <v>401928.00000000006</v>
      </c>
      <c r="CZ242" s="21">
        <f>SUM($R204:CZ204)+SUM($R230:CZ230)-SUM($R236:CZ236)</f>
        <v>411882.00000000006</v>
      </c>
      <c r="DA242" s="21">
        <f>SUM($R204:DA204)+SUM($R230:DA230)-SUM($R236:DA236)</f>
        <v>422046.00000000006</v>
      </c>
      <c r="DB242" s="21">
        <f>SUM($R204:DB204)+SUM($R230:DB230)-SUM($R236:DB236)</f>
        <v>432420.00000000006</v>
      </c>
      <c r="DC242" s="21">
        <f>SUM($R204:DC204)+SUM($R230:DC230)-SUM($R236:DC236)</f>
        <v>443004.00000000006</v>
      </c>
      <c r="DD242" s="21">
        <f>SUM($R204:DD204)+SUM($R230:DD230)-SUM($R236:DD236)</f>
        <v>447210.00000000006</v>
      </c>
      <c r="DE242" s="21">
        <f>SUM($R204:DE204)+SUM($R230:DE230)-SUM($R236:DE236)</f>
        <v>451518.00000000006</v>
      </c>
      <c r="DF242" s="21">
        <f>SUM($R204:DF204)+SUM($R230:DF230)-SUM($R236:DF236)</f>
        <v>455928.00000000006</v>
      </c>
      <c r="DG242" s="21">
        <f>SUM($R204:DG204)+SUM($R230:DG230)-SUM($R236:DG236)</f>
        <v>460440.00000000006</v>
      </c>
      <c r="DH242" s="21">
        <f>SUM($R204:DH204)+SUM($R230:DH230)-SUM($R236:DH236)</f>
        <v>465054</v>
      </c>
      <c r="DI242" s="21">
        <f>SUM($R204:DI204)+SUM($R230:DI230)-SUM($R236:DI236)</f>
        <v>469770</v>
      </c>
      <c r="DJ242" s="21">
        <f>SUM($R204:DJ204)+SUM($R230:DJ230)-SUM($R236:DJ236)</f>
        <v>474588</v>
      </c>
      <c r="DK242" s="21">
        <f>SUM($R204:DK204)+SUM($R230:DK230)-SUM($R236:DK236)</f>
        <v>479508</v>
      </c>
      <c r="DL242" s="21">
        <f>SUM($R204:DL204)+SUM($R230:DL230)-SUM($R236:DL236)</f>
        <v>484530</v>
      </c>
      <c r="DM242" s="21">
        <f>SUM($R204:DM204)+SUM($R230:DM230)-SUM($R236:DM236)</f>
        <v>489654</v>
      </c>
      <c r="DN242" s="21">
        <f>SUM($R204:DN204)+SUM($R230:DN230)-SUM($R236:DN236)</f>
        <v>494880</v>
      </c>
      <c r="DO242" s="21">
        <f>SUM($R204:DO204)+SUM($R230:DO230)-SUM($R236:DO236)</f>
        <v>500208</v>
      </c>
      <c r="DP242" s="21">
        <f>SUM($R204:DP204)+SUM($R230:DP230)-SUM($R236:DP236)</f>
        <v>505638</v>
      </c>
      <c r="DQ242" s="21">
        <f>SUM($R204:DQ204)+SUM($R230:DQ230)-SUM($R236:DQ236)</f>
        <v>511170</v>
      </c>
      <c r="DR242" s="21">
        <f>SUM($R204:DR204)+SUM($R230:DR230)-SUM($R236:DR236)</f>
        <v>516804</v>
      </c>
      <c r="DS242" s="21">
        <f>SUM($R204:DS204)+SUM($R230:DS230)-SUM($R236:DS236)</f>
        <v>522540</v>
      </c>
      <c r="DT242" s="21">
        <f>SUM($R204:DT204)+SUM($R230:DT230)-SUM($R236:DT236)</f>
        <v>528558</v>
      </c>
      <c r="DU242" s="21">
        <f>SUM($R204:DU204)+SUM($R230:DU230)-SUM($R236:DU236)</f>
        <v>534678</v>
      </c>
      <c r="DV242" s="21">
        <f>SUM($R204:DV204)+SUM($R230:DV230)-SUM($R236:DV236)</f>
        <v>540900</v>
      </c>
      <c r="DW242" s="21">
        <f>SUM($R204:DW204)+SUM($R230:DW230)-SUM($R236:DW236)</f>
        <v>547224</v>
      </c>
      <c r="DX242" s="21">
        <f>SUM($R204:DX204)+SUM($R230:DX230)-SUM($R236:DX236)</f>
        <v>553650</v>
      </c>
      <c r="DY242" s="21">
        <f>SUM($R204:DY204)+SUM($R230:DY230)-SUM($R236:DY236)</f>
        <v>560178.00000000012</v>
      </c>
      <c r="DZ242" s="21">
        <f>SUM($R204:DZ204)+SUM($R230:DZ230)-SUM($R236:DZ236)</f>
        <v>566808.00000000012</v>
      </c>
      <c r="EA242" s="21">
        <f>SUM($R204:EA204)+SUM($R230:EA230)-SUM($R236:EA236)</f>
        <v>573540.00000000012</v>
      </c>
      <c r="EB242" s="21">
        <f>SUM($R204:EB204)+SUM($R230:EB230)-SUM($R236:EB236)</f>
        <v>580374.00000000012</v>
      </c>
      <c r="EC242" s="21">
        <f>SUM($R204:EC204)+SUM($R230:EC230)-SUM($R236:EC236)</f>
        <v>587310.00000000012</v>
      </c>
      <c r="ED242" s="21">
        <f>SUM($R204:ED204)+SUM($R230:ED230)-SUM($R236:ED236)</f>
        <v>594348.00000000012</v>
      </c>
      <c r="EE242" s="21">
        <f>SUM($R204:EE204)+SUM($R230:EE230)-SUM($R236:EE236)</f>
        <v>601488.00000000012</v>
      </c>
      <c r="EF242" s="21">
        <f>SUM($R204:EF204)+SUM($R230:EF230)-SUM($R236:EF236)</f>
        <v>608730.00000000012</v>
      </c>
      <c r="EG242" s="21">
        <f>SUM($R204:EG204)+SUM($R230:EG230)-SUM($R236:EG236)</f>
        <v>616074</v>
      </c>
      <c r="EH242" s="21">
        <f>SUM($R204:EH204)+SUM($R230:EH230)-SUM($R236:EH236)</f>
        <v>623520</v>
      </c>
      <c r="EI242" s="21">
        <f>SUM($R204:EI204)+SUM($R230:EI230)-SUM($R236:EI236)</f>
        <v>631800</v>
      </c>
      <c r="EJ242" s="21">
        <f>SUM($R204:EJ204)+SUM($R230:EJ230)-SUM($R236:EJ236)</f>
        <v>640194</v>
      </c>
      <c r="EK242" s="21">
        <f>SUM($R204:EK204)+SUM($R230:EK230)-SUM($R236:EK236)</f>
        <v>648632</v>
      </c>
      <c r="EL242" s="21">
        <f>SUM($R204:EL204)+SUM($R230:EL230)-SUM($R236:EL236)</f>
        <v>657114</v>
      </c>
      <c r="EM242" s="21">
        <f>SUM($R204:EM204)+SUM($R230:EM230)-SUM($R236:EM236)</f>
        <v>665640</v>
      </c>
      <c r="EN242" s="21">
        <f>SUM($R204:EN204)+SUM($R230:EN230)-SUM($R236:EN236)</f>
        <v>674210</v>
      </c>
      <c r="EO242" s="21">
        <f>SUM($R204:EO204)+SUM($R230:EO230)-SUM($R236:EO236)</f>
        <v>682824</v>
      </c>
      <c r="EP242" s="21">
        <f>SUM($R204:EP204)+SUM($R230:EP230)-SUM($R236:EP236)</f>
        <v>691482</v>
      </c>
      <c r="EQ242" s="21">
        <f>SUM($R204:EQ204)+SUM($R230:EQ230)-SUM($R236:EQ236)</f>
        <v>700184</v>
      </c>
      <c r="ER242" s="21">
        <f>SUM($R204:ER204)+SUM($R230:ER230)-SUM($R236:ER236)</f>
        <v>708930</v>
      </c>
      <c r="ES242" s="21">
        <f>SUM($R204:ES204)+SUM($R230:ES230)-SUM($R236:ES236)</f>
        <v>717720</v>
      </c>
      <c r="ET242" s="21">
        <f>SUM($R204:ET204)+SUM($R230:ET230)-SUM($R236:ET236)</f>
        <v>726554</v>
      </c>
      <c r="EU242" s="21">
        <f>SUM($R204:EU204)+SUM($R230:EU230)-SUM($R236:EU236)</f>
        <v>735432</v>
      </c>
      <c r="EV242" s="21">
        <f>SUM($R204:EV204)+SUM($R230:EV230)-SUM($R236:EV236)</f>
        <v>744354</v>
      </c>
      <c r="EW242" s="21">
        <f>SUM($R204:EW204)+SUM($R230:EW230)-SUM($R236:EW236)</f>
        <v>753320</v>
      </c>
      <c r="EX242" s="21">
        <f>SUM($R204:EX204)+SUM($R230:EX230)-SUM($R236:EX236)</f>
        <v>762330</v>
      </c>
      <c r="EY242" s="21">
        <f>SUM($R204:EY204)+SUM($R230:EY230)-SUM($R236:EY236)</f>
        <v>769674</v>
      </c>
      <c r="EZ242" s="21">
        <f>SUM($R204:EZ204)+SUM($R230:EZ230)-SUM($R236:EZ236)</f>
        <v>777062</v>
      </c>
      <c r="FA242" s="21">
        <f>SUM($R204:FA204)+SUM($R230:FA230)-SUM($R236:FA236)</f>
        <v>784494</v>
      </c>
      <c r="FB242" s="21">
        <f>SUM($R204:FB204)+SUM($R230:FB230)-SUM($R236:FB236)</f>
        <v>791970</v>
      </c>
      <c r="FC242" s="21">
        <f>SUM($R204:FC204)+SUM($R230:FC230)-SUM($R236:FC236)</f>
        <v>799490</v>
      </c>
      <c r="FD242" s="21">
        <f>SUM($R204:FD204)+SUM($R230:FD230)-SUM($R236:FD236)</f>
        <v>807054</v>
      </c>
      <c r="FE242" s="21">
        <f>SUM($R204:FE204)+SUM($R230:FE230)-SUM($R236:FE236)</f>
        <v>814662</v>
      </c>
      <c r="FF242" s="21">
        <f>SUM($R204:FF204)+SUM($R230:FF230)-SUM($R236:FF236)</f>
        <v>822314</v>
      </c>
      <c r="FG242" s="21">
        <f>SUM($R204:FG204)+SUM($R230:FG230)-SUM($R236:FG236)</f>
        <v>830010</v>
      </c>
      <c r="FH242" s="21">
        <f>SUM($R204:FH204)+SUM($R230:FH230)-SUM($R236:FH236)</f>
        <v>837750</v>
      </c>
      <c r="FI242" s="21">
        <f>SUM($R204:FI204)+SUM($R230:FI230)-SUM($R236:FI236)</f>
        <v>845534</v>
      </c>
      <c r="FJ242" s="21">
        <f>SUM($R204:FJ204)+SUM($R230:FJ230)-SUM($R236:FJ236)</f>
        <v>853362</v>
      </c>
      <c r="FK242" s="21">
        <f>SUM($R204:FK204)+SUM($R230:FK230)-SUM($R236:FK236)</f>
        <v>861234</v>
      </c>
      <c r="FL242" s="21">
        <f>SUM($R204:FL204)+SUM($R230:FL230)-SUM($R236:FL236)</f>
        <v>869150</v>
      </c>
      <c r="FM242" s="21">
        <f>SUM($R204:FM204)+SUM($R230:FM230)-SUM($R236:FM236)</f>
        <v>877110</v>
      </c>
      <c r="FN242" s="21">
        <f>SUM($R204:FN204)+SUM($R230:FN230)-SUM($R236:FN236)</f>
        <v>878159.99999999988</v>
      </c>
      <c r="FO242" s="21">
        <f>SUM($R204:FO204)+SUM($R230:FO230)-SUM($R236:FO236)</f>
        <v>879179.99999999988</v>
      </c>
      <c r="FP242" s="21">
        <f>SUM($R204:FP204)+SUM($R230:FP230)-SUM($R236:FP236)</f>
        <v>880169.99999999988</v>
      </c>
      <c r="FQ242" s="21">
        <f>SUM($R204:FQ204)+SUM($R230:FQ230)-SUM($R236:FQ236)</f>
        <v>881129.99999999988</v>
      </c>
      <c r="FR242" s="21">
        <f>SUM($R204:FR204)+SUM($R230:FR230)-SUM($R236:FR236)</f>
        <v>882059.99999999988</v>
      </c>
      <c r="FS242" s="21">
        <f>SUM($R204:FS204)+SUM($R230:FS230)-SUM($R236:FS236)</f>
        <v>882959.99999999988</v>
      </c>
      <c r="FT242" s="21">
        <f>SUM($R204:FT204)+SUM($R230:FT230)-SUM($R236:FT236)</f>
        <v>883829.99999999988</v>
      </c>
      <c r="FU242" s="21">
        <f>SUM($R204:FU204)+SUM($R230:FU230)-SUM($R236:FU236)</f>
        <v>884669.99999999988</v>
      </c>
      <c r="FV242" s="21">
        <f>SUM($R204:FV204)+SUM($R230:FV230)-SUM($R236:FV236)</f>
        <v>885479.99999999988</v>
      </c>
      <c r="FW242" s="21">
        <f>SUM($R204:FW204)+SUM($R230:FW230)-SUM($R236:FW236)</f>
        <v>886259.99999999988</v>
      </c>
      <c r="FX242" s="21">
        <f>SUM($R204:FX204)+SUM($R230:FX230)-SUM($R236:FX236)</f>
        <v>887009.99999999988</v>
      </c>
      <c r="FY242" s="21">
        <f>SUM($R204:FY204)+SUM($R230:FY230)-SUM($R236:FY236)</f>
        <v>887729.99999999988</v>
      </c>
      <c r="FZ242" s="21">
        <f>SUM($R204:FZ204)+SUM($R230:FZ230)-SUM($R236:FZ236)</f>
        <v>888419.99999999988</v>
      </c>
      <c r="GA242" s="21">
        <f>SUM($R204:GA204)+SUM($R230:GA230)-SUM($R236:GA236)</f>
        <v>889079.99999999988</v>
      </c>
      <c r="GB242" s="21">
        <f>SUM($R204:GB204)+SUM($R230:GB230)-SUM($R236:GB236)</f>
        <v>889709.99999999988</v>
      </c>
      <c r="GC242" s="21">
        <f>SUM($R204:GC204)+SUM($R230:GC230)-SUM($R236:GC236)</f>
        <v>906269.99999999988</v>
      </c>
      <c r="GD242" s="21">
        <f>SUM($R204:GD204)+SUM($R230:GD230)-SUM($R236:GD236)</f>
        <v>923009.99999999988</v>
      </c>
      <c r="GE242" s="21">
        <f>SUM($R204:GE204)+SUM($R230:GE230)-SUM($R236:GE236)</f>
        <v>939929.99999999988</v>
      </c>
      <c r="GF242" s="21">
        <f>SUM($R204:GF204)+SUM($R230:GF230)-SUM($R236:GF236)</f>
        <v>957029.99999999988</v>
      </c>
      <c r="GG242" s="21">
        <f>SUM($R204:GG204)+SUM($R230:GG230)-SUM($R236:GG236)</f>
        <v>974309.99999999988</v>
      </c>
      <c r="GH242" s="21">
        <f>SUM($R204:GH204)+SUM($R230:GH230)-SUM($R236:GH236)</f>
        <v>974759.99999999988</v>
      </c>
      <c r="GI242" s="21">
        <f>SUM($R204:GI204)+SUM($R230:GI230)-SUM($R236:GI236)</f>
        <v>975179.99999999988</v>
      </c>
      <c r="GJ242" s="21">
        <f>SUM($R204:GJ204)+SUM($R230:GJ230)-SUM($R236:GJ236)</f>
        <v>975569.99999999988</v>
      </c>
      <c r="GK242" s="21">
        <f>SUM($R204:GK204)+SUM($R230:GK230)-SUM($R236:GK236)</f>
        <v>975929.99999999988</v>
      </c>
      <c r="GL242" s="21">
        <f>SUM($R204:GL204)+SUM($R230:GL230)-SUM($R236:GL236)</f>
        <v>976259.99999999988</v>
      </c>
      <c r="GM242" s="21">
        <f>SUM($R204:GM204)+SUM($R230:GM230)-SUM($R236:GM236)</f>
        <v>976559.99999999988</v>
      </c>
      <c r="GN242" s="21">
        <f>SUM($R204:GN204)+SUM($R230:GN230)-SUM($R236:GN236)</f>
        <v>976829.99999999988</v>
      </c>
      <c r="GO242" s="21">
        <f>SUM($R204:GO204)+SUM($R230:GO230)-SUM($R236:GO236)</f>
        <v>977069.99999999988</v>
      </c>
      <c r="GP242" s="21">
        <f>SUM($R204:GP204)+SUM($R230:GP230)-SUM($R236:GP236)</f>
        <v>977279.99999999988</v>
      </c>
      <c r="GQ242" s="21">
        <f>SUM($R204:GQ204)+SUM($R230:GQ230)-SUM($R236:GQ236)</f>
        <v>977459.99999999988</v>
      </c>
      <c r="GR242" s="21">
        <f>SUM($R204:GR204)+SUM($R230:GR230)-SUM($R236:GR236)</f>
        <v>977609.99999999988</v>
      </c>
      <c r="GS242" s="21">
        <f>SUM($R204:GS204)+SUM($R230:GS230)-SUM($R236:GS236)</f>
        <v>977729.99999999988</v>
      </c>
      <c r="GT242" s="21">
        <f>SUM($R204:GT204)+SUM($R230:GT230)-SUM($R236:GT236)</f>
        <v>977859.99999999988</v>
      </c>
      <c r="GU242" s="21">
        <f>SUM($R204:GU204)+SUM($R230:GU230)-SUM($R236:GU236)</f>
        <v>977999.99999999988</v>
      </c>
      <c r="GV242" s="21">
        <f>SUM($R204:GV204)+SUM($R230:GV230)-SUM($R236:GV236)</f>
        <v>978149.99999999988</v>
      </c>
      <c r="GW242" s="21">
        <f>SUM($R204:GW204)+SUM($R230:GW230)-SUM($R236:GW236)</f>
        <v>991119.99999999988</v>
      </c>
      <c r="GX242" s="21">
        <f>SUM($R204:GX204)+SUM($R230:GX230)-SUM($R236:GX236)</f>
        <v>1004309.9999999999</v>
      </c>
      <c r="GY242" s="21">
        <f>SUM($R204:GY204)+SUM($R230:GY230)-SUM($R236:GY236)</f>
        <v>1017719.9999999999</v>
      </c>
      <c r="GZ242" s="21">
        <f>SUM($R204:GZ204)+SUM($R230:GZ230)-SUM($R236:GZ236)</f>
        <v>1031349.9999999999</v>
      </c>
      <c r="HA242" s="21">
        <f>SUM($R204:HA204)+SUM($R230:HA230)-SUM($R236:HA236)</f>
        <v>1045199.9999999999</v>
      </c>
      <c r="HB242" s="21">
        <f>SUM($R204:HB204)+SUM($R230:HB230)-SUM($R236:HB236)</f>
        <v>1046459.9999999999</v>
      </c>
      <c r="HC242" s="21">
        <f>SUM($R204:HC204)+SUM($R230:HC230)-SUM($R236:HC236)</f>
        <v>1047729.9999999998</v>
      </c>
      <c r="HD242" s="21">
        <f>SUM($R204:HD204)+SUM($R230:HD230)-SUM($R236:HD236)</f>
        <v>1049009.9999999998</v>
      </c>
      <c r="HE242" s="21">
        <f>SUM($R204:HE204)+SUM($R230:HE230)-SUM($R236:HE236)</f>
        <v>1050299.9999999998</v>
      </c>
      <c r="HF242" s="21">
        <f>SUM($R204:HF204)+SUM($R230:HF230)-SUM($R236:HF236)</f>
        <v>1051599.9999999998</v>
      </c>
      <c r="HG242" s="21">
        <f>SUM($R204:HG204)+SUM($R230:HG230)-SUM($R236:HG236)</f>
        <v>1052909.9999999998</v>
      </c>
      <c r="HH242" s="21">
        <f>SUM($R204:HH204)+SUM($R230:HH230)-SUM($R236:HH236)</f>
        <v>1054229.9999999998</v>
      </c>
      <c r="HI242" s="21">
        <f>SUM($R204:HI204)+SUM($R230:HI230)-SUM($R236:HI236)</f>
        <v>1055559.9999999998</v>
      </c>
      <c r="HJ242" s="21">
        <f>SUM($R204:HJ204)+SUM($R230:HJ230)-SUM($R236:HJ236)</f>
        <v>1056899.9999999998</v>
      </c>
      <c r="HK242" s="21">
        <f>SUM($R204:HK204)+SUM($R230:HK230)-SUM($R236:HK236)</f>
        <v>1058249.9999999998</v>
      </c>
      <c r="HL242" s="21">
        <f>SUM($R204:HL204)+SUM($R230:HL230)-SUM($R236:HL236)</f>
        <v>1059609.9999999998</v>
      </c>
      <c r="HM242" s="21">
        <f>SUM($R204:HM204)+SUM($R230:HM230)-SUM($R236:HM236)</f>
        <v>1062379.9999999998</v>
      </c>
      <c r="HN242" s="21">
        <f>SUM($R204:HN204)+SUM($R230:HN230)-SUM($R236:HN236)</f>
        <v>1065159.9999999998</v>
      </c>
      <c r="HO242" s="21">
        <f>SUM($R204:HO204)+SUM($R230:HO230)-SUM($R236:HO236)</f>
        <v>1067949.9999999998</v>
      </c>
      <c r="HP242" s="21">
        <f>SUM($R204:HP204)+SUM($R230:HP230)-SUM($R236:HP236)</f>
        <v>1070749.9999999998</v>
      </c>
      <c r="HQ242" s="21">
        <f>SUM($R204:HQ204)+SUM($R230:HQ230)-SUM($R236:HQ236)</f>
        <v>1073559.9999999998</v>
      </c>
      <c r="HR242" s="21">
        <f>SUM($R204:HR204)+SUM($R230:HR230)-SUM($R236:HR236)</f>
        <v>1076379.9999999998</v>
      </c>
      <c r="HS242" s="21">
        <f>SUM($R204:HS204)+SUM($R230:HS230)-SUM($R236:HS236)</f>
        <v>1079209.9999999998</v>
      </c>
      <c r="HT242" s="21">
        <f>SUM($R204:HT204)+SUM($R230:HT230)-SUM($R236:HT236)</f>
        <v>1082049.9999999998</v>
      </c>
      <c r="HU242" s="21">
        <f>SUM($R204:HU204)+SUM($R230:HU230)-SUM($R236:HU236)</f>
        <v>1084899.9999999998</v>
      </c>
      <c r="HV242" s="21">
        <f>SUM($R204:HV204)+SUM($R230:HV230)-SUM($R236:HV236)</f>
        <v>1087759.9999999998</v>
      </c>
      <c r="HW242" s="21">
        <f>SUM($R204:HW204)+SUM($R230:HW230)-SUM($R236:HW236)</f>
        <v>1090629.9999999998</v>
      </c>
      <c r="HX242" s="21">
        <f>SUM($R204:HX204)+SUM($R230:HX230)-SUM($R236:HX236)</f>
        <v>1093509.9999999998</v>
      </c>
      <c r="HY242" s="21">
        <f>SUM($R204:HY204)+SUM($R230:HY230)-SUM($R236:HY236)</f>
        <v>1096479.9999999998</v>
      </c>
      <c r="HZ242" s="21">
        <f>SUM($R204:HZ204)+SUM($R230:HZ230)-SUM($R236:HZ236)</f>
        <v>1099539.9999999998</v>
      </c>
      <c r="IA242" s="21">
        <f>SUM($R204:IA204)+SUM($R230:IA230)-SUM($R236:IA236)</f>
        <v>1102689.9999999998</v>
      </c>
      <c r="IB242" s="21">
        <f>SUM($R204:IB204)+SUM($R230:IB230)-SUM($R236:IB236)</f>
        <v>1105929.9999999998</v>
      </c>
      <c r="IC242" s="21">
        <f>SUM($R204:IC204)+SUM($R230:IC230)-SUM($R236:IC236)</f>
        <v>1109259.9999999998</v>
      </c>
      <c r="ID242" s="21">
        <f>SUM($R204:ID204)+SUM($R230:ID230)-SUM($R236:ID236)</f>
        <v>1112679.9999999998</v>
      </c>
      <c r="IE242" s="21">
        <f>SUM($R204:IE204)+SUM($R230:IE230)-SUM($R236:IE236)</f>
        <v>1116189.9999999998</v>
      </c>
      <c r="IF242" s="21">
        <f>SUM($R204:IF204)+SUM($R230:IF230)-SUM($R236:IF236)</f>
        <v>1119789.9999999998</v>
      </c>
      <c r="IG242" s="21">
        <f>SUM($R204:IG204)+SUM($R230:IG230)-SUM($R236:IG236)</f>
        <v>1127749.9999999998</v>
      </c>
      <c r="IH242" s="21">
        <f>SUM($R204:IH204)+SUM($R230:IH230)-SUM($R236:IH236)</f>
        <v>1135869.9999999998</v>
      </c>
      <c r="II242" s="21">
        <f>SUM($R204:II204)+SUM($R230:II230)-SUM($R236:II236)</f>
        <v>1144149.9999999998</v>
      </c>
      <c r="IJ242" s="21">
        <f>SUM($R204:IJ204)+SUM($R230:IJ230)-SUM($R236:IJ236)</f>
        <v>1152589.9999999998</v>
      </c>
      <c r="IK242" s="21">
        <f>SUM($R204:IK204)+SUM($R230:IK230)-SUM($R236:IK236)</f>
        <v>1161189.9999999998</v>
      </c>
      <c r="IL242" s="21">
        <f>SUM($R204:IL204)+SUM($R230:IL230)-SUM($R236:IL236)</f>
        <v>1169949.9999999998</v>
      </c>
      <c r="IM242" s="21">
        <f>SUM($R204:IM204)+SUM($R230:IM230)-SUM($R236:IM236)</f>
        <v>1178869.9999999998</v>
      </c>
      <c r="IN242" s="21">
        <f>SUM($R204:IN204)+SUM($R230:IN230)-SUM($R236:IN236)</f>
        <v>1187949.9999999998</v>
      </c>
      <c r="IO242" s="21">
        <f>SUM($R204:IO204)+SUM($R230:IO230)-SUM($R236:IO236)</f>
        <v>1197189.9999999998</v>
      </c>
      <c r="IP242" s="21">
        <f>SUM($R204:IP204)+SUM($R230:IP230)-SUM($R236:IP236)</f>
        <v>1206589.9999999998</v>
      </c>
      <c r="IQ242" s="21">
        <f>SUM($R204:IQ204)+SUM($R230:IQ230)-SUM($R236:IQ236)</f>
        <v>1215349.9999999998</v>
      </c>
      <c r="IR242" s="21">
        <f>SUM($R204:IR204)+SUM($R230:IR230)-SUM($R236:IR236)</f>
        <v>1224269.9999999998</v>
      </c>
      <c r="IS242" s="21">
        <f>SUM($R204:IS204)+SUM($R230:IS230)-SUM($R236:IS236)</f>
        <v>1233349.9999999998</v>
      </c>
      <c r="IT242" s="21">
        <f>SUM($R204:IT204)+SUM($R230:IT230)-SUM($R236:IT236)</f>
        <v>1242589.9999999998</v>
      </c>
      <c r="IU242" s="21">
        <f>SUM($R204:IU204)+SUM($R230:IU230)-SUM($R236:IU236)</f>
        <v>1251989.9999999998</v>
      </c>
      <c r="IV242" s="21">
        <f>SUM($R204:IV204)+SUM($R230:IV230)-SUM($R236:IV236)</f>
        <v>1261549.9999999998</v>
      </c>
      <c r="IW242" s="21">
        <f>SUM($R204:IW204)+SUM($R230:IW230)-SUM($R236:IW236)</f>
        <v>1271269.9999999998</v>
      </c>
      <c r="IX242" s="21">
        <f>SUM($R204:IX204)+SUM($R230:IX230)-SUM($R236:IX236)</f>
        <v>1281149.9999999998</v>
      </c>
      <c r="IY242" s="21">
        <f>SUM($R204:IY204)+SUM($R230:IY230)-SUM($R236:IY236)</f>
        <v>1291189.9999999998</v>
      </c>
      <c r="IZ242" s="21">
        <f>SUM($R204:IZ204)+SUM($R230:IZ230)-SUM($R236:IZ236)</f>
        <v>1301389.9999999998</v>
      </c>
      <c r="JA242" s="21">
        <f>SUM($R204:JA204)+SUM($R230:JA230)-SUM($R236:JA236)</f>
        <v>1311839.9999999998</v>
      </c>
      <c r="JB242" s="21">
        <f>SUM($R204:JB204)+SUM($R230:JB230)-SUM($R236:JB236)</f>
        <v>1322539.9999999998</v>
      </c>
      <c r="JC242" s="21">
        <f>SUM($R204:JC204)+SUM($R230:JC230)-SUM($R236:JC236)</f>
        <v>1333489.9999999998</v>
      </c>
      <c r="JD242" s="21">
        <f>SUM($R204:JD204)+SUM($R230:JD230)-SUM($R236:JD236)</f>
        <v>1344689.9999999998</v>
      </c>
      <c r="JE242" s="21">
        <f>SUM($R204:JE204)+SUM($R230:JE230)-SUM($R236:JE236)</f>
        <v>1356139.9999999998</v>
      </c>
      <c r="JF242" s="21">
        <f>SUM($R204:JF204)+SUM($R230:JF230)-SUM($R236:JF236)</f>
        <v>1367839.9999999998</v>
      </c>
      <c r="JG242" s="21">
        <f>SUM($R204:JG204)+SUM($R230:JG230)-SUM($R236:JG236)</f>
        <v>1379789.9999999998</v>
      </c>
      <c r="JH242" s="21">
        <f>SUM($R204:JH204)+SUM($R230:JH230)-SUM($R236:JH236)</f>
        <v>1391989.9999999998</v>
      </c>
      <c r="JI242" s="21">
        <f>SUM($R204:JI204)+SUM($R230:JI230)-SUM($R236:JI236)</f>
        <v>1404439.9999999998</v>
      </c>
      <c r="JJ242" s="21">
        <f>SUM($R204:JJ204)+SUM($R230:JJ230)-SUM($R236:JJ236)</f>
        <v>1417139.9999999998</v>
      </c>
      <c r="JK242" s="21">
        <f>SUM($R204:JK204)+SUM($R230:JK230)-SUM($R236:JK236)</f>
        <v>1427649.9999999998</v>
      </c>
      <c r="JL242" s="21">
        <f>SUM($R204:JL204)+SUM($R230:JL230)-SUM($R236:JL236)</f>
        <v>1438369.9999999998</v>
      </c>
      <c r="JM242" s="21">
        <f>SUM($R204:JM204)+SUM($R230:JM230)-SUM($R236:JM236)</f>
        <v>1449299.9999999998</v>
      </c>
      <c r="JN242" s="21">
        <f>SUM($R204:JN204)+SUM($R230:JN230)-SUM($R236:JN236)</f>
        <v>1460439.9999999998</v>
      </c>
      <c r="JO242" s="21">
        <f>SUM($R204:JO204)+SUM($R230:JO230)-SUM($R236:JO236)</f>
        <v>1471789.9999999998</v>
      </c>
      <c r="JP242" s="21">
        <f>SUM($R204:JP204)+SUM($R230:JP230)-SUM($R236:JP236)</f>
        <v>1483349.9999999998</v>
      </c>
      <c r="JQ242" s="21">
        <f>SUM($R204:JQ204)+SUM($R230:JQ230)-SUM($R236:JQ236)</f>
        <v>1495119.9999999998</v>
      </c>
      <c r="JR242" s="21">
        <f>SUM($R204:JR204)+SUM($R230:JR230)-SUM($R236:JR236)</f>
        <v>1507099.9999999998</v>
      </c>
      <c r="JS242" s="21">
        <f>SUM($R204:JS204)+SUM($R230:JS230)-SUM($R236:JS236)</f>
        <v>1519289.9999999998</v>
      </c>
      <c r="JT242" s="21">
        <f>SUM($R204:JT204)+SUM($R230:JT230)-SUM($R236:JT236)</f>
        <v>1531689.9999999998</v>
      </c>
      <c r="JU242" s="21">
        <f>SUM($R204:JU204)+SUM($R230:JU230)-SUM($R236:JU236)</f>
        <v>1544299.9999999998</v>
      </c>
      <c r="JV242" s="21">
        <f>SUM($R204:JV204)+SUM($R230:JV230)-SUM($R236:JV236)</f>
        <v>1556319.9999999998</v>
      </c>
      <c r="JW242" s="21">
        <f>SUM($R204:JW204)+SUM($R230:JW230)-SUM($R236:JW236)</f>
        <v>1568549.9999999998</v>
      </c>
      <c r="JX242" s="21">
        <f>SUM($R204:JX204)+SUM($R230:JX230)-SUM($R236:JX236)</f>
        <v>1580989.9999999998</v>
      </c>
      <c r="JY242" s="21">
        <f>SUM($R204:JY204)+SUM($R230:JY230)-SUM($R236:JY236)</f>
        <v>1593639.9999999998</v>
      </c>
      <c r="JZ242" s="21">
        <f>SUM($R204:JZ204)+SUM($R230:JZ230)-SUM($R236:JZ236)</f>
        <v>1606500</v>
      </c>
      <c r="KA242" s="21">
        <f>SUM($R204:KA204)+SUM($R230:KA230)-SUM($R236:KA236)</f>
        <v>1619570</v>
      </c>
      <c r="KB242" s="21">
        <f>SUM($R204:KB204)+SUM($R230:KB230)-SUM($R236:KB236)</f>
        <v>1632850</v>
      </c>
      <c r="KC242" s="21">
        <f>SUM($R204:KC204)+SUM($R230:KC230)-SUM($R236:KC236)</f>
        <v>1646340</v>
      </c>
      <c r="KD242" s="21">
        <f>SUM($R204:KD204)+SUM($R230:KD230)-SUM($R236:KD236)</f>
        <v>1660040</v>
      </c>
      <c r="KE242" s="21">
        <f>SUM($R204:KE204)+SUM($R230:KE230)-SUM($R236:KE236)</f>
        <v>1673950</v>
      </c>
      <c r="KF242" s="21">
        <f>SUM($R204:KF204)+SUM($R230:KF230)-SUM($R236:KF236)</f>
        <v>1688040</v>
      </c>
      <c r="KG242" s="21">
        <f>SUM($R204:KG204)+SUM($R230:KG230)-SUM($R236:KG236)</f>
        <v>1702310</v>
      </c>
      <c r="KH242" s="21">
        <f>SUM($R204:KH204)+SUM($R230:KH230)-SUM($R236:KH236)</f>
        <v>1716760</v>
      </c>
      <c r="KI242" s="21">
        <f>SUM($R204:KI204)+SUM($R230:KI230)-SUM($R236:KI236)</f>
        <v>1731390</v>
      </c>
      <c r="KJ242" s="21">
        <f>SUM($R204:KJ204)+SUM($R230:KJ230)-SUM($R236:KJ236)</f>
        <v>1746200</v>
      </c>
      <c r="KK242" s="21">
        <f>SUM($R204:KK204)+SUM($R230:KK230)-SUM($R236:KK236)</f>
        <v>1761190</v>
      </c>
      <c r="KL242" s="21">
        <f>SUM($R204:KL204)+SUM($R230:KL230)-SUM($R236:KL236)</f>
        <v>1776360</v>
      </c>
      <c r="KM242" s="21">
        <f>SUM($R204:KM204)+SUM($R230:KM230)-SUM($R236:KM236)</f>
        <v>1791710</v>
      </c>
      <c r="KN242" s="21">
        <f>SUM($R204:KN204)+SUM($R230:KN230)-SUM($R236:KN236)</f>
        <v>1807240</v>
      </c>
      <c r="KO242" s="21">
        <f>SUM($R204:KO204)+SUM($R230:KO230)-SUM($R236:KO236)</f>
        <v>1822950</v>
      </c>
      <c r="KP242" s="21">
        <f>SUM($R204:KP204)+SUM($R230:KP230)-SUM($R236:KP236)</f>
        <v>1836400</v>
      </c>
      <c r="KQ242" s="21">
        <f>SUM($R204:KQ204)+SUM($R230:KQ230)-SUM($R236:KQ236)</f>
        <v>1849990</v>
      </c>
      <c r="KR242" s="21">
        <f>SUM($R204:KR204)+SUM($R230:KR230)-SUM($R236:KR236)</f>
        <v>1863720</v>
      </c>
      <c r="KS242" s="21">
        <f>SUM($R204:KS204)+SUM($R230:KS230)-SUM($R236:KS236)</f>
        <v>1877590</v>
      </c>
      <c r="KT242" s="21">
        <f>SUM($R204:KT204)+SUM($R230:KT230)-SUM($R236:KT236)</f>
        <v>1891600</v>
      </c>
      <c r="KU242" s="21">
        <f>SUM($R204:KU204)+SUM($R230:KU230)-SUM($R236:KU236)</f>
        <v>1905750</v>
      </c>
      <c r="KV242" s="21">
        <f>SUM($R204:KV204)+SUM($R230:KV230)-SUM($R236:KV236)</f>
        <v>1920040</v>
      </c>
      <c r="KW242" s="21">
        <f>SUM($R204:KW204)+SUM($R230:KW230)-SUM($R236:KW236)</f>
        <v>1934470</v>
      </c>
      <c r="KX242" s="21">
        <f>SUM($R204:KX204)+SUM($R230:KX230)-SUM($R236:KX236)</f>
        <v>1949040</v>
      </c>
      <c r="KY242" s="21">
        <f>SUM($R204:KY204)+SUM($R230:KY230)-SUM($R236:KY236)</f>
        <v>1963750</v>
      </c>
      <c r="KZ242" s="21">
        <f>SUM($R204:KZ204)+SUM($R230:KZ230)-SUM($R236:KZ236)</f>
        <v>1978600</v>
      </c>
      <c r="LA242" s="21">
        <f>SUM($R204:LA204)+SUM($R230:LA230)-SUM($R236:LA236)</f>
        <v>2011410</v>
      </c>
      <c r="LB242" s="21">
        <f>SUM($R204:LB204)+SUM($R230:LB230)-SUM($R236:LB236)</f>
        <v>2024860</v>
      </c>
      <c r="LC242" s="21">
        <f>SUM($R204:LC204)+SUM($R230:LC230)-SUM($R236:LC236)</f>
        <v>2038450</v>
      </c>
      <c r="LD242" s="21">
        <f>SUM($R204:LD204)+SUM($R230:LD230)-SUM($R236:LD236)</f>
        <v>2052180</v>
      </c>
      <c r="LE242" s="21">
        <f>SUM($R204:LE204)+SUM($R230:LE230)-SUM($R236:LE236)</f>
        <v>2066050</v>
      </c>
      <c r="LF242" s="21">
        <f>SUM($R204:LF204)+SUM($R230:LF230)-SUM($R236:LF236)</f>
        <v>2080060</v>
      </c>
      <c r="LG242" s="21">
        <f>SUM($R204:LG204)+SUM($R230:LG230)-SUM($R236:LG236)</f>
        <v>2094210</v>
      </c>
      <c r="LH242" s="21">
        <f>SUM($R204:LH204)+SUM($R230:LH230)-SUM($R236:LH236)</f>
        <v>2108500</v>
      </c>
      <c r="LI242" s="21">
        <f>SUM($R204:LI204)+SUM($R230:LI230)-SUM($R236:LI236)</f>
        <v>2122930</v>
      </c>
      <c r="LJ242" s="21">
        <f>SUM($R204:LJ204)+SUM($R230:LJ230)-SUM($R236:LJ236)</f>
        <v>2137420</v>
      </c>
      <c r="LK242" s="21">
        <f>SUM($R204:LK204)+SUM($R230:LK230)-SUM($R236:LK236)</f>
        <v>2151970</v>
      </c>
      <c r="LL242" s="21">
        <f>SUM($R204:LL204)+SUM($R230:LL230)-SUM($R236:LL236)</f>
        <v>2166580</v>
      </c>
      <c r="LM242" s="21">
        <f>SUM($R204:LM204)+SUM($R230:LM230)-SUM($R236:LM236)</f>
        <v>2181250</v>
      </c>
      <c r="LN242" s="21">
        <f>SUM($R204:LN204)+SUM($R230:LN230)-SUM($R236:LN236)</f>
        <v>2195980</v>
      </c>
      <c r="LO242" s="21">
        <f>SUM($R204:LO204)+SUM($R230:LO230)-SUM($R236:LO236)</f>
        <v>2210770</v>
      </c>
      <c r="LP242" s="21">
        <f>SUM($R204:LP204)+SUM($R230:LP230)-SUM($R236:LP236)</f>
        <v>2225620</v>
      </c>
      <c r="LQ242" s="21">
        <f>SUM($R204:LQ204)+SUM($R230:LQ230)-SUM($R236:LQ236)</f>
        <v>2240530</v>
      </c>
      <c r="LR242" s="21">
        <f>SUM($R204:LR204)+SUM($R230:LR230)-SUM($R236:LR236)</f>
        <v>2255500</v>
      </c>
      <c r="LS242" s="21">
        <f>SUM($R204:LS204)+SUM($R230:LS230)-SUM($R236:LS236)</f>
        <v>2270530</v>
      </c>
      <c r="LT242" s="21">
        <f>SUM($R204:LT204)+SUM($R230:LT230)-SUM($R236:LT236)</f>
        <v>2285620</v>
      </c>
      <c r="LU242" s="21">
        <f>SUM($R204:LU204)+SUM($R230:LU230)-SUM($R236:LU236)</f>
        <v>2300770</v>
      </c>
      <c r="LV242" s="21">
        <f>SUM($R204:LV204)+SUM($R230:LV230)-SUM($R236:LV236)</f>
        <v>2329400</v>
      </c>
      <c r="LW242" s="21">
        <f>SUM($R204:LW204)+SUM($R230:LW230)-SUM($R236:LW236)</f>
        <v>2340010</v>
      </c>
      <c r="LX242" s="21">
        <f>SUM($R204:LX204)+SUM($R230:LX230)-SUM($R236:LX236)</f>
        <v>2350600</v>
      </c>
      <c r="LY242" s="21">
        <f>SUM($R204:LY204)+SUM($R230:LY230)-SUM($R236:LY236)</f>
        <v>2361170</v>
      </c>
      <c r="LZ242" s="21">
        <f>SUM($R204:LZ204)+SUM($R230:LZ230)-SUM($R236:LZ236)</f>
        <v>2371720</v>
      </c>
      <c r="MA242" s="21">
        <f>SUM($R204:MA204)+SUM($R230:MA230)-SUM($R236:MA236)</f>
        <v>2382250</v>
      </c>
      <c r="MB242" s="21">
        <f>SUM($R204:MB204)+SUM($R230:MB230)-SUM($R236:MB236)</f>
        <v>2392760</v>
      </c>
      <c r="MC242" s="21">
        <f>SUM($R204:MC204)+SUM($R230:MC230)-SUM($R236:MC236)</f>
        <v>2403250</v>
      </c>
      <c r="MD242" s="21">
        <f>SUM($R204:MD204)+SUM($R230:MD230)-SUM($R236:MD236)</f>
        <v>2411830</v>
      </c>
      <c r="ME242" s="21">
        <f>SUM($R204:ME204)+SUM($R230:ME230)-SUM($R236:ME236)</f>
        <v>2420390</v>
      </c>
      <c r="MF242" s="21">
        <f>SUM($R204:MF204)+SUM($R230:MF230)-SUM($R236:MF236)</f>
        <v>2428930</v>
      </c>
      <c r="MG242" s="21">
        <f>SUM($R204:MG204)+SUM($R230:MG230)-SUM($R236:MG236)</f>
        <v>2437450</v>
      </c>
      <c r="MH242" s="21">
        <f>SUM($R204:MH204)+SUM($R230:MH230)-SUM($R236:MH236)</f>
        <v>2445950</v>
      </c>
      <c r="MI242" s="21">
        <f>SUM($R204:MI204)+SUM($R230:MI230)-SUM($R236:MI236)</f>
        <v>2454430</v>
      </c>
      <c r="MJ242" s="21">
        <f>SUM($R204:MJ204)+SUM($R230:MJ230)-SUM($R236:MJ236)</f>
        <v>2462890</v>
      </c>
      <c r="MK242" s="21">
        <f>SUM($R204:MK204)+SUM($R230:MK230)-SUM($R236:MK236)</f>
        <v>2471330</v>
      </c>
      <c r="ML242" s="21">
        <f>SUM($R204:ML204)+SUM($R230:ML230)-SUM($R236:ML236)</f>
        <v>2479750</v>
      </c>
      <c r="MM242" s="21">
        <f>SUM($R204:MM204)+SUM($R230:MM230)-SUM($R236:MM236)</f>
        <v>2488150</v>
      </c>
      <c r="MN242" s="21">
        <f>SUM($R204:MN204)+SUM($R230:MN230)-SUM($R236:MN236)</f>
        <v>2496530</v>
      </c>
      <c r="MO242" s="21">
        <f>SUM($R204:MO204)+SUM($R230:MO230)-SUM($R236:MO236)</f>
        <v>2504914</v>
      </c>
      <c r="MP242" s="21">
        <f>SUM($R204:MP204)+SUM($R230:MP230)-SUM($R236:MP236)</f>
        <v>2513302</v>
      </c>
      <c r="MQ242" s="21">
        <f>SUM($R204:MQ204)+SUM($R230:MQ230)-SUM($R236:MQ236)</f>
        <v>2521694</v>
      </c>
      <c r="MR242" s="21">
        <f>SUM($R204:MR204)+SUM($R230:MR230)-SUM($R236:MR236)</f>
        <v>2530090</v>
      </c>
      <c r="MS242" s="21">
        <f>SUM($R204:MS204)+SUM($R230:MS230)-SUM($R236:MS236)</f>
        <v>2538490</v>
      </c>
      <c r="MT242" s="21">
        <f>SUM($R204:MT204)+SUM($R230:MT230)-SUM($R236:MT236)</f>
        <v>2546894</v>
      </c>
      <c r="MU242" s="21">
        <f>SUM($R204:MU204)+SUM($R230:MU230)-SUM($R236:MU236)</f>
        <v>2555302</v>
      </c>
      <c r="MV242" s="21">
        <f>SUM($R204:MV204)+SUM($R230:MV230)-SUM($R236:MV236)</f>
        <v>2563714</v>
      </c>
      <c r="MW242" s="21">
        <f>SUM($R204:MW204)+SUM($R230:MW230)-SUM($R236:MW236)</f>
        <v>2572130</v>
      </c>
      <c r="MX242" s="21">
        <f>SUM($R204:MX204)+SUM($R230:MX230)-SUM($R236:MX236)</f>
        <v>2580550</v>
      </c>
      <c r="MY242" s="21">
        <f>SUM($R204:MY204)+SUM($R230:MY230)-SUM($R236:MY236)</f>
        <v>2583484</v>
      </c>
      <c r="MZ242" s="21">
        <f>SUM($R204:MZ204)+SUM($R230:MZ230)-SUM($R236:MZ236)</f>
        <v>2586332</v>
      </c>
      <c r="NA242" s="21">
        <f>SUM($R204:NA204)+SUM($R230:NA230)-SUM($R236:NA236)</f>
        <v>2589094</v>
      </c>
      <c r="NB242" s="21">
        <f>SUM($R204:NB204)+SUM($R230:NB230)-SUM($R236:NB236)</f>
        <v>2591770</v>
      </c>
      <c r="NC242" s="21">
        <f>SUM($R204:NC204)+SUM($R230:NC230)-SUM($R236:NC236)</f>
        <v>2594360</v>
      </c>
      <c r="ND242" s="21">
        <f>SUM($R204:ND204)+SUM($R230:ND230)-SUM($R236:ND236)</f>
        <v>2596864</v>
      </c>
      <c r="NE242" s="21">
        <f>SUM($R204:NE204)+SUM($R230:NE230)-SUM($R236:NE236)</f>
        <v>2599282</v>
      </c>
      <c r="NF242" s="21">
        <f>SUM($R204:NF204)+SUM($R230:NF230)-SUM($R236:NF236)</f>
        <v>2601614</v>
      </c>
      <c r="NG242" s="21">
        <f>SUM($R204:NG204)+SUM($R230:NG230)-SUM($R236:NG236)</f>
        <v>2603860</v>
      </c>
      <c r="NH242" s="21">
        <f>SUM($R204:NH204)+SUM($R230:NH230)-SUM($R236:NH236)</f>
        <v>2606020</v>
      </c>
      <c r="NI242" s="21">
        <f>SUM($R204:NI204)+SUM($R230:NI230)-SUM($R236:NI236)</f>
        <v>2608724</v>
      </c>
      <c r="NJ242" s="21">
        <f>SUM($R204:NJ204)+SUM($R230:NJ230)-SUM($R236:NJ236)</f>
        <v>2611342</v>
      </c>
      <c r="NK242" s="21">
        <f>SUM($R204:NK204)+SUM($R230:NK230)-SUM($R236:NK236)</f>
        <v>2613874</v>
      </c>
      <c r="NL242" s="21">
        <f>SUM($R204:NL204)+SUM($R230:NL230)-SUM($R236:NL236)</f>
        <v>2616320</v>
      </c>
      <c r="NM242" s="21">
        <f>SUM($R204:NM204)+SUM($R230:NM230)-SUM($R236:NM236)</f>
        <v>2618680</v>
      </c>
      <c r="NN242" s="21">
        <f>SUM($R204:NN204)+SUM($R230:NN230)-SUM($R236:NN236)</f>
        <v>2620954</v>
      </c>
      <c r="NO242" s="21">
        <f>SUM($R204:NO204)+SUM($R230:NO230)-SUM($R236:NO236)</f>
        <v>2623142</v>
      </c>
      <c r="NP242" s="21">
        <f>SUM($R204:NP204)+SUM($R230:NP230)-SUM($R236:NP236)</f>
        <v>2625244</v>
      </c>
      <c r="NQ242" s="21">
        <f>SUM($R204:NQ204)+SUM($R230:NQ230)-SUM($R236:NQ236)</f>
        <v>2627260</v>
      </c>
      <c r="NR242" s="21">
        <f>SUM($R204:NR204)+SUM($R230:NR230)-SUM($R236:NR236)</f>
        <v>2629190</v>
      </c>
      <c r="NS242" s="21">
        <f>SUM($R204:NS204)+SUM($R230:NS230)-SUM($R236:NS236)</f>
        <v>2631058</v>
      </c>
      <c r="NT242" s="21">
        <f>SUM($R204:NT204)+SUM($R230:NT230)-SUM($R236:NT236)</f>
        <v>2632864</v>
      </c>
      <c r="NU242" s="21">
        <f>SUM($R204:NU204)+SUM($R230:NU230)-SUM($R236:NU236)</f>
        <v>2634608</v>
      </c>
      <c r="NV242" s="21">
        <f>SUM($R204:NV204)+SUM($R230:NV230)-SUM($R236:NV236)</f>
        <v>2636290</v>
      </c>
      <c r="NW242" s="21">
        <f>SUM($R204:NW204)+SUM($R230:NW230)-SUM($R236:NW236)</f>
        <v>2637910</v>
      </c>
      <c r="NX242" s="21">
        <f>SUM($R204:NX204)+SUM($R230:NX230)-SUM($R236:NX236)</f>
        <v>2639468</v>
      </c>
      <c r="NY242" s="21">
        <f>SUM($R204:NY204)+SUM($R230:NY230)-SUM($R236:NY236)</f>
        <v>2640964</v>
      </c>
      <c r="NZ242" s="21">
        <f>SUM($R204:NZ204)+SUM($R230:NZ230)-SUM($R236:NZ236)</f>
        <v>2642398</v>
      </c>
      <c r="OA242" s="21">
        <f>SUM($R204:OA204)+SUM($R230:OA230)-SUM($R236:OA236)</f>
        <v>2643770</v>
      </c>
      <c r="OB242" s="21">
        <f>SUM($R204:OB204)+SUM($R230:OB230)-SUM($R236:OB236)</f>
        <v>2645080</v>
      </c>
      <c r="OC242" s="21">
        <f>SUM($R204:OC204)+SUM($R230:OC230)-SUM($R236:OC236)</f>
        <v>2646328</v>
      </c>
      <c r="OD242" s="21">
        <f>SUM($R204:OD204)+SUM($R230:OD230)-SUM($R236:OD236)</f>
        <v>2649344</v>
      </c>
      <c r="OE242" s="21">
        <f>SUM($R204:OE204)+SUM($R230:OE230)-SUM($R236:OE236)</f>
        <v>2652328</v>
      </c>
      <c r="OF242" s="21">
        <f>SUM($R204:OF204)+SUM($R230:OF230)-SUM($R236:OF236)</f>
        <v>2655280</v>
      </c>
      <c r="OG242" s="21">
        <f>SUM($R204:OG204)+SUM($R230:OG230)-SUM($R236:OG236)</f>
        <v>2658200</v>
      </c>
      <c r="OH242" s="21">
        <f>SUM($R204:OH204)+SUM($R230:OH230)-SUM($R236:OH236)</f>
        <v>2661088</v>
      </c>
      <c r="OI242" s="21">
        <f>SUM($R204:OI204)+SUM($R230:OI230)-SUM($R236:OI236)</f>
        <v>2663944</v>
      </c>
      <c r="OJ242" s="21">
        <f>SUM($R204:OJ204)+SUM($R230:OJ230)-SUM($R236:OJ236)</f>
        <v>2666768</v>
      </c>
      <c r="OK242" s="21">
        <f>SUM($R204:OK204)+SUM($R230:OK230)-SUM($R236:OK236)</f>
        <v>2669560</v>
      </c>
      <c r="OL242" s="21">
        <f>SUM($R204:OL204)+SUM($R230:OL230)-SUM($R236:OL236)</f>
        <v>2672320</v>
      </c>
      <c r="OM242" s="21">
        <f>SUM($R204:OM204)+SUM($R230:OM230)-SUM($R236:OM236)</f>
        <v>2676728</v>
      </c>
      <c r="ON242" s="21">
        <f>SUM($R204:ON204)+SUM($R230:ON230)-SUM($R236:ON236)</f>
        <v>2681104</v>
      </c>
      <c r="OO242" s="21">
        <f>SUM($R204:OO204)+SUM($R230:OO230)-SUM($R236:OO236)</f>
        <v>2685448</v>
      </c>
      <c r="OP242" s="21">
        <f>SUM($R204:OP204)+SUM($R230:OP230)-SUM($R236:OP236)</f>
        <v>2689760</v>
      </c>
      <c r="OQ242" s="21">
        <f>SUM($R204:OQ204)+SUM($R230:OQ230)-SUM($R236:OQ236)</f>
        <v>2694040</v>
      </c>
      <c r="OR242" s="21">
        <f>SUM($R204:OR204)+SUM($R230:OR230)-SUM($R236:OR236)</f>
        <v>2698288</v>
      </c>
      <c r="OS242" s="21">
        <f>SUM($R204:OS204)+SUM($R230:OS230)-SUM($R236:OS236)</f>
        <v>2702504</v>
      </c>
      <c r="OT242" s="21">
        <f>SUM($R204:OT204)+SUM($R230:OT230)-SUM($R236:OT236)</f>
        <v>2706688</v>
      </c>
      <c r="OU242" s="21">
        <f>SUM($R204:OU204)+SUM($R230:OU230)-SUM($R236:OU236)</f>
        <v>2710840</v>
      </c>
      <c r="OV242" s="21">
        <f>SUM($R204:OV204)+SUM($R230:OV230)-SUM($R236:OV236)</f>
        <v>2714960</v>
      </c>
      <c r="OW242" s="21">
        <f>SUM($R204:OW204)+SUM($R230:OW230)-SUM($R236:OW236)</f>
        <v>2719048</v>
      </c>
      <c r="OX242" s="21">
        <f>SUM($R204:OX204)+SUM($R230:OX230)-SUM($R236:OX236)</f>
        <v>2723088</v>
      </c>
      <c r="OY242" s="21">
        <f>SUM($R204:OY204)+SUM($R230:OY230)-SUM($R236:OY236)</f>
        <v>2727080</v>
      </c>
      <c r="OZ242" s="21">
        <f>SUM($R204:OZ204)+SUM($R230:OZ230)-SUM($R236:OZ236)</f>
        <v>2731024</v>
      </c>
      <c r="PA242" s="21">
        <f>SUM($R204:PA204)+SUM($R230:PA230)-SUM($R236:PA236)</f>
        <v>2734920</v>
      </c>
      <c r="PB242" s="21">
        <f>SUM($R204:PB204)+SUM($R230:PB230)-SUM($R236:PB236)</f>
        <v>2738768</v>
      </c>
      <c r="PC242" s="21">
        <f>SUM($R204:PC204)+SUM($R230:PC230)-SUM($R236:PC236)</f>
        <v>2742568</v>
      </c>
      <c r="PD242" s="21">
        <f>SUM($R204:PD204)+SUM($R230:PD230)-SUM($R236:PD236)</f>
        <v>2746320</v>
      </c>
      <c r="PE242" s="21">
        <f>SUM($R204:PE204)+SUM($R230:PE230)-SUM($R236:PE236)</f>
        <v>2750024</v>
      </c>
      <c r="PF242" s="21">
        <f>SUM($R204:PF204)+SUM($R230:PF230)-SUM($R236:PF236)</f>
        <v>2753680</v>
      </c>
      <c r="PG242" s="21">
        <f>SUM($R204:PG204)+SUM($R230:PG230)-SUM($R236:PG236)</f>
        <v>2757288</v>
      </c>
      <c r="PH242" s="21">
        <f>SUM($R204:PH204)+SUM($R230:PH230)-SUM($R236:PH236)</f>
        <v>2765728</v>
      </c>
      <c r="PI242" s="21">
        <f>SUM($R204:PI204)+SUM($R230:PI230)-SUM($R236:PI236)</f>
        <v>2774200</v>
      </c>
      <c r="PJ242" s="21">
        <f>SUM($R204:PJ204)+SUM($R230:PJ230)-SUM($R236:PJ236)</f>
        <v>2782704</v>
      </c>
      <c r="PK242" s="21">
        <f>SUM($R204:PK204)+SUM($R230:PK230)-SUM($R236:PK236)</f>
        <v>2791240</v>
      </c>
      <c r="PL242" s="21">
        <f>SUM($R204:PL204)+SUM($R230:PL230)-SUM($R236:PL236)</f>
        <v>2799808</v>
      </c>
      <c r="PM242" s="21">
        <f>SUM($R204:PM204)+SUM($R230:PM230)-SUM($R236:PM236)</f>
        <v>2808408</v>
      </c>
      <c r="PN242" s="21">
        <f>SUM($R204:PN204)+SUM($R230:PN230)-SUM($R236:PN236)</f>
        <v>2817040</v>
      </c>
      <c r="PO242" s="21">
        <f>SUM($R204:PO204)+SUM($R230:PO230)-SUM($R236:PO236)</f>
        <v>2825704</v>
      </c>
      <c r="PP242" s="21">
        <f>SUM($R204:PP204)+SUM($R230:PP230)-SUM($R236:PP236)</f>
        <v>2834400</v>
      </c>
      <c r="PQ242" s="21">
        <f>SUM($R204:PQ204)+SUM($R230:PQ230)-SUM($R236:PQ236)</f>
        <v>2843128</v>
      </c>
      <c r="PR242" s="21">
        <f>SUM($R204:PR204)+SUM($R230:PR230)-SUM($R236:PR236)</f>
        <v>2851384</v>
      </c>
      <c r="PS242" s="21">
        <f>SUM($R204:PS204)+SUM($R230:PS230)-SUM($R236:PS236)</f>
        <v>2859672</v>
      </c>
      <c r="PT242" s="21">
        <f>SUM($R204:PT204)+SUM($R230:PT230)-SUM($R236:PT236)</f>
        <v>2867992</v>
      </c>
      <c r="PU242" s="21">
        <f>SUM($R204:PU204)+SUM($R230:PU230)-SUM($R236:PU236)</f>
        <v>2876344</v>
      </c>
      <c r="PV242" s="21">
        <f>SUM($R204:PV204)+SUM($R230:PV230)-SUM($R236:PV236)</f>
        <v>2884728</v>
      </c>
      <c r="PW242" s="21">
        <f>SUM($R204:PW204)+SUM($R230:PW230)-SUM($R236:PW236)</f>
        <v>2893144</v>
      </c>
      <c r="PX242" s="21">
        <f>SUM($R204:PX204)+SUM($R230:PX230)-SUM($R236:PX236)</f>
        <v>2901592</v>
      </c>
      <c r="PY242" s="21">
        <f>SUM($R204:PY204)+SUM($R230:PY230)-SUM($R236:PY236)</f>
        <v>2910072</v>
      </c>
      <c r="PZ242" s="21">
        <f>SUM($R204:PZ204)+SUM($R230:PZ230)-SUM($R236:PZ236)</f>
        <v>2918584</v>
      </c>
      <c r="QA242" s="21">
        <f>SUM($R204:QA204)+SUM($R230:QA230)-SUM($R236:QA236)</f>
        <v>2927128</v>
      </c>
      <c r="QB242" s="21">
        <f>SUM($R204:QB204)+SUM($R230:QB230)-SUM($R236:QB236)</f>
        <v>2935704</v>
      </c>
      <c r="QC242" s="21">
        <f>SUM($R204:QC204)+SUM($R230:QC230)-SUM($R236:QC236)</f>
        <v>2944486</v>
      </c>
      <c r="QD242" s="21">
        <f>SUM($R204:QD204)+SUM($R230:QD230)-SUM($R236:QD236)</f>
        <v>2953474</v>
      </c>
      <c r="QE242" s="21">
        <f>SUM($R204:QE204)+SUM($R230:QE230)-SUM($R236:QE236)</f>
        <v>2962668</v>
      </c>
      <c r="QF242" s="21">
        <f>SUM($R204:QF204)+SUM($R230:QF230)-SUM($R236:QF236)</f>
        <v>2972068</v>
      </c>
      <c r="QG242" s="21">
        <f>SUM($R204:QG204)+SUM($R230:QG230)-SUM($R236:QG236)</f>
        <v>2981674</v>
      </c>
      <c r="QH242" s="21">
        <f>SUM($R204:QH204)+SUM($R230:QH230)-SUM($R236:QH236)</f>
        <v>2991486</v>
      </c>
      <c r="QI242" s="21">
        <f>SUM($R204:QI204)+SUM($R230:QI230)-SUM($R236:QI236)</f>
        <v>3001504</v>
      </c>
      <c r="QJ242" s="21">
        <f>SUM($R204:QJ204)+SUM($R230:QJ230)-SUM($R236:QJ236)</f>
        <v>3011728</v>
      </c>
      <c r="QK242" s="21">
        <f>SUM($R204:QK204)+SUM($R230:QK230)-SUM($R236:QK236)</f>
        <v>3022158</v>
      </c>
      <c r="QL242" s="21">
        <f>SUM($R204:QL204)+SUM($R230:QL230)-SUM($R236:QL236)</f>
        <v>3032794</v>
      </c>
      <c r="QM242" s="21">
        <f>SUM($R204:QM204)+SUM($R230:QM230)-SUM($R236:QM236)</f>
        <v>3042172</v>
      </c>
      <c r="QN242" s="21">
        <f>SUM($R204:QN204)+SUM($R230:QN230)-SUM($R236:QN236)</f>
        <v>3051732</v>
      </c>
      <c r="QO242" s="21">
        <f>SUM($R204:QO204)+SUM($R230:QO230)-SUM($R236:QO236)</f>
        <v>3061474</v>
      </c>
      <c r="QP242" s="21">
        <f>SUM($R204:QP204)+SUM($R230:QP230)-SUM($R236:QP236)</f>
        <v>3071398</v>
      </c>
      <c r="QQ242" s="21">
        <f>SUM($R204:QQ204)+SUM($R230:QQ230)-SUM($R236:QQ236)</f>
        <v>3081504</v>
      </c>
      <c r="QR242" s="21">
        <f>SUM($R204:QR204)+SUM($R230:QR230)-SUM($R236:QR236)</f>
        <v>3091792</v>
      </c>
      <c r="QS242" s="21">
        <f>SUM($R204:QS204)+SUM($R230:QS230)-SUM($R236:QS236)</f>
        <v>3102262</v>
      </c>
      <c r="QT242" s="21">
        <f>SUM($R204:QT204)+SUM($R230:QT230)-SUM($R236:QT236)</f>
        <v>3112914</v>
      </c>
      <c r="QU242" s="21">
        <f>SUM($R204:QU204)+SUM($R230:QU230)-SUM($R236:QU236)</f>
        <v>3123748</v>
      </c>
      <c r="QV242" s="21">
        <f>SUM($R204:QV204)+SUM($R230:QV230)-SUM($R236:QV236)</f>
        <v>3134260</v>
      </c>
      <c r="QW242" s="21">
        <f>SUM($R204:QW204)+SUM($R230:QW230)-SUM($R236:QW236)</f>
        <v>3144954</v>
      </c>
      <c r="QX242" s="21">
        <f>SUM($R204:QX204)+SUM($R230:QX230)-SUM($R236:QX236)</f>
        <v>3155830</v>
      </c>
      <c r="QY242" s="21">
        <f>SUM($R204:QY204)+SUM($R230:QY230)-SUM($R236:QY236)</f>
        <v>3166888</v>
      </c>
      <c r="QZ242" s="21">
        <f>SUM($R204:QZ204)+SUM($R230:QZ230)-SUM($R236:QZ236)</f>
        <v>3178128</v>
      </c>
      <c r="RA242" s="21">
        <f>SUM($R204:RA204)+SUM($R230:RA230)-SUM($R236:RA236)</f>
        <v>3189550</v>
      </c>
      <c r="RB242" s="21">
        <f>SUM($R204:RB204)+SUM($R230:RB230)-SUM($R236:RB236)</f>
        <v>3201154</v>
      </c>
      <c r="RC242" s="21">
        <f>SUM($R204:RC204)+SUM($R230:RC230)-SUM($R236:RC236)</f>
        <v>3212940</v>
      </c>
      <c r="RD242" s="21">
        <f>SUM($R204:RD204)+SUM($R230:RD230)-SUM($R236:RD236)</f>
        <v>3224908</v>
      </c>
      <c r="RE242" s="21">
        <f>SUM($R204:RE204)+SUM($R230:RE230)-SUM($R236:RE236)</f>
        <v>3237058</v>
      </c>
      <c r="RF242" s="21">
        <f>SUM($R204:RF204)+SUM($R230:RF230)-SUM($R236:RF236)</f>
        <v>3249390</v>
      </c>
      <c r="RG242" s="21">
        <f>SUM($R204:RG204)+SUM($R230:RG230)-SUM($R236:RG236)</f>
        <v>3262102</v>
      </c>
      <c r="RH242" s="21">
        <f>SUM($R204:RH204)+SUM($R230:RH230)-SUM($R236:RH236)</f>
        <v>3275194</v>
      </c>
      <c r="RI242" s="21">
        <f>SUM($R204:RI204)+SUM($R230:RI230)-SUM($R236:RI236)</f>
        <v>3288666</v>
      </c>
      <c r="RJ242" s="21">
        <f>SUM($R204:RJ204)+SUM($R230:RJ230)-SUM($R236:RJ236)</f>
        <v>3302518</v>
      </c>
      <c r="RK242" s="21">
        <f>SUM($R204:RK204)+SUM($R230:RK230)-SUM($R236:RK236)</f>
        <v>3316750</v>
      </c>
      <c r="RL242" s="21">
        <f>SUM($R204:RL204)+SUM($R230:RL230)-SUM($R236:RL236)</f>
        <v>3331362</v>
      </c>
      <c r="RM242" s="21">
        <f>SUM($R204:RM204)+SUM($R230:RM230)-SUM($R236:RM236)</f>
        <v>3346354</v>
      </c>
      <c r="RN242" s="21">
        <f>SUM($R204:RN204)+SUM($R230:RN230)-SUM($R236:RN236)</f>
        <v>3361726</v>
      </c>
      <c r="RO242" s="21">
        <f>SUM($R204:RO204)+SUM($R230:RO230)-SUM($R236:RO236)</f>
        <v>3377478</v>
      </c>
      <c r="RP242" s="21">
        <f>SUM($R204:RP204)+SUM($R230:RP230)-SUM($R236:RP236)</f>
        <v>3393610</v>
      </c>
      <c r="RQ242" s="21">
        <f>SUM($R204:RQ204)+SUM($R230:RQ230)-SUM($R236:RQ236)</f>
        <v>3408658</v>
      </c>
      <c r="RR242" s="21">
        <f>SUM($R204:RR204)+SUM($R230:RR230)-SUM($R236:RR236)</f>
        <v>3424062</v>
      </c>
      <c r="RS242" s="21">
        <f>SUM($R204:RS204)+SUM($R230:RS230)-SUM($R236:RS236)</f>
        <v>3439822</v>
      </c>
      <c r="RT242" s="21">
        <f>SUM($R204:RT204)+SUM($R230:RT230)-SUM($R236:RT236)</f>
        <v>3455938</v>
      </c>
      <c r="RU242" s="21">
        <f>SUM($R204:RU204)+SUM($R230:RU230)-SUM($R236:RU236)</f>
        <v>3472410</v>
      </c>
      <c r="RV242" s="21">
        <f>SUM($R204:RV204)+SUM($R230:RV230)-SUM($R236:RV236)</f>
        <v>3489238</v>
      </c>
      <c r="RW242" s="21">
        <f>SUM($R204:RW204)+SUM($R230:RW230)-SUM($R236:RW236)</f>
        <v>3506422</v>
      </c>
      <c r="RX242" s="21">
        <f>SUM($R204:RX204)+SUM($R230:RX230)-SUM($R236:RX236)</f>
        <v>3523962</v>
      </c>
      <c r="RY242" s="21">
        <f>SUM($R204:RY204)+SUM($R230:RY230)-SUM($R236:RY236)</f>
        <v>3541858</v>
      </c>
      <c r="RZ242" s="21">
        <f>SUM($R204:RZ204)+SUM($R230:RZ230)-SUM($R236:RZ236)</f>
        <v>3560110</v>
      </c>
      <c r="SA242" s="21">
        <f>SUM($R204:SA204)+SUM($R230:SA230)-SUM($R236:SA236)</f>
        <v>3579054</v>
      </c>
      <c r="SB242" s="21">
        <f>SUM($R204:SB204)+SUM($R230:SB230)-SUM($R236:SB236)</f>
        <v>3598354</v>
      </c>
      <c r="SC242" s="21">
        <f>SUM($R204:SC204)+SUM($R230:SC230)-SUM($R236:SC236)</f>
        <v>3618010</v>
      </c>
      <c r="SD242" s="21">
        <f>SUM($R204:SD204)+SUM($R230:SD230)-SUM($R236:SD236)</f>
        <v>3638022</v>
      </c>
      <c r="SE242" s="21">
        <f>SUM($R204:SE204)+SUM($R230:SE230)-SUM($R236:SE236)</f>
        <v>3658390</v>
      </c>
      <c r="SF242" s="21">
        <f>SUM($R204:SF204)+SUM($R230:SF230)-SUM($R236:SF236)</f>
        <v>3679114</v>
      </c>
      <c r="SG242" s="21">
        <f>SUM($R204:SG204)+SUM($R230:SG230)-SUM($R236:SG236)</f>
        <v>3700194</v>
      </c>
      <c r="SH242" s="21">
        <f>SUM($R204:SH204)+SUM($R230:SH230)-SUM($R236:SH236)</f>
        <v>3721630</v>
      </c>
      <c r="SI242" s="21">
        <f>SUM($R204:SI204)+SUM($R230:SI230)-SUM($R236:SI236)</f>
        <v>3743422</v>
      </c>
      <c r="SJ242" s="21">
        <f>SUM($R204:SJ204)+SUM($R230:SJ230)-SUM($R236:SJ236)</f>
        <v>3765570</v>
      </c>
      <c r="SK242" s="21">
        <f>SUM($R204:SK204)+SUM($R230:SK230)-SUM($R236:SK236)</f>
        <v>3788074</v>
      </c>
      <c r="SL242" s="21">
        <f>SUM($R204:SL204)+SUM($R230:SL230)-SUM($R236:SL236)</f>
        <v>3810694</v>
      </c>
      <c r="SM242" s="21">
        <f>SUM($R204:SM204)+SUM($R230:SM230)-SUM($R236:SM236)</f>
        <v>3833430</v>
      </c>
      <c r="SN242" s="21">
        <f>SUM($R204:SN204)+SUM($R230:SN230)-SUM($R236:SN236)</f>
        <v>3856282</v>
      </c>
      <c r="SO242" s="21">
        <f>SUM($R204:SO204)+SUM($R230:SO230)-SUM($R236:SO236)</f>
        <v>3879250</v>
      </c>
      <c r="SP242" s="21">
        <f>SUM($R204:SP204)+SUM($R230:SP230)-SUM($R236:SP236)</f>
        <v>3902334</v>
      </c>
      <c r="SQ242" s="21">
        <f>SUM($R204:SQ204)+SUM($R230:SQ230)-SUM($R236:SQ236)</f>
        <v>3925534</v>
      </c>
      <c r="SR242" s="21">
        <f>SUM($R204:SR204)+SUM($R230:SR230)-SUM($R236:SR236)</f>
        <v>3948850</v>
      </c>
      <c r="SS242" s="21">
        <f>SUM($R204:SS204)+SUM($R230:SS230)-SUM($R236:SS236)</f>
        <v>3972282</v>
      </c>
      <c r="ST242" s="21">
        <f>SUM($R204:ST204)+SUM($R230:ST230)-SUM($R236:ST236)</f>
        <v>3995830</v>
      </c>
      <c r="SU242" s="21">
        <f>SUM($R204:SU204)+SUM($R230:SU230)-SUM($R236:SU236)</f>
        <v>4019494</v>
      </c>
      <c r="SV242" s="21">
        <f>SUM($R204:SV204)+SUM($R230:SV230)-SUM($R236:SV236)</f>
        <v>4044250</v>
      </c>
      <c r="SW242" s="21">
        <f>SUM($R204:SW204)+SUM($R230:SW230)-SUM($R236:SW236)</f>
        <v>4069138</v>
      </c>
      <c r="SX242" s="21">
        <f>SUM($R204:SX204)+SUM($R230:SX230)-SUM($R236:SX236)</f>
        <v>4094158</v>
      </c>
      <c r="SY242" s="21">
        <f>SUM($R204:SY204)+SUM($R230:SY230)-SUM($R236:SY236)</f>
        <v>4119310</v>
      </c>
      <c r="SZ242" s="21">
        <f>SUM($R204:SZ204)+SUM($R230:SZ230)-SUM($R236:SZ236)</f>
        <v>4144594</v>
      </c>
      <c r="TA242" s="21">
        <f>SUM($R204:TA204)+SUM($R230:TA230)-SUM($R236:TA236)</f>
        <v>4170010</v>
      </c>
      <c r="TB242" s="21">
        <f>SUM($R204:TB204)+SUM($R230:TB230)-SUM($R236:TB236)</f>
        <v>4195558</v>
      </c>
      <c r="TC242" s="21">
        <f>SUM($R204:TC204)+SUM($R230:TC230)-SUM($R236:TC236)</f>
        <v>4221238</v>
      </c>
      <c r="TD242" s="21">
        <f>SUM($R204:TD204)+SUM($R230:TD230)-SUM($R236:TD236)</f>
        <v>4247050</v>
      </c>
      <c r="TE242" s="21">
        <f>SUM($R204:TE204)+SUM($R230:TE230)-SUM($R236:TE236)</f>
        <v>4272994</v>
      </c>
      <c r="TF242" s="21">
        <f>SUM($R204:TF204)+SUM($R230:TF230)-SUM($R236:TF236)</f>
        <v>4295416</v>
      </c>
      <c r="TG242" s="21">
        <f>SUM($R204:TG204)+SUM($R230:TG230)-SUM($R236:TG236)</f>
        <v>4317970</v>
      </c>
      <c r="TH242" s="21">
        <f>SUM($R204:TH204)+SUM($R230:TH230)-SUM($R236:TH236)</f>
        <v>4340656</v>
      </c>
      <c r="TI242" s="21">
        <f>SUM($R204:TI204)+SUM($R230:TI230)-SUM($R236:TI236)</f>
        <v>4363474</v>
      </c>
      <c r="TJ242" s="21">
        <f>SUM($R204:TJ204)+SUM($R230:TJ230)-SUM($R236:TJ236)</f>
        <v>4386424</v>
      </c>
      <c r="TK242" s="21">
        <f>SUM($R204:TK204)+SUM($R230:TK230)-SUM($R236:TK236)</f>
        <v>4409506</v>
      </c>
      <c r="TL242" s="21">
        <f>SUM($R204:TL204)+SUM($R230:TL230)-SUM($R236:TL236)</f>
        <v>4432720</v>
      </c>
      <c r="TM242" s="21">
        <f>SUM($R204:TM204)+SUM($R230:TM230)-SUM($R236:TM236)</f>
        <v>4456066</v>
      </c>
      <c r="TN242" s="21">
        <f>SUM($R204:TN204)+SUM($R230:TN230)-SUM($R236:TN236)</f>
        <v>4479544</v>
      </c>
      <c r="TO242" s="21">
        <f>SUM($R204:TO204)+SUM($R230:TO230)-SUM($R236:TO236)</f>
        <v>4503154</v>
      </c>
      <c r="TP242" s="21">
        <f>SUM($R204:TP204)+SUM($R230:TP230)-SUM($R236:TP236)</f>
        <v>4526884</v>
      </c>
      <c r="TQ242" s="21">
        <f>SUM($R204:TQ204)+SUM($R230:TQ230)-SUM($R236:TQ236)</f>
        <v>4550734</v>
      </c>
      <c r="TR242" s="21">
        <f>SUM($R204:TR204)+SUM($R230:TR230)-SUM($R236:TR236)</f>
        <v>4574704</v>
      </c>
      <c r="TS242" s="21">
        <f>SUM($R204:TS204)+SUM($R230:TS230)-SUM($R236:TS236)</f>
        <v>4598794</v>
      </c>
      <c r="TT242" s="21">
        <f>SUM($R204:TT204)+SUM($R230:TT230)-SUM($R236:TT236)</f>
        <v>4623004</v>
      </c>
      <c r="TU242" s="21">
        <f>SUM($R204:TU204)+SUM($R230:TU230)-SUM($R236:TU236)</f>
        <v>4647334</v>
      </c>
      <c r="TV242" s="21">
        <f>SUM($R204:TV204)+SUM($R230:TV230)-SUM($R236:TV236)</f>
        <v>4671784</v>
      </c>
      <c r="TW242" s="21">
        <f>SUM($R204:TW204)+SUM($R230:TW230)-SUM($R236:TW236)</f>
        <v>4696354</v>
      </c>
      <c r="TX242" s="21">
        <f>SUM($R204:TX204)+SUM($R230:TX230)-SUM($R236:TX236)</f>
        <v>4721044</v>
      </c>
      <c r="TY242" s="21">
        <f>SUM($R204:TY204)+SUM($R230:TY230)-SUM($R236:TY236)</f>
        <v>4745854</v>
      </c>
      <c r="TZ242" s="21">
        <f>SUM($R204:TZ204)+SUM($R230:TZ230)-SUM($R236:TZ236)</f>
        <v>4770784</v>
      </c>
      <c r="UA242" s="21">
        <f>SUM($R204:UA204)+SUM($R230:UA230)-SUM($R236:UA236)</f>
        <v>4785220</v>
      </c>
      <c r="UB242" s="21">
        <f>SUM($R204:UB204)+SUM($R230:UB230)-SUM($R236:UB236)</f>
        <v>4799602</v>
      </c>
      <c r="UC242" s="21">
        <f>SUM($R204:UC204)+SUM($R230:UC230)-SUM($R236:UC236)</f>
        <v>4813930</v>
      </c>
      <c r="UD242" s="21">
        <f>SUM($R204:UD204)+SUM($R230:UD230)-SUM($R236:UD236)</f>
        <v>4828204</v>
      </c>
      <c r="UE242" s="21">
        <f>SUM($R204:UE204)+SUM($R230:UE230)-SUM($R236:UE236)</f>
        <v>4842424</v>
      </c>
      <c r="UF242" s="21">
        <f>SUM($R204:UF204)+SUM($R230:UF230)-SUM($R236:UF236)</f>
        <v>4856590</v>
      </c>
      <c r="UG242" s="21">
        <f>SUM($R204:UG204)+SUM($R230:UG230)-SUM($R236:UG236)</f>
        <v>4870702</v>
      </c>
      <c r="UH242" s="21">
        <f>SUM($R204:UH204)+SUM($R230:UH230)-SUM($R236:UH236)</f>
        <v>4884760</v>
      </c>
      <c r="UI242" s="21">
        <f>SUM($R204:UI204)+SUM($R230:UI230)-SUM($R236:UI236)</f>
        <v>4898764</v>
      </c>
      <c r="UJ242" s="21">
        <f>SUM($R204:UJ204)+SUM($R230:UJ230)-SUM($R236:UJ236)</f>
        <v>4908556</v>
      </c>
      <c r="UK242" s="21">
        <f>SUM($R204:UK204)+SUM($R230:UK230)-SUM($R236:UK236)</f>
        <v>4918294</v>
      </c>
      <c r="UL242" s="21">
        <f>SUM($R204:UL204)+SUM($R230:UL230)-SUM($R236:UL236)</f>
        <v>4927978</v>
      </c>
      <c r="UM242" s="21">
        <f>SUM($R204:UM204)+SUM($R230:UM230)-SUM($R236:UM236)</f>
        <v>4937608</v>
      </c>
      <c r="UN242" s="21">
        <f>SUM($R204:UN204)+SUM($R230:UN230)-SUM($R236:UN236)</f>
        <v>4947184</v>
      </c>
      <c r="UO242" s="21">
        <f>SUM($R204:UO204)+SUM($R230:UO230)-SUM($R236:UO236)</f>
        <v>4956706</v>
      </c>
      <c r="UP242" s="21">
        <f>SUM($R204:UP204)+SUM($R230:UP230)-SUM($R236:UP236)</f>
        <v>4966174</v>
      </c>
      <c r="UQ242" s="21">
        <f>SUM($R204:UQ204)+SUM($R230:UQ230)-SUM($R236:UQ236)</f>
        <v>4975588</v>
      </c>
      <c r="UR242" s="21">
        <f>SUM($R204:UR204)+SUM($R230:UR230)-SUM($R236:UR236)</f>
        <v>4984948</v>
      </c>
      <c r="US242" s="21">
        <f>SUM($R204:US204)+SUM($R230:US230)-SUM($R236:US236)</f>
        <v>4994254</v>
      </c>
      <c r="UT242" s="21">
        <f>SUM($R204:UT204)+SUM($R230:UT230)-SUM($R236:UT236)</f>
        <v>5003506</v>
      </c>
      <c r="UU242" s="21">
        <f>SUM($R204:UU204)+SUM($R230:UU230)-SUM($R236:UU236)</f>
        <v>5012632</v>
      </c>
      <c r="UV242" s="21">
        <f>SUM($R204:UV204)+SUM($R230:UV230)-SUM($R236:UV236)</f>
        <v>5021632</v>
      </c>
      <c r="UW242" s="21">
        <f>SUM($R204:UW204)+SUM($R230:UW230)-SUM($R236:UW236)</f>
        <v>5030506</v>
      </c>
      <c r="UX242" s="21">
        <f>SUM($R204:UX204)+SUM($R230:UX230)-SUM($R236:UX236)</f>
        <v>5039254</v>
      </c>
      <c r="UY242" s="21">
        <f>SUM($R204:UY204)+SUM($R230:UY230)-SUM($R236:UY236)</f>
        <v>5047876</v>
      </c>
      <c r="UZ242" s="21">
        <f>SUM($R204:UZ204)+SUM($R230:UZ230)-SUM($R236:UZ236)</f>
        <v>5056372</v>
      </c>
      <c r="VA242" s="21">
        <f>SUM($R204:VA204)+SUM($R230:VA230)-SUM($R236:VA236)</f>
        <v>5064742</v>
      </c>
      <c r="VB242" s="21">
        <f>SUM($R204:VB204)+SUM($R230:VB230)-SUM($R236:VB236)</f>
        <v>5072986</v>
      </c>
      <c r="VC242" s="21">
        <f>SUM($R204:VC204)+SUM($R230:VC230)-SUM($R236:VC236)</f>
        <v>5081104</v>
      </c>
      <c r="VD242" s="21">
        <f>SUM($R204:VD204)+SUM($R230:VD230)-SUM($R236:VD236)</f>
        <v>5089096</v>
      </c>
      <c r="VE242" s="21">
        <f>SUM($R204:VE204)+SUM($R230:VE230)-SUM($R236:VE236)</f>
        <v>5084884</v>
      </c>
      <c r="VF242" s="21">
        <f>SUM($R204:VF204)+SUM($R230:VF230)-SUM($R236:VF236)</f>
        <v>5080348</v>
      </c>
      <c r="VG242" s="21">
        <f>SUM($R204:VG204)+SUM($R230:VG230)-SUM($R236:VG236)</f>
        <v>5075488</v>
      </c>
      <c r="VH242" s="21">
        <f>SUM($R204:VH204)+SUM($R230:VH230)-SUM($R236:VH236)</f>
        <v>5070304</v>
      </c>
      <c r="VI242" s="21">
        <f>SUM($R204:VI204)+SUM($R230:VI230)-SUM($R236:VI236)</f>
        <v>5064796</v>
      </c>
      <c r="VJ242" s="21">
        <f>SUM($R204:VJ204)+SUM($R230:VJ230)-SUM($R236:VJ236)</f>
        <v>5058964</v>
      </c>
      <c r="VK242" s="21">
        <f>SUM($R204:VK204)+SUM($R230:VK230)-SUM($R236:VK236)</f>
        <v>5052808</v>
      </c>
      <c r="VL242" s="21">
        <f>SUM($R204:VL204)+SUM($R230:VL230)-SUM($R236:VL236)</f>
        <v>5046328</v>
      </c>
      <c r="VM242" s="21">
        <f>SUM($R204:VM204)+SUM($R230:VM230)-SUM($R236:VM236)</f>
        <v>5039524</v>
      </c>
      <c r="VN242" s="21">
        <f>SUM($R204:VN204)+SUM($R230:VN230)-SUM($R236:VN236)</f>
        <v>5032396</v>
      </c>
      <c r="VO242" s="21">
        <f>SUM($R204:VO204)+SUM($R230:VO230)-SUM($R236:VO236)</f>
        <v>5029984</v>
      </c>
      <c r="VP242" s="21">
        <f>SUM($R204:VP204)+SUM($R230:VP230)-SUM($R236:VP236)</f>
        <v>5027248</v>
      </c>
      <c r="VQ242" s="21">
        <f>SUM($R204:VQ204)+SUM($R230:VQ230)-SUM($R236:VQ236)</f>
        <v>5024188</v>
      </c>
      <c r="VR242" s="21">
        <f>SUM($R204:VR204)+SUM($R230:VR230)-SUM($R236:VR236)</f>
        <v>5020804</v>
      </c>
      <c r="VS242" s="21">
        <f>SUM($R204:VS204)+SUM($R230:VS230)-SUM($R236:VS236)</f>
        <v>5017096</v>
      </c>
      <c r="VT242" s="21">
        <f>SUM($R204:VT204)+SUM($R230:VT230)-SUM($R236:VT236)</f>
        <v>5013064</v>
      </c>
      <c r="VU242" s="21">
        <f>SUM($R204:VU204)+SUM($R230:VU230)-SUM($R236:VU236)</f>
        <v>5008708</v>
      </c>
      <c r="VV242" s="21">
        <f>SUM($R204:VV204)+SUM($R230:VV230)-SUM($R236:VV236)</f>
        <v>5004028</v>
      </c>
      <c r="VW242" s="21">
        <f>SUM($R204:VW204)+SUM($R230:VW230)-SUM($R236:VW236)</f>
        <v>4999024</v>
      </c>
      <c r="VX242" s="21">
        <f>SUM($R204:VX204)+SUM($R230:VX230)-SUM($R236:VX236)</f>
        <v>4993696</v>
      </c>
      <c r="VY242" s="21">
        <f>SUM($R204:VY204)+SUM($R230:VY230)-SUM($R236:VY236)</f>
        <v>4988044</v>
      </c>
      <c r="VZ242" s="21">
        <f>SUM($R204:VZ204)+SUM($R230:VZ230)-SUM($R236:VZ236)</f>
        <v>4982116</v>
      </c>
      <c r="WA242" s="21">
        <f>SUM($R204:WA204)+SUM($R230:WA230)-SUM($R236:WA236)</f>
        <v>4975912</v>
      </c>
      <c r="WB242" s="21">
        <f>SUM($R204:WB204)+SUM($R230:WB230)-SUM($R236:WB236)</f>
        <v>4969432</v>
      </c>
      <c r="WC242" s="21">
        <f>SUM($R204:WC204)+SUM($R230:WC230)-SUM($R236:WC236)</f>
        <v>4962676</v>
      </c>
      <c r="WD242" s="21">
        <f>SUM($R204:WD204)+SUM($R230:WD230)-SUM($R236:WD236)</f>
        <v>4955644</v>
      </c>
      <c r="WE242" s="21">
        <f>SUM($R204:WE204)+SUM($R230:WE230)-SUM($R236:WE236)</f>
        <v>4948336</v>
      </c>
      <c r="WF242" s="21">
        <f>SUM($R204:WF204)+SUM($R230:WF230)-SUM($R236:WF236)</f>
        <v>4940752</v>
      </c>
      <c r="WG242" s="21">
        <f>SUM($R204:WG204)+SUM($R230:WG230)-SUM($R236:WG236)</f>
        <v>4932892</v>
      </c>
      <c r="WH242" s="21">
        <f>SUM($R204:WH204)+SUM($R230:WH230)-SUM($R236:WH236)</f>
        <v>4924756</v>
      </c>
      <c r="WI242" s="21">
        <f>SUM($R204:WI204)+SUM($R230:WI230)-SUM($R236:WI236)</f>
        <v>4916344</v>
      </c>
      <c r="WJ242" s="21">
        <f>SUM($R204:WJ204)+SUM($R230:WJ230)-SUM($R236:WJ236)</f>
        <v>4922296</v>
      </c>
      <c r="WK242" s="21">
        <f>SUM($R204:WK204)+SUM($R230:WK230)-SUM($R236:WK236)</f>
        <v>4928212</v>
      </c>
      <c r="WL242" s="21">
        <f>SUM($R204:WL204)+SUM($R230:WL230)-SUM($R236:WL236)</f>
        <v>4934092</v>
      </c>
      <c r="WM242" s="21">
        <f>SUM($R204:WM204)+SUM($R230:WM230)-SUM($R236:WM236)</f>
        <v>4939936</v>
      </c>
      <c r="WN242" s="21">
        <f>SUM($R204:WN204)+SUM($R230:WN230)-SUM($R236:WN236)</f>
        <v>4945744</v>
      </c>
      <c r="WO242" s="21">
        <f>SUM($R204:WO204)+SUM($R230:WO230)-SUM($R236:WO236)</f>
        <v>4951516</v>
      </c>
      <c r="WP242" s="21">
        <f>SUM($R204:WP204)+SUM($R230:WP230)-SUM($R236:WP236)</f>
        <v>4957252</v>
      </c>
      <c r="WQ242" s="21">
        <f>SUM($R204:WQ204)+SUM($R230:WQ230)-SUM($R236:WQ236)</f>
        <v>4962952</v>
      </c>
      <c r="WR242" s="21">
        <f>SUM($R204:WR204)+SUM($R230:WR230)-SUM($R236:WR236)</f>
        <v>4968616</v>
      </c>
      <c r="WS242" s="21">
        <f>SUM($R204:WS204)+SUM($R230:WS230)-SUM($R236:WS236)</f>
        <v>4974496</v>
      </c>
      <c r="WT242" s="21">
        <f>SUM($R204:WT204)+SUM($R230:WT230)-SUM($R236:WT236)</f>
        <v>4980340</v>
      </c>
      <c r="WU242" s="21">
        <f>SUM($R204:WU204)+SUM($R230:WU230)-SUM($R236:WU236)</f>
        <v>4986148</v>
      </c>
      <c r="WV242" s="21">
        <f>SUM($R204:WV204)+SUM($R230:WV230)-SUM($R236:WV236)</f>
        <v>4991920</v>
      </c>
      <c r="WW242" s="21">
        <f>SUM($R204:WW204)+SUM($R230:WW230)-SUM($R236:WW236)</f>
        <v>4997656</v>
      </c>
      <c r="WX242" s="21">
        <f>SUM($R204:WX204)+SUM($R230:WX230)-SUM($R236:WX236)</f>
        <v>5003356</v>
      </c>
      <c r="WY242" s="21">
        <f>SUM($R204:WY204)+SUM($R230:WY230)-SUM($R236:WY236)</f>
        <v>5009020</v>
      </c>
      <c r="WZ242" s="21">
        <f>SUM($R204:WZ204)+SUM($R230:WZ230)-SUM($R236:WZ236)</f>
        <v>5014648</v>
      </c>
      <c r="XA242" s="21">
        <f>SUM($R204:XA204)+SUM($R230:XA230)-SUM($R236:XA236)</f>
        <v>5020240</v>
      </c>
      <c r="XB242" s="21">
        <f>SUM($R204:XB204)+SUM($R230:XB230)-SUM($R236:XB236)</f>
        <v>5025694</v>
      </c>
      <c r="XC242" s="21">
        <f>SUM($R204:XC204)+SUM($R230:XC230)-SUM($R236:XC236)</f>
        <v>5031010</v>
      </c>
      <c r="XD242" s="21">
        <f>SUM($R204:XD204)+SUM($R230:XD230)-SUM($R236:XD236)</f>
        <v>5036188</v>
      </c>
      <c r="XE242" s="21">
        <f>SUM($R204:XE204)+SUM($R230:XE230)-SUM($R236:XE236)</f>
        <v>5041228</v>
      </c>
      <c r="XF242" s="21">
        <f>SUM($R204:XF204)+SUM($R230:XF230)-SUM($R236:XF236)</f>
        <v>5046130</v>
      </c>
      <c r="XG242" s="21">
        <f>SUM($R204:XG204)+SUM($R230:XG230)-SUM($R236:XG236)</f>
        <v>5050894</v>
      </c>
      <c r="XH242" s="21">
        <f>SUM($R204:XH204)+SUM($R230:XH230)-SUM($R236:XH236)</f>
        <v>5055520</v>
      </c>
      <c r="XI242" s="21">
        <f>SUM($R204:XI204)+SUM($R230:XI230)-SUM($R236:XI236)</f>
        <v>5060008</v>
      </c>
      <c r="XJ242" s="21">
        <f>SUM($R204:XJ204)+SUM($R230:XJ230)-SUM($R236:XJ236)</f>
        <v>5064358</v>
      </c>
      <c r="XK242" s="21">
        <f>SUM($R204:XK204)+SUM($R230:XK230)-SUM($R236:XK236)</f>
        <v>5068570</v>
      </c>
      <c r="XL242" s="21">
        <f>SUM($R204:XL204)+SUM($R230:XL230)-SUM($R236:XL236)</f>
        <v>5072644</v>
      </c>
      <c r="XM242" s="21">
        <f>SUM($R204:XM204)+SUM($R230:XM230)-SUM($R236:XM236)</f>
        <v>5076580</v>
      </c>
      <c r="XN242" s="21">
        <f>SUM($R204:XN204)+SUM($R230:XN230)-SUM($R236:XN236)</f>
        <v>5081110</v>
      </c>
      <c r="XO242" s="21">
        <f>SUM($R204:XO204)+SUM($R230:XO230)-SUM($R236:XO236)</f>
        <v>5085514</v>
      </c>
      <c r="XP242" s="21">
        <f>SUM($R204:XP204)+SUM($R230:XP230)-SUM($R236:XP236)</f>
        <v>5089792</v>
      </c>
      <c r="XQ242" s="21">
        <f>SUM($R204:XQ204)+SUM($R230:XQ230)-SUM($R236:XQ236)</f>
        <v>5093944</v>
      </c>
      <c r="XR242" s="21">
        <f>SUM($R204:XR204)+SUM($R230:XR230)-SUM($R236:XR236)</f>
        <v>5097970</v>
      </c>
      <c r="XS242" s="21">
        <f>SUM($R204:XS204)+SUM($R230:XS230)-SUM($R236:XS236)</f>
        <v>5101870</v>
      </c>
      <c r="XT242" s="21">
        <f>SUM($R204:XT204)+SUM($R230:XT230)-SUM($R236:XT236)</f>
        <v>5105644</v>
      </c>
      <c r="XU242" s="21">
        <f>SUM($R204:XU204)+SUM($R230:XU230)-SUM($R236:XU236)</f>
        <v>5109292</v>
      </c>
      <c r="XV242" s="21">
        <f>SUM($R204:XV204)+SUM($R230:XV230)-SUM($R236:XV236)</f>
        <v>5112814</v>
      </c>
      <c r="XW242" s="21">
        <f>SUM($R204:XW204)+SUM($R230:XW230)-SUM($R236:XW236)</f>
        <v>5116210</v>
      </c>
      <c r="XX242" s="21">
        <f>SUM($R204:XX204)+SUM($R230:XX230)-SUM($R236:XX236)</f>
        <v>5120992</v>
      </c>
      <c r="XY242" s="21">
        <f>SUM($R204:XY204)+SUM($R230:XY230)-SUM($R236:XY236)</f>
        <v>5125648</v>
      </c>
      <c r="XZ242" s="21">
        <f>SUM($R204:XZ204)+SUM($R230:XZ230)-SUM($R236:XZ236)</f>
        <v>5130178</v>
      </c>
      <c r="YA242" s="21">
        <f>SUM($R204:YA204)+SUM($R230:YA230)-SUM($R236:YA236)</f>
        <v>5134582</v>
      </c>
      <c r="YB242" s="21">
        <f>SUM($R204:YB204)+SUM($R230:YB230)-SUM($R236:YB236)</f>
        <v>5138860</v>
      </c>
      <c r="YC242" s="21">
        <f>SUM($R204:YC204)+SUM($R230:YC230)-SUM($R236:YC236)</f>
        <v>5143012</v>
      </c>
      <c r="YD242" s="21">
        <f>SUM($R204:YD204)+SUM($R230:YD230)-SUM($R236:YD236)</f>
        <v>5147038</v>
      </c>
      <c r="YE242" s="21">
        <f>SUM($R204:YE204)+SUM($R230:YE230)-SUM($R236:YE236)</f>
        <v>5150938</v>
      </c>
      <c r="YF242" s="21">
        <f>SUM($R204:YF204)+SUM($R230:YF230)-SUM($R236:YF236)</f>
        <v>5154712</v>
      </c>
      <c r="YG242" s="21">
        <f>SUM($R204:YG204)+SUM($R230:YG230)-SUM($R236:YG236)</f>
        <v>5158396</v>
      </c>
      <c r="YH242" s="21">
        <f>SUM($R204:YH204)+SUM($R230:YH230)-SUM($R236:YH236)</f>
        <v>5161990</v>
      </c>
      <c r="YI242" s="21">
        <f>SUM($R204:YI204)+SUM($R230:YI230)-SUM($R236:YI236)</f>
        <v>5165494</v>
      </c>
      <c r="YJ242" s="21">
        <f>SUM($R204:YJ204)+SUM($R230:YJ230)-SUM($R236:YJ236)</f>
        <v>5168908</v>
      </c>
      <c r="YK242" s="21">
        <f>SUM($R204:YK204)+SUM($R230:YK230)-SUM($R236:YK236)</f>
        <v>5172232</v>
      </c>
      <c r="YL242" s="21">
        <f>SUM($R204:YL204)+SUM($R230:YL230)-SUM($R236:YL236)</f>
        <v>5175466</v>
      </c>
      <c r="YM242" s="21">
        <f>SUM($R204:YM204)+SUM($R230:YM230)-SUM($R236:YM236)</f>
        <v>5178610</v>
      </c>
      <c r="YN242" s="21">
        <f>SUM($R204:YN204)+SUM($R230:YN230)-SUM($R236:YN236)</f>
        <v>5181664</v>
      </c>
      <c r="YO242" s="21">
        <f>SUM($R204:YO204)+SUM($R230:YO230)-SUM($R236:YO236)</f>
        <v>5184628</v>
      </c>
      <c r="YP242" s="21">
        <f>SUM($R204:YP204)+SUM($R230:YP230)-SUM($R236:YP236)</f>
        <v>5187502</v>
      </c>
      <c r="YQ242" s="21">
        <f>SUM($R204:YQ204)+SUM($R230:YQ230)-SUM($R236:YQ236)</f>
        <v>5190286</v>
      </c>
      <c r="YR242" s="21">
        <f>SUM($R204:YR204)+SUM($R230:YR230)-SUM($R236:YR236)</f>
        <v>5192980</v>
      </c>
      <c r="YS242" s="21">
        <f>SUM($R204:YS204)+SUM($R230:YS230)-SUM($R236:YS236)</f>
        <v>5199976</v>
      </c>
      <c r="YT242" s="21">
        <f>SUM($R204:YT204)+SUM($R230:YT230)-SUM($R236:YT236)</f>
        <v>5206954</v>
      </c>
      <c r="YU242" s="21">
        <f>SUM($R204:YU204)+SUM($R230:YU230)-SUM($R236:YU236)</f>
        <v>5213914</v>
      </c>
      <c r="YV242" s="21">
        <f>SUM($R204:YV204)+SUM($R230:YV230)-SUM($R236:YV236)</f>
        <v>5220856</v>
      </c>
      <c r="YW242" s="21">
        <f>SUM($R204:YW204)+SUM($R230:YW230)-SUM($R236:YW236)</f>
        <v>5227780</v>
      </c>
      <c r="YX242" s="21">
        <f>SUM($R204:YX204)+SUM($R230:YX230)-SUM($R236:YX236)</f>
        <v>5234686</v>
      </c>
      <c r="YY242" s="21">
        <f>SUM($R204:YY204)+SUM($R230:YY230)-SUM($R236:YY236)</f>
        <v>5241574</v>
      </c>
      <c r="YZ242" s="21">
        <f>SUM($R204:YZ204)+SUM($R230:YZ230)-SUM($R236:YZ236)</f>
        <v>5248444</v>
      </c>
      <c r="ZA242" s="21">
        <f>SUM($R204:ZA204)+SUM($R230:ZA230)-SUM($R236:ZA236)</f>
        <v>5255296</v>
      </c>
      <c r="ZB242" s="21">
        <f>SUM($R204:ZB204)+SUM($R230:ZB230)-SUM($R236:ZB236)</f>
        <v>5262130</v>
      </c>
      <c r="ZC242" s="21">
        <f>SUM($R204:ZC204)+SUM($R230:ZC230)-SUM($R236:ZC236)</f>
        <v>5267938</v>
      </c>
      <c r="ZD242" s="21">
        <f>SUM($R204:ZD204)+SUM($R230:ZD230)-SUM($R236:ZD236)</f>
        <v>5273728</v>
      </c>
      <c r="ZE242" s="21">
        <f>SUM($R204:ZE204)+SUM($R230:ZE230)-SUM($R236:ZE236)</f>
        <v>5279500</v>
      </c>
      <c r="ZF242" s="21">
        <f>SUM($R204:ZF204)+SUM($R230:ZF230)-SUM($R236:ZF236)</f>
        <v>5285254</v>
      </c>
      <c r="ZG242" s="21">
        <f>SUM($R204:ZG204)+SUM($R230:ZG230)-SUM($R236:ZG236)</f>
        <v>5290990</v>
      </c>
      <c r="ZH242" s="21">
        <f>SUM($R204:ZH204)+SUM($R230:ZH230)-SUM($R236:ZH236)</f>
        <v>5296708</v>
      </c>
      <c r="ZI242" s="21">
        <f>SUM($R204:ZI204)+SUM($R230:ZI230)-SUM($R236:ZI236)</f>
        <v>5302408</v>
      </c>
      <c r="ZJ242" s="21">
        <f>SUM($R204:ZJ204)+SUM($R230:ZJ230)-SUM($R236:ZJ236)</f>
        <v>5308090</v>
      </c>
      <c r="ZK242" s="21">
        <f>SUM($R204:ZK204)+SUM($R230:ZK230)-SUM($R236:ZK236)</f>
        <v>5313844</v>
      </c>
      <c r="ZL242" s="21">
        <f>SUM($R204:ZL204)+SUM($R230:ZL230)-SUM($R236:ZL236)</f>
        <v>5319670</v>
      </c>
      <c r="ZM242" s="21">
        <f>SUM($R204:ZM204)+SUM($R230:ZM230)-SUM($R236:ZM236)</f>
        <v>5325568</v>
      </c>
      <c r="ZN242" s="21">
        <f>SUM($R204:ZN204)+SUM($R230:ZN230)-SUM($R236:ZN236)</f>
        <v>5331538</v>
      </c>
      <c r="ZO242" s="21">
        <f>SUM($R204:ZO204)+SUM($R230:ZO230)-SUM($R236:ZO236)</f>
        <v>5337580</v>
      </c>
      <c r="ZP242" s="21">
        <f>SUM($R204:ZP204)+SUM($R230:ZP230)-SUM($R236:ZP236)</f>
        <v>5343694</v>
      </c>
      <c r="ZQ242" s="21">
        <f>SUM($R204:ZQ204)+SUM($R230:ZQ230)-SUM($R236:ZQ236)</f>
        <v>5349880</v>
      </c>
      <c r="ZR242" s="21">
        <f>SUM($R204:ZR204)+SUM($R230:ZR230)-SUM($R236:ZR236)</f>
        <v>5356138</v>
      </c>
      <c r="ZS242" s="21">
        <f>SUM($R204:ZS204)+SUM($R230:ZS230)-SUM($R236:ZS236)</f>
        <v>5362468</v>
      </c>
      <c r="ZT242" s="21">
        <f>SUM($R204:ZT204)+SUM($R230:ZT230)-SUM($R236:ZT236)</f>
        <v>5368870</v>
      </c>
      <c r="ZU242" s="21">
        <f>SUM($R204:ZU204)+SUM($R230:ZU230)-SUM($R236:ZU236)</f>
        <v>5375344</v>
      </c>
      <c r="ZV242" s="21">
        <f>SUM($R204:ZV204)+SUM($R230:ZV230)-SUM($R236:ZV236)</f>
        <v>5381890</v>
      </c>
      <c r="ZW242" s="21">
        <f>SUM($R204:ZW204)+SUM($R230:ZW230)-SUM($R236:ZW236)</f>
        <v>5388508</v>
      </c>
      <c r="ZX242" s="21">
        <f>SUM($R204:ZX204)+SUM($R230:ZX230)-SUM($R236:ZX236)</f>
        <v>5392270</v>
      </c>
      <c r="ZY242" s="21">
        <f>SUM($R204:ZY204)+SUM($R230:ZY230)-SUM($R236:ZY236)</f>
        <v>5396056</v>
      </c>
      <c r="ZZ242" s="21">
        <f>SUM($R204:ZZ204)+SUM($R230:ZZ230)-SUM($R236:ZZ236)</f>
        <v>5399866</v>
      </c>
      <c r="AAA242" s="21">
        <f>SUM($R204:AAA204)+SUM($R230:AAA230)-SUM($R236:AAA236)</f>
        <v>5403700</v>
      </c>
      <c r="AAB242" s="21">
        <f>SUM($R204:AAB204)+SUM($R230:AAB230)-SUM($R236:AAB236)</f>
        <v>5407558</v>
      </c>
      <c r="AAC242" s="21">
        <f>SUM($R204:AAC204)+SUM($R230:AAC230)-SUM($R236:AAC236)</f>
        <v>5411440</v>
      </c>
      <c r="AAD242" s="21">
        <f>SUM($R204:AAD204)+SUM($R230:AAD230)-SUM($R236:AAD236)</f>
        <v>5415346</v>
      </c>
      <c r="AAE242" s="21">
        <f>SUM($R204:AAE204)+SUM($R230:AAE230)-SUM($R236:AAE236)</f>
        <v>5421418</v>
      </c>
      <c r="AAF242" s="21">
        <f>SUM($R204:AAF204)+SUM($R230:AAF230)-SUM($R236:AAF236)</f>
        <v>5427514</v>
      </c>
      <c r="AAG242" s="21">
        <f>SUM($R204:AAG204)+SUM($R230:AAG230)-SUM($R236:AAG236)</f>
        <v>5433634</v>
      </c>
      <c r="AAH242" s="21">
        <f>SUM($R204:AAH204)+SUM($R230:AAH230)-SUM($R236:AAH236)</f>
        <v>5439778</v>
      </c>
      <c r="AAI242" s="21">
        <f>SUM($R204:AAI204)+SUM($R230:AAI230)-SUM($R236:AAI236)</f>
        <v>5445946</v>
      </c>
      <c r="AAJ242" s="21">
        <f>SUM($R204:AAJ204)+SUM($R230:AAJ230)-SUM($R236:AAJ236)</f>
        <v>5452138</v>
      </c>
      <c r="AAK242" s="21">
        <f>SUM($R204:AAK204)+SUM($R230:AAK230)-SUM($R236:AAK236)</f>
        <v>5458354</v>
      </c>
      <c r="AAL242" s="21">
        <f>SUM($R204:AAL204)+SUM($R230:AAL230)-SUM($R236:AAL236)</f>
        <v>5464594</v>
      </c>
      <c r="AAM242" s="21">
        <f>SUM($R204:AAM204)+SUM($R230:AAM230)-SUM($R236:AAM236)</f>
        <v>5470858</v>
      </c>
      <c r="AAN242" s="21">
        <f>SUM($R204:AAN204)+SUM($R230:AAN230)-SUM($R236:AAN236)</f>
        <v>5477146</v>
      </c>
      <c r="AAO242" s="21">
        <f>SUM($R204:AAO204)+SUM($R230:AAO230)-SUM($R236:AAO236)</f>
        <v>5483458</v>
      </c>
      <c r="AAP242" s="21">
        <f>SUM($R204:AAP204)+SUM($R230:AAP230)-SUM($R236:AAP236)</f>
        <v>5489794</v>
      </c>
      <c r="AAQ242" s="21">
        <f>SUM($R204:AAQ204)+SUM($R230:AAQ230)-SUM($R236:AAQ236)</f>
        <v>5496154</v>
      </c>
      <c r="AAR242" s="21">
        <f>SUM($R204:AAR204)+SUM($R230:AAR230)-SUM($R236:AAR236)</f>
        <v>5502538</v>
      </c>
      <c r="AAS242" s="21">
        <f>SUM($R204:AAS204)+SUM($R230:AAS230)-SUM($R236:AAS236)</f>
        <v>5508946</v>
      </c>
      <c r="AAT242" s="21">
        <f>SUM($R204:AAT204)+SUM($R230:AAT230)-SUM($R236:AAT236)</f>
        <v>5515378</v>
      </c>
      <c r="AAU242" s="21">
        <f>SUM($R204:AAU204)+SUM($R230:AAU230)-SUM($R236:AAU236)</f>
        <v>5521834</v>
      </c>
      <c r="AAV242" s="21">
        <f>SUM($R204:AAV204)+SUM($R230:AAV230)-SUM($R236:AAV236)</f>
        <v>5528314</v>
      </c>
      <c r="AAW242" s="21">
        <f>SUM($R204:AAW204)+SUM($R230:AAW230)-SUM($R236:AAW236)</f>
        <v>5534818</v>
      </c>
      <c r="AAX242" s="21">
        <f>SUM($R204:AAX204)+SUM($R230:AAX230)-SUM($R236:AAX236)</f>
        <v>5541346</v>
      </c>
      <c r="AAY242" s="21">
        <f>SUM($R204:AAY204)+SUM($R230:AAY230)-SUM($R236:AAY236)</f>
        <v>5547898</v>
      </c>
      <c r="AAZ242" s="21">
        <f>SUM($R204:AAZ204)+SUM($R230:AAZ230)-SUM($R236:AAZ236)</f>
        <v>5560696</v>
      </c>
      <c r="ABA242" s="21">
        <f>SUM($R204:ABA204)+SUM($R230:ABA230)-SUM($R236:ABA236)</f>
        <v>5573620</v>
      </c>
      <c r="ABB242" s="21">
        <f>SUM($R204:ABB204)+SUM($R230:ABB230)-SUM($R236:ABB236)</f>
        <v>5586670</v>
      </c>
      <c r="ABC242" s="21">
        <f>SUM($R204:ABC204)+SUM($R230:ABC230)-SUM($R236:ABC236)</f>
        <v>5599846</v>
      </c>
      <c r="ABD242" s="21">
        <f>SUM($R204:ABD204)+SUM($R230:ABD230)-SUM($R236:ABD236)</f>
        <v>5613148</v>
      </c>
      <c r="ABE242" s="21">
        <f>SUM($R204:ABE204)+SUM($R230:ABE230)-SUM($R236:ABE236)</f>
        <v>5626576</v>
      </c>
      <c r="ABF242" s="21">
        <f>SUM($R204:ABF204)+SUM($R230:ABF230)-SUM($R236:ABF236)</f>
        <v>5640130</v>
      </c>
      <c r="ABG242" s="21">
        <f>SUM($R204:ABG204)+SUM($R230:ABG230)-SUM($R236:ABG236)</f>
        <v>5653810</v>
      </c>
      <c r="ABH242" s="21">
        <f>SUM($R204:ABH204)+SUM($R230:ABH230)-SUM($R236:ABH236)</f>
        <v>5667616</v>
      </c>
      <c r="ABI242" s="21">
        <f>SUM($R204:ABI204)+SUM($R230:ABI230)-SUM($R236:ABI236)</f>
        <v>5681548</v>
      </c>
      <c r="ABJ242" s="21">
        <f>SUM($R204:ABJ204)+SUM($R230:ABJ230)-SUM($R236:ABJ236)</f>
        <v>5694850</v>
      </c>
      <c r="ABK242" s="21">
        <f>SUM($R204:ABK204)+SUM($R230:ABK230)-SUM($R236:ABK236)</f>
        <v>5708278</v>
      </c>
      <c r="ABL242" s="21">
        <f>SUM($R204:ABL204)+SUM($R230:ABL230)-SUM($R236:ABL236)</f>
        <v>5721832</v>
      </c>
      <c r="ABM242" s="21">
        <f>SUM($R204:ABM204)+SUM($R230:ABM230)-SUM($R236:ABM236)</f>
        <v>5735512</v>
      </c>
      <c r="ABN242" s="21">
        <f>SUM($R204:ABN204)+SUM($R230:ABN230)-SUM($R236:ABN236)</f>
        <v>5749318</v>
      </c>
      <c r="ABO242" s="21">
        <f>SUM($R204:ABO204)+SUM($R230:ABO230)-SUM($R236:ABO236)</f>
        <v>5763250</v>
      </c>
      <c r="ABP242" s="21">
        <f>SUM($R204:ABP204)+SUM($R230:ABP230)-SUM($R236:ABP236)</f>
        <v>5777308</v>
      </c>
      <c r="ABQ242" s="21">
        <f>SUM($R204:ABQ204)+SUM($R230:ABQ230)-SUM($R236:ABQ236)</f>
        <v>5791492</v>
      </c>
      <c r="ABR242" s="21">
        <f>SUM($R204:ABR204)+SUM($R230:ABR230)-SUM($R236:ABR236)</f>
        <v>5805802</v>
      </c>
      <c r="ABS242" s="21">
        <f>SUM($R204:ABS204)+SUM($R230:ABS230)-SUM($R236:ABS236)</f>
        <v>5820238</v>
      </c>
      <c r="ABT242" s="21">
        <f>SUM($R204:ABT204)+SUM($R230:ABT230)-SUM($R236:ABT236)</f>
        <v>5834824</v>
      </c>
      <c r="ABU242" s="21">
        <f>SUM($R204:ABU204)+SUM($R230:ABU230)-SUM($R236:ABU236)</f>
        <v>5849560</v>
      </c>
      <c r="ABV242" s="21">
        <f>SUM($R204:ABV204)+SUM($R230:ABV230)-SUM($R236:ABV236)</f>
        <v>5864446</v>
      </c>
      <c r="ABW242" s="21">
        <f>SUM($R204:ABW204)+SUM($R230:ABW230)-SUM($R236:ABW236)</f>
        <v>5879482</v>
      </c>
      <c r="ABX242" s="21">
        <f>SUM($R204:ABX204)+SUM($R230:ABX230)-SUM($R236:ABX236)</f>
        <v>5894668</v>
      </c>
      <c r="ABY242" s="21">
        <f>SUM($R204:ABY204)+SUM($R230:ABY230)-SUM($R236:ABY236)</f>
        <v>5910004</v>
      </c>
      <c r="ABZ242" s="21">
        <f>SUM($R204:ABZ204)+SUM($R230:ABZ230)-SUM($R236:ABZ236)</f>
        <v>5925490</v>
      </c>
      <c r="ACA242" s="21">
        <f>SUM($R204:ACA204)+SUM($R230:ACA230)-SUM($R236:ACA236)</f>
        <v>5941126</v>
      </c>
      <c r="ACB242" s="21">
        <f>SUM($R204:ACB204)+SUM($R230:ACB230)-SUM($R236:ACB236)</f>
        <v>5956912</v>
      </c>
      <c r="ACC242" s="21">
        <f>SUM($R204:ACC204)+SUM($R230:ACC230)-SUM($R236:ACC236)</f>
        <v>5972848</v>
      </c>
      <c r="ACD242" s="21">
        <f>SUM($R204:ACD204)+SUM($R230:ACD230)-SUM($R236:ACD236)</f>
        <v>5988934</v>
      </c>
      <c r="ACE242" s="21">
        <f>SUM($R204:ACE204)+SUM($R230:ACE230)-SUM($R236:ACE236)</f>
        <v>6002974</v>
      </c>
      <c r="ACF242" s="21">
        <f>SUM($R204:ACF204)+SUM($R230:ACF230)-SUM($R236:ACF236)</f>
        <v>6017128</v>
      </c>
      <c r="ACG242" s="21">
        <f>SUM($R204:ACG204)+SUM($R230:ACG230)-SUM($R236:ACG236)</f>
        <v>6031396</v>
      </c>
      <c r="ACH242" s="21">
        <f>SUM($R204:ACH204)+SUM($R230:ACH230)-SUM($R236:ACH236)</f>
        <v>6045778</v>
      </c>
      <c r="ACI242" s="21">
        <f>SUM($R204:ACI204)+SUM($R230:ACI230)-SUM($R236:ACI236)</f>
        <v>6060274</v>
      </c>
      <c r="ACJ242" s="21">
        <f>SUM($R204:ACJ204)+SUM($R230:ACJ230)-SUM($R236:ACJ236)</f>
        <v>6074884</v>
      </c>
      <c r="ACK242" s="21">
        <f>SUM($R204:ACK204)+SUM($R230:ACK230)-SUM($R236:ACK236)</f>
        <v>6089608</v>
      </c>
      <c r="ACL242" s="21">
        <f>SUM($R204:ACL204)+SUM($R230:ACL230)-SUM($R236:ACL236)</f>
        <v>6104446</v>
      </c>
      <c r="ACM242" s="21">
        <f>SUM($R204:ACM204)+SUM($R230:ACM230)-SUM($R236:ACM236)</f>
        <v>6119398</v>
      </c>
      <c r="ACN242" s="21">
        <f>SUM($R204:ACN204)+SUM($R230:ACN230)-SUM($R236:ACN236)</f>
        <v>6132574</v>
      </c>
      <c r="ACO242" s="21">
        <f>SUM($R204:ACO204)+SUM($R230:ACO230)-SUM($R236:ACO236)</f>
        <v>6145864</v>
      </c>
      <c r="ACP242" s="21">
        <f>SUM($R204:ACP204)+SUM($R230:ACP230)-SUM($R236:ACP236)</f>
        <v>6159268</v>
      </c>
      <c r="ACQ242" s="21">
        <f>SUM($R204:ACQ204)+SUM($R230:ACQ230)-SUM($R236:ACQ236)</f>
        <v>6172786</v>
      </c>
      <c r="ACR242" s="21">
        <f>SUM($R204:ACR204)+SUM($R230:ACR230)-SUM($R236:ACR236)</f>
        <v>6186418</v>
      </c>
      <c r="ACS242" s="21">
        <f>SUM($R204:ACS204)+SUM($R230:ACS230)-SUM($R236:ACS236)</f>
        <v>6200164</v>
      </c>
      <c r="ACT242" s="21">
        <f>SUM($R204:ACT204)+SUM($R230:ACT230)-SUM($R236:ACT236)</f>
        <v>6214024</v>
      </c>
      <c r="ACU242" s="21">
        <f>SUM($R204:ACU204)+SUM($R230:ACU230)-SUM($R236:ACU236)</f>
        <v>6227998</v>
      </c>
      <c r="ACV242" s="21">
        <f>SUM($R204:ACV204)+SUM($R230:ACV230)-SUM($R236:ACV236)</f>
        <v>6242086</v>
      </c>
      <c r="ACW242" s="21">
        <f>SUM($R204:ACW204)+SUM($R230:ACW230)-SUM($R236:ACW236)</f>
        <v>6256288</v>
      </c>
      <c r="ACX242" s="21">
        <f>SUM($R204:ACX204)+SUM($R230:ACX230)-SUM($R236:ACX236)</f>
        <v>6270604</v>
      </c>
      <c r="ACY242" s="21">
        <f>SUM($R204:ACY204)+SUM($R230:ACY230)-SUM($R236:ACY236)</f>
        <v>6285082</v>
      </c>
      <c r="ACZ242" s="21">
        <f>SUM($R204:ACZ204)+SUM($R230:ACZ230)-SUM($R236:ACZ236)</f>
        <v>6299722</v>
      </c>
      <c r="ADA242" s="21">
        <f>SUM($R204:ADA204)+SUM($R230:ADA230)-SUM($R236:ADA236)</f>
        <v>6314524</v>
      </c>
      <c r="ADB242" s="21">
        <f>SUM($R204:ADB204)+SUM($R230:ADB230)-SUM($R236:ADB236)</f>
        <v>6329488</v>
      </c>
      <c r="ADC242" s="21">
        <f>SUM($R204:ADC204)+SUM($R230:ADC230)-SUM($R236:ADC236)</f>
        <v>6344614</v>
      </c>
      <c r="ADD242" s="21">
        <f>SUM($R204:ADD204)+SUM($R230:ADD230)-SUM($R236:ADD236)</f>
        <v>6359902</v>
      </c>
      <c r="ADE242" s="21">
        <f>SUM($R204:ADE204)+SUM($R230:ADE230)-SUM($R236:ADE236)</f>
        <v>6375352</v>
      </c>
      <c r="ADF242" s="21">
        <f>SUM($R204:ADF204)+SUM($R230:ADF230)-SUM($R236:ADF236)</f>
        <v>6390964</v>
      </c>
      <c r="ADG242" s="21">
        <f>SUM($R204:ADG204)+SUM($R230:ADG230)-SUM($R236:ADG236)</f>
        <v>6406738</v>
      </c>
      <c r="ADH242" s="21">
        <f>SUM($R204:ADH204)+SUM($R230:ADH230)-SUM($R236:ADH236)</f>
        <v>6422674</v>
      </c>
      <c r="ADI242" s="21">
        <f>SUM($R204:ADI204)+SUM($R230:ADI230)-SUM($R236:ADI236)</f>
        <v>6433282</v>
      </c>
      <c r="ADJ242" s="21">
        <f>SUM($R204:ADJ204)+SUM($R230:ADJ230)-SUM($R236:ADJ236)</f>
        <v>6443962</v>
      </c>
      <c r="ADK242" s="21">
        <f>SUM($R204:ADK204)+SUM($R230:ADK230)-SUM($R236:ADK236)</f>
        <v>6454714</v>
      </c>
      <c r="ADL242" s="21">
        <f>SUM($R204:ADL204)+SUM($R230:ADL230)-SUM($R236:ADL236)</f>
        <v>6465538</v>
      </c>
      <c r="ADM242" s="21">
        <f>SUM($R204:ADM204)+SUM($R230:ADM230)-SUM($R236:ADM236)</f>
        <v>6476434</v>
      </c>
      <c r="ADN242" s="21">
        <f>SUM($R204:ADN204)+SUM($R230:ADN230)-SUM($R236:ADN236)</f>
        <v>6487402</v>
      </c>
      <c r="ADO242" s="21">
        <f>SUM($R204:ADO204)+SUM($R230:ADO230)-SUM($R236:ADO236)</f>
        <v>6498442</v>
      </c>
      <c r="ADP242" s="21">
        <f>SUM($R204:ADP204)+SUM($R230:ADP230)-SUM($R236:ADP236)</f>
        <v>6509554</v>
      </c>
      <c r="ADQ242" s="21">
        <f>SUM($R204:ADQ204)+SUM($R230:ADQ230)-SUM($R236:ADQ236)</f>
        <v>6520738</v>
      </c>
      <c r="ADR242" s="21">
        <f>SUM($R204:ADR204)+SUM($R230:ADR230)-SUM($R236:ADR236)</f>
        <v>6531994</v>
      </c>
      <c r="ADS242" s="21">
        <f>SUM($R204:ADS204)+SUM($R230:ADS230)-SUM($R236:ADS236)</f>
        <v>6543322</v>
      </c>
      <c r="ADT242" s="21">
        <f>SUM($R204:ADT204)+SUM($R230:ADT230)-SUM($R236:ADT236)</f>
        <v>6554722</v>
      </c>
      <c r="ADU242" s="21">
        <f>SUM($R204:ADU204)+SUM($R230:ADU230)-SUM($R236:ADU236)</f>
        <v>6566194</v>
      </c>
      <c r="ADV242" s="21">
        <f>SUM($R204:ADV204)+SUM($R230:ADV230)-SUM($R236:ADV236)</f>
        <v>6577738</v>
      </c>
      <c r="ADW242" s="21">
        <f>SUM($R204:ADW204)+SUM($R230:ADW230)-SUM($R236:ADW236)</f>
        <v>6589354</v>
      </c>
      <c r="ADX242" s="21">
        <f>SUM($R204:ADX204)+SUM($R230:ADX230)-SUM($R236:ADX236)</f>
        <v>6601042</v>
      </c>
      <c r="ADY242" s="21">
        <f>SUM($R204:ADY204)+SUM($R230:ADY230)-SUM($R236:ADY236)</f>
        <v>6612802</v>
      </c>
      <c r="ADZ242" s="21">
        <f>SUM($R204:ADZ204)+SUM($R230:ADZ230)-SUM($R236:ADZ236)</f>
        <v>6624634</v>
      </c>
      <c r="AEA242" s="21">
        <f>SUM($R204:AEA204)+SUM($R230:AEA230)-SUM($R236:AEA236)</f>
        <v>6636538</v>
      </c>
      <c r="AEB242" s="21">
        <f>SUM($R204:AEB204)+SUM($R230:AEB230)-SUM($R236:AEB236)</f>
        <v>6648514</v>
      </c>
      <c r="AEC242" s="21">
        <f>SUM($R204:AEC204)+SUM($R230:AEC230)-SUM($R236:AEC236)</f>
        <v>6660562</v>
      </c>
      <c r="AED242" s="21">
        <f>SUM($R204:AED204)+SUM($R230:AED230)-SUM($R236:AED236)</f>
        <v>6673006</v>
      </c>
      <c r="AEE242" s="21">
        <f>SUM($R204:AEE204)+SUM($R230:AEE230)-SUM($R236:AEE236)</f>
        <v>6685846</v>
      </c>
      <c r="AEF242" s="21">
        <f>SUM($R204:AEF204)+SUM($R230:AEF230)-SUM($R236:AEF236)</f>
        <v>6699082</v>
      </c>
      <c r="AEG242" s="21">
        <f>SUM($R204:AEG204)+SUM($R230:AEG230)-SUM($R236:AEG236)</f>
        <v>6712714</v>
      </c>
      <c r="AEH242" s="21">
        <f>SUM($R204:AEH204)+SUM($R230:AEH230)-SUM($R236:AEH236)</f>
        <v>6726742</v>
      </c>
      <c r="AEI242" s="21">
        <f>SUM($R204:AEI204)+SUM($R230:AEI230)-SUM($R236:AEI236)</f>
        <v>6741166</v>
      </c>
      <c r="AEJ242" s="21">
        <f>SUM($R204:AEJ204)+SUM($R230:AEJ230)-SUM($R236:AEJ236)</f>
        <v>6755986</v>
      </c>
      <c r="AEK242" s="21">
        <f>SUM($R204:AEK204)+SUM($R230:AEK230)-SUM($R236:AEK236)</f>
        <v>6771202</v>
      </c>
      <c r="AEL242" s="21">
        <f>SUM($R204:AEL204)+SUM($R230:AEL230)-SUM($R236:AEL236)</f>
        <v>6786814</v>
      </c>
      <c r="AEM242" s="21">
        <f>SUM($R204:AEM204)+SUM($R230:AEM230)-SUM($R236:AEM236)</f>
        <v>6802822</v>
      </c>
      <c r="AEN242" s="21">
        <f>SUM($R204:AEN204)+SUM($R230:AEN230)-SUM($R236:AEN236)</f>
        <v>6819226</v>
      </c>
      <c r="AEO242" s="21">
        <f>SUM($R204:AEO204)+SUM($R230:AEO230)-SUM($R236:AEO236)</f>
        <v>6836026</v>
      </c>
      <c r="AEP242" s="21">
        <f>SUM($R204:AEP204)+SUM($R230:AEP230)-SUM($R236:AEP236)</f>
        <v>6853222</v>
      </c>
      <c r="AEQ242" s="21">
        <f>SUM($R204:AEQ204)+SUM($R230:AEQ230)-SUM($R236:AEQ236)</f>
        <v>6870814</v>
      </c>
      <c r="AER242" s="21">
        <f>SUM($R204:AER204)+SUM($R230:AER230)-SUM($R236:AER236)</f>
        <v>6888802</v>
      </c>
      <c r="AES242" s="21">
        <f>SUM($R204:AES204)+SUM($R230:AES230)-SUM($R236:AES236)</f>
        <v>6907186</v>
      </c>
      <c r="AET242" s="21">
        <f>SUM($R204:AET204)+SUM($R230:AET230)-SUM($R236:AET236)</f>
        <v>6925966</v>
      </c>
      <c r="AEU242" s="21">
        <f>SUM($R204:AEU204)+SUM($R230:AEU230)-SUM($R236:AEU236)</f>
        <v>6945142</v>
      </c>
      <c r="AEV242" s="21">
        <f>SUM($R204:AEV204)+SUM($R230:AEV230)-SUM($R236:AEV236)</f>
        <v>6964714</v>
      </c>
      <c r="AEW242" s="21">
        <f>SUM($R204:AEW204)+SUM($R230:AEW230)-SUM($R236:AEW236)</f>
        <v>6984178</v>
      </c>
      <c r="AEX242" s="21">
        <f>SUM($R204:AEX204)+SUM($R230:AEX230)-SUM($R236:AEX236)</f>
        <v>7004038</v>
      </c>
      <c r="AEY242" s="21">
        <f>SUM($R204:AEY204)+SUM($R230:AEY230)-SUM($R236:AEY236)</f>
        <v>7024294</v>
      </c>
      <c r="AEZ242" s="21">
        <f>SUM($R204:AEZ204)+SUM($R230:AEZ230)-SUM($R236:AEZ236)</f>
        <v>7044946</v>
      </c>
      <c r="AFA242" s="21">
        <f>SUM($R204:AFA204)+SUM($R230:AFA230)-SUM($R236:AFA236)</f>
        <v>7065994</v>
      </c>
      <c r="AFB242" s="21">
        <f>SUM($R204:AFB204)+SUM($R230:AFB230)-SUM($R236:AFB236)</f>
        <v>7087438</v>
      </c>
      <c r="AFC242" s="21">
        <f>SUM($R204:AFC204)+SUM($R230:AFC230)-SUM($R236:AFC236)</f>
        <v>7109278</v>
      </c>
      <c r="AFD242" s="21">
        <f>SUM($R204:AFD204)+SUM($R230:AFD230)-SUM($R236:AFD236)</f>
        <v>7131514</v>
      </c>
      <c r="AFE242" s="21">
        <f>SUM($R204:AFE204)+SUM($R230:AFE230)-SUM($R236:AFE236)</f>
        <v>7154146</v>
      </c>
      <c r="AFF242" s="21">
        <f>SUM($R204:AFF204)+SUM($R230:AFF230)-SUM($R236:AFF236)</f>
        <v>7177174</v>
      </c>
      <c r="AFG242" s="21">
        <f>SUM($R204:AFG204)+SUM($R230:AFG230)-SUM($R236:AFG236)</f>
        <v>7200598</v>
      </c>
    </row>
    <row r="243" spans="1:839" s="42" customFormat="1" ht="6" customHeight="1" x14ac:dyDescent="0.25">
      <c r="A243" s="21"/>
      <c r="B243" s="21"/>
      <c r="C243" s="21"/>
      <c r="D243" s="55"/>
      <c r="E243" s="21"/>
      <c r="F243" s="21"/>
      <c r="G243" s="21"/>
      <c r="H243" s="21"/>
      <c r="I243" s="21"/>
      <c r="J243" s="21"/>
      <c r="K243" s="41"/>
      <c r="L243" s="21"/>
      <c r="M243" s="21"/>
      <c r="N243" s="21"/>
      <c r="O243" s="21"/>
      <c r="P243" s="21"/>
      <c r="Q243" s="4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  <c r="IR243" s="21"/>
      <c r="IS243" s="21"/>
      <c r="IT243" s="21"/>
      <c r="IU243" s="21"/>
      <c r="IV243" s="21"/>
      <c r="IW243" s="21"/>
      <c r="IX243" s="21"/>
      <c r="IY243" s="21"/>
      <c r="IZ243" s="21"/>
      <c r="JA243" s="21"/>
      <c r="JB243" s="21"/>
      <c r="JC243" s="21"/>
      <c r="JD243" s="21"/>
      <c r="JE243" s="21"/>
      <c r="JF243" s="21"/>
      <c r="JG243" s="21"/>
      <c r="JH243" s="21"/>
      <c r="JI243" s="21"/>
      <c r="JJ243" s="21"/>
      <c r="JK243" s="21"/>
      <c r="JL243" s="21"/>
      <c r="JM243" s="21"/>
      <c r="JN243" s="21"/>
      <c r="JO243" s="21"/>
      <c r="JP243" s="21"/>
      <c r="JQ243" s="21"/>
      <c r="JR243" s="21"/>
      <c r="JS243" s="21"/>
      <c r="JT243" s="21"/>
      <c r="JU243" s="21"/>
      <c r="JV243" s="21"/>
      <c r="JW243" s="21"/>
      <c r="JX243" s="21"/>
      <c r="JY243" s="21"/>
      <c r="JZ243" s="21"/>
      <c r="KA243" s="21"/>
      <c r="KB243" s="21"/>
      <c r="KC243" s="21"/>
      <c r="KD243" s="21"/>
      <c r="KE243" s="21"/>
      <c r="KF243" s="21"/>
      <c r="KG243" s="21"/>
      <c r="KH243" s="21"/>
      <c r="KI243" s="21"/>
      <c r="KJ243" s="21"/>
      <c r="KK243" s="21"/>
      <c r="KL243" s="21"/>
      <c r="KM243" s="21"/>
      <c r="KN243" s="21"/>
      <c r="KO243" s="21"/>
      <c r="KP243" s="21"/>
      <c r="KQ243" s="21"/>
      <c r="KR243" s="21"/>
      <c r="KS243" s="21"/>
      <c r="KT243" s="21"/>
      <c r="KU243" s="21"/>
      <c r="KV243" s="21"/>
      <c r="KW243" s="21"/>
      <c r="KX243" s="21"/>
      <c r="KY243" s="21"/>
      <c r="KZ243" s="21"/>
      <c r="LA243" s="21"/>
      <c r="LB243" s="21"/>
      <c r="LC243" s="21"/>
      <c r="LD243" s="21"/>
      <c r="LE243" s="21"/>
      <c r="LF243" s="21"/>
      <c r="LG243" s="21"/>
      <c r="LH243" s="21"/>
      <c r="LI243" s="21"/>
      <c r="LJ243" s="21"/>
      <c r="LK243" s="21"/>
      <c r="LL243" s="21"/>
      <c r="LM243" s="21"/>
      <c r="LN243" s="21"/>
      <c r="LO243" s="21"/>
      <c r="LP243" s="21"/>
      <c r="LQ243" s="21"/>
      <c r="LR243" s="21"/>
      <c r="LS243" s="21"/>
      <c r="LT243" s="21"/>
      <c r="LU243" s="21"/>
      <c r="LV243" s="21"/>
      <c r="LW243" s="21"/>
      <c r="LX243" s="21"/>
      <c r="LY243" s="21"/>
      <c r="LZ243" s="21"/>
      <c r="MA243" s="21"/>
      <c r="MB243" s="21"/>
      <c r="MC243" s="21"/>
      <c r="MD243" s="21"/>
      <c r="ME243" s="21"/>
      <c r="MF243" s="21"/>
      <c r="MG243" s="21"/>
      <c r="MH243" s="21"/>
      <c r="MI243" s="21"/>
      <c r="MJ243" s="21"/>
      <c r="MK243" s="21"/>
      <c r="ML243" s="21"/>
      <c r="MM243" s="21"/>
      <c r="MN243" s="21"/>
      <c r="MO243" s="21"/>
      <c r="MP243" s="21"/>
      <c r="MQ243" s="21"/>
      <c r="MR243" s="21"/>
      <c r="MS243" s="21"/>
      <c r="MT243" s="21"/>
      <c r="MU243" s="21"/>
      <c r="MV243" s="21"/>
      <c r="MW243" s="21"/>
      <c r="MX243" s="21"/>
      <c r="MY243" s="21"/>
      <c r="MZ243" s="21"/>
      <c r="NA243" s="21"/>
      <c r="NB243" s="21"/>
      <c r="NC243" s="21"/>
      <c r="ND243" s="21"/>
      <c r="NE243" s="21"/>
      <c r="NF243" s="21"/>
      <c r="NG243" s="21"/>
      <c r="NH243" s="21"/>
      <c r="NI243" s="21"/>
      <c r="NJ243" s="21"/>
      <c r="NK243" s="21"/>
      <c r="NL243" s="21"/>
      <c r="NM243" s="21"/>
      <c r="NN243" s="21"/>
      <c r="NO243" s="21"/>
      <c r="NP243" s="21"/>
      <c r="NQ243" s="21"/>
      <c r="NR243" s="21"/>
      <c r="NS243" s="21"/>
      <c r="NT243" s="21"/>
      <c r="NU243" s="21"/>
      <c r="NV243" s="21"/>
      <c r="NW243" s="21"/>
      <c r="NX243" s="21"/>
      <c r="NY243" s="21"/>
      <c r="NZ243" s="21"/>
      <c r="OA243" s="21"/>
      <c r="OB243" s="21"/>
      <c r="OC243" s="21"/>
      <c r="OD243" s="21"/>
      <c r="OE243" s="21"/>
      <c r="OF243" s="21"/>
      <c r="OG243" s="21"/>
      <c r="OH243" s="21"/>
      <c r="OI243" s="21"/>
      <c r="OJ243" s="21"/>
      <c r="OK243" s="21"/>
      <c r="OL243" s="21"/>
      <c r="OM243" s="21"/>
      <c r="ON243" s="21"/>
      <c r="OO243" s="21"/>
      <c r="OP243" s="21"/>
      <c r="OQ243" s="21"/>
      <c r="OR243" s="21"/>
      <c r="OS243" s="21"/>
      <c r="OT243" s="21"/>
      <c r="OU243" s="21"/>
      <c r="OV243" s="21"/>
      <c r="OW243" s="21"/>
      <c r="OX243" s="21"/>
      <c r="OY243" s="21"/>
      <c r="OZ243" s="21"/>
      <c r="PA243" s="21"/>
      <c r="PB243" s="21"/>
      <c r="PC243" s="21"/>
      <c r="PD243" s="21"/>
      <c r="PE243" s="21"/>
      <c r="PF243" s="21"/>
      <c r="PG243" s="21"/>
      <c r="PH243" s="21"/>
      <c r="PI243" s="21"/>
      <c r="PJ243" s="21"/>
      <c r="PK243" s="21"/>
      <c r="PL243" s="21"/>
      <c r="PM243" s="21"/>
      <c r="PN243" s="21"/>
      <c r="PO243" s="21"/>
      <c r="PP243" s="21"/>
      <c r="PQ243" s="21"/>
      <c r="PR243" s="21"/>
      <c r="PS243" s="21"/>
      <c r="PT243" s="21"/>
      <c r="PU243" s="21"/>
      <c r="PV243" s="21"/>
      <c r="PW243" s="21"/>
      <c r="PX243" s="21"/>
      <c r="PY243" s="21"/>
      <c r="PZ243" s="21"/>
      <c r="QA243" s="21"/>
      <c r="QB243" s="21"/>
      <c r="QC243" s="21"/>
      <c r="QD243" s="21"/>
      <c r="QE243" s="21"/>
      <c r="QF243" s="21"/>
      <c r="QG243" s="21"/>
      <c r="QH243" s="21"/>
      <c r="QI243" s="21"/>
      <c r="QJ243" s="21"/>
      <c r="QK243" s="21"/>
      <c r="QL243" s="21"/>
      <c r="QM243" s="21"/>
      <c r="QN243" s="21"/>
      <c r="QO243" s="21"/>
      <c r="QP243" s="21"/>
      <c r="QQ243" s="21"/>
      <c r="QR243" s="21"/>
      <c r="QS243" s="21"/>
      <c r="QT243" s="21"/>
      <c r="QU243" s="21"/>
      <c r="QV243" s="21"/>
      <c r="QW243" s="21"/>
      <c r="QX243" s="21"/>
      <c r="QY243" s="21"/>
      <c r="QZ243" s="21"/>
      <c r="RA243" s="21"/>
      <c r="RB243" s="21"/>
      <c r="RC243" s="21"/>
      <c r="RD243" s="21"/>
      <c r="RE243" s="21"/>
      <c r="RF243" s="21"/>
      <c r="RG243" s="21"/>
      <c r="RH243" s="21"/>
      <c r="RI243" s="21"/>
      <c r="RJ243" s="21"/>
      <c r="RK243" s="21"/>
      <c r="RL243" s="21"/>
      <c r="RM243" s="21"/>
      <c r="RN243" s="21"/>
      <c r="RO243" s="21"/>
      <c r="RP243" s="21"/>
      <c r="RQ243" s="21"/>
      <c r="RR243" s="21"/>
      <c r="RS243" s="21"/>
      <c r="RT243" s="21"/>
      <c r="RU243" s="21"/>
      <c r="RV243" s="21"/>
      <c r="RW243" s="21"/>
      <c r="RX243" s="21"/>
      <c r="RY243" s="21"/>
      <c r="RZ243" s="21"/>
      <c r="SA243" s="21"/>
      <c r="SB243" s="21"/>
      <c r="SC243" s="21"/>
      <c r="SD243" s="21"/>
      <c r="SE243" s="21"/>
      <c r="SF243" s="21"/>
      <c r="SG243" s="21"/>
      <c r="SH243" s="21"/>
      <c r="SI243" s="21"/>
      <c r="SJ243" s="21"/>
      <c r="SK243" s="21"/>
      <c r="SL243" s="21"/>
      <c r="SM243" s="21"/>
      <c r="SN243" s="21"/>
      <c r="SO243" s="21"/>
      <c r="SP243" s="21"/>
      <c r="SQ243" s="21"/>
      <c r="SR243" s="21"/>
      <c r="SS243" s="21"/>
      <c r="ST243" s="21"/>
      <c r="SU243" s="21"/>
      <c r="SV243" s="21"/>
      <c r="SW243" s="21"/>
      <c r="SX243" s="21"/>
      <c r="SY243" s="21"/>
      <c r="SZ243" s="21"/>
      <c r="TA243" s="21"/>
      <c r="TB243" s="21"/>
      <c r="TC243" s="21"/>
      <c r="TD243" s="21"/>
      <c r="TE243" s="21"/>
      <c r="TF243" s="21"/>
      <c r="TG243" s="21"/>
      <c r="TH243" s="21"/>
      <c r="TI243" s="21"/>
      <c r="TJ243" s="21"/>
      <c r="TK243" s="21"/>
      <c r="TL243" s="21"/>
      <c r="TM243" s="21"/>
      <c r="TN243" s="21"/>
      <c r="TO243" s="21"/>
      <c r="TP243" s="21"/>
      <c r="TQ243" s="21"/>
      <c r="TR243" s="21"/>
      <c r="TS243" s="21"/>
      <c r="TT243" s="21"/>
      <c r="TU243" s="21"/>
      <c r="TV243" s="21"/>
      <c r="TW243" s="21"/>
      <c r="TX243" s="21"/>
      <c r="TY243" s="21"/>
      <c r="TZ243" s="21"/>
      <c r="UA243" s="21"/>
      <c r="UB243" s="21"/>
      <c r="UC243" s="21"/>
      <c r="UD243" s="21"/>
      <c r="UE243" s="21"/>
      <c r="UF243" s="21"/>
      <c r="UG243" s="21"/>
      <c r="UH243" s="21"/>
      <c r="UI243" s="21"/>
      <c r="UJ243" s="21"/>
      <c r="UK243" s="21"/>
      <c r="UL243" s="21"/>
      <c r="UM243" s="21"/>
      <c r="UN243" s="21"/>
      <c r="UO243" s="21"/>
      <c r="UP243" s="21"/>
      <c r="UQ243" s="21"/>
      <c r="UR243" s="21"/>
      <c r="US243" s="21"/>
      <c r="UT243" s="21"/>
      <c r="UU243" s="21"/>
      <c r="UV243" s="21"/>
      <c r="UW243" s="21"/>
      <c r="UX243" s="21"/>
      <c r="UY243" s="21"/>
      <c r="UZ243" s="21"/>
      <c r="VA243" s="21"/>
      <c r="VB243" s="21"/>
      <c r="VC243" s="21"/>
      <c r="VD243" s="21"/>
      <c r="VE243" s="21"/>
      <c r="VF243" s="21"/>
      <c r="VG243" s="21"/>
      <c r="VH243" s="21"/>
      <c r="VI243" s="21"/>
      <c r="VJ243" s="21"/>
      <c r="VK243" s="21"/>
      <c r="VL243" s="21"/>
      <c r="VM243" s="21"/>
      <c r="VN243" s="21"/>
      <c r="VO243" s="21"/>
      <c r="VP243" s="21"/>
      <c r="VQ243" s="21"/>
      <c r="VR243" s="21"/>
      <c r="VS243" s="21"/>
      <c r="VT243" s="21"/>
      <c r="VU243" s="21"/>
      <c r="VV243" s="21"/>
      <c r="VW243" s="21"/>
      <c r="VX243" s="21"/>
      <c r="VY243" s="21"/>
      <c r="VZ243" s="21"/>
      <c r="WA243" s="21"/>
      <c r="WB243" s="21"/>
      <c r="WC243" s="21"/>
      <c r="WD243" s="21"/>
      <c r="WE243" s="21"/>
      <c r="WF243" s="21"/>
      <c r="WG243" s="21"/>
      <c r="WH243" s="21"/>
      <c r="WI243" s="21"/>
      <c r="WJ243" s="21"/>
      <c r="WK243" s="21"/>
      <c r="WL243" s="21"/>
      <c r="WM243" s="21"/>
      <c r="WN243" s="21"/>
      <c r="WO243" s="21"/>
      <c r="WP243" s="21"/>
      <c r="WQ243" s="21"/>
      <c r="WR243" s="21"/>
      <c r="WS243" s="21"/>
      <c r="WT243" s="21"/>
      <c r="WU243" s="21"/>
      <c r="WV243" s="21"/>
      <c r="WW243" s="21"/>
      <c r="WX243" s="21"/>
      <c r="WY243" s="21"/>
      <c r="WZ243" s="21"/>
      <c r="XA243" s="21"/>
      <c r="XB243" s="21"/>
      <c r="XC243" s="21"/>
      <c r="XD243" s="21"/>
      <c r="XE243" s="21"/>
      <c r="XF243" s="21"/>
      <c r="XG243" s="21"/>
      <c r="XH243" s="21"/>
      <c r="XI243" s="21"/>
      <c r="XJ243" s="21"/>
      <c r="XK243" s="21"/>
      <c r="XL243" s="21"/>
      <c r="XM243" s="21"/>
      <c r="XN243" s="21"/>
      <c r="XO243" s="21"/>
      <c r="XP243" s="21"/>
      <c r="XQ243" s="21"/>
      <c r="XR243" s="21"/>
      <c r="XS243" s="21"/>
      <c r="XT243" s="21"/>
      <c r="XU243" s="21"/>
      <c r="XV243" s="21"/>
      <c r="XW243" s="21"/>
      <c r="XX243" s="21"/>
      <c r="XY243" s="21"/>
      <c r="XZ243" s="21"/>
      <c r="YA243" s="21"/>
      <c r="YB243" s="21"/>
      <c r="YC243" s="21"/>
      <c r="YD243" s="21"/>
      <c r="YE243" s="21"/>
      <c r="YF243" s="21"/>
      <c r="YG243" s="21"/>
      <c r="YH243" s="21"/>
      <c r="YI243" s="21"/>
      <c r="YJ243" s="21"/>
      <c r="YK243" s="21"/>
      <c r="YL243" s="21"/>
      <c r="YM243" s="21"/>
      <c r="YN243" s="21"/>
      <c r="YO243" s="21"/>
      <c r="YP243" s="21"/>
      <c r="YQ243" s="21"/>
      <c r="YR243" s="21"/>
      <c r="YS243" s="21"/>
      <c r="YT243" s="21"/>
      <c r="YU243" s="21"/>
      <c r="YV243" s="21"/>
      <c r="YW243" s="21"/>
      <c r="YX243" s="21"/>
      <c r="YY243" s="21"/>
      <c r="YZ243" s="21"/>
      <c r="ZA243" s="21"/>
      <c r="ZB243" s="21"/>
      <c r="ZC243" s="21"/>
      <c r="ZD243" s="21"/>
      <c r="ZE243" s="21"/>
      <c r="ZF243" s="21"/>
      <c r="ZG243" s="21"/>
      <c r="ZH243" s="21"/>
      <c r="ZI243" s="21"/>
      <c r="ZJ243" s="21"/>
      <c r="ZK243" s="21"/>
      <c r="ZL243" s="21"/>
      <c r="ZM243" s="21"/>
      <c r="ZN243" s="21"/>
      <c r="ZO243" s="21"/>
      <c r="ZP243" s="21"/>
      <c r="ZQ243" s="21"/>
      <c r="ZR243" s="21"/>
      <c r="ZS243" s="21"/>
      <c r="ZT243" s="21"/>
      <c r="ZU243" s="21"/>
      <c r="ZV243" s="21"/>
      <c r="ZW243" s="21"/>
      <c r="ZX243" s="21"/>
      <c r="ZY243" s="21"/>
      <c r="ZZ243" s="21"/>
      <c r="AAA243" s="21"/>
      <c r="AAB243" s="21"/>
      <c r="AAC243" s="21"/>
      <c r="AAD243" s="21"/>
      <c r="AAE243" s="21"/>
      <c r="AAF243" s="21"/>
      <c r="AAG243" s="21"/>
      <c r="AAH243" s="21"/>
      <c r="AAI243" s="21"/>
      <c r="AAJ243" s="21"/>
      <c r="AAK243" s="21"/>
      <c r="AAL243" s="21"/>
      <c r="AAM243" s="21"/>
      <c r="AAN243" s="21"/>
      <c r="AAO243" s="21"/>
      <c r="AAP243" s="21"/>
      <c r="AAQ243" s="21"/>
      <c r="AAR243" s="21"/>
      <c r="AAS243" s="21"/>
      <c r="AAT243" s="21"/>
      <c r="AAU243" s="21"/>
      <c r="AAV243" s="21"/>
      <c r="AAW243" s="21"/>
      <c r="AAX243" s="21"/>
      <c r="AAY243" s="21"/>
      <c r="AAZ243" s="21"/>
      <c r="ABA243" s="21"/>
      <c r="ABB243" s="21"/>
      <c r="ABC243" s="21"/>
      <c r="ABD243" s="21"/>
      <c r="ABE243" s="21"/>
      <c r="ABF243" s="21"/>
      <c r="ABG243" s="21"/>
      <c r="ABH243" s="21"/>
      <c r="ABI243" s="21"/>
      <c r="ABJ243" s="21"/>
      <c r="ABK243" s="21"/>
      <c r="ABL243" s="21"/>
      <c r="ABM243" s="21"/>
      <c r="ABN243" s="21"/>
      <c r="ABO243" s="21"/>
      <c r="ABP243" s="21"/>
      <c r="ABQ243" s="21"/>
      <c r="ABR243" s="21"/>
      <c r="ABS243" s="21"/>
      <c r="ABT243" s="21"/>
      <c r="ABU243" s="21"/>
      <c r="ABV243" s="21"/>
      <c r="ABW243" s="21"/>
      <c r="ABX243" s="21"/>
      <c r="ABY243" s="21"/>
      <c r="ABZ243" s="21"/>
      <c r="ACA243" s="21"/>
      <c r="ACB243" s="21"/>
      <c r="ACC243" s="21"/>
      <c r="ACD243" s="21"/>
      <c r="ACE243" s="21"/>
      <c r="ACF243" s="21"/>
      <c r="ACG243" s="21"/>
      <c r="ACH243" s="21"/>
      <c r="ACI243" s="21"/>
      <c r="ACJ243" s="21"/>
      <c r="ACK243" s="21"/>
      <c r="ACL243" s="21"/>
      <c r="ACM243" s="21"/>
      <c r="ACN243" s="21"/>
      <c r="ACO243" s="21"/>
      <c r="ACP243" s="21"/>
      <c r="ACQ243" s="21"/>
      <c r="ACR243" s="21"/>
      <c r="ACS243" s="21"/>
      <c r="ACT243" s="21"/>
      <c r="ACU243" s="21"/>
      <c r="ACV243" s="21"/>
      <c r="ACW243" s="21"/>
      <c r="ACX243" s="21"/>
      <c r="ACY243" s="21"/>
      <c r="ACZ243" s="21"/>
      <c r="ADA243" s="21"/>
      <c r="ADB243" s="21"/>
      <c r="ADC243" s="21"/>
      <c r="ADD243" s="21"/>
      <c r="ADE243" s="21"/>
      <c r="ADF243" s="21"/>
      <c r="ADG243" s="21"/>
      <c r="ADH243" s="21"/>
      <c r="ADI243" s="21"/>
      <c r="ADJ243" s="21"/>
      <c r="ADK243" s="21"/>
      <c r="ADL243" s="21"/>
      <c r="ADM243" s="21"/>
      <c r="ADN243" s="21"/>
      <c r="ADO243" s="21"/>
      <c r="ADP243" s="21"/>
      <c r="ADQ243" s="21"/>
      <c r="ADR243" s="21"/>
      <c r="ADS243" s="21"/>
      <c r="ADT243" s="21"/>
      <c r="ADU243" s="21"/>
      <c r="ADV243" s="21"/>
      <c r="ADW243" s="21"/>
      <c r="ADX243" s="21"/>
      <c r="ADY243" s="21"/>
      <c r="ADZ243" s="21"/>
      <c r="AEA243" s="21"/>
      <c r="AEB243" s="21"/>
      <c r="AEC243" s="21"/>
      <c r="AED243" s="21"/>
      <c r="AEE243" s="21"/>
      <c r="AEF243" s="21"/>
      <c r="AEG243" s="21"/>
      <c r="AEH243" s="21"/>
      <c r="AEI243" s="21"/>
      <c r="AEJ243" s="21"/>
      <c r="AEK243" s="21"/>
      <c r="AEL243" s="21"/>
      <c r="AEM243" s="21"/>
      <c r="AEN243" s="21"/>
      <c r="AEO243" s="21"/>
      <c r="AEP243" s="21"/>
      <c r="AEQ243" s="21"/>
      <c r="AER243" s="21"/>
      <c r="AES243" s="21"/>
      <c r="AET243" s="21"/>
      <c r="AEU243" s="21"/>
      <c r="AEV243" s="21"/>
      <c r="AEW243" s="21"/>
      <c r="AEX243" s="21"/>
      <c r="AEY243" s="21"/>
      <c r="AEZ243" s="21"/>
      <c r="AFA243" s="21"/>
      <c r="AFB243" s="21"/>
      <c r="AFC243" s="21"/>
      <c r="AFD243" s="21"/>
      <c r="AFE243" s="21"/>
      <c r="AFF243" s="21"/>
      <c r="AFG243" s="21"/>
    </row>
    <row r="244" spans="1:839" s="42" customFormat="1" x14ac:dyDescent="0.25">
      <c r="A244" s="21"/>
      <c r="B244" s="21"/>
      <c r="C244" s="21"/>
      <c r="D244" s="55"/>
      <c r="E244" s="21" t="str">
        <f>структура!$G$53</f>
        <v>расчет пени по просроч. займам за срок просрочки</v>
      </c>
      <c r="F244" s="21"/>
      <c r="G244" s="21" t="str">
        <f>структура!$J$10</f>
        <v>повторный заем</v>
      </c>
      <c r="H244" s="21"/>
      <c r="I244" s="21" t="str">
        <f>IF($E244="","",INDEX(структура!$H$10:$H$153,SUMIFS(структура!$C$10:$C$153,структура!$G$10:$G$153,$E244)))</f>
        <v>руб</v>
      </c>
      <c r="J244" s="21"/>
      <c r="K244" s="41"/>
      <c r="L244" s="21"/>
      <c r="M244" s="21"/>
      <c r="N244" s="21"/>
      <c r="O244" s="21"/>
      <c r="P244" s="21"/>
      <c r="Q244" s="41"/>
      <c r="R244" s="21">
        <f>IF(R$8="",0,R190*(условия!$R$89/365)*SUMIFS(условия!91:91,условия!$7:$7,"&lt;="&amp;R$8,условия!$8:$8,"&gt;="&amp;R$8))</f>
        <v>0</v>
      </c>
      <c r="S244" s="21">
        <f>IF(S$8="",0,S190*(условия!$R$89/365)*SUMIFS(условия!91:91,условия!$7:$7,"&lt;="&amp;S$8,условия!$8:$8,"&gt;="&amp;S$8))</f>
        <v>0</v>
      </c>
      <c r="T244" s="21">
        <f>IF(T$8="",0,T190*(условия!$R$89/365)*SUMIFS(условия!91:91,условия!$7:$7,"&lt;="&amp;T$8,условия!$8:$8,"&gt;="&amp;T$8))</f>
        <v>0</v>
      </c>
      <c r="U244" s="21">
        <f>IF(U$8="",0,U190*(условия!$R$89/365)*SUMIFS(условия!91:91,условия!$7:$7,"&lt;="&amp;U$8,условия!$8:$8,"&gt;="&amp;U$8))</f>
        <v>0</v>
      </c>
      <c r="V244" s="21">
        <f>IF(V$8="",0,V190*(условия!$R$89/365)*SUMIFS(условия!91:91,условия!$7:$7,"&lt;="&amp;V$8,условия!$8:$8,"&gt;="&amp;V$8))</f>
        <v>0</v>
      </c>
      <c r="W244" s="21">
        <f>IF(W$8="",0,W190*(условия!$R$89/365)*SUMIFS(условия!91:91,условия!$7:$7,"&lt;="&amp;W$8,условия!$8:$8,"&gt;="&amp;W$8))</f>
        <v>0</v>
      </c>
      <c r="X244" s="21">
        <f>IF(X$8="",0,X190*(условия!$R$89/365)*SUMIFS(условия!91:91,условия!$7:$7,"&lt;="&amp;X$8,условия!$8:$8,"&gt;="&amp;X$8))</f>
        <v>0</v>
      </c>
      <c r="Y244" s="21">
        <f>IF(Y$8="",0,Y190*(условия!$R$89/365)*SUMIFS(условия!91:91,условия!$7:$7,"&lt;="&amp;Y$8,условия!$8:$8,"&gt;="&amp;Y$8))</f>
        <v>0</v>
      </c>
      <c r="Z244" s="21">
        <f>IF(Z$8="",0,Z190*(условия!$R$89/365)*SUMIFS(условия!91:91,условия!$7:$7,"&lt;="&amp;Z$8,условия!$8:$8,"&gt;="&amp;Z$8))</f>
        <v>0</v>
      </c>
      <c r="AA244" s="21">
        <f>IF(AA$8="",0,AA190*(условия!$R$89/365)*SUMIFS(условия!91:91,условия!$7:$7,"&lt;="&amp;AA$8,условия!$8:$8,"&gt;="&amp;AA$8))</f>
        <v>0</v>
      </c>
      <c r="AB244" s="21">
        <f>IF(AB$8="",0,AB190*(условия!$R$89/365)*SUMIFS(условия!91:91,условия!$7:$7,"&lt;="&amp;AB$8,условия!$8:$8,"&gt;="&amp;AB$8))</f>
        <v>0</v>
      </c>
      <c r="AC244" s="21">
        <f>IF(AC$8="",0,AC190*(условия!$R$89/365)*SUMIFS(условия!91:91,условия!$7:$7,"&lt;="&amp;AC$8,условия!$8:$8,"&gt;="&amp;AC$8))</f>
        <v>0</v>
      </c>
      <c r="AD244" s="21">
        <f>IF(AD$8="",0,AD190*(условия!$R$89/365)*SUMIFS(условия!91:91,условия!$7:$7,"&lt;="&amp;AD$8,условия!$8:$8,"&gt;="&amp;AD$8))</f>
        <v>0</v>
      </c>
      <c r="AE244" s="21">
        <f>IF(AE$8="",0,AE190*(условия!$R$89/365)*SUMIFS(условия!91:91,условия!$7:$7,"&lt;="&amp;AE$8,условия!$8:$8,"&gt;="&amp;AE$8))</f>
        <v>0</v>
      </c>
      <c r="AF244" s="21">
        <f>IF(AF$8="",0,AF190*(условия!$R$89/365)*SUMIFS(условия!91:91,условия!$7:$7,"&lt;="&amp;AF$8,условия!$8:$8,"&gt;="&amp;AF$8))</f>
        <v>0</v>
      </c>
      <c r="AG244" s="21">
        <f>IF(AG$8="",0,AG190*(условия!$R$89/365)*SUMIFS(условия!91:91,условия!$7:$7,"&lt;="&amp;AG$8,условия!$8:$8,"&gt;="&amp;AG$8))</f>
        <v>0</v>
      </c>
      <c r="AH244" s="21">
        <f>IF(AH$8="",0,AH190*(условия!$R$89/365)*SUMIFS(условия!91:91,условия!$7:$7,"&lt;="&amp;AH$8,условия!$8:$8,"&gt;="&amp;AH$8))</f>
        <v>0</v>
      </c>
      <c r="AI244" s="21">
        <f>IF(AI$8="",0,AI190*(условия!$R$89/365)*SUMIFS(условия!91:91,условия!$7:$7,"&lt;="&amp;AI$8,условия!$8:$8,"&gt;="&amp;AI$8))</f>
        <v>0</v>
      </c>
      <c r="AJ244" s="21">
        <f>IF(AJ$8="",0,AJ190*(условия!$R$89/365)*SUMIFS(условия!91:91,условия!$7:$7,"&lt;="&amp;AJ$8,условия!$8:$8,"&gt;="&amp;AJ$8))</f>
        <v>0</v>
      </c>
      <c r="AK244" s="21">
        <f>IF(AK$8="",0,AK190*(условия!$R$89/365)*SUMIFS(условия!91:91,условия!$7:$7,"&lt;="&amp;AK$8,условия!$8:$8,"&gt;="&amp;AK$8))</f>
        <v>0</v>
      </c>
      <c r="AL244" s="21">
        <f>IF(AL$8="",0,AL190*(условия!$R$89/365)*SUMIFS(условия!91:91,условия!$7:$7,"&lt;="&amp;AL$8,условия!$8:$8,"&gt;="&amp;AL$8))</f>
        <v>230.13698630136992</v>
      </c>
      <c r="AM244" s="21">
        <f>IF(AM$8="",0,AM190*(условия!$R$89/365)*SUMIFS(условия!91:91,условия!$7:$7,"&lt;="&amp;AM$8,условия!$8:$8,"&gt;="&amp;AM$8))</f>
        <v>230.13698630136992</v>
      </c>
      <c r="AN244" s="21">
        <f>IF(AN$8="",0,AN190*(условия!$R$89/365)*SUMIFS(условия!91:91,условия!$7:$7,"&lt;="&amp;AN$8,условия!$8:$8,"&gt;="&amp;AN$8))</f>
        <v>230.13698630136992</v>
      </c>
      <c r="AO244" s="21">
        <f>IF(AO$8="",0,AO190*(условия!$R$89/365)*SUMIFS(условия!91:91,условия!$7:$7,"&lt;="&amp;AO$8,условия!$8:$8,"&gt;="&amp;AO$8))</f>
        <v>230.13698630136992</v>
      </c>
      <c r="AP244" s="21">
        <f>IF(AP$8="",0,AP190*(условия!$R$89/365)*SUMIFS(условия!91:91,условия!$7:$7,"&lt;="&amp;AP$8,условия!$8:$8,"&gt;="&amp;AP$8))</f>
        <v>230.13698630136992</v>
      </c>
      <c r="AQ244" s="21">
        <f>IF(AQ$8="",0,AQ190*(условия!$R$89/365)*SUMIFS(условия!91:91,условия!$7:$7,"&lt;="&amp;AQ$8,условия!$8:$8,"&gt;="&amp;AQ$8))</f>
        <v>230.13698630136992</v>
      </c>
      <c r="AR244" s="21">
        <f>IF(AR$8="",0,AR190*(условия!$R$89/365)*SUMIFS(условия!91:91,условия!$7:$7,"&lt;="&amp;AR$8,условия!$8:$8,"&gt;="&amp;AR$8))</f>
        <v>230.13698630136992</v>
      </c>
      <c r="AS244" s="21">
        <f>IF(AS$8="",0,AS190*(условия!$R$89/365)*SUMIFS(условия!91:91,условия!$7:$7,"&lt;="&amp;AS$8,условия!$8:$8,"&gt;="&amp;AS$8))</f>
        <v>230.13698630136992</v>
      </c>
      <c r="AT244" s="21">
        <f>IF(AT$8="",0,AT190*(условия!$R$89/365)*SUMIFS(условия!91:91,условия!$7:$7,"&lt;="&amp;AT$8,условия!$8:$8,"&gt;="&amp;AT$8))</f>
        <v>230.13698630136992</v>
      </c>
      <c r="AU244" s="21">
        <f>IF(AU$8="",0,AU190*(условия!$R$89/365)*SUMIFS(условия!91:91,условия!$7:$7,"&lt;="&amp;AU$8,условия!$8:$8,"&gt;="&amp;AU$8))</f>
        <v>230.13698630136992</v>
      </c>
      <c r="AV244" s="21">
        <f>IF(AV$8="",0,AV190*(условия!$R$89/365)*SUMIFS(условия!91:91,условия!$7:$7,"&lt;="&amp;AV$8,условия!$8:$8,"&gt;="&amp;AV$8))</f>
        <v>230.13698630136992</v>
      </c>
      <c r="AW244" s="21">
        <f>IF(AW$8="",0,AW190*(условия!$R$89/365)*SUMIFS(условия!91:91,условия!$7:$7,"&lt;="&amp;AW$8,условия!$8:$8,"&gt;="&amp;AW$8))</f>
        <v>230.13698630136992</v>
      </c>
      <c r="AX244" s="21">
        <f>IF(AX$8="",0,AX190*(условия!$R$89/365)*SUMIFS(условия!91:91,условия!$7:$7,"&lt;="&amp;AX$8,условия!$8:$8,"&gt;="&amp;AX$8))</f>
        <v>230.13698630136992</v>
      </c>
      <c r="AY244" s="21">
        <f>IF(AY$8="",0,AY190*(условия!$R$89/365)*SUMIFS(условия!91:91,условия!$7:$7,"&lt;="&amp;AY$8,условия!$8:$8,"&gt;="&amp;AY$8))</f>
        <v>230.13698630136992</v>
      </c>
      <c r="AZ244" s="21">
        <f>IF(AZ$8="",0,AZ190*(условия!$R$89/365)*SUMIFS(условия!91:91,условия!$7:$7,"&lt;="&amp;AZ$8,условия!$8:$8,"&gt;="&amp;AZ$8))</f>
        <v>230.13698630136992</v>
      </c>
      <c r="BA244" s="21">
        <f>IF(BA$8="",0,BA190*(условия!$R$89/365)*SUMIFS(условия!91:91,условия!$7:$7,"&lt;="&amp;BA$8,условия!$8:$8,"&gt;="&amp;BA$8))</f>
        <v>230.13698630136992</v>
      </c>
      <c r="BB244" s="21">
        <f>IF(BB$8="",0,BB190*(условия!$R$89/365)*SUMIFS(условия!91:91,условия!$7:$7,"&lt;="&amp;BB$8,условия!$8:$8,"&gt;="&amp;BB$8))</f>
        <v>230.13698630136992</v>
      </c>
      <c r="BC244" s="21">
        <f>IF(BC$8="",0,BC190*(условия!$R$89/365)*SUMIFS(условия!91:91,условия!$7:$7,"&lt;="&amp;BC$8,условия!$8:$8,"&gt;="&amp;BC$8))</f>
        <v>230.13698630136992</v>
      </c>
      <c r="BD244" s="21">
        <f>IF(BD$8="",0,BD190*(условия!$R$89/365)*SUMIFS(условия!91:91,условия!$7:$7,"&lt;="&amp;BD$8,условия!$8:$8,"&gt;="&amp;BD$8))</f>
        <v>230.13698630136992</v>
      </c>
      <c r="BE244" s="21">
        <f>IF(BE$8="",0,BE190*(условия!$R$89/365)*SUMIFS(условия!91:91,условия!$7:$7,"&lt;="&amp;BE$8,условия!$8:$8,"&gt;="&amp;BE$8))</f>
        <v>230.13698630136992</v>
      </c>
      <c r="BF244" s="21">
        <f>IF(BF$8="",0,BF190*(условия!$R$89/365)*SUMIFS(условия!91:91,условия!$7:$7,"&lt;="&amp;BF$8,условия!$8:$8,"&gt;="&amp;BF$8))</f>
        <v>230.13698630136992</v>
      </c>
      <c r="BG244" s="21">
        <f>IF(BG$8="",0,BG190*(условия!$R$89/365)*SUMIFS(условия!91:91,условия!$7:$7,"&lt;="&amp;BG$8,условия!$8:$8,"&gt;="&amp;BG$8))</f>
        <v>230.13698630136992</v>
      </c>
      <c r="BH244" s="21">
        <f>IF(BH$8="",0,BH190*(условия!$R$89/365)*SUMIFS(условия!91:91,условия!$7:$7,"&lt;="&amp;BH$8,условия!$8:$8,"&gt;="&amp;BH$8))</f>
        <v>230.13698630136992</v>
      </c>
      <c r="BI244" s="21">
        <f>IF(BI$8="",0,BI190*(условия!$R$89/365)*SUMIFS(условия!91:91,условия!$7:$7,"&lt;="&amp;BI$8,условия!$8:$8,"&gt;="&amp;BI$8))</f>
        <v>230.13698630136992</v>
      </c>
      <c r="BJ244" s="21">
        <f>IF(BJ$8="",0,BJ190*(условия!$R$89/365)*SUMIFS(условия!91:91,условия!$7:$7,"&lt;="&amp;BJ$8,условия!$8:$8,"&gt;="&amp;BJ$8))</f>
        <v>230.13698630136992</v>
      </c>
      <c r="BK244" s="21">
        <f>IF(BK$8="",0,BK190*(условия!$R$89/365)*SUMIFS(условия!91:91,условия!$7:$7,"&lt;="&amp;BK$8,условия!$8:$8,"&gt;="&amp;BK$8))</f>
        <v>230.13698630136992</v>
      </c>
      <c r="BL244" s="21">
        <f>IF(BL$8="",0,BL190*(условия!$R$89/365)*SUMIFS(условия!91:91,условия!$7:$7,"&lt;="&amp;BL$8,условия!$8:$8,"&gt;="&amp;BL$8))</f>
        <v>230.13698630136992</v>
      </c>
      <c r="BM244" s="21">
        <f>IF(BM$8="",0,BM190*(условия!$R$89/365)*SUMIFS(условия!91:91,условия!$7:$7,"&lt;="&amp;BM$8,условия!$8:$8,"&gt;="&amp;BM$8))</f>
        <v>230.13698630136992</v>
      </c>
      <c r="BN244" s="21">
        <f>IF(BN$8="",0,BN190*(условия!$R$89/365)*SUMIFS(условия!91:91,условия!$7:$7,"&lt;="&amp;BN$8,условия!$8:$8,"&gt;="&amp;BN$8))</f>
        <v>230.13698630136992</v>
      </c>
      <c r="BO244" s="21">
        <f>IF(BO$8="",0,BO190*(условия!$R$89/365)*SUMIFS(условия!91:91,условия!$7:$7,"&lt;="&amp;BO$8,условия!$8:$8,"&gt;="&amp;BO$8))</f>
        <v>230.13698630136992</v>
      </c>
      <c r="BP244" s="21">
        <f>IF(BP$8="",0,BP190*(условия!$R$89/365)*SUMIFS(условия!91:91,условия!$7:$7,"&lt;="&amp;BP$8,условия!$8:$8,"&gt;="&amp;BP$8))</f>
        <v>230.13698630136992</v>
      </c>
      <c r="BQ244" s="21">
        <f>IF(BQ$8="",0,BQ190*(условия!$R$89/365)*SUMIFS(условия!91:91,условия!$7:$7,"&lt;="&amp;BQ$8,условия!$8:$8,"&gt;="&amp;BQ$8))</f>
        <v>460.27397260273983</v>
      </c>
      <c r="BR244" s="21">
        <f>IF(BR$8="",0,BR190*(условия!$R$89/365)*SUMIFS(условия!91:91,условия!$7:$7,"&lt;="&amp;BR$8,условия!$8:$8,"&gt;="&amp;BR$8))</f>
        <v>460.27397260273983</v>
      </c>
      <c r="BS244" s="21">
        <f>IF(BS$8="",0,BS190*(условия!$R$89/365)*SUMIFS(условия!91:91,условия!$7:$7,"&lt;="&amp;BS$8,условия!$8:$8,"&gt;="&amp;BS$8))</f>
        <v>460.27397260273983</v>
      </c>
      <c r="BT244" s="21">
        <f>IF(BT$8="",0,BT190*(условия!$R$89/365)*SUMIFS(условия!91:91,условия!$7:$7,"&lt;="&amp;BT$8,условия!$8:$8,"&gt;="&amp;BT$8))</f>
        <v>460.27397260273983</v>
      </c>
      <c r="BU244" s="21">
        <f>IF(BU$8="",0,BU190*(условия!$R$89/365)*SUMIFS(условия!91:91,условия!$7:$7,"&lt;="&amp;BU$8,условия!$8:$8,"&gt;="&amp;BU$8))</f>
        <v>460.27397260273983</v>
      </c>
      <c r="BV244" s="21">
        <f>IF(BV$8="",0,BV190*(условия!$R$89/365)*SUMIFS(условия!91:91,условия!$7:$7,"&lt;="&amp;BV$8,условия!$8:$8,"&gt;="&amp;BV$8))</f>
        <v>460.27397260273983</v>
      </c>
      <c r="BW244" s="21">
        <f>IF(BW$8="",0,BW190*(условия!$R$89/365)*SUMIFS(условия!91:91,условия!$7:$7,"&lt;="&amp;BW$8,условия!$8:$8,"&gt;="&amp;BW$8))</f>
        <v>460.27397260273983</v>
      </c>
      <c r="BX244" s="21">
        <f>IF(BX$8="",0,BX190*(условия!$R$89/365)*SUMIFS(условия!91:91,условия!$7:$7,"&lt;="&amp;BX$8,условия!$8:$8,"&gt;="&amp;BX$8))</f>
        <v>460.27397260273983</v>
      </c>
      <c r="BY244" s="21">
        <f>IF(BY$8="",0,BY190*(условия!$R$89/365)*SUMIFS(условия!91:91,условия!$7:$7,"&lt;="&amp;BY$8,условия!$8:$8,"&gt;="&amp;BY$8))</f>
        <v>460.27397260273983</v>
      </c>
      <c r="BZ244" s="21">
        <f>IF(BZ$8="",0,BZ190*(условия!$R$89/365)*SUMIFS(условия!91:91,условия!$7:$7,"&lt;="&amp;BZ$8,условия!$8:$8,"&gt;="&amp;BZ$8))</f>
        <v>460.27397260273983</v>
      </c>
      <c r="CA244" s="21">
        <f>IF(CA$8="",0,CA190*(условия!$R$89/365)*SUMIFS(условия!91:91,условия!$7:$7,"&lt;="&amp;CA$8,условия!$8:$8,"&gt;="&amp;CA$8))</f>
        <v>460.27397260273983</v>
      </c>
      <c r="CB244" s="21">
        <f>IF(CB$8="",0,CB190*(условия!$R$89/365)*SUMIFS(условия!91:91,условия!$7:$7,"&lt;="&amp;CB$8,условия!$8:$8,"&gt;="&amp;CB$8))</f>
        <v>460.27397260273983</v>
      </c>
      <c r="CC244" s="21">
        <f>IF(CC$8="",0,CC190*(условия!$R$89/365)*SUMIFS(условия!91:91,условия!$7:$7,"&lt;="&amp;CC$8,условия!$8:$8,"&gt;="&amp;CC$8))</f>
        <v>460.27397260273983</v>
      </c>
      <c r="CD244" s="21">
        <f>IF(CD$8="",0,CD190*(условия!$R$89/365)*SUMIFS(условия!91:91,условия!$7:$7,"&lt;="&amp;CD$8,условия!$8:$8,"&gt;="&amp;CD$8))</f>
        <v>460.27397260273983</v>
      </c>
      <c r="CE244" s="21">
        <f>IF(CE$8="",0,CE190*(условия!$R$89/365)*SUMIFS(условия!91:91,условия!$7:$7,"&lt;="&amp;CE$8,условия!$8:$8,"&gt;="&amp;CE$8))</f>
        <v>460.27397260273983</v>
      </c>
      <c r="CF244" s="21">
        <f>IF(CF$8="",0,CF190*(условия!$R$89/365)*SUMIFS(условия!91:91,условия!$7:$7,"&lt;="&amp;CF$8,условия!$8:$8,"&gt;="&amp;CF$8))</f>
        <v>460.27397260273983</v>
      </c>
      <c r="CG244" s="21">
        <f>IF(CG$8="",0,CG190*(условия!$R$89/365)*SUMIFS(условия!91:91,условия!$7:$7,"&lt;="&amp;CG$8,условия!$8:$8,"&gt;="&amp;CG$8))</f>
        <v>460.27397260273983</v>
      </c>
      <c r="CH244" s="21">
        <f>IF(CH$8="",0,CH190*(условия!$R$89/365)*SUMIFS(условия!91:91,условия!$7:$7,"&lt;="&amp;CH$8,условия!$8:$8,"&gt;="&amp;CH$8))</f>
        <v>460.27397260273983</v>
      </c>
      <c r="CI244" s="21">
        <f>IF(CI$8="",0,CI190*(условия!$R$89/365)*SUMIFS(условия!91:91,условия!$7:$7,"&lt;="&amp;CI$8,условия!$8:$8,"&gt;="&amp;CI$8))</f>
        <v>460.27397260273983</v>
      </c>
      <c r="CJ244" s="21">
        <f>IF(CJ$8="",0,CJ190*(условия!$R$89/365)*SUMIFS(условия!91:91,условия!$7:$7,"&lt;="&amp;CJ$8,условия!$8:$8,"&gt;="&amp;CJ$8))</f>
        <v>460.27397260273983</v>
      </c>
      <c r="CK244" s="21">
        <f>IF(CK$8="",0,CK190*(условия!$R$89/365)*SUMIFS(условия!91:91,условия!$7:$7,"&lt;="&amp;CK$8,условия!$8:$8,"&gt;="&amp;CK$8))</f>
        <v>460.27397260273983</v>
      </c>
      <c r="CL244" s="21">
        <f>IF(CL$8="",0,CL190*(условия!$R$89/365)*SUMIFS(условия!91:91,условия!$7:$7,"&lt;="&amp;CL$8,условия!$8:$8,"&gt;="&amp;CL$8))</f>
        <v>460.27397260273983</v>
      </c>
      <c r="CM244" s="21">
        <f>IF(CM$8="",0,CM190*(условия!$R$89/365)*SUMIFS(условия!91:91,условия!$7:$7,"&lt;="&amp;CM$8,условия!$8:$8,"&gt;="&amp;CM$8))</f>
        <v>460.27397260273983</v>
      </c>
      <c r="CN244" s="21">
        <f>IF(CN$8="",0,CN190*(условия!$R$89/365)*SUMIFS(условия!91:91,условия!$7:$7,"&lt;="&amp;CN$8,условия!$8:$8,"&gt;="&amp;CN$8))</f>
        <v>460.27397260273983</v>
      </c>
      <c r="CO244" s="21">
        <f>IF(CO$8="",0,CO190*(условия!$R$89/365)*SUMIFS(условия!91:91,условия!$7:$7,"&lt;="&amp;CO$8,условия!$8:$8,"&gt;="&amp;CO$8))</f>
        <v>460.27397260273983</v>
      </c>
      <c r="CP244" s="21">
        <f>IF(CP$8="",0,CP190*(условия!$R$89/365)*SUMIFS(условия!91:91,условия!$7:$7,"&lt;="&amp;CP$8,условия!$8:$8,"&gt;="&amp;CP$8))</f>
        <v>460.27397260273983</v>
      </c>
      <c r="CQ244" s="21">
        <f>IF(CQ$8="",0,CQ190*(условия!$R$89/365)*SUMIFS(условия!91:91,условия!$7:$7,"&lt;="&amp;CQ$8,условия!$8:$8,"&gt;="&amp;CQ$8))</f>
        <v>460.27397260273983</v>
      </c>
      <c r="CR244" s="21">
        <f>IF(CR$8="",0,CR190*(условия!$R$89/365)*SUMIFS(условия!91:91,условия!$7:$7,"&lt;="&amp;CR$8,условия!$8:$8,"&gt;="&amp;CR$8))</f>
        <v>460.27397260273983</v>
      </c>
      <c r="CS244" s="21">
        <f>IF(CS$8="",0,CS190*(условия!$R$89/365)*SUMIFS(условия!91:91,условия!$7:$7,"&lt;="&amp;CS$8,условия!$8:$8,"&gt;="&amp;CS$8))</f>
        <v>460.27397260273983</v>
      </c>
      <c r="CT244" s="21">
        <f>IF(CT$8="",0,CT190*(условия!$R$89/365)*SUMIFS(условия!91:91,условия!$7:$7,"&lt;="&amp;CT$8,условия!$8:$8,"&gt;="&amp;CT$8))</f>
        <v>460.27397260273983</v>
      </c>
      <c r="CU244" s="21">
        <f>IF(CU$8="",0,CU190*(условия!$R$89/365)*SUMIFS(условия!91:91,условия!$7:$7,"&lt;="&amp;CU$8,условия!$8:$8,"&gt;="&amp;CU$8))</f>
        <v>460.27397260273983</v>
      </c>
      <c r="CV244" s="21">
        <f>IF(CV$8="",0,CV190*(условия!$R$89/365)*SUMIFS(условия!91:91,условия!$7:$7,"&lt;="&amp;CV$8,условия!$8:$8,"&gt;="&amp;CV$8))</f>
        <v>1726.027397260274</v>
      </c>
      <c r="CW244" s="21">
        <f>IF(CW$8="",0,CW190*(условия!$R$89/365)*SUMIFS(условия!91:91,условия!$7:$7,"&lt;="&amp;CW$8,условия!$8:$8,"&gt;="&amp;CW$8))</f>
        <v>1726.027397260274</v>
      </c>
      <c r="CX244" s="21">
        <f>IF(CX$8="",0,CX190*(условия!$R$89/365)*SUMIFS(условия!91:91,условия!$7:$7,"&lt;="&amp;CX$8,условия!$8:$8,"&gt;="&amp;CX$8))</f>
        <v>1726.027397260274</v>
      </c>
      <c r="CY244" s="21">
        <f>IF(CY$8="",0,CY190*(условия!$R$89/365)*SUMIFS(условия!91:91,условия!$7:$7,"&lt;="&amp;CY$8,условия!$8:$8,"&gt;="&amp;CY$8))</f>
        <v>1726.027397260274</v>
      </c>
      <c r="CZ244" s="21">
        <f>IF(CZ$8="",0,CZ190*(условия!$R$89/365)*SUMIFS(условия!91:91,условия!$7:$7,"&lt;="&amp;CZ$8,условия!$8:$8,"&gt;="&amp;CZ$8))</f>
        <v>1726.027397260274</v>
      </c>
      <c r="DA244" s="21">
        <f>IF(DA$8="",0,DA190*(условия!$R$89/365)*SUMIFS(условия!91:91,условия!$7:$7,"&lt;="&amp;DA$8,условия!$8:$8,"&gt;="&amp;DA$8))</f>
        <v>1726.027397260274</v>
      </c>
      <c r="DB244" s="21">
        <f>IF(DB$8="",0,DB190*(условия!$R$89/365)*SUMIFS(условия!91:91,условия!$7:$7,"&lt;="&amp;DB$8,условия!$8:$8,"&gt;="&amp;DB$8))</f>
        <v>1726.027397260274</v>
      </c>
      <c r="DC244" s="21">
        <f>IF(DC$8="",0,DC190*(условия!$R$89/365)*SUMIFS(условия!91:91,условия!$7:$7,"&lt;="&amp;DC$8,условия!$8:$8,"&gt;="&amp;DC$8))</f>
        <v>1726.027397260274</v>
      </c>
      <c r="DD244" s="21">
        <f>IF(DD$8="",0,DD190*(условия!$R$89/365)*SUMIFS(условия!91:91,условия!$7:$7,"&lt;="&amp;DD$8,условия!$8:$8,"&gt;="&amp;DD$8))</f>
        <v>1726.027397260274</v>
      </c>
      <c r="DE244" s="21">
        <f>IF(DE$8="",0,DE190*(условия!$R$89/365)*SUMIFS(условия!91:91,условия!$7:$7,"&lt;="&amp;DE$8,условия!$8:$8,"&gt;="&amp;DE$8))</f>
        <v>1726.027397260274</v>
      </c>
      <c r="DF244" s="21">
        <f>IF(DF$8="",0,DF190*(условия!$R$89/365)*SUMIFS(условия!91:91,условия!$7:$7,"&lt;="&amp;DF$8,условия!$8:$8,"&gt;="&amp;DF$8))</f>
        <v>1726.027397260274</v>
      </c>
      <c r="DG244" s="21">
        <f>IF(DG$8="",0,DG190*(условия!$R$89/365)*SUMIFS(условия!91:91,условия!$7:$7,"&lt;="&amp;DG$8,условия!$8:$8,"&gt;="&amp;DG$8))</f>
        <v>1726.027397260274</v>
      </c>
      <c r="DH244" s="21">
        <f>IF(DH$8="",0,DH190*(условия!$R$89/365)*SUMIFS(условия!91:91,условия!$7:$7,"&lt;="&amp;DH$8,условия!$8:$8,"&gt;="&amp;DH$8))</f>
        <v>1726.027397260274</v>
      </c>
      <c r="DI244" s="21">
        <f>IF(DI$8="",0,DI190*(условия!$R$89/365)*SUMIFS(условия!91:91,условия!$7:$7,"&lt;="&amp;DI$8,условия!$8:$8,"&gt;="&amp;DI$8))</f>
        <v>1726.027397260274</v>
      </c>
      <c r="DJ244" s="21">
        <f>IF(DJ$8="",0,DJ190*(условия!$R$89/365)*SUMIFS(условия!91:91,условия!$7:$7,"&lt;="&amp;DJ$8,условия!$8:$8,"&gt;="&amp;DJ$8))</f>
        <v>1726.027397260274</v>
      </c>
      <c r="DK244" s="21">
        <f>IF(DK$8="",0,DK190*(условия!$R$89/365)*SUMIFS(условия!91:91,условия!$7:$7,"&lt;="&amp;DK$8,условия!$8:$8,"&gt;="&amp;DK$8))</f>
        <v>1726.027397260274</v>
      </c>
      <c r="DL244" s="21">
        <f>IF(DL$8="",0,DL190*(условия!$R$89/365)*SUMIFS(условия!91:91,условия!$7:$7,"&lt;="&amp;DL$8,условия!$8:$8,"&gt;="&amp;DL$8))</f>
        <v>1726.027397260274</v>
      </c>
      <c r="DM244" s="21">
        <f>IF(DM$8="",0,DM190*(условия!$R$89/365)*SUMIFS(условия!91:91,условия!$7:$7,"&lt;="&amp;DM$8,условия!$8:$8,"&gt;="&amp;DM$8))</f>
        <v>1726.027397260274</v>
      </c>
      <c r="DN244" s="21">
        <f>IF(DN$8="",0,DN190*(условия!$R$89/365)*SUMIFS(условия!91:91,условия!$7:$7,"&lt;="&amp;DN$8,условия!$8:$8,"&gt;="&amp;DN$8))</f>
        <v>1726.027397260274</v>
      </c>
      <c r="DO244" s="21">
        <f>IF(DO$8="",0,DO190*(условия!$R$89/365)*SUMIFS(условия!91:91,условия!$7:$7,"&lt;="&amp;DO$8,условия!$8:$8,"&gt;="&amp;DO$8))</f>
        <v>1726.027397260274</v>
      </c>
      <c r="DP244" s="21">
        <f>IF(DP$8="",0,DP190*(условия!$R$89/365)*SUMIFS(условия!91:91,условия!$7:$7,"&lt;="&amp;DP$8,условия!$8:$8,"&gt;="&amp;DP$8))</f>
        <v>1726.027397260274</v>
      </c>
      <c r="DQ244" s="21">
        <f>IF(DQ$8="",0,DQ190*(условия!$R$89/365)*SUMIFS(условия!91:91,условия!$7:$7,"&lt;="&amp;DQ$8,условия!$8:$8,"&gt;="&amp;DQ$8))</f>
        <v>1726.027397260274</v>
      </c>
      <c r="DR244" s="21">
        <f>IF(DR$8="",0,DR190*(условия!$R$89/365)*SUMIFS(условия!91:91,условия!$7:$7,"&lt;="&amp;DR$8,условия!$8:$8,"&gt;="&amp;DR$8))</f>
        <v>1726.027397260274</v>
      </c>
      <c r="DS244" s="21">
        <f>IF(DS$8="",0,DS190*(условия!$R$89/365)*SUMIFS(условия!91:91,условия!$7:$7,"&lt;="&amp;DS$8,условия!$8:$8,"&gt;="&amp;DS$8))</f>
        <v>1726.027397260274</v>
      </c>
      <c r="DT244" s="21">
        <f>IF(DT$8="",0,DT190*(условия!$R$89/365)*SUMIFS(условия!91:91,условия!$7:$7,"&lt;="&amp;DT$8,условия!$8:$8,"&gt;="&amp;DT$8))</f>
        <v>1726.027397260274</v>
      </c>
      <c r="DU244" s="21">
        <f>IF(DU$8="",0,DU190*(условия!$R$89/365)*SUMIFS(условия!91:91,условия!$7:$7,"&lt;="&amp;DU$8,условия!$8:$8,"&gt;="&amp;DU$8))</f>
        <v>1726.027397260274</v>
      </c>
      <c r="DV244" s="21">
        <f>IF(DV$8="",0,DV190*(условия!$R$89/365)*SUMIFS(условия!91:91,условия!$7:$7,"&lt;="&amp;DV$8,условия!$8:$8,"&gt;="&amp;DV$8))</f>
        <v>1726.027397260274</v>
      </c>
      <c r="DW244" s="21">
        <f>IF(DW$8="",0,DW190*(условия!$R$89/365)*SUMIFS(условия!91:91,условия!$7:$7,"&lt;="&amp;DW$8,условия!$8:$8,"&gt;="&amp;DW$8))</f>
        <v>1726.027397260274</v>
      </c>
      <c r="DX244" s="21">
        <f>IF(DX$8="",0,DX190*(условия!$R$89/365)*SUMIFS(условия!91:91,условия!$7:$7,"&lt;="&amp;DX$8,условия!$8:$8,"&gt;="&amp;DX$8))</f>
        <v>1726.027397260274</v>
      </c>
      <c r="DY244" s="21">
        <f>IF(DY$8="",0,DY190*(условия!$R$89/365)*SUMIFS(условия!91:91,условия!$7:$7,"&lt;="&amp;DY$8,условия!$8:$8,"&gt;="&amp;DY$8))</f>
        <v>1726.027397260274</v>
      </c>
      <c r="DZ244" s="21">
        <f>IF(DZ$8="",0,DZ190*(условия!$R$89/365)*SUMIFS(условия!91:91,условия!$7:$7,"&lt;="&amp;DZ$8,условия!$8:$8,"&gt;="&amp;DZ$8))</f>
        <v>0</v>
      </c>
      <c r="EA244" s="21">
        <f>IF(EA$8="",0,EA190*(условия!$R$89/365)*SUMIFS(условия!91:91,условия!$7:$7,"&lt;="&amp;EA$8,условия!$8:$8,"&gt;="&amp;EA$8))</f>
        <v>0</v>
      </c>
      <c r="EB244" s="21">
        <f>IF(EB$8="",0,EB190*(условия!$R$89/365)*SUMIFS(условия!91:91,условия!$7:$7,"&lt;="&amp;EB$8,условия!$8:$8,"&gt;="&amp;EB$8))</f>
        <v>0</v>
      </c>
      <c r="EC244" s="21">
        <f>IF(EC$8="",0,EC190*(условия!$R$89/365)*SUMIFS(условия!91:91,условия!$7:$7,"&lt;="&amp;EC$8,условия!$8:$8,"&gt;="&amp;EC$8))</f>
        <v>0</v>
      </c>
      <c r="ED244" s="21">
        <f>IF(ED$8="",0,ED190*(условия!$R$89/365)*SUMIFS(условия!91:91,условия!$7:$7,"&lt;="&amp;ED$8,условия!$8:$8,"&gt;="&amp;ED$8))</f>
        <v>0</v>
      </c>
      <c r="EE244" s="21">
        <f>IF(EE$8="",0,EE190*(условия!$R$89/365)*SUMIFS(условия!91:91,условия!$7:$7,"&lt;="&amp;EE$8,условия!$8:$8,"&gt;="&amp;EE$8))</f>
        <v>1726.027397260274</v>
      </c>
      <c r="EF244" s="21">
        <f>IF(EF$8="",0,EF190*(условия!$R$89/365)*SUMIFS(условия!91:91,условия!$7:$7,"&lt;="&amp;EF$8,условия!$8:$8,"&gt;="&amp;EF$8))</f>
        <v>1726.027397260274</v>
      </c>
      <c r="EG244" s="21">
        <f>IF(EG$8="",0,EG190*(условия!$R$89/365)*SUMIFS(условия!91:91,условия!$7:$7,"&lt;="&amp;EG$8,условия!$8:$8,"&gt;="&amp;EG$8))</f>
        <v>1726.027397260274</v>
      </c>
      <c r="EH244" s="21">
        <f>IF(EH$8="",0,EH190*(условия!$R$89/365)*SUMIFS(условия!91:91,условия!$7:$7,"&lt;="&amp;EH$8,условия!$8:$8,"&gt;="&amp;EH$8))</f>
        <v>1726.027397260274</v>
      </c>
      <c r="EI244" s="21">
        <f>IF(EI$8="",0,EI190*(условия!$R$89/365)*SUMIFS(условия!91:91,условия!$7:$7,"&lt;="&amp;EI$8,условия!$8:$8,"&gt;="&amp;EI$8))</f>
        <v>1726.027397260274</v>
      </c>
      <c r="EJ244" s="21">
        <f>IF(EJ$8="",0,EJ190*(условия!$R$89/365)*SUMIFS(условия!91:91,условия!$7:$7,"&lt;="&amp;EJ$8,условия!$8:$8,"&gt;="&amp;EJ$8))</f>
        <v>1726.027397260274</v>
      </c>
      <c r="EK244" s="21">
        <f>IF(EK$8="",0,EK190*(условия!$R$89/365)*SUMIFS(условия!91:91,условия!$7:$7,"&lt;="&amp;EK$8,условия!$8:$8,"&gt;="&amp;EK$8))</f>
        <v>1726.027397260274</v>
      </c>
      <c r="EL244" s="21">
        <f>IF(EL$8="",0,EL190*(условия!$R$89/365)*SUMIFS(условия!91:91,условия!$7:$7,"&lt;="&amp;EL$8,условия!$8:$8,"&gt;="&amp;EL$8))</f>
        <v>1726.027397260274</v>
      </c>
      <c r="EM244" s="21">
        <f>IF(EM$8="",0,EM190*(условия!$R$89/365)*SUMIFS(условия!91:91,условия!$7:$7,"&lt;="&amp;EM$8,условия!$8:$8,"&gt;="&amp;EM$8))</f>
        <v>1726.027397260274</v>
      </c>
      <c r="EN244" s="21">
        <f>IF(EN$8="",0,EN190*(условия!$R$89/365)*SUMIFS(условия!91:91,условия!$7:$7,"&lt;="&amp;EN$8,условия!$8:$8,"&gt;="&amp;EN$8))</f>
        <v>1726.027397260274</v>
      </c>
      <c r="EO244" s="21">
        <f>IF(EO$8="",0,EO190*(условия!$R$89/365)*SUMIFS(условия!91:91,условия!$7:$7,"&lt;="&amp;EO$8,условия!$8:$8,"&gt;="&amp;EO$8))</f>
        <v>1726.027397260274</v>
      </c>
      <c r="EP244" s="21">
        <f>IF(EP$8="",0,EP190*(условия!$R$89/365)*SUMIFS(условия!91:91,условия!$7:$7,"&lt;="&amp;EP$8,условия!$8:$8,"&gt;="&amp;EP$8))</f>
        <v>1726.027397260274</v>
      </c>
      <c r="EQ244" s="21">
        <f>IF(EQ$8="",0,EQ190*(условия!$R$89/365)*SUMIFS(условия!91:91,условия!$7:$7,"&lt;="&amp;EQ$8,условия!$8:$8,"&gt;="&amp;EQ$8))</f>
        <v>1726.027397260274</v>
      </c>
      <c r="ER244" s="21">
        <f>IF(ER$8="",0,ER190*(условия!$R$89/365)*SUMIFS(условия!91:91,условия!$7:$7,"&lt;="&amp;ER$8,условия!$8:$8,"&gt;="&amp;ER$8))</f>
        <v>1726.027397260274</v>
      </c>
      <c r="ES244" s="21">
        <f>IF(ES$8="",0,ES190*(условия!$R$89/365)*SUMIFS(условия!91:91,условия!$7:$7,"&lt;="&amp;ES$8,условия!$8:$8,"&gt;="&amp;ES$8))</f>
        <v>1726.027397260274</v>
      </c>
      <c r="ET244" s="21">
        <f>IF(ET$8="",0,ET190*(условия!$R$89/365)*SUMIFS(условия!91:91,условия!$7:$7,"&lt;="&amp;ET$8,условия!$8:$8,"&gt;="&amp;ET$8))</f>
        <v>1726.027397260274</v>
      </c>
      <c r="EU244" s="21">
        <f>IF(EU$8="",0,EU190*(условия!$R$89/365)*SUMIFS(условия!91:91,условия!$7:$7,"&lt;="&amp;EU$8,условия!$8:$8,"&gt;="&amp;EU$8))</f>
        <v>1726.027397260274</v>
      </c>
      <c r="EV244" s="21">
        <f>IF(EV$8="",0,EV190*(условия!$R$89/365)*SUMIFS(условия!91:91,условия!$7:$7,"&lt;="&amp;EV$8,условия!$8:$8,"&gt;="&amp;EV$8))</f>
        <v>1726.027397260274</v>
      </c>
      <c r="EW244" s="21">
        <f>IF(EW$8="",0,EW190*(условия!$R$89/365)*SUMIFS(условия!91:91,условия!$7:$7,"&lt;="&amp;EW$8,условия!$8:$8,"&gt;="&amp;EW$8))</f>
        <v>1726.027397260274</v>
      </c>
      <c r="EX244" s="21">
        <f>IF(EX$8="",0,EX190*(условия!$R$89/365)*SUMIFS(условия!91:91,условия!$7:$7,"&lt;="&amp;EX$8,условия!$8:$8,"&gt;="&amp;EX$8))</f>
        <v>1726.027397260274</v>
      </c>
      <c r="EY244" s="21">
        <f>IF(EY$8="",0,EY190*(условия!$R$89/365)*SUMIFS(условия!91:91,условия!$7:$7,"&lt;="&amp;EY$8,условия!$8:$8,"&gt;="&amp;EY$8))</f>
        <v>1726.027397260274</v>
      </c>
      <c r="EZ244" s="21">
        <f>IF(EZ$8="",0,EZ190*(условия!$R$89/365)*SUMIFS(условия!91:91,условия!$7:$7,"&lt;="&amp;EZ$8,условия!$8:$8,"&gt;="&amp;EZ$8))</f>
        <v>1726.027397260274</v>
      </c>
      <c r="FA244" s="21">
        <f>IF(FA$8="",0,FA190*(условия!$R$89/365)*SUMIFS(условия!91:91,условия!$7:$7,"&lt;="&amp;FA$8,условия!$8:$8,"&gt;="&amp;FA$8))</f>
        <v>1726.027397260274</v>
      </c>
      <c r="FB244" s="21">
        <f>IF(FB$8="",0,FB190*(условия!$R$89/365)*SUMIFS(условия!91:91,условия!$7:$7,"&lt;="&amp;FB$8,условия!$8:$8,"&gt;="&amp;FB$8))</f>
        <v>1726.027397260274</v>
      </c>
      <c r="FC244" s="21">
        <f>IF(FC$8="",0,FC190*(условия!$R$89/365)*SUMIFS(условия!91:91,условия!$7:$7,"&lt;="&amp;FC$8,условия!$8:$8,"&gt;="&amp;FC$8))</f>
        <v>1726.027397260274</v>
      </c>
      <c r="FD244" s="21">
        <f>IF(FD$8="",0,FD190*(условия!$R$89/365)*SUMIFS(условия!91:91,условия!$7:$7,"&lt;="&amp;FD$8,условия!$8:$8,"&gt;="&amp;FD$8))</f>
        <v>1726.027397260274</v>
      </c>
      <c r="FE244" s="21">
        <f>IF(FE$8="",0,FE190*(условия!$R$89/365)*SUMIFS(условия!91:91,условия!$7:$7,"&lt;="&amp;FE$8,условия!$8:$8,"&gt;="&amp;FE$8))</f>
        <v>1726.027397260274</v>
      </c>
      <c r="FF244" s="21">
        <f>IF(FF$8="",0,FF190*(условия!$R$89/365)*SUMIFS(условия!91:91,условия!$7:$7,"&lt;="&amp;FF$8,условия!$8:$8,"&gt;="&amp;FF$8))</f>
        <v>1726.027397260274</v>
      </c>
      <c r="FG244" s="21">
        <f>IF(FG$8="",0,FG190*(условия!$R$89/365)*SUMIFS(условия!91:91,условия!$7:$7,"&lt;="&amp;FG$8,условия!$8:$8,"&gt;="&amp;FG$8))</f>
        <v>1726.027397260274</v>
      </c>
      <c r="FH244" s="21">
        <f>IF(FH$8="",0,FH190*(условия!$R$89/365)*SUMIFS(условия!91:91,условия!$7:$7,"&lt;="&amp;FH$8,условия!$8:$8,"&gt;="&amp;FH$8))</f>
        <v>1726.027397260274</v>
      </c>
      <c r="FI244" s="21">
        <f>IF(FI$8="",0,FI190*(условия!$R$89/365)*SUMIFS(условия!91:91,условия!$7:$7,"&lt;="&amp;FI$8,условия!$8:$8,"&gt;="&amp;FI$8))</f>
        <v>1726.027397260274</v>
      </c>
      <c r="FJ244" s="21">
        <f>IF(FJ$8="",0,FJ190*(условия!$R$89/365)*SUMIFS(условия!91:91,условия!$7:$7,"&lt;="&amp;FJ$8,условия!$8:$8,"&gt;="&amp;FJ$8))</f>
        <v>1150.6849315068494</v>
      </c>
      <c r="FK244" s="21">
        <f>IF(FK$8="",0,FK190*(условия!$R$89/365)*SUMIFS(условия!91:91,условия!$7:$7,"&lt;="&amp;FK$8,условия!$8:$8,"&gt;="&amp;FK$8))</f>
        <v>1150.6849315068494</v>
      </c>
      <c r="FL244" s="21">
        <f>IF(FL$8="",0,FL190*(условия!$R$89/365)*SUMIFS(условия!91:91,условия!$7:$7,"&lt;="&amp;FL$8,условия!$8:$8,"&gt;="&amp;FL$8))</f>
        <v>1150.6849315068494</v>
      </c>
      <c r="FM244" s="21">
        <f>IF(FM$8="",0,FM190*(условия!$R$89/365)*SUMIFS(условия!91:91,условия!$7:$7,"&lt;="&amp;FM$8,условия!$8:$8,"&gt;="&amp;FM$8))</f>
        <v>1150.6849315068494</v>
      </c>
      <c r="FN244" s="21">
        <f>IF(FN$8="",0,FN190*(условия!$R$89/365)*SUMIFS(условия!91:91,условия!$7:$7,"&lt;="&amp;FN$8,условия!$8:$8,"&gt;="&amp;FN$8))</f>
        <v>1150.6849315068494</v>
      </c>
      <c r="FO244" s="21">
        <f>IF(FO$8="",0,FO190*(условия!$R$89/365)*SUMIFS(условия!91:91,условия!$7:$7,"&lt;="&amp;FO$8,условия!$8:$8,"&gt;="&amp;FO$8))</f>
        <v>1150.6849315068494</v>
      </c>
      <c r="FP244" s="21">
        <f>IF(FP$8="",0,FP190*(условия!$R$89/365)*SUMIFS(условия!91:91,условия!$7:$7,"&lt;="&amp;FP$8,условия!$8:$8,"&gt;="&amp;FP$8))</f>
        <v>1150.6849315068494</v>
      </c>
      <c r="FQ244" s="21">
        <f>IF(FQ$8="",0,FQ190*(условия!$R$89/365)*SUMIFS(условия!91:91,условия!$7:$7,"&lt;="&amp;FQ$8,условия!$8:$8,"&gt;="&amp;FQ$8))</f>
        <v>1150.6849315068494</v>
      </c>
      <c r="FR244" s="21">
        <f>IF(FR$8="",0,FR190*(условия!$R$89/365)*SUMIFS(условия!91:91,условия!$7:$7,"&lt;="&amp;FR$8,условия!$8:$8,"&gt;="&amp;FR$8))</f>
        <v>1150.6849315068494</v>
      </c>
      <c r="FS244" s="21">
        <f>IF(FS$8="",0,FS190*(условия!$R$89/365)*SUMIFS(условия!91:91,условия!$7:$7,"&lt;="&amp;FS$8,условия!$8:$8,"&gt;="&amp;FS$8))</f>
        <v>1150.6849315068494</v>
      </c>
      <c r="FT244" s="21">
        <f>IF(FT$8="",0,FT190*(условия!$R$89/365)*SUMIFS(условия!91:91,условия!$7:$7,"&lt;="&amp;FT$8,условия!$8:$8,"&gt;="&amp;FT$8))</f>
        <v>1150.6849315068494</v>
      </c>
      <c r="FU244" s="21">
        <f>IF(FU$8="",0,FU190*(условия!$R$89/365)*SUMIFS(условия!91:91,условия!$7:$7,"&lt;="&amp;FU$8,условия!$8:$8,"&gt;="&amp;FU$8))</f>
        <v>1150.6849315068494</v>
      </c>
      <c r="FV244" s="21">
        <f>IF(FV$8="",0,FV190*(условия!$R$89/365)*SUMIFS(условия!91:91,условия!$7:$7,"&lt;="&amp;FV$8,условия!$8:$8,"&gt;="&amp;FV$8))</f>
        <v>1150.6849315068494</v>
      </c>
      <c r="FW244" s="21">
        <f>IF(FW$8="",0,FW190*(условия!$R$89/365)*SUMIFS(условия!91:91,условия!$7:$7,"&lt;="&amp;FW$8,условия!$8:$8,"&gt;="&amp;FW$8))</f>
        <v>1150.6849315068494</v>
      </c>
      <c r="FX244" s="21">
        <f>IF(FX$8="",0,FX190*(условия!$R$89/365)*SUMIFS(условия!91:91,условия!$7:$7,"&lt;="&amp;FX$8,условия!$8:$8,"&gt;="&amp;FX$8))</f>
        <v>1150.6849315068494</v>
      </c>
      <c r="FY244" s="21">
        <f>IF(FY$8="",0,FY190*(условия!$R$89/365)*SUMIFS(условия!91:91,условия!$7:$7,"&lt;="&amp;FY$8,условия!$8:$8,"&gt;="&amp;FY$8))</f>
        <v>1150.6849315068494</v>
      </c>
      <c r="FZ244" s="21">
        <f>IF(FZ$8="",0,FZ190*(условия!$R$89/365)*SUMIFS(условия!91:91,условия!$7:$7,"&lt;="&amp;FZ$8,условия!$8:$8,"&gt;="&amp;FZ$8))</f>
        <v>1150.6849315068494</v>
      </c>
      <c r="GA244" s="21">
        <f>IF(GA$8="",0,GA190*(условия!$R$89/365)*SUMIFS(условия!91:91,условия!$7:$7,"&lt;="&amp;GA$8,условия!$8:$8,"&gt;="&amp;GA$8))</f>
        <v>1150.6849315068494</v>
      </c>
      <c r="GB244" s="21">
        <f>IF(GB$8="",0,GB190*(условия!$R$89/365)*SUMIFS(условия!91:91,условия!$7:$7,"&lt;="&amp;GB$8,условия!$8:$8,"&gt;="&amp;GB$8))</f>
        <v>1150.6849315068494</v>
      </c>
      <c r="GC244" s="21">
        <f>IF(GC$8="",0,GC190*(условия!$R$89/365)*SUMIFS(условия!91:91,условия!$7:$7,"&lt;="&amp;GC$8,условия!$8:$8,"&gt;="&amp;GC$8))</f>
        <v>1150.6849315068494</v>
      </c>
      <c r="GD244" s="21">
        <f>IF(GD$8="",0,GD190*(условия!$R$89/365)*SUMIFS(условия!91:91,условия!$7:$7,"&lt;="&amp;GD$8,условия!$8:$8,"&gt;="&amp;GD$8))</f>
        <v>1150.6849315068494</v>
      </c>
      <c r="GE244" s="21">
        <f>IF(GE$8="",0,GE190*(условия!$R$89/365)*SUMIFS(условия!91:91,условия!$7:$7,"&lt;="&amp;GE$8,условия!$8:$8,"&gt;="&amp;GE$8))</f>
        <v>1150.6849315068494</v>
      </c>
      <c r="GF244" s="21">
        <f>IF(GF$8="",0,GF190*(условия!$R$89/365)*SUMIFS(условия!91:91,условия!$7:$7,"&lt;="&amp;GF$8,условия!$8:$8,"&gt;="&amp;GF$8))</f>
        <v>1150.6849315068494</v>
      </c>
      <c r="GG244" s="21">
        <f>IF(GG$8="",0,GG190*(условия!$R$89/365)*SUMIFS(условия!91:91,условия!$7:$7,"&lt;="&amp;GG$8,условия!$8:$8,"&gt;="&amp;GG$8))</f>
        <v>1150.6849315068494</v>
      </c>
      <c r="GH244" s="21">
        <f>IF(GH$8="",0,GH190*(условия!$R$89/365)*SUMIFS(условия!91:91,условия!$7:$7,"&lt;="&amp;GH$8,условия!$8:$8,"&gt;="&amp;GH$8))</f>
        <v>1150.6849315068494</v>
      </c>
      <c r="GI244" s="21">
        <f>IF(GI$8="",0,GI190*(условия!$R$89/365)*SUMIFS(условия!91:91,условия!$7:$7,"&lt;="&amp;GI$8,условия!$8:$8,"&gt;="&amp;GI$8))</f>
        <v>1150.6849315068494</v>
      </c>
      <c r="GJ244" s="21">
        <f>IF(GJ$8="",0,GJ190*(условия!$R$89/365)*SUMIFS(условия!91:91,условия!$7:$7,"&lt;="&amp;GJ$8,условия!$8:$8,"&gt;="&amp;GJ$8))</f>
        <v>1150.6849315068494</v>
      </c>
      <c r="GK244" s="21">
        <f>IF(GK$8="",0,GK190*(условия!$R$89/365)*SUMIFS(условия!91:91,условия!$7:$7,"&lt;="&amp;GK$8,условия!$8:$8,"&gt;="&amp;GK$8))</f>
        <v>1150.6849315068494</v>
      </c>
      <c r="GL244" s="21">
        <f>IF(GL$8="",0,GL190*(условия!$R$89/365)*SUMIFS(условия!91:91,условия!$7:$7,"&lt;="&amp;GL$8,условия!$8:$8,"&gt;="&amp;GL$8))</f>
        <v>1150.6849315068494</v>
      </c>
      <c r="GM244" s="21">
        <f>IF(GM$8="",0,GM190*(условия!$R$89/365)*SUMIFS(условия!91:91,условия!$7:$7,"&lt;="&amp;GM$8,условия!$8:$8,"&gt;="&amp;GM$8))</f>
        <v>1150.6849315068494</v>
      </c>
      <c r="GN244" s="21">
        <f>IF(GN$8="",0,GN190*(условия!$R$89/365)*SUMIFS(условия!91:91,условия!$7:$7,"&lt;="&amp;GN$8,условия!$8:$8,"&gt;="&amp;GN$8))</f>
        <v>1917.8082191780823</v>
      </c>
      <c r="GO244" s="21">
        <f>IF(GO$8="",0,GO190*(условия!$R$89/365)*SUMIFS(условия!91:91,условия!$7:$7,"&lt;="&amp;GO$8,условия!$8:$8,"&gt;="&amp;GO$8))</f>
        <v>1917.8082191780823</v>
      </c>
      <c r="GP244" s="21">
        <f>IF(GP$8="",0,GP190*(условия!$R$89/365)*SUMIFS(условия!91:91,условия!$7:$7,"&lt;="&amp;GP$8,условия!$8:$8,"&gt;="&amp;GP$8))</f>
        <v>1917.8082191780823</v>
      </c>
      <c r="GQ244" s="21">
        <f>IF(GQ$8="",0,GQ190*(условия!$R$89/365)*SUMIFS(условия!91:91,условия!$7:$7,"&lt;="&amp;GQ$8,условия!$8:$8,"&gt;="&amp;GQ$8))</f>
        <v>1917.8082191780823</v>
      </c>
      <c r="GR244" s="21">
        <f>IF(GR$8="",0,GR190*(условия!$R$89/365)*SUMIFS(условия!91:91,условия!$7:$7,"&lt;="&amp;GR$8,условия!$8:$8,"&gt;="&amp;GR$8))</f>
        <v>1917.8082191780823</v>
      </c>
      <c r="GS244" s="21">
        <f>IF(GS$8="",0,GS190*(условия!$R$89/365)*SUMIFS(условия!91:91,условия!$7:$7,"&lt;="&amp;GS$8,условия!$8:$8,"&gt;="&amp;GS$8))</f>
        <v>1917.8082191780823</v>
      </c>
      <c r="GT244" s="21">
        <f>IF(GT$8="",0,GT190*(условия!$R$89/365)*SUMIFS(условия!91:91,условия!$7:$7,"&lt;="&amp;GT$8,условия!$8:$8,"&gt;="&amp;GT$8))</f>
        <v>1917.8082191780823</v>
      </c>
      <c r="GU244" s="21">
        <f>IF(GU$8="",0,GU190*(условия!$R$89/365)*SUMIFS(условия!91:91,условия!$7:$7,"&lt;="&amp;GU$8,условия!$8:$8,"&gt;="&amp;GU$8))</f>
        <v>1917.8082191780823</v>
      </c>
      <c r="GV244" s="21">
        <f>IF(GV$8="",0,GV190*(условия!$R$89/365)*SUMIFS(условия!91:91,условия!$7:$7,"&lt;="&amp;GV$8,условия!$8:$8,"&gt;="&amp;GV$8))</f>
        <v>1917.8082191780823</v>
      </c>
      <c r="GW244" s="21">
        <f>IF(GW$8="",0,GW190*(условия!$R$89/365)*SUMIFS(условия!91:91,условия!$7:$7,"&lt;="&amp;GW$8,условия!$8:$8,"&gt;="&amp;GW$8))</f>
        <v>1917.8082191780823</v>
      </c>
      <c r="GX244" s="21">
        <f>IF(GX$8="",0,GX190*(условия!$R$89/365)*SUMIFS(условия!91:91,условия!$7:$7,"&lt;="&amp;GX$8,условия!$8:$8,"&gt;="&amp;GX$8))</f>
        <v>1917.8082191780823</v>
      </c>
      <c r="GY244" s="21">
        <f>IF(GY$8="",0,GY190*(условия!$R$89/365)*SUMIFS(условия!91:91,условия!$7:$7,"&lt;="&amp;GY$8,условия!$8:$8,"&gt;="&amp;GY$8))</f>
        <v>1917.8082191780823</v>
      </c>
      <c r="GZ244" s="21">
        <f>IF(GZ$8="",0,GZ190*(условия!$R$89/365)*SUMIFS(условия!91:91,условия!$7:$7,"&lt;="&amp;GZ$8,условия!$8:$8,"&gt;="&amp;GZ$8))</f>
        <v>1917.8082191780823</v>
      </c>
      <c r="HA244" s="21">
        <f>IF(HA$8="",0,HA190*(условия!$R$89/365)*SUMIFS(условия!91:91,условия!$7:$7,"&lt;="&amp;HA$8,условия!$8:$8,"&gt;="&amp;HA$8))</f>
        <v>1917.8082191780823</v>
      </c>
      <c r="HB244" s="21">
        <f>IF(HB$8="",0,HB190*(условия!$R$89/365)*SUMIFS(условия!91:91,условия!$7:$7,"&lt;="&amp;HB$8,условия!$8:$8,"&gt;="&amp;HB$8))</f>
        <v>1917.8082191780823</v>
      </c>
      <c r="HC244" s="21">
        <f>IF(HC$8="",0,HC190*(условия!$R$89/365)*SUMIFS(условия!91:91,условия!$7:$7,"&lt;="&amp;HC$8,условия!$8:$8,"&gt;="&amp;HC$8))</f>
        <v>1917.8082191780823</v>
      </c>
      <c r="HD244" s="21">
        <f>IF(HD$8="",0,HD190*(условия!$R$89/365)*SUMIFS(условия!91:91,условия!$7:$7,"&lt;="&amp;HD$8,условия!$8:$8,"&gt;="&amp;HD$8))</f>
        <v>1917.8082191780823</v>
      </c>
      <c r="HE244" s="21">
        <f>IF(HE$8="",0,HE190*(условия!$R$89/365)*SUMIFS(условия!91:91,условия!$7:$7,"&lt;="&amp;HE$8,условия!$8:$8,"&gt;="&amp;HE$8))</f>
        <v>1917.8082191780823</v>
      </c>
      <c r="HF244" s="21">
        <f>IF(HF$8="",0,HF190*(условия!$R$89/365)*SUMIFS(условия!91:91,условия!$7:$7,"&lt;="&amp;HF$8,условия!$8:$8,"&gt;="&amp;HF$8))</f>
        <v>1917.8082191780823</v>
      </c>
      <c r="HG244" s="21">
        <f>IF(HG$8="",0,HG190*(условия!$R$89/365)*SUMIFS(условия!91:91,условия!$7:$7,"&lt;="&amp;HG$8,условия!$8:$8,"&gt;="&amp;HG$8))</f>
        <v>1917.8082191780823</v>
      </c>
      <c r="HH244" s="21">
        <f>IF(HH$8="",0,HH190*(условия!$R$89/365)*SUMIFS(условия!91:91,условия!$7:$7,"&lt;="&amp;HH$8,условия!$8:$8,"&gt;="&amp;HH$8))</f>
        <v>1917.8082191780823</v>
      </c>
      <c r="HI244" s="21">
        <f>IF(HI$8="",0,HI190*(условия!$R$89/365)*SUMIFS(условия!91:91,условия!$7:$7,"&lt;="&amp;HI$8,условия!$8:$8,"&gt;="&amp;HI$8))</f>
        <v>1917.8082191780823</v>
      </c>
      <c r="HJ244" s="21">
        <f>IF(HJ$8="",0,HJ190*(условия!$R$89/365)*SUMIFS(условия!91:91,условия!$7:$7,"&lt;="&amp;HJ$8,условия!$8:$8,"&gt;="&amp;HJ$8))</f>
        <v>1917.8082191780823</v>
      </c>
      <c r="HK244" s="21">
        <f>IF(HK$8="",0,HK190*(условия!$R$89/365)*SUMIFS(условия!91:91,условия!$7:$7,"&lt;="&amp;HK$8,условия!$8:$8,"&gt;="&amp;HK$8))</f>
        <v>1917.8082191780823</v>
      </c>
      <c r="HL244" s="21">
        <f>IF(HL$8="",0,HL190*(условия!$R$89/365)*SUMIFS(условия!91:91,условия!$7:$7,"&lt;="&amp;HL$8,условия!$8:$8,"&gt;="&amp;HL$8))</f>
        <v>1917.8082191780823</v>
      </c>
      <c r="HM244" s="21">
        <f>IF(HM$8="",0,HM190*(условия!$R$89/365)*SUMIFS(условия!91:91,условия!$7:$7,"&lt;="&amp;HM$8,условия!$8:$8,"&gt;="&amp;HM$8))</f>
        <v>1917.8082191780823</v>
      </c>
      <c r="HN244" s="21">
        <f>IF(HN$8="",0,HN190*(условия!$R$89/365)*SUMIFS(условия!91:91,условия!$7:$7,"&lt;="&amp;HN$8,условия!$8:$8,"&gt;="&amp;HN$8))</f>
        <v>1917.8082191780823</v>
      </c>
      <c r="HO244" s="21">
        <f>IF(HO$8="",0,HO190*(условия!$R$89/365)*SUMIFS(условия!91:91,условия!$7:$7,"&lt;="&amp;HO$8,условия!$8:$8,"&gt;="&amp;HO$8))</f>
        <v>1917.8082191780823</v>
      </c>
      <c r="HP244" s="21">
        <f>IF(HP$8="",0,HP190*(условия!$R$89/365)*SUMIFS(условия!91:91,условия!$7:$7,"&lt;="&amp;HP$8,условия!$8:$8,"&gt;="&amp;HP$8))</f>
        <v>1917.8082191780823</v>
      </c>
      <c r="HQ244" s="21">
        <f>IF(HQ$8="",0,HQ190*(условия!$R$89/365)*SUMIFS(условия!91:91,условия!$7:$7,"&lt;="&amp;HQ$8,условия!$8:$8,"&gt;="&amp;HQ$8))</f>
        <v>1917.8082191780823</v>
      </c>
      <c r="HR244" s="21">
        <f>IF(HR$8="",0,HR190*(условия!$R$89/365)*SUMIFS(условия!91:91,условия!$7:$7,"&lt;="&amp;HR$8,условия!$8:$8,"&gt;="&amp;HR$8))</f>
        <v>1917.8082191780823</v>
      </c>
      <c r="HS244" s="21">
        <f>IF(HS$8="",0,HS190*(условия!$R$89/365)*SUMIFS(условия!91:91,условия!$7:$7,"&lt;="&amp;HS$8,условия!$8:$8,"&gt;="&amp;HS$8))</f>
        <v>1917.8082191780823</v>
      </c>
      <c r="HT244" s="21">
        <f>IF(HT$8="",0,HT190*(условия!$R$89/365)*SUMIFS(условия!91:91,условия!$7:$7,"&lt;="&amp;HT$8,условия!$8:$8,"&gt;="&amp;HT$8))</f>
        <v>1917.8082191780823</v>
      </c>
      <c r="HU244" s="21">
        <f>IF(HU$8="",0,HU190*(условия!$R$89/365)*SUMIFS(условия!91:91,условия!$7:$7,"&lt;="&amp;HU$8,условия!$8:$8,"&gt;="&amp;HU$8))</f>
        <v>1917.8082191780823</v>
      </c>
      <c r="HV244" s="21">
        <f>IF(HV$8="",0,HV190*(условия!$R$89/365)*SUMIFS(условия!91:91,условия!$7:$7,"&lt;="&amp;HV$8,условия!$8:$8,"&gt;="&amp;HV$8))</f>
        <v>1917.8082191780823</v>
      </c>
      <c r="HW244" s="21">
        <f>IF(HW$8="",0,HW190*(условия!$R$89/365)*SUMIFS(условия!91:91,условия!$7:$7,"&lt;="&amp;HW$8,условия!$8:$8,"&gt;="&amp;HW$8))</f>
        <v>1917.8082191780823</v>
      </c>
      <c r="HX244" s="21">
        <f>IF(HX$8="",0,HX190*(условия!$R$89/365)*SUMIFS(условия!91:91,условия!$7:$7,"&lt;="&amp;HX$8,условия!$8:$8,"&gt;="&amp;HX$8))</f>
        <v>1917.8082191780823</v>
      </c>
      <c r="HY244" s="21">
        <f>IF(HY$8="",0,HY190*(условия!$R$89/365)*SUMIFS(условия!91:91,условия!$7:$7,"&lt;="&amp;HY$8,условия!$8:$8,"&gt;="&amp;HY$8))</f>
        <v>1917.8082191780823</v>
      </c>
      <c r="HZ244" s="21">
        <f>IF(HZ$8="",0,HZ190*(условия!$R$89/365)*SUMIFS(условия!91:91,условия!$7:$7,"&lt;="&amp;HZ$8,условия!$8:$8,"&gt;="&amp;HZ$8))</f>
        <v>1917.8082191780823</v>
      </c>
      <c r="IA244" s="21">
        <f>IF(IA$8="",0,IA190*(условия!$R$89/365)*SUMIFS(условия!91:91,условия!$7:$7,"&lt;="&amp;IA$8,условия!$8:$8,"&gt;="&amp;IA$8))</f>
        <v>1917.8082191780823</v>
      </c>
      <c r="IB244" s="21">
        <f>IF(IB$8="",0,IB190*(условия!$R$89/365)*SUMIFS(условия!91:91,условия!$7:$7,"&lt;="&amp;IB$8,условия!$8:$8,"&gt;="&amp;IB$8))</f>
        <v>1917.8082191780823</v>
      </c>
      <c r="IC244" s="21">
        <f>IF(IC$8="",0,IC190*(условия!$R$89/365)*SUMIFS(условия!91:91,условия!$7:$7,"&lt;="&amp;IC$8,условия!$8:$8,"&gt;="&amp;IC$8))</f>
        <v>1917.8082191780823</v>
      </c>
      <c r="ID244" s="21">
        <f>IF(ID$8="",0,ID190*(условия!$R$89/365)*SUMIFS(условия!91:91,условия!$7:$7,"&lt;="&amp;ID$8,условия!$8:$8,"&gt;="&amp;ID$8))</f>
        <v>1917.8082191780823</v>
      </c>
      <c r="IE244" s="21">
        <f>IF(IE$8="",0,IE190*(условия!$R$89/365)*SUMIFS(условия!91:91,условия!$7:$7,"&lt;="&amp;IE$8,условия!$8:$8,"&gt;="&amp;IE$8))</f>
        <v>1917.8082191780823</v>
      </c>
      <c r="IF244" s="21">
        <f>IF(IF$8="",0,IF190*(условия!$R$89/365)*SUMIFS(условия!91:91,условия!$7:$7,"&lt;="&amp;IF$8,условия!$8:$8,"&gt;="&amp;IF$8))</f>
        <v>1917.8082191780823</v>
      </c>
      <c r="IG244" s="21">
        <f>IF(IG$8="",0,IG190*(условия!$R$89/365)*SUMIFS(условия!91:91,условия!$7:$7,"&lt;="&amp;IG$8,условия!$8:$8,"&gt;="&amp;IG$8))</f>
        <v>1917.8082191780823</v>
      </c>
      <c r="IH244" s="21">
        <f>IF(IH$8="",0,IH190*(условия!$R$89/365)*SUMIFS(условия!91:91,условия!$7:$7,"&lt;="&amp;IH$8,условия!$8:$8,"&gt;="&amp;IH$8))</f>
        <v>1917.8082191780823</v>
      </c>
      <c r="II244" s="21">
        <f>IF(II$8="",0,II190*(условия!$R$89/365)*SUMIFS(условия!91:91,условия!$7:$7,"&lt;="&amp;II$8,условия!$8:$8,"&gt;="&amp;II$8))</f>
        <v>1917.8082191780823</v>
      </c>
      <c r="IJ244" s="21">
        <f>IF(IJ$8="",0,IJ190*(условия!$R$89/365)*SUMIFS(условия!91:91,условия!$7:$7,"&lt;="&amp;IJ$8,условия!$8:$8,"&gt;="&amp;IJ$8))</f>
        <v>1917.8082191780823</v>
      </c>
      <c r="IK244" s="21">
        <f>IF(IK$8="",0,IK190*(условия!$R$89/365)*SUMIFS(условия!91:91,условия!$7:$7,"&lt;="&amp;IK$8,условия!$8:$8,"&gt;="&amp;IK$8))</f>
        <v>1917.8082191780823</v>
      </c>
      <c r="IL244" s="21">
        <f>IF(IL$8="",0,IL190*(условия!$R$89/365)*SUMIFS(условия!91:91,условия!$7:$7,"&lt;="&amp;IL$8,условия!$8:$8,"&gt;="&amp;IL$8))</f>
        <v>1917.8082191780823</v>
      </c>
      <c r="IM244" s="21">
        <f>IF(IM$8="",0,IM190*(условия!$R$89/365)*SUMIFS(условия!91:91,условия!$7:$7,"&lt;="&amp;IM$8,условия!$8:$8,"&gt;="&amp;IM$8))</f>
        <v>1917.8082191780823</v>
      </c>
      <c r="IN244" s="21">
        <f>IF(IN$8="",0,IN190*(условия!$R$89/365)*SUMIFS(условия!91:91,условия!$7:$7,"&lt;="&amp;IN$8,условия!$8:$8,"&gt;="&amp;IN$8))</f>
        <v>1917.8082191780823</v>
      </c>
      <c r="IO244" s="21">
        <f>IF(IO$8="",0,IO190*(условия!$R$89/365)*SUMIFS(условия!91:91,условия!$7:$7,"&lt;="&amp;IO$8,условия!$8:$8,"&gt;="&amp;IO$8))</f>
        <v>1917.8082191780823</v>
      </c>
      <c r="IP244" s="21">
        <f>IF(IP$8="",0,IP190*(условия!$R$89/365)*SUMIFS(условия!91:91,условия!$7:$7,"&lt;="&amp;IP$8,условия!$8:$8,"&gt;="&amp;IP$8))</f>
        <v>1917.8082191780823</v>
      </c>
      <c r="IQ244" s="21">
        <f>IF(IQ$8="",0,IQ190*(условия!$R$89/365)*SUMIFS(условия!91:91,условия!$7:$7,"&lt;="&amp;IQ$8,условия!$8:$8,"&gt;="&amp;IQ$8))</f>
        <v>1917.8082191780823</v>
      </c>
      <c r="IR244" s="21">
        <f>IF(IR$8="",0,IR190*(условия!$R$89/365)*SUMIFS(условия!91:91,условия!$7:$7,"&lt;="&amp;IR$8,условия!$8:$8,"&gt;="&amp;IR$8))</f>
        <v>1917.8082191780823</v>
      </c>
      <c r="IS244" s="21">
        <f>IF(IS$8="",0,IS190*(условия!$R$89/365)*SUMIFS(условия!91:91,условия!$7:$7,"&lt;="&amp;IS$8,условия!$8:$8,"&gt;="&amp;IS$8))</f>
        <v>1917.8082191780823</v>
      </c>
      <c r="IT244" s="21">
        <f>IF(IT$8="",0,IT190*(условия!$R$89/365)*SUMIFS(условия!91:91,условия!$7:$7,"&lt;="&amp;IT$8,условия!$8:$8,"&gt;="&amp;IT$8))</f>
        <v>1917.8082191780823</v>
      </c>
      <c r="IU244" s="21">
        <f>IF(IU$8="",0,IU190*(условия!$R$89/365)*SUMIFS(условия!91:91,условия!$7:$7,"&lt;="&amp;IU$8,условия!$8:$8,"&gt;="&amp;IU$8))</f>
        <v>1917.8082191780823</v>
      </c>
      <c r="IV244" s="21">
        <f>IF(IV$8="",0,IV190*(условия!$R$89/365)*SUMIFS(условия!91:91,условия!$7:$7,"&lt;="&amp;IV$8,условия!$8:$8,"&gt;="&amp;IV$8))</f>
        <v>1917.8082191780823</v>
      </c>
      <c r="IW244" s="21">
        <f>IF(IW$8="",0,IW190*(условия!$R$89/365)*SUMIFS(условия!91:91,условия!$7:$7,"&lt;="&amp;IW$8,условия!$8:$8,"&gt;="&amp;IW$8))</f>
        <v>1917.8082191780823</v>
      </c>
      <c r="IX244" s="21">
        <f>IF(IX$8="",0,IX190*(условия!$R$89/365)*SUMIFS(условия!91:91,условия!$7:$7,"&lt;="&amp;IX$8,условия!$8:$8,"&gt;="&amp;IX$8))</f>
        <v>0</v>
      </c>
      <c r="IY244" s="21">
        <f>IF(IY$8="",0,IY190*(условия!$R$89/365)*SUMIFS(условия!91:91,условия!$7:$7,"&lt;="&amp;IY$8,условия!$8:$8,"&gt;="&amp;IY$8))</f>
        <v>0</v>
      </c>
      <c r="IZ244" s="21">
        <f>IF(IZ$8="",0,IZ190*(условия!$R$89/365)*SUMIFS(условия!91:91,условия!$7:$7,"&lt;="&amp;IZ$8,условия!$8:$8,"&gt;="&amp;IZ$8))</f>
        <v>0</v>
      </c>
      <c r="JA244" s="21">
        <f>IF(JA$8="",0,JA190*(условия!$R$89/365)*SUMIFS(условия!91:91,условия!$7:$7,"&lt;="&amp;JA$8,условия!$8:$8,"&gt;="&amp;JA$8))</f>
        <v>0</v>
      </c>
      <c r="JB244" s="21">
        <f>IF(JB$8="",0,JB190*(условия!$R$89/365)*SUMIFS(условия!91:91,условия!$7:$7,"&lt;="&amp;JB$8,условия!$8:$8,"&gt;="&amp;JB$8))</f>
        <v>0</v>
      </c>
      <c r="JC244" s="21">
        <f>IF(JC$8="",0,JC190*(условия!$R$89/365)*SUMIFS(условия!91:91,условия!$7:$7,"&lt;="&amp;JC$8,условия!$8:$8,"&gt;="&amp;JC$8))</f>
        <v>1917.8082191780823</v>
      </c>
      <c r="JD244" s="21">
        <f>IF(JD$8="",0,JD190*(условия!$R$89/365)*SUMIFS(условия!91:91,условия!$7:$7,"&lt;="&amp;JD$8,условия!$8:$8,"&gt;="&amp;JD$8))</f>
        <v>1917.8082191780823</v>
      </c>
      <c r="JE244" s="21">
        <f>IF(JE$8="",0,JE190*(условия!$R$89/365)*SUMIFS(условия!91:91,условия!$7:$7,"&lt;="&amp;JE$8,условия!$8:$8,"&gt;="&amp;JE$8))</f>
        <v>1917.8082191780823</v>
      </c>
      <c r="JF244" s="21">
        <f>IF(JF$8="",0,JF190*(условия!$R$89/365)*SUMIFS(условия!91:91,условия!$7:$7,"&lt;="&amp;JF$8,условия!$8:$8,"&gt;="&amp;JF$8))</f>
        <v>1917.8082191780823</v>
      </c>
      <c r="JG244" s="21">
        <f>IF(JG$8="",0,JG190*(условия!$R$89/365)*SUMIFS(условия!91:91,условия!$7:$7,"&lt;="&amp;JG$8,условия!$8:$8,"&gt;="&amp;JG$8))</f>
        <v>1917.8082191780823</v>
      </c>
      <c r="JH244" s="21">
        <f>IF(JH$8="",0,JH190*(условия!$R$89/365)*SUMIFS(условия!91:91,условия!$7:$7,"&lt;="&amp;JH$8,условия!$8:$8,"&gt;="&amp;JH$8))</f>
        <v>1917.8082191780823</v>
      </c>
      <c r="JI244" s="21">
        <f>IF(JI$8="",0,JI190*(условия!$R$89/365)*SUMIFS(условия!91:91,условия!$7:$7,"&lt;="&amp;JI$8,условия!$8:$8,"&gt;="&amp;JI$8))</f>
        <v>1917.8082191780823</v>
      </c>
      <c r="JJ244" s="21">
        <f>IF(JJ$8="",0,JJ190*(условия!$R$89/365)*SUMIFS(условия!91:91,условия!$7:$7,"&lt;="&amp;JJ$8,условия!$8:$8,"&gt;="&amp;JJ$8))</f>
        <v>1917.8082191780823</v>
      </c>
      <c r="JK244" s="21">
        <f>IF(JK$8="",0,JK190*(условия!$R$89/365)*SUMIFS(условия!91:91,условия!$7:$7,"&lt;="&amp;JK$8,условия!$8:$8,"&gt;="&amp;JK$8))</f>
        <v>1917.8082191780823</v>
      </c>
      <c r="JL244" s="21">
        <f>IF(JL$8="",0,JL190*(условия!$R$89/365)*SUMIFS(условия!91:91,условия!$7:$7,"&lt;="&amp;JL$8,условия!$8:$8,"&gt;="&amp;JL$8))</f>
        <v>1917.8082191780823</v>
      </c>
      <c r="JM244" s="21">
        <f>IF(JM$8="",0,JM190*(условия!$R$89/365)*SUMIFS(условия!91:91,условия!$7:$7,"&lt;="&amp;JM$8,условия!$8:$8,"&gt;="&amp;JM$8))</f>
        <v>1917.8082191780823</v>
      </c>
      <c r="JN244" s="21">
        <f>IF(JN$8="",0,JN190*(условия!$R$89/365)*SUMIFS(условия!91:91,условия!$7:$7,"&lt;="&amp;JN$8,условия!$8:$8,"&gt;="&amp;JN$8))</f>
        <v>1917.8082191780823</v>
      </c>
      <c r="JO244" s="21">
        <f>IF(JO$8="",0,JO190*(условия!$R$89/365)*SUMIFS(условия!91:91,условия!$7:$7,"&lt;="&amp;JO$8,условия!$8:$8,"&gt;="&amp;JO$8))</f>
        <v>1917.8082191780823</v>
      </c>
      <c r="JP244" s="21">
        <f>IF(JP$8="",0,JP190*(условия!$R$89/365)*SUMIFS(условия!91:91,условия!$7:$7,"&lt;="&amp;JP$8,условия!$8:$8,"&gt;="&amp;JP$8))</f>
        <v>1917.8082191780823</v>
      </c>
      <c r="JQ244" s="21">
        <f>IF(JQ$8="",0,JQ190*(условия!$R$89/365)*SUMIFS(условия!91:91,условия!$7:$7,"&lt;="&amp;JQ$8,условия!$8:$8,"&gt;="&amp;JQ$8))</f>
        <v>1917.8082191780823</v>
      </c>
      <c r="JR244" s="21">
        <f>IF(JR$8="",0,JR190*(условия!$R$89/365)*SUMIFS(условия!91:91,условия!$7:$7,"&lt;="&amp;JR$8,условия!$8:$8,"&gt;="&amp;JR$8))</f>
        <v>1917.8082191780823</v>
      </c>
      <c r="JS244" s="21">
        <f>IF(JS$8="",0,JS190*(условия!$R$89/365)*SUMIFS(условия!91:91,условия!$7:$7,"&lt;="&amp;JS$8,условия!$8:$8,"&gt;="&amp;JS$8))</f>
        <v>1917.8082191780823</v>
      </c>
      <c r="JT244" s="21">
        <f>IF(JT$8="",0,JT190*(условия!$R$89/365)*SUMIFS(условия!91:91,условия!$7:$7,"&lt;="&amp;JT$8,условия!$8:$8,"&gt;="&amp;JT$8))</f>
        <v>1917.8082191780823</v>
      </c>
      <c r="JU244" s="21">
        <f>IF(JU$8="",0,JU190*(условия!$R$89/365)*SUMIFS(условия!91:91,условия!$7:$7,"&lt;="&amp;JU$8,условия!$8:$8,"&gt;="&amp;JU$8))</f>
        <v>1917.8082191780823</v>
      </c>
      <c r="JV244" s="21">
        <f>IF(JV$8="",0,JV190*(условия!$R$89/365)*SUMIFS(условия!91:91,условия!$7:$7,"&lt;="&amp;JV$8,условия!$8:$8,"&gt;="&amp;JV$8))</f>
        <v>1917.8082191780823</v>
      </c>
      <c r="JW244" s="21">
        <f>IF(JW$8="",0,JW190*(условия!$R$89/365)*SUMIFS(условия!91:91,условия!$7:$7,"&lt;="&amp;JW$8,условия!$8:$8,"&gt;="&amp;JW$8))</f>
        <v>1917.8082191780823</v>
      </c>
      <c r="JX244" s="21">
        <f>IF(JX$8="",0,JX190*(условия!$R$89/365)*SUMIFS(условия!91:91,условия!$7:$7,"&lt;="&amp;JX$8,условия!$8:$8,"&gt;="&amp;JX$8))</f>
        <v>1917.8082191780823</v>
      </c>
      <c r="JY244" s="21">
        <f>IF(JY$8="",0,JY190*(условия!$R$89/365)*SUMIFS(условия!91:91,условия!$7:$7,"&lt;="&amp;JY$8,условия!$8:$8,"&gt;="&amp;JY$8))</f>
        <v>1917.8082191780823</v>
      </c>
      <c r="JZ244" s="21">
        <f>IF(JZ$8="",0,JZ190*(условия!$R$89/365)*SUMIFS(условия!91:91,условия!$7:$7,"&lt;="&amp;JZ$8,условия!$8:$8,"&gt;="&amp;JZ$8))</f>
        <v>1917.8082191780823</v>
      </c>
      <c r="KA244" s="21">
        <f>IF(KA$8="",0,KA190*(условия!$R$89/365)*SUMIFS(условия!91:91,условия!$7:$7,"&lt;="&amp;KA$8,условия!$8:$8,"&gt;="&amp;KA$8))</f>
        <v>1917.8082191780823</v>
      </c>
      <c r="KB244" s="21">
        <f>IF(KB$8="",0,KB190*(условия!$R$89/365)*SUMIFS(условия!91:91,условия!$7:$7,"&lt;="&amp;KB$8,условия!$8:$8,"&gt;="&amp;KB$8))</f>
        <v>1917.8082191780823</v>
      </c>
      <c r="KC244" s="21">
        <f>IF(KC$8="",0,KC190*(условия!$R$89/365)*SUMIFS(условия!91:91,условия!$7:$7,"&lt;="&amp;KC$8,условия!$8:$8,"&gt;="&amp;KC$8))</f>
        <v>1917.8082191780823</v>
      </c>
      <c r="KD244" s="21">
        <f>IF(KD$8="",0,KD190*(условия!$R$89/365)*SUMIFS(условия!91:91,условия!$7:$7,"&lt;="&amp;KD$8,условия!$8:$8,"&gt;="&amp;KD$8))</f>
        <v>1917.8082191780823</v>
      </c>
      <c r="KE244" s="21">
        <f>IF(KE$8="",0,KE190*(условия!$R$89/365)*SUMIFS(условия!91:91,условия!$7:$7,"&lt;="&amp;KE$8,условия!$8:$8,"&gt;="&amp;KE$8))</f>
        <v>4027.3972602739732</v>
      </c>
      <c r="KF244" s="21">
        <f>IF(KF$8="",0,KF190*(условия!$R$89/365)*SUMIFS(условия!91:91,условия!$7:$7,"&lt;="&amp;KF$8,условия!$8:$8,"&gt;="&amp;KF$8))</f>
        <v>4027.3972602739732</v>
      </c>
      <c r="KG244" s="21">
        <f>IF(KG$8="",0,KG190*(условия!$R$89/365)*SUMIFS(условия!91:91,условия!$7:$7,"&lt;="&amp;KG$8,условия!$8:$8,"&gt;="&amp;KG$8))</f>
        <v>4027.3972602739732</v>
      </c>
      <c r="KH244" s="21">
        <f>IF(KH$8="",0,KH190*(условия!$R$89/365)*SUMIFS(условия!91:91,условия!$7:$7,"&lt;="&amp;KH$8,условия!$8:$8,"&gt;="&amp;KH$8))</f>
        <v>4027.3972602739732</v>
      </c>
      <c r="KI244" s="21">
        <f>IF(KI$8="",0,KI190*(условия!$R$89/365)*SUMIFS(условия!91:91,условия!$7:$7,"&lt;="&amp;KI$8,условия!$8:$8,"&gt;="&amp;KI$8))</f>
        <v>4027.3972602739732</v>
      </c>
      <c r="KJ244" s="21">
        <f>IF(KJ$8="",0,KJ190*(условия!$R$89/365)*SUMIFS(условия!91:91,условия!$7:$7,"&lt;="&amp;KJ$8,условия!$8:$8,"&gt;="&amp;KJ$8))</f>
        <v>4027.3972602739732</v>
      </c>
      <c r="KK244" s="21">
        <f>IF(KK$8="",0,KK190*(условия!$R$89/365)*SUMIFS(условия!91:91,условия!$7:$7,"&lt;="&amp;KK$8,условия!$8:$8,"&gt;="&amp;KK$8))</f>
        <v>4027.3972602739732</v>
      </c>
      <c r="KL244" s="21">
        <f>IF(KL$8="",0,KL190*(условия!$R$89/365)*SUMIFS(условия!91:91,условия!$7:$7,"&lt;="&amp;KL$8,условия!$8:$8,"&gt;="&amp;KL$8))</f>
        <v>4027.3972602739732</v>
      </c>
      <c r="KM244" s="21">
        <f>IF(KM$8="",0,KM190*(условия!$R$89/365)*SUMIFS(условия!91:91,условия!$7:$7,"&lt;="&amp;KM$8,условия!$8:$8,"&gt;="&amp;KM$8))</f>
        <v>4027.3972602739732</v>
      </c>
      <c r="KN244" s="21">
        <f>IF(KN$8="",0,KN190*(условия!$R$89/365)*SUMIFS(условия!91:91,условия!$7:$7,"&lt;="&amp;KN$8,условия!$8:$8,"&gt;="&amp;KN$8))</f>
        <v>4027.3972602739732</v>
      </c>
      <c r="KO244" s="21">
        <f>IF(KO$8="",0,KO190*(условия!$R$89/365)*SUMIFS(условия!91:91,условия!$7:$7,"&lt;="&amp;KO$8,условия!$8:$8,"&gt;="&amp;KO$8))</f>
        <v>4027.3972602739732</v>
      </c>
      <c r="KP244" s="21">
        <f>IF(KP$8="",0,KP190*(условия!$R$89/365)*SUMIFS(условия!91:91,условия!$7:$7,"&lt;="&amp;KP$8,условия!$8:$8,"&gt;="&amp;KP$8))</f>
        <v>4027.3972602739732</v>
      </c>
      <c r="KQ244" s="21">
        <f>IF(KQ$8="",0,KQ190*(условия!$R$89/365)*SUMIFS(условия!91:91,условия!$7:$7,"&lt;="&amp;KQ$8,условия!$8:$8,"&gt;="&amp;KQ$8))</f>
        <v>4027.3972602739732</v>
      </c>
      <c r="KR244" s="21">
        <f>IF(KR$8="",0,KR190*(условия!$R$89/365)*SUMIFS(условия!91:91,условия!$7:$7,"&lt;="&amp;KR$8,условия!$8:$8,"&gt;="&amp;KR$8))</f>
        <v>4027.3972602739732</v>
      </c>
      <c r="KS244" s="21">
        <f>IF(KS$8="",0,KS190*(условия!$R$89/365)*SUMIFS(условия!91:91,условия!$7:$7,"&lt;="&amp;KS$8,условия!$8:$8,"&gt;="&amp;KS$8))</f>
        <v>4027.3972602739732</v>
      </c>
      <c r="KT244" s="21">
        <f>IF(KT$8="",0,KT190*(условия!$R$89/365)*SUMIFS(условия!91:91,условия!$7:$7,"&lt;="&amp;KT$8,условия!$8:$8,"&gt;="&amp;KT$8))</f>
        <v>4027.3972602739732</v>
      </c>
      <c r="KU244" s="21">
        <f>IF(KU$8="",0,KU190*(условия!$R$89/365)*SUMIFS(условия!91:91,условия!$7:$7,"&lt;="&amp;KU$8,условия!$8:$8,"&gt;="&amp;KU$8))</f>
        <v>4027.3972602739732</v>
      </c>
      <c r="KV244" s="21">
        <f>IF(KV$8="",0,KV190*(условия!$R$89/365)*SUMIFS(условия!91:91,условия!$7:$7,"&lt;="&amp;KV$8,условия!$8:$8,"&gt;="&amp;KV$8))</f>
        <v>4027.3972602739732</v>
      </c>
      <c r="KW244" s="21">
        <f>IF(KW$8="",0,KW190*(условия!$R$89/365)*SUMIFS(условия!91:91,условия!$7:$7,"&lt;="&amp;KW$8,условия!$8:$8,"&gt;="&amp;KW$8))</f>
        <v>4027.3972602739732</v>
      </c>
      <c r="KX244" s="21">
        <f>IF(KX$8="",0,KX190*(условия!$R$89/365)*SUMIFS(условия!91:91,условия!$7:$7,"&lt;="&amp;KX$8,условия!$8:$8,"&gt;="&amp;KX$8))</f>
        <v>4027.3972602739732</v>
      </c>
      <c r="KY244" s="21">
        <f>IF(KY$8="",0,KY190*(условия!$R$89/365)*SUMIFS(условия!91:91,условия!$7:$7,"&lt;="&amp;KY$8,условия!$8:$8,"&gt;="&amp;KY$8))</f>
        <v>4027.3972602739732</v>
      </c>
      <c r="KZ244" s="21">
        <f>IF(KZ$8="",0,KZ190*(условия!$R$89/365)*SUMIFS(условия!91:91,условия!$7:$7,"&lt;="&amp;KZ$8,условия!$8:$8,"&gt;="&amp;KZ$8))</f>
        <v>4027.3972602739732</v>
      </c>
      <c r="LA244" s="21">
        <f>IF(LA$8="",0,LA190*(условия!$R$89/365)*SUMIFS(условия!91:91,условия!$7:$7,"&lt;="&amp;LA$8,условия!$8:$8,"&gt;="&amp;LA$8))</f>
        <v>4027.3972602739732</v>
      </c>
      <c r="LB244" s="21">
        <f>IF(LB$8="",0,LB190*(условия!$R$89/365)*SUMIFS(условия!91:91,условия!$7:$7,"&lt;="&amp;LB$8,условия!$8:$8,"&gt;="&amp;LB$8))</f>
        <v>4027.3972602739732</v>
      </c>
      <c r="LC244" s="21">
        <f>IF(LC$8="",0,LC190*(условия!$R$89/365)*SUMIFS(условия!91:91,условия!$7:$7,"&lt;="&amp;LC$8,условия!$8:$8,"&gt;="&amp;LC$8))</f>
        <v>4027.3972602739732</v>
      </c>
      <c r="LD244" s="21">
        <f>IF(LD$8="",0,LD190*(условия!$R$89/365)*SUMIFS(условия!91:91,условия!$7:$7,"&lt;="&amp;LD$8,условия!$8:$8,"&gt;="&amp;LD$8))</f>
        <v>4027.3972602739732</v>
      </c>
      <c r="LE244" s="21">
        <f>IF(LE$8="",0,LE190*(условия!$R$89/365)*SUMIFS(условия!91:91,условия!$7:$7,"&lt;="&amp;LE$8,условия!$8:$8,"&gt;="&amp;LE$8))</f>
        <v>4027.3972602739732</v>
      </c>
      <c r="LF244" s="21">
        <f>IF(LF$8="",0,LF190*(условия!$R$89/365)*SUMIFS(условия!91:91,условия!$7:$7,"&lt;="&amp;LF$8,условия!$8:$8,"&gt;="&amp;LF$8))</f>
        <v>4027.3972602739732</v>
      </c>
      <c r="LG244" s="21">
        <f>IF(LG$8="",0,LG190*(условия!$R$89/365)*SUMIFS(условия!91:91,условия!$7:$7,"&lt;="&amp;LG$8,условия!$8:$8,"&gt;="&amp;LG$8))</f>
        <v>4027.3972602739732</v>
      </c>
      <c r="LH244" s="21">
        <f>IF(LH$8="",0,LH190*(условия!$R$89/365)*SUMIFS(условия!91:91,условия!$7:$7,"&lt;="&amp;LH$8,условия!$8:$8,"&gt;="&amp;LH$8))</f>
        <v>4027.3972602739732</v>
      </c>
      <c r="LI244" s="21">
        <f>IF(LI$8="",0,LI190*(условия!$R$89/365)*SUMIFS(условия!91:91,условия!$7:$7,"&lt;="&amp;LI$8,условия!$8:$8,"&gt;="&amp;LI$8))</f>
        <v>4027.3972602739732</v>
      </c>
      <c r="LJ244" s="21">
        <f>IF(LJ$8="",0,LJ190*(условия!$R$89/365)*SUMIFS(условия!91:91,условия!$7:$7,"&lt;="&amp;LJ$8,условия!$8:$8,"&gt;="&amp;LJ$8))</f>
        <v>4602.7397260273974</v>
      </c>
      <c r="LK244" s="21">
        <f>IF(LK$8="",0,LK190*(условия!$R$89/365)*SUMIFS(условия!91:91,условия!$7:$7,"&lt;="&amp;LK$8,условия!$8:$8,"&gt;="&amp;LK$8))</f>
        <v>4602.7397260273974</v>
      </c>
      <c r="LL244" s="21">
        <f>IF(LL$8="",0,LL190*(условия!$R$89/365)*SUMIFS(условия!91:91,условия!$7:$7,"&lt;="&amp;LL$8,условия!$8:$8,"&gt;="&amp;LL$8))</f>
        <v>4602.7397260273974</v>
      </c>
      <c r="LM244" s="21">
        <f>IF(LM$8="",0,LM190*(условия!$R$89/365)*SUMIFS(условия!91:91,условия!$7:$7,"&lt;="&amp;LM$8,условия!$8:$8,"&gt;="&amp;LM$8))</f>
        <v>4602.7397260273974</v>
      </c>
      <c r="LN244" s="21">
        <f>IF(LN$8="",0,LN190*(условия!$R$89/365)*SUMIFS(условия!91:91,условия!$7:$7,"&lt;="&amp;LN$8,условия!$8:$8,"&gt;="&amp;LN$8))</f>
        <v>4602.7397260273974</v>
      </c>
      <c r="LO244" s="21">
        <f>IF(LO$8="",0,LO190*(условия!$R$89/365)*SUMIFS(условия!91:91,условия!$7:$7,"&lt;="&amp;LO$8,условия!$8:$8,"&gt;="&amp;LO$8))</f>
        <v>4602.7397260273974</v>
      </c>
      <c r="LP244" s="21">
        <f>IF(LP$8="",0,LP190*(условия!$R$89/365)*SUMIFS(условия!91:91,условия!$7:$7,"&lt;="&amp;LP$8,условия!$8:$8,"&gt;="&amp;LP$8))</f>
        <v>4602.7397260273974</v>
      </c>
      <c r="LQ244" s="21">
        <f>IF(LQ$8="",0,LQ190*(условия!$R$89/365)*SUMIFS(условия!91:91,условия!$7:$7,"&lt;="&amp;LQ$8,условия!$8:$8,"&gt;="&amp;LQ$8))</f>
        <v>4602.7397260273974</v>
      </c>
      <c r="LR244" s="21">
        <f>IF(LR$8="",0,LR190*(условия!$R$89/365)*SUMIFS(условия!91:91,условия!$7:$7,"&lt;="&amp;LR$8,условия!$8:$8,"&gt;="&amp;LR$8))</f>
        <v>4602.7397260273974</v>
      </c>
      <c r="LS244" s="21">
        <f>IF(LS$8="",0,LS190*(условия!$R$89/365)*SUMIFS(условия!91:91,условия!$7:$7,"&lt;="&amp;LS$8,условия!$8:$8,"&gt;="&amp;LS$8))</f>
        <v>4602.7397260273974</v>
      </c>
      <c r="LT244" s="21">
        <f>IF(LT$8="",0,LT190*(условия!$R$89/365)*SUMIFS(условия!91:91,условия!$7:$7,"&lt;="&amp;LT$8,условия!$8:$8,"&gt;="&amp;LT$8))</f>
        <v>4602.7397260273974</v>
      </c>
      <c r="LU244" s="21">
        <f>IF(LU$8="",0,LU190*(условия!$R$89/365)*SUMIFS(условия!91:91,условия!$7:$7,"&lt;="&amp;LU$8,условия!$8:$8,"&gt;="&amp;LU$8))</f>
        <v>4602.7397260273974</v>
      </c>
      <c r="LV244" s="21">
        <f>IF(LV$8="",0,LV190*(условия!$R$89/365)*SUMIFS(условия!91:91,условия!$7:$7,"&lt;="&amp;LV$8,условия!$8:$8,"&gt;="&amp;LV$8))</f>
        <v>4602.7397260273974</v>
      </c>
      <c r="LW244" s="21">
        <f>IF(LW$8="",0,LW190*(условия!$R$89/365)*SUMIFS(условия!91:91,условия!$7:$7,"&lt;="&amp;LW$8,условия!$8:$8,"&gt;="&amp;LW$8))</f>
        <v>4602.7397260273974</v>
      </c>
      <c r="LX244" s="21">
        <f>IF(LX$8="",0,LX190*(условия!$R$89/365)*SUMIFS(условия!91:91,условия!$7:$7,"&lt;="&amp;LX$8,условия!$8:$8,"&gt;="&amp;LX$8))</f>
        <v>4602.7397260273974</v>
      </c>
      <c r="LY244" s="21">
        <f>IF(LY$8="",0,LY190*(условия!$R$89/365)*SUMIFS(условия!91:91,условия!$7:$7,"&lt;="&amp;LY$8,условия!$8:$8,"&gt;="&amp;LY$8))</f>
        <v>4602.7397260273974</v>
      </c>
      <c r="LZ244" s="21">
        <f>IF(LZ$8="",0,LZ190*(условия!$R$89/365)*SUMIFS(условия!91:91,условия!$7:$7,"&lt;="&amp;LZ$8,условия!$8:$8,"&gt;="&amp;LZ$8))</f>
        <v>4602.7397260273974</v>
      </c>
      <c r="MA244" s="21">
        <f>IF(MA$8="",0,MA190*(условия!$R$89/365)*SUMIFS(условия!91:91,условия!$7:$7,"&lt;="&amp;MA$8,условия!$8:$8,"&gt;="&amp;MA$8))</f>
        <v>4602.7397260273974</v>
      </c>
      <c r="MB244" s="21">
        <f>IF(MB$8="",0,MB190*(условия!$R$89/365)*SUMIFS(условия!91:91,условия!$7:$7,"&lt;="&amp;MB$8,условия!$8:$8,"&gt;="&amp;MB$8))</f>
        <v>4602.7397260273974</v>
      </c>
      <c r="MC244" s="21">
        <f>IF(MC$8="",0,MC190*(условия!$R$89/365)*SUMIFS(условия!91:91,условия!$7:$7,"&lt;="&amp;MC$8,условия!$8:$8,"&gt;="&amp;MC$8))</f>
        <v>4602.7397260273974</v>
      </c>
      <c r="MD244" s="21">
        <f>IF(MD$8="",0,MD190*(условия!$R$89/365)*SUMIFS(условия!91:91,условия!$7:$7,"&lt;="&amp;MD$8,условия!$8:$8,"&gt;="&amp;MD$8))</f>
        <v>4602.7397260273974</v>
      </c>
      <c r="ME244" s="21">
        <f>IF(ME$8="",0,ME190*(условия!$R$89/365)*SUMIFS(условия!91:91,условия!$7:$7,"&lt;="&amp;ME$8,условия!$8:$8,"&gt;="&amp;ME$8))</f>
        <v>4602.7397260273974</v>
      </c>
      <c r="MF244" s="21">
        <f>IF(MF$8="",0,MF190*(условия!$R$89/365)*SUMIFS(условия!91:91,условия!$7:$7,"&lt;="&amp;MF$8,условия!$8:$8,"&gt;="&amp;MF$8))</f>
        <v>4602.7397260273974</v>
      </c>
      <c r="MG244" s="21">
        <f>IF(MG$8="",0,MG190*(условия!$R$89/365)*SUMIFS(условия!91:91,условия!$7:$7,"&lt;="&amp;MG$8,условия!$8:$8,"&gt;="&amp;MG$8))</f>
        <v>4602.7397260273974</v>
      </c>
      <c r="MH244" s="21">
        <f>IF(MH$8="",0,MH190*(условия!$R$89/365)*SUMIFS(условия!91:91,условия!$7:$7,"&lt;="&amp;MH$8,условия!$8:$8,"&gt;="&amp;MH$8))</f>
        <v>4602.7397260273974</v>
      </c>
      <c r="MI244" s="21">
        <f>IF(MI$8="",0,MI190*(условия!$R$89/365)*SUMIFS(условия!91:91,условия!$7:$7,"&lt;="&amp;MI$8,условия!$8:$8,"&gt;="&amp;MI$8))</f>
        <v>4602.7397260273974</v>
      </c>
      <c r="MJ244" s="21">
        <f>IF(MJ$8="",0,MJ190*(условия!$R$89/365)*SUMIFS(условия!91:91,условия!$7:$7,"&lt;="&amp;MJ$8,условия!$8:$8,"&gt;="&amp;MJ$8))</f>
        <v>4602.7397260273974</v>
      </c>
      <c r="MK244" s="21">
        <f>IF(MK$8="",0,MK190*(условия!$R$89/365)*SUMIFS(условия!91:91,условия!$7:$7,"&lt;="&amp;MK$8,условия!$8:$8,"&gt;="&amp;MK$8))</f>
        <v>4602.7397260273974</v>
      </c>
      <c r="ML244" s="21">
        <f>IF(ML$8="",0,ML190*(условия!$R$89/365)*SUMIFS(условия!91:91,условия!$7:$7,"&lt;="&amp;ML$8,условия!$8:$8,"&gt;="&amp;ML$8))</f>
        <v>4602.7397260273974</v>
      </c>
      <c r="MM244" s="21">
        <f>IF(MM$8="",0,MM190*(условия!$R$89/365)*SUMIFS(условия!91:91,условия!$7:$7,"&lt;="&amp;MM$8,условия!$8:$8,"&gt;="&amp;MM$8))</f>
        <v>4602.7397260273974</v>
      </c>
      <c r="MN244" s="21">
        <f>IF(MN$8="",0,MN190*(условия!$R$89/365)*SUMIFS(условия!91:91,условия!$7:$7,"&lt;="&amp;MN$8,условия!$8:$8,"&gt;="&amp;MN$8))</f>
        <v>3835.6164383561654</v>
      </c>
      <c r="MO244" s="21">
        <f>IF(MO$8="",0,MO190*(условия!$R$89/365)*SUMIFS(условия!91:91,условия!$7:$7,"&lt;="&amp;MO$8,условия!$8:$8,"&gt;="&amp;MO$8))</f>
        <v>3835.6164383561654</v>
      </c>
      <c r="MP244" s="21">
        <f>IF(MP$8="",0,MP190*(условия!$R$89/365)*SUMIFS(условия!91:91,условия!$7:$7,"&lt;="&amp;MP$8,условия!$8:$8,"&gt;="&amp;MP$8))</f>
        <v>3835.6164383561654</v>
      </c>
      <c r="MQ244" s="21">
        <f>IF(MQ$8="",0,MQ190*(условия!$R$89/365)*SUMIFS(условия!91:91,условия!$7:$7,"&lt;="&amp;MQ$8,условия!$8:$8,"&gt;="&amp;MQ$8))</f>
        <v>3835.6164383561654</v>
      </c>
      <c r="MR244" s="21">
        <f>IF(MR$8="",0,MR190*(условия!$R$89/365)*SUMIFS(условия!91:91,условия!$7:$7,"&lt;="&amp;MR$8,условия!$8:$8,"&gt;="&amp;MR$8))</f>
        <v>3835.6164383561654</v>
      </c>
      <c r="MS244" s="21">
        <f>IF(MS$8="",0,MS190*(условия!$R$89/365)*SUMIFS(условия!91:91,условия!$7:$7,"&lt;="&amp;MS$8,условия!$8:$8,"&gt;="&amp;MS$8))</f>
        <v>3835.6164383561654</v>
      </c>
      <c r="MT244" s="21">
        <f>IF(MT$8="",0,MT190*(условия!$R$89/365)*SUMIFS(условия!91:91,условия!$7:$7,"&lt;="&amp;MT$8,условия!$8:$8,"&gt;="&amp;MT$8))</f>
        <v>3835.6164383561654</v>
      </c>
      <c r="MU244" s="21">
        <f>IF(MU$8="",0,MU190*(условия!$R$89/365)*SUMIFS(условия!91:91,условия!$7:$7,"&lt;="&amp;MU$8,условия!$8:$8,"&gt;="&amp;MU$8))</f>
        <v>3835.6164383561654</v>
      </c>
      <c r="MV244" s="21">
        <f>IF(MV$8="",0,MV190*(условия!$R$89/365)*SUMIFS(условия!91:91,условия!$7:$7,"&lt;="&amp;MV$8,условия!$8:$8,"&gt;="&amp;MV$8))</f>
        <v>3835.6164383561654</v>
      </c>
      <c r="MW244" s="21">
        <f>IF(MW$8="",0,MW190*(условия!$R$89/365)*SUMIFS(условия!91:91,условия!$7:$7,"&lt;="&amp;MW$8,условия!$8:$8,"&gt;="&amp;MW$8))</f>
        <v>3835.6164383561654</v>
      </c>
      <c r="MX244" s="21">
        <f>IF(MX$8="",0,MX190*(условия!$R$89/365)*SUMIFS(условия!91:91,условия!$7:$7,"&lt;="&amp;MX$8,условия!$8:$8,"&gt;="&amp;MX$8))</f>
        <v>3835.6164383561654</v>
      </c>
      <c r="MY244" s="21">
        <f>IF(MY$8="",0,MY190*(условия!$R$89/365)*SUMIFS(условия!91:91,условия!$7:$7,"&lt;="&amp;MY$8,условия!$8:$8,"&gt;="&amp;MY$8))</f>
        <v>3835.6164383561654</v>
      </c>
      <c r="MZ244" s="21">
        <f>IF(MZ$8="",0,MZ190*(условия!$R$89/365)*SUMIFS(условия!91:91,условия!$7:$7,"&lt;="&amp;MZ$8,условия!$8:$8,"&gt;="&amp;MZ$8))</f>
        <v>3835.6164383561654</v>
      </c>
      <c r="NA244" s="21">
        <f>IF(NA$8="",0,NA190*(условия!$R$89/365)*SUMIFS(условия!91:91,условия!$7:$7,"&lt;="&amp;NA$8,условия!$8:$8,"&gt;="&amp;NA$8))</f>
        <v>3835.6164383561654</v>
      </c>
      <c r="NB244" s="21">
        <f>IF(NB$8="",0,NB190*(условия!$R$89/365)*SUMIFS(условия!91:91,условия!$7:$7,"&lt;="&amp;NB$8,условия!$8:$8,"&gt;="&amp;NB$8))</f>
        <v>3835.6164383561654</v>
      </c>
      <c r="NC244" s="21">
        <f>IF(NC$8="",0,NC190*(условия!$R$89/365)*SUMIFS(условия!91:91,условия!$7:$7,"&lt;="&amp;NC$8,условия!$8:$8,"&gt;="&amp;NC$8))</f>
        <v>3835.6164383561654</v>
      </c>
      <c r="ND244" s="21">
        <f>IF(ND$8="",0,ND190*(условия!$R$89/365)*SUMIFS(условия!91:91,условия!$7:$7,"&lt;="&amp;ND$8,условия!$8:$8,"&gt;="&amp;ND$8))</f>
        <v>3835.6164383561654</v>
      </c>
      <c r="NE244" s="21">
        <f>IF(NE$8="",0,NE190*(условия!$R$89/365)*SUMIFS(условия!91:91,условия!$7:$7,"&lt;="&amp;NE$8,условия!$8:$8,"&gt;="&amp;NE$8))</f>
        <v>3835.6164383561654</v>
      </c>
      <c r="NF244" s="21">
        <f>IF(NF$8="",0,NF190*(условия!$R$89/365)*SUMIFS(условия!91:91,условия!$7:$7,"&lt;="&amp;NF$8,условия!$8:$8,"&gt;="&amp;NF$8))</f>
        <v>3835.6164383561654</v>
      </c>
      <c r="NG244" s="21">
        <f>IF(NG$8="",0,NG190*(условия!$R$89/365)*SUMIFS(условия!91:91,условия!$7:$7,"&lt;="&amp;NG$8,условия!$8:$8,"&gt;="&amp;NG$8))</f>
        <v>3835.6164383561654</v>
      </c>
      <c r="NH244" s="21">
        <f>IF(NH$8="",0,NH190*(условия!$R$89/365)*SUMIFS(условия!91:91,условия!$7:$7,"&lt;="&amp;NH$8,условия!$8:$8,"&gt;="&amp;NH$8))</f>
        <v>3835.6164383561654</v>
      </c>
      <c r="NI244" s="21">
        <f>IF(NI$8="",0,NI190*(условия!$R$89/365)*SUMIFS(условия!91:91,условия!$7:$7,"&lt;="&amp;NI$8,условия!$8:$8,"&gt;="&amp;NI$8))</f>
        <v>3835.6164383561654</v>
      </c>
      <c r="NJ244" s="21">
        <f>IF(NJ$8="",0,NJ190*(условия!$R$89/365)*SUMIFS(условия!91:91,условия!$7:$7,"&lt;="&amp;NJ$8,условия!$8:$8,"&gt;="&amp;NJ$8))</f>
        <v>3835.6164383561654</v>
      </c>
      <c r="NK244" s="21">
        <f>IF(NK$8="",0,NK190*(условия!$R$89/365)*SUMIFS(условия!91:91,условия!$7:$7,"&lt;="&amp;NK$8,условия!$8:$8,"&gt;="&amp;NK$8))</f>
        <v>3835.6164383561654</v>
      </c>
      <c r="NL244" s="21">
        <f>IF(NL$8="",0,NL190*(условия!$R$89/365)*SUMIFS(условия!91:91,условия!$7:$7,"&lt;="&amp;NL$8,условия!$8:$8,"&gt;="&amp;NL$8))</f>
        <v>3835.6164383561654</v>
      </c>
      <c r="NM244" s="21">
        <f>IF(NM$8="",0,NM190*(условия!$R$89/365)*SUMIFS(условия!91:91,условия!$7:$7,"&lt;="&amp;NM$8,условия!$8:$8,"&gt;="&amp;NM$8))</f>
        <v>3835.6164383561654</v>
      </c>
      <c r="NN244" s="21">
        <f>IF(NN$8="",0,NN190*(условия!$R$89/365)*SUMIFS(условия!91:91,условия!$7:$7,"&lt;="&amp;NN$8,условия!$8:$8,"&gt;="&amp;NN$8))</f>
        <v>3835.6164383561654</v>
      </c>
      <c r="NO244" s="21">
        <f>IF(NO$8="",0,NO190*(условия!$R$89/365)*SUMIFS(условия!91:91,условия!$7:$7,"&lt;="&amp;NO$8,условия!$8:$8,"&gt;="&amp;NO$8))</f>
        <v>3835.6164383561654</v>
      </c>
      <c r="NP244" s="21">
        <f>IF(NP$8="",0,NP190*(условия!$R$89/365)*SUMIFS(условия!91:91,условия!$7:$7,"&lt;="&amp;NP$8,условия!$8:$8,"&gt;="&amp;NP$8))</f>
        <v>3835.6164383561654</v>
      </c>
      <c r="NQ244" s="21">
        <f>IF(NQ$8="",0,NQ190*(условия!$R$89/365)*SUMIFS(условия!91:91,условия!$7:$7,"&lt;="&amp;NQ$8,условия!$8:$8,"&gt;="&amp;NQ$8))</f>
        <v>3835.6164383561654</v>
      </c>
      <c r="NR244" s="21">
        <f>IF(NR$8="",0,NR190*(условия!$R$89/365)*SUMIFS(условия!91:91,условия!$7:$7,"&lt;="&amp;NR$8,условия!$8:$8,"&gt;="&amp;NR$8))</f>
        <v>3835.6164383561654</v>
      </c>
      <c r="NS244" s="21">
        <f>IF(NS$8="",0,NS190*(условия!$R$89/365)*SUMIFS(условия!91:91,условия!$7:$7,"&lt;="&amp;NS$8,условия!$8:$8,"&gt;="&amp;NS$8))</f>
        <v>3835.6164383561645</v>
      </c>
      <c r="NT244" s="21">
        <f>IF(NT$8="",0,NT190*(условия!$R$89/365)*SUMIFS(условия!91:91,условия!$7:$7,"&lt;="&amp;NT$8,условия!$8:$8,"&gt;="&amp;NT$8))</f>
        <v>3835.6164383561645</v>
      </c>
      <c r="NU244" s="21">
        <f>IF(NU$8="",0,NU190*(условия!$R$89/365)*SUMIFS(условия!91:91,условия!$7:$7,"&lt;="&amp;NU$8,условия!$8:$8,"&gt;="&amp;NU$8))</f>
        <v>3835.6164383561645</v>
      </c>
      <c r="NV244" s="21">
        <f>IF(NV$8="",0,NV190*(условия!$R$89/365)*SUMIFS(условия!91:91,условия!$7:$7,"&lt;="&amp;NV$8,условия!$8:$8,"&gt;="&amp;NV$8))</f>
        <v>3835.6164383561645</v>
      </c>
      <c r="NW244" s="21">
        <f>IF(NW$8="",0,NW190*(условия!$R$89/365)*SUMIFS(условия!91:91,условия!$7:$7,"&lt;="&amp;NW$8,условия!$8:$8,"&gt;="&amp;NW$8))</f>
        <v>3835.6164383561645</v>
      </c>
      <c r="NX244" s="21">
        <f>IF(NX$8="",0,NX190*(условия!$R$89/365)*SUMIFS(условия!91:91,условия!$7:$7,"&lt;="&amp;NX$8,условия!$8:$8,"&gt;="&amp;NX$8))</f>
        <v>3835.6164383561645</v>
      </c>
      <c r="NY244" s="21">
        <f>IF(NY$8="",0,NY190*(условия!$R$89/365)*SUMIFS(условия!91:91,условия!$7:$7,"&lt;="&amp;NY$8,условия!$8:$8,"&gt;="&amp;NY$8))</f>
        <v>3835.6164383561645</v>
      </c>
      <c r="NZ244" s="21">
        <f>IF(NZ$8="",0,NZ190*(условия!$R$89/365)*SUMIFS(условия!91:91,условия!$7:$7,"&lt;="&amp;NZ$8,условия!$8:$8,"&gt;="&amp;NZ$8))</f>
        <v>3835.6164383561645</v>
      </c>
      <c r="OA244" s="21">
        <f>IF(OA$8="",0,OA190*(условия!$R$89/365)*SUMIFS(условия!91:91,условия!$7:$7,"&lt;="&amp;OA$8,условия!$8:$8,"&gt;="&amp;OA$8))</f>
        <v>3835.6164383561645</v>
      </c>
      <c r="OB244" s="21">
        <f>IF(OB$8="",0,OB190*(условия!$R$89/365)*SUMIFS(условия!91:91,условия!$7:$7,"&lt;="&amp;OB$8,условия!$8:$8,"&gt;="&amp;OB$8))</f>
        <v>3835.6164383561645</v>
      </c>
      <c r="OC244" s="21">
        <f>IF(OC$8="",0,OC190*(условия!$R$89/365)*SUMIFS(условия!91:91,условия!$7:$7,"&lt;="&amp;OC$8,условия!$8:$8,"&gt;="&amp;OC$8))</f>
        <v>3835.6164383561645</v>
      </c>
      <c r="OD244" s="21">
        <f>IF(OD$8="",0,OD190*(условия!$R$89/365)*SUMIFS(условия!91:91,условия!$7:$7,"&lt;="&amp;OD$8,условия!$8:$8,"&gt;="&amp;OD$8))</f>
        <v>3835.6164383561645</v>
      </c>
      <c r="OE244" s="21">
        <f>IF(OE$8="",0,OE190*(условия!$R$89/365)*SUMIFS(условия!91:91,условия!$7:$7,"&lt;="&amp;OE$8,условия!$8:$8,"&gt;="&amp;OE$8))</f>
        <v>3835.6164383561645</v>
      </c>
      <c r="OF244" s="21">
        <f>IF(OF$8="",0,OF190*(условия!$R$89/365)*SUMIFS(условия!91:91,условия!$7:$7,"&lt;="&amp;OF$8,условия!$8:$8,"&gt;="&amp;OF$8))</f>
        <v>3835.6164383561645</v>
      </c>
      <c r="OG244" s="21">
        <f>IF(OG$8="",0,OG190*(условия!$R$89/365)*SUMIFS(условия!91:91,условия!$7:$7,"&lt;="&amp;OG$8,условия!$8:$8,"&gt;="&amp;OG$8))</f>
        <v>3835.6164383561645</v>
      </c>
      <c r="OH244" s="21">
        <f>IF(OH$8="",0,OH190*(условия!$R$89/365)*SUMIFS(условия!91:91,условия!$7:$7,"&lt;="&amp;OH$8,условия!$8:$8,"&gt;="&amp;OH$8))</f>
        <v>3835.6164383561645</v>
      </c>
      <c r="OI244" s="21">
        <f>IF(OI$8="",0,OI190*(условия!$R$89/365)*SUMIFS(условия!91:91,условия!$7:$7,"&lt;="&amp;OI$8,условия!$8:$8,"&gt;="&amp;OI$8))</f>
        <v>3835.6164383561645</v>
      </c>
      <c r="OJ244" s="21">
        <f>IF(OJ$8="",0,OJ190*(условия!$R$89/365)*SUMIFS(условия!91:91,условия!$7:$7,"&lt;="&amp;OJ$8,условия!$8:$8,"&gt;="&amp;OJ$8))</f>
        <v>3835.6164383561645</v>
      </c>
      <c r="OK244" s="21">
        <f>IF(OK$8="",0,OK190*(условия!$R$89/365)*SUMIFS(условия!91:91,условия!$7:$7,"&lt;="&amp;OK$8,условия!$8:$8,"&gt;="&amp;OK$8))</f>
        <v>3835.6164383561645</v>
      </c>
      <c r="OL244" s="21">
        <f>IF(OL$8="",0,OL190*(условия!$R$89/365)*SUMIFS(условия!91:91,условия!$7:$7,"&lt;="&amp;OL$8,условия!$8:$8,"&gt;="&amp;OL$8))</f>
        <v>3835.6164383561645</v>
      </c>
      <c r="OM244" s="21">
        <f>IF(OM$8="",0,OM190*(условия!$R$89/365)*SUMIFS(условия!91:91,условия!$7:$7,"&lt;="&amp;OM$8,условия!$8:$8,"&gt;="&amp;OM$8))</f>
        <v>3835.6164383561645</v>
      </c>
      <c r="ON244" s="21">
        <f>IF(ON$8="",0,ON190*(условия!$R$89/365)*SUMIFS(условия!91:91,условия!$7:$7,"&lt;="&amp;ON$8,условия!$8:$8,"&gt;="&amp;ON$8))</f>
        <v>3835.6164383561645</v>
      </c>
      <c r="OO244" s="21">
        <f>IF(OO$8="",0,OO190*(условия!$R$89/365)*SUMIFS(условия!91:91,условия!$7:$7,"&lt;="&amp;OO$8,условия!$8:$8,"&gt;="&amp;OO$8))</f>
        <v>3835.6164383561645</v>
      </c>
      <c r="OP244" s="21">
        <f>IF(OP$8="",0,OP190*(условия!$R$89/365)*SUMIFS(условия!91:91,условия!$7:$7,"&lt;="&amp;OP$8,условия!$8:$8,"&gt;="&amp;OP$8))</f>
        <v>3835.6164383561645</v>
      </c>
      <c r="OQ244" s="21">
        <f>IF(OQ$8="",0,OQ190*(условия!$R$89/365)*SUMIFS(условия!91:91,условия!$7:$7,"&lt;="&amp;OQ$8,условия!$8:$8,"&gt;="&amp;OQ$8))</f>
        <v>3835.6164383561645</v>
      </c>
      <c r="OR244" s="21">
        <f>IF(OR$8="",0,OR190*(условия!$R$89/365)*SUMIFS(условия!91:91,условия!$7:$7,"&lt;="&amp;OR$8,условия!$8:$8,"&gt;="&amp;OR$8))</f>
        <v>3835.6164383561645</v>
      </c>
      <c r="OS244" s="21">
        <f>IF(OS$8="",0,OS190*(условия!$R$89/365)*SUMIFS(условия!91:91,условия!$7:$7,"&lt;="&amp;OS$8,условия!$8:$8,"&gt;="&amp;OS$8))</f>
        <v>3835.6164383561645</v>
      </c>
      <c r="OT244" s="21">
        <f>IF(OT$8="",0,OT190*(условия!$R$89/365)*SUMIFS(условия!91:91,условия!$7:$7,"&lt;="&amp;OT$8,условия!$8:$8,"&gt;="&amp;OT$8))</f>
        <v>3835.6164383561645</v>
      </c>
      <c r="OU244" s="21">
        <f>IF(OU$8="",0,OU190*(условия!$R$89/365)*SUMIFS(условия!91:91,условия!$7:$7,"&lt;="&amp;OU$8,условия!$8:$8,"&gt;="&amp;OU$8))</f>
        <v>3835.6164383561645</v>
      </c>
      <c r="OV244" s="21">
        <f>IF(OV$8="",0,OV190*(условия!$R$89/365)*SUMIFS(условия!91:91,условия!$7:$7,"&lt;="&amp;OV$8,условия!$8:$8,"&gt;="&amp;OV$8))</f>
        <v>3835.6164383561645</v>
      </c>
      <c r="OW244" s="21">
        <f>IF(OW$8="",0,OW190*(условия!$R$89/365)*SUMIFS(условия!91:91,условия!$7:$7,"&lt;="&amp;OW$8,условия!$8:$8,"&gt;="&amp;OW$8))</f>
        <v>3835.6164383561654</v>
      </c>
      <c r="OX244" s="21">
        <f>IF(OX$8="",0,OX190*(условия!$R$89/365)*SUMIFS(условия!91:91,условия!$7:$7,"&lt;="&amp;OX$8,условия!$8:$8,"&gt;="&amp;OX$8))</f>
        <v>3835.6164383561654</v>
      </c>
      <c r="OY244" s="21">
        <f>IF(OY$8="",0,OY190*(условия!$R$89/365)*SUMIFS(условия!91:91,условия!$7:$7,"&lt;="&amp;OY$8,условия!$8:$8,"&gt;="&amp;OY$8))</f>
        <v>3835.6164383561654</v>
      </c>
      <c r="OZ244" s="21">
        <f>IF(OZ$8="",0,OZ190*(условия!$R$89/365)*SUMIFS(условия!91:91,условия!$7:$7,"&lt;="&amp;OZ$8,условия!$8:$8,"&gt;="&amp;OZ$8))</f>
        <v>3835.6164383561654</v>
      </c>
      <c r="PA244" s="21">
        <f>IF(PA$8="",0,PA190*(условия!$R$89/365)*SUMIFS(условия!91:91,условия!$7:$7,"&lt;="&amp;PA$8,условия!$8:$8,"&gt;="&amp;PA$8))</f>
        <v>3835.6164383561654</v>
      </c>
      <c r="PB244" s="21">
        <f>IF(PB$8="",0,PB190*(условия!$R$89/365)*SUMIFS(условия!91:91,условия!$7:$7,"&lt;="&amp;PB$8,условия!$8:$8,"&gt;="&amp;PB$8))</f>
        <v>3835.6164383561654</v>
      </c>
      <c r="PC244" s="21">
        <f>IF(PC$8="",0,PC190*(условия!$R$89/365)*SUMIFS(условия!91:91,условия!$7:$7,"&lt;="&amp;PC$8,условия!$8:$8,"&gt;="&amp;PC$8))</f>
        <v>3835.6164383561654</v>
      </c>
      <c r="PD244" s="21">
        <f>IF(PD$8="",0,PD190*(условия!$R$89/365)*SUMIFS(условия!91:91,условия!$7:$7,"&lt;="&amp;PD$8,условия!$8:$8,"&gt;="&amp;PD$8))</f>
        <v>3835.6164383561654</v>
      </c>
      <c r="PE244" s="21">
        <f>IF(PE$8="",0,PE190*(условия!$R$89/365)*SUMIFS(условия!91:91,условия!$7:$7,"&lt;="&amp;PE$8,условия!$8:$8,"&gt;="&amp;PE$8))</f>
        <v>3835.6164383561654</v>
      </c>
      <c r="PF244" s="21">
        <f>IF(PF$8="",0,PF190*(условия!$R$89/365)*SUMIFS(условия!91:91,условия!$7:$7,"&lt;="&amp;PF$8,условия!$8:$8,"&gt;="&amp;PF$8))</f>
        <v>3835.6164383561654</v>
      </c>
      <c r="PG244" s="21">
        <f>IF(PG$8="",0,PG190*(условия!$R$89/365)*SUMIFS(условия!91:91,условия!$7:$7,"&lt;="&amp;PG$8,условия!$8:$8,"&gt;="&amp;PG$8))</f>
        <v>3835.6164383561654</v>
      </c>
      <c r="PH244" s="21">
        <f>IF(PH$8="",0,PH190*(условия!$R$89/365)*SUMIFS(условия!91:91,условия!$7:$7,"&lt;="&amp;PH$8,условия!$8:$8,"&gt;="&amp;PH$8))</f>
        <v>3835.6164383561654</v>
      </c>
      <c r="PI244" s="21">
        <f>IF(PI$8="",0,PI190*(условия!$R$89/365)*SUMIFS(условия!91:91,условия!$7:$7,"&lt;="&amp;PI$8,условия!$8:$8,"&gt;="&amp;PI$8))</f>
        <v>3835.6164383561654</v>
      </c>
      <c r="PJ244" s="21">
        <f>IF(PJ$8="",0,PJ190*(условия!$R$89/365)*SUMIFS(условия!91:91,условия!$7:$7,"&lt;="&amp;PJ$8,условия!$8:$8,"&gt;="&amp;PJ$8))</f>
        <v>3835.6164383561654</v>
      </c>
      <c r="PK244" s="21">
        <f>IF(PK$8="",0,PK190*(условия!$R$89/365)*SUMIFS(условия!91:91,условия!$7:$7,"&lt;="&amp;PK$8,условия!$8:$8,"&gt;="&amp;PK$8))</f>
        <v>3835.6164383561654</v>
      </c>
      <c r="PL244" s="21">
        <f>IF(PL$8="",0,PL190*(условия!$R$89/365)*SUMIFS(условия!91:91,условия!$7:$7,"&lt;="&amp;PL$8,условия!$8:$8,"&gt;="&amp;PL$8))</f>
        <v>3835.6164383561654</v>
      </c>
      <c r="PM244" s="21">
        <f>IF(PM$8="",0,PM190*(условия!$R$89/365)*SUMIFS(условия!91:91,условия!$7:$7,"&lt;="&amp;PM$8,условия!$8:$8,"&gt;="&amp;PM$8))</f>
        <v>3835.6164383561654</v>
      </c>
      <c r="PN244" s="21">
        <f>IF(PN$8="",0,PN190*(условия!$R$89/365)*SUMIFS(условия!91:91,условия!$7:$7,"&lt;="&amp;PN$8,условия!$8:$8,"&gt;="&amp;PN$8))</f>
        <v>3835.6164383561654</v>
      </c>
      <c r="PO244" s="21">
        <f>IF(PO$8="",0,PO190*(условия!$R$89/365)*SUMIFS(условия!91:91,условия!$7:$7,"&lt;="&amp;PO$8,условия!$8:$8,"&gt;="&amp;PO$8))</f>
        <v>3835.6164383561654</v>
      </c>
      <c r="PP244" s="21">
        <f>IF(PP$8="",0,PP190*(условия!$R$89/365)*SUMIFS(условия!91:91,условия!$7:$7,"&lt;="&amp;PP$8,условия!$8:$8,"&gt;="&amp;PP$8))</f>
        <v>3835.6164383561654</v>
      </c>
      <c r="PQ244" s="21">
        <f>IF(PQ$8="",0,PQ190*(условия!$R$89/365)*SUMIFS(условия!91:91,условия!$7:$7,"&lt;="&amp;PQ$8,условия!$8:$8,"&gt;="&amp;PQ$8))</f>
        <v>3835.6164383561654</v>
      </c>
      <c r="PR244" s="21">
        <f>IF(PR$8="",0,PR190*(условия!$R$89/365)*SUMIFS(условия!91:91,условия!$7:$7,"&lt;="&amp;PR$8,условия!$8:$8,"&gt;="&amp;PR$8))</f>
        <v>3835.6164383561654</v>
      </c>
      <c r="PS244" s="21">
        <f>IF(PS$8="",0,PS190*(условия!$R$89/365)*SUMIFS(условия!91:91,условия!$7:$7,"&lt;="&amp;PS$8,условия!$8:$8,"&gt;="&amp;PS$8))</f>
        <v>3835.6164383561654</v>
      </c>
      <c r="PT244" s="21">
        <f>IF(PT$8="",0,PT190*(условия!$R$89/365)*SUMIFS(условия!91:91,условия!$7:$7,"&lt;="&amp;PT$8,условия!$8:$8,"&gt;="&amp;PT$8))</f>
        <v>3835.6164383561654</v>
      </c>
      <c r="PU244" s="21">
        <f>IF(PU$8="",0,PU190*(условия!$R$89/365)*SUMIFS(условия!91:91,условия!$7:$7,"&lt;="&amp;PU$8,условия!$8:$8,"&gt;="&amp;PU$8))</f>
        <v>3835.6164383561654</v>
      </c>
      <c r="PV244" s="21">
        <f>IF(PV$8="",0,PV190*(условия!$R$89/365)*SUMIFS(условия!91:91,условия!$7:$7,"&lt;="&amp;PV$8,условия!$8:$8,"&gt;="&amp;PV$8))</f>
        <v>3835.6164383561654</v>
      </c>
      <c r="PW244" s="21">
        <f>IF(PW$8="",0,PW190*(условия!$R$89/365)*SUMIFS(условия!91:91,условия!$7:$7,"&lt;="&amp;PW$8,условия!$8:$8,"&gt;="&amp;PW$8))</f>
        <v>3835.6164383561654</v>
      </c>
      <c r="PX244" s="21">
        <f>IF(PX$8="",0,PX190*(условия!$R$89/365)*SUMIFS(условия!91:91,условия!$7:$7,"&lt;="&amp;PX$8,условия!$8:$8,"&gt;="&amp;PX$8))</f>
        <v>3835.6164383561654</v>
      </c>
      <c r="PY244" s="21">
        <f>IF(PY$8="",0,PY190*(условия!$R$89/365)*SUMIFS(условия!91:91,условия!$7:$7,"&lt;="&amp;PY$8,условия!$8:$8,"&gt;="&amp;PY$8))</f>
        <v>3835.6164383561654</v>
      </c>
      <c r="PZ244" s="21">
        <f>IF(PZ$8="",0,PZ190*(условия!$R$89/365)*SUMIFS(условия!91:91,условия!$7:$7,"&lt;="&amp;PZ$8,условия!$8:$8,"&gt;="&amp;PZ$8))</f>
        <v>3835.6164383561654</v>
      </c>
      <c r="QA244" s="21">
        <f>IF(QA$8="",0,QA190*(условия!$R$89/365)*SUMIFS(условия!91:91,условия!$7:$7,"&lt;="&amp;QA$8,условия!$8:$8,"&gt;="&amp;QA$8))</f>
        <v>3835.6164383561654</v>
      </c>
      <c r="QB244" s="21">
        <f>IF(QB$8="",0,QB190*(условия!$R$89/365)*SUMIFS(условия!91:91,условия!$7:$7,"&lt;="&amp;QB$8,условия!$8:$8,"&gt;="&amp;QB$8))</f>
        <v>4602.7397260273974</v>
      </c>
      <c r="QC244" s="21">
        <f>IF(QC$8="",0,QC190*(условия!$R$89/365)*SUMIFS(условия!91:91,условия!$7:$7,"&lt;="&amp;QC$8,условия!$8:$8,"&gt;="&amp;QC$8))</f>
        <v>4602.7397260273974</v>
      </c>
      <c r="QD244" s="21">
        <f>IF(QD$8="",0,QD190*(условия!$R$89/365)*SUMIFS(условия!91:91,условия!$7:$7,"&lt;="&amp;QD$8,условия!$8:$8,"&gt;="&amp;QD$8))</f>
        <v>4602.7397260273974</v>
      </c>
      <c r="QE244" s="21">
        <f>IF(QE$8="",0,QE190*(условия!$R$89/365)*SUMIFS(условия!91:91,условия!$7:$7,"&lt;="&amp;QE$8,условия!$8:$8,"&gt;="&amp;QE$8))</f>
        <v>4602.7397260273974</v>
      </c>
      <c r="QF244" s="21">
        <f>IF(QF$8="",0,QF190*(условия!$R$89/365)*SUMIFS(условия!91:91,условия!$7:$7,"&lt;="&amp;QF$8,условия!$8:$8,"&gt;="&amp;QF$8))</f>
        <v>4602.7397260273974</v>
      </c>
      <c r="QG244" s="21">
        <f>IF(QG$8="",0,QG190*(условия!$R$89/365)*SUMIFS(условия!91:91,условия!$7:$7,"&lt;="&amp;QG$8,условия!$8:$8,"&gt;="&amp;QG$8))</f>
        <v>4602.7397260273974</v>
      </c>
      <c r="QH244" s="21">
        <f>IF(QH$8="",0,QH190*(условия!$R$89/365)*SUMIFS(условия!91:91,условия!$7:$7,"&lt;="&amp;QH$8,условия!$8:$8,"&gt;="&amp;QH$8))</f>
        <v>4602.7397260273974</v>
      </c>
      <c r="QI244" s="21">
        <f>IF(QI$8="",0,QI190*(условия!$R$89/365)*SUMIFS(условия!91:91,условия!$7:$7,"&lt;="&amp;QI$8,условия!$8:$8,"&gt;="&amp;QI$8))</f>
        <v>4602.7397260273974</v>
      </c>
      <c r="QJ244" s="21">
        <f>IF(QJ$8="",0,QJ190*(условия!$R$89/365)*SUMIFS(условия!91:91,условия!$7:$7,"&lt;="&amp;QJ$8,условия!$8:$8,"&gt;="&amp;QJ$8))</f>
        <v>4602.7397260273974</v>
      </c>
      <c r="QK244" s="21">
        <f>IF(QK$8="",0,QK190*(условия!$R$89/365)*SUMIFS(условия!91:91,условия!$7:$7,"&lt;="&amp;QK$8,условия!$8:$8,"&gt;="&amp;QK$8))</f>
        <v>4602.7397260273974</v>
      </c>
      <c r="QL244" s="21">
        <f>IF(QL$8="",0,QL190*(условия!$R$89/365)*SUMIFS(условия!91:91,условия!$7:$7,"&lt;="&amp;QL$8,условия!$8:$8,"&gt;="&amp;QL$8))</f>
        <v>4602.7397260273974</v>
      </c>
      <c r="QM244" s="21">
        <f>IF(QM$8="",0,QM190*(условия!$R$89/365)*SUMIFS(условия!91:91,условия!$7:$7,"&lt;="&amp;QM$8,условия!$8:$8,"&gt;="&amp;QM$8))</f>
        <v>4602.7397260273974</v>
      </c>
      <c r="QN244" s="21">
        <f>IF(QN$8="",0,QN190*(условия!$R$89/365)*SUMIFS(условия!91:91,условия!$7:$7,"&lt;="&amp;QN$8,условия!$8:$8,"&gt;="&amp;QN$8))</f>
        <v>4602.7397260273974</v>
      </c>
      <c r="QO244" s="21">
        <f>IF(QO$8="",0,QO190*(условия!$R$89/365)*SUMIFS(условия!91:91,условия!$7:$7,"&lt;="&amp;QO$8,условия!$8:$8,"&gt;="&amp;QO$8))</f>
        <v>4602.7397260273974</v>
      </c>
      <c r="QP244" s="21">
        <f>IF(QP$8="",0,QP190*(условия!$R$89/365)*SUMIFS(условия!91:91,условия!$7:$7,"&lt;="&amp;QP$8,условия!$8:$8,"&gt;="&amp;QP$8))</f>
        <v>4602.7397260273974</v>
      </c>
      <c r="QQ244" s="21">
        <f>IF(QQ$8="",0,QQ190*(условия!$R$89/365)*SUMIFS(условия!91:91,условия!$7:$7,"&lt;="&amp;QQ$8,условия!$8:$8,"&gt;="&amp;QQ$8))</f>
        <v>4602.7397260273974</v>
      </c>
      <c r="QR244" s="21">
        <f>IF(QR$8="",0,QR190*(условия!$R$89/365)*SUMIFS(условия!91:91,условия!$7:$7,"&lt;="&amp;QR$8,условия!$8:$8,"&gt;="&amp;QR$8))</f>
        <v>4602.7397260273974</v>
      </c>
      <c r="QS244" s="21">
        <f>IF(QS$8="",0,QS190*(условия!$R$89/365)*SUMIFS(условия!91:91,условия!$7:$7,"&lt;="&amp;QS$8,условия!$8:$8,"&gt;="&amp;QS$8))</f>
        <v>4602.7397260273974</v>
      </c>
      <c r="QT244" s="21">
        <f>IF(QT$8="",0,QT190*(условия!$R$89/365)*SUMIFS(условия!91:91,условия!$7:$7,"&lt;="&amp;QT$8,условия!$8:$8,"&gt;="&amp;QT$8))</f>
        <v>4602.7397260273974</v>
      </c>
      <c r="QU244" s="21">
        <f>IF(QU$8="",0,QU190*(условия!$R$89/365)*SUMIFS(условия!91:91,условия!$7:$7,"&lt;="&amp;QU$8,условия!$8:$8,"&gt;="&amp;QU$8))</f>
        <v>4602.7397260273974</v>
      </c>
      <c r="QV244" s="21">
        <f>IF(QV$8="",0,QV190*(условия!$R$89/365)*SUMIFS(условия!91:91,условия!$7:$7,"&lt;="&amp;QV$8,условия!$8:$8,"&gt;="&amp;QV$8))</f>
        <v>4602.7397260273974</v>
      </c>
      <c r="QW244" s="21">
        <f>IF(QW$8="",0,QW190*(условия!$R$89/365)*SUMIFS(условия!91:91,условия!$7:$7,"&lt;="&amp;QW$8,условия!$8:$8,"&gt;="&amp;QW$8))</f>
        <v>4602.7397260273974</v>
      </c>
      <c r="QX244" s="21">
        <f>IF(QX$8="",0,QX190*(условия!$R$89/365)*SUMIFS(условия!91:91,условия!$7:$7,"&lt;="&amp;QX$8,условия!$8:$8,"&gt;="&amp;QX$8))</f>
        <v>4602.7397260273974</v>
      </c>
      <c r="QY244" s="21">
        <f>IF(QY$8="",0,QY190*(условия!$R$89/365)*SUMIFS(условия!91:91,условия!$7:$7,"&lt;="&amp;QY$8,условия!$8:$8,"&gt;="&amp;QY$8))</f>
        <v>4602.7397260273974</v>
      </c>
      <c r="QZ244" s="21">
        <f>IF(QZ$8="",0,QZ190*(условия!$R$89/365)*SUMIFS(условия!91:91,условия!$7:$7,"&lt;="&amp;QZ$8,условия!$8:$8,"&gt;="&amp;QZ$8))</f>
        <v>4602.7397260273974</v>
      </c>
      <c r="RA244" s="21">
        <f>IF(RA$8="",0,RA190*(условия!$R$89/365)*SUMIFS(условия!91:91,условия!$7:$7,"&lt;="&amp;RA$8,условия!$8:$8,"&gt;="&amp;RA$8))</f>
        <v>4602.7397260273974</v>
      </c>
      <c r="RB244" s="21">
        <f>IF(RB$8="",0,RB190*(условия!$R$89/365)*SUMIFS(условия!91:91,условия!$7:$7,"&lt;="&amp;RB$8,условия!$8:$8,"&gt;="&amp;RB$8))</f>
        <v>4602.7397260273974</v>
      </c>
      <c r="RC244" s="21">
        <f>IF(RC$8="",0,RC190*(условия!$R$89/365)*SUMIFS(условия!91:91,условия!$7:$7,"&lt;="&amp;RC$8,условия!$8:$8,"&gt;="&amp;RC$8))</f>
        <v>4602.7397260273974</v>
      </c>
      <c r="RD244" s="21">
        <f>IF(RD$8="",0,RD190*(условия!$R$89/365)*SUMIFS(условия!91:91,условия!$7:$7,"&lt;="&amp;RD$8,условия!$8:$8,"&gt;="&amp;RD$8))</f>
        <v>4602.7397260273974</v>
      </c>
      <c r="RE244" s="21">
        <f>IF(RE$8="",0,RE190*(условия!$R$89/365)*SUMIFS(условия!91:91,условия!$7:$7,"&lt;="&amp;RE$8,условия!$8:$8,"&gt;="&amp;RE$8))</f>
        <v>4602.7397260273974</v>
      </c>
      <c r="RF244" s="21">
        <f>IF(RF$8="",0,RF190*(условия!$R$89/365)*SUMIFS(условия!91:91,условия!$7:$7,"&lt;="&amp;RF$8,условия!$8:$8,"&gt;="&amp;RF$8))</f>
        <v>4602.7397260273974</v>
      </c>
      <c r="RG244" s="21">
        <f>IF(RG$8="",0,RG190*(условия!$R$89/365)*SUMIFS(условия!91:91,условия!$7:$7,"&lt;="&amp;RG$8,условия!$8:$8,"&gt;="&amp;RG$8))</f>
        <v>7249.3150684931516</v>
      </c>
      <c r="RH244" s="21">
        <f>IF(RH$8="",0,RH190*(условия!$R$89/365)*SUMIFS(условия!91:91,условия!$7:$7,"&lt;="&amp;RH$8,условия!$8:$8,"&gt;="&amp;RH$8))</f>
        <v>7249.3150684931516</v>
      </c>
      <c r="RI244" s="21">
        <f>IF(RI$8="",0,RI190*(условия!$R$89/365)*SUMIFS(условия!91:91,условия!$7:$7,"&lt;="&amp;RI$8,условия!$8:$8,"&gt;="&amp;RI$8))</f>
        <v>7249.3150684931516</v>
      </c>
      <c r="RJ244" s="21">
        <f>IF(RJ$8="",0,RJ190*(условия!$R$89/365)*SUMIFS(условия!91:91,условия!$7:$7,"&lt;="&amp;RJ$8,условия!$8:$8,"&gt;="&amp;RJ$8))</f>
        <v>7249.3150684931516</v>
      </c>
      <c r="RK244" s="21">
        <f>IF(RK$8="",0,RK190*(условия!$R$89/365)*SUMIFS(условия!91:91,условия!$7:$7,"&lt;="&amp;RK$8,условия!$8:$8,"&gt;="&amp;RK$8))</f>
        <v>7249.3150684931516</v>
      </c>
      <c r="RL244" s="21">
        <f>IF(RL$8="",0,RL190*(условия!$R$89/365)*SUMIFS(условия!91:91,условия!$7:$7,"&lt;="&amp;RL$8,условия!$8:$8,"&gt;="&amp;RL$8))</f>
        <v>7249.3150684931516</v>
      </c>
      <c r="RM244" s="21">
        <f>IF(RM$8="",0,RM190*(условия!$R$89/365)*SUMIFS(условия!91:91,условия!$7:$7,"&lt;="&amp;RM$8,условия!$8:$8,"&gt;="&amp;RM$8))</f>
        <v>7249.3150684931516</v>
      </c>
      <c r="RN244" s="21">
        <f>IF(RN$8="",0,RN190*(условия!$R$89/365)*SUMIFS(условия!91:91,условия!$7:$7,"&lt;="&amp;RN$8,условия!$8:$8,"&gt;="&amp;RN$8))</f>
        <v>7249.3150684931516</v>
      </c>
      <c r="RO244" s="21">
        <f>IF(RO$8="",0,RO190*(условия!$R$89/365)*SUMIFS(условия!91:91,условия!$7:$7,"&lt;="&amp;RO$8,условия!$8:$8,"&gt;="&amp;RO$8))</f>
        <v>7249.3150684931516</v>
      </c>
      <c r="RP244" s="21">
        <f>IF(RP$8="",0,RP190*(условия!$R$89/365)*SUMIFS(условия!91:91,условия!$7:$7,"&lt;="&amp;RP$8,условия!$8:$8,"&gt;="&amp;RP$8))</f>
        <v>7249.3150684931516</v>
      </c>
      <c r="RQ244" s="21">
        <f>IF(RQ$8="",0,RQ190*(условия!$R$89/365)*SUMIFS(условия!91:91,условия!$7:$7,"&lt;="&amp;RQ$8,условия!$8:$8,"&gt;="&amp;RQ$8))</f>
        <v>7249.3150684931516</v>
      </c>
      <c r="RR244" s="21">
        <f>IF(RR$8="",0,RR190*(условия!$R$89/365)*SUMIFS(условия!91:91,условия!$7:$7,"&lt;="&amp;RR$8,условия!$8:$8,"&gt;="&amp;RR$8))</f>
        <v>7249.3150684931516</v>
      </c>
      <c r="RS244" s="21">
        <f>IF(RS$8="",0,RS190*(условия!$R$89/365)*SUMIFS(условия!91:91,условия!$7:$7,"&lt;="&amp;RS$8,условия!$8:$8,"&gt;="&amp;RS$8))</f>
        <v>7249.3150684931516</v>
      </c>
      <c r="RT244" s="21">
        <f>IF(RT$8="",0,RT190*(условия!$R$89/365)*SUMIFS(условия!91:91,условия!$7:$7,"&lt;="&amp;RT$8,условия!$8:$8,"&gt;="&amp;RT$8))</f>
        <v>7249.3150684931516</v>
      </c>
      <c r="RU244" s="21">
        <f>IF(RU$8="",0,RU190*(условия!$R$89/365)*SUMIFS(условия!91:91,условия!$7:$7,"&lt;="&amp;RU$8,условия!$8:$8,"&gt;="&amp;RU$8))</f>
        <v>7249.3150684931516</v>
      </c>
      <c r="RV244" s="21">
        <f>IF(RV$8="",0,RV190*(условия!$R$89/365)*SUMIFS(условия!91:91,условия!$7:$7,"&lt;="&amp;RV$8,условия!$8:$8,"&gt;="&amp;RV$8))</f>
        <v>7249.3150684931516</v>
      </c>
      <c r="RW244" s="21">
        <f>IF(RW$8="",0,RW190*(условия!$R$89/365)*SUMIFS(условия!91:91,условия!$7:$7,"&lt;="&amp;RW$8,условия!$8:$8,"&gt;="&amp;RW$8))</f>
        <v>7249.3150684931516</v>
      </c>
      <c r="RX244" s="21">
        <f>IF(RX$8="",0,RX190*(условия!$R$89/365)*SUMIFS(условия!91:91,условия!$7:$7,"&lt;="&amp;RX$8,условия!$8:$8,"&gt;="&amp;RX$8))</f>
        <v>7249.3150684931516</v>
      </c>
      <c r="RY244" s="21">
        <f>IF(RY$8="",0,RY190*(условия!$R$89/365)*SUMIFS(условия!91:91,условия!$7:$7,"&lt;="&amp;RY$8,условия!$8:$8,"&gt;="&amp;RY$8))</f>
        <v>7249.3150684931516</v>
      </c>
      <c r="RZ244" s="21">
        <f>IF(RZ$8="",0,RZ190*(условия!$R$89/365)*SUMIFS(условия!91:91,условия!$7:$7,"&lt;="&amp;RZ$8,условия!$8:$8,"&gt;="&amp;RZ$8))</f>
        <v>7249.3150684931516</v>
      </c>
      <c r="SA244" s="21">
        <f>IF(SA$8="",0,SA190*(условия!$R$89/365)*SUMIFS(условия!91:91,условия!$7:$7,"&lt;="&amp;SA$8,условия!$8:$8,"&gt;="&amp;SA$8))</f>
        <v>7249.3150684931516</v>
      </c>
      <c r="SB244" s="21">
        <f>IF(SB$8="",0,SB190*(условия!$R$89/365)*SUMIFS(условия!91:91,условия!$7:$7,"&lt;="&amp;SB$8,условия!$8:$8,"&gt;="&amp;SB$8))</f>
        <v>7249.3150684931516</v>
      </c>
      <c r="SC244" s="21">
        <f>IF(SC$8="",0,SC190*(условия!$R$89/365)*SUMIFS(условия!91:91,условия!$7:$7,"&lt;="&amp;SC$8,условия!$8:$8,"&gt;="&amp;SC$8))</f>
        <v>7249.3150684931516</v>
      </c>
      <c r="SD244" s="21">
        <f>IF(SD$8="",0,SD190*(условия!$R$89/365)*SUMIFS(условия!91:91,условия!$7:$7,"&lt;="&amp;SD$8,условия!$8:$8,"&gt;="&amp;SD$8))</f>
        <v>7249.3150684931516</v>
      </c>
      <c r="SE244" s="21">
        <f>IF(SE$8="",0,SE190*(условия!$R$89/365)*SUMIFS(условия!91:91,условия!$7:$7,"&lt;="&amp;SE$8,условия!$8:$8,"&gt;="&amp;SE$8))</f>
        <v>7249.3150684931516</v>
      </c>
      <c r="SF244" s="21">
        <f>IF(SF$8="",0,SF190*(условия!$R$89/365)*SUMIFS(условия!91:91,условия!$7:$7,"&lt;="&amp;SF$8,условия!$8:$8,"&gt;="&amp;SF$8))</f>
        <v>7249.3150684931516</v>
      </c>
      <c r="SG244" s="21">
        <f>IF(SG$8="",0,SG190*(условия!$R$89/365)*SUMIFS(условия!91:91,условия!$7:$7,"&lt;="&amp;SG$8,условия!$8:$8,"&gt;="&amp;SG$8))</f>
        <v>7249.3150684931516</v>
      </c>
      <c r="SH244" s="21">
        <f>IF(SH$8="",0,SH190*(условия!$R$89/365)*SUMIFS(условия!91:91,условия!$7:$7,"&lt;="&amp;SH$8,условия!$8:$8,"&gt;="&amp;SH$8))</f>
        <v>7249.3150684931516</v>
      </c>
      <c r="SI244" s="21">
        <f>IF(SI$8="",0,SI190*(условия!$R$89/365)*SUMIFS(условия!91:91,условия!$7:$7,"&lt;="&amp;SI$8,условия!$8:$8,"&gt;="&amp;SI$8))</f>
        <v>7249.3150684931516</v>
      </c>
      <c r="SJ244" s="21">
        <f>IF(SJ$8="",0,SJ190*(условия!$R$89/365)*SUMIFS(условия!91:91,условия!$7:$7,"&lt;="&amp;SJ$8,условия!$8:$8,"&gt;="&amp;SJ$8))</f>
        <v>7249.3150684931516</v>
      </c>
      <c r="SK244" s="21">
        <f>IF(SK$8="",0,SK190*(условия!$R$89/365)*SUMIFS(условия!91:91,условия!$7:$7,"&lt;="&amp;SK$8,условия!$8:$8,"&gt;="&amp;SK$8))</f>
        <v>7594.5205479452052</v>
      </c>
      <c r="SL244" s="21">
        <f>IF(SL$8="",0,SL190*(условия!$R$89/365)*SUMIFS(условия!91:91,условия!$7:$7,"&lt;="&amp;SL$8,условия!$8:$8,"&gt;="&amp;SL$8))</f>
        <v>7594.5205479452052</v>
      </c>
      <c r="SM244" s="21">
        <f>IF(SM$8="",0,SM190*(условия!$R$89/365)*SUMIFS(условия!91:91,условия!$7:$7,"&lt;="&amp;SM$8,условия!$8:$8,"&gt;="&amp;SM$8))</f>
        <v>7594.5205479452052</v>
      </c>
      <c r="SN244" s="21">
        <f>IF(SN$8="",0,SN190*(условия!$R$89/365)*SUMIFS(условия!91:91,условия!$7:$7,"&lt;="&amp;SN$8,условия!$8:$8,"&gt;="&amp;SN$8))</f>
        <v>7594.5205479452052</v>
      </c>
      <c r="SO244" s="21">
        <f>IF(SO$8="",0,SO190*(условия!$R$89/365)*SUMIFS(условия!91:91,условия!$7:$7,"&lt;="&amp;SO$8,условия!$8:$8,"&gt;="&amp;SO$8))</f>
        <v>7594.5205479452052</v>
      </c>
      <c r="SP244" s="21">
        <f>IF(SP$8="",0,SP190*(условия!$R$89/365)*SUMIFS(условия!91:91,условия!$7:$7,"&lt;="&amp;SP$8,условия!$8:$8,"&gt;="&amp;SP$8))</f>
        <v>7594.5205479452052</v>
      </c>
      <c r="SQ244" s="21">
        <f>IF(SQ$8="",0,SQ190*(условия!$R$89/365)*SUMIFS(условия!91:91,условия!$7:$7,"&lt;="&amp;SQ$8,условия!$8:$8,"&gt;="&amp;SQ$8))</f>
        <v>7594.5205479452052</v>
      </c>
      <c r="SR244" s="21">
        <f>IF(SR$8="",0,SR190*(условия!$R$89/365)*SUMIFS(условия!91:91,условия!$7:$7,"&lt;="&amp;SR$8,условия!$8:$8,"&gt;="&amp;SR$8))</f>
        <v>7594.5205479452052</v>
      </c>
      <c r="SS244" s="21">
        <f>IF(SS$8="",0,SS190*(условия!$R$89/365)*SUMIFS(условия!91:91,условия!$7:$7,"&lt;="&amp;SS$8,условия!$8:$8,"&gt;="&amp;SS$8))</f>
        <v>7594.5205479452052</v>
      </c>
      <c r="ST244" s="21">
        <f>IF(ST$8="",0,ST190*(условия!$R$89/365)*SUMIFS(условия!91:91,условия!$7:$7,"&lt;="&amp;ST$8,условия!$8:$8,"&gt;="&amp;ST$8))</f>
        <v>7594.5205479452052</v>
      </c>
      <c r="SU244" s="21">
        <f>IF(SU$8="",0,SU190*(условия!$R$89/365)*SUMIFS(условия!91:91,условия!$7:$7,"&lt;="&amp;SU$8,условия!$8:$8,"&gt;="&amp;SU$8))</f>
        <v>7594.5205479452052</v>
      </c>
      <c r="SV244" s="21">
        <f>IF(SV$8="",0,SV190*(условия!$R$89/365)*SUMIFS(условия!91:91,условия!$7:$7,"&lt;="&amp;SV$8,условия!$8:$8,"&gt;="&amp;SV$8))</f>
        <v>7594.5205479452052</v>
      </c>
      <c r="SW244" s="21">
        <f>IF(SW$8="",0,SW190*(условия!$R$89/365)*SUMIFS(условия!91:91,условия!$7:$7,"&lt;="&amp;SW$8,условия!$8:$8,"&gt;="&amp;SW$8))</f>
        <v>7594.5205479452052</v>
      </c>
      <c r="SX244" s="21">
        <f>IF(SX$8="",0,SX190*(условия!$R$89/365)*SUMIFS(условия!91:91,условия!$7:$7,"&lt;="&amp;SX$8,условия!$8:$8,"&gt;="&amp;SX$8))</f>
        <v>7594.5205479452052</v>
      </c>
      <c r="SY244" s="21">
        <f>IF(SY$8="",0,SY190*(условия!$R$89/365)*SUMIFS(условия!91:91,условия!$7:$7,"&lt;="&amp;SY$8,условия!$8:$8,"&gt;="&amp;SY$8))</f>
        <v>7594.5205479452052</v>
      </c>
      <c r="SZ244" s="21">
        <f>IF(SZ$8="",0,SZ190*(условия!$R$89/365)*SUMIFS(условия!91:91,условия!$7:$7,"&lt;="&amp;SZ$8,условия!$8:$8,"&gt;="&amp;SZ$8))</f>
        <v>7594.5205479452052</v>
      </c>
      <c r="TA244" s="21">
        <f>IF(TA$8="",0,TA190*(условия!$R$89/365)*SUMIFS(условия!91:91,условия!$7:$7,"&lt;="&amp;TA$8,условия!$8:$8,"&gt;="&amp;TA$8))</f>
        <v>7594.5205479452052</v>
      </c>
      <c r="TB244" s="21">
        <f>IF(TB$8="",0,TB190*(условия!$R$89/365)*SUMIFS(условия!91:91,условия!$7:$7,"&lt;="&amp;TB$8,условия!$8:$8,"&gt;="&amp;TB$8))</f>
        <v>7594.5205479452052</v>
      </c>
      <c r="TC244" s="21">
        <f>IF(TC$8="",0,TC190*(условия!$R$89/365)*SUMIFS(условия!91:91,условия!$7:$7,"&lt;="&amp;TC$8,условия!$8:$8,"&gt;="&amp;TC$8))</f>
        <v>7594.5205479452052</v>
      </c>
      <c r="TD244" s="21">
        <f>IF(TD$8="",0,TD190*(условия!$R$89/365)*SUMIFS(условия!91:91,условия!$7:$7,"&lt;="&amp;TD$8,условия!$8:$8,"&gt;="&amp;TD$8))</f>
        <v>7594.5205479452052</v>
      </c>
      <c r="TE244" s="21">
        <f>IF(TE$8="",0,TE190*(условия!$R$89/365)*SUMIFS(условия!91:91,условия!$7:$7,"&lt;="&amp;TE$8,условия!$8:$8,"&gt;="&amp;TE$8))</f>
        <v>7594.5205479452052</v>
      </c>
      <c r="TF244" s="21">
        <f>IF(TF$8="",0,TF190*(условия!$R$89/365)*SUMIFS(условия!91:91,условия!$7:$7,"&lt;="&amp;TF$8,условия!$8:$8,"&gt;="&amp;TF$8))</f>
        <v>7594.5205479452052</v>
      </c>
      <c r="TG244" s="21">
        <f>IF(TG$8="",0,TG190*(условия!$R$89/365)*SUMIFS(условия!91:91,условия!$7:$7,"&lt;="&amp;TG$8,условия!$8:$8,"&gt;="&amp;TG$8))</f>
        <v>7594.5205479452052</v>
      </c>
      <c r="TH244" s="21">
        <f>IF(TH$8="",0,TH190*(условия!$R$89/365)*SUMIFS(условия!91:91,условия!$7:$7,"&lt;="&amp;TH$8,условия!$8:$8,"&gt;="&amp;TH$8))</f>
        <v>7594.5205479452052</v>
      </c>
      <c r="TI244" s="21">
        <f>IF(TI$8="",0,TI190*(условия!$R$89/365)*SUMIFS(условия!91:91,условия!$7:$7,"&lt;="&amp;TI$8,условия!$8:$8,"&gt;="&amp;TI$8))</f>
        <v>7594.5205479452052</v>
      </c>
      <c r="TJ244" s="21">
        <f>IF(TJ$8="",0,TJ190*(условия!$R$89/365)*SUMIFS(условия!91:91,условия!$7:$7,"&lt;="&amp;TJ$8,условия!$8:$8,"&gt;="&amp;TJ$8))</f>
        <v>7594.5205479452052</v>
      </c>
      <c r="TK244" s="21">
        <f>IF(TK$8="",0,TK190*(условия!$R$89/365)*SUMIFS(условия!91:91,условия!$7:$7,"&lt;="&amp;TK$8,условия!$8:$8,"&gt;="&amp;TK$8))</f>
        <v>7594.5205479452052</v>
      </c>
      <c r="TL244" s="21">
        <f>IF(TL$8="",0,TL190*(условия!$R$89/365)*SUMIFS(условия!91:91,условия!$7:$7,"&lt;="&amp;TL$8,условия!$8:$8,"&gt;="&amp;TL$8))</f>
        <v>7594.5205479452052</v>
      </c>
      <c r="TM244" s="21">
        <f>IF(TM$8="",0,TM190*(условия!$R$89/365)*SUMIFS(условия!91:91,условия!$7:$7,"&lt;="&amp;TM$8,условия!$8:$8,"&gt;="&amp;TM$8))</f>
        <v>7594.5205479452052</v>
      </c>
      <c r="TN244" s="21">
        <f>IF(TN$8="",0,TN190*(условия!$R$89/365)*SUMIFS(условия!91:91,условия!$7:$7,"&lt;="&amp;TN$8,условия!$8:$8,"&gt;="&amp;TN$8))</f>
        <v>7594.5205479452052</v>
      </c>
      <c r="TO244" s="21">
        <f>IF(TO$8="",0,TO190*(условия!$R$89/365)*SUMIFS(условия!91:91,условия!$7:$7,"&lt;="&amp;TO$8,условия!$8:$8,"&gt;="&amp;TO$8))</f>
        <v>7594.5205479452052</v>
      </c>
      <c r="TP244" s="21">
        <f>IF(TP$8="",0,TP190*(условия!$R$89/365)*SUMIFS(условия!91:91,условия!$7:$7,"&lt;="&amp;TP$8,условия!$8:$8,"&gt;="&amp;TP$8))</f>
        <v>5293.1506849315074</v>
      </c>
      <c r="TQ244" s="21">
        <f>IF(TQ$8="",0,TQ190*(условия!$R$89/365)*SUMIFS(условия!91:91,условия!$7:$7,"&lt;="&amp;TQ$8,условия!$8:$8,"&gt;="&amp;TQ$8))</f>
        <v>5293.1506849315074</v>
      </c>
      <c r="TR244" s="21">
        <f>IF(TR$8="",0,TR190*(условия!$R$89/365)*SUMIFS(условия!91:91,условия!$7:$7,"&lt;="&amp;TR$8,условия!$8:$8,"&gt;="&amp;TR$8))</f>
        <v>5293.1506849315074</v>
      </c>
      <c r="TS244" s="21">
        <f>IF(TS$8="",0,TS190*(условия!$R$89/365)*SUMIFS(условия!91:91,условия!$7:$7,"&lt;="&amp;TS$8,условия!$8:$8,"&gt;="&amp;TS$8))</f>
        <v>5293.1506849315074</v>
      </c>
      <c r="TT244" s="21">
        <f>IF(TT$8="",0,TT190*(условия!$R$89/365)*SUMIFS(условия!91:91,условия!$7:$7,"&lt;="&amp;TT$8,условия!$8:$8,"&gt;="&amp;TT$8))</f>
        <v>5293.1506849315074</v>
      </c>
      <c r="TU244" s="21">
        <f>IF(TU$8="",0,TU190*(условия!$R$89/365)*SUMIFS(условия!91:91,условия!$7:$7,"&lt;="&amp;TU$8,условия!$8:$8,"&gt;="&amp;TU$8))</f>
        <v>5293.1506849315074</v>
      </c>
      <c r="TV244" s="21">
        <f>IF(TV$8="",0,TV190*(условия!$R$89/365)*SUMIFS(условия!91:91,условия!$7:$7,"&lt;="&amp;TV$8,условия!$8:$8,"&gt;="&amp;TV$8))</f>
        <v>5293.1506849315074</v>
      </c>
      <c r="TW244" s="21">
        <f>IF(TW$8="",0,TW190*(условия!$R$89/365)*SUMIFS(условия!91:91,условия!$7:$7,"&lt;="&amp;TW$8,условия!$8:$8,"&gt;="&amp;TW$8))</f>
        <v>5293.1506849315074</v>
      </c>
      <c r="TX244" s="21">
        <f>IF(TX$8="",0,TX190*(условия!$R$89/365)*SUMIFS(условия!91:91,условия!$7:$7,"&lt;="&amp;TX$8,условия!$8:$8,"&gt;="&amp;TX$8))</f>
        <v>5293.1506849315074</v>
      </c>
      <c r="TY244" s="21">
        <f>IF(TY$8="",0,TY190*(условия!$R$89/365)*SUMIFS(условия!91:91,условия!$7:$7,"&lt;="&amp;TY$8,условия!$8:$8,"&gt;="&amp;TY$8))</f>
        <v>5293.1506849315074</v>
      </c>
      <c r="TZ244" s="21">
        <f>IF(TZ$8="",0,TZ190*(условия!$R$89/365)*SUMIFS(условия!91:91,условия!$7:$7,"&lt;="&amp;TZ$8,условия!$8:$8,"&gt;="&amp;TZ$8))</f>
        <v>5293.1506849315074</v>
      </c>
      <c r="UA244" s="21">
        <f>IF(UA$8="",0,UA190*(условия!$R$89/365)*SUMIFS(условия!91:91,условия!$7:$7,"&lt;="&amp;UA$8,условия!$8:$8,"&gt;="&amp;UA$8))</f>
        <v>5293.1506849315074</v>
      </c>
      <c r="UB244" s="21">
        <f>IF(UB$8="",0,UB190*(условия!$R$89/365)*SUMIFS(условия!91:91,условия!$7:$7,"&lt;="&amp;UB$8,условия!$8:$8,"&gt;="&amp;UB$8))</f>
        <v>5293.1506849315074</v>
      </c>
      <c r="UC244" s="21">
        <f>IF(UC$8="",0,UC190*(условия!$R$89/365)*SUMIFS(условия!91:91,условия!$7:$7,"&lt;="&amp;UC$8,условия!$8:$8,"&gt;="&amp;UC$8))</f>
        <v>5293.1506849315074</v>
      </c>
      <c r="UD244" s="21">
        <f>IF(UD$8="",0,UD190*(условия!$R$89/365)*SUMIFS(условия!91:91,условия!$7:$7,"&lt;="&amp;UD$8,условия!$8:$8,"&gt;="&amp;UD$8))</f>
        <v>5293.1506849315074</v>
      </c>
      <c r="UE244" s="21">
        <f>IF(UE$8="",0,UE190*(условия!$R$89/365)*SUMIFS(условия!91:91,условия!$7:$7,"&lt;="&amp;UE$8,условия!$8:$8,"&gt;="&amp;UE$8))</f>
        <v>5293.1506849315074</v>
      </c>
      <c r="UF244" s="21">
        <f>IF(UF$8="",0,UF190*(условия!$R$89/365)*SUMIFS(условия!91:91,условия!$7:$7,"&lt;="&amp;UF$8,условия!$8:$8,"&gt;="&amp;UF$8))</f>
        <v>5293.1506849315074</v>
      </c>
      <c r="UG244" s="21">
        <f>IF(UG$8="",0,UG190*(условия!$R$89/365)*SUMIFS(условия!91:91,условия!$7:$7,"&lt;="&amp;UG$8,условия!$8:$8,"&gt;="&amp;UG$8))</f>
        <v>5293.1506849315074</v>
      </c>
      <c r="UH244" s="21">
        <f>IF(UH$8="",0,UH190*(условия!$R$89/365)*SUMIFS(условия!91:91,условия!$7:$7,"&lt;="&amp;UH$8,условия!$8:$8,"&gt;="&amp;UH$8))</f>
        <v>5293.1506849315074</v>
      </c>
      <c r="UI244" s="21">
        <f>IF(UI$8="",0,UI190*(условия!$R$89/365)*SUMIFS(условия!91:91,условия!$7:$7,"&lt;="&amp;UI$8,условия!$8:$8,"&gt;="&amp;UI$8))</f>
        <v>5293.1506849315074</v>
      </c>
      <c r="UJ244" s="21">
        <f>IF(UJ$8="",0,UJ190*(условия!$R$89/365)*SUMIFS(условия!91:91,условия!$7:$7,"&lt;="&amp;UJ$8,условия!$8:$8,"&gt;="&amp;UJ$8))</f>
        <v>5293.1506849315074</v>
      </c>
      <c r="UK244" s="21">
        <f>IF(UK$8="",0,UK190*(условия!$R$89/365)*SUMIFS(условия!91:91,условия!$7:$7,"&lt;="&amp;UK$8,условия!$8:$8,"&gt;="&amp;UK$8))</f>
        <v>5293.1506849315074</v>
      </c>
      <c r="UL244" s="21">
        <f>IF(UL$8="",0,UL190*(условия!$R$89/365)*SUMIFS(условия!91:91,условия!$7:$7,"&lt;="&amp;UL$8,условия!$8:$8,"&gt;="&amp;UL$8))</f>
        <v>5293.1506849315074</v>
      </c>
      <c r="UM244" s="21">
        <f>IF(UM$8="",0,UM190*(условия!$R$89/365)*SUMIFS(условия!91:91,условия!$7:$7,"&lt;="&amp;UM$8,условия!$8:$8,"&gt;="&amp;UM$8))</f>
        <v>5293.1506849315074</v>
      </c>
      <c r="UN244" s="21">
        <f>IF(UN$8="",0,UN190*(условия!$R$89/365)*SUMIFS(условия!91:91,условия!$7:$7,"&lt;="&amp;UN$8,условия!$8:$8,"&gt;="&amp;UN$8))</f>
        <v>5293.1506849315074</v>
      </c>
      <c r="UO244" s="21">
        <f>IF(UO$8="",0,UO190*(условия!$R$89/365)*SUMIFS(условия!91:91,условия!$7:$7,"&lt;="&amp;UO$8,условия!$8:$8,"&gt;="&amp;UO$8))</f>
        <v>5293.1506849315074</v>
      </c>
      <c r="UP244" s="21">
        <f>IF(UP$8="",0,UP190*(условия!$R$89/365)*SUMIFS(условия!91:91,условия!$7:$7,"&lt;="&amp;UP$8,условия!$8:$8,"&gt;="&amp;UP$8))</f>
        <v>5293.1506849315074</v>
      </c>
      <c r="UQ244" s="21">
        <f>IF(UQ$8="",0,UQ190*(условия!$R$89/365)*SUMIFS(условия!91:91,условия!$7:$7,"&lt;="&amp;UQ$8,условия!$8:$8,"&gt;="&amp;UQ$8))</f>
        <v>5293.1506849315074</v>
      </c>
      <c r="UR244" s="21">
        <f>IF(UR$8="",0,UR190*(условия!$R$89/365)*SUMIFS(условия!91:91,условия!$7:$7,"&lt;="&amp;UR$8,условия!$8:$8,"&gt;="&amp;UR$8))</f>
        <v>5293.1506849315074</v>
      </c>
      <c r="US244" s="21">
        <f>IF(US$8="",0,US190*(условия!$R$89/365)*SUMIFS(условия!91:91,условия!$7:$7,"&lt;="&amp;US$8,условия!$8:$8,"&gt;="&amp;US$8))</f>
        <v>5293.1506849315074</v>
      </c>
      <c r="UT244" s="21">
        <f>IF(UT$8="",0,UT190*(условия!$R$89/365)*SUMIFS(условия!91:91,условия!$7:$7,"&lt;="&amp;UT$8,условия!$8:$8,"&gt;="&amp;UT$8))</f>
        <v>5523.2876712328771</v>
      </c>
      <c r="UU244" s="21">
        <f>IF(UU$8="",0,UU190*(условия!$R$89/365)*SUMIFS(условия!91:91,условия!$7:$7,"&lt;="&amp;UU$8,условия!$8:$8,"&gt;="&amp;UU$8))</f>
        <v>5523.2876712328771</v>
      </c>
      <c r="UV244" s="21">
        <f>IF(UV$8="",0,UV190*(условия!$R$89/365)*SUMIFS(условия!91:91,условия!$7:$7,"&lt;="&amp;UV$8,условия!$8:$8,"&gt;="&amp;UV$8))</f>
        <v>5523.2876712328771</v>
      </c>
      <c r="UW244" s="21">
        <f>IF(UW$8="",0,UW190*(условия!$R$89/365)*SUMIFS(условия!91:91,условия!$7:$7,"&lt;="&amp;UW$8,условия!$8:$8,"&gt;="&amp;UW$8))</f>
        <v>5523.2876712328771</v>
      </c>
      <c r="UX244" s="21">
        <f>IF(UX$8="",0,UX190*(условия!$R$89/365)*SUMIFS(условия!91:91,условия!$7:$7,"&lt;="&amp;UX$8,условия!$8:$8,"&gt;="&amp;UX$8))</f>
        <v>5523.2876712328771</v>
      </c>
      <c r="UY244" s="21">
        <f>IF(UY$8="",0,UY190*(условия!$R$89/365)*SUMIFS(условия!91:91,условия!$7:$7,"&lt;="&amp;UY$8,условия!$8:$8,"&gt;="&amp;UY$8))</f>
        <v>5523.2876712328771</v>
      </c>
      <c r="UZ244" s="21">
        <f>IF(UZ$8="",0,UZ190*(условия!$R$89/365)*SUMIFS(условия!91:91,условия!$7:$7,"&lt;="&amp;UZ$8,условия!$8:$8,"&gt;="&amp;UZ$8))</f>
        <v>5523.2876712328771</v>
      </c>
      <c r="VA244" s="21">
        <f>IF(VA$8="",0,VA190*(условия!$R$89/365)*SUMIFS(условия!91:91,условия!$7:$7,"&lt;="&amp;VA$8,условия!$8:$8,"&gt;="&amp;VA$8))</f>
        <v>5523.2876712328771</v>
      </c>
      <c r="VB244" s="21">
        <f>IF(VB$8="",0,VB190*(условия!$R$89/365)*SUMIFS(условия!91:91,условия!$7:$7,"&lt;="&amp;VB$8,условия!$8:$8,"&gt;="&amp;VB$8))</f>
        <v>5523.2876712328771</v>
      </c>
      <c r="VC244" s="21">
        <f>IF(VC$8="",0,VC190*(условия!$R$89/365)*SUMIFS(условия!91:91,условия!$7:$7,"&lt;="&amp;VC$8,условия!$8:$8,"&gt;="&amp;VC$8))</f>
        <v>5523.2876712328771</v>
      </c>
      <c r="VD244" s="21">
        <f>IF(VD$8="",0,VD190*(условия!$R$89/365)*SUMIFS(условия!91:91,условия!$7:$7,"&lt;="&amp;VD$8,условия!$8:$8,"&gt;="&amp;VD$8))</f>
        <v>5523.2876712328771</v>
      </c>
      <c r="VE244" s="21">
        <f>IF(VE$8="",0,VE190*(условия!$R$89/365)*SUMIFS(условия!91:91,условия!$7:$7,"&lt;="&amp;VE$8,условия!$8:$8,"&gt;="&amp;VE$8))</f>
        <v>5523.2876712328771</v>
      </c>
      <c r="VF244" s="21">
        <f>IF(VF$8="",0,VF190*(условия!$R$89/365)*SUMIFS(условия!91:91,условия!$7:$7,"&lt;="&amp;VF$8,условия!$8:$8,"&gt;="&amp;VF$8))</f>
        <v>5523.2876712328771</v>
      </c>
      <c r="VG244" s="21">
        <f>IF(VG$8="",0,VG190*(условия!$R$89/365)*SUMIFS(условия!91:91,условия!$7:$7,"&lt;="&amp;VG$8,условия!$8:$8,"&gt;="&amp;VG$8))</f>
        <v>5523.2876712328771</v>
      </c>
      <c r="VH244" s="21">
        <f>IF(VH$8="",0,VH190*(условия!$R$89/365)*SUMIFS(условия!91:91,условия!$7:$7,"&lt;="&amp;VH$8,условия!$8:$8,"&gt;="&amp;VH$8))</f>
        <v>5523.2876712328771</v>
      </c>
      <c r="VI244" s="21">
        <f>IF(VI$8="",0,VI190*(условия!$R$89/365)*SUMIFS(условия!91:91,условия!$7:$7,"&lt;="&amp;VI$8,условия!$8:$8,"&gt;="&amp;VI$8))</f>
        <v>5523.2876712328771</v>
      </c>
      <c r="VJ244" s="21">
        <f>IF(VJ$8="",0,VJ190*(условия!$R$89/365)*SUMIFS(условия!91:91,условия!$7:$7,"&lt;="&amp;VJ$8,условия!$8:$8,"&gt;="&amp;VJ$8))</f>
        <v>5523.2876712328771</v>
      </c>
      <c r="VK244" s="21">
        <f>IF(VK$8="",0,VK190*(условия!$R$89/365)*SUMIFS(условия!91:91,условия!$7:$7,"&lt;="&amp;VK$8,условия!$8:$8,"&gt;="&amp;VK$8))</f>
        <v>5523.2876712328771</v>
      </c>
      <c r="VL244" s="21">
        <f>IF(VL$8="",0,VL190*(условия!$R$89/365)*SUMIFS(условия!91:91,условия!$7:$7,"&lt;="&amp;VL$8,условия!$8:$8,"&gt;="&amp;VL$8))</f>
        <v>5523.2876712328771</v>
      </c>
      <c r="VM244" s="21">
        <f>IF(VM$8="",0,VM190*(условия!$R$89/365)*SUMIFS(условия!91:91,условия!$7:$7,"&lt;="&amp;VM$8,условия!$8:$8,"&gt;="&amp;VM$8))</f>
        <v>5523.2876712328771</v>
      </c>
      <c r="VN244" s="21">
        <f>IF(VN$8="",0,VN190*(условия!$R$89/365)*SUMIFS(условия!91:91,условия!$7:$7,"&lt;="&amp;VN$8,условия!$8:$8,"&gt;="&amp;VN$8))</f>
        <v>5523.2876712328771</v>
      </c>
      <c r="VO244" s="21">
        <f>IF(VO$8="",0,VO190*(условия!$R$89/365)*SUMIFS(условия!91:91,условия!$7:$7,"&lt;="&amp;VO$8,условия!$8:$8,"&gt;="&amp;VO$8))</f>
        <v>5523.2876712328771</v>
      </c>
      <c r="VP244" s="21">
        <f>IF(VP$8="",0,VP190*(условия!$R$89/365)*SUMIFS(условия!91:91,условия!$7:$7,"&lt;="&amp;VP$8,условия!$8:$8,"&gt;="&amp;VP$8))</f>
        <v>5523.2876712328771</v>
      </c>
      <c r="VQ244" s="21">
        <f>IF(VQ$8="",0,VQ190*(условия!$R$89/365)*SUMIFS(условия!91:91,условия!$7:$7,"&lt;="&amp;VQ$8,условия!$8:$8,"&gt;="&amp;VQ$8))</f>
        <v>5523.2876712328771</v>
      </c>
      <c r="VR244" s="21">
        <f>IF(VR$8="",0,VR190*(условия!$R$89/365)*SUMIFS(условия!91:91,условия!$7:$7,"&lt;="&amp;VR$8,условия!$8:$8,"&gt;="&amp;VR$8))</f>
        <v>5523.2876712328771</v>
      </c>
      <c r="VS244" s="21">
        <f>IF(VS$8="",0,VS190*(условия!$R$89/365)*SUMIFS(условия!91:91,условия!$7:$7,"&lt;="&amp;VS$8,условия!$8:$8,"&gt;="&amp;VS$8))</f>
        <v>5523.2876712328771</v>
      </c>
      <c r="VT244" s="21">
        <f>IF(VT$8="",0,VT190*(условия!$R$89/365)*SUMIFS(условия!91:91,условия!$7:$7,"&lt;="&amp;VT$8,условия!$8:$8,"&gt;="&amp;VT$8))</f>
        <v>5523.2876712328771</v>
      </c>
      <c r="VU244" s="21">
        <f>IF(VU$8="",0,VU190*(условия!$R$89/365)*SUMIFS(условия!91:91,условия!$7:$7,"&lt;="&amp;VU$8,условия!$8:$8,"&gt;="&amp;VU$8))</f>
        <v>5523.2876712328771</v>
      </c>
      <c r="VV244" s="21">
        <f>IF(VV$8="",0,VV190*(условия!$R$89/365)*SUMIFS(условия!91:91,условия!$7:$7,"&lt;="&amp;VV$8,условия!$8:$8,"&gt;="&amp;VV$8))</f>
        <v>5523.2876712328771</v>
      </c>
      <c r="VW244" s="21">
        <f>IF(VW$8="",0,VW190*(условия!$R$89/365)*SUMIFS(условия!91:91,условия!$7:$7,"&lt;="&amp;VW$8,условия!$8:$8,"&gt;="&amp;VW$8))</f>
        <v>5523.2876712328771</v>
      </c>
      <c r="VX244" s="21">
        <f>IF(VX$8="",0,VX190*(условия!$R$89/365)*SUMIFS(условия!91:91,условия!$7:$7,"&lt;="&amp;VX$8,условия!$8:$8,"&gt;="&amp;VX$8))</f>
        <v>5523.2876712328771</v>
      </c>
      <c r="VY244" s="21">
        <f>IF(VY$8="",0,VY190*(условия!$R$89/365)*SUMIFS(условия!91:91,условия!$7:$7,"&lt;="&amp;VY$8,условия!$8:$8,"&gt;="&amp;VY$8))</f>
        <v>6904.109589041097</v>
      </c>
      <c r="VZ244" s="21">
        <f>IF(VZ$8="",0,VZ190*(условия!$R$89/365)*SUMIFS(условия!91:91,условия!$7:$7,"&lt;="&amp;VZ$8,условия!$8:$8,"&gt;="&amp;VZ$8))</f>
        <v>6904.109589041097</v>
      </c>
      <c r="WA244" s="21">
        <f>IF(WA$8="",0,WA190*(условия!$R$89/365)*SUMIFS(условия!91:91,условия!$7:$7,"&lt;="&amp;WA$8,условия!$8:$8,"&gt;="&amp;WA$8))</f>
        <v>6904.109589041097</v>
      </c>
      <c r="WB244" s="21">
        <f>IF(WB$8="",0,WB190*(условия!$R$89/365)*SUMIFS(условия!91:91,условия!$7:$7,"&lt;="&amp;WB$8,условия!$8:$8,"&gt;="&amp;WB$8))</f>
        <v>6904.109589041097</v>
      </c>
      <c r="WC244" s="21">
        <f>IF(WC$8="",0,WC190*(условия!$R$89/365)*SUMIFS(условия!91:91,условия!$7:$7,"&lt;="&amp;WC$8,условия!$8:$8,"&gt;="&amp;WC$8))</f>
        <v>6904.109589041097</v>
      </c>
      <c r="WD244" s="21">
        <f>IF(WD$8="",0,WD190*(условия!$R$89/365)*SUMIFS(условия!91:91,условия!$7:$7,"&lt;="&amp;WD$8,условия!$8:$8,"&gt;="&amp;WD$8))</f>
        <v>6904.109589041097</v>
      </c>
      <c r="WE244" s="21">
        <f>IF(WE$8="",0,WE190*(условия!$R$89/365)*SUMIFS(условия!91:91,условия!$7:$7,"&lt;="&amp;WE$8,условия!$8:$8,"&gt;="&amp;WE$8))</f>
        <v>6904.109589041097</v>
      </c>
      <c r="WF244" s="21">
        <f>IF(WF$8="",0,WF190*(условия!$R$89/365)*SUMIFS(условия!91:91,условия!$7:$7,"&lt;="&amp;WF$8,условия!$8:$8,"&gt;="&amp;WF$8))</f>
        <v>6904.109589041097</v>
      </c>
      <c r="WG244" s="21">
        <f>IF(WG$8="",0,WG190*(условия!$R$89/365)*SUMIFS(условия!91:91,условия!$7:$7,"&lt;="&amp;WG$8,условия!$8:$8,"&gt;="&amp;WG$8))</f>
        <v>6904.109589041097</v>
      </c>
      <c r="WH244" s="21">
        <f>IF(WH$8="",0,WH190*(условия!$R$89/365)*SUMIFS(условия!91:91,условия!$7:$7,"&lt;="&amp;WH$8,условия!$8:$8,"&gt;="&amp;WH$8))</f>
        <v>6904.109589041097</v>
      </c>
      <c r="WI244" s="21">
        <f>IF(WI$8="",0,WI190*(условия!$R$89/365)*SUMIFS(условия!91:91,условия!$7:$7,"&lt;="&amp;WI$8,условия!$8:$8,"&gt;="&amp;WI$8))</f>
        <v>6904.109589041097</v>
      </c>
      <c r="WJ244" s="21">
        <f>IF(WJ$8="",0,WJ190*(условия!$R$89/365)*SUMIFS(условия!91:91,условия!$7:$7,"&lt;="&amp;WJ$8,условия!$8:$8,"&gt;="&amp;WJ$8))</f>
        <v>6904.109589041097</v>
      </c>
      <c r="WK244" s="21">
        <f>IF(WK$8="",0,WK190*(условия!$R$89/365)*SUMIFS(условия!91:91,условия!$7:$7,"&lt;="&amp;WK$8,условия!$8:$8,"&gt;="&amp;WK$8))</f>
        <v>6904.109589041097</v>
      </c>
      <c r="WL244" s="21">
        <f>IF(WL$8="",0,WL190*(условия!$R$89/365)*SUMIFS(условия!91:91,условия!$7:$7,"&lt;="&amp;WL$8,условия!$8:$8,"&gt;="&amp;WL$8))</f>
        <v>6904.109589041097</v>
      </c>
      <c r="WM244" s="21">
        <f>IF(WM$8="",0,WM190*(условия!$R$89/365)*SUMIFS(условия!91:91,условия!$7:$7,"&lt;="&amp;WM$8,условия!$8:$8,"&gt;="&amp;WM$8))</f>
        <v>6904.109589041097</v>
      </c>
      <c r="WN244" s="21">
        <f>IF(WN$8="",0,WN190*(условия!$R$89/365)*SUMIFS(условия!91:91,условия!$7:$7,"&lt;="&amp;WN$8,условия!$8:$8,"&gt;="&amp;WN$8))</f>
        <v>6904.109589041097</v>
      </c>
      <c r="WO244" s="21">
        <f>IF(WO$8="",0,WO190*(условия!$R$89/365)*SUMIFS(условия!91:91,условия!$7:$7,"&lt;="&amp;WO$8,условия!$8:$8,"&gt;="&amp;WO$8))</f>
        <v>6904.109589041097</v>
      </c>
      <c r="WP244" s="21">
        <f>IF(WP$8="",0,WP190*(условия!$R$89/365)*SUMIFS(условия!91:91,условия!$7:$7,"&lt;="&amp;WP$8,условия!$8:$8,"&gt;="&amp;WP$8))</f>
        <v>6904.109589041097</v>
      </c>
      <c r="WQ244" s="21">
        <f>IF(WQ$8="",0,WQ190*(условия!$R$89/365)*SUMIFS(условия!91:91,условия!$7:$7,"&lt;="&amp;WQ$8,условия!$8:$8,"&gt;="&amp;WQ$8))</f>
        <v>6904.109589041097</v>
      </c>
      <c r="WR244" s="21">
        <f>IF(WR$8="",0,WR190*(условия!$R$89/365)*SUMIFS(условия!91:91,условия!$7:$7,"&lt;="&amp;WR$8,условия!$8:$8,"&gt;="&amp;WR$8))</f>
        <v>6904.109589041097</v>
      </c>
      <c r="WS244" s="21">
        <f>IF(WS$8="",0,WS190*(условия!$R$89/365)*SUMIFS(условия!91:91,условия!$7:$7,"&lt;="&amp;WS$8,условия!$8:$8,"&gt;="&amp;WS$8))</f>
        <v>6904.109589041097</v>
      </c>
      <c r="WT244" s="21">
        <f>IF(WT$8="",0,WT190*(условия!$R$89/365)*SUMIFS(условия!91:91,условия!$7:$7,"&lt;="&amp;WT$8,условия!$8:$8,"&gt;="&amp;WT$8))</f>
        <v>6904.109589041097</v>
      </c>
      <c r="WU244" s="21">
        <f>IF(WU$8="",0,WU190*(условия!$R$89/365)*SUMIFS(условия!91:91,условия!$7:$7,"&lt;="&amp;WU$8,условия!$8:$8,"&gt;="&amp;WU$8))</f>
        <v>6904.109589041097</v>
      </c>
      <c r="WV244" s="21">
        <f>IF(WV$8="",0,WV190*(условия!$R$89/365)*SUMIFS(условия!91:91,условия!$7:$7,"&lt;="&amp;WV$8,условия!$8:$8,"&gt;="&amp;WV$8))</f>
        <v>6904.109589041097</v>
      </c>
      <c r="WW244" s="21">
        <f>IF(WW$8="",0,WW190*(условия!$R$89/365)*SUMIFS(условия!91:91,условия!$7:$7,"&lt;="&amp;WW$8,условия!$8:$8,"&gt;="&amp;WW$8))</f>
        <v>6904.109589041097</v>
      </c>
      <c r="WX244" s="21">
        <f>IF(WX$8="",0,WX190*(условия!$R$89/365)*SUMIFS(условия!91:91,условия!$7:$7,"&lt;="&amp;WX$8,условия!$8:$8,"&gt;="&amp;WX$8))</f>
        <v>6904.109589041097</v>
      </c>
      <c r="WY244" s="21">
        <f>IF(WY$8="",0,WY190*(условия!$R$89/365)*SUMIFS(условия!91:91,условия!$7:$7,"&lt;="&amp;WY$8,условия!$8:$8,"&gt;="&amp;WY$8))</f>
        <v>6904.109589041097</v>
      </c>
      <c r="WZ244" s="21">
        <f>IF(WZ$8="",0,WZ190*(условия!$R$89/365)*SUMIFS(условия!91:91,условия!$7:$7,"&lt;="&amp;WZ$8,условия!$8:$8,"&gt;="&amp;WZ$8))</f>
        <v>6904.109589041097</v>
      </c>
      <c r="XA244" s="21">
        <f>IF(XA$8="",0,XA190*(условия!$R$89/365)*SUMIFS(условия!91:91,условия!$7:$7,"&lt;="&amp;XA$8,условия!$8:$8,"&gt;="&amp;XA$8))</f>
        <v>6904.109589041097</v>
      </c>
      <c r="XB244" s="21">
        <f>IF(XB$8="",0,XB190*(условия!$R$89/365)*SUMIFS(условия!91:91,условия!$7:$7,"&lt;="&amp;XB$8,условия!$8:$8,"&gt;="&amp;XB$8))</f>
        <v>6904.109589041097</v>
      </c>
      <c r="XC244" s="21">
        <f>IF(XC$8="",0,XC190*(условия!$R$89/365)*SUMIFS(условия!91:91,условия!$7:$7,"&lt;="&amp;XC$8,условия!$8:$8,"&gt;="&amp;XC$8))</f>
        <v>6904.109589041097</v>
      </c>
      <c r="XD244" s="21">
        <f>IF(XD$8="",0,XD190*(условия!$R$89/365)*SUMIFS(условия!91:91,условия!$7:$7,"&lt;="&amp;XD$8,условия!$8:$8,"&gt;="&amp;XD$8))</f>
        <v>6904.109589041097</v>
      </c>
      <c r="XE244" s="21">
        <f>IF(XE$8="",0,XE190*(условия!$R$89/365)*SUMIFS(условия!91:91,условия!$7:$7,"&lt;="&amp;XE$8,условия!$8:$8,"&gt;="&amp;XE$8))</f>
        <v>6904.109589041097</v>
      </c>
      <c r="XF244" s="21">
        <f>IF(XF$8="",0,XF190*(условия!$R$89/365)*SUMIFS(условия!91:91,условия!$7:$7,"&lt;="&amp;XF$8,условия!$8:$8,"&gt;="&amp;XF$8))</f>
        <v>6904.109589041097</v>
      </c>
      <c r="XG244" s="21">
        <f>IF(XG$8="",0,XG190*(условия!$R$89/365)*SUMIFS(условия!91:91,условия!$7:$7,"&lt;="&amp;XG$8,условия!$8:$8,"&gt;="&amp;XG$8))</f>
        <v>6904.109589041097</v>
      </c>
      <c r="XH244" s="21">
        <f>IF(XH$8="",0,XH190*(условия!$R$89/365)*SUMIFS(условия!91:91,условия!$7:$7,"&lt;="&amp;XH$8,условия!$8:$8,"&gt;="&amp;XH$8))</f>
        <v>6904.109589041097</v>
      </c>
      <c r="XI244" s="21">
        <f>IF(XI$8="",0,XI190*(условия!$R$89/365)*SUMIFS(условия!91:91,условия!$7:$7,"&lt;="&amp;XI$8,условия!$8:$8,"&gt;="&amp;XI$8))</f>
        <v>6904.109589041097</v>
      </c>
      <c r="XJ244" s="21">
        <f>IF(XJ$8="",0,XJ190*(условия!$R$89/365)*SUMIFS(условия!91:91,условия!$7:$7,"&lt;="&amp;XJ$8,условия!$8:$8,"&gt;="&amp;XJ$8))</f>
        <v>6904.109589041097</v>
      </c>
      <c r="XK244" s="21">
        <f>IF(XK$8="",0,XK190*(условия!$R$89/365)*SUMIFS(условия!91:91,условия!$7:$7,"&lt;="&amp;XK$8,условия!$8:$8,"&gt;="&amp;XK$8))</f>
        <v>6904.109589041097</v>
      </c>
      <c r="XL244" s="21">
        <f>IF(XL$8="",0,XL190*(условия!$R$89/365)*SUMIFS(условия!91:91,условия!$7:$7,"&lt;="&amp;XL$8,условия!$8:$8,"&gt;="&amp;XL$8))</f>
        <v>6904.109589041097</v>
      </c>
      <c r="XM244" s="21">
        <f>IF(XM$8="",0,XM190*(условия!$R$89/365)*SUMIFS(условия!91:91,условия!$7:$7,"&lt;="&amp;XM$8,условия!$8:$8,"&gt;="&amp;XM$8))</f>
        <v>6904.109589041097</v>
      </c>
      <c r="XN244" s="21">
        <f>IF(XN$8="",0,XN190*(условия!$R$89/365)*SUMIFS(условия!91:91,условия!$7:$7,"&lt;="&amp;XN$8,условия!$8:$8,"&gt;="&amp;XN$8))</f>
        <v>6904.109589041097</v>
      </c>
      <c r="XO244" s="21">
        <f>IF(XO$8="",0,XO190*(условия!$R$89/365)*SUMIFS(условия!91:91,условия!$7:$7,"&lt;="&amp;XO$8,условия!$8:$8,"&gt;="&amp;XO$8))</f>
        <v>6904.109589041097</v>
      </c>
      <c r="XP244" s="21">
        <f>IF(XP$8="",0,XP190*(условия!$R$89/365)*SUMIFS(условия!91:91,условия!$7:$7,"&lt;="&amp;XP$8,условия!$8:$8,"&gt;="&amp;XP$8))</f>
        <v>6904.109589041097</v>
      </c>
      <c r="XQ244" s="21">
        <f>IF(XQ$8="",0,XQ190*(условия!$R$89/365)*SUMIFS(условия!91:91,условия!$7:$7,"&lt;="&amp;XQ$8,условия!$8:$8,"&gt;="&amp;XQ$8))</f>
        <v>6904.109589041097</v>
      </c>
      <c r="XR244" s="21">
        <f>IF(XR$8="",0,XR190*(условия!$R$89/365)*SUMIFS(условия!91:91,условия!$7:$7,"&lt;="&amp;XR$8,условия!$8:$8,"&gt;="&amp;XR$8))</f>
        <v>6904.109589041097</v>
      </c>
      <c r="XS244" s="21">
        <f>IF(XS$8="",0,XS190*(условия!$R$89/365)*SUMIFS(условия!91:91,условия!$7:$7,"&lt;="&amp;XS$8,условия!$8:$8,"&gt;="&amp;XS$8))</f>
        <v>6904.109589041097</v>
      </c>
      <c r="XT244" s="21">
        <f>IF(XT$8="",0,XT190*(условия!$R$89/365)*SUMIFS(условия!91:91,условия!$7:$7,"&lt;="&amp;XT$8,условия!$8:$8,"&gt;="&amp;XT$8))</f>
        <v>6904.109589041097</v>
      </c>
      <c r="XU244" s="21">
        <f>IF(XU$8="",0,XU190*(условия!$R$89/365)*SUMIFS(условия!91:91,условия!$7:$7,"&lt;="&amp;XU$8,условия!$8:$8,"&gt;="&amp;XU$8))</f>
        <v>6904.109589041097</v>
      </c>
      <c r="XV244" s="21">
        <f>IF(XV$8="",0,XV190*(условия!$R$89/365)*SUMIFS(условия!91:91,условия!$7:$7,"&lt;="&amp;XV$8,условия!$8:$8,"&gt;="&amp;XV$8))</f>
        <v>6904.109589041097</v>
      </c>
      <c r="XW244" s="21">
        <f>IF(XW$8="",0,XW190*(условия!$R$89/365)*SUMIFS(условия!91:91,условия!$7:$7,"&lt;="&amp;XW$8,условия!$8:$8,"&gt;="&amp;XW$8))</f>
        <v>6904.109589041097</v>
      </c>
      <c r="XX244" s="21">
        <f>IF(XX$8="",0,XX190*(условия!$R$89/365)*SUMIFS(условия!91:91,условия!$7:$7,"&lt;="&amp;XX$8,условия!$8:$8,"&gt;="&amp;XX$8))</f>
        <v>6904.109589041097</v>
      </c>
      <c r="XY244" s="21">
        <f>IF(XY$8="",0,XY190*(условия!$R$89/365)*SUMIFS(условия!91:91,условия!$7:$7,"&lt;="&amp;XY$8,условия!$8:$8,"&gt;="&amp;XY$8))</f>
        <v>6904.109589041097</v>
      </c>
      <c r="XZ244" s="21">
        <f>IF(XZ$8="",0,XZ190*(условия!$R$89/365)*SUMIFS(условия!91:91,условия!$7:$7,"&lt;="&amp;XZ$8,условия!$8:$8,"&gt;="&amp;XZ$8))</f>
        <v>6904.109589041097</v>
      </c>
      <c r="YA244" s="21">
        <f>IF(YA$8="",0,YA190*(условия!$R$89/365)*SUMIFS(условия!91:91,условия!$7:$7,"&lt;="&amp;YA$8,условия!$8:$8,"&gt;="&amp;YA$8))</f>
        <v>6904.109589041097</v>
      </c>
      <c r="YB244" s="21">
        <f>IF(YB$8="",0,YB190*(условия!$R$89/365)*SUMIFS(условия!91:91,условия!$7:$7,"&lt;="&amp;YB$8,условия!$8:$8,"&gt;="&amp;YB$8))</f>
        <v>6904.109589041097</v>
      </c>
      <c r="YC244" s="21">
        <f>IF(YC$8="",0,YC190*(условия!$R$89/365)*SUMIFS(условия!91:91,условия!$7:$7,"&lt;="&amp;YC$8,условия!$8:$8,"&gt;="&amp;YC$8))</f>
        <v>6904.109589041097</v>
      </c>
      <c r="YD244" s="21">
        <f>IF(YD$8="",0,YD190*(условия!$R$89/365)*SUMIFS(условия!91:91,условия!$7:$7,"&lt;="&amp;YD$8,условия!$8:$8,"&gt;="&amp;YD$8))</f>
        <v>6904.109589041097</v>
      </c>
      <c r="YE244" s="21">
        <f>IF(YE$8="",0,YE190*(условия!$R$89/365)*SUMIFS(условия!91:91,условия!$7:$7,"&lt;="&amp;YE$8,условия!$8:$8,"&gt;="&amp;YE$8))</f>
        <v>6904.109589041097</v>
      </c>
      <c r="YF244" s="21">
        <f>IF(YF$8="",0,YF190*(условия!$R$89/365)*SUMIFS(условия!91:91,условия!$7:$7,"&lt;="&amp;YF$8,условия!$8:$8,"&gt;="&amp;YF$8))</f>
        <v>5178.0821917808225</v>
      </c>
      <c r="YG244" s="21">
        <f>IF(YG$8="",0,YG190*(условия!$R$89/365)*SUMIFS(условия!91:91,условия!$7:$7,"&lt;="&amp;YG$8,условия!$8:$8,"&gt;="&amp;YG$8))</f>
        <v>5178.0821917808225</v>
      </c>
      <c r="YH244" s="21">
        <f>IF(YH$8="",0,YH190*(условия!$R$89/365)*SUMIFS(условия!91:91,условия!$7:$7,"&lt;="&amp;YH$8,условия!$8:$8,"&gt;="&amp;YH$8))</f>
        <v>5178.0821917808225</v>
      </c>
      <c r="YI244" s="21">
        <f>IF(YI$8="",0,YI190*(условия!$R$89/365)*SUMIFS(условия!91:91,условия!$7:$7,"&lt;="&amp;YI$8,условия!$8:$8,"&gt;="&amp;YI$8))</f>
        <v>5178.0821917808225</v>
      </c>
      <c r="YJ244" s="21">
        <f>IF(YJ$8="",0,YJ190*(условия!$R$89/365)*SUMIFS(условия!91:91,условия!$7:$7,"&lt;="&amp;YJ$8,условия!$8:$8,"&gt;="&amp;YJ$8))</f>
        <v>5178.0821917808225</v>
      </c>
      <c r="YK244" s="21">
        <f>IF(YK$8="",0,YK190*(условия!$R$89/365)*SUMIFS(условия!91:91,условия!$7:$7,"&lt;="&amp;YK$8,условия!$8:$8,"&gt;="&amp;YK$8))</f>
        <v>5178.0821917808225</v>
      </c>
      <c r="YL244" s="21">
        <f>IF(YL$8="",0,YL190*(условия!$R$89/365)*SUMIFS(условия!91:91,условия!$7:$7,"&lt;="&amp;YL$8,условия!$8:$8,"&gt;="&amp;YL$8))</f>
        <v>5178.0821917808225</v>
      </c>
      <c r="YM244" s="21">
        <f>IF(YM$8="",0,YM190*(условия!$R$89/365)*SUMIFS(условия!91:91,условия!$7:$7,"&lt;="&amp;YM$8,условия!$8:$8,"&gt;="&amp;YM$8))</f>
        <v>5178.0821917808225</v>
      </c>
      <c r="YN244" s="21">
        <f>IF(YN$8="",0,YN190*(условия!$R$89/365)*SUMIFS(условия!91:91,условия!$7:$7,"&lt;="&amp;YN$8,условия!$8:$8,"&gt;="&amp;YN$8))</f>
        <v>5178.0821917808225</v>
      </c>
      <c r="YO244" s="21">
        <f>IF(YO$8="",0,YO190*(условия!$R$89/365)*SUMIFS(условия!91:91,условия!$7:$7,"&lt;="&amp;YO$8,условия!$8:$8,"&gt;="&amp;YO$8))</f>
        <v>5178.0821917808225</v>
      </c>
      <c r="YP244" s="21">
        <f>IF(YP$8="",0,YP190*(условия!$R$89/365)*SUMIFS(условия!91:91,условия!$7:$7,"&lt;="&amp;YP$8,условия!$8:$8,"&gt;="&amp;YP$8))</f>
        <v>5178.0821917808225</v>
      </c>
      <c r="YQ244" s="21">
        <f>IF(YQ$8="",0,YQ190*(условия!$R$89/365)*SUMIFS(условия!91:91,условия!$7:$7,"&lt;="&amp;YQ$8,условия!$8:$8,"&gt;="&amp;YQ$8))</f>
        <v>5178.0821917808225</v>
      </c>
      <c r="YR244" s="21">
        <f>IF(YR$8="",0,YR190*(условия!$R$89/365)*SUMIFS(условия!91:91,условия!$7:$7,"&lt;="&amp;YR$8,условия!$8:$8,"&gt;="&amp;YR$8))</f>
        <v>5178.0821917808225</v>
      </c>
      <c r="YS244" s="21">
        <f>IF(YS$8="",0,YS190*(условия!$R$89/365)*SUMIFS(условия!91:91,условия!$7:$7,"&lt;="&amp;YS$8,условия!$8:$8,"&gt;="&amp;YS$8))</f>
        <v>5178.0821917808225</v>
      </c>
      <c r="YT244" s="21">
        <f>IF(YT$8="",0,YT190*(условия!$R$89/365)*SUMIFS(условия!91:91,условия!$7:$7,"&lt;="&amp;YT$8,условия!$8:$8,"&gt;="&amp;YT$8))</f>
        <v>5178.0821917808225</v>
      </c>
      <c r="YU244" s="21">
        <f>IF(YU$8="",0,YU190*(условия!$R$89/365)*SUMIFS(условия!91:91,условия!$7:$7,"&lt;="&amp;YU$8,условия!$8:$8,"&gt;="&amp;YU$8))</f>
        <v>5178.0821917808225</v>
      </c>
      <c r="YV244" s="21">
        <f>IF(YV$8="",0,YV190*(условия!$R$89/365)*SUMIFS(условия!91:91,условия!$7:$7,"&lt;="&amp;YV$8,условия!$8:$8,"&gt;="&amp;YV$8))</f>
        <v>5178.0821917808225</v>
      </c>
      <c r="YW244" s="21">
        <f>IF(YW$8="",0,YW190*(условия!$R$89/365)*SUMIFS(условия!91:91,условия!$7:$7,"&lt;="&amp;YW$8,условия!$8:$8,"&gt;="&amp;YW$8))</f>
        <v>5178.0821917808225</v>
      </c>
      <c r="YX244" s="21">
        <f>IF(YX$8="",0,YX190*(условия!$R$89/365)*SUMIFS(условия!91:91,условия!$7:$7,"&lt;="&amp;YX$8,условия!$8:$8,"&gt;="&amp;YX$8))</f>
        <v>5178.0821917808225</v>
      </c>
      <c r="YY244" s="21">
        <f>IF(YY$8="",0,YY190*(условия!$R$89/365)*SUMIFS(условия!91:91,условия!$7:$7,"&lt;="&amp;YY$8,условия!$8:$8,"&gt;="&amp;YY$8))</f>
        <v>5178.0821917808225</v>
      </c>
      <c r="YZ244" s="21">
        <f>IF(YZ$8="",0,YZ190*(условия!$R$89/365)*SUMIFS(условия!91:91,условия!$7:$7,"&lt;="&amp;YZ$8,условия!$8:$8,"&gt;="&amp;YZ$8))</f>
        <v>5178.0821917808225</v>
      </c>
      <c r="ZA244" s="21">
        <f>IF(ZA$8="",0,ZA190*(условия!$R$89/365)*SUMIFS(условия!91:91,условия!$7:$7,"&lt;="&amp;ZA$8,условия!$8:$8,"&gt;="&amp;ZA$8))</f>
        <v>5178.0821917808225</v>
      </c>
      <c r="ZB244" s="21">
        <f>IF(ZB$8="",0,ZB190*(условия!$R$89/365)*SUMIFS(условия!91:91,условия!$7:$7,"&lt;="&amp;ZB$8,условия!$8:$8,"&gt;="&amp;ZB$8))</f>
        <v>5178.0821917808225</v>
      </c>
      <c r="ZC244" s="21">
        <f>IF(ZC$8="",0,ZC190*(условия!$R$89/365)*SUMIFS(условия!91:91,условия!$7:$7,"&lt;="&amp;ZC$8,условия!$8:$8,"&gt;="&amp;ZC$8))</f>
        <v>5178.0821917808225</v>
      </c>
      <c r="ZD244" s="21">
        <f>IF(ZD$8="",0,ZD190*(условия!$R$89/365)*SUMIFS(условия!91:91,условия!$7:$7,"&lt;="&amp;ZD$8,условия!$8:$8,"&gt;="&amp;ZD$8))</f>
        <v>5178.0821917808225</v>
      </c>
      <c r="ZE244" s="21">
        <f>IF(ZE$8="",0,ZE190*(условия!$R$89/365)*SUMIFS(условия!91:91,условия!$7:$7,"&lt;="&amp;ZE$8,условия!$8:$8,"&gt;="&amp;ZE$8))</f>
        <v>5178.0821917808225</v>
      </c>
      <c r="ZF244" s="21">
        <f>IF(ZF$8="",0,ZF190*(условия!$R$89/365)*SUMIFS(условия!91:91,условия!$7:$7,"&lt;="&amp;ZF$8,условия!$8:$8,"&gt;="&amp;ZF$8))</f>
        <v>5178.0821917808225</v>
      </c>
      <c r="ZG244" s="21">
        <f>IF(ZG$8="",0,ZG190*(условия!$R$89/365)*SUMIFS(условия!91:91,условия!$7:$7,"&lt;="&amp;ZG$8,условия!$8:$8,"&gt;="&amp;ZG$8))</f>
        <v>5178.0821917808225</v>
      </c>
      <c r="ZH244" s="21">
        <f>IF(ZH$8="",0,ZH190*(условия!$R$89/365)*SUMIFS(условия!91:91,условия!$7:$7,"&lt;="&amp;ZH$8,условия!$8:$8,"&gt;="&amp;ZH$8))</f>
        <v>5178.0821917808225</v>
      </c>
      <c r="ZI244" s="21">
        <f>IF(ZI$8="",0,ZI190*(условия!$R$89/365)*SUMIFS(условия!91:91,условия!$7:$7,"&lt;="&amp;ZI$8,условия!$8:$8,"&gt;="&amp;ZI$8))</f>
        <v>5178.0821917808225</v>
      </c>
      <c r="ZJ244" s="21">
        <f>IF(ZJ$8="",0,ZJ190*(условия!$R$89/365)*SUMIFS(условия!91:91,условия!$7:$7,"&lt;="&amp;ZJ$8,условия!$8:$8,"&gt;="&amp;ZJ$8))</f>
        <v>5178.0821917808225</v>
      </c>
      <c r="ZK244" s="21">
        <f>IF(ZK$8="",0,ZK190*(условия!$R$89/365)*SUMIFS(условия!91:91,условия!$7:$7,"&lt;="&amp;ZK$8,условия!$8:$8,"&gt;="&amp;ZK$8))</f>
        <v>5178.0821917808225</v>
      </c>
      <c r="ZL244" s="21">
        <f>IF(ZL$8="",0,ZL190*(условия!$R$89/365)*SUMIFS(условия!91:91,условия!$7:$7,"&lt;="&amp;ZL$8,условия!$8:$8,"&gt;="&amp;ZL$8))</f>
        <v>5178.0821917808225</v>
      </c>
      <c r="ZM244" s="21">
        <f>IF(ZM$8="",0,ZM190*(условия!$R$89/365)*SUMIFS(условия!91:91,условия!$7:$7,"&lt;="&amp;ZM$8,условия!$8:$8,"&gt;="&amp;ZM$8))</f>
        <v>5178.0821917808225</v>
      </c>
      <c r="ZN244" s="21">
        <f>IF(ZN$8="",0,ZN190*(условия!$R$89/365)*SUMIFS(условия!91:91,условия!$7:$7,"&lt;="&amp;ZN$8,условия!$8:$8,"&gt;="&amp;ZN$8))</f>
        <v>5178.0821917808225</v>
      </c>
      <c r="ZO244" s="21">
        <f>IF(ZO$8="",0,ZO190*(условия!$R$89/365)*SUMIFS(условия!91:91,условия!$7:$7,"&lt;="&amp;ZO$8,условия!$8:$8,"&gt;="&amp;ZO$8))</f>
        <v>5178.0821917808225</v>
      </c>
      <c r="ZP244" s="21">
        <f>IF(ZP$8="",0,ZP190*(условия!$R$89/365)*SUMIFS(условия!91:91,условия!$7:$7,"&lt;="&amp;ZP$8,условия!$8:$8,"&gt;="&amp;ZP$8))</f>
        <v>5178.0821917808225</v>
      </c>
      <c r="ZQ244" s="21">
        <f>IF(ZQ$8="",0,ZQ190*(условия!$R$89/365)*SUMIFS(условия!91:91,условия!$7:$7,"&lt;="&amp;ZQ$8,условия!$8:$8,"&gt;="&amp;ZQ$8))</f>
        <v>5178.0821917808225</v>
      </c>
      <c r="ZR244" s="21">
        <f>IF(ZR$8="",0,ZR190*(условия!$R$89/365)*SUMIFS(условия!91:91,условия!$7:$7,"&lt;="&amp;ZR$8,условия!$8:$8,"&gt;="&amp;ZR$8))</f>
        <v>5178.0821917808225</v>
      </c>
      <c r="ZS244" s="21">
        <f>IF(ZS$8="",0,ZS190*(условия!$R$89/365)*SUMIFS(условия!91:91,условия!$7:$7,"&lt;="&amp;ZS$8,условия!$8:$8,"&gt;="&amp;ZS$8))</f>
        <v>5178.0821917808225</v>
      </c>
      <c r="ZT244" s="21">
        <f>IF(ZT$8="",0,ZT190*(условия!$R$89/365)*SUMIFS(условия!91:91,условия!$7:$7,"&lt;="&amp;ZT$8,условия!$8:$8,"&gt;="&amp;ZT$8))</f>
        <v>5178.0821917808225</v>
      </c>
      <c r="ZU244" s="21">
        <f>IF(ZU$8="",0,ZU190*(условия!$R$89/365)*SUMIFS(условия!91:91,условия!$7:$7,"&lt;="&amp;ZU$8,условия!$8:$8,"&gt;="&amp;ZU$8))</f>
        <v>5178.0821917808225</v>
      </c>
      <c r="ZV244" s="21">
        <f>IF(ZV$8="",0,ZV190*(условия!$R$89/365)*SUMIFS(условия!91:91,условия!$7:$7,"&lt;="&amp;ZV$8,условия!$8:$8,"&gt;="&amp;ZV$8))</f>
        <v>5178.0821917808225</v>
      </c>
      <c r="ZW244" s="21">
        <f>IF(ZW$8="",0,ZW190*(условия!$R$89/365)*SUMIFS(условия!91:91,условия!$7:$7,"&lt;="&amp;ZW$8,условия!$8:$8,"&gt;="&amp;ZW$8))</f>
        <v>5178.0821917808225</v>
      </c>
      <c r="ZX244" s="21">
        <f>IF(ZX$8="",0,ZX190*(условия!$R$89/365)*SUMIFS(условия!91:91,условия!$7:$7,"&lt;="&amp;ZX$8,условия!$8:$8,"&gt;="&amp;ZX$8))</f>
        <v>5178.0821917808225</v>
      </c>
      <c r="ZY244" s="21">
        <f>IF(ZY$8="",0,ZY190*(условия!$R$89/365)*SUMIFS(условия!91:91,условия!$7:$7,"&lt;="&amp;ZY$8,условия!$8:$8,"&gt;="&amp;ZY$8))</f>
        <v>5178.0821917808225</v>
      </c>
      <c r="ZZ244" s="21">
        <f>IF(ZZ$8="",0,ZZ190*(условия!$R$89/365)*SUMIFS(условия!91:91,условия!$7:$7,"&lt;="&amp;ZZ$8,условия!$8:$8,"&gt;="&amp;ZZ$8))</f>
        <v>5178.0821917808225</v>
      </c>
      <c r="AAA244" s="21">
        <f>IF(AAA$8="",0,AAA190*(условия!$R$89/365)*SUMIFS(условия!91:91,условия!$7:$7,"&lt;="&amp;AAA$8,условия!$8:$8,"&gt;="&amp;AAA$8))</f>
        <v>5178.0821917808225</v>
      </c>
      <c r="AAB244" s="21">
        <f>IF(AAB$8="",0,AAB190*(условия!$R$89/365)*SUMIFS(условия!91:91,условия!$7:$7,"&lt;="&amp;AAB$8,условия!$8:$8,"&gt;="&amp;AAB$8))</f>
        <v>5178.0821917808225</v>
      </c>
      <c r="AAC244" s="21">
        <f>IF(AAC$8="",0,AAC190*(условия!$R$89/365)*SUMIFS(условия!91:91,условия!$7:$7,"&lt;="&amp;AAC$8,условия!$8:$8,"&gt;="&amp;AAC$8))</f>
        <v>5178.0821917808225</v>
      </c>
      <c r="AAD244" s="21">
        <f>IF(AAD$8="",0,AAD190*(условия!$R$89/365)*SUMIFS(условия!91:91,условия!$7:$7,"&lt;="&amp;AAD$8,условия!$8:$8,"&gt;="&amp;AAD$8))</f>
        <v>5178.0821917808225</v>
      </c>
      <c r="AAE244" s="21">
        <f>IF(AAE$8="",0,AAE190*(условия!$R$89/365)*SUMIFS(условия!91:91,условия!$7:$7,"&lt;="&amp;AAE$8,условия!$8:$8,"&gt;="&amp;AAE$8))</f>
        <v>5178.0821917808225</v>
      </c>
      <c r="AAF244" s="21">
        <f>IF(AAF$8="",0,AAF190*(условия!$R$89/365)*SUMIFS(условия!91:91,условия!$7:$7,"&lt;="&amp;AAF$8,условия!$8:$8,"&gt;="&amp;AAF$8))</f>
        <v>5178.0821917808225</v>
      </c>
      <c r="AAG244" s="21">
        <f>IF(AAG$8="",0,AAG190*(условия!$R$89/365)*SUMIFS(условия!91:91,условия!$7:$7,"&lt;="&amp;AAG$8,условия!$8:$8,"&gt;="&amp;AAG$8))</f>
        <v>5178.0821917808225</v>
      </c>
      <c r="AAH244" s="21">
        <f>IF(AAH$8="",0,AAH190*(условия!$R$89/365)*SUMIFS(условия!91:91,условия!$7:$7,"&lt;="&amp;AAH$8,условия!$8:$8,"&gt;="&amp;AAH$8))</f>
        <v>5178.0821917808225</v>
      </c>
      <c r="AAI244" s="21">
        <f>IF(AAI$8="",0,AAI190*(условия!$R$89/365)*SUMIFS(условия!91:91,условия!$7:$7,"&lt;="&amp;AAI$8,условия!$8:$8,"&gt;="&amp;AAI$8))</f>
        <v>5178.0821917808225</v>
      </c>
      <c r="AAJ244" s="21">
        <f>IF(AAJ$8="",0,AAJ190*(условия!$R$89/365)*SUMIFS(условия!91:91,условия!$7:$7,"&lt;="&amp;AAJ$8,условия!$8:$8,"&gt;="&amp;AAJ$8))</f>
        <v>5178.0821917808225</v>
      </c>
      <c r="AAK244" s="21">
        <f>IF(AAK$8="",0,AAK190*(условия!$R$89/365)*SUMIFS(условия!91:91,условия!$7:$7,"&lt;="&amp;AAK$8,условия!$8:$8,"&gt;="&amp;AAK$8))</f>
        <v>5178.0821917808225</v>
      </c>
      <c r="AAL244" s="21">
        <f>IF(AAL$8="",0,AAL190*(условия!$R$89/365)*SUMIFS(условия!91:91,условия!$7:$7,"&lt;="&amp;AAL$8,условия!$8:$8,"&gt;="&amp;AAL$8))</f>
        <v>5178.0821917808225</v>
      </c>
      <c r="AAM244" s="21">
        <f>IF(AAM$8="",0,AAM190*(условия!$R$89/365)*SUMIFS(условия!91:91,условия!$7:$7,"&lt;="&amp;AAM$8,условия!$8:$8,"&gt;="&amp;AAM$8))</f>
        <v>5178.0821917808225</v>
      </c>
      <c r="AAN244" s="21">
        <f>IF(AAN$8="",0,AAN190*(условия!$R$89/365)*SUMIFS(условия!91:91,условия!$7:$7,"&lt;="&amp;AAN$8,условия!$8:$8,"&gt;="&amp;AAN$8))</f>
        <v>5178.0821917808225</v>
      </c>
      <c r="AAO244" s="21">
        <f>IF(AAO$8="",0,AAO190*(условия!$R$89/365)*SUMIFS(условия!91:91,условия!$7:$7,"&lt;="&amp;AAO$8,условия!$8:$8,"&gt;="&amp;AAO$8))</f>
        <v>7364.3835616438373</v>
      </c>
      <c r="AAP244" s="21">
        <f>IF(AAP$8="",0,AAP190*(условия!$R$89/365)*SUMIFS(условия!91:91,условия!$7:$7,"&lt;="&amp;AAP$8,условия!$8:$8,"&gt;="&amp;AAP$8))</f>
        <v>7364.3835616438373</v>
      </c>
      <c r="AAQ244" s="21">
        <f>IF(AAQ$8="",0,AAQ190*(условия!$R$89/365)*SUMIFS(условия!91:91,условия!$7:$7,"&lt;="&amp;AAQ$8,условия!$8:$8,"&gt;="&amp;AAQ$8))</f>
        <v>7364.3835616438373</v>
      </c>
      <c r="AAR244" s="21">
        <f>IF(AAR$8="",0,AAR190*(условия!$R$89/365)*SUMIFS(условия!91:91,условия!$7:$7,"&lt;="&amp;AAR$8,условия!$8:$8,"&gt;="&amp;AAR$8))</f>
        <v>7364.3835616438373</v>
      </c>
      <c r="AAS244" s="21">
        <f>IF(AAS$8="",0,AAS190*(условия!$R$89/365)*SUMIFS(условия!91:91,условия!$7:$7,"&lt;="&amp;AAS$8,условия!$8:$8,"&gt;="&amp;AAS$8))</f>
        <v>7364.3835616438373</v>
      </c>
      <c r="AAT244" s="21">
        <f>IF(AAT$8="",0,AAT190*(условия!$R$89/365)*SUMIFS(условия!91:91,условия!$7:$7,"&lt;="&amp;AAT$8,условия!$8:$8,"&gt;="&amp;AAT$8))</f>
        <v>7364.3835616438373</v>
      </c>
      <c r="AAU244" s="21">
        <f>IF(AAU$8="",0,AAU190*(условия!$R$89/365)*SUMIFS(условия!91:91,условия!$7:$7,"&lt;="&amp;AAU$8,условия!$8:$8,"&gt;="&amp;AAU$8))</f>
        <v>7364.3835616438373</v>
      </c>
      <c r="AAV244" s="21">
        <f>IF(AAV$8="",0,AAV190*(условия!$R$89/365)*SUMIFS(условия!91:91,условия!$7:$7,"&lt;="&amp;AAV$8,условия!$8:$8,"&gt;="&amp;AAV$8))</f>
        <v>7364.3835616438373</v>
      </c>
      <c r="AAW244" s="21">
        <f>IF(AAW$8="",0,AAW190*(условия!$R$89/365)*SUMIFS(условия!91:91,условия!$7:$7,"&lt;="&amp;AAW$8,условия!$8:$8,"&gt;="&amp;AAW$8))</f>
        <v>7364.3835616438373</v>
      </c>
      <c r="AAX244" s="21">
        <f>IF(AAX$8="",0,AAX190*(условия!$R$89/365)*SUMIFS(условия!91:91,условия!$7:$7,"&lt;="&amp;AAX$8,условия!$8:$8,"&gt;="&amp;AAX$8))</f>
        <v>7364.3835616438373</v>
      </c>
      <c r="AAY244" s="21">
        <f>IF(AAY$8="",0,AAY190*(условия!$R$89/365)*SUMIFS(условия!91:91,условия!$7:$7,"&lt;="&amp;AAY$8,условия!$8:$8,"&gt;="&amp;AAY$8))</f>
        <v>7364.3835616438373</v>
      </c>
      <c r="AAZ244" s="21">
        <f>IF(AAZ$8="",0,AAZ190*(условия!$R$89/365)*SUMIFS(условия!91:91,условия!$7:$7,"&lt;="&amp;AAZ$8,условия!$8:$8,"&gt;="&amp;AAZ$8))</f>
        <v>7364.3835616438373</v>
      </c>
      <c r="ABA244" s="21">
        <f>IF(ABA$8="",0,ABA190*(условия!$R$89/365)*SUMIFS(условия!91:91,условия!$7:$7,"&lt;="&amp;ABA$8,условия!$8:$8,"&gt;="&amp;ABA$8))</f>
        <v>7364.3835616438373</v>
      </c>
      <c r="ABB244" s="21">
        <f>IF(ABB$8="",0,ABB190*(условия!$R$89/365)*SUMIFS(условия!91:91,условия!$7:$7,"&lt;="&amp;ABB$8,условия!$8:$8,"&gt;="&amp;ABB$8))</f>
        <v>7364.3835616438373</v>
      </c>
      <c r="ABC244" s="21">
        <f>IF(ABC$8="",0,ABC190*(условия!$R$89/365)*SUMIFS(условия!91:91,условия!$7:$7,"&lt;="&amp;ABC$8,условия!$8:$8,"&gt;="&amp;ABC$8))</f>
        <v>7364.3835616438373</v>
      </c>
      <c r="ABD244" s="21">
        <f>IF(ABD$8="",0,ABD190*(условия!$R$89/365)*SUMIFS(условия!91:91,условия!$7:$7,"&lt;="&amp;ABD$8,условия!$8:$8,"&gt;="&amp;ABD$8))</f>
        <v>7364.3835616438373</v>
      </c>
      <c r="ABE244" s="21">
        <f>IF(ABE$8="",0,ABE190*(условия!$R$89/365)*SUMIFS(условия!91:91,условия!$7:$7,"&lt;="&amp;ABE$8,условия!$8:$8,"&gt;="&amp;ABE$8))</f>
        <v>7364.3835616438373</v>
      </c>
      <c r="ABF244" s="21">
        <f>IF(ABF$8="",0,ABF190*(условия!$R$89/365)*SUMIFS(условия!91:91,условия!$7:$7,"&lt;="&amp;ABF$8,условия!$8:$8,"&gt;="&amp;ABF$8))</f>
        <v>7364.3835616438373</v>
      </c>
      <c r="ABG244" s="21">
        <f>IF(ABG$8="",0,ABG190*(условия!$R$89/365)*SUMIFS(условия!91:91,условия!$7:$7,"&lt;="&amp;ABG$8,условия!$8:$8,"&gt;="&amp;ABG$8))</f>
        <v>7364.3835616438373</v>
      </c>
      <c r="ABH244" s="21">
        <f>IF(ABH$8="",0,ABH190*(условия!$R$89/365)*SUMIFS(условия!91:91,условия!$7:$7,"&lt;="&amp;ABH$8,условия!$8:$8,"&gt;="&amp;ABH$8))</f>
        <v>7364.3835616438373</v>
      </c>
      <c r="ABI244" s="21">
        <f>IF(ABI$8="",0,ABI190*(условия!$R$89/365)*SUMIFS(условия!91:91,условия!$7:$7,"&lt;="&amp;ABI$8,условия!$8:$8,"&gt;="&amp;ABI$8))</f>
        <v>7364.3835616438373</v>
      </c>
      <c r="ABJ244" s="21">
        <f>IF(ABJ$8="",0,ABJ190*(условия!$R$89/365)*SUMIFS(условия!91:91,условия!$7:$7,"&lt;="&amp;ABJ$8,условия!$8:$8,"&gt;="&amp;ABJ$8))</f>
        <v>7364.3835616438373</v>
      </c>
      <c r="ABK244" s="21">
        <f>IF(ABK$8="",0,ABK190*(условия!$R$89/365)*SUMIFS(условия!91:91,условия!$7:$7,"&lt;="&amp;ABK$8,условия!$8:$8,"&gt;="&amp;ABK$8))</f>
        <v>7364.3835616438373</v>
      </c>
      <c r="ABL244" s="21">
        <f>IF(ABL$8="",0,ABL190*(условия!$R$89/365)*SUMIFS(условия!91:91,условия!$7:$7,"&lt;="&amp;ABL$8,условия!$8:$8,"&gt;="&amp;ABL$8))</f>
        <v>7364.3835616438373</v>
      </c>
      <c r="ABM244" s="21">
        <f>IF(ABM$8="",0,ABM190*(условия!$R$89/365)*SUMIFS(условия!91:91,условия!$7:$7,"&lt;="&amp;ABM$8,условия!$8:$8,"&gt;="&amp;ABM$8))</f>
        <v>7364.3835616438373</v>
      </c>
      <c r="ABN244" s="21">
        <f>IF(ABN$8="",0,ABN190*(условия!$R$89/365)*SUMIFS(условия!91:91,условия!$7:$7,"&lt;="&amp;ABN$8,условия!$8:$8,"&gt;="&amp;ABN$8))</f>
        <v>7364.3835616438373</v>
      </c>
      <c r="ABO244" s="21">
        <f>IF(ABO$8="",0,ABO190*(условия!$R$89/365)*SUMIFS(условия!91:91,условия!$7:$7,"&lt;="&amp;ABO$8,условия!$8:$8,"&gt;="&amp;ABO$8))</f>
        <v>7364.3835616438373</v>
      </c>
      <c r="ABP244" s="21">
        <f>IF(ABP$8="",0,ABP190*(условия!$R$89/365)*SUMIFS(условия!91:91,условия!$7:$7,"&lt;="&amp;ABP$8,условия!$8:$8,"&gt;="&amp;ABP$8))</f>
        <v>7364.3835616438373</v>
      </c>
      <c r="ABQ244" s="21">
        <f>IF(ABQ$8="",0,ABQ190*(условия!$R$89/365)*SUMIFS(условия!91:91,условия!$7:$7,"&lt;="&amp;ABQ$8,условия!$8:$8,"&gt;="&amp;ABQ$8))</f>
        <v>7364.3835616438373</v>
      </c>
      <c r="ABR244" s="21">
        <f>IF(ABR$8="",0,ABR190*(условия!$R$89/365)*SUMIFS(условия!91:91,условия!$7:$7,"&lt;="&amp;ABR$8,условия!$8:$8,"&gt;="&amp;ABR$8))</f>
        <v>7364.3835616438373</v>
      </c>
      <c r="ABS244" s="21">
        <f>IF(ABS$8="",0,ABS190*(условия!$R$89/365)*SUMIFS(условия!91:91,условия!$7:$7,"&lt;="&amp;ABS$8,условия!$8:$8,"&gt;="&amp;ABS$8))</f>
        <v>7364.3835616438373</v>
      </c>
      <c r="ABT244" s="21">
        <f>IF(ABT$8="",0,ABT190*(условия!$R$89/365)*SUMIFS(условия!91:91,условия!$7:$7,"&lt;="&amp;ABT$8,условия!$8:$8,"&gt;="&amp;ABT$8))</f>
        <v>7364.3835616438373</v>
      </c>
      <c r="ABU244" s="21">
        <f>IF(ABU$8="",0,ABU190*(условия!$R$89/365)*SUMIFS(условия!91:91,условия!$7:$7,"&lt;="&amp;ABU$8,условия!$8:$8,"&gt;="&amp;ABU$8))</f>
        <v>7364.3835616438373</v>
      </c>
      <c r="ABV244" s="21">
        <f>IF(ABV$8="",0,ABV190*(условия!$R$89/365)*SUMIFS(условия!91:91,условия!$7:$7,"&lt;="&amp;ABV$8,условия!$8:$8,"&gt;="&amp;ABV$8))</f>
        <v>7364.3835616438373</v>
      </c>
      <c r="ABW244" s="21">
        <f>IF(ABW$8="",0,ABW190*(условия!$R$89/365)*SUMIFS(условия!91:91,условия!$7:$7,"&lt;="&amp;ABW$8,условия!$8:$8,"&gt;="&amp;ABW$8))</f>
        <v>7364.3835616438373</v>
      </c>
      <c r="ABX244" s="21">
        <f>IF(ABX$8="",0,ABX190*(условия!$R$89/365)*SUMIFS(условия!91:91,условия!$7:$7,"&lt;="&amp;ABX$8,условия!$8:$8,"&gt;="&amp;ABX$8))</f>
        <v>7364.3835616438373</v>
      </c>
      <c r="ABY244" s="21">
        <f>IF(ABY$8="",0,ABY190*(условия!$R$89/365)*SUMIFS(условия!91:91,условия!$7:$7,"&lt;="&amp;ABY$8,условия!$8:$8,"&gt;="&amp;ABY$8))</f>
        <v>7364.3835616438373</v>
      </c>
      <c r="ABZ244" s="21">
        <f>IF(ABZ$8="",0,ABZ190*(условия!$R$89/365)*SUMIFS(условия!91:91,условия!$7:$7,"&lt;="&amp;ABZ$8,условия!$8:$8,"&gt;="&amp;ABZ$8))</f>
        <v>7364.3835616438373</v>
      </c>
      <c r="ACA244" s="21">
        <f>IF(ACA$8="",0,ACA190*(условия!$R$89/365)*SUMIFS(условия!91:91,условия!$7:$7,"&lt;="&amp;ACA$8,условия!$8:$8,"&gt;="&amp;ACA$8))</f>
        <v>7364.3835616438373</v>
      </c>
      <c r="ACB244" s="21">
        <f>IF(ACB$8="",0,ACB190*(условия!$R$89/365)*SUMIFS(условия!91:91,условия!$7:$7,"&lt;="&amp;ACB$8,условия!$8:$8,"&gt;="&amp;ACB$8))</f>
        <v>7364.3835616438373</v>
      </c>
      <c r="ACC244" s="21">
        <f>IF(ACC$8="",0,ACC190*(условия!$R$89/365)*SUMIFS(условия!91:91,условия!$7:$7,"&lt;="&amp;ACC$8,условия!$8:$8,"&gt;="&amp;ACC$8))</f>
        <v>7364.3835616438373</v>
      </c>
      <c r="ACD244" s="21">
        <f>IF(ACD$8="",0,ACD190*(условия!$R$89/365)*SUMIFS(условия!91:91,условия!$7:$7,"&lt;="&amp;ACD$8,условия!$8:$8,"&gt;="&amp;ACD$8))</f>
        <v>7364.3835616438373</v>
      </c>
      <c r="ACE244" s="21">
        <f>IF(ACE$8="",0,ACE190*(условия!$R$89/365)*SUMIFS(условия!91:91,условия!$7:$7,"&lt;="&amp;ACE$8,условия!$8:$8,"&gt;="&amp;ACE$8))</f>
        <v>7364.3835616438373</v>
      </c>
      <c r="ACF244" s="21">
        <f>IF(ACF$8="",0,ACF190*(условия!$R$89/365)*SUMIFS(условия!91:91,условия!$7:$7,"&lt;="&amp;ACF$8,условия!$8:$8,"&gt;="&amp;ACF$8))</f>
        <v>7364.3835616438373</v>
      </c>
      <c r="ACG244" s="21">
        <f>IF(ACG$8="",0,ACG190*(условия!$R$89/365)*SUMIFS(условия!91:91,условия!$7:$7,"&lt;="&amp;ACG$8,условия!$8:$8,"&gt;="&amp;ACG$8))</f>
        <v>7364.3835616438373</v>
      </c>
      <c r="ACH244" s="21">
        <f>IF(ACH$8="",0,ACH190*(условия!$R$89/365)*SUMIFS(условия!91:91,условия!$7:$7,"&lt;="&amp;ACH$8,условия!$8:$8,"&gt;="&amp;ACH$8))</f>
        <v>7364.3835616438373</v>
      </c>
      <c r="ACI244" s="21">
        <f>IF(ACI$8="",0,ACI190*(условия!$R$89/365)*SUMIFS(условия!91:91,условия!$7:$7,"&lt;="&amp;ACI$8,условия!$8:$8,"&gt;="&amp;ACI$8))</f>
        <v>7364.3835616438373</v>
      </c>
      <c r="ACJ244" s="21">
        <f>IF(ACJ$8="",0,ACJ190*(условия!$R$89/365)*SUMIFS(условия!91:91,условия!$7:$7,"&lt;="&amp;ACJ$8,условия!$8:$8,"&gt;="&amp;ACJ$8))</f>
        <v>7364.3835616438373</v>
      </c>
      <c r="ACK244" s="21">
        <f>IF(ACK$8="",0,ACK190*(условия!$R$89/365)*SUMIFS(условия!91:91,условия!$7:$7,"&lt;="&amp;ACK$8,условия!$8:$8,"&gt;="&amp;ACK$8))</f>
        <v>7364.3835616438373</v>
      </c>
      <c r="ACL244" s="21">
        <f>IF(ACL$8="",0,ACL190*(условия!$R$89/365)*SUMIFS(условия!91:91,условия!$7:$7,"&lt;="&amp;ACL$8,условия!$8:$8,"&gt;="&amp;ACL$8))</f>
        <v>7364.3835616438373</v>
      </c>
      <c r="ACM244" s="21">
        <f>IF(ACM$8="",0,ACM190*(условия!$R$89/365)*SUMIFS(условия!91:91,условия!$7:$7,"&lt;="&amp;ACM$8,условия!$8:$8,"&gt;="&amp;ACM$8))</f>
        <v>7364.3835616438373</v>
      </c>
      <c r="ACN244" s="21">
        <f>IF(ACN$8="",0,ACN190*(условия!$R$89/365)*SUMIFS(условия!91:91,условия!$7:$7,"&lt;="&amp;ACN$8,условия!$8:$8,"&gt;="&amp;ACN$8))</f>
        <v>7364.3835616438373</v>
      </c>
      <c r="ACO244" s="21">
        <f>IF(ACO$8="",0,ACO190*(условия!$R$89/365)*SUMIFS(условия!91:91,условия!$7:$7,"&lt;="&amp;ACO$8,условия!$8:$8,"&gt;="&amp;ACO$8))</f>
        <v>7364.3835616438373</v>
      </c>
      <c r="ACP244" s="21">
        <f>IF(ACP$8="",0,ACP190*(условия!$R$89/365)*SUMIFS(условия!91:91,условия!$7:$7,"&lt;="&amp;ACP$8,условия!$8:$8,"&gt;="&amp;ACP$8))</f>
        <v>7364.3835616438373</v>
      </c>
      <c r="ACQ244" s="21">
        <f>IF(ACQ$8="",0,ACQ190*(условия!$R$89/365)*SUMIFS(условия!91:91,условия!$7:$7,"&lt;="&amp;ACQ$8,условия!$8:$8,"&gt;="&amp;ACQ$8))</f>
        <v>7364.3835616438373</v>
      </c>
      <c r="ACR244" s="21">
        <f>IF(ACR$8="",0,ACR190*(условия!$R$89/365)*SUMIFS(условия!91:91,условия!$7:$7,"&lt;="&amp;ACR$8,условия!$8:$8,"&gt;="&amp;ACR$8))</f>
        <v>7364.3835616438373</v>
      </c>
      <c r="ACS244" s="21">
        <f>IF(ACS$8="",0,ACS190*(условия!$R$89/365)*SUMIFS(условия!91:91,условия!$7:$7,"&lt;="&amp;ACS$8,условия!$8:$8,"&gt;="&amp;ACS$8))</f>
        <v>7364.3835616438373</v>
      </c>
      <c r="ACT244" s="21">
        <f>IF(ACT$8="",0,ACT190*(условия!$R$89/365)*SUMIFS(условия!91:91,условия!$7:$7,"&lt;="&amp;ACT$8,условия!$8:$8,"&gt;="&amp;ACT$8))</f>
        <v>7364.3835616438373</v>
      </c>
      <c r="ACU244" s="21">
        <f>IF(ACU$8="",0,ACU190*(условия!$R$89/365)*SUMIFS(условия!91:91,условия!$7:$7,"&lt;="&amp;ACU$8,условия!$8:$8,"&gt;="&amp;ACU$8))</f>
        <v>7364.3835616438373</v>
      </c>
      <c r="ACV244" s="21">
        <f>IF(ACV$8="",0,ACV190*(условия!$R$89/365)*SUMIFS(условия!91:91,условия!$7:$7,"&lt;="&amp;ACV$8,условия!$8:$8,"&gt;="&amp;ACV$8))</f>
        <v>7364.3835616438373</v>
      </c>
      <c r="ACW244" s="21">
        <f>IF(ACW$8="",0,ACW190*(условия!$R$89/365)*SUMIFS(условия!91:91,условия!$7:$7,"&lt;="&amp;ACW$8,условия!$8:$8,"&gt;="&amp;ACW$8))</f>
        <v>7364.3835616438373</v>
      </c>
      <c r="ACX244" s="21">
        <f>IF(ACX$8="",0,ACX190*(условия!$R$89/365)*SUMIFS(условия!91:91,условия!$7:$7,"&lt;="&amp;ACX$8,условия!$8:$8,"&gt;="&amp;ACX$8))</f>
        <v>7824.6575342465767</v>
      </c>
      <c r="ACY244" s="21">
        <f>IF(ACY$8="",0,ACY190*(условия!$R$89/365)*SUMIFS(условия!91:91,условия!$7:$7,"&lt;="&amp;ACY$8,условия!$8:$8,"&gt;="&amp;ACY$8))</f>
        <v>7824.6575342465767</v>
      </c>
      <c r="ACZ244" s="21">
        <f>IF(ACZ$8="",0,ACZ190*(условия!$R$89/365)*SUMIFS(условия!91:91,условия!$7:$7,"&lt;="&amp;ACZ$8,условия!$8:$8,"&gt;="&amp;ACZ$8))</f>
        <v>7824.6575342465767</v>
      </c>
      <c r="ADA244" s="21">
        <f>IF(ADA$8="",0,ADA190*(условия!$R$89/365)*SUMIFS(условия!91:91,условия!$7:$7,"&lt;="&amp;ADA$8,условия!$8:$8,"&gt;="&amp;ADA$8))</f>
        <v>7824.6575342465767</v>
      </c>
      <c r="ADB244" s="21">
        <f>IF(ADB$8="",0,ADB190*(условия!$R$89/365)*SUMIFS(условия!91:91,условия!$7:$7,"&lt;="&amp;ADB$8,условия!$8:$8,"&gt;="&amp;ADB$8))</f>
        <v>7824.6575342465767</v>
      </c>
      <c r="ADC244" s="21">
        <f>IF(ADC$8="",0,ADC190*(условия!$R$89/365)*SUMIFS(условия!91:91,условия!$7:$7,"&lt;="&amp;ADC$8,условия!$8:$8,"&gt;="&amp;ADC$8))</f>
        <v>7824.6575342465767</v>
      </c>
      <c r="ADD244" s="21">
        <f>IF(ADD$8="",0,ADD190*(условия!$R$89/365)*SUMIFS(условия!91:91,условия!$7:$7,"&lt;="&amp;ADD$8,условия!$8:$8,"&gt;="&amp;ADD$8))</f>
        <v>7824.6575342465767</v>
      </c>
      <c r="ADE244" s="21">
        <f>IF(ADE$8="",0,ADE190*(условия!$R$89/365)*SUMIFS(условия!91:91,условия!$7:$7,"&lt;="&amp;ADE$8,условия!$8:$8,"&gt;="&amp;ADE$8))</f>
        <v>7824.6575342465767</v>
      </c>
      <c r="ADF244" s="21">
        <f>IF(ADF$8="",0,ADF190*(условия!$R$89/365)*SUMIFS(условия!91:91,условия!$7:$7,"&lt;="&amp;ADF$8,условия!$8:$8,"&gt;="&amp;ADF$8))</f>
        <v>7824.6575342465767</v>
      </c>
      <c r="ADG244" s="21">
        <f>IF(ADG$8="",0,ADG190*(условия!$R$89/365)*SUMIFS(условия!91:91,условия!$7:$7,"&lt;="&amp;ADG$8,условия!$8:$8,"&gt;="&amp;ADG$8))</f>
        <v>7824.6575342465767</v>
      </c>
      <c r="ADH244" s="21">
        <f>IF(ADH$8="",0,ADH190*(условия!$R$89/365)*SUMIFS(условия!91:91,условия!$7:$7,"&lt;="&amp;ADH$8,условия!$8:$8,"&gt;="&amp;ADH$8))</f>
        <v>7824.6575342465767</v>
      </c>
      <c r="ADI244" s="21">
        <f>IF(ADI$8="",0,ADI190*(условия!$R$89/365)*SUMIFS(условия!91:91,условия!$7:$7,"&lt;="&amp;ADI$8,условия!$8:$8,"&gt;="&amp;ADI$8))</f>
        <v>7824.6575342465767</v>
      </c>
      <c r="ADJ244" s="21">
        <f>IF(ADJ$8="",0,ADJ190*(условия!$R$89/365)*SUMIFS(условия!91:91,условия!$7:$7,"&lt;="&amp;ADJ$8,условия!$8:$8,"&gt;="&amp;ADJ$8))</f>
        <v>7824.6575342465767</v>
      </c>
      <c r="ADK244" s="21">
        <f>IF(ADK$8="",0,ADK190*(условия!$R$89/365)*SUMIFS(условия!91:91,условия!$7:$7,"&lt;="&amp;ADK$8,условия!$8:$8,"&gt;="&amp;ADK$8))</f>
        <v>7824.6575342465767</v>
      </c>
      <c r="ADL244" s="21">
        <f>IF(ADL$8="",0,ADL190*(условия!$R$89/365)*SUMIFS(условия!91:91,условия!$7:$7,"&lt;="&amp;ADL$8,условия!$8:$8,"&gt;="&amp;ADL$8))</f>
        <v>7824.6575342465767</v>
      </c>
      <c r="ADM244" s="21">
        <f>IF(ADM$8="",0,ADM190*(условия!$R$89/365)*SUMIFS(условия!91:91,условия!$7:$7,"&lt;="&amp;ADM$8,условия!$8:$8,"&gt;="&amp;ADM$8))</f>
        <v>7824.6575342465767</v>
      </c>
      <c r="ADN244" s="21">
        <f>IF(ADN$8="",0,ADN190*(условия!$R$89/365)*SUMIFS(условия!91:91,условия!$7:$7,"&lt;="&amp;ADN$8,условия!$8:$8,"&gt;="&amp;ADN$8))</f>
        <v>7824.6575342465767</v>
      </c>
      <c r="ADO244" s="21">
        <f>IF(ADO$8="",0,ADO190*(условия!$R$89/365)*SUMIFS(условия!91:91,условия!$7:$7,"&lt;="&amp;ADO$8,условия!$8:$8,"&gt;="&amp;ADO$8))</f>
        <v>7824.6575342465767</v>
      </c>
      <c r="ADP244" s="21">
        <f>IF(ADP$8="",0,ADP190*(условия!$R$89/365)*SUMIFS(условия!91:91,условия!$7:$7,"&lt;="&amp;ADP$8,условия!$8:$8,"&gt;="&amp;ADP$8))</f>
        <v>7824.6575342465767</v>
      </c>
      <c r="ADQ244" s="21">
        <f>IF(ADQ$8="",0,ADQ190*(условия!$R$89/365)*SUMIFS(условия!91:91,условия!$7:$7,"&lt;="&amp;ADQ$8,условия!$8:$8,"&gt;="&amp;ADQ$8))</f>
        <v>7824.6575342465767</v>
      </c>
      <c r="ADR244" s="21">
        <f>IF(ADR$8="",0,ADR190*(условия!$R$89/365)*SUMIFS(условия!91:91,условия!$7:$7,"&lt;="&amp;ADR$8,условия!$8:$8,"&gt;="&amp;ADR$8))</f>
        <v>7824.6575342465767</v>
      </c>
      <c r="ADS244" s="21">
        <f>IF(ADS$8="",0,ADS190*(условия!$R$89/365)*SUMIFS(условия!91:91,условия!$7:$7,"&lt;="&amp;ADS$8,условия!$8:$8,"&gt;="&amp;ADS$8))</f>
        <v>7824.6575342465767</v>
      </c>
      <c r="ADT244" s="21">
        <f>IF(ADT$8="",0,ADT190*(условия!$R$89/365)*SUMIFS(условия!91:91,условия!$7:$7,"&lt;="&amp;ADT$8,условия!$8:$8,"&gt;="&amp;ADT$8))</f>
        <v>7824.6575342465767</v>
      </c>
      <c r="ADU244" s="21">
        <f>IF(ADU$8="",0,ADU190*(условия!$R$89/365)*SUMIFS(условия!91:91,условия!$7:$7,"&lt;="&amp;ADU$8,условия!$8:$8,"&gt;="&amp;ADU$8))</f>
        <v>7824.6575342465767</v>
      </c>
      <c r="ADV244" s="21">
        <f>IF(ADV$8="",0,ADV190*(условия!$R$89/365)*SUMIFS(условия!91:91,условия!$7:$7,"&lt;="&amp;ADV$8,условия!$8:$8,"&gt;="&amp;ADV$8))</f>
        <v>7824.6575342465767</v>
      </c>
      <c r="ADW244" s="21">
        <f>IF(ADW$8="",0,ADW190*(условия!$R$89/365)*SUMIFS(условия!91:91,условия!$7:$7,"&lt;="&amp;ADW$8,условия!$8:$8,"&gt;="&amp;ADW$8))</f>
        <v>7824.6575342465767</v>
      </c>
      <c r="ADX244" s="21">
        <f>IF(ADX$8="",0,ADX190*(условия!$R$89/365)*SUMIFS(условия!91:91,условия!$7:$7,"&lt;="&amp;ADX$8,условия!$8:$8,"&gt;="&amp;ADX$8))</f>
        <v>7824.6575342465767</v>
      </c>
      <c r="ADY244" s="21">
        <f>IF(ADY$8="",0,ADY190*(условия!$R$89/365)*SUMIFS(условия!91:91,условия!$7:$7,"&lt;="&amp;ADY$8,условия!$8:$8,"&gt;="&amp;ADY$8))</f>
        <v>7824.6575342465767</v>
      </c>
      <c r="ADZ244" s="21">
        <f>IF(ADZ$8="",0,ADZ190*(условия!$R$89/365)*SUMIFS(условия!91:91,условия!$7:$7,"&lt;="&amp;ADZ$8,условия!$8:$8,"&gt;="&amp;ADZ$8))</f>
        <v>7824.6575342465767</v>
      </c>
      <c r="AEA244" s="21">
        <f>IF(AEA$8="",0,AEA190*(условия!$R$89/365)*SUMIFS(условия!91:91,условия!$7:$7,"&lt;="&amp;AEA$8,условия!$8:$8,"&gt;="&amp;AEA$8))</f>
        <v>7824.6575342465767</v>
      </c>
      <c r="AEB244" s="21">
        <f>IF(AEB$8="",0,AEB190*(условия!$R$89/365)*SUMIFS(условия!91:91,условия!$7:$7,"&lt;="&amp;AEB$8,условия!$8:$8,"&gt;="&amp;AEB$8))</f>
        <v>7824.6575342465767</v>
      </c>
      <c r="AEC244" s="21">
        <f>IF(AEC$8="",0,AEC190*(условия!$R$89/365)*SUMIFS(условия!91:91,условия!$7:$7,"&lt;="&amp;AEC$8,условия!$8:$8,"&gt;="&amp;AEC$8))</f>
        <v>7824.6575342465767</v>
      </c>
      <c r="AED244" s="21">
        <f>IF(AED$8="",0,AED190*(условия!$R$89/365)*SUMIFS(условия!91:91,условия!$7:$7,"&lt;="&amp;AED$8,условия!$8:$8,"&gt;="&amp;AED$8))</f>
        <v>7824.6575342465767</v>
      </c>
      <c r="AEE244" s="21">
        <f>IF(AEE$8="",0,AEE190*(условия!$R$89/365)*SUMIFS(условия!91:91,условия!$7:$7,"&lt;="&amp;AEE$8,условия!$8:$8,"&gt;="&amp;AEE$8))</f>
        <v>7824.6575342465767</v>
      </c>
      <c r="AEF244" s="21">
        <f>IF(AEF$8="",0,AEF190*(условия!$R$89/365)*SUMIFS(условия!91:91,условия!$7:$7,"&lt;="&amp;AEF$8,условия!$8:$8,"&gt;="&amp;AEF$8))</f>
        <v>7824.6575342465767</v>
      </c>
      <c r="AEG244" s="21">
        <f>IF(AEG$8="",0,AEG190*(условия!$R$89/365)*SUMIFS(условия!91:91,условия!$7:$7,"&lt;="&amp;AEG$8,условия!$8:$8,"&gt;="&amp;AEG$8))</f>
        <v>7824.6575342465767</v>
      </c>
      <c r="AEH244" s="21">
        <f>IF(AEH$8="",0,AEH190*(условия!$R$89/365)*SUMIFS(условия!91:91,условия!$7:$7,"&lt;="&amp;AEH$8,условия!$8:$8,"&gt;="&amp;AEH$8))</f>
        <v>7824.6575342465767</v>
      </c>
      <c r="AEI244" s="21">
        <f>IF(AEI$8="",0,AEI190*(условия!$R$89/365)*SUMIFS(условия!91:91,условия!$7:$7,"&lt;="&amp;AEI$8,условия!$8:$8,"&gt;="&amp;AEI$8))</f>
        <v>7824.6575342465767</v>
      </c>
      <c r="AEJ244" s="21">
        <f>IF(AEJ$8="",0,AEJ190*(условия!$R$89/365)*SUMIFS(условия!91:91,условия!$7:$7,"&lt;="&amp;AEJ$8,условия!$8:$8,"&gt;="&amp;AEJ$8))</f>
        <v>7824.6575342465767</v>
      </c>
      <c r="AEK244" s="21">
        <f>IF(AEK$8="",0,AEK190*(условия!$R$89/365)*SUMIFS(условия!91:91,условия!$7:$7,"&lt;="&amp;AEK$8,условия!$8:$8,"&gt;="&amp;AEK$8))</f>
        <v>7824.6575342465767</v>
      </c>
      <c r="AEL244" s="21">
        <f>IF(AEL$8="",0,AEL190*(условия!$R$89/365)*SUMIFS(условия!91:91,условия!$7:$7,"&lt;="&amp;AEL$8,условия!$8:$8,"&gt;="&amp;AEL$8))</f>
        <v>7824.6575342465767</v>
      </c>
      <c r="AEM244" s="21">
        <f>IF(AEM$8="",0,AEM190*(условия!$R$89/365)*SUMIFS(условия!91:91,условия!$7:$7,"&lt;="&amp;AEM$8,условия!$8:$8,"&gt;="&amp;AEM$8))</f>
        <v>7824.6575342465767</v>
      </c>
      <c r="AEN244" s="21">
        <f>IF(AEN$8="",0,AEN190*(условия!$R$89/365)*SUMIFS(условия!91:91,условия!$7:$7,"&lt;="&amp;AEN$8,условия!$8:$8,"&gt;="&amp;AEN$8))</f>
        <v>7824.6575342465767</v>
      </c>
      <c r="AEO244" s="21">
        <f>IF(AEO$8="",0,AEO190*(условия!$R$89/365)*SUMIFS(условия!91:91,условия!$7:$7,"&lt;="&amp;AEO$8,условия!$8:$8,"&gt;="&amp;AEO$8))</f>
        <v>7824.6575342465767</v>
      </c>
      <c r="AEP244" s="21">
        <f>IF(AEP$8="",0,AEP190*(условия!$R$89/365)*SUMIFS(условия!91:91,условия!$7:$7,"&lt;="&amp;AEP$8,условия!$8:$8,"&gt;="&amp;AEP$8))</f>
        <v>7824.6575342465767</v>
      </c>
      <c r="AEQ244" s="21">
        <f>IF(AEQ$8="",0,AEQ190*(условия!$R$89/365)*SUMIFS(условия!91:91,условия!$7:$7,"&lt;="&amp;AEQ$8,условия!$8:$8,"&gt;="&amp;AEQ$8))</f>
        <v>7824.6575342465767</v>
      </c>
      <c r="AER244" s="21">
        <f>IF(AER$8="",0,AER190*(условия!$R$89/365)*SUMIFS(условия!91:91,условия!$7:$7,"&lt;="&amp;AER$8,условия!$8:$8,"&gt;="&amp;AER$8))</f>
        <v>7824.6575342465767</v>
      </c>
      <c r="AES244" s="21">
        <f>IF(AES$8="",0,AES190*(условия!$R$89/365)*SUMIFS(условия!91:91,условия!$7:$7,"&lt;="&amp;AES$8,условия!$8:$8,"&gt;="&amp;AES$8))</f>
        <v>7824.6575342465767</v>
      </c>
      <c r="AET244" s="21">
        <f>IF(AET$8="",0,AET190*(условия!$R$89/365)*SUMIFS(условия!91:91,условия!$7:$7,"&lt;="&amp;AET$8,условия!$8:$8,"&gt;="&amp;AET$8))</f>
        <v>7824.6575342465767</v>
      </c>
      <c r="AEU244" s="21">
        <f>IF(AEU$8="",0,AEU190*(условия!$R$89/365)*SUMIFS(условия!91:91,условия!$7:$7,"&lt;="&amp;AEU$8,условия!$8:$8,"&gt;="&amp;AEU$8))</f>
        <v>7824.6575342465767</v>
      </c>
      <c r="AEV244" s="21">
        <f>IF(AEV$8="",0,AEV190*(условия!$R$89/365)*SUMIFS(условия!91:91,условия!$7:$7,"&lt;="&amp;AEV$8,условия!$8:$8,"&gt;="&amp;AEV$8))</f>
        <v>7824.6575342465767</v>
      </c>
      <c r="AEW244" s="21">
        <f>IF(AEW$8="",0,AEW190*(условия!$R$89/365)*SUMIFS(условия!91:91,условия!$7:$7,"&lt;="&amp;AEW$8,условия!$8:$8,"&gt;="&amp;AEW$8))</f>
        <v>7824.6575342465767</v>
      </c>
      <c r="AEX244" s="21">
        <f>IF(AEX$8="",0,AEX190*(условия!$R$89/365)*SUMIFS(условия!91:91,условия!$7:$7,"&lt;="&amp;AEX$8,условия!$8:$8,"&gt;="&amp;AEX$8))</f>
        <v>7824.6575342465767</v>
      </c>
      <c r="AEY244" s="21">
        <f>IF(AEY$8="",0,AEY190*(условия!$R$89/365)*SUMIFS(условия!91:91,условия!$7:$7,"&lt;="&amp;AEY$8,условия!$8:$8,"&gt;="&amp;AEY$8))</f>
        <v>7824.6575342465767</v>
      </c>
      <c r="AEZ244" s="21">
        <f>IF(AEZ$8="",0,AEZ190*(условия!$R$89/365)*SUMIFS(условия!91:91,условия!$7:$7,"&lt;="&amp;AEZ$8,условия!$8:$8,"&gt;="&amp;AEZ$8))</f>
        <v>7824.6575342465767</v>
      </c>
      <c r="AFA244" s="21">
        <f>IF(AFA$8="",0,AFA190*(условия!$R$89/365)*SUMIFS(условия!91:91,условия!$7:$7,"&lt;="&amp;AFA$8,условия!$8:$8,"&gt;="&amp;AFA$8))</f>
        <v>7824.6575342465767</v>
      </c>
      <c r="AFB244" s="21">
        <f>IF(AFB$8="",0,AFB190*(условия!$R$89/365)*SUMIFS(условия!91:91,условия!$7:$7,"&lt;="&amp;AFB$8,условия!$8:$8,"&gt;="&amp;AFB$8))</f>
        <v>7824.6575342465767</v>
      </c>
      <c r="AFC244" s="21">
        <f>IF(AFC$8="",0,AFC190*(условия!$R$89/365)*SUMIFS(условия!91:91,условия!$7:$7,"&lt;="&amp;AFC$8,условия!$8:$8,"&gt;="&amp;AFC$8))</f>
        <v>7824.6575342465767</v>
      </c>
      <c r="AFD244" s="21">
        <f>IF(AFD$8="",0,AFD190*(условия!$R$89/365)*SUMIFS(условия!91:91,условия!$7:$7,"&lt;="&amp;AFD$8,условия!$8:$8,"&gt;="&amp;AFD$8))</f>
        <v>7824.6575342465767</v>
      </c>
      <c r="AFE244" s="21">
        <f>IF(AFE$8="",0,AFE190*(условия!$R$89/365)*SUMIFS(условия!91:91,условия!$7:$7,"&lt;="&amp;AFE$8,условия!$8:$8,"&gt;="&amp;AFE$8))</f>
        <v>7824.6575342465767</v>
      </c>
      <c r="AFF244" s="21">
        <f>IF(AFF$8="",0,AFF190*(условия!$R$89/365)*SUMIFS(условия!91:91,условия!$7:$7,"&lt;="&amp;AFF$8,условия!$8:$8,"&gt;="&amp;AFF$8))</f>
        <v>7824.6575342465767</v>
      </c>
      <c r="AFG244" s="21">
        <f>IF(AFG$8="",0,AFG190*(условия!$R$89/365)*SUMIFS(условия!91:91,условия!$7:$7,"&lt;="&amp;AFG$8,условия!$8:$8,"&gt;="&amp;AFG$8))</f>
        <v>7824.6575342465767</v>
      </c>
    </row>
    <row r="245" spans="1:839" s="42" customFormat="1" x14ac:dyDescent="0.25">
      <c r="A245" s="21"/>
      <c r="B245" s="21"/>
      <c r="C245" s="21"/>
      <c r="D245" s="55"/>
      <c r="E245" s="21" t="str">
        <f>структура!$G$53</f>
        <v>расчет пени по просроч. займам за срок просрочки</v>
      </c>
      <c r="F245" s="21"/>
      <c r="G245" s="21" t="str">
        <f>структура!$J$11</f>
        <v>экспресс заем</v>
      </c>
      <c r="H245" s="21"/>
      <c r="I245" s="21" t="str">
        <f>IF($E245="","",INDEX(структура!$H$10:$H$153,SUMIFS(структура!$C$10:$C$153,структура!$G$10:$G$153,$E245)))</f>
        <v>руб</v>
      </c>
      <c r="J245" s="21"/>
      <c r="K245" s="41"/>
      <c r="L245" s="21"/>
      <c r="M245" s="21"/>
      <c r="N245" s="21"/>
      <c r="O245" s="21"/>
      <c r="P245" s="21"/>
      <c r="Q245" s="41"/>
      <c r="R245" s="21">
        <f>IF(R$8="",0,R191*(условия!$R$89/365)*SUMIFS(условия!92:92,условия!$7:$7,"&lt;="&amp;R$8,условия!$8:$8,"&gt;="&amp;R$8))</f>
        <v>0</v>
      </c>
      <c r="S245" s="21">
        <f>IF(S$8="",0,S191*(условия!$R$89/365)*SUMIFS(условия!92:92,условия!$7:$7,"&lt;="&amp;S$8,условия!$8:$8,"&gt;="&amp;S$8))</f>
        <v>0</v>
      </c>
      <c r="T245" s="21">
        <f>IF(T$8="",0,T191*(условия!$R$89/365)*SUMIFS(условия!92:92,условия!$7:$7,"&lt;="&amp;T$8,условия!$8:$8,"&gt;="&amp;T$8))</f>
        <v>0</v>
      </c>
      <c r="U245" s="21">
        <f>IF(U$8="",0,U191*(условия!$R$89/365)*SUMIFS(условия!92:92,условия!$7:$7,"&lt;="&amp;U$8,условия!$8:$8,"&gt;="&amp;U$8))</f>
        <v>0</v>
      </c>
      <c r="V245" s="21">
        <f>IF(V$8="",0,V191*(условия!$R$89/365)*SUMIFS(условия!92:92,условия!$7:$7,"&lt;="&amp;V$8,условия!$8:$8,"&gt;="&amp;V$8))</f>
        <v>0</v>
      </c>
      <c r="W245" s="21">
        <f>IF(W$8="",0,W191*(условия!$R$89/365)*SUMIFS(условия!92:92,условия!$7:$7,"&lt;="&amp;W$8,условия!$8:$8,"&gt;="&amp;W$8))</f>
        <v>0</v>
      </c>
      <c r="X245" s="21">
        <f>IF(X$8="",0,X191*(условия!$R$89/365)*SUMIFS(условия!92:92,условия!$7:$7,"&lt;="&amp;X$8,условия!$8:$8,"&gt;="&amp;X$8))</f>
        <v>0</v>
      </c>
      <c r="Y245" s="21">
        <f>IF(Y$8="",0,Y191*(условия!$R$89/365)*SUMIFS(условия!92:92,условия!$7:$7,"&lt;="&amp;Y$8,условия!$8:$8,"&gt;="&amp;Y$8))</f>
        <v>0</v>
      </c>
      <c r="Z245" s="21">
        <f>IF(Z$8="",0,Z191*(условия!$R$89/365)*SUMIFS(условия!92:92,условия!$7:$7,"&lt;="&amp;Z$8,условия!$8:$8,"&gt;="&amp;Z$8))</f>
        <v>0</v>
      </c>
      <c r="AA245" s="21">
        <f>IF(AA$8="",0,AA191*(условия!$R$89/365)*SUMIFS(условия!92:92,условия!$7:$7,"&lt;="&amp;AA$8,условия!$8:$8,"&gt;="&amp;AA$8))</f>
        <v>0</v>
      </c>
      <c r="AB245" s="21">
        <f>IF(AB$8="",0,AB191*(условия!$R$89/365)*SUMIFS(условия!92:92,условия!$7:$7,"&lt;="&amp;AB$8,условия!$8:$8,"&gt;="&amp;AB$8))</f>
        <v>1775.3424657534249</v>
      </c>
      <c r="AC245" s="21">
        <f>IF(AC$8="",0,AC191*(условия!$R$89/365)*SUMIFS(условия!92:92,условия!$7:$7,"&lt;="&amp;AC$8,условия!$8:$8,"&gt;="&amp;AC$8))</f>
        <v>1775.3424657534249</v>
      </c>
      <c r="AD245" s="21">
        <f>IF(AD$8="",0,AD191*(условия!$R$89/365)*SUMIFS(условия!92:92,условия!$7:$7,"&lt;="&amp;AD$8,условия!$8:$8,"&gt;="&amp;AD$8))</f>
        <v>1775.3424657534249</v>
      </c>
      <c r="AE245" s="21">
        <f>IF(AE$8="",0,AE191*(условия!$R$89/365)*SUMIFS(условия!92:92,условия!$7:$7,"&lt;="&amp;AE$8,условия!$8:$8,"&gt;="&amp;AE$8))</f>
        <v>1775.3424657534249</v>
      </c>
      <c r="AF245" s="21">
        <f>IF(AF$8="",0,AF191*(условия!$R$89/365)*SUMIFS(условия!92:92,условия!$7:$7,"&lt;="&amp;AF$8,условия!$8:$8,"&gt;="&amp;AF$8))</f>
        <v>1775.3424657534249</v>
      </c>
      <c r="AG245" s="21">
        <f>IF(AG$8="",0,AG191*(условия!$R$89/365)*SUMIFS(условия!92:92,условия!$7:$7,"&lt;="&amp;AG$8,условия!$8:$8,"&gt;="&amp;AG$8))</f>
        <v>1775.3424657534249</v>
      </c>
      <c r="AH245" s="21">
        <f>IF(AH$8="",0,AH191*(условия!$R$89/365)*SUMIFS(условия!92:92,условия!$7:$7,"&lt;="&amp;AH$8,условия!$8:$8,"&gt;="&amp;AH$8))</f>
        <v>1775.3424657534249</v>
      </c>
      <c r="AI245" s="21">
        <f>IF(AI$8="",0,AI191*(условия!$R$89/365)*SUMIFS(условия!92:92,условия!$7:$7,"&lt;="&amp;AI$8,условия!$8:$8,"&gt;="&amp;AI$8))</f>
        <v>1775.3424657534249</v>
      </c>
      <c r="AJ245" s="21">
        <f>IF(AJ$8="",0,AJ191*(условия!$R$89/365)*SUMIFS(условия!92:92,условия!$7:$7,"&lt;="&amp;AJ$8,условия!$8:$8,"&gt;="&amp;AJ$8))</f>
        <v>1775.3424657534249</v>
      </c>
      <c r="AK245" s="21">
        <f>IF(AK$8="",0,AK191*(условия!$R$89/365)*SUMIFS(условия!92:92,условия!$7:$7,"&lt;="&amp;AK$8,условия!$8:$8,"&gt;="&amp;AK$8))</f>
        <v>1775.3424657534249</v>
      </c>
      <c r="AL245" s="21">
        <f>IF(AL$8="",0,AL191*(условия!$R$89/365)*SUMIFS(условия!92:92,условия!$7:$7,"&lt;="&amp;AL$8,условия!$8:$8,"&gt;="&amp;AL$8))</f>
        <v>1775.3424657534249</v>
      </c>
      <c r="AM245" s="21">
        <f>IF(AM$8="",0,AM191*(условия!$R$89/365)*SUMIFS(условия!92:92,условия!$7:$7,"&lt;="&amp;AM$8,условия!$8:$8,"&gt;="&amp;AM$8))</f>
        <v>1775.3424657534249</v>
      </c>
      <c r="AN245" s="21">
        <f>IF(AN$8="",0,AN191*(условия!$R$89/365)*SUMIFS(условия!92:92,условия!$7:$7,"&lt;="&amp;AN$8,условия!$8:$8,"&gt;="&amp;AN$8))</f>
        <v>1775.3424657534249</v>
      </c>
      <c r="AO245" s="21">
        <f>IF(AO$8="",0,AO191*(условия!$R$89/365)*SUMIFS(условия!92:92,условия!$7:$7,"&lt;="&amp;AO$8,условия!$8:$8,"&gt;="&amp;AO$8))</f>
        <v>1775.3424657534249</v>
      </c>
      <c r="AP245" s="21">
        <f>IF(AP$8="",0,AP191*(условия!$R$89/365)*SUMIFS(условия!92:92,условия!$7:$7,"&lt;="&amp;AP$8,условия!$8:$8,"&gt;="&amp;AP$8))</f>
        <v>1775.3424657534249</v>
      </c>
      <c r="AQ245" s="21">
        <f>IF(AQ$8="",0,AQ191*(условия!$R$89/365)*SUMIFS(условия!92:92,условия!$7:$7,"&lt;="&amp;AQ$8,условия!$8:$8,"&gt;="&amp;AQ$8))</f>
        <v>1775.3424657534249</v>
      </c>
      <c r="AR245" s="21">
        <f>IF(AR$8="",0,AR191*(условия!$R$89/365)*SUMIFS(условия!92:92,условия!$7:$7,"&lt;="&amp;AR$8,условия!$8:$8,"&gt;="&amp;AR$8))</f>
        <v>1775.3424657534249</v>
      </c>
      <c r="AS245" s="21">
        <f>IF(AS$8="",0,AS191*(условия!$R$89/365)*SUMIFS(условия!92:92,условия!$7:$7,"&lt;="&amp;AS$8,условия!$8:$8,"&gt;="&amp;AS$8))</f>
        <v>1775.3424657534249</v>
      </c>
      <c r="AT245" s="21">
        <f>IF(AT$8="",0,AT191*(условия!$R$89/365)*SUMIFS(условия!92:92,условия!$7:$7,"&lt;="&amp;AT$8,условия!$8:$8,"&gt;="&amp;AT$8))</f>
        <v>1775.3424657534249</v>
      </c>
      <c r="AU245" s="21">
        <f>IF(AU$8="",0,AU191*(условия!$R$89/365)*SUMIFS(условия!92:92,условия!$7:$7,"&lt;="&amp;AU$8,условия!$8:$8,"&gt;="&amp;AU$8))</f>
        <v>1775.3424657534249</v>
      </c>
      <c r="AV245" s="21">
        <f>IF(AV$8="",0,AV191*(условия!$R$89/365)*SUMIFS(условия!92:92,условия!$7:$7,"&lt;="&amp;AV$8,условия!$8:$8,"&gt;="&amp;AV$8))</f>
        <v>1775.3424657534249</v>
      </c>
      <c r="AW245" s="21">
        <f>IF(AW$8="",0,AW191*(условия!$R$89/365)*SUMIFS(условия!92:92,условия!$7:$7,"&lt;="&amp;AW$8,условия!$8:$8,"&gt;="&amp;AW$8))</f>
        <v>1775.3424657534249</v>
      </c>
      <c r="AX245" s="21">
        <f>IF(AX$8="",0,AX191*(условия!$R$89/365)*SUMIFS(условия!92:92,условия!$7:$7,"&lt;="&amp;AX$8,условия!$8:$8,"&gt;="&amp;AX$8))</f>
        <v>1775.3424657534249</v>
      </c>
      <c r="AY245" s="21">
        <f>IF(AY$8="",0,AY191*(условия!$R$89/365)*SUMIFS(условия!92:92,условия!$7:$7,"&lt;="&amp;AY$8,условия!$8:$8,"&gt;="&amp;AY$8))</f>
        <v>1775.3424657534249</v>
      </c>
      <c r="AZ245" s="21">
        <f>IF(AZ$8="",0,AZ191*(условия!$R$89/365)*SUMIFS(условия!92:92,условия!$7:$7,"&lt;="&amp;AZ$8,условия!$8:$8,"&gt;="&amp;AZ$8))</f>
        <v>1775.3424657534249</v>
      </c>
      <c r="BA245" s="21">
        <f>IF(BA$8="",0,BA191*(условия!$R$89/365)*SUMIFS(условия!92:92,условия!$7:$7,"&lt;="&amp;BA$8,условия!$8:$8,"&gt;="&amp;BA$8))</f>
        <v>1775.3424657534249</v>
      </c>
      <c r="BB245" s="21">
        <f>IF(BB$8="",0,BB191*(условия!$R$89/365)*SUMIFS(условия!92:92,условия!$7:$7,"&lt;="&amp;BB$8,условия!$8:$8,"&gt;="&amp;BB$8))</f>
        <v>1775.3424657534249</v>
      </c>
      <c r="BC245" s="21">
        <f>IF(BC$8="",0,BC191*(условия!$R$89/365)*SUMIFS(условия!92:92,условия!$7:$7,"&lt;="&amp;BC$8,условия!$8:$8,"&gt;="&amp;BC$8))</f>
        <v>1775.3424657534249</v>
      </c>
      <c r="BD245" s="21">
        <f>IF(BD$8="",0,BD191*(условия!$R$89/365)*SUMIFS(условия!92:92,условия!$7:$7,"&lt;="&amp;BD$8,условия!$8:$8,"&gt;="&amp;BD$8))</f>
        <v>1775.3424657534249</v>
      </c>
      <c r="BE245" s="21">
        <f>IF(BE$8="",0,BE191*(условия!$R$89/365)*SUMIFS(условия!92:92,условия!$7:$7,"&lt;="&amp;BE$8,условия!$8:$8,"&gt;="&amp;BE$8))</f>
        <v>1775.3424657534249</v>
      </c>
      <c r="BF245" s="21">
        <f>IF(BF$8="",0,BF191*(условия!$R$89/365)*SUMIFS(условия!92:92,условия!$7:$7,"&lt;="&amp;BF$8,условия!$8:$8,"&gt;="&amp;BF$8))</f>
        <v>1775.3424657534249</v>
      </c>
      <c r="BG245" s="21">
        <f>IF(BG$8="",0,BG191*(условия!$R$89/365)*SUMIFS(условия!92:92,условия!$7:$7,"&lt;="&amp;BG$8,условия!$8:$8,"&gt;="&amp;BG$8))</f>
        <v>1578.0821917808223</v>
      </c>
      <c r="BH245" s="21">
        <f>IF(BH$8="",0,BH191*(условия!$R$89/365)*SUMIFS(условия!92:92,условия!$7:$7,"&lt;="&amp;BH$8,условия!$8:$8,"&gt;="&amp;BH$8))</f>
        <v>1578.0821917808223</v>
      </c>
      <c r="BI245" s="21">
        <f>IF(BI$8="",0,BI191*(условия!$R$89/365)*SUMIFS(условия!92:92,условия!$7:$7,"&lt;="&amp;BI$8,условия!$8:$8,"&gt;="&amp;BI$8))</f>
        <v>1578.0821917808223</v>
      </c>
      <c r="BJ245" s="21">
        <f>IF(BJ$8="",0,BJ191*(условия!$R$89/365)*SUMIFS(условия!92:92,условия!$7:$7,"&lt;="&amp;BJ$8,условия!$8:$8,"&gt;="&amp;BJ$8))</f>
        <v>1578.0821917808223</v>
      </c>
      <c r="BK245" s="21">
        <f>IF(BK$8="",0,BK191*(условия!$R$89/365)*SUMIFS(условия!92:92,условия!$7:$7,"&lt;="&amp;BK$8,условия!$8:$8,"&gt;="&amp;BK$8))</f>
        <v>1578.0821917808223</v>
      </c>
      <c r="BL245" s="21">
        <f>IF(BL$8="",0,BL191*(условия!$R$89/365)*SUMIFS(условия!92:92,условия!$7:$7,"&lt;="&amp;BL$8,условия!$8:$8,"&gt;="&amp;BL$8))</f>
        <v>1578.0821917808223</v>
      </c>
      <c r="BM245" s="21">
        <f>IF(BM$8="",0,BM191*(условия!$R$89/365)*SUMIFS(условия!92:92,условия!$7:$7,"&lt;="&amp;BM$8,условия!$8:$8,"&gt;="&amp;BM$8))</f>
        <v>1578.0821917808223</v>
      </c>
      <c r="BN245" s="21">
        <f>IF(BN$8="",0,BN191*(условия!$R$89/365)*SUMIFS(условия!92:92,условия!$7:$7,"&lt;="&amp;BN$8,условия!$8:$8,"&gt;="&amp;BN$8))</f>
        <v>1578.0821917808223</v>
      </c>
      <c r="BO245" s="21">
        <f>IF(BO$8="",0,BO191*(условия!$R$89/365)*SUMIFS(условия!92:92,условия!$7:$7,"&lt;="&amp;BO$8,условия!$8:$8,"&gt;="&amp;BO$8))</f>
        <v>1578.0821917808223</v>
      </c>
      <c r="BP245" s="21">
        <f>IF(BP$8="",0,BP191*(условия!$R$89/365)*SUMIFS(условия!92:92,условия!$7:$7,"&lt;="&amp;BP$8,условия!$8:$8,"&gt;="&amp;BP$8))</f>
        <v>1578.0821917808223</v>
      </c>
      <c r="BQ245" s="21">
        <f>IF(BQ$8="",0,BQ191*(условия!$R$89/365)*SUMIFS(условия!92:92,условия!$7:$7,"&lt;="&amp;BQ$8,условия!$8:$8,"&gt;="&amp;BQ$8))</f>
        <v>1578.0821917808223</v>
      </c>
      <c r="BR245" s="21">
        <f>IF(BR$8="",0,BR191*(условия!$R$89/365)*SUMIFS(условия!92:92,условия!$7:$7,"&lt;="&amp;BR$8,условия!$8:$8,"&gt;="&amp;BR$8))</f>
        <v>1578.0821917808223</v>
      </c>
      <c r="BS245" s="21">
        <f>IF(BS$8="",0,BS191*(условия!$R$89/365)*SUMIFS(условия!92:92,условия!$7:$7,"&lt;="&amp;BS$8,условия!$8:$8,"&gt;="&amp;BS$8))</f>
        <v>1578.0821917808223</v>
      </c>
      <c r="BT245" s="21">
        <f>IF(BT$8="",0,BT191*(условия!$R$89/365)*SUMIFS(условия!92:92,условия!$7:$7,"&lt;="&amp;BT$8,условия!$8:$8,"&gt;="&amp;BT$8))</f>
        <v>1578.0821917808223</v>
      </c>
      <c r="BU245" s="21">
        <f>IF(BU$8="",0,BU191*(условия!$R$89/365)*SUMIFS(условия!92:92,условия!$7:$7,"&lt;="&amp;BU$8,условия!$8:$8,"&gt;="&amp;BU$8))</f>
        <v>1578.0821917808223</v>
      </c>
      <c r="BV245" s="21">
        <f>IF(BV$8="",0,BV191*(условия!$R$89/365)*SUMIFS(условия!92:92,условия!$7:$7,"&lt;="&amp;BV$8,условия!$8:$8,"&gt;="&amp;BV$8))</f>
        <v>1578.0821917808223</v>
      </c>
      <c r="BW245" s="21">
        <f>IF(BW$8="",0,BW191*(условия!$R$89/365)*SUMIFS(условия!92:92,условия!$7:$7,"&lt;="&amp;BW$8,условия!$8:$8,"&gt;="&amp;BW$8))</f>
        <v>1578.0821917808223</v>
      </c>
      <c r="BX245" s="21">
        <f>IF(BX$8="",0,BX191*(условия!$R$89/365)*SUMIFS(условия!92:92,условия!$7:$7,"&lt;="&amp;BX$8,условия!$8:$8,"&gt;="&amp;BX$8))</f>
        <v>1578.0821917808223</v>
      </c>
      <c r="BY245" s="21">
        <f>IF(BY$8="",0,BY191*(условия!$R$89/365)*SUMIFS(условия!92:92,условия!$7:$7,"&lt;="&amp;BY$8,условия!$8:$8,"&gt;="&amp;BY$8))</f>
        <v>1578.0821917808223</v>
      </c>
      <c r="BZ245" s="21">
        <f>IF(BZ$8="",0,BZ191*(условия!$R$89/365)*SUMIFS(условия!92:92,условия!$7:$7,"&lt;="&amp;BZ$8,условия!$8:$8,"&gt;="&amp;BZ$8))</f>
        <v>1578.0821917808223</v>
      </c>
      <c r="CA245" s="21">
        <f>IF(CA$8="",0,CA191*(условия!$R$89/365)*SUMIFS(условия!92:92,условия!$7:$7,"&lt;="&amp;CA$8,условия!$8:$8,"&gt;="&amp;CA$8))</f>
        <v>1578.0821917808223</v>
      </c>
      <c r="CB245" s="21">
        <f>IF(CB$8="",0,CB191*(условия!$R$89/365)*SUMIFS(условия!92:92,условия!$7:$7,"&lt;="&amp;CB$8,условия!$8:$8,"&gt;="&amp;CB$8))</f>
        <v>1578.0821917808223</v>
      </c>
      <c r="CC245" s="21">
        <f>IF(CC$8="",0,CC191*(условия!$R$89/365)*SUMIFS(условия!92:92,условия!$7:$7,"&lt;="&amp;CC$8,условия!$8:$8,"&gt;="&amp;CC$8))</f>
        <v>1578.0821917808223</v>
      </c>
      <c r="CD245" s="21">
        <f>IF(CD$8="",0,CD191*(условия!$R$89/365)*SUMIFS(условия!92:92,условия!$7:$7,"&lt;="&amp;CD$8,условия!$8:$8,"&gt;="&amp;CD$8))</f>
        <v>1578.0821917808223</v>
      </c>
      <c r="CE245" s="21">
        <f>IF(CE$8="",0,CE191*(условия!$R$89/365)*SUMIFS(условия!92:92,условия!$7:$7,"&lt;="&amp;CE$8,условия!$8:$8,"&gt;="&amp;CE$8))</f>
        <v>1578.0821917808223</v>
      </c>
      <c r="CF245" s="21">
        <f>IF(CF$8="",0,CF191*(условия!$R$89/365)*SUMIFS(условия!92:92,условия!$7:$7,"&lt;="&amp;CF$8,условия!$8:$8,"&gt;="&amp;CF$8))</f>
        <v>1578.0821917808223</v>
      </c>
      <c r="CG245" s="21">
        <f>IF(CG$8="",0,CG191*(условия!$R$89/365)*SUMIFS(условия!92:92,условия!$7:$7,"&lt;="&amp;CG$8,условия!$8:$8,"&gt;="&amp;CG$8))</f>
        <v>1578.0821917808223</v>
      </c>
      <c r="CH245" s="21">
        <f>IF(CH$8="",0,CH191*(условия!$R$89/365)*SUMIFS(условия!92:92,условия!$7:$7,"&lt;="&amp;CH$8,условия!$8:$8,"&gt;="&amp;CH$8))</f>
        <v>1578.0821917808223</v>
      </c>
      <c r="CI245" s="21">
        <f>IF(CI$8="",0,CI191*(условия!$R$89/365)*SUMIFS(условия!92:92,условия!$7:$7,"&lt;="&amp;CI$8,условия!$8:$8,"&gt;="&amp;CI$8))</f>
        <v>1578.0821917808223</v>
      </c>
      <c r="CJ245" s="21">
        <f>IF(CJ$8="",0,CJ191*(условия!$R$89/365)*SUMIFS(условия!92:92,условия!$7:$7,"&lt;="&amp;CJ$8,условия!$8:$8,"&gt;="&amp;CJ$8))</f>
        <v>1578.0821917808223</v>
      </c>
      <c r="CK245" s="21">
        <f>IF(CK$8="",0,CK191*(условия!$R$89/365)*SUMIFS(условия!92:92,условия!$7:$7,"&lt;="&amp;CK$8,условия!$8:$8,"&gt;="&amp;CK$8))</f>
        <v>1578.0821917808223</v>
      </c>
      <c r="CL245" s="21">
        <f>IF(CL$8="",0,CL191*(условия!$R$89/365)*SUMIFS(условия!92:92,условия!$7:$7,"&lt;="&amp;CL$8,условия!$8:$8,"&gt;="&amp;CL$8))</f>
        <v>3452.0547945205481</v>
      </c>
      <c r="CM245" s="21">
        <f>IF(CM$8="",0,CM191*(условия!$R$89/365)*SUMIFS(условия!92:92,условия!$7:$7,"&lt;="&amp;CM$8,условия!$8:$8,"&gt;="&amp;CM$8))</f>
        <v>3452.0547945205481</v>
      </c>
      <c r="CN245" s="21">
        <f>IF(CN$8="",0,CN191*(условия!$R$89/365)*SUMIFS(условия!92:92,условия!$7:$7,"&lt;="&amp;CN$8,условия!$8:$8,"&gt;="&amp;CN$8))</f>
        <v>3452.0547945205481</v>
      </c>
      <c r="CO245" s="21">
        <f>IF(CO$8="",0,CO191*(условия!$R$89/365)*SUMIFS(условия!92:92,условия!$7:$7,"&lt;="&amp;CO$8,условия!$8:$8,"&gt;="&amp;CO$8))</f>
        <v>3452.0547945205481</v>
      </c>
      <c r="CP245" s="21">
        <f>IF(CP$8="",0,CP191*(условия!$R$89/365)*SUMIFS(условия!92:92,условия!$7:$7,"&lt;="&amp;CP$8,условия!$8:$8,"&gt;="&amp;CP$8))</f>
        <v>3452.0547945205481</v>
      </c>
      <c r="CQ245" s="21">
        <f>IF(CQ$8="",0,CQ191*(условия!$R$89/365)*SUMIFS(условия!92:92,условия!$7:$7,"&lt;="&amp;CQ$8,условия!$8:$8,"&gt;="&amp;CQ$8))</f>
        <v>3452.0547945205481</v>
      </c>
      <c r="CR245" s="21">
        <f>IF(CR$8="",0,CR191*(условия!$R$89/365)*SUMIFS(условия!92:92,условия!$7:$7,"&lt;="&amp;CR$8,условия!$8:$8,"&gt;="&amp;CR$8))</f>
        <v>3452.0547945205481</v>
      </c>
      <c r="CS245" s="21">
        <f>IF(CS$8="",0,CS191*(условия!$R$89/365)*SUMIFS(условия!92:92,условия!$7:$7,"&lt;="&amp;CS$8,условия!$8:$8,"&gt;="&amp;CS$8))</f>
        <v>3452.0547945205481</v>
      </c>
      <c r="CT245" s="21">
        <f>IF(CT$8="",0,CT191*(условия!$R$89/365)*SUMIFS(условия!92:92,условия!$7:$7,"&lt;="&amp;CT$8,условия!$8:$8,"&gt;="&amp;CT$8))</f>
        <v>3452.0547945205481</v>
      </c>
      <c r="CU245" s="21">
        <f>IF(CU$8="",0,CU191*(условия!$R$89/365)*SUMIFS(условия!92:92,условия!$7:$7,"&lt;="&amp;CU$8,условия!$8:$8,"&gt;="&amp;CU$8))</f>
        <v>3452.0547945205481</v>
      </c>
      <c r="CV245" s="21">
        <f>IF(CV$8="",0,CV191*(условия!$R$89/365)*SUMIFS(условия!92:92,условия!$7:$7,"&lt;="&amp;CV$8,условия!$8:$8,"&gt;="&amp;CV$8))</f>
        <v>3452.0547945205481</v>
      </c>
      <c r="CW245" s="21">
        <f>IF(CW$8="",0,CW191*(условия!$R$89/365)*SUMIFS(условия!92:92,условия!$7:$7,"&lt;="&amp;CW$8,условия!$8:$8,"&gt;="&amp;CW$8))</f>
        <v>3452.0547945205481</v>
      </c>
      <c r="CX245" s="21">
        <f>IF(CX$8="",0,CX191*(условия!$R$89/365)*SUMIFS(условия!92:92,условия!$7:$7,"&lt;="&amp;CX$8,условия!$8:$8,"&gt;="&amp;CX$8))</f>
        <v>3452.0547945205481</v>
      </c>
      <c r="CY245" s="21">
        <f>IF(CY$8="",0,CY191*(условия!$R$89/365)*SUMIFS(условия!92:92,условия!$7:$7,"&lt;="&amp;CY$8,условия!$8:$8,"&gt;="&amp;CY$8))</f>
        <v>3452.0547945205481</v>
      </c>
      <c r="CZ245" s="21">
        <f>IF(CZ$8="",0,CZ191*(условия!$R$89/365)*SUMIFS(условия!92:92,условия!$7:$7,"&lt;="&amp;CZ$8,условия!$8:$8,"&gt;="&amp;CZ$8))</f>
        <v>3452.0547945205481</v>
      </c>
      <c r="DA245" s="21">
        <f>IF(DA$8="",0,DA191*(условия!$R$89/365)*SUMIFS(условия!92:92,условия!$7:$7,"&lt;="&amp;DA$8,условия!$8:$8,"&gt;="&amp;DA$8))</f>
        <v>3452.0547945205481</v>
      </c>
      <c r="DB245" s="21">
        <f>IF(DB$8="",0,DB191*(условия!$R$89/365)*SUMIFS(условия!92:92,условия!$7:$7,"&lt;="&amp;DB$8,условия!$8:$8,"&gt;="&amp;DB$8))</f>
        <v>3452.0547945205481</v>
      </c>
      <c r="DC245" s="21">
        <f>IF(DC$8="",0,DC191*(условия!$R$89/365)*SUMIFS(условия!92:92,условия!$7:$7,"&lt;="&amp;DC$8,условия!$8:$8,"&gt;="&amp;DC$8))</f>
        <v>3452.0547945205481</v>
      </c>
      <c r="DD245" s="21">
        <f>IF(DD$8="",0,DD191*(условия!$R$89/365)*SUMIFS(условия!92:92,условия!$7:$7,"&lt;="&amp;DD$8,условия!$8:$8,"&gt;="&amp;DD$8))</f>
        <v>3452.0547945205481</v>
      </c>
      <c r="DE245" s="21">
        <f>IF(DE$8="",0,DE191*(условия!$R$89/365)*SUMIFS(условия!92:92,условия!$7:$7,"&lt;="&amp;DE$8,условия!$8:$8,"&gt;="&amp;DE$8))</f>
        <v>3452.0547945205481</v>
      </c>
      <c r="DF245" s="21">
        <f>IF(DF$8="",0,DF191*(условия!$R$89/365)*SUMIFS(условия!92:92,условия!$7:$7,"&lt;="&amp;DF$8,условия!$8:$8,"&gt;="&amp;DF$8))</f>
        <v>3452.0547945205481</v>
      </c>
      <c r="DG245" s="21">
        <f>IF(DG$8="",0,DG191*(условия!$R$89/365)*SUMIFS(условия!92:92,условия!$7:$7,"&lt;="&amp;DG$8,условия!$8:$8,"&gt;="&amp;DG$8))</f>
        <v>3452.0547945205481</v>
      </c>
      <c r="DH245" s="21">
        <f>IF(DH$8="",0,DH191*(условия!$R$89/365)*SUMIFS(условия!92:92,условия!$7:$7,"&lt;="&amp;DH$8,условия!$8:$8,"&gt;="&amp;DH$8))</f>
        <v>3452.0547945205481</v>
      </c>
      <c r="DI245" s="21">
        <f>IF(DI$8="",0,DI191*(условия!$R$89/365)*SUMIFS(условия!92:92,условия!$7:$7,"&lt;="&amp;DI$8,условия!$8:$8,"&gt;="&amp;DI$8))</f>
        <v>3452.0547945205481</v>
      </c>
      <c r="DJ245" s="21">
        <f>IF(DJ$8="",0,DJ191*(условия!$R$89/365)*SUMIFS(условия!92:92,условия!$7:$7,"&lt;="&amp;DJ$8,условия!$8:$8,"&gt;="&amp;DJ$8))</f>
        <v>3452.0547945205481</v>
      </c>
      <c r="DK245" s="21">
        <f>IF(DK$8="",0,DK191*(условия!$R$89/365)*SUMIFS(условия!92:92,условия!$7:$7,"&lt;="&amp;DK$8,условия!$8:$8,"&gt;="&amp;DK$8))</f>
        <v>3452.0547945205481</v>
      </c>
      <c r="DL245" s="21">
        <f>IF(DL$8="",0,DL191*(условия!$R$89/365)*SUMIFS(условия!92:92,условия!$7:$7,"&lt;="&amp;DL$8,условия!$8:$8,"&gt;="&amp;DL$8))</f>
        <v>3452.0547945205481</v>
      </c>
      <c r="DM245" s="21">
        <f>IF(DM$8="",0,DM191*(условия!$R$89/365)*SUMIFS(условия!92:92,условия!$7:$7,"&lt;="&amp;DM$8,условия!$8:$8,"&gt;="&amp;DM$8))</f>
        <v>3452.0547945205481</v>
      </c>
      <c r="DN245" s="21">
        <f>IF(DN$8="",0,DN191*(условия!$R$89/365)*SUMIFS(условия!92:92,условия!$7:$7,"&lt;="&amp;DN$8,условия!$8:$8,"&gt;="&amp;DN$8))</f>
        <v>3452.0547945205481</v>
      </c>
      <c r="DO245" s="21">
        <f>IF(DO$8="",0,DO191*(условия!$R$89/365)*SUMIFS(условия!92:92,условия!$7:$7,"&lt;="&amp;DO$8,условия!$8:$8,"&gt;="&amp;DO$8))</f>
        <v>3452.0547945205481</v>
      </c>
      <c r="DP245" s="21">
        <f>IF(DP$8="",0,DP191*(условия!$R$89/365)*SUMIFS(условия!92:92,условия!$7:$7,"&lt;="&amp;DP$8,условия!$8:$8,"&gt;="&amp;DP$8))</f>
        <v>0</v>
      </c>
      <c r="DQ245" s="21">
        <f>IF(DQ$8="",0,DQ191*(условия!$R$89/365)*SUMIFS(условия!92:92,условия!$7:$7,"&lt;="&amp;DQ$8,условия!$8:$8,"&gt;="&amp;DQ$8))</f>
        <v>0</v>
      </c>
      <c r="DR245" s="21">
        <f>IF(DR$8="",0,DR191*(условия!$R$89/365)*SUMIFS(условия!92:92,условия!$7:$7,"&lt;="&amp;DR$8,условия!$8:$8,"&gt;="&amp;DR$8))</f>
        <v>0</v>
      </c>
      <c r="DS245" s="21">
        <f>IF(DS$8="",0,DS191*(условия!$R$89/365)*SUMIFS(условия!92:92,условия!$7:$7,"&lt;="&amp;DS$8,условия!$8:$8,"&gt;="&amp;DS$8))</f>
        <v>0</v>
      </c>
      <c r="DT245" s="21">
        <f>IF(DT$8="",0,DT191*(условия!$R$89/365)*SUMIFS(условия!92:92,условия!$7:$7,"&lt;="&amp;DT$8,условия!$8:$8,"&gt;="&amp;DT$8))</f>
        <v>0</v>
      </c>
      <c r="DU245" s="21">
        <f>IF(DU$8="",0,DU191*(условия!$R$89/365)*SUMIFS(условия!92:92,условия!$7:$7,"&lt;="&amp;DU$8,условия!$8:$8,"&gt;="&amp;DU$8))</f>
        <v>3452.0547945205481</v>
      </c>
      <c r="DV245" s="21">
        <f>IF(DV$8="",0,DV191*(условия!$R$89/365)*SUMIFS(условия!92:92,условия!$7:$7,"&lt;="&amp;DV$8,условия!$8:$8,"&gt;="&amp;DV$8))</f>
        <v>3452.0547945205481</v>
      </c>
      <c r="DW245" s="21">
        <f>IF(DW$8="",0,DW191*(условия!$R$89/365)*SUMIFS(условия!92:92,условия!$7:$7,"&lt;="&amp;DW$8,условия!$8:$8,"&gt;="&amp;DW$8))</f>
        <v>3452.0547945205481</v>
      </c>
      <c r="DX245" s="21">
        <f>IF(DX$8="",0,DX191*(условия!$R$89/365)*SUMIFS(условия!92:92,условия!$7:$7,"&lt;="&amp;DX$8,условия!$8:$8,"&gt;="&amp;DX$8))</f>
        <v>3452.0547945205481</v>
      </c>
      <c r="DY245" s="21">
        <f>IF(DY$8="",0,DY191*(условия!$R$89/365)*SUMIFS(условия!92:92,условия!$7:$7,"&lt;="&amp;DY$8,условия!$8:$8,"&gt;="&amp;DY$8))</f>
        <v>3452.0547945205481</v>
      </c>
      <c r="DZ245" s="21">
        <f>IF(DZ$8="",0,DZ191*(условия!$R$89/365)*SUMIFS(условия!92:92,условия!$7:$7,"&lt;="&amp;DZ$8,условия!$8:$8,"&gt;="&amp;DZ$8))</f>
        <v>3452.0547945205481</v>
      </c>
      <c r="EA245" s="21">
        <f>IF(EA$8="",0,EA191*(условия!$R$89/365)*SUMIFS(условия!92:92,условия!$7:$7,"&lt;="&amp;EA$8,условия!$8:$8,"&gt;="&amp;EA$8))</f>
        <v>3452.0547945205481</v>
      </c>
      <c r="EB245" s="21">
        <f>IF(EB$8="",0,EB191*(условия!$R$89/365)*SUMIFS(условия!92:92,условия!$7:$7,"&lt;="&amp;EB$8,условия!$8:$8,"&gt;="&amp;EB$8))</f>
        <v>3452.0547945205481</v>
      </c>
      <c r="EC245" s="21">
        <f>IF(EC$8="",0,EC191*(условия!$R$89/365)*SUMIFS(условия!92:92,условия!$7:$7,"&lt;="&amp;EC$8,условия!$8:$8,"&gt;="&amp;EC$8))</f>
        <v>3452.0547945205481</v>
      </c>
      <c r="ED245" s="21">
        <f>IF(ED$8="",0,ED191*(условия!$R$89/365)*SUMIFS(условия!92:92,условия!$7:$7,"&lt;="&amp;ED$8,условия!$8:$8,"&gt;="&amp;ED$8))</f>
        <v>3452.0547945205481</v>
      </c>
      <c r="EE245" s="21">
        <f>IF(EE$8="",0,EE191*(условия!$R$89/365)*SUMIFS(условия!92:92,условия!$7:$7,"&lt;="&amp;EE$8,условия!$8:$8,"&gt;="&amp;EE$8))</f>
        <v>3452.0547945205481</v>
      </c>
      <c r="EF245" s="21">
        <f>IF(EF$8="",0,EF191*(условия!$R$89/365)*SUMIFS(условия!92:92,условия!$7:$7,"&lt;="&amp;EF$8,условия!$8:$8,"&gt;="&amp;EF$8))</f>
        <v>3452.0547945205481</v>
      </c>
      <c r="EG245" s="21">
        <f>IF(EG$8="",0,EG191*(условия!$R$89/365)*SUMIFS(условия!92:92,условия!$7:$7,"&lt;="&amp;EG$8,условия!$8:$8,"&gt;="&amp;EG$8))</f>
        <v>3452.0547945205481</v>
      </c>
      <c r="EH245" s="21">
        <f>IF(EH$8="",0,EH191*(условия!$R$89/365)*SUMIFS(условия!92:92,условия!$7:$7,"&lt;="&amp;EH$8,условия!$8:$8,"&gt;="&amp;EH$8))</f>
        <v>3452.0547945205481</v>
      </c>
      <c r="EI245" s="21">
        <f>IF(EI$8="",0,EI191*(условия!$R$89/365)*SUMIFS(условия!92:92,условия!$7:$7,"&lt;="&amp;EI$8,условия!$8:$8,"&gt;="&amp;EI$8))</f>
        <v>3452.0547945205481</v>
      </c>
      <c r="EJ245" s="21">
        <f>IF(EJ$8="",0,EJ191*(условия!$R$89/365)*SUMIFS(условия!92:92,условия!$7:$7,"&lt;="&amp;EJ$8,условия!$8:$8,"&gt;="&amp;EJ$8))</f>
        <v>3452.0547945205481</v>
      </c>
      <c r="EK245" s="21">
        <f>IF(EK$8="",0,EK191*(условия!$R$89/365)*SUMIFS(условия!92:92,условия!$7:$7,"&lt;="&amp;EK$8,условия!$8:$8,"&gt;="&amp;EK$8))</f>
        <v>3452.0547945205481</v>
      </c>
      <c r="EL245" s="21">
        <f>IF(EL$8="",0,EL191*(условия!$R$89/365)*SUMIFS(условия!92:92,условия!$7:$7,"&lt;="&amp;EL$8,условия!$8:$8,"&gt;="&amp;EL$8))</f>
        <v>3452.0547945205481</v>
      </c>
      <c r="EM245" s="21">
        <f>IF(EM$8="",0,EM191*(условия!$R$89/365)*SUMIFS(условия!92:92,условия!$7:$7,"&lt;="&amp;EM$8,условия!$8:$8,"&gt;="&amp;EM$8))</f>
        <v>3452.0547945205481</v>
      </c>
      <c r="EN245" s="21">
        <f>IF(EN$8="",0,EN191*(условия!$R$89/365)*SUMIFS(условия!92:92,условия!$7:$7,"&lt;="&amp;EN$8,условия!$8:$8,"&gt;="&amp;EN$8))</f>
        <v>3452.0547945205481</v>
      </c>
      <c r="EO245" s="21">
        <f>IF(EO$8="",0,EO191*(условия!$R$89/365)*SUMIFS(условия!92:92,условия!$7:$7,"&lt;="&amp;EO$8,условия!$8:$8,"&gt;="&amp;EO$8))</f>
        <v>3452.0547945205481</v>
      </c>
      <c r="EP245" s="21">
        <f>IF(EP$8="",0,EP191*(условия!$R$89/365)*SUMIFS(условия!92:92,условия!$7:$7,"&lt;="&amp;EP$8,условия!$8:$8,"&gt;="&amp;EP$8))</f>
        <v>3452.0547945205481</v>
      </c>
      <c r="EQ245" s="21">
        <f>IF(EQ$8="",0,EQ191*(условия!$R$89/365)*SUMIFS(условия!92:92,условия!$7:$7,"&lt;="&amp;EQ$8,условия!$8:$8,"&gt;="&amp;EQ$8))</f>
        <v>3452.0547945205481</v>
      </c>
      <c r="ER245" s="21">
        <f>IF(ER$8="",0,ER191*(условия!$R$89/365)*SUMIFS(условия!92:92,условия!$7:$7,"&lt;="&amp;ER$8,условия!$8:$8,"&gt;="&amp;ER$8))</f>
        <v>3452.0547945205481</v>
      </c>
      <c r="ES245" s="21">
        <f>IF(ES$8="",0,ES191*(условия!$R$89/365)*SUMIFS(условия!92:92,условия!$7:$7,"&lt;="&amp;ES$8,условия!$8:$8,"&gt;="&amp;ES$8))</f>
        <v>3452.0547945205481</v>
      </c>
      <c r="ET245" s="21">
        <f>IF(ET$8="",0,ET191*(условия!$R$89/365)*SUMIFS(условия!92:92,условия!$7:$7,"&lt;="&amp;ET$8,условия!$8:$8,"&gt;="&amp;ET$8))</f>
        <v>3452.0547945205481</v>
      </c>
      <c r="EU245" s="21">
        <f>IF(EU$8="",0,EU191*(условия!$R$89/365)*SUMIFS(условия!92:92,условия!$7:$7,"&lt;="&amp;EU$8,условия!$8:$8,"&gt;="&amp;EU$8))</f>
        <v>3452.0547945205481</v>
      </c>
      <c r="EV245" s="21">
        <f>IF(EV$8="",0,EV191*(условия!$R$89/365)*SUMIFS(условия!92:92,условия!$7:$7,"&lt;="&amp;EV$8,условия!$8:$8,"&gt;="&amp;EV$8))</f>
        <v>3452.0547945205481</v>
      </c>
      <c r="EW245" s="21">
        <f>IF(EW$8="",0,EW191*(условия!$R$89/365)*SUMIFS(условия!92:92,условия!$7:$7,"&lt;="&amp;EW$8,условия!$8:$8,"&gt;="&amp;EW$8))</f>
        <v>3452.0547945205481</v>
      </c>
      <c r="EX245" s="21">
        <f>IF(EX$8="",0,EX191*(условия!$R$89/365)*SUMIFS(условия!92:92,условия!$7:$7,"&lt;="&amp;EX$8,условия!$8:$8,"&gt;="&amp;EX$8))</f>
        <v>3452.0547945205481</v>
      </c>
      <c r="EY245" s="21">
        <f>IF(EY$8="",0,EY191*(условия!$R$89/365)*SUMIFS(условия!92:92,условия!$7:$7,"&lt;="&amp;EY$8,условия!$8:$8,"&gt;="&amp;EY$8))</f>
        <v>3452.0547945205481</v>
      </c>
      <c r="EZ245" s="21">
        <f>IF(EZ$8="",0,EZ191*(условия!$R$89/365)*SUMIFS(условия!92:92,условия!$7:$7,"&lt;="&amp;EZ$8,условия!$8:$8,"&gt;="&amp;EZ$8))</f>
        <v>2301.3698630136983</v>
      </c>
      <c r="FA245" s="21">
        <f>IF(FA$8="",0,FA191*(условия!$R$89/365)*SUMIFS(условия!92:92,условия!$7:$7,"&lt;="&amp;FA$8,условия!$8:$8,"&gt;="&amp;FA$8))</f>
        <v>2301.3698630136983</v>
      </c>
      <c r="FB245" s="21">
        <f>IF(FB$8="",0,FB191*(условия!$R$89/365)*SUMIFS(условия!92:92,условия!$7:$7,"&lt;="&amp;FB$8,условия!$8:$8,"&gt;="&amp;FB$8))</f>
        <v>2301.3698630136983</v>
      </c>
      <c r="FC245" s="21">
        <f>IF(FC$8="",0,FC191*(условия!$R$89/365)*SUMIFS(условия!92:92,условия!$7:$7,"&lt;="&amp;FC$8,условия!$8:$8,"&gt;="&amp;FC$8))</f>
        <v>2301.3698630136983</v>
      </c>
      <c r="FD245" s="21">
        <f>IF(FD$8="",0,FD191*(условия!$R$89/365)*SUMIFS(условия!92:92,условия!$7:$7,"&lt;="&amp;FD$8,условия!$8:$8,"&gt;="&amp;FD$8))</f>
        <v>2301.3698630136983</v>
      </c>
      <c r="FE245" s="21">
        <f>IF(FE$8="",0,FE191*(условия!$R$89/365)*SUMIFS(условия!92:92,условия!$7:$7,"&lt;="&amp;FE$8,условия!$8:$8,"&gt;="&amp;FE$8))</f>
        <v>2301.3698630136983</v>
      </c>
      <c r="FF245" s="21">
        <f>IF(FF$8="",0,FF191*(условия!$R$89/365)*SUMIFS(условия!92:92,условия!$7:$7,"&lt;="&amp;FF$8,условия!$8:$8,"&gt;="&amp;FF$8))</f>
        <v>2301.3698630136983</v>
      </c>
      <c r="FG245" s="21">
        <f>IF(FG$8="",0,FG191*(условия!$R$89/365)*SUMIFS(условия!92:92,условия!$7:$7,"&lt;="&amp;FG$8,условия!$8:$8,"&gt;="&amp;FG$8))</f>
        <v>2301.3698630136983</v>
      </c>
      <c r="FH245" s="21">
        <f>IF(FH$8="",0,FH191*(условия!$R$89/365)*SUMIFS(условия!92:92,условия!$7:$7,"&lt;="&amp;FH$8,условия!$8:$8,"&gt;="&amp;FH$8))</f>
        <v>2301.3698630136983</v>
      </c>
      <c r="FI245" s="21">
        <f>IF(FI$8="",0,FI191*(условия!$R$89/365)*SUMIFS(условия!92:92,условия!$7:$7,"&lt;="&amp;FI$8,условия!$8:$8,"&gt;="&amp;FI$8))</f>
        <v>2301.3698630136983</v>
      </c>
      <c r="FJ245" s="21">
        <f>IF(FJ$8="",0,FJ191*(условия!$R$89/365)*SUMIFS(условия!92:92,условия!$7:$7,"&lt;="&amp;FJ$8,условия!$8:$8,"&gt;="&amp;FJ$8))</f>
        <v>2301.3698630136983</v>
      </c>
      <c r="FK245" s="21">
        <f>IF(FK$8="",0,FK191*(условия!$R$89/365)*SUMIFS(условия!92:92,условия!$7:$7,"&lt;="&amp;FK$8,условия!$8:$8,"&gt;="&amp;FK$8))</f>
        <v>2301.3698630136983</v>
      </c>
      <c r="FL245" s="21">
        <f>IF(FL$8="",0,FL191*(условия!$R$89/365)*SUMIFS(условия!92:92,условия!$7:$7,"&lt;="&amp;FL$8,условия!$8:$8,"&gt;="&amp;FL$8))</f>
        <v>2301.3698630136983</v>
      </c>
      <c r="FM245" s="21">
        <f>IF(FM$8="",0,FM191*(условия!$R$89/365)*SUMIFS(условия!92:92,условия!$7:$7,"&lt;="&amp;FM$8,условия!$8:$8,"&gt;="&amp;FM$8))</f>
        <v>2301.3698630136983</v>
      </c>
      <c r="FN245" s="21">
        <f>IF(FN$8="",0,FN191*(условия!$R$89/365)*SUMIFS(условия!92:92,условия!$7:$7,"&lt;="&amp;FN$8,условия!$8:$8,"&gt;="&amp;FN$8))</f>
        <v>2301.3698630136983</v>
      </c>
      <c r="FO245" s="21">
        <f>IF(FO$8="",0,FO191*(условия!$R$89/365)*SUMIFS(условия!92:92,условия!$7:$7,"&lt;="&amp;FO$8,условия!$8:$8,"&gt;="&amp;FO$8))</f>
        <v>2301.3698630136983</v>
      </c>
      <c r="FP245" s="21">
        <f>IF(FP$8="",0,FP191*(условия!$R$89/365)*SUMIFS(условия!92:92,условия!$7:$7,"&lt;="&amp;FP$8,условия!$8:$8,"&gt;="&amp;FP$8))</f>
        <v>2301.3698630136983</v>
      </c>
      <c r="FQ245" s="21">
        <f>IF(FQ$8="",0,FQ191*(условия!$R$89/365)*SUMIFS(условия!92:92,условия!$7:$7,"&lt;="&amp;FQ$8,условия!$8:$8,"&gt;="&amp;FQ$8))</f>
        <v>2301.3698630136983</v>
      </c>
      <c r="FR245" s="21">
        <f>IF(FR$8="",0,FR191*(условия!$R$89/365)*SUMIFS(условия!92:92,условия!$7:$7,"&lt;="&amp;FR$8,условия!$8:$8,"&gt;="&amp;FR$8))</f>
        <v>2301.3698630136983</v>
      </c>
      <c r="FS245" s="21">
        <f>IF(FS$8="",0,FS191*(условия!$R$89/365)*SUMIFS(условия!92:92,условия!$7:$7,"&lt;="&amp;FS$8,условия!$8:$8,"&gt;="&amp;FS$8))</f>
        <v>2301.3698630136983</v>
      </c>
      <c r="FT245" s="21">
        <f>IF(FT$8="",0,FT191*(условия!$R$89/365)*SUMIFS(условия!92:92,условия!$7:$7,"&lt;="&amp;FT$8,условия!$8:$8,"&gt;="&amp;FT$8))</f>
        <v>2301.3698630136983</v>
      </c>
      <c r="FU245" s="21">
        <f>IF(FU$8="",0,FU191*(условия!$R$89/365)*SUMIFS(условия!92:92,условия!$7:$7,"&lt;="&amp;FU$8,условия!$8:$8,"&gt;="&amp;FU$8))</f>
        <v>2301.3698630136983</v>
      </c>
      <c r="FV245" s="21">
        <f>IF(FV$8="",0,FV191*(условия!$R$89/365)*SUMIFS(условия!92:92,условия!$7:$7,"&lt;="&amp;FV$8,условия!$8:$8,"&gt;="&amp;FV$8))</f>
        <v>2301.3698630136983</v>
      </c>
      <c r="FW245" s="21">
        <f>IF(FW$8="",0,FW191*(условия!$R$89/365)*SUMIFS(условия!92:92,условия!$7:$7,"&lt;="&amp;FW$8,условия!$8:$8,"&gt;="&amp;FW$8))</f>
        <v>2301.3698630136983</v>
      </c>
      <c r="FX245" s="21">
        <f>IF(FX$8="",0,FX191*(условия!$R$89/365)*SUMIFS(условия!92:92,условия!$7:$7,"&lt;="&amp;FX$8,условия!$8:$8,"&gt;="&amp;FX$8))</f>
        <v>2301.3698630136983</v>
      </c>
      <c r="FY245" s="21">
        <f>IF(FY$8="",0,FY191*(условия!$R$89/365)*SUMIFS(условия!92:92,условия!$7:$7,"&lt;="&amp;FY$8,условия!$8:$8,"&gt;="&amp;FY$8))</f>
        <v>2301.3698630136983</v>
      </c>
      <c r="FZ245" s="21">
        <f>IF(FZ$8="",0,FZ191*(условия!$R$89/365)*SUMIFS(условия!92:92,условия!$7:$7,"&lt;="&amp;FZ$8,условия!$8:$8,"&gt;="&amp;FZ$8))</f>
        <v>2301.3698630136983</v>
      </c>
      <c r="GA245" s="21">
        <f>IF(GA$8="",0,GA191*(условия!$R$89/365)*SUMIFS(условия!92:92,условия!$7:$7,"&lt;="&amp;GA$8,условия!$8:$8,"&gt;="&amp;GA$8))</f>
        <v>2301.3698630136983</v>
      </c>
      <c r="GB245" s="21">
        <f>IF(GB$8="",0,GB191*(условия!$R$89/365)*SUMIFS(условия!92:92,условия!$7:$7,"&lt;="&amp;GB$8,условия!$8:$8,"&gt;="&amp;GB$8))</f>
        <v>2301.3698630136983</v>
      </c>
      <c r="GC245" s="21">
        <f>IF(GC$8="",0,GC191*(условия!$R$89/365)*SUMIFS(условия!92:92,условия!$7:$7,"&lt;="&amp;GC$8,условия!$8:$8,"&gt;="&amp;GC$8))</f>
        <v>2301.3698630136983</v>
      </c>
      <c r="GD245" s="21">
        <f>IF(GD$8="",0,GD191*(условия!$R$89/365)*SUMIFS(условия!92:92,условия!$7:$7,"&lt;="&amp;GD$8,условия!$8:$8,"&gt;="&amp;GD$8))</f>
        <v>2958.904109589042</v>
      </c>
      <c r="GE245" s="21">
        <f>IF(GE$8="",0,GE191*(условия!$R$89/365)*SUMIFS(условия!92:92,условия!$7:$7,"&lt;="&amp;GE$8,условия!$8:$8,"&gt;="&amp;GE$8))</f>
        <v>2958.904109589042</v>
      </c>
      <c r="GF245" s="21">
        <f>IF(GF$8="",0,GF191*(условия!$R$89/365)*SUMIFS(условия!92:92,условия!$7:$7,"&lt;="&amp;GF$8,условия!$8:$8,"&gt;="&amp;GF$8))</f>
        <v>2958.904109589042</v>
      </c>
      <c r="GG245" s="21">
        <f>IF(GG$8="",0,GG191*(условия!$R$89/365)*SUMIFS(условия!92:92,условия!$7:$7,"&lt;="&amp;GG$8,условия!$8:$8,"&gt;="&amp;GG$8))</f>
        <v>2958.904109589042</v>
      </c>
      <c r="GH245" s="21">
        <f>IF(GH$8="",0,GH191*(условия!$R$89/365)*SUMIFS(условия!92:92,условия!$7:$7,"&lt;="&amp;GH$8,условия!$8:$8,"&gt;="&amp;GH$8))</f>
        <v>2958.904109589042</v>
      </c>
      <c r="GI245" s="21">
        <f>IF(GI$8="",0,GI191*(условия!$R$89/365)*SUMIFS(условия!92:92,условия!$7:$7,"&lt;="&amp;GI$8,условия!$8:$8,"&gt;="&amp;GI$8))</f>
        <v>2958.904109589042</v>
      </c>
      <c r="GJ245" s="21">
        <f>IF(GJ$8="",0,GJ191*(условия!$R$89/365)*SUMIFS(условия!92:92,условия!$7:$7,"&lt;="&amp;GJ$8,условия!$8:$8,"&gt;="&amp;GJ$8))</f>
        <v>2958.904109589042</v>
      </c>
      <c r="GK245" s="21">
        <f>IF(GK$8="",0,GK191*(условия!$R$89/365)*SUMIFS(условия!92:92,условия!$7:$7,"&lt;="&amp;GK$8,условия!$8:$8,"&gt;="&amp;GK$8))</f>
        <v>2958.904109589042</v>
      </c>
      <c r="GL245" s="21">
        <f>IF(GL$8="",0,GL191*(условия!$R$89/365)*SUMIFS(условия!92:92,условия!$7:$7,"&lt;="&amp;GL$8,условия!$8:$8,"&gt;="&amp;GL$8))</f>
        <v>2958.904109589042</v>
      </c>
      <c r="GM245" s="21">
        <f>IF(GM$8="",0,GM191*(условия!$R$89/365)*SUMIFS(условия!92:92,условия!$7:$7,"&lt;="&amp;GM$8,условия!$8:$8,"&gt;="&amp;GM$8))</f>
        <v>2958.904109589042</v>
      </c>
      <c r="GN245" s="21">
        <f>IF(GN$8="",0,GN191*(условия!$R$89/365)*SUMIFS(условия!92:92,условия!$7:$7,"&lt;="&amp;GN$8,условия!$8:$8,"&gt;="&amp;GN$8))</f>
        <v>2958.904109589042</v>
      </c>
      <c r="GO245" s="21">
        <f>IF(GO$8="",0,GO191*(условия!$R$89/365)*SUMIFS(условия!92:92,условия!$7:$7,"&lt;="&amp;GO$8,условия!$8:$8,"&gt;="&amp;GO$8))</f>
        <v>2958.904109589042</v>
      </c>
      <c r="GP245" s="21">
        <f>IF(GP$8="",0,GP191*(условия!$R$89/365)*SUMIFS(условия!92:92,условия!$7:$7,"&lt;="&amp;GP$8,условия!$8:$8,"&gt;="&amp;GP$8))</f>
        <v>2958.904109589042</v>
      </c>
      <c r="GQ245" s="21">
        <f>IF(GQ$8="",0,GQ191*(условия!$R$89/365)*SUMIFS(условия!92:92,условия!$7:$7,"&lt;="&amp;GQ$8,условия!$8:$8,"&gt;="&amp;GQ$8))</f>
        <v>2958.904109589042</v>
      </c>
      <c r="GR245" s="21">
        <f>IF(GR$8="",0,GR191*(условия!$R$89/365)*SUMIFS(условия!92:92,условия!$7:$7,"&lt;="&amp;GR$8,условия!$8:$8,"&gt;="&amp;GR$8))</f>
        <v>2958.904109589042</v>
      </c>
      <c r="GS245" s="21">
        <f>IF(GS$8="",0,GS191*(условия!$R$89/365)*SUMIFS(условия!92:92,условия!$7:$7,"&lt;="&amp;GS$8,условия!$8:$8,"&gt;="&amp;GS$8))</f>
        <v>2958.904109589042</v>
      </c>
      <c r="GT245" s="21">
        <f>IF(GT$8="",0,GT191*(условия!$R$89/365)*SUMIFS(условия!92:92,условия!$7:$7,"&lt;="&amp;GT$8,условия!$8:$8,"&gt;="&amp;GT$8))</f>
        <v>2958.904109589042</v>
      </c>
      <c r="GU245" s="21">
        <f>IF(GU$8="",0,GU191*(условия!$R$89/365)*SUMIFS(условия!92:92,условия!$7:$7,"&lt;="&amp;GU$8,условия!$8:$8,"&gt;="&amp;GU$8))</f>
        <v>2958.904109589042</v>
      </c>
      <c r="GV245" s="21">
        <f>IF(GV$8="",0,GV191*(условия!$R$89/365)*SUMIFS(условия!92:92,условия!$7:$7,"&lt;="&amp;GV$8,условия!$8:$8,"&gt;="&amp;GV$8))</f>
        <v>2958.904109589042</v>
      </c>
      <c r="GW245" s="21">
        <f>IF(GW$8="",0,GW191*(условия!$R$89/365)*SUMIFS(условия!92:92,условия!$7:$7,"&lt;="&amp;GW$8,условия!$8:$8,"&gt;="&amp;GW$8))</f>
        <v>2958.904109589042</v>
      </c>
      <c r="GX245" s="21">
        <f>IF(GX$8="",0,GX191*(условия!$R$89/365)*SUMIFS(условия!92:92,условия!$7:$7,"&lt;="&amp;GX$8,условия!$8:$8,"&gt;="&amp;GX$8))</f>
        <v>2958.904109589042</v>
      </c>
      <c r="GY245" s="21">
        <f>IF(GY$8="",0,GY191*(условия!$R$89/365)*SUMIFS(условия!92:92,условия!$7:$7,"&lt;="&amp;GY$8,условия!$8:$8,"&gt;="&amp;GY$8))</f>
        <v>2958.904109589042</v>
      </c>
      <c r="GZ245" s="21">
        <f>IF(GZ$8="",0,GZ191*(условия!$R$89/365)*SUMIFS(условия!92:92,условия!$7:$7,"&lt;="&amp;GZ$8,условия!$8:$8,"&gt;="&amp;GZ$8))</f>
        <v>2958.904109589042</v>
      </c>
      <c r="HA245" s="21">
        <f>IF(HA$8="",0,HA191*(условия!$R$89/365)*SUMIFS(условия!92:92,условия!$7:$7,"&lt;="&amp;HA$8,условия!$8:$8,"&gt;="&amp;HA$8))</f>
        <v>2958.904109589042</v>
      </c>
      <c r="HB245" s="21">
        <f>IF(HB$8="",0,HB191*(условия!$R$89/365)*SUMIFS(условия!92:92,условия!$7:$7,"&lt;="&amp;HB$8,условия!$8:$8,"&gt;="&amp;HB$8))</f>
        <v>2958.904109589042</v>
      </c>
      <c r="HC245" s="21">
        <f>IF(HC$8="",0,HC191*(условия!$R$89/365)*SUMIFS(условия!92:92,условия!$7:$7,"&lt;="&amp;HC$8,условия!$8:$8,"&gt;="&amp;HC$8))</f>
        <v>2958.904109589042</v>
      </c>
      <c r="HD245" s="21">
        <f>IF(HD$8="",0,HD191*(условия!$R$89/365)*SUMIFS(условия!92:92,условия!$7:$7,"&lt;="&amp;HD$8,условия!$8:$8,"&gt;="&amp;HD$8))</f>
        <v>2958.904109589042</v>
      </c>
      <c r="HE245" s="21">
        <f>IF(HE$8="",0,HE191*(условия!$R$89/365)*SUMIFS(условия!92:92,условия!$7:$7,"&lt;="&amp;HE$8,условия!$8:$8,"&gt;="&amp;HE$8))</f>
        <v>2958.904109589042</v>
      </c>
      <c r="HF245" s="21">
        <f>IF(HF$8="",0,HF191*(условия!$R$89/365)*SUMIFS(условия!92:92,условия!$7:$7,"&lt;="&amp;HF$8,условия!$8:$8,"&gt;="&amp;HF$8))</f>
        <v>2958.904109589042</v>
      </c>
      <c r="HG245" s="21">
        <f>IF(HG$8="",0,HG191*(условия!$R$89/365)*SUMIFS(условия!92:92,условия!$7:$7,"&lt;="&amp;HG$8,условия!$8:$8,"&gt;="&amp;HG$8))</f>
        <v>2958.904109589042</v>
      </c>
      <c r="HH245" s="21">
        <f>IF(HH$8="",0,HH191*(условия!$R$89/365)*SUMIFS(условия!92:92,условия!$7:$7,"&lt;="&amp;HH$8,условия!$8:$8,"&gt;="&amp;HH$8))</f>
        <v>2958.904109589042</v>
      </c>
      <c r="HI245" s="21">
        <f>IF(HI$8="",0,HI191*(условия!$R$89/365)*SUMIFS(условия!92:92,условия!$7:$7,"&lt;="&amp;HI$8,условия!$8:$8,"&gt;="&amp;HI$8))</f>
        <v>3616.438356164384</v>
      </c>
      <c r="HJ245" s="21">
        <f>IF(HJ$8="",0,HJ191*(условия!$R$89/365)*SUMIFS(условия!92:92,условия!$7:$7,"&lt;="&amp;HJ$8,условия!$8:$8,"&gt;="&amp;HJ$8))</f>
        <v>3616.438356164384</v>
      </c>
      <c r="HK245" s="21">
        <f>IF(HK$8="",0,HK191*(условия!$R$89/365)*SUMIFS(условия!92:92,условия!$7:$7,"&lt;="&amp;HK$8,условия!$8:$8,"&gt;="&amp;HK$8))</f>
        <v>3616.438356164384</v>
      </c>
      <c r="HL245" s="21">
        <f>IF(HL$8="",0,HL191*(условия!$R$89/365)*SUMIFS(условия!92:92,условия!$7:$7,"&lt;="&amp;HL$8,условия!$8:$8,"&gt;="&amp;HL$8))</f>
        <v>3616.438356164384</v>
      </c>
      <c r="HM245" s="21">
        <f>IF(HM$8="",0,HM191*(условия!$R$89/365)*SUMIFS(условия!92:92,условия!$7:$7,"&lt;="&amp;HM$8,условия!$8:$8,"&gt;="&amp;HM$8))</f>
        <v>3616.438356164384</v>
      </c>
      <c r="HN245" s="21">
        <f>IF(HN$8="",0,HN191*(условия!$R$89/365)*SUMIFS(условия!92:92,условия!$7:$7,"&lt;="&amp;HN$8,условия!$8:$8,"&gt;="&amp;HN$8))</f>
        <v>3616.438356164384</v>
      </c>
      <c r="HO245" s="21">
        <f>IF(HO$8="",0,HO191*(условия!$R$89/365)*SUMIFS(условия!92:92,условия!$7:$7,"&lt;="&amp;HO$8,условия!$8:$8,"&gt;="&amp;HO$8))</f>
        <v>3616.438356164384</v>
      </c>
      <c r="HP245" s="21">
        <f>IF(HP$8="",0,HP191*(условия!$R$89/365)*SUMIFS(условия!92:92,условия!$7:$7,"&lt;="&amp;HP$8,условия!$8:$8,"&gt;="&amp;HP$8))</f>
        <v>3616.438356164384</v>
      </c>
      <c r="HQ245" s="21">
        <f>IF(HQ$8="",0,HQ191*(условия!$R$89/365)*SUMIFS(условия!92:92,условия!$7:$7,"&lt;="&amp;HQ$8,условия!$8:$8,"&gt;="&amp;HQ$8))</f>
        <v>3616.438356164384</v>
      </c>
      <c r="HR245" s="21">
        <f>IF(HR$8="",0,HR191*(условия!$R$89/365)*SUMIFS(условия!92:92,условия!$7:$7,"&lt;="&amp;HR$8,условия!$8:$8,"&gt;="&amp;HR$8))</f>
        <v>3616.438356164384</v>
      </c>
      <c r="HS245" s="21">
        <f>IF(HS$8="",0,HS191*(условия!$R$89/365)*SUMIFS(условия!92:92,условия!$7:$7,"&lt;="&amp;HS$8,условия!$8:$8,"&gt;="&amp;HS$8))</f>
        <v>3616.438356164384</v>
      </c>
      <c r="HT245" s="21">
        <f>IF(HT$8="",0,HT191*(условия!$R$89/365)*SUMIFS(условия!92:92,условия!$7:$7,"&lt;="&amp;HT$8,условия!$8:$8,"&gt;="&amp;HT$8))</f>
        <v>3616.438356164384</v>
      </c>
      <c r="HU245" s="21">
        <f>IF(HU$8="",0,HU191*(условия!$R$89/365)*SUMIFS(условия!92:92,условия!$7:$7,"&lt;="&amp;HU$8,условия!$8:$8,"&gt;="&amp;HU$8))</f>
        <v>3616.438356164384</v>
      </c>
      <c r="HV245" s="21">
        <f>IF(HV$8="",0,HV191*(условия!$R$89/365)*SUMIFS(условия!92:92,условия!$7:$7,"&lt;="&amp;HV$8,условия!$8:$8,"&gt;="&amp;HV$8))</f>
        <v>3616.438356164384</v>
      </c>
      <c r="HW245" s="21">
        <f>IF(HW$8="",0,HW191*(условия!$R$89/365)*SUMIFS(условия!92:92,условия!$7:$7,"&lt;="&amp;HW$8,условия!$8:$8,"&gt;="&amp;HW$8))</f>
        <v>3616.438356164384</v>
      </c>
      <c r="HX245" s="21">
        <f>IF(HX$8="",0,HX191*(условия!$R$89/365)*SUMIFS(условия!92:92,условия!$7:$7,"&lt;="&amp;HX$8,условия!$8:$8,"&gt;="&amp;HX$8))</f>
        <v>3616.438356164384</v>
      </c>
      <c r="HY245" s="21">
        <f>IF(HY$8="",0,HY191*(условия!$R$89/365)*SUMIFS(условия!92:92,условия!$7:$7,"&lt;="&amp;HY$8,условия!$8:$8,"&gt;="&amp;HY$8))</f>
        <v>3616.438356164384</v>
      </c>
      <c r="HZ245" s="21">
        <f>IF(HZ$8="",0,HZ191*(условия!$R$89/365)*SUMIFS(условия!92:92,условия!$7:$7,"&lt;="&amp;HZ$8,условия!$8:$8,"&gt;="&amp;HZ$8))</f>
        <v>3616.438356164384</v>
      </c>
      <c r="IA245" s="21">
        <f>IF(IA$8="",0,IA191*(условия!$R$89/365)*SUMIFS(условия!92:92,условия!$7:$7,"&lt;="&amp;IA$8,условия!$8:$8,"&gt;="&amp;IA$8))</f>
        <v>3616.438356164384</v>
      </c>
      <c r="IB245" s="21">
        <f>IF(IB$8="",0,IB191*(условия!$R$89/365)*SUMIFS(условия!92:92,условия!$7:$7,"&lt;="&amp;IB$8,условия!$8:$8,"&gt;="&amp;IB$8))</f>
        <v>3616.438356164384</v>
      </c>
      <c r="IC245" s="21">
        <f>IF(IC$8="",0,IC191*(условия!$R$89/365)*SUMIFS(условия!92:92,условия!$7:$7,"&lt;="&amp;IC$8,условия!$8:$8,"&gt;="&amp;IC$8))</f>
        <v>3616.438356164384</v>
      </c>
      <c r="ID245" s="21">
        <f>IF(ID$8="",0,ID191*(условия!$R$89/365)*SUMIFS(условия!92:92,условия!$7:$7,"&lt;="&amp;ID$8,условия!$8:$8,"&gt;="&amp;ID$8))</f>
        <v>3616.438356164384</v>
      </c>
      <c r="IE245" s="21">
        <f>IF(IE$8="",0,IE191*(условия!$R$89/365)*SUMIFS(условия!92:92,условия!$7:$7,"&lt;="&amp;IE$8,условия!$8:$8,"&gt;="&amp;IE$8))</f>
        <v>3616.438356164384</v>
      </c>
      <c r="IF245" s="21">
        <f>IF(IF$8="",0,IF191*(условия!$R$89/365)*SUMIFS(условия!92:92,условия!$7:$7,"&lt;="&amp;IF$8,условия!$8:$8,"&gt;="&amp;IF$8))</f>
        <v>3616.438356164384</v>
      </c>
      <c r="IG245" s="21">
        <f>IF(IG$8="",0,IG191*(условия!$R$89/365)*SUMIFS(условия!92:92,условия!$7:$7,"&lt;="&amp;IG$8,условия!$8:$8,"&gt;="&amp;IG$8))</f>
        <v>3616.438356164384</v>
      </c>
      <c r="IH245" s="21">
        <f>IF(IH$8="",0,IH191*(условия!$R$89/365)*SUMIFS(условия!92:92,условия!$7:$7,"&lt;="&amp;IH$8,условия!$8:$8,"&gt;="&amp;IH$8))</f>
        <v>3616.438356164384</v>
      </c>
      <c r="II245" s="21">
        <f>IF(II$8="",0,II191*(условия!$R$89/365)*SUMIFS(условия!92:92,условия!$7:$7,"&lt;="&amp;II$8,условия!$8:$8,"&gt;="&amp;II$8))</f>
        <v>3616.438356164384</v>
      </c>
      <c r="IJ245" s="21">
        <f>IF(IJ$8="",0,IJ191*(условия!$R$89/365)*SUMIFS(условия!92:92,условия!$7:$7,"&lt;="&amp;IJ$8,условия!$8:$8,"&gt;="&amp;IJ$8))</f>
        <v>3616.438356164384</v>
      </c>
      <c r="IK245" s="21">
        <f>IF(IK$8="",0,IK191*(условия!$R$89/365)*SUMIFS(условия!92:92,условия!$7:$7,"&lt;="&amp;IK$8,условия!$8:$8,"&gt;="&amp;IK$8))</f>
        <v>3616.438356164384</v>
      </c>
      <c r="IL245" s="21">
        <f>IF(IL$8="",0,IL191*(условия!$R$89/365)*SUMIFS(условия!92:92,условия!$7:$7,"&lt;="&amp;IL$8,условия!$8:$8,"&gt;="&amp;IL$8))</f>
        <v>3616.438356164384</v>
      </c>
      <c r="IM245" s="21">
        <f>IF(IM$8="",0,IM191*(условия!$R$89/365)*SUMIFS(условия!92:92,условия!$7:$7,"&lt;="&amp;IM$8,условия!$8:$8,"&gt;="&amp;IM$8))</f>
        <v>3616.438356164384</v>
      </c>
      <c r="IN245" s="21">
        <f>IF(IN$8="",0,IN191*(условия!$R$89/365)*SUMIFS(условия!92:92,условия!$7:$7,"&lt;="&amp;IN$8,условия!$8:$8,"&gt;="&amp;IN$8))</f>
        <v>0</v>
      </c>
      <c r="IO245" s="21">
        <f>IF(IO$8="",0,IO191*(условия!$R$89/365)*SUMIFS(условия!92:92,условия!$7:$7,"&lt;="&amp;IO$8,условия!$8:$8,"&gt;="&amp;IO$8))</f>
        <v>0</v>
      </c>
      <c r="IP245" s="21">
        <f>IF(IP$8="",0,IP191*(условия!$R$89/365)*SUMIFS(условия!92:92,условия!$7:$7,"&lt;="&amp;IP$8,условия!$8:$8,"&gt;="&amp;IP$8))</f>
        <v>4931.5068493150693</v>
      </c>
      <c r="IQ245" s="21">
        <f>IF(IQ$8="",0,IQ191*(условия!$R$89/365)*SUMIFS(условия!92:92,условия!$7:$7,"&lt;="&amp;IQ$8,условия!$8:$8,"&gt;="&amp;IQ$8))</f>
        <v>4931.5068493150693</v>
      </c>
      <c r="IR245" s="21">
        <f>IF(IR$8="",0,IR191*(условия!$R$89/365)*SUMIFS(условия!92:92,условия!$7:$7,"&lt;="&amp;IR$8,условия!$8:$8,"&gt;="&amp;IR$8))</f>
        <v>4931.5068493150693</v>
      </c>
      <c r="IS245" s="21">
        <f>IF(IS$8="",0,IS191*(условия!$R$89/365)*SUMIFS(условия!92:92,условия!$7:$7,"&lt;="&amp;IS$8,условия!$8:$8,"&gt;="&amp;IS$8))</f>
        <v>4931.5068493150693</v>
      </c>
      <c r="IT245" s="21">
        <f>IF(IT$8="",0,IT191*(условия!$R$89/365)*SUMIFS(условия!92:92,условия!$7:$7,"&lt;="&amp;IT$8,условия!$8:$8,"&gt;="&amp;IT$8))</f>
        <v>4931.5068493150693</v>
      </c>
      <c r="IU245" s="21">
        <f>IF(IU$8="",0,IU191*(условия!$R$89/365)*SUMIFS(условия!92:92,условия!$7:$7,"&lt;="&amp;IU$8,условия!$8:$8,"&gt;="&amp;IU$8))</f>
        <v>4931.5068493150693</v>
      </c>
      <c r="IV245" s="21">
        <f>IF(IV$8="",0,IV191*(условия!$R$89/365)*SUMIFS(условия!92:92,условия!$7:$7,"&lt;="&amp;IV$8,условия!$8:$8,"&gt;="&amp;IV$8))</f>
        <v>4931.5068493150693</v>
      </c>
      <c r="IW245" s="21">
        <f>IF(IW$8="",0,IW191*(условия!$R$89/365)*SUMIFS(условия!92:92,условия!$7:$7,"&lt;="&amp;IW$8,условия!$8:$8,"&gt;="&amp;IW$8))</f>
        <v>4931.5068493150693</v>
      </c>
      <c r="IX245" s="21">
        <f>IF(IX$8="",0,IX191*(условия!$R$89/365)*SUMIFS(условия!92:92,условия!$7:$7,"&lt;="&amp;IX$8,условия!$8:$8,"&gt;="&amp;IX$8))</f>
        <v>4931.5068493150693</v>
      </c>
      <c r="IY245" s="21">
        <f>IF(IY$8="",0,IY191*(условия!$R$89/365)*SUMIFS(условия!92:92,условия!$7:$7,"&lt;="&amp;IY$8,условия!$8:$8,"&gt;="&amp;IY$8))</f>
        <v>4931.5068493150693</v>
      </c>
      <c r="IZ245" s="21">
        <f>IF(IZ$8="",0,IZ191*(условия!$R$89/365)*SUMIFS(условия!92:92,условия!$7:$7,"&lt;="&amp;IZ$8,условия!$8:$8,"&gt;="&amp;IZ$8))</f>
        <v>4931.5068493150693</v>
      </c>
      <c r="JA245" s="21">
        <f>IF(JA$8="",0,JA191*(условия!$R$89/365)*SUMIFS(условия!92:92,условия!$7:$7,"&lt;="&amp;JA$8,условия!$8:$8,"&gt;="&amp;JA$8))</f>
        <v>4931.5068493150693</v>
      </c>
      <c r="JB245" s="21">
        <f>IF(JB$8="",0,JB191*(условия!$R$89/365)*SUMIFS(условия!92:92,условия!$7:$7,"&lt;="&amp;JB$8,условия!$8:$8,"&gt;="&amp;JB$8))</f>
        <v>4931.5068493150693</v>
      </c>
      <c r="JC245" s="21">
        <f>IF(JC$8="",0,JC191*(условия!$R$89/365)*SUMIFS(условия!92:92,условия!$7:$7,"&lt;="&amp;JC$8,условия!$8:$8,"&gt;="&amp;JC$8))</f>
        <v>4931.5068493150693</v>
      </c>
      <c r="JD245" s="21">
        <f>IF(JD$8="",0,JD191*(условия!$R$89/365)*SUMIFS(условия!92:92,условия!$7:$7,"&lt;="&amp;JD$8,условия!$8:$8,"&gt;="&amp;JD$8))</f>
        <v>4931.5068493150693</v>
      </c>
      <c r="JE245" s="21">
        <f>IF(JE$8="",0,JE191*(условия!$R$89/365)*SUMIFS(условия!92:92,условия!$7:$7,"&lt;="&amp;JE$8,условия!$8:$8,"&gt;="&amp;JE$8))</f>
        <v>4931.5068493150693</v>
      </c>
      <c r="JF245" s="21">
        <f>IF(JF$8="",0,JF191*(условия!$R$89/365)*SUMIFS(условия!92:92,условия!$7:$7,"&lt;="&amp;JF$8,условия!$8:$8,"&gt;="&amp;JF$8))</f>
        <v>4931.5068493150693</v>
      </c>
      <c r="JG245" s="21">
        <f>IF(JG$8="",0,JG191*(условия!$R$89/365)*SUMIFS(условия!92:92,условия!$7:$7,"&lt;="&amp;JG$8,условия!$8:$8,"&gt;="&amp;JG$8))</f>
        <v>4931.5068493150693</v>
      </c>
      <c r="JH245" s="21">
        <f>IF(JH$8="",0,JH191*(условия!$R$89/365)*SUMIFS(условия!92:92,условия!$7:$7,"&lt;="&amp;JH$8,условия!$8:$8,"&gt;="&amp;JH$8))</f>
        <v>4931.5068493150693</v>
      </c>
      <c r="JI245" s="21">
        <f>IF(JI$8="",0,JI191*(условия!$R$89/365)*SUMIFS(условия!92:92,условия!$7:$7,"&lt;="&amp;JI$8,условия!$8:$8,"&gt;="&amp;JI$8))</f>
        <v>4931.5068493150693</v>
      </c>
      <c r="JJ245" s="21">
        <f>IF(JJ$8="",0,JJ191*(условия!$R$89/365)*SUMIFS(условия!92:92,условия!$7:$7,"&lt;="&amp;JJ$8,условия!$8:$8,"&gt;="&amp;JJ$8))</f>
        <v>4931.5068493150693</v>
      </c>
      <c r="JK245" s="21">
        <f>IF(JK$8="",0,JK191*(условия!$R$89/365)*SUMIFS(условия!92:92,условия!$7:$7,"&lt;="&amp;JK$8,условия!$8:$8,"&gt;="&amp;JK$8))</f>
        <v>4931.5068493150693</v>
      </c>
      <c r="JL245" s="21">
        <f>IF(JL$8="",0,JL191*(условия!$R$89/365)*SUMIFS(условия!92:92,условия!$7:$7,"&lt;="&amp;JL$8,условия!$8:$8,"&gt;="&amp;JL$8))</f>
        <v>4931.5068493150693</v>
      </c>
      <c r="JM245" s="21">
        <f>IF(JM$8="",0,JM191*(условия!$R$89/365)*SUMIFS(условия!92:92,условия!$7:$7,"&lt;="&amp;JM$8,условия!$8:$8,"&gt;="&amp;JM$8))</f>
        <v>4931.5068493150693</v>
      </c>
      <c r="JN245" s="21">
        <f>IF(JN$8="",0,JN191*(условия!$R$89/365)*SUMIFS(условия!92:92,условия!$7:$7,"&lt;="&amp;JN$8,условия!$8:$8,"&gt;="&amp;JN$8))</f>
        <v>4931.5068493150693</v>
      </c>
      <c r="JO245" s="21">
        <f>IF(JO$8="",0,JO191*(условия!$R$89/365)*SUMIFS(условия!92:92,условия!$7:$7,"&lt;="&amp;JO$8,условия!$8:$8,"&gt;="&amp;JO$8))</f>
        <v>4931.5068493150693</v>
      </c>
      <c r="JP245" s="21">
        <f>IF(JP$8="",0,JP191*(условия!$R$89/365)*SUMIFS(условия!92:92,условия!$7:$7,"&lt;="&amp;JP$8,условия!$8:$8,"&gt;="&amp;JP$8))</f>
        <v>4931.5068493150693</v>
      </c>
      <c r="JQ245" s="21">
        <f>IF(JQ$8="",0,JQ191*(условия!$R$89/365)*SUMIFS(условия!92:92,условия!$7:$7,"&lt;="&amp;JQ$8,условия!$8:$8,"&gt;="&amp;JQ$8))</f>
        <v>4931.5068493150693</v>
      </c>
      <c r="JR245" s="21">
        <f>IF(JR$8="",0,JR191*(условия!$R$89/365)*SUMIFS(условия!92:92,условия!$7:$7,"&lt;="&amp;JR$8,условия!$8:$8,"&gt;="&amp;JR$8))</f>
        <v>6410.9589041095869</v>
      </c>
      <c r="JS245" s="21">
        <f>IF(JS$8="",0,JS191*(условия!$R$89/365)*SUMIFS(условия!92:92,условия!$7:$7,"&lt;="&amp;JS$8,условия!$8:$8,"&gt;="&amp;JS$8))</f>
        <v>6410.9589041095869</v>
      </c>
      <c r="JT245" s="21">
        <f>IF(JT$8="",0,JT191*(условия!$R$89/365)*SUMIFS(условия!92:92,условия!$7:$7,"&lt;="&amp;JT$8,условия!$8:$8,"&gt;="&amp;JT$8))</f>
        <v>6410.9589041095869</v>
      </c>
      <c r="JU245" s="21">
        <f>IF(JU$8="",0,JU191*(условия!$R$89/365)*SUMIFS(условия!92:92,условия!$7:$7,"&lt;="&amp;JU$8,условия!$8:$8,"&gt;="&amp;JU$8))</f>
        <v>6410.9589041095869</v>
      </c>
      <c r="JV245" s="21">
        <f>IF(JV$8="",0,JV191*(условия!$R$89/365)*SUMIFS(условия!92:92,условия!$7:$7,"&lt;="&amp;JV$8,условия!$8:$8,"&gt;="&amp;JV$8))</f>
        <v>6410.9589041095869</v>
      </c>
      <c r="JW245" s="21">
        <f>IF(JW$8="",0,JW191*(условия!$R$89/365)*SUMIFS(условия!92:92,условия!$7:$7,"&lt;="&amp;JW$8,условия!$8:$8,"&gt;="&amp;JW$8))</f>
        <v>6410.9589041095869</v>
      </c>
      <c r="JX245" s="21">
        <f>IF(JX$8="",0,JX191*(условия!$R$89/365)*SUMIFS(условия!92:92,условия!$7:$7,"&lt;="&amp;JX$8,условия!$8:$8,"&gt;="&amp;JX$8))</f>
        <v>6410.9589041095869</v>
      </c>
      <c r="JY245" s="21">
        <f>IF(JY$8="",0,JY191*(условия!$R$89/365)*SUMIFS(условия!92:92,условия!$7:$7,"&lt;="&amp;JY$8,условия!$8:$8,"&gt;="&amp;JY$8))</f>
        <v>6410.9589041095869</v>
      </c>
      <c r="JZ245" s="21">
        <f>IF(JZ$8="",0,JZ191*(условия!$R$89/365)*SUMIFS(условия!92:92,условия!$7:$7,"&lt;="&amp;JZ$8,условия!$8:$8,"&gt;="&amp;JZ$8))</f>
        <v>6410.9589041095869</v>
      </c>
      <c r="KA245" s="21">
        <f>IF(KA$8="",0,KA191*(условия!$R$89/365)*SUMIFS(условия!92:92,условия!$7:$7,"&lt;="&amp;KA$8,условия!$8:$8,"&gt;="&amp;KA$8))</f>
        <v>6410.9589041095869</v>
      </c>
      <c r="KB245" s="21">
        <f>IF(KB$8="",0,KB191*(условия!$R$89/365)*SUMIFS(условия!92:92,условия!$7:$7,"&lt;="&amp;KB$8,условия!$8:$8,"&gt;="&amp;KB$8))</f>
        <v>6410.9589041095869</v>
      </c>
      <c r="KC245" s="21">
        <f>IF(KC$8="",0,KC191*(условия!$R$89/365)*SUMIFS(условия!92:92,условия!$7:$7,"&lt;="&amp;KC$8,условия!$8:$8,"&gt;="&amp;KC$8))</f>
        <v>6410.9589041095869</v>
      </c>
      <c r="KD245" s="21">
        <f>IF(KD$8="",0,KD191*(условия!$R$89/365)*SUMIFS(условия!92:92,условия!$7:$7,"&lt;="&amp;KD$8,условия!$8:$8,"&gt;="&amp;KD$8))</f>
        <v>6410.9589041095869</v>
      </c>
      <c r="KE245" s="21">
        <f>IF(KE$8="",0,KE191*(условия!$R$89/365)*SUMIFS(условия!92:92,условия!$7:$7,"&lt;="&amp;KE$8,условия!$8:$8,"&gt;="&amp;KE$8))</f>
        <v>6410.9589041095869</v>
      </c>
      <c r="KF245" s="21">
        <f>IF(KF$8="",0,KF191*(условия!$R$89/365)*SUMIFS(условия!92:92,условия!$7:$7,"&lt;="&amp;KF$8,условия!$8:$8,"&gt;="&amp;KF$8))</f>
        <v>6410.9589041095869</v>
      </c>
      <c r="KG245" s="21">
        <f>IF(KG$8="",0,KG191*(условия!$R$89/365)*SUMIFS(условия!92:92,условия!$7:$7,"&lt;="&amp;KG$8,условия!$8:$8,"&gt;="&amp;KG$8))</f>
        <v>6410.9589041095869</v>
      </c>
      <c r="KH245" s="21">
        <f>IF(KH$8="",0,KH191*(условия!$R$89/365)*SUMIFS(условия!92:92,условия!$7:$7,"&lt;="&amp;KH$8,условия!$8:$8,"&gt;="&amp;KH$8))</f>
        <v>6410.9589041095869</v>
      </c>
      <c r="KI245" s="21">
        <f>IF(KI$8="",0,KI191*(условия!$R$89/365)*SUMIFS(условия!92:92,условия!$7:$7,"&lt;="&amp;KI$8,условия!$8:$8,"&gt;="&amp;KI$8))</f>
        <v>6410.9589041095869</v>
      </c>
      <c r="KJ245" s="21">
        <f>IF(KJ$8="",0,KJ191*(условия!$R$89/365)*SUMIFS(условия!92:92,условия!$7:$7,"&lt;="&amp;KJ$8,условия!$8:$8,"&gt;="&amp;KJ$8))</f>
        <v>6410.9589041095869</v>
      </c>
      <c r="KK245" s="21">
        <f>IF(KK$8="",0,KK191*(условия!$R$89/365)*SUMIFS(условия!92:92,условия!$7:$7,"&lt;="&amp;KK$8,условия!$8:$8,"&gt;="&amp;KK$8))</f>
        <v>6410.9589041095869</v>
      </c>
      <c r="KL245" s="21">
        <f>IF(KL$8="",0,KL191*(условия!$R$89/365)*SUMIFS(условия!92:92,условия!$7:$7,"&lt;="&amp;KL$8,условия!$8:$8,"&gt;="&amp;KL$8))</f>
        <v>6410.9589041095869</v>
      </c>
      <c r="KM245" s="21">
        <f>IF(KM$8="",0,KM191*(условия!$R$89/365)*SUMIFS(условия!92:92,условия!$7:$7,"&lt;="&amp;KM$8,условия!$8:$8,"&gt;="&amp;KM$8))</f>
        <v>6410.9589041095869</v>
      </c>
      <c r="KN245" s="21">
        <f>IF(KN$8="",0,KN191*(условия!$R$89/365)*SUMIFS(условия!92:92,условия!$7:$7,"&lt;="&amp;KN$8,условия!$8:$8,"&gt;="&amp;KN$8))</f>
        <v>6410.9589041095869</v>
      </c>
      <c r="KO245" s="21">
        <f>IF(KO$8="",0,KO191*(условия!$R$89/365)*SUMIFS(условия!92:92,условия!$7:$7,"&lt;="&amp;KO$8,условия!$8:$8,"&gt;="&amp;KO$8))</f>
        <v>6410.9589041095869</v>
      </c>
      <c r="KP245" s="21">
        <f>IF(KP$8="",0,KP191*(условия!$R$89/365)*SUMIFS(условия!92:92,условия!$7:$7,"&lt;="&amp;KP$8,условия!$8:$8,"&gt;="&amp;KP$8))</f>
        <v>6410.9589041095869</v>
      </c>
      <c r="KQ245" s="21">
        <f>IF(KQ$8="",0,KQ191*(условия!$R$89/365)*SUMIFS(условия!92:92,условия!$7:$7,"&lt;="&amp;KQ$8,условия!$8:$8,"&gt;="&amp;KQ$8))</f>
        <v>6410.9589041095869</v>
      </c>
      <c r="KR245" s="21">
        <f>IF(KR$8="",0,KR191*(условия!$R$89/365)*SUMIFS(условия!92:92,условия!$7:$7,"&lt;="&amp;KR$8,условия!$8:$8,"&gt;="&amp;KR$8))</f>
        <v>6410.9589041095869</v>
      </c>
      <c r="KS245" s="21">
        <f>IF(KS$8="",0,KS191*(условия!$R$89/365)*SUMIFS(условия!92:92,условия!$7:$7,"&lt;="&amp;KS$8,условия!$8:$8,"&gt;="&amp;KS$8))</f>
        <v>6410.9589041095869</v>
      </c>
      <c r="KT245" s="21">
        <f>IF(KT$8="",0,KT191*(условия!$R$89/365)*SUMIFS(условия!92:92,условия!$7:$7,"&lt;="&amp;KT$8,условия!$8:$8,"&gt;="&amp;KT$8))</f>
        <v>6410.9589041095869</v>
      </c>
      <c r="KU245" s="21">
        <f>IF(KU$8="",0,KU191*(условия!$R$89/365)*SUMIFS(условия!92:92,условия!$7:$7,"&lt;="&amp;KU$8,условия!$8:$8,"&gt;="&amp;KU$8))</f>
        <v>6410.9589041095869</v>
      </c>
      <c r="KV245" s="21">
        <f>IF(KV$8="",0,KV191*(условия!$R$89/365)*SUMIFS(условия!92:92,условия!$7:$7,"&lt;="&amp;KV$8,условия!$8:$8,"&gt;="&amp;KV$8))</f>
        <v>6410.9589041095869</v>
      </c>
      <c r="KW245" s="21">
        <f>IF(KW$8="",0,KW191*(условия!$R$89/365)*SUMIFS(условия!92:92,условия!$7:$7,"&lt;="&amp;KW$8,условия!$8:$8,"&gt;="&amp;KW$8))</f>
        <v>5917.8082191780823</v>
      </c>
      <c r="KX245" s="21">
        <f>IF(KX$8="",0,KX191*(условия!$R$89/365)*SUMIFS(условия!92:92,условия!$7:$7,"&lt;="&amp;KX$8,условия!$8:$8,"&gt;="&amp;KX$8))</f>
        <v>5917.8082191780823</v>
      </c>
      <c r="KY245" s="21">
        <f>IF(KY$8="",0,KY191*(условия!$R$89/365)*SUMIFS(условия!92:92,условия!$7:$7,"&lt;="&amp;KY$8,условия!$8:$8,"&gt;="&amp;KY$8))</f>
        <v>5917.8082191780823</v>
      </c>
      <c r="KZ245" s="21">
        <f>IF(KZ$8="",0,KZ191*(условия!$R$89/365)*SUMIFS(условия!92:92,условия!$7:$7,"&lt;="&amp;KZ$8,условия!$8:$8,"&gt;="&amp;KZ$8))</f>
        <v>5917.8082191780823</v>
      </c>
      <c r="LA245" s="21">
        <f>IF(LA$8="",0,LA191*(условия!$R$89/365)*SUMIFS(условия!92:92,условия!$7:$7,"&lt;="&amp;LA$8,условия!$8:$8,"&gt;="&amp;LA$8))</f>
        <v>5917.8082191780823</v>
      </c>
      <c r="LB245" s="21">
        <f>IF(LB$8="",0,LB191*(условия!$R$89/365)*SUMIFS(условия!92:92,условия!$7:$7,"&lt;="&amp;LB$8,условия!$8:$8,"&gt;="&amp;LB$8))</f>
        <v>5917.8082191780823</v>
      </c>
      <c r="LC245" s="21">
        <f>IF(LC$8="",0,LC191*(условия!$R$89/365)*SUMIFS(условия!92:92,условия!$7:$7,"&lt;="&amp;LC$8,условия!$8:$8,"&gt;="&amp;LC$8))</f>
        <v>5917.8082191780823</v>
      </c>
      <c r="LD245" s="21">
        <f>IF(LD$8="",0,LD191*(условия!$R$89/365)*SUMIFS(условия!92:92,условия!$7:$7,"&lt;="&amp;LD$8,условия!$8:$8,"&gt;="&amp;LD$8))</f>
        <v>5917.8082191780823</v>
      </c>
      <c r="LE245" s="21">
        <f>IF(LE$8="",0,LE191*(условия!$R$89/365)*SUMIFS(условия!92:92,условия!$7:$7,"&lt;="&amp;LE$8,условия!$8:$8,"&gt;="&amp;LE$8))</f>
        <v>5917.8082191780823</v>
      </c>
      <c r="LF245" s="21">
        <f>IF(LF$8="",0,LF191*(условия!$R$89/365)*SUMIFS(условия!92:92,условия!$7:$7,"&lt;="&amp;LF$8,условия!$8:$8,"&gt;="&amp;LF$8))</f>
        <v>5917.8082191780823</v>
      </c>
      <c r="LG245" s="21">
        <f>IF(LG$8="",0,LG191*(условия!$R$89/365)*SUMIFS(условия!92:92,условия!$7:$7,"&lt;="&amp;LG$8,условия!$8:$8,"&gt;="&amp;LG$8))</f>
        <v>5917.8082191780823</v>
      </c>
      <c r="LH245" s="21">
        <f>IF(LH$8="",0,LH191*(условия!$R$89/365)*SUMIFS(условия!92:92,условия!$7:$7,"&lt;="&amp;LH$8,условия!$8:$8,"&gt;="&amp;LH$8))</f>
        <v>5917.8082191780823</v>
      </c>
      <c r="LI245" s="21">
        <f>IF(LI$8="",0,LI191*(условия!$R$89/365)*SUMIFS(условия!92:92,условия!$7:$7,"&lt;="&amp;LI$8,условия!$8:$8,"&gt;="&amp;LI$8))</f>
        <v>5917.8082191780823</v>
      </c>
      <c r="LJ245" s="21">
        <f>IF(LJ$8="",0,LJ191*(условия!$R$89/365)*SUMIFS(условия!92:92,условия!$7:$7,"&lt;="&amp;LJ$8,условия!$8:$8,"&gt;="&amp;LJ$8))</f>
        <v>5917.8082191780823</v>
      </c>
      <c r="LK245" s="21">
        <f>IF(LK$8="",0,LK191*(условия!$R$89/365)*SUMIFS(условия!92:92,условия!$7:$7,"&lt;="&amp;LK$8,условия!$8:$8,"&gt;="&amp;LK$8))</f>
        <v>5917.8082191780823</v>
      </c>
      <c r="LL245" s="21">
        <f>IF(LL$8="",0,LL191*(условия!$R$89/365)*SUMIFS(условия!92:92,условия!$7:$7,"&lt;="&amp;LL$8,условия!$8:$8,"&gt;="&amp;LL$8))</f>
        <v>5917.8082191780823</v>
      </c>
      <c r="LM245" s="21">
        <f>IF(LM$8="",0,LM191*(условия!$R$89/365)*SUMIFS(условия!92:92,условия!$7:$7,"&lt;="&amp;LM$8,условия!$8:$8,"&gt;="&amp;LM$8))</f>
        <v>5917.8082191780823</v>
      </c>
      <c r="LN245" s="21">
        <f>IF(LN$8="",0,LN191*(условия!$R$89/365)*SUMIFS(условия!92:92,условия!$7:$7,"&lt;="&amp;LN$8,условия!$8:$8,"&gt;="&amp;LN$8))</f>
        <v>5917.8082191780823</v>
      </c>
      <c r="LO245" s="21">
        <f>IF(LO$8="",0,LO191*(условия!$R$89/365)*SUMIFS(условия!92:92,условия!$7:$7,"&lt;="&amp;LO$8,условия!$8:$8,"&gt;="&amp;LO$8))</f>
        <v>5917.8082191780823</v>
      </c>
      <c r="LP245" s="21">
        <f>IF(LP$8="",0,LP191*(условия!$R$89/365)*SUMIFS(условия!92:92,условия!$7:$7,"&lt;="&amp;LP$8,условия!$8:$8,"&gt;="&amp;LP$8))</f>
        <v>5917.8082191780823</v>
      </c>
      <c r="LQ245" s="21">
        <f>IF(LQ$8="",0,LQ191*(условия!$R$89/365)*SUMIFS(условия!92:92,условия!$7:$7,"&lt;="&amp;LQ$8,условия!$8:$8,"&gt;="&amp;LQ$8))</f>
        <v>5917.8082191780823</v>
      </c>
      <c r="LR245" s="21">
        <f>IF(LR$8="",0,LR191*(условия!$R$89/365)*SUMIFS(условия!92:92,условия!$7:$7,"&lt;="&amp;LR$8,условия!$8:$8,"&gt;="&amp;LR$8))</f>
        <v>5917.8082191780823</v>
      </c>
      <c r="LS245" s="21">
        <f>IF(LS$8="",0,LS191*(условия!$R$89/365)*SUMIFS(условия!92:92,условия!$7:$7,"&lt;="&amp;LS$8,условия!$8:$8,"&gt;="&amp;LS$8))</f>
        <v>5917.8082191780823</v>
      </c>
      <c r="LT245" s="21">
        <f>IF(LT$8="",0,LT191*(условия!$R$89/365)*SUMIFS(условия!92:92,условия!$7:$7,"&lt;="&amp;LT$8,условия!$8:$8,"&gt;="&amp;LT$8))</f>
        <v>5917.8082191780823</v>
      </c>
      <c r="LU245" s="21">
        <f>IF(LU$8="",0,LU191*(условия!$R$89/365)*SUMIFS(условия!92:92,условия!$7:$7,"&lt;="&amp;LU$8,условия!$8:$8,"&gt;="&amp;LU$8))</f>
        <v>5917.8082191780823</v>
      </c>
      <c r="LV245" s="21">
        <f>IF(LV$8="",0,LV191*(условия!$R$89/365)*SUMIFS(условия!92:92,условия!$7:$7,"&lt;="&amp;LV$8,условия!$8:$8,"&gt;="&amp;LV$8))</f>
        <v>5917.8082191780823</v>
      </c>
      <c r="LW245" s="21">
        <f>IF(LW$8="",0,LW191*(условия!$R$89/365)*SUMIFS(условия!92:92,условия!$7:$7,"&lt;="&amp;LW$8,условия!$8:$8,"&gt;="&amp;LW$8))</f>
        <v>5917.8082191780823</v>
      </c>
      <c r="LX245" s="21">
        <f>IF(LX$8="",0,LX191*(условия!$R$89/365)*SUMIFS(условия!92:92,условия!$7:$7,"&lt;="&amp;LX$8,условия!$8:$8,"&gt;="&amp;LX$8))</f>
        <v>5917.8082191780823</v>
      </c>
      <c r="LY245" s="21">
        <f>IF(LY$8="",0,LY191*(условия!$R$89/365)*SUMIFS(условия!92:92,условия!$7:$7,"&lt;="&amp;LY$8,условия!$8:$8,"&gt;="&amp;LY$8))</f>
        <v>5917.8082191780823</v>
      </c>
      <c r="LZ245" s="21">
        <f>IF(LZ$8="",0,LZ191*(условия!$R$89/365)*SUMIFS(условия!92:92,условия!$7:$7,"&lt;="&amp;LZ$8,условия!$8:$8,"&gt;="&amp;LZ$8))</f>
        <v>5917.8082191780823</v>
      </c>
      <c r="MA245" s="21">
        <f>IF(MA$8="",0,MA191*(условия!$R$89/365)*SUMIFS(условия!92:92,условия!$7:$7,"&lt;="&amp;MA$8,условия!$8:$8,"&gt;="&amp;MA$8))</f>
        <v>4602.7397260273974</v>
      </c>
      <c r="MB245" s="21">
        <f>IF(MB$8="",0,MB191*(условия!$R$89/365)*SUMIFS(условия!92:92,условия!$7:$7,"&lt;="&amp;MB$8,условия!$8:$8,"&gt;="&amp;MB$8))</f>
        <v>4602.7397260273974</v>
      </c>
      <c r="MC245" s="21">
        <f>IF(MC$8="",0,MC191*(условия!$R$89/365)*SUMIFS(условия!92:92,условия!$7:$7,"&lt;="&amp;MC$8,условия!$8:$8,"&gt;="&amp;MC$8))</f>
        <v>4602.7397260273974</v>
      </c>
      <c r="MD245" s="21">
        <f>IF(MD$8="",0,MD191*(условия!$R$89/365)*SUMIFS(условия!92:92,условия!$7:$7,"&lt;="&amp;MD$8,условия!$8:$8,"&gt;="&amp;MD$8))</f>
        <v>4602.7397260273974</v>
      </c>
      <c r="ME245" s="21">
        <f>IF(ME$8="",0,ME191*(условия!$R$89/365)*SUMIFS(условия!92:92,условия!$7:$7,"&lt;="&amp;ME$8,условия!$8:$8,"&gt;="&amp;ME$8))</f>
        <v>4602.7397260273974</v>
      </c>
      <c r="MF245" s="21">
        <f>IF(MF$8="",0,MF191*(условия!$R$89/365)*SUMIFS(условия!92:92,условия!$7:$7,"&lt;="&amp;MF$8,условия!$8:$8,"&gt;="&amp;MF$8))</f>
        <v>4602.7397260273974</v>
      </c>
      <c r="MG245" s="21">
        <f>IF(MG$8="",0,MG191*(условия!$R$89/365)*SUMIFS(условия!92:92,условия!$7:$7,"&lt;="&amp;MG$8,условия!$8:$8,"&gt;="&amp;MG$8))</f>
        <v>4602.7397260273974</v>
      </c>
      <c r="MH245" s="21">
        <f>IF(MH$8="",0,MH191*(условия!$R$89/365)*SUMIFS(условия!92:92,условия!$7:$7,"&lt;="&amp;MH$8,условия!$8:$8,"&gt;="&amp;MH$8))</f>
        <v>4602.7397260273974</v>
      </c>
      <c r="MI245" s="21">
        <f>IF(MI$8="",0,MI191*(условия!$R$89/365)*SUMIFS(условия!92:92,условия!$7:$7,"&lt;="&amp;MI$8,условия!$8:$8,"&gt;="&amp;MI$8))</f>
        <v>4602.7397260273974</v>
      </c>
      <c r="MJ245" s="21">
        <f>IF(MJ$8="",0,MJ191*(условия!$R$89/365)*SUMIFS(условия!92:92,условия!$7:$7,"&lt;="&amp;MJ$8,условия!$8:$8,"&gt;="&amp;MJ$8))</f>
        <v>4602.7397260273974</v>
      </c>
      <c r="MK245" s="21">
        <f>IF(MK$8="",0,MK191*(условия!$R$89/365)*SUMIFS(условия!92:92,условия!$7:$7,"&lt;="&amp;MK$8,условия!$8:$8,"&gt;="&amp;MK$8))</f>
        <v>4602.7397260273974</v>
      </c>
      <c r="ML245" s="21">
        <f>IF(ML$8="",0,ML191*(условия!$R$89/365)*SUMIFS(условия!92:92,условия!$7:$7,"&lt;="&amp;ML$8,условия!$8:$8,"&gt;="&amp;ML$8))</f>
        <v>4602.7397260273974</v>
      </c>
      <c r="MM245" s="21">
        <f>IF(MM$8="",0,MM191*(условия!$R$89/365)*SUMIFS(условия!92:92,условия!$7:$7,"&lt;="&amp;MM$8,условия!$8:$8,"&gt;="&amp;MM$8))</f>
        <v>4602.7397260273974</v>
      </c>
      <c r="MN245" s="21">
        <f>IF(MN$8="",0,MN191*(условия!$R$89/365)*SUMIFS(условия!92:92,условия!$7:$7,"&lt;="&amp;MN$8,условия!$8:$8,"&gt;="&amp;MN$8))</f>
        <v>4602.7397260273974</v>
      </c>
      <c r="MO245" s="21">
        <f>IF(MO$8="",0,MO191*(условия!$R$89/365)*SUMIFS(условия!92:92,условия!$7:$7,"&lt;="&amp;MO$8,условия!$8:$8,"&gt;="&amp;MO$8))</f>
        <v>4602.7397260273974</v>
      </c>
      <c r="MP245" s="21">
        <f>IF(MP$8="",0,MP191*(условия!$R$89/365)*SUMIFS(условия!92:92,условия!$7:$7,"&lt;="&amp;MP$8,условия!$8:$8,"&gt;="&amp;MP$8))</f>
        <v>4602.7397260273974</v>
      </c>
      <c r="MQ245" s="21">
        <f>IF(MQ$8="",0,MQ191*(условия!$R$89/365)*SUMIFS(условия!92:92,условия!$7:$7,"&lt;="&amp;MQ$8,условия!$8:$8,"&gt;="&amp;MQ$8))</f>
        <v>4602.7397260273974</v>
      </c>
      <c r="MR245" s="21">
        <f>IF(MR$8="",0,MR191*(условия!$R$89/365)*SUMIFS(условия!92:92,условия!$7:$7,"&lt;="&amp;MR$8,условия!$8:$8,"&gt;="&amp;MR$8))</f>
        <v>4602.7397260273974</v>
      </c>
      <c r="MS245" s="21">
        <f>IF(MS$8="",0,MS191*(условия!$R$89/365)*SUMIFS(условия!92:92,условия!$7:$7,"&lt;="&amp;MS$8,условия!$8:$8,"&gt;="&amp;MS$8))</f>
        <v>4602.7397260273974</v>
      </c>
      <c r="MT245" s="21">
        <f>IF(MT$8="",0,MT191*(условия!$R$89/365)*SUMIFS(условия!92:92,условия!$7:$7,"&lt;="&amp;MT$8,условия!$8:$8,"&gt;="&amp;MT$8))</f>
        <v>4602.7397260273974</v>
      </c>
      <c r="MU245" s="21">
        <f>IF(MU$8="",0,MU191*(условия!$R$89/365)*SUMIFS(условия!92:92,условия!$7:$7,"&lt;="&amp;MU$8,условия!$8:$8,"&gt;="&amp;MU$8))</f>
        <v>4602.7397260273974</v>
      </c>
      <c r="MV245" s="21">
        <f>IF(MV$8="",0,MV191*(условия!$R$89/365)*SUMIFS(условия!92:92,условия!$7:$7,"&lt;="&amp;MV$8,условия!$8:$8,"&gt;="&amp;MV$8))</f>
        <v>4602.7397260273974</v>
      </c>
      <c r="MW245" s="21">
        <f>IF(MW$8="",0,MW191*(условия!$R$89/365)*SUMIFS(условия!92:92,условия!$7:$7,"&lt;="&amp;MW$8,условия!$8:$8,"&gt;="&amp;MW$8))</f>
        <v>4602.7397260273974</v>
      </c>
      <c r="MX245" s="21">
        <f>IF(MX$8="",0,MX191*(условия!$R$89/365)*SUMIFS(условия!92:92,условия!$7:$7,"&lt;="&amp;MX$8,условия!$8:$8,"&gt;="&amp;MX$8))</f>
        <v>4602.7397260273974</v>
      </c>
      <c r="MY245" s="21">
        <f>IF(MY$8="",0,MY191*(условия!$R$89/365)*SUMIFS(условия!92:92,условия!$7:$7,"&lt;="&amp;MY$8,условия!$8:$8,"&gt;="&amp;MY$8))</f>
        <v>4602.7397260273974</v>
      </c>
      <c r="MZ245" s="21">
        <f>IF(MZ$8="",0,MZ191*(условия!$R$89/365)*SUMIFS(условия!92:92,условия!$7:$7,"&lt;="&amp;MZ$8,условия!$8:$8,"&gt;="&amp;MZ$8))</f>
        <v>4602.7397260273974</v>
      </c>
      <c r="NA245" s="21">
        <f>IF(NA$8="",0,NA191*(условия!$R$89/365)*SUMIFS(условия!92:92,условия!$7:$7,"&lt;="&amp;NA$8,условия!$8:$8,"&gt;="&amp;NA$8))</f>
        <v>4602.7397260273974</v>
      </c>
      <c r="NB245" s="21">
        <f>IF(NB$8="",0,NB191*(условия!$R$89/365)*SUMIFS(условия!92:92,условия!$7:$7,"&lt;="&amp;NB$8,условия!$8:$8,"&gt;="&amp;NB$8))</f>
        <v>4602.7397260273974</v>
      </c>
      <c r="NC245" s="21">
        <f>IF(NC$8="",0,NC191*(условия!$R$89/365)*SUMIFS(условия!92:92,условия!$7:$7,"&lt;="&amp;NC$8,условия!$8:$8,"&gt;="&amp;NC$8))</f>
        <v>4602.7397260273974</v>
      </c>
      <c r="ND245" s="21">
        <f>IF(ND$8="",0,ND191*(условия!$R$89/365)*SUMIFS(условия!92:92,условия!$7:$7,"&lt;="&amp;ND$8,условия!$8:$8,"&gt;="&amp;ND$8))</f>
        <v>4602.7397260273974</v>
      </c>
      <c r="NE245" s="21">
        <f>IF(NE$8="",0,NE191*(условия!$R$89/365)*SUMIFS(условия!92:92,условия!$7:$7,"&lt;="&amp;NE$8,условия!$8:$8,"&gt;="&amp;NE$8))</f>
        <v>4602.7397260273974</v>
      </c>
      <c r="NF245" s="21">
        <f>IF(NF$8="",0,NF191*(условия!$R$89/365)*SUMIFS(условия!92:92,условия!$7:$7,"&lt;="&amp;NF$8,условия!$8:$8,"&gt;="&amp;NF$8))</f>
        <v>4997.2602739726044</v>
      </c>
      <c r="NG245" s="21">
        <f>IF(NG$8="",0,NG191*(условия!$R$89/365)*SUMIFS(условия!92:92,условия!$7:$7,"&lt;="&amp;NG$8,условия!$8:$8,"&gt;="&amp;NG$8))</f>
        <v>4997.2602739726044</v>
      </c>
      <c r="NH245" s="21">
        <f>IF(NH$8="",0,NH191*(условия!$R$89/365)*SUMIFS(условия!92:92,условия!$7:$7,"&lt;="&amp;NH$8,условия!$8:$8,"&gt;="&amp;NH$8))</f>
        <v>4997.2602739726044</v>
      </c>
      <c r="NI245" s="21">
        <f>IF(NI$8="",0,NI191*(условия!$R$89/365)*SUMIFS(условия!92:92,условия!$7:$7,"&lt;="&amp;NI$8,условия!$8:$8,"&gt;="&amp;NI$8))</f>
        <v>4997.2602739726044</v>
      </c>
      <c r="NJ245" s="21">
        <f>IF(NJ$8="",0,NJ191*(условия!$R$89/365)*SUMIFS(условия!92:92,условия!$7:$7,"&lt;="&amp;NJ$8,условия!$8:$8,"&gt;="&amp;NJ$8))</f>
        <v>4997.2602739726044</v>
      </c>
      <c r="NK245" s="21">
        <f>IF(NK$8="",0,NK191*(условия!$R$89/365)*SUMIFS(условия!92:92,условия!$7:$7,"&lt;="&amp;NK$8,условия!$8:$8,"&gt;="&amp;NK$8))</f>
        <v>4997.2602739726044</v>
      </c>
      <c r="NL245" s="21">
        <f>IF(NL$8="",0,NL191*(условия!$R$89/365)*SUMIFS(условия!92:92,условия!$7:$7,"&lt;="&amp;NL$8,условия!$8:$8,"&gt;="&amp;NL$8))</f>
        <v>4997.2602739726044</v>
      </c>
      <c r="NM245" s="21">
        <f>IF(NM$8="",0,NM191*(условия!$R$89/365)*SUMIFS(условия!92:92,условия!$7:$7,"&lt;="&amp;NM$8,условия!$8:$8,"&gt;="&amp;NM$8))</f>
        <v>4997.2602739726044</v>
      </c>
      <c r="NN245" s="21">
        <f>IF(NN$8="",0,NN191*(условия!$R$89/365)*SUMIFS(условия!92:92,условия!$7:$7,"&lt;="&amp;NN$8,условия!$8:$8,"&gt;="&amp;NN$8))</f>
        <v>4997.2602739726044</v>
      </c>
      <c r="NO245" s="21">
        <f>IF(NO$8="",0,NO191*(условия!$R$89/365)*SUMIFS(условия!92:92,условия!$7:$7,"&lt;="&amp;NO$8,условия!$8:$8,"&gt;="&amp;NO$8))</f>
        <v>4997.2602739726044</v>
      </c>
      <c r="NP245" s="21">
        <f>IF(NP$8="",0,NP191*(условия!$R$89/365)*SUMIFS(условия!92:92,условия!$7:$7,"&lt;="&amp;NP$8,условия!$8:$8,"&gt;="&amp;NP$8))</f>
        <v>4997.2602739726044</v>
      </c>
      <c r="NQ245" s="21">
        <f>IF(NQ$8="",0,NQ191*(условия!$R$89/365)*SUMIFS(условия!92:92,условия!$7:$7,"&lt;="&amp;NQ$8,условия!$8:$8,"&gt;="&amp;NQ$8))</f>
        <v>4997.2602739726044</v>
      </c>
      <c r="NR245" s="21">
        <f>IF(NR$8="",0,NR191*(условия!$R$89/365)*SUMIFS(условия!92:92,условия!$7:$7,"&lt;="&amp;NR$8,условия!$8:$8,"&gt;="&amp;NR$8))</f>
        <v>4997.2602739726044</v>
      </c>
      <c r="NS245" s="21">
        <f>IF(NS$8="",0,NS191*(условия!$R$89/365)*SUMIFS(условия!92:92,условия!$7:$7,"&lt;="&amp;NS$8,условия!$8:$8,"&gt;="&amp;NS$8))</f>
        <v>4997.2602739726044</v>
      </c>
      <c r="NT245" s="21">
        <f>IF(NT$8="",0,NT191*(условия!$R$89/365)*SUMIFS(условия!92:92,условия!$7:$7,"&lt;="&amp;NT$8,условия!$8:$8,"&gt;="&amp;NT$8))</f>
        <v>4997.2602739726044</v>
      </c>
      <c r="NU245" s="21">
        <f>IF(NU$8="",0,NU191*(условия!$R$89/365)*SUMIFS(условия!92:92,условия!$7:$7,"&lt;="&amp;NU$8,условия!$8:$8,"&gt;="&amp;NU$8))</f>
        <v>4997.2602739726044</v>
      </c>
      <c r="NV245" s="21">
        <f>IF(NV$8="",0,NV191*(условия!$R$89/365)*SUMIFS(условия!92:92,условия!$7:$7,"&lt;="&amp;NV$8,условия!$8:$8,"&gt;="&amp;NV$8))</f>
        <v>4997.2602739726044</v>
      </c>
      <c r="NW245" s="21">
        <f>IF(NW$8="",0,NW191*(условия!$R$89/365)*SUMIFS(условия!92:92,условия!$7:$7,"&lt;="&amp;NW$8,условия!$8:$8,"&gt;="&amp;NW$8))</f>
        <v>4997.2602739726044</v>
      </c>
      <c r="NX245" s="21">
        <f>IF(NX$8="",0,NX191*(условия!$R$89/365)*SUMIFS(условия!92:92,условия!$7:$7,"&lt;="&amp;NX$8,условия!$8:$8,"&gt;="&amp;NX$8))</f>
        <v>4997.2602739726044</v>
      </c>
      <c r="NY245" s="21">
        <f>IF(NY$8="",0,NY191*(условия!$R$89/365)*SUMIFS(условия!92:92,условия!$7:$7,"&lt;="&amp;NY$8,условия!$8:$8,"&gt;="&amp;NY$8))</f>
        <v>4997.2602739726044</v>
      </c>
      <c r="NZ245" s="21">
        <f>IF(NZ$8="",0,NZ191*(условия!$R$89/365)*SUMIFS(условия!92:92,условия!$7:$7,"&lt;="&amp;NZ$8,условия!$8:$8,"&gt;="&amp;NZ$8))</f>
        <v>4997.2602739726044</v>
      </c>
      <c r="OA245" s="21">
        <f>IF(OA$8="",0,OA191*(условия!$R$89/365)*SUMIFS(условия!92:92,условия!$7:$7,"&lt;="&amp;OA$8,условия!$8:$8,"&gt;="&amp;OA$8))</f>
        <v>4997.2602739726044</v>
      </c>
      <c r="OB245" s="21">
        <f>IF(OB$8="",0,OB191*(условия!$R$89/365)*SUMIFS(условия!92:92,условия!$7:$7,"&lt;="&amp;OB$8,условия!$8:$8,"&gt;="&amp;OB$8))</f>
        <v>4997.2602739726044</v>
      </c>
      <c r="OC245" s="21">
        <f>IF(OC$8="",0,OC191*(условия!$R$89/365)*SUMIFS(условия!92:92,условия!$7:$7,"&lt;="&amp;OC$8,условия!$8:$8,"&gt;="&amp;OC$8))</f>
        <v>4997.2602739726044</v>
      </c>
      <c r="OD245" s="21">
        <f>IF(OD$8="",0,OD191*(условия!$R$89/365)*SUMIFS(условия!92:92,условия!$7:$7,"&lt;="&amp;OD$8,условия!$8:$8,"&gt;="&amp;OD$8))</f>
        <v>4997.2602739726044</v>
      </c>
      <c r="OE245" s="21">
        <f>IF(OE$8="",0,OE191*(условия!$R$89/365)*SUMIFS(условия!92:92,условия!$7:$7,"&lt;="&amp;OE$8,условия!$8:$8,"&gt;="&amp;OE$8))</f>
        <v>4997.2602739726044</v>
      </c>
      <c r="OF245" s="21">
        <f>IF(OF$8="",0,OF191*(условия!$R$89/365)*SUMIFS(условия!92:92,условия!$7:$7,"&lt;="&amp;OF$8,условия!$8:$8,"&gt;="&amp;OF$8))</f>
        <v>4997.2602739726044</v>
      </c>
      <c r="OG245" s="21">
        <f>IF(OG$8="",0,OG191*(условия!$R$89/365)*SUMIFS(условия!92:92,условия!$7:$7,"&lt;="&amp;OG$8,условия!$8:$8,"&gt;="&amp;OG$8))</f>
        <v>4997.2602739726044</v>
      </c>
      <c r="OH245" s="21">
        <f>IF(OH$8="",0,OH191*(условия!$R$89/365)*SUMIFS(условия!92:92,условия!$7:$7,"&lt;="&amp;OH$8,условия!$8:$8,"&gt;="&amp;OH$8))</f>
        <v>4997.2602739726044</v>
      </c>
      <c r="OI245" s="21">
        <f>IF(OI$8="",0,OI191*(условия!$R$89/365)*SUMIFS(условия!92:92,условия!$7:$7,"&lt;="&amp;OI$8,условия!$8:$8,"&gt;="&amp;OI$8))</f>
        <v>4997.2602739726044</v>
      </c>
      <c r="OJ245" s="21">
        <f>IF(OJ$8="",0,OJ191*(условия!$R$89/365)*SUMIFS(условия!92:92,условия!$7:$7,"&lt;="&amp;OJ$8,условия!$8:$8,"&gt;="&amp;OJ$8))</f>
        <v>5391.7808219178105</v>
      </c>
      <c r="OK245" s="21">
        <f>IF(OK$8="",0,OK191*(условия!$R$89/365)*SUMIFS(условия!92:92,условия!$7:$7,"&lt;="&amp;OK$8,условия!$8:$8,"&gt;="&amp;OK$8))</f>
        <v>5391.7808219178105</v>
      </c>
      <c r="OL245" s="21">
        <f>IF(OL$8="",0,OL191*(условия!$R$89/365)*SUMIFS(условия!92:92,условия!$7:$7,"&lt;="&amp;OL$8,условия!$8:$8,"&gt;="&amp;OL$8))</f>
        <v>5391.7808219178105</v>
      </c>
      <c r="OM245" s="21">
        <f>IF(OM$8="",0,OM191*(условия!$R$89/365)*SUMIFS(условия!92:92,условия!$7:$7,"&lt;="&amp;OM$8,условия!$8:$8,"&gt;="&amp;OM$8))</f>
        <v>5391.7808219178105</v>
      </c>
      <c r="ON245" s="21">
        <f>IF(ON$8="",0,ON191*(условия!$R$89/365)*SUMIFS(условия!92:92,условия!$7:$7,"&lt;="&amp;ON$8,условия!$8:$8,"&gt;="&amp;ON$8))</f>
        <v>5391.7808219178105</v>
      </c>
      <c r="OO245" s="21">
        <f>IF(OO$8="",0,OO191*(условия!$R$89/365)*SUMIFS(условия!92:92,условия!$7:$7,"&lt;="&amp;OO$8,условия!$8:$8,"&gt;="&amp;OO$8))</f>
        <v>5391.7808219178105</v>
      </c>
      <c r="OP245" s="21">
        <f>IF(OP$8="",0,OP191*(условия!$R$89/365)*SUMIFS(условия!92:92,условия!$7:$7,"&lt;="&amp;OP$8,условия!$8:$8,"&gt;="&amp;OP$8))</f>
        <v>5391.7808219178105</v>
      </c>
      <c r="OQ245" s="21">
        <f>IF(OQ$8="",0,OQ191*(условия!$R$89/365)*SUMIFS(условия!92:92,условия!$7:$7,"&lt;="&amp;OQ$8,условия!$8:$8,"&gt;="&amp;OQ$8))</f>
        <v>5391.7808219178105</v>
      </c>
      <c r="OR245" s="21">
        <f>IF(OR$8="",0,OR191*(условия!$R$89/365)*SUMIFS(условия!92:92,условия!$7:$7,"&lt;="&amp;OR$8,условия!$8:$8,"&gt;="&amp;OR$8))</f>
        <v>5391.7808219178105</v>
      </c>
      <c r="OS245" s="21">
        <f>IF(OS$8="",0,OS191*(условия!$R$89/365)*SUMIFS(условия!92:92,условия!$7:$7,"&lt;="&amp;OS$8,условия!$8:$8,"&gt;="&amp;OS$8))</f>
        <v>5391.7808219178105</v>
      </c>
      <c r="OT245" s="21">
        <f>IF(OT$8="",0,OT191*(условия!$R$89/365)*SUMIFS(условия!92:92,условия!$7:$7,"&lt;="&amp;OT$8,условия!$8:$8,"&gt;="&amp;OT$8))</f>
        <v>5391.7808219178105</v>
      </c>
      <c r="OU245" s="21">
        <f>IF(OU$8="",0,OU191*(условия!$R$89/365)*SUMIFS(условия!92:92,условия!$7:$7,"&lt;="&amp;OU$8,условия!$8:$8,"&gt;="&amp;OU$8))</f>
        <v>5391.7808219178105</v>
      </c>
      <c r="OV245" s="21">
        <f>IF(OV$8="",0,OV191*(условия!$R$89/365)*SUMIFS(условия!92:92,условия!$7:$7,"&lt;="&amp;OV$8,условия!$8:$8,"&gt;="&amp;OV$8))</f>
        <v>5391.7808219178105</v>
      </c>
      <c r="OW245" s="21">
        <f>IF(OW$8="",0,OW191*(условия!$R$89/365)*SUMIFS(условия!92:92,условия!$7:$7,"&lt;="&amp;OW$8,условия!$8:$8,"&gt;="&amp;OW$8))</f>
        <v>5391.7808219178105</v>
      </c>
      <c r="OX245" s="21">
        <f>IF(OX$8="",0,OX191*(условия!$R$89/365)*SUMIFS(условия!92:92,условия!$7:$7,"&lt;="&amp;OX$8,условия!$8:$8,"&gt;="&amp;OX$8))</f>
        <v>5391.7808219178105</v>
      </c>
      <c r="OY245" s="21">
        <f>IF(OY$8="",0,OY191*(условия!$R$89/365)*SUMIFS(условия!92:92,условия!$7:$7,"&lt;="&amp;OY$8,условия!$8:$8,"&gt;="&amp;OY$8))</f>
        <v>5391.7808219178105</v>
      </c>
      <c r="OZ245" s="21">
        <f>IF(OZ$8="",0,OZ191*(условия!$R$89/365)*SUMIFS(условия!92:92,условия!$7:$7,"&lt;="&amp;OZ$8,условия!$8:$8,"&gt;="&amp;OZ$8))</f>
        <v>5391.7808219178105</v>
      </c>
      <c r="PA245" s="21">
        <f>IF(PA$8="",0,PA191*(условия!$R$89/365)*SUMIFS(условия!92:92,условия!$7:$7,"&lt;="&amp;PA$8,условия!$8:$8,"&gt;="&amp;PA$8))</f>
        <v>5391.7808219178105</v>
      </c>
      <c r="PB245" s="21">
        <f>IF(PB$8="",0,PB191*(условия!$R$89/365)*SUMIFS(условия!92:92,условия!$7:$7,"&lt;="&amp;PB$8,условия!$8:$8,"&gt;="&amp;PB$8))</f>
        <v>5391.7808219178105</v>
      </c>
      <c r="PC245" s="21">
        <f>IF(PC$8="",0,PC191*(условия!$R$89/365)*SUMIFS(условия!92:92,условия!$7:$7,"&lt;="&amp;PC$8,условия!$8:$8,"&gt;="&amp;PC$8))</f>
        <v>5391.7808219178105</v>
      </c>
      <c r="PD245" s="21">
        <f>IF(PD$8="",0,PD191*(условия!$R$89/365)*SUMIFS(условия!92:92,условия!$7:$7,"&lt;="&amp;PD$8,условия!$8:$8,"&gt;="&amp;PD$8))</f>
        <v>5391.7808219178105</v>
      </c>
      <c r="PE245" s="21">
        <f>IF(PE$8="",0,PE191*(условия!$R$89/365)*SUMIFS(условия!92:92,условия!$7:$7,"&lt;="&amp;PE$8,условия!$8:$8,"&gt;="&amp;PE$8))</f>
        <v>5391.7808219178105</v>
      </c>
      <c r="PF245" s="21">
        <f>IF(PF$8="",0,PF191*(условия!$R$89/365)*SUMIFS(условия!92:92,условия!$7:$7,"&lt;="&amp;PF$8,условия!$8:$8,"&gt;="&amp;PF$8))</f>
        <v>5391.7808219178105</v>
      </c>
      <c r="PG245" s="21">
        <f>IF(PG$8="",0,PG191*(условия!$R$89/365)*SUMIFS(условия!92:92,условия!$7:$7,"&lt;="&amp;PG$8,условия!$8:$8,"&gt;="&amp;PG$8))</f>
        <v>5391.7808219178105</v>
      </c>
      <c r="PH245" s="21">
        <f>IF(PH$8="",0,PH191*(условия!$R$89/365)*SUMIFS(условия!92:92,условия!$7:$7,"&lt;="&amp;PH$8,условия!$8:$8,"&gt;="&amp;PH$8))</f>
        <v>5391.7808219178105</v>
      </c>
      <c r="PI245" s="21">
        <f>IF(PI$8="",0,PI191*(условия!$R$89/365)*SUMIFS(условия!92:92,условия!$7:$7,"&lt;="&amp;PI$8,условия!$8:$8,"&gt;="&amp;PI$8))</f>
        <v>5391.7808219178105</v>
      </c>
      <c r="PJ245" s="21">
        <f>IF(PJ$8="",0,PJ191*(условия!$R$89/365)*SUMIFS(условия!92:92,условия!$7:$7,"&lt;="&amp;PJ$8,условия!$8:$8,"&gt;="&amp;PJ$8))</f>
        <v>5391.7808219178105</v>
      </c>
      <c r="PK245" s="21">
        <f>IF(PK$8="",0,PK191*(условия!$R$89/365)*SUMIFS(условия!92:92,условия!$7:$7,"&lt;="&amp;PK$8,условия!$8:$8,"&gt;="&amp;PK$8))</f>
        <v>5391.7808219178105</v>
      </c>
      <c r="PL245" s="21">
        <f>IF(PL$8="",0,PL191*(условия!$R$89/365)*SUMIFS(условия!92:92,условия!$7:$7,"&lt;="&amp;PL$8,условия!$8:$8,"&gt;="&amp;PL$8))</f>
        <v>5391.7808219178105</v>
      </c>
      <c r="PM245" s="21">
        <f>IF(PM$8="",0,PM191*(условия!$R$89/365)*SUMIFS(условия!92:92,условия!$7:$7,"&lt;="&amp;PM$8,условия!$8:$8,"&gt;="&amp;PM$8))</f>
        <v>5391.7808219178105</v>
      </c>
      <c r="PN245" s="21">
        <f>IF(PN$8="",0,PN191*(условия!$R$89/365)*SUMIFS(условия!92:92,условия!$7:$7,"&lt;="&amp;PN$8,условия!$8:$8,"&gt;="&amp;PN$8))</f>
        <v>5391.7808219178105</v>
      </c>
      <c r="PO245" s="21">
        <f>IF(PO$8="",0,PO191*(условия!$R$89/365)*SUMIFS(условия!92:92,условия!$7:$7,"&lt;="&amp;PO$8,условия!$8:$8,"&gt;="&amp;PO$8))</f>
        <v>5128.7671232876719</v>
      </c>
      <c r="PP245" s="21">
        <f>IF(PP$8="",0,PP191*(условия!$R$89/365)*SUMIFS(условия!92:92,условия!$7:$7,"&lt;="&amp;PP$8,условия!$8:$8,"&gt;="&amp;PP$8))</f>
        <v>5128.7671232876719</v>
      </c>
      <c r="PQ245" s="21">
        <f>IF(PQ$8="",0,PQ191*(условия!$R$89/365)*SUMIFS(условия!92:92,условия!$7:$7,"&lt;="&amp;PQ$8,условия!$8:$8,"&gt;="&amp;PQ$8))</f>
        <v>5128.7671232876719</v>
      </c>
      <c r="PR245" s="21">
        <f>IF(PR$8="",0,PR191*(условия!$R$89/365)*SUMIFS(условия!92:92,условия!$7:$7,"&lt;="&amp;PR$8,условия!$8:$8,"&gt;="&amp;PR$8))</f>
        <v>5128.7671232876719</v>
      </c>
      <c r="PS245" s="21">
        <f>IF(PS$8="",0,PS191*(условия!$R$89/365)*SUMIFS(условия!92:92,условия!$7:$7,"&lt;="&amp;PS$8,условия!$8:$8,"&gt;="&amp;PS$8))</f>
        <v>5128.7671232876719</v>
      </c>
      <c r="PT245" s="21">
        <f>IF(PT$8="",0,PT191*(условия!$R$89/365)*SUMIFS(условия!92:92,условия!$7:$7,"&lt;="&amp;PT$8,условия!$8:$8,"&gt;="&amp;PT$8))</f>
        <v>5128.7671232876719</v>
      </c>
      <c r="PU245" s="21">
        <f>IF(PU$8="",0,PU191*(условия!$R$89/365)*SUMIFS(условия!92:92,условия!$7:$7,"&lt;="&amp;PU$8,условия!$8:$8,"&gt;="&amp;PU$8))</f>
        <v>5128.7671232876719</v>
      </c>
      <c r="PV245" s="21">
        <f>IF(PV$8="",0,PV191*(условия!$R$89/365)*SUMIFS(условия!92:92,условия!$7:$7,"&lt;="&amp;PV$8,условия!$8:$8,"&gt;="&amp;PV$8))</f>
        <v>5128.7671232876719</v>
      </c>
      <c r="PW245" s="21">
        <f>IF(PW$8="",0,PW191*(условия!$R$89/365)*SUMIFS(условия!92:92,условия!$7:$7,"&lt;="&amp;PW$8,условия!$8:$8,"&gt;="&amp;PW$8))</f>
        <v>5128.7671232876719</v>
      </c>
      <c r="PX245" s="21">
        <f>IF(PX$8="",0,PX191*(условия!$R$89/365)*SUMIFS(условия!92:92,условия!$7:$7,"&lt;="&amp;PX$8,условия!$8:$8,"&gt;="&amp;PX$8))</f>
        <v>5128.7671232876719</v>
      </c>
      <c r="PY245" s="21">
        <f>IF(PY$8="",0,PY191*(условия!$R$89/365)*SUMIFS(условия!92:92,условия!$7:$7,"&lt;="&amp;PY$8,условия!$8:$8,"&gt;="&amp;PY$8))</f>
        <v>5128.7671232876719</v>
      </c>
      <c r="PZ245" s="21">
        <f>IF(PZ$8="",0,PZ191*(условия!$R$89/365)*SUMIFS(условия!92:92,условия!$7:$7,"&lt;="&amp;PZ$8,условия!$8:$8,"&gt;="&amp;PZ$8))</f>
        <v>5128.7671232876719</v>
      </c>
      <c r="QA245" s="21">
        <f>IF(QA$8="",0,QA191*(условия!$R$89/365)*SUMIFS(условия!92:92,условия!$7:$7,"&lt;="&amp;QA$8,условия!$8:$8,"&gt;="&amp;QA$8))</f>
        <v>5128.7671232876719</v>
      </c>
      <c r="QB245" s="21">
        <f>IF(QB$8="",0,QB191*(условия!$R$89/365)*SUMIFS(условия!92:92,условия!$7:$7,"&lt;="&amp;QB$8,условия!$8:$8,"&gt;="&amp;QB$8))</f>
        <v>5128.7671232876719</v>
      </c>
      <c r="QC245" s="21">
        <f>IF(QC$8="",0,QC191*(условия!$R$89/365)*SUMIFS(условия!92:92,условия!$7:$7,"&lt;="&amp;QC$8,условия!$8:$8,"&gt;="&amp;QC$8))</f>
        <v>5128.7671232876719</v>
      </c>
      <c r="QD245" s="21">
        <f>IF(QD$8="",0,QD191*(условия!$R$89/365)*SUMIFS(условия!92:92,условия!$7:$7,"&lt;="&amp;QD$8,условия!$8:$8,"&gt;="&amp;QD$8))</f>
        <v>5128.7671232876719</v>
      </c>
      <c r="QE245" s="21">
        <f>IF(QE$8="",0,QE191*(условия!$R$89/365)*SUMIFS(условия!92:92,условия!$7:$7,"&lt;="&amp;QE$8,условия!$8:$8,"&gt;="&amp;QE$8))</f>
        <v>5128.7671232876719</v>
      </c>
      <c r="QF245" s="21">
        <f>IF(QF$8="",0,QF191*(условия!$R$89/365)*SUMIFS(условия!92:92,условия!$7:$7,"&lt;="&amp;QF$8,условия!$8:$8,"&gt;="&amp;QF$8))</f>
        <v>5128.7671232876719</v>
      </c>
      <c r="QG245" s="21">
        <f>IF(QG$8="",0,QG191*(условия!$R$89/365)*SUMIFS(условия!92:92,условия!$7:$7,"&lt;="&amp;QG$8,условия!$8:$8,"&gt;="&amp;QG$8))</f>
        <v>5128.7671232876719</v>
      </c>
      <c r="QH245" s="21">
        <f>IF(QH$8="",0,QH191*(условия!$R$89/365)*SUMIFS(условия!92:92,условия!$7:$7,"&lt;="&amp;QH$8,условия!$8:$8,"&gt;="&amp;QH$8))</f>
        <v>5128.7671232876719</v>
      </c>
      <c r="QI245" s="21">
        <f>IF(QI$8="",0,QI191*(условия!$R$89/365)*SUMIFS(условия!92:92,условия!$7:$7,"&lt;="&amp;QI$8,условия!$8:$8,"&gt;="&amp;QI$8))</f>
        <v>5128.7671232876719</v>
      </c>
      <c r="QJ245" s="21">
        <f>IF(QJ$8="",0,QJ191*(условия!$R$89/365)*SUMIFS(условия!92:92,условия!$7:$7,"&lt;="&amp;QJ$8,условия!$8:$8,"&gt;="&amp;QJ$8))</f>
        <v>5128.7671232876719</v>
      </c>
      <c r="QK245" s="21">
        <f>IF(QK$8="",0,QK191*(условия!$R$89/365)*SUMIFS(условия!92:92,условия!$7:$7,"&lt;="&amp;QK$8,условия!$8:$8,"&gt;="&amp;QK$8))</f>
        <v>5128.7671232876719</v>
      </c>
      <c r="QL245" s="21">
        <f>IF(QL$8="",0,QL191*(условия!$R$89/365)*SUMIFS(условия!92:92,условия!$7:$7,"&lt;="&amp;QL$8,условия!$8:$8,"&gt;="&amp;QL$8))</f>
        <v>5128.7671232876719</v>
      </c>
      <c r="QM245" s="21">
        <f>IF(QM$8="",0,QM191*(условия!$R$89/365)*SUMIFS(условия!92:92,условия!$7:$7,"&lt;="&amp;QM$8,условия!$8:$8,"&gt;="&amp;QM$8))</f>
        <v>5128.7671232876719</v>
      </c>
      <c r="QN245" s="21">
        <f>IF(QN$8="",0,QN191*(условия!$R$89/365)*SUMIFS(условия!92:92,условия!$7:$7,"&lt;="&amp;QN$8,условия!$8:$8,"&gt;="&amp;QN$8))</f>
        <v>5128.7671232876719</v>
      </c>
      <c r="QO245" s="21">
        <f>IF(QO$8="",0,QO191*(условия!$R$89/365)*SUMIFS(условия!92:92,условия!$7:$7,"&lt;="&amp;QO$8,условия!$8:$8,"&gt;="&amp;QO$8))</f>
        <v>5128.7671232876719</v>
      </c>
      <c r="QP245" s="21">
        <f>IF(QP$8="",0,QP191*(условия!$R$89/365)*SUMIFS(условия!92:92,условия!$7:$7,"&lt;="&amp;QP$8,условия!$8:$8,"&gt;="&amp;QP$8))</f>
        <v>5128.7671232876719</v>
      </c>
      <c r="QQ245" s="21">
        <f>IF(QQ$8="",0,QQ191*(условия!$R$89/365)*SUMIFS(условия!92:92,условия!$7:$7,"&lt;="&amp;QQ$8,условия!$8:$8,"&gt;="&amp;QQ$8))</f>
        <v>5128.7671232876719</v>
      </c>
      <c r="QR245" s="21">
        <f>IF(QR$8="",0,QR191*(условия!$R$89/365)*SUMIFS(условия!92:92,условия!$7:$7,"&lt;="&amp;QR$8,условия!$8:$8,"&gt;="&amp;QR$8))</f>
        <v>5128.7671232876719</v>
      </c>
      <c r="QS245" s="21">
        <f>IF(QS$8="",0,QS191*(условия!$R$89/365)*SUMIFS(условия!92:92,условия!$7:$7,"&lt;="&amp;QS$8,условия!$8:$8,"&gt;="&amp;QS$8))</f>
        <v>5128.7671232876719</v>
      </c>
      <c r="QT245" s="21">
        <f>IF(QT$8="",0,QT191*(условия!$R$89/365)*SUMIFS(условия!92:92,условия!$7:$7,"&lt;="&amp;QT$8,условия!$8:$8,"&gt;="&amp;QT$8))</f>
        <v>7989.0410958904122</v>
      </c>
      <c r="QU245" s="21">
        <f>IF(QU$8="",0,QU191*(условия!$R$89/365)*SUMIFS(условия!92:92,условия!$7:$7,"&lt;="&amp;QU$8,условия!$8:$8,"&gt;="&amp;QU$8))</f>
        <v>7989.0410958904122</v>
      </c>
      <c r="QV245" s="21">
        <f>IF(QV$8="",0,QV191*(условия!$R$89/365)*SUMIFS(условия!92:92,условия!$7:$7,"&lt;="&amp;QV$8,условия!$8:$8,"&gt;="&amp;QV$8))</f>
        <v>7989.0410958904122</v>
      </c>
      <c r="QW245" s="21">
        <f>IF(QW$8="",0,QW191*(условия!$R$89/365)*SUMIFS(условия!92:92,условия!$7:$7,"&lt;="&amp;QW$8,условия!$8:$8,"&gt;="&amp;QW$8))</f>
        <v>7989.0410958904122</v>
      </c>
      <c r="QX245" s="21">
        <f>IF(QX$8="",0,QX191*(условия!$R$89/365)*SUMIFS(условия!92:92,условия!$7:$7,"&lt;="&amp;QX$8,условия!$8:$8,"&gt;="&amp;QX$8))</f>
        <v>7989.0410958904122</v>
      </c>
      <c r="QY245" s="21">
        <f>IF(QY$8="",0,QY191*(условия!$R$89/365)*SUMIFS(условия!92:92,условия!$7:$7,"&lt;="&amp;QY$8,условия!$8:$8,"&gt;="&amp;QY$8))</f>
        <v>7989.0410958904122</v>
      </c>
      <c r="QZ245" s="21">
        <f>IF(QZ$8="",0,QZ191*(условия!$R$89/365)*SUMIFS(условия!92:92,условия!$7:$7,"&lt;="&amp;QZ$8,условия!$8:$8,"&gt;="&amp;QZ$8))</f>
        <v>7989.0410958904122</v>
      </c>
      <c r="RA245" s="21">
        <f>IF(RA$8="",0,RA191*(условия!$R$89/365)*SUMIFS(условия!92:92,условия!$7:$7,"&lt;="&amp;RA$8,условия!$8:$8,"&gt;="&amp;RA$8))</f>
        <v>7989.0410958904122</v>
      </c>
      <c r="RB245" s="21">
        <f>IF(RB$8="",0,RB191*(условия!$R$89/365)*SUMIFS(условия!92:92,условия!$7:$7,"&lt;="&amp;RB$8,условия!$8:$8,"&gt;="&amp;RB$8))</f>
        <v>7989.0410958904122</v>
      </c>
      <c r="RC245" s="21">
        <f>IF(RC$8="",0,RC191*(условия!$R$89/365)*SUMIFS(условия!92:92,условия!$7:$7,"&lt;="&amp;RC$8,условия!$8:$8,"&gt;="&amp;RC$8))</f>
        <v>7989.0410958904122</v>
      </c>
      <c r="RD245" s="21">
        <f>IF(RD$8="",0,RD191*(условия!$R$89/365)*SUMIFS(условия!92:92,условия!$7:$7,"&lt;="&amp;RD$8,условия!$8:$8,"&gt;="&amp;RD$8))</f>
        <v>7989.0410958904122</v>
      </c>
      <c r="RE245" s="21">
        <f>IF(RE$8="",0,RE191*(условия!$R$89/365)*SUMIFS(условия!92:92,условия!$7:$7,"&lt;="&amp;RE$8,условия!$8:$8,"&gt;="&amp;RE$8))</f>
        <v>7989.0410958904122</v>
      </c>
      <c r="RF245" s="21">
        <f>IF(RF$8="",0,RF191*(условия!$R$89/365)*SUMIFS(условия!92:92,условия!$7:$7,"&lt;="&amp;RF$8,условия!$8:$8,"&gt;="&amp;RF$8))</f>
        <v>7989.0410958904122</v>
      </c>
      <c r="RG245" s="21">
        <f>IF(RG$8="",0,RG191*(условия!$R$89/365)*SUMIFS(условия!92:92,условия!$7:$7,"&lt;="&amp;RG$8,условия!$8:$8,"&gt;="&amp;RG$8))</f>
        <v>7989.0410958904122</v>
      </c>
      <c r="RH245" s="21">
        <f>IF(RH$8="",0,RH191*(условия!$R$89/365)*SUMIFS(условия!92:92,условия!$7:$7,"&lt;="&amp;RH$8,условия!$8:$8,"&gt;="&amp;RH$8))</f>
        <v>7989.0410958904122</v>
      </c>
      <c r="RI245" s="21">
        <f>IF(RI$8="",0,RI191*(условия!$R$89/365)*SUMIFS(условия!92:92,условия!$7:$7,"&lt;="&amp;RI$8,условия!$8:$8,"&gt;="&amp;RI$8))</f>
        <v>7989.0410958904122</v>
      </c>
      <c r="RJ245" s="21">
        <f>IF(RJ$8="",0,RJ191*(условия!$R$89/365)*SUMIFS(условия!92:92,условия!$7:$7,"&lt;="&amp;RJ$8,условия!$8:$8,"&gt;="&amp;RJ$8))</f>
        <v>7989.0410958904122</v>
      </c>
      <c r="RK245" s="21">
        <f>IF(RK$8="",0,RK191*(условия!$R$89/365)*SUMIFS(условия!92:92,условия!$7:$7,"&lt;="&amp;RK$8,условия!$8:$8,"&gt;="&amp;RK$8))</f>
        <v>7989.0410958904122</v>
      </c>
      <c r="RL245" s="21">
        <f>IF(RL$8="",0,RL191*(условия!$R$89/365)*SUMIFS(условия!92:92,условия!$7:$7,"&lt;="&amp;RL$8,условия!$8:$8,"&gt;="&amp;RL$8))</f>
        <v>7989.0410958904122</v>
      </c>
      <c r="RM245" s="21">
        <f>IF(RM$8="",0,RM191*(условия!$R$89/365)*SUMIFS(условия!92:92,условия!$7:$7,"&lt;="&amp;RM$8,условия!$8:$8,"&gt;="&amp;RM$8))</f>
        <v>7989.0410958904122</v>
      </c>
      <c r="RN245" s="21">
        <f>IF(RN$8="",0,RN191*(условия!$R$89/365)*SUMIFS(условия!92:92,условия!$7:$7,"&lt;="&amp;RN$8,условия!$8:$8,"&gt;="&amp;RN$8))</f>
        <v>7989.0410958904122</v>
      </c>
      <c r="RO245" s="21">
        <f>IF(RO$8="",0,RO191*(условия!$R$89/365)*SUMIFS(условия!92:92,условия!$7:$7,"&lt;="&amp;RO$8,условия!$8:$8,"&gt;="&amp;RO$8))</f>
        <v>7989.0410958904122</v>
      </c>
      <c r="RP245" s="21">
        <f>IF(RP$8="",0,RP191*(условия!$R$89/365)*SUMIFS(условия!92:92,условия!$7:$7,"&lt;="&amp;RP$8,условия!$8:$8,"&gt;="&amp;RP$8))</f>
        <v>7989.0410958904122</v>
      </c>
      <c r="RQ245" s="21">
        <f>IF(RQ$8="",0,RQ191*(условия!$R$89/365)*SUMIFS(условия!92:92,условия!$7:$7,"&lt;="&amp;RQ$8,условия!$8:$8,"&gt;="&amp;RQ$8))</f>
        <v>7989.0410958904122</v>
      </c>
      <c r="RR245" s="21">
        <f>IF(RR$8="",0,RR191*(условия!$R$89/365)*SUMIFS(условия!92:92,условия!$7:$7,"&lt;="&amp;RR$8,условия!$8:$8,"&gt;="&amp;RR$8))</f>
        <v>7989.0410958904122</v>
      </c>
      <c r="RS245" s="21">
        <f>IF(RS$8="",0,RS191*(условия!$R$89/365)*SUMIFS(условия!92:92,условия!$7:$7,"&lt;="&amp;RS$8,условия!$8:$8,"&gt;="&amp;RS$8))</f>
        <v>7989.0410958904122</v>
      </c>
      <c r="RT245" s="21">
        <f>IF(RT$8="",0,RT191*(условия!$R$89/365)*SUMIFS(условия!92:92,условия!$7:$7,"&lt;="&amp;RT$8,условия!$8:$8,"&gt;="&amp;RT$8))</f>
        <v>7989.0410958904122</v>
      </c>
      <c r="RU245" s="21">
        <f>IF(RU$8="",0,RU191*(условия!$R$89/365)*SUMIFS(условия!92:92,условия!$7:$7,"&lt;="&amp;RU$8,условия!$8:$8,"&gt;="&amp;RU$8))</f>
        <v>7989.0410958904122</v>
      </c>
      <c r="RV245" s="21">
        <f>IF(RV$8="",0,RV191*(условия!$R$89/365)*SUMIFS(условия!92:92,условия!$7:$7,"&lt;="&amp;RV$8,условия!$8:$8,"&gt;="&amp;RV$8))</f>
        <v>7989.0410958904122</v>
      </c>
      <c r="RW245" s="21">
        <f>IF(RW$8="",0,RW191*(условия!$R$89/365)*SUMIFS(условия!92:92,условия!$7:$7,"&lt;="&amp;RW$8,условия!$8:$8,"&gt;="&amp;RW$8))</f>
        <v>7989.0410958904122</v>
      </c>
      <c r="RX245" s="21">
        <f>IF(RX$8="",0,RX191*(условия!$R$89/365)*SUMIFS(условия!92:92,условия!$7:$7,"&lt;="&amp;RX$8,условия!$8:$8,"&gt;="&amp;RX$8))</f>
        <v>11243.835616438355</v>
      </c>
      <c r="RY245" s="21">
        <f>IF(RY$8="",0,RY191*(условия!$R$89/365)*SUMIFS(условия!92:92,условия!$7:$7,"&lt;="&amp;RY$8,условия!$8:$8,"&gt;="&amp;RY$8))</f>
        <v>11243.835616438355</v>
      </c>
      <c r="RZ245" s="21">
        <f>IF(RZ$8="",0,RZ191*(условия!$R$89/365)*SUMIFS(условия!92:92,условия!$7:$7,"&lt;="&amp;RZ$8,условия!$8:$8,"&gt;="&amp;RZ$8))</f>
        <v>11243.835616438355</v>
      </c>
      <c r="SA245" s="21">
        <f>IF(SA$8="",0,SA191*(условия!$R$89/365)*SUMIFS(условия!92:92,условия!$7:$7,"&lt;="&amp;SA$8,условия!$8:$8,"&gt;="&amp;SA$8))</f>
        <v>11243.835616438355</v>
      </c>
      <c r="SB245" s="21">
        <f>IF(SB$8="",0,SB191*(условия!$R$89/365)*SUMIFS(условия!92:92,условия!$7:$7,"&lt;="&amp;SB$8,условия!$8:$8,"&gt;="&amp;SB$8))</f>
        <v>11243.835616438355</v>
      </c>
      <c r="SC245" s="21">
        <f>IF(SC$8="",0,SC191*(условия!$R$89/365)*SUMIFS(условия!92:92,условия!$7:$7,"&lt;="&amp;SC$8,условия!$8:$8,"&gt;="&amp;SC$8))</f>
        <v>11243.835616438355</v>
      </c>
      <c r="SD245" s="21">
        <f>IF(SD$8="",0,SD191*(условия!$R$89/365)*SUMIFS(условия!92:92,условия!$7:$7,"&lt;="&amp;SD$8,условия!$8:$8,"&gt;="&amp;SD$8))</f>
        <v>11243.835616438355</v>
      </c>
      <c r="SE245" s="21">
        <f>IF(SE$8="",0,SE191*(условия!$R$89/365)*SUMIFS(условия!92:92,условия!$7:$7,"&lt;="&amp;SE$8,условия!$8:$8,"&gt;="&amp;SE$8))</f>
        <v>11243.835616438355</v>
      </c>
      <c r="SF245" s="21">
        <f>IF(SF$8="",0,SF191*(условия!$R$89/365)*SUMIFS(условия!92:92,условия!$7:$7,"&lt;="&amp;SF$8,условия!$8:$8,"&gt;="&amp;SF$8))</f>
        <v>11243.835616438355</v>
      </c>
      <c r="SG245" s="21">
        <f>IF(SG$8="",0,SG191*(условия!$R$89/365)*SUMIFS(условия!92:92,условия!$7:$7,"&lt;="&amp;SG$8,условия!$8:$8,"&gt;="&amp;SG$8))</f>
        <v>11243.835616438355</v>
      </c>
      <c r="SH245" s="21">
        <f>IF(SH$8="",0,SH191*(условия!$R$89/365)*SUMIFS(условия!92:92,условия!$7:$7,"&lt;="&amp;SH$8,условия!$8:$8,"&gt;="&amp;SH$8))</f>
        <v>11243.835616438355</v>
      </c>
      <c r="SI245" s="21">
        <f>IF(SI$8="",0,SI191*(условия!$R$89/365)*SUMIFS(условия!92:92,условия!$7:$7,"&lt;="&amp;SI$8,условия!$8:$8,"&gt;="&amp;SI$8))</f>
        <v>11243.835616438355</v>
      </c>
      <c r="SJ245" s="21">
        <f>IF(SJ$8="",0,SJ191*(условия!$R$89/365)*SUMIFS(условия!92:92,условия!$7:$7,"&lt;="&amp;SJ$8,условия!$8:$8,"&gt;="&amp;SJ$8))</f>
        <v>11243.835616438355</v>
      </c>
      <c r="SK245" s="21">
        <f>IF(SK$8="",0,SK191*(условия!$R$89/365)*SUMIFS(условия!92:92,условия!$7:$7,"&lt;="&amp;SK$8,условия!$8:$8,"&gt;="&amp;SK$8))</f>
        <v>11243.835616438355</v>
      </c>
      <c r="SL245" s="21">
        <f>IF(SL$8="",0,SL191*(условия!$R$89/365)*SUMIFS(условия!92:92,условия!$7:$7,"&lt;="&amp;SL$8,условия!$8:$8,"&gt;="&amp;SL$8))</f>
        <v>11243.835616438355</v>
      </c>
      <c r="SM245" s="21">
        <f>IF(SM$8="",0,SM191*(условия!$R$89/365)*SUMIFS(условия!92:92,условия!$7:$7,"&lt;="&amp;SM$8,условия!$8:$8,"&gt;="&amp;SM$8))</f>
        <v>11243.835616438355</v>
      </c>
      <c r="SN245" s="21">
        <f>IF(SN$8="",0,SN191*(условия!$R$89/365)*SUMIFS(условия!92:92,условия!$7:$7,"&lt;="&amp;SN$8,условия!$8:$8,"&gt;="&amp;SN$8))</f>
        <v>11243.835616438355</v>
      </c>
      <c r="SO245" s="21">
        <f>IF(SO$8="",0,SO191*(условия!$R$89/365)*SUMIFS(условия!92:92,условия!$7:$7,"&lt;="&amp;SO$8,условия!$8:$8,"&gt;="&amp;SO$8))</f>
        <v>11243.835616438355</v>
      </c>
      <c r="SP245" s="21">
        <f>IF(SP$8="",0,SP191*(условия!$R$89/365)*SUMIFS(условия!92:92,условия!$7:$7,"&lt;="&amp;SP$8,условия!$8:$8,"&gt;="&amp;SP$8))</f>
        <v>11243.835616438355</v>
      </c>
      <c r="SQ245" s="21">
        <f>IF(SQ$8="",0,SQ191*(условия!$R$89/365)*SUMIFS(условия!92:92,условия!$7:$7,"&lt;="&amp;SQ$8,условия!$8:$8,"&gt;="&amp;SQ$8))</f>
        <v>11243.835616438355</v>
      </c>
      <c r="SR245" s="21">
        <f>IF(SR$8="",0,SR191*(условия!$R$89/365)*SUMIFS(условия!92:92,условия!$7:$7,"&lt;="&amp;SR$8,условия!$8:$8,"&gt;="&amp;SR$8))</f>
        <v>11243.835616438355</v>
      </c>
      <c r="SS245" s="21">
        <f>IF(SS$8="",0,SS191*(условия!$R$89/365)*SUMIFS(условия!92:92,условия!$7:$7,"&lt;="&amp;SS$8,условия!$8:$8,"&gt;="&amp;SS$8))</f>
        <v>11243.835616438355</v>
      </c>
      <c r="ST245" s="21">
        <f>IF(ST$8="",0,ST191*(условия!$R$89/365)*SUMIFS(условия!92:92,условия!$7:$7,"&lt;="&amp;ST$8,условия!$8:$8,"&gt;="&amp;ST$8))</f>
        <v>11243.835616438355</v>
      </c>
      <c r="SU245" s="21">
        <f>IF(SU$8="",0,SU191*(условия!$R$89/365)*SUMIFS(условия!92:92,условия!$7:$7,"&lt;="&amp;SU$8,условия!$8:$8,"&gt;="&amp;SU$8))</f>
        <v>11243.835616438355</v>
      </c>
      <c r="SV245" s="21">
        <f>IF(SV$8="",0,SV191*(условия!$R$89/365)*SUMIFS(условия!92:92,условия!$7:$7,"&lt;="&amp;SV$8,условия!$8:$8,"&gt;="&amp;SV$8))</f>
        <v>11243.835616438355</v>
      </c>
      <c r="SW245" s="21">
        <f>IF(SW$8="",0,SW191*(условия!$R$89/365)*SUMIFS(условия!92:92,условия!$7:$7,"&lt;="&amp;SW$8,условия!$8:$8,"&gt;="&amp;SW$8))</f>
        <v>11243.835616438355</v>
      </c>
      <c r="SX245" s="21">
        <f>IF(SX$8="",0,SX191*(условия!$R$89/365)*SUMIFS(условия!92:92,условия!$7:$7,"&lt;="&amp;SX$8,условия!$8:$8,"&gt;="&amp;SX$8))</f>
        <v>11243.835616438355</v>
      </c>
      <c r="SY245" s="21">
        <f>IF(SY$8="",0,SY191*(условия!$R$89/365)*SUMIFS(условия!92:92,условия!$7:$7,"&lt;="&amp;SY$8,условия!$8:$8,"&gt;="&amp;SY$8))</f>
        <v>11243.835616438355</v>
      </c>
      <c r="SZ245" s="21">
        <f>IF(SZ$8="",0,SZ191*(условия!$R$89/365)*SUMIFS(условия!92:92,условия!$7:$7,"&lt;="&amp;SZ$8,условия!$8:$8,"&gt;="&amp;SZ$8))</f>
        <v>11243.835616438355</v>
      </c>
      <c r="TA245" s="21">
        <f>IF(TA$8="",0,TA191*(условия!$R$89/365)*SUMIFS(условия!92:92,условия!$7:$7,"&lt;="&amp;TA$8,условия!$8:$8,"&gt;="&amp;TA$8))</f>
        <v>11243.835616438355</v>
      </c>
      <c r="TB245" s="21">
        <f>IF(TB$8="",0,TB191*(условия!$R$89/365)*SUMIFS(условия!92:92,условия!$7:$7,"&lt;="&amp;TB$8,условия!$8:$8,"&gt;="&amp;TB$8))</f>
        <v>11243.835616438355</v>
      </c>
      <c r="TC245" s="21">
        <f>IF(TC$8="",0,TC191*(условия!$R$89/365)*SUMIFS(условия!92:92,условия!$7:$7,"&lt;="&amp;TC$8,условия!$8:$8,"&gt;="&amp;TC$8))</f>
        <v>7298.6301369863022</v>
      </c>
      <c r="TD245" s="21">
        <f>IF(TD$8="",0,TD191*(условия!$R$89/365)*SUMIFS(условия!92:92,условия!$7:$7,"&lt;="&amp;TD$8,условия!$8:$8,"&gt;="&amp;TD$8))</f>
        <v>7298.6301369863022</v>
      </c>
      <c r="TE245" s="21">
        <f>IF(TE$8="",0,TE191*(условия!$R$89/365)*SUMIFS(условия!92:92,условия!$7:$7,"&lt;="&amp;TE$8,условия!$8:$8,"&gt;="&amp;TE$8))</f>
        <v>7298.6301369863022</v>
      </c>
      <c r="TF245" s="21">
        <f>IF(TF$8="",0,TF191*(условия!$R$89/365)*SUMIFS(условия!92:92,условия!$7:$7,"&lt;="&amp;TF$8,условия!$8:$8,"&gt;="&amp;TF$8))</f>
        <v>7298.6301369863022</v>
      </c>
      <c r="TG245" s="21">
        <f>IF(TG$8="",0,TG191*(условия!$R$89/365)*SUMIFS(условия!92:92,условия!$7:$7,"&lt;="&amp;TG$8,условия!$8:$8,"&gt;="&amp;TG$8))</f>
        <v>7298.6301369863022</v>
      </c>
      <c r="TH245" s="21">
        <f>IF(TH$8="",0,TH191*(условия!$R$89/365)*SUMIFS(условия!92:92,условия!$7:$7,"&lt;="&amp;TH$8,условия!$8:$8,"&gt;="&amp;TH$8))</f>
        <v>7298.6301369863022</v>
      </c>
      <c r="TI245" s="21">
        <f>IF(TI$8="",0,TI191*(условия!$R$89/365)*SUMIFS(условия!92:92,условия!$7:$7,"&lt;="&amp;TI$8,условия!$8:$8,"&gt;="&amp;TI$8))</f>
        <v>7298.6301369863022</v>
      </c>
      <c r="TJ245" s="21">
        <f>IF(TJ$8="",0,TJ191*(условия!$R$89/365)*SUMIFS(условия!92:92,условия!$7:$7,"&lt;="&amp;TJ$8,условия!$8:$8,"&gt;="&amp;TJ$8))</f>
        <v>7298.6301369863022</v>
      </c>
      <c r="TK245" s="21">
        <f>IF(TK$8="",0,TK191*(условия!$R$89/365)*SUMIFS(условия!92:92,условия!$7:$7,"&lt;="&amp;TK$8,условия!$8:$8,"&gt;="&amp;TK$8))</f>
        <v>7298.6301369863022</v>
      </c>
      <c r="TL245" s="21">
        <f>IF(TL$8="",0,TL191*(условия!$R$89/365)*SUMIFS(условия!92:92,условия!$7:$7,"&lt;="&amp;TL$8,условия!$8:$8,"&gt;="&amp;TL$8))</f>
        <v>7298.6301369863022</v>
      </c>
      <c r="TM245" s="21">
        <f>IF(TM$8="",0,TM191*(условия!$R$89/365)*SUMIFS(условия!92:92,условия!$7:$7,"&lt;="&amp;TM$8,условия!$8:$8,"&gt;="&amp;TM$8))</f>
        <v>7298.6301369863022</v>
      </c>
      <c r="TN245" s="21">
        <f>IF(TN$8="",0,TN191*(условия!$R$89/365)*SUMIFS(условия!92:92,условия!$7:$7,"&lt;="&amp;TN$8,условия!$8:$8,"&gt;="&amp;TN$8))</f>
        <v>7298.6301369863022</v>
      </c>
      <c r="TO245" s="21">
        <f>IF(TO$8="",0,TO191*(условия!$R$89/365)*SUMIFS(условия!92:92,условия!$7:$7,"&lt;="&amp;TO$8,условия!$8:$8,"&gt;="&amp;TO$8))</f>
        <v>7298.6301369863022</v>
      </c>
      <c r="TP245" s="21">
        <f>IF(TP$8="",0,TP191*(условия!$R$89/365)*SUMIFS(условия!92:92,условия!$7:$7,"&lt;="&amp;TP$8,условия!$8:$8,"&gt;="&amp;TP$8))</f>
        <v>7298.6301369863022</v>
      </c>
      <c r="TQ245" s="21">
        <f>IF(TQ$8="",0,TQ191*(условия!$R$89/365)*SUMIFS(условия!92:92,условия!$7:$7,"&lt;="&amp;TQ$8,условия!$8:$8,"&gt;="&amp;TQ$8))</f>
        <v>7298.6301369863022</v>
      </c>
      <c r="TR245" s="21">
        <f>IF(TR$8="",0,TR191*(условия!$R$89/365)*SUMIFS(условия!92:92,условия!$7:$7,"&lt;="&amp;TR$8,условия!$8:$8,"&gt;="&amp;TR$8))</f>
        <v>7298.6301369863022</v>
      </c>
      <c r="TS245" s="21">
        <f>IF(TS$8="",0,TS191*(условия!$R$89/365)*SUMIFS(условия!92:92,условия!$7:$7,"&lt;="&amp;TS$8,условия!$8:$8,"&gt;="&amp;TS$8))</f>
        <v>7298.6301369863022</v>
      </c>
      <c r="TT245" s="21">
        <f>IF(TT$8="",0,TT191*(условия!$R$89/365)*SUMIFS(условия!92:92,условия!$7:$7,"&lt;="&amp;TT$8,условия!$8:$8,"&gt;="&amp;TT$8))</f>
        <v>7298.6301369863022</v>
      </c>
      <c r="TU245" s="21">
        <f>IF(TU$8="",0,TU191*(условия!$R$89/365)*SUMIFS(условия!92:92,условия!$7:$7,"&lt;="&amp;TU$8,условия!$8:$8,"&gt;="&amp;TU$8))</f>
        <v>7298.6301369863022</v>
      </c>
      <c r="TV245" s="21">
        <f>IF(TV$8="",0,TV191*(условия!$R$89/365)*SUMIFS(условия!92:92,условия!$7:$7,"&lt;="&amp;TV$8,условия!$8:$8,"&gt;="&amp;TV$8))</f>
        <v>7298.6301369863022</v>
      </c>
      <c r="TW245" s="21">
        <f>IF(TW$8="",0,TW191*(условия!$R$89/365)*SUMIFS(условия!92:92,условия!$7:$7,"&lt;="&amp;TW$8,условия!$8:$8,"&gt;="&amp;TW$8))</f>
        <v>7298.6301369863022</v>
      </c>
      <c r="TX245" s="21">
        <f>IF(TX$8="",0,TX191*(условия!$R$89/365)*SUMIFS(условия!92:92,условия!$7:$7,"&lt;="&amp;TX$8,условия!$8:$8,"&gt;="&amp;TX$8))</f>
        <v>7298.6301369863022</v>
      </c>
      <c r="TY245" s="21">
        <f>IF(TY$8="",0,TY191*(условия!$R$89/365)*SUMIFS(условия!92:92,условия!$7:$7,"&lt;="&amp;TY$8,условия!$8:$8,"&gt;="&amp;TY$8))</f>
        <v>7298.6301369863022</v>
      </c>
      <c r="TZ245" s="21">
        <f>IF(TZ$8="",0,TZ191*(условия!$R$89/365)*SUMIFS(условия!92:92,условия!$7:$7,"&lt;="&amp;TZ$8,условия!$8:$8,"&gt;="&amp;TZ$8))</f>
        <v>7298.6301369863022</v>
      </c>
      <c r="UA245" s="21">
        <f>IF(UA$8="",0,UA191*(условия!$R$89/365)*SUMIFS(условия!92:92,условия!$7:$7,"&lt;="&amp;UA$8,условия!$8:$8,"&gt;="&amp;UA$8))</f>
        <v>7298.6301369863022</v>
      </c>
      <c r="UB245" s="21">
        <f>IF(UB$8="",0,UB191*(условия!$R$89/365)*SUMIFS(условия!92:92,условия!$7:$7,"&lt;="&amp;UB$8,условия!$8:$8,"&gt;="&amp;UB$8))</f>
        <v>7298.6301369863022</v>
      </c>
      <c r="UC245" s="21">
        <f>IF(UC$8="",0,UC191*(условия!$R$89/365)*SUMIFS(условия!92:92,условия!$7:$7,"&lt;="&amp;UC$8,условия!$8:$8,"&gt;="&amp;UC$8))</f>
        <v>7298.6301369863022</v>
      </c>
      <c r="UD245" s="21">
        <f>IF(UD$8="",0,UD191*(условия!$R$89/365)*SUMIFS(условия!92:92,условия!$7:$7,"&lt;="&amp;UD$8,условия!$8:$8,"&gt;="&amp;UD$8))</f>
        <v>7298.6301369863022</v>
      </c>
      <c r="UE245" s="21">
        <f>IF(UE$8="",0,UE191*(условия!$R$89/365)*SUMIFS(условия!92:92,условия!$7:$7,"&lt;="&amp;UE$8,условия!$8:$8,"&gt;="&amp;UE$8))</f>
        <v>7298.6301369863022</v>
      </c>
      <c r="UF245" s="21">
        <f>IF(UF$8="",0,UF191*(условия!$R$89/365)*SUMIFS(условия!92:92,условия!$7:$7,"&lt;="&amp;UF$8,условия!$8:$8,"&gt;="&amp;UF$8))</f>
        <v>7298.6301369863022</v>
      </c>
      <c r="UG245" s="21">
        <f>IF(UG$8="",0,UG191*(условия!$R$89/365)*SUMIFS(условия!92:92,условия!$7:$7,"&lt;="&amp;UG$8,условия!$8:$8,"&gt;="&amp;UG$8))</f>
        <v>7101.3698630136996</v>
      </c>
      <c r="UH245" s="21">
        <f>IF(UH$8="",0,UH191*(условия!$R$89/365)*SUMIFS(условия!92:92,условия!$7:$7,"&lt;="&amp;UH$8,условия!$8:$8,"&gt;="&amp;UH$8))</f>
        <v>7101.3698630136996</v>
      </c>
      <c r="UI245" s="21">
        <f>IF(UI$8="",0,UI191*(условия!$R$89/365)*SUMIFS(условия!92:92,условия!$7:$7,"&lt;="&amp;UI$8,условия!$8:$8,"&gt;="&amp;UI$8))</f>
        <v>7101.3698630136996</v>
      </c>
      <c r="UJ245" s="21">
        <f>IF(UJ$8="",0,UJ191*(условия!$R$89/365)*SUMIFS(условия!92:92,условия!$7:$7,"&lt;="&amp;UJ$8,условия!$8:$8,"&gt;="&amp;UJ$8))</f>
        <v>7101.3698630136996</v>
      </c>
      <c r="UK245" s="21">
        <f>IF(UK$8="",0,UK191*(условия!$R$89/365)*SUMIFS(условия!92:92,условия!$7:$7,"&lt;="&amp;UK$8,условия!$8:$8,"&gt;="&amp;UK$8))</f>
        <v>7101.3698630136996</v>
      </c>
      <c r="UL245" s="21">
        <f>IF(UL$8="",0,UL191*(условия!$R$89/365)*SUMIFS(условия!92:92,условия!$7:$7,"&lt;="&amp;UL$8,условия!$8:$8,"&gt;="&amp;UL$8))</f>
        <v>7101.3698630136996</v>
      </c>
      <c r="UM245" s="21">
        <f>IF(UM$8="",0,UM191*(условия!$R$89/365)*SUMIFS(условия!92:92,условия!$7:$7,"&lt;="&amp;UM$8,условия!$8:$8,"&gt;="&amp;UM$8))</f>
        <v>7101.3698630136996</v>
      </c>
      <c r="UN245" s="21">
        <f>IF(UN$8="",0,UN191*(условия!$R$89/365)*SUMIFS(условия!92:92,условия!$7:$7,"&lt;="&amp;UN$8,условия!$8:$8,"&gt;="&amp;UN$8))</f>
        <v>7101.3698630136996</v>
      </c>
      <c r="UO245" s="21">
        <f>IF(UO$8="",0,UO191*(условия!$R$89/365)*SUMIFS(условия!92:92,условия!$7:$7,"&lt;="&amp;UO$8,условия!$8:$8,"&gt;="&amp;UO$8))</f>
        <v>7101.3698630136996</v>
      </c>
      <c r="UP245" s="21">
        <f>IF(UP$8="",0,UP191*(условия!$R$89/365)*SUMIFS(условия!92:92,условия!$7:$7,"&lt;="&amp;UP$8,условия!$8:$8,"&gt;="&amp;UP$8))</f>
        <v>7101.3698630136996</v>
      </c>
      <c r="UQ245" s="21">
        <f>IF(UQ$8="",0,UQ191*(условия!$R$89/365)*SUMIFS(условия!92:92,условия!$7:$7,"&lt;="&amp;UQ$8,условия!$8:$8,"&gt;="&amp;UQ$8))</f>
        <v>7101.3698630136996</v>
      </c>
      <c r="UR245" s="21">
        <f>IF(UR$8="",0,UR191*(условия!$R$89/365)*SUMIFS(условия!92:92,условия!$7:$7,"&lt;="&amp;UR$8,условия!$8:$8,"&gt;="&amp;UR$8))</f>
        <v>7101.3698630136996</v>
      </c>
      <c r="US245" s="21">
        <f>IF(US$8="",0,US191*(условия!$R$89/365)*SUMIFS(условия!92:92,условия!$7:$7,"&lt;="&amp;US$8,условия!$8:$8,"&gt;="&amp;US$8))</f>
        <v>7101.3698630136996</v>
      </c>
      <c r="UT245" s="21">
        <f>IF(UT$8="",0,UT191*(условия!$R$89/365)*SUMIFS(условия!92:92,условия!$7:$7,"&lt;="&amp;UT$8,условия!$8:$8,"&gt;="&amp;UT$8))</f>
        <v>7101.3698630136996</v>
      </c>
      <c r="UU245" s="21">
        <f>IF(UU$8="",0,UU191*(условия!$R$89/365)*SUMIFS(условия!92:92,условия!$7:$7,"&lt;="&amp;UU$8,условия!$8:$8,"&gt;="&amp;UU$8))</f>
        <v>7101.3698630136996</v>
      </c>
      <c r="UV245" s="21">
        <f>IF(UV$8="",0,UV191*(условия!$R$89/365)*SUMIFS(условия!92:92,условия!$7:$7,"&lt;="&amp;UV$8,условия!$8:$8,"&gt;="&amp;UV$8))</f>
        <v>7101.3698630136996</v>
      </c>
      <c r="UW245" s="21">
        <f>IF(UW$8="",0,UW191*(условия!$R$89/365)*SUMIFS(условия!92:92,условия!$7:$7,"&lt;="&amp;UW$8,условия!$8:$8,"&gt;="&amp;UW$8))</f>
        <v>7101.3698630136996</v>
      </c>
      <c r="UX245" s="21">
        <f>IF(UX$8="",0,UX191*(условия!$R$89/365)*SUMIFS(условия!92:92,условия!$7:$7,"&lt;="&amp;UX$8,условия!$8:$8,"&gt;="&amp;UX$8))</f>
        <v>7101.3698630136996</v>
      </c>
      <c r="UY245" s="21">
        <f>IF(UY$8="",0,UY191*(условия!$R$89/365)*SUMIFS(условия!92:92,условия!$7:$7,"&lt;="&amp;UY$8,условия!$8:$8,"&gt;="&amp;UY$8))</f>
        <v>7101.3698630136996</v>
      </c>
      <c r="UZ245" s="21">
        <f>IF(UZ$8="",0,UZ191*(условия!$R$89/365)*SUMIFS(условия!92:92,условия!$7:$7,"&lt;="&amp;UZ$8,условия!$8:$8,"&gt;="&amp;UZ$8))</f>
        <v>7101.3698630136996</v>
      </c>
      <c r="VA245" s="21">
        <f>IF(VA$8="",0,VA191*(условия!$R$89/365)*SUMIFS(условия!92:92,условия!$7:$7,"&lt;="&amp;VA$8,условия!$8:$8,"&gt;="&amp;VA$8))</f>
        <v>7101.3698630136996</v>
      </c>
      <c r="VB245" s="21">
        <f>IF(VB$8="",0,VB191*(условия!$R$89/365)*SUMIFS(условия!92:92,условия!$7:$7,"&lt;="&amp;VB$8,условия!$8:$8,"&gt;="&amp;VB$8))</f>
        <v>7101.3698630136996</v>
      </c>
      <c r="VC245" s="21">
        <f>IF(VC$8="",0,VC191*(условия!$R$89/365)*SUMIFS(условия!92:92,условия!$7:$7,"&lt;="&amp;VC$8,условия!$8:$8,"&gt;="&amp;VC$8))</f>
        <v>7101.3698630136996</v>
      </c>
      <c r="VD245" s="21">
        <f>IF(VD$8="",0,VD191*(условия!$R$89/365)*SUMIFS(условия!92:92,условия!$7:$7,"&lt;="&amp;VD$8,условия!$8:$8,"&gt;="&amp;VD$8))</f>
        <v>7101.3698630136996</v>
      </c>
      <c r="VE245" s="21">
        <f>IF(VE$8="",0,VE191*(условия!$R$89/365)*SUMIFS(условия!92:92,условия!$7:$7,"&lt;="&amp;VE$8,условия!$8:$8,"&gt;="&amp;VE$8))</f>
        <v>7101.3698630136996</v>
      </c>
      <c r="VF245" s="21">
        <f>IF(VF$8="",0,VF191*(условия!$R$89/365)*SUMIFS(условия!92:92,условия!$7:$7,"&lt;="&amp;VF$8,условия!$8:$8,"&gt;="&amp;VF$8))</f>
        <v>7101.3698630136996</v>
      </c>
      <c r="VG245" s="21">
        <f>IF(VG$8="",0,VG191*(условия!$R$89/365)*SUMIFS(условия!92:92,условия!$7:$7,"&lt;="&amp;VG$8,условия!$8:$8,"&gt;="&amp;VG$8))</f>
        <v>7101.3698630136996</v>
      </c>
      <c r="VH245" s="21">
        <f>IF(VH$8="",0,VH191*(условия!$R$89/365)*SUMIFS(условия!92:92,условия!$7:$7,"&lt;="&amp;VH$8,условия!$8:$8,"&gt;="&amp;VH$8))</f>
        <v>7101.3698630136996</v>
      </c>
      <c r="VI245" s="21">
        <f>IF(VI$8="",0,VI191*(условия!$R$89/365)*SUMIFS(условия!92:92,условия!$7:$7,"&lt;="&amp;VI$8,условия!$8:$8,"&gt;="&amp;VI$8))</f>
        <v>7101.3698630136996</v>
      </c>
      <c r="VJ245" s="21">
        <f>IF(VJ$8="",0,VJ191*(условия!$R$89/365)*SUMIFS(условия!92:92,условия!$7:$7,"&lt;="&amp;VJ$8,условия!$8:$8,"&gt;="&amp;VJ$8))</f>
        <v>7101.3698630136996</v>
      </c>
      <c r="VK245" s="21">
        <f>IF(VK$8="",0,VK191*(условия!$R$89/365)*SUMIFS(условия!92:92,условия!$7:$7,"&lt;="&amp;VK$8,условия!$8:$8,"&gt;="&amp;VK$8))</f>
        <v>7101.3698630136996</v>
      </c>
      <c r="VL245" s="21">
        <f>IF(VL$8="",0,VL191*(условия!$R$89/365)*SUMIFS(условия!92:92,условия!$7:$7,"&lt;="&amp;VL$8,условия!$8:$8,"&gt;="&amp;VL$8))</f>
        <v>5917.8082191780832</v>
      </c>
      <c r="VM245" s="21">
        <f>IF(VM$8="",0,VM191*(условия!$R$89/365)*SUMIFS(условия!92:92,условия!$7:$7,"&lt;="&amp;VM$8,условия!$8:$8,"&gt;="&amp;VM$8))</f>
        <v>5917.8082191780832</v>
      </c>
      <c r="VN245" s="21">
        <f>IF(VN$8="",0,VN191*(условия!$R$89/365)*SUMIFS(условия!92:92,условия!$7:$7,"&lt;="&amp;VN$8,условия!$8:$8,"&gt;="&amp;VN$8))</f>
        <v>5917.8082191780832</v>
      </c>
      <c r="VO245" s="21">
        <f>IF(VO$8="",0,VO191*(условия!$R$89/365)*SUMIFS(условия!92:92,условия!$7:$7,"&lt;="&amp;VO$8,условия!$8:$8,"&gt;="&amp;VO$8))</f>
        <v>5917.8082191780832</v>
      </c>
      <c r="VP245" s="21">
        <f>IF(VP$8="",0,VP191*(условия!$R$89/365)*SUMIFS(условия!92:92,условия!$7:$7,"&lt;="&amp;VP$8,условия!$8:$8,"&gt;="&amp;VP$8))</f>
        <v>5917.8082191780832</v>
      </c>
      <c r="VQ245" s="21">
        <f>IF(VQ$8="",0,VQ191*(условия!$R$89/365)*SUMIFS(условия!92:92,условия!$7:$7,"&lt;="&amp;VQ$8,условия!$8:$8,"&gt;="&amp;VQ$8))</f>
        <v>5917.8082191780832</v>
      </c>
      <c r="VR245" s="21">
        <f>IF(VR$8="",0,VR191*(условия!$R$89/365)*SUMIFS(условия!92:92,условия!$7:$7,"&lt;="&amp;VR$8,условия!$8:$8,"&gt;="&amp;VR$8))</f>
        <v>5917.8082191780832</v>
      </c>
      <c r="VS245" s="21">
        <f>IF(VS$8="",0,VS191*(условия!$R$89/365)*SUMIFS(условия!92:92,условия!$7:$7,"&lt;="&amp;VS$8,условия!$8:$8,"&gt;="&amp;VS$8))</f>
        <v>5917.8082191780832</v>
      </c>
      <c r="VT245" s="21">
        <f>IF(VT$8="",0,VT191*(условия!$R$89/365)*SUMIFS(условия!92:92,условия!$7:$7,"&lt;="&amp;VT$8,условия!$8:$8,"&gt;="&amp;VT$8))</f>
        <v>5917.8082191780832</v>
      </c>
      <c r="VU245" s="21">
        <f>IF(VU$8="",0,VU191*(условия!$R$89/365)*SUMIFS(условия!92:92,условия!$7:$7,"&lt;="&amp;VU$8,условия!$8:$8,"&gt;="&amp;VU$8))</f>
        <v>5917.8082191780832</v>
      </c>
      <c r="VV245" s="21">
        <f>IF(VV$8="",0,VV191*(условия!$R$89/365)*SUMIFS(условия!92:92,условия!$7:$7,"&lt;="&amp;VV$8,условия!$8:$8,"&gt;="&amp;VV$8))</f>
        <v>5917.8082191780832</v>
      </c>
      <c r="VW245" s="21">
        <f>IF(VW$8="",0,VW191*(условия!$R$89/365)*SUMIFS(условия!92:92,условия!$7:$7,"&lt;="&amp;VW$8,условия!$8:$8,"&gt;="&amp;VW$8))</f>
        <v>5917.8082191780832</v>
      </c>
      <c r="VX245" s="21">
        <f>IF(VX$8="",0,VX191*(условия!$R$89/365)*SUMIFS(условия!92:92,условия!$7:$7,"&lt;="&amp;VX$8,условия!$8:$8,"&gt;="&amp;VX$8))</f>
        <v>5917.8082191780832</v>
      </c>
      <c r="VY245" s="21">
        <f>IF(VY$8="",0,VY191*(условия!$R$89/365)*SUMIFS(условия!92:92,условия!$7:$7,"&lt;="&amp;VY$8,условия!$8:$8,"&gt;="&amp;VY$8))</f>
        <v>5917.8082191780832</v>
      </c>
      <c r="VZ245" s="21">
        <f>IF(VZ$8="",0,VZ191*(условия!$R$89/365)*SUMIFS(условия!92:92,условия!$7:$7,"&lt;="&amp;VZ$8,условия!$8:$8,"&gt;="&amp;VZ$8))</f>
        <v>5917.8082191780832</v>
      </c>
      <c r="WA245" s="21">
        <f>IF(WA$8="",0,WA191*(условия!$R$89/365)*SUMIFS(условия!92:92,условия!$7:$7,"&lt;="&amp;WA$8,условия!$8:$8,"&gt;="&amp;WA$8))</f>
        <v>5917.8082191780832</v>
      </c>
      <c r="WB245" s="21">
        <f>IF(WB$8="",0,WB191*(условия!$R$89/365)*SUMIFS(условия!92:92,условия!$7:$7,"&lt;="&amp;WB$8,условия!$8:$8,"&gt;="&amp;WB$8))</f>
        <v>5917.8082191780832</v>
      </c>
      <c r="WC245" s="21">
        <f>IF(WC$8="",0,WC191*(условия!$R$89/365)*SUMIFS(условия!92:92,условия!$7:$7,"&lt;="&amp;WC$8,условия!$8:$8,"&gt;="&amp;WC$8))</f>
        <v>5917.8082191780832</v>
      </c>
      <c r="WD245" s="21">
        <f>IF(WD$8="",0,WD191*(условия!$R$89/365)*SUMIFS(условия!92:92,условия!$7:$7,"&lt;="&amp;WD$8,условия!$8:$8,"&gt;="&amp;WD$8))</f>
        <v>5917.8082191780832</v>
      </c>
      <c r="WE245" s="21">
        <f>IF(WE$8="",0,WE191*(условия!$R$89/365)*SUMIFS(условия!92:92,условия!$7:$7,"&lt;="&amp;WE$8,условия!$8:$8,"&gt;="&amp;WE$8))</f>
        <v>5917.8082191780832</v>
      </c>
      <c r="WF245" s="21">
        <f>IF(WF$8="",0,WF191*(условия!$R$89/365)*SUMIFS(условия!92:92,условия!$7:$7,"&lt;="&amp;WF$8,условия!$8:$8,"&gt;="&amp;WF$8))</f>
        <v>5917.8082191780832</v>
      </c>
      <c r="WG245" s="21">
        <f>IF(WG$8="",0,WG191*(условия!$R$89/365)*SUMIFS(условия!92:92,условия!$7:$7,"&lt;="&amp;WG$8,условия!$8:$8,"&gt;="&amp;WG$8))</f>
        <v>5917.8082191780832</v>
      </c>
      <c r="WH245" s="21">
        <f>IF(WH$8="",0,WH191*(условия!$R$89/365)*SUMIFS(условия!92:92,условия!$7:$7,"&lt;="&amp;WH$8,условия!$8:$8,"&gt;="&amp;WH$8))</f>
        <v>5917.8082191780832</v>
      </c>
      <c r="WI245" s="21">
        <f>IF(WI$8="",0,WI191*(условия!$R$89/365)*SUMIFS(условия!92:92,условия!$7:$7,"&lt;="&amp;WI$8,условия!$8:$8,"&gt;="&amp;WI$8))</f>
        <v>5917.8082191780832</v>
      </c>
      <c r="WJ245" s="21">
        <f>IF(WJ$8="",0,WJ191*(условия!$R$89/365)*SUMIFS(условия!92:92,условия!$7:$7,"&lt;="&amp;WJ$8,условия!$8:$8,"&gt;="&amp;WJ$8))</f>
        <v>5917.8082191780832</v>
      </c>
      <c r="WK245" s="21">
        <f>IF(WK$8="",0,WK191*(условия!$R$89/365)*SUMIFS(условия!92:92,условия!$7:$7,"&lt;="&amp;WK$8,условия!$8:$8,"&gt;="&amp;WK$8))</f>
        <v>5917.8082191780832</v>
      </c>
      <c r="WL245" s="21">
        <f>IF(WL$8="",0,WL191*(условия!$R$89/365)*SUMIFS(условия!92:92,условия!$7:$7,"&lt;="&amp;WL$8,условия!$8:$8,"&gt;="&amp;WL$8))</f>
        <v>5917.8082191780832</v>
      </c>
      <c r="WM245" s="21">
        <f>IF(WM$8="",0,WM191*(условия!$R$89/365)*SUMIFS(условия!92:92,условия!$7:$7,"&lt;="&amp;WM$8,условия!$8:$8,"&gt;="&amp;WM$8))</f>
        <v>5917.8082191780832</v>
      </c>
      <c r="WN245" s="21">
        <f>IF(WN$8="",0,WN191*(условия!$R$89/365)*SUMIFS(условия!92:92,условия!$7:$7,"&lt;="&amp;WN$8,условия!$8:$8,"&gt;="&amp;WN$8))</f>
        <v>5917.8082191780832</v>
      </c>
      <c r="WO245" s="21">
        <f>IF(WO$8="",0,WO191*(условия!$R$89/365)*SUMIFS(условия!92:92,условия!$7:$7,"&lt;="&amp;WO$8,условия!$8:$8,"&gt;="&amp;WO$8))</f>
        <v>5917.8082191780832</v>
      </c>
      <c r="WP245" s="21">
        <f>IF(WP$8="",0,WP191*(условия!$R$89/365)*SUMIFS(условия!92:92,условия!$7:$7,"&lt;="&amp;WP$8,условия!$8:$8,"&gt;="&amp;WP$8))</f>
        <v>5917.8082191780832</v>
      </c>
      <c r="WQ245" s="21">
        <f>IF(WQ$8="",0,WQ191*(условия!$R$89/365)*SUMIFS(условия!92:92,условия!$7:$7,"&lt;="&amp;WQ$8,условия!$8:$8,"&gt;="&amp;WQ$8))</f>
        <v>6706.8493150684944</v>
      </c>
      <c r="WR245" s="21">
        <f>IF(WR$8="",0,WR191*(условия!$R$89/365)*SUMIFS(условия!92:92,условия!$7:$7,"&lt;="&amp;WR$8,условия!$8:$8,"&gt;="&amp;WR$8))</f>
        <v>6706.8493150684944</v>
      </c>
      <c r="WS245" s="21">
        <f>IF(WS$8="",0,WS191*(условия!$R$89/365)*SUMIFS(условия!92:92,условия!$7:$7,"&lt;="&amp;WS$8,условия!$8:$8,"&gt;="&amp;WS$8))</f>
        <v>6706.8493150684944</v>
      </c>
      <c r="WT245" s="21">
        <f>IF(WT$8="",0,WT191*(условия!$R$89/365)*SUMIFS(условия!92:92,условия!$7:$7,"&lt;="&amp;WT$8,условия!$8:$8,"&gt;="&amp;WT$8))</f>
        <v>6706.8493150684944</v>
      </c>
      <c r="WU245" s="21">
        <f>IF(WU$8="",0,WU191*(условия!$R$89/365)*SUMIFS(условия!92:92,условия!$7:$7,"&lt;="&amp;WU$8,условия!$8:$8,"&gt;="&amp;WU$8))</f>
        <v>6706.8493150684944</v>
      </c>
      <c r="WV245" s="21">
        <f>IF(WV$8="",0,WV191*(условия!$R$89/365)*SUMIFS(условия!92:92,условия!$7:$7,"&lt;="&amp;WV$8,условия!$8:$8,"&gt;="&amp;WV$8))</f>
        <v>6706.8493150684944</v>
      </c>
      <c r="WW245" s="21">
        <f>IF(WW$8="",0,WW191*(условия!$R$89/365)*SUMIFS(условия!92:92,условия!$7:$7,"&lt;="&amp;WW$8,условия!$8:$8,"&gt;="&amp;WW$8))</f>
        <v>6706.8493150684944</v>
      </c>
      <c r="WX245" s="21">
        <f>IF(WX$8="",0,WX191*(условия!$R$89/365)*SUMIFS(условия!92:92,условия!$7:$7,"&lt;="&amp;WX$8,условия!$8:$8,"&gt;="&amp;WX$8))</f>
        <v>6706.8493150684944</v>
      </c>
      <c r="WY245" s="21">
        <f>IF(WY$8="",0,WY191*(условия!$R$89/365)*SUMIFS(условия!92:92,условия!$7:$7,"&lt;="&amp;WY$8,условия!$8:$8,"&gt;="&amp;WY$8))</f>
        <v>6706.8493150684944</v>
      </c>
      <c r="WZ245" s="21">
        <f>IF(WZ$8="",0,WZ191*(условия!$R$89/365)*SUMIFS(условия!92:92,условия!$7:$7,"&lt;="&amp;WZ$8,условия!$8:$8,"&gt;="&amp;WZ$8))</f>
        <v>6706.8493150684944</v>
      </c>
      <c r="XA245" s="21">
        <f>IF(XA$8="",0,XA191*(условия!$R$89/365)*SUMIFS(условия!92:92,условия!$7:$7,"&lt;="&amp;XA$8,условия!$8:$8,"&gt;="&amp;XA$8))</f>
        <v>6706.8493150684944</v>
      </c>
      <c r="XB245" s="21">
        <f>IF(XB$8="",0,XB191*(условия!$R$89/365)*SUMIFS(условия!92:92,условия!$7:$7,"&lt;="&amp;XB$8,условия!$8:$8,"&gt;="&amp;XB$8))</f>
        <v>6706.8493150684944</v>
      </c>
      <c r="XC245" s="21">
        <f>IF(XC$8="",0,XC191*(условия!$R$89/365)*SUMIFS(условия!92:92,условия!$7:$7,"&lt;="&amp;XC$8,условия!$8:$8,"&gt;="&amp;XC$8))</f>
        <v>6706.8493150684944</v>
      </c>
      <c r="XD245" s="21">
        <f>IF(XD$8="",0,XD191*(условия!$R$89/365)*SUMIFS(условия!92:92,условия!$7:$7,"&lt;="&amp;XD$8,условия!$8:$8,"&gt;="&amp;XD$8))</f>
        <v>6706.8493150684944</v>
      </c>
      <c r="XE245" s="21">
        <f>IF(XE$8="",0,XE191*(условия!$R$89/365)*SUMIFS(условия!92:92,условия!$7:$7,"&lt;="&amp;XE$8,условия!$8:$8,"&gt;="&amp;XE$8))</f>
        <v>6706.8493150684944</v>
      </c>
      <c r="XF245" s="21">
        <f>IF(XF$8="",0,XF191*(условия!$R$89/365)*SUMIFS(условия!92:92,условия!$7:$7,"&lt;="&amp;XF$8,условия!$8:$8,"&gt;="&amp;XF$8))</f>
        <v>6706.8493150684944</v>
      </c>
      <c r="XG245" s="21">
        <f>IF(XG$8="",0,XG191*(условия!$R$89/365)*SUMIFS(условия!92:92,условия!$7:$7,"&lt;="&amp;XG$8,условия!$8:$8,"&gt;="&amp;XG$8))</f>
        <v>6706.8493150684944</v>
      </c>
      <c r="XH245" s="21">
        <f>IF(XH$8="",0,XH191*(условия!$R$89/365)*SUMIFS(условия!92:92,условия!$7:$7,"&lt;="&amp;XH$8,условия!$8:$8,"&gt;="&amp;XH$8))</f>
        <v>6706.8493150684944</v>
      </c>
      <c r="XI245" s="21">
        <f>IF(XI$8="",0,XI191*(условия!$R$89/365)*SUMIFS(условия!92:92,условия!$7:$7,"&lt;="&amp;XI$8,условия!$8:$8,"&gt;="&amp;XI$8))</f>
        <v>6706.8493150684944</v>
      </c>
      <c r="XJ245" s="21">
        <f>IF(XJ$8="",0,XJ191*(условия!$R$89/365)*SUMIFS(условия!92:92,условия!$7:$7,"&lt;="&amp;XJ$8,условия!$8:$8,"&gt;="&amp;XJ$8))</f>
        <v>6706.8493150684944</v>
      </c>
      <c r="XK245" s="21">
        <f>IF(XK$8="",0,XK191*(условия!$R$89/365)*SUMIFS(условия!92:92,условия!$7:$7,"&lt;="&amp;XK$8,условия!$8:$8,"&gt;="&amp;XK$8))</f>
        <v>6706.8493150684944</v>
      </c>
      <c r="XL245" s="21">
        <f>IF(XL$8="",0,XL191*(условия!$R$89/365)*SUMIFS(условия!92:92,условия!$7:$7,"&lt;="&amp;XL$8,условия!$8:$8,"&gt;="&amp;XL$8))</f>
        <v>6706.8493150684944</v>
      </c>
      <c r="XM245" s="21">
        <f>IF(XM$8="",0,XM191*(условия!$R$89/365)*SUMIFS(условия!92:92,условия!$7:$7,"&lt;="&amp;XM$8,условия!$8:$8,"&gt;="&amp;XM$8))</f>
        <v>6706.8493150684944</v>
      </c>
      <c r="XN245" s="21">
        <f>IF(XN$8="",0,XN191*(условия!$R$89/365)*SUMIFS(условия!92:92,условия!$7:$7,"&lt;="&amp;XN$8,условия!$8:$8,"&gt;="&amp;XN$8))</f>
        <v>6706.8493150684944</v>
      </c>
      <c r="XO245" s="21">
        <f>IF(XO$8="",0,XO191*(условия!$R$89/365)*SUMIFS(условия!92:92,условия!$7:$7,"&lt;="&amp;XO$8,условия!$8:$8,"&gt;="&amp;XO$8))</f>
        <v>6706.8493150684944</v>
      </c>
      <c r="XP245" s="21">
        <f>IF(XP$8="",0,XP191*(условия!$R$89/365)*SUMIFS(условия!92:92,условия!$7:$7,"&lt;="&amp;XP$8,условия!$8:$8,"&gt;="&amp;XP$8))</f>
        <v>6706.8493150684944</v>
      </c>
      <c r="XQ245" s="21">
        <f>IF(XQ$8="",0,XQ191*(условия!$R$89/365)*SUMIFS(условия!92:92,условия!$7:$7,"&lt;="&amp;XQ$8,условия!$8:$8,"&gt;="&amp;XQ$8))</f>
        <v>6706.8493150684944</v>
      </c>
      <c r="XR245" s="21">
        <f>IF(XR$8="",0,XR191*(условия!$R$89/365)*SUMIFS(условия!92:92,условия!$7:$7,"&lt;="&amp;XR$8,условия!$8:$8,"&gt;="&amp;XR$8))</f>
        <v>6706.8493150684944</v>
      </c>
      <c r="XS245" s="21">
        <f>IF(XS$8="",0,XS191*(условия!$R$89/365)*SUMIFS(условия!92:92,условия!$7:$7,"&lt;="&amp;XS$8,условия!$8:$8,"&gt;="&amp;XS$8))</f>
        <v>5030.1369863013697</v>
      </c>
      <c r="XT245" s="21">
        <f>IF(XT$8="",0,XT191*(условия!$R$89/365)*SUMIFS(условия!92:92,условия!$7:$7,"&lt;="&amp;XT$8,условия!$8:$8,"&gt;="&amp;XT$8))</f>
        <v>5030.1369863013697</v>
      </c>
      <c r="XU245" s="21">
        <f>IF(XU$8="",0,XU191*(условия!$R$89/365)*SUMIFS(условия!92:92,условия!$7:$7,"&lt;="&amp;XU$8,условия!$8:$8,"&gt;="&amp;XU$8))</f>
        <v>5030.1369863013697</v>
      </c>
      <c r="XV245" s="21">
        <f>IF(XV$8="",0,XV191*(условия!$R$89/365)*SUMIFS(условия!92:92,условия!$7:$7,"&lt;="&amp;XV$8,условия!$8:$8,"&gt;="&amp;XV$8))</f>
        <v>5030.1369863013697</v>
      </c>
      <c r="XW245" s="21">
        <f>IF(XW$8="",0,XW191*(условия!$R$89/365)*SUMIFS(условия!92:92,условия!$7:$7,"&lt;="&amp;XW$8,условия!$8:$8,"&gt;="&amp;XW$8))</f>
        <v>5030.1369863013697</v>
      </c>
      <c r="XX245" s="21">
        <f>IF(XX$8="",0,XX191*(условия!$R$89/365)*SUMIFS(условия!92:92,условия!$7:$7,"&lt;="&amp;XX$8,условия!$8:$8,"&gt;="&amp;XX$8))</f>
        <v>5030.1369863013697</v>
      </c>
      <c r="XY245" s="21">
        <f>IF(XY$8="",0,XY191*(условия!$R$89/365)*SUMIFS(условия!92:92,условия!$7:$7,"&lt;="&amp;XY$8,условия!$8:$8,"&gt;="&amp;XY$8))</f>
        <v>5030.1369863013697</v>
      </c>
      <c r="XZ245" s="21">
        <f>IF(XZ$8="",0,XZ191*(условия!$R$89/365)*SUMIFS(условия!92:92,условия!$7:$7,"&lt;="&amp;XZ$8,условия!$8:$8,"&gt;="&amp;XZ$8))</f>
        <v>5030.1369863013697</v>
      </c>
      <c r="YA245" s="21">
        <f>IF(YA$8="",0,YA191*(условия!$R$89/365)*SUMIFS(условия!92:92,условия!$7:$7,"&lt;="&amp;YA$8,условия!$8:$8,"&gt;="&amp;YA$8))</f>
        <v>5030.1369863013697</v>
      </c>
      <c r="YB245" s="21">
        <f>IF(YB$8="",0,YB191*(условия!$R$89/365)*SUMIFS(условия!92:92,условия!$7:$7,"&lt;="&amp;YB$8,условия!$8:$8,"&gt;="&amp;YB$8))</f>
        <v>5030.1369863013697</v>
      </c>
      <c r="YC245" s="21">
        <f>IF(YC$8="",0,YC191*(условия!$R$89/365)*SUMIFS(условия!92:92,условия!$7:$7,"&lt;="&amp;YC$8,условия!$8:$8,"&gt;="&amp;YC$8))</f>
        <v>5030.1369863013697</v>
      </c>
      <c r="YD245" s="21">
        <f>IF(YD$8="",0,YD191*(условия!$R$89/365)*SUMIFS(условия!92:92,условия!$7:$7,"&lt;="&amp;YD$8,условия!$8:$8,"&gt;="&amp;YD$8))</f>
        <v>5030.1369863013697</v>
      </c>
      <c r="YE245" s="21">
        <f>IF(YE$8="",0,YE191*(условия!$R$89/365)*SUMIFS(условия!92:92,условия!$7:$7,"&lt;="&amp;YE$8,условия!$8:$8,"&gt;="&amp;YE$8))</f>
        <v>5030.1369863013697</v>
      </c>
      <c r="YF245" s="21">
        <f>IF(YF$8="",0,YF191*(условия!$R$89/365)*SUMIFS(условия!92:92,условия!$7:$7,"&lt;="&amp;YF$8,условия!$8:$8,"&gt;="&amp;YF$8))</f>
        <v>5030.1369863013697</v>
      </c>
      <c r="YG245" s="21">
        <f>IF(YG$8="",0,YG191*(условия!$R$89/365)*SUMIFS(условия!92:92,условия!$7:$7,"&lt;="&amp;YG$8,условия!$8:$8,"&gt;="&amp;YG$8))</f>
        <v>5030.1369863013697</v>
      </c>
      <c r="YH245" s="21">
        <f>IF(YH$8="",0,YH191*(условия!$R$89/365)*SUMIFS(условия!92:92,условия!$7:$7,"&lt;="&amp;YH$8,условия!$8:$8,"&gt;="&amp;YH$8))</f>
        <v>5030.1369863013697</v>
      </c>
      <c r="YI245" s="21">
        <f>IF(YI$8="",0,YI191*(условия!$R$89/365)*SUMIFS(условия!92:92,условия!$7:$7,"&lt;="&amp;YI$8,условия!$8:$8,"&gt;="&amp;YI$8))</f>
        <v>5030.1369863013697</v>
      </c>
      <c r="YJ245" s="21">
        <f>IF(YJ$8="",0,YJ191*(условия!$R$89/365)*SUMIFS(условия!92:92,условия!$7:$7,"&lt;="&amp;YJ$8,условия!$8:$8,"&gt;="&amp;YJ$8))</f>
        <v>5030.1369863013697</v>
      </c>
      <c r="YK245" s="21">
        <f>IF(YK$8="",0,YK191*(условия!$R$89/365)*SUMIFS(условия!92:92,условия!$7:$7,"&lt;="&amp;YK$8,условия!$8:$8,"&gt;="&amp;YK$8))</f>
        <v>5030.1369863013697</v>
      </c>
      <c r="YL245" s="21">
        <f>IF(YL$8="",0,YL191*(условия!$R$89/365)*SUMIFS(условия!92:92,условия!$7:$7,"&lt;="&amp;YL$8,условия!$8:$8,"&gt;="&amp;YL$8))</f>
        <v>5030.1369863013697</v>
      </c>
      <c r="YM245" s="21">
        <f>IF(YM$8="",0,YM191*(условия!$R$89/365)*SUMIFS(условия!92:92,условия!$7:$7,"&lt;="&amp;YM$8,условия!$8:$8,"&gt;="&amp;YM$8))</f>
        <v>5030.1369863013697</v>
      </c>
      <c r="YN245" s="21">
        <f>IF(YN$8="",0,YN191*(условия!$R$89/365)*SUMIFS(условия!92:92,условия!$7:$7,"&lt;="&amp;YN$8,условия!$8:$8,"&gt;="&amp;YN$8))</f>
        <v>5030.1369863013697</v>
      </c>
      <c r="YO245" s="21">
        <f>IF(YO$8="",0,YO191*(условия!$R$89/365)*SUMIFS(условия!92:92,условия!$7:$7,"&lt;="&amp;YO$8,условия!$8:$8,"&gt;="&amp;YO$8))</f>
        <v>5030.1369863013697</v>
      </c>
      <c r="YP245" s="21">
        <f>IF(YP$8="",0,YP191*(условия!$R$89/365)*SUMIFS(условия!92:92,условия!$7:$7,"&lt;="&amp;YP$8,условия!$8:$8,"&gt;="&amp;YP$8))</f>
        <v>5030.1369863013697</v>
      </c>
      <c r="YQ245" s="21">
        <f>IF(YQ$8="",0,YQ191*(условия!$R$89/365)*SUMIFS(условия!92:92,условия!$7:$7,"&lt;="&amp;YQ$8,условия!$8:$8,"&gt;="&amp;YQ$8))</f>
        <v>5030.1369863013697</v>
      </c>
      <c r="YR245" s="21">
        <f>IF(YR$8="",0,YR191*(условия!$R$89/365)*SUMIFS(условия!92:92,условия!$7:$7,"&lt;="&amp;YR$8,условия!$8:$8,"&gt;="&amp;YR$8))</f>
        <v>5030.1369863013697</v>
      </c>
      <c r="YS245" s="21">
        <f>IF(YS$8="",0,YS191*(условия!$R$89/365)*SUMIFS(условия!92:92,условия!$7:$7,"&lt;="&amp;YS$8,условия!$8:$8,"&gt;="&amp;YS$8))</f>
        <v>5030.1369863013697</v>
      </c>
      <c r="YT245" s="21">
        <f>IF(YT$8="",0,YT191*(условия!$R$89/365)*SUMIFS(условия!92:92,условия!$7:$7,"&lt;="&amp;YT$8,условия!$8:$8,"&gt;="&amp;YT$8))</f>
        <v>5030.1369863013697</v>
      </c>
      <c r="YU245" s="21">
        <f>IF(YU$8="",0,YU191*(условия!$R$89/365)*SUMIFS(условия!92:92,условия!$7:$7,"&lt;="&amp;YU$8,условия!$8:$8,"&gt;="&amp;YU$8))</f>
        <v>5030.1369863013697</v>
      </c>
      <c r="YV245" s="21">
        <f>IF(YV$8="",0,YV191*(условия!$R$89/365)*SUMIFS(условия!92:92,условия!$7:$7,"&lt;="&amp;YV$8,условия!$8:$8,"&gt;="&amp;YV$8))</f>
        <v>5030.1369863013697</v>
      </c>
      <c r="YW245" s="21">
        <f>IF(YW$8="",0,YW191*(условия!$R$89/365)*SUMIFS(условия!92:92,условия!$7:$7,"&lt;="&amp;YW$8,условия!$8:$8,"&gt;="&amp;YW$8))</f>
        <v>5030.1369863013697</v>
      </c>
      <c r="YX245" s="21">
        <f>IF(YX$8="",0,YX191*(условия!$R$89/365)*SUMIFS(условия!92:92,условия!$7:$7,"&lt;="&amp;YX$8,условия!$8:$8,"&gt;="&amp;YX$8))</f>
        <v>5621.9178082191784</v>
      </c>
      <c r="YY245" s="21">
        <f>IF(YY$8="",0,YY191*(условия!$R$89/365)*SUMIFS(условия!92:92,условия!$7:$7,"&lt;="&amp;YY$8,условия!$8:$8,"&gt;="&amp;YY$8))</f>
        <v>5621.9178082191784</v>
      </c>
      <c r="YZ245" s="21">
        <f>IF(YZ$8="",0,YZ191*(условия!$R$89/365)*SUMIFS(условия!92:92,условия!$7:$7,"&lt;="&amp;YZ$8,условия!$8:$8,"&gt;="&amp;YZ$8))</f>
        <v>5621.9178082191784</v>
      </c>
      <c r="ZA245" s="21">
        <f>IF(ZA$8="",0,ZA191*(условия!$R$89/365)*SUMIFS(условия!92:92,условия!$7:$7,"&lt;="&amp;ZA$8,условия!$8:$8,"&gt;="&amp;ZA$8))</f>
        <v>5621.9178082191784</v>
      </c>
      <c r="ZB245" s="21">
        <f>IF(ZB$8="",0,ZB191*(условия!$R$89/365)*SUMIFS(условия!92:92,условия!$7:$7,"&lt;="&amp;ZB$8,условия!$8:$8,"&gt;="&amp;ZB$8))</f>
        <v>5621.9178082191784</v>
      </c>
      <c r="ZC245" s="21">
        <f>IF(ZC$8="",0,ZC191*(условия!$R$89/365)*SUMIFS(условия!92:92,условия!$7:$7,"&lt;="&amp;ZC$8,условия!$8:$8,"&gt;="&amp;ZC$8))</f>
        <v>5621.9178082191784</v>
      </c>
      <c r="ZD245" s="21">
        <f>IF(ZD$8="",0,ZD191*(условия!$R$89/365)*SUMIFS(условия!92:92,условия!$7:$7,"&lt;="&amp;ZD$8,условия!$8:$8,"&gt;="&amp;ZD$8))</f>
        <v>5621.9178082191784</v>
      </c>
      <c r="ZE245" s="21">
        <f>IF(ZE$8="",0,ZE191*(условия!$R$89/365)*SUMIFS(условия!92:92,условия!$7:$7,"&lt;="&amp;ZE$8,условия!$8:$8,"&gt;="&amp;ZE$8))</f>
        <v>5621.9178082191784</v>
      </c>
      <c r="ZF245" s="21">
        <f>IF(ZF$8="",0,ZF191*(условия!$R$89/365)*SUMIFS(условия!92:92,условия!$7:$7,"&lt;="&amp;ZF$8,условия!$8:$8,"&gt;="&amp;ZF$8))</f>
        <v>5621.9178082191784</v>
      </c>
      <c r="ZG245" s="21">
        <f>IF(ZG$8="",0,ZG191*(условия!$R$89/365)*SUMIFS(условия!92:92,условия!$7:$7,"&lt;="&amp;ZG$8,условия!$8:$8,"&gt;="&amp;ZG$8))</f>
        <v>5621.9178082191784</v>
      </c>
      <c r="ZH245" s="21">
        <f>IF(ZH$8="",0,ZH191*(условия!$R$89/365)*SUMIFS(условия!92:92,условия!$7:$7,"&lt;="&amp;ZH$8,условия!$8:$8,"&gt;="&amp;ZH$8))</f>
        <v>5621.9178082191784</v>
      </c>
      <c r="ZI245" s="21">
        <f>IF(ZI$8="",0,ZI191*(условия!$R$89/365)*SUMIFS(условия!92:92,условия!$7:$7,"&lt;="&amp;ZI$8,условия!$8:$8,"&gt;="&amp;ZI$8))</f>
        <v>5621.9178082191784</v>
      </c>
      <c r="ZJ245" s="21">
        <f>IF(ZJ$8="",0,ZJ191*(условия!$R$89/365)*SUMIFS(условия!92:92,условия!$7:$7,"&lt;="&amp;ZJ$8,условия!$8:$8,"&gt;="&amp;ZJ$8))</f>
        <v>5621.9178082191784</v>
      </c>
      <c r="ZK245" s="21">
        <f>IF(ZK$8="",0,ZK191*(условия!$R$89/365)*SUMIFS(условия!92:92,условия!$7:$7,"&lt;="&amp;ZK$8,условия!$8:$8,"&gt;="&amp;ZK$8))</f>
        <v>5621.9178082191784</v>
      </c>
      <c r="ZL245" s="21">
        <f>IF(ZL$8="",0,ZL191*(условия!$R$89/365)*SUMIFS(условия!92:92,условия!$7:$7,"&lt;="&amp;ZL$8,условия!$8:$8,"&gt;="&amp;ZL$8))</f>
        <v>5621.9178082191784</v>
      </c>
      <c r="ZM245" s="21">
        <f>IF(ZM$8="",0,ZM191*(условия!$R$89/365)*SUMIFS(условия!92:92,условия!$7:$7,"&lt;="&amp;ZM$8,условия!$8:$8,"&gt;="&amp;ZM$8))</f>
        <v>5621.9178082191784</v>
      </c>
      <c r="ZN245" s="21">
        <f>IF(ZN$8="",0,ZN191*(условия!$R$89/365)*SUMIFS(условия!92:92,условия!$7:$7,"&lt;="&amp;ZN$8,условия!$8:$8,"&gt;="&amp;ZN$8))</f>
        <v>5621.9178082191784</v>
      </c>
      <c r="ZO245" s="21">
        <f>IF(ZO$8="",0,ZO191*(условия!$R$89/365)*SUMIFS(условия!92:92,условия!$7:$7,"&lt;="&amp;ZO$8,условия!$8:$8,"&gt;="&amp;ZO$8))</f>
        <v>5621.9178082191784</v>
      </c>
      <c r="ZP245" s="21">
        <f>IF(ZP$8="",0,ZP191*(условия!$R$89/365)*SUMIFS(условия!92:92,условия!$7:$7,"&lt;="&amp;ZP$8,условия!$8:$8,"&gt;="&amp;ZP$8))</f>
        <v>5621.9178082191784</v>
      </c>
      <c r="ZQ245" s="21">
        <f>IF(ZQ$8="",0,ZQ191*(условия!$R$89/365)*SUMIFS(условия!92:92,условия!$7:$7,"&lt;="&amp;ZQ$8,условия!$8:$8,"&gt;="&amp;ZQ$8))</f>
        <v>5621.9178082191784</v>
      </c>
      <c r="ZR245" s="21">
        <f>IF(ZR$8="",0,ZR191*(условия!$R$89/365)*SUMIFS(условия!92:92,условия!$7:$7,"&lt;="&amp;ZR$8,условия!$8:$8,"&gt;="&amp;ZR$8))</f>
        <v>5621.9178082191784</v>
      </c>
      <c r="ZS245" s="21">
        <f>IF(ZS$8="",0,ZS191*(условия!$R$89/365)*SUMIFS(условия!92:92,условия!$7:$7,"&lt;="&amp;ZS$8,условия!$8:$8,"&gt;="&amp;ZS$8))</f>
        <v>5621.9178082191784</v>
      </c>
      <c r="ZT245" s="21">
        <f>IF(ZT$8="",0,ZT191*(условия!$R$89/365)*SUMIFS(условия!92:92,условия!$7:$7,"&lt;="&amp;ZT$8,условия!$8:$8,"&gt;="&amp;ZT$8))</f>
        <v>5621.9178082191784</v>
      </c>
      <c r="ZU245" s="21">
        <f>IF(ZU$8="",0,ZU191*(условия!$R$89/365)*SUMIFS(условия!92:92,условия!$7:$7,"&lt;="&amp;ZU$8,условия!$8:$8,"&gt;="&amp;ZU$8))</f>
        <v>5621.9178082191784</v>
      </c>
      <c r="ZV245" s="21">
        <f>IF(ZV$8="",0,ZV191*(условия!$R$89/365)*SUMIFS(условия!92:92,условия!$7:$7,"&lt;="&amp;ZV$8,условия!$8:$8,"&gt;="&amp;ZV$8))</f>
        <v>5621.9178082191784</v>
      </c>
      <c r="ZW245" s="21">
        <f>IF(ZW$8="",0,ZW191*(условия!$R$89/365)*SUMIFS(условия!92:92,условия!$7:$7,"&lt;="&amp;ZW$8,условия!$8:$8,"&gt;="&amp;ZW$8))</f>
        <v>5621.9178082191784</v>
      </c>
      <c r="ZX245" s="21">
        <f>IF(ZX$8="",0,ZX191*(условия!$R$89/365)*SUMIFS(условия!92:92,условия!$7:$7,"&lt;="&amp;ZX$8,условия!$8:$8,"&gt;="&amp;ZX$8))</f>
        <v>5621.9178082191784</v>
      </c>
      <c r="ZY245" s="21">
        <f>IF(ZY$8="",0,ZY191*(условия!$R$89/365)*SUMIFS(условия!92:92,условия!$7:$7,"&lt;="&amp;ZY$8,условия!$8:$8,"&gt;="&amp;ZY$8))</f>
        <v>5621.9178082191784</v>
      </c>
      <c r="ZZ245" s="21">
        <f>IF(ZZ$8="",0,ZZ191*(условия!$R$89/365)*SUMIFS(условия!92:92,условия!$7:$7,"&lt;="&amp;ZZ$8,условия!$8:$8,"&gt;="&amp;ZZ$8))</f>
        <v>5621.9178082191784</v>
      </c>
      <c r="AAA245" s="21">
        <f>IF(AAA$8="",0,AAA191*(условия!$R$89/365)*SUMIFS(условия!92:92,условия!$7:$7,"&lt;="&amp;AAA$8,условия!$8:$8,"&gt;="&amp;AAA$8))</f>
        <v>5621.9178082191784</v>
      </c>
      <c r="AAB245" s="21">
        <f>IF(AAB$8="",0,AAB191*(условия!$R$89/365)*SUMIFS(условия!92:92,условия!$7:$7,"&lt;="&amp;AAB$8,условия!$8:$8,"&gt;="&amp;AAB$8))</f>
        <v>7101.3698630136996</v>
      </c>
      <c r="AAC245" s="21">
        <f>IF(AAC$8="",0,AAC191*(условия!$R$89/365)*SUMIFS(условия!92:92,условия!$7:$7,"&lt;="&amp;AAC$8,условия!$8:$8,"&gt;="&amp;AAC$8))</f>
        <v>7101.3698630136996</v>
      </c>
      <c r="AAD245" s="21">
        <f>IF(AAD$8="",0,AAD191*(условия!$R$89/365)*SUMIFS(условия!92:92,условия!$7:$7,"&lt;="&amp;AAD$8,условия!$8:$8,"&gt;="&amp;AAD$8))</f>
        <v>7101.3698630136996</v>
      </c>
      <c r="AAE245" s="21">
        <f>IF(AAE$8="",0,AAE191*(условия!$R$89/365)*SUMIFS(условия!92:92,условия!$7:$7,"&lt;="&amp;AAE$8,условия!$8:$8,"&gt;="&amp;AAE$8))</f>
        <v>7101.3698630136996</v>
      </c>
      <c r="AAF245" s="21">
        <f>IF(AAF$8="",0,AAF191*(условия!$R$89/365)*SUMIFS(условия!92:92,условия!$7:$7,"&lt;="&amp;AAF$8,условия!$8:$8,"&gt;="&amp;AAF$8))</f>
        <v>7101.3698630136996</v>
      </c>
      <c r="AAG245" s="21">
        <f>IF(AAG$8="",0,AAG191*(условия!$R$89/365)*SUMIFS(условия!92:92,условия!$7:$7,"&lt;="&amp;AAG$8,условия!$8:$8,"&gt;="&amp;AAG$8))</f>
        <v>7101.3698630136996</v>
      </c>
      <c r="AAH245" s="21">
        <f>IF(AAH$8="",0,AAH191*(условия!$R$89/365)*SUMIFS(условия!92:92,условия!$7:$7,"&lt;="&amp;AAH$8,условия!$8:$8,"&gt;="&amp;AAH$8))</f>
        <v>7101.3698630136996</v>
      </c>
      <c r="AAI245" s="21">
        <f>IF(AAI$8="",0,AAI191*(условия!$R$89/365)*SUMIFS(условия!92:92,условия!$7:$7,"&lt;="&amp;AAI$8,условия!$8:$8,"&gt;="&amp;AAI$8))</f>
        <v>7101.3698630136996</v>
      </c>
      <c r="AAJ245" s="21">
        <f>IF(AAJ$8="",0,AAJ191*(условия!$R$89/365)*SUMIFS(условия!92:92,условия!$7:$7,"&lt;="&amp;AAJ$8,условия!$8:$8,"&gt;="&amp;AAJ$8))</f>
        <v>7101.3698630136996</v>
      </c>
      <c r="AAK245" s="21">
        <f>IF(AAK$8="",0,AAK191*(условия!$R$89/365)*SUMIFS(условия!92:92,условия!$7:$7,"&lt;="&amp;AAK$8,условия!$8:$8,"&gt;="&amp;AAK$8))</f>
        <v>7101.3698630136996</v>
      </c>
      <c r="AAL245" s="21">
        <f>IF(AAL$8="",0,AAL191*(условия!$R$89/365)*SUMIFS(условия!92:92,условия!$7:$7,"&lt;="&amp;AAL$8,условия!$8:$8,"&gt;="&amp;AAL$8))</f>
        <v>7101.3698630136996</v>
      </c>
      <c r="AAM245" s="21">
        <f>IF(AAM$8="",0,AAM191*(условия!$R$89/365)*SUMIFS(условия!92:92,условия!$7:$7,"&lt;="&amp;AAM$8,условия!$8:$8,"&gt;="&amp;AAM$8))</f>
        <v>7101.3698630136996</v>
      </c>
      <c r="AAN245" s="21">
        <f>IF(AAN$8="",0,AAN191*(условия!$R$89/365)*SUMIFS(условия!92:92,условия!$7:$7,"&lt;="&amp;AAN$8,условия!$8:$8,"&gt;="&amp;AAN$8))</f>
        <v>7101.3698630136996</v>
      </c>
      <c r="AAO245" s="21">
        <f>IF(AAO$8="",0,AAO191*(условия!$R$89/365)*SUMIFS(условия!92:92,условия!$7:$7,"&lt;="&amp;AAO$8,условия!$8:$8,"&gt;="&amp;AAO$8))</f>
        <v>7101.3698630136996</v>
      </c>
      <c r="AAP245" s="21">
        <f>IF(AAP$8="",0,AAP191*(условия!$R$89/365)*SUMIFS(условия!92:92,условия!$7:$7,"&lt;="&amp;AAP$8,условия!$8:$8,"&gt;="&amp;AAP$8))</f>
        <v>7101.3698630136996</v>
      </c>
      <c r="AAQ245" s="21">
        <f>IF(AAQ$8="",0,AAQ191*(условия!$R$89/365)*SUMIFS(условия!92:92,условия!$7:$7,"&lt;="&amp;AAQ$8,условия!$8:$8,"&gt;="&amp;AAQ$8))</f>
        <v>7101.3698630136996</v>
      </c>
      <c r="AAR245" s="21">
        <f>IF(AAR$8="",0,AAR191*(условия!$R$89/365)*SUMIFS(условия!92:92,условия!$7:$7,"&lt;="&amp;AAR$8,условия!$8:$8,"&gt;="&amp;AAR$8))</f>
        <v>7101.3698630136996</v>
      </c>
      <c r="AAS245" s="21">
        <f>IF(AAS$8="",0,AAS191*(условия!$R$89/365)*SUMIFS(условия!92:92,условия!$7:$7,"&lt;="&amp;AAS$8,условия!$8:$8,"&gt;="&amp;AAS$8))</f>
        <v>7101.3698630136996</v>
      </c>
      <c r="AAT245" s="21">
        <f>IF(AAT$8="",0,AAT191*(условия!$R$89/365)*SUMIFS(условия!92:92,условия!$7:$7,"&lt;="&amp;AAT$8,условия!$8:$8,"&gt;="&amp;AAT$8))</f>
        <v>7101.3698630136996</v>
      </c>
      <c r="AAU245" s="21">
        <f>IF(AAU$8="",0,AAU191*(условия!$R$89/365)*SUMIFS(условия!92:92,условия!$7:$7,"&lt;="&amp;AAU$8,условия!$8:$8,"&gt;="&amp;AAU$8))</f>
        <v>7101.3698630136996</v>
      </c>
      <c r="AAV245" s="21">
        <f>IF(AAV$8="",0,AAV191*(условия!$R$89/365)*SUMIFS(условия!92:92,условия!$7:$7,"&lt;="&amp;AAV$8,условия!$8:$8,"&gt;="&amp;AAV$8))</f>
        <v>7101.3698630136996</v>
      </c>
      <c r="AAW245" s="21">
        <f>IF(AAW$8="",0,AAW191*(условия!$R$89/365)*SUMIFS(условия!92:92,условия!$7:$7,"&lt;="&amp;AAW$8,условия!$8:$8,"&gt;="&amp;AAW$8))</f>
        <v>7101.3698630136996</v>
      </c>
      <c r="AAX245" s="21">
        <f>IF(AAX$8="",0,AAX191*(условия!$R$89/365)*SUMIFS(условия!92:92,условия!$7:$7,"&lt;="&amp;AAX$8,условия!$8:$8,"&gt;="&amp;AAX$8))</f>
        <v>7101.3698630136996</v>
      </c>
      <c r="AAY245" s="21">
        <f>IF(AAY$8="",0,AAY191*(условия!$R$89/365)*SUMIFS(условия!92:92,условия!$7:$7,"&lt;="&amp;AAY$8,условия!$8:$8,"&gt;="&amp;AAY$8))</f>
        <v>7101.3698630136996</v>
      </c>
      <c r="AAZ245" s="21">
        <f>IF(AAZ$8="",0,AAZ191*(условия!$R$89/365)*SUMIFS(условия!92:92,условия!$7:$7,"&lt;="&amp;AAZ$8,условия!$8:$8,"&gt;="&amp;AAZ$8))</f>
        <v>7101.3698630136996</v>
      </c>
      <c r="ABA245" s="21">
        <f>IF(ABA$8="",0,ABA191*(условия!$R$89/365)*SUMIFS(условия!92:92,условия!$7:$7,"&lt;="&amp;ABA$8,условия!$8:$8,"&gt;="&amp;ABA$8))</f>
        <v>7101.3698630136996</v>
      </c>
      <c r="ABB245" s="21">
        <f>IF(ABB$8="",0,ABB191*(условия!$R$89/365)*SUMIFS(условия!92:92,условия!$7:$7,"&lt;="&amp;ABB$8,условия!$8:$8,"&gt;="&amp;ABB$8))</f>
        <v>7101.3698630136996</v>
      </c>
      <c r="ABC245" s="21">
        <f>IF(ABC$8="",0,ABC191*(условия!$R$89/365)*SUMIFS(условия!92:92,условия!$7:$7,"&lt;="&amp;ABC$8,условия!$8:$8,"&gt;="&amp;ABC$8))</f>
        <v>7101.3698630136996</v>
      </c>
      <c r="ABD245" s="21">
        <f>IF(ABD$8="",0,ABD191*(условия!$R$89/365)*SUMIFS(условия!92:92,условия!$7:$7,"&lt;="&amp;ABD$8,условия!$8:$8,"&gt;="&amp;ABD$8))</f>
        <v>7101.3698630136996</v>
      </c>
      <c r="ABE245" s="21">
        <f>IF(ABE$8="",0,ABE191*(условия!$R$89/365)*SUMIFS(условия!92:92,условия!$7:$7,"&lt;="&amp;ABE$8,условия!$8:$8,"&gt;="&amp;ABE$8))</f>
        <v>7101.3698630136996</v>
      </c>
      <c r="ABF245" s="21">
        <f>IF(ABF$8="",0,ABF191*(условия!$R$89/365)*SUMIFS(условия!92:92,условия!$7:$7,"&lt;="&amp;ABF$8,условия!$8:$8,"&gt;="&amp;ABF$8))</f>
        <v>7101.3698630136996</v>
      </c>
      <c r="ABG245" s="21">
        <f>IF(ABG$8="",0,ABG191*(условия!$R$89/365)*SUMIFS(условия!92:92,условия!$7:$7,"&lt;="&amp;ABG$8,условия!$8:$8,"&gt;="&amp;ABG$8))</f>
        <v>7101.3698630136996</v>
      </c>
      <c r="ABH245" s="21">
        <f>IF(ABH$8="",0,ABH191*(условия!$R$89/365)*SUMIFS(условия!92:92,условия!$7:$7,"&lt;="&amp;ABH$8,условия!$8:$8,"&gt;="&amp;ABH$8))</f>
        <v>7101.3698630136996</v>
      </c>
      <c r="ABI245" s="21">
        <f>IF(ABI$8="",0,ABI191*(условия!$R$89/365)*SUMIFS(условия!92:92,условия!$7:$7,"&lt;="&amp;ABI$8,условия!$8:$8,"&gt;="&amp;ABI$8))</f>
        <v>7101.3698630136996</v>
      </c>
      <c r="ABJ245" s="21">
        <f>IF(ABJ$8="",0,ABJ191*(условия!$R$89/365)*SUMIFS(условия!92:92,условия!$7:$7,"&lt;="&amp;ABJ$8,условия!$8:$8,"&gt;="&amp;ABJ$8))</f>
        <v>7101.3698630136996</v>
      </c>
      <c r="ABK245" s="21">
        <f>IF(ABK$8="",0,ABK191*(условия!$R$89/365)*SUMIFS(условия!92:92,условия!$7:$7,"&lt;="&amp;ABK$8,условия!$8:$8,"&gt;="&amp;ABK$8))</f>
        <v>7101.3698630136996</v>
      </c>
      <c r="ABL245" s="21">
        <f>IF(ABL$8="",0,ABL191*(условия!$R$89/365)*SUMIFS(условия!92:92,условия!$7:$7,"&lt;="&amp;ABL$8,условия!$8:$8,"&gt;="&amp;ABL$8))</f>
        <v>7101.3698630136996</v>
      </c>
      <c r="ABM245" s="21">
        <f>IF(ABM$8="",0,ABM191*(условия!$R$89/365)*SUMIFS(условия!92:92,условия!$7:$7,"&lt;="&amp;ABM$8,условия!$8:$8,"&gt;="&amp;ABM$8))</f>
        <v>7101.3698630136996</v>
      </c>
      <c r="ABN245" s="21">
        <f>IF(ABN$8="",0,ABN191*(условия!$R$89/365)*SUMIFS(условия!92:92,условия!$7:$7,"&lt;="&amp;ABN$8,условия!$8:$8,"&gt;="&amp;ABN$8))</f>
        <v>7101.3698630136996</v>
      </c>
      <c r="ABO245" s="21">
        <f>IF(ABO$8="",0,ABO191*(условия!$R$89/365)*SUMIFS(условия!92:92,условия!$7:$7,"&lt;="&amp;ABO$8,условия!$8:$8,"&gt;="&amp;ABO$8))</f>
        <v>7101.3698630136996</v>
      </c>
      <c r="ABP245" s="21">
        <f>IF(ABP$8="",0,ABP191*(условия!$R$89/365)*SUMIFS(условия!92:92,условия!$7:$7,"&lt;="&amp;ABP$8,условия!$8:$8,"&gt;="&amp;ABP$8))</f>
        <v>7101.3698630136996</v>
      </c>
      <c r="ABQ245" s="21">
        <f>IF(ABQ$8="",0,ABQ191*(условия!$R$89/365)*SUMIFS(условия!92:92,условия!$7:$7,"&lt;="&amp;ABQ$8,условия!$8:$8,"&gt;="&amp;ABQ$8))</f>
        <v>7101.3698630136996</v>
      </c>
      <c r="ABR245" s="21">
        <f>IF(ABR$8="",0,ABR191*(условия!$R$89/365)*SUMIFS(условия!92:92,условия!$7:$7,"&lt;="&amp;ABR$8,условия!$8:$8,"&gt;="&amp;ABR$8))</f>
        <v>7101.3698630136996</v>
      </c>
      <c r="ABS245" s="21">
        <f>IF(ABS$8="",0,ABS191*(условия!$R$89/365)*SUMIFS(условия!92:92,условия!$7:$7,"&lt;="&amp;ABS$8,условия!$8:$8,"&gt;="&amp;ABS$8))</f>
        <v>7101.3698630136996</v>
      </c>
      <c r="ABT245" s="21">
        <f>IF(ABT$8="",0,ABT191*(условия!$R$89/365)*SUMIFS(условия!92:92,условия!$7:$7,"&lt;="&amp;ABT$8,условия!$8:$8,"&gt;="&amp;ABT$8))</f>
        <v>7101.3698630136996</v>
      </c>
      <c r="ABU245" s="21">
        <f>IF(ABU$8="",0,ABU191*(условия!$R$89/365)*SUMIFS(условия!92:92,условия!$7:$7,"&lt;="&amp;ABU$8,условия!$8:$8,"&gt;="&amp;ABU$8))</f>
        <v>7101.3698630136996</v>
      </c>
      <c r="ABV245" s="21">
        <f>IF(ABV$8="",0,ABV191*(условия!$R$89/365)*SUMIFS(условия!92:92,условия!$7:$7,"&lt;="&amp;ABV$8,условия!$8:$8,"&gt;="&amp;ABV$8))</f>
        <v>7101.3698630136996</v>
      </c>
      <c r="ABW245" s="21">
        <f>IF(ABW$8="",0,ABW191*(условия!$R$89/365)*SUMIFS(условия!92:92,условия!$7:$7,"&lt;="&amp;ABW$8,условия!$8:$8,"&gt;="&amp;ABW$8))</f>
        <v>7101.3698630136996</v>
      </c>
      <c r="ABX245" s="21">
        <f>IF(ABX$8="",0,ABX191*(условия!$R$89/365)*SUMIFS(условия!92:92,условия!$7:$7,"&lt;="&amp;ABX$8,условия!$8:$8,"&gt;="&amp;ABX$8))</f>
        <v>7101.3698630136996</v>
      </c>
      <c r="ABY245" s="21">
        <f>IF(ABY$8="",0,ABY191*(условия!$R$89/365)*SUMIFS(условия!92:92,условия!$7:$7,"&lt;="&amp;ABY$8,условия!$8:$8,"&gt;="&amp;ABY$8))</f>
        <v>7101.3698630136996</v>
      </c>
      <c r="ABZ245" s="21">
        <f>IF(ABZ$8="",0,ABZ191*(условия!$R$89/365)*SUMIFS(условия!92:92,условия!$7:$7,"&lt;="&amp;ABZ$8,условия!$8:$8,"&gt;="&amp;ABZ$8))</f>
        <v>7101.3698630136996</v>
      </c>
      <c r="ACA245" s="21">
        <f>IF(ACA$8="",0,ACA191*(условия!$R$89/365)*SUMIFS(условия!92:92,условия!$7:$7,"&lt;="&amp;ACA$8,условия!$8:$8,"&gt;="&amp;ACA$8))</f>
        <v>7101.3698630136996</v>
      </c>
      <c r="ACB245" s="21">
        <f>IF(ACB$8="",0,ACB191*(условия!$R$89/365)*SUMIFS(условия!92:92,условия!$7:$7,"&lt;="&amp;ACB$8,условия!$8:$8,"&gt;="&amp;ACB$8))</f>
        <v>7101.3698630136996</v>
      </c>
      <c r="ACC245" s="21">
        <f>IF(ACC$8="",0,ACC191*(условия!$R$89/365)*SUMIFS(условия!92:92,условия!$7:$7,"&lt;="&amp;ACC$8,условия!$8:$8,"&gt;="&amp;ACC$8))</f>
        <v>7101.3698630136996</v>
      </c>
      <c r="ACD245" s="21">
        <f>IF(ACD$8="",0,ACD191*(условия!$R$89/365)*SUMIFS(условия!92:92,условия!$7:$7,"&lt;="&amp;ACD$8,условия!$8:$8,"&gt;="&amp;ACD$8))</f>
        <v>7101.3698630136996</v>
      </c>
      <c r="ACE245" s="21">
        <f>IF(ACE$8="",0,ACE191*(условия!$R$89/365)*SUMIFS(условия!92:92,условия!$7:$7,"&lt;="&amp;ACE$8,условия!$8:$8,"&gt;="&amp;ACE$8))</f>
        <v>7101.3698630136996</v>
      </c>
      <c r="ACF245" s="21">
        <f>IF(ACF$8="",0,ACF191*(условия!$R$89/365)*SUMIFS(условия!92:92,условия!$7:$7,"&lt;="&amp;ACF$8,условия!$8:$8,"&gt;="&amp;ACF$8))</f>
        <v>7101.3698630136996</v>
      </c>
      <c r="ACG245" s="21">
        <f>IF(ACG$8="",0,ACG191*(условия!$R$89/365)*SUMIFS(условия!92:92,условия!$7:$7,"&lt;="&amp;ACG$8,условия!$8:$8,"&gt;="&amp;ACG$8))</f>
        <v>7101.3698630136996</v>
      </c>
      <c r="ACH245" s="21">
        <f>IF(ACH$8="",0,ACH191*(условия!$R$89/365)*SUMIFS(условия!92:92,условия!$7:$7,"&lt;="&amp;ACH$8,условия!$8:$8,"&gt;="&amp;ACH$8))</f>
        <v>7101.3698630136996</v>
      </c>
      <c r="ACI245" s="21">
        <f>IF(ACI$8="",0,ACI191*(условия!$R$89/365)*SUMIFS(условия!92:92,условия!$7:$7,"&lt;="&amp;ACI$8,условия!$8:$8,"&gt;="&amp;ACI$8))</f>
        <v>7101.3698630136996</v>
      </c>
      <c r="ACJ245" s="21">
        <f>IF(ACJ$8="",0,ACJ191*(условия!$R$89/365)*SUMIFS(условия!92:92,условия!$7:$7,"&lt;="&amp;ACJ$8,условия!$8:$8,"&gt;="&amp;ACJ$8))</f>
        <v>7101.3698630136996</v>
      </c>
      <c r="ACK245" s="21">
        <f>IF(ACK$8="",0,ACK191*(условия!$R$89/365)*SUMIFS(условия!92:92,условия!$7:$7,"&lt;="&amp;ACK$8,условия!$8:$8,"&gt;="&amp;ACK$8))</f>
        <v>7495.8904109589048</v>
      </c>
      <c r="ACL245" s="21">
        <f>IF(ACL$8="",0,ACL191*(условия!$R$89/365)*SUMIFS(условия!92:92,условия!$7:$7,"&lt;="&amp;ACL$8,условия!$8:$8,"&gt;="&amp;ACL$8))</f>
        <v>7495.8904109589048</v>
      </c>
      <c r="ACM245" s="21">
        <f>IF(ACM$8="",0,ACM191*(условия!$R$89/365)*SUMIFS(условия!92:92,условия!$7:$7,"&lt;="&amp;ACM$8,условия!$8:$8,"&gt;="&amp;ACM$8))</f>
        <v>7495.8904109589048</v>
      </c>
      <c r="ACN245" s="21">
        <f>IF(ACN$8="",0,ACN191*(условия!$R$89/365)*SUMIFS(условия!92:92,условия!$7:$7,"&lt;="&amp;ACN$8,условия!$8:$8,"&gt;="&amp;ACN$8))</f>
        <v>7495.8904109589048</v>
      </c>
      <c r="ACO245" s="21">
        <f>IF(ACO$8="",0,ACO191*(условия!$R$89/365)*SUMIFS(условия!92:92,условия!$7:$7,"&lt;="&amp;ACO$8,условия!$8:$8,"&gt;="&amp;ACO$8))</f>
        <v>7495.8904109589048</v>
      </c>
      <c r="ACP245" s="21">
        <f>IF(ACP$8="",0,ACP191*(условия!$R$89/365)*SUMIFS(условия!92:92,условия!$7:$7,"&lt;="&amp;ACP$8,условия!$8:$8,"&gt;="&amp;ACP$8))</f>
        <v>7495.8904109589048</v>
      </c>
      <c r="ACQ245" s="21">
        <f>IF(ACQ$8="",0,ACQ191*(условия!$R$89/365)*SUMIFS(условия!92:92,условия!$7:$7,"&lt;="&amp;ACQ$8,условия!$8:$8,"&gt;="&amp;ACQ$8))</f>
        <v>7495.8904109589048</v>
      </c>
      <c r="ACR245" s="21">
        <f>IF(ACR$8="",0,ACR191*(условия!$R$89/365)*SUMIFS(условия!92:92,условия!$7:$7,"&lt;="&amp;ACR$8,условия!$8:$8,"&gt;="&amp;ACR$8))</f>
        <v>7495.8904109589048</v>
      </c>
      <c r="ACS245" s="21">
        <f>IF(ACS$8="",0,ACS191*(условия!$R$89/365)*SUMIFS(условия!92:92,условия!$7:$7,"&lt;="&amp;ACS$8,условия!$8:$8,"&gt;="&amp;ACS$8))</f>
        <v>7495.8904109589048</v>
      </c>
      <c r="ACT245" s="21">
        <f>IF(ACT$8="",0,ACT191*(условия!$R$89/365)*SUMIFS(условия!92:92,условия!$7:$7,"&lt;="&amp;ACT$8,условия!$8:$8,"&gt;="&amp;ACT$8))</f>
        <v>7495.8904109589048</v>
      </c>
      <c r="ACU245" s="21">
        <f>IF(ACU$8="",0,ACU191*(условия!$R$89/365)*SUMIFS(условия!92:92,условия!$7:$7,"&lt;="&amp;ACU$8,условия!$8:$8,"&gt;="&amp;ACU$8))</f>
        <v>7495.8904109589048</v>
      </c>
      <c r="ACV245" s="21">
        <f>IF(ACV$8="",0,ACV191*(условия!$R$89/365)*SUMIFS(условия!92:92,условия!$7:$7,"&lt;="&amp;ACV$8,условия!$8:$8,"&gt;="&amp;ACV$8))</f>
        <v>7495.8904109589048</v>
      </c>
      <c r="ACW245" s="21">
        <f>IF(ACW$8="",0,ACW191*(условия!$R$89/365)*SUMIFS(условия!92:92,условия!$7:$7,"&lt;="&amp;ACW$8,условия!$8:$8,"&gt;="&amp;ACW$8))</f>
        <v>7495.8904109589048</v>
      </c>
      <c r="ACX245" s="21">
        <f>IF(ACX$8="",0,ACX191*(условия!$R$89/365)*SUMIFS(условия!92:92,условия!$7:$7,"&lt;="&amp;ACX$8,условия!$8:$8,"&gt;="&amp;ACX$8))</f>
        <v>7495.8904109589048</v>
      </c>
      <c r="ACY245" s="21">
        <f>IF(ACY$8="",0,ACY191*(условия!$R$89/365)*SUMIFS(условия!92:92,условия!$7:$7,"&lt;="&amp;ACY$8,условия!$8:$8,"&gt;="&amp;ACY$8))</f>
        <v>7495.8904109589048</v>
      </c>
      <c r="ACZ245" s="21">
        <f>IF(ACZ$8="",0,ACZ191*(условия!$R$89/365)*SUMIFS(условия!92:92,условия!$7:$7,"&lt;="&amp;ACZ$8,условия!$8:$8,"&gt;="&amp;ACZ$8))</f>
        <v>7495.8904109589048</v>
      </c>
      <c r="ADA245" s="21">
        <f>IF(ADA$8="",0,ADA191*(условия!$R$89/365)*SUMIFS(условия!92:92,условия!$7:$7,"&lt;="&amp;ADA$8,условия!$8:$8,"&gt;="&amp;ADA$8))</f>
        <v>7495.8904109589048</v>
      </c>
      <c r="ADB245" s="21">
        <f>IF(ADB$8="",0,ADB191*(условия!$R$89/365)*SUMIFS(условия!92:92,условия!$7:$7,"&lt;="&amp;ADB$8,условия!$8:$8,"&gt;="&amp;ADB$8))</f>
        <v>7495.8904109589048</v>
      </c>
      <c r="ADC245" s="21">
        <f>IF(ADC$8="",0,ADC191*(условия!$R$89/365)*SUMIFS(условия!92:92,условия!$7:$7,"&lt;="&amp;ADC$8,условия!$8:$8,"&gt;="&amp;ADC$8))</f>
        <v>7495.8904109589048</v>
      </c>
      <c r="ADD245" s="21">
        <f>IF(ADD$8="",0,ADD191*(условия!$R$89/365)*SUMIFS(условия!92:92,условия!$7:$7,"&lt;="&amp;ADD$8,условия!$8:$8,"&gt;="&amp;ADD$8))</f>
        <v>7495.8904109589048</v>
      </c>
      <c r="ADE245" s="21">
        <f>IF(ADE$8="",0,ADE191*(условия!$R$89/365)*SUMIFS(условия!92:92,условия!$7:$7,"&lt;="&amp;ADE$8,условия!$8:$8,"&gt;="&amp;ADE$8))</f>
        <v>7495.8904109589048</v>
      </c>
      <c r="ADF245" s="21">
        <f>IF(ADF$8="",0,ADF191*(условия!$R$89/365)*SUMIFS(условия!92:92,условия!$7:$7,"&lt;="&amp;ADF$8,условия!$8:$8,"&gt;="&amp;ADF$8))</f>
        <v>7495.8904109589048</v>
      </c>
      <c r="ADG245" s="21">
        <f>IF(ADG$8="",0,ADG191*(условия!$R$89/365)*SUMIFS(условия!92:92,условия!$7:$7,"&lt;="&amp;ADG$8,условия!$8:$8,"&gt;="&amp;ADG$8))</f>
        <v>7495.8904109589048</v>
      </c>
      <c r="ADH245" s="21">
        <f>IF(ADH$8="",0,ADH191*(условия!$R$89/365)*SUMIFS(условия!92:92,условия!$7:$7,"&lt;="&amp;ADH$8,условия!$8:$8,"&gt;="&amp;ADH$8))</f>
        <v>7495.8904109589048</v>
      </c>
      <c r="ADI245" s="21">
        <f>IF(ADI$8="",0,ADI191*(условия!$R$89/365)*SUMIFS(условия!92:92,условия!$7:$7,"&lt;="&amp;ADI$8,условия!$8:$8,"&gt;="&amp;ADI$8))</f>
        <v>7495.8904109589048</v>
      </c>
      <c r="ADJ245" s="21">
        <f>IF(ADJ$8="",0,ADJ191*(условия!$R$89/365)*SUMIFS(условия!92:92,условия!$7:$7,"&lt;="&amp;ADJ$8,условия!$8:$8,"&gt;="&amp;ADJ$8))</f>
        <v>7495.8904109589048</v>
      </c>
      <c r="ADK245" s="21">
        <f>IF(ADK$8="",0,ADK191*(условия!$R$89/365)*SUMIFS(условия!92:92,условия!$7:$7,"&lt;="&amp;ADK$8,условия!$8:$8,"&gt;="&amp;ADK$8))</f>
        <v>7495.8904109589048</v>
      </c>
      <c r="ADL245" s="21">
        <f>IF(ADL$8="",0,ADL191*(условия!$R$89/365)*SUMIFS(условия!92:92,условия!$7:$7,"&lt;="&amp;ADL$8,условия!$8:$8,"&gt;="&amp;ADL$8))</f>
        <v>7495.8904109589048</v>
      </c>
      <c r="ADM245" s="21">
        <f>IF(ADM$8="",0,ADM191*(условия!$R$89/365)*SUMIFS(условия!92:92,условия!$7:$7,"&lt;="&amp;ADM$8,условия!$8:$8,"&gt;="&amp;ADM$8))</f>
        <v>7495.8904109589048</v>
      </c>
      <c r="ADN245" s="21">
        <f>IF(ADN$8="",0,ADN191*(условия!$R$89/365)*SUMIFS(условия!92:92,условия!$7:$7,"&lt;="&amp;ADN$8,условия!$8:$8,"&gt;="&amp;ADN$8))</f>
        <v>7495.8904109589048</v>
      </c>
      <c r="ADO245" s="21">
        <f>IF(ADO$8="",0,ADO191*(условия!$R$89/365)*SUMIFS(условия!92:92,условия!$7:$7,"&lt;="&amp;ADO$8,условия!$8:$8,"&gt;="&amp;ADO$8))</f>
        <v>7495.8904109589048</v>
      </c>
      <c r="ADP245" s="21">
        <f>IF(ADP$8="",0,ADP191*(условия!$R$89/365)*SUMIFS(условия!92:92,условия!$7:$7,"&lt;="&amp;ADP$8,условия!$8:$8,"&gt;="&amp;ADP$8))</f>
        <v>8284.9315068493142</v>
      </c>
      <c r="ADQ245" s="21">
        <f>IF(ADQ$8="",0,ADQ191*(условия!$R$89/365)*SUMIFS(условия!92:92,условия!$7:$7,"&lt;="&amp;ADQ$8,условия!$8:$8,"&gt;="&amp;ADQ$8))</f>
        <v>8284.9315068493142</v>
      </c>
      <c r="ADR245" s="21">
        <f>IF(ADR$8="",0,ADR191*(условия!$R$89/365)*SUMIFS(условия!92:92,условия!$7:$7,"&lt;="&amp;ADR$8,условия!$8:$8,"&gt;="&amp;ADR$8))</f>
        <v>8284.9315068493142</v>
      </c>
      <c r="ADS245" s="21">
        <f>IF(ADS$8="",0,ADS191*(условия!$R$89/365)*SUMIFS(условия!92:92,условия!$7:$7,"&lt;="&amp;ADS$8,условия!$8:$8,"&gt;="&amp;ADS$8))</f>
        <v>8284.9315068493142</v>
      </c>
      <c r="ADT245" s="21">
        <f>IF(ADT$8="",0,ADT191*(условия!$R$89/365)*SUMIFS(условия!92:92,условия!$7:$7,"&lt;="&amp;ADT$8,условия!$8:$8,"&gt;="&amp;ADT$8))</f>
        <v>8284.9315068493142</v>
      </c>
      <c r="ADU245" s="21">
        <f>IF(ADU$8="",0,ADU191*(условия!$R$89/365)*SUMIFS(условия!92:92,условия!$7:$7,"&lt;="&amp;ADU$8,условия!$8:$8,"&gt;="&amp;ADU$8))</f>
        <v>8284.9315068493142</v>
      </c>
      <c r="ADV245" s="21">
        <f>IF(ADV$8="",0,ADV191*(условия!$R$89/365)*SUMIFS(условия!92:92,условия!$7:$7,"&lt;="&amp;ADV$8,условия!$8:$8,"&gt;="&amp;ADV$8))</f>
        <v>8284.9315068493142</v>
      </c>
      <c r="ADW245" s="21">
        <f>IF(ADW$8="",0,ADW191*(условия!$R$89/365)*SUMIFS(условия!92:92,условия!$7:$7,"&lt;="&amp;ADW$8,условия!$8:$8,"&gt;="&amp;ADW$8))</f>
        <v>8284.9315068493142</v>
      </c>
      <c r="ADX245" s="21">
        <f>IF(ADX$8="",0,ADX191*(условия!$R$89/365)*SUMIFS(условия!92:92,условия!$7:$7,"&lt;="&amp;ADX$8,условия!$8:$8,"&gt;="&amp;ADX$8))</f>
        <v>8284.9315068493142</v>
      </c>
      <c r="ADY245" s="21">
        <f>IF(ADY$8="",0,ADY191*(условия!$R$89/365)*SUMIFS(условия!92:92,условия!$7:$7,"&lt;="&amp;ADY$8,условия!$8:$8,"&gt;="&amp;ADY$8))</f>
        <v>8284.9315068493142</v>
      </c>
      <c r="ADZ245" s="21">
        <f>IF(ADZ$8="",0,ADZ191*(условия!$R$89/365)*SUMIFS(условия!92:92,условия!$7:$7,"&lt;="&amp;ADZ$8,условия!$8:$8,"&gt;="&amp;ADZ$8))</f>
        <v>8284.9315068493142</v>
      </c>
      <c r="AEA245" s="21">
        <f>IF(AEA$8="",0,AEA191*(условия!$R$89/365)*SUMIFS(условия!92:92,условия!$7:$7,"&lt;="&amp;AEA$8,условия!$8:$8,"&gt;="&amp;AEA$8))</f>
        <v>8284.9315068493142</v>
      </c>
      <c r="AEB245" s="21">
        <f>IF(AEB$8="",0,AEB191*(условия!$R$89/365)*SUMIFS(условия!92:92,условия!$7:$7,"&lt;="&amp;AEB$8,условия!$8:$8,"&gt;="&amp;AEB$8))</f>
        <v>8284.9315068493142</v>
      </c>
      <c r="AEC245" s="21">
        <f>IF(AEC$8="",0,AEC191*(условия!$R$89/365)*SUMIFS(условия!92:92,условия!$7:$7,"&lt;="&amp;AEC$8,условия!$8:$8,"&gt;="&amp;AEC$8))</f>
        <v>8284.9315068493142</v>
      </c>
      <c r="AED245" s="21">
        <f>IF(AED$8="",0,AED191*(условия!$R$89/365)*SUMIFS(условия!92:92,условия!$7:$7,"&lt;="&amp;AED$8,условия!$8:$8,"&gt;="&amp;AED$8))</f>
        <v>8284.9315068493142</v>
      </c>
      <c r="AEE245" s="21">
        <f>IF(AEE$8="",0,AEE191*(условия!$R$89/365)*SUMIFS(условия!92:92,условия!$7:$7,"&lt;="&amp;AEE$8,условия!$8:$8,"&gt;="&amp;AEE$8))</f>
        <v>8284.9315068493142</v>
      </c>
      <c r="AEF245" s="21">
        <f>IF(AEF$8="",0,AEF191*(условия!$R$89/365)*SUMIFS(условия!92:92,условия!$7:$7,"&lt;="&amp;AEF$8,условия!$8:$8,"&gt;="&amp;AEF$8))</f>
        <v>8284.9315068493142</v>
      </c>
      <c r="AEG245" s="21">
        <f>IF(AEG$8="",0,AEG191*(условия!$R$89/365)*SUMIFS(условия!92:92,условия!$7:$7,"&lt;="&amp;AEG$8,условия!$8:$8,"&gt;="&amp;AEG$8))</f>
        <v>8284.9315068493142</v>
      </c>
      <c r="AEH245" s="21">
        <f>IF(AEH$8="",0,AEH191*(условия!$R$89/365)*SUMIFS(условия!92:92,условия!$7:$7,"&lt;="&amp;AEH$8,условия!$8:$8,"&gt;="&amp;AEH$8))</f>
        <v>8284.9315068493142</v>
      </c>
      <c r="AEI245" s="21">
        <f>IF(AEI$8="",0,AEI191*(условия!$R$89/365)*SUMIFS(условия!92:92,условия!$7:$7,"&lt;="&amp;AEI$8,условия!$8:$8,"&gt;="&amp;AEI$8))</f>
        <v>8284.9315068493142</v>
      </c>
      <c r="AEJ245" s="21">
        <f>IF(AEJ$8="",0,AEJ191*(условия!$R$89/365)*SUMIFS(условия!92:92,условия!$7:$7,"&lt;="&amp;AEJ$8,условия!$8:$8,"&gt;="&amp;AEJ$8))</f>
        <v>8284.9315068493142</v>
      </c>
      <c r="AEK245" s="21">
        <f>IF(AEK$8="",0,AEK191*(условия!$R$89/365)*SUMIFS(условия!92:92,условия!$7:$7,"&lt;="&amp;AEK$8,условия!$8:$8,"&gt;="&amp;AEK$8))</f>
        <v>8284.9315068493142</v>
      </c>
      <c r="AEL245" s="21">
        <f>IF(AEL$8="",0,AEL191*(условия!$R$89/365)*SUMIFS(условия!92:92,условия!$7:$7,"&lt;="&amp;AEL$8,условия!$8:$8,"&gt;="&amp;AEL$8))</f>
        <v>8284.9315068493142</v>
      </c>
      <c r="AEM245" s="21">
        <f>IF(AEM$8="",0,AEM191*(условия!$R$89/365)*SUMIFS(условия!92:92,условия!$7:$7,"&lt;="&amp;AEM$8,условия!$8:$8,"&gt;="&amp;AEM$8))</f>
        <v>8284.9315068493142</v>
      </c>
      <c r="AEN245" s="21">
        <f>IF(AEN$8="",0,AEN191*(условия!$R$89/365)*SUMIFS(условия!92:92,условия!$7:$7,"&lt;="&amp;AEN$8,условия!$8:$8,"&gt;="&amp;AEN$8))</f>
        <v>8284.9315068493142</v>
      </c>
      <c r="AEO245" s="21">
        <f>IF(AEO$8="",0,AEO191*(условия!$R$89/365)*SUMIFS(условия!92:92,условия!$7:$7,"&lt;="&amp;AEO$8,условия!$8:$8,"&gt;="&amp;AEO$8))</f>
        <v>8284.9315068493142</v>
      </c>
      <c r="AEP245" s="21">
        <f>IF(AEP$8="",0,AEP191*(условия!$R$89/365)*SUMIFS(условия!92:92,условия!$7:$7,"&lt;="&amp;AEP$8,условия!$8:$8,"&gt;="&amp;AEP$8))</f>
        <v>8284.9315068493142</v>
      </c>
      <c r="AEQ245" s="21">
        <f>IF(AEQ$8="",0,AEQ191*(условия!$R$89/365)*SUMIFS(условия!92:92,условия!$7:$7,"&lt;="&amp;AEQ$8,условия!$8:$8,"&gt;="&amp;AEQ$8))</f>
        <v>8284.9315068493142</v>
      </c>
      <c r="AER245" s="21">
        <f>IF(AER$8="",0,AER191*(условия!$R$89/365)*SUMIFS(условия!92:92,условия!$7:$7,"&lt;="&amp;AER$8,условия!$8:$8,"&gt;="&amp;AER$8))</f>
        <v>8284.9315068493142</v>
      </c>
      <c r="AES245" s="21">
        <f>IF(AES$8="",0,AES191*(условия!$R$89/365)*SUMIFS(условия!92:92,условия!$7:$7,"&lt;="&amp;AES$8,условия!$8:$8,"&gt;="&amp;AES$8))</f>
        <v>8284.9315068493142</v>
      </c>
      <c r="AET245" s="21">
        <f>IF(AET$8="",0,AET191*(условия!$R$89/365)*SUMIFS(условия!92:92,условия!$7:$7,"&lt;="&amp;AET$8,условия!$8:$8,"&gt;="&amp;AET$8))</f>
        <v>8284.9315068493142</v>
      </c>
      <c r="AEU245" s="21">
        <f>IF(AEU$8="",0,AEU191*(условия!$R$89/365)*SUMIFS(условия!92:92,условия!$7:$7,"&lt;="&amp;AEU$8,условия!$8:$8,"&gt;="&amp;AEU$8))</f>
        <v>13610.958904109591</v>
      </c>
      <c r="AEV245" s="21">
        <f>IF(AEV$8="",0,AEV191*(условия!$R$89/365)*SUMIFS(условия!92:92,условия!$7:$7,"&lt;="&amp;AEV$8,условия!$8:$8,"&gt;="&amp;AEV$8))</f>
        <v>13610.958904109591</v>
      </c>
      <c r="AEW245" s="21">
        <f>IF(AEW$8="",0,AEW191*(условия!$R$89/365)*SUMIFS(условия!92:92,условия!$7:$7,"&lt;="&amp;AEW$8,условия!$8:$8,"&gt;="&amp;AEW$8))</f>
        <v>13610.958904109591</v>
      </c>
      <c r="AEX245" s="21">
        <f>IF(AEX$8="",0,AEX191*(условия!$R$89/365)*SUMIFS(условия!92:92,условия!$7:$7,"&lt;="&amp;AEX$8,условия!$8:$8,"&gt;="&amp;AEX$8))</f>
        <v>13610.958904109591</v>
      </c>
      <c r="AEY245" s="21">
        <f>IF(AEY$8="",0,AEY191*(условия!$R$89/365)*SUMIFS(условия!92:92,условия!$7:$7,"&lt;="&amp;AEY$8,условия!$8:$8,"&gt;="&amp;AEY$8))</f>
        <v>13610.958904109591</v>
      </c>
      <c r="AEZ245" s="21">
        <f>IF(AEZ$8="",0,AEZ191*(условия!$R$89/365)*SUMIFS(условия!92:92,условия!$7:$7,"&lt;="&amp;AEZ$8,условия!$8:$8,"&gt;="&amp;AEZ$8))</f>
        <v>13610.958904109591</v>
      </c>
      <c r="AFA245" s="21">
        <f>IF(AFA$8="",0,AFA191*(условия!$R$89/365)*SUMIFS(условия!92:92,условия!$7:$7,"&lt;="&amp;AFA$8,условия!$8:$8,"&gt;="&amp;AFA$8))</f>
        <v>13610.958904109591</v>
      </c>
      <c r="AFB245" s="21">
        <f>IF(AFB$8="",0,AFB191*(условия!$R$89/365)*SUMIFS(условия!92:92,условия!$7:$7,"&lt;="&amp;AFB$8,условия!$8:$8,"&gt;="&amp;AFB$8))</f>
        <v>13610.958904109591</v>
      </c>
      <c r="AFC245" s="21">
        <f>IF(AFC$8="",0,AFC191*(условия!$R$89/365)*SUMIFS(условия!92:92,условия!$7:$7,"&lt;="&amp;AFC$8,условия!$8:$8,"&gt;="&amp;AFC$8))</f>
        <v>13610.958904109591</v>
      </c>
      <c r="AFD245" s="21">
        <f>IF(AFD$8="",0,AFD191*(условия!$R$89/365)*SUMIFS(условия!92:92,условия!$7:$7,"&lt;="&amp;AFD$8,условия!$8:$8,"&gt;="&amp;AFD$8))</f>
        <v>13610.958904109591</v>
      </c>
      <c r="AFE245" s="21">
        <f>IF(AFE$8="",0,AFE191*(условия!$R$89/365)*SUMIFS(условия!92:92,условия!$7:$7,"&lt;="&amp;AFE$8,условия!$8:$8,"&gt;="&amp;AFE$8))</f>
        <v>13610.958904109591</v>
      </c>
      <c r="AFF245" s="21">
        <f>IF(AFF$8="",0,AFF191*(условия!$R$89/365)*SUMIFS(условия!92:92,условия!$7:$7,"&lt;="&amp;AFF$8,условия!$8:$8,"&gt;="&amp;AFF$8))</f>
        <v>13610.958904109591</v>
      </c>
      <c r="AFG245" s="21">
        <f>IF(AFG$8="",0,AFG191*(условия!$R$89/365)*SUMIFS(условия!92:92,условия!$7:$7,"&lt;="&amp;AFG$8,условия!$8:$8,"&gt;="&amp;AFG$8))</f>
        <v>13610.958904109591</v>
      </c>
    </row>
    <row r="246" spans="1:839" s="42" customFormat="1" x14ac:dyDescent="0.25">
      <c r="A246" s="21"/>
      <c r="B246" s="21"/>
      <c r="C246" s="21"/>
      <c r="D246" s="55"/>
      <c r="E246" s="21" t="str">
        <f>структура!$G$53</f>
        <v>расчет пени по просроч. займам за срок просрочки</v>
      </c>
      <c r="F246" s="21"/>
      <c r="G246" s="21" t="str">
        <f>структура!$J$12</f>
        <v>спец. заем</v>
      </c>
      <c r="H246" s="21"/>
      <c r="I246" s="21" t="str">
        <f>IF($E246="","",INDEX(структура!$H$10:$H$153,SUMIFS(структура!$C$10:$C$153,структура!$G$10:$G$153,$E246)))</f>
        <v>руб</v>
      </c>
      <c r="J246" s="21"/>
      <c r="K246" s="41"/>
      <c r="L246" s="21"/>
      <c r="M246" s="21"/>
      <c r="N246" s="21"/>
      <c r="O246" s="21"/>
      <c r="P246" s="21"/>
      <c r="Q246" s="41"/>
      <c r="R246" s="21">
        <f>IF(R$8="",0,R192*(условия!$R$89/365)*SUMIFS(условия!93:93,условия!$7:$7,"&lt;="&amp;R$8,условия!$8:$8,"&gt;="&amp;R$8))</f>
        <v>0</v>
      </c>
      <c r="S246" s="21">
        <f>IF(S$8="",0,S192*(условия!$R$89/365)*SUMIFS(условия!93:93,условия!$7:$7,"&lt;="&amp;S$8,условия!$8:$8,"&gt;="&amp;S$8))</f>
        <v>0</v>
      </c>
      <c r="T246" s="21">
        <f>IF(T$8="",0,T192*(условия!$R$89/365)*SUMIFS(условия!93:93,условия!$7:$7,"&lt;="&amp;T$8,условия!$8:$8,"&gt;="&amp;T$8))</f>
        <v>0</v>
      </c>
      <c r="U246" s="21">
        <f>IF(U$8="",0,U192*(условия!$R$89/365)*SUMIFS(условия!93:93,условия!$7:$7,"&lt;="&amp;U$8,условия!$8:$8,"&gt;="&amp;U$8))</f>
        <v>0</v>
      </c>
      <c r="V246" s="21">
        <f>IF(V$8="",0,V192*(условия!$R$89/365)*SUMIFS(условия!93:93,условия!$7:$7,"&lt;="&amp;V$8,условия!$8:$8,"&gt;="&amp;V$8))</f>
        <v>0</v>
      </c>
      <c r="W246" s="21">
        <f>IF(W$8="",0,W192*(условия!$R$89/365)*SUMIFS(условия!93:93,условия!$7:$7,"&lt;="&amp;W$8,условия!$8:$8,"&gt;="&amp;W$8))</f>
        <v>0</v>
      </c>
      <c r="X246" s="21">
        <f>IF(X$8="",0,X192*(условия!$R$89/365)*SUMIFS(условия!93:93,условия!$7:$7,"&lt;="&amp;X$8,условия!$8:$8,"&gt;="&amp;X$8))</f>
        <v>0</v>
      </c>
      <c r="Y246" s="21">
        <f>IF(Y$8="",0,Y192*(условия!$R$89/365)*SUMIFS(условия!93:93,условия!$7:$7,"&lt;="&amp;Y$8,условия!$8:$8,"&gt;="&amp;Y$8))</f>
        <v>0</v>
      </c>
      <c r="Z246" s="21">
        <f>IF(Z$8="",0,Z192*(условия!$R$89/365)*SUMIFS(условия!93:93,условия!$7:$7,"&lt;="&amp;Z$8,условия!$8:$8,"&gt;="&amp;Z$8))</f>
        <v>0</v>
      </c>
      <c r="AA246" s="21">
        <f>IF(AA$8="",0,AA192*(условия!$R$89/365)*SUMIFS(условия!93:93,условия!$7:$7,"&lt;="&amp;AA$8,условия!$8:$8,"&gt;="&amp;AA$8))</f>
        <v>0</v>
      </c>
      <c r="AB246" s="21">
        <f>IF(AB$8="",0,AB192*(условия!$R$89/365)*SUMIFS(условия!93:93,условия!$7:$7,"&lt;="&amp;AB$8,условия!$8:$8,"&gt;="&amp;AB$8))</f>
        <v>0</v>
      </c>
      <c r="AC246" s="21">
        <f>IF(AC$8="",0,AC192*(условия!$R$89/365)*SUMIFS(условия!93:93,условия!$7:$7,"&lt;="&amp;AC$8,условия!$8:$8,"&gt;="&amp;AC$8))</f>
        <v>0</v>
      </c>
      <c r="AD246" s="21">
        <f>IF(AD$8="",0,AD192*(условия!$R$89/365)*SUMIFS(условия!93:93,условия!$7:$7,"&lt;="&amp;AD$8,условия!$8:$8,"&gt;="&amp;AD$8))</f>
        <v>0</v>
      </c>
      <c r="AE246" s="21">
        <f>IF(AE$8="",0,AE192*(условия!$R$89/365)*SUMIFS(условия!93:93,условия!$7:$7,"&lt;="&amp;AE$8,условия!$8:$8,"&gt;="&amp;AE$8))</f>
        <v>0</v>
      </c>
      <c r="AF246" s="21">
        <f>IF(AF$8="",0,AF192*(условия!$R$89/365)*SUMIFS(условия!93:93,условия!$7:$7,"&lt;="&amp;AF$8,условия!$8:$8,"&gt;="&amp;AF$8))</f>
        <v>0</v>
      </c>
      <c r="AG246" s="21">
        <f>IF(AG$8="",0,AG192*(условия!$R$89/365)*SUMIFS(условия!93:93,условия!$7:$7,"&lt;="&amp;AG$8,условия!$8:$8,"&gt;="&amp;AG$8))</f>
        <v>236.71232876712338</v>
      </c>
      <c r="AH246" s="21">
        <f>IF(AH$8="",0,AH192*(условия!$R$89/365)*SUMIFS(условия!93:93,условия!$7:$7,"&lt;="&amp;AH$8,условия!$8:$8,"&gt;="&amp;AH$8))</f>
        <v>236.71232876712338</v>
      </c>
      <c r="AI246" s="21">
        <f>IF(AI$8="",0,AI192*(условия!$R$89/365)*SUMIFS(условия!93:93,условия!$7:$7,"&lt;="&amp;AI$8,условия!$8:$8,"&gt;="&amp;AI$8))</f>
        <v>236.71232876712338</v>
      </c>
      <c r="AJ246" s="21">
        <f>IF(AJ$8="",0,AJ192*(условия!$R$89/365)*SUMIFS(условия!93:93,условия!$7:$7,"&lt;="&amp;AJ$8,условия!$8:$8,"&gt;="&amp;AJ$8))</f>
        <v>236.71232876712338</v>
      </c>
      <c r="AK246" s="21">
        <f>IF(AK$8="",0,AK192*(условия!$R$89/365)*SUMIFS(условия!93:93,условия!$7:$7,"&lt;="&amp;AK$8,условия!$8:$8,"&gt;="&amp;AK$8))</f>
        <v>236.71232876712338</v>
      </c>
      <c r="AL246" s="21">
        <f>IF(AL$8="",0,AL192*(условия!$R$89/365)*SUMIFS(условия!93:93,условия!$7:$7,"&lt;="&amp;AL$8,условия!$8:$8,"&gt;="&amp;AL$8))</f>
        <v>236.71232876712338</v>
      </c>
      <c r="AM246" s="21">
        <f>IF(AM$8="",0,AM192*(условия!$R$89/365)*SUMIFS(условия!93:93,условия!$7:$7,"&lt;="&amp;AM$8,условия!$8:$8,"&gt;="&amp;AM$8))</f>
        <v>236.71232876712338</v>
      </c>
      <c r="AN246" s="21">
        <f>IF(AN$8="",0,AN192*(условия!$R$89/365)*SUMIFS(условия!93:93,условия!$7:$7,"&lt;="&amp;AN$8,условия!$8:$8,"&gt;="&amp;AN$8))</f>
        <v>236.71232876712338</v>
      </c>
      <c r="AO246" s="21">
        <f>IF(AO$8="",0,AO192*(условия!$R$89/365)*SUMIFS(условия!93:93,условия!$7:$7,"&lt;="&amp;AO$8,условия!$8:$8,"&gt;="&amp;AO$8))</f>
        <v>236.71232876712338</v>
      </c>
      <c r="AP246" s="21">
        <f>IF(AP$8="",0,AP192*(условия!$R$89/365)*SUMIFS(условия!93:93,условия!$7:$7,"&lt;="&amp;AP$8,условия!$8:$8,"&gt;="&amp;AP$8))</f>
        <v>236.71232876712338</v>
      </c>
      <c r="AQ246" s="21">
        <f>IF(AQ$8="",0,AQ192*(условия!$R$89/365)*SUMIFS(условия!93:93,условия!$7:$7,"&lt;="&amp;AQ$8,условия!$8:$8,"&gt;="&amp;AQ$8))</f>
        <v>236.71232876712338</v>
      </c>
      <c r="AR246" s="21">
        <f>IF(AR$8="",0,AR192*(условия!$R$89/365)*SUMIFS(условия!93:93,условия!$7:$7,"&lt;="&amp;AR$8,условия!$8:$8,"&gt;="&amp;AR$8))</f>
        <v>236.71232876712338</v>
      </c>
      <c r="AS246" s="21">
        <f>IF(AS$8="",0,AS192*(условия!$R$89/365)*SUMIFS(условия!93:93,условия!$7:$7,"&lt;="&amp;AS$8,условия!$8:$8,"&gt;="&amp;AS$8))</f>
        <v>236.71232876712338</v>
      </c>
      <c r="AT246" s="21">
        <f>IF(AT$8="",0,AT192*(условия!$R$89/365)*SUMIFS(условия!93:93,условия!$7:$7,"&lt;="&amp;AT$8,условия!$8:$8,"&gt;="&amp;AT$8))</f>
        <v>236.71232876712338</v>
      </c>
      <c r="AU246" s="21">
        <f>IF(AU$8="",0,AU192*(условия!$R$89/365)*SUMIFS(условия!93:93,условия!$7:$7,"&lt;="&amp;AU$8,условия!$8:$8,"&gt;="&amp;AU$8))</f>
        <v>236.71232876712338</v>
      </c>
      <c r="AV246" s="21">
        <f>IF(AV$8="",0,AV192*(условия!$R$89/365)*SUMIFS(условия!93:93,условия!$7:$7,"&lt;="&amp;AV$8,условия!$8:$8,"&gt;="&amp;AV$8))</f>
        <v>236.71232876712338</v>
      </c>
      <c r="AW246" s="21">
        <f>IF(AW$8="",0,AW192*(условия!$R$89/365)*SUMIFS(условия!93:93,условия!$7:$7,"&lt;="&amp;AW$8,условия!$8:$8,"&gt;="&amp;AW$8))</f>
        <v>236.71232876712338</v>
      </c>
      <c r="AX246" s="21">
        <f>IF(AX$8="",0,AX192*(условия!$R$89/365)*SUMIFS(условия!93:93,условия!$7:$7,"&lt;="&amp;AX$8,условия!$8:$8,"&gt;="&amp;AX$8))</f>
        <v>236.71232876712338</v>
      </c>
      <c r="AY246" s="21">
        <f>IF(AY$8="",0,AY192*(условия!$R$89/365)*SUMIFS(условия!93:93,условия!$7:$7,"&lt;="&amp;AY$8,условия!$8:$8,"&gt;="&amp;AY$8))</f>
        <v>236.71232876712338</v>
      </c>
      <c r="AZ246" s="21">
        <f>IF(AZ$8="",0,AZ192*(условия!$R$89/365)*SUMIFS(условия!93:93,условия!$7:$7,"&lt;="&amp;AZ$8,условия!$8:$8,"&gt;="&amp;AZ$8))</f>
        <v>236.71232876712338</v>
      </c>
      <c r="BA246" s="21">
        <f>IF(BA$8="",0,BA192*(условия!$R$89/365)*SUMIFS(условия!93:93,условия!$7:$7,"&lt;="&amp;BA$8,условия!$8:$8,"&gt;="&amp;BA$8))</f>
        <v>236.71232876712338</v>
      </c>
      <c r="BB246" s="21">
        <f>IF(BB$8="",0,BB192*(условия!$R$89/365)*SUMIFS(условия!93:93,условия!$7:$7,"&lt;="&amp;BB$8,условия!$8:$8,"&gt;="&amp;BB$8))</f>
        <v>236.71232876712338</v>
      </c>
      <c r="BC246" s="21">
        <f>IF(BC$8="",0,BC192*(условия!$R$89/365)*SUMIFS(условия!93:93,условия!$7:$7,"&lt;="&amp;BC$8,условия!$8:$8,"&gt;="&amp;BC$8))</f>
        <v>236.71232876712338</v>
      </c>
      <c r="BD246" s="21">
        <f>IF(BD$8="",0,BD192*(условия!$R$89/365)*SUMIFS(условия!93:93,условия!$7:$7,"&lt;="&amp;BD$8,условия!$8:$8,"&gt;="&amp;BD$8))</f>
        <v>236.71232876712338</v>
      </c>
      <c r="BE246" s="21">
        <f>IF(BE$8="",0,BE192*(условия!$R$89/365)*SUMIFS(условия!93:93,условия!$7:$7,"&lt;="&amp;BE$8,условия!$8:$8,"&gt;="&amp;BE$8))</f>
        <v>236.71232876712338</v>
      </c>
      <c r="BF246" s="21">
        <f>IF(BF$8="",0,BF192*(условия!$R$89/365)*SUMIFS(условия!93:93,условия!$7:$7,"&lt;="&amp;BF$8,условия!$8:$8,"&gt;="&amp;BF$8))</f>
        <v>236.71232876712338</v>
      </c>
      <c r="BG246" s="21">
        <f>IF(BG$8="",0,BG192*(условия!$R$89/365)*SUMIFS(условия!93:93,условия!$7:$7,"&lt;="&amp;BG$8,условия!$8:$8,"&gt;="&amp;BG$8))</f>
        <v>236.71232876712338</v>
      </c>
      <c r="BH246" s="21">
        <f>IF(BH$8="",0,BH192*(условия!$R$89/365)*SUMIFS(условия!93:93,условия!$7:$7,"&lt;="&amp;BH$8,условия!$8:$8,"&gt;="&amp;BH$8))</f>
        <v>236.71232876712338</v>
      </c>
      <c r="BI246" s="21">
        <f>IF(BI$8="",0,BI192*(условия!$R$89/365)*SUMIFS(условия!93:93,условия!$7:$7,"&lt;="&amp;BI$8,условия!$8:$8,"&gt;="&amp;BI$8))</f>
        <v>236.71232876712338</v>
      </c>
      <c r="BJ246" s="21">
        <f>IF(BJ$8="",0,BJ192*(условия!$R$89/365)*SUMIFS(условия!93:93,условия!$7:$7,"&lt;="&amp;BJ$8,условия!$8:$8,"&gt;="&amp;BJ$8))</f>
        <v>236.71232876712338</v>
      </c>
      <c r="BK246" s="21">
        <f>IF(BK$8="",0,BK192*(условия!$R$89/365)*SUMIFS(условия!93:93,условия!$7:$7,"&lt;="&amp;BK$8,условия!$8:$8,"&gt;="&amp;BK$8))</f>
        <v>236.71232876712338</v>
      </c>
      <c r="BL246" s="21">
        <f>IF(BL$8="",0,BL192*(условия!$R$89/365)*SUMIFS(условия!93:93,условия!$7:$7,"&lt;="&amp;BL$8,условия!$8:$8,"&gt;="&amp;BL$8))</f>
        <v>210.41095890410969</v>
      </c>
      <c r="BM246" s="21">
        <f>IF(BM$8="",0,BM192*(условия!$R$89/365)*SUMIFS(условия!93:93,условия!$7:$7,"&lt;="&amp;BM$8,условия!$8:$8,"&gt;="&amp;BM$8))</f>
        <v>210.41095890410969</v>
      </c>
      <c r="BN246" s="21">
        <f>IF(BN$8="",0,BN192*(условия!$R$89/365)*SUMIFS(условия!93:93,условия!$7:$7,"&lt;="&amp;BN$8,условия!$8:$8,"&gt;="&amp;BN$8))</f>
        <v>210.41095890410969</v>
      </c>
      <c r="BO246" s="21">
        <f>IF(BO$8="",0,BO192*(условия!$R$89/365)*SUMIFS(условия!93:93,условия!$7:$7,"&lt;="&amp;BO$8,условия!$8:$8,"&gt;="&amp;BO$8))</f>
        <v>210.41095890410969</v>
      </c>
      <c r="BP246" s="21">
        <f>IF(BP$8="",0,BP192*(условия!$R$89/365)*SUMIFS(условия!93:93,условия!$7:$7,"&lt;="&amp;BP$8,условия!$8:$8,"&gt;="&amp;BP$8))</f>
        <v>210.41095890410969</v>
      </c>
      <c r="BQ246" s="21">
        <f>IF(BQ$8="",0,BQ192*(условия!$R$89/365)*SUMIFS(условия!93:93,условия!$7:$7,"&lt;="&amp;BQ$8,условия!$8:$8,"&gt;="&amp;BQ$8))</f>
        <v>210.41095890410969</v>
      </c>
      <c r="BR246" s="21">
        <f>IF(BR$8="",0,BR192*(условия!$R$89/365)*SUMIFS(условия!93:93,условия!$7:$7,"&lt;="&amp;BR$8,условия!$8:$8,"&gt;="&amp;BR$8))</f>
        <v>210.41095890410969</v>
      </c>
      <c r="BS246" s="21">
        <f>IF(BS$8="",0,BS192*(условия!$R$89/365)*SUMIFS(условия!93:93,условия!$7:$7,"&lt;="&amp;BS$8,условия!$8:$8,"&gt;="&amp;BS$8))</f>
        <v>210.41095890410969</v>
      </c>
      <c r="BT246" s="21">
        <f>IF(BT$8="",0,BT192*(условия!$R$89/365)*SUMIFS(условия!93:93,условия!$7:$7,"&lt;="&amp;BT$8,условия!$8:$8,"&gt;="&amp;BT$8))</f>
        <v>210.41095890410969</v>
      </c>
      <c r="BU246" s="21">
        <f>IF(BU$8="",0,BU192*(условия!$R$89/365)*SUMIFS(условия!93:93,условия!$7:$7,"&lt;="&amp;BU$8,условия!$8:$8,"&gt;="&amp;BU$8))</f>
        <v>210.41095890410969</v>
      </c>
      <c r="BV246" s="21">
        <f>IF(BV$8="",0,BV192*(условия!$R$89/365)*SUMIFS(условия!93:93,условия!$7:$7,"&lt;="&amp;BV$8,условия!$8:$8,"&gt;="&amp;BV$8))</f>
        <v>210.41095890410969</v>
      </c>
      <c r="BW246" s="21">
        <f>IF(BW$8="",0,BW192*(условия!$R$89/365)*SUMIFS(условия!93:93,условия!$7:$7,"&lt;="&amp;BW$8,условия!$8:$8,"&gt;="&amp;BW$8))</f>
        <v>210.41095890410969</v>
      </c>
      <c r="BX246" s="21">
        <f>IF(BX$8="",0,BX192*(условия!$R$89/365)*SUMIFS(условия!93:93,условия!$7:$7,"&lt;="&amp;BX$8,условия!$8:$8,"&gt;="&amp;BX$8))</f>
        <v>210.41095890410969</v>
      </c>
      <c r="BY246" s="21">
        <f>IF(BY$8="",0,BY192*(условия!$R$89/365)*SUMIFS(условия!93:93,условия!$7:$7,"&lt;="&amp;BY$8,условия!$8:$8,"&gt;="&amp;BY$8))</f>
        <v>210.41095890410969</v>
      </c>
      <c r="BZ246" s="21">
        <f>IF(BZ$8="",0,BZ192*(условия!$R$89/365)*SUMIFS(условия!93:93,условия!$7:$7,"&lt;="&amp;BZ$8,условия!$8:$8,"&gt;="&amp;BZ$8))</f>
        <v>210.41095890410969</v>
      </c>
      <c r="CA246" s="21">
        <f>IF(CA$8="",0,CA192*(условия!$R$89/365)*SUMIFS(условия!93:93,условия!$7:$7,"&lt;="&amp;CA$8,условия!$8:$8,"&gt;="&amp;CA$8))</f>
        <v>210.41095890410969</v>
      </c>
      <c r="CB246" s="21">
        <f>IF(CB$8="",0,CB192*(условия!$R$89/365)*SUMIFS(условия!93:93,условия!$7:$7,"&lt;="&amp;CB$8,условия!$8:$8,"&gt;="&amp;CB$8))</f>
        <v>210.41095890410969</v>
      </c>
      <c r="CC246" s="21">
        <f>IF(CC$8="",0,CC192*(условия!$R$89/365)*SUMIFS(условия!93:93,условия!$7:$7,"&lt;="&amp;CC$8,условия!$8:$8,"&gt;="&amp;CC$8))</f>
        <v>210.41095890410969</v>
      </c>
      <c r="CD246" s="21">
        <f>IF(CD$8="",0,CD192*(условия!$R$89/365)*SUMIFS(условия!93:93,условия!$7:$7,"&lt;="&amp;CD$8,условия!$8:$8,"&gt;="&amp;CD$8))</f>
        <v>210.41095890410969</v>
      </c>
      <c r="CE246" s="21">
        <f>IF(CE$8="",0,CE192*(условия!$R$89/365)*SUMIFS(условия!93:93,условия!$7:$7,"&lt;="&amp;CE$8,условия!$8:$8,"&gt;="&amp;CE$8))</f>
        <v>210.41095890410969</v>
      </c>
      <c r="CF246" s="21">
        <f>IF(CF$8="",0,CF192*(условия!$R$89/365)*SUMIFS(условия!93:93,условия!$7:$7,"&lt;="&amp;CF$8,условия!$8:$8,"&gt;="&amp;CF$8))</f>
        <v>210.41095890410969</v>
      </c>
      <c r="CG246" s="21">
        <f>IF(CG$8="",0,CG192*(условия!$R$89/365)*SUMIFS(условия!93:93,условия!$7:$7,"&lt;="&amp;CG$8,условия!$8:$8,"&gt;="&amp;CG$8))</f>
        <v>210.41095890410969</v>
      </c>
      <c r="CH246" s="21">
        <f>IF(CH$8="",0,CH192*(условия!$R$89/365)*SUMIFS(условия!93:93,условия!$7:$7,"&lt;="&amp;CH$8,условия!$8:$8,"&gt;="&amp;CH$8))</f>
        <v>210.41095890410969</v>
      </c>
      <c r="CI246" s="21">
        <f>IF(CI$8="",0,CI192*(условия!$R$89/365)*SUMIFS(условия!93:93,условия!$7:$7,"&lt;="&amp;CI$8,условия!$8:$8,"&gt;="&amp;CI$8))</f>
        <v>210.41095890410969</v>
      </c>
      <c r="CJ246" s="21">
        <f>IF(CJ$8="",0,CJ192*(условия!$R$89/365)*SUMIFS(условия!93:93,условия!$7:$7,"&lt;="&amp;CJ$8,условия!$8:$8,"&gt;="&amp;CJ$8))</f>
        <v>210.41095890410969</v>
      </c>
      <c r="CK246" s="21">
        <f>IF(CK$8="",0,CK192*(условия!$R$89/365)*SUMIFS(условия!93:93,условия!$7:$7,"&lt;="&amp;CK$8,условия!$8:$8,"&gt;="&amp;CK$8))</f>
        <v>210.41095890410969</v>
      </c>
      <c r="CL246" s="21">
        <f>IF(CL$8="",0,CL192*(условия!$R$89/365)*SUMIFS(условия!93:93,условия!$7:$7,"&lt;="&amp;CL$8,условия!$8:$8,"&gt;="&amp;CL$8))</f>
        <v>210.41095890410969</v>
      </c>
      <c r="CM246" s="21">
        <f>IF(CM$8="",0,CM192*(условия!$R$89/365)*SUMIFS(условия!93:93,условия!$7:$7,"&lt;="&amp;CM$8,условия!$8:$8,"&gt;="&amp;CM$8))</f>
        <v>210.41095890410969</v>
      </c>
      <c r="CN246" s="21">
        <f>IF(CN$8="",0,CN192*(условия!$R$89/365)*SUMIFS(условия!93:93,условия!$7:$7,"&lt;="&amp;CN$8,условия!$8:$8,"&gt;="&amp;CN$8))</f>
        <v>210.41095890410969</v>
      </c>
      <c r="CO246" s="21">
        <f>IF(CO$8="",0,CO192*(условия!$R$89/365)*SUMIFS(условия!93:93,условия!$7:$7,"&lt;="&amp;CO$8,условия!$8:$8,"&gt;="&amp;CO$8))</f>
        <v>210.41095890410969</v>
      </c>
      <c r="CP246" s="21">
        <f>IF(CP$8="",0,CP192*(условия!$R$89/365)*SUMIFS(условия!93:93,условия!$7:$7,"&lt;="&amp;CP$8,условия!$8:$8,"&gt;="&amp;CP$8))</f>
        <v>210.41095890410969</v>
      </c>
      <c r="CQ246" s="21">
        <f>IF(CQ$8="",0,CQ192*(условия!$R$89/365)*SUMIFS(условия!93:93,условия!$7:$7,"&lt;="&amp;CQ$8,условия!$8:$8,"&gt;="&amp;CQ$8))</f>
        <v>460.27397260273989</v>
      </c>
      <c r="CR246" s="21">
        <f>IF(CR$8="",0,CR192*(условия!$R$89/365)*SUMIFS(условия!93:93,условия!$7:$7,"&lt;="&amp;CR$8,условия!$8:$8,"&gt;="&amp;CR$8))</f>
        <v>460.27397260273989</v>
      </c>
      <c r="CS246" s="21">
        <f>IF(CS$8="",0,CS192*(условия!$R$89/365)*SUMIFS(условия!93:93,условия!$7:$7,"&lt;="&amp;CS$8,условия!$8:$8,"&gt;="&amp;CS$8))</f>
        <v>460.27397260273989</v>
      </c>
      <c r="CT246" s="21">
        <f>IF(CT$8="",0,CT192*(условия!$R$89/365)*SUMIFS(условия!93:93,условия!$7:$7,"&lt;="&amp;CT$8,условия!$8:$8,"&gt;="&amp;CT$8))</f>
        <v>460.27397260273989</v>
      </c>
      <c r="CU246" s="21">
        <f>IF(CU$8="",0,CU192*(условия!$R$89/365)*SUMIFS(условия!93:93,условия!$7:$7,"&lt;="&amp;CU$8,условия!$8:$8,"&gt;="&amp;CU$8))</f>
        <v>460.27397260273989</v>
      </c>
      <c r="CV246" s="21">
        <f>IF(CV$8="",0,CV192*(условия!$R$89/365)*SUMIFS(условия!93:93,условия!$7:$7,"&lt;="&amp;CV$8,условия!$8:$8,"&gt;="&amp;CV$8))</f>
        <v>460.27397260273989</v>
      </c>
      <c r="CW246" s="21">
        <f>IF(CW$8="",0,CW192*(условия!$R$89/365)*SUMIFS(условия!93:93,условия!$7:$7,"&lt;="&amp;CW$8,условия!$8:$8,"&gt;="&amp;CW$8))</f>
        <v>460.27397260273989</v>
      </c>
      <c r="CX246" s="21">
        <f>IF(CX$8="",0,CX192*(условия!$R$89/365)*SUMIFS(условия!93:93,условия!$7:$7,"&lt;="&amp;CX$8,условия!$8:$8,"&gt;="&amp;CX$8))</f>
        <v>460.27397260273989</v>
      </c>
      <c r="CY246" s="21">
        <f>IF(CY$8="",0,CY192*(условия!$R$89/365)*SUMIFS(условия!93:93,условия!$7:$7,"&lt;="&amp;CY$8,условия!$8:$8,"&gt;="&amp;CY$8))</f>
        <v>460.27397260273989</v>
      </c>
      <c r="CZ246" s="21">
        <f>IF(CZ$8="",0,CZ192*(условия!$R$89/365)*SUMIFS(условия!93:93,условия!$7:$7,"&lt;="&amp;CZ$8,условия!$8:$8,"&gt;="&amp;CZ$8))</f>
        <v>460.27397260273989</v>
      </c>
      <c r="DA246" s="21">
        <f>IF(DA$8="",0,DA192*(условия!$R$89/365)*SUMIFS(условия!93:93,условия!$7:$7,"&lt;="&amp;DA$8,условия!$8:$8,"&gt;="&amp;DA$8))</f>
        <v>460.27397260273989</v>
      </c>
      <c r="DB246" s="21">
        <f>IF(DB$8="",0,DB192*(условия!$R$89/365)*SUMIFS(условия!93:93,условия!$7:$7,"&lt;="&amp;DB$8,условия!$8:$8,"&gt;="&amp;DB$8))</f>
        <v>460.27397260273989</v>
      </c>
      <c r="DC246" s="21">
        <f>IF(DC$8="",0,DC192*(условия!$R$89/365)*SUMIFS(условия!93:93,условия!$7:$7,"&lt;="&amp;DC$8,условия!$8:$8,"&gt;="&amp;DC$8))</f>
        <v>460.27397260273989</v>
      </c>
      <c r="DD246" s="21">
        <f>IF(DD$8="",0,DD192*(условия!$R$89/365)*SUMIFS(условия!93:93,условия!$7:$7,"&lt;="&amp;DD$8,условия!$8:$8,"&gt;="&amp;DD$8))</f>
        <v>460.27397260273989</v>
      </c>
      <c r="DE246" s="21">
        <f>IF(DE$8="",0,DE192*(условия!$R$89/365)*SUMIFS(условия!93:93,условия!$7:$7,"&lt;="&amp;DE$8,условия!$8:$8,"&gt;="&amp;DE$8))</f>
        <v>460.27397260273989</v>
      </c>
      <c r="DF246" s="21">
        <f>IF(DF$8="",0,DF192*(условия!$R$89/365)*SUMIFS(условия!93:93,условия!$7:$7,"&lt;="&amp;DF$8,условия!$8:$8,"&gt;="&amp;DF$8))</f>
        <v>460.27397260273989</v>
      </c>
      <c r="DG246" s="21">
        <f>IF(DG$8="",0,DG192*(условия!$R$89/365)*SUMIFS(условия!93:93,условия!$7:$7,"&lt;="&amp;DG$8,условия!$8:$8,"&gt;="&amp;DG$8))</f>
        <v>460.27397260273989</v>
      </c>
      <c r="DH246" s="21">
        <f>IF(DH$8="",0,DH192*(условия!$R$89/365)*SUMIFS(условия!93:93,условия!$7:$7,"&lt;="&amp;DH$8,условия!$8:$8,"&gt;="&amp;DH$8))</f>
        <v>460.27397260273989</v>
      </c>
      <c r="DI246" s="21">
        <f>IF(DI$8="",0,DI192*(условия!$R$89/365)*SUMIFS(условия!93:93,условия!$7:$7,"&lt;="&amp;DI$8,условия!$8:$8,"&gt;="&amp;DI$8))</f>
        <v>460.27397260273989</v>
      </c>
      <c r="DJ246" s="21">
        <f>IF(DJ$8="",0,DJ192*(условия!$R$89/365)*SUMIFS(условия!93:93,условия!$7:$7,"&lt;="&amp;DJ$8,условия!$8:$8,"&gt;="&amp;DJ$8))</f>
        <v>460.27397260273989</v>
      </c>
      <c r="DK246" s="21">
        <f>IF(DK$8="",0,DK192*(условия!$R$89/365)*SUMIFS(условия!93:93,условия!$7:$7,"&lt;="&amp;DK$8,условия!$8:$8,"&gt;="&amp;DK$8))</f>
        <v>460.27397260273989</v>
      </c>
      <c r="DL246" s="21">
        <f>IF(DL$8="",0,DL192*(условия!$R$89/365)*SUMIFS(условия!93:93,условия!$7:$7,"&lt;="&amp;DL$8,условия!$8:$8,"&gt;="&amp;DL$8))</f>
        <v>460.27397260273989</v>
      </c>
      <c r="DM246" s="21">
        <f>IF(DM$8="",0,DM192*(условия!$R$89/365)*SUMIFS(условия!93:93,условия!$7:$7,"&lt;="&amp;DM$8,условия!$8:$8,"&gt;="&amp;DM$8))</f>
        <v>460.27397260273989</v>
      </c>
      <c r="DN246" s="21">
        <f>IF(DN$8="",0,DN192*(условия!$R$89/365)*SUMIFS(условия!93:93,условия!$7:$7,"&lt;="&amp;DN$8,условия!$8:$8,"&gt;="&amp;DN$8))</f>
        <v>460.27397260273989</v>
      </c>
      <c r="DO246" s="21">
        <f>IF(DO$8="",0,DO192*(условия!$R$89/365)*SUMIFS(условия!93:93,условия!$7:$7,"&lt;="&amp;DO$8,условия!$8:$8,"&gt;="&amp;DO$8))</f>
        <v>460.27397260273989</v>
      </c>
      <c r="DP246" s="21">
        <f>IF(DP$8="",0,DP192*(условия!$R$89/365)*SUMIFS(условия!93:93,условия!$7:$7,"&lt;="&amp;DP$8,условия!$8:$8,"&gt;="&amp;DP$8))</f>
        <v>460.27397260273989</v>
      </c>
      <c r="DQ246" s="21">
        <f>IF(DQ$8="",0,DQ192*(условия!$R$89/365)*SUMIFS(условия!93:93,условия!$7:$7,"&lt;="&amp;DQ$8,условия!$8:$8,"&gt;="&amp;DQ$8))</f>
        <v>460.27397260273989</v>
      </c>
      <c r="DR246" s="21">
        <f>IF(DR$8="",0,DR192*(условия!$R$89/365)*SUMIFS(условия!93:93,условия!$7:$7,"&lt;="&amp;DR$8,условия!$8:$8,"&gt;="&amp;DR$8))</f>
        <v>460.27397260273989</v>
      </c>
      <c r="DS246" s="21">
        <f>IF(DS$8="",0,DS192*(условия!$R$89/365)*SUMIFS(условия!93:93,условия!$7:$7,"&lt;="&amp;DS$8,условия!$8:$8,"&gt;="&amp;DS$8))</f>
        <v>460.27397260273989</v>
      </c>
      <c r="DT246" s="21">
        <f>IF(DT$8="",0,DT192*(условия!$R$89/365)*SUMIFS(условия!93:93,условия!$7:$7,"&lt;="&amp;DT$8,условия!$8:$8,"&gt;="&amp;DT$8))</f>
        <v>460.27397260273989</v>
      </c>
      <c r="DU246" s="21">
        <f>IF(DU$8="",0,DU192*(условия!$R$89/365)*SUMIFS(условия!93:93,условия!$7:$7,"&lt;="&amp;DU$8,условия!$8:$8,"&gt;="&amp;DU$8))</f>
        <v>0</v>
      </c>
      <c r="DV246" s="21">
        <f>IF(DV$8="",0,DV192*(условия!$R$89/365)*SUMIFS(условия!93:93,условия!$7:$7,"&lt;="&amp;DV$8,условия!$8:$8,"&gt;="&amp;DV$8))</f>
        <v>0</v>
      </c>
      <c r="DW246" s="21">
        <f>IF(DW$8="",0,DW192*(условия!$R$89/365)*SUMIFS(условия!93:93,условия!$7:$7,"&lt;="&amp;DW$8,условия!$8:$8,"&gt;="&amp;DW$8))</f>
        <v>0</v>
      </c>
      <c r="DX246" s="21">
        <f>IF(DX$8="",0,DX192*(условия!$R$89/365)*SUMIFS(условия!93:93,условия!$7:$7,"&lt;="&amp;DX$8,условия!$8:$8,"&gt;="&amp;DX$8))</f>
        <v>0</v>
      </c>
      <c r="DY246" s="21">
        <f>IF(DY$8="",0,DY192*(условия!$R$89/365)*SUMIFS(условия!93:93,условия!$7:$7,"&lt;="&amp;DY$8,условия!$8:$8,"&gt;="&amp;DY$8))</f>
        <v>0</v>
      </c>
      <c r="DZ246" s="21">
        <f>IF(DZ$8="",0,DZ192*(условия!$R$89/365)*SUMIFS(условия!93:93,условия!$7:$7,"&lt;="&amp;DZ$8,условия!$8:$8,"&gt;="&amp;DZ$8))</f>
        <v>460.27397260273989</v>
      </c>
      <c r="EA246" s="21">
        <f>IF(EA$8="",0,EA192*(условия!$R$89/365)*SUMIFS(условия!93:93,условия!$7:$7,"&lt;="&amp;EA$8,условия!$8:$8,"&gt;="&amp;EA$8))</f>
        <v>460.27397260273989</v>
      </c>
      <c r="EB246" s="21">
        <f>IF(EB$8="",0,EB192*(условия!$R$89/365)*SUMIFS(условия!93:93,условия!$7:$7,"&lt;="&amp;EB$8,условия!$8:$8,"&gt;="&amp;EB$8))</f>
        <v>460.27397260273989</v>
      </c>
      <c r="EC246" s="21">
        <f>IF(EC$8="",0,EC192*(условия!$R$89/365)*SUMIFS(условия!93:93,условия!$7:$7,"&lt;="&amp;EC$8,условия!$8:$8,"&gt;="&amp;EC$8))</f>
        <v>460.27397260273989</v>
      </c>
      <c r="ED246" s="21">
        <f>IF(ED$8="",0,ED192*(условия!$R$89/365)*SUMIFS(условия!93:93,условия!$7:$7,"&lt;="&amp;ED$8,условия!$8:$8,"&gt;="&amp;ED$8))</f>
        <v>460.27397260273989</v>
      </c>
      <c r="EE246" s="21">
        <f>IF(EE$8="",0,EE192*(условия!$R$89/365)*SUMIFS(условия!93:93,условия!$7:$7,"&lt;="&amp;EE$8,условия!$8:$8,"&gt;="&amp;EE$8))</f>
        <v>460.27397260273989</v>
      </c>
      <c r="EF246" s="21">
        <f>IF(EF$8="",0,EF192*(условия!$R$89/365)*SUMIFS(условия!93:93,условия!$7:$7,"&lt;="&amp;EF$8,условия!$8:$8,"&gt;="&amp;EF$8))</f>
        <v>460.27397260273989</v>
      </c>
      <c r="EG246" s="21">
        <f>IF(EG$8="",0,EG192*(условия!$R$89/365)*SUMIFS(условия!93:93,условия!$7:$7,"&lt;="&amp;EG$8,условия!$8:$8,"&gt;="&amp;EG$8))</f>
        <v>460.27397260273989</v>
      </c>
      <c r="EH246" s="21">
        <f>IF(EH$8="",0,EH192*(условия!$R$89/365)*SUMIFS(условия!93:93,условия!$7:$7,"&lt;="&amp;EH$8,условия!$8:$8,"&gt;="&amp;EH$8))</f>
        <v>460.27397260273989</v>
      </c>
      <c r="EI246" s="21">
        <f>IF(EI$8="",0,EI192*(условия!$R$89/365)*SUMIFS(условия!93:93,условия!$7:$7,"&lt;="&amp;EI$8,условия!$8:$8,"&gt;="&amp;EI$8))</f>
        <v>460.27397260273989</v>
      </c>
      <c r="EJ246" s="21">
        <f>IF(EJ$8="",0,EJ192*(условия!$R$89/365)*SUMIFS(условия!93:93,условия!$7:$7,"&lt;="&amp;EJ$8,условия!$8:$8,"&gt;="&amp;EJ$8))</f>
        <v>460.27397260273989</v>
      </c>
      <c r="EK246" s="21">
        <f>IF(EK$8="",0,EK192*(условия!$R$89/365)*SUMIFS(условия!93:93,условия!$7:$7,"&lt;="&amp;EK$8,условия!$8:$8,"&gt;="&amp;EK$8))</f>
        <v>460.27397260273989</v>
      </c>
      <c r="EL246" s="21">
        <f>IF(EL$8="",0,EL192*(условия!$R$89/365)*SUMIFS(условия!93:93,условия!$7:$7,"&lt;="&amp;EL$8,условия!$8:$8,"&gt;="&amp;EL$8))</f>
        <v>460.27397260273989</v>
      </c>
      <c r="EM246" s="21">
        <f>IF(EM$8="",0,EM192*(условия!$R$89/365)*SUMIFS(условия!93:93,условия!$7:$7,"&lt;="&amp;EM$8,условия!$8:$8,"&gt;="&amp;EM$8))</f>
        <v>460.27397260273989</v>
      </c>
      <c r="EN246" s="21">
        <f>IF(EN$8="",0,EN192*(условия!$R$89/365)*SUMIFS(условия!93:93,условия!$7:$7,"&lt;="&amp;EN$8,условия!$8:$8,"&gt;="&amp;EN$8))</f>
        <v>460.27397260273989</v>
      </c>
      <c r="EO246" s="21">
        <f>IF(EO$8="",0,EO192*(условия!$R$89/365)*SUMIFS(условия!93:93,условия!$7:$7,"&lt;="&amp;EO$8,условия!$8:$8,"&gt;="&amp;EO$8))</f>
        <v>460.27397260273989</v>
      </c>
      <c r="EP246" s="21">
        <f>IF(EP$8="",0,EP192*(условия!$R$89/365)*SUMIFS(условия!93:93,условия!$7:$7,"&lt;="&amp;EP$8,условия!$8:$8,"&gt;="&amp;EP$8))</f>
        <v>460.27397260273989</v>
      </c>
      <c r="EQ246" s="21">
        <f>IF(EQ$8="",0,EQ192*(условия!$R$89/365)*SUMIFS(условия!93:93,условия!$7:$7,"&lt;="&amp;EQ$8,условия!$8:$8,"&gt;="&amp;EQ$8))</f>
        <v>460.27397260273989</v>
      </c>
      <c r="ER246" s="21">
        <f>IF(ER$8="",0,ER192*(условия!$R$89/365)*SUMIFS(условия!93:93,условия!$7:$7,"&lt;="&amp;ER$8,условия!$8:$8,"&gt;="&amp;ER$8))</f>
        <v>460.27397260273989</v>
      </c>
      <c r="ES246" s="21">
        <f>IF(ES$8="",0,ES192*(условия!$R$89/365)*SUMIFS(условия!93:93,условия!$7:$7,"&lt;="&amp;ES$8,условия!$8:$8,"&gt;="&amp;ES$8))</f>
        <v>460.27397260273989</v>
      </c>
      <c r="ET246" s="21">
        <f>IF(ET$8="",0,ET192*(условия!$R$89/365)*SUMIFS(условия!93:93,условия!$7:$7,"&lt;="&amp;ET$8,условия!$8:$8,"&gt;="&amp;ET$8))</f>
        <v>460.27397260273989</v>
      </c>
      <c r="EU246" s="21">
        <f>IF(EU$8="",0,EU192*(условия!$R$89/365)*SUMIFS(условия!93:93,условия!$7:$7,"&lt;="&amp;EU$8,условия!$8:$8,"&gt;="&amp;EU$8))</f>
        <v>460.27397260273989</v>
      </c>
      <c r="EV246" s="21">
        <f>IF(EV$8="",0,EV192*(условия!$R$89/365)*SUMIFS(условия!93:93,условия!$7:$7,"&lt;="&amp;EV$8,условия!$8:$8,"&gt;="&amp;EV$8))</f>
        <v>460.27397260273989</v>
      </c>
      <c r="EW246" s="21">
        <f>IF(EW$8="",0,EW192*(условия!$R$89/365)*SUMIFS(условия!93:93,условия!$7:$7,"&lt;="&amp;EW$8,условия!$8:$8,"&gt;="&amp;EW$8))</f>
        <v>460.27397260273989</v>
      </c>
      <c r="EX246" s="21">
        <f>IF(EX$8="",0,EX192*(условия!$R$89/365)*SUMIFS(условия!93:93,условия!$7:$7,"&lt;="&amp;EX$8,условия!$8:$8,"&gt;="&amp;EX$8))</f>
        <v>460.27397260273989</v>
      </c>
      <c r="EY246" s="21">
        <f>IF(EY$8="",0,EY192*(условия!$R$89/365)*SUMIFS(условия!93:93,условия!$7:$7,"&lt;="&amp;EY$8,условия!$8:$8,"&gt;="&amp;EY$8))</f>
        <v>460.27397260273989</v>
      </c>
      <c r="EZ246" s="21">
        <f>IF(EZ$8="",0,EZ192*(условия!$R$89/365)*SUMIFS(условия!93:93,условия!$7:$7,"&lt;="&amp;EZ$8,условия!$8:$8,"&gt;="&amp;EZ$8))</f>
        <v>460.27397260273989</v>
      </c>
      <c r="FA246" s="21">
        <f>IF(FA$8="",0,FA192*(условия!$R$89/365)*SUMIFS(условия!93:93,условия!$7:$7,"&lt;="&amp;FA$8,условия!$8:$8,"&gt;="&amp;FA$8))</f>
        <v>460.27397260273989</v>
      </c>
      <c r="FB246" s="21">
        <f>IF(FB$8="",0,FB192*(условия!$R$89/365)*SUMIFS(условия!93:93,условия!$7:$7,"&lt;="&amp;FB$8,условия!$8:$8,"&gt;="&amp;FB$8))</f>
        <v>460.27397260273989</v>
      </c>
      <c r="FC246" s="21">
        <f>IF(FC$8="",0,FC192*(условия!$R$89/365)*SUMIFS(условия!93:93,условия!$7:$7,"&lt;="&amp;FC$8,условия!$8:$8,"&gt;="&amp;FC$8))</f>
        <v>460.27397260273989</v>
      </c>
      <c r="FD246" s="21">
        <f>IF(FD$8="",0,FD192*(условия!$R$89/365)*SUMIFS(условия!93:93,условия!$7:$7,"&lt;="&amp;FD$8,условия!$8:$8,"&gt;="&amp;FD$8))</f>
        <v>460.27397260273989</v>
      </c>
      <c r="FE246" s="21">
        <f>IF(FE$8="",0,FE192*(условия!$R$89/365)*SUMIFS(условия!93:93,условия!$7:$7,"&lt;="&amp;FE$8,условия!$8:$8,"&gt;="&amp;FE$8))</f>
        <v>306.84931506849318</v>
      </c>
      <c r="FF246" s="21">
        <f>IF(FF$8="",0,FF192*(условия!$R$89/365)*SUMIFS(условия!93:93,условия!$7:$7,"&lt;="&amp;FF$8,условия!$8:$8,"&gt;="&amp;FF$8))</f>
        <v>306.84931506849318</v>
      </c>
      <c r="FG246" s="21">
        <f>IF(FG$8="",0,FG192*(условия!$R$89/365)*SUMIFS(условия!93:93,условия!$7:$7,"&lt;="&amp;FG$8,условия!$8:$8,"&gt;="&amp;FG$8))</f>
        <v>306.84931506849318</v>
      </c>
      <c r="FH246" s="21">
        <f>IF(FH$8="",0,FH192*(условия!$R$89/365)*SUMIFS(условия!93:93,условия!$7:$7,"&lt;="&amp;FH$8,условия!$8:$8,"&gt;="&amp;FH$8))</f>
        <v>306.84931506849318</v>
      </c>
      <c r="FI246" s="21">
        <f>IF(FI$8="",0,FI192*(условия!$R$89/365)*SUMIFS(условия!93:93,условия!$7:$7,"&lt;="&amp;FI$8,условия!$8:$8,"&gt;="&amp;FI$8))</f>
        <v>306.84931506849318</v>
      </c>
      <c r="FJ246" s="21">
        <f>IF(FJ$8="",0,FJ192*(условия!$R$89/365)*SUMIFS(условия!93:93,условия!$7:$7,"&lt;="&amp;FJ$8,условия!$8:$8,"&gt;="&amp;FJ$8))</f>
        <v>306.84931506849318</v>
      </c>
      <c r="FK246" s="21">
        <f>IF(FK$8="",0,FK192*(условия!$R$89/365)*SUMIFS(условия!93:93,условия!$7:$7,"&lt;="&amp;FK$8,условия!$8:$8,"&gt;="&amp;FK$8))</f>
        <v>306.84931506849318</v>
      </c>
      <c r="FL246" s="21">
        <f>IF(FL$8="",0,FL192*(условия!$R$89/365)*SUMIFS(условия!93:93,условия!$7:$7,"&lt;="&amp;FL$8,условия!$8:$8,"&gt;="&amp;FL$8))</f>
        <v>306.84931506849318</v>
      </c>
      <c r="FM246" s="21">
        <f>IF(FM$8="",0,FM192*(условия!$R$89/365)*SUMIFS(условия!93:93,условия!$7:$7,"&lt;="&amp;FM$8,условия!$8:$8,"&gt;="&amp;FM$8))</f>
        <v>306.84931506849318</v>
      </c>
      <c r="FN246" s="21">
        <f>IF(FN$8="",0,FN192*(условия!$R$89/365)*SUMIFS(условия!93:93,условия!$7:$7,"&lt;="&amp;FN$8,условия!$8:$8,"&gt;="&amp;FN$8))</f>
        <v>306.84931506849318</v>
      </c>
      <c r="FO246" s="21">
        <f>IF(FO$8="",0,FO192*(условия!$R$89/365)*SUMIFS(условия!93:93,условия!$7:$7,"&lt;="&amp;FO$8,условия!$8:$8,"&gt;="&amp;FO$8))</f>
        <v>306.84931506849318</v>
      </c>
      <c r="FP246" s="21">
        <f>IF(FP$8="",0,FP192*(условия!$R$89/365)*SUMIFS(условия!93:93,условия!$7:$7,"&lt;="&amp;FP$8,условия!$8:$8,"&gt;="&amp;FP$8))</f>
        <v>306.84931506849318</v>
      </c>
      <c r="FQ246" s="21">
        <f>IF(FQ$8="",0,FQ192*(условия!$R$89/365)*SUMIFS(условия!93:93,условия!$7:$7,"&lt;="&amp;FQ$8,условия!$8:$8,"&gt;="&amp;FQ$8))</f>
        <v>306.84931506849318</v>
      </c>
      <c r="FR246" s="21">
        <f>IF(FR$8="",0,FR192*(условия!$R$89/365)*SUMIFS(условия!93:93,условия!$7:$7,"&lt;="&amp;FR$8,условия!$8:$8,"&gt;="&amp;FR$8))</f>
        <v>306.84931506849318</v>
      </c>
      <c r="FS246" s="21">
        <f>IF(FS$8="",0,FS192*(условия!$R$89/365)*SUMIFS(условия!93:93,условия!$7:$7,"&lt;="&amp;FS$8,условия!$8:$8,"&gt;="&amp;FS$8))</f>
        <v>306.84931506849318</v>
      </c>
      <c r="FT246" s="21">
        <f>IF(FT$8="",0,FT192*(условия!$R$89/365)*SUMIFS(условия!93:93,условия!$7:$7,"&lt;="&amp;FT$8,условия!$8:$8,"&gt;="&amp;FT$8))</f>
        <v>306.84931506849318</v>
      </c>
      <c r="FU246" s="21">
        <f>IF(FU$8="",0,FU192*(условия!$R$89/365)*SUMIFS(условия!93:93,условия!$7:$7,"&lt;="&amp;FU$8,условия!$8:$8,"&gt;="&amp;FU$8))</f>
        <v>306.84931506849318</v>
      </c>
      <c r="FV246" s="21">
        <f>IF(FV$8="",0,FV192*(условия!$R$89/365)*SUMIFS(условия!93:93,условия!$7:$7,"&lt;="&amp;FV$8,условия!$8:$8,"&gt;="&amp;FV$8))</f>
        <v>306.84931506849318</v>
      </c>
      <c r="FW246" s="21">
        <f>IF(FW$8="",0,FW192*(условия!$R$89/365)*SUMIFS(условия!93:93,условия!$7:$7,"&lt;="&amp;FW$8,условия!$8:$8,"&gt;="&amp;FW$8))</f>
        <v>306.84931506849318</v>
      </c>
      <c r="FX246" s="21">
        <f>IF(FX$8="",0,FX192*(условия!$R$89/365)*SUMIFS(условия!93:93,условия!$7:$7,"&lt;="&amp;FX$8,условия!$8:$8,"&gt;="&amp;FX$8))</f>
        <v>306.84931506849318</v>
      </c>
      <c r="FY246" s="21">
        <f>IF(FY$8="",0,FY192*(условия!$R$89/365)*SUMIFS(условия!93:93,условия!$7:$7,"&lt;="&amp;FY$8,условия!$8:$8,"&gt;="&amp;FY$8))</f>
        <v>306.84931506849318</v>
      </c>
      <c r="FZ246" s="21">
        <f>IF(FZ$8="",0,FZ192*(условия!$R$89/365)*SUMIFS(условия!93:93,условия!$7:$7,"&lt;="&amp;FZ$8,условия!$8:$8,"&gt;="&amp;FZ$8))</f>
        <v>306.84931506849318</v>
      </c>
      <c r="GA246" s="21">
        <f>IF(GA$8="",0,GA192*(условия!$R$89/365)*SUMIFS(условия!93:93,условия!$7:$7,"&lt;="&amp;GA$8,условия!$8:$8,"&gt;="&amp;GA$8))</f>
        <v>306.84931506849318</v>
      </c>
      <c r="GB246" s="21">
        <f>IF(GB$8="",0,GB192*(условия!$R$89/365)*SUMIFS(условия!93:93,условия!$7:$7,"&lt;="&amp;GB$8,условия!$8:$8,"&gt;="&amp;GB$8))</f>
        <v>306.84931506849318</v>
      </c>
      <c r="GC246" s="21">
        <f>IF(GC$8="",0,GC192*(условия!$R$89/365)*SUMIFS(условия!93:93,условия!$7:$7,"&lt;="&amp;GC$8,условия!$8:$8,"&gt;="&amp;GC$8))</f>
        <v>306.84931506849318</v>
      </c>
      <c r="GD246" s="21">
        <f>IF(GD$8="",0,GD192*(условия!$R$89/365)*SUMIFS(условия!93:93,условия!$7:$7,"&lt;="&amp;GD$8,условия!$8:$8,"&gt;="&amp;GD$8))</f>
        <v>306.84931506849318</v>
      </c>
      <c r="GE246" s="21">
        <f>IF(GE$8="",0,GE192*(условия!$R$89/365)*SUMIFS(условия!93:93,условия!$7:$7,"&lt;="&amp;GE$8,условия!$8:$8,"&gt;="&amp;GE$8))</f>
        <v>306.84931506849318</v>
      </c>
      <c r="GF246" s="21">
        <f>IF(GF$8="",0,GF192*(условия!$R$89/365)*SUMIFS(условия!93:93,условия!$7:$7,"&lt;="&amp;GF$8,условия!$8:$8,"&gt;="&amp;GF$8))</f>
        <v>306.84931506849318</v>
      </c>
      <c r="GG246" s="21">
        <f>IF(GG$8="",0,GG192*(условия!$R$89/365)*SUMIFS(условия!93:93,условия!$7:$7,"&lt;="&amp;GG$8,условия!$8:$8,"&gt;="&amp;GG$8))</f>
        <v>306.84931506849318</v>
      </c>
      <c r="GH246" s="21">
        <f>IF(GH$8="",0,GH192*(условия!$R$89/365)*SUMIFS(условия!93:93,условия!$7:$7,"&lt;="&amp;GH$8,условия!$8:$8,"&gt;="&amp;GH$8))</f>
        <v>306.84931506849318</v>
      </c>
      <c r="GI246" s="21">
        <f>IF(GI$8="",0,GI192*(условия!$R$89/365)*SUMIFS(условия!93:93,условия!$7:$7,"&lt;="&amp;GI$8,условия!$8:$8,"&gt;="&amp;GI$8))</f>
        <v>394.52054794520552</v>
      </c>
      <c r="GJ246" s="21">
        <f>IF(GJ$8="",0,GJ192*(условия!$R$89/365)*SUMIFS(условия!93:93,условия!$7:$7,"&lt;="&amp;GJ$8,условия!$8:$8,"&gt;="&amp;GJ$8))</f>
        <v>394.52054794520552</v>
      </c>
      <c r="GK246" s="21">
        <f>IF(GK$8="",0,GK192*(условия!$R$89/365)*SUMIFS(условия!93:93,условия!$7:$7,"&lt;="&amp;GK$8,условия!$8:$8,"&gt;="&amp;GK$8))</f>
        <v>394.52054794520552</v>
      </c>
      <c r="GL246" s="21">
        <f>IF(GL$8="",0,GL192*(условия!$R$89/365)*SUMIFS(условия!93:93,условия!$7:$7,"&lt;="&amp;GL$8,условия!$8:$8,"&gt;="&amp;GL$8))</f>
        <v>394.52054794520552</v>
      </c>
      <c r="GM246" s="21">
        <f>IF(GM$8="",0,GM192*(условия!$R$89/365)*SUMIFS(условия!93:93,условия!$7:$7,"&lt;="&amp;GM$8,условия!$8:$8,"&gt;="&amp;GM$8))</f>
        <v>394.52054794520552</v>
      </c>
      <c r="GN246" s="21">
        <f>IF(GN$8="",0,GN192*(условия!$R$89/365)*SUMIFS(условия!93:93,условия!$7:$7,"&lt;="&amp;GN$8,условия!$8:$8,"&gt;="&amp;GN$8))</f>
        <v>394.52054794520552</v>
      </c>
      <c r="GO246" s="21">
        <f>IF(GO$8="",0,GO192*(условия!$R$89/365)*SUMIFS(условия!93:93,условия!$7:$7,"&lt;="&amp;GO$8,условия!$8:$8,"&gt;="&amp;GO$8))</f>
        <v>394.52054794520552</v>
      </c>
      <c r="GP246" s="21">
        <f>IF(GP$8="",0,GP192*(условия!$R$89/365)*SUMIFS(условия!93:93,условия!$7:$7,"&lt;="&amp;GP$8,условия!$8:$8,"&gt;="&amp;GP$8))</f>
        <v>394.52054794520552</v>
      </c>
      <c r="GQ246" s="21">
        <f>IF(GQ$8="",0,GQ192*(условия!$R$89/365)*SUMIFS(условия!93:93,условия!$7:$7,"&lt;="&amp;GQ$8,условия!$8:$8,"&gt;="&amp;GQ$8))</f>
        <v>394.52054794520552</v>
      </c>
      <c r="GR246" s="21">
        <f>IF(GR$8="",0,GR192*(условия!$R$89/365)*SUMIFS(условия!93:93,условия!$7:$7,"&lt;="&amp;GR$8,условия!$8:$8,"&gt;="&amp;GR$8))</f>
        <v>394.52054794520552</v>
      </c>
      <c r="GS246" s="21">
        <f>IF(GS$8="",0,GS192*(условия!$R$89/365)*SUMIFS(условия!93:93,условия!$7:$7,"&lt;="&amp;GS$8,условия!$8:$8,"&gt;="&amp;GS$8))</f>
        <v>394.52054794520552</v>
      </c>
      <c r="GT246" s="21">
        <f>IF(GT$8="",0,GT192*(условия!$R$89/365)*SUMIFS(условия!93:93,условия!$7:$7,"&lt;="&amp;GT$8,условия!$8:$8,"&gt;="&amp;GT$8))</f>
        <v>394.52054794520552</v>
      </c>
      <c r="GU246" s="21">
        <f>IF(GU$8="",0,GU192*(условия!$R$89/365)*SUMIFS(условия!93:93,условия!$7:$7,"&lt;="&amp;GU$8,условия!$8:$8,"&gt;="&amp;GU$8))</f>
        <v>394.52054794520552</v>
      </c>
      <c r="GV246" s="21">
        <f>IF(GV$8="",0,GV192*(условия!$R$89/365)*SUMIFS(условия!93:93,условия!$7:$7,"&lt;="&amp;GV$8,условия!$8:$8,"&gt;="&amp;GV$8))</f>
        <v>394.52054794520552</v>
      </c>
      <c r="GW246" s="21">
        <f>IF(GW$8="",0,GW192*(условия!$R$89/365)*SUMIFS(условия!93:93,условия!$7:$7,"&lt;="&amp;GW$8,условия!$8:$8,"&gt;="&amp;GW$8))</f>
        <v>394.52054794520552</v>
      </c>
      <c r="GX246" s="21">
        <f>IF(GX$8="",0,GX192*(условия!$R$89/365)*SUMIFS(условия!93:93,условия!$7:$7,"&lt;="&amp;GX$8,условия!$8:$8,"&gt;="&amp;GX$8))</f>
        <v>394.52054794520552</v>
      </c>
      <c r="GY246" s="21">
        <f>IF(GY$8="",0,GY192*(условия!$R$89/365)*SUMIFS(условия!93:93,условия!$7:$7,"&lt;="&amp;GY$8,условия!$8:$8,"&gt;="&amp;GY$8))</f>
        <v>394.52054794520552</v>
      </c>
      <c r="GZ246" s="21">
        <f>IF(GZ$8="",0,GZ192*(условия!$R$89/365)*SUMIFS(условия!93:93,условия!$7:$7,"&lt;="&amp;GZ$8,условия!$8:$8,"&gt;="&amp;GZ$8))</f>
        <v>394.52054794520552</v>
      </c>
      <c r="HA246" s="21">
        <f>IF(HA$8="",0,HA192*(условия!$R$89/365)*SUMIFS(условия!93:93,условия!$7:$7,"&lt;="&amp;HA$8,условия!$8:$8,"&gt;="&amp;HA$8))</f>
        <v>394.52054794520552</v>
      </c>
      <c r="HB246" s="21">
        <f>IF(HB$8="",0,HB192*(условия!$R$89/365)*SUMIFS(условия!93:93,условия!$7:$7,"&lt;="&amp;HB$8,условия!$8:$8,"&gt;="&amp;HB$8))</f>
        <v>394.52054794520552</v>
      </c>
      <c r="HC246" s="21">
        <f>IF(HC$8="",0,HC192*(условия!$R$89/365)*SUMIFS(условия!93:93,условия!$7:$7,"&lt;="&amp;HC$8,условия!$8:$8,"&gt;="&amp;HC$8))</f>
        <v>394.52054794520552</v>
      </c>
      <c r="HD246" s="21">
        <f>IF(HD$8="",0,HD192*(условия!$R$89/365)*SUMIFS(условия!93:93,условия!$7:$7,"&lt;="&amp;HD$8,условия!$8:$8,"&gt;="&amp;HD$8))</f>
        <v>394.52054794520552</v>
      </c>
      <c r="HE246" s="21">
        <f>IF(HE$8="",0,HE192*(условия!$R$89/365)*SUMIFS(условия!93:93,условия!$7:$7,"&lt;="&amp;HE$8,условия!$8:$8,"&gt;="&amp;HE$8))</f>
        <v>394.52054794520552</v>
      </c>
      <c r="HF246" s="21">
        <f>IF(HF$8="",0,HF192*(условия!$R$89/365)*SUMIFS(условия!93:93,условия!$7:$7,"&lt;="&amp;HF$8,условия!$8:$8,"&gt;="&amp;HF$8))</f>
        <v>394.52054794520552</v>
      </c>
      <c r="HG246" s="21">
        <f>IF(HG$8="",0,HG192*(условия!$R$89/365)*SUMIFS(условия!93:93,условия!$7:$7,"&lt;="&amp;HG$8,условия!$8:$8,"&gt;="&amp;HG$8))</f>
        <v>394.52054794520552</v>
      </c>
      <c r="HH246" s="21">
        <f>IF(HH$8="",0,HH192*(условия!$R$89/365)*SUMIFS(условия!93:93,условия!$7:$7,"&lt;="&amp;HH$8,условия!$8:$8,"&gt;="&amp;HH$8))</f>
        <v>394.52054794520552</v>
      </c>
      <c r="HI246" s="21">
        <f>IF(HI$8="",0,HI192*(условия!$R$89/365)*SUMIFS(условия!93:93,условия!$7:$7,"&lt;="&amp;HI$8,условия!$8:$8,"&gt;="&amp;HI$8))</f>
        <v>394.52054794520552</v>
      </c>
      <c r="HJ246" s="21">
        <f>IF(HJ$8="",0,HJ192*(условия!$R$89/365)*SUMIFS(условия!93:93,условия!$7:$7,"&lt;="&amp;HJ$8,условия!$8:$8,"&gt;="&amp;HJ$8))</f>
        <v>394.52054794520552</v>
      </c>
      <c r="HK246" s="21">
        <f>IF(HK$8="",0,HK192*(условия!$R$89/365)*SUMIFS(условия!93:93,условия!$7:$7,"&lt;="&amp;HK$8,условия!$8:$8,"&gt;="&amp;HK$8))</f>
        <v>394.52054794520552</v>
      </c>
      <c r="HL246" s="21">
        <f>IF(HL$8="",0,HL192*(условия!$R$89/365)*SUMIFS(условия!93:93,условия!$7:$7,"&lt;="&amp;HL$8,условия!$8:$8,"&gt;="&amp;HL$8))</f>
        <v>394.52054794520552</v>
      </c>
      <c r="HM246" s="21">
        <f>IF(HM$8="",0,HM192*(условия!$R$89/365)*SUMIFS(условия!93:93,условия!$7:$7,"&lt;="&amp;HM$8,условия!$8:$8,"&gt;="&amp;HM$8))</f>
        <v>394.52054794520552</v>
      </c>
      <c r="HN246" s="21">
        <f>IF(HN$8="",0,HN192*(условия!$R$89/365)*SUMIFS(условия!93:93,условия!$7:$7,"&lt;="&amp;HN$8,условия!$8:$8,"&gt;="&amp;HN$8))</f>
        <v>482.19178082191769</v>
      </c>
      <c r="HO246" s="21">
        <f>IF(HO$8="",0,HO192*(условия!$R$89/365)*SUMIFS(условия!93:93,условия!$7:$7,"&lt;="&amp;HO$8,условия!$8:$8,"&gt;="&amp;HO$8))</f>
        <v>482.19178082191769</v>
      </c>
      <c r="HP246" s="21">
        <f>IF(HP$8="",0,HP192*(условия!$R$89/365)*SUMIFS(условия!93:93,условия!$7:$7,"&lt;="&amp;HP$8,условия!$8:$8,"&gt;="&amp;HP$8))</f>
        <v>482.19178082191769</v>
      </c>
      <c r="HQ246" s="21">
        <f>IF(HQ$8="",0,HQ192*(условия!$R$89/365)*SUMIFS(условия!93:93,условия!$7:$7,"&lt;="&amp;HQ$8,условия!$8:$8,"&gt;="&amp;HQ$8))</f>
        <v>482.19178082191769</v>
      </c>
      <c r="HR246" s="21">
        <f>IF(HR$8="",0,HR192*(условия!$R$89/365)*SUMIFS(условия!93:93,условия!$7:$7,"&lt;="&amp;HR$8,условия!$8:$8,"&gt;="&amp;HR$8))</f>
        <v>482.19178082191769</v>
      </c>
      <c r="HS246" s="21">
        <f>IF(HS$8="",0,HS192*(условия!$R$89/365)*SUMIFS(условия!93:93,условия!$7:$7,"&lt;="&amp;HS$8,условия!$8:$8,"&gt;="&amp;HS$8))</f>
        <v>482.19178082191769</v>
      </c>
      <c r="HT246" s="21">
        <f>IF(HT$8="",0,HT192*(условия!$R$89/365)*SUMIFS(условия!93:93,условия!$7:$7,"&lt;="&amp;HT$8,условия!$8:$8,"&gt;="&amp;HT$8))</f>
        <v>482.19178082191769</v>
      </c>
      <c r="HU246" s="21">
        <f>IF(HU$8="",0,HU192*(условия!$R$89/365)*SUMIFS(условия!93:93,условия!$7:$7,"&lt;="&amp;HU$8,условия!$8:$8,"&gt;="&amp;HU$8))</f>
        <v>482.19178082191769</v>
      </c>
      <c r="HV246" s="21">
        <f>IF(HV$8="",0,HV192*(условия!$R$89/365)*SUMIFS(условия!93:93,условия!$7:$7,"&lt;="&amp;HV$8,условия!$8:$8,"&gt;="&amp;HV$8))</f>
        <v>482.19178082191769</v>
      </c>
      <c r="HW246" s="21">
        <f>IF(HW$8="",0,HW192*(условия!$R$89/365)*SUMIFS(условия!93:93,условия!$7:$7,"&lt;="&amp;HW$8,условия!$8:$8,"&gt;="&amp;HW$8))</f>
        <v>482.19178082191769</v>
      </c>
      <c r="HX246" s="21">
        <f>IF(HX$8="",0,HX192*(условия!$R$89/365)*SUMIFS(условия!93:93,условия!$7:$7,"&lt;="&amp;HX$8,условия!$8:$8,"&gt;="&amp;HX$8))</f>
        <v>482.19178082191769</v>
      </c>
      <c r="HY246" s="21">
        <f>IF(HY$8="",0,HY192*(условия!$R$89/365)*SUMIFS(условия!93:93,условия!$7:$7,"&lt;="&amp;HY$8,условия!$8:$8,"&gt;="&amp;HY$8))</f>
        <v>482.19178082191769</v>
      </c>
      <c r="HZ246" s="21">
        <f>IF(HZ$8="",0,HZ192*(условия!$R$89/365)*SUMIFS(условия!93:93,условия!$7:$7,"&lt;="&amp;HZ$8,условия!$8:$8,"&gt;="&amp;HZ$8))</f>
        <v>482.19178082191769</v>
      </c>
      <c r="IA246" s="21">
        <f>IF(IA$8="",0,IA192*(условия!$R$89/365)*SUMIFS(условия!93:93,условия!$7:$7,"&lt;="&amp;IA$8,условия!$8:$8,"&gt;="&amp;IA$8))</f>
        <v>482.19178082191769</v>
      </c>
      <c r="IB246" s="21">
        <f>IF(IB$8="",0,IB192*(условия!$R$89/365)*SUMIFS(условия!93:93,условия!$7:$7,"&lt;="&amp;IB$8,условия!$8:$8,"&gt;="&amp;IB$8))</f>
        <v>482.19178082191769</v>
      </c>
      <c r="IC246" s="21">
        <f>IF(IC$8="",0,IC192*(условия!$R$89/365)*SUMIFS(условия!93:93,условия!$7:$7,"&lt;="&amp;IC$8,условия!$8:$8,"&gt;="&amp;IC$8))</f>
        <v>482.19178082191769</v>
      </c>
      <c r="ID246" s="21">
        <f>IF(ID$8="",0,ID192*(условия!$R$89/365)*SUMIFS(условия!93:93,условия!$7:$7,"&lt;="&amp;ID$8,условия!$8:$8,"&gt;="&amp;ID$8))</f>
        <v>482.19178082191769</v>
      </c>
      <c r="IE246" s="21">
        <f>IF(IE$8="",0,IE192*(условия!$R$89/365)*SUMIFS(условия!93:93,условия!$7:$7,"&lt;="&amp;IE$8,условия!$8:$8,"&gt;="&amp;IE$8))</f>
        <v>482.19178082191769</v>
      </c>
      <c r="IF246" s="21">
        <f>IF(IF$8="",0,IF192*(условия!$R$89/365)*SUMIFS(условия!93:93,условия!$7:$7,"&lt;="&amp;IF$8,условия!$8:$8,"&gt;="&amp;IF$8))</f>
        <v>482.19178082191769</v>
      </c>
      <c r="IG246" s="21">
        <f>IF(IG$8="",0,IG192*(условия!$R$89/365)*SUMIFS(условия!93:93,условия!$7:$7,"&lt;="&amp;IG$8,условия!$8:$8,"&gt;="&amp;IG$8))</f>
        <v>482.19178082191769</v>
      </c>
      <c r="IH246" s="21">
        <f>IF(IH$8="",0,IH192*(условия!$R$89/365)*SUMIFS(условия!93:93,условия!$7:$7,"&lt;="&amp;IH$8,условия!$8:$8,"&gt;="&amp;IH$8))</f>
        <v>482.19178082191769</v>
      </c>
      <c r="II246" s="21">
        <f>IF(II$8="",0,II192*(условия!$R$89/365)*SUMIFS(условия!93:93,условия!$7:$7,"&lt;="&amp;II$8,условия!$8:$8,"&gt;="&amp;II$8))</f>
        <v>482.19178082191769</v>
      </c>
      <c r="IJ246" s="21">
        <f>IF(IJ$8="",0,IJ192*(условия!$R$89/365)*SUMIFS(условия!93:93,условия!$7:$7,"&lt;="&amp;IJ$8,условия!$8:$8,"&gt;="&amp;IJ$8))</f>
        <v>482.19178082191769</v>
      </c>
      <c r="IK246" s="21">
        <f>IF(IK$8="",0,IK192*(условия!$R$89/365)*SUMIFS(условия!93:93,условия!$7:$7,"&lt;="&amp;IK$8,условия!$8:$8,"&gt;="&amp;IK$8))</f>
        <v>482.19178082191769</v>
      </c>
      <c r="IL246" s="21">
        <f>IF(IL$8="",0,IL192*(условия!$R$89/365)*SUMIFS(условия!93:93,условия!$7:$7,"&lt;="&amp;IL$8,условия!$8:$8,"&gt;="&amp;IL$8))</f>
        <v>482.19178082191769</v>
      </c>
      <c r="IM246" s="21">
        <f>IF(IM$8="",0,IM192*(условия!$R$89/365)*SUMIFS(условия!93:93,условия!$7:$7,"&lt;="&amp;IM$8,условия!$8:$8,"&gt;="&amp;IM$8))</f>
        <v>482.19178082191769</v>
      </c>
      <c r="IN246" s="21">
        <f>IF(IN$8="",0,IN192*(условия!$R$89/365)*SUMIFS(условия!93:93,условия!$7:$7,"&lt;="&amp;IN$8,условия!$8:$8,"&gt;="&amp;IN$8))</f>
        <v>482.19178082191769</v>
      </c>
      <c r="IO246" s="21">
        <f>IF(IO$8="",0,IO192*(условия!$R$89/365)*SUMIFS(условия!93:93,условия!$7:$7,"&lt;="&amp;IO$8,условия!$8:$8,"&gt;="&amp;IO$8))</f>
        <v>482.19178082191769</v>
      </c>
      <c r="IP246" s="21">
        <f>IF(IP$8="",0,IP192*(условия!$R$89/365)*SUMIFS(условия!93:93,условия!$7:$7,"&lt;="&amp;IP$8,условия!$8:$8,"&gt;="&amp;IP$8))</f>
        <v>482.19178082191769</v>
      </c>
      <c r="IQ246" s="21">
        <f>IF(IQ$8="",0,IQ192*(условия!$R$89/365)*SUMIFS(условия!93:93,условия!$7:$7,"&lt;="&amp;IQ$8,условия!$8:$8,"&gt;="&amp;IQ$8))</f>
        <v>482.19178082191769</v>
      </c>
      <c r="IR246" s="21">
        <f>IF(IR$8="",0,IR192*(условия!$R$89/365)*SUMIFS(условия!93:93,условия!$7:$7,"&lt;="&amp;IR$8,условия!$8:$8,"&gt;="&amp;IR$8))</f>
        <v>482.19178082191769</v>
      </c>
      <c r="IS246" s="21">
        <f>IF(IS$8="",0,IS192*(условия!$R$89/365)*SUMIFS(условия!93:93,условия!$7:$7,"&lt;="&amp;IS$8,условия!$8:$8,"&gt;="&amp;IS$8))</f>
        <v>0</v>
      </c>
      <c r="IT246" s="21">
        <f>IF(IT$8="",0,IT192*(условия!$R$89/365)*SUMIFS(условия!93:93,условия!$7:$7,"&lt;="&amp;IT$8,условия!$8:$8,"&gt;="&amp;IT$8))</f>
        <v>657.53424657534254</v>
      </c>
      <c r="IU246" s="21">
        <f>IF(IU$8="",0,IU192*(условия!$R$89/365)*SUMIFS(условия!93:93,условия!$7:$7,"&lt;="&amp;IU$8,условия!$8:$8,"&gt;="&amp;IU$8))</f>
        <v>657.53424657534254</v>
      </c>
      <c r="IV246" s="21">
        <f>IF(IV$8="",0,IV192*(условия!$R$89/365)*SUMIFS(условия!93:93,условия!$7:$7,"&lt;="&amp;IV$8,условия!$8:$8,"&gt;="&amp;IV$8))</f>
        <v>657.53424657534254</v>
      </c>
      <c r="IW246" s="21">
        <f>IF(IW$8="",0,IW192*(условия!$R$89/365)*SUMIFS(условия!93:93,условия!$7:$7,"&lt;="&amp;IW$8,условия!$8:$8,"&gt;="&amp;IW$8))</f>
        <v>657.53424657534254</v>
      </c>
      <c r="IX246" s="21">
        <f>IF(IX$8="",0,IX192*(условия!$R$89/365)*SUMIFS(условия!93:93,условия!$7:$7,"&lt;="&amp;IX$8,условия!$8:$8,"&gt;="&amp;IX$8))</f>
        <v>657.53424657534254</v>
      </c>
      <c r="IY246" s="21">
        <f>IF(IY$8="",0,IY192*(условия!$R$89/365)*SUMIFS(условия!93:93,условия!$7:$7,"&lt;="&amp;IY$8,условия!$8:$8,"&gt;="&amp;IY$8))</f>
        <v>657.53424657534254</v>
      </c>
      <c r="IZ246" s="21">
        <f>IF(IZ$8="",0,IZ192*(условия!$R$89/365)*SUMIFS(условия!93:93,условия!$7:$7,"&lt;="&amp;IZ$8,условия!$8:$8,"&gt;="&amp;IZ$8))</f>
        <v>657.53424657534254</v>
      </c>
      <c r="JA246" s="21">
        <f>IF(JA$8="",0,JA192*(условия!$R$89/365)*SUMIFS(условия!93:93,условия!$7:$7,"&lt;="&amp;JA$8,условия!$8:$8,"&gt;="&amp;JA$8))</f>
        <v>657.53424657534254</v>
      </c>
      <c r="JB246" s="21">
        <f>IF(JB$8="",0,JB192*(условия!$R$89/365)*SUMIFS(условия!93:93,условия!$7:$7,"&lt;="&amp;JB$8,условия!$8:$8,"&gt;="&amp;JB$8))</f>
        <v>657.53424657534254</v>
      </c>
      <c r="JC246" s="21">
        <f>IF(JC$8="",0,JC192*(условия!$R$89/365)*SUMIFS(условия!93:93,условия!$7:$7,"&lt;="&amp;JC$8,условия!$8:$8,"&gt;="&amp;JC$8))</f>
        <v>657.53424657534254</v>
      </c>
      <c r="JD246" s="21">
        <f>IF(JD$8="",0,JD192*(условия!$R$89/365)*SUMIFS(условия!93:93,условия!$7:$7,"&lt;="&amp;JD$8,условия!$8:$8,"&gt;="&amp;JD$8))</f>
        <v>657.53424657534254</v>
      </c>
      <c r="JE246" s="21">
        <f>IF(JE$8="",0,JE192*(условия!$R$89/365)*SUMIFS(условия!93:93,условия!$7:$7,"&lt;="&amp;JE$8,условия!$8:$8,"&gt;="&amp;JE$8))</f>
        <v>657.53424657534254</v>
      </c>
      <c r="JF246" s="21">
        <f>IF(JF$8="",0,JF192*(условия!$R$89/365)*SUMIFS(условия!93:93,условия!$7:$7,"&lt;="&amp;JF$8,условия!$8:$8,"&gt;="&amp;JF$8))</f>
        <v>657.53424657534254</v>
      </c>
      <c r="JG246" s="21">
        <f>IF(JG$8="",0,JG192*(условия!$R$89/365)*SUMIFS(условия!93:93,условия!$7:$7,"&lt;="&amp;JG$8,условия!$8:$8,"&gt;="&amp;JG$8))</f>
        <v>657.53424657534254</v>
      </c>
      <c r="JH246" s="21">
        <f>IF(JH$8="",0,JH192*(условия!$R$89/365)*SUMIFS(условия!93:93,условия!$7:$7,"&lt;="&amp;JH$8,условия!$8:$8,"&gt;="&amp;JH$8))</f>
        <v>657.53424657534254</v>
      </c>
      <c r="JI246" s="21">
        <f>IF(JI$8="",0,JI192*(условия!$R$89/365)*SUMIFS(условия!93:93,условия!$7:$7,"&lt;="&amp;JI$8,условия!$8:$8,"&gt;="&amp;JI$8))</f>
        <v>657.53424657534254</v>
      </c>
      <c r="JJ246" s="21">
        <f>IF(JJ$8="",0,JJ192*(условия!$R$89/365)*SUMIFS(условия!93:93,условия!$7:$7,"&lt;="&amp;JJ$8,условия!$8:$8,"&gt;="&amp;JJ$8))</f>
        <v>657.53424657534254</v>
      </c>
      <c r="JK246" s="21">
        <f>IF(JK$8="",0,JK192*(условия!$R$89/365)*SUMIFS(условия!93:93,условия!$7:$7,"&lt;="&amp;JK$8,условия!$8:$8,"&gt;="&amp;JK$8))</f>
        <v>657.53424657534254</v>
      </c>
      <c r="JL246" s="21">
        <f>IF(JL$8="",0,JL192*(условия!$R$89/365)*SUMIFS(условия!93:93,условия!$7:$7,"&lt;="&amp;JL$8,условия!$8:$8,"&gt;="&amp;JL$8))</f>
        <v>657.53424657534254</v>
      </c>
      <c r="JM246" s="21">
        <f>IF(JM$8="",0,JM192*(условия!$R$89/365)*SUMIFS(условия!93:93,условия!$7:$7,"&lt;="&amp;JM$8,условия!$8:$8,"&gt;="&amp;JM$8))</f>
        <v>657.53424657534254</v>
      </c>
      <c r="JN246" s="21">
        <f>IF(JN$8="",0,JN192*(условия!$R$89/365)*SUMIFS(условия!93:93,условия!$7:$7,"&lt;="&amp;JN$8,условия!$8:$8,"&gt;="&amp;JN$8))</f>
        <v>657.53424657534254</v>
      </c>
      <c r="JO246" s="21">
        <f>IF(JO$8="",0,JO192*(условия!$R$89/365)*SUMIFS(условия!93:93,условия!$7:$7,"&lt;="&amp;JO$8,условия!$8:$8,"&gt;="&amp;JO$8))</f>
        <v>657.53424657534254</v>
      </c>
      <c r="JP246" s="21">
        <f>IF(JP$8="",0,JP192*(условия!$R$89/365)*SUMIFS(условия!93:93,условия!$7:$7,"&lt;="&amp;JP$8,условия!$8:$8,"&gt;="&amp;JP$8))</f>
        <v>657.53424657534254</v>
      </c>
      <c r="JQ246" s="21">
        <f>IF(JQ$8="",0,JQ192*(условия!$R$89/365)*SUMIFS(условия!93:93,условия!$7:$7,"&lt;="&amp;JQ$8,условия!$8:$8,"&gt;="&amp;JQ$8))</f>
        <v>657.53424657534254</v>
      </c>
      <c r="JR246" s="21">
        <f>IF(JR$8="",0,JR192*(условия!$R$89/365)*SUMIFS(условия!93:93,условия!$7:$7,"&lt;="&amp;JR$8,условия!$8:$8,"&gt;="&amp;JR$8))</f>
        <v>657.53424657534254</v>
      </c>
      <c r="JS246" s="21">
        <f>IF(JS$8="",0,JS192*(условия!$R$89/365)*SUMIFS(условия!93:93,условия!$7:$7,"&lt;="&amp;JS$8,условия!$8:$8,"&gt;="&amp;JS$8))</f>
        <v>657.53424657534254</v>
      </c>
      <c r="JT246" s="21">
        <f>IF(JT$8="",0,JT192*(условия!$R$89/365)*SUMIFS(условия!93:93,условия!$7:$7,"&lt;="&amp;JT$8,условия!$8:$8,"&gt;="&amp;JT$8))</f>
        <v>657.53424657534254</v>
      </c>
      <c r="JU246" s="21">
        <f>IF(JU$8="",0,JU192*(условия!$R$89/365)*SUMIFS(условия!93:93,условия!$7:$7,"&lt;="&amp;JU$8,условия!$8:$8,"&gt;="&amp;JU$8))</f>
        <v>657.53424657534254</v>
      </c>
      <c r="JV246" s="21">
        <f>IF(JV$8="",0,JV192*(условия!$R$89/365)*SUMIFS(условия!93:93,условия!$7:$7,"&lt;="&amp;JV$8,условия!$8:$8,"&gt;="&amp;JV$8))</f>
        <v>854.79452054794535</v>
      </c>
      <c r="JW246" s="21">
        <f>IF(JW$8="",0,JW192*(условия!$R$89/365)*SUMIFS(условия!93:93,условия!$7:$7,"&lt;="&amp;JW$8,условия!$8:$8,"&gt;="&amp;JW$8))</f>
        <v>854.79452054794535</v>
      </c>
      <c r="JX246" s="21">
        <f>IF(JX$8="",0,JX192*(условия!$R$89/365)*SUMIFS(условия!93:93,условия!$7:$7,"&lt;="&amp;JX$8,условия!$8:$8,"&gt;="&amp;JX$8))</f>
        <v>854.79452054794535</v>
      </c>
      <c r="JY246" s="21">
        <f>IF(JY$8="",0,JY192*(условия!$R$89/365)*SUMIFS(условия!93:93,условия!$7:$7,"&lt;="&amp;JY$8,условия!$8:$8,"&gt;="&amp;JY$8))</f>
        <v>854.79452054794535</v>
      </c>
      <c r="JZ246" s="21">
        <f>IF(JZ$8="",0,JZ192*(условия!$R$89/365)*SUMIFS(условия!93:93,условия!$7:$7,"&lt;="&amp;JZ$8,условия!$8:$8,"&gt;="&amp;JZ$8))</f>
        <v>854.79452054794535</v>
      </c>
      <c r="KA246" s="21">
        <f>IF(KA$8="",0,KA192*(условия!$R$89/365)*SUMIFS(условия!93:93,условия!$7:$7,"&lt;="&amp;KA$8,условия!$8:$8,"&gt;="&amp;KA$8))</f>
        <v>854.79452054794535</v>
      </c>
      <c r="KB246" s="21">
        <f>IF(KB$8="",0,KB192*(условия!$R$89/365)*SUMIFS(условия!93:93,условия!$7:$7,"&lt;="&amp;KB$8,условия!$8:$8,"&gt;="&amp;KB$8))</f>
        <v>854.79452054794535</v>
      </c>
      <c r="KC246" s="21">
        <f>IF(KC$8="",0,KC192*(условия!$R$89/365)*SUMIFS(условия!93:93,условия!$7:$7,"&lt;="&amp;KC$8,условия!$8:$8,"&gt;="&amp;KC$8))</f>
        <v>854.79452054794535</v>
      </c>
      <c r="KD246" s="21">
        <f>IF(KD$8="",0,KD192*(условия!$R$89/365)*SUMIFS(условия!93:93,условия!$7:$7,"&lt;="&amp;KD$8,условия!$8:$8,"&gt;="&amp;KD$8))</f>
        <v>854.79452054794535</v>
      </c>
      <c r="KE246" s="21">
        <f>IF(KE$8="",0,KE192*(условия!$R$89/365)*SUMIFS(условия!93:93,условия!$7:$7,"&lt;="&amp;KE$8,условия!$8:$8,"&gt;="&amp;KE$8))</f>
        <v>854.79452054794535</v>
      </c>
      <c r="KF246" s="21">
        <f>IF(KF$8="",0,KF192*(условия!$R$89/365)*SUMIFS(условия!93:93,условия!$7:$7,"&lt;="&amp;KF$8,условия!$8:$8,"&gt;="&amp;KF$8))</f>
        <v>854.79452054794535</v>
      </c>
      <c r="KG246" s="21">
        <f>IF(KG$8="",0,KG192*(условия!$R$89/365)*SUMIFS(условия!93:93,условия!$7:$7,"&lt;="&amp;KG$8,условия!$8:$8,"&gt;="&amp;KG$8))</f>
        <v>854.79452054794535</v>
      </c>
      <c r="KH246" s="21">
        <f>IF(KH$8="",0,KH192*(условия!$R$89/365)*SUMIFS(условия!93:93,условия!$7:$7,"&lt;="&amp;KH$8,условия!$8:$8,"&gt;="&amp;KH$8))</f>
        <v>854.79452054794535</v>
      </c>
      <c r="KI246" s="21">
        <f>IF(KI$8="",0,KI192*(условия!$R$89/365)*SUMIFS(условия!93:93,условия!$7:$7,"&lt;="&amp;KI$8,условия!$8:$8,"&gt;="&amp;KI$8))</f>
        <v>854.79452054794535</v>
      </c>
      <c r="KJ246" s="21">
        <f>IF(KJ$8="",0,KJ192*(условия!$R$89/365)*SUMIFS(условия!93:93,условия!$7:$7,"&lt;="&amp;KJ$8,условия!$8:$8,"&gt;="&amp;KJ$8))</f>
        <v>854.79452054794535</v>
      </c>
      <c r="KK246" s="21">
        <f>IF(KK$8="",0,KK192*(условия!$R$89/365)*SUMIFS(условия!93:93,условия!$7:$7,"&lt;="&amp;KK$8,условия!$8:$8,"&gt;="&amp;KK$8))</f>
        <v>854.79452054794535</v>
      </c>
      <c r="KL246" s="21">
        <f>IF(KL$8="",0,KL192*(условия!$R$89/365)*SUMIFS(условия!93:93,условия!$7:$7,"&lt;="&amp;KL$8,условия!$8:$8,"&gt;="&amp;KL$8))</f>
        <v>854.79452054794535</v>
      </c>
      <c r="KM246" s="21">
        <f>IF(KM$8="",0,KM192*(условия!$R$89/365)*SUMIFS(условия!93:93,условия!$7:$7,"&lt;="&amp;KM$8,условия!$8:$8,"&gt;="&amp;KM$8))</f>
        <v>854.79452054794535</v>
      </c>
      <c r="KN246" s="21">
        <f>IF(KN$8="",0,KN192*(условия!$R$89/365)*SUMIFS(условия!93:93,условия!$7:$7,"&lt;="&amp;KN$8,условия!$8:$8,"&gt;="&amp;KN$8))</f>
        <v>854.79452054794535</v>
      </c>
      <c r="KO246" s="21">
        <f>IF(KO$8="",0,KO192*(условия!$R$89/365)*SUMIFS(условия!93:93,условия!$7:$7,"&lt;="&amp;KO$8,условия!$8:$8,"&gt;="&amp;KO$8))</f>
        <v>854.79452054794535</v>
      </c>
      <c r="KP246" s="21">
        <f>IF(KP$8="",0,KP192*(условия!$R$89/365)*SUMIFS(условия!93:93,условия!$7:$7,"&lt;="&amp;KP$8,условия!$8:$8,"&gt;="&amp;KP$8))</f>
        <v>854.79452054794535</v>
      </c>
      <c r="KQ246" s="21">
        <f>IF(KQ$8="",0,KQ192*(условия!$R$89/365)*SUMIFS(условия!93:93,условия!$7:$7,"&lt;="&amp;KQ$8,условия!$8:$8,"&gt;="&amp;KQ$8))</f>
        <v>854.79452054794535</v>
      </c>
      <c r="KR246" s="21">
        <f>IF(KR$8="",0,KR192*(условия!$R$89/365)*SUMIFS(условия!93:93,условия!$7:$7,"&lt;="&amp;KR$8,условия!$8:$8,"&gt;="&amp;KR$8))</f>
        <v>854.79452054794535</v>
      </c>
      <c r="KS246" s="21">
        <f>IF(KS$8="",0,KS192*(условия!$R$89/365)*SUMIFS(условия!93:93,условия!$7:$7,"&lt;="&amp;KS$8,условия!$8:$8,"&gt;="&amp;KS$8))</f>
        <v>854.79452054794535</v>
      </c>
      <c r="KT246" s="21">
        <f>IF(KT$8="",0,KT192*(условия!$R$89/365)*SUMIFS(условия!93:93,условия!$7:$7,"&lt;="&amp;KT$8,условия!$8:$8,"&gt;="&amp;KT$8))</f>
        <v>854.79452054794535</v>
      </c>
      <c r="KU246" s="21">
        <f>IF(KU$8="",0,KU192*(условия!$R$89/365)*SUMIFS(условия!93:93,условия!$7:$7,"&lt;="&amp;KU$8,условия!$8:$8,"&gt;="&amp;KU$8))</f>
        <v>854.79452054794535</v>
      </c>
      <c r="KV246" s="21">
        <f>IF(KV$8="",0,KV192*(условия!$R$89/365)*SUMIFS(условия!93:93,условия!$7:$7,"&lt;="&amp;KV$8,условия!$8:$8,"&gt;="&amp;KV$8))</f>
        <v>854.79452054794535</v>
      </c>
      <c r="KW246" s="21">
        <f>IF(KW$8="",0,KW192*(условия!$R$89/365)*SUMIFS(условия!93:93,условия!$7:$7,"&lt;="&amp;KW$8,условия!$8:$8,"&gt;="&amp;KW$8))</f>
        <v>854.79452054794535</v>
      </c>
      <c r="KX246" s="21">
        <f>IF(KX$8="",0,KX192*(условия!$R$89/365)*SUMIFS(условия!93:93,условия!$7:$7,"&lt;="&amp;KX$8,условия!$8:$8,"&gt;="&amp;KX$8))</f>
        <v>854.79452054794535</v>
      </c>
      <c r="KY246" s="21">
        <f>IF(KY$8="",0,KY192*(условия!$R$89/365)*SUMIFS(условия!93:93,условия!$7:$7,"&lt;="&amp;KY$8,условия!$8:$8,"&gt;="&amp;KY$8))</f>
        <v>854.79452054794535</v>
      </c>
      <c r="KZ246" s="21">
        <f>IF(KZ$8="",0,KZ192*(условия!$R$89/365)*SUMIFS(условия!93:93,условия!$7:$7,"&lt;="&amp;KZ$8,условия!$8:$8,"&gt;="&amp;KZ$8))</f>
        <v>854.79452054794535</v>
      </c>
      <c r="LA246" s="21">
        <f>IF(LA$8="",0,LA192*(условия!$R$89/365)*SUMIFS(условия!93:93,условия!$7:$7,"&lt;="&amp;LA$8,условия!$8:$8,"&gt;="&amp;LA$8))</f>
        <v>789.04109589041104</v>
      </c>
      <c r="LB246" s="21">
        <f>IF(LB$8="",0,LB192*(условия!$R$89/365)*SUMIFS(условия!93:93,условия!$7:$7,"&lt;="&amp;LB$8,условия!$8:$8,"&gt;="&amp;LB$8))</f>
        <v>789.04109589041104</v>
      </c>
      <c r="LC246" s="21">
        <f>IF(LC$8="",0,LC192*(условия!$R$89/365)*SUMIFS(условия!93:93,условия!$7:$7,"&lt;="&amp;LC$8,условия!$8:$8,"&gt;="&amp;LC$8))</f>
        <v>789.04109589041104</v>
      </c>
      <c r="LD246" s="21">
        <f>IF(LD$8="",0,LD192*(условия!$R$89/365)*SUMIFS(условия!93:93,условия!$7:$7,"&lt;="&amp;LD$8,условия!$8:$8,"&gt;="&amp;LD$8))</f>
        <v>789.04109589041104</v>
      </c>
      <c r="LE246" s="21">
        <f>IF(LE$8="",0,LE192*(условия!$R$89/365)*SUMIFS(условия!93:93,условия!$7:$7,"&lt;="&amp;LE$8,условия!$8:$8,"&gt;="&amp;LE$8))</f>
        <v>789.04109589041104</v>
      </c>
      <c r="LF246" s="21">
        <f>IF(LF$8="",0,LF192*(условия!$R$89/365)*SUMIFS(условия!93:93,условия!$7:$7,"&lt;="&amp;LF$8,условия!$8:$8,"&gt;="&amp;LF$8))</f>
        <v>789.04109589041104</v>
      </c>
      <c r="LG246" s="21">
        <f>IF(LG$8="",0,LG192*(условия!$R$89/365)*SUMIFS(условия!93:93,условия!$7:$7,"&lt;="&amp;LG$8,условия!$8:$8,"&gt;="&amp;LG$8))</f>
        <v>789.04109589041104</v>
      </c>
      <c r="LH246" s="21">
        <f>IF(LH$8="",0,LH192*(условия!$R$89/365)*SUMIFS(условия!93:93,условия!$7:$7,"&lt;="&amp;LH$8,условия!$8:$8,"&gt;="&amp;LH$8))</f>
        <v>789.04109589041104</v>
      </c>
      <c r="LI246" s="21">
        <f>IF(LI$8="",0,LI192*(условия!$R$89/365)*SUMIFS(условия!93:93,условия!$7:$7,"&lt;="&amp;LI$8,условия!$8:$8,"&gt;="&amp;LI$8))</f>
        <v>789.04109589041104</v>
      </c>
      <c r="LJ246" s="21">
        <f>IF(LJ$8="",0,LJ192*(условия!$R$89/365)*SUMIFS(условия!93:93,условия!$7:$7,"&lt;="&amp;LJ$8,условия!$8:$8,"&gt;="&amp;LJ$8))</f>
        <v>789.04109589041104</v>
      </c>
      <c r="LK246" s="21">
        <f>IF(LK$8="",0,LK192*(условия!$R$89/365)*SUMIFS(условия!93:93,условия!$7:$7,"&lt;="&amp;LK$8,условия!$8:$8,"&gt;="&amp;LK$8))</f>
        <v>789.04109589041104</v>
      </c>
      <c r="LL246" s="21">
        <f>IF(LL$8="",0,LL192*(условия!$R$89/365)*SUMIFS(условия!93:93,условия!$7:$7,"&lt;="&amp;LL$8,условия!$8:$8,"&gt;="&amp;LL$8))</f>
        <v>789.04109589041104</v>
      </c>
      <c r="LM246" s="21">
        <f>IF(LM$8="",0,LM192*(условия!$R$89/365)*SUMIFS(условия!93:93,условия!$7:$7,"&lt;="&amp;LM$8,условия!$8:$8,"&gt;="&amp;LM$8))</f>
        <v>789.04109589041104</v>
      </c>
      <c r="LN246" s="21">
        <f>IF(LN$8="",0,LN192*(условия!$R$89/365)*SUMIFS(условия!93:93,условия!$7:$7,"&lt;="&amp;LN$8,условия!$8:$8,"&gt;="&amp;LN$8))</f>
        <v>789.04109589041104</v>
      </c>
      <c r="LO246" s="21">
        <f>IF(LO$8="",0,LO192*(условия!$R$89/365)*SUMIFS(условия!93:93,условия!$7:$7,"&lt;="&amp;LO$8,условия!$8:$8,"&gt;="&amp;LO$8))</f>
        <v>789.04109589041104</v>
      </c>
      <c r="LP246" s="21">
        <f>IF(LP$8="",0,LP192*(условия!$R$89/365)*SUMIFS(условия!93:93,условия!$7:$7,"&lt;="&amp;LP$8,условия!$8:$8,"&gt;="&amp;LP$8))</f>
        <v>789.04109589041104</v>
      </c>
      <c r="LQ246" s="21">
        <f>IF(LQ$8="",0,LQ192*(условия!$R$89/365)*SUMIFS(условия!93:93,условия!$7:$7,"&lt;="&amp;LQ$8,условия!$8:$8,"&gt;="&amp;LQ$8))</f>
        <v>789.04109589041104</v>
      </c>
      <c r="LR246" s="21">
        <f>IF(LR$8="",0,LR192*(условия!$R$89/365)*SUMIFS(условия!93:93,условия!$7:$7,"&lt;="&amp;LR$8,условия!$8:$8,"&gt;="&amp;LR$8))</f>
        <v>789.04109589041104</v>
      </c>
      <c r="LS246" s="21">
        <f>IF(LS$8="",0,LS192*(условия!$R$89/365)*SUMIFS(условия!93:93,условия!$7:$7,"&lt;="&amp;LS$8,условия!$8:$8,"&gt;="&amp;LS$8))</f>
        <v>789.04109589041104</v>
      </c>
      <c r="LT246" s="21">
        <f>IF(LT$8="",0,LT192*(условия!$R$89/365)*SUMIFS(условия!93:93,условия!$7:$7,"&lt;="&amp;LT$8,условия!$8:$8,"&gt;="&amp;LT$8))</f>
        <v>789.04109589041104</v>
      </c>
      <c r="LU246" s="21">
        <f>IF(LU$8="",0,LU192*(условия!$R$89/365)*SUMIFS(условия!93:93,условия!$7:$7,"&lt;="&amp;LU$8,условия!$8:$8,"&gt;="&amp;LU$8))</f>
        <v>789.04109589041104</v>
      </c>
      <c r="LV246" s="21">
        <f>IF(LV$8="",0,LV192*(условия!$R$89/365)*SUMIFS(условия!93:93,условия!$7:$7,"&lt;="&amp;LV$8,условия!$8:$8,"&gt;="&amp;LV$8))</f>
        <v>789.04109589041104</v>
      </c>
      <c r="LW246" s="21">
        <f>IF(LW$8="",0,LW192*(условия!$R$89/365)*SUMIFS(условия!93:93,условия!$7:$7,"&lt;="&amp;LW$8,условия!$8:$8,"&gt;="&amp;LW$8))</f>
        <v>789.04109589041104</v>
      </c>
      <c r="LX246" s="21">
        <f>IF(LX$8="",0,LX192*(условия!$R$89/365)*SUMIFS(условия!93:93,условия!$7:$7,"&lt;="&amp;LX$8,условия!$8:$8,"&gt;="&amp;LX$8))</f>
        <v>789.04109589041104</v>
      </c>
      <c r="LY246" s="21">
        <f>IF(LY$8="",0,LY192*(условия!$R$89/365)*SUMIFS(условия!93:93,условия!$7:$7,"&lt;="&amp;LY$8,условия!$8:$8,"&gt;="&amp;LY$8))</f>
        <v>789.04109589041104</v>
      </c>
      <c r="LZ246" s="21">
        <f>IF(LZ$8="",0,LZ192*(условия!$R$89/365)*SUMIFS(условия!93:93,условия!$7:$7,"&lt;="&amp;LZ$8,условия!$8:$8,"&gt;="&amp;LZ$8))</f>
        <v>789.04109589041104</v>
      </c>
      <c r="MA246" s="21">
        <f>IF(MA$8="",0,MA192*(условия!$R$89/365)*SUMIFS(условия!93:93,условия!$7:$7,"&lt;="&amp;MA$8,условия!$8:$8,"&gt;="&amp;MA$8))</f>
        <v>789.04109589041104</v>
      </c>
      <c r="MB246" s="21">
        <f>IF(MB$8="",0,MB192*(условия!$R$89/365)*SUMIFS(условия!93:93,условия!$7:$7,"&lt;="&amp;MB$8,условия!$8:$8,"&gt;="&amp;MB$8))</f>
        <v>789.04109589041104</v>
      </c>
      <c r="MC246" s="21">
        <f>IF(MC$8="",0,MC192*(условия!$R$89/365)*SUMIFS(условия!93:93,условия!$7:$7,"&lt;="&amp;MC$8,условия!$8:$8,"&gt;="&amp;MC$8))</f>
        <v>789.04109589041104</v>
      </c>
      <c r="MD246" s="21">
        <f>IF(MD$8="",0,MD192*(условия!$R$89/365)*SUMIFS(условия!93:93,условия!$7:$7,"&lt;="&amp;MD$8,условия!$8:$8,"&gt;="&amp;MD$8))</f>
        <v>789.04109589041104</v>
      </c>
      <c r="ME246" s="21">
        <f>IF(ME$8="",0,ME192*(условия!$R$89/365)*SUMIFS(условия!93:93,условия!$7:$7,"&lt;="&amp;ME$8,условия!$8:$8,"&gt;="&amp;ME$8))</f>
        <v>613.69863013698637</v>
      </c>
      <c r="MF246" s="21">
        <f>IF(MF$8="",0,MF192*(условия!$R$89/365)*SUMIFS(условия!93:93,условия!$7:$7,"&lt;="&amp;MF$8,условия!$8:$8,"&gt;="&amp;MF$8))</f>
        <v>613.69863013698637</v>
      </c>
      <c r="MG246" s="21">
        <f>IF(MG$8="",0,MG192*(условия!$R$89/365)*SUMIFS(условия!93:93,условия!$7:$7,"&lt;="&amp;MG$8,условия!$8:$8,"&gt;="&amp;MG$8))</f>
        <v>613.69863013698637</v>
      </c>
      <c r="MH246" s="21">
        <f>IF(MH$8="",0,MH192*(условия!$R$89/365)*SUMIFS(условия!93:93,условия!$7:$7,"&lt;="&amp;MH$8,условия!$8:$8,"&gt;="&amp;MH$8))</f>
        <v>613.69863013698637</v>
      </c>
      <c r="MI246" s="21">
        <f>IF(MI$8="",0,MI192*(условия!$R$89/365)*SUMIFS(условия!93:93,условия!$7:$7,"&lt;="&amp;MI$8,условия!$8:$8,"&gt;="&amp;MI$8))</f>
        <v>613.69863013698637</v>
      </c>
      <c r="MJ246" s="21">
        <f>IF(MJ$8="",0,MJ192*(условия!$R$89/365)*SUMIFS(условия!93:93,условия!$7:$7,"&lt;="&amp;MJ$8,условия!$8:$8,"&gt;="&amp;MJ$8))</f>
        <v>613.69863013698637</v>
      </c>
      <c r="MK246" s="21">
        <f>IF(MK$8="",0,MK192*(условия!$R$89/365)*SUMIFS(условия!93:93,условия!$7:$7,"&lt;="&amp;MK$8,условия!$8:$8,"&gt;="&amp;MK$8))</f>
        <v>613.69863013698637</v>
      </c>
      <c r="ML246" s="21">
        <f>IF(ML$8="",0,ML192*(условия!$R$89/365)*SUMIFS(условия!93:93,условия!$7:$7,"&lt;="&amp;ML$8,условия!$8:$8,"&gt;="&amp;ML$8))</f>
        <v>613.69863013698637</v>
      </c>
      <c r="MM246" s="21">
        <f>IF(MM$8="",0,MM192*(условия!$R$89/365)*SUMIFS(условия!93:93,условия!$7:$7,"&lt;="&amp;MM$8,условия!$8:$8,"&gt;="&amp;MM$8))</f>
        <v>613.69863013698637</v>
      </c>
      <c r="MN246" s="21">
        <f>IF(MN$8="",0,MN192*(условия!$R$89/365)*SUMIFS(условия!93:93,условия!$7:$7,"&lt;="&amp;MN$8,условия!$8:$8,"&gt;="&amp;MN$8))</f>
        <v>613.69863013698637</v>
      </c>
      <c r="MO246" s="21">
        <f>IF(MO$8="",0,MO192*(условия!$R$89/365)*SUMIFS(условия!93:93,условия!$7:$7,"&lt;="&amp;MO$8,условия!$8:$8,"&gt;="&amp;MO$8))</f>
        <v>613.69863013698637</v>
      </c>
      <c r="MP246" s="21">
        <f>IF(MP$8="",0,MP192*(условия!$R$89/365)*SUMIFS(условия!93:93,условия!$7:$7,"&lt;="&amp;MP$8,условия!$8:$8,"&gt;="&amp;MP$8))</f>
        <v>613.69863013698637</v>
      </c>
      <c r="MQ246" s="21">
        <f>IF(MQ$8="",0,MQ192*(условия!$R$89/365)*SUMIFS(условия!93:93,условия!$7:$7,"&lt;="&amp;MQ$8,условия!$8:$8,"&gt;="&amp;MQ$8))</f>
        <v>613.69863013698637</v>
      </c>
      <c r="MR246" s="21">
        <f>IF(MR$8="",0,MR192*(условия!$R$89/365)*SUMIFS(условия!93:93,условия!$7:$7,"&lt;="&amp;MR$8,условия!$8:$8,"&gt;="&amp;MR$8))</f>
        <v>613.69863013698637</v>
      </c>
      <c r="MS246" s="21">
        <f>IF(MS$8="",0,MS192*(условия!$R$89/365)*SUMIFS(условия!93:93,условия!$7:$7,"&lt;="&amp;MS$8,условия!$8:$8,"&gt;="&amp;MS$8))</f>
        <v>613.69863013698637</v>
      </c>
      <c r="MT246" s="21">
        <f>IF(MT$8="",0,MT192*(условия!$R$89/365)*SUMIFS(условия!93:93,условия!$7:$7,"&lt;="&amp;MT$8,условия!$8:$8,"&gt;="&amp;MT$8))</f>
        <v>613.69863013698637</v>
      </c>
      <c r="MU246" s="21">
        <f>IF(MU$8="",0,MU192*(условия!$R$89/365)*SUMIFS(условия!93:93,условия!$7:$7,"&lt;="&amp;MU$8,условия!$8:$8,"&gt;="&amp;MU$8))</f>
        <v>613.69863013698637</v>
      </c>
      <c r="MV246" s="21">
        <f>IF(MV$8="",0,MV192*(условия!$R$89/365)*SUMIFS(условия!93:93,условия!$7:$7,"&lt;="&amp;MV$8,условия!$8:$8,"&gt;="&amp;MV$8))</f>
        <v>613.69863013698637</v>
      </c>
      <c r="MW246" s="21">
        <f>IF(MW$8="",0,MW192*(условия!$R$89/365)*SUMIFS(условия!93:93,условия!$7:$7,"&lt;="&amp;MW$8,условия!$8:$8,"&gt;="&amp;MW$8))</f>
        <v>613.69863013698637</v>
      </c>
      <c r="MX246" s="21">
        <f>IF(MX$8="",0,MX192*(условия!$R$89/365)*SUMIFS(условия!93:93,условия!$7:$7,"&lt;="&amp;MX$8,условия!$8:$8,"&gt;="&amp;MX$8))</f>
        <v>613.69863013698637</v>
      </c>
      <c r="MY246" s="21">
        <f>IF(MY$8="",0,MY192*(условия!$R$89/365)*SUMIFS(условия!93:93,условия!$7:$7,"&lt;="&amp;MY$8,условия!$8:$8,"&gt;="&amp;MY$8))</f>
        <v>613.69863013698637</v>
      </c>
      <c r="MZ246" s="21">
        <f>IF(MZ$8="",0,MZ192*(условия!$R$89/365)*SUMIFS(условия!93:93,условия!$7:$7,"&lt;="&amp;MZ$8,условия!$8:$8,"&gt;="&amp;MZ$8))</f>
        <v>613.69863013698637</v>
      </c>
      <c r="NA246" s="21">
        <f>IF(NA$8="",0,NA192*(условия!$R$89/365)*SUMIFS(условия!93:93,условия!$7:$7,"&lt;="&amp;NA$8,условия!$8:$8,"&gt;="&amp;NA$8))</f>
        <v>613.69863013698637</v>
      </c>
      <c r="NB246" s="21">
        <f>IF(NB$8="",0,NB192*(условия!$R$89/365)*SUMIFS(условия!93:93,условия!$7:$7,"&lt;="&amp;NB$8,условия!$8:$8,"&gt;="&amp;NB$8))</f>
        <v>613.69863013698637</v>
      </c>
      <c r="NC246" s="21">
        <f>IF(NC$8="",0,NC192*(условия!$R$89/365)*SUMIFS(условия!93:93,условия!$7:$7,"&lt;="&amp;NC$8,условия!$8:$8,"&gt;="&amp;NC$8))</f>
        <v>613.69863013698637</v>
      </c>
      <c r="ND246" s="21">
        <f>IF(ND$8="",0,ND192*(условия!$R$89/365)*SUMIFS(условия!93:93,условия!$7:$7,"&lt;="&amp;ND$8,условия!$8:$8,"&gt;="&amp;ND$8))</f>
        <v>613.69863013698637</v>
      </c>
      <c r="NE246" s="21">
        <f>IF(NE$8="",0,NE192*(условия!$R$89/365)*SUMIFS(условия!93:93,условия!$7:$7,"&lt;="&amp;NE$8,условия!$8:$8,"&gt;="&amp;NE$8))</f>
        <v>613.69863013698637</v>
      </c>
      <c r="NF246" s="21">
        <f>IF(NF$8="",0,NF192*(условия!$R$89/365)*SUMIFS(условия!93:93,условия!$7:$7,"&lt;="&amp;NF$8,условия!$8:$8,"&gt;="&amp;NF$8))</f>
        <v>613.69863013698637</v>
      </c>
      <c r="NG246" s="21">
        <f>IF(NG$8="",0,NG192*(условия!$R$89/365)*SUMIFS(условия!93:93,условия!$7:$7,"&lt;="&amp;NG$8,условия!$8:$8,"&gt;="&amp;NG$8))</f>
        <v>613.69863013698637</v>
      </c>
      <c r="NH246" s="21">
        <f>IF(NH$8="",0,NH192*(условия!$R$89/365)*SUMIFS(условия!93:93,условия!$7:$7,"&lt;="&amp;NH$8,условия!$8:$8,"&gt;="&amp;NH$8))</f>
        <v>613.69863013698637</v>
      </c>
      <c r="NI246" s="21">
        <f>IF(NI$8="",0,NI192*(условия!$R$89/365)*SUMIFS(условия!93:93,условия!$7:$7,"&lt;="&amp;NI$8,условия!$8:$8,"&gt;="&amp;NI$8))</f>
        <v>613.69863013698637</v>
      </c>
      <c r="NJ246" s="21">
        <f>IF(NJ$8="",0,NJ192*(условия!$R$89/365)*SUMIFS(условия!93:93,условия!$7:$7,"&lt;="&amp;NJ$8,условия!$8:$8,"&gt;="&amp;NJ$8))</f>
        <v>666.30136986301397</v>
      </c>
      <c r="NK246" s="21">
        <f>IF(NK$8="",0,NK192*(условия!$R$89/365)*SUMIFS(условия!93:93,условия!$7:$7,"&lt;="&amp;NK$8,условия!$8:$8,"&gt;="&amp;NK$8))</f>
        <v>666.30136986301397</v>
      </c>
      <c r="NL246" s="21">
        <f>IF(NL$8="",0,NL192*(условия!$R$89/365)*SUMIFS(условия!93:93,условия!$7:$7,"&lt;="&amp;NL$8,условия!$8:$8,"&gt;="&amp;NL$8))</f>
        <v>666.30136986301397</v>
      </c>
      <c r="NM246" s="21">
        <f>IF(NM$8="",0,NM192*(условия!$R$89/365)*SUMIFS(условия!93:93,условия!$7:$7,"&lt;="&amp;NM$8,условия!$8:$8,"&gt;="&amp;NM$8))</f>
        <v>666.30136986301397</v>
      </c>
      <c r="NN246" s="21">
        <f>IF(NN$8="",0,NN192*(условия!$R$89/365)*SUMIFS(условия!93:93,условия!$7:$7,"&lt;="&amp;NN$8,условия!$8:$8,"&gt;="&amp;NN$8))</f>
        <v>666.30136986301397</v>
      </c>
      <c r="NO246" s="21">
        <f>IF(NO$8="",0,NO192*(условия!$R$89/365)*SUMIFS(условия!93:93,условия!$7:$7,"&lt;="&amp;NO$8,условия!$8:$8,"&gt;="&amp;NO$8))</f>
        <v>666.30136986301397</v>
      </c>
      <c r="NP246" s="21">
        <f>IF(NP$8="",0,NP192*(условия!$R$89/365)*SUMIFS(условия!93:93,условия!$7:$7,"&lt;="&amp;NP$8,условия!$8:$8,"&gt;="&amp;NP$8))</f>
        <v>666.30136986301397</v>
      </c>
      <c r="NQ246" s="21">
        <f>IF(NQ$8="",0,NQ192*(условия!$R$89/365)*SUMIFS(условия!93:93,условия!$7:$7,"&lt;="&amp;NQ$8,условия!$8:$8,"&gt;="&amp;NQ$8))</f>
        <v>666.30136986301397</v>
      </c>
      <c r="NR246" s="21">
        <f>IF(NR$8="",0,NR192*(условия!$R$89/365)*SUMIFS(условия!93:93,условия!$7:$7,"&lt;="&amp;NR$8,условия!$8:$8,"&gt;="&amp;NR$8))</f>
        <v>666.30136986301397</v>
      </c>
      <c r="NS246" s="21">
        <f>IF(NS$8="",0,NS192*(условия!$R$89/365)*SUMIFS(условия!93:93,условия!$7:$7,"&lt;="&amp;NS$8,условия!$8:$8,"&gt;="&amp;NS$8))</f>
        <v>666.30136986301397</v>
      </c>
      <c r="NT246" s="21">
        <f>IF(NT$8="",0,NT192*(условия!$R$89/365)*SUMIFS(условия!93:93,условия!$7:$7,"&lt;="&amp;NT$8,условия!$8:$8,"&gt;="&amp;NT$8))</f>
        <v>666.30136986301397</v>
      </c>
      <c r="NU246" s="21">
        <f>IF(NU$8="",0,NU192*(условия!$R$89/365)*SUMIFS(условия!93:93,условия!$7:$7,"&lt;="&amp;NU$8,условия!$8:$8,"&gt;="&amp;NU$8))</f>
        <v>666.30136986301397</v>
      </c>
      <c r="NV246" s="21">
        <f>IF(NV$8="",0,NV192*(условия!$R$89/365)*SUMIFS(условия!93:93,условия!$7:$7,"&lt;="&amp;NV$8,условия!$8:$8,"&gt;="&amp;NV$8))</f>
        <v>666.30136986301397</v>
      </c>
      <c r="NW246" s="21">
        <f>IF(NW$8="",0,NW192*(условия!$R$89/365)*SUMIFS(условия!93:93,условия!$7:$7,"&lt;="&amp;NW$8,условия!$8:$8,"&gt;="&amp;NW$8))</f>
        <v>666.30136986301397</v>
      </c>
      <c r="NX246" s="21">
        <f>IF(NX$8="",0,NX192*(условия!$R$89/365)*SUMIFS(условия!93:93,условия!$7:$7,"&lt;="&amp;NX$8,условия!$8:$8,"&gt;="&amp;NX$8))</f>
        <v>666.30136986301397</v>
      </c>
      <c r="NY246" s="21">
        <f>IF(NY$8="",0,NY192*(условия!$R$89/365)*SUMIFS(условия!93:93,условия!$7:$7,"&lt;="&amp;NY$8,условия!$8:$8,"&gt;="&amp;NY$8))</f>
        <v>666.30136986301397</v>
      </c>
      <c r="NZ246" s="21">
        <f>IF(NZ$8="",0,NZ192*(условия!$R$89/365)*SUMIFS(условия!93:93,условия!$7:$7,"&lt;="&amp;NZ$8,условия!$8:$8,"&gt;="&amp;NZ$8))</f>
        <v>666.30136986301397</v>
      </c>
      <c r="OA246" s="21">
        <f>IF(OA$8="",0,OA192*(условия!$R$89/365)*SUMIFS(условия!93:93,условия!$7:$7,"&lt;="&amp;OA$8,условия!$8:$8,"&gt;="&amp;OA$8))</f>
        <v>666.30136986301397</v>
      </c>
      <c r="OB246" s="21">
        <f>IF(OB$8="",0,OB192*(условия!$R$89/365)*SUMIFS(условия!93:93,условия!$7:$7,"&lt;="&amp;OB$8,условия!$8:$8,"&gt;="&amp;OB$8))</f>
        <v>666.30136986301397</v>
      </c>
      <c r="OC246" s="21">
        <f>IF(OC$8="",0,OC192*(условия!$R$89/365)*SUMIFS(условия!93:93,условия!$7:$7,"&lt;="&amp;OC$8,условия!$8:$8,"&gt;="&amp;OC$8))</f>
        <v>666.30136986301397</v>
      </c>
      <c r="OD246" s="21">
        <f>IF(OD$8="",0,OD192*(условия!$R$89/365)*SUMIFS(условия!93:93,условия!$7:$7,"&lt;="&amp;OD$8,условия!$8:$8,"&gt;="&amp;OD$8))</f>
        <v>666.30136986301397</v>
      </c>
      <c r="OE246" s="21">
        <f>IF(OE$8="",0,OE192*(условия!$R$89/365)*SUMIFS(условия!93:93,условия!$7:$7,"&lt;="&amp;OE$8,условия!$8:$8,"&gt;="&amp;OE$8))</f>
        <v>666.30136986301397</v>
      </c>
      <c r="OF246" s="21">
        <f>IF(OF$8="",0,OF192*(условия!$R$89/365)*SUMIFS(условия!93:93,условия!$7:$7,"&lt;="&amp;OF$8,условия!$8:$8,"&gt;="&amp;OF$8))</f>
        <v>666.30136986301397</v>
      </c>
      <c r="OG246" s="21">
        <f>IF(OG$8="",0,OG192*(условия!$R$89/365)*SUMIFS(условия!93:93,условия!$7:$7,"&lt;="&amp;OG$8,условия!$8:$8,"&gt;="&amp;OG$8))</f>
        <v>666.30136986301397</v>
      </c>
      <c r="OH246" s="21">
        <f>IF(OH$8="",0,OH192*(условия!$R$89/365)*SUMIFS(условия!93:93,условия!$7:$7,"&lt;="&amp;OH$8,условия!$8:$8,"&gt;="&amp;OH$8))</f>
        <v>666.30136986301397</v>
      </c>
      <c r="OI246" s="21">
        <f>IF(OI$8="",0,OI192*(условия!$R$89/365)*SUMIFS(условия!93:93,условия!$7:$7,"&lt;="&amp;OI$8,условия!$8:$8,"&gt;="&amp;OI$8))</f>
        <v>666.30136986301397</v>
      </c>
      <c r="OJ246" s="21">
        <f>IF(OJ$8="",0,OJ192*(условия!$R$89/365)*SUMIFS(условия!93:93,условия!$7:$7,"&lt;="&amp;OJ$8,условия!$8:$8,"&gt;="&amp;OJ$8))</f>
        <v>666.30136986301397</v>
      </c>
      <c r="OK246" s="21">
        <f>IF(OK$8="",0,OK192*(условия!$R$89/365)*SUMIFS(условия!93:93,условия!$7:$7,"&lt;="&amp;OK$8,условия!$8:$8,"&gt;="&amp;OK$8))</f>
        <v>666.30136986301397</v>
      </c>
      <c r="OL246" s="21">
        <f>IF(OL$8="",0,OL192*(условия!$R$89/365)*SUMIFS(условия!93:93,условия!$7:$7,"&lt;="&amp;OL$8,условия!$8:$8,"&gt;="&amp;OL$8))</f>
        <v>666.30136986301397</v>
      </c>
      <c r="OM246" s="21">
        <f>IF(OM$8="",0,OM192*(условия!$R$89/365)*SUMIFS(условия!93:93,условия!$7:$7,"&lt;="&amp;OM$8,условия!$8:$8,"&gt;="&amp;OM$8))</f>
        <v>666.30136986301397</v>
      </c>
      <c r="ON246" s="21">
        <f>IF(ON$8="",0,ON192*(условия!$R$89/365)*SUMIFS(условия!93:93,условия!$7:$7,"&lt;="&amp;ON$8,условия!$8:$8,"&gt;="&amp;ON$8))</f>
        <v>718.90410958904147</v>
      </c>
      <c r="OO246" s="21">
        <f>IF(OO$8="",0,OO192*(условия!$R$89/365)*SUMIFS(условия!93:93,условия!$7:$7,"&lt;="&amp;OO$8,условия!$8:$8,"&gt;="&amp;OO$8))</f>
        <v>718.90410958904147</v>
      </c>
      <c r="OP246" s="21">
        <f>IF(OP$8="",0,OP192*(условия!$R$89/365)*SUMIFS(условия!93:93,условия!$7:$7,"&lt;="&amp;OP$8,условия!$8:$8,"&gt;="&amp;OP$8))</f>
        <v>718.90410958904147</v>
      </c>
      <c r="OQ246" s="21">
        <f>IF(OQ$8="",0,OQ192*(условия!$R$89/365)*SUMIFS(условия!93:93,условия!$7:$7,"&lt;="&amp;OQ$8,условия!$8:$8,"&gt;="&amp;OQ$8))</f>
        <v>718.90410958904147</v>
      </c>
      <c r="OR246" s="21">
        <f>IF(OR$8="",0,OR192*(условия!$R$89/365)*SUMIFS(условия!93:93,условия!$7:$7,"&lt;="&amp;OR$8,условия!$8:$8,"&gt;="&amp;OR$8))</f>
        <v>718.90410958904147</v>
      </c>
      <c r="OS246" s="21">
        <f>IF(OS$8="",0,OS192*(условия!$R$89/365)*SUMIFS(условия!93:93,условия!$7:$7,"&lt;="&amp;OS$8,условия!$8:$8,"&gt;="&amp;OS$8))</f>
        <v>718.90410958904147</v>
      </c>
      <c r="OT246" s="21">
        <f>IF(OT$8="",0,OT192*(условия!$R$89/365)*SUMIFS(условия!93:93,условия!$7:$7,"&lt;="&amp;OT$8,условия!$8:$8,"&gt;="&amp;OT$8))</f>
        <v>718.90410958904147</v>
      </c>
      <c r="OU246" s="21">
        <f>IF(OU$8="",0,OU192*(условия!$R$89/365)*SUMIFS(условия!93:93,условия!$7:$7,"&lt;="&amp;OU$8,условия!$8:$8,"&gt;="&amp;OU$8))</f>
        <v>718.90410958904147</v>
      </c>
      <c r="OV246" s="21">
        <f>IF(OV$8="",0,OV192*(условия!$R$89/365)*SUMIFS(условия!93:93,условия!$7:$7,"&lt;="&amp;OV$8,условия!$8:$8,"&gt;="&amp;OV$8))</f>
        <v>718.90410958904147</v>
      </c>
      <c r="OW246" s="21">
        <f>IF(OW$8="",0,OW192*(условия!$R$89/365)*SUMIFS(условия!93:93,условия!$7:$7,"&lt;="&amp;OW$8,условия!$8:$8,"&gt;="&amp;OW$8))</f>
        <v>718.90410958904147</v>
      </c>
      <c r="OX246" s="21">
        <f>IF(OX$8="",0,OX192*(условия!$R$89/365)*SUMIFS(условия!93:93,условия!$7:$7,"&lt;="&amp;OX$8,условия!$8:$8,"&gt;="&amp;OX$8))</f>
        <v>718.90410958904147</v>
      </c>
      <c r="OY246" s="21">
        <f>IF(OY$8="",0,OY192*(условия!$R$89/365)*SUMIFS(условия!93:93,условия!$7:$7,"&lt;="&amp;OY$8,условия!$8:$8,"&gt;="&amp;OY$8))</f>
        <v>718.90410958904147</v>
      </c>
      <c r="OZ246" s="21">
        <f>IF(OZ$8="",0,OZ192*(условия!$R$89/365)*SUMIFS(условия!93:93,условия!$7:$7,"&lt;="&amp;OZ$8,условия!$8:$8,"&gt;="&amp;OZ$8))</f>
        <v>718.90410958904147</v>
      </c>
      <c r="PA246" s="21">
        <f>IF(PA$8="",0,PA192*(условия!$R$89/365)*SUMIFS(условия!93:93,условия!$7:$7,"&lt;="&amp;PA$8,условия!$8:$8,"&gt;="&amp;PA$8))</f>
        <v>718.90410958904147</v>
      </c>
      <c r="PB246" s="21">
        <f>IF(PB$8="",0,PB192*(условия!$R$89/365)*SUMIFS(условия!93:93,условия!$7:$7,"&lt;="&amp;PB$8,условия!$8:$8,"&gt;="&amp;PB$8))</f>
        <v>718.90410958904147</v>
      </c>
      <c r="PC246" s="21">
        <f>IF(PC$8="",0,PC192*(условия!$R$89/365)*SUMIFS(условия!93:93,условия!$7:$7,"&lt;="&amp;PC$8,условия!$8:$8,"&gt;="&amp;PC$8))</f>
        <v>718.90410958904147</v>
      </c>
      <c r="PD246" s="21">
        <f>IF(PD$8="",0,PD192*(условия!$R$89/365)*SUMIFS(условия!93:93,условия!$7:$7,"&lt;="&amp;PD$8,условия!$8:$8,"&gt;="&amp;PD$8))</f>
        <v>718.90410958904147</v>
      </c>
      <c r="PE246" s="21">
        <f>IF(PE$8="",0,PE192*(условия!$R$89/365)*SUMIFS(условия!93:93,условия!$7:$7,"&lt;="&amp;PE$8,условия!$8:$8,"&gt;="&amp;PE$8))</f>
        <v>718.90410958904147</v>
      </c>
      <c r="PF246" s="21">
        <f>IF(PF$8="",0,PF192*(условия!$R$89/365)*SUMIFS(условия!93:93,условия!$7:$7,"&lt;="&amp;PF$8,условия!$8:$8,"&gt;="&amp;PF$8))</f>
        <v>718.90410958904147</v>
      </c>
      <c r="PG246" s="21">
        <f>IF(PG$8="",0,PG192*(условия!$R$89/365)*SUMIFS(условия!93:93,условия!$7:$7,"&lt;="&amp;PG$8,условия!$8:$8,"&gt;="&amp;PG$8))</f>
        <v>718.90410958904147</v>
      </c>
      <c r="PH246" s="21">
        <f>IF(PH$8="",0,PH192*(условия!$R$89/365)*SUMIFS(условия!93:93,условия!$7:$7,"&lt;="&amp;PH$8,условия!$8:$8,"&gt;="&amp;PH$8))</f>
        <v>718.90410958904147</v>
      </c>
      <c r="PI246" s="21">
        <f>IF(PI$8="",0,PI192*(условия!$R$89/365)*SUMIFS(условия!93:93,условия!$7:$7,"&lt;="&amp;PI$8,условия!$8:$8,"&gt;="&amp;PI$8))</f>
        <v>718.90410958904147</v>
      </c>
      <c r="PJ246" s="21">
        <f>IF(PJ$8="",0,PJ192*(условия!$R$89/365)*SUMIFS(условия!93:93,условия!$7:$7,"&lt;="&amp;PJ$8,условия!$8:$8,"&gt;="&amp;PJ$8))</f>
        <v>718.90410958904147</v>
      </c>
      <c r="PK246" s="21">
        <f>IF(PK$8="",0,PK192*(условия!$R$89/365)*SUMIFS(условия!93:93,условия!$7:$7,"&lt;="&amp;PK$8,условия!$8:$8,"&gt;="&amp;PK$8))</f>
        <v>718.90410958904147</v>
      </c>
      <c r="PL246" s="21">
        <f>IF(PL$8="",0,PL192*(условия!$R$89/365)*SUMIFS(условия!93:93,условия!$7:$7,"&lt;="&amp;PL$8,условия!$8:$8,"&gt;="&amp;PL$8))</f>
        <v>718.90410958904147</v>
      </c>
      <c r="PM246" s="21">
        <f>IF(PM$8="",0,PM192*(условия!$R$89/365)*SUMIFS(условия!93:93,условия!$7:$7,"&lt;="&amp;PM$8,условия!$8:$8,"&gt;="&amp;PM$8))</f>
        <v>718.90410958904147</v>
      </c>
      <c r="PN246" s="21">
        <f>IF(PN$8="",0,PN192*(условия!$R$89/365)*SUMIFS(условия!93:93,условия!$7:$7,"&lt;="&amp;PN$8,условия!$8:$8,"&gt;="&amp;PN$8))</f>
        <v>718.90410958904147</v>
      </c>
      <c r="PO246" s="21">
        <f>IF(PO$8="",0,PO192*(условия!$R$89/365)*SUMIFS(условия!93:93,условия!$7:$7,"&lt;="&amp;PO$8,условия!$8:$8,"&gt;="&amp;PO$8))</f>
        <v>718.90410958904147</v>
      </c>
      <c r="PP246" s="21">
        <f>IF(PP$8="",0,PP192*(условия!$R$89/365)*SUMIFS(условия!93:93,условия!$7:$7,"&lt;="&amp;PP$8,условия!$8:$8,"&gt;="&amp;PP$8))</f>
        <v>718.90410958904147</v>
      </c>
      <c r="PQ246" s="21">
        <f>IF(PQ$8="",0,PQ192*(условия!$R$89/365)*SUMIFS(условия!93:93,условия!$7:$7,"&lt;="&amp;PQ$8,условия!$8:$8,"&gt;="&amp;PQ$8))</f>
        <v>718.90410958904147</v>
      </c>
      <c r="PR246" s="21">
        <f>IF(PR$8="",0,PR192*(условия!$R$89/365)*SUMIFS(условия!93:93,условия!$7:$7,"&lt;="&amp;PR$8,условия!$8:$8,"&gt;="&amp;PR$8))</f>
        <v>718.90410958904147</v>
      </c>
      <c r="PS246" s="21">
        <f>IF(PS$8="",0,PS192*(условия!$R$89/365)*SUMIFS(условия!93:93,условия!$7:$7,"&lt;="&amp;PS$8,условия!$8:$8,"&gt;="&amp;PS$8))</f>
        <v>683.83561643835628</v>
      </c>
      <c r="PT246" s="21">
        <f>IF(PT$8="",0,PT192*(условия!$R$89/365)*SUMIFS(условия!93:93,условия!$7:$7,"&lt;="&amp;PT$8,условия!$8:$8,"&gt;="&amp;PT$8))</f>
        <v>683.83561643835628</v>
      </c>
      <c r="PU246" s="21">
        <f>IF(PU$8="",0,PU192*(условия!$R$89/365)*SUMIFS(условия!93:93,условия!$7:$7,"&lt;="&amp;PU$8,условия!$8:$8,"&gt;="&amp;PU$8))</f>
        <v>683.83561643835628</v>
      </c>
      <c r="PV246" s="21">
        <f>IF(PV$8="",0,PV192*(условия!$R$89/365)*SUMIFS(условия!93:93,условия!$7:$7,"&lt;="&amp;PV$8,условия!$8:$8,"&gt;="&amp;PV$8))</f>
        <v>683.83561643835628</v>
      </c>
      <c r="PW246" s="21">
        <f>IF(PW$8="",0,PW192*(условия!$R$89/365)*SUMIFS(условия!93:93,условия!$7:$7,"&lt;="&amp;PW$8,условия!$8:$8,"&gt;="&amp;PW$8))</f>
        <v>683.83561643835628</v>
      </c>
      <c r="PX246" s="21">
        <f>IF(PX$8="",0,PX192*(условия!$R$89/365)*SUMIFS(условия!93:93,условия!$7:$7,"&lt;="&amp;PX$8,условия!$8:$8,"&gt;="&amp;PX$8))</f>
        <v>683.83561643835628</v>
      </c>
      <c r="PY246" s="21">
        <f>IF(PY$8="",0,PY192*(условия!$R$89/365)*SUMIFS(условия!93:93,условия!$7:$7,"&lt;="&amp;PY$8,условия!$8:$8,"&gt;="&amp;PY$8))</f>
        <v>683.83561643835628</v>
      </c>
      <c r="PZ246" s="21">
        <f>IF(PZ$8="",0,PZ192*(условия!$R$89/365)*SUMIFS(условия!93:93,условия!$7:$7,"&lt;="&amp;PZ$8,условия!$8:$8,"&gt;="&amp;PZ$8))</f>
        <v>683.83561643835628</v>
      </c>
      <c r="QA246" s="21">
        <f>IF(QA$8="",0,QA192*(условия!$R$89/365)*SUMIFS(условия!93:93,условия!$7:$7,"&lt;="&amp;QA$8,условия!$8:$8,"&gt;="&amp;QA$8))</f>
        <v>683.83561643835628</v>
      </c>
      <c r="QB246" s="21">
        <f>IF(QB$8="",0,QB192*(условия!$R$89/365)*SUMIFS(условия!93:93,условия!$7:$7,"&lt;="&amp;QB$8,условия!$8:$8,"&gt;="&amp;QB$8))</f>
        <v>683.83561643835628</v>
      </c>
      <c r="QC246" s="21">
        <f>IF(QC$8="",0,QC192*(условия!$R$89/365)*SUMIFS(условия!93:93,условия!$7:$7,"&lt;="&amp;QC$8,условия!$8:$8,"&gt;="&amp;QC$8))</f>
        <v>683.83561643835628</v>
      </c>
      <c r="QD246" s="21">
        <f>IF(QD$8="",0,QD192*(условия!$R$89/365)*SUMIFS(условия!93:93,условия!$7:$7,"&lt;="&amp;QD$8,условия!$8:$8,"&gt;="&amp;QD$8))</f>
        <v>683.83561643835628</v>
      </c>
      <c r="QE246" s="21">
        <f>IF(QE$8="",0,QE192*(условия!$R$89/365)*SUMIFS(условия!93:93,условия!$7:$7,"&lt;="&amp;QE$8,условия!$8:$8,"&gt;="&amp;QE$8))</f>
        <v>683.83561643835628</v>
      </c>
      <c r="QF246" s="21">
        <f>IF(QF$8="",0,QF192*(условия!$R$89/365)*SUMIFS(условия!93:93,условия!$7:$7,"&lt;="&amp;QF$8,условия!$8:$8,"&gt;="&amp;QF$8))</f>
        <v>683.83561643835628</v>
      </c>
      <c r="QG246" s="21">
        <f>IF(QG$8="",0,QG192*(условия!$R$89/365)*SUMIFS(условия!93:93,условия!$7:$7,"&lt;="&amp;QG$8,условия!$8:$8,"&gt;="&amp;QG$8))</f>
        <v>683.83561643835628</v>
      </c>
      <c r="QH246" s="21">
        <f>IF(QH$8="",0,QH192*(условия!$R$89/365)*SUMIFS(условия!93:93,условия!$7:$7,"&lt;="&amp;QH$8,условия!$8:$8,"&gt;="&amp;QH$8))</f>
        <v>683.83561643835628</v>
      </c>
      <c r="QI246" s="21">
        <f>IF(QI$8="",0,QI192*(условия!$R$89/365)*SUMIFS(условия!93:93,условия!$7:$7,"&lt;="&amp;QI$8,условия!$8:$8,"&gt;="&amp;QI$8))</f>
        <v>683.83561643835628</v>
      </c>
      <c r="QJ246" s="21">
        <f>IF(QJ$8="",0,QJ192*(условия!$R$89/365)*SUMIFS(условия!93:93,условия!$7:$7,"&lt;="&amp;QJ$8,условия!$8:$8,"&gt;="&amp;QJ$8))</f>
        <v>683.83561643835628</v>
      </c>
      <c r="QK246" s="21">
        <f>IF(QK$8="",0,QK192*(условия!$R$89/365)*SUMIFS(условия!93:93,условия!$7:$7,"&lt;="&amp;QK$8,условия!$8:$8,"&gt;="&amp;QK$8))</f>
        <v>683.83561643835628</v>
      </c>
      <c r="QL246" s="21">
        <f>IF(QL$8="",0,QL192*(условия!$R$89/365)*SUMIFS(условия!93:93,условия!$7:$7,"&lt;="&amp;QL$8,условия!$8:$8,"&gt;="&amp;QL$8))</f>
        <v>683.83561643835628</v>
      </c>
      <c r="QM246" s="21">
        <f>IF(QM$8="",0,QM192*(условия!$R$89/365)*SUMIFS(условия!93:93,условия!$7:$7,"&lt;="&amp;QM$8,условия!$8:$8,"&gt;="&amp;QM$8))</f>
        <v>683.83561643835628</v>
      </c>
      <c r="QN246" s="21">
        <f>IF(QN$8="",0,QN192*(условия!$R$89/365)*SUMIFS(условия!93:93,условия!$7:$7,"&lt;="&amp;QN$8,условия!$8:$8,"&gt;="&amp;QN$8))</f>
        <v>683.83561643835628</v>
      </c>
      <c r="QO246" s="21">
        <f>IF(QO$8="",0,QO192*(условия!$R$89/365)*SUMIFS(условия!93:93,условия!$7:$7,"&lt;="&amp;QO$8,условия!$8:$8,"&gt;="&amp;QO$8))</f>
        <v>683.83561643835628</v>
      </c>
      <c r="QP246" s="21">
        <f>IF(QP$8="",0,QP192*(условия!$R$89/365)*SUMIFS(условия!93:93,условия!$7:$7,"&lt;="&amp;QP$8,условия!$8:$8,"&gt;="&amp;QP$8))</f>
        <v>683.83561643835628</v>
      </c>
      <c r="QQ246" s="21">
        <f>IF(QQ$8="",0,QQ192*(условия!$R$89/365)*SUMIFS(условия!93:93,условия!$7:$7,"&lt;="&amp;QQ$8,условия!$8:$8,"&gt;="&amp;QQ$8))</f>
        <v>683.83561643835628</v>
      </c>
      <c r="QR246" s="21">
        <f>IF(QR$8="",0,QR192*(условия!$R$89/365)*SUMIFS(условия!93:93,условия!$7:$7,"&lt;="&amp;QR$8,условия!$8:$8,"&gt;="&amp;QR$8))</f>
        <v>683.83561643835628</v>
      </c>
      <c r="QS246" s="21">
        <f>IF(QS$8="",0,QS192*(условия!$R$89/365)*SUMIFS(условия!93:93,условия!$7:$7,"&lt;="&amp;QS$8,условия!$8:$8,"&gt;="&amp;QS$8))</f>
        <v>683.83561643835628</v>
      </c>
      <c r="QT246" s="21">
        <f>IF(QT$8="",0,QT192*(условия!$R$89/365)*SUMIFS(условия!93:93,условия!$7:$7,"&lt;="&amp;QT$8,условия!$8:$8,"&gt;="&amp;QT$8))</f>
        <v>683.83561643835628</v>
      </c>
      <c r="QU246" s="21">
        <f>IF(QU$8="",0,QU192*(условия!$R$89/365)*SUMIFS(условия!93:93,условия!$7:$7,"&lt;="&amp;QU$8,условия!$8:$8,"&gt;="&amp;QU$8))</f>
        <v>683.83561643835628</v>
      </c>
      <c r="QV246" s="21">
        <f>IF(QV$8="",0,QV192*(условия!$R$89/365)*SUMIFS(условия!93:93,условия!$7:$7,"&lt;="&amp;QV$8,условия!$8:$8,"&gt;="&amp;QV$8))</f>
        <v>683.83561643835628</v>
      </c>
      <c r="QW246" s="21">
        <f>IF(QW$8="",0,QW192*(условия!$R$89/365)*SUMIFS(условия!93:93,условия!$7:$7,"&lt;="&amp;QW$8,условия!$8:$8,"&gt;="&amp;QW$8))</f>
        <v>683.83561643835628</v>
      </c>
      <c r="QX246" s="21">
        <f>IF(QX$8="",0,QX192*(условия!$R$89/365)*SUMIFS(условия!93:93,условия!$7:$7,"&lt;="&amp;QX$8,условия!$8:$8,"&gt;="&amp;QX$8))</f>
        <v>1065.2054794520548</v>
      </c>
      <c r="QY246" s="21">
        <f>IF(QY$8="",0,QY192*(условия!$R$89/365)*SUMIFS(условия!93:93,условия!$7:$7,"&lt;="&amp;QY$8,условия!$8:$8,"&gt;="&amp;QY$8))</f>
        <v>1065.2054794520548</v>
      </c>
      <c r="QZ246" s="21">
        <f>IF(QZ$8="",0,QZ192*(условия!$R$89/365)*SUMIFS(условия!93:93,условия!$7:$7,"&lt;="&amp;QZ$8,условия!$8:$8,"&gt;="&amp;QZ$8))</f>
        <v>1065.2054794520548</v>
      </c>
      <c r="RA246" s="21">
        <f>IF(RA$8="",0,RA192*(условия!$R$89/365)*SUMIFS(условия!93:93,условия!$7:$7,"&lt;="&amp;RA$8,условия!$8:$8,"&gt;="&amp;RA$8))</f>
        <v>1065.2054794520548</v>
      </c>
      <c r="RB246" s="21">
        <f>IF(RB$8="",0,RB192*(условия!$R$89/365)*SUMIFS(условия!93:93,условия!$7:$7,"&lt;="&amp;RB$8,условия!$8:$8,"&gt;="&amp;RB$8))</f>
        <v>1065.2054794520548</v>
      </c>
      <c r="RC246" s="21">
        <f>IF(RC$8="",0,RC192*(условия!$R$89/365)*SUMIFS(условия!93:93,условия!$7:$7,"&lt;="&amp;RC$8,условия!$8:$8,"&gt;="&amp;RC$8))</f>
        <v>1065.2054794520548</v>
      </c>
      <c r="RD246" s="21">
        <f>IF(RD$8="",0,RD192*(условия!$R$89/365)*SUMIFS(условия!93:93,условия!$7:$7,"&lt;="&amp;RD$8,условия!$8:$8,"&gt;="&amp;RD$8))</f>
        <v>1065.2054794520548</v>
      </c>
      <c r="RE246" s="21">
        <f>IF(RE$8="",0,RE192*(условия!$R$89/365)*SUMIFS(условия!93:93,условия!$7:$7,"&lt;="&amp;RE$8,условия!$8:$8,"&gt;="&amp;RE$8))</f>
        <v>1065.2054794520548</v>
      </c>
      <c r="RF246" s="21">
        <f>IF(RF$8="",0,RF192*(условия!$R$89/365)*SUMIFS(условия!93:93,условия!$7:$7,"&lt;="&amp;RF$8,условия!$8:$8,"&gt;="&amp;RF$8))</f>
        <v>1065.2054794520548</v>
      </c>
      <c r="RG246" s="21">
        <f>IF(RG$8="",0,RG192*(условия!$R$89/365)*SUMIFS(условия!93:93,условия!$7:$7,"&lt;="&amp;RG$8,условия!$8:$8,"&gt;="&amp;RG$8))</f>
        <v>1065.2054794520548</v>
      </c>
      <c r="RH246" s="21">
        <f>IF(RH$8="",0,RH192*(условия!$R$89/365)*SUMIFS(условия!93:93,условия!$7:$7,"&lt;="&amp;RH$8,условия!$8:$8,"&gt;="&amp;RH$8))</f>
        <v>1065.2054794520548</v>
      </c>
      <c r="RI246" s="21">
        <f>IF(RI$8="",0,RI192*(условия!$R$89/365)*SUMIFS(условия!93:93,условия!$7:$7,"&lt;="&amp;RI$8,условия!$8:$8,"&gt;="&amp;RI$8))</f>
        <v>1065.2054794520548</v>
      </c>
      <c r="RJ246" s="21">
        <f>IF(RJ$8="",0,RJ192*(условия!$R$89/365)*SUMIFS(условия!93:93,условия!$7:$7,"&lt;="&amp;RJ$8,условия!$8:$8,"&gt;="&amp;RJ$8))</f>
        <v>1065.2054794520548</v>
      </c>
      <c r="RK246" s="21">
        <f>IF(RK$8="",0,RK192*(условия!$R$89/365)*SUMIFS(условия!93:93,условия!$7:$7,"&lt;="&amp;RK$8,условия!$8:$8,"&gt;="&amp;RK$8))</f>
        <v>1065.2054794520548</v>
      </c>
      <c r="RL246" s="21">
        <f>IF(RL$8="",0,RL192*(условия!$R$89/365)*SUMIFS(условия!93:93,условия!$7:$7,"&lt;="&amp;RL$8,условия!$8:$8,"&gt;="&amp;RL$8))</f>
        <v>1065.2054794520548</v>
      </c>
      <c r="RM246" s="21">
        <f>IF(RM$8="",0,RM192*(условия!$R$89/365)*SUMIFS(условия!93:93,условия!$7:$7,"&lt;="&amp;RM$8,условия!$8:$8,"&gt;="&amp;RM$8))</f>
        <v>1065.2054794520548</v>
      </c>
      <c r="RN246" s="21">
        <f>IF(RN$8="",0,RN192*(условия!$R$89/365)*SUMIFS(условия!93:93,условия!$7:$7,"&lt;="&amp;RN$8,условия!$8:$8,"&gt;="&amp;RN$8))</f>
        <v>1065.2054794520548</v>
      </c>
      <c r="RO246" s="21">
        <f>IF(RO$8="",0,RO192*(условия!$R$89/365)*SUMIFS(условия!93:93,условия!$7:$7,"&lt;="&amp;RO$8,условия!$8:$8,"&gt;="&amp;RO$8))</f>
        <v>1065.2054794520548</v>
      </c>
      <c r="RP246" s="21">
        <f>IF(RP$8="",0,RP192*(условия!$R$89/365)*SUMIFS(условия!93:93,условия!$7:$7,"&lt;="&amp;RP$8,условия!$8:$8,"&gt;="&amp;RP$8))</f>
        <v>1065.2054794520548</v>
      </c>
      <c r="RQ246" s="21">
        <f>IF(RQ$8="",0,RQ192*(условия!$R$89/365)*SUMIFS(условия!93:93,условия!$7:$7,"&lt;="&amp;RQ$8,условия!$8:$8,"&gt;="&amp;RQ$8))</f>
        <v>1065.2054794520548</v>
      </c>
      <c r="RR246" s="21">
        <f>IF(RR$8="",0,RR192*(условия!$R$89/365)*SUMIFS(условия!93:93,условия!$7:$7,"&lt;="&amp;RR$8,условия!$8:$8,"&gt;="&amp;RR$8))</f>
        <v>1065.2054794520548</v>
      </c>
      <c r="RS246" s="21">
        <f>IF(RS$8="",0,RS192*(условия!$R$89/365)*SUMIFS(условия!93:93,условия!$7:$7,"&lt;="&amp;RS$8,условия!$8:$8,"&gt;="&amp;RS$8))</f>
        <v>1065.2054794520548</v>
      </c>
      <c r="RT246" s="21">
        <f>IF(RT$8="",0,RT192*(условия!$R$89/365)*SUMIFS(условия!93:93,условия!$7:$7,"&lt;="&amp;RT$8,условия!$8:$8,"&gt;="&amp;RT$8))</f>
        <v>1065.2054794520548</v>
      </c>
      <c r="RU246" s="21">
        <f>IF(RU$8="",0,RU192*(условия!$R$89/365)*SUMIFS(условия!93:93,условия!$7:$7,"&lt;="&amp;RU$8,условия!$8:$8,"&gt;="&amp;RU$8))</f>
        <v>1065.2054794520548</v>
      </c>
      <c r="RV246" s="21">
        <f>IF(RV$8="",0,RV192*(условия!$R$89/365)*SUMIFS(условия!93:93,условия!$7:$7,"&lt;="&amp;RV$8,условия!$8:$8,"&gt;="&amp;RV$8))</f>
        <v>1065.2054794520548</v>
      </c>
      <c r="RW246" s="21">
        <f>IF(RW$8="",0,RW192*(условия!$R$89/365)*SUMIFS(условия!93:93,условия!$7:$7,"&lt;="&amp;RW$8,условия!$8:$8,"&gt;="&amp;RW$8))</f>
        <v>1065.2054794520548</v>
      </c>
      <c r="RX246" s="21">
        <f>IF(RX$8="",0,RX192*(условия!$R$89/365)*SUMIFS(условия!93:93,условия!$7:$7,"&lt;="&amp;RX$8,условия!$8:$8,"&gt;="&amp;RX$8))</f>
        <v>1065.2054794520548</v>
      </c>
      <c r="RY246" s="21">
        <f>IF(RY$8="",0,RY192*(условия!$R$89/365)*SUMIFS(условия!93:93,условия!$7:$7,"&lt;="&amp;RY$8,условия!$8:$8,"&gt;="&amp;RY$8))</f>
        <v>1065.2054794520548</v>
      </c>
      <c r="RZ246" s="21">
        <f>IF(RZ$8="",0,RZ192*(условия!$R$89/365)*SUMIFS(условия!93:93,условия!$7:$7,"&lt;="&amp;RZ$8,условия!$8:$8,"&gt;="&amp;RZ$8))</f>
        <v>1065.2054794520548</v>
      </c>
      <c r="SA246" s="21">
        <f>IF(SA$8="",0,SA192*(условия!$R$89/365)*SUMIFS(условия!93:93,условия!$7:$7,"&lt;="&amp;SA$8,условия!$8:$8,"&gt;="&amp;SA$8))</f>
        <v>1065.2054794520548</v>
      </c>
      <c r="SB246" s="21">
        <f>IF(SB$8="",0,SB192*(условия!$R$89/365)*SUMIFS(условия!93:93,условия!$7:$7,"&lt;="&amp;SB$8,условия!$8:$8,"&gt;="&amp;SB$8))</f>
        <v>1499.1780821917816</v>
      </c>
      <c r="SC246" s="21">
        <f>IF(SC$8="",0,SC192*(условия!$R$89/365)*SUMIFS(условия!93:93,условия!$7:$7,"&lt;="&amp;SC$8,условия!$8:$8,"&gt;="&amp;SC$8))</f>
        <v>1499.1780821917816</v>
      </c>
      <c r="SD246" s="21">
        <f>IF(SD$8="",0,SD192*(условия!$R$89/365)*SUMIFS(условия!93:93,условия!$7:$7,"&lt;="&amp;SD$8,условия!$8:$8,"&gt;="&amp;SD$8))</f>
        <v>1499.1780821917816</v>
      </c>
      <c r="SE246" s="21">
        <f>IF(SE$8="",0,SE192*(условия!$R$89/365)*SUMIFS(условия!93:93,условия!$7:$7,"&lt;="&amp;SE$8,условия!$8:$8,"&gt;="&amp;SE$8))</f>
        <v>1499.1780821917816</v>
      </c>
      <c r="SF246" s="21">
        <f>IF(SF$8="",0,SF192*(условия!$R$89/365)*SUMIFS(условия!93:93,условия!$7:$7,"&lt;="&amp;SF$8,условия!$8:$8,"&gt;="&amp;SF$8))</f>
        <v>1499.1780821917816</v>
      </c>
      <c r="SG246" s="21">
        <f>IF(SG$8="",0,SG192*(условия!$R$89/365)*SUMIFS(условия!93:93,условия!$7:$7,"&lt;="&amp;SG$8,условия!$8:$8,"&gt;="&amp;SG$8))</f>
        <v>1499.1780821917816</v>
      </c>
      <c r="SH246" s="21">
        <f>IF(SH$8="",0,SH192*(условия!$R$89/365)*SUMIFS(условия!93:93,условия!$7:$7,"&lt;="&amp;SH$8,условия!$8:$8,"&gt;="&amp;SH$8))</f>
        <v>1499.1780821917816</v>
      </c>
      <c r="SI246" s="21">
        <f>IF(SI$8="",0,SI192*(условия!$R$89/365)*SUMIFS(условия!93:93,условия!$7:$7,"&lt;="&amp;SI$8,условия!$8:$8,"&gt;="&amp;SI$8))</f>
        <v>1499.1780821917816</v>
      </c>
      <c r="SJ246" s="21">
        <f>IF(SJ$8="",0,SJ192*(условия!$R$89/365)*SUMIFS(условия!93:93,условия!$7:$7,"&lt;="&amp;SJ$8,условия!$8:$8,"&gt;="&amp;SJ$8))</f>
        <v>1499.1780821917816</v>
      </c>
      <c r="SK246" s="21">
        <f>IF(SK$8="",0,SK192*(условия!$R$89/365)*SUMIFS(условия!93:93,условия!$7:$7,"&lt;="&amp;SK$8,условия!$8:$8,"&gt;="&amp;SK$8))</f>
        <v>1499.1780821917816</v>
      </c>
      <c r="SL246" s="21">
        <f>IF(SL$8="",0,SL192*(условия!$R$89/365)*SUMIFS(условия!93:93,условия!$7:$7,"&lt;="&amp;SL$8,условия!$8:$8,"&gt;="&amp;SL$8))</f>
        <v>1499.1780821917816</v>
      </c>
      <c r="SM246" s="21">
        <f>IF(SM$8="",0,SM192*(условия!$R$89/365)*SUMIFS(условия!93:93,условия!$7:$7,"&lt;="&amp;SM$8,условия!$8:$8,"&gt;="&amp;SM$8))</f>
        <v>1499.1780821917816</v>
      </c>
      <c r="SN246" s="21">
        <f>IF(SN$8="",0,SN192*(условия!$R$89/365)*SUMIFS(условия!93:93,условия!$7:$7,"&lt;="&amp;SN$8,условия!$8:$8,"&gt;="&amp;SN$8))</f>
        <v>1499.1780821917816</v>
      </c>
      <c r="SO246" s="21">
        <f>IF(SO$8="",0,SO192*(условия!$R$89/365)*SUMIFS(условия!93:93,условия!$7:$7,"&lt;="&amp;SO$8,условия!$8:$8,"&gt;="&amp;SO$8))</f>
        <v>1499.1780821917816</v>
      </c>
      <c r="SP246" s="21">
        <f>IF(SP$8="",0,SP192*(условия!$R$89/365)*SUMIFS(условия!93:93,условия!$7:$7,"&lt;="&amp;SP$8,условия!$8:$8,"&gt;="&amp;SP$8))</f>
        <v>1499.1780821917816</v>
      </c>
      <c r="SQ246" s="21">
        <f>IF(SQ$8="",0,SQ192*(условия!$R$89/365)*SUMIFS(условия!93:93,условия!$7:$7,"&lt;="&amp;SQ$8,условия!$8:$8,"&gt;="&amp;SQ$8))</f>
        <v>1499.1780821917816</v>
      </c>
      <c r="SR246" s="21">
        <f>IF(SR$8="",0,SR192*(условия!$R$89/365)*SUMIFS(условия!93:93,условия!$7:$7,"&lt;="&amp;SR$8,условия!$8:$8,"&gt;="&amp;SR$8))</f>
        <v>1499.1780821917816</v>
      </c>
      <c r="SS246" s="21">
        <f>IF(SS$8="",0,SS192*(условия!$R$89/365)*SUMIFS(условия!93:93,условия!$7:$7,"&lt;="&amp;SS$8,условия!$8:$8,"&gt;="&amp;SS$8))</f>
        <v>1499.1780821917816</v>
      </c>
      <c r="ST246" s="21">
        <f>IF(ST$8="",0,ST192*(условия!$R$89/365)*SUMIFS(условия!93:93,условия!$7:$7,"&lt;="&amp;ST$8,условия!$8:$8,"&gt;="&amp;ST$8))</f>
        <v>1499.1780821917816</v>
      </c>
      <c r="SU246" s="21">
        <f>IF(SU$8="",0,SU192*(условия!$R$89/365)*SUMIFS(условия!93:93,условия!$7:$7,"&lt;="&amp;SU$8,условия!$8:$8,"&gt;="&amp;SU$8))</f>
        <v>1499.1780821917816</v>
      </c>
      <c r="SV246" s="21">
        <f>IF(SV$8="",0,SV192*(условия!$R$89/365)*SUMIFS(условия!93:93,условия!$7:$7,"&lt;="&amp;SV$8,условия!$8:$8,"&gt;="&amp;SV$8))</f>
        <v>1499.1780821917816</v>
      </c>
      <c r="SW246" s="21">
        <f>IF(SW$8="",0,SW192*(условия!$R$89/365)*SUMIFS(условия!93:93,условия!$7:$7,"&lt;="&amp;SW$8,условия!$8:$8,"&gt;="&amp;SW$8))</f>
        <v>1499.1780821917816</v>
      </c>
      <c r="SX246" s="21">
        <f>IF(SX$8="",0,SX192*(условия!$R$89/365)*SUMIFS(условия!93:93,условия!$7:$7,"&lt;="&amp;SX$8,условия!$8:$8,"&gt;="&amp;SX$8))</f>
        <v>1499.1780821917816</v>
      </c>
      <c r="SY246" s="21">
        <f>IF(SY$8="",0,SY192*(условия!$R$89/365)*SUMIFS(условия!93:93,условия!$7:$7,"&lt;="&amp;SY$8,условия!$8:$8,"&gt;="&amp;SY$8))</f>
        <v>1499.1780821917816</v>
      </c>
      <c r="SZ246" s="21">
        <f>IF(SZ$8="",0,SZ192*(условия!$R$89/365)*SUMIFS(условия!93:93,условия!$7:$7,"&lt;="&amp;SZ$8,условия!$8:$8,"&gt;="&amp;SZ$8))</f>
        <v>1499.1780821917816</v>
      </c>
      <c r="TA246" s="21">
        <f>IF(TA$8="",0,TA192*(условия!$R$89/365)*SUMIFS(условия!93:93,условия!$7:$7,"&lt;="&amp;TA$8,условия!$8:$8,"&gt;="&amp;TA$8))</f>
        <v>1499.1780821917816</v>
      </c>
      <c r="TB246" s="21">
        <f>IF(TB$8="",0,TB192*(условия!$R$89/365)*SUMIFS(условия!93:93,условия!$7:$7,"&lt;="&amp;TB$8,условия!$8:$8,"&gt;="&amp;TB$8))</f>
        <v>1499.1780821917816</v>
      </c>
      <c r="TC246" s="21">
        <f>IF(TC$8="",0,TC192*(условия!$R$89/365)*SUMIFS(условия!93:93,условия!$7:$7,"&lt;="&amp;TC$8,условия!$8:$8,"&gt;="&amp;TC$8))</f>
        <v>1499.1780821917816</v>
      </c>
      <c r="TD246" s="21">
        <f>IF(TD$8="",0,TD192*(условия!$R$89/365)*SUMIFS(условия!93:93,условия!$7:$7,"&lt;="&amp;TD$8,условия!$8:$8,"&gt;="&amp;TD$8))</f>
        <v>1499.1780821917816</v>
      </c>
      <c r="TE246" s="21">
        <f>IF(TE$8="",0,TE192*(условия!$R$89/365)*SUMIFS(условия!93:93,условия!$7:$7,"&lt;="&amp;TE$8,условия!$8:$8,"&gt;="&amp;TE$8))</f>
        <v>1499.1780821917816</v>
      </c>
      <c r="TF246" s="21">
        <f>IF(TF$8="",0,TF192*(условия!$R$89/365)*SUMIFS(условия!93:93,условия!$7:$7,"&lt;="&amp;TF$8,условия!$8:$8,"&gt;="&amp;TF$8))</f>
        <v>1499.1780821917816</v>
      </c>
      <c r="TG246" s="21">
        <f>IF(TG$8="",0,TG192*(условия!$R$89/365)*SUMIFS(условия!93:93,условия!$7:$7,"&lt;="&amp;TG$8,условия!$8:$8,"&gt;="&amp;TG$8))</f>
        <v>973.15068493150716</v>
      </c>
      <c r="TH246" s="21">
        <f>IF(TH$8="",0,TH192*(условия!$R$89/365)*SUMIFS(условия!93:93,условия!$7:$7,"&lt;="&amp;TH$8,условия!$8:$8,"&gt;="&amp;TH$8))</f>
        <v>973.15068493150716</v>
      </c>
      <c r="TI246" s="21">
        <f>IF(TI$8="",0,TI192*(условия!$R$89/365)*SUMIFS(условия!93:93,условия!$7:$7,"&lt;="&amp;TI$8,условия!$8:$8,"&gt;="&amp;TI$8))</f>
        <v>973.15068493150716</v>
      </c>
      <c r="TJ246" s="21">
        <f>IF(TJ$8="",0,TJ192*(условия!$R$89/365)*SUMIFS(условия!93:93,условия!$7:$7,"&lt;="&amp;TJ$8,условия!$8:$8,"&gt;="&amp;TJ$8))</f>
        <v>973.15068493150716</v>
      </c>
      <c r="TK246" s="21">
        <f>IF(TK$8="",0,TK192*(условия!$R$89/365)*SUMIFS(условия!93:93,условия!$7:$7,"&lt;="&amp;TK$8,условия!$8:$8,"&gt;="&amp;TK$8))</f>
        <v>973.15068493150716</v>
      </c>
      <c r="TL246" s="21">
        <f>IF(TL$8="",0,TL192*(условия!$R$89/365)*SUMIFS(условия!93:93,условия!$7:$7,"&lt;="&amp;TL$8,условия!$8:$8,"&gt;="&amp;TL$8))</f>
        <v>973.15068493150716</v>
      </c>
      <c r="TM246" s="21">
        <f>IF(TM$8="",0,TM192*(условия!$R$89/365)*SUMIFS(условия!93:93,условия!$7:$7,"&lt;="&amp;TM$8,условия!$8:$8,"&gt;="&amp;TM$8))</f>
        <v>973.15068493150716</v>
      </c>
      <c r="TN246" s="21">
        <f>IF(TN$8="",0,TN192*(условия!$R$89/365)*SUMIFS(условия!93:93,условия!$7:$7,"&lt;="&amp;TN$8,условия!$8:$8,"&gt;="&amp;TN$8))</f>
        <v>973.15068493150716</v>
      </c>
      <c r="TO246" s="21">
        <f>IF(TO$8="",0,TO192*(условия!$R$89/365)*SUMIFS(условия!93:93,условия!$7:$7,"&lt;="&amp;TO$8,условия!$8:$8,"&gt;="&amp;TO$8))</f>
        <v>973.15068493150716</v>
      </c>
      <c r="TP246" s="21">
        <f>IF(TP$8="",0,TP192*(условия!$R$89/365)*SUMIFS(условия!93:93,условия!$7:$7,"&lt;="&amp;TP$8,условия!$8:$8,"&gt;="&amp;TP$8))</f>
        <v>973.15068493150716</v>
      </c>
      <c r="TQ246" s="21">
        <f>IF(TQ$8="",0,TQ192*(условия!$R$89/365)*SUMIFS(условия!93:93,условия!$7:$7,"&lt;="&amp;TQ$8,условия!$8:$8,"&gt;="&amp;TQ$8))</f>
        <v>973.15068493150716</v>
      </c>
      <c r="TR246" s="21">
        <f>IF(TR$8="",0,TR192*(условия!$R$89/365)*SUMIFS(условия!93:93,условия!$7:$7,"&lt;="&amp;TR$8,условия!$8:$8,"&gt;="&amp;TR$8))</f>
        <v>973.15068493150716</v>
      </c>
      <c r="TS246" s="21">
        <f>IF(TS$8="",0,TS192*(условия!$R$89/365)*SUMIFS(условия!93:93,условия!$7:$7,"&lt;="&amp;TS$8,условия!$8:$8,"&gt;="&amp;TS$8))</f>
        <v>973.15068493150716</v>
      </c>
      <c r="TT246" s="21">
        <f>IF(TT$8="",0,TT192*(условия!$R$89/365)*SUMIFS(условия!93:93,условия!$7:$7,"&lt;="&amp;TT$8,условия!$8:$8,"&gt;="&amp;TT$8))</f>
        <v>973.15068493150716</v>
      </c>
      <c r="TU246" s="21">
        <f>IF(TU$8="",0,TU192*(условия!$R$89/365)*SUMIFS(условия!93:93,условия!$7:$7,"&lt;="&amp;TU$8,условия!$8:$8,"&gt;="&amp;TU$8))</f>
        <v>973.15068493150716</v>
      </c>
      <c r="TV246" s="21">
        <f>IF(TV$8="",0,TV192*(условия!$R$89/365)*SUMIFS(условия!93:93,условия!$7:$7,"&lt;="&amp;TV$8,условия!$8:$8,"&gt;="&amp;TV$8))</f>
        <v>973.15068493150716</v>
      </c>
      <c r="TW246" s="21">
        <f>IF(TW$8="",0,TW192*(условия!$R$89/365)*SUMIFS(условия!93:93,условия!$7:$7,"&lt;="&amp;TW$8,условия!$8:$8,"&gt;="&amp;TW$8))</f>
        <v>973.15068493150716</v>
      </c>
      <c r="TX246" s="21">
        <f>IF(TX$8="",0,TX192*(условия!$R$89/365)*SUMIFS(условия!93:93,условия!$7:$7,"&lt;="&amp;TX$8,условия!$8:$8,"&gt;="&amp;TX$8))</f>
        <v>973.15068493150716</v>
      </c>
      <c r="TY246" s="21">
        <f>IF(TY$8="",0,TY192*(условия!$R$89/365)*SUMIFS(условия!93:93,условия!$7:$7,"&lt;="&amp;TY$8,условия!$8:$8,"&gt;="&amp;TY$8))</f>
        <v>973.15068493150716</v>
      </c>
      <c r="TZ246" s="21">
        <f>IF(TZ$8="",0,TZ192*(условия!$R$89/365)*SUMIFS(условия!93:93,условия!$7:$7,"&lt;="&amp;TZ$8,условия!$8:$8,"&gt;="&amp;TZ$8))</f>
        <v>973.15068493150716</v>
      </c>
      <c r="UA246" s="21">
        <f>IF(UA$8="",0,UA192*(условия!$R$89/365)*SUMIFS(условия!93:93,условия!$7:$7,"&lt;="&amp;UA$8,условия!$8:$8,"&gt;="&amp;UA$8))</f>
        <v>973.15068493150716</v>
      </c>
      <c r="UB246" s="21">
        <f>IF(UB$8="",0,UB192*(условия!$R$89/365)*SUMIFS(условия!93:93,условия!$7:$7,"&lt;="&amp;UB$8,условия!$8:$8,"&gt;="&amp;UB$8))</f>
        <v>973.15068493150716</v>
      </c>
      <c r="UC246" s="21">
        <f>IF(UC$8="",0,UC192*(условия!$R$89/365)*SUMIFS(условия!93:93,условия!$7:$7,"&lt;="&amp;UC$8,условия!$8:$8,"&gt;="&amp;UC$8))</f>
        <v>973.15068493150716</v>
      </c>
      <c r="UD246" s="21">
        <f>IF(UD$8="",0,UD192*(условия!$R$89/365)*SUMIFS(условия!93:93,условия!$7:$7,"&lt;="&amp;UD$8,условия!$8:$8,"&gt;="&amp;UD$8))</f>
        <v>973.15068493150716</v>
      </c>
      <c r="UE246" s="21">
        <f>IF(UE$8="",0,UE192*(условия!$R$89/365)*SUMIFS(условия!93:93,условия!$7:$7,"&lt;="&amp;UE$8,условия!$8:$8,"&gt;="&amp;UE$8))</f>
        <v>973.15068493150716</v>
      </c>
      <c r="UF246" s="21">
        <f>IF(UF$8="",0,UF192*(условия!$R$89/365)*SUMIFS(условия!93:93,условия!$7:$7,"&lt;="&amp;UF$8,условия!$8:$8,"&gt;="&amp;UF$8))</f>
        <v>973.15068493150716</v>
      </c>
      <c r="UG246" s="21">
        <f>IF(UG$8="",0,UG192*(условия!$R$89/365)*SUMIFS(условия!93:93,условия!$7:$7,"&lt;="&amp;UG$8,условия!$8:$8,"&gt;="&amp;UG$8))</f>
        <v>973.15068493150716</v>
      </c>
      <c r="UH246" s="21">
        <f>IF(UH$8="",0,UH192*(условия!$R$89/365)*SUMIFS(условия!93:93,условия!$7:$7,"&lt;="&amp;UH$8,условия!$8:$8,"&gt;="&amp;UH$8))</f>
        <v>973.15068493150716</v>
      </c>
      <c r="UI246" s="21">
        <f>IF(UI$8="",0,UI192*(условия!$R$89/365)*SUMIFS(условия!93:93,условия!$7:$7,"&lt;="&amp;UI$8,условия!$8:$8,"&gt;="&amp;UI$8))</f>
        <v>973.15068493150716</v>
      </c>
      <c r="UJ246" s="21">
        <f>IF(UJ$8="",0,UJ192*(условия!$R$89/365)*SUMIFS(условия!93:93,условия!$7:$7,"&lt;="&amp;UJ$8,условия!$8:$8,"&gt;="&amp;UJ$8))</f>
        <v>973.15068493150716</v>
      </c>
      <c r="UK246" s="21">
        <f>IF(UK$8="",0,UK192*(условия!$R$89/365)*SUMIFS(условия!93:93,условия!$7:$7,"&lt;="&amp;UK$8,условия!$8:$8,"&gt;="&amp;UK$8))</f>
        <v>946.8493150684933</v>
      </c>
      <c r="UL246" s="21">
        <f>IF(UL$8="",0,UL192*(условия!$R$89/365)*SUMIFS(условия!93:93,условия!$7:$7,"&lt;="&amp;UL$8,условия!$8:$8,"&gt;="&amp;UL$8))</f>
        <v>946.8493150684933</v>
      </c>
      <c r="UM246" s="21">
        <f>IF(UM$8="",0,UM192*(условия!$R$89/365)*SUMIFS(условия!93:93,условия!$7:$7,"&lt;="&amp;UM$8,условия!$8:$8,"&gt;="&amp;UM$8))</f>
        <v>946.8493150684933</v>
      </c>
      <c r="UN246" s="21">
        <f>IF(UN$8="",0,UN192*(условия!$R$89/365)*SUMIFS(условия!93:93,условия!$7:$7,"&lt;="&amp;UN$8,условия!$8:$8,"&gt;="&amp;UN$8))</f>
        <v>946.8493150684933</v>
      </c>
      <c r="UO246" s="21">
        <f>IF(UO$8="",0,UO192*(условия!$R$89/365)*SUMIFS(условия!93:93,условия!$7:$7,"&lt;="&amp;UO$8,условия!$8:$8,"&gt;="&amp;UO$8))</f>
        <v>946.8493150684933</v>
      </c>
      <c r="UP246" s="21">
        <f>IF(UP$8="",0,UP192*(условия!$R$89/365)*SUMIFS(условия!93:93,условия!$7:$7,"&lt;="&amp;UP$8,условия!$8:$8,"&gt;="&amp;UP$8))</f>
        <v>946.8493150684933</v>
      </c>
      <c r="UQ246" s="21">
        <f>IF(UQ$8="",0,UQ192*(условия!$R$89/365)*SUMIFS(условия!93:93,условия!$7:$7,"&lt;="&amp;UQ$8,условия!$8:$8,"&gt;="&amp;UQ$8))</f>
        <v>946.8493150684933</v>
      </c>
      <c r="UR246" s="21">
        <f>IF(UR$8="",0,UR192*(условия!$R$89/365)*SUMIFS(условия!93:93,условия!$7:$7,"&lt;="&amp;UR$8,условия!$8:$8,"&gt;="&amp;UR$8))</f>
        <v>946.8493150684933</v>
      </c>
      <c r="US246" s="21">
        <f>IF(US$8="",0,US192*(условия!$R$89/365)*SUMIFS(условия!93:93,условия!$7:$7,"&lt;="&amp;US$8,условия!$8:$8,"&gt;="&amp;US$8))</f>
        <v>946.8493150684933</v>
      </c>
      <c r="UT246" s="21">
        <f>IF(UT$8="",0,UT192*(условия!$R$89/365)*SUMIFS(условия!93:93,условия!$7:$7,"&lt;="&amp;UT$8,условия!$8:$8,"&gt;="&amp;UT$8))</f>
        <v>946.8493150684933</v>
      </c>
      <c r="UU246" s="21">
        <f>IF(UU$8="",0,UU192*(условия!$R$89/365)*SUMIFS(условия!93:93,условия!$7:$7,"&lt;="&amp;UU$8,условия!$8:$8,"&gt;="&amp;UU$8))</f>
        <v>946.8493150684933</v>
      </c>
      <c r="UV246" s="21">
        <f>IF(UV$8="",0,UV192*(условия!$R$89/365)*SUMIFS(условия!93:93,условия!$7:$7,"&lt;="&amp;UV$8,условия!$8:$8,"&gt;="&amp;UV$8))</f>
        <v>946.8493150684933</v>
      </c>
      <c r="UW246" s="21">
        <f>IF(UW$8="",0,UW192*(условия!$R$89/365)*SUMIFS(условия!93:93,условия!$7:$7,"&lt;="&amp;UW$8,условия!$8:$8,"&gt;="&amp;UW$8))</f>
        <v>946.8493150684933</v>
      </c>
      <c r="UX246" s="21">
        <f>IF(UX$8="",0,UX192*(условия!$R$89/365)*SUMIFS(условия!93:93,условия!$7:$7,"&lt;="&amp;UX$8,условия!$8:$8,"&gt;="&amp;UX$8))</f>
        <v>946.8493150684933</v>
      </c>
      <c r="UY246" s="21">
        <f>IF(UY$8="",0,UY192*(условия!$R$89/365)*SUMIFS(условия!93:93,условия!$7:$7,"&lt;="&amp;UY$8,условия!$8:$8,"&gt;="&amp;UY$8))</f>
        <v>946.8493150684933</v>
      </c>
      <c r="UZ246" s="21">
        <f>IF(UZ$8="",0,UZ192*(условия!$R$89/365)*SUMIFS(условия!93:93,условия!$7:$7,"&lt;="&amp;UZ$8,условия!$8:$8,"&gt;="&amp;UZ$8))</f>
        <v>946.8493150684933</v>
      </c>
      <c r="VA246" s="21">
        <f>IF(VA$8="",0,VA192*(условия!$R$89/365)*SUMIFS(условия!93:93,условия!$7:$7,"&lt;="&amp;VA$8,условия!$8:$8,"&gt;="&amp;VA$8))</f>
        <v>946.8493150684933</v>
      </c>
      <c r="VB246" s="21">
        <f>IF(VB$8="",0,VB192*(условия!$R$89/365)*SUMIFS(условия!93:93,условия!$7:$7,"&lt;="&amp;VB$8,условия!$8:$8,"&gt;="&amp;VB$8))</f>
        <v>946.8493150684933</v>
      </c>
      <c r="VC246" s="21">
        <f>IF(VC$8="",0,VC192*(условия!$R$89/365)*SUMIFS(условия!93:93,условия!$7:$7,"&lt;="&amp;VC$8,условия!$8:$8,"&gt;="&amp;VC$8))</f>
        <v>946.8493150684933</v>
      </c>
      <c r="VD246" s="21">
        <f>IF(VD$8="",0,VD192*(условия!$R$89/365)*SUMIFS(условия!93:93,условия!$7:$7,"&lt;="&amp;VD$8,условия!$8:$8,"&gt;="&amp;VD$8))</f>
        <v>946.8493150684933</v>
      </c>
      <c r="VE246" s="21">
        <f>IF(VE$8="",0,VE192*(условия!$R$89/365)*SUMIFS(условия!93:93,условия!$7:$7,"&lt;="&amp;VE$8,условия!$8:$8,"&gt;="&amp;VE$8))</f>
        <v>946.8493150684933</v>
      </c>
      <c r="VF246" s="21">
        <f>IF(VF$8="",0,VF192*(условия!$R$89/365)*SUMIFS(условия!93:93,условия!$7:$7,"&lt;="&amp;VF$8,условия!$8:$8,"&gt;="&amp;VF$8))</f>
        <v>946.8493150684933</v>
      </c>
      <c r="VG246" s="21">
        <f>IF(VG$8="",0,VG192*(условия!$R$89/365)*SUMIFS(условия!93:93,условия!$7:$7,"&lt;="&amp;VG$8,условия!$8:$8,"&gt;="&amp;VG$8))</f>
        <v>946.8493150684933</v>
      </c>
      <c r="VH246" s="21">
        <f>IF(VH$8="",0,VH192*(условия!$R$89/365)*SUMIFS(условия!93:93,условия!$7:$7,"&lt;="&amp;VH$8,условия!$8:$8,"&gt;="&amp;VH$8))</f>
        <v>946.8493150684933</v>
      </c>
      <c r="VI246" s="21">
        <f>IF(VI$8="",0,VI192*(условия!$R$89/365)*SUMIFS(условия!93:93,условия!$7:$7,"&lt;="&amp;VI$8,условия!$8:$8,"&gt;="&amp;VI$8))</f>
        <v>946.8493150684933</v>
      </c>
      <c r="VJ246" s="21">
        <f>IF(VJ$8="",0,VJ192*(условия!$R$89/365)*SUMIFS(условия!93:93,условия!$7:$7,"&lt;="&amp;VJ$8,условия!$8:$8,"&gt;="&amp;VJ$8))</f>
        <v>946.8493150684933</v>
      </c>
      <c r="VK246" s="21">
        <f>IF(VK$8="",0,VK192*(условия!$R$89/365)*SUMIFS(условия!93:93,условия!$7:$7,"&lt;="&amp;VK$8,условия!$8:$8,"&gt;="&amp;VK$8))</f>
        <v>946.8493150684933</v>
      </c>
      <c r="VL246" s="21">
        <f>IF(VL$8="",0,VL192*(условия!$R$89/365)*SUMIFS(условия!93:93,условия!$7:$7,"&lt;="&amp;VL$8,условия!$8:$8,"&gt;="&amp;VL$8))</f>
        <v>946.8493150684933</v>
      </c>
      <c r="VM246" s="21">
        <f>IF(VM$8="",0,VM192*(условия!$R$89/365)*SUMIFS(условия!93:93,условия!$7:$7,"&lt;="&amp;VM$8,условия!$8:$8,"&gt;="&amp;VM$8))</f>
        <v>946.8493150684933</v>
      </c>
      <c r="VN246" s="21">
        <f>IF(VN$8="",0,VN192*(условия!$R$89/365)*SUMIFS(условия!93:93,условия!$7:$7,"&lt;="&amp;VN$8,условия!$8:$8,"&gt;="&amp;VN$8))</f>
        <v>946.8493150684933</v>
      </c>
      <c r="VO246" s="21">
        <f>IF(VO$8="",0,VO192*(условия!$R$89/365)*SUMIFS(условия!93:93,условия!$7:$7,"&lt;="&amp;VO$8,условия!$8:$8,"&gt;="&amp;VO$8))</f>
        <v>946.8493150684933</v>
      </c>
      <c r="VP246" s="21">
        <f>IF(VP$8="",0,VP192*(условия!$R$89/365)*SUMIFS(условия!93:93,условия!$7:$7,"&lt;="&amp;VP$8,условия!$8:$8,"&gt;="&amp;VP$8))</f>
        <v>789.04109589041104</v>
      </c>
      <c r="VQ246" s="21">
        <f>IF(VQ$8="",0,VQ192*(условия!$R$89/365)*SUMIFS(условия!93:93,условия!$7:$7,"&lt;="&amp;VQ$8,условия!$8:$8,"&gt;="&amp;VQ$8))</f>
        <v>789.04109589041104</v>
      </c>
      <c r="VR246" s="21">
        <f>IF(VR$8="",0,VR192*(условия!$R$89/365)*SUMIFS(условия!93:93,условия!$7:$7,"&lt;="&amp;VR$8,условия!$8:$8,"&gt;="&amp;VR$8))</f>
        <v>789.04109589041104</v>
      </c>
      <c r="VS246" s="21">
        <f>IF(VS$8="",0,VS192*(условия!$R$89/365)*SUMIFS(условия!93:93,условия!$7:$7,"&lt;="&amp;VS$8,условия!$8:$8,"&gt;="&amp;VS$8))</f>
        <v>789.04109589041104</v>
      </c>
      <c r="VT246" s="21">
        <f>IF(VT$8="",0,VT192*(условия!$R$89/365)*SUMIFS(условия!93:93,условия!$7:$7,"&lt;="&amp;VT$8,условия!$8:$8,"&gt;="&amp;VT$8))</f>
        <v>789.04109589041104</v>
      </c>
      <c r="VU246" s="21">
        <f>IF(VU$8="",0,VU192*(условия!$R$89/365)*SUMIFS(условия!93:93,условия!$7:$7,"&lt;="&amp;VU$8,условия!$8:$8,"&gt;="&amp;VU$8))</f>
        <v>789.04109589041104</v>
      </c>
      <c r="VV246" s="21">
        <f>IF(VV$8="",0,VV192*(условия!$R$89/365)*SUMIFS(условия!93:93,условия!$7:$7,"&lt;="&amp;VV$8,условия!$8:$8,"&gt;="&amp;VV$8))</f>
        <v>789.04109589041104</v>
      </c>
      <c r="VW246" s="21">
        <f>IF(VW$8="",0,VW192*(условия!$R$89/365)*SUMIFS(условия!93:93,условия!$7:$7,"&lt;="&amp;VW$8,условия!$8:$8,"&gt;="&amp;VW$8))</f>
        <v>789.04109589041104</v>
      </c>
      <c r="VX246" s="21">
        <f>IF(VX$8="",0,VX192*(условия!$R$89/365)*SUMIFS(условия!93:93,условия!$7:$7,"&lt;="&amp;VX$8,условия!$8:$8,"&gt;="&amp;VX$8))</f>
        <v>789.04109589041104</v>
      </c>
      <c r="VY246" s="21">
        <f>IF(VY$8="",0,VY192*(условия!$R$89/365)*SUMIFS(условия!93:93,условия!$7:$7,"&lt;="&amp;VY$8,условия!$8:$8,"&gt;="&amp;VY$8))</f>
        <v>789.04109589041104</v>
      </c>
      <c r="VZ246" s="21">
        <f>IF(VZ$8="",0,VZ192*(условия!$R$89/365)*SUMIFS(условия!93:93,условия!$7:$7,"&lt;="&amp;VZ$8,условия!$8:$8,"&gt;="&amp;VZ$8))</f>
        <v>789.04109589041104</v>
      </c>
      <c r="WA246" s="21">
        <f>IF(WA$8="",0,WA192*(условия!$R$89/365)*SUMIFS(условия!93:93,условия!$7:$7,"&lt;="&amp;WA$8,условия!$8:$8,"&gt;="&amp;WA$8))</f>
        <v>789.04109589041104</v>
      </c>
      <c r="WB246" s="21">
        <f>IF(WB$8="",0,WB192*(условия!$R$89/365)*SUMIFS(условия!93:93,условия!$7:$7,"&lt;="&amp;WB$8,условия!$8:$8,"&gt;="&amp;WB$8))</f>
        <v>789.04109589041104</v>
      </c>
      <c r="WC246" s="21">
        <f>IF(WC$8="",0,WC192*(условия!$R$89/365)*SUMIFS(условия!93:93,условия!$7:$7,"&lt;="&amp;WC$8,условия!$8:$8,"&gt;="&amp;WC$8))</f>
        <v>789.04109589041104</v>
      </c>
      <c r="WD246" s="21">
        <f>IF(WD$8="",0,WD192*(условия!$R$89/365)*SUMIFS(условия!93:93,условия!$7:$7,"&lt;="&amp;WD$8,условия!$8:$8,"&gt;="&amp;WD$8))</f>
        <v>789.04109589041104</v>
      </c>
      <c r="WE246" s="21">
        <f>IF(WE$8="",0,WE192*(условия!$R$89/365)*SUMIFS(условия!93:93,условия!$7:$7,"&lt;="&amp;WE$8,условия!$8:$8,"&gt;="&amp;WE$8))</f>
        <v>789.04109589041104</v>
      </c>
      <c r="WF246" s="21">
        <f>IF(WF$8="",0,WF192*(условия!$R$89/365)*SUMIFS(условия!93:93,условия!$7:$7,"&lt;="&amp;WF$8,условия!$8:$8,"&gt;="&amp;WF$8))</f>
        <v>789.04109589041104</v>
      </c>
      <c r="WG246" s="21">
        <f>IF(WG$8="",0,WG192*(условия!$R$89/365)*SUMIFS(условия!93:93,условия!$7:$7,"&lt;="&amp;WG$8,условия!$8:$8,"&gt;="&amp;WG$8))</f>
        <v>789.04109589041104</v>
      </c>
      <c r="WH246" s="21">
        <f>IF(WH$8="",0,WH192*(условия!$R$89/365)*SUMIFS(условия!93:93,условия!$7:$7,"&lt;="&amp;WH$8,условия!$8:$8,"&gt;="&amp;WH$8))</f>
        <v>789.04109589041104</v>
      </c>
      <c r="WI246" s="21">
        <f>IF(WI$8="",0,WI192*(условия!$R$89/365)*SUMIFS(условия!93:93,условия!$7:$7,"&lt;="&amp;WI$8,условия!$8:$8,"&gt;="&amp;WI$8))</f>
        <v>789.04109589041104</v>
      </c>
      <c r="WJ246" s="21">
        <f>IF(WJ$8="",0,WJ192*(условия!$R$89/365)*SUMIFS(условия!93:93,условия!$7:$7,"&lt;="&amp;WJ$8,условия!$8:$8,"&gt;="&amp;WJ$8))</f>
        <v>789.04109589041104</v>
      </c>
      <c r="WK246" s="21">
        <f>IF(WK$8="",0,WK192*(условия!$R$89/365)*SUMIFS(условия!93:93,условия!$7:$7,"&lt;="&amp;WK$8,условия!$8:$8,"&gt;="&amp;WK$8))</f>
        <v>789.04109589041104</v>
      </c>
      <c r="WL246" s="21">
        <f>IF(WL$8="",0,WL192*(условия!$R$89/365)*SUMIFS(условия!93:93,условия!$7:$7,"&lt;="&amp;WL$8,условия!$8:$8,"&gt;="&amp;WL$8))</f>
        <v>789.04109589041104</v>
      </c>
      <c r="WM246" s="21">
        <f>IF(WM$8="",0,WM192*(условия!$R$89/365)*SUMIFS(условия!93:93,условия!$7:$7,"&lt;="&amp;WM$8,условия!$8:$8,"&gt;="&amp;WM$8))</f>
        <v>789.04109589041104</v>
      </c>
      <c r="WN246" s="21">
        <f>IF(WN$8="",0,WN192*(условия!$R$89/365)*SUMIFS(условия!93:93,условия!$7:$7,"&lt;="&amp;WN$8,условия!$8:$8,"&gt;="&amp;WN$8))</f>
        <v>789.04109589041104</v>
      </c>
      <c r="WO246" s="21">
        <f>IF(WO$8="",0,WO192*(условия!$R$89/365)*SUMIFS(условия!93:93,условия!$7:$7,"&lt;="&amp;WO$8,условия!$8:$8,"&gt;="&amp;WO$8))</f>
        <v>789.04109589041104</v>
      </c>
      <c r="WP246" s="21">
        <f>IF(WP$8="",0,WP192*(условия!$R$89/365)*SUMIFS(условия!93:93,условия!$7:$7,"&lt;="&amp;WP$8,условия!$8:$8,"&gt;="&amp;WP$8))</f>
        <v>789.04109589041104</v>
      </c>
      <c r="WQ246" s="21">
        <f>IF(WQ$8="",0,WQ192*(условия!$R$89/365)*SUMIFS(условия!93:93,условия!$7:$7,"&lt;="&amp;WQ$8,условия!$8:$8,"&gt;="&amp;WQ$8))</f>
        <v>789.04109589041104</v>
      </c>
      <c r="WR246" s="21">
        <f>IF(WR$8="",0,WR192*(условия!$R$89/365)*SUMIFS(условия!93:93,условия!$7:$7,"&lt;="&amp;WR$8,условия!$8:$8,"&gt;="&amp;WR$8))</f>
        <v>789.04109589041104</v>
      </c>
      <c r="WS246" s="21">
        <f>IF(WS$8="",0,WS192*(условия!$R$89/365)*SUMIFS(условия!93:93,условия!$7:$7,"&lt;="&amp;WS$8,условия!$8:$8,"&gt;="&amp;WS$8))</f>
        <v>789.04109589041104</v>
      </c>
      <c r="WT246" s="21">
        <f>IF(WT$8="",0,WT192*(условия!$R$89/365)*SUMIFS(условия!93:93,условия!$7:$7,"&lt;="&amp;WT$8,условия!$8:$8,"&gt;="&amp;WT$8))</f>
        <v>789.04109589041104</v>
      </c>
      <c r="WU246" s="21">
        <f>IF(WU$8="",0,WU192*(условия!$R$89/365)*SUMIFS(условия!93:93,условия!$7:$7,"&lt;="&amp;WU$8,условия!$8:$8,"&gt;="&amp;WU$8))</f>
        <v>894.24657534246614</v>
      </c>
      <c r="WV246" s="21">
        <f>IF(WV$8="",0,WV192*(условия!$R$89/365)*SUMIFS(условия!93:93,условия!$7:$7,"&lt;="&amp;WV$8,условия!$8:$8,"&gt;="&amp;WV$8))</f>
        <v>894.24657534246614</v>
      </c>
      <c r="WW246" s="21">
        <f>IF(WW$8="",0,WW192*(условия!$R$89/365)*SUMIFS(условия!93:93,условия!$7:$7,"&lt;="&amp;WW$8,условия!$8:$8,"&gt;="&amp;WW$8))</f>
        <v>894.24657534246614</v>
      </c>
      <c r="WX246" s="21">
        <f>IF(WX$8="",0,WX192*(условия!$R$89/365)*SUMIFS(условия!93:93,условия!$7:$7,"&lt;="&amp;WX$8,условия!$8:$8,"&gt;="&amp;WX$8))</f>
        <v>894.24657534246614</v>
      </c>
      <c r="WY246" s="21">
        <f>IF(WY$8="",0,WY192*(условия!$R$89/365)*SUMIFS(условия!93:93,условия!$7:$7,"&lt;="&amp;WY$8,условия!$8:$8,"&gt;="&amp;WY$8))</f>
        <v>894.24657534246614</v>
      </c>
      <c r="WZ246" s="21">
        <f>IF(WZ$8="",0,WZ192*(условия!$R$89/365)*SUMIFS(условия!93:93,условия!$7:$7,"&lt;="&amp;WZ$8,условия!$8:$8,"&gt;="&amp;WZ$8))</f>
        <v>894.24657534246614</v>
      </c>
      <c r="XA246" s="21">
        <f>IF(XA$8="",0,XA192*(условия!$R$89/365)*SUMIFS(условия!93:93,условия!$7:$7,"&lt;="&amp;XA$8,условия!$8:$8,"&gt;="&amp;XA$8))</f>
        <v>894.24657534246614</v>
      </c>
      <c r="XB246" s="21">
        <f>IF(XB$8="",0,XB192*(условия!$R$89/365)*SUMIFS(условия!93:93,условия!$7:$7,"&lt;="&amp;XB$8,условия!$8:$8,"&gt;="&amp;XB$8))</f>
        <v>894.24657534246614</v>
      </c>
      <c r="XC246" s="21">
        <f>IF(XC$8="",0,XC192*(условия!$R$89/365)*SUMIFS(условия!93:93,условия!$7:$7,"&lt;="&amp;XC$8,условия!$8:$8,"&gt;="&amp;XC$8))</f>
        <v>894.24657534246614</v>
      </c>
      <c r="XD246" s="21">
        <f>IF(XD$8="",0,XD192*(условия!$R$89/365)*SUMIFS(условия!93:93,условия!$7:$7,"&lt;="&amp;XD$8,условия!$8:$8,"&gt;="&amp;XD$8))</f>
        <v>894.24657534246614</v>
      </c>
      <c r="XE246" s="21">
        <f>IF(XE$8="",0,XE192*(условия!$R$89/365)*SUMIFS(условия!93:93,условия!$7:$7,"&lt;="&amp;XE$8,условия!$8:$8,"&gt;="&amp;XE$8))</f>
        <v>894.24657534246614</v>
      </c>
      <c r="XF246" s="21">
        <f>IF(XF$8="",0,XF192*(условия!$R$89/365)*SUMIFS(условия!93:93,условия!$7:$7,"&lt;="&amp;XF$8,условия!$8:$8,"&gt;="&amp;XF$8))</f>
        <v>894.24657534246614</v>
      </c>
      <c r="XG246" s="21">
        <f>IF(XG$8="",0,XG192*(условия!$R$89/365)*SUMIFS(условия!93:93,условия!$7:$7,"&lt;="&amp;XG$8,условия!$8:$8,"&gt;="&amp;XG$8))</f>
        <v>894.24657534246614</v>
      </c>
      <c r="XH246" s="21">
        <f>IF(XH$8="",0,XH192*(условия!$R$89/365)*SUMIFS(условия!93:93,условия!$7:$7,"&lt;="&amp;XH$8,условия!$8:$8,"&gt;="&amp;XH$8))</f>
        <v>894.24657534246614</v>
      </c>
      <c r="XI246" s="21">
        <f>IF(XI$8="",0,XI192*(условия!$R$89/365)*SUMIFS(условия!93:93,условия!$7:$7,"&lt;="&amp;XI$8,условия!$8:$8,"&gt;="&amp;XI$8))</f>
        <v>894.24657534246614</v>
      </c>
      <c r="XJ246" s="21">
        <f>IF(XJ$8="",0,XJ192*(условия!$R$89/365)*SUMIFS(условия!93:93,условия!$7:$7,"&lt;="&amp;XJ$8,условия!$8:$8,"&gt;="&amp;XJ$8))</f>
        <v>894.24657534246614</v>
      </c>
      <c r="XK246" s="21">
        <f>IF(XK$8="",0,XK192*(условия!$R$89/365)*SUMIFS(условия!93:93,условия!$7:$7,"&lt;="&amp;XK$8,условия!$8:$8,"&gt;="&amp;XK$8))</f>
        <v>894.24657534246614</v>
      </c>
      <c r="XL246" s="21">
        <f>IF(XL$8="",0,XL192*(условия!$R$89/365)*SUMIFS(условия!93:93,условия!$7:$7,"&lt;="&amp;XL$8,условия!$8:$8,"&gt;="&amp;XL$8))</f>
        <v>894.24657534246614</v>
      </c>
      <c r="XM246" s="21">
        <f>IF(XM$8="",0,XM192*(условия!$R$89/365)*SUMIFS(условия!93:93,условия!$7:$7,"&lt;="&amp;XM$8,условия!$8:$8,"&gt;="&amp;XM$8))</f>
        <v>894.24657534246614</v>
      </c>
      <c r="XN246" s="21">
        <f>IF(XN$8="",0,XN192*(условия!$R$89/365)*SUMIFS(условия!93:93,условия!$7:$7,"&lt;="&amp;XN$8,условия!$8:$8,"&gt;="&amp;XN$8))</f>
        <v>894.24657534246614</v>
      </c>
      <c r="XO246" s="21">
        <f>IF(XO$8="",0,XO192*(условия!$R$89/365)*SUMIFS(условия!93:93,условия!$7:$7,"&lt;="&amp;XO$8,условия!$8:$8,"&gt;="&amp;XO$8))</f>
        <v>894.24657534246614</v>
      </c>
      <c r="XP246" s="21">
        <f>IF(XP$8="",0,XP192*(условия!$R$89/365)*SUMIFS(условия!93:93,условия!$7:$7,"&lt;="&amp;XP$8,условия!$8:$8,"&gt;="&amp;XP$8))</f>
        <v>894.24657534246614</v>
      </c>
      <c r="XQ246" s="21">
        <f>IF(XQ$8="",0,XQ192*(условия!$R$89/365)*SUMIFS(условия!93:93,условия!$7:$7,"&lt;="&amp;XQ$8,условия!$8:$8,"&gt;="&amp;XQ$8))</f>
        <v>894.24657534246614</v>
      </c>
      <c r="XR246" s="21">
        <f>IF(XR$8="",0,XR192*(условия!$R$89/365)*SUMIFS(условия!93:93,условия!$7:$7,"&lt;="&amp;XR$8,условия!$8:$8,"&gt;="&amp;XR$8))</f>
        <v>894.24657534246614</v>
      </c>
      <c r="XS246" s="21">
        <f>IF(XS$8="",0,XS192*(условия!$R$89/365)*SUMIFS(условия!93:93,условия!$7:$7,"&lt;="&amp;XS$8,условия!$8:$8,"&gt;="&amp;XS$8))</f>
        <v>894.24657534246614</v>
      </c>
      <c r="XT246" s="21">
        <f>IF(XT$8="",0,XT192*(условия!$R$89/365)*SUMIFS(условия!93:93,условия!$7:$7,"&lt;="&amp;XT$8,условия!$8:$8,"&gt;="&amp;XT$8))</f>
        <v>894.24657534246614</v>
      </c>
      <c r="XU246" s="21">
        <f>IF(XU$8="",0,XU192*(условия!$R$89/365)*SUMIFS(условия!93:93,условия!$7:$7,"&lt;="&amp;XU$8,условия!$8:$8,"&gt;="&amp;XU$8))</f>
        <v>894.24657534246614</v>
      </c>
      <c r="XV246" s="21">
        <f>IF(XV$8="",0,XV192*(условия!$R$89/365)*SUMIFS(условия!93:93,условия!$7:$7,"&lt;="&amp;XV$8,условия!$8:$8,"&gt;="&amp;XV$8))</f>
        <v>894.24657534246614</v>
      </c>
      <c r="XW246" s="21">
        <f>IF(XW$8="",0,XW192*(условия!$R$89/365)*SUMIFS(условия!93:93,условия!$7:$7,"&lt;="&amp;XW$8,условия!$8:$8,"&gt;="&amp;XW$8))</f>
        <v>670.68493150684947</v>
      </c>
      <c r="XX246" s="21">
        <f>IF(XX$8="",0,XX192*(условия!$R$89/365)*SUMIFS(условия!93:93,условия!$7:$7,"&lt;="&amp;XX$8,условия!$8:$8,"&gt;="&amp;XX$8))</f>
        <v>670.68493150684947</v>
      </c>
      <c r="XY246" s="21">
        <f>IF(XY$8="",0,XY192*(условия!$R$89/365)*SUMIFS(условия!93:93,условия!$7:$7,"&lt;="&amp;XY$8,условия!$8:$8,"&gt;="&amp;XY$8))</f>
        <v>670.68493150684947</v>
      </c>
      <c r="XZ246" s="21">
        <f>IF(XZ$8="",0,XZ192*(условия!$R$89/365)*SUMIFS(условия!93:93,условия!$7:$7,"&lt;="&amp;XZ$8,условия!$8:$8,"&gt;="&amp;XZ$8))</f>
        <v>670.68493150684947</v>
      </c>
      <c r="YA246" s="21">
        <f>IF(YA$8="",0,YA192*(условия!$R$89/365)*SUMIFS(условия!93:93,условия!$7:$7,"&lt;="&amp;YA$8,условия!$8:$8,"&gt;="&amp;YA$8))</f>
        <v>670.68493150684947</v>
      </c>
      <c r="YB246" s="21">
        <f>IF(YB$8="",0,YB192*(условия!$R$89/365)*SUMIFS(условия!93:93,условия!$7:$7,"&lt;="&amp;YB$8,условия!$8:$8,"&gt;="&amp;YB$8))</f>
        <v>670.68493150684947</v>
      </c>
      <c r="YC246" s="21">
        <f>IF(YC$8="",0,YC192*(условия!$R$89/365)*SUMIFS(условия!93:93,условия!$7:$7,"&lt;="&amp;YC$8,условия!$8:$8,"&gt;="&amp;YC$8))</f>
        <v>670.68493150684947</v>
      </c>
      <c r="YD246" s="21">
        <f>IF(YD$8="",0,YD192*(условия!$R$89/365)*SUMIFS(условия!93:93,условия!$7:$7,"&lt;="&amp;YD$8,условия!$8:$8,"&gt;="&amp;YD$8))</f>
        <v>670.68493150684947</v>
      </c>
      <c r="YE246" s="21">
        <f>IF(YE$8="",0,YE192*(условия!$R$89/365)*SUMIFS(условия!93:93,условия!$7:$7,"&lt;="&amp;YE$8,условия!$8:$8,"&gt;="&amp;YE$8))</f>
        <v>670.68493150684947</v>
      </c>
      <c r="YF246" s="21">
        <f>IF(YF$8="",0,YF192*(условия!$R$89/365)*SUMIFS(условия!93:93,условия!$7:$7,"&lt;="&amp;YF$8,условия!$8:$8,"&gt;="&amp;YF$8))</f>
        <v>670.68493150684947</v>
      </c>
      <c r="YG246" s="21">
        <f>IF(YG$8="",0,YG192*(условия!$R$89/365)*SUMIFS(условия!93:93,условия!$7:$7,"&lt;="&amp;YG$8,условия!$8:$8,"&gt;="&amp;YG$8))</f>
        <v>670.68493150684947</v>
      </c>
      <c r="YH246" s="21">
        <f>IF(YH$8="",0,YH192*(условия!$R$89/365)*SUMIFS(условия!93:93,условия!$7:$7,"&lt;="&amp;YH$8,условия!$8:$8,"&gt;="&amp;YH$8))</f>
        <v>670.68493150684947</v>
      </c>
      <c r="YI246" s="21">
        <f>IF(YI$8="",0,YI192*(условия!$R$89/365)*SUMIFS(условия!93:93,условия!$7:$7,"&lt;="&amp;YI$8,условия!$8:$8,"&gt;="&amp;YI$8))</f>
        <v>670.68493150684947</v>
      </c>
      <c r="YJ246" s="21">
        <f>IF(YJ$8="",0,YJ192*(условия!$R$89/365)*SUMIFS(условия!93:93,условия!$7:$7,"&lt;="&amp;YJ$8,условия!$8:$8,"&gt;="&amp;YJ$8))</f>
        <v>670.68493150684947</v>
      </c>
      <c r="YK246" s="21">
        <f>IF(YK$8="",0,YK192*(условия!$R$89/365)*SUMIFS(условия!93:93,условия!$7:$7,"&lt;="&amp;YK$8,условия!$8:$8,"&gt;="&amp;YK$8))</f>
        <v>670.68493150684947</v>
      </c>
      <c r="YL246" s="21">
        <f>IF(YL$8="",0,YL192*(условия!$R$89/365)*SUMIFS(условия!93:93,условия!$7:$7,"&lt;="&amp;YL$8,условия!$8:$8,"&gt;="&amp;YL$8))</f>
        <v>670.68493150684947</v>
      </c>
      <c r="YM246" s="21">
        <f>IF(YM$8="",0,YM192*(условия!$R$89/365)*SUMIFS(условия!93:93,условия!$7:$7,"&lt;="&amp;YM$8,условия!$8:$8,"&gt;="&amp;YM$8))</f>
        <v>670.68493150684947</v>
      </c>
      <c r="YN246" s="21">
        <f>IF(YN$8="",0,YN192*(условия!$R$89/365)*SUMIFS(условия!93:93,условия!$7:$7,"&lt;="&amp;YN$8,условия!$8:$8,"&gt;="&amp;YN$8))</f>
        <v>670.68493150684947</v>
      </c>
      <c r="YO246" s="21">
        <f>IF(YO$8="",0,YO192*(условия!$R$89/365)*SUMIFS(условия!93:93,условия!$7:$7,"&lt;="&amp;YO$8,условия!$8:$8,"&gt;="&amp;YO$8))</f>
        <v>670.68493150684947</v>
      </c>
      <c r="YP246" s="21">
        <f>IF(YP$8="",0,YP192*(условия!$R$89/365)*SUMIFS(условия!93:93,условия!$7:$7,"&lt;="&amp;YP$8,условия!$8:$8,"&gt;="&amp;YP$8))</f>
        <v>670.68493150684947</v>
      </c>
      <c r="YQ246" s="21">
        <f>IF(YQ$8="",0,YQ192*(условия!$R$89/365)*SUMIFS(условия!93:93,условия!$7:$7,"&lt;="&amp;YQ$8,условия!$8:$8,"&gt;="&amp;YQ$8))</f>
        <v>670.68493150684947</v>
      </c>
      <c r="YR246" s="21">
        <f>IF(YR$8="",0,YR192*(условия!$R$89/365)*SUMIFS(условия!93:93,условия!$7:$7,"&lt;="&amp;YR$8,условия!$8:$8,"&gt;="&amp;YR$8))</f>
        <v>670.68493150684947</v>
      </c>
      <c r="YS246" s="21">
        <f>IF(YS$8="",0,YS192*(условия!$R$89/365)*SUMIFS(условия!93:93,условия!$7:$7,"&lt;="&amp;YS$8,условия!$8:$8,"&gt;="&amp;YS$8))</f>
        <v>670.68493150684947</v>
      </c>
      <c r="YT246" s="21">
        <f>IF(YT$8="",0,YT192*(условия!$R$89/365)*SUMIFS(условия!93:93,условия!$7:$7,"&lt;="&amp;YT$8,условия!$8:$8,"&gt;="&amp;YT$8))</f>
        <v>670.68493150684947</v>
      </c>
      <c r="YU246" s="21">
        <f>IF(YU$8="",0,YU192*(условия!$R$89/365)*SUMIFS(условия!93:93,условия!$7:$7,"&lt;="&amp;YU$8,условия!$8:$8,"&gt;="&amp;YU$8))</f>
        <v>670.68493150684947</v>
      </c>
      <c r="YV246" s="21">
        <f>IF(YV$8="",0,YV192*(условия!$R$89/365)*SUMIFS(условия!93:93,условия!$7:$7,"&lt;="&amp;YV$8,условия!$8:$8,"&gt;="&amp;YV$8))</f>
        <v>670.68493150684947</v>
      </c>
      <c r="YW246" s="21">
        <f>IF(YW$8="",0,YW192*(условия!$R$89/365)*SUMIFS(условия!93:93,условия!$7:$7,"&lt;="&amp;YW$8,условия!$8:$8,"&gt;="&amp;YW$8))</f>
        <v>670.68493150684947</v>
      </c>
      <c r="YX246" s="21">
        <f>IF(YX$8="",0,YX192*(условия!$R$89/365)*SUMIFS(условия!93:93,условия!$7:$7,"&lt;="&amp;YX$8,условия!$8:$8,"&gt;="&amp;YX$8))</f>
        <v>670.68493150684947</v>
      </c>
      <c r="YY246" s="21">
        <f>IF(YY$8="",0,YY192*(условия!$R$89/365)*SUMIFS(условия!93:93,условия!$7:$7,"&lt;="&amp;YY$8,условия!$8:$8,"&gt;="&amp;YY$8))</f>
        <v>670.68493150684947</v>
      </c>
      <c r="YZ246" s="21">
        <f>IF(YZ$8="",0,YZ192*(условия!$R$89/365)*SUMIFS(условия!93:93,условия!$7:$7,"&lt;="&amp;YZ$8,условия!$8:$8,"&gt;="&amp;YZ$8))</f>
        <v>670.68493150684947</v>
      </c>
      <c r="ZA246" s="21">
        <f>IF(ZA$8="",0,ZA192*(условия!$R$89/365)*SUMIFS(условия!93:93,условия!$7:$7,"&lt;="&amp;ZA$8,условия!$8:$8,"&gt;="&amp;ZA$8))</f>
        <v>670.68493150684947</v>
      </c>
      <c r="ZB246" s="21">
        <f>IF(ZB$8="",0,ZB192*(условия!$R$89/365)*SUMIFS(условия!93:93,условия!$7:$7,"&lt;="&amp;ZB$8,условия!$8:$8,"&gt;="&amp;ZB$8))</f>
        <v>749.58904109589048</v>
      </c>
      <c r="ZC246" s="21">
        <f>IF(ZC$8="",0,ZC192*(условия!$R$89/365)*SUMIFS(условия!93:93,условия!$7:$7,"&lt;="&amp;ZC$8,условия!$8:$8,"&gt;="&amp;ZC$8))</f>
        <v>749.58904109589048</v>
      </c>
      <c r="ZD246" s="21">
        <f>IF(ZD$8="",0,ZD192*(условия!$R$89/365)*SUMIFS(условия!93:93,условия!$7:$7,"&lt;="&amp;ZD$8,условия!$8:$8,"&gt;="&amp;ZD$8))</f>
        <v>749.58904109589048</v>
      </c>
      <c r="ZE246" s="21">
        <f>IF(ZE$8="",0,ZE192*(условия!$R$89/365)*SUMIFS(условия!93:93,условия!$7:$7,"&lt;="&amp;ZE$8,условия!$8:$8,"&gt;="&amp;ZE$8))</f>
        <v>749.58904109589048</v>
      </c>
      <c r="ZF246" s="21">
        <f>IF(ZF$8="",0,ZF192*(условия!$R$89/365)*SUMIFS(условия!93:93,условия!$7:$7,"&lt;="&amp;ZF$8,условия!$8:$8,"&gt;="&amp;ZF$8))</f>
        <v>749.58904109589048</v>
      </c>
      <c r="ZG246" s="21">
        <f>IF(ZG$8="",0,ZG192*(условия!$R$89/365)*SUMIFS(условия!93:93,условия!$7:$7,"&lt;="&amp;ZG$8,условия!$8:$8,"&gt;="&amp;ZG$8))</f>
        <v>749.58904109589048</v>
      </c>
      <c r="ZH246" s="21">
        <f>IF(ZH$8="",0,ZH192*(условия!$R$89/365)*SUMIFS(условия!93:93,условия!$7:$7,"&lt;="&amp;ZH$8,условия!$8:$8,"&gt;="&amp;ZH$8))</f>
        <v>749.58904109589048</v>
      </c>
      <c r="ZI246" s="21">
        <f>IF(ZI$8="",0,ZI192*(условия!$R$89/365)*SUMIFS(условия!93:93,условия!$7:$7,"&lt;="&amp;ZI$8,условия!$8:$8,"&gt;="&amp;ZI$8))</f>
        <v>749.58904109589048</v>
      </c>
      <c r="ZJ246" s="21">
        <f>IF(ZJ$8="",0,ZJ192*(условия!$R$89/365)*SUMIFS(условия!93:93,условия!$7:$7,"&lt;="&amp;ZJ$8,условия!$8:$8,"&gt;="&amp;ZJ$8))</f>
        <v>749.58904109589048</v>
      </c>
      <c r="ZK246" s="21">
        <f>IF(ZK$8="",0,ZK192*(условия!$R$89/365)*SUMIFS(условия!93:93,условия!$7:$7,"&lt;="&amp;ZK$8,условия!$8:$8,"&gt;="&amp;ZK$8))</f>
        <v>749.58904109589048</v>
      </c>
      <c r="ZL246" s="21">
        <f>IF(ZL$8="",0,ZL192*(условия!$R$89/365)*SUMIFS(условия!93:93,условия!$7:$7,"&lt;="&amp;ZL$8,условия!$8:$8,"&gt;="&amp;ZL$8))</f>
        <v>749.58904109589048</v>
      </c>
      <c r="ZM246" s="21">
        <f>IF(ZM$8="",0,ZM192*(условия!$R$89/365)*SUMIFS(условия!93:93,условия!$7:$7,"&lt;="&amp;ZM$8,условия!$8:$8,"&gt;="&amp;ZM$8))</f>
        <v>749.58904109589048</v>
      </c>
      <c r="ZN246" s="21">
        <f>IF(ZN$8="",0,ZN192*(условия!$R$89/365)*SUMIFS(условия!93:93,условия!$7:$7,"&lt;="&amp;ZN$8,условия!$8:$8,"&gt;="&amp;ZN$8))</f>
        <v>749.58904109589048</v>
      </c>
      <c r="ZO246" s="21">
        <f>IF(ZO$8="",0,ZO192*(условия!$R$89/365)*SUMIFS(условия!93:93,условия!$7:$7,"&lt;="&amp;ZO$8,условия!$8:$8,"&gt;="&amp;ZO$8))</f>
        <v>749.58904109589048</v>
      </c>
      <c r="ZP246" s="21">
        <f>IF(ZP$8="",0,ZP192*(условия!$R$89/365)*SUMIFS(условия!93:93,условия!$7:$7,"&lt;="&amp;ZP$8,условия!$8:$8,"&gt;="&amp;ZP$8))</f>
        <v>749.58904109589048</v>
      </c>
      <c r="ZQ246" s="21">
        <f>IF(ZQ$8="",0,ZQ192*(условия!$R$89/365)*SUMIFS(условия!93:93,условия!$7:$7,"&lt;="&amp;ZQ$8,условия!$8:$8,"&gt;="&amp;ZQ$8))</f>
        <v>749.58904109589048</v>
      </c>
      <c r="ZR246" s="21">
        <f>IF(ZR$8="",0,ZR192*(условия!$R$89/365)*SUMIFS(условия!93:93,условия!$7:$7,"&lt;="&amp;ZR$8,условия!$8:$8,"&gt;="&amp;ZR$8))</f>
        <v>749.58904109589048</v>
      </c>
      <c r="ZS246" s="21">
        <f>IF(ZS$8="",0,ZS192*(условия!$R$89/365)*SUMIFS(условия!93:93,условия!$7:$7,"&lt;="&amp;ZS$8,условия!$8:$8,"&gt;="&amp;ZS$8))</f>
        <v>749.58904109589048</v>
      </c>
      <c r="ZT246" s="21">
        <f>IF(ZT$8="",0,ZT192*(условия!$R$89/365)*SUMIFS(условия!93:93,условия!$7:$7,"&lt;="&amp;ZT$8,условия!$8:$8,"&gt;="&amp;ZT$8))</f>
        <v>749.58904109589048</v>
      </c>
      <c r="ZU246" s="21">
        <f>IF(ZU$8="",0,ZU192*(условия!$R$89/365)*SUMIFS(условия!93:93,условия!$7:$7,"&lt;="&amp;ZU$8,условия!$8:$8,"&gt;="&amp;ZU$8))</f>
        <v>749.58904109589048</v>
      </c>
      <c r="ZV246" s="21">
        <f>IF(ZV$8="",0,ZV192*(условия!$R$89/365)*SUMIFS(условия!93:93,условия!$7:$7,"&lt;="&amp;ZV$8,условия!$8:$8,"&gt;="&amp;ZV$8))</f>
        <v>749.58904109589048</v>
      </c>
      <c r="ZW246" s="21">
        <f>IF(ZW$8="",0,ZW192*(условия!$R$89/365)*SUMIFS(условия!93:93,условия!$7:$7,"&lt;="&amp;ZW$8,условия!$8:$8,"&gt;="&amp;ZW$8))</f>
        <v>749.58904109589048</v>
      </c>
      <c r="ZX246" s="21">
        <f>IF(ZX$8="",0,ZX192*(условия!$R$89/365)*SUMIFS(условия!93:93,условия!$7:$7,"&lt;="&amp;ZX$8,условия!$8:$8,"&gt;="&amp;ZX$8))</f>
        <v>749.58904109589048</v>
      </c>
      <c r="ZY246" s="21">
        <f>IF(ZY$8="",0,ZY192*(условия!$R$89/365)*SUMIFS(условия!93:93,условия!$7:$7,"&lt;="&amp;ZY$8,условия!$8:$8,"&gt;="&amp;ZY$8))</f>
        <v>749.58904109589048</v>
      </c>
      <c r="ZZ246" s="21">
        <f>IF(ZZ$8="",0,ZZ192*(условия!$R$89/365)*SUMIFS(условия!93:93,условия!$7:$7,"&lt;="&amp;ZZ$8,условия!$8:$8,"&gt;="&amp;ZZ$8))</f>
        <v>749.58904109589048</v>
      </c>
      <c r="AAA246" s="21">
        <f>IF(AAA$8="",0,AAA192*(условия!$R$89/365)*SUMIFS(условия!93:93,условия!$7:$7,"&lt;="&amp;AAA$8,условия!$8:$8,"&gt;="&amp;AAA$8))</f>
        <v>749.58904109589048</v>
      </c>
      <c r="AAB246" s="21">
        <f>IF(AAB$8="",0,AAB192*(условия!$R$89/365)*SUMIFS(условия!93:93,условия!$7:$7,"&lt;="&amp;AAB$8,условия!$8:$8,"&gt;="&amp;AAB$8))</f>
        <v>749.58904109589048</v>
      </c>
      <c r="AAC246" s="21">
        <f>IF(AAC$8="",0,AAC192*(условия!$R$89/365)*SUMIFS(условия!93:93,условия!$7:$7,"&lt;="&amp;AAC$8,условия!$8:$8,"&gt;="&amp;AAC$8))</f>
        <v>749.58904109589048</v>
      </c>
      <c r="AAD246" s="21">
        <f>IF(AAD$8="",0,AAD192*(условия!$R$89/365)*SUMIFS(условия!93:93,условия!$7:$7,"&lt;="&amp;AAD$8,условия!$8:$8,"&gt;="&amp;AAD$8))</f>
        <v>749.58904109589048</v>
      </c>
      <c r="AAE246" s="21">
        <f>IF(AAE$8="",0,AAE192*(условия!$R$89/365)*SUMIFS(условия!93:93,условия!$7:$7,"&lt;="&amp;AAE$8,условия!$8:$8,"&gt;="&amp;AAE$8))</f>
        <v>749.58904109589048</v>
      </c>
      <c r="AAF246" s="21">
        <f>IF(AAF$8="",0,AAF192*(условия!$R$89/365)*SUMIFS(условия!93:93,условия!$7:$7,"&lt;="&amp;AAF$8,условия!$8:$8,"&gt;="&amp;AAF$8))</f>
        <v>946.84931506849352</v>
      </c>
      <c r="AAG246" s="21">
        <f>IF(AAG$8="",0,AAG192*(условия!$R$89/365)*SUMIFS(условия!93:93,условия!$7:$7,"&lt;="&amp;AAG$8,условия!$8:$8,"&gt;="&amp;AAG$8))</f>
        <v>946.84931506849352</v>
      </c>
      <c r="AAH246" s="21">
        <f>IF(AAH$8="",0,AAH192*(условия!$R$89/365)*SUMIFS(условия!93:93,условия!$7:$7,"&lt;="&amp;AAH$8,условия!$8:$8,"&gt;="&amp;AAH$8))</f>
        <v>946.84931506849352</v>
      </c>
      <c r="AAI246" s="21">
        <f>IF(AAI$8="",0,AAI192*(условия!$R$89/365)*SUMIFS(условия!93:93,условия!$7:$7,"&lt;="&amp;AAI$8,условия!$8:$8,"&gt;="&amp;AAI$8))</f>
        <v>946.84931506849352</v>
      </c>
      <c r="AAJ246" s="21">
        <f>IF(AAJ$8="",0,AAJ192*(условия!$R$89/365)*SUMIFS(условия!93:93,условия!$7:$7,"&lt;="&amp;AAJ$8,условия!$8:$8,"&gt;="&amp;AAJ$8))</f>
        <v>946.84931506849352</v>
      </c>
      <c r="AAK246" s="21">
        <f>IF(AAK$8="",0,AAK192*(условия!$R$89/365)*SUMIFS(условия!93:93,условия!$7:$7,"&lt;="&amp;AAK$8,условия!$8:$8,"&gt;="&amp;AAK$8))</f>
        <v>946.84931506849352</v>
      </c>
      <c r="AAL246" s="21">
        <f>IF(AAL$8="",0,AAL192*(условия!$R$89/365)*SUMIFS(условия!93:93,условия!$7:$7,"&lt;="&amp;AAL$8,условия!$8:$8,"&gt;="&amp;AAL$8))</f>
        <v>946.84931506849352</v>
      </c>
      <c r="AAM246" s="21">
        <f>IF(AAM$8="",0,AAM192*(условия!$R$89/365)*SUMIFS(условия!93:93,условия!$7:$7,"&lt;="&amp;AAM$8,условия!$8:$8,"&gt;="&amp;AAM$8))</f>
        <v>946.84931506849352</v>
      </c>
      <c r="AAN246" s="21">
        <f>IF(AAN$8="",0,AAN192*(условия!$R$89/365)*SUMIFS(условия!93:93,условия!$7:$7,"&lt;="&amp;AAN$8,условия!$8:$8,"&gt;="&amp;AAN$8))</f>
        <v>946.84931506849352</v>
      </c>
      <c r="AAO246" s="21">
        <f>IF(AAO$8="",0,AAO192*(условия!$R$89/365)*SUMIFS(условия!93:93,условия!$7:$7,"&lt;="&amp;AAO$8,условия!$8:$8,"&gt;="&amp;AAO$8))</f>
        <v>946.84931506849352</v>
      </c>
      <c r="AAP246" s="21">
        <f>IF(AAP$8="",0,AAP192*(условия!$R$89/365)*SUMIFS(условия!93:93,условия!$7:$7,"&lt;="&amp;AAP$8,условия!$8:$8,"&gt;="&amp;AAP$8))</f>
        <v>946.84931506849352</v>
      </c>
      <c r="AAQ246" s="21">
        <f>IF(AAQ$8="",0,AAQ192*(условия!$R$89/365)*SUMIFS(условия!93:93,условия!$7:$7,"&lt;="&amp;AAQ$8,условия!$8:$8,"&gt;="&amp;AAQ$8))</f>
        <v>946.84931506849352</v>
      </c>
      <c r="AAR246" s="21">
        <f>IF(AAR$8="",0,AAR192*(условия!$R$89/365)*SUMIFS(условия!93:93,условия!$7:$7,"&lt;="&amp;AAR$8,условия!$8:$8,"&gt;="&amp;AAR$8))</f>
        <v>946.84931506849352</v>
      </c>
      <c r="AAS246" s="21">
        <f>IF(AAS$8="",0,AAS192*(условия!$R$89/365)*SUMIFS(условия!93:93,условия!$7:$7,"&lt;="&amp;AAS$8,условия!$8:$8,"&gt;="&amp;AAS$8))</f>
        <v>946.84931506849352</v>
      </c>
      <c r="AAT246" s="21">
        <f>IF(AAT$8="",0,AAT192*(условия!$R$89/365)*SUMIFS(условия!93:93,условия!$7:$7,"&lt;="&amp;AAT$8,условия!$8:$8,"&gt;="&amp;AAT$8))</f>
        <v>946.84931506849352</v>
      </c>
      <c r="AAU246" s="21">
        <f>IF(AAU$8="",0,AAU192*(условия!$R$89/365)*SUMIFS(условия!93:93,условия!$7:$7,"&lt;="&amp;AAU$8,условия!$8:$8,"&gt;="&amp;AAU$8))</f>
        <v>946.84931506849352</v>
      </c>
      <c r="AAV246" s="21">
        <f>IF(AAV$8="",0,AAV192*(условия!$R$89/365)*SUMIFS(условия!93:93,условия!$7:$7,"&lt;="&amp;AAV$8,условия!$8:$8,"&gt;="&amp;AAV$8))</f>
        <v>946.84931506849352</v>
      </c>
      <c r="AAW246" s="21">
        <f>IF(AAW$8="",0,AAW192*(условия!$R$89/365)*SUMIFS(условия!93:93,условия!$7:$7,"&lt;="&amp;AAW$8,условия!$8:$8,"&gt;="&amp;AAW$8))</f>
        <v>946.84931506849352</v>
      </c>
      <c r="AAX246" s="21">
        <f>IF(AAX$8="",0,AAX192*(условия!$R$89/365)*SUMIFS(условия!93:93,условия!$7:$7,"&lt;="&amp;AAX$8,условия!$8:$8,"&gt;="&amp;AAX$8))</f>
        <v>946.84931506849352</v>
      </c>
      <c r="AAY246" s="21">
        <f>IF(AAY$8="",0,AAY192*(условия!$R$89/365)*SUMIFS(условия!93:93,условия!$7:$7,"&lt;="&amp;AAY$8,условия!$8:$8,"&gt;="&amp;AAY$8))</f>
        <v>946.84931506849352</v>
      </c>
      <c r="AAZ246" s="21">
        <f>IF(AAZ$8="",0,AAZ192*(условия!$R$89/365)*SUMIFS(условия!93:93,условия!$7:$7,"&lt;="&amp;AAZ$8,условия!$8:$8,"&gt;="&amp;AAZ$8))</f>
        <v>946.84931506849352</v>
      </c>
      <c r="ABA246" s="21">
        <f>IF(ABA$8="",0,ABA192*(условия!$R$89/365)*SUMIFS(условия!93:93,условия!$7:$7,"&lt;="&amp;ABA$8,условия!$8:$8,"&gt;="&amp;ABA$8))</f>
        <v>946.84931506849352</v>
      </c>
      <c r="ABB246" s="21">
        <f>IF(ABB$8="",0,ABB192*(условия!$R$89/365)*SUMIFS(условия!93:93,условия!$7:$7,"&lt;="&amp;ABB$8,условия!$8:$8,"&gt;="&amp;ABB$8))</f>
        <v>946.84931506849352</v>
      </c>
      <c r="ABC246" s="21">
        <f>IF(ABC$8="",0,ABC192*(условия!$R$89/365)*SUMIFS(условия!93:93,условия!$7:$7,"&lt;="&amp;ABC$8,условия!$8:$8,"&gt;="&amp;ABC$8))</f>
        <v>946.84931506849352</v>
      </c>
      <c r="ABD246" s="21">
        <f>IF(ABD$8="",0,ABD192*(условия!$R$89/365)*SUMIFS(условия!93:93,условия!$7:$7,"&lt;="&amp;ABD$8,условия!$8:$8,"&gt;="&amp;ABD$8))</f>
        <v>946.84931506849352</v>
      </c>
      <c r="ABE246" s="21">
        <f>IF(ABE$8="",0,ABE192*(условия!$R$89/365)*SUMIFS(условия!93:93,условия!$7:$7,"&lt;="&amp;ABE$8,условия!$8:$8,"&gt;="&amp;ABE$8))</f>
        <v>946.84931506849352</v>
      </c>
      <c r="ABF246" s="21">
        <f>IF(ABF$8="",0,ABF192*(условия!$R$89/365)*SUMIFS(условия!93:93,условия!$7:$7,"&lt;="&amp;ABF$8,условия!$8:$8,"&gt;="&amp;ABF$8))</f>
        <v>946.84931506849352</v>
      </c>
      <c r="ABG246" s="21">
        <f>IF(ABG$8="",0,ABG192*(условия!$R$89/365)*SUMIFS(условия!93:93,условия!$7:$7,"&lt;="&amp;ABG$8,условия!$8:$8,"&gt;="&amp;ABG$8))</f>
        <v>946.84931506849352</v>
      </c>
      <c r="ABH246" s="21">
        <f>IF(ABH$8="",0,ABH192*(условия!$R$89/365)*SUMIFS(условия!93:93,условия!$7:$7,"&lt;="&amp;ABH$8,условия!$8:$8,"&gt;="&amp;ABH$8))</f>
        <v>946.84931506849352</v>
      </c>
      <c r="ABI246" s="21">
        <f>IF(ABI$8="",0,ABI192*(условия!$R$89/365)*SUMIFS(условия!93:93,условия!$7:$7,"&lt;="&amp;ABI$8,условия!$8:$8,"&gt;="&amp;ABI$8))</f>
        <v>946.84931506849352</v>
      </c>
      <c r="ABJ246" s="21">
        <f>IF(ABJ$8="",0,ABJ192*(условия!$R$89/365)*SUMIFS(условия!93:93,условия!$7:$7,"&lt;="&amp;ABJ$8,условия!$8:$8,"&gt;="&amp;ABJ$8))</f>
        <v>946.84931506849352</v>
      </c>
      <c r="ABK246" s="21">
        <f>IF(ABK$8="",0,ABK192*(условия!$R$89/365)*SUMIFS(условия!93:93,условия!$7:$7,"&lt;="&amp;ABK$8,условия!$8:$8,"&gt;="&amp;ABK$8))</f>
        <v>946.84931506849352</v>
      </c>
      <c r="ABL246" s="21">
        <f>IF(ABL$8="",0,ABL192*(условия!$R$89/365)*SUMIFS(условия!93:93,условия!$7:$7,"&lt;="&amp;ABL$8,условия!$8:$8,"&gt;="&amp;ABL$8))</f>
        <v>946.84931506849352</v>
      </c>
      <c r="ABM246" s="21">
        <f>IF(ABM$8="",0,ABM192*(условия!$R$89/365)*SUMIFS(условия!93:93,условия!$7:$7,"&lt;="&amp;ABM$8,условия!$8:$8,"&gt;="&amp;ABM$8))</f>
        <v>946.84931506849352</v>
      </c>
      <c r="ABN246" s="21">
        <f>IF(ABN$8="",0,ABN192*(условия!$R$89/365)*SUMIFS(условия!93:93,условия!$7:$7,"&lt;="&amp;ABN$8,условия!$8:$8,"&gt;="&amp;ABN$8))</f>
        <v>946.84931506849352</v>
      </c>
      <c r="ABO246" s="21">
        <f>IF(ABO$8="",0,ABO192*(условия!$R$89/365)*SUMIFS(условия!93:93,условия!$7:$7,"&lt;="&amp;ABO$8,условия!$8:$8,"&gt;="&amp;ABO$8))</f>
        <v>946.84931506849352</v>
      </c>
      <c r="ABP246" s="21">
        <f>IF(ABP$8="",0,ABP192*(условия!$R$89/365)*SUMIFS(условия!93:93,условия!$7:$7,"&lt;="&amp;ABP$8,условия!$8:$8,"&gt;="&amp;ABP$8))</f>
        <v>946.84931506849352</v>
      </c>
      <c r="ABQ246" s="21">
        <f>IF(ABQ$8="",0,ABQ192*(условия!$R$89/365)*SUMIFS(условия!93:93,условия!$7:$7,"&lt;="&amp;ABQ$8,условия!$8:$8,"&gt;="&amp;ABQ$8))</f>
        <v>946.84931506849352</v>
      </c>
      <c r="ABR246" s="21">
        <f>IF(ABR$8="",0,ABR192*(условия!$R$89/365)*SUMIFS(условия!93:93,условия!$7:$7,"&lt;="&amp;ABR$8,условия!$8:$8,"&gt;="&amp;ABR$8))</f>
        <v>946.84931506849352</v>
      </c>
      <c r="ABS246" s="21">
        <f>IF(ABS$8="",0,ABS192*(условия!$R$89/365)*SUMIFS(условия!93:93,условия!$7:$7,"&lt;="&amp;ABS$8,условия!$8:$8,"&gt;="&amp;ABS$8))</f>
        <v>946.84931506849352</v>
      </c>
      <c r="ABT246" s="21">
        <f>IF(ABT$8="",0,ABT192*(условия!$R$89/365)*SUMIFS(условия!93:93,условия!$7:$7,"&lt;="&amp;ABT$8,условия!$8:$8,"&gt;="&amp;ABT$8))</f>
        <v>946.84931506849352</v>
      </c>
      <c r="ABU246" s="21">
        <f>IF(ABU$8="",0,ABU192*(условия!$R$89/365)*SUMIFS(условия!93:93,условия!$7:$7,"&lt;="&amp;ABU$8,условия!$8:$8,"&gt;="&amp;ABU$8))</f>
        <v>946.84931506849352</v>
      </c>
      <c r="ABV246" s="21">
        <f>IF(ABV$8="",0,ABV192*(условия!$R$89/365)*SUMIFS(условия!93:93,условия!$7:$7,"&lt;="&amp;ABV$8,условия!$8:$8,"&gt;="&amp;ABV$8))</f>
        <v>946.84931506849352</v>
      </c>
      <c r="ABW246" s="21">
        <f>IF(ABW$8="",0,ABW192*(условия!$R$89/365)*SUMIFS(условия!93:93,условия!$7:$7,"&lt;="&amp;ABW$8,условия!$8:$8,"&gt;="&amp;ABW$8))</f>
        <v>946.84931506849352</v>
      </c>
      <c r="ABX246" s="21">
        <f>IF(ABX$8="",0,ABX192*(условия!$R$89/365)*SUMIFS(условия!93:93,условия!$7:$7,"&lt;="&amp;ABX$8,условия!$8:$8,"&gt;="&amp;ABX$8))</f>
        <v>946.84931506849352</v>
      </c>
      <c r="ABY246" s="21">
        <f>IF(ABY$8="",0,ABY192*(условия!$R$89/365)*SUMIFS(условия!93:93,условия!$7:$7,"&lt;="&amp;ABY$8,условия!$8:$8,"&gt;="&amp;ABY$8))</f>
        <v>946.84931506849352</v>
      </c>
      <c r="ABZ246" s="21">
        <f>IF(ABZ$8="",0,ABZ192*(условия!$R$89/365)*SUMIFS(условия!93:93,условия!$7:$7,"&lt;="&amp;ABZ$8,условия!$8:$8,"&gt;="&amp;ABZ$8))</f>
        <v>946.84931506849352</v>
      </c>
      <c r="ACA246" s="21">
        <f>IF(ACA$8="",0,ACA192*(условия!$R$89/365)*SUMIFS(условия!93:93,условия!$7:$7,"&lt;="&amp;ACA$8,условия!$8:$8,"&gt;="&amp;ACA$8))</f>
        <v>946.84931506849352</v>
      </c>
      <c r="ACB246" s="21">
        <f>IF(ACB$8="",0,ACB192*(условия!$R$89/365)*SUMIFS(условия!93:93,условия!$7:$7,"&lt;="&amp;ACB$8,условия!$8:$8,"&gt;="&amp;ACB$8))</f>
        <v>946.84931506849352</v>
      </c>
      <c r="ACC246" s="21">
        <f>IF(ACC$8="",0,ACC192*(условия!$R$89/365)*SUMIFS(условия!93:93,условия!$7:$7,"&lt;="&amp;ACC$8,условия!$8:$8,"&gt;="&amp;ACC$8))</f>
        <v>946.84931506849352</v>
      </c>
      <c r="ACD246" s="21">
        <f>IF(ACD$8="",0,ACD192*(условия!$R$89/365)*SUMIFS(условия!93:93,условия!$7:$7,"&lt;="&amp;ACD$8,условия!$8:$8,"&gt;="&amp;ACD$8))</f>
        <v>946.84931506849352</v>
      </c>
      <c r="ACE246" s="21">
        <f>IF(ACE$8="",0,ACE192*(условия!$R$89/365)*SUMIFS(условия!93:93,условия!$7:$7,"&lt;="&amp;ACE$8,условия!$8:$8,"&gt;="&amp;ACE$8))</f>
        <v>946.84931506849352</v>
      </c>
      <c r="ACF246" s="21">
        <f>IF(ACF$8="",0,ACF192*(условия!$R$89/365)*SUMIFS(условия!93:93,условия!$7:$7,"&lt;="&amp;ACF$8,условия!$8:$8,"&gt;="&amp;ACF$8))</f>
        <v>946.84931506849352</v>
      </c>
      <c r="ACG246" s="21">
        <f>IF(ACG$8="",0,ACG192*(условия!$R$89/365)*SUMIFS(условия!93:93,условия!$7:$7,"&lt;="&amp;ACG$8,условия!$8:$8,"&gt;="&amp;ACG$8))</f>
        <v>946.84931506849352</v>
      </c>
      <c r="ACH246" s="21">
        <f>IF(ACH$8="",0,ACH192*(условия!$R$89/365)*SUMIFS(условия!93:93,условия!$7:$7,"&lt;="&amp;ACH$8,условия!$8:$8,"&gt;="&amp;ACH$8))</f>
        <v>946.84931506849352</v>
      </c>
      <c r="ACI246" s="21">
        <f>IF(ACI$8="",0,ACI192*(условия!$R$89/365)*SUMIFS(условия!93:93,условия!$7:$7,"&lt;="&amp;ACI$8,условия!$8:$8,"&gt;="&amp;ACI$8))</f>
        <v>946.84931506849352</v>
      </c>
      <c r="ACJ246" s="21">
        <f>IF(ACJ$8="",0,ACJ192*(условия!$R$89/365)*SUMIFS(условия!93:93,условия!$7:$7,"&lt;="&amp;ACJ$8,условия!$8:$8,"&gt;="&amp;ACJ$8))</f>
        <v>946.84931506849352</v>
      </c>
      <c r="ACK246" s="21">
        <f>IF(ACK$8="",0,ACK192*(условия!$R$89/365)*SUMIFS(условия!93:93,условия!$7:$7,"&lt;="&amp;ACK$8,условия!$8:$8,"&gt;="&amp;ACK$8))</f>
        <v>946.84931506849352</v>
      </c>
      <c r="ACL246" s="21">
        <f>IF(ACL$8="",0,ACL192*(условия!$R$89/365)*SUMIFS(условия!93:93,условия!$7:$7,"&lt;="&amp;ACL$8,условия!$8:$8,"&gt;="&amp;ACL$8))</f>
        <v>946.84931506849352</v>
      </c>
      <c r="ACM246" s="21">
        <f>IF(ACM$8="",0,ACM192*(условия!$R$89/365)*SUMIFS(условия!93:93,условия!$7:$7,"&lt;="&amp;ACM$8,условия!$8:$8,"&gt;="&amp;ACM$8))</f>
        <v>946.84931506849352</v>
      </c>
      <c r="ACN246" s="21">
        <f>IF(ACN$8="",0,ACN192*(условия!$R$89/365)*SUMIFS(условия!93:93,условия!$7:$7,"&lt;="&amp;ACN$8,условия!$8:$8,"&gt;="&amp;ACN$8))</f>
        <v>946.84931506849352</v>
      </c>
      <c r="ACO246" s="21">
        <f>IF(ACO$8="",0,ACO192*(условия!$R$89/365)*SUMIFS(условия!93:93,условия!$7:$7,"&lt;="&amp;ACO$8,условия!$8:$8,"&gt;="&amp;ACO$8))</f>
        <v>999.45205479452068</v>
      </c>
      <c r="ACP246" s="21">
        <f>IF(ACP$8="",0,ACP192*(условия!$R$89/365)*SUMIFS(условия!93:93,условия!$7:$7,"&lt;="&amp;ACP$8,условия!$8:$8,"&gt;="&amp;ACP$8))</f>
        <v>999.45205479452068</v>
      </c>
      <c r="ACQ246" s="21">
        <f>IF(ACQ$8="",0,ACQ192*(условия!$R$89/365)*SUMIFS(условия!93:93,условия!$7:$7,"&lt;="&amp;ACQ$8,условия!$8:$8,"&gt;="&amp;ACQ$8))</f>
        <v>999.45205479452068</v>
      </c>
      <c r="ACR246" s="21">
        <f>IF(ACR$8="",0,ACR192*(условия!$R$89/365)*SUMIFS(условия!93:93,условия!$7:$7,"&lt;="&amp;ACR$8,условия!$8:$8,"&gt;="&amp;ACR$8))</f>
        <v>999.45205479452068</v>
      </c>
      <c r="ACS246" s="21">
        <f>IF(ACS$8="",0,ACS192*(условия!$R$89/365)*SUMIFS(условия!93:93,условия!$7:$7,"&lt;="&amp;ACS$8,условия!$8:$8,"&gt;="&amp;ACS$8))</f>
        <v>999.45205479452068</v>
      </c>
      <c r="ACT246" s="21">
        <f>IF(ACT$8="",0,ACT192*(условия!$R$89/365)*SUMIFS(условия!93:93,условия!$7:$7,"&lt;="&amp;ACT$8,условия!$8:$8,"&gt;="&amp;ACT$8))</f>
        <v>999.45205479452068</v>
      </c>
      <c r="ACU246" s="21">
        <f>IF(ACU$8="",0,ACU192*(условия!$R$89/365)*SUMIFS(условия!93:93,условия!$7:$7,"&lt;="&amp;ACU$8,условия!$8:$8,"&gt;="&amp;ACU$8))</f>
        <v>999.45205479452068</v>
      </c>
      <c r="ACV246" s="21">
        <f>IF(ACV$8="",0,ACV192*(условия!$R$89/365)*SUMIFS(условия!93:93,условия!$7:$7,"&lt;="&amp;ACV$8,условия!$8:$8,"&gt;="&amp;ACV$8))</f>
        <v>999.45205479452068</v>
      </c>
      <c r="ACW246" s="21">
        <f>IF(ACW$8="",0,ACW192*(условия!$R$89/365)*SUMIFS(условия!93:93,условия!$7:$7,"&lt;="&amp;ACW$8,условия!$8:$8,"&gt;="&amp;ACW$8))</f>
        <v>999.45205479452068</v>
      </c>
      <c r="ACX246" s="21">
        <f>IF(ACX$8="",0,ACX192*(условия!$R$89/365)*SUMIFS(условия!93:93,условия!$7:$7,"&lt;="&amp;ACX$8,условия!$8:$8,"&gt;="&amp;ACX$8))</f>
        <v>999.45205479452068</v>
      </c>
      <c r="ACY246" s="21">
        <f>IF(ACY$8="",0,ACY192*(условия!$R$89/365)*SUMIFS(условия!93:93,условия!$7:$7,"&lt;="&amp;ACY$8,условия!$8:$8,"&gt;="&amp;ACY$8))</f>
        <v>999.45205479452068</v>
      </c>
      <c r="ACZ246" s="21">
        <f>IF(ACZ$8="",0,ACZ192*(условия!$R$89/365)*SUMIFS(условия!93:93,условия!$7:$7,"&lt;="&amp;ACZ$8,условия!$8:$8,"&gt;="&amp;ACZ$8))</f>
        <v>999.45205479452068</v>
      </c>
      <c r="ADA246" s="21">
        <f>IF(ADA$8="",0,ADA192*(условия!$R$89/365)*SUMIFS(условия!93:93,условия!$7:$7,"&lt;="&amp;ADA$8,условия!$8:$8,"&gt;="&amp;ADA$8))</f>
        <v>999.45205479452068</v>
      </c>
      <c r="ADB246" s="21">
        <f>IF(ADB$8="",0,ADB192*(условия!$R$89/365)*SUMIFS(условия!93:93,условия!$7:$7,"&lt;="&amp;ADB$8,условия!$8:$8,"&gt;="&amp;ADB$8))</f>
        <v>999.45205479452068</v>
      </c>
      <c r="ADC246" s="21">
        <f>IF(ADC$8="",0,ADC192*(условия!$R$89/365)*SUMIFS(условия!93:93,условия!$7:$7,"&lt;="&amp;ADC$8,условия!$8:$8,"&gt;="&amp;ADC$8))</f>
        <v>999.45205479452068</v>
      </c>
      <c r="ADD246" s="21">
        <f>IF(ADD$8="",0,ADD192*(условия!$R$89/365)*SUMIFS(условия!93:93,условия!$7:$7,"&lt;="&amp;ADD$8,условия!$8:$8,"&gt;="&amp;ADD$8))</f>
        <v>999.45205479452068</v>
      </c>
      <c r="ADE246" s="21">
        <f>IF(ADE$8="",0,ADE192*(условия!$R$89/365)*SUMIFS(условия!93:93,условия!$7:$7,"&lt;="&amp;ADE$8,условия!$8:$8,"&gt;="&amp;ADE$8))</f>
        <v>999.45205479452068</v>
      </c>
      <c r="ADF246" s="21">
        <f>IF(ADF$8="",0,ADF192*(условия!$R$89/365)*SUMIFS(условия!93:93,условия!$7:$7,"&lt;="&amp;ADF$8,условия!$8:$8,"&gt;="&amp;ADF$8))</f>
        <v>999.45205479452068</v>
      </c>
      <c r="ADG246" s="21">
        <f>IF(ADG$8="",0,ADG192*(условия!$R$89/365)*SUMIFS(условия!93:93,условия!$7:$7,"&lt;="&amp;ADG$8,условия!$8:$8,"&gt;="&amp;ADG$8))</f>
        <v>999.45205479452068</v>
      </c>
      <c r="ADH246" s="21">
        <f>IF(ADH$8="",0,ADH192*(условия!$R$89/365)*SUMIFS(условия!93:93,условия!$7:$7,"&lt;="&amp;ADH$8,условия!$8:$8,"&gt;="&amp;ADH$8))</f>
        <v>999.45205479452068</v>
      </c>
      <c r="ADI246" s="21">
        <f>IF(ADI$8="",0,ADI192*(условия!$R$89/365)*SUMIFS(условия!93:93,условия!$7:$7,"&lt;="&amp;ADI$8,условия!$8:$8,"&gt;="&amp;ADI$8))</f>
        <v>999.45205479452068</v>
      </c>
      <c r="ADJ246" s="21">
        <f>IF(ADJ$8="",0,ADJ192*(условия!$R$89/365)*SUMIFS(условия!93:93,условия!$7:$7,"&lt;="&amp;ADJ$8,условия!$8:$8,"&gt;="&amp;ADJ$8))</f>
        <v>999.45205479452068</v>
      </c>
      <c r="ADK246" s="21">
        <f>IF(ADK$8="",0,ADK192*(условия!$R$89/365)*SUMIFS(условия!93:93,условия!$7:$7,"&lt;="&amp;ADK$8,условия!$8:$8,"&gt;="&amp;ADK$8))</f>
        <v>999.45205479452068</v>
      </c>
      <c r="ADL246" s="21">
        <f>IF(ADL$8="",0,ADL192*(условия!$R$89/365)*SUMIFS(условия!93:93,условия!$7:$7,"&lt;="&amp;ADL$8,условия!$8:$8,"&gt;="&amp;ADL$8))</f>
        <v>999.45205479452068</v>
      </c>
      <c r="ADM246" s="21">
        <f>IF(ADM$8="",0,ADM192*(условия!$R$89/365)*SUMIFS(условия!93:93,условия!$7:$7,"&lt;="&amp;ADM$8,условия!$8:$8,"&gt;="&amp;ADM$8))</f>
        <v>999.45205479452068</v>
      </c>
      <c r="ADN246" s="21">
        <f>IF(ADN$8="",0,ADN192*(условия!$R$89/365)*SUMIFS(условия!93:93,условия!$7:$7,"&lt;="&amp;ADN$8,условия!$8:$8,"&gt;="&amp;ADN$8))</f>
        <v>999.45205479452068</v>
      </c>
      <c r="ADO246" s="21">
        <f>IF(ADO$8="",0,ADO192*(условия!$R$89/365)*SUMIFS(условия!93:93,условия!$7:$7,"&lt;="&amp;ADO$8,условия!$8:$8,"&gt;="&amp;ADO$8))</f>
        <v>999.45205479452068</v>
      </c>
      <c r="ADP246" s="21">
        <f>IF(ADP$8="",0,ADP192*(условия!$R$89/365)*SUMIFS(условия!93:93,условия!$7:$7,"&lt;="&amp;ADP$8,условия!$8:$8,"&gt;="&amp;ADP$8))</f>
        <v>999.45205479452068</v>
      </c>
      <c r="ADQ246" s="21">
        <f>IF(ADQ$8="",0,ADQ192*(условия!$R$89/365)*SUMIFS(условия!93:93,условия!$7:$7,"&lt;="&amp;ADQ$8,условия!$8:$8,"&gt;="&amp;ADQ$8))</f>
        <v>999.45205479452068</v>
      </c>
      <c r="ADR246" s="21">
        <f>IF(ADR$8="",0,ADR192*(условия!$R$89/365)*SUMIFS(условия!93:93,условия!$7:$7,"&lt;="&amp;ADR$8,условия!$8:$8,"&gt;="&amp;ADR$8))</f>
        <v>999.45205479452068</v>
      </c>
      <c r="ADS246" s="21">
        <f>IF(ADS$8="",0,ADS192*(условия!$R$89/365)*SUMIFS(условия!93:93,условия!$7:$7,"&lt;="&amp;ADS$8,условия!$8:$8,"&gt;="&amp;ADS$8))</f>
        <v>999.45205479452068</v>
      </c>
      <c r="ADT246" s="21">
        <f>IF(ADT$8="",0,ADT192*(условия!$R$89/365)*SUMIFS(условия!93:93,условия!$7:$7,"&lt;="&amp;ADT$8,условия!$8:$8,"&gt;="&amp;ADT$8))</f>
        <v>1104.6575342465756</v>
      </c>
      <c r="ADU246" s="21">
        <f>IF(ADU$8="",0,ADU192*(условия!$R$89/365)*SUMIFS(условия!93:93,условия!$7:$7,"&lt;="&amp;ADU$8,условия!$8:$8,"&gt;="&amp;ADU$8))</f>
        <v>1104.6575342465756</v>
      </c>
      <c r="ADV246" s="21">
        <f>IF(ADV$8="",0,ADV192*(условия!$R$89/365)*SUMIFS(условия!93:93,условия!$7:$7,"&lt;="&amp;ADV$8,условия!$8:$8,"&gt;="&amp;ADV$8))</f>
        <v>1104.6575342465756</v>
      </c>
      <c r="ADW246" s="21">
        <f>IF(ADW$8="",0,ADW192*(условия!$R$89/365)*SUMIFS(условия!93:93,условия!$7:$7,"&lt;="&amp;ADW$8,условия!$8:$8,"&gt;="&amp;ADW$8))</f>
        <v>1104.6575342465756</v>
      </c>
      <c r="ADX246" s="21">
        <f>IF(ADX$8="",0,ADX192*(условия!$R$89/365)*SUMIFS(условия!93:93,условия!$7:$7,"&lt;="&amp;ADX$8,условия!$8:$8,"&gt;="&amp;ADX$8))</f>
        <v>1104.6575342465756</v>
      </c>
      <c r="ADY246" s="21">
        <f>IF(ADY$8="",0,ADY192*(условия!$R$89/365)*SUMIFS(условия!93:93,условия!$7:$7,"&lt;="&amp;ADY$8,условия!$8:$8,"&gt;="&amp;ADY$8))</f>
        <v>1104.6575342465756</v>
      </c>
      <c r="ADZ246" s="21">
        <f>IF(ADZ$8="",0,ADZ192*(условия!$R$89/365)*SUMIFS(условия!93:93,условия!$7:$7,"&lt;="&amp;ADZ$8,условия!$8:$8,"&gt;="&amp;ADZ$8))</f>
        <v>1104.6575342465756</v>
      </c>
      <c r="AEA246" s="21">
        <f>IF(AEA$8="",0,AEA192*(условия!$R$89/365)*SUMIFS(условия!93:93,условия!$7:$7,"&lt;="&amp;AEA$8,условия!$8:$8,"&gt;="&amp;AEA$8))</f>
        <v>1104.6575342465756</v>
      </c>
      <c r="AEB246" s="21">
        <f>IF(AEB$8="",0,AEB192*(условия!$R$89/365)*SUMIFS(условия!93:93,условия!$7:$7,"&lt;="&amp;AEB$8,условия!$8:$8,"&gt;="&amp;AEB$8))</f>
        <v>1104.6575342465756</v>
      </c>
      <c r="AEC246" s="21">
        <f>IF(AEC$8="",0,AEC192*(условия!$R$89/365)*SUMIFS(условия!93:93,условия!$7:$7,"&lt;="&amp;AEC$8,условия!$8:$8,"&gt;="&amp;AEC$8))</f>
        <v>1104.6575342465756</v>
      </c>
      <c r="AED246" s="21">
        <f>IF(AED$8="",0,AED192*(условия!$R$89/365)*SUMIFS(условия!93:93,условия!$7:$7,"&lt;="&amp;AED$8,условия!$8:$8,"&gt;="&amp;AED$8))</f>
        <v>1104.6575342465756</v>
      </c>
      <c r="AEE246" s="21">
        <f>IF(AEE$8="",0,AEE192*(условия!$R$89/365)*SUMIFS(условия!93:93,условия!$7:$7,"&lt;="&amp;AEE$8,условия!$8:$8,"&gt;="&amp;AEE$8))</f>
        <v>1104.6575342465756</v>
      </c>
      <c r="AEF246" s="21">
        <f>IF(AEF$8="",0,AEF192*(условия!$R$89/365)*SUMIFS(условия!93:93,условия!$7:$7,"&lt;="&amp;AEF$8,условия!$8:$8,"&gt;="&amp;AEF$8))</f>
        <v>1104.6575342465756</v>
      </c>
      <c r="AEG246" s="21">
        <f>IF(AEG$8="",0,AEG192*(условия!$R$89/365)*SUMIFS(условия!93:93,условия!$7:$7,"&lt;="&amp;AEG$8,условия!$8:$8,"&gt;="&amp;AEG$8))</f>
        <v>1104.6575342465756</v>
      </c>
      <c r="AEH246" s="21">
        <f>IF(AEH$8="",0,AEH192*(условия!$R$89/365)*SUMIFS(условия!93:93,условия!$7:$7,"&lt;="&amp;AEH$8,условия!$8:$8,"&gt;="&amp;AEH$8))</f>
        <v>1104.6575342465756</v>
      </c>
      <c r="AEI246" s="21">
        <f>IF(AEI$8="",0,AEI192*(условия!$R$89/365)*SUMIFS(условия!93:93,условия!$7:$7,"&lt;="&amp;AEI$8,условия!$8:$8,"&gt;="&amp;AEI$8))</f>
        <v>1104.6575342465756</v>
      </c>
      <c r="AEJ246" s="21">
        <f>IF(AEJ$8="",0,AEJ192*(условия!$R$89/365)*SUMIFS(условия!93:93,условия!$7:$7,"&lt;="&amp;AEJ$8,условия!$8:$8,"&gt;="&amp;AEJ$8))</f>
        <v>1104.6575342465756</v>
      </c>
      <c r="AEK246" s="21">
        <f>IF(AEK$8="",0,AEK192*(условия!$R$89/365)*SUMIFS(условия!93:93,условия!$7:$7,"&lt;="&amp;AEK$8,условия!$8:$8,"&gt;="&amp;AEK$8))</f>
        <v>1104.6575342465756</v>
      </c>
      <c r="AEL246" s="21">
        <f>IF(AEL$8="",0,AEL192*(условия!$R$89/365)*SUMIFS(условия!93:93,условия!$7:$7,"&lt;="&amp;AEL$8,условия!$8:$8,"&gt;="&amp;AEL$8))</f>
        <v>1104.6575342465756</v>
      </c>
      <c r="AEM246" s="21">
        <f>IF(AEM$8="",0,AEM192*(условия!$R$89/365)*SUMIFS(условия!93:93,условия!$7:$7,"&lt;="&amp;AEM$8,условия!$8:$8,"&gt;="&amp;AEM$8))</f>
        <v>1104.6575342465756</v>
      </c>
      <c r="AEN246" s="21">
        <f>IF(AEN$8="",0,AEN192*(условия!$R$89/365)*SUMIFS(условия!93:93,условия!$7:$7,"&lt;="&amp;AEN$8,условия!$8:$8,"&gt;="&amp;AEN$8))</f>
        <v>1104.6575342465756</v>
      </c>
      <c r="AEO246" s="21">
        <f>IF(AEO$8="",0,AEO192*(условия!$R$89/365)*SUMIFS(условия!93:93,условия!$7:$7,"&lt;="&amp;AEO$8,условия!$8:$8,"&gt;="&amp;AEO$8))</f>
        <v>1104.6575342465756</v>
      </c>
      <c r="AEP246" s="21">
        <f>IF(AEP$8="",0,AEP192*(условия!$R$89/365)*SUMIFS(условия!93:93,условия!$7:$7,"&lt;="&amp;AEP$8,условия!$8:$8,"&gt;="&amp;AEP$8))</f>
        <v>1104.6575342465756</v>
      </c>
      <c r="AEQ246" s="21">
        <f>IF(AEQ$8="",0,AEQ192*(условия!$R$89/365)*SUMIFS(условия!93:93,условия!$7:$7,"&lt;="&amp;AEQ$8,условия!$8:$8,"&gt;="&amp;AEQ$8))</f>
        <v>1104.6575342465756</v>
      </c>
      <c r="AER246" s="21">
        <f>IF(AER$8="",0,AER192*(условия!$R$89/365)*SUMIFS(условия!93:93,условия!$7:$7,"&lt;="&amp;AER$8,условия!$8:$8,"&gt;="&amp;AER$8))</f>
        <v>1104.6575342465756</v>
      </c>
      <c r="AES246" s="21">
        <f>IF(AES$8="",0,AES192*(условия!$R$89/365)*SUMIFS(условия!93:93,условия!$7:$7,"&lt;="&amp;AES$8,условия!$8:$8,"&gt;="&amp;AES$8))</f>
        <v>1104.6575342465756</v>
      </c>
      <c r="AET246" s="21">
        <f>IF(AET$8="",0,AET192*(условия!$R$89/365)*SUMIFS(условия!93:93,условия!$7:$7,"&lt;="&amp;AET$8,условия!$8:$8,"&gt;="&amp;AET$8))</f>
        <v>1104.6575342465756</v>
      </c>
      <c r="AEU246" s="21">
        <f>IF(AEU$8="",0,AEU192*(условия!$R$89/365)*SUMIFS(условия!93:93,условия!$7:$7,"&lt;="&amp;AEU$8,условия!$8:$8,"&gt;="&amp;AEU$8))</f>
        <v>1104.6575342465756</v>
      </c>
      <c r="AEV246" s="21">
        <f>IF(AEV$8="",0,AEV192*(условия!$R$89/365)*SUMIFS(условия!93:93,условия!$7:$7,"&lt;="&amp;AEV$8,условия!$8:$8,"&gt;="&amp;AEV$8))</f>
        <v>1104.6575342465756</v>
      </c>
      <c r="AEW246" s="21">
        <f>IF(AEW$8="",0,AEW192*(условия!$R$89/365)*SUMIFS(условия!93:93,условия!$7:$7,"&lt;="&amp;AEW$8,условия!$8:$8,"&gt;="&amp;AEW$8))</f>
        <v>1104.6575342465756</v>
      </c>
      <c r="AEX246" s="21">
        <f>IF(AEX$8="",0,AEX192*(условия!$R$89/365)*SUMIFS(условия!93:93,условия!$7:$7,"&lt;="&amp;AEX$8,условия!$8:$8,"&gt;="&amp;AEX$8))</f>
        <v>1104.6575342465756</v>
      </c>
      <c r="AEY246" s="21">
        <f>IF(AEY$8="",0,AEY192*(условия!$R$89/365)*SUMIFS(условия!93:93,условия!$7:$7,"&lt;="&amp;AEY$8,условия!$8:$8,"&gt;="&amp;AEY$8))</f>
        <v>1814.7945205479455</v>
      </c>
      <c r="AEZ246" s="21">
        <f>IF(AEZ$8="",0,AEZ192*(условия!$R$89/365)*SUMIFS(условия!93:93,условия!$7:$7,"&lt;="&amp;AEZ$8,условия!$8:$8,"&gt;="&amp;AEZ$8))</f>
        <v>1814.7945205479455</v>
      </c>
      <c r="AFA246" s="21">
        <f>IF(AFA$8="",0,AFA192*(условия!$R$89/365)*SUMIFS(условия!93:93,условия!$7:$7,"&lt;="&amp;AFA$8,условия!$8:$8,"&gt;="&amp;AFA$8))</f>
        <v>1814.7945205479455</v>
      </c>
      <c r="AFB246" s="21">
        <f>IF(AFB$8="",0,AFB192*(условия!$R$89/365)*SUMIFS(условия!93:93,условия!$7:$7,"&lt;="&amp;AFB$8,условия!$8:$8,"&gt;="&amp;AFB$8))</f>
        <v>1814.7945205479455</v>
      </c>
      <c r="AFC246" s="21">
        <f>IF(AFC$8="",0,AFC192*(условия!$R$89/365)*SUMIFS(условия!93:93,условия!$7:$7,"&lt;="&amp;AFC$8,условия!$8:$8,"&gt;="&amp;AFC$8))</f>
        <v>1814.7945205479455</v>
      </c>
      <c r="AFD246" s="21">
        <f>IF(AFD$8="",0,AFD192*(условия!$R$89/365)*SUMIFS(условия!93:93,условия!$7:$7,"&lt;="&amp;AFD$8,условия!$8:$8,"&gt;="&amp;AFD$8))</f>
        <v>1814.7945205479455</v>
      </c>
      <c r="AFE246" s="21">
        <f>IF(AFE$8="",0,AFE192*(условия!$R$89/365)*SUMIFS(условия!93:93,условия!$7:$7,"&lt;="&amp;AFE$8,условия!$8:$8,"&gt;="&amp;AFE$8))</f>
        <v>1814.7945205479455</v>
      </c>
      <c r="AFF246" s="21">
        <f>IF(AFF$8="",0,AFF192*(условия!$R$89/365)*SUMIFS(условия!93:93,условия!$7:$7,"&lt;="&amp;AFF$8,условия!$8:$8,"&gt;="&amp;AFF$8))</f>
        <v>1814.7945205479455</v>
      </c>
      <c r="AFG246" s="21">
        <f>IF(AFG$8="",0,AFG192*(условия!$R$89/365)*SUMIFS(условия!93:93,условия!$7:$7,"&lt;="&amp;AFG$8,условия!$8:$8,"&gt;="&amp;AFG$8))</f>
        <v>1814.7945205479455</v>
      </c>
    </row>
    <row r="247" spans="1:839" s="42" customFormat="1" ht="6" customHeight="1" x14ac:dyDescent="0.25">
      <c r="A247" s="21"/>
      <c r="B247" s="21"/>
      <c r="C247" s="21"/>
      <c r="D247" s="55"/>
      <c r="E247" s="21"/>
      <c r="F247" s="21"/>
      <c r="G247" s="21"/>
      <c r="H247" s="21"/>
      <c r="I247" s="21"/>
      <c r="J247" s="21"/>
      <c r="K247" s="41"/>
      <c r="L247" s="21"/>
      <c r="M247" s="21"/>
      <c r="N247" s="21"/>
      <c r="O247" s="21"/>
      <c r="P247" s="21"/>
      <c r="Q247" s="4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21"/>
      <c r="HF247" s="21"/>
      <c r="HG247" s="21"/>
      <c r="HH247" s="21"/>
      <c r="HI247" s="21"/>
      <c r="HJ247" s="21"/>
      <c r="HK247" s="21"/>
      <c r="HL247" s="21"/>
      <c r="HM247" s="21"/>
      <c r="HN247" s="21"/>
      <c r="HO247" s="21"/>
      <c r="HP247" s="21"/>
      <c r="HQ247" s="21"/>
      <c r="HR247" s="21"/>
      <c r="HS247" s="21"/>
      <c r="HT247" s="21"/>
      <c r="HU247" s="21"/>
      <c r="HV247" s="21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  <c r="IG247" s="21"/>
      <c r="IH247" s="21"/>
      <c r="II247" s="21"/>
      <c r="IJ247" s="21"/>
      <c r="IK247" s="21"/>
      <c r="IL247" s="21"/>
      <c r="IM247" s="21"/>
      <c r="IN247" s="21"/>
      <c r="IO247" s="21"/>
      <c r="IP247" s="21"/>
      <c r="IQ247" s="21"/>
      <c r="IR247" s="21"/>
      <c r="IS247" s="21"/>
      <c r="IT247" s="21"/>
      <c r="IU247" s="21"/>
      <c r="IV247" s="21"/>
      <c r="IW247" s="21"/>
      <c r="IX247" s="21"/>
      <c r="IY247" s="21"/>
      <c r="IZ247" s="21"/>
      <c r="JA247" s="21"/>
      <c r="JB247" s="21"/>
      <c r="JC247" s="21"/>
      <c r="JD247" s="21"/>
      <c r="JE247" s="21"/>
      <c r="JF247" s="21"/>
      <c r="JG247" s="21"/>
      <c r="JH247" s="21"/>
      <c r="JI247" s="21"/>
      <c r="JJ247" s="21"/>
      <c r="JK247" s="21"/>
      <c r="JL247" s="21"/>
      <c r="JM247" s="21"/>
      <c r="JN247" s="21"/>
      <c r="JO247" s="21"/>
      <c r="JP247" s="21"/>
      <c r="JQ247" s="21"/>
      <c r="JR247" s="21"/>
      <c r="JS247" s="21"/>
      <c r="JT247" s="21"/>
      <c r="JU247" s="21"/>
      <c r="JV247" s="21"/>
      <c r="JW247" s="21"/>
      <c r="JX247" s="21"/>
      <c r="JY247" s="21"/>
      <c r="JZ247" s="21"/>
      <c r="KA247" s="21"/>
      <c r="KB247" s="21"/>
      <c r="KC247" s="21"/>
      <c r="KD247" s="21"/>
      <c r="KE247" s="21"/>
      <c r="KF247" s="21"/>
      <c r="KG247" s="21"/>
      <c r="KH247" s="21"/>
      <c r="KI247" s="21"/>
      <c r="KJ247" s="21"/>
      <c r="KK247" s="21"/>
      <c r="KL247" s="21"/>
      <c r="KM247" s="21"/>
      <c r="KN247" s="21"/>
      <c r="KO247" s="21"/>
      <c r="KP247" s="21"/>
      <c r="KQ247" s="21"/>
      <c r="KR247" s="21"/>
      <c r="KS247" s="21"/>
      <c r="KT247" s="21"/>
      <c r="KU247" s="21"/>
      <c r="KV247" s="21"/>
      <c r="KW247" s="21"/>
      <c r="KX247" s="21"/>
      <c r="KY247" s="21"/>
      <c r="KZ247" s="21"/>
      <c r="LA247" s="21"/>
      <c r="LB247" s="21"/>
      <c r="LC247" s="21"/>
      <c r="LD247" s="21"/>
      <c r="LE247" s="21"/>
      <c r="LF247" s="21"/>
      <c r="LG247" s="21"/>
      <c r="LH247" s="21"/>
      <c r="LI247" s="21"/>
      <c r="LJ247" s="21"/>
      <c r="LK247" s="21"/>
      <c r="LL247" s="21"/>
      <c r="LM247" s="21"/>
      <c r="LN247" s="21"/>
      <c r="LO247" s="21"/>
      <c r="LP247" s="21"/>
      <c r="LQ247" s="21"/>
      <c r="LR247" s="21"/>
      <c r="LS247" s="21"/>
      <c r="LT247" s="21"/>
      <c r="LU247" s="21"/>
      <c r="LV247" s="21"/>
      <c r="LW247" s="21"/>
      <c r="LX247" s="21"/>
      <c r="LY247" s="21"/>
      <c r="LZ247" s="21"/>
      <c r="MA247" s="21"/>
      <c r="MB247" s="21"/>
      <c r="MC247" s="21"/>
      <c r="MD247" s="21"/>
      <c r="ME247" s="21"/>
      <c r="MF247" s="21"/>
      <c r="MG247" s="21"/>
      <c r="MH247" s="21"/>
      <c r="MI247" s="21"/>
      <c r="MJ247" s="21"/>
      <c r="MK247" s="21"/>
      <c r="ML247" s="21"/>
      <c r="MM247" s="21"/>
      <c r="MN247" s="21"/>
      <c r="MO247" s="21"/>
      <c r="MP247" s="21"/>
      <c r="MQ247" s="21"/>
      <c r="MR247" s="21"/>
      <c r="MS247" s="21"/>
      <c r="MT247" s="21"/>
      <c r="MU247" s="21"/>
      <c r="MV247" s="21"/>
      <c r="MW247" s="21"/>
      <c r="MX247" s="21"/>
      <c r="MY247" s="21"/>
      <c r="MZ247" s="21"/>
      <c r="NA247" s="21"/>
      <c r="NB247" s="21"/>
      <c r="NC247" s="21"/>
      <c r="ND247" s="21"/>
      <c r="NE247" s="21"/>
      <c r="NF247" s="21"/>
      <c r="NG247" s="21"/>
      <c r="NH247" s="21"/>
      <c r="NI247" s="21"/>
      <c r="NJ247" s="21"/>
      <c r="NK247" s="21"/>
      <c r="NL247" s="21"/>
      <c r="NM247" s="21"/>
      <c r="NN247" s="21"/>
      <c r="NO247" s="21"/>
      <c r="NP247" s="21"/>
      <c r="NQ247" s="21"/>
      <c r="NR247" s="21"/>
      <c r="NS247" s="21"/>
      <c r="NT247" s="21"/>
      <c r="NU247" s="21"/>
      <c r="NV247" s="21"/>
      <c r="NW247" s="21"/>
      <c r="NX247" s="21"/>
      <c r="NY247" s="21"/>
      <c r="NZ247" s="21"/>
      <c r="OA247" s="21"/>
      <c r="OB247" s="21"/>
      <c r="OC247" s="21"/>
      <c r="OD247" s="21"/>
      <c r="OE247" s="21"/>
      <c r="OF247" s="21"/>
      <c r="OG247" s="21"/>
      <c r="OH247" s="21"/>
      <c r="OI247" s="21"/>
      <c r="OJ247" s="21"/>
      <c r="OK247" s="21"/>
      <c r="OL247" s="21"/>
      <c r="OM247" s="21"/>
      <c r="ON247" s="21"/>
      <c r="OO247" s="21"/>
      <c r="OP247" s="21"/>
      <c r="OQ247" s="21"/>
      <c r="OR247" s="21"/>
      <c r="OS247" s="21"/>
      <c r="OT247" s="21"/>
      <c r="OU247" s="21"/>
      <c r="OV247" s="21"/>
      <c r="OW247" s="21"/>
      <c r="OX247" s="21"/>
      <c r="OY247" s="21"/>
      <c r="OZ247" s="21"/>
      <c r="PA247" s="21"/>
      <c r="PB247" s="21"/>
      <c r="PC247" s="21"/>
      <c r="PD247" s="21"/>
      <c r="PE247" s="21"/>
      <c r="PF247" s="21"/>
      <c r="PG247" s="21"/>
      <c r="PH247" s="21"/>
      <c r="PI247" s="21"/>
      <c r="PJ247" s="21"/>
      <c r="PK247" s="21"/>
      <c r="PL247" s="21"/>
      <c r="PM247" s="21"/>
      <c r="PN247" s="21"/>
      <c r="PO247" s="21"/>
      <c r="PP247" s="21"/>
      <c r="PQ247" s="21"/>
      <c r="PR247" s="21"/>
      <c r="PS247" s="21"/>
      <c r="PT247" s="21"/>
      <c r="PU247" s="21"/>
      <c r="PV247" s="21"/>
      <c r="PW247" s="21"/>
      <c r="PX247" s="21"/>
      <c r="PY247" s="21"/>
      <c r="PZ247" s="21"/>
      <c r="QA247" s="21"/>
      <c r="QB247" s="21"/>
      <c r="QC247" s="21"/>
      <c r="QD247" s="21"/>
      <c r="QE247" s="21"/>
      <c r="QF247" s="21"/>
      <c r="QG247" s="21"/>
      <c r="QH247" s="21"/>
      <c r="QI247" s="21"/>
      <c r="QJ247" s="21"/>
      <c r="QK247" s="21"/>
      <c r="QL247" s="21"/>
      <c r="QM247" s="21"/>
      <c r="QN247" s="21"/>
      <c r="QO247" s="21"/>
      <c r="QP247" s="21"/>
      <c r="QQ247" s="21"/>
      <c r="QR247" s="21"/>
      <c r="QS247" s="21"/>
      <c r="QT247" s="21"/>
      <c r="QU247" s="21"/>
      <c r="QV247" s="21"/>
      <c r="QW247" s="21"/>
      <c r="QX247" s="21"/>
      <c r="QY247" s="21"/>
      <c r="QZ247" s="21"/>
      <c r="RA247" s="21"/>
      <c r="RB247" s="21"/>
      <c r="RC247" s="21"/>
      <c r="RD247" s="21"/>
      <c r="RE247" s="21"/>
      <c r="RF247" s="21"/>
      <c r="RG247" s="21"/>
      <c r="RH247" s="21"/>
      <c r="RI247" s="21"/>
      <c r="RJ247" s="21"/>
      <c r="RK247" s="21"/>
      <c r="RL247" s="21"/>
      <c r="RM247" s="21"/>
      <c r="RN247" s="21"/>
      <c r="RO247" s="21"/>
      <c r="RP247" s="21"/>
      <c r="RQ247" s="21"/>
      <c r="RR247" s="21"/>
      <c r="RS247" s="21"/>
      <c r="RT247" s="21"/>
      <c r="RU247" s="21"/>
      <c r="RV247" s="21"/>
      <c r="RW247" s="21"/>
      <c r="RX247" s="21"/>
      <c r="RY247" s="21"/>
      <c r="RZ247" s="21"/>
      <c r="SA247" s="21"/>
      <c r="SB247" s="21"/>
      <c r="SC247" s="21"/>
      <c r="SD247" s="21"/>
      <c r="SE247" s="21"/>
      <c r="SF247" s="21"/>
      <c r="SG247" s="21"/>
      <c r="SH247" s="21"/>
      <c r="SI247" s="21"/>
      <c r="SJ247" s="21"/>
      <c r="SK247" s="21"/>
      <c r="SL247" s="21"/>
      <c r="SM247" s="21"/>
      <c r="SN247" s="21"/>
      <c r="SO247" s="21"/>
      <c r="SP247" s="21"/>
      <c r="SQ247" s="21"/>
      <c r="SR247" s="21"/>
      <c r="SS247" s="21"/>
      <c r="ST247" s="21"/>
      <c r="SU247" s="21"/>
      <c r="SV247" s="21"/>
      <c r="SW247" s="21"/>
      <c r="SX247" s="21"/>
      <c r="SY247" s="21"/>
      <c r="SZ247" s="21"/>
      <c r="TA247" s="21"/>
      <c r="TB247" s="21"/>
      <c r="TC247" s="21"/>
      <c r="TD247" s="21"/>
      <c r="TE247" s="21"/>
      <c r="TF247" s="21"/>
      <c r="TG247" s="21"/>
      <c r="TH247" s="21"/>
      <c r="TI247" s="21"/>
      <c r="TJ247" s="21"/>
      <c r="TK247" s="21"/>
      <c r="TL247" s="21"/>
      <c r="TM247" s="21"/>
      <c r="TN247" s="21"/>
      <c r="TO247" s="21"/>
      <c r="TP247" s="21"/>
      <c r="TQ247" s="21"/>
      <c r="TR247" s="21"/>
      <c r="TS247" s="21"/>
      <c r="TT247" s="21"/>
      <c r="TU247" s="21"/>
      <c r="TV247" s="21"/>
      <c r="TW247" s="21"/>
      <c r="TX247" s="21"/>
      <c r="TY247" s="21"/>
      <c r="TZ247" s="21"/>
      <c r="UA247" s="21"/>
      <c r="UB247" s="21"/>
      <c r="UC247" s="21"/>
      <c r="UD247" s="21"/>
      <c r="UE247" s="21"/>
      <c r="UF247" s="21"/>
      <c r="UG247" s="21"/>
      <c r="UH247" s="21"/>
      <c r="UI247" s="21"/>
      <c r="UJ247" s="21"/>
      <c r="UK247" s="21"/>
      <c r="UL247" s="21"/>
      <c r="UM247" s="21"/>
      <c r="UN247" s="21"/>
      <c r="UO247" s="21"/>
      <c r="UP247" s="21"/>
      <c r="UQ247" s="21"/>
      <c r="UR247" s="21"/>
      <c r="US247" s="21"/>
      <c r="UT247" s="21"/>
      <c r="UU247" s="21"/>
      <c r="UV247" s="21"/>
      <c r="UW247" s="21"/>
      <c r="UX247" s="21"/>
      <c r="UY247" s="21"/>
      <c r="UZ247" s="21"/>
      <c r="VA247" s="21"/>
      <c r="VB247" s="21"/>
      <c r="VC247" s="21"/>
      <c r="VD247" s="21"/>
      <c r="VE247" s="21"/>
      <c r="VF247" s="21"/>
      <c r="VG247" s="21"/>
      <c r="VH247" s="21"/>
      <c r="VI247" s="21"/>
      <c r="VJ247" s="21"/>
      <c r="VK247" s="21"/>
      <c r="VL247" s="21"/>
      <c r="VM247" s="21"/>
      <c r="VN247" s="21"/>
      <c r="VO247" s="21"/>
      <c r="VP247" s="21"/>
      <c r="VQ247" s="21"/>
      <c r="VR247" s="21"/>
      <c r="VS247" s="21"/>
      <c r="VT247" s="21"/>
      <c r="VU247" s="21"/>
      <c r="VV247" s="21"/>
      <c r="VW247" s="21"/>
      <c r="VX247" s="21"/>
      <c r="VY247" s="21"/>
      <c r="VZ247" s="21"/>
      <c r="WA247" s="21"/>
      <c r="WB247" s="21"/>
      <c r="WC247" s="21"/>
      <c r="WD247" s="21"/>
      <c r="WE247" s="21"/>
      <c r="WF247" s="21"/>
      <c r="WG247" s="21"/>
      <c r="WH247" s="21"/>
      <c r="WI247" s="21"/>
      <c r="WJ247" s="21"/>
      <c r="WK247" s="21"/>
      <c r="WL247" s="21"/>
      <c r="WM247" s="21"/>
      <c r="WN247" s="21"/>
      <c r="WO247" s="21"/>
      <c r="WP247" s="21"/>
      <c r="WQ247" s="21"/>
      <c r="WR247" s="21"/>
      <c r="WS247" s="21"/>
      <c r="WT247" s="21"/>
      <c r="WU247" s="21"/>
      <c r="WV247" s="21"/>
      <c r="WW247" s="21"/>
      <c r="WX247" s="21"/>
      <c r="WY247" s="21"/>
      <c r="WZ247" s="21"/>
      <c r="XA247" s="21"/>
      <c r="XB247" s="21"/>
      <c r="XC247" s="21"/>
      <c r="XD247" s="21"/>
      <c r="XE247" s="21"/>
      <c r="XF247" s="21"/>
      <c r="XG247" s="21"/>
      <c r="XH247" s="21"/>
      <c r="XI247" s="21"/>
      <c r="XJ247" s="21"/>
      <c r="XK247" s="21"/>
      <c r="XL247" s="21"/>
      <c r="XM247" s="21"/>
      <c r="XN247" s="21"/>
      <c r="XO247" s="21"/>
      <c r="XP247" s="21"/>
      <c r="XQ247" s="21"/>
      <c r="XR247" s="21"/>
      <c r="XS247" s="21"/>
      <c r="XT247" s="21"/>
      <c r="XU247" s="21"/>
      <c r="XV247" s="21"/>
      <c r="XW247" s="21"/>
      <c r="XX247" s="21"/>
      <c r="XY247" s="21"/>
      <c r="XZ247" s="21"/>
      <c r="YA247" s="21"/>
      <c r="YB247" s="21"/>
      <c r="YC247" s="21"/>
      <c r="YD247" s="21"/>
      <c r="YE247" s="21"/>
      <c r="YF247" s="21"/>
      <c r="YG247" s="21"/>
      <c r="YH247" s="21"/>
      <c r="YI247" s="21"/>
      <c r="YJ247" s="21"/>
      <c r="YK247" s="21"/>
      <c r="YL247" s="21"/>
      <c r="YM247" s="21"/>
      <c r="YN247" s="21"/>
      <c r="YO247" s="21"/>
      <c r="YP247" s="21"/>
      <c r="YQ247" s="21"/>
      <c r="YR247" s="21"/>
      <c r="YS247" s="21"/>
      <c r="YT247" s="21"/>
      <c r="YU247" s="21"/>
      <c r="YV247" s="21"/>
      <c r="YW247" s="21"/>
      <c r="YX247" s="21"/>
      <c r="YY247" s="21"/>
      <c r="YZ247" s="21"/>
      <c r="ZA247" s="21"/>
      <c r="ZB247" s="21"/>
      <c r="ZC247" s="21"/>
      <c r="ZD247" s="21"/>
      <c r="ZE247" s="21"/>
      <c r="ZF247" s="21"/>
      <c r="ZG247" s="21"/>
      <c r="ZH247" s="21"/>
      <c r="ZI247" s="21"/>
      <c r="ZJ247" s="21"/>
      <c r="ZK247" s="21"/>
      <c r="ZL247" s="21"/>
      <c r="ZM247" s="21"/>
      <c r="ZN247" s="21"/>
      <c r="ZO247" s="21"/>
      <c r="ZP247" s="21"/>
      <c r="ZQ247" s="21"/>
      <c r="ZR247" s="21"/>
      <c r="ZS247" s="21"/>
      <c r="ZT247" s="21"/>
      <c r="ZU247" s="21"/>
      <c r="ZV247" s="21"/>
      <c r="ZW247" s="21"/>
      <c r="ZX247" s="21"/>
      <c r="ZY247" s="21"/>
      <c r="ZZ247" s="21"/>
      <c r="AAA247" s="21"/>
      <c r="AAB247" s="21"/>
      <c r="AAC247" s="21"/>
      <c r="AAD247" s="21"/>
      <c r="AAE247" s="21"/>
      <c r="AAF247" s="21"/>
      <c r="AAG247" s="21"/>
      <c r="AAH247" s="21"/>
      <c r="AAI247" s="21"/>
      <c r="AAJ247" s="21"/>
      <c r="AAK247" s="21"/>
      <c r="AAL247" s="21"/>
      <c r="AAM247" s="21"/>
      <c r="AAN247" s="21"/>
      <c r="AAO247" s="21"/>
      <c r="AAP247" s="21"/>
      <c r="AAQ247" s="21"/>
      <c r="AAR247" s="21"/>
      <c r="AAS247" s="21"/>
      <c r="AAT247" s="21"/>
      <c r="AAU247" s="21"/>
      <c r="AAV247" s="21"/>
      <c r="AAW247" s="21"/>
      <c r="AAX247" s="21"/>
      <c r="AAY247" s="21"/>
      <c r="AAZ247" s="21"/>
      <c r="ABA247" s="21"/>
      <c r="ABB247" s="21"/>
      <c r="ABC247" s="21"/>
      <c r="ABD247" s="21"/>
      <c r="ABE247" s="21"/>
      <c r="ABF247" s="21"/>
      <c r="ABG247" s="21"/>
      <c r="ABH247" s="21"/>
      <c r="ABI247" s="21"/>
      <c r="ABJ247" s="21"/>
      <c r="ABK247" s="21"/>
      <c r="ABL247" s="21"/>
      <c r="ABM247" s="21"/>
      <c r="ABN247" s="21"/>
      <c r="ABO247" s="21"/>
      <c r="ABP247" s="21"/>
      <c r="ABQ247" s="21"/>
      <c r="ABR247" s="21"/>
      <c r="ABS247" s="21"/>
      <c r="ABT247" s="21"/>
      <c r="ABU247" s="21"/>
      <c r="ABV247" s="21"/>
      <c r="ABW247" s="21"/>
      <c r="ABX247" s="21"/>
      <c r="ABY247" s="21"/>
      <c r="ABZ247" s="21"/>
      <c r="ACA247" s="21"/>
      <c r="ACB247" s="21"/>
      <c r="ACC247" s="21"/>
      <c r="ACD247" s="21"/>
      <c r="ACE247" s="21"/>
      <c r="ACF247" s="21"/>
      <c r="ACG247" s="21"/>
      <c r="ACH247" s="21"/>
      <c r="ACI247" s="21"/>
      <c r="ACJ247" s="21"/>
      <c r="ACK247" s="21"/>
      <c r="ACL247" s="21"/>
      <c r="ACM247" s="21"/>
      <c r="ACN247" s="21"/>
      <c r="ACO247" s="21"/>
      <c r="ACP247" s="21"/>
      <c r="ACQ247" s="21"/>
      <c r="ACR247" s="21"/>
      <c r="ACS247" s="21"/>
      <c r="ACT247" s="21"/>
      <c r="ACU247" s="21"/>
      <c r="ACV247" s="21"/>
      <c r="ACW247" s="21"/>
      <c r="ACX247" s="21"/>
      <c r="ACY247" s="21"/>
      <c r="ACZ247" s="21"/>
      <c r="ADA247" s="21"/>
      <c r="ADB247" s="21"/>
      <c r="ADC247" s="21"/>
      <c r="ADD247" s="21"/>
      <c r="ADE247" s="21"/>
      <c r="ADF247" s="21"/>
      <c r="ADG247" s="21"/>
      <c r="ADH247" s="21"/>
      <c r="ADI247" s="21"/>
      <c r="ADJ247" s="21"/>
      <c r="ADK247" s="21"/>
      <c r="ADL247" s="21"/>
      <c r="ADM247" s="21"/>
      <c r="ADN247" s="21"/>
      <c r="ADO247" s="21"/>
      <c r="ADP247" s="21"/>
      <c r="ADQ247" s="21"/>
      <c r="ADR247" s="21"/>
      <c r="ADS247" s="21"/>
      <c r="ADT247" s="21"/>
      <c r="ADU247" s="21"/>
      <c r="ADV247" s="21"/>
      <c r="ADW247" s="21"/>
      <c r="ADX247" s="21"/>
      <c r="ADY247" s="21"/>
      <c r="ADZ247" s="21"/>
      <c r="AEA247" s="21"/>
      <c r="AEB247" s="21"/>
      <c r="AEC247" s="21"/>
      <c r="AED247" s="21"/>
      <c r="AEE247" s="21"/>
      <c r="AEF247" s="21"/>
      <c r="AEG247" s="21"/>
      <c r="AEH247" s="21"/>
      <c r="AEI247" s="21"/>
      <c r="AEJ247" s="21"/>
      <c r="AEK247" s="21"/>
      <c r="AEL247" s="21"/>
      <c r="AEM247" s="21"/>
      <c r="AEN247" s="21"/>
      <c r="AEO247" s="21"/>
      <c r="AEP247" s="21"/>
      <c r="AEQ247" s="21"/>
      <c r="AER247" s="21"/>
      <c r="AES247" s="21"/>
      <c r="AET247" s="21"/>
      <c r="AEU247" s="21"/>
      <c r="AEV247" s="21"/>
      <c r="AEW247" s="21"/>
      <c r="AEX247" s="21"/>
      <c r="AEY247" s="21"/>
      <c r="AEZ247" s="21"/>
      <c r="AFA247" s="21"/>
      <c r="AFB247" s="21"/>
      <c r="AFC247" s="21"/>
      <c r="AFD247" s="21"/>
      <c r="AFE247" s="21"/>
      <c r="AFF247" s="21"/>
      <c r="AFG247" s="21"/>
    </row>
    <row r="248" spans="1:839" s="46" customFormat="1" x14ac:dyDescent="0.25">
      <c r="A248" s="22"/>
      <c r="B248" s="22"/>
      <c r="C248" s="22" t="s">
        <v>45</v>
      </c>
      <c r="D248" s="53"/>
      <c r="E248" s="22" t="str">
        <f>структура!$G$72</f>
        <v>начисл. пени по безвозвр. займам за срок просрочки</v>
      </c>
      <c r="F248" s="22"/>
      <c r="G248" s="22"/>
      <c r="H248" s="22"/>
      <c r="I248" s="22" t="str">
        <f>IF($E248="","",INDEX(структура!$H$10:$H$153,SUMIFS(структура!$C$10:$C$153,структура!$G$10:$G$153,$E248)))</f>
        <v>руб</v>
      </c>
      <c r="J248" s="22"/>
      <c r="K248" s="45"/>
      <c r="L248" s="22"/>
      <c r="M248" s="22"/>
      <c r="N248" s="22"/>
      <c r="O248" s="22"/>
      <c r="P248" s="22"/>
      <c r="Q248" s="45"/>
      <c r="R248" s="22">
        <f>SUM(R249:R253)</f>
        <v>0</v>
      </c>
      <c r="S248" s="22">
        <f t="shared" ref="S248" si="24193">SUM(S249:S253)</f>
        <v>0</v>
      </c>
      <c r="T248" s="22">
        <f t="shared" ref="T248" si="24194">SUM(T249:T253)</f>
        <v>0</v>
      </c>
      <c r="U248" s="22">
        <f t="shared" ref="U248" si="24195">SUM(U249:U253)</f>
        <v>0</v>
      </c>
      <c r="V248" s="22">
        <f t="shared" ref="V248" si="24196">SUM(V249:V253)</f>
        <v>0</v>
      </c>
      <c r="W248" s="22">
        <f t="shared" ref="W248" si="24197">SUM(W249:W253)</f>
        <v>0</v>
      </c>
      <c r="X248" s="22">
        <f t="shared" ref="X248" si="24198">SUM(X249:X253)</f>
        <v>0</v>
      </c>
      <c r="Y248" s="22">
        <f t="shared" ref="Y248" si="24199">SUM(Y249:Y253)</f>
        <v>0</v>
      </c>
      <c r="Z248" s="22">
        <f t="shared" ref="Z248" si="24200">SUM(Z249:Z253)</f>
        <v>0</v>
      </c>
      <c r="AA248" s="22">
        <f t="shared" ref="AA248" si="24201">SUM(AA249:AA253)</f>
        <v>0</v>
      </c>
      <c r="AB248" s="22">
        <f t="shared" ref="AB248" si="24202">SUM(AB249:AB253)</f>
        <v>29.589041095890412</v>
      </c>
      <c r="AC248" s="22">
        <f t="shared" ref="AC248" si="24203">SUM(AC249:AC253)</f>
        <v>59.178082191780824</v>
      </c>
      <c r="AD248" s="22">
        <f t="shared" ref="AD248" si="24204">SUM(AD249:AD253)</f>
        <v>88.767123287671239</v>
      </c>
      <c r="AE248" s="22">
        <f t="shared" ref="AE248" si="24205">SUM(AE249:AE253)</f>
        <v>118.35616438356165</v>
      </c>
      <c r="AF248" s="22">
        <f t="shared" ref="AF248" si="24206">SUM(AF249:AF253)</f>
        <v>147.94520547945206</v>
      </c>
      <c r="AG248" s="22">
        <f t="shared" ref="AG248" si="24207">SUM(AG249:AG253)</f>
        <v>181.47945205479454</v>
      </c>
      <c r="AH248" s="22">
        <f t="shared" ref="AH248" si="24208">SUM(AH249:AH253)</f>
        <v>215.01369863013699</v>
      </c>
      <c r="AI248" s="22">
        <f t="shared" ref="AI248" si="24209">SUM(AI249:AI253)</f>
        <v>248.54794520547946</v>
      </c>
      <c r="AJ248" s="22">
        <f t="shared" ref="AJ248" si="24210">SUM(AJ249:AJ253)</f>
        <v>282.08219178082192</v>
      </c>
      <c r="AK248" s="22">
        <f t="shared" ref="AK248" si="24211">SUM(AK249:AK253)</f>
        <v>315.61643835616439</v>
      </c>
      <c r="AL248" s="22">
        <f t="shared" ref="AL248" si="24212">SUM(AL249:AL253)</f>
        <v>352.98630136986304</v>
      </c>
      <c r="AM248" s="22">
        <f t="shared" ref="AM248" si="24213">SUM(AM249:AM253)</f>
        <v>390.35616438356169</v>
      </c>
      <c r="AN248" s="22">
        <f t="shared" ref="AN248" si="24214">SUM(AN249:AN253)</f>
        <v>427.72602739726028</v>
      </c>
      <c r="AO248" s="22">
        <f t="shared" ref="AO248" si="24215">SUM(AO249:AO253)</f>
        <v>465.09589041095893</v>
      </c>
      <c r="AP248" s="22">
        <f t="shared" ref="AP248" si="24216">SUM(AP249:AP253)</f>
        <v>502.46575342465758</v>
      </c>
      <c r="AQ248" s="22">
        <f t="shared" ref="AQ248" si="24217">SUM(AQ249:AQ253)</f>
        <v>539.83561643835617</v>
      </c>
      <c r="AR248" s="22">
        <f t="shared" ref="AR248" si="24218">SUM(AR249:AR253)</f>
        <v>577.20547945205487</v>
      </c>
      <c r="AS248" s="22">
        <f t="shared" ref="AS248" si="24219">SUM(AS249:AS253)</f>
        <v>614.57534246575347</v>
      </c>
      <c r="AT248" s="22">
        <f t="shared" ref="AT248" si="24220">SUM(AT249:AT253)</f>
        <v>651.94520547945217</v>
      </c>
      <c r="AU248" s="22">
        <f t="shared" ref="AU248" si="24221">SUM(AU249:AU253)</f>
        <v>689.31506849315076</v>
      </c>
      <c r="AV248" s="22">
        <f t="shared" ref="AV248" si="24222">SUM(AV249:AV253)</f>
        <v>726.68493150684935</v>
      </c>
      <c r="AW248" s="22">
        <f t="shared" ref="AW248" si="24223">SUM(AW249:AW253)</f>
        <v>764.05479452054794</v>
      </c>
      <c r="AX248" s="22">
        <f t="shared" ref="AX248" si="24224">SUM(AX249:AX253)</f>
        <v>801.42465753424653</v>
      </c>
      <c r="AY248" s="22">
        <f t="shared" ref="AY248" si="24225">SUM(AY249:AY253)</f>
        <v>838.79452054794524</v>
      </c>
      <c r="AZ248" s="22">
        <f t="shared" ref="AZ248" si="24226">SUM(AZ249:AZ253)</f>
        <v>876.16438356164383</v>
      </c>
      <c r="BA248" s="22">
        <f t="shared" ref="BA248" si="24227">SUM(BA249:BA253)</f>
        <v>913.53424657534242</v>
      </c>
      <c r="BB248" s="22">
        <f t="shared" ref="BB248" si="24228">SUM(BB249:BB253)</f>
        <v>950.90410958904113</v>
      </c>
      <c r="BC248" s="22">
        <f t="shared" ref="BC248" si="24229">SUM(BC249:BC253)</f>
        <v>988.27397260273972</v>
      </c>
      <c r="BD248" s="22">
        <f t="shared" ref="BD248" si="24230">SUM(BD249:BD253)</f>
        <v>1025.6438356164383</v>
      </c>
      <c r="BE248" s="22">
        <f t="shared" ref="BE248" si="24231">SUM(BE249:BE253)</f>
        <v>1063.013698630137</v>
      </c>
      <c r="BF248" s="22">
        <f t="shared" ref="BF248" si="24232">SUM(BF249:BF253)</f>
        <v>1100.3835616438355</v>
      </c>
      <c r="BG248" s="22">
        <f t="shared" ref="BG248" si="24233">SUM(BG249:BG253)</f>
        <v>1134.4657534246576</v>
      </c>
      <c r="BH248" s="22">
        <f t="shared" ref="BH248" si="24234">SUM(BH249:BH253)</f>
        <v>1168.5479452054794</v>
      </c>
      <c r="BI248" s="22">
        <f t="shared" ref="BI248" si="24235">SUM(BI249:BI253)</f>
        <v>1202.6301369863013</v>
      </c>
      <c r="BJ248" s="22">
        <f t="shared" ref="BJ248" si="24236">SUM(BJ249:BJ253)</f>
        <v>1236.7123287671234</v>
      </c>
      <c r="BK248" s="22">
        <f t="shared" ref="BK248" si="24237">SUM(BK249:BK253)</f>
        <v>1270.794520547945</v>
      </c>
      <c r="BL248" s="22">
        <f t="shared" ref="BL248" si="24238">SUM(BL249:BL253)</f>
        <v>1304.4383561643835</v>
      </c>
      <c r="BM248" s="22">
        <f t="shared" ref="BM248" si="24239">SUM(BM249:BM253)</f>
        <v>1338.0821917808219</v>
      </c>
      <c r="BN248" s="22">
        <f t="shared" ref="BN248" si="24240">SUM(BN249:BN253)</f>
        <v>1371.7260273972604</v>
      </c>
      <c r="BO248" s="22">
        <f t="shared" ref="BO248" si="24241">SUM(BO249:BO253)</f>
        <v>1405.3698630136985</v>
      </c>
      <c r="BP248" s="22">
        <f t="shared" ref="BP248" si="24242">SUM(BP249:BP253)</f>
        <v>1439.0136986301372</v>
      </c>
      <c r="BQ248" s="22">
        <f t="shared" ref="BQ248" si="24243">SUM(BQ249:BQ253)</f>
        <v>1476.4931506849316</v>
      </c>
      <c r="BR248" s="22">
        <f t="shared" ref="BR248" si="24244">SUM(BR249:BR253)</f>
        <v>1513.972602739726</v>
      </c>
      <c r="BS248" s="22">
        <f t="shared" ref="BS248" si="24245">SUM(BS249:BS253)</f>
        <v>1551.4520547945206</v>
      </c>
      <c r="BT248" s="22">
        <f t="shared" ref="BT248" si="24246">SUM(BT249:BT253)</f>
        <v>1588.9315068493152</v>
      </c>
      <c r="BU248" s="22">
        <f t="shared" ref="BU248" si="24247">SUM(BU249:BU253)</f>
        <v>1626.4109589041097</v>
      </c>
      <c r="BV248" s="22">
        <f t="shared" ref="BV248" si="24248">SUM(BV249:BV253)</f>
        <v>1663.8904109589041</v>
      </c>
      <c r="BW248" s="22">
        <f t="shared" ref="BW248" si="24249">SUM(BW249:BW253)</f>
        <v>1701.3698630136989</v>
      </c>
      <c r="BX248" s="22">
        <f t="shared" ref="BX248" si="24250">SUM(BX249:BX253)</f>
        <v>1738.8493150684933</v>
      </c>
      <c r="BY248" s="22">
        <f t="shared" ref="BY248" si="24251">SUM(BY249:BY253)</f>
        <v>1776.3287671232879</v>
      </c>
      <c r="BZ248" s="22">
        <f t="shared" ref="BZ248" si="24252">SUM(BZ249:BZ253)</f>
        <v>1813.8082191780823</v>
      </c>
      <c r="CA248" s="22">
        <f t="shared" ref="CA248" si="24253">SUM(CA249:CA253)</f>
        <v>1851.2876712328766</v>
      </c>
      <c r="CB248" s="22">
        <f t="shared" ref="CB248" si="24254">SUM(CB249:CB253)</f>
        <v>1888.7671232876712</v>
      </c>
      <c r="CC248" s="22">
        <f t="shared" ref="CC248" si="24255">SUM(CC249:CC253)</f>
        <v>1926.2465753424656</v>
      </c>
      <c r="CD248" s="22">
        <f t="shared" ref="CD248" si="24256">SUM(CD249:CD253)</f>
        <v>1963.7260273972604</v>
      </c>
      <c r="CE248" s="22">
        <f t="shared" ref="CE248" si="24257">SUM(CE249:CE253)</f>
        <v>2001.2054794520548</v>
      </c>
      <c r="CF248" s="22">
        <f t="shared" ref="CF248" si="24258">SUM(CF249:CF253)</f>
        <v>2038.6849315068494</v>
      </c>
      <c r="CG248" s="22">
        <f t="shared" ref="CG248" si="24259">SUM(CG249:CG253)</f>
        <v>2076.1643835616437</v>
      </c>
      <c r="CH248" s="22">
        <f t="shared" ref="CH248" si="24260">SUM(CH249:CH253)</f>
        <v>2113.6438356164385</v>
      </c>
      <c r="CI248" s="22">
        <f t="shared" ref="CI248" si="24261">SUM(CI249:CI253)</f>
        <v>2151.1232876712329</v>
      </c>
      <c r="CJ248" s="22">
        <f t="shared" ref="CJ248" si="24262">SUM(CJ249:CJ253)</f>
        <v>2188.6027397260273</v>
      </c>
      <c r="CK248" s="22">
        <f t="shared" ref="CK248" si="24263">SUM(CK249:CK253)</f>
        <v>2226.0821917808221</v>
      </c>
      <c r="CL248" s="22">
        <f t="shared" ref="CL248" si="24264">SUM(CL249:CL253)</f>
        <v>2294.7945205479455</v>
      </c>
      <c r="CM248" s="22">
        <f t="shared" ref="CM248" si="24265">SUM(CM249:CM253)</f>
        <v>2363.5068493150684</v>
      </c>
      <c r="CN248" s="22">
        <f t="shared" ref="CN248" si="24266">SUM(CN249:CN253)</f>
        <v>2432.2191780821918</v>
      </c>
      <c r="CO248" s="22">
        <f t="shared" ref="CO248" si="24267">SUM(CO249:CO253)</f>
        <v>2500.9315068493147</v>
      </c>
      <c r="CP248" s="22">
        <f t="shared" ref="CP248" si="24268">SUM(CP249:CP253)</f>
        <v>2569.6438356164381</v>
      </c>
      <c r="CQ248" s="22">
        <f t="shared" ref="CQ248" si="24269">SUM(CQ249:CQ253)</f>
        <v>2642.5205479452056</v>
      </c>
      <c r="CR248" s="22">
        <f t="shared" ref="CR248" si="24270">SUM(CR249:CR253)</f>
        <v>2715.3972602739723</v>
      </c>
      <c r="CS248" s="22">
        <f t="shared" ref="CS248" si="24271">SUM(CS249:CS253)</f>
        <v>2788.2739726027398</v>
      </c>
      <c r="CT248" s="22">
        <f t="shared" ref="CT248" si="24272">SUM(CT249:CT253)</f>
        <v>2831.5616438356165</v>
      </c>
      <c r="CU248" s="22">
        <f t="shared" ref="CU248" si="24273">SUM(CU249:CU253)</f>
        <v>2874.8493150684935</v>
      </c>
      <c r="CV248" s="22">
        <f t="shared" ref="CV248" si="24274">SUM(CV249:CV253)</f>
        <v>2939.2328767123286</v>
      </c>
      <c r="CW248" s="22">
        <f t="shared" ref="CW248" si="24275">SUM(CW249:CW253)</f>
        <v>3003.6164383561645</v>
      </c>
      <c r="CX248" s="22">
        <f t="shared" ref="CX248" si="24276">SUM(CX249:CX253)</f>
        <v>3068</v>
      </c>
      <c r="CY248" s="22">
        <f t="shared" ref="CY248" si="24277">SUM(CY249:CY253)</f>
        <v>3132.3835616438359</v>
      </c>
      <c r="CZ248" s="22">
        <f t="shared" ref="CZ248" si="24278">SUM(CZ249:CZ253)</f>
        <v>3196.7671232876714</v>
      </c>
      <c r="DA248" s="22">
        <f t="shared" ref="DA248" si="24279">SUM(DA249:DA253)</f>
        <v>3261.1506849315069</v>
      </c>
      <c r="DB248" s="22">
        <f t="shared" ref="DB248" si="24280">SUM(DB249:DB253)</f>
        <v>3325.5342465753424</v>
      </c>
      <c r="DC248" s="22">
        <f t="shared" ref="DC248" si="24281">SUM(DC249:DC253)</f>
        <v>3389.9178082191784</v>
      </c>
      <c r="DD248" s="22">
        <f t="shared" ref="DD248" si="24282">SUM(DD249:DD253)</f>
        <v>3450.3561643835619</v>
      </c>
      <c r="DE248" s="22">
        <f t="shared" ref="DE248" si="24283">SUM(DE249:DE253)</f>
        <v>3510.794520547945</v>
      </c>
      <c r="DF248" s="22">
        <f t="shared" ref="DF248" si="24284">SUM(DF249:DF253)</f>
        <v>3571.232876712329</v>
      </c>
      <c r="DG248" s="22">
        <f t="shared" ref="DG248" si="24285">SUM(DG249:DG253)</f>
        <v>3631.6712328767126</v>
      </c>
      <c r="DH248" s="22">
        <f t="shared" ref="DH248" si="24286">SUM(DH249:DH253)</f>
        <v>3692.1095890410961</v>
      </c>
      <c r="DI248" s="22">
        <f t="shared" ref="DI248" si="24287">SUM(DI249:DI253)</f>
        <v>3752.5479452054792</v>
      </c>
      <c r="DJ248" s="22">
        <f t="shared" ref="DJ248" si="24288">SUM(DJ249:DJ253)</f>
        <v>3812.9863013698632</v>
      </c>
      <c r="DK248" s="22">
        <f t="shared" ref="DK248" si="24289">SUM(DK249:DK253)</f>
        <v>3873.4246575342468</v>
      </c>
      <c r="DL248" s="22">
        <f t="shared" ref="DL248" si="24290">SUM(DL249:DL253)</f>
        <v>3933.8630136986303</v>
      </c>
      <c r="DM248" s="22">
        <f t="shared" ref="DM248" si="24291">SUM(DM249:DM253)</f>
        <v>3994.3013698630139</v>
      </c>
      <c r="DN248" s="22">
        <f t="shared" ref="DN248" si="24292">SUM(DN249:DN253)</f>
        <v>4050.9041095890411</v>
      </c>
      <c r="DO248" s="22">
        <f t="shared" ref="DO248" si="24293">SUM(DO249:DO253)</f>
        <v>4107.5068493150684</v>
      </c>
      <c r="DP248" s="22">
        <f t="shared" ref="DP248" si="24294">SUM(DP249:DP253)</f>
        <v>4106.5753424657532</v>
      </c>
      <c r="DQ248" s="22">
        <f t="shared" ref="DQ248" si="24295">SUM(DQ249:DQ253)</f>
        <v>4105.643835616439</v>
      </c>
      <c r="DR248" s="22">
        <f t="shared" ref="DR248" si="24296">SUM(DR249:DR253)</f>
        <v>4104.7123287671238</v>
      </c>
      <c r="DS248" s="22">
        <f t="shared" ref="DS248" si="24297">SUM(DS249:DS253)</f>
        <v>4103.7808219178087</v>
      </c>
      <c r="DT248" s="22">
        <f t="shared" ref="DT248" si="24298">SUM(DT249:DT253)</f>
        <v>4102.8493150684926</v>
      </c>
      <c r="DU248" s="22">
        <f t="shared" ref="DU248" si="24299">SUM(DU249:DU253)</f>
        <v>4151.7808219178078</v>
      </c>
      <c r="DV248" s="22">
        <f t="shared" ref="DV248" si="24300">SUM(DV249:DV253)</f>
        <v>4200.7123287671238</v>
      </c>
      <c r="DW248" s="22">
        <f t="shared" ref="DW248" si="24301">SUM(DW249:DW253)</f>
        <v>4249.6438356164381</v>
      </c>
      <c r="DX248" s="22">
        <f t="shared" ref="DX248" si="24302">SUM(DX249:DX253)</f>
        <v>4298.5753424657532</v>
      </c>
      <c r="DY248" s="22">
        <f t="shared" ref="DY248" si="24303">SUM(DY249:DY253)</f>
        <v>4350.7945205479455</v>
      </c>
      <c r="DZ248" s="22">
        <f t="shared" ref="DZ248" si="24304">SUM(DZ249:DZ253)</f>
        <v>4381.9178082191775</v>
      </c>
      <c r="EA248" s="22">
        <f t="shared" ref="EA248" si="24305">SUM(EA249:EA253)</f>
        <v>4413.0410958904113</v>
      </c>
      <c r="EB248" s="22">
        <f t="shared" ref="EB248" si="24306">SUM(EB249:EB253)</f>
        <v>4444.1643835616442</v>
      </c>
      <c r="EC248" s="22">
        <f t="shared" ref="EC248" si="24307">SUM(EC249:EC253)</f>
        <v>4475.2876712328762</v>
      </c>
      <c r="ED248" s="22">
        <f t="shared" ref="ED248" si="24308">SUM(ED249:ED253)</f>
        <v>4506.41095890411</v>
      </c>
      <c r="EE248" s="22">
        <f t="shared" ref="EE248" si="24309">SUM(EE249:EE253)</f>
        <v>4566.301369863013</v>
      </c>
      <c r="EF248" s="22">
        <f t="shared" ref="EF248" si="24310">SUM(EF249:EF253)</f>
        <v>4626.1917808219177</v>
      </c>
      <c r="EG248" s="22">
        <f t="shared" ref="EG248" si="24311">SUM(EG249:EG253)</f>
        <v>4686.0821917808216</v>
      </c>
      <c r="EH248" s="22">
        <f t="shared" ref="EH248" si="24312">SUM(EH249:EH253)</f>
        <v>4745.9726027397264</v>
      </c>
      <c r="EI248" s="22">
        <f t="shared" ref="EI248" si="24313">SUM(EI249:EI253)</f>
        <v>4806.3013698630139</v>
      </c>
      <c r="EJ248" s="22">
        <f t="shared" ref="EJ248" si="24314">SUM(EJ249:EJ253)</f>
        <v>4866.6301369863022</v>
      </c>
      <c r="EK248" s="22">
        <f t="shared" ref="EK248" si="24315">SUM(EK249:EK253)</f>
        <v>4926.9589041095887</v>
      </c>
      <c r="EL248" s="22">
        <f t="shared" ref="EL248" si="24316">SUM(EL249:EL253)</f>
        <v>4987.2876712328771</v>
      </c>
      <c r="EM248" s="22">
        <f t="shared" ref="EM248" si="24317">SUM(EM249:EM253)</f>
        <v>5047.6164383561645</v>
      </c>
      <c r="EN248" s="22">
        <f t="shared" ref="EN248" si="24318">SUM(EN249:EN253)</f>
        <v>5107.9452054794519</v>
      </c>
      <c r="EO248" s="22">
        <f t="shared" ref="EO248" si="24319">SUM(EO249:EO253)</f>
        <v>5168.2739726027403</v>
      </c>
      <c r="EP248" s="22">
        <f t="shared" ref="EP248" si="24320">SUM(EP249:EP253)</f>
        <v>5228.6027397260268</v>
      </c>
      <c r="EQ248" s="22">
        <f t="shared" ref="EQ248" si="24321">SUM(EQ249:EQ253)</f>
        <v>5288.9315068493152</v>
      </c>
      <c r="ER248" s="22">
        <f t="shared" ref="ER248" si="24322">SUM(ER249:ER253)</f>
        <v>5349.2602739726035</v>
      </c>
      <c r="ES248" s="22">
        <f t="shared" ref="ES248" si="24323">SUM(ES249:ES253)</f>
        <v>5405.7534246575342</v>
      </c>
      <c r="ET248" s="22">
        <f t="shared" ref="ET248" si="24324">SUM(ET249:ET253)</f>
        <v>5462.2465753424658</v>
      </c>
      <c r="EU248" s="22">
        <f t="shared" ref="EU248" si="24325">SUM(EU249:EU253)</f>
        <v>5518.7397260273983</v>
      </c>
      <c r="EV248" s="22">
        <f t="shared" ref="EV248" si="24326">SUM(EV249:EV253)</f>
        <v>5575.2328767123281</v>
      </c>
      <c r="EW248" s="22">
        <f t="shared" ref="EW248" si="24327">SUM(EW249:EW253)</f>
        <v>5631.7260273972606</v>
      </c>
      <c r="EX248" s="22">
        <f t="shared" ref="EX248" si="24328">SUM(EX249:EX253)</f>
        <v>5688.2191780821922</v>
      </c>
      <c r="EY248" s="22">
        <f t="shared" ref="EY248" si="24329">SUM(EY249:EY253)</f>
        <v>5744.7123287671229</v>
      </c>
      <c r="EZ248" s="22">
        <f t="shared" ref="EZ248" si="24330">SUM(EZ249:EZ253)</f>
        <v>5782.0273972602745</v>
      </c>
      <c r="FA248" s="22">
        <f t="shared" ref="FA248" si="24331">SUM(FA249:FA253)</f>
        <v>5819.3424657534242</v>
      </c>
      <c r="FB248" s="22">
        <f t="shared" ref="FB248" si="24332">SUM(FB249:FB253)</f>
        <v>5856.6575342465758</v>
      </c>
      <c r="FC248" s="22">
        <f t="shared" ref="FC248" si="24333">SUM(FC249:FC253)</f>
        <v>5893.9726027397264</v>
      </c>
      <c r="FD248" s="22">
        <f t="shared" ref="FD248" si="24334">SUM(FD249:FD253)</f>
        <v>5900.0547945205481</v>
      </c>
      <c r="FE248" s="22">
        <f t="shared" ref="FE248" si="24335">SUM(FE249:FE253)</f>
        <v>5903.5799086757997</v>
      </c>
      <c r="FF248" s="22">
        <f t="shared" ref="FF248" si="24336">SUM(FF249:FF253)</f>
        <v>5907.1050228310505</v>
      </c>
      <c r="FG248" s="22">
        <f t="shared" ref="FG248" si="24337">SUM(FG249:FG253)</f>
        <v>5910.6301369863013</v>
      </c>
      <c r="FH248" s="22">
        <f t="shared" ref="FH248" si="24338">SUM(FH249:FH253)</f>
        <v>5914.155251141553</v>
      </c>
      <c r="FI248" s="22">
        <f t="shared" ref="FI248" si="24339">SUM(FI249:FI253)</f>
        <v>5917.6803652968038</v>
      </c>
      <c r="FJ248" s="22">
        <f t="shared" ref="FJ248" si="24340">SUM(FJ249:FJ253)</f>
        <v>5911.6164383561645</v>
      </c>
      <c r="FK248" s="22">
        <f t="shared" ref="FK248" si="24341">SUM(FK249:FK253)</f>
        <v>5905.5525114155253</v>
      </c>
      <c r="FL248" s="22">
        <f t="shared" ref="FL248" si="24342">SUM(FL249:FL253)</f>
        <v>5899.488584474886</v>
      </c>
      <c r="FM248" s="22">
        <f t="shared" ref="FM248" si="24343">SUM(FM249:FM253)</f>
        <v>5893.4246575342459</v>
      </c>
      <c r="FN248" s="22">
        <f t="shared" ref="FN248" si="24344">SUM(FN249:FN253)</f>
        <v>5883.1963470319624</v>
      </c>
      <c r="FO248" s="22">
        <f t="shared" ref="FO248" si="24345">SUM(FO249:FO253)</f>
        <v>5872.9680365296799</v>
      </c>
      <c r="FP248" s="22">
        <f t="shared" ref="FP248" si="24346">SUM(FP249:FP253)</f>
        <v>5862.7397260273974</v>
      </c>
      <c r="FQ248" s="22">
        <f t="shared" ref="FQ248" si="24347">SUM(FQ249:FQ253)</f>
        <v>5852.5114155251131</v>
      </c>
      <c r="FR248" s="22">
        <f t="shared" ref="FR248" si="24348">SUM(FR249:FR253)</f>
        <v>5842.2831050228306</v>
      </c>
      <c r="FS248" s="22">
        <f t="shared" ref="FS248" si="24349">SUM(FS249:FS253)</f>
        <v>5832.0547945205481</v>
      </c>
      <c r="FT248" s="22">
        <f t="shared" ref="FT248" si="24350">SUM(FT249:FT253)</f>
        <v>5821.8264840182646</v>
      </c>
      <c r="FU248" s="22">
        <f t="shared" ref="FU248" si="24351">SUM(FU249:FU253)</f>
        <v>5811.5981735159821</v>
      </c>
      <c r="FV248" s="22">
        <f t="shared" ref="FV248" si="24352">SUM(FV249:FV253)</f>
        <v>5801.3698630136978</v>
      </c>
      <c r="FW248" s="22">
        <f t="shared" ref="FW248" si="24353">SUM(FW249:FW253)</f>
        <v>5791.1415525114153</v>
      </c>
      <c r="FX248" s="22">
        <f t="shared" ref="FX248" si="24354">SUM(FX249:FX253)</f>
        <v>5817.3515981735154</v>
      </c>
      <c r="FY248" s="22">
        <f t="shared" ref="FY248" si="24355">SUM(FY249:FY253)</f>
        <v>5843.5616438356155</v>
      </c>
      <c r="FZ248" s="22">
        <f t="shared" ref="FZ248" si="24356">SUM(FZ249:FZ253)</f>
        <v>5869.7716894977166</v>
      </c>
      <c r="GA248" s="22">
        <f t="shared" ref="GA248" si="24357">SUM(GA249:GA253)</f>
        <v>5895.9817351598167</v>
      </c>
      <c r="GB248" s="22">
        <f t="shared" ref="GB248" si="24358">SUM(GB249:GB253)</f>
        <v>5922.1917808219168</v>
      </c>
      <c r="GC248" s="22">
        <f t="shared" ref="GC248" si="24359">SUM(GC249:GC253)</f>
        <v>5898.5388127853876</v>
      </c>
      <c r="GD248" s="22">
        <f t="shared" ref="GD248" si="24360">SUM(GD249:GD253)</f>
        <v>5885.8447488584461</v>
      </c>
      <c r="GE248" s="22">
        <f t="shared" ref="GE248" si="24361">SUM(GE249:GE253)</f>
        <v>5873.1506849315056</v>
      </c>
      <c r="GF248" s="22">
        <f t="shared" ref="GF248" si="24362">SUM(GF249:GF253)</f>
        <v>5860.456621004565</v>
      </c>
      <c r="GG248" s="22">
        <f t="shared" ref="GG248" si="24363">SUM(GG249:GG253)</f>
        <v>5847.7625570776245</v>
      </c>
      <c r="GH248" s="22">
        <f t="shared" ref="GH248" si="24364">SUM(GH249:GH253)</f>
        <v>5856.1643835616433</v>
      </c>
      <c r="GI248" s="22">
        <f t="shared" ref="GI248" si="24365">SUM(GI249:GI253)</f>
        <v>5866.0273972602727</v>
      </c>
      <c r="GJ248" s="22">
        <f t="shared" ref="GJ248" si="24366">SUM(GJ249:GJ253)</f>
        <v>5875.8904109589039</v>
      </c>
      <c r="GK248" s="22">
        <f t="shared" ref="GK248" si="24367">SUM(GK249:GK253)</f>
        <v>5885.7534246575333</v>
      </c>
      <c r="GL248" s="22">
        <f t="shared" ref="GL248" si="24368">SUM(GL249:GL253)</f>
        <v>5895.6164383561636</v>
      </c>
      <c r="GM248" s="22">
        <f t="shared" ref="GM248" si="24369">SUM(GM249:GM253)</f>
        <v>5934.2465753424649</v>
      </c>
      <c r="GN248" s="22">
        <f t="shared" ref="GN248" si="24370">SUM(GN249:GN253)</f>
        <v>5985.6621004566205</v>
      </c>
      <c r="GO248" s="22">
        <f t="shared" ref="GO248" si="24371">SUM(GO249:GO253)</f>
        <v>6037.0776255707751</v>
      </c>
      <c r="GP248" s="22">
        <f t="shared" ref="GP248" si="24372">SUM(GP249:GP253)</f>
        <v>6088.4931506849298</v>
      </c>
      <c r="GQ248" s="22">
        <f t="shared" ref="GQ248" si="24373">SUM(GQ249:GQ253)</f>
        <v>6139.9086757990854</v>
      </c>
      <c r="GR248" s="22">
        <f t="shared" ref="GR248" si="24374">SUM(GR249:GR253)</f>
        <v>6133.7899543378971</v>
      </c>
      <c r="GS248" s="22">
        <f t="shared" ref="GS248" si="24375">SUM(GS249:GS253)</f>
        <v>6127.6712328767098</v>
      </c>
      <c r="GT248" s="22">
        <f t="shared" ref="GT248" si="24376">SUM(GT249:GT253)</f>
        <v>6121.5525114155225</v>
      </c>
      <c r="GU248" s="22">
        <f t="shared" ref="GU248" si="24377">SUM(GU249:GU253)</f>
        <v>6115.4337899543361</v>
      </c>
      <c r="GV248" s="22">
        <f t="shared" ref="GV248" si="24378">SUM(GV249:GV253)</f>
        <v>6109.3150684931479</v>
      </c>
      <c r="GW248" s="22">
        <f t="shared" ref="GW248" si="24379">SUM(GW249:GW253)</f>
        <v>6110.8675799086723</v>
      </c>
      <c r="GX248" s="22">
        <f t="shared" ref="GX248" si="24380">SUM(GX249:GX253)</f>
        <v>6112.4200913241984</v>
      </c>
      <c r="GY248" s="22">
        <f t="shared" ref="GY248" si="24381">SUM(GY249:GY253)</f>
        <v>6113.9726027397237</v>
      </c>
      <c r="GZ248" s="22">
        <f t="shared" ref="GZ248" si="24382">SUM(GZ249:GZ253)</f>
        <v>6115.525114155248</v>
      </c>
      <c r="HA248" s="22">
        <f t="shared" ref="HA248" si="24383">SUM(HA249:HA253)</f>
        <v>6117.0776255707724</v>
      </c>
      <c r="HB248" s="22">
        <f t="shared" ref="HB248" si="24384">SUM(HB249:HB253)</f>
        <v>6110.958904109586</v>
      </c>
      <c r="HC248" s="22">
        <f t="shared" ref="HC248" si="24385">SUM(HC249:HC253)</f>
        <v>6104.8401826483978</v>
      </c>
      <c r="HD248" s="22">
        <f t="shared" ref="HD248" si="24386">SUM(HD249:HD253)</f>
        <v>6098.7214611872105</v>
      </c>
      <c r="HE248" s="22">
        <f t="shared" ref="HE248" si="24387">SUM(HE249:HE253)</f>
        <v>6092.6027397260232</v>
      </c>
      <c r="HF248" s="22">
        <f t="shared" ref="HF248" si="24388">SUM(HF249:HF253)</f>
        <v>6086.4840182648368</v>
      </c>
      <c r="HG248" s="22">
        <f t="shared" ref="HG248" si="24389">SUM(HG249:HG253)</f>
        <v>6109.1324200913195</v>
      </c>
      <c r="HH248" s="22">
        <f t="shared" ref="HH248" si="24390">SUM(HH249:HH253)</f>
        <v>6131.7808219178041</v>
      </c>
      <c r="HI248" s="22">
        <f t="shared" ref="HI248" si="24391">SUM(HI249:HI253)</f>
        <v>6165.3881278538765</v>
      </c>
      <c r="HJ248" s="22">
        <f t="shared" ref="HJ248" si="24392">SUM(HJ249:HJ253)</f>
        <v>6198.9954337899489</v>
      </c>
      <c r="HK248" s="22">
        <f t="shared" ref="HK248" si="24393">SUM(HK249:HK253)</f>
        <v>6232.6027397260223</v>
      </c>
      <c r="HL248" s="22">
        <f t="shared" ref="HL248" si="24394">SUM(HL249:HL253)</f>
        <v>6237.4429223744228</v>
      </c>
      <c r="HM248" s="22">
        <f t="shared" ref="HM248" si="24395">SUM(HM249:HM253)</f>
        <v>6242.283105022826</v>
      </c>
      <c r="HN248" s="22">
        <f t="shared" ref="HN248" si="24396">SUM(HN249:HN253)</f>
        <v>6248.584474885839</v>
      </c>
      <c r="HO248" s="22">
        <f t="shared" ref="HO248" si="24397">SUM(HO249:HO253)</f>
        <v>6254.8858447488537</v>
      </c>
      <c r="HP248" s="22">
        <f t="shared" ref="HP248" si="24398">SUM(HP249:HP253)</f>
        <v>6261.1872146118658</v>
      </c>
      <c r="HQ248" s="22">
        <f t="shared" ref="HQ248" si="24399">SUM(HQ249:HQ253)</f>
        <v>6267.4885844748787</v>
      </c>
      <c r="HR248" s="22">
        <f t="shared" ref="HR248" si="24400">SUM(HR249:HR253)</f>
        <v>6273.7899543378935</v>
      </c>
      <c r="HS248" s="22">
        <f t="shared" ref="HS248" si="24401">SUM(HS249:HS253)</f>
        <v>6280.0913242009065</v>
      </c>
      <c r="HT248" s="22">
        <f t="shared" ref="HT248" si="24402">SUM(HT249:HT253)</f>
        <v>6286.3926940639212</v>
      </c>
      <c r="HU248" s="22">
        <f t="shared" ref="HU248" si="24403">SUM(HU249:HU253)</f>
        <v>6292.6940639269342</v>
      </c>
      <c r="HV248" s="22">
        <f t="shared" ref="HV248" si="24404">SUM(HV249:HV253)</f>
        <v>6298.9954337899471</v>
      </c>
      <c r="HW248" s="22">
        <f t="shared" ref="HW248" si="24405">SUM(HW249:HW253)</f>
        <v>6324.4748858447419</v>
      </c>
      <c r="HX248" s="22">
        <f t="shared" ref="HX248" si="24406">SUM(HX249:HX253)</f>
        <v>6349.9543378995368</v>
      </c>
      <c r="HY248" s="22">
        <f t="shared" ref="HY248" si="24407">SUM(HY249:HY253)</f>
        <v>6375.4337899543307</v>
      </c>
      <c r="HZ248" s="22">
        <f t="shared" ref="HZ248" si="24408">SUM(HZ249:HZ253)</f>
        <v>6400.9132420091255</v>
      </c>
      <c r="IA248" s="22">
        <f t="shared" ref="IA248" si="24409">SUM(IA249:IA253)</f>
        <v>6426.3926940639185</v>
      </c>
      <c r="IB248" s="22">
        <f t="shared" ref="IB248" si="24410">SUM(IB249:IB253)</f>
        <v>6451.8721461187133</v>
      </c>
      <c r="IC248" s="22">
        <f t="shared" ref="IC248" si="24411">SUM(IC249:IC253)</f>
        <v>6477.3515981735072</v>
      </c>
      <c r="ID248" s="22">
        <f t="shared" ref="ID248" si="24412">SUM(ID249:ID253)</f>
        <v>6502.831050228302</v>
      </c>
      <c r="IE248" s="22">
        <f t="shared" ref="IE248" si="24413">SUM(IE249:IE253)</f>
        <v>6528.3105022830969</v>
      </c>
      <c r="IF248" s="22">
        <f t="shared" ref="IF248" si="24414">SUM(IF249:IF253)</f>
        <v>6553.7899543378908</v>
      </c>
      <c r="IG248" s="22">
        <f t="shared" ref="IG248" si="24415">SUM(IG249:IG253)</f>
        <v>6581.8264840182546</v>
      </c>
      <c r="IH248" s="22">
        <f t="shared" ref="IH248" si="24416">SUM(IH249:IH253)</f>
        <v>6609.8630136986203</v>
      </c>
      <c r="II248" s="22">
        <f t="shared" ref="II248" si="24417">SUM(II249:II253)</f>
        <v>6637.899543378986</v>
      </c>
      <c r="IJ248" s="22">
        <f t="shared" ref="IJ248" si="24418">SUM(IJ249:IJ253)</f>
        <v>6665.9360730593507</v>
      </c>
      <c r="IK248" s="22">
        <f t="shared" ref="IK248" si="24419">SUM(IK249:IK253)</f>
        <v>6693.9726027397164</v>
      </c>
      <c r="IL248" s="22">
        <f t="shared" ref="IL248" si="24420">SUM(IL249:IL253)</f>
        <v>6722.0091324200812</v>
      </c>
      <c r="IM248" s="22">
        <f t="shared" ref="IM248" si="24421">SUM(IM249:IM253)</f>
        <v>6750.045662100446</v>
      </c>
      <c r="IN248" s="22">
        <f t="shared" ref="IN248" si="24422">SUM(IN249:IN253)</f>
        <v>6717.8082191780713</v>
      </c>
      <c r="IO248" s="22">
        <f t="shared" ref="IO248" si="24423">SUM(IO249:IO253)</f>
        <v>6685.5707762556976</v>
      </c>
      <c r="IP248" s="22">
        <f t="shared" ref="IP248" si="24424">SUM(IP249:IP253)</f>
        <v>6735.5251141552399</v>
      </c>
      <c r="IQ248" s="22">
        <f t="shared" ref="IQ248" si="24425">SUM(IQ249:IQ253)</f>
        <v>6795.068493150673</v>
      </c>
      <c r="IR248" s="22">
        <f t="shared" ref="IR248" si="24426">SUM(IR249:IR253)</f>
        <v>6854.6118721461071</v>
      </c>
      <c r="IS248" s="22">
        <f t="shared" ref="IS248" si="24427">SUM(IS249:IS253)</f>
        <v>6906.1187214611755</v>
      </c>
      <c r="IT248" s="22">
        <f t="shared" ref="IT248" si="24428">SUM(IT249:IT253)</f>
        <v>6968.5844748858326</v>
      </c>
      <c r="IU248" s="22">
        <f t="shared" ref="IU248" si="24429">SUM(IU249:IU253)</f>
        <v>7031.0502283104906</v>
      </c>
      <c r="IV248" s="22">
        <f t="shared" ref="IV248" si="24430">SUM(IV249:IV253)</f>
        <v>7093.5159817351478</v>
      </c>
      <c r="IW248" s="22">
        <f t="shared" ref="IW248" si="24431">SUM(IW249:IW253)</f>
        <v>7155.9817351598067</v>
      </c>
      <c r="IX248" s="22">
        <f t="shared" ref="IX248" si="24432">SUM(IX249:IX253)</f>
        <v>7186.4840182648286</v>
      </c>
      <c r="IY248" s="22">
        <f t="shared" ref="IY248" si="24433">SUM(IY249:IY253)</f>
        <v>7216.9863013698523</v>
      </c>
      <c r="IZ248" s="22">
        <f t="shared" ref="IZ248" si="24434">SUM(IZ249:IZ253)</f>
        <v>7247.4885844748742</v>
      </c>
      <c r="JA248" s="22">
        <f t="shared" ref="JA248" si="24435">SUM(JA249:JA253)</f>
        <v>7267.0319634703092</v>
      </c>
      <c r="JB248" s="22">
        <f t="shared" ref="JB248" si="24436">SUM(JB249:JB253)</f>
        <v>7286.5753424657414</v>
      </c>
      <c r="JC248" s="22">
        <f t="shared" ref="JC248" si="24437">SUM(JC249:JC253)</f>
        <v>7338.0821917808116</v>
      </c>
      <c r="JD248" s="22">
        <f t="shared" ref="JD248" si="24438">SUM(JD249:JD253)</f>
        <v>7389.58904109588</v>
      </c>
      <c r="JE248" s="22">
        <f t="shared" ref="JE248" si="24439">SUM(JE249:JE253)</f>
        <v>7441.0958904109493</v>
      </c>
      <c r="JF248" s="22">
        <f t="shared" ref="JF248" si="24440">SUM(JF249:JF253)</f>
        <v>7492.6027397260177</v>
      </c>
      <c r="JG248" s="22">
        <f t="shared" ref="JG248" si="24441">SUM(JG249:JG253)</f>
        <v>7544.109589041087</v>
      </c>
      <c r="JH248" s="22">
        <f t="shared" ref="JH248" si="24442">SUM(JH249:JH253)</f>
        <v>7595.6164383561554</v>
      </c>
      <c r="JI248" s="22">
        <f t="shared" ref="JI248" si="24443">SUM(JI249:JI253)</f>
        <v>7647.1232876712247</v>
      </c>
      <c r="JJ248" s="22">
        <f t="shared" ref="JJ248" si="24444">SUM(JJ249:JJ253)</f>
        <v>7698.6301369862931</v>
      </c>
      <c r="JK248" s="22">
        <f t="shared" ref="JK248" si="24445">SUM(JK249:JK253)</f>
        <v>7748.67579908675</v>
      </c>
      <c r="JL248" s="22">
        <f t="shared" ref="JL248" si="24446">SUM(JL249:JL253)</f>
        <v>7798.7214611872068</v>
      </c>
      <c r="JM248" s="22">
        <f t="shared" ref="JM248" si="24447">SUM(JM249:JM253)</f>
        <v>7848.7671232876637</v>
      </c>
      <c r="JN248" s="22">
        <f t="shared" ref="JN248" si="24448">SUM(JN249:JN253)</f>
        <v>7898.8127853881215</v>
      </c>
      <c r="JO248" s="22">
        <f t="shared" ref="JO248" si="24449">SUM(JO249:JO253)</f>
        <v>7948.8584474885783</v>
      </c>
      <c r="JP248" s="22">
        <f t="shared" ref="JP248" si="24450">SUM(JP249:JP253)</f>
        <v>7998.9041095890352</v>
      </c>
      <c r="JQ248" s="22">
        <f t="shared" ref="JQ248" si="24451">SUM(JQ249:JQ253)</f>
        <v>8048.9497716894921</v>
      </c>
      <c r="JR248" s="22">
        <f t="shared" ref="JR248" si="24452">SUM(JR249:JR253)</f>
        <v>8123.6529680365247</v>
      </c>
      <c r="JS248" s="22">
        <f t="shared" ref="JS248" si="24453">SUM(JS249:JS253)</f>
        <v>8198.3561643835565</v>
      </c>
      <c r="JT248" s="22">
        <f t="shared" ref="JT248" si="24454">SUM(JT249:JT253)</f>
        <v>8273.0593607305891</v>
      </c>
      <c r="JU248" s="22">
        <f t="shared" ref="JU248" si="24455">SUM(JU249:JU253)</f>
        <v>8334.9771689497684</v>
      </c>
      <c r="JV248" s="22">
        <f t="shared" ref="JV248" si="24456">SUM(JV249:JV253)</f>
        <v>8400.1826484018238</v>
      </c>
      <c r="JW248" s="22">
        <f t="shared" ref="JW248" si="24457">SUM(JW249:JW253)</f>
        <v>8465.3881278538793</v>
      </c>
      <c r="JX248" s="22">
        <f t="shared" ref="JX248" si="24458">SUM(JX249:JX253)</f>
        <v>8530.5936073059329</v>
      </c>
      <c r="JY248" s="22">
        <f t="shared" ref="JY248" si="24459">SUM(JY249:JY253)</f>
        <v>8595.7990867579902</v>
      </c>
      <c r="JZ248" s="22">
        <f t="shared" ref="JZ248" si="24460">SUM(JZ249:JZ253)</f>
        <v>8661.0045662100438</v>
      </c>
      <c r="KA248" s="22">
        <f t="shared" ref="KA248" si="24461">SUM(KA249:KA253)</f>
        <v>8726.210045662101</v>
      </c>
      <c r="KB248" s="22">
        <f t="shared" ref="KB248" si="24462">SUM(KB249:KB253)</f>
        <v>8791.4155251141547</v>
      </c>
      <c r="KC248" s="22">
        <f t="shared" ref="KC248" si="24463">SUM(KC249:KC253)</f>
        <v>8856.6210045662101</v>
      </c>
      <c r="KD248" s="22">
        <f t="shared" ref="KD248" si="24464">SUM(KD249:KD253)</f>
        <v>8921.8264840182655</v>
      </c>
      <c r="KE248" s="22">
        <f t="shared" ref="KE248" si="24465">SUM(KE249:KE253)</f>
        <v>9022.1917808219187</v>
      </c>
      <c r="KF248" s="22">
        <f t="shared" ref="KF248" si="24466">SUM(KF249:KF253)</f>
        <v>9111.5981735159821</v>
      </c>
      <c r="KG248" s="22">
        <f t="shared" ref="KG248" si="24467">SUM(KG249:KG253)</f>
        <v>9201.0045662100474</v>
      </c>
      <c r="KH248" s="22">
        <f t="shared" ref="KH248" si="24468">SUM(KH249:KH253)</f>
        <v>9290.4109589041109</v>
      </c>
      <c r="KI248" s="22">
        <f t="shared" ref="KI248" si="24469">SUM(KI249:KI253)</f>
        <v>9379.8173515981744</v>
      </c>
      <c r="KJ248" s="22">
        <f t="shared" ref="KJ248" si="24470">SUM(KJ249:KJ253)</f>
        <v>9469.2237442922396</v>
      </c>
      <c r="KK248" s="22">
        <f t="shared" ref="KK248" si="24471">SUM(KK249:KK253)</f>
        <v>9558.6301369863031</v>
      </c>
      <c r="KL248" s="22">
        <f t="shared" ref="KL248" si="24472">SUM(KL249:KL253)</f>
        <v>9648.0365296803666</v>
      </c>
      <c r="KM248" s="22">
        <f t="shared" ref="KM248" si="24473">SUM(KM249:KM253)</f>
        <v>9737.4429223744319</v>
      </c>
      <c r="KN248" s="22">
        <f t="shared" ref="KN248" si="24474">SUM(KN249:KN253)</f>
        <v>9826.8493150684953</v>
      </c>
      <c r="KO248" s="22">
        <f t="shared" ref="KO248" si="24475">SUM(KO249:KO253)</f>
        <v>9916.2557077625606</v>
      </c>
      <c r="KP248" s="22">
        <f t="shared" ref="KP248" si="24476">SUM(KP249:KP253)</f>
        <v>10004.20091324201</v>
      </c>
      <c r="KQ248" s="22">
        <f t="shared" ref="KQ248" si="24477">SUM(KQ249:KQ253)</f>
        <v>10092.146118721465</v>
      </c>
      <c r="KR248" s="22">
        <f t="shared" ref="KR248" si="24478">SUM(KR249:KR253)</f>
        <v>10180.091324200917</v>
      </c>
      <c r="KS248" s="22">
        <f t="shared" ref="KS248" si="24479">SUM(KS249:KS253)</f>
        <v>10268.036529680368</v>
      </c>
      <c r="KT248" s="22">
        <f t="shared" ref="KT248" si="24480">SUM(KT249:KT253)</f>
        <v>10355.981735159821</v>
      </c>
      <c r="KU248" s="22">
        <f t="shared" ref="KU248" si="24481">SUM(KU249:KU253)</f>
        <v>10443.926940639272</v>
      </c>
      <c r="KV248" s="22">
        <f t="shared" ref="KV248" si="24482">SUM(KV249:KV253)</f>
        <v>10592.146118721465</v>
      </c>
      <c r="KW248" s="22">
        <f t="shared" ref="KW248" si="24483">SUM(KW249:KW253)</f>
        <v>10732.146118721465</v>
      </c>
      <c r="KX248" s="22">
        <f t="shared" ref="KX248" si="24484">SUM(KX249:KX253)</f>
        <v>10811.872146118727</v>
      </c>
      <c r="KY248" s="22">
        <f t="shared" ref="KY248" si="24485">SUM(KY249:KY253)</f>
        <v>10891.598173515986</v>
      </c>
      <c r="KZ248" s="22">
        <f t="shared" ref="KZ248" si="24486">SUM(KZ249:KZ253)</f>
        <v>10971.324200913246</v>
      </c>
      <c r="LA248" s="22">
        <f t="shared" ref="LA248" si="24487">SUM(LA249:LA253)</f>
        <v>11057.990867579912</v>
      </c>
      <c r="LB248" s="22">
        <f t="shared" ref="LB248" si="24488">SUM(LB249:LB253)</f>
        <v>11136.621004566216</v>
      </c>
      <c r="LC248" s="22">
        <f t="shared" ref="LC248" si="24489">SUM(LC249:LC253)</f>
        <v>11215.251141552515</v>
      </c>
      <c r="LD248" s="22">
        <f t="shared" ref="LD248" si="24490">SUM(LD249:LD253)</f>
        <v>11293.881278538818</v>
      </c>
      <c r="LE248" s="22">
        <f t="shared" ref="LE248" si="24491">SUM(LE249:LE253)</f>
        <v>11372.511415525121</v>
      </c>
      <c r="LF248" s="22">
        <f t="shared" ref="LF248" si="24492">SUM(LF249:LF253)</f>
        <v>11483.105022831056</v>
      </c>
      <c r="LG248" s="22">
        <f t="shared" ref="LG248" si="24493">SUM(LG249:LG253)</f>
        <v>11593.698630136993</v>
      </c>
      <c r="LH248" s="22">
        <f t="shared" ref="LH248" si="24494">SUM(LH249:LH253)</f>
        <v>11704.292237442929</v>
      </c>
      <c r="LI248" s="22">
        <f t="shared" ref="LI248" si="24495">SUM(LI249:LI253)</f>
        <v>11814.885844748864</v>
      </c>
      <c r="LJ248" s="22">
        <f t="shared" ref="LJ248" si="24496">SUM(LJ249:LJ253)</f>
        <v>11935.068493150691</v>
      </c>
      <c r="LK248" s="22">
        <f t="shared" ref="LK248" si="24497">SUM(LK249:LK253)</f>
        <v>12023.287671232883</v>
      </c>
      <c r="LL248" s="22">
        <f t="shared" ref="LL248" si="24498">SUM(LL249:LL253)</f>
        <v>12111.506849315074</v>
      </c>
      <c r="LM248" s="22">
        <f t="shared" ref="LM248" si="24499">SUM(LM249:LM253)</f>
        <v>12260.000000000007</v>
      </c>
      <c r="LN248" s="22">
        <f t="shared" ref="LN248" si="24500">SUM(LN249:LN253)</f>
        <v>12408.493150684939</v>
      </c>
      <c r="LO248" s="22">
        <f t="shared" ref="LO248" si="24501">SUM(LO249:LO253)</f>
        <v>12474.794520547952</v>
      </c>
      <c r="LP248" s="22">
        <f t="shared" ref="LP248" si="24502">SUM(LP249:LP253)</f>
        <v>12541.095890410965</v>
      </c>
      <c r="LQ248" s="22">
        <f t="shared" ref="LQ248" si="24503">SUM(LQ249:LQ253)</f>
        <v>12607.397260273981</v>
      </c>
      <c r="LR248" s="22">
        <f t="shared" ref="LR248" si="24504">SUM(LR249:LR253)</f>
        <v>12673.698630136994</v>
      </c>
      <c r="LS248" s="22">
        <f t="shared" ref="LS248" si="24505">SUM(LS249:LS253)</f>
        <v>12740.000000000007</v>
      </c>
      <c r="LT248" s="22">
        <f t="shared" ref="LT248" si="24506">SUM(LT249:LT253)</f>
        <v>12806.301369863022</v>
      </c>
      <c r="LU248" s="22">
        <f t="shared" ref="LU248" si="24507">SUM(LU249:LU253)</f>
        <v>12872.602739726035</v>
      </c>
      <c r="LV248" s="22">
        <f t="shared" ref="LV248" si="24508">SUM(LV249:LV253)</f>
        <v>12946.940639269415</v>
      </c>
      <c r="LW248" s="22">
        <f t="shared" ref="LW248" si="24509">SUM(LW249:LW253)</f>
        <v>13010.319634703206</v>
      </c>
      <c r="LX248" s="22">
        <f t="shared" ref="LX248" si="24510">SUM(LX249:LX253)</f>
        <v>13073.698630136994</v>
      </c>
      <c r="LY248" s="22">
        <f t="shared" ref="LY248" si="24511">SUM(LY249:LY253)</f>
        <v>13137.077625570786</v>
      </c>
      <c r="LZ248" s="22">
        <f t="shared" ref="LZ248" si="24512">SUM(LZ249:LZ253)</f>
        <v>13200.456621004576</v>
      </c>
      <c r="MA248" s="22">
        <f t="shared" ref="MA248" si="24513">SUM(MA249:MA253)</f>
        <v>13241.917808219187</v>
      </c>
      <c r="MB248" s="22">
        <f t="shared" ref="MB248" si="24514">SUM(MB249:MB253)</f>
        <v>13283.378995433799</v>
      </c>
      <c r="MC248" s="22">
        <f t="shared" ref="MC248" si="24515">SUM(MC249:MC253)</f>
        <v>13324.840182648411</v>
      </c>
      <c r="MD248" s="22">
        <f t="shared" ref="MD248" si="24516">SUM(MD249:MD253)</f>
        <v>13366.301369863024</v>
      </c>
      <c r="ME248" s="22">
        <f t="shared" ref="ME248" si="24517">SUM(ME249:ME253)</f>
        <v>13404.840182648411</v>
      </c>
      <c r="MF248" s="22">
        <f t="shared" ref="MF248" si="24518">SUM(MF249:MF253)</f>
        <v>13443.378995433801</v>
      </c>
      <c r="MG248" s="22">
        <f t="shared" ref="MG248" si="24519">SUM(MG249:MG253)</f>
        <v>13481.91780821919</v>
      </c>
      <c r="MH248" s="22">
        <f t="shared" ref="MH248" si="24520">SUM(MH249:MH253)</f>
        <v>13520.456621004578</v>
      </c>
      <c r="MI248" s="22">
        <f t="shared" ref="MI248" si="24521">SUM(MI249:MI253)</f>
        <v>13558.995433789965</v>
      </c>
      <c r="MJ248" s="22">
        <f t="shared" ref="MJ248" si="24522">SUM(MJ249:MJ253)</f>
        <v>13629.497716894988</v>
      </c>
      <c r="MK248" s="22">
        <f t="shared" ref="MK248" si="24523">SUM(MK249:MK253)</f>
        <v>13700.000000000011</v>
      </c>
      <c r="ML248" s="22">
        <f t="shared" ref="ML248" si="24524">SUM(ML249:ML253)</f>
        <v>13770.502283105036</v>
      </c>
      <c r="MM248" s="22">
        <f t="shared" ref="MM248" si="24525">SUM(MM249:MM253)</f>
        <v>13841.004566210057</v>
      </c>
      <c r="MN248" s="22">
        <f t="shared" ref="MN248" si="24526">SUM(MN249:MN253)</f>
        <v>13898.721461187226</v>
      </c>
      <c r="MO248" s="22">
        <f t="shared" ref="MO248" si="24527">SUM(MO249:MO253)</f>
        <v>13924.474885844764</v>
      </c>
      <c r="MP248" s="22">
        <f t="shared" ref="MP248" si="24528">SUM(MP249:MP253)</f>
        <v>13950.228310502298</v>
      </c>
      <c r="MQ248" s="22">
        <f t="shared" ref="MQ248" si="24529">SUM(MQ249:MQ253)</f>
        <v>13951.324200913255</v>
      </c>
      <c r="MR248" s="22">
        <f t="shared" ref="MR248" si="24530">SUM(MR249:MR253)</f>
        <v>13952.420091324215</v>
      </c>
      <c r="MS248" s="22">
        <f t="shared" ref="MS248" si="24531">SUM(MS249:MS253)</f>
        <v>13953.515981735174</v>
      </c>
      <c r="MT248" s="22">
        <f t="shared" ref="MT248" si="24532">SUM(MT249:MT253)</f>
        <v>13954.611872146133</v>
      </c>
      <c r="MU248" s="22">
        <f t="shared" ref="MU248" si="24533">SUM(MU249:MU253)</f>
        <v>13955.707762557095</v>
      </c>
      <c r="MV248" s="22">
        <f t="shared" ref="MV248" si="24534">SUM(MV249:MV253)</f>
        <v>13956.803652968052</v>
      </c>
      <c r="MW248" s="22">
        <f t="shared" ref="MW248" si="24535">SUM(MW249:MW253)</f>
        <v>13957.899543379011</v>
      </c>
      <c r="MX248" s="22">
        <f t="shared" ref="MX248" si="24536">SUM(MX249:MX253)</f>
        <v>13958.995433789973</v>
      </c>
      <c r="MY248" s="22">
        <f t="shared" ref="MY248" si="24537">SUM(MY249:MY253)</f>
        <v>13956.803652968054</v>
      </c>
      <c r="MZ248" s="22">
        <f t="shared" ref="MZ248" si="24538">SUM(MZ249:MZ253)</f>
        <v>13954.611872146139</v>
      </c>
      <c r="NA248" s="22">
        <f t="shared" ref="NA248" si="24539">SUM(NA249:NA253)</f>
        <v>13952.42009132422</v>
      </c>
      <c r="NB248" s="22">
        <f t="shared" ref="NB248" si="24540">SUM(NB249:NB253)</f>
        <v>13950.228310502305</v>
      </c>
      <c r="NC248" s="22">
        <f t="shared" ref="NC248" si="24541">SUM(NC249:NC253)</f>
        <v>13948.036529680385</v>
      </c>
      <c r="ND248" s="22">
        <f t="shared" ref="ND248" si="24542">SUM(ND249:ND253)</f>
        <v>13945.844748858466</v>
      </c>
      <c r="NE248" s="22">
        <f t="shared" ref="NE248" si="24543">SUM(NE249:NE253)</f>
        <v>13943.652968036549</v>
      </c>
      <c r="NF248" s="22">
        <f t="shared" ref="NF248" si="24544">SUM(NF249:NF253)</f>
        <v>13948.036529680385</v>
      </c>
      <c r="NG248" s="22">
        <f t="shared" ref="NG248" si="24545">SUM(NG249:NG253)</f>
        <v>13952.420091324222</v>
      </c>
      <c r="NH248" s="22">
        <f t="shared" ref="NH248" si="24546">SUM(NH249:NH253)</f>
        <v>13956.803652968059</v>
      </c>
      <c r="NI248" s="22">
        <f t="shared" ref="NI248" si="24547">SUM(NI249:NI253)</f>
        <v>13961.187214611895</v>
      </c>
      <c r="NJ248" s="22">
        <f t="shared" ref="NJ248" si="24548">SUM(NJ249:NJ253)</f>
        <v>13966.447488584497</v>
      </c>
      <c r="NK248" s="22">
        <f t="shared" ref="NK248" si="24549">SUM(NK249:NK253)</f>
        <v>13971.707762557102</v>
      </c>
      <c r="NL248" s="22">
        <f t="shared" ref="NL248" si="24550">SUM(NL249:NL253)</f>
        <v>13976.968036529706</v>
      </c>
      <c r="NM248" s="22">
        <f t="shared" ref="NM248" si="24551">SUM(NM249:NM253)</f>
        <v>13982.228310502307</v>
      </c>
      <c r="NN248" s="22">
        <f t="shared" ref="NN248" si="24552">SUM(NN249:NN253)</f>
        <v>13987.488584474911</v>
      </c>
      <c r="NO248" s="22">
        <f t="shared" ref="NO248" si="24553">SUM(NO249:NO253)</f>
        <v>13992.748858447514</v>
      </c>
      <c r="NP248" s="22">
        <f t="shared" ref="NP248" si="24554">SUM(NP249:NP253)</f>
        <v>13998.009132420117</v>
      </c>
      <c r="NQ248" s="22">
        <f t="shared" ref="NQ248" si="24555">SUM(NQ249:NQ253)</f>
        <v>13968.109589041122</v>
      </c>
      <c r="NR248" s="22">
        <f t="shared" ref="NR248" si="24556">SUM(NR249:NR253)</f>
        <v>13938.210045662128</v>
      </c>
      <c r="NS248" s="22">
        <f t="shared" ref="NS248" si="24557">SUM(NS249:NS253)</f>
        <v>13908.310502283135</v>
      </c>
      <c r="NT248" s="22">
        <f t="shared" ref="NT248" si="24558">SUM(NT249:NT253)</f>
        <v>13878.41095890414</v>
      </c>
      <c r="NU248" s="22">
        <f t="shared" ref="NU248" si="24559">SUM(NU249:NU253)</f>
        <v>13848.511415525145</v>
      </c>
      <c r="NV248" s="22">
        <f t="shared" ref="NV248" si="24560">SUM(NV249:NV253)</f>
        <v>13826.831050228342</v>
      </c>
      <c r="NW248" s="22">
        <f t="shared" ref="NW248" si="24561">SUM(NW249:NW253)</f>
        <v>13805.150684931539</v>
      </c>
      <c r="NX248" s="22">
        <f t="shared" ref="NX248" si="24562">SUM(NX249:NX253)</f>
        <v>13783.470319634738</v>
      </c>
      <c r="NY248" s="22">
        <f t="shared" ref="NY248" si="24563">SUM(NY249:NY253)</f>
        <v>13761.789954337935</v>
      </c>
      <c r="NZ248" s="22">
        <f t="shared" ref="NZ248" si="24564">SUM(NZ249:NZ253)</f>
        <v>13740.109589041131</v>
      </c>
      <c r="OA248" s="22">
        <f t="shared" ref="OA248" si="24565">SUM(OA249:OA253)</f>
        <v>13718.42922374433</v>
      </c>
      <c r="OB248" s="22">
        <f t="shared" ref="OB248" si="24566">SUM(OB249:OB253)</f>
        <v>13696.748858447523</v>
      </c>
      <c r="OC248" s="22">
        <f t="shared" ref="OC248" si="24567">SUM(OC249:OC253)</f>
        <v>13675.068493150724</v>
      </c>
      <c r="OD248" s="22">
        <f t="shared" ref="OD248" si="24568">SUM(OD249:OD253)</f>
        <v>13654.484018264879</v>
      </c>
      <c r="OE248" s="22">
        <f t="shared" ref="OE248" si="24569">SUM(OE249:OE253)</f>
        <v>13633.899543379035</v>
      </c>
      <c r="OF248" s="22">
        <f t="shared" ref="OF248" si="24570">SUM(OF249:OF253)</f>
        <v>13613.315068493192</v>
      </c>
      <c r="OG248" s="22">
        <f t="shared" ref="OG248" si="24571">SUM(OG249:OG253)</f>
        <v>13592.730593607346</v>
      </c>
      <c r="OH248" s="22">
        <f t="shared" ref="OH248" si="24572">SUM(OH249:OH253)</f>
        <v>13572.146118721505</v>
      </c>
      <c r="OI248" s="22">
        <f t="shared" ref="OI248" si="24573">SUM(OI249:OI253)</f>
        <v>13551.561643835661</v>
      </c>
      <c r="OJ248" s="22">
        <f t="shared" ref="OJ248" si="24574">SUM(OJ249:OJ253)</f>
        <v>13537.552511415568</v>
      </c>
      <c r="OK248" s="22">
        <f t="shared" ref="OK248" si="24575">SUM(OK249:OK253)</f>
        <v>13523.543378995477</v>
      </c>
      <c r="OL248" s="22">
        <f t="shared" ref="OL248" si="24576">SUM(OL249:OL253)</f>
        <v>13509.534246575387</v>
      </c>
      <c r="OM248" s="22">
        <f t="shared" ref="OM248" si="24577">SUM(OM249:OM253)</f>
        <v>13495.525114155298</v>
      </c>
      <c r="ON248" s="22">
        <f t="shared" ref="ON248" si="24578">SUM(ON249:ON253)</f>
        <v>13482.392694063972</v>
      </c>
      <c r="OO248" s="22">
        <f t="shared" ref="OO248" si="24579">SUM(OO249:OO253)</f>
        <v>13469.26027397265</v>
      </c>
      <c r="OP248" s="22">
        <f t="shared" ref="OP248" si="24580">SUM(OP249:OP253)</f>
        <v>13456.127853881328</v>
      </c>
      <c r="OQ248" s="22">
        <f t="shared" ref="OQ248" si="24581">SUM(OQ249:OQ253)</f>
        <v>13442.995433790004</v>
      </c>
      <c r="OR248" s="22">
        <f t="shared" ref="OR248" si="24582">SUM(OR249:OR253)</f>
        <v>13429.863013698681</v>
      </c>
      <c r="OS248" s="22">
        <f t="shared" ref="OS248" si="24583">SUM(OS249:OS253)</f>
        <v>13416.730593607357</v>
      </c>
      <c r="OT248" s="22">
        <f t="shared" ref="OT248" si="24584">SUM(OT249:OT253)</f>
        <v>13403.598173516033</v>
      </c>
      <c r="OU248" s="22">
        <f t="shared" ref="OU248" si="24585">SUM(OU249:OU253)</f>
        <v>13390.465753424711</v>
      </c>
      <c r="OV248" s="22">
        <f t="shared" ref="OV248" si="24586">SUM(OV249:OV253)</f>
        <v>13367.744292237496</v>
      </c>
      <c r="OW248" s="22">
        <f t="shared" ref="OW248" si="24587">SUM(OW249:OW253)</f>
        <v>13345.022831050284</v>
      </c>
      <c r="OX248" s="22">
        <f t="shared" ref="OX248" si="24588">SUM(OX249:OX253)</f>
        <v>13322.301369863071</v>
      </c>
      <c r="OY248" s="22">
        <f t="shared" ref="OY248" si="24589">SUM(OY249:OY253)</f>
        <v>13299.579908675856</v>
      </c>
      <c r="OZ248" s="22">
        <f t="shared" ref="OZ248" si="24590">SUM(OZ249:OZ253)</f>
        <v>13298.776255707819</v>
      </c>
      <c r="PA248" s="22">
        <f t="shared" ref="PA248" si="24591">SUM(PA249:PA253)</f>
        <v>13297.972602739783</v>
      </c>
      <c r="PB248" s="22">
        <f t="shared" ref="PB248" si="24592">SUM(PB249:PB253)</f>
        <v>13297.168949771751</v>
      </c>
      <c r="PC248" s="22">
        <f t="shared" ref="PC248" si="24593">SUM(PC249:PC253)</f>
        <v>13296.365296803713</v>
      </c>
      <c r="PD248" s="22">
        <f t="shared" ref="PD248" si="24594">SUM(PD249:PD253)</f>
        <v>13295.561643835677</v>
      </c>
      <c r="PE248" s="22">
        <f t="shared" ref="PE248" si="24595">SUM(PE249:PE253)</f>
        <v>13294.75799086764</v>
      </c>
      <c r="PF248" s="22">
        <f t="shared" ref="PF248" si="24596">SUM(PF249:PF253)</f>
        <v>13293.954337899606</v>
      </c>
      <c r="PG248" s="22">
        <f t="shared" ref="PG248" si="24597">SUM(PG249:PG253)</f>
        <v>13293.150684931572</v>
      </c>
      <c r="PH248" s="22">
        <f t="shared" ref="PH248" si="24598">SUM(PH249:PH253)</f>
        <v>13295.269406392759</v>
      </c>
      <c r="PI248" s="22">
        <f t="shared" ref="PI248" si="24599">SUM(PI249:PI253)</f>
        <v>13297.388127853947</v>
      </c>
      <c r="PJ248" s="22">
        <f t="shared" ref="PJ248" si="24600">SUM(PJ249:PJ253)</f>
        <v>13299.506849315134</v>
      </c>
      <c r="PK248" s="22">
        <f t="shared" ref="PK248" si="24601">SUM(PK249:PK253)</f>
        <v>13301.625570776321</v>
      </c>
      <c r="PL248" s="22">
        <f t="shared" ref="PL248" si="24602">SUM(PL249:PL253)</f>
        <v>13303.74429223751</v>
      </c>
      <c r="PM248" s="22">
        <f t="shared" ref="PM248" si="24603">SUM(PM249:PM253)</f>
        <v>13305.863013698699</v>
      </c>
      <c r="PN248" s="22">
        <f t="shared" ref="PN248" si="24604">SUM(PN249:PN253)</f>
        <v>13307.981735159885</v>
      </c>
      <c r="PO248" s="22">
        <f t="shared" ref="PO248" si="24605">SUM(PO249:PO253)</f>
        <v>13305.716894977237</v>
      </c>
      <c r="PP248" s="22">
        <f t="shared" ref="PP248" si="24606">SUM(PP249:PP253)</f>
        <v>13303.452054794589</v>
      </c>
      <c r="PQ248" s="22">
        <f t="shared" ref="PQ248" si="24607">SUM(PQ249:PQ253)</f>
        <v>13301.187214611944</v>
      </c>
      <c r="PR248" s="22">
        <f t="shared" ref="PR248" si="24608">SUM(PR249:PR253)</f>
        <v>13298.922374429296</v>
      </c>
      <c r="PS248" s="22">
        <f t="shared" ref="PS248" si="24609">SUM(PS249:PS253)</f>
        <v>13296.073059360802</v>
      </c>
      <c r="PT248" s="22">
        <f t="shared" ref="PT248" si="24610">SUM(PT249:PT253)</f>
        <v>13293.223744292309</v>
      </c>
      <c r="PU248" s="22">
        <f t="shared" ref="PU248" si="24611">SUM(PU249:PU253)</f>
        <v>13290.374429223817</v>
      </c>
      <c r="PV248" s="22">
        <f t="shared" ref="PV248" si="24612">SUM(PV249:PV253)</f>
        <v>13287.525114155324</v>
      </c>
      <c r="PW248" s="22">
        <f t="shared" ref="PW248" si="24613">SUM(PW249:PW253)</f>
        <v>13284.67579908683</v>
      </c>
      <c r="PX248" s="22">
        <f t="shared" ref="PX248" si="24614">SUM(PX249:PX253)</f>
        <v>13281.826484018336</v>
      </c>
      <c r="PY248" s="22">
        <f t="shared" ref="PY248" si="24615">SUM(PY249:PY253)</f>
        <v>13278.977168949847</v>
      </c>
      <c r="PZ248" s="22">
        <f t="shared" ref="PZ248" si="24616">SUM(PZ249:PZ253)</f>
        <v>13288.913242009206</v>
      </c>
      <c r="QA248" s="22">
        <f t="shared" ref="QA248" si="24617">SUM(QA249:QA253)</f>
        <v>13298.849315068566</v>
      </c>
      <c r="QB248" s="22">
        <f t="shared" ref="QB248" si="24618">SUM(QB249:QB253)</f>
        <v>13321.570776255779</v>
      </c>
      <c r="QC248" s="22">
        <f t="shared" ref="QC248" si="24619">SUM(QC249:QC253)</f>
        <v>13344.292237442996</v>
      </c>
      <c r="QD248" s="22">
        <f t="shared" ref="QD248" si="24620">SUM(QD249:QD253)</f>
        <v>13367.01369863021</v>
      </c>
      <c r="QE248" s="22">
        <f t="shared" ref="QE248" si="24621">SUM(QE249:QE253)</f>
        <v>13383.159817351667</v>
      </c>
      <c r="QF248" s="22">
        <f t="shared" ref="QF248" si="24622">SUM(QF249:QF253)</f>
        <v>13399.305936073128</v>
      </c>
      <c r="QG248" s="22">
        <f t="shared" ref="QG248" si="24623">SUM(QG249:QG253)</f>
        <v>13415.45205479459</v>
      </c>
      <c r="QH248" s="22">
        <f t="shared" ref="QH248" si="24624">SUM(QH249:QH253)</f>
        <v>13431.598173516049</v>
      </c>
      <c r="QI248" s="22">
        <f t="shared" ref="QI248" si="24625">SUM(QI249:QI253)</f>
        <v>13447.74429223751</v>
      </c>
      <c r="QJ248" s="22">
        <f t="shared" ref="QJ248" si="24626">SUM(QJ249:QJ253)</f>
        <v>13463.890410958971</v>
      </c>
      <c r="QK248" s="22">
        <f t="shared" ref="QK248" si="24627">SUM(QK249:QK253)</f>
        <v>13480.03652968043</v>
      </c>
      <c r="QL248" s="22">
        <f t="shared" ref="QL248" si="24628">SUM(QL249:QL253)</f>
        <v>13496.182648401889</v>
      </c>
      <c r="QM248" s="22">
        <f t="shared" ref="QM248" si="24629">SUM(QM249:QM253)</f>
        <v>13511.452054794583</v>
      </c>
      <c r="QN248" s="22">
        <f t="shared" ref="QN248" si="24630">SUM(QN249:QN253)</f>
        <v>13526.721461187277</v>
      </c>
      <c r="QO248" s="22">
        <f t="shared" ref="QO248" si="24631">SUM(QO249:QO253)</f>
        <v>13541.990867579971</v>
      </c>
      <c r="QP248" s="22">
        <f t="shared" ref="QP248" si="24632">SUM(QP249:QP253)</f>
        <v>13557.260273972663</v>
      </c>
      <c r="QQ248" s="22">
        <f t="shared" ref="QQ248" si="24633">SUM(QQ249:QQ253)</f>
        <v>13572.529680365356</v>
      </c>
      <c r="QR248" s="22">
        <f t="shared" ref="QR248" si="24634">SUM(QR249:QR253)</f>
        <v>13587.79908675805</v>
      </c>
      <c r="QS248" s="22">
        <f t="shared" ref="QS248" si="24635">SUM(QS249:QS253)</f>
        <v>13603.068493150746</v>
      </c>
      <c r="QT248" s="22">
        <f t="shared" ref="QT248" si="24636">SUM(QT249:QT253)</f>
        <v>13666.009132420149</v>
      </c>
      <c r="QU248" s="22">
        <f t="shared" ref="QU248" si="24637">SUM(QU249:QU253)</f>
        <v>13728.949771689553</v>
      </c>
      <c r="QV248" s="22">
        <f t="shared" ref="QV248" si="24638">SUM(QV249:QV253)</f>
        <v>13791.89041095896</v>
      </c>
      <c r="QW248" s="22">
        <f t="shared" ref="QW248" si="24639">SUM(QW249:QW253)</f>
        <v>13854.831050228366</v>
      </c>
      <c r="QX248" s="22">
        <f t="shared" ref="QX248" si="24640">SUM(QX249:QX253)</f>
        <v>13924.127853881335</v>
      </c>
      <c r="QY248" s="22">
        <f t="shared" ref="QY248" si="24641">SUM(QY249:QY253)</f>
        <v>13993.4246575343</v>
      </c>
      <c r="QZ248" s="22">
        <f t="shared" ref="QZ248" si="24642">SUM(QZ249:QZ253)</f>
        <v>14062.721461187268</v>
      </c>
      <c r="RA248" s="22">
        <f t="shared" ref="RA248" si="24643">SUM(RA249:RA253)</f>
        <v>14132.018264840235</v>
      </c>
      <c r="RB248" s="22">
        <f t="shared" ref="RB248" si="24644">SUM(RB249:RB253)</f>
        <v>14201.315068493201</v>
      </c>
      <c r="RC248" s="22">
        <f t="shared" ref="RC248" si="24645">SUM(RC249:RC253)</f>
        <v>14270.61187214617</v>
      </c>
      <c r="RD248" s="22">
        <f t="shared" ref="RD248" si="24646">SUM(RD249:RD253)</f>
        <v>14339.908675799135</v>
      </c>
      <c r="RE248" s="22">
        <f t="shared" ref="RE248" si="24647">SUM(RE249:RE253)</f>
        <v>14409.205479452103</v>
      </c>
      <c r="RF248" s="22">
        <f t="shared" ref="RF248" si="24648">SUM(RF249:RF253)</f>
        <v>14478.50228310507</v>
      </c>
      <c r="RG248" s="22">
        <f t="shared" ref="RG248" si="24649">SUM(RG249:RG253)</f>
        <v>14591.908675799135</v>
      </c>
      <c r="RH248" s="22">
        <f t="shared" ref="RH248" si="24650">SUM(RH249:RH253)</f>
        <v>14705.315068493197</v>
      </c>
      <c r="RI248" s="22">
        <f t="shared" ref="RI248" si="24651">SUM(RI249:RI253)</f>
        <v>14812.146118721506</v>
      </c>
      <c r="RJ248" s="22">
        <f t="shared" ref="RJ248" si="24652">SUM(RJ249:RJ253)</f>
        <v>14918.977168949816</v>
      </c>
      <c r="RK248" s="22">
        <f t="shared" ref="RK248" si="24653">SUM(RK249:RK253)</f>
        <v>15025.808219178125</v>
      </c>
      <c r="RL248" s="22">
        <f t="shared" ref="RL248" si="24654">SUM(RL249:RL253)</f>
        <v>15132.639269406434</v>
      </c>
      <c r="RM248" s="22">
        <f t="shared" ref="RM248" si="24655">SUM(RM249:RM253)</f>
        <v>15239.470319634744</v>
      </c>
      <c r="RN248" s="22">
        <f t="shared" ref="RN248" si="24656">SUM(RN249:RN253)</f>
        <v>15346.301369863055</v>
      </c>
      <c r="RO248" s="22">
        <f t="shared" ref="RO248" si="24657">SUM(RO249:RO253)</f>
        <v>15453.132420091362</v>
      </c>
      <c r="RP248" s="22">
        <f t="shared" ref="RP248" si="24658">SUM(RP249:RP253)</f>
        <v>15559.963470319675</v>
      </c>
      <c r="RQ248" s="22">
        <f t="shared" ref="RQ248" si="24659">SUM(RQ249:RQ253)</f>
        <v>15665.917808219216</v>
      </c>
      <c r="RR248" s="22">
        <f t="shared" ref="RR248" si="24660">SUM(RR249:RR253)</f>
        <v>15771.87214611876</v>
      </c>
      <c r="RS248" s="22">
        <f t="shared" ref="RS248" si="24661">SUM(RS249:RS253)</f>
        <v>15877.826484018304</v>
      </c>
      <c r="RT248" s="22">
        <f t="shared" ref="RT248" si="24662">SUM(RT249:RT253)</f>
        <v>15983.780821917844</v>
      </c>
      <c r="RU248" s="22">
        <f t="shared" ref="RU248" si="24663">SUM(RU249:RU253)</f>
        <v>16089.735159817386</v>
      </c>
      <c r="RV248" s="22">
        <f t="shared" ref="RV248" si="24664">SUM(RV249:RV253)</f>
        <v>16195.689497716929</v>
      </c>
      <c r="RW248" s="22">
        <f t="shared" ref="RW248" si="24665">SUM(RW249:RW253)</f>
        <v>16301.643835616473</v>
      </c>
      <c r="RX248" s="22">
        <f t="shared" ref="RX248" si="24666">SUM(RX249:RX253)</f>
        <v>16461.844748858482</v>
      </c>
      <c r="RY248" s="22">
        <f t="shared" ref="RY248" si="24667">SUM(RY249:RY253)</f>
        <v>16622.045662100489</v>
      </c>
      <c r="RZ248" s="22">
        <f t="shared" ref="RZ248" si="24668">SUM(RZ249:RZ253)</f>
        <v>16782.246575342495</v>
      </c>
      <c r="SA248" s="22">
        <f t="shared" ref="SA248" si="24669">SUM(SA249:SA253)</f>
        <v>16942.447488584505</v>
      </c>
      <c r="SB248" s="22">
        <f t="shared" ref="SB248" si="24670">SUM(SB249:SB253)</f>
        <v>17109.881278538844</v>
      </c>
      <c r="SC248" s="22">
        <f t="shared" ref="SC248" si="24671">SUM(SC249:SC253)</f>
        <v>17277.315068493179</v>
      </c>
      <c r="SD248" s="22">
        <f t="shared" ref="SD248" si="24672">SUM(SD249:SD253)</f>
        <v>17444.748858447514</v>
      </c>
      <c r="SE248" s="22">
        <f t="shared" ref="SE248" si="24673">SUM(SE249:SE253)</f>
        <v>17612.182648401853</v>
      </c>
      <c r="SF248" s="22">
        <f t="shared" ref="SF248" si="24674">SUM(SF249:SF253)</f>
        <v>17779.616438356188</v>
      </c>
      <c r="SG248" s="22">
        <f t="shared" ref="SG248" si="24675">SUM(SG249:SG253)</f>
        <v>17947.050228310527</v>
      </c>
      <c r="SH248" s="22">
        <f t="shared" ref="SH248" si="24676">SUM(SH249:SH253)</f>
        <v>18114.484018264866</v>
      </c>
      <c r="SI248" s="22">
        <f t="shared" ref="SI248" si="24677">SUM(SI249:SI253)</f>
        <v>18281.917808219201</v>
      </c>
      <c r="SJ248" s="22">
        <f t="shared" ref="SJ248" si="24678">SUM(SJ249:SJ253)</f>
        <v>18449.351598173536</v>
      </c>
      <c r="SK248" s="22">
        <f t="shared" ref="SK248" si="24679">SUM(SK249:SK253)</f>
        <v>18622.538812785409</v>
      </c>
      <c r="SL248" s="22">
        <f t="shared" ref="SL248" si="24680">SUM(SL249:SL253)</f>
        <v>18795.726027397282</v>
      </c>
      <c r="SM248" s="22">
        <f t="shared" ref="SM248" si="24681">SUM(SM249:SM253)</f>
        <v>18968.913242009152</v>
      </c>
      <c r="SN248" s="22">
        <f t="shared" ref="SN248" si="24682">SUM(SN249:SN253)</f>
        <v>19146.484018264859</v>
      </c>
      <c r="SO248" s="22">
        <f t="shared" ref="SO248" si="24683">SUM(SO249:SO253)</f>
        <v>19324.054794520565</v>
      </c>
      <c r="SP248" s="22">
        <f t="shared" ref="SP248" si="24684">SUM(SP249:SP253)</f>
        <v>19501.625570776272</v>
      </c>
      <c r="SQ248" s="22">
        <f t="shared" ref="SQ248" si="24685">SUM(SQ249:SQ253)</f>
        <v>19679.196347031979</v>
      </c>
      <c r="SR248" s="22">
        <f t="shared" ref="SR248" si="24686">SUM(SR249:SR253)</f>
        <v>19856.767123287689</v>
      </c>
      <c r="SS248" s="22">
        <f t="shared" ref="SS248" si="24687">SUM(SS249:SS253)</f>
        <v>20034.337899543392</v>
      </c>
      <c r="ST248" s="22">
        <f t="shared" ref="ST248" si="24688">SUM(ST249:ST253)</f>
        <v>20211.908675799099</v>
      </c>
      <c r="SU248" s="22">
        <f t="shared" ref="SU248" si="24689">SUM(SU249:SU253)</f>
        <v>20389.479452054809</v>
      </c>
      <c r="SV248" s="22">
        <f t="shared" ref="SV248" si="24690">SUM(SV249:SV253)</f>
        <v>20567.63470319636</v>
      </c>
      <c r="SW248" s="22">
        <f t="shared" ref="SW248" si="24691">SUM(SW249:SW253)</f>
        <v>20745.78995433791</v>
      </c>
      <c r="SX248" s="22">
        <f t="shared" ref="SX248" si="24692">SUM(SX249:SX253)</f>
        <v>20923.945205479464</v>
      </c>
      <c r="SY248" s="22">
        <f t="shared" ref="SY248" si="24693">SUM(SY249:SY253)</f>
        <v>21102.100456621014</v>
      </c>
      <c r="SZ248" s="22">
        <f t="shared" ref="SZ248" si="24694">SUM(SZ249:SZ253)</f>
        <v>21280.255707762564</v>
      </c>
      <c r="TA248" s="22">
        <f t="shared" ref="TA248" si="24695">SUM(TA249:TA253)</f>
        <v>21458.410958904122</v>
      </c>
      <c r="TB248" s="22">
        <f t="shared" ref="TB248" si="24696">SUM(TB249:TB253)</f>
        <v>21636.566210045672</v>
      </c>
      <c r="TC248" s="22">
        <f t="shared" ref="TC248" si="24697">SUM(TC249:TC253)</f>
        <v>21748.968036529684</v>
      </c>
      <c r="TD248" s="22">
        <f t="shared" ref="TD248" si="24698">SUM(TD249:TD253)</f>
        <v>21861.369863013708</v>
      </c>
      <c r="TE248" s="22">
        <f t="shared" ref="TE248" si="24699">SUM(TE249:TE253)</f>
        <v>21973.77168949772</v>
      </c>
      <c r="TF248" s="22">
        <f t="shared" ref="TF248" si="24700">SUM(TF249:TF253)</f>
        <v>22086.17351598174</v>
      </c>
      <c r="TG248" s="22">
        <f t="shared" ref="TG248" si="24701">SUM(TG249:TG253)</f>
        <v>22189.808219178089</v>
      </c>
      <c r="TH248" s="22">
        <f t="shared" ref="TH248" si="24702">SUM(TH249:TH253)</f>
        <v>22293.442922374434</v>
      </c>
      <c r="TI248" s="22">
        <f t="shared" ref="TI248" si="24703">SUM(TI249:TI253)</f>
        <v>22397.077625570775</v>
      </c>
      <c r="TJ248" s="22">
        <f t="shared" ref="TJ248" si="24704">SUM(TJ249:TJ253)</f>
        <v>22500.712328767127</v>
      </c>
      <c r="TK248" s="22">
        <f t="shared" ref="TK248" si="24705">SUM(TK249:TK253)</f>
        <v>22604.347031963473</v>
      </c>
      <c r="TL248" s="22">
        <f t="shared" ref="TL248" si="24706">SUM(TL249:TL253)</f>
        <v>22707.981735159818</v>
      </c>
      <c r="TM248" s="22">
        <f t="shared" ref="TM248" si="24707">SUM(TM249:TM253)</f>
        <v>22811.616438356163</v>
      </c>
      <c r="TN248" s="22">
        <f t="shared" ref="TN248" si="24708">SUM(TN249:TN253)</f>
        <v>22902.465753424658</v>
      </c>
      <c r="TO248" s="22">
        <f t="shared" ref="TO248" si="24709">SUM(TO249:TO253)</f>
        <v>22993.31506849315</v>
      </c>
      <c r="TP248" s="22">
        <f t="shared" ref="TP248" si="24710">SUM(TP249:TP253)</f>
        <v>23045.808219178081</v>
      </c>
      <c r="TQ248" s="22">
        <f t="shared" ref="TQ248" si="24711">SUM(TQ249:TQ253)</f>
        <v>23098.301369863013</v>
      </c>
      <c r="TR248" s="22">
        <f t="shared" ref="TR248" si="24712">SUM(TR249:TR253)</f>
        <v>23150.794520547945</v>
      </c>
      <c r="TS248" s="22">
        <f t="shared" ref="TS248" si="24713">SUM(TS249:TS253)</f>
        <v>23155.616438356163</v>
      </c>
      <c r="TT248" s="22">
        <f t="shared" ref="TT248" si="24714">SUM(TT249:TT253)</f>
        <v>23160.438356164384</v>
      </c>
      <c r="TU248" s="22">
        <f t="shared" ref="TU248" si="24715">SUM(TU249:TU253)</f>
        <v>23165.260273972606</v>
      </c>
      <c r="TV248" s="22">
        <f t="shared" ref="TV248" si="24716">SUM(TV249:TV253)</f>
        <v>23170.082191780824</v>
      </c>
      <c r="TW248" s="22">
        <f t="shared" ref="TW248" si="24717">SUM(TW249:TW253)</f>
        <v>23174.904109589042</v>
      </c>
      <c r="TX248" s="22">
        <f t="shared" ref="TX248" si="24718">SUM(TX249:TX253)</f>
        <v>23179.726027397264</v>
      </c>
      <c r="TY248" s="22">
        <f t="shared" ref="TY248" si="24719">SUM(TY249:TY253)</f>
        <v>23184.547945205482</v>
      </c>
      <c r="TZ248" s="22">
        <f t="shared" ref="TZ248" si="24720">SUM(TZ249:TZ253)</f>
        <v>23189.369863013701</v>
      </c>
      <c r="UA248" s="22">
        <f t="shared" ref="UA248" si="24721">SUM(UA249:UA253)</f>
        <v>23187.835616438359</v>
      </c>
      <c r="UB248" s="22">
        <f t="shared" ref="UB248" si="24722">SUM(UB249:UB253)</f>
        <v>23186.301369863017</v>
      </c>
      <c r="UC248" s="22">
        <f t="shared" ref="UC248" si="24723">SUM(UC249:UC253)</f>
        <v>23184.767123287671</v>
      </c>
      <c r="UD248" s="22">
        <f t="shared" ref="UD248" si="24724">SUM(UD249:UD253)</f>
        <v>23183.232876712329</v>
      </c>
      <c r="UE248" s="22">
        <f t="shared" ref="UE248" si="24725">SUM(UE249:UE253)</f>
        <v>23181.698630136987</v>
      </c>
      <c r="UF248" s="22">
        <f t="shared" ref="UF248" si="24726">SUM(UF249:UF253)</f>
        <v>23180.164383561641</v>
      </c>
      <c r="UG248" s="22">
        <f t="shared" ref="UG248" si="24727">SUM(UG249:UG253)</f>
        <v>23175.342465753423</v>
      </c>
      <c r="UH248" s="22">
        <f t="shared" ref="UH248" si="24728">SUM(UH249:UH253)</f>
        <v>23170.520547945205</v>
      </c>
      <c r="UI248" s="22">
        <f t="shared" ref="UI248" si="24729">SUM(UI249:UI253)</f>
        <v>23165.698630136987</v>
      </c>
      <c r="UJ248" s="22">
        <f t="shared" ref="UJ248" si="24730">SUM(UJ249:UJ253)</f>
        <v>23160.876712328765</v>
      </c>
      <c r="UK248" s="22">
        <f t="shared" ref="UK248" si="24731">SUM(UK249:UK253)</f>
        <v>23155.616438356166</v>
      </c>
      <c r="UL248" s="22">
        <f t="shared" ref="UL248" si="24732">SUM(UL249:UL253)</f>
        <v>23150.35616438356</v>
      </c>
      <c r="UM248" s="22">
        <f t="shared" ref="UM248" si="24733">SUM(UM249:UM253)</f>
        <v>23145.095890410961</v>
      </c>
      <c r="UN248" s="22">
        <f t="shared" ref="UN248" si="24734">SUM(UN249:UN253)</f>
        <v>23139.835616438355</v>
      </c>
      <c r="UO248" s="22">
        <f t="shared" ref="UO248" si="24735">SUM(UO249:UO253)</f>
        <v>23134.575342465752</v>
      </c>
      <c r="UP248" s="22">
        <f t="shared" ref="UP248" si="24736">SUM(UP249:UP253)</f>
        <v>23129.315068493153</v>
      </c>
      <c r="UQ248" s="22">
        <f t="shared" ref="UQ248" si="24737">SUM(UQ249:UQ253)</f>
        <v>23124.054794520547</v>
      </c>
      <c r="UR248" s="22">
        <f t="shared" ref="UR248" si="24738">SUM(UR249:UR253)</f>
        <v>23118.794520547948</v>
      </c>
      <c r="US248" s="22">
        <f t="shared" ref="US248" si="24739">SUM(US249:US253)</f>
        <v>23069.424657534248</v>
      </c>
      <c r="UT248" s="22">
        <f t="shared" ref="UT248" si="24740">SUM(UT249:UT253)</f>
        <v>23023.890410958906</v>
      </c>
      <c r="UU248" s="22">
        <f t="shared" ref="UU248" si="24741">SUM(UU249:UU253)</f>
        <v>22978.356164383564</v>
      </c>
      <c r="UV248" s="22">
        <f t="shared" ref="UV248" si="24742">SUM(UV249:UV253)</f>
        <v>22932.821917808222</v>
      </c>
      <c r="UW248" s="22">
        <f t="shared" ref="UW248" si="24743">SUM(UW249:UW253)</f>
        <v>22833.04109589041</v>
      </c>
      <c r="UX248" s="22">
        <f t="shared" ref="UX248" si="24744">SUM(UX249:UX253)</f>
        <v>22733.260273972599</v>
      </c>
      <c r="UY248" s="22">
        <f t="shared" ref="UY248" si="24745">SUM(UY249:UY253)</f>
        <v>22633.479452054795</v>
      </c>
      <c r="UZ248" s="22">
        <f t="shared" ref="UZ248" si="24746">SUM(UZ249:UZ253)</f>
        <v>22533.698630136987</v>
      </c>
      <c r="VA248" s="22">
        <f t="shared" ref="VA248" si="24747">SUM(VA249:VA253)</f>
        <v>22433.917808219179</v>
      </c>
      <c r="VB248" s="22">
        <f t="shared" ref="VB248" si="24748">SUM(VB249:VB253)</f>
        <v>22334.136986301372</v>
      </c>
      <c r="VC248" s="22">
        <f t="shared" ref="VC248" si="24749">SUM(VC249:VC253)</f>
        <v>22234.35616438356</v>
      </c>
      <c r="VD248" s="22">
        <f t="shared" ref="VD248" si="24750">SUM(VD249:VD253)</f>
        <v>22134.575342465752</v>
      </c>
      <c r="VE248" s="22">
        <f t="shared" ref="VE248" si="24751">SUM(VE249:VE253)</f>
        <v>22027.561643835616</v>
      </c>
      <c r="VF248" s="22">
        <f t="shared" ref="VF248" si="24752">SUM(VF249:VF253)</f>
        <v>21920.547945205475</v>
      </c>
      <c r="VG248" s="22">
        <f t="shared" ref="VG248" si="24753">SUM(VG249:VG253)</f>
        <v>21813.534246575346</v>
      </c>
      <c r="VH248" s="22">
        <f t="shared" ref="VH248" si="24754">SUM(VH249:VH253)</f>
        <v>21706.520547945205</v>
      </c>
      <c r="VI248" s="22">
        <f t="shared" ref="VI248" si="24755">SUM(VI249:VI253)</f>
        <v>21599.506849315068</v>
      </c>
      <c r="VJ248" s="22">
        <f t="shared" ref="VJ248" si="24756">SUM(VJ249:VJ253)</f>
        <v>21492.493150684932</v>
      </c>
      <c r="VK248" s="22">
        <f t="shared" ref="VK248" si="24757">SUM(VK249:VK253)</f>
        <v>21385.479452054795</v>
      </c>
      <c r="VL248" s="22">
        <f t="shared" ref="VL248" si="24758">SUM(VL249:VL253)</f>
        <v>21258.739726027394</v>
      </c>
      <c r="VM248" s="22">
        <f t="shared" ref="VM248" si="24759">SUM(VM249:VM253)</f>
        <v>21132</v>
      </c>
      <c r="VN248" s="22">
        <f t="shared" ref="VN248" si="24760">SUM(VN249:VN253)</f>
        <v>21005.260273972603</v>
      </c>
      <c r="VO248" s="22">
        <f t="shared" ref="VO248" si="24761">SUM(VO249:VO253)</f>
        <v>20878.520547945205</v>
      </c>
      <c r="VP248" s="22">
        <f t="shared" ref="VP248" si="24762">SUM(VP249:VP253)</f>
        <v>20749.150684931508</v>
      </c>
      <c r="VQ248" s="22">
        <f t="shared" ref="VQ248" si="24763">SUM(VQ249:VQ253)</f>
        <v>20619.780821917808</v>
      </c>
      <c r="VR248" s="22">
        <f t="shared" ref="VR248" si="24764">SUM(VR249:VR253)</f>
        <v>20490.410958904111</v>
      </c>
      <c r="VS248" s="22">
        <f t="shared" ref="VS248" si="24765">SUM(VS249:VS253)</f>
        <v>20361.041095890414</v>
      </c>
      <c r="VT248" s="22">
        <f t="shared" ref="VT248" si="24766">SUM(VT249:VT253)</f>
        <v>20231.67123287671</v>
      </c>
      <c r="VU248" s="22">
        <f t="shared" ref="VU248" si="24767">SUM(VU249:VU253)</f>
        <v>20102.301369863013</v>
      </c>
      <c r="VV248" s="22">
        <f t="shared" ref="VV248" si="24768">SUM(VV249:VV253)</f>
        <v>19972.931506849316</v>
      </c>
      <c r="VW248" s="22">
        <f t="shared" ref="VW248" si="24769">SUM(VW249:VW253)</f>
        <v>19837.808219178081</v>
      </c>
      <c r="VX248" s="22">
        <f t="shared" ref="VX248" si="24770">SUM(VX249:VX253)</f>
        <v>19702.68493150685</v>
      </c>
      <c r="VY248" s="22">
        <f t="shared" ref="VY248" si="24771">SUM(VY249:VY253)</f>
        <v>19590.575342465756</v>
      </c>
      <c r="VZ248" s="22">
        <f t="shared" ref="VZ248" si="24772">SUM(VZ249:VZ253)</f>
        <v>19478.465753424658</v>
      </c>
      <c r="WA248" s="22">
        <f t="shared" ref="WA248" si="24773">SUM(WA249:WA253)</f>
        <v>19366.356164383564</v>
      </c>
      <c r="WB248" s="22">
        <f t="shared" ref="WB248" si="24774">SUM(WB249:WB253)</f>
        <v>19320</v>
      </c>
      <c r="WC248" s="22">
        <f t="shared" ref="WC248" si="24775">SUM(WC249:WC253)</f>
        <v>19273.643835616436</v>
      </c>
      <c r="WD248" s="22">
        <f t="shared" ref="WD248" si="24776">SUM(WD249:WD253)</f>
        <v>19227.287671232876</v>
      </c>
      <c r="WE248" s="22">
        <f t="shared" ref="WE248" si="24777">SUM(WE249:WE253)</f>
        <v>19180.931506849316</v>
      </c>
      <c r="WF248" s="22">
        <f t="shared" ref="WF248" si="24778">SUM(WF249:WF253)</f>
        <v>19134.575342465752</v>
      </c>
      <c r="WG248" s="22">
        <f t="shared" ref="WG248" si="24779">SUM(WG249:WG253)</f>
        <v>19088.219178082192</v>
      </c>
      <c r="WH248" s="22">
        <f t="shared" ref="WH248" si="24780">SUM(WH249:WH253)</f>
        <v>19041.863013698632</v>
      </c>
      <c r="WI248" s="22">
        <f t="shared" ref="WI248" si="24781">SUM(WI249:WI253)</f>
        <v>18995.506849315068</v>
      </c>
      <c r="WJ248" s="22">
        <f t="shared" ref="WJ248" si="24782">SUM(WJ249:WJ253)</f>
        <v>18957.917808219179</v>
      </c>
      <c r="WK248" s="22">
        <f t="shared" ref="WK248" si="24783">SUM(WK249:WK253)</f>
        <v>18920.328767123287</v>
      </c>
      <c r="WL248" s="22">
        <f t="shared" ref="WL248" si="24784">SUM(WL249:WL253)</f>
        <v>18882.739726027394</v>
      </c>
      <c r="WM248" s="22">
        <f t="shared" ref="WM248" si="24785">SUM(WM249:WM253)</f>
        <v>18845.150684931505</v>
      </c>
      <c r="WN248" s="22">
        <f t="shared" ref="WN248" si="24786">SUM(WN249:WN253)</f>
        <v>18807.561643835616</v>
      </c>
      <c r="WO248" s="22">
        <f t="shared" ref="WO248" si="24787">SUM(WO249:WO253)</f>
        <v>18769.972602739726</v>
      </c>
      <c r="WP248" s="22">
        <f t="shared" ref="WP248" si="24788">SUM(WP249:WP253)</f>
        <v>18732.383561643834</v>
      </c>
      <c r="WQ248" s="22">
        <f t="shared" ref="WQ248" si="24789">SUM(WQ249:WQ253)</f>
        <v>18707.945205479453</v>
      </c>
      <c r="WR248" s="22">
        <f t="shared" ref="WR248" si="24790">SUM(WR249:WR253)</f>
        <v>18683.506849315072</v>
      </c>
      <c r="WS248" s="22">
        <f t="shared" ref="WS248" si="24791">SUM(WS249:WS253)</f>
        <v>18659.068493150684</v>
      </c>
      <c r="WT248" s="22">
        <f t="shared" ref="WT248" si="24792">SUM(WT249:WT253)</f>
        <v>18634.630136986299</v>
      </c>
      <c r="WU248" s="22">
        <f t="shared" ref="WU248" si="24793">SUM(WU249:WU253)</f>
        <v>18611.945205479449</v>
      </c>
      <c r="WV248" s="22">
        <f t="shared" ref="WV248" si="24794">SUM(WV249:WV253)</f>
        <v>18589.260273972603</v>
      </c>
      <c r="WW248" s="22">
        <f t="shared" ref="WW248" si="24795">SUM(WW249:WW253)</f>
        <v>18566.575342465752</v>
      </c>
      <c r="WX248" s="22">
        <f t="shared" ref="WX248" si="24796">SUM(WX249:WX253)</f>
        <v>18543.890410958902</v>
      </c>
      <c r="WY248" s="22">
        <f t="shared" ref="WY248" si="24797">SUM(WY249:WY253)</f>
        <v>18521.205479452055</v>
      </c>
      <c r="WZ248" s="22">
        <f t="shared" ref="WZ248" si="24798">SUM(WZ249:WZ253)</f>
        <v>18498.520547945209</v>
      </c>
      <c r="XA248" s="22">
        <f t="shared" ref="XA248" si="24799">SUM(XA249:XA253)</f>
        <v>18475.835616438355</v>
      </c>
      <c r="XB248" s="22">
        <f t="shared" ref="XB248" si="24800">SUM(XB249:XB253)</f>
        <v>18491.506849315068</v>
      </c>
      <c r="XC248" s="22">
        <f t="shared" ref="XC248" si="24801">SUM(XC249:XC253)</f>
        <v>18507.178082191782</v>
      </c>
      <c r="XD248" s="22">
        <f t="shared" ref="XD248" si="24802">SUM(XD249:XD253)</f>
        <v>18522.849315068495</v>
      </c>
      <c r="XE248" s="22">
        <f t="shared" ref="XE248" si="24803">SUM(XE249:XE253)</f>
        <v>18538.520547945205</v>
      </c>
      <c r="XF248" s="22">
        <f t="shared" ref="XF248" si="24804">SUM(XF249:XF253)</f>
        <v>18557.479452054795</v>
      </c>
      <c r="XG248" s="22">
        <f t="shared" ref="XG248" si="24805">SUM(XG249:XG253)</f>
        <v>18576.438356164384</v>
      </c>
      <c r="XH248" s="22">
        <f t="shared" ref="XH248" si="24806">SUM(XH249:XH253)</f>
        <v>18595.397260273974</v>
      </c>
      <c r="XI248" s="22">
        <f t="shared" ref="XI248" si="24807">SUM(XI249:XI253)</f>
        <v>18614.35616438356</v>
      </c>
      <c r="XJ248" s="22">
        <f t="shared" ref="XJ248" si="24808">SUM(XJ249:XJ253)</f>
        <v>18633.31506849315</v>
      </c>
      <c r="XK248" s="22">
        <f t="shared" ref="XK248" si="24809">SUM(XK249:XK253)</f>
        <v>18652.273972602739</v>
      </c>
      <c r="XL248" s="22">
        <f t="shared" ref="XL248" si="24810">SUM(XL249:XL253)</f>
        <v>18671.232876712333</v>
      </c>
      <c r="XM248" s="22">
        <f t="shared" ref="XM248" si="24811">SUM(XM249:XM253)</f>
        <v>18690.191780821915</v>
      </c>
      <c r="XN248" s="22">
        <f t="shared" ref="XN248" si="24812">SUM(XN249:XN253)</f>
        <v>18709.589041095893</v>
      </c>
      <c r="XO248" s="22">
        <f t="shared" ref="XO248" si="24813">SUM(XO249:XO253)</f>
        <v>18728.98630136986</v>
      </c>
      <c r="XP248" s="22">
        <f t="shared" ref="XP248" si="24814">SUM(XP249:XP253)</f>
        <v>18748.383561643837</v>
      </c>
      <c r="XQ248" s="22">
        <f t="shared" ref="XQ248" si="24815">SUM(XQ249:XQ253)</f>
        <v>18767.780821917808</v>
      </c>
      <c r="XR248" s="22">
        <f t="shared" ref="XR248" si="24816">SUM(XR249:XR253)</f>
        <v>18787.178082191782</v>
      </c>
      <c r="XS248" s="22">
        <f t="shared" ref="XS248" si="24817">SUM(XS249:XS253)</f>
        <v>18778.630136986299</v>
      </c>
      <c r="XT248" s="22">
        <f t="shared" ref="XT248" si="24818">SUM(XT249:XT253)</f>
        <v>18770.082191780821</v>
      </c>
      <c r="XU248" s="22">
        <f t="shared" ref="XU248" si="24819">SUM(XU249:XU253)</f>
        <v>18761.534246575342</v>
      </c>
      <c r="XV248" s="22">
        <f t="shared" ref="XV248" si="24820">SUM(XV249:XV253)</f>
        <v>18752.986301369867</v>
      </c>
      <c r="XW248" s="22">
        <f t="shared" ref="XW248" si="24821">SUM(XW249:XW253)</f>
        <v>18740.712328767124</v>
      </c>
      <c r="XX248" s="22">
        <f t="shared" ref="XX248" si="24822">SUM(XX249:XX253)</f>
        <v>18728.438356164384</v>
      </c>
      <c r="XY248" s="22">
        <f t="shared" ref="XY248" si="24823">SUM(XY249:XY253)</f>
        <v>18716.164383561641</v>
      </c>
      <c r="XZ248" s="22">
        <f t="shared" ref="XZ248" si="24824">SUM(XZ249:XZ253)</f>
        <v>18703.890410958902</v>
      </c>
      <c r="YA248" s="22">
        <f t="shared" ref="YA248" si="24825">SUM(YA249:YA253)</f>
        <v>18691.616438356166</v>
      </c>
      <c r="YB248" s="22">
        <f t="shared" ref="YB248" si="24826">SUM(YB249:YB253)</f>
        <v>18679.342465753427</v>
      </c>
      <c r="YC248" s="22">
        <f t="shared" ref="YC248" si="24827">SUM(YC249:YC253)</f>
        <v>18667.068493150684</v>
      </c>
      <c r="YD248" s="22">
        <f t="shared" ref="YD248" si="24828">SUM(YD249:YD253)</f>
        <v>18654.794520547945</v>
      </c>
      <c r="YE248" s="22">
        <f t="shared" ref="YE248" si="24829">SUM(YE249:YE253)</f>
        <v>18642.520547945205</v>
      </c>
      <c r="YF248" s="22">
        <f t="shared" ref="YF248" si="24830">SUM(YF249:YF253)</f>
        <v>18597.64383561644</v>
      </c>
      <c r="YG248" s="22">
        <f t="shared" ref="YG248" si="24831">SUM(YG249:YG253)</f>
        <v>18552.767123287671</v>
      </c>
      <c r="YH248" s="22">
        <f t="shared" ref="YH248" si="24832">SUM(YH249:YH253)</f>
        <v>18507.890410958906</v>
      </c>
      <c r="YI248" s="22">
        <f t="shared" ref="YI248" si="24833">SUM(YI249:YI253)</f>
        <v>18463.013698630137</v>
      </c>
      <c r="YJ248" s="22">
        <f t="shared" ref="YJ248" si="24834">SUM(YJ249:YJ253)</f>
        <v>18418.136986301372</v>
      </c>
      <c r="YK248" s="22">
        <f t="shared" ref="YK248" si="24835">SUM(YK249:YK253)</f>
        <v>18392.986301369863</v>
      </c>
      <c r="YL248" s="22">
        <f t="shared" ref="YL248" si="24836">SUM(YL249:YL253)</f>
        <v>18367.835616438359</v>
      </c>
      <c r="YM248" s="22">
        <f t="shared" ref="YM248" si="24837">SUM(YM249:YM253)</f>
        <v>18342.68493150685</v>
      </c>
      <c r="YN248" s="22">
        <f t="shared" ref="YN248" si="24838">SUM(YN249:YN253)</f>
        <v>18317.534246575342</v>
      </c>
      <c r="YO248" s="22">
        <f t="shared" ref="YO248" si="24839">SUM(YO249:YO253)</f>
        <v>18292.383561643837</v>
      </c>
      <c r="YP248" s="22">
        <f t="shared" ref="YP248" si="24840">SUM(YP249:YP253)</f>
        <v>18267.232876712329</v>
      </c>
      <c r="YQ248" s="22">
        <f t="shared" ref="YQ248" si="24841">SUM(YQ249:YQ253)</f>
        <v>18242.082191780821</v>
      </c>
      <c r="YR248" s="22">
        <f t="shared" ref="YR248" si="24842">SUM(YR249:YR253)</f>
        <v>18216.931506849316</v>
      </c>
      <c r="YS248" s="22">
        <f t="shared" ref="YS248" si="24843">SUM(YS249:YS253)</f>
        <v>18194.410958904111</v>
      </c>
      <c r="YT248" s="22">
        <f t="shared" ref="YT248" si="24844">SUM(YT249:YT253)</f>
        <v>18171.890410958906</v>
      </c>
      <c r="YU248" s="22">
        <f t="shared" ref="YU248" si="24845">SUM(YU249:YU253)</f>
        <v>18149.369863013697</v>
      </c>
      <c r="YV248" s="22">
        <f t="shared" ref="YV248" si="24846">SUM(YV249:YV253)</f>
        <v>18126.849315068492</v>
      </c>
      <c r="YW248" s="22">
        <f t="shared" ref="YW248" si="24847">SUM(YW249:YW253)</f>
        <v>18104.328767123287</v>
      </c>
      <c r="YX248" s="22">
        <f t="shared" ref="YX248" si="24848">SUM(YX249:YX253)</f>
        <v>18091.67123287671</v>
      </c>
      <c r="YY248" s="22">
        <f t="shared" ref="YY248" si="24849">SUM(YY249:YY253)</f>
        <v>18079.013698630137</v>
      </c>
      <c r="YZ248" s="22">
        <f t="shared" ref="YZ248" si="24850">SUM(YZ249:YZ253)</f>
        <v>18066.356164383564</v>
      </c>
      <c r="ZA248" s="22">
        <f t="shared" ref="ZA248" si="24851">SUM(ZA249:ZA253)</f>
        <v>18053.698630136987</v>
      </c>
      <c r="ZB248" s="22">
        <f t="shared" ref="ZB248" si="24852">SUM(ZB249:ZB253)</f>
        <v>18042.35616438356</v>
      </c>
      <c r="ZC248" s="22">
        <f t="shared" ref="ZC248" si="24853">SUM(ZC249:ZC253)</f>
        <v>18031.013698630133</v>
      </c>
      <c r="ZD248" s="22">
        <f t="shared" ref="ZD248" si="24854">SUM(ZD249:ZD253)</f>
        <v>18019.671232876713</v>
      </c>
      <c r="ZE248" s="22">
        <f t="shared" ref="ZE248" si="24855">SUM(ZE249:ZE253)</f>
        <v>18008.328767123287</v>
      </c>
      <c r="ZF248" s="22">
        <f t="shared" ref="ZF248" si="24856">SUM(ZF249:ZF253)</f>
        <v>17996.98630136986</v>
      </c>
      <c r="ZG248" s="22">
        <f t="shared" ref="ZG248" si="24857">SUM(ZG249:ZG253)</f>
        <v>17985.64383561644</v>
      </c>
      <c r="ZH248" s="22">
        <f t="shared" ref="ZH248" si="24858">SUM(ZH249:ZH253)</f>
        <v>17974.301369863013</v>
      </c>
      <c r="ZI248" s="22">
        <f t="shared" ref="ZI248" si="24859">SUM(ZI249:ZI253)</f>
        <v>17962.95890410959</v>
      </c>
      <c r="ZJ248" s="22">
        <f t="shared" ref="ZJ248" si="24860">SUM(ZJ249:ZJ253)</f>
        <v>17951.616438356166</v>
      </c>
      <c r="ZK248" s="22">
        <f t="shared" ref="ZK248" si="24861">SUM(ZK249:ZK253)</f>
        <v>17917.260273972603</v>
      </c>
      <c r="ZL248" s="22">
        <f t="shared" ref="ZL248" si="24862">SUM(ZL249:ZL253)</f>
        <v>17882.904109589042</v>
      </c>
      <c r="ZM248" s="22">
        <f t="shared" ref="ZM248" si="24863">SUM(ZM249:ZM253)</f>
        <v>17848.547945205479</v>
      </c>
      <c r="ZN248" s="22">
        <f t="shared" ref="ZN248" si="24864">SUM(ZN249:ZN253)</f>
        <v>17814.191780821915</v>
      </c>
      <c r="ZO248" s="22">
        <f t="shared" ref="ZO248" si="24865">SUM(ZO249:ZO253)</f>
        <v>17779.835616438355</v>
      </c>
      <c r="ZP248" s="22">
        <f t="shared" ref="ZP248" si="24866">SUM(ZP249:ZP253)</f>
        <v>17732.328767123287</v>
      </c>
      <c r="ZQ248" s="22">
        <f t="shared" ref="ZQ248" si="24867">SUM(ZQ249:ZQ253)</f>
        <v>17684.821917808222</v>
      </c>
      <c r="ZR248" s="22">
        <f t="shared" ref="ZR248" si="24868">SUM(ZR249:ZR253)</f>
        <v>17637.315068493153</v>
      </c>
      <c r="ZS248" s="22">
        <f t="shared" ref="ZS248" si="24869">SUM(ZS249:ZS253)</f>
        <v>17589.808219178081</v>
      </c>
      <c r="ZT248" s="22">
        <f t="shared" ref="ZT248" si="24870">SUM(ZT249:ZT253)</f>
        <v>17542.301369863017</v>
      </c>
      <c r="ZU248" s="22">
        <f t="shared" ref="ZU248" si="24871">SUM(ZU249:ZU253)</f>
        <v>17494.794520547948</v>
      </c>
      <c r="ZV248" s="22">
        <f t="shared" ref="ZV248" si="24872">SUM(ZV249:ZV253)</f>
        <v>17447.287671232876</v>
      </c>
      <c r="ZW248" s="22">
        <f t="shared" ref="ZW248" si="24873">SUM(ZW249:ZW253)</f>
        <v>17399.780821917808</v>
      </c>
      <c r="ZX248" s="22">
        <f t="shared" ref="ZX248" si="24874">SUM(ZX249:ZX253)</f>
        <v>17350.520547945205</v>
      </c>
      <c r="ZY248" s="22">
        <f t="shared" ref="ZY248" si="24875">SUM(ZY249:ZY253)</f>
        <v>17301.260273972603</v>
      </c>
      <c r="ZZ248" s="22">
        <f t="shared" ref="ZZ248" si="24876">SUM(ZZ249:ZZ253)</f>
        <v>17252</v>
      </c>
      <c r="AAA248" s="22">
        <f t="shared" ref="AAA248" si="24877">SUM(AAA249:AAA253)</f>
        <v>17202.739726027397</v>
      </c>
      <c r="AAB248" s="22">
        <f t="shared" ref="AAB248" si="24878">SUM(AAB249:AAB253)</f>
        <v>17178.136986301368</v>
      </c>
      <c r="AAC248" s="22">
        <f t="shared" ref="AAC248" si="24879">SUM(AAC249:AAC253)</f>
        <v>17153.534246575342</v>
      </c>
      <c r="AAD248" s="22">
        <f t="shared" ref="AAD248" si="24880">SUM(AAD249:AAD253)</f>
        <v>17128.931506849312</v>
      </c>
      <c r="AAE248" s="22">
        <f t="shared" ref="AAE248" si="24881">SUM(AAE249:AAE253)</f>
        <v>17104.32876712329</v>
      </c>
      <c r="AAF248" s="22">
        <f t="shared" ref="AAF248" si="24882">SUM(AAF249:AAF253)</f>
        <v>17083.013698630137</v>
      </c>
      <c r="AAG248" s="22">
        <f t="shared" ref="AAG248" si="24883">SUM(AAG249:AAG253)</f>
        <v>17061.698630136987</v>
      </c>
      <c r="AAH248" s="22">
        <f t="shared" ref="AAH248" si="24884">SUM(AAH249:AAH253)</f>
        <v>17040.383561643837</v>
      </c>
      <c r="AAI248" s="22">
        <f t="shared" ref="AAI248" si="24885">SUM(AAI249:AAI253)</f>
        <v>17019.068493150688</v>
      </c>
      <c r="AAJ248" s="22">
        <f t="shared" ref="AAJ248" si="24886">SUM(AAJ249:AAJ253)</f>
        <v>16997.753424657534</v>
      </c>
      <c r="AAK248" s="22">
        <f t="shared" ref="AAK248" si="24887">SUM(AAK249:AAK253)</f>
        <v>16976.438356164384</v>
      </c>
      <c r="AAL248" s="22">
        <f t="shared" ref="AAL248" si="24888">SUM(AAL249:AAL253)</f>
        <v>16955.123287671231</v>
      </c>
      <c r="AAM248" s="22">
        <f t="shared" ref="AAM248" si="24889">SUM(AAM249:AAM253)</f>
        <v>16933.808219178081</v>
      </c>
      <c r="AAN248" s="22">
        <f t="shared" ref="AAN248" si="24890">SUM(AAN249:AAN253)</f>
        <v>16912.493150684932</v>
      </c>
      <c r="AAO248" s="22">
        <f t="shared" ref="AAO248" si="24891">SUM(AAO249:AAO253)</f>
        <v>16927.616438356166</v>
      </c>
      <c r="AAP248" s="22">
        <f t="shared" ref="AAP248" si="24892">SUM(AAP249:AAP253)</f>
        <v>16942.739726027397</v>
      </c>
      <c r="AAQ248" s="22">
        <f t="shared" ref="AAQ248" si="24893">SUM(AAQ249:AAQ253)</f>
        <v>16957.863013698632</v>
      </c>
      <c r="AAR248" s="22">
        <f t="shared" ref="AAR248" si="24894">SUM(AAR249:AAR253)</f>
        <v>17000.931506849312</v>
      </c>
      <c r="AAS248" s="22">
        <f t="shared" ref="AAS248" si="24895">SUM(AAS249:AAS253)</f>
        <v>17044</v>
      </c>
      <c r="AAT248" s="22">
        <f t="shared" ref="AAT248" si="24896">SUM(AAT249:AAT253)</f>
        <v>17087.068493150684</v>
      </c>
      <c r="AAU248" s="22">
        <f t="shared" ref="AAU248" si="24897">SUM(AAU249:AAU253)</f>
        <v>17130.136986301372</v>
      </c>
      <c r="AAV248" s="22">
        <f t="shared" ref="AAV248" si="24898">SUM(AAV249:AAV253)</f>
        <v>17173.205479452055</v>
      </c>
      <c r="AAW248" s="22">
        <f t="shared" ref="AAW248" si="24899">SUM(AAW249:AAW253)</f>
        <v>17216.273972602739</v>
      </c>
      <c r="AAX248" s="22">
        <f t="shared" ref="AAX248" si="24900">SUM(AAX249:AAX253)</f>
        <v>17259.342465753423</v>
      </c>
      <c r="AAY248" s="22">
        <f t="shared" ref="AAY248" si="24901">SUM(AAY249:AAY253)</f>
        <v>17302.410958904111</v>
      </c>
      <c r="AAZ248" s="22">
        <f t="shared" ref="AAZ248" si="24902">SUM(AAZ249:AAZ253)</f>
        <v>17349.205479452055</v>
      </c>
      <c r="ABA248" s="22">
        <f t="shared" ref="ABA248" si="24903">SUM(ABA249:ABA253)</f>
        <v>17396</v>
      </c>
      <c r="ABB248" s="22">
        <f t="shared" ref="ABB248" si="24904">SUM(ABB249:ABB253)</f>
        <v>17442.794520547945</v>
      </c>
      <c r="ABC248" s="22">
        <f t="shared" ref="ABC248" si="24905">SUM(ABC249:ABC253)</f>
        <v>17489.589041095889</v>
      </c>
      <c r="ABD248" s="22">
        <f t="shared" ref="ABD248" si="24906">SUM(ABD249:ABD253)</f>
        <v>17536.383561643837</v>
      </c>
      <c r="ABE248" s="22">
        <f t="shared" ref="ABE248" si="24907">SUM(ABE249:ABE253)</f>
        <v>17583.178082191778</v>
      </c>
      <c r="ABF248" s="22">
        <f t="shared" ref="ABF248" si="24908">SUM(ABF249:ABF253)</f>
        <v>17629.97260273973</v>
      </c>
      <c r="ABG248" s="22">
        <f t="shared" ref="ABG248" si="24909">SUM(ABG249:ABG253)</f>
        <v>17676.767123287671</v>
      </c>
      <c r="ABH248" s="22">
        <f t="shared" ref="ABH248" si="24910">SUM(ABH249:ABH253)</f>
        <v>17723.561643835616</v>
      </c>
      <c r="ABI248" s="22">
        <f t="shared" ref="ABI248" si="24911">SUM(ABI249:ABI253)</f>
        <v>17770.356164383564</v>
      </c>
      <c r="ABJ248" s="22">
        <f t="shared" ref="ABJ248" si="24912">SUM(ABJ249:ABJ253)</f>
        <v>17817.150684931505</v>
      </c>
      <c r="ABK248" s="22">
        <f t="shared" ref="ABK248" si="24913">SUM(ABK249:ABK253)</f>
        <v>17863.945205479453</v>
      </c>
      <c r="ABL248" s="22">
        <f t="shared" ref="ABL248" si="24914">SUM(ABL249:ABL253)</f>
        <v>17910.739726027397</v>
      </c>
      <c r="ABM248" s="22">
        <f t="shared" ref="ABM248" si="24915">SUM(ABM249:ABM253)</f>
        <v>17957.534246575342</v>
      </c>
      <c r="ABN248" s="22">
        <f t="shared" ref="ABN248" si="24916">SUM(ABN249:ABN253)</f>
        <v>18004.32876712329</v>
      </c>
      <c r="ABO248" s="22">
        <f t="shared" ref="ABO248" si="24917">SUM(ABO249:ABO253)</f>
        <v>18051.123287671231</v>
      </c>
      <c r="ABP248" s="22">
        <f t="shared" ref="ABP248" si="24918">SUM(ABP249:ABP253)</f>
        <v>18097.917808219179</v>
      </c>
      <c r="ABQ248" s="22">
        <f t="shared" ref="ABQ248" si="24919">SUM(ABQ249:ABQ253)</f>
        <v>18144.712328767124</v>
      </c>
      <c r="ABR248" s="22">
        <f t="shared" ref="ABR248" si="24920">SUM(ABR249:ABR253)</f>
        <v>18220.273972602743</v>
      </c>
      <c r="ABS248" s="22">
        <f t="shared" ref="ABS248" si="24921">SUM(ABS249:ABS253)</f>
        <v>18295.835616438359</v>
      </c>
      <c r="ABT248" s="22">
        <f t="shared" ref="ABT248" si="24922">SUM(ABT249:ABT253)</f>
        <v>18371.39726027397</v>
      </c>
      <c r="ABU248" s="22">
        <f t="shared" ref="ABU248" si="24923">SUM(ABU249:ABU253)</f>
        <v>18446.95890410959</v>
      </c>
      <c r="ABV248" s="22">
        <f t="shared" ref="ABV248" si="24924">SUM(ABV249:ABV253)</f>
        <v>18522.520547945205</v>
      </c>
      <c r="ABW248" s="22">
        <f t="shared" ref="ABW248" si="24925">SUM(ABW249:ABW253)</f>
        <v>18588.219178082196</v>
      </c>
      <c r="ABX248" s="22">
        <f t="shared" ref="ABX248" si="24926">SUM(ABX249:ABX253)</f>
        <v>18653.917808219179</v>
      </c>
      <c r="ABY248" s="22">
        <f t="shared" ref="ABY248" si="24927">SUM(ABY249:ABY253)</f>
        <v>18719.616438356163</v>
      </c>
      <c r="ABZ248" s="22">
        <f t="shared" ref="ABZ248" si="24928">SUM(ABZ249:ABZ253)</f>
        <v>18785.31506849315</v>
      </c>
      <c r="ACA248" s="22">
        <f t="shared" ref="ACA248" si="24929">SUM(ACA249:ACA253)</f>
        <v>18851.013698630137</v>
      </c>
      <c r="ACB248" s="22">
        <f t="shared" ref="ACB248" si="24930">SUM(ACB249:ACB253)</f>
        <v>18916.712328767124</v>
      </c>
      <c r="ACC248" s="22">
        <f t="shared" ref="ACC248" si="24931">SUM(ACC249:ACC253)</f>
        <v>18982.410958904111</v>
      </c>
      <c r="ACD248" s="22">
        <f t="shared" ref="ACD248" si="24932">SUM(ACD249:ACD253)</f>
        <v>19048.109589041094</v>
      </c>
      <c r="ACE248" s="22">
        <f t="shared" ref="ACE248" si="24933">SUM(ACE249:ACE253)</f>
        <v>19112.493150684932</v>
      </c>
      <c r="ACF248" s="22">
        <f t="shared" ref="ACF248" si="24934">SUM(ACF249:ACF253)</f>
        <v>19176.876712328765</v>
      </c>
      <c r="ACG248" s="22">
        <f t="shared" ref="ACG248" si="24935">SUM(ACG249:ACG253)</f>
        <v>19241.260273972603</v>
      </c>
      <c r="ACH248" s="22">
        <f t="shared" ref="ACH248" si="24936">SUM(ACH249:ACH253)</f>
        <v>19305.64383561644</v>
      </c>
      <c r="ACI248" s="22">
        <f t="shared" ref="ACI248" si="24937">SUM(ACI249:ACI253)</f>
        <v>19370.027397260274</v>
      </c>
      <c r="ACJ248" s="22">
        <f t="shared" ref="ACJ248" si="24938">SUM(ACJ249:ACJ253)</f>
        <v>19434.410958904107</v>
      </c>
      <c r="ACK248" s="22">
        <f t="shared" ref="ACK248" si="24939">SUM(ACK249:ACK253)</f>
        <v>19505.369863013701</v>
      </c>
      <c r="ACL248" s="22">
        <f t="shared" ref="ACL248" si="24940">SUM(ACL249:ACL253)</f>
        <v>19576.32876712329</v>
      </c>
      <c r="ACM248" s="22">
        <f t="shared" ref="ACM248" si="24941">SUM(ACM249:ACM253)</f>
        <v>19647.287671232876</v>
      </c>
      <c r="ACN248" s="22">
        <f t="shared" ref="ACN248" si="24942">SUM(ACN249:ACN253)</f>
        <v>19718.246575342466</v>
      </c>
      <c r="ACO248" s="22">
        <f t="shared" ref="ACO248" si="24943">SUM(ACO249:ACO253)</f>
        <v>19790.082191780824</v>
      </c>
      <c r="ACP248" s="22">
        <f t="shared" ref="ACP248" si="24944">SUM(ACP249:ACP253)</f>
        <v>19861.917808219176</v>
      </c>
      <c r="ACQ248" s="22">
        <f t="shared" ref="ACQ248" si="24945">SUM(ACQ249:ACQ253)</f>
        <v>19933.753424657534</v>
      </c>
      <c r="ACR248" s="22">
        <f t="shared" ref="ACR248" si="24946">SUM(ACR249:ACR253)</f>
        <v>20005.589041095893</v>
      </c>
      <c r="ACS248" s="22">
        <f t="shared" ref="ACS248" si="24947">SUM(ACS249:ACS253)</f>
        <v>20077.424657534244</v>
      </c>
      <c r="ACT248" s="22">
        <f t="shared" ref="ACT248" si="24948">SUM(ACT249:ACT253)</f>
        <v>20149.260273972603</v>
      </c>
      <c r="ACU248" s="22">
        <f t="shared" ref="ACU248" si="24949">SUM(ACU249:ACU253)</f>
        <v>20221.095890410961</v>
      </c>
      <c r="ACV248" s="22">
        <f t="shared" ref="ACV248" si="24950">SUM(ACV249:ACV253)</f>
        <v>20292.931506849312</v>
      </c>
      <c r="ACW248" s="22">
        <f t="shared" ref="ACW248" si="24951">SUM(ACW249:ACW253)</f>
        <v>20364.767123287671</v>
      </c>
      <c r="ACX248" s="22">
        <f t="shared" ref="ACX248" si="24952">SUM(ACX249:ACX253)</f>
        <v>20444.273972602739</v>
      </c>
      <c r="ACY248" s="22">
        <f t="shared" ref="ACY248" si="24953">SUM(ACY249:ACY253)</f>
        <v>20523.780821917808</v>
      </c>
      <c r="ACZ248" s="22">
        <f t="shared" ref="ACZ248" si="24954">SUM(ACZ249:ACZ253)</f>
        <v>20603.28767123288</v>
      </c>
      <c r="ADA248" s="22">
        <f t="shared" ref="ADA248" si="24955">SUM(ADA249:ADA253)</f>
        <v>20658.136986301368</v>
      </c>
      <c r="ADB248" s="22">
        <f t="shared" ref="ADB248" si="24956">SUM(ADB249:ADB253)</f>
        <v>20712.98630136986</v>
      </c>
      <c r="ADC248" s="22">
        <f t="shared" ref="ADC248" si="24957">SUM(ADC249:ADC253)</f>
        <v>20767.835616438359</v>
      </c>
      <c r="ADD248" s="22">
        <f t="shared" ref="ADD248" si="24958">SUM(ADD249:ADD253)</f>
        <v>20822.684931506847</v>
      </c>
      <c r="ADE248" s="22">
        <f t="shared" ref="ADE248" si="24959">SUM(ADE249:ADE253)</f>
        <v>20877.534246575342</v>
      </c>
      <c r="ADF248" s="22">
        <f t="shared" ref="ADF248" si="24960">SUM(ADF249:ADF253)</f>
        <v>20932.383561643837</v>
      </c>
      <c r="ADG248" s="22">
        <f t="shared" ref="ADG248" si="24961">SUM(ADG249:ADG253)</f>
        <v>20987.232876712325</v>
      </c>
      <c r="ADH248" s="22">
        <f t="shared" ref="ADH248" si="24962">SUM(ADH249:ADH253)</f>
        <v>21042.082191780824</v>
      </c>
      <c r="ADI248" s="22">
        <f t="shared" ref="ADI248" si="24963">SUM(ADI249:ADI253)</f>
        <v>21093.64383561644</v>
      </c>
      <c r="ADJ248" s="22">
        <f t="shared" ref="ADJ248" si="24964">SUM(ADJ249:ADJ253)</f>
        <v>21145.205479452052</v>
      </c>
      <c r="ADK248" s="22">
        <f t="shared" ref="ADK248" si="24965">SUM(ADK249:ADK253)</f>
        <v>21196.767123287675</v>
      </c>
      <c r="ADL248" s="22">
        <f t="shared" ref="ADL248" si="24966">SUM(ADL249:ADL253)</f>
        <v>21248.328767123287</v>
      </c>
      <c r="ADM248" s="22">
        <f t="shared" ref="ADM248" si="24967">SUM(ADM249:ADM253)</f>
        <v>21299.890410958906</v>
      </c>
      <c r="ADN248" s="22">
        <f t="shared" ref="ADN248" si="24968">SUM(ADN249:ADN253)</f>
        <v>21351.452054794521</v>
      </c>
      <c r="ADO248" s="22">
        <f t="shared" ref="ADO248" si="24969">SUM(ADO249:ADO253)</f>
        <v>21403.013698630137</v>
      </c>
      <c r="ADP248" s="22">
        <f t="shared" ref="ADP248" si="24970">SUM(ADP249:ADP253)</f>
        <v>21467.726027397261</v>
      </c>
      <c r="ADQ248" s="22">
        <f t="shared" ref="ADQ248" si="24971">SUM(ADQ249:ADQ253)</f>
        <v>21532.438356164384</v>
      </c>
      <c r="ADR248" s="22">
        <f t="shared" ref="ADR248" si="24972">SUM(ADR249:ADR253)</f>
        <v>21597.150684931505</v>
      </c>
      <c r="ADS248" s="22">
        <f t="shared" ref="ADS248" si="24973">SUM(ADS249:ADS253)</f>
        <v>21661.863013698632</v>
      </c>
      <c r="ADT248" s="22">
        <f t="shared" ref="ADT248" si="24974">SUM(ADT249:ADT253)</f>
        <v>21728.328767123287</v>
      </c>
      <c r="ADU248" s="22">
        <f t="shared" ref="ADU248" si="24975">SUM(ADU249:ADU253)</f>
        <v>21794.794520547945</v>
      </c>
      <c r="ADV248" s="22">
        <f t="shared" ref="ADV248" si="24976">SUM(ADV249:ADV253)</f>
        <v>21861.260273972603</v>
      </c>
      <c r="ADW248" s="22">
        <f t="shared" ref="ADW248" si="24977">SUM(ADW249:ADW253)</f>
        <v>21927.726027397264</v>
      </c>
      <c r="ADX248" s="22">
        <f t="shared" ref="ADX248" si="24978">SUM(ADX249:ADX253)</f>
        <v>21994.191780821915</v>
      </c>
      <c r="ADY248" s="22">
        <f t="shared" ref="ADY248" si="24979">SUM(ADY249:ADY253)</f>
        <v>22060.657534246577</v>
      </c>
      <c r="ADZ248" s="22">
        <f t="shared" ref="ADZ248" si="24980">SUM(ADZ249:ADZ253)</f>
        <v>22127.123287671231</v>
      </c>
      <c r="AEA248" s="22">
        <f t="shared" ref="AEA248" si="24981">SUM(AEA249:AEA253)</f>
        <v>22157.150684931508</v>
      </c>
      <c r="AEB248" s="22">
        <f t="shared" ref="AEB248" si="24982">SUM(AEB249:AEB253)</f>
        <v>22187.178082191778</v>
      </c>
      <c r="AEC248" s="22">
        <f t="shared" ref="AEC248" si="24983">SUM(AEC249:AEC253)</f>
        <v>22217.205479452055</v>
      </c>
      <c r="AED248" s="22">
        <f t="shared" ref="AED248" si="24984">SUM(AED249:AED253)</f>
        <v>22247.232876712329</v>
      </c>
      <c r="AEE248" s="22">
        <f t="shared" ref="AEE248" si="24985">SUM(AEE249:AEE253)</f>
        <v>22277.260273972603</v>
      </c>
      <c r="AEF248" s="22">
        <f t="shared" ref="AEF248" si="24986">SUM(AEF249:AEF253)</f>
        <v>22307.287671232876</v>
      </c>
      <c r="AEG248" s="22">
        <f t="shared" ref="AEG248" si="24987">SUM(AEG249:AEG253)</f>
        <v>22337.31506849315</v>
      </c>
      <c r="AEH248" s="22">
        <f t="shared" ref="AEH248" si="24988">SUM(AEH249:AEH253)</f>
        <v>22367.342465753423</v>
      </c>
      <c r="AEI248" s="22">
        <f t="shared" ref="AEI248" si="24989">SUM(AEI249:AEI253)</f>
        <v>22397.369863013701</v>
      </c>
      <c r="AEJ248" s="22">
        <f t="shared" ref="AEJ248" si="24990">SUM(AEJ249:AEJ253)</f>
        <v>22427.39726027397</v>
      </c>
      <c r="AEK248" s="22">
        <f t="shared" ref="AEK248" si="24991">SUM(AEK249:AEK253)</f>
        <v>22457.424657534244</v>
      </c>
      <c r="AEL248" s="22">
        <f t="shared" ref="AEL248" si="24992">SUM(AEL249:AEL253)</f>
        <v>22487.452054794518</v>
      </c>
      <c r="AEM248" s="22">
        <f t="shared" ref="AEM248" si="24993">SUM(AEM249:AEM253)</f>
        <v>22517.479452054795</v>
      </c>
      <c r="AEN248" s="22">
        <f t="shared" ref="AEN248" si="24994">SUM(AEN249:AEN253)</f>
        <v>22547.506849315068</v>
      </c>
      <c r="AEO248" s="22">
        <f t="shared" ref="AEO248" si="24995">SUM(AEO249:AEO253)</f>
        <v>22577.534246575342</v>
      </c>
      <c r="AEP248" s="22">
        <f t="shared" ref="AEP248" si="24996">SUM(AEP249:AEP253)</f>
        <v>22607.561643835612</v>
      </c>
      <c r="AEQ248" s="22">
        <f t="shared" ref="AEQ248" si="24997">SUM(AEQ249:AEQ253)</f>
        <v>22637.589041095889</v>
      </c>
      <c r="AER248" s="22">
        <f t="shared" ref="AER248" si="24998">SUM(AER249:AER253)</f>
        <v>22667.616438356163</v>
      </c>
      <c r="AES248" s="22">
        <f t="shared" ref="AES248" si="24999">SUM(AES249:AES253)</f>
        <v>22697.643835616436</v>
      </c>
      <c r="AET248" s="22">
        <f t="shared" ref="AET248" si="25000">SUM(AET249:AET253)</f>
        <v>22727.67123287671</v>
      </c>
      <c r="AEU248" s="22">
        <f t="shared" ref="AEU248" si="25001">SUM(AEU249:AEU253)</f>
        <v>22846.465753424658</v>
      </c>
      <c r="AEV248" s="22">
        <f t="shared" ref="AEV248" si="25002">SUM(AEV249:AEV253)</f>
        <v>22965.260273972603</v>
      </c>
      <c r="AEW248" s="22">
        <f t="shared" ref="AEW248" si="25003">SUM(AEW249:AEW253)</f>
        <v>23084.054794520547</v>
      </c>
      <c r="AEX248" s="22">
        <f t="shared" ref="AEX248" si="25004">SUM(AEX249:AEX253)</f>
        <v>23202.849315068495</v>
      </c>
      <c r="AEY248" s="22">
        <f t="shared" ref="AEY248" si="25005">SUM(AEY249:AEY253)</f>
        <v>23333.479452054791</v>
      </c>
      <c r="AEZ248" s="22">
        <f t="shared" ref="AEZ248" si="25006">SUM(AEZ249:AEZ253)</f>
        <v>23464.109589041094</v>
      </c>
      <c r="AFA248" s="22">
        <f t="shared" ref="AFA248" si="25007">SUM(AFA249:AFA253)</f>
        <v>23594.739726027397</v>
      </c>
      <c r="AFB248" s="22">
        <f t="shared" ref="AFB248" si="25008">SUM(AFB249:AFB253)</f>
        <v>23725.369863013697</v>
      </c>
      <c r="AFC248" s="22">
        <f t="shared" ref="AFC248" si="25009">SUM(AFC249:AFC253)</f>
        <v>23856</v>
      </c>
      <c r="AFD248" s="22">
        <f t="shared" ref="AFD248" si="25010">SUM(AFD249:AFD253)</f>
        <v>23986.630136986303</v>
      </c>
      <c r="AFE248" s="22">
        <f t="shared" ref="AFE248" si="25011">SUM(AFE249:AFE253)</f>
        <v>24117.260273972603</v>
      </c>
      <c r="AFF248" s="22">
        <f t="shared" ref="AFF248" si="25012">SUM(AFF249:AFF253)</f>
        <v>24247.890410958898</v>
      </c>
      <c r="AFG248" s="22">
        <f t="shared" ref="AFG248" si="25013">SUM(AFG249:AFG253)</f>
        <v>24378.520547945205</v>
      </c>
    </row>
    <row r="249" spans="1:839" s="44" customFormat="1" x14ac:dyDescent="0.25">
      <c r="A249" s="43"/>
      <c r="B249" s="43"/>
      <c r="C249" s="43"/>
      <c r="D249" s="54"/>
      <c r="E249" s="43"/>
      <c r="F249" s="43"/>
      <c r="G249" s="43"/>
      <c r="H249" s="43"/>
      <c r="I249" s="43"/>
      <c r="J249" s="43"/>
      <c r="K249" s="41"/>
      <c r="L249" s="43" t="str">
        <f>структура!$M$11</f>
        <v>контроль</v>
      </c>
      <c r="M249" s="43">
        <f>SUM($Q248:$AFH248)-SUM($Q250:$AFH253)</f>
        <v>-4.6566128730773926E-8</v>
      </c>
      <c r="N249" s="43"/>
      <c r="O249" s="43"/>
      <c r="P249" s="43"/>
      <c r="Q249" s="41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  <c r="EL249" s="43"/>
      <c r="EM249" s="43"/>
      <c r="EN249" s="43"/>
      <c r="EO249" s="43"/>
      <c r="EP249" s="43"/>
      <c r="EQ249" s="43"/>
      <c r="ER249" s="43"/>
      <c r="ES249" s="43"/>
      <c r="ET249" s="43"/>
      <c r="EU249" s="43"/>
      <c r="EV249" s="43"/>
      <c r="EW249" s="43"/>
      <c r="EX249" s="43"/>
      <c r="EY249" s="43"/>
      <c r="EZ249" s="43"/>
      <c r="FA249" s="43"/>
      <c r="FB249" s="43"/>
      <c r="FC249" s="43"/>
      <c r="FD249" s="43"/>
      <c r="FE249" s="43"/>
      <c r="FF249" s="43"/>
      <c r="FG249" s="43"/>
      <c r="FH249" s="43"/>
      <c r="FI249" s="43"/>
      <c r="FJ249" s="43"/>
      <c r="FK249" s="43"/>
      <c r="FL249" s="43"/>
      <c r="FM249" s="43"/>
      <c r="FN249" s="43"/>
      <c r="FO249" s="43"/>
      <c r="FP249" s="43"/>
      <c r="FQ249" s="43"/>
      <c r="FR249" s="43"/>
      <c r="FS249" s="43"/>
      <c r="FT249" s="43"/>
      <c r="FU249" s="43"/>
      <c r="FV249" s="43"/>
      <c r="FW249" s="43"/>
      <c r="FX249" s="43"/>
      <c r="FY249" s="43"/>
      <c r="FZ249" s="43"/>
      <c r="GA249" s="43"/>
      <c r="GB249" s="43"/>
      <c r="GC249" s="43"/>
      <c r="GD249" s="43"/>
      <c r="GE249" s="43"/>
      <c r="GF249" s="43"/>
      <c r="GG249" s="43"/>
      <c r="GH249" s="43"/>
      <c r="GI249" s="43"/>
      <c r="GJ249" s="43"/>
      <c r="GK249" s="43"/>
      <c r="GL249" s="43"/>
      <c r="GM249" s="43"/>
      <c r="GN249" s="43"/>
      <c r="GO249" s="43"/>
      <c r="GP249" s="43"/>
      <c r="GQ249" s="43"/>
      <c r="GR249" s="43"/>
      <c r="GS249" s="43"/>
      <c r="GT249" s="43"/>
      <c r="GU249" s="43"/>
      <c r="GV249" s="43"/>
      <c r="GW249" s="43"/>
      <c r="GX249" s="43"/>
      <c r="GY249" s="43"/>
      <c r="GZ249" s="43"/>
      <c r="HA249" s="43"/>
      <c r="HB249" s="43"/>
      <c r="HC249" s="43"/>
      <c r="HD249" s="43"/>
      <c r="HE249" s="43"/>
      <c r="HF249" s="43"/>
      <c r="HG249" s="43"/>
      <c r="HH249" s="43"/>
      <c r="HI249" s="43"/>
      <c r="HJ249" s="43"/>
      <c r="HK249" s="43"/>
      <c r="HL249" s="43"/>
      <c r="HM249" s="43"/>
      <c r="HN249" s="43"/>
      <c r="HO249" s="43"/>
      <c r="HP249" s="43"/>
      <c r="HQ249" s="43"/>
      <c r="HR249" s="43"/>
      <c r="HS249" s="43"/>
      <c r="HT249" s="43"/>
      <c r="HU249" s="43"/>
      <c r="HV249" s="43"/>
      <c r="HW249" s="43"/>
      <c r="HX249" s="43"/>
      <c r="HY249" s="43"/>
      <c r="HZ249" s="43"/>
      <c r="IA249" s="43"/>
      <c r="IB249" s="43"/>
      <c r="IC249" s="43"/>
      <c r="ID249" s="43"/>
      <c r="IE249" s="43"/>
      <c r="IF249" s="43"/>
      <c r="IG249" s="43"/>
      <c r="IH249" s="43"/>
      <c r="II249" s="43"/>
      <c r="IJ249" s="43"/>
      <c r="IK249" s="43"/>
      <c r="IL249" s="43"/>
      <c r="IM249" s="43"/>
      <c r="IN249" s="43"/>
      <c r="IO249" s="43"/>
      <c r="IP249" s="43"/>
      <c r="IQ249" s="43"/>
      <c r="IR249" s="43"/>
      <c r="IS249" s="43"/>
      <c r="IT249" s="43"/>
      <c r="IU249" s="43"/>
      <c r="IV249" s="43"/>
      <c r="IW249" s="43"/>
      <c r="IX249" s="43"/>
      <c r="IY249" s="43"/>
      <c r="IZ249" s="43"/>
      <c r="JA249" s="43"/>
      <c r="JB249" s="43"/>
      <c r="JC249" s="43"/>
      <c r="JD249" s="43"/>
      <c r="JE249" s="43"/>
      <c r="JF249" s="43"/>
      <c r="JG249" s="43"/>
      <c r="JH249" s="43"/>
      <c r="JI249" s="43"/>
      <c r="JJ249" s="43"/>
      <c r="JK249" s="43"/>
      <c r="JL249" s="43"/>
      <c r="JM249" s="43"/>
      <c r="JN249" s="43"/>
      <c r="JO249" s="43"/>
      <c r="JP249" s="43"/>
      <c r="JQ249" s="43"/>
      <c r="JR249" s="43"/>
      <c r="JS249" s="43"/>
      <c r="JT249" s="43"/>
      <c r="JU249" s="43"/>
      <c r="JV249" s="43"/>
      <c r="JW249" s="43"/>
      <c r="JX249" s="43"/>
      <c r="JY249" s="43"/>
      <c r="JZ249" s="43"/>
      <c r="KA249" s="43"/>
      <c r="KB249" s="43"/>
      <c r="KC249" s="43"/>
      <c r="KD249" s="43"/>
      <c r="KE249" s="43"/>
      <c r="KF249" s="43"/>
      <c r="KG249" s="43"/>
      <c r="KH249" s="43"/>
      <c r="KI249" s="43"/>
      <c r="KJ249" s="43"/>
      <c r="KK249" s="43"/>
      <c r="KL249" s="43"/>
      <c r="KM249" s="43"/>
      <c r="KN249" s="43"/>
      <c r="KO249" s="43"/>
      <c r="KP249" s="43"/>
      <c r="KQ249" s="43"/>
      <c r="KR249" s="43"/>
      <c r="KS249" s="43"/>
      <c r="KT249" s="43"/>
      <c r="KU249" s="43"/>
      <c r="KV249" s="43"/>
      <c r="KW249" s="43"/>
      <c r="KX249" s="43"/>
      <c r="KY249" s="43"/>
      <c r="KZ249" s="43"/>
      <c r="LA249" s="43"/>
      <c r="LB249" s="43"/>
      <c r="LC249" s="43"/>
      <c r="LD249" s="43"/>
      <c r="LE249" s="43"/>
      <c r="LF249" s="43"/>
      <c r="LG249" s="43"/>
      <c r="LH249" s="43"/>
      <c r="LI249" s="43"/>
      <c r="LJ249" s="43"/>
      <c r="LK249" s="43"/>
      <c r="LL249" s="43"/>
      <c r="LM249" s="43"/>
      <c r="LN249" s="43"/>
      <c r="LO249" s="43"/>
      <c r="LP249" s="43"/>
      <c r="LQ249" s="43"/>
      <c r="LR249" s="43"/>
      <c r="LS249" s="43"/>
      <c r="LT249" s="43"/>
      <c r="LU249" s="43"/>
      <c r="LV249" s="43"/>
      <c r="LW249" s="43"/>
      <c r="LX249" s="43"/>
      <c r="LY249" s="43"/>
      <c r="LZ249" s="43"/>
      <c r="MA249" s="43"/>
      <c r="MB249" s="43"/>
      <c r="MC249" s="43"/>
      <c r="MD249" s="43"/>
      <c r="ME249" s="43"/>
      <c r="MF249" s="43"/>
      <c r="MG249" s="43"/>
      <c r="MH249" s="43"/>
      <c r="MI249" s="43"/>
      <c r="MJ249" s="43"/>
      <c r="MK249" s="43"/>
      <c r="ML249" s="43"/>
      <c r="MM249" s="43"/>
      <c r="MN249" s="43"/>
      <c r="MO249" s="43"/>
      <c r="MP249" s="43"/>
      <c r="MQ249" s="43"/>
      <c r="MR249" s="43"/>
      <c r="MS249" s="43"/>
      <c r="MT249" s="43"/>
      <c r="MU249" s="43"/>
      <c r="MV249" s="43"/>
      <c r="MW249" s="43"/>
      <c r="MX249" s="43"/>
      <c r="MY249" s="43"/>
      <c r="MZ249" s="43"/>
      <c r="NA249" s="43"/>
      <c r="NB249" s="43"/>
      <c r="NC249" s="43"/>
      <c r="ND249" s="43"/>
      <c r="NE249" s="43"/>
      <c r="NF249" s="43"/>
      <c r="NG249" s="43"/>
      <c r="NH249" s="43"/>
      <c r="NI249" s="43"/>
      <c r="NJ249" s="43"/>
      <c r="NK249" s="43"/>
      <c r="NL249" s="43"/>
      <c r="NM249" s="43"/>
      <c r="NN249" s="43"/>
      <c r="NO249" s="43"/>
      <c r="NP249" s="43"/>
      <c r="NQ249" s="43"/>
      <c r="NR249" s="43"/>
      <c r="NS249" s="43"/>
      <c r="NT249" s="43"/>
      <c r="NU249" s="43"/>
      <c r="NV249" s="43"/>
      <c r="NW249" s="43"/>
      <c r="NX249" s="43"/>
      <c r="NY249" s="43"/>
      <c r="NZ249" s="43"/>
      <c r="OA249" s="43"/>
      <c r="OB249" s="43"/>
      <c r="OC249" s="43"/>
      <c r="OD249" s="43"/>
      <c r="OE249" s="43"/>
      <c r="OF249" s="43"/>
      <c r="OG249" s="43"/>
      <c r="OH249" s="43"/>
      <c r="OI249" s="43"/>
      <c r="OJ249" s="43"/>
      <c r="OK249" s="43"/>
      <c r="OL249" s="43"/>
      <c r="OM249" s="43"/>
      <c r="ON249" s="43"/>
      <c r="OO249" s="43"/>
      <c r="OP249" s="43"/>
      <c r="OQ249" s="43"/>
      <c r="OR249" s="43"/>
      <c r="OS249" s="43"/>
      <c r="OT249" s="43"/>
      <c r="OU249" s="43"/>
      <c r="OV249" s="43"/>
      <c r="OW249" s="43"/>
      <c r="OX249" s="43"/>
      <c r="OY249" s="43"/>
      <c r="OZ249" s="43"/>
      <c r="PA249" s="43"/>
      <c r="PB249" s="43"/>
      <c r="PC249" s="43"/>
      <c r="PD249" s="43"/>
      <c r="PE249" s="43"/>
      <c r="PF249" s="43"/>
      <c r="PG249" s="43"/>
      <c r="PH249" s="43"/>
      <c r="PI249" s="43"/>
      <c r="PJ249" s="43"/>
      <c r="PK249" s="43"/>
      <c r="PL249" s="43"/>
      <c r="PM249" s="43"/>
      <c r="PN249" s="43"/>
      <c r="PO249" s="43"/>
      <c r="PP249" s="43"/>
      <c r="PQ249" s="43"/>
      <c r="PR249" s="43"/>
      <c r="PS249" s="43"/>
      <c r="PT249" s="43"/>
      <c r="PU249" s="43"/>
      <c r="PV249" s="43"/>
      <c r="PW249" s="43"/>
      <c r="PX249" s="43"/>
      <c r="PY249" s="43"/>
      <c r="PZ249" s="43"/>
      <c r="QA249" s="43"/>
      <c r="QB249" s="43"/>
      <c r="QC249" s="43"/>
      <c r="QD249" s="43"/>
      <c r="QE249" s="43"/>
      <c r="QF249" s="43"/>
      <c r="QG249" s="43"/>
      <c r="QH249" s="43"/>
      <c r="QI249" s="43"/>
      <c r="QJ249" s="43"/>
      <c r="QK249" s="43"/>
      <c r="QL249" s="43"/>
      <c r="QM249" s="43"/>
      <c r="QN249" s="43"/>
      <c r="QO249" s="43"/>
      <c r="QP249" s="43"/>
      <c r="QQ249" s="43"/>
      <c r="QR249" s="43"/>
      <c r="QS249" s="43"/>
      <c r="QT249" s="43"/>
      <c r="QU249" s="43"/>
      <c r="QV249" s="43"/>
      <c r="QW249" s="43"/>
      <c r="QX249" s="43"/>
      <c r="QY249" s="43"/>
      <c r="QZ249" s="43"/>
      <c r="RA249" s="43"/>
      <c r="RB249" s="43"/>
      <c r="RC249" s="43"/>
      <c r="RD249" s="43"/>
      <c r="RE249" s="43"/>
      <c r="RF249" s="43"/>
      <c r="RG249" s="43"/>
      <c r="RH249" s="43"/>
      <c r="RI249" s="43"/>
      <c r="RJ249" s="43"/>
      <c r="RK249" s="43"/>
      <c r="RL249" s="43"/>
      <c r="RM249" s="43"/>
      <c r="RN249" s="43"/>
      <c r="RO249" s="43"/>
      <c r="RP249" s="43"/>
      <c r="RQ249" s="43"/>
      <c r="RR249" s="43"/>
      <c r="RS249" s="43"/>
      <c r="RT249" s="43"/>
      <c r="RU249" s="43"/>
      <c r="RV249" s="43"/>
      <c r="RW249" s="43"/>
      <c r="RX249" s="43"/>
      <c r="RY249" s="43"/>
      <c r="RZ249" s="43"/>
      <c r="SA249" s="43"/>
      <c r="SB249" s="43"/>
      <c r="SC249" s="43"/>
      <c r="SD249" s="43"/>
      <c r="SE249" s="43"/>
      <c r="SF249" s="43"/>
      <c r="SG249" s="43"/>
      <c r="SH249" s="43"/>
      <c r="SI249" s="43"/>
      <c r="SJ249" s="43"/>
      <c r="SK249" s="43"/>
      <c r="SL249" s="43"/>
      <c r="SM249" s="43"/>
      <c r="SN249" s="43"/>
      <c r="SO249" s="43"/>
      <c r="SP249" s="43"/>
      <c r="SQ249" s="43"/>
      <c r="SR249" s="43"/>
      <c r="SS249" s="43"/>
      <c r="ST249" s="43"/>
      <c r="SU249" s="43"/>
      <c r="SV249" s="43"/>
      <c r="SW249" s="43"/>
      <c r="SX249" s="43"/>
      <c r="SY249" s="43"/>
      <c r="SZ249" s="43"/>
      <c r="TA249" s="43"/>
      <c r="TB249" s="43"/>
      <c r="TC249" s="43"/>
      <c r="TD249" s="43"/>
      <c r="TE249" s="43"/>
      <c r="TF249" s="43"/>
      <c r="TG249" s="43"/>
      <c r="TH249" s="43"/>
      <c r="TI249" s="43"/>
      <c r="TJ249" s="43"/>
      <c r="TK249" s="43"/>
      <c r="TL249" s="43"/>
      <c r="TM249" s="43"/>
      <c r="TN249" s="43"/>
      <c r="TO249" s="43"/>
      <c r="TP249" s="43"/>
      <c r="TQ249" s="43"/>
      <c r="TR249" s="43"/>
      <c r="TS249" s="43"/>
      <c r="TT249" s="43"/>
      <c r="TU249" s="43"/>
      <c r="TV249" s="43"/>
      <c r="TW249" s="43"/>
      <c r="TX249" s="43"/>
      <c r="TY249" s="43"/>
      <c r="TZ249" s="43"/>
      <c r="UA249" s="43"/>
      <c r="UB249" s="43"/>
      <c r="UC249" s="43"/>
      <c r="UD249" s="43"/>
      <c r="UE249" s="43"/>
      <c r="UF249" s="43"/>
      <c r="UG249" s="43"/>
      <c r="UH249" s="43"/>
      <c r="UI249" s="43"/>
      <c r="UJ249" s="43"/>
      <c r="UK249" s="43"/>
      <c r="UL249" s="43"/>
      <c r="UM249" s="43"/>
      <c r="UN249" s="43"/>
      <c r="UO249" s="43"/>
      <c r="UP249" s="43"/>
      <c r="UQ249" s="43"/>
      <c r="UR249" s="43"/>
      <c r="US249" s="43"/>
      <c r="UT249" s="43"/>
      <c r="UU249" s="43"/>
      <c r="UV249" s="43"/>
      <c r="UW249" s="43"/>
      <c r="UX249" s="43"/>
      <c r="UY249" s="43"/>
      <c r="UZ249" s="43"/>
      <c r="VA249" s="43"/>
      <c r="VB249" s="43"/>
      <c r="VC249" s="43"/>
      <c r="VD249" s="43"/>
      <c r="VE249" s="43"/>
      <c r="VF249" s="43"/>
      <c r="VG249" s="43"/>
      <c r="VH249" s="43"/>
      <c r="VI249" s="43"/>
      <c r="VJ249" s="43"/>
      <c r="VK249" s="43"/>
      <c r="VL249" s="43"/>
      <c r="VM249" s="43"/>
      <c r="VN249" s="43"/>
      <c r="VO249" s="43"/>
      <c r="VP249" s="43"/>
      <c r="VQ249" s="43"/>
      <c r="VR249" s="43"/>
      <c r="VS249" s="43"/>
      <c r="VT249" s="43"/>
      <c r="VU249" s="43"/>
      <c r="VV249" s="43"/>
      <c r="VW249" s="43"/>
      <c r="VX249" s="43"/>
      <c r="VY249" s="43"/>
      <c r="VZ249" s="43"/>
      <c r="WA249" s="43"/>
      <c r="WB249" s="43"/>
      <c r="WC249" s="43"/>
      <c r="WD249" s="43"/>
      <c r="WE249" s="43"/>
      <c r="WF249" s="43"/>
      <c r="WG249" s="43"/>
      <c r="WH249" s="43"/>
      <c r="WI249" s="43"/>
      <c r="WJ249" s="43"/>
      <c r="WK249" s="43"/>
      <c r="WL249" s="43"/>
      <c r="WM249" s="43"/>
      <c r="WN249" s="43"/>
      <c r="WO249" s="43"/>
      <c r="WP249" s="43"/>
      <c r="WQ249" s="43"/>
      <c r="WR249" s="43"/>
      <c r="WS249" s="43"/>
      <c r="WT249" s="43"/>
      <c r="WU249" s="43"/>
      <c r="WV249" s="43"/>
      <c r="WW249" s="43"/>
      <c r="WX249" s="43"/>
      <c r="WY249" s="43"/>
      <c r="WZ249" s="43"/>
      <c r="XA249" s="43"/>
      <c r="XB249" s="43"/>
      <c r="XC249" s="43"/>
      <c r="XD249" s="43"/>
      <c r="XE249" s="43"/>
      <c r="XF249" s="43"/>
      <c r="XG249" s="43"/>
      <c r="XH249" s="43"/>
      <c r="XI249" s="43"/>
      <c r="XJ249" s="43"/>
      <c r="XK249" s="43"/>
      <c r="XL249" s="43"/>
      <c r="XM249" s="43"/>
      <c r="XN249" s="43"/>
      <c r="XO249" s="43"/>
      <c r="XP249" s="43"/>
      <c r="XQ249" s="43"/>
      <c r="XR249" s="43"/>
      <c r="XS249" s="43"/>
      <c r="XT249" s="43"/>
      <c r="XU249" s="43"/>
      <c r="XV249" s="43"/>
      <c r="XW249" s="43"/>
      <c r="XX249" s="43"/>
      <c r="XY249" s="43"/>
      <c r="XZ249" s="43"/>
      <c r="YA249" s="43"/>
      <c r="YB249" s="43"/>
      <c r="YC249" s="43"/>
      <c r="YD249" s="43"/>
      <c r="YE249" s="43"/>
      <c r="YF249" s="43"/>
      <c r="YG249" s="43"/>
      <c r="YH249" s="43"/>
      <c r="YI249" s="43"/>
      <c r="YJ249" s="43"/>
      <c r="YK249" s="43"/>
      <c r="YL249" s="43"/>
      <c r="YM249" s="43"/>
      <c r="YN249" s="43"/>
      <c r="YO249" s="43"/>
      <c r="YP249" s="43"/>
      <c r="YQ249" s="43"/>
      <c r="YR249" s="43"/>
      <c r="YS249" s="43"/>
      <c r="YT249" s="43"/>
      <c r="YU249" s="43"/>
      <c r="YV249" s="43"/>
      <c r="YW249" s="43"/>
      <c r="YX249" s="43"/>
      <c r="YY249" s="43"/>
      <c r="YZ249" s="43"/>
      <c r="ZA249" s="43"/>
      <c r="ZB249" s="43"/>
      <c r="ZC249" s="43"/>
      <c r="ZD249" s="43"/>
      <c r="ZE249" s="43"/>
      <c r="ZF249" s="43"/>
      <c r="ZG249" s="43"/>
      <c r="ZH249" s="43"/>
      <c r="ZI249" s="43"/>
      <c r="ZJ249" s="43"/>
      <c r="ZK249" s="43"/>
      <c r="ZL249" s="43"/>
      <c r="ZM249" s="43"/>
      <c r="ZN249" s="43"/>
      <c r="ZO249" s="43"/>
      <c r="ZP249" s="43"/>
      <c r="ZQ249" s="43"/>
      <c r="ZR249" s="43"/>
      <c r="ZS249" s="43"/>
      <c r="ZT249" s="43"/>
      <c r="ZU249" s="43"/>
      <c r="ZV249" s="43"/>
      <c r="ZW249" s="43"/>
      <c r="ZX249" s="43"/>
      <c r="ZY249" s="43"/>
      <c r="ZZ249" s="43"/>
      <c r="AAA249" s="43"/>
      <c r="AAB249" s="43"/>
      <c r="AAC249" s="43"/>
      <c r="AAD249" s="43"/>
      <c r="AAE249" s="43"/>
      <c r="AAF249" s="43"/>
      <c r="AAG249" s="43"/>
      <c r="AAH249" s="43"/>
      <c r="AAI249" s="43"/>
      <c r="AAJ249" s="43"/>
      <c r="AAK249" s="43"/>
      <c r="AAL249" s="43"/>
      <c r="AAM249" s="43"/>
      <c r="AAN249" s="43"/>
      <c r="AAO249" s="43"/>
      <c r="AAP249" s="43"/>
      <c r="AAQ249" s="43"/>
      <c r="AAR249" s="43"/>
      <c r="AAS249" s="43"/>
      <c r="AAT249" s="43"/>
      <c r="AAU249" s="43"/>
      <c r="AAV249" s="43"/>
      <c r="AAW249" s="43"/>
      <c r="AAX249" s="43"/>
      <c r="AAY249" s="43"/>
      <c r="AAZ249" s="43"/>
      <c r="ABA249" s="43"/>
      <c r="ABB249" s="43"/>
      <c r="ABC249" s="43"/>
      <c r="ABD249" s="43"/>
      <c r="ABE249" s="43"/>
      <c r="ABF249" s="43"/>
      <c r="ABG249" s="43"/>
      <c r="ABH249" s="43"/>
      <c r="ABI249" s="43"/>
      <c r="ABJ249" s="43"/>
      <c r="ABK249" s="43"/>
      <c r="ABL249" s="43"/>
      <c r="ABM249" s="43"/>
      <c r="ABN249" s="43"/>
      <c r="ABO249" s="43"/>
      <c r="ABP249" s="43"/>
      <c r="ABQ249" s="43"/>
      <c r="ABR249" s="43"/>
      <c r="ABS249" s="43"/>
      <c r="ABT249" s="43"/>
      <c r="ABU249" s="43"/>
      <c r="ABV249" s="43"/>
      <c r="ABW249" s="43"/>
      <c r="ABX249" s="43"/>
      <c r="ABY249" s="43"/>
      <c r="ABZ249" s="43"/>
      <c r="ACA249" s="43"/>
      <c r="ACB249" s="43"/>
      <c r="ACC249" s="43"/>
      <c r="ACD249" s="43"/>
      <c r="ACE249" s="43"/>
      <c r="ACF249" s="43"/>
      <c r="ACG249" s="43"/>
      <c r="ACH249" s="43"/>
      <c r="ACI249" s="43"/>
      <c r="ACJ249" s="43"/>
      <c r="ACK249" s="43"/>
      <c r="ACL249" s="43"/>
      <c r="ACM249" s="43"/>
      <c r="ACN249" s="43"/>
      <c r="ACO249" s="43"/>
      <c r="ACP249" s="43"/>
      <c r="ACQ249" s="43"/>
      <c r="ACR249" s="43"/>
      <c r="ACS249" s="43"/>
      <c r="ACT249" s="43"/>
      <c r="ACU249" s="43"/>
      <c r="ACV249" s="43"/>
      <c r="ACW249" s="43"/>
      <c r="ACX249" s="43"/>
      <c r="ACY249" s="43"/>
      <c r="ACZ249" s="43"/>
      <c r="ADA249" s="43"/>
      <c r="ADB249" s="43"/>
      <c r="ADC249" s="43"/>
      <c r="ADD249" s="43"/>
      <c r="ADE249" s="43"/>
      <c r="ADF249" s="43"/>
      <c r="ADG249" s="43"/>
      <c r="ADH249" s="43"/>
      <c r="ADI249" s="43"/>
      <c r="ADJ249" s="43"/>
      <c r="ADK249" s="43"/>
      <c r="ADL249" s="43"/>
      <c r="ADM249" s="43"/>
      <c r="ADN249" s="43"/>
      <c r="ADO249" s="43"/>
      <c r="ADP249" s="43"/>
      <c r="ADQ249" s="43"/>
      <c r="ADR249" s="43"/>
      <c r="ADS249" s="43"/>
      <c r="ADT249" s="43"/>
      <c r="ADU249" s="43"/>
      <c r="ADV249" s="43"/>
      <c r="ADW249" s="43"/>
      <c r="ADX249" s="43"/>
      <c r="ADY249" s="43"/>
      <c r="ADZ249" s="43"/>
      <c r="AEA249" s="43"/>
      <c r="AEB249" s="43"/>
      <c r="AEC249" s="43"/>
      <c r="AED249" s="43"/>
      <c r="AEE249" s="43"/>
      <c r="AEF249" s="43"/>
      <c r="AEG249" s="43"/>
      <c r="AEH249" s="43"/>
      <c r="AEI249" s="43"/>
      <c r="AEJ249" s="43"/>
      <c r="AEK249" s="43"/>
      <c r="AEL249" s="43"/>
      <c r="AEM249" s="43"/>
      <c r="AEN249" s="43"/>
      <c r="AEO249" s="43"/>
      <c r="AEP249" s="43"/>
      <c r="AEQ249" s="43"/>
      <c r="AER249" s="43"/>
      <c r="AES249" s="43"/>
      <c r="AET249" s="43"/>
      <c r="AEU249" s="43"/>
      <c r="AEV249" s="43"/>
      <c r="AEW249" s="43"/>
      <c r="AEX249" s="43"/>
      <c r="AEY249" s="43"/>
      <c r="AEZ249" s="43"/>
      <c r="AFA249" s="43"/>
      <c r="AFB249" s="43"/>
      <c r="AFC249" s="43"/>
      <c r="AFD249" s="43"/>
      <c r="AFE249" s="43"/>
      <c r="AFF249" s="43"/>
      <c r="AFG249" s="43"/>
    </row>
    <row r="250" spans="1:839" s="42" customFormat="1" x14ac:dyDescent="0.25">
      <c r="A250" s="21"/>
      <c r="B250" s="21"/>
      <c r="C250" s="21"/>
      <c r="D250" s="55"/>
      <c r="E250" s="21" t="str">
        <f>структура!$G$72</f>
        <v>начисл. пени по безвозвр. займам за срок просрочки</v>
      </c>
      <c r="F250" s="21"/>
      <c r="G250" s="21" t="str">
        <f>структура!$J$10</f>
        <v>повторный заем</v>
      </c>
      <c r="H250" s="21"/>
      <c r="I250" s="21" t="str">
        <f>IF($E250="","",INDEX(структура!$H$10:$H$153,SUMIFS(структура!$C$10:$C$153,структура!$G$10:$G$153,$E250)))</f>
        <v>руб</v>
      </c>
      <c r="J250" s="21"/>
      <c r="K250" s="41"/>
      <c r="L250" s="21"/>
      <c r="M250" s="21"/>
      <c r="N250" s="21"/>
      <c r="O250" s="21"/>
      <c r="P250" s="21"/>
      <c r="Q250" s="41"/>
      <c r="R250" s="21">
        <f>IF(R$8="",0,R222*условия!$R$89/365)</f>
        <v>0</v>
      </c>
      <c r="S250" s="21">
        <f>IF(S$8="",0,S222*условия!$R$89/365)</f>
        <v>0</v>
      </c>
      <c r="T250" s="21">
        <f>IF(T$8="",0,T222*условия!$R$89/365)</f>
        <v>0</v>
      </c>
      <c r="U250" s="21">
        <f>IF(U$8="",0,U222*условия!$R$89/365)</f>
        <v>0</v>
      </c>
      <c r="V250" s="21">
        <f>IF(V$8="",0,V222*условия!$R$89/365)</f>
        <v>0</v>
      </c>
      <c r="W250" s="21">
        <f>IF(W$8="",0,W222*условия!$R$89/365)</f>
        <v>0</v>
      </c>
      <c r="X250" s="21">
        <f>IF(X$8="",0,X222*условия!$R$89/365)</f>
        <v>0</v>
      </c>
      <c r="Y250" s="21">
        <f>IF(Y$8="",0,Y222*условия!$R$89/365)</f>
        <v>0</v>
      </c>
      <c r="Z250" s="21">
        <f>IF(Z$8="",0,Z222*условия!$R$89/365)</f>
        <v>0</v>
      </c>
      <c r="AA250" s="21">
        <f>IF(AA$8="",0,AA222*условия!$R$89/365)</f>
        <v>0</v>
      </c>
      <c r="AB250" s="21">
        <f>IF(AB$8="",0,AB222*условия!$R$89/365)</f>
        <v>0</v>
      </c>
      <c r="AC250" s="21">
        <f>IF(AC$8="",0,AC222*условия!$R$89/365)</f>
        <v>0</v>
      </c>
      <c r="AD250" s="21">
        <f>IF(AD$8="",0,AD222*условия!$R$89/365)</f>
        <v>0</v>
      </c>
      <c r="AE250" s="21">
        <f>IF(AE$8="",0,AE222*условия!$R$89/365)</f>
        <v>0</v>
      </c>
      <c r="AF250" s="21">
        <f>IF(AF$8="",0,AF222*условия!$R$89/365)</f>
        <v>0</v>
      </c>
      <c r="AG250" s="21">
        <f>IF(AG$8="",0,AG222*условия!$R$89/365)</f>
        <v>0</v>
      </c>
      <c r="AH250" s="21">
        <f>IF(AH$8="",0,AH222*условия!$R$89/365)</f>
        <v>0</v>
      </c>
      <c r="AI250" s="21">
        <f>IF(AI$8="",0,AI222*условия!$R$89/365)</f>
        <v>0</v>
      </c>
      <c r="AJ250" s="21">
        <f>IF(AJ$8="",0,AJ222*условия!$R$89/365)</f>
        <v>0</v>
      </c>
      <c r="AK250" s="21">
        <f>IF(AK$8="",0,AK222*условия!$R$89/365)</f>
        <v>0</v>
      </c>
      <c r="AL250" s="21">
        <f>IF(AL$8="",0,AL222*условия!$R$89/365)</f>
        <v>3.8356164383561642</v>
      </c>
      <c r="AM250" s="21">
        <f>IF(AM$8="",0,AM222*условия!$R$89/365)</f>
        <v>7.6712328767123283</v>
      </c>
      <c r="AN250" s="21">
        <f>IF(AN$8="",0,AN222*условия!$R$89/365)</f>
        <v>11.506849315068493</v>
      </c>
      <c r="AO250" s="21">
        <f>IF(AO$8="",0,AO222*условия!$R$89/365)</f>
        <v>15.342465753424657</v>
      </c>
      <c r="AP250" s="21">
        <f>IF(AP$8="",0,AP222*условия!$R$89/365)</f>
        <v>19.17808219178082</v>
      </c>
      <c r="AQ250" s="21">
        <f>IF(AQ$8="",0,AQ222*условия!$R$89/365)</f>
        <v>23.013698630136986</v>
      </c>
      <c r="AR250" s="21">
        <f>IF(AR$8="",0,AR222*условия!$R$89/365)</f>
        <v>26.849315068493151</v>
      </c>
      <c r="AS250" s="21">
        <f>IF(AS$8="",0,AS222*условия!$R$89/365)</f>
        <v>30.684931506849313</v>
      </c>
      <c r="AT250" s="21">
        <f>IF(AT$8="",0,AT222*условия!$R$89/365)</f>
        <v>34.520547945205479</v>
      </c>
      <c r="AU250" s="21">
        <f>IF(AU$8="",0,AU222*условия!$R$89/365)</f>
        <v>38.356164383561641</v>
      </c>
      <c r="AV250" s="21">
        <f>IF(AV$8="",0,AV222*условия!$R$89/365)</f>
        <v>42.19178082191781</v>
      </c>
      <c r="AW250" s="21">
        <f>IF(AW$8="",0,AW222*условия!$R$89/365)</f>
        <v>46.027397260273972</v>
      </c>
      <c r="AX250" s="21">
        <f>IF(AX$8="",0,AX222*условия!$R$89/365)</f>
        <v>49.863013698630134</v>
      </c>
      <c r="AY250" s="21">
        <f>IF(AY$8="",0,AY222*условия!$R$89/365)</f>
        <v>53.698630136986303</v>
      </c>
      <c r="AZ250" s="21">
        <f>IF(AZ$8="",0,AZ222*условия!$R$89/365)</f>
        <v>57.534246575342465</v>
      </c>
      <c r="BA250" s="21">
        <f>IF(BA$8="",0,BA222*условия!$R$89/365)</f>
        <v>61.369863013698627</v>
      </c>
      <c r="BB250" s="21">
        <f>IF(BB$8="",0,BB222*условия!$R$89/365)</f>
        <v>65.205479452054789</v>
      </c>
      <c r="BC250" s="21">
        <f>IF(BC$8="",0,BC222*условия!$R$89/365)</f>
        <v>69.041095890410958</v>
      </c>
      <c r="BD250" s="21">
        <f>IF(BD$8="",0,BD222*условия!$R$89/365)</f>
        <v>72.876712328767127</v>
      </c>
      <c r="BE250" s="21">
        <f>IF(BE$8="",0,BE222*условия!$R$89/365)</f>
        <v>76.712328767123282</v>
      </c>
      <c r="BF250" s="21">
        <f>IF(BF$8="",0,BF222*условия!$R$89/365)</f>
        <v>80.547945205479451</v>
      </c>
      <c r="BG250" s="21">
        <f>IF(BG$8="",0,BG222*условия!$R$89/365)</f>
        <v>84.38356164383562</v>
      </c>
      <c r="BH250" s="21">
        <f>IF(BH$8="",0,BH222*условия!$R$89/365)</f>
        <v>88.219178082191775</v>
      </c>
      <c r="BI250" s="21">
        <f>IF(BI$8="",0,BI222*условия!$R$89/365)</f>
        <v>92.054794520547944</v>
      </c>
      <c r="BJ250" s="21">
        <f>IF(BJ$8="",0,BJ222*условия!$R$89/365)</f>
        <v>95.890410958904113</v>
      </c>
      <c r="BK250" s="21">
        <f>IF(BK$8="",0,BK222*условия!$R$89/365)</f>
        <v>99.726027397260268</v>
      </c>
      <c r="BL250" s="21">
        <f>IF(BL$8="",0,BL222*условия!$R$89/365)</f>
        <v>103.56164383561644</v>
      </c>
      <c r="BM250" s="21">
        <f>IF(BM$8="",0,BM222*условия!$R$89/365)</f>
        <v>107.39726027397261</v>
      </c>
      <c r="BN250" s="21">
        <f>IF(BN$8="",0,BN222*условия!$R$89/365)</f>
        <v>111.23287671232876</v>
      </c>
      <c r="BO250" s="21">
        <f>IF(BO$8="",0,BO222*условия!$R$89/365)</f>
        <v>115.06849315068493</v>
      </c>
      <c r="BP250" s="21">
        <f>IF(BP$8="",0,BP222*условия!$R$89/365)</f>
        <v>118.9041095890411</v>
      </c>
      <c r="BQ250" s="21">
        <f>IF(BQ$8="",0,BQ222*условия!$R$89/365)</f>
        <v>126.57534246575342</v>
      </c>
      <c r="BR250" s="21">
        <f>IF(BR$8="",0,BR222*условия!$R$89/365)</f>
        <v>134.24657534246575</v>
      </c>
      <c r="BS250" s="21">
        <f>IF(BS$8="",0,BS222*условия!$R$89/365)</f>
        <v>141.91780821917808</v>
      </c>
      <c r="BT250" s="21">
        <f>IF(BT$8="",0,BT222*условия!$R$89/365)</f>
        <v>149.58904109589042</v>
      </c>
      <c r="BU250" s="21">
        <f>IF(BU$8="",0,BU222*условия!$R$89/365)</f>
        <v>157.26027397260273</v>
      </c>
      <c r="BV250" s="21">
        <f>IF(BV$8="",0,BV222*условия!$R$89/365)</f>
        <v>164.93150684931507</v>
      </c>
      <c r="BW250" s="21">
        <f>IF(BW$8="",0,BW222*условия!$R$89/365)</f>
        <v>172.60273972602741</v>
      </c>
      <c r="BX250" s="21">
        <f>IF(BX$8="",0,BX222*условия!$R$89/365)</f>
        <v>180.27397260273972</v>
      </c>
      <c r="BY250" s="21">
        <f>IF(BY$8="",0,BY222*условия!$R$89/365)</f>
        <v>187.94520547945206</v>
      </c>
      <c r="BZ250" s="21">
        <f>IF(BZ$8="",0,BZ222*условия!$R$89/365)</f>
        <v>195.61643835616439</v>
      </c>
      <c r="CA250" s="21">
        <f>IF(CA$8="",0,CA222*условия!$R$89/365)</f>
        <v>203.2876712328767</v>
      </c>
      <c r="CB250" s="21">
        <f>IF(CB$8="",0,CB222*условия!$R$89/365)</f>
        <v>210.95890410958904</v>
      </c>
      <c r="CC250" s="21">
        <f>IF(CC$8="",0,CC222*условия!$R$89/365)</f>
        <v>218.63013698630138</v>
      </c>
      <c r="CD250" s="21">
        <f>IF(CD$8="",0,CD222*условия!$R$89/365)</f>
        <v>226.30136986301369</v>
      </c>
      <c r="CE250" s="21">
        <f>IF(CE$8="",0,CE222*условия!$R$89/365)</f>
        <v>233.97260273972603</v>
      </c>
      <c r="CF250" s="21">
        <f>IF(CF$8="",0,CF222*условия!$R$89/365)</f>
        <v>241.64383561643837</v>
      </c>
      <c r="CG250" s="21">
        <f>IF(CG$8="",0,CG222*условия!$R$89/365)</f>
        <v>249.31506849315068</v>
      </c>
      <c r="CH250" s="21">
        <f>IF(CH$8="",0,CH222*условия!$R$89/365)</f>
        <v>256.98630136986299</v>
      </c>
      <c r="CI250" s="21">
        <f>IF(CI$8="",0,CI222*условия!$R$89/365)</f>
        <v>264.65753424657532</v>
      </c>
      <c r="CJ250" s="21">
        <f>IF(CJ$8="",0,CJ222*условия!$R$89/365)</f>
        <v>272.32876712328766</v>
      </c>
      <c r="CK250" s="21">
        <f>IF(CK$8="",0,CK222*условия!$R$89/365)</f>
        <v>280</v>
      </c>
      <c r="CL250" s="21">
        <f>IF(CL$8="",0,CL222*условия!$R$89/365)</f>
        <v>287.67123287671234</v>
      </c>
      <c r="CM250" s="21">
        <f>IF(CM$8="",0,CM222*условия!$R$89/365)</f>
        <v>295.34246575342468</v>
      </c>
      <c r="CN250" s="21">
        <f>IF(CN$8="",0,CN222*условия!$R$89/365)</f>
        <v>303.01369863013701</v>
      </c>
      <c r="CO250" s="21">
        <f>IF(CO$8="",0,CO222*условия!$R$89/365)</f>
        <v>310.6849315068493</v>
      </c>
      <c r="CP250" s="21">
        <f>IF(CP$8="",0,CP222*условия!$R$89/365)</f>
        <v>318.35616438356163</v>
      </c>
      <c r="CQ250" s="21">
        <f>IF(CQ$8="",0,CQ222*условия!$R$89/365)</f>
        <v>326.02739726027397</v>
      </c>
      <c r="CR250" s="21">
        <f>IF(CR$8="",0,CR222*условия!$R$89/365)</f>
        <v>333.69863013698631</v>
      </c>
      <c r="CS250" s="21">
        <f>IF(CS$8="",0,CS222*условия!$R$89/365)</f>
        <v>341.36986301369865</v>
      </c>
      <c r="CT250" s="21">
        <f>IF(CT$8="",0,CT222*условия!$R$89/365)</f>
        <v>349.04109589041099</v>
      </c>
      <c r="CU250" s="21">
        <f>IF(CU$8="",0,CU222*условия!$R$89/365)</f>
        <v>356.71232876712327</v>
      </c>
      <c r="CV250" s="21">
        <f>IF(CV$8="",0,CV222*условия!$R$89/365)</f>
        <v>385.47945205479454</v>
      </c>
      <c r="CW250" s="21">
        <f>IF(CW$8="",0,CW222*условия!$R$89/365)</f>
        <v>414.24657534246575</v>
      </c>
      <c r="CX250" s="21">
        <f>IF(CX$8="",0,CX222*условия!$R$89/365)</f>
        <v>443.01369863013701</v>
      </c>
      <c r="CY250" s="21">
        <f>IF(CY$8="",0,CY222*условия!$R$89/365)</f>
        <v>471.78082191780823</v>
      </c>
      <c r="CZ250" s="21">
        <f>IF(CZ$8="",0,CZ222*условия!$R$89/365)</f>
        <v>500.54794520547944</v>
      </c>
      <c r="DA250" s="21">
        <f>IF(DA$8="",0,DA222*условия!$R$89/365)</f>
        <v>529.31506849315065</v>
      </c>
      <c r="DB250" s="21">
        <f>IF(DB$8="",0,DB222*условия!$R$89/365)</f>
        <v>558.08219178082197</v>
      </c>
      <c r="DC250" s="21">
        <f>IF(DC$8="",0,DC222*условия!$R$89/365)</f>
        <v>586.84931506849318</v>
      </c>
      <c r="DD250" s="21">
        <f>IF(DD$8="",0,DD222*условия!$R$89/365)</f>
        <v>615.61643835616439</v>
      </c>
      <c r="DE250" s="21">
        <f>IF(DE$8="",0,DE222*условия!$R$89/365)</f>
        <v>644.38356164383561</v>
      </c>
      <c r="DF250" s="21">
        <f>IF(DF$8="",0,DF222*условия!$R$89/365)</f>
        <v>673.15068493150682</v>
      </c>
      <c r="DG250" s="21">
        <f>IF(DG$8="",0,DG222*условия!$R$89/365)</f>
        <v>701.91780821917803</v>
      </c>
      <c r="DH250" s="21">
        <f>IF(DH$8="",0,DH222*условия!$R$89/365)</f>
        <v>730.68493150684935</v>
      </c>
      <c r="DI250" s="21">
        <f>IF(DI$8="",0,DI222*условия!$R$89/365)</f>
        <v>759.45205479452056</v>
      </c>
      <c r="DJ250" s="21">
        <f>IF(DJ$8="",0,DJ222*условия!$R$89/365)</f>
        <v>788.21917808219177</v>
      </c>
      <c r="DK250" s="21">
        <f>IF(DK$8="",0,DK222*условия!$R$89/365)</f>
        <v>816.98630136986299</v>
      </c>
      <c r="DL250" s="21">
        <f>IF(DL$8="",0,DL222*условия!$R$89/365)</f>
        <v>845.7534246575342</v>
      </c>
      <c r="DM250" s="21">
        <f>IF(DM$8="",0,DM222*условия!$R$89/365)</f>
        <v>874.52054794520552</v>
      </c>
      <c r="DN250" s="21">
        <f>IF(DN$8="",0,DN222*условия!$R$89/365)</f>
        <v>899.45205479452056</v>
      </c>
      <c r="DO250" s="21">
        <f>IF(DO$8="",0,DO222*условия!$R$89/365)</f>
        <v>924.38356164383561</v>
      </c>
      <c r="DP250" s="21">
        <f>IF(DP$8="",0,DP222*условия!$R$89/365)</f>
        <v>949.31506849315065</v>
      </c>
      <c r="DQ250" s="21">
        <f>IF(DQ$8="",0,DQ222*условия!$R$89/365)</f>
        <v>974.2465753424658</v>
      </c>
      <c r="DR250" s="21">
        <f>IF(DR$8="",0,DR222*условия!$R$89/365)</f>
        <v>999.17808219178085</v>
      </c>
      <c r="DS250" s="21">
        <f>IF(DS$8="",0,DS222*условия!$R$89/365)</f>
        <v>1024.1095890410959</v>
      </c>
      <c r="DT250" s="21">
        <f>IF(DT$8="",0,DT222*условия!$R$89/365)</f>
        <v>1049.041095890411</v>
      </c>
      <c r="DU250" s="21">
        <f>IF(DU$8="",0,DU222*условия!$R$89/365)</f>
        <v>1073.972602739726</v>
      </c>
      <c r="DV250" s="21">
        <f>IF(DV$8="",0,DV222*условия!$R$89/365)</f>
        <v>1098.9041095890411</v>
      </c>
      <c r="DW250" s="21">
        <f>IF(DW$8="",0,DW222*условия!$R$89/365)</f>
        <v>1123.8356164383561</v>
      </c>
      <c r="DX250" s="21">
        <f>IF(DX$8="",0,DX222*условия!$R$89/365)</f>
        <v>1148.7671232876712</v>
      </c>
      <c r="DY250" s="21">
        <f>IF(DY$8="",0,DY222*условия!$R$89/365)</f>
        <v>1173.6986301369864</v>
      </c>
      <c r="DZ250" s="21">
        <f>IF(DZ$8="",0,DZ222*условия!$R$89/365)</f>
        <v>1169.8630136986301</v>
      </c>
      <c r="EA250" s="21">
        <f>IF(EA$8="",0,EA222*условия!$R$89/365)</f>
        <v>1166.027397260274</v>
      </c>
      <c r="EB250" s="21">
        <f>IF(EB$8="",0,EB222*условия!$R$89/365)</f>
        <v>1162.1917808219177</v>
      </c>
      <c r="EC250" s="21">
        <f>IF(EC$8="",0,EC222*условия!$R$89/365)</f>
        <v>1158.3561643835617</v>
      </c>
      <c r="ED250" s="21">
        <f>IF(ED$8="",0,ED222*условия!$R$89/365)</f>
        <v>1154.5205479452054</v>
      </c>
      <c r="EE250" s="21">
        <f>IF(EE$8="",0,EE222*условия!$R$89/365)</f>
        <v>1179.4520547945206</v>
      </c>
      <c r="EF250" s="21">
        <f>IF(EF$8="",0,EF222*условия!$R$89/365)</f>
        <v>1204.3835616438357</v>
      </c>
      <c r="EG250" s="21">
        <f>IF(EG$8="",0,EG222*условия!$R$89/365)</f>
        <v>1229.3150684931506</v>
      </c>
      <c r="EH250" s="21">
        <f>IF(EH$8="",0,EH222*условия!$R$89/365)</f>
        <v>1254.2465753424658</v>
      </c>
      <c r="EI250" s="21">
        <f>IF(EI$8="",0,EI222*условия!$R$89/365)</f>
        <v>1279.1780821917807</v>
      </c>
      <c r="EJ250" s="21">
        <f>IF(EJ$8="",0,EJ222*условия!$R$89/365)</f>
        <v>1304.1095890410959</v>
      </c>
      <c r="EK250" s="21">
        <f>IF(EK$8="",0,EK222*условия!$R$89/365)</f>
        <v>1329.041095890411</v>
      </c>
      <c r="EL250" s="21">
        <f>IF(EL$8="",0,EL222*условия!$R$89/365)</f>
        <v>1353.972602739726</v>
      </c>
      <c r="EM250" s="21">
        <f>IF(EM$8="",0,EM222*условия!$R$89/365)</f>
        <v>1378.9041095890411</v>
      </c>
      <c r="EN250" s="21">
        <f>IF(EN$8="",0,EN222*условия!$R$89/365)</f>
        <v>1403.8356164383561</v>
      </c>
      <c r="EO250" s="21">
        <f>IF(EO$8="",0,EO222*условия!$R$89/365)</f>
        <v>1428.7671232876712</v>
      </c>
      <c r="EP250" s="21">
        <f>IF(EP$8="",0,EP222*условия!$R$89/365)</f>
        <v>1453.6986301369864</v>
      </c>
      <c r="EQ250" s="21">
        <f>IF(EQ$8="",0,EQ222*условия!$R$89/365)</f>
        <v>1478.6301369863013</v>
      </c>
      <c r="ER250" s="21">
        <f>IF(ER$8="",0,ER222*условия!$R$89/365)</f>
        <v>1503.5616438356165</v>
      </c>
      <c r="ES250" s="21">
        <f>IF(ES$8="",0,ES222*условия!$R$89/365)</f>
        <v>1524.6575342465753</v>
      </c>
      <c r="ET250" s="21">
        <f>IF(ET$8="",0,ET222*условия!$R$89/365)</f>
        <v>1545.7534246575342</v>
      </c>
      <c r="EU250" s="21">
        <f>IF(EU$8="",0,EU222*условия!$R$89/365)</f>
        <v>1566.8493150684931</v>
      </c>
      <c r="EV250" s="21">
        <f>IF(EV$8="",0,EV222*условия!$R$89/365)</f>
        <v>1587.9452054794519</v>
      </c>
      <c r="EW250" s="21">
        <f>IF(EW$8="",0,EW222*условия!$R$89/365)</f>
        <v>1609.041095890411</v>
      </c>
      <c r="EX250" s="21">
        <f>IF(EX$8="",0,EX222*условия!$R$89/365)</f>
        <v>1630.1369863013699</v>
      </c>
      <c r="EY250" s="21">
        <f>IF(EY$8="",0,EY222*условия!$R$89/365)</f>
        <v>1651.2328767123288</v>
      </c>
      <c r="EZ250" s="21">
        <f>IF(EZ$8="",0,EZ222*условия!$R$89/365)</f>
        <v>1672.3287671232877</v>
      </c>
      <c r="FA250" s="21">
        <f>IF(FA$8="",0,FA222*условия!$R$89/365)</f>
        <v>1693.4246575342465</v>
      </c>
      <c r="FB250" s="21">
        <f>IF(FB$8="",0,FB222*условия!$R$89/365)</f>
        <v>1714.5205479452054</v>
      </c>
      <c r="FC250" s="21">
        <f>IF(FC$8="",0,FC222*условия!$R$89/365)</f>
        <v>1735.6164383561643</v>
      </c>
      <c r="FD250" s="21">
        <f>IF(FD$8="",0,FD222*условия!$R$89/365)</f>
        <v>1756.7123287671234</v>
      </c>
      <c r="FE250" s="21">
        <f>IF(FE$8="",0,FE222*условия!$R$89/365)</f>
        <v>1777.8082191780823</v>
      </c>
      <c r="FF250" s="21">
        <f>IF(FF$8="",0,FF222*условия!$R$89/365)</f>
        <v>1798.9041095890411</v>
      </c>
      <c r="FG250" s="21">
        <f>IF(FG$8="",0,FG222*условия!$R$89/365)</f>
        <v>1820</v>
      </c>
      <c r="FH250" s="21">
        <f>IF(FH$8="",0,FH222*условия!$R$89/365)</f>
        <v>1841.0958904109589</v>
      </c>
      <c r="FI250" s="21">
        <f>IF(FI$8="",0,FI222*условия!$R$89/365)</f>
        <v>1862.1917808219177</v>
      </c>
      <c r="FJ250" s="21">
        <f>IF(FJ$8="",0,FJ222*условия!$R$89/365)</f>
        <v>1873.6986301369864</v>
      </c>
      <c r="FK250" s="21">
        <f>IF(FK$8="",0,FK222*условия!$R$89/365)</f>
        <v>1885.2054794520548</v>
      </c>
      <c r="FL250" s="21">
        <f>IF(FL$8="",0,FL222*условия!$R$89/365)</f>
        <v>1896.7123287671234</v>
      </c>
      <c r="FM250" s="21">
        <f>IF(FM$8="",0,FM222*условия!$R$89/365)</f>
        <v>1908.2191780821918</v>
      </c>
      <c r="FN250" s="21">
        <f>IF(FN$8="",0,FN222*условия!$R$89/365)</f>
        <v>1919.7260273972602</v>
      </c>
      <c r="FO250" s="21">
        <f>IF(FO$8="",0,FO222*условия!$R$89/365)</f>
        <v>1931.2328767123288</v>
      </c>
      <c r="FP250" s="21">
        <f>IF(FP$8="",0,FP222*условия!$R$89/365)</f>
        <v>1942.7397260273972</v>
      </c>
      <c r="FQ250" s="21">
        <f>IF(FQ$8="",0,FQ222*условия!$R$89/365)</f>
        <v>1954.2465753424658</v>
      </c>
      <c r="FR250" s="21">
        <f>IF(FR$8="",0,FR222*условия!$R$89/365)</f>
        <v>1965.7534246575342</v>
      </c>
      <c r="FS250" s="21">
        <f>IF(FS$8="",0,FS222*условия!$R$89/365)</f>
        <v>1977.2602739726028</v>
      </c>
      <c r="FT250" s="21">
        <f>IF(FT$8="",0,FT222*условия!$R$89/365)</f>
        <v>1988.7671232876712</v>
      </c>
      <c r="FU250" s="21">
        <f>IF(FU$8="",0,FU222*условия!$R$89/365)</f>
        <v>2000.2739726027398</v>
      </c>
      <c r="FV250" s="21">
        <f>IF(FV$8="",0,FV222*условия!$R$89/365)</f>
        <v>2011.7808219178082</v>
      </c>
      <c r="FW250" s="21">
        <f>IF(FW$8="",0,FW222*условия!$R$89/365)</f>
        <v>2023.2876712328766</v>
      </c>
      <c r="FX250" s="21">
        <f>IF(FX$8="",0,FX222*условия!$R$89/365)</f>
        <v>2013.6986301369864</v>
      </c>
      <c r="FY250" s="21">
        <f>IF(FY$8="",0,FY222*условия!$R$89/365)</f>
        <v>2004.1095890410959</v>
      </c>
      <c r="FZ250" s="21">
        <f>IF(FZ$8="",0,FZ222*условия!$R$89/365)</f>
        <v>1994.5205479452054</v>
      </c>
      <c r="GA250" s="21">
        <f>IF(GA$8="",0,GA222*условия!$R$89/365)</f>
        <v>1984.9315068493152</v>
      </c>
      <c r="GB250" s="21">
        <f>IF(GB$8="",0,GB222*условия!$R$89/365)</f>
        <v>1975.3424657534247</v>
      </c>
      <c r="GC250" s="21">
        <f>IF(GC$8="",0,GC222*условия!$R$89/365)</f>
        <v>1965.7534246575342</v>
      </c>
      <c r="GD250" s="21">
        <f>IF(GD$8="",0,GD222*условия!$R$89/365)</f>
        <v>1956.1643835616439</v>
      </c>
      <c r="GE250" s="21">
        <f>IF(GE$8="",0,GE222*условия!$R$89/365)</f>
        <v>1946.5753424657535</v>
      </c>
      <c r="GF250" s="21">
        <f>IF(GF$8="",0,GF222*условия!$R$89/365)</f>
        <v>1936.986301369863</v>
      </c>
      <c r="GG250" s="21">
        <f>IF(GG$8="",0,GG222*условия!$R$89/365)</f>
        <v>1927.3972602739725</v>
      </c>
      <c r="GH250" s="21">
        <f>IF(GH$8="",0,GH222*условия!$R$89/365)</f>
        <v>1946.5753424657535</v>
      </c>
      <c r="GI250" s="21">
        <f>IF(GI$8="",0,GI222*условия!$R$89/365)</f>
        <v>1965.7534246575342</v>
      </c>
      <c r="GJ250" s="21">
        <f>IF(GJ$8="",0,GJ222*условия!$R$89/365)</f>
        <v>1984.9315068493152</v>
      </c>
      <c r="GK250" s="21">
        <f>IF(GK$8="",0,GK222*условия!$R$89/365)</f>
        <v>2004.1095890410959</v>
      </c>
      <c r="GL250" s="21">
        <f>IF(GL$8="",0,GL222*условия!$R$89/365)</f>
        <v>2023.2876712328766</v>
      </c>
      <c r="GM250" s="21">
        <f>IF(GM$8="",0,GM222*условия!$R$89/365)</f>
        <v>2013.6986301369864</v>
      </c>
      <c r="GN250" s="21">
        <f>IF(GN$8="",0,GN222*условия!$R$89/365)</f>
        <v>2016.8949771689497</v>
      </c>
      <c r="GO250" s="21">
        <f>IF(GO$8="",0,GO222*условия!$R$89/365)</f>
        <v>2020.091324200913</v>
      </c>
      <c r="GP250" s="21">
        <f>IF(GP$8="",0,GP222*условия!$R$89/365)</f>
        <v>2023.2876712328764</v>
      </c>
      <c r="GQ250" s="21">
        <f>IF(GQ$8="",0,GQ222*условия!$R$89/365)</f>
        <v>2026.4840182648397</v>
      </c>
      <c r="GR250" s="21">
        <f>IF(GR$8="",0,GR222*условия!$R$89/365)</f>
        <v>2029.6803652968028</v>
      </c>
      <c r="GS250" s="21">
        <f>IF(GS$8="",0,GS222*условия!$R$89/365)</f>
        <v>2032.8767123287662</v>
      </c>
      <c r="GT250" s="21">
        <f>IF(GT$8="",0,GT222*условия!$R$89/365)</f>
        <v>2036.0730593607295</v>
      </c>
      <c r="GU250" s="21">
        <f>IF(GU$8="",0,GU222*условия!$R$89/365)</f>
        <v>2039.2694063926929</v>
      </c>
      <c r="GV250" s="21">
        <f>IF(GV$8="",0,GV222*условия!$R$89/365)</f>
        <v>2042.4657534246562</v>
      </c>
      <c r="GW250" s="21">
        <f>IF(GW$8="",0,GW222*условия!$R$89/365)</f>
        <v>2045.6621004566193</v>
      </c>
      <c r="GX250" s="21">
        <f>IF(GX$8="",0,GX222*условия!$R$89/365)</f>
        <v>2048.8584474885824</v>
      </c>
      <c r="GY250" s="21">
        <f>IF(GY$8="",0,GY222*условия!$R$89/365)</f>
        <v>2052.0547945205462</v>
      </c>
      <c r="GZ250" s="21">
        <f>IF(GZ$8="",0,GZ222*условия!$R$89/365)</f>
        <v>2055.2511415525096</v>
      </c>
      <c r="HA250" s="21">
        <f>IF(HA$8="",0,HA222*условия!$R$89/365)</f>
        <v>2058.4474885844729</v>
      </c>
      <c r="HB250" s="21">
        <f>IF(HB$8="",0,HB222*условия!$R$89/365)</f>
        <v>2061.6438356164358</v>
      </c>
      <c r="HC250" s="21">
        <f>IF(HC$8="",0,HC222*условия!$R$89/365)</f>
        <v>2064.8401826483991</v>
      </c>
      <c r="HD250" s="21">
        <f>IF(HD$8="",0,HD222*условия!$R$89/365)</f>
        <v>2068.0365296803625</v>
      </c>
      <c r="HE250" s="21">
        <f>IF(HE$8="",0,HE222*условия!$R$89/365)</f>
        <v>2071.2328767123258</v>
      </c>
      <c r="HF250" s="21">
        <f>IF(HF$8="",0,HF222*условия!$R$89/365)</f>
        <v>2074.4292237442892</v>
      </c>
      <c r="HG250" s="21">
        <f>IF(HG$8="",0,HG222*условия!$R$89/365)</f>
        <v>2106.3926940639235</v>
      </c>
      <c r="HH250" s="21">
        <f>IF(HH$8="",0,HH222*условия!$R$89/365)</f>
        <v>2138.3561643835583</v>
      </c>
      <c r="HI250" s="21">
        <f>IF(HI$8="",0,HI222*условия!$R$89/365)</f>
        <v>2170.3196347031926</v>
      </c>
      <c r="HJ250" s="21">
        <f>IF(HJ$8="",0,HJ222*условия!$R$89/365)</f>
        <v>2202.2831050228274</v>
      </c>
      <c r="HK250" s="21">
        <f>IF(HK$8="",0,HK222*условия!$R$89/365)</f>
        <v>2234.2465753424617</v>
      </c>
      <c r="HL250" s="21">
        <f>IF(HL$8="",0,HL222*условия!$R$89/365)</f>
        <v>2237.4429223744251</v>
      </c>
      <c r="HM250" s="21">
        <f>IF(HM$8="",0,HM222*условия!$R$89/365)</f>
        <v>2240.6392694063884</v>
      </c>
      <c r="HN250" s="21">
        <f>IF(HN$8="",0,HN222*условия!$R$89/365)</f>
        <v>2243.8356164383517</v>
      </c>
      <c r="HO250" s="21">
        <f>IF(HO$8="",0,HO222*условия!$R$89/365)</f>
        <v>2247.0319634703151</v>
      </c>
      <c r="HP250" s="21">
        <f>IF(HP$8="",0,HP222*условия!$R$89/365)</f>
        <v>2250.2283105022784</v>
      </c>
      <c r="HQ250" s="21">
        <f>IF(HQ$8="",0,HQ222*условия!$R$89/365)</f>
        <v>2253.4246575342413</v>
      </c>
      <c r="HR250" s="21">
        <f>IF(HR$8="",0,HR222*условия!$R$89/365)</f>
        <v>2256.6210045662046</v>
      </c>
      <c r="HS250" s="21">
        <f>IF(HS$8="",0,HS222*условия!$R$89/365)</f>
        <v>2259.817351598168</v>
      </c>
      <c r="HT250" s="21">
        <f>IF(HT$8="",0,HT222*условия!$R$89/365)</f>
        <v>2263.0136986301318</v>
      </c>
      <c r="HU250" s="21">
        <f>IF(HU$8="",0,HU222*условия!$R$89/365)</f>
        <v>2266.2100456620951</v>
      </c>
      <c r="HV250" s="21">
        <f>IF(HV$8="",0,HV222*условия!$R$89/365)</f>
        <v>2269.406392694058</v>
      </c>
      <c r="HW250" s="21">
        <f>IF(HW$8="",0,HW222*условия!$R$89/365)</f>
        <v>2272.6027397260214</v>
      </c>
      <c r="HX250" s="21">
        <f>IF(HX$8="",0,HX222*условия!$R$89/365)</f>
        <v>2275.7990867579847</v>
      </c>
      <c r="HY250" s="21">
        <f>IF(HY$8="",0,HY222*условия!$R$89/365)</f>
        <v>2278.995433789948</v>
      </c>
      <c r="HZ250" s="21">
        <f>IF(HZ$8="",0,HZ222*условия!$R$89/365)</f>
        <v>2282.1917808219114</v>
      </c>
      <c r="IA250" s="21">
        <f>IF(IA$8="",0,IA222*условия!$R$89/365)</f>
        <v>2285.3881278538743</v>
      </c>
      <c r="IB250" s="21">
        <f>IF(IB$8="",0,IB222*условия!$R$89/365)</f>
        <v>2288.5844748858381</v>
      </c>
      <c r="IC250" s="21">
        <f>IF(IC$8="",0,IC222*условия!$R$89/365)</f>
        <v>2291.7808219178014</v>
      </c>
      <c r="ID250" s="21">
        <f>IF(ID$8="",0,ID222*условия!$R$89/365)</f>
        <v>2294.9771689497647</v>
      </c>
      <c r="IE250" s="21">
        <f>IF(IE$8="",0,IE222*условия!$R$89/365)</f>
        <v>2298.1735159817281</v>
      </c>
      <c r="IF250" s="21">
        <f>IF(IF$8="",0,IF222*условия!$R$89/365)</f>
        <v>2301.369863013691</v>
      </c>
      <c r="IG250" s="21">
        <f>IF(IG$8="",0,IG222*условия!$R$89/365)</f>
        <v>2304.5662100456543</v>
      </c>
      <c r="IH250" s="21">
        <f>IF(IH$8="",0,IH222*условия!$R$89/365)</f>
        <v>2307.7625570776177</v>
      </c>
      <c r="II250" s="21">
        <f>IF(II$8="",0,II222*условия!$R$89/365)</f>
        <v>2310.958904109581</v>
      </c>
      <c r="IJ250" s="21">
        <f>IF(IJ$8="",0,IJ222*условия!$R$89/365)</f>
        <v>2314.1552511415443</v>
      </c>
      <c r="IK250" s="21">
        <f>IF(IK$8="",0,IK222*условия!$R$89/365)</f>
        <v>2317.3515981735077</v>
      </c>
      <c r="IL250" s="21">
        <f>IF(IL$8="",0,IL222*условия!$R$89/365)</f>
        <v>2320.547945205471</v>
      </c>
      <c r="IM250" s="21">
        <f>IF(IM$8="",0,IM222*условия!$R$89/365)</f>
        <v>2323.7442922374344</v>
      </c>
      <c r="IN250" s="21">
        <f>IF(IN$8="",0,IN222*условия!$R$89/365)</f>
        <v>2326.9406392693977</v>
      </c>
      <c r="IO250" s="21">
        <f>IF(IO$8="",0,IO222*условия!$R$89/365)</f>
        <v>2330.136986301361</v>
      </c>
      <c r="IP250" s="21">
        <f>IF(IP$8="",0,IP222*условия!$R$89/365)</f>
        <v>2333.3333333333239</v>
      </c>
      <c r="IQ250" s="21">
        <f>IF(IQ$8="",0,IQ222*условия!$R$89/365)</f>
        <v>2346.1187214611778</v>
      </c>
      <c r="IR250" s="21">
        <f>IF(IR$8="",0,IR222*условия!$R$89/365)</f>
        <v>2358.9041095890316</v>
      </c>
      <c r="IS250" s="21">
        <f>IF(IS$8="",0,IS222*условия!$R$89/365)</f>
        <v>2371.6894977168854</v>
      </c>
      <c r="IT250" s="21">
        <f>IF(IT$8="",0,IT222*условия!$R$89/365)</f>
        <v>2384.4748858447392</v>
      </c>
      <c r="IU250" s="21">
        <f>IF(IU$8="",0,IU222*условия!$R$89/365)</f>
        <v>2397.2602739725926</v>
      </c>
      <c r="IV250" s="21">
        <f>IF(IV$8="",0,IV222*условия!$R$89/365)</f>
        <v>2410.0456621004469</v>
      </c>
      <c r="IW250" s="21">
        <f>IF(IW$8="",0,IW222*условия!$R$89/365)</f>
        <v>2422.8310502283011</v>
      </c>
      <c r="IX250" s="21">
        <f>IF(IX$8="",0,IX222*условия!$R$89/365)</f>
        <v>2403.6529680365202</v>
      </c>
      <c r="IY250" s="21">
        <f>IF(IY$8="",0,IY222*условия!$R$89/365)</f>
        <v>2384.4748858447392</v>
      </c>
      <c r="IZ250" s="21">
        <f>IF(IZ$8="",0,IZ222*условия!$R$89/365)</f>
        <v>2365.2968036529587</v>
      </c>
      <c r="JA250" s="21">
        <f>IF(JA$8="",0,JA222*условия!$R$89/365)</f>
        <v>2346.1187214611778</v>
      </c>
      <c r="JB250" s="21">
        <f>IF(JB$8="",0,JB222*условия!$R$89/365)</f>
        <v>2326.9406392693968</v>
      </c>
      <c r="JC250" s="21">
        <f>IF(JC$8="",0,JC222*условия!$R$89/365)</f>
        <v>2339.7260273972515</v>
      </c>
      <c r="JD250" s="21">
        <f>IF(JD$8="",0,JD222*условия!$R$89/365)</f>
        <v>2352.5114155251053</v>
      </c>
      <c r="JE250" s="21">
        <f>IF(JE$8="",0,JE222*условия!$R$89/365)</f>
        <v>2365.2968036529596</v>
      </c>
      <c r="JF250" s="21">
        <f>IF(JF$8="",0,JF222*условия!$R$89/365)</f>
        <v>2378.0821917808139</v>
      </c>
      <c r="JG250" s="21">
        <f>IF(JG$8="",0,JG222*условия!$R$89/365)</f>
        <v>2390.8675799086682</v>
      </c>
      <c r="JH250" s="21">
        <f>IF(JH$8="",0,JH222*условия!$R$89/365)</f>
        <v>2403.6529680365225</v>
      </c>
      <c r="JI250" s="21">
        <f>IF(JI$8="",0,JI222*условия!$R$89/365)</f>
        <v>2416.4383561643767</v>
      </c>
      <c r="JJ250" s="21">
        <f>IF(JJ$8="",0,JJ222*условия!$R$89/365)</f>
        <v>2429.2237442922305</v>
      </c>
      <c r="JK250" s="21">
        <f>IF(JK$8="",0,JK222*условия!$R$89/365)</f>
        <v>2442.0091324200848</v>
      </c>
      <c r="JL250" s="21">
        <f>IF(JL$8="",0,JL222*условия!$R$89/365)</f>
        <v>2454.7945205479391</v>
      </c>
      <c r="JM250" s="21">
        <f>IF(JM$8="",0,JM222*условия!$R$89/365)</f>
        <v>2467.5799086757934</v>
      </c>
      <c r="JN250" s="21">
        <f>IF(JN$8="",0,JN222*условия!$R$89/365)</f>
        <v>2480.3652968036477</v>
      </c>
      <c r="JO250" s="21">
        <f>IF(JO$8="",0,JO222*условия!$R$89/365)</f>
        <v>2493.1506849315019</v>
      </c>
      <c r="JP250" s="21">
        <f>IF(JP$8="",0,JP222*условия!$R$89/365)</f>
        <v>2505.9360730593562</v>
      </c>
      <c r="JQ250" s="21">
        <f>IF(JQ$8="",0,JQ222*условия!$R$89/365)</f>
        <v>2518.7214611872105</v>
      </c>
      <c r="JR250" s="21">
        <f>IF(JR$8="",0,JR222*условия!$R$89/365)</f>
        <v>2531.5068493150648</v>
      </c>
      <c r="JS250" s="21">
        <f>IF(JS$8="",0,JS222*условия!$R$89/365)</f>
        <v>2544.2922374429186</v>
      </c>
      <c r="JT250" s="21">
        <f>IF(JT$8="",0,JT222*условия!$R$89/365)</f>
        <v>2557.0776255707729</v>
      </c>
      <c r="JU250" s="21">
        <f>IF(JU$8="",0,JU222*условия!$R$89/365)</f>
        <v>2557.0776255707733</v>
      </c>
      <c r="JV250" s="21">
        <f>IF(JV$8="",0,JV222*условия!$R$89/365)</f>
        <v>2557.0776255707742</v>
      </c>
      <c r="JW250" s="21">
        <f>IF(JW$8="",0,JW222*условия!$R$89/365)</f>
        <v>2557.0776255707747</v>
      </c>
      <c r="JX250" s="21">
        <f>IF(JX$8="",0,JX222*условия!$R$89/365)</f>
        <v>2557.0776255707751</v>
      </c>
      <c r="JY250" s="21">
        <f>IF(JY$8="",0,JY222*условия!$R$89/365)</f>
        <v>2557.0776255707756</v>
      </c>
      <c r="JZ250" s="21">
        <f>IF(JZ$8="",0,JZ222*условия!$R$89/365)</f>
        <v>2557.077625570776</v>
      </c>
      <c r="KA250" s="21">
        <f>IF(KA$8="",0,KA222*условия!$R$89/365)</f>
        <v>2557.0776255707765</v>
      </c>
      <c r="KB250" s="21">
        <f>IF(KB$8="",0,KB222*условия!$R$89/365)</f>
        <v>2557.0776255707769</v>
      </c>
      <c r="KC250" s="21">
        <f>IF(KC$8="",0,KC222*условия!$R$89/365)</f>
        <v>2557.0776255707779</v>
      </c>
      <c r="KD250" s="21">
        <f>IF(KD$8="",0,KD222*условия!$R$89/365)</f>
        <v>2557.0776255707779</v>
      </c>
      <c r="KE250" s="21">
        <f>IF(KE$8="",0,KE222*условия!$R$89/365)</f>
        <v>2592.2374429223764</v>
      </c>
      <c r="KF250" s="21">
        <f>IF(KF$8="",0,KF222*условия!$R$89/365)</f>
        <v>2627.397260273975</v>
      </c>
      <c r="KG250" s="21">
        <f>IF(KG$8="",0,KG222*условия!$R$89/365)</f>
        <v>2662.5570776255731</v>
      </c>
      <c r="KH250" s="21">
        <f>IF(KH$8="",0,KH222*условия!$R$89/365)</f>
        <v>2697.7168949771713</v>
      </c>
      <c r="KI250" s="21">
        <f>IF(KI$8="",0,KI222*условия!$R$89/365)</f>
        <v>2732.8767123287698</v>
      </c>
      <c r="KJ250" s="21">
        <f>IF(KJ$8="",0,KJ222*условия!$R$89/365)</f>
        <v>2768.0365296803684</v>
      </c>
      <c r="KK250" s="21">
        <f>IF(KK$8="",0,KK222*условия!$R$89/365)</f>
        <v>2803.1963470319665</v>
      </c>
      <c r="KL250" s="21">
        <f>IF(KL$8="",0,KL222*условия!$R$89/365)</f>
        <v>2838.3561643835646</v>
      </c>
      <c r="KM250" s="21">
        <f>IF(KM$8="",0,KM222*условия!$R$89/365)</f>
        <v>2873.5159817351632</v>
      </c>
      <c r="KN250" s="21">
        <f>IF(KN$8="",0,KN222*условия!$R$89/365)</f>
        <v>2908.6757990867613</v>
      </c>
      <c r="KO250" s="21">
        <f>IF(KO$8="",0,KO222*условия!$R$89/365)</f>
        <v>2943.8356164383599</v>
      </c>
      <c r="KP250" s="21">
        <f>IF(KP$8="",0,KP222*условия!$R$89/365)</f>
        <v>2978.995433789958</v>
      </c>
      <c r="KQ250" s="21">
        <f>IF(KQ$8="",0,KQ222*условия!$R$89/365)</f>
        <v>3014.1552511415566</v>
      </c>
      <c r="KR250" s="21">
        <f>IF(KR$8="",0,KR222*условия!$R$89/365)</f>
        <v>3049.3150684931552</v>
      </c>
      <c r="KS250" s="21">
        <f>IF(KS$8="",0,KS222*условия!$R$89/365)</f>
        <v>3084.4748858447533</v>
      </c>
      <c r="KT250" s="21">
        <f>IF(KT$8="",0,KT222*условия!$R$89/365)</f>
        <v>3119.6347031963519</v>
      </c>
      <c r="KU250" s="21">
        <f>IF(KU$8="",0,KU222*условия!$R$89/365)</f>
        <v>3154.7945205479496</v>
      </c>
      <c r="KV250" s="21">
        <f>IF(KV$8="",0,KV222*условия!$R$89/365)</f>
        <v>3189.9543378995481</v>
      </c>
      <c r="KW250" s="21">
        <f>IF(KW$8="",0,KW222*условия!$R$89/365)</f>
        <v>3225.1141552511467</v>
      </c>
      <c r="KX250" s="21">
        <f>IF(KX$8="",0,KX222*условия!$R$89/365)</f>
        <v>3260.2739726027448</v>
      </c>
      <c r="KY250" s="21">
        <f>IF(KY$8="",0,KY222*условия!$R$89/365)</f>
        <v>3295.4337899543434</v>
      </c>
      <c r="KZ250" s="21">
        <f>IF(KZ$8="",0,KZ222*условия!$R$89/365)</f>
        <v>3330.5936073059415</v>
      </c>
      <c r="LA250" s="21">
        <f>IF(LA$8="",0,LA222*условия!$R$89/365)</f>
        <v>3365.7534246575401</v>
      </c>
      <c r="LB250" s="21">
        <f>IF(LB$8="",0,LB222*условия!$R$89/365)</f>
        <v>3400.9132420091387</v>
      </c>
      <c r="LC250" s="21">
        <f>IF(LC$8="",0,LC222*условия!$R$89/365)</f>
        <v>3436.0730593607364</v>
      </c>
      <c r="LD250" s="21">
        <f>IF(LD$8="",0,LD222*условия!$R$89/365)</f>
        <v>3471.2328767123349</v>
      </c>
      <c r="LE250" s="21">
        <f>IF(LE$8="",0,LE222*условия!$R$89/365)</f>
        <v>3506.392694063934</v>
      </c>
      <c r="LF250" s="21">
        <f>IF(LF$8="",0,LF222*условия!$R$89/365)</f>
        <v>3573.5159817351664</v>
      </c>
      <c r="LG250" s="21">
        <f>IF(LG$8="",0,LG222*условия!$R$89/365)</f>
        <v>3640.6392694063993</v>
      </c>
      <c r="LH250" s="21">
        <f>IF(LH$8="",0,LH222*условия!$R$89/365)</f>
        <v>3707.7625570776322</v>
      </c>
      <c r="LI250" s="21">
        <f>IF(LI$8="",0,LI222*условия!$R$89/365)</f>
        <v>3774.8858447488651</v>
      </c>
      <c r="LJ250" s="21">
        <f>IF(LJ$8="",0,LJ222*условия!$R$89/365)</f>
        <v>3851.5981735159885</v>
      </c>
      <c r="LK250" s="21">
        <f>IF(LK$8="",0,LK222*условия!$R$89/365)</f>
        <v>3896.3470319634771</v>
      </c>
      <c r="LL250" s="21">
        <f>IF(LL$8="",0,LL222*условия!$R$89/365)</f>
        <v>3941.0958904109657</v>
      </c>
      <c r="LM250" s="21">
        <f>IF(LM$8="",0,LM222*условия!$R$89/365)</f>
        <v>3985.8447488584543</v>
      </c>
      <c r="LN250" s="21">
        <f>IF(LN$8="",0,LN222*условия!$R$89/365)</f>
        <v>4030.5936073059434</v>
      </c>
      <c r="LO250" s="21">
        <f>IF(LO$8="",0,LO222*условия!$R$89/365)</f>
        <v>4075.3424657534324</v>
      </c>
      <c r="LP250" s="21">
        <f>IF(LP$8="",0,LP222*условия!$R$89/365)</f>
        <v>4120.091324200921</v>
      </c>
      <c r="LQ250" s="21">
        <f>IF(LQ$8="",0,LQ222*условия!$R$89/365)</f>
        <v>4164.8401826484096</v>
      </c>
      <c r="LR250" s="21">
        <f>IF(LR$8="",0,LR222*условия!$R$89/365)</f>
        <v>4209.5890410958982</v>
      </c>
      <c r="LS250" s="21">
        <f>IF(LS$8="",0,LS222*условия!$R$89/365)</f>
        <v>4254.3378995433868</v>
      </c>
      <c r="LT250" s="21">
        <f>IF(LT$8="",0,LT222*условия!$R$89/365)</f>
        <v>4299.0867579908763</v>
      </c>
      <c r="LU250" s="21">
        <f>IF(LU$8="",0,LU222*условия!$R$89/365)</f>
        <v>4343.835616438364</v>
      </c>
      <c r="LV250" s="21">
        <f>IF(LV$8="",0,LV222*условия!$R$89/365)</f>
        <v>4388.5844748858535</v>
      </c>
      <c r="LW250" s="21">
        <f>IF(LW$8="",0,LW222*условия!$R$89/365)</f>
        <v>4433.3333333333421</v>
      </c>
      <c r="LX250" s="21">
        <f>IF(LX$8="",0,LX222*условия!$R$89/365)</f>
        <v>4478.0821917808307</v>
      </c>
      <c r="LY250" s="21">
        <f>IF(LY$8="",0,LY222*условия!$R$89/365)</f>
        <v>4522.8310502283202</v>
      </c>
      <c r="LZ250" s="21">
        <f>IF(LZ$8="",0,LZ222*условия!$R$89/365)</f>
        <v>4567.5799086758079</v>
      </c>
      <c r="MA250" s="21">
        <f>IF(MA$8="",0,MA222*условия!$R$89/365)</f>
        <v>4612.3287671232974</v>
      </c>
      <c r="MB250" s="21">
        <f>IF(MB$8="",0,MB222*условия!$R$89/365)</f>
        <v>4657.077625570786</v>
      </c>
      <c r="MC250" s="21">
        <f>IF(MC$8="",0,MC222*условия!$R$89/365)</f>
        <v>4701.8264840182746</v>
      </c>
      <c r="MD250" s="21">
        <f>IF(MD$8="",0,MD222*условия!$R$89/365)</f>
        <v>4746.5753424657632</v>
      </c>
      <c r="ME250" s="21">
        <f>IF(ME$8="",0,ME222*условия!$R$89/365)</f>
        <v>4791.3242009132518</v>
      </c>
      <c r="MF250" s="21">
        <f>IF(MF$8="",0,MF222*условия!$R$89/365)</f>
        <v>4836.0730593607404</v>
      </c>
      <c r="MG250" s="21">
        <f>IF(MG$8="",0,MG222*условия!$R$89/365)</f>
        <v>4880.821917808229</v>
      </c>
      <c r="MH250" s="21">
        <f>IF(MH$8="",0,MH222*условия!$R$89/365)</f>
        <v>4925.5707762557176</v>
      </c>
      <c r="MI250" s="21">
        <f>IF(MI$8="",0,MI222*условия!$R$89/365)</f>
        <v>4970.3196347032062</v>
      </c>
      <c r="MJ250" s="21">
        <f>IF(MJ$8="",0,MJ222*условия!$R$89/365)</f>
        <v>5047.0319634703292</v>
      </c>
      <c r="MK250" s="21">
        <f>IF(MK$8="",0,MK222*условия!$R$89/365)</f>
        <v>5123.744292237453</v>
      </c>
      <c r="ML250" s="21">
        <f>IF(ML$8="",0,ML222*условия!$R$89/365)</f>
        <v>5200.4566210045759</v>
      </c>
      <c r="MM250" s="21">
        <f>IF(MM$8="",0,MM222*условия!$R$89/365)</f>
        <v>5277.1689497716989</v>
      </c>
      <c r="MN250" s="21">
        <f>IF(MN$8="",0,MN222*условия!$R$89/365)</f>
        <v>5341.0958904109693</v>
      </c>
      <c r="MO250" s="21">
        <f>IF(MO$8="",0,MO222*условия!$R$89/365)</f>
        <v>5373.0593607306046</v>
      </c>
      <c r="MP250" s="21">
        <f>IF(MP$8="",0,MP222*условия!$R$89/365)</f>
        <v>5405.0228310502398</v>
      </c>
      <c r="MQ250" s="21">
        <f>IF(MQ$8="",0,MQ222*условия!$R$89/365)</f>
        <v>5436.9863013698741</v>
      </c>
      <c r="MR250" s="21">
        <f>IF(MR$8="",0,MR222*условия!$R$89/365)</f>
        <v>5468.9497716895094</v>
      </c>
      <c r="MS250" s="21">
        <f>IF(MS$8="",0,MS222*условия!$R$89/365)</f>
        <v>5500.9132420091446</v>
      </c>
      <c r="MT250" s="21">
        <f>IF(MT$8="",0,MT222*условия!$R$89/365)</f>
        <v>5532.8767123287798</v>
      </c>
      <c r="MU250" s="21">
        <f>IF(MU$8="",0,MU222*условия!$R$89/365)</f>
        <v>5564.8401826484151</v>
      </c>
      <c r="MV250" s="21">
        <f>IF(MV$8="",0,MV222*условия!$R$89/365)</f>
        <v>5596.8036529680494</v>
      </c>
      <c r="MW250" s="21">
        <f>IF(MW$8="",0,MW222*условия!$R$89/365)</f>
        <v>5628.7671232876846</v>
      </c>
      <c r="MX250" s="21">
        <f>IF(MX$8="",0,MX222*условия!$R$89/365)</f>
        <v>5660.7305936073199</v>
      </c>
      <c r="MY250" s="21">
        <f>IF(MY$8="",0,MY222*условия!$R$89/365)</f>
        <v>5692.6940639269551</v>
      </c>
      <c r="MZ250" s="21">
        <f>IF(MZ$8="",0,MZ222*условия!$R$89/365)</f>
        <v>5724.6575342465903</v>
      </c>
      <c r="NA250" s="21">
        <f>IF(NA$8="",0,NA222*условия!$R$89/365)</f>
        <v>5756.6210045662247</v>
      </c>
      <c r="NB250" s="21">
        <f>IF(NB$8="",0,NB222*условия!$R$89/365)</f>
        <v>5788.5844748858608</v>
      </c>
      <c r="NC250" s="21">
        <f>IF(NC$8="",0,NC222*условия!$R$89/365)</f>
        <v>5820.5479452054951</v>
      </c>
      <c r="ND250" s="21">
        <f>IF(ND$8="",0,ND222*условия!$R$89/365)</f>
        <v>5852.5114155251304</v>
      </c>
      <c r="NE250" s="21">
        <f>IF(NE$8="",0,NE222*условия!$R$89/365)</f>
        <v>5884.4748858447647</v>
      </c>
      <c r="NF250" s="21">
        <f>IF(NF$8="",0,NF222*условия!$R$89/365)</f>
        <v>5916.4383561643999</v>
      </c>
      <c r="NG250" s="21">
        <f>IF(NG$8="",0,NG222*условия!$R$89/365)</f>
        <v>5948.4018264840361</v>
      </c>
      <c r="NH250" s="21">
        <f>IF(NH$8="",0,NH222*условия!$R$89/365)</f>
        <v>5980.3652968036704</v>
      </c>
      <c r="NI250" s="21">
        <f>IF(NI$8="",0,NI222*условия!$R$89/365)</f>
        <v>6012.3287671233056</v>
      </c>
      <c r="NJ250" s="21">
        <f>IF(NJ$8="",0,NJ222*условия!$R$89/365)</f>
        <v>6044.2922374429399</v>
      </c>
      <c r="NK250" s="21">
        <f>IF(NK$8="",0,NK222*условия!$R$89/365)</f>
        <v>6076.2557077625752</v>
      </c>
      <c r="NL250" s="21">
        <f>IF(NL$8="",0,NL222*условия!$R$89/365)</f>
        <v>6108.2191780822113</v>
      </c>
      <c r="NM250" s="21">
        <f>IF(NM$8="",0,NM222*условия!$R$89/365)</f>
        <v>6140.1826484018447</v>
      </c>
      <c r="NN250" s="21">
        <f>IF(NN$8="",0,NN222*условия!$R$89/365)</f>
        <v>6172.1461187214809</v>
      </c>
      <c r="NO250" s="21">
        <f>IF(NO$8="",0,NO222*условия!$R$89/365)</f>
        <v>6204.1095890411152</v>
      </c>
      <c r="NP250" s="21">
        <f>IF(NP$8="",0,NP222*условия!$R$89/365)</f>
        <v>6236.0730593607504</v>
      </c>
      <c r="NQ250" s="21">
        <f>IF(NQ$8="",0,NQ222*условия!$R$89/365)</f>
        <v>6232.8767123287871</v>
      </c>
      <c r="NR250" s="21">
        <f>IF(NR$8="",0,NR222*условия!$R$89/365)</f>
        <v>6229.6803652968247</v>
      </c>
      <c r="NS250" s="21">
        <f>IF(NS$8="",0,NS222*условия!$R$89/365)</f>
        <v>6226.4840182648632</v>
      </c>
      <c r="NT250" s="21">
        <f>IF(NT$8="",0,NT222*условия!$R$89/365)</f>
        <v>6223.2876712328998</v>
      </c>
      <c r="NU250" s="21">
        <f>IF(NU$8="",0,NU222*условия!$R$89/365)</f>
        <v>6220.0913242009365</v>
      </c>
      <c r="NV250" s="21">
        <f>IF(NV$8="",0,NV222*условия!$R$89/365)</f>
        <v>6216.894977168974</v>
      </c>
      <c r="NW250" s="21">
        <f>IF(NW$8="",0,NW222*условия!$R$89/365)</f>
        <v>6213.6986301370107</v>
      </c>
      <c r="NX250" s="21">
        <f>IF(NX$8="",0,NX222*условия!$R$89/365)</f>
        <v>6210.5022831050492</v>
      </c>
      <c r="NY250" s="21">
        <f>IF(NY$8="",0,NY222*условия!$R$89/365)</f>
        <v>6207.3059360730858</v>
      </c>
      <c r="NZ250" s="21">
        <f>IF(NZ$8="",0,NZ222*условия!$R$89/365)</f>
        <v>6204.1095890411225</v>
      </c>
      <c r="OA250" s="21">
        <f>IF(OA$8="",0,OA222*условия!$R$89/365)</f>
        <v>6200.9132420091601</v>
      </c>
      <c r="OB250" s="21">
        <f>IF(OB$8="",0,OB222*условия!$R$89/365)</f>
        <v>6197.7168949771967</v>
      </c>
      <c r="OC250" s="21">
        <f>IF(OC$8="",0,OC222*условия!$R$89/365)</f>
        <v>6194.5205479452352</v>
      </c>
      <c r="OD250" s="21">
        <f>IF(OD$8="",0,OD222*условия!$R$89/365)</f>
        <v>6191.3242009132719</v>
      </c>
      <c r="OE250" s="21">
        <f>IF(OE$8="",0,OE222*условия!$R$89/365)</f>
        <v>6188.1278538813085</v>
      </c>
      <c r="OF250" s="21">
        <f>IF(OF$8="",0,OF222*условия!$R$89/365)</f>
        <v>6184.9315068493461</v>
      </c>
      <c r="OG250" s="21">
        <f>IF(OG$8="",0,OG222*условия!$R$89/365)</f>
        <v>6181.7351598173827</v>
      </c>
      <c r="OH250" s="21">
        <f>IF(OH$8="",0,OH222*условия!$R$89/365)</f>
        <v>6178.5388127854212</v>
      </c>
      <c r="OI250" s="21">
        <f>IF(OI$8="",0,OI222*условия!$R$89/365)</f>
        <v>6175.3424657534579</v>
      </c>
      <c r="OJ250" s="21">
        <f>IF(OJ$8="",0,OJ222*условия!$R$89/365)</f>
        <v>6172.1461187214945</v>
      </c>
      <c r="OK250" s="21">
        <f>IF(OK$8="",0,OK222*условия!$R$89/365)</f>
        <v>6168.9497716895321</v>
      </c>
      <c r="OL250" s="21">
        <f>IF(OL$8="",0,OL222*условия!$R$89/365)</f>
        <v>6165.7534246575688</v>
      </c>
      <c r="OM250" s="21">
        <f>IF(OM$8="",0,OM222*условия!$R$89/365)</f>
        <v>6162.5570776256072</v>
      </c>
      <c r="ON250" s="21">
        <f>IF(ON$8="",0,ON222*условия!$R$89/365)</f>
        <v>6159.3607305936439</v>
      </c>
      <c r="OO250" s="21">
        <f>IF(OO$8="",0,OO222*условия!$R$89/365)</f>
        <v>6156.1643835616806</v>
      </c>
      <c r="OP250" s="21">
        <f>IF(OP$8="",0,OP222*условия!$R$89/365)</f>
        <v>6152.9680365297181</v>
      </c>
      <c r="OQ250" s="21">
        <f>IF(OQ$8="",0,OQ222*условия!$R$89/365)</f>
        <v>6149.7716894977548</v>
      </c>
      <c r="OR250" s="21">
        <f>IF(OR$8="",0,OR222*условия!$R$89/365)</f>
        <v>6146.5753424657933</v>
      </c>
      <c r="OS250" s="21">
        <f>IF(OS$8="",0,OS222*условия!$R$89/365)</f>
        <v>6143.3789954338299</v>
      </c>
      <c r="OT250" s="21">
        <f>IF(OT$8="",0,OT222*условия!$R$89/365)</f>
        <v>6140.1826484018666</v>
      </c>
      <c r="OU250" s="21">
        <f>IF(OU$8="",0,OU222*условия!$R$89/365)</f>
        <v>6136.9863013699041</v>
      </c>
      <c r="OV250" s="21">
        <f>IF(OV$8="",0,OV222*условия!$R$89/365)</f>
        <v>6124.2009132420508</v>
      </c>
      <c r="OW250" s="21">
        <f>IF(OW$8="",0,OW222*условия!$R$89/365)</f>
        <v>6111.4155251141983</v>
      </c>
      <c r="OX250" s="21">
        <f>IF(OX$8="",0,OX222*условия!$R$89/365)</f>
        <v>6098.630136986345</v>
      </c>
      <c r="OY250" s="21">
        <f>IF(OY$8="",0,OY222*условия!$R$89/365)</f>
        <v>6085.8447488584916</v>
      </c>
      <c r="OZ250" s="21">
        <f>IF(OZ$8="",0,OZ222*условия!$R$89/365)</f>
        <v>6073.0593607306382</v>
      </c>
      <c r="PA250" s="21">
        <f>IF(PA$8="",0,PA222*условия!$R$89/365)</f>
        <v>6060.2739726027839</v>
      </c>
      <c r="PB250" s="21">
        <f>IF(PB$8="",0,PB222*условия!$R$89/365)</f>
        <v>6047.4885844749324</v>
      </c>
      <c r="PC250" s="21">
        <f>IF(PC$8="",0,PC222*условия!$R$89/365)</f>
        <v>6034.703196347079</v>
      </c>
      <c r="PD250" s="21">
        <f>IF(PD$8="",0,PD222*условия!$R$89/365)</f>
        <v>6021.9178082192257</v>
      </c>
      <c r="PE250" s="21">
        <f>IF(PE$8="",0,PE222*условия!$R$89/365)</f>
        <v>6009.1324200913714</v>
      </c>
      <c r="PF250" s="21">
        <f>IF(PF$8="",0,PF222*условия!$R$89/365)</f>
        <v>5996.347031963518</v>
      </c>
      <c r="PG250" s="21">
        <f>IF(PG$8="",0,PG222*условия!$R$89/365)</f>
        <v>5983.5616438356665</v>
      </c>
      <c r="PH250" s="21">
        <f>IF(PH$8="",0,PH222*условия!$R$89/365)</f>
        <v>5970.7762557078131</v>
      </c>
      <c r="PI250" s="21">
        <f>IF(PI$8="",0,PI222*условия!$R$89/365)</f>
        <v>5957.9908675799588</v>
      </c>
      <c r="PJ250" s="21">
        <f>IF(PJ$8="",0,PJ222*условия!$R$89/365)</f>
        <v>5945.2054794521055</v>
      </c>
      <c r="PK250" s="21">
        <f>IF(PK$8="",0,PK222*условия!$R$89/365)</f>
        <v>5932.4200913242521</v>
      </c>
      <c r="PL250" s="21">
        <f>IF(PL$8="",0,PL222*условия!$R$89/365)</f>
        <v>5919.6347031964006</v>
      </c>
      <c r="PM250" s="21">
        <f>IF(PM$8="",0,PM222*условия!$R$89/365)</f>
        <v>5906.8493150685472</v>
      </c>
      <c r="PN250" s="21">
        <f>IF(PN$8="",0,PN222*условия!$R$89/365)</f>
        <v>5894.0639269406929</v>
      </c>
      <c r="PO250" s="21">
        <f>IF(PO$8="",0,PO222*условия!$R$89/365)</f>
        <v>5881.2785388128395</v>
      </c>
      <c r="PP250" s="21">
        <f>IF(PP$8="",0,PP222*условия!$R$89/365)</f>
        <v>5868.4931506849862</v>
      </c>
      <c r="PQ250" s="21">
        <f>IF(PQ$8="",0,PQ222*условия!$R$89/365)</f>
        <v>5855.7077625571346</v>
      </c>
      <c r="PR250" s="21">
        <f>IF(PR$8="",0,PR222*условия!$R$89/365)</f>
        <v>5842.9223744292804</v>
      </c>
      <c r="PS250" s="21">
        <f>IF(PS$8="",0,PS222*условия!$R$89/365)</f>
        <v>5830.136986301427</v>
      </c>
      <c r="PT250" s="21">
        <f>IF(PT$8="",0,PT222*условия!$R$89/365)</f>
        <v>5817.3515981735736</v>
      </c>
      <c r="PU250" s="21">
        <f>IF(PU$8="",0,PU222*условия!$R$89/365)</f>
        <v>5804.5662100457203</v>
      </c>
      <c r="PV250" s="21">
        <f>IF(PV$8="",0,PV222*условия!$R$89/365)</f>
        <v>5791.7808219178678</v>
      </c>
      <c r="PW250" s="21">
        <f>IF(PW$8="",0,PW222*условия!$R$89/365)</f>
        <v>5778.9954337900144</v>
      </c>
      <c r="PX250" s="21">
        <f>IF(PX$8="",0,PX222*условия!$R$89/365)</f>
        <v>5766.2100456621611</v>
      </c>
      <c r="PY250" s="21">
        <f>IF(PY$8="",0,PY222*условия!$R$89/365)</f>
        <v>5753.4246575343077</v>
      </c>
      <c r="PZ250" s="21">
        <f>IF(PZ$8="",0,PZ222*условия!$R$89/365)</f>
        <v>5753.4246575343077</v>
      </c>
      <c r="QA250" s="21">
        <f>IF(QA$8="",0,QA222*условия!$R$89/365)</f>
        <v>5753.4246575343077</v>
      </c>
      <c r="QB250" s="21">
        <f>IF(QB$8="",0,QB222*условия!$R$89/365)</f>
        <v>5766.2100456621611</v>
      </c>
      <c r="QC250" s="21">
        <f>IF(QC$8="",0,QC222*условия!$R$89/365)</f>
        <v>5778.9954337900144</v>
      </c>
      <c r="QD250" s="21">
        <f>IF(QD$8="",0,QD222*условия!$R$89/365)</f>
        <v>5791.7808219178678</v>
      </c>
      <c r="QE250" s="21">
        <f>IF(QE$8="",0,QE222*условия!$R$89/365)</f>
        <v>5804.5662100457203</v>
      </c>
      <c r="QF250" s="21">
        <f>IF(QF$8="",0,QF222*условия!$R$89/365)</f>
        <v>5817.3515981735736</v>
      </c>
      <c r="QG250" s="21">
        <f>IF(QG$8="",0,QG222*условия!$R$89/365)</f>
        <v>5830.136986301427</v>
      </c>
      <c r="QH250" s="21">
        <f>IF(QH$8="",0,QH222*условия!$R$89/365)</f>
        <v>5842.9223744292804</v>
      </c>
      <c r="QI250" s="21">
        <f>IF(QI$8="",0,QI222*условия!$R$89/365)</f>
        <v>5855.7077625571346</v>
      </c>
      <c r="QJ250" s="21">
        <f>IF(QJ$8="",0,QJ222*условия!$R$89/365)</f>
        <v>5868.4931506849862</v>
      </c>
      <c r="QK250" s="21">
        <f>IF(QK$8="",0,QK222*условия!$R$89/365)</f>
        <v>5881.2785388128395</v>
      </c>
      <c r="QL250" s="21">
        <f>IF(QL$8="",0,QL222*условия!$R$89/365)</f>
        <v>5894.0639269406929</v>
      </c>
      <c r="QM250" s="21">
        <f>IF(QM$8="",0,QM222*условия!$R$89/365)</f>
        <v>5906.8493150685472</v>
      </c>
      <c r="QN250" s="21">
        <f>IF(QN$8="",0,QN222*условия!$R$89/365)</f>
        <v>5919.6347031964006</v>
      </c>
      <c r="QO250" s="21">
        <f>IF(QO$8="",0,QO222*условия!$R$89/365)</f>
        <v>5932.4200913242521</v>
      </c>
      <c r="QP250" s="21">
        <f>IF(QP$8="",0,QP222*условия!$R$89/365)</f>
        <v>5945.2054794521055</v>
      </c>
      <c r="QQ250" s="21">
        <f>IF(QQ$8="",0,QQ222*условия!$R$89/365)</f>
        <v>5957.9908675799588</v>
      </c>
      <c r="QR250" s="21">
        <f>IF(QR$8="",0,QR222*условия!$R$89/365)</f>
        <v>5970.7762557078131</v>
      </c>
      <c r="QS250" s="21">
        <f>IF(QS$8="",0,QS222*условия!$R$89/365)</f>
        <v>5983.5616438356665</v>
      </c>
      <c r="QT250" s="21">
        <f>IF(QT$8="",0,QT222*условия!$R$89/365)</f>
        <v>5996.347031963518</v>
      </c>
      <c r="QU250" s="21">
        <f>IF(QU$8="",0,QU222*условия!$R$89/365)</f>
        <v>6009.1324200913714</v>
      </c>
      <c r="QV250" s="21">
        <f>IF(QV$8="",0,QV222*условия!$R$89/365)</f>
        <v>6021.9178082192257</v>
      </c>
      <c r="QW250" s="21">
        <f>IF(QW$8="",0,QW222*условия!$R$89/365)</f>
        <v>6034.703196347079</v>
      </c>
      <c r="QX250" s="21">
        <f>IF(QX$8="",0,QX222*условия!$R$89/365)</f>
        <v>6047.4885844749324</v>
      </c>
      <c r="QY250" s="21">
        <f>IF(QY$8="",0,QY222*условия!$R$89/365)</f>
        <v>6060.2739726027839</v>
      </c>
      <c r="QZ250" s="21">
        <f>IF(QZ$8="",0,QZ222*условия!$R$89/365)</f>
        <v>6073.0593607306382</v>
      </c>
      <c r="RA250" s="21">
        <f>IF(RA$8="",0,RA222*условия!$R$89/365)</f>
        <v>6085.8447488584916</v>
      </c>
      <c r="RB250" s="21">
        <f>IF(RB$8="",0,RB222*условия!$R$89/365)</f>
        <v>6098.630136986345</v>
      </c>
      <c r="RC250" s="21">
        <f>IF(RC$8="",0,RC222*условия!$R$89/365)</f>
        <v>6111.4155251141983</v>
      </c>
      <c r="RD250" s="21">
        <f>IF(RD$8="",0,RD222*условия!$R$89/365)</f>
        <v>6124.2009132420508</v>
      </c>
      <c r="RE250" s="21">
        <f>IF(RE$8="",0,RE222*условия!$R$89/365)</f>
        <v>6136.9863013699041</v>
      </c>
      <c r="RF250" s="21">
        <f>IF(RF$8="",0,RF222*условия!$R$89/365)</f>
        <v>6149.7716894977575</v>
      </c>
      <c r="RG250" s="21">
        <f>IF(RG$8="",0,RG222*условия!$R$89/365)</f>
        <v>6206.666666666707</v>
      </c>
      <c r="RH250" s="21">
        <f>IF(RH$8="",0,RH222*условия!$R$89/365)</f>
        <v>6263.5616438356556</v>
      </c>
      <c r="RI250" s="21">
        <f>IF(RI$8="",0,RI222*условия!$R$89/365)</f>
        <v>6320.4566210046041</v>
      </c>
      <c r="RJ250" s="21">
        <f>IF(RJ$8="",0,RJ222*условия!$R$89/365)</f>
        <v>6377.3515981735536</v>
      </c>
      <c r="RK250" s="21">
        <f>IF(RK$8="",0,RK222*условия!$R$89/365)</f>
        <v>6434.2465753425031</v>
      </c>
      <c r="RL250" s="21">
        <f>IF(RL$8="",0,RL222*условия!$R$89/365)</f>
        <v>6491.1415525114517</v>
      </c>
      <c r="RM250" s="21">
        <f>IF(RM$8="",0,RM222*условия!$R$89/365)</f>
        <v>6548.0365296804011</v>
      </c>
      <c r="RN250" s="21">
        <f>IF(RN$8="",0,RN222*условия!$R$89/365)</f>
        <v>6604.9315068493497</v>
      </c>
      <c r="RO250" s="21">
        <f>IF(RO$8="",0,RO222*условия!$R$89/365)</f>
        <v>6661.8264840182992</v>
      </c>
      <c r="RP250" s="21">
        <f>IF(RP$8="",0,RP222*условия!$R$89/365)</f>
        <v>6718.7214611872478</v>
      </c>
      <c r="RQ250" s="21">
        <f>IF(RQ$8="",0,RQ222*условия!$R$89/365)</f>
        <v>6775.6164383561972</v>
      </c>
      <c r="RR250" s="21">
        <f>IF(RR$8="",0,RR222*условия!$R$89/365)</f>
        <v>6832.5114155251467</v>
      </c>
      <c r="RS250" s="21">
        <f>IF(RS$8="",0,RS222*условия!$R$89/365)</f>
        <v>6889.4063926940962</v>
      </c>
      <c r="RT250" s="21">
        <f>IF(RT$8="",0,RT222*условия!$R$89/365)</f>
        <v>6946.3013698630439</v>
      </c>
      <c r="RU250" s="21">
        <f>IF(RU$8="",0,RU222*условия!$R$89/365)</f>
        <v>7003.1963470319934</v>
      </c>
      <c r="RV250" s="21">
        <f>IF(RV$8="",0,RV222*условия!$R$89/365)</f>
        <v>7060.0913242009428</v>
      </c>
      <c r="RW250" s="21">
        <f>IF(RW$8="",0,RW222*условия!$R$89/365)</f>
        <v>7116.9863013698923</v>
      </c>
      <c r="RX250" s="21">
        <f>IF(RX$8="",0,RX222*условия!$R$89/365)</f>
        <v>7173.8812785388418</v>
      </c>
      <c r="RY250" s="21">
        <f>IF(RY$8="",0,RY222*условия!$R$89/365)</f>
        <v>7230.7762557077895</v>
      </c>
      <c r="RZ250" s="21">
        <f>IF(RZ$8="",0,RZ222*условия!$R$89/365)</f>
        <v>7287.6712328767389</v>
      </c>
      <c r="SA250" s="21">
        <f>IF(SA$8="",0,SA222*условия!$R$89/365)</f>
        <v>7344.5662100456884</v>
      </c>
      <c r="SB250" s="21">
        <f>IF(SB$8="",0,SB222*условия!$R$89/365)</f>
        <v>7401.4611872146379</v>
      </c>
      <c r="SC250" s="21">
        <f>IF(SC$8="",0,SC222*условия!$R$89/365)</f>
        <v>7458.3561643835874</v>
      </c>
      <c r="SD250" s="21">
        <f>IF(SD$8="",0,SD222*условия!$R$89/365)</f>
        <v>7515.251141552535</v>
      </c>
      <c r="SE250" s="21">
        <f>IF(SE$8="",0,SE222*условия!$R$89/365)</f>
        <v>7572.1461187214845</v>
      </c>
      <c r="SF250" s="21">
        <f>IF(SF$8="",0,SF222*условия!$R$89/365)</f>
        <v>7629.041095890434</v>
      </c>
      <c r="SG250" s="21">
        <f>IF(SG$8="",0,SG222*условия!$R$89/365)</f>
        <v>7685.9360730593835</v>
      </c>
      <c r="SH250" s="21">
        <f>IF(SH$8="",0,SH222*условия!$R$89/365)</f>
        <v>7742.831050228333</v>
      </c>
      <c r="SI250" s="21">
        <f>IF(SI$8="",0,SI222*условия!$R$89/365)</f>
        <v>7799.7260273972806</v>
      </c>
      <c r="SJ250" s="21">
        <f>IF(SJ$8="",0,SJ222*условия!$R$89/365)</f>
        <v>7856.6210045662301</v>
      </c>
      <c r="SK250" s="21">
        <f>IF(SK$8="",0,SK222*условия!$R$89/365)</f>
        <v>7919.2694063927138</v>
      </c>
      <c r="SL250" s="21">
        <f>IF(SL$8="",0,SL222*условия!$R$89/365)</f>
        <v>7981.9178082191975</v>
      </c>
      <c r="SM250" s="21">
        <f>IF(SM$8="",0,SM222*условия!$R$89/365)</f>
        <v>8044.5662100456811</v>
      </c>
      <c r="SN250" s="21">
        <f>IF(SN$8="",0,SN222*условия!$R$89/365)</f>
        <v>8107.214611872163</v>
      </c>
      <c r="SO250" s="21">
        <f>IF(SO$8="",0,SO222*условия!$R$89/365)</f>
        <v>8169.8630136986467</v>
      </c>
      <c r="SP250" s="21">
        <f>IF(SP$8="",0,SP222*условия!$R$89/365)</f>
        <v>8232.5114155251304</v>
      </c>
      <c r="SQ250" s="21">
        <f>IF(SQ$8="",0,SQ222*условия!$R$89/365)</f>
        <v>8295.159817351614</v>
      </c>
      <c r="SR250" s="21">
        <f>IF(SR$8="",0,SR222*условия!$R$89/365)</f>
        <v>8357.8082191780977</v>
      </c>
      <c r="SS250" s="21">
        <f>IF(SS$8="",0,SS222*условия!$R$89/365)</f>
        <v>8420.4566210045796</v>
      </c>
      <c r="ST250" s="21">
        <f>IF(ST$8="",0,ST222*условия!$R$89/365)</f>
        <v>8483.1050228310633</v>
      </c>
      <c r="SU250" s="21">
        <f>IF(SU$8="",0,SU222*условия!$R$89/365)</f>
        <v>8545.7534246575469</v>
      </c>
      <c r="SV250" s="21">
        <f>IF(SV$8="",0,SV222*условия!$R$89/365)</f>
        <v>8608.4018264840306</v>
      </c>
      <c r="SW250" s="21">
        <f>IF(SW$8="",0,SW222*условия!$R$89/365)</f>
        <v>8671.0502283105143</v>
      </c>
      <c r="SX250" s="21">
        <f>IF(SX$8="",0,SX222*условия!$R$89/365)</f>
        <v>8733.6986301369961</v>
      </c>
      <c r="SY250" s="21">
        <f>IF(SY$8="",0,SY222*условия!$R$89/365)</f>
        <v>8796.3470319634798</v>
      </c>
      <c r="SZ250" s="21">
        <f>IF(SZ$8="",0,SZ222*условия!$R$89/365)</f>
        <v>8858.9954337899635</v>
      </c>
      <c r="TA250" s="21">
        <f>IF(TA$8="",0,TA222*условия!$R$89/365)</f>
        <v>8921.6438356164472</v>
      </c>
      <c r="TB250" s="21">
        <f>IF(TB$8="",0,TB222*условия!$R$89/365)</f>
        <v>8984.2922374429309</v>
      </c>
      <c r="TC250" s="21">
        <f>IF(TC$8="",0,TC222*условия!$R$89/365)</f>
        <v>9046.9406392694127</v>
      </c>
      <c r="TD250" s="21">
        <f>IF(TD$8="",0,TD222*условия!$R$89/365)</f>
        <v>9109.5890410958964</v>
      </c>
      <c r="TE250" s="21">
        <f>IF(TE$8="",0,TE222*условия!$R$89/365)</f>
        <v>9172.2374429223801</v>
      </c>
      <c r="TF250" s="21">
        <f>IF(TF$8="",0,TF222*условия!$R$89/365)</f>
        <v>9234.8858447488637</v>
      </c>
      <c r="TG250" s="21">
        <f>IF(TG$8="",0,TG222*условия!$R$89/365)</f>
        <v>9297.5342465753474</v>
      </c>
      <c r="TH250" s="21">
        <f>IF(TH$8="",0,TH222*условия!$R$89/365)</f>
        <v>9360.1826484018293</v>
      </c>
      <c r="TI250" s="21">
        <f>IF(TI$8="",0,TI222*условия!$R$89/365)</f>
        <v>9422.831050228313</v>
      </c>
      <c r="TJ250" s="21">
        <f>IF(TJ$8="",0,TJ222*условия!$R$89/365)</f>
        <v>9485.4794520547966</v>
      </c>
      <c r="TK250" s="21">
        <f>IF(TK$8="",0,TK222*условия!$R$89/365)</f>
        <v>9548.1278538812803</v>
      </c>
      <c r="TL250" s="21">
        <f>IF(TL$8="",0,TL222*условия!$R$89/365)</f>
        <v>9610.776255707764</v>
      </c>
      <c r="TM250" s="21">
        <f>IF(TM$8="",0,TM222*условия!$R$89/365)</f>
        <v>9673.4246575342459</v>
      </c>
      <c r="TN250" s="21">
        <f>IF(TN$8="",0,TN222*условия!$R$89/365)</f>
        <v>9723.2876712328762</v>
      </c>
      <c r="TO250" s="21">
        <f>IF(TO$8="",0,TO222*условия!$R$89/365)</f>
        <v>9773.1506849315065</v>
      </c>
      <c r="TP250" s="21">
        <f>IF(TP$8="",0,TP222*условия!$R$89/365)</f>
        <v>9784.6575342465749</v>
      </c>
      <c r="TQ250" s="21">
        <f>IF(TQ$8="",0,TQ222*условия!$R$89/365)</f>
        <v>9796.1643835616433</v>
      </c>
      <c r="TR250" s="21">
        <f>IF(TR$8="",0,TR222*условия!$R$89/365)</f>
        <v>9807.6712328767117</v>
      </c>
      <c r="TS250" s="21">
        <f>IF(TS$8="",0,TS222*условия!$R$89/365)</f>
        <v>9819.17808219178</v>
      </c>
      <c r="TT250" s="21">
        <f>IF(TT$8="",0,TT222*условия!$R$89/365)</f>
        <v>9830.6849315068484</v>
      </c>
      <c r="TU250" s="21">
        <f>IF(TU$8="",0,TU222*условия!$R$89/365)</f>
        <v>9842.1917808219187</v>
      </c>
      <c r="TV250" s="21">
        <f>IF(TV$8="",0,TV222*условия!$R$89/365)</f>
        <v>9853.698630136987</v>
      </c>
      <c r="TW250" s="21">
        <f>IF(TW$8="",0,TW222*условия!$R$89/365)</f>
        <v>9865.2054794520554</v>
      </c>
      <c r="TX250" s="21">
        <f>IF(TX$8="",0,TX222*условия!$R$89/365)</f>
        <v>9876.7123287671238</v>
      </c>
      <c r="TY250" s="21">
        <f>IF(TY$8="",0,TY222*условия!$R$89/365)</f>
        <v>9888.2191780821922</v>
      </c>
      <c r="TZ250" s="21">
        <f>IF(TZ$8="",0,TZ222*условия!$R$89/365)</f>
        <v>9899.7260273972606</v>
      </c>
      <c r="UA250" s="21">
        <f>IF(UA$8="",0,UA222*условия!$R$89/365)</f>
        <v>9911.232876712329</v>
      </c>
      <c r="UB250" s="21">
        <f>IF(UB$8="",0,UB222*условия!$R$89/365)</f>
        <v>9922.7397260273974</v>
      </c>
      <c r="UC250" s="21">
        <f>IF(UC$8="",0,UC222*условия!$R$89/365)</f>
        <v>9934.2465753424658</v>
      </c>
      <c r="UD250" s="21">
        <f>IF(UD$8="",0,UD222*условия!$R$89/365)</f>
        <v>9945.7534246575342</v>
      </c>
      <c r="UE250" s="21">
        <f>IF(UE$8="",0,UE222*условия!$R$89/365)</f>
        <v>9957.2602739726026</v>
      </c>
      <c r="UF250" s="21">
        <f>IF(UF$8="",0,UF222*условия!$R$89/365)</f>
        <v>9968.767123287671</v>
      </c>
      <c r="UG250" s="21">
        <f>IF(UG$8="",0,UG222*условия!$R$89/365)</f>
        <v>9980.2739726027394</v>
      </c>
      <c r="UH250" s="21">
        <f>IF(UH$8="",0,UH222*условия!$R$89/365)</f>
        <v>9991.7808219178078</v>
      </c>
      <c r="UI250" s="21">
        <f>IF(UI$8="",0,UI222*условия!$R$89/365)</f>
        <v>10003.287671232876</v>
      </c>
      <c r="UJ250" s="21">
        <f>IF(UJ$8="",0,UJ222*условия!$R$89/365)</f>
        <v>10014.794520547945</v>
      </c>
      <c r="UK250" s="21">
        <f>IF(UK$8="",0,UK222*условия!$R$89/365)</f>
        <v>10026.301369863013</v>
      </c>
      <c r="UL250" s="21">
        <f>IF(UL$8="",0,UL222*условия!$R$89/365)</f>
        <v>10037.808219178081</v>
      </c>
      <c r="UM250" s="21">
        <f>IF(UM$8="",0,UM222*условия!$R$89/365)</f>
        <v>10049.315068493152</v>
      </c>
      <c r="UN250" s="21">
        <f>IF(UN$8="",0,UN222*условия!$R$89/365)</f>
        <v>10060.82191780822</v>
      </c>
      <c r="UO250" s="21">
        <f>IF(UO$8="",0,UO222*условия!$R$89/365)</f>
        <v>10072.328767123288</v>
      </c>
      <c r="UP250" s="21">
        <f>IF(UP$8="",0,UP222*условия!$R$89/365)</f>
        <v>10083.835616438357</v>
      </c>
      <c r="UQ250" s="21">
        <f>IF(UQ$8="",0,UQ222*условия!$R$89/365)</f>
        <v>10095.342465753425</v>
      </c>
      <c r="UR250" s="21">
        <f>IF(UR$8="",0,UR222*условия!$R$89/365)</f>
        <v>10106.849315068494</v>
      </c>
      <c r="US250" s="21">
        <f>IF(US$8="",0,US222*условия!$R$89/365)</f>
        <v>10074.246575342466</v>
      </c>
      <c r="UT250" s="21">
        <f>IF(UT$8="",0,UT222*условия!$R$89/365)</f>
        <v>10045.479452054795</v>
      </c>
      <c r="UU250" s="21">
        <f>IF(UU$8="",0,UU222*условия!$R$89/365)</f>
        <v>10016.712328767124</v>
      </c>
      <c r="UV250" s="21">
        <f>IF(UV$8="",0,UV222*условия!$R$89/365)</f>
        <v>9987.9452054794529</v>
      </c>
      <c r="UW250" s="21">
        <f>IF(UW$8="",0,UW222*условия!$R$89/365)</f>
        <v>9959.17808219178</v>
      </c>
      <c r="UX250" s="21">
        <f>IF(UX$8="",0,UX222*условия!$R$89/365)</f>
        <v>9930.4109589041091</v>
      </c>
      <c r="UY250" s="21">
        <f>IF(UY$8="",0,UY222*условия!$R$89/365)</f>
        <v>9901.6438356164381</v>
      </c>
      <c r="UZ250" s="21">
        <f>IF(UZ$8="",0,UZ222*условия!$R$89/365)</f>
        <v>9872.8767123287671</v>
      </c>
      <c r="VA250" s="21">
        <f>IF(VA$8="",0,VA222*условия!$R$89/365)</f>
        <v>9844.1095890410961</v>
      </c>
      <c r="VB250" s="21">
        <f>IF(VB$8="",0,VB222*условия!$R$89/365)</f>
        <v>9815.3424657534251</v>
      </c>
      <c r="VC250" s="21">
        <f>IF(VC$8="",0,VC222*условия!$R$89/365)</f>
        <v>9786.5753424657541</v>
      </c>
      <c r="VD250" s="21">
        <f>IF(VD$8="",0,VD222*условия!$R$89/365)</f>
        <v>9757.8082191780813</v>
      </c>
      <c r="VE250" s="21">
        <f>IF(VE$8="",0,VE222*условия!$R$89/365)</f>
        <v>9729.0410958904104</v>
      </c>
      <c r="VF250" s="21">
        <f>IF(VF$8="",0,VF222*условия!$R$89/365)</f>
        <v>9700.2739726027394</v>
      </c>
      <c r="VG250" s="21">
        <f>IF(VG$8="",0,VG222*условия!$R$89/365)</f>
        <v>9671.5068493150684</v>
      </c>
      <c r="VH250" s="21">
        <f>IF(VH$8="",0,VH222*условия!$R$89/365)</f>
        <v>9642.7397260273974</v>
      </c>
      <c r="VI250" s="21">
        <f>IF(VI$8="",0,VI222*условия!$R$89/365)</f>
        <v>9613.9726027397264</v>
      </c>
      <c r="VJ250" s="21">
        <f>IF(VJ$8="",0,VJ222*условия!$R$89/365)</f>
        <v>9585.2054794520554</v>
      </c>
      <c r="VK250" s="21">
        <f>IF(VK$8="",0,VK222*условия!$R$89/365)</f>
        <v>9556.4383561643845</v>
      </c>
      <c r="VL250" s="21">
        <f>IF(VL$8="",0,VL222*условия!$R$89/365)</f>
        <v>9527.6712328767117</v>
      </c>
      <c r="VM250" s="21">
        <f>IF(VM$8="",0,VM222*условия!$R$89/365)</f>
        <v>9498.9041095890407</v>
      </c>
      <c r="VN250" s="21">
        <f>IF(VN$8="",0,VN222*условия!$R$89/365)</f>
        <v>9470.1369863013697</v>
      </c>
      <c r="VO250" s="21">
        <f>IF(VO$8="",0,VO222*условия!$R$89/365)</f>
        <v>9441.3698630136987</v>
      </c>
      <c r="VP250" s="21">
        <f>IF(VP$8="",0,VP222*условия!$R$89/365)</f>
        <v>9412.6027397260277</v>
      </c>
      <c r="VQ250" s="21">
        <f>IF(VQ$8="",0,VQ222*условия!$R$89/365)</f>
        <v>9383.8356164383567</v>
      </c>
      <c r="VR250" s="21">
        <f>IF(VR$8="",0,VR222*условия!$R$89/365)</f>
        <v>9355.0684931506858</v>
      </c>
      <c r="VS250" s="21">
        <f>IF(VS$8="",0,VS222*условия!$R$89/365)</f>
        <v>9326.301369863013</v>
      </c>
      <c r="VT250" s="21">
        <f>IF(VT$8="",0,VT222*условия!$R$89/365)</f>
        <v>9297.534246575342</v>
      </c>
      <c r="VU250" s="21">
        <f>IF(VU$8="",0,VU222*условия!$R$89/365)</f>
        <v>9268.767123287671</v>
      </c>
      <c r="VV250" s="21">
        <f>IF(VV$8="",0,VV222*условия!$R$89/365)</f>
        <v>9240</v>
      </c>
      <c r="VW250" s="21">
        <f>IF(VW$8="",0,VW222*условия!$R$89/365)</f>
        <v>9205.4794520547948</v>
      </c>
      <c r="VX250" s="21">
        <f>IF(VX$8="",0,VX222*условия!$R$89/365)</f>
        <v>9170.9589041095896</v>
      </c>
      <c r="VY250" s="21">
        <f>IF(VY$8="",0,VY222*условия!$R$89/365)</f>
        <v>9159.4520547945212</v>
      </c>
      <c r="VZ250" s="21">
        <f>IF(VZ$8="",0,VZ222*условия!$R$89/365)</f>
        <v>9147.9452054794529</v>
      </c>
      <c r="WA250" s="21">
        <f>IF(WA$8="",0,WA222*условия!$R$89/365)</f>
        <v>9136.4383561643845</v>
      </c>
      <c r="WB250" s="21">
        <f>IF(WB$8="",0,WB222*условия!$R$89/365)</f>
        <v>9124.9315068493142</v>
      </c>
      <c r="WC250" s="21">
        <f>IF(WC$8="",0,WC222*условия!$R$89/365)</f>
        <v>9113.4246575342459</v>
      </c>
      <c r="WD250" s="21">
        <f>IF(WD$8="",0,WD222*условия!$R$89/365)</f>
        <v>9101.9178082191775</v>
      </c>
      <c r="WE250" s="21">
        <f>IF(WE$8="",0,WE222*условия!$R$89/365)</f>
        <v>9090.4109589041091</v>
      </c>
      <c r="WF250" s="21">
        <f>IF(WF$8="",0,WF222*условия!$R$89/365)</f>
        <v>9078.9041095890407</v>
      </c>
      <c r="WG250" s="21">
        <f>IF(WG$8="",0,WG222*условия!$R$89/365)</f>
        <v>9067.3972602739723</v>
      </c>
      <c r="WH250" s="21">
        <f>IF(WH$8="",0,WH222*условия!$R$89/365)</f>
        <v>9055.8904109589039</v>
      </c>
      <c r="WI250" s="21">
        <f>IF(WI$8="",0,WI222*условия!$R$89/365)</f>
        <v>9044.3835616438355</v>
      </c>
      <c r="WJ250" s="21">
        <f>IF(WJ$8="",0,WJ222*условия!$R$89/365)</f>
        <v>9032.8767123287671</v>
      </c>
      <c r="WK250" s="21">
        <f>IF(WK$8="",0,WK222*условия!$R$89/365)</f>
        <v>9021.3698630136987</v>
      </c>
      <c r="WL250" s="21">
        <f>IF(WL$8="",0,WL222*условия!$R$89/365)</f>
        <v>9009.8630136986303</v>
      </c>
      <c r="WM250" s="21">
        <f>IF(WM$8="",0,WM222*условия!$R$89/365)</f>
        <v>8998.3561643835619</v>
      </c>
      <c r="WN250" s="21">
        <f>IF(WN$8="",0,WN222*условия!$R$89/365)</f>
        <v>8986.8493150684935</v>
      </c>
      <c r="WO250" s="21">
        <f>IF(WO$8="",0,WO222*условия!$R$89/365)</f>
        <v>8975.3424657534251</v>
      </c>
      <c r="WP250" s="21">
        <f>IF(WP$8="",0,WP222*условия!$R$89/365)</f>
        <v>8963.8356164383567</v>
      </c>
      <c r="WQ250" s="21">
        <f>IF(WQ$8="",0,WQ222*условия!$R$89/365)</f>
        <v>8952.3287671232883</v>
      </c>
      <c r="WR250" s="21">
        <f>IF(WR$8="",0,WR222*условия!$R$89/365)</f>
        <v>8940.82191780822</v>
      </c>
      <c r="WS250" s="21">
        <f>IF(WS$8="",0,WS222*условия!$R$89/365)</f>
        <v>8929.3150684931516</v>
      </c>
      <c r="WT250" s="21">
        <f>IF(WT$8="",0,WT222*условия!$R$89/365)</f>
        <v>8917.8082191780813</v>
      </c>
      <c r="WU250" s="21">
        <f>IF(WU$8="",0,WU222*условия!$R$89/365)</f>
        <v>8906.301369863013</v>
      </c>
      <c r="WV250" s="21">
        <f>IF(WV$8="",0,WV222*условия!$R$89/365)</f>
        <v>8894.7945205479446</v>
      </c>
      <c r="WW250" s="21">
        <f>IF(WW$8="",0,WW222*условия!$R$89/365)</f>
        <v>8883.2876712328762</v>
      </c>
      <c r="WX250" s="21">
        <f>IF(WX$8="",0,WX222*условия!$R$89/365)</f>
        <v>8871.7808219178078</v>
      </c>
      <c r="WY250" s="21">
        <f>IF(WY$8="",0,WY222*условия!$R$89/365)</f>
        <v>8860.2739726027394</v>
      </c>
      <c r="WZ250" s="21">
        <f>IF(WZ$8="",0,WZ222*условия!$R$89/365)</f>
        <v>8848.767123287671</v>
      </c>
      <c r="XA250" s="21">
        <f>IF(XA$8="",0,XA222*условия!$R$89/365)</f>
        <v>8837.2602739726026</v>
      </c>
      <c r="XB250" s="21">
        <f>IF(XB$8="",0,XB222*условия!$R$89/365)</f>
        <v>8864.1095890410961</v>
      </c>
      <c r="XC250" s="21">
        <f>IF(XC$8="",0,XC222*условия!$R$89/365)</f>
        <v>8890.9589041095896</v>
      </c>
      <c r="XD250" s="21">
        <f>IF(XD$8="",0,XD222*условия!$R$89/365)</f>
        <v>8917.8082191780813</v>
      </c>
      <c r="XE250" s="21">
        <f>IF(XE$8="",0,XE222*условия!$R$89/365)</f>
        <v>8944.6575342465749</v>
      </c>
      <c r="XF250" s="21">
        <f>IF(XF$8="",0,XF222*условия!$R$89/365)</f>
        <v>8971.5068493150684</v>
      </c>
      <c r="XG250" s="21">
        <f>IF(XG$8="",0,XG222*условия!$R$89/365)</f>
        <v>8998.3561643835619</v>
      </c>
      <c r="XH250" s="21">
        <f>IF(XH$8="",0,XH222*условия!$R$89/365)</f>
        <v>9025.2054794520554</v>
      </c>
      <c r="XI250" s="21">
        <f>IF(XI$8="",0,XI222*условия!$R$89/365)</f>
        <v>9052.0547945205471</v>
      </c>
      <c r="XJ250" s="21">
        <f>IF(XJ$8="",0,XJ222*условия!$R$89/365)</f>
        <v>9078.9041095890407</v>
      </c>
      <c r="XK250" s="21">
        <f>IF(XK$8="",0,XK222*условия!$R$89/365)</f>
        <v>9105.7534246575342</v>
      </c>
      <c r="XL250" s="21">
        <f>IF(XL$8="",0,XL222*условия!$R$89/365)</f>
        <v>9132.6027397260277</v>
      </c>
      <c r="XM250" s="21">
        <f>IF(XM$8="",0,XM222*условия!$R$89/365)</f>
        <v>9159.4520547945212</v>
      </c>
      <c r="XN250" s="21">
        <f>IF(XN$8="",0,XN222*условия!$R$89/365)</f>
        <v>9186.301369863013</v>
      </c>
      <c r="XO250" s="21">
        <f>IF(XO$8="",0,XO222*условия!$R$89/365)</f>
        <v>9213.1506849315065</v>
      </c>
      <c r="XP250" s="21">
        <f>IF(XP$8="",0,XP222*условия!$R$89/365)</f>
        <v>9240</v>
      </c>
      <c r="XQ250" s="21">
        <f>IF(XQ$8="",0,XQ222*условия!$R$89/365)</f>
        <v>9266.8493150684935</v>
      </c>
      <c r="XR250" s="21">
        <f>IF(XR$8="",0,XR222*условия!$R$89/365)</f>
        <v>9293.698630136987</v>
      </c>
      <c r="XS250" s="21">
        <f>IF(XS$8="",0,XS222*условия!$R$89/365)</f>
        <v>9320.5479452054788</v>
      </c>
      <c r="XT250" s="21">
        <f>IF(XT$8="",0,XT222*условия!$R$89/365)</f>
        <v>9347.3972602739723</v>
      </c>
      <c r="XU250" s="21">
        <f>IF(XU$8="",0,XU222*условия!$R$89/365)</f>
        <v>9374.2465753424658</v>
      </c>
      <c r="XV250" s="21">
        <f>IF(XV$8="",0,XV222*условия!$R$89/365)</f>
        <v>9401.0958904109593</v>
      </c>
      <c r="XW250" s="21">
        <f>IF(XW$8="",0,XW222*условия!$R$89/365)</f>
        <v>9427.9452054794529</v>
      </c>
      <c r="XX250" s="21">
        <f>IF(XX$8="",0,XX222*условия!$R$89/365)</f>
        <v>9454.7945205479446</v>
      </c>
      <c r="XY250" s="21">
        <f>IF(XY$8="",0,XY222*условия!$R$89/365)</f>
        <v>9481.6438356164381</v>
      </c>
      <c r="XZ250" s="21">
        <f>IF(XZ$8="",0,XZ222*условия!$R$89/365)</f>
        <v>9508.4931506849316</v>
      </c>
      <c r="YA250" s="21">
        <f>IF(YA$8="",0,YA222*условия!$R$89/365)</f>
        <v>9535.3424657534251</v>
      </c>
      <c r="YB250" s="21">
        <f>IF(YB$8="",0,YB222*условия!$R$89/365)</f>
        <v>9562.1917808219187</v>
      </c>
      <c r="YC250" s="21">
        <f>IF(YC$8="",0,YC222*условия!$R$89/365)</f>
        <v>9589.0410958904104</v>
      </c>
      <c r="YD250" s="21">
        <f>IF(YD$8="",0,YD222*условия!$R$89/365)</f>
        <v>9615.8904109589039</v>
      </c>
      <c r="YE250" s="21">
        <f>IF(YE$8="",0,YE222*условия!$R$89/365)</f>
        <v>9642.7397260273974</v>
      </c>
      <c r="YF250" s="21">
        <f>IF(YF$8="",0,YF222*условия!$R$89/365)</f>
        <v>9636.9863013698632</v>
      </c>
      <c r="YG250" s="21">
        <f>IF(YG$8="",0,YG222*условия!$R$89/365)</f>
        <v>9631.232876712329</v>
      </c>
      <c r="YH250" s="21">
        <f>IF(YH$8="",0,YH222*условия!$R$89/365)</f>
        <v>9625.4794520547948</v>
      </c>
      <c r="YI250" s="21">
        <f>IF(YI$8="",0,YI222*условия!$R$89/365)</f>
        <v>9619.7260273972606</v>
      </c>
      <c r="YJ250" s="21">
        <f>IF(YJ$8="",0,YJ222*условия!$R$89/365)</f>
        <v>9613.9726027397264</v>
      </c>
      <c r="YK250" s="21">
        <f>IF(YK$8="",0,YK222*условия!$R$89/365)</f>
        <v>9608.2191780821922</v>
      </c>
      <c r="YL250" s="21">
        <f>IF(YL$8="",0,YL222*условия!$R$89/365)</f>
        <v>9602.465753424658</v>
      </c>
      <c r="YM250" s="21">
        <f>IF(YM$8="",0,YM222*условия!$R$89/365)</f>
        <v>9596.7123287671238</v>
      </c>
      <c r="YN250" s="21">
        <f>IF(YN$8="",0,YN222*условия!$R$89/365)</f>
        <v>9590.9589041095896</v>
      </c>
      <c r="YO250" s="21">
        <f>IF(YO$8="",0,YO222*условия!$R$89/365)</f>
        <v>9585.2054794520554</v>
      </c>
      <c r="YP250" s="21">
        <f>IF(YP$8="",0,YP222*условия!$R$89/365)</f>
        <v>9579.4520547945212</v>
      </c>
      <c r="YQ250" s="21">
        <f>IF(YQ$8="",0,YQ222*условия!$R$89/365)</f>
        <v>9573.698630136987</v>
      </c>
      <c r="YR250" s="21">
        <f>IF(YR$8="",0,YR222*условия!$R$89/365)</f>
        <v>9567.9452054794529</v>
      </c>
      <c r="YS250" s="21">
        <f>IF(YS$8="",0,YS222*условия!$R$89/365)</f>
        <v>9562.1917808219187</v>
      </c>
      <c r="YT250" s="21">
        <f>IF(YT$8="",0,YT222*условия!$R$89/365)</f>
        <v>9556.4383561643845</v>
      </c>
      <c r="YU250" s="21">
        <f>IF(YU$8="",0,YU222*условия!$R$89/365)</f>
        <v>9550.6849315068484</v>
      </c>
      <c r="YV250" s="21">
        <f>IF(YV$8="",0,YV222*условия!$R$89/365)</f>
        <v>9544.9315068493142</v>
      </c>
      <c r="YW250" s="21">
        <f>IF(YW$8="",0,YW222*условия!$R$89/365)</f>
        <v>9539.17808219178</v>
      </c>
      <c r="YX250" s="21">
        <f>IF(YX$8="",0,YX222*условия!$R$89/365)</f>
        <v>9533.4246575342459</v>
      </c>
      <c r="YY250" s="21">
        <f>IF(YY$8="",0,YY222*условия!$R$89/365)</f>
        <v>9527.6712328767117</v>
      </c>
      <c r="YZ250" s="21">
        <f>IF(YZ$8="",0,YZ222*условия!$R$89/365)</f>
        <v>9521.9178082191775</v>
      </c>
      <c r="ZA250" s="21">
        <f>IF(ZA$8="",0,ZA222*условия!$R$89/365)</f>
        <v>9516.1643835616433</v>
      </c>
      <c r="ZB250" s="21">
        <f>IF(ZB$8="",0,ZB222*условия!$R$89/365)</f>
        <v>9510.4109589041091</v>
      </c>
      <c r="ZC250" s="21">
        <f>IF(ZC$8="",0,ZC222*условия!$R$89/365)</f>
        <v>9504.6575342465749</v>
      </c>
      <c r="ZD250" s="21">
        <f>IF(ZD$8="",0,ZD222*условия!$R$89/365)</f>
        <v>9498.9041095890407</v>
      </c>
      <c r="ZE250" s="21">
        <f>IF(ZE$8="",0,ZE222*условия!$R$89/365)</f>
        <v>9493.1506849315065</v>
      </c>
      <c r="ZF250" s="21">
        <f>IF(ZF$8="",0,ZF222*условия!$R$89/365)</f>
        <v>9487.3972602739723</v>
      </c>
      <c r="ZG250" s="21">
        <f>IF(ZG$8="",0,ZG222*условия!$R$89/365)</f>
        <v>9481.6438356164381</v>
      </c>
      <c r="ZH250" s="21">
        <f>IF(ZH$8="",0,ZH222*условия!$R$89/365)</f>
        <v>9475.8904109589039</v>
      </c>
      <c r="ZI250" s="21">
        <f>IF(ZI$8="",0,ZI222*условия!$R$89/365)</f>
        <v>9470.1369863013697</v>
      </c>
      <c r="ZJ250" s="21">
        <f>IF(ZJ$8="",0,ZJ222*условия!$R$89/365)</f>
        <v>9464.3835616438355</v>
      </c>
      <c r="ZK250" s="21">
        <f>IF(ZK$8="",0,ZK222*условия!$R$89/365)</f>
        <v>9435.6164383561645</v>
      </c>
      <c r="ZL250" s="21">
        <f>IF(ZL$8="",0,ZL222*условия!$R$89/365)</f>
        <v>9406.8493150684935</v>
      </c>
      <c r="ZM250" s="21">
        <f>IF(ZM$8="",0,ZM222*условия!$R$89/365)</f>
        <v>9378.0821917808225</v>
      </c>
      <c r="ZN250" s="21">
        <f>IF(ZN$8="",0,ZN222*условия!$R$89/365)</f>
        <v>9349.3150684931516</v>
      </c>
      <c r="ZO250" s="21">
        <f>IF(ZO$8="",0,ZO222*условия!$R$89/365)</f>
        <v>9320.5479452054788</v>
      </c>
      <c r="ZP250" s="21">
        <f>IF(ZP$8="",0,ZP222*условия!$R$89/365)</f>
        <v>9291.7808219178078</v>
      </c>
      <c r="ZQ250" s="21">
        <f>IF(ZQ$8="",0,ZQ222*условия!$R$89/365)</f>
        <v>9263.0136986301368</v>
      </c>
      <c r="ZR250" s="21">
        <f>IF(ZR$8="",0,ZR222*условия!$R$89/365)</f>
        <v>9234.2465753424658</v>
      </c>
      <c r="ZS250" s="21">
        <f>IF(ZS$8="",0,ZS222*условия!$R$89/365)</f>
        <v>9205.4794520547948</v>
      </c>
      <c r="ZT250" s="21">
        <f>IF(ZT$8="",0,ZT222*условия!$R$89/365)</f>
        <v>9176.7123287671238</v>
      </c>
      <c r="ZU250" s="21">
        <f>IF(ZU$8="",0,ZU222*условия!$R$89/365)</f>
        <v>9147.9452054794529</v>
      </c>
      <c r="ZV250" s="21">
        <f>IF(ZV$8="",0,ZV222*условия!$R$89/365)</f>
        <v>9119.17808219178</v>
      </c>
      <c r="ZW250" s="21">
        <f>IF(ZW$8="",0,ZW222*условия!$R$89/365)</f>
        <v>9090.4109589041091</v>
      </c>
      <c r="ZX250" s="21">
        <f>IF(ZX$8="",0,ZX222*условия!$R$89/365)</f>
        <v>9061.6438356164381</v>
      </c>
      <c r="ZY250" s="21">
        <f>IF(ZY$8="",0,ZY222*условия!$R$89/365)</f>
        <v>9032.8767123287671</v>
      </c>
      <c r="ZZ250" s="21">
        <f>IF(ZZ$8="",0,ZZ222*условия!$R$89/365)</f>
        <v>9004.1095890410961</v>
      </c>
      <c r="AAA250" s="21">
        <f>IF(AAA$8="",0,AAA222*условия!$R$89/365)</f>
        <v>8975.3424657534251</v>
      </c>
      <c r="AAB250" s="21">
        <f>IF(AAB$8="",0,AAB222*условия!$R$89/365)</f>
        <v>8946.5753424657541</v>
      </c>
      <c r="AAC250" s="21">
        <f>IF(AAC$8="",0,AAC222*условия!$R$89/365)</f>
        <v>8917.8082191780813</v>
      </c>
      <c r="AAD250" s="21">
        <f>IF(AAD$8="",0,AAD222*условия!$R$89/365)</f>
        <v>8889.0410958904104</v>
      </c>
      <c r="AAE250" s="21">
        <f>IF(AAE$8="",0,AAE222*условия!$R$89/365)</f>
        <v>8860.2739726027394</v>
      </c>
      <c r="AAF250" s="21">
        <f>IF(AAF$8="",0,AAF222*условия!$R$89/365)</f>
        <v>8831.5068493150684</v>
      </c>
      <c r="AAG250" s="21">
        <f>IF(AAG$8="",0,AAG222*условия!$R$89/365)</f>
        <v>8802.7397260273974</v>
      </c>
      <c r="AAH250" s="21">
        <f>IF(AAH$8="",0,AAH222*условия!$R$89/365)</f>
        <v>8773.9726027397264</v>
      </c>
      <c r="AAI250" s="21">
        <f>IF(AAI$8="",0,AAI222*условия!$R$89/365)</f>
        <v>8745.2054794520554</v>
      </c>
      <c r="AAJ250" s="21">
        <f>IF(AAJ$8="",0,AAJ222*условия!$R$89/365)</f>
        <v>8716.4383561643845</v>
      </c>
      <c r="AAK250" s="21">
        <f>IF(AAK$8="",0,AAK222*условия!$R$89/365)</f>
        <v>8687.6712328767117</v>
      </c>
      <c r="AAL250" s="21">
        <f>IF(AAL$8="",0,AAL222*условия!$R$89/365)</f>
        <v>8658.9041095890407</v>
      </c>
      <c r="AAM250" s="21">
        <f>IF(AAM$8="",0,AAM222*условия!$R$89/365)</f>
        <v>8630.1369863013697</v>
      </c>
      <c r="AAN250" s="21">
        <f>IF(AAN$8="",0,AAN222*условия!$R$89/365)</f>
        <v>8601.3698630136987</v>
      </c>
      <c r="AAO250" s="21">
        <f>IF(AAO$8="",0,AAO222*условия!$R$89/365)</f>
        <v>8609.0410958904104</v>
      </c>
      <c r="AAP250" s="21">
        <f>IF(AAP$8="",0,AAP222*условия!$R$89/365)</f>
        <v>8616.7123287671238</v>
      </c>
      <c r="AAQ250" s="21">
        <f>IF(AAQ$8="",0,AAQ222*условия!$R$89/365)</f>
        <v>8624.3835616438355</v>
      </c>
      <c r="AAR250" s="21">
        <f>IF(AAR$8="",0,AAR222*условия!$R$89/365)</f>
        <v>8632.0547945205471</v>
      </c>
      <c r="AAS250" s="21">
        <f>IF(AAS$8="",0,AAS222*условия!$R$89/365)</f>
        <v>8639.7260273972606</v>
      </c>
      <c r="AAT250" s="21">
        <f>IF(AAT$8="",0,AAT222*условия!$R$89/365)</f>
        <v>8647.3972602739723</v>
      </c>
      <c r="AAU250" s="21">
        <f>IF(AAU$8="",0,AAU222*условия!$R$89/365)</f>
        <v>8655.0684931506858</v>
      </c>
      <c r="AAV250" s="21">
        <f>IF(AAV$8="",0,AAV222*условия!$R$89/365)</f>
        <v>8662.7397260273974</v>
      </c>
      <c r="AAW250" s="21">
        <f>IF(AAW$8="",0,AAW222*условия!$R$89/365)</f>
        <v>8670.4109589041091</v>
      </c>
      <c r="AAX250" s="21">
        <f>IF(AAX$8="",0,AAX222*условия!$R$89/365)</f>
        <v>8678.0821917808225</v>
      </c>
      <c r="AAY250" s="21">
        <f>IF(AAY$8="",0,AAY222*условия!$R$89/365)</f>
        <v>8685.7534246575342</v>
      </c>
      <c r="AAZ250" s="21">
        <f>IF(AAZ$8="",0,AAZ222*условия!$R$89/365)</f>
        <v>8693.4246575342459</v>
      </c>
      <c r="ABA250" s="21">
        <f>IF(ABA$8="",0,ABA222*условия!$R$89/365)</f>
        <v>8701.0958904109593</v>
      </c>
      <c r="ABB250" s="21">
        <f>IF(ABB$8="",0,ABB222*условия!$R$89/365)</f>
        <v>8708.767123287671</v>
      </c>
      <c r="ABC250" s="21">
        <f>IF(ABC$8="",0,ABC222*условия!$R$89/365)</f>
        <v>8716.4383561643845</v>
      </c>
      <c r="ABD250" s="21">
        <f>IF(ABD$8="",0,ABD222*условия!$R$89/365)</f>
        <v>8724.1095890410961</v>
      </c>
      <c r="ABE250" s="21">
        <f>IF(ABE$8="",0,ABE222*условия!$R$89/365)</f>
        <v>8731.7808219178078</v>
      </c>
      <c r="ABF250" s="21">
        <f>IF(ABF$8="",0,ABF222*условия!$R$89/365)</f>
        <v>8739.4520547945212</v>
      </c>
      <c r="ABG250" s="21">
        <f>IF(ABG$8="",0,ABG222*условия!$R$89/365)</f>
        <v>8747.1232876712329</v>
      </c>
      <c r="ABH250" s="21">
        <f>IF(ABH$8="",0,ABH222*условия!$R$89/365)</f>
        <v>8754.7945205479446</v>
      </c>
      <c r="ABI250" s="21">
        <f>IF(ABI$8="",0,ABI222*условия!$R$89/365)</f>
        <v>8762.465753424658</v>
      </c>
      <c r="ABJ250" s="21">
        <f>IF(ABJ$8="",0,ABJ222*условия!$R$89/365)</f>
        <v>8770.1369863013697</v>
      </c>
      <c r="ABK250" s="21">
        <f>IF(ABK$8="",0,ABK222*условия!$R$89/365)</f>
        <v>8777.8082191780813</v>
      </c>
      <c r="ABL250" s="21">
        <f>IF(ABL$8="",0,ABL222*условия!$R$89/365)</f>
        <v>8785.4794520547948</v>
      </c>
      <c r="ABM250" s="21">
        <f>IF(ABM$8="",0,ABM222*условия!$R$89/365)</f>
        <v>8793.1506849315065</v>
      </c>
      <c r="ABN250" s="21">
        <f>IF(ABN$8="",0,ABN222*условия!$R$89/365)</f>
        <v>8800.82191780822</v>
      </c>
      <c r="ABO250" s="21">
        <f>IF(ABO$8="",0,ABO222*условия!$R$89/365)</f>
        <v>8808.4931506849316</v>
      </c>
      <c r="ABP250" s="21">
        <f>IF(ABP$8="",0,ABP222*условия!$R$89/365)</f>
        <v>8816.1643835616433</v>
      </c>
      <c r="ABQ250" s="21">
        <f>IF(ABQ$8="",0,ABQ222*условия!$R$89/365)</f>
        <v>8823.8356164383567</v>
      </c>
      <c r="ABR250" s="21">
        <f>IF(ABR$8="",0,ABR222*условия!$R$89/365)</f>
        <v>8860.2739726027394</v>
      </c>
      <c r="ABS250" s="21">
        <f>IF(ABS$8="",0,ABS222*условия!$R$89/365)</f>
        <v>8896.7123287671238</v>
      </c>
      <c r="ABT250" s="21">
        <f>IF(ABT$8="",0,ABT222*условия!$R$89/365)</f>
        <v>8933.1506849315065</v>
      </c>
      <c r="ABU250" s="21">
        <f>IF(ABU$8="",0,ABU222*условия!$R$89/365)</f>
        <v>8969.5890410958909</v>
      </c>
      <c r="ABV250" s="21">
        <f>IF(ABV$8="",0,ABV222*условия!$R$89/365)</f>
        <v>9006.0273972602736</v>
      </c>
      <c r="ABW250" s="21">
        <f>IF(ABW$8="",0,ABW222*условия!$R$89/365)</f>
        <v>9042.465753424658</v>
      </c>
      <c r="ABX250" s="21">
        <f>IF(ABX$8="",0,ABX222*условия!$R$89/365)</f>
        <v>9078.9041095890407</v>
      </c>
      <c r="ABY250" s="21">
        <f>IF(ABY$8="",0,ABY222*условия!$R$89/365)</f>
        <v>9115.3424657534251</v>
      </c>
      <c r="ABZ250" s="21">
        <f>IF(ABZ$8="",0,ABZ222*условия!$R$89/365)</f>
        <v>9151.7808219178078</v>
      </c>
      <c r="ACA250" s="21">
        <f>IF(ACA$8="",0,ACA222*условия!$R$89/365)</f>
        <v>9188.2191780821922</v>
      </c>
      <c r="ACB250" s="21">
        <f>IF(ACB$8="",0,ACB222*условия!$R$89/365)</f>
        <v>9224.6575342465749</v>
      </c>
      <c r="ACC250" s="21">
        <f>IF(ACC$8="",0,ACC222*условия!$R$89/365)</f>
        <v>9261.0958904109593</v>
      </c>
      <c r="ACD250" s="21">
        <f>IF(ACD$8="",0,ACD222*условия!$R$89/365)</f>
        <v>9297.534246575342</v>
      </c>
      <c r="ACE250" s="21">
        <f>IF(ACE$8="",0,ACE222*условия!$R$89/365)</f>
        <v>9333.9726027397264</v>
      </c>
      <c r="ACF250" s="21">
        <f>IF(ACF$8="",0,ACF222*условия!$R$89/365)</f>
        <v>9370.4109589041091</v>
      </c>
      <c r="ACG250" s="21">
        <f>IF(ACG$8="",0,ACG222*условия!$R$89/365)</f>
        <v>9406.8493150684935</v>
      </c>
      <c r="ACH250" s="21">
        <f>IF(ACH$8="",0,ACH222*условия!$R$89/365)</f>
        <v>9443.2876712328762</v>
      </c>
      <c r="ACI250" s="21">
        <f>IF(ACI$8="",0,ACI222*условия!$R$89/365)</f>
        <v>9479.7260273972606</v>
      </c>
      <c r="ACJ250" s="21">
        <f>IF(ACJ$8="",0,ACJ222*условия!$R$89/365)</f>
        <v>9516.1643835616433</v>
      </c>
      <c r="ACK250" s="21">
        <f>IF(ACK$8="",0,ACK222*условия!$R$89/365)</f>
        <v>9552.6027397260277</v>
      </c>
      <c r="ACL250" s="21">
        <f>IF(ACL$8="",0,ACL222*условия!$R$89/365)</f>
        <v>9589.0410958904104</v>
      </c>
      <c r="ACM250" s="21">
        <f>IF(ACM$8="",0,ACM222*условия!$R$89/365)</f>
        <v>9625.4794520547948</v>
      </c>
      <c r="ACN250" s="21">
        <f>IF(ACN$8="",0,ACN222*условия!$R$89/365)</f>
        <v>9661.9178082191775</v>
      </c>
      <c r="ACO250" s="21">
        <f>IF(ACO$8="",0,ACO222*условия!$R$89/365)</f>
        <v>9698.3561643835619</v>
      </c>
      <c r="ACP250" s="21">
        <f>IF(ACP$8="",0,ACP222*условия!$R$89/365)</f>
        <v>9734.7945205479446</v>
      </c>
      <c r="ACQ250" s="21">
        <f>IF(ACQ$8="",0,ACQ222*условия!$R$89/365)</f>
        <v>9771.232876712329</v>
      </c>
      <c r="ACR250" s="21">
        <f>IF(ACR$8="",0,ACR222*условия!$R$89/365)</f>
        <v>9807.6712328767117</v>
      </c>
      <c r="ACS250" s="21">
        <f>IF(ACS$8="",0,ACS222*условия!$R$89/365)</f>
        <v>9844.1095890410961</v>
      </c>
      <c r="ACT250" s="21">
        <f>IF(ACT$8="",0,ACT222*условия!$R$89/365)</f>
        <v>9880.5479452054788</v>
      </c>
      <c r="ACU250" s="21">
        <f>IF(ACU$8="",0,ACU222*условия!$R$89/365)</f>
        <v>9916.9863013698632</v>
      </c>
      <c r="ACV250" s="21">
        <f>IF(ACV$8="",0,ACV222*условия!$R$89/365)</f>
        <v>9953.4246575342459</v>
      </c>
      <c r="ACW250" s="21">
        <f>IF(ACW$8="",0,ACW222*условия!$R$89/365)</f>
        <v>9989.8630136986303</v>
      </c>
      <c r="ACX250" s="21">
        <f>IF(ACX$8="",0,ACX222*условия!$R$89/365)</f>
        <v>10033.972602739726</v>
      </c>
      <c r="ACY250" s="21">
        <f>IF(ACY$8="",0,ACY222*условия!$R$89/365)</f>
        <v>10078.082191780823</v>
      </c>
      <c r="ACZ250" s="21">
        <f>IF(ACZ$8="",0,ACZ222*условия!$R$89/365)</f>
        <v>10122.191780821919</v>
      </c>
      <c r="ADA250" s="21">
        <f>IF(ADA$8="",0,ADA222*условия!$R$89/365)</f>
        <v>10166.301369863013</v>
      </c>
      <c r="ADB250" s="21">
        <f>IF(ADB$8="",0,ADB222*условия!$R$89/365)</f>
        <v>10210.410958904109</v>
      </c>
      <c r="ADC250" s="21">
        <f>IF(ADC$8="",0,ADC222*условия!$R$89/365)</f>
        <v>10254.520547945205</v>
      </c>
      <c r="ADD250" s="21">
        <f>IF(ADD$8="",0,ADD222*условия!$R$89/365)</f>
        <v>10298.630136986301</v>
      </c>
      <c r="ADE250" s="21">
        <f>IF(ADE$8="",0,ADE222*условия!$R$89/365)</f>
        <v>10342.739726027397</v>
      </c>
      <c r="ADF250" s="21">
        <f>IF(ADF$8="",0,ADF222*условия!$R$89/365)</f>
        <v>10386.849315068494</v>
      </c>
      <c r="ADG250" s="21">
        <f>IF(ADG$8="",0,ADG222*условия!$R$89/365)</f>
        <v>10430.95890410959</v>
      </c>
      <c r="ADH250" s="21">
        <f>IF(ADH$8="",0,ADH222*условия!$R$89/365)</f>
        <v>10475.068493150686</v>
      </c>
      <c r="ADI250" s="21">
        <f>IF(ADI$8="",0,ADI222*условия!$R$89/365)</f>
        <v>10519.17808219178</v>
      </c>
      <c r="ADJ250" s="21">
        <f>IF(ADJ$8="",0,ADJ222*условия!$R$89/365)</f>
        <v>10563.287671232876</v>
      </c>
      <c r="ADK250" s="21">
        <f>IF(ADK$8="",0,ADK222*условия!$R$89/365)</f>
        <v>10607.397260273972</v>
      </c>
      <c r="ADL250" s="21">
        <f>IF(ADL$8="",0,ADL222*условия!$R$89/365)</f>
        <v>10651.506849315068</v>
      </c>
      <c r="ADM250" s="21">
        <f>IF(ADM$8="",0,ADM222*условия!$R$89/365)</f>
        <v>10695.616438356165</v>
      </c>
      <c r="ADN250" s="21">
        <f>IF(ADN$8="",0,ADN222*условия!$R$89/365)</f>
        <v>10739.726027397261</v>
      </c>
      <c r="ADO250" s="21">
        <f>IF(ADO$8="",0,ADO222*условия!$R$89/365)</f>
        <v>10783.835616438357</v>
      </c>
      <c r="ADP250" s="21">
        <f>IF(ADP$8="",0,ADP222*условия!$R$89/365)</f>
        <v>10827.945205479453</v>
      </c>
      <c r="ADQ250" s="21">
        <f>IF(ADQ$8="",0,ADQ222*условия!$R$89/365)</f>
        <v>10872.054794520547</v>
      </c>
      <c r="ADR250" s="21">
        <f>IF(ADR$8="",0,ADR222*условия!$R$89/365)</f>
        <v>10916.164383561643</v>
      </c>
      <c r="ADS250" s="21">
        <f>IF(ADS$8="",0,ADS222*условия!$R$89/365)</f>
        <v>10960.273972602739</v>
      </c>
      <c r="ADT250" s="21">
        <f>IF(ADT$8="",0,ADT222*условия!$R$89/365)</f>
        <v>11004.383561643835</v>
      </c>
      <c r="ADU250" s="21">
        <f>IF(ADU$8="",0,ADU222*условия!$R$89/365)</f>
        <v>11048.493150684932</v>
      </c>
      <c r="ADV250" s="21">
        <f>IF(ADV$8="",0,ADV222*условия!$R$89/365)</f>
        <v>11092.602739726028</v>
      </c>
      <c r="ADW250" s="21">
        <f>IF(ADW$8="",0,ADW222*условия!$R$89/365)</f>
        <v>11136.712328767124</v>
      </c>
      <c r="ADX250" s="21">
        <f>IF(ADX$8="",0,ADX222*условия!$R$89/365)</f>
        <v>11180.82191780822</v>
      </c>
      <c r="ADY250" s="21">
        <f>IF(ADY$8="",0,ADY222*условия!$R$89/365)</f>
        <v>11224.931506849314</v>
      </c>
      <c r="ADZ250" s="21">
        <f>IF(ADZ$8="",0,ADZ222*условия!$R$89/365)</f>
        <v>11269.04109589041</v>
      </c>
      <c r="AEA250" s="21">
        <f>IF(AEA$8="",0,AEA222*условия!$R$89/365)</f>
        <v>11276.712328767124</v>
      </c>
      <c r="AEB250" s="21">
        <f>IF(AEB$8="",0,AEB222*условия!$R$89/365)</f>
        <v>11284.383561643835</v>
      </c>
      <c r="AEC250" s="21">
        <f>IF(AEC$8="",0,AEC222*условия!$R$89/365)</f>
        <v>11292.054794520547</v>
      </c>
      <c r="AED250" s="21">
        <f>IF(AED$8="",0,AED222*условия!$R$89/365)</f>
        <v>11299.726027397261</v>
      </c>
      <c r="AEE250" s="21">
        <f>IF(AEE$8="",0,AEE222*условия!$R$89/365)</f>
        <v>11307.397260273972</v>
      </c>
      <c r="AEF250" s="21">
        <f>IF(AEF$8="",0,AEF222*условия!$R$89/365)</f>
        <v>11315.068493150686</v>
      </c>
      <c r="AEG250" s="21">
        <f>IF(AEG$8="",0,AEG222*условия!$R$89/365)</f>
        <v>11322.739726027397</v>
      </c>
      <c r="AEH250" s="21">
        <f>IF(AEH$8="",0,AEH222*условия!$R$89/365)</f>
        <v>11330.410958904109</v>
      </c>
      <c r="AEI250" s="21">
        <f>IF(AEI$8="",0,AEI222*условия!$R$89/365)</f>
        <v>11338.082191780823</v>
      </c>
      <c r="AEJ250" s="21">
        <f>IF(AEJ$8="",0,AEJ222*условия!$R$89/365)</f>
        <v>11345.753424657534</v>
      </c>
      <c r="AEK250" s="21">
        <f>IF(AEK$8="",0,AEK222*условия!$R$89/365)</f>
        <v>11353.424657534246</v>
      </c>
      <c r="AEL250" s="21">
        <f>IF(AEL$8="",0,AEL222*условия!$R$89/365)</f>
        <v>11361.095890410959</v>
      </c>
      <c r="AEM250" s="21">
        <f>IF(AEM$8="",0,AEM222*условия!$R$89/365)</f>
        <v>11368.767123287671</v>
      </c>
      <c r="AEN250" s="21">
        <f>IF(AEN$8="",0,AEN222*условия!$R$89/365)</f>
        <v>11376.438356164384</v>
      </c>
      <c r="AEO250" s="21">
        <f>IF(AEO$8="",0,AEO222*условия!$R$89/365)</f>
        <v>11384.109589041096</v>
      </c>
      <c r="AEP250" s="21">
        <f>IF(AEP$8="",0,AEP222*условия!$R$89/365)</f>
        <v>11391.780821917808</v>
      </c>
      <c r="AEQ250" s="21">
        <f>IF(AEQ$8="",0,AEQ222*условия!$R$89/365)</f>
        <v>11399.452054794521</v>
      </c>
      <c r="AER250" s="21">
        <f>IF(AER$8="",0,AER222*условия!$R$89/365)</f>
        <v>11407.123287671233</v>
      </c>
      <c r="AES250" s="21">
        <f>IF(AES$8="",0,AES222*условия!$R$89/365)</f>
        <v>11414.794520547945</v>
      </c>
      <c r="AET250" s="21">
        <f>IF(AET$8="",0,AET222*условия!$R$89/365)</f>
        <v>11422.465753424658</v>
      </c>
      <c r="AEU250" s="21">
        <f>IF(AEU$8="",0,AEU222*условия!$R$89/365)</f>
        <v>11430.13698630137</v>
      </c>
      <c r="AEV250" s="21">
        <f>IF(AEV$8="",0,AEV222*условия!$R$89/365)</f>
        <v>11437.808219178081</v>
      </c>
      <c r="AEW250" s="21">
        <f>IF(AEW$8="",0,AEW222*условия!$R$89/365)</f>
        <v>11445.479452054795</v>
      </c>
      <c r="AEX250" s="21">
        <f>IF(AEX$8="",0,AEX222*условия!$R$89/365)</f>
        <v>11453.150684931506</v>
      </c>
      <c r="AEY250" s="21">
        <f>IF(AEY$8="",0,AEY222*условия!$R$89/365)</f>
        <v>11460.82191780822</v>
      </c>
      <c r="AEZ250" s="21">
        <f>IF(AEZ$8="",0,AEZ222*условия!$R$89/365)</f>
        <v>11468.493150684932</v>
      </c>
      <c r="AFA250" s="21">
        <f>IF(AFA$8="",0,AFA222*условия!$R$89/365)</f>
        <v>11476.164383561643</v>
      </c>
      <c r="AFB250" s="21">
        <f>IF(AFB$8="",0,AFB222*условия!$R$89/365)</f>
        <v>11483.835616438357</v>
      </c>
      <c r="AFC250" s="21">
        <f>IF(AFC$8="",0,AFC222*условия!$R$89/365)</f>
        <v>11491.506849315068</v>
      </c>
      <c r="AFD250" s="21">
        <f>IF(AFD$8="",0,AFD222*условия!$R$89/365)</f>
        <v>11499.17808219178</v>
      </c>
      <c r="AFE250" s="21">
        <f>IF(AFE$8="",0,AFE222*условия!$R$89/365)</f>
        <v>11506.849315068494</v>
      </c>
      <c r="AFF250" s="21">
        <f>IF(AFF$8="",0,AFF222*условия!$R$89/365)</f>
        <v>11514.520547945205</v>
      </c>
      <c r="AFG250" s="21">
        <f>IF(AFG$8="",0,AFG222*условия!$R$89/365)</f>
        <v>11522.191780821919</v>
      </c>
    </row>
    <row r="251" spans="1:839" s="42" customFormat="1" x14ac:dyDescent="0.25">
      <c r="A251" s="21"/>
      <c r="B251" s="21"/>
      <c r="C251" s="21"/>
      <c r="D251" s="55"/>
      <c r="E251" s="21" t="str">
        <f>структура!$G$72</f>
        <v>начисл. пени по безвозвр. займам за срок просрочки</v>
      </c>
      <c r="F251" s="21"/>
      <c r="G251" s="21" t="str">
        <f>структура!$J$11</f>
        <v>экспресс заем</v>
      </c>
      <c r="H251" s="21"/>
      <c r="I251" s="21" t="str">
        <f>IF($E251="","",INDEX(структура!$H$10:$H$153,SUMIFS(структура!$C$10:$C$153,структура!$G$10:$G$153,$E251)))</f>
        <v>руб</v>
      </c>
      <c r="J251" s="21"/>
      <c r="K251" s="41"/>
      <c r="L251" s="21"/>
      <c r="M251" s="21"/>
      <c r="N251" s="21"/>
      <c r="O251" s="21"/>
      <c r="P251" s="21"/>
      <c r="Q251" s="41"/>
      <c r="R251" s="21">
        <f>IF(R$8="",0,R223*условия!$R$89/365)</f>
        <v>0</v>
      </c>
      <c r="S251" s="21">
        <f>IF(S$8="",0,S223*условия!$R$89/365)</f>
        <v>0</v>
      </c>
      <c r="T251" s="21">
        <f>IF(T$8="",0,T223*условия!$R$89/365)</f>
        <v>0</v>
      </c>
      <c r="U251" s="21">
        <f>IF(U$8="",0,U223*условия!$R$89/365)</f>
        <v>0</v>
      </c>
      <c r="V251" s="21">
        <f>IF(V$8="",0,V223*условия!$R$89/365)</f>
        <v>0</v>
      </c>
      <c r="W251" s="21">
        <f>IF(W$8="",0,W223*условия!$R$89/365)</f>
        <v>0</v>
      </c>
      <c r="X251" s="21">
        <f>IF(X$8="",0,X223*условия!$R$89/365)</f>
        <v>0</v>
      </c>
      <c r="Y251" s="21">
        <f>IF(Y$8="",0,Y223*условия!$R$89/365)</f>
        <v>0</v>
      </c>
      <c r="Z251" s="21">
        <f>IF(Z$8="",0,Z223*условия!$R$89/365)</f>
        <v>0</v>
      </c>
      <c r="AA251" s="21">
        <f>IF(AA$8="",0,AA223*условия!$R$89/365)</f>
        <v>0</v>
      </c>
      <c r="AB251" s="21">
        <f>IF(AB$8="",0,AB223*условия!$R$89/365)</f>
        <v>29.589041095890412</v>
      </c>
      <c r="AC251" s="21">
        <f>IF(AC$8="",0,AC223*условия!$R$89/365)</f>
        <v>59.178082191780824</v>
      </c>
      <c r="AD251" s="21">
        <f>IF(AD$8="",0,AD223*условия!$R$89/365)</f>
        <v>88.767123287671239</v>
      </c>
      <c r="AE251" s="21">
        <f>IF(AE$8="",0,AE223*условия!$R$89/365)</f>
        <v>118.35616438356165</v>
      </c>
      <c r="AF251" s="21">
        <f>IF(AF$8="",0,AF223*условия!$R$89/365)</f>
        <v>147.94520547945206</v>
      </c>
      <c r="AG251" s="21">
        <f>IF(AG$8="",0,AG223*условия!$R$89/365)</f>
        <v>177.53424657534248</v>
      </c>
      <c r="AH251" s="21">
        <f>IF(AH$8="",0,AH223*условия!$R$89/365)</f>
        <v>207.12328767123287</v>
      </c>
      <c r="AI251" s="21">
        <f>IF(AI$8="",0,AI223*условия!$R$89/365)</f>
        <v>236.7123287671233</v>
      </c>
      <c r="AJ251" s="21">
        <f>IF(AJ$8="",0,AJ223*условия!$R$89/365)</f>
        <v>266.30136986301369</v>
      </c>
      <c r="AK251" s="21">
        <f>IF(AK$8="",0,AK223*условия!$R$89/365)</f>
        <v>295.89041095890411</v>
      </c>
      <c r="AL251" s="21">
        <f>IF(AL$8="",0,AL223*условия!$R$89/365)</f>
        <v>325.47945205479454</v>
      </c>
      <c r="AM251" s="21">
        <f>IF(AM$8="",0,AM223*условия!$R$89/365)</f>
        <v>355.06849315068496</v>
      </c>
      <c r="AN251" s="21">
        <f>IF(AN$8="",0,AN223*условия!$R$89/365)</f>
        <v>384.65753424657532</v>
      </c>
      <c r="AO251" s="21">
        <f>IF(AO$8="",0,AO223*условия!$R$89/365)</f>
        <v>414.24657534246575</v>
      </c>
      <c r="AP251" s="21">
        <f>IF(AP$8="",0,AP223*условия!$R$89/365)</f>
        <v>443.83561643835617</v>
      </c>
      <c r="AQ251" s="21">
        <f>IF(AQ$8="",0,AQ223*условия!$R$89/365)</f>
        <v>473.42465753424659</v>
      </c>
      <c r="AR251" s="21">
        <f>IF(AR$8="",0,AR223*условия!$R$89/365)</f>
        <v>503.01369863013701</v>
      </c>
      <c r="AS251" s="21">
        <f>IF(AS$8="",0,AS223*условия!$R$89/365)</f>
        <v>532.60273972602738</v>
      </c>
      <c r="AT251" s="21">
        <f>IF(AT$8="",0,AT223*условия!$R$89/365)</f>
        <v>562.19178082191786</v>
      </c>
      <c r="AU251" s="21">
        <f>IF(AU$8="",0,AU223*условия!$R$89/365)</f>
        <v>591.78082191780823</v>
      </c>
      <c r="AV251" s="21">
        <f>IF(AV$8="",0,AV223*условия!$R$89/365)</f>
        <v>621.36986301369859</v>
      </c>
      <c r="AW251" s="21">
        <f>IF(AW$8="",0,AW223*условия!$R$89/365)</f>
        <v>650.95890410958907</v>
      </c>
      <c r="AX251" s="21">
        <f>IF(AX$8="",0,AX223*условия!$R$89/365)</f>
        <v>680.54794520547944</v>
      </c>
      <c r="AY251" s="21">
        <f>IF(AY$8="",0,AY223*условия!$R$89/365)</f>
        <v>710.13698630136992</v>
      </c>
      <c r="AZ251" s="21">
        <f>IF(AZ$8="",0,AZ223*условия!$R$89/365)</f>
        <v>739.72602739726028</v>
      </c>
      <c r="BA251" s="21">
        <f>IF(BA$8="",0,BA223*условия!$R$89/365)</f>
        <v>769.31506849315065</v>
      </c>
      <c r="BB251" s="21">
        <f>IF(BB$8="",0,BB223*условия!$R$89/365)</f>
        <v>798.90410958904113</v>
      </c>
      <c r="BC251" s="21">
        <f>IF(BC$8="",0,BC223*условия!$R$89/365)</f>
        <v>828.49315068493149</v>
      </c>
      <c r="BD251" s="21">
        <f>IF(BD$8="",0,BD223*условия!$R$89/365)</f>
        <v>858.08219178082197</v>
      </c>
      <c r="BE251" s="21">
        <f>IF(BE$8="",0,BE223*условия!$R$89/365)</f>
        <v>887.67123287671234</v>
      </c>
      <c r="BF251" s="21">
        <f>IF(BF$8="",0,BF223*условия!$R$89/365)</f>
        <v>917.2602739726027</v>
      </c>
      <c r="BG251" s="21">
        <f>IF(BG$8="",0,BG223*условия!$R$89/365)</f>
        <v>943.56164383561645</v>
      </c>
      <c r="BH251" s="21">
        <f>IF(BH$8="",0,BH223*условия!$R$89/365)</f>
        <v>969.86301369863008</v>
      </c>
      <c r="BI251" s="21">
        <f>IF(BI$8="",0,BI223*условия!$R$89/365)</f>
        <v>996.16438356164383</v>
      </c>
      <c r="BJ251" s="21">
        <f>IF(BJ$8="",0,BJ223*условия!$R$89/365)</f>
        <v>1022.4657534246576</v>
      </c>
      <c r="BK251" s="21">
        <f>IF(BK$8="",0,BK223*условия!$R$89/365)</f>
        <v>1048.7671232876712</v>
      </c>
      <c r="BL251" s="21">
        <f>IF(BL$8="",0,BL223*условия!$R$89/365)</f>
        <v>1075.0684931506848</v>
      </c>
      <c r="BM251" s="21">
        <f>IF(BM$8="",0,BM223*условия!$R$89/365)</f>
        <v>1101.3698630136987</v>
      </c>
      <c r="BN251" s="21">
        <f>IF(BN$8="",0,BN223*условия!$R$89/365)</f>
        <v>1127.6712328767123</v>
      </c>
      <c r="BO251" s="21">
        <f>IF(BO$8="",0,BO223*условия!$R$89/365)</f>
        <v>1153.972602739726</v>
      </c>
      <c r="BP251" s="21">
        <f>IF(BP$8="",0,BP223*условия!$R$89/365)</f>
        <v>1180.2739726027398</v>
      </c>
      <c r="BQ251" s="21">
        <f>IF(BQ$8="",0,BQ223*условия!$R$89/365)</f>
        <v>1206.5753424657535</v>
      </c>
      <c r="BR251" s="21">
        <f>IF(BR$8="",0,BR223*условия!$R$89/365)</f>
        <v>1232.8767123287671</v>
      </c>
      <c r="BS251" s="21">
        <f>IF(BS$8="",0,BS223*условия!$R$89/365)</f>
        <v>1259.1780821917807</v>
      </c>
      <c r="BT251" s="21">
        <f>IF(BT$8="",0,BT223*условия!$R$89/365)</f>
        <v>1285.4794520547946</v>
      </c>
      <c r="BU251" s="21">
        <f>IF(BU$8="",0,BU223*условия!$R$89/365)</f>
        <v>1311.7808219178082</v>
      </c>
      <c r="BV251" s="21">
        <f>IF(BV$8="",0,BV223*условия!$R$89/365)</f>
        <v>1338.0821917808219</v>
      </c>
      <c r="BW251" s="21">
        <f>IF(BW$8="",0,BW223*условия!$R$89/365)</f>
        <v>1364.3835616438357</v>
      </c>
      <c r="BX251" s="21">
        <f>IF(BX$8="",0,BX223*условия!$R$89/365)</f>
        <v>1390.6849315068494</v>
      </c>
      <c r="BY251" s="21">
        <f>IF(BY$8="",0,BY223*условия!$R$89/365)</f>
        <v>1416.986301369863</v>
      </c>
      <c r="BZ251" s="21">
        <f>IF(BZ$8="",0,BZ223*условия!$R$89/365)</f>
        <v>1443.2876712328766</v>
      </c>
      <c r="CA251" s="21">
        <f>IF(CA$8="",0,CA223*условия!$R$89/365)</f>
        <v>1469.5890410958905</v>
      </c>
      <c r="CB251" s="21">
        <f>IF(CB$8="",0,CB223*условия!$R$89/365)</f>
        <v>1495.8904109589041</v>
      </c>
      <c r="CC251" s="21">
        <f>IF(CC$8="",0,CC223*условия!$R$89/365)</f>
        <v>1522.1917808219177</v>
      </c>
      <c r="CD251" s="21">
        <f>IF(CD$8="",0,CD223*условия!$R$89/365)</f>
        <v>1548.4931506849316</v>
      </c>
      <c r="CE251" s="21">
        <f>IF(CE$8="",0,CE223*условия!$R$89/365)</f>
        <v>1574.7945205479452</v>
      </c>
      <c r="CF251" s="21">
        <f>IF(CF$8="",0,CF223*условия!$R$89/365)</f>
        <v>1601.0958904109589</v>
      </c>
      <c r="CG251" s="21">
        <f>IF(CG$8="",0,CG223*условия!$R$89/365)</f>
        <v>1627.3972602739725</v>
      </c>
      <c r="CH251" s="21">
        <f>IF(CH$8="",0,CH223*условия!$R$89/365)</f>
        <v>1653.6986301369864</v>
      </c>
      <c r="CI251" s="21">
        <f>IF(CI$8="",0,CI223*условия!$R$89/365)</f>
        <v>1680</v>
      </c>
      <c r="CJ251" s="21">
        <f>IF(CJ$8="",0,CJ223*условия!$R$89/365)</f>
        <v>1706.3013698630136</v>
      </c>
      <c r="CK251" s="21">
        <f>IF(CK$8="",0,CK223*условия!$R$89/365)</f>
        <v>1732.6027397260275</v>
      </c>
      <c r="CL251" s="21">
        <f>IF(CL$8="",0,CL223*условия!$R$89/365)</f>
        <v>1790.1369863013699</v>
      </c>
      <c r="CM251" s="21">
        <f>IF(CM$8="",0,CM223*условия!$R$89/365)</f>
        <v>1847.6712328767123</v>
      </c>
      <c r="CN251" s="21">
        <f>IF(CN$8="",0,CN223*условия!$R$89/365)</f>
        <v>1905.2054794520548</v>
      </c>
      <c r="CO251" s="21">
        <f>IF(CO$8="",0,CO223*условия!$R$89/365)</f>
        <v>1962.7397260273972</v>
      </c>
      <c r="CP251" s="21">
        <f>IF(CP$8="",0,CP223*условия!$R$89/365)</f>
        <v>2020.2739726027398</v>
      </c>
      <c r="CQ251" s="21">
        <f>IF(CQ$8="",0,CQ223*условия!$R$89/365)</f>
        <v>2077.8082191780823</v>
      </c>
      <c r="CR251" s="21">
        <f>IF(CR$8="",0,CR223*условия!$R$89/365)</f>
        <v>2135.3424657534247</v>
      </c>
      <c r="CS251" s="21">
        <f>IF(CS$8="",0,CS223*условия!$R$89/365)</f>
        <v>2192.8767123287671</v>
      </c>
      <c r="CT251" s="21">
        <f>IF(CT$8="",0,CT223*условия!$R$89/365)</f>
        <v>2220.821917808219</v>
      </c>
      <c r="CU251" s="21">
        <f>IF(CU$8="",0,CU223*условия!$R$89/365)</f>
        <v>2248.7671232876714</v>
      </c>
      <c r="CV251" s="21">
        <f>IF(CV$8="",0,CV223*условия!$R$89/365)</f>
        <v>2276.7123287671234</v>
      </c>
      <c r="CW251" s="21">
        <f>IF(CW$8="",0,CW223*условия!$R$89/365)</f>
        <v>2304.6575342465753</v>
      </c>
      <c r="CX251" s="21">
        <f>IF(CX$8="",0,CX223*условия!$R$89/365)</f>
        <v>2332.6027397260273</v>
      </c>
      <c r="CY251" s="21">
        <f>IF(CY$8="",0,CY223*условия!$R$89/365)</f>
        <v>2360.5479452054797</v>
      </c>
      <c r="CZ251" s="21">
        <f>IF(CZ$8="",0,CZ223*условия!$R$89/365)</f>
        <v>2388.4931506849316</v>
      </c>
      <c r="DA251" s="21">
        <f>IF(DA$8="",0,DA223*условия!$R$89/365)</f>
        <v>2416.4383561643835</v>
      </c>
      <c r="DB251" s="21">
        <f>IF(DB$8="",0,DB223*условия!$R$89/365)</f>
        <v>2444.3835616438355</v>
      </c>
      <c r="DC251" s="21">
        <f>IF(DC$8="",0,DC223*условия!$R$89/365)</f>
        <v>2472.3287671232879</v>
      </c>
      <c r="DD251" s="21">
        <f>IF(DD$8="",0,DD223*условия!$R$89/365)</f>
        <v>2500.2739726027398</v>
      </c>
      <c r="DE251" s="21">
        <f>IF(DE$8="",0,DE223*условия!$R$89/365)</f>
        <v>2528.2191780821918</v>
      </c>
      <c r="DF251" s="21">
        <f>IF(DF$8="",0,DF223*условия!$R$89/365)</f>
        <v>2556.1643835616437</v>
      </c>
      <c r="DG251" s="21">
        <f>IF(DG$8="",0,DG223*условия!$R$89/365)</f>
        <v>2584.1095890410961</v>
      </c>
      <c r="DH251" s="21">
        <f>IF(DH$8="",0,DH223*условия!$R$89/365)</f>
        <v>2612.0547945205481</v>
      </c>
      <c r="DI251" s="21">
        <f>IF(DI$8="",0,DI223*условия!$R$89/365)</f>
        <v>2640</v>
      </c>
      <c r="DJ251" s="21">
        <f>IF(DJ$8="",0,DJ223*условия!$R$89/365)</f>
        <v>2667.9452054794519</v>
      </c>
      <c r="DK251" s="21">
        <f>IF(DK$8="",0,DK223*условия!$R$89/365)</f>
        <v>2695.8904109589039</v>
      </c>
      <c r="DL251" s="21">
        <f>IF(DL$8="",0,DL223*условия!$R$89/365)</f>
        <v>2723.8356164383563</v>
      </c>
      <c r="DM251" s="21">
        <f>IF(DM$8="",0,DM223*условия!$R$89/365)</f>
        <v>2751.7808219178082</v>
      </c>
      <c r="DN251" s="21">
        <f>IF(DN$8="",0,DN223*условия!$R$89/365)</f>
        <v>2779.7260273972602</v>
      </c>
      <c r="DO251" s="21">
        <f>IF(DO$8="",0,DO223*условия!$R$89/365)</f>
        <v>2807.6712328767121</v>
      </c>
      <c r="DP251" s="21">
        <f>IF(DP$8="",0,DP223*условия!$R$89/365)</f>
        <v>2778.0821917808221</v>
      </c>
      <c r="DQ251" s="21">
        <f>IF(DQ$8="",0,DQ223*условия!$R$89/365)</f>
        <v>2748.4931506849316</v>
      </c>
      <c r="DR251" s="21">
        <f>IF(DR$8="",0,DR223*условия!$R$89/365)</f>
        <v>2718.9041095890411</v>
      </c>
      <c r="DS251" s="21">
        <f>IF(DS$8="",0,DS223*условия!$R$89/365)</f>
        <v>2689.3150684931506</v>
      </c>
      <c r="DT251" s="21">
        <f>IF(DT$8="",0,DT223*условия!$R$89/365)</f>
        <v>2659.7260273972602</v>
      </c>
      <c r="DU251" s="21">
        <f>IF(DU$8="",0,DU223*условия!$R$89/365)</f>
        <v>2687.6712328767121</v>
      </c>
      <c r="DV251" s="21">
        <f>IF(DV$8="",0,DV223*условия!$R$89/365)</f>
        <v>2715.6164383561645</v>
      </c>
      <c r="DW251" s="21">
        <f>IF(DW$8="",0,DW223*условия!$R$89/365)</f>
        <v>2743.5616438356165</v>
      </c>
      <c r="DX251" s="21">
        <f>IF(DX$8="",0,DX223*условия!$R$89/365)</f>
        <v>2771.5068493150684</v>
      </c>
      <c r="DY251" s="21">
        <f>IF(DY$8="",0,DY223*условия!$R$89/365)</f>
        <v>2802.7397260273974</v>
      </c>
      <c r="DZ251" s="21">
        <f>IF(DZ$8="",0,DZ223*условия!$R$89/365)</f>
        <v>2833.972602739726</v>
      </c>
      <c r="EA251" s="21">
        <f>IF(EA$8="",0,EA223*условия!$R$89/365)</f>
        <v>2865.205479452055</v>
      </c>
      <c r="EB251" s="21">
        <f>IF(EB$8="",0,EB223*условия!$R$89/365)</f>
        <v>2896.4383561643835</v>
      </c>
      <c r="EC251" s="21">
        <f>IF(EC$8="",0,EC223*условия!$R$89/365)</f>
        <v>2927.6712328767121</v>
      </c>
      <c r="ED251" s="21">
        <f>IF(ED$8="",0,ED223*условия!$R$89/365)</f>
        <v>2958.9041095890411</v>
      </c>
      <c r="EE251" s="21">
        <f>IF(EE$8="",0,EE223*условия!$R$89/365)</f>
        <v>2990.1369863013697</v>
      </c>
      <c r="EF251" s="21">
        <f>IF(EF$8="",0,EF223*условия!$R$89/365)</f>
        <v>3021.3698630136987</v>
      </c>
      <c r="EG251" s="21">
        <f>IF(EG$8="",0,EG223*условия!$R$89/365)</f>
        <v>3052.6027397260273</v>
      </c>
      <c r="EH251" s="21">
        <f>IF(EH$8="",0,EH223*условия!$R$89/365)</f>
        <v>3083.8356164383563</v>
      </c>
      <c r="EI251" s="21">
        <f>IF(EI$8="",0,EI223*условия!$R$89/365)</f>
        <v>3115.0684931506848</v>
      </c>
      <c r="EJ251" s="21">
        <f>IF(EJ$8="",0,EJ223*условия!$R$89/365)</f>
        <v>3146.3013698630139</v>
      </c>
      <c r="EK251" s="21">
        <f>IF(EK$8="",0,EK223*условия!$R$89/365)</f>
        <v>3177.5342465753424</v>
      </c>
      <c r="EL251" s="21">
        <f>IF(EL$8="",0,EL223*условия!$R$89/365)</f>
        <v>3208.7671232876714</v>
      </c>
      <c r="EM251" s="21">
        <f>IF(EM$8="",0,EM223*условия!$R$89/365)</f>
        <v>3240</v>
      </c>
      <c r="EN251" s="21">
        <f>IF(EN$8="",0,EN223*условия!$R$89/365)</f>
        <v>3271.2328767123286</v>
      </c>
      <c r="EO251" s="21">
        <f>IF(EO$8="",0,EO223*условия!$R$89/365)</f>
        <v>3302.4657534246576</v>
      </c>
      <c r="EP251" s="21">
        <f>IF(EP$8="",0,EP223*условия!$R$89/365)</f>
        <v>3333.6986301369861</v>
      </c>
      <c r="EQ251" s="21">
        <f>IF(EQ$8="",0,EQ223*условия!$R$89/365)</f>
        <v>3364.9315068493152</v>
      </c>
      <c r="ER251" s="21">
        <f>IF(ER$8="",0,ER223*условия!$R$89/365)</f>
        <v>3396.1643835616437</v>
      </c>
      <c r="ES251" s="21">
        <f>IF(ES$8="",0,ES223*условия!$R$89/365)</f>
        <v>3427.3972602739727</v>
      </c>
      <c r="ET251" s="21">
        <f>IF(ET$8="",0,ET223*условия!$R$89/365)</f>
        <v>3458.6301369863013</v>
      </c>
      <c r="EU251" s="21">
        <f>IF(EU$8="",0,EU223*условия!$R$89/365)</f>
        <v>3489.8630136986303</v>
      </c>
      <c r="EV251" s="21">
        <f>IF(EV$8="",0,EV223*условия!$R$89/365)</f>
        <v>3521.0958904109589</v>
      </c>
      <c r="EW251" s="21">
        <f>IF(EW$8="",0,EW223*условия!$R$89/365)</f>
        <v>3552.3287671232879</v>
      </c>
      <c r="EX251" s="21">
        <f>IF(EX$8="",0,EX223*условия!$R$89/365)</f>
        <v>3583.5616438356165</v>
      </c>
      <c r="EY251" s="21">
        <f>IF(EY$8="",0,EY223*условия!$R$89/365)</f>
        <v>3614.794520547945</v>
      </c>
      <c r="EZ251" s="21">
        <f>IF(EZ$8="",0,EZ223*условия!$R$89/365)</f>
        <v>3626.8493150684931</v>
      </c>
      <c r="FA251" s="21">
        <f>IF(FA$8="",0,FA223*условия!$R$89/365)</f>
        <v>3638.9041095890411</v>
      </c>
      <c r="FB251" s="21">
        <f>IF(FB$8="",0,FB223*условия!$R$89/365)</f>
        <v>3650.9589041095892</v>
      </c>
      <c r="FC251" s="21">
        <f>IF(FC$8="",0,FC223*условия!$R$89/365)</f>
        <v>3663.0136986301368</v>
      </c>
      <c r="FD251" s="21">
        <f>IF(FD$8="",0,FD223*условия!$R$89/365)</f>
        <v>3643.8356164383563</v>
      </c>
      <c r="FE251" s="21">
        <f>IF(FE$8="",0,FE223*условия!$R$89/365)</f>
        <v>3624.6575342465753</v>
      </c>
      <c r="FF251" s="21">
        <f>IF(FF$8="",0,FF223*условия!$R$89/365)</f>
        <v>3605.4794520547944</v>
      </c>
      <c r="FG251" s="21">
        <f>IF(FG$8="",0,FG223*условия!$R$89/365)</f>
        <v>3586.3013698630139</v>
      </c>
      <c r="FH251" s="21">
        <f>IF(FH$8="",0,FH223*условия!$R$89/365)</f>
        <v>3567.1232876712329</v>
      </c>
      <c r="FI251" s="21">
        <f>IF(FI$8="",0,FI223*условия!$R$89/365)</f>
        <v>3547.9452054794519</v>
      </c>
      <c r="FJ251" s="21">
        <f>IF(FJ$8="",0,FJ223*условия!$R$89/365)</f>
        <v>3528.7671232876714</v>
      </c>
      <c r="FK251" s="21">
        <f>IF(FK$8="",0,FK223*условия!$R$89/365)</f>
        <v>3509.5890410958905</v>
      </c>
      <c r="FL251" s="21">
        <f>IF(FL$8="",0,FL223*условия!$R$89/365)</f>
        <v>3490.4109589041095</v>
      </c>
      <c r="FM251" s="21">
        <f>IF(FM$8="",0,FM223*условия!$R$89/365)</f>
        <v>3471.2328767123286</v>
      </c>
      <c r="FN251" s="21">
        <f>IF(FN$8="",0,FN223*условия!$R$89/365)</f>
        <v>3452.0547945205481</v>
      </c>
      <c r="FO251" s="21">
        <f>IF(FO$8="",0,FO223*условия!$R$89/365)</f>
        <v>3432.8767123287671</v>
      </c>
      <c r="FP251" s="21">
        <f>IF(FP$8="",0,FP223*условия!$R$89/365)</f>
        <v>3413.6986301369861</v>
      </c>
      <c r="FQ251" s="21">
        <f>IF(FQ$8="",0,FQ223*условия!$R$89/365)</f>
        <v>3394.5205479452056</v>
      </c>
      <c r="FR251" s="21">
        <f>IF(FR$8="",0,FR223*условия!$R$89/365)</f>
        <v>3375.3424657534247</v>
      </c>
      <c r="FS251" s="21">
        <f>IF(FS$8="",0,FS223*условия!$R$89/365)</f>
        <v>3356.1643835616437</v>
      </c>
      <c r="FT251" s="21">
        <f>IF(FT$8="",0,FT223*условия!$R$89/365)</f>
        <v>3336.9863013698632</v>
      </c>
      <c r="FU251" s="21">
        <f>IF(FU$8="",0,FU223*условия!$R$89/365)</f>
        <v>3317.8082191780823</v>
      </c>
      <c r="FV251" s="21">
        <f>IF(FV$8="",0,FV223*условия!$R$89/365)</f>
        <v>3298.6301369863013</v>
      </c>
      <c r="FW251" s="21">
        <f>IF(FW$8="",0,FW223*условия!$R$89/365)</f>
        <v>3279.4520547945203</v>
      </c>
      <c r="FX251" s="21">
        <f>IF(FX$8="",0,FX223*условия!$R$89/365)</f>
        <v>3317.8082191780823</v>
      </c>
      <c r="FY251" s="21">
        <f>IF(FY$8="",0,FY223*условия!$R$89/365)</f>
        <v>3356.1643835616437</v>
      </c>
      <c r="FZ251" s="21">
        <f>IF(FZ$8="",0,FZ223*условия!$R$89/365)</f>
        <v>3394.5205479452056</v>
      </c>
      <c r="GA251" s="21">
        <f>IF(GA$8="",0,GA223*условия!$R$89/365)</f>
        <v>3432.8767123287671</v>
      </c>
      <c r="GB251" s="21">
        <f>IF(GB$8="",0,GB223*условия!$R$89/365)</f>
        <v>3471.2328767123286</v>
      </c>
      <c r="GC251" s="21">
        <f>IF(GC$8="",0,GC223*условия!$R$89/365)</f>
        <v>3452.0547945205481</v>
      </c>
      <c r="GD251" s="21">
        <f>IF(GD$8="",0,GD223*условия!$R$89/365)</f>
        <v>3443.8356164383563</v>
      </c>
      <c r="GE251" s="21">
        <f>IF(GE$8="",0,GE223*условия!$R$89/365)</f>
        <v>3435.6164383561645</v>
      </c>
      <c r="GF251" s="21">
        <f>IF(GF$8="",0,GF223*условия!$R$89/365)</f>
        <v>3427.3972602739727</v>
      </c>
      <c r="GG251" s="21">
        <f>IF(GG$8="",0,GG223*условия!$R$89/365)</f>
        <v>3419.178082191781</v>
      </c>
      <c r="GH251" s="21">
        <f>IF(GH$8="",0,GH223*условия!$R$89/365)</f>
        <v>3410.9589041095892</v>
      </c>
      <c r="GI251" s="21">
        <f>IF(GI$8="",0,GI223*условия!$R$89/365)</f>
        <v>3402.7397260273974</v>
      </c>
      <c r="GJ251" s="21">
        <f>IF(GJ$8="",0,GJ223*условия!$R$89/365)</f>
        <v>3394.5205479452056</v>
      </c>
      <c r="GK251" s="21">
        <f>IF(GK$8="",0,GK223*условия!$R$89/365)</f>
        <v>3386.3013698630139</v>
      </c>
      <c r="GL251" s="21">
        <f>IF(GL$8="",0,GL223*условия!$R$89/365)</f>
        <v>3378.0821917808221</v>
      </c>
      <c r="GM251" s="21">
        <f>IF(GM$8="",0,GM223*условия!$R$89/365)</f>
        <v>3427.3972602739727</v>
      </c>
      <c r="GN251" s="21">
        <f>IF(GN$8="",0,GN223*условия!$R$89/365)</f>
        <v>3476.7123287671234</v>
      </c>
      <c r="GO251" s="21">
        <f>IF(GO$8="",0,GO223*условия!$R$89/365)</f>
        <v>3526.027397260274</v>
      </c>
      <c r="GP251" s="21">
        <f>IF(GP$8="",0,GP223*условия!$R$89/365)</f>
        <v>3575.3424657534247</v>
      </c>
      <c r="GQ251" s="21">
        <f>IF(GQ$8="",0,GQ223*условия!$R$89/365)</f>
        <v>3624.6575342465753</v>
      </c>
      <c r="GR251" s="21">
        <f>IF(GR$8="",0,GR223*условия!$R$89/365)</f>
        <v>3616.4383561643835</v>
      </c>
      <c r="GS251" s="21">
        <f>IF(GS$8="",0,GS223*условия!$R$89/365)</f>
        <v>3608.2191780821918</v>
      </c>
      <c r="GT251" s="21">
        <f>IF(GT$8="",0,GT223*условия!$R$89/365)</f>
        <v>3600</v>
      </c>
      <c r="GU251" s="21">
        <f>IF(GU$8="",0,GU223*условия!$R$89/365)</f>
        <v>3591.7808219178082</v>
      </c>
      <c r="GV251" s="21">
        <f>IF(GV$8="",0,GV223*условия!$R$89/365)</f>
        <v>3583.5616438356165</v>
      </c>
      <c r="GW251" s="21">
        <f>IF(GW$8="",0,GW223*условия!$R$89/365)</f>
        <v>3575.3424657534247</v>
      </c>
      <c r="GX251" s="21">
        <f>IF(GX$8="",0,GX223*условия!$R$89/365)</f>
        <v>3567.1232876712329</v>
      </c>
      <c r="GY251" s="21">
        <f>IF(GY$8="",0,GY223*условия!$R$89/365)</f>
        <v>3558.9041095890411</v>
      </c>
      <c r="GZ251" s="21">
        <f>IF(GZ$8="",0,GZ223*условия!$R$89/365)</f>
        <v>3550.6849315068494</v>
      </c>
      <c r="HA251" s="21">
        <f>IF(HA$8="",0,HA223*условия!$R$89/365)</f>
        <v>3542.4657534246576</v>
      </c>
      <c r="HB251" s="21">
        <f>IF(HB$8="",0,HB223*условия!$R$89/365)</f>
        <v>3534.2465753424658</v>
      </c>
      <c r="HC251" s="21">
        <f>IF(HC$8="",0,HC223*условия!$R$89/365)</f>
        <v>3526.027397260274</v>
      </c>
      <c r="HD251" s="21">
        <f>IF(HD$8="",0,HD223*условия!$R$89/365)</f>
        <v>3517.8082191780823</v>
      </c>
      <c r="HE251" s="21">
        <f>IF(HE$8="",0,HE223*условия!$R$89/365)</f>
        <v>3509.5890410958905</v>
      </c>
      <c r="HF251" s="21">
        <f>IF(HF$8="",0,HF223*условия!$R$89/365)</f>
        <v>3501.3698630136987</v>
      </c>
      <c r="HG251" s="21">
        <f>IF(HG$8="",0,HG223*условия!$R$89/365)</f>
        <v>3493.1506849315069</v>
      </c>
      <c r="HH251" s="21">
        <f>IF(HH$8="",0,HH223*условия!$R$89/365)</f>
        <v>3484.9315068493152</v>
      </c>
      <c r="HI251" s="21">
        <f>IF(HI$8="",0,HI223*условия!$R$89/365)</f>
        <v>3487.6712328767121</v>
      </c>
      <c r="HJ251" s="21">
        <f>IF(HJ$8="",0,HJ223*условия!$R$89/365)</f>
        <v>3490.4109589041095</v>
      </c>
      <c r="HK251" s="21">
        <f>IF(HK$8="",0,HK223*условия!$R$89/365)</f>
        <v>3493.1506849315069</v>
      </c>
      <c r="HL251" s="21">
        <f>IF(HL$8="",0,HL223*условия!$R$89/365)</f>
        <v>3495.8904109589039</v>
      </c>
      <c r="HM251" s="21">
        <f>IF(HM$8="",0,HM223*условия!$R$89/365)</f>
        <v>3498.6301369863013</v>
      </c>
      <c r="HN251" s="21">
        <f>IF(HN$8="",0,HN223*условия!$R$89/365)</f>
        <v>3501.3698630136987</v>
      </c>
      <c r="HO251" s="21">
        <f>IF(HO$8="",0,HO223*условия!$R$89/365)</f>
        <v>3504.1095890410961</v>
      </c>
      <c r="HP251" s="21">
        <f>IF(HP$8="",0,HP223*условия!$R$89/365)</f>
        <v>3506.8493150684931</v>
      </c>
      <c r="HQ251" s="21">
        <f>IF(HQ$8="",0,HQ223*условия!$R$89/365)</f>
        <v>3509.5890410958905</v>
      </c>
      <c r="HR251" s="21">
        <f>IF(HR$8="",0,HR223*условия!$R$89/365)</f>
        <v>3512.3287671232879</v>
      </c>
      <c r="HS251" s="21">
        <f>IF(HS$8="",0,HS223*условия!$R$89/365)</f>
        <v>3515.0684931506848</v>
      </c>
      <c r="HT251" s="21">
        <f>IF(HT$8="",0,HT223*условия!$R$89/365)</f>
        <v>3517.8082191780823</v>
      </c>
      <c r="HU251" s="21">
        <f>IF(HU$8="",0,HU223*условия!$R$89/365)</f>
        <v>3520.5479452054797</v>
      </c>
      <c r="HV251" s="21">
        <f>IF(HV$8="",0,HV223*условия!$R$89/365)</f>
        <v>3523.2876712328766</v>
      </c>
      <c r="HW251" s="21">
        <f>IF(HW$8="",0,HW223*условия!$R$89/365)</f>
        <v>3545.205479452055</v>
      </c>
      <c r="HX251" s="21">
        <f>IF(HX$8="",0,HX223*условия!$R$89/365)</f>
        <v>3567.1232876712329</v>
      </c>
      <c r="HY251" s="21">
        <f>IF(HY$8="",0,HY223*условия!$R$89/365)</f>
        <v>3589.0410958904108</v>
      </c>
      <c r="HZ251" s="21">
        <f>IF(HZ$8="",0,HZ223*условия!$R$89/365)</f>
        <v>3610.9589041095892</v>
      </c>
      <c r="IA251" s="21">
        <f>IF(IA$8="",0,IA223*условия!$R$89/365)</f>
        <v>3632.8767123287671</v>
      </c>
      <c r="IB251" s="21">
        <f>IF(IB$8="",0,IB223*условия!$R$89/365)</f>
        <v>3654.794520547945</v>
      </c>
      <c r="IC251" s="21">
        <f>IF(IC$8="",0,IC223*условия!$R$89/365)</f>
        <v>3676.7123287671234</v>
      </c>
      <c r="ID251" s="21">
        <f>IF(ID$8="",0,ID223*условия!$R$89/365)</f>
        <v>3698.6301369863013</v>
      </c>
      <c r="IE251" s="21">
        <f>IF(IE$8="",0,IE223*условия!$R$89/365)</f>
        <v>3720.5479452054797</v>
      </c>
      <c r="IF251" s="21">
        <f>IF(IF$8="",0,IF223*условия!$R$89/365)</f>
        <v>3742.4657534246576</v>
      </c>
      <c r="IG251" s="21">
        <f>IF(IG$8="",0,IG223*условия!$R$89/365)</f>
        <v>3764.3835616438355</v>
      </c>
      <c r="IH251" s="21">
        <f>IF(IH$8="",0,IH223*условия!$R$89/365)</f>
        <v>3786.3013698630139</v>
      </c>
      <c r="II251" s="21">
        <f>IF(II$8="",0,II223*условия!$R$89/365)</f>
        <v>3808.2191780821918</v>
      </c>
      <c r="IJ251" s="21">
        <f>IF(IJ$8="",0,IJ223*условия!$R$89/365)</f>
        <v>3830.1369863013697</v>
      </c>
      <c r="IK251" s="21">
        <f>IF(IK$8="",0,IK223*условия!$R$89/365)</f>
        <v>3852.0547945205481</v>
      </c>
      <c r="IL251" s="21">
        <f>IF(IL$8="",0,IL223*условия!$R$89/365)</f>
        <v>3873.972602739726</v>
      </c>
      <c r="IM251" s="21">
        <f>IF(IM$8="",0,IM223*условия!$R$89/365)</f>
        <v>3895.8904109589039</v>
      </c>
      <c r="IN251" s="21">
        <f>IF(IN$8="",0,IN223*условия!$R$89/365)</f>
        <v>3857.5342465753424</v>
      </c>
      <c r="IO251" s="21">
        <f>IF(IO$8="",0,IO223*условия!$R$89/365)</f>
        <v>3819.178082191781</v>
      </c>
      <c r="IP251" s="21">
        <f>IF(IP$8="",0,IP223*условия!$R$89/365)</f>
        <v>3863.0136986301368</v>
      </c>
      <c r="IQ251" s="21">
        <f>IF(IQ$8="",0,IQ223*условия!$R$89/365)</f>
        <v>3906.8493150684931</v>
      </c>
      <c r="IR251" s="21">
        <f>IF(IR$8="",0,IR223*условия!$R$89/365)</f>
        <v>3950.6849315068494</v>
      </c>
      <c r="IS251" s="21">
        <f>IF(IS$8="",0,IS223*условия!$R$89/365)</f>
        <v>3994.5205479452056</v>
      </c>
      <c r="IT251" s="21">
        <f>IF(IT$8="",0,IT223*условия!$R$89/365)</f>
        <v>4038.3561643835615</v>
      </c>
      <c r="IU251" s="21">
        <f>IF(IU$8="",0,IU223*условия!$R$89/365)</f>
        <v>4082.1917808219177</v>
      </c>
      <c r="IV251" s="21">
        <f>IF(IV$8="",0,IV223*условия!$R$89/365)</f>
        <v>4126.0273972602736</v>
      </c>
      <c r="IW251" s="21">
        <f>IF(IW$8="",0,IW223*условия!$R$89/365)</f>
        <v>4169.8630136986303</v>
      </c>
      <c r="IX251" s="21">
        <f>IF(IX$8="",0,IX223*условия!$R$89/365)</f>
        <v>4213.6986301369861</v>
      </c>
      <c r="IY251" s="21">
        <f>IF(IY$8="",0,IY223*условия!$R$89/365)</f>
        <v>4257.5342465753429</v>
      </c>
      <c r="IZ251" s="21">
        <f>IF(IZ$8="",0,IZ223*условия!$R$89/365)</f>
        <v>4301.3698630136987</v>
      </c>
      <c r="JA251" s="21">
        <f>IF(JA$8="",0,JA223*условия!$R$89/365)</f>
        <v>4334.2465753424658</v>
      </c>
      <c r="JB251" s="21">
        <f>IF(JB$8="",0,JB223*условия!$R$89/365)</f>
        <v>4367.1232876712329</v>
      </c>
      <c r="JC251" s="21">
        <f>IF(JC$8="",0,JC223*условия!$R$89/365)</f>
        <v>4400</v>
      </c>
      <c r="JD251" s="21">
        <f>IF(JD$8="",0,JD223*условия!$R$89/365)</f>
        <v>4432.8767123287671</v>
      </c>
      <c r="JE251" s="21">
        <f>IF(JE$8="",0,JE223*условия!$R$89/365)</f>
        <v>4465.7534246575342</v>
      </c>
      <c r="JF251" s="21">
        <f>IF(JF$8="",0,JF223*условия!$R$89/365)</f>
        <v>4498.6301369863013</v>
      </c>
      <c r="JG251" s="21">
        <f>IF(JG$8="",0,JG223*условия!$R$89/365)</f>
        <v>4531.5068493150684</v>
      </c>
      <c r="JH251" s="21">
        <f>IF(JH$8="",0,JH223*условия!$R$89/365)</f>
        <v>4564.3835616438355</v>
      </c>
      <c r="JI251" s="21">
        <f>IF(JI$8="",0,JI223*условия!$R$89/365)</f>
        <v>4597.2602739726026</v>
      </c>
      <c r="JJ251" s="21">
        <f>IF(JJ$8="",0,JJ223*условия!$R$89/365)</f>
        <v>4630.1369863013697</v>
      </c>
      <c r="JK251" s="21">
        <f>IF(JK$8="",0,JK223*условия!$R$89/365)</f>
        <v>4663.0136986301368</v>
      </c>
      <c r="JL251" s="21">
        <f>IF(JL$8="",0,JL223*условия!$R$89/365)</f>
        <v>4695.8904109589039</v>
      </c>
      <c r="JM251" s="21">
        <f>IF(JM$8="",0,JM223*условия!$R$89/365)</f>
        <v>4728.767123287671</v>
      </c>
      <c r="JN251" s="21">
        <f>IF(JN$8="",0,JN223*условия!$R$89/365)</f>
        <v>4761.6438356164381</v>
      </c>
      <c r="JO251" s="21">
        <f>IF(JO$8="",0,JO223*условия!$R$89/365)</f>
        <v>4794.5205479452052</v>
      </c>
      <c r="JP251" s="21">
        <f>IF(JP$8="",0,JP223*условия!$R$89/365)</f>
        <v>4827.3972602739723</v>
      </c>
      <c r="JQ251" s="21">
        <f>IF(JQ$8="",0,JQ223*условия!$R$89/365)</f>
        <v>4860.2739726027394</v>
      </c>
      <c r="JR251" s="21">
        <f>IF(JR$8="",0,JR223*условия!$R$89/365)</f>
        <v>4917.8082191780823</v>
      </c>
      <c r="JS251" s="21">
        <f>IF(JS$8="",0,JS223*условия!$R$89/365)</f>
        <v>4975.3424657534242</v>
      </c>
      <c r="JT251" s="21">
        <f>IF(JT$8="",0,JT223*условия!$R$89/365)</f>
        <v>5032.8767123287671</v>
      </c>
      <c r="JU251" s="21">
        <f>IF(JU$8="",0,JU223*условия!$R$89/365)</f>
        <v>5090.41095890411</v>
      </c>
      <c r="JV251" s="21">
        <f>IF(JV$8="",0,JV223*условия!$R$89/365)</f>
        <v>5147.9452054794519</v>
      </c>
      <c r="JW251" s="21">
        <f>IF(JW$8="",0,JW223*условия!$R$89/365)</f>
        <v>5205.4794520547948</v>
      </c>
      <c r="JX251" s="21">
        <f>IF(JX$8="",0,JX223*условия!$R$89/365)</f>
        <v>5263.0136986301368</v>
      </c>
      <c r="JY251" s="21">
        <f>IF(JY$8="",0,JY223*условия!$R$89/365)</f>
        <v>5320.5479452054797</v>
      </c>
      <c r="JZ251" s="21">
        <f>IF(JZ$8="",0,JZ223*условия!$R$89/365)</f>
        <v>5378.0821917808216</v>
      </c>
      <c r="KA251" s="21">
        <f>IF(KA$8="",0,KA223*условия!$R$89/365)</f>
        <v>5435.6164383561645</v>
      </c>
      <c r="KB251" s="21">
        <f>IF(KB$8="",0,KB223*условия!$R$89/365)</f>
        <v>5493.1506849315065</v>
      </c>
      <c r="KC251" s="21">
        <f>IF(KC$8="",0,KC223*условия!$R$89/365)</f>
        <v>5550.6849315068494</v>
      </c>
      <c r="KD251" s="21">
        <f>IF(KD$8="",0,KD223*условия!$R$89/365)</f>
        <v>5608.2191780821922</v>
      </c>
      <c r="KE251" s="21">
        <f>IF(KE$8="",0,KE223*условия!$R$89/365)</f>
        <v>5665.7534246575342</v>
      </c>
      <c r="KF251" s="21">
        <f>IF(KF$8="",0,KF223*условия!$R$89/365)</f>
        <v>5712.3287671232874</v>
      </c>
      <c r="KG251" s="21">
        <f>IF(KG$8="",0,KG223*условия!$R$89/365)</f>
        <v>5758.9041095890407</v>
      </c>
      <c r="KH251" s="21">
        <f>IF(KH$8="",0,KH223*условия!$R$89/365)</f>
        <v>5805.4794520547948</v>
      </c>
      <c r="KI251" s="21">
        <f>IF(KI$8="",0,KI223*условия!$R$89/365)</f>
        <v>5852.0547945205481</v>
      </c>
      <c r="KJ251" s="21">
        <f>IF(KJ$8="",0,KJ223*условия!$R$89/365)</f>
        <v>5898.6301369863013</v>
      </c>
      <c r="KK251" s="21">
        <f>IF(KK$8="",0,KK223*условия!$R$89/365)</f>
        <v>5945.2054794520545</v>
      </c>
      <c r="KL251" s="21">
        <f>IF(KL$8="",0,KL223*условия!$R$89/365)</f>
        <v>5991.7808219178078</v>
      </c>
      <c r="KM251" s="21">
        <f>IF(KM$8="",0,KM223*условия!$R$89/365)</f>
        <v>6038.3561643835619</v>
      </c>
      <c r="KN251" s="21">
        <f>IF(KN$8="",0,KN223*условия!$R$89/365)</f>
        <v>6084.9315068493152</v>
      </c>
      <c r="KO251" s="21">
        <f>IF(KO$8="",0,KO223*условия!$R$89/365)</f>
        <v>6131.5068493150684</v>
      </c>
      <c r="KP251" s="21">
        <f>IF(KP$8="",0,KP223*условия!$R$89/365)</f>
        <v>6178.0821917808216</v>
      </c>
      <c r="KQ251" s="21">
        <f>IF(KQ$8="",0,KQ223*условия!$R$89/365)</f>
        <v>6224.6575342465758</v>
      </c>
      <c r="KR251" s="21">
        <f>IF(KR$8="",0,KR223*условия!$R$89/365)</f>
        <v>6271.232876712329</v>
      </c>
      <c r="KS251" s="21">
        <f>IF(KS$8="",0,KS223*условия!$R$89/365)</f>
        <v>6317.8082191780823</v>
      </c>
      <c r="KT251" s="21">
        <f>IF(KT$8="",0,KT223*условия!$R$89/365)</f>
        <v>6364.3835616438355</v>
      </c>
      <c r="KU251" s="21">
        <f>IF(KU$8="",0,KU223*условия!$R$89/365)</f>
        <v>6410.9589041095887</v>
      </c>
      <c r="KV251" s="21">
        <f>IF(KV$8="",0,KV223*условия!$R$89/365)</f>
        <v>6517.8082191780823</v>
      </c>
      <c r="KW251" s="21">
        <f>IF(KW$8="",0,KW223*условия!$R$89/365)</f>
        <v>6616.4383561643835</v>
      </c>
      <c r="KX251" s="21">
        <f>IF(KX$8="",0,KX223*условия!$R$89/365)</f>
        <v>6654.7945205479455</v>
      </c>
      <c r="KY251" s="21">
        <f>IF(KY$8="",0,KY223*условия!$R$89/365)</f>
        <v>6693.1506849315065</v>
      </c>
      <c r="KZ251" s="21">
        <f>IF(KZ$8="",0,KZ223*условия!$R$89/365)</f>
        <v>6731.5068493150684</v>
      </c>
      <c r="LA251" s="21">
        <f>IF(LA$8="",0,LA223*условия!$R$89/365)</f>
        <v>6769.8630136986303</v>
      </c>
      <c r="LB251" s="21">
        <f>IF(LB$8="",0,LB223*условия!$R$89/365)</f>
        <v>6808.2191780821922</v>
      </c>
      <c r="LC251" s="21">
        <f>IF(LC$8="",0,LC223*условия!$R$89/365)</f>
        <v>6846.5753424657532</v>
      </c>
      <c r="LD251" s="21">
        <f>IF(LD$8="",0,LD223*условия!$R$89/365)</f>
        <v>6884.9315068493152</v>
      </c>
      <c r="LE251" s="21">
        <f>IF(LE$8="",0,LE223*условия!$R$89/365)</f>
        <v>6923.2876712328771</v>
      </c>
      <c r="LF251" s="21">
        <f>IF(LF$8="",0,LF223*условия!$R$89/365)</f>
        <v>6961.6438356164381</v>
      </c>
      <c r="LG251" s="21">
        <f>IF(LG$8="",0,LG223*условия!$R$89/365)</f>
        <v>7000</v>
      </c>
      <c r="LH251" s="21">
        <f>IF(LH$8="",0,LH223*условия!$R$89/365)</f>
        <v>7038.3561643835619</v>
      </c>
      <c r="LI251" s="21">
        <f>IF(LI$8="",0,LI223*условия!$R$89/365)</f>
        <v>7076.7123287671229</v>
      </c>
      <c r="LJ251" s="21">
        <f>IF(LJ$8="",0,LJ223*условия!$R$89/365)</f>
        <v>7115.0684931506848</v>
      </c>
      <c r="LK251" s="21">
        <f>IF(LK$8="",0,LK223*условия!$R$89/365)</f>
        <v>7153.4246575342468</v>
      </c>
      <c r="LL251" s="21">
        <f>IF(LL$8="",0,LL223*условия!$R$89/365)</f>
        <v>7191.7808219178078</v>
      </c>
      <c r="LM251" s="21">
        <f>IF(LM$8="",0,LM223*условия!$R$89/365)</f>
        <v>7290.41095890411</v>
      </c>
      <c r="LN251" s="21">
        <f>IF(LN$8="",0,LN223*условия!$R$89/365)</f>
        <v>7389.0410958904113</v>
      </c>
      <c r="LO251" s="21">
        <f>IF(LO$8="",0,LO223*условия!$R$89/365)</f>
        <v>7405.4794520547948</v>
      </c>
      <c r="LP251" s="21">
        <f>IF(LP$8="",0,LP223*условия!$R$89/365)</f>
        <v>7421.9178082191784</v>
      </c>
      <c r="LQ251" s="21">
        <f>IF(LQ$8="",0,LQ223*условия!$R$89/365)</f>
        <v>7438.3561643835619</v>
      </c>
      <c r="LR251" s="21">
        <f>IF(LR$8="",0,LR223*условия!$R$89/365)</f>
        <v>7454.7945205479455</v>
      </c>
      <c r="LS251" s="21">
        <f>IF(LS$8="",0,LS223*условия!$R$89/365)</f>
        <v>7471.232876712329</v>
      </c>
      <c r="LT251" s="21">
        <f>IF(LT$8="",0,LT223*условия!$R$89/365)</f>
        <v>7487.6712328767126</v>
      </c>
      <c r="LU251" s="21">
        <f>IF(LU$8="",0,LU223*условия!$R$89/365)</f>
        <v>7504.1095890410961</v>
      </c>
      <c r="LV251" s="21">
        <f>IF(LV$8="",0,LV223*условия!$R$89/365)</f>
        <v>7520.5479452054797</v>
      </c>
      <c r="LW251" s="21">
        <f>IF(LW$8="",0,LW223*условия!$R$89/365)</f>
        <v>7536.9863013698632</v>
      </c>
      <c r="LX251" s="21">
        <f>IF(LX$8="",0,LX223*условия!$R$89/365)</f>
        <v>7553.4246575342468</v>
      </c>
      <c r="LY251" s="21">
        <f>IF(LY$8="",0,LY223*условия!$R$89/365)</f>
        <v>7569.8630136986303</v>
      </c>
      <c r="LZ251" s="21">
        <f>IF(LZ$8="",0,LZ223*условия!$R$89/365)</f>
        <v>7586.3013698630139</v>
      </c>
      <c r="MA251" s="21">
        <f>IF(MA$8="",0,MA223*условия!$R$89/365)</f>
        <v>7580.821917808219</v>
      </c>
      <c r="MB251" s="21">
        <f>IF(MB$8="",0,MB223*условия!$R$89/365)</f>
        <v>7575.3424657534242</v>
      </c>
      <c r="MC251" s="21">
        <f>IF(MC$8="",0,MC223*условия!$R$89/365)</f>
        <v>7569.8630136986303</v>
      </c>
      <c r="MD251" s="21">
        <f>IF(MD$8="",0,MD223*условия!$R$89/365)</f>
        <v>7564.3835616438355</v>
      </c>
      <c r="ME251" s="21">
        <f>IF(ME$8="",0,ME223*условия!$R$89/365)</f>
        <v>7558.9041095890407</v>
      </c>
      <c r="MF251" s="21">
        <f>IF(MF$8="",0,MF223*условия!$R$89/365)</f>
        <v>7553.4246575342468</v>
      </c>
      <c r="MG251" s="21">
        <f>IF(MG$8="",0,MG223*условия!$R$89/365)</f>
        <v>7547.9452054794519</v>
      </c>
      <c r="MH251" s="21">
        <f>IF(MH$8="",0,MH223*условия!$R$89/365)</f>
        <v>7542.4657534246571</v>
      </c>
      <c r="MI251" s="21">
        <f>IF(MI$8="",0,MI223*условия!$R$89/365)</f>
        <v>7536.9863013698632</v>
      </c>
      <c r="MJ251" s="21">
        <f>IF(MJ$8="",0,MJ223*условия!$R$89/365)</f>
        <v>7531.5068493150684</v>
      </c>
      <c r="MK251" s="21">
        <f>IF(MK$8="",0,MK223*условия!$R$89/365)</f>
        <v>7526.0273972602736</v>
      </c>
      <c r="ML251" s="21">
        <f>IF(ML$8="",0,ML223*условия!$R$89/365)</f>
        <v>7520.5479452054797</v>
      </c>
      <c r="MM251" s="21">
        <f>IF(MM$8="",0,MM223*условия!$R$89/365)</f>
        <v>7515.0684931506848</v>
      </c>
      <c r="MN251" s="21">
        <f>IF(MN$8="",0,MN223*условия!$R$89/365)</f>
        <v>7509.58904109589</v>
      </c>
      <c r="MO251" s="21">
        <f>IF(MO$8="",0,MO223*условия!$R$89/365)</f>
        <v>7504.1095890410961</v>
      </c>
      <c r="MP251" s="21">
        <f>IF(MP$8="",0,MP223*условия!$R$89/365)</f>
        <v>7498.6301369863013</v>
      </c>
      <c r="MQ251" s="21">
        <f>IF(MQ$8="",0,MQ223*условия!$R$89/365)</f>
        <v>7468.4931506849316</v>
      </c>
      <c r="MR251" s="21">
        <f>IF(MR$8="",0,MR223*условия!$R$89/365)</f>
        <v>7438.3561643835619</v>
      </c>
      <c r="MS251" s="21">
        <f>IF(MS$8="",0,MS223*условия!$R$89/365)</f>
        <v>7408.2191780821922</v>
      </c>
      <c r="MT251" s="21">
        <f>IF(MT$8="",0,MT223*условия!$R$89/365)</f>
        <v>7378.0821917808216</v>
      </c>
      <c r="MU251" s="21">
        <f>IF(MU$8="",0,MU223*условия!$R$89/365)</f>
        <v>7347.9452054794519</v>
      </c>
      <c r="MV251" s="21">
        <f>IF(MV$8="",0,MV223*условия!$R$89/365)</f>
        <v>7317.8082191780823</v>
      </c>
      <c r="MW251" s="21">
        <f>IF(MW$8="",0,MW223*условия!$R$89/365)</f>
        <v>7287.6712328767126</v>
      </c>
      <c r="MX251" s="21">
        <f>IF(MX$8="",0,MX223*условия!$R$89/365)</f>
        <v>7257.5342465753429</v>
      </c>
      <c r="MY251" s="21">
        <f>IF(MY$8="",0,MY223*условия!$R$89/365)</f>
        <v>7227.3972602739723</v>
      </c>
      <c r="MZ251" s="21">
        <f>IF(MZ$8="",0,MZ223*условия!$R$89/365)</f>
        <v>7197.2602739726026</v>
      </c>
      <c r="NA251" s="21">
        <f>IF(NA$8="",0,NA223*условия!$R$89/365)</f>
        <v>7167.1232876712329</v>
      </c>
      <c r="NB251" s="21">
        <f>IF(NB$8="",0,NB223*условия!$R$89/365)</f>
        <v>7136.9863013698632</v>
      </c>
      <c r="NC251" s="21">
        <f>IF(NC$8="",0,NC223*условия!$R$89/365)</f>
        <v>7106.8493150684935</v>
      </c>
      <c r="ND251" s="21">
        <f>IF(ND$8="",0,ND223*условия!$R$89/365)</f>
        <v>7076.7123287671229</v>
      </c>
      <c r="NE251" s="21">
        <f>IF(NE$8="",0,NE223*условия!$R$89/365)</f>
        <v>7046.5753424657532</v>
      </c>
      <c r="NF251" s="21">
        <f>IF(NF$8="",0,NF223*условия!$R$89/365)</f>
        <v>7023.0136986301368</v>
      </c>
      <c r="NG251" s="21">
        <f>IF(NG$8="",0,NG223*условия!$R$89/365)</f>
        <v>6999.4520547945203</v>
      </c>
      <c r="NH251" s="21">
        <f>IF(NH$8="",0,NH223*условия!$R$89/365)</f>
        <v>6975.8904109589039</v>
      </c>
      <c r="NI251" s="21">
        <f>IF(NI$8="",0,NI223*условия!$R$89/365)</f>
        <v>6952.3287671232874</v>
      </c>
      <c r="NJ251" s="21">
        <f>IF(NJ$8="",0,NJ223*условия!$R$89/365)</f>
        <v>6928.767123287671</v>
      </c>
      <c r="NK251" s="21">
        <f>IF(NK$8="",0,NK223*условия!$R$89/365)</f>
        <v>6905.2054794520545</v>
      </c>
      <c r="NL251" s="21">
        <f>IF(NL$8="",0,NL223*условия!$R$89/365)</f>
        <v>6881.6438356164381</v>
      </c>
      <c r="NM251" s="21">
        <f>IF(NM$8="",0,NM223*условия!$R$89/365)</f>
        <v>6858.0821917808216</v>
      </c>
      <c r="NN251" s="21">
        <f>IF(NN$8="",0,NN223*условия!$R$89/365)</f>
        <v>6834.5205479452052</v>
      </c>
      <c r="NO251" s="21">
        <f>IF(NO$8="",0,NO223*условия!$R$89/365)</f>
        <v>6810.9589041095887</v>
      </c>
      <c r="NP251" s="21">
        <f>IF(NP$8="",0,NP223*условия!$R$89/365)</f>
        <v>6787.3972602739723</v>
      </c>
      <c r="NQ251" s="21">
        <f>IF(NQ$8="",0,NQ223*условия!$R$89/365)</f>
        <v>6763.8356164383558</v>
      </c>
      <c r="NR251" s="21">
        <f>IF(NR$8="",0,NR223*условия!$R$89/365)</f>
        <v>6740.2739726027394</v>
      </c>
      <c r="NS251" s="21">
        <f>IF(NS$8="",0,NS223*условия!$R$89/365)</f>
        <v>6716.7123287671229</v>
      </c>
      <c r="NT251" s="21">
        <f>IF(NT$8="",0,NT223*условия!$R$89/365)</f>
        <v>6693.1506849315065</v>
      </c>
      <c r="NU251" s="21">
        <f>IF(NU$8="",0,NU223*условия!$R$89/365)</f>
        <v>6669.58904109589</v>
      </c>
      <c r="NV251" s="21">
        <f>IF(NV$8="",0,NV223*условия!$R$89/365)</f>
        <v>6654.2465753424658</v>
      </c>
      <c r="NW251" s="21">
        <f>IF(NW$8="",0,NW223*условия!$R$89/365)</f>
        <v>6638.9041095890407</v>
      </c>
      <c r="NX251" s="21">
        <f>IF(NX$8="",0,NX223*условия!$R$89/365)</f>
        <v>6623.5616438356165</v>
      </c>
      <c r="NY251" s="21">
        <f>IF(NY$8="",0,NY223*условия!$R$89/365)</f>
        <v>6608.2191780821922</v>
      </c>
      <c r="NZ251" s="21">
        <f>IF(NZ$8="",0,NZ223*условия!$R$89/365)</f>
        <v>6592.8767123287671</v>
      </c>
      <c r="OA251" s="21">
        <f>IF(OA$8="",0,OA223*условия!$R$89/365)</f>
        <v>6577.5342465753429</v>
      </c>
      <c r="OB251" s="21">
        <f>IF(OB$8="",0,OB223*условия!$R$89/365)</f>
        <v>6562.1917808219177</v>
      </c>
      <c r="OC251" s="21">
        <f>IF(OC$8="",0,OC223*условия!$R$89/365)</f>
        <v>6546.8493150684935</v>
      </c>
      <c r="OD251" s="21">
        <f>IF(OD$8="",0,OD223*условия!$R$89/365)</f>
        <v>6531.5068493150684</v>
      </c>
      <c r="OE251" s="21">
        <f>IF(OE$8="",0,OE223*условия!$R$89/365)</f>
        <v>6516.1643835616442</v>
      </c>
      <c r="OF251" s="21">
        <f>IF(OF$8="",0,OF223*условия!$R$89/365)</f>
        <v>6500.821917808219</v>
      </c>
      <c r="OG251" s="21">
        <f>IF(OG$8="",0,OG223*условия!$R$89/365)</f>
        <v>6485.4794520547948</v>
      </c>
      <c r="OH251" s="21">
        <f>IF(OH$8="",0,OH223*условия!$R$89/365)</f>
        <v>6470.1369863013697</v>
      </c>
      <c r="OI251" s="21">
        <f>IF(OI$8="",0,OI223*условия!$R$89/365)</f>
        <v>6454.7945205479455</v>
      </c>
      <c r="OJ251" s="21">
        <f>IF(OJ$8="",0,OJ223*условия!$R$89/365)</f>
        <v>6446.0273972602736</v>
      </c>
      <c r="OK251" s="21">
        <f>IF(OK$8="",0,OK223*условия!$R$89/365)</f>
        <v>6437.2602739726026</v>
      </c>
      <c r="OL251" s="21">
        <f>IF(OL$8="",0,OL223*условия!$R$89/365)</f>
        <v>6428.4931506849316</v>
      </c>
      <c r="OM251" s="21">
        <f>IF(OM$8="",0,OM223*условия!$R$89/365)</f>
        <v>6419.7260273972606</v>
      </c>
      <c r="ON251" s="21">
        <f>IF(ON$8="",0,ON223*условия!$R$89/365)</f>
        <v>6410.9589041095887</v>
      </c>
      <c r="OO251" s="21">
        <f>IF(OO$8="",0,OO223*условия!$R$89/365)</f>
        <v>6402.1917808219177</v>
      </c>
      <c r="OP251" s="21">
        <f>IF(OP$8="",0,OP223*условия!$R$89/365)</f>
        <v>6393.4246575342468</v>
      </c>
      <c r="OQ251" s="21">
        <f>IF(OQ$8="",0,OQ223*условия!$R$89/365)</f>
        <v>6384.6575342465758</v>
      </c>
      <c r="OR251" s="21">
        <f>IF(OR$8="",0,OR223*условия!$R$89/365)</f>
        <v>6375.8904109589039</v>
      </c>
      <c r="OS251" s="21">
        <f>IF(OS$8="",0,OS223*условия!$R$89/365)</f>
        <v>6367.1232876712329</v>
      </c>
      <c r="OT251" s="21">
        <f>IF(OT$8="",0,OT223*условия!$R$89/365)</f>
        <v>6358.3561643835619</v>
      </c>
      <c r="OU251" s="21">
        <f>IF(OU$8="",0,OU223*условия!$R$89/365)</f>
        <v>6349.58904109589</v>
      </c>
      <c r="OV251" s="21">
        <f>IF(OV$8="",0,OV223*условия!$R$89/365)</f>
        <v>6340.821917808219</v>
      </c>
      <c r="OW251" s="21">
        <f>IF(OW$8="",0,OW223*условия!$R$89/365)</f>
        <v>6332.0547945205481</v>
      </c>
      <c r="OX251" s="21">
        <f>IF(OX$8="",0,OX223*условия!$R$89/365)</f>
        <v>6323.2876712328771</v>
      </c>
      <c r="OY251" s="21">
        <f>IF(OY$8="",0,OY223*условия!$R$89/365)</f>
        <v>6314.5205479452052</v>
      </c>
      <c r="OZ251" s="21">
        <f>IF(OZ$8="",0,OZ223*условия!$R$89/365)</f>
        <v>6327.6712328767126</v>
      </c>
      <c r="PA251" s="21">
        <f>IF(PA$8="",0,PA223*условия!$R$89/365)</f>
        <v>6340.821917808219</v>
      </c>
      <c r="PB251" s="21">
        <f>IF(PB$8="",0,PB223*условия!$R$89/365)</f>
        <v>6353.9726027397264</v>
      </c>
      <c r="PC251" s="21">
        <f>IF(PC$8="",0,PC223*условия!$R$89/365)</f>
        <v>6367.1232876712329</v>
      </c>
      <c r="PD251" s="21">
        <f>IF(PD$8="",0,PD223*условия!$R$89/365)</f>
        <v>6380.2739726027394</v>
      </c>
      <c r="PE251" s="21">
        <f>IF(PE$8="",0,PE223*условия!$R$89/365)</f>
        <v>6393.4246575342468</v>
      </c>
      <c r="PF251" s="21">
        <f>IF(PF$8="",0,PF223*условия!$R$89/365)</f>
        <v>6406.5753424657532</v>
      </c>
      <c r="PG251" s="21">
        <f>IF(PG$8="",0,PG223*условия!$R$89/365)</f>
        <v>6419.7260273972606</v>
      </c>
      <c r="PH251" s="21">
        <f>IF(PH$8="",0,PH223*условия!$R$89/365)</f>
        <v>6432.8767123287671</v>
      </c>
      <c r="PI251" s="21">
        <f>IF(PI$8="",0,PI223*условия!$R$89/365)</f>
        <v>6446.0273972602736</v>
      </c>
      <c r="PJ251" s="21">
        <f>IF(PJ$8="",0,PJ223*условия!$R$89/365)</f>
        <v>6459.178082191781</v>
      </c>
      <c r="PK251" s="21">
        <f>IF(PK$8="",0,PK223*условия!$R$89/365)</f>
        <v>6472.3287671232874</v>
      </c>
      <c r="PL251" s="21">
        <f>IF(PL$8="",0,PL223*условия!$R$89/365)</f>
        <v>6485.4794520547948</v>
      </c>
      <c r="PM251" s="21">
        <f>IF(PM$8="",0,PM223*условия!$R$89/365)</f>
        <v>6498.6301369863013</v>
      </c>
      <c r="PN251" s="21">
        <f>IF(PN$8="",0,PN223*условия!$R$89/365)</f>
        <v>6511.7808219178078</v>
      </c>
      <c r="PO251" s="21">
        <f>IF(PO$8="",0,PO223*условия!$R$89/365)</f>
        <v>6520.5479452054797</v>
      </c>
      <c r="PP251" s="21">
        <f>IF(PP$8="",0,PP223*условия!$R$89/365)</f>
        <v>6529.3150684931506</v>
      </c>
      <c r="PQ251" s="21">
        <f>IF(PQ$8="",0,PQ223*условия!$R$89/365)</f>
        <v>6538.0821917808216</v>
      </c>
      <c r="PR251" s="21">
        <f>IF(PR$8="",0,PR223*условия!$R$89/365)</f>
        <v>6546.8493150684935</v>
      </c>
      <c r="PS251" s="21">
        <f>IF(PS$8="",0,PS223*условия!$R$89/365)</f>
        <v>6555.6164383561645</v>
      </c>
      <c r="PT251" s="21">
        <f>IF(PT$8="",0,PT223*условия!$R$89/365)</f>
        <v>6564.3835616438355</v>
      </c>
      <c r="PU251" s="21">
        <f>IF(PU$8="",0,PU223*условия!$R$89/365)</f>
        <v>6573.1506849315065</v>
      </c>
      <c r="PV251" s="21">
        <f>IF(PV$8="",0,PV223*условия!$R$89/365)</f>
        <v>6581.9178082191784</v>
      </c>
      <c r="PW251" s="21">
        <f>IF(PW$8="",0,PW223*условия!$R$89/365)</f>
        <v>6590.6849315068494</v>
      </c>
      <c r="PX251" s="21">
        <f>IF(PX$8="",0,PX223*условия!$R$89/365)</f>
        <v>6599.4520547945203</v>
      </c>
      <c r="PY251" s="21">
        <f>IF(PY$8="",0,PY223*условия!$R$89/365)</f>
        <v>6608.2191780821922</v>
      </c>
      <c r="PZ251" s="21">
        <f>IF(PZ$8="",0,PZ223*условия!$R$89/365)</f>
        <v>6616.9863013698632</v>
      </c>
      <c r="QA251" s="21">
        <f>IF(QA$8="",0,QA223*условия!$R$89/365)</f>
        <v>6625.7534246575342</v>
      </c>
      <c r="QB251" s="21">
        <f>IF(QB$8="",0,QB223*условия!$R$89/365)</f>
        <v>6634.5205479452052</v>
      </c>
      <c r="QC251" s="21">
        <f>IF(QC$8="",0,QC223*условия!$R$89/365)</f>
        <v>6643.2876712328771</v>
      </c>
      <c r="QD251" s="21">
        <f>IF(QD$8="",0,QD223*условия!$R$89/365)</f>
        <v>6652.0547945205481</v>
      </c>
      <c r="QE251" s="21">
        <f>IF(QE$8="",0,QE223*условия!$R$89/365)</f>
        <v>6654.2465753424658</v>
      </c>
      <c r="QF251" s="21">
        <f>IF(QF$8="",0,QF223*условия!$R$89/365)</f>
        <v>6656.4383561643835</v>
      </c>
      <c r="QG251" s="21">
        <f>IF(QG$8="",0,QG223*условия!$R$89/365)</f>
        <v>6658.6301369863013</v>
      </c>
      <c r="QH251" s="21">
        <f>IF(QH$8="",0,QH223*условия!$R$89/365)</f>
        <v>6660.821917808219</v>
      </c>
      <c r="QI251" s="21">
        <f>IF(QI$8="",0,QI223*условия!$R$89/365)</f>
        <v>6663.0136986301368</v>
      </c>
      <c r="QJ251" s="21">
        <f>IF(QJ$8="",0,QJ223*условия!$R$89/365)</f>
        <v>6665.2054794520545</v>
      </c>
      <c r="QK251" s="21">
        <f>IF(QK$8="",0,QK223*условия!$R$89/365)</f>
        <v>6667.3972602739723</v>
      </c>
      <c r="QL251" s="21">
        <f>IF(QL$8="",0,QL223*условия!$R$89/365)</f>
        <v>6669.58904109589</v>
      </c>
      <c r="QM251" s="21">
        <f>IF(QM$8="",0,QM223*условия!$R$89/365)</f>
        <v>6671.7808219178078</v>
      </c>
      <c r="QN251" s="21">
        <f>IF(QN$8="",0,QN223*условия!$R$89/365)</f>
        <v>6673.9726027397264</v>
      </c>
      <c r="QO251" s="21">
        <f>IF(QO$8="",0,QO223*условия!$R$89/365)</f>
        <v>6676.1643835616442</v>
      </c>
      <c r="QP251" s="21">
        <f>IF(QP$8="",0,QP223*условия!$R$89/365)</f>
        <v>6678.3561643835619</v>
      </c>
      <c r="QQ251" s="21">
        <f>IF(QQ$8="",0,QQ223*условия!$R$89/365)</f>
        <v>6680.5479452054797</v>
      </c>
      <c r="QR251" s="21">
        <f>IF(QR$8="",0,QR223*условия!$R$89/365)</f>
        <v>6682.7397260273974</v>
      </c>
      <c r="QS251" s="21">
        <f>IF(QS$8="",0,QS223*условия!$R$89/365)</f>
        <v>6684.9315068493152</v>
      </c>
      <c r="QT251" s="21">
        <f>IF(QT$8="",0,QT223*условия!$R$89/365)</f>
        <v>6734.7945205479455</v>
      </c>
      <c r="QU251" s="21">
        <f>IF(QU$8="",0,QU223*условия!$R$89/365)</f>
        <v>6784.6575342465758</v>
      </c>
      <c r="QV251" s="21">
        <f>IF(QV$8="",0,QV223*условия!$R$89/365)</f>
        <v>6834.5205479452052</v>
      </c>
      <c r="QW251" s="21">
        <f>IF(QW$8="",0,QW223*условия!$R$89/365)</f>
        <v>6884.3835616438355</v>
      </c>
      <c r="QX251" s="21">
        <f>IF(QX$8="",0,QX223*условия!$R$89/365)</f>
        <v>6934.2465753424658</v>
      </c>
      <c r="QY251" s="21">
        <f>IF(QY$8="",0,QY223*условия!$R$89/365)</f>
        <v>6984.1095890410961</v>
      </c>
      <c r="QZ251" s="21">
        <f>IF(QZ$8="",0,QZ223*условия!$R$89/365)</f>
        <v>7033.9726027397264</v>
      </c>
      <c r="RA251" s="21">
        <f>IF(RA$8="",0,RA223*условия!$R$89/365)</f>
        <v>7083.8356164383558</v>
      </c>
      <c r="RB251" s="21">
        <f>IF(RB$8="",0,RB223*условия!$R$89/365)</f>
        <v>7133.6986301369861</v>
      </c>
      <c r="RC251" s="21">
        <f>IF(RC$8="",0,RC223*условия!$R$89/365)</f>
        <v>7183.5616438356165</v>
      </c>
      <c r="RD251" s="21">
        <f>IF(RD$8="",0,RD223*условия!$R$89/365)</f>
        <v>7233.4246575342468</v>
      </c>
      <c r="RE251" s="21">
        <f>IF(RE$8="",0,RE223*условия!$R$89/365)</f>
        <v>7283.2876712328771</v>
      </c>
      <c r="RF251" s="21">
        <f>IF(RF$8="",0,RF223*условия!$R$89/365)</f>
        <v>7333.1506849315065</v>
      </c>
      <c r="RG251" s="21">
        <f>IF(RG$8="",0,RG223*условия!$R$89/365)</f>
        <v>7383.0136986301368</v>
      </c>
      <c r="RH251" s="21">
        <f>IF(RH$8="",0,RH223*условия!$R$89/365)</f>
        <v>7432.8767123287671</v>
      </c>
      <c r="RI251" s="21">
        <f>IF(RI$8="",0,RI223*условия!$R$89/365)</f>
        <v>7476.1643835616442</v>
      </c>
      <c r="RJ251" s="21">
        <f>IF(RJ$8="",0,RJ223*условия!$R$89/365)</f>
        <v>7519.4520547945203</v>
      </c>
      <c r="RK251" s="21">
        <f>IF(RK$8="",0,RK223*условия!$R$89/365)</f>
        <v>7562.7397260273974</v>
      </c>
      <c r="RL251" s="21">
        <f>IF(RL$8="",0,RL223*условия!$R$89/365)</f>
        <v>7606.0273972602736</v>
      </c>
      <c r="RM251" s="21">
        <f>IF(RM$8="",0,RM223*условия!$R$89/365)</f>
        <v>7649.3150684931506</v>
      </c>
      <c r="RN251" s="21">
        <f>IF(RN$8="",0,RN223*условия!$R$89/365)</f>
        <v>7692.6027397260277</v>
      </c>
      <c r="RO251" s="21">
        <f>IF(RO$8="",0,RO223*условия!$R$89/365)</f>
        <v>7735.8904109589039</v>
      </c>
      <c r="RP251" s="21">
        <f>IF(RP$8="",0,RP223*условия!$R$89/365)</f>
        <v>7779.178082191781</v>
      </c>
      <c r="RQ251" s="21">
        <f>IF(RQ$8="",0,RQ223*условия!$R$89/365)</f>
        <v>7822.4657534246571</v>
      </c>
      <c r="RR251" s="21">
        <f>IF(RR$8="",0,RR223*условия!$R$89/365)</f>
        <v>7865.7534246575342</v>
      </c>
      <c r="RS251" s="21">
        <f>IF(RS$8="",0,RS223*условия!$R$89/365)</f>
        <v>7909.0410958904113</v>
      </c>
      <c r="RT251" s="21">
        <f>IF(RT$8="",0,RT223*условия!$R$89/365)</f>
        <v>7952.3287671232874</v>
      </c>
      <c r="RU251" s="21">
        <f>IF(RU$8="",0,RU223*условия!$R$89/365)</f>
        <v>7995.6164383561645</v>
      </c>
      <c r="RV251" s="21">
        <f>IF(RV$8="",0,RV223*условия!$R$89/365)</f>
        <v>8038.9041095890407</v>
      </c>
      <c r="RW251" s="21">
        <f>IF(RW$8="",0,RW223*условия!$R$89/365)</f>
        <v>8082.1917808219177</v>
      </c>
      <c r="RX251" s="21">
        <f>IF(RX$8="",0,RX223*условия!$R$89/365)</f>
        <v>8179.7260273972606</v>
      </c>
      <c r="RY251" s="21">
        <f>IF(RY$8="",0,RY223*условия!$R$89/365)</f>
        <v>8277.2602739726026</v>
      </c>
      <c r="RZ251" s="21">
        <f>IF(RZ$8="",0,RZ223*условия!$R$89/365)</f>
        <v>8374.7945205479446</v>
      </c>
      <c r="SA251" s="21">
        <f>IF(SA$8="",0,SA223*условия!$R$89/365)</f>
        <v>8472.3287671232883</v>
      </c>
      <c r="SB251" s="21">
        <f>IF(SB$8="",0,SB223*условия!$R$89/365)</f>
        <v>8569.8630136986303</v>
      </c>
      <c r="SC251" s="21">
        <f>IF(SC$8="",0,SC223*условия!$R$89/365)</f>
        <v>8667.3972602739723</v>
      </c>
      <c r="SD251" s="21">
        <f>IF(SD$8="",0,SD223*условия!$R$89/365)</f>
        <v>8764.9315068493142</v>
      </c>
      <c r="SE251" s="21">
        <f>IF(SE$8="",0,SE223*условия!$R$89/365)</f>
        <v>8862.465753424658</v>
      </c>
      <c r="SF251" s="21">
        <f>IF(SF$8="",0,SF223*условия!$R$89/365)</f>
        <v>8960</v>
      </c>
      <c r="SG251" s="21">
        <f>IF(SG$8="",0,SG223*условия!$R$89/365)</f>
        <v>9057.534246575342</v>
      </c>
      <c r="SH251" s="21">
        <f>IF(SH$8="",0,SH223*условия!$R$89/365)</f>
        <v>9155.0684931506858</v>
      </c>
      <c r="SI251" s="21">
        <f>IF(SI$8="",0,SI223*условия!$R$89/365)</f>
        <v>9252.6027397260277</v>
      </c>
      <c r="SJ251" s="21">
        <f>IF(SJ$8="",0,SJ223*условия!$R$89/365)</f>
        <v>9350.1369863013697</v>
      </c>
      <c r="SK251" s="21">
        <f>IF(SK$8="",0,SK223*условия!$R$89/365)</f>
        <v>9447.6712328767117</v>
      </c>
      <c r="SL251" s="21">
        <f>IF(SL$8="",0,SL223*условия!$R$89/365)</f>
        <v>9545.2054794520554</v>
      </c>
      <c r="SM251" s="21">
        <f>IF(SM$8="",0,SM223*условия!$R$89/365)</f>
        <v>9642.7397260273974</v>
      </c>
      <c r="SN251" s="21">
        <f>IF(SN$8="",0,SN223*условия!$R$89/365)</f>
        <v>9744.6575342465749</v>
      </c>
      <c r="SO251" s="21">
        <f>IF(SO$8="",0,SO223*условия!$R$89/365)</f>
        <v>9846.5753424657541</v>
      </c>
      <c r="SP251" s="21">
        <f>IF(SP$8="",0,SP223*условия!$R$89/365)</f>
        <v>9948.4931506849316</v>
      </c>
      <c r="SQ251" s="21">
        <f>IF(SQ$8="",0,SQ223*условия!$R$89/365)</f>
        <v>10050.410958904109</v>
      </c>
      <c r="SR251" s="21">
        <f>IF(SR$8="",0,SR223*условия!$R$89/365)</f>
        <v>10152.328767123288</v>
      </c>
      <c r="SS251" s="21">
        <f>IF(SS$8="",0,SS223*условия!$R$89/365)</f>
        <v>10254.246575342466</v>
      </c>
      <c r="ST251" s="21">
        <f>IF(ST$8="",0,ST223*условия!$R$89/365)</f>
        <v>10356.164383561643</v>
      </c>
      <c r="SU251" s="21">
        <f>IF(SU$8="",0,SU223*условия!$R$89/365)</f>
        <v>10458.082191780823</v>
      </c>
      <c r="SV251" s="21">
        <f>IF(SV$8="",0,SV223*условия!$R$89/365)</f>
        <v>10560</v>
      </c>
      <c r="SW251" s="21">
        <f>IF(SW$8="",0,SW223*условия!$R$89/365)</f>
        <v>10661.917808219177</v>
      </c>
      <c r="SX251" s="21">
        <f>IF(SX$8="",0,SX223*условия!$R$89/365)</f>
        <v>10763.835616438357</v>
      </c>
      <c r="SY251" s="21">
        <f>IF(SY$8="",0,SY223*условия!$R$89/365)</f>
        <v>10865.753424657534</v>
      </c>
      <c r="SZ251" s="21">
        <f>IF(SZ$8="",0,SZ223*условия!$R$89/365)</f>
        <v>10967.671232876712</v>
      </c>
      <c r="TA251" s="21">
        <f>IF(TA$8="",0,TA223*условия!$R$89/365)</f>
        <v>11069.589041095891</v>
      </c>
      <c r="TB251" s="21">
        <f>IF(TB$8="",0,TB223*условия!$R$89/365)</f>
        <v>11171.506849315068</v>
      </c>
      <c r="TC251" s="21">
        <f>IF(TC$8="",0,TC223*условия!$R$89/365)</f>
        <v>11207.671232876712</v>
      </c>
      <c r="TD251" s="21">
        <f>IF(TD$8="",0,TD223*условия!$R$89/365)</f>
        <v>11243.835616438357</v>
      </c>
      <c r="TE251" s="21">
        <f>IF(TE$8="",0,TE223*условия!$R$89/365)</f>
        <v>11280</v>
      </c>
      <c r="TF251" s="21">
        <f>IF(TF$8="",0,TF223*условия!$R$89/365)</f>
        <v>11316.164383561643</v>
      </c>
      <c r="TG251" s="21">
        <f>IF(TG$8="",0,TG223*условия!$R$89/365)</f>
        <v>11352.328767123288</v>
      </c>
      <c r="TH251" s="21">
        <f>IF(TH$8="",0,TH223*условия!$R$89/365)</f>
        <v>11388.493150684932</v>
      </c>
      <c r="TI251" s="21">
        <f>IF(TI$8="",0,TI223*условия!$R$89/365)</f>
        <v>11424.657534246575</v>
      </c>
      <c r="TJ251" s="21">
        <f>IF(TJ$8="",0,TJ223*условия!$R$89/365)</f>
        <v>11460.82191780822</v>
      </c>
      <c r="TK251" s="21">
        <f>IF(TK$8="",0,TK223*условия!$R$89/365)</f>
        <v>11496.986301369863</v>
      </c>
      <c r="TL251" s="21">
        <f>IF(TL$8="",0,TL223*условия!$R$89/365)</f>
        <v>11533.150684931506</v>
      </c>
      <c r="TM251" s="21">
        <f>IF(TM$8="",0,TM223*условия!$R$89/365)</f>
        <v>11569.315068493152</v>
      </c>
      <c r="TN251" s="21">
        <f>IF(TN$8="",0,TN223*условия!$R$89/365)</f>
        <v>11605.479452054795</v>
      </c>
      <c r="TO251" s="21">
        <f>IF(TO$8="",0,TO223*условия!$R$89/365)</f>
        <v>11641.643835616438</v>
      </c>
      <c r="TP251" s="21">
        <f>IF(TP$8="",0,TP223*условия!$R$89/365)</f>
        <v>11677.808219178081</v>
      </c>
      <c r="TQ251" s="21">
        <f>IF(TQ$8="",0,TQ223*условия!$R$89/365)</f>
        <v>11713.972602739726</v>
      </c>
      <c r="TR251" s="21">
        <f>IF(TR$8="",0,TR223*условия!$R$89/365)</f>
        <v>11750.13698630137</v>
      </c>
      <c r="TS251" s="21">
        <f>IF(TS$8="",0,TS223*условия!$R$89/365)</f>
        <v>11738.630136986301</v>
      </c>
      <c r="TT251" s="21">
        <f>IF(TT$8="",0,TT223*условия!$R$89/365)</f>
        <v>11727.123287671233</v>
      </c>
      <c r="TU251" s="21">
        <f>IF(TU$8="",0,TU223*условия!$R$89/365)</f>
        <v>11715.616438356165</v>
      </c>
      <c r="TV251" s="21">
        <f>IF(TV$8="",0,TV223*условия!$R$89/365)</f>
        <v>11704.109589041096</v>
      </c>
      <c r="TW251" s="21">
        <f>IF(TW$8="",0,TW223*условия!$R$89/365)</f>
        <v>11692.602739726028</v>
      </c>
      <c r="TX251" s="21">
        <f>IF(TX$8="",0,TX223*условия!$R$89/365)</f>
        <v>11681.095890410959</v>
      </c>
      <c r="TY251" s="21">
        <f>IF(TY$8="",0,TY223*условия!$R$89/365)</f>
        <v>11669.589041095891</v>
      </c>
      <c r="TZ251" s="21">
        <f>IF(TZ$8="",0,TZ223*условия!$R$89/365)</f>
        <v>11658.082191780823</v>
      </c>
      <c r="UA251" s="21">
        <f>IF(UA$8="",0,UA223*условия!$R$89/365)</f>
        <v>11646.575342465754</v>
      </c>
      <c r="UB251" s="21">
        <f>IF(UB$8="",0,UB223*условия!$R$89/365)</f>
        <v>11635.068493150686</v>
      </c>
      <c r="UC251" s="21">
        <f>IF(UC$8="",0,UC223*условия!$R$89/365)</f>
        <v>11623.561643835616</v>
      </c>
      <c r="UD251" s="21">
        <f>IF(UD$8="",0,UD223*условия!$R$89/365)</f>
        <v>11612.054794520547</v>
      </c>
      <c r="UE251" s="21">
        <f>IF(UE$8="",0,UE223*условия!$R$89/365)</f>
        <v>11600.547945205479</v>
      </c>
      <c r="UF251" s="21">
        <f>IF(UF$8="",0,UF223*условия!$R$89/365)</f>
        <v>11589.04109589041</v>
      </c>
      <c r="UG251" s="21">
        <f>IF(UG$8="",0,UG223*условия!$R$89/365)</f>
        <v>11574.246575342466</v>
      </c>
      <c r="UH251" s="21">
        <f>IF(UH$8="",0,UH223*условия!$R$89/365)</f>
        <v>11559.452054794521</v>
      </c>
      <c r="UI251" s="21">
        <f>IF(UI$8="",0,UI223*условия!$R$89/365)</f>
        <v>11544.657534246575</v>
      </c>
      <c r="UJ251" s="21">
        <f>IF(UJ$8="",0,UJ223*условия!$R$89/365)</f>
        <v>11529.86301369863</v>
      </c>
      <c r="UK251" s="21">
        <f>IF(UK$8="",0,UK223*условия!$R$89/365)</f>
        <v>11515.068493150686</v>
      </c>
      <c r="UL251" s="21">
        <f>IF(UL$8="",0,UL223*условия!$R$89/365)</f>
        <v>11500.273972602739</v>
      </c>
      <c r="UM251" s="21">
        <f>IF(UM$8="",0,UM223*условия!$R$89/365)</f>
        <v>11485.479452054795</v>
      </c>
      <c r="UN251" s="21">
        <f>IF(UN$8="",0,UN223*условия!$R$89/365)</f>
        <v>11470.684931506848</v>
      </c>
      <c r="UO251" s="21">
        <f>IF(UO$8="",0,UO223*условия!$R$89/365)</f>
        <v>11455.890410958904</v>
      </c>
      <c r="UP251" s="21">
        <f>IF(UP$8="",0,UP223*условия!$R$89/365)</f>
        <v>11441.095890410959</v>
      </c>
      <c r="UQ251" s="21">
        <f>IF(UQ$8="",0,UQ223*условия!$R$89/365)</f>
        <v>11426.301369863013</v>
      </c>
      <c r="UR251" s="21">
        <f>IF(UR$8="",0,UR223*условия!$R$89/365)</f>
        <v>11411.506849315068</v>
      </c>
      <c r="US251" s="21">
        <f>IF(US$8="",0,US223*условия!$R$89/365)</f>
        <v>11396.712328767124</v>
      </c>
      <c r="UT251" s="21">
        <f>IF(UT$8="",0,UT223*условия!$R$89/365)</f>
        <v>11381.917808219177</v>
      </c>
      <c r="UU251" s="21">
        <f>IF(UU$8="",0,UU223*условия!$R$89/365)</f>
        <v>11367.123287671233</v>
      </c>
      <c r="UV251" s="21">
        <f>IF(UV$8="",0,UV223*условия!$R$89/365)</f>
        <v>11352.328767123288</v>
      </c>
      <c r="UW251" s="21">
        <f>IF(UW$8="",0,UW223*условия!$R$89/365)</f>
        <v>11283.287671232876</v>
      </c>
      <c r="UX251" s="21">
        <f>IF(UX$8="",0,UX223*условия!$R$89/365)</f>
        <v>11214.246575342466</v>
      </c>
      <c r="UY251" s="21">
        <f>IF(UY$8="",0,UY223*условия!$R$89/365)</f>
        <v>11145.205479452055</v>
      </c>
      <c r="UZ251" s="21">
        <f>IF(UZ$8="",0,UZ223*условия!$R$89/365)</f>
        <v>11076.164383561643</v>
      </c>
      <c r="VA251" s="21">
        <f>IF(VA$8="",0,VA223*условия!$R$89/365)</f>
        <v>11007.123287671233</v>
      </c>
      <c r="VB251" s="21">
        <f>IF(VB$8="",0,VB223*условия!$R$89/365)</f>
        <v>10938.082191780823</v>
      </c>
      <c r="VC251" s="21">
        <f>IF(VC$8="",0,VC223*условия!$R$89/365)</f>
        <v>10869.04109589041</v>
      </c>
      <c r="VD251" s="21">
        <f>IF(VD$8="",0,VD223*условия!$R$89/365)</f>
        <v>10800</v>
      </c>
      <c r="VE251" s="21">
        <f>IF(VE$8="",0,VE223*условия!$R$89/365)</f>
        <v>10730.95890410959</v>
      </c>
      <c r="VF251" s="21">
        <f>IF(VF$8="",0,VF223*условия!$R$89/365)</f>
        <v>10661.917808219177</v>
      </c>
      <c r="VG251" s="21">
        <f>IF(VG$8="",0,VG223*условия!$R$89/365)</f>
        <v>10592.876712328767</v>
      </c>
      <c r="VH251" s="21">
        <f>IF(VH$8="",0,VH223*условия!$R$89/365)</f>
        <v>10523.835616438357</v>
      </c>
      <c r="VI251" s="21">
        <f>IF(VI$8="",0,VI223*условия!$R$89/365)</f>
        <v>10454.794520547945</v>
      </c>
      <c r="VJ251" s="21">
        <f>IF(VJ$8="",0,VJ223*условия!$R$89/365)</f>
        <v>10385.753424657534</v>
      </c>
      <c r="VK251" s="21">
        <f>IF(VK$8="",0,VK223*условия!$R$89/365)</f>
        <v>10316.712328767124</v>
      </c>
      <c r="VL251" s="21">
        <f>IF(VL$8="",0,VL223*условия!$R$89/365)</f>
        <v>10227.945205479453</v>
      </c>
      <c r="VM251" s="21">
        <f>IF(VM$8="",0,VM223*условия!$R$89/365)</f>
        <v>10139.17808219178</v>
      </c>
      <c r="VN251" s="21">
        <f>IF(VN$8="",0,VN223*условия!$R$89/365)</f>
        <v>10050.410958904109</v>
      </c>
      <c r="VO251" s="21">
        <f>IF(VO$8="",0,VO223*условия!$R$89/365)</f>
        <v>9961.6438356164381</v>
      </c>
      <c r="VP251" s="21">
        <f>IF(VP$8="",0,VP223*условия!$R$89/365)</f>
        <v>9872.8767123287671</v>
      </c>
      <c r="VQ251" s="21">
        <f>IF(VQ$8="",0,VQ223*условия!$R$89/365)</f>
        <v>9784.1095890410961</v>
      </c>
      <c r="VR251" s="21">
        <f>IF(VR$8="",0,VR223*условия!$R$89/365)</f>
        <v>9695.3424657534251</v>
      </c>
      <c r="VS251" s="21">
        <f>IF(VS$8="",0,VS223*условия!$R$89/365)</f>
        <v>9606.5753424657541</v>
      </c>
      <c r="VT251" s="21">
        <f>IF(VT$8="",0,VT223*условия!$R$89/365)</f>
        <v>9517.8082191780813</v>
      </c>
      <c r="VU251" s="21">
        <f>IF(VU$8="",0,VU223*условия!$R$89/365)</f>
        <v>9429.0410958904104</v>
      </c>
      <c r="VV251" s="21">
        <f>IF(VV$8="",0,VV223*условия!$R$89/365)</f>
        <v>9340.2739726027394</v>
      </c>
      <c r="VW251" s="21">
        <f>IF(VW$8="",0,VW223*условия!$R$89/365)</f>
        <v>9251.5068493150684</v>
      </c>
      <c r="VX251" s="21">
        <f>IF(VX$8="",0,VX223*условия!$R$89/365)</f>
        <v>9162.7397260273974</v>
      </c>
      <c r="VY251" s="21">
        <f>IF(VY$8="",0,VY223*условия!$R$89/365)</f>
        <v>9073.9726027397264</v>
      </c>
      <c r="VZ251" s="21">
        <f>IF(VZ$8="",0,VZ223*условия!$R$89/365)</f>
        <v>8985.2054794520554</v>
      </c>
      <c r="WA251" s="21">
        <f>IF(WA$8="",0,WA223*условия!$R$89/365)</f>
        <v>8896.4383561643845</v>
      </c>
      <c r="WB251" s="21">
        <f>IF(WB$8="",0,WB223*условия!$R$89/365)</f>
        <v>8873.4246575342459</v>
      </c>
      <c r="WC251" s="21">
        <f>IF(WC$8="",0,WC223*условия!$R$89/365)</f>
        <v>8850.4109589041091</v>
      </c>
      <c r="WD251" s="21">
        <f>IF(WD$8="",0,WD223*условия!$R$89/365)</f>
        <v>8827.3972602739723</v>
      </c>
      <c r="WE251" s="21">
        <f>IF(WE$8="",0,WE223*условия!$R$89/365)</f>
        <v>8804.3835616438355</v>
      </c>
      <c r="WF251" s="21">
        <f>IF(WF$8="",0,WF223*условия!$R$89/365)</f>
        <v>8781.3698630136987</v>
      </c>
      <c r="WG251" s="21">
        <f>IF(WG$8="",0,WG223*условия!$R$89/365)</f>
        <v>8758.3561643835619</v>
      </c>
      <c r="WH251" s="21">
        <f>IF(WH$8="",0,WH223*условия!$R$89/365)</f>
        <v>8735.3424657534251</v>
      </c>
      <c r="WI251" s="21">
        <f>IF(WI$8="",0,WI223*условия!$R$89/365)</f>
        <v>8712.3287671232883</v>
      </c>
      <c r="WJ251" s="21">
        <f>IF(WJ$8="",0,WJ223*условия!$R$89/365)</f>
        <v>8689.3150684931516</v>
      </c>
      <c r="WK251" s="21">
        <f>IF(WK$8="",0,WK223*условия!$R$89/365)</f>
        <v>8666.301369863013</v>
      </c>
      <c r="WL251" s="21">
        <f>IF(WL$8="",0,WL223*условия!$R$89/365)</f>
        <v>8643.2876712328762</v>
      </c>
      <c r="WM251" s="21">
        <f>IF(WM$8="",0,WM223*условия!$R$89/365)</f>
        <v>8620.2739726027394</v>
      </c>
      <c r="WN251" s="21">
        <f>IF(WN$8="",0,WN223*условия!$R$89/365)</f>
        <v>8597.2602739726026</v>
      </c>
      <c r="WO251" s="21">
        <f>IF(WO$8="",0,WO223*условия!$R$89/365)</f>
        <v>8574.2465753424658</v>
      </c>
      <c r="WP251" s="21">
        <f>IF(WP$8="",0,WP223*условия!$R$89/365)</f>
        <v>8551.232876712329</v>
      </c>
      <c r="WQ251" s="21">
        <f>IF(WQ$8="",0,WQ223*условия!$R$89/365)</f>
        <v>8541.3698630136987</v>
      </c>
      <c r="WR251" s="21">
        <f>IF(WR$8="",0,WR223*условия!$R$89/365)</f>
        <v>8531.5068493150684</v>
      </c>
      <c r="WS251" s="21">
        <f>IF(WS$8="",0,WS223*условия!$R$89/365)</f>
        <v>8521.6438356164381</v>
      </c>
      <c r="WT251" s="21">
        <f>IF(WT$8="",0,WT223*условия!$R$89/365)</f>
        <v>8511.7808219178078</v>
      </c>
      <c r="WU251" s="21">
        <f>IF(WU$8="",0,WU223*условия!$R$89/365)</f>
        <v>8501.9178082191775</v>
      </c>
      <c r="WV251" s="21">
        <f>IF(WV$8="",0,WV223*условия!$R$89/365)</f>
        <v>8492.0547945205471</v>
      </c>
      <c r="WW251" s="21">
        <f>IF(WW$8="",0,WW223*условия!$R$89/365)</f>
        <v>8482.1917808219187</v>
      </c>
      <c r="WX251" s="21">
        <f>IF(WX$8="",0,WX223*условия!$R$89/365)</f>
        <v>8472.3287671232883</v>
      </c>
      <c r="WY251" s="21">
        <f>IF(WY$8="",0,WY223*условия!$R$89/365)</f>
        <v>8462.465753424658</v>
      </c>
      <c r="WZ251" s="21">
        <f>IF(WZ$8="",0,WZ223*условия!$R$89/365)</f>
        <v>8452.6027397260277</v>
      </c>
      <c r="XA251" s="21">
        <f>IF(XA$8="",0,XA223*условия!$R$89/365)</f>
        <v>8442.7397260273974</v>
      </c>
      <c r="XB251" s="21">
        <f>IF(XB$8="",0,XB223*условия!$R$89/365)</f>
        <v>8432.8767123287671</v>
      </c>
      <c r="XC251" s="21">
        <f>IF(XC$8="",0,XC223*условия!$R$89/365)</f>
        <v>8423.0136986301368</v>
      </c>
      <c r="XD251" s="21">
        <f>IF(XD$8="",0,XD223*условия!$R$89/365)</f>
        <v>8413.1506849315065</v>
      </c>
      <c r="XE251" s="21">
        <f>IF(XE$8="",0,XE223*условия!$R$89/365)</f>
        <v>8403.2876712328762</v>
      </c>
      <c r="XF251" s="21">
        <f>IF(XF$8="",0,XF223*условия!$R$89/365)</f>
        <v>8396.7123287671238</v>
      </c>
      <c r="XG251" s="21">
        <f>IF(XG$8="",0,XG223*условия!$R$89/365)</f>
        <v>8390.1369863013697</v>
      </c>
      <c r="XH251" s="21">
        <f>IF(XH$8="",0,XH223*условия!$R$89/365)</f>
        <v>8383.5616438356155</v>
      </c>
      <c r="XI251" s="21">
        <f>IF(XI$8="",0,XI223*условия!$R$89/365)</f>
        <v>8376.9863013698632</v>
      </c>
      <c r="XJ251" s="21">
        <f>IF(XJ$8="",0,XJ223*условия!$R$89/365)</f>
        <v>8370.4109589041091</v>
      </c>
      <c r="XK251" s="21">
        <f>IF(XK$8="",0,XK223*условия!$R$89/365)</f>
        <v>8363.8356164383567</v>
      </c>
      <c r="XL251" s="21">
        <f>IF(XL$8="",0,XL223*условия!$R$89/365)</f>
        <v>8357.2602739726026</v>
      </c>
      <c r="XM251" s="21">
        <f>IF(XM$8="",0,XM223*условия!$R$89/365)</f>
        <v>8350.6849315068484</v>
      </c>
      <c r="XN251" s="21">
        <f>IF(XN$8="",0,XN223*условия!$R$89/365)</f>
        <v>8344.1095890410961</v>
      </c>
      <c r="XO251" s="21">
        <f>IF(XO$8="",0,XO223*условия!$R$89/365)</f>
        <v>8337.534246575342</v>
      </c>
      <c r="XP251" s="21">
        <f>IF(XP$8="",0,XP223*условия!$R$89/365)</f>
        <v>8330.9589041095896</v>
      </c>
      <c r="XQ251" s="21">
        <f>IF(XQ$8="",0,XQ223*условия!$R$89/365)</f>
        <v>8324.3835616438355</v>
      </c>
      <c r="XR251" s="21">
        <f>IF(XR$8="",0,XR223*условия!$R$89/365)</f>
        <v>8317.8082191780813</v>
      </c>
      <c r="XS251" s="21">
        <f>IF(XS$8="",0,XS223*условия!$R$89/365)</f>
        <v>8283.2876712328762</v>
      </c>
      <c r="XT251" s="21">
        <f>IF(XT$8="",0,XT223*условия!$R$89/365)</f>
        <v>8248.767123287671</v>
      </c>
      <c r="XU251" s="21">
        <f>IF(XU$8="",0,XU223*условия!$R$89/365)</f>
        <v>8214.2465753424658</v>
      </c>
      <c r="XV251" s="21">
        <f>IF(XV$8="",0,XV223*условия!$R$89/365)</f>
        <v>8179.7260273972606</v>
      </c>
      <c r="XW251" s="21">
        <f>IF(XW$8="",0,XW223*условия!$R$89/365)</f>
        <v>8145.2054794520545</v>
      </c>
      <c r="XX251" s="21">
        <f>IF(XX$8="",0,XX223*условия!$R$89/365)</f>
        <v>8110.6849315068494</v>
      </c>
      <c r="XY251" s="21">
        <f>IF(XY$8="",0,XY223*условия!$R$89/365)</f>
        <v>8076.1643835616442</v>
      </c>
      <c r="XZ251" s="21">
        <f>IF(XZ$8="",0,XZ223*условия!$R$89/365)</f>
        <v>8041.6438356164381</v>
      </c>
      <c r="YA251" s="21">
        <f>IF(YA$8="",0,YA223*условия!$R$89/365)</f>
        <v>8007.1232876712329</v>
      </c>
      <c r="YB251" s="21">
        <f>IF(YB$8="",0,YB223*условия!$R$89/365)</f>
        <v>7972.6027397260277</v>
      </c>
      <c r="YC251" s="21">
        <f>IF(YC$8="",0,YC223*условия!$R$89/365)</f>
        <v>7938.0821917808216</v>
      </c>
      <c r="YD251" s="21">
        <f>IF(YD$8="",0,YD223*условия!$R$89/365)</f>
        <v>7903.5616438356165</v>
      </c>
      <c r="YE251" s="21">
        <f>IF(YE$8="",0,YE223*условия!$R$89/365)</f>
        <v>7869.0410958904113</v>
      </c>
      <c r="YF251" s="21">
        <f>IF(YF$8="",0,YF223*условия!$R$89/365)</f>
        <v>7834.5205479452052</v>
      </c>
      <c r="YG251" s="21">
        <f>IF(YG$8="",0,YG223*условия!$R$89/365)</f>
        <v>7800</v>
      </c>
      <c r="YH251" s="21">
        <f>IF(YH$8="",0,YH223*условия!$R$89/365)</f>
        <v>7765.4794520547948</v>
      </c>
      <c r="YI251" s="21">
        <f>IF(YI$8="",0,YI223*условия!$R$89/365)</f>
        <v>7730.9589041095887</v>
      </c>
      <c r="YJ251" s="21">
        <f>IF(YJ$8="",0,YJ223*условия!$R$89/365)</f>
        <v>7696.4383561643835</v>
      </c>
      <c r="YK251" s="21">
        <f>IF(YK$8="",0,YK223*условия!$R$89/365)</f>
        <v>7681.6438356164381</v>
      </c>
      <c r="YL251" s="21">
        <f>IF(YL$8="",0,YL223*условия!$R$89/365)</f>
        <v>7666.8493150684935</v>
      </c>
      <c r="YM251" s="21">
        <f>IF(YM$8="",0,YM223*условия!$R$89/365)</f>
        <v>7652.0547945205481</v>
      </c>
      <c r="YN251" s="21">
        <f>IF(YN$8="",0,YN223*условия!$R$89/365)</f>
        <v>7637.2602739726026</v>
      </c>
      <c r="YO251" s="21">
        <f>IF(YO$8="",0,YO223*условия!$R$89/365)</f>
        <v>7622.4657534246571</v>
      </c>
      <c r="YP251" s="21">
        <f>IF(YP$8="",0,YP223*условия!$R$89/365)</f>
        <v>7607.6712328767126</v>
      </c>
      <c r="YQ251" s="21">
        <f>IF(YQ$8="",0,YQ223*условия!$R$89/365)</f>
        <v>7592.8767123287671</v>
      </c>
      <c r="YR251" s="21">
        <f>IF(YR$8="",0,YR223*условия!$R$89/365)</f>
        <v>7578.0821917808216</v>
      </c>
      <c r="YS251" s="21">
        <f>IF(YS$8="",0,YS223*условия!$R$89/365)</f>
        <v>7563.2876712328771</v>
      </c>
      <c r="YT251" s="21">
        <f>IF(YT$8="",0,YT223*условия!$R$89/365)</f>
        <v>7548.4931506849316</v>
      </c>
      <c r="YU251" s="21">
        <f>IF(YU$8="",0,YU223*условия!$R$89/365)</f>
        <v>7533.6986301369861</v>
      </c>
      <c r="YV251" s="21">
        <f>IF(YV$8="",0,YV223*условия!$R$89/365)</f>
        <v>7518.9041095890407</v>
      </c>
      <c r="YW251" s="21">
        <f>IF(YW$8="",0,YW223*условия!$R$89/365)</f>
        <v>7504.1095890410961</v>
      </c>
      <c r="YX251" s="21">
        <f>IF(YX$8="",0,YX223*условия!$R$89/365)</f>
        <v>7499.178082191781</v>
      </c>
      <c r="YY251" s="21">
        <f>IF(YY$8="",0,YY223*условия!$R$89/365)</f>
        <v>7494.2465753424658</v>
      </c>
      <c r="YZ251" s="21">
        <f>IF(YZ$8="",0,YZ223*условия!$R$89/365)</f>
        <v>7489.3150684931506</v>
      </c>
      <c r="ZA251" s="21">
        <f>IF(ZA$8="",0,ZA223*условия!$R$89/365)</f>
        <v>7484.3835616438355</v>
      </c>
      <c r="ZB251" s="21">
        <f>IF(ZB$8="",0,ZB223*условия!$R$89/365)</f>
        <v>7479.4520547945203</v>
      </c>
      <c r="ZC251" s="21">
        <f>IF(ZC$8="",0,ZC223*условия!$R$89/365)</f>
        <v>7474.5205479452052</v>
      </c>
      <c r="ZD251" s="21">
        <f>IF(ZD$8="",0,ZD223*условия!$R$89/365)</f>
        <v>7469.58904109589</v>
      </c>
      <c r="ZE251" s="21">
        <f>IF(ZE$8="",0,ZE223*условия!$R$89/365)</f>
        <v>7464.6575342465758</v>
      </c>
      <c r="ZF251" s="21">
        <f>IF(ZF$8="",0,ZF223*условия!$R$89/365)</f>
        <v>7459.7260273972606</v>
      </c>
      <c r="ZG251" s="21">
        <f>IF(ZG$8="",0,ZG223*условия!$R$89/365)</f>
        <v>7454.7945205479455</v>
      </c>
      <c r="ZH251" s="21">
        <f>IF(ZH$8="",0,ZH223*условия!$R$89/365)</f>
        <v>7449.8630136986303</v>
      </c>
      <c r="ZI251" s="21">
        <f>IF(ZI$8="",0,ZI223*условия!$R$89/365)</f>
        <v>7444.9315068493152</v>
      </c>
      <c r="ZJ251" s="21">
        <f>IF(ZJ$8="",0,ZJ223*условия!$R$89/365)</f>
        <v>7440</v>
      </c>
      <c r="ZK251" s="21">
        <f>IF(ZK$8="",0,ZK223*условия!$R$89/365)</f>
        <v>7435.0684931506848</v>
      </c>
      <c r="ZL251" s="21">
        <f>IF(ZL$8="",0,ZL223*условия!$R$89/365)</f>
        <v>7430.1369863013697</v>
      </c>
      <c r="ZM251" s="21">
        <f>IF(ZM$8="",0,ZM223*условия!$R$89/365)</f>
        <v>7425.2054794520545</v>
      </c>
      <c r="ZN251" s="21">
        <f>IF(ZN$8="",0,ZN223*условия!$R$89/365)</f>
        <v>7420.2739726027394</v>
      </c>
      <c r="ZO251" s="21">
        <f>IF(ZO$8="",0,ZO223*условия!$R$89/365)</f>
        <v>7415.3424657534242</v>
      </c>
      <c r="ZP251" s="21">
        <f>IF(ZP$8="",0,ZP223*условия!$R$89/365)</f>
        <v>7397.2602739726026</v>
      </c>
      <c r="ZQ251" s="21">
        <f>IF(ZQ$8="",0,ZQ223*условия!$R$89/365)</f>
        <v>7379.178082191781</v>
      </c>
      <c r="ZR251" s="21">
        <f>IF(ZR$8="",0,ZR223*условия!$R$89/365)</f>
        <v>7361.0958904109593</v>
      </c>
      <c r="ZS251" s="21">
        <f>IF(ZS$8="",0,ZS223*условия!$R$89/365)</f>
        <v>7343.0136986301368</v>
      </c>
      <c r="ZT251" s="21">
        <f>IF(ZT$8="",0,ZT223*условия!$R$89/365)</f>
        <v>7324.9315068493152</v>
      </c>
      <c r="ZU251" s="21">
        <f>IF(ZU$8="",0,ZU223*условия!$R$89/365)</f>
        <v>7306.8493150684935</v>
      </c>
      <c r="ZV251" s="21">
        <f>IF(ZV$8="",0,ZV223*условия!$R$89/365)</f>
        <v>7288.767123287671</v>
      </c>
      <c r="ZW251" s="21">
        <f>IF(ZW$8="",0,ZW223*условия!$R$89/365)</f>
        <v>7270.6849315068494</v>
      </c>
      <c r="ZX251" s="21">
        <f>IF(ZX$8="",0,ZX223*условия!$R$89/365)</f>
        <v>7252.6027397260277</v>
      </c>
      <c r="ZY251" s="21">
        <f>IF(ZY$8="",0,ZY223*условия!$R$89/365)</f>
        <v>7234.5205479452052</v>
      </c>
      <c r="ZZ251" s="21">
        <f>IF(ZZ$8="",0,ZZ223*условия!$R$89/365)</f>
        <v>7216.4383561643835</v>
      </c>
      <c r="AAA251" s="21">
        <f>IF(AAA$8="",0,AAA223*условия!$R$89/365)</f>
        <v>7198.3561643835619</v>
      </c>
      <c r="AAB251" s="21">
        <f>IF(AAB$8="",0,AAB223*условия!$R$89/365)</f>
        <v>7204.9315068493152</v>
      </c>
      <c r="AAC251" s="21">
        <f>IF(AAC$8="",0,AAC223*условия!$R$89/365)</f>
        <v>7211.5068493150684</v>
      </c>
      <c r="AAD251" s="21">
        <f>IF(AAD$8="",0,AAD223*условия!$R$89/365)</f>
        <v>7218.0821917808216</v>
      </c>
      <c r="AAE251" s="21">
        <f>IF(AAE$8="",0,AAE223*условия!$R$89/365)</f>
        <v>7224.6575342465758</v>
      </c>
      <c r="AAF251" s="21">
        <f>IF(AAF$8="",0,AAF223*условия!$R$89/365)</f>
        <v>7231.232876712329</v>
      </c>
      <c r="AAG251" s="21">
        <f>IF(AAG$8="",0,AAG223*условия!$R$89/365)</f>
        <v>7237.8082191780823</v>
      </c>
      <c r="AAH251" s="21">
        <f>IF(AAH$8="",0,AAH223*условия!$R$89/365)</f>
        <v>7244.3835616438355</v>
      </c>
      <c r="AAI251" s="21">
        <f>IF(AAI$8="",0,AAI223*условия!$R$89/365)</f>
        <v>7250.9589041095887</v>
      </c>
      <c r="AAJ251" s="21">
        <f>IF(AAJ$8="",0,AAJ223*условия!$R$89/365)</f>
        <v>7257.5342465753429</v>
      </c>
      <c r="AAK251" s="21">
        <f>IF(AAK$8="",0,AAK223*условия!$R$89/365)</f>
        <v>7264.1095890410961</v>
      </c>
      <c r="AAL251" s="21">
        <f>IF(AAL$8="",0,AAL223*условия!$R$89/365)</f>
        <v>7270.6849315068494</v>
      </c>
      <c r="AAM251" s="21">
        <f>IF(AAM$8="",0,AAM223*условия!$R$89/365)</f>
        <v>7277.2602739726026</v>
      </c>
      <c r="AAN251" s="21">
        <f>IF(AAN$8="",0,AAN223*условия!$R$89/365)</f>
        <v>7283.8356164383558</v>
      </c>
      <c r="AAO251" s="21">
        <f>IF(AAO$8="",0,AAO223*условия!$R$89/365)</f>
        <v>7290.41095890411</v>
      </c>
      <c r="AAP251" s="21">
        <f>IF(AAP$8="",0,AAP223*условия!$R$89/365)</f>
        <v>7296.9863013698632</v>
      </c>
      <c r="AAQ251" s="21">
        <f>IF(AAQ$8="",0,AAQ223*условия!$R$89/365)</f>
        <v>7303.5616438356165</v>
      </c>
      <c r="AAR251" s="21">
        <f>IF(AAR$8="",0,AAR223*условия!$R$89/365)</f>
        <v>7338.0821917808216</v>
      </c>
      <c r="AAS251" s="21">
        <f>IF(AAS$8="",0,AAS223*условия!$R$89/365)</f>
        <v>7372.6027397260277</v>
      </c>
      <c r="AAT251" s="21">
        <f>IF(AAT$8="",0,AAT223*условия!$R$89/365)</f>
        <v>7407.1232876712329</v>
      </c>
      <c r="AAU251" s="21">
        <f>IF(AAU$8="",0,AAU223*условия!$R$89/365)</f>
        <v>7441.6438356164381</v>
      </c>
      <c r="AAV251" s="21">
        <f>IF(AAV$8="",0,AAV223*условия!$R$89/365)</f>
        <v>7476.1643835616442</v>
      </c>
      <c r="AAW251" s="21">
        <f>IF(AAW$8="",0,AAW223*условия!$R$89/365)</f>
        <v>7510.6849315068494</v>
      </c>
      <c r="AAX251" s="21">
        <f>IF(AAX$8="",0,AAX223*условия!$R$89/365)</f>
        <v>7545.2054794520545</v>
      </c>
      <c r="AAY251" s="21">
        <f>IF(AAY$8="",0,AAY223*условия!$R$89/365)</f>
        <v>7579.7260273972606</v>
      </c>
      <c r="AAZ251" s="21">
        <f>IF(AAZ$8="",0,AAZ223*условия!$R$89/365)</f>
        <v>7614.2465753424658</v>
      </c>
      <c r="ABA251" s="21">
        <f>IF(ABA$8="",0,ABA223*условия!$R$89/365)</f>
        <v>7648.767123287671</v>
      </c>
      <c r="ABB251" s="21">
        <f>IF(ABB$8="",0,ABB223*условия!$R$89/365)</f>
        <v>7683.2876712328771</v>
      </c>
      <c r="ABC251" s="21">
        <f>IF(ABC$8="",0,ABC223*условия!$R$89/365)</f>
        <v>7717.8082191780823</v>
      </c>
      <c r="ABD251" s="21">
        <f>IF(ABD$8="",0,ABD223*условия!$R$89/365)</f>
        <v>7752.3287671232874</v>
      </c>
      <c r="ABE251" s="21">
        <f>IF(ABE$8="",0,ABE223*условия!$R$89/365)</f>
        <v>7786.8493150684935</v>
      </c>
      <c r="ABF251" s="21">
        <f>IF(ABF$8="",0,ABF223*условия!$R$89/365)</f>
        <v>7821.3698630136987</v>
      </c>
      <c r="ABG251" s="21">
        <f>IF(ABG$8="",0,ABG223*условия!$R$89/365)</f>
        <v>7855.8904109589039</v>
      </c>
      <c r="ABH251" s="21">
        <f>IF(ABH$8="",0,ABH223*условия!$R$89/365)</f>
        <v>7890.41095890411</v>
      </c>
      <c r="ABI251" s="21">
        <f>IF(ABI$8="",0,ABI223*условия!$R$89/365)</f>
        <v>7924.9315068493152</v>
      </c>
      <c r="ABJ251" s="21">
        <f>IF(ABJ$8="",0,ABJ223*условия!$R$89/365)</f>
        <v>7959.4520547945203</v>
      </c>
      <c r="ABK251" s="21">
        <f>IF(ABK$8="",0,ABK223*условия!$R$89/365)</f>
        <v>7993.9726027397264</v>
      </c>
      <c r="ABL251" s="21">
        <f>IF(ABL$8="",0,ABL223*условия!$R$89/365)</f>
        <v>8028.4931506849316</v>
      </c>
      <c r="ABM251" s="21">
        <f>IF(ABM$8="",0,ABM223*условия!$R$89/365)</f>
        <v>8063.0136986301368</v>
      </c>
      <c r="ABN251" s="21">
        <f>IF(ABN$8="",0,ABN223*условия!$R$89/365)</f>
        <v>8097.5342465753429</v>
      </c>
      <c r="ABO251" s="21">
        <f>IF(ABO$8="",0,ABO223*условия!$R$89/365)</f>
        <v>8132.0547945205481</v>
      </c>
      <c r="ABP251" s="21">
        <f>IF(ABP$8="",0,ABP223*условия!$R$89/365)</f>
        <v>8166.5753424657532</v>
      </c>
      <c r="ABQ251" s="21">
        <f>IF(ABQ$8="",0,ABQ223*условия!$R$89/365)</f>
        <v>8201.0958904109593</v>
      </c>
      <c r="ABR251" s="21">
        <f>IF(ABR$8="",0,ABR223*условия!$R$89/365)</f>
        <v>8235.6164383561645</v>
      </c>
      <c r="ABS251" s="21">
        <f>IF(ABS$8="",0,ABS223*условия!$R$89/365)</f>
        <v>8270.1369863013697</v>
      </c>
      <c r="ABT251" s="21">
        <f>IF(ABT$8="",0,ABT223*условия!$R$89/365)</f>
        <v>8304.6575342465749</v>
      </c>
      <c r="ABU251" s="21">
        <f>IF(ABU$8="",0,ABU223*условия!$R$89/365)</f>
        <v>8339.17808219178</v>
      </c>
      <c r="ABV251" s="21">
        <f>IF(ABV$8="",0,ABV223*условия!$R$89/365)</f>
        <v>8373.698630136987</v>
      </c>
      <c r="ABW251" s="21">
        <f>IF(ABW$8="",0,ABW223*условия!$R$89/365)</f>
        <v>8398.3561643835619</v>
      </c>
      <c r="ABX251" s="21">
        <f>IF(ABX$8="",0,ABX223*условия!$R$89/365)</f>
        <v>8423.0136986301368</v>
      </c>
      <c r="ABY251" s="21">
        <f>IF(ABY$8="",0,ABY223*условия!$R$89/365)</f>
        <v>8447.6712328767117</v>
      </c>
      <c r="ABZ251" s="21">
        <f>IF(ABZ$8="",0,ABZ223*условия!$R$89/365)</f>
        <v>8472.3287671232883</v>
      </c>
      <c r="ACA251" s="21">
        <f>IF(ACA$8="",0,ACA223*условия!$R$89/365)</f>
        <v>8496.9863013698632</v>
      </c>
      <c r="ACB251" s="21">
        <f>IF(ACB$8="",0,ACB223*условия!$R$89/365)</f>
        <v>8521.6438356164381</v>
      </c>
      <c r="ACC251" s="21">
        <f>IF(ACC$8="",0,ACC223*условия!$R$89/365)</f>
        <v>8546.301369863013</v>
      </c>
      <c r="ACD251" s="21">
        <f>IF(ACD$8="",0,ACD223*условия!$R$89/365)</f>
        <v>8570.9589041095896</v>
      </c>
      <c r="ACE251" s="21">
        <f>IF(ACE$8="",0,ACE223*условия!$R$89/365)</f>
        <v>8595.6164383561645</v>
      </c>
      <c r="ACF251" s="21">
        <f>IF(ACF$8="",0,ACF223*условия!$R$89/365)</f>
        <v>8620.2739726027394</v>
      </c>
      <c r="ACG251" s="21">
        <f>IF(ACG$8="",0,ACG223*условия!$R$89/365)</f>
        <v>8644.9315068493142</v>
      </c>
      <c r="ACH251" s="21">
        <f>IF(ACH$8="",0,ACH223*условия!$R$89/365)</f>
        <v>8669.5890410958909</v>
      </c>
      <c r="ACI251" s="21">
        <f>IF(ACI$8="",0,ACI223*условия!$R$89/365)</f>
        <v>8694.2465753424658</v>
      </c>
      <c r="ACJ251" s="21">
        <f>IF(ACJ$8="",0,ACJ223*условия!$R$89/365)</f>
        <v>8718.9041095890407</v>
      </c>
      <c r="ACK251" s="21">
        <f>IF(ACK$8="",0,ACK223*условия!$R$89/365)</f>
        <v>8750.1369863013697</v>
      </c>
      <c r="ACL251" s="21">
        <f>IF(ACL$8="",0,ACL223*условия!$R$89/365)</f>
        <v>8781.3698630136987</v>
      </c>
      <c r="ACM251" s="21">
        <f>IF(ACM$8="",0,ACM223*условия!$R$89/365)</f>
        <v>8812.6027397260277</v>
      </c>
      <c r="ACN251" s="21">
        <f>IF(ACN$8="",0,ACN223*условия!$R$89/365)</f>
        <v>8843.8356164383567</v>
      </c>
      <c r="ACO251" s="21">
        <f>IF(ACO$8="",0,ACO223*условия!$R$89/365)</f>
        <v>8875.0684931506858</v>
      </c>
      <c r="ACP251" s="21">
        <f>IF(ACP$8="",0,ACP223*условия!$R$89/365)</f>
        <v>8906.301369863013</v>
      </c>
      <c r="ACQ251" s="21">
        <f>IF(ACQ$8="",0,ACQ223*условия!$R$89/365)</f>
        <v>8937.534246575342</v>
      </c>
      <c r="ACR251" s="21">
        <f>IF(ACR$8="",0,ACR223*условия!$R$89/365)</f>
        <v>8968.767123287671</v>
      </c>
      <c r="ACS251" s="21">
        <f>IF(ACS$8="",0,ACS223*условия!$R$89/365)</f>
        <v>9000</v>
      </c>
      <c r="ACT251" s="21">
        <f>IF(ACT$8="",0,ACT223*условия!$R$89/365)</f>
        <v>9031.232876712329</v>
      </c>
      <c r="ACU251" s="21">
        <f>IF(ACU$8="",0,ACU223*условия!$R$89/365)</f>
        <v>9062.465753424658</v>
      </c>
      <c r="ACV251" s="21">
        <f>IF(ACV$8="",0,ACV223*условия!$R$89/365)</f>
        <v>9093.698630136987</v>
      </c>
      <c r="ACW251" s="21">
        <f>IF(ACW$8="",0,ACW223*условия!$R$89/365)</f>
        <v>9124.9315068493142</v>
      </c>
      <c r="ACX251" s="21">
        <f>IF(ACX$8="",0,ACX223*условия!$R$89/365)</f>
        <v>9156.1643835616433</v>
      </c>
      <c r="ACY251" s="21">
        <f>IF(ACY$8="",0,ACY223*условия!$R$89/365)</f>
        <v>9187.3972602739723</v>
      </c>
      <c r="ACZ251" s="21">
        <f>IF(ACZ$8="",0,ACZ223*условия!$R$89/365)</f>
        <v>9218.6301369863013</v>
      </c>
      <c r="ADA251" s="21">
        <f>IF(ADA$8="",0,ADA223*условия!$R$89/365)</f>
        <v>9225.2054794520554</v>
      </c>
      <c r="ADB251" s="21">
        <f>IF(ADB$8="",0,ADB223*условия!$R$89/365)</f>
        <v>9231.7808219178078</v>
      </c>
      <c r="ADC251" s="21">
        <f>IF(ADC$8="",0,ADC223*условия!$R$89/365)</f>
        <v>9238.3561643835619</v>
      </c>
      <c r="ADD251" s="21">
        <f>IF(ADD$8="",0,ADD223*условия!$R$89/365)</f>
        <v>9244.9315068493142</v>
      </c>
      <c r="ADE251" s="21">
        <f>IF(ADE$8="",0,ADE223*условия!$R$89/365)</f>
        <v>9251.5068493150684</v>
      </c>
      <c r="ADF251" s="21">
        <f>IF(ADF$8="",0,ADF223*условия!$R$89/365)</f>
        <v>9258.0821917808225</v>
      </c>
      <c r="ADG251" s="21">
        <f>IF(ADG$8="",0,ADG223*условия!$R$89/365)</f>
        <v>9264.6575342465749</v>
      </c>
      <c r="ADH251" s="21">
        <f>IF(ADH$8="",0,ADH223*условия!$R$89/365)</f>
        <v>9271.232876712329</v>
      </c>
      <c r="ADI251" s="21">
        <f>IF(ADI$8="",0,ADI223*условия!$R$89/365)</f>
        <v>9277.8082191780813</v>
      </c>
      <c r="ADJ251" s="21">
        <f>IF(ADJ$8="",0,ADJ223*условия!$R$89/365)</f>
        <v>9284.3835616438355</v>
      </c>
      <c r="ADK251" s="21">
        <f>IF(ADK$8="",0,ADK223*условия!$R$89/365)</f>
        <v>9290.9589041095896</v>
      </c>
      <c r="ADL251" s="21">
        <f>IF(ADL$8="",0,ADL223*условия!$R$89/365)</f>
        <v>9297.534246575342</v>
      </c>
      <c r="ADM251" s="21">
        <f>IF(ADM$8="",0,ADM223*условия!$R$89/365)</f>
        <v>9304.1095890410961</v>
      </c>
      <c r="ADN251" s="21">
        <f>IF(ADN$8="",0,ADN223*условия!$R$89/365)</f>
        <v>9310.6849315068484</v>
      </c>
      <c r="ADO251" s="21">
        <f>IF(ADO$8="",0,ADO223*условия!$R$89/365)</f>
        <v>9317.2602739726026</v>
      </c>
      <c r="ADP251" s="21">
        <f>IF(ADP$8="",0,ADP223*условия!$R$89/365)</f>
        <v>9336.9863013698632</v>
      </c>
      <c r="ADQ251" s="21">
        <f>IF(ADQ$8="",0,ADQ223*условия!$R$89/365)</f>
        <v>9356.7123287671238</v>
      </c>
      <c r="ADR251" s="21">
        <f>IF(ADR$8="",0,ADR223*условия!$R$89/365)</f>
        <v>9376.4383561643845</v>
      </c>
      <c r="ADS251" s="21">
        <f>IF(ADS$8="",0,ADS223*условия!$R$89/365)</f>
        <v>9396.1643835616433</v>
      </c>
      <c r="ADT251" s="21">
        <f>IF(ADT$8="",0,ADT223*условия!$R$89/365)</f>
        <v>9415.8904109589039</v>
      </c>
      <c r="ADU251" s="21">
        <f>IF(ADU$8="",0,ADU223*условия!$R$89/365)</f>
        <v>9435.6164383561645</v>
      </c>
      <c r="ADV251" s="21">
        <f>IF(ADV$8="",0,ADV223*условия!$R$89/365)</f>
        <v>9455.3424657534251</v>
      </c>
      <c r="ADW251" s="21">
        <f>IF(ADW$8="",0,ADW223*условия!$R$89/365)</f>
        <v>9475.0684931506858</v>
      </c>
      <c r="ADX251" s="21">
        <f>IF(ADX$8="",0,ADX223*условия!$R$89/365)</f>
        <v>9494.7945205479446</v>
      </c>
      <c r="ADY251" s="21">
        <f>IF(ADY$8="",0,ADY223*условия!$R$89/365)</f>
        <v>9514.5205479452052</v>
      </c>
      <c r="ADZ251" s="21">
        <f>IF(ADZ$8="",0,ADZ223*условия!$R$89/365)</f>
        <v>9534.2465753424658</v>
      </c>
      <c r="AEA251" s="21">
        <f>IF(AEA$8="",0,AEA223*условия!$R$89/365)</f>
        <v>9553.9726027397264</v>
      </c>
      <c r="AEB251" s="21">
        <f>IF(AEB$8="",0,AEB223*условия!$R$89/365)</f>
        <v>9573.698630136987</v>
      </c>
      <c r="AEC251" s="21">
        <f>IF(AEC$8="",0,AEC223*условия!$R$89/365)</f>
        <v>9593.4246575342459</v>
      </c>
      <c r="AED251" s="21">
        <f>IF(AED$8="",0,AED223*условия!$R$89/365)</f>
        <v>9613.1506849315065</v>
      </c>
      <c r="AEE251" s="21">
        <f>IF(AEE$8="",0,AEE223*условия!$R$89/365)</f>
        <v>9632.8767123287671</v>
      </c>
      <c r="AEF251" s="21">
        <f>IF(AEF$8="",0,AEF223*условия!$R$89/365)</f>
        <v>9652.6027397260277</v>
      </c>
      <c r="AEG251" s="21">
        <f>IF(AEG$8="",0,AEG223*условия!$R$89/365)</f>
        <v>9672.3287671232883</v>
      </c>
      <c r="AEH251" s="21">
        <f>IF(AEH$8="",0,AEH223*условия!$R$89/365)</f>
        <v>9692.0547945205471</v>
      </c>
      <c r="AEI251" s="21">
        <f>IF(AEI$8="",0,AEI223*условия!$R$89/365)</f>
        <v>9711.7808219178078</v>
      </c>
      <c r="AEJ251" s="21">
        <f>IF(AEJ$8="",0,AEJ223*условия!$R$89/365)</f>
        <v>9731.5068493150684</v>
      </c>
      <c r="AEK251" s="21">
        <f>IF(AEK$8="",0,AEK223*условия!$R$89/365)</f>
        <v>9751.232876712329</v>
      </c>
      <c r="AEL251" s="21">
        <f>IF(AEL$8="",0,AEL223*условия!$R$89/365)</f>
        <v>9770.9589041095896</v>
      </c>
      <c r="AEM251" s="21">
        <f>IF(AEM$8="",0,AEM223*условия!$R$89/365)</f>
        <v>9790.6849315068484</v>
      </c>
      <c r="AEN251" s="21">
        <f>IF(AEN$8="",0,AEN223*условия!$R$89/365)</f>
        <v>9810.4109589041091</v>
      </c>
      <c r="AEO251" s="21">
        <f>IF(AEO$8="",0,AEO223*условия!$R$89/365)</f>
        <v>9830.1369863013697</v>
      </c>
      <c r="AEP251" s="21">
        <f>IF(AEP$8="",0,AEP223*условия!$R$89/365)</f>
        <v>9849.8630136986303</v>
      </c>
      <c r="AEQ251" s="21">
        <f>IF(AEQ$8="",0,AEQ223*условия!$R$89/365)</f>
        <v>9869.5890410958909</v>
      </c>
      <c r="AER251" s="21">
        <f>IF(AER$8="",0,AER223*условия!$R$89/365)</f>
        <v>9889.3150684931516</v>
      </c>
      <c r="AES251" s="21">
        <f>IF(AES$8="",0,AES223*условия!$R$89/365)</f>
        <v>9909.0410958904104</v>
      </c>
      <c r="AET251" s="21">
        <f>IF(AET$8="",0,AET223*условия!$R$89/365)</f>
        <v>9928.767123287671</v>
      </c>
      <c r="AEU251" s="21">
        <f>IF(AEU$8="",0,AEU223*условия!$R$89/365)</f>
        <v>10037.260273972603</v>
      </c>
      <c r="AEV251" s="21">
        <f>IF(AEV$8="",0,AEV223*условия!$R$89/365)</f>
        <v>10145.753424657534</v>
      </c>
      <c r="AEW251" s="21">
        <f>IF(AEW$8="",0,AEW223*условия!$R$89/365)</f>
        <v>10254.246575342466</v>
      </c>
      <c r="AEX251" s="21">
        <f>IF(AEX$8="",0,AEX223*условия!$R$89/365)</f>
        <v>10362.739726027397</v>
      </c>
      <c r="AEY251" s="21">
        <f>IF(AEY$8="",0,AEY223*условия!$R$89/365)</f>
        <v>10471.232876712329</v>
      </c>
      <c r="AEZ251" s="21">
        <f>IF(AEZ$8="",0,AEZ223*условия!$R$89/365)</f>
        <v>10579.726027397261</v>
      </c>
      <c r="AFA251" s="21">
        <f>IF(AFA$8="",0,AFA223*условия!$R$89/365)</f>
        <v>10688.219178082192</v>
      </c>
      <c r="AFB251" s="21">
        <f>IF(AFB$8="",0,AFB223*условия!$R$89/365)</f>
        <v>10796.712328767124</v>
      </c>
      <c r="AFC251" s="21">
        <f>IF(AFC$8="",0,AFC223*условия!$R$89/365)</f>
        <v>10905.205479452055</v>
      </c>
      <c r="AFD251" s="21">
        <f>IF(AFD$8="",0,AFD223*условия!$R$89/365)</f>
        <v>11013.698630136987</v>
      </c>
      <c r="AFE251" s="21">
        <f>IF(AFE$8="",0,AFE223*условия!$R$89/365)</f>
        <v>11122.191780821919</v>
      </c>
      <c r="AFF251" s="21">
        <f>IF(AFF$8="",0,AFF223*условия!$R$89/365)</f>
        <v>11230.684931506848</v>
      </c>
      <c r="AFG251" s="21">
        <f>IF(AFG$8="",0,AFG223*условия!$R$89/365)</f>
        <v>11339.17808219178</v>
      </c>
    </row>
    <row r="252" spans="1:839" s="42" customFormat="1" x14ac:dyDescent="0.25">
      <c r="A252" s="21"/>
      <c r="B252" s="21"/>
      <c r="C252" s="21"/>
      <c r="D252" s="55"/>
      <c r="E252" s="21" t="str">
        <f>структура!$G$72</f>
        <v>начисл. пени по безвозвр. займам за срок просрочки</v>
      </c>
      <c r="F252" s="21"/>
      <c r="G252" s="21" t="str">
        <f>структура!$J$12</f>
        <v>спец. заем</v>
      </c>
      <c r="H252" s="21"/>
      <c r="I252" s="21" t="str">
        <f>IF($E252="","",INDEX(структура!$H$10:$H$153,SUMIFS(структура!$C$10:$C$153,структура!$G$10:$G$153,$E252)))</f>
        <v>руб</v>
      </c>
      <c r="J252" s="21"/>
      <c r="K252" s="41"/>
      <c r="L252" s="21"/>
      <c r="M252" s="21"/>
      <c r="N252" s="21"/>
      <c r="O252" s="21"/>
      <c r="P252" s="21"/>
      <c r="Q252" s="41"/>
      <c r="R252" s="21">
        <f>IF(R$8="",0,R224*условия!$R$89/365)</f>
        <v>0</v>
      </c>
      <c r="S252" s="21">
        <f>IF(S$8="",0,S224*условия!$R$89/365)</f>
        <v>0</v>
      </c>
      <c r="T252" s="21">
        <f>IF(T$8="",0,T224*условия!$R$89/365)</f>
        <v>0</v>
      </c>
      <c r="U252" s="21">
        <f>IF(U$8="",0,U224*условия!$R$89/365)</f>
        <v>0</v>
      </c>
      <c r="V252" s="21">
        <f>IF(V$8="",0,V224*условия!$R$89/365)</f>
        <v>0</v>
      </c>
      <c r="W252" s="21">
        <f>IF(W$8="",0,W224*условия!$R$89/365)</f>
        <v>0</v>
      </c>
      <c r="X252" s="21">
        <f>IF(X$8="",0,X224*условия!$R$89/365)</f>
        <v>0</v>
      </c>
      <c r="Y252" s="21">
        <f>IF(Y$8="",0,Y224*условия!$R$89/365)</f>
        <v>0</v>
      </c>
      <c r="Z252" s="21">
        <f>IF(Z$8="",0,Z224*условия!$R$89/365)</f>
        <v>0</v>
      </c>
      <c r="AA252" s="21">
        <f>IF(AA$8="",0,AA224*условия!$R$89/365)</f>
        <v>0</v>
      </c>
      <c r="AB252" s="21">
        <f>IF(AB$8="",0,AB224*условия!$R$89/365)</f>
        <v>0</v>
      </c>
      <c r="AC252" s="21">
        <f>IF(AC$8="",0,AC224*условия!$R$89/365)</f>
        <v>0</v>
      </c>
      <c r="AD252" s="21">
        <f>IF(AD$8="",0,AD224*условия!$R$89/365)</f>
        <v>0</v>
      </c>
      <c r="AE252" s="21">
        <f>IF(AE$8="",0,AE224*условия!$R$89/365)</f>
        <v>0</v>
      </c>
      <c r="AF252" s="21">
        <f>IF(AF$8="",0,AF224*условия!$R$89/365)</f>
        <v>0</v>
      </c>
      <c r="AG252" s="21">
        <f>IF(AG$8="",0,AG224*условия!$R$89/365)</f>
        <v>3.9452054794520559</v>
      </c>
      <c r="AH252" s="21">
        <f>IF(AH$8="",0,AH224*условия!$R$89/365)</f>
        <v>7.8904109589041118</v>
      </c>
      <c r="AI252" s="21">
        <f>IF(AI$8="",0,AI224*условия!$R$89/365)</f>
        <v>11.835616438356169</v>
      </c>
      <c r="AJ252" s="21">
        <f>IF(AJ$8="",0,AJ224*условия!$R$89/365)</f>
        <v>15.780821917808224</v>
      </c>
      <c r="AK252" s="21">
        <f>IF(AK$8="",0,AK224*условия!$R$89/365)</f>
        <v>19.726027397260278</v>
      </c>
      <c r="AL252" s="21">
        <f>IF(AL$8="",0,AL224*условия!$R$89/365)</f>
        <v>23.671232876712335</v>
      </c>
      <c r="AM252" s="21">
        <f>IF(AM$8="",0,AM224*условия!$R$89/365)</f>
        <v>27.616438356164387</v>
      </c>
      <c r="AN252" s="21">
        <f>IF(AN$8="",0,AN224*условия!$R$89/365)</f>
        <v>31.561643835616444</v>
      </c>
      <c r="AO252" s="21">
        <f>IF(AO$8="",0,AO224*условия!$R$89/365)</f>
        <v>35.5068493150685</v>
      </c>
      <c r="AP252" s="21">
        <f>IF(AP$8="",0,AP224*условия!$R$89/365)</f>
        <v>39.452054794520556</v>
      </c>
      <c r="AQ252" s="21">
        <f>IF(AQ$8="",0,AQ224*условия!$R$89/365)</f>
        <v>43.397260273972613</v>
      </c>
      <c r="AR252" s="21">
        <f>IF(AR$8="",0,AR224*условия!$R$89/365)</f>
        <v>47.342465753424669</v>
      </c>
      <c r="AS252" s="21">
        <f>IF(AS$8="",0,AS224*условия!$R$89/365)</f>
        <v>51.287671232876725</v>
      </c>
      <c r="AT252" s="21">
        <f>IF(AT$8="",0,AT224*условия!$R$89/365)</f>
        <v>55.232876712328775</v>
      </c>
      <c r="AU252" s="21">
        <f>IF(AU$8="",0,AU224*условия!$R$89/365)</f>
        <v>59.178082191780831</v>
      </c>
      <c r="AV252" s="21">
        <f>IF(AV$8="",0,AV224*условия!$R$89/365)</f>
        <v>63.123287671232887</v>
      </c>
      <c r="AW252" s="21">
        <f>IF(AW$8="",0,AW224*условия!$R$89/365)</f>
        <v>67.068493150684944</v>
      </c>
      <c r="AX252" s="21">
        <f>IF(AX$8="",0,AX224*условия!$R$89/365)</f>
        <v>71.013698630137</v>
      </c>
      <c r="AY252" s="21">
        <f>IF(AY$8="",0,AY224*условия!$R$89/365)</f>
        <v>74.958904109589056</v>
      </c>
      <c r="AZ252" s="21">
        <f>IF(AZ$8="",0,AZ224*условия!$R$89/365)</f>
        <v>78.904109589041113</v>
      </c>
      <c r="BA252" s="21">
        <f>IF(BA$8="",0,BA224*условия!$R$89/365)</f>
        <v>82.849315068493169</v>
      </c>
      <c r="BB252" s="21">
        <f>IF(BB$8="",0,BB224*условия!$R$89/365)</f>
        <v>86.794520547945226</v>
      </c>
      <c r="BC252" s="21">
        <f>IF(BC$8="",0,BC224*условия!$R$89/365)</f>
        <v>90.739726027397282</v>
      </c>
      <c r="BD252" s="21">
        <f>IF(BD$8="",0,BD224*условия!$R$89/365)</f>
        <v>94.684931506849338</v>
      </c>
      <c r="BE252" s="21">
        <f>IF(BE$8="",0,BE224*условия!$R$89/365)</f>
        <v>98.630136986301395</v>
      </c>
      <c r="BF252" s="21">
        <f>IF(BF$8="",0,BF224*условия!$R$89/365)</f>
        <v>102.57534246575345</v>
      </c>
      <c r="BG252" s="21">
        <f>IF(BG$8="",0,BG224*условия!$R$89/365)</f>
        <v>106.52054794520549</v>
      </c>
      <c r="BH252" s="21">
        <f>IF(BH$8="",0,BH224*условия!$R$89/365)</f>
        <v>110.46575342465755</v>
      </c>
      <c r="BI252" s="21">
        <f>IF(BI$8="",0,BI224*условия!$R$89/365)</f>
        <v>114.41095890410961</v>
      </c>
      <c r="BJ252" s="21">
        <f>IF(BJ$8="",0,BJ224*условия!$R$89/365)</f>
        <v>118.35616438356166</v>
      </c>
      <c r="BK252" s="21">
        <f>IF(BK$8="",0,BK224*условия!$R$89/365)</f>
        <v>122.30136986301372</v>
      </c>
      <c r="BL252" s="21">
        <f>IF(BL$8="",0,BL224*условия!$R$89/365)</f>
        <v>125.80821917808221</v>
      </c>
      <c r="BM252" s="21">
        <f>IF(BM$8="",0,BM224*условия!$R$89/365)</f>
        <v>129.3150684931507</v>
      </c>
      <c r="BN252" s="21">
        <f>IF(BN$8="",0,BN224*условия!$R$89/365)</f>
        <v>132.82191780821921</v>
      </c>
      <c r="BO252" s="21">
        <f>IF(BO$8="",0,BO224*условия!$R$89/365)</f>
        <v>136.32876712328769</v>
      </c>
      <c r="BP252" s="21">
        <f>IF(BP$8="",0,BP224*условия!$R$89/365)</f>
        <v>139.8356164383562</v>
      </c>
      <c r="BQ252" s="21">
        <f>IF(BQ$8="",0,BQ224*условия!$R$89/365)</f>
        <v>143.34246575342468</v>
      </c>
      <c r="BR252" s="21">
        <f>IF(BR$8="",0,BR224*условия!$R$89/365)</f>
        <v>146.84931506849318</v>
      </c>
      <c r="BS252" s="21">
        <f>IF(BS$8="",0,BS224*условия!$R$89/365)</f>
        <v>150.35616438356169</v>
      </c>
      <c r="BT252" s="21">
        <f>IF(BT$8="",0,BT224*условия!$R$89/365)</f>
        <v>153.86301369863017</v>
      </c>
      <c r="BU252" s="21">
        <f>IF(BU$8="",0,BU224*условия!$R$89/365)</f>
        <v>157.36986301369868</v>
      </c>
      <c r="BV252" s="21">
        <f>IF(BV$8="",0,BV224*условия!$R$89/365)</f>
        <v>160.87671232876716</v>
      </c>
      <c r="BW252" s="21">
        <f>IF(BW$8="",0,BW224*условия!$R$89/365)</f>
        <v>164.38356164383566</v>
      </c>
      <c r="BX252" s="21">
        <f>IF(BX$8="",0,BX224*условия!$R$89/365)</f>
        <v>167.89041095890414</v>
      </c>
      <c r="BY252" s="21">
        <f>IF(BY$8="",0,BY224*условия!$R$89/365)</f>
        <v>171.39726027397265</v>
      </c>
      <c r="BZ252" s="21">
        <f>IF(BZ$8="",0,BZ224*условия!$R$89/365)</f>
        <v>174.90410958904113</v>
      </c>
      <c r="CA252" s="21">
        <f>IF(CA$8="",0,CA224*условия!$R$89/365)</f>
        <v>178.41095890410963</v>
      </c>
      <c r="CB252" s="21">
        <f>IF(CB$8="",0,CB224*условия!$R$89/365)</f>
        <v>181.91780821917811</v>
      </c>
      <c r="CC252" s="21">
        <f>IF(CC$8="",0,CC224*условия!$R$89/365)</f>
        <v>185.42465753424662</v>
      </c>
      <c r="CD252" s="21">
        <f>IF(CD$8="",0,CD224*условия!$R$89/365)</f>
        <v>188.9315068493151</v>
      </c>
      <c r="CE252" s="21">
        <f>IF(CE$8="",0,CE224*условия!$R$89/365)</f>
        <v>192.43835616438361</v>
      </c>
      <c r="CF252" s="21">
        <f>IF(CF$8="",0,CF224*условия!$R$89/365)</f>
        <v>195.94520547945208</v>
      </c>
      <c r="CG252" s="21">
        <f>IF(CG$8="",0,CG224*условия!$R$89/365)</f>
        <v>199.45205479452059</v>
      </c>
      <c r="CH252" s="21">
        <f>IF(CH$8="",0,CH224*условия!$R$89/365)</f>
        <v>202.95890410958907</v>
      </c>
      <c r="CI252" s="21">
        <f>IF(CI$8="",0,CI224*условия!$R$89/365)</f>
        <v>206.46575342465758</v>
      </c>
      <c r="CJ252" s="21">
        <f>IF(CJ$8="",0,CJ224*условия!$R$89/365)</f>
        <v>209.97260273972606</v>
      </c>
      <c r="CK252" s="21">
        <f>IF(CK$8="",0,CK224*условия!$R$89/365)</f>
        <v>213.47945205479456</v>
      </c>
      <c r="CL252" s="21">
        <f>IF(CL$8="",0,CL224*условия!$R$89/365)</f>
        <v>216.98630136986304</v>
      </c>
      <c r="CM252" s="21">
        <f>IF(CM$8="",0,CM224*условия!$R$89/365)</f>
        <v>220.49315068493155</v>
      </c>
      <c r="CN252" s="21">
        <f>IF(CN$8="",0,CN224*условия!$R$89/365)</f>
        <v>224.00000000000003</v>
      </c>
      <c r="CO252" s="21">
        <f>IF(CO$8="",0,CO224*условия!$R$89/365)</f>
        <v>227.50684931506854</v>
      </c>
      <c r="CP252" s="21">
        <f>IF(CP$8="",0,CP224*условия!$R$89/365)</f>
        <v>231.01369863013701</v>
      </c>
      <c r="CQ252" s="21">
        <f>IF(CQ$8="",0,CQ224*условия!$R$89/365)</f>
        <v>238.68493150684935</v>
      </c>
      <c r="CR252" s="21">
        <f>IF(CR$8="",0,CR224*условия!$R$89/365)</f>
        <v>246.35616438356169</v>
      </c>
      <c r="CS252" s="21">
        <f>IF(CS$8="",0,CS224*условия!$R$89/365)</f>
        <v>254.027397260274</v>
      </c>
      <c r="CT252" s="21">
        <f>IF(CT$8="",0,CT224*условия!$R$89/365)</f>
        <v>261.69863013698637</v>
      </c>
      <c r="CU252" s="21">
        <f>IF(CU$8="",0,CU224*условия!$R$89/365)</f>
        <v>269.36986301369865</v>
      </c>
      <c r="CV252" s="21">
        <f>IF(CV$8="",0,CV224*условия!$R$89/365)</f>
        <v>277.04109589041099</v>
      </c>
      <c r="CW252" s="21">
        <f>IF(CW$8="",0,CW224*условия!$R$89/365)</f>
        <v>284.71232876712332</v>
      </c>
      <c r="CX252" s="21">
        <f>IF(CX$8="",0,CX224*условия!$R$89/365)</f>
        <v>292.38356164383572</v>
      </c>
      <c r="CY252" s="21">
        <f>IF(CY$8="",0,CY224*условия!$R$89/365)</f>
        <v>300.054794520548</v>
      </c>
      <c r="CZ252" s="21">
        <f>IF(CZ$8="",0,CZ224*условия!$R$89/365)</f>
        <v>307.72602739726034</v>
      </c>
      <c r="DA252" s="21">
        <f>IF(DA$8="",0,DA224*условия!$R$89/365)</f>
        <v>315.39726027397268</v>
      </c>
      <c r="DB252" s="21">
        <f>IF(DB$8="",0,DB224*условия!$R$89/365)</f>
        <v>323.06849315068501</v>
      </c>
      <c r="DC252" s="21">
        <f>IF(DC$8="",0,DC224*условия!$R$89/365)</f>
        <v>330.73972602739735</v>
      </c>
      <c r="DD252" s="21">
        <f>IF(DD$8="",0,DD224*условия!$R$89/365)</f>
        <v>334.46575342465763</v>
      </c>
      <c r="DE252" s="21">
        <f>IF(DE$8="",0,DE224*условия!$R$89/365)</f>
        <v>338.19178082191786</v>
      </c>
      <c r="DF252" s="21">
        <f>IF(DF$8="",0,DF224*условия!$R$89/365)</f>
        <v>341.91780821917814</v>
      </c>
      <c r="DG252" s="21">
        <f>IF(DG$8="",0,DG224*условия!$R$89/365)</f>
        <v>345.64383561643842</v>
      </c>
      <c r="DH252" s="21">
        <f>IF(DH$8="",0,DH224*условия!$R$89/365)</f>
        <v>349.3698630136987</v>
      </c>
      <c r="DI252" s="21">
        <f>IF(DI$8="",0,DI224*условия!$R$89/365)</f>
        <v>353.09589041095899</v>
      </c>
      <c r="DJ252" s="21">
        <f>IF(DJ$8="",0,DJ224*условия!$R$89/365)</f>
        <v>356.82191780821927</v>
      </c>
      <c r="DK252" s="21">
        <f>IF(DK$8="",0,DK224*условия!$R$89/365)</f>
        <v>360.54794520547955</v>
      </c>
      <c r="DL252" s="21">
        <f>IF(DL$8="",0,DL224*условия!$R$89/365)</f>
        <v>364.27397260273983</v>
      </c>
      <c r="DM252" s="21">
        <f>IF(DM$8="",0,DM224*условия!$R$89/365)</f>
        <v>368.00000000000006</v>
      </c>
      <c r="DN252" s="21">
        <f>IF(DN$8="",0,DN224*условия!$R$89/365)</f>
        <v>371.72602739726034</v>
      </c>
      <c r="DO252" s="21">
        <f>IF(DO$8="",0,DO224*условия!$R$89/365)</f>
        <v>375.45205479452062</v>
      </c>
      <c r="DP252" s="21">
        <f>IF(DP$8="",0,DP224*условия!$R$89/365)</f>
        <v>379.1780821917809</v>
      </c>
      <c r="DQ252" s="21">
        <f>IF(DQ$8="",0,DQ224*условия!$R$89/365)</f>
        <v>382.90410958904118</v>
      </c>
      <c r="DR252" s="21">
        <f>IF(DR$8="",0,DR224*условия!$R$89/365)</f>
        <v>386.63013698630147</v>
      </c>
      <c r="DS252" s="21">
        <f>IF(DS$8="",0,DS224*условия!$R$89/365)</f>
        <v>390.35616438356175</v>
      </c>
      <c r="DT252" s="21">
        <f>IF(DT$8="",0,DT224*условия!$R$89/365)</f>
        <v>394.08219178082197</v>
      </c>
      <c r="DU252" s="21">
        <f>IF(DU$8="",0,DU224*условия!$R$89/365)</f>
        <v>390.13698630136992</v>
      </c>
      <c r="DV252" s="21">
        <f>IF(DV$8="",0,DV224*условия!$R$89/365)</f>
        <v>386.19178082191786</v>
      </c>
      <c r="DW252" s="21">
        <f>IF(DW$8="",0,DW224*условия!$R$89/365)</f>
        <v>382.24657534246586</v>
      </c>
      <c r="DX252" s="21">
        <f>IF(DX$8="",0,DX224*условия!$R$89/365)</f>
        <v>378.3013698630138</v>
      </c>
      <c r="DY252" s="21">
        <f>IF(DY$8="",0,DY224*условия!$R$89/365)</f>
        <v>374.35616438356175</v>
      </c>
      <c r="DZ252" s="21">
        <f>IF(DZ$8="",0,DZ224*условия!$R$89/365)</f>
        <v>378.08219178082197</v>
      </c>
      <c r="EA252" s="21">
        <f>IF(EA$8="",0,EA224*условия!$R$89/365)</f>
        <v>381.80821917808225</v>
      </c>
      <c r="EB252" s="21">
        <f>IF(EB$8="",0,EB224*условия!$R$89/365)</f>
        <v>385.53424657534254</v>
      </c>
      <c r="EC252" s="21">
        <f>IF(EC$8="",0,EC224*условия!$R$89/365)</f>
        <v>389.26027397260282</v>
      </c>
      <c r="ED252" s="21">
        <f>IF(ED$8="",0,ED224*условия!$R$89/365)</f>
        <v>392.9863013698631</v>
      </c>
      <c r="EE252" s="21">
        <f>IF(EE$8="",0,EE224*условия!$R$89/365)</f>
        <v>396.71232876712338</v>
      </c>
      <c r="EF252" s="21">
        <f>IF(EF$8="",0,EF224*условия!$R$89/365)</f>
        <v>400.43835616438366</v>
      </c>
      <c r="EG252" s="21">
        <f>IF(EG$8="",0,EG224*условия!$R$89/365)</f>
        <v>404.16438356164389</v>
      </c>
      <c r="EH252" s="21">
        <f>IF(EH$8="",0,EH224*условия!$R$89/365)</f>
        <v>407.89041095890417</v>
      </c>
      <c r="EI252" s="21">
        <f>IF(EI$8="",0,EI224*условия!$R$89/365)</f>
        <v>412.054794520548</v>
      </c>
      <c r="EJ252" s="21">
        <f>IF(EJ$8="",0,EJ224*условия!$R$89/365)</f>
        <v>416.21917808219189</v>
      </c>
      <c r="EK252" s="21">
        <f>IF(EK$8="",0,EK224*условия!$R$89/365)</f>
        <v>420.38356164383572</v>
      </c>
      <c r="EL252" s="21">
        <f>IF(EL$8="",0,EL224*условия!$R$89/365)</f>
        <v>424.54794520547955</v>
      </c>
      <c r="EM252" s="21">
        <f>IF(EM$8="",0,EM224*условия!$R$89/365)</f>
        <v>428.71232876712338</v>
      </c>
      <c r="EN252" s="21">
        <f>IF(EN$8="",0,EN224*условия!$R$89/365)</f>
        <v>432.87671232876727</v>
      </c>
      <c r="EO252" s="21">
        <f>IF(EO$8="",0,EO224*условия!$R$89/365)</f>
        <v>437.0410958904111</v>
      </c>
      <c r="EP252" s="21">
        <f>IF(EP$8="",0,EP224*условия!$R$89/365)</f>
        <v>441.20547945205493</v>
      </c>
      <c r="EQ252" s="21">
        <f>IF(EQ$8="",0,EQ224*условия!$R$89/365)</f>
        <v>445.36986301369876</v>
      </c>
      <c r="ER252" s="21">
        <f>IF(ER$8="",0,ER224*условия!$R$89/365)</f>
        <v>449.53424657534265</v>
      </c>
      <c r="ES252" s="21">
        <f>IF(ES$8="",0,ES224*условия!$R$89/365)</f>
        <v>453.69863013698648</v>
      </c>
      <c r="ET252" s="21">
        <f>IF(ET$8="",0,ET224*условия!$R$89/365)</f>
        <v>457.86301369863031</v>
      </c>
      <c r="EU252" s="21">
        <f>IF(EU$8="",0,EU224*условия!$R$89/365)</f>
        <v>462.02739726027414</v>
      </c>
      <c r="EV252" s="21">
        <f>IF(EV$8="",0,EV224*условия!$R$89/365)</f>
        <v>466.19178082191797</v>
      </c>
      <c r="EW252" s="21">
        <f>IF(EW$8="",0,EW224*условия!$R$89/365)</f>
        <v>470.3561643835618</v>
      </c>
      <c r="EX252" s="21">
        <f>IF(EX$8="",0,EX224*условия!$R$89/365)</f>
        <v>474.52054794520564</v>
      </c>
      <c r="EY252" s="21">
        <f>IF(EY$8="",0,EY224*условия!$R$89/365)</f>
        <v>478.68493150684947</v>
      </c>
      <c r="EZ252" s="21">
        <f>IF(EZ$8="",0,EZ224*условия!$R$89/365)</f>
        <v>482.8493150684933</v>
      </c>
      <c r="FA252" s="21">
        <f>IF(FA$8="",0,FA224*условия!$R$89/365)</f>
        <v>487.01369863013713</v>
      </c>
      <c r="FB252" s="21">
        <f>IF(FB$8="",0,FB224*условия!$R$89/365)</f>
        <v>491.17808219178096</v>
      </c>
      <c r="FC252" s="21">
        <f>IF(FC$8="",0,FC224*условия!$R$89/365)</f>
        <v>495.34246575342479</v>
      </c>
      <c r="FD252" s="21">
        <f>IF(FD$8="",0,FD224*условия!$R$89/365)</f>
        <v>499.50684931506868</v>
      </c>
      <c r="FE252" s="21">
        <f>IF(FE$8="",0,FE224*условия!$R$89/365)</f>
        <v>501.11415525114171</v>
      </c>
      <c r="FF252" s="21">
        <f>IF(FF$8="",0,FF224*условия!$R$89/365)</f>
        <v>502.72146118721474</v>
      </c>
      <c r="FG252" s="21">
        <f>IF(FG$8="",0,FG224*условия!$R$89/365)</f>
        <v>504.32876712328766</v>
      </c>
      <c r="FH252" s="21">
        <f>IF(FH$8="",0,FH224*условия!$R$89/365)</f>
        <v>505.93607305936069</v>
      </c>
      <c r="FI252" s="21">
        <f>IF(FI$8="",0,FI224*условия!$R$89/365)</f>
        <v>507.54337899543373</v>
      </c>
      <c r="FJ252" s="21">
        <f>IF(FJ$8="",0,FJ224*условия!$R$89/365)</f>
        <v>509.15068493150676</v>
      </c>
      <c r="FK252" s="21">
        <f>IF(FK$8="",0,FK224*условия!$R$89/365)</f>
        <v>510.75799086757979</v>
      </c>
      <c r="FL252" s="21">
        <f>IF(FL$8="",0,FL224*условия!$R$89/365)</f>
        <v>512.36529680365277</v>
      </c>
      <c r="FM252" s="21">
        <f>IF(FM$8="",0,FM224*условия!$R$89/365)</f>
        <v>513.97260273972574</v>
      </c>
      <c r="FN252" s="21">
        <f>IF(FN$8="",0,FN224*условия!$R$89/365)</f>
        <v>511.415525114155</v>
      </c>
      <c r="FO252" s="21">
        <f>IF(FO$8="",0,FO224*условия!$R$89/365)</f>
        <v>508.8584474885842</v>
      </c>
      <c r="FP252" s="21">
        <f>IF(FP$8="",0,FP224*условия!$R$89/365)</f>
        <v>506.30136986301341</v>
      </c>
      <c r="FQ252" s="21">
        <f>IF(FQ$8="",0,FQ224*условия!$R$89/365)</f>
        <v>503.74429223744249</v>
      </c>
      <c r="FR252" s="21">
        <f>IF(FR$8="",0,FR224*условия!$R$89/365)</f>
        <v>501.1872146118717</v>
      </c>
      <c r="FS252" s="21">
        <f>IF(FS$8="",0,FS224*условия!$R$89/365)</f>
        <v>498.6301369863009</v>
      </c>
      <c r="FT252" s="21">
        <f>IF(FT$8="",0,FT224*условия!$R$89/365)</f>
        <v>496.0730593607301</v>
      </c>
      <c r="FU252" s="21">
        <f>IF(FU$8="",0,FU224*условия!$R$89/365)</f>
        <v>493.51598173515919</v>
      </c>
      <c r="FV252" s="21">
        <f>IF(FV$8="",0,FV224*условия!$R$89/365)</f>
        <v>490.95890410958839</v>
      </c>
      <c r="FW252" s="21">
        <f>IF(FW$8="",0,FW224*условия!$R$89/365)</f>
        <v>488.40182648401753</v>
      </c>
      <c r="FX252" s="21">
        <f>IF(FX$8="",0,FX224*условия!$R$89/365)</f>
        <v>485.84474885844674</v>
      </c>
      <c r="FY252" s="21">
        <f>IF(FY$8="",0,FY224*условия!$R$89/365)</f>
        <v>483.28767123287594</v>
      </c>
      <c r="FZ252" s="21">
        <f>IF(FZ$8="",0,FZ224*условия!$R$89/365)</f>
        <v>480.73059360730514</v>
      </c>
      <c r="GA252" s="21">
        <f>IF(GA$8="",0,GA224*условия!$R$89/365)</f>
        <v>478.17351598173428</v>
      </c>
      <c r="GB252" s="21">
        <f>IF(GB$8="",0,GB224*условия!$R$89/365)</f>
        <v>475.61643835616343</v>
      </c>
      <c r="GC252" s="21">
        <f>IF(GC$8="",0,GC224*условия!$R$89/365)</f>
        <v>480.73059360730497</v>
      </c>
      <c r="GD252" s="21">
        <f>IF(GD$8="",0,GD224*условия!$R$89/365)</f>
        <v>485.84474885844645</v>
      </c>
      <c r="GE252" s="21">
        <f>IF(GE$8="",0,GE224*условия!$R$89/365)</f>
        <v>490.95890410958799</v>
      </c>
      <c r="GF252" s="21">
        <f>IF(GF$8="",0,GF224*условия!$R$89/365)</f>
        <v>496.07305936072953</v>
      </c>
      <c r="GG252" s="21">
        <f>IF(GG$8="",0,GG224*условия!$R$89/365)</f>
        <v>501.18721461187096</v>
      </c>
      <c r="GH252" s="21">
        <f>IF(GH$8="",0,GH224*условия!$R$89/365)</f>
        <v>498.63013698630016</v>
      </c>
      <c r="GI252" s="21">
        <f>IF(GI$8="",0,GI224*условия!$R$89/365)</f>
        <v>497.53424657534129</v>
      </c>
      <c r="GJ252" s="21">
        <f>IF(GJ$8="",0,GJ224*условия!$R$89/365)</f>
        <v>496.43835616438236</v>
      </c>
      <c r="GK252" s="21">
        <f>IF(GK$8="",0,GK224*условия!$R$89/365)</f>
        <v>495.34246575342348</v>
      </c>
      <c r="GL252" s="21">
        <f>IF(GL$8="",0,GL224*условия!$R$89/365)</f>
        <v>494.24657534246455</v>
      </c>
      <c r="GM252" s="21">
        <f>IF(GM$8="",0,GM224*условия!$R$89/365)</f>
        <v>493.15068493150568</v>
      </c>
      <c r="GN252" s="21">
        <f>IF(GN$8="",0,GN224*условия!$R$89/365)</f>
        <v>492.05479452054675</v>
      </c>
      <c r="GO252" s="21">
        <f>IF(GO$8="",0,GO224*условия!$R$89/365)</f>
        <v>490.95890410958782</v>
      </c>
      <c r="GP252" s="21">
        <f>IF(GP$8="",0,GP224*условия!$R$89/365)</f>
        <v>489.86301369862895</v>
      </c>
      <c r="GQ252" s="21">
        <f>IF(GQ$8="",0,GQ224*условия!$R$89/365)</f>
        <v>488.76712328767002</v>
      </c>
      <c r="GR252" s="21">
        <f>IF(GR$8="",0,GR224*условия!$R$89/365)</f>
        <v>487.67123287671114</v>
      </c>
      <c r="GS252" s="21">
        <f>IF(GS$8="",0,GS224*условия!$R$89/365)</f>
        <v>486.57534246575221</v>
      </c>
      <c r="GT252" s="21">
        <f>IF(GT$8="",0,GT224*условия!$R$89/365)</f>
        <v>485.47945205479334</v>
      </c>
      <c r="GU252" s="21">
        <f>IF(GU$8="",0,GU224*условия!$R$89/365)</f>
        <v>484.38356164383441</v>
      </c>
      <c r="GV252" s="21">
        <f>IF(GV$8="",0,GV224*условия!$R$89/365)</f>
        <v>483.28767123287554</v>
      </c>
      <c r="GW252" s="21">
        <f>IF(GW$8="",0,GW224*условия!$R$89/365)</f>
        <v>489.86301369862895</v>
      </c>
      <c r="GX252" s="21">
        <f>IF(GX$8="",0,GX224*условия!$R$89/365)</f>
        <v>496.43835616438236</v>
      </c>
      <c r="GY252" s="21">
        <f>IF(GY$8="",0,GY224*условия!$R$89/365)</f>
        <v>503.01369863013576</v>
      </c>
      <c r="GZ252" s="21">
        <f>IF(GZ$8="",0,GZ224*условия!$R$89/365)</f>
        <v>509.58904109588923</v>
      </c>
      <c r="HA252" s="21">
        <f>IF(HA$8="",0,HA224*условия!$R$89/365)</f>
        <v>516.16438356164269</v>
      </c>
      <c r="HB252" s="21">
        <f>IF(HB$8="",0,HB224*условия!$R$89/365)</f>
        <v>515.06849315068371</v>
      </c>
      <c r="HC252" s="21">
        <f>IF(HC$8="",0,HC224*условия!$R$89/365)</f>
        <v>513.97260273972483</v>
      </c>
      <c r="HD252" s="21">
        <f>IF(HD$8="",0,HD224*условия!$R$89/365)</f>
        <v>512.87671232876596</v>
      </c>
      <c r="HE252" s="21">
        <f>IF(HE$8="",0,HE224*условия!$R$89/365)</f>
        <v>511.78082191780703</v>
      </c>
      <c r="HF252" s="21">
        <f>IF(HF$8="",0,HF224*условия!$R$89/365)</f>
        <v>510.6849315068481</v>
      </c>
      <c r="HG252" s="21">
        <f>IF(HG$8="",0,HG224*условия!$R$89/365)</f>
        <v>509.58904109588923</v>
      </c>
      <c r="HH252" s="21">
        <f>IF(HH$8="",0,HH224*условия!$R$89/365)</f>
        <v>508.4931506849303</v>
      </c>
      <c r="HI252" s="21">
        <f>IF(HI$8="",0,HI224*условия!$R$89/365)</f>
        <v>507.39726027397143</v>
      </c>
      <c r="HJ252" s="21">
        <f>IF(HJ$8="",0,HJ224*условия!$R$89/365)</f>
        <v>506.3013698630125</v>
      </c>
      <c r="HK252" s="21">
        <f>IF(HK$8="",0,HK224*условия!$R$89/365)</f>
        <v>505.20547945205362</v>
      </c>
      <c r="HL252" s="21">
        <f>IF(HL$8="",0,HL224*условия!$R$89/365)</f>
        <v>504.10958904109469</v>
      </c>
      <c r="HM252" s="21">
        <f>IF(HM$8="",0,HM224*условия!$R$89/365)</f>
        <v>503.01369863013576</v>
      </c>
      <c r="HN252" s="21">
        <f>IF(HN$8="",0,HN224*условия!$R$89/365)</f>
        <v>503.37899543378876</v>
      </c>
      <c r="HO252" s="21">
        <f>IF(HO$8="",0,HO224*условия!$R$89/365)</f>
        <v>503.74429223744187</v>
      </c>
      <c r="HP252" s="21">
        <f>IF(HP$8="",0,HP224*условия!$R$89/365)</f>
        <v>504.10958904109475</v>
      </c>
      <c r="HQ252" s="21">
        <f>IF(HQ$8="",0,HQ224*условия!$R$89/365)</f>
        <v>504.47488584474775</v>
      </c>
      <c r="HR252" s="21">
        <f>IF(HR$8="",0,HR224*условия!$R$89/365)</f>
        <v>504.84018264840074</v>
      </c>
      <c r="HS252" s="21">
        <f>IF(HS$8="",0,HS224*условия!$R$89/365)</f>
        <v>505.20547945205385</v>
      </c>
      <c r="HT252" s="21">
        <f>IF(HT$8="",0,HT224*условия!$R$89/365)</f>
        <v>505.57077625570685</v>
      </c>
      <c r="HU252" s="21">
        <f>IF(HU$8="",0,HU224*условия!$R$89/365)</f>
        <v>505.93607305935984</v>
      </c>
      <c r="HV252" s="21">
        <f>IF(HV$8="",0,HV224*условия!$R$89/365)</f>
        <v>506.30136986301284</v>
      </c>
      <c r="HW252" s="21">
        <f>IF(HW$8="",0,HW224*условия!$R$89/365)</f>
        <v>506.66666666666583</v>
      </c>
      <c r="HX252" s="21">
        <f>IF(HX$8="",0,HX224*условия!$R$89/365)</f>
        <v>507.03196347031889</v>
      </c>
      <c r="HY252" s="21">
        <f>IF(HY$8="",0,HY224*условия!$R$89/365)</f>
        <v>507.39726027397171</v>
      </c>
      <c r="HZ252" s="21">
        <f>IF(HZ$8="",0,HZ224*условия!$R$89/365)</f>
        <v>507.76255707762465</v>
      </c>
      <c r="IA252" s="21">
        <f>IF(IA$8="",0,IA224*условия!$R$89/365)</f>
        <v>508.12785388127747</v>
      </c>
      <c r="IB252" s="21">
        <f>IF(IB$8="",0,IB224*условия!$R$89/365)</f>
        <v>508.49315068493041</v>
      </c>
      <c r="IC252" s="21">
        <f>IF(IC$8="",0,IC224*условия!$R$89/365)</f>
        <v>508.85844748858329</v>
      </c>
      <c r="ID252" s="21">
        <f>IF(ID$8="",0,ID224*условия!$R$89/365)</f>
        <v>509.22374429223612</v>
      </c>
      <c r="IE252" s="21">
        <f>IF(IE$8="",0,IE224*условия!$R$89/365)</f>
        <v>509.58904109588906</v>
      </c>
      <c r="IF252" s="21">
        <f>IF(IF$8="",0,IF224*условия!$R$89/365)</f>
        <v>509.95433789954188</v>
      </c>
      <c r="IG252" s="21">
        <f>IF(IG$8="",0,IG224*условия!$R$89/365)</f>
        <v>512.87671232876562</v>
      </c>
      <c r="IH252" s="21">
        <f>IF(IH$8="",0,IH224*условия!$R$89/365)</f>
        <v>515.79908675798936</v>
      </c>
      <c r="II252" s="21">
        <f>IF(II$8="",0,II224*условия!$R$89/365)</f>
        <v>518.72146118721309</v>
      </c>
      <c r="IJ252" s="21">
        <f>IF(IJ$8="",0,IJ224*условия!$R$89/365)</f>
        <v>521.64383561643672</v>
      </c>
      <c r="IK252" s="21">
        <f>IF(IK$8="",0,IK224*условия!$R$89/365)</f>
        <v>524.56621004566045</v>
      </c>
      <c r="IL252" s="21">
        <f>IF(IL$8="",0,IL224*условия!$R$89/365)</f>
        <v>527.48858447488408</v>
      </c>
      <c r="IM252" s="21">
        <f>IF(IM$8="",0,IM224*условия!$R$89/365)</f>
        <v>530.41095890410782</v>
      </c>
      <c r="IN252" s="21">
        <f>IF(IN$8="",0,IN224*условия!$R$89/365)</f>
        <v>533.33333333333155</v>
      </c>
      <c r="IO252" s="21">
        <f>IF(IO$8="",0,IO224*условия!$R$89/365)</f>
        <v>536.25570776255529</v>
      </c>
      <c r="IP252" s="21">
        <f>IF(IP$8="",0,IP224*условия!$R$89/365)</f>
        <v>539.17808219177891</v>
      </c>
      <c r="IQ252" s="21">
        <f>IF(IQ$8="",0,IQ224*условия!$R$89/365)</f>
        <v>542.10045662100265</v>
      </c>
      <c r="IR252" s="21">
        <f>IF(IR$8="",0,IR224*условия!$R$89/365)</f>
        <v>545.02283105022639</v>
      </c>
      <c r="IS252" s="21">
        <f>IF(IS$8="",0,IS224*условия!$R$89/365)</f>
        <v>539.90867579908479</v>
      </c>
      <c r="IT252" s="21">
        <f>IF(IT$8="",0,IT224*условия!$R$89/365)</f>
        <v>545.75342465753238</v>
      </c>
      <c r="IU252" s="21">
        <f>IF(IU$8="",0,IU224*условия!$R$89/365)</f>
        <v>551.59817351597997</v>
      </c>
      <c r="IV252" s="21">
        <f>IF(IV$8="",0,IV224*условия!$R$89/365)</f>
        <v>557.44292237442744</v>
      </c>
      <c r="IW252" s="21">
        <f>IF(IW$8="",0,IW224*условия!$R$89/365)</f>
        <v>563.28767123287491</v>
      </c>
      <c r="IX252" s="21">
        <f>IF(IX$8="",0,IX224*условия!$R$89/365)</f>
        <v>569.1324200913225</v>
      </c>
      <c r="IY252" s="21">
        <f>IF(IY$8="",0,IY224*условия!$R$89/365)</f>
        <v>574.97716894976998</v>
      </c>
      <c r="IZ252" s="21">
        <f>IF(IZ$8="",0,IZ224*условия!$R$89/365)</f>
        <v>580.82191780821756</v>
      </c>
      <c r="JA252" s="21">
        <f>IF(JA$8="",0,JA224*условия!$R$89/365)</f>
        <v>586.66666666666515</v>
      </c>
      <c r="JB252" s="21">
        <f>IF(JB$8="",0,JB224*условия!$R$89/365)</f>
        <v>592.51141552511262</v>
      </c>
      <c r="JC252" s="21">
        <f>IF(JC$8="",0,JC224*условия!$R$89/365)</f>
        <v>598.3561643835601</v>
      </c>
      <c r="JD252" s="21">
        <f>IF(JD$8="",0,JD224*условия!$R$89/365)</f>
        <v>604.20091324200769</v>
      </c>
      <c r="JE252" s="21">
        <f>IF(JE$8="",0,JE224*условия!$R$89/365)</f>
        <v>610.04566210045527</v>
      </c>
      <c r="JF252" s="21">
        <f>IF(JF$8="",0,JF224*условия!$R$89/365)</f>
        <v>615.89041095890275</v>
      </c>
      <c r="JG252" s="21">
        <f>IF(JG$8="",0,JG224*условия!$R$89/365)</f>
        <v>621.73515981735022</v>
      </c>
      <c r="JH252" s="21">
        <f>IF(JH$8="",0,JH224*условия!$R$89/365)</f>
        <v>627.57990867579781</v>
      </c>
      <c r="JI252" s="21">
        <f>IF(JI$8="",0,JI224*условия!$R$89/365)</f>
        <v>633.42465753424528</v>
      </c>
      <c r="JJ252" s="21">
        <f>IF(JJ$8="",0,JJ224*условия!$R$89/365)</f>
        <v>639.26940639269287</v>
      </c>
      <c r="JK252" s="21">
        <f>IF(JK$8="",0,JK224*условия!$R$89/365)</f>
        <v>643.65296803652848</v>
      </c>
      <c r="JL252" s="21">
        <f>IF(JL$8="",0,JL224*условия!$R$89/365)</f>
        <v>648.03652968036408</v>
      </c>
      <c r="JM252" s="21">
        <f>IF(JM$8="",0,JM224*условия!$R$89/365)</f>
        <v>652.42009132419969</v>
      </c>
      <c r="JN252" s="21">
        <f>IF(JN$8="",0,JN224*условия!$R$89/365)</f>
        <v>656.80365296803541</v>
      </c>
      <c r="JO252" s="21">
        <f>IF(JO$8="",0,JO224*условия!$R$89/365)</f>
        <v>661.18721461187101</v>
      </c>
      <c r="JP252" s="21">
        <f>IF(JP$8="",0,JP224*условия!$R$89/365)</f>
        <v>665.57077625570662</v>
      </c>
      <c r="JQ252" s="21">
        <f>IF(JQ$8="",0,JQ224*условия!$R$89/365)</f>
        <v>669.95433789954222</v>
      </c>
      <c r="JR252" s="21">
        <f>IF(JR$8="",0,JR224*условия!$R$89/365)</f>
        <v>674.33789954337783</v>
      </c>
      <c r="JS252" s="21">
        <f>IF(JS$8="",0,JS224*условия!$R$89/365)</f>
        <v>678.72146118721344</v>
      </c>
      <c r="JT252" s="21">
        <f>IF(JT$8="",0,JT224*условия!$R$89/365)</f>
        <v>683.10502283104904</v>
      </c>
      <c r="JU252" s="21">
        <f>IF(JU$8="",0,JU224*условия!$R$89/365)</f>
        <v>687.48858447488465</v>
      </c>
      <c r="JV252" s="21">
        <f>IF(JV$8="",0,JV224*условия!$R$89/365)</f>
        <v>695.15981735159698</v>
      </c>
      <c r="JW252" s="21">
        <f>IF(JW$8="",0,JW224*условия!$R$89/365)</f>
        <v>702.83105022830932</v>
      </c>
      <c r="JX252" s="21">
        <f>IF(JX$8="",0,JX224*условия!$R$89/365)</f>
        <v>710.50228310502166</v>
      </c>
      <c r="JY252" s="21">
        <f>IF(JY$8="",0,JY224*условия!$R$89/365)</f>
        <v>718.173515981734</v>
      </c>
      <c r="JZ252" s="21">
        <f>IF(JZ$8="",0,JZ224*условия!$R$89/365)</f>
        <v>725.84474885844634</v>
      </c>
      <c r="KA252" s="21">
        <f>IF(KA$8="",0,KA224*условия!$R$89/365)</f>
        <v>733.51598173515868</v>
      </c>
      <c r="KB252" s="21">
        <f>IF(KB$8="",0,KB224*условия!$R$89/365)</f>
        <v>741.18721461187101</v>
      </c>
      <c r="KC252" s="21">
        <f>IF(KC$8="",0,KC224*условия!$R$89/365)</f>
        <v>748.85844748858335</v>
      </c>
      <c r="KD252" s="21">
        <f>IF(KD$8="",0,KD224*условия!$R$89/365)</f>
        <v>756.52968036529569</v>
      </c>
      <c r="KE252" s="21">
        <f>IF(KE$8="",0,KE224*условия!$R$89/365)</f>
        <v>764.20091324200791</v>
      </c>
      <c r="KF252" s="21">
        <f>IF(KF$8="",0,KF224*условия!$R$89/365)</f>
        <v>771.87214611872025</v>
      </c>
      <c r="KG252" s="21">
        <f>IF(KG$8="",0,KG224*условия!$R$89/365)</f>
        <v>779.54337899543259</v>
      </c>
      <c r="KH252" s="21">
        <f>IF(KH$8="",0,KH224*условия!$R$89/365)</f>
        <v>787.21461187214493</v>
      </c>
      <c r="KI252" s="21">
        <f>IF(KI$8="",0,KI224*условия!$R$89/365)</f>
        <v>794.88584474885727</v>
      </c>
      <c r="KJ252" s="21">
        <f>IF(KJ$8="",0,KJ224*условия!$R$89/365)</f>
        <v>802.5570776255696</v>
      </c>
      <c r="KK252" s="21">
        <f>IF(KK$8="",0,KK224*условия!$R$89/365)</f>
        <v>810.22831050228194</v>
      </c>
      <c r="KL252" s="21">
        <f>IF(KL$8="",0,KL224*условия!$R$89/365)</f>
        <v>817.89954337899428</v>
      </c>
      <c r="KM252" s="21">
        <f>IF(KM$8="",0,KM224*условия!$R$89/365)</f>
        <v>825.57077625570662</v>
      </c>
      <c r="KN252" s="21">
        <f>IF(KN$8="",0,KN224*условия!$R$89/365)</f>
        <v>833.24200913241896</v>
      </c>
      <c r="KO252" s="21">
        <f>IF(KO$8="",0,KO224*условия!$R$89/365)</f>
        <v>840.9132420091313</v>
      </c>
      <c r="KP252" s="21">
        <f>IF(KP$8="",0,KP224*условия!$R$89/365)</f>
        <v>847.12328767123165</v>
      </c>
      <c r="KQ252" s="21">
        <f>IF(KQ$8="",0,KQ224*условия!$R$89/365)</f>
        <v>853.33333333333212</v>
      </c>
      <c r="KR252" s="21">
        <f>IF(KR$8="",0,KR224*условия!$R$89/365)</f>
        <v>859.54337899543248</v>
      </c>
      <c r="KS252" s="21">
        <f>IF(KS$8="",0,KS224*условия!$R$89/365)</f>
        <v>865.75342465753295</v>
      </c>
      <c r="KT252" s="21">
        <f>IF(KT$8="",0,KT224*условия!$R$89/365)</f>
        <v>871.9634703196333</v>
      </c>
      <c r="KU252" s="21">
        <f>IF(KU$8="",0,KU224*условия!$R$89/365)</f>
        <v>878.17351598173366</v>
      </c>
      <c r="KV252" s="21">
        <f>IF(KV$8="",0,KV224*условия!$R$89/365)</f>
        <v>884.38356164383413</v>
      </c>
      <c r="KW252" s="21">
        <f>IF(KW$8="",0,KW224*условия!$R$89/365)</f>
        <v>890.59360730593448</v>
      </c>
      <c r="KX252" s="21">
        <f>IF(KX$8="",0,KX224*условия!$R$89/365)</f>
        <v>896.80365296803507</v>
      </c>
      <c r="KY252" s="21">
        <f>IF(KY$8="",0,KY224*условия!$R$89/365)</f>
        <v>903.01369863013542</v>
      </c>
      <c r="KZ252" s="21">
        <f>IF(KZ$8="",0,KZ224*условия!$R$89/365)</f>
        <v>909.22374429223578</v>
      </c>
      <c r="LA252" s="21">
        <f>IF(LA$8="",0,LA224*условия!$R$89/365)</f>
        <v>922.3744292237426</v>
      </c>
      <c r="LB252" s="21">
        <f>IF(LB$8="",0,LB224*условия!$R$89/365)</f>
        <v>927.48858447488431</v>
      </c>
      <c r="LC252" s="21">
        <f>IF(LC$8="",0,LC224*условия!$R$89/365)</f>
        <v>932.60273972602602</v>
      </c>
      <c r="LD252" s="21">
        <f>IF(LD$8="",0,LD224*условия!$R$89/365)</f>
        <v>937.71689497716761</v>
      </c>
      <c r="LE252" s="21">
        <f>IF(LE$8="",0,LE224*условия!$R$89/365)</f>
        <v>942.83105022830921</v>
      </c>
      <c r="LF252" s="21">
        <f>IF(LF$8="",0,LF224*условия!$R$89/365)</f>
        <v>947.94520547945081</v>
      </c>
      <c r="LG252" s="21">
        <f>IF(LG$8="",0,LG224*условия!$R$89/365)</f>
        <v>953.05936073059252</v>
      </c>
      <c r="LH252" s="21">
        <f>IF(LH$8="",0,LH224*условия!$R$89/365)</f>
        <v>958.17351598173411</v>
      </c>
      <c r="LI252" s="21">
        <f>IF(LI$8="",0,LI224*условия!$R$89/365)</f>
        <v>963.28767123287571</v>
      </c>
      <c r="LJ252" s="21">
        <f>IF(LJ$8="",0,LJ224*условия!$R$89/365)</f>
        <v>968.40182648401731</v>
      </c>
      <c r="LK252" s="21">
        <f>IF(LK$8="",0,LK224*условия!$R$89/365)</f>
        <v>973.51598173515902</v>
      </c>
      <c r="LL252" s="21">
        <f>IF(LL$8="",0,LL224*условия!$R$89/365)</f>
        <v>978.63013698630073</v>
      </c>
      <c r="LM252" s="21">
        <f>IF(LM$8="",0,LM224*условия!$R$89/365)</f>
        <v>983.74429223744232</v>
      </c>
      <c r="LN252" s="21">
        <f>IF(LN$8="",0,LN224*условия!$R$89/365)</f>
        <v>988.85844748858392</v>
      </c>
      <c r="LO252" s="21">
        <f>IF(LO$8="",0,LO224*условия!$R$89/365)</f>
        <v>993.97260273972552</v>
      </c>
      <c r="LP252" s="21">
        <f>IF(LP$8="",0,LP224*условия!$R$89/365)</f>
        <v>999.08675799086711</v>
      </c>
      <c r="LQ252" s="21">
        <f>IF(LQ$8="",0,LQ224*условия!$R$89/365)</f>
        <v>1004.2009132420089</v>
      </c>
      <c r="LR252" s="21">
        <f>IF(LR$8="",0,LR224*условия!$R$89/365)</f>
        <v>1009.3150684931505</v>
      </c>
      <c r="LS252" s="21">
        <f>IF(LS$8="",0,LS224*условия!$R$89/365)</f>
        <v>1014.4292237442921</v>
      </c>
      <c r="LT252" s="21">
        <f>IF(LT$8="",0,LT224*условия!$R$89/365)</f>
        <v>1019.5433789954337</v>
      </c>
      <c r="LU252" s="21">
        <f>IF(LU$8="",0,LU224*условия!$R$89/365)</f>
        <v>1024.6575342465753</v>
      </c>
      <c r="LV252" s="21">
        <f>IF(LV$8="",0,LV224*условия!$R$89/365)</f>
        <v>1037.8082191780823</v>
      </c>
      <c r="LW252" s="21">
        <f>IF(LW$8="",0,LW224*условия!$R$89/365)</f>
        <v>1040</v>
      </c>
      <c r="LX252" s="21">
        <f>IF(LX$8="",0,LX224*условия!$R$89/365)</f>
        <v>1042.1917808219177</v>
      </c>
      <c r="LY252" s="21">
        <f>IF(LY$8="",0,LY224*условия!$R$89/365)</f>
        <v>1044.3835616438357</v>
      </c>
      <c r="LZ252" s="21">
        <f>IF(LZ$8="",0,LZ224*условия!$R$89/365)</f>
        <v>1046.5753424657535</v>
      </c>
      <c r="MA252" s="21">
        <f>IF(MA$8="",0,MA224*условия!$R$89/365)</f>
        <v>1048.7671232876712</v>
      </c>
      <c r="MB252" s="21">
        <f>IF(MB$8="",0,MB224*условия!$R$89/365)</f>
        <v>1050.958904109589</v>
      </c>
      <c r="MC252" s="21">
        <f>IF(MC$8="",0,MC224*условия!$R$89/365)</f>
        <v>1053.1506849315069</v>
      </c>
      <c r="MD252" s="21">
        <f>IF(MD$8="",0,MD224*условия!$R$89/365)</f>
        <v>1055.3424657534247</v>
      </c>
      <c r="ME252" s="21">
        <f>IF(ME$8="",0,ME224*условия!$R$89/365)</f>
        <v>1054.6118721461189</v>
      </c>
      <c r="MF252" s="21">
        <f>IF(MF$8="",0,MF224*условия!$R$89/365)</f>
        <v>1053.8812785388131</v>
      </c>
      <c r="MG252" s="21">
        <f>IF(MG$8="",0,MG224*условия!$R$89/365)</f>
        <v>1053.1506849315074</v>
      </c>
      <c r="MH252" s="21">
        <f>IF(MH$8="",0,MH224*условия!$R$89/365)</f>
        <v>1052.4200913242016</v>
      </c>
      <c r="MI252" s="21">
        <f>IF(MI$8="",0,MI224*условия!$R$89/365)</f>
        <v>1051.6894977168959</v>
      </c>
      <c r="MJ252" s="21">
        <f>IF(MJ$8="",0,MJ224*условия!$R$89/365)</f>
        <v>1050.9589041095901</v>
      </c>
      <c r="MK252" s="21">
        <f>IF(MK$8="",0,MK224*условия!$R$89/365)</f>
        <v>1050.2283105022843</v>
      </c>
      <c r="ML252" s="21">
        <f>IF(ML$8="",0,ML224*условия!$R$89/365)</f>
        <v>1049.4977168949786</v>
      </c>
      <c r="MM252" s="21">
        <f>IF(MM$8="",0,MM224*условия!$R$89/365)</f>
        <v>1048.7671232876728</v>
      </c>
      <c r="MN252" s="21">
        <f>IF(MN$8="",0,MN224*условия!$R$89/365)</f>
        <v>1048.036529680367</v>
      </c>
      <c r="MO252" s="21">
        <f>IF(MO$8="",0,MO224*условия!$R$89/365)</f>
        <v>1047.3059360730613</v>
      </c>
      <c r="MP252" s="21">
        <f>IF(MP$8="",0,MP224*условия!$R$89/365)</f>
        <v>1046.5753424657555</v>
      </c>
      <c r="MQ252" s="21">
        <f>IF(MQ$8="",0,MQ224*условия!$R$89/365)</f>
        <v>1045.8447488584497</v>
      </c>
      <c r="MR252" s="21">
        <f>IF(MR$8="",0,MR224*условия!$R$89/365)</f>
        <v>1045.114155251144</v>
      </c>
      <c r="MS252" s="21">
        <f>IF(MS$8="",0,MS224*условия!$R$89/365)</f>
        <v>1044.3835616438382</v>
      </c>
      <c r="MT252" s="21">
        <f>IF(MT$8="",0,MT224*условия!$R$89/365)</f>
        <v>1043.6529680365325</v>
      </c>
      <c r="MU252" s="21">
        <f>IF(MU$8="",0,MU224*условия!$R$89/365)</f>
        <v>1042.9223744292267</v>
      </c>
      <c r="MV252" s="21">
        <f>IF(MV$8="",0,MV224*условия!$R$89/365)</f>
        <v>1042.1917808219209</v>
      </c>
      <c r="MW252" s="21">
        <f>IF(MW$8="",0,MW224*условия!$R$89/365)</f>
        <v>1041.4611872146152</v>
      </c>
      <c r="MX252" s="21">
        <f>IF(MX$8="",0,MX224*условия!$R$89/365)</f>
        <v>1040.7305936073094</v>
      </c>
      <c r="MY252" s="21">
        <f>IF(MY$8="",0,MY224*условия!$R$89/365)</f>
        <v>1036.712328767127</v>
      </c>
      <c r="MZ252" s="21">
        <f>IF(MZ$8="",0,MZ224*условия!$R$89/365)</f>
        <v>1032.6940639269444</v>
      </c>
      <c r="NA252" s="21">
        <f>IF(NA$8="",0,NA224*условия!$R$89/365)</f>
        <v>1028.675799086762</v>
      </c>
      <c r="NB252" s="21">
        <f>IF(NB$8="",0,NB224*условия!$R$89/365)</f>
        <v>1024.6575342465794</v>
      </c>
      <c r="NC252" s="21">
        <f>IF(NC$8="",0,NC224*условия!$R$89/365)</f>
        <v>1020.6392694063969</v>
      </c>
      <c r="ND252" s="21">
        <f>IF(ND$8="",0,ND224*условия!$R$89/365)</f>
        <v>1016.6210045662145</v>
      </c>
      <c r="NE252" s="21">
        <f>IF(NE$8="",0,NE224*условия!$R$89/365)</f>
        <v>1012.602739726032</v>
      </c>
      <c r="NF252" s="21">
        <f>IF(NF$8="",0,NF224*условия!$R$89/365)</f>
        <v>1008.5844748858497</v>
      </c>
      <c r="NG252" s="21">
        <f>IF(NG$8="",0,NG224*условия!$R$89/365)</f>
        <v>1004.566210045667</v>
      </c>
      <c r="NH252" s="21">
        <f>IF(NH$8="",0,NH224*условия!$R$89/365)</f>
        <v>1000.5479452054846</v>
      </c>
      <c r="NI252" s="21">
        <f>IF(NI$8="",0,NI224*условия!$R$89/365)</f>
        <v>996.52968036530217</v>
      </c>
      <c r="NJ252" s="21">
        <f>IF(NJ$8="",0,NJ224*условия!$R$89/365)</f>
        <v>993.38812785388677</v>
      </c>
      <c r="NK252" s="21">
        <f>IF(NK$8="",0,NK224*условия!$R$89/365)</f>
        <v>990.24657534247149</v>
      </c>
      <c r="NL252" s="21">
        <f>IF(NL$8="",0,NL224*условия!$R$89/365)</f>
        <v>987.10502283105609</v>
      </c>
      <c r="NM252" s="21">
        <f>IF(NM$8="",0,NM224*условия!$R$89/365)</f>
        <v>983.96347031964069</v>
      </c>
      <c r="NN252" s="21">
        <f>IF(NN$8="",0,NN224*условия!$R$89/365)</f>
        <v>980.82191780822541</v>
      </c>
      <c r="NO252" s="21">
        <f>IF(NO$8="",0,NO224*условия!$R$89/365)</f>
        <v>977.68036529681001</v>
      </c>
      <c r="NP252" s="21">
        <f>IF(NP$8="",0,NP224*условия!$R$89/365)</f>
        <v>974.53881278539473</v>
      </c>
      <c r="NQ252" s="21">
        <f>IF(NQ$8="",0,NQ224*условия!$R$89/365)</f>
        <v>971.39726027397933</v>
      </c>
      <c r="NR252" s="21">
        <f>IF(NR$8="",0,NR224*условия!$R$89/365)</f>
        <v>968.25570776256393</v>
      </c>
      <c r="NS252" s="21">
        <f>IF(NS$8="",0,NS224*условия!$R$89/365)</f>
        <v>965.11415525114865</v>
      </c>
      <c r="NT252" s="21">
        <f>IF(NT$8="",0,NT224*условия!$R$89/365)</f>
        <v>961.97260273973325</v>
      </c>
      <c r="NU252" s="21">
        <f>IF(NU$8="",0,NU224*условия!$R$89/365)</f>
        <v>958.83105022831796</v>
      </c>
      <c r="NV252" s="21">
        <f>IF(NV$8="",0,NV224*условия!$R$89/365)</f>
        <v>955.68949771690257</v>
      </c>
      <c r="NW252" s="21">
        <f>IF(NW$8="",0,NW224*условия!$R$89/365)</f>
        <v>952.54794520548705</v>
      </c>
      <c r="NX252" s="21">
        <f>IF(NX$8="",0,NX224*условия!$R$89/365)</f>
        <v>949.40639269407188</v>
      </c>
      <c r="NY252" s="21">
        <f>IF(NY$8="",0,NY224*условия!$R$89/365)</f>
        <v>946.26484018265649</v>
      </c>
      <c r="NZ252" s="21">
        <f>IF(NZ$8="",0,NZ224*условия!$R$89/365)</f>
        <v>943.1232876712412</v>
      </c>
      <c r="OA252" s="21">
        <f>IF(OA$8="",0,OA224*условия!$R$89/365)</f>
        <v>939.9817351598258</v>
      </c>
      <c r="OB252" s="21">
        <f>IF(OB$8="",0,OB224*условия!$R$89/365)</f>
        <v>936.84018264841029</v>
      </c>
      <c r="OC252" s="21">
        <f>IF(OC$8="",0,OC224*условия!$R$89/365)</f>
        <v>933.69863013699512</v>
      </c>
      <c r="OD252" s="21">
        <f>IF(OD$8="",0,OD224*условия!$R$89/365)</f>
        <v>931.6529680365386</v>
      </c>
      <c r="OE252" s="21">
        <f>IF(OE$8="",0,OE224*условия!$R$89/365)</f>
        <v>929.60730593608218</v>
      </c>
      <c r="OF252" s="21">
        <f>IF(OF$8="",0,OF224*условия!$R$89/365)</f>
        <v>927.56164383562566</v>
      </c>
      <c r="OG252" s="21">
        <f>IF(OG$8="",0,OG224*условия!$R$89/365)</f>
        <v>925.51598173516913</v>
      </c>
      <c r="OH252" s="21">
        <f>IF(OH$8="",0,OH224*условия!$R$89/365)</f>
        <v>923.47031963471284</v>
      </c>
      <c r="OI252" s="21">
        <f>IF(OI$8="",0,OI224*условия!$R$89/365)</f>
        <v>921.42465753425631</v>
      </c>
      <c r="OJ252" s="21">
        <f>IF(OJ$8="",0,OJ224*условия!$R$89/365)</f>
        <v>919.3789954337999</v>
      </c>
      <c r="OK252" s="21">
        <f>IF(OK$8="",0,OK224*условия!$R$89/365)</f>
        <v>917.33333333334349</v>
      </c>
      <c r="OL252" s="21">
        <f>IF(OL$8="",0,OL224*условия!$R$89/365)</f>
        <v>915.28767123288696</v>
      </c>
      <c r="OM252" s="21">
        <f>IF(OM$8="",0,OM224*условия!$R$89/365)</f>
        <v>913.24200913243055</v>
      </c>
      <c r="ON252" s="21">
        <f>IF(ON$8="",0,ON224*условия!$R$89/365)</f>
        <v>912.07305936074113</v>
      </c>
      <c r="OO252" s="21">
        <f>IF(OO$8="",0,OO224*условия!$R$89/365)</f>
        <v>910.90410958905193</v>
      </c>
      <c r="OP252" s="21">
        <f>IF(OP$8="",0,OP224*условия!$R$89/365)</f>
        <v>909.7351598173625</v>
      </c>
      <c r="OQ252" s="21">
        <f>IF(OQ$8="",0,OQ224*условия!$R$89/365)</f>
        <v>908.56621004567319</v>
      </c>
      <c r="OR252" s="21">
        <f>IF(OR$8="",0,OR224*условия!$R$89/365)</f>
        <v>907.39726027398387</v>
      </c>
      <c r="OS252" s="21">
        <f>IF(OS$8="",0,OS224*условия!$R$89/365)</f>
        <v>906.22831050229456</v>
      </c>
      <c r="OT252" s="21">
        <f>IF(OT$8="",0,OT224*условия!$R$89/365)</f>
        <v>905.05936073060525</v>
      </c>
      <c r="OU252" s="21">
        <f>IF(OU$8="",0,OU224*условия!$R$89/365)</f>
        <v>903.89041095891594</v>
      </c>
      <c r="OV252" s="21">
        <f>IF(OV$8="",0,OV224*условия!$R$89/365)</f>
        <v>902.72146118722651</v>
      </c>
      <c r="OW252" s="21">
        <f>IF(OW$8="",0,OW224*условия!$R$89/365)</f>
        <v>901.55251141553731</v>
      </c>
      <c r="OX252" s="21">
        <f>IF(OX$8="",0,OX224*условия!$R$89/365)</f>
        <v>900.38356164384788</v>
      </c>
      <c r="OY252" s="21">
        <f>IF(OY$8="",0,OY224*условия!$R$89/365)</f>
        <v>899.21461187215868</v>
      </c>
      <c r="OZ252" s="21">
        <f>IF(OZ$8="",0,OZ224*условия!$R$89/365)</f>
        <v>898.04566210046926</v>
      </c>
      <c r="PA252" s="21">
        <f>IF(PA$8="",0,PA224*условия!$R$89/365)</f>
        <v>896.87671232877983</v>
      </c>
      <c r="PB252" s="21">
        <f>IF(PB$8="",0,PB224*условия!$R$89/365)</f>
        <v>895.70776255709063</v>
      </c>
      <c r="PC252" s="21">
        <f>IF(PC$8="",0,PC224*условия!$R$89/365)</f>
        <v>894.53881278540121</v>
      </c>
      <c r="PD252" s="21">
        <f>IF(PD$8="",0,PD224*условия!$R$89/365)</f>
        <v>893.36986301371201</v>
      </c>
      <c r="PE252" s="21">
        <f>IF(PE$8="",0,PE224*условия!$R$89/365)</f>
        <v>892.20091324202258</v>
      </c>
      <c r="PF252" s="21">
        <f>IF(PF$8="",0,PF224*условия!$R$89/365)</f>
        <v>891.03196347033327</v>
      </c>
      <c r="PG252" s="21">
        <f>IF(PG$8="",0,PG224*условия!$R$89/365)</f>
        <v>889.86301369864407</v>
      </c>
      <c r="PH252" s="21">
        <f>IF(PH$8="",0,PH224*условия!$R$89/365)</f>
        <v>891.61643835617826</v>
      </c>
      <c r="PI252" s="21">
        <f>IF(PI$8="",0,PI224*условия!$R$89/365)</f>
        <v>893.36986301371246</v>
      </c>
      <c r="PJ252" s="21">
        <f>IF(PJ$8="",0,PJ224*условия!$R$89/365)</f>
        <v>895.12328767124677</v>
      </c>
      <c r="PK252" s="21">
        <f>IF(PK$8="",0,PK224*условия!$R$89/365)</f>
        <v>896.87671232878097</v>
      </c>
      <c r="PL252" s="21">
        <f>IF(PL$8="",0,PL224*условия!$R$89/365)</f>
        <v>898.63013698631528</v>
      </c>
      <c r="PM252" s="21">
        <f>IF(PM$8="",0,PM224*условия!$R$89/365)</f>
        <v>900.38356164384948</v>
      </c>
      <c r="PN252" s="21">
        <f>IF(PN$8="",0,PN224*условия!$R$89/365)</f>
        <v>902.13698630138379</v>
      </c>
      <c r="PO252" s="21">
        <f>IF(PO$8="",0,PO224*условия!$R$89/365)</f>
        <v>903.89041095891798</v>
      </c>
      <c r="PP252" s="21">
        <f>IF(PP$8="",0,PP224*условия!$R$89/365)</f>
        <v>905.64383561645218</v>
      </c>
      <c r="PQ252" s="21">
        <f>IF(PQ$8="",0,PQ224*условия!$R$89/365)</f>
        <v>907.39726027398649</v>
      </c>
      <c r="PR252" s="21">
        <f>IF(PR$8="",0,PR224*условия!$R$89/365)</f>
        <v>909.15068493152069</v>
      </c>
      <c r="PS252" s="21">
        <f>IF(PS$8="",0,PS224*условия!$R$89/365)</f>
        <v>910.31963470321</v>
      </c>
      <c r="PT252" s="21">
        <f>IF(PT$8="",0,PT224*условия!$R$89/365)</f>
        <v>911.48858447489931</v>
      </c>
      <c r="PU252" s="21">
        <f>IF(PU$8="",0,PU224*условия!$R$89/365)</f>
        <v>912.65753424658874</v>
      </c>
      <c r="PV252" s="21">
        <f>IF(PV$8="",0,PV224*условия!$R$89/365)</f>
        <v>913.82648401827794</v>
      </c>
      <c r="PW252" s="21">
        <f>IF(PW$8="",0,PW224*условия!$R$89/365)</f>
        <v>914.99543378996736</v>
      </c>
      <c r="PX252" s="21">
        <f>IF(PX$8="",0,PX224*условия!$R$89/365)</f>
        <v>916.16438356165656</v>
      </c>
      <c r="PY252" s="21">
        <f>IF(PY$8="",0,PY224*условия!$R$89/365)</f>
        <v>917.33333333334599</v>
      </c>
      <c r="PZ252" s="21">
        <f>IF(PZ$8="",0,PZ224*условия!$R$89/365)</f>
        <v>918.50228310503542</v>
      </c>
      <c r="QA252" s="21">
        <f>IF(QA$8="",0,QA224*условия!$R$89/365)</f>
        <v>919.67123287672462</v>
      </c>
      <c r="QB252" s="21">
        <f>IF(QB$8="",0,QB224*условия!$R$89/365)</f>
        <v>920.84018264841404</v>
      </c>
      <c r="QC252" s="21">
        <f>IF(QC$8="",0,QC224*условия!$R$89/365)</f>
        <v>922.00913242010324</v>
      </c>
      <c r="QD252" s="21">
        <f>IF(QD$8="",0,QD224*условия!$R$89/365)</f>
        <v>923.17808219179267</v>
      </c>
      <c r="QE252" s="21">
        <f>IF(QE$8="",0,QE224*условия!$R$89/365)</f>
        <v>924.34703196348198</v>
      </c>
      <c r="QF252" s="21">
        <f>IF(QF$8="",0,QF224*условия!$R$89/365)</f>
        <v>925.51598173517129</v>
      </c>
      <c r="QG252" s="21">
        <f>IF(QG$8="",0,QG224*условия!$R$89/365)</f>
        <v>926.68493150686061</v>
      </c>
      <c r="QH252" s="21">
        <f>IF(QH$8="",0,QH224*условия!$R$89/365)</f>
        <v>927.85388127854992</v>
      </c>
      <c r="QI252" s="21">
        <f>IF(QI$8="",0,QI224*условия!$R$89/365)</f>
        <v>929.02283105023923</v>
      </c>
      <c r="QJ252" s="21">
        <f>IF(QJ$8="",0,QJ224*условия!$R$89/365)</f>
        <v>930.19178082192866</v>
      </c>
      <c r="QK252" s="21">
        <f>IF(QK$8="",0,QK224*условия!$R$89/365)</f>
        <v>931.36073059361786</v>
      </c>
      <c r="QL252" s="21">
        <f>IF(QL$8="",0,QL224*условия!$R$89/365)</f>
        <v>932.52968036530729</v>
      </c>
      <c r="QM252" s="21">
        <f>IF(QM$8="",0,QM224*условия!$R$89/365)</f>
        <v>932.82191780822939</v>
      </c>
      <c r="QN252" s="21">
        <f>IF(QN$8="",0,QN224*условия!$R$89/365)</f>
        <v>933.1141552511516</v>
      </c>
      <c r="QO252" s="21">
        <f>IF(QO$8="",0,QO224*условия!$R$89/365)</f>
        <v>933.40639269407393</v>
      </c>
      <c r="QP252" s="21">
        <f>IF(QP$8="",0,QP224*условия!$R$89/365)</f>
        <v>933.69863013699603</v>
      </c>
      <c r="QQ252" s="21">
        <f>IF(QQ$8="",0,QQ224*условия!$R$89/365)</f>
        <v>933.99086757991824</v>
      </c>
      <c r="QR252" s="21">
        <f>IF(QR$8="",0,QR224*условия!$R$89/365)</f>
        <v>934.28310502284046</v>
      </c>
      <c r="QS252" s="21">
        <f>IF(QS$8="",0,QS224*условия!$R$89/365)</f>
        <v>934.57534246576267</v>
      </c>
      <c r="QT252" s="21">
        <f>IF(QT$8="",0,QT224*условия!$R$89/365)</f>
        <v>934.86757990868489</v>
      </c>
      <c r="QU252" s="21">
        <f>IF(QU$8="",0,QU224*условия!$R$89/365)</f>
        <v>935.1598173516071</v>
      </c>
      <c r="QV252" s="21">
        <f>IF(QV$8="",0,QV224*условия!$R$89/365)</f>
        <v>935.45205479452932</v>
      </c>
      <c r="QW252" s="21">
        <f>IF(QW$8="",0,QW224*условия!$R$89/365)</f>
        <v>935.74429223745142</v>
      </c>
      <c r="QX252" s="21">
        <f>IF(QX$8="",0,QX224*условия!$R$89/365)</f>
        <v>942.39269406393532</v>
      </c>
      <c r="QY252" s="21">
        <f>IF(QY$8="",0,QY224*условия!$R$89/365)</f>
        <v>949.04109589041923</v>
      </c>
      <c r="QZ252" s="21">
        <f>IF(QZ$8="",0,QZ224*условия!$R$89/365)</f>
        <v>955.68949771690302</v>
      </c>
      <c r="RA252" s="21">
        <f>IF(RA$8="",0,RA224*условия!$R$89/365)</f>
        <v>962.33789954338692</v>
      </c>
      <c r="RB252" s="21">
        <f>IF(RB$8="",0,RB224*условия!$R$89/365)</f>
        <v>968.98630136987072</v>
      </c>
      <c r="RC252" s="21">
        <f>IF(RC$8="",0,RC224*условия!$R$89/365)</f>
        <v>975.63470319635462</v>
      </c>
      <c r="RD252" s="21">
        <f>IF(RD$8="",0,RD224*условия!$R$89/365)</f>
        <v>982.28310502283853</v>
      </c>
      <c r="RE252" s="21">
        <f>IF(RE$8="",0,RE224*условия!$R$89/365)</f>
        <v>988.9315068493222</v>
      </c>
      <c r="RF252" s="21">
        <f>IF(RF$8="",0,RF224*условия!$R$89/365)</f>
        <v>995.57990867580611</v>
      </c>
      <c r="RG252" s="21">
        <f>IF(RG$8="",0,RG224*условия!$R$89/365)</f>
        <v>1002.2283105022899</v>
      </c>
      <c r="RH252" s="21">
        <f>IF(RH$8="",0,RH224*условия!$R$89/365)</f>
        <v>1008.8767123287738</v>
      </c>
      <c r="RI252" s="21">
        <f>IF(RI$8="",0,RI224*условия!$R$89/365)</f>
        <v>1015.5251141552577</v>
      </c>
      <c r="RJ252" s="21">
        <f>IF(RJ$8="",0,RJ224*условия!$R$89/365)</f>
        <v>1022.1735159817415</v>
      </c>
      <c r="RK252" s="21">
        <f>IF(RK$8="",0,RK224*условия!$R$89/365)</f>
        <v>1028.8219178082254</v>
      </c>
      <c r="RL252" s="21">
        <f>IF(RL$8="",0,RL224*условия!$R$89/365)</f>
        <v>1035.4703196347091</v>
      </c>
      <c r="RM252" s="21">
        <f>IF(RM$8="",0,RM224*условия!$R$89/365)</f>
        <v>1042.118721461193</v>
      </c>
      <c r="RN252" s="21">
        <f>IF(RN$8="",0,RN224*условия!$R$89/365)</f>
        <v>1048.7671232876769</v>
      </c>
      <c r="RO252" s="21">
        <f>IF(RO$8="",0,RO224*условия!$R$89/365)</f>
        <v>1055.4155251141608</v>
      </c>
      <c r="RP252" s="21">
        <f>IF(RP$8="",0,RP224*условия!$R$89/365)</f>
        <v>1062.0639269406447</v>
      </c>
      <c r="RQ252" s="21">
        <f>IF(RQ$8="",0,RQ224*условия!$R$89/365)</f>
        <v>1067.8356164383613</v>
      </c>
      <c r="RR252" s="21">
        <f>IF(RR$8="",0,RR224*условия!$R$89/365)</f>
        <v>1073.6073059360781</v>
      </c>
      <c r="RS252" s="21">
        <f>IF(RS$8="",0,RS224*условия!$R$89/365)</f>
        <v>1079.3789954337949</v>
      </c>
      <c r="RT252" s="21">
        <f>IF(RT$8="",0,RT224*условия!$R$89/365)</f>
        <v>1085.1506849315115</v>
      </c>
      <c r="RU252" s="21">
        <f>IF(RU$8="",0,RU224*условия!$R$89/365)</f>
        <v>1090.9223744292283</v>
      </c>
      <c r="RV252" s="21">
        <f>IF(RV$8="",0,RV224*условия!$R$89/365)</f>
        <v>1096.6940639269449</v>
      </c>
      <c r="RW252" s="21">
        <f>IF(RW$8="",0,RW224*условия!$R$89/365)</f>
        <v>1102.4657534246617</v>
      </c>
      <c r="RX252" s="21">
        <f>IF(RX$8="",0,RX224*условия!$R$89/365)</f>
        <v>1108.2374429223785</v>
      </c>
      <c r="RY252" s="21">
        <f>IF(RY$8="",0,RY224*условия!$R$89/365)</f>
        <v>1114.0091324200951</v>
      </c>
      <c r="RZ252" s="21">
        <f>IF(RZ$8="",0,RZ224*условия!$R$89/365)</f>
        <v>1119.7808219178119</v>
      </c>
      <c r="SA252" s="21">
        <f>IF(SA$8="",0,SA224*условия!$R$89/365)</f>
        <v>1125.5525114155284</v>
      </c>
      <c r="SB252" s="21">
        <f>IF(SB$8="",0,SB224*условия!$R$89/365)</f>
        <v>1138.557077625574</v>
      </c>
      <c r="SC252" s="21">
        <f>IF(SC$8="",0,SC224*условия!$R$89/365)</f>
        <v>1151.5616438356196</v>
      </c>
      <c r="SD252" s="21">
        <f>IF(SD$8="",0,SD224*условия!$R$89/365)</f>
        <v>1164.566210045665</v>
      </c>
      <c r="SE252" s="21">
        <f>IF(SE$8="",0,SE224*условия!$R$89/365)</f>
        <v>1177.5707762557106</v>
      </c>
      <c r="SF252" s="21">
        <f>IF(SF$8="",0,SF224*условия!$R$89/365)</f>
        <v>1190.575342465756</v>
      </c>
      <c r="SG252" s="21">
        <f>IF(SG$8="",0,SG224*условия!$R$89/365)</f>
        <v>1203.5799086758016</v>
      </c>
      <c r="SH252" s="21">
        <f>IF(SH$8="",0,SH224*условия!$R$89/365)</f>
        <v>1216.5844748858472</v>
      </c>
      <c r="SI252" s="21">
        <f>IF(SI$8="",0,SI224*условия!$R$89/365)</f>
        <v>1229.5890410958925</v>
      </c>
      <c r="SJ252" s="21">
        <f>IF(SJ$8="",0,SJ224*условия!$R$89/365)</f>
        <v>1242.5936073059381</v>
      </c>
      <c r="SK252" s="21">
        <f>IF(SK$8="",0,SK224*условия!$R$89/365)</f>
        <v>1255.5981735159835</v>
      </c>
      <c r="SL252" s="21">
        <f>IF(SL$8="",0,SL224*условия!$R$89/365)</f>
        <v>1268.6027397260291</v>
      </c>
      <c r="SM252" s="21">
        <f>IF(SM$8="",0,SM224*условия!$R$89/365)</f>
        <v>1281.6073059360745</v>
      </c>
      <c r="SN252" s="21">
        <f>IF(SN$8="",0,SN224*условия!$R$89/365)</f>
        <v>1294.61187214612</v>
      </c>
      <c r="SO252" s="21">
        <f>IF(SO$8="",0,SO224*условия!$R$89/365)</f>
        <v>1307.6164383561654</v>
      </c>
      <c r="SP252" s="21">
        <f>IF(SP$8="",0,SP224*условия!$R$89/365)</f>
        <v>1320.6210045662108</v>
      </c>
      <c r="SQ252" s="21">
        <f>IF(SQ$8="",0,SQ224*условия!$R$89/365)</f>
        <v>1333.6255707762564</v>
      </c>
      <c r="SR252" s="21">
        <f>IF(SR$8="",0,SR224*условия!$R$89/365)</f>
        <v>1346.630136986302</v>
      </c>
      <c r="SS252" s="21">
        <f>IF(SS$8="",0,SS224*условия!$R$89/365)</f>
        <v>1359.6347031963473</v>
      </c>
      <c r="ST252" s="21">
        <f>IF(ST$8="",0,ST224*условия!$R$89/365)</f>
        <v>1372.6392694063929</v>
      </c>
      <c r="SU252" s="21">
        <f>IF(SU$8="",0,SU224*условия!$R$89/365)</f>
        <v>1385.6438356164383</v>
      </c>
      <c r="SV252" s="21">
        <f>IF(SV$8="",0,SV224*условия!$R$89/365)</f>
        <v>1399.2328767123288</v>
      </c>
      <c r="SW252" s="21">
        <f>IF(SW$8="",0,SW224*условия!$R$89/365)</f>
        <v>1412.8219178082193</v>
      </c>
      <c r="SX252" s="21">
        <f>IF(SX$8="",0,SX224*условия!$R$89/365)</f>
        <v>1426.4109589041095</v>
      </c>
      <c r="SY252" s="21">
        <f>IF(SY$8="",0,SY224*условия!$R$89/365)</f>
        <v>1440</v>
      </c>
      <c r="SZ252" s="21">
        <f>IF(SZ$8="",0,SZ224*условия!$R$89/365)</f>
        <v>1453.5890410958905</v>
      </c>
      <c r="TA252" s="21">
        <f>IF(TA$8="",0,TA224*условия!$R$89/365)</f>
        <v>1467.1780821917807</v>
      </c>
      <c r="TB252" s="21">
        <f>IF(TB$8="",0,TB224*условия!$R$89/365)</f>
        <v>1480.7671232876712</v>
      </c>
      <c r="TC252" s="21">
        <f>IF(TC$8="",0,TC224*условия!$R$89/365)</f>
        <v>1494.3561643835617</v>
      </c>
      <c r="TD252" s="21">
        <f>IF(TD$8="",0,TD224*условия!$R$89/365)</f>
        <v>1507.9452054794519</v>
      </c>
      <c r="TE252" s="21">
        <f>IF(TE$8="",0,TE224*условия!$R$89/365)</f>
        <v>1521.5342465753424</v>
      </c>
      <c r="TF252" s="21">
        <f>IF(TF$8="",0,TF224*условия!$R$89/365)</f>
        <v>1535.1232876712329</v>
      </c>
      <c r="TG252" s="21">
        <f>IF(TG$8="",0,TG224*условия!$R$89/365)</f>
        <v>1539.9452054794519</v>
      </c>
      <c r="TH252" s="21">
        <f>IF(TH$8="",0,TH224*условия!$R$89/365)</f>
        <v>1544.7671232876712</v>
      </c>
      <c r="TI252" s="21">
        <f>IF(TI$8="",0,TI224*условия!$R$89/365)</f>
        <v>1549.5890410958905</v>
      </c>
      <c r="TJ252" s="21">
        <f>IF(TJ$8="",0,TJ224*условия!$R$89/365)</f>
        <v>1554.4109589041095</v>
      </c>
      <c r="TK252" s="21">
        <f>IF(TK$8="",0,TK224*условия!$R$89/365)</f>
        <v>1559.2328767123288</v>
      </c>
      <c r="TL252" s="21">
        <f>IF(TL$8="",0,TL224*условия!$R$89/365)</f>
        <v>1564.0547945205481</v>
      </c>
      <c r="TM252" s="21">
        <f>IF(TM$8="",0,TM224*условия!$R$89/365)</f>
        <v>1568.8767123287671</v>
      </c>
      <c r="TN252" s="21">
        <f>IF(TN$8="",0,TN224*условия!$R$89/365)</f>
        <v>1573.6986301369864</v>
      </c>
      <c r="TO252" s="21">
        <f>IF(TO$8="",0,TO224*условия!$R$89/365)</f>
        <v>1578.5205479452054</v>
      </c>
      <c r="TP252" s="21">
        <f>IF(TP$8="",0,TP224*условия!$R$89/365)</f>
        <v>1583.3424657534247</v>
      </c>
      <c r="TQ252" s="21">
        <f>IF(TQ$8="",0,TQ224*условия!$R$89/365)</f>
        <v>1588.1643835616439</v>
      </c>
      <c r="TR252" s="21">
        <f>IF(TR$8="",0,TR224*условия!$R$89/365)</f>
        <v>1592.986301369863</v>
      </c>
      <c r="TS252" s="21">
        <f>IF(TS$8="",0,TS224*условия!$R$89/365)</f>
        <v>1597.8082191780823</v>
      </c>
      <c r="TT252" s="21">
        <f>IF(TT$8="",0,TT224*условия!$R$89/365)</f>
        <v>1602.6301369863013</v>
      </c>
      <c r="TU252" s="21">
        <f>IF(TU$8="",0,TU224*условия!$R$89/365)</f>
        <v>1607.4520547945206</v>
      </c>
      <c r="TV252" s="21">
        <f>IF(TV$8="",0,TV224*условия!$R$89/365)</f>
        <v>1612.2739726027398</v>
      </c>
      <c r="TW252" s="21">
        <f>IF(TW$8="",0,TW224*условия!$R$89/365)</f>
        <v>1617.0958904109589</v>
      </c>
      <c r="TX252" s="21">
        <f>IF(TX$8="",0,TX224*условия!$R$89/365)</f>
        <v>1621.9178082191781</v>
      </c>
      <c r="TY252" s="21">
        <f>IF(TY$8="",0,TY224*условия!$R$89/365)</f>
        <v>1626.7397260273972</v>
      </c>
      <c r="TZ252" s="21">
        <f>IF(TZ$8="",0,TZ224*условия!$R$89/365)</f>
        <v>1631.5616438356165</v>
      </c>
      <c r="UA252" s="21">
        <f>IF(UA$8="",0,UA224*условия!$R$89/365)</f>
        <v>1630.027397260274</v>
      </c>
      <c r="UB252" s="21">
        <f>IF(UB$8="",0,UB224*условия!$R$89/365)</f>
        <v>1628.4931506849316</v>
      </c>
      <c r="UC252" s="21">
        <f>IF(UC$8="",0,UC224*условия!$R$89/365)</f>
        <v>1626.958904109589</v>
      </c>
      <c r="UD252" s="21">
        <f>IF(UD$8="",0,UD224*условия!$R$89/365)</f>
        <v>1625.4246575342465</v>
      </c>
      <c r="UE252" s="21">
        <f>IF(UE$8="",0,UE224*условия!$R$89/365)</f>
        <v>1623.8904109589041</v>
      </c>
      <c r="UF252" s="21">
        <f>IF(UF$8="",0,UF224*условия!$R$89/365)</f>
        <v>1622.3561643835617</v>
      </c>
      <c r="UG252" s="21">
        <f>IF(UG$8="",0,UG224*условия!$R$89/365)</f>
        <v>1620.8219178082193</v>
      </c>
      <c r="UH252" s="21">
        <f>IF(UH$8="",0,UH224*условия!$R$89/365)</f>
        <v>1619.2876712328766</v>
      </c>
      <c r="UI252" s="21">
        <f>IF(UI$8="",0,UI224*условия!$R$89/365)</f>
        <v>1617.7534246575342</v>
      </c>
      <c r="UJ252" s="21">
        <f>IF(UJ$8="",0,UJ224*условия!$R$89/365)</f>
        <v>1616.2191780821918</v>
      </c>
      <c r="UK252" s="21">
        <f>IF(UK$8="",0,UK224*условия!$R$89/365)</f>
        <v>1614.2465753424658</v>
      </c>
      <c r="UL252" s="21">
        <f>IF(UL$8="",0,UL224*условия!$R$89/365)</f>
        <v>1612.2739726027398</v>
      </c>
      <c r="UM252" s="21">
        <f>IF(UM$8="",0,UM224*условия!$R$89/365)</f>
        <v>1610.3013698630136</v>
      </c>
      <c r="UN252" s="21">
        <f>IF(UN$8="",0,UN224*условия!$R$89/365)</f>
        <v>1608.3287671232877</v>
      </c>
      <c r="UO252" s="21">
        <f>IF(UO$8="",0,UO224*условия!$R$89/365)</f>
        <v>1606.3561643835617</v>
      </c>
      <c r="UP252" s="21">
        <f>IF(UP$8="",0,UP224*условия!$R$89/365)</f>
        <v>1604.3835616438357</v>
      </c>
      <c r="UQ252" s="21">
        <f>IF(UQ$8="",0,UQ224*условия!$R$89/365)</f>
        <v>1602.4109589041095</v>
      </c>
      <c r="UR252" s="21">
        <f>IF(UR$8="",0,UR224*условия!$R$89/365)</f>
        <v>1600.4383561643835</v>
      </c>
      <c r="US252" s="21">
        <f>IF(US$8="",0,US224*условия!$R$89/365)</f>
        <v>1598.4657534246576</v>
      </c>
      <c r="UT252" s="21">
        <f>IF(UT$8="",0,UT224*условия!$R$89/365)</f>
        <v>1596.4931506849316</v>
      </c>
      <c r="UU252" s="21">
        <f>IF(UU$8="",0,UU224*условия!$R$89/365)</f>
        <v>1594.5205479452054</v>
      </c>
      <c r="UV252" s="21">
        <f>IF(UV$8="",0,UV224*условия!$R$89/365)</f>
        <v>1592.5479452054794</v>
      </c>
      <c r="UW252" s="21">
        <f>IF(UW$8="",0,UW224*условия!$R$89/365)</f>
        <v>1590.5753424657535</v>
      </c>
      <c r="UX252" s="21">
        <f>IF(UX$8="",0,UX224*условия!$R$89/365)</f>
        <v>1588.6027397260275</v>
      </c>
      <c r="UY252" s="21">
        <f>IF(UY$8="",0,UY224*условия!$R$89/365)</f>
        <v>1586.6301369863013</v>
      </c>
      <c r="UZ252" s="21">
        <f>IF(UZ$8="",0,UZ224*условия!$R$89/365)</f>
        <v>1584.6575342465753</v>
      </c>
      <c r="VA252" s="21">
        <f>IF(VA$8="",0,VA224*условия!$R$89/365)</f>
        <v>1582.6849315068494</v>
      </c>
      <c r="VB252" s="21">
        <f>IF(VB$8="",0,VB224*условия!$R$89/365)</f>
        <v>1580.7123287671234</v>
      </c>
      <c r="VC252" s="21">
        <f>IF(VC$8="",0,VC224*условия!$R$89/365)</f>
        <v>1578.7397260273972</v>
      </c>
      <c r="VD252" s="21">
        <f>IF(VD$8="",0,VD224*условия!$R$89/365)</f>
        <v>1576.7671232876712</v>
      </c>
      <c r="VE252" s="21">
        <f>IF(VE$8="",0,VE224*условия!$R$89/365)</f>
        <v>1567.5616438356165</v>
      </c>
      <c r="VF252" s="21">
        <f>IF(VF$8="",0,VF224*условия!$R$89/365)</f>
        <v>1558.3561643835617</v>
      </c>
      <c r="VG252" s="21">
        <f>IF(VG$8="",0,VG224*условия!$R$89/365)</f>
        <v>1549.1506849315069</v>
      </c>
      <c r="VH252" s="21">
        <f>IF(VH$8="",0,VH224*условия!$R$89/365)</f>
        <v>1539.9452054794519</v>
      </c>
      <c r="VI252" s="21">
        <f>IF(VI$8="",0,VI224*условия!$R$89/365)</f>
        <v>1530.7397260273972</v>
      </c>
      <c r="VJ252" s="21">
        <f>IF(VJ$8="",0,VJ224*условия!$R$89/365)</f>
        <v>1521.5342465753424</v>
      </c>
      <c r="VK252" s="21">
        <f>IF(VK$8="",0,VK224*условия!$R$89/365)</f>
        <v>1512.3287671232877</v>
      </c>
      <c r="VL252" s="21">
        <f>IF(VL$8="",0,VL224*условия!$R$89/365)</f>
        <v>1503.1232876712329</v>
      </c>
      <c r="VM252" s="21">
        <f>IF(VM$8="",0,VM224*условия!$R$89/365)</f>
        <v>1493.9178082191781</v>
      </c>
      <c r="VN252" s="21">
        <f>IF(VN$8="",0,VN224*условия!$R$89/365)</f>
        <v>1484.7123287671234</v>
      </c>
      <c r="VO252" s="21">
        <f>IF(VO$8="",0,VO224*условия!$R$89/365)</f>
        <v>1475.5068493150684</v>
      </c>
      <c r="VP252" s="21">
        <f>IF(VP$8="",0,VP224*условия!$R$89/365)</f>
        <v>1463.6712328767123</v>
      </c>
      <c r="VQ252" s="21">
        <f>IF(VQ$8="",0,VQ224*условия!$R$89/365)</f>
        <v>1451.8356164383561</v>
      </c>
      <c r="VR252" s="21">
        <f>IF(VR$8="",0,VR224*условия!$R$89/365)</f>
        <v>1440</v>
      </c>
      <c r="VS252" s="21">
        <f>IF(VS$8="",0,VS224*условия!$R$89/365)</f>
        <v>1428.1643835616439</v>
      </c>
      <c r="VT252" s="21">
        <f>IF(VT$8="",0,VT224*условия!$R$89/365)</f>
        <v>1416.3287671232877</v>
      </c>
      <c r="VU252" s="21">
        <f>IF(VU$8="",0,VU224*условия!$R$89/365)</f>
        <v>1404.4931506849316</v>
      </c>
      <c r="VV252" s="21">
        <f>IF(VV$8="",0,VV224*условия!$R$89/365)</f>
        <v>1392.6575342465753</v>
      </c>
      <c r="VW252" s="21">
        <f>IF(VW$8="",0,VW224*условия!$R$89/365)</f>
        <v>1380.8219178082193</v>
      </c>
      <c r="VX252" s="21">
        <f>IF(VX$8="",0,VX224*условия!$R$89/365)</f>
        <v>1368.986301369863</v>
      </c>
      <c r="VY252" s="21">
        <f>IF(VY$8="",0,VY224*условия!$R$89/365)</f>
        <v>1357.1506849315069</v>
      </c>
      <c r="VZ252" s="21">
        <f>IF(VZ$8="",0,VZ224*условия!$R$89/365)</f>
        <v>1345.3150684931506</v>
      </c>
      <c r="WA252" s="21">
        <f>IF(WA$8="",0,WA224*условия!$R$89/365)</f>
        <v>1333.4794520547946</v>
      </c>
      <c r="WB252" s="21">
        <f>IF(WB$8="",0,WB224*условия!$R$89/365)</f>
        <v>1321.6438356164383</v>
      </c>
      <c r="WC252" s="21">
        <f>IF(WC$8="",0,WC224*условия!$R$89/365)</f>
        <v>1309.8082191780823</v>
      </c>
      <c r="WD252" s="21">
        <f>IF(WD$8="",0,WD224*условия!$R$89/365)</f>
        <v>1297.972602739726</v>
      </c>
      <c r="WE252" s="21">
        <f>IF(WE$8="",0,WE224*условия!$R$89/365)</f>
        <v>1286.1369863013699</v>
      </c>
      <c r="WF252" s="21">
        <f>IF(WF$8="",0,WF224*условия!$R$89/365)</f>
        <v>1274.3013698630136</v>
      </c>
      <c r="WG252" s="21">
        <f>IF(WG$8="",0,WG224*условия!$R$89/365)</f>
        <v>1262.4657534246576</v>
      </c>
      <c r="WH252" s="21">
        <f>IF(WH$8="",0,WH224*условия!$R$89/365)</f>
        <v>1250.6301369863013</v>
      </c>
      <c r="WI252" s="21">
        <f>IF(WI$8="",0,WI224*условия!$R$89/365)</f>
        <v>1238.7945205479452</v>
      </c>
      <c r="WJ252" s="21">
        <f>IF(WJ$8="",0,WJ224*условия!$R$89/365)</f>
        <v>1235.7260273972602</v>
      </c>
      <c r="WK252" s="21">
        <f>IF(WK$8="",0,WK224*условия!$R$89/365)</f>
        <v>1232.6575342465753</v>
      </c>
      <c r="WL252" s="21">
        <f>IF(WL$8="",0,WL224*условия!$R$89/365)</f>
        <v>1229.5890410958905</v>
      </c>
      <c r="WM252" s="21">
        <f>IF(WM$8="",0,WM224*условия!$R$89/365)</f>
        <v>1226.5205479452054</v>
      </c>
      <c r="WN252" s="21">
        <f>IF(WN$8="",0,WN224*условия!$R$89/365)</f>
        <v>1223.4520547945206</v>
      </c>
      <c r="WO252" s="21">
        <f>IF(WO$8="",0,WO224*условия!$R$89/365)</f>
        <v>1220.3835616438357</v>
      </c>
      <c r="WP252" s="21">
        <f>IF(WP$8="",0,WP224*условия!$R$89/365)</f>
        <v>1217.3150684931506</v>
      </c>
      <c r="WQ252" s="21">
        <f>IF(WQ$8="",0,WQ224*условия!$R$89/365)</f>
        <v>1214.2465753424658</v>
      </c>
      <c r="WR252" s="21">
        <f>IF(WR$8="",0,WR224*условия!$R$89/365)</f>
        <v>1211.1780821917807</v>
      </c>
      <c r="WS252" s="21">
        <f>IF(WS$8="",0,WS224*условия!$R$89/365)</f>
        <v>1208.1095890410959</v>
      </c>
      <c r="WT252" s="21">
        <f>IF(WT$8="",0,WT224*условия!$R$89/365)</f>
        <v>1205.041095890411</v>
      </c>
      <c r="WU252" s="21">
        <f>IF(WU$8="",0,WU224*условия!$R$89/365)</f>
        <v>1203.7260273972602</v>
      </c>
      <c r="WV252" s="21">
        <f>IF(WV$8="",0,WV224*условия!$R$89/365)</f>
        <v>1202.4109589041095</v>
      </c>
      <c r="WW252" s="21">
        <f>IF(WW$8="",0,WW224*условия!$R$89/365)</f>
        <v>1201.0958904109589</v>
      </c>
      <c r="WX252" s="21">
        <f>IF(WX$8="",0,WX224*условия!$R$89/365)</f>
        <v>1199.7808219178082</v>
      </c>
      <c r="WY252" s="21">
        <f>IF(WY$8="",0,WY224*условия!$R$89/365)</f>
        <v>1198.4657534246576</v>
      </c>
      <c r="WZ252" s="21">
        <f>IF(WZ$8="",0,WZ224*условия!$R$89/365)</f>
        <v>1197.1506849315069</v>
      </c>
      <c r="XA252" s="21">
        <f>IF(XA$8="",0,XA224*условия!$R$89/365)</f>
        <v>1195.8356164383561</v>
      </c>
      <c r="XB252" s="21">
        <f>IF(XB$8="",0,XB224*условия!$R$89/365)</f>
        <v>1194.5205479452054</v>
      </c>
      <c r="XC252" s="21">
        <f>IF(XC$8="",0,XC224*условия!$R$89/365)</f>
        <v>1193.2054794520548</v>
      </c>
      <c r="XD252" s="21">
        <f>IF(XD$8="",0,XD224*условия!$R$89/365)</f>
        <v>1191.8904109589041</v>
      </c>
      <c r="XE252" s="21">
        <f>IF(XE$8="",0,XE224*условия!$R$89/365)</f>
        <v>1190.5753424657535</v>
      </c>
      <c r="XF252" s="21">
        <f>IF(XF$8="",0,XF224*условия!$R$89/365)</f>
        <v>1189.2602739726028</v>
      </c>
      <c r="XG252" s="21">
        <f>IF(XG$8="",0,XG224*условия!$R$89/365)</f>
        <v>1187.9452054794519</v>
      </c>
      <c r="XH252" s="21">
        <f>IF(XH$8="",0,XH224*условия!$R$89/365)</f>
        <v>1186.6301369863013</v>
      </c>
      <c r="XI252" s="21">
        <f>IF(XI$8="",0,XI224*условия!$R$89/365)</f>
        <v>1185.3150684931506</v>
      </c>
      <c r="XJ252" s="21">
        <f>IF(XJ$8="",0,XJ224*условия!$R$89/365)</f>
        <v>1184</v>
      </c>
      <c r="XK252" s="21">
        <f>IF(XK$8="",0,XK224*условия!$R$89/365)</f>
        <v>1182.6849315068494</v>
      </c>
      <c r="XL252" s="21">
        <f>IF(XL$8="",0,XL224*условия!$R$89/365)</f>
        <v>1181.3698630136987</v>
      </c>
      <c r="XM252" s="21">
        <f>IF(XM$8="",0,XM224*условия!$R$89/365)</f>
        <v>1180.0547945205481</v>
      </c>
      <c r="XN252" s="21">
        <f>IF(XN$8="",0,XN224*условия!$R$89/365)</f>
        <v>1179.1780821917807</v>
      </c>
      <c r="XO252" s="21">
        <f>IF(XO$8="",0,XO224*условия!$R$89/365)</f>
        <v>1178.3013698630136</v>
      </c>
      <c r="XP252" s="21">
        <f>IF(XP$8="",0,XP224*условия!$R$89/365)</f>
        <v>1177.4246575342465</v>
      </c>
      <c r="XQ252" s="21">
        <f>IF(XQ$8="",0,XQ224*условия!$R$89/365)</f>
        <v>1176.5479452054794</v>
      </c>
      <c r="XR252" s="21">
        <f>IF(XR$8="",0,XR224*условия!$R$89/365)</f>
        <v>1175.6712328767123</v>
      </c>
      <c r="XS252" s="21">
        <f>IF(XS$8="",0,XS224*условия!$R$89/365)</f>
        <v>1174.7945205479452</v>
      </c>
      <c r="XT252" s="21">
        <f>IF(XT$8="",0,XT224*условия!$R$89/365)</f>
        <v>1173.9178082191781</v>
      </c>
      <c r="XU252" s="21">
        <f>IF(XU$8="",0,XU224*условия!$R$89/365)</f>
        <v>1173.041095890411</v>
      </c>
      <c r="XV252" s="21">
        <f>IF(XV$8="",0,XV224*условия!$R$89/365)</f>
        <v>1172.1643835616439</v>
      </c>
      <c r="XW252" s="21">
        <f>IF(XW$8="",0,XW224*условия!$R$89/365)</f>
        <v>1167.5616438356165</v>
      </c>
      <c r="XX252" s="21">
        <f>IF(XX$8="",0,XX224*условия!$R$89/365)</f>
        <v>1162.958904109589</v>
      </c>
      <c r="XY252" s="21">
        <f>IF(XY$8="",0,XY224*условия!$R$89/365)</f>
        <v>1158.3561643835617</v>
      </c>
      <c r="XZ252" s="21">
        <f>IF(XZ$8="",0,XZ224*условия!$R$89/365)</f>
        <v>1153.7534246575342</v>
      </c>
      <c r="YA252" s="21">
        <f>IF(YA$8="",0,YA224*условия!$R$89/365)</f>
        <v>1149.1506849315069</v>
      </c>
      <c r="YB252" s="21">
        <f>IF(YB$8="",0,YB224*условия!$R$89/365)</f>
        <v>1144.5479452054794</v>
      </c>
      <c r="YC252" s="21">
        <f>IF(YC$8="",0,YC224*условия!$R$89/365)</f>
        <v>1139.9452054794519</v>
      </c>
      <c r="YD252" s="21">
        <f>IF(YD$8="",0,YD224*условия!$R$89/365)</f>
        <v>1135.3424657534247</v>
      </c>
      <c r="YE252" s="21">
        <f>IF(YE$8="",0,YE224*условия!$R$89/365)</f>
        <v>1130.7397260273972</v>
      </c>
      <c r="YF252" s="21">
        <f>IF(YF$8="",0,YF224*условия!$R$89/365)</f>
        <v>1126.1369863013699</v>
      </c>
      <c r="YG252" s="21">
        <f>IF(YG$8="",0,YG224*условия!$R$89/365)</f>
        <v>1121.5342465753424</v>
      </c>
      <c r="YH252" s="21">
        <f>IF(YH$8="",0,YH224*условия!$R$89/365)</f>
        <v>1116.9315068493152</v>
      </c>
      <c r="YI252" s="21">
        <f>IF(YI$8="",0,YI224*условия!$R$89/365)</f>
        <v>1112.3287671232877</v>
      </c>
      <c r="YJ252" s="21">
        <f>IF(YJ$8="",0,YJ224*условия!$R$89/365)</f>
        <v>1107.7260273972602</v>
      </c>
      <c r="YK252" s="21">
        <f>IF(YK$8="",0,YK224*условия!$R$89/365)</f>
        <v>1103.1232876712329</v>
      </c>
      <c r="YL252" s="21">
        <f>IF(YL$8="",0,YL224*условия!$R$89/365)</f>
        <v>1098.5205479452054</v>
      </c>
      <c r="YM252" s="21">
        <f>IF(YM$8="",0,YM224*условия!$R$89/365)</f>
        <v>1093.9178082191781</v>
      </c>
      <c r="YN252" s="21">
        <f>IF(YN$8="",0,YN224*условия!$R$89/365)</f>
        <v>1089.3150684931506</v>
      </c>
      <c r="YO252" s="21">
        <f>IF(YO$8="",0,YO224*условия!$R$89/365)</f>
        <v>1084.7123287671234</v>
      </c>
      <c r="YP252" s="21">
        <f>IF(YP$8="",0,YP224*условия!$R$89/365)</f>
        <v>1080.1095890410959</v>
      </c>
      <c r="YQ252" s="21">
        <f>IF(YQ$8="",0,YQ224*условия!$R$89/365)</f>
        <v>1075.5068493150684</v>
      </c>
      <c r="YR252" s="21">
        <f>IF(YR$8="",0,YR224*условия!$R$89/365)</f>
        <v>1070.9041095890411</v>
      </c>
      <c r="YS252" s="21">
        <f>IF(YS$8="",0,YS224*условия!$R$89/365)</f>
        <v>1068.9315068493152</v>
      </c>
      <c r="YT252" s="21">
        <f>IF(YT$8="",0,YT224*условия!$R$89/365)</f>
        <v>1066.958904109589</v>
      </c>
      <c r="YU252" s="21">
        <f>IF(YU$8="",0,YU224*условия!$R$89/365)</f>
        <v>1064.986301369863</v>
      </c>
      <c r="YV252" s="21">
        <f>IF(YV$8="",0,YV224*условия!$R$89/365)</f>
        <v>1063.013698630137</v>
      </c>
      <c r="YW252" s="21">
        <f>IF(YW$8="",0,YW224*условия!$R$89/365)</f>
        <v>1061.041095890411</v>
      </c>
      <c r="YX252" s="21">
        <f>IF(YX$8="",0,YX224*условия!$R$89/365)</f>
        <v>1059.0684931506848</v>
      </c>
      <c r="YY252" s="21">
        <f>IF(YY$8="",0,YY224*условия!$R$89/365)</f>
        <v>1057.0958904109589</v>
      </c>
      <c r="YZ252" s="21">
        <f>IF(YZ$8="",0,YZ224*условия!$R$89/365)</f>
        <v>1055.1232876712329</v>
      </c>
      <c r="ZA252" s="21">
        <f>IF(ZA$8="",0,ZA224*условия!$R$89/365)</f>
        <v>1053.1506849315069</v>
      </c>
      <c r="ZB252" s="21">
        <f>IF(ZB$8="",0,ZB224*условия!$R$89/365)</f>
        <v>1052.4931506849316</v>
      </c>
      <c r="ZC252" s="21">
        <f>IF(ZC$8="",0,ZC224*условия!$R$89/365)</f>
        <v>1051.8356164383561</v>
      </c>
      <c r="ZD252" s="21">
        <f>IF(ZD$8="",0,ZD224*условия!$R$89/365)</f>
        <v>1051.1780821917807</v>
      </c>
      <c r="ZE252" s="21">
        <f>IF(ZE$8="",0,ZE224*условия!$R$89/365)</f>
        <v>1050.5205479452054</v>
      </c>
      <c r="ZF252" s="21">
        <f>IF(ZF$8="",0,ZF224*условия!$R$89/365)</f>
        <v>1049.8630136986301</v>
      </c>
      <c r="ZG252" s="21">
        <f>IF(ZG$8="",0,ZG224*условия!$R$89/365)</f>
        <v>1049.2054794520548</v>
      </c>
      <c r="ZH252" s="21">
        <f>IF(ZH$8="",0,ZH224*условия!$R$89/365)</f>
        <v>1048.5479452054794</v>
      </c>
      <c r="ZI252" s="21">
        <f>IF(ZI$8="",0,ZI224*условия!$R$89/365)</f>
        <v>1047.8904109589041</v>
      </c>
      <c r="ZJ252" s="21">
        <f>IF(ZJ$8="",0,ZJ224*условия!$R$89/365)</f>
        <v>1047.2328767123288</v>
      </c>
      <c r="ZK252" s="21">
        <f>IF(ZK$8="",0,ZK224*условия!$R$89/365)</f>
        <v>1046.5753424657535</v>
      </c>
      <c r="ZL252" s="21">
        <f>IF(ZL$8="",0,ZL224*условия!$R$89/365)</f>
        <v>1045.9178082191781</v>
      </c>
      <c r="ZM252" s="21">
        <f>IF(ZM$8="",0,ZM224*условия!$R$89/365)</f>
        <v>1045.2602739726028</v>
      </c>
      <c r="ZN252" s="21">
        <f>IF(ZN$8="",0,ZN224*условия!$R$89/365)</f>
        <v>1044.6027397260275</v>
      </c>
      <c r="ZO252" s="21">
        <f>IF(ZO$8="",0,ZO224*условия!$R$89/365)</f>
        <v>1043.9452054794519</v>
      </c>
      <c r="ZP252" s="21">
        <f>IF(ZP$8="",0,ZP224*условия!$R$89/365)</f>
        <v>1043.2876712328766</v>
      </c>
      <c r="ZQ252" s="21">
        <f>IF(ZQ$8="",0,ZQ224*условия!$R$89/365)</f>
        <v>1042.6301369863013</v>
      </c>
      <c r="ZR252" s="21">
        <f>IF(ZR$8="",0,ZR224*условия!$R$89/365)</f>
        <v>1041.972602739726</v>
      </c>
      <c r="ZS252" s="21">
        <f>IF(ZS$8="",0,ZS224*условия!$R$89/365)</f>
        <v>1041.3150684931506</v>
      </c>
      <c r="ZT252" s="21">
        <f>IF(ZT$8="",0,ZT224*условия!$R$89/365)</f>
        <v>1040.6575342465753</v>
      </c>
      <c r="ZU252" s="21">
        <f>IF(ZU$8="",0,ZU224*условия!$R$89/365)</f>
        <v>1040</v>
      </c>
      <c r="ZV252" s="21">
        <f>IF(ZV$8="",0,ZV224*условия!$R$89/365)</f>
        <v>1039.3424657534247</v>
      </c>
      <c r="ZW252" s="21">
        <f>IF(ZW$8="",0,ZW224*условия!$R$89/365)</f>
        <v>1038.6849315068494</v>
      </c>
      <c r="ZX252" s="21">
        <f>IF(ZX$8="",0,ZX224*условия!$R$89/365)</f>
        <v>1036.2739726027398</v>
      </c>
      <c r="ZY252" s="21">
        <f>IF(ZY$8="",0,ZY224*условия!$R$89/365)</f>
        <v>1033.8630136986301</v>
      </c>
      <c r="ZZ252" s="21">
        <f>IF(ZZ$8="",0,ZZ224*условия!$R$89/365)</f>
        <v>1031.4520547945206</v>
      </c>
      <c r="AAA252" s="21">
        <f>IF(AAA$8="",0,AAA224*условия!$R$89/365)</f>
        <v>1029.041095890411</v>
      </c>
      <c r="AAB252" s="21">
        <f>IF(AAB$8="",0,AAB224*условия!$R$89/365)</f>
        <v>1026.6301369863013</v>
      </c>
      <c r="AAC252" s="21">
        <f>IF(AAC$8="",0,AAC224*условия!$R$89/365)</f>
        <v>1024.2191780821918</v>
      </c>
      <c r="AAD252" s="21">
        <f>IF(AAD$8="",0,AAD224*условия!$R$89/365)</f>
        <v>1021.8082191780821</v>
      </c>
      <c r="AAE252" s="21">
        <f>IF(AAE$8="",0,AAE224*условия!$R$89/365)</f>
        <v>1019.3972602739726</v>
      </c>
      <c r="AAF252" s="21">
        <f>IF(AAF$8="",0,AAF224*условия!$R$89/365)</f>
        <v>1020.2739726027397</v>
      </c>
      <c r="AAG252" s="21">
        <f>IF(AAG$8="",0,AAG224*условия!$R$89/365)</f>
        <v>1021.1506849315068</v>
      </c>
      <c r="AAH252" s="21">
        <f>IF(AAH$8="",0,AAH224*условия!$R$89/365)</f>
        <v>1022.027397260274</v>
      </c>
      <c r="AAI252" s="21">
        <f>IF(AAI$8="",0,AAI224*условия!$R$89/365)</f>
        <v>1022.9041095890411</v>
      </c>
      <c r="AAJ252" s="21">
        <f>IF(AAJ$8="",0,AAJ224*условия!$R$89/365)</f>
        <v>1023.7808219178082</v>
      </c>
      <c r="AAK252" s="21">
        <f>IF(AAK$8="",0,AAK224*условия!$R$89/365)</f>
        <v>1024.6575342465753</v>
      </c>
      <c r="AAL252" s="21">
        <f>IF(AAL$8="",0,AAL224*условия!$R$89/365)</f>
        <v>1025.5342465753424</v>
      </c>
      <c r="AAM252" s="21">
        <f>IF(AAM$8="",0,AAM224*условия!$R$89/365)</f>
        <v>1026.4109589041095</v>
      </c>
      <c r="AAN252" s="21">
        <f>IF(AAN$8="",0,AAN224*условия!$R$89/365)</f>
        <v>1027.2876712328766</v>
      </c>
      <c r="AAO252" s="21">
        <f>IF(AAO$8="",0,AAO224*условия!$R$89/365)</f>
        <v>1028.1643835616439</v>
      </c>
      <c r="AAP252" s="21">
        <f>IF(AAP$8="",0,AAP224*условия!$R$89/365)</f>
        <v>1029.041095890411</v>
      </c>
      <c r="AAQ252" s="21">
        <f>IF(AAQ$8="",0,AAQ224*условия!$R$89/365)</f>
        <v>1029.9178082191781</v>
      </c>
      <c r="AAR252" s="21">
        <f>IF(AAR$8="",0,AAR224*условия!$R$89/365)</f>
        <v>1030.7945205479452</v>
      </c>
      <c r="AAS252" s="21">
        <f>IF(AAS$8="",0,AAS224*условия!$R$89/365)</f>
        <v>1031.6712328767123</v>
      </c>
      <c r="AAT252" s="21">
        <f>IF(AAT$8="",0,AAT224*условия!$R$89/365)</f>
        <v>1032.5479452054794</v>
      </c>
      <c r="AAU252" s="21">
        <f>IF(AAU$8="",0,AAU224*условия!$R$89/365)</f>
        <v>1033.4246575342465</v>
      </c>
      <c r="AAV252" s="21">
        <f>IF(AAV$8="",0,AAV224*условия!$R$89/365)</f>
        <v>1034.3013698630136</v>
      </c>
      <c r="AAW252" s="21">
        <f>IF(AAW$8="",0,AAW224*условия!$R$89/365)</f>
        <v>1035.1780821917807</v>
      </c>
      <c r="AAX252" s="21">
        <f>IF(AAX$8="",0,AAX224*условия!$R$89/365)</f>
        <v>1036.0547945205481</v>
      </c>
      <c r="AAY252" s="21">
        <f>IF(AAY$8="",0,AAY224*условия!$R$89/365)</f>
        <v>1036.9315068493152</v>
      </c>
      <c r="AAZ252" s="21">
        <f>IF(AAZ$8="",0,AAZ224*условия!$R$89/365)</f>
        <v>1041.5342465753424</v>
      </c>
      <c r="ABA252" s="21">
        <f>IF(ABA$8="",0,ABA224*условия!$R$89/365)</f>
        <v>1046.1369863013699</v>
      </c>
      <c r="ABB252" s="21">
        <f>IF(ABB$8="",0,ABB224*условия!$R$89/365)</f>
        <v>1050.7397260273972</v>
      </c>
      <c r="ABC252" s="21">
        <f>IF(ABC$8="",0,ABC224*условия!$R$89/365)</f>
        <v>1055.3424657534247</v>
      </c>
      <c r="ABD252" s="21">
        <f>IF(ABD$8="",0,ABD224*условия!$R$89/365)</f>
        <v>1059.9452054794519</v>
      </c>
      <c r="ABE252" s="21">
        <f>IF(ABE$8="",0,ABE224*условия!$R$89/365)</f>
        <v>1064.5479452054794</v>
      </c>
      <c r="ABF252" s="21">
        <f>IF(ABF$8="",0,ABF224*условия!$R$89/365)</f>
        <v>1069.1506849315069</v>
      </c>
      <c r="ABG252" s="21">
        <f>IF(ABG$8="",0,ABG224*условия!$R$89/365)</f>
        <v>1073.7534246575342</v>
      </c>
      <c r="ABH252" s="21">
        <f>IF(ABH$8="",0,ABH224*условия!$R$89/365)</f>
        <v>1078.3561643835617</v>
      </c>
      <c r="ABI252" s="21">
        <f>IF(ABI$8="",0,ABI224*условия!$R$89/365)</f>
        <v>1082.958904109589</v>
      </c>
      <c r="ABJ252" s="21">
        <f>IF(ABJ$8="",0,ABJ224*условия!$R$89/365)</f>
        <v>1087.5616438356165</v>
      </c>
      <c r="ABK252" s="21">
        <f>IF(ABK$8="",0,ABK224*условия!$R$89/365)</f>
        <v>1092.1643835616439</v>
      </c>
      <c r="ABL252" s="21">
        <f>IF(ABL$8="",0,ABL224*условия!$R$89/365)</f>
        <v>1096.7671232876712</v>
      </c>
      <c r="ABM252" s="21">
        <f>IF(ABM$8="",0,ABM224*условия!$R$89/365)</f>
        <v>1101.3698630136987</v>
      </c>
      <c r="ABN252" s="21">
        <f>IF(ABN$8="",0,ABN224*условия!$R$89/365)</f>
        <v>1105.972602739726</v>
      </c>
      <c r="ABO252" s="21">
        <f>IF(ABO$8="",0,ABO224*условия!$R$89/365)</f>
        <v>1110.5753424657535</v>
      </c>
      <c r="ABP252" s="21">
        <f>IF(ABP$8="",0,ABP224*условия!$R$89/365)</f>
        <v>1115.1780821917807</v>
      </c>
      <c r="ABQ252" s="21">
        <f>IF(ABQ$8="",0,ABQ224*условия!$R$89/365)</f>
        <v>1119.7808219178082</v>
      </c>
      <c r="ABR252" s="21">
        <f>IF(ABR$8="",0,ABR224*условия!$R$89/365)</f>
        <v>1124.3835616438357</v>
      </c>
      <c r="ABS252" s="21">
        <f>IF(ABS$8="",0,ABS224*условия!$R$89/365)</f>
        <v>1128.986301369863</v>
      </c>
      <c r="ABT252" s="21">
        <f>IF(ABT$8="",0,ABT224*условия!$R$89/365)</f>
        <v>1133.5890410958905</v>
      </c>
      <c r="ABU252" s="21">
        <f>IF(ABU$8="",0,ABU224*условия!$R$89/365)</f>
        <v>1138.1917808219177</v>
      </c>
      <c r="ABV252" s="21">
        <f>IF(ABV$8="",0,ABV224*условия!$R$89/365)</f>
        <v>1142.7945205479452</v>
      </c>
      <c r="ABW252" s="21">
        <f>IF(ABW$8="",0,ABW224*условия!$R$89/365)</f>
        <v>1147.3972602739725</v>
      </c>
      <c r="ABX252" s="21">
        <f>IF(ABX$8="",0,ABX224*условия!$R$89/365)</f>
        <v>1152</v>
      </c>
      <c r="ABY252" s="21">
        <f>IF(ABY$8="",0,ABY224*условия!$R$89/365)</f>
        <v>1156.6027397260275</v>
      </c>
      <c r="ABZ252" s="21">
        <f>IF(ABZ$8="",0,ABZ224*условия!$R$89/365)</f>
        <v>1161.2054794520548</v>
      </c>
      <c r="ACA252" s="21">
        <f>IF(ACA$8="",0,ACA224*условия!$R$89/365)</f>
        <v>1165.8082191780823</v>
      </c>
      <c r="ACB252" s="21">
        <f>IF(ACB$8="",0,ACB224*условия!$R$89/365)</f>
        <v>1170.4109589041095</v>
      </c>
      <c r="ACC252" s="21">
        <f>IF(ACC$8="",0,ACC224*условия!$R$89/365)</f>
        <v>1175.013698630137</v>
      </c>
      <c r="ACD252" s="21">
        <f>IF(ACD$8="",0,ACD224*условия!$R$89/365)</f>
        <v>1179.6164383561643</v>
      </c>
      <c r="ACE252" s="21">
        <f>IF(ACE$8="",0,ACE224*условия!$R$89/365)</f>
        <v>1182.9041095890411</v>
      </c>
      <c r="ACF252" s="21">
        <f>IF(ACF$8="",0,ACF224*условия!$R$89/365)</f>
        <v>1186.1917808219177</v>
      </c>
      <c r="ACG252" s="21">
        <f>IF(ACG$8="",0,ACG224*условия!$R$89/365)</f>
        <v>1189.4794520547946</v>
      </c>
      <c r="ACH252" s="21">
        <f>IF(ACH$8="",0,ACH224*условия!$R$89/365)</f>
        <v>1192.7671232876712</v>
      </c>
      <c r="ACI252" s="21">
        <f>IF(ACI$8="",0,ACI224*условия!$R$89/365)</f>
        <v>1196.0547945205481</v>
      </c>
      <c r="ACJ252" s="21">
        <f>IF(ACJ$8="",0,ACJ224*условия!$R$89/365)</f>
        <v>1199.3424657534247</v>
      </c>
      <c r="ACK252" s="21">
        <f>IF(ACK$8="",0,ACK224*условия!$R$89/365)</f>
        <v>1202.6301369863013</v>
      </c>
      <c r="ACL252" s="21">
        <f>IF(ACL$8="",0,ACL224*условия!$R$89/365)</f>
        <v>1205.9178082191781</v>
      </c>
      <c r="ACM252" s="21">
        <f>IF(ACM$8="",0,ACM224*условия!$R$89/365)</f>
        <v>1209.2054794520548</v>
      </c>
      <c r="ACN252" s="21">
        <f>IF(ACN$8="",0,ACN224*условия!$R$89/365)</f>
        <v>1212.4931506849316</v>
      </c>
      <c r="ACO252" s="21">
        <f>IF(ACO$8="",0,ACO224*условия!$R$89/365)</f>
        <v>1216.6575342465753</v>
      </c>
      <c r="ACP252" s="21">
        <f>IF(ACP$8="",0,ACP224*условия!$R$89/365)</f>
        <v>1220.8219178082193</v>
      </c>
      <c r="ACQ252" s="21">
        <f>IF(ACQ$8="",0,ACQ224*условия!$R$89/365)</f>
        <v>1224.986301369863</v>
      </c>
      <c r="ACR252" s="21">
        <f>IF(ACR$8="",0,ACR224*условия!$R$89/365)</f>
        <v>1229.1506849315069</v>
      </c>
      <c r="ACS252" s="21">
        <f>IF(ACS$8="",0,ACS224*условия!$R$89/365)</f>
        <v>1233.3150684931506</v>
      </c>
      <c r="ACT252" s="21">
        <f>IF(ACT$8="",0,ACT224*условия!$R$89/365)</f>
        <v>1237.4794520547946</v>
      </c>
      <c r="ACU252" s="21">
        <f>IF(ACU$8="",0,ACU224*условия!$R$89/365)</f>
        <v>1241.6438356164383</v>
      </c>
      <c r="ACV252" s="21">
        <f>IF(ACV$8="",0,ACV224*условия!$R$89/365)</f>
        <v>1245.8082191780823</v>
      </c>
      <c r="ACW252" s="21">
        <f>IF(ACW$8="",0,ACW224*условия!$R$89/365)</f>
        <v>1249.972602739726</v>
      </c>
      <c r="ACX252" s="21">
        <f>IF(ACX$8="",0,ACX224*условия!$R$89/365)</f>
        <v>1254.1369863013699</v>
      </c>
      <c r="ACY252" s="21">
        <f>IF(ACY$8="",0,ACY224*условия!$R$89/365)</f>
        <v>1258.3013698630136</v>
      </c>
      <c r="ACZ252" s="21">
        <f>IF(ACZ$8="",0,ACZ224*условия!$R$89/365)</f>
        <v>1262.4657534246576</v>
      </c>
      <c r="ADA252" s="21">
        <f>IF(ADA$8="",0,ADA224*условия!$R$89/365)</f>
        <v>1266.6301369863013</v>
      </c>
      <c r="ADB252" s="21">
        <f>IF(ADB$8="",0,ADB224*условия!$R$89/365)</f>
        <v>1270.7945205479452</v>
      </c>
      <c r="ADC252" s="21">
        <f>IF(ADC$8="",0,ADC224*условия!$R$89/365)</f>
        <v>1274.958904109589</v>
      </c>
      <c r="ADD252" s="21">
        <f>IF(ADD$8="",0,ADD224*условия!$R$89/365)</f>
        <v>1279.1232876712329</v>
      </c>
      <c r="ADE252" s="21">
        <f>IF(ADE$8="",0,ADE224*условия!$R$89/365)</f>
        <v>1283.2876712328766</v>
      </c>
      <c r="ADF252" s="21">
        <f>IF(ADF$8="",0,ADF224*условия!$R$89/365)</f>
        <v>1287.4520547945206</v>
      </c>
      <c r="ADG252" s="21">
        <f>IF(ADG$8="",0,ADG224*условия!$R$89/365)</f>
        <v>1291.6164383561643</v>
      </c>
      <c r="ADH252" s="21">
        <f>IF(ADH$8="",0,ADH224*условия!$R$89/365)</f>
        <v>1295.7808219178082</v>
      </c>
      <c r="ADI252" s="21">
        <f>IF(ADI$8="",0,ADI224*условия!$R$89/365)</f>
        <v>1296.6575342465753</v>
      </c>
      <c r="ADJ252" s="21">
        <f>IF(ADJ$8="",0,ADJ224*условия!$R$89/365)</f>
        <v>1297.5342465753424</v>
      </c>
      <c r="ADK252" s="21">
        <f>IF(ADK$8="",0,ADK224*условия!$R$89/365)</f>
        <v>1298.4109589041095</v>
      </c>
      <c r="ADL252" s="21">
        <f>IF(ADL$8="",0,ADL224*условия!$R$89/365)</f>
        <v>1299.2876712328766</v>
      </c>
      <c r="ADM252" s="21">
        <f>IF(ADM$8="",0,ADM224*условия!$R$89/365)</f>
        <v>1300.1643835616439</v>
      </c>
      <c r="ADN252" s="21">
        <f>IF(ADN$8="",0,ADN224*условия!$R$89/365)</f>
        <v>1301.041095890411</v>
      </c>
      <c r="ADO252" s="21">
        <f>IF(ADO$8="",0,ADO224*условия!$R$89/365)</f>
        <v>1301.9178082191781</v>
      </c>
      <c r="ADP252" s="21">
        <f>IF(ADP$8="",0,ADP224*условия!$R$89/365)</f>
        <v>1302.7945205479452</v>
      </c>
      <c r="ADQ252" s="21">
        <f>IF(ADQ$8="",0,ADQ224*условия!$R$89/365)</f>
        <v>1303.6712328767123</v>
      </c>
      <c r="ADR252" s="21">
        <f>IF(ADR$8="",0,ADR224*условия!$R$89/365)</f>
        <v>1304.5479452054794</v>
      </c>
      <c r="ADS252" s="21">
        <f>IF(ADS$8="",0,ADS224*условия!$R$89/365)</f>
        <v>1305.4246575342465</v>
      </c>
      <c r="ADT252" s="21">
        <f>IF(ADT$8="",0,ADT224*условия!$R$89/365)</f>
        <v>1308.0547945205481</v>
      </c>
      <c r="ADU252" s="21">
        <f>IF(ADU$8="",0,ADU224*условия!$R$89/365)</f>
        <v>1310.6849315068494</v>
      </c>
      <c r="ADV252" s="21">
        <f>IF(ADV$8="",0,ADV224*условия!$R$89/365)</f>
        <v>1313.3150684931506</v>
      </c>
      <c r="ADW252" s="21">
        <f>IF(ADW$8="",0,ADW224*условия!$R$89/365)</f>
        <v>1315.945205479451</v>
      </c>
      <c r="ADX252" s="21">
        <f>IF(ADX$8="",0,ADX224*условия!$R$89/365)</f>
        <v>1318.5753424657526</v>
      </c>
      <c r="ADY252" s="21">
        <f>IF(ADY$8="",0,ADY224*условия!$R$89/365)</f>
        <v>1321.2054794520539</v>
      </c>
      <c r="ADZ252" s="21">
        <f>IF(ADZ$8="",0,ADZ224*условия!$R$89/365)</f>
        <v>1323.8356164383551</v>
      </c>
      <c r="AEA252" s="21">
        <f>IF(AEA$8="",0,AEA224*условия!$R$89/365)</f>
        <v>1326.4657534246567</v>
      </c>
      <c r="AEB252" s="21">
        <f>IF(AEB$8="",0,AEB224*условия!$R$89/365)</f>
        <v>1329.095890410958</v>
      </c>
      <c r="AEC252" s="21">
        <f>IF(AEC$8="",0,AEC224*условия!$R$89/365)</f>
        <v>1331.7260273972593</v>
      </c>
      <c r="AED252" s="21">
        <f>IF(AED$8="",0,AED224*условия!$R$89/365)</f>
        <v>1334.3561643835608</v>
      </c>
      <c r="AEE252" s="21">
        <f>IF(AEE$8="",0,AEE224*условия!$R$89/365)</f>
        <v>1336.9863013698621</v>
      </c>
      <c r="AEF252" s="21">
        <f>IF(AEF$8="",0,AEF224*условия!$R$89/365)</f>
        <v>1339.6164383561634</v>
      </c>
      <c r="AEG252" s="21">
        <f>IF(AEG$8="",0,AEG224*условия!$R$89/365)</f>
        <v>1342.2465753424649</v>
      </c>
      <c r="AEH252" s="21">
        <f>IF(AEH$8="",0,AEH224*условия!$R$89/365)</f>
        <v>1344.8767123287662</v>
      </c>
      <c r="AEI252" s="21">
        <f>IF(AEI$8="",0,AEI224*условия!$R$89/365)</f>
        <v>1347.5068493150675</v>
      </c>
      <c r="AEJ252" s="21">
        <f>IF(AEJ$8="",0,AEJ224*условия!$R$89/365)</f>
        <v>1350.136986301369</v>
      </c>
      <c r="AEK252" s="21">
        <f>IF(AEK$8="",0,AEK224*условия!$R$89/365)</f>
        <v>1352.7671232876703</v>
      </c>
      <c r="AEL252" s="21">
        <f>IF(AEL$8="",0,AEL224*условия!$R$89/365)</f>
        <v>1355.3972602739716</v>
      </c>
      <c r="AEM252" s="21">
        <f>IF(AEM$8="",0,AEM224*условия!$R$89/365)</f>
        <v>1358.0273972602731</v>
      </c>
      <c r="AEN252" s="21">
        <f>IF(AEN$8="",0,AEN224*условия!$R$89/365)</f>
        <v>1360.6575342465744</v>
      </c>
      <c r="AEO252" s="21">
        <f>IF(AEO$8="",0,AEO224*условия!$R$89/365)</f>
        <v>1363.2876712328757</v>
      </c>
      <c r="AEP252" s="21">
        <f>IF(AEP$8="",0,AEP224*условия!$R$89/365)</f>
        <v>1365.9178082191772</v>
      </c>
      <c r="AEQ252" s="21">
        <f>IF(AEQ$8="",0,AEQ224*условия!$R$89/365)</f>
        <v>1368.5479452054785</v>
      </c>
      <c r="AER252" s="21">
        <f>IF(AER$8="",0,AER224*условия!$R$89/365)</f>
        <v>1371.1780821917798</v>
      </c>
      <c r="AES252" s="21">
        <f>IF(AES$8="",0,AES224*условия!$R$89/365)</f>
        <v>1373.8082191780813</v>
      </c>
      <c r="AET252" s="21">
        <f>IF(AET$8="",0,AET224*условия!$R$89/365)</f>
        <v>1376.4383561643826</v>
      </c>
      <c r="AEU252" s="21">
        <f>IF(AEU$8="",0,AEU224*условия!$R$89/365)</f>
        <v>1379.0684931506839</v>
      </c>
      <c r="AEV252" s="21">
        <f>IF(AEV$8="",0,AEV224*условия!$R$89/365)</f>
        <v>1381.6986301369855</v>
      </c>
      <c r="AEW252" s="21">
        <f>IF(AEW$8="",0,AEW224*условия!$R$89/365)</f>
        <v>1384.3287671232868</v>
      </c>
      <c r="AEX252" s="21">
        <f>IF(AEX$8="",0,AEX224*условия!$R$89/365)</f>
        <v>1386.958904109588</v>
      </c>
      <c r="AEY252" s="21">
        <f>IF(AEY$8="",0,AEY224*условия!$R$89/365)</f>
        <v>1401.4246575342456</v>
      </c>
      <c r="AEZ252" s="21">
        <f>IF(AEZ$8="",0,AEZ224*условия!$R$89/365)</f>
        <v>1415.8904109589032</v>
      </c>
      <c r="AFA252" s="21">
        <f>IF(AFA$8="",0,AFA224*условия!$R$89/365)</f>
        <v>1430.3561643835608</v>
      </c>
      <c r="AFB252" s="21">
        <f>IF(AFB$8="",0,AFB224*условия!$R$89/365)</f>
        <v>1444.8219178082181</v>
      </c>
      <c r="AFC252" s="21">
        <f>IF(AFC$8="",0,AFC224*условия!$R$89/365)</f>
        <v>1459.2876712328757</v>
      </c>
      <c r="AFD252" s="21">
        <f>IF(AFD$8="",0,AFD224*условия!$R$89/365)</f>
        <v>1473.7534246575333</v>
      </c>
      <c r="AFE252" s="21">
        <f>IF(AFE$8="",0,AFE224*условия!$R$89/365)</f>
        <v>1488.2191780821909</v>
      </c>
      <c r="AFF252" s="21">
        <f>IF(AFF$8="",0,AFF224*условия!$R$89/365)</f>
        <v>1502.6849315068484</v>
      </c>
      <c r="AFG252" s="21">
        <f>IF(AFG$8="",0,AFG224*условия!$R$89/365)</f>
        <v>1517.1506849315058</v>
      </c>
    </row>
    <row r="253" spans="1:839" s="42" customFormat="1" ht="6" customHeight="1" x14ac:dyDescent="0.25">
      <c r="A253" s="21"/>
      <c r="B253" s="21"/>
      <c r="C253" s="21"/>
      <c r="D253" s="55"/>
      <c r="E253" s="21"/>
      <c r="F253" s="21"/>
      <c r="G253" s="21"/>
      <c r="H253" s="21"/>
      <c r="I253" s="21"/>
      <c r="J253" s="21"/>
      <c r="K253" s="41"/>
      <c r="L253" s="21"/>
      <c r="M253" s="21"/>
      <c r="N253" s="21"/>
      <c r="O253" s="21"/>
      <c r="P253" s="21"/>
      <c r="Q253" s="4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  <c r="IR253" s="21"/>
      <c r="IS253" s="21"/>
      <c r="IT253" s="21"/>
      <c r="IU253" s="21"/>
      <c r="IV253" s="21"/>
      <c r="IW253" s="21"/>
      <c r="IX253" s="21"/>
      <c r="IY253" s="21"/>
      <c r="IZ253" s="21"/>
      <c r="JA253" s="21"/>
      <c r="JB253" s="21"/>
      <c r="JC253" s="21"/>
      <c r="JD253" s="21"/>
      <c r="JE253" s="21"/>
      <c r="JF253" s="21"/>
      <c r="JG253" s="21"/>
      <c r="JH253" s="21"/>
      <c r="JI253" s="21"/>
      <c r="JJ253" s="21"/>
      <c r="JK253" s="21"/>
      <c r="JL253" s="21"/>
      <c r="JM253" s="21"/>
      <c r="JN253" s="21"/>
      <c r="JO253" s="21"/>
      <c r="JP253" s="21"/>
      <c r="JQ253" s="21"/>
      <c r="JR253" s="21"/>
      <c r="JS253" s="21"/>
      <c r="JT253" s="21"/>
      <c r="JU253" s="21"/>
      <c r="JV253" s="21"/>
      <c r="JW253" s="21"/>
      <c r="JX253" s="21"/>
      <c r="JY253" s="21"/>
      <c r="JZ253" s="21"/>
      <c r="KA253" s="21"/>
      <c r="KB253" s="21"/>
      <c r="KC253" s="21"/>
      <c r="KD253" s="21"/>
      <c r="KE253" s="21"/>
      <c r="KF253" s="21"/>
      <c r="KG253" s="21"/>
      <c r="KH253" s="21"/>
      <c r="KI253" s="21"/>
      <c r="KJ253" s="21"/>
      <c r="KK253" s="21"/>
      <c r="KL253" s="21"/>
      <c r="KM253" s="21"/>
      <c r="KN253" s="21"/>
      <c r="KO253" s="21"/>
      <c r="KP253" s="21"/>
      <c r="KQ253" s="21"/>
      <c r="KR253" s="21"/>
      <c r="KS253" s="21"/>
      <c r="KT253" s="21"/>
      <c r="KU253" s="21"/>
      <c r="KV253" s="21"/>
      <c r="KW253" s="21"/>
      <c r="KX253" s="21"/>
      <c r="KY253" s="21"/>
      <c r="KZ253" s="21"/>
      <c r="LA253" s="21"/>
      <c r="LB253" s="21"/>
      <c r="LC253" s="21"/>
      <c r="LD253" s="21"/>
      <c r="LE253" s="21"/>
      <c r="LF253" s="21"/>
      <c r="LG253" s="21"/>
      <c r="LH253" s="21"/>
      <c r="LI253" s="21"/>
      <c r="LJ253" s="21"/>
      <c r="LK253" s="21"/>
      <c r="LL253" s="21"/>
      <c r="LM253" s="21"/>
      <c r="LN253" s="21"/>
      <c r="LO253" s="21"/>
      <c r="LP253" s="21"/>
      <c r="LQ253" s="21"/>
      <c r="LR253" s="21"/>
      <c r="LS253" s="21"/>
      <c r="LT253" s="21"/>
      <c r="LU253" s="21"/>
      <c r="LV253" s="21"/>
      <c r="LW253" s="21"/>
      <c r="LX253" s="21"/>
      <c r="LY253" s="21"/>
      <c r="LZ253" s="21"/>
      <c r="MA253" s="21"/>
      <c r="MB253" s="21"/>
      <c r="MC253" s="21"/>
      <c r="MD253" s="21"/>
      <c r="ME253" s="21"/>
      <c r="MF253" s="21"/>
      <c r="MG253" s="21"/>
      <c r="MH253" s="21"/>
      <c r="MI253" s="21"/>
      <c r="MJ253" s="21"/>
      <c r="MK253" s="21"/>
      <c r="ML253" s="21"/>
      <c r="MM253" s="21"/>
      <c r="MN253" s="21"/>
      <c r="MO253" s="21"/>
      <c r="MP253" s="21"/>
      <c r="MQ253" s="21"/>
      <c r="MR253" s="21"/>
      <c r="MS253" s="21"/>
      <c r="MT253" s="21"/>
      <c r="MU253" s="21"/>
      <c r="MV253" s="21"/>
      <c r="MW253" s="21"/>
      <c r="MX253" s="21"/>
      <c r="MY253" s="21"/>
      <c r="MZ253" s="21"/>
      <c r="NA253" s="21"/>
      <c r="NB253" s="21"/>
      <c r="NC253" s="21"/>
      <c r="ND253" s="21"/>
      <c r="NE253" s="21"/>
      <c r="NF253" s="21"/>
      <c r="NG253" s="21"/>
      <c r="NH253" s="21"/>
      <c r="NI253" s="21"/>
      <c r="NJ253" s="21"/>
      <c r="NK253" s="21"/>
      <c r="NL253" s="21"/>
      <c r="NM253" s="21"/>
      <c r="NN253" s="21"/>
      <c r="NO253" s="21"/>
      <c r="NP253" s="21"/>
      <c r="NQ253" s="21"/>
      <c r="NR253" s="21"/>
      <c r="NS253" s="21"/>
      <c r="NT253" s="21"/>
      <c r="NU253" s="21"/>
      <c r="NV253" s="21"/>
      <c r="NW253" s="21"/>
      <c r="NX253" s="21"/>
      <c r="NY253" s="21"/>
      <c r="NZ253" s="21"/>
      <c r="OA253" s="21"/>
      <c r="OB253" s="21"/>
      <c r="OC253" s="21"/>
      <c r="OD253" s="21"/>
      <c r="OE253" s="21"/>
      <c r="OF253" s="21"/>
      <c r="OG253" s="21"/>
      <c r="OH253" s="21"/>
      <c r="OI253" s="21"/>
      <c r="OJ253" s="21"/>
      <c r="OK253" s="21"/>
      <c r="OL253" s="21"/>
      <c r="OM253" s="21"/>
      <c r="ON253" s="21"/>
      <c r="OO253" s="21"/>
      <c r="OP253" s="21"/>
      <c r="OQ253" s="21"/>
      <c r="OR253" s="21"/>
      <c r="OS253" s="21"/>
      <c r="OT253" s="21"/>
      <c r="OU253" s="21"/>
      <c r="OV253" s="21"/>
      <c r="OW253" s="21"/>
      <c r="OX253" s="21"/>
      <c r="OY253" s="21"/>
      <c r="OZ253" s="21"/>
      <c r="PA253" s="21"/>
      <c r="PB253" s="21"/>
      <c r="PC253" s="21"/>
      <c r="PD253" s="21"/>
      <c r="PE253" s="21"/>
      <c r="PF253" s="21"/>
      <c r="PG253" s="21"/>
      <c r="PH253" s="21"/>
      <c r="PI253" s="21"/>
      <c r="PJ253" s="21"/>
      <c r="PK253" s="21"/>
      <c r="PL253" s="21"/>
      <c r="PM253" s="21"/>
      <c r="PN253" s="21"/>
      <c r="PO253" s="21"/>
      <c r="PP253" s="21"/>
      <c r="PQ253" s="21"/>
      <c r="PR253" s="21"/>
      <c r="PS253" s="21"/>
      <c r="PT253" s="21"/>
      <c r="PU253" s="21"/>
      <c r="PV253" s="21"/>
      <c r="PW253" s="21"/>
      <c r="PX253" s="21"/>
      <c r="PY253" s="21"/>
      <c r="PZ253" s="21"/>
      <c r="QA253" s="21"/>
      <c r="QB253" s="21"/>
      <c r="QC253" s="21"/>
      <c r="QD253" s="21"/>
      <c r="QE253" s="21"/>
      <c r="QF253" s="21"/>
      <c r="QG253" s="21"/>
      <c r="QH253" s="21"/>
      <c r="QI253" s="21"/>
      <c r="QJ253" s="21"/>
      <c r="QK253" s="21"/>
      <c r="QL253" s="21"/>
      <c r="QM253" s="21"/>
      <c r="QN253" s="21"/>
      <c r="QO253" s="21"/>
      <c r="QP253" s="21"/>
      <c r="QQ253" s="21"/>
      <c r="QR253" s="21"/>
      <c r="QS253" s="21"/>
      <c r="QT253" s="21"/>
      <c r="QU253" s="21"/>
      <c r="QV253" s="21"/>
      <c r="QW253" s="21"/>
      <c r="QX253" s="21"/>
      <c r="QY253" s="21"/>
      <c r="QZ253" s="21"/>
      <c r="RA253" s="21"/>
      <c r="RB253" s="21"/>
      <c r="RC253" s="21"/>
      <c r="RD253" s="21"/>
      <c r="RE253" s="21"/>
      <c r="RF253" s="21"/>
      <c r="RG253" s="21"/>
      <c r="RH253" s="21"/>
      <c r="RI253" s="21"/>
      <c r="RJ253" s="21"/>
      <c r="RK253" s="21"/>
      <c r="RL253" s="21"/>
      <c r="RM253" s="21"/>
      <c r="RN253" s="21"/>
      <c r="RO253" s="21"/>
      <c r="RP253" s="21"/>
      <c r="RQ253" s="21"/>
      <c r="RR253" s="21"/>
      <c r="RS253" s="21"/>
      <c r="RT253" s="21"/>
      <c r="RU253" s="21"/>
      <c r="RV253" s="21"/>
      <c r="RW253" s="21"/>
      <c r="RX253" s="21"/>
      <c r="RY253" s="21"/>
      <c r="RZ253" s="21"/>
      <c r="SA253" s="21"/>
      <c r="SB253" s="21"/>
      <c r="SC253" s="21"/>
      <c r="SD253" s="21"/>
      <c r="SE253" s="21"/>
      <c r="SF253" s="21"/>
      <c r="SG253" s="21"/>
      <c r="SH253" s="21"/>
      <c r="SI253" s="21"/>
      <c r="SJ253" s="21"/>
      <c r="SK253" s="21"/>
      <c r="SL253" s="21"/>
      <c r="SM253" s="21"/>
      <c r="SN253" s="21"/>
      <c r="SO253" s="21"/>
      <c r="SP253" s="21"/>
      <c r="SQ253" s="21"/>
      <c r="SR253" s="21"/>
      <c r="SS253" s="21"/>
      <c r="ST253" s="21"/>
      <c r="SU253" s="21"/>
      <c r="SV253" s="21"/>
      <c r="SW253" s="21"/>
      <c r="SX253" s="21"/>
      <c r="SY253" s="21"/>
      <c r="SZ253" s="21"/>
      <c r="TA253" s="21"/>
      <c r="TB253" s="21"/>
      <c r="TC253" s="21"/>
      <c r="TD253" s="21"/>
      <c r="TE253" s="21"/>
      <c r="TF253" s="21"/>
      <c r="TG253" s="21"/>
      <c r="TH253" s="21"/>
      <c r="TI253" s="21"/>
      <c r="TJ253" s="21"/>
      <c r="TK253" s="21"/>
      <c r="TL253" s="21"/>
      <c r="TM253" s="21"/>
      <c r="TN253" s="21"/>
      <c r="TO253" s="21"/>
      <c r="TP253" s="21"/>
      <c r="TQ253" s="21"/>
      <c r="TR253" s="21"/>
      <c r="TS253" s="21"/>
      <c r="TT253" s="21"/>
      <c r="TU253" s="21"/>
      <c r="TV253" s="21"/>
      <c r="TW253" s="21"/>
      <c r="TX253" s="21"/>
      <c r="TY253" s="21"/>
      <c r="TZ253" s="21"/>
      <c r="UA253" s="21"/>
      <c r="UB253" s="21"/>
      <c r="UC253" s="21"/>
      <c r="UD253" s="21"/>
      <c r="UE253" s="21"/>
      <c r="UF253" s="21"/>
      <c r="UG253" s="21"/>
      <c r="UH253" s="21"/>
      <c r="UI253" s="21"/>
      <c r="UJ253" s="21"/>
      <c r="UK253" s="21"/>
      <c r="UL253" s="21"/>
      <c r="UM253" s="21"/>
      <c r="UN253" s="21"/>
      <c r="UO253" s="21"/>
      <c r="UP253" s="21"/>
      <c r="UQ253" s="21"/>
      <c r="UR253" s="21"/>
      <c r="US253" s="21"/>
      <c r="UT253" s="21"/>
      <c r="UU253" s="21"/>
      <c r="UV253" s="21"/>
      <c r="UW253" s="21"/>
      <c r="UX253" s="21"/>
      <c r="UY253" s="21"/>
      <c r="UZ253" s="21"/>
      <c r="VA253" s="21"/>
      <c r="VB253" s="21"/>
      <c r="VC253" s="21"/>
      <c r="VD253" s="21"/>
      <c r="VE253" s="21"/>
      <c r="VF253" s="21"/>
      <c r="VG253" s="21"/>
      <c r="VH253" s="21"/>
      <c r="VI253" s="21"/>
      <c r="VJ253" s="21"/>
      <c r="VK253" s="21"/>
      <c r="VL253" s="21"/>
      <c r="VM253" s="21"/>
      <c r="VN253" s="21"/>
      <c r="VO253" s="21"/>
      <c r="VP253" s="21"/>
      <c r="VQ253" s="21"/>
      <c r="VR253" s="21"/>
      <c r="VS253" s="21"/>
      <c r="VT253" s="21"/>
      <c r="VU253" s="21"/>
      <c r="VV253" s="21"/>
      <c r="VW253" s="21"/>
      <c r="VX253" s="21"/>
      <c r="VY253" s="21"/>
      <c r="VZ253" s="21"/>
      <c r="WA253" s="21"/>
      <c r="WB253" s="21"/>
      <c r="WC253" s="21"/>
      <c r="WD253" s="21"/>
      <c r="WE253" s="21"/>
      <c r="WF253" s="21"/>
      <c r="WG253" s="21"/>
      <c r="WH253" s="21"/>
      <c r="WI253" s="21"/>
      <c r="WJ253" s="21"/>
      <c r="WK253" s="21"/>
      <c r="WL253" s="21"/>
      <c r="WM253" s="21"/>
      <c r="WN253" s="21"/>
      <c r="WO253" s="21"/>
      <c r="WP253" s="21"/>
      <c r="WQ253" s="21"/>
      <c r="WR253" s="21"/>
      <c r="WS253" s="21"/>
      <c r="WT253" s="21"/>
      <c r="WU253" s="21"/>
      <c r="WV253" s="21"/>
      <c r="WW253" s="21"/>
      <c r="WX253" s="21"/>
      <c r="WY253" s="21"/>
      <c r="WZ253" s="21"/>
      <c r="XA253" s="21"/>
      <c r="XB253" s="21"/>
      <c r="XC253" s="21"/>
      <c r="XD253" s="21"/>
      <c r="XE253" s="21"/>
      <c r="XF253" s="21"/>
      <c r="XG253" s="21"/>
      <c r="XH253" s="21"/>
      <c r="XI253" s="21"/>
      <c r="XJ253" s="21"/>
      <c r="XK253" s="21"/>
      <c r="XL253" s="21"/>
      <c r="XM253" s="21"/>
      <c r="XN253" s="21"/>
      <c r="XO253" s="21"/>
      <c r="XP253" s="21"/>
      <c r="XQ253" s="21"/>
      <c r="XR253" s="21"/>
      <c r="XS253" s="21"/>
      <c r="XT253" s="21"/>
      <c r="XU253" s="21"/>
      <c r="XV253" s="21"/>
      <c r="XW253" s="21"/>
      <c r="XX253" s="21"/>
      <c r="XY253" s="21"/>
      <c r="XZ253" s="21"/>
      <c r="YA253" s="21"/>
      <c r="YB253" s="21"/>
      <c r="YC253" s="21"/>
      <c r="YD253" s="21"/>
      <c r="YE253" s="21"/>
      <c r="YF253" s="21"/>
      <c r="YG253" s="21"/>
      <c r="YH253" s="21"/>
      <c r="YI253" s="21"/>
      <c r="YJ253" s="21"/>
      <c r="YK253" s="21"/>
      <c r="YL253" s="21"/>
      <c r="YM253" s="21"/>
      <c r="YN253" s="21"/>
      <c r="YO253" s="21"/>
      <c r="YP253" s="21"/>
      <c r="YQ253" s="21"/>
      <c r="YR253" s="21"/>
      <c r="YS253" s="21"/>
      <c r="YT253" s="21"/>
      <c r="YU253" s="21"/>
      <c r="YV253" s="21"/>
      <c r="YW253" s="21"/>
      <c r="YX253" s="21"/>
      <c r="YY253" s="21"/>
      <c r="YZ253" s="21"/>
      <c r="ZA253" s="21"/>
      <c r="ZB253" s="21"/>
      <c r="ZC253" s="21"/>
      <c r="ZD253" s="21"/>
      <c r="ZE253" s="21"/>
      <c r="ZF253" s="21"/>
      <c r="ZG253" s="21"/>
      <c r="ZH253" s="21"/>
      <c r="ZI253" s="21"/>
      <c r="ZJ253" s="21"/>
      <c r="ZK253" s="21"/>
      <c r="ZL253" s="21"/>
      <c r="ZM253" s="21"/>
      <c r="ZN253" s="21"/>
      <c r="ZO253" s="21"/>
      <c r="ZP253" s="21"/>
      <c r="ZQ253" s="21"/>
      <c r="ZR253" s="21"/>
      <c r="ZS253" s="21"/>
      <c r="ZT253" s="21"/>
      <c r="ZU253" s="21"/>
      <c r="ZV253" s="21"/>
      <c r="ZW253" s="21"/>
      <c r="ZX253" s="21"/>
      <c r="ZY253" s="21"/>
      <c r="ZZ253" s="21"/>
      <c r="AAA253" s="21"/>
      <c r="AAB253" s="21"/>
      <c r="AAC253" s="21"/>
      <c r="AAD253" s="21"/>
      <c r="AAE253" s="21"/>
      <c r="AAF253" s="21"/>
      <c r="AAG253" s="21"/>
      <c r="AAH253" s="21"/>
      <c r="AAI253" s="21"/>
      <c r="AAJ253" s="21"/>
      <c r="AAK253" s="21"/>
      <c r="AAL253" s="21"/>
      <c r="AAM253" s="21"/>
      <c r="AAN253" s="21"/>
      <c r="AAO253" s="21"/>
      <c r="AAP253" s="21"/>
      <c r="AAQ253" s="21"/>
      <c r="AAR253" s="21"/>
      <c r="AAS253" s="21"/>
      <c r="AAT253" s="21"/>
      <c r="AAU253" s="21"/>
      <c r="AAV253" s="21"/>
      <c r="AAW253" s="21"/>
      <c r="AAX253" s="21"/>
      <c r="AAY253" s="21"/>
      <c r="AAZ253" s="21"/>
      <c r="ABA253" s="21"/>
      <c r="ABB253" s="21"/>
      <c r="ABC253" s="21"/>
      <c r="ABD253" s="21"/>
      <c r="ABE253" s="21"/>
      <c r="ABF253" s="21"/>
      <c r="ABG253" s="21"/>
      <c r="ABH253" s="21"/>
      <c r="ABI253" s="21"/>
      <c r="ABJ253" s="21"/>
      <c r="ABK253" s="21"/>
      <c r="ABL253" s="21"/>
      <c r="ABM253" s="21"/>
      <c r="ABN253" s="21"/>
      <c r="ABO253" s="21"/>
      <c r="ABP253" s="21"/>
      <c r="ABQ253" s="21"/>
      <c r="ABR253" s="21"/>
      <c r="ABS253" s="21"/>
      <c r="ABT253" s="21"/>
      <c r="ABU253" s="21"/>
      <c r="ABV253" s="21"/>
      <c r="ABW253" s="21"/>
      <c r="ABX253" s="21"/>
      <c r="ABY253" s="21"/>
      <c r="ABZ253" s="21"/>
      <c r="ACA253" s="21"/>
      <c r="ACB253" s="21"/>
      <c r="ACC253" s="21"/>
      <c r="ACD253" s="21"/>
      <c r="ACE253" s="21"/>
      <c r="ACF253" s="21"/>
      <c r="ACG253" s="21"/>
      <c r="ACH253" s="21"/>
      <c r="ACI253" s="21"/>
      <c r="ACJ253" s="21"/>
      <c r="ACK253" s="21"/>
      <c r="ACL253" s="21"/>
      <c r="ACM253" s="21"/>
      <c r="ACN253" s="21"/>
      <c r="ACO253" s="21"/>
      <c r="ACP253" s="21"/>
      <c r="ACQ253" s="21"/>
      <c r="ACR253" s="21"/>
      <c r="ACS253" s="21"/>
      <c r="ACT253" s="21"/>
      <c r="ACU253" s="21"/>
      <c r="ACV253" s="21"/>
      <c r="ACW253" s="21"/>
      <c r="ACX253" s="21"/>
      <c r="ACY253" s="21"/>
      <c r="ACZ253" s="21"/>
      <c r="ADA253" s="21"/>
      <c r="ADB253" s="21"/>
      <c r="ADC253" s="21"/>
      <c r="ADD253" s="21"/>
      <c r="ADE253" s="21"/>
      <c r="ADF253" s="21"/>
      <c r="ADG253" s="21"/>
      <c r="ADH253" s="21"/>
      <c r="ADI253" s="21"/>
      <c r="ADJ253" s="21"/>
      <c r="ADK253" s="21"/>
      <c r="ADL253" s="21"/>
      <c r="ADM253" s="21"/>
      <c r="ADN253" s="21"/>
      <c r="ADO253" s="21"/>
      <c r="ADP253" s="21"/>
      <c r="ADQ253" s="21"/>
      <c r="ADR253" s="21"/>
      <c r="ADS253" s="21"/>
      <c r="ADT253" s="21"/>
      <c r="ADU253" s="21"/>
      <c r="ADV253" s="21"/>
      <c r="ADW253" s="21"/>
      <c r="ADX253" s="21"/>
      <c r="ADY253" s="21"/>
      <c r="ADZ253" s="21"/>
      <c r="AEA253" s="21"/>
      <c r="AEB253" s="21"/>
      <c r="AEC253" s="21"/>
      <c r="AED253" s="21"/>
      <c r="AEE253" s="21"/>
      <c r="AEF253" s="21"/>
      <c r="AEG253" s="21"/>
      <c r="AEH253" s="21"/>
      <c r="AEI253" s="21"/>
      <c r="AEJ253" s="21"/>
      <c r="AEK253" s="21"/>
      <c r="AEL253" s="21"/>
      <c r="AEM253" s="21"/>
      <c r="AEN253" s="21"/>
      <c r="AEO253" s="21"/>
      <c r="AEP253" s="21"/>
      <c r="AEQ253" s="21"/>
      <c r="AER253" s="21"/>
      <c r="AES253" s="21"/>
      <c r="AET253" s="21"/>
      <c r="AEU253" s="21"/>
      <c r="AEV253" s="21"/>
      <c r="AEW253" s="21"/>
      <c r="AEX253" s="21"/>
      <c r="AEY253" s="21"/>
      <c r="AEZ253" s="21"/>
      <c r="AFA253" s="21"/>
      <c r="AFB253" s="21"/>
      <c r="AFC253" s="21"/>
      <c r="AFD253" s="21"/>
      <c r="AFE253" s="21"/>
      <c r="AFF253" s="21"/>
      <c r="AFG253" s="21"/>
    </row>
    <row r="254" spans="1:839" s="46" customFormat="1" x14ac:dyDescent="0.25">
      <c r="A254" s="22"/>
      <c r="B254" s="22"/>
      <c r="C254" s="22" t="s">
        <v>45</v>
      </c>
      <c r="D254" s="55"/>
      <c r="E254" s="22" t="str">
        <f>структура!$G$73</f>
        <v>списание пени по безвозвр. займам</v>
      </c>
      <c r="F254" s="22"/>
      <c r="G254" s="22"/>
      <c r="H254" s="22"/>
      <c r="I254" s="22" t="str">
        <f>IF($E254="","",INDEX(структура!$H$10:$H$153,SUMIFS(структура!$C$10:$C$153,структура!$G$10:$G$153,$E254)))</f>
        <v>руб</v>
      </c>
      <c r="J254" s="22"/>
      <c r="K254" s="45"/>
      <c r="L254" s="22"/>
      <c r="M254" s="22"/>
      <c r="N254" s="22"/>
      <c r="O254" s="22"/>
      <c r="P254" s="22"/>
      <c r="Q254" s="45"/>
      <c r="R254" s="22">
        <f>SUM(R255:R259)</f>
        <v>0</v>
      </c>
      <c r="S254" s="22">
        <f t="shared" ref="S254" si="25014">SUM(S255:S259)</f>
        <v>0</v>
      </c>
      <c r="T254" s="22">
        <f t="shared" ref="T254" si="25015">SUM(T255:T259)</f>
        <v>0</v>
      </c>
      <c r="U254" s="22">
        <f t="shared" ref="U254" si="25016">SUM(U255:U259)</f>
        <v>0</v>
      </c>
      <c r="V254" s="22">
        <f t="shared" ref="V254" si="25017">SUM(V255:V259)</f>
        <v>0</v>
      </c>
      <c r="W254" s="22">
        <f t="shared" ref="W254" si="25018">SUM(W255:W259)</f>
        <v>0</v>
      </c>
      <c r="X254" s="22">
        <f t="shared" ref="X254" si="25019">SUM(X255:X259)</f>
        <v>0</v>
      </c>
      <c r="Y254" s="22">
        <f t="shared" ref="Y254" si="25020">SUM(Y255:Y259)</f>
        <v>0</v>
      </c>
      <c r="Z254" s="22">
        <f t="shared" ref="Z254" si="25021">SUM(Z255:Z259)</f>
        <v>0</v>
      </c>
      <c r="AA254" s="22">
        <f t="shared" ref="AA254" si="25022">SUM(AA255:AA259)</f>
        <v>0</v>
      </c>
      <c r="AB254" s="22">
        <f t="shared" ref="AB254" si="25023">SUM(AB255:AB259)</f>
        <v>0</v>
      </c>
      <c r="AC254" s="22">
        <f t="shared" ref="AC254" si="25024">SUM(AC255:AC259)</f>
        <v>0</v>
      </c>
      <c r="AD254" s="22">
        <f t="shared" ref="AD254" si="25025">SUM(AD255:AD259)</f>
        <v>0</v>
      </c>
      <c r="AE254" s="22">
        <f t="shared" ref="AE254" si="25026">SUM(AE255:AE259)</f>
        <v>0</v>
      </c>
      <c r="AF254" s="22">
        <f t="shared" ref="AF254" si="25027">SUM(AF255:AF259)</f>
        <v>0</v>
      </c>
      <c r="AG254" s="22">
        <f t="shared" ref="AG254" si="25028">SUM(AG255:AG259)</f>
        <v>0</v>
      </c>
      <c r="AH254" s="22">
        <f t="shared" ref="AH254" si="25029">SUM(AH255:AH259)</f>
        <v>0</v>
      </c>
      <c r="AI254" s="22">
        <f t="shared" ref="AI254" si="25030">SUM(AI255:AI259)</f>
        <v>0</v>
      </c>
      <c r="AJ254" s="22">
        <f t="shared" ref="AJ254" si="25031">SUM(AJ255:AJ259)</f>
        <v>0</v>
      </c>
      <c r="AK254" s="22">
        <f t="shared" ref="AK254" si="25032">SUM(AK255:AK259)</f>
        <v>0</v>
      </c>
      <c r="AL254" s="22">
        <f t="shared" ref="AL254" si="25033">SUM(AL255:AL259)</f>
        <v>0</v>
      </c>
      <c r="AM254" s="22">
        <f t="shared" ref="AM254" si="25034">SUM(AM255:AM259)</f>
        <v>0</v>
      </c>
      <c r="AN254" s="22">
        <f t="shared" ref="AN254" si="25035">SUM(AN255:AN259)</f>
        <v>0</v>
      </c>
      <c r="AO254" s="22">
        <f t="shared" ref="AO254" si="25036">SUM(AO255:AO259)</f>
        <v>0</v>
      </c>
      <c r="AP254" s="22">
        <f t="shared" ref="AP254" si="25037">SUM(AP255:AP259)</f>
        <v>0</v>
      </c>
      <c r="AQ254" s="22">
        <f t="shared" ref="AQ254" si="25038">SUM(AQ255:AQ259)</f>
        <v>0</v>
      </c>
      <c r="AR254" s="22">
        <f t="shared" ref="AR254" si="25039">SUM(AR255:AR259)</f>
        <v>0</v>
      </c>
      <c r="AS254" s="22">
        <f t="shared" ref="AS254" si="25040">SUM(AS255:AS259)</f>
        <v>0</v>
      </c>
      <c r="AT254" s="22">
        <f t="shared" ref="AT254" si="25041">SUM(AT255:AT259)</f>
        <v>0</v>
      </c>
      <c r="AU254" s="22">
        <f t="shared" ref="AU254" si="25042">SUM(AU255:AU259)</f>
        <v>0</v>
      </c>
      <c r="AV254" s="22">
        <f t="shared" ref="AV254" si="25043">SUM(AV255:AV259)</f>
        <v>0</v>
      </c>
      <c r="AW254" s="22">
        <f t="shared" ref="AW254" si="25044">SUM(AW255:AW259)</f>
        <v>0</v>
      </c>
      <c r="AX254" s="22">
        <f t="shared" ref="AX254" si="25045">SUM(AX255:AX259)</f>
        <v>0</v>
      </c>
      <c r="AY254" s="22">
        <f t="shared" ref="AY254" si="25046">SUM(AY255:AY259)</f>
        <v>0</v>
      </c>
      <c r="AZ254" s="22">
        <f t="shared" ref="AZ254" si="25047">SUM(AZ255:AZ259)</f>
        <v>0</v>
      </c>
      <c r="BA254" s="22">
        <f t="shared" ref="BA254" si="25048">SUM(BA255:BA259)</f>
        <v>0</v>
      </c>
      <c r="BB254" s="22">
        <f t="shared" ref="BB254" si="25049">SUM(BB255:BB259)</f>
        <v>0</v>
      </c>
      <c r="BC254" s="22">
        <f t="shared" ref="BC254" si="25050">SUM(BC255:BC259)</f>
        <v>0</v>
      </c>
      <c r="BD254" s="22">
        <f t="shared" ref="BD254" si="25051">SUM(BD255:BD259)</f>
        <v>0</v>
      </c>
      <c r="BE254" s="22">
        <f t="shared" ref="BE254" si="25052">SUM(BE255:BE259)</f>
        <v>0</v>
      </c>
      <c r="BF254" s="22">
        <f t="shared" ref="BF254" si="25053">SUM(BF255:BF259)</f>
        <v>0</v>
      </c>
      <c r="BG254" s="22">
        <f t="shared" ref="BG254" si="25054">SUM(BG255:BG259)</f>
        <v>0</v>
      </c>
      <c r="BH254" s="22">
        <f t="shared" ref="BH254" si="25055">SUM(BH255:BH259)</f>
        <v>0</v>
      </c>
      <c r="BI254" s="22">
        <f t="shared" ref="BI254" si="25056">SUM(BI255:BI259)</f>
        <v>0</v>
      </c>
      <c r="BJ254" s="22">
        <f t="shared" ref="BJ254" si="25057">SUM(BJ255:BJ259)</f>
        <v>0</v>
      </c>
      <c r="BK254" s="22">
        <f t="shared" ref="BK254" si="25058">SUM(BK255:BK259)</f>
        <v>0</v>
      </c>
      <c r="BL254" s="22">
        <f t="shared" ref="BL254" si="25059">SUM(BL255:BL259)</f>
        <v>0</v>
      </c>
      <c r="BM254" s="22">
        <f t="shared" ref="BM254" si="25060">SUM(BM255:BM259)</f>
        <v>0</v>
      </c>
      <c r="BN254" s="22">
        <f t="shared" ref="BN254" si="25061">SUM(BN255:BN259)</f>
        <v>0</v>
      </c>
      <c r="BO254" s="22">
        <f t="shared" ref="BO254" si="25062">SUM(BO255:BO259)</f>
        <v>0</v>
      </c>
      <c r="BP254" s="22">
        <f t="shared" ref="BP254" si="25063">SUM(BP255:BP259)</f>
        <v>0</v>
      </c>
      <c r="BQ254" s="22">
        <f t="shared" ref="BQ254" si="25064">SUM(BQ255:BQ259)</f>
        <v>0</v>
      </c>
      <c r="BR254" s="22">
        <f t="shared" ref="BR254" si="25065">SUM(BR255:BR259)</f>
        <v>0</v>
      </c>
      <c r="BS254" s="22">
        <f t="shared" ref="BS254" si="25066">SUM(BS255:BS259)</f>
        <v>0</v>
      </c>
      <c r="BT254" s="22">
        <f t="shared" ref="BT254" si="25067">SUM(BT255:BT259)</f>
        <v>0</v>
      </c>
      <c r="BU254" s="22">
        <f t="shared" ref="BU254" si="25068">SUM(BU255:BU259)</f>
        <v>0</v>
      </c>
      <c r="BV254" s="22">
        <f t="shared" ref="BV254" si="25069">SUM(BV255:BV259)</f>
        <v>0</v>
      </c>
      <c r="BW254" s="22">
        <f t="shared" ref="BW254" si="25070">SUM(BW255:BW259)</f>
        <v>0</v>
      </c>
      <c r="BX254" s="22">
        <f t="shared" ref="BX254" si="25071">SUM(BX255:BX259)</f>
        <v>0</v>
      </c>
      <c r="BY254" s="22">
        <f t="shared" ref="BY254" si="25072">SUM(BY255:BY259)</f>
        <v>0</v>
      </c>
      <c r="BZ254" s="22">
        <f t="shared" ref="BZ254" si="25073">SUM(BZ255:BZ259)</f>
        <v>0</v>
      </c>
      <c r="CA254" s="22">
        <f t="shared" ref="CA254" si="25074">SUM(CA255:CA259)</f>
        <v>0</v>
      </c>
      <c r="CB254" s="22">
        <f t="shared" ref="CB254" si="25075">SUM(CB255:CB259)</f>
        <v>0</v>
      </c>
      <c r="CC254" s="22">
        <f t="shared" ref="CC254" si="25076">SUM(CC255:CC259)</f>
        <v>0</v>
      </c>
      <c r="CD254" s="22">
        <f t="shared" ref="CD254" si="25077">SUM(CD255:CD259)</f>
        <v>0</v>
      </c>
      <c r="CE254" s="22">
        <f t="shared" ref="CE254" si="25078">SUM(CE255:CE259)</f>
        <v>0</v>
      </c>
      <c r="CF254" s="22">
        <f t="shared" ref="CF254" si="25079">SUM(CF255:CF259)</f>
        <v>0</v>
      </c>
      <c r="CG254" s="22">
        <f t="shared" ref="CG254" si="25080">SUM(CG255:CG259)</f>
        <v>0</v>
      </c>
      <c r="CH254" s="22">
        <f t="shared" ref="CH254" si="25081">SUM(CH255:CH259)</f>
        <v>0</v>
      </c>
      <c r="CI254" s="22">
        <f t="shared" ref="CI254" si="25082">SUM(CI255:CI259)</f>
        <v>0</v>
      </c>
      <c r="CJ254" s="22">
        <f t="shared" ref="CJ254" si="25083">SUM(CJ255:CJ259)</f>
        <v>0</v>
      </c>
      <c r="CK254" s="22">
        <f t="shared" ref="CK254" si="25084">SUM(CK255:CK259)</f>
        <v>0</v>
      </c>
      <c r="CL254" s="22">
        <f t="shared" ref="CL254" si="25085">SUM(CL255:CL259)</f>
        <v>0</v>
      </c>
      <c r="CM254" s="22">
        <f t="shared" ref="CM254" si="25086">SUM(CM255:CM259)</f>
        <v>0</v>
      </c>
      <c r="CN254" s="22">
        <f t="shared" ref="CN254" si="25087">SUM(CN255:CN259)</f>
        <v>0</v>
      </c>
      <c r="CO254" s="22">
        <f t="shared" ref="CO254" si="25088">SUM(CO255:CO259)</f>
        <v>0</v>
      </c>
      <c r="CP254" s="22">
        <f t="shared" ref="CP254" si="25089">SUM(CP255:CP259)</f>
        <v>0</v>
      </c>
      <c r="CQ254" s="22">
        <f t="shared" ref="CQ254" si="25090">SUM(CQ255:CQ259)</f>
        <v>0</v>
      </c>
      <c r="CR254" s="22">
        <f t="shared" ref="CR254" si="25091">SUM(CR255:CR259)</f>
        <v>0</v>
      </c>
      <c r="CS254" s="22">
        <f t="shared" ref="CS254" si="25092">SUM(CS255:CS259)</f>
        <v>0</v>
      </c>
      <c r="CT254" s="22">
        <f t="shared" ref="CT254" si="25093">SUM(CT255:CT259)</f>
        <v>1775.3424657534249</v>
      </c>
      <c r="CU254" s="22">
        <f t="shared" ref="CU254" si="25094">SUM(CU255:CU259)</f>
        <v>1775.3424657534249</v>
      </c>
      <c r="CV254" s="22">
        <f t="shared" ref="CV254" si="25095">SUM(CV255:CV259)</f>
        <v>1775.3424657534249</v>
      </c>
      <c r="CW254" s="22">
        <f t="shared" ref="CW254" si="25096">SUM(CW255:CW259)</f>
        <v>1775.3424657534249</v>
      </c>
      <c r="CX254" s="22">
        <f t="shared" ref="CX254" si="25097">SUM(CX255:CX259)</f>
        <v>1775.3424657534249</v>
      </c>
      <c r="CY254" s="22">
        <f t="shared" ref="CY254" si="25098">SUM(CY255:CY259)</f>
        <v>1775.3424657534249</v>
      </c>
      <c r="CZ254" s="22">
        <f t="shared" ref="CZ254" si="25099">SUM(CZ255:CZ259)</f>
        <v>1775.3424657534249</v>
      </c>
      <c r="DA254" s="22">
        <f t="shared" ref="DA254" si="25100">SUM(DA255:DA259)</f>
        <v>1775.3424657534249</v>
      </c>
      <c r="DB254" s="22">
        <f t="shared" ref="DB254" si="25101">SUM(DB255:DB259)</f>
        <v>1775.3424657534249</v>
      </c>
      <c r="DC254" s="22">
        <f t="shared" ref="DC254" si="25102">SUM(DC255:DC259)</f>
        <v>1775.3424657534249</v>
      </c>
      <c r="DD254" s="22">
        <f t="shared" ref="DD254" si="25103">SUM(DD255:DD259)</f>
        <v>2012.0547945205483</v>
      </c>
      <c r="DE254" s="22">
        <f t="shared" ref="DE254" si="25104">SUM(DE255:DE259)</f>
        <v>2012.0547945205483</v>
      </c>
      <c r="DF254" s="22">
        <f t="shared" ref="DF254" si="25105">SUM(DF255:DF259)</f>
        <v>2012.0547945205483</v>
      </c>
      <c r="DG254" s="22">
        <f t="shared" ref="DG254" si="25106">SUM(DG255:DG259)</f>
        <v>2012.0547945205483</v>
      </c>
      <c r="DH254" s="22">
        <f t="shared" ref="DH254" si="25107">SUM(DH255:DH259)</f>
        <v>2012.0547945205483</v>
      </c>
      <c r="DI254" s="22">
        <f t="shared" ref="DI254" si="25108">SUM(DI255:DI259)</f>
        <v>2012.0547945205483</v>
      </c>
      <c r="DJ254" s="22">
        <f t="shared" ref="DJ254" si="25109">SUM(DJ255:DJ259)</f>
        <v>2012.0547945205483</v>
      </c>
      <c r="DK254" s="22">
        <f t="shared" ref="DK254" si="25110">SUM(DK255:DK259)</f>
        <v>2012.0547945205483</v>
      </c>
      <c r="DL254" s="22">
        <f t="shared" ref="DL254" si="25111">SUM(DL255:DL259)</f>
        <v>2012.0547945205483</v>
      </c>
      <c r="DM254" s="22">
        <f t="shared" ref="DM254" si="25112">SUM(DM255:DM259)</f>
        <v>2012.0547945205483</v>
      </c>
      <c r="DN254" s="22">
        <f t="shared" ref="DN254" si="25113">SUM(DN255:DN259)</f>
        <v>2242.1917808219182</v>
      </c>
      <c r="DO254" s="22">
        <f t="shared" ref="DO254" si="25114">SUM(DO255:DO259)</f>
        <v>2242.1917808219182</v>
      </c>
      <c r="DP254" s="22">
        <f t="shared" ref="DP254" si="25115">SUM(DP255:DP259)</f>
        <v>2242.1917808219182</v>
      </c>
      <c r="DQ254" s="22">
        <f t="shared" ref="DQ254" si="25116">SUM(DQ255:DQ259)</f>
        <v>2242.1917808219182</v>
      </c>
      <c r="DR254" s="22">
        <f t="shared" ref="DR254" si="25117">SUM(DR255:DR259)</f>
        <v>2242.1917808219182</v>
      </c>
      <c r="DS254" s="22">
        <f t="shared" ref="DS254" si="25118">SUM(DS255:DS259)</f>
        <v>2242.1917808219182</v>
      </c>
      <c r="DT254" s="22">
        <f t="shared" ref="DT254" si="25119">SUM(DT255:DT259)</f>
        <v>2242.1917808219182</v>
      </c>
      <c r="DU254" s="22">
        <f t="shared" ref="DU254" si="25120">SUM(DU255:DU259)</f>
        <v>2242.1917808219182</v>
      </c>
      <c r="DV254" s="22">
        <f t="shared" ref="DV254" si="25121">SUM(DV255:DV259)</f>
        <v>2242.1917808219182</v>
      </c>
      <c r="DW254" s="22">
        <f t="shared" ref="DW254" si="25122">SUM(DW255:DW259)</f>
        <v>2242.1917808219182</v>
      </c>
      <c r="DX254" s="22">
        <f t="shared" ref="DX254" si="25123">SUM(DX255:DX259)</f>
        <v>2242.1917808219182</v>
      </c>
      <c r="DY254" s="22">
        <f t="shared" ref="DY254" si="25124">SUM(DY255:DY259)</f>
        <v>2044.9315068493156</v>
      </c>
      <c r="DZ254" s="22">
        <f t="shared" ref="DZ254" si="25125">SUM(DZ255:DZ259)</f>
        <v>2044.9315068493156</v>
      </c>
      <c r="EA254" s="22">
        <f t="shared" ref="EA254" si="25126">SUM(EA255:EA259)</f>
        <v>2044.9315068493156</v>
      </c>
      <c r="EB254" s="22">
        <f t="shared" ref="EB254" si="25127">SUM(EB255:EB259)</f>
        <v>2044.9315068493156</v>
      </c>
      <c r="EC254" s="22">
        <f t="shared" ref="EC254" si="25128">SUM(EC255:EC259)</f>
        <v>2044.9315068493156</v>
      </c>
      <c r="ED254" s="22">
        <f t="shared" ref="ED254" si="25129">SUM(ED255:ED259)</f>
        <v>2044.9315068493156</v>
      </c>
      <c r="EE254" s="22">
        <f t="shared" ref="EE254" si="25130">SUM(EE255:EE259)</f>
        <v>2044.9315068493156</v>
      </c>
      <c r="EF254" s="22">
        <f t="shared" ref="EF254" si="25131">SUM(EF255:EF259)</f>
        <v>2044.9315068493156</v>
      </c>
      <c r="EG254" s="22">
        <f t="shared" ref="EG254" si="25132">SUM(EG255:EG259)</f>
        <v>2044.9315068493156</v>
      </c>
      <c r="EH254" s="22">
        <f t="shared" ref="EH254" si="25133">SUM(EH255:EH259)</f>
        <v>2044.9315068493156</v>
      </c>
      <c r="EI254" s="22">
        <f t="shared" ref="EI254" si="25134">SUM(EI255:EI259)</f>
        <v>2018.630136986302</v>
      </c>
      <c r="EJ254" s="22">
        <f t="shared" ref="EJ254" si="25135">SUM(EJ255:EJ259)</f>
        <v>2018.630136986302</v>
      </c>
      <c r="EK254" s="22">
        <f t="shared" ref="EK254" si="25136">SUM(EK255:EK259)</f>
        <v>2018.630136986302</v>
      </c>
      <c r="EL254" s="22">
        <f t="shared" ref="EL254" si="25137">SUM(EL255:EL259)</f>
        <v>2018.630136986302</v>
      </c>
      <c r="EM254" s="22">
        <f t="shared" ref="EM254" si="25138">SUM(EM255:EM259)</f>
        <v>2018.630136986302</v>
      </c>
      <c r="EN254" s="22">
        <f t="shared" ref="EN254" si="25139">SUM(EN255:EN259)</f>
        <v>2018.630136986302</v>
      </c>
      <c r="EO254" s="22">
        <f t="shared" ref="EO254" si="25140">SUM(EO255:EO259)</f>
        <v>2018.630136986302</v>
      </c>
      <c r="EP254" s="22">
        <f t="shared" ref="EP254" si="25141">SUM(EP255:EP259)</f>
        <v>2018.630136986302</v>
      </c>
      <c r="EQ254" s="22">
        <f t="shared" ref="EQ254" si="25142">SUM(EQ255:EQ259)</f>
        <v>2018.630136986302</v>
      </c>
      <c r="ER254" s="22">
        <f t="shared" ref="ER254" si="25143">SUM(ER255:ER259)</f>
        <v>2018.630136986302</v>
      </c>
      <c r="ES254" s="22">
        <f t="shared" ref="ES254" si="25144">SUM(ES255:ES259)</f>
        <v>2248.7671232876719</v>
      </c>
      <c r="ET254" s="22">
        <f t="shared" ref="ET254" si="25145">SUM(ET255:ET259)</f>
        <v>2248.7671232876719</v>
      </c>
      <c r="EU254" s="22">
        <f t="shared" ref="EU254" si="25146">SUM(EU255:EU259)</f>
        <v>2248.7671232876719</v>
      </c>
      <c r="EV254" s="22">
        <f t="shared" ref="EV254" si="25147">SUM(EV255:EV259)</f>
        <v>2248.7671232876719</v>
      </c>
      <c r="EW254" s="22">
        <f t="shared" ref="EW254" si="25148">SUM(EW255:EW259)</f>
        <v>2248.7671232876719</v>
      </c>
      <c r="EX254" s="22">
        <f t="shared" ref="EX254" si="25149">SUM(EX255:EX259)</f>
        <v>2248.7671232876719</v>
      </c>
      <c r="EY254" s="22">
        <f t="shared" ref="EY254" si="25150">SUM(EY255:EY259)</f>
        <v>2248.7671232876719</v>
      </c>
      <c r="EZ254" s="22">
        <f t="shared" ref="EZ254" si="25151">SUM(EZ255:EZ259)</f>
        <v>2248.7671232876719</v>
      </c>
      <c r="FA254" s="22">
        <f t="shared" ref="FA254" si="25152">SUM(FA255:FA259)</f>
        <v>2248.7671232876719</v>
      </c>
      <c r="FB254" s="22">
        <f t="shared" ref="FB254" si="25153">SUM(FB255:FB259)</f>
        <v>2248.7671232876719</v>
      </c>
      <c r="FC254" s="22">
        <f t="shared" ref="FC254" si="25154">SUM(FC255:FC259)</f>
        <v>2248.7671232876719</v>
      </c>
      <c r="FD254" s="22">
        <f t="shared" ref="FD254" si="25155">SUM(FD255:FD259)</f>
        <v>4122.7397260273974</v>
      </c>
      <c r="FE254" s="22">
        <f t="shared" ref="FE254" si="25156">SUM(FE255:FE259)</f>
        <v>4122.7397260273974</v>
      </c>
      <c r="FF254" s="22">
        <f t="shared" ref="FF254" si="25157">SUM(FF255:FF259)</f>
        <v>4122.7397260273974</v>
      </c>
      <c r="FG254" s="22">
        <f t="shared" ref="FG254" si="25158">SUM(FG255:FG259)</f>
        <v>4122.7397260273974</v>
      </c>
      <c r="FH254" s="22">
        <f t="shared" ref="FH254" si="25159">SUM(FH255:FH259)</f>
        <v>4122.7397260273974</v>
      </c>
      <c r="FI254" s="22">
        <f t="shared" ref="FI254" si="25160">SUM(FI255:FI259)</f>
        <v>4122.7397260273974</v>
      </c>
      <c r="FJ254" s="22">
        <f t="shared" ref="FJ254" si="25161">SUM(FJ255:FJ259)</f>
        <v>4122.7397260273974</v>
      </c>
      <c r="FK254" s="22">
        <f t="shared" ref="FK254" si="25162">SUM(FK255:FK259)</f>
        <v>4122.7397260273974</v>
      </c>
      <c r="FL254" s="22">
        <f t="shared" ref="FL254" si="25163">SUM(FL255:FL259)</f>
        <v>4122.7397260273974</v>
      </c>
      <c r="FM254" s="22">
        <f t="shared" ref="FM254" si="25164">SUM(FM255:FM259)</f>
        <v>4122.7397260273974</v>
      </c>
      <c r="FN254" s="22">
        <f t="shared" ref="FN254" si="25165">SUM(FN255:FN259)</f>
        <v>4372.6027397260277</v>
      </c>
      <c r="FO254" s="22">
        <f t="shared" ref="FO254" si="25166">SUM(FO255:FO259)</f>
        <v>4372.6027397260277</v>
      </c>
      <c r="FP254" s="22">
        <f t="shared" ref="FP254" si="25167">SUM(FP255:FP259)</f>
        <v>4372.6027397260277</v>
      </c>
      <c r="FQ254" s="22">
        <f t="shared" ref="FQ254" si="25168">SUM(FQ255:FQ259)</f>
        <v>4372.6027397260277</v>
      </c>
      <c r="FR254" s="22">
        <f t="shared" ref="FR254" si="25169">SUM(FR255:FR259)</f>
        <v>4372.6027397260277</v>
      </c>
      <c r="FS254" s="22">
        <f t="shared" ref="FS254" si="25170">SUM(FS255:FS259)</f>
        <v>4372.6027397260277</v>
      </c>
      <c r="FT254" s="22">
        <f t="shared" ref="FT254" si="25171">SUM(FT255:FT259)</f>
        <v>4372.6027397260277</v>
      </c>
      <c r="FU254" s="22">
        <f t="shared" ref="FU254" si="25172">SUM(FU255:FU259)</f>
        <v>4372.6027397260277</v>
      </c>
      <c r="FV254" s="22">
        <f t="shared" ref="FV254" si="25173">SUM(FV255:FV259)</f>
        <v>4372.6027397260277</v>
      </c>
      <c r="FW254" s="22">
        <f t="shared" ref="FW254" si="25174">SUM(FW255:FW259)</f>
        <v>4372.6027397260277</v>
      </c>
      <c r="FX254" s="22">
        <f t="shared" ref="FX254" si="25175">SUM(FX255:FX259)</f>
        <v>2186.3013698630139</v>
      </c>
      <c r="FY254" s="22">
        <f t="shared" ref="FY254" si="25176">SUM(FY255:FY259)</f>
        <v>2186.3013698630139</v>
      </c>
      <c r="FZ254" s="22">
        <f t="shared" ref="FZ254" si="25177">SUM(FZ255:FZ259)</f>
        <v>2186.3013698630139</v>
      </c>
      <c r="GA254" s="22">
        <f t="shared" ref="GA254" si="25178">SUM(GA255:GA259)</f>
        <v>2186.3013698630139</v>
      </c>
      <c r="GB254" s="22">
        <f t="shared" ref="GB254" si="25179">SUM(GB255:GB259)</f>
        <v>2186.3013698630139</v>
      </c>
      <c r="GC254" s="22">
        <f t="shared" ref="GC254" si="25180">SUM(GC255:GC259)</f>
        <v>5178.0821917808225</v>
      </c>
      <c r="GD254" s="22">
        <f t="shared" ref="GD254" si="25181">SUM(GD255:GD259)</f>
        <v>5178.0821917808225</v>
      </c>
      <c r="GE254" s="22">
        <f t="shared" ref="GE254" si="25182">SUM(GE255:GE259)</f>
        <v>5178.0821917808225</v>
      </c>
      <c r="GF254" s="22">
        <f t="shared" ref="GF254" si="25183">SUM(GF255:GF259)</f>
        <v>5178.0821917808225</v>
      </c>
      <c r="GG254" s="22">
        <f t="shared" ref="GG254" si="25184">SUM(GG255:GG259)</f>
        <v>5178.0821917808225</v>
      </c>
      <c r="GH254" s="22">
        <f t="shared" ref="GH254" si="25185">SUM(GH255:GH259)</f>
        <v>3912.3287671232879</v>
      </c>
      <c r="GI254" s="22">
        <f t="shared" ref="GI254" si="25186">SUM(GI255:GI259)</f>
        <v>3912.3287671232879</v>
      </c>
      <c r="GJ254" s="22">
        <f t="shared" ref="GJ254" si="25187">SUM(GJ255:GJ259)</f>
        <v>3912.3287671232879</v>
      </c>
      <c r="GK254" s="22">
        <f t="shared" ref="GK254" si="25188">SUM(GK255:GK259)</f>
        <v>3912.3287671232879</v>
      </c>
      <c r="GL254" s="22">
        <f t="shared" ref="GL254" si="25189">SUM(GL255:GL259)</f>
        <v>3912.3287671232879</v>
      </c>
      <c r="GM254" s="22">
        <f t="shared" ref="GM254" si="25190">SUM(GM255:GM259)</f>
        <v>2186.3013698630139</v>
      </c>
      <c r="GN254" s="22">
        <f t="shared" ref="GN254" si="25191">SUM(GN255:GN259)</f>
        <v>2186.3013698630139</v>
      </c>
      <c r="GO254" s="22">
        <f t="shared" ref="GO254" si="25192">SUM(GO255:GO259)</f>
        <v>2186.3013698630139</v>
      </c>
      <c r="GP254" s="22">
        <f t="shared" ref="GP254" si="25193">SUM(GP255:GP259)</f>
        <v>2186.3013698630139</v>
      </c>
      <c r="GQ254" s="22">
        <f t="shared" ref="GQ254" si="25194">SUM(GQ255:GQ259)</f>
        <v>2186.3013698630139</v>
      </c>
      <c r="GR254" s="22">
        <f t="shared" ref="GR254" si="25195">SUM(GR255:GR259)</f>
        <v>5638.3561643835628</v>
      </c>
      <c r="GS254" s="22">
        <f t="shared" ref="GS254" si="25196">SUM(GS255:GS259)</f>
        <v>5638.3561643835628</v>
      </c>
      <c r="GT254" s="22">
        <f t="shared" ref="GT254" si="25197">SUM(GT255:GT259)</f>
        <v>5638.3561643835628</v>
      </c>
      <c r="GU254" s="22">
        <f t="shared" ref="GU254" si="25198">SUM(GU255:GU259)</f>
        <v>5638.3561643835628</v>
      </c>
      <c r="GV254" s="22">
        <f t="shared" ref="GV254" si="25199">SUM(GV255:GV259)</f>
        <v>5638.3561643835628</v>
      </c>
      <c r="GW254" s="22">
        <f t="shared" ref="GW254" si="25200">SUM(GW255:GW259)</f>
        <v>5178.0821917808225</v>
      </c>
      <c r="GX254" s="22">
        <f t="shared" ref="GX254" si="25201">SUM(GX255:GX259)</f>
        <v>5178.0821917808225</v>
      </c>
      <c r="GY254" s="22">
        <f t="shared" ref="GY254" si="25202">SUM(GY255:GY259)</f>
        <v>5178.0821917808225</v>
      </c>
      <c r="GZ254" s="22">
        <f t="shared" ref="GZ254" si="25203">SUM(GZ255:GZ259)</f>
        <v>5178.0821917808225</v>
      </c>
      <c r="HA254" s="22">
        <f t="shared" ref="HA254" si="25204">SUM(HA255:HA259)</f>
        <v>5178.0821917808225</v>
      </c>
      <c r="HB254" s="22">
        <f t="shared" ref="HB254" si="25205">SUM(HB255:HB259)</f>
        <v>5638.3561643835628</v>
      </c>
      <c r="HC254" s="22">
        <f t="shared" ref="HC254" si="25206">SUM(HC255:HC259)</f>
        <v>5638.3561643835628</v>
      </c>
      <c r="HD254" s="22">
        <f t="shared" ref="HD254" si="25207">SUM(HD255:HD259)</f>
        <v>5638.3561643835628</v>
      </c>
      <c r="HE254" s="22">
        <f t="shared" ref="HE254" si="25208">SUM(HE255:HE259)</f>
        <v>5638.3561643835628</v>
      </c>
      <c r="HF254" s="22">
        <f t="shared" ref="HF254" si="25209">SUM(HF255:HF259)</f>
        <v>5638.3561643835628</v>
      </c>
      <c r="HG254" s="22">
        <f t="shared" ref="HG254" si="25210">SUM(HG255:HG259)</f>
        <v>3912.3287671232879</v>
      </c>
      <c r="HH254" s="22">
        <f t="shared" ref="HH254" si="25211">SUM(HH255:HH259)</f>
        <v>3912.3287671232879</v>
      </c>
      <c r="HI254" s="22">
        <f t="shared" ref="HI254" si="25212">SUM(HI255:HI259)</f>
        <v>3912.3287671232879</v>
      </c>
      <c r="HJ254" s="22">
        <f t="shared" ref="HJ254" si="25213">SUM(HJ255:HJ259)</f>
        <v>3912.3287671232879</v>
      </c>
      <c r="HK254" s="22">
        <f t="shared" ref="HK254" si="25214">SUM(HK255:HK259)</f>
        <v>3912.3287671232879</v>
      </c>
      <c r="HL254" s="22">
        <f t="shared" ref="HL254" si="25215">SUM(HL255:HL259)</f>
        <v>5638.3561643835628</v>
      </c>
      <c r="HM254" s="22">
        <f t="shared" ref="HM254" si="25216">SUM(HM255:HM259)</f>
        <v>5638.3561643835628</v>
      </c>
      <c r="HN254" s="22">
        <f t="shared" ref="HN254" si="25217">SUM(HN255:HN259)</f>
        <v>5638.3561643835628</v>
      </c>
      <c r="HO254" s="22">
        <f t="shared" ref="HO254" si="25218">SUM(HO255:HO259)</f>
        <v>5638.3561643835628</v>
      </c>
      <c r="HP254" s="22">
        <f t="shared" ref="HP254" si="25219">SUM(HP255:HP259)</f>
        <v>5638.3561643835628</v>
      </c>
      <c r="HQ254" s="22">
        <f t="shared" ref="HQ254" si="25220">SUM(HQ255:HQ259)</f>
        <v>5638.3561643835628</v>
      </c>
      <c r="HR254" s="22">
        <f t="shared" ref="HR254" si="25221">SUM(HR255:HR259)</f>
        <v>5638.3561643835628</v>
      </c>
      <c r="HS254" s="22">
        <f t="shared" ref="HS254" si="25222">SUM(HS255:HS259)</f>
        <v>5638.3561643835628</v>
      </c>
      <c r="HT254" s="22">
        <f t="shared" ref="HT254" si="25223">SUM(HT255:HT259)</f>
        <v>5638.3561643835628</v>
      </c>
      <c r="HU254" s="22">
        <f t="shared" ref="HU254" si="25224">SUM(HU255:HU259)</f>
        <v>5638.3561643835628</v>
      </c>
      <c r="HV254" s="22">
        <f t="shared" ref="HV254" si="25225">SUM(HV255:HV259)</f>
        <v>5638.3561643835628</v>
      </c>
      <c r="HW254" s="22">
        <f t="shared" ref="HW254" si="25226">SUM(HW255:HW259)</f>
        <v>4487.6712328767126</v>
      </c>
      <c r="HX254" s="22">
        <f t="shared" ref="HX254" si="25227">SUM(HX255:HX259)</f>
        <v>4487.6712328767126</v>
      </c>
      <c r="HY254" s="22">
        <f t="shared" ref="HY254" si="25228">SUM(HY255:HY259)</f>
        <v>4487.6712328767126</v>
      </c>
      <c r="HZ254" s="22">
        <f t="shared" ref="HZ254" si="25229">SUM(HZ255:HZ259)</f>
        <v>4487.6712328767126</v>
      </c>
      <c r="IA254" s="22">
        <f t="shared" ref="IA254" si="25230">SUM(IA255:IA259)</f>
        <v>4487.6712328767126</v>
      </c>
      <c r="IB254" s="22">
        <f t="shared" ref="IB254" si="25231">SUM(IB255:IB259)</f>
        <v>4487.6712328767126</v>
      </c>
      <c r="IC254" s="22">
        <f t="shared" ref="IC254" si="25232">SUM(IC255:IC259)</f>
        <v>4487.6712328767126</v>
      </c>
      <c r="ID254" s="22">
        <f t="shared" ref="ID254" si="25233">SUM(ID255:ID259)</f>
        <v>4487.6712328767126</v>
      </c>
      <c r="IE254" s="22">
        <f t="shared" ref="IE254" si="25234">SUM(IE255:IE259)</f>
        <v>4487.6712328767126</v>
      </c>
      <c r="IF254" s="22">
        <f t="shared" ref="IF254" si="25235">SUM(IF255:IF259)</f>
        <v>4487.6712328767126</v>
      </c>
      <c r="IG254" s="22">
        <f t="shared" ref="IG254" si="25236">SUM(IG255:IG259)</f>
        <v>4334.2465753424658</v>
      </c>
      <c r="IH254" s="22">
        <f t="shared" ref="IH254" si="25237">SUM(IH255:IH259)</f>
        <v>4334.2465753424658</v>
      </c>
      <c r="II254" s="22">
        <f t="shared" ref="II254" si="25238">SUM(II255:II259)</f>
        <v>4334.2465753424658</v>
      </c>
      <c r="IJ254" s="22">
        <f t="shared" ref="IJ254" si="25239">SUM(IJ255:IJ259)</f>
        <v>4334.2465753424658</v>
      </c>
      <c r="IK254" s="22">
        <f t="shared" ref="IK254" si="25240">SUM(IK255:IK259)</f>
        <v>4334.2465753424658</v>
      </c>
      <c r="IL254" s="22">
        <f t="shared" ref="IL254" si="25241">SUM(IL255:IL259)</f>
        <v>4334.2465753424658</v>
      </c>
      <c r="IM254" s="22">
        <f t="shared" ref="IM254" si="25242">SUM(IM255:IM259)</f>
        <v>4334.2465753424658</v>
      </c>
      <c r="IN254" s="22">
        <f t="shared" ref="IN254" si="25243">SUM(IN255:IN259)</f>
        <v>4334.2465753424658</v>
      </c>
      <c r="IO254" s="22">
        <f t="shared" ref="IO254" si="25244">SUM(IO255:IO259)</f>
        <v>4334.2465753424658</v>
      </c>
      <c r="IP254" s="22">
        <f t="shared" ref="IP254" si="25245">SUM(IP255:IP259)</f>
        <v>4334.2465753424658</v>
      </c>
      <c r="IQ254" s="22">
        <f t="shared" ref="IQ254" si="25246">SUM(IQ255:IQ259)</f>
        <v>3758.9041095890407</v>
      </c>
      <c r="IR254" s="22">
        <f t="shared" ref="IR254" si="25247">SUM(IR255:IR259)</f>
        <v>3758.9041095890407</v>
      </c>
      <c r="IS254" s="22">
        <f t="shared" ref="IS254" si="25248">SUM(IS255:IS259)</f>
        <v>3758.9041095890407</v>
      </c>
      <c r="IT254" s="22">
        <f t="shared" ref="IT254" si="25249">SUM(IT255:IT259)</f>
        <v>3758.9041095890407</v>
      </c>
      <c r="IU254" s="22">
        <f t="shared" ref="IU254" si="25250">SUM(IU255:IU259)</f>
        <v>3758.9041095890407</v>
      </c>
      <c r="IV254" s="22">
        <f t="shared" ref="IV254" si="25251">SUM(IV255:IV259)</f>
        <v>3758.9041095890407</v>
      </c>
      <c r="IW254" s="22">
        <f t="shared" ref="IW254" si="25252">SUM(IW255:IW259)</f>
        <v>3758.9041095890407</v>
      </c>
      <c r="IX254" s="22">
        <f t="shared" ref="IX254" si="25253">SUM(IX255:IX259)</f>
        <v>3758.9041095890407</v>
      </c>
      <c r="IY254" s="22">
        <f t="shared" ref="IY254" si="25254">SUM(IY255:IY259)</f>
        <v>3758.9041095890407</v>
      </c>
      <c r="IZ254" s="22">
        <f t="shared" ref="IZ254" si="25255">SUM(IZ255:IZ259)</f>
        <v>3758.9041095890407</v>
      </c>
      <c r="JA254" s="22">
        <f t="shared" ref="JA254" si="25256">SUM(JA255:JA259)</f>
        <v>4416.4383561643845</v>
      </c>
      <c r="JB254" s="22">
        <f t="shared" ref="JB254" si="25257">SUM(JB255:JB259)</f>
        <v>4416.4383561643845</v>
      </c>
      <c r="JC254" s="22">
        <f t="shared" ref="JC254" si="25258">SUM(JC255:JC259)</f>
        <v>4416.4383561643845</v>
      </c>
      <c r="JD254" s="22">
        <f t="shared" ref="JD254" si="25259">SUM(JD255:JD259)</f>
        <v>4416.4383561643845</v>
      </c>
      <c r="JE254" s="22">
        <f t="shared" ref="JE254" si="25260">SUM(JE255:JE259)</f>
        <v>4416.4383561643845</v>
      </c>
      <c r="JF254" s="22">
        <f t="shared" ref="JF254" si="25261">SUM(JF255:JF259)</f>
        <v>4416.4383561643845</v>
      </c>
      <c r="JG254" s="22">
        <f t="shared" ref="JG254" si="25262">SUM(JG255:JG259)</f>
        <v>4416.4383561643845</v>
      </c>
      <c r="JH254" s="22">
        <f t="shared" ref="JH254" si="25263">SUM(JH255:JH259)</f>
        <v>4416.4383561643845</v>
      </c>
      <c r="JI254" s="22">
        <f t="shared" ref="JI254" si="25264">SUM(JI255:JI259)</f>
        <v>4416.4383561643845</v>
      </c>
      <c r="JJ254" s="22">
        <f t="shared" ref="JJ254" si="25265">SUM(JJ255:JJ259)</f>
        <v>4416.4383561643845</v>
      </c>
      <c r="JK254" s="22">
        <f t="shared" ref="JK254" si="25266">SUM(JK255:JK259)</f>
        <v>4504.1095890410961</v>
      </c>
      <c r="JL254" s="22">
        <f t="shared" ref="JL254" si="25267">SUM(JL255:JL259)</f>
        <v>4504.1095890410961</v>
      </c>
      <c r="JM254" s="22">
        <f t="shared" ref="JM254" si="25268">SUM(JM255:JM259)</f>
        <v>4504.1095890410961</v>
      </c>
      <c r="JN254" s="22">
        <f t="shared" ref="JN254" si="25269">SUM(JN255:JN259)</f>
        <v>4504.1095890410961</v>
      </c>
      <c r="JO254" s="22">
        <f t="shared" ref="JO254" si="25270">SUM(JO255:JO259)</f>
        <v>4504.1095890410961</v>
      </c>
      <c r="JP254" s="22">
        <f t="shared" ref="JP254" si="25271">SUM(JP255:JP259)</f>
        <v>4504.1095890410961</v>
      </c>
      <c r="JQ254" s="22">
        <f t="shared" ref="JQ254" si="25272">SUM(JQ255:JQ259)</f>
        <v>4504.1095890410961</v>
      </c>
      <c r="JR254" s="22">
        <f t="shared" ref="JR254" si="25273">SUM(JR255:JR259)</f>
        <v>4504.1095890410961</v>
      </c>
      <c r="JS254" s="22">
        <f t="shared" ref="JS254" si="25274">SUM(JS255:JS259)</f>
        <v>4504.1095890410961</v>
      </c>
      <c r="JT254" s="22">
        <f t="shared" ref="JT254" si="25275">SUM(JT255:JT259)</f>
        <v>4504.1095890410961</v>
      </c>
      <c r="JU254" s="22">
        <f t="shared" ref="JU254" si="25276">SUM(JU255:JU259)</f>
        <v>5271.232876712329</v>
      </c>
      <c r="JV254" s="22">
        <f t="shared" ref="JV254" si="25277">SUM(JV255:JV259)</f>
        <v>5271.232876712329</v>
      </c>
      <c r="JW254" s="22">
        <f t="shared" ref="JW254" si="25278">SUM(JW255:JW259)</f>
        <v>5271.232876712329</v>
      </c>
      <c r="JX254" s="22">
        <f t="shared" ref="JX254" si="25279">SUM(JX255:JX259)</f>
        <v>5271.232876712329</v>
      </c>
      <c r="JY254" s="22">
        <f t="shared" ref="JY254" si="25280">SUM(JY255:JY259)</f>
        <v>5271.232876712329</v>
      </c>
      <c r="JZ254" s="22">
        <f t="shared" ref="JZ254" si="25281">SUM(JZ255:JZ259)</f>
        <v>5271.232876712329</v>
      </c>
      <c r="KA254" s="22">
        <f t="shared" ref="KA254" si="25282">SUM(KA255:KA259)</f>
        <v>5271.232876712329</v>
      </c>
      <c r="KB254" s="22">
        <f t="shared" ref="KB254" si="25283">SUM(KB255:KB259)</f>
        <v>5271.232876712329</v>
      </c>
      <c r="KC254" s="22">
        <f t="shared" ref="KC254" si="25284">SUM(KC255:KC259)</f>
        <v>5271.232876712329</v>
      </c>
      <c r="KD254" s="22">
        <f t="shared" ref="KD254" si="25285">SUM(KD255:KD259)</f>
        <v>5271.232876712329</v>
      </c>
      <c r="KE254" s="22">
        <f t="shared" ref="KE254" si="25286">SUM(KE255:KE259)</f>
        <v>5271.232876712329</v>
      </c>
      <c r="KF254" s="22">
        <f t="shared" ref="KF254" si="25287">SUM(KF255:KF259)</f>
        <v>5928.767123287671</v>
      </c>
      <c r="KG254" s="22">
        <f t="shared" ref="KG254" si="25288">SUM(KG255:KG259)</f>
        <v>5928.767123287671</v>
      </c>
      <c r="KH254" s="22">
        <f t="shared" ref="KH254" si="25289">SUM(KH255:KH259)</f>
        <v>5928.767123287671</v>
      </c>
      <c r="KI254" s="22">
        <f t="shared" ref="KI254" si="25290">SUM(KI255:KI259)</f>
        <v>5928.767123287671</v>
      </c>
      <c r="KJ254" s="22">
        <f t="shared" ref="KJ254" si="25291">SUM(KJ255:KJ259)</f>
        <v>5928.767123287671</v>
      </c>
      <c r="KK254" s="22">
        <f t="shared" ref="KK254" si="25292">SUM(KK255:KK259)</f>
        <v>5928.767123287671</v>
      </c>
      <c r="KL254" s="22">
        <f t="shared" ref="KL254" si="25293">SUM(KL255:KL259)</f>
        <v>5928.767123287671</v>
      </c>
      <c r="KM254" s="22">
        <f t="shared" ref="KM254" si="25294">SUM(KM255:KM259)</f>
        <v>5928.767123287671</v>
      </c>
      <c r="KN254" s="22">
        <f t="shared" ref="KN254" si="25295">SUM(KN255:KN259)</f>
        <v>5928.767123287671</v>
      </c>
      <c r="KO254" s="22">
        <f t="shared" ref="KO254" si="25296">SUM(KO255:KO259)</f>
        <v>5928.767123287671</v>
      </c>
      <c r="KP254" s="22">
        <f t="shared" ref="KP254" si="25297">SUM(KP255:KP259)</f>
        <v>6016.4383561643835</v>
      </c>
      <c r="KQ254" s="22">
        <f t="shared" ref="KQ254" si="25298">SUM(KQ255:KQ259)</f>
        <v>6016.4383561643835</v>
      </c>
      <c r="KR254" s="22">
        <f t="shared" ref="KR254" si="25299">SUM(KR255:KR259)</f>
        <v>6016.4383561643835</v>
      </c>
      <c r="KS254" s="22">
        <f t="shared" ref="KS254" si="25300">SUM(KS255:KS259)</f>
        <v>6016.4383561643835</v>
      </c>
      <c r="KT254" s="22">
        <f t="shared" ref="KT254" si="25301">SUM(KT255:KT259)</f>
        <v>6016.4383561643835</v>
      </c>
      <c r="KU254" s="22">
        <f t="shared" ref="KU254" si="25302">SUM(KU255:KU259)</f>
        <v>6016.4383561643835</v>
      </c>
      <c r="KV254" s="22">
        <f t="shared" ref="KV254" si="25303">SUM(KV255:KV259)</f>
        <v>2400</v>
      </c>
      <c r="KW254" s="22">
        <f t="shared" ref="KW254" si="25304">SUM(KW255:KW259)</f>
        <v>2400</v>
      </c>
      <c r="KX254" s="22">
        <f t="shared" ref="KX254" si="25305">SUM(KX255:KX259)</f>
        <v>6016.4383561643835</v>
      </c>
      <c r="KY254" s="22">
        <f t="shared" ref="KY254" si="25306">SUM(KY255:KY259)</f>
        <v>6016.4383561643835</v>
      </c>
      <c r="KZ254" s="22">
        <f t="shared" ref="KZ254" si="25307">SUM(KZ255:KZ259)</f>
        <v>6016.4383561643835</v>
      </c>
      <c r="LA254" s="22">
        <f t="shared" ref="LA254" si="25308">SUM(LA255:LA259)</f>
        <v>5534.2465753424658</v>
      </c>
      <c r="LB254" s="22">
        <f t="shared" ref="LB254" si="25309">SUM(LB255:LB259)</f>
        <v>6016.4383561643835</v>
      </c>
      <c r="LC254" s="22">
        <f t="shared" ref="LC254" si="25310">SUM(LC255:LC259)</f>
        <v>6016.4383561643835</v>
      </c>
      <c r="LD254" s="22">
        <f t="shared" ref="LD254" si="25311">SUM(LD255:LD259)</f>
        <v>6016.4383561643835</v>
      </c>
      <c r="LE254" s="22">
        <f t="shared" ref="LE254" si="25312">SUM(LE255:LE259)</f>
        <v>6016.4383561643835</v>
      </c>
      <c r="LF254" s="22">
        <f t="shared" ref="LF254" si="25313">SUM(LF255:LF259)</f>
        <v>4098.6301369863013</v>
      </c>
      <c r="LG254" s="22">
        <f t="shared" ref="LG254" si="25314">SUM(LG255:LG259)</f>
        <v>4098.6301369863013</v>
      </c>
      <c r="LH254" s="22">
        <f t="shared" ref="LH254" si="25315">SUM(LH255:LH259)</f>
        <v>4098.6301369863013</v>
      </c>
      <c r="LI254" s="22">
        <f t="shared" ref="LI254" si="25316">SUM(LI255:LI259)</f>
        <v>4098.6301369863013</v>
      </c>
      <c r="LJ254" s="22">
        <f t="shared" ref="LJ254" si="25317">SUM(LJ255:LJ259)</f>
        <v>4098.6301369863013</v>
      </c>
      <c r="LK254" s="22">
        <f t="shared" ref="LK254" si="25318">SUM(LK255:LK259)</f>
        <v>6016.4383561643835</v>
      </c>
      <c r="LL254" s="22">
        <f t="shared" ref="LL254" si="25319">SUM(LL255:LL259)</f>
        <v>6016.4383561643835</v>
      </c>
      <c r="LM254" s="22">
        <f t="shared" ref="LM254" si="25320">SUM(LM255:LM259)</f>
        <v>2400</v>
      </c>
      <c r="LN254" s="22">
        <f t="shared" ref="LN254" si="25321">SUM(LN255:LN259)</f>
        <v>2400</v>
      </c>
      <c r="LO254" s="22">
        <f t="shared" ref="LO254" si="25322">SUM(LO255:LO259)</f>
        <v>7331.5068493150693</v>
      </c>
      <c r="LP254" s="22">
        <f t="shared" ref="LP254" si="25323">SUM(LP255:LP259)</f>
        <v>7331.5068493150693</v>
      </c>
      <c r="LQ254" s="22">
        <f t="shared" ref="LQ254" si="25324">SUM(LQ255:LQ259)</f>
        <v>7331.5068493150693</v>
      </c>
      <c r="LR254" s="22">
        <f t="shared" ref="LR254" si="25325">SUM(LR255:LR259)</f>
        <v>7331.5068493150693</v>
      </c>
      <c r="LS254" s="22">
        <f t="shared" ref="LS254" si="25326">SUM(LS255:LS259)</f>
        <v>7331.5068493150693</v>
      </c>
      <c r="LT254" s="22">
        <f t="shared" ref="LT254" si="25327">SUM(LT255:LT259)</f>
        <v>7331.5068493150693</v>
      </c>
      <c r="LU254" s="22">
        <f t="shared" ref="LU254" si="25328">SUM(LU255:LU259)</f>
        <v>7331.5068493150693</v>
      </c>
      <c r="LV254" s="22">
        <f t="shared" ref="LV254" si="25329">SUM(LV255:LV259)</f>
        <v>6849.3150684931516</v>
      </c>
      <c r="LW254" s="22">
        <f t="shared" ref="LW254" si="25330">SUM(LW255:LW259)</f>
        <v>7506.8493150684944</v>
      </c>
      <c r="LX254" s="22">
        <f t="shared" ref="LX254" si="25331">SUM(LX255:LX259)</f>
        <v>7506.8493150684944</v>
      </c>
      <c r="LY254" s="22">
        <f t="shared" ref="LY254" si="25332">SUM(LY255:LY259)</f>
        <v>7506.8493150684944</v>
      </c>
      <c r="LZ254" s="22">
        <f t="shared" ref="LZ254" si="25333">SUM(LZ255:LZ259)</f>
        <v>7506.8493150684944</v>
      </c>
      <c r="MA254" s="22">
        <f t="shared" ref="MA254" si="25334">SUM(MA255:MA259)</f>
        <v>7506.8493150684944</v>
      </c>
      <c r="MB254" s="22">
        <f t="shared" ref="MB254" si="25335">SUM(MB255:MB259)</f>
        <v>7506.8493150684944</v>
      </c>
      <c r="MC254" s="22">
        <f t="shared" ref="MC254" si="25336">SUM(MC255:MC259)</f>
        <v>7506.8493150684944</v>
      </c>
      <c r="MD254" s="22">
        <f t="shared" ref="MD254" si="25337">SUM(MD255:MD259)</f>
        <v>7506.8493150684944</v>
      </c>
      <c r="ME254" s="22">
        <f t="shared" ref="ME254" si="25338">SUM(ME255:ME259)</f>
        <v>7506.8493150684944</v>
      </c>
      <c r="MF254" s="22">
        <f t="shared" ref="MF254" si="25339">SUM(MF255:MF259)</f>
        <v>7506.8493150684944</v>
      </c>
      <c r="MG254" s="22">
        <f t="shared" ref="MG254" si="25340">SUM(MG255:MG259)</f>
        <v>7506.8493150684944</v>
      </c>
      <c r="MH254" s="22">
        <f t="shared" ref="MH254" si="25341">SUM(MH255:MH259)</f>
        <v>7506.8493150684944</v>
      </c>
      <c r="MI254" s="22">
        <f t="shared" ref="MI254" si="25342">SUM(MI255:MI259)</f>
        <v>7506.8493150684944</v>
      </c>
      <c r="MJ254" s="22">
        <f t="shared" ref="MJ254" si="25343">SUM(MJ255:MJ259)</f>
        <v>5589.0410958904122</v>
      </c>
      <c r="MK254" s="22">
        <f t="shared" ref="MK254" si="25344">SUM(MK255:MK259)</f>
        <v>5589.0410958904122</v>
      </c>
      <c r="ML254" s="22">
        <f t="shared" ref="ML254" si="25345">SUM(ML255:ML259)</f>
        <v>5589.0410958904122</v>
      </c>
      <c r="MM254" s="22">
        <f t="shared" ref="MM254" si="25346">SUM(MM255:MM259)</f>
        <v>5589.0410958904122</v>
      </c>
      <c r="MN254" s="22">
        <f t="shared" ref="MN254" si="25347">SUM(MN255:MN259)</f>
        <v>5589.0410958904122</v>
      </c>
      <c r="MO254" s="22">
        <f t="shared" ref="MO254" si="25348">SUM(MO255:MO259)</f>
        <v>7506.8493150684944</v>
      </c>
      <c r="MP254" s="22">
        <f t="shared" ref="MP254" si="25349">SUM(MP255:MP259)</f>
        <v>7506.8493150684944</v>
      </c>
      <c r="MQ254" s="22">
        <f t="shared" ref="MQ254" si="25350">SUM(MQ255:MQ259)</f>
        <v>8986.3013698630111</v>
      </c>
      <c r="MR254" s="22">
        <f t="shared" ref="MR254" si="25351">SUM(MR255:MR259)</f>
        <v>8986.3013698630111</v>
      </c>
      <c r="MS254" s="22">
        <f t="shared" ref="MS254" si="25352">SUM(MS255:MS259)</f>
        <v>8986.3013698630111</v>
      </c>
      <c r="MT254" s="22">
        <f t="shared" ref="MT254" si="25353">SUM(MT255:MT259)</f>
        <v>8986.3013698630111</v>
      </c>
      <c r="MU254" s="22">
        <f t="shared" ref="MU254" si="25354">SUM(MU255:MU259)</f>
        <v>8986.3013698630111</v>
      </c>
      <c r="MV254" s="22">
        <f t="shared" ref="MV254" si="25355">SUM(MV255:MV259)</f>
        <v>8986.3013698630111</v>
      </c>
      <c r="MW254" s="22">
        <f t="shared" ref="MW254" si="25356">SUM(MW255:MW259)</f>
        <v>8986.3013698630111</v>
      </c>
      <c r="MX254" s="22">
        <f t="shared" ref="MX254" si="25357">SUM(MX255:MX259)</f>
        <v>8986.3013698630111</v>
      </c>
      <c r="MY254" s="22">
        <f t="shared" ref="MY254" si="25358">SUM(MY255:MY259)</f>
        <v>9183.5616438356137</v>
      </c>
      <c r="MZ254" s="22">
        <f t="shared" ref="MZ254" si="25359">SUM(MZ255:MZ259)</f>
        <v>9183.5616438356137</v>
      </c>
      <c r="NA254" s="22">
        <f t="shared" ref="NA254" si="25360">SUM(NA255:NA259)</f>
        <v>9183.5616438356137</v>
      </c>
      <c r="NB254" s="22">
        <f t="shared" ref="NB254" si="25361">SUM(NB255:NB259)</f>
        <v>9183.5616438356137</v>
      </c>
      <c r="NC254" s="22">
        <f t="shared" ref="NC254" si="25362">SUM(NC255:NC259)</f>
        <v>9183.5616438356137</v>
      </c>
      <c r="ND254" s="22">
        <f t="shared" ref="ND254" si="25363">SUM(ND255:ND259)</f>
        <v>9183.5616438356137</v>
      </c>
      <c r="NE254" s="22">
        <f t="shared" ref="NE254" si="25364">SUM(NE255:NE259)</f>
        <v>9183.5616438356137</v>
      </c>
      <c r="NF254" s="22">
        <f t="shared" ref="NF254" si="25365">SUM(NF255:NF259)</f>
        <v>9183.5616438356137</v>
      </c>
      <c r="NG254" s="22">
        <f t="shared" ref="NG254" si="25366">SUM(NG255:NG259)</f>
        <v>9183.5616438356137</v>
      </c>
      <c r="NH254" s="22">
        <f t="shared" ref="NH254" si="25367">SUM(NH255:NH259)</f>
        <v>9183.5616438356137</v>
      </c>
      <c r="NI254" s="22">
        <f t="shared" ref="NI254" si="25368">SUM(NI255:NI259)</f>
        <v>9183.5616438356137</v>
      </c>
      <c r="NJ254" s="22">
        <f t="shared" ref="NJ254" si="25369">SUM(NJ255:NJ259)</f>
        <v>9183.5616438356137</v>
      </c>
      <c r="NK254" s="22">
        <f t="shared" ref="NK254" si="25370">SUM(NK255:NK259)</f>
        <v>9183.5616438356137</v>
      </c>
      <c r="NL254" s="22">
        <f t="shared" ref="NL254" si="25371">SUM(NL255:NL259)</f>
        <v>9183.5616438356137</v>
      </c>
      <c r="NM254" s="22">
        <f t="shared" ref="NM254" si="25372">SUM(NM255:NM259)</f>
        <v>9183.5616438356137</v>
      </c>
      <c r="NN254" s="22">
        <f t="shared" ref="NN254" si="25373">SUM(NN255:NN259)</f>
        <v>9183.5616438356137</v>
      </c>
      <c r="NO254" s="22">
        <f t="shared" ref="NO254" si="25374">SUM(NO255:NO259)</f>
        <v>9183.5616438356137</v>
      </c>
      <c r="NP254" s="22">
        <f t="shared" ref="NP254" si="25375">SUM(NP255:NP259)</f>
        <v>9183.5616438356137</v>
      </c>
      <c r="NQ254" s="22">
        <f t="shared" ref="NQ254" si="25376">SUM(NQ255:NQ259)</f>
        <v>11293.150684931505</v>
      </c>
      <c r="NR254" s="22">
        <f t="shared" ref="NR254" si="25377">SUM(NR255:NR259)</f>
        <v>11293.150684931505</v>
      </c>
      <c r="NS254" s="22">
        <f t="shared" ref="NS254" si="25378">SUM(NS255:NS259)</f>
        <v>11293.150684931505</v>
      </c>
      <c r="NT254" s="22">
        <f t="shared" ref="NT254" si="25379">SUM(NT255:NT259)</f>
        <v>11293.150684931505</v>
      </c>
      <c r="NU254" s="22">
        <f t="shared" ref="NU254" si="25380">SUM(NU255:NU259)</f>
        <v>11293.150684931505</v>
      </c>
      <c r="NV254" s="22">
        <f t="shared" ref="NV254" si="25381">SUM(NV255:NV259)</f>
        <v>10800</v>
      </c>
      <c r="NW254" s="22">
        <f t="shared" ref="NW254" si="25382">SUM(NW255:NW259)</f>
        <v>10800</v>
      </c>
      <c r="NX254" s="22">
        <f t="shared" ref="NX254" si="25383">SUM(NX255:NX259)</f>
        <v>10800</v>
      </c>
      <c r="NY254" s="22">
        <f t="shared" ref="NY254" si="25384">SUM(NY255:NY259)</f>
        <v>10800</v>
      </c>
      <c r="NZ254" s="22">
        <f t="shared" ref="NZ254" si="25385">SUM(NZ255:NZ259)</f>
        <v>10800</v>
      </c>
      <c r="OA254" s="22">
        <f t="shared" ref="OA254" si="25386">SUM(OA255:OA259)</f>
        <v>10800</v>
      </c>
      <c r="OB254" s="22">
        <f t="shared" ref="OB254" si="25387">SUM(OB255:OB259)</f>
        <v>10800</v>
      </c>
      <c r="OC254" s="22">
        <f t="shared" ref="OC254" si="25388">SUM(OC255:OC259)</f>
        <v>10800</v>
      </c>
      <c r="OD254" s="22">
        <f t="shared" ref="OD254" si="25389">SUM(OD255:OD259)</f>
        <v>10734.246575342466</v>
      </c>
      <c r="OE254" s="22">
        <f t="shared" ref="OE254" si="25390">SUM(OE255:OE259)</f>
        <v>10734.246575342466</v>
      </c>
      <c r="OF254" s="22">
        <f t="shared" ref="OF254" si="25391">SUM(OF255:OF259)</f>
        <v>10734.246575342466</v>
      </c>
      <c r="OG254" s="22">
        <f t="shared" ref="OG254" si="25392">SUM(OG255:OG259)</f>
        <v>10734.246575342466</v>
      </c>
      <c r="OH254" s="22">
        <f t="shared" ref="OH254" si="25393">SUM(OH255:OH259)</f>
        <v>10734.246575342466</v>
      </c>
      <c r="OI254" s="22">
        <f t="shared" ref="OI254" si="25394">SUM(OI255:OI259)</f>
        <v>10734.246575342466</v>
      </c>
      <c r="OJ254" s="22">
        <f t="shared" ref="OJ254" si="25395">SUM(OJ255:OJ259)</f>
        <v>10734.246575342466</v>
      </c>
      <c r="OK254" s="22">
        <f t="shared" ref="OK254" si="25396">SUM(OK255:OK259)</f>
        <v>10734.246575342466</v>
      </c>
      <c r="OL254" s="22">
        <f t="shared" ref="OL254" si="25397">SUM(OL255:OL259)</f>
        <v>10734.246575342466</v>
      </c>
      <c r="OM254" s="22">
        <f t="shared" ref="OM254" si="25398">SUM(OM255:OM259)</f>
        <v>10734.246575342466</v>
      </c>
      <c r="ON254" s="22">
        <f t="shared" ref="ON254" si="25399">SUM(ON255:ON259)</f>
        <v>10734.246575342466</v>
      </c>
      <c r="OO254" s="22">
        <f t="shared" ref="OO254" si="25400">SUM(OO255:OO259)</f>
        <v>10734.246575342466</v>
      </c>
      <c r="OP254" s="22">
        <f t="shared" ref="OP254" si="25401">SUM(OP255:OP259)</f>
        <v>10734.246575342466</v>
      </c>
      <c r="OQ254" s="22">
        <f t="shared" ref="OQ254" si="25402">SUM(OQ255:OQ259)</f>
        <v>10734.246575342466</v>
      </c>
      <c r="OR254" s="22">
        <f t="shared" ref="OR254" si="25403">SUM(OR255:OR259)</f>
        <v>10734.246575342466</v>
      </c>
      <c r="OS254" s="22">
        <f t="shared" ref="OS254" si="25404">SUM(OS255:OS259)</f>
        <v>10734.246575342466</v>
      </c>
      <c r="OT254" s="22">
        <f t="shared" ref="OT254" si="25405">SUM(OT255:OT259)</f>
        <v>10734.246575342466</v>
      </c>
      <c r="OU254" s="22">
        <f t="shared" ref="OU254" si="25406">SUM(OU255:OU259)</f>
        <v>10734.246575342466</v>
      </c>
      <c r="OV254" s="22">
        <f t="shared" ref="OV254" si="25407">SUM(OV255:OV259)</f>
        <v>11309.589041095889</v>
      </c>
      <c r="OW254" s="22">
        <f t="shared" ref="OW254" si="25408">SUM(OW255:OW259)</f>
        <v>11309.589041095889</v>
      </c>
      <c r="OX254" s="22">
        <f t="shared" ref="OX254" si="25409">SUM(OX255:OX259)</f>
        <v>11309.589041095889</v>
      </c>
      <c r="OY254" s="22">
        <f t="shared" ref="OY254" si="25410">SUM(OY255:OY259)</f>
        <v>11309.589041095889</v>
      </c>
      <c r="OZ254" s="22">
        <f t="shared" ref="OZ254" si="25411">SUM(OZ255:OZ259)</f>
        <v>9994.5205479452052</v>
      </c>
      <c r="PA254" s="22">
        <f t="shared" ref="PA254" si="25412">SUM(PA255:PA259)</f>
        <v>9994.5205479452052</v>
      </c>
      <c r="PB254" s="22">
        <f t="shared" ref="PB254" si="25413">SUM(PB255:PB259)</f>
        <v>9994.5205479452052</v>
      </c>
      <c r="PC254" s="22">
        <f t="shared" ref="PC254" si="25414">SUM(PC255:PC259)</f>
        <v>9994.5205479452052</v>
      </c>
      <c r="PD254" s="22">
        <f t="shared" ref="PD254" si="25415">SUM(PD255:PD259)</f>
        <v>9994.5205479452052</v>
      </c>
      <c r="PE254" s="22">
        <f t="shared" ref="PE254" si="25416">SUM(PE255:PE259)</f>
        <v>9994.5205479452052</v>
      </c>
      <c r="PF254" s="22">
        <f t="shared" ref="PF254" si="25417">SUM(PF255:PF259)</f>
        <v>9994.5205479452052</v>
      </c>
      <c r="PG254" s="22">
        <f t="shared" ref="PG254" si="25418">SUM(PG255:PG259)</f>
        <v>9994.5205479452052</v>
      </c>
      <c r="PH254" s="22">
        <f t="shared" ref="PH254" si="25419">SUM(PH255:PH259)</f>
        <v>9819.1780821917819</v>
      </c>
      <c r="PI254" s="22">
        <f t="shared" ref="PI254" si="25420">SUM(PI255:PI259)</f>
        <v>9819.1780821917819</v>
      </c>
      <c r="PJ254" s="22">
        <f t="shared" ref="PJ254" si="25421">SUM(PJ255:PJ259)</f>
        <v>9819.1780821917819</v>
      </c>
      <c r="PK254" s="22">
        <f t="shared" ref="PK254" si="25422">SUM(PK255:PK259)</f>
        <v>9819.1780821917819</v>
      </c>
      <c r="PL254" s="22">
        <f t="shared" ref="PL254" si="25423">SUM(PL255:PL259)</f>
        <v>9819.1780821917819</v>
      </c>
      <c r="PM254" s="22">
        <f t="shared" ref="PM254" si="25424">SUM(PM255:PM259)</f>
        <v>9819.1780821917819</v>
      </c>
      <c r="PN254" s="22">
        <f t="shared" ref="PN254" si="25425">SUM(PN255:PN259)</f>
        <v>9819.1780821917819</v>
      </c>
      <c r="PO254" s="22">
        <f t="shared" ref="PO254" si="25426">SUM(PO255:PO259)</f>
        <v>9819.1780821917819</v>
      </c>
      <c r="PP254" s="22">
        <f t="shared" ref="PP254" si="25427">SUM(PP255:PP259)</f>
        <v>9819.1780821917819</v>
      </c>
      <c r="PQ254" s="22">
        <f t="shared" ref="PQ254" si="25428">SUM(PQ255:PQ259)</f>
        <v>9819.1780821917819</v>
      </c>
      <c r="PR254" s="22">
        <f t="shared" ref="PR254" si="25429">SUM(PR255:PR259)</f>
        <v>9819.1780821917819</v>
      </c>
      <c r="PS254" s="22">
        <f t="shared" ref="PS254" si="25430">SUM(PS255:PS259)</f>
        <v>9819.1780821917819</v>
      </c>
      <c r="PT254" s="22">
        <f t="shared" ref="PT254" si="25431">SUM(PT255:PT259)</f>
        <v>9819.1780821917819</v>
      </c>
      <c r="PU254" s="22">
        <f t="shared" ref="PU254" si="25432">SUM(PU255:PU259)</f>
        <v>9819.1780821917819</v>
      </c>
      <c r="PV254" s="22">
        <f t="shared" ref="PV254" si="25433">SUM(PV255:PV259)</f>
        <v>9819.1780821917819</v>
      </c>
      <c r="PW254" s="22">
        <f t="shared" ref="PW254" si="25434">SUM(PW255:PW259)</f>
        <v>9819.1780821917819</v>
      </c>
      <c r="PX254" s="22">
        <f t="shared" ref="PX254" si="25435">SUM(PX255:PX259)</f>
        <v>9819.1780821917819</v>
      </c>
      <c r="PY254" s="22">
        <f t="shared" ref="PY254" si="25436">SUM(PY255:PY259)</f>
        <v>9819.1780821917819</v>
      </c>
      <c r="PZ254" s="22">
        <f t="shared" ref="PZ254" si="25437">SUM(PZ255:PZ259)</f>
        <v>9052.0547945205508</v>
      </c>
      <c r="QA254" s="22">
        <f t="shared" ref="QA254" si="25438">SUM(QA255:QA259)</f>
        <v>9052.0547945205508</v>
      </c>
      <c r="QB254" s="22">
        <f t="shared" ref="QB254" si="25439">SUM(QB255:QB259)</f>
        <v>9052.0547945205508</v>
      </c>
      <c r="QC254" s="22">
        <f t="shared" ref="QC254" si="25440">SUM(QC255:QC259)</f>
        <v>9052.0547945205508</v>
      </c>
      <c r="QD254" s="22">
        <f t="shared" ref="QD254" si="25441">SUM(QD255:QD259)</f>
        <v>9052.0547945205508</v>
      </c>
      <c r="QE254" s="22">
        <f t="shared" ref="QE254" si="25442">SUM(QE255:QE259)</f>
        <v>9446.575342465756</v>
      </c>
      <c r="QF254" s="22">
        <f t="shared" ref="QF254" si="25443">SUM(QF255:QF259)</f>
        <v>9446.575342465756</v>
      </c>
      <c r="QG254" s="22">
        <f t="shared" ref="QG254" si="25444">SUM(QG255:QG259)</f>
        <v>9446.575342465756</v>
      </c>
      <c r="QH254" s="22">
        <f t="shared" ref="QH254" si="25445">SUM(QH255:QH259)</f>
        <v>9446.575342465756</v>
      </c>
      <c r="QI254" s="22">
        <f t="shared" ref="QI254" si="25446">SUM(QI255:QI259)</f>
        <v>9446.575342465756</v>
      </c>
      <c r="QJ254" s="22">
        <f t="shared" ref="QJ254" si="25447">SUM(QJ255:QJ259)</f>
        <v>9446.575342465756</v>
      </c>
      <c r="QK254" s="22">
        <f t="shared" ref="QK254" si="25448">SUM(QK255:QK259)</f>
        <v>9446.575342465756</v>
      </c>
      <c r="QL254" s="22">
        <f t="shared" ref="QL254" si="25449">SUM(QL255:QL259)</f>
        <v>9446.575342465756</v>
      </c>
      <c r="QM254" s="22">
        <f t="shared" ref="QM254" si="25450">SUM(QM255:QM259)</f>
        <v>9499.1780821917837</v>
      </c>
      <c r="QN254" s="22">
        <f t="shared" ref="QN254" si="25451">SUM(QN255:QN259)</f>
        <v>9499.1780821917837</v>
      </c>
      <c r="QO254" s="22">
        <f t="shared" ref="QO254" si="25452">SUM(QO255:QO259)</f>
        <v>9499.1780821917837</v>
      </c>
      <c r="QP254" s="22">
        <f t="shared" ref="QP254" si="25453">SUM(QP255:QP259)</f>
        <v>9499.1780821917837</v>
      </c>
      <c r="QQ254" s="22">
        <f t="shared" ref="QQ254" si="25454">SUM(QQ255:QQ259)</f>
        <v>9499.1780821917837</v>
      </c>
      <c r="QR254" s="22">
        <f t="shared" ref="QR254" si="25455">SUM(QR255:QR259)</f>
        <v>9499.1780821917837</v>
      </c>
      <c r="QS254" s="22">
        <f t="shared" ref="QS254" si="25456">SUM(QS255:QS259)</f>
        <v>9499.1780821917837</v>
      </c>
      <c r="QT254" s="22">
        <f t="shared" ref="QT254" si="25457">SUM(QT255:QT259)</f>
        <v>9499.1780821917837</v>
      </c>
      <c r="QU254" s="22">
        <f t="shared" ref="QU254" si="25458">SUM(QU255:QU259)</f>
        <v>9499.1780821917837</v>
      </c>
      <c r="QV254" s="22">
        <f t="shared" ref="QV254" si="25459">SUM(QV255:QV259)</f>
        <v>9499.1780821917837</v>
      </c>
      <c r="QW254" s="22">
        <f t="shared" ref="QW254" si="25460">SUM(QW255:QW259)</f>
        <v>9499.1780821917837</v>
      </c>
      <c r="QX254" s="22">
        <f t="shared" ref="QX254" si="25461">SUM(QX255:QX259)</f>
        <v>9499.1780821917837</v>
      </c>
      <c r="QY254" s="22">
        <f t="shared" ref="QY254" si="25462">SUM(QY255:QY259)</f>
        <v>9499.1780821917837</v>
      </c>
      <c r="QZ254" s="22">
        <f t="shared" ref="QZ254" si="25463">SUM(QZ255:QZ259)</f>
        <v>9499.1780821917837</v>
      </c>
      <c r="RA254" s="22">
        <f t="shared" ref="RA254" si="25464">SUM(RA255:RA259)</f>
        <v>9499.1780821917837</v>
      </c>
      <c r="RB254" s="22">
        <f t="shared" ref="RB254" si="25465">SUM(RB255:RB259)</f>
        <v>9499.1780821917837</v>
      </c>
      <c r="RC254" s="22">
        <f t="shared" ref="RC254" si="25466">SUM(RC255:RC259)</f>
        <v>9499.1780821917837</v>
      </c>
      <c r="RD254" s="22">
        <f t="shared" ref="RD254" si="25467">SUM(RD255:RD259)</f>
        <v>9499.1780821917837</v>
      </c>
      <c r="RE254" s="22">
        <f t="shared" ref="RE254" si="25468">SUM(RE255:RE259)</f>
        <v>9499.1780821917837</v>
      </c>
      <c r="RF254" s="22">
        <f t="shared" ref="RF254" si="25469">SUM(RF255:RF259)</f>
        <v>9499.1780821917837</v>
      </c>
      <c r="RG254" s="22">
        <f t="shared" ref="RG254" si="25470">SUM(RG255:RG259)</f>
        <v>9499.1780821917837</v>
      </c>
      <c r="RH254" s="22">
        <f t="shared" ref="RH254" si="25471">SUM(RH255:RH259)</f>
        <v>9499.1780821917837</v>
      </c>
      <c r="RI254" s="22">
        <f t="shared" ref="RI254" si="25472">SUM(RI255:RI259)</f>
        <v>9893.6986301369889</v>
      </c>
      <c r="RJ254" s="22">
        <f t="shared" ref="RJ254" si="25473">SUM(RJ255:RJ259)</f>
        <v>9893.6986301369889</v>
      </c>
      <c r="RK254" s="22">
        <f t="shared" ref="RK254" si="25474">SUM(RK255:RK259)</f>
        <v>9893.6986301369889</v>
      </c>
      <c r="RL254" s="22">
        <f t="shared" ref="RL254" si="25475">SUM(RL255:RL259)</f>
        <v>9893.6986301369889</v>
      </c>
      <c r="RM254" s="22">
        <f t="shared" ref="RM254" si="25476">SUM(RM255:RM259)</f>
        <v>9893.6986301369889</v>
      </c>
      <c r="RN254" s="22">
        <f t="shared" ref="RN254" si="25477">SUM(RN255:RN259)</f>
        <v>9893.6986301369889</v>
      </c>
      <c r="RO254" s="22">
        <f t="shared" ref="RO254" si="25478">SUM(RO255:RO259)</f>
        <v>9893.6986301369889</v>
      </c>
      <c r="RP254" s="22">
        <f t="shared" ref="RP254" si="25479">SUM(RP255:RP259)</f>
        <v>9893.6986301369889</v>
      </c>
      <c r="RQ254" s="22">
        <f t="shared" ref="RQ254" si="25480">SUM(RQ255:RQ259)</f>
        <v>9946.3013698630148</v>
      </c>
      <c r="RR254" s="22">
        <f t="shared" ref="RR254" si="25481">SUM(RR255:RR259)</f>
        <v>9946.3013698630148</v>
      </c>
      <c r="RS254" s="22">
        <f t="shared" ref="RS254" si="25482">SUM(RS255:RS259)</f>
        <v>9946.3013698630148</v>
      </c>
      <c r="RT254" s="22">
        <f t="shared" ref="RT254" si="25483">SUM(RT255:RT259)</f>
        <v>9946.3013698630148</v>
      </c>
      <c r="RU254" s="22">
        <f t="shared" ref="RU254" si="25484">SUM(RU255:RU259)</f>
        <v>9946.3013698630148</v>
      </c>
      <c r="RV254" s="22">
        <f t="shared" ref="RV254" si="25485">SUM(RV255:RV259)</f>
        <v>9946.3013698630148</v>
      </c>
      <c r="RW254" s="22">
        <f t="shared" ref="RW254" si="25486">SUM(RW255:RW259)</f>
        <v>9946.3013698630148</v>
      </c>
      <c r="RX254" s="22">
        <f t="shared" ref="RX254" si="25487">SUM(RX255:RX259)</f>
        <v>9946.3013698630148</v>
      </c>
      <c r="RY254" s="22">
        <f t="shared" ref="RY254" si="25488">SUM(RY255:RY259)</f>
        <v>9946.3013698630148</v>
      </c>
      <c r="RZ254" s="22">
        <f t="shared" ref="RZ254" si="25489">SUM(RZ255:RZ259)</f>
        <v>9946.3013698630148</v>
      </c>
      <c r="SA254" s="22">
        <f t="shared" ref="SA254" si="25490">SUM(SA255:SA259)</f>
        <v>9946.3013698630148</v>
      </c>
      <c r="SB254" s="22">
        <f t="shared" ref="SB254" si="25491">SUM(SB255:SB259)</f>
        <v>9946.3013698630148</v>
      </c>
      <c r="SC254" s="22">
        <f t="shared" ref="SC254" si="25492">SUM(SC255:SC259)</f>
        <v>9946.3013698630148</v>
      </c>
      <c r="SD254" s="22">
        <f t="shared" ref="SD254" si="25493">SUM(SD255:SD259)</f>
        <v>9946.3013698630148</v>
      </c>
      <c r="SE254" s="22">
        <f t="shared" ref="SE254" si="25494">SUM(SE255:SE259)</f>
        <v>9946.3013698630148</v>
      </c>
      <c r="SF254" s="22">
        <f t="shared" ref="SF254" si="25495">SUM(SF255:SF259)</f>
        <v>9946.3013698630148</v>
      </c>
      <c r="SG254" s="22">
        <f t="shared" ref="SG254" si="25496">SUM(SG255:SG259)</f>
        <v>9946.3013698630148</v>
      </c>
      <c r="SH254" s="22">
        <f t="shared" ref="SH254" si="25497">SUM(SH255:SH259)</f>
        <v>9946.3013698630148</v>
      </c>
      <c r="SI254" s="22">
        <f t="shared" ref="SI254" si="25498">SUM(SI255:SI259)</f>
        <v>9946.3013698630166</v>
      </c>
      <c r="SJ254" s="22">
        <f t="shared" ref="SJ254" si="25499">SUM(SJ255:SJ259)</f>
        <v>9946.3013698630166</v>
      </c>
      <c r="SK254" s="22">
        <f t="shared" ref="SK254" si="25500">SUM(SK255:SK259)</f>
        <v>9946.3013698630166</v>
      </c>
      <c r="SL254" s="22">
        <f t="shared" ref="SL254" si="25501">SUM(SL255:SL259)</f>
        <v>9946.3013698630166</v>
      </c>
      <c r="SM254" s="22">
        <f t="shared" ref="SM254" si="25502">SUM(SM255:SM259)</f>
        <v>9946.3013698630166</v>
      </c>
      <c r="SN254" s="22">
        <f t="shared" ref="SN254" si="25503">SUM(SN255:SN259)</f>
        <v>9683.287671232878</v>
      </c>
      <c r="SO254" s="22">
        <f t="shared" ref="SO254" si="25504">SUM(SO255:SO259)</f>
        <v>9683.287671232878</v>
      </c>
      <c r="SP254" s="22">
        <f t="shared" ref="SP254" si="25505">SUM(SP255:SP259)</f>
        <v>9683.287671232878</v>
      </c>
      <c r="SQ254" s="22">
        <f t="shared" ref="SQ254" si="25506">SUM(SQ255:SQ259)</f>
        <v>9683.287671232878</v>
      </c>
      <c r="SR254" s="22">
        <f t="shared" ref="SR254" si="25507">SUM(SR255:SR259)</f>
        <v>9683.287671232878</v>
      </c>
      <c r="SS254" s="22">
        <f t="shared" ref="SS254" si="25508">SUM(SS255:SS259)</f>
        <v>9683.287671232878</v>
      </c>
      <c r="ST254" s="22">
        <f t="shared" ref="ST254" si="25509">SUM(ST255:ST259)</f>
        <v>9683.287671232878</v>
      </c>
      <c r="SU254" s="22">
        <f t="shared" ref="SU254" si="25510">SUM(SU255:SU259)</f>
        <v>9683.287671232878</v>
      </c>
      <c r="SV254" s="22">
        <f t="shared" ref="SV254" si="25511">SUM(SV255:SV259)</f>
        <v>9648.219178082194</v>
      </c>
      <c r="SW254" s="22">
        <f t="shared" ref="SW254" si="25512">SUM(SW255:SW259)</f>
        <v>9648.219178082194</v>
      </c>
      <c r="SX254" s="22">
        <f t="shared" ref="SX254" si="25513">SUM(SX255:SX259)</f>
        <v>9648.219178082194</v>
      </c>
      <c r="SY254" s="22">
        <f t="shared" ref="SY254" si="25514">SUM(SY255:SY259)</f>
        <v>9648.219178082194</v>
      </c>
      <c r="SZ254" s="22">
        <f t="shared" ref="SZ254" si="25515">SUM(SZ255:SZ259)</f>
        <v>9648.219178082194</v>
      </c>
      <c r="TA254" s="22">
        <f t="shared" ref="TA254" si="25516">SUM(TA255:TA259)</f>
        <v>9648.219178082194</v>
      </c>
      <c r="TB254" s="22">
        <f t="shared" ref="TB254" si="25517">SUM(TB255:TB259)</f>
        <v>9648.219178082194</v>
      </c>
      <c r="TC254" s="22">
        <f t="shared" ref="TC254" si="25518">SUM(TC255:TC259)</f>
        <v>9648.219178082194</v>
      </c>
      <c r="TD254" s="22">
        <f t="shared" ref="TD254" si="25519">SUM(TD255:TD259)</f>
        <v>9648.219178082194</v>
      </c>
      <c r="TE254" s="22">
        <f t="shared" ref="TE254" si="25520">SUM(TE255:TE259)</f>
        <v>9648.219178082194</v>
      </c>
      <c r="TF254" s="22">
        <f t="shared" ref="TF254" si="25521">SUM(TF255:TF259)</f>
        <v>9648.219178082194</v>
      </c>
      <c r="TG254" s="22">
        <f t="shared" ref="TG254" si="25522">SUM(TG255:TG259)</f>
        <v>9648.219178082194</v>
      </c>
      <c r="TH254" s="22">
        <f t="shared" ref="TH254" si="25523">SUM(TH255:TH259)</f>
        <v>9648.219178082194</v>
      </c>
      <c r="TI254" s="22">
        <f t="shared" ref="TI254" si="25524">SUM(TI255:TI259)</f>
        <v>9648.219178082194</v>
      </c>
      <c r="TJ254" s="22">
        <f t="shared" ref="TJ254" si="25525">SUM(TJ255:TJ259)</f>
        <v>9648.219178082194</v>
      </c>
      <c r="TK254" s="22">
        <f t="shared" ref="TK254" si="25526">SUM(TK255:TK259)</f>
        <v>9648.219178082194</v>
      </c>
      <c r="TL254" s="22">
        <f t="shared" ref="TL254" si="25527">SUM(TL255:TL259)</f>
        <v>9648.219178082194</v>
      </c>
      <c r="TM254" s="22">
        <f t="shared" ref="TM254" si="25528">SUM(TM255:TM259)</f>
        <v>9648.219178082194</v>
      </c>
      <c r="TN254" s="22">
        <f t="shared" ref="TN254" si="25529">SUM(TN255:TN259)</f>
        <v>10415.342465753425</v>
      </c>
      <c r="TO254" s="22">
        <f t="shared" ref="TO254" si="25530">SUM(TO255:TO259)</f>
        <v>10415.342465753425</v>
      </c>
      <c r="TP254" s="22">
        <f t="shared" ref="TP254" si="25531">SUM(TP255:TP259)</f>
        <v>10415.342465753425</v>
      </c>
      <c r="TQ254" s="22">
        <f t="shared" ref="TQ254" si="25532">SUM(TQ255:TQ259)</f>
        <v>10415.342465753425</v>
      </c>
      <c r="TR254" s="22">
        <f t="shared" ref="TR254" si="25533">SUM(TR255:TR259)</f>
        <v>10415.342465753425</v>
      </c>
      <c r="TS254" s="22">
        <f t="shared" ref="TS254" si="25534">SUM(TS255:TS259)</f>
        <v>13275.616438356166</v>
      </c>
      <c r="TT254" s="22">
        <f t="shared" ref="TT254" si="25535">SUM(TT255:TT259)</f>
        <v>13275.616438356166</v>
      </c>
      <c r="TU254" s="22">
        <f t="shared" ref="TU254" si="25536">SUM(TU255:TU259)</f>
        <v>13275.616438356166</v>
      </c>
      <c r="TV254" s="22">
        <f t="shared" ref="TV254" si="25537">SUM(TV255:TV259)</f>
        <v>13275.616438356166</v>
      </c>
      <c r="TW254" s="22">
        <f t="shared" ref="TW254" si="25538">SUM(TW255:TW259)</f>
        <v>13275.616438356166</v>
      </c>
      <c r="TX254" s="22">
        <f t="shared" ref="TX254" si="25539">SUM(TX255:TX259)</f>
        <v>13275.616438356166</v>
      </c>
      <c r="TY254" s="22">
        <f t="shared" ref="TY254" si="25540">SUM(TY255:TY259)</f>
        <v>13275.616438356166</v>
      </c>
      <c r="TZ254" s="22">
        <f t="shared" ref="TZ254" si="25541">SUM(TZ255:TZ259)</f>
        <v>13275.616438356166</v>
      </c>
      <c r="UA254" s="22">
        <f t="shared" ref="UA254" si="25542">SUM(UA255:UA259)</f>
        <v>13656.986301369865</v>
      </c>
      <c r="UB254" s="22">
        <f t="shared" ref="UB254" si="25543">SUM(UB255:UB259)</f>
        <v>13656.986301369865</v>
      </c>
      <c r="UC254" s="22">
        <f t="shared" ref="UC254" si="25544">SUM(UC255:UC259)</f>
        <v>13656.986301369865</v>
      </c>
      <c r="UD254" s="22">
        <f t="shared" ref="UD254" si="25545">SUM(UD255:UD259)</f>
        <v>13656.986301369865</v>
      </c>
      <c r="UE254" s="22">
        <f t="shared" ref="UE254" si="25546">SUM(UE255:UE259)</f>
        <v>13656.986301369865</v>
      </c>
      <c r="UF254" s="22">
        <f t="shared" ref="UF254" si="25547">SUM(UF255:UF259)</f>
        <v>13656.986301369865</v>
      </c>
      <c r="UG254" s="22">
        <f t="shared" ref="UG254" si="25548">SUM(UG255:UG259)</f>
        <v>13656.986301369865</v>
      </c>
      <c r="UH254" s="22">
        <f t="shared" ref="UH254" si="25549">SUM(UH255:UH259)</f>
        <v>13656.986301369865</v>
      </c>
      <c r="UI254" s="22">
        <f t="shared" ref="UI254" si="25550">SUM(UI255:UI259)</f>
        <v>13656.986301369865</v>
      </c>
      <c r="UJ254" s="22">
        <f t="shared" ref="UJ254" si="25551">SUM(UJ255:UJ259)</f>
        <v>13656.986301369865</v>
      </c>
      <c r="UK254" s="22">
        <f t="shared" ref="UK254" si="25552">SUM(UK255:UK259)</f>
        <v>13656.986301369865</v>
      </c>
      <c r="UL254" s="22">
        <f t="shared" ref="UL254" si="25553">SUM(UL255:UL259)</f>
        <v>13656.986301369865</v>
      </c>
      <c r="UM254" s="22">
        <f t="shared" ref="UM254" si="25554">SUM(UM255:UM259)</f>
        <v>13656.986301369865</v>
      </c>
      <c r="UN254" s="22">
        <f t="shared" ref="UN254" si="25555">SUM(UN255:UN259)</f>
        <v>13656.986301369865</v>
      </c>
      <c r="UO254" s="22">
        <f t="shared" ref="UO254" si="25556">SUM(UO255:UO259)</f>
        <v>13656.986301369865</v>
      </c>
      <c r="UP254" s="22">
        <f t="shared" ref="UP254" si="25557">SUM(UP255:UP259)</f>
        <v>13656.986301369865</v>
      </c>
      <c r="UQ254" s="22">
        <f t="shared" ref="UQ254" si="25558">SUM(UQ255:UQ259)</f>
        <v>13656.986301369865</v>
      </c>
      <c r="UR254" s="22">
        <f t="shared" ref="UR254" si="25559">SUM(UR255:UR259)</f>
        <v>13656.986301369865</v>
      </c>
      <c r="US254" s="22">
        <f t="shared" ref="US254" si="25560">SUM(US255:US259)</f>
        <v>16303.561643835619</v>
      </c>
      <c r="UT254" s="22">
        <f t="shared" ref="UT254" si="25561">SUM(UT255:UT259)</f>
        <v>16303.561643835619</v>
      </c>
      <c r="UU254" s="22">
        <f t="shared" ref="UU254" si="25562">SUM(UU255:UU259)</f>
        <v>16303.561643835619</v>
      </c>
      <c r="UV254" s="22">
        <f t="shared" ref="UV254" si="25563">SUM(UV255:UV259)</f>
        <v>16303.561643835619</v>
      </c>
      <c r="UW254" s="22">
        <f t="shared" ref="UW254" si="25564">SUM(UW255:UW259)</f>
        <v>19558.35616438356</v>
      </c>
      <c r="UX254" s="22">
        <f t="shared" ref="UX254" si="25565">SUM(UX255:UX259)</f>
        <v>19558.35616438356</v>
      </c>
      <c r="UY254" s="22">
        <f t="shared" ref="UY254" si="25566">SUM(UY255:UY259)</f>
        <v>19558.35616438356</v>
      </c>
      <c r="UZ254" s="22">
        <f t="shared" ref="UZ254" si="25567">SUM(UZ255:UZ259)</f>
        <v>19558.35616438356</v>
      </c>
      <c r="VA254" s="22">
        <f t="shared" ref="VA254" si="25568">SUM(VA255:VA259)</f>
        <v>19558.35616438356</v>
      </c>
      <c r="VB254" s="22">
        <f t="shared" ref="VB254" si="25569">SUM(VB255:VB259)</f>
        <v>19558.35616438356</v>
      </c>
      <c r="VC254" s="22">
        <f t="shared" ref="VC254" si="25570">SUM(VC255:VC259)</f>
        <v>19558.35616438356</v>
      </c>
      <c r="VD254" s="22">
        <f t="shared" ref="VD254" si="25571">SUM(VD255:VD259)</f>
        <v>19558.35616438356</v>
      </c>
      <c r="VE254" s="22">
        <f t="shared" ref="VE254" si="25572">SUM(VE255:VE259)</f>
        <v>19992.328767123287</v>
      </c>
      <c r="VF254" s="22">
        <f t="shared" ref="VF254" si="25573">SUM(VF255:VF259)</f>
        <v>19992.328767123287</v>
      </c>
      <c r="VG254" s="22">
        <f t="shared" ref="VG254" si="25574">SUM(VG255:VG259)</f>
        <v>19992.328767123287</v>
      </c>
      <c r="VH254" s="22">
        <f t="shared" ref="VH254" si="25575">SUM(VH255:VH259)</f>
        <v>19992.328767123287</v>
      </c>
      <c r="VI254" s="22">
        <f t="shared" ref="VI254" si="25576">SUM(VI255:VI259)</f>
        <v>19992.328767123287</v>
      </c>
      <c r="VJ254" s="22">
        <f t="shared" ref="VJ254" si="25577">SUM(VJ255:VJ259)</f>
        <v>19992.328767123287</v>
      </c>
      <c r="VK254" s="22">
        <f t="shared" ref="VK254" si="25578">SUM(VK255:VK259)</f>
        <v>19992.328767123287</v>
      </c>
      <c r="VL254" s="22">
        <f t="shared" ref="VL254" si="25579">SUM(VL255:VL259)</f>
        <v>19992.328767123287</v>
      </c>
      <c r="VM254" s="22">
        <f t="shared" ref="VM254" si="25580">SUM(VM255:VM259)</f>
        <v>19992.328767123287</v>
      </c>
      <c r="VN254" s="22">
        <f t="shared" ref="VN254" si="25581">SUM(VN255:VN259)</f>
        <v>19992.328767123287</v>
      </c>
      <c r="VO254" s="22">
        <f t="shared" ref="VO254" si="25582">SUM(VO255:VO259)</f>
        <v>19992.328767123287</v>
      </c>
      <c r="VP254" s="22">
        <f t="shared" ref="VP254" si="25583">SUM(VP255:VP259)</f>
        <v>19992.328767123287</v>
      </c>
      <c r="VQ254" s="22">
        <f t="shared" ref="VQ254" si="25584">SUM(VQ255:VQ259)</f>
        <v>19992.328767123287</v>
      </c>
      <c r="VR254" s="22">
        <f t="shared" ref="VR254" si="25585">SUM(VR255:VR259)</f>
        <v>19992.328767123287</v>
      </c>
      <c r="VS254" s="22">
        <f t="shared" ref="VS254" si="25586">SUM(VS255:VS259)</f>
        <v>19992.328767123287</v>
      </c>
      <c r="VT254" s="22">
        <f t="shared" ref="VT254" si="25587">SUM(VT255:VT259)</f>
        <v>19992.328767123287</v>
      </c>
      <c r="VU254" s="22">
        <f t="shared" ref="VU254" si="25588">SUM(VU255:VU259)</f>
        <v>19992.328767123287</v>
      </c>
      <c r="VV254" s="22">
        <f t="shared" ref="VV254" si="25589">SUM(VV255:VV259)</f>
        <v>19992.328767123287</v>
      </c>
      <c r="VW254" s="22">
        <f t="shared" ref="VW254" si="25590">SUM(VW255:VW259)</f>
        <v>20337.534246575342</v>
      </c>
      <c r="VX254" s="22">
        <f t="shared" ref="VX254" si="25591">SUM(VX255:VX259)</f>
        <v>20337.534246575342</v>
      </c>
      <c r="VY254" s="22">
        <f t="shared" ref="VY254" si="25592">SUM(VY255:VY259)</f>
        <v>20337.534246575342</v>
      </c>
      <c r="VZ254" s="22">
        <f t="shared" ref="VZ254" si="25593">SUM(VZ255:VZ259)</f>
        <v>20337.534246575342</v>
      </c>
      <c r="WA254" s="22">
        <f t="shared" ref="WA254" si="25594">SUM(WA255:WA259)</f>
        <v>20337.534246575342</v>
      </c>
      <c r="WB254" s="22">
        <f t="shared" ref="WB254" si="25595">SUM(WB255:WB259)</f>
        <v>16392.32876712329</v>
      </c>
      <c r="WC254" s="22">
        <f t="shared" ref="WC254" si="25596">SUM(WC255:WC259)</f>
        <v>16392.32876712329</v>
      </c>
      <c r="WD254" s="22">
        <f t="shared" ref="WD254" si="25597">SUM(WD255:WD259)</f>
        <v>16392.32876712329</v>
      </c>
      <c r="WE254" s="22">
        <f t="shared" ref="WE254" si="25598">SUM(WE255:WE259)</f>
        <v>16392.32876712329</v>
      </c>
      <c r="WF254" s="22">
        <f t="shared" ref="WF254" si="25599">SUM(WF255:WF259)</f>
        <v>16392.32876712329</v>
      </c>
      <c r="WG254" s="22">
        <f t="shared" ref="WG254" si="25600">SUM(WG255:WG259)</f>
        <v>16392.32876712329</v>
      </c>
      <c r="WH254" s="22">
        <f t="shared" ref="WH254" si="25601">SUM(WH255:WH259)</f>
        <v>16392.32876712329</v>
      </c>
      <c r="WI254" s="22">
        <f t="shared" ref="WI254" si="25602">SUM(WI255:WI259)</f>
        <v>16392.32876712329</v>
      </c>
      <c r="WJ254" s="22">
        <f t="shared" ref="WJ254" si="25603">SUM(WJ255:WJ259)</f>
        <v>15866.301369863015</v>
      </c>
      <c r="WK254" s="22">
        <f t="shared" ref="WK254" si="25604">SUM(WK255:WK259)</f>
        <v>15866.301369863015</v>
      </c>
      <c r="WL254" s="22">
        <f t="shared" ref="WL254" si="25605">SUM(WL255:WL259)</f>
        <v>15866.301369863015</v>
      </c>
      <c r="WM254" s="22">
        <f t="shared" ref="WM254" si="25606">SUM(WM255:WM259)</f>
        <v>15866.301369863015</v>
      </c>
      <c r="WN254" s="22">
        <f t="shared" ref="WN254" si="25607">SUM(WN255:WN259)</f>
        <v>15866.301369863015</v>
      </c>
      <c r="WO254" s="22">
        <f t="shared" ref="WO254" si="25608">SUM(WO255:WO259)</f>
        <v>15866.301369863015</v>
      </c>
      <c r="WP254" s="22">
        <f t="shared" ref="WP254" si="25609">SUM(WP255:WP259)</f>
        <v>15866.301369863015</v>
      </c>
      <c r="WQ254" s="22">
        <f t="shared" ref="WQ254" si="25610">SUM(WQ255:WQ259)</f>
        <v>15866.301369863015</v>
      </c>
      <c r="WR254" s="22">
        <f t="shared" ref="WR254" si="25611">SUM(WR255:WR259)</f>
        <v>15866.301369863015</v>
      </c>
      <c r="WS254" s="22">
        <f t="shared" ref="WS254" si="25612">SUM(WS255:WS259)</f>
        <v>15866.301369863015</v>
      </c>
      <c r="WT254" s="22">
        <f t="shared" ref="WT254" si="25613">SUM(WT255:WT259)</f>
        <v>15866.301369863015</v>
      </c>
      <c r="WU254" s="22">
        <f t="shared" ref="WU254" si="25614">SUM(WU255:WU259)</f>
        <v>15866.301369863015</v>
      </c>
      <c r="WV254" s="22">
        <f t="shared" ref="WV254" si="25615">SUM(WV255:WV259)</f>
        <v>15866.301369863015</v>
      </c>
      <c r="WW254" s="22">
        <f t="shared" ref="WW254" si="25616">SUM(WW255:WW259)</f>
        <v>15866.301369863015</v>
      </c>
      <c r="WX254" s="22">
        <f t="shared" ref="WX254" si="25617">SUM(WX255:WX259)</f>
        <v>15866.301369863015</v>
      </c>
      <c r="WY254" s="22">
        <f t="shared" ref="WY254" si="25618">SUM(WY255:WY259)</f>
        <v>15866.301369863015</v>
      </c>
      <c r="WZ254" s="22">
        <f t="shared" ref="WZ254" si="25619">SUM(WZ255:WZ259)</f>
        <v>15866.301369863015</v>
      </c>
      <c r="XA254" s="22">
        <f t="shared" ref="XA254" si="25620">SUM(XA255:XA259)</f>
        <v>15866.301369863015</v>
      </c>
      <c r="XB254" s="22">
        <f t="shared" ref="XB254" si="25621">SUM(XB255:XB259)</f>
        <v>13564.931506849316</v>
      </c>
      <c r="XC254" s="22">
        <f t="shared" ref="XC254" si="25622">SUM(XC255:XC259)</f>
        <v>13564.931506849316</v>
      </c>
      <c r="XD254" s="22">
        <f t="shared" ref="XD254" si="25623">SUM(XD255:XD259)</f>
        <v>13564.931506849316</v>
      </c>
      <c r="XE254" s="22">
        <f t="shared" ref="XE254" si="25624">SUM(XE255:XE259)</f>
        <v>13564.931506849316</v>
      </c>
      <c r="XF254" s="22">
        <f t="shared" ref="XF254" si="25625">SUM(XF255:XF259)</f>
        <v>13367.671232876713</v>
      </c>
      <c r="XG254" s="22">
        <f t="shared" ref="XG254" si="25626">SUM(XG255:XG259)</f>
        <v>13367.671232876713</v>
      </c>
      <c r="XH254" s="22">
        <f t="shared" ref="XH254" si="25627">SUM(XH255:XH259)</f>
        <v>13367.671232876713</v>
      </c>
      <c r="XI254" s="22">
        <f t="shared" ref="XI254" si="25628">SUM(XI255:XI259)</f>
        <v>13367.671232876713</v>
      </c>
      <c r="XJ254" s="22">
        <f t="shared" ref="XJ254" si="25629">SUM(XJ255:XJ259)</f>
        <v>13367.671232876713</v>
      </c>
      <c r="XK254" s="22">
        <f t="shared" ref="XK254" si="25630">SUM(XK255:XK259)</f>
        <v>13367.671232876713</v>
      </c>
      <c r="XL254" s="22">
        <f t="shared" ref="XL254" si="25631">SUM(XL255:XL259)</f>
        <v>13367.671232876713</v>
      </c>
      <c r="XM254" s="22">
        <f t="shared" ref="XM254" si="25632">SUM(XM255:XM259)</f>
        <v>13367.671232876713</v>
      </c>
      <c r="XN254" s="22">
        <f t="shared" ref="XN254" si="25633">SUM(XN255:XN259)</f>
        <v>13341.369863013701</v>
      </c>
      <c r="XO254" s="22">
        <f t="shared" ref="XO254" si="25634">SUM(XO255:XO259)</f>
        <v>13341.369863013701</v>
      </c>
      <c r="XP254" s="22">
        <f t="shared" ref="XP254" si="25635">SUM(XP255:XP259)</f>
        <v>13341.369863013701</v>
      </c>
      <c r="XQ254" s="22">
        <f t="shared" ref="XQ254" si="25636">SUM(XQ255:XQ259)</f>
        <v>13341.369863013701</v>
      </c>
      <c r="XR254" s="22">
        <f t="shared" ref="XR254" si="25637">SUM(XR255:XR259)</f>
        <v>13341.369863013701</v>
      </c>
      <c r="XS254" s="22">
        <f t="shared" ref="XS254" si="25638">SUM(XS255:XS259)</f>
        <v>13341.369863013701</v>
      </c>
      <c r="XT254" s="22">
        <f t="shared" ref="XT254" si="25639">SUM(XT255:XT259)</f>
        <v>13341.369863013701</v>
      </c>
      <c r="XU254" s="22">
        <f t="shared" ref="XU254" si="25640">SUM(XU255:XU259)</f>
        <v>13341.369863013701</v>
      </c>
      <c r="XV254" s="22">
        <f t="shared" ref="XV254" si="25641">SUM(XV255:XV259)</f>
        <v>13341.369863013701</v>
      </c>
      <c r="XW254" s="22">
        <f t="shared" ref="XW254" si="25642">SUM(XW255:XW259)</f>
        <v>13341.369863013701</v>
      </c>
      <c r="XX254" s="22">
        <f t="shared" ref="XX254" si="25643">SUM(XX255:XX259)</f>
        <v>13341.369863013701</v>
      </c>
      <c r="XY254" s="22">
        <f t="shared" ref="XY254" si="25644">SUM(XY255:XY259)</f>
        <v>13341.369863013701</v>
      </c>
      <c r="XZ254" s="22">
        <f t="shared" ref="XZ254" si="25645">SUM(XZ255:XZ259)</f>
        <v>13341.369863013701</v>
      </c>
      <c r="YA254" s="22">
        <f t="shared" ref="YA254" si="25646">SUM(YA255:YA259)</f>
        <v>13341.369863013701</v>
      </c>
      <c r="YB254" s="22">
        <f t="shared" ref="YB254" si="25647">SUM(YB255:YB259)</f>
        <v>13341.369863013701</v>
      </c>
      <c r="YC254" s="22">
        <f t="shared" ref="YC254" si="25648">SUM(YC255:YC259)</f>
        <v>13341.369863013701</v>
      </c>
      <c r="YD254" s="22">
        <f t="shared" ref="YD254" si="25649">SUM(YD255:YD259)</f>
        <v>13341.369863013701</v>
      </c>
      <c r="YE254" s="22">
        <f t="shared" ref="YE254" si="25650">SUM(YE255:YE259)</f>
        <v>13341.369863013701</v>
      </c>
      <c r="YF254" s="22">
        <f t="shared" ref="YF254" si="25651">SUM(YF255:YF259)</f>
        <v>13571.50684931507</v>
      </c>
      <c r="YG254" s="22">
        <f t="shared" ref="YG254" si="25652">SUM(YG255:YG259)</f>
        <v>13571.50684931507</v>
      </c>
      <c r="YH254" s="22">
        <f t="shared" ref="YH254" si="25653">SUM(YH255:YH259)</f>
        <v>13571.50684931507</v>
      </c>
      <c r="YI254" s="22">
        <f t="shared" ref="YI254" si="25654">SUM(YI255:YI259)</f>
        <v>13571.50684931507</v>
      </c>
      <c r="YJ254" s="22">
        <f t="shared" ref="YJ254" si="25655">SUM(YJ255:YJ259)</f>
        <v>13571.50684931507</v>
      </c>
      <c r="YK254" s="22">
        <f t="shared" ref="YK254" si="25656">SUM(YK255:YK259)</f>
        <v>12387.945205479455</v>
      </c>
      <c r="YL254" s="22">
        <f t="shared" ref="YL254" si="25657">SUM(YL255:YL259)</f>
        <v>12387.945205479455</v>
      </c>
      <c r="YM254" s="22">
        <f t="shared" ref="YM254" si="25658">SUM(YM255:YM259)</f>
        <v>12387.945205479455</v>
      </c>
      <c r="YN254" s="22">
        <f t="shared" ref="YN254" si="25659">SUM(YN255:YN259)</f>
        <v>12387.945205479455</v>
      </c>
      <c r="YO254" s="22">
        <f t="shared" ref="YO254" si="25660">SUM(YO255:YO259)</f>
        <v>12387.945205479455</v>
      </c>
      <c r="YP254" s="22">
        <f t="shared" ref="YP254" si="25661">SUM(YP255:YP259)</f>
        <v>12387.945205479455</v>
      </c>
      <c r="YQ254" s="22">
        <f t="shared" ref="YQ254" si="25662">SUM(YQ255:YQ259)</f>
        <v>12387.945205479455</v>
      </c>
      <c r="YR254" s="22">
        <f t="shared" ref="YR254" si="25663">SUM(YR255:YR259)</f>
        <v>12387.945205479455</v>
      </c>
      <c r="YS254" s="22">
        <f t="shared" ref="YS254" si="25664">SUM(YS255:YS259)</f>
        <v>12230.136986301372</v>
      </c>
      <c r="YT254" s="22">
        <f t="shared" ref="YT254" si="25665">SUM(YT255:YT259)</f>
        <v>12230.136986301372</v>
      </c>
      <c r="YU254" s="22">
        <f t="shared" ref="YU254" si="25666">SUM(YU255:YU259)</f>
        <v>12230.136986301372</v>
      </c>
      <c r="YV254" s="22">
        <f t="shared" ref="YV254" si="25667">SUM(YV255:YV259)</f>
        <v>12230.136986301372</v>
      </c>
      <c r="YW254" s="22">
        <f t="shared" ref="YW254" si="25668">SUM(YW255:YW259)</f>
        <v>12230.136986301372</v>
      </c>
      <c r="YX254" s="22">
        <f t="shared" ref="YX254" si="25669">SUM(YX255:YX259)</f>
        <v>12230.136986301372</v>
      </c>
      <c r="YY254" s="22">
        <f t="shared" ref="YY254" si="25670">SUM(YY255:YY259)</f>
        <v>12230.136986301372</v>
      </c>
      <c r="YZ254" s="22">
        <f t="shared" ref="YZ254" si="25671">SUM(YZ255:YZ259)</f>
        <v>12230.136986301372</v>
      </c>
      <c r="ZA254" s="22">
        <f t="shared" ref="ZA254" si="25672">SUM(ZA255:ZA259)</f>
        <v>12230.136986301372</v>
      </c>
      <c r="ZB254" s="22">
        <f t="shared" ref="ZB254" si="25673">SUM(ZB255:ZB259)</f>
        <v>12230.136986301372</v>
      </c>
      <c r="ZC254" s="22">
        <f t="shared" ref="ZC254" si="25674">SUM(ZC255:ZC259)</f>
        <v>12230.136986301372</v>
      </c>
      <c r="ZD254" s="22">
        <f t="shared" ref="ZD254" si="25675">SUM(ZD255:ZD259)</f>
        <v>12230.136986301372</v>
      </c>
      <c r="ZE254" s="22">
        <f t="shared" ref="ZE254" si="25676">SUM(ZE255:ZE259)</f>
        <v>12230.136986301372</v>
      </c>
      <c r="ZF254" s="22">
        <f t="shared" ref="ZF254" si="25677">SUM(ZF255:ZF259)</f>
        <v>12230.136986301372</v>
      </c>
      <c r="ZG254" s="22">
        <f t="shared" ref="ZG254" si="25678">SUM(ZG255:ZG259)</f>
        <v>12230.136986301372</v>
      </c>
      <c r="ZH254" s="22">
        <f t="shared" ref="ZH254" si="25679">SUM(ZH255:ZH259)</f>
        <v>12230.136986301372</v>
      </c>
      <c r="ZI254" s="22">
        <f t="shared" ref="ZI254" si="25680">SUM(ZI255:ZI259)</f>
        <v>12230.136986301372</v>
      </c>
      <c r="ZJ254" s="22">
        <f t="shared" ref="ZJ254" si="25681">SUM(ZJ255:ZJ259)</f>
        <v>12230.136986301372</v>
      </c>
      <c r="ZK254" s="22">
        <f t="shared" ref="ZK254" si="25682">SUM(ZK255:ZK259)</f>
        <v>13610.95890410959</v>
      </c>
      <c r="ZL254" s="22">
        <f t="shared" ref="ZL254" si="25683">SUM(ZL255:ZL259)</f>
        <v>13610.95890410959</v>
      </c>
      <c r="ZM254" s="22">
        <f t="shared" ref="ZM254" si="25684">SUM(ZM255:ZM259)</f>
        <v>13610.95890410959</v>
      </c>
      <c r="ZN254" s="22">
        <f t="shared" ref="ZN254" si="25685">SUM(ZN255:ZN259)</f>
        <v>13610.95890410959</v>
      </c>
      <c r="ZO254" s="22">
        <f t="shared" ref="ZO254" si="25686">SUM(ZO255:ZO259)</f>
        <v>13610.95890410959</v>
      </c>
      <c r="ZP254" s="22">
        <f t="shared" ref="ZP254" si="25687">SUM(ZP255:ZP259)</f>
        <v>14400.000000000002</v>
      </c>
      <c r="ZQ254" s="22">
        <f t="shared" ref="ZQ254" si="25688">SUM(ZQ255:ZQ259)</f>
        <v>14400.000000000002</v>
      </c>
      <c r="ZR254" s="22">
        <f t="shared" ref="ZR254" si="25689">SUM(ZR255:ZR259)</f>
        <v>14400.000000000002</v>
      </c>
      <c r="ZS254" s="22">
        <f t="shared" ref="ZS254" si="25690">SUM(ZS255:ZS259)</f>
        <v>14400.000000000002</v>
      </c>
      <c r="ZT254" s="22">
        <f t="shared" ref="ZT254" si="25691">SUM(ZT255:ZT259)</f>
        <v>14400.000000000002</v>
      </c>
      <c r="ZU254" s="22">
        <f t="shared" ref="ZU254" si="25692">SUM(ZU255:ZU259)</f>
        <v>14400.000000000002</v>
      </c>
      <c r="ZV254" s="22">
        <f t="shared" ref="ZV254" si="25693">SUM(ZV255:ZV259)</f>
        <v>14400.000000000002</v>
      </c>
      <c r="ZW254" s="22">
        <f t="shared" ref="ZW254" si="25694">SUM(ZW255:ZW259)</f>
        <v>14400.000000000002</v>
      </c>
      <c r="ZX254" s="22">
        <f t="shared" ref="ZX254" si="25695">SUM(ZX255:ZX259)</f>
        <v>14505.205479452057</v>
      </c>
      <c r="ZY254" s="22">
        <f t="shared" ref="ZY254" si="25696">SUM(ZY255:ZY259)</f>
        <v>14505.205479452057</v>
      </c>
      <c r="ZZ254" s="22">
        <f t="shared" ref="ZZ254" si="25697">SUM(ZZ255:ZZ259)</f>
        <v>14505.205479452057</v>
      </c>
      <c r="AAA254" s="22">
        <f t="shared" ref="AAA254" si="25698">SUM(AAA255:AAA259)</f>
        <v>14505.205479452057</v>
      </c>
      <c r="AAB254" s="22">
        <f t="shared" ref="AAB254" si="25699">SUM(AAB255:AAB259)</f>
        <v>14505.205479452057</v>
      </c>
      <c r="AAC254" s="22">
        <f t="shared" ref="AAC254" si="25700">SUM(AAC255:AAC259)</f>
        <v>14505.205479452057</v>
      </c>
      <c r="AAD254" s="22">
        <f t="shared" ref="AAD254" si="25701">SUM(AAD255:AAD259)</f>
        <v>14505.205479452057</v>
      </c>
      <c r="AAE254" s="22">
        <f t="shared" ref="AAE254" si="25702">SUM(AAE255:AAE259)</f>
        <v>14505.205479452057</v>
      </c>
      <c r="AAF254" s="22">
        <f t="shared" ref="AAF254" si="25703">SUM(AAF255:AAF259)</f>
        <v>14505.205479452057</v>
      </c>
      <c r="AAG254" s="22">
        <f t="shared" ref="AAG254" si="25704">SUM(AAG255:AAG259)</f>
        <v>14505.205479452057</v>
      </c>
      <c r="AAH254" s="22">
        <f t="shared" ref="AAH254" si="25705">SUM(AAH255:AAH259)</f>
        <v>14505.205479452057</v>
      </c>
      <c r="AAI254" s="22">
        <f t="shared" ref="AAI254" si="25706">SUM(AAI255:AAI259)</f>
        <v>14505.205479452057</v>
      </c>
      <c r="AAJ254" s="22">
        <f t="shared" ref="AAJ254" si="25707">SUM(AAJ255:AAJ259)</f>
        <v>14505.205479452057</v>
      </c>
      <c r="AAK254" s="22">
        <f t="shared" ref="AAK254" si="25708">SUM(AAK255:AAK259)</f>
        <v>14505.205479452057</v>
      </c>
      <c r="AAL254" s="22">
        <f t="shared" ref="AAL254" si="25709">SUM(AAL255:AAL259)</f>
        <v>14505.205479452057</v>
      </c>
      <c r="AAM254" s="22">
        <f t="shared" ref="AAM254" si="25710">SUM(AAM255:AAM259)</f>
        <v>14505.205479452057</v>
      </c>
      <c r="AAN254" s="22">
        <f t="shared" ref="AAN254" si="25711">SUM(AAN255:AAN259)</f>
        <v>14505.205479452057</v>
      </c>
      <c r="AAO254" s="22">
        <f t="shared" ref="AAO254" si="25712">SUM(AAO255:AAO259)</f>
        <v>14505.205479452057</v>
      </c>
      <c r="AAP254" s="22">
        <f t="shared" ref="AAP254" si="25713">SUM(AAP255:AAP259)</f>
        <v>14505.205479452057</v>
      </c>
      <c r="AAQ254" s="22">
        <f t="shared" ref="AAQ254" si="25714">SUM(AAQ255:AAQ259)</f>
        <v>14505.205479452057</v>
      </c>
      <c r="AAR254" s="22">
        <f t="shared" ref="AAR254" si="25715">SUM(AAR255:AAR259)</f>
        <v>12828.493150684932</v>
      </c>
      <c r="AAS254" s="22">
        <f t="shared" ref="AAS254" si="25716">SUM(AAS255:AAS259)</f>
        <v>12828.493150684932</v>
      </c>
      <c r="AAT254" s="22">
        <f t="shared" ref="AAT254" si="25717">SUM(AAT255:AAT259)</f>
        <v>12828.493150684932</v>
      </c>
      <c r="AAU254" s="22">
        <f t="shared" ref="AAU254" si="25718">SUM(AAU255:AAU259)</f>
        <v>12828.493150684932</v>
      </c>
      <c r="AAV254" s="22">
        <f t="shared" ref="AAV254" si="25719">SUM(AAV255:AAV259)</f>
        <v>12828.493150684932</v>
      </c>
      <c r="AAW254" s="22">
        <f t="shared" ref="AAW254" si="25720">SUM(AAW255:AAW259)</f>
        <v>12828.493150684932</v>
      </c>
      <c r="AAX254" s="22">
        <f t="shared" ref="AAX254" si="25721">SUM(AAX255:AAX259)</f>
        <v>12828.493150684932</v>
      </c>
      <c r="AAY254" s="22">
        <f t="shared" ref="AAY254" si="25722">SUM(AAY255:AAY259)</f>
        <v>12828.493150684932</v>
      </c>
      <c r="AAZ254" s="22">
        <f t="shared" ref="AAZ254" si="25723">SUM(AAZ255:AAZ259)</f>
        <v>12604.931506849316</v>
      </c>
      <c r="ABA254" s="22">
        <f t="shared" ref="ABA254" si="25724">SUM(ABA255:ABA259)</f>
        <v>12604.931506849316</v>
      </c>
      <c r="ABB254" s="22">
        <f t="shared" ref="ABB254" si="25725">SUM(ABB255:ABB259)</f>
        <v>12604.931506849316</v>
      </c>
      <c r="ABC254" s="22">
        <f t="shared" ref="ABC254" si="25726">SUM(ABC255:ABC259)</f>
        <v>12604.931506849316</v>
      </c>
      <c r="ABD254" s="22">
        <f t="shared" ref="ABD254" si="25727">SUM(ABD255:ABD259)</f>
        <v>12604.931506849316</v>
      </c>
      <c r="ABE254" s="22">
        <f t="shared" ref="ABE254" si="25728">SUM(ABE255:ABE259)</f>
        <v>12604.931506849316</v>
      </c>
      <c r="ABF254" s="22">
        <f t="shared" ref="ABF254" si="25729">SUM(ABF255:ABF259)</f>
        <v>12604.931506849316</v>
      </c>
      <c r="ABG254" s="22">
        <f t="shared" ref="ABG254" si="25730">SUM(ABG255:ABG259)</f>
        <v>12604.931506849316</v>
      </c>
      <c r="ABH254" s="22">
        <f t="shared" ref="ABH254" si="25731">SUM(ABH255:ABH259)</f>
        <v>12604.931506849316</v>
      </c>
      <c r="ABI254" s="22">
        <f t="shared" ref="ABI254" si="25732">SUM(ABI255:ABI259)</f>
        <v>12604.931506849316</v>
      </c>
      <c r="ABJ254" s="22">
        <f t="shared" ref="ABJ254" si="25733">SUM(ABJ255:ABJ259)</f>
        <v>12604.931506849316</v>
      </c>
      <c r="ABK254" s="22">
        <f t="shared" ref="ABK254" si="25734">SUM(ABK255:ABK259)</f>
        <v>12604.931506849316</v>
      </c>
      <c r="ABL254" s="22">
        <f t="shared" ref="ABL254" si="25735">SUM(ABL255:ABL259)</f>
        <v>12604.931506849316</v>
      </c>
      <c r="ABM254" s="22">
        <f t="shared" ref="ABM254" si="25736">SUM(ABM255:ABM259)</f>
        <v>12604.931506849316</v>
      </c>
      <c r="ABN254" s="22">
        <f t="shared" ref="ABN254" si="25737">SUM(ABN255:ABN259)</f>
        <v>12604.931506849316</v>
      </c>
      <c r="ABO254" s="22">
        <f t="shared" ref="ABO254" si="25738">SUM(ABO255:ABO259)</f>
        <v>12604.931506849316</v>
      </c>
      <c r="ABP254" s="22">
        <f t="shared" ref="ABP254" si="25739">SUM(ABP255:ABP259)</f>
        <v>12604.931506849316</v>
      </c>
      <c r="ABQ254" s="22">
        <f t="shared" ref="ABQ254" si="25740">SUM(ABQ255:ABQ259)</f>
        <v>12604.931506849316</v>
      </c>
      <c r="ABR254" s="22">
        <f t="shared" ref="ABR254" si="25741">SUM(ABR255:ABR259)</f>
        <v>10878.904109589042</v>
      </c>
      <c r="ABS254" s="22">
        <f t="shared" ref="ABS254" si="25742">SUM(ABS255:ABS259)</f>
        <v>10878.904109589042</v>
      </c>
      <c r="ABT254" s="22">
        <f t="shared" ref="ABT254" si="25743">SUM(ABT255:ABT259)</f>
        <v>10878.904109589042</v>
      </c>
      <c r="ABU254" s="22">
        <f t="shared" ref="ABU254" si="25744">SUM(ABU255:ABU259)</f>
        <v>10878.904109589042</v>
      </c>
      <c r="ABV254" s="22">
        <f t="shared" ref="ABV254" si="25745">SUM(ABV255:ABV259)</f>
        <v>10878.904109589042</v>
      </c>
      <c r="ABW254" s="22">
        <f t="shared" ref="ABW254" si="25746">SUM(ABW255:ABW259)</f>
        <v>11470.68493150685</v>
      </c>
      <c r="ABX254" s="22">
        <f t="shared" ref="ABX254" si="25747">SUM(ABX255:ABX259)</f>
        <v>11470.68493150685</v>
      </c>
      <c r="ABY254" s="22">
        <f t="shared" ref="ABY254" si="25748">SUM(ABY255:ABY259)</f>
        <v>11470.68493150685</v>
      </c>
      <c r="ABZ254" s="22">
        <f t="shared" ref="ABZ254" si="25749">SUM(ABZ255:ABZ259)</f>
        <v>11470.68493150685</v>
      </c>
      <c r="ACA254" s="22">
        <f t="shared" ref="ACA254" si="25750">SUM(ACA255:ACA259)</f>
        <v>11470.68493150685</v>
      </c>
      <c r="ACB254" s="22">
        <f t="shared" ref="ACB254" si="25751">SUM(ACB255:ACB259)</f>
        <v>11470.68493150685</v>
      </c>
      <c r="ACC254" s="22">
        <f t="shared" ref="ACC254" si="25752">SUM(ACC255:ACC259)</f>
        <v>11470.68493150685</v>
      </c>
      <c r="ACD254" s="22">
        <f t="shared" ref="ACD254" si="25753">SUM(ACD255:ACD259)</f>
        <v>11470.68493150685</v>
      </c>
      <c r="ACE254" s="22">
        <f t="shared" ref="ACE254" si="25754">SUM(ACE255:ACE259)</f>
        <v>11549.589041095891</v>
      </c>
      <c r="ACF254" s="22">
        <f t="shared" ref="ACF254" si="25755">SUM(ACF255:ACF259)</f>
        <v>11549.589041095891</v>
      </c>
      <c r="ACG254" s="22">
        <f t="shared" ref="ACG254" si="25756">SUM(ACG255:ACG259)</f>
        <v>11549.589041095891</v>
      </c>
      <c r="ACH254" s="22">
        <f t="shared" ref="ACH254" si="25757">SUM(ACH255:ACH259)</f>
        <v>11549.589041095891</v>
      </c>
      <c r="ACI254" s="22">
        <f t="shared" ref="ACI254" si="25758">SUM(ACI255:ACI259)</f>
        <v>11549.589041095891</v>
      </c>
      <c r="ACJ254" s="22">
        <f t="shared" ref="ACJ254" si="25759">SUM(ACJ255:ACJ259)</f>
        <v>11549.589041095891</v>
      </c>
      <c r="ACK254" s="22">
        <f t="shared" ref="ACK254" si="25760">SUM(ACK255:ACK259)</f>
        <v>11549.589041095891</v>
      </c>
      <c r="ACL254" s="22">
        <f t="shared" ref="ACL254" si="25761">SUM(ACL255:ACL259)</f>
        <v>11549.589041095891</v>
      </c>
      <c r="ACM254" s="22">
        <f t="shared" ref="ACM254" si="25762">SUM(ACM255:ACM259)</f>
        <v>11549.589041095891</v>
      </c>
      <c r="ACN254" s="22">
        <f t="shared" ref="ACN254" si="25763">SUM(ACN255:ACN259)</f>
        <v>11549.589041095891</v>
      </c>
      <c r="ACO254" s="22">
        <f t="shared" ref="ACO254" si="25764">SUM(ACO255:ACO259)</f>
        <v>11549.589041095891</v>
      </c>
      <c r="ACP254" s="22">
        <f t="shared" ref="ACP254" si="25765">SUM(ACP255:ACP259)</f>
        <v>11549.589041095891</v>
      </c>
      <c r="ACQ254" s="22">
        <f t="shared" ref="ACQ254" si="25766">SUM(ACQ255:ACQ259)</f>
        <v>11549.589041095891</v>
      </c>
      <c r="ACR254" s="22">
        <f t="shared" ref="ACR254" si="25767">SUM(ACR255:ACR259)</f>
        <v>11549.589041095891</v>
      </c>
      <c r="ACS254" s="22">
        <f t="shared" ref="ACS254" si="25768">SUM(ACS255:ACS259)</f>
        <v>11549.589041095891</v>
      </c>
      <c r="ACT254" s="22">
        <f t="shared" ref="ACT254" si="25769">SUM(ACT255:ACT259)</f>
        <v>11549.589041095891</v>
      </c>
      <c r="ACU254" s="22">
        <f t="shared" ref="ACU254" si="25770">SUM(ACU255:ACU259)</f>
        <v>11549.589041095891</v>
      </c>
      <c r="ACV254" s="22">
        <f t="shared" ref="ACV254" si="25771">SUM(ACV255:ACV259)</f>
        <v>11549.589041095891</v>
      </c>
      <c r="ACW254" s="22">
        <f t="shared" ref="ACW254" si="25772">SUM(ACW255:ACW259)</f>
        <v>11549.589041095891</v>
      </c>
      <c r="ACX254" s="22">
        <f t="shared" ref="ACX254" si="25773">SUM(ACX255:ACX259)</f>
        <v>11549.589041095891</v>
      </c>
      <c r="ACY254" s="22">
        <f t="shared" ref="ACY254" si="25774">SUM(ACY255:ACY259)</f>
        <v>11549.589041095891</v>
      </c>
      <c r="ACZ254" s="22">
        <f t="shared" ref="ACZ254" si="25775">SUM(ACZ255:ACZ259)</f>
        <v>11549.589041095891</v>
      </c>
      <c r="ADA254" s="22">
        <f t="shared" ref="ADA254" si="25776">SUM(ADA255:ADA259)</f>
        <v>13029.041095890412</v>
      </c>
      <c r="ADB254" s="22">
        <f t="shared" ref="ADB254" si="25777">SUM(ADB255:ADB259)</f>
        <v>13029.041095890412</v>
      </c>
      <c r="ADC254" s="22">
        <f t="shared" ref="ADC254" si="25778">SUM(ADC255:ADC259)</f>
        <v>13029.041095890412</v>
      </c>
      <c r="ADD254" s="22">
        <f t="shared" ref="ADD254" si="25779">SUM(ADD255:ADD259)</f>
        <v>13029.041095890412</v>
      </c>
      <c r="ADE254" s="22">
        <f t="shared" ref="ADE254" si="25780">SUM(ADE255:ADE259)</f>
        <v>13029.041095890412</v>
      </c>
      <c r="ADF254" s="22">
        <f t="shared" ref="ADF254" si="25781">SUM(ADF255:ADF259)</f>
        <v>13029.041095890412</v>
      </c>
      <c r="ADG254" s="22">
        <f t="shared" ref="ADG254" si="25782">SUM(ADG255:ADG259)</f>
        <v>13029.041095890412</v>
      </c>
      <c r="ADH254" s="22">
        <f t="shared" ref="ADH254" si="25783">SUM(ADH255:ADH259)</f>
        <v>13029.041095890412</v>
      </c>
      <c r="ADI254" s="22">
        <f t="shared" ref="ADI254" si="25784">SUM(ADI255:ADI259)</f>
        <v>13226.301369863015</v>
      </c>
      <c r="ADJ254" s="22">
        <f t="shared" ref="ADJ254" si="25785">SUM(ADJ255:ADJ259)</f>
        <v>13226.301369863015</v>
      </c>
      <c r="ADK254" s="22">
        <f t="shared" ref="ADK254" si="25786">SUM(ADK255:ADK259)</f>
        <v>13226.301369863015</v>
      </c>
      <c r="ADL254" s="22">
        <f t="shared" ref="ADL254" si="25787">SUM(ADL255:ADL259)</f>
        <v>13226.301369863015</v>
      </c>
      <c r="ADM254" s="22">
        <f t="shared" ref="ADM254" si="25788">SUM(ADM255:ADM259)</f>
        <v>13226.301369863015</v>
      </c>
      <c r="ADN254" s="22">
        <f t="shared" ref="ADN254" si="25789">SUM(ADN255:ADN259)</f>
        <v>13226.301369863015</v>
      </c>
      <c r="ADO254" s="22">
        <f t="shared" ref="ADO254" si="25790">SUM(ADO255:ADO259)</f>
        <v>13226.301369863015</v>
      </c>
      <c r="ADP254" s="22">
        <f t="shared" ref="ADP254" si="25791">SUM(ADP255:ADP259)</f>
        <v>13226.301369863015</v>
      </c>
      <c r="ADQ254" s="22">
        <f t="shared" ref="ADQ254" si="25792">SUM(ADQ255:ADQ259)</f>
        <v>13226.301369863015</v>
      </c>
      <c r="ADR254" s="22">
        <f t="shared" ref="ADR254" si="25793">SUM(ADR255:ADR259)</f>
        <v>13226.301369863015</v>
      </c>
      <c r="ADS254" s="22">
        <f t="shared" ref="ADS254" si="25794">SUM(ADS255:ADS259)</f>
        <v>13226.301369863015</v>
      </c>
      <c r="ADT254" s="22">
        <f t="shared" ref="ADT254" si="25795">SUM(ADT255:ADT259)</f>
        <v>13226.301369863015</v>
      </c>
      <c r="ADU254" s="22">
        <f t="shared" ref="ADU254" si="25796">SUM(ADU255:ADU259)</f>
        <v>13226.301369863015</v>
      </c>
      <c r="ADV254" s="22">
        <f t="shared" ref="ADV254" si="25797">SUM(ADV255:ADV259)</f>
        <v>13226.301369863015</v>
      </c>
      <c r="ADW254" s="22">
        <f t="shared" ref="ADW254" si="25798">SUM(ADW255:ADW259)</f>
        <v>13226.301369863015</v>
      </c>
      <c r="ADX254" s="22">
        <f t="shared" ref="ADX254" si="25799">SUM(ADX255:ADX259)</f>
        <v>13226.301369863015</v>
      </c>
      <c r="ADY254" s="22">
        <f t="shared" ref="ADY254" si="25800">SUM(ADY255:ADY259)</f>
        <v>13226.301369863015</v>
      </c>
      <c r="ADZ254" s="22">
        <f t="shared" ref="ADZ254" si="25801">SUM(ADZ255:ADZ259)</f>
        <v>13226.301369863015</v>
      </c>
      <c r="AEA254" s="22">
        <f t="shared" ref="AEA254" si="25802">SUM(AEA255:AEA259)</f>
        <v>15412.602739726031</v>
      </c>
      <c r="AEB254" s="22">
        <f t="shared" ref="AEB254" si="25803">SUM(AEB255:AEB259)</f>
        <v>15412.602739726031</v>
      </c>
      <c r="AEC254" s="22">
        <f t="shared" ref="AEC254" si="25804">SUM(AEC255:AEC259)</f>
        <v>15412.602739726031</v>
      </c>
      <c r="AED254" s="22">
        <f t="shared" ref="AED254" si="25805">SUM(AED255:AED259)</f>
        <v>15412.602739726031</v>
      </c>
      <c r="AEE254" s="22">
        <f t="shared" ref="AEE254" si="25806">SUM(AEE255:AEE259)</f>
        <v>15412.602739726031</v>
      </c>
      <c r="AEF254" s="22">
        <f t="shared" ref="AEF254" si="25807">SUM(AEF255:AEF259)</f>
        <v>15412.602739726031</v>
      </c>
      <c r="AEG254" s="22">
        <f t="shared" ref="AEG254" si="25808">SUM(AEG255:AEG259)</f>
        <v>15412.602739726031</v>
      </c>
      <c r="AEH254" s="22">
        <f t="shared" ref="AEH254" si="25809">SUM(AEH255:AEH259)</f>
        <v>15412.602739726031</v>
      </c>
      <c r="AEI254" s="22">
        <f t="shared" ref="AEI254" si="25810">SUM(AEI255:AEI259)</f>
        <v>15412.602739726031</v>
      </c>
      <c r="AEJ254" s="22">
        <f t="shared" ref="AEJ254" si="25811">SUM(AEJ255:AEJ259)</f>
        <v>15412.602739726031</v>
      </c>
      <c r="AEK254" s="22">
        <f t="shared" ref="AEK254" si="25812">SUM(AEK255:AEK259)</f>
        <v>15412.602739726031</v>
      </c>
      <c r="AEL254" s="22">
        <f t="shared" ref="AEL254" si="25813">SUM(AEL255:AEL259)</f>
        <v>15412.602739726031</v>
      </c>
      <c r="AEM254" s="22">
        <f t="shared" ref="AEM254" si="25814">SUM(AEM255:AEM259)</f>
        <v>15412.602739726031</v>
      </c>
      <c r="AEN254" s="22">
        <f t="shared" ref="AEN254" si="25815">SUM(AEN255:AEN259)</f>
        <v>15412.602739726031</v>
      </c>
      <c r="AEO254" s="22">
        <f t="shared" ref="AEO254" si="25816">SUM(AEO255:AEO259)</f>
        <v>15412.602739726031</v>
      </c>
      <c r="AEP254" s="22">
        <f t="shared" ref="AEP254" si="25817">SUM(AEP255:AEP259)</f>
        <v>15412.602739726031</v>
      </c>
      <c r="AEQ254" s="22">
        <f t="shared" ref="AEQ254" si="25818">SUM(AEQ255:AEQ259)</f>
        <v>15412.602739726031</v>
      </c>
      <c r="AER254" s="22">
        <f t="shared" ref="AER254" si="25819">SUM(AER255:AER259)</f>
        <v>15412.602739726031</v>
      </c>
      <c r="AES254" s="22">
        <f t="shared" ref="AES254" si="25820">SUM(AES255:AES259)</f>
        <v>15412.602739726031</v>
      </c>
      <c r="AET254" s="22">
        <f t="shared" ref="AET254" si="25821">SUM(AET255:AET259)</f>
        <v>15412.602739726031</v>
      </c>
      <c r="AEU254" s="22">
        <f t="shared" ref="AEU254" si="25822">SUM(AEU255:AEU259)</f>
        <v>15412.602739726031</v>
      </c>
      <c r="AEV254" s="22">
        <f t="shared" ref="AEV254" si="25823">SUM(AEV255:AEV259)</f>
        <v>15412.602739726031</v>
      </c>
      <c r="AEW254" s="22">
        <f t="shared" ref="AEW254" si="25824">SUM(AEW255:AEW259)</f>
        <v>15412.602739726031</v>
      </c>
      <c r="AEX254" s="22">
        <f t="shared" ref="AEX254" si="25825">SUM(AEX255:AEX259)</f>
        <v>15412.602739726031</v>
      </c>
      <c r="AEY254" s="22">
        <f t="shared" ref="AEY254" si="25826">SUM(AEY255:AEY259)</f>
        <v>15412.602739726031</v>
      </c>
      <c r="AEZ254" s="22">
        <f t="shared" ref="AEZ254" si="25827">SUM(AEZ255:AEZ259)</f>
        <v>15412.602739726031</v>
      </c>
      <c r="AFA254" s="22">
        <f t="shared" ref="AFA254" si="25828">SUM(AFA255:AFA259)</f>
        <v>15412.602739726031</v>
      </c>
      <c r="AFB254" s="22">
        <f t="shared" ref="AFB254" si="25829">SUM(AFB255:AFB259)</f>
        <v>15412.602739726031</v>
      </c>
      <c r="AFC254" s="22">
        <f t="shared" ref="AFC254" si="25830">SUM(AFC255:AFC259)</f>
        <v>15412.602739726031</v>
      </c>
      <c r="AFD254" s="22">
        <f t="shared" ref="AFD254" si="25831">SUM(AFD255:AFD259)</f>
        <v>15412.602739726031</v>
      </c>
      <c r="AFE254" s="22">
        <f t="shared" ref="AFE254" si="25832">SUM(AFE255:AFE259)</f>
        <v>15412.602739726031</v>
      </c>
      <c r="AFF254" s="22">
        <f t="shared" ref="AFF254" si="25833">SUM(AFF255:AFF259)</f>
        <v>15412.602739726031</v>
      </c>
      <c r="AFG254" s="22">
        <f t="shared" ref="AFG254" si="25834">SUM(AFG255:AFG259)</f>
        <v>15412.602739726031</v>
      </c>
    </row>
    <row r="255" spans="1:839" s="44" customFormat="1" x14ac:dyDescent="0.25">
      <c r="A255" s="43"/>
      <c r="B255" s="43"/>
      <c r="C255" s="43"/>
      <c r="D255" s="54"/>
      <c r="E255" s="43"/>
      <c r="F255" s="43"/>
      <c r="G255" s="43"/>
      <c r="H255" s="43"/>
      <c r="I255" s="43"/>
      <c r="J255" s="43"/>
      <c r="K255" s="41"/>
      <c r="L255" s="43" t="str">
        <f>структура!$M$11</f>
        <v>контроль</v>
      </c>
      <c r="M255" s="43">
        <f>SUM($Q254:$AFH254)-SUM($Q256:$AFH259)</f>
        <v>8.754432201385498E-8</v>
      </c>
      <c r="N255" s="43"/>
      <c r="O255" s="43"/>
      <c r="P255" s="43"/>
      <c r="Q255" s="41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  <c r="EL255" s="43"/>
      <c r="EM255" s="43"/>
      <c r="EN255" s="43"/>
      <c r="EO255" s="43"/>
      <c r="EP255" s="43"/>
      <c r="EQ255" s="43"/>
      <c r="ER255" s="43"/>
      <c r="ES255" s="43"/>
      <c r="ET255" s="43"/>
      <c r="EU255" s="43"/>
      <c r="EV255" s="43"/>
      <c r="EW255" s="43"/>
      <c r="EX255" s="43"/>
      <c r="EY255" s="43"/>
      <c r="EZ255" s="43"/>
      <c r="FA255" s="43"/>
      <c r="FB255" s="43"/>
      <c r="FC255" s="43"/>
      <c r="FD255" s="43"/>
      <c r="FE255" s="43"/>
      <c r="FF255" s="43"/>
      <c r="FG255" s="43"/>
      <c r="FH255" s="43"/>
      <c r="FI255" s="43"/>
      <c r="FJ255" s="43"/>
      <c r="FK255" s="43"/>
      <c r="FL255" s="43"/>
      <c r="FM255" s="43"/>
      <c r="FN255" s="43"/>
      <c r="FO255" s="43"/>
      <c r="FP255" s="43"/>
      <c r="FQ255" s="43"/>
      <c r="FR255" s="43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  <c r="GF255" s="43"/>
      <c r="GG255" s="43"/>
      <c r="GH255" s="43"/>
      <c r="GI255" s="43"/>
      <c r="GJ255" s="43"/>
      <c r="GK255" s="43"/>
      <c r="GL255" s="43"/>
      <c r="GM255" s="43"/>
      <c r="GN255" s="43"/>
      <c r="GO255" s="43"/>
      <c r="GP255" s="43"/>
      <c r="GQ255" s="43"/>
      <c r="GR255" s="43"/>
      <c r="GS255" s="43"/>
      <c r="GT255" s="43"/>
      <c r="GU255" s="43"/>
      <c r="GV255" s="43"/>
      <c r="GW255" s="43"/>
      <c r="GX255" s="43"/>
      <c r="GY255" s="43"/>
      <c r="GZ255" s="43"/>
      <c r="HA255" s="43"/>
      <c r="HB255" s="43"/>
      <c r="HC255" s="43"/>
      <c r="HD255" s="43"/>
      <c r="HE255" s="43"/>
      <c r="HF255" s="43"/>
      <c r="HG255" s="43"/>
      <c r="HH255" s="43"/>
      <c r="HI255" s="43"/>
      <c r="HJ255" s="43"/>
      <c r="HK255" s="43"/>
      <c r="HL255" s="43"/>
      <c r="HM255" s="43"/>
      <c r="HN255" s="43"/>
      <c r="HO255" s="43"/>
      <c r="HP255" s="43"/>
      <c r="HQ255" s="43"/>
      <c r="HR255" s="43"/>
      <c r="HS255" s="43"/>
      <c r="HT255" s="43"/>
      <c r="HU255" s="43"/>
      <c r="HV255" s="43"/>
      <c r="HW255" s="43"/>
      <c r="HX255" s="43"/>
      <c r="HY255" s="43"/>
      <c r="HZ255" s="43"/>
      <c r="IA255" s="43"/>
      <c r="IB255" s="43"/>
      <c r="IC255" s="43"/>
      <c r="ID255" s="43"/>
      <c r="IE255" s="43"/>
      <c r="IF255" s="43"/>
      <c r="IG255" s="43"/>
      <c r="IH255" s="43"/>
      <c r="II255" s="43"/>
      <c r="IJ255" s="43"/>
      <c r="IK255" s="43"/>
      <c r="IL255" s="43"/>
      <c r="IM255" s="43"/>
      <c r="IN255" s="43"/>
      <c r="IO255" s="43"/>
      <c r="IP255" s="43"/>
      <c r="IQ255" s="43"/>
      <c r="IR255" s="43"/>
      <c r="IS255" s="43"/>
      <c r="IT255" s="43"/>
      <c r="IU255" s="43"/>
      <c r="IV255" s="43"/>
      <c r="IW255" s="43"/>
      <c r="IX255" s="43"/>
      <c r="IY255" s="43"/>
      <c r="IZ255" s="43"/>
      <c r="JA255" s="43"/>
      <c r="JB255" s="43"/>
      <c r="JC255" s="43"/>
      <c r="JD255" s="43"/>
      <c r="JE255" s="43"/>
      <c r="JF255" s="43"/>
      <c r="JG255" s="43"/>
      <c r="JH255" s="43"/>
      <c r="JI255" s="43"/>
      <c r="JJ255" s="43"/>
      <c r="JK255" s="43"/>
      <c r="JL255" s="43"/>
      <c r="JM255" s="43"/>
      <c r="JN255" s="43"/>
      <c r="JO255" s="43"/>
      <c r="JP255" s="43"/>
      <c r="JQ255" s="43"/>
      <c r="JR255" s="43"/>
      <c r="JS255" s="43"/>
      <c r="JT255" s="43"/>
      <c r="JU255" s="43"/>
      <c r="JV255" s="43"/>
      <c r="JW255" s="43"/>
      <c r="JX255" s="43"/>
      <c r="JY255" s="43"/>
      <c r="JZ255" s="43"/>
      <c r="KA255" s="43"/>
      <c r="KB255" s="43"/>
      <c r="KC255" s="43"/>
      <c r="KD255" s="43"/>
      <c r="KE255" s="43"/>
      <c r="KF255" s="43"/>
      <c r="KG255" s="43"/>
      <c r="KH255" s="43"/>
      <c r="KI255" s="43"/>
      <c r="KJ255" s="43"/>
      <c r="KK255" s="43"/>
      <c r="KL255" s="43"/>
      <c r="KM255" s="43"/>
      <c r="KN255" s="43"/>
      <c r="KO255" s="43"/>
      <c r="KP255" s="43"/>
      <c r="KQ255" s="43"/>
      <c r="KR255" s="43"/>
      <c r="KS255" s="43"/>
      <c r="KT255" s="43"/>
      <c r="KU255" s="43"/>
      <c r="KV255" s="43"/>
      <c r="KW255" s="43"/>
      <c r="KX255" s="43"/>
      <c r="KY255" s="43"/>
      <c r="KZ255" s="43"/>
      <c r="LA255" s="43"/>
      <c r="LB255" s="43"/>
      <c r="LC255" s="43"/>
      <c r="LD255" s="43"/>
      <c r="LE255" s="43"/>
      <c r="LF255" s="43"/>
      <c r="LG255" s="43"/>
      <c r="LH255" s="43"/>
      <c r="LI255" s="43"/>
      <c r="LJ255" s="43"/>
      <c r="LK255" s="43"/>
      <c r="LL255" s="43"/>
      <c r="LM255" s="43"/>
      <c r="LN255" s="43"/>
      <c r="LO255" s="43"/>
      <c r="LP255" s="43"/>
      <c r="LQ255" s="43"/>
      <c r="LR255" s="43"/>
      <c r="LS255" s="43"/>
      <c r="LT255" s="43"/>
      <c r="LU255" s="43"/>
      <c r="LV255" s="43"/>
      <c r="LW255" s="43"/>
      <c r="LX255" s="43"/>
      <c r="LY255" s="43"/>
      <c r="LZ255" s="43"/>
      <c r="MA255" s="43"/>
      <c r="MB255" s="43"/>
      <c r="MC255" s="43"/>
      <c r="MD255" s="43"/>
      <c r="ME255" s="43"/>
      <c r="MF255" s="43"/>
      <c r="MG255" s="43"/>
      <c r="MH255" s="43"/>
      <c r="MI255" s="43"/>
      <c r="MJ255" s="43"/>
      <c r="MK255" s="43"/>
      <c r="ML255" s="43"/>
      <c r="MM255" s="43"/>
      <c r="MN255" s="43"/>
      <c r="MO255" s="43"/>
      <c r="MP255" s="43"/>
      <c r="MQ255" s="43"/>
      <c r="MR255" s="43"/>
      <c r="MS255" s="43"/>
      <c r="MT255" s="43"/>
      <c r="MU255" s="43"/>
      <c r="MV255" s="43"/>
      <c r="MW255" s="43"/>
      <c r="MX255" s="43"/>
      <c r="MY255" s="43"/>
      <c r="MZ255" s="43"/>
      <c r="NA255" s="43"/>
      <c r="NB255" s="43"/>
      <c r="NC255" s="43"/>
      <c r="ND255" s="43"/>
      <c r="NE255" s="43"/>
      <c r="NF255" s="43"/>
      <c r="NG255" s="43"/>
      <c r="NH255" s="43"/>
      <c r="NI255" s="43"/>
      <c r="NJ255" s="43"/>
      <c r="NK255" s="43"/>
      <c r="NL255" s="43"/>
      <c r="NM255" s="43"/>
      <c r="NN255" s="43"/>
      <c r="NO255" s="43"/>
      <c r="NP255" s="43"/>
      <c r="NQ255" s="43"/>
      <c r="NR255" s="43"/>
      <c r="NS255" s="43"/>
      <c r="NT255" s="43"/>
      <c r="NU255" s="43"/>
      <c r="NV255" s="43"/>
      <c r="NW255" s="43"/>
      <c r="NX255" s="43"/>
      <c r="NY255" s="43"/>
      <c r="NZ255" s="43"/>
      <c r="OA255" s="43"/>
      <c r="OB255" s="43"/>
      <c r="OC255" s="43"/>
      <c r="OD255" s="43"/>
      <c r="OE255" s="43"/>
      <c r="OF255" s="43"/>
      <c r="OG255" s="43"/>
      <c r="OH255" s="43"/>
      <c r="OI255" s="43"/>
      <c r="OJ255" s="43"/>
      <c r="OK255" s="43"/>
      <c r="OL255" s="43"/>
      <c r="OM255" s="43"/>
      <c r="ON255" s="43"/>
      <c r="OO255" s="43"/>
      <c r="OP255" s="43"/>
      <c r="OQ255" s="43"/>
      <c r="OR255" s="43"/>
      <c r="OS255" s="43"/>
      <c r="OT255" s="43"/>
      <c r="OU255" s="43"/>
      <c r="OV255" s="43"/>
      <c r="OW255" s="43"/>
      <c r="OX255" s="43"/>
      <c r="OY255" s="43"/>
      <c r="OZ255" s="43"/>
      <c r="PA255" s="43"/>
      <c r="PB255" s="43"/>
      <c r="PC255" s="43"/>
      <c r="PD255" s="43"/>
      <c r="PE255" s="43"/>
      <c r="PF255" s="43"/>
      <c r="PG255" s="43"/>
      <c r="PH255" s="43"/>
      <c r="PI255" s="43"/>
      <c r="PJ255" s="43"/>
      <c r="PK255" s="43"/>
      <c r="PL255" s="43"/>
      <c r="PM255" s="43"/>
      <c r="PN255" s="43"/>
      <c r="PO255" s="43"/>
      <c r="PP255" s="43"/>
      <c r="PQ255" s="43"/>
      <c r="PR255" s="43"/>
      <c r="PS255" s="43"/>
      <c r="PT255" s="43"/>
      <c r="PU255" s="43"/>
      <c r="PV255" s="43"/>
      <c r="PW255" s="43"/>
      <c r="PX255" s="43"/>
      <c r="PY255" s="43"/>
      <c r="PZ255" s="43"/>
      <c r="QA255" s="43"/>
      <c r="QB255" s="43"/>
      <c r="QC255" s="43"/>
      <c r="QD255" s="43"/>
      <c r="QE255" s="43"/>
      <c r="QF255" s="43"/>
      <c r="QG255" s="43"/>
      <c r="QH255" s="43"/>
      <c r="QI255" s="43"/>
      <c r="QJ255" s="43"/>
      <c r="QK255" s="43"/>
      <c r="QL255" s="43"/>
      <c r="QM255" s="43"/>
      <c r="QN255" s="43"/>
      <c r="QO255" s="43"/>
      <c r="QP255" s="43"/>
      <c r="QQ255" s="43"/>
      <c r="QR255" s="43"/>
      <c r="QS255" s="43"/>
      <c r="QT255" s="43"/>
      <c r="QU255" s="43"/>
      <c r="QV255" s="43"/>
      <c r="QW255" s="43"/>
      <c r="QX255" s="43"/>
      <c r="QY255" s="43"/>
      <c r="QZ255" s="43"/>
      <c r="RA255" s="43"/>
      <c r="RB255" s="43"/>
      <c r="RC255" s="43"/>
      <c r="RD255" s="43"/>
      <c r="RE255" s="43"/>
      <c r="RF255" s="43"/>
      <c r="RG255" s="43"/>
      <c r="RH255" s="43"/>
      <c r="RI255" s="43"/>
      <c r="RJ255" s="43"/>
      <c r="RK255" s="43"/>
      <c r="RL255" s="43"/>
      <c r="RM255" s="43"/>
      <c r="RN255" s="43"/>
      <c r="RO255" s="43"/>
      <c r="RP255" s="43"/>
      <c r="RQ255" s="43"/>
      <c r="RR255" s="43"/>
      <c r="RS255" s="43"/>
      <c r="RT255" s="43"/>
      <c r="RU255" s="43"/>
      <c r="RV255" s="43"/>
      <c r="RW255" s="43"/>
      <c r="RX255" s="43"/>
      <c r="RY255" s="43"/>
      <c r="RZ255" s="43"/>
      <c r="SA255" s="43"/>
      <c r="SB255" s="43"/>
      <c r="SC255" s="43"/>
      <c r="SD255" s="43"/>
      <c r="SE255" s="43"/>
      <c r="SF255" s="43"/>
      <c r="SG255" s="43"/>
      <c r="SH255" s="43"/>
      <c r="SI255" s="43"/>
      <c r="SJ255" s="43"/>
      <c r="SK255" s="43"/>
      <c r="SL255" s="43"/>
      <c r="SM255" s="43"/>
      <c r="SN255" s="43"/>
      <c r="SO255" s="43"/>
      <c r="SP255" s="43"/>
      <c r="SQ255" s="43"/>
      <c r="SR255" s="43"/>
      <c r="SS255" s="43"/>
      <c r="ST255" s="43"/>
      <c r="SU255" s="43"/>
      <c r="SV255" s="43"/>
      <c r="SW255" s="43"/>
      <c r="SX255" s="43"/>
      <c r="SY255" s="43"/>
      <c r="SZ255" s="43"/>
      <c r="TA255" s="43"/>
      <c r="TB255" s="43"/>
      <c r="TC255" s="43"/>
      <c r="TD255" s="43"/>
      <c r="TE255" s="43"/>
      <c r="TF255" s="43"/>
      <c r="TG255" s="43"/>
      <c r="TH255" s="43"/>
      <c r="TI255" s="43"/>
      <c r="TJ255" s="43"/>
      <c r="TK255" s="43"/>
      <c r="TL255" s="43"/>
      <c r="TM255" s="43"/>
      <c r="TN255" s="43"/>
      <c r="TO255" s="43"/>
      <c r="TP255" s="43"/>
      <c r="TQ255" s="43"/>
      <c r="TR255" s="43"/>
      <c r="TS255" s="43"/>
      <c r="TT255" s="43"/>
      <c r="TU255" s="43"/>
      <c r="TV255" s="43"/>
      <c r="TW255" s="43"/>
      <c r="TX255" s="43"/>
      <c r="TY255" s="43"/>
      <c r="TZ255" s="43"/>
      <c r="UA255" s="43"/>
      <c r="UB255" s="43"/>
      <c r="UC255" s="43"/>
      <c r="UD255" s="43"/>
      <c r="UE255" s="43"/>
      <c r="UF255" s="43"/>
      <c r="UG255" s="43"/>
      <c r="UH255" s="43"/>
      <c r="UI255" s="43"/>
      <c r="UJ255" s="43"/>
      <c r="UK255" s="43"/>
      <c r="UL255" s="43"/>
      <c r="UM255" s="43"/>
      <c r="UN255" s="43"/>
      <c r="UO255" s="43"/>
      <c r="UP255" s="43"/>
      <c r="UQ255" s="43"/>
      <c r="UR255" s="43"/>
      <c r="US255" s="43"/>
      <c r="UT255" s="43"/>
      <c r="UU255" s="43"/>
      <c r="UV255" s="43"/>
      <c r="UW255" s="43"/>
      <c r="UX255" s="43"/>
      <c r="UY255" s="43"/>
      <c r="UZ255" s="43"/>
      <c r="VA255" s="43"/>
      <c r="VB255" s="43"/>
      <c r="VC255" s="43"/>
      <c r="VD255" s="43"/>
      <c r="VE255" s="43"/>
      <c r="VF255" s="43"/>
      <c r="VG255" s="43"/>
      <c r="VH255" s="43"/>
      <c r="VI255" s="43"/>
      <c r="VJ255" s="43"/>
      <c r="VK255" s="43"/>
      <c r="VL255" s="43"/>
      <c r="VM255" s="43"/>
      <c r="VN255" s="43"/>
      <c r="VO255" s="43"/>
      <c r="VP255" s="43"/>
      <c r="VQ255" s="43"/>
      <c r="VR255" s="43"/>
      <c r="VS255" s="43"/>
      <c r="VT255" s="43"/>
      <c r="VU255" s="43"/>
      <c r="VV255" s="43"/>
      <c r="VW255" s="43"/>
      <c r="VX255" s="43"/>
      <c r="VY255" s="43"/>
      <c r="VZ255" s="43"/>
      <c r="WA255" s="43"/>
      <c r="WB255" s="43"/>
      <c r="WC255" s="43"/>
      <c r="WD255" s="43"/>
      <c r="WE255" s="43"/>
      <c r="WF255" s="43"/>
      <c r="WG255" s="43"/>
      <c r="WH255" s="43"/>
      <c r="WI255" s="43"/>
      <c r="WJ255" s="43"/>
      <c r="WK255" s="43"/>
      <c r="WL255" s="43"/>
      <c r="WM255" s="43"/>
      <c r="WN255" s="43"/>
      <c r="WO255" s="43"/>
      <c r="WP255" s="43"/>
      <c r="WQ255" s="43"/>
      <c r="WR255" s="43"/>
      <c r="WS255" s="43"/>
      <c r="WT255" s="43"/>
      <c r="WU255" s="43"/>
      <c r="WV255" s="43"/>
      <c r="WW255" s="43"/>
      <c r="WX255" s="43"/>
      <c r="WY255" s="43"/>
      <c r="WZ255" s="43"/>
      <c r="XA255" s="43"/>
      <c r="XB255" s="43"/>
      <c r="XC255" s="43"/>
      <c r="XD255" s="43"/>
      <c r="XE255" s="43"/>
      <c r="XF255" s="43"/>
      <c r="XG255" s="43"/>
      <c r="XH255" s="43"/>
      <c r="XI255" s="43"/>
      <c r="XJ255" s="43"/>
      <c r="XK255" s="43"/>
      <c r="XL255" s="43"/>
      <c r="XM255" s="43"/>
      <c r="XN255" s="43"/>
      <c r="XO255" s="43"/>
      <c r="XP255" s="43"/>
      <c r="XQ255" s="43"/>
      <c r="XR255" s="43"/>
      <c r="XS255" s="43"/>
      <c r="XT255" s="43"/>
      <c r="XU255" s="43"/>
      <c r="XV255" s="43"/>
      <c r="XW255" s="43"/>
      <c r="XX255" s="43"/>
      <c r="XY255" s="43"/>
      <c r="XZ255" s="43"/>
      <c r="YA255" s="43"/>
      <c r="YB255" s="43"/>
      <c r="YC255" s="43"/>
      <c r="YD255" s="43"/>
      <c r="YE255" s="43"/>
      <c r="YF255" s="43"/>
      <c r="YG255" s="43"/>
      <c r="YH255" s="43"/>
      <c r="YI255" s="43"/>
      <c r="YJ255" s="43"/>
      <c r="YK255" s="43"/>
      <c r="YL255" s="43"/>
      <c r="YM255" s="43"/>
      <c r="YN255" s="43"/>
      <c r="YO255" s="43"/>
      <c r="YP255" s="43"/>
      <c r="YQ255" s="43"/>
      <c r="YR255" s="43"/>
      <c r="YS255" s="43"/>
      <c r="YT255" s="43"/>
      <c r="YU255" s="43"/>
      <c r="YV255" s="43"/>
      <c r="YW255" s="43"/>
      <c r="YX255" s="43"/>
      <c r="YY255" s="43"/>
      <c r="YZ255" s="43"/>
      <c r="ZA255" s="43"/>
      <c r="ZB255" s="43"/>
      <c r="ZC255" s="43"/>
      <c r="ZD255" s="43"/>
      <c r="ZE255" s="43"/>
      <c r="ZF255" s="43"/>
      <c r="ZG255" s="43"/>
      <c r="ZH255" s="43"/>
      <c r="ZI255" s="43"/>
      <c r="ZJ255" s="43"/>
      <c r="ZK255" s="43"/>
      <c r="ZL255" s="43"/>
      <c r="ZM255" s="43"/>
      <c r="ZN255" s="43"/>
      <c r="ZO255" s="43"/>
      <c r="ZP255" s="43"/>
      <c r="ZQ255" s="43"/>
      <c r="ZR255" s="43"/>
      <c r="ZS255" s="43"/>
      <c r="ZT255" s="43"/>
      <c r="ZU255" s="43"/>
      <c r="ZV255" s="43"/>
      <c r="ZW255" s="43"/>
      <c r="ZX255" s="43"/>
      <c r="ZY255" s="43"/>
      <c r="ZZ255" s="43"/>
      <c r="AAA255" s="43"/>
      <c r="AAB255" s="43"/>
      <c r="AAC255" s="43"/>
      <c r="AAD255" s="43"/>
      <c r="AAE255" s="43"/>
      <c r="AAF255" s="43"/>
      <c r="AAG255" s="43"/>
      <c r="AAH255" s="43"/>
      <c r="AAI255" s="43"/>
      <c r="AAJ255" s="43"/>
      <c r="AAK255" s="43"/>
      <c r="AAL255" s="43"/>
      <c r="AAM255" s="43"/>
      <c r="AAN255" s="43"/>
      <c r="AAO255" s="43"/>
      <c r="AAP255" s="43"/>
      <c r="AAQ255" s="43"/>
      <c r="AAR255" s="43"/>
      <c r="AAS255" s="43"/>
      <c r="AAT255" s="43"/>
      <c r="AAU255" s="43"/>
      <c r="AAV255" s="43"/>
      <c r="AAW255" s="43"/>
      <c r="AAX255" s="43"/>
      <c r="AAY255" s="43"/>
      <c r="AAZ255" s="43"/>
      <c r="ABA255" s="43"/>
      <c r="ABB255" s="43"/>
      <c r="ABC255" s="43"/>
      <c r="ABD255" s="43"/>
      <c r="ABE255" s="43"/>
      <c r="ABF255" s="43"/>
      <c r="ABG255" s="43"/>
      <c r="ABH255" s="43"/>
      <c r="ABI255" s="43"/>
      <c r="ABJ255" s="43"/>
      <c r="ABK255" s="43"/>
      <c r="ABL255" s="43"/>
      <c r="ABM255" s="43"/>
      <c r="ABN255" s="43"/>
      <c r="ABO255" s="43"/>
      <c r="ABP255" s="43"/>
      <c r="ABQ255" s="43"/>
      <c r="ABR255" s="43"/>
      <c r="ABS255" s="43"/>
      <c r="ABT255" s="43"/>
      <c r="ABU255" s="43"/>
      <c r="ABV255" s="43"/>
      <c r="ABW255" s="43"/>
      <c r="ABX255" s="43"/>
      <c r="ABY255" s="43"/>
      <c r="ABZ255" s="43"/>
      <c r="ACA255" s="43"/>
      <c r="ACB255" s="43"/>
      <c r="ACC255" s="43"/>
      <c r="ACD255" s="43"/>
      <c r="ACE255" s="43"/>
      <c r="ACF255" s="43"/>
      <c r="ACG255" s="43"/>
      <c r="ACH255" s="43"/>
      <c r="ACI255" s="43"/>
      <c r="ACJ255" s="43"/>
      <c r="ACK255" s="43"/>
      <c r="ACL255" s="43"/>
      <c r="ACM255" s="43"/>
      <c r="ACN255" s="43"/>
      <c r="ACO255" s="43"/>
      <c r="ACP255" s="43"/>
      <c r="ACQ255" s="43"/>
      <c r="ACR255" s="43"/>
      <c r="ACS255" s="43"/>
      <c r="ACT255" s="43"/>
      <c r="ACU255" s="43"/>
      <c r="ACV255" s="43"/>
      <c r="ACW255" s="43"/>
      <c r="ACX255" s="43"/>
      <c r="ACY255" s="43"/>
      <c r="ACZ255" s="43"/>
      <c r="ADA255" s="43"/>
      <c r="ADB255" s="43"/>
      <c r="ADC255" s="43"/>
      <c r="ADD255" s="43"/>
      <c r="ADE255" s="43"/>
      <c r="ADF255" s="43"/>
      <c r="ADG255" s="43"/>
      <c r="ADH255" s="43"/>
      <c r="ADI255" s="43"/>
      <c r="ADJ255" s="43"/>
      <c r="ADK255" s="43"/>
      <c r="ADL255" s="43"/>
      <c r="ADM255" s="43"/>
      <c r="ADN255" s="43"/>
      <c r="ADO255" s="43"/>
      <c r="ADP255" s="43"/>
      <c r="ADQ255" s="43"/>
      <c r="ADR255" s="43"/>
      <c r="ADS255" s="43"/>
      <c r="ADT255" s="43"/>
      <c r="ADU255" s="43"/>
      <c r="ADV255" s="43"/>
      <c r="ADW255" s="43"/>
      <c r="ADX255" s="43"/>
      <c r="ADY255" s="43"/>
      <c r="ADZ255" s="43"/>
      <c r="AEA255" s="43"/>
      <c r="AEB255" s="43"/>
      <c r="AEC255" s="43"/>
      <c r="AED255" s="43"/>
      <c r="AEE255" s="43"/>
      <c r="AEF255" s="43"/>
      <c r="AEG255" s="43"/>
      <c r="AEH255" s="43"/>
      <c r="AEI255" s="43"/>
      <c r="AEJ255" s="43"/>
      <c r="AEK255" s="43"/>
      <c r="AEL255" s="43"/>
      <c r="AEM255" s="43"/>
      <c r="AEN255" s="43"/>
      <c r="AEO255" s="43"/>
      <c r="AEP255" s="43"/>
      <c r="AEQ255" s="43"/>
      <c r="AER255" s="43"/>
      <c r="AES255" s="43"/>
      <c r="AET255" s="43"/>
      <c r="AEU255" s="43"/>
      <c r="AEV255" s="43"/>
      <c r="AEW255" s="43"/>
      <c r="AEX255" s="43"/>
      <c r="AEY255" s="43"/>
      <c r="AEZ255" s="43"/>
      <c r="AFA255" s="43"/>
      <c r="AFB255" s="43"/>
      <c r="AFC255" s="43"/>
      <c r="AFD255" s="43"/>
      <c r="AFE255" s="43"/>
      <c r="AFF255" s="43"/>
      <c r="AFG255" s="43"/>
    </row>
    <row r="256" spans="1:839" s="42" customFormat="1" x14ac:dyDescent="0.25">
      <c r="A256" s="21"/>
      <c r="B256" s="21"/>
      <c r="C256" s="21"/>
      <c r="D256" s="55"/>
      <c r="E256" s="21" t="str">
        <f>структура!$G$73</f>
        <v>списание пени по безвозвр. займам</v>
      </c>
      <c r="F256" s="21"/>
      <c r="G256" s="21" t="str">
        <f>структура!$J$10</f>
        <v>повторный заем</v>
      </c>
      <c r="H256" s="21"/>
      <c r="I256" s="21" t="str">
        <f>IF($E256="","",INDEX(структура!$H$10:$H$153,SUMIFS(структура!$C$10:$C$153,структура!$G$10:$G$153,$E256)))</f>
        <v>руб</v>
      </c>
      <c r="J256" s="21"/>
      <c r="K256" s="41"/>
      <c r="L256" s="21"/>
      <c r="M256" s="21"/>
      <c r="N256" s="21"/>
      <c r="O256" s="21"/>
      <c r="P256" s="21"/>
      <c r="Q256" s="41"/>
      <c r="R256" s="21">
        <f>IF(R$8="",0,SUMIFS(244:244,210:210,R$8))</f>
        <v>0</v>
      </c>
      <c r="S256" s="21">
        <f>IF(S$8="",0,SUMIFS(244:244,210:210,S$8))</f>
        <v>0</v>
      </c>
      <c r="T256" s="21">
        <f t="shared" ref="T256:CD256" si="25835">IF(T$8="",0,SUMIFS(244:244,210:210,T$8))</f>
        <v>0</v>
      </c>
      <c r="U256" s="21">
        <f t="shared" si="25835"/>
        <v>0</v>
      </c>
      <c r="V256" s="21">
        <f t="shared" si="25835"/>
        <v>0</v>
      </c>
      <c r="W256" s="21">
        <f t="shared" si="25835"/>
        <v>0</v>
      </c>
      <c r="X256" s="21">
        <f t="shared" si="25835"/>
        <v>0</v>
      </c>
      <c r="Y256" s="21">
        <f t="shared" si="25835"/>
        <v>0</v>
      </c>
      <c r="Z256" s="21">
        <f t="shared" si="25835"/>
        <v>0</v>
      </c>
      <c r="AA256" s="21">
        <f t="shared" si="25835"/>
        <v>0</v>
      </c>
      <c r="AB256" s="21">
        <f t="shared" si="25835"/>
        <v>0</v>
      </c>
      <c r="AC256" s="21">
        <f t="shared" si="25835"/>
        <v>0</v>
      </c>
      <c r="AD256" s="21">
        <f t="shared" si="25835"/>
        <v>0</v>
      </c>
      <c r="AE256" s="21">
        <f t="shared" si="25835"/>
        <v>0</v>
      </c>
      <c r="AF256" s="21">
        <f t="shared" si="25835"/>
        <v>0</v>
      </c>
      <c r="AG256" s="21">
        <f t="shared" si="25835"/>
        <v>0</v>
      </c>
      <c r="AH256" s="21">
        <f t="shared" si="25835"/>
        <v>0</v>
      </c>
      <c r="AI256" s="21">
        <f t="shared" si="25835"/>
        <v>0</v>
      </c>
      <c r="AJ256" s="21">
        <f t="shared" si="25835"/>
        <v>0</v>
      </c>
      <c r="AK256" s="21">
        <f t="shared" si="25835"/>
        <v>0</v>
      </c>
      <c r="AL256" s="21">
        <f t="shared" si="25835"/>
        <v>0</v>
      </c>
      <c r="AM256" s="21">
        <f t="shared" si="25835"/>
        <v>0</v>
      </c>
      <c r="AN256" s="21">
        <f t="shared" si="25835"/>
        <v>0</v>
      </c>
      <c r="AO256" s="21">
        <f t="shared" si="25835"/>
        <v>0</v>
      </c>
      <c r="AP256" s="21">
        <f t="shared" si="25835"/>
        <v>0</v>
      </c>
      <c r="AQ256" s="21">
        <f t="shared" si="25835"/>
        <v>0</v>
      </c>
      <c r="AR256" s="21">
        <f t="shared" si="25835"/>
        <v>0</v>
      </c>
      <c r="AS256" s="21">
        <f t="shared" si="25835"/>
        <v>0</v>
      </c>
      <c r="AT256" s="21">
        <f t="shared" si="25835"/>
        <v>0</v>
      </c>
      <c r="AU256" s="21">
        <f t="shared" si="25835"/>
        <v>0</v>
      </c>
      <c r="AV256" s="21">
        <f t="shared" si="25835"/>
        <v>0</v>
      </c>
      <c r="AW256" s="21">
        <f t="shared" si="25835"/>
        <v>0</v>
      </c>
      <c r="AX256" s="21">
        <f t="shared" si="25835"/>
        <v>0</v>
      </c>
      <c r="AY256" s="21">
        <f t="shared" si="25835"/>
        <v>0</v>
      </c>
      <c r="AZ256" s="21">
        <f t="shared" si="25835"/>
        <v>0</v>
      </c>
      <c r="BA256" s="21">
        <f t="shared" si="25835"/>
        <v>0</v>
      </c>
      <c r="BB256" s="21">
        <f t="shared" si="25835"/>
        <v>0</v>
      </c>
      <c r="BC256" s="21">
        <f t="shared" si="25835"/>
        <v>0</v>
      </c>
      <c r="BD256" s="21">
        <f t="shared" si="25835"/>
        <v>0</v>
      </c>
      <c r="BE256" s="21">
        <f t="shared" si="25835"/>
        <v>0</v>
      </c>
      <c r="BF256" s="21">
        <f t="shared" si="25835"/>
        <v>0</v>
      </c>
      <c r="BG256" s="21">
        <f t="shared" si="25835"/>
        <v>0</v>
      </c>
      <c r="BH256" s="21">
        <f t="shared" si="25835"/>
        <v>0</v>
      </c>
      <c r="BI256" s="21">
        <f t="shared" si="25835"/>
        <v>0</v>
      </c>
      <c r="BJ256" s="21">
        <f t="shared" si="25835"/>
        <v>0</v>
      </c>
      <c r="BK256" s="21">
        <f t="shared" si="25835"/>
        <v>0</v>
      </c>
      <c r="BL256" s="21">
        <f t="shared" si="25835"/>
        <v>0</v>
      </c>
      <c r="BM256" s="21">
        <f t="shared" si="25835"/>
        <v>0</v>
      </c>
      <c r="BN256" s="21">
        <f t="shared" si="25835"/>
        <v>0</v>
      </c>
      <c r="BO256" s="21">
        <f t="shared" si="25835"/>
        <v>0</v>
      </c>
      <c r="BP256" s="21">
        <f t="shared" si="25835"/>
        <v>0</v>
      </c>
      <c r="BQ256" s="21">
        <f t="shared" si="25835"/>
        <v>0</v>
      </c>
      <c r="BR256" s="21">
        <f t="shared" si="25835"/>
        <v>0</v>
      </c>
      <c r="BS256" s="21">
        <f t="shared" si="25835"/>
        <v>0</v>
      </c>
      <c r="BT256" s="21">
        <f t="shared" si="25835"/>
        <v>0</v>
      </c>
      <c r="BU256" s="21">
        <f t="shared" si="25835"/>
        <v>0</v>
      </c>
      <c r="BV256" s="21">
        <f t="shared" si="25835"/>
        <v>0</v>
      </c>
      <c r="BW256" s="21">
        <f t="shared" si="25835"/>
        <v>0</v>
      </c>
      <c r="BX256" s="21">
        <f t="shared" si="25835"/>
        <v>0</v>
      </c>
      <c r="BY256" s="21">
        <f t="shared" si="25835"/>
        <v>0</v>
      </c>
      <c r="BZ256" s="21">
        <f t="shared" si="25835"/>
        <v>0</v>
      </c>
      <c r="CA256" s="21">
        <f t="shared" si="25835"/>
        <v>0</v>
      </c>
      <c r="CB256" s="21">
        <f t="shared" si="25835"/>
        <v>0</v>
      </c>
      <c r="CC256" s="21">
        <f t="shared" si="25835"/>
        <v>0</v>
      </c>
      <c r="CD256" s="21">
        <f t="shared" si="25835"/>
        <v>0</v>
      </c>
      <c r="CE256" s="21">
        <f t="shared" ref="CE256:EP256" si="25836">IF(CE$8="",0,SUMIFS(244:244,210:210,CE$8))</f>
        <v>0</v>
      </c>
      <c r="CF256" s="21">
        <f t="shared" si="25836"/>
        <v>0</v>
      </c>
      <c r="CG256" s="21">
        <f t="shared" si="25836"/>
        <v>0</v>
      </c>
      <c r="CH256" s="21">
        <f t="shared" si="25836"/>
        <v>0</v>
      </c>
      <c r="CI256" s="21">
        <f t="shared" si="25836"/>
        <v>0</v>
      </c>
      <c r="CJ256" s="21">
        <f t="shared" si="25836"/>
        <v>0</v>
      </c>
      <c r="CK256" s="21">
        <f t="shared" si="25836"/>
        <v>0</v>
      </c>
      <c r="CL256" s="21">
        <f t="shared" si="25836"/>
        <v>0</v>
      </c>
      <c r="CM256" s="21">
        <f t="shared" si="25836"/>
        <v>0</v>
      </c>
      <c r="CN256" s="21">
        <f t="shared" si="25836"/>
        <v>0</v>
      </c>
      <c r="CO256" s="21">
        <f t="shared" si="25836"/>
        <v>0</v>
      </c>
      <c r="CP256" s="21">
        <f t="shared" si="25836"/>
        <v>0</v>
      </c>
      <c r="CQ256" s="21">
        <f t="shared" si="25836"/>
        <v>0</v>
      </c>
      <c r="CR256" s="21">
        <f t="shared" si="25836"/>
        <v>0</v>
      </c>
      <c r="CS256" s="21">
        <f t="shared" si="25836"/>
        <v>0</v>
      </c>
      <c r="CT256" s="21">
        <f t="shared" si="25836"/>
        <v>0</v>
      </c>
      <c r="CU256" s="21">
        <f t="shared" si="25836"/>
        <v>0</v>
      </c>
      <c r="CV256" s="21">
        <f t="shared" si="25836"/>
        <v>0</v>
      </c>
      <c r="CW256" s="21">
        <f t="shared" si="25836"/>
        <v>0</v>
      </c>
      <c r="CX256" s="21">
        <f t="shared" si="25836"/>
        <v>0</v>
      </c>
      <c r="CY256" s="21">
        <f t="shared" si="25836"/>
        <v>0</v>
      </c>
      <c r="CZ256" s="21">
        <f t="shared" si="25836"/>
        <v>0</v>
      </c>
      <c r="DA256" s="21">
        <f t="shared" si="25836"/>
        <v>0</v>
      </c>
      <c r="DB256" s="21">
        <f t="shared" si="25836"/>
        <v>0</v>
      </c>
      <c r="DC256" s="21">
        <f t="shared" si="25836"/>
        <v>0</v>
      </c>
      <c r="DD256" s="21">
        <f t="shared" si="25836"/>
        <v>0</v>
      </c>
      <c r="DE256" s="21">
        <f t="shared" si="25836"/>
        <v>0</v>
      </c>
      <c r="DF256" s="21">
        <f t="shared" si="25836"/>
        <v>0</v>
      </c>
      <c r="DG256" s="21">
        <f t="shared" si="25836"/>
        <v>0</v>
      </c>
      <c r="DH256" s="21">
        <f t="shared" si="25836"/>
        <v>0</v>
      </c>
      <c r="DI256" s="21">
        <f t="shared" si="25836"/>
        <v>0</v>
      </c>
      <c r="DJ256" s="21">
        <f t="shared" si="25836"/>
        <v>0</v>
      </c>
      <c r="DK256" s="21">
        <f t="shared" si="25836"/>
        <v>0</v>
      </c>
      <c r="DL256" s="21">
        <f t="shared" si="25836"/>
        <v>0</v>
      </c>
      <c r="DM256" s="21">
        <f t="shared" si="25836"/>
        <v>0</v>
      </c>
      <c r="DN256" s="21">
        <f t="shared" si="25836"/>
        <v>230.13698630136992</v>
      </c>
      <c r="DO256" s="21">
        <f t="shared" si="25836"/>
        <v>230.13698630136992</v>
      </c>
      <c r="DP256" s="21">
        <f t="shared" si="25836"/>
        <v>230.13698630136992</v>
      </c>
      <c r="DQ256" s="21">
        <f t="shared" si="25836"/>
        <v>230.13698630136992</v>
      </c>
      <c r="DR256" s="21">
        <f t="shared" si="25836"/>
        <v>230.13698630136992</v>
      </c>
      <c r="DS256" s="21">
        <f t="shared" si="25836"/>
        <v>230.13698630136992</v>
      </c>
      <c r="DT256" s="21">
        <f t="shared" si="25836"/>
        <v>230.13698630136992</v>
      </c>
      <c r="DU256" s="21">
        <f t="shared" si="25836"/>
        <v>230.13698630136992</v>
      </c>
      <c r="DV256" s="21">
        <f t="shared" si="25836"/>
        <v>230.13698630136992</v>
      </c>
      <c r="DW256" s="21">
        <f t="shared" si="25836"/>
        <v>230.13698630136992</v>
      </c>
      <c r="DX256" s="21">
        <f t="shared" si="25836"/>
        <v>230.13698630136992</v>
      </c>
      <c r="DY256" s="21">
        <f t="shared" si="25836"/>
        <v>230.13698630136992</v>
      </c>
      <c r="DZ256" s="21">
        <f t="shared" si="25836"/>
        <v>230.13698630136992</v>
      </c>
      <c r="EA256" s="21">
        <f t="shared" si="25836"/>
        <v>230.13698630136992</v>
      </c>
      <c r="EB256" s="21">
        <f t="shared" si="25836"/>
        <v>230.13698630136992</v>
      </c>
      <c r="EC256" s="21">
        <f t="shared" si="25836"/>
        <v>230.13698630136992</v>
      </c>
      <c r="ED256" s="21">
        <f t="shared" si="25836"/>
        <v>230.13698630136992</v>
      </c>
      <c r="EE256" s="21">
        <f t="shared" si="25836"/>
        <v>230.13698630136992</v>
      </c>
      <c r="EF256" s="21">
        <f t="shared" si="25836"/>
        <v>230.13698630136992</v>
      </c>
      <c r="EG256" s="21">
        <f t="shared" si="25836"/>
        <v>230.13698630136992</v>
      </c>
      <c r="EH256" s="21">
        <f t="shared" si="25836"/>
        <v>230.13698630136992</v>
      </c>
      <c r="EI256" s="21">
        <f t="shared" si="25836"/>
        <v>230.13698630136992</v>
      </c>
      <c r="EJ256" s="21">
        <f t="shared" si="25836"/>
        <v>230.13698630136992</v>
      </c>
      <c r="EK256" s="21">
        <f t="shared" si="25836"/>
        <v>230.13698630136992</v>
      </c>
      <c r="EL256" s="21">
        <f t="shared" si="25836"/>
        <v>230.13698630136992</v>
      </c>
      <c r="EM256" s="21">
        <f t="shared" si="25836"/>
        <v>230.13698630136992</v>
      </c>
      <c r="EN256" s="21">
        <f t="shared" si="25836"/>
        <v>230.13698630136992</v>
      </c>
      <c r="EO256" s="21">
        <f t="shared" si="25836"/>
        <v>230.13698630136992</v>
      </c>
      <c r="EP256" s="21">
        <f t="shared" si="25836"/>
        <v>230.13698630136992</v>
      </c>
      <c r="EQ256" s="21">
        <f t="shared" ref="EQ256:HB256" si="25837">IF(EQ$8="",0,SUMIFS(244:244,210:210,EQ$8))</f>
        <v>230.13698630136992</v>
      </c>
      <c r="ER256" s="21">
        <f t="shared" si="25837"/>
        <v>230.13698630136992</v>
      </c>
      <c r="ES256" s="21">
        <f t="shared" si="25837"/>
        <v>460.27397260273983</v>
      </c>
      <c r="ET256" s="21">
        <f t="shared" si="25837"/>
        <v>460.27397260273983</v>
      </c>
      <c r="EU256" s="21">
        <f t="shared" si="25837"/>
        <v>460.27397260273983</v>
      </c>
      <c r="EV256" s="21">
        <f t="shared" si="25837"/>
        <v>460.27397260273983</v>
      </c>
      <c r="EW256" s="21">
        <f t="shared" si="25837"/>
        <v>460.27397260273983</v>
      </c>
      <c r="EX256" s="21">
        <f t="shared" si="25837"/>
        <v>460.27397260273983</v>
      </c>
      <c r="EY256" s="21">
        <f t="shared" si="25837"/>
        <v>460.27397260273983</v>
      </c>
      <c r="EZ256" s="21">
        <f t="shared" si="25837"/>
        <v>460.27397260273983</v>
      </c>
      <c r="FA256" s="21">
        <f t="shared" si="25837"/>
        <v>460.27397260273983</v>
      </c>
      <c r="FB256" s="21">
        <f t="shared" si="25837"/>
        <v>460.27397260273983</v>
      </c>
      <c r="FC256" s="21">
        <f t="shared" si="25837"/>
        <v>460.27397260273983</v>
      </c>
      <c r="FD256" s="21">
        <f t="shared" si="25837"/>
        <v>460.27397260273983</v>
      </c>
      <c r="FE256" s="21">
        <f t="shared" si="25837"/>
        <v>460.27397260273983</v>
      </c>
      <c r="FF256" s="21">
        <f t="shared" si="25837"/>
        <v>460.27397260273983</v>
      </c>
      <c r="FG256" s="21">
        <f t="shared" si="25837"/>
        <v>460.27397260273983</v>
      </c>
      <c r="FH256" s="21">
        <f t="shared" si="25837"/>
        <v>460.27397260273983</v>
      </c>
      <c r="FI256" s="21">
        <f t="shared" si="25837"/>
        <v>460.27397260273983</v>
      </c>
      <c r="FJ256" s="21">
        <f t="shared" si="25837"/>
        <v>460.27397260273983</v>
      </c>
      <c r="FK256" s="21">
        <f t="shared" si="25837"/>
        <v>460.27397260273983</v>
      </c>
      <c r="FL256" s="21">
        <f t="shared" si="25837"/>
        <v>460.27397260273983</v>
      </c>
      <c r="FM256" s="21">
        <f t="shared" si="25837"/>
        <v>460.27397260273983</v>
      </c>
      <c r="FN256" s="21">
        <f t="shared" si="25837"/>
        <v>460.27397260273983</v>
      </c>
      <c r="FO256" s="21">
        <f t="shared" si="25837"/>
        <v>460.27397260273983</v>
      </c>
      <c r="FP256" s="21">
        <f t="shared" si="25837"/>
        <v>460.27397260273983</v>
      </c>
      <c r="FQ256" s="21">
        <f t="shared" si="25837"/>
        <v>460.27397260273983</v>
      </c>
      <c r="FR256" s="21">
        <f t="shared" si="25837"/>
        <v>460.27397260273983</v>
      </c>
      <c r="FS256" s="21">
        <f t="shared" si="25837"/>
        <v>460.27397260273983</v>
      </c>
      <c r="FT256" s="21">
        <f t="shared" si="25837"/>
        <v>460.27397260273983</v>
      </c>
      <c r="FU256" s="21">
        <f t="shared" si="25837"/>
        <v>460.27397260273983</v>
      </c>
      <c r="FV256" s="21">
        <f t="shared" si="25837"/>
        <v>460.27397260273983</v>
      </c>
      <c r="FW256" s="21">
        <f t="shared" si="25837"/>
        <v>460.27397260273983</v>
      </c>
      <c r="FX256" s="21">
        <f t="shared" si="25837"/>
        <v>1726.027397260274</v>
      </c>
      <c r="FY256" s="21">
        <f t="shared" si="25837"/>
        <v>1726.027397260274</v>
      </c>
      <c r="FZ256" s="21">
        <f t="shared" si="25837"/>
        <v>1726.027397260274</v>
      </c>
      <c r="GA256" s="21">
        <f t="shared" si="25837"/>
        <v>1726.027397260274</v>
      </c>
      <c r="GB256" s="21">
        <f t="shared" si="25837"/>
        <v>1726.027397260274</v>
      </c>
      <c r="GC256" s="21">
        <f t="shared" si="25837"/>
        <v>1726.027397260274</v>
      </c>
      <c r="GD256" s="21">
        <f t="shared" si="25837"/>
        <v>1726.027397260274</v>
      </c>
      <c r="GE256" s="21">
        <f t="shared" si="25837"/>
        <v>1726.027397260274</v>
      </c>
      <c r="GF256" s="21">
        <f t="shared" si="25837"/>
        <v>1726.027397260274</v>
      </c>
      <c r="GG256" s="21">
        <f t="shared" si="25837"/>
        <v>1726.027397260274</v>
      </c>
      <c r="GH256" s="21">
        <f t="shared" si="25837"/>
        <v>0</v>
      </c>
      <c r="GI256" s="21">
        <f t="shared" si="25837"/>
        <v>0</v>
      </c>
      <c r="GJ256" s="21">
        <f t="shared" si="25837"/>
        <v>0</v>
      </c>
      <c r="GK256" s="21">
        <f t="shared" si="25837"/>
        <v>0</v>
      </c>
      <c r="GL256" s="21">
        <f t="shared" si="25837"/>
        <v>0</v>
      </c>
      <c r="GM256" s="21">
        <f t="shared" si="25837"/>
        <v>1726.027397260274</v>
      </c>
      <c r="GN256" s="21">
        <f t="shared" si="25837"/>
        <v>1726.027397260274</v>
      </c>
      <c r="GO256" s="21">
        <f t="shared" si="25837"/>
        <v>1726.027397260274</v>
      </c>
      <c r="GP256" s="21">
        <f t="shared" si="25837"/>
        <v>1726.027397260274</v>
      </c>
      <c r="GQ256" s="21">
        <f t="shared" si="25837"/>
        <v>1726.027397260274</v>
      </c>
      <c r="GR256" s="21">
        <f t="shared" si="25837"/>
        <v>1726.027397260274</v>
      </c>
      <c r="GS256" s="21">
        <f t="shared" si="25837"/>
        <v>1726.027397260274</v>
      </c>
      <c r="GT256" s="21">
        <f t="shared" si="25837"/>
        <v>1726.027397260274</v>
      </c>
      <c r="GU256" s="21">
        <f t="shared" si="25837"/>
        <v>1726.027397260274</v>
      </c>
      <c r="GV256" s="21">
        <f t="shared" si="25837"/>
        <v>1726.027397260274</v>
      </c>
      <c r="GW256" s="21">
        <f t="shared" si="25837"/>
        <v>1726.027397260274</v>
      </c>
      <c r="GX256" s="21">
        <f t="shared" si="25837"/>
        <v>1726.027397260274</v>
      </c>
      <c r="GY256" s="21">
        <f t="shared" si="25837"/>
        <v>1726.027397260274</v>
      </c>
      <c r="GZ256" s="21">
        <f t="shared" si="25837"/>
        <v>1726.027397260274</v>
      </c>
      <c r="HA256" s="21">
        <f t="shared" si="25837"/>
        <v>1726.027397260274</v>
      </c>
      <c r="HB256" s="21">
        <f t="shared" si="25837"/>
        <v>1726.027397260274</v>
      </c>
      <c r="HC256" s="21">
        <f t="shared" ref="HC256:JN256" si="25838">IF(HC$8="",0,SUMIFS(244:244,210:210,HC$8))</f>
        <v>1726.027397260274</v>
      </c>
      <c r="HD256" s="21">
        <f t="shared" si="25838"/>
        <v>1726.027397260274</v>
      </c>
      <c r="HE256" s="21">
        <f t="shared" si="25838"/>
        <v>1726.027397260274</v>
      </c>
      <c r="HF256" s="21">
        <f t="shared" si="25838"/>
        <v>1726.027397260274</v>
      </c>
      <c r="HG256" s="21">
        <f t="shared" si="25838"/>
        <v>0</v>
      </c>
      <c r="HH256" s="21">
        <f t="shared" si="25838"/>
        <v>0</v>
      </c>
      <c r="HI256" s="21">
        <f t="shared" si="25838"/>
        <v>0</v>
      </c>
      <c r="HJ256" s="21">
        <f t="shared" si="25838"/>
        <v>0</v>
      </c>
      <c r="HK256" s="21">
        <f t="shared" si="25838"/>
        <v>0</v>
      </c>
      <c r="HL256" s="21">
        <f t="shared" si="25838"/>
        <v>1726.027397260274</v>
      </c>
      <c r="HM256" s="21">
        <f t="shared" si="25838"/>
        <v>1726.027397260274</v>
      </c>
      <c r="HN256" s="21">
        <f t="shared" si="25838"/>
        <v>1726.027397260274</v>
      </c>
      <c r="HO256" s="21">
        <f t="shared" si="25838"/>
        <v>1726.027397260274</v>
      </c>
      <c r="HP256" s="21">
        <f t="shared" si="25838"/>
        <v>1726.027397260274</v>
      </c>
      <c r="HQ256" s="21">
        <f t="shared" si="25838"/>
        <v>1726.027397260274</v>
      </c>
      <c r="HR256" s="21">
        <f t="shared" si="25838"/>
        <v>1726.027397260274</v>
      </c>
      <c r="HS256" s="21">
        <f t="shared" si="25838"/>
        <v>1726.027397260274</v>
      </c>
      <c r="HT256" s="21">
        <f t="shared" si="25838"/>
        <v>1726.027397260274</v>
      </c>
      <c r="HU256" s="21">
        <f t="shared" si="25838"/>
        <v>1726.027397260274</v>
      </c>
      <c r="HV256" s="21">
        <f t="shared" si="25838"/>
        <v>1726.027397260274</v>
      </c>
      <c r="HW256" s="21">
        <f t="shared" si="25838"/>
        <v>1726.027397260274</v>
      </c>
      <c r="HX256" s="21">
        <f t="shared" si="25838"/>
        <v>1726.027397260274</v>
      </c>
      <c r="HY256" s="21">
        <f t="shared" si="25838"/>
        <v>1726.027397260274</v>
      </c>
      <c r="HZ256" s="21">
        <f t="shared" si="25838"/>
        <v>1726.027397260274</v>
      </c>
      <c r="IA256" s="21">
        <f t="shared" si="25838"/>
        <v>1726.027397260274</v>
      </c>
      <c r="IB256" s="21">
        <f t="shared" si="25838"/>
        <v>1726.027397260274</v>
      </c>
      <c r="IC256" s="21">
        <f t="shared" si="25838"/>
        <v>1726.027397260274</v>
      </c>
      <c r="ID256" s="21">
        <f t="shared" si="25838"/>
        <v>1726.027397260274</v>
      </c>
      <c r="IE256" s="21">
        <f t="shared" si="25838"/>
        <v>1726.027397260274</v>
      </c>
      <c r="IF256" s="21">
        <f t="shared" si="25838"/>
        <v>1726.027397260274</v>
      </c>
      <c r="IG256" s="21">
        <f t="shared" si="25838"/>
        <v>1726.027397260274</v>
      </c>
      <c r="IH256" s="21">
        <f t="shared" si="25838"/>
        <v>1726.027397260274</v>
      </c>
      <c r="II256" s="21">
        <f t="shared" si="25838"/>
        <v>1726.027397260274</v>
      </c>
      <c r="IJ256" s="21">
        <f t="shared" si="25838"/>
        <v>1726.027397260274</v>
      </c>
      <c r="IK256" s="21">
        <f t="shared" si="25838"/>
        <v>1726.027397260274</v>
      </c>
      <c r="IL256" s="21">
        <f t="shared" si="25838"/>
        <v>1726.027397260274</v>
      </c>
      <c r="IM256" s="21">
        <f t="shared" si="25838"/>
        <v>1726.027397260274</v>
      </c>
      <c r="IN256" s="21">
        <f t="shared" si="25838"/>
        <v>1726.027397260274</v>
      </c>
      <c r="IO256" s="21">
        <f t="shared" si="25838"/>
        <v>1726.027397260274</v>
      </c>
      <c r="IP256" s="21">
        <f t="shared" si="25838"/>
        <v>1726.027397260274</v>
      </c>
      <c r="IQ256" s="21">
        <f t="shared" si="25838"/>
        <v>1150.6849315068494</v>
      </c>
      <c r="IR256" s="21">
        <f t="shared" si="25838"/>
        <v>1150.6849315068494</v>
      </c>
      <c r="IS256" s="21">
        <f t="shared" si="25838"/>
        <v>1150.6849315068494</v>
      </c>
      <c r="IT256" s="21">
        <f t="shared" si="25838"/>
        <v>1150.6849315068494</v>
      </c>
      <c r="IU256" s="21">
        <f t="shared" si="25838"/>
        <v>1150.6849315068494</v>
      </c>
      <c r="IV256" s="21">
        <f t="shared" si="25838"/>
        <v>1150.6849315068494</v>
      </c>
      <c r="IW256" s="21">
        <f t="shared" si="25838"/>
        <v>1150.6849315068494</v>
      </c>
      <c r="IX256" s="21">
        <f t="shared" si="25838"/>
        <v>1150.6849315068494</v>
      </c>
      <c r="IY256" s="21">
        <f t="shared" si="25838"/>
        <v>1150.6849315068494</v>
      </c>
      <c r="IZ256" s="21">
        <f t="shared" si="25838"/>
        <v>1150.6849315068494</v>
      </c>
      <c r="JA256" s="21">
        <f t="shared" si="25838"/>
        <v>1150.6849315068494</v>
      </c>
      <c r="JB256" s="21">
        <f t="shared" si="25838"/>
        <v>1150.6849315068494</v>
      </c>
      <c r="JC256" s="21">
        <f t="shared" si="25838"/>
        <v>1150.6849315068494</v>
      </c>
      <c r="JD256" s="21">
        <f t="shared" si="25838"/>
        <v>1150.6849315068494</v>
      </c>
      <c r="JE256" s="21">
        <f t="shared" si="25838"/>
        <v>1150.6849315068494</v>
      </c>
      <c r="JF256" s="21">
        <f t="shared" si="25838"/>
        <v>1150.6849315068494</v>
      </c>
      <c r="JG256" s="21">
        <f t="shared" si="25838"/>
        <v>1150.6849315068494</v>
      </c>
      <c r="JH256" s="21">
        <f t="shared" si="25838"/>
        <v>1150.6849315068494</v>
      </c>
      <c r="JI256" s="21">
        <f t="shared" si="25838"/>
        <v>1150.6849315068494</v>
      </c>
      <c r="JJ256" s="21">
        <f t="shared" si="25838"/>
        <v>1150.6849315068494</v>
      </c>
      <c r="JK256" s="21">
        <f t="shared" si="25838"/>
        <v>1150.6849315068494</v>
      </c>
      <c r="JL256" s="21">
        <f t="shared" si="25838"/>
        <v>1150.6849315068494</v>
      </c>
      <c r="JM256" s="21">
        <f t="shared" si="25838"/>
        <v>1150.6849315068494</v>
      </c>
      <c r="JN256" s="21">
        <f t="shared" si="25838"/>
        <v>1150.6849315068494</v>
      </c>
      <c r="JO256" s="21">
        <f t="shared" ref="JO256:LZ256" si="25839">IF(JO$8="",0,SUMIFS(244:244,210:210,JO$8))</f>
        <v>1150.6849315068494</v>
      </c>
      <c r="JP256" s="21">
        <f t="shared" si="25839"/>
        <v>1150.6849315068494</v>
      </c>
      <c r="JQ256" s="21">
        <f t="shared" si="25839"/>
        <v>1150.6849315068494</v>
      </c>
      <c r="JR256" s="21">
        <f t="shared" si="25839"/>
        <v>1150.6849315068494</v>
      </c>
      <c r="JS256" s="21">
        <f t="shared" si="25839"/>
        <v>1150.6849315068494</v>
      </c>
      <c r="JT256" s="21">
        <f t="shared" si="25839"/>
        <v>1150.6849315068494</v>
      </c>
      <c r="JU256" s="21">
        <f t="shared" si="25839"/>
        <v>1917.8082191780823</v>
      </c>
      <c r="JV256" s="21">
        <f t="shared" si="25839"/>
        <v>1917.8082191780823</v>
      </c>
      <c r="JW256" s="21">
        <f t="shared" si="25839"/>
        <v>1917.8082191780823</v>
      </c>
      <c r="JX256" s="21">
        <f t="shared" si="25839"/>
        <v>1917.8082191780823</v>
      </c>
      <c r="JY256" s="21">
        <f t="shared" si="25839"/>
        <v>1917.8082191780823</v>
      </c>
      <c r="JZ256" s="21">
        <f t="shared" si="25839"/>
        <v>1917.8082191780823</v>
      </c>
      <c r="KA256" s="21">
        <f t="shared" si="25839"/>
        <v>1917.8082191780823</v>
      </c>
      <c r="KB256" s="21">
        <f t="shared" si="25839"/>
        <v>1917.8082191780823</v>
      </c>
      <c r="KC256" s="21">
        <f t="shared" si="25839"/>
        <v>1917.8082191780823</v>
      </c>
      <c r="KD256" s="21">
        <f t="shared" si="25839"/>
        <v>1917.8082191780823</v>
      </c>
      <c r="KE256" s="21">
        <f t="shared" si="25839"/>
        <v>1917.8082191780823</v>
      </c>
      <c r="KF256" s="21">
        <f t="shared" si="25839"/>
        <v>1917.8082191780823</v>
      </c>
      <c r="KG256" s="21">
        <f t="shared" si="25839"/>
        <v>1917.8082191780823</v>
      </c>
      <c r="KH256" s="21">
        <f t="shared" si="25839"/>
        <v>1917.8082191780823</v>
      </c>
      <c r="KI256" s="21">
        <f t="shared" si="25839"/>
        <v>1917.8082191780823</v>
      </c>
      <c r="KJ256" s="21">
        <f t="shared" si="25839"/>
        <v>1917.8082191780823</v>
      </c>
      <c r="KK256" s="21">
        <f t="shared" si="25839"/>
        <v>1917.8082191780823</v>
      </c>
      <c r="KL256" s="21">
        <f t="shared" si="25839"/>
        <v>1917.8082191780823</v>
      </c>
      <c r="KM256" s="21">
        <f t="shared" si="25839"/>
        <v>1917.8082191780823</v>
      </c>
      <c r="KN256" s="21">
        <f t="shared" si="25839"/>
        <v>1917.8082191780823</v>
      </c>
      <c r="KO256" s="21">
        <f t="shared" si="25839"/>
        <v>1917.8082191780823</v>
      </c>
      <c r="KP256" s="21">
        <f t="shared" si="25839"/>
        <v>1917.8082191780823</v>
      </c>
      <c r="KQ256" s="21">
        <f t="shared" si="25839"/>
        <v>1917.8082191780823</v>
      </c>
      <c r="KR256" s="21">
        <f t="shared" si="25839"/>
        <v>1917.8082191780823</v>
      </c>
      <c r="KS256" s="21">
        <f t="shared" si="25839"/>
        <v>1917.8082191780823</v>
      </c>
      <c r="KT256" s="21">
        <f t="shared" si="25839"/>
        <v>1917.8082191780823</v>
      </c>
      <c r="KU256" s="21">
        <f t="shared" si="25839"/>
        <v>1917.8082191780823</v>
      </c>
      <c r="KV256" s="21">
        <f t="shared" si="25839"/>
        <v>1917.8082191780823</v>
      </c>
      <c r="KW256" s="21">
        <f t="shared" si="25839"/>
        <v>1917.8082191780823</v>
      </c>
      <c r="KX256" s="21">
        <f t="shared" si="25839"/>
        <v>1917.8082191780823</v>
      </c>
      <c r="KY256" s="21">
        <f t="shared" si="25839"/>
        <v>1917.8082191780823</v>
      </c>
      <c r="KZ256" s="21">
        <f t="shared" si="25839"/>
        <v>1917.8082191780823</v>
      </c>
      <c r="LA256" s="21">
        <f t="shared" si="25839"/>
        <v>1917.8082191780823</v>
      </c>
      <c r="LB256" s="21">
        <f t="shared" si="25839"/>
        <v>1917.8082191780823</v>
      </c>
      <c r="LC256" s="21">
        <f t="shared" si="25839"/>
        <v>1917.8082191780823</v>
      </c>
      <c r="LD256" s="21">
        <f t="shared" si="25839"/>
        <v>1917.8082191780823</v>
      </c>
      <c r="LE256" s="21">
        <f t="shared" si="25839"/>
        <v>1917.8082191780823</v>
      </c>
      <c r="LF256" s="21">
        <f t="shared" si="25839"/>
        <v>0</v>
      </c>
      <c r="LG256" s="21">
        <f t="shared" si="25839"/>
        <v>0</v>
      </c>
      <c r="LH256" s="21">
        <f t="shared" si="25839"/>
        <v>0</v>
      </c>
      <c r="LI256" s="21">
        <f t="shared" si="25839"/>
        <v>0</v>
      </c>
      <c r="LJ256" s="21">
        <f t="shared" si="25839"/>
        <v>0</v>
      </c>
      <c r="LK256" s="21">
        <f t="shared" si="25839"/>
        <v>1917.8082191780823</v>
      </c>
      <c r="LL256" s="21">
        <f t="shared" si="25839"/>
        <v>1917.8082191780823</v>
      </c>
      <c r="LM256" s="21">
        <f t="shared" si="25839"/>
        <v>1917.8082191780823</v>
      </c>
      <c r="LN256" s="21">
        <f t="shared" si="25839"/>
        <v>1917.8082191780823</v>
      </c>
      <c r="LO256" s="21">
        <f t="shared" si="25839"/>
        <v>1917.8082191780823</v>
      </c>
      <c r="LP256" s="21">
        <f t="shared" si="25839"/>
        <v>1917.8082191780823</v>
      </c>
      <c r="LQ256" s="21">
        <f t="shared" si="25839"/>
        <v>1917.8082191780823</v>
      </c>
      <c r="LR256" s="21">
        <f t="shared" si="25839"/>
        <v>1917.8082191780823</v>
      </c>
      <c r="LS256" s="21">
        <f t="shared" si="25839"/>
        <v>1917.8082191780823</v>
      </c>
      <c r="LT256" s="21">
        <f t="shared" si="25839"/>
        <v>1917.8082191780823</v>
      </c>
      <c r="LU256" s="21">
        <f t="shared" si="25839"/>
        <v>1917.8082191780823</v>
      </c>
      <c r="LV256" s="21">
        <f t="shared" si="25839"/>
        <v>1917.8082191780823</v>
      </c>
      <c r="LW256" s="21">
        <f t="shared" si="25839"/>
        <v>1917.8082191780823</v>
      </c>
      <c r="LX256" s="21">
        <f t="shared" si="25839"/>
        <v>1917.8082191780823</v>
      </c>
      <c r="LY256" s="21">
        <f t="shared" si="25839"/>
        <v>1917.8082191780823</v>
      </c>
      <c r="LZ256" s="21">
        <f t="shared" si="25839"/>
        <v>1917.8082191780823</v>
      </c>
      <c r="MA256" s="21">
        <f t="shared" ref="MA256:OL256" si="25840">IF(MA$8="",0,SUMIFS(244:244,210:210,MA$8))</f>
        <v>1917.8082191780823</v>
      </c>
      <c r="MB256" s="21">
        <f t="shared" si="25840"/>
        <v>1917.8082191780823</v>
      </c>
      <c r="MC256" s="21">
        <f t="shared" si="25840"/>
        <v>1917.8082191780823</v>
      </c>
      <c r="MD256" s="21">
        <f t="shared" si="25840"/>
        <v>1917.8082191780823</v>
      </c>
      <c r="ME256" s="21">
        <f t="shared" si="25840"/>
        <v>1917.8082191780823</v>
      </c>
      <c r="MF256" s="21">
        <f t="shared" si="25840"/>
        <v>1917.8082191780823</v>
      </c>
      <c r="MG256" s="21">
        <f t="shared" si="25840"/>
        <v>1917.8082191780823</v>
      </c>
      <c r="MH256" s="21">
        <f t="shared" si="25840"/>
        <v>1917.8082191780823</v>
      </c>
      <c r="MI256" s="21">
        <f t="shared" si="25840"/>
        <v>1917.8082191780823</v>
      </c>
      <c r="MJ256" s="21">
        <f t="shared" si="25840"/>
        <v>0</v>
      </c>
      <c r="MK256" s="21">
        <f t="shared" si="25840"/>
        <v>0</v>
      </c>
      <c r="ML256" s="21">
        <f t="shared" si="25840"/>
        <v>0</v>
      </c>
      <c r="MM256" s="21">
        <f t="shared" si="25840"/>
        <v>0</v>
      </c>
      <c r="MN256" s="21">
        <f t="shared" si="25840"/>
        <v>0</v>
      </c>
      <c r="MO256" s="21">
        <f t="shared" si="25840"/>
        <v>1917.8082191780823</v>
      </c>
      <c r="MP256" s="21">
        <f t="shared" si="25840"/>
        <v>1917.8082191780823</v>
      </c>
      <c r="MQ256" s="21">
        <f t="shared" si="25840"/>
        <v>1917.8082191780823</v>
      </c>
      <c r="MR256" s="21">
        <f t="shared" si="25840"/>
        <v>1917.8082191780823</v>
      </c>
      <c r="MS256" s="21">
        <f t="shared" si="25840"/>
        <v>1917.8082191780823</v>
      </c>
      <c r="MT256" s="21">
        <f t="shared" si="25840"/>
        <v>1917.8082191780823</v>
      </c>
      <c r="MU256" s="21">
        <f t="shared" si="25840"/>
        <v>1917.8082191780823</v>
      </c>
      <c r="MV256" s="21">
        <f t="shared" si="25840"/>
        <v>1917.8082191780823</v>
      </c>
      <c r="MW256" s="21">
        <f t="shared" si="25840"/>
        <v>1917.8082191780823</v>
      </c>
      <c r="MX256" s="21">
        <f t="shared" si="25840"/>
        <v>1917.8082191780823</v>
      </c>
      <c r="MY256" s="21">
        <f t="shared" si="25840"/>
        <v>1917.8082191780823</v>
      </c>
      <c r="MZ256" s="21">
        <f t="shared" si="25840"/>
        <v>1917.8082191780823</v>
      </c>
      <c r="NA256" s="21">
        <f t="shared" si="25840"/>
        <v>1917.8082191780823</v>
      </c>
      <c r="NB256" s="21">
        <f t="shared" si="25840"/>
        <v>1917.8082191780823</v>
      </c>
      <c r="NC256" s="21">
        <f t="shared" si="25840"/>
        <v>1917.8082191780823</v>
      </c>
      <c r="ND256" s="21">
        <f t="shared" si="25840"/>
        <v>1917.8082191780823</v>
      </c>
      <c r="NE256" s="21">
        <f t="shared" si="25840"/>
        <v>1917.8082191780823</v>
      </c>
      <c r="NF256" s="21">
        <f t="shared" si="25840"/>
        <v>1917.8082191780823</v>
      </c>
      <c r="NG256" s="21">
        <f t="shared" si="25840"/>
        <v>1917.8082191780823</v>
      </c>
      <c r="NH256" s="21">
        <f t="shared" si="25840"/>
        <v>1917.8082191780823</v>
      </c>
      <c r="NI256" s="21">
        <f t="shared" si="25840"/>
        <v>1917.8082191780823</v>
      </c>
      <c r="NJ256" s="21">
        <f t="shared" si="25840"/>
        <v>1917.8082191780823</v>
      </c>
      <c r="NK256" s="21">
        <f t="shared" si="25840"/>
        <v>1917.8082191780823</v>
      </c>
      <c r="NL256" s="21">
        <f t="shared" si="25840"/>
        <v>1917.8082191780823</v>
      </c>
      <c r="NM256" s="21">
        <f t="shared" si="25840"/>
        <v>1917.8082191780823</v>
      </c>
      <c r="NN256" s="21">
        <f t="shared" si="25840"/>
        <v>1917.8082191780823</v>
      </c>
      <c r="NO256" s="21">
        <f t="shared" si="25840"/>
        <v>1917.8082191780823</v>
      </c>
      <c r="NP256" s="21">
        <f t="shared" si="25840"/>
        <v>1917.8082191780823</v>
      </c>
      <c r="NQ256" s="21">
        <f t="shared" si="25840"/>
        <v>4027.3972602739732</v>
      </c>
      <c r="NR256" s="21">
        <f t="shared" si="25840"/>
        <v>4027.3972602739732</v>
      </c>
      <c r="NS256" s="21">
        <f t="shared" si="25840"/>
        <v>4027.3972602739732</v>
      </c>
      <c r="NT256" s="21">
        <f t="shared" si="25840"/>
        <v>4027.3972602739732</v>
      </c>
      <c r="NU256" s="21">
        <f t="shared" si="25840"/>
        <v>4027.3972602739732</v>
      </c>
      <c r="NV256" s="21">
        <f t="shared" si="25840"/>
        <v>4027.3972602739732</v>
      </c>
      <c r="NW256" s="21">
        <f t="shared" si="25840"/>
        <v>4027.3972602739732</v>
      </c>
      <c r="NX256" s="21">
        <f t="shared" si="25840"/>
        <v>4027.3972602739732</v>
      </c>
      <c r="NY256" s="21">
        <f t="shared" si="25840"/>
        <v>4027.3972602739732</v>
      </c>
      <c r="NZ256" s="21">
        <f t="shared" si="25840"/>
        <v>4027.3972602739732</v>
      </c>
      <c r="OA256" s="21">
        <f t="shared" si="25840"/>
        <v>4027.3972602739732</v>
      </c>
      <c r="OB256" s="21">
        <f t="shared" si="25840"/>
        <v>4027.3972602739732</v>
      </c>
      <c r="OC256" s="21">
        <f t="shared" si="25840"/>
        <v>4027.3972602739732</v>
      </c>
      <c r="OD256" s="21">
        <f t="shared" si="25840"/>
        <v>4027.3972602739732</v>
      </c>
      <c r="OE256" s="21">
        <f t="shared" si="25840"/>
        <v>4027.3972602739732</v>
      </c>
      <c r="OF256" s="21">
        <f t="shared" si="25840"/>
        <v>4027.3972602739732</v>
      </c>
      <c r="OG256" s="21">
        <f t="shared" si="25840"/>
        <v>4027.3972602739732</v>
      </c>
      <c r="OH256" s="21">
        <f t="shared" si="25840"/>
        <v>4027.3972602739732</v>
      </c>
      <c r="OI256" s="21">
        <f t="shared" si="25840"/>
        <v>4027.3972602739732</v>
      </c>
      <c r="OJ256" s="21">
        <f t="shared" si="25840"/>
        <v>4027.3972602739732</v>
      </c>
      <c r="OK256" s="21">
        <f t="shared" si="25840"/>
        <v>4027.3972602739732</v>
      </c>
      <c r="OL256" s="21">
        <f t="shared" si="25840"/>
        <v>4027.3972602739732</v>
      </c>
      <c r="OM256" s="21">
        <f t="shared" ref="OM256:QX256" si="25841">IF(OM$8="",0,SUMIFS(244:244,210:210,OM$8))</f>
        <v>4027.3972602739732</v>
      </c>
      <c r="ON256" s="21">
        <f t="shared" si="25841"/>
        <v>4027.3972602739732</v>
      </c>
      <c r="OO256" s="21">
        <f t="shared" si="25841"/>
        <v>4027.3972602739732</v>
      </c>
      <c r="OP256" s="21">
        <f t="shared" si="25841"/>
        <v>4027.3972602739732</v>
      </c>
      <c r="OQ256" s="21">
        <f t="shared" si="25841"/>
        <v>4027.3972602739732</v>
      </c>
      <c r="OR256" s="21">
        <f t="shared" si="25841"/>
        <v>4027.3972602739732</v>
      </c>
      <c r="OS256" s="21">
        <f t="shared" si="25841"/>
        <v>4027.3972602739732</v>
      </c>
      <c r="OT256" s="21">
        <f t="shared" si="25841"/>
        <v>4027.3972602739732</v>
      </c>
      <c r="OU256" s="21">
        <f t="shared" si="25841"/>
        <v>4027.3972602739732</v>
      </c>
      <c r="OV256" s="21">
        <f t="shared" si="25841"/>
        <v>4602.7397260273974</v>
      </c>
      <c r="OW256" s="21">
        <f t="shared" si="25841"/>
        <v>4602.7397260273974</v>
      </c>
      <c r="OX256" s="21">
        <f t="shared" si="25841"/>
        <v>4602.7397260273974</v>
      </c>
      <c r="OY256" s="21">
        <f t="shared" si="25841"/>
        <v>4602.7397260273974</v>
      </c>
      <c r="OZ256" s="21">
        <f t="shared" si="25841"/>
        <v>4602.7397260273974</v>
      </c>
      <c r="PA256" s="21">
        <f t="shared" si="25841"/>
        <v>4602.7397260273974</v>
      </c>
      <c r="PB256" s="21">
        <f t="shared" si="25841"/>
        <v>4602.7397260273974</v>
      </c>
      <c r="PC256" s="21">
        <f t="shared" si="25841"/>
        <v>4602.7397260273974</v>
      </c>
      <c r="PD256" s="21">
        <f t="shared" si="25841"/>
        <v>4602.7397260273974</v>
      </c>
      <c r="PE256" s="21">
        <f t="shared" si="25841"/>
        <v>4602.7397260273974</v>
      </c>
      <c r="PF256" s="21">
        <f t="shared" si="25841"/>
        <v>4602.7397260273974</v>
      </c>
      <c r="PG256" s="21">
        <f t="shared" si="25841"/>
        <v>4602.7397260273974</v>
      </c>
      <c r="PH256" s="21">
        <f t="shared" si="25841"/>
        <v>4602.7397260273974</v>
      </c>
      <c r="PI256" s="21">
        <f t="shared" si="25841"/>
        <v>4602.7397260273974</v>
      </c>
      <c r="PJ256" s="21">
        <f t="shared" si="25841"/>
        <v>4602.7397260273974</v>
      </c>
      <c r="PK256" s="21">
        <f t="shared" si="25841"/>
        <v>4602.7397260273974</v>
      </c>
      <c r="PL256" s="21">
        <f t="shared" si="25841"/>
        <v>4602.7397260273974</v>
      </c>
      <c r="PM256" s="21">
        <f t="shared" si="25841"/>
        <v>4602.7397260273974</v>
      </c>
      <c r="PN256" s="21">
        <f t="shared" si="25841"/>
        <v>4602.7397260273974</v>
      </c>
      <c r="PO256" s="21">
        <f t="shared" si="25841"/>
        <v>4602.7397260273974</v>
      </c>
      <c r="PP256" s="21">
        <f t="shared" si="25841"/>
        <v>4602.7397260273974</v>
      </c>
      <c r="PQ256" s="21">
        <f t="shared" si="25841"/>
        <v>4602.7397260273974</v>
      </c>
      <c r="PR256" s="21">
        <f t="shared" si="25841"/>
        <v>4602.7397260273974</v>
      </c>
      <c r="PS256" s="21">
        <f t="shared" si="25841"/>
        <v>4602.7397260273974</v>
      </c>
      <c r="PT256" s="21">
        <f t="shared" si="25841"/>
        <v>4602.7397260273974</v>
      </c>
      <c r="PU256" s="21">
        <f t="shared" si="25841"/>
        <v>4602.7397260273974</v>
      </c>
      <c r="PV256" s="21">
        <f t="shared" si="25841"/>
        <v>4602.7397260273974</v>
      </c>
      <c r="PW256" s="21">
        <f t="shared" si="25841"/>
        <v>4602.7397260273974</v>
      </c>
      <c r="PX256" s="21">
        <f t="shared" si="25841"/>
        <v>4602.7397260273974</v>
      </c>
      <c r="PY256" s="21">
        <f t="shared" si="25841"/>
        <v>4602.7397260273974</v>
      </c>
      <c r="PZ256" s="21">
        <f t="shared" si="25841"/>
        <v>3835.6164383561654</v>
      </c>
      <c r="QA256" s="21">
        <f t="shared" si="25841"/>
        <v>3835.6164383561654</v>
      </c>
      <c r="QB256" s="21">
        <f t="shared" si="25841"/>
        <v>3835.6164383561654</v>
      </c>
      <c r="QC256" s="21">
        <f t="shared" si="25841"/>
        <v>3835.6164383561654</v>
      </c>
      <c r="QD256" s="21">
        <f t="shared" si="25841"/>
        <v>3835.6164383561654</v>
      </c>
      <c r="QE256" s="21">
        <f t="shared" si="25841"/>
        <v>3835.6164383561654</v>
      </c>
      <c r="QF256" s="21">
        <f t="shared" si="25841"/>
        <v>3835.6164383561654</v>
      </c>
      <c r="QG256" s="21">
        <f t="shared" si="25841"/>
        <v>3835.6164383561654</v>
      </c>
      <c r="QH256" s="21">
        <f t="shared" si="25841"/>
        <v>3835.6164383561654</v>
      </c>
      <c r="QI256" s="21">
        <f t="shared" si="25841"/>
        <v>3835.6164383561654</v>
      </c>
      <c r="QJ256" s="21">
        <f t="shared" si="25841"/>
        <v>3835.6164383561654</v>
      </c>
      <c r="QK256" s="21">
        <f t="shared" si="25841"/>
        <v>3835.6164383561654</v>
      </c>
      <c r="QL256" s="21">
        <f t="shared" si="25841"/>
        <v>3835.6164383561654</v>
      </c>
      <c r="QM256" s="21">
        <f t="shared" si="25841"/>
        <v>3835.6164383561654</v>
      </c>
      <c r="QN256" s="21">
        <f t="shared" si="25841"/>
        <v>3835.6164383561654</v>
      </c>
      <c r="QO256" s="21">
        <f t="shared" si="25841"/>
        <v>3835.6164383561654</v>
      </c>
      <c r="QP256" s="21">
        <f t="shared" si="25841"/>
        <v>3835.6164383561654</v>
      </c>
      <c r="QQ256" s="21">
        <f t="shared" si="25841"/>
        <v>3835.6164383561654</v>
      </c>
      <c r="QR256" s="21">
        <f t="shared" si="25841"/>
        <v>3835.6164383561654</v>
      </c>
      <c r="QS256" s="21">
        <f t="shared" si="25841"/>
        <v>3835.6164383561654</v>
      </c>
      <c r="QT256" s="21">
        <f t="shared" si="25841"/>
        <v>3835.6164383561654</v>
      </c>
      <c r="QU256" s="21">
        <f t="shared" si="25841"/>
        <v>3835.6164383561654</v>
      </c>
      <c r="QV256" s="21">
        <f t="shared" si="25841"/>
        <v>3835.6164383561654</v>
      </c>
      <c r="QW256" s="21">
        <f t="shared" si="25841"/>
        <v>3835.6164383561654</v>
      </c>
      <c r="QX256" s="21">
        <f t="shared" si="25841"/>
        <v>3835.6164383561654</v>
      </c>
      <c r="QY256" s="21">
        <f t="shared" ref="QY256:TJ256" si="25842">IF(QY$8="",0,SUMIFS(244:244,210:210,QY$8))</f>
        <v>3835.6164383561654</v>
      </c>
      <c r="QZ256" s="21">
        <f t="shared" si="25842"/>
        <v>3835.6164383561654</v>
      </c>
      <c r="RA256" s="21">
        <f t="shared" si="25842"/>
        <v>3835.6164383561654</v>
      </c>
      <c r="RB256" s="21">
        <f t="shared" si="25842"/>
        <v>3835.6164383561654</v>
      </c>
      <c r="RC256" s="21">
        <f t="shared" si="25842"/>
        <v>3835.6164383561654</v>
      </c>
      <c r="RD256" s="21">
        <f t="shared" si="25842"/>
        <v>3835.6164383561654</v>
      </c>
      <c r="RE256" s="21">
        <f t="shared" si="25842"/>
        <v>3835.6164383561645</v>
      </c>
      <c r="RF256" s="21">
        <f t="shared" si="25842"/>
        <v>3835.6164383561645</v>
      </c>
      <c r="RG256" s="21">
        <f t="shared" si="25842"/>
        <v>3835.6164383561645</v>
      </c>
      <c r="RH256" s="21">
        <f t="shared" si="25842"/>
        <v>3835.6164383561645</v>
      </c>
      <c r="RI256" s="21">
        <f t="shared" si="25842"/>
        <v>3835.6164383561645</v>
      </c>
      <c r="RJ256" s="21">
        <f t="shared" si="25842"/>
        <v>3835.6164383561645</v>
      </c>
      <c r="RK256" s="21">
        <f t="shared" si="25842"/>
        <v>3835.6164383561645</v>
      </c>
      <c r="RL256" s="21">
        <f t="shared" si="25842"/>
        <v>3835.6164383561645</v>
      </c>
      <c r="RM256" s="21">
        <f t="shared" si="25842"/>
        <v>3835.6164383561645</v>
      </c>
      <c r="RN256" s="21">
        <f t="shared" si="25842"/>
        <v>3835.6164383561645</v>
      </c>
      <c r="RO256" s="21">
        <f t="shared" si="25842"/>
        <v>3835.6164383561645</v>
      </c>
      <c r="RP256" s="21">
        <f t="shared" si="25842"/>
        <v>3835.6164383561645</v>
      </c>
      <c r="RQ256" s="21">
        <f t="shared" si="25842"/>
        <v>3835.6164383561645</v>
      </c>
      <c r="RR256" s="21">
        <f t="shared" si="25842"/>
        <v>3835.6164383561645</v>
      </c>
      <c r="RS256" s="21">
        <f t="shared" si="25842"/>
        <v>3835.6164383561645</v>
      </c>
      <c r="RT256" s="21">
        <f t="shared" si="25842"/>
        <v>3835.6164383561645</v>
      </c>
      <c r="RU256" s="21">
        <f t="shared" si="25842"/>
        <v>3835.6164383561645</v>
      </c>
      <c r="RV256" s="21">
        <f t="shared" si="25842"/>
        <v>3835.6164383561645</v>
      </c>
      <c r="RW256" s="21">
        <f t="shared" si="25842"/>
        <v>3835.6164383561645</v>
      </c>
      <c r="RX256" s="21">
        <f t="shared" si="25842"/>
        <v>3835.6164383561645</v>
      </c>
      <c r="RY256" s="21">
        <f t="shared" si="25842"/>
        <v>3835.6164383561645</v>
      </c>
      <c r="RZ256" s="21">
        <f t="shared" si="25842"/>
        <v>3835.6164383561645</v>
      </c>
      <c r="SA256" s="21">
        <f t="shared" si="25842"/>
        <v>3835.6164383561645</v>
      </c>
      <c r="SB256" s="21">
        <f t="shared" si="25842"/>
        <v>3835.6164383561645</v>
      </c>
      <c r="SC256" s="21">
        <f t="shared" si="25842"/>
        <v>3835.6164383561645</v>
      </c>
      <c r="SD256" s="21">
        <f t="shared" si="25842"/>
        <v>3835.6164383561645</v>
      </c>
      <c r="SE256" s="21">
        <f t="shared" si="25842"/>
        <v>3835.6164383561645</v>
      </c>
      <c r="SF256" s="21">
        <f t="shared" si="25842"/>
        <v>3835.6164383561645</v>
      </c>
      <c r="SG256" s="21">
        <f t="shared" si="25842"/>
        <v>3835.6164383561645</v>
      </c>
      <c r="SH256" s="21">
        <f t="shared" si="25842"/>
        <v>3835.6164383561645</v>
      </c>
      <c r="SI256" s="21">
        <f t="shared" si="25842"/>
        <v>3835.6164383561654</v>
      </c>
      <c r="SJ256" s="21">
        <f t="shared" si="25842"/>
        <v>3835.6164383561654</v>
      </c>
      <c r="SK256" s="21">
        <f t="shared" si="25842"/>
        <v>3835.6164383561654</v>
      </c>
      <c r="SL256" s="21">
        <f t="shared" si="25842"/>
        <v>3835.6164383561654</v>
      </c>
      <c r="SM256" s="21">
        <f t="shared" si="25842"/>
        <v>3835.6164383561654</v>
      </c>
      <c r="SN256" s="21">
        <f t="shared" si="25842"/>
        <v>3835.6164383561654</v>
      </c>
      <c r="SO256" s="21">
        <f t="shared" si="25842"/>
        <v>3835.6164383561654</v>
      </c>
      <c r="SP256" s="21">
        <f t="shared" si="25842"/>
        <v>3835.6164383561654</v>
      </c>
      <c r="SQ256" s="21">
        <f t="shared" si="25842"/>
        <v>3835.6164383561654</v>
      </c>
      <c r="SR256" s="21">
        <f t="shared" si="25842"/>
        <v>3835.6164383561654</v>
      </c>
      <c r="SS256" s="21">
        <f t="shared" si="25842"/>
        <v>3835.6164383561654</v>
      </c>
      <c r="ST256" s="21">
        <f t="shared" si="25842"/>
        <v>3835.6164383561654</v>
      </c>
      <c r="SU256" s="21">
        <f t="shared" si="25842"/>
        <v>3835.6164383561654</v>
      </c>
      <c r="SV256" s="21">
        <f t="shared" si="25842"/>
        <v>3835.6164383561654</v>
      </c>
      <c r="SW256" s="21">
        <f t="shared" si="25842"/>
        <v>3835.6164383561654</v>
      </c>
      <c r="SX256" s="21">
        <f t="shared" si="25842"/>
        <v>3835.6164383561654</v>
      </c>
      <c r="SY256" s="21">
        <f t="shared" si="25842"/>
        <v>3835.6164383561654</v>
      </c>
      <c r="SZ256" s="21">
        <f t="shared" si="25842"/>
        <v>3835.6164383561654</v>
      </c>
      <c r="TA256" s="21">
        <f t="shared" si="25842"/>
        <v>3835.6164383561654</v>
      </c>
      <c r="TB256" s="21">
        <f t="shared" si="25842"/>
        <v>3835.6164383561654</v>
      </c>
      <c r="TC256" s="21">
        <f t="shared" si="25842"/>
        <v>3835.6164383561654</v>
      </c>
      <c r="TD256" s="21">
        <f t="shared" si="25842"/>
        <v>3835.6164383561654</v>
      </c>
      <c r="TE256" s="21">
        <f t="shared" si="25842"/>
        <v>3835.6164383561654</v>
      </c>
      <c r="TF256" s="21">
        <f t="shared" si="25842"/>
        <v>3835.6164383561654</v>
      </c>
      <c r="TG256" s="21">
        <f t="shared" si="25842"/>
        <v>3835.6164383561654</v>
      </c>
      <c r="TH256" s="21">
        <f t="shared" si="25842"/>
        <v>3835.6164383561654</v>
      </c>
      <c r="TI256" s="21">
        <f t="shared" si="25842"/>
        <v>3835.6164383561654</v>
      </c>
      <c r="TJ256" s="21">
        <f t="shared" si="25842"/>
        <v>3835.6164383561654</v>
      </c>
      <c r="TK256" s="21">
        <f t="shared" ref="TK256:VV256" si="25843">IF(TK$8="",0,SUMIFS(244:244,210:210,TK$8))</f>
        <v>3835.6164383561654</v>
      </c>
      <c r="TL256" s="21">
        <f t="shared" si="25843"/>
        <v>3835.6164383561654</v>
      </c>
      <c r="TM256" s="21">
        <f t="shared" si="25843"/>
        <v>3835.6164383561654</v>
      </c>
      <c r="TN256" s="21">
        <f t="shared" si="25843"/>
        <v>4602.7397260273974</v>
      </c>
      <c r="TO256" s="21">
        <f t="shared" si="25843"/>
        <v>4602.7397260273974</v>
      </c>
      <c r="TP256" s="21">
        <f t="shared" si="25843"/>
        <v>4602.7397260273974</v>
      </c>
      <c r="TQ256" s="21">
        <f t="shared" si="25843"/>
        <v>4602.7397260273974</v>
      </c>
      <c r="TR256" s="21">
        <f t="shared" si="25843"/>
        <v>4602.7397260273974</v>
      </c>
      <c r="TS256" s="21">
        <f t="shared" si="25843"/>
        <v>4602.7397260273974</v>
      </c>
      <c r="TT256" s="21">
        <f t="shared" si="25843"/>
        <v>4602.7397260273974</v>
      </c>
      <c r="TU256" s="21">
        <f t="shared" si="25843"/>
        <v>4602.7397260273974</v>
      </c>
      <c r="TV256" s="21">
        <f t="shared" si="25843"/>
        <v>4602.7397260273974</v>
      </c>
      <c r="TW256" s="21">
        <f t="shared" si="25843"/>
        <v>4602.7397260273974</v>
      </c>
      <c r="TX256" s="21">
        <f t="shared" si="25843"/>
        <v>4602.7397260273974</v>
      </c>
      <c r="TY256" s="21">
        <f t="shared" si="25843"/>
        <v>4602.7397260273974</v>
      </c>
      <c r="TZ256" s="21">
        <f t="shared" si="25843"/>
        <v>4602.7397260273974</v>
      </c>
      <c r="UA256" s="21">
        <f t="shared" si="25843"/>
        <v>4602.7397260273974</v>
      </c>
      <c r="UB256" s="21">
        <f t="shared" si="25843"/>
        <v>4602.7397260273974</v>
      </c>
      <c r="UC256" s="21">
        <f t="shared" si="25843"/>
        <v>4602.7397260273974</v>
      </c>
      <c r="UD256" s="21">
        <f t="shared" si="25843"/>
        <v>4602.7397260273974</v>
      </c>
      <c r="UE256" s="21">
        <f t="shared" si="25843"/>
        <v>4602.7397260273974</v>
      </c>
      <c r="UF256" s="21">
        <f t="shared" si="25843"/>
        <v>4602.7397260273974</v>
      </c>
      <c r="UG256" s="21">
        <f t="shared" si="25843"/>
        <v>4602.7397260273974</v>
      </c>
      <c r="UH256" s="21">
        <f t="shared" si="25843"/>
        <v>4602.7397260273974</v>
      </c>
      <c r="UI256" s="21">
        <f t="shared" si="25843"/>
        <v>4602.7397260273974</v>
      </c>
      <c r="UJ256" s="21">
        <f t="shared" si="25843"/>
        <v>4602.7397260273974</v>
      </c>
      <c r="UK256" s="21">
        <f t="shared" si="25843"/>
        <v>4602.7397260273974</v>
      </c>
      <c r="UL256" s="21">
        <f t="shared" si="25843"/>
        <v>4602.7397260273974</v>
      </c>
      <c r="UM256" s="21">
        <f t="shared" si="25843"/>
        <v>4602.7397260273974</v>
      </c>
      <c r="UN256" s="21">
        <f t="shared" si="25843"/>
        <v>4602.7397260273974</v>
      </c>
      <c r="UO256" s="21">
        <f t="shared" si="25843"/>
        <v>4602.7397260273974</v>
      </c>
      <c r="UP256" s="21">
        <f t="shared" si="25843"/>
        <v>4602.7397260273974</v>
      </c>
      <c r="UQ256" s="21">
        <f t="shared" si="25843"/>
        <v>4602.7397260273974</v>
      </c>
      <c r="UR256" s="21">
        <f t="shared" si="25843"/>
        <v>4602.7397260273974</v>
      </c>
      <c r="US256" s="21">
        <f t="shared" si="25843"/>
        <v>7249.3150684931516</v>
      </c>
      <c r="UT256" s="21">
        <f t="shared" si="25843"/>
        <v>7249.3150684931516</v>
      </c>
      <c r="UU256" s="21">
        <f t="shared" si="25843"/>
        <v>7249.3150684931516</v>
      </c>
      <c r="UV256" s="21">
        <f t="shared" si="25843"/>
        <v>7249.3150684931516</v>
      </c>
      <c r="UW256" s="21">
        <f t="shared" si="25843"/>
        <v>7249.3150684931516</v>
      </c>
      <c r="UX256" s="21">
        <f t="shared" si="25843"/>
        <v>7249.3150684931516</v>
      </c>
      <c r="UY256" s="21">
        <f t="shared" si="25843"/>
        <v>7249.3150684931516</v>
      </c>
      <c r="UZ256" s="21">
        <f t="shared" si="25843"/>
        <v>7249.3150684931516</v>
      </c>
      <c r="VA256" s="21">
        <f t="shared" si="25843"/>
        <v>7249.3150684931516</v>
      </c>
      <c r="VB256" s="21">
        <f t="shared" si="25843"/>
        <v>7249.3150684931516</v>
      </c>
      <c r="VC256" s="21">
        <f t="shared" si="25843"/>
        <v>7249.3150684931516</v>
      </c>
      <c r="VD256" s="21">
        <f t="shared" si="25843"/>
        <v>7249.3150684931516</v>
      </c>
      <c r="VE256" s="21">
        <f t="shared" si="25843"/>
        <v>7249.3150684931516</v>
      </c>
      <c r="VF256" s="21">
        <f t="shared" si="25843"/>
        <v>7249.3150684931516</v>
      </c>
      <c r="VG256" s="21">
        <f t="shared" si="25843"/>
        <v>7249.3150684931516</v>
      </c>
      <c r="VH256" s="21">
        <f t="shared" si="25843"/>
        <v>7249.3150684931516</v>
      </c>
      <c r="VI256" s="21">
        <f t="shared" si="25843"/>
        <v>7249.3150684931516</v>
      </c>
      <c r="VJ256" s="21">
        <f t="shared" si="25843"/>
        <v>7249.3150684931516</v>
      </c>
      <c r="VK256" s="21">
        <f t="shared" si="25843"/>
        <v>7249.3150684931516</v>
      </c>
      <c r="VL256" s="21">
        <f t="shared" si="25843"/>
        <v>7249.3150684931516</v>
      </c>
      <c r="VM256" s="21">
        <f t="shared" si="25843"/>
        <v>7249.3150684931516</v>
      </c>
      <c r="VN256" s="21">
        <f t="shared" si="25843"/>
        <v>7249.3150684931516</v>
      </c>
      <c r="VO256" s="21">
        <f t="shared" si="25843"/>
        <v>7249.3150684931516</v>
      </c>
      <c r="VP256" s="21">
        <f t="shared" si="25843"/>
        <v>7249.3150684931516</v>
      </c>
      <c r="VQ256" s="21">
        <f t="shared" si="25843"/>
        <v>7249.3150684931516</v>
      </c>
      <c r="VR256" s="21">
        <f t="shared" si="25843"/>
        <v>7249.3150684931516</v>
      </c>
      <c r="VS256" s="21">
        <f t="shared" si="25843"/>
        <v>7249.3150684931516</v>
      </c>
      <c r="VT256" s="21">
        <f t="shared" si="25843"/>
        <v>7249.3150684931516</v>
      </c>
      <c r="VU256" s="21">
        <f t="shared" si="25843"/>
        <v>7249.3150684931516</v>
      </c>
      <c r="VV256" s="21">
        <f t="shared" si="25843"/>
        <v>7249.3150684931516</v>
      </c>
      <c r="VW256" s="21">
        <f t="shared" ref="VW256:YH256" si="25844">IF(VW$8="",0,SUMIFS(244:244,210:210,VW$8))</f>
        <v>7594.5205479452052</v>
      </c>
      <c r="VX256" s="21">
        <f t="shared" si="25844"/>
        <v>7594.5205479452052</v>
      </c>
      <c r="VY256" s="21">
        <f t="shared" si="25844"/>
        <v>7594.5205479452052</v>
      </c>
      <c r="VZ256" s="21">
        <f t="shared" si="25844"/>
        <v>7594.5205479452052</v>
      </c>
      <c r="WA256" s="21">
        <f t="shared" si="25844"/>
        <v>7594.5205479452052</v>
      </c>
      <c r="WB256" s="21">
        <f t="shared" si="25844"/>
        <v>7594.5205479452052</v>
      </c>
      <c r="WC256" s="21">
        <f t="shared" si="25844"/>
        <v>7594.5205479452052</v>
      </c>
      <c r="WD256" s="21">
        <f t="shared" si="25844"/>
        <v>7594.5205479452052</v>
      </c>
      <c r="WE256" s="21">
        <f t="shared" si="25844"/>
        <v>7594.5205479452052</v>
      </c>
      <c r="WF256" s="21">
        <f t="shared" si="25844"/>
        <v>7594.5205479452052</v>
      </c>
      <c r="WG256" s="21">
        <f t="shared" si="25844"/>
        <v>7594.5205479452052</v>
      </c>
      <c r="WH256" s="21">
        <f t="shared" si="25844"/>
        <v>7594.5205479452052</v>
      </c>
      <c r="WI256" s="21">
        <f t="shared" si="25844"/>
        <v>7594.5205479452052</v>
      </c>
      <c r="WJ256" s="21">
        <f t="shared" si="25844"/>
        <v>7594.5205479452052</v>
      </c>
      <c r="WK256" s="21">
        <f t="shared" si="25844"/>
        <v>7594.5205479452052</v>
      </c>
      <c r="WL256" s="21">
        <f t="shared" si="25844"/>
        <v>7594.5205479452052</v>
      </c>
      <c r="WM256" s="21">
        <f t="shared" si="25844"/>
        <v>7594.5205479452052</v>
      </c>
      <c r="WN256" s="21">
        <f t="shared" si="25844"/>
        <v>7594.5205479452052</v>
      </c>
      <c r="WO256" s="21">
        <f t="shared" si="25844"/>
        <v>7594.5205479452052</v>
      </c>
      <c r="WP256" s="21">
        <f t="shared" si="25844"/>
        <v>7594.5205479452052</v>
      </c>
      <c r="WQ256" s="21">
        <f t="shared" si="25844"/>
        <v>7594.5205479452052</v>
      </c>
      <c r="WR256" s="21">
        <f t="shared" si="25844"/>
        <v>7594.5205479452052</v>
      </c>
      <c r="WS256" s="21">
        <f t="shared" si="25844"/>
        <v>7594.5205479452052</v>
      </c>
      <c r="WT256" s="21">
        <f t="shared" si="25844"/>
        <v>7594.5205479452052</v>
      </c>
      <c r="WU256" s="21">
        <f t="shared" si="25844"/>
        <v>7594.5205479452052</v>
      </c>
      <c r="WV256" s="21">
        <f t="shared" si="25844"/>
        <v>7594.5205479452052</v>
      </c>
      <c r="WW256" s="21">
        <f t="shared" si="25844"/>
        <v>7594.5205479452052</v>
      </c>
      <c r="WX256" s="21">
        <f t="shared" si="25844"/>
        <v>7594.5205479452052</v>
      </c>
      <c r="WY256" s="21">
        <f t="shared" si="25844"/>
        <v>7594.5205479452052</v>
      </c>
      <c r="WZ256" s="21">
        <f t="shared" si="25844"/>
        <v>7594.5205479452052</v>
      </c>
      <c r="XA256" s="21">
        <f t="shared" si="25844"/>
        <v>7594.5205479452052</v>
      </c>
      <c r="XB256" s="21">
        <f t="shared" si="25844"/>
        <v>5293.1506849315074</v>
      </c>
      <c r="XC256" s="21">
        <f t="shared" si="25844"/>
        <v>5293.1506849315074</v>
      </c>
      <c r="XD256" s="21">
        <f t="shared" si="25844"/>
        <v>5293.1506849315074</v>
      </c>
      <c r="XE256" s="21">
        <f t="shared" si="25844"/>
        <v>5293.1506849315074</v>
      </c>
      <c r="XF256" s="21">
        <f t="shared" si="25844"/>
        <v>5293.1506849315074</v>
      </c>
      <c r="XG256" s="21">
        <f t="shared" si="25844"/>
        <v>5293.1506849315074</v>
      </c>
      <c r="XH256" s="21">
        <f t="shared" si="25844"/>
        <v>5293.1506849315074</v>
      </c>
      <c r="XI256" s="21">
        <f t="shared" si="25844"/>
        <v>5293.1506849315074</v>
      </c>
      <c r="XJ256" s="21">
        <f t="shared" si="25844"/>
        <v>5293.1506849315074</v>
      </c>
      <c r="XK256" s="21">
        <f t="shared" si="25844"/>
        <v>5293.1506849315074</v>
      </c>
      <c r="XL256" s="21">
        <f t="shared" si="25844"/>
        <v>5293.1506849315074</v>
      </c>
      <c r="XM256" s="21">
        <f t="shared" si="25844"/>
        <v>5293.1506849315074</v>
      </c>
      <c r="XN256" s="21">
        <f t="shared" si="25844"/>
        <v>5293.1506849315074</v>
      </c>
      <c r="XO256" s="21">
        <f t="shared" si="25844"/>
        <v>5293.1506849315074</v>
      </c>
      <c r="XP256" s="21">
        <f t="shared" si="25844"/>
        <v>5293.1506849315074</v>
      </c>
      <c r="XQ256" s="21">
        <f t="shared" si="25844"/>
        <v>5293.1506849315074</v>
      </c>
      <c r="XR256" s="21">
        <f t="shared" si="25844"/>
        <v>5293.1506849315074</v>
      </c>
      <c r="XS256" s="21">
        <f t="shared" si="25844"/>
        <v>5293.1506849315074</v>
      </c>
      <c r="XT256" s="21">
        <f t="shared" si="25844"/>
        <v>5293.1506849315074</v>
      </c>
      <c r="XU256" s="21">
        <f t="shared" si="25844"/>
        <v>5293.1506849315074</v>
      </c>
      <c r="XV256" s="21">
        <f t="shared" si="25844"/>
        <v>5293.1506849315074</v>
      </c>
      <c r="XW256" s="21">
        <f t="shared" si="25844"/>
        <v>5293.1506849315074</v>
      </c>
      <c r="XX256" s="21">
        <f t="shared" si="25844"/>
        <v>5293.1506849315074</v>
      </c>
      <c r="XY256" s="21">
        <f t="shared" si="25844"/>
        <v>5293.1506849315074</v>
      </c>
      <c r="XZ256" s="21">
        <f t="shared" si="25844"/>
        <v>5293.1506849315074</v>
      </c>
      <c r="YA256" s="21">
        <f t="shared" si="25844"/>
        <v>5293.1506849315074</v>
      </c>
      <c r="YB256" s="21">
        <f t="shared" si="25844"/>
        <v>5293.1506849315074</v>
      </c>
      <c r="YC256" s="21">
        <f t="shared" si="25844"/>
        <v>5293.1506849315074</v>
      </c>
      <c r="YD256" s="21">
        <f t="shared" si="25844"/>
        <v>5293.1506849315074</v>
      </c>
      <c r="YE256" s="21">
        <f t="shared" si="25844"/>
        <v>5293.1506849315074</v>
      </c>
      <c r="YF256" s="21">
        <f t="shared" si="25844"/>
        <v>5523.2876712328771</v>
      </c>
      <c r="YG256" s="21">
        <f t="shared" si="25844"/>
        <v>5523.2876712328771</v>
      </c>
      <c r="YH256" s="21">
        <f t="shared" si="25844"/>
        <v>5523.2876712328771</v>
      </c>
      <c r="YI256" s="21">
        <f t="shared" ref="YI256:AAT256" si="25845">IF(YI$8="",0,SUMIFS(244:244,210:210,YI$8))</f>
        <v>5523.2876712328771</v>
      </c>
      <c r="YJ256" s="21">
        <f t="shared" si="25845"/>
        <v>5523.2876712328771</v>
      </c>
      <c r="YK256" s="21">
        <f t="shared" si="25845"/>
        <v>5523.2876712328771</v>
      </c>
      <c r="YL256" s="21">
        <f t="shared" si="25845"/>
        <v>5523.2876712328771</v>
      </c>
      <c r="YM256" s="21">
        <f t="shared" si="25845"/>
        <v>5523.2876712328771</v>
      </c>
      <c r="YN256" s="21">
        <f t="shared" si="25845"/>
        <v>5523.2876712328771</v>
      </c>
      <c r="YO256" s="21">
        <f t="shared" si="25845"/>
        <v>5523.2876712328771</v>
      </c>
      <c r="YP256" s="21">
        <f t="shared" si="25845"/>
        <v>5523.2876712328771</v>
      </c>
      <c r="YQ256" s="21">
        <f t="shared" si="25845"/>
        <v>5523.2876712328771</v>
      </c>
      <c r="YR256" s="21">
        <f t="shared" si="25845"/>
        <v>5523.2876712328771</v>
      </c>
      <c r="YS256" s="21">
        <f t="shared" si="25845"/>
        <v>5523.2876712328771</v>
      </c>
      <c r="YT256" s="21">
        <f t="shared" si="25845"/>
        <v>5523.2876712328771</v>
      </c>
      <c r="YU256" s="21">
        <f t="shared" si="25845"/>
        <v>5523.2876712328771</v>
      </c>
      <c r="YV256" s="21">
        <f t="shared" si="25845"/>
        <v>5523.2876712328771</v>
      </c>
      <c r="YW256" s="21">
        <f t="shared" si="25845"/>
        <v>5523.2876712328771</v>
      </c>
      <c r="YX256" s="21">
        <f t="shared" si="25845"/>
        <v>5523.2876712328771</v>
      </c>
      <c r="YY256" s="21">
        <f t="shared" si="25845"/>
        <v>5523.2876712328771</v>
      </c>
      <c r="YZ256" s="21">
        <f t="shared" si="25845"/>
        <v>5523.2876712328771</v>
      </c>
      <c r="ZA256" s="21">
        <f t="shared" si="25845"/>
        <v>5523.2876712328771</v>
      </c>
      <c r="ZB256" s="21">
        <f t="shared" si="25845"/>
        <v>5523.2876712328771</v>
      </c>
      <c r="ZC256" s="21">
        <f t="shared" si="25845"/>
        <v>5523.2876712328771</v>
      </c>
      <c r="ZD256" s="21">
        <f t="shared" si="25845"/>
        <v>5523.2876712328771</v>
      </c>
      <c r="ZE256" s="21">
        <f t="shared" si="25845"/>
        <v>5523.2876712328771</v>
      </c>
      <c r="ZF256" s="21">
        <f t="shared" si="25845"/>
        <v>5523.2876712328771</v>
      </c>
      <c r="ZG256" s="21">
        <f t="shared" si="25845"/>
        <v>5523.2876712328771</v>
      </c>
      <c r="ZH256" s="21">
        <f t="shared" si="25845"/>
        <v>5523.2876712328771</v>
      </c>
      <c r="ZI256" s="21">
        <f t="shared" si="25845"/>
        <v>5523.2876712328771</v>
      </c>
      <c r="ZJ256" s="21">
        <f t="shared" si="25845"/>
        <v>5523.2876712328771</v>
      </c>
      <c r="ZK256" s="21">
        <f t="shared" si="25845"/>
        <v>6904.109589041097</v>
      </c>
      <c r="ZL256" s="21">
        <f t="shared" si="25845"/>
        <v>6904.109589041097</v>
      </c>
      <c r="ZM256" s="21">
        <f t="shared" si="25845"/>
        <v>6904.109589041097</v>
      </c>
      <c r="ZN256" s="21">
        <f t="shared" si="25845"/>
        <v>6904.109589041097</v>
      </c>
      <c r="ZO256" s="21">
        <f t="shared" si="25845"/>
        <v>6904.109589041097</v>
      </c>
      <c r="ZP256" s="21">
        <f t="shared" si="25845"/>
        <v>6904.109589041097</v>
      </c>
      <c r="ZQ256" s="21">
        <f t="shared" si="25845"/>
        <v>6904.109589041097</v>
      </c>
      <c r="ZR256" s="21">
        <f t="shared" si="25845"/>
        <v>6904.109589041097</v>
      </c>
      <c r="ZS256" s="21">
        <f t="shared" si="25845"/>
        <v>6904.109589041097</v>
      </c>
      <c r="ZT256" s="21">
        <f t="shared" si="25845"/>
        <v>6904.109589041097</v>
      </c>
      <c r="ZU256" s="21">
        <f t="shared" si="25845"/>
        <v>6904.109589041097</v>
      </c>
      <c r="ZV256" s="21">
        <f t="shared" si="25845"/>
        <v>6904.109589041097</v>
      </c>
      <c r="ZW256" s="21">
        <f t="shared" si="25845"/>
        <v>6904.109589041097</v>
      </c>
      <c r="ZX256" s="21">
        <f t="shared" si="25845"/>
        <v>6904.109589041097</v>
      </c>
      <c r="ZY256" s="21">
        <f t="shared" si="25845"/>
        <v>6904.109589041097</v>
      </c>
      <c r="ZZ256" s="21">
        <f t="shared" si="25845"/>
        <v>6904.109589041097</v>
      </c>
      <c r="AAA256" s="21">
        <f t="shared" si="25845"/>
        <v>6904.109589041097</v>
      </c>
      <c r="AAB256" s="21">
        <f t="shared" si="25845"/>
        <v>6904.109589041097</v>
      </c>
      <c r="AAC256" s="21">
        <f t="shared" si="25845"/>
        <v>6904.109589041097</v>
      </c>
      <c r="AAD256" s="21">
        <f t="shared" si="25845"/>
        <v>6904.109589041097</v>
      </c>
      <c r="AAE256" s="21">
        <f t="shared" si="25845"/>
        <v>6904.109589041097</v>
      </c>
      <c r="AAF256" s="21">
        <f t="shared" si="25845"/>
        <v>6904.109589041097</v>
      </c>
      <c r="AAG256" s="21">
        <f t="shared" si="25845"/>
        <v>6904.109589041097</v>
      </c>
      <c r="AAH256" s="21">
        <f t="shared" si="25845"/>
        <v>6904.109589041097</v>
      </c>
      <c r="AAI256" s="21">
        <f t="shared" si="25845"/>
        <v>6904.109589041097</v>
      </c>
      <c r="AAJ256" s="21">
        <f t="shared" si="25845"/>
        <v>6904.109589041097</v>
      </c>
      <c r="AAK256" s="21">
        <f t="shared" si="25845"/>
        <v>6904.109589041097</v>
      </c>
      <c r="AAL256" s="21">
        <f t="shared" si="25845"/>
        <v>6904.109589041097</v>
      </c>
      <c r="AAM256" s="21">
        <f t="shared" si="25845"/>
        <v>6904.109589041097</v>
      </c>
      <c r="AAN256" s="21">
        <f t="shared" si="25845"/>
        <v>6904.109589041097</v>
      </c>
      <c r="AAO256" s="21">
        <f t="shared" si="25845"/>
        <v>6904.109589041097</v>
      </c>
      <c r="AAP256" s="21">
        <f t="shared" si="25845"/>
        <v>6904.109589041097</v>
      </c>
      <c r="AAQ256" s="21">
        <f t="shared" si="25845"/>
        <v>6904.109589041097</v>
      </c>
      <c r="AAR256" s="21">
        <f t="shared" si="25845"/>
        <v>6904.109589041097</v>
      </c>
      <c r="AAS256" s="21">
        <f t="shared" si="25845"/>
        <v>6904.109589041097</v>
      </c>
      <c r="AAT256" s="21">
        <f t="shared" si="25845"/>
        <v>6904.109589041097</v>
      </c>
      <c r="AAU256" s="21">
        <f t="shared" ref="AAU256:ADF256" si="25846">IF(AAU$8="",0,SUMIFS(244:244,210:210,AAU$8))</f>
        <v>6904.109589041097</v>
      </c>
      <c r="AAV256" s="21">
        <f t="shared" si="25846"/>
        <v>6904.109589041097</v>
      </c>
      <c r="AAW256" s="21">
        <f t="shared" si="25846"/>
        <v>6904.109589041097</v>
      </c>
      <c r="AAX256" s="21">
        <f t="shared" si="25846"/>
        <v>6904.109589041097</v>
      </c>
      <c r="AAY256" s="21">
        <f t="shared" si="25846"/>
        <v>6904.109589041097</v>
      </c>
      <c r="AAZ256" s="21">
        <f t="shared" si="25846"/>
        <v>6904.109589041097</v>
      </c>
      <c r="ABA256" s="21">
        <f t="shared" si="25846"/>
        <v>6904.109589041097</v>
      </c>
      <c r="ABB256" s="21">
        <f t="shared" si="25846"/>
        <v>6904.109589041097</v>
      </c>
      <c r="ABC256" s="21">
        <f t="shared" si="25846"/>
        <v>6904.109589041097</v>
      </c>
      <c r="ABD256" s="21">
        <f t="shared" si="25846"/>
        <v>6904.109589041097</v>
      </c>
      <c r="ABE256" s="21">
        <f t="shared" si="25846"/>
        <v>6904.109589041097</v>
      </c>
      <c r="ABF256" s="21">
        <f t="shared" si="25846"/>
        <v>6904.109589041097</v>
      </c>
      <c r="ABG256" s="21">
        <f t="shared" si="25846"/>
        <v>6904.109589041097</v>
      </c>
      <c r="ABH256" s="21">
        <f t="shared" si="25846"/>
        <v>6904.109589041097</v>
      </c>
      <c r="ABI256" s="21">
        <f t="shared" si="25846"/>
        <v>6904.109589041097</v>
      </c>
      <c r="ABJ256" s="21">
        <f t="shared" si="25846"/>
        <v>6904.109589041097</v>
      </c>
      <c r="ABK256" s="21">
        <f t="shared" si="25846"/>
        <v>6904.109589041097</v>
      </c>
      <c r="ABL256" s="21">
        <f t="shared" si="25846"/>
        <v>6904.109589041097</v>
      </c>
      <c r="ABM256" s="21">
        <f t="shared" si="25846"/>
        <v>6904.109589041097</v>
      </c>
      <c r="ABN256" s="21">
        <f t="shared" si="25846"/>
        <v>6904.109589041097</v>
      </c>
      <c r="ABO256" s="21">
        <f t="shared" si="25846"/>
        <v>6904.109589041097</v>
      </c>
      <c r="ABP256" s="21">
        <f t="shared" si="25846"/>
        <v>6904.109589041097</v>
      </c>
      <c r="ABQ256" s="21">
        <f t="shared" si="25846"/>
        <v>6904.109589041097</v>
      </c>
      <c r="ABR256" s="21">
        <f t="shared" si="25846"/>
        <v>5178.0821917808225</v>
      </c>
      <c r="ABS256" s="21">
        <f t="shared" si="25846"/>
        <v>5178.0821917808225</v>
      </c>
      <c r="ABT256" s="21">
        <f t="shared" si="25846"/>
        <v>5178.0821917808225</v>
      </c>
      <c r="ABU256" s="21">
        <f t="shared" si="25846"/>
        <v>5178.0821917808225</v>
      </c>
      <c r="ABV256" s="21">
        <f t="shared" si="25846"/>
        <v>5178.0821917808225</v>
      </c>
      <c r="ABW256" s="21">
        <f t="shared" si="25846"/>
        <v>5178.0821917808225</v>
      </c>
      <c r="ABX256" s="21">
        <f t="shared" si="25846"/>
        <v>5178.0821917808225</v>
      </c>
      <c r="ABY256" s="21">
        <f t="shared" si="25846"/>
        <v>5178.0821917808225</v>
      </c>
      <c r="ABZ256" s="21">
        <f t="shared" si="25846"/>
        <v>5178.0821917808225</v>
      </c>
      <c r="ACA256" s="21">
        <f t="shared" si="25846"/>
        <v>5178.0821917808225</v>
      </c>
      <c r="ACB256" s="21">
        <f t="shared" si="25846"/>
        <v>5178.0821917808225</v>
      </c>
      <c r="ACC256" s="21">
        <f t="shared" si="25846"/>
        <v>5178.0821917808225</v>
      </c>
      <c r="ACD256" s="21">
        <f t="shared" si="25846"/>
        <v>5178.0821917808225</v>
      </c>
      <c r="ACE256" s="21">
        <f t="shared" si="25846"/>
        <v>5178.0821917808225</v>
      </c>
      <c r="ACF256" s="21">
        <f t="shared" si="25846"/>
        <v>5178.0821917808225</v>
      </c>
      <c r="ACG256" s="21">
        <f t="shared" si="25846"/>
        <v>5178.0821917808225</v>
      </c>
      <c r="ACH256" s="21">
        <f t="shared" si="25846"/>
        <v>5178.0821917808225</v>
      </c>
      <c r="ACI256" s="21">
        <f t="shared" si="25846"/>
        <v>5178.0821917808225</v>
      </c>
      <c r="ACJ256" s="21">
        <f t="shared" si="25846"/>
        <v>5178.0821917808225</v>
      </c>
      <c r="ACK256" s="21">
        <f t="shared" si="25846"/>
        <v>5178.0821917808225</v>
      </c>
      <c r="ACL256" s="21">
        <f t="shared" si="25846"/>
        <v>5178.0821917808225</v>
      </c>
      <c r="ACM256" s="21">
        <f t="shared" si="25846"/>
        <v>5178.0821917808225</v>
      </c>
      <c r="ACN256" s="21">
        <f t="shared" si="25846"/>
        <v>5178.0821917808225</v>
      </c>
      <c r="ACO256" s="21">
        <f t="shared" si="25846"/>
        <v>5178.0821917808225</v>
      </c>
      <c r="ACP256" s="21">
        <f t="shared" si="25846"/>
        <v>5178.0821917808225</v>
      </c>
      <c r="ACQ256" s="21">
        <f t="shared" si="25846"/>
        <v>5178.0821917808225</v>
      </c>
      <c r="ACR256" s="21">
        <f t="shared" si="25846"/>
        <v>5178.0821917808225</v>
      </c>
      <c r="ACS256" s="21">
        <f t="shared" si="25846"/>
        <v>5178.0821917808225</v>
      </c>
      <c r="ACT256" s="21">
        <f t="shared" si="25846"/>
        <v>5178.0821917808225</v>
      </c>
      <c r="ACU256" s="21">
        <f t="shared" si="25846"/>
        <v>5178.0821917808225</v>
      </c>
      <c r="ACV256" s="21">
        <f t="shared" si="25846"/>
        <v>5178.0821917808225</v>
      </c>
      <c r="ACW256" s="21">
        <f t="shared" si="25846"/>
        <v>5178.0821917808225</v>
      </c>
      <c r="ACX256" s="21">
        <f t="shared" si="25846"/>
        <v>5178.0821917808225</v>
      </c>
      <c r="ACY256" s="21">
        <f t="shared" si="25846"/>
        <v>5178.0821917808225</v>
      </c>
      <c r="ACZ256" s="21">
        <f t="shared" si="25846"/>
        <v>5178.0821917808225</v>
      </c>
      <c r="ADA256" s="21">
        <f t="shared" si="25846"/>
        <v>5178.0821917808225</v>
      </c>
      <c r="ADB256" s="21">
        <f t="shared" si="25846"/>
        <v>5178.0821917808225</v>
      </c>
      <c r="ADC256" s="21">
        <f t="shared" si="25846"/>
        <v>5178.0821917808225</v>
      </c>
      <c r="ADD256" s="21">
        <f t="shared" si="25846"/>
        <v>5178.0821917808225</v>
      </c>
      <c r="ADE256" s="21">
        <f t="shared" si="25846"/>
        <v>5178.0821917808225</v>
      </c>
      <c r="ADF256" s="21">
        <f t="shared" si="25846"/>
        <v>5178.0821917808225</v>
      </c>
      <c r="ADG256" s="21">
        <f t="shared" ref="ADG256:AFG256" si="25847">IF(ADG$8="",0,SUMIFS(244:244,210:210,ADG$8))</f>
        <v>5178.0821917808225</v>
      </c>
      <c r="ADH256" s="21">
        <f t="shared" si="25847"/>
        <v>5178.0821917808225</v>
      </c>
      <c r="ADI256" s="21">
        <f t="shared" si="25847"/>
        <v>5178.0821917808225</v>
      </c>
      <c r="ADJ256" s="21">
        <f t="shared" si="25847"/>
        <v>5178.0821917808225</v>
      </c>
      <c r="ADK256" s="21">
        <f t="shared" si="25847"/>
        <v>5178.0821917808225</v>
      </c>
      <c r="ADL256" s="21">
        <f t="shared" si="25847"/>
        <v>5178.0821917808225</v>
      </c>
      <c r="ADM256" s="21">
        <f t="shared" si="25847"/>
        <v>5178.0821917808225</v>
      </c>
      <c r="ADN256" s="21">
        <f t="shared" si="25847"/>
        <v>5178.0821917808225</v>
      </c>
      <c r="ADO256" s="21">
        <f t="shared" si="25847"/>
        <v>5178.0821917808225</v>
      </c>
      <c r="ADP256" s="21">
        <f t="shared" si="25847"/>
        <v>5178.0821917808225</v>
      </c>
      <c r="ADQ256" s="21">
        <f t="shared" si="25847"/>
        <v>5178.0821917808225</v>
      </c>
      <c r="ADR256" s="21">
        <f t="shared" si="25847"/>
        <v>5178.0821917808225</v>
      </c>
      <c r="ADS256" s="21">
        <f t="shared" si="25847"/>
        <v>5178.0821917808225</v>
      </c>
      <c r="ADT256" s="21">
        <f t="shared" si="25847"/>
        <v>5178.0821917808225</v>
      </c>
      <c r="ADU256" s="21">
        <f t="shared" si="25847"/>
        <v>5178.0821917808225</v>
      </c>
      <c r="ADV256" s="21">
        <f t="shared" si="25847"/>
        <v>5178.0821917808225</v>
      </c>
      <c r="ADW256" s="21">
        <f t="shared" si="25847"/>
        <v>5178.0821917808225</v>
      </c>
      <c r="ADX256" s="21">
        <f t="shared" si="25847"/>
        <v>5178.0821917808225</v>
      </c>
      <c r="ADY256" s="21">
        <f t="shared" si="25847"/>
        <v>5178.0821917808225</v>
      </c>
      <c r="ADZ256" s="21">
        <f t="shared" si="25847"/>
        <v>5178.0821917808225</v>
      </c>
      <c r="AEA256" s="21">
        <f t="shared" si="25847"/>
        <v>7364.3835616438373</v>
      </c>
      <c r="AEB256" s="21">
        <f t="shared" si="25847"/>
        <v>7364.3835616438373</v>
      </c>
      <c r="AEC256" s="21">
        <f t="shared" si="25847"/>
        <v>7364.3835616438373</v>
      </c>
      <c r="AED256" s="21">
        <f t="shared" si="25847"/>
        <v>7364.3835616438373</v>
      </c>
      <c r="AEE256" s="21">
        <f t="shared" si="25847"/>
        <v>7364.3835616438373</v>
      </c>
      <c r="AEF256" s="21">
        <f t="shared" si="25847"/>
        <v>7364.3835616438373</v>
      </c>
      <c r="AEG256" s="21">
        <f t="shared" si="25847"/>
        <v>7364.3835616438373</v>
      </c>
      <c r="AEH256" s="21">
        <f t="shared" si="25847"/>
        <v>7364.3835616438373</v>
      </c>
      <c r="AEI256" s="21">
        <f t="shared" si="25847"/>
        <v>7364.3835616438373</v>
      </c>
      <c r="AEJ256" s="21">
        <f t="shared" si="25847"/>
        <v>7364.3835616438373</v>
      </c>
      <c r="AEK256" s="21">
        <f t="shared" si="25847"/>
        <v>7364.3835616438373</v>
      </c>
      <c r="AEL256" s="21">
        <f t="shared" si="25847"/>
        <v>7364.3835616438373</v>
      </c>
      <c r="AEM256" s="21">
        <f t="shared" si="25847"/>
        <v>7364.3835616438373</v>
      </c>
      <c r="AEN256" s="21">
        <f t="shared" si="25847"/>
        <v>7364.3835616438373</v>
      </c>
      <c r="AEO256" s="21">
        <f t="shared" si="25847"/>
        <v>7364.3835616438373</v>
      </c>
      <c r="AEP256" s="21">
        <f t="shared" si="25847"/>
        <v>7364.3835616438373</v>
      </c>
      <c r="AEQ256" s="21">
        <f t="shared" si="25847"/>
        <v>7364.3835616438373</v>
      </c>
      <c r="AER256" s="21">
        <f t="shared" si="25847"/>
        <v>7364.3835616438373</v>
      </c>
      <c r="AES256" s="21">
        <f t="shared" si="25847"/>
        <v>7364.3835616438373</v>
      </c>
      <c r="AET256" s="21">
        <f t="shared" si="25847"/>
        <v>7364.3835616438373</v>
      </c>
      <c r="AEU256" s="21">
        <f t="shared" si="25847"/>
        <v>7364.3835616438373</v>
      </c>
      <c r="AEV256" s="21">
        <f t="shared" si="25847"/>
        <v>7364.3835616438373</v>
      </c>
      <c r="AEW256" s="21">
        <f t="shared" si="25847"/>
        <v>7364.3835616438373</v>
      </c>
      <c r="AEX256" s="21">
        <f t="shared" si="25847"/>
        <v>7364.3835616438373</v>
      </c>
      <c r="AEY256" s="21">
        <f t="shared" si="25847"/>
        <v>7364.3835616438373</v>
      </c>
      <c r="AEZ256" s="21">
        <f t="shared" si="25847"/>
        <v>7364.3835616438373</v>
      </c>
      <c r="AFA256" s="21">
        <f t="shared" si="25847"/>
        <v>7364.3835616438373</v>
      </c>
      <c r="AFB256" s="21">
        <f t="shared" si="25847"/>
        <v>7364.3835616438373</v>
      </c>
      <c r="AFC256" s="21">
        <f t="shared" si="25847"/>
        <v>7364.3835616438373</v>
      </c>
      <c r="AFD256" s="21">
        <f t="shared" si="25847"/>
        <v>7364.3835616438373</v>
      </c>
      <c r="AFE256" s="21">
        <f t="shared" si="25847"/>
        <v>7364.3835616438373</v>
      </c>
      <c r="AFF256" s="21">
        <f t="shared" si="25847"/>
        <v>7364.3835616438373</v>
      </c>
      <c r="AFG256" s="21">
        <f t="shared" si="25847"/>
        <v>7364.3835616438373</v>
      </c>
    </row>
    <row r="257" spans="1:839" s="42" customFormat="1" x14ac:dyDescent="0.25">
      <c r="A257" s="21"/>
      <c r="B257" s="21"/>
      <c r="C257" s="21"/>
      <c r="D257" s="55"/>
      <c r="E257" s="21" t="str">
        <f>структура!$G$73</f>
        <v>списание пени по безвозвр. займам</v>
      </c>
      <c r="F257" s="21"/>
      <c r="G257" s="21" t="str">
        <f>структура!$J$11</f>
        <v>экспресс заем</v>
      </c>
      <c r="H257" s="21"/>
      <c r="I257" s="21" t="str">
        <f>IF($E257="","",INDEX(структура!$H$10:$H$153,SUMIFS(структура!$C$10:$C$153,структура!$G$10:$G$153,$E257)))</f>
        <v>руб</v>
      </c>
      <c r="J257" s="21"/>
      <c r="K257" s="41"/>
      <c r="L257" s="21"/>
      <c r="M257" s="21"/>
      <c r="N257" s="21"/>
      <c r="O257" s="21"/>
      <c r="P257" s="21"/>
      <c r="Q257" s="41"/>
      <c r="R257" s="21">
        <f t="shared" ref="R257:CC257" si="25848">IF(R$8="",0,SUMIFS(245:245,211:211,R$8))</f>
        <v>0</v>
      </c>
      <c r="S257" s="21">
        <f t="shared" si="25848"/>
        <v>0</v>
      </c>
      <c r="T257" s="21">
        <f t="shared" si="25848"/>
        <v>0</v>
      </c>
      <c r="U257" s="21">
        <f t="shared" si="25848"/>
        <v>0</v>
      </c>
      <c r="V257" s="21">
        <f t="shared" si="25848"/>
        <v>0</v>
      </c>
      <c r="W257" s="21">
        <f t="shared" si="25848"/>
        <v>0</v>
      </c>
      <c r="X257" s="21">
        <f t="shared" si="25848"/>
        <v>0</v>
      </c>
      <c r="Y257" s="21">
        <f t="shared" si="25848"/>
        <v>0</v>
      </c>
      <c r="Z257" s="21">
        <f t="shared" si="25848"/>
        <v>0</v>
      </c>
      <c r="AA257" s="21">
        <f t="shared" si="25848"/>
        <v>0</v>
      </c>
      <c r="AB257" s="21">
        <f t="shared" si="25848"/>
        <v>0</v>
      </c>
      <c r="AC257" s="21">
        <f t="shared" si="25848"/>
        <v>0</v>
      </c>
      <c r="AD257" s="21">
        <f t="shared" si="25848"/>
        <v>0</v>
      </c>
      <c r="AE257" s="21">
        <f t="shared" si="25848"/>
        <v>0</v>
      </c>
      <c r="AF257" s="21">
        <f t="shared" si="25848"/>
        <v>0</v>
      </c>
      <c r="AG257" s="21">
        <f t="shared" si="25848"/>
        <v>0</v>
      </c>
      <c r="AH257" s="21">
        <f t="shared" si="25848"/>
        <v>0</v>
      </c>
      <c r="AI257" s="21">
        <f t="shared" si="25848"/>
        <v>0</v>
      </c>
      <c r="AJ257" s="21">
        <f t="shared" si="25848"/>
        <v>0</v>
      </c>
      <c r="AK257" s="21">
        <f t="shared" si="25848"/>
        <v>0</v>
      </c>
      <c r="AL257" s="21">
        <f t="shared" si="25848"/>
        <v>0</v>
      </c>
      <c r="AM257" s="21">
        <f t="shared" si="25848"/>
        <v>0</v>
      </c>
      <c r="AN257" s="21">
        <f t="shared" si="25848"/>
        <v>0</v>
      </c>
      <c r="AO257" s="21">
        <f t="shared" si="25848"/>
        <v>0</v>
      </c>
      <c r="AP257" s="21">
        <f t="shared" si="25848"/>
        <v>0</v>
      </c>
      <c r="AQ257" s="21">
        <f t="shared" si="25848"/>
        <v>0</v>
      </c>
      <c r="AR257" s="21">
        <f t="shared" si="25848"/>
        <v>0</v>
      </c>
      <c r="AS257" s="21">
        <f t="shared" si="25848"/>
        <v>0</v>
      </c>
      <c r="AT257" s="21">
        <f t="shared" si="25848"/>
        <v>0</v>
      </c>
      <c r="AU257" s="21">
        <f t="shared" si="25848"/>
        <v>0</v>
      </c>
      <c r="AV257" s="21">
        <f t="shared" si="25848"/>
        <v>0</v>
      </c>
      <c r="AW257" s="21">
        <f t="shared" si="25848"/>
        <v>0</v>
      </c>
      <c r="AX257" s="21">
        <f t="shared" si="25848"/>
        <v>0</v>
      </c>
      <c r="AY257" s="21">
        <f t="shared" si="25848"/>
        <v>0</v>
      </c>
      <c r="AZ257" s="21">
        <f t="shared" si="25848"/>
        <v>0</v>
      </c>
      <c r="BA257" s="21">
        <f t="shared" si="25848"/>
        <v>0</v>
      </c>
      <c r="BB257" s="21">
        <f t="shared" si="25848"/>
        <v>0</v>
      </c>
      <c r="BC257" s="21">
        <f t="shared" si="25848"/>
        <v>0</v>
      </c>
      <c r="BD257" s="21">
        <f t="shared" si="25848"/>
        <v>0</v>
      </c>
      <c r="BE257" s="21">
        <f t="shared" si="25848"/>
        <v>0</v>
      </c>
      <c r="BF257" s="21">
        <f t="shared" si="25848"/>
        <v>0</v>
      </c>
      <c r="BG257" s="21">
        <f t="shared" si="25848"/>
        <v>0</v>
      </c>
      <c r="BH257" s="21">
        <f t="shared" si="25848"/>
        <v>0</v>
      </c>
      <c r="BI257" s="21">
        <f t="shared" si="25848"/>
        <v>0</v>
      </c>
      <c r="BJ257" s="21">
        <f t="shared" si="25848"/>
        <v>0</v>
      </c>
      <c r="BK257" s="21">
        <f t="shared" si="25848"/>
        <v>0</v>
      </c>
      <c r="BL257" s="21">
        <f t="shared" si="25848"/>
        <v>0</v>
      </c>
      <c r="BM257" s="21">
        <f t="shared" si="25848"/>
        <v>0</v>
      </c>
      <c r="BN257" s="21">
        <f t="shared" si="25848"/>
        <v>0</v>
      </c>
      <c r="BO257" s="21">
        <f t="shared" si="25848"/>
        <v>0</v>
      </c>
      <c r="BP257" s="21">
        <f t="shared" si="25848"/>
        <v>0</v>
      </c>
      <c r="BQ257" s="21">
        <f t="shared" si="25848"/>
        <v>0</v>
      </c>
      <c r="BR257" s="21">
        <f t="shared" si="25848"/>
        <v>0</v>
      </c>
      <c r="BS257" s="21">
        <f t="shared" si="25848"/>
        <v>0</v>
      </c>
      <c r="BT257" s="21">
        <f t="shared" si="25848"/>
        <v>0</v>
      </c>
      <c r="BU257" s="21">
        <f t="shared" si="25848"/>
        <v>0</v>
      </c>
      <c r="BV257" s="21">
        <f t="shared" si="25848"/>
        <v>0</v>
      </c>
      <c r="BW257" s="21">
        <f t="shared" si="25848"/>
        <v>0</v>
      </c>
      <c r="BX257" s="21">
        <f t="shared" si="25848"/>
        <v>0</v>
      </c>
      <c r="BY257" s="21">
        <f t="shared" si="25848"/>
        <v>0</v>
      </c>
      <c r="BZ257" s="21">
        <f t="shared" si="25848"/>
        <v>0</v>
      </c>
      <c r="CA257" s="21">
        <f t="shared" si="25848"/>
        <v>0</v>
      </c>
      <c r="CB257" s="21">
        <f t="shared" si="25848"/>
        <v>0</v>
      </c>
      <c r="CC257" s="21">
        <f t="shared" si="25848"/>
        <v>0</v>
      </c>
      <c r="CD257" s="21">
        <f t="shared" ref="CD257:EO257" si="25849">IF(CD$8="",0,SUMIFS(245:245,211:211,CD$8))</f>
        <v>0</v>
      </c>
      <c r="CE257" s="21">
        <f t="shared" si="25849"/>
        <v>0</v>
      </c>
      <c r="CF257" s="21">
        <f t="shared" si="25849"/>
        <v>0</v>
      </c>
      <c r="CG257" s="21">
        <f t="shared" si="25849"/>
        <v>0</v>
      </c>
      <c r="CH257" s="21">
        <f t="shared" si="25849"/>
        <v>0</v>
      </c>
      <c r="CI257" s="21">
        <f t="shared" si="25849"/>
        <v>0</v>
      </c>
      <c r="CJ257" s="21">
        <f t="shared" si="25849"/>
        <v>0</v>
      </c>
      <c r="CK257" s="21">
        <f t="shared" si="25849"/>
        <v>0</v>
      </c>
      <c r="CL257" s="21">
        <f t="shared" si="25849"/>
        <v>0</v>
      </c>
      <c r="CM257" s="21">
        <f t="shared" si="25849"/>
        <v>0</v>
      </c>
      <c r="CN257" s="21">
        <f t="shared" si="25849"/>
        <v>0</v>
      </c>
      <c r="CO257" s="21">
        <f t="shared" si="25849"/>
        <v>0</v>
      </c>
      <c r="CP257" s="21">
        <f t="shared" si="25849"/>
        <v>0</v>
      </c>
      <c r="CQ257" s="21">
        <f t="shared" si="25849"/>
        <v>0</v>
      </c>
      <c r="CR257" s="21">
        <f t="shared" si="25849"/>
        <v>0</v>
      </c>
      <c r="CS257" s="21">
        <f t="shared" si="25849"/>
        <v>0</v>
      </c>
      <c r="CT257" s="21">
        <f t="shared" si="25849"/>
        <v>1775.3424657534249</v>
      </c>
      <c r="CU257" s="21">
        <f t="shared" si="25849"/>
        <v>1775.3424657534249</v>
      </c>
      <c r="CV257" s="21">
        <f t="shared" si="25849"/>
        <v>1775.3424657534249</v>
      </c>
      <c r="CW257" s="21">
        <f t="shared" si="25849"/>
        <v>1775.3424657534249</v>
      </c>
      <c r="CX257" s="21">
        <f t="shared" si="25849"/>
        <v>1775.3424657534249</v>
      </c>
      <c r="CY257" s="21">
        <f t="shared" si="25849"/>
        <v>1775.3424657534249</v>
      </c>
      <c r="CZ257" s="21">
        <f t="shared" si="25849"/>
        <v>1775.3424657534249</v>
      </c>
      <c r="DA257" s="21">
        <f t="shared" si="25849"/>
        <v>1775.3424657534249</v>
      </c>
      <c r="DB257" s="21">
        <f t="shared" si="25849"/>
        <v>1775.3424657534249</v>
      </c>
      <c r="DC257" s="21">
        <f t="shared" si="25849"/>
        <v>1775.3424657534249</v>
      </c>
      <c r="DD257" s="21">
        <f t="shared" si="25849"/>
        <v>1775.3424657534249</v>
      </c>
      <c r="DE257" s="21">
        <f t="shared" si="25849"/>
        <v>1775.3424657534249</v>
      </c>
      <c r="DF257" s="21">
        <f t="shared" si="25849"/>
        <v>1775.3424657534249</v>
      </c>
      <c r="DG257" s="21">
        <f t="shared" si="25849"/>
        <v>1775.3424657534249</v>
      </c>
      <c r="DH257" s="21">
        <f t="shared" si="25849"/>
        <v>1775.3424657534249</v>
      </c>
      <c r="DI257" s="21">
        <f t="shared" si="25849"/>
        <v>1775.3424657534249</v>
      </c>
      <c r="DJ257" s="21">
        <f t="shared" si="25849"/>
        <v>1775.3424657534249</v>
      </c>
      <c r="DK257" s="21">
        <f t="shared" si="25849"/>
        <v>1775.3424657534249</v>
      </c>
      <c r="DL257" s="21">
        <f t="shared" si="25849"/>
        <v>1775.3424657534249</v>
      </c>
      <c r="DM257" s="21">
        <f t="shared" si="25849"/>
        <v>1775.3424657534249</v>
      </c>
      <c r="DN257" s="21">
        <f t="shared" si="25849"/>
        <v>1775.3424657534249</v>
      </c>
      <c r="DO257" s="21">
        <f t="shared" si="25849"/>
        <v>1775.3424657534249</v>
      </c>
      <c r="DP257" s="21">
        <f t="shared" si="25849"/>
        <v>1775.3424657534249</v>
      </c>
      <c r="DQ257" s="21">
        <f t="shared" si="25849"/>
        <v>1775.3424657534249</v>
      </c>
      <c r="DR257" s="21">
        <f t="shared" si="25849"/>
        <v>1775.3424657534249</v>
      </c>
      <c r="DS257" s="21">
        <f t="shared" si="25849"/>
        <v>1775.3424657534249</v>
      </c>
      <c r="DT257" s="21">
        <f t="shared" si="25849"/>
        <v>1775.3424657534249</v>
      </c>
      <c r="DU257" s="21">
        <f t="shared" si="25849"/>
        <v>1775.3424657534249</v>
      </c>
      <c r="DV257" s="21">
        <f t="shared" si="25849"/>
        <v>1775.3424657534249</v>
      </c>
      <c r="DW257" s="21">
        <f t="shared" si="25849"/>
        <v>1775.3424657534249</v>
      </c>
      <c r="DX257" s="21">
        <f t="shared" si="25849"/>
        <v>1775.3424657534249</v>
      </c>
      <c r="DY257" s="21">
        <f t="shared" si="25849"/>
        <v>1578.0821917808223</v>
      </c>
      <c r="DZ257" s="21">
        <f t="shared" si="25849"/>
        <v>1578.0821917808223</v>
      </c>
      <c r="EA257" s="21">
        <f t="shared" si="25849"/>
        <v>1578.0821917808223</v>
      </c>
      <c r="EB257" s="21">
        <f t="shared" si="25849"/>
        <v>1578.0821917808223</v>
      </c>
      <c r="EC257" s="21">
        <f t="shared" si="25849"/>
        <v>1578.0821917808223</v>
      </c>
      <c r="ED257" s="21">
        <f t="shared" si="25849"/>
        <v>1578.0821917808223</v>
      </c>
      <c r="EE257" s="21">
        <f t="shared" si="25849"/>
        <v>1578.0821917808223</v>
      </c>
      <c r="EF257" s="21">
        <f t="shared" si="25849"/>
        <v>1578.0821917808223</v>
      </c>
      <c r="EG257" s="21">
        <f t="shared" si="25849"/>
        <v>1578.0821917808223</v>
      </c>
      <c r="EH257" s="21">
        <f t="shared" si="25849"/>
        <v>1578.0821917808223</v>
      </c>
      <c r="EI257" s="21">
        <f t="shared" si="25849"/>
        <v>1578.0821917808223</v>
      </c>
      <c r="EJ257" s="21">
        <f t="shared" si="25849"/>
        <v>1578.0821917808223</v>
      </c>
      <c r="EK257" s="21">
        <f t="shared" si="25849"/>
        <v>1578.0821917808223</v>
      </c>
      <c r="EL257" s="21">
        <f t="shared" si="25849"/>
        <v>1578.0821917808223</v>
      </c>
      <c r="EM257" s="21">
        <f t="shared" si="25849"/>
        <v>1578.0821917808223</v>
      </c>
      <c r="EN257" s="21">
        <f t="shared" si="25849"/>
        <v>1578.0821917808223</v>
      </c>
      <c r="EO257" s="21">
        <f t="shared" si="25849"/>
        <v>1578.0821917808223</v>
      </c>
      <c r="EP257" s="21">
        <f t="shared" ref="EP257:HA257" si="25850">IF(EP$8="",0,SUMIFS(245:245,211:211,EP$8))</f>
        <v>1578.0821917808223</v>
      </c>
      <c r="EQ257" s="21">
        <f t="shared" si="25850"/>
        <v>1578.0821917808223</v>
      </c>
      <c r="ER257" s="21">
        <f t="shared" si="25850"/>
        <v>1578.0821917808223</v>
      </c>
      <c r="ES257" s="21">
        <f t="shared" si="25850"/>
        <v>1578.0821917808223</v>
      </c>
      <c r="ET257" s="21">
        <f t="shared" si="25850"/>
        <v>1578.0821917808223</v>
      </c>
      <c r="EU257" s="21">
        <f t="shared" si="25850"/>
        <v>1578.0821917808223</v>
      </c>
      <c r="EV257" s="21">
        <f t="shared" si="25850"/>
        <v>1578.0821917808223</v>
      </c>
      <c r="EW257" s="21">
        <f t="shared" si="25850"/>
        <v>1578.0821917808223</v>
      </c>
      <c r="EX257" s="21">
        <f t="shared" si="25850"/>
        <v>1578.0821917808223</v>
      </c>
      <c r="EY257" s="21">
        <f t="shared" si="25850"/>
        <v>1578.0821917808223</v>
      </c>
      <c r="EZ257" s="21">
        <f t="shared" si="25850"/>
        <v>1578.0821917808223</v>
      </c>
      <c r="FA257" s="21">
        <f t="shared" si="25850"/>
        <v>1578.0821917808223</v>
      </c>
      <c r="FB257" s="21">
        <f t="shared" si="25850"/>
        <v>1578.0821917808223</v>
      </c>
      <c r="FC257" s="21">
        <f t="shared" si="25850"/>
        <v>1578.0821917808223</v>
      </c>
      <c r="FD257" s="21">
        <f t="shared" si="25850"/>
        <v>3452.0547945205481</v>
      </c>
      <c r="FE257" s="21">
        <f t="shared" si="25850"/>
        <v>3452.0547945205481</v>
      </c>
      <c r="FF257" s="21">
        <f t="shared" si="25850"/>
        <v>3452.0547945205481</v>
      </c>
      <c r="FG257" s="21">
        <f t="shared" si="25850"/>
        <v>3452.0547945205481</v>
      </c>
      <c r="FH257" s="21">
        <f t="shared" si="25850"/>
        <v>3452.0547945205481</v>
      </c>
      <c r="FI257" s="21">
        <f t="shared" si="25850"/>
        <v>3452.0547945205481</v>
      </c>
      <c r="FJ257" s="21">
        <f t="shared" si="25850"/>
        <v>3452.0547945205481</v>
      </c>
      <c r="FK257" s="21">
        <f t="shared" si="25850"/>
        <v>3452.0547945205481</v>
      </c>
      <c r="FL257" s="21">
        <f t="shared" si="25850"/>
        <v>3452.0547945205481</v>
      </c>
      <c r="FM257" s="21">
        <f t="shared" si="25850"/>
        <v>3452.0547945205481</v>
      </c>
      <c r="FN257" s="21">
        <f t="shared" si="25850"/>
        <v>3452.0547945205481</v>
      </c>
      <c r="FO257" s="21">
        <f t="shared" si="25850"/>
        <v>3452.0547945205481</v>
      </c>
      <c r="FP257" s="21">
        <f t="shared" si="25850"/>
        <v>3452.0547945205481</v>
      </c>
      <c r="FQ257" s="21">
        <f t="shared" si="25850"/>
        <v>3452.0547945205481</v>
      </c>
      <c r="FR257" s="21">
        <f t="shared" si="25850"/>
        <v>3452.0547945205481</v>
      </c>
      <c r="FS257" s="21">
        <f t="shared" si="25850"/>
        <v>3452.0547945205481</v>
      </c>
      <c r="FT257" s="21">
        <f t="shared" si="25850"/>
        <v>3452.0547945205481</v>
      </c>
      <c r="FU257" s="21">
        <f t="shared" si="25850"/>
        <v>3452.0547945205481</v>
      </c>
      <c r="FV257" s="21">
        <f t="shared" si="25850"/>
        <v>3452.0547945205481</v>
      </c>
      <c r="FW257" s="21">
        <f t="shared" si="25850"/>
        <v>3452.0547945205481</v>
      </c>
      <c r="FX257" s="21">
        <f t="shared" si="25850"/>
        <v>0</v>
      </c>
      <c r="FY257" s="21">
        <f t="shared" si="25850"/>
        <v>0</v>
      </c>
      <c r="FZ257" s="21">
        <f t="shared" si="25850"/>
        <v>0</v>
      </c>
      <c r="GA257" s="21">
        <f t="shared" si="25850"/>
        <v>0</v>
      </c>
      <c r="GB257" s="21">
        <f t="shared" si="25850"/>
        <v>0</v>
      </c>
      <c r="GC257" s="21">
        <f t="shared" si="25850"/>
        <v>3452.0547945205481</v>
      </c>
      <c r="GD257" s="21">
        <f t="shared" si="25850"/>
        <v>3452.0547945205481</v>
      </c>
      <c r="GE257" s="21">
        <f t="shared" si="25850"/>
        <v>3452.0547945205481</v>
      </c>
      <c r="GF257" s="21">
        <f t="shared" si="25850"/>
        <v>3452.0547945205481</v>
      </c>
      <c r="GG257" s="21">
        <f t="shared" si="25850"/>
        <v>3452.0547945205481</v>
      </c>
      <c r="GH257" s="21">
        <f t="shared" si="25850"/>
        <v>3452.0547945205481</v>
      </c>
      <c r="GI257" s="21">
        <f t="shared" si="25850"/>
        <v>3452.0547945205481</v>
      </c>
      <c r="GJ257" s="21">
        <f t="shared" si="25850"/>
        <v>3452.0547945205481</v>
      </c>
      <c r="GK257" s="21">
        <f t="shared" si="25850"/>
        <v>3452.0547945205481</v>
      </c>
      <c r="GL257" s="21">
        <f t="shared" si="25850"/>
        <v>3452.0547945205481</v>
      </c>
      <c r="GM257" s="21">
        <f t="shared" si="25850"/>
        <v>0</v>
      </c>
      <c r="GN257" s="21">
        <f t="shared" si="25850"/>
        <v>0</v>
      </c>
      <c r="GO257" s="21">
        <f t="shared" si="25850"/>
        <v>0</v>
      </c>
      <c r="GP257" s="21">
        <f t="shared" si="25850"/>
        <v>0</v>
      </c>
      <c r="GQ257" s="21">
        <f t="shared" si="25850"/>
        <v>0</v>
      </c>
      <c r="GR257" s="21">
        <f t="shared" si="25850"/>
        <v>3452.0547945205481</v>
      </c>
      <c r="GS257" s="21">
        <f t="shared" si="25850"/>
        <v>3452.0547945205481</v>
      </c>
      <c r="GT257" s="21">
        <f t="shared" si="25850"/>
        <v>3452.0547945205481</v>
      </c>
      <c r="GU257" s="21">
        <f t="shared" si="25850"/>
        <v>3452.0547945205481</v>
      </c>
      <c r="GV257" s="21">
        <f t="shared" si="25850"/>
        <v>3452.0547945205481</v>
      </c>
      <c r="GW257" s="21">
        <f t="shared" si="25850"/>
        <v>3452.0547945205481</v>
      </c>
      <c r="GX257" s="21">
        <f t="shared" si="25850"/>
        <v>3452.0547945205481</v>
      </c>
      <c r="GY257" s="21">
        <f t="shared" si="25850"/>
        <v>3452.0547945205481</v>
      </c>
      <c r="GZ257" s="21">
        <f t="shared" si="25850"/>
        <v>3452.0547945205481</v>
      </c>
      <c r="HA257" s="21">
        <f t="shared" si="25850"/>
        <v>3452.0547945205481</v>
      </c>
      <c r="HB257" s="21">
        <f t="shared" ref="HB257:JM257" si="25851">IF(HB$8="",0,SUMIFS(245:245,211:211,HB$8))</f>
        <v>3452.0547945205481</v>
      </c>
      <c r="HC257" s="21">
        <f t="shared" si="25851"/>
        <v>3452.0547945205481</v>
      </c>
      <c r="HD257" s="21">
        <f t="shared" si="25851"/>
        <v>3452.0547945205481</v>
      </c>
      <c r="HE257" s="21">
        <f t="shared" si="25851"/>
        <v>3452.0547945205481</v>
      </c>
      <c r="HF257" s="21">
        <f t="shared" si="25851"/>
        <v>3452.0547945205481</v>
      </c>
      <c r="HG257" s="21">
        <f t="shared" si="25851"/>
        <v>3452.0547945205481</v>
      </c>
      <c r="HH257" s="21">
        <f t="shared" si="25851"/>
        <v>3452.0547945205481</v>
      </c>
      <c r="HI257" s="21">
        <f t="shared" si="25851"/>
        <v>3452.0547945205481</v>
      </c>
      <c r="HJ257" s="21">
        <f t="shared" si="25851"/>
        <v>3452.0547945205481</v>
      </c>
      <c r="HK257" s="21">
        <f t="shared" si="25851"/>
        <v>3452.0547945205481</v>
      </c>
      <c r="HL257" s="21">
        <f t="shared" si="25851"/>
        <v>3452.0547945205481</v>
      </c>
      <c r="HM257" s="21">
        <f t="shared" si="25851"/>
        <v>3452.0547945205481</v>
      </c>
      <c r="HN257" s="21">
        <f t="shared" si="25851"/>
        <v>3452.0547945205481</v>
      </c>
      <c r="HO257" s="21">
        <f t="shared" si="25851"/>
        <v>3452.0547945205481</v>
      </c>
      <c r="HP257" s="21">
        <f t="shared" si="25851"/>
        <v>3452.0547945205481</v>
      </c>
      <c r="HQ257" s="21">
        <f t="shared" si="25851"/>
        <v>3452.0547945205481</v>
      </c>
      <c r="HR257" s="21">
        <f t="shared" si="25851"/>
        <v>3452.0547945205481</v>
      </c>
      <c r="HS257" s="21">
        <f t="shared" si="25851"/>
        <v>3452.0547945205481</v>
      </c>
      <c r="HT257" s="21">
        <f t="shared" si="25851"/>
        <v>3452.0547945205481</v>
      </c>
      <c r="HU257" s="21">
        <f t="shared" si="25851"/>
        <v>3452.0547945205481</v>
      </c>
      <c r="HV257" s="21">
        <f t="shared" si="25851"/>
        <v>3452.0547945205481</v>
      </c>
      <c r="HW257" s="21">
        <f t="shared" si="25851"/>
        <v>2301.3698630136983</v>
      </c>
      <c r="HX257" s="21">
        <f t="shared" si="25851"/>
        <v>2301.3698630136983</v>
      </c>
      <c r="HY257" s="21">
        <f t="shared" si="25851"/>
        <v>2301.3698630136983</v>
      </c>
      <c r="HZ257" s="21">
        <f t="shared" si="25851"/>
        <v>2301.3698630136983</v>
      </c>
      <c r="IA257" s="21">
        <f t="shared" si="25851"/>
        <v>2301.3698630136983</v>
      </c>
      <c r="IB257" s="21">
        <f t="shared" si="25851"/>
        <v>2301.3698630136983</v>
      </c>
      <c r="IC257" s="21">
        <f t="shared" si="25851"/>
        <v>2301.3698630136983</v>
      </c>
      <c r="ID257" s="21">
        <f t="shared" si="25851"/>
        <v>2301.3698630136983</v>
      </c>
      <c r="IE257" s="21">
        <f t="shared" si="25851"/>
        <v>2301.3698630136983</v>
      </c>
      <c r="IF257" s="21">
        <f t="shared" si="25851"/>
        <v>2301.3698630136983</v>
      </c>
      <c r="IG257" s="21">
        <f t="shared" si="25851"/>
        <v>2301.3698630136983</v>
      </c>
      <c r="IH257" s="21">
        <f t="shared" si="25851"/>
        <v>2301.3698630136983</v>
      </c>
      <c r="II257" s="21">
        <f t="shared" si="25851"/>
        <v>2301.3698630136983</v>
      </c>
      <c r="IJ257" s="21">
        <f t="shared" si="25851"/>
        <v>2301.3698630136983</v>
      </c>
      <c r="IK257" s="21">
        <f t="shared" si="25851"/>
        <v>2301.3698630136983</v>
      </c>
      <c r="IL257" s="21">
        <f t="shared" si="25851"/>
        <v>2301.3698630136983</v>
      </c>
      <c r="IM257" s="21">
        <f t="shared" si="25851"/>
        <v>2301.3698630136983</v>
      </c>
      <c r="IN257" s="21">
        <f t="shared" si="25851"/>
        <v>2301.3698630136983</v>
      </c>
      <c r="IO257" s="21">
        <f t="shared" si="25851"/>
        <v>2301.3698630136983</v>
      </c>
      <c r="IP257" s="21">
        <f t="shared" si="25851"/>
        <v>2301.3698630136983</v>
      </c>
      <c r="IQ257" s="21">
        <f t="shared" si="25851"/>
        <v>2301.3698630136983</v>
      </c>
      <c r="IR257" s="21">
        <f t="shared" si="25851"/>
        <v>2301.3698630136983</v>
      </c>
      <c r="IS257" s="21">
        <f t="shared" si="25851"/>
        <v>2301.3698630136983</v>
      </c>
      <c r="IT257" s="21">
        <f t="shared" si="25851"/>
        <v>2301.3698630136983</v>
      </c>
      <c r="IU257" s="21">
        <f t="shared" si="25851"/>
        <v>2301.3698630136983</v>
      </c>
      <c r="IV257" s="21">
        <f t="shared" si="25851"/>
        <v>2301.3698630136983</v>
      </c>
      <c r="IW257" s="21">
        <f t="shared" si="25851"/>
        <v>2301.3698630136983</v>
      </c>
      <c r="IX257" s="21">
        <f t="shared" si="25851"/>
        <v>2301.3698630136983</v>
      </c>
      <c r="IY257" s="21">
        <f t="shared" si="25851"/>
        <v>2301.3698630136983</v>
      </c>
      <c r="IZ257" s="21">
        <f t="shared" si="25851"/>
        <v>2301.3698630136983</v>
      </c>
      <c r="JA257" s="21">
        <f t="shared" si="25851"/>
        <v>2958.904109589042</v>
      </c>
      <c r="JB257" s="21">
        <f t="shared" si="25851"/>
        <v>2958.904109589042</v>
      </c>
      <c r="JC257" s="21">
        <f t="shared" si="25851"/>
        <v>2958.904109589042</v>
      </c>
      <c r="JD257" s="21">
        <f t="shared" si="25851"/>
        <v>2958.904109589042</v>
      </c>
      <c r="JE257" s="21">
        <f t="shared" si="25851"/>
        <v>2958.904109589042</v>
      </c>
      <c r="JF257" s="21">
        <f t="shared" si="25851"/>
        <v>2958.904109589042</v>
      </c>
      <c r="JG257" s="21">
        <f t="shared" si="25851"/>
        <v>2958.904109589042</v>
      </c>
      <c r="JH257" s="21">
        <f t="shared" si="25851"/>
        <v>2958.904109589042</v>
      </c>
      <c r="JI257" s="21">
        <f t="shared" si="25851"/>
        <v>2958.904109589042</v>
      </c>
      <c r="JJ257" s="21">
        <f t="shared" si="25851"/>
        <v>2958.904109589042</v>
      </c>
      <c r="JK257" s="21">
        <f t="shared" si="25851"/>
        <v>2958.904109589042</v>
      </c>
      <c r="JL257" s="21">
        <f t="shared" si="25851"/>
        <v>2958.904109589042</v>
      </c>
      <c r="JM257" s="21">
        <f t="shared" si="25851"/>
        <v>2958.904109589042</v>
      </c>
      <c r="JN257" s="21">
        <f t="shared" ref="JN257:LY257" si="25852">IF(JN$8="",0,SUMIFS(245:245,211:211,JN$8))</f>
        <v>2958.904109589042</v>
      </c>
      <c r="JO257" s="21">
        <f t="shared" si="25852"/>
        <v>2958.904109589042</v>
      </c>
      <c r="JP257" s="21">
        <f t="shared" si="25852"/>
        <v>2958.904109589042</v>
      </c>
      <c r="JQ257" s="21">
        <f t="shared" si="25852"/>
        <v>2958.904109589042</v>
      </c>
      <c r="JR257" s="21">
        <f t="shared" si="25852"/>
        <v>2958.904109589042</v>
      </c>
      <c r="JS257" s="21">
        <f t="shared" si="25852"/>
        <v>2958.904109589042</v>
      </c>
      <c r="JT257" s="21">
        <f t="shared" si="25852"/>
        <v>2958.904109589042</v>
      </c>
      <c r="JU257" s="21">
        <f t="shared" si="25852"/>
        <v>2958.904109589042</v>
      </c>
      <c r="JV257" s="21">
        <f t="shared" si="25852"/>
        <v>2958.904109589042</v>
      </c>
      <c r="JW257" s="21">
        <f t="shared" si="25852"/>
        <v>2958.904109589042</v>
      </c>
      <c r="JX257" s="21">
        <f t="shared" si="25852"/>
        <v>2958.904109589042</v>
      </c>
      <c r="JY257" s="21">
        <f t="shared" si="25852"/>
        <v>2958.904109589042</v>
      </c>
      <c r="JZ257" s="21">
        <f t="shared" si="25852"/>
        <v>2958.904109589042</v>
      </c>
      <c r="KA257" s="21">
        <f t="shared" si="25852"/>
        <v>2958.904109589042</v>
      </c>
      <c r="KB257" s="21">
        <f t="shared" si="25852"/>
        <v>2958.904109589042</v>
      </c>
      <c r="KC257" s="21">
        <f t="shared" si="25852"/>
        <v>2958.904109589042</v>
      </c>
      <c r="KD257" s="21">
        <f t="shared" si="25852"/>
        <v>2958.904109589042</v>
      </c>
      <c r="KE257" s="21">
        <f t="shared" si="25852"/>
        <v>2958.904109589042</v>
      </c>
      <c r="KF257" s="21">
        <f t="shared" si="25852"/>
        <v>3616.438356164384</v>
      </c>
      <c r="KG257" s="21">
        <f t="shared" si="25852"/>
        <v>3616.438356164384</v>
      </c>
      <c r="KH257" s="21">
        <f t="shared" si="25852"/>
        <v>3616.438356164384</v>
      </c>
      <c r="KI257" s="21">
        <f t="shared" si="25852"/>
        <v>3616.438356164384</v>
      </c>
      <c r="KJ257" s="21">
        <f t="shared" si="25852"/>
        <v>3616.438356164384</v>
      </c>
      <c r="KK257" s="21">
        <f t="shared" si="25852"/>
        <v>3616.438356164384</v>
      </c>
      <c r="KL257" s="21">
        <f t="shared" si="25852"/>
        <v>3616.438356164384</v>
      </c>
      <c r="KM257" s="21">
        <f t="shared" si="25852"/>
        <v>3616.438356164384</v>
      </c>
      <c r="KN257" s="21">
        <f t="shared" si="25852"/>
        <v>3616.438356164384</v>
      </c>
      <c r="KO257" s="21">
        <f t="shared" si="25852"/>
        <v>3616.438356164384</v>
      </c>
      <c r="KP257" s="21">
        <f t="shared" si="25852"/>
        <v>3616.438356164384</v>
      </c>
      <c r="KQ257" s="21">
        <f t="shared" si="25852"/>
        <v>3616.438356164384</v>
      </c>
      <c r="KR257" s="21">
        <f t="shared" si="25852"/>
        <v>3616.438356164384</v>
      </c>
      <c r="KS257" s="21">
        <f t="shared" si="25852"/>
        <v>3616.438356164384</v>
      </c>
      <c r="KT257" s="21">
        <f t="shared" si="25852"/>
        <v>3616.438356164384</v>
      </c>
      <c r="KU257" s="21">
        <f t="shared" si="25852"/>
        <v>3616.438356164384</v>
      </c>
      <c r="KV257" s="21">
        <f t="shared" si="25852"/>
        <v>0</v>
      </c>
      <c r="KW257" s="21">
        <f t="shared" si="25852"/>
        <v>0</v>
      </c>
      <c r="KX257" s="21">
        <f t="shared" si="25852"/>
        <v>3616.438356164384</v>
      </c>
      <c r="KY257" s="21">
        <f t="shared" si="25852"/>
        <v>3616.438356164384</v>
      </c>
      <c r="KZ257" s="21">
        <f t="shared" si="25852"/>
        <v>3616.438356164384</v>
      </c>
      <c r="LA257" s="21">
        <f t="shared" si="25852"/>
        <v>3616.438356164384</v>
      </c>
      <c r="LB257" s="21">
        <f t="shared" si="25852"/>
        <v>3616.438356164384</v>
      </c>
      <c r="LC257" s="21">
        <f t="shared" si="25852"/>
        <v>3616.438356164384</v>
      </c>
      <c r="LD257" s="21">
        <f t="shared" si="25852"/>
        <v>3616.438356164384</v>
      </c>
      <c r="LE257" s="21">
        <f t="shared" si="25852"/>
        <v>3616.438356164384</v>
      </c>
      <c r="LF257" s="21">
        <f t="shared" si="25852"/>
        <v>3616.438356164384</v>
      </c>
      <c r="LG257" s="21">
        <f t="shared" si="25852"/>
        <v>3616.438356164384</v>
      </c>
      <c r="LH257" s="21">
        <f t="shared" si="25852"/>
        <v>3616.438356164384</v>
      </c>
      <c r="LI257" s="21">
        <f t="shared" si="25852"/>
        <v>3616.438356164384</v>
      </c>
      <c r="LJ257" s="21">
        <f t="shared" si="25852"/>
        <v>3616.438356164384</v>
      </c>
      <c r="LK257" s="21">
        <f t="shared" si="25852"/>
        <v>3616.438356164384</v>
      </c>
      <c r="LL257" s="21">
        <f t="shared" si="25852"/>
        <v>3616.438356164384</v>
      </c>
      <c r="LM257" s="21">
        <f t="shared" si="25852"/>
        <v>0</v>
      </c>
      <c r="LN257" s="21">
        <f t="shared" si="25852"/>
        <v>0</v>
      </c>
      <c r="LO257" s="21">
        <f t="shared" si="25852"/>
        <v>4931.5068493150693</v>
      </c>
      <c r="LP257" s="21">
        <f t="shared" si="25852"/>
        <v>4931.5068493150693</v>
      </c>
      <c r="LQ257" s="21">
        <f t="shared" si="25852"/>
        <v>4931.5068493150693</v>
      </c>
      <c r="LR257" s="21">
        <f t="shared" si="25852"/>
        <v>4931.5068493150693</v>
      </c>
      <c r="LS257" s="21">
        <f t="shared" si="25852"/>
        <v>4931.5068493150693</v>
      </c>
      <c r="LT257" s="21">
        <f t="shared" si="25852"/>
        <v>4931.5068493150693</v>
      </c>
      <c r="LU257" s="21">
        <f t="shared" si="25852"/>
        <v>4931.5068493150693</v>
      </c>
      <c r="LV257" s="21">
        <f t="shared" si="25852"/>
        <v>4931.5068493150693</v>
      </c>
      <c r="LW257" s="21">
        <f t="shared" si="25852"/>
        <v>4931.5068493150693</v>
      </c>
      <c r="LX257" s="21">
        <f t="shared" si="25852"/>
        <v>4931.5068493150693</v>
      </c>
      <c r="LY257" s="21">
        <f t="shared" si="25852"/>
        <v>4931.5068493150693</v>
      </c>
      <c r="LZ257" s="21">
        <f t="shared" ref="LZ257:OK257" si="25853">IF(LZ$8="",0,SUMIFS(245:245,211:211,LZ$8))</f>
        <v>4931.5068493150693</v>
      </c>
      <c r="MA257" s="21">
        <f t="shared" si="25853"/>
        <v>4931.5068493150693</v>
      </c>
      <c r="MB257" s="21">
        <f t="shared" si="25853"/>
        <v>4931.5068493150693</v>
      </c>
      <c r="MC257" s="21">
        <f t="shared" si="25853"/>
        <v>4931.5068493150693</v>
      </c>
      <c r="MD257" s="21">
        <f t="shared" si="25853"/>
        <v>4931.5068493150693</v>
      </c>
      <c r="ME257" s="21">
        <f t="shared" si="25853"/>
        <v>4931.5068493150693</v>
      </c>
      <c r="MF257" s="21">
        <f t="shared" si="25853"/>
        <v>4931.5068493150693</v>
      </c>
      <c r="MG257" s="21">
        <f t="shared" si="25853"/>
        <v>4931.5068493150693</v>
      </c>
      <c r="MH257" s="21">
        <f t="shared" si="25853"/>
        <v>4931.5068493150693</v>
      </c>
      <c r="MI257" s="21">
        <f t="shared" si="25853"/>
        <v>4931.5068493150693</v>
      </c>
      <c r="MJ257" s="21">
        <f t="shared" si="25853"/>
        <v>4931.5068493150693</v>
      </c>
      <c r="MK257" s="21">
        <f t="shared" si="25853"/>
        <v>4931.5068493150693</v>
      </c>
      <c r="ML257" s="21">
        <f t="shared" si="25853"/>
        <v>4931.5068493150693</v>
      </c>
      <c r="MM257" s="21">
        <f t="shared" si="25853"/>
        <v>4931.5068493150693</v>
      </c>
      <c r="MN257" s="21">
        <f t="shared" si="25853"/>
        <v>4931.5068493150693</v>
      </c>
      <c r="MO257" s="21">
        <f t="shared" si="25853"/>
        <v>4931.5068493150693</v>
      </c>
      <c r="MP257" s="21">
        <f t="shared" si="25853"/>
        <v>4931.5068493150693</v>
      </c>
      <c r="MQ257" s="21">
        <f t="shared" si="25853"/>
        <v>6410.9589041095869</v>
      </c>
      <c r="MR257" s="21">
        <f t="shared" si="25853"/>
        <v>6410.9589041095869</v>
      </c>
      <c r="MS257" s="21">
        <f t="shared" si="25853"/>
        <v>6410.9589041095869</v>
      </c>
      <c r="MT257" s="21">
        <f t="shared" si="25853"/>
        <v>6410.9589041095869</v>
      </c>
      <c r="MU257" s="21">
        <f t="shared" si="25853"/>
        <v>6410.9589041095869</v>
      </c>
      <c r="MV257" s="21">
        <f t="shared" si="25853"/>
        <v>6410.9589041095869</v>
      </c>
      <c r="MW257" s="21">
        <f t="shared" si="25853"/>
        <v>6410.9589041095869</v>
      </c>
      <c r="MX257" s="21">
        <f t="shared" si="25853"/>
        <v>6410.9589041095869</v>
      </c>
      <c r="MY257" s="21">
        <f t="shared" si="25853"/>
        <v>6410.9589041095869</v>
      </c>
      <c r="MZ257" s="21">
        <f t="shared" si="25853"/>
        <v>6410.9589041095869</v>
      </c>
      <c r="NA257" s="21">
        <f t="shared" si="25853"/>
        <v>6410.9589041095869</v>
      </c>
      <c r="NB257" s="21">
        <f t="shared" si="25853"/>
        <v>6410.9589041095869</v>
      </c>
      <c r="NC257" s="21">
        <f t="shared" si="25853"/>
        <v>6410.9589041095869</v>
      </c>
      <c r="ND257" s="21">
        <f t="shared" si="25853"/>
        <v>6410.9589041095869</v>
      </c>
      <c r="NE257" s="21">
        <f t="shared" si="25853"/>
        <v>6410.9589041095869</v>
      </c>
      <c r="NF257" s="21">
        <f t="shared" si="25853"/>
        <v>6410.9589041095869</v>
      </c>
      <c r="NG257" s="21">
        <f t="shared" si="25853"/>
        <v>6410.9589041095869</v>
      </c>
      <c r="NH257" s="21">
        <f t="shared" si="25853"/>
        <v>6410.9589041095869</v>
      </c>
      <c r="NI257" s="21">
        <f t="shared" si="25853"/>
        <v>6410.9589041095869</v>
      </c>
      <c r="NJ257" s="21">
        <f t="shared" si="25853"/>
        <v>6410.9589041095869</v>
      </c>
      <c r="NK257" s="21">
        <f t="shared" si="25853"/>
        <v>6410.9589041095869</v>
      </c>
      <c r="NL257" s="21">
        <f t="shared" si="25853"/>
        <v>6410.9589041095869</v>
      </c>
      <c r="NM257" s="21">
        <f t="shared" si="25853"/>
        <v>6410.9589041095869</v>
      </c>
      <c r="NN257" s="21">
        <f t="shared" si="25853"/>
        <v>6410.9589041095869</v>
      </c>
      <c r="NO257" s="21">
        <f t="shared" si="25853"/>
        <v>6410.9589041095869</v>
      </c>
      <c r="NP257" s="21">
        <f t="shared" si="25853"/>
        <v>6410.9589041095869</v>
      </c>
      <c r="NQ257" s="21">
        <f t="shared" si="25853"/>
        <v>6410.9589041095869</v>
      </c>
      <c r="NR257" s="21">
        <f t="shared" si="25853"/>
        <v>6410.9589041095869</v>
      </c>
      <c r="NS257" s="21">
        <f t="shared" si="25853"/>
        <v>6410.9589041095869</v>
      </c>
      <c r="NT257" s="21">
        <f t="shared" si="25853"/>
        <v>6410.9589041095869</v>
      </c>
      <c r="NU257" s="21">
        <f t="shared" si="25853"/>
        <v>6410.9589041095869</v>
      </c>
      <c r="NV257" s="21">
        <f t="shared" si="25853"/>
        <v>5917.8082191780823</v>
      </c>
      <c r="NW257" s="21">
        <f t="shared" si="25853"/>
        <v>5917.8082191780823</v>
      </c>
      <c r="NX257" s="21">
        <f t="shared" si="25853"/>
        <v>5917.8082191780823</v>
      </c>
      <c r="NY257" s="21">
        <f t="shared" si="25853"/>
        <v>5917.8082191780823</v>
      </c>
      <c r="NZ257" s="21">
        <f t="shared" si="25853"/>
        <v>5917.8082191780823</v>
      </c>
      <c r="OA257" s="21">
        <f t="shared" si="25853"/>
        <v>5917.8082191780823</v>
      </c>
      <c r="OB257" s="21">
        <f t="shared" si="25853"/>
        <v>5917.8082191780823</v>
      </c>
      <c r="OC257" s="21">
        <f t="shared" si="25853"/>
        <v>5917.8082191780823</v>
      </c>
      <c r="OD257" s="21">
        <f t="shared" si="25853"/>
        <v>5917.8082191780823</v>
      </c>
      <c r="OE257" s="21">
        <f t="shared" si="25853"/>
        <v>5917.8082191780823</v>
      </c>
      <c r="OF257" s="21">
        <f t="shared" si="25853"/>
        <v>5917.8082191780823</v>
      </c>
      <c r="OG257" s="21">
        <f t="shared" si="25853"/>
        <v>5917.8082191780823</v>
      </c>
      <c r="OH257" s="21">
        <f t="shared" si="25853"/>
        <v>5917.8082191780823</v>
      </c>
      <c r="OI257" s="21">
        <f t="shared" si="25853"/>
        <v>5917.8082191780823</v>
      </c>
      <c r="OJ257" s="21">
        <f t="shared" si="25853"/>
        <v>5917.8082191780823</v>
      </c>
      <c r="OK257" s="21">
        <f t="shared" si="25853"/>
        <v>5917.8082191780823</v>
      </c>
      <c r="OL257" s="21">
        <f t="shared" ref="OL257:QW257" si="25854">IF(OL$8="",0,SUMIFS(245:245,211:211,OL$8))</f>
        <v>5917.8082191780823</v>
      </c>
      <c r="OM257" s="21">
        <f t="shared" si="25854"/>
        <v>5917.8082191780823</v>
      </c>
      <c r="ON257" s="21">
        <f t="shared" si="25854"/>
        <v>5917.8082191780823</v>
      </c>
      <c r="OO257" s="21">
        <f t="shared" si="25854"/>
        <v>5917.8082191780823</v>
      </c>
      <c r="OP257" s="21">
        <f t="shared" si="25854"/>
        <v>5917.8082191780823</v>
      </c>
      <c r="OQ257" s="21">
        <f t="shared" si="25854"/>
        <v>5917.8082191780823</v>
      </c>
      <c r="OR257" s="21">
        <f t="shared" si="25854"/>
        <v>5917.8082191780823</v>
      </c>
      <c r="OS257" s="21">
        <f t="shared" si="25854"/>
        <v>5917.8082191780823</v>
      </c>
      <c r="OT257" s="21">
        <f t="shared" si="25854"/>
        <v>5917.8082191780823</v>
      </c>
      <c r="OU257" s="21">
        <f t="shared" si="25854"/>
        <v>5917.8082191780823</v>
      </c>
      <c r="OV257" s="21">
        <f t="shared" si="25854"/>
        <v>5917.8082191780823</v>
      </c>
      <c r="OW257" s="21">
        <f t="shared" si="25854"/>
        <v>5917.8082191780823</v>
      </c>
      <c r="OX257" s="21">
        <f t="shared" si="25854"/>
        <v>5917.8082191780823</v>
      </c>
      <c r="OY257" s="21">
        <f t="shared" si="25854"/>
        <v>5917.8082191780823</v>
      </c>
      <c r="OZ257" s="21">
        <f t="shared" si="25854"/>
        <v>4602.7397260273974</v>
      </c>
      <c r="PA257" s="21">
        <f t="shared" si="25854"/>
        <v>4602.7397260273974</v>
      </c>
      <c r="PB257" s="21">
        <f t="shared" si="25854"/>
        <v>4602.7397260273974</v>
      </c>
      <c r="PC257" s="21">
        <f t="shared" si="25854"/>
        <v>4602.7397260273974</v>
      </c>
      <c r="PD257" s="21">
        <f t="shared" si="25854"/>
        <v>4602.7397260273974</v>
      </c>
      <c r="PE257" s="21">
        <f t="shared" si="25854"/>
        <v>4602.7397260273974</v>
      </c>
      <c r="PF257" s="21">
        <f t="shared" si="25854"/>
        <v>4602.7397260273974</v>
      </c>
      <c r="PG257" s="21">
        <f t="shared" si="25854"/>
        <v>4602.7397260273974</v>
      </c>
      <c r="PH257" s="21">
        <f t="shared" si="25854"/>
        <v>4602.7397260273974</v>
      </c>
      <c r="PI257" s="21">
        <f t="shared" si="25854"/>
        <v>4602.7397260273974</v>
      </c>
      <c r="PJ257" s="21">
        <f t="shared" si="25854"/>
        <v>4602.7397260273974</v>
      </c>
      <c r="PK257" s="21">
        <f t="shared" si="25854"/>
        <v>4602.7397260273974</v>
      </c>
      <c r="PL257" s="21">
        <f t="shared" si="25854"/>
        <v>4602.7397260273974</v>
      </c>
      <c r="PM257" s="21">
        <f t="shared" si="25854"/>
        <v>4602.7397260273974</v>
      </c>
      <c r="PN257" s="21">
        <f t="shared" si="25854"/>
        <v>4602.7397260273974</v>
      </c>
      <c r="PO257" s="21">
        <f t="shared" si="25854"/>
        <v>4602.7397260273974</v>
      </c>
      <c r="PP257" s="21">
        <f t="shared" si="25854"/>
        <v>4602.7397260273974</v>
      </c>
      <c r="PQ257" s="21">
        <f t="shared" si="25854"/>
        <v>4602.7397260273974</v>
      </c>
      <c r="PR257" s="21">
        <f t="shared" si="25854"/>
        <v>4602.7397260273974</v>
      </c>
      <c r="PS257" s="21">
        <f t="shared" si="25854"/>
        <v>4602.7397260273974</v>
      </c>
      <c r="PT257" s="21">
        <f t="shared" si="25854"/>
        <v>4602.7397260273974</v>
      </c>
      <c r="PU257" s="21">
        <f t="shared" si="25854"/>
        <v>4602.7397260273974</v>
      </c>
      <c r="PV257" s="21">
        <f t="shared" si="25854"/>
        <v>4602.7397260273974</v>
      </c>
      <c r="PW257" s="21">
        <f t="shared" si="25854"/>
        <v>4602.7397260273974</v>
      </c>
      <c r="PX257" s="21">
        <f t="shared" si="25854"/>
        <v>4602.7397260273974</v>
      </c>
      <c r="PY257" s="21">
        <f t="shared" si="25854"/>
        <v>4602.7397260273974</v>
      </c>
      <c r="PZ257" s="21">
        <f t="shared" si="25854"/>
        <v>4602.7397260273974</v>
      </c>
      <c r="QA257" s="21">
        <f t="shared" si="25854"/>
        <v>4602.7397260273974</v>
      </c>
      <c r="QB257" s="21">
        <f t="shared" si="25854"/>
        <v>4602.7397260273974</v>
      </c>
      <c r="QC257" s="21">
        <f t="shared" si="25854"/>
        <v>4602.7397260273974</v>
      </c>
      <c r="QD257" s="21">
        <f t="shared" si="25854"/>
        <v>4602.7397260273974</v>
      </c>
      <c r="QE257" s="21">
        <f t="shared" si="25854"/>
        <v>4997.2602739726044</v>
      </c>
      <c r="QF257" s="21">
        <f t="shared" si="25854"/>
        <v>4997.2602739726044</v>
      </c>
      <c r="QG257" s="21">
        <f t="shared" si="25854"/>
        <v>4997.2602739726044</v>
      </c>
      <c r="QH257" s="21">
        <f t="shared" si="25854"/>
        <v>4997.2602739726044</v>
      </c>
      <c r="QI257" s="21">
        <f t="shared" si="25854"/>
        <v>4997.2602739726044</v>
      </c>
      <c r="QJ257" s="21">
        <f t="shared" si="25854"/>
        <v>4997.2602739726044</v>
      </c>
      <c r="QK257" s="21">
        <f t="shared" si="25854"/>
        <v>4997.2602739726044</v>
      </c>
      <c r="QL257" s="21">
        <f t="shared" si="25854"/>
        <v>4997.2602739726044</v>
      </c>
      <c r="QM257" s="21">
        <f t="shared" si="25854"/>
        <v>4997.2602739726044</v>
      </c>
      <c r="QN257" s="21">
        <f t="shared" si="25854"/>
        <v>4997.2602739726044</v>
      </c>
      <c r="QO257" s="21">
        <f t="shared" si="25854"/>
        <v>4997.2602739726044</v>
      </c>
      <c r="QP257" s="21">
        <f t="shared" si="25854"/>
        <v>4997.2602739726044</v>
      </c>
      <c r="QQ257" s="21">
        <f t="shared" si="25854"/>
        <v>4997.2602739726044</v>
      </c>
      <c r="QR257" s="21">
        <f t="shared" si="25854"/>
        <v>4997.2602739726044</v>
      </c>
      <c r="QS257" s="21">
        <f t="shared" si="25854"/>
        <v>4997.2602739726044</v>
      </c>
      <c r="QT257" s="21">
        <f t="shared" si="25854"/>
        <v>4997.2602739726044</v>
      </c>
      <c r="QU257" s="21">
        <f t="shared" si="25854"/>
        <v>4997.2602739726044</v>
      </c>
      <c r="QV257" s="21">
        <f t="shared" si="25854"/>
        <v>4997.2602739726044</v>
      </c>
      <c r="QW257" s="21">
        <f t="shared" si="25854"/>
        <v>4997.2602739726044</v>
      </c>
      <c r="QX257" s="21">
        <f t="shared" ref="QX257:TI257" si="25855">IF(QX$8="",0,SUMIFS(245:245,211:211,QX$8))</f>
        <v>4997.2602739726044</v>
      </c>
      <c r="QY257" s="21">
        <f t="shared" si="25855"/>
        <v>4997.2602739726044</v>
      </c>
      <c r="QZ257" s="21">
        <f t="shared" si="25855"/>
        <v>4997.2602739726044</v>
      </c>
      <c r="RA257" s="21">
        <f t="shared" si="25855"/>
        <v>4997.2602739726044</v>
      </c>
      <c r="RB257" s="21">
        <f t="shared" si="25855"/>
        <v>4997.2602739726044</v>
      </c>
      <c r="RC257" s="21">
        <f t="shared" si="25855"/>
        <v>4997.2602739726044</v>
      </c>
      <c r="RD257" s="21">
        <f t="shared" si="25855"/>
        <v>4997.2602739726044</v>
      </c>
      <c r="RE257" s="21">
        <f t="shared" si="25855"/>
        <v>4997.2602739726044</v>
      </c>
      <c r="RF257" s="21">
        <f t="shared" si="25855"/>
        <v>4997.2602739726044</v>
      </c>
      <c r="RG257" s="21">
        <f t="shared" si="25855"/>
        <v>4997.2602739726044</v>
      </c>
      <c r="RH257" s="21">
        <f t="shared" si="25855"/>
        <v>4997.2602739726044</v>
      </c>
      <c r="RI257" s="21">
        <f t="shared" si="25855"/>
        <v>5391.7808219178105</v>
      </c>
      <c r="RJ257" s="21">
        <f t="shared" si="25855"/>
        <v>5391.7808219178105</v>
      </c>
      <c r="RK257" s="21">
        <f t="shared" si="25855"/>
        <v>5391.7808219178105</v>
      </c>
      <c r="RL257" s="21">
        <f t="shared" si="25855"/>
        <v>5391.7808219178105</v>
      </c>
      <c r="RM257" s="21">
        <f t="shared" si="25855"/>
        <v>5391.7808219178105</v>
      </c>
      <c r="RN257" s="21">
        <f t="shared" si="25855"/>
        <v>5391.7808219178105</v>
      </c>
      <c r="RO257" s="21">
        <f t="shared" si="25855"/>
        <v>5391.7808219178105</v>
      </c>
      <c r="RP257" s="21">
        <f t="shared" si="25855"/>
        <v>5391.7808219178105</v>
      </c>
      <c r="RQ257" s="21">
        <f t="shared" si="25855"/>
        <v>5391.7808219178105</v>
      </c>
      <c r="RR257" s="21">
        <f t="shared" si="25855"/>
        <v>5391.7808219178105</v>
      </c>
      <c r="RS257" s="21">
        <f t="shared" si="25855"/>
        <v>5391.7808219178105</v>
      </c>
      <c r="RT257" s="21">
        <f t="shared" si="25855"/>
        <v>5391.7808219178105</v>
      </c>
      <c r="RU257" s="21">
        <f t="shared" si="25855"/>
        <v>5391.7808219178105</v>
      </c>
      <c r="RV257" s="21">
        <f t="shared" si="25855"/>
        <v>5391.7808219178105</v>
      </c>
      <c r="RW257" s="21">
        <f t="shared" si="25855"/>
        <v>5391.7808219178105</v>
      </c>
      <c r="RX257" s="21">
        <f t="shared" si="25855"/>
        <v>5391.7808219178105</v>
      </c>
      <c r="RY257" s="21">
        <f t="shared" si="25855"/>
        <v>5391.7808219178105</v>
      </c>
      <c r="RZ257" s="21">
        <f t="shared" si="25855"/>
        <v>5391.7808219178105</v>
      </c>
      <c r="SA257" s="21">
        <f t="shared" si="25855"/>
        <v>5391.7808219178105</v>
      </c>
      <c r="SB257" s="21">
        <f t="shared" si="25855"/>
        <v>5391.7808219178105</v>
      </c>
      <c r="SC257" s="21">
        <f t="shared" si="25855"/>
        <v>5391.7808219178105</v>
      </c>
      <c r="SD257" s="21">
        <f t="shared" si="25855"/>
        <v>5391.7808219178105</v>
      </c>
      <c r="SE257" s="21">
        <f t="shared" si="25855"/>
        <v>5391.7808219178105</v>
      </c>
      <c r="SF257" s="21">
        <f t="shared" si="25855"/>
        <v>5391.7808219178105</v>
      </c>
      <c r="SG257" s="21">
        <f t="shared" si="25855"/>
        <v>5391.7808219178105</v>
      </c>
      <c r="SH257" s="21">
        <f t="shared" si="25855"/>
        <v>5391.7808219178105</v>
      </c>
      <c r="SI257" s="21">
        <f t="shared" si="25855"/>
        <v>5391.7808219178105</v>
      </c>
      <c r="SJ257" s="21">
        <f t="shared" si="25855"/>
        <v>5391.7808219178105</v>
      </c>
      <c r="SK257" s="21">
        <f t="shared" si="25855"/>
        <v>5391.7808219178105</v>
      </c>
      <c r="SL257" s="21">
        <f t="shared" si="25855"/>
        <v>5391.7808219178105</v>
      </c>
      <c r="SM257" s="21">
        <f t="shared" si="25855"/>
        <v>5391.7808219178105</v>
      </c>
      <c r="SN257" s="21">
        <f t="shared" si="25855"/>
        <v>5128.7671232876719</v>
      </c>
      <c r="SO257" s="21">
        <f t="shared" si="25855"/>
        <v>5128.7671232876719</v>
      </c>
      <c r="SP257" s="21">
        <f t="shared" si="25855"/>
        <v>5128.7671232876719</v>
      </c>
      <c r="SQ257" s="21">
        <f t="shared" si="25855"/>
        <v>5128.7671232876719</v>
      </c>
      <c r="SR257" s="21">
        <f t="shared" si="25855"/>
        <v>5128.7671232876719</v>
      </c>
      <c r="SS257" s="21">
        <f t="shared" si="25855"/>
        <v>5128.7671232876719</v>
      </c>
      <c r="ST257" s="21">
        <f t="shared" si="25855"/>
        <v>5128.7671232876719</v>
      </c>
      <c r="SU257" s="21">
        <f t="shared" si="25855"/>
        <v>5128.7671232876719</v>
      </c>
      <c r="SV257" s="21">
        <f t="shared" si="25855"/>
        <v>5128.7671232876719</v>
      </c>
      <c r="SW257" s="21">
        <f t="shared" si="25855"/>
        <v>5128.7671232876719</v>
      </c>
      <c r="SX257" s="21">
        <f t="shared" si="25855"/>
        <v>5128.7671232876719</v>
      </c>
      <c r="SY257" s="21">
        <f t="shared" si="25855"/>
        <v>5128.7671232876719</v>
      </c>
      <c r="SZ257" s="21">
        <f t="shared" si="25855"/>
        <v>5128.7671232876719</v>
      </c>
      <c r="TA257" s="21">
        <f t="shared" si="25855"/>
        <v>5128.7671232876719</v>
      </c>
      <c r="TB257" s="21">
        <f t="shared" si="25855"/>
        <v>5128.7671232876719</v>
      </c>
      <c r="TC257" s="21">
        <f t="shared" si="25855"/>
        <v>5128.7671232876719</v>
      </c>
      <c r="TD257" s="21">
        <f t="shared" si="25855"/>
        <v>5128.7671232876719</v>
      </c>
      <c r="TE257" s="21">
        <f t="shared" si="25855"/>
        <v>5128.7671232876719</v>
      </c>
      <c r="TF257" s="21">
        <f t="shared" si="25855"/>
        <v>5128.7671232876719</v>
      </c>
      <c r="TG257" s="21">
        <f t="shared" si="25855"/>
        <v>5128.7671232876719</v>
      </c>
      <c r="TH257" s="21">
        <f t="shared" si="25855"/>
        <v>5128.7671232876719</v>
      </c>
      <c r="TI257" s="21">
        <f t="shared" si="25855"/>
        <v>5128.7671232876719</v>
      </c>
      <c r="TJ257" s="21">
        <f t="shared" ref="TJ257:VU257" si="25856">IF(TJ$8="",0,SUMIFS(245:245,211:211,TJ$8))</f>
        <v>5128.7671232876719</v>
      </c>
      <c r="TK257" s="21">
        <f t="shared" si="25856"/>
        <v>5128.7671232876719</v>
      </c>
      <c r="TL257" s="21">
        <f t="shared" si="25856"/>
        <v>5128.7671232876719</v>
      </c>
      <c r="TM257" s="21">
        <f t="shared" si="25856"/>
        <v>5128.7671232876719</v>
      </c>
      <c r="TN257" s="21">
        <f t="shared" si="25856"/>
        <v>5128.7671232876719</v>
      </c>
      <c r="TO257" s="21">
        <f t="shared" si="25856"/>
        <v>5128.7671232876719</v>
      </c>
      <c r="TP257" s="21">
        <f t="shared" si="25856"/>
        <v>5128.7671232876719</v>
      </c>
      <c r="TQ257" s="21">
        <f t="shared" si="25856"/>
        <v>5128.7671232876719</v>
      </c>
      <c r="TR257" s="21">
        <f t="shared" si="25856"/>
        <v>5128.7671232876719</v>
      </c>
      <c r="TS257" s="21">
        <f t="shared" si="25856"/>
        <v>7989.0410958904122</v>
      </c>
      <c r="TT257" s="21">
        <f t="shared" si="25856"/>
        <v>7989.0410958904122</v>
      </c>
      <c r="TU257" s="21">
        <f t="shared" si="25856"/>
        <v>7989.0410958904122</v>
      </c>
      <c r="TV257" s="21">
        <f t="shared" si="25856"/>
        <v>7989.0410958904122</v>
      </c>
      <c r="TW257" s="21">
        <f t="shared" si="25856"/>
        <v>7989.0410958904122</v>
      </c>
      <c r="TX257" s="21">
        <f t="shared" si="25856"/>
        <v>7989.0410958904122</v>
      </c>
      <c r="TY257" s="21">
        <f t="shared" si="25856"/>
        <v>7989.0410958904122</v>
      </c>
      <c r="TZ257" s="21">
        <f t="shared" si="25856"/>
        <v>7989.0410958904122</v>
      </c>
      <c r="UA257" s="21">
        <f t="shared" si="25856"/>
        <v>7989.0410958904122</v>
      </c>
      <c r="UB257" s="21">
        <f t="shared" si="25856"/>
        <v>7989.0410958904122</v>
      </c>
      <c r="UC257" s="21">
        <f t="shared" si="25856"/>
        <v>7989.0410958904122</v>
      </c>
      <c r="UD257" s="21">
        <f t="shared" si="25856"/>
        <v>7989.0410958904122</v>
      </c>
      <c r="UE257" s="21">
        <f t="shared" si="25856"/>
        <v>7989.0410958904122</v>
      </c>
      <c r="UF257" s="21">
        <f t="shared" si="25856"/>
        <v>7989.0410958904122</v>
      </c>
      <c r="UG257" s="21">
        <f t="shared" si="25856"/>
        <v>7989.0410958904122</v>
      </c>
      <c r="UH257" s="21">
        <f t="shared" si="25856"/>
        <v>7989.0410958904122</v>
      </c>
      <c r="UI257" s="21">
        <f t="shared" si="25856"/>
        <v>7989.0410958904122</v>
      </c>
      <c r="UJ257" s="21">
        <f t="shared" si="25856"/>
        <v>7989.0410958904122</v>
      </c>
      <c r="UK257" s="21">
        <f t="shared" si="25856"/>
        <v>7989.0410958904122</v>
      </c>
      <c r="UL257" s="21">
        <f t="shared" si="25856"/>
        <v>7989.0410958904122</v>
      </c>
      <c r="UM257" s="21">
        <f t="shared" si="25856"/>
        <v>7989.0410958904122</v>
      </c>
      <c r="UN257" s="21">
        <f t="shared" si="25856"/>
        <v>7989.0410958904122</v>
      </c>
      <c r="UO257" s="21">
        <f t="shared" si="25856"/>
        <v>7989.0410958904122</v>
      </c>
      <c r="UP257" s="21">
        <f t="shared" si="25856"/>
        <v>7989.0410958904122</v>
      </c>
      <c r="UQ257" s="21">
        <f t="shared" si="25856"/>
        <v>7989.0410958904122</v>
      </c>
      <c r="UR257" s="21">
        <f t="shared" si="25856"/>
        <v>7989.0410958904122</v>
      </c>
      <c r="US257" s="21">
        <f t="shared" si="25856"/>
        <v>7989.0410958904122</v>
      </c>
      <c r="UT257" s="21">
        <f t="shared" si="25856"/>
        <v>7989.0410958904122</v>
      </c>
      <c r="UU257" s="21">
        <f t="shared" si="25856"/>
        <v>7989.0410958904122</v>
      </c>
      <c r="UV257" s="21">
        <f t="shared" si="25856"/>
        <v>7989.0410958904122</v>
      </c>
      <c r="UW257" s="21">
        <f t="shared" si="25856"/>
        <v>11243.835616438355</v>
      </c>
      <c r="UX257" s="21">
        <f t="shared" si="25856"/>
        <v>11243.835616438355</v>
      </c>
      <c r="UY257" s="21">
        <f t="shared" si="25856"/>
        <v>11243.835616438355</v>
      </c>
      <c r="UZ257" s="21">
        <f t="shared" si="25856"/>
        <v>11243.835616438355</v>
      </c>
      <c r="VA257" s="21">
        <f t="shared" si="25856"/>
        <v>11243.835616438355</v>
      </c>
      <c r="VB257" s="21">
        <f t="shared" si="25856"/>
        <v>11243.835616438355</v>
      </c>
      <c r="VC257" s="21">
        <f t="shared" si="25856"/>
        <v>11243.835616438355</v>
      </c>
      <c r="VD257" s="21">
        <f t="shared" si="25856"/>
        <v>11243.835616438355</v>
      </c>
      <c r="VE257" s="21">
        <f t="shared" si="25856"/>
        <v>11243.835616438355</v>
      </c>
      <c r="VF257" s="21">
        <f t="shared" si="25856"/>
        <v>11243.835616438355</v>
      </c>
      <c r="VG257" s="21">
        <f t="shared" si="25856"/>
        <v>11243.835616438355</v>
      </c>
      <c r="VH257" s="21">
        <f t="shared" si="25856"/>
        <v>11243.835616438355</v>
      </c>
      <c r="VI257" s="21">
        <f t="shared" si="25856"/>
        <v>11243.835616438355</v>
      </c>
      <c r="VJ257" s="21">
        <f t="shared" si="25856"/>
        <v>11243.835616438355</v>
      </c>
      <c r="VK257" s="21">
        <f t="shared" si="25856"/>
        <v>11243.835616438355</v>
      </c>
      <c r="VL257" s="21">
        <f t="shared" si="25856"/>
        <v>11243.835616438355</v>
      </c>
      <c r="VM257" s="21">
        <f t="shared" si="25856"/>
        <v>11243.835616438355</v>
      </c>
      <c r="VN257" s="21">
        <f t="shared" si="25856"/>
        <v>11243.835616438355</v>
      </c>
      <c r="VO257" s="21">
        <f t="shared" si="25856"/>
        <v>11243.835616438355</v>
      </c>
      <c r="VP257" s="21">
        <f t="shared" si="25856"/>
        <v>11243.835616438355</v>
      </c>
      <c r="VQ257" s="21">
        <f t="shared" si="25856"/>
        <v>11243.835616438355</v>
      </c>
      <c r="VR257" s="21">
        <f t="shared" si="25856"/>
        <v>11243.835616438355</v>
      </c>
      <c r="VS257" s="21">
        <f t="shared" si="25856"/>
        <v>11243.835616438355</v>
      </c>
      <c r="VT257" s="21">
        <f t="shared" si="25856"/>
        <v>11243.835616438355</v>
      </c>
      <c r="VU257" s="21">
        <f t="shared" si="25856"/>
        <v>11243.835616438355</v>
      </c>
      <c r="VV257" s="21">
        <f t="shared" ref="VV257:YG257" si="25857">IF(VV$8="",0,SUMIFS(245:245,211:211,VV$8))</f>
        <v>11243.835616438355</v>
      </c>
      <c r="VW257" s="21">
        <f t="shared" si="25857"/>
        <v>11243.835616438355</v>
      </c>
      <c r="VX257" s="21">
        <f t="shared" si="25857"/>
        <v>11243.835616438355</v>
      </c>
      <c r="VY257" s="21">
        <f t="shared" si="25857"/>
        <v>11243.835616438355</v>
      </c>
      <c r="VZ257" s="21">
        <f t="shared" si="25857"/>
        <v>11243.835616438355</v>
      </c>
      <c r="WA257" s="21">
        <f t="shared" si="25857"/>
        <v>11243.835616438355</v>
      </c>
      <c r="WB257" s="21">
        <f t="shared" si="25857"/>
        <v>7298.6301369863022</v>
      </c>
      <c r="WC257" s="21">
        <f t="shared" si="25857"/>
        <v>7298.6301369863022</v>
      </c>
      <c r="WD257" s="21">
        <f t="shared" si="25857"/>
        <v>7298.6301369863022</v>
      </c>
      <c r="WE257" s="21">
        <f t="shared" si="25857"/>
        <v>7298.6301369863022</v>
      </c>
      <c r="WF257" s="21">
        <f t="shared" si="25857"/>
        <v>7298.6301369863022</v>
      </c>
      <c r="WG257" s="21">
        <f t="shared" si="25857"/>
        <v>7298.6301369863022</v>
      </c>
      <c r="WH257" s="21">
        <f t="shared" si="25857"/>
        <v>7298.6301369863022</v>
      </c>
      <c r="WI257" s="21">
        <f t="shared" si="25857"/>
        <v>7298.6301369863022</v>
      </c>
      <c r="WJ257" s="21">
        <f t="shared" si="25857"/>
        <v>7298.6301369863022</v>
      </c>
      <c r="WK257" s="21">
        <f t="shared" si="25857"/>
        <v>7298.6301369863022</v>
      </c>
      <c r="WL257" s="21">
        <f t="shared" si="25857"/>
        <v>7298.6301369863022</v>
      </c>
      <c r="WM257" s="21">
        <f t="shared" si="25857"/>
        <v>7298.6301369863022</v>
      </c>
      <c r="WN257" s="21">
        <f t="shared" si="25857"/>
        <v>7298.6301369863022</v>
      </c>
      <c r="WO257" s="21">
        <f t="shared" si="25857"/>
        <v>7298.6301369863022</v>
      </c>
      <c r="WP257" s="21">
        <f t="shared" si="25857"/>
        <v>7298.6301369863022</v>
      </c>
      <c r="WQ257" s="21">
        <f t="shared" si="25857"/>
        <v>7298.6301369863022</v>
      </c>
      <c r="WR257" s="21">
        <f t="shared" si="25857"/>
        <v>7298.6301369863022</v>
      </c>
      <c r="WS257" s="21">
        <f t="shared" si="25857"/>
        <v>7298.6301369863022</v>
      </c>
      <c r="WT257" s="21">
        <f t="shared" si="25857"/>
        <v>7298.6301369863022</v>
      </c>
      <c r="WU257" s="21">
        <f t="shared" si="25857"/>
        <v>7298.6301369863022</v>
      </c>
      <c r="WV257" s="21">
        <f t="shared" si="25857"/>
        <v>7298.6301369863022</v>
      </c>
      <c r="WW257" s="21">
        <f t="shared" si="25857"/>
        <v>7298.6301369863022</v>
      </c>
      <c r="WX257" s="21">
        <f t="shared" si="25857"/>
        <v>7298.6301369863022</v>
      </c>
      <c r="WY257" s="21">
        <f t="shared" si="25857"/>
        <v>7298.6301369863022</v>
      </c>
      <c r="WZ257" s="21">
        <f t="shared" si="25857"/>
        <v>7298.6301369863022</v>
      </c>
      <c r="XA257" s="21">
        <f t="shared" si="25857"/>
        <v>7298.6301369863022</v>
      </c>
      <c r="XB257" s="21">
        <f t="shared" si="25857"/>
        <v>7298.6301369863022</v>
      </c>
      <c r="XC257" s="21">
        <f t="shared" si="25857"/>
        <v>7298.6301369863022</v>
      </c>
      <c r="XD257" s="21">
        <f t="shared" si="25857"/>
        <v>7298.6301369863022</v>
      </c>
      <c r="XE257" s="21">
        <f t="shared" si="25857"/>
        <v>7298.6301369863022</v>
      </c>
      <c r="XF257" s="21">
        <f t="shared" si="25857"/>
        <v>7101.3698630136996</v>
      </c>
      <c r="XG257" s="21">
        <f t="shared" si="25857"/>
        <v>7101.3698630136996</v>
      </c>
      <c r="XH257" s="21">
        <f t="shared" si="25857"/>
        <v>7101.3698630136996</v>
      </c>
      <c r="XI257" s="21">
        <f t="shared" si="25857"/>
        <v>7101.3698630136996</v>
      </c>
      <c r="XJ257" s="21">
        <f t="shared" si="25857"/>
        <v>7101.3698630136996</v>
      </c>
      <c r="XK257" s="21">
        <f t="shared" si="25857"/>
        <v>7101.3698630136996</v>
      </c>
      <c r="XL257" s="21">
        <f t="shared" si="25857"/>
        <v>7101.3698630136996</v>
      </c>
      <c r="XM257" s="21">
        <f t="shared" si="25857"/>
        <v>7101.3698630136996</v>
      </c>
      <c r="XN257" s="21">
        <f t="shared" si="25857"/>
        <v>7101.3698630136996</v>
      </c>
      <c r="XO257" s="21">
        <f t="shared" si="25857"/>
        <v>7101.3698630136996</v>
      </c>
      <c r="XP257" s="21">
        <f t="shared" si="25857"/>
        <v>7101.3698630136996</v>
      </c>
      <c r="XQ257" s="21">
        <f t="shared" si="25857"/>
        <v>7101.3698630136996</v>
      </c>
      <c r="XR257" s="21">
        <f t="shared" si="25857"/>
        <v>7101.3698630136996</v>
      </c>
      <c r="XS257" s="21">
        <f t="shared" si="25857"/>
        <v>7101.3698630136996</v>
      </c>
      <c r="XT257" s="21">
        <f t="shared" si="25857"/>
        <v>7101.3698630136996</v>
      </c>
      <c r="XU257" s="21">
        <f t="shared" si="25857"/>
        <v>7101.3698630136996</v>
      </c>
      <c r="XV257" s="21">
        <f t="shared" si="25857"/>
        <v>7101.3698630136996</v>
      </c>
      <c r="XW257" s="21">
        <f t="shared" si="25857"/>
        <v>7101.3698630136996</v>
      </c>
      <c r="XX257" s="21">
        <f t="shared" si="25857"/>
        <v>7101.3698630136996</v>
      </c>
      <c r="XY257" s="21">
        <f t="shared" si="25857"/>
        <v>7101.3698630136996</v>
      </c>
      <c r="XZ257" s="21">
        <f t="shared" si="25857"/>
        <v>7101.3698630136996</v>
      </c>
      <c r="YA257" s="21">
        <f t="shared" si="25857"/>
        <v>7101.3698630136996</v>
      </c>
      <c r="YB257" s="21">
        <f t="shared" si="25857"/>
        <v>7101.3698630136996</v>
      </c>
      <c r="YC257" s="21">
        <f t="shared" si="25857"/>
        <v>7101.3698630136996</v>
      </c>
      <c r="YD257" s="21">
        <f t="shared" si="25857"/>
        <v>7101.3698630136996</v>
      </c>
      <c r="YE257" s="21">
        <f t="shared" si="25857"/>
        <v>7101.3698630136996</v>
      </c>
      <c r="YF257" s="21">
        <f t="shared" si="25857"/>
        <v>7101.3698630136996</v>
      </c>
      <c r="YG257" s="21">
        <f t="shared" si="25857"/>
        <v>7101.3698630136996</v>
      </c>
      <c r="YH257" s="21">
        <f t="shared" ref="YH257:AAS257" si="25858">IF(YH$8="",0,SUMIFS(245:245,211:211,YH$8))</f>
        <v>7101.3698630136996</v>
      </c>
      <c r="YI257" s="21">
        <f t="shared" si="25858"/>
        <v>7101.3698630136996</v>
      </c>
      <c r="YJ257" s="21">
        <f t="shared" si="25858"/>
        <v>7101.3698630136996</v>
      </c>
      <c r="YK257" s="21">
        <f t="shared" si="25858"/>
        <v>5917.8082191780832</v>
      </c>
      <c r="YL257" s="21">
        <f t="shared" si="25858"/>
        <v>5917.8082191780832</v>
      </c>
      <c r="YM257" s="21">
        <f t="shared" si="25858"/>
        <v>5917.8082191780832</v>
      </c>
      <c r="YN257" s="21">
        <f t="shared" si="25858"/>
        <v>5917.8082191780832</v>
      </c>
      <c r="YO257" s="21">
        <f t="shared" si="25858"/>
        <v>5917.8082191780832</v>
      </c>
      <c r="YP257" s="21">
        <f t="shared" si="25858"/>
        <v>5917.8082191780832</v>
      </c>
      <c r="YQ257" s="21">
        <f t="shared" si="25858"/>
        <v>5917.8082191780832</v>
      </c>
      <c r="YR257" s="21">
        <f t="shared" si="25858"/>
        <v>5917.8082191780832</v>
      </c>
      <c r="YS257" s="21">
        <f t="shared" si="25858"/>
        <v>5917.8082191780832</v>
      </c>
      <c r="YT257" s="21">
        <f t="shared" si="25858"/>
        <v>5917.8082191780832</v>
      </c>
      <c r="YU257" s="21">
        <f t="shared" si="25858"/>
        <v>5917.8082191780832</v>
      </c>
      <c r="YV257" s="21">
        <f t="shared" si="25858"/>
        <v>5917.8082191780832</v>
      </c>
      <c r="YW257" s="21">
        <f t="shared" si="25858"/>
        <v>5917.8082191780832</v>
      </c>
      <c r="YX257" s="21">
        <f t="shared" si="25858"/>
        <v>5917.8082191780832</v>
      </c>
      <c r="YY257" s="21">
        <f t="shared" si="25858"/>
        <v>5917.8082191780832</v>
      </c>
      <c r="YZ257" s="21">
        <f t="shared" si="25858"/>
        <v>5917.8082191780832</v>
      </c>
      <c r="ZA257" s="21">
        <f t="shared" si="25858"/>
        <v>5917.8082191780832</v>
      </c>
      <c r="ZB257" s="21">
        <f t="shared" si="25858"/>
        <v>5917.8082191780832</v>
      </c>
      <c r="ZC257" s="21">
        <f t="shared" si="25858"/>
        <v>5917.8082191780832</v>
      </c>
      <c r="ZD257" s="21">
        <f t="shared" si="25858"/>
        <v>5917.8082191780832</v>
      </c>
      <c r="ZE257" s="21">
        <f t="shared" si="25858"/>
        <v>5917.8082191780832</v>
      </c>
      <c r="ZF257" s="21">
        <f t="shared" si="25858"/>
        <v>5917.8082191780832</v>
      </c>
      <c r="ZG257" s="21">
        <f t="shared" si="25858"/>
        <v>5917.8082191780832</v>
      </c>
      <c r="ZH257" s="21">
        <f t="shared" si="25858"/>
        <v>5917.8082191780832</v>
      </c>
      <c r="ZI257" s="21">
        <f t="shared" si="25858"/>
        <v>5917.8082191780832</v>
      </c>
      <c r="ZJ257" s="21">
        <f t="shared" si="25858"/>
        <v>5917.8082191780832</v>
      </c>
      <c r="ZK257" s="21">
        <f t="shared" si="25858"/>
        <v>5917.8082191780832</v>
      </c>
      <c r="ZL257" s="21">
        <f t="shared" si="25858"/>
        <v>5917.8082191780832</v>
      </c>
      <c r="ZM257" s="21">
        <f t="shared" si="25858"/>
        <v>5917.8082191780832</v>
      </c>
      <c r="ZN257" s="21">
        <f t="shared" si="25858"/>
        <v>5917.8082191780832</v>
      </c>
      <c r="ZO257" s="21">
        <f t="shared" si="25858"/>
        <v>5917.8082191780832</v>
      </c>
      <c r="ZP257" s="21">
        <f t="shared" si="25858"/>
        <v>6706.8493150684944</v>
      </c>
      <c r="ZQ257" s="21">
        <f t="shared" si="25858"/>
        <v>6706.8493150684944</v>
      </c>
      <c r="ZR257" s="21">
        <f t="shared" si="25858"/>
        <v>6706.8493150684944</v>
      </c>
      <c r="ZS257" s="21">
        <f t="shared" si="25858"/>
        <v>6706.8493150684944</v>
      </c>
      <c r="ZT257" s="21">
        <f t="shared" si="25858"/>
        <v>6706.8493150684944</v>
      </c>
      <c r="ZU257" s="21">
        <f t="shared" si="25858"/>
        <v>6706.8493150684944</v>
      </c>
      <c r="ZV257" s="21">
        <f t="shared" si="25858"/>
        <v>6706.8493150684944</v>
      </c>
      <c r="ZW257" s="21">
        <f t="shared" si="25858"/>
        <v>6706.8493150684944</v>
      </c>
      <c r="ZX257" s="21">
        <f t="shared" si="25858"/>
        <v>6706.8493150684944</v>
      </c>
      <c r="ZY257" s="21">
        <f t="shared" si="25858"/>
        <v>6706.8493150684944</v>
      </c>
      <c r="ZZ257" s="21">
        <f t="shared" si="25858"/>
        <v>6706.8493150684944</v>
      </c>
      <c r="AAA257" s="21">
        <f t="shared" si="25858"/>
        <v>6706.8493150684944</v>
      </c>
      <c r="AAB257" s="21">
        <f t="shared" si="25858"/>
        <v>6706.8493150684944</v>
      </c>
      <c r="AAC257" s="21">
        <f t="shared" si="25858"/>
        <v>6706.8493150684944</v>
      </c>
      <c r="AAD257" s="21">
        <f t="shared" si="25858"/>
        <v>6706.8493150684944</v>
      </c>
      <c r="AAE257" s="21">
        <f t="shared" si="25858"/>
        <v>6706.8493150684944</v>
      </c>
      <c r="AAF257" s="21">
        <f t="shared" si="25858"/>
        <v>6706.8493150684944</v>
      </c>
      <c r="AAG257" s="21">
        <f t="shared" si="25858"/>
        <v>6706.8493150684944</v>
      </c>
      <c r="AAH257" s="21">
        <f t="shared" si="25858"/>
        <v>6706.8493150684944</v>
      </c>
      <c r="AAI257" s="21">
        <f t="shared" si="25858"/>
        <v>6706.8493150684944</v>
      </c>
      <c r="AAJ257" s="21">
        <f t="shared" si="25858"/>
        <v>6706.8493150684944</v>
      </c>
      <c r="AAK257" s="21">
        <f t="shared" si="25858"/>
        <v>6706.8493150684944</v>
      </c>
      <c r="AAL257" s="21">
        <f t="shared" si="25858"/>
        <v>6706.8493150684944</v>
      </c>
      <c r="AAM257" s="21">
        <f t="shared" si="25858"/>
        <v>6706.8493150684944</v>
      </c>
      <c r="AAN257" s="21">
        <f t="shared" si="25858"/>
        <v>6706.8493150684944</v>
      </c>
      <c r="AAO257" s="21">
        <f t="shared" si="25858"/>
        <v>6706.8493150684944</v>
      </c>
      <c r="AAP257" s="21">
        <f t="shared" si="25858"/>
        <v>6706.8493150684944</v>
      </c>
      <c r="AAQ257" s="21">
        <f t="shared" si="25858"/>
        <v>6706.8493150684944</v>
      </c>
      <c r="AAR257" s="21">
        <f t="shared" si="25858"/>
        <v>5030.1369863013697</v>
      </c>
      <c r="AAS257" s="21">
        <f t="shared" si="25858"/>
        <v>5030.1369863013697</v>
      </c>
      <c r="AAT257" s="21">
        <f t="shared" ref="AAT257:ADE257" si="25859">IF(AAT$8="",0,SUMIFS(245:245,211:211,AAT$8))</f>
        <v>5030.1369863013697</v>
      </c>
      <c r="AAU257" s="21">
        <f t="shared" si="25859"/>
        <v>5030.1369863013697</v>
      </c>
      <c r="AAV257" s="21">
        <f t="shared" si="25859"/>
        <v>5030.1369863013697</v>
      </c>
      <c r="AAW257" s="21">
        <f t="shared" si="25859"/>
        <v>5030.1369863013697</v>
      </c>
      <c r="AAX257" s="21">
        <f t="shared" si="25859"/>
        <v>5030.1369863013697</v>
      </c>
      <c r="AAY257" s="21">
        <f t="shared" si="25859"/>
        <v>5030.1369863013697</v>
      </c>
      <c r="AAZ257" s="21">
        <f t="shared" si="25859"/>
        <v>5030.1369863013697</v>
      </c>
      <c r="ABA257" s="21">
        <f t="shared" si="25859"/>
        <v>5030.1369863013697</v>
      </c>
      <c r="ABB257" s="21">
        <f t="shared" si="25859"/>
        <v>5030.1369863013697</v>
      </c>
      <c r="ABC257" s="21">
        <f t="shared" si="25859"/>
        <v>5030.1369863013697</v>
      </c>
      <c r="ABD257" s="21">
        <f t="shared" si="25859"/>
        <v>5030.1369863013697</v>
      </c>
      <c r="ABE257" s="21">
        <f t="shared" si="25859"/>
        <v>5030.1369863013697</v>
      </c>
      <c r="ABF257" s="21">
        <f t="shared" si="25859"/>
        <v>5030.1369863013697</v>
      </c>
      <c r="ABG257" s="21">
        <f t="shared" si="25859"/>
        <v>5030.1369863013697</v>
      </c>
      <c r="ABH257" s="21">
        <f t="shared" si="25859"/>
        <v>5030.1369863013697</v>
      </c>
      <c r="ABI257" s="21">
        <f t="shared" si="25859"/>
        <v>5030.1369863013697</v>
      </c>
      <c r="ABJ257" s="21">
        <f t="shared" si="25859"/>
        <v>5030.1369863013697</v>
      </c>
      <c r="ABK257" s="21">
        <f t="shared" si="25859"/>
        <v>5030.1369863013697</v>
      </c>
      <c r="ABL257" s="21">
        <f t="shared" si="25859"/>
        <v>5030.1369863013697</v>
      </c>
      <c r="ABM257" s="21">
        <f t="shared" si="25859"/>
        <v>5030.1369863013697</v>
      </c>
      <c r="ABN257" s="21">
        <f t="shared" si="25859"/>
        <v>5030.1369863013697</v>
      </c>
      <c r="ABO257" s="21">
        <f t="shared" si="25859"/>
        <v>5030.1369863013697</v>
      </c>
      <c r="ABP257" s="21">
        <f t="shared" si="25859"/>
        <v>5030.1369863013697</v>
      </c>
      <c r="ABQ257" s="21">
        <f t="shared" si="25859"/>
        <v>5030.1369863013697</v>
      </c>
      <c r="ABR257" s="21">
        <f t="shared" si="25859"/>
        <v>5030.1369863013697</v>
      </c>
      <c r="ABS257" s="21">
        <f t="shared" si="25859"/>
        <v>5030.1369863013697</v>
      </c>
      <c r="ABT257" s="21">
        <f t="shared" si="25859"/>
        <v>5030.1369863013697</v>
      </c>
      <c r="ABU257" s="21">
        <f t="shared" si="25859"/>
        <v>5030.1369863013697</v>
      </c>
      <c r="ABV257" s="21">
        <f t="shared" si="25859"/>
        <v>5030.1369863013697</v>
      </c>
      <c r="ABW257" s="21">
        <f t="shared" si="25859"/>
        <v>5621.9178082191784</v>
      </c>
      <c r="ABX257" s="21">
        <f t="shared" si="25859"/>
        <v>5621.9178082191784</v>
      </c>
      <c r="ABY257" s="21">
        <f t="shared" si="25859"/>
        <v>5621.9178082191784</v>
      </c>
      <c r="ABZ257" s="21">
        <f t="shared" si="25859"/>
        <v>5621.9178082191784</v>
      </c>
      <c r="ACA257" s="21">
        <f t="shared" si="25859"/>
        <v>5621.9178082191784</v>
      </c>
      <c r="ACB257" s="21">
        <f t="shared" si="25859"/>
        <v>5621.9178082191784</v>
      </c>
      <c r="ACC257" s="21">
        <f t="shared" si="25859"/>
        <v>5621.9178082191784</v>
      </c>
      <c r="ACD257" s="21">
        <f t="shared" si="25859"/>
        <v>5621.9178082191784</v>
      </c>
      <c r="ACE257" s="21">
        <f t="shared" si="25859"/>
        <v>5621.9178082191784</v>
      </c>
      <c r="ACF257" s="21">
        <f t="shared" si="25859"/>
        <v>5621.9178082191784</v>
      </c>
      <c r="ACG257" s="21">
        <f t="shared" si="25859"/>
        <v>5621.9178082191784</v>
      </c>
      <c r="ACH257" s="21">
        <f t="shared" si="25859"/>
        <v>5621.9178082191784</v>
      </c>
      <c r="ACI257" s="21">
        <f t="shared" si="25859"/>
        <v>5621.9178082191784</v>
      </c>
      <c r="ACJ257" s="21">
        <f t="shared" si="25859"/>
        <v>5621.9178082191784</v>
      </c>
      <c r="ACK257" s="21">
        <f t="shared" si="25859"/>
        <v>5621.9178082191784</v>
      </c>
      <c r="ACL257" s="21">
        <f t="shared" si="25859"/>
        <v>5621.9178082191784</v>
      </c>
      <c r="ACM257" s="21">
        <f t="shared" si="25859"/>
        <v>5621.9178082191784</v>
      </c>
      <c r="ACN257" s="21">
        <f t="shared" si="25859"/>
        <v>5621.9178082191784</v>
      </c>
      <c r="ACO257" s="21">
        <f t="shared" si="25859"/>
        <v>5621.9178082191784</v>
      </c>
      <c r="ACP257" s="21">
        <f t="shared" si="25859"/>
        <v>5621.9178082191784</v>
      </c>
      <c r="ACQ257" s="21">
        <f t="shared" si="25859"/>
        <v>5621.9178082191784</v>
      </c>
      <c r="ACR257" s="21">
        <f t="shared" si="25859"/>
        <v>5621.9178082191784</v>
      </c>
      <c r="ACS257" s="21">
        <f t="shared" si="25859"/>
        <v>5621.9178082191784</v>
      </c>
      <c r="ACT257" s="21">
        <f t="shared" si="25859"/>
        <v>5621.9178082191784</v>
      </c>
      <c r="ACU257" s="21">
        <f t="shared" si="25859"/>
        <v>5621.9178082191784</v>
      </c>
      <c r="ACV257" s="21">
        <f t="shared" si="25859"/>
        <v>5621.9178082191784</v>
      </c>
      <c r="ACW257" s="21">
        <f t="shared" si="25859"/>
        <v>5621.9178082191784</v>
      </c>
      <c r="ACX257" s="21">
        <f t="shared" si="25859"/>
        <v>5621.9178082191784</v>
      </c>
      <c r="ACY257" s="21">
        <f t="shared" si="25859"/>
        <v>5621.9178082191784</v>
      </c>
      <c r="ACZ257" s="21">
        <f t="shared" si="25859"/>
        <v>5621.9178082191784</v>
      </c>
      <c r="ADA257" s="21">
        <f t="shared" si="25859"/>
        <v>7101.3698630136996</v>
      </c>
      <c r="ADB257" s="21">
        <f t="shared" si="25859"/>
        <v>7101.3698630136996</v>
      </c>
      <c r="ADC257" s="21">
        <f t="shared" si="25859"/>
        <v>7101.3698630136996</v>
      </c>
      <c r="ADD257" s="21">
        <f t="shared" si="25859"/>
        <v>7101.3698630136996</v>
      </c>
      <c r="ADE257" s="21">
        <f t="shared" si="25859"/>
        <v>7101.3698630136996</v>
      </c>
      <c r="ADF257" s="21">
        <f t="shared" ref="ADF257:AFG257" si="25860">IF(ADF$8="",0,SUMIFS(245:245,211:211,ADF$8))</f>
        <v>7101.3698630136996</v>
      </c>
      <c r="ADG257" s="21">
        <f t="shared" si="25860"/>
        <v>7101.3698630136996</v>
      </c>
      <c r="ADH257" s="21">
        <f t="shared" si="25860"/>
        <v>7101.3698630136996</v>
      </c>
      <c r="ADI257" s="21">
        <f t="shared" si="25860"/>
        <v>7101.3698630136996</v>
      </c>
      <c r="ADJ257" s="21">
        <f t="shared" si="25860"/>
        <v>7101.3698630136996</v>
      </c>
      <c r="ADK257" s="21">
        <f t="shared" si="25860"/>
        <v>7101.3698630136996</v>
      </c>
      <c r="ADL257" s="21">
        <f t="shared" si="25860"/>
        <v>7101.3698630136996</v>
      </c>
      <c r="ADM257" s="21">
        <f t="shared" si="25860"/>
        <v>7101.3698630136996</v>
      </c>
      <c r="ADN257" s="21">
        <f t="shared" si="25860"/>
        <v>7101.3698630136996</v>
      </c>
      <c r="ADO257" s="21">
        <f t="shared" si="25860"/>
        <v>7101.3698630136996</v>
      </c>
      <c r="ADP257" s="21">
        <f t="shared" si="25860"/>
        <v>7101.3698630136996</v>
      </c>
      <c r="ADQ257" s="21">
        <f t="shared" si="25860"/>
        <v>7101.3698630136996</v>
      </c>
      <c r="ADR257" s="21">
        <f t="shared" si="25860"/>
        <v>7101.3698630136996</v>
      </c>
      <c r="ADS257" s="21">
        <f t="shared" si="25860"/>
        <v>7101.3698630136996</v>
      </c>
      <c r="ADT257" s="21">
        <f t="shared" si="25860"/>
        <v>7101.3698630136996</v>
      </c>
      <c r="ADU257" s="21">
        <f t="shared" si="25860"/>
        <v>7101.3698630136996</v>
      </c>
      <c r="ADV257" s="21">
        <f t="shared" si="25860"/>
        <v>7101.3698630136996</v>
      </c>
      <c r="ADW257" s="21">
        <f t="shared" si="25860"/>
        <v>7101.3698630136996</v>
      </c>
      <c r="ADX257" s="21">
        <f t="shared" si="25860"/>
        <v>7101.3698630136996</v>
      </c>
      <c r="ADY257" s="21">
        <f t="shared" si="25860"/>
        <v>7101.3698630136996</v>
      </c>
      <c r="ADZ257" s="21">
        <f t="shared" si="25860"/>
        <v>7101.3698630136996</v>
      </c>
      <c r="AEA257" s="21">
        <f t="shared" si="25860"/>
        <v>7101.3698630136996</v>
      </c>
      <c r="AEB257" s="21">
        <f t="shared" si="25860"/>
        <v>7101.3698630136996</v>
      </c>
      <c r="AEC257" s="21">
        <f t="shared" si="25860"/>
        <v>7101.3698630136996</v>
      </c>
      <c r="AED257" s="21">
        <f t="shared" si="25860"/>
        <v>7101.3698630136996</v>
      </c>
      <c r="AEE257" s="21">
        <f t="shared" si="25860"/>
        <v>7101.3698630136996</v>
      </c>
      <c r="AEF257" s="21">
        <f t="shared" si="25860"/>
        <v>7101.3698630136996</v>
      </c>
      <c r="AEG257" s="21">
        <f t="shared" si="25860"/>
        <v>7101.3698630136996</v>
      </c>
      <c r="AEH257" s="21">
        <f t="shared" si="25860"/>
        <v>7101.3698630136996</v>
      </c>
      <c r="AEI257" s="21">
        <f t="shared" si="25860"/>
        <v>7101.3698630136996</v>
      </c>
      <c r="AEJ257" s="21">
        <f t="shared" si="25860"/>
        <v>7101.3698630136996</v>
      </c>
      <c r="AEK257" s="21">
        <f t="shared" si="25860"/>
        <v>7101.3698630136996</v>
      </c>
      <c r="AEL257" s="21">
        <f t="shared" si="25860"/>
        <v>7101.3698630136996</v>
      </c>
      <c r="AEM257" s="21">
        <f t="shared" si="25860"/>
        <v>7101.3698630136996</v>
      </c>
      <c r="AEN257" s="21">
        <f t="shared" si="25860"/>
        <v>7101.3698630136996</v>
      </c>
      <c r="AEO257" s="21">
        <f t="shared" si="25860"/>
        <v>7101.3698630136996</v>
      </c>
      <c r="AEP257" s="21">
        <f t="shared" si="25860"/>
        <v>7101.3698630136996</v>
      </c>
      <c r="AEQ257" s="21">
        <f t="shared" si="25860"/>
        <v>7101.3698630136996</v>
      </c>
      <c r="AER257" s="21">
        <f t="shared" si="25860"/>
        <v>7101.3698630136996</v>
      </c>
      <c r="AES257" s="21">
        <f t="shared" si="25860"/>
        <v>7101.3698630136996</v>
      </c>
      <c r="AET257" s="21">
        <f t="shared" si="25860"/>
        <v>7101.3698630136996</v>
      </c>
      <c r="AEU257" s="21">
        <f t="shared" si="25860"/>
        <v>7101.3698630136996</v>
      </c>
      <c r="AEV257" s="21">
        <f t="shared" si="25860"/>
        <v>7101.3698630136996</v>
      </c>
      <c r="AEW257" s="21">
        <f t="shared" si="25860"/>
        <v>7101.3698630136996</v>
      </c>
      <c r="AEX257" s="21">
        <f t="shared" si="25860"/>
        <v>7101.3698630136996</v>
      </c>
      <c r="AEY257" s="21">
        <f t="shared" si="25860"/>
        <v>7101.3698630136996</v>
      </c>
      <c r="AEZ257" s="21">
        <f t="shared" si="25860"/>
        <v>7101.3698630136996</v>
      </c>
      <c r="AFA257" s="21">
        <f t="shared" si="25860"/>
        <v>7101.3698630136996</v>
      </c>
      <c r="AFB257" s="21">
        <f t="shared" si="25860"/>
        <v>7101.3698630136996</v>
      </c>
      <c r="AFC257" s="21">
        <f t="shared" si="25860"/>
        <v>7101.3698630136996</v>
      </c>
      <c r="AFD257" s="21">
        <f t="shared" si="25860"/>
        <v>7101.3698630136996</v>
      </c>
      <c r="AFE257" s="21">
        <f t="shared" si="25860"/>
        <v>7101.3698630136996</v>
      </c>
      <c r="AFF257" s="21">
        <f t="shared" si="25860"/>
        <v>7101.3698630136996</v>
      </c>
      <c r="AFG257" s="21">
        <f t="shared" si="25860"/>
        <v>7101.3698630136996</v>
      </c>
    </row>
    <row r="258" spans="1:839" s="42" customFormat="1" x14ac:dyDescent="0.25">
      <c r="A258" s="21"/>
      <c r="B258" s="21"/>
      <c r="C258" s="21"/>
      <c r="D258" s="55"/>
      <c r="E258" s="21" t="str">
        <f>структура!$G$73</f>
        <v>списание пени по безвозвр. займам</v>
      </c>
      <c r="F258" s="21"/>
      <c r="G258" s="21" t="str">
        <f>структура!$J$12</f>
        <v>спец. заем</v>
      </c>
      <c r="H258" s="21"/>
      <c r="I258" s="21" t="str">
        <f>IF($E258="","",INDEX(структура!$H$10:$H$153,SUMIFS(структура!$C$10:$C$153,структура!$G$10:$G$153,$E258)))</f>
        <v>руб</v>
      </c>
      <c r="J258" s="21"/>
      <c r="K258" s="41"/>
      <c r="L258" s="21"/>
      <c r="M258" s="21"/>
      <c r="N258" s="21"/>
      <c r="O258" s="21"/>
      <c r="P258" s="21"/>
      <c r="Q258" s="41"/>
      <c r="R258" s="21">
        <f t="shared" ref="R258:CC258" si="25861">IF(R$8="",0,SUMIFS(246:246,212:212,R$8))</f>
        <v>0</v>
      </c>
      <c r="S258" s="21">
        <f t="shared" si="25861"/>
        <v>0</v>
      </c>
      <c r="T258" s="21">
        <f t="shared" si="25861"/>
        <v>0</v>
      </c>
      <c r="U258" s="21">
        <f t="shared" si="25861"/>
        <v>0</v>
      </c>
      <c r="V258" s="21">
        <f t="shared" si="25861"/>
        <v>0</v>
      </c>
      <c r="W258" s="21">
        <f t="shared" si="25861"/>
        <v>0</v>
      </c>
      <c r="X258" s="21">
        <f t="shared" si="25861"/>
        <v>0</v>
      </c>
      <c r="Y258" s="21">
        <f t="shared" si="25861"/>
        <v>0</v>
      </c>
      <c r="Z258" s="21">
        <f t="shared" si="25861"/>
        <v>0</v>
      </c>
      <c r="AA258" s="21">
        <f t="shared" si="25861"/>
        <v>0</v>
      </c>
      <c r="AB258" s="21">
        <f t="shared" si="25861"/>
        <v>0</v>
      </c>
      <c r="AC258" s="21">
        <f t="shared" si="25861"/>
        <v>0</v>
      </c>
      <c r="AD258" s="21">
        <f t="shared" si="25861"/>
        <v>0</v>
      </c>
      <c r="AE258" s="21">
        <f t="shared" si="25861"/>
        <v>0</v>
      </c>
      <c r="AF258" s="21">
        <f t="shared" si="25861"/>
        <v>0</v>
      </c>
      <c r="AG258" s="21">
        <f t="shared" si="25861"/>
        <v>0</v>
      </c>
      <c r="AH258" s="21">
        <f t="shared" si="25861"/>
        <v>0</v>
      </c>
      <c r="AI258" s="21">
        <f t="shared" si="25861"/>
        <v>0</v>
      </c>
      <c r="AJ258" s="21">
        <f t="shared" si="25861"/>
        <v>0</v>
      </c>
      <c r="AK258" s="21">
        <f t="shared" si="25861"/>
        <v>0</v>
      </c>
      <c r="AL258" s="21">
        <f t="shared" si="25861"/>
        <v>0</v>
      </c>
      <c r="AM258" s="21">
        <f t="shared" si="25861"/>
        <v>0</v>
      </c>
      <c r="AN258" s="21">
        <f t="shared" si="25861"/>
        <v>0</v>
      </c>
      <c r="AO258" s="21">
        <f t="shared" si="25861"/>
        <v>0</v>
      </c>
      <c r="AP258" s="21">
        <f t="shared" si="25861"/>
        <v>0</v>
      </c>
      <c r="AQ258" s="21">
        <f t="shared" si="25861"/>
        <v>0</v>
      </c>
      <c r="AR258" s="21">
        <f t="shared" si="25861"/>
        <v>0</v>
      </c>
      <c r="AS258" s="21">
        <f t="shared" si="25861"/>
        <v>0</v>
      </c>
      <c r="AT258" s="21">
        <f t="shared" si="25861"/>
        <v>0</v>
      </c>
      <c r="AU258" s="21">
        <f t="shared" si="25861"/>
        <v>0</v>
      </c>
      <c r="AV258" s="21">
        <f t="shared" si="25861"/>
        <v>0</v>
      </c>
      <c r="AW258" s="21">
        <f t="shared" si="25861"/>
        <v>0</v>
      </c>
      <c r="AX258" s="21">
        <f t="shared" si="25861"/>
        <v>0</v>
      </c>
      <c r="AY258" s="21">
        <f t="shared" si="25861"/>
        <v>0</v>
      </c>
      <c r="AZ258" s="21">
        <f t="shared" si="25861"/>
        <v>0</v>
      </c>
      <c r="BA258" s="21">
        <f t="shared" si="25861"/>
        <v>0</v>
      </c>
      <c r="BB258" s="21">
        <f t="shared" si="25861"/>
        <v>0</v>
      </c>
      <c r="BC258" s="21">
        <f t="shared" si="25861"/>
        <v>0</v>
      </c>
      <c r="BD258" s="21">
        <f t="shared" si="25861"/>
        <v>0</v>
      </c>
      <c r="BE258" s="21">
        <f t="shared" si="25861"/>
        <v>0</v>
      </c>
      <c r="BF258" s="21">
        <f t="shared" si="25861"/>
        <v>0</v>
      </c>
      <c r="BG258" s="21">
        <f t="shared" si="25861"/>
        <v>0</v>
      </c>
      <c r="BH258" s="21">
        <f t="shared" si="25861"/>
        <v>0</v>
      </c>
      <c r="BI258" s="21">
        <f t="shared" si="25861"/>
        <v>0</v>
      </c>
      <c r="BJ258" s="21">
        <f t="shared" si="25861"/>
        <v>0</v>
      </c>
      <c r="BK258" s="21">
        <f t="shared" si="25861"/>
        <v>0</v>
      </c>
      <c r="BL258" s="21">
        <f t="shared" si="25861"/>
        <v>0</v>
      </c>
      <c r="BM258" s="21">
        <f t="shared" si="25861"/>
        <v>0</v>
      </c>
      <c r="BN258" s="21">
        <f t="shared" si="25861"/>
        <v>0</v>
      </c>
      <c r="BO258" s="21">
        <f t="shared" si="25861"/>
        <v>0</v>
      </c>
      <c r="BP258" s="21">
        <f t="shared" si="25861"/>
        <v>0</v>
      </c>
      <c r="BQ258" s="21">
        <f t="shared" si="25861"/>
        <v>0</v>
      </c>
      <c r="BR258" s="21">
        <f t="shared" si="25861"/>
        <v>0</v>
      </c>
      <c r="BS258" s="21">
        <f t="shared" si="25861"/>
        <v>0</v>
      </c>
      <c r="BT258" s="21">
        <f t="shared" si="25861"/>
        <v>0</v>
      </c>
      <c r="BU258" s="21">
        <f t="shared" si="25861"/>
        <v>0</v>
      </c>
      <c r="BV258" s="21">
        <f t="shared" si="25861"/>
        <v>0</v>
      </c>
      <c r="BW258" s="21">
        <f t="shared" si="25861"/>
        <v>0</v>
      </c>
      <c r="BX258" s="21">
        <f t="shared" si="25861"/>
        <v>0</v>
      </c>
      <c r="BY258" s="21">
        <f t="shared" si="25861"/>
        <v>0</v>
      </c>
      <c r="BZ258" s="21">
        <f t="shared" si="25861"/>
        <v>0</v>
      </c>
      <c r="CA258" s="21">
        <f t="shared" si="25861"/>
        <v>0</v>
      </c>
      <c r="CB258" s="21">
        <f t="shared" si="25861"/>
        <v>0</v>
      </c>
      <c r="CC258" s="21">
        <f t="shared" si="25861"/>
        <v>0</v>
      </c>
      <c r="CD258" s="21">
        <f t="shared" ref="CD258:EO258" si="25862">IF(CD$8="",0,SUMIFS(246:246,212:212,CD$8))</f>
        <v>0</v>
      </c>
      <c r="CE258" s="21">
        <f t="shared" si="25862"/>
        <v>0</v>
      </c>
      <c r="CF258" s="21">
        <f t="shared" si="25862"/>
        <v>0</v>
      </c>
      <c r="CG258" s="21">
        <f t="shared" si="25862"/>
        <v>0</v>
      </c>
      <c r="CH258" s="21">
        <f t="shared" si="25862"/>
        <v>0</v>
      </c>
      <c r="CI258" s="21">
        <f t="shared" si="25862"/>
        <v>0</v>
      </c>
      <c r="CJ258" s="21">
        <f t="shared" si="25862"/>
        <v>0</v>
      </c>
      <c r="CK258" s="21">
        <f t="shared" si="25862"/>
        <v>0</v>
      </c>
      <c r="CL258" s="21">
        <f t="shared" si="25862"/>
        <v>0</v>
      </c>
      <c r="CM258" s="21">
        <f t="shared" si="25862"/>
        <v>0</v>
      </c>
      <c r="CN258" s="21">
        <f t="shared" si="25862"/>
        <v>0</v>
      </c>
      <c r="CO258" s="21">
        <f t="shared" si="25862"/>
        <v>0</v>
      </c>
      <c r="CP258" s="21">
        <f t="shared" si="25862"/>
        <v>0</v>
      </c>
      <c r="CQ258" s="21">
        <f t="shared" si="25862"/>
        <v>0</v>
      </c>
      <c r="CR258" s="21">
        <f t="shared" si="25862"/>
        <v>0</v>
      </c>
      <c r="CS258" s="21">
        <f t="shared" si="25862"/>
        <v>0</v>
      </c>
      <c r="CT258" s="21">
        <f t="shared" si="25862"/>
        <v>0</v>
      </c>
      <c r="CU258" s="21">
        <f t="shared" si="25862"/>
        <v>0</v>
      </c>
      <c r="CV258" s="21">
        <f t="shared" si="25862"/>
        <v>0</v>
      </c>
      <c r="CW258" s="21">
        <f t="shared" si="25862"/>
        <v>0</v>
      </c>
      <c r="CX258" s="21">
        <f t="shared" si="25862"/>
        <v>0</v>
      </c>
      <c r="CY258" s="21">
        <f t="shared" si="25862"/>
        <v>0</v>
      </c>
      <c r="CZ258" s="21">
        <f t="shared" si="25862"/>
        <v>0</v>
      </c>
      <c r="DA258" s="21">
        <f t="shared" si="25862"/>
        <v>0</v>
      </c>
      <c r="DB258" s="21">
        <f t="shared" si="25862"/>
        <v>0</v>
      </c>
      <c r="DC258" s="21">
        <f t="shared" si="25862"/>
        <v>0</v>
      </c>
      <c r="DD258" s="21">
        <f t="shared" si="25862"/>
        <v>236.71232876712338</v>
      </c>
      <c r="DE258" s="21">
        <f t="shared" si="25862"/>
        <v>236.71232876712338</v>
      </c>
      <c r="DF258" s="21">
        <f t="shared" si="25862"/>
        <v>236.71232876712338</v>
      </c>
      <c r="DG258" s="21">
        <f t="shared" si="25862"/>
        <v>236.71232876712338</v>
      </c>
      <c r="DH258" s="21">
        <f t="shared" si="25862"/>
        <v>236.71232876712338</v>
      </c>
      <c r="DI258" s="21">
        <f t="shared" si="25862"/>
        <v>236.71232876712338</v>
      </c>
      <c r="DJ258" s="21">
        <f t="shared" si="25862"/>
        <v>236.71232876712338</v>
      </c>
      <c r="DK258" s="21">
        <f t="shared" si="25862"/>
        <v>236.71232876712338</v>
      </c>
      <c r="DL258" s="21">
        <f t="shared" si="25862"/>
        <v>236.71232876712338</v>
      </c>
      <c r="DM258" s="21">
        <f t="shared" si="25862"/>
        <v>236.71232876712338</v>
      </c>
      <c r="DN258" s="21">
        <f t="shared" si="25862"/>
        <v>236.71232876712338</v>
      </c>
      <c r="DO258" s="21">
        <f t="shared" si="25862"/>
        <v>236.71232876712338</v>
      </c>
      <c r="DP258" s="21">
        <f t="shared" si="25862"/>
        <v>236.71232876712338</v>
      </c>
      <c r="DQ258" s="21">
        <f t="shared" si="25862"/>
        <v>236.71232876712338</v>
      </c>
      <c r="DR258" s="21">
        <f t="shared" si="25862"/>
        <v>236.71232876712338</v>
      </c>
      <c r="DS258" s="21">
        <f t="shared" si="25862"/>
        <v>236.71232876712338</v>
      </c>
      <c r="DT258" s="21">
        <f t="shared" si="25862"/>
        <v>236.71232876712338</v>
      </c>
      <c r="DU258" s="21">
        <f t="shared" si="25862"/>
        <v>236.71232876712338</v>
      </c>
      <c r="DV258" s="21">
        <f t="shared" si="25862"/>
        <v>236.71232876712338</v>
      </c>
      <c r="DW258" s="21">
        <f t="shared" si="25862"/>
        <v>236.71232876712338</v>
      </c>
      <c r="DX258" s="21">
        <f t="shared" si="25862"/>
        <v>236.71232876712338</v>
      </c>
      <c r="DY258" s="21">
        <f t="shared" si="25862"/>
        <v>236.71232876712338</v>
      </c>
      <c r="DZ258" s="21">
        <f t="shared" si="25862"/>
        <v>236.71232876712338</v>
      </c>
      <c r="EA258" s="21">
        <f t="shared" si="25862"/>
        <v>236.71232876712338</v>
      </c>
      <c r="EB258" s="21">
        <f t="shared" si="25862"/>
        <v>236.71232876712338</v>
      </c>
      <c r="EC258" s="21">
        <f t="shared" si="25862"/>
        <v>236.71232876712338</v>
      </c>
      <c r="ED258" s="21">
        <f t="shared" si="25862"/>
        <v>236.71232876712338</v>
      </c>
      <c r="EE258" s="21">
        <f t="shared" si="25862"/>
        <v>236.71232876712338</v>
      </c>
      <c r="EF258" s="21">
        <f t="shared" si="25862"/>
        <v>236.71232876712338</v>
      </c>
      <c r="EG258" s="21">
        <f t="shared" si="25862"/>
        <v>236.71232876712338</v>
      </c>
      <c r="EH258" s="21">
        <f t="shared" si="25862"/>
        <v>236.71232876712338</v>
      </c>
      <c r="EI258" s="21">
        <f t="shared" si="25862"/>
        <v>210.41095890410969</v>
      </c>
      <c r="EJ258" s="21">
        <f t="shared" si="25862"/>
        <v>210.41095890410969</v>
      </c>
      <c r="EK258" s="21">
        <f t="shared" si="25862"/>
        <v>210.41095890410969</v>
      </c>
      <c r="EL258" s="21">
        <f t="shared" si="25862"/>
        <v>210.41095890410969</v>
      </c>
      <c r="EM258" s="21">
        <f t="shared" si="25862"/>
        <v>210.41095890410969</v>
      </c>
      <c r="EN258" s="21">
        <f t="shared" si="25862"/>
        <v>210.41095890410969</v>
      </c>
      <c r="EO258" s="21">
        <f t="shared" si="25862"/>
        <v>210.41095890410969</v>
      </c>
      <c r="EP258" s="21">
        <f t="shared" ref="EP258:HA258" si="25863">IF(EP$8="",0,SUMIFS(246:246,212:212,EP$8))</f>
        <v>210.41095890410969</v>
      </c>
      <c r="EQ258" s="21">
        <f t="shared" si="25863"/>
        <v>210.41095890410969</v>
      </c>
      <c r="ER258" s="21">
        <f t="shared" si="25863"/>
        <v>210.41095890410969</v>
      </c>
      <c r="ES258" s="21">
        <f t="shared" si="25863"/>
        <v>210.41095890410969</v>
      </c>
      <c r="ET258" s="21">
        <f t="shared" si="25863"/>
        <v>210.41095890410969</v>
      </c>
      <c r="EU258" s="21">
        <f t="shared" si="25863"/>
        <v>210.41095890410969</v>
      </c>
      <c r="EV258" s="21">
        <f t="shared" si="25863"/>
        <v>210.41095890410969</v>
      </c>
      <c r="EW258" s="21">
        <f t="shared" si="25863"/>
        <v>210.41095890410969</v>
      </c>
      <c r="EX258" s="21">
        <f t="shared" si="25863"/>
        <v>210.41095890410969</v>
      </c>
      <c r="EY258" s="21">
        <f t="shared" si="25863"/>
        <v>210.41095890410969</v>
      </c>
      <c r="EZ258" s="21">
        <f t="shared" si="25863"/>
        <v>210.41095890410969</v>
      </c>
      <c r="FA258" s="21">
        <f t="shared" si="25863"/>
        <v>210.41095890410969</v>
      </c>
      <c r="FB258" s="21">
        <f t="shared" si="25863"/>
        <v>210.41095890410969</v>
      </c>
      <c r="FC258" s="21">
        <f t="shared" si="25863"/>
        <v>210.41095890410969</v>
      </c>
      <c r="FD258" s="21">
        <f t="shared" si="25863"/>
        <v>210.41095890410969</v>
      </c>
      <c r="FE258" s="21">
        <f t="shared" si="25863"/>
        <v>210.41095890410969</v>
      </c>
      <c r="FF258" s="21">
        <f t="shared" si="25863"/>
        <v>210.41095890410969</v>
      </c>
      <c r="FG258" s="21">
        <f t="shared" si="25863"/>
        <v>210.41095890410969</v>
      </c>
      <c r="FH258" s="21">
        <f t="shared" si="25863"/>
        <v>210.41095890410969</v>
      </c>
      <c r="FI258" s="21">
        <f t="shared" si="25863"/>
        <v>210.41095890410969</v>
      </c>
      <c r="FJ258" s="21">
        <f t="shared" si="25863"/>
        <v>210.41095890410969</v>
      </c>
      <c r="FK258" s="21">
        <f t="shared" si="25863"/>
        <v>210.41095890410969</v>
      </c>
      <c r="FL258" s="21">
        <f t="shared" si="25863"/>
        <v>210.41095890410969</v>
      </c>
      <c r="FM258" s="21">
        <f t="shared" si="25863"/>
        <v>210.41095890410969</v>
      </c>
      <c r="FN258" s="21">
        <f t="shared" si="25863"/>
        <v>460.27397260273989</v>
      </c>
      <c r="FO258" s="21">
        <f t="shared" si="25863"/>
        <v>460.27397260273989</v>
      </c>
      <c r="FP258" s="21">
        <f t="shared" si="25863"/>
        <v>460.27397260273989</v>
      </c>
      <c r="FQ258" s="21">
        <f t="shared" si="25863"/>
        <v>460.27397260273989</v>
      </c>
      <c r="FR258" s="21">
        <f t="shared" si="25863"/>
        <v>460.27397260273989</v>
      </c>
      <c r="FS258" s="21">
        <f t="shared" si="25863"/>
        <v>460.27397260273989</v>
      </c>
      <c r="FT258" s="21">
        <f t="shared" si="25863"/>
        <v>460.27397260273989</v>
      </c>
      <c r="FU258" s="21">
        <f t="shared" si="25863"/>
        <v>460.27397260273989</v>
      </c>
      <c r="FV258" s="21">
        <f t="shared" si="25863"/>
        <v>460.27397260273989</v>
      </c>
      <c r="FW258" s="21">
        <f t="shared" si="25863"/>
        <v>460.27397260273989</v>
      </c>
      <c r="FX258" s="21">
        <f t="shared" si="25863"/>
        <v>460.27397260273989</v>
      </c>
      <c r="FY258" s="21">
        <f t="shared" si="25863"/>
        <v>460.27397260273989</v>
      </c>
      <c r="FZ258" s="21">
        <f t="shared" si="25863"/>
        <v>460.27397260273989</v>
      </c>
      <c r="GA258" s="21">
        <f t="shared" si="25863"/>
        <v>460.27397260273989</v>
      </c>
      <c r="GB258" s="21">
        <f t="shared" si="25863"/>
        <v>460.27397260273989</v>
      </c>
      <c r="GC258" s="21">
        <f t="shared" si="25863"/>
        <v>0</v>
      </c>
      <c r="GD258" s="21">
        <f t="shared" si="25863"/>
        <v>0</v>
      </c>
      <c r="GE258" s="21">
        <f t="shared" si="25863"/>
        <v>0</v>
      </c>
      <c r="GF258" s="21">
        <f t="shared" si="25863"/>
        <v>0</v>
      </c>
      <c r="GG258" s="21">
        <f t="shared" si="25863"/>
        <v>0</v>
      </c>
      <c r="GH258" s="21">
        <f t="shared" si="25863"/>
        <v>460.27397260273989</v>
      </c>
      <c r="GI258" s="21">
        <f t="shared" si="25863"/>
        <v>460.27397260273989</v>
      </c>
      <c r="GJ258" s="21">
        <f t="shared" si="25863"/>
        <v>460.27397260273989</v>
      </c>
      <c r="GK258" s="21">
        <f t="shared" si="25863"/>
        <v>460.27397260273989</v>
      </c>
      <c r="GL258" s="21">
        <f t="shared" si="25863"/>
        <v>460.27397260273989</v>
      </c>
      <c r="GM258" s="21">
        <f t="shared" si="25863"/>
        <v>460.27397260273989</v>
      </c>
      <c r="GN258" s="21">
        <f t="shared" si="25863"/>
        <v>460.27397260273989</v>
      </c>
      <c r="GO258" s="21">
        <f t="shared" si="25863"/>
        <v>460.27397260273989</v>
      </c>
      <c r="GP258" s="21">
        <f t="shared" si="25863"/>
        <v>460.27397260273989</v>
      </c>
      <c r="GQ258" s="21">
        <f t="shared" si="25863"/>
        <v>460.27397260273989</v>
      </c>
      <c r="GR258" s="21">
        <f t="shared" si="25863"/>
        <v>460.27397260273989</v>
      </c>
      <c r="GS258" s="21">
        <f t="shared" si="25863"/>
        <v>460.27397260273989</v>
      </c>
      <c r="GT258" s="21">
        <f t="shared" si="25863"/>
        <v>460.27397260273989</v>
      </c>
      <c r="GU258" s="21">
        <f t="shared" si="25863"/>
        <v>460.27397260273989</v>
      </c>
      <c r="GV258" s="21">
        <f t="shared" si="25863"/>
        <v>460.27397260273989</v>
      </c>
      <c r="GW258" s="21">
        <f t="shared" si="25863"/>
        <v>0</v>
      </c>
      <c r="GX258" s="21">
        <f t="shared" si="25863"/>
        <v>0</v>
      </c>
      <c r="GY258" s="21">
        <f t="shared" si="25863"/>
        <v>0</v>
      </c>
      <c r="GZ258" s="21">
        <f t="shared" si="25863"/>
        <v>0</v>
      </c>
      <c r="HA258" s="21">
        <f t="shared" si="25863"/>
        <v>0</v>
      </c>
      <c r="HB258" s="21">
        <f t="shared" ref="HB258:JM258" si="25864">IF(HB$8="",0,SUMIFS(246:246,212:212,HB$8))</f>
        <v>460.27397260273989</v>
      </c>
      <c r="HC258" s="21">
        <f t="shared" si="25864"/>
        <v>460.27397260273989</v>
      </c>
      <c r="HD258" s="21">
        <f t="shared" si="25864"/>
        <v>460.27397260273989</v>
      </c>
      <c r="HE258" s="21">
        <f t="shared" si="25864"/>
        <v>460.27397260273989</v>
      </c>
      <c r="HF258" s="21">
        <f t="shared" si="25864"/>
        <v>460.27397260273989</v>
      </c>
      <c r="HG258" s="21">
        <f t="shared" si="25864"/>
        <v>460.27397260273989</v>
      </c>
      <c r="HH258" s="21">
        <f t="shared" si="25864"/>
        <v>460.27397260273989</v>
      </c>
      <c r="HI258" s="21">
        <f t="shared" si="25864"/>
        <v>460.27397260273989</v>
      </c>
      <c r="HJ258" s="21">
        <f t="shared" si="25864"/>
        <v>460.27397260273989</v>
      </c>
      <c r="HK258" s="21">
        <f t="shared" si="25864"/>
        <v>460.27397260273989</v>
      </c>
      <c r="HL258" s="21">
        <f t="shared" si="25864"/>
        <v>460.27397260273989</v>
      </c>
      <c r="HM258" s="21">
        <f t="shared" si="25864"/>
        <v>460.27397260273989</v>
      </c>
      <c r="HN258" s="21">
        <f t="shared" si="25864"/>
        <v>460.27397260273989</v>
      </c>
      <c r="HO258" s="21">
        <f t="shared" si="25864"/>
        <v>460.27397260273989</v>
      </c>
      <c r="HP258" s="21">
        <f t="shared" si="25864"/>
        <v>460.27397260273989</v>
      </c>
      <c r="HQ258" s="21">
        <f t="shared" si="25864"/>
        <v>460.27397260273989</v>
      </c>
      <c r="HR258" s="21">
        <f t="shared" si="25864"/>
        <v>460.27397260273989</v>
      </c>
      <c r="HS258" s="21">
        <f t="shared" si="25864"/>
        <v>460.27397260273989</v>
      </c>
      <c r="HT258" s="21">
        <f t="shared" si="25864"/>
        <v>460.27397260273989</v>
      </c>
      <c r="HU258" s="21">
        <f t="shared" si="25864"/>
        <v>460.27397260273989</v>
      </c>
      <c r="HV258" s="21">
        <f t="shared" si="25864"/>
        <v>460.27397260273989</v>
      </c>
      <c r="HW258" s="21">
        <f t="shared" si="25864"/>
        <v>460.27397260273989</v>
      </c>
      <c r="HX258" s="21">
        <f t="shared" si="25864"/>
        <v>460.27397260273989</v>
      </c>
      <c r="HY258" s="21">
        <f t="shared" si="25864"/>
        <v>460.27397260273989</v>
      </c>
      <c r="HZ258" s="21">
        <f t="shared" si="25864"/>
        <v>460.27397260273989</v>
      </c>
      <c r="IA258" s="21">
        <f t="shared" si="25864"/>
        <v>460.27397260273989</v>
      </c>
      <c r="IB258" s="21">
        <f t="shared" si="25864"/>
        <v>460.27397260273989</v>
      </c>
      <c r="IC258" s="21">
        <f t="shared" si="25864"/>
        <v>460.27397260273989</v>
      </c>
      <c r="ID258" s="21">
        <f t="shared" si="25864"/>
        <v>460.27397260273989</v>
      </c>
      <c r="IE258" s="21">
        <f t="shared" si="25864"/>
        <v>460.27397260273989</v>
      </c>
      <c r="IF258" s="21">
        <f t="shared" si="25864"/>
        <v>460.27397260273989</v>
      </c>
      <c r="IG258" s="21">
        <f t="shared" si="25864"/>
        <v>306.84931506849318</v>
      </c>
      <c r="IH258" s="21">
        <f t="shared" si="25864"/>
        <v>306.84931506849318</v>
      </c>
      <c r="II258" s="21">
        <f t="shared" si="25864"/>
        <v>306.84931506849318</v>
      </c>
      <c r="IJ258" s="21">
        <f t="shared" si="25864"/>
        <v>306.84931506849318</v>
      </c>
      <c r="IK258" s="21">
        <f t="shared" si="25864"/>
        <v>306.84931506849318</v>
      </c>
      <c r="IL258" s="21">
        <f t="shared" si="25864"/>
        <v>306.84931506849318</v>
      </c>
      <c r="IM258" s="21">
        <f t="shared" si="25864"/>
        <v>306.84931506849318</v>
      </c>
      <c r="IN258" s="21">
        <f t="shared" si="25864"/>
        <v>306.84931506849318</v>
      </c>
      <c r="IO258" s="21">
        <f t="shared" si="25864"/>
        <v>306.84931506849318</v>
      </c>
      <c r="IP258" s="21">
        <f t="shared" si="25864"/>
        <v>306.84931506849318</v>
      </c>
      <c r="IQ258" s="21">
        <f t="shared" si="25864"/>
        <v>306.84931506849318</v>
      </c>
      <c r="IR258" s="21">
        <f t="shared" si="25864"/>
        <v>306.84931506849318</v>
      </c>
      <c r="IS258" s="21">
        <f t="shared" si="25864"/>
        <v>306.84931506849318</v>
      </c>
      <c r="IT258" s="21">
        <f t="shared" si="25864"/>
        <v>306.84931506849318</v>
      </c>
      <c r="IU258" s="21">
        <f t="shared" si="25864"/>
        <v>306.84931506849318</v>
      </c>
      <c r="IV258" s="21">
        <f t="shared" si="25864"/>
        <v>306.84931506849318</v>
      </c>
      <c r="IW258" s="21">
        <f t="shared" si="25864"/>
        <v>306.84931506849318</v>
      </c>
      <c r="IX258" s="21">
        <f t="shared" si="25864"/>
        <v>306.84931506849318</v>
      </c>
      <c r="IY258" s="21">
        <f t="shared" si="25864"/>
        <v>306.84931506849318</v>
      </c>
      <c r="IZ258" s="21">
        <f t="shared" si="25864"/>
        <v>306.84931506849318</v>
      </c>
      <c r="JA258" s="21">
        <f t="shared" si="25864"/>
        <v>306.84931506849318</v>
      </c>
      <c r="JB258" s="21">
        <f t="shared" si="25864"/>
        <v>306.84931506849318</v>
      </c>
      <c r="JC258" s="21">
        <f t="shared" si="25864"/>
        <v>306.84931506849318</v>
      </c>
      <c r="JD258" s="21">
        <f t="shared" si="25864"/>
        <v>306.84931506849318</v>
      </c>
      <c r="JE258" s="21">
        <f t="shared" si="25864"/>
        <v>306.84931506849318</v>
      </c>
      <c r="JF258" s="21">
        <f t="shared" si="25864"/>
        <v>306.84931506849318</v>
      </c>
      <c r="JG258" s="21">
        <f t="shared" si="25864"/>
        <v>306.84931506849318</v>
      </c>
      <c r="JH258" s="21">
        <f t="shared" si="25864"/>
        <v>306.84931506849318</v>
      </c>
      <c r="JI258" s="21">
        <f t="shared" si="25864"/>
        <v>306.84931506849318</v>
      </c>
      <c r="JJ258" s="21">
        <f t="shared" si="25864"/>
        <v>306.84931506849318</v>
      </c>
      <c r="JK258" s="21">
        <f t="shared" si="25864"/>
        <v>394.52054794520552</v>
      </c>
      <c r="JL258" s="21">
        <f t="shared" si="25864"/>
        <v>394.52054794520552</v>
      </c>
      <c r="JM258" s="21">
        <f t="shared" si="25864"/>
        <v>394.52054794520552</v>
      </c>
      <c r="JN258" s="21">
        <f t="shared" ref="JN258:LY258" si="25865">IF(JN$8="",0,SUMIFS(246:246,212:212,JN$8))</f>
        <v>394.52054794520552</v>
      </c>
      <c r="JO258" s="21">
        <f t="shared" si="25865"/>
        <v>394.52054794520552</v>
      </c>
      <c r="JP258" s="21">
        <f t="shared" si="25865"/>
        <v>394.52054794520552</v>
      </c>
      <c r="JQ258" s="21">
        <f t="shared" si="25865"/>
        <v>394.52054794520552</v>
      </c>
      <c r="JR258" s="21">
        <f t="shared" si="25865"/>
        <v>394.52054794520552</v>
      </c>
      <c r="JS258" s="21">
        <f t="shared" si="25865"/>
        <v>394.52054794520552</v>
      </c>
      <c r="JT258" s="21">
        <f t="shared" si="25865"/>
        <v>394.52054794520552</v>
      </c>
      <c r="JU258" s="21">
        <f t="shared" si="25865"/>
        <v>394.52054794520552</v>
      </c>
      <c r="JV258" s="21">
        <f t="shared" si="25865"/>
        <v>394.52054794520552</v>
      </c>
      <c r="JW258" s="21">
        <f t="shared" si="25865"/>
        <v>394.52054794520552</v>
      </c>
      <c r="JX258" s="21">
        <f t="shared" si="25865"/>
        <v>394.52054794520552</v>
      </c>
      <c r="JY258" s="21">
        <f t="shared" si="25865"/>
        <v>394.52054794520552</v>
      </c>
      <c r="JZ258" s="21">
        <f t="shared" si="25865"/>
        <v>394.52054794520552</v>
      </c>
      <c r="KA258" s="21">
        <f t="shared" si="25865"/>
        <v>394.52054794520552</v>
      </c>
      <c r="KB258" s="21">
        <f t="shared" si="25865"/>
        <v>394.52054794520552</v>
      </c>
      <c r="KC258" s="21">
        <f t="shared" si="25865"/>
        <v>394.52054794520552</v>
      </c>
      <c r="KD258" s="21">
        <f t="shared" si="25865"/>
        <v>394.52054794520552</v>
      </c>
      <c r="KE258" s="21">
        <f t="shared" si="25865"/>
        <v>394.52054794520552</v>
      </c>
      <c r="KF258" s="21">
        <f t="shared" si="25865"/>
        <v>394.52054794520552</v>
      </c>
      <c r="KG258" s="21">
        <f t="shared" si="25865"/>
        <v>394.52054794520552</v>
      </c>
      <c r="KH258" s="21">
        <f t="shared" si="25865"/>
        <v>394.52054794520552</v>
      </c>
      <c r="KI258" s="21">
        <f t="shared" si="25865"/>
        <v>394.52054794520552</v>
      </c>
      <c r="KJ258" s="21">
        <f t="shared" si="25865"/>
        <v>394.52054794520552</v>
      </c>
      <c r="KK258" s="21">
        <f t="shared" si="25865"/>
        <v>394.52054794520552</v>
      </c>
      <c r="KL258" s="21">
        <f t="shared" si="25865"/>
        <v>394.52054794520552</v>
      </c>
      <c r="KM258" s="21">
        <f t="shared" si="25865"/>
        <v>394.52054794520552</v>
      </c>
      <c r="KN258" s="21">
        <f t="shared" si="25865"/>
        <v>394.52054794520552</v>
      </c>
      <c r="KO258" s="21">
        <f t="shared" si="25865"/>
        <v>394.52054794520552</v>
      </c>
      <c r="KP258" s="21">
        <f t="shared" si="25865"/>
        <v>482.19178082191769</v>
      </c>
      <c r="KQ258" s="21">
        <f t="shared" si="25865"/>
        <v>482.19178082191769</v>
      </c>
      <c r="KR258" s="21">
        <f t="shared" si="25865"/>
        <v>482.19178082191769</v>
      </c>
      <c r="KS258" s="21">
        <f t="shared" si="25865"/>
        <v>482.19178082191769</v>
      </c>
      <c r="KT258" s="21">
        <f t="shared" si="25865"/>
        <v>482.19178082191769</v>
      </c>
      <c r="KU258" s="21">
        <f t="shared" si="25865"/>
        <v>482.19178082191769</v>
      </c>
      <c r="KV258" s="21">
        <f t="shared" si="25865"/>
        <v>482.19178082191769</v>
      </c>
      <c r="KW258" s="21">
        <f t="shared" si="25865"/>
        <v>482.19178082191769</v>
      </c>
      <c r="KX258" s="21">
        <f t="shared" si="25865"/>
        <v>482.19178082191769</v>
      </c>
      <c r="KY258" s="21">
        <f t="shared" si="25865"/>
        <v>482.19178082191769</v>
      </c>
      <c r="KZ258" s="21">
        <f t="shared" si="25865"/>
        <v>482.19178082191769</v>
      </c>
      <c r="LA258" s="21">
        <f t="shared" si="25865"/>
        <v>0</v>
      </c>
      <c r="LB258" s="21">
        <f t="shared" si="25865"/>
        <v>482.19178082191769</v>
      </c>
      <c r="LC258" s="21">
        <f t="shared" si="25865"/>
        <v>482.19178082191769</v>
      </c>
      <c r="LD258" s="21">
        <f t="shared" si="25865"/>
        <v>482.19178082191769</v>
      </c>
      <c r="LE258" s="21">
        <f t="shared" si="25865"/>
        <v>482.19178082191769</v>
      </c>
      <c r="LF258" s="21">
        <f t="shared" si="25865"/>
        <v>482.19178082191769</v>
      </c>
      <c r="LG258" s="21">
        <f t="shared" si="25865"/>
        <v>482.19178082191769</v>
      </c>
      <c r="LH258" s="21">
        <f t="shared" si="25865"/>
        <v>482.19178082191769</v>
      </c>
      <c r="LI258" s="21">
        <f t="shared" si="25865"/>
        <v>482.19178082191769</v>
      </c>
      <c r="LJ258" s="21">
        <f t="shared" si="25865"/>
        <v>482.19178082191769</v>
      </c>
      <c r="LK258" s="21">
        <f t="shared" si="25865"/>
        <v>482.19178082191769</v>
      </c>
      <c r="LL258" s="21">
        <f t="shared" si="25865"/>
        <v>482.19178082191769</v>
      </c>
      <c r="LM258" s="21">
        <f t="shared" si="25865"/>
        <v>482.19178082191769</v>
      </c>
      <c r="LN258" s="21">
        <f t="shared" si="25865"/>
        <v>482.19178082191769</v>
      </c>
      <c r="LO258" s="21">
        <f t="shared" si="25865"/>
        <v>482.19178082191769</v>
      </c>
      <c r="LP258" s="21">
        <f t="shared" si="25865"/>
        <v>482.19178082191769</v>
      </c>
      <c r="LQ258" s="21">
        <f t="shared" si="25865"/>
        <v>482.19178082191769</v>
      </c>
      <c r="LR258" s="21">
        <f t="shared" si="25865"/>
        <v>482.19178082191769</v>
      </c>
      <c r="LS258" s="21">
        <f t="shared" si="25865"/>
        <v>482.19178082191769</v>
      </c>
      <c r="LT258" s="21">
        <f t="shared" si="25865"/>
        <v>482.19178082191769</v>
      </c>
      <c r="LU258" s="21">
        <f t="shared" si="25865"/>
        <v>482.19178082191769</v>
      </c>
      <c r="LV258" s="21">
        <f t="shared" si="25865"/>
        <v>0</v>
      </c>
      <c r="LW258" s="21">
        <f t="shared" si="25865"/>
        <v>657.53424657534254</v>
      </c>
      <c r="LX258" s="21">
        <f t="shared" si="25865"/>
        <v>657.53424657534254</v>
      </c>
      <c r="LY258" s="21">
        <f t="shared" si="25865"/>
        <v>657.53424657534254</v>
      </c>
      <c r="LZ258" s="21">
        <f t="shared" ref="LZ258:OK258" si="25866">IF(LZ$8="",0,SUMIFS(246:246,212:212,LZ$8))</f>
        <v>657.53424657534254</v>
      </c>
      <c r="MA258" s="21">
        <f t="shared" si="25866"/>
        <v>657.53424657534254</v>
      </c>
      <c r="MB258" s="21">
        <f t="shared" si="25866"/>
        <v>657.53424657534254</v>
      </c>
      <c r="MC258" s="21">
        <f t="shared" si="25866"/>
        <v>657.53424657534254</v>
      </c>
      <c r="MD258" s="21">
        <f t="shared" si="25866"/>
        <v>657.53424657534254</v>
      </c>
      <c r="ME258" s="21">
        <f t="shared" si="25866"/>
        <v>657.53424657534254</v>
      </c>
      <c r="MF258" s="21">
        <f t="shared" si="25866"/>
        <v>657.53424657534254</v>
      </c>
      <c r="MG258" s="21">
        <f t="shared" si="25866"/>
        <v>657.53424657534254</v>
      </c>
      <c r="MH258" s="21">
        <f t="shared" si="25866"/>
        <v>657.53424657534254</v>
      </c>
      <c r="MI258" s="21">
        <f t="shared" si="25866"/>
        <v>657.53424657534254</v>
      </c>
      <c r="MJ258" s="21">
        <f t="shared" si="25866"/>
        <v>657.53424657534254</v>
      </c>
      <c r="MK258" s="21">
        <f t="shared" si="25866"/>
        <v>657.53424657534254</v>
      </c>
      <c r="ML258" s="21">
        <f t="shared" si="25866"/>
        <v>657.53424657534254</v>
      </c>
      <c r="MM258" s="21">
        <f t="shared" si="25866"/>
        <v>657.53424657534254</v>
      </c>
      <c r="MN258" s="21">
        <f t="shared" si="25866"/>
        <v>657.53424657534254</v>
      </c>
      <c r="MO258" s="21">
        <f t="shared" si="25866"/>
        <v>657.53424657534254</v>
      </c>
      <c r="MP258" s="21">
        <f t="shared" si="25866"/>
        <v>657.53424657534254</v>
      </c>
      <c r="MQ258" s="21">
        <f t="shared" si="25866"/>
        <v>657.53424657534254</v>
      </c>
      <c r="MR258" s="21">
        <f t="shared" si="25866"/>
        <v>657.53424657534254</v>
      </c>
      <c r="MS258" s="21">
        <f t="shared" si="25866"/>
        <v>657.53424657534254</v>
      </c>
      <c r="MT258" s="21">
        <f t="shared" si="25866"/>
        <v>657.53424657534254</v>
      </c>
      <c r="MU258" s="21">
        <f t="shared" si="25866"/>
        <v>657.53424657534254</v>
      </c>
      <c r="MV258" s="21">
        <f t="shared" si="25866"/>
        <v>657.53424657534254</v>
      </c>
      <c r="MW258" s="21">
        <f t="shared" si="25866"/>
        <v>657.53424657534254</v>
      </c>
      <c r="MX258" s="21">
        <f t="shared" si="25866"/>
        <v>657.53424657534254</v>
      </c>
      <c r="MY258" s="21">
        <f t="shared" si="25866"/>
        <v>854.79452054794535</v>
      </c>
      <c r="MZ258" s="21">
        <f t="shared" si="25866"/>
        <v>854.79452054794535</v>
      </c>
      <c r="NA258" s="21">
        <f t="shared" si="25866"/>
        <v>854.79452054794535</v>
      </c>
      <c r="NB258" s="21">
        <f t="shared" si="25866"/>
        <v>854.79452054794535</v>
      </c>
      <c r="NC258" s="21">
        <f t="shared" si="25866"/>
        <v>854.79452054794535</v>
      </c>
      <c r="ND258" s="21">
        <f t="shared" si="25866"/>
        <v>854.79452054794535</v>
      </c>
      <c r="NE258" s="21">
        <f t="shared" si="25866"/>
        <v>854.79452054794535</v>
      </c>
      <c r="NF258" s="21">
        <f t="shared" si="25866"/>
        <v>854.79452054794535</v>
      </c>
      <c r="NG258" s="21">
        <f t="shared" si="25866"/>
        <v>854.79452054794535</v>
      </c>
      <c r="NH258" s="21">
        <f t="shared" si="25866"/>
        <v>854.79452054794535</v>
      </c>
      <c r="NI258" s="21">
        <f t="shared" si="25866"/>
        <v>854.79452054794535</v>
      </c>
      <c r="NJ258" s="21">
        <f t="shared" si="25866"/>
        <v>854.79452054794535</v>
      </c>
      <c r="NK258" s="21">
        <f t="shared" si="25866"/>
        <v>854.79452054794535</v>
      </c>
      <c r="NL258" s="21">
        <f t="shared" si="25866"/>
        <v>854.79452054794535</v>
      </c>
      <c r="NM258" s="21">
        <f t="shared" si="25866"/>
        <v>854.79452054794535</v>
      </c>
      <c r="NN258" s="21">
        <f t="shared" si="25866"/>
        <v>854.79452054794535</v>
      </c>
      <c r="NO258" s="21">
        <f t="shared" si="25866"/>
        <v>854.79452054794535</v>
      </c>
      <c r="NP258" s="21">
        <f t="shared" si="25866"/>
        <v>854.79452054794535</v>
      </c>
      <c r="NQ258" s="21">
        <f t="shared" si="25866"/>
        <v>854.79452054794535</v>
      </c>
      <c r="NR258" s="21">
        <f t="shared" si="25866"/>
        <v>854.79452054794535</v>
      </c>
      <c r="NS258" s="21">
        <f t="shared" si="25866"/>
        <v>854.79452054794535</v>
      </c>
      <c r="NT258" s="21">
        <f t="shared" si="25866"/>
        <v>854.79452054794535</v>
      </c>
      <c r="NU258" s="21">
        <f t="shared" si="25866"/>
        <v>854.79452054794535</v>
      </c>
      <c r="NV258" s="21">
        <f t="shared" si="25866"/>
        <v>854.79452054794535</v>
      </c>
      <c r="NW258" s="21">
        <f t="shared" si="25866"/>
        <v>854.79452054794535</v>
      </c>
      <c r="NX258" s="21">
        <f t="shared" si="25866"/>
        <v>854.79452054794535</v>
      </c>
      <c r="NY258" s="21">
        <f t="shared" si="25866"/>
        <v>854.79452054794535</v>
      </c>
      <c r="NZ258" s="21">
        <f t="shared" si="25866"/>
        <v>854.79452054794535</v>
      </c>
      <c r="OA258" s="21">
        <f t="shared" si="25866"/>
        <v>854.79452054794535</v>
      </c>
      <c r="OB258" s="21">
        <f t="shared" si="25866"/>
        <v>854.79452054794535</v>
      </c>
      <c r="OC258" s="21">
        <f t="shared" si="25866"/>
        <v>854.79452054794535</v>
      </c>
      <c r="OD258" s="21">
        <f t="shared" si="25866"/>
        <v>789.04109589041104</v>
      </c>
      <c r="OE258" s="21">
        <f t="shared" si="25866"/>
        <v>789.04109589041104</v>
      </c>
      <c r="OF258" s="21">
        <f t="shared" si="25866"/>
        <v>789.04109589041104</v>
      </c>
      <c r="OG258" s="21">
        <f t="shared" si="25866"/>
        <v>789.04109589041104</v>
      </c>
      <c r="OH258" s="21">
        <f t="shared" si="25866"/>
        <v>789.04109589041104</v>
      </c>
      <c r="OI258" s="21">
        <f t="shared" si="25866"/>
        <v>789.04109589041104</v>
      </c>
      <c r="OJ258" s="21">
        <f t="shared" si="25866"/>
        <v>789.04109589041104</v>
      </c>
      <c r="OK258" s="21">
        <f t="shared" si="25866"/>
        <v>789.04109589041104</v>
      </c>
      <c r="OL258" s="21">
        <f t="shared" ref="OL258:QW258" si="25867">IF(OL$8="",0,SUMIFS(246:246,212:212,OL$8))</f>
        <v>789.04109589041104</v>
      </c>
      <c r="OM258" s="21">
        <f t="shared" si="25867"/>
        <v>789.04109589041104</v>
      </c>
      <c r="ON258" s="21">
        <f t="shared" si="25867"/>
        <v>789.04109589041104</v>
      </c>
      <c r="OO258" s="21">
        <f t="shared" si="25867"/>
        <v>789.04109589041104</v>
      </c>
      <c r="OP258" s="21">
        <f t="shared" si="25867"/>
        <v>789.04109589041104</v>
      </c>
      <c r="OQ258" s="21">
        <f t="shared" si="25867"/>
        <v>789.04109589041104</v>
      </c>
      <c r="OR258" s="21">
        <f t="shared" si="25867"/>
        <v>789.04109589041104</v>
      </c>
      <c r="OS258" s="21">
        <f t="shared" si="25867"/>
        <v>789.04109589041104</v>
      </c>
      <c r="OT258" s="21">
        <f t="shared" si="25867"/>
        <v>789.04109589041104</v>
      </c>
      <c r="OU258" s="21">
        <f t="shared" si="25867"/>
        <v>789.04109589041104</v>
      </c>
      <c r="OV258" s="21">
        <f t="shared" si="25867"/>
        <v>789.04109589041104</v>
      </c>
      <c r="OW258" s="21">
        <f t="shared" si="25867"/>
        <v>789.04109589041104</v>
      </c>
      <c r="OX258" s="21">
        <f t="shared" si="25867"/>
        <v>789.04109589041104</v>
      </c>
      <c r="OY258" s="21">
        <f t="shared" si="25867"/>
        <v>789.04109589041104</v>
      </c>
      <c r="OZ258" s="21">
        <f t="shared" si="25867"/>
        <v>789.04109589041104</v>
      </c>
      <c r="PA258" s="21">
        <f t="shared" si="25867"/>
        <v>789.04109589041104</v>
      </c>
      <c r="PB258" s="21">
        <f t="shared" si="25867"/>
        <v>789.04109589041104</v>
      </c>
      <c r="PC258" s="21">
        <f t="shared" si="25867"/>
        <v>789.04109589041104</v>
      </c>
      <c r="PD258" s="21">
        <f t="shared" si="25867"/>
        <v>789.04109589041104</v>
      </c>
      <c r="PE258" s="21">
        <f t="shared" si="25867"/>
        <v>789.04109589041104</v>
      </c>
      <c r="PF258" s="21">
        <f t="shared" si="25867"/>
        <v>789.04109589041104</v>
      </c>
      <c r="PG258" s="21">
        <f t="shared" si="25867"/>
        <v>789.04109589041104</v>
      </c>
      <c r="PH258" s="21">
        <f t="shared" si="25867"/>
        <v>613.69863013698637</v>
      </c>
      <c r="PI258" s="21">
        <f t="shared" si="25867"/>
        <v>613.69863013698637</v>
      </c>
      <c r="PJ258" s="21">
        <f t="shared" si="25867"/>
        <v>613.69863013698637</v>
      </c>
      <c r="PK258" s="21">
        <f t="shared" si="25867"/>
        <v>613.69863013698637</v>
      </c>
      <c r="PL258" s="21">
        <f t="shared" si="25867"/>
        <v>613.69863013698637</v>
      </c>
      <c r="PM258" s="21">
        <f t="shared" si="25867"/>
        <v>613.69863013698637</v>
      </c>
      <c r="PN258" s="21">
        <f t="shared" si="25867"/>
        <v>613.69863013698637</v>
      </c>
      <c r="PO258" s="21">
        <f t="shared" si="25867"/>
        <v>613.69863013698637</v>
      </c>
      <c r="PP258" s="21">
        <f t="shared" si="25867"/>
        <v>613.69863013698637</v>
      </c>
      <c r="PQ258" s="21">
        <f t="shared" si="25867"/>
        <v>613.69863013698637</v>
      </c>
      <c r="PR258" s="21">
        <f t="shared" si="25867"/>
        <v>613.69863013698637</v>
      </c>
      <c r="PS258" s="21">
        <f t="shared" si="25867"/>
        <v>613.69863013698637</v>
      </c>
      <c r="PT258" s="21">
        <f t="shared" si="25867"/>
        <v>613.69863013698637</v>
      </c>
      <c r="PU258" s="21">
        <f t="shared" si="25867"/>
        <v>613.69863013698637</v>
      </c>
      <c r="PV258" s="21">
        <f t="shared" si="25867"/>
        <v>613.69863013698637</v>
      </c>
      <c r="PW258" s="21">
        <f t="shared" si="25867"/>
        <v>613.69863013698637</v>
      </c>
      <c r="PX258" s="21">
        <f t="shared" si="25867"/>
        <v>613.69863013698637</v>
      </c>
      <c r="PY258" s="21">
        <f t="shared" si="25867"/>
        <v>613.69863013698637</v>
      </c>
      <c r="PZ258" s="21">
        <f t="shared" si="25867"/>
        <v>613.69863013698637</v>
      </c>
      <c r="QA258" s="21">
        <f t="shared" si="25867"/>
        <v>613.69863013698637</v>
      </c>
      <c r="QB258" s="21">
        <f t="shared" si="25867"/>
        <v>613.69863013698637</v>
      </c>
      <c r="QC258" s="21">
        <f t="shared" si="25867"/>
        <v>613.69863013698637</v>
      </c>
      <c r="QD258" s="21">
        <f t="shared" si="25867"/>
        <v>613.69863013698637</v>
      </c>
      <c r="QE258" s="21">
        <f t="shared" si="25867"/>
        <v>613.69863013698637</v>
      </c>
      <c r="QF258" s="21">
        <f t="shared" si="25867"/>
        <v>613.69863013698637</v>
      </c>
      <c r="QG258" s="21">
        <f t="shared" si="25867"/>
        <v>613.69863013698637</v>
      </c>
      <c r="QH258" s="21">
        <f t="shared" si="25867"/>
        <v>613.69863013698637</v>
      </c>
      <c r="QI258" s="21">
        <f t="shared" si="25867"/>
        <v>613.69863013698637</v>
      </c>
      <c r="QJ258" s="21">
        <f t="shared" si="25867"/>
        <v>613.69863013698637</v>
      </c>
      <c r="QK258" s="21">
        <f t="shared" si="25867"/>
        <v>613.69863013698637</v>
      </c>
      <c r="QL258" s="21">
        <f t="shared" si="25867"/>
        <v>613.69863013698637</v>
      </c>
      <c r="QM258" s="21">
        <f t="shared" si="25867"/>
        <v>666.30136986301397</v>
      </c>
      <c r="QN258" s="21">
        <f t="shared" si="25867"/>
        <v>666.30136986301397</v>
      </c>
      <c r="QO258" s="21">
        <f t="shared" si="25867"/>
        <v>666.30136986301397</v>
      </c>
      <c r="QP258" s="21">
        <f t="shared" si="25867"/>
        <v>666.30136986301397</v>
      </c>
      <c r="QQ258" s="21">
        <f t="shared" si="25867"/>
        <v>666.30136986301397</v>
      </c>
      <c r="QR258" s="21">
        <f t="shared" si="25867"/>
        <v>666.30136986301397</v>
      </c>
      <c r="QS258" s="21">
        <f t="shared" si="25867"/>
        <v>666.30136986301397</v>
      </c>
      <c r="QT258" s="21">
        <f t="shared" si="25867"/>
        <v>666.30136986301397</v>
      </c>
      <c r="QU258" s="21">
        <f t="shared" si="25867"/>
        <v>666.30136986301397</v>
      </c>
      <c r="QV258" s="21">
        <f t="shared" si="25867"/>
        <v>666.30136986301397</v>
      </c>
      <c r="QW258" s="21">
        <f t="shared" si="25867"/>
        <v>666.30136986301397</v>
      </c>
      <c r="QX258" s="21">
        <f t="shared" ref="QX258:TI258" si="25868">IF(QX$8="",0,SUMIFS(246:246,212:212,QX$8))</f>
        <v>666.30136986301397</v>
      </c>
      <c r="QY258" s="21">
        <f t="shared" si="25868"/>
        <v>666.30136986301397</v>
      </c>
      <c r="QZ258" s="21">
        <f t="shared" si="25868"/>
        <v>666.30136986301397</v>
      </c>
      <c r="RA258" s="21">
        <f t="shared" si="25868"/>
        <v>666.30136986301397</v>
      </c>
      <c r="RB258" s="21">
        <f t="shared" si="25868"/>
        <v>666.30136986301397</v>
      </c>
      <c r="RC258" s="21">
        <f t="shared" si="25868"/>
        <v>666.30136986301397</v>
      </c>
      <c r="RD258" s="21">
        <f t="shared" si="25868"/>
        <v>666.30136986301397</v>
      </c>
      <c r="RE258" s="21">
        <f t="shared" si="25868"/>
        <v>666.30136986301397</v>
      </c>
      <c r="RF258" s="21">
        <f t="shared" si="25868"/>
        <v>666.30136986301397</v>
      </c>
      <c r="RG258" s="21">
        <f t="shared" si="25868"/>
        <v>666.30136986301397</v>
      </c>
      <c r="RH258" s="21">
        <f t="shared" si="25868"/>
        <v>666.30136986301397</v>
      </c>
      <c r="RI258" s="21">
        <f t="shared" si="25868"/>
        <v>666.30136986301397</v>
      </c>
      <c r="RJ258" s="21">
        <f t="shared" si="25868"/>
        <v>666.30136986301397</v>
      </c>
      <c r="RK258" s="21">
        <f t="shared" si="25868"/>
        <v>666.30136986301397</v>
      </c>
      <c r="RL258" s="21">
        <f t="shared" si="25868"/>
        <v>666.30136986301397</v>
      </c>
      <c r="RM258" s="21">
        <f t="shared" si="25868"/>
        <v>666.30136986301397</v>
      </c>
      <c r="RN258" s="21">
        <f t="shared" si="25868"/>
        <v>666.30136986301397</v>
      </c>
      <c r="RO258" s="21">
        <f t="shared" si="25868"/>
        <v>666.30136986301397</v>
      </c>
      <c r="RP258" s="21">
        <f t="shared" si="25868"/>
        <v>666.30136986301397</v>
      </c>
      <c r="RQ258" s="21">
        <f t="shared" si="25868"/>
        <v>718.90410958904147</v>
      </c>
      <c r="RR258" s="21">
        <f t="shared" si="25868"/>
        <v>718.90410958904147</v>
      </c>
      <c r="RS258" s="21">
        <f t="shared" si="25868"/>
        <v>718.90410958904147</v>
      </c>
      <c r="RT258" s="21">
        <f t="shared" si="25868"/>
        <v>718.90410958904147</v>
      </c>
      <c r="RU258" s="21">
        <f t="shared" si="25868"/>
        <v>718.90410958904147</v>
      </c>
      <c r="RV258" s="21">
        <f t="shared" si="25868"/>
        <v>718.90410958904147</v>
      </c>
      <c r="RW258" s="21">
        <f t="shared" si="25868"/>
        <v>718.90410958904147</v>
      </c>
      <c r="RX258" s="21">
        <f t="shared" si="25868"/>
        <v>718.90410958904147</v>
      </c>
      <c r="RY258" s="21">
        <f t="shared" si="25868"/>
        <v>718.90410958904147</v>
      </c>
      <c r="RZ258" s="21">
        <f t="shared" si="25868"/>
        <v>718.90410958904147</v>
      </c>
      <c r="SA258" s="21">
        <f t="shared" si="25868"/>
        <v>718.90410958904147</v>
      </c>
      <c r="SB258" s="21">
        <f t="shared" si="25868"/>
        <v>718.90410958904147</v>
      </c>
      <c r="SC258" s="21">
        <f t="shared" si="25868"/>
        <v>718.90410958904147</v>
      </c>
      <c r="SD258" s="21">
        <f t="shared" si="25868"/>
        <v>718.90410958904147</v>
      </c>
      <c r="SE258" s="21">
        <f t="shared" si="25868"/>
        <v>718.90410958904147</v>
      </c>
      <c r="SF258" s="21">
        <f t="shared" si="25868"/>
        <v>718.90410958904147</v>
      </c>
      <c r="SG258" s="21">
        <f t="shared" si="25868"/>
        <v>718.90410958904147</v>
      </c>
      <c r="SH258" s="21">
        <f t="shared" si="25868"/>
        <v>718.90410958904147</v>
      </c>
      <c r="SI258" s="21">
        <f t="shared" si="25868"/>
        <v>718.90410958904147</v>
      </c>
      <c r="SJ258" s="21">
        <f t="shared" si="25868"/>
        <v>718.90410958904147</v>
      </c>
      <c r="SK258" s="21">
        <f t="shared" si="25868"/>
        <v>718.90410958904147</v>
      </c>
      <c r="SL258" s="21">
        <f t="shared" si="25868"/>
        <v>718.90410958904147</v>
      </c>
      <c r="SM258" s="21">
        <f t="shared" si="25868"/>
        <v>718.90410958904147</v>
      </c>
      <c r="SN258" s="21">
        <f t="shared" si="25868"/>
        <v>718.90410958904147</v>
      </c>
      <c r="SO258" s="21">
        <f t="shared" si="25868"/>
        <v>718.90410958904147</v>
      </c>
      <c r="SP258" s="21">
        <f t="shared" si="25868"/>
        <v>718.90410958904147</v>
      </c>
      <c r="SQ258" s="21">
        <f t="shared" si="25868"/>
        <v>718.90410958904147</v>
      </c>
      <c r="SR258" s="21">
        <f t="shared" si="25868"/>
        <v>718.90410958904147</v>
      </c>
      <c r="SS258" s="21">
        <f t="shared" si="25868"/>
        <v>718.90410958904147</v>
      </c>
      <c r="ST258" s="21">
        <f t="shared" si="25868"/>
        <v>718.90410958904147</v>
      </c>
      <c r="SU258" s="21">
        <f t="shared" si="25868"/>
        <v>718.90410958904147</v>
      </c>
      <c r="SV258" s="21">
        <f t="shared" si="25868"/>
        <v>683.83561643835628</v>
      </c>
      <c r="SW258" s="21">
        <f t="shared" si="25868"/>
        <v>683.83561643835628</v>
      </c>
      <c r="SX258" s="21">
        <f t="shared" si="25868"/>
        <v>683.83561643835628</v>
      </c>
      <c r="SY258" s="21">
        <f t="shared" si="25868"/>
        <v>683.83561643835628</v>
      </c>
      <c r="SZ258" s="21">
        <f t="shared" si="25868"/>
        <v>683.83561643835628</v>
      </c>
      <c r="TA258" s="21">
        <f t="shared" si="25868"/>
        <v>683.83561643835628</v>
      </c>
      <c r="TB258" s="21">
        <f t="shared" si="25868"/>
        <v>683.83561643835628</v>
      </c>
      <c r="TC258" s="21">
        <f t="shared" si="25868"/>
        <v>683.83561643835628</v>
      </c>
      <c r="TD258" s="21">
        <f t="shared" si="25868"/>
        <v>683.83561643835628</v>
      </c>
      <c r="TE258" s="21">
        <f t="shared" si="25868"/>
        <v>683.83561643835628</v>
      </c>
      <c r="TF258" s="21">
        <f t="shared" si="25868"/>
        <v>683.83561643835628</v>
      </c>
      <c r="TG258" s="21">
        <f t="shared" si="25868"/>
        <v>683.83561643835628</v>
      </c>
      <c r="TH258" s="21">
        <f t="shared" si="25868"/>
        <v>683.83561643835628</v>
      </c>
      <c r="TI258" s="21">
        <f t="shared" si="25868"/>
        <v>683.83561643835628</v>
      </c>
      <c r="TJ258" s="21">
        <f t="shared" ref="TJ258:VU258" si="25869">IF(TJ$8="",0,SUMIFS(246:246,212:212,TJ$8))</f>
        <v>683.83561643835628</v>
      </c>
      <c r="TK258" s="21">
        <f t="shared" si="25869"/>
        <v>683.83561643835628</v>
      </c>
      <c r="TL258" s="21">
        <f t="shared" si="25869"/>
        <v>683.83561643835628</v>
      </c>
      <c r="TM258" s="21">
        <f t="shared" si="25869"/>
        <v>683.83561643835628</v>
      </c>
      <c r="TN258" s="21">
        <f t="shared" si="25869"/>
        <v>683.83561643835628</v>
      </c>
      <c r="TO258" s="21">
        <f t="shared" si="25869"/>
        <v>683.83561643835628</v>
      </c>
      <c r="TP258" s="21">
        <f t="shared" si="25869"/>
        <v>683.83561643835628</v>
      </c>
      <c r="TQ258" s="21">
        <f t="shared" si="25869"/>
        <v>683.83561643835628</v>
      </c>
      <c r="TR258" s="21">
        <f t="shared" si="25869"/>
        <v>683.83561643835628</v>
      </c>
      <c r="TS258" s="21">
        <f t="shared" si="25869"/>
        <v>683.83561643835628</v>
      </c>
      <c r="TT258" s="21">
        <f t="shared" si="25869"/>
        <v>683.83561643835628</v>
      </c>
      <c r="TU258" s="21">
        <f t="shared" si="25869"/>
        <v>683.83561643835628</v>
      </c>
      <c r="TV258" s="21">
        <f t="shared" si="25869"/>
        <v>683.83561643835628</v>
      </c>
      <c r="TW258" s="21">
        <f t="shared" si="25869"/>
        <v>683.83561643835628</v>
      </c>
      <c r="TX258" s="21">
        <f t="shared" si="25869"/>
        <v>683.83561643835628</v>
      </c>
      <c r="TY258" s="21">
        <f t="shared" si="25869"/>
        <v>683.83561643835628</v>
      </c>
      <c r="TZ258" s="21">
        <f t="shared" si="25869"/>
        <v>683.83561643835628</v>
      </c>
      <c r="UA258" s="21">
        <f t="shared" si="25869"/>
        <v>1065.2054794520548</v>
      </c>
      <c r="UB258" s="21">
        <f t="shared" si="25869"/>
        <v>1065.2054794520548</v>
      </c>
      <c r="UC258" s="21">
        <f t="shared" si="25869"/>
        <v>1065.2054794520548</v>
      </c>
      <c r="UD258" s="21">
        <f t="shared" si="25869"/>
        <v>1065.2054794520548</v>
      </c>
      <c r="UE258" s="21">
        <f t="shared" si="25869"/>
        <v>1065.2054794520548</v>
      </c>
      <c r="UF258" s="21">
        <f t="shared" si="25869"/>
        <v>1065.2054794520548</v>
      </c>
      <c r="UG258" s="21">
        <f t="shared" si="25869"/>
        <v>1065.2054794520548</v>
      </c>
      <c r="UH258" s="21">
        <f t="shared" si="25869"/>
        <v>1065.2054794520548</v>
      </c>
      <c r="UI258" s="21">
        <f t="shared" si="25869"/>
        <v>1065.2054794520548</v>
      </c>
      <c r="UJ258" s="21">
        <f t="shared" si="25869"/>
        <v>1065.2054794520548</v>
      </c>
      <c r="UK258" s="21">
        <f t="shared" si="25869"/>
        <v>1065.2054794520548</v>
      </c>
      <c r="UL258" s="21">
        <f t="shared" si="25869"/>
        <v>1065.2054794520548</v>
      </c>
      <c r="UM258" s="21">
        <f t="shared" si="25869"/>
        <v>1065.2054794520548</v>
      </c>
      <c r="UN258" s="21">
        <f t="shared" si="25869"/>
        <v>1065.2054794520548</v>
      </c>
      <c r="UO258" s="21">
        <f t="shared" si="25869"/>
        <v>1065.2054794520548</v>
      </c>
      <c r="UP258" s="21">
        <f t="shared" si="25869"/>
        <v>1065.2054794520548</v>
      </c>
      <c r="UQ258" s="21">
        <f t="shared" si="25869"/>
        <v>1065.2054794520548</v>
      </c>
      <c r="UR258" s="21">
        <f t="shared" si="25869"/>
        <v>1065.2054794520548</v>
      </c>
      <c r="US258" s="21">
        <f t="shared" si="25869"/>
        <v>1065.2054794520548</v>
      </c>
      <c r="UT258" s="21">
        <f t="shared" si="25869"/>
        <v>1065.2054794520548</v>
      </c>
      <c r="UU258" s="21">
        <f t="shared" si="25869"/>
        <v>1065.2054794520548</v>
      </c>
      <c r="UV258" s="21">
        <f t="shared" si="25869"/>
        <v>1065.2054794520548</v>
      </c>
      <c r="UW258" s="21">
        <f t="shared" si="25869"/>
        <v>1065.2054794520548</v>
      </c>
      <c r="UX258" s="21">
        <f t="shared" si="25869"/>
        <v>1065.2054794520548</v>
      </c>
      <c r="UY258" s="21">
        <f t="shared" si="25869"/>
        <v>1065.2054794520548</v>
      </c>
      <c r="UZ258" s="21">
        <f t="shared" si="25869"/>
        <v>1065.2054794520548</v>
      </c>
      <c r="VA258" s="21">
        <f t="shared" si="25869"/>
        <v>1065.2054794520548</v>
      </c>
      <c r="VB258" s="21">
        <f t="shared" si="25869"/>
        <v>1065.2054794520548</v>
      </c>
      <c r="VC258" s="21">
        <f t="shared" si="25869"/>
        <v>1065.2054794520548</v>
      </c>
      <c r="VD258" s="21">
        <f t="shared" si="25869"/>
        <v>1065.2054794520548</v>
      </c>
      <c r="VE258" s="21">
        <f t="shared" si="25869"/>
        <v>1499.1780821917816</v>
      </c>
      <c r="VF258" s="21">
        <f t="shared" si="25869"/>
        <v>1499.1780821917816</v>
      </c>
      <c r="VG258" s="21">
        <f t="shared" si="25869"/>
        <v>1499.1780821917816</v>
      </c>
      <c r="VH258" s="21">
        <f t="shared" si="25869"/>
        <v>1499.1780821917816</v>
      </c>
      <c r="VI258" s="21">
        <f t="shared" si="25869"/>
        <v>1499.1780821917816</v>
      </c>
      <c r="VJ258" s="21">
        <f t="shared" si="25869"/>
        <v>1499.1780821917816</v>
      </c>
      <c r="VK258" s="21">
        <f t="shared" si="25869"/>
        <v>1499.1780821917816</v>
      </c>
      <c r="VL258" s="21">
        <f t="shared" si="25869"/>
        <v>1499.1780821917816</v>
      </c>
      <c r="VM258" s="21">
        <f t="shared" si="25869"/>
        <v>1499.1780821917816</v>
      </c>
      <c r="VN258" s="21">
        <f t="shared" si="25869"/>
        <v>1499.1780821917816</v>
      </c>
      <c r="VO258" s="21">
        <f t="shared" si="25869"/>
        <v>1499.1780821917816</v>
      </c>
      <c r="VP258" s="21">
        <f t="shared" si="25869"/>
        <v>1499.1780821917816</v>
      </c>
      <c r="VQ258" s="21">
        <f t="shared" si="25869"/>
        <v>1499.1780821917816</v>
      </c>
      <c r="VR258" s="21">
        <f t="shared" si="25869"/>
        <v>1499.1780821917816</v>
      </c>
      <c r="VS258" s="21">
        <f t="shared" si="25869"/>
        <v>1499.1780821917816</v>
      </c>
      <c r="VT258" s="21">
        <f t="shared" si="25869"/>
        <v>1499.1780821917816</v>
      </c>
      <c r="VU258" s="21">
        <f t="shared" si="25869"/>
        <v>1499.1780821917816</v>
      </c>
      <c r="VV258" s="21">
        <f t="shared" ref="VV258:YG258" si="25870">IF(VV$8="",0,SUMIFS(246:246,212:212,VV$8))</f>
        <v>1499.1780821917816</v>
      </c>
      <c r="VW258" s="21">
        <f t="shared" si="25870"/>
        <v>1499.1780821917816</v>
      </c>
      <c r="VX258" s="21">
        <f t="shared" si="25870"/>
        <v>1499.1780821917816</v>
      </c>
      <c r="VY258" s="21">
        <f t="shared" si="25870"/>
        <v>1499.1780821917816</v>
      </c>
      <c r="VZ258" s="21">
        <f t="shared" si="25870"/>
        <v>1499.1780821917816</v>
      </c>
      <c r="WA258" s="21">
        <f t="shared" si="25870"/>
        <v>1499.1780821917816</v>
      </c>
      <c r="WB258" s="21">
        <f t="shared" si="25870"/>
        <v>1499.1780821917816</v>
      </c>
      <c r="WC258" s="21">
        <f t="shared" si="25870"/>
        <v>1499.1780821917816</v>
      </c>
      <c r="WD258" s="21">
        <f t="shared" si="25870"/>
        <v>1499.1780821917816</v>
      </c>
      <c r="WE258" s="21">
        <f t="shared" si="25870"/>
        <v>1499.1780821917816</v>
      </c>
      <c r="WF258" s="21">
        <f t="shared" si="25870"/>
        <v>1499.1780821917816</v>
      </c>
      <c r="WG258" s="21">
        <f t="shared" si="25870"/>
        <v>1499.1780821917816</v>
      </c>
      <c r="WH258" s="21">
        <f t="shared" si="25870"/>
        <v>1499.1780821917816</v>
      </c>
      <c r="WI258" s="21">
        <f t="shared" si="25870"/>
        <v>1499.1780821917816</v>
      </c>
      <c r="WJ258" s="21">
        <f t="shared" si="25870"/>
        <v>973.15068493150716</v>
      </c>
      <c r="WK258" s="21">
        <f t="shared" si="25870"/>
        <v>973.15068493150716</v>
      </c>
      <c r="WL258" s="21">
        <f t="shared" si="25870"/>
        <v>973.15068493150716</v>
      </c>
      <c r="WM258" s="21">
        <f t="shared" si="25870"/>
        <v>973.15068493150716</v>
      </c>
      <c r="WN258" s="21">
        <f t="shared" si="25870"/>
        <v>973.15068493150716</v>
      </c>
      <c r="WO258" s="21">
        <f t="shared" si="25870"/>
        <v>973.15068493150716</v>
      </c>
      <c r="WP258" s="21">
        <f t="shared" si="25870"/>
        <v>973.15068493150716</v>
      </c>
      <c r="WQ258" s="21">
        <f t="shared" si="25870"/>
        <v>973.15068493150716</v>
      </c>
      <c r="WR258" s="21">
        <f t="shared" si="25870"/>
        <v>973.15068493150716</v>
      </c>
      <c r="WS258" s="21">
        <f t="shared" si="25870"/>
        <v>973.15068493150716</v>
      </c>
      <c r="WT258" s="21">
        <f t="shared" si="25870"/>
        <v>973.15068493150716</v>
      </c>
      <c r="WU258" s="21">
        <f t="shared" si="25870"/>
        <v>973.15068493150716</v>
      </c>
      <c r="WV258" s="21">
        <f t="shared" si="25870"/>
        <v>973.15068493150716</v>
      </c>
      <c r="WW258" s="21">
        <f t="shared" si="25870"/>
        <v>973.15068493150716</v>
      </c>
      <c r="WX258" s="21">
        <f t="shared" si="25870"/>
        <v>973.15068493150716</v>
      </c>
      <c r="WY258" s="21">
        <f t="shared" si="25870"/>
        <v>973.15068493150716</v>
      </c>
      <c r="WZ258" s="21">
        <f t="shared" si="25870"/>
        <v>973.15068493150716</v>
      </c>
      <c r="XA258" s="21">
        <f t="shared" si="25870"/>
        <v>973.15068493150716</v>
      </c>
      <c r="XB258" s="21">
        <f t="shared" si="25870"/>
        <v>973.15068493150716</v>
      </c>
      <c r="XC258" s="21">
        <f t="shared" si="25870"/>
        <v>973.15068493150716</v>
      </c>
      <c r="XD258" s="21">
        <f t="shared" si="25870"/>
        <v>973.15068493150716</v>
      </c>
      <c r="XE258" s="21">
        <f t="shared" si="25870"/>
        <v>973.15068493150716</v>
      </c>
      <c r="XF258" s="21">
        <f t="shared" si="25870"/>
        <v>973.15068493150716</v>
      </c>
      <c r="XG258" s="21">
        <f t="shared" si="25870"/>
        <v>973.15068493150716</v>
      </c>
      <c r="XH258" s="21">
        <f t="shared" si="25870"/>
        <v>973.15068493150716</v>
      </c>
      <c r="XI258" s="21">
        <f t="shared" si="25870"/>
        <v>973.15068493150716</v>
      </c>
      <c r="XJ258" s="21">
        <f t="shared" si="25870"/>
        <v>973.15068493150716</v>
      </c>
      <c r="XK258" s="21">
        <f t="shared" si="25870"/>
        <v>973.15068493150716</v>
      </c>
      <c r="XL258" s="21">
        <f t="shared" si="25870"/>
        <v>973.15068493150716</v>
      </c>
      <c r="XM258" s="21">
        <f t="shared" si="25870"/>
        <v>973.15068493150716</v>
      </c>
      <c r="XN258" s="21">
        <f t="shared" si="25870"/>
        <v>946.8493150684933</v>
      </c>
      <c r="XO258" s="21">
        <f t="shared" si="25870"/>
        <v>946.8493150684933</v>
      </c>
      <c r="XP258" s="21">
        <f t="shared" si="25870"/>
        <v>946.8493150684933</v>
      </c>
      <c r="XQ258" s="21">
        <f t="shared" si="25870"/>
        <v>946.8493150684933</v>
      </c>
      <c r="XR258" s="21">
        <f t="shared" si="25870"/>
        <v>946.8493150684933</v>
      </c>
      <c r="XS258" s="21">
        <f t="shared" si="25870"/>
        <v>946.8493150684933</v>
      </c>
      <c r="XT258" s="21">
        <f t="shared" si="25870"/>
        <v>946.8493150684933</v>
      </c>
      <c r="XU258" s="21">
        <f t="shared" si="25870"/>
        <v>946.8493150684933</v>
      </c>
      <c r="XV258" s="21">
        <f t="shared" si="25870"/>
        <v>946.8493150684933</v>
      </c>
      <c r="XW258" s="21">
        <f t="shared" si="25870"/>
        <v>946.8493150684933</v>
      </c>
      <c r="XX258" s="21">
        <f t="shared" si="25870"/>
        <v>946.8493150684933</v>
      </c>
      <c r="XY258" s="21">
        <f t="shared" si="25870"/>
        <v>946.8493150684933</v>
      </c>
      <c r="XZ258" s="21">
        <f t="shared" si="25870"/>
        <v>946.8493150684933</v>
      </c>
      <c r="YA258" s="21">
        <f t="shared" si="25870"/>
        <v>946.8493150684933</v>
      </c>
      <c r="YB258" s="21">
        <f t="shared" si="25870"/>
        <v>946.8493150684933</v>
      </c>
      <c r="YC258" s="21">
        <f t="shared" si="25870"/>
        <v>946.8493150684933</v>
      </c>
      <c r="YD258" s="21">
        <f t="shared" si="25870"/>
        <v>946.8493150684933</v>
      </c>
      <c r="YE258" s="21">
        <f t="shared" si="25870"/>
        <v>946.8493150684933</v>
      </c>
      <c r="YF258" s="21">
        <f t="shared" si="25870"/>
        <v>946.8493150684933</v>
      </c>
      <c r="YG258" s="21">
        <f t="shared" si="25870"/>
        <v>946.8493150684933</v>
      </c>
      <c r="YH258" s="21">
        <f t="shared" ref="YH258:AAS258" si="25871">IF(YH$8="",0,SUMIFS(246:246,212:212,YH$8))</f>
        <v>946.8493150684933</v>
      </c>
      <c r="YI258" s="21">
        <f t="shared" si="25871"/>
        <v>946.8493150684933</v>
      </c>
      <c r="YJ258" s="21">
        <f t="shared" si="25871"/>
        <v>946.8493150684933</v>
      </c>
      <c r="YK258" s="21">
        <f t="shared" si="25871"/>
        <v>946.8493150684933</v>
      </c>
      <c r="YL258" s="21">
        <f t="shared" si="25871"/>
        <v>946.8493150684933</v>
      </c>
      <c r="YM258" s="21">
        <f t="shared" si="25871"/>
        <v>946.8493150684933</v>
      </c>
      <c r="YN258" s="21">
        <f t="shared" si="25871"/>
        <v>946.8493150684933</v>
      </c>
      <c r="YO258" s="21">
        <f t="shared" si="25871"/>
        <v>946.8493150684933</v>
      </c>
      <c r="YP258" s="21">
        <f t="shared" si="25871"/>
        <v>946.8493150684933</v>
      </c>
      <c r="YQ258" s="21">
        <f t="shared" si="25871"/>
        <v>946.8493150684933</v>
      </c>
      <c r="YR258" s="21">
        <f t="shared" si="25871"/>
        <v>946.8493150684933</v>
      </c>
      <c r="YS258" s="21">
        <f t="shared" si="25871"/>
        <v>789.04109589041104</v>
      </c>
      <c r="YT258" s="21">
        <f t="shared" si="25871"/>
        <v>789.04109589041104</v>
      </c>
      <c r="YU258" s="21">
        <f t="shared" si="25871"/>
        <v>789.04109589041104</v>
      </c>
      <c r="YV258" s="21">
        <f t="shared" si="25871"/>
        <v>789.04109589041104</v>
      </c>
      <c r="YW258" s="21">
        <f t="shared" si="25871"/>
        <v>789.04109589041104</v>
      </c>
      <c r="YX258" s="21">
        <f t="shared" si="25871"/>
        <v>789.04109589041104</v>
      </c>
      <c r="YY258" s="21">
        <f t="shared" si="25871"/>
        <v>789.04109589041104</v>
      </c>
      <c r="YZ258" s="21">
        <f t="shared" si="25871"/>
        <v>789.04109589041104</v>
      </c>
      <c r="ZA258" s="21">
        <f t="shared" si="25871"/>
        <v>789.04109589041104</v>
      </c>
      <c r="ZB258" s="21">
        <f t="shared" si="25871"/>
        <v>789.04109589041104</v>
      </c>
      <c r="ZC258" s="21">
        <f t="shared" si="25871"/>
        <v>789.04109589041104</v>
      </c>
      <c r="ZD258" s="21">
        <f t="shared" si="25871"/>
        <v>789.04109589041104</v>
      </c>
      <c r="ZE258" s="21">
        <f t="shared" si="25871"/>
        <v>789.04109589041104</v>
      </c>
      <c r="ZF258" s="21">
        <f t="shared" si="25871"/>
        <v>789.04109589041104</v>
      </c>
      <c r="ZG258" s="21">
        <f t="shared" si="25871"/>
        <v>789.04109589041104</v>
      </c>
      <c r="ZH258" s="21">
        <f t="shared" si="25871"/>
        <v>789.04109589041104</v>
      </c>
      <c r="ZI258" s="21">
        <f t="shared" si="25871"/>
        <v>789.04109589041104</v>
      </c>
      <c r="ZJ258" s="21">
        <f t="shared" si="25871"/>
        <v>789.04109589041104</v>
      </c>
      <c r="ZK258" s="21">
        <f t="shared" si="25871"/>
        <v>789.04109589041104</v>
      </c>
      <c r="ZL258" s="21">
        <f t="shared" si="25871"/>
        <v>789.04109589041104</v>
      </c>
      <c r="ZM258" s="21">
        <f t="shared" si="25871"/>
        <v>789.04109589041104</v>
      </c>
      <c r="ZN258" s="21">
        <f t="shared" si="25871"/>
        <v>789.04109589041104</v>
      </c>
      <c r="ZO258" s="21">
        <f t="shared" si="25871"/>
        <v>789.04109589041104</v>
      </c>
      <c r="ZP258" s="21">
        <f t="shared" si="25871"/>
        <v>789.04109589041104</v>
      </c>
      <c r="ZQ258" s="21">
        <f t="shared" si="25871"/>
        <v>789.04109589041104</v>
      </c>
      <c r="ZR258" s="21">
        <f t="shared" si="25871"/>
        <v>789.04109589041104</v>
      </c>
      <c r="ZS258" s="21">
        <f t="shared" si="25871"/>
        <v>789.04109589041104</v>
      </c>
      <c r="ZT258" s="21">
        <f t="shared" si="25871"/>
        <v>789.04109589041104</v>
      </c>
      <c r="ZU258" s="21">
        <f t="shared" si="25871"/>
        <v>789.04109589041104</v>
      </c>
      <c r="ZV258" s="21">
        <f t="shared" si="25871"/>
        <v>789.04109589041104</v>
      </c>
      <c r="ZW258" s="21">
        <f t="shared" si="25871"/>
        <v>789.04109589041104</v>
      </c>
      <c r="ZX258" s="21">
        <f t="shared" si="25871"/>
        <v>894.24657534246614</v>
      </c>
      <c r="ZY258" s="21">
        <f t="shared" si="25871"/>
        <v>894.24657534246614</v>
      </c>
      <c r="ZZ258" s="21">
        <f t="shared" si="25871"/>
        <v>894.24657534246614</v>
      </c>
      <c r="AAA258" s="21">
        <f t="shared" si="25871"/>
        <v>894.24657534246614</v>
      </c>
      <c r="AAB258" s="21">
        <f t="shared" si="25871"/>
        <v>894.24657534246614</v>
      </c>
      <c r="AAC258" s="21">
        <f t="shared" si="25871"/>
        <v>894.24657534246614</v>
      </c>
      <c r="AAD258" s="21">
        <f t="shared" si="25871"/>
        <v>894.24657534246614</v>
      </c>
      <c r="AAE258" s="21">
        <f t="shared" si="25871"/>
        <v>894.24657534246614</v>
      </c>
      <c r="AAF258" s="21">
        <f t="shared" si="25871"/>
        <v>894.24657534246614</v>
      </c>
      <c r="AAG258" s="21">
        <f t="shared" si="25871"/>
        <v>894.24657534246614</v>
      </c>
      <c r="AAH258" s="21">
        <f t="shared" si="25871"/>
        <v>894.24657534246614</v>
      </c>
      <c r="AAI258" s="21">
        <f t="shared" si="25871"/>
        <v>894.24657534246614</v>
      </c>
      <c r="AAJ258" s="21">
        <f t="shared" si="25871"/>
        <v>894.24657534246614</v>
      </c>
      <c r="AAK258" s="21">
        <f t="shared" si="25871"/>
        <v>894.24657534246614</v>
      </c>
      <c r="AAL258" s="21">
        <f t="shared" si="25871"/>
        <v>894.24657534246614</v>
      </c>
      <c r="AAM258" s="21">
        <f t="shared" si="25871"/>
        <v>894.24657534246614</v>
      </c>
      <c r="AAN258" s="21">
        <f t="shared" si="25871"/>
        <v>894.24657534246614</v>
      </c>
      <c r="AAO258" s="21">
        <f t="shared" si="25871"/>
        <v>894.24657534246614</v>
      </c>
      <c r="AAP258" s="21">
        <f t="shared" si="25871"/>
        <v>894.24657534246614</v>
      </c>
      <c r="AAQ258" s="21">
        <f t="shared" si="25871"/>
        <v>894.24657534246614</v>
      </c>
      <c r="AAR258" s="21">
        <f t="shared" si="25871"/>
        <v>894.24657534246614</v>
      </c>
      <c r="AAS258" s="21">
        <f t="shared" si="25871"/>
        <v>894.24657534246614</v>
      </c>
      <c r="AAT258" s="21">
        <f t="shared" ref="AAT258:ADE258" si="25872">IF(AAT$8="",0,SUMIFS(246:246,212:212,AAT$8))</f>
        <v>894.24657534246614</v>
      </c>
      <c r="AAU258" s="21">
        <f t="shared" si="25872"/>
        <v>894.24657534246614</v>
      </c>
      <c r="AAV258" s="21">
        <f t="shared" si="25872"/>
        <v>894.24657534246614</v>
      </c>
      <c r="AAW258" s="21">
        <f t="shared" si="25872"/>
        <v>894.24657534246614</v>
      </c>
      <c r="AAX258" s="21">
        <f t="shared" si="25872"/>
        <v>894.24657534246614</v>
      </c>
      <c r="AAY258" s="21">
        <f t="shared" si="25872"/>
        <v>894.24657534246614</v>
      </c>
      <c r="AAZ258" s="21">
        <f t="shared" si="25872"/>
        <v>670.68493150684947</v>
      </c>
      <c r="ABA258" s="21">
        <f t="shared" si="25872"/>
        <v>670.68493150684947</v>
      </c>
      <c r="ABB258" s="21">
        <f t="shared" si="25872"/>
        <v>670.68493150684947</v>
      </c>
      <c r="ABC258" s="21">
        <f t="shared" si="25872"/>
        <v>670.68493150684947</v>
      </c>
      <c r="ABD258" s="21">
        <f t="shared" si="25872"/>
        <v>670.68493150684947</v>
      </c>
      <c r="ABE258" s="21">
        <f t="shared" si="25872"/>
        <v>670.68493150684947</v>
      </c>
      <c r="ABF258" s="21">
        <f t="shared" si="25872"/>
        <v>670.68493150684947</v>
      </c>
      <c r="ABG258" s="21">
        <f t="shared" si="25872"/>
        <v>670.68493150684947</v>
      </c>
      <c r="ABH258" s="21">
        <f t="shared" si="25872"/>
        <v>670.68493150684947</v>
      </c>
      <c r="ABI258" s="21">
        <f t="shared" si="25872"/>
        <v>670.68493150684947</v>
      </c>
      <c r="ABJ258" s="21">
        <f t="shared" si="25872"/>
        <v>670.68493150684947</v>
      </c>
      <c r="ABK258" s="21">
        <f t="shared" si="25872"/>
        <v>670.68493150684947</v>
      </c>
      <c r="ABL258" s="21">
        <f t="shared" si="25872"/>
        <v>670.68493150684947</v>
      </c>
      <c r="ABM258" s="21">
        <f t="shared" si="25872"/>
        <v>670.68493150684947</v>
      </c>
      <c r="ABN258" s="21">
        <f t="shared" si="25872"/>
        <v>670.68493150684947</v>
      </c>
      <c r="ABO258" s="21">
        <f t="shared" si="25872"/>
        <v>670.68493150684947</v>
      </c>
      <c r="ABP258" s="21">
        <f t="shared" si="25872"/>
        <v>670.68493150684947</v>
      </c>
      <c r="ABQ258" s="21">
        <f t="shared" si="25872"/>
        <v>670.68493150684947</v>
      </c>
      <c r="ABR258" s="21">
        <f t="shared" si="25872"/>
        <v>670.68493150684947</v>
      </c>
      <c r="ABS258" s="21">
        <f t="shared" si="25872"/>
        <v>670.68493150684947</v>
      </c>
      <c r="ABT258" s="21">
        <f t="shared" si="25872"/>
        <v>670.68493150684947</v>
      </c>
      <c r="ABU258" s="21">
        <f t="shared" si="25872"/>
        <v>670.68493150684947</v>
      </c>
      <c r="ABV258" s="21">
        <f t="shared" si="25872"/>
        <v>670.68493150684947</v>
      </c>
      <c r="ABW258" s="21">
        <f t="shared" si="25872"/>
        <v>670.68493150684947</v>
      </c>
      <c r="ABX258" s="21">
        <f t="shared" si="25872"/>
        <v>670.68493150684947</v>
      </c>
      <c r="ABY258" s="21">
        <f t="shared" si="25872"/>
        <v>670.68493150684947</v>
      </c>
      <c r="ABZ258" s="21">
        <f t="shared" si="25872"/>
        <v>670.68493150684947</v>
      </c>
      <c r="ACA258" s="21">
        <f t="shared" si="25872"/>
        <v>670.68493150684947</v>
      </c>
      <c r="ACB258" s="21">
        <f t="shared" si="25872"/>
        <v>670.68493150684947</v>
      </c>
      <c r="ACC258" s="21">
        <f t="shared" si="25872"/>
        <v>670.68493150684947</v>
      </c>
      <c r="ACD258" s="21">
        <f t="shared" si="25872"/>
        <v>670.68493150684947</v>
      </c>
      <c r="ACE258" s="21">
        <f t="shared" si="25872"/>
        <v>749.58904109589048</v>
      </c>
      <c r="ACF258" s="21">
        <f t="shared" si="25872"/>
        <v>749.58904109589048</v>
      </c>
      <c r="ACG258" s="21">
        <f t="shared" si="25872"/>
        <v>749.58904109589048</v>
      </c>
      <c r="ACH258" s="21">
        <f t="shared" si="25872"/>
        <v>749.58904109589048</v>
      </c>
      <c r="ACI258" s="21">
        <f t="shared" si="25872"/>
        <v>749.58904109589048</v>
      </c>
      <c r="ACJ258" s="21">
        <f t="shared" si="25872"/>
        <v>749.58904109589048</v>
      </c>
      <c r="ACK258" s="21">
        <f t="shared" si="25872"/>
        <v>749.58904109589048</v>
      </c>
      <c r="ACL258" s="21">
        <f t="shared" si="25872"/>
        <v>749.58904109589048</v>
      </c>
      <c r="ACM258" s="21">
        <f t="shared" si="25872"/>
        <v>749.58904109589048</v>
      </c>
      <c r="ACN258" s="21">
        <f t="shared" si="25872"/>
        <v>749.58904109589048</v>
      </c>
      <c r="ACO258" s="21">
        <f t="shared" si="25872"/>
        <v>749.58904109589048</v>
      </c>
      <c r="ACP258" s="21">
        <f t="shared" si="25872"/>
        <v>749.58904109589048</v>
      </c>
      <c r="ACQ258" s="21">
        <f t="shared" si="25872"/>
        <v>749.58904109589048</v>
      </c>
      <c r="ACR258" s="21">
        <f t="shared" si="25872"/>
        <v>749.58904109589048</v>
      </c>
      <c r="ACS258" s="21">
        <f t="shared" si="25872"/>
        <v>749.58904109589048</v>
      </c>
      <c r="ACT258" s="21">
        <f t="shared" si="25872"/>
        <v>749.58904109589048</v>
      </c>
      <c r="ACU258" s="21">
        <f t="shared" si="25872"/>
        <v>749.58904109589048</v>
      </c>
      <c r="ACV258" s="21">
        <f t="shared" si="25872"/>
        <v>749.58904109589048</v>
      </c>
      <c r="ACW258" s="21">
        <f t="shared" si="25872"/>
        <v>749.58904109589048</v>
      </c>
      <c r="ACX258" s="21">
        <f t="shared" si="25872"/>
        <v>749.58904109589048</v>
      </c>
      <c r="ACY258" s="21">
        <f t="shared" si="25872"/>
        <v>749.58904109589048</v>
      </c>
      <c r="ACZ258" s="21">
        <f t="shared" si="25872"/>
        <v>749.58904109589048</v>
      </c>
      <c r="ADA258" s="21">
        <f t="shared" si="25872"/>
        <v>749.58904109589048</v>
      </c>
      <c r="ADB258" s="21">
        <f t="shared" si="25872"/>
        <v>749.58904109589048</v>
      </c>
      <c r="ADC258" s="21">
        <f t="shared" si="25872"/>
        <v>749.58904109589048</v>
      </c>
      <c r="ADD258" s="21">
        <f t="shared" si="25872"/>
        <v>749.58904109589048</v>
      </c>
      <c r="ADE258" s="21">
        <f t="shared" si="25872"/>
        <v>749.58904109589048</v>
      </c>
      <c r="ADF258" s="21">
        <f t="shared" ref="ADF258:AFG258" si="25873">IF(ADF$8="",0,SUMIFS(246:246,212:212,ADF$8))</f>
        <v>749.58904109589048</v>
      </c>
      <c r="ADG258" s="21">
        <f t="shared" si="25873"/>
        <v>749.58904109589048</v>
      </c>
      <c r="ADH258" s="21">
        <f t="shared" si="25873"/>
        <v>749.58904109589048</v>
      </c>
      <c r="ADI258" s="21">
        <f t="shared" si="25873"/>
        <v>946.84931506849352</v>
      </c>
      <c r="ADJ258" s="21">
        <f t="shared" si="25873"/>
        <v>946.84931506849352</v>
      </c>
      <c r="ADK258" s="21">
        <f t="shared" si="25873"/>
        <v>946.84931506849352</v>
      </c>
      <c r="ADL258" s="21">
        <f t="shared" si="25873"/>
        <v>946.84931506849352</v>
      </c>
      <c r="ADM258" s="21">
        <f t="shared" si="25873"/>
        <v>946.84931506849352</v>
      </c>
      <c r="ADN258" s="21">
        <f t="shared" si="25873"/>
        <v>946.84931506849352</v>
      </c>
      <c r="ADO258" s="21">
        <f t="shared" si="25873"/>
        <v>946.84931506849352</v>
      </c>
      <c r="ADP258" s="21">
        <f t="shared" si="25873"/>
        <v>946.84931506849352</v>
      </c>
      <c r="ADQ258" s="21">
        <f t="shared" si="25873"/>
        <v>946.84931506849352</v>
      </c>
      <c r="ADR258" s="21">
        <f t="shared" si="25873"/>
        <v>946.84931506849352</v>
      </c>
      <c r="ADS258" s="21">
        <f t="shared" si="25873"/>
        <v>946.84931506849352</v>
      </c>
      <c r="ADT258" s="21">
        <f t="shared" si="25873"/>
        <v>946.84931506849352</v>
      </c>
      <c r="ADU258" s="21">
        <f t="shared" si="25873"/>
        <v>946.84931506849352</v>
      </c>
      <c r="ADV258" s="21">
        <f t="shared" si="25873"/>
        <v>946.84931506849352</v>
      </c>
      <c r="ADW258" s="21">
        <f t="shared" si="25873"/>
        <v>946.84931506849352</v>
      </c>
      <c r="ADX258" s="21">
        <f t="shared" si="25873"/>
        <v>946.84931506849352</v>
      </c>
      <c r="ADY258" s="21">
        <f t="shared" si="25873"/>
        <v>946.84931506849352</v>
      </c>
      <c r="ADZ258" s="21">
        <f t="shared" si="25873"/>
        <v>946.84931506849352</v>
      </c>
      <c r="AEA258" s="21">
        <f t="shared" si="25873"/>
        <v>946.84931506849352</v>
      </c>
      <c r="AEB258" s="21">
        <f t="shared" si="25873"/>
        <v>946.84931506849352</v>
      </c>
      <c r="AEC258" s="21">
        <f t="shared" si="25873"/>
        <v>946.84931506849352</v>
      </c>
      <c r="AED258" s="21">
        <f t="shared" si="25873"/>
        <v>946.84931506849352</v>
      </c>
      <c r="AEE258" s="21">
        <f t="shared" si="25873"/>
        <v>946.84931506849352</v>
      </c>
      <c r="AEF258" s="21">
        <f t="shared" si="25873"/>
        <v>946.84931506849352</v>
      </c>
      <c r="AEG258" s="21">
        <f t="shared" si="25873"/>
        <v>946.84931506849352</v>
      </c>
      <c r="AEH258" s="21">
        <f t="shared" si="25873"/>
        <v>946.84931506849352</v>
      </c>
      <c r="AEI258" s="21">
        <f t="shared" si="25873"/>
        <v>946.84931506849352</v>
      </c>
      <c r="AEJ258" s="21">
        <f t="shared" si="25873"/>
        <v>946.84931506849352</v>
      </c>
      <c r="AEK258" s="21">
        <f t="shared" si="25873"/>
        <v>946.84931506849352</v>
      </c>
      <c r="AEL258" s="21">
        <f t="shared" si="25873"/>
        <v>946.84931506849352</v>
      </c>
      <c r="AEM258" s="21">
        <f t="shared" si="25873"/>
        <v>946.84931506849352</v>
      </c>
      <c r="AEN258" s="21">
        <f t="shared" si="25873"/>
        <v>946.84931506849352</v>
      </c>
      <c r="AEO258" s="21">
        <f t="shared" si="25873"/>
        <v>946.84931506849352</v>
      </c>
      <c r="AEP258" s="21">
        <f t="shared" si="25873"/>
        <v>946.84931506849352</v>
      </c>
      <c r="AEQ258" s="21">
        <f t="shared" si="25873"/>
        <v>946.84931506849352</v>
      </c>
      <c r="AER258" s="21">
        <f t="shared" si="25873"/>
        <v>946.84931506849352</v>
      </c>
      <c r="AES258" s="21">
        <f t="shared" si="25873"/>
        <v>946.84931506849352</v>
      </c>
      <c r="AET258" s="21">
        <f t="shared" si="25873"/>
        <v>946.84931506849352</v>
      </c>
      <c r="AEU258" s="21">
        <f t="shared" si="25873"/>
        <v>946.84931506849352</v>
      </c>
      <c r="AEV258" s="21">
        <f t="shared" si="25873"/>
        <v>946.84931506849352</v>
      </c>
      <c r="AEW258" s="21">
        <f t="shared" si="25873"/>
        <v>946.84931506849352</v>
      </c>
      <c r="AEX258" s="21">
        <f t="shared" si="25873"/>
        <v>946.84931506849352</v>
      </c>
      <c r="AEY258" s="21">
        <f t="shared" si="25873"/>
        <v>946.84931506849352</v>
      </c>
      <c r="AEZ258" s="21">
        <f t="shared" si="25873"/>
        <v>946.84931506849352</v>
      </c>
      <c r="AFA258" s="21">
        <f t="shared" si="25873"/>
        <v>946.84931506849352</v>
      </c>
      <c r="AFB258" s="21">
        <f t="shared" si="25873"/>
        <v>946.84931506849352</v>
      </c>
      <c r="AFC258" s="21">
        <f t="shared" si="25873"/>
        <v>946.84931506849352</v>
      </c>
      <c r="AFD258" s="21">
        <f t="shared" si="25873"/>
        <v>946.84931506849352</v>
      </c>
      <c r="AFE258" s="21">
        <f t="shared" si="25873"/>
        <v>946.84931506849352</v>
      </c>
      <c r="AFF258" s="21">
        <f t="shared" si="25873"/>
        <v>946.84931506849352</v>
      </c>
      <c r="AFG258" s="21">
        <f t="shared" si="25873"/>
        <v>946.84931506849352</v>
      </c>
    </row>
    <row r="259" spans="1:839" s="42" customFormat="1" ht="6" customHeight="1" x14ac:dyDescent="0.25">
      <c r="A259" s="21"/>
      <c r="B259" s="21"/>
      <c r="C259" s="21"/>
      <c r="D259" s="55"/>
      <c r="E259" s="21"/>
      <c r="F259" s="21"/>
      <c r="G259" s="21"/>
      <c r="H259" s="21"/>
      <c r="I259" s="21"/>
      <c r="J259" s="21"/>
      <c r="K259" s="41"/>
      <c r="L259" s="21"/>
      <c r="M259" s="21"/>
      <c r="N259" s="21"/>
      <c r="O259" s="21"/>
      <c r="P259" s="21"/>
      <c r="Q259" s="4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  <c r="IS259" s="21"/>
      <c r="IT259" s="21"/>
      <c r="IU259" s="21"/>
      <c r="IV259" s="21"/>
      <c r="IW259" s="21"/>
      <c r="IX259" s="21"/>
      <c r="IY259" s="21"/>
      <c r="IZ259" s="21"/>
      <c r="JA259" s="21"/>
      <c r="JB259" s="21"/>
      <c r="JC259" s="21"/>
      <c r="JD259" s="21"/>
      <c r="JE259" s="21"/>
      <c r="JF259" s="21"/>
      <c r="JG259" s="21"/>
      <c r="JH259" s="21"/>
      <c r="JI259" s="21"/>
      <c r="JJ259" s="21"/>
      <c r="JK259" s="21"/>
      <c r="JL259" s="21"/>
      <c r="JM259" s="21"/>
      <c r="JN259" s="21"/>
      <c r="JO259" s="21"/>
      <c r="JP259" s="21"/>
      <c r="JQ259" s="21"/>
      <c r="JR259" s="21"/>
      <c r="JS259" s="21"/>
      <c r="JT259" s="21"/>
      <c r="JU259" s="21"/>
      <c r="JV259" s="21"/>
      <c r="JW259" s="21"/>
      <c r="JX259" s="21"/>
      <c r="JY259" s="21"/>
      <c r="JZ259" s="21"/>
      <c r="KA259" s="21"/>
      <c r="KB259" s="21"/>
      <c r="KC259" s="21"/>
      <c r="KD259" s="21"/>
      <c r="KE259" s="21"/>
      <c r="KF259" s="21"/>
      <c r="KG259" s="21"/>
      <c r="KH259" s="21"/>
      <c r="KI259" s="21"/>
      <c r="KJ259" s="21"/>
      <c r="KK259" s="21"/>
      <c r="KL259" s="21"/>
      <c r="KM259" s="21"/>
      <c r="KN259" s="21"/>
      <c r="KO259" s="21"/>
      <c r="KP259" s="21"/>
      <c r="KQ259" s="21"/>
      <c r="KR259" s="21"/>
      <c r="KS259" s="21"/>
      <c r="KT259" s="21"/>
      <c r="KU259" s="21"/>
      <c r="KV259" s="21"/>
      <c r="KW259" s="21"/>
      <c r="KX259" s="21"/>
      <c r="KY259" s="21"/>
      <c r="KZ259" s="21"/>
      <c r="LA259" s="21"/>
      <c r="LB259" s="21"/>
      <c r="LC259" s="21"/>
      <c r="LD259" s="21"/>
      <c r="LE259" s="21"/>
      <c r="LF259" s="21"/>
      <c r="LG259" s="21"/>
      <c r="LH259" s="21"/>
      <c r="LI259" s="21"/>
      <c r="LJ259" s="21"/>
      <c r="LK259" s="21"/>
      <c r="LL259" s="21"/>
      <c r="LM259" s="21"/>
      <c r="LN259" s="21"/>
      <c r="LO259" s="21"/>
      <c r="LP259" s="21"/>
      <c r="LQ259" s="21"/>
      <c r="LR259" s="21"/>
      <c r="LS259" s="21"/>
      <c r="LT259" s="21"/>
      <c r="LU259" s="21"/>
      <c r="LV259" s="21"/>
      <c r="LW259" s="21"/>
      <c r="LX259" s="21"/>
      <c r="LY259" s="21"/>
      <c r="LZ259" s="21"/>
      <c r="MA259" s="21"/>
      <c r="MB259" s="21"/>
      <c r="MC259" s="21"/>
      <c r="MD259" s="21"/>
      <c r="ME259" s="21"/>
      <c r="MF259" s="21"/>
      <c r="MG259" s="21"/>
      <c r="MH259" s="21"/>
      <c r="MI259" s="21"/>
      <c r="MJ259" s="21"/>
      <c r="MK259" s="21"/>
      <c r="ML259" s="21"/>
      <c r="MM259" s="21"/>
      <c r="MN259" s="21"/>
      <c r="MO259" s="21"/>
      <c r="MP259" s="21"/>
      <c r="MQ259" s="21"/>
      <c r="MR259" s="21"/>
      <c r="MS259" s="21"/>
      <c r="MT259" s="21"/>
      <c r="MU259" s="21"/>
      <c r="MV259" s="21"/>
      <c r="MW259" s="21"/>
      <c r="MX259" s="21"/>
      <c r="MY259" s="21"/>
      <c r="MZ259" s="21"/>
      <c r="NA259" s="21"/>
      <c r="NB259" s="21"/>
      <c r="NC259" s="21"/>
      <c r="ND259" s="21"/>
      <c r="NE259" s="21"/>
      <c r="NF259" s="21"/>
      <c r="NG259" s="21"/>
      <c r="NH259" s="21"/>
      <c r="NI259" s="21"/>
      <c r="NJ259" s="21"/>
      <c r="NK259" s="21"/>
      <c r="NL259" s="21"/>
      <c r="NM259" s="21"/>
      <c r="NN259" s="21"/>
      <c r="NO259" s="21"/>
      <c r="NP259" s="21"/>
      <c r="NQ259" s="21"/>
      <c r="NR259" s="21"/>
      <c r="NS259" s="21"/>
      <c r="NT259" s="21"/>
      <c r="NU259" s="21"/>
      <c r="NV259" s="21"/>
      <c r="NW259" s="21"/>
      <c r="NX259" s="21"/>
      <c r="NY259" s="21"/>
      <c r="NZ259" s="21"/>
      <c r="OA259" s="21"/>
      <c r="OB259" s="21"/>
      <c r="OC259" s="21"/>
      <c r="OD259" s="21"/>
      <c r="OE259" s="21"/>
      <c r="OF259" s="21"/>
      <c r="OG259" s="21"/>
      <c r="OH259" s="21"/>
      <c r="OI259" s="21"/>
      <c r="OJ259" s="21"/>
      <c r="OK259" s="21"/>
      <c r="OL259" s="21"/>
      <c r="OM259" s="21"/>
      <c r="ON259" s="21"/>
      <c r="OO259" s="21"/>
      <c r="OP259" s="21"/>
      <c r="OQ259" s="21"/>
      <c r="OR259" s="21"/>
      <c r="OS259" s="21"/>
      <c r="OT259" s="21"/>
      <c r="OU259" s="21"/>
      <c r="OV259" s="21"/>
      <c r="OW259" s="21"/>
      <c r="OX259" s="21"/>
      <c r="OY259" s="21"/>
      <c r="OZ259" s="21"/>
      <c r="PA259" s="21"/>
      <c r="PB259" s="21"/>
      <c r="PC259" s="21"/>
      <c r="PD259" s="21"/>
      <c r="PE259" s="21"/>
      <c r="PF259" s="21"/>
      <c r="PG259" s="21"/>
      <c r="PH259" s="21"/>
      <c r="PI259" s="21"/>
      <c r="PJ259" s="21"/>
      <c r="PK259" s="21"/>
      <c r="PL259" s="21"/>
      <c r="PM259" s="21"/>
      <c r="PN259" s="21"/>
      <c r="PO259" s="21"/>
      <c r="PP259" s="21"/>
      <c r="PQ259" s="21"/>
      <c r="PR259" s="21"/>
      <c r="PS259" s="21"/>
      <c r="PT259" s="21"/>
      <c r="PU259" s="21"/>
      <c r="PV259" s="21"/>
      <c r="PW259" s="21"/>
      <c r="PX259" s="21"/>
      <c r="PY259" s="21"/>
      <c r="PZ259" s="21"/>
      <c r="QA259" s="21"/>
      <c r="QB259" s="21"/>
      <c r="QC259" s="21"/>
      <c r="QD259" s="21"/>
      <c r="QE259" s="21"/>
      <c r="QF259" s="21"/>
      <c r="QG259" s="21"/>
      <c r="QH259" s="21"/>
      <c r="QI259" s="21"/>
      <c r="QJ259" s="21"/>
      <c r="QK259" s="21"/>
      <c r="QL259" s="21"/>
      <c r="QM259" s="21"/>
      <c r="QN259" s="21"/>
      <c r="QO259" s="21"/>
      <c r="QP259" s="21"/>
      <c r="QQ259" s="21"/>
      <c r="QR259" s="21"/>
      <c r="QS259" s="21"/>
      <c r="QT259" s="21"/>
      <c r="QU259" s="21"/>
      <c r="QV259" s="21"/>
      <c r="QW259" s="21"/>
      <c r="QX259" s="21"/>
      <c r="QY259" s="21"/>
      <c r="QZ259" s="21"/>
      <c r="RA259" s="21"/>
      <c r="RB259" s="21"/>
      <c r="RC259" s="21"/>
      <c r="RD259" s="21"/>
      <c r="RE259" s="21"/>
      <c r="RF259" s="21"/>
      <c r="RG259" s="21"/>
      <c r="RH259" s="21"/>
      <c r="RI259" s="21"/>
      <c r="RJ259" s="21"/>
      <c r="RK259" s="21"/>
      <c r="RL259" s="21"/>
      <c r="RM259" s="21"/>
      <c r="RN259" s="21"/>
      <c r="RO259" s="21"/>
      <c r="RP259" s="21"/>
      <c r="RQ259" s="21"/>
      <c r="RR259" s="21"/>
      <c r="RS259" s="21"/>
      <c r="RT259" s="21"/>
      <c r="RU259" s="21"/>
      <c r="RV259" s="21"/>
      <c r="RW259" s="21"/>
      <c r="RX259" s="21"/>
      <c r="RY259" s="21"/>
      <c r="RZ259" s="21"/>
      <c r="SA259" s="21"/>
      <c r="SB259" s="21"/>
      <c r="SC259" s="21"/>
      <c r="SD259" s="21"/>
      <c r="SE259" s="21"/>
      <c r="SF259" s="21"/>
      <c r="SG259" s="21"/>
      <c r="SH259" s="21"/>
      <c r="SI259" s="21"/>
      <c r="SJ259" s="21"/>
      <c r="SK259" s="21"/>
      <c r="SL259" s="21"/>
      <c r="SM259" s="21"/>
      <c r="SN259" s="21"/>
      <c r="SO259" s="21"/>
      <c r="SP259" s="21"/>
      <c r="SQ259" s="21"/>
      <c r="SR259" s="21"/>
      <c r="SS259" s="21"/>
      <c r="ST259" s="21"/>
      <c r="SU259" s="21"/>
      <c r="SV259" s="21"/>
      <c r="SW259" s="21"/>
      <c r="SX259" s="21"/>
      <c r="SY259" s="21"/>
      <c r="SZ259" s="21"/>
      <c r="TA259" s="21"/>
      <c r="TB259" s="21"/>
      <c r="TC259" s="21"/>
      <c r="TD259" s="21"/>
      <c r="TE259" s="21"/>
      <c r="TF259" s="21"/>
      <c r="TG259" s="21"/>
      <c r="TH259" s="21"/>
      <c r="TI259" s="21"/>
      <c r="TJ259" s="21"/>
      <c r="TK259" s="21"/>
      <c r="TL259" s="21"/>
      <c r="TM259" s="21"/>
      <c r="TN259" s="21"/>
      <c r="TO259" s="21"/>
      <c r="TP259" s="21"/>
      <c r="TQ259" s="21"/>
      <c r="TR259" s="21"/>
      <c r="TS259" s="21"/>
      <c r="TT259" s="21"/>
      <c r="TU259" s="21"/>
      <c r="TV259" s="21"/>
      <c r="TW259" s="21"/>
      <c r="TX259" s="21"/>
      <c r="TY259" s="21"/>
      <c r="TZ259" s="21"/>
      <c r="UA259" s="21"/>
      <c r="UB259" s="21"/>
      <c r="UC259" s="21"/>
      <c r="UD259" s="21"/>
      <c r="UE259" s="21"/>
      <c r="UF259" s="21"/>
      <c r="UG259" s="21"/>
      <c r="UH259" s="21"/>
      <c r="UI259" s="21"/>
      <c r="UJ259" s="21"/>
      <c r="UK259" s="21"/>
      <c r="UL259" s="21"/>
      <c r="UM259" s="21"/>
      <c r="UN259" s="21"/>
      <c r="UO259" s="21"/>
      <c r="UP259" s="21"/>
      <c r="UQ259" s="21"/>
      <c r="UR259" s="21"/>
      <c r="US259" s="21"/>
      <c r="UT259" s="21"/>
      <c r="UU259" s="21"/>
      <c r="UV259" s="21"/>
      <c r="UW259" s="21"/>
      <c r="UX259" s="21"/>
      <c r="UY259" s="21"/>
      <c r="UZ259" s="21"/>
      <c r="VA259" s="21"/>
      <c r="VB259" s="21"/>
      <c r="VC259" s="21"/>
      <c r="VD259" s="21"/>
      <c r="VE259" s="21"/>
      <c r="VF259" s="21"/>
      <c r="VG259" s="21"/>
      <c r="VH259" s="21"/>
      <c r="VI259" s="21"/>
      <c r="VJ259" s="21"/>
      <c r="VK259" s="21"/>
      <c r="VL259" s="21"/>
      <c r="VM259" s="21"/>
      <c r="VN259" s="21"/>
      <c r="VO259" s="21"/>
      <c r="VP259" s="21"/>
      <c r="VQ259" s="21"/>
      <c r="VR259" s="21"/>
      <c r="VS259" s="21"/>
      <c r="VT259" s="21"/>
      <c r="VU259" s="21"/>
      <c r="VV259" s="21"/>
      <c r="VW259" s="21"/>
      <c r="VX259" s="21"/>
      <c r="VY259" s="21"/>
      <c r="VZ259" s="21"/>
      <c r="WA259" s="21"/>
      <c r="WB259" s="21"/>
      <c r="WC259" s="21"/>
      <c r="WD259" s="21"/>
      <c r="WE259" s="21"/>
      <c r="WF259" s="21"/>
      <c r="WG259" s="21"/>
      <c r="WH259" s="21"/>
      <c r="WI259" s="21"/>
      <c r="WJ259" s="21"/>
      <c r="WK259" s="21"/>
      <c r="WL259" s="21"/>
      <c r="WM259" s="21"/>
      <c r="WN259" s="21"/>
      <c r="WO259" s="21"/>
      <c r="WP259" s="21"/>
      <c r="WQ259" s="21"/>
      <c r="WR259" s="21"/>
      <c r="WS259" s="21"/>
      <c r="WT259" s="21"/>
      <c r="WU259" s="21"/>
      <c r="WV259" s="21"/>
      <c r="WW259" s="21"/>
      <c r="WX259" s="21"/>
      <c r="WY259" s="21"/>
      <c r="WZ259" s="21"/>
      <c r="XA259" s="21"/>
      <c r="XB259" s="21"/>
      <c r="XC259" s="21"/>
      <c r="XD259" s="21"/>
      <c r="XE259" s="21"/>
      <c r="XF259" s="21"/>
      <c r="XG259" s="21"/>
      <c r="XH259" s="21"/>
      <c r="XI259" s="21"/>
      <c r="XJ259" s="21"/>
      <c r="XK259" s="21"/>
      <c r="XL259" s="21"/>
      <c r="XM259" s="21"/>
      <c r="XN259" s="21"/>
      <c r="XO259" s="21"/>
      <c r="XP259" s="21"/>
      <c r="XQ259" s="21"/>
      <c r="XR259" s="21"/>
      <c r="XS259" s="21"/>
      <c r="XT259" s="21"/>
      <c r="XU259" s="21"/>
      <c r="XV259" s="21"/>
      <c r="XW259" s="21"/>
      <c r="XX259" s="21"/>
      <c r="XY259" s="21"/>
      <c r="XZ259" s="21"/>
      <c r="YA259" s="21"/>
      <c r="YB259" s="21"/>
      <c r="YC259" s="21"/>
      <c r="YD259" s="21"/>
      <c r="YE259" s="21"/>
      <c r="YF259" s="21"/>
      <c r="YG259" s="21"/>
      <c r="YH259" s="21"/>
      <c r="YI259" s="21"/>
      <c r="YJ259" s="21"/>
      <c r="YK259" s="21"/>
      <c r="YL259" s="21"/>
      <c r="YM259" s="21"/>
      <c r="YN259" s="21"/>
      <c r="YO259" s="21"/>
      <c r="YP259" s="21"/>
      <c r="YQ259" s="21"/>
      <c r="YR259" s="21"/>
      <c r="YS259" s="21"/>
      <c r="YT259" s="21"/>
      <c r="YU259" s="21"/>
      <c r="YV259" s="21"/>
      <c r="YW259" s="21"/>
      <c r="YX259" s="21"/>
      <c r="YY259" s="21"/>
      <c r="YZ259" s="21"/>
      <c r="ZA259" s="21"/>
      <c r="ZB259" s="21"/>
      <c r="ZC259" s="21"/>
      <c r="ZD259" s="21"/>
      <c r="ZE259" s="21"/>
      <c r="ZF259" s="21"/>
      <c r="ZG259" s="21"/>
      <c r="ZH259" s="21"/>
      <c r="ZI259" s="21"/>
      <c r="ZJ259" s="21"/>
      <c r="ZK259" s="21"/>
      <c r="ZL259" s="21"/>
      <c r="ZM259" s="21"/>
      <c r="ZN259" s="21"/>
      <c r="ZO259" s="21"/>
      <c r="ZP259" s="21"/>
      <c r="ZQ259" s="21"/>
      <c r="ZR259" s="21"/>
      <c r="ZS259" s="21"/>
      <c r="ZT259" s="21"/>
      <c r="ZU259" s="21"/>
      <c r="ZV259" s="21"/>
      <c r="ZW259" s="21"/>
      <c r="ZX259" s="21"/>
      <c r="ZY259" s="21"/>
      <c r="ZZ259" s="21"/>
      <c r="AAA259" s="21"/>
      <c r="AAB259" s="21"/>
      <c r="AAC259" s="21"/>
      <c r="AAD259" s="21"/>
      <c r="AAE259" s="21"/>
      <c r="AAF259" s="21"/>
      <c r="AAG259" s="21"/>
      <c r="AAH259" s="21"/>
      <c r="AAI259" s="21"/>
      <c r="AAJ259" s="21"/>
      <c r="AAK259" s="21"/>
      <c r="AAL259" s="21"/>
      <c r="AAM259" s="21"/>
      <c r="AAN259" s="21"/>
      <c r="AAO259" s="21"/>
      <c r="AAP259" s="21"/>
      <c r="AAQ259" s="21"/>
      <c r="AAR259" s="21"/>
      <c r="AAS259" s="21"/>
      <c r="AAT259" s="21"/>
      <c r="AAU259" s="21"/>
      <c r="AAV259" s="21"/>
      <c r="AAW259" s="21"/>
      <c r="AAX259" s="21"/>
      <c r="AAY259" s="21"/>
      <c r="AAZ259" s="21"/>
      <c r="ABA259" s="21"/>
      <c r="ABB259" s="21"/>
      <c r="ABC259" s="21"/>
      <c r="ABD259" s="21"/>
      <c r="ABE259" s="21"/>
      <c r="ABF259" s="21"/>
      <c r="ABG259" s="21"/>
      <c r="ABH259" s="21"/>
      <c r="ABI259" s="21"/>
      <c r="ABJ259" s="21"/>
      <c r="ABK259" s="21"/>
      <c r="ABL259" s="21"/>
      <c r="ABM259" s="21"/>
      <c r="ABN259" s="21"/>
      <c r="ABO259" s="21"/>
      <c r="ABP259" s="21"/>
      <c r="ABQ259" s="21"/>
      <c r="ABR259" s="21"/>
      <c r="ABS259" s="21"/>
      <c r="ABT259" s="21"/>
      <c r="ABU259" s="21"/>
      <c r="ABV259" s="21"/>
      <c r="ABW259" s="21"/>
      <c r="ABX259" s="21"/>
      <c r="ABY259" s="21"/>
      <c r="ABZ259" s="21"/>
      <c r="ACA259" s="21"/>
      <c r="ACB259" s="21"/>
      <c r="ACC259" s="21"/>
      <c r="ACD259" s="21"/>
      <c r="ACE259" s="21"/>
      <c r="ACF259" s="21"/>
      <c r="ACG259" s="21"/>
      <c r="ACH259" s="21"/>
      <c r="ACI259" s="21"/>
      <c r="ACJ259" s="21"/>
      <c r="ACK259" s="21"/>
      <c r="ACL259" s="21"/>
      <c r="ACM259" s="21"/>
      <c r="ACN259" s="21"/>
      <c r="ACO259" s="21"/>
      <c r="ACP259" s="21"/>
      <c r="ACQ259" s="21"/>
      <c r="ACR259" s="21"/>
      <c r="ACS259" s="21"/>
      <c r="ACT259" s="21"/>
      <c r="ACU259" s="21"/>
      <c r="ACV259" s="21"/>
      <c r="ACW259" s="21"/>
      <c r="ACX259" s="21"/>
      <c r="ACY259" s="21"/>
      <c r="ACZ259" s="21"/>
      <c r="ADA259" s="21"/>
      <c r="ADB259" s="21"/>
      <c r="ADC259" s="21"/>
      <c r="ADD259" s="21"/>
      <c r="ADE259" s="21"/>
      <c r="ADF259" s="21"/>
      <c r="ADG259" s="21"/>
      <c r="ADH259" s="21"/>
      <c r="ADI259" s="21"/>
      <c r="ADJ259" s="21"/>
      <c r="ADK259" s="21"/>
      <c r="ADL259" s="21"/>
      <c r="ADM259" s="21"/>
      <c r="ADN259" s="21"/>
      <c r="ADO259" s="21"/>
      <c r="ADP259" s="21"/>
      <c r="ADQ259" s="21"/>
      <c r="ADR259" s="21"/>
      <c r="ADS259" s="21"/>
      <c r="ADT259" s="21"/>
      <c r="ADU259" s="21"/>
      <c r="ADV259" s="21"/>
      <c r="ADW259" s="21"/>
      <c r="ADX259" s="21"/>
      <c r="ADY259" s="21"/>
      <c r="ADZ259" s="21"/>
      <c r="AEA259" s="21"/>
      <c r="AEB259" s="21"/>
      <c r="AEC259" s="21"/>
      <c r="AED259" s="21"/>
      <c r="AEE259" s="21"/>
      <c r="AEF259" s="21"/>
      <c r="AEG259" s="21"/>
      <c r="AEH259" s="21"/>
      <c r="AEI259" s="21"/>
      <c r="AEJ259" s="21"/>
      <c r="AEK259" s="21"/>
      <c r="AEL259" s="21"/>
      <c r="AEM259" s="21"/>
      <c r="AEN259" s="21"/>
      <c r="AEO259" s="21"/>
      <c r="AEP259" s="21"/>
      <c r="AEQ259" s="21"/>
      <c r="AER259" s="21"/>
      <c r="AES259" s="21"/>
      <c r="AET259" s="21"/>
      <c r="AEU259" s="21"/>
      <c r="AEV259" s="21"/>
      <c r="AEW259" s="21"/>
      <c r="AEX259" s="21"/>
      <c r="AEY259" s="21"/>
      <c r="AEZ259" s="21"/>
      <c r="AFA259" s="21"/>
      <c r="AFB259" s="21"/>
      <c r="AFC259" s="21"/>
      <c r="AFD259" s="21"/>
      <c r="AFE259" s="21"/>
      <c r="AFF259" s="21"/>
      <c r="AFG259" s="21"/>
    </row>
    <row r="260" spans="1:839" s="46" customFormat="1" x14ac:dyDescent="0.25">
      <c r="A260" s="22"/>
      <c r="B260" s="22"/>
      <c r="C260" s="22" t="s">
        <v>44</v>
      </c>
      <c r="D260" s="53"/>
      <c r="E260" s="22" t="str">
        <f>структура!$G$74</f>
        <v>начисл. пени на конец периода по безвозвр. займам</v>
      </c>
      <c r="F260" s="22"/>
      <c r="G260" s="22"/>
      <c r="H260" s="22"/>
      <c r="I260" s="22" t="str">
        <f>IF($E260="","",INDEX(структура!$H$10:$H$153,SUMIFS(структура!$C$10:$C$153,структура!$G$10:$G$153,$E260)))</f>
        <v>руб</v>
      </c>
      <c r="J260" s="22"/>
      <c r="K260" s="45"/>
      <c r="L260" s="22"/>
      <c r="M260" s="22"/>
      <c r="N260" s="22"/>
      <c r="O260" s="22"/>
      <c r="P260" s="22"/>
      <c r="Q260" s="45"/>
      <c r="R260" s="22">
        <f>SUM(R261:R265)</f>
        <v>0</v>
      </c>
      <c r="S260" s="22">
        <f t="shared" ref="S260" si="25874">SUM(S261:S265)</f>
        <v>0</v>
      </c>
      <c r="T260" s="22">
        <f t="shared" ref="T260" si="25875">SUM(T261:T265)</f>
        <v>0</v>
      </c>
      <c r="U260" s="22">
        <f t="shared" ref="U260" si="25876">SUM(U261:U265)</f>
        <v>0</v>
      </c>
      <c r="V260" s="22">
        <f t="shared" ref="V260" si="25877">SUM(V261:V265)</f>
        <v>0</v>
      </c>
      <c r="W260" s="22">
        <f t="shared" ref="W260" si="25878">SUM(W261:W265)</f>
        <v>0</v>
      </c>
      <c r="X260" s="22">
        <f t="shared" ref="X260" si="25879">SUM(X261:X265)</f>
        <v>0</v>
      </c>
      <c r="Y260" s="22">
        <f t="shared" ref="Y260" si="25880">SUM(Y261:Y265)</f>
        <v>0</v>
      </c>
      <c r="Z260" s="22">
        <f t="shared" ref="Z260" si="25881">SUM(Z261:Z265)</f>
        <v>0</v>
      </c>
      <c r="AA260" s="22">
        <f t="shared" ref="AA260" si="25882">SUM(AA261:AA265)</f>
        <v>0</v>
      </c>
      <c r="AB260" s="22">
        <f t="shared" ref="AB260" si="25883">SUM(AB261:AB265)</f>
        <v>29.589041095890412</v>
      </c>
      <c r="AC260" s="22">
        <f t="shared" ref="AC260" si="25884">SUM(AC261:AC265)</f>
        <v>88.767123287671239</v>
      </c>
      <c r="AD260" s="22">
        <f t="shared" ref="AD260" si="25885">SUM(AD261:AD265)</f>
        <v>177.53424657534248</v>
      </c>
      <c r="AE260" s="22">
        <f t="shared" ref="AE260" si="25886">SUM(AE261:AE265)</f>
        <v>295.89041095890411</v>
      </c>
      <c r="AF260" s="22">
        <f t="shared" ref="AF260" si="25887">SUM(AF261:AF265)</f>
        <v>443.83561643835617</v>
      </c>
      <c r="AG260" s="22">
        <f t="shared" ref="AG260" si="25888">SUM(AG261:AG265)</f>
        <v>625.31506849315076</v>
      </c>
      <c r="AH260" s="22">
        <f t="shared" ref="AH260" si="25889">SUM(AH261:AH265)</f>
        <v>840.32876712328778</v>
      </c>
      <c r="AI260" s="22">
        <f t="shared" ref="AI260" si="25890">SUM(AI261:AI265)</f>
        <v>1088.8767123287673</v>
      </c>
      <c r="AJ260" s="22">
        <f t="shared" ref="AJ260" si="25891">SUM(AJ261:AJ265)</f>
        <v>1370.9589041095892</v>
      </c>
      <c r="AK260" s="22">
        <f t="shared" ref="AK260" si="25892">SUM(AK261:AK265)</f>
        <v>1686.5753424657537</v>
      </c>
      <c r="AL260" s="22">
        <f t="shared" ref="AL260" si="25893">SUM(AL261:AL265)</f>
        <v>2039.5616438356165</v>
      </c>
      <c r="AM260" s="22">
        <f t="shared" ref="AM260" si="25894">SUM(AM261:AM265)</f>
        <v>2429.9178082191784</v>
      </c>
      <c r="AN260" s="22">
        <f t="shared" ref="AN260" si="25895">SUM(AN261:AN265)</f>
        <v>2857.6438356164385</v>
      </c>
      <c r="AO260" s="22">
        <f t="shared" ref="AO260" si="25896">SUM(AO261:AO265)</f>
        <v>3322.7397260273974</v>
      </c>
      <c r="AP260" s="22">
        <f t="shared" ref="AP260" si="25897">SUM(AP261:AP265)</f>
        <v>3825.2054794520554</v>
      </c>
      <c r="AQ260" s="22">
        <f t="shared" ref="AQ260" si="25898">SUM(AQ261:AQ265)</f>
        <v>4365.0410958904113</v>
      </c>
      <c r="AR260" s="22">
        <f t="shared" ref="AR260" si="25899">SUM(AR261:AR265)</f>
        <v>4942.2465753424667</v>
      </c>
      <c r="AS260" s="22">
        <f t="shared" ref="AS260" si="25900">SUM(AS261:AS265)</f>
        <v>5556.82191780822</v>
      </c>
      <c r="AT260" s="22">
        <f t="shared" ref="AT260" si="25901">SUM(AT261:AT265)</f>
        <v>6208.7671232876728</v>
      </c>
      <c r="AU260" s="22">
        <f t="shared" ref="AU260" si="25902">SUM(AU261:AU265)</f>
        <v>6898.0821917808225</v>
      </c>
      <c r="AV260" s="22">
        <f t="shared" ref="AV260" si="25903">SUM(AV261:AV265)</f>
        <v>7624.7671232876719</v>
      </c>
      <c r="AW260" s="22">
        <f t="shared" ref="AW260" si="25904">SUM(AW261:AW265)</f>
        <v>8388.82191780822</v>
      </c>
      <c r="AX260" s="22">
        <f t="shared" ref="AX260" si="25905">SUM(AX261:AX265)</f>
        <v>9190.2465753424658</v>
      </c>
      <c r="AY260" s="22">
        <f t="shared" ref="AY260" si="25906">SUM(AY261:AY265)</f>
        <v>10029.041095890412</v>
      </c>
      <c r="AZ260" s="22">
        <f t="shared" ref="AZ260" si="25907">SUM(AZ261:AZ265)</f>
        <v>10905.205479452055</v>
      </c>
      <c r="BA260" s="22">
        <f t="shared" ref="BA260" si="25908">SUM(BA261:BA265)</f>
        <v>11818.739726027397</v>
      </c>
      <c r="BB260" s="22">
        <f t="shared" ref="BB260" si="25909">SUM(BB261:BB265)</f>
        <v>12769.643835616438</v>
      </c>
      <c r="BC260" s="22">
        <f t="shared" ref="BC260" si="25910">SUM(BC261:BC265)</f>
        <v>13757.917808219177</v>
      </c>
      <c r="BD260" s="22">
        <f t="shared" ref="BD260" si="25911">SUM(BD261:BD265)</f>
        <v>14783.561643835617</v>
      </c>
      <c r="BE260" s="22">
        <f t="shared" ref="BE260" si="25912">SUM(BE261:BE265)</f>
        <v>15846.575342465754</v>
      </c>
      <c r="BF260" s="22">
        <f t="shared" ref="BF260" si="25913">SUM(BF261:BF265)</f>
        <v>16946.95890410959</v>
      </c>
      <c r="BG260" s="22">
        <f t="shared" ref="BG260" si="25914">SUM(BG261:BG265)</f>
        <v>18081.424657534248</v>
      </c>
      <c r="BH260" s="22">
        <f t="shared" ref="BH260" si="25915">SUM(BH261:BH265)</f>
        <v>19249.972602739723</v>
      </c>
      <c r="BI260" s="22">
        <f t="shared" ref="BI260" si="25916">SUM(BI261:BI265)</f>
        <v>20452.60273972603</v>
      </c>
      <c r="BJ260" s="22">
        <f t="shared" ref="BJ260" si="25917">SUM(BJ261:BJ265)</f>
        <v>21689.31506849315</v>
      </c>
      <c r="BK260" s="22">
        <f t="shared" ref="BK260" si="25918">SUM(BK261:BK265)</f>
        <v>22960.109589041094</v>
      </c>
      <c r="BL260" s="22">
        <f t="shared" ref="BL260" si="25919">SUM(BL261:BL265)</f>
        <v>24264.547945205479</v>
      </c>
      <c r="BM260" s="22">
        <f t="shared" ref="BM260" si="25920">SUM(BM261:BM265)</f>
        <v>25602.630136986303</v>
      </c>
      <c r="BN260" s="22">
        <f t="shared" ref="BN260" si="25921">SUM(BN261:BN265)</f>
        <v>26974.356164383564</v>
      </c>
      <c r="BO260" s="22">
        <f t="shared" ref="BO260" si="25922">SUM(BO261:BO265)</f>
        <v>28379.726027397264</v>
      </c>
      <c r="BP260" s="22">
        <f t="shared" ref="BP260" si="25923">SUM(BP261:BP265)</f>
        <v>29818.739726027401</v>
      </c>
      <c r="BQ260" s="22">
        <f t="shared" ref="BQ260" si="25924">SUM(BQ261:BQ265)</f>
        <v>31295.232876712329</v>
      </c>
      <c r="BR260" s="22">
        <f t="shared" ref="BR260" si="25925">SUM(BR261:BR265)</f>
        <v>32809.205479452059</v>
      </c>
      <c r="BS260" s="22">
        <f t="shared" ref="BS260" si="25926">SUM(BS261:BS265)</f>
        <v>34360.65753424658</v>
      </c>
      <c r="BT260" s="22">
        <f t="shared" ref="BT260" si="25927">SUM(BT261:BT265)</f>
        <v>35949.589041095896</v>
      </c>
      <c r="BU260" s="22">
        <f t="shared" ref="BU260" si="25928">SUM(BU261:BU265)</f>
        <v>37576</v>
      </c>
      <c r="BV260" s="22">
        <f t="shared" ref="BV260" si="25929">SUM(BV261:BV265)</f>
        <v>39239.890410958906</v>
      </c>
      <c r="BW260" s="22">
        <f t="shared" ref="BW260" si="25930">SUM(BW261:BW265)</f>
        <v>40941.260273972606</v>
      </c>
      <c r="BX260" s="22">
        <f t="shared" ref="BX260" si="25931">SUM(BX261:BX265)</f>
        <v>42680.109589041102</v>
      </c>
      <c r="BY260" s="22">
        <f t="shared" ref="BY260" si="25932">SUM(BY261:BY265)</f>
        <v>44456.438356164392</v>
      </c>
      <c r="BZ260" s="22">
        <f t="shared" ref="BZ260" si="25933">SUM(BZ261:BZ265)</f>
        <v>46270.246575342477</v>
      </c>
      <c r="CA260" s="22">
        <f t="shared" ref="CA260" si="25934">SUM(CA261:CA265)</f>
        <v>48121.534246575342</v>
      </c>
      <c r="CB260" s="22">
        <f t="shared" ref="CB260" si="25935">SUM(CB261:CB265)</f>
        <v>50010.301369863017</v>
      </c>
      <c r="CC260" s="22">
        <f t="shared" ref="CC260" si="25936">SUM(CC261:CC265)</f>
        <v>51936.547945205486</v>
      </c>
      <c r="CD260" s="22">
        <f t="shared" ref="CD260" si="25937">SUM(CD261:CD265)</f>
        <v>53900.273972602743</v>
      </c>
      <c r="CE260" s="22">
        <f t="shared" ref="CE260" si="25938">SUM(CE261:CE265)</f>
        <v>55901.479452054802</v>
      </c>
      <c r="CF260" s="22">
        <f t="shared" ref="CF260" si="25939">SUM(CF261:CF265)</f>
        <v>57940.164383561649</v>
      </c>
      <c r="CG260" s="22">
        <f t="shared" ref="CG260" si="25940">SUM(CG261:CG265)</f>
        <v>60016.328767123297</v>
      </c>
      <c r="CH260" s="22">
        <f t="shared" ref="CH260" si="25941">SUM(CH261:CH265)</f>
        <v>62129.972602739726</v>
      </c>
      <c r="CI260" s="22">
        <f t="shared" ref="CI260" si="25942">SUM(CI261:CI265)</f>
        <v>64281.095890410958</v>
      </c>
      <c r="CJ260" s="22">
        <f t="shared" ref="CJ260" si="25943">SUM(CJ261:CJ265)</f>
        <v>66469.698630136991</v>
      </c>
      <c r="CK260" s="22">
        <f t="shared" ref="CK260" si="25944">SUM(CK261:CK265)</f>
        <v>68695.780821917811</v>
      </c>
      <c r="CL260" s="22">
        <f t="shared" ref="CL260" si="25945">SUM(CL261:CL265)</f>
        <v>70990.57534246576</v>
      </c>
      <c r="CM260" s="22">
        <f t="shared" ref="CM260" si="25946">SUM(CM261:CM265)</f>
        <v>73354.082191780821</v>
      </c>
      <c r="CN260" s="22">
        <f t="shared" ref="CN260" si="25947">SUM(CN261:CN265)</f>
        <v>75786.301369863009</v>
      </c>
      <c r="CO260" s="22">
        <f t="shared" ref="CO260" si="25948">SUM(CO261:CO265)</f>
        <v>78287.232876712325</v>
      </c>
      <c r="CP260" s="22">
        <f t="shared" ref="CP260" si="25949">SUM(CP261:CP265)</f>
        <v>80856.876712328769</v>
      </c>
      <c r="CQ260" s="22">
        <f t="shared" ref="CQ260" si="25950">SUM(CQ261:CQ265)</f>
        <v>83499.397260273967</v>
      </c>
      <c r="CR260" s="22">
        <f t="shared" ref="CR260" si="25951">SUM(CR261:CR265)</f>
        <v>86214.794520547934</v>
      </c>
      <c r="CS260" s="22">
        <f t="shared" ref="CS260" si="25952">SUM(CS261:CS265)</f>
        <v>89003.068493150684</v>
      </c>
      <c r="CT260" s="22">
        <f t="shared" ref="CT260" si="25953">SUM(CT261:CT265)</f>
        <v>90059.287671232887</v>
      </c>
      <c r="CU260" s="22">
        <f t="shared" ref="CU260" si="25954">SUM(CU261:CU265)</f>
        <v>91158.794520547934</v>
      </c>
      <c r="CV260" s="22">
        <f t="shared" ref="CV260" si="25955">SUM(CV261:CV265)</f>
        <v>92322.684931506854</v>
      </c>
      <c r="CW260" s="22">
        <f t="shared" ref="CW260" si="25956">SUM(CW261:CW265)</f>
        <v>93550.958904109604</v>
      </c>
      <c r="CX260" s="22">
        <f t="shared" ref="CX260" si="25957">SUM(CX261:CX265)</f>
        <v>94843.61643835617</v>
      </c>
      <c r="CY260" s="22">
        <f t="shared" ref="CY260" si="25958">SUM(CY261:CY265)</f>
        <v>96200.657534246595</v>
      </c>
      <c r="CZ260" s="22">
        <f t="shared" ref="CZ260" si="25959">SUM(CZ261:CZ265)</f>
        <v>97622.082191780821</v>
      </c>
      <c r="DA260" s="22">
        <f t="shared" ref="DA260" si="25960">SUM(DA261:DA265)</f>
        <v>99107.890410958906</v>
      </c>
      <c r="DB260" s="22">
        <f t="shared" ref="DB260" si="25961">SUM(DB261:DB265)</f>
        <v>100658.08219178082</v>
      </c>
      <c r="DC260" s="22">
        <f t="shared" ref="DC260" si="25962">SUM(DC261:DC265)</f>
        <v>102272.65753424657</v>
      </c>
      <c r="DD260" s="22">
        <f t="shared" ref="DD260" si="25963">SUM(DD261:DD265)</f>
        <v>103710.95890410958</v>
      </c>
      <c r="DE260" s="22">
        <f t="shared" ref="DE260" si="25964">SUM(DE261:DE265)</f>
        <v>105209.69863013699</v>
      </c>
      <c r="DF260" s="22">
        <f t="shared" ref="DF260" si="25965">SUM(DF261:DF265)</f>
        <v>106768.87671232877</v>
      </c>
      <c r="DG260" s="22">
        <f t="shared" ref="DG260" si="25966">SUM(DG261:DG265)</f>
        <v>108388.49315068492</v>
      </c>
      <c r="DH260" s="22">
        <f t="shared" ref="DH260" si="25967">SUM(DH261:DH265)</f>
        <v>110068.54794520546</v>
      </c>
      <c r="DI260" s="22">
        <f t="shared" ref="DI260" si="25968">SUM(DI261:DI265)</f>
        <v>111809.0410958904</v>
      </c>
      <c r="DJ260" s="22">
        <f t="shared" ref="DJ260" si="25969">SUM(DJ261:DJ265)</f>
        <v>113609.97260273973</v>
      </c>
      <c r="DK260" s="22">
        <f t="shared" ref="DK260" si="25970">SUM(DK261:DK265)</f>
        <v>115471.34246575341</v>
      </c>
      <c r="DL260" s="22">
        <f t="shared" ref="DL260" si="25971">SUM(DL261:DL265)</f>
        <v>117393.1506849315</v>
      </c>
      <c r="DM260" s="22">
        <f t="shared" ref="DM260" si="25972">SUM(DM261:DM265)</f>
        <v>119375.39726027398</v>
      </c>
      <c r="DN260" s="22">
        <f t="shared" ref="DN260" si="25973">SUM(DN261:DN265)</f>
        <v>121184.10958904109</v>
      </c>
      <c r="DO260" s="22">
        <f t="shared" ref="DO260" si="25974">SUM(DO261:DO265)</f>
        <v>123049.42465753424</v>
      </c>
      <c r="DP260" s="22">
        <f t="shared" ref="DP260" si="25975">SUM(DP261:DP265)</f>
        <v>124913.80821917808</v>
      </c>
      <c r="DQ260" s="22">
        <f t="shared" ref="DQ260" si="25976">SUM(DQ261:DQ265)</f>
        <v>126777.2602739726</v>
      </c>
      <c r="DR260" s="22">
        <f t="shared" ref="DR260" si="25977">SUM(DR261:DR265)</f>
        <v>128639.7808219178</v>
      </c>
      <c r="DS260" s="22">
        <f t="shared" ref="DS260" si="25978">SUM(DS261:DS265)</f>
        <v>130501.36986301368</v>
      </c>
      <c r="DT260" s="22">
        <f t="shared" ref="DT260" si="25979">SUM(DT261:DT265)</f>
        <v>132362.02739726024</v>
      </c>
      <c r="DU260" s="22">
        <f t="shared" ref="DU260" si="25980">SUM(DU261:DU265)</f>
        <v>134271.61643835617</v>
      </c>
      <c r="DV260" s="22">
        <f t="shared" ref="DV260" si="25981">SUM(DV261:DV265)</f>
        <v>136230.13698630137</v>
      </c>
      <c r="DW260" s="22">
        <f t="shared" ref="DW260" si="25982">SUM(DW261:DW265)</f>
        <v>138237.58904109587</v>
      </c>
      <c r="DX260" s="22">
        <f t="shared" ref="DX260" si="25983">SUM(DX261:DX265)</f>
        <v>140293.97260273973</v>
      </c>
      <c r="DY260" s="22">
        <f t="shared" ref="DY260" si="25984">SUM(DY261:DY265)</f>
        <v>142599.83561643836</v>
      </c>
      <c r="DZ260" s="22">
        <f t="shared" ref="DZ260" si="25985">SUM(DZ261:DZ265)</f>
        <v>144936.82191780821</v>
      </c>
      <c r="EA260" s="22">
        <f t="shared" ref="EA260" si="25986">SUM(EA261:EA265)</f>
        <v>147304.93150684933</v>
      </c>
      <c r="EB260" s="22">
        <f t="shared" ref="EB260" si="25987">SUM(EB261:EB265)</f>
        <v>149704.16438356164</v>
      </c>
      <c r="EC260" s="22">
        <f t="shared" ref="EC260" si="25988">SUM(EC261:EC265)</f>
        <v>152134.5205479452</v>
      </c>
      <c r="ED260" s="22">
        <f t="shared" ref="ED260" si="25989">SUM(ED261:ED265)</f>
        <v>154595.99999999997</v>
      </c>
      <c r="EE260" s="22">
        <f t="shared" ref="EE260" si="25990">SUM(EE261:EE265)</f>
        <v>157117.36986301368</v>
      </c>
      <c r="EF260" s="22">
        <f t="shared" ref="EF260" si="25991">SUM(EF261:EF265)</f>
        <v>159698.63013698629</v>
      </c>
      <c r="EG260" s="22">
        <f t="shared" ref="EG260" si="25992">SUM(EG261:EG265)</f>
        <v>162339.78082191781</v>
      </c>
      <c r="EH260" s="22">
        <f t="shared" ref="EH260" si="25993">SUM(EH261:EH265)</f>
        <v>165040.82191780821</v>
      </c>
      <c r="EI260" s="22">
        <f t="shared" ref="EI260" si="25994">SUM(EI261:EI265)</f>
        <v>167828.49315068492</v>
      </c>
      <c r="EJ260" s="22">
        <f t="shared" ref="EJ260" si="25995">SUM(EJ261:EJ265)</f>
        <v>170676.49315068492</v>
      </c>
      <c r="EK260" s="22">
        <f t="shared" ref="EK260" si="25996">SUM(EK261:EK265)</f>
        <v>173584.82191780821</v>
      </c>
      <c r="EL260" s="22">
        <f t="shared" ref="EL260" si="25997">SUM(EL261:EL265)</f>
        <v>176553.4794520548</v>
      </c>
      <c r="EM260" s="22">
        <f t="shared" ref="EM260" si="25998">SUM(EM261:EM265)</f>
        <v>179582.46575342468</v>
      </c>
      <c r="EN260" s="22">
        <f t="shared" ref="EN260" si="25999">SUM(EN261:EN265)</f>
        <v>182671.78082191784</v>
      </c>
      <c r="EO260" s="22">
        <f t="shared" ref="EO260" si="26000">SUM(EO261:EO265)</f>
        <v>185821.42465753425</v>
      </c>
      <c r="EP260" s="22">
        <f t="shared" ref="EP260" si="26001">SUM(EP261:EP265)</f>
        <v>189031.39726027401</v>
      </c>
      <c r="EQ260" s="22">
        <f t="shared" ref="EQ260" si="26002">SUM(EQ261:EQ265)</f>
        <v>192301.69863013699</v>
      </c>
      <c r="ER260" s="22">
        <f t="shared" ref="ER260" si="26003">SUM(ER261:ER265)</f>
        <v>195632.32876712331</v>
      </c>
      <c r="ES260" s="22">
        <f t="shared" ref="ES260" si="26004">SUM(ES261:ES265)</f>
        <v>198789.31506849319</v>
      </c>
      <c r="ET260" s="22">
        <f t="shared" ref="ET260" si="26005">SUM(ET261:ET265)</f>
        <v>202002.79452054796</v>
      </c>
      <c r="EU260" s="22">
        <f t="shared" ref="EU260" si="26006">SUM(EU261:EU265)</f>
        <v>205272.76712328769</v>
      </c>
      <c r="EV260" s="22">
        <f t="shared" ref="EV260" si="26007">SUM(EV261:EV265)</f>
        <v>208599.23287671237</v>
      </c>
      <c r="EW260" s="22">
        <f t="shared" ref="EW260" si="26008">SUM(EW261:EW265)</f>
        <v>211982.19178082197</v>
      </c>
      <c r="EX260" s="22">
        <f t="shared" ref="EX260" si="26009">SUM(EX261:EX265)</f>
        <v>215421.64383561647</v>
      </c>
      <c r="EY260" s="22">
        <f t="shared" ref="EY260" si="26010">SUM(EY261:EY265)</f>
        <v>218917.5890410959</v>
      </c>
      <c r="EZ260" s="22">
        <f t="shared" ref="EZ260" si="26011">SUM(EZ261:EZ265)</f>
        <v>222450.84931506851</v>
      </c>
      <c r="FA260" s="22">
        <f t="shared" ref="FA260" si="26012">SUM(FA261:FA265)</f>
        <v>226021.42465753423</v>
      </c>
      <c r="FB260" s="22">
        <f t="shared" ref="FB260" si="26013">SUM(FB261:FB265)</f>
        <v>229629.31506849313</v>
      </c>
      <c r="FC260" s="22">
        <f t="shared" ref="FC260" si="26014">SUM(FC261:FC265)</f>
        <v>233274.5205479452</v>
      </c>
      <c r="FD260" s="22">
        <f t="shared" ref="FD260" si="26015">SUM(FD261:FD265)</f>
        <v>235051.83561643833</v>
      </c>
      <c r="FE260" s="22">
        <f t="shared" ref="FE260" si="26016">SUM(FE261:FE265)</f>
        <v>236832.67579908675</v>
      </c>
      <c r="FF260" s="22">
        <f t="shared" ref="FF260" si="26017">SUM(FF261:FF265)</f>
        <v>238617.04109589034</v>
      </c>
      <c r="FG260" s="22">
        <f t="shared" ref="FG260" si="26018">SUM(FG261:FG265)</f>
        <v>240404.9315068493</v>
      </c>
      <c r="FH260" s="22">
        <f t="shared" ref="FH260" si="26019">SUM(FH261:FH265)</f>
        <v>242196.34703196347</v>
      </c>
      <c r="FI260" s="22">
        <f t="shared" ref="FI260" si="26020">SUM(FI261:FI265)</f>
        <v>243991.28767123289</v>
      </c>
      <c r="FJ260" s="22">
        <f t="shared" ref="FJ260" si="26021">SUM(FJ261:FJ265)</f>
        <v>245780.16438356161</v>
      </c>
      <c r="FK260" s="22">
        <f t="shared" ref="FK260" si="26022">SUM(FK261:FK265)</f>
        <v>247562.97716894973</v>
      </c>
      <c r="FL260" s="22">
        <f t="shared" ref="FL260" si="26023">SUM(FL261:FL265)</f>
        <v>249339.72602739726</v>
      </c>
      <c r="FM260" s="22">
        <f t="shared" ref="FM260" si="26024">SUM(FM261:FM265)</f>
        <v>251110.41095890413</v>
      </c>
      <c r="FN260" s="22">
        <f t="shared" ref="FN260" si="26025">SUM(FN261:FN265)</f>
        <v>252621.00456621006</v>
      </c>
      <c r="FO260" s="22">
        <f t="shared" ref="FO260" si="26026">SUM(FO261:FO265)</f>
        <v>254121.36986301368</v>
      </c>
      <c r="FP260" s="22">
        <f t="shared" ref="FP260" si="26027">SUM(FP261:FP265)</f>
        <v>255611.50684931508</v>
      </c>
      <c r="FQ260" s="22">
        <f t="shared" ref="FQ260" si="26028">SUM(FQ261:FQ265)</f>
        <v>257091.41552511413</v>
      </c>
      <c r="FR260" s="22">
        <f t="shared" ref="FR260" si="26029">SUM(FR261:FR265)</f>
        <v>258561.09589041097</v>
      </c>
      <c r="FS260" s="22">
        <f t="shared" ref="FS260" si="26030">SUM(FS261:FS265)</f>
        <v>260020.5479452055</v>
      </c>
      <c r="FT260" s="22">
        <f t="shared" ref="FT260" si="26031">SUM(FT261:FT265)</f>
        <v>261469.77168949772</v>
      </c>
      <c r="FU260" s="22">
        <f t="shared" ref="FU260" si="26032">SUM(FU261:FU265)</f>
        <v>262908.76712328766</v>
      </c>
      <c r="FV260" s="22">
        <f t="shared" ref="FV260" si="26033">SUM(FV261:FV265)</f>
        <v>264337.53424657532</v>
      </c>
      <c r="FW260" s="22">
        <f t="shared" ref="FW260" si="26034">SUM(FW261:FW265)</f>
        <v>265756.07305936073</v>
      </c>
      <c r="FX260" s="22">
        <f t="shared" ref="FX260" si="26035">SUM(FX261:FX265)</f>
        <v>269387.12328767119</v>
      </c>
      <c r="FY260" s="22">
        <f t="shared" ref="FY260" si="26036">SUM(FY261:FY265)</f>
        <v>273044.38356164377</v>
      </c>
      <c r="FZ260" s="22">
        <f t="shared" ref="FZ260" si="26037">SUM(FZ261:FZ265)</f>
        <v>276727.85388127854</v>
      </c>
      <c r="GA260" s="22">
        <f t="shared" ref="GA260" si="26038">SUM(GA261:GA265)</f>
        <v>280437.53424657532</v>
      </c>
      <c r="GB260" s="22">
        <f t="shared" ref="GB260" si="26039">SUM(GB261:GB265)</f>
        <v>284173.42465753423</v>
      </c>
      <c r="GC260" s="22">
        <f t="shared" ref="GC260" si="26040">SUM(GC261:GC265)</f>
        <v>284893.88127853879</v>
      </c>
      <c r="GD260" s="22">
        <f t="shared" ref="GD260" si="26041">SUM(GD261:GD265)</f>
        <v>285601.64383561641</v>
      </c>
      <c r="GE260" s="22">
        <f t="shared" ref="GE260" si="26042">SUM(GE261:GE265)</f>
        <v>286296.71232876711</v>
      </c>
      <c r="GF260" s="22">
        <f t="shared" ref="GF260" si="26043">SUM(GF261:GF265)</f>
        <v>286979.08675799088</v>
      </c>
      <c r="GG260" s="22">
        <f t="shared" ref="GG260" si="26044">SUM(GG261:GG265)</f>
        <v>287648.76712328766</v>
      </c>
      <c r="GH260" s="22">
        <f t="shared" ref="GH260" si="26045">SUM(GH261:GH265)</f>
        <v>289592.60273972602</v>
      </c>
      <c r="GI260" s="22">
        <f t="shared" ref="GI260" si="26046">SUM(GI261:GI265)</f>
        <v>291546.30136986304</v>
      </c>
      <c r="GJ260" s="22">
        <f t="shared" ref="GJ260" si="26047">SUM(GJ261:GJ265)</f>
        <v>293509.86301369866</v>
      </c>
      <c r="GK260" s="22">
        <f t="shared" ref="GK260" si="26048">SUM(GK261:GK265)</f>
        <v>295483.28767123295</v>
      </c>
      <c r="GL260" s="22">
        <f t="shared" ref="GL260" si="26049">SUM(GL261:GL265)</f>
        <v>297466.57534246589</v>
      </c>
      <c r="GM260" s="22">
        <f t="shared" ref="GM260" si="26050">SUM(GM261:GM265)</f>
        <v>301214.52054794534</v>
      </c>
      <c r="GN260" s="22">
        <f t="shared" ref="GN260" si="26051">SUM(GN261:GN265)</f>
        <v>305013.8812785389</v>
      </c>
      <c r="GO260" s="22">
        <f t="shared" ref="GO260" si="26052">SUM(GO261:GO265)</f>
        <v>308864.65753424668</v>
      </c>
      <c r="GP260" s="22">
        <f t="shared" ref="GP260" si="26053">SUM(GP261:GP265)</f>
        <v>312766.84931506868</v>
      </c>
      <c r="GQ260" s="22">
        <f t="shared" ref="GQ260" si="26054">SUM(GQ261:GQ265)</f>
        <v>316720.45662100468</v>
      </c>
      <c r="GR260" s="22">
        <f t="shared" ref="GR260" si="26055">SUM(GR261:GR265)</f>
        <v>317215.89041095902</v>
      </c>
      <c r="GS260" s="22">
        <f t="shared" ref="GS260" si="26056">SUM(GS261:GS265)</f>
        <v>317705.20547945215</v>
      </c>
      <c r="GT260" s="22">
        <f t="shared" ref="GT260" si="26057">SUM(GT261:GT265)</f>
        <v>318188.40182648419</v>
      </c>
      <c r="GU260" s="22">
        <f t="shared" ref="GU260" si="26058">SUM(GU261:GU265)</f>
        <v>318665.47945205495</v>
      </c>
      <c r="GV260" s="22">
        <f t="shared" ref="GV260" si="26059">SUM(GV261:GV265)</f>
        <v>319136.43835616449</v>
      </c>
      <c r="GW260" s="22">
        <f t="shared" ref="GW260" si="26060">SUM(GW261:GW265)</f>
        <v>320069.22374429239</v>
      </c>
      <c r="GX260" s="22">
        <f t="shared" ref="GX260" si="26061">SUM(GX261:GX265)</f>
        <v>321003.5616438358</v>
      </c>
      <c r="GY260" s="22">
        <f t="shared" ref="GY260" si="26062">SUM(GY261:GY265)</f>
        <v>321939.4520547947</v>
      </c>
      <c r="GZ260" s="22">
        <f t="shared" ref="GZ260" si="26063">SUM(GZ261:GZ265)</f>
        <v>322876.89497716911</v>
      </c>
      <c r="HA260" s="22">
        <f t="shared" ref="HA260" si="26064">SUM(HA261:HA265)</f>
        <v>323815.89041095908</v>
      </c>
      <c r="HB260" s="22">
        <f t="shared" ref="HB260" si="26065">SUM(HB261:HB265)</f>
        <v>324288.49315068516</v>
      </c>
      <c r="HC260" s="22">
        <f t="shared" ref="HC260" si="26066">SUM(HC261:HC265)</f>
        <v>324754.97716895002</v>
      </c>
      <c r="HD260" s="22">
        <f t="shared" ref="HD260" si="26067">SUM(HD261:HD265)</f>
        <v>325215.34246575361</v>
      </c>
      <c r="HE260" s="22">
        <f t="shared" ref="HE260" si="26068">SUM(HE261:HE265)</f>
        <v>325669.5890410961</v>
      </c>
      <c r="HF260" s="22">
        <f t="shared" ref="HF260" si="26069">SUM(HF261:HF265)</f>
        <v>326117.71689497738</v>
      </c>
      <c r="HG260" s="22">
        <f t="shared" ref="HG260" si="26070">SUM(HG261:HG265)</f>
        <v>328314.52054794534</v>
      </c>
      <c r="HH260" s="22">
        <f t="shared" ref="HH260" si="26071">SUM(HH261:HH265)</f>
        <v>330533.97260273987</v>
      </c>
      <c r="HI260" s="22">
        <f t="shared" ref="HI260" si="26072">SUM(HI261:HI265)</f>
        <v>332787.03196347045</v>
      </c>
      <c r="HJ260" s="22">
        <f t="shared" ref="HJ260" si="26073">SUM(HJ261:HJ265)</f>
        <v>335073.69863013714</v>
      </c>
      <c r="HK260" s="22">
        <f t="shared" ref="HK260" si="26074">SUM(HK261:HK265)</f>
        <v>337393.97260273993</v>
      </c>
      <c r="HL260" s="22">
        <f t="shared" ref="HL260" si="26075">SUM(HL261:HL265)</f>
        <v>337993.05936073075</v>
      </c>
      <c r="HM260" s="22">
        <f t="shared" ref="HM260" si="26076">SUM(HM261:HM265)</f>
        <v>338596.98630137002</v>
      </c>
      <c r="HN260" s="22">
        <f t="shared" ref="HN260" si="26077">SUM(HN261:HN265)</f>
        <v>339207.21461187233</v>
      </c>
      <c r="HO260" s="22">
        <f t="shared" ref="HO260" si="26078">SUM(HO261:HO265)</f>
        <v>339823.74429223762</v>
      </c>
      <c r="HP260" s="22">
        <f t="shared" ref="HP260" si="26079">SUM(HP261:HP265)</f>
        <v>340446.57534246589</v>
      </c>
      <c r="HQ260" s="22">
        <f t="shared" ref="HQ260" si="26080">SUM(HQ261:HQ265)</f>
        <v>341075.70776255726</v>
      </c>
      <c r="HR260" s="22">
        <f t="shared" ref="HR260" si="26081">SUM(HR261:HR265)</f>
        <v>341711.14155251154</v>
      </c>
      <c r="HS260" s="22">
        <f t="shared" ref="HS260" si="26082">SUM(HS261:HS265)</f>
        <v>342352.87671232893</v>
      </c>
      <c r="HT260" s="22">
        <f t="shared" ref="HT260" si="26083">SUM(HT261:HT265)</f>
        <v>343000.91324200924</v>
      </c>
      <c r="HU260" s="22">
        <f t="shared" ref="HU260" si="26084">SUM(HU261:HU265)</f>
        <v>343655.25114155258</v>
      </c>
      <c r="HV260" s="22">
        <f t="shared" ref="HV260" si="26085">SUM(HV261:HV265)</f>
        <v>344315.89041095896</v>
      </c>
      <c r="HW260" s="22">
        <f t="shared" ref="HW260" si="26086">SUM(HW261:HW265)</f>
        <v>346152.69406392693</v>
      </c>
      <c r="HX260" s="22">
        <f t="shared" ref="HX260" si="26087">SUM(HX261:HX265)</f>
        <v>348014.97716894984</v>
      </c>
      <c r="HY260" s="22">
        <f t="shared" ref="HY260" si="26088">SUM(HY261:HY265)</f>
        <v>349902.73972602747</v>
      </c>
      <c r="HZ260" s="22">
        <f t="shared" ref="HZ260" si="26089">SUM(HZ261:HZ265)</f>
        <v>351815.98173515993</v>
      </c>
      <c r="IA260" s="22">
        <f t="shared" ref="IA260" si="26090">SUM(IA261:IA265)</f>
        <v>353754.70319634711</v>
      </c>
      <c r="IB260" s="22">
        <f t="shared" ref="IB260" si="26091">SUM(IB261:IB265)</f>
        <v>355718.90410958912</v>
      </c>
      <c r="IC260" s="22">
        <f t="shared" ref="IC260" si="26092">SUM(IC261:IC265)</f>
        <v>357708.58447488595</v>
      </c>
      <c r="ID260" s="22">
        <f t="shared" ref="ID260" si="26093">SUM(ID261:ID265)</f>
        <v>359723.74429223756</v>
      </c>
      <c r="IE260" s="22">
        <f t="shared" ref="IE260" si="26094">SUM(IE261:IE265)</f>
        <v>361764.38356164389</v>
      </c>
      <c r="IF260" s="22">
        <f t="shared" ref="IF260" si="26095">SUM(IF261:IF265)</f>
        <v>363830.5022831051</v>
      </c>
      <c r="IG260" s="22">
        <f t="shared" ref="IG260" si="26096">SUM(IG261:IG265)</f>
        <v>366078.08219178102</v>
      </c>
      <c r="IH260" s="22">
        <f t="shared" ref="IH260" si="26097">SUM(IH261:IH265)</f>
        <v>368353.69863013714</v>
      </c>
      <c r="II260" s="22">
        <f t="shared" ref="II260" si="26098">SUM(II261:II265)</f>
        <v>370657.35159817367</v>
      </c>
      <c r="IJ260" s="22">
        <f t="shared" ref="IJ260" si="26099">SUM(IJ261:IJ265)</f>
        <v>372989.04109589063</v>
      </c>
      <c r="IK260" s="22">
        <f t="shared" ref="IK260" si="26100">SUM(IK261:IK265)</f>
        <v>375348.76712328795</v>
      </c>
      <c r="IL260" s="22">
        <f t="shared" ref="IL260" si="26101">SUM(IL261:IL265)</f>
        <v>377736.52968036552</v>
      </c>
      <c r="IM260" s="22">
        <f t="shared" ref="IM260" si="26102">SUM(IM261:IM265)</f>
        <v>380152.32876712352</v>
      </c>
      <c r="IN260" s="22">
        <f t="shared" ref="IN260" si="26103">SUM(IN261:IN265)</f>
        <v>382535.89041095914</v>
      </c>
      <c r="IO260" s="22">
        <f t="shared" ref="IO260" si="26104">SUM(IO261:IO265)</f>
        <v>384887.21461187227</v>
      </c>
      <c r="IP260" s="22">
        <f t="shared" ref="IP260" si="26105">SUM(IP261:IP265)</f>
        <v>387288.4931506851</v>
      </c>
      <c r="IQ260" s="22">
        <f t="shared" ref="IQ260" si="26106">SUM(IQ261:IQ265)</f>
        <v>390324.65753424668</v>
      </c>
      <c r="IR260" s="22">
        <f t="shared" ref="IR260" si="26107">SUM(IR261:IR265)</f>
        <v>393420.36529680388</v>
      </c>
      <c r="IS260" s="22">
        <f t="shared" ref="IS260" si="26108">SUM(IS261:IS265)</f>
        <v>396567.57990867598</v>
      </c>
      <c r="IT260" s="22">
        <f t="shared" ref="IT260" si="26109">SUM(IT261:IT265)</f>
        <v>399777.26027397282</v>
      </c>
      <c r="IU260" s="22">
        <f t="shared" ref="IU260" si="26110">SUM(IU261:IU265)</f>
        <v>403049.40639269428</v>
      </c>
      <c r="IV260" s="22">
        <f t="shared" ref="IV260" si="26111">SUM(IV261:IV265)</f>
        <v>406384.01826484036</v>
      </c>
      <c r="IW260" s="22">
        <f t="shared" ref="IW260" si="26112">SUM(IW261:IW265)</f>
        <v>409781.09589041112</v>
      </c>
      <c r="IX260" s="22">
        <f t="shared" ref="IX260" si="26113">SUM(IX261:IX265)</f>
        <v>413208.67579908704</v>
      </c>
      <c r="IY260" s="22">
        <f t="shared" ref="IY260" si="26114">SUM(IY261:IY265)</f>
        <v>416666.75799086783</v>
      </c>
      <c r="IZ260" s="22">
        <f t="shared" ref="IZ260" si="26115">SUM(IZ261:IZ265)</f>
        <v>420155.34246575373</v>
      </c>
      <c r="JA260" s="22">
        <f t="shared" ref="JA260" si="26116">SUM(JA261:JA265)</f>
        <v>423005.93607305968</v>
      </c>
      <c r="JB260" s="22">
        <f t="shared" ref="JB260" si="26117">SUM(JB261:JB265)</f>
        <v>425876.07305936102</v>
      </c>
      <c r="JC260" s="22">
        <f t="shared" ref="JC260" si="26118">SUM(JC261:JC265)</f>
        <v>428797.71689497749</v>
      </c>
      <c r="JD260" s="22">
        <f t="shared" ref="JD260" si="26119">SUM(JD261:JD265)</f>
        <v>431770.86757990893</v>
      </c>
      <c r="JE260" s="22">
        <f t="shared" ref="JE260" si="26120">SUM(JE261:JE265)</f>
        <v>434795.52511415549</v>
      </c>
      <c r="JF260" s="22">
        <f t="shared" ref="JF260" si="26121">SUM(JF261:JF265)</f>
        <v>437871.68949771702</v>
      </c>
      <c r="JG260" s="22">
        <f t="shared" ref="JG260" si="26122">SUM(JG261:JG265)</f>
        <v>440999.36073059367</v>
      </c>
      <c r="JH260" s="22">
        <f t="shared" ref="JH260" si="26123">SUM(JH261:JH265)</f>
        <v>444178.53881278553</v>
      </c>
      <c r="JI260" s="22">
        <f t="shared" ref="JI260" si="26124">SUM(JI261:JI265)</f>
        <v>447409.22374429239</v>
      </c>
      <c r="JJ260" s="22">
        <f t="shared" ref="JJ260" si="26125">SUM(JJ261:JJ265)</f>
        <v>450691.41552511434</v>
      </c>
      <c r="JK260" s="22">
        <f t="shared" ref="JK260" si="26126">SUM(JK261:JK265)</f>
        <v>453935.98173515993</v>
      </c>
      <c r="JL260" s="22">
        <f t="shared" ref="JL260" si="26127">SUM(JL261:JL265)</f>
        <v>457230.59360730607</v>
      </c>
      <c r="JM260" s="22">
        <f t="shared" ref="JM260" si="26128">SUM(JM261:JM265)</f>
        <v>460575.25114155264</v>
      </c>
      <c r="JN260" s="22">
        <f t="shared" ref="JN260" si="26129">SUM(JN261:JN265)</f>
        <v>463969.95433789963</v>
      </c>
      <c r="JO260" s="22">
        <f t="shared" ref="JO260" si="26130">SUM(JO261:JO265)</f>
        <v>467414.70319634705</v>
      </c>
      <c r="JP260" s="22">
        <f t="shared" ref="JP260" si="26131">SUM(JP261:JP265)</f>
        <v>470909.49771689496</v>
      </c>
      <c r="JQ260" s="22">
        <f t="shared" ref="JQ260" si="26132">SUM(JQ261:JQ265)</f>
        <v>474454.33789954346</v>
      </c>
      <c r="JR260" s="22">
        <f t="shared" ref="JR260" si="26133">SUM(JR261:JR265)</f>
        <v>478073.88127853884</v>
      </c>
      <c r="JS260" s="22">
        <f t="shared" ref="JS260" si="26134">SUM(JS261:JS265)</f>
        <v>481768.12785388133</v>
      </c>
      <c r="JT260" s="22">
        <f t="shared" ref="JT260" si="26135">SUM(JT261:JT265)</f>
        <v>485537.07762557082</v>
      </c>
      <c r="JU260" s="22">
        <f t="shared" ref="JU260" si="26136">SUM(JU261:JU265)</f>
        <v>488600.82191780815</v>
      </c>
      <c r="JV260" s="22">
        <f t="shared" ref="JV260" si="26137">SUM(JV261:JV265)</f>
        <v>491729.77168949757</v>
      </c>
      <c r="JW260" s="22">
        <f t="shared" ref="JW260" si="26138">SUM(JW261:JW265)</f>
        <v>494923.92694063915</v>
      </c>
      <c r="JX260" s="22">
        <f t="shared" ref="JX260" si="26139">SUM(JX261:JX265)</f>
        <v>498183.28767123271</v>
      </c>
      <c r="JY260" s="22">
        <f t="shared" ref="JY260" si="26140">SUM(JY261:JY265)</f>
        <v>501507.85388127831</v>
      </c>
      <c r="JZ260" s="22">
        <f t="shared" ref="JZ260" si="26141">SUM(JZ261:JZ265)</f>
        <v>504897.625570776</v>
      </c>
      <c r="KA260" s="22">
        <f t="shared" ref="KA260" si="26142">SUM(KA261:KA265)</f>
        <v>508352.60273972567</v>
      </c>
      <c r="KB260" s="22">
        <f t="shared" ref="KB260" si="26143">SUM(KB261:KB265)</f>
        <v>511872.78538812749</v>
      </c>
      <c r="KC260" s="22">
        <f t="shared" ref="KC260" si="26144">SUM(KC261:KC265)</f>
        <v>515458.1735159813</v>
      </c>
      <c r="KD260" s="22">
        <f t="shared" ref="KD260" si="26145">SUM(KD261:KD265)</f>
        <v>519108.76712328725</v>
      </c>
      <c r="KE260" s="22">
        <f t="shared" ref="KE260" si="26146">SUM(KE261:KE265)</f>
        <v>522859.7260273968</v>
      </c>
      <c r="KF260" s="22">
        <f t="shared" ref="KF260" si="26147">SUM(KF261:KF265)</f>
        <v>526042.55707762507</v>
      </c>
      <c r="KG260" s="22">
        <f t="shared" ref="KG260" si="26148">SUM(KG261:KG265)</f>
        <v>529314.7945205475</v>
      </c>
      <c r="KH260" s="22">
        <f t="shared" ref="KH260" si="26149">SUM(KH261:KH265)</f>
        <v>532676.43835616391</v>
      </c>
      <c r="KI260" s="22">
        <f t="shared" ref="KI260" si="26150">SUM(KI261:KI265)</f>
        <v>536127.48858447454</v>
      </c>
      <c r="KJ260" s="22">
        <f t="shared" ref="KJ260" si="26151">SUM(KJ261:KJ265)</f>
        <v>539667.94520547905</v>
      </c>
      <c r="KK260" s="22">
        <f t="shared" ref="KK260" si="26152">SUM(KK261:KK265)</f>
        <v>543297.80821917765</v>
      </c>
      <c r="KL260" s="22">
        <f t="shared" ref="KL260" si="26153">SUM(KL261:KL265)</f>
        <v>547017.07762557035</v>
      </c>
      <c r="KM260" s="22">
        <f t="shared" ref="KM260" si="26154">SUM(KM261:KM265)</f>
        <v>550825.75342465716</v>
      </c>
      <c r="KN260" s="22">
        <f t="shared" ref="KN260" si="26155">SUM(KN261:KN265)</f>
        <v>554723.83561643795</v>
      </c>
      <c r="KO260" s="22">
        <f t="shared" ref="KO260" si="26156">SUM(KO261:KO265)</f>
        <v>558711.32420091284</v>
      </c>
      <c r="KP260" s="22">
        <f t="shared" ref="KP260" si="26157">SUM(KP261:KP265)</f>
        <v>562699.08675799042</v>
      </c>
      <c r="KQ260" s="22">
        <f t="shared" ref="KQ260" si="26158">SUM(KQ261:KQ265)</f>
        <v>566774.7945205475</v>
      </c>
      <c r="KR260" s="22">
        <f t="shared" ref="KR260" si="26159">SUM(KR261:KR265)</f>
        <v>570938.44748858409</v>
      </c>
      <c r="KS260" s="22">
        <f t="shared" ref="KS260" si="26160">SUM(KS261:KS265)</f>
        <v>575190.04566210008</v>
      </c>
      <c r="KT260" s="22">
        <f t="shared" ref="KT260" si="26161">SUM(KT261:KT265)</f>
        <v>579529.58904109558</v>
      </c>
      <c r="KU260" s="22">
        <f t="shared" ref="KU260" si="26162">SUM(KU261:KU265)</f>
        <v>583957.07762557047</v>
      </c>
      <c r="KV260" s="22">
        <f t="shared" ref="KV260" si="26163">SUM(KV261:KV265)</f>
        <v>592149.22374429193</v>
      </c>
      <c r="KW260" s="22">
        <f t="shared" ref="KW260" si="26164">SUM(KW261:KW265)</f>
        <v>600481.36986301339</v>
      </c>
      <c r="KX260" s="22">
        <f t="shared" ref="KX260" si="26165">SUM(KX261:KX265)</f>
        <v>605276.80365296779</v>
      </c>
      <c r="KY260" s="22">
        <f t="shared" ref="KY260" si="26166">SUM(KY261:KY265)</f>
        <v>610151.9634703194</v>
      </c>
      <c r="KZ260" s="22">
        <f t="shared" ref="KZ260" si="26167">SUM(KZ261:KZ265)</f>
        <v>615106.84931506822</v>
      </c>
      <c r="LA260" s="22">
        <f t="shared" ref="LA260" si="26168">SUM(LA261:LA265)</f>
        <v>620630.59360730567</v>
      </c>
      <c r="LB260" s="22">
        <f t="shared" ref="LB260" si="26169">SUM(LB261:LB265)</f>
        <v>625750.77625570761</v>
      </c>
      <c r="LC260" s="22">
        <f t="shared" ref="LC260" si="26170">SUM(LC261:LC265)</f>
        <v>630949.58904109569</v>
      </c>
      <c r="LD260" s="22">
        <f t="shared" ref="LD260" si="26171">SUM(LD261:LD265)</f>
        <v>636227.03196347016</v>
      </c>
      <c r="LE260" s="22">
        <f t="shared" ref="LE260" si="26172">SUM(LE261:LE265)</f>
        <v>641583.10502283089</v>
      </c>
      <c r="LF260" s="22">
        <f t="shared" ref="LF260" si="26173">SUM(LF261:LF265)</f>
        <v>648967.57990867563</v>
      </c>
      <c r="LG260" s="22">
        <f t="shared" ref="LG260" si="26174">SUM(LG261:LG265)</f>
        <v>656462.64840182627</v>
      </c>
      <c r="LH260" s="22">
        <f t="shared" ref="LH260" si="26175">SUM(LH261:LH265)</f>
        <v>664068.31050228293</v>
      </c>
      <c r="LI260" s="22">
        <f t="shared" ref="LI260" si="26176">SUM(LI261:LI265)</f>
        <v>671784.56621004548</v>
      </c>
      <c r="LJ260" s="22">
        <f t="shared" ref="LJ260" si="26177">SUM(LJ261:LJ265)</f>
        <v>679621.00456620986</v>
      </c>
      <c r="LK260" s="22">
        <f t="shared" ref="LK260" si="26178">SUM(LK261:LK265)</f>
        <v>685627.85388127842</v>
      </c>
      <c r="LL260" s="22">
        <f t="shared" ref="LL260" si="26179">SUM(LL261:LL265)</f>
        <v>691722.92237442906</v>
      </c>
      <c r="LM260" s="22">
        <f t="shared" ref="LM260" si="26180">SUM(LM261:LM265)</f>
        <v>701582.92237442918</v>
      </c>
      <c r="LN260" s="22">
        <f t="shared" ref="LN260" si="26181">SUM(LN261:LN265)</f>
        <v>711591.41552511405</v>
      </c>
      <c r="LO260" s="22">
        <f t="shared" ref="LO260" si="26182">SUM(LO261:LO265)</f>
        <v>716734.70319634711</v>
      </c>
      <c r="LP260" s="22">
        <f t="shared" ref="LP260" si="26183">SUM(LP261:LP265)</f>
        <v>721944.29223744292</v>
      </c>
      <c r="LQ260" s="22">
        <f t="shared" ref="LQ260" si="26184">SUM(LQ261:LQ265)</f>
        <v>727220.18264840206</v>
      </c>
      <c r="LR260" s="22">
        <f t="shared" ref="LR260" si="26185">SUM(LR261:LR265)</f>
        <v>732562.37442922406</v>
      </c>
      <c r="LS260" s="22">
        <f t="shared" ref="LS260" si="26186">SUM(LS261:LS265)</f>
        <v>737970.86757990893</v>
      </c>
      <c r="LT260" s="22">
        <f t="shared" ref="LT260" si="26187">SUM(LT261:LT265)</f>
        <v>743445.66210045712</v>
      </c>
      <c r="LU260" s="22">
        <f t="shared" ref="LU260" si="26188">SUM(LU261:LU265)</f>
        <v>748986.75799086806</v>
      </c>
      <c r="LV260" s="22">
        <f t="shared" ref="LV260" si="26189">SUM(LV261:LV265)</f>
        <v>755084.38356164447</v>
      </c>
      <c r="LW260" s="22">
        <f t="shared" ref="LW260" si="26190">SUM(LW261:LW265)</f>
        <v>760587.85388127924</v>
      </c>
      <c r="LX260" s="22">
        <f t="shared" ref="LX260" si="26191">SUM(LX261:LX265)</f>
        <v>766154.70319634792</v>
      </c>
      <c r="LY260" s="22">
        <f t="shared" ref="LY260" si="26192">SUM(LY261:LY265)</f>
        <v>771784.93150685029</v>
      </c>
      <c r="LZ260" s="22">
        <f t="shared" ref="LZ260" si="26193">SUM(LZ261:LZ265)</f>
        <v>777478.53881278657</v>
      </c>
      <c r="MA260" s="22">
        <f t="shared" ref="MA260" si="26194">SUM(MA261:MA265)</f>
        <v>783213.60730593721</v>
      </c>
      <c r="MB260" s="22">
        <f t="shared" ref="MB260" si="26195">SUM(MB261:MB265)</f>
        <v>788990.13698630268</v>
      </c>
      <c r="MC260" s="22">
        <f t="shared" ref="MC260" si="26196">SUM(MC261:MC265)</f>
        <v>794808.12785388273</v>
      </c>
      <c r="MD260" s="22">
        <f t="shared" ref="MD260" si="26197">SUM(MD261:MD265)</f>
        <v>800667.57990867738</v>
      </c>
      <c r="ME260" s="22">
        <f t="shared" ref="ME260" si="26198">SUM(ME261:ME265)</f>
        <v>806565.57077625731</v>
      </c>
      <c r="MF260" s="22">
        <f t="shared" ref="MF260" si="26199">SUM(MF261:MF265)</f>
        <v>812502.10045662266</v>
      </c>
      <c r="MG260" s="22">
        <f t="shared" ref="MG260" si="26200">SUM(MG261:MG265)</f>
        <v>818477.16894977354</v>
      </c>
      <c r="MH260" s="22">
        <f t="shared" ref="MH260" si="26201">SUM(MH261:MH265)</f>
        <v>824490.7762557097</v>
      </c>
      <c r="MI260" s="22">
        <f t="shared" ref="MI260" si="26202">SUM(MI261:MI265)</f>
        <v>830542.92237443128</v>
      </c>
      <c r="MJ260" s="22">
        <f t="shared" ref="MJ260" si="26203">SUM(MJ261:MJ265)</f>
        <v>838583.37899543589</v>
      </c>
      <c r="MK260" s="22">
        <f t="shared" ref="MK260" si="26204">SUM(MK261:MK265)</f>
        <v>846694.33789954556</v>
      </c>
      <c r="ML260" s="22">
        <f t="shared" ref="ML260" si="26205">SUM(ML261:ML265)</f>
        <v>854875.79908676038</v>
      </c>
      <c r="MM260" s="22">
        <f t="shared" ref="MM260" si="26206">SUM(MM261:MM265)</f>
        <v>863127.76255708002</v>
      </c>
      <c r="MN260" s="22">
        <f t="shared" ref="MN260" si="26207">SUM(MN261:MN265)</f>
        <v>871437.44292237679</v>
      </c>
      <c r="MO260" s="22">
        <f t="shared" ref="MO260" si="26208">SUM(MO261:MO265)</f>
        <v>877855.0684931532</v>
      </c>
      <c r="MP260" s="22">
        <f t="shared" ref="MP260" si="26209">SUM(MP261:MP265)</f>
        <v>884298.44748858712</v>
      </c>
      <c r="MQ260" s="22">
        <f t="shared" ref="MQ260" si="26210">SUM(MQ261:MQ265)</f>
        <v>889263.47031963745</v>
      </c>
      <c r="MR260" s="22">
        <f t="shared" ref="MR260" si="26211">SUM(MR261:MR265)</f>
        <v>894229.58904109849</v>
      </c>
      <c r="MS260" s="22">
        <f t="shared" ref="MS260" si="26212">SUM(MS261:MS265)</f>
        <v>899196.80365297082</v>
      </c>
      <c r="MT260" s="22">
        <f t="shared" ref="MT260" si="26213">SUM(MT261:MT265)</f>
        <v>904165.11415525398</v>
      </c>
      <c r="MU260" s="22">
        <f t="shared" ref="MU260" si="26214">SUM(MU261:MU265)</f>
        <v>909134.52054794808</v>
      </c>
      <c r="MV260" s="22">
        <f t="shared" ref="MV260" si="26215">SUM(MV261:MV265)</f>
        <v>914105.02283105312</v>
      </c>
      <c r="MW260" s="22">
        <f t="shared" ref="MW260" si="26216">SUM(MW261:MW265)</f>
        <v>919076.62100456911</v>
      </c>
      <c r="MX260" s="22">
        <f t="shared" ref="MX260" si="26217">SUM(MX261:MX265)</f>
        <v>924049.31506849604</v>
      </c>
      <c r="MY260" s="22">
        <f t="shared" ref="MY260" si="26218">SUM(MY261:MY265)</f>
        <v>928822.55707762868</v>
      </c>
      <c r="MZ260" s="22">
        <f t="shared" ref="MZ260" si="26219">SUM(MZ261:MZ265)</f>
        <v>933593.60730593908</v>
      </c>
      <c r="NA260" s="22">
        <f t="shared" ref="NA260" si="26220">SUM(NA261:NA265)</f>
        <v>938362.46575342771</v>
      </c>
      <c r="NB260" s="22">
        <f t="shared" ref="NB260" si="26221">SUM(NB261:NB265)</f>
        <v>943129.13242009445</v>
      </c>
      <c r="NC260" s="22">
        <f t="shared" ref="NC260" si="26222">SUM(NC261:NC265)</f>
        <v>947893.60730593931</v>
      </c>
      <c r="ND260" s="22">
        <f t="shared" ref="ND260" si="26223">SUM(ND261:ND265)</f>
        <v>952655.89041096217</v>
      </c>
      <c r="NE260" s="22">
        <f t="shared" ref="NE260" si="26224">SUM(NE261:NE265)</f>
        <v>957415.98173516314</v>
      </c>
      <c r="NF260" s="22">
        <f t="shared" ref="NF260" si="26225">SUM(NF261:NF265)</f>
        <v>962180.45662100776</v>
      </c>
      <c r="NG260" s="22">
        <f t="shared" ref="NG260" si="26226">SUM(NG261:NG265)</f>
        <v>966949.31506849639</v>
      </c>
      <c r="NH260" s="22">
        <f t="shared" ref="NH260" si="26227">SUM(NH261:NH265)</f>
        <v>971722.55707762868</v>
      </c>
      <c r="NI260" s="22">
        <f t="shared" ref="NI260" si="26228">SUM(NI261:NI265)</f>
        <v>976500.18264840508</v>
      </c>
      <c r="NJ260" s="22">
        <f t="shared" ref="NJ260" si="26229">SUM(NJ261:NJ265)</f>
        <v>981283.06849315413</v>
      </c>
      <c r="NK260" s="22">
        <f t="shared" ref="NK260" si="26230">SUM(NK261:NK265)</f>
        <v>986071.21461187582</v>
      </c>
      <c r="NL260" s="22">
        <f t="shared" ref="NL260" si="26231">SUM(NL261:NL265)</f>
        <v>990864.62100456993</v>
      </c>
      <c r="NM260" s="22">
        <f t="shared" ref="NM260" si="26232">SUM(NM261:NM265)</f>
        <v>995663.28767123679</v>
      </c>
      <c r="NN260" s="22">
        <f t="shared" ref="NN260" si="26233">SUM(NN261:NN265)</f>
        <v>1000467.2146118762</v>
      </c>
      <c r="NO260" s="22">
        <f t="shared" ref="NO260" si="26234">SUM(NO261:NO265)</f>
        <v>1005276.4018264883</v>
      </c>
      <c r="NP260" s="22">
        <f t="shared" ref="NP260" si="26235">SUM(NP261:NP265)</f>
        <v>1010090.8493150729</v>
      </c>
      <c r="NQ260" s="22">
        <f t="shared" ref="NQ260" si="26236">SUM(NQ261:NQ265)</f>
        <v>1012765.8082191824</v>
      </c>
      <c r="NR260" s="22">
        <f t="shared" ref="NR260" si="26237">SUM(NR261:NR265)</f>
        <v>1015410.8675799131</v>
      </c>
      <c r="NS260" s="22">
        <f t="shared" ref="NS260" si="26238">SUM(NS261:NS265)</f>
        <v>1018026.0273972648</v>
      </c>
      <c r="NT260" s="22">
        <f t="shared" ref="NT260" si="26239">SUM(NT261:NT265)</f>
        <v>1020611.2876712377</v>
      </c>
      <c r="NU260" s="22">
        <f t="shared" ref="NU260" si="26240">SUM(NU261:NU265)</f>
        <v>1023166.6484018315</v>
      </c>
      <c r="NV260" s="22">
        <f t="shared" ref="NV260" si="26241">SUM(NV261:NV265)</f>
        <v>1026193.4794520597</v>
      </c>
      <c r="NW260" s="22">
        <f t="shared" ref="NW260" si="26242">SUM(NW261:NW265)</f>
        <v>1029198.6301369913</v>
      </c>
      <c r="NX260" s="22">
        <f t="shared" ref="NX260" si="26243">SUM(NX261:NX265)</f>
        <v>1032182.1004566259</v>
      </c>
      <c r="NY260" s="22">
        <f t="shared" ref="NY260" si="26244">SUM(NY261:NY265)</f>
        <v>1035143.8904109639</v>
      </c>
      <c r="NZ260" s="22">
        <f t="shared" ref="NZ260" si="26245">SUM(NZ261:NZ265)</f>
        <v>1038084.0000000049</v>
      </c>
      <c r="OA260" s="22">
        <f t="shared" ref="OA260" si="26246">SUM(OA261:OA265)</f>
        <v>1041002.4292237491</v>
      </c>
      <c r="OB260" s="22">
        <f t="shared" ref="OB260" si="26247">SUM(OB261:OB265)</f>
        <v>1043899.1780821965</v>
      </c>
      <c r="OC260" s="22">
        <f t="shared" ref="OC260" si="26248">SUM(OC261:OC265)</f>
        <v>1046774.2465753471</v>
      </c>
      <c r="OD260" s="22">
        <f t="shared" ref="OD260" si="26249">SUM(OD261:OD265)</f>
        <v>1049694.4840182695</v>
      </c>
      <c r="OE260" s="22">
        <f t="shared" ref="OE260" si="26250">SUM(OE261:OE265)</f>
        <v>1052594.1369863062</v>
      </c>
      <c r="OF260" s="22">
        <f t="shared" ref="OF260" si="26251">SUM(OF261:OF265)</f>
        <v>1055473.2054794566</v>
      </c>
      <c r="OG260" s="22">
        <f t="shared" ref="OG260" si="26252">SUM(OG261:OG265)</f>
        <v>1058331.6894977214</v>
      </c>
      <c r="OH260" s="22">
        <f t="shared" ref="OH260" si="26253">SUM(OH261:OH265)</f>
        <v>1061169.5890411003</v>
      </c>
      <c r="OI260" s="22">
        <f t="shared" ref="OI260" si="26254">SUM(OI261:OI265)</f>
        <v>1063986.9041095935</v>
      </c>
      <c r="OJ260" s="22">
        <f t="shared" ref="OJ260" si="26255">SUM(OJ261:OJ265)</f>
        <v>1066790.2100456664</v>
      </c>
      <c r="OK260" s="22">
        <f t="shared" ref="OK260" si="26256">SUM(OK261:OK265)</f>
        <v>1069579.5068493192</v>
      </c>
      <c r="OL260" s="22">
        <f t="shared" ref="OL260" si="26257">SUM(OL261:OL265)</f>
        <v>1072354.7945205523</v>
      </c>
      <c r="OM260" s="22">
        <f t="shared" ref="OM260" si="26258">SUM(OM261:OM265)</f>
        <v>1075116.0730593652</v>
      </c>
      <c r="ON260" s="22">
        <f t="shared" ref="ON260" si="26259">SUM(ON261:ON265)</f>
        <v>1077864.2191780866</v>
      </c>
      <c r="OO260" s="22">
        <f t="shared" ref="OO260" si="26260">SUM(OO261:OO265)</f>
        <v>1080599.2328767166</v>
      </c>
      <c r="OP260" s="22">
        <f t="shared" ref="OP260" si="26261">SUM(OP261:OP265)</f>
        <v>1083321.1141552555</v>
      </c>
      <c r="OQ260" s="22">
        <f t="shared" ref="OQ260" si="26262">SUM(OQ261:OQ265)</f>
        <v>1086029.8630137031</v>
      </c>
      <c r="OR260" s="22">
        <f t="shared" ref="OR260" si="26263">SUM(OR261:OR265)</f>
        <v>1088725.4794520591</v>
      </c>
      <c r="OS260" s="22">
        <f t="shared" ref="OS260" si="26264">SUM(OS261:OS265)</f>
        <v>1091407.9634703239</v>
      </c>
      <c r="OT260" s="22">
        <f t="shared" ref="OT260" si="26265">SUM(OT261:OT265)</f>
        <v>1094077.3150684973</v>
      </c>
      <c r="OU260" s="22">
        <f t="shared" ref="OU260" si="26266">SUM(OU261:OU265)</f>
        <v>1096733.5342465795</v>
      </c>
      <c r="OV260" s="22">
        <f t="shared" ref="OV260" si="26267">SUM(OV261:OV265)</f>
        <v>1098791.6894977209</v>
      </c>
      <c r="OW260" s="22">
        <f t="shared" ref="OW260" si="26268">SUM(OW261:OW265)</f>
        <v>1100827.1232876752</v>
      </c>
      <c r="OX260" s="22">
        <f t="shared" ref="OX260" si="26269">SUM(OX261:OX265)</f>
        <v>1102839.8356164424</v>
      </c>
      <c r="OY260" s="22">
        <f t="shared" ref="OY260" si="26270">SUM(OY261:OY265)</f>
        <v>1104829.8264840224</v>
      </c>
      <c r="OZ260" s="22">
        <f t="shared" ref="OZ260" si="26271">SUM(OZ261:OZ265)</f>
        <v>1108134.0821917849</v>
      </c>
      <c r="PA260" s="22">
        <f t="shared" ref="PA260" si="26272">SUM(PA261:PA265)</f>
        <v>1111437.5342465793</v>
      </c>
      <c r="PB260" s="22">
        <f t="shared" ref="PB260" si="26273">SUM(PB261:PB265)</f>
        <v>1114740.1826484057</v>
      </c>
      <c r="PC260" s="22">
        <f t="shared" ref="PC260" si="26274">SUM(PC261:PC265)</f>
        <v>1118042.027397264</v>
      </c>
      <c r="PD260" s="22">
        <f t="shared" ref="PD260" si="26275">SUM(PD261:PD265)</f>
        <v>1121343.0684931544</v>
      </c>
      <c r="PE260" s="22">
        <f t="shared" ref="PE260" si="26276">SUM(PE261:PE265)</f>
        <v>1124643.3059360769</v>
      </c>
      <c r="PF260" s="22">
        <f t="shared" ref="PF260" si="26277">SUM(PF261:PF265)</f>
        <v>1127942.7397260312</v>
      </c>
      <c r="PG260" s="22">
        <f t="shared" ref="PG260" si="26278">SUM(PG261:PG265)</f>
        <v>1131241.3698630172</v>
      </c>
      <c r="PH260" s="22">
        <f t="shared" ref="PH260" si="26279">SUM(PH261:PH265)</f>
        <v>1134717.4611872183</v>
      </c>
      <c r="PI260" s="22">
        <f t="shared" ref="PI260" si="26280">SUM(PI261:PI265)</f>
        <v>1138195.6712328801</v>
      </c>
      <c r="PJ260" s="22">
        <f t="shared" ref="PJ260" si="26281">SUM(PJ261:PJ265)</f>
        <v>1141676.0000000035</v>
      </c>
      <c r="PK260" s="22">
        <f t="shared" ref="PK260" si="26282">SUM(PK261:PK265)</f>
        <v>1145158.447488588</v>
      </c>
      <c r="PL260" s="22">
        <f t="shared" ref="PL260" si="26283">SUM(PL261:PL265)</f>
        <v>1148643.0136986338</v>
      </c>
      <c r="PM260" s="22">
        <f t="shared" ref="PM260" si="26284">SUM(PM261:PM265)</f>
        <v>1152129.6986301402</v>
      </c>
      <c r="PN260" s="22">
        <f t="shared" ref="PN260" si="26285">SUM(PN261:PN265)</f>
        <v>1155618.5022831087</v>
      </c>
      <c r="PO260" s="22">
        <f t="shared" ref="PO260" si="26286">SUM(PO261:PO265)</f>
        <v>1159105.0410958941</v>
      </c>
      <c r="PP260" s="22">
        <f t="shared" ref="PP260" si="26287">SUM(PP261:PP265)</f>
        <v>1162589.3150684969</v>
      </c>
      <c r="PQ260" s="22">
        <f t="shared" ref="PQ260" si="26288">SUM(PQ261:PQ265)</f>
        <v>1166071.3242009168</v>
      </c>
      <c r="PR260" s="22">
        <f t="shared" ref="PR260" si="26289">SUM(PR261:PR265)</f>
        <v>1169551.0684931544</v>
      </c>
      <c r="PS260" s="22">
        <f t="shared" ref="PS260" si="26290">SUM(PS261:PS265)</f>
        <v>1173027.9634703235</v>
      </c>
      <c r="PT260" s="22">
        <f t="shared" ref="PT260" si="26291">SUM(PT261:PT265)</f>
        <v>1176502.0091324239</v>
      </c>
      <c r="PU260" s="22">
        <f t="shared" ref="PU260" si="26292">SUM(PU261:PU265)</f>
        <v>1179973.2054794561</v>
      </c>
      <c r="PV260" s="22">
        <f t="shared" ref="PV260" si="26293">SUM(PV261:PV265)</f>
        <v>1183441.5525114194</v>
      </c>
      <c r="PW260" s="22">
        <f t="shared" ref="PW260" si="26294">SUM(PW261:PW265)</f>
        <v>1186907.0502283145</v>
      </c>
      <c r="PX260" s="22">
        <f t="shared" ref="PX260" si="26295">SUM(PX261:PX265)</f>
        <v>1190369.6986301406</v>
      </c>
      <c r="PY260" s="22">
        <f t="shared" ref="PY260" si="26296">SUM(PY261:PY265)</f>
        <v>1193829.497716899</v>
      </c>
      <c r="PZ260" s="22">
        <f t="shared" ref="PZ260" si="26297">SUM(PZ261:PZ265)</f>
        <v>1198066.3561643877</v>
      </c>
      <c r="QA260" s="22">
        <f t="shared" ref="QA260" si="26298">SUM(QA261:QA265)</f>
        <v>1202313.1506849355</v>
      </c>
      <c r="QB260" s="22">
        <f t="shared" ref="QB260" si="26299">SUM(QB261:QB265)</f>
        <v>1206582.6666666709</v>
      </c>
      <c r="QC260" s="22">
        <f t="shared" ref="QC260" si="26300">SUM(QC261:QC265)</f>
        <v>1210874.904109593</v>
      </c>
      <c r="QD260" s="22">
        <f t="shared" ref="QD260" si="26301">SUM(QD261:QD265)</f>
        <v>1215189.8630137029</v>
      </c>
      <c r="QE260" s="22">
        <f t="shared" ref="QE260" si="26302">SUM(QE261:QE265)</f>
        <v>1219126.447488589</v>
      </c>
      <c r="QF260" s="22">
        <f t="shared" ref="QF260" si="26303">SUM(QF261:QF265)</f>
        <v>1223079.1780821965</v>
      </c>
      <c r="QG260" s="22">
        <f t="shared" ref="QG260" si="26304">SUM(QG261:QG265)</f>
        <v>1227048.0547945253</v>
      </c>
      <c r="QH260" s="22">
        <f t="shared" ref="QH260" si="26305">SUM(QH261:QH265)</f>
        <v>1231033.0776255757</v>
      </c>
      <c r="QI260" s="22">
        <f t="shared" ref="QI260" si="26306">SUM(QI261:QI265)</f>
        <v>1235034.2465753476</v>
      </c>
      <c r="QJ260" s="22">
        <f t="shared" ref="QJ260" si="26307">SUM(QJ261:QJ265)</f>
        <v>1239051.5616438407</v>
      </c>
      <c r="QK260" s="22">
        <f t="shared" ref="QK260" si="26308">SUM(QK261:QK265)</f>
        <v>1243085.0228310556</v>
      </c>
      <c r="QL260" s="22">
        <f t="shared" ref="QL260" si="26309">SUM(QL261:QL265)</f>
        <v>1247134.6301369921</v>
      </c>
      <c r="QM260" s="22">
        <f t="shared" ref="QM260" si="26310">SUM(QM261:QM265)</f>
        <v>1251146.9041095949</v>
      </c>
      <c r="QN260" s="22">
        <f t="shared" ref="QN260" si="26311">SUM(QN261:QN265)</f>
        <v>1255174.4474885906</v>
      </c>
      <c r="QO260" s="22">
        <f t="shared" ref="QO260" si="26312">SUM(QO261:QO265)</f>
        <v>1259217.260273979</v>
      </c>
      <c r="QP260" s="22">
        <f t="shared" ref="QP260" si="26313">SUM(QP261:QP265)</f>
        <v>1263275.3424657597</v>
      </c>
      <c r="QQ260" s="22">
        <f t="shared" ref="QQ260" si="26314">SUM(QQ261:QQ265)</f>
        <v>1267348.6940639338</v>
      </c>
      <c r="QR260" s="22">
        <f t="shared" ref="QR260" si="26315">SUM(QR261:QR265)</f>
        <v>1271437.3150685001</v>
      </c>
      <c r="QS260" s="22">
        <f t="shared" ref="QS260" si="26316">SUM(QS261:QS265)</f>
        <v>1275541.2054794591</v>
      </c>
      <c r="QT260" s="22">
        <f t="shared" ref="QT260" si="26317">SUM(QT261:QT265)</f>
        <v>1279708.0365296877</v>
      </c>
      <c r="QU260" s="22">
        <f t="shared" ref="QU260" si="26318">SUM(QU261:QU265)</f>
        <v>1283937.8082191858</v>
      </c>
      <c r="QV260" s="22">
        <f t="shared" ref="QV260" si="26319">SUM(QV261:QV265)</f>
        <v>1288230.520547953</v>
      </c>
      <c r="QW260" s="22">
        <f t="shared" ref="QW260" si="26320">SUM(QW261:QW265)</f>
        <v>1292586.1735159894</v>
      </c>
      <c r="QX260" s="22">
        <f t="shared" ref="QX260" si="26321">SUM(QX261:QX265)</f>
        <v>1297011.1232876794</v>
      </c>
      <c r="QY260" s="22">
        <f t="shared" ref="QY260" si="26322">SUM(QY261:QY265)</f>
        <v>1301505.3698630221</v>
      </c>
      <c r="QZ260" s="22">
        <f t="shared" ref="QZ260" si="26323">SUM(QZ261:QZ265)</f>
        <v>1306068.9132420179</v>
      </c>
      <c r="RA260" s="22">
        <f t="shared" ref="RA260" si="26324">SUM(RA261:RA265)</f>
        <v>1310701.7534246664</v>
      </c>
      <c r="RB260" s="22">
        <f t="shared" ref="RB260" si="26325">SUM(RB261:RB265)</f>
        <v>1315403.8904109679</v>
      </c>
      <c r="RC260" s="22">
        <f t="shared" ref="RC260" si="26326">SUM(RC261:RC265)</f>
        <v>1320175.3242009224</v>
      </c>
      <c r="RD260" s="22">
        <f t="shared" ref="RD260" si="26327">SUM(RD261:RD265)</f>
        <v>1325016.0547945299</v>
      </c>
      <c r="RE260" s="22">
        <f t="shared" ref="RE260" si="26328">SUM(RE261:RE265)</f>
        <v>1329926.0821917905</v>
      </c>
      <c r="RF260" s="22">
        <f t="shared" ref="RF260" si="26329">SUM(RF261:RF265)</f>
        <v>1334905.406392704</v>
      </c>
      <c r="RG260" s="22">
        <f t="shared" ref="RG260" si="26330">SUM(RG261:RG265)</f>
        <v>1339998.1369863113</v>
      </c>
      <c r="RH260" s="22">
        <f t="shared" ref="RH260" si="26331">SUM(RH261:RH265)</f>
        <v>1345204.2739726128</v>
      </c>
      <c r="RI260" s="22">
        <f t="shared" ref="RI260" si="26332">SUM(RI261:RI265)</f>
        <v>1350122.7214611971</v>
      </c>
      <c r="RJ260" s="22">
        <f t="shared" ref="RJ260" si="26333">SUM(RJ261:RJ265)</f>
        <v>1355148.0000000102</v>
      </c>
      <c r="RK260" s="22">
        <f t="shared" ref="RK260" si="26334">SUM(RK261:RK265)</f>
        <v>1360280.1095890512</v>
      </c>
      <c r="RL260" s="22">
        <f t="shared" ref="RL260" si="26335">SUM(RL261:RL265)</f>
        <v>1365519.050228321</v>
      </c>
      <c r="RM260" s="22">
        <f t="shared" ref="RM260" si="26336">SUM(RM261:RM265)</f>
        <v>1370864.8219178186</v>
      </c>
      <c r="RN260" s="22">
        <f t="shared" ref="RN260" si="26337">SUM(RN261:RN265)</f>
        <v>1376317.4246575448</v>
      </c>
      <c r="RO260" s="22">
        <f t="shared" ref="RO260" si="26338">SUM(RO261:RO265)</f>
        <v>1381876.8584474991</v>
      </c>
      <c r="RP260" s="22">
        <f t="shared" ref="RP260" si="26339">SUM(RP261:RP265)</f>
        <v>1387543.123287682</v>
      </c>
      <c r="RQ260" s="22">
        <f t="shared" ref="RQ260" si="26340">SUM(RQ261:RQ265)</f>
        <v>1393262.7397260382</v>
      </c>
      <c r="RR260" s="22">
        <f t="shared" ref="RR260" si="26341">SUM(RR261:RR265)</f>
        <v>1399088.310502294</v>
      </c>
      <c r="RS260" s="22">
        <f t="shared" ref="RS260" si="26342">SUM(RS261:RS265)</f>
        <v>1405019.8356164494</v>
      </c>
      <c r="RT260" s="22">
        <f t="shared" ref="RT260" si="26343">SUM(RT261:RT265)</f>
        <v>1411057.3150685043</v>
      </c>
      <c r="RU260" s="22">
        <f t="shared" ref="RU260" si="26344">SUM(RU261:RU265)</f>
        <v>1417200.7488584586</v>
      </c>
      <c r="RV260" s="22">
        <f t="shared" ref="RV260" si="26345">SUM(RV261:RV265)</f>
        <v>1423450.1369863125</v>
      </c>
      <c r="RW260" s="22">
        <f t="shared" ref="RW260" si="26346">SUM(RW261:RW265)</f>
        <v>1429805.4794520661</v>
      </c>
      <c r="RX260" s="22">
        <f t="shared" ref="RX260" si="26347">SUM(RX261:RX265)</f>
        <v>1436321.0228310616</v>
      </c>
      <c r="RY260" s="22">
        <f t="shared" ref="RY260" si="26348">SUM(RY261:RY265)</f>
        <v>1442996.7671232992</v>
      </c>
      <c r="RZ260" s="22">
        <f t="shared" ref="RZ260" si="26349">SUM(RZ261:RZ265)</f>
        <v>1449832.7123287788</v>
      </c>
      <c r="SA260" s="22">
        <f t="shared" ref="SA260" si="26350">SUM(SA261:SA265)</f>
        <v>1456828.8584475005</v>
      </c>
      <c r="SB260" s="22">
        <f t="shared" ref="SB260" si="26351">SUM(SB261:SB265)</f>
        <v>1463992.4383561763</v>
      </c>
      <c r="SC260" s="22">
        <f t="shared" ref="SC260" si="26352">SUM(SC261:SC265)</f>
        <v>1471323.4520548063</v>
      </c>
      <c r="SD260" s="22">
        <f t="shared" ref="SD260" si="26353">SUM(SD261:SD265)</f>
        <v>1478821.8995433911</v>
      </c>
      <c r="SE260" s="22">
        <f t="shared" ref="SE260" si="26354">SUM(SE261:SE265)</f>
        <v>1486487.7808219297</v>
      </c>
      <c r="SF260" s="22">
        <f t="shared" ref="SF260" si="26355">SUM(SF261:SF265)</f>
        <v>1494321.0958904228</v>
      </c>
      <c r="SG260" s="22">
        <f t="shared" ref="SG260" si="26356">SUM(SG261:SG265)</f>
        <v>1502321.8447488709</v>
      </c>
      <c r="SH260" s="22">
        <f t="shared" ref="SH260" si="26357">SUM(SH261:SH265)</f>
        <v>1510490.0273972726</v>
      </c>
      <c r="SI260" s="22">
        <f t="shared" ref="SI260" si="26358">SUM(SI261:SI265)</f>
        <v>1518825.6438356291</v>
      </c>
      <c r="SJ260" s="22">
        <f t="shared" ref="SJ260" si="26359">SUM(SJ261:SJ265)</f>
        <v>1527328.6940639396</v>
      </c>
      <c r="SK260" s="22">
        <f t="shared" ref="SK260" si="26360">SUM(SK261:SK265)</f>
        <v>1536004.9315068622</v>
      </c>
      <c r="SL260" s="22">
        <f t="shared" ref="SL260" si="26361">SUM(SL261:SL265)</f>
        <v>1544854.3561643963</v>
      </c>
      <c r="SM260" s="22">
        <f t="shared" ref="SM260" si="26362">SUM(SM261:SM265)</f>
        <v>1553876.9680365424</v>
      </c>
      <c r="SN260" s="22">
        <f t="shared" ref="SN260" si="26363">SUM(SN261:SN265)</f>
        <v>1563340.1643835746</v>
      </c>
      <c r="SO260" s="22">
        <f t="shared" ref="SO260" si="26364">SUM(SO261:SO265)</f>
        <v>1572980.9315068624</v>
      </c>
      <c r="SP260" s="22">
        <f t="shared" ref="SP260" si="26365">SUM(SP261:SP265)</f>
        <v>1582799.2694064055</v>
      </c>
      <c r="SQ260" s="22">
        <f t="shared" ref="SQ260" si="26366">SUM(SQ261:SQ265)</f>
        <v>1592795.1780822049</v>
      </c>
      <c r="SR260" s="22">
        <f t="shared" ref="SR260" si="26367">SUM(SR261:SR265)</f>
        <v>1602968.6575342596</v>
      </c>
      <c r="SS260" s="22">
        <f t="shared" ref="SS260" si="26368">SUM(SS261:SS265)</f>
        <v>1613319.7077625699</v>
      </c>
      <c r="ST260" s="22">
        <f t="shared" ref="ST260" si="26369">SUM(ST261:ST265)</f>
        <v>1623848.3287671364</v>
      </c>
      <c r="SU260" s="22">
        <f t="shared" ref="SU260" si="26370">SUM(SU261:SU265)</f>
        <v>1634554.5205479581</v>
      </c>
      <c r="SV260" s="22">
        <f t="shared" ref="SV260" si="26371">SUM(SV261:SV265)</f>
        <v>1645473.9360730723</v>
      </c>
      <c r="SW260" s="22">
        <f t="shared" ref="SW260" si="26372">SUM(SW261:SW265)</f>
        <v>1656571.5068493281</v>
      </c>
      <c r="SX260" s="22">
        <f t="shared" ref="SX260" si="26373">SUM(SX261:SX265)</f>
        <v>1667847.232876725</v>
      </c>
      <c r="SY260" s="22">
        <f t="shared" ref="SY260" si="26374">SUM(SY261:SY265)</f>
        <v>1679301.1141552641</v>
      </c>
      <c r="SZ260" s="22">
        <f t="shared" ref="SZ260" si="26375">SUM(SZ261:SZ265)</f>
        <v>1690933.1506849444</v>
      </c>
      <c r="TA260" s="22">
        <f t="shared" ref="TA260" si="26376">SUM(TA261:TA265)</f>
        <v>1702743.342465766</v>
      </c>
      <c r="TB260" s="22">
        <f t="shared" ref="TB260" si="26377">SUM(TB261:TB265)</f>
        <v>1714731.6894977293</v>
      </c>
      <c r="TC260" s="22">
        <f t="shared" ref="TC260" si="26378">SUM(TC261:TC265)</f>
        <v>1726832.4383561767</v>
      </c>
      <c r="TD260" s="22">
        <f t="shared" ref="TD260" si="26379">SUM(TD261:TD265)</f>
        <v>1739045.5890411083</v>
      </c>
      <c r="TE260" s="22">
        <f t="shared" ref="TE260" si="26380">SUM(TE261:TE265)</f>
        <v>1751371.1415525235</v>
      </c>
      <c r="TF260" s="22">
        <f t="shared" ref="TF260" si="26381">SUM(TF261:TF265)</f>
        <v>1763809.0958904233</v>
      </c>
      <c r="TG260" s="22">
        <f t="shared" ref="TG260" si="26382">SUM(TG261:TG265)</f>
        <v>1776350.684931519</v>
      </c>
      <c r="TH260" s="22">
        <f t="shared" ref="TH260" si="26383">SUM(TH261:TH265)</f>
        <v>1788995.9086758113</v>
      </c>
      <c r="TI260" s="22">
        <f t="shared" ref="TI260" si="26384">SUM(TI261:TI265)</f>
        <v>1801744.7671232999</v>
      </c>
      <c r="TJ260" s="22">
        <f t="shared" ref="TJ260" si="26385">SUM(TJ261:TJ265)</f>
        <v>1814597.2602739849</v>
      </c>
      <c r="TK260" s="22">
        <f t="shared" ref="TK260" si="26386">SUM(TK261:TK265)</f>
        <v>1827553.3881278664</v>
      </c>
      <c r="TL260" s="22">
        <f t="shared" ref="TL260" si="26387">SUM(TL261:TL265)</f>
        <v>1840613.1506849437</v>
      </c>
      <c r="TM260" s="22">
        <f t="shared" ref="TM260" si="26388">SUM(TM261:TM265)</f>
        <v>1853776.5479452175</v>
      </c>
      <c r="TN260" s="22">
        <f t="shared" ref="TN260" si="26389">SUM(TN261:TN265)</f>
        <v>1866263.6712328887</v>
      </c>
      <c r="TO260" s="22">
        <f t="shared" ref="TO260" si="26390">SUM(TO261:TO265)</f>
        <v>1878841.6438356284</v>
      </c>
      <c r="TP260" s="22">
        <f t="shared" ref="TP260" si="26391">SUM(TP261:TP265)</f>
        <v>1891472.1095890531</v>
      </c>
      <c r="TQ260" s="22">
        <f t="shared" ref="TQ260" si="26392">SUM(TQ261:TQ265)</f>
        <v>1904155.0684931625</v>
      </c>
      <c r="TR260" s="22">
        <f t="shared" ref="TR260" si="26393">SUM(TR261:TR265)</f>
        <v>1916890.5205479569</v>
      </c>
      <c r="TS260" s="22">
        <f t="shared" ref="TS260" si="26394">SUM(TS261:TS265)</f>
        <v>1926770.5205479569</v>
      </c>
      <c r="TT260" s="22">
        <f t="shared" ref="TT260" si="26395">SUM(TT261:TT265)</f>
        <v>1936655.3424657653</v>
      </c>
      <c r="TU260" s="22">
        <f t="shared" ref="TU260" si="26396">SUM(TU261:TU265)</f>
        <v>1946544.9863013821</v>
      </c>
      <c r="TV260" s="22">
        <f t="shared" ref="TV260" si="26397">SUM(TV261:TV265)</f>
        <v>1956439.4520548068</v>
      </c>
      <c r="TW260" s="22">
        <f t="shared" ref="TW260" si="26398">SUM(TW261:TW265)</f>
        <v>1966338.73972604</v>
      </c>
      <c r="TX260" s="22">
        <f t="shared" ref="TX260" si="26399">SUM(TX261:TX265)</f>
        <v>1976242.8493150815</v>
      </c>
      <c r="TY260" s="22">
        <f t="shared" ref="TY260" si="26400">SUM(TY261:TY265)</f>
        <v>1986151.7808219306</v>
      </c>
      <c r="TZ260" s="22">
        <f t="shared" ref="TZ260" si="26401">SUM(TZ261:TZ265)</f>
        <v>1996065.5342465881</v>
      </c>
      <c r="UA260" s="22">
        <f t="shared" ref="UA260" si="26402">SUM(UA261:UA265)</f>
        <v>2005596.3835616568</v>
      </c>
      <c r="UB260" s="22">
        <f t="shared" ref="UB260" si="26403">SUM(UB261:UB265)</f>
        <v>2015125.6986301499</v>
      </c>
      <c r="UC260" s="22">
        <f t="shared" ref="UC260" si="26404">SUM(UC261:UC265)</f>
        <v>2024653.4794520678</v>
      </c>
      <c r="UD260" s="22">
        <f t="shared" ref="UD260" si="26405">SUM(UD261:UD265)</f>
        <v>2034179.7260274105</v>
      </c>
      <c r="UE260" s="22">
        <f t="shared" ref="UE260" si="26406">SUM(UE261:UE265)</f>
        <v>2043704.4383561779</v>
      </c>
      <c r="UF260" s="22">
        <f t="shared" ref="UF260" si="26407">SUM(UF261:UF265)</f>
        <v>2053227.6164383697</v>
      </c>
      <c r="UG260" s="22">
        <f t="shared" ref="UG260" si="26408">SUM(UG261:UG265)</f>
        <v>2062745.9726027534</v>
      </c>
      <c r="UH260" s="22">
        <f t="shared" ref="UH260" si="26409">SUM(UH261:UH265)</f>
        <v>2072259.506849329</v>
      </c>
      <c r="UI260" s="22">
        <f t="shared" ref="UI260" si="26410">SUM(UI261:UI265)</f>
        <v>2081768.2191780962</v>
      </c>
      <c r="UJ260" s="22">
        <f t="shared" ref="UJ260" si="26411">SUM(UJ261:UJ265)</f>
        <v>2091272.1095890549</v>
      </c>
      <c r="UK260" s="22">
        <f t="shared" ref="UK260" si="26412">SUM(UK261:UK265)</f>
        <v>2100770.7397260414</v>
      </c>
      <c r="UL260" s="22">
        <f t="shared" ref="UL260" si="26413">SUM(UL261:UL265)</f>
        <v>2110264.1095890547</v>
      </c>
      <c r="UM260" s="22">
        <f t="shared" ref="UM260" si="26414">SUM(UM261:UM265)</f>
        <v>2119752.2191780964</v>
      </c>
      <c r="UN260" s="22">
        <f t="shared" ref="UN260" si="26415">SUM(UN261:UN265)</f>
        <v>2129235.0684931646</v>
      </c>
      <c r="UO260" s="22">
        <f t="shared" ref="UO260" si="26416">SUM(UO261:UO265)</f>
        <v>2138712.6575342603</v>
      </c>
      <c r="UP260" s="22">
        <f t="shared" ref="UP260" si="26417">SUM(UP261:UP265)</f>
        <v>2148184.9863013839</v>
      </c>
      <c r="UQ260" s="22">
        <f t="shared" ref="UQ260" si="26418">SUM(UQ261:UQ265)</f>
        <v>2157652.054794535</v>
      </c>
      <c r="UR260" s="22">
        <f t="shared" ref="UR260" si="26419">SUM(UR261:UR265)</f>
        <v>2167113.8630137132</v>
      </c>
      <c r="US260" s="22">
        <f t="shared" ref="US260" si="26420">SUM(US261:US265)</f>
        <v>2173879.7260274114</v>
      </c>
      <c r="UT260" s="22">
        <f t="shared" ref="UT260" si="26421">SUM(UT261:UT265)</f>
        <v>2180600.054794535</v>
      </c>
      <c r="UU260" s="22">
        <f t="shared" ref="UU260" si="26422">SUM(UU261:UU265)</f>
        <v>2187274.8493150831</v>
      </c>
      <c r="UV260" s="22">
        <f t="shared" ref="UV260" si="26423">SUM(UV261:UV265)</f>
        <v>2193904.1095890556</v>
      </c>
      <c r="UW260" s="22">
        <f t="shared" ref="UW260" si="26424">SUM(UW261:UW265)</f>
        <v>2197178.7945205625</v>
      </c>
      <c r="UX260" s="22">
        <f t="shared" ref="UX260" si="26425">SUM(UX261:UX265)</f>
        <v>2200353.6986301518</v>
      </c>
      <c r="UY260" s="22">
        <f t="shared" ref="UY260" si="26426">SUM(UY261:UY265)</f>
        <v>2203428.8219178226</v>
      </c>
      <c r="UZ260" s="22">
        <f t="shared" ref="UZ260" si="26427">SUM(UZ261:UZ265)</f>
        <v>2206404.1643835763</v>
      </c>
      <c r="VA260" s="22">
        <f t="shared" ref="VA260" si="26428">SUM(VA261:VA265)</f>
        <v>2209279.7260274119</v>
      </c>
      <c r="VB260" s="22">
        <f t="shared" ref="VB260" si="26429">SUM(VB261:VB265)</f>
        <v>2212055.5068493295</v>
      </c>
      <c r="VC260" s="22">
        <f t="shared" ref="VC260" si="26430">SUM(VC261:VC265)</f>
        <v>2214731.5068493295</v>
      </c>
      <c r="VD260" s="22">
        <f t="shared" ref="VD260" si="26431">SUM(VD261:VD265)</f>
        <v>2217307.7260274114</v>
      </c>
      <c r="VE260" s="22">
        <f t="shared" ref="VE260" si="26432">SUM(VE261:VE265)</f>
        <v>2219342.9589041239</v>
      </c>
      <c r="VF260" s="22">
        <f t="shared" ref="VF260" si="26433">SUM(VF261:VF265)</f>
        <v>2221271.1780822063</v>
      </c>
      <c r="VG260" s="22">
        <f t="shared" ref="VG260" si="26434">SUM(VG261:VG265)</f>
        <v>2223092.3835616577</v>
      </c>
      <c r="VH260" s="22">
        <f t="shared" ref="VH260" si="26435">SUM(VH261:VH265)</f>
        <v>2224806.5753424796</v>
      </c>
      <c r="VI260" s="22">
        <f t="shared" ref="VI260" si="26436">SUM(VI261:VI265)</f>
        <v>2226413.7534246719</v>
      </c>
      <c r="VJ260" s="22">
        <f t="shared" ref="VJ260" si="26437">SUM(VJ261:VJ265)</f>
        <v>2227913.9178082333</v>
      </c>
      <c r="VK260" s="22">
        <f t="shared" ref="VK260" si="26438">SUM(VK261:VK265)</f>
        <v>2229307.0684931651</v>
      </c>
      <c r="VL260" s="22">
        <f t="shared" ref="VL260" si="26439">SUM(VL261:VL265)</f>
        <v>2230573.4794520694</v>
      </c>
      <c r="VM260" s="22">
        <f t="shared" ref="VM260" si="26440">SUM(VM261:VM265)</f>
        <v>2231713.1506849462</v>
      </c>
      <c r="VN260" s="22">
        <f t="shared" ref="VN260" si="26441">SUM(VN261:VN265)</f>
        <v>2232726.0821917956</v>
      </c>
      <c r="VO260" s="22">
        <f t="shared" ref="VO260" si="26442">SUM(VO261:VO265)</f>
        <v>2233612.2739726175</v>
      </c>
      <c r="VP260" s="22">
        <f t="shared" ref="VP260" si="26443">SUM(VP261:VP265)</f>
        <v>2234369.0958904261</v>
      </c>
      <c r="VQ260" s="22">
        <f t="shared" ref="VQ260" si="26444">SUM(VQ261:VQ265)</f>
        <v>2234996.547945221</v>
      </c>
      <c r="VR260" s="22">
        <f t="shared" ref="VR260" si="26445">SUM(VR261:VR265)</f>
        <v>2235494.6301370016</v>
      </c>
      <c r="VS260" s="22">
        <f t="shared" ref="VS260" si="26446">SUM(VS261:VS265)</f>
        <v>2235863.342465769</v>
      </c>
      <c r="VT260" s="22">
        <f t="shared" ref="VT260" si="26447">SUM(VT261:VT265)</f>
        <v>2236102.6849315227</v>
      </c>
      <c r="VU260" s="22">
        <f t="shared" ref="VU260" si="26448">SUM(VU261:VU265)</f>
        <v>2236212.6575342626</v>
      </c>
      <c r="VV260" s="22">
        <f t="shared" ref="VV260" si="26449">SUM(VV261:VV265)</f>
        <v>2236193.2602739888</v>
      </c>
      <c r="VW260" s="22">
        <f t="shared" ref="VW260" si="26450">SUM(VW261:VW265)</f>
        <v>2235693.5342465914</v>
      </c>
      <c r="VX260" s="22">
        <f t="shared" ref="VX260" si="26451">SUM(VX261:VX265)</f>
        <v>2235058.6849315232</v>
      </c>
      <c r="VY260" s="22">
        <f t="shared" ref="VY260" si="26452">SUM(VY261:VY265)</f>
        <v>2234311.7260274137</v>
      </c>
      <c r="VZ260" s="22">
        <f t="shared" ref="VZ260" si="26453">SUM(VZ261:VZ265)</f>
        <v>2233452.6575342626</v>
      </c>
      <c r="WA260" s="22">
        <f t="shared" ref="WA260" si="26454">SUM(WA261:WA265)</f>
        <v>2232481.4794520712</v>
      </c>
      <c r="WB260" s="22">
        <f t="shared" ref="WB260" si="26455">SUM(WB261:WB265)</f>
        <v>2235409.1506849481</v>
      </c>
      <c r="WC260" s="22">
        <f t="shared" ref="WC260" si="26456">SUM(WC261:WC265)</f>
        <v>2238290.4657534412</v>
      </c>
      <c r="WD260" s="22">
        <f t="shared" ref="WD260" si="26457">SUM(WD261:WD265)</f>
        <v>2241125.4246575506</v>
      </c>
      <c r="WE260" s="22">
        <f t="shared" ref="WE260" si="26458">SUM(WE261:WE265)</f>
        <v>2243914.0273972768</v>
      </c>
      <c r="WF260" s="22">
        <f t="shared" ref="WF260" si="26459">SUM(WF261:WF265)</f>
        <v>2246656.2739726193</v>
      </c>
      <c r="WG260" s="22">
        <f t="shared" ref="WG260" si="26460">SUM(WG261:WG265)</f>
        <v>2249352.1643835781</v>
      </c>
      <c r="WH260" s="22">
        <f t="shared" ref="WH260" si="26461">SUM(WH261:WH265)</f>
        <v>2252001.6986301527</v>
      </c>
      <c r="WI260" s="22">
        <f t="shared" ref="WI260" si="26462">SUM(WI261:WI265)</f>
        <v>2254604.8767123446</v>
      </c>
      <c r="WJ260" s="22">
        <f t="shared" ref="WJ260" si="26463">SUM(WJ261:WJ265)</f>
        <v>2257696.4931507003</v>
      </c>
      <c r="WK260" s="22">
        <f t="shared" ref="WK260" si="26464">SUM(WK261:WK265)</f>
        <v>2260750.5205479609</v>
      </c>
      <c r="WL260" s="22">
        <f t="shared" ref="WL260" si="26465">SUM(WL261:WL265)</f>
        <v>2263766.9589041257</v>
      </c>
      <c r="WM260" s="22">
        <f t="shared" ref="WM260" si="26466">SUM(WM261:WM265)</f>
        <v>2266745.8082191939</v>
      </c>
      <c r="WN260" s="22">
        <f t="shared" ref="WN260" si="26467">SUM(WN261:WN265)</f>
        <v>2269687.0684931665</v>
      </c>
      <c r="WO260" s="22">
        <f t="shared" ref="WO260" si="26468">SUM(WO261:WO265)</f>
        <v>2272590.7397260433</v>
      </c>
      <c r="WP260" s="22">
        <f t="shared" ref="WP260" si="26469">SUM(WP261:WP265)</f>
        <v>2275456.821917824</v>
      </c>
      <c r="WQ260" s="22">
        <f t="shared" ref="WQ260" si="26470">SUM(WQ261:WQ265)</f>
        <v>2278298.4657534403</v>
      </c>
      <c r="WR260" s="22">
        <f t="shared" ref="WR260" si="26471">SUM(WR261:WR265)</f>
        <v>2281115.6712328922</v>
      </c>
      <c r="WS260" s="22">
        <f t="shared" ref="WS260" si="26472">SUM(WS261:WS265)</f>
        <v>2283908.4383561797</v>
      </c>
      <c r="WT260" s="22">
        <f t="shared" ref="WT260" si="26473">SUM(WT261:WT265)</f>
        <v>2286676.7671233029</v>
      </c>
      <c r="WU260" s="22">
        <f t="shared" ref="WU260" si="26474">SUM(WU261:WU265)</f>
        <v>2289422.4109589192</v>
      </c>
      <c r="WV260" s="22">
        <f t="shared" ref="WV260" si="26475">SUM(WV261:WV265)</f>
        <v>2292145.3698630291</v>
      </c>
      <c r="WW260" s="22">
        <f t="shared" ref="WW260" si="26476">SUM(WW261:WW265)</f>
        <v>2294845.6438356321</v>
      </c>
      <c r="WX260" s="22">
        <f t="shared" ref="WX260" si="26477">SUM(WX261:WX265)</f>
        <v>2297523.2328767274</v>
      </c>
      <c r="WY260" s="22">
        <f t="shared" ref="WY260" si="26478">SUM(WY261:WY265)</f>
        <v>2300178.1369863162</v>
      </c>
      <c r="WZ260" s="22">
        <f t="shared" ref="WZ260" si="26479">SUM(WZ261:WZ265)</f>
        <v>2302810.3561643981</v>
      </c>
      <c r="XA260" s="22">
        <f t="shared" ref="XA260" si="26480">SUM(XA261:XA265)</f>
        <v>2305419.8904109737</v>
      </c>
      <c r="XB260" s="22">
        <f t="shared" ref="XB260" si="26481">SUM(XB261:XB265)</f>
        <v>2310346.4657534398</v>
      </c>
      <c r="XC260" s="22">
        <f t="shared" ref="XC260" si="26482">SUM(XC261:XC265)</f>
        <v>2315288.7123287818</v>
      </c>
      <c r="XD260" s="22">
        <f t="shared" ref="XD260" si="26483">SUM(XD261:XD265)</f>
        <v>2320246.6301370007</v>
      </c>
      <c r="XE260" s="22">
        <f t="shared" ref="XE260" si="26484">SUM(XE261:XE265)</f>
        <v>2325220.2191780973</v>
      </c>
      <c r="XF260" s="22">
        <f t="shared" ref="XF260" si="26485">SUM(XF261:XF265)</f>
        <v>2330410.0273972745</v>
      </c>
      <c r="XG260" s="22">
        <f t="shared" ref="XG260" si="26486">SUM(XG261:XG265)</f>
        <v>2335618.7945205625</v>
      </c>
      <c r="XH260" s="22">
        <f t="shared" ref="XH260" si="26487">SUM(XH261:XH265)</f>
        <v>2340846.52054796</v>
      </c>
      <c r="XI260" s="22">
        <f t="shared" ref="XI260" si="26488">SUM(XI261:XI265)</f>
        <v>2346093.2054794664</v>
      </c>
      <c r="XJ260" s="22">
        <f t="shared" ref="XJ260" si="26489">SUM(XJ261:XJ265)</f>
        <v>2351358.8493150827</v>
      </c>
      <c r="XK260" s="22">
        <f t="shared" ref="XK260" si="26490">SUM(XK261:XK265)</f>
        <v>2356643.4520548088</v>
      </c>
      <c r="XL260" s="22">
        <f t="shared" ref="XL260" si="26491">SUM(XL261:XL265)</f>
        <v>2361947.013698644</v>
      </c>
      <c r="XM260" s="22">
        <f t="shared" ref="XM260" si="26492">SUM(XM261:XM265)</f>
        <v>2367269.5342465895</v>
      </c>
      <c r="XN260" s="22">
        <f t="shared" ref="XN260" si="26493">SUM(XN261:XN265)</f>
        <v>2372637.7534246715</v>
      </c>
      <c r="XO260" s="22">
        <f t="shared" ref="XO260" si="26494">SUM(XO261:XO265)</f>
        <v>2378025.3698630277</v>
      </c>
      <c r="XP260" s="22">
        <f t="shared" ref="XP260" si="26495">SUM(XP261:XP265)</f>
        <v>2383432.3835616577</v>
      </c>
      <c r="XQ260" s="22">
        <f t="shared" ref="XQ260" si="26496">SUM(XQ261:XQ265)</f>
        <v>2388858.7945205616</v>
      </c>
      <c r="XR260" s="22">
        <f t="shared" ref="XR260" si="26497">SUM(XR261:XR265)</f>
        <v>2394304.6027397397</v>
      </c>
      <c r="XS260" s="22">
        <f t="shared" ref="XS260" si="26498">SUM(XS261:XS265)</f>
        <v>2399741.8630137127</v>
      </c>
      <c r="XT260" s="22">
        <f t="shared" ref="XT260" si="26499">SUM(XT261:XT265)</f>
        <v>2405170.5753424796</v>
      </c>
      <c r="XU260" s="22">
        <f t="shared" ref="XU260" si="26500">SUM(XU261:XU265)</f>
        <v>2410590.739726041</v>
      </c>
      <c r="XV260" s="22">
        <f t="shared" ref="XV260" si="26501">SUM(XV261:XV265)</f>
        <v>2416002.3561643972</v>
      </c>
      <c r="XW260" s="22">
        <f t="shared" ref="XW260" si="26502">SUM(XW261:XW265)</f>
        <v>2421401.6986301504</v>
      </c>
      <c r="XX260" s="22">
        <f t="shared" ref="XX260" si="26503">SUM(XX261:XX265)</f>
        <v>2426788.7671233015</v>
      </c>
      <c r="XY260" s="22">
        <f t="shared" ref="XY260" si="26504">SUM(XY261:XY265)</f>
        <v>2432163.5616438491</v>
      </c>
      <c r="XZ260" s="22">
        <f t="shared" ref="XZ260" si="26505">SUM(XZ261:XZ265)</f>
        <v>2437526.0821917942</v>
      </c>
      <c r="YA260" s="22">
        <f t="shared" ref="YA260" si="26506">SUM(YA261:YA265)</f>
        <v>2442876.3287671362</v>
      </c>
      <c r="YB260" s="22">
        <f t="shared" ref="YB260" si="26507">SUM(YB261:YB265)</f>
        <v>2448214.3013698757</v>
      </c>
      <c r="YC260" s="22">
        <f t="shared" ref="YC260" si="26508">SUM(YC261:YC265)</f>
        <v>2453540.000000013</v>
      </c>
      <c r="YD260" s="22">
        <f t="shared" ref="YD260" si="26509">SUM(YD261:YD265)</f>
        <v>2458853.4246575469</v>
      </c>
      <c r="YE260" s="22">
        <f t="shared" ref="YE260" si="26510">SUM(YE261:YE265)</f>
        <v>2464154.5753424787</v>
      </c>
      <c r="YF260" s="22">
        <f t="shared" ref="YF260" si="26511">SUM(YF261:YF265)</f>
        <v>2469180.7123287795</v>
      </c>
      <c r="YG260" s="22">
        <f t="shared" ref="YG260" si="26512">SUM(YG261:YG265)</f>
        <v>2474161.972602753</v>
      </c>
      <c r="YH260" s="22">
        <f t="shared" ref="YH260" si="26513">SUM(YH261:YH265)</f>
        <v>2479098.3561643972</v>
      </c>
      <c r="YI260" s="22">
        <f t="shared" ref="YI260" si="26514">SUM(YI261:YI265)</f>
        <v>2483989.8630137118</v>
      </c>
      <c r="YJ260" s="22">
        <f t="shared" ref="YJ260" si="26515">SUM(YJ261:YJ265)</f>
        <v>2488836.493150698</v>
      </c>
      <c r="YK260" s="22">
        <f t="shared" ref="YK260" si="26516">SUM(YK261:YK265)</f>
        <v>2494841.5342465891</v>
      </c>
      <c r="YL260" s="22">
        <f t="shared" ref="YL260" si="26517">SUM(YL261:YL265)</f>
        <v>2500821.4246575474</v>
      </c>
      <c r="YM260" s="22">
        <f t="shared" ref="YM260" si="26518">SUM(YM261:YM265)</f>
        <v>2506776.1643835753</v>
      </c>
      <c r="YN260" s="22">
        <f t="shared" ref="YN260" si="26519">SUM(YN261:YN265)</f>
        <v>2512705.7534246705</v>
      </c>
      <c r="YO260" s="22">
        <f t="shared" ref="YO260" si="26520">SUM(YO261:YO265)</f>
        <v>2518610.1917808349</v>
      </c>
      <c r="YP260" s="22">
        <f t="shared" ref="YP260" si="26521">SUM(YP261:YP265)</f>
        <v>2524489.479452068</v>
      </c>
      <c r="YQ260" s="22">
        <f t="shared" ref="YQ260" si="26522">SUM(YQ261:YQ265)</f>
        <v>2530343.6164383688</v>
      </c>
      <c r="YR260" s="22">
        <f t="shared" ref="YR260" si="26523">SUM(YR261:YR265)</f>
        <v>2536172.6027397388</v>
      </c>
      <c r="YS260" s="22">
        <f t="shared" ref="YS260" si="26524">SUM(YS261:YS265)</f>
        <v>2542136.8767123418</v>
      </c>
      <c r="YT260" s="22">
        <f t="shared" ref="YT260" si="26525">SUM(YT261:YT265)</f>
        <v>2548078.6301369993</v>
      </c>
      <c r="YU260" s="22">
        <f t="shared" ref="YU260" si="26526">SUM(YU261:YU265)</f>
        <v>2553997.8630137113</v>
      </c>
      <c r="YV260" s="22">
        <f t="shared" ref="YV260" si="26527">SUM(YV261:YV265)</f>
        <v>2559894.5753424787</v>
      </c>
      <c r="YW260" s="22">
        <f t="shared" ref="YW260" si="26528">SUM(YW261:YW265)</f>
        <v>2565768.7671233006</v>
      </c>
      <c r="YX260" s="22">
        <f t="shared" ref="YX260" si="26529">SUM(YX261:YX265)</f>
        <v>2571630.3013698761</v>
      </c>
      <c r="YY260" s="22">
        <f t="shared" ref="YY260" si="26530">SUM(YY261:YY265)</f>
        <v>2577479.1780822049</v>
      </c>
      <c r="YZ260" s="22">
        <f t="shared" ref="YZ260" si="26531">SUM(YZ261:YZ265)</f>
        <v>2583315.3972602878</v>
      </c>
      <c r="ZA260" s="22">
        <f t="shared" ref="ZA260" si="26532">SUM(ZA261:ZA265)</f>
        <v>2589138.9589041229</v>
      </c>
      <c r="ZB260" s="22">
        <f t="shared" ref="ZB260" si="26533">SUM(ZB261:ZB265)</f>
        <v>2594951.1780822058</v>
      </c>
      <c r="ZC260" s="22">
        <f t="shared" ref="ZC260" si="26534">SUM(ZC261:ZC265)</f>
        <v>2600752.0547945341</v>
      </c>
      <c r="ZD260" s="22">
        <f t="shared" ref="ZD260" si="26535">SUM(ZD261:ZD265)</f>
        <v>2606541.5890411092</v>
      </c>
      <c r="ZE260" s="22">
        <f t="shared" ref="ZE260" si="26536">SUM(ZE261:ZE265)</f>
        <v>2612319.7808219311</v>
      </c>
      <c r="ZF260" s="22">
        <f t="shared" ref="ZF260" si="26537">SUM(ZF261:ZF265)</f>
        <v>2618086.6301369993</v>
      </c>
      <c r="ZG260" s="22">
        <f t="shared" ref="ZG260" si="26538">SUM(ZG261:ZG265)</f>
        <v>2623842.1369863148</v>
      </c>
      <c r="ZH260" s="22">
        <f t="shared" ref="ZH260" si="26539">SUM(ZH261:ZH265)</f>
        <v>2629586.3013698761</v>
      </c>
      <c r="ZI260" s="22">
        <f t="shared" ref="ZI260" si="26540">SUM(ZI261:ZI265)</f>
        <v>2635319.1232876847</v>
      </c>
      <c r="ZJ260" s="22">
        <f t="shared" ref="ZJ260" si="26541">SUM(ZJ261:ZJ265)</f>
        <v>2641040.6027397392</v>
      </c>
      <c r="ZK260" s="22">
        <f t="shared" ref="ZK260" si="26542">SUM(ZK261:ZK265)</f>
        <v>2645346.9041096019</v>
      </c>
      <c r="ZL260" s="22">
        <f t="shared" ref="ZL260" si="26543">SUM(ZL261:ZL265)</f>
        <v>2649618.8493150822</v>
      </c>
      <c r="ZM260" s="22">
        <f t="shared" ref="ZM260" si="26544">SUM(ZM261:ZM265)</f>
        <v>2653856.438356177</v>
      </c>
      <c r="ZN260" s="22">
        <f t="shared" ref="ZN260" si="26545">SUM(ZN261:ZN265)</f>
        <v>2658059.6712328889</v>
      </c>
      <c r="ZO260" s="22">
        <f t="shared" ref="ZO260" si="26546">SUM(ZO261:ZO265)</f>
        <v>2662228.5479452182</v>
      </c>
      <c r="ZP260" s="22">
        <f t="shared" ref="ZP260" si="26547">SUM(ZP261:ZP265)</f>
        <v>2665560.8767123409</v>
      </c>
      <c r="ZQ260" s="22">
        <f t="shared" ref="ZQ260" si="26548">SUM(ZQ261:ZQ265)</f>
        <v>2668845.6986301481</v>
      </c>
      <c r="ZR260" s="22">
        <f t="shared" ref="ZR260" si="26549">SUM(ZR261:ZR265)</f>
        <v>2672083.0136986412</v>
      </c>
      <c r="ZS260" s="22">
        <f t="shared" ref="ZS260" si="26550">SUM(ZS261:ZS265)</f>
        <v>2675272.8219178189</v>
      </c>
      <c r="ZT260" s="22">
        <f t="shared" ref="ZT260" si="26551">SUM(ZT261:ZT265)</f>
        <v>2678415.1232876815</v>
      </c>
      <c r="ZU260" s="22">
        <f t="shared" ref="ZU260" si="26552">SUM(ZU261:ZU265)</f>
        <v>2681509.91780823</v>
      </c>
      <c r="ZV260" s="22">
        <f t="shared" ref="ZV260" si="26553">SUM(ZV261:ZV265)</f>
        <v>2684557.2054794617</v>
      </c>
      <c r="ZW260" s="22">
        <f t="shared" ref="ZW260" si="26554">SUM(ZW261:ZW265)</f>
        <v>2687556.9863013797</v>
      </c>
      <c r="ZX260" s="22">
        <f t="shared" ref="ZX260" si="26555">SUM(ZX261:ZX265)</f>
        <v>2690402.3013698724</v>
      </c>
      <c r="ZY260" s="22">
        <f t="shared" ref="ZY260" si="26556">SUM(ZY261:ZY265)</f>
        <v>2693198.3561643925</v>
      </c>
      <c r="ZZ260" s="22">
        <f t="shared" ref="ZZ260" si="26557">SUM(ZZ261:ZZ265)</f>
        <v>2695945.1506849406</v>
      </c>
      <c r="AAA260" s="22">
        <f t="shared" ref="AAA260" si="26558">SUM(AAA261:AAA265)</f>
        <v>2698642.6849315153</v>
      </c>
      <c r="AAB260" s="22">
        <f t="shared" ref="AAB260" si="26559">SUM(AAB261:AAB265)</f>
        <v>2701315.6164383641</v>
      </c>
      <c r="AAC260" s="22">
        <f t="shared" ref="AAC260" si="26560">SUM(AAC261:AAC265)</f>
        <v>2703963.9452054873</v>
      </c>
      <c r="AAD260" s="22">
        <f t="shared" ref="AAD260" si="26561">SUM(AAD261:AAD265)</f>
        <v>2706587.6712328847</v>
      </c>
      <c r="AAE260" s="22">
        <f t="shared" ref="AAE260" si="26562">SUM(AAE261:AAE265)</f>
        <v>2709186.7945205551</v>
      </c>
      <c r="AAF260" s="22">
        <f t="shared" ref="AAF260" si="26563">SUM(AAF261:AAF265)</f>
        <v>2711764.6027397327</v>
      </c>
      <c r="AAG260" s="22">
        <f t="shared" ref="AAG260" si="26564">SUM(AAG261:AAG265)</f>
        <v>2714321.0958904182</v>
      </c>
      <c r="AAH260" s="22">
        <f t="shared" ref="AAH260" si="26565">SUM(AAH261:AAH265)</f>
        <v>2716856.2739726095</v>
      </c>
      <c r="AAI260" s="22">
        <f t="shared" ref="AAI260" si="26566">SUM(AAI261:AAI265)</f>
        <v>2719370.1369863078</v>
      </c>
      <c r="AAJ260" s="22">
        <f t="shared" ref="AAJ260" si="26567">SUM(AAJ261:AAJ265)</f>
        <v>2721862.6849315129</v>
      </c>
      <c r="AAK260" s="22">
        <f t="shared" ref="AAK260" si="26568">SUM(AAK261:AAK265)</f>
        <v>2724333.9178082249</v>
      </c>
      <c r="AAL260" s="22">
        <f t="shared" ref="AAL260" si="26569">SUM(AAL261:AAL265)</f>
        <v>2726783.8356164438</v>
      </c>
      <c r="AAM260" s="22">
        <f t="shared" ref="AAM260" si="26570">SUM(AAM261:AAM265)</f>
        <v>2729212.4383561695</v>
      </c>
      <c r="AAN260" s="22">
        <f t="shared" ref="AAN260" si="26571">SUM(AAN261:AAN265)</f>
        <v>2731619.7260274021</v>
      </c>
      <c r="AAO260" s="22">
        <f t="shared" ref="AAO260" si="26572">SUM(AAO261:AAO265)</f>
        <v>2734042.1369863055</v>
      </c>
      <c r="AAP260" s="22">
        <f t="shared" ref="AAP260" si="26573">SUM(AAP261:AAP265)</f>
        <v>2736479.671232881</v>
      </c>
      <c r="AAQ260" s="22">
        <f t="shared" ref="AAQ260" si="26574">SUM(AAQ261:AAQ265)</f>
        <v>2738932.3287671264</v>
      </c>
      <c r="AAR260" s="22">
        <f t="shared" ref="AAR260" si="26575">SUM(AAR261:AAR265)</f>
        <v>2743104.7671232913</v>
      </c>
      <c r="AAS260" s="22">
        <f t="shared" ref="AAS260" si="26576">SUM(AAS261:AAS265)</f>
        <v>2747320.2739726068</v>
      </c>
      <c r="AAT260" s="22">
        <f t="shared" ref="AAT260" si="26577">SUM(AAT261:AAT265)</f>
        <v>2751578.8493150724</v>
      </c>
      <c r="AAU260" s="22">
        <f t="shared" ref="AAU260" si="26578">SUM(AAU261:AAU265)</f>
        <v>2755880.4931506887</v>
      </c>
      <c r="AAV260" s="22">
        <f t="shared" ref="AAV260" si="26579">SUM(AAV261:AAV265)</f>
        <v>2760225.2054794552</v>
      </c>
      <c r="AAW260" s="22">
        <f t="shared" ref="AAW260" si="26580">SUM(AAW261:AAW265)</f>
        <v>2764612.9863013728</v>
      </c>
      <c r="AAX260" s="22">
        <f t="shared" ref="AAX260" si="26581">SUM(AAX261:AAX265)</f>
        <v>2769043.8356164414</v>
      </c>
      <c r="AAY260" s="22">
        <f t="shared" ref="AAY260" si="26582">SUM(AAY261:AAY265)</f>
        <v>2773517.7534246608</v>
      </c>
      <c r="AAZ260" s="22">
        <f t="shared" ref="AAZ260" si="26583">SUM(AAZ261:AAZ265)</f>
        <v>2778262.0273972638</v>
      </c>
      <c r="ABA260" s="22">
        <f t="shared" ref="ABA260" si="26584">SUM(ABA261:ABA265)</f>
        <v>2783053.0958904144</v>
      </c>
      <c r="ABB260" s="22">
        <f t="shared" ref="ABB260" si="26585">SUM(ABB261:ABB265)</f>
        <v>2787890.9589041127</v>
      </c>
      <c r="ABC260" s="22">
        <f t="shared" ref="ABC260" si="26586">SUM(ABC261:ABC265)</f>
        <v>2792775.6164383586</v>
      </c>
      <c r="ABD260" s="22">
        <f t="shared" ref="ABD260" si="26587">SUM(ABD261:ABD265)</f>
        <v>2797707.0684931534</v>
      </c>
      <c r="ABE260" s="22">
        <f t="shared" ref="ABE260" si="26588">SUM(ABE261:ABE265)</f>
        <v>2802685.3150684959</v>
      </c>
      <c r="ABF260" s="22">
        <f t="shared" ref="ABF260" si="26589">SUM(ABF261:ABF265)</f>
        <v>2807710.356164386</v>
      </c>
      <c r="ABG260" s="22">
        <f t="shared" ref="ABG260" si="26590">SUM(ABG261:ABG265)</f>
        <v>2812782.1917808242</v>
      </c>
      <c r="ABH260" s="22">
        <f t="shared" ref="ABH260" si="26591">SUM(ABH261:ABH265)</f>
        <v>2817900.8219178105</v>
      </c>
      <c r="ABI260" s="22">
        <f t="shared" ref="ABI260" si="26592">SUM(ABI261:ABI265)</f>
        <v>2823066.2465753439</v>
      </c>
      <c r="ABJ260" s="22">
        <f t="shared" ref="ABJ260" si="26593">SUM(ABJ261:ABJ265)</f>
        <v>2828278.4657534263</v>
      </c>
      <c r="ABK260" s="22">
        <f t="shared" ref="ABK260" si="26594">SUM(ABK261:ABK265)</f>
        <v>2833537.4794520568</v>
      </c>
      <c r="ABL260" s="22">
        <f t="shared" ref="ABL260" si="26595">SUM(ABL261:ABL265)</f>
        <v>2838843.2876712349</v>
      </c>
      <c r="ABM260" s="22">
        <f t="shared" ref="ABM260" si="26596">SUM(ABM261:ABM265)</f>
        <v>2844195.8904109607</v>
      </c>
      <c r="ABN260" s="22">
        <f t="shared" ref="ABN260" si="26597">SUM(ABN261:ABN265)</f>
        <v>2849595.2876712345</v>
      </c>
      <c r="ABO260" s="22">
        <f t="shared" ref="ABO260" si="26598">SUM(ABO261:ABO265)</f>
        <v>2855041.4794520559</v>
      </c>
      <c r="ABP260" s="22">
        <f t="shared" ref="ABP260" si="26599">SUM(ABP261:ABP265)</f>
        <v>2860534.4657534263</v>
      </c>
      <c r="ABQ260" s="22">
        <f t="shared" ref="ABQ260" si="26600">SUM(ABQ261:ABQ265)</f>
        <v>2866074.2465753439</v>
      </c>
      <c r="ABR260" s="22">
        <f t="shared" ref="ABR260" si="26601">SUM(ABR261:ABR265)</f>
        <v>2873415.6164383581</v>
      </c>
      <c r="ABS260" s="22">
        <f t="shared" ref="ABS260" si="26602">SUM(ABS261:ABS265)</f>
        <v>2880832.547945207</v>
      </c>
      <c r="ABT260" s="22">
        <f t="shared" ref="ABT260" si="26603">SUM(ABT261:ABT265)</f>
        <v>2888325.041095892</v>
      </c>
      <c r="ABU260" s="22">
        <f t="shared" ref="ABU260" si="26604">SUM(ABU261:ABU265)</f>
        <v>2895893.0958904121</v>
      </c>
      <c r="ABV260" s="22">
        <f t="shared" ref="ABV260" si="26605">SUM(ABV261:ABV265)</f>
        <v>2903536.7123287683</v>
      </c>
      <c r="ABW260" s="22">
        <f t="shared" ref="ABW260" si="26606">SUM(ABW261:ABW265)</f>
        <v>2910654.2465753439</v>
      </c>
      <c r="ABX260" s="22">
        <f t="shared" ref="ABX260" si="26607">SUM(ABX261:ABX265)</f>
        <v>2917837.4794520559</v>
      </c>
      <c r="ABY260" s="22">
        <f t="shared" ref="ABY260" si="26608">SUM(ABY261:ABY265)</f>
        <v>2925086.4109589048</v>
      </c>
      <c r="ABZ260" s="22">
        <f t="shared" ref="ABZ260" si="26609">SUM(ABZ261:ABZ265)</f>
        <v>2932401.041095891</v>
      </c>
      <c r="ACA260" s="22">
        <f t="shared" ref="ACA260" si="26610">SUM(ACA261:ACA265)</f>
        <v>2939781.3698630147</v>
      </c>
      <c r="ACB260" s="22">
        <f t="shared" ref="ACB260" si="26611">SUM(ACB261:ACB265)</f>
        <v>2947227.3972602747</v>
      </c>
      <c r="ACC260" s="22">
        <f t="shared" ref="ACC260" si="26612">SUM(ACC261:ACC265)</f>
        <v>2954739.1232876722</v>
      </c>
      <c r="ACD260" s="22">
        <f t="shared" ref="ACD260" si="26613">SUM(ACD261:ACD265)</f>
        <v>2962316.5479452065</v>
      </c>
      <c r="ACE260" s="22">
        <f t="shared" ref="ACE260" si="26614">SUM(ACE261:ACE265)</f>
        <v>2969879.4520547958</v>
      </c>
      <c r="ACF260" s="22">
        <f t="shared" ref="ACF260" si="26615">SUM(ACF261:ACF265)</f>
        <v>2977506.7397260289</v>
      </c>
      <c r="ACG260" s="22">
        <f t="shared" ref="ACG260" si="26616">SUM(ACG261:ACG265)</f>
        <v>2985198.4109589052</v>
      </c>
      <c r="ACH260" s="22">
        <f t="shared" ref="ACH260" si="26617">SUM(ACH261:ACH265)</f>
        <v>2992954.4657534263</v>
      </c>
      <c r="ACI260" s="22">
        <f t="shared" ref="ACI260" si="26618">SUM(ACI261:ACI265)</f>
        <v>3000774.9041095912</v>
      </c>
      <c r="ACJ260" s="22">
        <f t="shared" ref="ACJ260" si="26619">SUM(ACJ261:ACJ265)</f>
        <v>3008659.7260273993</v>
      </c>
      <c r="ACK260" s="22">
        <f t="shared" ref="ACK260" si="26620">SUM(ACK261:ACK265)</f>
        <v>3016615.5068493173</v>
      </c>
      <c r="ACL260" s="22">
        <f t="shared" ref="ACL260" si="26621">SUM(ACL261:ACL265)</f>
        <v>3024642.2465753448</v>
      </c>
      <c r="ACM260" s="22">
        <f t="shared" ref="ACM260" si="26622">SUM(ACM261:ACM265)</f>
        <v>3032739.9452054822</v>
      </c>
      <c r="ACN260" s="22">
        <f t="shared" ref="ACN260" si="26623">SUM(ACN261:ACN265)</f>
        <v>3040908.602739729</v>
      </c>
      <c r="ACO260" s="22">
        <f t="shared" ref="ACO260" si="26624">SUM(ACO261:ACO265)</f>
        <v>3049149.0958904149</v>
      </c>
      <c r="ACP260" s="22">
        <f t="shared" ref="ACP260" si="26625">SUM(ACP261:ACP265)</f>
        <v>3057461.4246575376</v>
      </c>
      <c r="ACQ260" s="22">
        <f t="shared" ref="ACQ260" si="26626">SUM(ACQ261:ACQ265)</f>
        <v>3065845.5890410994</v>
      </c>
      <c r="ACR260" s="22">
        <f t="shared" ref="ACR260" si="26627">SUM(ACR261:ACR265)</f>
        <v>3074301.5890410994</v>
      </c>
      <c r="ACS260" s="22">
        <f t="shared" ref="ACS260" si="26628">SUM(ACS261:ACS265)</f>
        <v>3082829.4246575381</v>
      </c>
      <c r="ACT260" s="22">
        <f t="shared" ref="ACT260" si="26629">SUM(ACT261:ACT265)</f>
        <v>3091429.0958904149</v>
      </c>
      <c r="ACU260" s="22">
        <f t="shared" ref="ACU260" si="26630">SUM(ACU261:ACU265)</f>
        <v>3100100.6027397304</v>
      </c>
      <c r="ACV260" s="22">
        <f t="shared" ref="ACV260" si="26631">SUM(ACV261:ACV265)</f>
        <v>3108843.9452054845</v>
      </c>
      <c r="ACW260" s="22">
        <f t="shared" ref="ACW260" si="26632">SUM(ACW261:ACW265)</f>
        <v>3117659.1232876759</v>
      </c>
      <c r="ACX260" s="22">
        <f t="shared" ref="ACX260" si="26633">SUM(ACX261:ACX265)</f>
        <v>3126553.8082191823</v>
      </c>
      <c r="ACY260" s="22">
        <f t="shared" ref="ACY260" si="26634">SUM(ACY261:ACY265)</f>
        <v>3135528.0000000042</v>
      </c>
      <c r="ACZ260" s="22">
        <f t="shared" ref="ACZ260" si="26635">SUM(ACZ261:ACZ265)</f>
        <v>3144581.6986301411</v>
      </c>
      <c r="ADA260" s="22">
        <f t="shared" ref="ADA260" si="26636">SUM(ADA261:ADA265)</f>
        <v>3152210.7945205527</v>
      </c>
      <c r="ADB260" s="22">
        <f t="shared" ref="ADB260" si="26637">SUM(ADB261:ADB265)</f>
        <v>3159894.7397260321</v>
      </c>
      <c r="ADC260" s="22">
        <f t="shared" ref="ADC260" si="26638">SUM(ADC261:ADC265)</f>
        <v>3167633.5342465802</v>
      </c>
      <c r="ADD260" s="22">
        <f t="shared" ref="ADD260" si="26639">SUM(ADD261:ADD265)</f>
        <v>3175427.178082196</v>
      </c>
      <c r="ADE260" s="22">
        <f t="shared" ref="ADE260" si="26640">SUM(ADE261:ADE265)</f>
        <v>3183275.6712328815</v>
      </c>
      <c r="ADF260" s="22">
        <f t="shared" ref="ADF260" si="26641">SUM(ADF261:ADF265)</f>
        <v>3191179.0136986356</v>
      </c>
      <c r="ADG260" s="22">
        <f t="shared" ref="ADG260" si="26642">SUM(ADG261:ADG265)</f>
        <v>3199137.205479457</v>
      </c>
      <c r="ADH260" s="22">
        <f t="shared" ref="ADH260" si="26643">SUM(ADH261:ADH265)</f>
        <v>3207150.2465753476</v>
      </c>
      <c r="ADI260" s="22">
        <f t="shared" ref="ADI260" si="26644">SUM(ADI261:ADI265)</f>
        <v>3215017.5890411003</v>
      </c>
      <c r="ADJ260" s="22">
        <f t="shared" ref="ADJ260" si="26645">SUM(ADJ261:ADJ265)</f>
        <v>3222936.4931506892</v>
      </c>
      <c r="ADK260" s="22">
        <f t="shared" ref="ADK260" si="26646">SUM(ADK261:ADK265)</f>
        <v>3230906.9589041141</v>
      </c>
      <c r="ADL260" s="22">
        <f t="shared" ref="ADL260" si="26647">SUM(ADL261:ADL265)</f>
        <v>3238928.9863013737</v>
      </c>
      <c r="ADM260" s="22">
        <f t="shared" ref="ADM260" si="26648">SUM(ADM261:ADM265)</f>
        <v>3247002.5753424703</v>
      </c>
      <c r="ADN260" s="22">
        <f t="shared" ref="ADN260" si="26649">SUM(ADN261:ADN265)</f>
        <v>3255127.7260274016</v>
      </c>
      <c r="ADO260" s="22">
        <f t="shared" ref="ADO260" si="26650">SUM(ADO261:ADO265)</f>
        <v>3263304.438356169</v>
      </c>
      <c r="ADP260" s="22">
        <f t="shared" ref="ADP260" si="26651">SUM(ADP261:ADP265)</f>
        <v>3271545.8630137038</v>
      </c>
      <c r="ADQ260" s="22">
        <f t="shared" ref="ADQ260" si="26652">SUM(ADQ261:ADQ265)</f>
        <v>3279852.0000000051</v>
      </c>
      <c r="ADR260" s="22">
        <f t="shared" ref="ADR260" si="26653">SUM(ADR261:ADR265)</f>
        <v>3288222.8493150738</v>
      </c>
      <c r="ADS260" s="22">
        <f t="shared" ref="ADS260" si="26654">SUM(ADS261:ADS265)</f>
        <v>3296658.410958909</v>
      </c>
      <c r="ADT260" s="22">
        <f t="shared" ref="ADT260" si="26655">SUM(ADT261:ADT265)</f>
        <v>3305160.4383561695</v>
      </c>
      <c r="ADU260" s="22">
        <f t="shared" ref="ADU260" si="26656">SUM(ADU261:ADU265)</f>
        <v>3313728.9315068545</v>
      </c>
      <c r="ADV260" s="22">
        <f t="shared" ref="ADV260" si="26657">SUM(ADV261:ADV265)</f>
        <v>3322363.8904109644</v>
      </c>
      <c r="ADW260" s="22">
        <f t="shared" ref="ADW260" si="26658">SUM(ADW261:ADW265)</f>
        <v>3331065.3150684997</v>
      </c>
      <c r="ADX260" s="22">
        <f t="shared" ref="ADX260" si="26659">SUM(ADX261:ADX265)</f>
        <v>3339833.2054794589</v>
      </c>
      <c r="ADY260" s="22">
        <f t="shared" ref="ADY260" si="26660">SUM(ADY261:ADY265)</f>
        <v>3348667.5616438417</v>
      </c>
      <c r="ADZ260" s="22">
        <f t="shared" ref="ADZ260" si="26661">SUM(ADZ261:ADZ265)</f>
        <v>3357568.3835616498</v>
      </c>
      <c r="AEA260" s="22">
        <f t="shared" ref="AEA260" si="26662">SUM(AEA261:AEA265)</f>
        <v>3364312.9315068559</v>
      </c>
      <c r="AEB260" s="22">
        <f t="shared" ref="AEB260" si="26663">SUM(AEB261:AEB265)</f>
        <v>3371087.5068493215</v>
      </c>
      <c r="AEC260" s="22">
        <f t="shared" ref="AEC260" si="26664">SUM(AEC261:AEC265)</f>
        <v>3377892.1095890468</v>
      </c>
      <c r="AED260" s="22">
        <f t="shared" ref="AED260" si="26665">SUM(AED261:AED265)</f>
        <v>3384726.7397260331</v>
      </c>
      <c r="AEE260" s="22">
        <f t="shared" ref="AEE260" si="26666">SUM(AEE261:AEE265)</f>
        <v>3391591.3972602799</v>
      </c>
      <c r="AEF260" s="22">
        <f t="shared" ref="AEF260" si="26667">SUM(AEF261:AEF265)</f>
        <v>3398486.0821917872</v>
      </c>
      <c r="AEG260" s="22">
        <f t="shared" ref="AEG260" si="26668">SUM(AEG261:AEG265)</f>
        <v>3405410.7945205546</v>
      </c>
      <c r="AEH260" s="22">
        <f t="shared" ref="AEH260" si="26669">SUM(AEH261:AEH265)</f>
        <v>3412365.5342465816</v>
      </c>
      <c r="AEI260" s="22">
        <f t="shared" ref="AEI260" si="26670">SUM(AEI261:AEI265)</f>
        <v>3419350.3013698692</v>
      </c>
      <c r="AEJ260" s="22">
        <f t="shared" ref="AEJ260" si="26671">SUM(AEJ261:AEJ265)</f>
        <v>3426365.0958904168</v>
      </c>
      <c r="AEK260" s="22">
        <f t="shared" ref="AEK260" si="26672">SUM(AEK261:AEK265)</f>
        <v>3433409.9178082249</v>
      </c>
      <c r="AEL260" s="22">
        <f t="shared" ref="AEL260" si="26673">SUM(AEL261:AEL265)</f>
        <v>3440484.7671232941</v>
      </c>
      <c r="AEM260" s="22">
        <f t="shared" ref="AEM260" si="26674">SUM(AEM261:AEM265)</f>
        <v>3447589.6438356224</v>
      </c>
      <c r="AEN260" s="22">
        <f t="shared" ref="AEN260" si="26675">SUM(AEN261:AEN265)</f>
        <v>3454724.5479452116</v>
      </c>
      <c r="AEO260" s="22">
        <f t="shared" ref="AEO260" si="26676">SUM(AEO261:AEO265)</f>
        <v>3461889.4794520605</v>
      </c>
      <c r="AEP260" s="22">
        <f t="shared" ref="AEP260" si="26677">SUM(AEP261:AEP265)</f>
        <v>3469084.4383561704</v>
      </c>
      <c r="AEQ260" s="22">
        <f t="shared" ref="AEQ260" si="26678">SUM(AEQ261:AEQ265)</f>
        <v>3476309.4246575409</v>
      </c>
      <c r="AER260" s="22">
        <f t="shared" ref="AER260" si="26679">SUM(AER261:AER265)</f>
        <v>3483564.4383561714</v>
      </c>
      <c r="AES260" s="22">
        <f t="shared" ref="AES260" si="26680">SUM(AES261:AES265)</f>
        <v>3490849.479452061</v>
      </c>
      <c r="AET260" s="22">
        <f t="shared" ref="AET260" si="26681">SUM(AET261:AET265)</f>
        <v>3498164.5479452116</v>
      </c>
      <c r="AEU260" s="22">
        <f t="shared" ref="AEU260" si="26682">SUM(AEU261:AEU265)</f>
        <v>3505598.4109589104</v>
      </c>
      <c r="AEV260" s="22">
        <f t="shared" ref="AEV260" si="26683">SUM(AEV261:AEV265)</f>
        <v>3513151.0684931567</v>
      </c>
      <c r="AEW260" s="22">
        <f t="shared" ref="AEW260" si="26684">SUM(AEW261:AEW265)</f>
        <v>3520822.5205479511</v>
      </c>
      <c r="AEX260" s="22">
        <f t="shared" ref="AEX260" si="26685">SUM(AEX261:AEX265)</f>
        <v>3528612.7671232936</v>
      </c>
      <c r="AEY260" s="22">
        <f t="shared" ref="AEY260" si="26686">SUM(AEY261:AEY265)</f>
        <v>3536533.6438356228</v>
      </c>
      <c r="AEZ260" s="22">
        <f t="shared" ref="AEZ260" si="26687">SUM(AEZ261:AEZ265)</f>
        <v>3544585.1506849378</v>
      </c>
      <c r="AFA260" s="22">
        <f t="shared" ref="AFA260" si="26688">SUM(AFA261:AFA265)</f>
        <v>3552767.2876712396</v>
      </c>
      <c r="AFB260" s="22">
        <f t="shared" ref="AFB260" si="26689">SUM(AFB261:AFB265)</f>
        <v>3561080.0547945276</v>
      </c>
      <c r="AFC260" s="22">
        <f t="shared" ref="AFC260" si="26690">SUM(AFC261:AFC265)</f>
        <v>3569523.4520548019</v>
      </c>
      <c r="AFD260" s="22">
        <f t="shared" ref="AFD260" si="26691">SUM(AFD261:AFD265)</f>
        <v>3578097.4794520624</v>
      </c>
      <c r="AFE260" s="22">
        <f t="shared" ref="AFE260" si="26692">SUM(AFE261:AFE265)</f>
        <v>3586802.1369863092</v>
      </c>
      <c r="AFF260" s="22">
        <f t="shared" ref="AFF260" si="26693">SUM(AFF261:AFF265)</f>
        <v>3595637.4246575418</v>
      </c>
      <c r="AFG260" s="22">
        <f t="shared" ref="AFG260" si="26694">SUM(AFG261:AFG265)</f>
        <v>3604603.3424657611</v>
      </c>
    </row>
    <row r="261" spans="1:839" s="44" customFormat="1" x14ac:dyDescent="0.25">
      <c r="A261" s="43"/>
      <c r="B261" s="43"/>
      <c r="C261" s="43"/>
      <c r="D261" s="54"/>
      <c r="E261" s="43"/>
      <c r="F261" s="43"/>
      <c r="G261" s="43"/>
      <c r="H261" s="43"/>
      <c r="I261" s="43"/>
      <c r="J261" s="43"/>
      <c r="K261" s="41"/>
      <c r="L261" s="43" t="str">
        <f>структура!$M$11</f>
        <v>контроль</v>
      </c>
      <c r="M261" s="43">
        <f>SUM($Q260:$AFH260)-SUM($Q262:$AFH265)</f>
        <v>0</v>
      </c>
      <c r="N261" s="43"/>
      <c r="O261" s="43"/>
      <c r="P261" s="43"/>
      <c r="Q261" s="41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43"/>
      <c r="EB261" s="43"/>
      <c r="EC261" s="43"/>
      <c r="ED261" s="43"/>
      <c r="EE261" s="43"/>
      <c r="EF261" s="43"/>
      <c r="EG261" s="43"/>
      <c r="EH261" s="43"/>
      <c r="EI261" s="43"/>
      <c r="EJ261" s="43"/>
      <c r="EK261" s="43"/>
      <c r="EL261" s="43"/>
      <c r="EM261" s="43"/>
      <c r="EN261" s="43"/>
      <c r="EO261" s="43"/>
      <c r="EP261" s="43"/>
      <c r="EQ261" s="43"/>
      <c r="ER261" s="43"/>
      <c r="ES261" s="43"/>
      <c r="ET261" s="43"/>
      <c r="EU261" s="43"/>
      <c r="EV261" s="43"/>
      <c r="EW261" s="43"/>
      <c r="EX261" s="43"/>
      <c r="EY261" s="43"/>
      <c r="EZ261" s="43"/>
      <c r="FA261" s="43"/>
      <c r="FB261" s="43"/>
      <c r="FC261" s="43"/>
      <c r="FD261" s="43"/>
      <c r="FE261" s="43"/>
      <c r="FF261" s="43"/>
      <c r="FG261" s="43"/>
      <c r="FH261" s="43"/>
      <c r="FI261" s="43"/>
      <c r="FJ261" s="43"/>
      <c r="FK261" s="43"/>
      <c r="FL261" s="43"/>
      <c r="FM261" s="43"/>
      <c r="FN261" s="43"/>
      <c r="FO261" s="43"/>
      <c r="FP261" s="43"/>
      <c r="FQ261" s="43"/>
      <c r="FR261" s="43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  <c r="GF261" s="43"/>
      <c r="GG261" s="43"/>
      <c r="GH261" s="43"/>
      <c r="GI261" s="43"/>
      <c r="GJ261" s="43"/>
      <c r="GK261" s="43"/>
      <c r="GL261" s="43"/>
      <c r="GM261" s="43"/>
      <c r="GN261" s="43"/>
      <c r="GO261" s="43"/>
      <c r="GP261" s="43"/>
      <c r="GQ261" s="43"/>
      <c r="GR261" s="43"/>
      <c r="GS261" s="43"/>
      <c r="GT261" s="43"/>
      <c r="GU261" s="43"/>
      <c r="GV261" s="43"/>
      <c r="GW261" s="43"/>
      <c r="GX261" s="43"/>
      <c r="GY261" s="43"/>
      <c r="GZ261" s="43"/>
      <c r="HA261" s="43"/>
      <c r="HB261" s="43"/>
      <c r="HC261" s="43"/>
      <c r="HD261" s="43"/>
      <c r="HE261" s="43"/>
      <c r="HF261" s="43"/>
      <c r="HG261" s="43"/>
      <c r="HH261" s="43"/>
      <c r="HI261" s="43"/>
      <c r="HJ261" s="43"/>
      <c r="HK261" s="43"/>
      <c r="HL261" s="43"/>
      <c r="HM261" s="43"/>
      <c r="HN261" s="43"/>
      <c r="HO261" s="43"/>
      <c r="HP261" s="43"/>
      <c r="HQ261" s="43"/>
      <c r="HR261" s="43"/>
      <c r="HS261" s="43"/>
      <c r="HT261" s="43"/>
      <c r="HU261" s="43"/>
      <c r="HV261" s="43"/>
      <c r="HW261" s="43"/>
      <c r="HX261" s="43"/>
      <c r="HY261" s="43"/>
      <c r="HZ261" s="43"/>
      <c r="IA261" s="43"/>
      <c r="IB261" s="43"/>
      <c r="IC261" s="43"/>
      <c r="ID261" s="43"/>
      <c r="IE261" s="43"/>
      <c r="IF261" s="43"/>
      <c r="IG261" s="43"/>
      <c r="IH261" s="43"/>
      <c r="II261" s="43"/>
      <c r="IJ261" s="43"/>
      <c r="IK261" s="43"/>
      <c r="IL261" s="43"/>
      <c r="IM261" s="43"/>
      <c r="IN261" s="43"/>
      <c r="IO261" s="43"/>
      <c r="IP261" s="43"/>
      <c r="IQ261" s="43"/>
      <c r="IR261" s="43"/>
      <c r="IS261" s="43"/>
      <c r="IT261" s="43"/>
      <c r="IU261" s="43"/>
      <c r="IV261" s="43"/>
      <c r="IW261" s="43"/>
      <c r="IX261" s="43"/>
      <c r="IY261" s="43"/>
      <c r="IZ261" s="43"/>
      <c r="JA261" s="43"/>
      <c r="JB261" s="43"/>
      <c r="JC261" s="43"/>
      <c r="JD261" s="43"/>
      <c r="JE261" s="43"/>
      <c r="JF261" s="43"/>
      <c r="JG261" s="43"/>
      <c r="JH261" s="43"/>
      <c r="JI261" s="43"/>
      <c r="JJ261" s="43"/>
      <c r="JK261" s="43"/>
      <c r="JL261" s="43"/>
      <c r="JM261" s="43"/>
      <c r="JN261" s="43"/>
      <c r="JO261" s="43"/>
      <c r="JP261" s="43"/>
      <c r="JQ261" s="43"/>
      <c r="JR261" s="43"/>
      <c r="JS261" s="43"/>
      <c r="JT261" s="43"/>
      <c r="JU261" s="43"/>
      <c r="JV261" s="43"/>
      <c r="JW261" s="43"/>
      <c r="JX261" s="43"/>
      <c r="JY261" s="43"/>
      <c r="JZ261" s="43"/>
      <c r="KA261" s="43"/>
      <c r="KB261" s="43"/>
      <c r="KC261" s="43"/>
      <c r="KD261" s="43"/>
      <c r="KE261" s="43"/>
      <c r="KF261" s="43"/>
      <c r="KG261" s="43"/>
      <c r="KH261" s="43"/>
      <c r="KI261" s="43"/>
      <c r="KJ261" s="43"/>
      <c r="KK261" s="43"/>
      <c r="KL261" s="43"/>
      <c r="KM261" s="43"/>
      <c r="KN261" s="43"/>
      <c r="KO261" s="43"/>
      <c r="KP261" s="43"/>
      <c r="KQ261" s="43"/>
      <c r="KR261" s="43"/>
      <c r="KS261" s="43"/>
      <c r="KT261" s="43"/>
      <c r="KU261" s="43"/>
      <c r="KV261" s="43"/>
      <c r="KW261" s="43"/>
      <c r="KX261" s="43"/>
      <c r="KY261" s="43"/>
      <c r="KZ261" s="43"/>
      <c r="LA261" s="43"/>
      <c r="LB261" s="43"/>
      <c r="LC261" s="43"/>
      <c r="LD261" s="43"/>
      <c r="LE261" s="43"/>
      <c r="LF261" s="43"/>
      <c r="LG261" s="43"/>
      <c r="LH261" s="43"/>
      <c r="LI261" s="43"/>
      <c r="LJ261" s="43"/>
      <c r="LK261" s="43"/>
      <c r="LL261" s="43"/>
      <c r="LM261" s="43"/>
      <c r="LN261" s="43"/>
      <c r="LO261" s="43"/>
      <c r="LP261" s="43"/>
      <c r="LQ261" s="43"/>
      <c r="LR261" s="43"/>
      <c r="LS261" s="43"/>
      <c r="LT261" s="43"/>
      <c r="LU261" s="43"/>
      <c r="LV261" s="43"/>
      <c r="LW261" s="43"/>
      <c r="LX261" s="43"/>
      <c r="LY261" s="43"/>
      <c r="LZ261" s="43"/>
      <c r="MA261" s="43"/>
      <c r="MB261" s="43"/>
      <c r="MC261" s="43"/>
      <c r="MD261" s="43"/>
      <c r="ME261" s="43"/>
      <c r="MF261" s="43"/>
      <c r="MG261" s="43"/>
      <c r="MH261" s="43"/>
      <c r="MI261" s="43"/>
      <c r="MJ261" s="43"/>
      <c r="MK261" s="43"/>
      <c r="ML261" s="43"/>
      <c r="MM261" s="43"/>
      <c r="MN261" s="43"/>
      <c r="MO261" s="43"/>
      <c r="MP261" s="43"/>
      <c r="MQ261" s="43"/>
      <c r="MR261" s="43"/>
      <c r="MS261" s="43"/>
      <c r="MT261" s="43"/>
      <c r="MU261" s="43"/>
      <c r="MV261" s="43"/>
      <c r="MW261" s="43"/>
      <c r="MX261" s="43"/>
      <c r="MY261" s="43"/>
      <c r="MZ261" s="43"/>
      <c r="NA261" s="43"/>
      <c r="NB261" s="43"/>
      <c r="NC261" s="43"/>
      <c r="ND261" s="43"/>
      <c r="NE261" s="43"/>
      <c r="NF261" s="43"/>
      <c r="NG261" s="43"/>
      <c r="NH261" s="43"/>
      <c r="NI261" s="43"/>
      <c r="NJ261" s="43"/>
      <c r="NK261" s="43"/>
      <c r="NL261" s="43"/>
      <c r="NM261" s="43"/>
      <c r="NN261" s="43"/>
      <c r="NO261" s="43"/>
      <c r="NP261" s="43"/>
      <c r="NQ261" s="43"/>
      <c r="NR261" s="43"/>
      <c r="NS261" s="43"/>
      <c r="NT261" s="43"/>
      <c r="NU261" s="43"/>
      <c r="NV261" s="43"/>
      <c r="NW261" s="43"/>
      <c r="NX261" s="43"/>
      <c r="NY261" s="43"/>
      <c r="NZ261" s="43"/>
      <c r="OA261" s="43"/>
      <c r="OB261" s="43"/>
      <c r="OC261" s="43"/>
      <c r="OD261" s="43"/>
      <c r="OE261" s="43"/>
      <c r="OF261" s="43"/>
      <c r="OG261" s="43"/>
      <c r="OH261" s="43"/>
      <c r="OI261" s="43"/>
      <c r="OJ261" s="43"/>
      <c r="OK261" s="43"/>
      <c r="OL261" s="43"/>
      <c r="OM261" s="43"/>
      <c r="ON261" s="43"/>
      <c r="OO261" s="43"/>
      <c r="OP261" s="43"/>
      <c r="OQ261" s="43"/>
      <c r="OR261" s="43"/>
      <c r="OS261" s="43"/>
      <c r="OT261" s="43"/>
      <c r="OU261" s="43"/>
      <c r="OV261" s="43"/>
      <c r="OW261" s="43"/>
      <c r="OX261" s="43"/>
      <c r="OY261" s="43"/>
      <c r="OZ261" s="43"/>
      <c r="PA261" s="43"/>
      <c r="PB261" s="43"/>
      <c r="PC261" s="43"/>
      <c r="PD261" s="43"/>
      <c r="PE261" s="43"/>
      <c r="PF261" s="43"/>
      <c r="PG261" s="43"/>
      <c r="PH261" s="43"/>
      <c r="PI261" s="43"/>
      <c r="PJ261" s="43"/>
      <c r="PK261" s="43"/>
      <c r="PL261" s="43"/>
      <c r="PM261" s="43"/>
      <c r="PN261" s="43"/>
      <c r="PO261" s="43"/>
      <c r="PP261" s="43"/>
      <c r="PQ261" s="43"/>
      <c r="PR261" s="43"/>
      <c r="PS261" s="43"/>
      <c r="PT261" s="43"/>
      <c r="PU261" s="43"/>
      <c r="PV261" s="43"/>
      <c r="PW261" s="43"/>
      <c r="PX261" s="43"/>
      <c r="PY261" s="43"/>
      <c r="PZ261" s="43"/>
      <c r="QA261" s="43"/>
      <c r="QB261" s="43"/>
      <c r="QC261" s="43"/>
      <c r="QD261" s="43"/>
      <c r="QE261" s="43"/>
      <c r="QF261" s="43"/>
      <c r="QG261" s="43"/>
      <c r="QH261" s="43"/>
      <c r="QI261" s="43"/>
      <c r="QJ261" s="43"/>
      <c r="QK261" s="43"/>
      <c r="QL261" s="43"/>
      <c r="QM261" s="43"/>
      <c r="QN261" s="43"/>
      <c r="QO261" s="43"/>
      <c r="QP261" s="43"/>
      <c r="QQ261" s="43"/>
      <c r="QR261" s="43"/>
      <c r="QS261" s="43"/>
      <c r="QT261" s="43"/>
      <c r="QU261" s="43"/>
      <c r="QV261" s="43"/>
      <c r="QW261" s="43"/>
      <c r="QX261" s="43"/>
      <c r="QY261" s="43"/>
      <c r="QZ261" s="43"/>
      <c r="RA261" s="43"/>
      <c r="RB261" s="43"/>
      <c r="RC261" s="43"/>
      <c r="RD261" s="43"/>
      <c r="RE261" s="43"/>
      <c r="RF261" s="43"/>
      <c r="RG261" s="43"/>
      <c r="RH261" s="43"/>
      <c r="RI261" s="43"/>
      <c r="RJ261" s="43"/>
      <c r="RK261" s="43"/>
      <c r="RL261" s="43"/>
      <c r="RM261" s="43"/>
      <c r="RN261" s="43"/>
      <c r="RO261" s="43"/>
      <c r="RP261" s="43"/>
      <c r="RQ261" s="43"/>
      <c r="RR261" s="43"/>
      <c r="RS261" s="43"/>
      <c r="RT261" s="43"/>
      <c r="RU261" s="43"/>
      <c r="RV261" s="43"/>
      <c r="RW261" s="43"/>
      <c r="RX261" s="43"/>
      <c r="RY261" s="43"/>
      <c r="RZ261" s="43"/>
      <c r="SA261" s="43"/>
      <c r="SB261" s="43"/>
      <c r="SC261" s="43"/>
      <c r="SD261" s="43"/>
      <c r="SE261" s="43"/>
      <c r="SF261" s="43"/>
      <c r="SG261" s="43"/>
      <c r="SH261" s="43"/>
      <c r="SI261" s="43"/>
      <c r="SJ261" s="43"/>
      <c r="SK261" s="43"/>
      <c r="SL261" s="43"/>
      <c r="SM261" s="43"/>
      <c r="SN261" s="43"/>
      <c r="SO261" s="43"/>
      <c r="SP261" s="43"/>
      <c r="SQ261" s="43"/>
      <c r="SR261" s="43"/>
      <c r="SS261" s="43"/>
      <c r="ST261" s="43"/>
      <c r="SU261" s="43"/>
      <c r="SV261" s="43"/>
      <c r="SW261" s="43"/>
      <c r="SX261" s="43"/>
      <c r="SY261" s="43"/>
      <c r="SZ261" s="43"/>
      <c r="TA261" s="43"/>
      <c r="TB261" s="43"/>
      <c r="TC261" s="43"/>
      <c r="TD261" s="43"/>
      <c r="TE261" s="43"/>
      <c r="TF261" s="43"/>
      <c r="TG261" s="43"/>
      <c r="TH261" s="43"/>
      <c r="TI261" s="43"/>
      <c r="TJ261" s="43"/>
      <c r="TK261" s="43"/>
      <c r="TL261" s="43"/>
      <c r="TM261" s="43"/>
      <c r="TN261" s="43"/>
      <c r="TO261" s="43"/>
      <c r="TP261" s="43"/>
      <c r="TQ261" s="43"/>
      <c r="TR261" s="43"/>
      <c r="TS261" s="43"/>
      <c r="TT261" s="43"/>
      <c r="TU261" s="43"/>
      <c r="TV261" s="43"/>
      <c r="TW261" s="43"/>
      <c r="TX261" s="43"/>
      <c r="TY261" s="43"/>
      <c r="TZ261" s="43"/>
      <c r="UA261" s="43"/>
      <c r="UB261" s="43"/>
      <c r="UC261" s="43"/>
      <c r="UD261" s="43"/>
      <c r="UE261" s="43"/>
      <c r="UF261" s="43"/>
      <c r="UG261" s="43"/>
      <c r="UH261" s="43"/>
      <c r="UI261" s="43"/>
      <c r="UJ261" s="43"/>
      <c r="UK261" s="43"/>
      <c r="UL261" s="43"/>
      <c r="UM261" s="43"/>
      <c r="UN261" s="43"/>
      <c r="UO261" s="43"/>
      <c r="UP261" s="43"/>
      <c r="UQ261" s="43"/>
      <c r="UR261" s="43"/>
      <c r="US261" s="43"/>
      <c r="UT261" s="43"/>
      <c r="UU261" s="43"/>
      <c r="UV261" s="43"/>
      <c r="UW261" s="43"/>
      <c r="UX261" s="43"/>
      <c r="UY261" s="43"/>
      <c r="UZ261" s="43"/>
      <c r="VA261" s="43"/>
      <c r="VB261" s="43"/>
      <c r="VC261" s="43"/>
      <c r="VD261" s="43"/>
      <c r="VE261" s="43"/>
      <c r="VF261" s="43"/>
      <c r="VG261" s="43"/>
      <c r="VH261" s="43"/>
      <c r="VI261" s="43"/>
      <c r="VJ261" s="43"/>
      <c r="VK261" s="43"/>
      <c r="VL261" s="43"/>
      <c r="VM261" s="43"/>
      <c r="VN261" s="43"/>
      <c r="VO261" s="43"/>
      <c r="VP261" s="43"/>
      <c r="VQ261" s="43"/>
      <c r="VR261" s="43"/>
      <c r="VS261" s="43"/>
      <c r="VT261" s="43"/>
      <c r="VU261" s="43"/>
      <c r="VV261" s="43"/>
      <c r="VW261" s="43"/>
      <c r="VX261" s="43"/>
      <c r="VY261" s="43"/>
      <c r="VZ261" s="43"/>
      <c r="WA261" s="43"/>
      <c r="WB261" s="43"/>
      <c r="WC261" s="43"/>
      <c r="WD261" s="43"/>
      <c r="WE261" s="43"/>
      <c r="WF261" s="43"/>
      <c r="WG261" s="43"/>
      <c r="WH261" s="43"/>
      <c r="WI261" s="43"/>
      <c r="WJ261" s="43"/>
      <c r="WK261" s="43"/>
      <c r="WL261" s="43"/>
      <c r="WM261" s="43"/>
      <c r="WN261" s="43"/>
      <c r="WO261" s="43"/>
      <c r="WP261" s="43"/>
      <c r="WQ261" s="43"/>
      <c r="WR261" s="43"/>
      <c r="WS261" s="43"/>
      <c r="WT261" s="43"/>
      <c r="WU261" s="43"/>
      <c r="WV261" s="43"/>
      <c r="WW261" s="43"/>
      <c r="WX261" s="43"/>
      <c r="WY261" s="43"/>
      <c r="WZ261" s="43"/>
      <c r="XA261" s="43"/>
      <c r="XB261" s="43"/>
      <c r="XC261" s="43"/>
      <c r="XD261" s="43"/>
      <c r="XE261" s="43"/>
      <c r="XF261" s="43"/>
      <c r="XG261" s="43"/>
      <c r="XH261" s="43"/>
      <c r="XI261" s="43"/>
      <c r="XJ261" s="43"/>
      <c r="XK261" s="43"/>
      <c r="XL261" s="43"/>
      <c r="XM261" s="43"/>
      <c r="XN261" s="43"/>
      <c r="XO261" s="43"/>
      <c r="XP261" s="43"/>
      <c r="XQ261" s="43"/>
      <c r="XR261" s="43"/>
      <c r="XS261" s="43"/>
      <c r="XT261" s="43"/>
      <c r="XU261" s="43"/>
      <c r="XV261" s="43"/>
      <c r="XW261" s="43"/>
      <c r="XX261" s="43"/>
      <c r="XY261" s="43"/>
      <c r="XZ261" s="43"/>
      <c r="YA261" s="43"/>
      <c r="YB261" s="43"/>
      <c r="YC261" s="43"/>
      <c r="YD261" s="43"/>
      <c r="YE261" s="43"/>
      <c r="YF261" s="43"/>
      <c r="YG261" s="43"/>
      <c r="YH261" s="43"/>
      <c r="YI261" s="43"/>
      <c r="YJ261" s="43"/>
      <c r="YK261" s="43"/>
      <c r="YL261" s="43"/>
      <c r="YM261" s="43"/>
      <c r="YN261" s="43"/>
      <c r="YO261" s="43"/>
      <c r="YP261" s="43"/>
      <c r="YQ261" s="43"/>
      <c r="YR261" s="43"/>
      <c r="YS261" s="43"/>
      <c r="YT261" s="43"/>
      <c r="YU261" s="43"/>
      <c r="YV261" s="43"/>
      <c r="YW261" s="43"/>
      <c r="YX261" s="43"/>
      <c r="YY261" s="43"/>
      <c r="YZ261" s="43"/>
      <c r="ZA261" s="43"/>
      <c r="ZB261" s="43"/>
      <c r="ZC261" s="43"/>
      <c r="ZD261" s="43"/>
      <c r="ZE261" s="43"/>
      <c r="ZF261" s="43"/>
      <c r="ZG261" s="43"/>
      <c r="ZH261" s="43"/>
      <c r="ZI261" s="43"/>
      <c r="ZJ261" s="43"/>
      <c r="ZK261" s="43"/>
      <c r="ZL261" s="43"/>
      <c r="ZM261" s="43"/>
      <c r="ZN261" s="43"/>
      <c r="ZO261" s="43"/>
      <c r="ZP261" s="43"/>
      <c r="ZQ261" s="43"/>
      <c r="ZR261" s="43"/>
      <c r="ZS261" s="43"/>
      <c r="ZT261" s="43"/>
      <c r="ZU261" s="43"/>
      <c r="ZV261" s="43"/>
      <c r="ZW261" s="43"/>
      <c r="ZX261" s="43"/>
      <c r="ZY261" s="43"/>
      <c r="ZZ261" s="43"/>
      <c r="AAA261" s="43"/>
      <c r="AAB261" s="43"/>
      <c r="AAC261" s="43"/>
      <c r="AAD261" s="43"/>
      <c r="AAE261" s="43"/>
      <c r="AAF261" s="43"/>
      <c r="AAG261" s="43"/>
      <c r="AAH261" s="43"/>
      <c r="AAI261" s="43"/>
      <c r="AAJ261" s="43"/>
      <c r="AAK261" s="43"/>
      <c r="AAL261" s="43"/>
      <c r="AAM261" s="43"/>
      <c r="AAN261" s="43"/>
      <c r="AAO261" s="43"/>
      <c r="AAP261" s="43"/>
      <c r="AAQ261" s="43"/>
      <c r="AAR261" s="43"/>
      <c r="AAS261" s="43"/>
      <c r="AAT261" s="43"/>
      <c r="AAU261" s="43"/>
      <c r="AAV261" s="43"/>
      <c r="AAW261" s="43"/>
      <c r="AAX261" s="43"/>
      <c r="AAY261" s="43"/>
      <c r="AAZ261" s="43"/>
      <c r="ABA261" s="43"/>
      <c r="ABB261" s="43"/>
      <c r="ABC261" s="43"/>
      <c r="ABD261" s="43"/>
      <c r="ABE261" s="43"/>
      <c r="ABF261" s="43"/>
      <c r="ABG261" s="43"/>
      <c r="ABH261" s="43"/>
      <c r="ABI261" s="43"/>
      <c r="ABJ261" s="43"/>
      <c r="ABK261" s="43"/>
      <c r="ABL261" s="43"/>
      <c r="ABM261" s="43"/>
      <c r="ABN261" s="43"/>
      <c r="ABO261" s="43"/>
      <c r="ABP261" s="43"/>
      <c r="ABQ261" s="43"/>
      <c r="ABR261" s="43"/>
      <c r="ABS261" s="43"/>
      <c r="ABT261" s="43"/>
      <c r="ABU261" s="43"/>
      <c r="ABV261" s="43"/>
      <c r="ABW261" s="43"/>
      <c r="ABX261" s="43"/>
      <c r="ABY261" s="43"/>
      <c r="ABZ261" s="43"/>
      <c r="ACA261" s="43"/>
      <c r="ACB261" s="43"/>
      <c r="ACC261" s="43"/>
      <c r="ACD261" s="43"/>
      <c r="ACE261" s="43"/>
      <c r="ACF261" s="43"/>
      <c r="ACG261" s="43"/>
      <c r="ACH261" s="43"/>
      <c r="ACI261" s="43"/>
      <c r="ACJ261" s="43"/>
      <c r="ACK261" s="43"/>
      <c r="ACL261" s="43"/>
      <c r="ACM261" s="43"/>
      <c r="ACN261" s="43"/>
      <c r="ACO261" s="43"/>
      <c r="ACP261" s="43"/>
      <c r="ACQ261" s="43"/>
      <c r="ACR261" s="43"/>
      <c r="ACS261" s="43"/>
      <c r="ACT261" s="43"/>
      <c r="ACU261" s="43"/>
      <c r="ACV261" s="43"/>
      <c r="ACW261" s="43"/>
      <c r="ACX261" s="43"/>
      <c r="ACY261" s="43"/>
      <c r="ACZ261" s="43"/>
      <c r="ADA261" s="43"/>
      <c r="ADB261" s="43"/>
      <c r="ADC261" s="43"/>
      <c r="ADD261" s="43"/>
      <c r="ADE261" s="43"/>
      <c r="ADF261" s="43"/>
      <c r="ADG261" s="43"/>
      <c r="ADH261" s="43"/>
      <c r="ADI261" s="43"/>
      <c r="ADJ261" s="43"/>
      <c r="ADK261" s="43"/>
      <c r="ADL261" s="43"/>
      <c r="ADM261" s="43"/>
      <c r="ADN261" s="43"/>
      <c r="ADO261" s="43"/>
      <c r="ADP261" s="43"/>
      <c r="ADQ261" s="43"/>
      <c r="ADR261" s="43"/>
      <c r="ADS261" s="43"/>
      <c r="ADT261" s="43"/>
      <c r="ADU261" s="43"/>
      <c r="ADV261" s="43"/>
      <c r="ADW261" s="43"/>
      <c r="ADX261" s="43"/>
      <c r="ADY261" s="43"/>
      <c r="ADZ261" s="43"/>
      <c r="AEA261" s="43"/>
      <c r="AEB261" s="43"/>
      <c r="AEC261" s="43"/>
      <c r="AED261" s="43"/>
      <c r="AEE261" s="43"/>
      <c r="AEF261" s="43"/>
      <c r="AEG261" s="43"/>
      <c r="AEH261" s="43"/>
      <c r="AEI261" s="43"/>
      <c r="AEJ261" s="43"/>
      <c r="AEK261" s="43"/>
      <c r="AEL261" s="43"/>
      <c r="AEM261" s="43"/>
      <c r="AEN261" s="43"/>
      <c r="AEO261" s="43"/>
      <c r="AEP261" s="43"/>
      <c r="AEQ261" s="43"/>
      <c r="AER261" s="43"/>
      <c r="AES261" s="43"/>
      <c r="AET261" s="43"/>
      <c r="AEU261" s="43"/>
      <c r="AEV261" s="43"/>
      <c r="AEW261" s="43"/>
      <c r="AEX261" s="43"/>
      <c r="AEY261" s="43"/>
      <c r="AEZ261" s="43"/>
      <c r="AFA261" s="43"/>
      <c r="AFB261" s="43"/>
      <c r="AFC261" s="43"/>
      <c r="AFD261" s="43"/>
      <c r="AFE261" s="43"/>
      <c r="AFF261" s="43"/>
      <c r="AFG261" s="43"/>
    </row>
    <row r="262" spans="1:839" s="42" customFormat="1" x14ac:dyDescent="0.25">
      <c r="A262" s="21"/>
      <c r="B262" s="21"/>
      <c r="C262" s="21"/>
      <c r="D262" s="55"/>
      <c r="E262" s="21" t="str">
        <f>структура!$G$74</f>
        <v>начисл. пени на конец периода по безвозвр. займам</v>
      </c>
      <c r="F262" s="21"/>
      <c r="G262" s="21" t="str">
        <f>структура!$J$10</f>
        <v>повторный заем</v>
      </c>
      <c r="H262" s="21"/>
      <c r="I262" s="21" t="str">
        <f>IF($E262="","",INDEX(структура!$H$10:$H$153,SUMIFS(структура!$C$10:$C$153,структура!$G$10:$G$153,$E262)))</f>
        <v>руб</v>
      </c>
      <c r="J262" s="21"/>
      <c r="K262" s="41"/>
      <c r="L262" s="21"/>
      <c r="M262" s="21"/>
      <c r="N262" s="21"/>
      <c r="O262" s="21"/>
      <c r="P262" s="21"/>
      <c r="Q262" s="41"/>
      <c r="R262" s="21">
        <f>SUM($R250:R250)-SUM($R256:R256)</f>
        <v>0</v>
      </c>
      <c r="S262" s="21">
        <f>SUM($R250:S250)-SUM($R256:S256)</f>
        <v>0</v>
      </c>
      <c r="T262" s="21">
        <f>SUM($R250:T250)-SUM($R256:T256)</f>
        <v>0</v>
      </c>
      <c r="U262" s="21">
        <f>SUM($R250:U250)-SUM($R256:U256)</f>
        <v>0</v>
      </c>
      <c r="V262" s="21">
        <f>SUM($R250:V250)-SUM($R256:V256)</f>
        <v>0</v>
      </c>
      <c r="W262" s="21">
        <f>SUM($R250:W250)-SUM($R256:W256)</f>
        <v>0</v>
      </c>
      <c r="X262" s="21">
        <f>SUM($R250:X250)-SUM($R256:X256)</f>
        <v>0</v>
      </c>
      <c r="Y262" s="21">
        <f>SUM($R250:Y250)-SUM($R256:Y256)</f>
        <v>0</v>
      </c>
      <c r="Z262" s="21">
        <f>SUM($R250:Z250)-SUM($R256:Z256)</f>
        <v>0</v>
      </c>
      <c r="AA262" s="21">
        <f>SUM($R250:AA250)-SUM($R256:AA256)</f>
        <v>0</v>
      </c>
      <c r="AB262" s="21">
        <f>SUM($R250:AB250)-SUM($R256:AB256)</f>
        <v>0</v>
      </c>
      <c r="AC262" s="21">
        <f>SUM($R250:AC250)-SUM($R256:AC256)</f>
        <v>0</v>
      </c>
      <c r="AD262" s="21">
        <f>SUM($R250:AD250)-SUM($R256:AD256)</f>
        <v>0</v>
      </c>
      <c r="AE262" s="21">
        <f>SUM($R250:AE250)-SUM($R256:AE256)</f>
        <v>0</v>
      </c>
      <c r="AF262" s="21">
        <f>SUM($R250:AF250)-SUM($R256:AF256)</f>
        <v>0</v>
      </c>
      <c r="AG262" s="21">
        <f>SUM($R250:AG250)-SUM($R256:AG256)</f>
        <v>0</v>
      </c>
      <c r="AH262" s="21">
        <f>SUM($R250:AH250)-SUM($R256:AH256)</f>
        <v>0</v>
      </c>
      <c r="AI262" s="21">
        <f>SUM($R250:AI250)-SUM($R256:AI256)</f>
        <v>0</v>
      </c>
      <c r="AJ262" s="21">
        <f>SUM($R250:AJ250)-SUM($R256:AJ256)</f>
        <v>0</v>
      </c>
      <c r="AK262" s="21">
        <f>SUM($R250:AK250)-SUM($R256:AK256)</f>
        <v>0</v>
      </c>
      <c r="AL262" s="21">
        <f>SUM($R250:AL250)-SUM($R256:AL256)</f>
        <v>3.8356164383561642</v>
      </c>
      <c r="AM262" s="21">
        <f>SUM($R250:AM250)-SUM($R256:AM256)</f>
        <v>11.506849315068493</v>
      </c>
      <c r="AN262" s="21">
        <f>SUM($R250:AN250)-SUM($R256:AN256)</f>
        <v>23.013698630136986</v>
      </c>
      <c r="AO262" s="21">
        <f>SUM($R250:AO250)-SUM($R256:AO256)</f>
        <v>38.356164383561641</v>
      </c>
      <c r="AP262" s="21">
        <f>SUM($R250:AP250)-SUM($R256:AP256)</f>
        <v>57.534246575342465</v>
      </c>
      <c r="AQ262" s="21">
        <f>SUM($R250:AQ250)-SUM($R256:AQ256)</f>
        <v>80.547945205479451</v>
      </c>
      <c r="AR262" s="21">
        <f>SUM($R250:AR250)-SUM($R256:AR256)</f>
        <v>107.39726027397261</v>
      </c>
      <c r="AS262" s="21">
        <f>SUM($R250:AS250)-SUM($R256:AS256)</f>
        <v>138.08219178082192</v>
      </c>
      <c r="AT262" s="21">
        <f>SUM($R250:AT250)-SUM($R256:AT256)</f>
        <v>172.60273972602738</v>
      </c>
      <c r="AU262" s="21">
        <f>SUM($R250:AU250)-SUM($R256:AU256)</f>
        <v>210.95890410958901</v>
      </c>
      <c r="AV262" s="21">
        <f>SUM($R250:AV250)-SUM($R256:AV256)</f>
        <v>253.15068493150682</v>
      </c>
      <c r="AW262" s="21">
        <f>SUM($R250:AW250)-SUM($R256:AW256)</f>
        <v>299.17808219178079</v>
      </c>
      <c r="AX262" s="21">
        <f>SUM($R250:AX250)-SUM($R256:AX256)</f>
        <v>349.04109589041093</v>
      </c>
      <c r="AY262" s="21">
        <f>SUM($R250:AY250)-SUM($R256:AY256)</f>
        <v>402.73972602739724</v>
      </c>
      <c r="AZ262" s="21">
        <f>SUM($R250:AZ250)-SUM($R256:AZ256)</f>
        <v>460.27397260273972</v>
      </c>
      <c r="BA262" s="21">
        <f>SUM($R250:BA250)-SUM($R256:BA256)</f>
        <v>521.64383561643831</v>
      </c>
      <c r="BB262" s="21">
        <f>SUM($R250:BB250)-SUM($R256:BB256)</f>
        <v>586.84931506849307</v>
      </c>
      <c r="BC262" s="21">
        <f>SUM($R250:BC250)-SUM($R256:BC256)</f>
        <v>655.890410958904</v>
      </c>
      <c r="BD262" s="21">
        <f>SUM($R250:BD250)-SUM($R256:BD256)</f>
        <v>728.7671232876711</v>
      </c>
      <c r="BE262" s="21">
        <f>SUM($R250:BE250)-SUM($R256:BE256)</f>
        <v>805.47945205479436</v>
      </c>
      <c r="BF262" s="21">
        <f>SUM($R250:BF250)-SUM($R256:BF256)</f>
        <v>886.0273972602738</v>
      </c>
      <c r="BG262" s="21">
        <f>SUM($R250:BG250)-SUM($R256:BG256)</f>
        <v>970.41095890410941</v>
      </c>
      <c r="BH262" s="21">
        <f>SUM($R250:BH250)-SUM($R256:BH256)</f>
        <v>1058.6301369863013</v>
      </c>
      <c r="BI262" s="21">
        <f>SUM($R250:BI250)-SUM($R256:BI256)</f>
        <v>1150.6849315068494</v>
      </c>
      <c r="BJ262" s="21">
        <f>SUM($R250:BJ250)-SUM($R256:BJ256)</f>
        <v>1246.5753424657535</v>
      </c>
      <c r="BK262" s="21">
        <f>SUM($R250:BK250)-SUM($R256:BK256)</f>
        <v>1346.3013698630136</v>
      </c>
      <c r="BL262" s="21">
        <f>SUM($R250:BL250)-SUM($R256:BL256)</f>
        <v>1449.8630136986301</v>
      </c>
      <c r="BM262" s="21">
        <f>SUM($R250:BM250)-SUM($R256:BM256)</f>
        <v>1557.2602739726026</v>
      </c>
      <c r="BN262" s="21">
        <f>SUM($R250:BN250)-SUM($R256:BN256)</f>
        <v>1668.4931506849314</v>
      </c>
      <c r="BO262" s="21">
        <f>SUM($R250:BO250)-SUM($R256:BO256)</f>
        <v>1783.5616438356162</v>
      </c>
      <c r="BP262" s="21">
        <f>SUM($R250:BP250)-SUM($R256:BP256)</f>
        <v>1902.4657534246574</v>
      </c>
      <c r="BQ262" s="21">
        <f>SUM($R250:BQ250)-SUM($R256:BQ256)</f>
        <v>2029.0410958904108</v>
      </c>
      <c r="BR262" s="21">
        <f>SUM($R250:BR250)-SUM($R256:BR256)</f>
        <v>2163.2876712328766</v>
      </c>
      <c r="BS262" s="21">
        <f>SUM($R250:BS250)-SUM($R256:BS256)</f>
        <v>2305.2054794520545</v>
      </c>
      <c r="BT262" s="21">
        <f>SUM($R250:BT250)-SUM($R256:BT256)</f>
        <v>2454.794520547945</v>
      </c>
      <c r="BU262" s="21">
        <f>SUM($R250:BU250)-SUM($R256:BU256)</f>
        <v>2612.0547945205476</v>
      </c>
      <c r="BV262" s="21">
        <f>SUM($R250:BV250)-SUM($R256:BV256)</f>
        <v>2776.9863013698628</v>
      </c>
      <c r="BW262" s="21">
        <f>SUM($R250:BW250)-SUM($R256:BW256)</f>
        <v>2949.58904109589</v>
      </c>
      <c r="BX262" s="21">
        <f>SUM($R250:BX250)-SUM($R256:BX256)</f>
        <v>3129.8630136986299</v>
      </c>
      <c r="BY262" s="21">
        <f>SUM($R250:BY250)-SUM($R256:BY256)</f>
        <v>3317.8082191780818</v>
      </c>
      <c r="BZ262" s="21">
        <f>SUM($R250:BZ250)-SUM($R256:BZ256)</f>
        <v>3513.4246575342463</v>
      </c>
      <c r="CA262" s="21">
        <f>SUM($R250:CA250)-SUM($R256:CA256)</f>
        <v>3716.7123287671229</v>
      </c>
      <c r="CB262" s="21">
        <f>SUM($R250:CB250)-SUM($R256:CB256)</f>
        <v>3927.6712328767121</v>
      </c>
      <c r="CC262" s="21">
        <f>SUM($R250:CC250)-SUM($R256:CC256)</f>
        <v>4146.3013698630139</v>
      </c>
      <c r="CD262" s="21">
        <f>SUM($R250:CD250)-SUM($R256:CD256)</f>
        <v>4372.6027397260277</v>
      </c>
      <c r="CE262" s="21">
        <f>SUM($R250:CE250)-SUM($R256:CE256)</f>
        <v>4606.5753424657541</v>
      </c>
      <c r="CF262" s="21">
        <f>SUM($R250:CF250)-SUM($R256:CF256)</f>
        <v>4848.2191780821922</v>
      </c>
      <c r="CG262" s="21">
        <f>SUM($R250:CG250)-SUM($R256:CG256)</f>
        <v>5097.5342465753429</v>
      </c>
      <c r="CH262" s="21">
        <f>SUM($R250:CH250)-SUM($R256:CH256)</f>
        <v>5354.5205479452061</v>
      </c>
      <c r="CI262" s="21">
        <f>SUM($R250:CI250)-SUM($R256:CI256)</f>
        <v>5619.1780821917819</v>
      </c>
      <c r="CJ262" s="21">
        <f>SUM($R250:CJ250)-SUM($R256:CJ256)</f>
        <v>5891.5068493150693</v>
      </c>
      <c r="CK262" s="21">
        <f>SUM($R250:CK250)-SUM($R256:CK256)</f>
        <v>6171.5068493150693</v>
      </c>
      <c r="CL262" s="21">
        <f>SUM($R250:CL250)-SUM($R256:CL256)</f>
        <v>6459.1780821917819</v>
      </c>
      <c r="CM262" s="21">
        <f>SUM($R250:CM250)-SUM($R256:CM256)</f>
        <v>6754.520547945207</v>
      </c>
      <c r="CN262" s="21">
        <f>SUM($R250:CN250)-SUM($R256:CN256)</f>
        <v>7057.5342465753438</v>
      </c>
      <c r="CO262" s="21">
        <f>SUM($R250:CO250)-SUM($R256:CO256)</f>
        <v>7368.2191780821931</v>
      </c>
      <c r="CP262" s="21">
        <f>SUM($R250:CP250)-SUM($R256:CP256)</f>
        <v>7686.5753424657551</v>
      </c>
      <c r="CQ262" s="21">
        <f>SUM($R250:CQ250)-SUM($R256:CQ256)</f>
        <v>8012.6027397260286</v>
      </c>
      <c r="CR262" s="21">
        <f>SUM($R250:CR250)-SUM($R256:CR256)</f>
        <v>8346.3013698630148</v>
      </c>
      <c r="CS262" s="21">
        <f>SUM($R250:CS250)-SUM($R256:CS256)</f>
        <v>8687.6712328767135</v>
      </c>
      <c r="CT262" s="21">
        <f>SUM($R250:CT250)-SUM($R256:CT256)</f>
        <v>9036.7123287671238</v>
      </c>
      <c r="CU262" s="21">
        <f>SUM($R250:CU250)-SUM($R256:CU256)</f>
        <v>9393.4246575342477</v>
      </c>
      <c r="CV262" s="21">
        <f>SUM($R250:CV250)-SUM($R256:CV256)</f>
        <v>9778.9041095890425</v>
      </c>
      <c r="CW262" s="21">
        <f>SUM($R250:CW250)-SUM($R256:CW256)</f>
        <v>10193.150684931508</v>
      </c>
      <c r="CX262" s="21">
        <f>SUM($R250:CX250)-SUM($R256:CX256)</f>
        <v>10636.164383561645</v>
      </c>
      <c r="CY262" s="21">
        <f>SUM($R250:CY250)-SUM($R256:CY256)</f>
        <v>11107.945205479453</v>
      </c>
      <c r="CZ262" s="21">
        <f>SUM($R250:CZ250)-SUM($R256:CZ256)</f>
        <v>11608.493150684932</v>
      </c>
      <c r="DA262" s="21">
        <f>SUM($R250:DA250)-SUM($R256:DA256)</f>
        <v>12137.808219178081</v>
      </c>
      <c r="DB262" s="21">
        <f>SUM($R250:DB250)-SUM($R256:DB256)</f>
        <v>12695.890410958904</v>
      </c>
      <c r="DC262" s="21">
        <f>SUM($R250:DC250)-SUM($R256:DC256)</f>
        <v>13282.739726027397</v>
      </c>
      <c r="DD262" s="21">
        <f>SUM($R250:DD250)-SUM($R256:DD256)</f>
        <v>13898.356164383562</v>
      </c>
      <c r="DE262" s="21">
        <f>SUM($R250:DE250)-SUM($R256:DE256)</f>
        <v>14542.739726027397</v>
      </c>
      <c r="DF262" s="21">
        <f>SUM($R250:DF250)-SUM($R256:DF256)</f>
        <v>15215.890410958904</v>
      </c>
      <c r="DG262" s="21">
        <f>SUM($R250:DG250)-SUM($R256:DG256)</f>
        <v>15917.808219178081</v>
      </c>
      <c r="DH262" s="21">
        <f>SUM($R250:DH250)-SUM($R256:DH256)</f>
        <v>16648.493150684932</v>
      </c>
      <c r="DI262" s="21">
        <f>SUM($R250:DI250)-SUM($R256:DI256)</f>
        <v>17407.945205479453</v>
      </c>
      <c r="DJ262" s="21">
        <f>SUM($R250:DJ250)-SUM($R256:DJ256)</f>
        <v>18196.164383561645</v>
      </c>
      <c r="DK262" s="21">
        <f>SUM($R250:DK250)-SUM($R256:DK256)</f>
        <v>19013.150684931508</v>
      </c>
      <c r="DL262" s="21">
        <f>SUM($R250:DL250)-SUM($R256:DL256)</f>
        <v>19858.904109589042</v>
      </c>
      <c r="DM262" s="21">
        <f>SUM($R250:DM250)-SUM($R256:DM256)</f>
        <v>20733.424657534248</v>
      </c>
      <c r="DN262" s="21">
        <f>SUM($R250:DN250)-SUM($R256:DN256)</f>
        <v>21402.739726027397</v>
      </c>
      <c r="DO262" s="21">
        <f>SUM($R250:DO250)-SUM($R256:DO256)</f>
        <v>22096.986301369867</v>
      </c>
      <c r="DP262" s="21">
        <f>SUM($R250:DP250)-SUM($R256:DP256)</f>
        <v>22816.164383561645</v>
      </c>
      <c r="DQ262" s="21">
        <f>SUM($R250:DQ250)-SUM($R256:DQ256)</f>
        <v>23560.273972602743</v>
      </c>
      <c r="DR262" s="21">
        <f>SUM($R250:DR250)-SUM($R256:DR256)</f>
        <v>24329.315068493153</v>
      </c>
      <c r="DS262" s="21">
        <f>SUM($R250:DS250)-SUM($R256:DS256)</f>
        <v>25123.28767123288</v>
      </c>
      <c r="DT262" s="21">
        <f>SUM($R250:DT250)-SUM($R256:DT256)</f>
        <v>25942.191780821919</v>
      </c>
      <c r="DU262" s="21">
        <f>SUM($R250:DU250)-SUM($R256:DU256)</f>
        <v>26786.027397260274</v>
      </c>
      <c r="DV262" s="21">
        <f>SUM($R250:DV250)-SUM($R256:DV256)</f>
        <v>27654.794520547948</v>
      </c>
      <c r="DW262" s="21">
        <f>SUM($R250:DW250)-SUM($R256:DW256)</f>
        <v>28548.493150684932</v>
      </c>
      <c r="DX262" s="21">
        <f>SUM($R250:DX250)-SUM($R256:DX256)</f>
        <v>29467.123287671235</v>
      </c>
      <c r="DY262" s="21">
        <f>SUM($R250:DY250)-SUM($R256:DY256)</f>
        <v>30410.684931506854</v>
      </c>
      <c r="DZ262" s="21">
        <f>SUM($R250:DZ250)-SUM($R256:DZ256)</f>
        <v>31350.410958904115</v>
      </c>
      <c r="EA262" s="21">
        <f>SUM($R250:EA250)-SUM($R256:EA256)</f>
        <v>32286.301369863017</v>
      </c>
      <c r="EB262" s="21">
        <f>SUM($R250:EB250)-SUM($R256:EB256)</f>
        <v>33218.356164383564</v>
      </c>
      <c r="EC262" s="21">
        <f>SUM($R250:EC250)-SUM($R256:EC256)</f>
        <v>34146.57534246576</v>
      </c>
      <c r="ED262" s="21">
        <f>SUM($R250:ED250)-SUM($R256:ED256)</f>
        <v>35070.95890410959</v>
      </c>
      <c r="EE262" s="21">
        <f>SUM($R250:EE250)-SUM($R256:EE256)</f>
        <v>36020.273972602743</v>
      </c>
      <c r="EF262" s="21">
        <f>SUM($R250:EF250)-SUM($R256:EF256)</f>
        <v>36994.520547945212</v>
      </c>
      <c r="EG262" s="21">
        <f>SUM($R250:EG250)-SUM($R256:EG256)</f>
        <v>37993.698630136998</v>
      </c>
      <c r="EH262" s="21">
        <f>SUM($R250:EH250)-SUM($R256:EH256)</f>
        <v>39017.808219178085</v>
      </c>
      <c r="EI262" s="21">
        <f>SUM($R250:EI250)-SUM($R256:EI256)</f>
        <v>40066.849315068495</v>
      </c>
      <c r="EJ262" s="21">
        <f>SUM($R250:EJ250)-SUM($R256:EJ256)</f>
        <v>41140.821917808222</v>
      </c>
      <c r="EK262" s="21">
        <f>SUM($R250:EK250)-SUM($R256:EK256)</f>
        <v>42239.726027397264</v>
      </c>
      <c r="EL262" s="21">
        <f>SUM($R250:EL250)-SUM($R256:EL256)</f>
        <v>43363.561643835623</v>
      </c>
      <c r="EM262" s="21">
        <f>SUM($R250:EM250)-SUM($R256:EM256)</f>
        <v>44512.32876712329</v>
      </c>
      <c r="EN262" s="21">
        <f>SUM($R250:EN250)-SUM($R256:EN256)</f>
        <v>45686.027397260281</v>
      </c>
      <c r="EO262" s="21">
        <f>SUM($R250:EO250)-SUM($R256:EO256)</f>
        <v>46884.657534246588</v>
      </c>
      <c r="EP262" s="21">
        <f>SUM($R250:EP250)-SUM($R256:EP256)</f>
        <v>48108.219178082203</v>
      </c>
      <c r="EQ262" s="21">
        <f>SUM($R250:EQ250)-SUM($R256:EQ256)</f>
        <v>49356.712328767127</v>
      </c>
      <c r="ER262" s="21">
        <f>SUM($R250:ER250)-SUM($R256:ER256)</f>
        <v>50630.136986301375</v>
      </c>
      <c r="ES262" s="21">
        <f>SUM($R250:ES250)-SUM($R256:ES256)</f>
        <v>51694.520547945212</v>
      </c>
      <c r="ET262" s="21">
        <f>SUM($R250:ET250)-SUM($R256:ET256)</f>
        <v>52780.000000000007</v>
      </c>
      <c r="EU262" s="21">
        <f>SUM($R250:EU250)-SUM($R256:EU256)</f>
        <v>53886.57534246576</v>
      </c>
      <c r="EV262" s="21">
        <f>SUM($R250:EV250)-SUM($R256:EV256)</f>
        <v>55014.246575342477</v>
      </c>
      <c r="EW262" s="21">
        <f>SUM($R250:EW250)-SUM($R256:EW256)</f>
        <v>56163.013698630151</v>
      </c>
      <c r="EX262" s="21">
        <f>SUM($R250:EX250)-SUM($R256:EX256)</f>
        <v>57332.876712328776</v>
      </c>
      <c r="EY262" s="21">
        <f>SUM($R250:EY250)-SUM($R256:EY256)</f>
        <v>58523.835616438359</v>
      </c>
      <c r="EZ262" s="21">
        <f>SUM($R250:EZ250)-SUM($R256:EZ256)</f>
        <v>59735.890410958906</v>
      </c>
      <c r="FA262" s="21">
        <f>SUM($R250:FA250)-SUM($R256:FA256)</f>
        <v>60969.04109589041</v>
      </c>
      <c r="FB262" s="21">
        <f>SUM($R250:FB250)-SUM($R256:FB256)</f>
        <v>62223.28767123288</v>
      </c>
      <c r="FC262" s="21">
        <f>SUM($R250:FC250)-SUM($R256:FC256)</f>
        <v>63498.630136986307</v>
      </c>
      <c r="FD262" s="21">
        <f>SUM($R250:FD250)-SUM($R256:FD256)</f>
        <v>64795.068493150698</v>
      </c>
      <c r="FE262" s="21">
        <f>SUM($R250:FE250)-SUM($R256:FE256)</f>
        <v>66112.602739726048</v>
      </c>
      <c r="FF262" s="21">
        <f>SUM($R250:FF250)-SUM($R256:FF256)</f>
        <v>67451.23287671234</v>
      </c>
      <c r="FG262" s="21">
        <f>SUM($R250:FG250)-SUM($R256:FG256)</f>
        <v>68810.958904109604</v>
      </c>
      <c r="FH262" s="21">
        <f>SUM($R250:FH250)-SUM($R256:FH256)</f>
        <v>70191.780821917826</v>
      </c>
      <c r="FI262" s="21">
        <f>SUM($R250:FI250)-SUM($R256:FI256)</f>
        <v>71593.698630137005</v>
      </c>
      <c r="FJ262" s="21">
        <f>SUM($R250:FJ250)-SUM($R256:FJ256)</f>
        <v>73007.123287671246</v>
      </c>
      <c r="FK262" s="21">
        <f>SUM($R250:FK250)-SUM($R256:FK256)</f>
        <v>74432.054794520562</v>
      </c>
      <c r="FL262" s="21">
        <f>SUM($R250:FL250)-SUM($R256:FL256)</f>
        <v>75868.493150684953</v>
      </c>
      <c r="FM262" s="21">
        <f>SUM($R250:FM250)-SUM($R256:FM256)</f>
        <v>77316.438356164406</v>
      </c>
      <c r="FN262" s="21">
        <f>SUM($R250:FN250)-SUM($R256:FN256)</f>
        <v>78775.890410958935</v>
      </c>
      <c r="FO262" s="21">
        <f>SUM($R250:FO250)-SUM($R256:FO256)</f>
        <v>80246.84931506851</v>
      </c>
      <c r="FP262" s="21">
        <f>SUM($R250:FP250)-SUM($R256:FP256)</f>
        <v>81729.315068493175</v>
      </c>
      <c r="FQ262" s="21">
        <f>SUM($R250:FQ250)-SUM($R256:FQ256)</f>
        <v>83223.287671232902</v>
      </c>
      <c r="FR262" s="21">
        <f>SUM($R250:FR250)-SUM($R256:FR256)</f>
        <v>84728.767123287689</v>
      </c>
      <c r="FS262" s="21">
        <f>SUM($R250:FS250)-SUM($R256:FS256)</f>
        <v>86245.753424657552</v>
      </c>
      <c r="FT262" s="21">
        <f>SUM($R250:FT250)-SUM($R256:FT256)</f>
        <v>87774.246575342491</v>
      </c>
      <c r="FU262" s="21">
        <f>SUM($R250:FU250)-SUM($R256:FU256)</f>
        <v>89314.246575342491</v>
      </c>
      <c r="FV262" s="21">
        <f>SUM($R250:FV250)-SUM($R256:FV256)</f>
        <v>90865.753424657567</v>
      </c>
      <c r="FW262" s="21">
        <f>SUM($R250:FW250)-SUM($R256:FW256)</f>
        <v>92428.767123287689</v>
      </c>
      <c r="FX262" s="21">
        <f>SUM($R250:FX250)-SUM($R256:FX256)</f>
        <v>92716.438356164406</v>
      </c>
      <c r="FY262" s="21">
        <f>SUM($R250:FY250)-SUM($R256:FY256)</f>
        <v>92994.520547945227</v>
      </c>
      <c r="FZ262" s="21">
        <f>SUM($R250:FZ250)-SUM($R256:FZ256)</f>
        <v>93263.013698630166</v>
      </c>
      <c r="GA262" s="21">
        <f>SUM($R250:GA250)-SUM($R256:GA256)</f>
        <v>93521.917808219208</v>
      </c>
      <c r="GB262" s="21">
        <f>SUM($R250:GB250)-SUM($R256:GB256)</f>
        <v>93771.232876712354</v>
      </c>
      <c r="GC262" s="21">
        <f>SUM($R250:GC250)-SUM($R256:GC256)</f>
        <v>94010.958904109619</v>
      </c>
      <c r="GD262" s="21">
        <f>SUM($R250:GD250)-SUM($R256:GD256)</f>
        <v>94241.095890410987</v>
      </c>
      <c r="GE262" s="21">
        <f>SUM($R250:GE250)-SUM($R256:GE256)</f>
        <v>94461.643835616473</v>
      </c>
      <c r="GF262" s="21">
        <f>SUM($R250:GF250)-SUM($R256:GF256)</f>
        <v>94672.602739726048</v>
      </c>
      <c r="GG262" s="21">
        <f>SUM($R250:GG250)-SUM($R256:GG256)</f>
        <v>94873.972602739756</v>
      </c>
      <c r="GH262" s="21">
        <f>SUM($R250:GH250)-SUM($R256:GH256)</f>
        <v>96820.547945205501</v>
      </c>
      <c r="GI262" s="21">
        <f>SUM($R250:GI250)-SUM($R256:GI256)</f>
        <v>98786.301369863038</v>
      </c>
      <c r="GJ262" s="21">
        <f>SUM($R250:GJ250)-SUM($R256:GJ256)</f>
        <v>100771.23287671234</v>
      </c>
      <c r="GK262" s="21">
        <f>SUM($R250:GK250)-SUM($R256:GK256)</f>
        <v>102775.34246575343</v>
      </c>
      <c r="GL262" s="21">
        <f>SUM($R250:GL250)-SUM($R256:GL256)</f>
        <v>104798.63013698632</v>
      </c>
      <c r="GM262" s="21">
        <f>SUM($R250:GM250)-SUM($R256:GM256)</f>
        <v>105086.30136986304</v>
      </c>
      <c r="GN262" s="21">
        <f>SUM($R250:GN250)-SUM($R256:GN256)</f>
        <v>105377.1689497717</v>
      </c>
      <c r="GO262" s="21">
        <f>SUM($R250:GO250)-SUM($R256:GO256)</f>
        <v>105671.23287671234</v>
      </c>
      <c r="GP262" s="21">
        <f>SUM($R250:GP250)-SUM($R256:GP256)</f>
        <v>105968.49315068495</v>
      </c>
      <c r="GQ262" s="21">
        <f>SUM($R250:GQ250)-SUM($R256:GQ256)</f>
        <v>106268.94977168951</v>
      </c>
      <c r="GR262" s="21">
        <f>SUM($R250:GR250)-SUM($R256:GR256)</f>
        <v>106572.60273972605</v>
      </c>
      <c r="GS262" s="21">
        <f>SUM($R250:GS250)-SUM($R256:GS256)</f>
        <v>106879.45205479453</v>
      </c>
      <c r="GT262" s="21">
        <f>SUM($R250:GT250)-SUM($R256:GT256)</f>
        <v>107189.49771689498</v>
      </c>
      <c r="GU262" s="21">
        <f>SUM($R250:GU250)-SUM($R256:GU256)</f>
        <v>107502.73972602742</v>
      </c>
      <c r="GV262" s="21">
        <f>SUM($R250:GV250)-SUM($R256:GV256)</f>
        <v>107819.17808219179</v>
      </c>
      <c r="GW262" s="21">
        <f>SUM($R250:GW250)-SUM($R256:GW256)</f>
        <v>108138.81278538815</v>
      </c>
      <c r="GX262" s="21">
        <f>SUM($R250:GX250)-SUM($R256:GX256)</f>
        <v>108461.64383561644</v>
      </c>
      <c r="GY262" s="21">
        <f>SUM($R250:GY250)-SUM($R256:GY256)</f>
        <v>108787.67123287672</v>
      </c>
      <c r="GZ262" s="21">
        <f>SUM($R250:GZ250)-SUM($R256:GZ256)</f>
        <v>109116.89497716897</v>
      </c>
      <c r="HA262" s="21">
        <f>SUM($R250:HA250)-SUM($R256:HA256)</f>
        <v>109449.31506849316</v>
      </c>
      <c r="HB262" s="21">
        <f>SUM($R250:HB250)-SUM($R256:HB256)</f>
        <v>109784.93150684933</v>
      </c>
      <c r="HC262" s="21">
        <f>SUM($R250:HC250)-SUM($R256:HC256)</f>
        <v>110123.74429223745</v>
      </c>
      <c r="HD262" s="21">
        <f>SUM($R250:HD250)-SUM($R256:HD256)</f>
        <v>110465.75342465754</v>
      </c>
      <c r="HE262" s="21">
        <f>SUM($R250:HE250)-SUM($R256:HE256)</f>
        <v>110810.9589041096</v>
      </c>
      <c r="HF262" s="21">
        <f>SUM($R250:HF250)-SUM($R256:HF256)</f>
        <v>111159.36073059362</v>
      </c>
      <c r="HG262" s="21">
        <f>SUM($R250:HG250)-SUM($R256:HG256)</f>
        <v>113265.75342465754</v>
      </c>
      <c r="HH262" s="21">
        <f>SUM($R250:HH250)-SUM($R256:HH256)</f>
        <v>115404.10958904109</v>
      </c>
      <c r="HI262" s="21">
        <f>SUM($R250:HI250)-SUM($R256:HI256)</f>
        <v>117574.42922374429</v>
      </c>
      <c r="HJ262" s="21">
        <f>SUM($R250:HJ250)-SUM($R256:HJ256)</f>
        <v>119776.71232876711</v>
      </c>
      <c r="HK262" s="21">
        <f>SUM($R250:HK250)-SUM($R256:HK256)</f>
        <v>122010.95890410958</v>
      </c>
      <c r="HL262" s="21">
        <f>SUM($R250:HL250)-SUM($R256:HL256)</f>
        <v>122522.37442922374</v>
      </c>
      <c r="HM262" s="21">
        <f>SUM($R250:HM250)-SUM($R256:HM256)</f>
        <v>123036.98630136985</v>
      </c>
      <c r="HN262" s="21">
        <f>SUM($R250:HN250)-SUM($R256:HN256)</f>
        <v>123554.79452054793</v>
      </c>
      <c r="HO262" s="21">
        <f>SUM($R250:HO250)-SUM($R256:HO256)</f>
        <v>124075.79908675796</v>
      </c>
      <c r="HP262" s="21">
        <f>SUM($R250:HP250)-SUM($R256:HP256)</f>
        <v>124599.99999999997</v>
      </c>
      <c r="HQ262" s="21">
        <f>SUM($R250:HQ250)-SUM($R256:HQ256)</f>
        <v>125127.39726027395</v>
      </c>
      <c r="HR262" s="21">
        <f>SUM($R250:HR250)-SUM($R256:HR256)</f>
        <v>125657.99086757988</v>
      </c>
      <c r="HS262" s="21">
        <f>SUM($R250:HS250)-SUM($R256:HS256)</f>
        <v>126191.78082191778</v>
      </c>
      <c r="HT262" s="21">
        <f>SUM($R250:HT250)-SUM($R256:HT256)</f>
        <v>126728.76712328763</v>
      </c>
      <c r="HU262" s="21">
        <f>SUM($R250:HU250)-SUM($R256:HU256)</f>
        <v>127268.94977168945</v>
      </c>
      <c r="HV262" s="21">
        <f>SUM($R250:HV250)-SUM($R256:HV256)</f>
        <v>127812.32876712322</v>
      </c>
      <c r="HW262" s="21">
        <f>SUM($R250:HW250)-SUM($R256:HW256)</f>
        <v>128358.90410958897</v>
      </c>
      <c r="HX262" s="21">
        <f>SUM($R250:HX250)-SUM($R256:HX256)</f>
        <v>128908.67579908669</v>
      </c>
      <c r="HY262" s="21">
        <f>SUM($R250:HY250)-SUM($R256:HY256)</f>
        <v>129461.64383561636</v>
      </c>
      <c r="HZ262" s="21">
        <f>SUM($R250:HZ250)-SUM($R256:HZ256)</f>
        <v>130017.808219178</v>
      </c>
      <c r="IA262" s="21">
        <f>SUM($R250:IA250)-SUM($R256:IA256)</f>
        <v>130577.16894977159</v>
      </c>
      <c r="IB262" s="21">
        <f>SUM($R250:IB250)-SUM($R256:IB256)</f>
        <v>131139.72602739715</v>
      </c>
      <c r="IC262" s="21">
        <f>SUM($R250:IC250)-SUM($R256:IC256)</f>
        <v>131705.47945205469</v>
      </c>
      <c r="ID262" s="21">
        <f>SUM($R250:ID250)-SUM($R256:ID256)</f>
        <v>132274.42922374417</v>
      </c>
      <c r="IE262" s="21">
        <f>SUM($R250:IE250)-SUM($R256:IE256)</f>
        <v>132846.57534246563</v>
      </c>
      <c r="IF262" s="21">
        <f>SUM($R250:IF250)-SUM($R256:IF256)</f>
        <v>133421.91780821903</v>
      </c>
      <c r="IG262" s="21">
        <f>SUM($R250:IG250)-SUM($R256:IG256)</f>
        <v>134000.45662100441</v>
      </c>
      <c r="IH262" s="21">
        <f>SUM($R250:IH250)-SUM($R256:IH256)</f>
        <v>134582.19178082177</v>
      </c>
      <c r="II262" s="21">
        <f>SUM($R250:II250)-SUM($R256:II256)</f>
        <v>135167.12328767107</v>
      </c>
      <c r="IJ262" s="21">
        <f>SUM($R250:IJ250)-SUM($R256:IJ256)</f>
        <v>135755.25114155235</v>
      </c>
      <c r="IK262" s="21">
        <f>SUM($R250:IK250)-SUM($R256:IK256)</f>
        <v>136346.57534246557</v>
      </c>
      <c r="IL262" s="21">
        <f>SUM($R250:IL250)-SUM($R256:IL256)</f>
        <v>136941.09589041077</v>
      </c>
      <c r="IM262" s="21">
        <f>SUM($R250:IM250)-SUM($R256:IM256)</f>
        <v>137538.81278538794</v>
      </c>
      <c r="IN262" s="21">
        <f>SUM($R250:IN250)-SUM($R256:IN256)</f>
        <v>138139.72602739706</v>
      </c>
      <c r="IO262" s="21">
        <f>SUM($R250:IO250)-SUM($R256:IO256)</f>
        <v>138743.83561643815</v>
      </c>
      <c r="IP262" s="21">
        <f>SUM($R250:IP250)-SUM($R256:IP256)</f>
        <v>139351.1415525112</v>
      </c>
      <c r="IQ262" s="21">
        <f>SUM($R250:IQ250)-SUM($R256:IQ256)</f>
        <v>140546.57534246548</v>
      </c>
      <c r="IR262" s="21">
        <f>SUM($R250:IR250)-SUM($R256:IR256)</f>
        <v>141754.7945205477</v>
      </c>
      <c r="IS262" s="21">
        <f>SUM($R250:IS250)-SUM($R256:IS256)</f>
        <v>142975.79908675776</v>
      </c>
      <c r="IT262" s="21">
        <f>SUM($R250:IT250)-SUM($R256:IT256)</f>
        <v>144209.58904109563</v>
      </c>
      <c r="IU262" s="21">
        <f>SUM($R250:IU250)-SUM($R256:IU256)</f>
        <v>145456.16438356138</v>
      </c>
      <c r="IV262" s="21">
        <f>SUM($R250:IV250)-SUM($R256:IV256)</f>
        <v>146715.52511415497</v>
      </c>
      <c r="IW262" s="21">
        <f>SUM($R250:IW250)-SUM($R256:IW256)</f>
        <v>147987.67123287646</v>
      </c>
      <c r="IX262" s="21">
        <f>SUM($R250:IX250)-SUM($R256:IX256)</f>
        <v>149240.63926940615</v>
      </c>
      <c r="IY262" s="21">
        <f>SUM($R250:IY250)-SUM($R256:IY256)</f>
        <v>150474.42922374405</v>
      </c>
      <c r="IZ262" s="21">
        <f>SUM($R250:IZ250)-SUM($R256:IZ256)</f>
        <v>151689.04109589016</v>
      </c>
      <c r="JA262" s="21">
        <f>SUM($R250:JA250)-SUM($R256:JA256)</f>
        <v>152884.47488584448</v>
      </c>
      <c r="JB262" s="21">
        <f>SUM($R250:JB250)-SUM($R256:JB256)</f>
        <v>154060.73059360706</v>
      </c>
      <c r="JC262" s="21">
        <f>SUM($R250:JC250)-SUM($R256:JC256)</f>
        <v>155249.77168949749</v>
      </c>
      <c r="JD262" s="21">
        <f>SUM($R250:JD250)-SUM($R256:JD256)</f>
        <v>156451.59817351575</v>
      </c>
      <c r="JE262" s="21">
        <f>SUM($R250:JE250)-SUM($R256:JE256)</f>
        <v>157666.21004566186</v>
      </c>
      <c r="JF262" s="21">
        <f>SUM($R250:JF250)-SUM($R256:JF256)</f>
        <v>158893.60730593582</v>
      </c>
      <c r="JG262" s="21">
        <f>SUM($R250:JG250)-SUM($R256:JG256)</f>
        <v>160133.78995433767</v>
      </c>
      <c r="JH262" s="21">
        <f>SUM($R250:JH250)-SUM($R256:JH256)</f>
        <v>161386.75799086737</v>
      </c>
      <c r="JI262" s="21">
        <f>SUM($R250:JI250)-SUM($R256:JI256)</f>
        <v>162652.5114155249</v>
      </c>
      <c r="JJ262" s="21">
        <f>SUM($R250:JJ250)-SUM($R256:JJ256)</f>
        <v>163931.05022831028</v>
      </c>
      <c r="JK262" s="21">
        <f>SUM($R250:JK250)-SUM($R256:JK256)</f>
        <v>165222.37442922351</v>
      </c>
      <c r="JL262" s="21">
        <f>SUM($R250:JL250)-SUM($R256:JL256)</f>
        <v>166526.48401826463</v>
      </c>
      <c r="JM262" s="21">
        <f>SUM($R250:JM250)-SUM($R256:JM256)</f>
        <v>167843.3789954336</v>
      </c>
      <c r="JN262" s="21">
        <f>SUM($R250:JN250)-SUM($R256:JN256)</f>
        <v>169173.0593607304</v>
      </c>
      <c r="JO262" s="21">
        <f>SUM($R250:JO250)-SUM($R256:JO256)</f>
        <v>170515.52511415505</v>
      </c>
      <c r="JP262" s="21">
        <f>SUM($R250:JP250)-SUM($R256:JP256)</f>
        <v>171870.77625570755</v>
      </c>
      <c r="JQ262" s="21">
        <f>SUM($R250:JQ250)-SUM($R256:JQ256)</f>
        <v>173238.81278538794</v>
      </c>
      <c r="JR262" s="21">
        <f>SUM($R250:JR250)-SUM($R256:JR256)</f>
        <v>174619.63470319618</v>
      </c>
      <c r="JS262" s="21">
        <f>SUM($R250:JS250)-SUM($R256:JS256)</f>
        <v>176013.24200913226</v>
      </c>
      <c r="JT262" s="21">
        <f>SUM($R250:JT250)-SUM($R256:JT256)</f>
        <v>177419.63470319618</v>
      </c>
      <c r="JU262" s="21">
        <f>SUM($R250:JU250)-SUM($R256:JU256)</f>
        <v>178058.90410958885</v>
      </c>
      <c r="JV262" s="21">
        <f>SUM($R250:JV250)-SUM($R256:JV256)</f>
        <v>178698.17351598153</v>
      </c>
      <c r="JW262" s="21">
        <f>SUM($R250:JW250)-SUM($R256:JW256)</f>
        <v>179337.4429223742</v>
      </c>
      <c r="JX262" s="21">
        <f>SUM($R250:JX250)-SUM($R256:JX256)</f>
        <v>179976.71232876688</v>
      </c>
      <c r="JY262" s="21">
        <f>SUM($R250:JY250)-SUM($R256:JY256)</f>
        <v>180615.98173515956</v>
      </c>
      <c r="JZ262" s="21">
        <f>SUM($R250:JZ250)-SUM($R256:JZ256)</f>
        <v>181255.25114155223</v>
      </c>
      <c r="KA262" s="21">
        <f>SUM($R250:KA250)-SUM($R256:KA256)</f>
        <v>181894.52054794491</v>
      </c>
      <c r="KB262" s="21">
        <f>SUM($R250:KB250)-SUM($R256:KB256)</f>
        <v>182533.78995433758</v>
      </c>
      <c r="KC262" s="21">
        <f>SUM($R250:KC250)-SUM($R256:KC256)</f>
        <v>183173.05936073026</v>
      </c>
      <c r="KD262" s="21">
        <f>SUM($R250:KD250)-SUM($R256:KD256)</f>
        <v>183812.32876712293</v>
      </c>
      <c r="KE262" s="21">
        <f>SUM($R250:KE250)-SUM($R256:KE256)</f>
        <v>184486.75799086722</v>
      </c>
      <c r="KF262" s="21">
        <f>SUM($R250:KF250)-SUM($R256:KF256)</f>
        <v>185196.34703196312</v>
      </c>
      <c r="KG262" s="21">
        <f>SUM($R250:KG250)-SUM($R256:KG256)</f>
        <v>185941.09589041062</v>
      </c>
      <c r="KH262" s="21">
        <f>SUM($R250:KH250)-SUM($R256:KH256)</f>
        <v>186721.00456620968</v>
      </c>
      <c r="KI262" s="21">
        <f>SUM($R250:KI250)-SUM($R256:KI256)</f>
        <v>187536.07305936035</v>
      </c>
      <c r="KJ262" s="21">
        <f>SUM($R250:KJ250)-SUM($R256:KJ256)</f>
        <v>188386.30136986263</v>
      </c>
      <c r="KK262" s="21">
        <f>SUM($R250:KK250)-SUM($R256:KK256)</f>
        <v>189271.68949771652</v>
      </c>
      <c r="KL262" s="21">
        <f>SUM($R250:KL250)-SUM($R256:KL256)</f>
        <v>190192.23744292202</v>
      </c>
      <c r="KM262" s="21">
        <f>SUM($R250:KM250)-SUM($R256:KM256)</f>
        <v>191147.94520547907</v>
      </c>
      <c r="KN262" s="21">
        <f>SUM($R250:KN250)-SUM($R256:KN256)</f>
        <v>192138.81278538774</v>
      </c>
      <c r="KO262" s="21">
        <f>SUM($R250:KO250)-SUM($R256:KO256)</f>
        <v>193164.84018264801</v>
      </c>
      <c r="KP262" s="21">
        <f>SUM($R250:KP250)-SUM($R256:KP256)</f>
        <v>194226.0273972599</v>
      </c>
      <c r="KQ262" s="21">
        <f>SUM($R250:KQ250)-SUM($R256:KQ256)</f>
        <v>195322.37442922339</v>
      </c>
      <c r="KR262" s="21">
        <f>SUM($R250:KR250)-SUM($R256:KR256)</f>
        <v>196453.88127853844</v>
      </c>
      <c r="KS262" s="21">
        <f>SUM($R250:KS250)-SUM($R256:KS256)</f>
        <v>197620.54794520509</v>
      </c>
      <c r="KT262" s="21">
        <f>SUM($R250:KT250)-SUM($R256:KT256)</f>
        <v>198822.37442922336</v>
      </c>
      <c r="KU262" s="21">
        <f>SUM($R250:KU250)-SUM($R256:KU256)</f>
        <v>200059.36073059324</v>
      </c>
      <c r="KV262" s="21">
        <f>SUM($R250:KV250)-SUM($R256:KV256)</f>
        <v>201331.50684931473</v>
      </c>
      <c r="KW262" s="21">
        <f>SUM($R250:KW250)-SUM($R256:KW256)</f>
        <v>202638.81278538777</v>
      </c>
      <c r="KX262" s="21">
        <f>SUM($R250:KX250)-SUM($R256:KX256)</f>
        <v>203981.27853881242</v>
      </c>
      <c r="KY262" s="21">
        <f>SUM($R250:KY250)-SUM($R256:KY256)</f>
        <v>205358.90410958868</v>
      </c>
      <c r="KZ262" s="21">
        <f>SUM($R250:KZ250)-SUM($R256:KZ256)</f>
        <v>206771.68949771655</v>
      </c>
      <c r="LA262" s="21">
        <f>SUM($R250:LA250)-SUM($R256:LA256)</f>
        <v>208219.63470319603</v>
      </c>
      <c r="LB262" s="21">
        <f>SUM($R250:LB250)-SUM($R256:LB256)</f>
        <v>209702.73972602707</v>
      </c>
      <c r="LC262" s="21">
        <f>SUM($R250:LC250)-SUM($R256:LC256)</f>
        <v>211221.00456620971</v>
      </c>
      <c r="LD262" s="21">
        <f>SUM($R250:LD250)-SUM($R256:LD256)</f>
        <v>212774.42922374397</v>
      </c>
      <c r="LE262" s="21">
        <f>SUM($R250:LE250)-SUM($R256:LE256)</f>
        <v>214363.01369862983</v>
      </c>
      <c r="LF262" s="21">
        <f>SUM($R250:LF250)-SUM($R256:LF256)</f>
        <v>217936.52968036497</v>
      </c>
      <c r="LG262" s="21">
        <f>SUM($R250:LG250)-SUM($R256:LG256)</f>
        <v>221577.16894977135</v>
      </c>
      <c r="LH262" s="21">
        <f>SUM($R250:LH250)-SUM($R256:LH256)</f>
        <v>225284.93150684898</v>
      </c>
      <c r="LI262" s="21">
        <f>SUM($R250:LI250)-SUM($R256:LI256)</f>
        <v>229059.81735159786</v>
      </c>
      <c r="LJ262" s="21">
        <f>SUM($R250:LJ250)-SUM($R256:LJ256)</f>
        <v>232911.41552511384</v>
      </c>
      <c r="LK262" s="21">
        <f>SUM($R250:LK250)-SUM($R256:LK256)</f>
        <v>234889.95433789922</v>
      </c>
      <c r="LL262" s="21">
        <f>SUM($R250:LL250)-SUM($R256:LL256)</f>
        <v>236913.24200913208</v>
      </c>
      <c r="LM262" s="21">
        <f>SUM($R250:LM250)-SUM($R256:LM256)</f>
        <v>238981.27853881248</v>
      </c>
      <c r="LN262" s="21">
        <f>SUM($R250:LN250)-SUM($R256:LN256)</f>
        <v>241094.06392694035</v>
      </c>
      <c r="LO262" s="21">
        <f>SUM($R250:LO250)-SUM($R256:LO256)</f>
        <v>243251.5981735157</v>
      </c>
      <c r="LP262" s="21">
        <f>SUM($R250:LP250)-SUM($R256:LP256)</f>
        <v>245453.88127853852</v>
      </c>
      <c r="LQ262" s="21">
        <f>SUM($R250:LQ250)-SUM($R256:LQ256)</f>
        <v>247700.91324200883</v>
      </c>
      <c r="LR262" s="21">
        <f>SUM($R250:LR250)-SUM($R256:LR256)</f>
        <v>249992.69406392667</v>
      </c>
      <c r="LS262" s="21">
        <f>SUM($R250:LS250)-SUM($R256:LS256)</f>
        <v>252329.22374429199</v>
      </c>
      <c r="LT262" s="21">
        <f>SUM($R250:LT250)-SUM($R256:LT256)</f>
        <v>254710.50228310478</v>
      </c>
      <c r="LU262" s="21">
        <f>SUM($R250:LU250)-SUM($R256:LU256)</f>
        <v>257136.52968036506</v>
      </c>
      <c r="LV262" s="21">
        <f>SUM($R250:LV250)-SUM($R256:LV256)</f>
        <v>259607.30593607281</v>
      </c>
      <c r="LW262" s="21">
        <f>SUM($R250:LW250)-SUM($R256:LW256)</f>
        <v>262122.83105022804</v>
      </c>
      <c r="LX262" s="21">
        <f>SUM($R250:LX250)-SUM($R256:LX256)</f>
        <v>264683.10502283077</v>
      </c>
      <c r="LY262" s="21">
        <f>SUM($R250:LY250)-SUM($R256:LY256)</f>
        <v>267288.12785388099</v>
      </c>
      <c r="LZ262" s="21">
        <f>SUM($R250:LZ250)-SUM($R256:LZ256)</f>
        <v>269937.89954337879</v>
      </c>
      <c r="MA262" s="21">
        <f>SUM($R250:MA250)-SUM($R256:MA256)</f>
        <v>272632.42009132402</v>
      </c>
      <c r="MB262" s="21">
        <f>SUM($R250:MB250)-SUM($R256:MB256)</f>
        <v>275371.68949771678</v>
      </c>
      <c r="MC262" s="21">
        <f>SUM($R250:MC250)-SUM($R256:MC256)</f>
        <v>278155.70776255697</v>
      </c>
      <c r="MD262" s="21">
        <f>SUM($R250:MD250)-SUM($R256:MD256)</f>
        <v>280984.47488584468</v>
      </c>
      <c r="ME262" s="21">
        <f>SUM($R250:ME250)-SUM($R256:ME256)</f>
        <v>283857.99086757994</v>
      </c>
      <c r="MF262" s="21">
        <f>SUM($R250:MF250)-SUM($R256:MF256)</f>
        <v>286776.25570776261</v>
      </c>
      <c r="MG262" s="21">
        <f>SUM($R250:MG250)-SUM($R256:MG256)</f>
        <v>289739.26940639282</v>
      </c>
      <c r="MH262" s="21">
        <f>SUM($R250:MH250)-SUM($R256:MH256)</f>
        <v>292747.03196347045</v>
      </c>
      <c r="MI262" s="21">
        <f>SUM($R250:MI250)-SUM($R256:MI256)</f>
        <v>295799.54337899562</v>
      </c>
      <c r="MJ262" s="21">
        <f>SUM($R250:MJ250)-SUM($R256:MJ256)</f>
        <v>300846.57534246589</v>
      </c>
      <c r="MK262" s="21">
        <f>SUM($R250:MK250)-SUM($R256:MK256)</f>
        <v>305970.31963470334</v>
      </c>
      <c r="ML262" s="21">
        <f>SUM($R250:ML250)-SUM($R256:ML256)</f>
        <v>311170.77625570795</v>
      </c>
      <c r="MM262" s="21">
        <f>SUM($R250:MM250)-SUM($R256:MM256)</f>
        <v>316447.94520547963</v>
      </c>
      <c r="MN262" s="21">
        <f>SUM($R250:MN250)-SUM($R256:MN256)</f>
        <v>321789.04109589057</v>
      </c>
      <c r="MO262" s="21">
        <f>SUM($R250:MO250)-SUM($R256:MO256)</f>
        <v>325244.29223744309</v>
      </c>
      <c r="MP262" s="21">
        <f>SUM($R250:MP250)-SUM($R256:MP256)</f>
        <v>328731.50684931525</v>
      </c>
      <c r="MQ262" s="21">
        <f>SUM($R250:MQ250)-SUM($R256:MQ256)</f>
        <v>332250.68493150704</v>
      </c>
      <c r="MR262" s="21">
        <f>SUM($R250:MR250)-SUM($R256:MR256)</f>
        <v>335801.82648401847</v>
      </c>
      <c r="MS262" s="21">
        <f>SUM($R250:MS250)-SUM($R256:MS256)</f>
        <v>339384.93150684953</v>
      </c>
      <c r="MT262" s="21">
        <f>SUM($R250:MT250)-SUM($R256:MT256)</f>
        <v>343000.00000000023</v>
      </c>
      <c r="MU262" s="21">
        <f>SUM($R250:MU250)-SUM($R256:MU256)</f>
        <v>346647.03196347057</v>
      </c>
      <c r="MV262" s="21">
        <f>SUM($R250:MV250)-SUM($R256:MV256)</f>
        <v>350326.02739726054</v>
      </c>
      <c r="MW262" s="21">
        <f>SUM($R250:MW250)-SUM($R256:MW256)</f>
        <v>354036.98630137014</v>
      </c>
      <c r="MX262" s="21">
        <f>SUM($R250:MX250)-SUM($R256:MX256)</f>
        <v>357779.90867579938</v>
      </c>
      <c r="MY262" s="21">
        <f>SUM($R250:MY250)-SUM($R256:MY256)</f>
        <v>361554.79452054825</v>
      </c>
      <c r="MZ262" s="21">
        <f>SUM($R250:MZ250)-SUM($R256:MZ256)</f>
        <v>365361.64383561676</v>
      </c>
      <c r="NA262" s="21">
        <f>SUM($R250:NA250)-SUM($R256:NA256)</f>
        <v>369200.45662100491</v>
      </c>
      <c r="NB262" s="21">
        <f>SUM($R250:NB250)-SUM($R256:NB256)</f>
        <v>373071.23287671269</v>
      </c>
      <c r="NC262" s="21">
        <f>SUM($R250:NC250)-SUM($R256:NC256)</f>
        <v>376973.9726027401</v>
      </c>
      <c r="ND262" s="21">
        <f>SUM($R250:ND250)-SUM($R256:ND256)</f>
        <v>380908.67579908716</v>
      </c>
      <c r="NE262" s="21">
        <f>SUM($R250:NE250)-SUM($R256:NE256)</f>
        <v>384875.34246575384</v>
      </c>
      <c r="NF262" s="21">
        <f>SUM($R250:NF250)-SUM($R256:NF256)</f>
        <v>388873.97260274016</v>
      </c>
      <c r="NG262" s="21">
        <f>SUM($R250:NG250)-SUM($R256:NG256)</f>
        <v>392904.56621004612</v>
      </c>
      <c r="NH262" s="21">
        <f>SUM($R250:NH250)-SUM($R256:NH256)</f>
        <v>396967.12328767171</v>
      </c>
      <c r="NI262" s="21">
        <f>SUM($R250:NI250)-SUM($R256:NI256)</f>
        <v>401061.64383561694</v>
      </c>
      <c r="NJ262" s="21">
        <f>SUM($R250:NJ250)-SUM($R256:NJ256)</f>
        <v>405188.1278538818</v>
      </c>
      <c r="NK262" s="21">
        <f>SUM($R250:NK250)-SUM($R256:NK256)</f>
        <v>409346.5753424663</v>
      </c>
      <c r="NL262" s="21">
        <f>SUM($R250:NL250)-SUM($R256:NL256)</f>
        <v>413536.98630137043</v>
      </c>
      <c r="NM262" s="21">
        <f>SUM($R250:NM250)-SUM($R256:NM256)</f>
        <v>417759.3607305942</v>
      </c>
      <c r="NN262" s="21">
        <f>SUM($R250:NN250)-SUM($R256:NN256)</f>
        <v>422013.6986301376</v>
      </c>
      <c r="NO262" s="21">
        <f>SUM($R250:NO250)-SUM($R256:NO256)</f>
        <v>426300.00000000064</v>
      </c>
      <c r="NP262" s="21">
        <f>SUM($R250:NP250)-SUM($R256:NP256)</f>
        <v>430618.26484018331</v>
      </c>
      <c r="NQ262" s="21">
        <f>SUM($R250:NQ250)-SUM($R256:NQ256)</f>
        <v>432823.74429223809</v>
      </c>
      <c r="NR262" s="21">
        <f>SUM($R250:NR250)-SUM($R256:NR256)</f>
        <v>435026.02739726088</v>
      </c>
      <c r="NS262" s="21">
        <f>SUM($R250:NS250)-SUM($R256:NS256)</f>
        <v>437225.11415525182</v>
      </c>
      <c r="NT262" s="21">
        <f>SUM($R250:NT250)-SUM($R256:NT256)</f>
        <v>439421.00456621079</v>
      </c>
      <c r="NU262" s="21">
        <f>SUM($R250:NU250)-SUM($R256:NU256)</f>
        <v>441613.69863013778</v>
      </c>
      <c r="NV262" s="21">
        <f>SUM($R250:NV250)-SUM($R256:NV256)</f>
        <v>443803.19634703279</v>
      </c>
      <c r="NW262" s="21">
        <f>SUM($R250:NW250)-SUM($R256:NW256)</f>
        <v>445989.49771689583</v>
      </c>
      <c r="NX262" s="21">
        <f>SUM($R250:NX250)-SUM($R256:NX256)</f>
        <v>448172.60273972689</v>
      </c>
      <c r="NY262" s="21">
        <f>SUM($R250:NY250)-SUM($R256:NY256)</f>
        <v>450352.51141552598</v>
      </c>
      <c r="NZ262" s="21">
        <f>SUM($R250:NZ250)-SUM($R256:NZ256)</f>
        <v>452529.22374429309</v>
      </c>
      <c r="OA262" s="21">
        <f>SUM($R250:OA250)-SUM($R256:OA256)</f>
        <v>454702.73972602823</v>
      </c>
      <c r="OB262" s="21">
        <f>SUM($R250:OB250)-SUM($R256:OB256)</f>
        <v>456873.05936073139</v>
      </c>
      <c r="OC262" s="21">
        <f>SUM($R250:OC250)-SUM($R256:OC256)</f>
        <v>459040.1826484027</v>
      </c>
      <c r="OD262" s="21">
        <f>SUM($R250:OD250)-SUM($R256:OD256)</f>
        <v>461204.10958904203</v>
      </c>
      <c r="OE262" s="21">
        <f>SUM($R250:OE250)-SUM($R256:OE256)</f>
        <v>463364.84018264938</v>
      </c>
      <c r="OF262" s="21">
        <f>SUM($R250:OF250)-SUM($R256:OF256)</f>
        <v>465522.37442922476</v>
      </c>
      <c r="OG262" s="21">
        <f>SUM($R250:OG250)-SUM($R256:OG256)</f>
        <v>467676.71232876816</v>
      </c>
      <c r="OH262" s="21">
        <f>SUM($R250:OH250)-SUM($R256:OH256)</f>
        <v>469827.85388127959</v>
      </c>
      <c r="OI262" s="21">
        <f>SUM($R250:OI250)-SUM($R256:OI256)</f>
        <v>471975.79908675904</v>
      </c>
      <c r="OJ262" s="21">
        <f>SUM($R250:OJ250)-SUM($R256:OJ256)</f>
        <v>474120.54794520652</v>
      </c>
      <c r="OK262" s="21">
        <f>SUM($R250:OK250)-SUM($R256:OK256)</f>
        <v>476262.10045662202</v>
      </c>
      <c r="OL262" s="21">
        <f>SUM($R250:OL250)-SUM($R256:OL256)</f>
        <v>478400.45662100567</v>
      </c>
      <c r="OM262" s="21">
        <f>SUM($R250:OM250)-SUM($R256:OM256)</f>
        <v>480535.61643835733</v>
      </c>
      <c r="ON262" s="21">
        <f>SUM($R250:ON250)-SUM($R256:ON256)</f>
        <v>482667.57990867703</v>
      </c>
      <c r="OO262" s="21">
        <f>SUM($R250:OO250)-SUM($R256:OO256)</f>
        <v>484796.34703196475</v>
      </c>
      <c r="OP262" s="21">
        <f>SUM($R250:OP250)-SUM($R256:OP256)</f>
        <v>486921.91780822049</v>
      </c>
      <c r="OQ262" s="21">
        <f>SUM($R250:OQ250)-SUM($R256:OQ256)</f>
        <v>489044.29223744426</v>
      </c>
      <c r="OR262" s="21">
        <f>SUM($R250:OR250)-SUM($R256:OR256)</f>
        <v>491163.47031963605</v>
      </c>
      <c r="OS262" s="21">
        <f>SUM($R250:OS250)-SUM($R256:OS256)</f>
        <v>493279.45205479587</v>
      </c>
      <c r="OT262" s="21">
        <f>SUM($R250:OT250)-SUM($R256:OT256)</f>
        <v>495392.23744292371</v>
      </c>
      <c r="OU262" s="21">
        <f>SUM($R250:OU250)-SUM($R256:OU256)</f>
        <v>497501.82648401958</v>
      </c>
      <c r="OV262" s="21">
        <f>SUM($R250:OV250)-SUM($R256:OV256)</f>
        <v>499023.28767123423</v>
      </c>
      <c r="OW262" s="21">
        <f>SUM($R250:OW250)-SUM($R256:OW256)</f>
        <v>500531.96347032097</v>
      </c>
      <c r="OX262" s="21">
        <f>SUM($R250:OX250)-SUM($R256:OX256)</f>
        <v>502027.85388127994</v>
      </c>
      <c r="OY262" s="21">
        <f>SUM($R250:OY250)-SUM($R256:OY256)</f>
        <v>503510.958904111</v>
      </c>
      <c r="OZ262" s="21">
        <f>SUM($R250:OZ250)-SUM($R256:OZ256)</f>
        <v>504981.27853881428</v>
      </c>
      <c r="PA262" s="21">
        <f>SUM($R250:PA250)-SUM($R256:PA256)</f>
        <v>506438.81278538966</v>
      </c>
      <c r="PB262" s="21">
        <f>SUM($R250:PB250)-SUM($R256:PB256)</f>
        <v>507883.56164383714</v>
      </c>
      <c r="PC262" s="21">
        <f>SUM($R250:PC250)-SUM($R256:PC256)</f>
        <v>509315.52511415683</v>
      </c>
      <c r="PD262" s="21">
        <f>SUM($R250:PD250)-SUM($R256:PD256)</f>
        <v>510734.70319634862</v>
      </c>
      <c r="PE262" s="21">
        <f>SUM($R250:PE250)-SUM($R256:PE256)</f>
        <v>512141.09589041263</v>
      </c>
      <c r="PF262" s="21">
        <f>SUM($R250:PF250)-SUM($R256:PF256)</f>
        <v>513534.70319634874</v>
      </c>
      <c r="PG262" s="21">
        <f>SUM($R250:PG250)-SUM($R256:PG256)</f>
        <v>514915.52511415695</v>
      </c>
      <c r="PH262" s="21">
        <f>SUM($R250:PH250)-SUM($R256:PH256)</f>
        <v>516283.56164383737</v>
      </c>
      <c r="PI262" s="21">
        <f>SUM($R250:PI250)-SUM($R256:PI256)</f>
        <v>517638.81278538989</v>
      </c>
      <c r="PJ262" s="21">
        <f>SUM($R250:PJ250)-SUM($R256:PJ256)</f>
        <v>518981.27853881463</v>
      </c>
      <c r="PK262" s="21">
        <f>SUM($R250:PK250)-SUM($R256:PK256)</f>
        <v>520310.95890411141</v>
      </c>
      <c r="PL262" s="21">
        <f>SUM($R250:PL250)-SUM($R256:PL256)</f>
        <v>521627.8538812804</v>
      </c>
      <c r="PM262" s="21">
        <f>SUM($R250:PM250)-SUM($R256:PM256)</f>
        <v>522931.9634703215</v>
      </c>
      <c r="PN262" s="21">
        <f>SUM($R250:PN250)-SUM($R256:PN256)</f>
        <v>524223.28767123492</v>
      </c>
      <c r="PO262" s="21">
        <f>SUM($R250:PO250)-SUM($R256:PO256)</f>
        <v>525501.82648402045</v>
      </c>
      <c r="PP262" s="21">
        <f>SUM($R250:PP250)-SUM($R256:PP256)</f>
        <v>526767.57990867808</v>
      </c>
      <c r="PQ262" s="21">
        <f>SUM($R250:PQ250)-SUM($R256:PQ256)</f>
        <v>528020.5479452078</v>
      </c>
      <c r="PR262" s="21">
        <f>SUM($R250:PR250)-SUM($R256:PR256)</f>
        <v>529260.73059360962</v>
      </c>
      <c r="PS262" s="21">
        <f>SUM($R250:PS250)-SUM($R256:PS256)</f>
        <v>530488.12785388378</v>
      </c>
      <c r="PT262" s="21">
        <f>SUM($R250:PT250)-SUM($R256:PT256)</f>
        <v>531702.73972603003</v>
      </c>
      <c r="PU262" s="21">
        <f>SUM($R250:PU250)-SUM($R256:PU256)</f>
        <v>532904.56621004839</v>
      </c>
      <c r="PV262" s="21">
        <f>SUM($R250:PV250)-SUM($R256:PV256)</f>
        <v>534093.60730593884</v>
      </c>
      <c r="PW262" s="21">
        <f>SUM($R250:PW250)-SUM($R256:PW256)</f>
        <v>535269.8630137014</v>
      </c>
      <c r="PX262" s="21">
        <f>SUM($R250:PX250)-SUM($R256:PX256)</f>
        <v>536433.33333333628</v>
      </c>
      <c r="PY262" s="21">
        <f>SUM($R250:PY250)-SUM($R256:PY256)</f>
        <v>537584.01826484327</v>
      </c>
      <c r="PZ262" s="21">
        <f>SUM($R250:PZ250)-SUM($R256:PZ256)</f>
        <v>539501.8264840215</v>
      </c>
      <c r="QA262" s="21">
        <f>SUM($R250:QA250)-SUM($R256:QA256)</f>
        <v>541419.63470319973</v>
      </c>
      <c r="QB262" s="21">
        <f>SUM($R250:QB250)-SUM($R256:QB256)</f>
        <v>543350.22831050586</v>
      </c>
      <c r="QC262" s="21">
        <f>SUM($R250:QC250)-SUM($R256:QC256)</f>
        <v>545293.60730593966</v>
      </c>
      <c r="QD262" s="21">
        <f>SUM($R250:QD250)-SUM($R256:QD256)</f>
        <v>547249.77168950136</v>
      </c>
      <c r="QE262" s="21">
        <f>SUM($R250:QE250)-SUM($R256:QE256)</f>
        <v>549218.72146119096</v>
      </c>
      <c r="QF262" s="21">
        <f>SUM($R250:QF250)-SUM($R256:QF256)</f>
        <v>551200.45662100846</v>
      </c>
      <c r="QG262" s="21">
        <f>SUM($R250:QG250)-SUM($R256:QG256)</f>
        <v>553194.97716895386</v>
      </c>
      <c r="QH262" s="21">
        <f>SUM($R250:QH250)-SUM($R256:QH256)</f>
        <v>555202.28310502693</v>
      </c>
      <c r="QI262" s="21">
        <f>SUM($R250:QI250)-SUM($R256:QI256)</f>
        <v>557222.3744292279</v>
      </c>
      <c r="QJ262" s="21">
        <f>SUM($R250:QJ250)-SUM($R256:QJ256)</f>
        <v>559255.25114155677</v>
      </c>
      <c r="QK262" s="21">
        <f>SUM($R250:QK250)-SUM($R256:QK256)</f>
        <v>561300.91324201354</v>
      </c>
      <c r="QL262" s="21">
        <f>SUM($R250:QL250)-SUM($R256:QL256)</f>
        <v>563359.36073059822</v>
      </c>
      <c r="QM262" s="21">
        <f>SUM($R250:QM250)-SUM($R256:QM256)</f>
        <v>565430.59360731055</v>
      </c>
      <c r="QN262" s="21">
        <f>SUM($R250:QN250)-SUM($R256:QN256)</f>
        <v>567514.6118721508</v>
      </c>
      <c r="QO262" s="21">
        <f>SUM($R250:QO250)-SUM($R256:QO256)</f>
        <v>569611.41552511894</v>
      </c>
      <c r="QP262" s="21">
        <f>SUM($R250:QP250)-SUM($R256:QP256)</f>
        <v>571721.00456621498</v>
      </c>
      <c r="QQ262" s="21">
        <f>SUM($R250:QQ250)-SUM($R256:QQ256)</f>
        <v>573843.37899543892</v>
      </c>
      <c r="QR262" s="21">
        <f>SUM($R250:QR250)-SUM($R256:QR256)</f>
        <v>575978.53881279053</v>
      </c>
      <c r="QS262" s="21">
        <f>SUM($R250:QS250)-SUM($R256:QS256)</f>
        <v>578126.48401827004</v>
      </c>
      <c r="QT262" s="21">
        <f>SUM($R250:QT250)-SUM($R256:QT256)</f>
        <v>580287.21461187745</v>
      </c>
      <c r="QU262" s="21">
        <f>SUM($R250:QU250)-SUM($R256:QU256)</f>
        <v>582460.73059361277</v>
      </c>
      <c r="QV262" s="21">
        <f>SUM($R250:QV250)-SUM($R256:QV256)</f>
        <v>584647.03196347598</v>
      </c>
      <c r="QW262" s="21">
        <f>SUM($R250:QW250)-SUM($R256:QW256)</f>
        <v>586846.11872146686</v>
      </c>
      <c r="QX262" s="21">
        <f>SUM($R250:QX250)-SUM($R256:QX256)</f>
        <v>589057.99086758564</v>
      </c>
      <c r="QY262" s="21">
        <f>SUM($R250:QY250)-SUM($R256:QY256)</f>
        <v>591282.64840183232</v>
      </c>
      <c r="QZ262" s="21">
        <f>SUM($R250:QZ250)-SUM($R256:QZ256)</f>
        <v>593520.09132420691</v>
      </c>
      <c r="RA262" s="21">
        <f>SUM($R250:RA250)-SUM($R256:RA256)</f>
        <v>595770.31963470939</v>
      </c>
      <c r="RB262" s="21">
        <f>SUM($R250:RB250)-SUM($R256:RB256)</f>
        <v>598033.33333333954</v>
      </c>
      <c r="RC262" s="21">
        <f>SUM($R250:RC250)-SUM($R256:RC256)</f>
        <v>600309.13242009759</v>
      </c>
      <c r="RD262" s="21">
        <f>SUM($R250:RD250)-SUM($R256:RD256)</f>
        <v>602597.71689498355</v>
      </c>
      <c r="RE262" s="21">
        <f>SUM($R250:RE250)-SUM($R256:RE256)</f>
        <v>604899.0867579974</v>
      </c>
      <c r="RF262" s="21">
        <f>SUM($R250:RF250)-SUM($R256:RF256)</f>
        <v>607213.24200913915</v>
      </c>
      <c r="RG262" s="21">
        <f>SUM($R250:RG250)-SUM($R256:RG256)</f>
        <v>609584.29223744979</v>
      </c>
      <c r="RH262" s="21">
        <f>SUM($R250:RH250)-SUM($R256:RH256)</f>
        <v>612012.2374429293</v>
      </c>
      <c r="RI262" s="21">
        <f>SUM($R250:RI250)-SUM($R256:RI256)</f>
        <v>614497.07762557769</v>
      </c>
      <c r="RJ262" s="21">
        <f>SUM($R250:RJ250)-SUM($R256:RJ256)</f>
        <v>617038.81278539519</v>
      </c>
      <c r="RK262" s="21">
        <f>SUM($R250:RK250)-SUM($R256:RK256)</f>
        <v>619637.44292238157</v>
      </c>
      <c r="RL262" s="21">
        <f>SUM($R250:RL250)-SUM($R256:RL256)</f>
        <v>622292.96803653683</v>
      </c>
      <c r="RM262" s="21">
        <f>SUM($R250:RM250)-SUM($R256:RM256)</f>
        <v>625005.3881278612</v>
      </c>
      <c r="RN262" s="21">
        <f>SUM($R250:RN250)-SUM($R256:RN256)</f>
        <v>627774.70319635444</v>
      </c>
      <c r="RO262" s="21">
        <f>SUM($R250:RO250)-SUM($R256:RO256)</f>
        <v>630600.91324201657</v>
      </c>
      <c r="RP262" s="21">
        <f>SUM($R250:RP250)-SUM($R256:RP256)</f>
        <v>633484.01826484781</v>
      </c>
      <c r="RQ262" s="21">
        <f>SUM($R250:RQ250)-SUM($R256:RQ256)</f>
        <v>636424.01826484792</v>
      </c>
      <c r="RR262" s="21">
        <f>SUM($R250:RR250)-SUM($R256:RR256)</f>
        <v>639420.91324201692</v>
      </c>
      <c r="RS262" s="21">
        <f>SUM($R250:RS250)-SUM($R256:RS256)</f>
        <v>642474.70319635479</v>
      </c>
      <c r="RT262" s="21">
        <f>SUM($R250:RT250)-SUM($R256:RT256)</f>
        <v>645585.38812786178</v>
      </c>
      <c r="RU262" s="21">
        <f>SUM($R250:RU250)-SUM($R256:RU256)</f>
        <v>648752.96803653764</v>
      </c>
      <c r="RV262" s="21">
        <f>SUM($R250:RV250)-SUM($R256:RV256)</f>
        <v>651977.44292238238</v>
      </c>
      <c r="RW262" s="21">
        <f>SUM($R250:RW250)-SUM($R256:RW256)</f>
        <v>655258.81278539624</v>
      </c>
      <c r="RX262" s="21">
        <f>SUM($R250:RX250)-SUM($R256:RX256)</f>
        <v>658597.07762557897</v>
      </c>
      <c r="RY262" s="21">
        <f>SUM($R250:RY250)-SUM($R256:RY256)</f>
        <v>661992.23744293058</v>
      </c>
      <c r="RZ262" s="21">
        <f>SUM($R250:RZ250)-SUM($R256:RZ256)</f>
        <v>665444.2922374513</v>
      </c>
      <c r="SA262" s="21">
        <f>SUM($R250:SA250)-SUM($R256:SA256)</f>
        <v>668953.2420091409</v>
      </c>
      <c r="SB262" s="21">
        <f>SUM($R250:SB250)-SUM($R256:SB256)</f>
        <v>672519.08675799938</v>
      </c>
      <c r="SC262" s="21">
        <f>SUM($R250:SC250)-SUM($R256:SC256)</f>
        <v>676141.82648402697</v>
      </c>
      <c r="SD262" s="21">
        <f>SUM($R250:SD250)-SUM($R256:SD256)</f>
        <v>679821.46118722344</v>
      </c>
      <c r="SE262" s="21">
        <f>SUM($R250:SE250)-SUM($R256:SE256)</f>
        <v>683557.99086758879</v>
      </c>
      <c r="SF262" s="21">
        <f>SUM($R250:SF250)-SUM($R256:SF256)</f>
        <v>687351.41552512301</v>
      </c>
      <c r="SG262" s="21">
        <f>SUM($R250:SG250)-SUM($R256:SG256)</f>
        <v>691201.73515982635</v>
      </c>
      <c r="SH262" s="21">
        <f>SUM($R250:SH250)-SUM($R256:SH256)</f>
        <v>695108.94977169856</v>
      </c>
      <c r="SI262" s="21">
        <f>SUM($R250:SI250)-SUM($R256:SI256)</f>
        <v>699073.05936073966</v>
      </c>
      <c r="SJ262" s="21">
        <f>SUM($R250:SJ250)-SUM($R256:SJ256)</f>
        <v>703094.06392694986</v>
      </c>
      <c r="SK262" s="21">
        <f>SUM($R250:SK250)-SUM($R256:SK256)</f>
        <v>707177.71689498646</v>
      </c>
      <c r="SL262" s="21">
        <f>SUM($R250:SL250)-SUM($R256:SL256)</f>
        <v>711324.01826484944</v>
      </c>
      <c r="SM262" s="21">
        <f>SUM($R250:SM250)-SUM($R256:SM256)</f>
        <v>715532.96803653904</v>
      </c>
      <c r="SN262" s="21">
        <f>SUM($R250:SN250)-SUM($R256:SN256)</f>
        <v>719804.56621005503</v>
      </c>
      <c r="SO262" s="21">
        <f>SUM($R250:SO250)-SUM($R256:SO256)</f>
        <v>724138.81278539763</v>
      </c>
      <c r="SP262" s="21">
        <f>SUM($R250:SP250)-SUM($R256:SP256)</f>
        <v>728535.70776256663</v>
      </c>
      <c r="SQ262" s="21">
        <f>SUM($R250:SQ250)-SUM($R256:SQ256)</f>
        <v>732995.25114156224</v>
      </c>
      <c r="SR262" s="21">
        <f>SUM($R250:SR250)-SUM($R256:SR256)</f>
        <v>737517.44292238425</v>
      </c>
      <c r="SS262" s="21">
        <f>SUM($R250:SS250)-SUM($R256:SS256)</f>
        <v>742102.28310503263</v>
      </c>
      <c r="ST262" s="21">
        <f>SUM($R250:ST250)-SUM($R256:ST256)</f>
        <v>746749.77168950764</v>
      </c>
      <c r="SU262" s="21">
        <f>SUM($R250:SU250)-SUM($R256:SU256)</f>
        <v>751459.90867580904</v>
      </c>
      <c r="SV262" s="21">
        <f>SUM($R250:SV250)-SUM($R256:SV256)</f>
        <v>756232.69406393706</v>
      </c>
      <c r="SW262" s="21">
        <f>SUM($R250:SW250)-SUM($R256:SW256)</f>
        <v>761068.12785389146</v>
      </c>
      <c r="SX262" s="21">
        <f>SUM($R250:SX250)-SUM($R256:SX256)</f>
        <v>765966.21004567225</v>
      </c>
      <c r="SY262" s="21">
        <f>SUM($R250:SY250)-SUM($R256:SY256)</f>
        <v>770926.94063927967</v>
      </c>
      <c r="SZ262" s="21">
        <f>SUM($R250:SZ250)-SUM($R256:SZ256)</f>
        <v>775950.31963471347</v>
      </c>
      <c r="TA262" s="21">
        <f>SUM($R250:TA250)-SUM($R256:TA256)</f>
        <v>781036.34703197388</v>
      </c>
      <c r="TB262" s="21">
        <f>SUM($R250:TB250)-SUM($R256:TB256)</f>
        <v>786185.02283106069</v>
      </c>
      <c r="TC262" s="21">
        <f>SUM($R250:TC250)-SUM($R256:TC256)</f>
        <v>791396.34703197388</v>
      </c>
      <c r="TD262" s="21">
        <f>SUM($R250:TD250)-SUM($R256:TD256)</f>
        <v>796670.3196347137</v>
      </c>
      <c r="TE262" s="21">
        <f>SUM($R250:TE250)-SUM($R256:TE256)</f>
        <v>802006.9406392799</v>
      </c>
      <c r="TF262" s="21">
        <f>SUM($R250:TF250)-SUM($R256:TF256)</f>
        <v>807406.21004567272</v>
      </c>
      <c r="TG262" s="21">
        <f>SUM($R250:TG250)-SUM($R256:TG256)</f>
        <v>812868.12785389193</v>
      </c>
      <c r="TH262" s="21">
        <f>SUM($R250:TH250)-SUM($R256:TH256)</f>
        <v>818392.69406393776</v>
      </c>
      <c r="TI262" s="21">
        <f>SUM($R250:TI250)-SUM($R256:TI256)</f>
        <v>823979.90867580997</v>
      </c>
      <c r="TJ262" s="21">
        <f>SUM($R250:TJ250)-SUM($R256:TJ256)</f>
        <v>829629.77168950858</v>
      </c>
      <c r="TK262" s="21">
        <f>SUM($R250:TK250)-SUM($R256:TK256)</f>
        <v>835342.2831050338</v>
      </c>
      <c r="TL262" s="21">
        <f>SUM($R250:TL250)-SUM($R256:TL256)</f>
        <v>841117.44292238541</v>
      </c>
      <c r="TM262" s="21">
        <f>SUM($R250:TM250)-SUM($R256:TM256)</f>
        <v>846955.25114156364</v>
      </c>
      <c r="TN262" s="21">
        <f>SUM($R250:TN250)-SUM($R256:TN256)</f>
        <v>852075.79908676911</v>
      </c>
      <c r="TO262" s="21">
        <f>SUM($R250:TO250)-SUM($R256:TO256)</f>
        <v>857246.2100456733</v>
      </c>
      <c r="TP262" s="21">
        <f>SUM($R250:TP250)-SUM($R256:TP256)</f>
        <v>862428.12785389251</v>
      </c>
      <c r="TQ262" s="21">
        <f>SUM($R250:TQ250)-SUM($R256:TQ256)</f>
        <v>867621.55251142674</v>
      </c>
      <c r="TR262" s="21">
        <f>SUM($R250:TR250)-SUM($R256:TR256)</f>
        <v>872826.48401827598</v>
      </c>
      <c r="TS262" s="21">
        <f>SUM($R250:TS250)-SUM($R256:TS256)</f>
        <v>878042.92237444047</v>
      </c>
      <c r="TT262" s="21">
        <f>SUM($R250:TT250)-SUM($R256:TT256)</f>
        <v>883270.86757991998</v>
      </c>
      <c r="TU262" s="21">
        <f>SUM($R250:TU250)-SUM($R256:TU256)</f>
        <v>888510.31963471451</v>
      </c>
      <c r="TV262" s="21">
        <f>SUM($R250:TV250)-SUM($R256:TV256)</f>
        <v>893761.27853882406</v>
      </c>
      <c r="TW262" s="21">
        <f>SUM($R250:TW250)-SUM($R256:TW256)</f>
        <v>899023.74429224886</v>
      </c>
      <c r="TX262" s="21">
        <f>SUM($R250:TX250)-SUM($R256:TX256)</f>
        <v>904297.71689498867</v>
      </c>
      <c r="TY262" s="21">
        <f>SUM($R250:TY250)-SUM($R256:TY256)</f>
        <v>909583.1963470435</v>
      </c>
      <c r="TZ262" s="21">
        <f>SUM($R250:TZ250)-SUM($R256:TZ256)</f>
        <v>914880.18264841335</v>
      </c>
      <c r="UA262" s="21">
        <f>SUM($R250:UA250)-SUM($R256:UA256)</f>
        <v>920188.67579909822</v>
      </c>
      <c r="UB262" s="21">
        <f>SUM($R250:UB250)-SUM($R256:UB256)</f>
        <v>925508.67579909833</v>
      </c>
      <c r="UC262" s="21">
        <f>SUM($R250:UC250)-SUM($R256:UC256)</f>
        <v>930840.18264841347</v>
      </c>
      <c r="UD262" s="21">
        <f>SUM($R250:UD250)-SUM($R256:UD256)</f>
        <v>936183.19634704362</v>
      </c>
      <c r="UE262" s="21">
        <f>SUM($R250:UE250)-SUM($R256:UE256)</f>
        <v>941537.71689498879</v>
      </c>
      <c r="UF262" s="21">
        <f>SUM($R250:UF250)-SUM($R256:UF256)</f>
        <v>946903.7442922492</v>
      </c>
      <c r="UG262" s="21">
        <f>SUM($R250:UG250)-SUM($R256:UG256)</f>
        <v>952281.27853882464</v>
      </c>
      <c r="UH262" s="21">
        <f>SUM($R250:UH250)-SUM($R256:UH256)</f>
        <v>957670.3196347151</v>
      </c>
      <c r="UI262" s="21">
        <f>SUM($R250:UI250)-SUM($R256:UI256)</f>
        <v>963070.86757992045</v>
      </c>
      <c r="UJ262" s="21">
        <f>SUM($R250:UJ250)-SUM($R256:UJ256)</f>
        <v>968482.92237444082</v>
      </c>
      <c r="UK262" s="21">
        <f>SUM($R250:UK250)-SUM($R256:UK256)</f>
        <v>973906.48401827645</v>
      </c>
      <c r="UL262" s="21">
        <f>SUM($R250:UL250)-SUM($R256:UL256)</f>
        <v>979341.55251142709</v>
      </c>
      <c r="UM262" s="21">
        <f>SUM($R250:UM250)-SUM($R256:UM256)</f>
        <v>984788.12785389274</v>
      </c>
      <c r="UN262" s="21">
        <f>SUM($R250:UN250)-SUM($R256:UN256)</f>
        <v>990246.21004567342</v>
      </c>
      <c r="UO262" s="21">
        <f>SUM($R250:UO250)-SUM($R256:UO256)</f>
        <v>995715.79908676934</v>
      </c>
      <c r="UP262" s="21">
        <f>SUM($R250:UP250)-SUM($R256:UP256)</f>
        <v>1001196.8949771803</v>
      </c>
      <c r="UQ262" s="21">
        <f>SUM($R250:UQ250)-SUM($R256:UQ256)</f>
        <v>1006689.4977169062</v>
      </c>
      <c r="UR262" s="21">
        <f>SUM($R250:UR250)-SUM($R256:UR256)</f>
        <v>1012193.6073059475</v>
      </c>
      <c r="US262" s="21">
        <f>SUM($R250:US250)-SUM($R256:US256)</f>
        <v>1015018.5388127968</v>
      </c>
      <c r="UT262" s="21">
        <f>SUM($R250:UT250)-SUM($R256:UT256)</f>
        <v>1017814.7031963586</v>
      </c>
      <c r="UU262" s="21">
        <f>SUM($R250:UU250)-SUM($R256:UU256)</f>
        <v>1020582.1004566324</v>
      </c>
      <c r="UV262" s="21">
        <f>SUM($R250:UV250)-SUM($R256:UV256)</f>
        <v>1023320.7305936187</v>
      </c>
      <c r="UW262" s="21">
        <f>SUM($R250:UW250)-SUM($R256:UW256)</f>
        <v>1026030.5936073174</v>
      </c>
      <c r="UX262" s="21">
        <f>SUM($R250:UX250)-SUM($R256:UX256)</f>
        <v>1028711.6894977286</v>
      </c>
      <c r="UY262" s="21">
        <f>SUM($R250:UY250)-SUM($R256:UY256)</f>
        <v>1031364.0182648518</v>
      </c>
      <c r="UZ262" s="21">
        <f>SUM($R250:UZ250)-SUM($R256:UZ256)</f>
        <v>1033987.5799086874</v>
      </c>
      <c r="VA262" s="21">
        <f>SUM($R250:VA250)-SUM($R256:VA256)</f>
        <v>1036582.3744292355</v>
      </c>
      <c r="VB262" s="21">
        <f>SUM($R250:VB250)-SUM($R256:VB256)</f>
        <v>1039148.4018264955</v>
      </c>
      <c r="VC262" s="21">
        <f>SUM($R250:VC250)-SUM($R256:VC256)</f>
        <v>1041685.6621004681</v>
      </c>
      <c r="VD262" s="21">
        <f>SUM($R250:VD250)-SUM($R256:VD256)</f>
        <v>1044194.155251153</v>
      </c>
      <c r="VE262" s="21">
        <f>SUM($R250:VE250)-SUM($R256:VE256)</f>
        <v>1046673.8812785505</v>
      </c>
      <c r="VF262" s="21">
        <f>SUM($R250:VF250)-SUM($R256:VF256)</f>
        <v>1049124.8401826599</v>
      </c>
      <c r="VG262" s="21">
        <f>SUM($R250:VG250)-SUM($R256:VG256)</f>
        <v>1051547.0319634818</v>
      </c>
      <c r="VH262" s="21">
        <f>SUM($R250:VH250)-SUM($R256:VH256)</f>
        <v>1053940.4566210161</v>
      </c>
      <c r="VI262" s="21">
        <f>SUM($R250:VI250)-SUM($R256:VI256)</f>
        <v>1056305.1141552629</v>
      </c>
      <c r="VJ262" s="21">
        <f>SUM($R250:VJ250)-SUM($R256:VJ256)</f>
        <v>1058641.0045662217</v>
      </c>
      <c r="VK262" s="21">
        <f>SUM($R250:VK250)-SUM($R256:VK256)</f>
        <v>1060948.127853893</v>
      </c>
      <c r="VL262" s="21">
        <f>SUM($R250:VL250)-SUM($R256:VL256)</f>
        <v>1063226.4840182767</v>
      </c>
      <c r="VM262" s="21">
        <f>SUM($R250:VM250)-SUM($R256:VM256)</f>
        <v>1065476.0730593724</v>
      </c>
      <c r="VN262" s="21">
        <f>SUM($R250:VN250)-SUM($R256:VN256)</f>
        <v>1067696.8949771805</v>
      </c>
      <c r="VO262" s="21">
        <f>SUM($R250:VO250)-SUM($R256:VO256)</f>
        <v>1069888.9497717011</v>
      </c>
      <c r="VP262" s="21">
        <f>SUM($R250:VP250)-SUM($R256:VP256)</f>
        <v>1072052.2374429342</v>
      </c>
      <c r="VQ262" s="21">
        <f>SUM($R250:VQ250)-SUM($R256:VQ256)</f>
        <v>1074186.7579908792</v>
      </c>
      <c r="VR262" s="21">
        <f>SUM($R250:VR250)-SUM($R256:VR256)</f>
        <v>1076292.5114155367</v>
      </c>
      <c r="VS262" s="21">
        <f>SUM($R250:VS250)-SUM($R256:VS256)</f>
        <v>1078369.4977169067</v>
      </c>
      <c r="VT262" s="21">
        <f>SUM($R250:VT250)-SUM($R256:VT256)</f>
        <v>1080417.7168949891</v>
      </c>
      <c r="VU262" s="21">
        <f>SUM($R250:VU250)-SUM($R256:VU256)</f>
        <v>1082437.1689497835</v>
      </c>
      <c r="VV262" s="21">
        <f>SUM($R250:VV250)-SUM($R256:VV256)</f>
        <v>1084427.8538812904</v>
      </c>
      <c r="VW262" s="21">
        <f>SUM($R250:VW250)-SUM($R256:VW256)</f>
        <v>1086038.8127854001</v>
      </c>
      <c r="VX262" s="21">
        <f>SUM($R250:VX250)-SUM($R256:VX256)</f>
        <v>1087615.2511415642</v>
      </c>
      <c r="VY262" s="21">
        <f>SUM($R250:VY250)-SUM($R256:VY256)</f>
        <v>1089180.1826484133</v>
      </c>
      <c r="VZ262" s="21">
        <f>SUM($R250:VZ250)-SUM($R256:VZ256)</f>
        <v>1090733.6073059475</v>
      </c>
      <c r="WA262" s="21">
        <f>SUM($R250:WA250)-SUM($R256:WA256)</f>
        <v>1092275.5251141666</v>
      </c>
      <c r="WB262" s="21">
        <f>SUM($R250:WB250)-SUM($R256:WB256)</f>
        <v>1093805.9360730706</v>
      </c>
      <c r="WC262" s="21">
        <f>SUM($R250:WC250)-SUM($R256:WC256)</f>
        <v>1095324.8401826597</v>
      </c>
      <c r="WD262" s="21">
        <f>SUM($R250:WD250)-SUM($R256:WD256)</f>
        <v>1096832.2374429337</v>
      </c>
      <c r="WE262" s="21">
        <f>SUM($R250:WE250)-SUM($R256:WE256)</f>
        <v>1098328.1278538927</v>
      </c>
      <c r="WF262" s="21">
        <f>SUM($R250:WF250)-SUM($R256:WF256)</f>
        <v>1099812.5114155363</v>
      </c>
      <c r="WG262" s="21">
        <f>SUM($R250:WG250)-SUM($R256:WG256)</f>
        <v>1101285.3881278648</v>
      </c>
      <c r="WH262" s="21">
        <f>SUM($R250:WH250)-SUM($R256:WH256)</f>
        <v>1102746.7579908783</v>
      </c>
      <c r="WI262" s="21">
        <f>SUM($R250:WI250)-SUM($R256:WI256)</f>
        <v>1104196.6210045768</v>
      </c>
      <c r="WJ262" s="21">
        <f>SUM($R250:WJ250)-SUM($R256:WJ256)</f>
        <v>1105634.9771689603</v>
      </c>
      <c r="WK262" s="21">
        <f>SUM($R250:WK250)-SUM($R256:WK256)</f>
        <v>1107061.8264840287</v>
      </c>
      <c r="WL262" s="21">
        <f>SUM($R250:WL250)-SUM($R256:WL256)</f>
        <v>1108477.1689497821</v>
      </c>
      <c r="WM262" s="21">
        <f>SUM($R250:WM250)-SUM($R256:WM256)</f>
        <v>1109881.0045662206</v>
      </c>
      <c r="WN262" s="21">
        <f>SUM($R250:WN250)-SUM($R256:WN256)</f>
        <v>1111273.333333344</v>
      </c>
      <c r="WO262" s="21">
        <f>SUM($R250:WO250)-SUM($R256:WO256)</f>
        <v>1112654.1552511519</v>
      </c>
      <c r="WP262" s="21">
        <f>SUM($R250:WP250)-SUM($R256:WP256)</f>
        <v>1114023.4703196448</v>
      </c>
      <c r="WQ262" s="21">
        <f>SUM($R250:WQ250)-SUM($R256:WQ256)</f>
        <v>1115381.2785388227</v>
      </c>
      <c r="WR262" s="21">
        <f>SUM($R250:WR250)-SUM($R256:WR256)</f>
        <v>1116727.5799086855</v>
      </c>
      <c r="WS262" s="21">
        <f>SUM($R250:WS250)-SUM($R256:WS256)</f>
        <v>1118062.3744292334</v>
      </c>
      <c r="WT262" s="21">
        <f>SUM($R250:WT250)-SUM($R256:WT256)</f>
        <v>1119385.6621004662</v>
      </c>
      <c r="WU262" s="21">
        <f>SUM($R250:WU250)-SUM($R256:WU256)</f>
        <v>1120697.442922384</v>
      </c>
      <c r="WV262" s="21">
        <f>SUM($R250:WV250)-SUM($R256:WV256)</f>
        <v>1121997.7168949868</v>
      </c>
      <c r="WW262" s="21">
        <f>SUM($R250:WW250)-SUM($R256:WW256)</f>
        <v>1123286.4840182746</v>
      </c>
      <c r="WX262" s="21">
        <f>SUM($R250:WX250)-SUM($R256:WX256)</f>
        <v>1124563.7442922469</v>
      </c>
      <c r="WY262" s="21">
        <f>SUM($R250:WY250)-SUM($R256:WY256)</f>
        <v>1125829.4977169042</v>
      </c>
      <c r="WZ262" s="21">
        <f>SUM($R250:WZ250)-SUM($R256:WZ256)</f>
        <v>1127083.7442922464</v>
      </c>
      <c r="XA262" s="21">
        <f>SUM($R250:XA250)-SUM($R256:XA256)</f>
        <v>1128326.4840182737</v>
      </c>
      <c r="XB262" s="21">
        <f>SUM($R250:XB250)-SUM($R256:XB256)</f>
        <v>1131897.4429223833</v>
      </c>
      <c r="XC262" s="21">
        <f>SUM($R250:XC250)-SUM($R256:XC256)</f>
        <v>1135495.2511415612</v>
      </c>
      <c r="XD262" s="21">
        <f>SUM($R250:XD250)-SUM($R256:XD256)</f>
        <v>1139119.9086758078</v>
      </c>
      <c r="XE262" s="21">
        <f>SUM($R250:XE250)-SUM($R256:XE256)</f>
        <v>1142771.415525123</v>
      </c>
      <c r="XF262" s="21">
        <f>SUM($R250:XF250)-SUM($R256:XF256)</f>
        <v>1146449.7716895065</v>
      </c>
      <c r="XG262" s="21">
        <f>SUM($R250:XG250)-SUM($R256:XG256)</f>
        <v>1150154.9771689586</v>
      </c>
      <c r="XH262" s="21">
        <f>SUM($R250:XH250)-SUM($R256:XH256)</f>
        <v>1153887.031963479</v>
      </c>
      <c r="XI262" s="21">
        <f>SUM($R250:XI250)-SUM($R256:XI256)</f>
        <v>1157645.9360730681</v>
      </c>
      <c r="XJ262" s="21">
        <f>SUM($R250:XJ250)-SUM($R256:XJ256)</f>
        <v>1161431.6894977253</v>
      </c>
      <c r="XK262" s="21">
        <f>SUM($R250:XK250)-SUM($R256:XK256)</f>
        <v>1165244.2922374513</v>
      </c>
      <c r="XL262" s="21">
        <f>SUM($R250:XL250)-SUM($R256:XL256)</f>
        <v>1169083.7442922459</v>
      </c>
      <c r="XM262" s="21">
        <f>SUM($R250:XM250)-SUM($R256:XM256)</f>
        <v>1172950.0456621088</v>
      </c>
      <c r="XN262" s="21">
        <f>SUM($R250:XN250)-SUM($R256:XN256)</f>
        <v>1176843.1963470404</v>
      </c>
      <c r="XO262" s="21">
        <f>SUM($R250:XO250)-SUM($R256:XO256)</f>
        <v>1180763.1963470401</v>
      </c>
      <c r="XP262" s="21">
        <f>SUM($R250:XP250)-SUM($R256:XP256)</f>
        <v>1184710.0456621086</v>
      </c>
      <c r="XQ262" s="21">
        <f>SUM($R250:XQ250)-SUM($R256:XQ256)</f>
        <v>1188683.7442922457</v>
      </c>
      <c r="XR262" s="21">
        <f>SUM($R250:XR250)-SUM($R256:XR256)</f>
        <v>1192684.2922374511</v>
      </c>
      <c r="XS262" s="21">
        <f>SUM($R250:XS250)-SUM($R256:XS256)</f>
        <v>1196711.6894977251</v>
      </c>
      <c r="XT262" s="21">
        <f>SUM($R250:XT250)-SUM($R256:XT256)</f>
        <v>1200765.9360730674</v>
      </c>
      <c r="XU262" s="21">
        <f>SUM($R250:XU250)-SUM($R256:XU256)</f>
        <v>1204847.0319634783</v>
      </c>
      <c r="XV262" s="21">
        <f>SUM($R250:XV250)-SUM($R256:XV256)</f>
        <v>1208954.9771689579</v>
      </c>
      <c r="XW262" s="21">
        <f>SUM($R250:XW250)-SUM($R256:XW256)</f>
        <v>1213089.7716895058</v>
      </c>
      <c r="XX262" s="21">
        <f>SUM($R250:XX250)-SUM($R256:XX256)</f>
        <v>1217251.4155251223</v>
      </c>
      <c r="XY262" s="21">
        <f>SUM($R250:XY250)-SUM($R256:XY256)</f>
        <v>1221439.9086758071</v>
      </c>
      <c r="XZ262" s="21">
        <f>SUM($R250:XZ250)-SUM($R256:XZ256)</f>
        <v>1225655.2511415605</v>
      </c>
      <c r="YA262" s="21">
        <f>SUM($R250:YA250)-SUM($R256:YA256)</f>
        <v>1229897.4429223821</v>
      </c>
      <c r="YB262" s="21">
        <f>SUM($R250:YB250)-SUM($R256:YB256)</f>
        <v>1234166.4840182725</v>
      </c>
      <c r="YC262" s="21">
        <f>SUM($R250:YC250)-SUM($R256:YC256)</f>
        <v>1238462.3744292315</v>
      </c>
      <c r="YD262" s="21">
        <f>SUM($R250:YD250)-SUM($R256:YD256)</f>
        <v>1242785.1141552588</v>
      </c>
      <c r="YE262" s="21">
        <f>SUM($R250:YE250)-SUM($R256:YE256)</f>
        <v>1247134.7031963547</v>
      </c>
      <c r="YF262" s="21">
        <f>SUM($R250:YF250)-SUM($R256:YF256)</f>
        <v>1251248.4018264918</v>
      </c>
      <c r="YG262" s="21">
        <f>SUM($R250:YG250)-SUM($R256:YG256)</f>
        <v>1255356.3470319714</v>
      </c>
      <c r="YH262" s="21">
        <f>SUM($R250:YH250)-SUM($R256:YH256)</f>
        <v>1259458.5388127936</v>
      </c>
      <c r="YI262" s="21">
        <f>SUM($R250:YI250)-SUM($R256:YI256)</f>
        <v>1263554.9771689582</v>
      </c>
      <c r="YJ262" s="21">
        <f>SUM($R250:YJ250)-SUM($R256:YJ256)</f>
        <v>1267645.6621004653</v>
      </c>
      <c r="YK262" s="21">
        <f>SUM($R250:YK250)-SUM($R256:YK256)</f>
        <v>1271730.5936073149</v>
      </c>
      <c r="YL262" s="21">
        <f>SUM($R250:YL250)-SUM($R256:YL256)</f>
        <v>1275809.7716895065</v>
      </c>
      <c r="YM262" s="21">
        <f>SUM($R250:YM250)-SUM($R256:YM256)</f>
        <v>1279883.1963470406</v>
      </c>
      <c r="YN262" s="21">
        <f>SUM($R250:YN250)-SUM($R256:YN256)</f>
        <v>1283950.8675799172</v>
      </c>
      <c r="YO262" s="21">
        <f>SUM($R250:YO250)-SUM($R256:YO256)</f>
        <v>1288012.7853881363</v>
      </c>
      <c r="YP262" s="21">
        <f>SUM($R250:YP250)-SUM($R256:YP256)</f>
        <v>1292068.9497716979</v>
      </c>
      <c r="YQ262" s="21">
        <f>SUM($R250:YQ250)-SUM($R256:YQ256)</f>
        <v>1296119.3607306019</v>
      </c>
      <c r="YR262" s="21">
        <f>SUM($R250:YR250)-SUM($R256:YR256)</f>
        <v>1300164.0182648485</v>
      </c>
      <c r="YS262" s="21">
        <f>SUM($R250:YS250)-SUM($R256:YS256)</f>
        <v>1304202.9223744376</v>
      </c>
      <c r="YT262" s="21">
        <f>SUM($R250:YT250)-SUM($R256:YT256)</f>
        <v>1308236.0730593691</v>
      </c>
      <c r="YU262" s="21">
        <f>SUM($R250:YU250)-SUM($R256:YU256)</f>
        <v>1312263.4703196432</v>
      </c>
      <c r="YV262" s="21">
        <f>SUM($R250:YV250)-SUM($R256:YV256)</f>
        <v>1316285.1141552597</v>
      </c>
      <c r="YW262" s="21">
        <f>SUM($R250:YW250)-SUM($R256:YW256)</f>
        <v>1320301.0045662187</v>
      </c>
      <c r="YX262" s="21">
        <f>SUM($R250:YX250)-SUM($R256:YX256)</f>
        <v>1324311.1415525202</v>
      </c>
      <c r="YY262" s="21">
        <f>SUM($R250:YY250)-SUM($R256:YY256)</f>
        <v>1328315.5251141642</v>
      </c>
      <c r="YZ262" s="21">
        <f>SUM($R250:YZ250)-SUM($R256:YZ256)</f>
        <v>1332314.1552511507</v>
      </c>
      <c r="ZA262" s="21">
        <f>SUM($R250:ZA250)-SUM($R256:ZA256)</f>
        <v>1336307.0319634797</v>
      </c>
      <c r="ZB262" s="21">
        <f>SUM($R250:ZB250)-SUM($R256:ZB256)</f>
        <v>1340294.1552511512</v>
      </c>
      <c r="ZC262" s="21">
        <f>SUM($R250:ZC250)-SUM($R256:ZC256)</f>
        <v>1344275.5251141652</v>
      </c>
      <c r="ZD262" s="21">
        <f>SUM($R250:ZD250)-SUM($R256:ZD256)</f>
        <v>1348251.1415525211</v>
      </c>
      <c r="ZE262" s="21">
        <f>SUM($R250:ZE250)-SUM($R256:ZE256)</f>
        <v>1352221.0045662196</v>
      </c>
      <c r="ZF262" s="21">
        <f>SUM($R250:ZF250)-SUM($R256:ZF256)</f>
        <v>1356185.1141552606</v>
      </c>
      <c r="ZG262" s="21">
        <f>SUM($R250:ZG250)-SUM($R256:ZG256)</f>
        <v>1360143.4703196441</v>
      </c>
      <c r="ZH262" s="21">
        <f>SUM($R250:ZH250)-SUM($R256:ZH256)</f>
        <v>1364096.07305937</v>
      </c>
      <c r="ZI262" s="21">
        <f>SUM($R250:ZI250)-SUM($R256:ZI256)</f>
        <v>1368042.9223744385</v>
      </c>
      <c r="ZJ262" s="21">
        <f>SUM($R250:ZJ250)-SUM($R256:ZJ256)</f>
        <v>1371984.0182648494</v>
      </c>
      <c r="ZK262" s="21">
        <f>SUM($R250:ZK250)-SUM($R256:ZK256)</f>
        <v>1374515.5251141645</v>
      </c>
      <c r="ZL262" s="21">
        <f>SUM($R250:ZL250)-SUM($R256:ZL256)</f>
        <v>1377018.2648401919</v>
      </c>
      <c r="ZM262" s="21">
        <f>SUM($R250:ZM250)-SUM($R256:ZM256)</f>
        <v>1379492.2374429314</v>
      </c>
      <c r="ZN262" s="21">
        <f>SUM($R250:ZN250)-SUM($R256:ZN256)</f>
        <v>1381937.4429223833</v>
      </c>
      <c r="ZO262" s="21">
        <f>SUM($R250:ZO250)-SUM($R256:ZO256)</f>
        <v>1384353.8812785477</v>
      </c>
      <c r="ZP262" s="21">
        <f>SUM($R250:ZP250)-SUM($R256:ZP256)</f>
        <v>1386741.5525114241</v>
      </c>
      <c r="ZQ262" s="21">
        <f>SUM($R250:ZQ250)-SUM($R256:ZQ256)</f>
        <v>1389100.4566210129</v>
      </c>
      <c r="ZR262" s="21">
        <f>SUM($R250:ZR250)-SUM($R256:ZR256)</f>
        <v>1391430.5936073142</v>
      </c>
      <c r="ZS262" s="21">
        <f>SUM($R250:ZS250)-SUM($R256:ZS256)</f>
        <v>1393731.9634703279</v>
      </c>
      <c r="ZT262" s="21">
        <f>SUM($R250:ZT250)-SUM($R256:ZT256)</f>
        <v>1396004.5662100536</v>
      </c>
      <c r="ZU262" s="21">
        <f>SUM($R250:ZU250)-SUM($R256:ZU256)</f>
        <v>1398248.4018264918</v>
      </c>
      <c r="ZV262" s="21">
        <f>SUM($R250:ZV250)-SUM($R256:ZV256)</f>
        <v>1400463.4703196425</v>
      </c>
      <c r="ZW262" s="21">
        <f>SUM($R250:ZW250)-SUM($R256:ZW256)</f>
        <v>1402649.7716895055</v>
      </c>
      <c r="ZX262" s="21">
        <f>SUM($R250:ZX250)-SUM($R256:ZX256)</f>
        <v>1404807.3059360806</v>
      </c>
      <c r="ZY262" s="21">
        <f>SUM($R250:ZY250)-SUM($R256:ZY256)</f>
        <v>1406936.0730593682</v>
      </c>
      <c r="ZZ262" s="21">
        <f>SUM($R250:ZZ250)-SUM($R256:ZZ256)</f>
        <v>1409036.0730593682</v>
      </c>
      <c r="AAA262" s="21">
        <f>SUM($R250:AAA250)-SUM($R256:AAA256)</f>
        <v>1411107.3059360802</v>
      </c>
      <c r="AAB262" s="21">
        <f>SUM($R250:AAB250)-SUM($R256:AAB256)</f>
        <v>1413149.7716895046</v>
      </c>
      <c r="AAC262" s="21">
        <f>SUM($R250:AAC250)-SUM($R256:AAC256)</f>
        <v>1415163.4703196415</v>
      </c>
      <c r="AAD262" s="21">
        <f>SUM($R250:AAD250)-SUM($R256:AAD256)</f>
        <v>1417148.4018264909</v>
      </c>
      <c r="AAE262" s="21">
        <f>SUM($R250:AAE250)-SUM($R256:AAE256)</f>
        <v>1419104.5662100522</v>
      </c>
      <c r="AAF262" s="21">
        <f>SUM($R250:AAF250)-SUM($R256:AAF256)</f>
        <v>1421031.963470326</v>
      </c>
      <c r="AAG262" s="21">
        <f>SUM($R250:AAG250)-SUM($R256:AAG256)</f>
        <v>1422930.5936073123</v>
      </c>
      <c r="AAH262" s="21">
        <f>SUM($R250:AAH250)-SUM($R256:AAH256)</f>
        <v>1424800.456621011</v>
      </c>
      <c r="AAI262" s="21">
        <f>SUM($R250:AAI250)-SUM($R256:AAI256)</f>
        <v>1426641.5525114217</v>
      </c>
      <c r="AAJ262" s="21">
        <f>SUM($R250:AAJ250)-SUM($R256:AAJ256)</f>
        <v>1428453.8812785449</v>
      </c>
      <c r="AAK262" s="21">
        <f>SUM($R250:AAK250)-SUM($R256:AAK256)</f>
        <v>1430237.4429223805</v>
      </c>
      <c r="AAL262" s="21">
        <f>SUM($R250:AAL250)-SUM($R256:AAL256)</f>
        <v>1431992.2374429281</v>
      </c>
      <c r="AAM262" s="21">
        <f>SUM($R250:AAM250)-SUM($R256:AAM256)</f>
        <v>1433718.2648401882</v>
      </c>
      <c r="AAN262" s="21">
        <f>SUM($R250:AAN250)-SUM($R256:AAN256)</f>
        <v>1435415.5251141607</v>
      </c>
      <c r="AAO262" s="21">
        <f>SUM($R250:AAO250)-SUM($R256:AAO256)</f>
        <v>1437120.4566210101</v>
      </c>
      <c r="AAP262" s="21">
        <f>SUM($R250:AAP250)-SUM($R256:AAP256)</f>
        <v>1438833.0593607358</v>
      </c>
      <c r="AAQ262" s="21">
        <f>SUM($R250:AAQ250)-SUM($R256:AAQ256)</f>
        <v>1440553.3333333386</v>
      </c>
      <c r="AAR262" s="21">
        <f>SUM($R250:AAR250)-SUM($R256:AAR256)</f>
        <v>1442281.278538818</v>
      </c>
      <c r="AAS262" s="21">
        <f>SUM($R250:AAS250)-SUM($R256:AAS256)</f>
        <v>1444016.8949771742</v>
      </c>
      <c r="AAT262" s="21">
        <f>SUM($R250:AAT250)-SUM($R256:AAT256)</f>
        <v>1445760.1826484068</v>
      </c>
      <c r="AAU262" s="21">
        <f>SUM($R250:AAU250)-SUM($R256:AAU256)</f>
        <v>1447511.1415525163</v>
      </c>
      <c r="AAV262" s="21">
        <f>SUM($R250:AAV250)-SUM($R256:AAV256)</f>
        <v>1449269.7716895025</v>
      </c>
      <c r="AAW262" s="21">
        <f>SUM($R250:AAW250)-SUM($R256:AAW256)</f>
        <v>1451036.0730593656</v>
      </c>
      <c r="AAX262" s="21">
        <f>SUM($R250:AAX250)-SUM($R256:AAX256)</f>
        <v>1452810.0456621051</v>
      </c>
      <c r="AAY262" s="21">
        <f>SUM($R250:AAY250)-SUM($R256:AAY256)</f>
        <v>1454591.6894977214</v>
      </c>
      <c r="AAZ262" s="21">
        <f>SUM($R250:AAZ250)-SUM($R256:AAZ256)</f>
        <v>1456381.0045662145</v>
      </c>
      <c r="ABA262" s="21">
        <f>SUM($R250:ABA250)-SUM($R256:ABA256)</f>
        <v>1458177.9908675845</v>
      </c>
      <c r="ABB262" s="21">
        <f>SUM($R250:ABB250)-SUM($R256:ABB256)</f>
        <v>1459982.6484018308</v>
      </c>
      <c r="ABC262" s="21">
        <f>SUM($R250:ABC250)-SUM($R256:ABC256)</f>
        <v>1461794.977168954</v>
      </c>
      <c r="ABD262" s="21">
        <f>SUM($R250:ABD250)-SUM($R256:ABD256)</f>
        <v>1463614.977168954</v>
      </c>
      <c r="ABE262" s="21">
        <f>SUM($R250:ABE250)-SUM($R256:ABE256)</f>
        <v>1465442.6484018303</v>
      </c>
      <c r="ABF262" s="21">
        <f>SUM($R250:ABF250)-SUM($R256:ABF256)</f>
        <v>1467277.9908675835</v>
      </c>
      <c r="ABG262" s="21">
        <f>SUM($R250:ABG250)-SUM($R256:ABG256)</f>
        <v>1469121.0045662136</v>
      </c>
      <c r="ABH262" s="21">
        <f>SUM($R250:ABH250)-SUM($R256:ABH256)</f>
        <v>1470971.6894977205</v>
      </c>
      <c r="ABI262" s="21">
        <f>SUM($R250:ABI250)-SUM($R256:ABI256)</f>
        <v>1472830.0456621037</v>
      </c>
      <c r="ABJ262" s="21">
        <f>SUM($R250:ABJ250)-SUM($R256:ABJ256)</f>
        <v>1474696.0730593638</v>
      </c>
      <c r="ABK262" s="21">
        <f>SUM($R250:ABK250)-SUM($R256:ABK256)</f>
        <v>1476569.7716895007</v>
      </c>
      <c r="ABL262" s="21">
        <f>SUM($R250:ABL250)-SUM($R256:ABL256)</f>
        <v>1478451.1415525144</v>
      </c>
      <c r="ABM262" s="21">
        <f>SUM($R250:ABM250)-SUM($R256:ABM256)</f>
        <v>1480340.1826484045</v>
      </c>
      <c r="ABN262" s="21">
        <f>SUM($R250:ABN250)-SUM($R256:ABN256)</f>
        <v>1482236.8949771714</v>
      </c>
      <c r="ABO262" s="21">
        <f>SUM($R250:ABO250)-SUM($R256:ABO256)</f>
        <v>1484141.2785388152</v>
      </c>
      <c r="ABP262" s="21">
        <f>SUM($R250:ABP250)-SUM($R256:ABP256)</f>
        <v>1486053.3333333358</v>
      </c>
      <c r="ABQ262" s="21">
        <f>SUM($R250:ABQ250)-SUM($R256:ABQ256)</f>
        <v>1487973.0593607328</v>
      </c>
      <c r="ABR262" s="21">
        <f>SUM($R250:ABR250)-SUM($R256:ABR256)</f>
        <v>1491655.2511415547</v>
      </c>
      <c r="ABS262" s="21">
        <f>SUM($R250:ABS250)-SUM($R256:ABS256)</f>
        <v>1495373.8812785409</v>
      </c>
      <c r="ABT262" s="21">
        <f>SUM($R250:ABT250)-SUM($R256:ABT256)</f>
        <v>1499128.9497716916</v>
      </c>
      <c r="ABU262" s="21">
        <f>SUM($R250:ABU250)-SUM($R256:ABU256)</f>
        <v>1502920.4566210066</v>
      </c>
      <c r="ABV262" s="21">
        <f>SUM($R250:ABV250)-SUM($R256:ABV256)</f>
        <v>1506748.401826486</v>
      </c>
      <c r="ABW262" s="21">
        <f>SUM($R250:ABW250)-SUM($R256:ABW256)</f>
        <v>1510612.7853881298</v>
      </c>
      <c r="ABX262" s="21">
        <f>SUM($R250:ABX250)-SUM($R256:ABX256)</f>
        <v>1514513.6073059379</v>
      </c>
      <c r="ABY262" s="21">
        <f>SUM($R250:ABY250)-SUM($R256:ABY256)</f>
        <v>1518450.8675799104</v>
      </c>
      <c r="ABZ262" s="21">
        <f>SUM($R250:ABZ250)-SUM($R256:ABZ256)</f>
        <v>1522424.5662100473</v>
      </c>
      <c r="ACA262" s="21">
        <f>SUM($R250:ACA250)-SUM($R256:ACA256)</f>
        <v>1526434.7031963491</v>
      </c>
      <c r="ACB262" s="21">
        <f>SUM($R250:ACB250)-SUM($R256:ACB256)</f>
        <v>1530481.2785388152</v>
      </c>
      <c r="ACC262" s="21">
        <f>SUM($R250:ACC250)-SUM($R256:ACC256)</f>
        <v>1534564.2922374457</v>
      </c>
      <c r="ACD262" s="21">
        <f>SUM($R250:ACD250)-SUM($R256:ACD256)</f>
        <v>1538683.7442922406</v>
      </c>
      <c r="ACE262" s="21">
        <f>SUM($R250:ACE250)-SUM($R256:ACE256)</f>
        <v>1542839.6347031998</v>
      </c>
      <c r="ACF262" s="21">
        <f>SUM($R250:ACF250)-SUM($R256:ACF256)</f>
        <v>1547031.9634703235</v>
      </c>
      <c r="ACG262" s="21">
        <f>SUM($R250:ACG250)-SUM($R256:ACG256)</f>
        <v>1551260.7305936115</v>
      </c>
      <c r="ACH262" s="21">
        <f>SUM($R250:ACH250)-SUM($R256:ACH256)</f>
        <v>1555525.9360730639</v>
      </c>
      <c r="ACI262" s="21">
        <f>SUM($R250:ACI250)-SUM($R256:ACI256)</f>
        <v>1559827.5799086806</v>
      </c>
      <c r="ACJ262" s="21">
        <f>SUM($R250:ACJ250)-SUM($R256:ACJ256)</f>
        <v>1564165.6621004618</v>
      </c>
      <c r="ACK262" s="21">
        <f>SUM($R250:ACK250)-SUM($R256:ACK256)</f>
        <v>1568540.1826484073</v>
      </c>
      <c r="ACL262" s="21">
        <f>SUM($R250:ACL250)-SUM($R256:ACL256)</f>
        <v>1572951.1415525172</v>
      </c>
      <c r="ACM262" s="21">
        <f>SUM($R250:ACM250)-SUM($R256:ACM256)</f>
        <v>1577398.5388127915</v>
      </c>
      <c r="ACN262" s="21">
        <f>SUM($R250:ACN250)-SUM($R256:ACN256)</f>
        <v>1581882.3744292301</v>
      </c>
      <c r="ACO262" s="21">
        <f>SUM($R250:ACO250)-SUM($R256:ACO256)</f>
        <v>1586402.6484018331</v>
      </c>
      <c r="ACP262" s="21">
        <f>SUM($R250:ACP250)-SUM($R256:ACP256)</f>
        <v>1590959.3607306005</v>
      </c>
      <c r="ACQ262" s="21">
        <f>SUM($R250:ACQ250)-SUM($R256:ACQ256)</f>
        <v>1595552.5114155323</v>
      </c>
      <c r="ACR262" s="21">
        <f>SUM($R250:ACR250)-SUM($R256:ACR256)</f>
        <v>1600182.1004566285</v>
      </c>
      <c r="ACS262" s="21">
        <f>SUM($R250:ACS250)-SUM($R256:ACS256)</f>
        <v>1604848.127853889</v>
      </c>
      <c r="ACT262" s="21">
        <f>SUM($R250:ACT250)-SUM($R256:ACT256)</f>
        <v>1609550.5936073139</v>
      </c>
      <c r="ACU262" s="21">
        <f>SUM($R250:ACU250)-SUM($R256:ACU256)</f>
        <v>1614289.4977169032</v>
      </c>
      <c r="ACV262" s="21">
        <f>SUM($R250:ACV250)-SUM($R256:ACV256)</f>
        <v>1619064.8401826569</v>
      </c>
      <c r="ACW262" s="21">
        <f>SUM($R250:ACW250)-SUM($R256:ACW256)</f>
        <v>1623876.6210045749</v>
      </c>
      <c r="ACX262" s="21">
        <f>SUM($R250:ACX250)-SUM($R256:ACX256)</f>
        <v>1628732.5114155342</v>
      </c>
      <c r="ACY262" s="21">
        <f>SUM($R250:ACY250)-SUM($R256:ACY256)</f>
        <v>1633632.5114155342</v>
      </c>
      <c r="ACZ262" s="21">
        <f>SUM($R250:ACZ250)-SUM($R256:ACZ256)</f>
        <v>1638576.6210045754</v>
      </c>
      <c r="ADA262" s="21">
        <f>SUM($R250:ADA250)-SUM($R256:ADA256)</f>
        <v>1643564.8401826578</v>
      </c>
      <c r="ADB262" s="21">
        <f>SUM($R250:ADB250)-SUM($R256:ADB256)</f>
        <v>1648597.1689497815</v>
      </c>
      <c r="ADC262" s="21">
        <f>SUM($R250:ADC250)-SUM($R256:ADC256)</f>
        <v>1653673.6073059458</v>
      </c>
      <c r="ADD262" s="21">
        <f>SUM($R250:ADD250)-SUM($R256:ADD256)</f>
        <v>1658794.1552511514</v>
      </c>
      <c r="ADE262" s="21">
        <f>SUM($R250:ADE250)-SUM($R256:ADE256)</f>
        <v>1663958.8127853982</v>
      </c>
      <c r="ADF262" s="21">
        <f>SUM($R250:ADF250)-SUM($R256:ADF256)</f>
        <v>1669167.5799086862</v>
      </c>
      <c r="ADG262" s="21">
        <f>SUM($R250:ADG250)-SUM($R256:ADG256)</f>
        <v>1674420.456621015</v>
      </c>
      <c r="ADH262" s="21">
        <f>SUM($R250:ADH250)-SUM($R256:ADH256)</f>
        <v>1679717.4429223849</v>
      </c>
      <c r="ADI262" s="21">
        <f>SUM($R250:ADI250)-SUM($R256:ADI256)</f>
        <v>1685058.5388127957</v>
      </c>
      <c r="ADJ262" s="21">
        <f>SUM($R250:ADJ250)-SUM($R256:ADJ256)</f>
        <v>1690443.7442922476</v>
      </c>
      <c r="ADK262" s="21">
        <f>SUM($R250:ADK250)-SUM($R256:ADK256)</f>
        <v>1695873.0593607407</v>
      </c>
      <c r="ADL262" s="21">
        <f>SUM($R250:ADL250)-SUM($R256:ADL256)</f>
        <v>1701346.484018275</v>
      </c>
      <c r="ADM262" s="21">
        <f>SUM($R250:ADM250)-SUM($R256:ADM256)</f>
        <v>1706864.0182648506</v>
      </c>
      <c r="ADN262" s="21">
        <f>SUM($R250:ADN250)-SUM($R256:ADN256)</f>
        <v>1712425.6621004674</v>
      </c>
      <c r="ADO262" s="21">
        <f>SUM($R250:ADO250)-SUM($R256:ADO256)</f>
        <v>1718031.4155251253</v>
      </c>
      <c r="ADP262" s="21">
        <f>SUM($R250:ADP250)-SUM($R256:ADP256)</f>
        <v>1723681.2785388245</v>
      </c>
      <c r="ADQ262" s="21">
        <f>SUM($R250:ADQ250)-SUM($R256:ADQ256)</f>
        <v>1729375.251141564</v>
      </c>
      <c r="ADR262" s="21">
        <f>SUM($R250:ADR250)-SUM($R256:ADR256)</f>
        <v>1735113.3333333447</v>
      </c>
      <c r="ADS262" s="21">
        <f>SUM($R250:ADS250)-SUM($R256:ADS256)</f>
        <v>1740895.5251141666</v>
      </c>
      <c r="ADT262" s="21">
        <f>SUM($R250:ADT250)-SUM($R256:ADT256)</f>
        <v>1746721.8264840296</v>
      </c>
      <c r="ADU262" s="21">
        <f>SUM($R250:ADU250)-SUM($R256:ADU256)</f>
        <v>1752592.237442934</v>
      </c>
      <c r="ADV262" s="21">
        <f>SUM($R250:ADV250)-SUM($R256:ADV256)</f>
        <v>1758506.7579908795</v>
      </c>
      <c r="ADW262" s="21">
        <f>SUM($R250:ADW250)-SUM($R256:ADW256)</f>
        <v>1764465.3881278662</v>
      </c>
      <c r="ADX262" s="21">
        <f>SUM($R250:ADX250)-SUM($R256:ADX256)</f>
        <v>1770468.1278538941</v>
      </c>
      <c r="ADY262" s="21">
        <f>SUM($R250:ADY250)-SUM($R256:ADY256)</f>
        <v>1776514.9771689624</v>
      </c>
      <c r="ADZ262" s="21">
        <f>SUM($R250:ADZ250)-SUM($R256:ADZ256)</f>
        <v>1782605.9360730718</v>
      </c>
      <c r="AEA262" s="21">
        <f>SUM($R250:AEA250)-SUM($R256:AEA256)</f>
        <v>1786518.2648401954</v>
      </c>
      <c r="AEB262" s="21">
        <f>SUM($R250:AEB250)-SUM($R256:AEB256)</f>
        <v>1790438.2648401954</v>
      </c>
      <c r="AEC262" s="21">
        <f>SUM($R250:AEC250)-SUM($R256:AEC256)</f>
        <v>1794365.9360730718</v>
      </c>
      <c r="AED262" s="21">
        <f>SUM($R250:AED250)-SUM($R256:AED256)</f>
        <v>1798301.2785388255</v>
      </c>
      <c r="AEE262" s="21">
        <f>SUM($R250:AEE250)-SUM($R256:AEE256)</f>
        <v>1802244.2922374555</v>
      </c>
      <c r="AEF262" s="21">
        <f>SUM($R250:AEF250)-SUM($R256:AEF256)</f>
        <v>1806194.9771689628</v>
      </c>
      <c r="AEG262" s="21">
        <f>SUM($R250:AEG250)-SUM($R256:AEG256)</f>
        <v>1810153.3333333465</v>
      </c>
      <c r="AEH262" s="21">
        <f>SUM($R250:AEH250)-SUM($R256:AEH256)</f>
        <v>1814119.3607306066</v>
      </c>
      <c r="AEI262" s="21">
        <f>SUM($R250:AEI250)-SUM($R256:AEI256)</f>
        <v>1818093.059360744</v>
      </c>
      <c r="AEJ262" s="21">
        <f>SUM($R250:AEJ250)-SUM($R256:AEJ256)</f>
        <v>1822074.4292237577</v>
      </c>
      <c r="AEK262" s="21">
        <f>SUM($R250:AEK250)-SUM($R256:AEK256)</f>
        <v>1826063.4703196478</v>
      </c>
      <c r="AEL262" s="21">
        <f>SUM($R250:AEL250)-SUM($R256:AEL256)</f>
        <v>1830060.1826484152</v>
      </c>
      <c r="AEM262" s="21">
        <f>SUM($R250:AEM250)-SUM($R256:AEM256)</f>
        <v>1834064.566210059</v>
      </c>
      <c r="AEN262" s="21">
        <f>SUM($R250:AEN250)-SUM($R256:AEN256)</f>
        <v>1838076.6210045801</v>
      </c>
      <c r="AEO262" s="21">
        <f>SUM($R250:AEO250)-SUM($R256:AEO256)</f>
        <v>1842096.3470319775</v>
      </c>
      <c r="AEP262" s="21">
        <f>SUM($R250:AEP250)-SUM($R256:AEP256)</f>
        <v>1846123.7442922513</v>
      </c>
      <c r="AEQ262" s="21">
        <f>SUM($R250:AEQ250)-SUM($R256:AEQ256)</f>
        <v>1850158.8127854024</v>
      </c>
      <c r="AER262" s="21">
        <f>SUM($R250:AER250)-SUM($R256:AER256)</f>
        <v>1854201.5525114299</v>
      </c>
      <c r="AES262" s="21">
        <f>SUM($R250:AES250)-SUM($R256:AES256)</f>
        <v>1858251.9634703337</v>
      </c>
      <c r="AET262" s="21">
        <f>SUM($R250:AET250)-SUM($R256:AET256)</f>
        <v>1862310.0456621149</v>
      </c>
      <c r="AEU262" s="21">
        <f>SUM($R250:AEU250)-SUM($R256:AEU256)</f>
        <v>1866375.7990867724</v>
      </c>
      <c r="AEV262" s="21">
        <f>SUM($R250:AEV250)-SUM($R256:AEV256)</f>
        <v>1870449.2237443062</v>
      </c>
      <c r="AEW262" s="21">
        <f>SUM($R250:AEW250)-SUM($R256:AEW256)</f>
        <v>1874530.3196347174</v>
      </c>
      <c r="AEX262" s="21">
        <f>SUM($R250:AEX250)-SUM($R256:AEX256)</f>
        <v>1878619.086758005</v>
      </c>
      <c r="AEY262" s="21">
        <f>SUM($R250:AEY250)-SUM($R256:AEY256)</f>
        <v>1882715.5251141698</v>
      </c>
      <c r="AEZ262" s="21">
        <f>SUM($R250:AEZ250)-SUM($R256:AEZ256)</f>
        <v>1886819.634703211</v>
      </c>
      <c r="AFA262" s="21">
        <f>SUM($R250:AFA250)-SUM($R256:AFA256)</f>
        <v>1890931.4155251286</v>
      </c>
      <c r="AFB262" s="21">
        <f>SUM($R250:AFB250)-SUM($R256:AFB256)</f>
        <v>1895050.8675799235</v>
      </c>
      <c r="AFC262" s="21">
        <f>SUM($R250:AFC250)-SUM($R256:AFC256)</f>
        <v>1899177.9908675947</v>
      </c>
      <c r="AFD262" s="21">
        <f>SUM($R250:AFD250)-SUM($R256:AFD256)</f>
        <v>1903312.7853881423</v>
      </c>
      <c r="AFE262" s="21">
        <f>SUM($R250:AFE250)-SUM($R256:AFE256)</f>
        <v>1907455.2511415672</v>
      </c>
      <c r="AFF262" s="21">
        <f>SUM($R250:AFF250)-SUM($R256:AFF256)</f>
        <v>1911605.3881278685</v>
      </c>
      <c r="AFG262" s="21">
        <f>SUM($R250:AFG250)-SUM($R256:AFG256)</f>
        <v>1915763.1963470471</v>
      </c>
    </row>
    <row r="263" spans="1:839" s="42" customFormat="1" x14ac:dyDescent="0.25">
      <c r="A263" s="21"/>
      <c r="B263" s="21"/>
      <c r="C263" s="21"/>
      <c r="D263" s="55"/>
      <c r="E263" s="21" t="str">
        <f>структура!$G$74</f>
        <v>начисл. пени на конец периода по безвозвр. займам</v>
      </c>
      <c r="F263" s="21"/>
      <c r="G263" s="21" t="str">
        <f>структура!$J$11</f>
        <v>экспресс заем</v>
      </c>
      <c r="H263" s="21"/>
      <c r="I263" s="21" t="str">
        <f>IF($E263="","",INDEX(структура!$H$10:$H$153,SUMIFS(структура!$C$10:$C$153,структура!$G$10:$G$153,$E263)))</f>
        <v>руб</v>
      </c>
      <c r="J263" s="21"/>
      <c r="K263" s="41"/>
      <c r="L263" s="21"/>
      <c r="M263" s="21"/>
      <c r="N263" s="21"/>
      <c r="O263" s="21"/>
      <c r="P263" s="21"/>
      <c r="Q263" s="41"/>
      <c r="R263" s="21">
        <f>SUM($R251:R251)-SUM($R257:R257)</f>
        <v>0</v>
      </c>
      <c r="S263" s="21">
        <f>SUM($R251:S251)-SUM($R257:S257)</f>
        <v>0</v>
      </c>
      <c r="T263" s="21">
        <f>SUM($R251:T251)-SUM($R257:T257)</f>
        <v>0</v>
      </c>
      <c r="U263" s="21">
        <f>SUM($R251:U251)-SUM($R257:U257)</f>
        <v>0</v>
      </c>
      <c r="V263" s="21">
        <f>SUM($R251:V251)-SUM($R257:V257)</f>
        <v>0</v>
      </c>
      <c r="W263" s="21">
        <f>SUM($R251:W251)-SUM($R257:W257)</f>
        <v>0</v>
      </c>
      <c r="X263" s="21">
        <f>SUM($R251:X251)-SUM($R257:X257)</f>
        <v>0</v>
      </c>
      <c r="Y263" s="21">
        <f>SUM($R251:Y251)-SUM($R257:Y257)</f>
        <v>0</v>
      </c>
      <c r="Z263" s="21">
        <f>SUM($R251:Z251)-SUM($R257:Z257)</f>
        <v>0</v>
      </c>
      <c r="AA263" s="21">
        <f>SUM($R251:AA251)-SUM($R257:AA257)</f>
        <v>0</v>
      </c>
      <c r="AB263" s="21">
        <f>SUM($R251:AB251)-SUM($R257:AB257)</f>
        <v>29.589041095890412</v>
      </c>
      <c r="AC263" s="21">
        <f>SUM($R251:AC251)-SUM($R257:AC257)</f>
        <v>88.767123287671239</v>
      </c>
      <c r="AD263" s="21">
        <f>SUM($R251:AD251)-SUM($R257:AD257)</f>
        <v>177.53424657534248</v>
      </c>
      <c r="AE263" s="21">
        <f>SUM($R251:AE251)-SUM($R257:AE257)</f>
        <v>295.89041095890411</v>
      </c>
      <c r="AF263" s="21">
        <f>SUM($R251:AF251)-SUM($R257:AF257)</f>
        <v>443.83561643835617</v>
      </c>
      <c r="AG263" s="21">
        <f>SUM($R251:AG251)-SUM($R257:AG257)</f>
        <v>621.3698630136987</v>
      </c>
      <c r="AH263" s="21">
        <f>SUM($R251:AH251)-SUM($R257:AH257)</f>
        <v>828.49315068493161</v>
      </c>
      <c r="AI263" s="21">
        <f>SUM($R251:AI251)-SUM($R257:AI257)</f>
        <v>1065.205479452055</v>
      </c>
      <c r="AJ263" s="21">
        <f>SUM($R251:AJ251)-SUM($R257:AJ257)</f>
        <v>1331.5068493150686</v>
      </c>
      <c r="AK263" s="21">
        <f>SUM($R251:AK251)-SUM($R257:AK257)</f>
        <v>1627.3972602739727</v>
      </c>
      <c r="AL263" s="21">
        <f>SUM($R251:AL251)-SUM($R257:AL257)</f>
        <v>1952.8767123287673</v>
      </c>
      <c r="AM263" s="21">
        <f>SUM($R251:AM251)-SUM($R257:AM257)</f>
        <v>2307.9452054794524</v>
      </c>
      <c r="AN263" s="21">
        <f>SUM($R251:AN251)-SUM($R257:AN257)</f>
        <v>2692.6027397260277</v>
      </c>
      <c r="AO263" s="21">
        <f>SUM($R251:AO251)-SUM($R257:AO257)</f>
        <v>3106.8493150684935</v>
      </c>
      <c r="AP263" s="21">
        <f>SUM($R251:AP251)-SUM($R257:AP257)</f>
        <v>3550.6849315068498</v>
      </c>
      <c r="AQ263" s="21">
        <f>SUM($R251:AQ251)-SUM($R257:AQ257)</f>
        <v>4024.1095890410966</v>
      </c>
      <c r="AR263" s="21">
        <f>SUM($R251:AR251)-SUM($R257:AR257)</f>
        <v>4527.1232876712338</v>
      </c>
      <c r="AS263" s="21">
        <f>SUM($R251:AS251)-SUM($R257:AS257)</f>
        <v>5059.7260273972615</v>
      </c>
      <c r="AT263" s="21">
        <f>SUM($R251:AT251)-SUM($R257:AT257)</f>
        <v>5621.9178082191793</v>
      </c>
      <c r="AU263" s="21">
        <f>SUM($R251:AU251)-SUM($R257:AU257)</f>
        <v>6213.698630136987</v>
      </c>
      <c r="AV263" s="21">
        <f>SUM($R251:AV251)-SUM($R257:AV257)</f>
        <v>6835.0684931506858</v>
      </c>
      <c r="AW263" s="21">
        <f>SUM($R251:AW251)-SUM($R257:AW257)</f>
        <v>7486.0273972602745</v>
      </c>
      <c r="AX263" s="21">
        <f>SUM($R251:AX251)-SUM($R257:AX257)</f>
        <v>8166.5753424657541</v>
      </c>
      <c r="AY263" s="21">
        <f>SUM($R251:AY251)-SUM($R257:AY257)</f>
        <v>8876.7123287671238</v>
      </c>
      <c r="AZ263" s="21">
        <f>SUM($R251:AZ251)-SUM($R257:AZ257)</f>
        <v>9616.4383561643845</v>
      </c>
      <c r="BA263" s="21">
        <f>SUM($R251:BA251)-SUM($R257:BA257)</f>
        <v>10385.753424657534</v>
      </c>
      <c r="BB263" s="21">
        <f>SUM($R251:BB251)-SUM($R257:BB257)</f>
        <v>11184.657534246575</v>
      </c>
      <c r="BC263" s="21">
        <f>SUM($R251:BC251)-SUM($R257:BC257)</f>
        <v>12013.150684931506</v>
      </c>
      <c r="BD263" s="21">
        <f>SUM($R251:BD251)-SUM($R257:BD257)</f>
        <v>12871.232876712329</v>
      </c>
      <c r="BE263" s="21">
        <f>SUM($R251:BE251)-SUM($R257:BE257)</f>
        <v>13758.904109589041</v>
      </c>
      <c r="BF263" s="21">
        <f>SUM($R251:BF251)-SUM($R257:BF257)</f>
        <v>14676.164383561643</v>
      </c>
      <c r="BG263" s="21">
        <f>SUM($R251:BG251)-SUM($R257:BG257)</f>
        <v>15619.726027397261</v>
      </c>
      <c r="BH263" s="21">
        <f>SUM($R251:BH251)-SUM($R257:BH257)</f>
        <v>16589.589041095889</v>
      </c>
      <c r="BI263" s="21">
        <f>SUM($R251:BI251)-SUM($R257:BI257)</f>
        <v>17585.753424657534</v>
      </c>
      <c r="BJ263" s="21">
        <f>SUM($R251:BJ251)-SUM($R257:BJ257)</f>
        <v>18608.219178082192</v>
      </c>
      <c r="BK263" s="21">
        <f>SUM($R251:BK251)-SUM($R257:BK257)</f>
        <v>19656.986301369863</v>
      </c>
      <c r="BL263" s="21">
        <f>SUM($R251:BL251)-SUM($R257:BL257)</f>
        <v>20732.054794520547</v>
      </c>
      <c r="BM263" s="21">
        <f>SUM($R251:BM251)-SUM($R257:BM257)</f>
        <v>21833.424657534248</v>
      </c>
      <c r="BN263" s="21">
        <f>SUM($R251:BN251)-SUM($R257:BN257)</f>
        <v>22961.095890410961</v>
      </c>
      <c r="BO263" s="21">
        <f>SUM($R251:BO251)-SUM($R257:BO257)</f>
        <v>24115.068493150688</v>
      </c>
      <c r="BP263" s="21">
        <f>SUM($R251:BP251)-SUM($R257:BP257)</f>
        <v>25295.342465753427</v>
      </c>
      <c r="BQ263" s="21">
        <f>SUM($R251:BQ251)-SUM($R257:BQ257)</f>
        <v>26501.917808219179</v>
      </c>
      <c r="BR263" s="21">
        <f>SUM($R251:BR251)-SUM($R257:BR257)</f>
        <v>27734.794520547948</v>
      </c>
      <c r="BS263" s="21">
        <f>SUM($R251:BS251)-SUM($R257:BS257)</f>
        <v>28993.97260273973</v>
      </c>
      <c r="BT263" s="21">
        <f>SUM($R251:BT251)-SUM($R257:BT257)</f>
        <v>30279.452054794525</v>
      </c>
      <c r="BU263" s="21">
        <f>SUM($R251:BU251)-SUM($R257:BU257)</f>
        <v>31591.232876712333</v>
      </c>
      <c r="BV263" s="21">
        <f>SUM($R251:BV251)-SUM($R257:BV257)</f>
        <v>32929.315068493153</v>
      </c>
      <c r="BW263" s="21">
        <f>SUM($R251:BW251)-SUM($R257:BW257)</f>
        <v>34293.698630136991</v>
      </c>
      <c r="BX263" s="21">
        <f>SUM($R251:BX251)-SUM($R257:BX257)</f>
        <v>35684.383561643837</v>
      </c>
      <c r="BY263" s="21">
        <f>SUM($R251:BY251)-SUM($R257:BY257)</f>
        <v>37101.369863013701</v>
      </c>
      <c r="BZ263" s="21">
        <f>SUM($R251:BZ251)-SUM($R257:BZ257)</f>
        <v>38544.65753424658</v>
      </c>
      <c r="CA263" s="21">
        <f>SUM($R251:CA251)-SUM($R257:CA257)</f>
        <v>40014.246575342469</v>
      </c>
      <c r="CB263" s="21">
        <f>SUM($R251:CB251)-SUM($R257:CB257)</f>
        <v>41510.136986301375</v>
      </c>
      <c r="CC263" s="21">
        <f>SUM($R251:CC251)-SUM($R257:CC257)</f>
        <v>43032.32876712329</v>
      </c>
      <c r="CD263" s="21">
        <f>SUM($R251:CD251)-SUM($R257:CD257)</f>
        <v>44580.821917808222</v>
      </c>
      <c r="CE263" s="21">
        <f>SUM($R251:CE251)-SUM($R257:CE257)</f>
        <v>46155.61643835617</v>
      </c>
      <c r="CF263" s="21">
        <f>SUM($R251:CF251)-SUM($R257:CF257)</f>
        <v>47756.712328767127</v>
      </c>
      <c r="CG263" s="21">
        <f>SUM($R251:CG251)-SUM($R257:CG257)</f>
        <v>49384.109589041102</v>
      </c>
      <c r="CH263" s="21">
        <f>SUM($R251:CH251)-SUM($R257:CH257)</f>
        <v>51037.808219178085</v>
      </c>
      <c r="CI263" s="21">
        <f>SUM($R251:CI251)-SUM($R257:CI257)</f>
        <v>52717.808219178085</v>
      </c>
      <c r="CJ263" s="21">
        <f>SUM($R251:CJ251)-SUM($R257:CJ257)</f>
        <v>54424.109589041102</v>
      </c>
      <c r="CK263" s="21">
        <f>SUM($R251:CK251)-SUM($R257:CK257)</f>
        <v>56156.712328767127</v>
      </c>
      <c r="CL263" s="21">
        <f>SUM($R251:CL251)-SUM($R257:CL257)</f>
        <v>57946.849315068495</v>
      </c>
      <c r="CM263" s="21">
        <f>SUM($R251:CM251)-SUM($R257:CM257)</f>
        <v>59794.520547945205</v>
      </c>
      <c r="CN263" s="21">
        <f>SUM($R251:CN251)-SUM($R257:CN257)</f>
        <v>61699.726027397257</v>
      </c>
      <c r="CO263" s="21">
        <f>SUM($R251:CO251)-SUM($R257:CO257)</f>
        <v>63662.465753424651</v>
      </c>
      <c r="CP263" s="21">
        <f>SUM($R251:CP251)-SUM($R257:CP257)</f>
        <v>65682.739726027386</v>
      </c>
      <c r="CQ263" s="21">
        <f>SUM($R251:CQ251)-SUM($R257:CQ257)</f>
        <v>67760.547945205471</v>
      </c>
      <c r="CR263" s="21">
        <f>SUM($R251:CR251)-SUM($R257:CR257)</f>
        <v>69895.890410958891</v>
      </c>
      <c r="CS263" s="21">
        <f>SUM($R251:CS251)-SUM($R257:CS257)</f>
        <v>72088.76712328766</v>
      </c>
      <c r="CT263" s="21">
        <f>SUM($R251:CT251)-SUM($R257:CT257)</f>
        <v>72534.246575342462</v>
      </c>
      <c r="CU263" s="21">
        <f>SUM($R251:CU251)-SUM($R257:CU257)</f>
        <v>73007.671232876703</v>
      </c>
      <c r="CV263" s="21">
        <f>SUM($R251:CV251)-SUM($R257:CV257)</f>
        <v>73509.04109589041</v>
      </c>
      <c r="CW263" s="21">
        <f>SUM($R251:CW251)-SUM($R257:CW257)</f>
        <v>74038.356164383571</v>
      </c>
      <c r="CX263" s="21">
        <f>SUM($R251:CX251)-SUM($R257:CX257)</f>
        <v>74595.61643835617</v>
      </c>
      <c r="CY263" s="21">
        <f>SUM($R251:CY251)-SUM($R257:CY257)</f>
        <v>75180.821917808236</v>
      </c>
      <c r="CZ263" s="21">
        <f>SUM($R251:CZ251)-SUM($R257:CZ257)</f>
        <v>75793.972602739726</v>
      </c>
      <c r="DA263" s="21">
        <f>SUM($R251:DA251)-SUM($R257:DA257)</f>
        <v>76435.068493150684</v>
      </c>
      <c r="DB263" s="21">
        <f>SUM($R251:DB251)-SUM($R257:DB257)</f>
        <v>77104.109589041094</v>
      </c>
      <c r="DC263" s="21">
        <f>SUM($R251:DC251)-SUM($R257:DC257)</f>
        <v>77801.095890410943</v>
      </c>
      <c r="DD263" s="21">
        <f>SUM($R251:DD251)-SUM($R257:DD257)</f>
        <v>78526.027397260259</v>
      </c>
      <c r="DE263" s="21">
        <f>SUM($R251:DE251)-SUM($R257:DE257)</f>
        <v>79278.904109589028</v>
      </c>
      <c r="DF263" s="21">
        <f>SUM($R251:DF251)-SUM($R257:DF257)</f>
        <v>80059.72602739725</v>
      </c>
      <c r="DG263" s="21">
        <f>SUM($R251:DG251)-SUM($R257:DG257)</f>
        <v>80868.493150684924</v>
      </c>
      <c r="DH263" s="21">
        <f>SUM($R251:DH251)-SUM($R257:DH257)</f>
        <v>81705.205479452037</v>
      </c>
      <c r="DI263" s="21">
        <f>SUM($R251:DI251)-SUM($R257:DI257)</f>
        <v>82569.863013698618</v>
      </c>
      <c r="DJ263" s="21">
        <f>SUM($R251:DJ251)-SUM($R257:DJ257)</f>
        <v>83462.465753424651</v>
      </c>
      <c r="DK263" s="21">
        <f>SUM($R251:DK251)-SUM($R257:DK257)</f>
        <v>84383.013698630122</v>
      </c>
      <c r="DL263" s="21">
        <f>SUM($R251:DL251)-SUM($R257:DL257)</f>
        <v>85331.506849315061</v>
      </c>
      <c r="DM263" s="21">
        <f>SUM($R251:DM251)-SUM($R257:DM257)</f>
        <v>86307.945205479453</v>
      </c>
      <c r="DN263" s="21">
        <f>SUM($R251:DN251)-SUM($R257:DN257)</f>
        <v>87312.328767123283</v>
      </c>
      <c r="DO263" s="21">
        <f>SUM($R251:DO251)-SUM($R257:DO257)</f>
        <v>88344.657534246566</v>
      </c>
      <c r="DP263" s="21">
        <f>SUM($R251:DP251)-SUM($R257:DP257)</f>
        <v>89347.397260273967</v>
      </c>
      <c r="DQ263" s="21">
        <f>SUM($R251:DQ251)-SUM($R257:DQ257)</f>
        <v>90320.547945205471</v>
      </c>
      <c r="DR263" s="21">
        <f>SUM($R251:DR251)-SUM($R257:DR257)</f>
        <v>91264.109589041065</v>
      </c>
      <c r="DS263" s="21">
        <f>SUM($R251:DS251)-SUM($R257:DS257)</f>
        <v>92178.082191780792</v>
      </c>
      <c r="DT263" s="21">
        <f>SUM($R251:DT251)-SUM($R257:DT257)</f>
        <v>93062.465753424636</v>
      </c>
      <c r="DU263" s="21">
        <f>SUM($R251:DU251)-SUM($R257:DU257)</f>
        <v>93974.794520547934</v>
      </c>
      <c r="DV263" s="21">
        <f>SUM($R251:DV251)-SUM($R257:DV257)</f>
        <v>94915.068493150669</v>
      </c>
      <c r="DW263" s="21">
        <f>SUM($R251:DW251)-SUM($R257:DW257)</f>
        <v>95883.287671232858</v>
      </c>
      <c r="DX263" s="21">
        <f>SUM($R251:DX251)-SUM($R257:DX257)</f>
        <v>96879.452054794514</v>
      </c>
      <c r="DY263" s="21">
        <f>SUM($R251:DY251)-SUM($R257:DY257)</f>
        <v>98104.10958904108</v>
      </c>
      <c r="DZ263" s="21">
        <f>SUM($R251:DZ251)-SUM($R257:DZ257)</f>
        <v>99359.999999999985</v>
      </c>
      <c r="EA263" s="21">
        <f>SUM($R251:EA251)-SUM($R257:EA257)</f>
        <v>100647.12328767123</v>
      </c>
      <c r="EB263" s="21">
        <f>SUM($R251:EB251)-SUM($R257:EB257)</f>
        <v>101965.47945205479</v>
      </c>
      <c r="EC263" s="21">
        <f>SUM($R251:EC251)-SUM($R257:EC257)</f>
        <v>103315.06849315068</v>
      </c>
      <c r="ED263" s="21">
        <f>SUM($R251:ED251)-SUM($R257:ED257)</f>
        <v>104695.89041095889</v>
      </c>
      <c r="EE263" s="21">
        <f>SUM($R251:EE251)-SUM($R257:EE257)</f>
        <v>106107.94520547944</v>
      </c>
      <c r="EF263" s="21">
        <f>SUM($R251:EF251)-SUM($R257:EF257)</f>
        <v>107551.23287671233</v>
      </c>
      <c r="EG263" s="21">
        <f>SUM($R251:EG251)-SUM($R257:EG257)</f>
        <v>109025.75342465752</v>
      </c>
      <c r="EH263" s="21">
        <f>SUM($R251:EH251)-SUM($R257:EH257)</f>
        <v>110531.50684931506</v>
      </c>
      <c r="EI263" s="21">
        <f>SUM($R251:EI251)-SUM($R257:EI257)</f>
        <v>112068.49315068494</v>
      </c>
      <c r="EJ263" s="21">
        <f>SUM($R251:EJ251)-SUM($R257:EJ257)</f>
        <v>113636.71232876713</v>
      </c>
      <c r="EK263" s="21">
        <f>SUM($R251:EK251)-SUM($R257:EK257)</f>
        <v>115236.16438356166</v>
      </c>
      <c r="EL263" s="21">
        <f>SUM($R251:EL251)-SUM($R257:EL257)</f>
        <v>116866.8493150685</v>
      </c>
      <c r="EM263" s="21">
        <f>SUM($R251:EM251)-SUM($R257:EM257)</f>
        <v>118528.76712328767</v>
      </c>
      <c r="EN263" s="21">
        <f>SUM($R251:EN251)-SUM($R257:EN257)</f>
        <v>120221.91780821919</v>
      </c>
      <c r="EO263" s="21">
        <f>SUM($R251:EO251)-SUM($R257:EO257)</f>
        <v>121946.30136986302</v>
      </c>
      <c r="EP263" s="21">
        <f>SUM($R251:EP251)-SUM($R257:EP257)</f>
        <v>123701.91780821919</v>
      </c>
      <c r="EQ263" s="21">
        <f>SUM($R251:EQ251)-SUM($R257:EQ257)</f>
        <v>125488.76712328767</v>
      </c>
      <c r="ER263" s="21">
        <f>SUM($R251:ER251)-SUM($R257:ER257)</f>
        <v>127306.8493150685</v>
      </c>
      <c r="ES263" s="21">
        <f>SUM($R251:ES251)-SUM($R257:ES257)</f>
        <v>129156.16438356166</v>
      </c>
      <c r="ET263" s="21">
        <f>SUM($R251:ET251)-SUM($R257:ET257)</f>
        <v>131036.71232876713</v>
      </c>
      <c r="EU263" s="21">
        <f>SUM($R251:EU251)-SUM($R257:EU257)</f>
        <v>132948.49315068492</v>
      </c>
      <c r="EV263" s="21">
        <f>SUM($R251:EV251)-SUM($R257:EV257)</f>
        <v>134891.50684931508</v>
      </c>
      <c r="EW263" s="21">
        <f>SUM($R251:EW251)-SUM($R257:EW257)</f>
        <v>136865.75342465757</v>
      </c>
      <c r="EX263" s="21">
        <f>SUM($R251:EX251)-SUM($R257:EX257)</f>
        <v>138871.23287671234</v>
      </c>
      <c r="EY263" s="21">
        <f>SUM($R251:EY251)-SUM($R257:EY257)</f>
        <v>140907.94520547945</v>
      </c>
      <c r="EZ263" s="21">
        <f>SUM($R251:EZ251)-SUM($R257:EZ257)</f>
        <v>142956.71232876711</v>
      </c>
      <c r="FA263" s="21">
        <f>SUM($R251:FA251)-SUM($R257:FA257)</f>
        <v>145017.53424657532</v>
      </c>
      <c r="FB263" s="21">
        <f>SUM($R251:FB251)-SUM($R257:FB257)</f>
        <v>147090.41095890407</v>
      </c>
      <c r="FC263" s="21">
        <f>SUM($R251:FC251)-SUM($R257:FC257)</f>
        <v>149175.34246575338</v>
      </c>
      <c r="FD263" s="21">
        <f>SUM($R251:FD251)-SUM($R257:FD257)</f>
        <v>149367.12328767119</v>
      </c>
      <c r="FE263" s="21">
        <f>SUM($R251:FE251)-SUM($R257:FE257)</f>
        <v>149539.72602739721</v>
      </c>
      <c r="FF263" s="21">
        <f>SUM($R251:FF251)-SUM($R257:FF257)</f>
        <v>149693.15068493143</v>
      </c>
      <c r="FG263" s="21">
        <f>SUM($R251:FG251)-SUM($R257:FG257)</f>
        <v>149827.39726027392</v>
      </c>
      <c r="FH263" s="21">
        <f>SUM($R251:FH251)-SUM($R257:FH257)</f>
        <v>149942.46575342462</v>
      </c>
      <c r="FI263" s="21">
        <f>SUM($R251:FI251)-SUM($R257:FI257)</f>
        <v>150038.35616438353</v>
      </c>
      <c r="FJ263" s="21">
        <f>SUM($R251:FJ251)-SUM($R257:FJ257)</f>
        <v>150115.06849315064</v>
      </c>
      <c r="FK263" s="21">
        <f>SUM($R251:FK251)-SUM($R257:FK257)</f>
        <v>150172.60273972596</v>
      </c>
      <c r="FL263" s="21">
        <f>SUM($R251:FL251)-SUM($R257:FL257)</f>
        <v>150210.95890410955</v>
      </c>
      <c r="FM263" s="21">
        <f>SUM($R251:FM251)-SUM($R257:FM257)</f>
        <v>150230.13698630134</v>
      </c>
      <c r="FN263" s="21">
        <f>SUM($R251:FN251)-SUM($R257:FN257)</f>
        <v>150230.13698630134</v>
      </c>
      <c r="FO263" s="21">
        <f>SUM($R251:FO251)-SUM($R257:FO257)</f>
        <v>150210.95890410955</v>
      </c>
      <c r="FP263" s="21">
        <f>SUM($R251:FP251)-SUM($R257:FP257)</f>
        <v>150172.60273972596</v>
      </c>
      <c r="FQ263" s="21">
        <f>SUM($R251:FQ251)-SUM($R257:FQ257)</f>
        <v>150115.06849315064</v>
      </c>
      <c r="FR263" s="21">
        <f>SUM($R251:FR251)-SUM($R257:FR257)</f>
        <v>150038.35616438353</v>
      </c>
      <c r="FS263" s="21">
        <f>SUM($R251:FS251)-SUM($R257:FS257)</f>
        <v>149942.46575342462</v>
      </c>
      <c r="FT263" s="21">
        <f>SUM($R251:FT251)-SUM($R257:FT257)</f>
        <v>149827.39726027392</v>
      </c>
      <c r="FU263" s="21">
        <f>SUM($R251:FU251)-SUM($R257:FU257)</f>
        <v>149693.15068493143</v>
      </c>
      <c r="FV263" s="21">
        <f>SUM($R251:FV251)-SUM($R257:FV257)</f>
        <v>149539.72602739721</v>
      </c>
      <c r="FW263" s="21">
        <f>SUM($R251:FW251)-SUM($R257:FW257)</f>
        <v>149367.12328767119</v>
      </c>
      <c r="FX263" s="21">
        <f>SUM($R251:FX251)-SUM($R257:FX257)</f>
        <v>152684.93150684924</v>
      </c>
      <c r="FY263" s="21">
        <f>SUM($R251:FY251)-SUM($R257:FY257)</f>
        <v>156041.09589041088</v>
      </c>
      <c r="FZ263" s="21">
        <f>SUM($R251:FZ251)-SUM($R257:FZ257)</f>
        <v>159435.61643835611</v>
      </c>
      <c r="GA263" s="21">
        <f>SUM($R251:GA251)-SUM($R257:GA257)</f>
        <v>162868.49315068487</v>
      </c>
      <c r="GB263" s="21">
        <f>SUM($R251:GB251)-SUM($R257:GB257)</f>
        <v>166339.72602739721</v>
      </c>
      <c r="GC263" s="21">
        <f>SUM($R251:GC251)-SUM($R257:GC257)</f>
        <v>166339.72602739721</v>
      </c>
      <c r="GD263" s="21">
        <f>SUM($R251:GD251)-SUM($R257:GD257)</f>
        <v>166331.50684931502</v>
      </c>
      <c r="GE263" s="21">
        <f>SUM($R251:GE251)-SUM($R257:GE257)</f>
        <v>166315.06849315064</v>
      </c>
      <c r="GF263" s="21">
        <f>SUM($R251:GF251)-SUM($R257:GF257)</f>
        <v>166290.41095890407</v>
      </c>
      <c r="GG263" s="21">
        <f>SUM($R251:GG251)-SUM($R257:GG257)</f>
        <v>166257.53424657532</v>
      </c>
      <c r="GH263" s="21">
        <f>SUM($R251:GH251)-SUM($R257:GH257)</f>
        <v>166216.43835616438</v>
      </c>
      <c r="GI263" s="21">
        <f>SUM($R251:GI251)-SUM($R257:GI257)</f>
        <v>166167.12328767125</v>
      </c>
      <c r="GJ263" s="21">
        <f>SUM($R251:GJ251)-SUM($R257:GJ257)</f>
        <v>166109.58904109593</v>
      </c>
      <c r="GK263" s="21">
        <f>SUM($R251:GK251)-SUM($R257:GK257)</f>
        <v>166043.83561643842</v>
      </c>
      <c r="GL263" s="21">
        <f>SUM($R251:GL251)-SUM($R257:GL257)</f>
        <v>165969.86301369872</v>
      </c>
      <c r="GM263" s="21">
        <f>SUM($R251:GM251)-SUM($R257:GM257)</f>
        <v>169397.2602739727</v>
      </c>
      <c r="GN263" s="21">
        <f>SUM($R251:GN251)-SUM($R257:GN257)</f>
        <v>172873.97260273981</v>
      </c>
      <c r="GO263" s="21">
        <f>SUM($R251:GO251)-SUM($R257:GO257)</f>
        <v>176400.00000000012</v>
      </c>
      <c r="GP263" s="21">
        <f>SUM($R251:GP251)-SUM($R257:GP257)</f>
        <v>179975.34246575355</v>
      </c>
      <c r="GQ263" s="21">
        <f>SUM($R251:GQ251)-SUM($R257:GQ257)</f>
        <v>183600.00000000012</v>
      </c>
      <c r="GR263" s="21">
        <f>SUM($R251:GR251)-SUM($R257:GR257)</f>
        <v>183764.38356164395</v>
      </c>
      <c r="GS263" s="21">
        <f>SUM($R251:GS251)-SUM($R257:GS257)</f>
        <v>183920.54794520559</v>
      </c>
      <c r="GT263" s="21">
        <f>SUM($R251:GT251)-SUM($R257:GT257)</f>
        <v>184068.49315068504</v>
      </c>
      <c r="GU263" s="21">
        <f>SUM($R251:GU251)-SUM($R257:GU257)</f>
        <v>184208.21917808231</v>
      </c>
      <c r="GV263" s="21">
        <f>SUM($R251:GV251)-SUM($R257:GV257)</f>
        <v>184339.72602739738</v>
      </c>
      <c r="GW263" s="21">
        <f>SUM($R251:GW251)-SUM($R257:GW257)</f>
        <v>184463.01369863027</v>
      </c>
      <c r="GX263" s="21">
        <f>SUM($R251:GX251)-SUM($R257:GX257)</f>
        <v>184578.08219178097</v>
      </c>
      <c r="GY263" s="21">
        <f>SUM($R251:GY251)-SUM($R257:GY257)</f>
        <v>184684.93150684948</v>
      </c>
      <c r="GZ263" s="21">
        <f>SUM($R251:GZ251)-SUM($R257:GZ257)</f>
        <v>184783.5616438358</v>
      </c>
      <c r="HA263" s="21">
        <f>SUM($R251:HA251)-SUM($R257:HA257)</f>
        <v>184873.97260273993</v>
      </c>
      <c r="HB263" s="21">
        <f>SUM($R251:HB251)-SUM($R257:HB257)</f>
        <v>184956.16438356187</v>
      </c>
      <c r="HC263" s="21">
        <f>SUM($R251:HC251)-SUM($R257:HC257)</f>
        <v>185030.13698630163</v>
      </c>
      <c r="HD263" s="21">
        <f>SUM($R251:HD251)-SUM($R257:HD257)</f>
        <v>185095.89041095914</v>
      </c>
      <c r="HE263" s="21">
        <f>SUM($R251:HE251)-SUM($R257:HE257)</f>
        <v>185153.42465753446</v>
      </c>
      <c r="HF263" s="21">
        <f>SUM($R251:HF251)-SUM($R257:HF257)</f>
        <v>185202.73972602759</v>
      </c>
      <c r="HG263" s="21">
        <f>SUM($R251:HG251)-SUM($R257:HG257)</f>
        <v>185243.83561643853</v>
      </c>
      <c r="HH263" s="21">
        <f>SUM($R251:HH251)-SUM($R257:HH257)</f>
        <v>185276.71232876729</v>
      </c>
      <c r="HI263" s="21">
        <f>SUM($R251:HI251)-SUM($R257:HI257)</f>
        <v>185312.32876712346</v>
      </c>
      <c r="HJ263" s="21">
        <f>SUM($R251:HJ251)-SUM($R257:HJ257)</f>
        <v>185350.68493150704</v>
      </c>
      <c r="HK263" s="21">
        <f>SUM($R251:HK251)-SUM($R257:HK257)</f>
        <v>185391.78082191799</v>
      </c>
      <c r="HL263" s="21">
        <f>SUM($R251:HL251)-SUM($R257:HL257)</f>
        <v>185435.61643835634</v>
      </c>
      <c r="HM263" s="21">
        <f>SUM($R251:HM251)-SUM($R257:HM257)</f>
        <v>185482.19178082212</v>
      </c>
      <c r="HN263" s="21">
        <f>SUM($R251:HN251)-SUM($R257:HN257)</f>
        <v>185531.50684931525</v>
      </c>
      <c r="HO263" s="21">
        <f>SUM($R251:HO251)-SUM($R257:HO257)</f>
        <v>185583.5616438358</v>
      </c>
      <c r="HP263" s="21">
        <f>SUM($R251:HP251)-SUM($R257:HP257)</f>
        <v>185638.35616438376</v>
      </c>
      <c r="HQ263" s="21">
        <f>SUM($R251:HQ251)-SUM($R257:HQ257)</f>
        <v>185695.89041095908</v>
      </c>
      <c r="HR263" s="21">
        <f>SUM($R251:HR251)-SUM($R257:HR257)</f>
        <v>185756.16438356182</v>
      </c>
      <c r="HS263" s="21">
        <f>SUM($R251:HS251)-SUM($R257:HS257)</f>
        <v>185819.17808219197</v>
      </c>
      <c r="HT263" s="21">
        <f>SUM($R251:HT251)-SUM($R257:HT257)</f>
        <v>185884.93150684948</v>
      </c>
      <c r="HU263" s="21">
        <f>SUM($R251:HU251)-SUM($R257:HU257)</f>
        <v>185953.4246575344</v>
      </c>
      <c r="HV263" s="21">
        <f>SUM($R251:HV251)-SUM($R257:HV257)</f>
        <v>186024.65753424674</v>
      </c>
      <c r="HW263" s="21">
        <f>SUM($R251:HW251)-SUM($R257:HW257)</f>
        <v>187268.4931506851</v>
      </c>
      <c r="HX263" s="21">
        <f>SUM($R251:HX251)-SUM($R257:HX257)</f>
        <v>188534.24657534267</v>
      </c>
      <c r="HY263" s="21">
        <f>SUM($R251:HY251)-SUM($R257:HY257)</f>
        <v>189821.91780821938</v>
      </c>
      <c r="HZ263" s="21">
        <f>SUM($R251:HZ251)-SUM($R257:HZ257)</f>
        <v>191131.50684931531</v>
      </c>
      <c r="IA263" s="21">
        <f>SUM($R251:IA251)-SUM($R257:IA257)</f>
        <v>192463.01369863038</v>
      </c>
      <c r="IB263" s="21">
        <f>SUM($R251:IB251)-SUM($R257:IB257)</f>
        <v>193816.43835616467</v>
      </c>
      <c r="IC263" s="21">
        <f>SUM($R251:IC251)-SUM($R257:IC257)</f>
        <v>195191.7808219181</v>
      </c>
      <c r="ID263" s="21">
        <f>SUM($R251:ID251)-SUM($R257:ID257)</f>
        <v>196589.04109589069</v>
      </c>
      <c r="IE263" s="21">
        <f>SUM($R251:IE251)-SUM($R257:IE257)</f>
        <v>198008.21917808248</v>
      </c>
      <c r="IF263" s="21">
        <f>SUM($R251:IF251)-SUM($R257:IF257)</f>
        <v>199449.31506849348</v>
      </c>
      <c r="IG263" s="21">
        <f>SUM($R251:IG251)-SUM($R257:IG257)</f>
        <v>200912.32876712369</v>
      </c>
      <c r="IH263" s="21">
        <f>SUM($R251:IH251)-SUM($R257:IH257)</f>
        <v>202397.26027397299</v>
      </c>
      <c r="II263" s="21">
        <f>SUM($R251:II251)-SUM($R257:II257)</f>
        <v>203904.1095890415</v>
      </c>
      <c r="IJ263" s="21">
        <f>SUM($R251:IJ251)-SUM($R257:IJ257)</f>
        <v>205432.87671232922</v>
      </c>
      <c r="IK263" s="21">
        <f>SUM($R251:IK251)-SUM($R257:IK257)</f>
        <v>206983.56164383615</v>
      </c>
      <c r="IL263" s="21">
        <f>SUM($R251:IL251)-SUM($R257:IL257)</f>
        <v>208556.16438356217</v>
      </c>
      <c r="IM263" s="21">
        <f>SUM($R251:IM251)-SUM($R257:IM257)</f>
        <v>210150.68493150739</v>
      </c>
      <c r="IN263" s="21">
        <f>SUM($R251:IN251)-SUM($R257:IN257)</f>
        <v>211706.84931506903</v>
      </c>
      <c r="IO263" s="21">
        <f>SUM($R251:IO251)-SUM($R257:IO257)</f>
        <v>213224.65753424709</v>
      </c>
      <c r="IP263" s="21">
        <f>SUM($R251:IP251)-SUM($R257:IP257)</f>
        <v>214786.30136986356</v>
      </c>
      <c r="IQ263" s="21">
        <f>SUM($R251:IQ251)-SUM($R257:IQ257)</f>
        <v>216391.78082191834</v>
      </c>
      <c r="IR263" s="21">
        <f>SUM($R251:IR251)-SUM($R257:IR257)</f>
        <v>218041.09589041153</v>
      </c>
      <c r="IS263" s="21">
        <f>SUM($R251:IS251)-SUM($R257:IS257)</f>
        <v>219734.24657534302</v>
      </c>
      <c r="IT263" s="21">
        <f>SUM($R251:IT251)-SUM($R257:IT257)</f>
        <v>221471.23287671292</v>
      </c>
      <c r="IU263" s="21">
        <f>SUM($R251:IU251)-SUM($R257:IU257)</f>
        <v>223252.05479452113</v>
      </c>
      <c r="IV263" s="21">
        <f>SUM($R251:IV251)-SUM($R257:IV257)</f>
        <v>225076.71232876775</v>
      </c>
      <c r="IW263" s="21">
        <f>SUM($R251:IW251)-SUM($R257:IW257)</f>
        <v>226945.20547945268</v>
      </c>
      <c r="IX263" s="21">
        <f>SUM($R251:IX251)-SUM($R257:IX257)</f>
        <v>228857.53424657602</v>
      </c>
      <c r="IY263" s="21">
        <f>SUM($R251:IY251)-SUM($R257:IY257)</f>
        <v>230813.69863013766</v>
      </c>
      <c r="IZ263" s="21">
        <f>SUM($R251:IZ251)-SUM($R257:IZ257)</f>
        <v>232813.69863013772</v>
      </c>
      <c r="JA263" s="21">
        <f>SUM($R251:JA251)-SUM($R257:JA257)</f>
        <v>234189.04109589115</v>
      </c>
      <c r="JB263" s="21">
        <f>SUM($R251:JB251)-SUM($R257:JB257)</f>
        <v>235597.26027397334</v>
      </c>
      <c r="JC263" s="21">
        <f>SUM($R251:JC251)-SUM($R257:JC257)</f>
        <v>237038.35616438428</v>
      </c>
      <c r="JD263" s="21">
        <f>SUM($R251:JD251)-SUM($R257:JD257)</f>
        <v>238512.32876712398</v>
      </c>
      <c r="JE263" s="21">
        <f>SUM($R251:JE251)-SUM($R257:JE257)</f>
        <v>240019.17808219243</v>
      </c>
      <c r="JF263" s="21">
        <f>SUM($R251:JF251)-SUM($R257:JF257)</f>
        <v>241558.90410958964</v>
      </c>
      <c r="JG263" s="21">
        <f>SUM($R251:JG251)-SUM($R257:JG257)</f>
        <v>243131.5068493156</v>
      </c>
      <c r="JH263" s="21">
        <f>SUM($R251:JH251)-SUM($R257:JH257)</f>
        <v>244736.98630137043</v>
      </c>
      <c r="JI263" s="21">
        <f>SUM($R251:JI251)-SUM($R257:JI257)</f>
        <v>246375.34246575402</v>
      </c>
      <c r="JJ263" s="21">
        <f>SUM($R251:JJ251)-SUM($R257:JJ257)</f>
        <v>248046.57534246636</v>
      </c>
      <c r="JK263" s="21">
        <f>SUM($R251:JK251)-SUM($R257:JK257)</f>
        <v>249750.68493150745</v>
      </c>
      <c r="JL263" s="21">
        <f>SUM($R251:JL251)-SUM($R257:JL257)</f>
        <v>251487.6712328773</v>
      </c>
      <c r="JM263" s="21">
        <f>SUM($R251:JM251)-SUM($R257:JM257)</f>
        <v>253257.5342465759</v>
      </c>
      <c r="JN263" s="21">
        <f>SUM($R251:JN251)-SUM($R257:JN257)</f>
        <v>255060.27397260326</v>
      </c>
      <c r="JO263" s="21">
        <f>SUM($R251:JO251)-SUM($R257:JO257)</f>
        <v>256895.89041095937</v>
      </c>
      <c r="JP263" s="21">
        <f>SUM($R251:JP251)-SUM($R257:JP257)</f>
        <v>258764.38356164424</v>
      </c>
      <c r="JQ263" s="21">
        <f>SUM($R251:JQ251)-SUM($R257:JQ257)</f>
        <v>260665.75342465797</v>
      </c>
      <c r="JR263" s="21">
        <f>SUM($R251:JR251)-SUM($R257:JR257)</f>
        <v>262624.65753424703</v>
      </c>
      <c r="JS263" s="21">
        <f>SUM($R251:JS251)-SUM($R257:JS257)</f>
        <v>264641.09589041141</v>
      </c>
      <c r="JT263" s="21">
        <f>SUM($R251:JT251)-SUM($R257:JT257)</f>
        <v>266715.06849315111</v>
      </c>
      <c r="JU263" s="21">
        <f>SUM($R251:JU251)-SUM($R257:JU257)</f>
        <v>268846.57534246612</v>
      </c>
      <c r="JV263" s="21">
        <f>SUM($R251:JV251)-SUM($R257:JV257)</f>
        <v>271035.61643835646</v>
      </c>
      <c r="JW263" s="21">
        <f>SUM($R251:JW251)-SUM($R257:JW257)</f>
        <v>273282.19178082224</v>
      </c>
      <c r="JX263" s="21">
        <f>SUM($R251:JX251)-SUM($R257:JX257)</f>
        <v>275586.30136986333</v>
      </c>
      <c r="JY263" s="21">
        <f>SUM($R251:JY251)-SUM($R257:JY257)</f>
        <v>277947.94520547974</v>
      </c>
      <c r="JZ263" s="21">
        <f>SUM($R251:JZ251)-SUM($R257:JZ257)</f>
        <v>280367.12328767148</v>
      </c>
      <c r="KA263" s="21">
        <f>SUM($R251:KA251)-SUM($R257:KA257)</f>
        <v>282843.83561643853</v>
      </c>
      <c r="KB263" s="21">
        <f>SUM($R251:KB251)-SUM($R257:KB257)</f>
        <v>285378.08219178102</v>
      </c>
      <c r="KC263" s="21">
        <f>SUM($R251:KC251)-SUM($R257:KC257)</f>
        <v>287969.86301369884</v>
      </c>
      <c r="KD263" s="21">
        <f>SUM($R251:KD251)-SUM($R257:KD257)</f>
        <v>290619.17808219197</v>
      </c>
      <c r="KE263" s="21">
        <f>SUM($R251:KE251)-SUM($R257:KE257)</f>
        <v>293326.02739726042</v>
      </c>
      <c r="KF263" s="21">
        <f>SUM($R251:KF251)-SUM($R257:KF257)</f>
        <v>295421.91780821932</v>
      </c>
      <c r="KG263" s="21">
        <f>SUM($R251:KG251)-SUM($R257:KG257)</f>
        <v>297564.383561644</v>
      </c>
      <c r="KH263" s="21">
        <f>SUM($R251:KH251)-SUM($R257:KH257)</f>
        <v>299753.42465753446</v>
      </c>
      <c r="KI263" s="21">
        <f>SUM($R251:KI251)-SUM($R257:KI257)</f>
        <v>301989.04109589069</v>
      </c>
      <c r="KJ263" s="21">
        <f>SUM($R251:KJ251)-SUM($R257:KJ257)</f>
        <v>304271.23287671257</v>
      </c>
      <c r="KK263" s="21">
        <f>SUM($R251:KK251)-SUM($R257:KK257)</f>
        <v>306600.00000000023</v>
      </c>
      <c r="KL263" s="21">
        <f>SUM($R251:KL251)-SUM($R257:KL257)</f>
        <v>308975.34246575367</v>
      </c>
      <c r="KM263" s="21">
        <f>SUM($R251:KM251)-SUM($R257:KM257)</f>
        <v>311397.26027397288</v>
      </c>
      <c r="KN263" s="21">
        <f>SUM($R251:KN251)-SUM($R257:KN257)</f>
        <v>313865.75342465786</v>
      </c>
      <c r="KO263" s="21">
        <f>SUM($R251:KO251)-SUM($R257:KO257)</f>
        <v>316380.8219178085</v>
      </c>
      <c r="KP263" s="21">
        <f>SUM($R251:KP251)-SUM($R257:KP257)</f>
        <v>318942.46575342491</v>
      </c>
      <c r="KQ263" s="21">
        <f>SUM($R251:KQ251)-SUM($R257:KQ257)</f>
        <v>321550.6849315071</v>
      </c>
      <c r="KR263" s="21">
        <f>SUM($R251:KR251)-SUM($R257:KR257)</f>
        <v>324205.47945205506</v>
      </c>
      <c r="KS263" s="21">
        <f>SUM($R251:KS251)-SUM($R257:KS257)</f>
        <v>326906.8493150688</v>
      </c>
      <c r="KT263" s="21">
        <f>SUM($R251:KT251)-SUM($R257:KT257)</f>
        <v>329654.79452054831</v>
      </c>
      <c r="KU263" s="21">
        <f>SUM($R251:KU251)-SUM($R257:KU257)</f>
        <v>332449.31506849348</v>
      </c>
      <c r="KV263" s="21">
        <f>SUM($R251:KV251)-SUM($R257:KV257)</f>
        <v>338967.12328767159</v>
      </c>
      <c r="KW263" s="21">
        <f>SUM($R251:KW251)-SUM($R257:KW257)</f>
        <v>345583.56164383597</v>
      </c>
      <c r="KX263" s="21">
        <f>SUM($R251:KX251)-SUM($R257:KX257)</f>
        <v>348621.91780821956</v>
      </c>
      <c r="KY263" s="21">
        <f>SUM($R251:KY251)-SUM($R257:KY257)</f>
        <v>351698.63013698673</v>
      </c>
      <c r="KZ263" s="21">
        <f>SUM($R251:KZ251)-SUM($R257:KZ257)</f>
        <v>354813.69863013737</v>
      </c>
      <c r="LA263" s="21">
        <f>SUM($R251:LA251)-SUM($R257:LA257)</f>
        <v>357967.12328767159</v>
      </c>
      <c r="LB263" s="21">
        <f>SUM($R251:LB251)-SUM($R257:LB257)</f>
        <v>361158.90410958941</v>
      </c>
      <c r="LC263" s="21">
        <f>SUM($R251:LC251)-SUM($R257:LC257)</f>
        <v>364389.0410958908</v>
      </c>
      <c r="LD263" s="21">
        <f>SUM($R251:LD251)-SUM($R257:LD257)</f>
        <v>367657.53424657579</v>
      </c>
      <c r="LE263" s="21">
        <f>SUM($R251:LE251)-SUM($R257:LE257)</f>
        <v>370964.38356164424</v>
      </c>
      <c r="LF263" s="21">
        <f>SUM($R251:LF251)-SUM($R257:LF257)</f>
        <v>374309.58904109627</v>
      </c>
      <c r="LG263" s="21">
        <f>SUM($R251:LG251)-SUM($R257:LG257)</f>
        <v>377693.1506849319</v>
      </c>
      <c r="LH263" s="21">
        <f>SUM($R251:LH251)-SUM($R257:LH257)</f>
        <v>381115.06849315111</v>
      </c>
      <c r="LI263" s="21">
        <f>SUM($R251:LI251)-SUM($R257:LI257)</f>
        <v>384575.3424657539</v>
      </c>
      <c r="LJ263" s="21">
        <f>SUM($R251:LJ251)-SUM($R257:LJ257)</f>
        <v>388073.97260274016</v>
      </c>
      <c r="LK263" s="21">
        <f>SUM($R251:LK251)-SUM($R257:LK257)</f>
        <v>391610.95890411001</v>
      </c>
      <c r="LL263" s="21">
        <f>SUM($R251:LL251)-SUM($R257:LL257)</f>
        <v>395186.30136986345</v>
      </c>
      <c r="LM263" s="21">
        <f>SUM($R251:LM251)-SUM($R257:LM257)</f>
        <v>402476.71232876752</v>
      </c>
      <c r="LN263" s="21">
        <f>SUM($R251:LN251)-SUM($R257:LN257)</f>
        <v>409865.75342465797</v>
      </c>
      <c r="LO263" s="21">
        <f>SUM($R251:LO251)-SUM($R257:LO257)</f>
        <v>412339.72602739779</v>
      </c>
      <c r="LP263" s="21">
        <f>SUM($R251:LP251)-SUM($R257:LP257)</f>
        <v>414830.13698630198</v>
      </c>
      <c r="LQ263" s="21">
        <f>SUM($R251:LQ251)-SUM($R257:LQ257)</f>
        <v>417336.98630137055</v>
      </c>
      <c r="LR263" s="21">
        <f>SUM($R251:LR251)-SUM($R257:LR257)</f>
        <v>419860.27397260349</v>
      </c>
      <c r="LS263" s="21">
        <f>SUM($R251:LS251)-SUM($R257:LS257)</f>
        <v>422400.00000000081</v>
      </c>
      <c r="LT263" s="21">
        <f>SUM($R251:LT251)-SUM($R257:LT257)</f>
        <v>424956.16438356251</v>
      </c>
      <c r="LU263" s="21">
        <f>SUM($R251:LU251)-SUM($R257:LU257)</f>
        <v>427528.76712328859</v>
      </c>
      <c r="LV263" s="21">
        <f>SUM($R251:LV251)-SUM($R257:LV257)</f>
        <v>430117.80821917916</v>
      </c>
      <c r="LW263" s="21">
        <f>SUM($R251:LW251)-SUM($R257:LW257)</f>
        <v>432723.28767123411</v>
      </c>
      <c r="LX263" s="21">
        <f>SUM($R251:LX251)-SUM($R257:LX257)</f>
        <v>435345.20547945343</v>
      </c>
      <c r="LY263" s="21">
        <f>SUM($R251:LY251)-SUM($R257:LY257)</f>
        <v>437983.56164383714</v>
      </c>
      <c r="LZ263" s="21">
        <f>SUM($R251:LZ251)-SUM($R257:LZ257)</f>
        <v>440638.35616438522</v>
      </c>
      <c r="MA263" s="21">
        <f>SUM($R251:MA251)-SUM($R257:MA257)</f>
        <v>443287.67123287835</v>
      </c>
      <c r="MB263" s="21">
        <f>SUM($R251:MB251)-SUM($R257:MB257)</f>
        <v>445931.50684931676</v>
      </c>
      <c r="MC263" s="21">
        <f>SUM($R251:MC251)-SUM($R257:MC257)</f>
        <v>448569.86301370047</v>
      </c>
      <c r="MD263" s="21">
        <f>SUM($R251:MD251)-SUM($R257:MD257)</f>
        <v>451202.73972602922</v>
      </c>
      <c r="ME263" s="21">
        <f>SUM($R251:ME251)-SUM($R257:ME257)</f>
        <v>453830.13698630326</v>
      </c>
      <c r="MF263" s="21">
        <f>SUM($R251:MF251)-SUM($R257:MF257)</f>
        <v>456452.05479452258</v>
      </c>
      <c r="MG263" s="21">
        <f>SUM($R251:MG251)-SUM($R257:MG257)</f>
        <v>459068.49315068696</v>
      </c>
      <c r="MH263" s="21">
        <f>SUM($R251:MH251)-SUM($R257:MH257)</f>
        <v>461679.45205479662</v>
      </c>
      <c r="MI263" s="21">
        <f>SUM($R251:MI251)-SUM($R257:MI257)</f>
        <v>464284.93150685157</v>
      </c>
      <c r="MJ263" s="21">
        <f>SUM($R251:MJ251)-SUM($R257:MJ257)</f>
        <v>466884.93150685157</v>
      </c>
      <c r="MK263" s="21">
        <f>SUM($R251:MK251)-SUM($R257:MK257)</f>
        <v>469479.45205479686</v>
      </c>
      <c r="ML263" s="21">
        <f>SUM($R251:ML251)-SUM($R257:ML257)</f>
        <v>472068.49315068743</v>
      </c>
      <c r="MM263" s="21">
        <f>SUM($R251:MM251)-SUM($R257:MM257)</f>
        <v>474652.05479452305</v>
      </c>
      <c r="MN263" s="21">
        <f>SUM($R251:MN251)-SUM($R257:MN257)</f>
        <v>477230.13698630396</v>
      </c>
      <c r="MO263" s="21">
        <f>SUM($R251:MO251)-SUM($R257:MO257)</f>
        <v>479802.73972603015</v>
      </c>
      <c r="MP263" s="21">
        <f>SUM($R251:MP251)-SUM($R257:MP257)</f>
        <v>482369.8630137014</v>
      </c>
      <c r="MQ263" s="21">
        <f>SUM($R251:MQ251)-SUM($R257:MQ257)</f>
        <v>483427.39726027683</v>
      </c>
      <c r="MR263" s="21">
        <f>SUM($R251:MR251)-SUM($R257:MR257)</f>
        <v>484454.79452055076</v>
      </c>
      <c r="MS263" s="21">
        <f>SUM($R251:MS251)-SUM($R257:MS257)</f>
        <v>485452.0547945234</v>
      </c>
      <c r="MT263" s="21">
        <f>SUM($R251:MT251)-SUM($R257:MT257)</f>
        <v>486419.17808219476</v>
      </c>
      <c r="MU263" s="21">
        <f>SUM($R251:MU251)-SUM($R257:MU257)</f>
        <v>487356.16438356461</v>
      </c>
      <c r="MV263" s="21">
        <f>SUM($R251:MV251)-SUM($R257:MV257)</f>
        <v>488263.01369863318</v>
      </c>
      <c r="MW263" s="21">
        <f>SUM($R251:MW251)-SUM($R257:MW257)</f>
        <v>489139.72602740023</v>
      </c>
      <c r="MX263" s="21">
        <f>SUM($R251:MX251)-SUM($R257:MX257)</f>
        <v>489986.30136986601</v>
      </c>
      <c r="MY263" s="21">
        <f>SUM($R251:MY251)-SUM($R257:MY257)</f>
        <v>490802.7397260305</v>
      </c>
      <c r="MZ263" s="21">
        <f>SUM($R251:MZ251)-SUM($R257:MZ257)</f>
        <v>491589.04109589348</v>
      </c>
      <c r="NA263" s="21">
        <f>SUM($R251:NA251)-SUM($R257:NA257)</f>
        <v>492345.20547945518</v>
      </c>
      <c r="NB263" s="21">
        <f>SUM($R251:NB251)-SUM($R257:NB257)</f>
        <v>493071.2328767156</v>
      </c>
      <c r="NC263" s="21">
        <f>SUM($R251:NC251)-SUM($R257:NC257)</f>
        <v>493767.12328767451</v>
      </c>
      <c r="ND263" s="21">
        <f>SUM($R251:ND251)-SUM($R257:ND257)</f>
        <v>494432.87671233213</v>
      </c>
      <c r="NE263" s="21">
        <f>SUM($R251:NE251)-SUM($R257:NE257)</f>
        <v>495068.49315068824</v>
      </c>
      <c r="NF263" s="21">
        <f>SUM($R251:NF251)-SUM($R257:NF257)</f>
        <v>495680.54794520873</v>
      </c>
      <c r="NG263" s="21">
        <f>SUM($R251:NG251)-SUM($R257:NG257)</f>
        <v>496269.0410958936</v>
      </c>
      <c r="NH263" s="21">
        <f>SUM($R251:NH251)-SUM($R257:NH257)</f>
        <v>496833.97260274284</v>
      </c>
      <c r="NI263" s="21">
        <f>SUM($R251:NI251)-SUM($R257:NI257)</f>
        <v>497375.34246575669</v>
      </c>
      <c r="NJ263" s="21">
        <f>SUM($R251:NJ251)-SUM($R257:NJ257)</f>
        <v>497893.15068493492</v>
      </c>
      <c r="NK263" s="21">
        <f>SUM($R251:NK251)-SUM($R257:NK257)</f>
        <v>498387.39726027753</v>
      </c>
      <c r="NL263" s="21">
        <f>SUM($R251:NL251)-SUM($R257:NL257)</f>
        <v>498858.08219178452</v>
      </c>
      <c r="NM263" s="21">
        <f>SUM($R251:NM251)-SUM($R257:NM257)</f>
        <v>499305.20547945588</v>
      </c>
      <c r="NN263" s="21">
        <f>SUM($R251:NN251)-SUM($R257:NN257)</f>
        <v>499728.76712329162</v>
      </c>
      <c r="NO263" s="21">
        <f>SUM($R251:NO251)-SUM($R257:NO257)</f>
        <v>500128.76712329173</v>
      </c>
      <c r="NP263" s="21">
        <f>SUM($R251:NP251)-SUM($R257:NP257)</f>
        <v>500505.20547945623</v>
      </c>
      <c r="NQ263" s="21">
        <f>SUM($R251:NQ251)-SUM($R257:NQ257)</f>
        <v>500858.0821917851</v>
      </c>
      <c r="NR263" s="21">
        <f>SUM($R251:NR251)-SUM($R257:NR257)</f>
        <v>501187.39726027835</v>
      </c>
      <c r="NS263" s="21">
        <f>SUM($R251:NS251)-SUM($R257:NS257)</f>
        <v>501493.15068493597</v>
      </c>
      <c r="NT263" s="21">
        <f>SUM($R251:NT251)-SUM($R257:NT257)</f>
        <v>501775.34246575797</v>
      </c>
      <c r="NU263" s="21">
        <f>SUM($R251:NU251)-SUM($R257:NU257)</f>
        <v>502033.97260274435</v>
      </c>
      <c r="NV263" s="21">
        <f>SUM($R251:NV251)-SUM($R257:NV257)</f>
        <v>502770.41095890873</v>
      </c>
      <c r="NW263" s="21">
        <f>SUM($R251:NW251)-SUM($R257:NW257)</f>
        <v>503491.50684931967</v>
      </c>
      <c r="NX263" s="21">
        <f>SUM($R251:NX251)-SUM($R257:NX257)</f>
        <v>504197.26027397718</v>
      </c>
      <c r="NY263" s="21">
        <f>SUM($R251:NY251)-SUM($R257:NY257)</f>
        <v>504887.67123288126</v>
      </c>
      <c r="NZ263" s="21">
        <f>SUM($R251:NZ251)-SUM($R257:NZ257)</f>
        <v>505562.7397260319</v>
      </c>
      <c r="OA263" s="21">
        <f>SUM($R251:OA251)-SUM($R257:OA257)</f>
        <v>506222.4657534291</v>
      </c>
      <c r="OB263" s="21">
        <f>SUM($R251:OB251)-SUM($R257:OB257)</f>
        <v>506866.84931507288</v>
      </c>
      <c r="OC263" s="21">
        <f>SUM($R251:OC251)-SUM($R257:OC257)</f>
        <v>507495.89041096321</v>
      </c>
      <c r="OD263" s="21">
        <f>SUM($R251:OD251)-SUM($R257:OD257)</f>
        <v>508109.58904110012</v>
      </c>
      <c r="OE263" s="21">
        <f>SUM($R251:OE251)-SUM($R257:OE257)</f>
        <v>508707.94520548359</v>
      </c>
      <c r="OF263" s="21">
        <f>SUM($R251:OF251)-SUM($R257:OF257)</f>
        <v>509290.95890411362</v>
      </c>
      <c r="OG263" s="21">
        <f>SUM($R251:OG251)-SUM($R257:OG257)</f>
        <v>509858.63013699022</v>
      </c>
      <c r="OH263" s="21">
        <f>SUM($R251:OH251)-SUM($R257:OH257)</f>
        <v>510410.95890411339</v>
      </c>
      <c r="OI263" s="21">
        <f>SUM($R251:OI251)-SUM($R257:OI257)</f>
        <v>510947.94520548312</v>
      </c>
      <c r="OJ263" s="21">
        <f>SUM($R251:OJ251)-SUM($R257:OJ257)</f>
        <v>511476.16438356531</v>
      </c>
      <c r="OK263" s="21">
        <f>SUM($R251:OK251)-SUM($R257:OK257)</f>
        <v>511995.61643835972</v>
      </c>
      <c r="OL263" s="21">
        <f>SUM($R251:OL251)-SUM($R257:OL257)</f>
        <v>512506.30136986659</v>
      </c>
      <c r="OM263" s="21">
        <f>SUM($R251:OM251)-SUM($R257:OM257)</f>
        <v>513008.21917808568</v>
      </c>
      <c r="ON263" s="21">
        <f>SUM($R251:ON251)-SUM($R257:ON257)</f>
        <v>513501.36986301723</v>
      </c>
      <c r="OO263" s="21">
        <f>SUM($R251:OO251)-SUM($R257:OO257)</f>
        <v>513985.753424661</v>
      </c>
      <c r="OP263" s="21">
        <f>SUM($R251:OP251)-SUM($R257:OP257)</f>
        <v>514461.36986301723</v>
      </c>
      <c r="OQ263" s="21">
        <f>SUM($R251:OQ251)-SUM($R257:OQ257)</f>
        <v>514928.21917808568</v>
      </c>
      <c r="OR263" s="21">
        <f>SUM($R251:OR251)-SUM($R257:OR257)</f>
        <v>515386.30136986636</v>
      </c>
      <c r="OS263" s="21">
        <f>SUM($R251:OS251)-SUM($R257:OS257)</f>
        <v>515835.61643835949</v>
      </c>
      <c r="OT263" s="21">
        <f>SUM($R251:OT251)-SUM($R257:OT257)</f>
        <v>516276.16438356484</v>
      </c>
      <c r="OU263" s="21">
        <f>SUM($R251:OU251)-SUM($R257:OU257)</f>
        <v>516707.94520548265</v>
      </c>
      <c r="OV263" s="21">
        <f>SUM($R251:OV251)-SUM($R257:OV257)</f>
        <v>517130.95890411269</v>
      </c>
      <c r="OW263" s="21">
        <f>SUM($R251:OW251)-SUM($R257:OW257)</f>
        <v>517545.20547945518</v>
      </c>
      <c r="OX263" s="21">
        <f>SUM($R251:OX251)-SUM($R257:OX257)</f>
        <v>517950.6849315099</v>
      </c>
      <c r="OY263" s="21">
        <f>SUM($R251:OY251)-SUM($R257:OY257)</f>
        <v>518347.39726027707</v>
      </c>
      <c r="OZ263" s="21">
        <f>SUM($R251:OZ251)-SUM($R257:OZ257)</f>
        <v>520072.32876712619</v>
      </c>
      <c r="PA263" s="21">
        <f>SUM($R251:PA251)-SUM($R257:PA257)</f>
        <v>521810.41095890687</v>
      </c>
      <c r="PB263" s="21">
        <f>SUM($R251:PB251)-SUM($R257:PB257)</f>
        <v>523561.64383561909</v>
      </c>
      <c r="PC263" s="21">
        <f>SUM($R251:PC251)-SUM($R257:PC257)</f>
        <v>525326.02739726286</v>
      </c>
      <c r="PD263" s="21">
        <f>SUM($R251:PD251)-SUM($R257:PD257)</f>
        <v>527103.56164383818</v>
      </c>
      <c r="PE263" s="21">
        <f>SUM($R251:PE251)-SUM($R257:PE257)</f>
        <v>528894.24657534505</v>
      </c>
      <c r="PF263" s="21">
        <f>SUM($R251:PF251)-SUM($R257:PF257)</f>
        <v>530698.08219178324</v>
      </c>
      <c r="PG263" s="21">
        <f>SUM($R251:PG251)-SUM($R257:PG257)</f>
        <v>532515.06849315297</v>
      </c>
      <c r="PH263" s="21">
        <f>SUM($R251:PH251)-SUM($R257:PH257)</f>
        <v>534345.20547945425</v>
      </c>
      <c r="PI263" s="21">
        <f>SUM($R251:PI251)-SUM($R257:PI257)</f>
        <v>536188.49315068708</v>
      </c>
      <c r="PJ263" s="21">
        <f>SUM($R251:PJ251)-SUM($R257:PJ257)</f>
        <v>538044.93150685146</v>
      </c>
      <c r="PK263" s="21">
        <f>SUM($R251:PK251)-SUM($R257:PK257)</f>
        <v>539914.52054794738</v>
      </c>
      <c r="PL263" s="21">
        <f>SUM($R251:PL251)-SUM($R257:PL257)</f>
        <v>541797.26027397462</v>
      </c>
      <c r="PM263" s="21">
        <f>SUM($R251:PM251)-SUM($R257:PM257)</f>
        <v>543693.15068493341</v>
      </c>
      <c r="PN263" s="21">
        <f>SUM($R251:PN251)-SUM($R257:PN257)</f>
        <v>545602.19178082375</v>
      </c>
      <c r="PO263" s="21">
        <f>SUM($R251:PO251)-SUM($R257:PO257)</f>
        <v>547520.00000000186</v>
      </c>
      <c r="PP263" s="21">
        <f>SUM($R251:PP251)-SUM($R257:PP257)</f>
        <v>549446.57534246752</v>
      </c>
      <c r="PQ263" s="21">
        <f>SUM($R251:PQ251)-SUM($R257:PQ257)</f>
        <v>551381.91780822095</v>
      </c>
      <c r="PR263" s="21">
        <f>SUM($R251:PR251)-SUM($R257:PR257)</f>
        <v>553326.02739726193</v>
      </c>
      <c r="PS263" s="21">
        <f>SUM($R251:PS251)-SUM($R257:PS257)</f>
        <v>555278.90410959069</v>
      </c>
      <c r="PT263" s="21">
        <f>SUM($R251:PT251)-SUM($R257:PT257)</f>
        <v>557240.54794520698</v>
      </c>
      <c r="PU263" s="21">
        <f>SUM($R251:PU251)-SUM($R257:PU257)</f>
        <v>559210.95890411106</v>
      </c>
      <c r="PV263" s="21">
        <f>SUM($R251:PV251)-SUM($R257:PV257)</f>
        <v>561190.13698630268</v>
      </c>
      <c r="PW263" s="21">
        <f>SUM($R251:PW251)-SUM($R257:PW257)</f>
        <v>563178.08219178207</v>
      </c>
      <c r="PX263" s="21">
        <f>SUM($R251:PX251)-SUM($R257:PX257)</f>
        <v>565174.79452054901</v>
      </c>
      <c r="PY263" s="21">
        <f>SUM($R251:PY251)-SUM($R257:PY257)</f>
        <v>567180.27397260373</v>
      </c>
      <c r="PZ263" s="21">
        <f>SUM($R251:PZ251)-SUM($R257:PZ257)</f>
        <v>569194.52054794622</v>
      </c>
      <c r="QA263" s="21">
        <f>SUM($R251:QA251)-SUM($R257:QA257)</f>
        <v>571217.53424657625</v>
      </c>
      <c r="QB263" s="21">
        <f>SUM($R251:QB251)-SUM($R257:QB257)</f>
        <v>573249.31506849406</v>
      </c>
      <c r="QC263" s="21">
        <f>SUM($R251:QC251)-SUM($R257:QC257)</f>
        <v>575289.86301369942</v>
      </c>
      <c r="QD263" s="21">
        <f>SUM($R251:QD251)-SUM($R257:QD257)</f>
        <v>577339.17808219255</v>
      </c>
      <c r="QE263" s="21">
        <f>SUM($R251:QE251)-SUM($R257:QE257)</f>
        <v>578996.16438356251</v>
      </c>
      <c r="QF263" s="21">
        <f>SUM($R251:QF251)-SUM($R257:QF257)</f>
        <v>580655.34246575437</v>
      </c>
      <c r="QG263" s="21">
        <f>SUM($R251:QG251)-SUM($R257:QG257)</f>
        <v>582316.7123287681</v>
      </c>
      <c r="QH263" s="21">
        <f>SUM($R251:QH251)-SUM($R257:QH257)</f>
        <v>583980.27397260373</v>
      </c>
      <c r="QI263" s="21">
        <f>SUM($R251:QI251)-SUM($R257:QI257)</f>
        <v>585646.02739726123</v>
      </c>
      <c r="QJ263" s="21">
        <f>SUM($R251:QJ251)-SUM($R257:QJ257)</f>
        <v>587313.97260274086</v>
      </c>
      <c r="QK263" s="21">
        <f>SUM($R251:QK251)-SUM($R257:QK257)</f>
        <v>588984.10958904237</v>
      </c>
      <c r="QL263" s="21">
        <f>SUM($R251:QL251)-SUM($R257:QL257)</f>
        <v>590656.43835616577</v>
      </c>
      <c r="QM263" s="21">
        <f>SUM($R251:QM251)-SUM($R257:QM257)</f>
        <v>592330.95890411106</v>
      </c>
      <c r="QN263" s="21">
        <f>SUM($R251:QN251)-SUM($R257:QN257)</f>
        <v>594007.67123287823</v>
      </c>
      <c r="QO263" s="21">
        <f>SUM($R251:QO251)-SUM($R257:QO257)</f>
        <v>595686.57534246729</v>
      </c>
      <c r="QP263" s="21">
        <f>SUM($R251:QP251)-SUM($R257:QP257)</f>
        <v>597367.67123287823</v>
      </c>
      <c r="QQ263" s="21">
        <f>SUM($R251:QQ251)-SUM($R257:QQ257)</f>
        <v>599050.95890411129</v>
      </c>
      <c r="QR263" s="21">
        <f>SUM($R251:QR251)-SUM($R257:QR257)</f>
        <v>600736.43835616624</v>
      </c>
      <c r="QS263" s="21">
        <f>SUM($R251:QS251)-SUM($R257:QS257)</f>
        <v>602424.10958904307</v>
      </c>
      <c r="QT263" s="21">
        <f>SUM($R251:QT251)-SUM($R257:QT257)</f>
        <v>604161.64383561839</v>
      </c>
      <c r="QU263" s="21">
        <f>SUM($R251:QU251)-SUM($R257:QU257)</f>
        <v>605949.04109589243</v>
      </c>
      <c r="QV263" s="21">
        <f>SUM($R251:QV251)-SUM($R257:QV257)</f>
        <v>607786.30136986519</v>
      </c>
      <c r="QW263" s="21">
        <f>SUM($R251:QW251)-SUM($R257:QW257)</f>
        <v>609673.42465753644</v>
      </c>
      <c r="QX263" s="21">
        <f>SUM($R251:QX251)-SUM($R257:QX257)</f>
        <v>611610.4109589064</v>
      </c>
      <c r="QY263" s="21">
        <f>SUM($R251:QY251)-SUM($R257:QY257)</f>
        <v>613597.26027397509</v>
      </c>
      <c r="QZ263" s="21">
        <f>SUM($R251:QZ251)-SUM($R257:QZ257)</f>
        <v>615633.97260274226</v>
      </c>
      <c r="RA263" s="21">
        <f>SUM($R251:RA251)-SUM($R257:RA257)</f>
        <v>617720.54794520815</v>
      </c>
      <c r="RB263" s="21">
        <f>SUM($R251:RB251)-SUM($R257:RB257)</f>
        <v>619856.98630137253</v>
      </c>
      <c r="RC263" s="21">
        <f>SUM($R251:RC251)-SUM($R257:RC257)</f>
        <v>622043.28767123562</v>
      </c>
      <c r="RD263" s="21">
        <f>SUM($R251:RD251)-SUM($R257:RD257)</f>
        <v>624279.45205479744</v>
      </c>
      <c r="RE263" s="21">
        <f>SUM($R251:RE251)-SUM($R257:RE257)</f>
        <v>626565.47945205774</v>
      </c>
      <c r="RF263" s="21">
        <f>SUM($R251:RF251)-SUM($R257:RF257)</f>
        <v>628901.36986301676</v>
      </c>
      <c r="RG263" s="21">
        <f>SUM($R251:RG251)-SUM($R257:RG257)</f>
        <v>631287.12328767427</v>
      </c>
      <c r="RH263" s="21">
        <f>SUM($R251:RH251)-SUM($R257:RH257)</f>
        <v>633722.7397260305</v>
      </c>
      <c r="RI263" s="21">
        <f>SUM($R251:RI251)-SUM($R257:RI257)</f>
        <v>635807.12328767427</v>
      </c>
      <c r="RJ263" s="21">
        <f>SUM($R251:RJ251)-SUM($R257:RJ257)</f>
        <v>637934.79452055087</v>
      </c>
      <c r="RK263" s="21">
        <f>SUM($R251:RK251)-SUM($R257:RK257)</f>
        <v>640105.75342466054</v>
      </c>
      <c r="RL263" s="21">
        <f>SUM($R251:RL251)-SUM($R257:RL257)</f>
        <v>642320.00000000303</v>
      </c>
      <c r="RM263" s="21">
        <f>SUM($R251:RM251)-SUM($R257:RM257)</f>
        <v>644577.53424657835</v>
      </c>
      <c r="RN263" s="21">
        <f>SUM($R251:RN251)-SUM($R257:RN257)</f>
        <v>646878.3561643865</v>
      </c>
      <c r="RO263" s="21">
        <f>SUM($R251:RO251)-SUM($R257:RO257)</f>
        <v>649222.46575342747</v>
      </c>
      <c r="RP263" s="21">
        <f>SUM($R251:RP251)-SUM($R257:RP257)</f>
        <v>651609.86301370151</v>
      </c>
      <c r="RQ263" s="21">
        <f>SUM($R251:RQ251)-SUM($R257:RQ257)</f>
        <v>654040.54794520838</v>
      </c>
      <c r="RR263" s="21">
        <f>SUM($R251:RR251)-SUM($R257:RR257)</f>
        <v>656514.52054794808</v>
      </c>
      <c r="RS263" s="21">
        <f>SUM($R251:RS251)-SUM($R257:RS257)</f>
        <v>659031.78082192084</v>
      </c>
      <c r="RT263" s="21">
        <f>SUM($R251:RT251)-SUM($R257:RT257)</f>
        <v>661592.32876712619</v>
      </c>
      <c r="RU263" s="21">
        <f>SUM($R251:RU251)-SUM($R257:RU257)</f>
        <v>664196.16438356461</v>
      </c>
      <c r="RV263" s="21">
        <f>SUM($R251:RV251)-SUM($R257:RV257)</f>
        <v>666843.28767123562</v>
      </c>
      <c r="RW263" s="21">
        <f>SUM($R251:RW251)-SUM($R257:RW257)</f>
        <v>669533.6986301397</v>
      </c>
      <c r="RX263" s="21">
        <f>SUM($R251:RX251)-SUM($R257:RX257)</f>
        <v>672321.64383561932</v>
      </c>
      <c r="RY263" s="21">
        <f>SUM($R251:RY251)-SUM($R257:RY257)</f>
        <v>675207.12328767404</v>
      </c>
      <c r="RZ263" s="21">
        <f>SUM($R251:RZ251)-SUM($R257:RZ257)</f>
        <v>678190.13698630431</v>
      </c>
      <c r="SA263" s="21">
        <f>SUM($R251:SA251)-SUM($R257:SA257)</f>
        <v>681270.68493150966</v>
      </c>
      <c r="SB263" s="21">
        <f>SUM($R251:SB251)-SUM($R257:SB257)</f>
        <v>684448.76712329057</v>
      </c>
      <c r="SC263" s="21">
        <f>SUM($R251:SC251)-SUM($R257:SC257)</f>
        <v>687724.38356164657</v>
      </c>
      <c r="SD263" s="21">
        <f>SUM($R251:SD251)-SUM($R257:SD257)</f>
        <v>691097.53424657811</v>
      </c>
      <c r="SE263" s="21">
        <f>SUM($R251:SE251)-SUM($R257:SE257)</f>
        <v>694568.21917808475</v>
      </c>
      <c r="SF263" s="21">
        <f>SUM($R251:SF251)-SUM($R257:SF257)</f>
        <v>698136.43835616694</v>
      </c>
      <c r="SG263" s="21">
        <f>SUM($R251:SG251)-SUM($R257:SG257)</f>
        <v>701802.19178082468</v>
      </c>
      <c r="SH263" s="21">
        <f>SUM($R251:SH251)-SUM($R257:SH257)</f>
        <v>705565.47945205751</v>
      </c>
      <c r="SI263" s="21">
        <f>SUM($R251:SI251)-SUM($R257:SI257)</f>
        <v>709426.30136986589</v>
      </c>
      <c r="SJ263" s="21">
        <f>SUM($R251:SJ251)-SUM($R257:SJ257)</f>
        <v>713384.65753424936</v>
      </c>
      <c r="SK263" s="21">
        <f>SUM($R251:SK251)-SUM($R257:SK257)</f>
        <v>717440.54794520838</v>
      </c>
      <c r="SL263" s="21">
        <f>SUM($R251:SL251)-SUM($R257:SL257)</f>
        <v>721593.97260274249</v>
      </c>
      <c r="SM263" s="21">
        <f>SUM($R251:SM251)-SUM($R257:SM257)</f>
        <v>725844.93150685215</v>
      </c>
      <c r="SN263" s="21">
        <f>SUM($R251:SN251)-SUM($R257:SN257)</f>
        <v>730460.82191781118</v>
      </c>
      <c r="SO263" s="21">
        <f>SUM($R251:SO251)-SUM($R257:SO257)</f>
        <v>735178.63013698906</v>
      </c>
      <c r="SP263" s="21">
        <f>SUM($R251:SP251)-SUM($R257:SP257)</f>
        <v>739998.35616438626</v>
      </c>
      <c r="SQ263" s="21">
        <f>SUM($R251:SQ251)-SUM($R257:SQ257)</f>
        <v>744920.00000000279</v>
      </c>
      <c r="SR263" s="21">
        <f>SUM($R251:SR251)-SUM($R257:SR257)</f>
        <v>749943.56164383818</v>
      </c>
      <c r="SS263" s="21">
        <f>SUM($R251:SS251)-SUM($R257:SS257)</f>
        <v>755069.0410958929</v>
      </c>
      <c r="ST263" s="21">
        <f>SUM($R251:ST251)-SUM($R257:ST257)</f>
        <v>760296.43835616694</v>
      </c>
      <c r="SU263" s="21">
        <f>SUM($R251:SU251)-SUM($R257:SU257)</f>
        <v>765625.75342465984</v>
      </c>
      <c r="SV263" s="21">
        <f>SUM($R251:SV251)-SUM($R257:SV257)</f>
        <v>771056.98630137206</v>
      </c>
      <c r="SW263" s="21">
        <f>SUM($R251:SW251)-SUM($R257:SW257)</f>
        <v>776590.13698630361</v>
      </c>
      <c r="SX263" s="21">
        <f>SUM($R251:SX251)-SUM($R257:SX257)</f>
        <v>782225.20547945402</v>
      </c>
      <c r="SY263" s="21">
        <f>SUM($R251:SY251)-SUM($R257:SY257)</f>
        <v>787962.19178082375</v>
      </c>
      <c r="SZ263" s="21">
        <f>SUM($R251:SZ251)-SUM($R257:SZ257)</f>
        <v>793801.09589041281</v>
      </c>
      <c r="TA263" s="21">
        <f>SUM($R251:TA251)-SUM($R257:TA257)</f>
        <v>799741.91780822072</v>
      </c>
      <c r="TB263" s="21">
        <f>SUM($R251:TB251)-SUM($R257:TB257)</f>
        <v>805784.65753424796</v>
      </c>
      <c r="TC263" s="21">
        <f>SUM($R251:TC251)-SUM($R257:TC257)</f>
        <v>811863.56164383702</v>
      </c>
      <c r="TD263" s="21">
        <f>SUM($R251:TD251)-SUM($R257:TD257)</f>
        <v>817978.63013698743</v>
      </c>
      <c r="TE263" s="21">
        <f>SUM($R251:TE251)-SUM($R257:TE257)</f>
        <v>824129.86301369965</v>
      </c>
      <c r="TF263" s="21">
        <f>SUM($R251:TF251)-SUM($R257:TF257)</f>
        <v>830317.26027397369</v>
      </c>
      <c r="TG263" s="21">
        <f>SUM($R251:TG251)-SUM($R257:TG257)</f>
        <v>836540.82191780908</v>
      </c>
      <c r="TH263" s="21">
        <f>SUM($R251:TH251)-SUM($R257:TH257)</f>
        <v>842800.54794520629</v>
      </c>
      <c r="TI263" s="21">
        <f>SUM($R251:TI251)-SUM($R257:TI257)</f>
        <v>849096.43835616531</v>
      </c>
      <c r="TJ263" s="21">
        <f>SUM($R251:TJ251)-SUM($R257:TJ257)</f>
        <v>855428.49315068568</v>
      </c>
      <c r="TK263" s="21">
        <f>SUM($R251:TK251)-SUM($R257:TK257)</f>
        <v>861796.71232876787</v>
      </c>
      <c r="TL263" s="21">
        <f>SUM($R251:TL251)-SUM($R257:TL257)</f>
        <v>868201.09589041141</v>
      </c>
      <c r="TM263" s="21">
        <f>SUM($R251:TM251)-SUM($R257:TM257)</f>
        <v>874641.64383561676</v>
      </c>
      <c r="TN263" s="21">
        <f>SUM($R251:TN251)-SUM($R257:TN257)</f>
        <v>881118.35616438393</v>
      </c>
      <c r="TO263" s="21">
        <f>SUM($R251:TO251)-SUM($R257:TO257)</f>
        <v>887631.23287671246</v>
      </c>
      <c r="TP263" s="21">
        <f>SUM($R251:TP251)-SUM($R257:TP257)</f>
        <v>894180.27397260279</v>
      </c>
      <c r="TQ263" s="21">
        <f>SUM($R251:TQ251)-SUM($R257:TQ257)</f>
        <v>900765.47945205495</v>
      </c>
      <c r="TR263" s="21">
        <f>SUM($R251:TR251)-SUM($R257:TR257)</f>
        <v>907386.84931506845</v>
      </c>
      <c r="TS263" s="21">
        <f>SUM($R251:TS251)-SUM($R257:TS257)</f>
        <v>911136.43835616438</v>
      </c>
      <c r="TT263" s="21">
        <f>SUM($R251:TT251)-SUM($R257:TT257)</f>
        <v>914874.52054794529</v>
      </c>
      <c r="TU263" s="21">
        <f>SUM($R251:TU251)-SUM($R257:TU257)</f>
        <v>918601.09589041118</v>
      </c>
      <c r="TV263" s="21">
        <f>SUM($R251:TV251)-SUM($R257:TV257)</f>
        <v>922316.16438356205</v>
      </c>
      <c r="TW263" s="21">
        <f>SUM($R251:TW251)-SUM($R257:TW257)</f>
        <v>926019.7260273979</v>
      </c>
      <c r="TX263" s="21">
        <f>SUM($R251:TX251)-SUM($R257:TX257)</f>
        <v>929711.78082191874</v>
      </c>
      <c r="TY263" s="21">
        <f>SUM($R251:TY251)-SUM($R257:TY257)</f>
        <v>933392.3287671241</v>
      </c>
      <c r="TZ263" s="21">
        <f>SUM($R251:TZ251)-SUM($R257:TZ257)</f>
        <v>937061.36986301444</v>
      </c>
      <c r="UA263" s="21">
        <f>SUM($R251:UA251)-SUM($R257:UA257)</f>
        <v>940718.90410958976</v>
      </c>
      <c r="UB263" s="21">
        <f>SUM($R251:UB251)-SUM($R257:UB257)</f>
        <v>944364.93150685006</v>
      </c>
      <c r="UC263" s="21">
        <f>SUM($R251:UC251)-SUM($R257:UC257)</f>
        <v>947999.45205479534</v>
      </c>
      <c r="UD263" s="21">
        <f>SUM($R251:UD251)-SUM($R257:UD257)</f>
        <v>951622.46575342561</v>
      </c>
      <c r="UE263" s="21">
        <f>SUM($R251:UE251)-SUM($R257:UE257)</f>
        <v>955233.97260274086</v>
      </c>
      <c r="UF263" s="21">
        <f>SUM($R251:UF251)-SUM($R257:UF257)</f>
        <v>958833.97260274109</v>
      </c>
      <c r="UG263" s="21">
        <f>SUM($R251:UG251)-SUM($R257:UG257)</f>
        <v>962419.17808219325</v>
      </c>
      <c r="UH263" s="21">
        <f>SUM($R251:UH251)-SUM($R257:UH257)</f>
        <v>965989.58904109732</v>
      </c>
      <c r="UI263" s="21">
        <f>SUM($R251:UI251)-SUM($R257:UI257)</f>
        <v>969545.20547945378</v>
      </c>
      <c r="UJ263" s="21">
        <f>SUM($R251:UJ251)-SUM($R257:UJ257)</f>
        <v>973086.02739726217</v>
      </c>
      <c r="UK263" s="21">
        <f>SUM($R251:UK251)-SUM($R257:UK257)</f>
        <v>976612.05479452247</v>
      </c>
      <c r="UL263" s="21">
        <f>SUM($R251:UL251)-SUM($R257:UL257)</f>
        <v>980123.28767123469</v>
      </c>
      <c r="UM263" s="21">
        <f>SUM($R251:UM251)-SUM($R257:UM257)</f>
        <v>983619.7260273993</v>
      </c>
      <c r="UN263" s="21">
        <f>SUM($R251:UN251)-SUM($R257:UN257)</f>
        <v>987101.36986301583</v>
      </c>
      <c r="UO263" s="21">
        <f>SUM($R251:UO251)-SUM($R257:UO257)</f>
        <v>990568.21917808428</v>
      </c>
      <c r="UP263" s="21">
        <f>SUM($R251:UP251)-SUM($R257:UP257)</f>
        <v>994020.27397260512</v>
      </c>
      <c r="UQ263" s="21">
        <f>SUM($R251:UQ251)-SUM($R257:UQ257)</f>
        <v>997457.53424657788</v>
      </c>
      <c r="UR263" s="21">
        <f>SUM($R251:UR251)-SUM($R257:UR257)</f>
        <v>1000880.0000000026</v>
      </c>
      <c r="US263" s="21">
        <f>SUM($R251:US251)-SUM($R257:US257)</f>
        <v>1004287.6712328792</v>
      </c>
      <c r="UT263" s="21">
        <f>SUM($R251:UT251)-SUM($R257:UT257)</f>
        <v>1007680.5479452081</v>
      </c>
      <c r="UU263" s="21">
        <f>SUM($R251:UU251)-SUM($R257:UU257)</f>
        <v>1011058.6301369891</v>
      </c>
      <c r="UV263" s="21">
        <f>SUM($R251:UV251)-SUM($R257:UV257)</f>
        <v>1014421.9178082219</v>
      </c>
      <c r="UW263" s="21">
        <f>SUM($R251:UW251)-SUM($R257:UW257)</f>
        <v>1014461.3698630165</v>
      </c>
      <c r="UX263" s="21">
        <f>SUM($R251:UX251)-SUM($R257:UX257)</f>
        <v>1014431.7808219206</v>
      </c>
      <c r="UY263" s="21">
        <f>SUM($R251:UY251)-SUM($R257:UY257)</f>
        <v>1014333.1506849341</v>
      </c>
      <c r="UZ263" s="21">
        <f>SUM($R251:UZ251)-SUM($R257:UZ257)</f>
        <v>1014165.4794520575</v>
      </c>
      <c r="VA263" s="21">
        <f>SUM($R251:VA251)-SUM($R257:VA257)</f>
        <v>1013928.7671232903</v>
      </c>
      <c r="VB263" s="21">
        <f>SUM($R251:VB251)-SUM($R257:VB257)</f>
        <v>1013623.0136986326</v>
      </c>
      <c r="VC263" s="21">
        <f>SUM($R251:VC251)-SUM($R257:VC257)</f>
        <v>1013248.2191780847</v>
      </c>
      <c r="VD263" s="21">
        <f>SUM($R251:VD251)-SUM($R257:VD257)</f>
        <v>1012804.3835616463</v>
      </c>
      <c r="VE263" s="21">
        <f>SUM($R251:VE251)-SUM($R257:VE257)</f>
        <v>1012291.5068493173</v>
      </c>
      <c r="VF263" s="21">
        <f>SUM($R251:VF251)-SUM($R257:VF257)</f>
        <v>1011709.5890410983</v>
      </c>
      <c r="VG263" s="21">
        <f>SUM($R251:VG251)-SUM($R257:VG257)</f>
        <v>1011058.6301369886</v>
      </c>
      <c r="VH263" s="21">
        <f>SUM($R251:VH251)-SUM($R257:VH257)</f>
        <v>1010338.6301369884</v>
      </c>
      <c r="VI263" s="21">
        <f>SUM($R251:VI251)-SUM($R257:VI257)</f>
        <v>1009549.589041098</v>
      </c>
      <c r="VJ263" s="21">
        <f>SUM($R251:VJ251)-SUM($R257:VJ257)</f>
        <v>1008691.5068493173</v>
      </c>
      <c r="VK263" s="21">
        <f>SUM($R251:VK251)-SUM($R257:VK257)</f>
        <v>1007764.3835616461</v>
      </c>
      <c r="VL263" s="21">
        <f>SUM($R251:VL251)-SUM($R257:VL257)</f>
        <v>1006748.4931506873</v>
      </c>
      <c r="VM263" s="21">
        <f>SUM($R251:VM251)-SUM($R257:VM257)</f>
        <v>1005643.835616441</v>
      </c>
      <c r="VN263" s="21">
        <f>SUM($R251:VN251)-SUM($R257:VN257)</f>
        <v>1004450.4109589071</v>
      </c>
      <c r="VO263" s="21">
        <f>SUM($R251:VO251)-SUM($R257:VO257)</f>
        <v>1003168.2191780852</v>
      </c>
      <c r="VP263" s="21">
        <f>SUM($R251:VP251)-SUM($R257:VP257)</f>
        <v>1001797.2602739758</v>
      </c>
      <c r="VQ263" s="21">
        <f>SUM($R251:VQ251)-SUM($R257:VQ257)</f>
        <v>1000337.5342465788</v>
      </c>
      <c r="VR263" s="21">
        <f>SUM($R251:VR251)-SUM($R257:VR257)</f>
        <v>998789.04109589383</v>
      </c>
      <c r="VS263" s="21">
        <f>SUM($R251:VS251)-SUM($R257:VS257)</f>
        <v>997151.7808219213</v>
      </c>
      <c r="VT263" s="21">
        <f>SUM($R251:VT251)-SUM($R257:VT257)</f>
        <v>995425.75342466123</v>
      </c>
      <c r="VU263" s="21">
        <f>SUM($R251:VU251)-SUM($R257:VU257)</f>
        <v>993610.95890411362</v>
      </c>
      <c r="VV263" s="21">
        <f>SUM($R251:VV251)-SUM($R257:VV257)</f>
        <v>991707.397260278</v>
      </c>
      <c r="VW263" s="21">
        <f>SUM($R251:VW251)-SUM($R257:VW257)</f>
        <v>989715.06849315483</v>
      </c>
      <c r="VX263" s="21">
        <f>SUM($R251:VX251)-SUM($R257:VX257)</f>
        <v>987633.97260274412</v>
      </c>
      <c r="VY263" s="21">
        <f>SUM($R251:VY251)-SUM($R257:VY257)</f>
        <v>985464.10958904587</v>
      </c>
      <c r="VZ263" s="21">
        <f>SUM($R251:VZ251)-SUM($R257:VZ257)</f>
        <v>983205.4794520596</v>
      </c>
      <c r="WA263" s="21">
        <f>SUM($R251:WA251)-SUM($R257:WA257)</f>
        <v>980858.0821917858</v>
      </c>
      <c r="WB263" s="21">
        <f>SUM($R251:WB251)-SUM($R257:WB257)</f>
        <v>982432.87671233388</v>
      </c>
      <c r="WC263" s="21">
        <f>SUM($R251:WC251)-SUM($R257:WC257)</f>
        <v>983984.65753425192</v>
      </c>
      <c r="WD263" s="21">
        <f>SUM($R251:WD251)-SUM($R257:WD257)</f>
        <v>985513.42465753946</v>
      </c>
      <c r="WE263" s="21">
        <f>SUM($R251:WE251)-SUM($R257:WE257)</f>
        <v>987019.17808219697</v>
      </c>
      <c r="WF263" s="21">
        <f>SUM($R251:WF251)-SUM($R257:WF257)</f>
        <v>988501.91780822445</v>
      </c>
      <c r="WG263" s="21">
        <f>SUM($R251:WG251)-SUM($R257:WG257)</f>
        <v>989961.64383562189</v>
      </c>
      <c r="WH263" s="21">
        <f>SUM($R251:WH251)-SUM($R257:WH257)</f>
        <v>991398.35616438882</v>
      </c>
      <c r="WI263" s="21">
        <f>SUM($R251:WI251)-SUM($R257:WI257)</f>
        <v>992812.05479452573</v>
      </c>
      <c r="WJ263" s="21">
        <f>SUM($R251:WJ251)-SUM($R257:WJ257)</f>
        <v>994202.7397260326</v>
      </c>
      <c r="WK263" s="21">
        <f>SUM($R251:WK251)-SUM($R257:WK257)</f>
        <v>995570.41095890943</v>
      </c>
      <c r="WL263" s="21">
        <f>SUM($R251:WL251)-SUM($R257:WL257)</f>
        <v>996915.06849315623</v>
      </c>
      <c r="WM263" s="21">
        <f>SUM($R251:WM251)-SUM($R257:WM257)</f>
        <v>998236.71232877253</v>
      </c>
      <c r="WN263" s="21">
        <f>SUM($R251:WN251)-SUM($R257:WN257)</f>
        <v>999535.34246575879</v>
      </c>
      <c r="WO263" s="21">
        <f>SUM($R251:WO251)-SUM($R257:WO257)</f>
        <v>1000810.958904115</v>
      </c>
      <c r="WP263" s="21">
        <f>SUM($R251:WP251)-SUM($R257:WP257)</f>
        <v>1002063.5616438412</v>
      </c>
      <c r="WQ263" s="21">
        <f>SUM($R251:WQ251)-SUM($R257:WQ257)</f>
        <v>1003306.3013698687</v>
      </c>
      <c r="WR263" s="21">
        <f>SUM($R251:WR251)-SUM($R257:WR257)</f>
        <v>1004539.1780821974</v>
      </c>
      <c r="WS263" s="21">
        <f>SUM($R251:WS251)-SUM($R257:WS257)</f>
        <v>1005762.1917808275</v>
      </c>
      <c r="WT263" s="21">
        <f>SUM($R251:WT251)-SUM($R257:WT257)</f>
        <v>1006975.3424657588</v>
      </c>
      <c r="WU263" s="21">
        <f>SUM($R251:WU251)-SUM($R257:WU257)</f>
        <v>1008178.6301369919</v>
      </c>
      <c r="WV263" s="21">
        <f>SUM($R251:WV251)-SUM($R257:WV257)</f>
        <v>1009372.0547945262</v>
      </c>
      <c r="WW263" s="21">
        <f>SUM($R251:WW251)-SUM($R257:WW257)</f>
        <v>1010555.6164383618</v>
      </c>
      <c r="WX263" s="21">
        <f>SUM($R251:WX251)-SUM($R257:WX257)</f>
        <v>1011729.3150684987</v>
      </c>
      <c r="WY263" s="21">
        <f>SUM($R251:WY251)-SUM($R257:WY257)</f>
        <v>1012893.1506849369</v>
      </c>
      <c r="WZ263" s="21">
        <f>SUM($R251:WZ251)-SUM($R257:WZ257)</f>
        <v>1014047.1232876768</v>
      </c>
      <c r="XA263" s="21">
        <f>SUM($R251:XA251)-SUM($R257:XA257)</f>
        <v>1015191.232876718</v>
      </c>
      <c r="XB263" s="21">
        <f>SUM($R251:XB251)-SUM($R257:XB257)</f>
        <v>1016325.4794520605</v>
      </c>
      <c r="XC263" s="21">
        <f>SUM($R251:XC251)-SUM($R257:XC257)</f>
        <v>1017449.8630137043</v>
      </c>
      <c r="XD263" s="21">
        <f>SUM($R251:XD251)-SUM($R257:XD257)</f>
        <v>1018564.3835616494</v>
      </c>
      <c r="XE263" s="21">
        <f>SUM($R251:XE251)-SUM($R257:XE257)</f>
        <v>1019669.0410958962</v>
      </c>
      <c r="XF263" s="21">
        <f>SUM($R251:XF251)-SUM($R257:XF257)</f>
        <v>1020964.3835616494</v>
      </c>
      <c r="XG263" s="21">
        <f>SUM($R251:XG251)-SUM($R257:XG257)</f>
        <v>1022253.1506849369</v>
      </c>
      <c r="XH263" s="21">
        <f>SUM($R251:XH251)-SUM($R257:XH257)</f>
        <v>1023535.3424657588</v>
      </c>
      <c r="XI263" s="21">
        <f>SUM($R251:XI251)-SUM($R257:XI257)</f>
        <v>1024810.958904115</v>
      </c>
      <c r="XJ263" s="21">
        <f>SUM($R251:XJ251)-SUM($R257:XJ257)</f>
        <v>1026080.0000000056</v>
      </c>
      <c r="XK263" s="21">
        <f>SUM($R251:XK251)-SUM($R257:XK257)</f>
        <v>1027342.46575343</v>
      </c>
      <c r="XL263" s="21">
        <f>SUM($R251:XL251)-SUM($R257:XL257)</f>
        <v>1028598.3561643888</v>
      </c>
      <c r="XM263" s="21">
        <f>SUM($R251:XM251)-SUM($R257:XM257)</f>
        <v>1029847.671232882</v>
      </c>
      <c r="XN263" s="21">
        <f>SUM($R251:XN251)-SUM($R257:XN257)</f>
        <v>1031090.4109589094</v>
      </c>
      <c r="XO263" s="21">
        <f>SUM($R251:XO251)-SUM($R257:XO257)</f>
        <v>1032326.5753424712</v>
      </c>
      <c r="XP263" s="21">
        <f>SUM($R251:XP251)-SUM($R257:XP257)</f>
        <v>1033556.1643835669</v>
      </c>
      <c r="XQ263" s="21">
        <f>SUM($R251:XQ251)-SUM($R257:XQ257)</f>
        <v>1034779.178082197</v>
      </c>
      <c r="XR263" s="21">
        <f>SUM($R251:XR251)-SUM($R257:XR257)</f>
        <v>1035995.6164383614</v>
      </c>
      <c r="XS263" s="21">
        <f>SUM($R251:XS251)-SUM($R257:XS257)</f>
        <v>1037177.5342465807</v>
      </c>
      <c r="XT263" s="21">
        <f>SUM($R251:XT251)-SUM($R257:XT257)</f>
        <v>1038324.9315068545</v>
      </c>
      <c r="XU263" s="21">
        <f>SUM($R251:XU251)-SUM($R257:XU257)</f>
        <v>1039437.8082191832</v>
      </c>
      <c r="XV263" s="21">
        <f>SUM($R251:XV251)-SUM($R257:XV257)</f>
        <v>1040516.1643835669</v>
      </c>
      <c r="XW263" s="21">
        <f>SUM($R251:XW251)-SUM($R257:XW257)</f>
        <v>1041560.0000000051</v>
      </c>
      <c r="XX263" s="21">
        <f>SUM($R251:XX251)-SUM($R257:XX257)</f>
        <v>1042569.3150684983</v>
      </c>
      <c r="XY263" s="21">
        <f>SUM($R251:XY251)-SUM($R257:XY257)</f>
        <v>1043544.1095890463</v>
      </c>
      <c r="XZ263" s="21">
        <f>SUM($R251:XZ251)-SUM($R257:XZ257)</f>
        <v>1044484.3835616489</v>
      </c>
      <c r="YA263" s="21">
        <f>SUM($R251:YA251)-SUM($R257:YA257)</f>
        <v>1045390.1369863064</v>
      </c>
      <c r="YB263" s="21">
        <f>SUM($R251:YB251)-SUM($R257:YB257)</f>
        <v>1046261.3698630189</v>
      </c>
      <c r="YC263" s="21">
        <f>SUM($R251:YC251)-SUM($R257:YC257)</f>
        <v>1047098.0821917858</v>
      </c>
      <c r="YD263" s="21">
        <f>SUM($R251:YD251)-SUM($R257:YD257)</f>
        <v>1047900.2739726077</v>
      </c>
      <c r="YE263" s="21">
        <f>SUM($R251:YE251)-SUM($R257:YE257)</f>
        <v>1048667.9452054845</v>
      </c>
      <c r="YF263" s="21">
        <f>SUM($R251:YF251)-SUM($R257:YF257)</f>
        <v>1049401.0958904158</v>
      </c>
      <c r="YG263" s="21">
        <f>SUM($R251:YG251)-SUM($R257:YG257)</f>
        <v>1050099.7260274021</v>
      </c>
      <c r="YH263" s="21">
        <f>SUM($R251:YH251)-SUM($R257:YH257)</f>
        <v>1050763.8356164433</v>
      </c>
      <c r="YI263" s="21">
        <f>SUM($R251:YI251)-SUM($R257:YI257)</f>
        <v>1051393.424657539</v>
      </c>
      <c r="YJ263" s="21">
        <f>SUM($R251:YJ251)-SUM($R257:YJ257)</f>
        <v>1051988.4931506896</v>
      </c>
      <c r="YK263" s="21">
        <f>SUM($R251:YK251)-SUM($R257:YK257)</f>
        <v>1053752.3287671278</v>
      </c>
      <c r="YL263" s="21">
        <f>SUM($R251:YL251)-SUM($R257:YL257)</f>
        <v>1055501.3698630184</v>
      </c>
      <c r="YM263" s="21">
        <f>SUM($R251:YM251)-SUM($R257:YM257)</f>
        <v>1057235.6164383609</v>
      </c>
      <c r="YN263" s="21">
        <f>SUM($R251:YN251)-SUM($R257:YN257)</f>
        <v>1058955.0684931553</v>
      </c>
      <c r="YO263" s="21">
        <f>SUM($R251:YO251)-SUM($R257:YO257)</f>
        <v>1060659.7260274016</v>
      </c>
      <c r="YP263" s="21">
        <f>SUM($R251:YP251)-SUM($R257:YP257)</f>
        <v>1062349.5890411003</v>
      </c>
      <c r="YQ263" s="21">
        <f>SUM($R251:YQ251)-SUM($R257:YQ257)</f>
        <v>1064024.657534251</v>
      </c>
      <c r="YR263" s="21">
        <f>SUM($R251:YR251)-SUM($R257:YR257)</f>
        <v>1065684.9315068536</v>
      </c>
      <c r="YS263" s="21">
        <f>SUM($R251:YS251)-SUM($R257:YS257)</f>
        <v>1067330.4109589085</v>
      </c>
      <c r="YT263" s="21">
        <f>SUM($R251:YT251)-SUM($R257:YT257)</f>
        <v>1068961.0958904154</v>
      </c>
      <c r="YU263" s="21">
        <f>SUM($R251:YU251)-SUM($R257:YU257)</f>
        <v>1070576.9863013742</v>
      </c>
      <c r="YV263" s="21">
        <f>SUM($R251:YV251)-SUM($R257:YV257)</f>
        <v>1072178.0821917849</v>
      </c>
      <c r="YW263" s="21">
        <f>SUM($R251:YW251)-SUM($R257:YW257)</f>
        <v>1073764.383561648</v>
      </c>
      <c r="YX263" s="21">
        <f>SUM($R251:YX251)-SUM($R257:YX257)</f>
        <v>1075345.7534246617</v>
      </c>
      <c r="YY263" s="21">
        <f>SUM($R251:YY251)-SUM($R257:YY257)</f>
        <v>1076922.1917808261</v>
      </c>
      <c r="YZ263" s="21">
        <f>SUM($R251:YZ251)-SUM($R257:YZ257)</f>
        <v>1078493.6986301411</v>
      </c>
      <c r="ZA263" s="21">
        <f>SUM($R251:ZA251)-SUM($R257:ZA257)</f>
        <v>1080060.2739726068</v>
      </c>
      <c r="ZB263" s="21">
        <f>SUM($R251:ZB251)-SUM($R257:ZB257)</f>
        <v>1081621.9178082231</v>
      </c>
      <c r="ZC263" s="21">
        <f>SUM($R251:ZC251)-SUM($R257:ZC257)</f>
        <v>1083178.63013699</v>
      </c>
      <c r="ZD263" s="21">
        <f>SUM($R251:ZD251)-SUM($R257:ZD257)</f>
        <v>1084730.4109589076</v>
      </c>
      <c r="ZE263" s="21">
        <f>SUM($R251:ZE251)-SUM($R257:ZE257)</f>
        <v>1086277.2602739763</v>
      </c>
      <c r="ZF263" s="21">
        <f>SUM($R251:ZF251)-SUM($R257:ZF257)</f>
        <v>1087819.1780821956</v>
      </c>
      <c r="ZG263" s="21">
        <f>SUM($R251:ZG251)-SUM($R257:ZG257)</f>
        <v>1089356.1643835655</v>
      </c>
      <c r="ZH263" s="21">
        <f>SUM($R251:ZH251)-SUM($R257:ZH257)</f>
        <v>1090888.2191780861</v>
      </c>
      <c r="ZI263" s="21">
        <f>SUM($R251:ZI251)-SUM($R257:ZI257)</f>
        <v>1092415.3424657574</v>
      </c>
      <c r="ZJ263" s="21">
        <f>SUM($R251:ZJ251)-SUM($R257:ZJ257)</f>
        <v>1093937.5342465793</v>
      </c>
      <c r="ZK263" s="21">
        <f>SUM($R251:ZK251)-SUM($R257:ZK257)</f>
        <v>1095454.7945205518</v>
      </c>
      <c r="ZL263" s="21">
        <f>SUM($R251:ZL251)-SUM($R257:ZL257)</f>
        <v>1096967.123287675</v>
      </c>
      <c r="ZM263" s="21">
        <f>SUM($R251:ZM251)-SUM($R257:ZM257)</f>
        <v>1098474.5205479488</v>
      </c>
      <c r="ZN263" s="21">
        <f>SUM($R251:ZN251)-SUM($R257:ZN257)</f>
        <v>1099976.9863013732</v>
      </c>
      <c r="ZO263" s="21">
        <f>SUM($R251:ZO251)-SUM($R257:ZO257)</f>
        <v>1101474.5205479483</v>
      </c>
      <c r="ZP263" s="21">
        <f>SUM($R251:ZP251)-SUM($R257:ZP257)</f>
        <v>1102164.9315068522</v>
      </c>
      <c r="ZQ263" s="21">
        <f>SUM($R251:ZQ251)-SUM($R257:ZQ257)</f>
        <v>1102837.2602739753</v>
      </c>
      <c r="ZR263" s="21">
        <f>SUM($R251:ZR251)-SUM($R257:ZR257)</f>
        <v>1103491.5068493178</v>
      </c>
      <c r="ZS263" s="21">
        <f>SUM($R251:ZS251)-SUM($R257:ZS257)</f>
        <v>1104127.6712328792</v>
      </c>
      <c r="ZT263" s="21">
        <f>SUM($R251:ZT251)-SUM($R257:ZT257)</f>
        <v>1104745.7534246598</v>
      </c>
      <c r="ZU263" s="21">
        <f>SUM($R251:ZU251)-SUM($R257:ZU257)</f>
        <v>1105345.7534246598</v>
      </c>
      <c r="ZV263" s="21">
        <f>SUM($R251:ZV251)-SUM($R257:ZV257)</f>
        <v>1105927.6712328787</v>
      </c>
      <c r="ZW263" s="21">
        <f>SUM($R251:ZW251)-SUM($R257:ZW257)</f>
        <v>1106491.5068493169</v>
      </c>
      <c r="ZX263" s="21">
        <f>SUM($R251:ZX251)-SUM($R257:ZX257)</f>
        <v>1107037.2602739744</v>
      </c>
      <c r="ZY263" s="21">
        <f>SUM($R251:ZY251)-SUM($R257:ZY257)</f>
        <v>1107564.9315068508</v>
      </c>
      <c r="ZZ263" s="21">
        <f>SUM($R251:ZZ251)-SUM($R257:ZZ257)</f>
        <v>1108074.5205479464</v>
      </c>
      <c r="AAA263" s="21">
        <f>SUM($R251:AAA251)-SUM($R257:AAA257)</f>
        <v>1108566.0273972615</v>
      </c>
      <c r="AAB263" s="21">
        <f>SUM($R251:AAB251)-SUM($R257:AAB257)</f>
        <v>1109064.1095890421</v>
      </c>
      <c r="AAC263" s="21">
        <f>SUM($R251:AAC251)-SUM($R257:AAC257)</f>
        <v>1109568.7671232885</v>
      </c>
      <c r="AAD263" s="21">
        <f>SUM($R251:AAD251)-SUM($R257:AAD257)</f>
        <v>1110080.0000000005</v>
      </c>
      <c r="AAE263" s="21">
        <f>SUM($R251:AAE251)-SUM($R257:AAE257)</f>
        <v>1110597.8082191786</v>
      </c>
      <c r="AAF263" s="21">
        <f>SUM($R251:AAF251)-SUM($R257:AAF257)</f>
        <v>1111122.1917808224</v>
      </c>
      <c r="AAG263" s="21">
        <f>SUM($R251:AAG251)-SUM($R257:AAG257)</f>
        <v>1111653.1506849318</v>
      </c>
      <c r="AAH263" s="21">
        <f>SUM($R251:AAH251)-SUM($R257:AAH257)</f>
        <v>1112190.6849315069</v>
      </c>
      <c r="AAI263" s="21">
        <f>SUM($R251:AAI251)-SUM($R257:AAI257)</f>
        <v>1112734.7945205476</v>
      </c>
      <c r="AAJ263" s="21">
        <f>SUM($R251:AAJ251)-SUM($R257:AAJ257)</f>
        <v>1113285.4794520545</v>
      </c>
      <c r="AAK263" s="21">
        <f>SUM($R251:AAK251)-SUM($R257:AAK257)</f>
        <v>1113842.739726027</v>
      </c>
      <c r="AAL263" s="21">
        <f>SUM($R251:AAL251)-SUM($R257:AAL257)</f>
        <v>1114406.5753424652</v>
      </c>
      <c r="AAM263" s="21">
        <f>SUM($R251:AAM251)-SUM($R257:AAM257)</f>
        <v>1114976.986301369</v>
      </c>
      <c r="AAN263" s="21">
        <f>SUM($R251:AAN251)-SUM($R257:AAN257)</f>
        <v>1115553.972602739</v>
      </c>
      <c r="AAO263" s="21">
        <f>SUM($R251:AAO251)-SUM($R257:AAO257)</f>
        <v>1116137.5342465742</v>
      </c>
      <c r="AAP263" s="21">
        <f>SUM($R251:AAP251)-SUM($R257:AAP257)</f>
        <v>1116727.6712328754</v>
      </c>
      <c r="AAQ263" s="21">
        <f>SUM($R251:AAQ251)-SUM($R257:AAQ257)</f>
        <v>1117324.3835616419</v>
      </c>
      <c r="AAR263" s="21">
        <f>SUM($R251:AAR251)-SUM($R257:AAR257)</f>
        <v>1119632.3287671218</v>
      </c>
      <c r="AAS263" s="21">
        <f>SUM($R251:AAS251)-SUM($R257:AAS257)</f>
        <v>1121974.7945205467</v>
      </c>
      <c r="AAT263" s="21">
        <f>SUM($R251:AAT251)-SUM($R257:AAT257)</f>
        <v>1124351.7808219166</v>
      </c>
      <c r="AAU263" s="21">
        <f>SUM($R251:AAU251)-SUM($R257:AAU257)</f>
        <v>1126763.2876712317</v>
      </c>
      <c r="AAV263" s="21">
        <f>SUM($R251:AAV251)-SUM($R257:AAV257)</f>
        <v>1129209.3150684917</v>
      </c>
      <c r="AAW263" s="21">
        <f>SUM($R251:AAW251)-SUM($R257:AAW257)</f>
        <v>1131689.8630136969</v>
      </c>
      <c r="AAX263" s="21">
        <f>SUM($R251:AAX251)-SUM($R257:AAX257)</f>
        <v>1134204.931506848</v>
      </c>
      <c r="AAY263" s="21">
        <f>SUM($R251:AAY251)-SUM($R257:AAY257)</f>
        <v>1136754.5205479441</v>
      </c>
      <c r="AAZ263" s="21">
        <f>SUM($R251:AAZ251)-SUM($R257:AAZ257)</f>
        <v>1139338.6301369853</v>
      </c>
      <c r="ABA263" s="21">
        <f>SUM($R251:ABA251)-SUM($R257:ABA257)</f>
        <v>1141957.2602739716</v>
      </c>
      <c r="ABB263" s="21">
        <f>SUM($R251:ABB251)-SUM($R257:ABB257)</f>
        <v>1144610.4109589029</v>
      </c>
      <c r="ABC263" s="21">
        <f>SUM($R251:ABC251)-SUM($R257:ABC257)</f>
        <v>1147298.0821917793</v>
      </c>
      <c r="ABD263" s="21">
        <f>SUM($R251:ABD251)-SUM($R257:ABD257)</f>
        <v>1150020.2739726016</v>
      </c>
      <c r="ABE263" s="21">
        <f>SUM($R251:ABE251)-SUM($R257:ABE257)</f>
        <v>1152776.986301369</v>
      </c>
      <c r="ABF263" s="21">
        <f>SUM($R251:ABF251)-SUM($R257:ABF257)</f>
        <v>1155568.2191780815</v>
      </c>
      <c r="ABG263" s="21">
        <f>SUM($R251:ABG251)-SUM($R257:ABG257)</f>
        <v>1158393.972602739</v>
      </c>
      <c r="ABH263" s="21">
        <f>SUM($R251:ABH251)-SUM($R257:ABH257)</f>
        <v>1161254.2465753416</v>
      </c>
      <c r="ABI263" s="21">
        <f>SUM($R251:ABI251)-SUM($R257:ABI257)</f>
        <v>1164149.0410958892</v>
      </c>
      <c r="ABJ263" s="21">
        <f>SUM($R251:ABJ251)-SUM($R257:ABJ257)</f>
        <v>1167078.3561643828</v>
      </c>
      <c r="ABK263" s="21">
        <f>SUM($R251:ABK251)-SUM($R257:ABK257)</f>
        <v>1170042.1917808214</v>
      </c>
      <c r="ABL263" s="21">
        <f>SUM($R251:ABL251)-SUM($R257:ABL257)</f>
        <v>1173040.5479452051</v>
      </c>
      <c r="ABM263" s="21">
        <f>SUM($R251:ABM251)-SUM($R257:ABM257)</f>
        <v>1176073.4246575339</v>
      </c>
      <c r="ABN263" s="21">
        <f>SUM($R251:ABN251)-SUM($R257:ABN257)</f>
        <v>1179140.8219178077</v>
      </c>
      <c r="ABO263" s="21">
        <f>SUM($R251:ABO251)-SUM($R257:ABO257)</f>
        <v>1182242.7397260265</v>
      </c>
      <c r="ABP263" s="21">
        <f>SUM($R251:ABP251)-SUM($R257:ABP257)</f>
        <v>1185379.1780821914</v>
      </c>
      <c r="ABQ263" s="21">
        <f>SUM($R251:ABQ251)-SUM($R257:ABQ257)</f>
        <v>1188550.1369863013</v>
      </c>
      <c r="ABR263" s="21">
        <f>SUM($R251:ABR251)-SUM($R257:ABR257)</f>
        <v>1191755.6164383562</v>
      </c>
      <c r="ABS263" s="21">
        <f>SUM($R251:ABS251)-SUM($R257:ABS257)</f>
        <v>1194995.6164383562</v>
      </c>
      <c r="ABT263" s="21">
        <f>SUM($R251:ABT251)-SUM($R257:ABT257)</f>
        <v>1198270.1369863013</v>
      </c>
      <c r="ABU263" s="21">
        <f>SUM($R251:ABU251)-SUM($R257:ABU257)</f>
        <v>1201579.1780821914</v>
      </c>
      <c r="ABV263" s="21">
        <f>SUM($R251:ABV251)-SUM($R257:ABV257)</f>
        <v>1204922.7397260275</v>
      </c>
      <c r="ABW263" s="21">
        <f>SUM($R251:ABW251)-SUM($R257:ABW257)</f>
        <v>1207699.1780821919</v>
      </c>
      <c r="ABX263" s="21">
        <f>SUM($R251:ABX251)-SUM($R257:ABX257)</f>
        <v>1210500.2739726026</v>
      </c>
      <c r="ABY263" s="21">
        <f>SUM($R251:ABY251)-SUM($R257:ABY257)</f>
        <v>1213326.0273972596</v>
      </c>
      <c r="ABZ263" s="21">
        <f>SUM($R251:ABZ251)-SUM($R257:ABZ257)</f>
        <v>1216176.4383561639</v>
      </c>
      <c r="ACA263" s="21">
        <f>SUM($R251:ACA251)-SUM($R257:ACA257)</f>
        <v>1219051.5068493146</v>
      </c>
      <c r="ACB263" s="21">
        <f>SUM($R251:ACB251)-SUM($R257:ACB257)</f>
        <v>1221951.2328767115</v>
      </c>
      <c r="ACC263" s="21">
        <f>SUM($R251:ACC251)-SUM($R257:ACC257)</f>
        <v>1224875.6164383548</v>
      </c>
      <c r="ACD263" s="21">
        <f>SUM($R251:ACD251)-SUM($R257:ACD257)</f>
        <v>1227824.6575342454</v>
      </c>
      <c r="ACE263" s="21">
        <f>SUM($R251:ACE251)-SUM($R257:ACE257)</f>
        <v>1230798.3561643823</v>
      </c>
      <c r="ACF263" s="21">
        <f>SUM($R251:ACF251)-SUM($R257:ACF257)</f>
        <v>1233796.7123287655</v>
      </c>
      <c r="ACG263" s="21">
        <f>SUM($R251:ACG251)-SUM($R257:ACG257)</f>
        <v>1236819.7260273951</v>
      </c>
      <c r="ACH263" s="21">
        <f>SUM($R251:ACH251)-SUM($R257:ACH257)</f>
        <v>1239867.3972602719</v>
      </c>
      <c r="ACI263" s="21">
        <f>SUM($R251:ACI251)-SUM($R257:ACI257)</f>
        <v>1242939.7260273951</v>
      </c>
      <c r="ACJ263" s="21">
        <f>SUM($R251:ACJ251)-SUM($R257:ACJ257)</f>
        <v>1246036.7123287646</v>
      </c>
      <c r="ACK263" s="21">
        <f>SUM($R251:ACK251)-SUM($R257:ACK257)</f>
        <v>1249164.9315068466</v>
      </c>
      <c r="ACL263" s="21">
        <f>SUM($R251:ACL251)-SUM($R257:ACL257)</f>
        <v>1252324.383561641</v>
      </c>
      <c r="ACM263" s="21">
        <f>SUM($R251:ACM251)-SUM($R257:ACM257)</f>
        <v>1255515.0684931478</v>
      </c>
      <c r="ACN263" s="21">
        <f>SUM($R251:ACN251)-SUM($R257:ACN257)</f>
        <v>1258736.9863013672</v>
      </c>
      <c r="ACO263" s="21">
        <f>SUM($R251:ACO251)-SUM($R257:ACO257)</f>
        <v>1261990.136986299</v>
      </c>
      <c r="ACP263" s="21">
        <f>SUM($R251:ACP251)-SUM($R257:ACP257)</f>
        <v>1265274.5205479423</v>
      </c>
      <c r="ACQ263" s="21">
        <f>SUM($R251:ACQ251)-SUM($R257:ACQ257)</f>
        <v>1268590.136986298</v>
      </c>
      <c r="ACR263" s="21">
        <f>SUM($R251:ACR251)-SUM($R257:ACR257)</f>
        <v>1271936.9863013662</v>
      </c>
      <c r="ACS263" s="21">
        <f>SUM($R251:ACS251)-SUM($R257:ACS257)</f>
        <v>1275315.0684931469</v>
      </c>
      <c r="ACT263" s="21">
        <f>SUM($R251:ACT251)-SUM($R257:ACT257)</f>
        <v>1278724.38356164</v>
      </c>
      <c r="ACU263" s="21">
        <f>SUM($R251:ACU251)-SUM($R257:ACU257)</f>
        <v>1282164.9315068456</v>
      </c>
      <c r="ACV263" s="21">
        <f>SUM($R251:ACV251)-SUM($R257:ACV257)</f>
        <v>1285636.7123287637</v>
      </c>
      <c r="ACW263" s="21">
        <f>SUM($R251:ACW251)-SUM($R257:ACW257)</f>
        <v>1289139.7260273932</v>
      </c>
      <c r="ACX263" s="21">
        <f>SUM($R251:ACX251)-SUM($R257:ACX257)</f>
        <v>1292673.9726027353</v>
      </c>
      <c r="ACY263" s="21">
        <f>SUM($R251:ACY251)-SUM($R257:ACY257)</f>
        <v>1296239.4520547898</v>
      </c>
      <c r="ACZ263" s="21">
        <f>SUM($R251:ACZ251)-SUM($R257:ACZ257)</f>
        <v>1299836.1643835567</v>
      </c>
      <c r="ADA263" s="21">
        <f>SUM($R251:ADA251)-SUM($R257:ADA257)</f>
        <v>1301959.9999999953</v>
      </c>
      <c r="ADB263" s="21">
        <f>SUM($R251:ADB251)-SUM($R257:ADB257)</f>
        <v>1304090.4109588992</v>
      </c>
      <c r="ADC263" s="21">
        <f>SUM($R251:ADC251)-SUM($R257:ADC257)</f>
        <v>1306227.3972602692</v>
      </c>
      <c r="ADD263" s="21">
        <f>SUM($R251:ADD251)-SUM($R257:ADD257)</f>
        <v>1308370.9589041043</v>
      </c>
      <c r="ADE263" s="21">
        <f>SUM($R251:ADE251)-SUM($R257:ADE257)</f>
        <v>1310521.0958904056</v>
      </c>
      <c r="ADF263" s="21">
        <f>SUM($R251:ADF251)-SUM($R257:ADF257)</f>
        <v>1312677.808219173</v>
      </c>
      <c r="ADG263" s="21">
        <f>SUM($R251:ADG251)-SUM($R257:ADG257)</f>
        <v>1314841.0958904056</v>
      </c>
      <c r="ADH263" s="21">
        <f>SUM($R251:ADH251)-SUM($R257:ADH257)</f>
        <v>1317010.9589041043</v>
      </c>
      <c r="ADI263" s="21">
        <f>SUM($R251:ADI251)-SUM($R257:ADI257)</f>
        <v>1319187.3972602682</v>
      </c>
      <c r="ADJ263" s="21">
        <f>SUM($R251:ADJ251)-SUM($R257:ADJ257)</f>
        <v>1321370.4109588983</v>
      </c>
      <c r="ADK263" s="21">
        <f>SUM($R251:ADK251)-SUM($R257:ADK257)</f>
        <v>1323559.9999999944</v>
      </c>
      <c r="ADL263" s="21">
        <f>SUM($R251:ADL251)-SUM($R257:ADL257)</f>
        <v>1325756.1643835558</v>
      </c>
      <c r="ADM263" s="21">
        <f>SUM($R251:ADM251)-SUM($R257:ADM257)</f>
        <v>1327958.9041095832</v>
      </c>
      <c r="ADN263" s="21">
        <f>SUM($R251:ADN251)-SUM($R257:ADN257)</f>
        <v>1330168.2191780759</v>
      </c>
      <c r="ADO263" s="21">
        <f>SUM($R251:ADO251)-SUM($R257:ADO257)</f>
        <v>1332384.1095890347</v>
      </c>
      <c r="ADP263" s="21">
        <f>SUM($R251:ADP251)-SUM($R257:ADP257)</f>
        <v>1334619.7260273909</v>
      </c>
      <c r="ADQ263" s="21">
        <f>SUM($R251:ADQ251)-SUM($R257:ADQ257)</f>
        <v>1336875.0684931446</v>
      </c>
      <c r="ADR263" s="21">
        <f>SUM($R251:ADR251)-SUM($R257:ADR257)</f>
        <v>1339150.1369862957</v>
      </c>
      <c r="ADS263" s="21">
        <f>SUM($R251:ADS251)-SUM($R257:ADS257)</f>
        <v>1341444.9315068433</v>
      </c>
      <c r="ADT263" s="21">
        <f>SUM($R251:ADT251)-SUM($R257:ADT257)</f>
        <v>1343759.4520547884</v>
      </c>
      <c r="ADU263" s="21">
        <f>SUM($R251:ADU251)-SUM($R257:ADU257)</f>
        <v>1346093.6986301308</v>
      </c>
      <c r="ADV263" s="21">
        <f>SUM($R251:ADV251)-SUM($R257:ADV257)</f>
        <v>1348447.6712328708</v>
      </c>
      <c r="ADW263" s="21">
        <f>SUM($R251:ADW251)-SUM($R257:ADW257)</f>
        <v>1350821.3698630081</v>
      </c>
      <c r="ADX263" s="21">
        <f>SUM($R251:ADX251)-SUM($R257:ADX257)</f>
        <v>1353214.794520542</v>
      </c>
      <c r="ADY263" s="21">
        <f>SUM($R251:ADY251)-SUM($R257:ADY257)</f>
        <v>1355627.9452054733</v>
      </c>
      <c r="ADZ263" s="21">
        <f>SUM($R251:ADZ251)-SUM($R257:ADZ257)</f>
        <v>1358060.8219178021</v>
      </c>
      <c r="AEA263" s="21">
        <f>SUM($R251:AEA251)-SUM($R257:AEA257)</f>
        <v>1360513.4246575283</v>
      </c>
      <c r="AEB263" s="21">
        <f>SUM($R251:AEB251)-SUM($R257:AEB257)</f>
        <v>1362985.7534246519</v>
      </c>
      <c r="AEC263" s="21">
        <f>SUM($R251:AEC251)-SUM($R257:AEC257)</f>
        <v>1365477.8082191721</v>
      </c>
      <c r="AED263" s="21">
        <f>SUM($R251:AED251)-SUM($R257:AED257)</f>
        <v>1367989.5890410896</v>
      </c>
      <c r="AEE263" s="21">
        <f>SUM($R251:AEE251)-SUM($R257:AEE257)</f>
        <v>1370521.0958904047</v>
      </c>
      <c r="AEF263" s="21">
        <f>SUM($R251:AEF251)-SUM($R257:AEF257)</f>
        <v>1373072.3287671171</v>
      </c>
      <c r="AEG263" s="21">
        <f>SUM($R251:AEG251)-SUM($R257:AEG257)</f>
        <v>1375643.287671227</v>
      </c>
      <c r="AEH263" s="21">
        <f>SUM($R251:AEH251)-SUM($R257:AEH257)</f>
        <v>1378233.9726027334</v>
      </c>
      <c r="AEI263" s="21">
        <f>SUM($R251:AEI251)-SUM($R257:AEI257)</f>
        <v>1380844.3835616373</v>
      </c>
      <c r="AEJ263" s="21">
        <f>SUM($R251:AEJ251)-SUM($R257:AEJ257)</f>
        <v>1383474.5205479385</v>
      </c>
      <c r="AEK263" s="21">
        <f>SUM($R251:AEK251)-SUM($R257:AEK257)</f>
        <v>1386124.3835616373</v>
      </c>
      <c r="AEL263" s="21">
        <f>SUM($R251:AEL251)-SUM($R257:AEL257)</f>
        <v>1388793.9726027334</v>
      </c>
      <c r="AEM263" s="21">
        <f>SUM($R251:AEM251)-SUM($R257:AEM257)</f>
        <v>1391483.2876712261</v>
      </c>
      <c r="AEN263" s="21">
        <f>SUM($R251:AEN251)-SUM($R257:AEN257)</f>
        <v>1394192.3287671162</v>
      </c>
      <c r="AEO263" s="21">
        <f>SUM($R251:AEO251)-SUM($R257:AEO257)</f>
        <v>1396921.0958904037</v>
      </c>
      <c r="AEP263" s="21">
        <f>SUM($R251:AEP251)-SUM($R257:AEP257)</f>
        <v>1399669.5890410887</v>
      </c>
      <c r="AEQ263" s="21">
        <f>SUM($R251:AEQ251)-SUM($R257:AEQ257)</f>
        <v>1402437.8082191711</v>
      </c>
      <c r="AER263" s="21">
        <f>SUM($R251:AER251)-SUM($R257:AER257)</f>
        <v>1405225.753424651</v>
      </c>
      <c r="AES263" s="21">
        <f>SUM($R251:AES251)-SUM($R257:AES257)</f>
        <v>1408033.4246575274</v>
      </c>
      <c r="AET263" s="21">
        <f>SUM($R251:AET251)-SUM($R257:AET257)</f>
        <v>1410860.8219178012</v>
      </c>
      <c r="AEU263" s="21">
        <f>SUM($R251:AEU251)-SUM($R257:AEU257)</f>
        <v>1413796.71232876</v>
      </c>
      <c r="AEV263" s="21">
        <f>SUM($R251:AEV251)-SUM($R257:AEV257)</f>
        <v>1416841.0958904037</v>
      </c>
      <c r="AEW263" s="21">
        <f>SUM($R251:AEW251)-SUM($R257:AEW257)</f>
        <v>1419993.9726027325</v>
      </c>
      <c r="AEX263" s="21">
        <f>SUM($R251:AEX251)-SUM($R257:AEX257)</f>
        <v>1423255.3424657462</v>
      </c>
      <c r="AEY263" s="21">
        <f>SUM($R251:AEY251)-SUM($R257:AEY257)</f>
        <v>1426625.2054794449</v>
      </c>
      <c r="AEZ263" s="21">
        <f>SUM($R251:AEZ251)-SUM($R257:AEZ257)</f>
        <v>1430103.5616438286</v>
      </c>
      <c r="AFA263" s="21">
        <f>SUM($R251:AFA251)-SUM($R257:AFA257)</f>
        <v>1433690.4109588973</v>
      </c>
      <c r="AFB263" s="21">
        <f>SUM($R251:AFB251)-SUM($R257:AFB257)</f>
        <v>1437385.753424651</v>
      </c>
      <c r="AFC263" s="21">
        <f>SUM($R251:AFC251)-SUM($R257:AFC257)</f>
        <v>1441189.5890410896</v>
      </c>
      <c r="AFD263" s="21">
        <f>SUM($R251:AFD251)-SUM($R257:AFD257)</f>
        <v>1445101.9178082133</v>
      </c>
      <c r="AFE263" s="21">
        <f>SUM($R251:AFE251)-SUM($R257:AFE257)</f>
        <v>1449122.7397260219</v>
      </c>
      <c r="AFF263" s="21">
        <f>SUM($R251:AFF251)-SUM($R257:AFF257)</f>
        <v>1453252.0547945146</v>
      </c>
      <c r="AFG263" s="21">
        <f>SUM($R251:AFG251)-SUM($R257:AFG257)</f>
        <v>1457489.8630136922</v>
      </c>
    </row>
    <row r="264" spans="1:839" s="42" customFormat="1" x14ac:dyDescent="0.25">
      <c r="A264" s="21"/>
      <c r="B264" s="21"/>
      <c r="C264" s="21"/>
      <c r="D264" s="55"/>
      <c r="E264" s="21" t="str">
        <f>структура!$G$74</f>
        <v>начисл. пени на конец периода по безвозвр. займам</v>
      </c>
      <c r="F264" s="21"/>
      <c r="G264" s="21" t="str">
        <f>структура!$J$12</f>
        <v>спец. заем</v>
      </c>
      <c r="H264" s="21"/>
      <c r="I264" s="21" t="str">
        <f>IF($E264="","",INDEX(структура!$H$10:$H$153,SUMIFS(структура!$C$10:$C$153,структура!$G$10:$G$153,$E264)))</f>
        <v>руб</v>
      </c>
      <c r="J264" s="21"/>
      <c r="K264" s="41"/>
      <c r="L264" s="21"/>
      <c r="M264" s="21"/>
      <c r="N264" s="21"/>
      <c r="O264" s="21"/>
      <c r="P264" s="21"/>
      <c r="Q264" s="41"/>
      <c r="R264" s="21">
        <f>SUM($R252:R252)-SUM($R258:R258)</f>
        <v>0</v>
      </c>
      <c r="S264" s="21">
        <f>SUM($R252:S252)-SUM($R258:S258)</f>
        <v>0</v>
      </c>
      <c r="T264" s="21">
        <f>SUM($R252:T252)-SUM($R258:T258)</f>
        <v>0</v>
      </c>
      <c r="U264" s="21">
        <f>SUM($R252:U252)-SUM($R258:U258)</f>
        <v>0</v>
      </c>
      <c r="V264" s="21">
        <f>SUM($R252:V252)-SUM($R258:V258)</f>
        <v>0</v>
      </c>
      <c r="W264" s="21">
        <f>SUM($R252:W252)-SUM($R258:W258)</f>
        <v>0</v>
      </c>
      <c r="X264" s="21">
        <f>SUM($R252:X252)-SUM($R258:X258)</f>
        <v>0</v>
      </c>
      <c r="Y264" s="21">
        <f>SUM($R252:Y252)-SUM($R258:Y258)</f>
        <v>0</v>
      </c>
      <c r="Z264" s="21">
        <f>SUM($R252:Z252)-SUM($R258:Z258)</f>
        <v>0</v>
      </c>
      <c r="AA264" s="21">
        <f>SUM($R252:AA252)-SUM($R258:AA258)</f>
        <v>0</v>
      </c>
      <c r="AB264" s="21">
        <f>SUM($R252:AB252)-SUM($R258:AB258)</f>
        <v>0</v>
      </c>
      <c r="AC264" s="21">
        <f>SUM($R252:AC252)-SUM($R258:AC258)</f>
        <v>0</v>
      </c>
      <c r="AD264" s="21">
        <f>SUM($R252:AD252)-SUM($R258:AD258)</f>
        <v>0</v>
      </c>
      <c r="AE264" s="21">
        <f>SUM($R252:AE252)-SUM($R258:AE258)</f>
        <v>0</v>
      </c>
      <c r="AF264" s="21">
        <f>SUM($R252:AF252)-SUM($R258:AF258)</f>
        <v>0</v>
      </c>
      <c r="AG264" s="21">
        <f>SUM($R252:AG252)-SUM($R258:AG258)</f>
        <v>3.9452054794520559</v>
      </c>
      <c r="AH264" s="21">
        <f>SUM($R252:AH252)-SUM($R258:AH258)</f>
        <v>11.835616438356167</v>
      </c>
      <c r="AI264" s="21">
        <f>SUM($R252:AI252)-SUM($R258:AI258)</f>
        <v>23.671232876712338</v>
      </c>
      <c r="AJ264" s="21">
        <f>SUM($R252:AJ252)-SUM($R258:AJ258)</f>
        <v>39.452054794520564</v>
      </c>
      <c r="AK264" s="21">
        <f>SUM($R252:AK252)-SUM($R258:AK258)</f>
        <v>59.178082191780845</v>
      </c>
      <c r="AL264" s="21">
        <f>SUM($R252:AL252)-SUM($R258:AL258)</f>
        <v>82.849315068493183</v>
      </c>
      <c r="AM264" s="21">
        <f>SUM($R252:AM252)-SUM($R258:AM258)</f>
        <v>110.46575342465758</v>
      </c>
      <c r="AN264" s="21">
        <f>SUM($R252:AN252)-SUM($R258:AN258)</f>
        <v>142.02739726027403</v>
      </c>
      <c r="AO264" s="21">
        <f>SUM($R252:AO252)-SUM($R258:AO258)</f>
        <v>177.53424657534254</v>
      </c>
      <c r="AP264" s="21">
        <f>SUM($R252:AP252)-SUM($R258:AP258)</f>
        <v>216.9863013698631</v>
      </c>
      <c r="AQ264" s="21">
        <f>SUM($R252:AQ252)-SUM($R258:AQ258)</f>
        <v>260.38356164383572</v>
      </c>
      <c r="AR264" s="21">
        <f>SUM($R252:AR252)-SUM($R258:AR258)</f>
        <v>307.7260273972604</v>
      </c>
      <c r="AS264" s="21">
        <f>SUM($R252:AS252)-SUM($R258:AS258)</f>
        <v>359.01369863013713</v>
      </c>
      <c r="AT264" s="21">
        <f>SUM($R252:AT252)-SUM($R258:AT258)</f>
        <v>414.24657534246592</v>
      </c>
      <c r="AU264" s="21">
        <f>SUM($R252:AU252)-SUM($R258:AU258)</f>
        <v>473.42465753424676</v>
      </c>
      <c r="AV264" s="21">
        <f>SUM($R252:AV252)-SUM($R258:AV258)</f>
        <v>536.54794520547966</v>
      </c>
      <c r="AW264" s="21">
        <f>SUM($R252:AW252)-SUM($R258:AW258)</f>
        <v>603.61643835616462</v>
      </c>
      <c r="AX264" s="21">
        <f>SUM($R252:AX252)-SUM($R258:AX258)</f>
        <v>674.63013698630164</v>
      </c>
      <c r="AY264" s="21">
        <f>SUM($R252:AY252)-SUM($R258:AY258)</f>
        <v>749.58904109589071</v>
      </c>
      <c r="AZ264" s="21">
        <f>SUM($R252:AZ252)-SUM($R258:AZ258)</f>
        <v>828.49315068493183</v>
      </c>
      <c r="BA264" s="21">
        <f>SUM($R252:BA252)-SUM($R258:BA258)</f>
        <v>911.34246575342502</v>
      </c>
      <c r="BB264" s="21">
        <f>SUM($R252:BB252)-SUM($R258:BB258)</f>
        <v>998.13698630137026</v>
      </c>
      <c r="BC264" s="21">
        <f>SUM($R252:BC252)-SUM($R258:BC258)</f>
        <v>1088.8767123287676</v>
      </c>
      <c r="BD264" s="21">
        <f>SUM($R252:BD252)-SUM($R258:BD258)</f>
        <v>1183.5616438356169</v>
      </c>
      <c r="BE264" s="21">
        <f>SUM($R252:BE252)-SUM($R258:BE258)</f>
        <v>1282.1917808219182</v>
      </c>
      <c r="BF264" s="21">
        <f>SUM($R252:BF252)-SUM($R258:BF258)</f>
        <v>1384.7671232876717</v>
      </c>
      <c r="BG264" s="21">
        <f>SUM($R252:BG252)-SUM($R258:BG258)</f>
        <v>1491.2876712328771</v>
      </c>
      <c r="BH264" s="21">
        <f>SUM($R252:BH252)-SUM($R258:BH258)</f>
        <v>1601.7534246575347</v>
      </c>
      <c r="BI264" s="21">
        <f>SUM($R252:BI252)-SUM($R258:BI258)</f>
        <v>1716.1643835616442</v>
      </c>
      <c r="BJ264" s="21">
        <f>SUM($R252:BJ252)-SUM($R258:BJ258)</f>
        <v>1834.5205479452059</v>
      </c>
      <c r="BK264" s="21">
        <f>SUM($R252:BK252)-SUM($R258:BK258)</f>
        <v>1956.8219178082195</v>
      </c>
      <c r="BL264" s="21">
        <f>SUM($R252:BL252)-SUM($R258:BL258)</f>
        <v>2082.6301369863017</v>
      </c>
      <c r="BM264" s="21">
        <f>SUM($R252:BM252)-SUM($R258:BM258)</f>
        <v>2211.9452054794524</v>
      </c>
      <c r="BN264" s="21">
        <f>SUM($R252:BN252)-SUM($R258:BN258)</f>
        <v>2344.7671232876714</v>
      </c>
      <c r="BO264" s="21">
        <f>SUM($R252:BO252)-SUM($R258:BO258)</f>
        <v>2481.0958904109593</v>
      </c>
      <c r="BP264" s="21">
        <f>SUM($R252:BP252)-SUM($R258:BP258)</f>
        <v>2620.9315068493156</v>
      </c>
      <c r="BQ264" s="21">
        <f>SUM($R252:BQ252)-SUM($R258:BQ258)</f>
        <v>2764.2739726027403</v>
      </c>
      <c r="BR264" s="21">
        <f>SUM($R252:BR252)-SUM($R258:BR258)</f>
        <v>2911.1232876712334</v>
      </c>
      <c r="BS264" s="21">
        <f>SUM($R252:BS252)-SUM($R258:BS258)</f>
        <v>3061.4794520547948</v>
      </c>
      <c r="BT264" s="21">
        <f>SUM($R252:BT252)-SUM($R258:BT258)</f>
        <v>3215.3424657534251</v>
      </c>
      <c r="BU264" s="21">
        <f>SUM($R252:BU252)-SUM($R258:BU258)</f>
        <v>3372.7123287671238</v>
      </c>
      <c r="BV264" s="21">
        <f>SUM($R252:BV252)-SUM($R258:BV258)</f>
        <v>3533.5890410958909</v>
      </c>
      <c r="BW264" s="21">
        <f>SUM($R252:BW252)-SUM($R258:BW258)</f>
        <v>3697.9726027397264</v>
      </c>
      <c r="BX264" s="21">
        <f>SUM($R252:BX252)-SUM($R258:BX258)</f>
        <v>3865.8630136986308</v>
      </c>
      <c r="BY264" s="21">
        <f>SUM($R252:BY252)-SUM($R258:BY258)</f>
        <v>4037.2602739726035</v>
      </c>
      <c r="BZ264" s="21">
        <f>SUM($R252:BZ252)-SUM($R258:BZ258)</f>
        <v>4212.1643835616451</v>
      </c>
      <c r="CA264" s="21">
        <f>SUM($R252:CA252)-SUM($R258:CA258)</f>
        <v>4390.5753424657551</v>
      </c>
      <c r="CB264" s="21">
        <f>SUM($R252:CB252)-SUM($R258:CB258)</f>
        <v>4572.4931506849334</v>
      </c>
      <c r="CC264" s="21">
        <f>SUM($R252:CC252)-SUM($R258:CC258)</f>
        <v>4757.9178082191802</v>
      </c>
      <c r="CD264" s="21">
        <f>SUM($R252:CD252)-SUM($R258:CD258)</f>
        <v>4946.8493150684953</v>
      </c>
      <c r="CE264" s="21">
        <f>SUM($R252:CE252)-SUM($R258:CE258)</f>
        <v>5139.2876712328789</v>
      </c>
      <c r="CF264" s="21">
        <f>SUM($R252:CF252)-SUM($R258:CF258)</f>
        <v>5335.2328767123308</v>
      </c>
      <c r="CG264" s="21">
        <f>SUM($R252:CG252)-SUM($R258:CG258)</f>
        <v>5534.6849315068512</v>
      </c>
      <c r="CH264" s="21">
        <f>SUM($R252:CH252)-SUM($R258:CH258)</f>
        <v>5737.6438356164399</v>
      </c>
      <c r="CI264" s="21">
        <f>SUM($R252:CI252)-SUM($R258:CI258)</f>
        <v>5944.1095890410979</v>
      </c>
      <c r="CJ264" s="21">
        <f>SUM($R252:CJ252)-SUM($R258:CJ258)</f>
        <v>6154.0821917808244</v>
      </c>
      <c r="CK264" s="21">
        <f>SUM($R252:CK252)-SUM($R258:CK258)</f>
        <v>6367.5616438356192</v>
      </c>
      <c r="CL264" s="21">
        <f>SUM($R252:CL252)-SUM($R258:CL258)</f>
        <v>6584.5479452054824</v>
      </c>
      <c r="CM264" s="21">
        <f>SUM($R252:CM252)-SUM($R258:CM258)</f>
        <v>6805.041095890414</v>
      </c>
      <c r="CN264" s="21">
        <f>SUM($R252:CN252)-SUM($R258:CN258)</f>
        <v>7029.041095890414</v>
      </c>
      <c r="CO264" s="21">
        <f>SUM($R252:CO252)-SUM($R258:CO258)</f>
        <v>7256.5479452054824</v>
      </c>
      <c r="CP264" s="21">
        <f>SUM($R252:CP252)-SUM($R258:CP258)</f>
        <v>7487.5616438356192</v>
      </c>
      <c r="CQ264" s="21">
        <f>SUM($R252:CQ252)-SUM($R258:CQ258)</f>
        <v>7726.2465753424685</v>
      </c>
      <c r="CR264" s="21">
        <f>SUM($R252:CR252)-SUM($R258:CR258)</f>
        <v>7972.6027397260304</v>
      </c>
      <c r="CS264" s="21">
        <f>SUM($R252:CS252)-SUM($R258:CS258)</f>
        <v>8226.6301369863049</v>
      </c>
      <c r="CT264" s="21">
        <f>SUM($R252:CT252)-SUM($R258:CT258)</f>
        <v>8488.328767123292</v>
      </c>
      <c r="CU264" s="21">
        <f>SUM($R252:CU252)-SUM($R258:CU258)</f>
        <v>8757.6986301369907</v>
      </c>
      <c r="CV264" s="21">
        <f>SUM($R252:CV252)-SUM($R258:CV258)</f>
        <v>9034.739726027401</v>
      </c>
      <c r="CW264" s="21">
        <f>SUM($R252:CW252)-SUM($R258:CW258)</f>
        <v>9319.4520547945249</v>
      </c>
      <c r="CX264" s="21">
        <f>SUM($R252:CX252)-SUM($R258:CX258)</f>
        <v>9611.8356164383604</v>
      </c>
      <c r="CY264" s="21">
        <f>SUM($R252:CY252)-SUM($R258:CY258)</f>
        <v>9911.8904109589075</v>
      </c>
      <c r="CZ264" s="21">
        <f>SUM($R252:CZ252)-SUM($R258:CZ258)</f>
        <v>10219.616438356168</v>
      </c>
      <c r="DA264" s="21">
        <f>SUM($R252:DA252)-SUM($R258:DA258)</f>
        <v>10535.01369863014</v>
      </c>
      <c r="DB264" s="21">
        <f>SUM($R252:DB252)-SUM($R258:DB258)</f>
        <v>10858.082191780826</v>
      </c>
      <c r="DC264" s="21">
        <f>SUM($R252:DC252)-SUM($R258:DC258)</f>
        <v>11188.821917808224</v>
      </c>
      <c r="DD264" s="21">
        <f>SUM($R252:DD252)-SUM($R258:DD258)</f>
        <v>11286.575342465758</v>
      </c>
      <c r="DE264" s="21">
        <f>SUM($R252:DE252)-SUM($R258:DE258)</f>
        <v>11388.054794520554</v>
      </c>
      <c r="DF264" s="21">
        <f>SUM($R252:DF252)-SUM($R258:DF258)</f>
        <v>11493.260273972608</v>
      </c>
      <c r="DG264" s="21">
        <f>SUM($R252:DG252)-SUM($R258:DG258)</f>
        <v>11602.191780821922</v>
      </c>
      <c r="DH264" s="21">
        <f>SUM($R252:DH252)-SUM($R258:DH258)</f>
        <v>11714.849315068497</v>
      </c>
      <c r="DI264" s="21">
        <f>SUM($R252:DI252)-SUM($R258:DI258)</f>
        <v>11831.232876712333</v>
      </c>
      <c r="DJ264" s="21">
        <f>SUM($R252:DJ252)-SUM($R258:DJ258)</f>
        <v>11951.342465753431</v>
      </c>
      <c r="DK264" s="21">
        <f>SUM($R252:DK252)-SUM($R258:DK258)</f>
        <v>12075.178082191786</v>
      </c>
      <c r="DL264" s="21">
        <f>SUM($R252:DL252)-SUM($R258:DL258)</f>
        <v>12202.739726027401</v>
      </c>
      <c r="DM264" s="21">
        <f>SUM($R252:DM252)-SUM($R258:DM258)</f>
        <v>12334.027397260277</v>
      </c>
      <c r="DN264" s="21">
        <f>SUM($R252:DN252)-SUM($R258:DN258)</f>
        <v>12469.041095890416</v>
      </c>
      <c r="DO264" s="21">
        <f>SUM($R252:DO252)-SUM($R258:DO258)</f>
        <v>12607.780821917813</v>
      </c>
      <c r="DP264" s="21">
        <f>SUM($R252:DP252)-SUM($R258:DP258)</f>
        <v>12750.246575342469</v>
      </c>
      <c r="DQ264" s="21">
        <f>SUM($R252:DQ252)-SUM($R258:DQ258)</f>
        <v>12896.438356164388</v>
      </c>
      <c r="DR264" s="21">
        <f>SUM($R252:DR252)-SUM($R258:DR258)</f>
        <v>13046.356164383567</v>
      </c>
      <c r="DS264" s="21">
        <f>SUM($R252:DS252)-SUM($R258:DS258)</f>
        <v>13200.000000000004</v>
      </c>
      <c r="DT264" s="21">
        <f>SUM($R252:DT252)-SUM($R258:DT258)</f>
        <v>13357.369863013701</v>
      </c>
      <c r="DU264" s="21">
        <f>SUM($R252:DU252)-SUM($R258:DU258)</f>
        <v>13510.794520547948</v>
      </c>
      <c r="DV264" s="21">
        <f>SUM($R252:DV252)-SUM($R258:DV258)</f>
        <v>13660.273972602745</v>
      </c>
      <c r="DW264" s="21">
        <f>SUM($R252:DW252)-SUM($R258:DW258)</f>
        <v>13805.808219178087</v>
      </c>
      <c r="DX264" s="21">
        <f>SUM($R252:DX252)-SUM($R258:DX258)</f>
        <v>13947.397260273976</v>
      </c>
      <c r="DY264" s="21">
        <f>SUM($R252:DY252)-SUM($R258:DY258)</f>
        <v>14085.041095890412</v>
      </c>
      <c r="DZ264" s="21">
        <f>SUM($R252:DZ252)-SUM($R258:DZ258)</f>
        <v>14226.410958904109</v>
      </c>
      <c r="EA264" s="21">
        <f>SUM($R252:EA252)-SUM($R258:EA258)</f>
        <v>14371.506849315067</v>
      </c>
      <c r="EB264" s="21">
        <f>SUM($R252:EB252)-SUM($R258:EB258)</f>
        <v>14520.328767123285</v>
      </c>
      <c r="EC264" s="21">
        <f>SUM($R252:EC252)-SUM($R258:EC258)</f>
        <v>14672.876712328763</v>
      </c>
      <c r="ED264" s="21">
        <f>SUM($R252:ED252)-SUM($R258:ED258)</f>
        <v>14829.150684931503</v>
      </c>
      <c r="EE264" s="21">
        <f>SUM($R252:EE252)-SUM($R258:EE258)</f>
        <v>14989.150684931503</v>
      </c>
      <c r="EF264" s="21">
        <f>SUM($R252:EF252)-SUM($R258:EF258)</f>
        <v>15152.876712328763</v>
      </c>
      <c r="EG264" s="21">
        <f>SUM($R252:EG252)-SUM($R258:EG258)</f>
        <v>15320.328767123285</v>
      </c>
      <c r="EH264" s="21">
        <f>SUM($R252:EH252)-SUM($R258:EH258)</f>
        <v>15491.506849315067</v>
      </c>
      <c r="EI264" s="21">
        <f>SUM($R252:EI252)-SUM($R258:EI258)</f>
        <v>15693.150684931505</v>
      </c>
      <c r="EJ264" s="21">
        <f>SUM($R252:EJ252)-SUM($R258:EJ258)</f>
        <v>15898.958904109586</v>
      </c>
      <c r="EK264" s="21">
        <f>SUM($R252:EK252)-SUM($R258:EK258)</f>
        <v>16108.931506849312</v>
      </c>
      <c r="EL264" s="21">
        <f>SUM($R252:EL252)-SUM($R258:EL258)</f>
        <v>16323.068493150682</v>
      </c>
      <c r="EM264" s="21">
        <f>SUM($R252:EM252)-SUM($R258:EM258)</f>
        <v>16541.369863013697</v>
      </c>
      <c r="EN264" s="21">
        <f>SUM($R252:EN252)-SUM($R258:EN258)</f>
        <v>16763.835616438359</v>
      </c>
      <c r="EO264" s="21">
        <f>SUM($R252:EO252)-SUM($R258:EO258)</f>
        <v>16990.465753424658</v>
      </c>
      <c r="EP264" s="21">
        <f>SUM($R252:EP252)-SUM($R258:EP258)</f>
        <v>17221.260273972606</v>
      </c>
      <c r="EQ264" s="21">
        <f>SUM($R252:EQ252)-SUM($R258:EQ258)</f>
        <v>17456.219178082196</v>
      </c>
      <c r="ER264" s="21">
        <f>SUM($R252:ER252)-SUM($R258:ER258)</f>
        <v>17695.342465753427</v>
      </c>
      <c r="ES264" s="21">
        <f>SUM($R252:ES252)-SUM($R258:ES258)</f>
        <v>17938.630136986307</v>
      </c>
      <c r="ET264" s="21">
        <f>SUM($R252:ET252)-SUM($R258:ET258)</f>
        <v>18186.082191780828</v>
      </c>
      <c r="EU264" s="21">
        <f>SUM($R252:EU252)-SUM($R258:EU258)</f>
        <v>18437.698630136994</v>
      </c>
      <c r="EV264" s="21">
        <f>SUM($R252:EV252)-SUM($R258:EV258)</f>
        <v>18693.479452054802</v>
      </c>
      <c r="EW264" s="21">
        <f>SUM($R252:EW252)-SUM($R258:EW258)</f>
        <v>18953.424657534255</v>
      </c>
      <c r="EX264" s="21">
        <f>SUM($R252:EX252)-SUM($R258:EX258)</f>
        <v>19217.534246575349</v>
      </c>
      <c r="EY264" s="21">
        <f>SUM($R252:EY252)-SUM($R258:EY258)</f>
        <v>19485.808219178092</v>
      </c>
      <c r="EZ264" s="21">
        <f>SUM($R252:EZ252)-SUM($R258:EZ258)</f>
        <v>19758.246575342477</v>
      </c>
      <c r="FA264" s="21">
        <f>SUM($R252:FA252)-SUM($R258:FA258)</f>
        <v>20034.849315068503</v>
      </c>
      <c r="FB264" s="21">
        <f>SUM($R252:FB252)-SUM($R258:FB258)</f>
        <v>20315.616438356177</v>
      </c>
      <c r="FC264" s="21">
        <f>SUM($R252:FC252)-SUM($R258:FC258)</f>
        <v>20600.54794520549</v>
      </c>
      <c r="FD264" s="21">
        <f>SUM($R252:FD252)-SUM($R258:FD258)</f>
        <v>20889.643835616451</v>
      </c>
      <c r="FE264" s="21">
        <f>SUM($R252:FE252)-SUM($R258:FE258)</f>
        <v>21180.34703196348</v>
      </c>
      <c r="FF264" s="21">
        <f>SUM($R252:FF252)-SUM($R258:FF258)</f>
        <v>21472.65753424658</v>
      </c>
      <c r="FG264" s="21">
        <f>SUM($R252:FG252)-SUM($R258:FG258)</f>
        <v>21766.575342465763</v>
      </c>
      <c r="FH264" s="21">
        <f>SUM($R252:FH252)-SUM($R258:FH258)</f>
        <v>22062.100456621018</v>
      </c>
      <c r="FI264" s="21">
        <f>SUM($R252:FI252)-SUM($R258:FI258)</f>
        <v>22359.23287671234</v>
      </c>
      <c r="FJ264" s="21">
        <f>SUM($R252:FJ252)-SUM($R258:FJ258)</f>
        <v>22657.972602739734</v>
      </c>
      <c r="FK264" s="21">
        <f>SUM($R252:FK252)-SUM($R258:FK258)</f>
        <v>22958.31963470321</v>
      </c>
      <c r="FL264" s="21">
        <f>SUM($R252:FL252)-SUM($R258:FL258)</f>
        <v>23260.273972602758</v>
      </c>
      <c r="FM264" s="21">
        <f>SUM($R252:FM252)-SUM($R258:FM258)</f>
        <v>23563.835616438373</v>
      </c>
      <c r="FN264" s="21">
        <f>SUM($R252:FN252)-SUM($R258:FN258)</f>
        <v>23614.97716894979</v>
      </c>
      <c r="FO264" s="21">
        <f>SUM($R252:FO252)-SUM($R258:FO258)</f>
        <v>23663.561643835637</v>
      </c>
      <c r="FP264" s="21">
        <f>SUM($R252:FP252)-SUM($R258:FP258)</f>
        <v>23709.589041095915</v>
      </c>
      <c r="FQ264" s="21">
        <f>SUM($R252:FQ252)-SUM($R258:FQ258)</f>
        <v>23753.059360730615</v>
      </c>
      <c r="FR264" s="21">
        <f>SUM($R252:FR252)-SUM($R258:FR258)</f>
        <v>23793.972602739745</v>
      </c>
      <c r="FS264" s="21">
        <f>SUM($R252:FS252)-SUM($R258:FS258)</f>
        <v>23832.328767123305</v>
      </c>
      <c r="FT264" s="21">
        <f>SUM($R252:FT252)-SUM($R258:FT258)</f>
        <v>23868.127853881295</v>
      </c>
      <c r="FU264" s="21">
        <f>SUM($R252:FU252)-SUM($R258:FU258)</f>
        <v>23901.369863013715</v>
      </c>
      <c r="FV264" s="21">
        <f>SUM($R252:FV252)-SUM($R258:FV258)</f>
        <v>23932.054794520565</v>
      </c>
      <c r="FW264" s="21">
        <f>SUM($R252:FW252)-SUM($R258:FW258)</f>
        <v>23960.182648401846</v>
      </c>
      <c r="FX264" s="21">
        <f>SUM($R252:FX252)-SUM($R258:FX258)</f>
        <v>23985.753424657556</v>
      </c>
      <c r="FY264" s="21">
        <f>SUM($R252:FY252)-SUM($R258:FY258)</f>
        <v>24008.767123287689</v>
      </c>
      <c r="FZ264" s="21">
        <f>SUM($R252:FZ252)-SUM($R258:FZ258)</f>
        <v>24029.223744292252</v>
      </c>
      <c r="GA264" s="21">
        <f>SUM($R252:GA252)-SUM($R258:GA258)</f>
        <v>24047.123287671246</v>
      </c>
      <c r="GB264" s="21">
        <f>SUM($R252:GB252)-SUM($R258:GB258)</f>
        <v>24062.465753424669</v>
      </c>
      <c r="GC264" s="21">
        <f>SUM($R252:GC252)-SUM($R258:GC258)</f>
        <v>24543.196347031972</v>
      </c>
      <c r="GD264" s="21">
        <f>SUM($R252:GD252)-SUM($R258:GD258)</f>
        <v>25029.041095890421</v>
      </c>
      <c r="GE264" s="21">
        <f>SUM($R252:GE252)-SUM($R258:GE258)</f>
        <v>25520.000000000011</v>
      </c>
      <c r="GF264" s="21">
        <f>SUM($R252:GF252)-SUM($R258:GF258)</f>
        <v>26016.07305936074</v>
      </c>
      <c r="GG264" s="21">
        <f>SUM($R252:GG252)-SUM($R258:GG258)</f>
        <v>26517.26027397261</v>
      </c>
      <c r="GH264" s="21">
        <f>SUM($R252:GH252)-SUM($R258:GH258)</f>
        <v>26555.61643835617</v>
      </c>
      <c r="GI264" s="21">
        <f>SUM($R252:GI252)-SUM($R258:GI258)</f>
        <v>26592.876712328773</v>
      </c>
      <c r="GJ264" s="21">
        <f>SUM($R252:GJ252)-SUM($R258:GJ258)</f>
        <v>26629.041095890418</v>
      </c>
      <c r="GK264" s="21">
        <f>SUM($R252:GK252)-SUM($R258:GK258)</f>
        <v>26664.109589041105</v>
      </c>
      <c r="GL264" s="21">
        <f>SUM($R252:GL252)-SUM($R258:GL258)</f>
        <v>26698.082191780828</v>
      </c>
      <c r="GM264" s="21">
        <f>SUM($R252:GM252)-SUM($R258:GM258)</f>
        <v>26730.958904109593</v>
      </c>
      <c r="GN264" s="21">
        <f>SUM($R252:GN252)-SUM($R258:GN258)</f>
        <v>26762.739726027401</v>
      </c>
      <c r="GO264" s="21">
        <f>SUM($R252:GO252)-SUM($R258:GO258)</f>
        <v>26793.424657534251</v>
      </c>
      <c r="GP264" s="21">
        <f>SUM($R252:GP252)-SUM($R258:GP258)</f>
        <v>26823.013698630144</v>
      </c>
      <c r="GQ264" s="21">
        <f>SUM($R252:GQ252)-SUM($R258:GQ258)</f>
        <v>26851.506849315072</v>
      </c>
      <c r="GR264" s="21">
        <f>SUM($R252:GR252)-SUM($R258:GR258)</f>
        <v>26878.904109589042</v>
      </c>
      <c r="GS264" s="21">
        <f>SUM($R252:GS252)-SUM($R258:GS258)</f>
        <v>26905.205479452055</v>
      </c>
      <c r="GT264" s="21">
        <f>SUM($R252:GT252)-SUM($R258:GT258)</f>
        <v>26930.410958904111</v>
      </c>
      <c r="GU264" s="21">
        <f>SUM($R252:GU252)-SUM($R258:GU258)</f>
        <v>26954.520547945209</v>
      </c>
      <c r="GV264" s="21">
        <f>SUM($R252:GV252)-SUM($R258:GV258)</f>
        <v>26977.534246575342</v>
      </c>
      <c r="GW264" s="21">
        <f>SUM($R252:GW252)-SUM($R258:GW258)</f>
        <v>27467.397260273974</v>
      </c>
      <c r="GX264" s="21">
        <f>SUM($R252:GX252)-SUM($R258:GX258)</f>
        <v>27963.835616438359</v>
      </c>
      <c r="GY264" s="21">
        <f>SUM($R252:GY252)-SUM($R258:GY258)</f>
        <v>28466.849315068495</v>
      </c>
      <c r="GZ264" s="21">
        <f>SUM($R252:GZ252)-SUM($R258:GZ258)</f>
        <v>28976.438356164384</v>
      </c>
      <c r="HA264" s="21">
        <f>SUM($R252:HA252)-SUM($R258:HA258)</f>
        <v>29492.602739726026</v>
      </c>
      <c r="HB264" s="21">
        <f>SUM($R252:HB252)-SUM($R258:HB258)</f>
        <v>29547.39726027397</v>
      </c>
      <c r="HC264" s="21">
        <f>SUM($R252:HC252)-SUM($R258:HC258)</f>
        <v>29601.095890410958</v>
      </c>
      <c r="HD264" s="21">
        <f>SUM($R252:HD252)-SUM($R258:HD258)</f>
        <v>29653.698630136987</v>
      </c>
      <c r="HE264" s="21">
        <f>SUM($R252:HE252)-SUM($R258:HE258)</f>
        <v>29705.205479452052</v>
      </c>
      <c r="HF264" s="21">
        <f>SUM($R252:HF252)-SUM($R258:HF258)</f>
        <v>29755.616438356159</v>
      </c>
      <c r="HG264" s="21">
        <f>SUM($R252:HG252)-SUM($R258:HG258)</f>
        <v>29804.931506849309</v>
      </c>
      <c r="HH264" s="21">
        <f>SUM($R252:HH252)-SUM($R258:HH258)</f>
        <v>29853.150684931501</v>
      </c>
      <c r="HI264" s="21">
        <f>SUM($R252:HI252)-SUM($R258:HI258)</f>
        <v>29900.273972602736</v>
      </c>
      <c r="HJ264" s="21">
        <f>SUM($R252:HJ252)-SUM($R258:HJ258)</f>
        <v>29946.301369863006</v>
      </c>
      <c r="HK264" s="21">
        <f>SUM($R252:HK252)-SUM($R258:HK258)</f>
        <v>29991.232876712318</v>
      </c>
      <c r="HL264" s="21">
        <f>SUM($R252:HL252)-SUM($R258:HL258)</f>
        <v>30035.068493150673</v>
      </c>
      <c r="HM264" s="21">
        <f>SUM($R252:HM252)-SUM($R258:HM258)</f>
        <v>30077.80821917807</v>
      </c>
      <c r="HN264" s="21">
        <f>SUM($R252:HN252)-SUM($R258:HN258)</f>
        <v>30120.913242009119</v>
      </c>
      <c r="HO264" s="21">
        <f>SUM($R252:HO252)-SUM($R258:HO258)</f>
        <v>30164.383561643815</v>
      </c>
      <c r="HP264" s="21">
        <f>SUM($R252:HP252)-SUM($R258:HP258)</f>
        <v>30208.219178082167</v>
      </c>
      <c r="HQ264" s="21">
        <f>SUM($R252:HQ252)-SUM($R258:HQ258)</f>
        <v>30252.420091324173</v>
      </c>
      <c r="HR264" s="21">
        <f>SUM($R252:HR252)-SUM($R258:HR258)</f>
        <v>30296.986301369827</v>
      </c>
      <c r="HS264" s="21">
        <f>SUM($R252:HS252)-SUM($R258:HS258)</f>
        <v>30341.917808219136</v>
      </c>
      <c r="HT264" s="21">
        <f>SUM($R252:HT252)-SUM($R258:HT258)</f>
        <v>30387.214611872107</v>
      </c>
      <c r="HU264" s="21">
        <f>SUM($R252:HU252)-SUM($R258:HU258)</f>
        <v>30432.876712328725</v>
      </c>
      <c r="HV264" s="21">
        <f>SUM($R252:HV252)-SUM($R258:HV258)</f>
        <v>30478.904109588992</v>
      </c>
      <c r="HW264" s="21">
        <f>SUM($R252:HW252)-SUM($R258:HW258)</f>
        <v>30525.29680365292</v>
      </c>
      <c r="HX264" s="21">
        <f>SUM($R252:HX252)-SUM($R258:HX258)</f>
        <v>30572.054794520496</v>
      </c>
      <c r="HY264" s="21">
        <f>SUM($R252:HY252)-SUM($R258:HY258)</f>
        <v>30619.17808219172</v>
      </c>
      <c r="HZ264" s="21">
        <f>SUM($R252:HZ252)-SUM($R258:HZ258)</f>
        <v>30666.666666666606</v>
      </c>
      <c r="IA264" s="21">
        <f>SUM($R252:IA252)-SUM($R258:IA258)</f>
        <v>30714.52054794514</v>
      </c>
      <c r="IB264" s="21">
        <f>SUM($R252:IB252)-SUM($R258:IB258)</f>
        <v>30762.739726027321</v>
      </c>
      <c r="IC264" s="21">
        <f>SUM($R252:IC252)-SUM($R258:IC258)</f>
        <v>30811.324200913165</v>
      </c>
      <c r="ID264" s="21">
        <f>SUM($R252:ID252)-SUM($R258:ID258)</f>
        <v>30860.273972602656</v>
      </c>
      <c r="IE264" s="21">
        <f>SUM($R252:IE252)-SUM($R258:IE258)</f>
        <v>30909.589041095795</v>
      </c>
      <c r="IF264" s="21">
        <f>SUM($R252:IF252)-SUM($R258:IF258)</f>
        <v>30959.269406392596</v>
      </c>
      <c r="IG264" s="21">
        <f>SUM($R252:IG252)-SUM($R258:IG258)</f>
        <v>31165.296803652869</v>
      </c>
      <c r="IH264" s="21">
        <f>SUM($R252:IH252)-SUM($R258:IH258)</f>
        <v>31374.246575342368</v>
      </c>
      <c r="II264" s="21">
        <f>SUM($R252:II252)-SUM($R258:II258)</f>
        <v>31586.118721461091</v>
      </c>
      <c r="IJ264" s="21">
        <f>SUM($R252:IJ252)-SUM($R258:IJ258)</f>
        <v>31800.913242009039</v>
      </c>
      <c r="IK264" s="21">
        <f>SUM($R252:IK252)-SUM($R258:IK258)</f>
        <v>32018.630136986198</v>
      </c>
      <c r="IL264" s="21">
        <f>SUM($R252:IL252)-SUM($R258:IL258)</f>
        <v>32239.269406392581</v>
      </c>
      <c r="IM264" s="21">
        <f>SUM($R252:IM252)-SUM($R258:IM258)</f>
        <v>32462.831050228189</v>
      </c>
      <c r="IN264" s="21">
        <f>SUM($R252:IN252)-SUM($R258:IN258)</f>
        <v>32689.315068493022</v>
      </c>
      <c r="IO264" s="21">
        <f>SUM($R252:IO252)-SUM($R258:IO258)</f>
        <v>32918.72146118708</v>
      </c>
      <c r="IP264" s="21">
        <f>SUM($R252:IP252)-SUM($R258:IP258)</f>
        <v>33151.050228310363</v>
      </c>
      <c r="IQ264" s="21">
        <f>SUM($R252:IQ252)-SUM($R258:IQ258)</f>
        <v>33386.301369862871</v>
      </c>
      <c r="IR264" s="21">
        <f>SUM($R252:IR252)-SUM($R258:IR258)</f>
        <v>33624.474885844604</v>
      </c>
      <c r="IS264" s="21">
        <f>SUM($R252:IS252)-SUM($R258:IS258)</f>
        <v>33857.534246575196</v>
      </c>
      <c r="IT264" s="21">
        <f>SUM($R252:IT252)-SUM($R258:IT258)</f>
        <v>34096.438356164239</v>
      </c>
      <c r="IU264" s="21">
        <f>SUM($R252:IU252)-SUM($R258:IU258)</f>
        <v>34341.187214611717</v>
      </c>
      <c r="IV264" s="21">
        <f>SUM($R252:IV252)-SUM($R258:IV258)</f>
        <v>34591.780821917644</v>
      </c>
      <c r="IW264" s="21">
        <f>SUM($R252:IW252)-SUM($R258:IW258)</f>
        <v>34848.219178082021</v>
      </c>
      <c r="IX264" s="21">
        <f>SUM($R252:IX252)-SUM($R258:IX258)</f>
        <v>35110.502283104848</v>
      </c>
      <c r="IY264" s="21">
        <f>SUM($R252:IY252)-SUM($R258:IY258)</f>
        <v>35378.630136986125</v>
      </c>
      <c r="IZ264" s="21">
        <f>SUM($R252:IZ252)-SUM($R258:IZ258)</f>
        <v>35652.602739725851</v>
      </c>
      <c r="JA264" s="21">
        <f>SUM($R252:JA252)-SUM($R258:JA258)</f>
        <v>35932.420091324027</v>
      </c>
      <c r="JB264" s="21">
        <f>SUM($R252:JB252)-SUM($R258:JB258)</f>
        <v>36218.082191780639</v>
      </c>
      <c r="JC264" s="21">
        <f>SUM($R252:JC252)-SUM($R258:JC258)</f>
        <v>36509.5890410957</v>
      </c>
      <c r="JD264" s="21">
        <f>SUM($R252:JD252)-SUM($R258:JD258)</f>
        <v>36806.940639269211</v>
      </c>
      <c r="JE264" s="21">
        <f>SUM($R252:JE252)-SUM($R258:JE258)</f>
        <v>37110.136986301171</v>
      </c>
      <c r="JF264" s="21">
        <f>SUM($R252:JF252)-SUM($R258:JF258)</f>
        <v>37419.178082191582</v>
      </c>
      <c r="JG264" s="21">
        <f>SUM($R252:JG252)-SUM($R258:JG258)</f>
        <v>37734.063926940442</v>
      </c>
      <c r="JH264" s="21">
        <f>SUM($R252:JH252)-SUM($R258:JH258)</f>
        <v>38054.794520547737</v>
      </c>
      <c r="JI264" s="21">
        <f>SUM($R252:JI252)-SUM($R258:JI258)</f>
        <v>38381.369863013482</v>
      </c>
      <c r="JJ264" s="21">
        <f>SUM($R252:JJ252)-SUM($R258:JJ258)</f>
        <v>38713.789954337677</v>
      </c>
      <c r="JK264" s="21">
        <f>SUM($R252:JK252)-SUM($R258:JK258)</f>
        <v>38962.922374429007</v>
      </c>
      <c r="JL264" s="21">
        <f>SUM($R252:JL252)-SUM($R258:JL258)</f>
        <v>39216.438356164166</v>
      </c>
      <c r="JM264" s="21">
        <f>SUM($R252:JM252)-SUM($R258:JM258)</f>
        <v>39474.337899543156</v>
      </c>
      <c r="JN264" s="21">
        <f>SUM($R252:JN252)-SUM($R258:JN258)</f>
        <v>39736.62100456599</v>
      </c>
      <c r="JO264" s="21">
        <f>SUM($R252:JO252)-SUM($R258:JO258)</f>
        <v>40003.287671232654</v>
      </c>
      <c r="JP264" s="21">
        <f>SUM($R252:JP252)-SUM($R258:JP258)</f>
        <v>40274.337899543149</v>
      </c>
      <c r="JQ264" s="21">
        <f>SUM($R252:JQ252)-SUM($R258:JQ258)</f>
        <v>40549.771689497487</v>
      </c>
      <c r="JR264" s="21">
        <f>SUM($R252:JR252)-SUM($R258:JR258)</f>
        <v>40829.589041095656</v>
      </c>
      <c r="JS264" s="21">
        <f>SUM($R252:JS252)-SUM($R258:JS258)</f>
        <v>41113.78995433767</v>
      </c>
      <c r="JT264" s="21">
        <f>SUM($R252:JT252)-SUM($R258:JT258)</f>
        <v>41402.374429223513</v>
      </c>
      <c r="JU264" s="21">
        <f>SUM($R252:JU252)-SUM($R258:JU258)</f>
        <v>41695.342465753187</v>
      </c>
      <c r="JV264" s="21">
        <f>SUM($R252:JV252)-SUM($R258:JV258)</f>
        <v>41995.981735159578</v>
      </c>
      <c r="JW264" s="21">
        <f>SUM($R252:JW252)-SUM($R258:JW258)</f>
        <v>42304.292237442685</v>
      </c>
      <c r="JX264" s="21">
        <f>SUM($R252:JX252)-SUM($R258:JX258)</f>
        <v>42620.273972602496</v>
      </c>
      <c r="JY264" s="21">
        <f>SUM($R252:JY252)-SUM($R258:JY258)</f>
        <v>42943.926940639023</v>
      </c>
      <c r="JZ264" s="21">
        <f>SUM($R252:JZ252)-SUM($R258:JZ258)</f>
        <v>43275.251141552268</v>
      </c>
      <c r="KA264" s="21">
        <f>SUM($R252:KA252)-SUM($R258:KA258)</f>
        <v>43614.246575342215</v>
      </c>
      <c r="KB264" s="21">
        <f>SUM($R252:KB252)-SUM($R258:KB258)</f>
        <v>43960.913242008879</v>
      </c>
      <c r="KC264" s="21">
        <f>SUM($R252:KC252)-SUM($R258:KC258)</f>
        <v>44315.25114155226</v>
      </c>
      <c r="KD264" s="21">
        <f>SUM($R252:KD252)-SUM($R258:KD258)</f>
        <v>44677.260273972344</v>
      </c>
      <c r="KE264" s="21">
        <f>SUM($R252:KE252)-SUM($R258:KE258)</f>
        <v>45046.940639269145</v>
      </c>
      <c r="KF264" s="21">
        <f>SUM($R252:KF252)-SUM($R258:KF258)</f>
        <v>45424.292237442663</v>
      </c>
      <c r="KG264" s="21">
        <f>SUM($R252:KG252)-SUM($R258:KG258)</f>
        <v>45809.315068492884</v>
      </c>
      <c r="KH264" s="21">
        <f>SUM($R252:KH252)-SUM($R258:KH258)</f>
        <v>46202.009132419822</v>
      </c>
      <c r="KI264" s="21">
        <f>SUM($R252:KI252)-SUM($R258:KI258)</f>
        <v>46602.374429223477</v>
      </c>
      <c r="KJ264" s="21">
        <f>SUM($R252:KJ252)-SUM($R258:KJ258)</f>
        <v>47010.410958903834</v>
      </c>
      <c r="KK264" s="21">
        <f>SUM($R252:KK252)-SUM($R258:KK258)</f>
        <v>47426.118721460909</v>
      </c>
      <c r="KL264" s="21">
        <f>SUM($R252:KL252)-SUM($R258:KL258)</f>
        <v>47849.497716894701</v>
      </c>
      <c r="KM264" s="21">
        <f>SUM($R252:KM252)-SUM($R258:KM258)</f>
        <v>48280.547945205195</v>
      </c>
      <c r="KN264" s="21">
        <f>SUM($R252:KN252)-SUM($R258:KN258)</f>
        <v>48719.269406392406</v>
      </c>
      <c r="KO264" s="21">
        <f>SUM($R252:KO252)-SUM($R258:KO258)</f>
        <v>49165.662100456335</v>
      </c>
      <c r="KP264" s="21">
        <f>SUM($R252:KP252)-SUM($R258:KP258)</f>
        <v>49530.593607305651</v>
      </c>
      <c r="KQ264" s="21">
        <f>SUM($R252:KQ252)-SUM($R258:KQ258)</f>
        <v>49901.735159817064</v>
      </c>
      <c r="KR264" s="21">
        <f>SUM($R252:KR252)-SUM($R258:KR258)</f>
        <v>50279.086757990575</v>
      </c>
      <c r="KS264" s="21">
        <f>SUM($R252:KS252)-SUM($R258:KS258)</f>
        <v>50662.648401826198</v>
      </c>
      <c r="KT264" s="21">
        <f>SUM($R252:KT252)-SUM($R258:KT258)</f>
        <v>51052.420091323918</v>
      </c>
      <c r="KU264" s="21">
        <f>SUM($R252:KU252)-SUM($R258:KU258)</f>
        <v>51448.401826483736</v>
      </c>
      <c r="KV264" s="21">
        <f>SUM($R252:KV252)-SUM($R258:KV258)</f>
        <v>51850.593607305651</v>
      </c>
      <c r="KW264" s="21">
        <f>SUM($R252:KW252)-SUM($R258:KW258)</f>
        <v>52258.995433789663</v>
      </c>
      <c r="KX264" s="21">
        <f>SUM($R252:KX252)-SUM($R258:KX258)</f>
        <v>52673.607305935788</v>
      </c>
      <c r="KY264" s="21">
        <f>SUM($R252:KY252)-SUM($R258:KY258)</f>
        <v>53094.42922374401</v>
      </c>
      <c r="KZ264" s="21">
        <f>SUM($R252:KZ252)-SUM($R258:KZ258)</f>
        <v>53521.461187214329</v>
      </c>
      <c r="LA264" s="21">
        <f>SUM($R252:LA252)-SUM($R258:LA258)</f>
        <v>54443.835616438068</v>
      </c>
      <c r="LB264" s="21">
        <f>SUM($R252:LB252)-SUM($R258:LB258)</f>
        <v>54889.132420091031</v>
      </c>
      <c r="LC264" s="21">
        <f>SUM($R252:LC252)-SUM($R258:LC258)</f>
        <v>55339.543378995149</v>
      </c>
      <c r="LD264" s="21">
        <f>SUM($R252:LD252)-SUM($R258:LD258)</f>
        <v>55795.068493150407</v>
      </c>
      <c r="LE264" s="21">
        <f>SUM($R252:LE252)-SUM($R258:LE258)</f>
        <v>56255.707762556805</v>
      </c>
      <c r="LF264" s="21">
        <f>SUM($R252:LF252)-SUM($R258:LF258)</f>
        <v>56721.461187214343</v>
      </c>
      <c r="LG264" s="21">
        <f>SUM($R252:LG252)-SUM($R258:LG258)</f>
        <v>57192.328767123021</v>
      </c>
      <c r="LH264" s="21">
        <f>SUM($R252:LH252)-SUM($R258:LH258)</f>
        <v>57668.310502282839</v>
      </c>
      <c r="LI264" s="21">
        <f>SUM($R252:LI252)-SUM($R258:LI258)</f>
        <v>58149.406392693796</v>
      </c>
      <c r="LJ264" s="21">
        <f>SUM($R252:LJ252)-SUM($R258:LJ258)</f>
        <v>58635.616438355908</v>
      </c>
      <c r="LK264" s="21">
        <f>SUM($R252:LK252)-SUM($R258:LK258)</f>
        <v>59126.94063926916</v>
      </c>
      <c r="LL264" s="21">
        <f>SUM($R252:LL252)-SUM($R258:LL258)</f>
        <v>59623.378995433537</v>
      </c>
      <c r="LM264" s="21">
        <f>SUM($R252:LM252)-SUM($R258:LM258)</f>
        <v>60124.931506849069</v>
      </c>
      <c r="LN264" s="21">
        <f>SUM($R252:LN252)-SUM($R258:LN258)</f>
        <v>60631.598173515726</v>
      </c>
      <c r="LO264" s="21">
        <f>SUM($R252:LO252)-SUM($R258:LO258)</f>
        <v>61143.378995433537</v>
      </c>
      <c r="LP264" s="21">
        <f>SUM($R252:LP252)-SUM($R258:LP258)</f>
        <v>61660.273972602503</v>
      </c>
      <c r="LQ264" s="21">
        <f>SUM($R252:LQ252)-SUM($R258:LQ258)</f>
        <v>62182.283105022594</v>
      </c>
      <c r="LR264" s="21">
        <f>SUM($R252:LR252)-SUM($R258:LR258)</f>
        <v>62709.40639269384</v>
      </c>
      <c r="LS264" s="21">
        <f>SUM($R252:LS252)-SUM($R258:LS258)</f>
        <v>63241.643835616211</v>
      </c>
      <c r="LT264" s="21">
        <f>SUM($R252:LT252)-SUM($R258:LT258)</f>
        <v>63778.995433789736</v>
      </c>
      <c r="LU264" s="21">
        <f>SUM($R252:LU252)-SUM($R258:LU258)</f>
        <v>64321.461187214387</v>
      </c>
      <c r="LV264" s="21">
        <f>SUM($R252:LV252)-SUM($R258:LV258)</f>
        <v>65359.269406392472</v>
      </c>
      <c r="LW264" s="21">
        <f>SUM($R252:LW252)-SUM($R258:LW258)</f>
        <v>65741.735159817123</v>
      </c>
      <c r="LX264" s="21">
        <f>SUM($R252:LX252)-SUM($R258:LX258)</f>
        <v>66126.392694063688</v>
      </c>
      <c r="LY264" s="21">
        <f>SUM($R252:LY252)-SUM($R258:LY258)</f>
        <v>66513.242009132169</v>
      </c>
      <c r="LZ264" s="21">
        <f>SUM($R252:LZ252)-SUM($R258:LZ258)</f>
        <v>66902.283105022565</v>
      </c>
      <c r="MA264" s="21">
        <f>SUM($R252:MA252)-SUM($R258:MA258)</f>
        <v>67293.515981734876</v>
      </c>
      <c r="MB264" s="21">
        <f>SUM($R252:MB252)-SUM($R258:MB258)</f>
        <v>67686.940639269102</v>
      </c>
      <c r="MC264" s="21">
        <f>SUM($R252:MC252)-SUM($R258:MC258)</f>
        <v>68082.557077625272</v>
      </c>
      <c r="MD264" s="21">
        <f>SUM($R252:MD252)-SUM($R258:MD258)</f>
        <v>68480.365296803357</v>
      </c>
      <c r="ME264" s="21">
        <f>SUM($R252:ME252)-SUM($R258:ME258)</f>
        <v>68877.442922374117</v>
      </c>
      <c r="MF264" s="21">
        <f>SUM($R252:MF252)-SUM($R258:MF258)</f>
        <v>69273.789954337582</v>
      </c>
      <c r="MG264" s="21">
        <f>SUM($R252:MG252)-SUM($R258:MG258)</f>
        <v>69669.406392693752</v>
      </c>
      <c r="MH264" s="21">
        <f>SUM($R252:MH252)-SUM($R258:MH258)</f>
        <v>70064.292237442598</v>
      </c>
      <c r="MI264" s="21">
        <f>SUM($R252:MI252)-SUM($R258:MI258)</f>
        <v>70458.447488584148</v>
      </c>
      <c r="MJ264" s="21">
        <f>SUM($R252:MJ252)-SUM($R258:MJ258)</f>
        <v>70851.872146118403</v>
      </c>
      <c r="MK264" s="21">
        <f>SUM($R252:MK252)-SUM($R258:MK258)</f>
        <v>71244.566210045334</v>
      </c>
      <c r="ML264" s="21">
        <f>SUM($R252:ML252)-SUM($R258:ML258)</f>
        <v>71636.529680364969</v>
      </c>
      <c r="MM264" s="21">
        <f>SUM($R252:MM252)-SUM($R258:MM258)</f>
        <v>72027.76255707728</v>
      </c>
      <c r="MN264" s="21">
        <f>SUM($R252:MN252)-SUM($R258:MN258)</f>
        <v>72418.264840182295</v>
      </c>
      <c r="MO264" s="21">
        <f>SUM($R252:MO252)-SUM($R258:MO258)</f>
        <v>72808.036529680016</v>
      </c>
      <c r="MP264" s="21">
        <f>SUM($R252:MP252)-SUM($R258:MP258)</f>
        <v>73197.077625570411</v>
      </c>
      <c r="MQ264" s="21">
        <f>SUM($R252:MQ252)-SUM($R258:MQ258)</f>
        <v>73585.388127853512</v>
      </c>
      <c r="MR264" s="21">
        <f>SUM($R252:MR252)-SUM($R258:MR258)</f>
        <v>73972.968036529317</v>
      </c>
      <c r="MS264" s="21">
        <f>SUM($R252:MS252)-SUM($R258:MS258)</f>
        <v>74359.817351597798</v>
      </c>
      <c r="MT264" s="21">
        <f>SUM($R252:MT252)-SUM($R258:MT258)</f>
        <v>74745.936073058983</v>
      </c>
      <c r="MU264" s="21">
        <f>SUM($R252:MU252)-SUM($R258:MU258)</f>
        <v>75131.324200912873</v>
      </c>
      <c r="MV264" s="21">
        <f>SUM($R252:MV252)-SUM($R258:MV258)</f>
        <v>75515.981735159439</v>
      </c>
      <c r="MW264" s="21">
        <f>SUM($R252:MW252)-SUM($R258:MW258)</f>
        <v>75899.90867579871</v>
      </c>
      <c r="MX264" s="21">
        <f>SUM($R252:MX252)-SUM($R258:MX258)</f>
        <v>76283.105022830656</v>
      </c>
      <c r="MY264" s="21">
        <f>SUM($R252:MY252)-SUM($R258:MY258)</f>
        <v>76465.022831049821</v>
      </c>
      <c r="MZ264" s="21">
        <f>SUM($R252:MZ252)-SUM($R258:MZ258)</f>
        <v>76642.922374428803</v>
      </c>
      <c r="NA264" s="21">
        <f>SUM($R252:NA252)-SUM($R258:NA258)</f>
        <v>76816.803652967603</v>
      </c>
      <c r="NB264" s="21">
        <f>SUM($R252:NB252)-SUM($R258:NB258)</f>
        <v>76986.66666666622</v>
      </c>
      <c r="NC264" s="21">
        <f>SUM($R252:NC252)-SUM($R258:NC258)</f>
        <v>77152.511415524656</v>
      </c>
      <c r="ND264" s="21">
        <f>SUM($R252:ND252)-SUM($R258:ND258)</f>
        <v>77314.337899542908</v>
      </c>
      <c r="NE264" s="21">
        <f>SUM($R252:NE252)-SUM($R258:NE258)</f>
        <v>77472.146118720979</v>
      </c>
      <c r="NF264" s="21">
        <f>SUM($R252:NF252)-SUM($R258:NF258)</f>
        <v>77625.936073058867</v>
      </c>
      <c r="NG264" s="21">
        <f>SUM($R252:NG252)-SUM($R258:NG258)</f>
        <v>77775.707762556573</v>
      </c>
      <c r="NH264" s="21">
        <f>SUM($R252:NH252)-SUM($R258:NH258)</f>
        <v>77921.461187214096</v>
      </c>
      <c r="NI264" s="21">
        <f>SUM($R252:NI252)-SUM($R258:NI258)</f>
        <v>78063.196347031437</v>
      </c>
      <c r="NJ264" s="21">
        <f>SUM($R252:NJ252)-SUM($R258:NJ258)</f>
        <v>78201.789954337379</v>
      </c>
      <c r="NK264" s="21">
        <f>SUM($R252:NK252)-SUM($R258:NK258)</f>
        <v>78337.242009131893</v>
      </c>
      <c r="NL264" s="21">
        <f>SUM($R252:NL252)-SUM($R258:NL258)</f>
        <v>78469.552511415008</v>
      </c>
      <c r="NM264" s="21">
        <f>SUM($R252:NM252)-SUM($R258:NM258)</f>
        <v>78598.721461186695</v>
      </c>
      <c r="NN264" s="21">
        <f>SUM($R252:NN252)-SUM($R258:NN258)</f>
        <v>78724.748858446983</v>
      </c>
      <c r="NO264" s="21">
        <f>SUM($R252:NO252)-SUM($R258:NO258)</f>
        <v>78847.634703195843</v>
      </c>
      <c r="NP264" s="21">
        <f>SUM($R252:NP252)-SUM($R258:NP258)</f>
        <v>78967.378995433275</v>
      </c>
      <c r="NQ264" s="21">
        <f>SUM($R252:NQ252)-SUM($R258:NQ258)</f>
        <v>79083.981735159308</v>
      </c>
      <c r="NR264" s="21">
        <f>SUM($R252:NR252)-SUM($R258:NR258)</f>
        <v>79197.442922373913</v>
      </c>
      <c r="NS264" s="21">
        <f>SUM($R252:NS252)-SUM($R258:NS258)</f>
        <v>79307.76255707712</v>
      </c>
      <c r="NT264" s="21">
        <f>SUM($R252:NT252)-SUM($R258:NT258)</f>
        <v>79414.940639268898</v>
      </c>
      <c r="NU264" s="21">
        <f>SUM($R252:NU252)-SUM($R258:NU258)</f>
        <v>79518.977168949277</v>
      </c>
      <c r="NV264" s="21">
        <f>SUM($R252:NV252)-SUM($R258:NV258)</f>
        <v>79619.872146118229</v>
      </c>
      <c r="NW264" s="21">
        <f>SUM($R252:NW252)-SUM($R258:NW258)</f>
        <v>79717.625570775781</v>
      </c>
      <c r="NX264" s="21">
        <f>SUM($R252:NX252)-SUM($R258:NX258)</f>
        <v>79812.237442921905</v>
      </c>
      <c r="NY264" s="21">
        <f>SUM($R252:NY252)-SUM($R258:NY258)</f>
        <v>79903.707762556602</v>
      </c>
      <c r="NZ264" s="21">
        <f>SUM($R252:NZ252)-SUM($R258:NZ258)</f>
        <v>79992.036529679899</v>
      </c>
      <c r="OA264" s="21">
        <f>SUM($R252:OA252)-SUM($R258:OA258)</f>
        <v>80077.223744291769</v>
      </c>
      <c r="OB264" s="21">
        <f>SUM($R252:OB252)-SUM($R258:OB258)</f>
        <v>80159.269406392239</v>
      </c>
      <c r="OC264" s="21">
        <f>SUM($R252:OC252)-SUM($R258:OC258)</f>
        <v>80238.173515981282</v>
      </c>
      <c r="OD264" s="21">
        <f>SUM($R252:OD252)-SUM($R258:OD258)</f>
        <v>80380.785388127406</v>
      </c>
      <c r="OE264" s="21">
        <f>SUM($R252:OE252)-SUM($R258:OE258)</f>
        <v>80521.351598173074</v>
      </c>
      <c r="OF264" s="21">
        <f>SUM($R252:OF252)-SUM($R258:OF258)</f>
        <v>80659.872146118287</v>
      </c>
      <c r="OG264" s="21">
        <f>SUM($R252:OG252)-SUM($R258:OG258)</f>
        <v>80796.347031963043</v>
      </c>
      <c r="OH264" s="21">
        <f>SUM($R252:OH252)-SUM($R258:OH258)</f>
        <v>80930.776255707344</v>
      </c>
      <c r="OI264" s="21">
        <f>SUM($R252:OI252)-SUM($R258:OI258)</f>
        <v>81063.159817351188</v>
      </c>
      <c r="OJ264" s="21">
        <f>SUM($R252:OJ252)-SUM($R258:OJ258)</f>
        <v>81193.497716894577</v>
      </c>
      <c r="OK264" s="21">
        <f>SUM($R252:OK252)-SUM($R258:OK258)</f>
        <v>81321.78995433751</v>
      </c>
      <c r="OL264" s="21">
        <f>SUM($R252:OL252)-SUM($R258:OL258)</f>
        <v>81448.036529679986</v>
      </c>
      <c r="OM264" s="21">
        <f>SUM($R252:OM252)-SUM($R258:OM258)</f>
        <v>81572.237442921993</v>
      </c>
      <c r="ON264" s="21">
        <f>SUM($R252:ON252)-SUM($R258:ON258)</f>
        <v>81695.269406392297</v>
      </c>
      <c r="OO264" s="21">
        <f>SUM($R252:OO252)-SUM($R258:OO258)</f>
        <v>81817.132420090929</v>
      </c>
      <c r="OP264" s="21">
        <f>SUM($R252:OP252)-SUM($R258:OP258)</f>
        <v>81937.82648401786</v>
      </c>
      <c r="OQ264" s="21">
        <f>SUM($R252:OQ252)-SUM($R258:OQ258)</f>
        <v>82057.351598173118</v>
      </c>
      <c r="OR264" s="21">
        <f>SUM($R252:OR252)-SUM($R258:OR258)</f>
        <v>82175.707762556674</v>
      </c>
      <c r="OS264" s="21">
        <f>SUM($R252:OS252)-SUM($R258:OS258)</f>
        <v>82292.894977168558</v>
      </c>
      <c r="OT264" s="21">
        <f>SUM($R252:OT252)-SUM($R258:OT258)</f>
        <v>82408.913242008741</v>
      </c>
      <c r="OU264" s="21">
        <f>SUM($R252:OU252)-SUM($R258:OU258)</f>
        <v>82523.762557077222</v>
      </c>
      <c r="OV264" s="21">
        <f>SUM($R252:OV252)-SUM($R258:OV258)</f>
        <v>82637.44292237403</v>
      </c>
      <c r="OW264" s="21">
        <f>SUM($R252:OW252)-SUM($R258:OW258)</f>
        <v>82749.954337899137</v>
      </c>
      <c r="OX264" s="21">
        <f>SUM($R252:OX252)-SUM($R258:OX258)</f>
        <v>82861.296803652571</v>
      </c>
      <c r="OY264" s="21">
        <f>SUM($R252:OY252)-SUM($R258:OY258)</f>
        <v>82971.470319634303</v>
      </c>
      <c r="OZ264" s="21">
        <f>SUM($R252:OZ252)-SUM($R258:OZ258)</f>
        <v>83080.474885844334</v>
      </c>
      <c r="PA264" s="21">
        <f>SUM($R252:PA252)-SUM($R258:PA258)</f>
        <v>83188.310502282693</v>
      </c>
      <c r="PB264" s="21">
        <f>SUM($R252:PB252)-SUM($R258:PB258)</f>
        <v>83294.97716894935</v>
      </c>
      <c r="PC264" s="21">
        <f>SUM($R252:PC252)-SUM($R258:PC258)</f>
        <v>83400.474885844334</v>
      </c>
      <c r="PD264" s="21">
        <f>SUM($R252:PD252)-SUM($R258:PD258)</f>
        <v>83504.803652967617</v>
      </c>
      <c r="PE264" s="21">
        <f>SUM($R252:PE252)-SUM($R258:PE258)</f>
        <v>83607.963470319228</v>
      </c>
      <c r="PF264" s="21">
        <f>SUM($R252:PF252)-SUM($R258:PF258)</f>
        <v>83709.954337899137</v>
      </c>
      <c r="PG264" s="21">
        <f>SUM($R252:PG252)-SUM($R258:PG258)</f>
        <v>83810.776255707344</v>
      </c>
      <c r="PH264" s="21">
        <f>SUM($R252:PH252)-SUM($R258:PH258)</f>
        <v>84088.694063926523</v>
      </c>
      <c r="PI264" s="21">
        <f>SUM($R252:PI252)-SUM($R258:PI258)</f>
        <v>84368.36529680324</v>
      </c>
      <c r="PJ264" s="21">
        <f>SUM($R252:PJ252)-SUM($R258:PJ258)</f>
        <v>84649.789954337495</v>
      </c>
      <c r="PK264" s="21">
        <f>SUM($R252:PK252)-SUM($R258:PK258)</f>
        <v>84932.968036529288</v>
      </c>
      <c r="PL264" s="21">
        <f>SUM($R252:PL252)-SUM($R258:PL258)</f>
        <v>85217.899543378619</v>
      </c>
      <c r="PM264" s="21">
        <f>SUM($R252:PM252)-SUM($R258:PM258)</f>
        <v>85504.584474885487</v>
      </c>
      <c r="PN264" s="21">
        <f>SUM($R252:PN252)-SUM($R258:PN258)</f>
        <v>85793.022831049893</v>
      </c>
      <c r="PO264" s="21">
        <f>SUM($R252:PO252)-SUM($R258:PO258)</f>
        <v>86083.214611871808</v>
      </c>
      <c r="PP264" s="21">
        <f>SUM($R252:PP252)-SUM($R258:PP258)</f>
        <v>86375.159817351261</v>
      </c>
      <c r="PQ264" s="21">
        <f>SUM($R252:PQ252)-SUM($R258:PQ258)</f>
        <v>86668.858447488252</v>
      </c>
      <c r="PR264" s="21">
        <f>SUM($R252:PR252)-SUM($R258:PR258)</f>
        <v>86964.31050228278</v>
      </c>
      <c r="PS264" s="21">
        <f>SUM($R252:PS252)-SUM($R258:PS258)</f>
        <v>87260.93150684901</v>
      </c>
      <c r="PT264" s="21">
        <f>SUM($R252:PT252)-SUM($R258:PT258)</f>
        <v>87558.721461186913</v>
      </c>
      <c r="PU264" s="21">
        <f>SUM($R252:PU252)-SUM($R258:PU258)</f>
        <v>87857.680365296517</v>
      </c>
      <c r="PV264" s="21">
        <f>SUM($R252:PV252)-SUM($R258:PV258)</f>
        <v>88157.808219177794</v>
      </c>
      <c r="PW264" s="21">
        <f>SUM($R252:PW252)-SUM($R258:PW258)</f>
        <v>88459.105022830772</v>
      </c>
      <c r="PX264" s="21">
        <f>SUM($R252:PX252)-SUM($R258:PX258)</f>
        <v>88761.570776255452</v>
      </c>
      <c r="PY264" s="21">
        <f>SUM($R252:PY252)-SUM($R258:PY258)</f>
        <v>89065.205479451804</v>
      </c>
      <c r="PZ264" s="21">
        <f>SUM($R252:PZ252)-SUM($R258:PZ258)</f>
        <v>89370.009132419858</v>
      </c>
      <c r="QA264" s="21">
        <f>SUM($R252:QA252)-SUM($R258:QA258)</f>
        <v>89675.981735159585</v>
      </c>
      <c r="QB264" s="21">
        <f>SUM($R252:QB252)-SUM($R258:QB258)</f>
        <v>89983.123287671013</v>
      </c>
      <c r="QC264" s="21">
        <f>SUM($R252:QC252)-SUM($R258:QC258)</f>
        <v>90291.433789954113</v>
      </c>
      <c r="QD264" s="21">
        <f>SUM($R252:QD252)-SUM($R258:QD258)</f>
        <v>90600.913242008915</v>
      </c>
      <c r="QE264" s="21">
        <f>SUM($R252:QE252)-SUM($R258:QE258)</f>
        <v>90911.561643835419</v>
      </c>
      <c r="QF264" s="21">
        <f>SUM($R252:QF252)-SUM($R258:QF258)</f>
        <v>91223.378995433595</v>
      </c>
      <c r="QG264" s="21">
        <f>SUM($R252:QG252)-SUM($R258:QG258)</f>
        <v>91536.365296803473</v>
      </c>
      <c r="QH264" s="21">
        <f>SUM($R252:QH252)-SUM($R258:QH258)</f>
        <v>91850.520547945023</v>
      </c>
      <c r="QI264" s="21">
        <f>SUM($R252:QI252)-SUM($R258:QI258)</f>
        <v>92165.844748858275</v>
      </c>
      <c r="QJ264" s="21">
        <f>SUM($R252:QJ252)-SUM($R258:QJ258)</f>
        <v>92482.337899543199</v>
      </c>
      <c r="QK264" s="21">
        <f>SUM($R252:QK252)-SUM($R258:QK258)</f>
        <v>92799.999999999825</v>
      </c>
      <c r="QL264" s="21">
        <f>SUM($R252:QL252)-SUM($R258:QL258)</f>
        <v>93118.831050228153</v>
      </c>
      <c r="QM264" s="21">
        <f>SUM($R252:QM252)-SUM($R258:QM258)</f>
        <v>93385.35159817338</v>
      </c>
      <c r="QN264" s="21">
        <f>SUM($R252:QN252)-SUM($R258:QN258)</f>
        <v>93652.164383561525</v>
      </c>
      <c r="QO264" s="21">
        <f>SUM($R252:QO252)-SUM($R258:QO258)</f>
        <v>93919.269406392588</v>
      </c>
      <c r="QP264" s="21">
        <f>SUM($R252:QP252)-SUM($R258:QP258)</f>
        <v>94186.66666666657</v>
      </c>
      <c r="QQ264" s="21">
        <f>SUM($R252:QQ252)-SUM($R258:QQ258)</f>
        <v>94454.356164383498</v>
      </c>
      <c r="QR264" s="21">
        <f>SUM($R252:QR252)-SUM($R258:QR258)</f>
        <v>94722.337899543345</v>
      </c>
      <c r="QS264" s="21">
        <f>SUM($R252:QS252)-SUM($R258:QS258)</f>
        <v>94990.61187214611</v>
      </c>
      <c r="QT264" s="21">
        <f>SUM($R252:QT252)-SUM($R258:QT258)</f>
        <v>95259.178082191793</v>
      </c>
      <c r="QU264" s="21">
        <f>SUM($R252:QU252)-SUM($R258:QU258)</f>
        <v>95528.036529680394</v>
      </c>
      <c r="QV264" s="21">
        <f>SUM($R252:QV252)-SUM($R258:QV258)</f>
        <v>95797.187214611913</v>
      </c>
      <c r="QW264" s="21">
        <f>SUM($R252:QW252)-SUM($R258:QW258)</f>
        <v>96066.63013698635</v>
      </c>
      <c r="QX264" s="21">
        <f>SUM($R252:QX252)-SUM($R258:QX258)</f>
        <v>96342.721461187291</v>
      </c>
      <c r="QY264" s="21">
        <f>SUM($R252:QY252)-SUM($R258:QY258)</f>
        <v>96625.461187214678</v>
      </c>
      <c r="QZ264" s="21">
        <f>SUM($R252:QZ252)-SUM($R258:QZ258)</f>
        <v>96914.849315068568</v>
      </c>
      <c r="RA264" s="21">
        <f>SUM($R252:RA252)-SUM($R258:RA258)</f>
        <v>97210.885844748962</v>
      </c>
      <c r="RB264" s="21">
        <f>SUM($R252:RB252)-SUM($R258:RB258)</f>
        <v>97513.570776255801</v>
      </c>
      <c r="RC264" s="21">
        <f>SUM($R252:RC252)-SUM($R258:RC258)</f>
        <v>97822.904109589144</v>
      </c>
      <c r="RD264" s="21">
        <f>SUM($R252:RD252)-SUM($R258:RD258)</f>
        <v>98138.885844748991</v>
      </c>
      <c r="RE264" s="21">
        <f>SUM($R252:RE252)-SUM($R258:RE258)</f>
        <v>98461.515981735283</v>
      </c>
      <c r="RF264" s="21">
        <f>SUM($R252:RF252)-SUM($R258:RF258)</f>
        <v>98790.794520548079</v>
      </c>
      <c r="RG264" s="21">
        <f>SUM($R252:RG252)-SUM($R258:RG258)</f>
        <v>99126.721461187379</v>
      </c>
      <c r="RH264" s="21">
        <f>SUM($R252:RH252)-SUM($R258:RH258)</f>
        <v>99469.296803653124</v>
      </c>
      <c r="RI264" s="21">
        <f>SUM($R252:RI252)-SUM($R258:RI258)</f>
        <v>99818.520547945373</v>
      </c>
      <c r="RJ264" s="21">
        <f>SUM($R252:RJ252)-SUM($R258:RJ258)</f>
        <v>100174.39269406412</v>
      </c>
      <c r="RK264" s="21">
        <f>SUM($R252:RK252)-SUM($R258:RK258)</f>
        <v>100536.91324200932</v>
      </c>
      <c r="RL264" s="21">
        <f>SUM($R252:RL252)-SUM($R258:RL258)</f>
        <v>100906.08219178102</v>
      </c>
      <c r="RM264" s="21">
        <f>SUM($R252:RM252)-SUM($R258:RM258)</f>
        <v>101281.89954337923</v>
      </c>
      <c r="RN264" s="21">
        <f>SUM($R252:RN252)-SUM($R258:RN258)</f>
        <v>101664.36529680388</v>
      </c>
      <c r="RO264" s="21">
        <f>SUM($R252:RO252)-SUM($R258:RO258)</f>
        <v>102053.47945205503</v>
      </c>
      <c r="RP264" s="21">
        <f>SUM($R252:RP252)-SUM($R258:RP258)</f>
        <v>102449.24200913269</v>
      </c>
      <c r="RQ264" s="21">
        <f>SUM($R252:RQ252)-SUM($R258:RQ258)</f>
        <v>102798.17351598202</v>
      </c>
      <c r="RR264" s="21">
        <f>SUM($R252:RR252)-SUM($R258:RR258)</f>
        <v>103152.87671232905</v>
      </c>
      <c r="RS264" s="21">
        <f>SUM($R252:RS252)-SUM($R258:RS258)</f>
        <v>103513.35159817382</v>
      </c>
      <c r="RT264" s="21">
        <f>SUM($R252:RT252)-SUM($R258:RT258)</f>
        <v>103879.59817351628</v>
      </c>
      <c r="RU264" s="21">
        <f>SUM($R252:RU252)-SUM($R258:RU258)</f>
        <v>104251.61643835649</v>
      </c>
      <c r="RV264" s="21">
        <f>SUM($R252:RV252)-SUM($R258:RV258)</f>
        <v>104629.40639269439</v>
      </c>
      <c r="RW264" s="21">
        <f>SUM($R252:RW252)-SUM($R258:RW258)</f>
        <v>105012.96803653004</v>
      </c>
      <c r="RX264" s="21">
        <f>SUM($R252:RX252)-SUM($R258:RX258)</f>
        <v>105402.30136986339</v>
      </c>
      <c r="RY264" s="21">
        <f>SUM($R252:RY252)-SUM($R258:RY258)</f>
        <v>105797.40639269448</v>
      </c>
      <c r="RZ264" s="21">
        <f>SUM($R252:RZ252)-SUM($R258:RZ258)</f>
        <v>106198.28310502326</v>
      </c>
      <c r="SA264" s="21">
        <f>SUM($R252:SA252)-SUM($R258:SA258)</f>
        <v>106604.93150684974</v>
      </c>
      <c r="SB264" s="21">
        <f>SUM($R252:SB252)-SUM($R258:SB258)</f>
        <v>107024.5844748863</v>
      </c>
      <c r="SC264" s="21">
        <f>SUM($R252:SC252)-SUM($R258:SC258)</f>
        <v>107457.2420091329</v>
      </c>
      <c r="SD264" s="21">
        <f>SUM($R252:SD252)-SUM($R258:SD258)</f>
        <v>107902.90410958952</v>
      </c>
      <c r="SE264" s="21">
        <f>SUM($R252:SE252)-SUM($R258:SE258)</f>
        <v>108361.57077625618</v>
      </c>
      <c r="SF264" s="21">
        <f>SUM($R252:SF252)-SUM($R258:SF258)</f>
        <v>108833.24200913293</v>
      </c>
      <c r="SG264" s="21">
        <f>SUM($R252:SG252)-SUM($R258:SG258)</f>
        <v>109317.9178082197</v>
      </c>
      <c r="SH264" s="21">
        <f>SUM($R252:SH252)-SUM($R258:SH258)</f>
        <v>109815.59817351651</v>
      </c>
      <c r="SI264" s="21">
        <f>SUM($R252:SI252)-SUM($R258:SI258)</f>
        <v>110326.28310502335</v>
      </c>
      <c r="SJ264" s="21">
        <f>SUM($R252:SJ252)-SUM($R258:SJ258)</f>
        <v>110849.97260274028</v>
      </c>
      <c r="SK264" s="21">
        <f>SUM($R252:SK252)-SUM($R258:SK258)</f>
        <v>111386.66666666724</v>
      </c>
      <c r="SL264" s="21">
        <f>SUM($R252:SL252)-SUM($R258:SL258)</f>
        <v>111936.36529680423</v>
      </c>
      <c r="SM264" s="21">
        <f>SUM($R252:SM252)-SUM($R258:SM258)</f>
        <v>112499.06849315125</v>
      </c>
      <c r="SN264" s="21">
        <f>SUM($R252:SN252)-SUM($R258:SN258)</f>
        <v>113074.77625570836</v>
      </c>
      <c r="SO264" s="21">
        <f>SUM($R252:SO252)-SUM($R258:SO258)</f>
        <v>113663.4885844755</v>
      </c>
      <c r="SP264" s="21">
        <f>SUM($R252:SP252)-SUM($R258:SP258)</f>
        <v>114265.20547945268</v>
      </c>
      <c r="SQ264" s="21">
        <f>SUM($R252:SQ252)-SUM($R258:SQ258)</f>
        <v>114879.92694063988</v>
      </c>
      <c r="SR264" s="21">
        <f>SUM($R252:SR252)-SUM($R258:SR258)</f>
        <v>115507.65296803718</v>
      </c>
      <c r="SS264" s="21">
        <f>SUM($R252:SS252)-SUM($R258:SS258)</f>
        <v>116148.3835616445</v>
      </c>
      <c r="ST264" s="21">
        <f>SUM($R252:ST252)-SUM($R258:ST258)</f>
        <v>116802.11872146185</v>
      </c>
      <c r="SU264" s="21">
        <f>SUM($R252:SU252)-SUM($R258:SU258)</f>
        <v>117468.85844748924</v>
      </c>
      <c r="SV264" s="21">
        <f>SUM($R252:SV252)-SUM($R258:SV258)</f>
        <v>118184.25570776322</v>
      </c>
      <c r="SW264" s="21">
        <f>SUM($R252:SW252)-SUM($R258:SW258)</f>
        <v>118913.24200913307</v>
      </c>
      <c r="SX264" s="21">
        <f>SUM($R252:SX252)-SUM($R258:SX258)</f>
        <v>119655.81735159885</v>
      </c>
      <c r="SY264" s="21">
        <f>SUM($R252:SY252)-SUM($R258:SY258)</f>
        <v>120411.98173516049</v>
      </c>
      <c r="SZ264" s="21">
        <f>SUM($R252:SZ252)-SUM($R258:SZ258)</f>
        <v>121181.735159818</v>
      </c>
      <c r="TA264" s="21">
        <f>SUM($R252:TA252)-SUM($R258:TA258)</f>
        <v>121965.07762557143</v>
      </c>
      <c r="TB264" s="21">
        <f>SUM($R252:TB252)-SUM($R258:TB258)</f>
        <v>122762.00913242073</v>
      </c>
      <c r="TC264" s="21">
        <f>SUM($R252:TC252)-SUM($R258:TC258)</f>
        <v>123572.52968036596</v>
      </c>
      <c r="TD264" s="21">
        <f>SUM($R252:TD252)-SUM($R258:TD258)</f>
        <v>124396.63926940705</v>
      </c>
      <c r="TE264" s="21">
        <f>SUM($R252:TE252)-SUM($R258:TE258)</f>
        <v>125234.33789954401</v>
      </c>
      <c r="TF264" s="21">
        <f>SUM($R252:TF252)-SUM($R258:TF258)</f>
        <v>126085.6255707769</v>
      </c>
      <c r="TG264" s="21">
        <f>SUM($R252:TG252)-SUM($R258:TG258)</f>
        <v>126941.735159818</v>
      </c>
      <c r="TH264" s="21">
        <f>SUM($R252:TH252)-SUM($R258:TH258)</f>
        <v>127802.6666666673</v>
      </c>
      <c r="TI264" s="21">
        <f>SUM($R252:TI252)-SUM($R258:TI258)</f>
        <v>128668.42009132481</v>
      </c>
      <c r="TJ264" s="21">
        <f>SUM($R252:TJ252)-SUM($R258:TJ258)</f>
        <v>129538.99543379058</v>
      </c>
      <c r="TK264" s="21">
        <f>SUM($R252:TK252)-SUM($R258:TK258)</f>
        <v>130414.39269406456</v>
      </c>
      <c r="TL264" s="21">
        <f>SUM($R252:TL252)-SUM($R258:TL258)</f>
        <v>131294.61187214675</v>
      </c>
      <c r="TM264" s="21">
        <f>SUM($R252:TM252)-SUM($R258:TM258)</f>
        <v>132179.65296803715</v>
      </c>
      <c r="TN264" s="21">
        <f>SUM($R252:TN252)-SUM($R258:TN258)</f>
        <v>133069.51598173575</v>
      </c>
      <c r="TO264" s="21">
        <f>SUM($R252:TO252)-SUM($R258:TO258)</f>
        <v>133964.20091324262</v>
      </c>
      <c r="TP264" s="21">
        <f>SUM($R252:TP252)-SUM($R258:TP258)</f>
        <v>134863.70776255769</v>
      </c>
      <c r="TQ264" s="21">
        <f>SUM($R252:TQ252)-SUM($R258:TQ258)</f>
        <v>135768.03652968098</v>
      </c>
      <c r="TR264" s="21">
        <f>SUM($R252:TR252)-SUM($R258:TR258)</f>
        <v>136677.18721461247</v>
      </c>
      <c r="TS264" s="21">
        <f>SUM($R252:TS252)-SUM($R258:TS258)</f>
        <v>137591.15981735216</v>
      </c>
      <c r="TT264" s="21">
        <f>SUM($R252:TT252)-SUM($R258:TT258)</f>
        <v>138509.95433790013</v>
      </c>
      <c r="TU264" s="21">
        <f>SUM($R252:TU252)-SUM($R258:TU258)</f>
        <v>139433.5707762563</v>
      </c>
      <c r="TV264" s="21">
        <f>SUM($R252:TV252)-SUM($R258:TV258)</f>
        <v>140362.00913242067</v>
      </c>
      <c r="TW264" s="21">
        <f>SUM($R252:TW252)-SUM($R258:TW258)</f>
        <v>141295.26940639326</v>
      </c>
      <c r="TX264" s="21">
        <f>SUM($R252:TX252)-SUM($R258:TX258)</f>
        <v>142233.35159817405</v>
      </c>
      <c r="TY264" s="21">
        <f>SUM($R252:TY252)-SUM($R258:TY258)</f>
        <v>143176.25570776311</v>
      </c>
      <c r="TZ264" s="21">
        <f>SUM($R252:TZ252)-SUM($R258:TZ258)</f>
        <v>144123.98173516037</v>
      </c>
      <c r="UA264" s="21">
        <f>SUM($R252:UA252)-SUM($R258:UA258)</f>
        <v>144688.80365296861</v>
      </c>
      <c r="UB264" s="21">
        <f>SUM($R252:UB252)-SUM($R258:UB258)</f>
        <v>145252.09132420146</v>
      </c>
      <c r="UC264" s="21">
        <f>SUM($R252:UC252)-SUM($R258:UC258)</f>
        <v>145813.844748859</v>
      </c>
      <c r="UD264" s="21">
        <f>SUM($R252:UD252)-SUM($R258:UD258)</f>
        <v>146374.06392694116</v>
      </c>
      <c r="UE264" s="21">
        <f>SUM($R252:UE252)-SUM($R258:UE258)</f>
        <v>146932.748858448</v>
      </c>
      <c r="UF264" s="21">
        <f>SUM($R252:UF252)-SUM($R258:UF258)</f>
        <v>147489.89954337952</v>
      </c>
      <c r="UG264" s="21">
        <f>SUM($R252:UG252)-SUM($R258:UG258)</f>
        <v>148045.51598173566</v>
      </c>
      <c r="UH264" s="21">
        <f>SUM($R252:UH252)-SUM($R258:UH258)</f>
        <v>148599.59817351648</v>
      </c>
      <c r="UI264" s="21">
        <f>SUM($R252:UI252)-SUM($R258:UI258)</f>
        <v>149152.14611872192</v>
      </c>
      <c r="UJ264" s="21">
        <f>SUM($R252:UJ252)-SUM($R258:UJ258)</f>
        <v>149703.15981735205</v>
      </c>
      <c r="UK264" s="21">
        <f>SUM($R252:UK252)-SUM($R258:UK258)</f>
        <v>150252.20091324247</v>
      </c>
      <c r="UL264" s="21">
        <f>SUM($R252:UL252)-SUM($R258:UL258)</f>
        <v>150799.26940639314</v>
      </c>
      <c r="UM264" s="21">
        <f>SUM($R252:UM252)-SUM($R258:UM258)</f>
        <v>151344.36529680411</v>
      </c>
      <c r="UN264" s="21">
        <f>SUM($R252:UN252)-SUM($R258:UN258)</f>
        <v>151887.48858447533</v>
      </c>
      <c r="UO264" s="21">
        <f>SUM($R252:UO252)-SUM($R258:UO258)</f>
        <v>152428.63926940685</v>
      </c>
      <c r="UP264" s="21">
        <f>SUM($R252:UP252)-SUM($R258:UP258)</f>
        <v>152967.81735159861</v>
      </c>
      <c r="UQ264" s="21">
        <f>SUM($R252:UQ252)-SUM($R258:UQ258)</f>
        <v>153505.02283105068</v>
      </c>
      <c r="UR264" s="21">
        <f>SUM($R252:UR252)-SUM($R258:UR258)</f>
        <v>154040.25570776299</v>
      </c>
      <c r="US264" s="21">
        <f>SUM($R252:US252)-SUM($R258:US258)</f>
        <v>154573.5159817356</v>
      </c>
      <c r="UT264" s="21">
        <f>SUM($R252:UT252)-SUM($R258:UT258)</f>
        <v>155104.80365296846</v>
      </c>
      <c r="UU264" s="21">
        <f>SUM($R252:UU252)-SUM($R258:UU258)</f>
        <v>155634.11872146162</v>
      </c>
      <c r="UV264" s="21">
        <f>SUM($R252:UV252)-SUM($R258:UV258)</f>
        <v>156161.46118721503</v>
      </c>
      <c r="UW264" s="21">
        <f>SUM($R252:UW252)-SUM($R258:UW258)</f>
        <v>156686.83105022873</v>
      </c>
      <c r="UX264" s="21">
        <f>SUM($R252:UX252)-SUM($R258:UX258)</f>
        <v>157210.22831050269</v>
      </c>
      <c r="UY264" s="21">
        <f>SUM($R252:UY252)-SUM($R258:UY258)</f>
        <v>157731.65296803694</v>
      </c>
      <c r="UZ264" s="21">
        <f>SUM($R252:UZ252)-SUM($R258:UZ258)</f>
        <v>158251.10502283144</v>
      </c>
      <c r="VA264" s="21">
        <f>SUM($R252:VA252)-SUM($R258:VA258)</f>
        <v>158768.58447488624</v>
      </c>
      <c r="VB264" s="21">
        <f>SUM($R252:VB252)-SUM($R258:VB258)</f>
        <v>159284.09132420129</v>
      </c>
      <c r="VC264" s="21">
        <f>SUM($R252:VC252)-SUM($R258:VC258)</f>
        <v>159797.62557077664</v>
      </c>
      <c r="VD264" s="21">
        <f>SUM($R252:VD252)-SUM($R258:VD258)</f>
        <v>160309.18721461223</v>
      </c>
      <c r="VE264" s="21">
        <f>SUM($R252:VE252)-SUM($R258:VE258)</f>
        <v>160377.57077625609</v>
      </c>
      <c r="VF264" s="21">
        <f>SUM($R252:VF252)-SUM($R258:VF258)</f>
        <v>160436.74885844789</v>
      </c>
      <c r="VG264" s="21">
        <f>SUM($R252:VG252)-SUM($R258:VG258)</f>
        <v>160486.72146118758</v>
      </c>
      <c r="VH264" s="21">
        <f>SUM($R252:VH252)-SUM($R258:VH258)</f>
        <v>160527.48858447524</v>
      </c>
      <c r="VI264" s="21">
        <f>SUM($R252:VI252)-SUM($R258:VI258)</f>
        <v>160559.05022831087</v>
      </c>
      <c r="VJ264" s="21">
        <f>SUM($R252:VJ252)-SUM($R258:VJ258)</f>
        <v>160581.40639269439</v>
      </c>
      <c r="VK264" s="21">
        <f>SUM($R252:VK252)-SUM($R258:VK258)</f>
        <v>160594.55707762588</v>
      </c>
      <c r="VL264" s="21">
        <f>SUM($R252:VL252)-SUM($R258:VL258)</f>
        <v>160598.50228310534</v>
      </c>
      <c r="VM264" s="21">
        <f>SUM($R252:VM252)-SUM($R258:VM258)</f>
        <v>160593.24200913269</v>
      </c>
      <c r="VN264" s="21">
        <f>SUM($R252:VN252)-SUM($R258:VN258)</f>
        <v>160578.77625570801</v>
      </c>
      <c r="VO264" s="21">
        <f>SUM($R252:VO252)-SUM($R258:VO258)</f>
        <v>160555.1050228313</v>
      </c>
      <c r="VP264" s="21">
        <f>SUM($R252:VP252)-SUM($R258:VP258)</f>
        <v>160519.59817351622</v>
      </c>
      <c r="VQ264" s="21">
        <f>SUM($R252:VQ252)-SUM($R258:VQ258)</f>
        <v>160472.25570776279</v>
      </c>
      <c r="VR264" s="21">
        <f>SUM($R252:VR252)-SUM($R258:VR258)</f>
        <v>160413.07762557099</v>
      </c>
      <c r="VS264" s="21">
        <f>SUM($R252:VS252)-SUM($R258:VS258)</f>
        <v>160342.06392694084</v>
      </c>
      <c r="VT264" s="21">
        <f>SUM($R252:VT252)-SUM($R258:VT258)</f>
        <v>160259.21461187233</v>
      </c>
      <c r="VU264" s="21">
        <f>SUM($R252:VU252)-SUM($R258:VU258)</f>
        <v>160164.52968036546</v>
      </c>
      <c r="VV264" s="21">
        <f>SUM($R252:VV252)-SUM($R258:VV258)</f>
        <v>160058.00913242024</v>
      </c>
      <c r="VW264" s="21">
        <f>SUM($R252:VW252)-SUM($R258:VW258)</f>
        <v>159939.65296803665</v>
      </c>
      <c r="VX264" s="21">
        <f>SUM($R252:VX252)-SUM($R258:VX258)</f>
        <v>159809.46118721471</v>
      </c>
      <c r="VY264" s="21">
        <f>SUM($R252:VY252)-SUM($R258:VY258)</f>
        <v>159667.4337899544</v>
      </c>
      <c r="VZ264" s="21">
        <f>SUM($R252:VZ252)-SUM($R258:VZ258)</f>
        <v>159513.57077625574</v>
      </c>
      <c r="WA264" s="21">
        <f>SUM($R252:WA252)-SUM($R258:WA258)</f>
        <v>159347.87214611872</v>
      </c>
      <c r="WB264" s="21">
        <f>SUM($R252:WB252)-SUM($R258:WB258)</f>
        <v>159170.33789954334</v>
      </c>
      <c r="WC264" s="21">
        <f>SUM($R252:WC252)-SUM($R258:WC258)</f>
        <v>158980.96803652961</v>
      </c>
      <c r="WD264" s="21">
        <f>SUM($R252:WD252)-SUM($R258:WD258)</f>
        <v>158779.76255707751</v>
      </c>
      <c r="WE264" s="21">
        <f>SUM($R252:WE252)-SUM($R258:WE258)</f>
        <v>158566.72146118712</v>
      </c>
      <c r="WF264" s="21">
        <f>SUM($R252:WF252)-SUM($R258:WF258)</f>
        <v>158341.84474885836</v>
      </c>
      <c r="WG264" s="21">
        <f>SUM($R252:WG252)-SUM($R258:WG258)</f>
        <v>158105.13242009125</v>
      </c>
      <c r="WH264" s="21">
        <f>SUM($R252:WH252)-SUM($R258:WH258)</f>
        <v>157856.58447488578</v>
      </c>
      <c r="WI264" s="21">
        <f>SUM($R252:WI252)-SUM($R258:WI258)</f>
        <v>157596.20091324195</v>
      </c>
      <c r="WJ264" s="21">
        <f>SUM($R252:WJ252)-SUM($R258:WJ258)</f>
        <v>157858.77625570772</v>
      </c>
      <c r="WK264" s="21">
        <f>SUM($R252:WK252)-SUM($R258:WK258)</f>
        <v>158118.2831050228</v>
      </c>
      <c r="WL264" s="21">
        <f>SUM($R252:WL252)-SUM($R258:WL258)</f>
        <v>158374.72146118718</v>
      </c>
      <c r="WM264" s="21">
        <f>SUM($R252:WM252)-SUM($R258:WM258)</f>
        <v>158628.09132420091</v>
      </c>
      <c r="WN264" s="21">
        <f>SUM($R252:WN252)-SUM($R258:WN258)</f>
        <v>158878.39269406395</v>
      </c>
      <c r="WO264" s="21">
        <f>SUM($R252:WO252)-SUM($R258:WO258)</f>
        <v>159125.62557077629</v>
      </c>
      <c r="WP264" s="21">
        <f>SUM($R252:WP252)-SUM($R258:WP258)</f>
        <v>159369.78995433793</v>
      </c>
      <c r="WQ264" s="21">
        <f>SUM($R252:WQ252)-SUM($R258:WQ258)</f>
        <v>159610.88584474893</v>
      </c>
      <c r="WR264" s="21">
        <f>SUM($R252:WR252)-SUM($R258:WR258)</f>
        <v>159848.91324200924</v>
      </c>
      <c r="WS264" s="21">
        <f>SUM($R252:WS252)-SUM($R258:WS258)</f>
        <v>160083.87214611884</v>
      </c>
      <c r="WT264" s="21">
        <f>SUM($R252:WT252)-SUM($R258:WT258)</f>
        <v>160315.76255707775</v>
      </c>
      <c r="WU264" s="21">
        <f>SUM($R252:WU252)-SUM($R258:WU258)</f>
        <v>160546.33789954352</v>
      </c>
      <c r="WV264" s="21">
        <f>SUM($R252:WV252)-SUM($R258:WV258)</f>
        <v>160775.59817351616</v>
      </c>
      <c r="WW264" s="21">
        <f>SUM($R252:WW252)-SUM($R258:WW258)</f>
        <v>161003.54337899562</v>
      </c>
      <c r="WX264" s="21">
        <f>SUM($R252:WX252)-SUM($R258:WX258)</f>
        <v>161230.17351598194</v>
      </c>
      <c r="WY264" s="21">
        <f>SUM($R252:WY252)-SUM($R258:WY258)</f>
        <v>161455.48858447513</v>
      </c>
      <c r="WZ264" s="21">
        <f>SUM($R252:WZ252)-SUM($R258:WZ258)</f>
        <v>161679.48858447513</v>
      </c>
      <c r="XA264" s="21">
        <f>SUM($R252:XA252)-SUM($R258:XA258)</f>
        <v>161902.17351598199</v>
      </c>
      <c r="XB264" s="21">
        <f>SUM($R252:XB252)-SUM($R258:XB258)</f>
        <v>162123.54337899573</v>
      </c>
      <c r="XC264" s="21">
        <f>SUM($R252:XC252)-SUM($R258:XC258)</f>
        <v>162343.59817351628</v>
      </c>
      <c r="XD264" s="21">
        <f>SUM($R252:XD252)-SUM($R258:XD258)</f>
        <v>162562.33789954369</v>
      </c>
      <c r="XE264" s="21">
        <f>SUM($R252:XE252)-SUM($R258:XE258)</f>
        <v>162779.76255707798</v>
      </c>
      <c r="XF264" s="21">
        <f>SUM($R252:XF252)-SUM($R258:XF258)</f>
        <v>162995.87214611907</v>
      </c>
      <c r="XG264" s="21">
        <f>SUM($R252:XG252)-SUM($R258:XG258)</f>
        <v>163210.66666666704</v>
      </c>
      <c r="XH264" s="21">
        <f>SUM($R252:XH252)-SUM($R258:XH258)</f>
        <v>163424.14611872187</v>
      </c>
      <c r="XI264" s="21">
        <f>SUM($R252:XI252)-SUM($R258:XI258)</f>
        <v>163636.31050228351</v>
      </c>
      <c r="XJ264" s="21">
        <f>SUM($R252:XJ252)-SUM($R258:XJ258)</f>
        <v>163847.15981735202</v>
      </c>
      <c r="XK264" s="21">
        <f>SUM($R252:XK252)-SUM($R258:XK258)</f>
        <v>164056.6940639274</v>
      </c>
      <c r="XL264" s="21">
        <f>SUM($R252:XL252)-SUM($R258:XL258)</f>
        <v>164264.91324200958</v>
      </c>
      <c r="XM264" s="21">
        <f>SUM($R252:XM252)-SUM($R258:XM258)</f>
        <v>164471.81735159864</v>
      </c>
      <c r="XN264" s="21">
        <f>SUM($R252:XN252)-SUM($R258:XN258)</f>
        <v>164704.14611872192</v>
      </c>
      <c r="XO264" s="21">
        <f>SUM($R252:XO252)-SUM($R258:XO258)</f>
        <v>164935.59817351645</v>
      </c>
      <c r="XP264" s="21">
        <f>SUM($R252:XP252)-SUM($R258:XP258)</f>
        <v>165166.17351598217</v>
      </c>
      <c r="XQ264" s="21">
        <f>SUM($R252:XQ252)-SUM($R258:XQ258)</f>
        <v>165395.87214611913</v>
      </c>
      <c r="XR264" s="21">
        <f>SUM($R252:XR252)-SUM($R258:XR258)</f>
        <v>165624.69406392734</v>
      </c>
      <c r="XS264" s="21">
        <f>SUM($R252:XS252)-SUM($R258:XS258)</f>
        <v>165852.63926940679</v>
      </c>
      <c r="XT264" s="21">
        <f>SUM($R252:XT252)-SUM($R258:XT258)</f>
        <v>166079.70776255743</v>
      </c>
      <c r="XU264" s="21">
        <f>SUM($R252:XU252)-SUM($R258:XU258)</f>
        <v>166305.89954337932</v>
      </c>
      <c r="XV264" s="21">
        <f>SUM($R252:XV252)-SUM($R258:XV258)</f>
        <v>166531.21461187245</v>
      </c>
      <c r="XW264" s="21">
        <f>SUM($R252:XW252)-SUM($R258:XW258)</f>
        <v>166751.92694063956</v>
      </c>
      <c r="XX264" s="21">
        <f>SUM($R252:XX252)-SUM($R258:XX258)</f>
        <v>166968.03652968066</v>
      </c>
      <c r="XY264" s="21">
        <f>SUM($R252:XY252)-SUM($R258:XY258)</f>
        <v>167179.54337899573</v>
      </c>
      <c r="XZ264" s="21">
        <f>SUM($R252:XZ252)-SUM($R258:XZ258)</f>
        <v>167386.44748858473</v>
      </c>
      <c r="YA264" s="21">
        <f>SUM($R252:YA252)-SUM($R258:YA258)</f>
        <v>167588.74885844771</v>
      </c>
      <c r="YB264" s="21">
        <f>SUM($R252:YB252)-SUM($R258:YB258)</f>
        <v>167786.44748858467</v>
      </c>
      <c r="YC264" s="21">
        <f>SUM($R252:YC252)-SUM($R258:YC258)</f>
        <v>167979.54337899562</v>
      </c>
      <c r="YD264" s="21">
        <f>SUM($R252:YD252)-SUM($R258:YD258)</f>
        <v>168168.03652968054</v>
      </c>
      <c r="YE264" s="21">
        <f>SUM($R252:YE252)-SUM($R258:YE258)</f>
        <v>168351.92694063945</v>
      </c>
      <c r="YF264" s="21">
        <f>SUM($R252:YF252)-SUM($R258:YF258)</f>
        <v>168531.21461187233</v>
      </c>
      <c r="YG264" s="21">
        <f>SUM($R252:YG252)-SUM($R258:YG258)</f>
        <v>168705.8995433792</v>
      </c>
      <c r="YH264" s="21">
        <f>SUM($R252:YH252)-SUM($R258:YH258)</f>
        <v>168875.98173516005</v>
      </c>
      <c r="YI264" s="21">
        <f>SUM($R252:YI252)-SUM($R258:YI258)</f>
        <v>169041.46118721482</v>
      </c>
      <c r="YJ264" s="21">
        <f>SUM($R252:YJ252)-SUM($R258:YJ258)</f>
        <v>169202.33789954352</v>
      </c>
      <c r="YK264" s="21">
        <f>SUM($R252:YK252)-SUM($R258:YK258)</f>
        <v>169358.61187214626</v>
      </c>
      <c r="YL264" s="21">
        <f>SUM($R252:YL252)-SUM($R258:YL258)</f>
        <v>169510.28310502291</v>
      </c>
      <c r="YM264" s="21">
        <f>SUM($R252:YM252)-SUM($R258:YM258)</f>
        <v>169657.35159817361</v>
      </c>
      <c r="YN264" s="21">
        <f>SUM($R252:YN252)-SUM($R258:YN258)</f>
        <v>169799.81735159823</v>
      </c>
      <c r="YO264" s="21">
        <f>SUM($R252:YO252)-SUM($R258:YO258)</f>
        <v>169937.6803652969</v>
      </c>
      <c r="YP264" s="21">
        <f>SUM($R252:YP252)-SUM($R258:YP258)</f>
        <v>170070.94063926948</v>
      </c>
      <c r="YQ264" s="21">
        <f>SUM($R252:YQ252)-SUM($R258:YQ258)</f>
        <v>170199.59817351599</v>
      </c>
      <c r="YR264" s="21">
        <f>SUM($R252:YR252)-SUM($R258:YR258)</f>
        <v>170323.65296803653</v>
      </c>
      <c r="YS264" s="21">
        <f>SUM($R252:YS252)-SUM($R258:YS258)</f>
        <v>170603.5433789955</v>
      </c>
      <c r="YT264" s="21">
        <f>SUM($R252:YT252)-SUM($R258:YT258)</f>
        <v>170881.46118721465</v>
      </c>
      <c r="YU264" s="21">
        <f>SUM($R252:YU252)-SUM($R258:YU258)</f>
        <v>171157.4063926941</v>
      </c>
      <c r="YV264" s="21">
        <f>SUM($R252:YV252)-SUM($R258:YV258)</f>
        <v>171431.37899543386</v>
      </c>
      <c r="YW264" s="21">
        <f>SUM($R252:YW252)-SUM($R258:YW258)</f>
        <v>171703.37899543392</v>
      </c>
      <c r="YX264" s="21">
        <f>SUM($R252:YX252)-SUM($R258:YX258)</f>
        <v>171973.40639269416</v>
      </c>
      <c r="YY264" s="21">
        <f>SUM($R252:YY252)-SUM($R258:YY258)</f>
        <v>172241.46118721471</v>
      </c>
      <c r="YZ264" s="21">
        <f>SUM($R252:YZ252)-SUM($R258:YZ258)</f>
        <v>172507.54337899556</v>
      </c>
      <c r="ZA264" s="21">
        <f>SUM($R252:ZA252)-SUM($R258:ZA258)</f>
        <v>172771.65296803671</v>
      </c>
      <c r="ZB264" s="21">
        <f>SUM($R252:ZB252)-SUM($R258:ZB258)</f>
        <v>173035.1050228313</v>
      </c>
      <c r="ZC264" s="21">
        <f>SUM($R252:ZC252)-SUM($R258:ZC258)</f>
        <v>173297.8995433792</v>
      </c>
      <c r="ZD264" s="21">
        <f>SUM($R252:ZD252)-SUM($R258:ZD258)</f>
        <v>173560.03652968054</v>
      </c>
      <c r="ZE264" s="21">
        <f>SUM($R252:ZE252)-SUM($R258:ZE258)</f>
        <v>173821.51598173531</v>
      </c>
      <c r="ZF264" s="21">
        <f>SUM($R252:ZF252)-SUM($R258:ZF258)</f>
        <v>174082.33789954352</v>
      </c>
      <c r="ZG264" s="21">
        <f>SUM($R252:ZG252)-SUM($R258:ZG258)</f>
        <v>174342.50228310516</v>
      </c>
      <c r="ZH264" s="21">
        <f>SUM($R252:ZH252)-SUM($R258:ZH258)</f>
        <v>174602.00913242024</v>
      </c>
      <c r="ZI264" s="21">
        <f>SUM($R252:ZI252)-SUM($R258:ZI258)</f>
        <v>174860.85844748875</v>
      </c>
      <c r="ZJ264" s="21">
        <f>SUM($R252:ZJ252)-SUM($R258:ZJ258)</f>
        <v>175119.05022831069</v>
      </c>
      <c r="ZK264" s="21">
        <f>SUM($R252:ZK252)-SUM($R258:ZK258)</f>
        <v>175376.58447488607</v>
      </c>
      <c r="ZL264" s="21">
        <f>SUM($R252:ZL252)-SUM($R258:ZL258)</f>
        <v>175633.46118721488</v>
      </c>
      <c r="ZM264" s="21">
        <f>SUM($R252:ZM252)-SUM($R258:ZM258)</f>
        <v>175889.68036529713</v>
      </c>
      <c r="ZN264" s="21">
        <f>SUM($R252:ZN252)-SUM($R258:ZN258)</f>
        <v>176145.24200913281</v>
      </c>
      <c r="ZO264" s="21">
        <f>SUM($R252:ZO252)-SUM($R258:ZO258)</f>
        <v>176400.14611872181</v>
      </c>
      <c r="ZP264" s="21">
        <f>SUM($R252:ZP252)-SUM($R258:ZP258)</f>
        <v>176654.39269406424</v>
      </c>
      <c r="ZQ264" s="21">
        <f>SUM($R252:ZQ252)-SUM($R258:ZQ258)</f>
        <v>176907.98173516011</v>
      </c>
      <c r="ZR264" s="21">
        <f>SUM($R252:ZR252)-SUM($R258:ZR258)</f>
        <v>177160.91324200941</v>
      </c>
      <c r="ZS264" s="21">
        <f>SUM($R252:ZS252)-SUM($R258:ZS258)</f>
        <v>177413.18721461215</v>
      </c>
      <c r="ZT264" s="21">
        <f>SUM($R252:ZT252)-SUM($R258:ZT258)</f>
        <v>177664.80365296832</v>
      </c>
      <c r="ZU264" s="21">
        <f>SUM($R252:ZU252)-SUM($R258:ZU258)</f>
        <v>177915.76255707792</v>
      </c>
      <c r="ZV264" s="21">
        <f>SUM($R252:ZV252)-SUM($R258:ZV258)</f>
        <v>178166.06392694096</v>
      </c>
      <c r="ZW264" s="21">
        <f>SUM($R252:ZW252)-SUM($R258:ZW258)</f>
        <v>178415.70776255743</v>
      </c>
      <c r="ZX264" s="21">
        <f>SUM($R252:ZX252)-SUM($R258:ZX258)</f>
        <v>178557.73515981773</v>
      </c>
      <c r="ZY264" s="21">
        <f>SUM($R252:ZY252)-SUM($R258:ZY258)</f>
        <v>178697.35159817385</v>
      </c>
      <c r="ZZ264" s="21">
        <f>SUM($R252:ZZ252)-SUM($R258:ZZ258)</f>
        <v>178834.55707762588</v>
      </c>
      <c r="AAA264" s="21">
        <f>SUM($R252:AAA252)-SUM($R258:AAA258)</f>
        <v>178969.35159817385</v>
      </c>
      <c r="AAB264" s="21">
        <f>SUM($R252:AAB252)-SUM($R258:AAB258)</f>
        <v>179101.73515981762</v>
      </c>
      <c r="AAC264" s="21">
        <f>SUM($R252:AAC252)-SUM($R258:AAC258)</f>
        <v>179231.70776255731</v>
      </c>
      <c r="AAD264" s="21">
        <f>SUM($R252:AAD252)-SUM($R258:AAD258)</f>
        <v>179359.26940639294</v>
      </c>
      <c r="AAE264" s="21">
        <f>SUM($R252:AAE252)-SUM($R258:AAE258)</f>
        <v>179484.42009132437</v>
      </c>
      <c r="AAF264" s="21">
        <f>SUM($R252:AAF252)-SUM($R258:AAF258)</f>
        <v>179610.44748858467</v>
      </c>
      <c r="AAG264" s="21">
        <f>SUM($R252:AAG252)-SUM($R258:AAG258)</f>
        <v>179737.35159817373</v>
      </c>
      <c r="AAH264" s="21">
        <f>SUM($R252:AAH252)-SUM($R258:AAH258)</f>
        <v>179865.13242009154</v>
      </c>
      <c r="AAI264" s="21">
        <f>SUM($R252:AAI252)-SUM($R258:AAI258)</f>
        <v>179993.78995433811</v>
      </c>
      <c r="AAJ264" s="21">
        <f>SUM($R252:AAJ252)-SUM($R258:AAJ258)</f>
        <v>180123.32420091343</v>
      </c>
      <c r="AAK264" s="21">
        <f>SUM($R252:AAK252)-SUM($R258:AAK258)</f>
        <v>180253.7351598175</v>
      </c>
      <c r="AAL264" s="21">
        <f>SUM($R252:AAL252)-SUM($R258:AAL258)</f>
        <v>180385.02283105033</v>
      </c>
      <c r="AAM264" s="21">
        <f>SUM($R252:AAM252)-SUM($R258:AAM258)</f>
        <v>180517.18721461191</v>
      </c>
      <c r="AAN264" s="21">
        <f>SUM($R252:AAN252)-SUM($R258:AAN258)</f>
        <v>180650.22831050225</v>
      </c>
      <c r="AAO264" s="21">
        <f>SUM($R252:AAO252)-SUM($R258:AAO258)</f>
        <v>180784.14611872146</v>
      </c>
      <c r="AAP264" s="21">
        <f>SUM($R252:AAP252)-SUM($R258:AAP258)</f>
        <v>180918.94063926942</v>
      </c>
      <c r="AAQ264" s="21">
        <f>SUM($R252:AAQ252)-SUM($R258:AAQ258)</f>
        <v>181054.61187214614</v>
      </c>
      <c r="AAR264" s="21">
        <f>SUM($R252:AAR252)-SUM($R258:AAR258)</f>
        <v>181191.15981735161</v>
      </c>
      <c r="AAS264" s="21">
        <f>SUM($R252:AAS252)-SUM($R258:AAS258)</f>
        <v>181328.58447488584</v>
      </c>
      <c r="AAT264" s="21">
        <f>SUM($R252:AAT252)-SUM($R258:AAT258)</f>
        <v>181466.88584474882</v>
      </c>
      <c r="AAU264" s="21">
        <f>SUM($R252:AAU252)-SUM($R258:AAU258)</f>
        <v>181606.06392694055</v>
      </c>
      <c r="AAV264" s="21">
        <f>SUM($R252:AAV252)-SUM($R258:AAV258)</f>
        <v>181746.11872146104</v>
      </c>
      <c r="AAW264" s="21">
        <f>SUM($R252:AAW252)-SUM($R258:AAW258)</f>
        <v>181887.05022831028</v>
      </c>
      <c r="AAX264" s="21">
        <f>SUM($R252:AAX252)-SUM($R258:AAX258)</f>
        <v>182028.8584474884</v>
      </c>
      <c r="AAY264" s="21">
        <f>SUM($R252:AAY252)-SUM($R258:AAY258)</f>
        <v>182171.54337899527</v>
      </c>
      <c r="AAZ264" s="21">
        <f>SUM($R252:AAZ252)-SUM($R258:AAZ258)</f>
        <v>182542.39269406372</v>
      </c>
      <c r="ABA264" s="21">
        <f>SUM($R252:ABA252)-SUM($R258:ABA258)</f>
        <v>182917.84474885825</v>
      </c>
      <c r="ABB264" s="21">
        <f>SUM($R252:ABB252)-SUM($R258:ABB258)</f>
        <v>183297.89954337873</v>
      </c>
      <c r="ABC264" s="21">
        <f>SUM($R252:ABC252)-SUM($R258:ABC258)</f>
        <v>183682.5570776253</v>
      </c>
      <c r="ABD264" s="21">
        <f>SUM($R252:ABD252)-SUM($R258:ABD258)</f>
        <v>184071.81735159783</v>
      </c>
      <c r="ABE264" s="21">
        <f>SUM($R252:ABE252)-SUM($R258:ABE258)</f>
        <v>184465.68036529643</v>
      </c>
      <c r="ABF264" s="21">
        <f>SUM($R252:ABF252)-SUM($R258:ABF258)</f>
        <v>184864.14611872111</v>
      </c>
      <c r="ABG264" s="21">
        <f>SUM($R252:ABG252)-SUM($R258:ABG258)</f>
        <v>185267.21461187175</v>
      </c>
      <c r="ABH264" s="21">
        <f>SUM($R252:ABH252)-SUM($R258:ABH258)</f>
        <v>185674.88584474847</v>
      </c>
      <c r="ABI264" s="21">
        <f>SUM($R252:ABI252)-SUM($R258:ABI258)</f>
        <v>186087.15981735114</v>
      </c>
      <c r="ABJ264" s="21">
        <f>SUM($R252:ABJ252)-SUM($R258:ABJ258)</f>
        <v>186504.0365296799</v>
      </c>
      <c r="ABK264" s="21">
        <f>SUM($R252:ABK252)-SUM($R258:ABK258)</f>
        <v>186925.51598173473</v>
      </c>
      <c r="ABL264" s="21">
        <f>SUM($R252:ABL252)-SUM($R258:ABL258)</f>
        <v>187351.59817351552</v>
      </c>
      <c r="ABM264" s="21">
        <f>SUM($R252:ABM252)-SUM($R258:ABM258)</f>
        <v>187782.28310502239</v>
      </c>
      <c r="ABN264" s="21">
        <f>SUM($R252:ABN252)-SUM($R258:ABN258)</f>
        <v>188217.57077625522</v>
      </c>
      <c r="ABO264" s="21">
        <f>SUM($R252:ABO252)-SUM($R258:ABO258)</f>
        <v>188657.46118721412</v>
      </c>
      <c r="ABP264" s="21">
        <f>SUM($R252:ABP252)-SUM($R258:ABP258)</f>
        <v>189101.95433789899</v>
      </c>
      <c r="ABQ264" s="21">
        <f>SUM($R252:ABQ252)-SUM($R258:ABQ258)</f>
        <v>189551.05022830993</v>
      </c>
      <c r="ABR264" s="21">
        <f>SUM($R252:ABR252)-SUM($R258:ABR258)</f>
        <v>190004.74885844695</v>
      </c>
      <c r="ABS264" s="21">
        <f>SUM($R252:ABS252)-SUM($R258:ABS258)</f>
        <v>190463.05022830993</v>
      </c>
      <c r="ABT264" s="21">
        <f>SUM($R252:ABT252)-SUM($R258:ABT258)</f>
        <v>190925.95433789899</v>
      </c>
      <c r="ABU264" s="21">
        <f>SUM($R252:ABU252)-SUM($R258:ABU258)</f>
        <v>191393.46118721401</v>
      </c>
      <c r="ABV264" s="21">
        <f>SUM($R252:ABV252)-SUM($R258:ABV258)</f>
        <v>191865.5707762551</v>
      </c>
      <c r="ABW264" s="21">
        <f>SUM($R252:ABW252)-SUM($R258:ABW258)</f>
        <v>192342.28310502216</v>
      </c>
      <c r="ABX264" s="21">
        <f>SUM($R252:ABX252)-SUM($R258:ABX258)</f>
        <v>192823.59817351529</v>
      </c>
      <c r="ABY264" s="21">
        <f>SUM($R252:ABY252)-SUM($R258:ABY258)</f>
        <v>193309.5159817345</v>
      </c>
      <c r="ABZ264" s="21">
        <f>SUM($R252:ABZ252)-SUM($R258:ABZ258)</f>
        <v>193800.03652967967</v>
      </c>
      <c r="ACA264" s="21">
        <f>SUM($R252:ACA252)-SUM($R258:ACA258)</f>
        <v>194295.15981735091</v>
      </c>
      <c r="ACB264" s="21">
        <f>SUM($R252:ACB252)-SUM($R258:ACB258)</f>
        <v>194794.88584474812</v>
      </c>
      <c r="ACC264" s="21">
        <f>SUM($R252:ACC252)-SUM($R258:ACC258)</f>
        <v>195299.2146118714</v>
      </c>
      <c r="ACD264" s="21">
        <f>SUM($R252:ACD252)-SUM($R258:ACD258)</f>
        <v>195808.14611872064</v>
      </c>
      <c r="ACE264" s="21">
        <f>SUM($R252:ACE252)-SUM($R258:ACE258)</f>
        <v>196241.46118721383</v>
      </c>
      <c r="ACF264" s="21">
        <f>SUM($R252:ACF252)-SUM($R258:ACF258)</f>
        <v>196678.06392693985</v>
      </c>
      <c r="ACG264" s="21">
        <f>SUM($R252:ACG252)-SUM($R258:ACG258)</f>
        <v>197117.95433789882</v>
      </c>
      <c r="ACH264" s="21">
        <f>SUM($R252:ACH252)-SUM($R258:ACH258)</f>
        <v>197561.13242009061</v>
      </c>
      <c r="ACI264" s="21">
        <f>SUM($R252:ACI252)-SUM($R258:ACI258)</f>
        <v>198007.59817351535</v>
      </c>
      <c r="ACJ264" s="21">
        <f>SUM($R252:ACJ252)-SUM($R258:ACJ258)</f>
        <v>198457.35159817291</v>
      </c>
      <c r="ACK264" s="21">
        <f>SUM($R252:ACK252)-SUM($R258:ACK258)</f>
        <v>198910.39269406331</v>
      </c>
      <c r="ACL264" s="21">
        <f>SUM($R252:ACL252)-SUM($R258:ACL258)</f>
        <v>199366.72146118665</v>
      </c>
      <c r="ACM264" s="21">
        <f>SUM($R252:ACM252)-SUM($R258:ACM258)</f>
        <v>199826.33789954282</v>
      </c>
      <c r="ACN264" s="21">
        <f>SUM($R252:ACN252)-SUM($R258:ACN258)</f>
        <v>200289.24200913194</v>
      </c>
      <c r="ACO264" s="21">
        <f>SUM($R252:ACO252)-SUM($R258:ACO258)</f>
        <v>200756.31050228263</v>
      </c>
      <c r="ACP264" s="21">
        <f>SUM($R252:ACP252)-SUM($R258:ACP258)</f>
        <v>201227.54337899503</v>
      </c>
      <c r="ACQ264" s="21">
        <f>SUM($R252:ACQ252)-SUM($R258:ACQ258)</f>
        <v>201702.94063926901</v>
      </c>
      <c r="ACR264" s="21">
        <f>SUM($R252:ACR252)-SUM($R258:ACR258)</f>
        <v>202182.5022831047</v>
      </c>
      <c r="ACS264" s="21">
        <f>SUM($R252:ACS252)-SUM($R258:ACS258)</f>
        <v>202666.22831050196</v>
      </c>
      <c r="ACT264" s="21">
        <f>SUM($R252:ACT252)-SUM($R258:ACT258)</f>
        <v>203154.11872146092</v>
      </c>
      <c r="ACU264" s="21">
        <f>SUM($R252:ACU252)-SUM($R258:ACU258)</f>
        <v>203646.17351598147</v>
      </c>
      <c r="ACV264" s="21">
        <f>SUM($R252:ACV252)-SUM($R258:ACV258)</f>
        <v>204142.39269406372</v>
      </c>
      <c r="ACW264" s="21">
        <f>SUM($R252:ACW252)-SUM($R258:ACW258)</f>
        <v>204642.77625570755</v>
      </c>
      <c r="ACX264" s="21">
        <f>SUM($R252:ACX252)-SUM($R258:ACX258)</f>
        <v>205147.32420091308</v>
      </c>
      <c r="ACY264" s="21">
        <f>SUM($R252:ACY252)-SUM($R258:ACY258)</f>
        <v>205656.03652968019</v>
      </c>
      <c r="ACZ264" s="21">
        <f>SUM($R252:ACZ252)-SUM($R258:ACZ258)</f>
        <v>206168.913242009</v>
      </c>
      <c r="ADA264" s="21">
        <f>SUM($R252:ADA252)-SUM($R258:ADA258)</f>
        <v>206685.9543378994</v>
      </c>
      <c r="ADB264" s="21">
        <f>SUM($R252:ADB252)-SUM($R258:ADB258)</f>
        <v>207207.15981735149</v>
      </c>
      <c r="ADC264" s="21">
        <f>SUM($R252:ADC252)-SUM($R258:ADC258)</f>
        <v>207732.52968036517</v>
      </c>
      <c r="ADD264" s="21">
        <f>SUM($R252:ADD252)-SUM($R258:ADD258)</f>
        <v>208262.06392694055</v>
      </c>
      <c r="ADE264" s="21">
        <f>SUM($R252:ADE252)-SUM($R258:ADE258)</f>
        <v>208795.76255707751</v>
      </c>
      <c r="ADF264" s="21">
        <f>SUM($R252:ADF252)-SUM($R258:ADF258)</f>
        <v>209333.62557077617</v>
      </c>
      <c r="ADG264" s="21">
        <f>SUM($R252:ADG252)-SUM($R258:ADG258)</f>
        <v>209875.65296803642</v>
      </c>
      <c r="ADH264" s="21">
        <f>SUM($R252:ADH252)-SUM($R258:ADH258)</f>
        <v>210421.84474885836</v>
      </c>
      <c r="ADI264" s="21">
        <f>SUM($R252:ADI252)-SUM($R258:ADI258)</f>
        <v>210771.65296803642</v>
      </c>
      <c r="ADJ264" s="21">
        <f>SUM($R252:ADJ252)-SUM($R258:ADJ258)</f>
        <v>211122.33789954323</v>
      </c>
      <c r="ADK264" s="21">
        <f>SUM($R252:ADK252)-SUM($R258:ADK258)</f>
        <v>211473.89954337879</v>
      </c>
      <c r="ADL264" s="21">
        <f>SUM($R252:ADL252)-SUM($R258:ADL258)</f>
        <v>211826.33789954311</v>
      </c>
      <c r="ADM264" s="21">
        <f>SUM($R252:ADM252)-SUM($R258:ADM258)</f>
        <v>212179.6529680363</v>
      </c>
      <c r="ADN264" s="21">
        <f>SUM($R252:ADN252)-SUM($R258:ADN258)</f>
        <v>212533.84474885825</v>
      </c>
      <c r="ADO264" s="21">
        <f>SUM($R252:ADO252)-SUM($R258:ADO258)</f>
        <v>212888.91324200894</v>
      </c>
      <c r="ADP264" s="21">
        <f>SUM($R252:ADP252)-SUM($R258:ADP258)</f>
        <v>213244.8584474884</v>
      </c>
      <c r="ADQ264" s="21">
        <f>SUM($R252:ADQ252)-SUM($R258:ADQ258)</f>
        <v>213601.6803652966</v>
      </c>
      <c r="ADR264" s="21">
        <f>SUM($R252:ADR252)-SUM($R258:ADR258)</f>
        <v>213959.37899543357</v>
      </c>
      <c r="ADS264" s="21">
        <f>SUM($R252:ADS252)-SUM($R258:ADS258)</f>
        <v>214317.95433789928</v>
      </c>
      <c r="ADT264" s="21">
        <f>SUM($R252:ADT252)-SUM($R258:ADT258)</f>
        <v>214679.15981735138</v>
      </c>
      <c r="ADU264" s="21">
        <f>SUM($R252:ADU252)-SUM($R258:ADU258)</f>
        <v>215042.99543378974</v>
      </c>
      <c r="ADV264" s="21">
        <f>SUM($R252:ADV252)-SUM($R258:ADV258)</f>
        <v>215409.46118721436</v>
      </c>
      <c r="ADW264" s="21">
        <f>SUM($R252:ADW252)-SUM($R258:ADW258)</f>
        <v>215778.55707762524</v>
      </c>
      <c r="ADX264" s="21">
        <f>SUM($R252:ADX252)-SUM($R258:ADX258)</f>
        <v>216150.28310502251</v>
      </c>
      <c r="ADY264" s="21">
        <f>SUM($R252:ADY252)-SUM($R258:ADY258)</f>
        <v>216524.63926940603</v>
      </c>
      <c r="ADZ264" s="21">
        <f>SUM($R252:ADZ252)-SUM($R258:ADZ258)</f>
        <v>216901.62557077582</v>
      </c>
      <c r="AEA264" s="21">
        <f>SUM($R252:AEA252)-SUM($R258:AEA258)</f>
        <v>217281.24200913199</v>
      </c>
      <c r="AEB264" s="21">
        <f>SUM($R252:AEB252)-SUM($R258:AEB258)</f>
        <v>217663.48858447443</v>
      </c>
      <c r="AEC264" s="21">
        <f>SUM($R252:AEC252)-SUM($R258:AEC258)</f>
        <v>218048.36529680312</v>
      </c>
      <c r="AED264" s="21">
        <f>SUM($R252:AED252)-SUM($R258:AED258)</f>
        <v>218435.8721461182</v>
      </c>
      <c r="AEE264" s="21">
        <f>SUM($R252:AEE252)-SUM($R258:AEE258)</f>
        <v>218826.00913241954</v>
      </c>
      <c r="AEF264" s="21">
        <f>SUM($R252:AEF252)-SUM($R258:AEF258)</f>
        <v>219218.77625570714</v>
      </c>
      <c r="AEG264" s="21">
        <f>SUM($R252:AEG252)-SUM($R258:AEG258)</f>
        <v>219614.17351598112</v>
      </c>
      <c r="AEH264" s="21">
        <f>SUM($R252:AEH252)-SUM($R258:AEH258)</f>
        <v>220012.20091324137</v>
      </c>
      <c r="AEI264" s="21">
        <f>SUM($R252:AEI252)-SUM($R258:AEI258)</f>
        <v>220412.85844748787</v>
      </c>
      <c r="AEJ264" s="21">
        <f>SUM($R252:AEJ252)-SUM($R258:AEJ258)</f>
        <v>220816.14611872076</v>
      </c>
      <c r="AEK264" s="21">
        <f>SUM($R252:AEK252)-SUM($R258:AEK258)</f>
        <v>221222.06392693991</v>
      </c>
      <c r="AEL264" s="21">
        <f>SUM($R252:AEL252)-SUM($R258:AEL258)</f>
        <v>221630.61187214532</v>
      </c>
      <c r="AEM264" s="21">
        <f>SUM($R252:AEM252)-SUM($R258:AEM258)</f>
        <v>222041.78995433712</v>
      </c>
      <c r="AEN264" s="21">
        <f>SUM($R252:AEN252)-SUM($R258:AEN258)</f>
        <v>222455.59817351517</v>
      </c>
      <c r="AEO264" s="21">
        <f>SUM($R252:AEO252)-SUM($R258:AEO258)</f>
        <v>222872.03652967949</v>
      </c>
      <c r="AEP264" s="21">
        <f>SUM($R252:AEP252)-SUM($R258:AEP258)</f>
        <v>223291.10502283019</v>
      </c>
      <c r="AEQ264" s="21">
        <f>SUM($R252:AEQ252)-SUM($R258:AEQ258)</f>
        <v>223712.80365296715</v>
      </c>
      <c r="AER264" s="21">
        <f>SUM($R252:AER252)-SUM($R258:AER258)</f>
        <v>224137.13242009038</v>
      </c>
      <c r="AES264" s="21">
        <f>SUM($R252:AES252)-SUM($R258:AES258)</f>
        <v>224564.09132419998</v>
      </c>
      <c r="AET264" s="21">
        <f>SUM($R252:AET252)-SUM($R258:AET258)</f>
        <v>224993.68036529585</v>
      </c>
      <c r="AEU264" s="21">
        <f>SUM($R252:AEU252)-SUM($R258:AEU258)</f>
        <v>225425.89954337798</v>
      </c>
      <c r="AEV264" s="21">
        <f>SUM($R252:AEV252)-SUM($R258:AEV258)</f>
        <v>225860.74885844649</v>
      </c>
      <c r="AEW264" s="21">
        <f>SUM($R252:AEW252)-SUM($R258:AEW258)</f>
        <v>226298.22831050126</v>
      </c>
      <c r="AEX264" s="21">
        <f>SUM($R252:AEX252)-SUM($R258:AEX258)</f>
        <v>226738.3378995423</v>
      </c>
      <c r="AEY264" s="21">
        <f>SUM($R252:AEY252)-SUM($R258:AEY258)</f>
        <v>227192.91324200801</v>
      </c>
      <c r="AEZ264" s="21">
        <f>SUM($R252:AEZ252)-SUM($R258:AEZ258)</f>
        <v>227661.95433789841</v>
      </c>
      <c r="AFA264" s="21">
        <f>SUM($R252:AFA252)-SUM($R258:AFA258)</f>
        <v>228145.46118721348</v>
      </c>
      <c r="AFB264" s="21">
        <f>SUM($R252:AFB252)-SUM($R258:AFB258)</f>
        <v>228643.43378995324</v>
      </c>
      <c r="AFC264" s="21">
        <f>SUM($R252:AFC252)-SUM($R258:AFC258)</f>
        <v>229155.87214611756</v>
      </c>
      <c r="AFD264" s="21">
        <f>SUM($R252:AFD252)-SUM($R258:AFD258)</f>
        <v>229682.77625570656</v>
      </c>
      <c r="AFE264" s="21">
        <f>SUM($R252:AFE252)-SUM($R258:AFE258)</f>
        <v>230224.14611872024</v>
      </c>
      <c r="AFF264" s="21">
        <f>SUM($R252:AFF252)-SUM($R258:AFF258)</f>
        <v>230779.9817351586</v>
      </c>
      <c r="AFG264" s="21">
        <f>SUM($R252:AFG252)-SUM($R258:AFG258)</f>
        <v>231350.28310502163</v>
      </c>
    </row>
    <row r="265" spans="1:839" s="42" customFormat="1" ht="6" customHeight="1" x14ac:dyDescent="0.25">
      <c r="A265" s="21"/>
      <c r="B265" s="21"/>
      <c r="C265" s="21"/>
      <c r="D265" s="55"/>
      <c r="E265" s="21"/>
      <c r="F265" s="21"/>
      <c r="G265" s="21"/>
      <c r="H265" s="21"/>
      <c r="I265" s="21"/>
      <c r="J265" s="21"/>
      <c r="K265" s="41"/>
      <c r="L265" s="21"/>
      <c r="M265" s="21"/>
      <c r="N265" s="21"/>
      <c r="O265" s="21"/>
      <c r="P265" s="21"/>
      <c r="Q265" s="4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  <c r="IS265" s="21"/>
      <c r="IT265" s="21"/>
      <c r="IU265" s="21"/>
      <c r="IV265" s="21"/>
      <c r="IW265" s="21"/>
      <c r="IX265" s="21"/>
      <c r="IY265" s="21"/>
      <c r="IZ265" s="21"/>
      <c r="JA265" s="21"/>
      <c r="JB265" s="21"/>
      <c r="JC265" s="21"/>
      <c r="JD265" s="21"/>
      <c r="JE265" s="21"/>
      <c r="JF265" s="21"/>
      <c r="JG265" s="21"/>
      <c r="JH265" s="21"/>
      <c r="JI265" s="21"/>
      <c r="JJ265" s="21"/>
      <c r="JK265" s="21"/>
      <c r="JL265" s="21"/>
      <c r="JM265" s="21"/>
      <c r="JN265" s="21"/>
      <c r="JO265" s="21"/>
      <c r="JP265" s="21"/>
      <c r="JQ265" s="21"/>
      <c r="JR265" s="21"/>
      <c r="JS265" s="21"/>
      <c r="JT265" s="21"/>
      <c r="JU265" s="21"/>
      <c r="JV265" s="21"/>
      <c r="JW265" s="21"/>
      <c r="JX265" s="21"/>
      <c r="JY265" s="21"/>
      <c r="JZ265" s="21"/>
      <c r="KA265" s="21"/>
      <c r="KB265" s="21"/>
      <c r="KC265" s="21"/>
      <c r="KD265" s="21"/>
      <c r="KE265" s="21"/>
      <c r="KF265" s="21"/>
      <c r="KG265" s="21"/>
      <c r="KH265" s="21"/>
      <c r="KI265" s="21"/>
      <c r="KJ265" s="21"/>
      <c r="KK265" s="21"/>
      <c r="KL265" s="21"/>
      <c r="KM265" s="21"/>
      <c r="KN265" s="21"/>
      <c r="KO265" s="21"/>
      <c r="KP265" s="21"/>
      <c r="KQ265" s="21"/>
      <c r="KR265" s="21"/>
      <c r="KS265" s="21"/>
      <c r="KT265" s="21"/>
      <c r="KU265" s="21"/>
      <c r="KV265" s="21"/>
      <c r="KW265" s="21"/>
      <c r="KX265" s="21"/>
      <c r="KY265" s="21"/>
      <c r="KZ265" s="21"/>
      <c r="LA265" s="21"/>
      <c r="LB265" s="21"/>
      <c r="LC265" s="21"/>
      <c r="LD265" s="21"/>
      <c r="LE265" s="21"/>
      <c r="LF265" s="21"/>
      <c r="LG265" s="21"/>
      <c r="LH265" s="21"/>
      <c r="LI265" s="21"/>
      <c r="LJ265" s="21"/>
      <c r="LK265" s="21"/>
      <c r="LL265" s="21"/>
      <c r="LM265" s="21"/>
      <c r="LN265" s="21"/>
      <c r="LO265" s="21"/>
      <c r="LP265" s="21"/>
      <c r="LQ265" s="21"/>
      <c r="LR265" s="21"/>
      <c r="LS265" s="21"/>
      <c r="LT265" s="21"/>
      <c r="LU265" s="21"/>
      <c r="LV265" s="21"/>
      <c r="LW265" s="21"/>
      <c r="LX265" s="21"/>
      <c r="LY265" s="21"/>
      <c r="LZ265" s="21"/>
      <c r="MA265" s="21"/>
      <c r="MB265" s="21"/>
      <c r="MC265" s="21"/>
      <c r="MD265" s="21"/>
      <c r="ME265" s="21"/>
      <c r="MF265" s="21"/>
      <c r="MG265" s="21"/>
      <c r="MH265" s="21"/>
      <c r="MI265" s="21"/>
      <c r="MJ265" s="21"/>
      <c r="MK265" s="21"/>
      <c r="ML265" s="21"/>
      <c r="MM265" s="21"/>
      <c r="MN265" s="21"/>
      <c r="MO265" s="21"/>
      <c r="MP265" s="21"/>
      <c r="MQ265" s="21"/>
      <c r="MR265" s="21"/>
      <c r="MS265" s="21"/>
      <c r="MT265" s="21"/>
      <c r="MU265" s="21"/>
      <c r="MV265" s="21"/>
      <c r="MW265" s="21"/>
      <c r="MX265" s="21"/>
      <c r="MY265" s="21"/>
      <c r="MZ265" s="21"/>
      <c r="NA265" s="21"/>
      <c r="NB265" s="21"/>
      <c r="NC265" s="21"/>
      <c r="ND265" s="21"/>
      <c r="NE265" s="21"/>
      <c r="NF265" s="21"/>
      <c r="NG265" s="21"/>
      <c r="NH265" s="21"/>
      <c r="NI265" s="21"/>
      <c r="NJ265" s="21"/>
      <c r="NK265" s="21"/>
      <c r="NL265" s="21"/>
      <c r="NM265" s="21"/>
      <c r="NN265" s="21"/>
      <c r="NO265" s="21"/>
      <c r="NP265" s="21"/>
      <c r="NQ265" s="21"/>
      <c r="NR265" s="21"/>
      <c r="NS265" s="21"/>
      <c r="NT265" s="21"/>
      <c r="NU265" s="21"/>
      <c r="NV265" s="21"/>
      <c r="NW265" s="21"/>
      <c r="NX265" s="21"/>
      <c r="NY265" s="21"/>
      <c r="NZ265" s="21"/>
      <c r="OA265" s="21"/>
      <c r="OB265" s="21"/>
      <c r="OC265" s="21"/>
      <c r="OD265" s="21"/>
      <c r="OE265" s="21"/>
      <c r="OF265" s="21"/>
      <c r="OG265" s="21"/>
      <c r="OH265" s="21"/>
      <c r="OI265" s="21"/>
      <c r="OJ265" s="21"/>
      <c r="OK265" s="21"/>
      <c r="OL265" s="21"/>
      <c r="OM265" s="21"/>
      <c r="ON265" s="21"/>
      <c r="OO265" s="21"/>
      <c r="OP265" s="21"/>
      <c r="OQ265" s="21"/>
      <c r="OR265" s="21"/>
      <c r="OS265" s="21"/>
      <c r="OT265" s="21"/>
      <c r="OU265" s="21"/>
      <c r="OV265" s="21"/>
      <c r="OW265" s="21"/>
      <c r="OX265" s="21"/>
      <c r="OY265" s="21"/>
      <c r="OZ265" s="21"/>
      <c r="PA265" s="21"/>
      <c r="PB265" s="21"/>
      <c r="PC265" s="21"/>
      <c r="PD265" s="21"/>
      <c r="PE265" s="21"/>
      <c r="PF265" s="21"/>
      <c r="PG265" s="21"/>
      <c r="PH265" s="21"/>
      <c r="PI265" s="21"/>
      <c r="PJ265" s="21"/>
      <c r="PK265" s="21"/>
      <c r="PL265" s="21"/>
      <c r="PM265" s="21"/>
      <c r="PN265" s="21"/>
      <c r="PO265" s="21"/>
      <c r="PP265" s="21"/>
      <c r="PQ265" s="21"/>
      <c r="PR265" s="21"/>
      <c r="PS265" s="21"/>
      <c r="PT265" s="21"/>
      <c r="PU265" s="21"/>
      <c r="PV265" s="21"/>
      <c r="PW265" s="21"/>
      <c r="PX265" s="21"/>
      <c r="PY265" s="21"/>
      <c r="PZ265" s="21"/>
      <c r="QA265" s="21"/>
      <c r="QB265" s="21"/>
      <c r="QC265" s="21"/>
      <c r="QD265" s="21"/>
      <c r="QE265" s="21"/>
      <c r="QF265" s="21"/>
      <c r="QG265" s="21"/>
      <c r="QH265" s="21"/>
      <c r="QI265" s="21"/>
      <c r="QJ265" s="21"/>
      <c r="QK265" s="21"/>
      <c r="QL265" s="21"/>
      <c r="QM265" s="21"/>
      <c r="QN265" s="21"/>
      <c r="QO265" s="21"/>
      <c r="QP265" s="21"/>
      <c r="QQ265" s="21"/>
      <c r="QR265" s="21"/>
      <c r="QS265" s="21"/>
      <c r="QT265" s="21"/>
      <c r="QU265" s="21"/>
      <c r="QV265" s="21"/>
      <c r="QW265" s="21"/>
      <c r="QX265" s="21"/>
      <c r="QY265" s="21"/>
      <c r="QZ265" s="21"/>
      <c r="RA265" s="21"/>
      <c r="RB265" s="21"/>
      <c r="RC265" s="21"/>
      <c r="RD265" s="21"/>
      <c r="RE265" s="21"/>
      <c r="RF265" s="21"/>
      <c r="RG265" s="21"/>
      <c r="RH265" s="21"/>
      <c r="RI265" s="21"/>
      <c r="RJ265" s="21"/>
      <c r="RK265" s="21"/>
      <c r="RL265" s="21"/>
      <c r="RM265" s="21"/>
      <c r="RN265" s="21"/>
      <c r="RO265" s="21"/>
      <c r="RP265" s="21"/>
      <c r="RQ265" s="21"/>
      <c r="RR265" s="21"/>
      <c r="RS265" s="21"/>
      <c r="RT265" s="21"/>
      <c r="RU265" s="21"/>
      <c r="RV265" s="21"/>
      <c r="RW265" s="21"/>
      <c r="RX265" s="21"/>
      <c r="RY265" s="21"/>
      <c r="RZ265" s="21"/>
      <c r="SA265" s="21"/>
      <c r="SB265" s="21"/>
      <c r="SC265" s="21"/>
      <c r="SD265" s="21"/>
      <c r="SE265" s="21"/>
      <c r="SF265" s="21"/>
      <c r="SG265" s="21"/>
      <c r="SH265" s="21"/>
      <c r="SI265" s="21"/>
      <c r="SJ265" s="21"/>
      <c r="SK265" s="21"/>
      <c r="SL265" s="21"/>
      <c r="SM265" s="21"/>
      <c r="SN265" s="21"/>
      <c r="SO265" s="21"/>
      <c r="SP265" s="21"/>
      <c r="SQ265" s="21"/>
      <c r="SR265" s="21"/>
      <c r="SS265" s="21"/>
      <c r="ST265" s="21"/>
      <c r="SU265" s="21"/>
      <c r="SV265" s="21"/>
      <c r="SW265" s="21"/>
      <c r="SX265" s="21"/>
      <c r="SY265" s="21"/>
      <c r="SZ265" s="21"/>
      <c r="TA265" s="21"/>
      <c r="TB265" s="21"/>
      <c r="TC265" s="21"/>
      <c r="TD265" s="21"/>
      <c r="TE265" s="21"/>
      <c r="TF265" s="21"/>
      <c r="TG265" s="21"/>
      <c r="TH265" s="21"/>
      <c r="TI265" s="21"/>
      <c r="TJ265" s="21"/>
      <c r="TK265" s="21"/>
      <c r="TL265" s="21"/>
      <c r="TM265" s="21"/>
      <c r="TN265" s="21"/>
      <c r="TO265" s="21"/>
      <c r="TP265" s="21"/>
      <c r="TQ265" s="21"/>
      <c r="TR265" s="21"/>
      <c r="TS265" s="21"/>
      <c r="TT265" s="21"/>
      <c r="TU265" s="21"/>
      <c r="TV265" s="21"/>
      <c r="TW265" s="21"/>
      <c r="TX265" s="21"/>
      <c r="TY265" s="21"/>
      <c r="TZ265" s="21"/>
      <c r="UA265" s="21"/>
      <c r="UB265" s="21"/>
      <c r="UC265" s="21"/>
      <c r="UD265" s="21"/>
      <c r="UE265" s="21"/>
      <c r="UF265" s="21"/>
      <c r="UG265" s="21"/>
      <c r="UH265" s="21"/>
      <c r="UI265" s="21"/>
      <c r="UJ265" s="21"/>
      <c r="UK265" s="21"/>
      <c r="UL265" s="21"/>
      <c r="UM265" s="21"/>
      <c r="UN265" s="21"/>
      <c r="UO265" s="21"/>
      <c r="UP265" s="21"/>
      <c r="UQ265" s="21"/>
      <c r="UR265" s="21"/>
      <c r="US265" s="21"/>
      <c r="UT265" s="21"/>
      <c r="UU265" s="21"/>
      <c r="UV265" s="21"/>
      <c r="UW265" s="21"/>
      <c r="UX265" s="21"/>
      <c r="UY265" s="21"/>
      <c r="UZ265" s="21"/>
      <c r="VA265" s="21"/>
      <c r="VB265" s="21"/>
      <c r="VC265" s="21"/>
      <c r="VD265" s="21"/>
      <c r="VE265" s="21"/>
      <c r="VF265" s="21"/>
      <c r="VG265" s="21"/>
      <c r="VH265" s="21"/>
      <c r="VI265" s="21"/>
      <c r="VJ265" s="21"/>
      <c r="VK265" s="21"/>
      <c r="VL265" s="21"/>
      <c r="VM265" s="21"/>
      <c r="VN265" s="21"/>
      <c r="VO265" s="21"/>
      <c r="VP265" s="21"/>
      <c r="VQ265" s="21"/>
      <c r="VR265" s="21"/>
      <c r="VS265" s="21"/>
      <c r="VT265" s="21"/>
      <c r="VU265" s="21"/>
      <c r="VV265" s="21"/>
      <c r="VW265" s="21"/>
      <c r="VX265" s="21"/>
      <c r="VY265" s="21"/>
      <c r="VZ265" s="21"/>
      <c r="WA265" s="21"/>
      <c r="WB265" s="21"/>
      <c r="WC265" s="21"/>
      <c r="WD265" s="21"/>
      <c r="WE265" s="21"/>
      <c r="WF265" s="21"/>
      <c r="WG265" s="21"/>
      <c r="WH265" s="21"/>
      <c r="WI265" s="21"/>
      <c r="WJ265" s="21"/>
      <c r="WK265" s="21"/>
      <c r="WL265" s="21"/>
      <c r="WM265" s="21"/>
      <c r="WN265" s="21"/>
      <c r="WO265" s="21"/>
      <c r="WP265" s="21"/>
      <c r="WQ265" s="21"/>
      <c r="WR265" s="21"/>
      <c r="WS265" s="21"/>
      <c r="WT265" s="21"/>
      <c r="WU265" s="21"/>
      <c r="WV265" s="21"/>
      <c r="WW265" s="21"/>
      <c r="WX265" s="21"/>
      <c r="WY265" s="21"/>
      <c r="WZ265" s="21"/>
      <c r="XA265" s="21"/>
      <c r="XB265" s="21"/>
      <c r="XC265" s="21"/>
      <c r="XD265" s="21"/>
      <c r="XE265" s="21"/>
      <c r="XF265" s="21"/>
      <c r="XG265" s="21"/>
      <c r="XH265" s="21"/>
      <c r="XI265" s="21"/>
      <c r="XJ265" s="21"/>
      <c r="XK265" s="21"/>
      <c r="XL265" s="21"/>
      <c r="XM265" s="21"/>
      <c r="XN265" s="21"/>
      <c r="XO265" s="21"/>
      <c r="XP265" s="21"/>
      <c r="XQ265" s="21"/>
      <c r="XR265" s="21"/>
      <c r="XS265" s="21"/>
      <c r="XT265" s="21"/>
      <c r="XU265" s="21"/>
      <c r="XV265" s="21"/>
      <c r="XW265" s="21"/>
      <c r="XX265" s="21"/>
      <c r="XY265" s="21"/>
      <c r="XZ265" s="21"/>
      <c r="YA265" s="21"/>
      <c r="YB265" s="21"/>
      <c r="YC265" s="21"/>
      <c r="YD265" s="21"/>
      <c r="YE265" s="21"/>
      <c r="YF265" s="21"/>
      <c r="YG265" s="21"/>
      <c r="YH265" s="21"/>
      <c r="YI265" s="21"/>
      <c r="YJ265" s="21"/>
      <c r="YK265" s="21"/>
      <c r="YL265" s="21"/>
      <c r="YM265" s="21"/>
      <c r="YN265" s="21"/>
      <c r="YO265" s="21"/>
      <c r="YP265" s="21"/>
      <c r="YQ265" s="21"/>
      <c r="YR265" s="21"/>
      <c r="YS265" s="21"/>
      <c r="YT265" s="21"/>
      <c r="YU265" s="21"/>
      <c r="YV265" s="21"/>
      <c r="YW265" s="21"/>
      <c r="YX265" s="21"/>
      <c r="YY265" s="21"/>
      <c r="YZ265" s="21"/>
      <c r="ZA265" s="21"/>
      <c r="ZB265" s="21"/>
      <c r="ZC265" s="21"/>
      <c r="ZD265" s="21"/>
      <c r="ZE265" s="21"/>
      <c r="ZF265" s="21"/>
      <c r="ZG265" s="21"/>
      <c r="ZH265" s="21"/>
      <c r="ZI265" s="21"/>
      <c r="ZJ265" s="21"/>
      <c r="ZK265" s="21"/>
      <c r="ZL265" s="21"/>
      <c r="ZM265" s="21"/>
      <c r="ZN265" s="21"/>
      <c r="ZO265" s="21"/>
      <c r="ZP265" s="21"/>
      <c r="ZQ265" s="21"/>
      <c r="ZR265" s="21"/>
      <c r="ZS265" s="21"/>
      <c r="ZT265" s="21"/>
      <c r="ZU265" s="21"/>
      <c r="ZV265" s="21"/>
      <c r="ZW265" s="21"/>
      <c r="ZX265" s="21"/>
      <c r="ZY265" s="21"/>
      <c r="ZZ265" s="21"/>
      <c r="AAA265" s="21"/>
      <c r="AAB265" s="21"/>
      <c r="AAC265" s="21"/>
      <c r="AAD265" s="21"/>
      <c r="AAE265" s="21"/>
      <c r="AAF265" s="21"/>
      <c r="AAG265" s="21"/>
      <c r="AAH265" s="21"/>
      <c r="AAI265" s="21"/>
      <c r="AAJ265" s="21"/>
      <c r="AAK265" s="21"/>
      <c r="AAL265" s="21"/>
      <c r="AAM265" s="21"/>
      <c r="AAN265" s="21"/>
      <c r="AAO265" s="21"/>
      <c r="AAP265" s="21"/>
      <c r="AAQ265" s="21"/>
      <c r="AAR265" s="21"/>
      <c r="AAS265" s="21"/>
      <c r="AAT265" s="21"/>
      <c r="AAU265" s="21"/>
      <c r="AAV265" s="21"/>
      <c r="AAW265" s="21"/>
      <c r="AAX265" s="21"/>
      <c r="AAY265" s="21"/>
      <c r="AAZ265" s="21"/>
      <c r="ABA265" s="21"/>
      <c r="ABB265" s="21"/>
      <c r="ABC265" s="21"/>
      <c r="ABD265" s="21"/>
      <c r="ABE265" s="21"/>
      <c r="ABF265" s="21"/>
      <c r="ABG265" s="21"/>
      <c r="ABH265" s="21"/>
      <c r="ABI265" s="21"/>
      <c r="ABJ265" s="21"/>
      <c r="ABK265" s="21"/>
      <c r="ABL265" s="21"/>
      <c r="ABM265" s="21"/>
      <c r="ABN265" s="21"/>
      <c r="ABO265" s="21"/>
      <c r="ABP265" s="21"/>
      <c r="ABQ265" s="21"/>
      <c r="ABR265" s="21"/>
      <c r="ABS265" s="21"/>
      <c r="ABT265" s="21"/>
      <c r="ABU265" s="21"/>
      <c r="ABV265" s="21"/>
      <c r="ABW265" s="21"/>
      <c r="ABX265" s="21"/>
      <c r="ABY265" s="21"/>
      <c r="ABZ265" s="21"/>
      <c r="ACA265" s="21"/>
      <c r="ACB265" s="21"/>
      <c r="ACC265" s="21"/>
      <c r="ACD265" s="21"/>
      <c r="ACE265" s="21"/>
      <c r="ACF265" s="21"/>
      <c r="ACG265" s="21"/>
      <c r="ACH265" s="21"/>
      <c r="ACI265" s="21"/>
      <c r="ACJ265" s="21"/>
      <c r="ACK265" s="21"/>
      <c r="ACL265" s="21"/>
      <c r="ACM265" s="21"/>
      <c r="ACN265" s="21"/>
      <c r="ACO265" s="21"/>
      <c r="ACP265" s="21"/>
      <c r="ACQ265" s="21"/>
      <c r="ACR265" s="21"/>
      <c r="ACS265" s="21"/>
      <c r="ACT265" s="21"/>
      <c r="ACU265" s="21"/>
      <c r="ACV265" s="21"/>
      <c r="ACW265" s="21"/>
      <c r="ACX265" s="21"/>
      <c r="ACY265" s="21"/>
      <c r="ACZ265" s="21"/>
      <c r="ADA265" s="21"/>
      <c r="ADB265" s="21"/>
      <c r="ADC265" s="21"/>
      <c r="ADD265" s="21"/>
      <c r="ADE265" s="21"/>
      <c r="ADF265" s="21"/>
      <c r="ADG265" s="21"/>
      <c r="ADH265" s="21"/>
      <c r="ADI265" s="21"/>
      <c r="ADJ265" s="21"/>
      <c r="ADK265" s="21"/>
      <c r="ADL265" s="21"/>
      <c r="ADM265" s="21"/>
      <c r="ADN265" s="21"/>
      <c r="ADO265" s="21"/>
      <c r="ADP265" s="21"/>
      <c r="ADQ265" s="21"/>
      <c r="ADR265" s="21"/>
      <c r="ADS265" s="21"/>
      <c r="ADT265" s="21"/>
      <c r="ADU265" s="21"/>
      <c r="ADV265" s="21"/>
      <c r="ADW265" s="21"/>
      <c r="ADX265" s="21"/>
      <c r="ADY265" s="21"/>
      <c r="ADZ265" s="21"/>
      <c r="AEA265" s="21"/>
      <c r="AEB265" s="21"/>
      <c r="AEC265" s="21"/>
      <c r="AED265" s="21"/>
      <c r="AEE265" s="21"/>
      <c r="AEF265" s="21"/>
      <c r="AEG265" s="21"/>
      <c r="AEH265" s="21"/>
      <c r="AEI265" s="21"/>
      <c r="AEJ265" s="21"/>
      <c r="AEK265" s="21"/>
      <c r="AEL265" s="21"/>
      <c r="AEM265" s="21"/>
      <c r="AEN265" s="21"/>
      <c r="AEO265" s="21"/>
      <c r="AEP265" s="21"/>
      <c r="AEQ265" s="21"/>
      <c r="AER265" s="21"/>
      <c r="AES265" s="21"/>
      <c r="AET265" s="21"/>
      <c r="AEU265" s="21"/>
      <c r="AEV265" s="21"/>
      <c r="AEW265" s="21"/>
      <c r="AEX265" s="21"/>
      <c r="AEY265" s="21"/>
      <c r="AEZ265" s="21"/>
      <c r="AFA265" s="21"/>
      <c r="AFB265" s="21"/>
      <c r="AFC265" s="21"/>
      <c r="AFD265" s="21"/>
      <c r="AFE265" s="21"/>
      <c r="AFF265" s="21"/>
      <c r="AFG265" s="21"/>
    </row>
    <row r="266" spans="1:839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28"/>
      <c r="L266" s="3"/>
      <c r="M266" s="3"/>
      <c r="N266" s="3"/>
      <c r="O266" s="3"/>
      <c r="P266" s="3"/>
      <c r="Q266" s="28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  <c r="WD266" s="3"/>
      <c r="WE266" s="3"/>
      <c r="WF266" s="3"/>
      <c r="WG266" s="3"/>
      <c r="WH266" s="3"/>
      <c r="WI266" s="3"/>
      <c r="WJ266" s="3"/>
      <c r="WK266" s="3"/>
      <c r="WL266" s="3"/>
      <c r="WM266" s="3"/>
      <c r="WN266" s="3"/>
      <c r="WO266" s="3"/>
      <c r="WP266" s="3"/>
      <c r="WQ266" s="3"/>
      <c r="WR266" s="3"/>
      <c r="WS266" s="3"/>
      <c r="WT266" s="3"/>
      <c r="WU266" s="3"/>
      <c r="WV266" s="3"/>
      <c r="WW266" s="3"/>
      <c r="WX266" s="3"/>
      <c r="WY266" s="3"/>
      <c r="WZ266" s="3"/>
      <c r="XA266" s="3"/>
      <c r="XB266" s="3"/>
      <c r="XC266" s="3"/>
      <c r="XD266" s="3"/>
      <c r="XE266" s="3"/>
      <c r="XF266" s="3"/>
      <c r="XG266" s="3"/>
      <c r="XH266" s="3"/>
      <c r="XI266" s="3"/>
      <c r="XJ266" s="3"/>
      <c r="XK266" s="3"/>
      <c r="XL266" s="3"/>
      <c r="XM266" s="3"/>
      <c r="XN266" s="3"/>
      <c r="XO266" s="3"/>
      <c r="XP266" s="3"/>
      <c r="XQ266" s="3"/>
      <c r="XR266" s="3"/>
      <c r="XS266" s="3"/>
      <c r="XT266" s="3"/>
      <c r="XU266" s="3"/>
      <c r="XV266" s="3"/>
      <c r="XW266" s="3"/>
      <c r="XX266" s="3"/>
      <c r="XY266" s="3"/>
      <c r="XZ266" s="3"/>
      <c r="YA266" s="3"/>
      <c r="YB266" s="3"/>
      <c r="YC266" s="3"/>
      <c r="YD266" s="3"/>
      <c r="YE266" s="3"/>
      <c r="YF266" s="3"/>
      <c r="YG266" s="3"/>
      <c r="YH266" s="3"/>
      <c r="YI266" s="3"/>
      <c r="YJ266" s="3"/>
      <c r="YK266" s="3"/>
      <c r="YL266" s="3"/>
      <c r="YM266" s="3"/>
      <c r="YN266" s="3"/>
      <c r="YO266" s="3"/>
      <c r="YP266" s="3"/>
      <c r="YQ266" s="3"/>
      <c r="YR266" s="3"/>
      <c r="YS266" s="3"/>
      <c r="YT266" s="3"/>
      <c r="YU266" s="3"/>
      <c r="YV266" s="3"/>
      <c r="YW266" s="3"/>
      <c r="YX266" s="3"/>
      <c r="YY266" s="3"/>
      <c r="YZ266" s="3"/>
      <c r="ZA266" s="3"/>
      <c r="ZB266" s="3"/>
      <c r="ZC266" s="3"/>
      <c r="ZD266" s="3"/>
      <c r="ZE266" s="3"/>
      <c r="ZF266" s="3"/>
      <c r="ZG266" s="3"/>
      <c r="ZH266" s="3"/>
      <c r="ZI266" s="3"/>
      <c r="ZJ266" s="3"/>
      <c r="ZK266" s="3"/>
      <c r="ZL266" s="3"/>
      <c r="ZM266" s="3"/>
      <c r="ZN266" s="3"/>
      <c r="ZO266" s="3"/>
      <c r="ZP266" s="3"/>
      <c r="ZQ266" s="3"/>
      <c r="ZR266" s="3"/>
      <c r="ZS266" s="3"/>
      <c r="ZT266" s="3"/>
      <c r="ZU266" s="3"/>
      <c r="ZV266" s="3"/>
      <c r="ZW266" s="3"/>
      <c r="ZX266" s="3"/>
      <c r="ZY266" s="3"/>
      <c r="ZZ266" s="3"/>
      <c r="AAA266" s="3"/>
      <c r="AAB266" s="3"/>
      <c r="AAC266" s="3"/>
      <c r="AAD266" s="3"/>
      <c r="AAE266" s="3"/>
      <c r="AAF266" s="3"/>
      <c r="AAG266" s="3"/>
      <c r="AAH266" s="3"/>
      <c r="AAI266" s="3"/>
      <c r="AAJ266" s="3"/>
      <c r="AAK266" s="3"/>
      <c r="AAL266" s="3"/>
      <c r="AAM266" s="3"/>
      <c r="AAN266" s="3"/>
      <c r="AAO266" s="3"/>
      <c r="AAP266" s="3"/>
      <c r="AAQ266" s="3"/>
      <c r="AAR266" s="3"/>
      <c r="AAS266" s="3"/>
      <c r="AAT266" s="3"/>
      <c r="AAU266" s="3"/>
      <c r="AAV266" s="3"/>
      <c r="AAW266" s="3"/>
      <c r="AAX266" s="3"/>
      <c r="AAY266" s="3"/>
      <c r="AAZ266" s="3"/>
      <c r="ABA266" s="3"/>
      <c r="ABB266" s="3"/>
      <c r="ABC266" s="3"/>
      <c r="ABD266" s="3"/>
      <c r="ABE266" s="3"/>
      <c r="ABF266" s="3"/>
      <c r="ABG266" s="3"/>
      <c r="ABH266" s="3"/>
      <c r="ABI266" s="3"/>
      <c r="ABJ266" s="3"/>
      <c r="ABK266" s="3"/>
      <c r="ABL266" s="3"/>
      <c r="ABM266" s="3"/>
      <c r="ABN266" s="3"/>
      <c r="ABO266" s="3"/>
      <c r="ABP266" s="3"/>
      <c r="ABQ266" s="3"/>
      <c r="ABR266" s="3"/>
      <c r="ABS266" s="3"/>
      <c r="ABT266" s="3"/>
      <c r="ABU266" s="3"/>
      <c r="ABV266" s="3"/>
      <c r="ABW266" s="3"/>
      <c r="ABX266" s="3"/>
      <c r="ABY266" s="3"/>
      <c r="ABZ266" s="3"/>
      <c r="ACA266" s="3"/>
      <c r="ACB266" s="3"/>
      <c r="ACC266" s="3"/>
      <c r="ACD266" s="3"/>
      <c r="ACE266" s="3"/>
      <c r="ACF266" s="3"/>
      <c r="ACG266" s="3"/>
      <c r="ACH266" s="3"/>
      <c r="ACI266" s="3"/>
      <c r="ACJ266" s="3"/>
      <c r="ACK266" s="3"/>
      <c r="ACL266" s="3"/>
      <c r="ACM266" s="3"/>
      <c r="ACN266" s="3"/>
      <c r="ACO266" s="3"/>
      <c r="ACP266" s="3"/>
      <c r="ACQ266" s="3"/>
      <c r="ACR266" s="3"/>
      <c r="ACS266" s="3"/>
      <c r="ACT266" s="3"/>
      <c r="ACU266" s="3"/>
      <c r="ACV266" s="3"/>
      <c r="ACW266" s="3"/>
      <c r="ACX266" s="3"/>
      <c r="ACY266" s="3"/>
      <c r="ACZ266" s="3"/>
      <c r="ADA266" s="3"/>
      <c r="ADB266" s="3"/>
      <c r="ADC266" s="3"/>
      <c r="ADD266" s="3"/>
      <c r="ADE266" s="3"/>
      <c r="ADF266" s="3"/>
      <c r="ADG266" s="3"/>
      <c r="ADH266" s="3"/>
      <c r="ADI266" s="3"/>
      <c r="ADJ266" s="3"/>
      <c r="ADK266" s="3"/>
      <c r="ADL266" s="3"/>
      <c r="ADM266" s="3"/>
      <c r="ADN266" s="3"/>
      <c r="ADO266" s="3"/>
      <c r="ADP266" s="3"/>
      <c r="ADQ266" s="3"/>
      <c r="ADR266" s="3"/>
      <c r="ADS266" s="3"/>
      <c r="ADT266" s="3"/>
      <c r="ADU266" s="3"/>
      <c r="ADV266" s="3"/>
      <c r="ADW266" s="3"/>
      <c r="ADX266" s="3"/>
      <c r="ADY266" s="3"/>
      <c r="ADZ266" s="3"/>
      <c r="AEA266" s="3"/>
      <c r="AEB266" s="3"/>
      <c r="AEC266" s="3"/>
      <c r="AED266" s="3"/>
      <c r="AEE266" s="3"/>
      <c r="AEF266" s="3"/>
      <c r="AEG266" s="3"/>
      <c r="AEH266" s="3"/>
      <c r="AEI266" s="3"/>
      <c r="AEJ266" s="3"/>
      <c r="AEK266" s="3"/>
      <c r="AEL266" s="3"/>
      <c r="AEM266" s="3"/>
      <c r="AEN266" s="3"/>
      <c r="AEO266" s="3"/>
      <c r="AEP266" s="3"/>
      <c r="AEQ266" s="3"/>
      <c r="AER266" s="3"/>
      <c r="AES266" s="3"/>
      <c r="AET266" s="3"/>
      <c r="AEU266" s="3"/>
      <c r="AEV266" s="3"/>
      <c r="AEW266" s="3"/>
      <c r="AEX266" s="3"/>
      <c r="AEY266" s="3"/>
      <c r="AEZ266" s="3"/>
      <c r="AFA266" s="3"/>
      <c r="AFB266" s="3"/>
      <c r="AFC266" s="3"/>
      <c r="AFD266" s="3"/>
      <c r="AFE266" s="3"/>
      <c r="AFF266" s="3"/>
      <c r="AFG266" s="3"/>
    </row>
    <row r="267" spans="1:839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28"/>
      <c r="L267" s="3"/>
      <c r="M267" s="3"/>
      <c r="N267" s="3"/>
      <c r="O267" s="3"/>
      <c r="P267" s="3"/>
      <c r="Q267" s="28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3"/>
      <c r="NJ267" s="3"/>
      <c r="NK267" s="3"/>
      <c r="NL267" s="3"/>
      <c r="NM267" s="3"/>
      <c r="NN267" s="3"/>
      <c r="NO267" s="3"/>
      <c r="NP267" s="3"/>
      <c r="NQ267" s="3"/>
      <c r="NR267" s="3"/>
      <c r="NS267" s="3"/>
      <c r="NT267" s="3"/>
      <c r="NU267" s="3"/>
      <c r="NV267" s="3"/>
      <c r="NW267" s="3"/>
      <c r="NX267" s="3"/>
      <c r="NY267" s="3"/>
      <c r="NZ267" s="3"/>
      <c r="OA267" s="3"/>
      <c r="OB267" s="3"/>
      <c r="OC267" s="3"/>
      <c r="OD267" s="3"/>
      <c r="OE267" s="3"/>
      <c r="OF267" s="3"/>
      <c r="OG267" s="3"/>
      <c r="OH267" s="3"/>
      <c r="OI267" s="3"/>
      <c r="OJ267" s="3"/>
      <c r="OK267" s="3"/>
      <c r="OL267" s="3"/>
      <c r="OM267" s="3"/>
      <c r="ON267" s="3"/>
      <c r="OO267" s="3"/>
      <c r="OP267" s="3"/>
      <c r="OQ267" s="3"/>
      <c r="OR267" s="3"/>
      <c r="OS267" s="3"/>
      <c r="OT267" s="3"/>
      <c r="OU267" s="3"/>
      <c r="OV267" s="3"/>
      <c r="OW267" s="3"/>
      <c r="OX267" s="3"/>
      <c r="OY267" s="3"/>
      <c r="OZ267" s="3"/>
      <c r="PA267" s="3"/>
      <c r="PB267" s="3"/>
      <c r="PC267" s="3"/>
      <c r="PD267" s="3"/>
      <c r="PE267" s="3"/>
      <c r="PF267" s="3"/>
      <c r="PG267" s="3"/>
      <c r="PH267" s="3"/>
      <c r="PI267" s="3"/>
      <c r="PJ267" s="3"/>
      <c r="PK267" s="3"/>
      <c r="PL267" s="3"/>
      <c r="PM267" s="3"/>
      <c r="PN267" s="3"/>
      <c r="PO267" s="3"/>
      <c r="PP267" s="3"/>
      <c r="PQ267" s="3"/>
      <c r="PR267" s="3"/>
      <c r="PS267" s="3"/>
      <c r="PT267" s="3"/>
      <c r="PU267" s="3"/>
      <c r="PV267" s="3"/>
      <c r="PW267" s="3"/>
      <c r="PX267" s="3"/>
      <c r="PY267" s="3"/>
      <c r="PZ267" s="3"/>
      <c r="QA267" s="3"/>
      <c r="QB267" s="3"/>
      <c r="QC267" s="3"/>
      <c r="QD267" s="3"/>
      <c r="QE267" s="3"/>
      <c r="QF267" s="3"/>
      <c r="QG267" s="3"/>
      <c r="QH267" s="3"/>
      <c r="QI267" s="3"/>
      <c r="QJ267" s="3"/>
      <c r="QK267" s="3"/>
      <c r="QL267" s="3"/>
      <c r="QM267" s="3"/>
      <c r="QN267" s="3"/>
      <c r="QO267" s="3"/>
      <c r="QP267" s="3"/>
      <c r="QQ267" s="3"/>
      <c r="QR267" s="3"/>
      <c r="QS267" s="3"/>
      <c r="QT267" s="3"/>
      <c r="QU267" s="3"/>
      <c r="QV267" s="3"/>
      <c r="QW267" s="3"/>
      <c r="QX267" s="3"/>
      <c r="QY267" s="3"/>
      <c r="QZ267" s="3"/>
      <c r="RA267" s="3"/>
      <c r="RB267" s="3"/>
      <c r="RC267" s="3"/>
      <c r="RD267" s="3"/>
      <c r="RE267" s="3"/>
      <c r="RF267" s="3"/>
      <c r="RG267" s="3"/>
      <c r="RH267" s="3"/>
      <c r="RI267" s="3"/>
      <c r="RJ267" s="3"/>
      <c r="RK267" s="3"/>
      <c r="RL267" s="3"/>
      <c r="RM267" s="3"/>
      <c r="RN267" s="3"/>
      <c r="RO267" s="3"/>
      <c r="RP267" s="3"/>
      <c r="RQ267" s="3"/>
      <c r="RR267" s="3"/>
      <c r="RS267" s="3"/>
      <c r="RT267" s="3"/>
      <c r="RU267" s="3"/>
      <c r="RV267" s="3"/>
      <c r="RW267" s="3"/>
      <c r="RX267" s="3"/>
      <c r="RY267" s="3"/>
      <c r="RZ267" s="3"/>
      <c r="SA267" s="3"/>
      <c r="SB267" s="3"/>
      <c r="SC267" s="3"/>
      <c r="SD267" s="3"/>
      <c r="SE267" s="3"/>
      <c r="SF267" s="3"/>
      <c r="SG267" s="3"/>
      <c r="SH267" s="3"/>
      <c r="SI267" s="3"/>
      <c r="SJ267" s="3"/>
      <c r="SK267" s="3"/>
      <c r="SL267" s="3"/>
      <c r="SM267" s="3"/>
      <c r="SN267" s="3"/>
      <c r="SO267" s="3"/>
      <c r="SP267" s="3"/>
      <c r="SQ267" s="3"/>
      <c r="SR267" s="3"/>
      <c r="SS267" s="3"/>
      <c r="ST267" s="3"/>
      <c r="SU267" s="3"/>
      <c r="SV267" s="3"/>
      <c r="SW267" s="3"/>
      <c r="SX267" s="3"/>
      <c r="SY267" s="3"/>
      <c r="SZ267" s="3"/>
      <c r="TA267" s="3"/>
      <c r="TB267" s="3"/>
      <c r="TC267" s="3"/>
      <c r="TD267" s="3"/>
      <c r="TE267" s="3"/>
      <c r="TF267" s="3"/>
      <c r="TG267" s="3"/>
      <c r="TH267" s="3"/>
      <c r="TI267" s="3"/>
      <c r="TJ267" s="3"/>
      <c r="TK267" s="3"/>
      <c r="TL267" s="3"/>
      <c r="TM267" s="3"/>
      <c r="TN267" s="3"/>
      <c r="TO267" s="3"/>
      <c r="TP267" s="3"/>
      <c r="TQ267" s="3"/>
      <c r="TR267" s="3"/>
      <c r="TS267" s="3"/>
      <c r="TT267" s="3"/>
      <c r="TU267" s="3"/>
      <c r="TV267" s="3"/>
      <c r="TW267" s="3"/>
      <c r="TX267" s="3"/>
      <c r="TY267" s="3"/>
      <c r="TZ267" s="3"/>
      <c r="UA267" s="3"/>
      <c r="UB267" s="3"/>
      <c r="UC267" s="3"/>
      <c r="UD267" s="3"/>
      <c r="UE267" s="3"/>
      <c r="UF267" s="3"/>
      <c r="UG267" s="3"/>
      <c r="UH267" s="3"/>
      <c r="UI267" s="3"/>
      <c r="UJ267" s="3"/>
      <c r="UK267" s="3"/>
      <c r="UL267" s="3"/>
      <c r="UM267" s="3"/>
      <c r="UN267" s="3"/>
      <c r="UO267" s="3"/>
      <c r="UP267" s="3"/>
      <c r="UQ267" s="3"/>
      <c r="UR267" s="3"/>
      <c r="US267" s="3"/>
      <c r="UT267" s="3"/>
      <c r="UU267" s="3"/>
      <c r="UV267" s="3"/>
      <c r="UW267" s="3"/>
      <c r="UX267" s="3"/>
      <c r="UY267" s="3"/>
      <c r="UZ267" s="3"/>
      <c r="VA267" s="3"/>
      <c r="VB267" s="3"/>
      <c r="VC267" s="3"/>
      <c r="VD267" s="3"/>
      <c r="VE267" s="3"/>
      <c r="VF267" s="3"/>
      <c r="VG267" s="3"/>
      <c r="VH267" s="3"/>
      <c r="VI267" s="3"/>
      <c r="VJ267" s="3"/>
      <c r="VK267" s="3"/>
      <c r="VL267" s="3"/>
      <c r="VM267" s="3"/>
      <c r="VN267" s="3"/>
      <c r="VO267" s="3"/>
      <c r="VP267" s="3"/>
      <c r="VQ267" s="3"/>
      <c r="VR267" s="3"/>
      <c r="VS267" s="3"/>
      <c r="VT267" s="3"/>
      <c r="VU267" s="3"/>
      <c r="VV267" s="3"/>
      <c r="VW267" s="3"/>
      <c r="VX267" s="3"/>
      <c r="VY267" s="3"/>
      <c r="VZ267" s="3"/>
      <c r="WA267" s="3"/>
      <c r="WB267" s="3"/>
      <c r="WC267" s="3"/>
      <c r="WD267" s="3"/>
      <c r="WE267" s="3"/>
      <c r="WF267" s="3"/>
      <c r="WG267" s="3"/>
      <c r="WH267" s="3"/>
      <c r="WI267" s="3"/>
      <c r="WJ267" s="3"/>
      <c r="WK267" s="3"/>
      <c r="WL267" s="3"/>
      <c r="WM267" s="3"/>
      <c r="WN267" s="3"/>
      <c r="WO267" s="3"/>
      <c r="WP267" s="3"/>
      <c r="WQ267" s="3"/>
      <c r="WR267" s="3"/>
      <c r="WS267" s="3"/>
      <c r="WT267" s="3"/>
      <c r="WU267" s="3"/>
      <c r="WV267" s="3"/>
      <c r="WW267" s="3"/>
      <c r="WX267" s="3"/>
      <c r="WY267" s="3"/>
      <c r="WZ267" s="3"/>
      <c r="XA267" s="3"/>
      <c r="XB267" s="3"/>
      <c r="XC267" s="3"/>
      <c r="XD267" s="3"/>
      <c r="XE267" s="3"/>
      <c r="XF267" s="3"/>
      <c r="XG267" s="3"/>
      <c r="XH267" s="3"/>
      <c r="XI267" s="3"/>
      <c r="XJ267" s="3"/>
      <c r="XK267" s="3"/>
      <c r="XL267" s="3"/>
      <c r="XM267" s="3"/>
      <c r="XN267" s="3"/>
      <c r="XO267" s="3"/>
      <c r="XP267" s="3"/>
      <c r="XQ267" s="3"/>
      <c r="XR267" s="3"/>
      <c r="XS267" s="3"/>
      <c r="XT267" s="3"/>
      <c r="XU267" s="3"/>
      <c r="XV267" s="3"/>
      <c r="XW267" s="3"/>
      <c r="XX267" s="3"/>
      <c r="XY267" s="3"/>
      <c r="XZ267" s="3"/>
      <c r="YA267" s="3"/>
      <c r="YB267" s="3"/>
      <c r="YC267" s="3"/>
      <c r="YD267" s="3"/>
      <c r="YE267" s="3"/>
      <c r="YF267" s="3"/>
      <c r="YG267" s="3"/>
      <c r="YH267" s="3"/>
      <c r="YI267" s="3"/>
      <c r="YJ267" s="3"/>
      <c r="YK267" s="3"/>
      <c r="YL267" s="3"/>
      <c r="YM267" s="3"/>
      <c r="YN267" s="3"/>
      <c r="YO267" s="3"/>
      <c r="YP267" s="3"/>
      <c r="YQ267" s="3"/>
      <c r="YR267" s="3"/>
      <c r="YS267" s="3"/>
      <c r="YT267" s="3"/>
      <c r="YU267" s="3"/>
      <c r="YV267" s="3"/>
      <c r="YW267" s="3"/>
      <c r="YX267" s="3"/>
      <c r="YY267" s="3"/>
      <c r="YZ267" s="3"/>
      <c r="ZA267" s="3"/>
      <c r="ZB267" s="3"/>
      <c r="ZC267" s="3"/>
      <c r="ZD267" s="3"/>
      <c r="ZE267" s="3"/>
      <c r="ZF267" s="3"/>
      <c r="ZG267" s="3"/>
      <c r="ZH267" s="3"/>
      <c r="ZI267" s="3"/>
      <c r="ZJ267" s="3"/>
      <c r="ZK267" s="3"/>
      <c r="ZL267" s="3"/>
      <c r="ZM267" s="3"/>
      <c r="ZN267" s="3"/>
      <c r="ZO267" s="3"/>
      <c r="ZP267" s="3"/>
      <c r="ZQ267" s="3"/>
      <c r="ZR267" s="3"/>
      <c r="ZS267" s="3"/>
      <c r="ZT267" s="3"/>
      <c r="ZU267" s="3"/>
      <c r="ZV267" s="3"/>
      <c r="ZW267" s="3"/>
      <c r="ZX267" s="3"/>
      <c r="ZY267" s="3"/>
      <c r="ZZ267" s="3"/>
      <c r="AAA267" s="3"/>
      <c r="AAB267" s="3"/>
      <c r="AAC267" s="3"/>
      <c r="AAD267" s="3"/>
      <c r="AAE267" s="3"/>
      <c r="AAF267" s="3"/>
      <c r="AAG267" s="3"/>
      <c r="AAH267" s="3"/>
      <c r="AAI267" s="3"/>
      <c r="AAJ267" s="3"/>
      <c r="AAK267" s="3"/>
      <c r="AAL267" s="3"/>
      <c r="AAM267" s="3"/>
      <c r="AAN267" s="3"/>
      <c r="AAO267" s="3"/>
      <c r="AAP267" s="3"/>
      <c r="AAQ267" s="3"/>
      <c r="AAR267" s="3"/>
      <c r="AAS267" s="3"/>
      <c r="AAT267" s="3"/>
      <c r="AAU267" s="3"/>
      <c r="AAV267" s="3"/>
      <c r="AAW267" s="3"/>
      <c r="AAX267" s="3"/>
      <c r="AAY267" s="3"/>
      <c r="AAZ267" s="3"/>
      <c r="ABA267" s="3"/>
      <c r="ABB267" s="3"/>
      <c r="ABC267" s="3"/>
      <c r="ABD267" s="3"/>
      <c r="ABE267" s="3"/>
      <c r="ABF267" s="3"/>
      <c r="ABG267" s="3"/>
      <c r="ABH267" s="3"/>
      <c r="ABI267" s="3"/>
      <c r="ABJ267" s="3"/>
      <c r="ABK267" s="3"/>
      <c r="ABL267" s="3"/>
      <c r="ABM267" s="3"/>
      <c r="ABN267" s="3"/>
      <c r="ABO267" s="3"/>
      <c r="ABP267" s="3"/>
      <c r="ABQ267" s="3"/>
      <c r="ABR267" s="3"/>
      <c r="ABS267" s="3"/>
      <c r="ABT267" s="3"/>
      <c r="ABU267" s="3"/>
      <c r="ABV267" s="3"/>
      <c r="ABW267" s="3"/>
      <c r="ABX267" s="3"/>
      <c r="ABY267" s="3"/>
      <c r="ABZ267" s="3"/>
      <c r="ACA267" s="3"/>
      <c r="ACB267" s="3"/>
      <c r="ACC267" s="3"/>
      <c r="ACD267" s="3"/>
      <c r="ACE267" s="3"/>
      <c r="ACF267" s="3"/>
      <c r="ACG267" s="3"/>
      <c r="ACH267" s="3"/>
      <c r="ACI267" s="3"/>
      <c r="ACJ267" s="3"/>
      <c r="ACK267" s="3"/>
      <c r="ACL267" s="3"/>
      <c r="ACM267" s="3"/>
      <c r="ACN267" s="3"/>
      <c r="ACO267" s="3"/>
      <c r="ACP267" s="3"/>
      <c r="ACQ267" s="3"/>
      <c r="ACR267" s="3"/>
      <c r="ACS267" s="3"/>
      <c r="ACT267" s="3"/>
      <c r="ACU267" s="3"/>
      <c r="ACV267" s="3"/>
      <c r="ACW267" s="3"/>
      <c r="ACX267" s="3"/>
      <c r="ACY267" s="3"/>
      <c r="ACZ267" s="3"/>
      <c r="ADA267" s="3"/>
      <c r="ADB267" s="3"/>
      <c r="ADC267" s="3"/>
      <c r="ADD267" s="3"/>
      <c r="ADE267" s="3"/>
      <c r="ADF267" s="3"/>
      <c r="ADG267" s="3"/>
      <c r="ADH267" s="3"/>
      <c r="ADI267" s="3"/>
      <c r="ADJ267" s="3"/>
      <c r="ADK267" s="3"/>
      <c r="ADL267" s="3"/>
      <c r="ADM267" s="3"/>
      <c r="ADN267" s="3"/>
      <c r="ADO267" s="3"/>
      <c r="ADP267" s="3"/>
      <c r="ADQ267" s="3"/>
      <c r="ADR267" s="3"/>
      <c r="ADS267" s="3"/>
      <c r="ADT267" s="3"/>
      <c r="ADU267" s="3"/>
      <c r="ADV267" s="3"/>
      <c r="ADW267" s="3"/>
      <c r="ADX267" s="3"/>
      <c r="ADY267" s="3"/>
      <c r="ADZ267" s="3"/>
      <c r="AEA267" s="3"/>
      <c r="AEB267" s="3"/>
      <c r="AEC267" s="3"/>
      <c r="AED267" s="3"/>
      <c r="AEE267" s="3"/>
      <c r="AEF267" s="3"/>
      <c r="AEG267" s="3"/>
      <c r="AEH267" s="3"/>
      <c r="AEI267" s="3"/>
      <c r="AEJ267" s="3"/>
      <c r="AEK267" s="3"/>
      <c r="AEL267" s="3"/>
      <c r="AEM267" s="3"/>
      <c r="AEN267" s="3"/>
      <c r="AEO267" s="3"/>
      <c r="AEP267" s="3"/>
      <c r="AEQ267" s="3"/>
      <c r="AER267" s="3"/>
      <c r="AES267" s="3"/>
      <c r="AET267" s="3"/>
      <c r="AEU267" s="3"/>
      <c r="AEV267" s="3"/>
      <c r="AEW267" s="3"/>
      <c r="AEX267" s="3"/>
      <c r="AEY267" s="3"/>
      <c r="AEZ267" s="3"/>
      <c r="AFA267" s="3"/>
      <c r="AFB267" s="3"/>
      <c r="AFC267" s="3"/>
      <c r="AFD267" s="3"/>
      <c r="AFE267" s="3"/>
      <c r="AFF267" s="3"/>
      <c r="AFG267" s="3"/>
    </row>
    <row r="268" spans="1:839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28"/>
      <c r="L268" s="3"/>
      <c r="M268" s="3"/>
      <c r="N268" s="3"/>
      <c r="O268" s="3"/>
      <c r="P268" s="3"/>
      <c r="Q268" s="28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  <c r="RU268" s="3"/>
      <c r="RV268" s="3"/>
      <c r="RW268" s="3"/>
      <c r="RX268" s="3"/>
      <c r="RY268" s="3"/>
      <c r="RZ268" s="3"/>
      <c r="SA268" s="3"/>
      <c r="SB268" s="3"/>
      <c r="SC268" s="3"/>
      <c r="SD268" s="3"/>
      <c r="SE268" s="3"/>
      <c r="SF268" s="3"/>
      <c r="SG268" s="3"/>
      <c r="SH268" s="3"/>
      <c r="SI268" s="3"/>
      <c r="SJ268" s="3"/>
      <c r="SK268" s="3"/>
      <c r="SL268" s="3"/>
      <c r="SM268" s="3"/>
      <c r="SN268" s="3"/>
      <c r="SO268" s="3"/>
      <c r="SP268" s="3"/>
      <c r="SQ268" s="3"/>
      <c r="SR268" s="3"/>
      <c r="SS268" s="3"/>
      <c r="ST268" s="3"/>
      <c r="SU268" s="3"/>
      <c r="SV268" s="3"/>
      <c r="SW268" s="3"/>
      <c r="SX268" s="3"/>
      <c r="SY268" s="3"/>
      <c r="SZ268" s="3"/>
      <c r="TA268" s="3"/>
      <c r="TB268" s="3"/>
      <c r="TC268" s="3"/>
      <c r="TD268" s="3"/>
      <c r="TE268" s="3"/>
      <c r="TF268" s="3"/>
      <c r="TG268" s="3"/>
      <c r="TH268" s="3"/>
      <c r="TI268" s="3"/>
      <c r="TJ268" s="3"/>
      <c r="TK268" s="3"/>
      <c r="TL268" s="3"/>
      <c r="TM268" s="3"/>
      <c r="TN268" s="3"/>
      <c r="TO268" s="3"/>
      <c r="TP268" s="3"/>
      <c r="TQ268" s="3"/>
      <c r="TR268" s="3"/>
      <c r="TS268" s="3"/>
      <c r="TT268" s="3"/>
      <c r="TU268" s="3"/>
      <c r="TV268" s="3"/>
      <c r="TW268" s="3"/>
      <c r="TX268" s="3"/>
      <c r="TY268" s="3"/>
      <c r="TZ268" s="3"/>
      <c r="UA268" s="3"/>
      <c r="UB268" s="3"/>
      <c r="UC268" s="3"/>
      <c r="UD268" s="3"/>
      <c r="UE268" s="3"/>
      <c r="UF268" s="3"/>
      <c r="UG268" s="3"/>
      <c r="UH268" s="3"/>
      <c r="UI268" s="3"/>
      <c r="UJ268" s="3"/>
      <c r="UK268" s="3"/>
      <c r="UL268" s="3"/>
      <c r="UM268" s="3"/>
      <c r="UN268" s="3"/>
      <c r="UO268" s="3"/>
      <c r="UP268" s="3"/>
      <c r="UQ268" s="3"/>
      <c r="UR268" s="3"/>
      <c r="US268" s="3"/>
      <c r="UT268" s="3"/>
      <c r="UU268" s="3"/>
      <c r="UV268" s="3"/>
      <c r="UW268" s="3"/>
      <c r="UX268" s="3"/>
      <c r="UY268" s="3"/>
      <c r="UZ268" s="3"/>
      <c r="VA268" s="3"/>
      <c r="VB268" s="3"/>
      <c r="VC268" s="3"/>
      <c r="VD268" s="3"/>
      <c r="VE268" s="3"/>
      <c r="VF268" s="3"/>
      <c r="VG268" s="3"/>
      <c r="VH268" s="3"/>
      <c r="VI268" s="3"/>
      <c r="VJ268" s="3"/>
      <c r="VK268" s="3"/>
      <c r="VL268" s="3"/>
      <c r="VM268" s="3"/>
      <c r="VN268" s="3"/>
      <c r="VO268" s="3"/>
      <c r="VP268" s="3"/>
      <c r="VQ268" s="3"/>
      <c r="VR268" s="3"/>
      <c r="VS268" s="3"/>
      <c r="VT268" s="3"/>
      <c r="VU268" s="3"/>
      <c r="VV268" s="3"/>
      <c r="VW268" s="3"/>
      <c r="VX268" s="3"/>
      <c r="VY268" s="3"/>
      <c r="VZ268" s="3"/>
      <c r="WA268" s="3"/>
      <c r="WB268" s="3"/>
      <c r="WC268" s="3"/>
      <c r="WD268" s="3"/>
      <c r="WE268" s="3"/>
      <c r="WF268" s="3"/>
      <c r="WG268" s="3"/>
      <c r="WH268" s="3"/>
      <c r="WI268" s="3"/>
      <c r="WJ268" s="3"/>
      <c r="WK268" s="3"/>
      <c r="WL268" s="3"/>
      <c r="WM268" s="3"/>
      <c r="WN268" s="3"/>
      <c r="WO268" s="3"/>
      <c r="WP268" s="3"/>
      <c r="WQ268" s="3"/>
      <c r="WR268" s="3"/>
      <c r="WS268" s="3"/>
      <c r="WT268" s="3"/>
      <c r="WU268" s="3"/>
      <c r="WV268" s="3"/>
      <c r="WW268" s="3"/>
      <c r="WX268" s="3"/>
      <c r="WY268" s="3"/>
      <c r="WZ268" s="3"/>
      <c r="XA268" s="3"/>
      <c r="XB268" s="3"/>
      <c r="XC268" s="3"/>
      <c r="XD268" s="3"/>
      <c r="XE268" s="3"/>
      <c r="XF268" s="3"/>
      <c r="XG268" s="3"/>
      <c r="XH268" s="3"/>
      <c r="XI268" s="3"/>
      <c r="XJ268" s="3"/>
      <c r="XK268" s="3"/>
      <c r="XL268" s="3"/>
      <c r="XM268" s="3"/>
      <c r="XN268" s="3"/>
      <c r="XO268" s="3"/>
      <c r="XP268" s="3"/>
      <c r="XQ268" s="3"/>
      <c r="XR268" s="3"/>
      <c r="XS268" s="3"/>
      <c r="XT268" s="3"/>
      <c r="XU268" s="3"/>
      <c r="XV268" s="3"/>
      <c r="XW268" s="3"/>
      <c r="XX268" s="3"/>
      <c r="XY268" s="3"/>
      <c r="XZ268" s="3"/>
      <c r="YA268" s="3"/>
      <c r="YB268" s="3"/>
      <c r="YC268" s="3"/>
      <c r="YD268" s="3"/>
      <c r="YE268" s="3"/>
      <c r="YF268" s="3"/>
      <c r="YG268" s="3"/>
      <c r="YH268" s="3"/>
      <c r="YI268" s="3"/>
      <c r="YJ268" s="3"/>
      <c r="YK268" s="3"/>
      <c r="YL268" s="3"/>
      <c r="YM268" s="3"/>
      <c r="YN268" s="3"/>
      <c r="YO268" s="3"/>
      <c r="YP268" s="3"/>
      <c r="YQ268" s="3"/>
      <c r="YR268" s="3"/>
      <c r="YS268" s="3"/>
      <c r="YT268" s="3"/>
      <c r="YU268" s="3"/>
      <c r="YV268" s="3"/>
      <c r="YW268" s="3"/>
      <c r="YX268" s="3"/>
      <c r="YY268" s="3"/>
      <c r="YZ268" s="3"/>
      <c r="ZA268" s="3"/>
      <c r="ZB268" s="3"/>
      <c r="ZC268" s="3"/>
      <c r="ZD268" s="3"/>
      <c r="ZE268" s="3"/>
      <c r="ZF268" s="3"/>
      <c r="ZG268" s="3"/>
      <c r="ZH268" s="3"/>
      <c r="ZI268" s="3"/>
      <c r="ZJ268" s="3"/>
      <c r="ZK268" s="3"/>
      <c r="ZL268" s="3"/>
      <c r="ZM268" s="3"/>
      <c r="ZN268" s="3"/>
      <c r="ZO268" s="3"/>
      <c r="ZP268" s="3"/>
      <c r="ZQ268" s="3"/>
      <c r="ZR268" s="3"/>
      <c r="ZS268" s="3"/>
      <c r="ZT268" s="3"/>
      <c r="ZU268" s="3"/>
      <c r="ZV268" s="3"/>
      <c r="ZW268" s="3"/>
      <c r="ZX268" s="3"/>
      <c r="ZY268" s="3"/>
      <c r="ZZ268" s="3"/>
      <c r="AAA268" s="3"/>
      <c r="AAB268" s="3"/>
      <c r="AAC268" s="3"/>
      <c r="AAD268" s="3"/>
      <c r="AAE268" s="3"/>
      <c r="AAF268" s="3"/>
      <c r="AAG268" s="3"/>
      <c r="AAH268" s="3"/>
      <c r="AAI268" s="3"/>
      <c r="AAJ268" s="3"/>
      <c r="AAK268" s="3"/>
      <c r="AAL268" s="3"/>
      <c r="AAM268" s="3"/>
      <c r="AAN268" s="3"/>
      <c r="AAO268" s="3"/>
      <c r="AAP268" s="3"/>
      <c r="AAQ268" s="3"/>
      <c r="AAR268" s="3"/>
      <c r="AAS268" s="3"/>
      <c r="AAT268" s="3"/>
      <c r="AAU268" s="3"/>
      <c r="AAV268" s="3"/>
      <c r="AAW268" s="3"/>
      <c r="AAX268" s="3"/>
      <c r="AAY268" s="3"/>
      <c r="AAZ268" s="3"/>
      <c r="ABA268" s="3"/>
      <c r="ABB268" s="3"/>
      <c r="ABC268" s="3"/>
      <c r="ABD268" s="3"/>
      <c r="ABE268" s="3"/>
      <c r="ABF268" s="3"/>
      <c r="ABG268" s="3"/>
      <c r="ABH268" s="3"/>
      <c r="ABI268" s="3"/>
      <c r="ABJ268" s="3"/>
      <c r="ABK268" s="3"/>
      <c r="ABL268" s="3"/>
      <c r="ABM268" s="3"/>
      <c r="ABN268" s="3"/>
      <c r="ABO268" s="3"/>
      <c r="ABP268" s="3"/>
      <c r="ABQ268" s="3"/>
      <c r="ABR268" s="3"/>
      <c r="ABS268" s="3"/>
      <c r="ABT268" s="3"/>
      <c r="ABU268" s="3"/>
      <c r="ABV268" s="3"/>
      <c r="ABW268" s="3"/>
      <c r="ABX268" s="3"/>
      <c r="ABY268" s="3"/>
      <c r="ABZ268" s="3"/>
      <c r="ACA268" s="3"/>
      <c r="ACB268" s="3"/>
      <c r="ACC268" s="3"/>
      <c r="ACD268" s="3"/>
      <c r="ACE268" s="3"/>
      <c r="ACF268" s="3"/>
      <c r="ACG268" s="3"/>
      <c r="ACH268" s="3"/>
      <c r="ACI268" s="3"/>
      <c r="ACJ268" s="3"/>
      <c r="ACK268" s="3"/>
      <c r="ACL268" s="3"/>
      <c r="ACM268" s="3"/>
      <c r="ACN268" s="3"/>
      <c r="ACO268" s="3"/>
      <c r="ACP268" s="3"/>
      <c r="ACQ268" s="3"/>
      <c r="ACR268" s="3"/>
      <c r="ACS268" s="3"/>
      <c r="ACT268" s="3"/>
      <c r="ACU268" s="3"/>
      <c r="ACV268" s="3"/>
      <c r="ACW268" s="3"/>
      <c r="ACX268" s="3"/>
      <c r="ACY268" s="3"/>
      <c r="ACZ268" s="3"/>
      <c r="ADA268" s="3"/>
      <c r="ADB268" s="3"/>
      <c r="ADC268" s="3"/>
      <c r="ADD268" s="3"/>
      <c r="ADE268" s="3"/>
      <c r="ADF268" s="3"/>
      <c r="ADG268" s="3"/>
      <c r="ADH268" s="3"/>
      <c r="ADI268" s="3"/>
      <c r="ADJ268" s="3"/>
      <c r="ADK268" s="3"/>
      <c r="ADL268" s="3"/>
      <c r="ADM268" s="3"/>
      <c r="ADN268" s="3"/>
      <c r="ADO268" s="3"/>
      <c r="ADP268" s="3"/>
      <c r="ADQ268" s="3"/>
      <c r="ADR268" s="3"/>
      <c r="ADS268" s="3"/>
      <c r="ADT268" s="3"/>
      <c r="ADU268" s="3"/>
      <c r="ADV268" s="3"/>
      <c r="ADW268" s="3"/>
      <c r="ADX268" s="3"/>
      <c r="ADY268" s="3"/>
      <c r="ADZ268" s="3"/>
      <c r="AEA268" s="3"/>
      <c r="AEB268" s="3"/>
      <c r="AEC268" s="3"/>
      <c r="AED268" s="3"/>
      <c r="AEE268" s="3"/>
      <c r="AEF268" s="3"/>
      <c r="AEG268" s="3"/>
      <c r="AEH268" s="3"/>
      <c r="AEI268" s="3"/>
      <c r="AEJ268" s="3"/>
      <c r="AEK268" s="3"/>
      <c r="AEL268" s="3"/>
      <c r="AEM268" s="3"/>
      <c r="AEN268" s="3"/>
      <c r="AEO268" s="3"/>
      <c r="AEP268" s="3"/>
      <c r="AEQ268" s="3"/>
      <c r="AER268" s="3"/>
      <c r="AES268" s="3"/>
      <c r="AET268" s="3"/>
      <c r="AEU268" s="3"/>
      <c r="AEV268" s="3"/>
      <c r="AEW268" s="3"/>
      <c r="AEX268" s="3"/>
      <c r="AEY268" s="3"/>
      <c r="AEZ268" s="3"/>
      <c r="AFA268" s="3"/>
      <c r="AFB268" s="3"/>
      <c r="AFC268" s="3"/>
      <c r="AFD268" s="3"/>
      <c r="AFE268" s="3"/>
      <c r="AFF268" s="3"/>
      <c r="AFG268" s="3"/>
    </row>
    <row r="269" spans="1:839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28"/>
      <c r="L269" s="3"/>
      <c r="M269" s="3"/>
      <c r="N269" s="3"/>
      <c r="O269" s="3"/>
      <c r="P269" s="3"/>
      <c r="Q269" s="28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  <c r="RU269" s="3"/>
      <c r="RV269" s="3"/>
      <c r="RW269" s="3"/>
      <c r="RX269" s="3"/>
      <c r="RY269" s="3"/>
      <c r="RZ269" s="3"/>
      <c r="SA269" s="3"/>
      <c r="SB269" s="3"/>
      <c r="SC269" s="3"/>
      <c r="SD269" s="3"/>
      <c r="SE269" s="3"/>
      <c r="SF269" s="3"/>
      <c r="SG269" s="3"/>
      <c r="SH269" s="3"/>
      <c r="SI269" s="3"/>
      <c r="SJ269" s="3"/>
      <c r="SK269" s="3"/>
      <c r="SL269" s="3"/>
      <c r="SM269" s="3"/>
      <c r="SN269" s="3"/>
      <c r="SO269" s="3"/>
      <c r="SP269" s="3"/>
      <c r="SQ269" s="3"/>
      <c r="SR269" s="3"/>
      <c r="SS269" s="3"/>
      <c r="ST269" s="3"/>
      <c r="SU269" s="3"/>
      <c r="SV269" s="3"/>
      <c r="SW269" s="3"/>
      <c r="SX269" s="3"/>
      <c r="SY269" s="3"/>
      <c r="SZ269" s="3"/>
      <c r="TA269" s="3"/>
      <c r="TB269" s="3"/>
      <c r="TC269" s="3"/>
      <c r="TD269" s="3"/>
      <c r="TE269" s="3"/>
      <c r="TF269" s="3"/>
      <c r="TG269" s="3"/>
      <c r="TH269" s="3"/>
      <c r="TI269" s="3"/>
      <c r="TJ269" s="3"/>
      <c r="TK269" s="3"/>
      <c r="TL269" s="3"/>
      <c r="TM269" s="3"/>
      <c r="TN269" s="3"/>
      <c r="TO269" s="3"/>
      <c r="TP269" s="3"/>
      <c r="TQ269" s="3"/>
      <c r="TR269" s="3"/>
      <c r="TS269" s="3"/>
      <c r="TT269" s="3"/>
      <c r="TU269" s="3"/>
      <c r="TV269" s="3"/>
      <c r="TW269" s="3"/>
      <c r="TX269" s="3"/>
      <c r="TY269" s="3"/>
      <c r="TZ269" s="3"/>
      <c r="UA269" s="3"/>
      <c r="UB269" s="3"/>
      <c r="UC269" s="3"/>
      <c r="UD269" s="3"/>
      <c r="UE269" s="3"/>
      <c r="UF269" s="3"/>
      <c r="UG269" s="3"/>
      <c r="UH269" s="3"/>
      <c r="UI269" s="3"/>
      <c r="UJ269" s="3"/>
      <c r="UK269" s="3"/>
      <c r="UL269" s="3"/>
      <c r="UM269" s="3"/>
      <c r="UN269" s="3"/>
      <c r="UO269" s="3"/>
      <c r="UP269" s="3"/>
      <c r="UQ269" s="3"/>
      <c r="UR269" s="3"/>
      <c r="US269" s="3"/>
      <c r="UT269" s="3"/>
      <c r="UU269" s="3"/>
      <c r="UV269" s="3"/>
      <c r="UW269" s="3"/>
      <c r="UX269" s="3"/>
      <c r="UY269" s="3"/>
      <c r="UZ269" s="3"/>
      <c r="VA269" s="3"/>
      <c r="VB269" s="3"/>
      <c r="VC269" s="3"/>
      <c r="VD269" s="3"/>
      <c r="VE269" s="3"/>
      <c r="VF269" s="3"/>
      <c r="VG269" s="3"/>
      <c r="VH269" s="3"/>
      <c r="VI269" s="3"/>
      <c r="VJ269" s="3"/>
      <c r="VK269" s="3"/>
      <c r="VL269" s="3"/>
      <c r="VM269" s="3"/>
      <c r="VN269" s="3"/>
      <c r="VO269" s="3"/>
      <c r="VP269" s="3"/>
      <c r="VQ269" s="3"/>
      <c r="VR269" s="3"/>
      <c r="VS269" s="3"/>
      <c r="VT269" s="3"/>
      <c r="VU269" s="3"/>
      <c r="VV269" s="3"/>
      <c r="VW269" s="3"/>
      <c r="VX269" s="3"/>
      <c r="VY269" s="3"/>
      <c r="VZ269" s="3"/>
      <c r="WA269" s="3"/>
      <c r="WB269" s="3"/>
      <c r="WC269" s="3"/>
      <c r="WD269" s="3"/>
      <c r="WE269" s="3"/>
      <c r="WF269" s="3"/>
      <c r="WG269" s="3"/>
      <c r="WH269" s="3"/>
      <c r="WI269" s="3"/>
      <c r="WJ269" s="3"/>
      <c r="WK269" s="3"/>
      <c r="WL269" s="3"/>
      <c r="WM269" s="3"/>
      <c r="WN269" s="3"/>
      <c r="WO269" s="3"/>
      <c r="WP269" s="3"/>
      <c r="WQ269" s="3"/>
      <c r="WR269" s="3"/>
      <c r="WS269" s="3"/>
      <c r="WT269" s="3"/>
      <c r="WU269" s="3"/>
      <c r="WV269" s="3"/>
      <c r="WW269" s="3"/>
      <c r="WX269" s="3"/>
      <c r="WY269" s="3"/>
      <c r="WZ269" s="3"/>
      <c r="XA269" s="3"/>
      <c r="XB269" s="3"/>
      <c r="XC269" s="3"/>
      <c r="XD269" s="3"/>
      <c r="XE269" s="3"/>
      <c r="XF269" s="3"/>
      <c r="XG269" s="3"/>
      <c r="XH269" s="3"/>
      <c r="XI269" s="3"/>
      <c r="XJ269" s="3"/>
      <c r="XK269" s="3"/>
      <c r="XL269" s="3"/>
      <c r="XM269" s="3"/>
      <c r="XN269" s="3"/>
      <c r="XO269" s="3"/>
      <c r="XP269" s="3"/>
      <c r="XQ269" s="3"/>
      <c r="XR269" s="3"/>
      <c r="XS269" s="3"/>
      <c r="XT269" s="3"/>
      <c r="XU269" s="3"/>
      <c r="XV269" s="3"/>
      <c r="XW269" s="3"/>
      <c r="XX269" s="3"/>
      <c r="XY269" s="3"/>
      <c r="XZ269" s="3"/>
      <c r="YA269" s="3"/>
      <c r="YB269" s="3"/>
      <c r="YC269" s="3"/>
      <c r="YD269" s="3"/>
      <c r="YE269" s="3"/>
      <c r="YF269" s="3"/>
      <c r="YG269" s="3"/>
      <c r="YH269" s="3"/>
      <c r="YI269" s="3"/>
      <c r="YJ269" s="3"/>
      <c r="YK269" s="3"/>
      <c r="YL269" s="3"/>
      <c r="YM269" s="3"/>
      <c r="YN269" s="3"/>
      <c r="YO269" s="3"/>
      <c r="YP269" s="3"/>
      <c r="YQ269" s="3"/>
      <c r="YR269" s="3"/>
      <c r="YS269" s="3"/>
      <c r="YT269" s="3"/>
      <c r="YU269" s="3"/>
      <c r="YV269" s="3"/>
      <c r="YW269" s="3"/>
      <c r="YX269" s="3"/>
      <c r="YY269" s="3"/>
      <c r="YZ269" s="3"/>
      <c r="ZA269" s="3"/>
      <c r="ZB269" s="3"/>
      <c r="ZC269" s="3"/>
      <c r="ZD269" s="3"/>
      <c r="ZE269" s="3"/>
      <c r="ZF269" s="3"/>
      <c r="ZG269" s="3"/>
      <c r="ZH269" s="3"/>
      <c r="ZI269" s="3"/>
      <c r="ZJ269" s="3"/>
      <c r="ZK269" s="3"/>
      <c r="ZL269" s="3"/>
      <c r="ZM269" s="3"/>
      <c r="ZN269" s="3"/>
      <c r="ZO269" s="3"/>
      <c r="ZP269" s="3"/>
      <c r="ZQ269" s="3"/>
      <c r="ZR269" s="3"/>
      <c r="ZS269" s="3"/>
      <c r="ZT269" s="3"/>
      <c r="ZU269" s="3"/>
      <c r="ZV269" s="3"/>
      <c r="ZW269" s="3"/>
      <c r="ZX269" s="3"/>
      <c r="ZY269" s="3"/>
      <c r="ZZ269" s="3"/>
      <c r="AAA269" s="3"/>
      <c r="AAB269" s="3"/>
      <c r="AAC269" s="3"/>
      <c r="AAD269" s="3"/>
      <c r="AAE269" s="3"/>
      <c r="AAF269" s="3"/>
      <c r="AAG269" s="3"/>
      <c r="AAH269" s="3"/>
      <c r="AAI269" s="3"/>
      <c r="AAJ269" s="3"/>
      <c r="AAK269" s="3"/>
      <c r="AAL269" s="3"/>
      <c r="AAM269" s="3"/>
      <c r="AAN269" s="3"/>
      <c r="AAO269" s="3"/>
      <c r="AAP269" s="3"/>
      <c r="AAQ269" s="3"/>
      <c r="AAR269" s="3"/>
      <c r="AAS269" s="3"/>
      <c r="AAT269" s="3"/>
      <c r="AAU269" s="3"/>
      <c r="AAV269" s="3"/>
      <c r="AAW269" s="3"/>
      <c r="AAX269" s="3"/>
      <c r="AAY269" s="3"/>
      <c r="AAZ269" s="3"/>
      <c r="ABA269" s="3"/>
      <c r="ABB269" s="3"/>
      <c r="ABC269" s="3"/>
      <c r="ABD269" s="3"/>
      <c r="ABE269" s="3"/>
      <c r="ABF269" s="3"/>
      <c r="ABG269" s="3"/>
      <c r="ABH269" s="3"/>
      <c r="ABI269" s="3"/>
      <c r="ABJ269" s="3"/>
      <c r="ABK269" s="3"/>
      <c r="ABL269" s="3"/>
      <c r="ABM269" s="3"/>
      <c r="ABN269" s="3"/>
      <c r="ABO269" s="3"/>
      <c r="ABP269" s="3"/>
      <c r="ABQ269" s="3"/>
      <c r="ABR269" s="3"/>
      <c r="ABS269" s="3"/>
      <c r="ABT269" s="3"/>
      <c r="ABU269" s="3"/>
      <c r="ABV269" s="3"/>
      <c r="ABW269" s="3"/>
      <c r="ABX269" s="3"/>
      <c r="ABY269" s="3"/>
      <c r="ABZ269" s="3"/>
      <c r="ACA269" s="3"/>
      <c r="ACB269" s="3"/>
      <c r="ACC269" s="3"/>
      <c r="ACD269" s="3"/>
      <c r="ACE269" s="3"/>
      <c r="ACF269" s="3"/>
      <c r="ACG269" s="3"/>
      <c r="ACH269" s="3"/>
      <c r="ACI269" s="3"/>
      <c r="ACJ269" s="3"/>
      <c r="ACK269" s="3"/>
      <c r="ACL269" s="3"/>
      <c r="ACM269" s="3"/>
      <c r="ACN269" s="3"/>
      <c r="ACO269" s="3"/>
      <c r="ACP269" s="3"/>
      <c r="ACQ269" s="3"/>
      <c r="ACR269" s="3"/>
      <c r="ACS269" s="3"/>
      <c r="ACT269" s="3"/>
      <c r="ACU269" s="3"/>
      <c r="ACV269" s="3"/>
      <c r="ACW269" s="3"/>
      <c r="ACX269" s="3"/>
      <c r="ACY269" s="3"/>
      <c r="ACZ269" s="3"/>
      <c r="ADA269" s="3"/>
      <c r="ADB269" s="3"/>
      <c r="ADC269" s="3"/>
      <c r="ADD269" s="3"/>
      <c r="ADE269" s="3"/>
      <c r="ADF269" s="3"/>
      <c r="ADG269" s="3"/>
      <c r="ADH269" s="3"/>
      <c r="ADI269" s="3"/>
      <c r="ADJ269" s="3"/>
      <c r="ADK269" s="3"/>
      <c r="ADL269" s="3"/>
      <c r="ADM269" s="3"/>
      <c r="ADN269" s="3"/>
      <c r="ADO269" s="3"/>
      <c r="ADP269" s="3"/>
      <c r="ADQ269" s="3"/>
      <c r="ADR269" s="3"/>
      <c r="ADS269" s="3"/>
      <c r="ADT269" s="3"/>
      <c r="ADU269" s="3"/>
      <c r="ADV269" s="3"/>
      <c r="ADW269" s="3"/>
      <c r="ADX269" s="3"/>
      <c r="ADY269" s="3"/>
      <c r="ADZ269" s="3"/>
      <c r="AEA269" s="3"/>
      <c r="AEB269" s="3"/>
      <c r="AEC269" s="3"/>
      <c r="AED269" s="3"/>
      <c r="AEE269" s="3"/>
      <c r="AEF269" s="3"/>
      <c r="AEG269" s="3"/>
      <c r="AEH269" s="3"/>
      <c r="AEI269" s="3"/>
      <c r="AEJ269" s="3"/>
      <c r="AEK269" s="3"/>
      <c r="AEL269" s="3"/>
      <c r="AEM269" s="3"/>
      <c r="AEN269" s="3"/>
      <c r="AEO269" s="3"/>
      <c r="AEP269" s="3"/>
      <c r="AEQ269" s="3"/>
      <c r="AER269" s="3"/>
      <c r="AES269" s="3"/>
      <c r="AET269" s="3"/>
      <c r="AEU269" s="3"/>
      <c r="AEV269" s="3"/>
      <c r="AEW269" s="3"/>
      <c r="AEX269" s="3"/>
      <c r="AEY269" s="3"/>
      <c r="AEZ269" s="3"/>
      <c r="AFA269" s="3"/>
      <c r="AFB269" s="3"/>
      <c r="AFC269" s="3"/>
      <c r="AFD269" s="3"/>
      <c r="AFE269" s="3"/>
      <c r="AFF269" s="3"/>
      <c r="AFG269" s="3"/>
    </row>
    <row r="270" spans="1:839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28"/>
      <c r="L270" s="3"/>
      <c r="M270" s="3"/>
      <c r="N270" s="3"/>
      <c r="O270" s="3"/>
      <c r="P270" s="3"/>
      <c r="Q270" s="28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  <c r="VW270" s="3"/>
      <c r="VX270" s="3"/>
      <c r="VY270" s="3"/>
      <c r="VZ270" s="3"/>
      <c r="WA270" s="3"/>
      <c r="WB270" s="3"/>
      <c r="WC270" s="3"/>
      <c r="WD270" s="3"/>
      <c r="WE270" s="3"/>
      <c r="WF270" s="3"/>
      <c r="WG270" s="3"/>
      <c r="WH270" s="3"/>
      <c r="WI270" s="3"/>
      <c r="WJ270" s="3"/>
      <c r="WK270" s="3"/>
      <c r="WL270" s="3"/>
      <c r="WM270" s="3"/>
      <c r="WN270" s="3"/>
      <c r="WO270" s="3"/>
      <c r="WP270" s="3"/>
      <c r="WQ270" s="3"/>
      <c r="WR270" s="3"/>
      <c r="WS270" s="3"/>
      <c r="WT270" s="3"/>
      <c r="WU270" s="3"/>
      <c r="WV270" s="3"/>
      <c r="WW270" s="3"/>
      <c r="WX270" s="3"/>
      <c r="WY270" s="3"/>
      <c r="WZ270" s="3"/>
      <c r="XA270" s="3"/>
      <c r="XB270" s="3"/>
      <c r="XC270" s="3"/>
      <c r="XD270" s="3"/>
      <c r="XE270" s="3"/>
      <c r="XF270" s="3"/>
      <c r="XG270" s="3"/>
      <c r="XH270" s="3"/>
      <c r="XI270" s="3"/>
      <c r="XJ270" s="3"/>
      <c r="XK270" s="3"/>
      <c r="XL270" s="3"/>
      <c r="XM270" s="3"/>
      <c r="XN270" s="3"/>
      <c r="XO270" s="3"/>
      <c r="XP270" s="3"/>
      <c r="XQ270" s="3"/>
      <c r="XR270" s="3"/>
      <c r="XS270" s="3"/>
      <c r="XT270" s="3"/>
      <c r="XU270" s="3"/>
      <c r="XV270" s="3"/>
      <c r="XW270" s="3"/>
      <c r="XX270" s="3"/>
      <c r="XY270" s="3"/>
      <c r="XZ270" s="3"/>
      <c r="YA270" s="3"/>
      <c r="YB270" s="3"/>
      <c r="YC270" s="3"/>
      <c r="YD270" s="3"/>
      <c r="YE270" s="3"/>
      <c r="YF270" s="3"/>
      <c r="YG270" s="3"/>
      <c r="YH270" s="3"/>
      <c r="YI270" s="3"/>
      <c r="YJ270" s="3"/>
      <c r="YK270" s="3"/>
      <c r="YL270" s="3"/>
      <c r="YM270" s="3"/>
      <c r="YN270" s="3"/>
      <c r="YO270" s="3"/>
      <c r="YP270" s="3"/>
      <c r="YQ270" s="3"/>
      <c r="YR270" s="3"/>
      <c r="YS270" s="3"/>
      <c r="YT270" s="3"/>
      <c r="YU270" s="3"/>
      <c r="YV270" s="3"/>
      <c r="YW270" s="3"/>
      <c r="YX270" s="3"/>
      <c r="YY270" s="3"/>
      <c r="YZ270" s="3"/>
      <c r="ZA270" s="3"/>
      <c r="ZB270" s="3"/>
      <c r="ZC270" s="3"/>
      <c r="ZD270" s="3"/>
      <c r="ZE270" s="3"/>
      <c r="ZF270" s="3"/>
      <c r="ZG270" s="3"/>
      <c r="ZH270" s="3"/>
      <c r="ZI270" s="3"/>
      <c r="ZJ270" s="3"/>
      <c r="ZK270" s="3"/>
      <c r="ZL270" s="3"/>
      <c r="ZM270" s="3"/>
      <c r="ZN270" s="3"/>
      <c r="ZO270" s="3"/>
      <c r="ZP270" s="3"/>
      <c r="ZQ270" s="3"/>
      <c r="ZR270" s="3"/>
      <c r="ZS270" s="3"/>
      <c r="ZT270" s="3"/>
      <c r="ZU270" s="3"/>
      <c r="ZV270" s="3"/>
      <c r="ZW270" s="3"/>
      <c r="ZX270" s="3"/>
      <c r="ZY270" s="3"/>
      <c r="ZZ270" s="3"/>
      <c r="AAA270" s="3"/>
      <c r="AAB270" s="3"/>
      <c r="AAC270" s="3"/>
      <c r="AAD270" s="3"/>
      <c r="AAE270" s="3"/>
      <c r="AAF270" s="3"/>
      <c r="AAG270" s="3"/>
      <c r="AAH270" s="3"/>
      <c r="AAI270" s="3"/>
      <c r="AAJ270" s="3"/>
      <c r="AAK270" s="3"/>
      <c r="AAL270" s="3"/>
      <c r="AAM270" s="3"/>
      <c r="AAN270" s="3"/>
      <c r="AAO270" s="3"/>
      <c r="AAP270" s="3"/>
      <c r="AAQ270" s="3"/>
      <c r="AAR270" s="3"/>
      <c r="AAS270" s="3"/>
      <c r="AAT270" s="3"/>
      <c r="AAU270" s="3"/>
      <c r="AAV270" s="3"/>
      <c r="AAW270" s="3"/>
      <c r="AAX270" s="3"/>
      <c r="AAY270" s="3"/>
      <c r="AAZ270" s="3"/>
      <c r="ABA270" s="3"/>
      <c r="ABB270" s="3"/>
      <c r="ABC270" s="3"/>
      <c r="ABD270" s="3"/>
      <c r="ABE270" s="3"/>
      <c r="ABF270" s="3"/>
      <c r="ABG270" s="3"/>
      <c r="ABH270" s="3"/>
      <c r="ABI270" s="3"/>
      <c r="ABJ270" s="3"/>
      <c r="ABK270" s="3"/>
      <c r="ABL270" s="3"/>
      <c r="ABM270" s="3"/>
      <c r="ABN270" s="3"/>
      <c r="ABO270" s="3"/>
      <c r="ABP270" s="3"/>
      <c r="ABQ270" s="3"/>
      <c r="ABR270" s="3"/>
      <c r="ABS270" s="3"/>
      <c r="ABT270" s="3"/>
      <c r="ABU270" s="3"/>
      <c r="ABV270" s="3"/>
      <c r="ABW270" s="3"/>
      <c r="ABX270" s="3"/>
      <c r="ABY270" s="3"/>
      <c r="ABZ270" s="3"/>
      <c r="ACA270" s="3"/>
      <c r="ACB270" s="3"/>
      <c r="ACC270" s="3"/>
      <c r="ACD270" s="3"/>
      <c r="ACE270" s="3"/>
      <c r="ACF270" s="3"/>
      <c r="ACG270" s="3"/>
      <c r="ACH270" s="3"/>
      <c r="ACI270" s="3"/>
      <c r="ACJ270" s="3"/>
      <c r="ACK270" s="3"/>
      <c r="ACL270" s="3"/>
      <c r="ACM270" s="3"/>
      <c r="ACN270" s="3"/>
      <c r="ACO270" s="3"/>
      <c r="ACP270" s="3"/>
      <c r="ACQ270" s="3"/>
      <c r="ACR270" s="3"/>
      <c r="ACS270" s="3"/>
      <c r="ACT270" s="3"/>
      <c r="ACU270" s="3"/>
      <c r="ACV270" s="3"/>
      <c r="ACW270" s="3"/>
      <c r="ACX270" s="3"/>
      <c r="ACY270" s="3"/>
      <c r="ACZ270" s="3"/>
      <c r="ADA270" s="3"/>
      <c r="ADB270" s="3"/>
      <c r="ADC270" s="3"/>
      <c r="ADD270" s="3"/>
      <c r="ADE270" s="3"/>
      <c r="ADF270" s="3"/>
      <c r="ADG270" s="3"/>
      <c r="ADH270" s="3"/>
      <c r="ADI270" s="3"/>
      <c r="ADJ270" s="3"/>
      <c r="ADK270" s="3"/>
      <c r="ADL270" s="3"/>
      <c r="ADM270" s="3"/>
      <c r="ADN270" s="3"/>
      <c r="ADO270" s="3"/>
      <c r="ADP270" s="3"/>
      <c r="ADQ270" s="3"/>
      <c r="ADR270" s="3"/>
      <c r="ADS270" s="3"/>
      <c r="ADT270" s="3"/>
      <c r="ADU270" s="3"/>
      <c r="ADV270" s="3"/>
      <c r="ADW270" s="3"/>
      <c r="ADX270" s="3"/>
      <c r="ADY270" s="3"/>
      <c r="ADZ270" s="3"/>
      <c r="AEA270" s="3"/>
      <c r="AEB270" s="3"/>
      <c r="AEC270" s="3"/>
      <c r="AED270" s="3"/>
      <c r="AEE270" s="3"/>
      <c r="AEF270" s="3"/>
      <c r="AEG270" s="3"/>
      <c r="AEH270" s="3"/>
      <c r="AEI270" s="3"/>
      <c r="AEJ270" s="3"/>
      <c r="AEK270" s="3"/>
      <c r="AEL270" s="3"/>
      <c r="AEM270" s="3"/>
      <c r="AEN270" s="3"/>
      <c r="AEO270" s="3"/>
      <c r="AEP270" s="3"/>
      <c r="AEQ270" s="3"/>
      <c r="AER270" s="3"/>
      <c r="AES270" s="3"/>
      <c r="AET270" s="3"/>
      <c r="AEU270" s="3"/>
      <c r="AEV270" s="3"/>
      <c r="AEW270" s="3"/>
      <c r="AEX270" s="3"/>
      <c r="AEY270" s="3"/>
      <c r="AEZ270" s="3"/>
      <c r="AFA270" s="3"/>
      <c r="AFB270" s="3"/>
      <c r="AFC270" s="3"/>
      <c r="AFD270" s="3"/>
      <c r="AFE270" s="3"/>
      <c r="AFF270" s="3"/>
      <c r="AFG270" s="3"/>
    </row>
    <row r="271" spans="1:839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28"/>
      <c r="L271" s="3"/>
      <c r="M271" s="3"/>
      <c r="N271" s="3"/>
      <c r="O271" s="3"/>
      <c r="P271" s="3"/>
      <c r="Q271" s="28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  <c r="RU271" s="3"/>
      <c r="RV271" s="3"/>
      <c r="RW271" s="3"/>
      <c r="RX271" s="3"/>
      <c r="RY271" s="3"/>
      <c r="RZ271" s="3"/>
      <c r="SA271" s="3"/>
      <c r="SB271" s="3"/>
      <c r="SC271" s="3"/>
      <c r="SD271" s="3"/>
      <c r="SE271" s="3"/>
      <c r="SF271" s="3"/>
      <c r="SG271" s="3"/>
      <c r="SH271" s="3"/>
      <c r="SI271" s="3"/>
      <c r="SJ271" s="3"/>
      <c r="SK271" s="3"/>
      <c r="SL271" s="3"/>
      <c r="SM271" s="3"/>
      <c r="SN271" s="3"/>
      <c r="SO271" s="3"/>
      <c r="SP271" s="3"/>
      <c r="SQ271" s="3"/>
      <c r="SR271" s="3"/>
      <c r="SS271" s="3"/>
      <c r="ST271" s="3"/>
      <c r="SU271" s="3"/>
      <c r="SV271" s="3"/>
      <c r="SW271" s="3"/>
      <c r="SX271" s="3"/>
      <c r="SY271" s="3"/>
      <c r="SZ271" s="3"/>
      <c r="TA271" s="3"/>
      <c r="TB271" s="3"/>
      <c r="TC271" s="3"/>
      <c r="TD271" s="3"/>
      <c r="TE271" s="3"/>
      <c r="TF271" s="3"/>
      <c r="TG271" s="3"/>
      <c r="TH271" s="3"/>
      <c r="TI271" s="3"/>
      <c r="TJ271" s="3"/>
      <c r="TK271" s="3"/>
      <c r="TL271" s="3"/>
      <c r="TM271" s="3"/>
      <c r="TN271" s="3"/>
      <c r="TO271" s="3"/>
      <c r="TP271" s="3"/>
      <c r="TQ271" s="3"/>
      <c r="TR271" s="3"/>
      <c r="TS271" s="3"/>
      <c r="TT271" s="3"/>
      <c r="TU271" s="3"/>
      <c r="TV271" s="3"/>
      <c r="TW271" s="3"/>
      <c r="TX271" s="3"/>
      <c r="TY271" s="3"/>
      <c r="TZ271" s="3"/>
      <c r="UA271" s="3"/>
      <c r="UB271" s="3"/>
      <c r="UC271" s="3"/>
      <c r="UD271" s="3"/>
      <c r="UE271" s="3"/>
      <c r="UF271" s="3"/>
      <c r="UG271" s="3"/>
      <c r="UH271" s="3"/>
      <c r="UI271" s="3"/>
      <c r="UJ271" s="3"/>
      <c r="UK271" s="3"/>
      <c r="UL271" s="3"/>
      <c r="UM271" s="3"/>
      <c r="UN271" s="3"/>
      <c r="UO271" s="3"/>
      <c r="UP271" s="3"/>
      <c r="UQ271" s="3"/>
      <c r="UR271" s="3"/>
      <c r="US271" s="3"/>
      <c r="UT271" s="3"/>
      <c r="UU271" s="3"/>
      <c r="UV271" s="3"/>
      <c r="UW271" s="3"/>
      <c r="UX271" s="3"/>
      <c r="UY271" s="3"/>
      <c r="UZ271" s="3"/>
      <c r="VA271" s="3"/>
      <c r="VB271" s="3"/>
      <c r="VC271" s="3"/>
      <c r="VD271" s="3"/>
      <c r="VE271" s="3"/>
      <c r="VF271" s="3"/>
      <c r="VG271" s="3"/>
      <c r="VH271" s="3"/>
      <c r="VI271" s="3"/>
      <c r="VJ271" s="3"/>
      <c r="VK271" s="3"/>
      <c r="VL271" s="3"/>
      <c r="VM271" s="3"/>
      <c r="VN271" s="3"/>
      <c r="VO271" s="3"/>
      <c r="VP271" s="3"/>
      <c r="VQ271" s="3"/>
      <c r="VR271" s="3"/>
      <c r="VS271" s="3"/>
      <c r="VT271" s="3"/>
      <c r="VU271" s="3"/>
      <c r="VV271" s="3"/>
      <c r="VW271" s="3"/>
      <c r="VX271" s="3"/>
      <c r="VY271" s="3"/>
      <c r="VZ271" s="3"/>
      <c r="WA271" s="3"/>
      <c r="WB271" s="3"/>
      <c r="WC271" s="3"/>
      <c r="WD271" s="3"/>
      <c r="WE271" s="3"/>
      <c r="WF271" s="3"/>
      <c r="WG271" s="3"/>
      <c r="WH271" s="3"/>
      <c r="WI271" s="3"/>
      <c r="WJ271" s="3"/>
      <c r="WK271" s="3"/>
      <c r="WL271" s="3"/>
      <c r="WM271" s="3"/>
      <c r="WN271" s="3"/>
      <c r="WO271" s="3"/>
      <c r="WP271" s="3"/>
      <c r="WQ271" s="3"/>
      <c r="WR271" s="3"/>
      <c r="WS271" s="3"/>
      <c r="WT271" s="3"/>
      <c r="WU271" s="3"/>
      <c r="WV271" s="3"/>
      <c r="WW271" s="3"/>
      <c r="WX271" s="3"/>
      <c r="WY271" s="3"/>
      <c r="WZ271" s="3"/>
      <c r="XA271" s="3"/>
      <c r="XB271" s="3"/>
      <c r="XC271" s="3"/>
      <c r="XD271" s="3"/>
      <c r="XE271" s="3"/>
      <c r="XF271" s="3"/>
      <c r="XG271" s="3"/>
      <c r="XH271" s="3"/>
      <c r="XI271" s="3"/>
      <c r="XJ271" s="3"/>
      <c r="XK271" s="3"/>
      <c r="XL271" s="3"/>
      <c r="XM271" s="3"/>
      <c r="XN271" s="3"/>
      <c r="XO271" s="3"/>
      <c r="XP271" s="3"/>
      <c r="XQ271" s="3"/>
      <c r="XR271" s="3"/>
      <c r="XS271" s="3"/>
      <c r="XT271" s="3"/>
      <c r="XU271" s="3"/>
      <c r="XV271" s="3"/>
      <c r="XW271" s="3"/>
      <c r="XX271" s="3"/>
      <c r="XY271" s="3"/>
      <c r="XZ271" s="3"/>
      <c r="YA271" s="3"/>
      <c r="YB271" s="3"/>
      <c r="YC271" s="3"/>
      <c r="YD271" s="3"/>
      <c r="YE271" s="3"/>
      <c r="YF271" s="3"/>
      <c r="YG271" s="3"/>
      <c r="YH271" s="3"/>
      <c r="YI271" s="3"/>
      <c r="YJ271" s="3"/>
      <c r="YK271" s="3"/>
      <c r="YL271" s="3"/>
      <c r="YM271" s="3"/>
      <c r="YN271" s="3"/>
      <c r="YO271" s="3"/>
      <c r="YP271" s="3"/>
      <c r="YQ271" s="3"/>
      <c r="YR271" s="3"/>
      <c r="YS271" s="3"/>
      <c r="YT271" s="3"/>
      <c r="YU271" s="3"/>
      <c r="YV271" s="3"/>
      <c r="YW271" s="3"/>
      <c r="YX271" s="3"/>
      <c r="YY271" s="3"/>
      <c r="YZ271" s="3"/>
      <c r="ZA271" s="3"/>
      <c r="ZB271" s="3"/>
      <c r="ZC271" s="3"/>
      <c r="ZD271" s="3"/>
      <c r="ZE271" s="3"/>
      <c r="ZF271" s="3"/>
      <c r="ZG271" s="3"/>
      <c r="ZH271" s="3"/>
      <c r="ZI271" s="3"/>
      <c r="ZJ271" s="3"/>
      <c r="ZK271" s="3"/>
      <c r="ZL271" s="3"/>
      <c r="ZM271" s="3"/>
      <c r="ZN271" s="3"/>
      <c r="ZO271" s="3"/>
      <c r="ZP271" s="3"/>
      <c r="ZQ271" s="3"/>
      <c r="ZR271" s="3"/>
      <c r="ZS271" s="3"/>
      <c r="ZT271" s="3"/>
      <c r="ZU271" s="3"/>
      <c r="ZV271" s="3"/>
      <c r="ZW271" s="3"/>
      <c r="ZX271" s="3"/>
      <c r="ZY271" s="3"/>
      <c r="ZZ271" s="3"/>
      <c r="AAA271" s="3"/>
      <c r="AAB271" s="3"/>
      <c r="AAC271" s="3"/>
      <c r="AAD271" s="3"/>
      <c r="AAE271" s="3"/>
      <c r="AAF271" s="3"/>
      <c r="AAG271" s="3"/>
      <c r="AAH271" s="3"/>
      <c r="AAI271" s="3"/>
      <c r="AAJ271" s="3"/>
      <c r="AAK271" s="3"/>
      <c r="AAL271" s="3"/>
      <c r="AAM271" s="3"/>
      <c r="AAN271" s="3"/>
      <c r="AAO271" s="3"/>
      <c r="AAP271" s="3"/>
      <c r="AAQ271" s="3"/>
      <c r="AAR271" s="3"/>
      <c r="AAS271" s="3"/>
      <c r="AAT271" s="3"/>
      <c r="AAU271" s="3"/>
      <c r="AAV271" s="3"/>
      <c r="AAW271" s="3"/>
      <c r="AAX271" s="3"/>
      <c r="AAY271" s="3"/>
      <c r="AAZ271" s="3"/>
      <c r="ABA271" s="3"/>
      <c r="ABB271" s="3"/>
      <c r="ABC271" s="3"/>
      <c r="ABD271" s="3"/>
      <c r="ABE271" s="3"/>
      <c r="ABF271" s="3"/>
      <c r="ABG271" s="3"/>
      <c r="ABH271" s="3"/>
      <c r="ABI271" s="3"/>
      <c r="ABJ271" s="3"/>
      <c r="ABK271" s="3"/>
      <c r="ABL271" s="3"/>
      <c r="ABM271" s="3"/>
      <c r="ABN271" s="3"/>
      <c r="ABO271" s="3"/>
      <c r="ABP271" s="3"/>
      <c r="ABQ271" s="3"/>
      <c r="ABR271" s="3"/>
      <c r="ABS271" s="3"/>
      <c r="ABT271" s="3"/>
      <c r="ABU271" s="3"/>
      <c r="ABV271" s="3"/>
      <c r="ABW271" s="3"/>
      <c r="ABX271" s="3"/>
      <c r="ABY271" s="3"/>
      <c r="ABZ271" s="3"/>
      <c r="ACA271" s="3"/>
      <c r="ACB271" s="3"/>
      <c r="ACC271" s="3"/>
      <c r="ACD271" s="3"/>
      <c r="ACE271" s="3"/>
      <c r="ACF271" s="3"/>
      <c r="ACG271" s="3"/>
      <c r="ACH271" s="3"/>
      <c r="ACI271" s="3"/>
      <c r="ACJ271" s="3"/>
      <c r="ACK271" s="3"/>
      <c r="ACL271" s="3"/>
      <c r="ACM271" s="3"/>
      <c r="ACN271" s="3"/>
      <c r="ACO271" s="3"/>
      <c r="ACP271" s="3"/>
      <c r="ACQ271" s="3"/>
      <c r="ACR271" s="3"/>
      <c r="ACS271" s="3"/>
      <c r="ACT271" s="3"/>
      <c r="ACU271" s="3"/>
      <c r="ACV271" s="3"/>
      <c r="ACW271" s="3"/>
      <c r="ACX271" s="3"/>
      <c r="ACY271" s="3"/>
      <c r="ACZ271" s="3"/>
      <c r="ADA271" s="3"/>
      <c r="ADB271" s="3"/>
      <c r="ADC271" s="3"/>
      <c r="ADD271" s="3"/>
      <c r="ADE271" s="3"/>
      <c r="ADF271" s="3"/>
      <c r="ADG271" s="3"/>
      <c r="ADH271" s="3"/>
      <c r="ADI271" s="3"/>
      <c r="ADJ271" s="3"/>
      <c r="ADK271" s="3"/>
      <c r="ADL271" s="3"/>
      <c r="ADM271" s="3"/>
      <c r="ADN271" s="3"/>
      <c r="ADO271" s="3"/>
      <c r="ADP271" s="3"/>
      <c r="ADQ271" s="3"/>
      <c r="ADR271" s="3"/>
      <c r="ADS271" s="3"/>
      <c r="ADT271" s="3"/>
      <c r="ADU271" s="3"/>
      <c r="ADV271" s="3"/>
      <c r="ADW271" s="3"/>
      <c r="ADX271" s="3"/>
      <c r="ADY271" s="3"/>
      <c r="ADZ271" s="3"/>
      <c r="AEA271" s="3"/>
      <c r="AEB271" s="3"/>
      <c r="AEC271" s="3"/>
      <c r="AED271" s="3"/>
      <c r="AEE271" s="3"/>
      <c r="AEF271" s="3"/>
      <c r="AEG271" s="3"/>
      <c r="AEH271" s="3"/>
      <c r="AEI271" s="3"/>
      <c r="AEJ271" s="3"/>
      <c r="AEK271" s="3"/>
      <c r="AEL271" s="3"/>
      <c r="AEM271" s="3"/>
      <c r="AEN271" s="3"/>
      <c r="AEO271" s="3"/>
      <c r="AEP271" s="3"/>
      <c r="AEQ271" s="3"/>
      <c r="AER271" s="3"/>
      <c r="AES271" s="3"/>
      <c r="AET271" s="3"/>
      <c r="AEU271" s="3"/>
      <c r="AEV271" s="3"/>
      <c r="AEW271" s="3"/>
      <c r="AEX271" s="3"/>
      <c r="AEY271" s="3"/>
      <c r="AEZ271" s="3"/>
      <c r="AFA271" s="3"/>
      <c r="AFB271" s="3"/>
      <c r="AFC271" s="3"/>
      <c r="AFD271" s="3"/>
      <c r="AFE271" s="3"/>
      <c r="AFF271" s="3"/>
      <c r="AFG271" s="3"/>
    </row>
    <row r="272" spans="1:839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28"/>
      <c r="L272" s="3"/>
      <c r="M272" s="3"/>
      <c r="N272" s="3"/>
      <c r="O272" s="3"/>
      <c r="P272" s="3"/>
      <c r="Q272" s="28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3"/>
      <c r="NJ272" s="3"/>
      <c r="NK272" s="3"/>
      <c r="NL272" s="3"/>
      <c r="NM272" s="3"/>
      <c r="NN272" s="3"/>
      <c r="NO272" s="3"/>
      <c r="NP272" s="3"/>
      <c r="NQ272" s="3"/>
      <c r="NR272" s="3"/>
      <c r="NS272" s="3"/>
      <c r="NT272" s="3"/>
      <c r="NU272" s="3"/>
      <c r="NV272" s="3"/>
      <c r="NW272" s="3"/>
      <c r="NX272" s="3"/>
      <c r="NY272" s="3"/>
      <c r="NZ272" s="3"/>
      <c r="OA272" s="3"/>
      <c r="OB272" s="3"/>
      <c r="OC272" s="3"/>
      <c r="OD272" s="3"/>
      <c r="OE272" s="3"/>
      <c r="OF272" s="3"/>
      <c r="OG272" s="3"/>
      <c r="OH272" s="3"/>
      <c r="OI272" s="3"/>
      <c r="OJ272" s="3"/>
      <c r="OK272" s="3"/>
      <c r="OL272" s="3"/>
      <c r="OM272" s="3"/>
      <c r="ON272" s="3"/>
      <c r="OO272" s="3"/>
      <c r="OP272" s="3"/>
      <c r="OQ272" s="3"/>
      <c r="OR272" s="3"/>
      <c r="OS272" s="3"/>
      <c r="OT272" s="3"/>
      <c r="OU272" s="3"/>
      <c r="OV272" s="3"/>
      <c r="OW272" s="3"/>
      <c r="OX272" s="3"/>
      <c r="OY272" s="3"/>
      <c r="OZ272" s="3"/>
      <c r="PA272" s="3"/>
      <c r="PB272" s="3"/>
      <c r="PC272" s="3"/>
      <c r="PD272" s="3"/>
      <c r="PE272" s="3"/>
      <c r="PF272" s="3"/>
      <c r="PG272" s="3"/>
      <c r="PH272" s="3"/>
      <c r="PI272" s="3"/>
      <c r="PJ272" s="3"/>
      <c r="PK272" s="3"/>
      <c r="PL272" s="3"/>
      <c r="PM272" s="3"/>
      <c r="PN272" s="3"/>
      <c r="PO272" s="3"/>
      <c r="PP272" s="3"/>
      <c r="PQ272" s="3"/>
      <c r="PR272" s="3"/>
      <c r="PS272" s="3"/>
      <c r="PT272" s="3"/>
      <c r="PU272" s="3"/>
      <c r="PV272" s="3"/>
      <c r="PW272" s="3"/>
      <c r="PX272" s="3"/>
      <c r="PY272" s="3"/>
      <c r="PZ272" s="3"/>
      <c r="QA272" s="3"/>
      <c r="QB272" s="3"/>
      <c r="QC272" s="3"/>
      <c r="QD272" s="3"/>
      <c r="QE272" s="3"/>
      <c r="QF272" s="3"/>
      <c r="QG272" s="3"/>
      <c r="QH272" s="3"/>
      <c r="QI272" s="3"/>
      <c r="QJ272" s="3"/>
      <c r="QK272" s="3"/>
      <c r="QL272" s="3"/>
      <c r="QM272" s="3"/>
      <c r="QN272" s="3"/>
      <c r="QO272" s="3"/>
      <c r="QP272" s="3"/>
      <c r="QQ272" s="3"/>
      <c r="QR272" s="3"/>
      <c r="QS272" s="3"/>
      <c r="QT272" s="3"/>
      <c r="QU272" s="3"/>
      <c r="QV272" s="3"/>
      <c r="QW272" s="3"/>
      <c r="QX272" s="3"/>
      <c r="QY272" s="3"/>
      <c r="QZ272" s="3"/>
      <c r="RA272" s="3"/>
      <c r="RB272" s="3"/>
      <c r="RC272" s="3"/>
      <c r="RD272" s="3"/>
      <c r="RE272" s="3"/>
      <c r="RF272" s="3"/>
      <c r="RG272" s="3"/>
      <c r="RH272" s="3"/>
      <c r="RI272" s="3"/>
      <c r="RJ272" s="3"/>
      <c r="RK272" s="3"/>
      <c r="RL272" s="3"/>
      <c r="RM272" s="3"/>
      <c r="RN272" s="3"/>
      <c r="RO272" s="3"/>
      <c r="RP272" s="3"/>
      <c r="RQ272" s="3"/>
      <c r="RR272" s="3"/>
      <c r="RS272" s="3"/>
      <c r="RT272" s="3"/>
      <c r="RU272" s="3"/>
      <c r="RV272" s="3"/>
      <c r="RW272" s="3"/>
      <c r="RX272" s="3"/>
      <c r="RY272" s="3"/>
      <c r="RZ272" s="3"/>
      <c r="SA272" s="3"/>
      <c r="SB272" s="3"/>
      <c r="SC272" s="3"/>
      <c r="SD272" s="3"/>
      <c r="SE272" s="3"/>
      <c r="SF272" s="3"/>
      <c r="SG272" s="3"/>
      <c r="SH272" s="3"/>
      <c r="SI272" s="3"/>
      <c r="SJ272" s="3"/>
      <c r="SK272" s="3"/>
      <c r="SL272" s="3"/>
      <c r="SM272" s="3"/>
      <c r="SN272" s="3"/>
      <c r="SO272" s="3"/>
      <c r="SP272" s="3"/>
      <c r="SQ272" s="3"/>
      <c r="SR272" s="3"/>
      <c r="SS272" s="3"/>
      <c r="ST272" s="3"/>
      <c r="SU272" s="3"/>
      <c r="SV272" s="3"/>
      <c r="SW272" s="3"/>
      <c r="SX272" s="3"/>
      <c r="SY272" s="3"/>
      <c r="SZ272" s="3"/>
      <c r="TA272" s="3"/>
      <c r="TB272" s="3"/>
      <c r="TC272" s="3"/>
      <c r="TD272" s="3"/>
      <c r="TE272" s="3"/>
      <c r="TF272" s="3"/>
      <c r="TG272" s="3"/>
      <c r="TH272" s="3"/>
      <c r="TI272" s="3"/>
      <c r="TJ272" s="3"/>
      <c r="TK272" s="3"/>
      <c r="TL272" s="3"/>
      <c r="TM272" s="3"/>
      <c r="TN272" s="3"/>
      <c r="TO272" s="3"/>
      <c r="TP272" s="3"/>
      <c r="TQ272" s="3"/>
      <c r="TR272" s="3"/>
      <c r="TS272" s="3"/>
      <c r="TT272" s="3"/>
      <c r="TU272" s="3"/>
      <c r="TV272" s="3"/>
      <c r="TW272" s="3"/>
      <c r="TX272" s="3"/>
      <c r="TY272" s="3"/>
      <c r="TZ272" s="3"/>
      <c r="UA272" s="3"/>
      <c r="UB272" s="3"/>
      <c r="UC272" s="3"/>
      <c r="UD272" s="3"/>
      <c r="UE272" s="3"/>
      <c r="UF272" s="3"/>
      <c r="UG272" s="3"/>
      <c r="UH272" s="3"/>
      <c r="UI272" s="3"/>
      <c r="UJ272" s="3"/>
      <c r="UK272" s="3"/>
      <c r="UL272" s="3"/>
      <c r="UM272" s="3"/>
      <c r="UN272" s="3"/>
      <c r="UO272" s="3"/>
      <c r="UP272" s="3"/>
      <c r="UQ272" s="3"/>
      <c r="UR272" s="3"/>
      <c r="US272" s="3"/>
      <c r="UT272" s="3"/>
      <c r="UU272" s="3"/>
      <c r="UV272" s="3"/>
      <c r="UW272" s="3"/>
      <c r="UX272" s="3"/>
      <c r="UY272" s="3"/>
      <c r="UZ272" s="3"/>
      <c r="VA272" s="3"/>
      <c r="VB272" s="3"/>
      <c r="VC272" s="3"/>
      <c r="VD272" s="3"/>
      <c r="VE272" s="3"/>
      <c r="VF272" s="3"/>
      <c r="VG272" s="3"/>
      <c r="VH272" s="3"/>
      <c r="VI272" s="3"/>
      <c r="VJ272" s="3"/>
      <c r="VK272" s="3"/>
      <c r="VL272" s="3"/>
      <c r="VM272" s="3"/>
      <c r="VN272" s="3"/>
      <c r="VO272" s="3"/>
      <c r="VP272" s="3"/>
      <c r="VQ272" s="3"/>
      <c r="VR272" s="3"/>
      <c r="VS272" s="3"/>
      <c r="VT272" s="3"/>
      <c r="VU272" s="3"/>
      <c r="VV272" s="3"/>
      <c r="VW272" s="3"/>
      <c r="VX272" s="3"/>
      <c r="VY272" s="3"/>
      <c r="VZ272" s="3"/>
      <c r="WA272" s="3"/>
      <c r="WB272" s="3"/>
      <c r="WC272" s="3"/>
      <c r="WD272" s="3"/>
      <c r="WE272" s="3"/>
      <c r="WF272" s="3"/>
      <c r="WG272" s="3"/>
      <c r="WH272" s="3"/>
      <c r="WI272" s="3"/>
      <c r="WJ272" s="3"/>
      <c r="WK272" s="3"/>
      <c r="WL272" s="3"/>
      <c r="WM272" s="3"/>
      <c r="WN272" s="3"/>
      <c r="WO272" s="3"/>
      <c r="WP272" s="3"/>
      <c r="WQ272" s="3"/>
      <c r="WR272" s="3"/>
      <c r="WS272" s="3"/>
      <c r="WT272" s="3"/>
      <c r="WU272" s="3"/>
      <c r="WV272" s="3"/>
      <c r="WW272" s="3"/>
      <c r="WX272" s="3"/>
      <c r="WY272" s="3"/>
      <c r="WZ272" s="3"/>
      <c r="XA272" s="3"/>
      <c r="XB272" s="3"/>
      <c r="XC272" s="3"/>
      <c r="XD272" s="3"/>
      <c r="XE272" s="3"/>
      <c r="XF272" s="3"/>
      <c r="XG272" s="3"/>
      <c r="XH272" s="3"/>
      <c r="XI272" s="3"/>
      <c r="XJ272" s="3"/>
      <c r="XK272" s="3"/>
      <c r="XL272" s="3"/>
      <c r="XM272" s="3"/>
      <c r="XN272" s="3"/>
      <c r="XO272" s="3"/>
      <c r="XP272" s="3"/>
      <c r="XQ272" s="3"/>
      <c r="XR272" s="3"/>
      <c r="XS272" s="3"/>
      <c r="XT272" s="3"/>
      <c r="XU272" s="3"/>
      <c r="XV272" s="3"/>
      <c r="XW272" s="3"/>
      <c r="XX272" s="3"/>
      <c r="XY272" s="3"/>
      <c r="XZ272" s="3"/>
      <c r="YA272" s="3"/>
      <c r="YB272" s="3"/>
      <c r="YC272" s="3"/>
      <c r="YD272" s="3"/>
      <c r="YE272" s="3"/>
      <c r="YF272" s="3"/>
      <c r="YG272" s="3"/>
      <c r="YH272" s="3"/>
      <c r="YI272" s="3"/>
      <c r="YJ272" s="3"/>
      <c r="YK272" s="3"/>
      <c r="YL272" s="3"/>
      <c r="YM272" s="3"/>
      <c r="YN272" s="3"/>
      <c r="YO272" s="3"/>
      <c r="YP272" s="3"/>
      <c r="YQ272" s="3"/>
      <c r="YR272" s="3"/>
      <c r="YS272" s="3"/>
      <c r="YT272" s="3"/>
      <c r="YU272" s="3"/>
      <c r="YV272" s="3"/>
      <c r="YW272" s="3"/>
      <c r="YX272" s="3"/>
      <c r="YY272" s="3"/>
      <c r="YZ272" s="3"/>
      <c r="ZA272" s="3"/>
      <c r="ZB272" s="3"/>
      <c r="ZC272" s="3"/>
      <c r="ZD272" s="3"/>
      <c r="ZE272" s="3"/>
      <c r="ZF272" s="3"/>
      <c r="ZG272" s="3"/>
      <c r="ZH272" s="3"/>
      <c r="ZI272" s="3"/>
      <c r="ZJ272" s="3"/>
      <c r="ZK272" s="3"/>
      <c r="ZL272" s="3"/>
      <c r="ZM272" s="3"/>
      <c r="ZN272" s="3"/>
      <c r="ZO272" s="3"/>
      <c r="ZP272" s="3"/>
      <c r="ZQ272" s="3"/>
      <c r="ZR272" s="3"/>
      <c r="ZS272" s="3"/>
      <c r="ZT272" s="3"/>
      <c r="ZU272" s="3"/>
      <c r="ZV272" s="3"/>
      <c r="ZW272" s="3"/>
      <c r="ZX272" s="3"/>
      <c r="ZY272" s="3"/>
      <c r="ZZ272" s="3"/>
      <c r="AAA272" s="3"/>
      <c r="AAB272" s="3"/>
      <c r="AAC272" s="3"/>
      <c r="AAD272" s="3"/>
      <c r="AAE272" s="3"/>
      <c r="AAF272" s="3"/>
      <c r="AAG272" s="3"/>
      <c r="AAH272" s="3"/>
      <c r="AAI272" s="3"/>
      <c r="AAJ272" s="3"/>
      <c r="AAK272" s="3"/>
      <c r="AAL272" s="3"/>
      <c r="AAM272" s="3"/>
      <c r="AAN272" s="3"/>
      <c r="AAO272" s="3"/>
      <c r="AAP272" s="3"/>
      <c r="AAQ272" s="3"/>
      <c r="AAR272" s="3"/>
      <c r="AAS272" s="3"/>
      <c r="AAT272" s="3"/>
      <c r="AAU272" s="3"/>
      <c r="AAV272" s="3"/>
      <c r="AAW272" s="3"/>
      <c r="AAX272" s="3"/>
      <c r="AAY272" s="3"/>
      <c r="AAZ272" s="3"/>
      <c r="ABA272" s="3"/>
      <c r="ABB272" s="3"/>
      <c r="ABC272" s="3"/>
      <c r="ABD272" s="3"/>
      <c r="ABE272" s="3"/>
      <c r="ABF272" s="3"/>
      <c r="ABG272" s="3"/>
      <c r="ABH272" s="3"/>
      <c r="ABI272" s="3"/>
      <c r="ABJ272" s="3"/>
      <c r="ABK272" s="3"/>
      <c r="ABL272" s="3"/>
      <c r="ABM272" s="3"/>
      <c r="ABN272" s="3"/>
      <c r="ABO272" s="3"/>
      <c r="ABP272" s="3"/>
      <c r="ABQ272" s="3"/>
      <c r="ABR272" s="3"/>
      <c r="ABS272" s="3"/>
      <c r="ABT272" s="3"/>
      <c r="ABU272" s="3"/>
      <c r="ABV272" s="3"/>
      <c r="ABW272" s="3"/>
      <c r="ABX272" s="3"/>
      <c r="ABY272" s="3"/>
      <c r="ABZ272" s="3"/>
      <c r="ACA272" s="3"/>
      <c r="ACB272" s="3"/>
      <c r="ACC272" s="3"/>
      <c r="ACD272" s="3"/>
      <c r="ACE272" s="3"/>
      <c r="ACF272" s="3"/>
      <c r="ACG272" s="3"/>
      <c r="ACH272" s="3"/>
      <c r="ACI272" s="3"/>
      <c r="ACJ272" s="3"/>
      <c r="ACK272" s="3"/>
      <c r="ACL272" s="3"/>
      <c r="ACM272" s="3"/>
      <c r="ACN272" s="3"/>
      <c r="ACO272" s="3"/>
      <c r="ACP272" s="3"/>
      <c r="ACQ272" s="3"/>
      <c r="ACR272" s="3"/>
      <c r="ACS272" s="3"/>
      <c r="ACT272" s="3"/>
      <c r="ACU272" s="3"/>
      <c r="ACV272" s="3"/>
      <c r="ACW272" s="3"/>
      <c r="ACX272" s="3"/>
      <c r="ACY272" s="3"/>
      <c r="ACZ272" s="3"/>
      <c r="ADA272" s="3"/>
      <c r="ADB272" s="3"/>
      <c r="ADC272" s="3"/>
      <c r="ADD272" s="3"/>
      <c r="ADE272" s="3"/>
      <c r="ADF272" s="3"/>
      <c r="ADG272" s="3"/>
      <c r="ADH272" s="3"/>
      <c r="ADI272" s="3"/>
      <c r="ADJ272" s="3"/>
      <c r="ADK272" s="3"/>
      <c r="ADL272" s="3"/>
      <c r="ADM272" s="3"/>
      <c r="ADN272" s="3"/>
      <c r="ADO272" s="3"/>
      <c r="ADP272" s="3"/>
      <c r="ADQ272" s="3"/>
      <c r="ADR272" s="3"/>
      <c r="ADS272" s="3"/>
      <c r="ADT272" s="3"/>
      <c r="ADU272" s="3"/>
      <c r="ADV272" s="3"/>
      <c r="ADW272" s="3"/>
      <c r="ADX272" s="3"/>
      <c r="ADY272" s="3"/>
      <c r="ADZ272" s="3"/>
      <c r="AEA272" s="3"/>
      <c r="AEB272" s="3"/>
      <c r="AEC272" s="3"/>
      <c r="AED272" s="3"/>
      <c r="AEE272" s="3"/>
      <c r="AEF272" s="3"/>
      <c r="AEG272" s="3"/>
      <c r="AEH272" s="3"/>
      <c r="AEI272" s="3"/>
      <c r="AEJ272" s="3"/>
      <c r="AEK272" s="3"/>
      <c r="AEL272" s="3"/>
      <c r="AEM272" s="3"/>
      <c r="AEN272" s="3"/>
      <c r="AEO272" s="3"/>
      <c r="AEP272" s="3"/>
      <c r="AEQ272" s="3"/>
      <c r="AER272" s="3"/>
      <c r="AES272" s="3"/>
      <c r="AET272" s="3"/>
      <c r="AEU272" s="3"/>
      <c r="AEV272" s="3"/>
      <c r="AEW272" s="3"/>
      <c r="AEX272" s="3"/>
      <c r="AEY272" s="3"/>
      <c r="AEZ272" s="3"/>
      <c r="AFA272" s="3"/>
      <c r="AFB272" s="3"/>
      <c r="AFC272" s="3"/>
      <c r="AFD272" s="3"/>
      <c r="AFE272" s="3"/>
      <c r="AFF272" s="3"/>
      <c r="AFG272" s="3"/>
    </row>
    <row r="273" spans="1:839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28"/>
      <c r="L273" s="3"/>
      <c r="M273" s="3"/>
      <c r="N273" s="3"/>
      <c r="O273" s="3"/>
      <c r="P273" s="3"/>
      <c r="Q273" s="28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  <c r="VR273" s="3"/>
      <c r="VS273" s="3"/>
      <c r="VT273" s="3"/>
      <c r="VU273" s="3"/>
      <c r="VV273" s="3"/>
      <c r="VW273" s="3"/>
      <c r="VX273" s="3"/>
      <c r="VY273" s="3"/>
      <c r="VZ273" s="3"/>
      <c r="WA273" s="3"/>
      <c r="WB273" s="3"/>
      <c r="WC273" s="3"/>
      <c r="WD273" s="3"/>
      <c r="WE273" s="3"/>
      <c r="WF273" s="3"/>
      <c r="WG273" s="3"/>
      <c r="WH273" s="3"/>
      <c r="WI273" s="3"/>
      <c r="WJ273" s="3"/>
      <c r="WK273" s="3"/>
      <c r="WL273" s="3"/>
      <c r="WM273" s="3"/>
      <c r="WN273" s="3"/>
      <c r="WO273" s="3"/>
      <c r="WP273" s="3"/>
      <c r="WQ273" s="3"/>
      <c r="WR273" s="3"/>
      <c r="WS273" s="3"/>
      <c r="WT273" s="3"/>
      <c r="WU273" s="3"/>
      <c r="WV273" s="3"/>
      <c r="WW273" s="3"/>
      <c r="WX273" s="3"/>
      <c r="WY273" s="3"/>
      <c r="WZ273" s="3"/>
      <c r="XA273" s="3"/>
      <c r="XB273" s="3"/>
      <c r="XC273" s="3"/>
      <c r="XD273" s="3"/>
      <c r="XE273" s="3"/>
      <c r="XF273" s="3"/>
      <c r="XG273" s="3"/>
      <c r="XH273" s="3"/>
      <c r="XI273" s="3"/>
      <c r="XJ273" s="3"/>
      <c r="XK273" s="3"/>
      <c r="XL273" s="3"/>
      <c r="XM273" s="3"/>
      <c r="XN273" s="3"/>
      <c r="XO273" s="3"/>
      <c r="XP273" s="3"/>
      <c r="XQ273" s="3"/>
      <c r="XR273" s="3"/>
      <c r="XS273" s="3"/>
      <c r="XT273" s="3"/>
      <c r="XU273" s="3"/>
      <c r="XV273" s="3"/>
      <c r="XW273" s="3"/>
      <c r="XX273" s="3"/>
      <c r="XY273" s="3"/>
      <c r="XZ273" s="3"/>
      <c r="YA273" s="3"/>
      <c r="YB273" s="3"/>
      <c r="YC273" s="3"/>
      <c r="YD273" s="3"/>
      <c r="YE273" s="3"/>
      <c r="YF273" s="3"/>
      <c r="YG273" s="3"/>
      <c r="YH273" s="3"/>
      <c r="YI273" s="3"/>
      <c r="YJ273" s="3"/>
      <c r="YK273" s="3"/>
      <c r="YL273" s="3"/>
      <c r="YM273" s="3"/>
      <c r="YN273" s="3"/>
      <c r="YO273" s="3"/>
      <c r="YP273" s="3"/>
      <c r="YQ273" s="3"/>
      <c r="YR273" s="3"/>
      <c r="YS273" s="3"/>
      <c r="YT273" s="3"/>
      <c r="YU273" s="3"/>
      <c r="YV273" s="3"/>
      <c r="YW273" s="3"/>
      <c r="YX273" s="3"/>
      <c r="YY273" s="3"/>
      <c r="YZ273" s="3"/>
      <c r="ZA273" s="3"/>
      <c r="ZB273" s="3"/>
      <c r="ZC273" s="3"/>
      <c r="ZD273" s="3"/>
      <c r="ZE273" s="3"/>
      <c r="ZF273" s="3"/>
      <c r="ZG273" s="3"/>
      <c r="ZH273" s="3"/>
      <c r="ZI273" s="3"/>
      <c r="ZJ273" s="3"/>
      <c r="ZK273" s="3"/>
      <c r="ZL273" s="3"/>
      <c r="ZM273" s="3"/>
      <c r="ZN273" s="3"/>
      <c r="ZO273" s="3"/>
      <c r="ZP273" s="3"/>
      <c r="ZQ273" s="3"/>
      <c r="ZR273" s="3"/>
      <c r="ZS273" s="3"/>
      <c r="ZT273" s="3"/>
      <c r="ZU273" s="3"/>
      <c r="ZV273" s="3"/>
      <c r="ZW273" s="3"/>
      <c r="ZX273" s="3"/>
      <c r="ZY273" s="3"/>
      <c r="ZZ273" s="3"/>
      <c r="AAA273" s="3"/>
      <c r="AAB273" s="3"/>
      <c r="AAC273" s="3"/>
      <c r="AAD273" s="3"/>
      <c r="AAE273" s="3"/>
      <c r="AAF273" s="3"/>
      <c r="AAG273" s="3"/>
      <c r="AAH273" s="3"/>
      <c r="AAI273" s="3"/>
      <c r="AAJ273" s="3"/>
      <c r="AAK273" s="3"/>
      <c r="AAL273" s="3"/>
      <c r="AAM273" s="3"/>
      <c r="AAN273" s="3"/>
      <c r="AAO273" s="3"/>
      <c r="AAP273" s="3"/>
      <c r="AAQ273" s="3"/>
      <c r="AAR273" s="3"/>
      <c r="AAS273" s="3"/>
      <c r="AAT273" s="3"/>
      <c r="AAU273" s="3"/>
      <c r="AAV273" s="3"/>
      <c r="AAW273" s="3"/>
      <c r="AAX273" s="3"/>
      <c r="AAY273" s="3"/>
      <c r="AAZ273" s="3"/>
      <c r="ABA273" s="3"/>
      <c r="ABB273" s="3"/>
      <c r="ABC273" s="3"/>
      <c r="ABD273" s="3"/>
      <c r="ABE273" s="3"/>
      <c r="ABF273" s="3"/>
      <c r="ABG273" s="3"/>
      <c r="ABH273" s="3"/>
      <c r="ABI273" s="3"/>
      <c r="ABJ273" s="3"/>
      <c r="ABK273" s="3"/>
      <c r="ABL273" s="3"/>
      <c r="ABM273" s="3"/>
      <c r="ABN273" s="3"/>
      <c r="ABO273" s="3"/>
      <c r="ABP273" s="3"/>
      <c r="ABQ273" s="3"/>
      <c r="ABR273" s="3"/>
      <c r="ABS273" s="3"/>
      <c r="ABT273" s="3"/>
      <c r="ABU273" s="3"/>
      <c r="ABV273" s="3"/>
      <c r="ABW273" s="3"/>
      <c r="ABX273" s="3"/>
      <c r="ABY273" s="3"/>
      <c r="ABZ273" s="3"/>
      <c r="ACA273" s="3"/>
      <c r="ACB273" s="3"/>
      <c r="ACC273" s="3"/>
      <c r="ACD273" s="3"/>
      <c r="ACE273" s="3"/>
      <c r="ACF273" s="3"/>
      <c r="ACG273" s="3"/>
      <c r="ACH273" s="3"/>
      <c r="ACI273" s="3"/>
      <c r="ACJ273" s="3"/>
      <c r="ACK273" s="3"/>
      <c r="ACL273" s="3"/>
      <c r="ACM273" s="3"/>
      <c r="ACN273" s="3"/>
      <c r="ACO273" s="3"/>
      <c r="ACP273" s="3"/>
      <c r="ACQ273" s="3"/>
      <c r="ACR273" s="3"/>
      <c r="ACS273" s="3"/>
      <c r="ACT273" s="3"/>
      <c r="ACU273" s="3"/>
      <c r="ACV273" s="3"/>
      <c r="ACW273" s="3"/>
      <c r="ACX273" s="3"/>
      <c r="ACY273" s="3"/>
      <c r="ACZ273" s="3"/>
      <c r="ADA273" s="3"/>
      <c r="ADB273" s="3"/>
      <c r="ADC273" s="3"/>
      <c r="ADD273" s="3"/>
      <c r="ADE273" s="3"/>
      <c r="ADF273" s="3"/>
      <c r="ADG273" s="3"/>
      <c r="ADH273" s="3"/>
      <c r="ADI273" s="3"/>
      <c r="ADJ273" s="3"/>
      <c r="ADK273" s="3"/>
      <c r="ADL273" s="3"/>
      <c r="ADM273" s="3"/>
      <c r="ADN273" s="3"/>
      <c r="ADO273" s="3"/>
      <c r="ADP273" s="3"/>
      <c r="ADQ273" s="3"/>
      <c r="ADR273" s="3"/>
      <c r="ADS273" s="3"/>
      <c r="ADT273" s="3"/>
      <c r="ADU273" s="3"/>
      <c r="ADV273" s="3"/>
      <c r="ADW273" s="3"/>
      <c r="ADX273" s="3"/>
      <c r="ADY273" s="3"/>
      <c r="ADZ273" s="3"/>
      <c r="AEA273" s="3"/>
      <c r="AEB273" s="3"/>
      <c r="AEC273" s="3"/>
      <c r="AED273" s="3"/>
      <c r="AEE273" s="3"/>
      <c r="AEF273" s="3"/>
      <c r="AEG273" s="3"/>
      <c r="AEH273" s="3"/>
      <c r="AEI273" s="3"/>
      <c r="AEJ273" s="3"/>
      <c r="AEK273" s="3"/>
      <c r="AEL273" s="3"/>
      <c r="AEM273" s="3"/>
      <c r="AEN273" s="3"/>
      <c r="AEO273" s="3"/>
      <c r="AEP273" s="3"/>
      <c r="AEQ273" s="3"/>
      <c r="AER273" s="3"/>
      <c r="AES273" s="3"/>
      <c r="AET273" s="3"/>
      <c r="AEU273" s="3"/>
      <c r="AEV273" s="3"/>
      <c r="AEW273" s="3"/>
      <c r="AEX273" s="3"/>
      <c r="AEY273" s="3"/>
      <c r="AEZ273" s="3"/>
      <c r="AFA273" s="3"/>
      <c r="AFB273" s="3"/>
      <c r="AFC273" s="3"/>
      <c r="AFD273" s="3"/>
      <c r="AFE273" s="3"/>
      <c r="AFF273" s="3"/>
      <c r="AFG273" s="3"/>
    </row>
    <row r="274" spans="1:839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28"/>
      <c r="L274" s="3"/>
      <c r="M274" s="3"/>
      <c r="N274" s="3"/>
      <c r="O274" s="3"/>
      <c r="P274" s="3"/>
      <c r="Q274" s="28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3"/>
      <c r="NJ274" s="3"/>
      <c r="NK274" s="3"/>
      <c r="NL274" s="3"/>
      <c r="NM274" s="3"/>
      <c r="NN274" s="3"/>
      <c r="NO274" s="3"/>
      <c r="NP274" s="3"/>
      <c r="NQ274" s="3"/>
      <c r="NR274" s="3"/>
      <c r="NS274" s="3"/>
      <c r="NT274" s="3"/>
      <c r="NU274" s="3"/>
      <c r="NV274" s="3"/>
      <c r="NW274" s="3"/>
      <c r="NX274" s="3"/>
      <c r="NY274" s="3"/>
      <c r="NZ274" s="3"/>
      <c r="OA274" s="3"/>
      <c r="OB274" s="3"/>
      <c r="OC274" s="3"/>
      <c r="OD274" s="3"/>
      <c r="OE274" s="3"/>
      <c r="OF274" s="3"/>
      <c r="OG274" s="3"/>
      <c r="OH274" s="3"/>
      <c r="OI274" s="3"/>
      <c r="OJ274" s="3"/>
      <c r="OK274" s="3"/>
      <c r="OL274" s="3"/>
      <c r="OM274" s="3"/>
      <c r="ON274" s="3"/>
      <c r="OO274" s="3"/>
      <c r="OP274" s="3"/>
      <c r="OQ274" s="3"/>
      <c r="OR274" s="3"/>
      <c r="OS274" s="3"/>
      <c r="OT274" s="3"/>
      <c r="OU274" s="3"/>
      <c r="OV274" s="3"/>
      <c r="OW274" s="3"/>
      <c r="OX274" s="3"/>
      <c r="OY274" s="3"/>
      <c r="OZ274" s="3"/>
      <c r="PA274" s="3"/>
      <c r="PB274" s="3"/>
      <c r="PC274" s="3"/>
      <c r="PD274" s="3"/>
      <c r="PE274" s="3"/>
      <c r="PF274" s="3"/>
      <c r="PG274" s="3"/>
      <c r="PH274" s="3"/>
      <c r="PI274" s="3"/>
      <c r="PJ274" s="3"/>
      <c r="PK274" s="3"/>
      <c r="PL274" s="3"/>
      <c r="PM274" s="3"/>
      <c r="PN274" s="3"/>
      <c r="PO274" s="3"/>
      <c r="PP274" s="3"/>
      <c r="PQ274" s="3"/>
      <c r="PR274" s="3"/>
      <c r="PS274" s="3"/>
      <c r="PT274" s="3"/>
      <c r="PU274" s="3"/>
      <c r="PV274" s="3"/>
      <c r="PW274" s="3"/>
      <c r="PX274" s="3"/>
      <c r="PY274" s="3"/>
      <c r="PZ274" s="3"/>
      <c r="QA274" s="3"/>
      <c r="QB274" s="3"/>
      <c r="QC274" s="3"/>
      <c r="QD274" s="3"/>
      <c r="QE274" s="3"/>
      <c r="QF274" s="3"/>
      <c r="QG274" s="3"/>
      <c r="QH274" s="3"/>
      <c r="QI274" s="3"/>
      <c r="QJ274" s="3"/>
      <c r="QK274" s="3"/>
      <c r="QL274" s="3"/>
      <c r="QM274" s="3"/>
      <c r="QN274" s="3"/>
      <c r="QO274" s="3"/>
      <c r="QP274" s="3"/>
      <c r="QQ274" s="3"/>
      <c r="QR274" s="3"/>
      <c r="QS274" s="3"/>
      <c r="QT274" s="3"/>
      <c r="QU274" s="3"/>
      <c r="QV274" s="3"/>
      <c r="QW274" s="3"/>
      <c r="QX274" s="3"/>
      <c r="QY274" s="3"/>
      <c r="QZ274" s="3"/>
      <c r="RA274" s="3"/>
      <c r="RB274" s="3"/>
      <c r="RC274" s="3"/>
      <c r="RD274" s="3"/>
      <c r="RE274" s="3"/>
      <c r="RF274" s="3"/>
      <c r="RG274" s="3"/>
      <c r="RH274" s="3"/>
      <c r="RI274" s="3"/>
      <c r="RJ274" s="3"/>
      <c r="RK274" s="3"/>
      <c r="RL274" s="3"/>
      <c r="RM274" s="3"/>
      <c r="RN274" s="3"/>
      <c r="RO274" s="3"/>
      <c r="RP274" s="3"/>
      <c r="RQ274" s="3"/>
      <c r="RR274" s="3"/>
      <c r="RS274" s="3"/>
      <c r="RT274" s="3"/>
      <c r="RU274" s="3"/>
      <c r="RV274" s="3"/>
      <c r="RW274" s="3"/>
      <c r="RX274" s="3"/>
      <c r="RY274" s="3"/>
      <c r="RZ274" s="3"/>
      <c r="SA274" s="3"/>
      <c r="SB274" s="3"/>
      <c r="SC274" s="3"/>
      <c r="SD274" s="3"/>
      <c r="SE274" s="3"/>
      <c r="SF274" s="3"/>
      <c r="SG274" s="3"/>
      <c r="SH274" s="3"/>
      <c r="SI274" s="3"/>
      <c r="SJ274" s="3"/>
      <c r="SK274" s="3"/>
      <c r="SL274" s="3"/>
      <c r="SM274" s="3"/>
      <c r="SN274" s="3"/>
      <c r="SO274" s="3"/>
      <c r="SP274" s="3"/>
      <c r="SQ274" s="3"/>
      <c r="SR274" s="3"/>
      <c r="SS274" s="3"/>
      <c r="ST274" s="3"/>
      <c r="SU274" s="3"/>
      <c r="SV274" s="3"/>
      <c r="SW274" s="3"/>
      <c r="SX274" s="3"/>
      <c r="SY274" s="3"/>
      <c r="SZ274" s="3"/>
      <c r="TA274" s="3"/>
      <c r="TB274" s="3"/>
      <c r="TC274" s="3"/>
      <c r="TD274" s="3"/>
      <c r="TE274" s="3"/>
      <c r="TF274" s="3"/>
      <c r="TG274" s="3"/>
      <c r="TH274" s="3"/>
      <c r="TI274" s="3"/>
      <c r="TJ274" s="3"/>
      <c r="TK274" s="3"/>
      <c r="TL274" s="3"/>
      <c r="TM274" s="3"/>
      <c r="TN274" s="3"/>
      <c r="TO274" s="3"/>
      <c r="TP274" s="3"/>
      <c r="TQ274" s="3"/>
      <c r="TR274" s="3"/>
      <c r="TS274" s="3"/>
      <c r="TT274" s="3"/>
      <c r="TU274" s="3"/>
      <c r="TV274" s="3"/>
      <c r="TW274" s="3"/>
      <c r="TX274" s="3"/>
      <c r="TY274" s="3"/>
      <c r="TZ274" s="3"/>
      <c r="UA274" s="3"/>
      <c r="UB274" s="3"/>
      <c r="UC274" s="3"/>
      <c r="UD274" s="3"/>
      <c r="UE274" s="3"/>
      <c r="UF274" s="3"/>
      <c r="UG274" s="3"/>
      <c r="UH274" s="3"/>
      <c r="UI274" s="3"/>
      <c r="UJ274" s="3"/>
      <c r="UK274" s="3"/>
      <c r="UL274" s="3"/>
      <c r="UM274" s="3"/>
      <c r="UN274" s="3"/>
      <c r="UO274" s="3"/>
      <c r="UP274" s="3"/>
      <c r="UQ274" s="3"/>
      <c r="UR274" s="3"/>
      <c r="US274" s="3"/>
      <c r="UT274" s="3"/>
      <c r="UU274" s="3"/>
      <c r="UV274" s="3"/>
      <c r="UW274" s="3"/>
      <c r="UX274" s="3"/>
      <c r="UY274" s="3"/>
      <c r="UZ274" s="3"/>
      <c r="VA274" s="3"/>
      <c r="VB274" s="3"/>
      <c r="VC274" s="3"/>
      <c r="VD274" s="3"/>
      <c r="VE274" s="3"/>
      <c r="VF274" s="3"/>
      <c r="VG274" s="3"/>
      <c r="VH274" s="3"/>
      <c r="VI274" s="3"/>
      <c r="VJ274" s="3"/>
      <c r="VK274" s="3"/>
      <c r="VL274" s="3"/>
      <c r="VM274" s="3"/>
      <c r="VN274" s="3"/>
      <c r="VO274" s="3"/>
      <c r="VP274" s="3"/>
      <c r="VQ274" s="3"/>
      <c r="VR274" s="3"/>
      <c r="VS274" s="3"/>
      <c r="VT274" s="3"/>
      <c r="VU274" s="3"/>
      <c r="VV274" s="3"/>
      <c r="VW274" s="3"/>
      <c r="VX274" s="3"/>
      <c r="VY274" s="3"/>
      <c r="VZ274" s="3"/>
      <c r="WA274" s="3"/>
      <c r="WB274" s="3"/>
      <c r="WC274" s="3"/>
      <c r="WD274" s="3"/>
      <c r="WE274" s="3"/>
      <c r="WF274" s="3"/>
      <c r="WG274" s="3"/>
      <c r="WH274" s="3"/>
      <c r="WI274" s="3"/>
      <c r="WJ274" s="3"/>
      <c r="WK274" s="3"/>
      <c r="WL274" s="3"/>
      <c r="WM274" s="3"/>
      <c r="WN274" s="3"/>
      <c r="WO274" s="3"/>
      <c r="WP274" s="3"/>
      <c r="WQ274" s="3"/>
      <c r="WR274" s="3"/>
      <c r="WS274" s="3"/>
      <c r="WT274" s="3"/>
      <c r="WU274" s="3"/>
      <c r="WV274" s="3"/>
      <c r="WW274" s="3"/>
      <c r="WX274" s="3"/>
      <c r="WY274" s="3"/>
      <c r="WZ274" s="3"/>
      <c r="XA274" s="3"/>
      <c r="XB274" s="3"/>
      <c r="XC274" s="3"/>
      <c r="XD274" s="3"/>
      <c r="XE274" s="3"/>
      <c r="XF274" s="3"/>
      <c r="XG274" s="3"/>
      <c r="XH274" s="3"/>
      <c r="XI274" s="3"/>
      <c r="XJ274" s="3"/>
      <c r="XK274" s="3"/>
      <c r="XL274" s="3"/>
      <c r="XM274" s="3"/>
      <c r="XN274" s="3"/>
      <c r="XO274" s="3"/>
      <c r="XP274" s="3"/>
      <c r="XQ274" s="3"/>
      <c r="XR274" s="3"/>
      <c r="XS274" s="3"/>
      <c r="XT274" s="3"/>
      <c r="XU274" s="3"/>
      <c r="XV274" s="3"/>
      <c r="XW274" s="3"/>
      <c r="XX274" s="3"/>
      <c r="XY274" s="3"/>
      <c r="XZ274" s="3"/>
      <c r="YA274" s="3"/>
      <c r="YB274" s="3"/>
      <c r="YC274" s="3"/>
      <c r="YD274" s="3"/>
      <c r="YE274" s="3"/>
      <c r="YF274" s="3"/>
      <c r="YG274" s="3"/>
      <c r="YH274" s="3"/>
      <c r="YI274" s="3"/>
      <c r="YJ274" s="3"/>
      <c r="YK274" s="3"/>
      <c r="YL274" s="3"/>
      <c r="YM274" s="3"/>
      <c r="YN274" s="3"/>
      <c r="YO274" s="3"/>
      <c r="YP274" s="3"/>
      <c r="YQ274" s="3"/>
      <c r="YR274" s="3"/>
      <c r="YS274" s="3"/>
      <c r="YT274" s="3"/>
      <c r="YU274" s="3"/>
      <c r="YV274" s="3"/>
      <c r="YW274" s="3"/>
      <c r="YX274" s="3"/>
      <c r="YY274" s="3"/>
      <c r="YZ274" s="3"/>
      <c r="ZA274" s="3"/>
      <c r="ZB274" s="3"/>
      <c r="ZC274" s="3"/>
      <c r="ZD274" s="3"/>
      <c r="ZE274" s="3"/>
      <c r="ZF274" s="3"/>
      <c r="ZG274" s="3"/>
      <c r="ZH274" s="3"/>
      <c r="ZI274" s="3"/>
      <c r="ZJ274" s="3"/>
      <c r="ZK274" s="3"/>
      <c r="ZL274" s="3"/>
      <c r="ZM274" s="3"/>
      <c r="ZN274" s="3"/>
      <c r="ZO274" s="3"/>
      <c r="ZP274" s="3"/>
      <c r="ZQ274" s="3"/>
      <c r="ZR274" s="3"/>
      <c r="ZS274" s="3"/>
      <c r="ZT274" s="3"/>
      <c r="ZU274" s="3"/>
      <c r="ZV274" s="3"/>
      <c r="ZW274" s="3"/>
      <c r="ZX274" s="3"/>
      <c r="ZY274" s="3"/>
      <c r="ZZ274" s="3"/>
      <c r="AAA274" s="3"/>
      <c r="AAB274" s="3"/>
      <c r="AAC274" s="3"/>
      <c r="AAD274" s="3"/>
      <c r="AAE274" s="3"/>
      <c r="AAF274" s="3"/>
      <c r="AAG274" s="3"/>
      <c r="AAH274" s="3"/>
      <c r="AAI274" s="3"/>
      <c r="AAJ274" s="3"/>
      <c r="AAK274" s="3"/>
      <c r="AAL274" s="3"/>
      <c r="AAM274" s="3"/>
      <c r="AAN274" s="3"/>
      <c r="AAO274" s="3"/>
      <c r="AAP274" s="3"/>
      <c r="AAQ274" s="3"/>
      <c r="AAR274" s="3"/>
      <c r="AAS274" s="3"/>
      <c r="AAT274" s="3"/>
      <c r="AAU274" s="3"/>
      <c r="AAV274" s="3"/>
      <c r="AAW274" s="3"/>
      <c r="AAX274" s="3"/>
      <c r="AAY274" s="3"/>
      <c r="AAZ274" s="3"/>
      <c r="ABA274" s="3"/>
      <c r="ABB274" s="3"/>
      <c r="ABC274" s="3"/>
      <c r="ABD274" s="3"/>
      <c r="ABE274" s="3"/>
      <c r="ABF274" s="3"/>
      <c r="ABG274" s="3"/>
      <c r="ABH274" s="3"/>
      <c r="ABI274" s="3"/>
      <c r="ABJ274" s="3"/>
      <c r="ABK274" s="3"/>
      <c r="ABL274" s="3"/>
      <c r="ABM274" s="3"/>
      <c r="ABN274" s="3"/>
      <c r="ABO274" s="3"/>
      <c r="ABP274" s="3"/>
      <c r="ABQ274" s="3"/>
      <c r="ABR274" s="3"/>
      <c r="ABS274" s="3"/>
      <c r="ABT274" s="3"/>
      <c r="ABU274" s="3"/>
      <c r="ABV274" s="3"/>
      <c r="ABW274" s="3"/>
      <c r="ABX274" s="3"/>
      <c r="ABY274" s="3"/>
      <c r="ABZ274" s="3"/>
      <c r="ACA274" s="3"/>
      <c r="ACB274" s="3"/>
      <c r="ACC274" s="3"/>
      <c r="ACD274" s="3"/>
      <c r="ACE274" s="3"/>
      <c r="ACF274" s="3"/>
      <c r="ACG274" s="3"/>
      <c r="ACH274" s="3"/>
      <c r="ACI274" s="3"/>
      <c r="ACJ274" s="3"/>
      <c r="ACK274" s="3"/>
      <c r="ACL274" s="3"/>
      <c r="ACM274" s="3"/>
      <c r="ACN274" s="3"/>
      <c r="ACO274" s="3"/>
      <c r="ACP274" s="3"/>
      <c r="ACQ274" s="3"/>
      <c r="ACR274" s="3"/>
      <c r="ACS274" s="3"/>
      <c r="ACT274" s="3"/>
      <c r="ACU274" s="3"/>
      <c r="ACV274" s="3"/>
      <c r="ACW274" s="3"/>
      <c r="ACX274" s="3"/>
      <c r="ACY274" s="3"/>
      <c r="ACZ274" s="3"/>
      <c r="ADA274" s="3"/>
      <c r="ADB274" s="3"/>
      <c r="ADC274" s="3"/>
      <c r="ADD274" s="3"/>
      <c r="ADE274" s="3"/>
      <c r="ADF274" s="3"/>
      <c r="ADG274" s="3"/>
      <c r="ADH274" s="3"/>
      <c r="ADI274" s="3"/>
      <c r="ADJ274" s="3"/>
      <c r="ADK274" s="3"/>
      <c r="ADL274" s="3"/>
      <c r="ADM274" s="3"/>
      <c r="ADN274" s="3"/>
      <c r="ADO274" s="3"/>
      <c r="ADP274" s="3"/>
      <c r="ADQ274" s="3"/>
      <c r="ADR274" s="3"/>
      <c r="ADS274" s="3"/>
      <c r="ADT274" s="3"/>
      <c r="ADU274" s="3"/>
      <c r="ADV274" s="3"/>
      <c r="ADW274" s="3"/>
      <c r="ADX274" s="3"/>
      <c r="ADY274" s="3"/>
      <c r="ADZ274" s="3"/>
      <c r="AEA274" s="3"/>
      <c r="AEB274" s="3"/>
      <c r="AEC274" s="3"/>
      <c r="AED274" s="3"/>
      <c r="AEE274" s="3"/>
      <c r="AEF274" s="3"/>
      <c r="AEG274" s="3"/>
      <c r="AEH274" s="3"/>
      <c r="AEI274" s="3"/>
      <c r="AEJ274" s="3"/>
      <c r="AEK274" s="3"/>
      <c r="AEL274" s="3"/>
      <c r="AEM274" s="3"/>
      <c r="AEN274" s="3"/>
      <c r="AEO274" s="3"/>
      <c r="AEP274" s="3"/>
      <c r="AEQ274" s="3"/>
      <c r="AER274" s="3"/>
      <c r="AES274" s="3"/>
      <c r="AET274" s="3"/>
      <c r="AEU274" s="3"/>
      <c r="AEV274" s="3"/>
      <c r="AEW274" s="3"/>
      <c r="AEX274" s="3"/>
      <c r="AEY274" s="3"/>
      <c r="AEZ274" s="3"/>
      <c r="AFA274" s="3"/>
      <c r="AFB274" s="3"/>
      <c r="AFC274" s="3"/>
      <c r="AFD274" s="3"/>
      <c r="AFE274" s="3"/>
      <c r="AFF274" s="3"/>
      <c r="AFG274" s="3"/>
    </row>
    <row r="275" spans="1:839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28"/>
      <c r="L275" s="3"/>
      <c r="M275" s="3"/>
      <c r="N275" s="3"/>
      <c r="O275" s="3"/>
      <c r="P275" s="3"/>
      <c r="Q275" s="28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3"/>
      <c r="OS275" s="3"/>
      <c r="OT275" s="3"/>
      <c r="OU275" s="3"/>
      <c r="OV275" s="3"/>
      <c r="OW275" s="3"/>
      <c r="OX275" s="3"/>
      <c r="OY275" s="3"/>
      <c r="OZ275" s="3"/>
      <c r="PA275" s="3"/>
      <c r="PB275" s="3"/>
      <c r="PC275" s="3"/>
      <c r="PD275" s="3"/>
      <c r="PE275" s="3"/>
      <c r="PF275" s="3"/>
      <c r="PG275" s="3"/>
      <c r="PH275" s="3"/>
      <c r="PI275" s="3"/>
      <c r="PJ275" s="3"/>
      <c r="PK275" s="3"/>
      <c r="PL275" s="3"/>
      <c r="PM275" s="3"/>
      <c r="PN275" s="3"/>
      <c r="PO275" s="3"/>
      <c r="PP275" s="3"/>
      <c r="PQ275" s="3"/>
      <c r="PR275" s="3"/>
      <c r="PS275" s="3"/>
      <c r="PT275" s="3"/>
      <c r="PU275" s="3"/>
      <c r="PV275" s="3"/>
      <c r="PW275" s="3"/>
      <c r="PX275" s="3"/>
      <c r="PY275" s="3"/>
      <c r="PZ275" s="3"/>
      <c r="QA275" s="3"/>
      <c r="QB275" s="3"/>
      <c r="QC275" s="3"/>
      <c r="QD275" s="3"/>
      <c r="QE275" s="3"/>
      <c r="QF275" s="3"/>
      <c r="QG275" s="3"/>
      <c r="QH275" s="3"/>
      <c r="QI275" s="3"/>
      <c r="QJ275" s="3"/>
      <c r="QK275" s="3"/>
      <c r="QL275" s="3"/>
      <c r="QM275" s="3"/>
      <c r="QN275" s="3"/>
      <c r="QO275" s="3"/>
      <c r="QP275" s="3"/>
      <c r="QQ275" s="3"/>
      <c r="QR275" s="3"/>
      <c r="QS275" s="3"/>
      <c r="QT275" s="3"/>
      <c r="QU275" s="3"/>
      <c r="QV275" s="3"/>
      <c r="QW275" s="3"/>
      <c r="QX275" s="3"/>
      <c r="QY275" s="3"/>
      <c r="QZ275" s="3"/>
      <c r="RA275" s="3"/>
      <c r="RB275" s="3"/>
      <c r="RC275" s="3"/>
      <c r="RD275" s="3"/>
      <c r="RE275" s="3"/>
      <c r="RF275" s="3"/>
      <c r="RG275" s="3"/>
      <c r="RH275" s="3"/>
      <c r="RI275" s="3"/>
      <c r="RJ275" s="3"/>
      <c r="RK275" s="3"/>
      <c r="RL275" s="3"/>
      <c r="RM275" s="3"/>
      <c r="RN275" s="3"/>
      <c r="RO275" s="3"/>
      <c r="RP275" s="3"/>
      <c r="RQ275" s="3"/>
      <c r="RR275" s="3"/>
      <c r="RS275" s="3"/>
      <c r="RT275" s="3"/>
      <c r="RU275" s="3"/>
      <c r="RV275" s="3"/>
      <c r="RW275" s="3"/>
      <c r="RX275" s="3"/>
      <c r="RY275" s="3"/>
      <c r="RZ275" s="3"/>
      <c r="SA275" s="3"/>
      <c r="SB275" s="3"/>
      <c r="SC275" s="3"/>
      <c r="SD275" s="3"/>
      <c r="SE275" s="3"/>
      <c r="SF275" s="3"/>
      <c r="SG275" s="3"/>
      <c r="SH275" s="3"/>
      <c r="SI275" s="3"/>
      <c r="SJ275" s="3"/>
      <c r="SK275" s="3"/>
      <c r="SL275" s="3"/>
      <c r="SM275" s="3"/>
      <c r="SN275" s="3"/>
      <c r="SO275" s="3"/>
      <c r="SP275" s="3"/>
      <c r="SQ275" s="3"/>
      <c r="SR275" s="3"/>
      <c r="SS275" s="3"/>
      <c r="ST275" s="3"/>
      <c r="SU275" s="3"/>
      <c r="SV275" s="3"/>
      <c r="SW275" s="3"/>
      <c r="SX275" s="3"/>
      <c r="SY275" s="3"/>
      <c r="SZ275" s="3"/>
      <c r="TA275" s="3"/>
      <c r="TB275" s="3"/>
      <c r="TC275" s="3"/>
      <c r="TD275" s="3"/>
      <c r="TE275" s="3"/>
      <c r="TF275" s="3"/>
      <c r="TG275" s="3"/>
      <c r="TH275" s="3"/>
      <c r="TI275" s="3"/>
      <c r="TJ275" s="3"/>
      <c r="TK275" s="3"/>
      <c r="TL275" s="3"/>
      <c r="TM275" s="3"/>
      <c r="TN275" s="3"/>
      <c r="TO275" s="3"/>
      <c r="TP275" s="3"/>
      <c r="TQ275" s="3"/>
      <c r="TR275" s="3"/>
      <c r="TS275" s="3"/>
      <c r="TT275" s="3"/>
      <c r="TU275" s="3"/>
      <c r="TV275" s="3"/>
      <c r="TW275" s="3"/>
      <c r="TX275" s="3"/>
      <c r="TY275" s="3"/>
      <c r="TZ275" s="3"/>
      <c r="UA275" s="3"/>
      <c r="UB275" s="3"/>
      <c r="UC275" s="3"/>
      <c r="UD275" s="3"/>
      <c r="UE275" s="3"/>
      <c r="UF275" s="3"/>
      <c r="UG275" s="3"/>
      <c r="UH275" s="3"/>
      <c r="UI275" s="3"/>
      <c r="UJ275" s="3"/>
      <c r="UK275" s="3"/>
      <c r="UL275" s="3"/>
      <c r="UM275" s="3"/>
      <c r="UN275" s="3"/>
      <c r="UO275" s="3"/>
      <c r="UP275" s="3"/>
      <c r="UQ275" s="3"/>
      <c r="UR275" s="3"/>
      <c r="US275" s="3"/>
      <c r="UT275" s="3"/>
      <c r="UU275" s="3"/>
      <c r="UV275" s="3"/>
      <c r="UW275" s="3"/>
      <c r="UX275" s="3"/>
      <c r="UY275" s="3"/>
      <c r="UZ275" s="3"/>
      <c r="VA275" s="3"/>
      <c r="VB275" s="3"/>
      <c r="VC275" s="3"/>
      <c r="VD275" s="3"/>
      <c r="VE275" s="3"/>
      <c r="VF275" s="3"/>
      <c r="VG275" s="3"/>
      <c r="VH275" s="3"/>
      <c r="VI275" s="3"/>
      <c r="VJ275" s="3"/>
      <c r="VK275" s="3"/>
      <c r="VL275" s="3"/>
      <c r="VM275" s="3"/>
      <c r="VN275" s="3"/>
      <c r="VO275" s="3"/>
      <c r="VP275" s="3"/>
      <c r="VQ275" s="3"/>
      <c r="VR275" s="3"/>
      <c r="VS275" s="3"/>
      <c r="VT275" s="3"/>
      <c r="VU275" s="3"/>
      <c r="VV275" s="3"/>
      <c r="VW275" s="3"/>
      <c r="VX275" s="3"/>
      <c r="VY275" s="3"/>
      <c r="VZ275" s="3"/>
      <c r="WA275" s="3"/>
      <c r="WB275" s="3"/>
      <c r="WC275" s="3"/>
      <c r="WD275" s="3"/>
      <c r="WE275" s="3"/>
      <c r="WF275" s="3"/>
      <c r="WG275" s="3"/>
      <c r="WH275" s="3"/>
      <c r="WI275" s="3"/>
      <c r="WJ275" s="3"/>
      <c r="WK275" s="3"/>
      <c r="WL275" s="3"/>
      <c r="WM275" s="3"/>
      <c r="WN275" s="3"/>
      <c r="WO275" s="3"/>
      <c r="WP275" s="3"/>
      <c r="WQ275" s="3"/>
      <c r="WR275" s="3"/>
      <c r="WS275" s="3"/>
      <c r="WT275" s="3"/>
      <c r="WU275" s="3"/>
      <c r="WV275" s="3"/>
      <c r="WW275" s="3"/>
      <c r="WX275" s="3"/>
      <c r="WY275" s="3"/>
      <c r="WZ275" s="3"/>
      <c r="XA275" s="3"/>
      <c r="XB275" s="3"/>
      <c r="XC275" s="3"/>
      <c r="XD275" s="3"/>
      <c r="XE275" s="3"/>
      <c r="XF275" s="3"/>
      <c r="XG275" s="3"/>
      <c r="XH275" s="3"/>
      <c r="XI275" s="3"/>
      <c r="XJ275" s="3"/>
      <c r="XK275" s="3"/>
      <c r="XL275" s="3"/>
      <c r="XM275" s="3"/>
      <c r="XN275" s="3"/>
      <c r="XO275" s="3"/>
      <c r="XP275" s="3"/>
      <c r="XQ275" s="3"/>
      <c r="XR275" s="3"/>
      <c r="XS275" s="3"/>
      <c r="XT275" s="3"/>
      <c r="XU275" s="3"/>
      <c r="XV275" s="3"/>
      <c r="XW275" s="3"/>
      <c r="XX275" s="3"/>
      <c r="XY275" s="3"/>
      <c r="XZ275" s="3"/>
      <c r="YA275" s="3"/>
      <c r="YB275" s="3"/>
      <c r="YC275" s="3"/>
      <c r="YD275" s="3"/>
      <c r="YE275" s="3"/>
      <c r="YF275" s="3"/>
      <c r="YG275" s="3"/>
      <c r="YH275" s="3"/>
      <c r="YI275" s="3"/>
      <c r="YJ275" s="3"/>
      <c r="YK275" s="3"/>
      <c r="YL275" s="3"/>
      <c r="YM275" s="3"/>
      <c r="YN275" s="3"/>
      <c r="YO275" s="3"/>
      <c r="YP275" s="3"/>
      <c r="YQ275" s="3"/>
      <c r="YR275" s="3"/>
      <c r="YS275" s="3"/>
      <c r="YT275" s="3"/>
      <c r="YU275" s="3"/>
      <c r="YV275" s="3"/>
      <c r="YW275" s="3"/>
      <c r="YX275" s="3"/>
      <c r="YY275" s="3"/>
      <c r="YZ275" s="3"/>
      <c r="ZA275" s="3"/>
      <c r="ZB275" s="3"/>
      <c r="ZC275" s="3"/>
      <c r="ZD275" s="3"/>
      <c r="ZE275" s="3"/>
      <c r="ZF275" s="3"/>
      <c r="ZG275" s="3"/>
      <c r="ZH275" s="3"/>
      <c r="ZI275" s="3"/>
      <c r="ZJ275" s="3"/>
      <c r="ZK275" s="3"/>
      <c r="ZL275" s="3"/>
      <c r="ZM275" s="3"/>
      <c r="ZN275" s="3"/>
      <c r="ZO275" s="3"/>
      <c r="ZP275" s="3"/>
      <c r="ZQ275" s="3"/>
      <c r="ZR275" s="3"/>
      <c r="ZS275" s="3"/>
      <c r="ZT275" s="3"/>
      <c r="ZU275" s="3"/>
      <c r="ZV275" s="3"/>
      <c r="ZW275" s="3"/>
      <c r="ZX275" s="3"/>
      <c r="ZY275" s="3"/>
      <c r="ZZ275" s="3"/>
      <c r="AAA275" s="3"/>
      <c r="AAB275" s="3"/>
      <c r="AAC275" s="3"/>
      <c r="AAD275" s="3"/>
      <c r="AAE275" s="3"/>
      <c r="AAF275" s="3"/>
      <c r="AAG275" s="3"/>
      <c r="AAH275" s="3"/>
      <c r="AAI275" s="3"/>
      <c r="AAJ275" s="3"/>
      <c r="AAK275" s="3"/>
      <c r="AAL275" s="3"/>
      <c r="AAM275" s="3"/>
      <c r="AAN275" s="3"/>
      <c r="AAO275" s="3"/>
      <c r="AAP275" s="3"/>
      <c r="AAQ275" s="3"/>
      <c r="AAR275" s="3"/>
      <c r="AAS275" s="3"/>
      <c r="AAT275" s="3"/>
      <c r="AAU275" s="3"/>
      <c r="AAV275" s="3"/>
      <c r="AAW275" s="3"/>
      <c r="AAX275" s="3"/>
      <c r="AAY275" s="3"/>
      <c r="AAZ275" s="3"/>
      <c r="ABA275" s="3"/>
      <c r="ABB275" s="3"/>
      <c r="ABC275" s="3"/>
      <c r="ABD275" s="3"/>
      <c r="ABE275" s="3"/>
      <c r="ABF275" s="3"/>
      <c r="ABG275" s="3"/>
      <c r="ABH275" s="3"/>
      <c r="ABI275" s="3"/>
      <c r="ABJ275" s="3"/>
      <c r="ABK275" s="3"/>
      <c r="ABL275" s="3"/>
      <c r="ABM275" s="3"/>
      <c r="ABN275" s="3"/>
      <c r="ABO275" s="3"/>
      <c r="ABP275" s="3"/>
      <c r="ABQ275" s="3"/>
      <c r="ABR275" s="3"/>
      <c r="ABS275" s="3"/>
      <c r="ABT275" s="3"/>
      <c r="ABU275" s="3"/>
      <c r="ABV275" s="3"/>
      <c r="ABW275" s="3"/>
      <c r="ABX275" s="3"/>
      <c r="ABY275" s="3"/>
      <c r="ABZ275" s="3"/>
      <c r="ACA275" s="3"/>
      <c r="ACB275" s="3"/>
      <c r="ACC275" s="3"/>
      <c r="ACD275" s="3"/>
      <c r="ACE275" s="3"/>
      <c r="ACF275" s="3"/>
      <c r="ACG275" s="3"/>
      <c r="ACH275" s="3"/>
      <c r="ACI275" s="3"/>
      <c r="ACJ275" s="3"/>
      <c r="ACK275" s="3"/>
      <c r="ACL275" s="3"/>
      <c r="ACM275" s="3"/>
      <c r="ACN275" s="3"/>
      <c r="ACO275" s="3"/>
      <c r="ACP275" s="3"/>
      <c r="ACQ275" s="3"/>
      <c r="ACR275" s="3"/>
      <c r="ACS275" s="3"/>
      <c r="ACT275" s="3"/>
      <c r="ACU275" s="3"/>
      <c r="ACV275" s="3"/>
      <c r="ACW275" s="3"/>
      <c r="ACX275" s="3"/>
      <c r="ACY275" s="3"/>
      <c r="ACZ275" s="3"/>
      <c r="ADA275" s="3"/>
      <c r="ADB275" s="3"/>
      <c r="ADC275" s="3"/>
      <c r="ADD275" s="3"/>
      <c r="ADE275" s="3"/>
      <c r="ADF275" s="3"/>
      <c r="ADG275" s="3"/>
      <c r="ADH275" s="3"/>
      <c r="ADI275" s="3"/>
      <c r="ADJ275" s="3"/>
      <c r="ADK275" s="3"/>
      <c r="ADL275" s="3"/>
      <c r="ADM275" s="3"/>
      <c r="ADN275" s="3"/>
      <c r="ADO275" s="3"/>
      <c r="ADP275" s="3"/>
      <c r="ADQ275" s="3"/>
      <c r="ADR275" s="3"/>
      <c r="ADS275" s="3"/>
      <c r="ADT275" s="3"/>
      <c r="ADU275" s="3"/>
      <c r="ADV275" s="3"/>
      <c r="ADW275" s="3"/>
      <c r="ADX275" s="3"/>
      <c r="ADY275" s="3"/>
      <c r="ADZ275" s="3"/>
      <c r="AEA275" s="3"/>
      <c r="AEB275" s="3"/>
      <c r="AEC275" s="3"/>
      <c r="AED275" s="3"/>
      <c r="AEE275" s="3"/>
      <c r="AEF275" s="3"/>
      <c r="AEG275" s="3"/>
      <c r="AEH275" s="3"/>
      <c r="AEI275" s="3"/>
      <c r="AEJ275" s="3"/>
      <c r="AEK275" s="3"/>
      <c r="AEL275" s="3"/>
      <c r="AEM275" s="3"/>
      <c r="AEN275" s="3"/>
      <c r="AEO275" s="3"/>
      <c r="AEP275" s="3"/>
      <c r="AEQ275" s="3"/>
      <c r="AER275" s="3"/>
      <c r="AES275" s="3"/>
      <c r="AET275" s="3"/>
      <c r="AEU275" s="3"/>
      <c r="AEV275" s="3"/>
      <c r="AEW275" s="3"/>
      <c r="AEX275" s="3"/>
      <c r="AEY275" s="3"/>
      <c r="AEZ275" s="3"/>
      <c r="AFA275" s="3"/>
      <c r="AFB275" s="3"/>
      <c r="AFC275" s="3"/>
      <c r="AFD275" s="3"/>
      <c r="AFE275" s="3"/>
      <c r="AFF275" s="3"/>
      <c r="AFG275" s="3"/>
    </row>
    <row r="276" spans="1:839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28"/>
      <c r="L276" s="3"/>
      <c r="M276" s="3"/>
      <c r="N276" s="3"/>
      <c r="O276" s="3"/>
      <c r="P276" s="3"/>
      <c r="Q276" s="28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N276" s="3"/>
      <c r="SO276" s="3"/>
      <c r="SP276" s="3"/>
      <c r="SQ276" s="3"/>
      <c r="SR276" s="3"/>
      <c r="SS276" s="3"/>
      <c r="ST276" s="3"/>
      <c r="SU276" s="3"/>
      <c r="SV276" s="3"/>
      <c r="SW276" s="3"/>
      <c r="SX276" s="3"/>
      <c r="SY276" s="3"/>
      <c r="SZ276" s="3"/>
      <c r="TA276" s="3"/>
      <c r="TB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  <c r="WD276" s="3"/>
      <c r="WE276" s="3"/>
      <c r="WF276" s="3"/>
      <c r="WG276" s="3"/>
      <c r="WH276" s="3"/>
      <c r="WI276" s="3"/>
      <c r="WJ276" s="3"/>
      <c r="WK276" s="3"/>
      <c r="WL276" s="3"/>
      <c r="WM276" s="3"/>
      <c r="WN276" s="3"/>
      <c r="WO276" s="3"/>
      <c r="WP276" s="3"/>
      <c r="WQ276" s="3"/>
      <c r="WR276" s="3"/>
      <c r="WS276" s="3"/>
      <c r="WT276" s="3"/>
      <c r="WU276" s="3"/>
      <c r="WV276" s="3"/>
      <c r="WW276" s="3"/>
      <c r="WX276" s="3"/>
      <c r="WY276" s="3"/>
      <c r="WZ276" s="3"/>
      <c r="XA276" s="3"/>
      <c r="XB276" s="3"/>
      <c r="XC276" s="3"/>
      <c r="XD276" s="3"/>
      <c r="XE276" s="3"/>
      <c r="XF276" s="3"/>
      <c r="XG276" s="3"/>
      <c r="XH276" s="3"/>
      <c r="XI276" s="3"/>
      <c r="XJ276" s="3"/>
      <c r="XK276" s="3"/>
      <c r="XL276" s="3"/>
      <c r="XM276" s="3"/>
      <c r="XN276" s="3"/>
      <c r="XO276" s="3"/>
      <c r="XP276" s="3"/>
      <c r="XQ276" s="3"/>
      <c r="XR276" s="3"/>
      <c r="XS276" s="3"/>
      <c r="XT276" s="3"/>
      <c r="XU276" s="3"/>
      <c r="XV276" s="3"/>
      <c r="XW276" s="3"/>
      <c r="XX276" s="3"/>
      <c r="XY276" s="3"/>
      <c r="XZ276" s="3"/>
      <c r="YA276" s="3"/>
      <c r="YB276" s="3"/>
      <c r="YC276" s="3"/>
      <c r="YD276" s="3"/>
      <c r="YE276" s="3"/>
      <c r="YF276" s="3"/>
      <c r="YG276" s="3"/>
      <c r="YH276" s="3"/>
      <c r="YI276" s="3"/>
      <c r="YJ276" s="3"/>
      <c r="YK276" s="3"/>
      <c r="YL276" s="3"/>
      <c r="YM276" s="3"/>
      <c r="YN276" s="3"/>
      <c r="YO276" s="3"/>
      <c r="YP276" s="3"/>
      <c r="YQ276" s="3"/>
      <c r="YR276" s="3"/>
      <c r="YS276" s="3"/>
      <c r="YT276" s="3"/>
      <c r="YU276" s="3"/>
      <c r="YV276" s="3"/>
      <c r="YW276" s="3"/>
      <c r="YX276" s="3"/>
      <c r="YY276" s="3"/>
      <c r="YZ276" s="3"/>
      <c r="ZA276" s="3"/>
      <c r="ZB276" s="3"/>
      <c r="ZC276" s="3"/>
      <c r="ZD276" s="3"/>
      <c r="ZE276" s="3"/>
      <c r="ZF276" s="3"/>
      <c r="ZG276" s="3"/>
      <c r="ZH276" s="3"/>
      <c r="ZI276" s="3"/>
      <c r="ZJ276" s="3"/>
      <c r="ZK276" s="3"/>
      <c r="ZL276" s="3"/>
      <c r="ZM276" s="3"/>
      <c r="ZN276" s="3"/>
      <c r="ZO276" s="3"/>
      <c r="ZP276" s="3"/>
      <c r="ZQ276" s="3"/>
      <c r="ZR276" s="3"/>
      <c r="ZS276" s="3"/>
      <c r="ZT276" s="3"/>
      <c r="ZU276" s="3"/>
      <c r="ZV276" s="3"/>
      <c r="ZW276" s="3"/>
      <c r="ZX276" s="3"/>
      <c r="ZY276" s="3"/>
      <c r="ZZ276" s="3"/>
      <c r="AAA276" s="3"/>
      <c r="AAB276" s="3"/>
      <c r="AAC276" s="3"/>
      <c r="AAD276" s="3"/>
      <c r="AAE276" s="3"/>
      <c r="AAF276" s="3"/>
      <c r="AAG276" s="3"/>
      <c r="AAH276" s="3"/>
      <c r="AAI276" s="3"/>
      <c r="AAJ276" s="3"/>
      <c r="AAK276" s="3"/>
      <c r="AAL276" s="3"/>
      <c r="AAM276" s="3"/>
      <c r="AAN276" s="3"/>
      <c r="AAO276" s="3"/>
      <c r="AAP276" s="3"/>
      <c r="AAQ276" s="3"/>
      <c r="AAR276" s="3"/>
      <c r="AAS276" s="3"/>
      <c r="AAT276" s="3"/>
      <c r="AAU276" s="3"/>
      <c r="AAV276" s="3"/>
      <c r="AAW276" s="3"/>
      <c r="AAX276" s="3"/>
      <c r="AAY276" s="3"/>
      <c r="AAZ276" s="3"/>
      <c r="ABA276" s="3"/>
      <c r="ABB276" s="3"/>
      <c r="ABC276" s="3"/>
      <c r="ABD276" s="3"/>
      <c r="ABE276" s="3"/>
      <c r="ABF276" s="3"/>
      <c r="ABG276" s="3"/>
      <c r="ABH276" s="3"/>
      <c r="ABI276" s="3"/>
      <c r="ABJ276" s="3"/>
      <c r="ABK276" s="3"/>
      <c r="ABL276" s="3"/>
      <c r="ABM276" s="3"/>
      <c r="ABN276" s="3"/>
      <c r="ABO276" s="3"/>
      <c r="ABP276" s="3"/>
      <c r="ABQ276" s="3"/>
      <c r="ABR276" s="3"/>
      <c r="ABS276" s="3"/>
      <c r="ABT276" s="3"/>
      <c r="ABU276" s="3"/>
      <c r="ABV276" s="3"/>
      <c r="ABW276" s="3"/>
      <c r="ABX276" s="3"/>
      <c r="ABY276" s="3"/>
      <c r="ABZ276" s="3"/>
      <c r="ACA276" s="3"/>
      <c r="ACB276" s="3"/>
      <c r="ACC276" s="3"/>
      <c r="ACD276" s="3"/>
      <c r="ACE276" s="3"/>
      <c r="ACF276" s="3"/>
      <c r="ACG276" s="3"/>
      <c r="ACH276" s="3"/>
      <c r="ACI276" s="3"/>
      <c r="ACJ276" s="3"/>
      <c r="ACK276" s="3"/>
      <c r="ACL276" s="3"/>
      <c r="ACM276" s="3"/>
      <c r="ACN276" s="3"/>
      <c r="ACO276" s="3"/>
      <c r="ACP276" s="3"/>
      <c r="ACQ276" s="3"/>
      <c r="ACR276" s="3"/>
      <c r="ACS276" s="3"/>
      <c r="ACT276" s="3"/>
      <c r="ACU276" s="3"/>
      <c r="ACV276" s="3"/>
      <c r="ACW276" s="3"/>
      <c r="ACX276" s="3"/>
      <c r="ACY276" s="3"/>
      <c r="ACZ276" s="3"/>
      <c r="ADA276" s="3"/>
      <c r="ADB276" s="3"/>
      <c r="ADC276" s="3"/>
      <c r="ADD276" s="3"/>
      <c r="ADE276" s="3"/>
      <c r="ADF276" s="3"/>
      <c r="ADG276" s="3"/>
      <c r="ADH276" s="3"/>
      <c r="ADI276" s="3"/>
      <c r="ADJ276" s="3"/>
      <c r="ADK276" s="3"/>
      <c r="ADL276" s="3"/>
      <c r="ADM276" s="3"/>
      <c r="ADN276" s="3"/>
      <c r="ADO276" s="3"/>
      <c r="ADP276" s="3"/>
      <c r="ADQ276" s="3"/>
      <c r="ADR276" s="3"/>
      <c r="ADS276" s="3"/>
      <c r="ADT276" s="3"/>
      <c r="ADU276" s="3"/>
      <c r="ADV276" s="3"/>
      <c r="ADW276" s="3"/>
      <c r="ADX276" s="3"/>
      <c r="ADY276" s="3"/>
      <c r="ADZ276" s="3"/>
      <c r="AEA276" s="3"/>
      <c r="AEB276" s="3"/>
      <c r="AEC276" s="3"/>
      <c r="AED276" s="3"/>
      <c r="AEE276" s="3"/>
      <c r="AEF276" s="3"/>
      <c r="AEG276" s="3"/>
      <c r="AEH276" s="3"/>
      <c r="AEI276" s="3"/>
      <c r="AEJ276" s="3"/>
      <c r="AEK276" s="3"/>
      <c r="AEL276" s="3"/>
      <c r="AEM276" s="3"/>
      <c r="AEN276" s="3"/>
      <c r="AEO276" s="3"/>
      <c r="AEP276" s="3"/>
      <c r="AEQ276" s="3"/>
      <c r="AER276" s="3"/>
      <c r="AES276" s="3"/>
      <c r="AET276" s="3"/>
      <c r="AEU276" s="3"/>
      <c r="AEV276" s="3"/>
      <c r="AEW276" s="3"/>
      <c r="AEX276" s="3"/>
      <c r="AEY276" s="3"/>
      <c r="AEZ276" s="3"/>
      <c r="AFA276" s="3"/>
      <c r="AFB276" s="3"/>
      <c r="AFC276" s="3"/>
      <c r="AFD276" s="3"/>
      <c r="AFE276" s="3"/>
      <c r="AFF276" s="3"/>
      <c r="AFG276" s="3"/>
    </row>
    <row r="277" spans="1:839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28"/>
      <c r="L277" s="3"/>
      <c r="M277" s="3"/>
      <c r="N277" s="3"/>
      <c r="O277" s="3"/>
      <c r="P277" s="3"/>
      <c r="Q277" s="28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3"/>
      <c r="NJ277" s="3"/>
      <c r="NK277" s="3"/>
      <c r="NL277" s="3"/>
      <c r="NM277" s="3"/>
      <c r="NN277" s="3"/>
      <c r="NO277" s="3"/>
      <c r="NP277" s="3"/>
      <c r="NQ277" s="3"/>
      <c r="NR277" s="3"/>
      <c r="NS277" s="3"/>
      <c r="NT277" s="3"/>
      <c r="NU277" s="3"/>
      <c r="NV277" s="3"/>
      <c r="NW277" s="3"/>
      <c r="NX277" s="3"/>
      <c r="NY277" s="3"/>
      <c r="NZ277" s="3"/>
      <c r="OA277" s="3"/>
      <c r="OB277" s="3"/>
      <c r="OC277" s="3"/>
      <c r="OD277" s="3"/>
      <c r="OE277" s="3"/>
      <c r="OF277" s="3"/>
      <c r="OG277" s="3"/>
      <c r="OH277" s="3"/>
      <c r="OI277" s="3"/>
      <c r="OJ277" s="3"/>
      <c r="OK277" s="3"/>
      <c r="OL277" s="3"/>
      <c r="OM277" s="3"/>
      <c r="ON277" s="3"/>
      <c r="OO277" s="3"/>
      <c r="OP277" s="3"/>
      <c r="OQ277" s="3"/>
      <c r="OR277" s="3"/>
      <c r="OS277" s="3"/>
      <c r="OT277" s="3"/>
      <c r="OU277" s="3"/>
      <c r="OV277" s="3"/>
      <c r="OW277" s="3"/>
      <c r="OX277" s="3"/>
      <c r="OY277" s="3"/>
      <c r="OZ277" s="3"/>
      <c r="PA277" s="3"/>
      <c r="PB277" s="3"/>
      <c r="PC277" s="3"/>
      <c r="PD277" s="3"/>
      <c r="PE277" s="3"/>
      <c r="PF277" s="3"/>
      <c r="PG277" s="3"/>
      <c r="PH277" s="3"/>
      <c r="PI277" s="3"/>
      <c r="PJ277" s="3"/>
      <c r="PK277" s="3"/>
      <c r="PL277" s="3"/>
      <c r="PM277" s="3"/>
      <c r="PN277" s="3"/>
      <c r="PO277" s="3"/>
      <c r="PP277" s="3"/>
      <c r="PQ277" s="3"/>
      <c r="PR277" s="3"/>
      <c r="PS277" s="3"/>
      <c r="PT277" s="3"/>
      <c r="PU277" s="3"/>
      <c r="PV277" s="3"/>
      <c r="PW277" s="3"/>
      <c r="PX277" s="3"/>
      <c r="PY277" s="3"/>
      <c r="PZ277" s="3"/>
      <c r="QA277" s="3"/>
      <c r="QB277" s="3"/>
      <c r="QC277" s="3"/>
      <c r="QD277" s="3"/>
      <c r="QE277" s="3"/>
      <c r="QF277" s="3"/>
      <c r="QG277" s="3"/>
      <c r="QH277" s="3"/>
      <c r="QI277" s="3"/>
      <c r="QJ277" s="3"/>
      <c r="QK277" s="3"/>
      <c r="QL277" s="3"/>
      <c r="QM277" s="3"/>
      <c r="QN277" s="3"/>
      <c r="QO277" s="3"/>
      <c r="QP277" s="3"/>
      <c r="QQ277" s="3"/>
      <c r="QR277" s="3"/>
      <c r="QS277" s="3"/>
      <c r="QT277" s="3"/>
      <c r="QU277" s="3"/>
      <c r="QV277" s="3"/>
      <c r="QW277" s="3"/>
      <c r="QX277" s="3"/>
      <c r="QY277" s="3"/>
      <c r="QZ277" s="3"/>
      <c r="RA277" s="3"/>
      <c r="RB277" s="3"/>
      <c r="RC277" s="3"/>
      <c r="RD277" s="3"/>
      <c r="RE277" s="3"/>
      <c r="RF277" s="3"/>
      <c r="RG277" s="3"/>
      <c r="RH277" s="3"/>
      <c r="RI277" s="3"/>
      <c r="RJ277" s="3"/>
      <c r="RK277" s="3"/>
      <c r="RL277" s="3"/>
      <c r="RM277" s="3"/>
      <c r="RN277" s="3"/>
      <c r="RO277" s="3"/>
      <c r="RP277" s="3"/>
      <c r="RQ277" s="3"/>
      <c r="RR277" s="3"/>
      <c r="RS277" s="3"/>
      <c r="RT277" s="3"/>
      <c r="RU277" s="3"/>
      <c r="RV277" s="3"/>
      <c r="RW277" s="3"/>
      <c r="RX277" s="3"/>
      <c r="RY277" s="3"/>
      <c r="RZ277" s="3"/>
      <c r="SA277" s="3"/>
      <c r="SB277" s="3"/>
      <c r="SC277" s="3"/>
      <c r="SD277" s="3"/>
      <c r="SE277" s="3"/>
      <c r="SF277" s="3"/>
      <c r="SG277" s="3"/>
      <c r="SH277" s="3"/>
      <c r="SI277" s="3"/>
      <c r="SJ277" s="3"/>
      <c r="SK277" s="3"/>
      <c r="SL277" s="3"/>
      <c r="SM277" s="3"/>
      <c r="SN277" s="3"/>
      <c r="SO277" s="3"/>
      <c r="SP277" s="3"/>
      <c r="SQ277" s="3"/>
      <c r="SR277" s="3"/>
      <c r="SS277" s="3"/>
      <c r="ST277" s="3"/>
      <c r="SU277" s="3"/>
      <c r="SV277" s="3"/>
      <c r="SW277" s="3"/>
      <c r="SX277" s="3"/>
      <c r="SY277" s="3"/>
      <c r="SZ277" s="3"/>
      <c r="TA277" s="3"/>
      <c r="TB277" s="3"/>
      <c r="TC277" s="3"/>
      <c r="TD277" s="3"/>
      <c r="TE277" s="3"/>
      <c r="TF277" s="3"/>
      <c r="TG277" s="3"/>
      <c r="TH277" s="3"/>
      <c r="TI277" s="3"/>
      <c r="TJ277" s="3"/>
      <c r="TK277" s="3"/>
      <c r="TL277" s="3"/>
      <c r="TM277" s="3"/>
      <c r="TN277" s="3"/>
      <c r="TO277" s="3"/>
      <c r="TP277" s="3"/>
      <c r="TQ277" s="3"/>
      <c r="TR277" s="3"/>
      <c r="TS277" s="3"/>
      <c r="TT277" s="3"/>
      <c r="TU277" s="3"/>
      <c r="TV277" s="3"/>
      <c r="TW277" s="3"/>
      <c r="TX277" s="3"/>
      <c r="TY277" s="3"/>
      <c r="TZ277" s="3"/>
      <c r="UA277" s="3"/>
      <c r="UB277" s="3"/>
      <c r="UC277" s="3"/>
      <c r="UD277" s="3"/>
      <c r="UE277" s="3"/>
      <c r="UF277" s="3"/>
      <c r="UG277" s="3"/>
      <c r="UH277" s="3"/>
      <c r="UI277" s="3"/>
      <c r="UJ277" s="3"/>
      <c r="UK277" s="3"/>
      <c r="UL277" s="3"/>
      <c r="UM277" s="3"/>
      <c r="UN277" s="3"/>
      <c r="UO277" s="3"/>
      <c r="UP277" s="3"/>
      <c r="UQ277" s="3"/>
      <c r="UR277" s="3"/>
      <c r="US277" s="3"/>
      <c r="UT277" s="3"/>
      <c r="UU277" s="3"/>
      <c r="UV277" s="3"/>
      <c r="UW277" s="3"/>
      <c r="UX277" s="3"/>
      <c r="UY277" s="3"/>
      <c r="UZ277" s="3"/>
      <c r="VA277" s="3"/>
      <c r="VB277" s="3"/>
      <c r="VC277" s="3"/>
      <c r="VD277" s="3"/>
      <c r="VE277" s="3"/>
      <c r="VF277" s="3"/>
      <c r="VG277" s="3"/>
      <c r="VH277" s="3"/>
      <c r="VI277" s="3"/>
      <c r="VJ277" s="3"/>
      <c r="VK277" s="3"/>
      <c r="VL277" s="3"/>
      <c r="VM277" s="3"/>
      <c r="VN277" s="3"/>
      <c r="VO277" s="3"/>
      <c r="VP277" s="3"/>
      <c r="VQ277" s="3"/>
      <c r="VR277" s="3"/>
      <c r="VS277" s="3"/>
      <c r="VT277" s="3"/>
      <c r="VU277" s="3"/>
      <c r="VV277" s="3"/>
      <c r="VW277" s="3"/>
      <c r="VX277" s="3"/>
      <c r="VY277" s="3"/>
      <c r="VZ277" s="3"/>
      <c r="WA277" s="3"/>
      <c r="WB277" s="3"/>
      <c r="WC277" s="3"/>
      <c r="WD277" s="3"/>
      <c r="WE277" s="3"/>
      <c r="WF277" s="3"/>
      <c r="WG277" s="3"/>
      <c r="WH277" s="3"/>
      <c r="WI277" s="3"/>
      <c r="WJ277" s="3"/>
      <c r="WK277" s="3"/>
      <c r="WL277" s="3"/>
      <c r="WM277" s="3"/>
      <c r="WN277" s="3"/>
      <c r="WO277" s="3"/>
      <c r="WP277" s="3"/>
      <c r="WQ277" s="3"/>
      <c r="WR277" s="3"/>
      <c r="WS277" s="3"/>
      <c r="WT277" s="3"/>
      <c r="WU277" s="3"/>
      <c r="WV277" s="3"/>
      <c r="WW277" s="3"/>
      <c r="WX277" s="3"/>
      <c r="WY277" s="3"/>
      <c r="WZ277" s="3"/>
      <c r="XA277" s="3"/>
      <c r="XB277" s="3"/>
      <c r="XC277" s="3"/>
      <c r="XD277" s="3"/>
      <c r="XE277" s="3"/>
      <c r="XF277" s="3"/>
      <c r="XG277" s="3"/>
      <c r="XH277" s="3"/>
      <c r="XI277" s="3"/>
      <c r="XJ277" s="3"/>
      <c r="XK277" s="3"/>
      <c r="XL277" s="3"/>
      <c r="XM277" s="3"/>
      <c r="XN277" s="3"/>
      <c r="XO277" s="3"/>
      <c r="XP277" s="3"/>
      <c r="XQ277" s="3"/>
      <c r="XR277" s="3"/>
      <c r="XS277" s="3"/>
      <c r="XT277" s="3"/>
      <c r="XU277" s="3"/>
      <c r="XV277" s="3"/>
      <c r="XW277" s="3"/>
      <c r="XX277" s="3"/>
      <c r="XY277" s="3"/>
      <c r="XZ277" s="3"/>
      <c r="YA277" s="3"/>
      <c r="YB277" s="3"/>
      <c r="YC277" s="3"/>
      <c r="YD277" s="3"/>
      <c r="YE277" s="3"/>
      <c r="YF277" s="3"/>
      <c r="YG277" s="3"/>
      <c r="YH277" s="3"/>
      <c r="YI277" s="3"/>
      <c r="YJ277" s="3"/>
      <c r="YK277" s="3"/>
      <c r="YL277" s="3"/>
      <c r="YM277" s="3"/>
      <c r="YN277" s="3"/>
      <c r="YO277" s="3"/>
      <c r="YP277" s="3"/>
      <c r="YQ277" s="3"/>
      <c r="YR277" s="3"/>
      <c r="YS277" s="3"/>
      <c r="YT277" s="3"/>
      <c r="YU277" s="3"/>
      <c r="YV277" s="3"/>
      <c r="YW277" s="3"/>
      <c r="YX277" s="3"/>
      <c r="YY277" s="3"/>
      <c r="YZ277" s="3"/>
      <c r="ZA277" s="3"/>
      <c r="ZB277" s="3"/>
      <c r="ZC277" s="3"/>
      <c r="ZD277" s="3"/>
      <c r="ZE277" s="3"/>
      <c r="ZF277" s="3"/>
      <c r="ZG277" s="3"/>
      <c r="ZH277" s="3"/>
      <c r="ZI277" s="3"/>
      <c r="ZJ277" s="3"/>
      <c r="ZK277" s="3"/>
      <c r="ZL277" s="3"/>
      <c r="ZM277" s="3"/>
      <c r="ZN277" s="3"/>
      <c r="ZO277" s="3"/>
      <c r="ZP277" s="3"/>
      <c r="ZQ277" s="3"/>
      <c r="ZR277" s="3"/>
      <c r="ZS277" s="3"/>
      <c r="ZT277" s="3"/>
      <c r="ZU277" s="3"/>
      <c r="ZV277" s="3"/>
      <c r="ZW277" s="3"/>
      <c r="ZX277" s="3"/>
      <c r="ZY277" s="3"/>
      <c r="ZZ277" s="3"/>
      <c r="AAA277" s="3"/>
      <c r="AAB277" s="3"/>
      <c r="AAC277" s="3"/>
      <c r="AAD277" s="3"/>
      <c r="AAE277" s="3"/>
      <c r="AAF277" s="3"/>
      <c r="AAG277" s="3"/>
      <c r="AAH277" s="3"/>
      <c r="AAI277" s="3"/>
      <c r="AAJ277" s="3"/>
      <c r="AAK277" s="3"/>
      <c r="AAL277" s="3"/>
      <c r="AAM277" s="3"/>
      <c r="AAN277" s="3"/>
      <c r="AAO277" s="3"/>
      <c r="AAP277" s="3"/>
      <c r="AAQ277" s="3"/>
      <c r="AAR277" s="3"/>
      <c r="AAS277" s="3"/>
      <c r="AAT277" s="3"/>
      <c r="AAU277" s="3"/>
      <c r="AAV277" s="3"/>
      <c r="AAW277" s="3"/>
      <c r="AAX277" s="3"/>
      <c r="AAY277" s="3"/>
      <c r="AAZ277" s="3"/>
      <c r="ABA277" s="3"/>
      <c r="ABB277" s="3"/>
      <c r="ABC277" s="3"/>
      <c r="ABD277" s="3"/>
      <c r="ABE277" s="3"/>
      <c r="ABF277" s="3"/>
      <c r="ABG277" s="3"/>
      <c r="ABH277" s="3"/>
      <c r="ABI277" s="3"/>
      <c r="ABJ277" s="3"/>
      <c r="ABK277" s="3"/>
      <c r="ABL277" s="3"/>
      <c r="ABM277" s="3"/>
      <c r="ABN277" s="3"/>
      <c r="ABO277" s="3"/>
      <c r="ABP277" s="3"/>
      <c r="ABQ277" s="3"/>
      <c r="ABR277" s="3"/>
      <c r="ABS277" s="3"/>
      <c r="ABT277" s="3"/>
      <c r="ABU277" s="3"/>
      <c r="ABV277" s="3"/>
      <c r="ABW277" s="3"/>
      <c r="ABX277" s="3"/>
      <c r="ABY277" s="3"/>
      <c r="ABZ277" s="3"/>
      <c r="ACA277" s="3"/>
      <c r="ACB277" s="3"/>
      <c r="ACC277" s="3"/>
      <c r="ACD277" s="3"/>
      <c r="ACE277" s="3"/>
      <c r="ACF277" s="3"/>
      <c r="ACG277" s="3"/>
      <c r="ACH277" s="3"/>
      <c r="ACI277" s="3"/>
      <c r="ACJ277" s="3"/>
      <c r="ACK277" s="3"/>
      <c r="ACL277" s="3"/>
      <c r="ACM277" s="3"/>
      <c r="ACN277" s="3"/>
      <c r="ACO277" s="3"/>
      <c r="ACP277" s="3"/>
      <c r="ACQ277" s="3"/>
      <c r="ACR277" s="3"/>
      <c r="ACS277" s="3"/>
      <c r="ACT277" s="3"/>
      <c r="ACU277" s="3"/>
      <c r="ACV277" s="3"/>
      <c r="ACW277" s="3"/>
      <c r="ACX277" s="3"/>
      <c r="ACY277" s="3"/>
      <c r="ACZ277" s="3"/>
      <c r="ADA277" s="3"/>
      <c r="ADB277" s="3"/>
      <c r="ADC277" s="3"/>
      <c r="ADD277" s="3"/>
      <c r="ADE277" s="3"/>
      <c r="ADF277" s="3"/>
      <c r="ADG277" s="3"/>
      <c r="ADH277" s="3"/>
      <c r="ADI277" s="3"/>
      <c r="ADJ277" s="3"/>
      <c r="ADK277" s="3"/>
      <c r="ADL277" s="3"/>
      <c r="ADM277" s="3"/>
      <c r="ADN277" s="3"/>
      <c r="ADO277" s="3"/>
      <c r="ADP277" s="3"/>
      <c r="ADQ277" s="3"/>
      <c r="ADR277" s="3"/>
      <c r="ADS277" s="3"/>
      <c r="ADT277" s="3"/>
      <c r="ADU277" s="3"/>
      <c r="ADV277" s="3"/>
      <c r="ADW277" s="3"/>
      <c r="ADX277" s="3"/>
      <c r="ADY277" s="3"/>
      <c r="ADZ277" s="3"/>
      <c r="AEA277" s="3"/>
      <c r="AEB277" s="3"/>
      <c r="AEC277" s="3"/>
      <c r="AED277" s="3"/>
      <c r="AEE277" s="3"/>
      <c r="AEF277" s="3"/>
      <c r="AEG277" s="3"/>
      <c r="AEH277" s="3"/>
      <c r="AEI277" s="3"/>
      <c r="AEJ277" s="3"/>
      <c r="AEK277" s="3"/>
      <c r="AEL277" s="3"/>
      <c r="AEM277" s="3"/>
      <c r="AEN277" s="3"/>
      <c r="AEO277" s="3"/>
      <c r="AEP277" s="3"/>
      <c r="AEQ277" s="3"/>
      <c r="AER277" s="3"/>
      <c r="AES277" s="3"/>
      <c r="AET277" s="3"/>
      <c r="AEU277" s="3"/>
      <c r="AEV277" s="3"/>
      <c r="AEW277" s="3"/>
      <c r="AEX277" s="3"/>
      <c r="AEY277" s="3"/>
      <c r="AEZ277" s="3"/>
      <c r="AFA277" s="3"/>
      <c r="AFB277" s="3"/>
      <c r="AFC277" s="3"/>
      <c r="AFD277" s="3"/>
      <c r="AFE277" s="3"/>
      <c r="AFF277" s="3"/>
      <c r="AFG277" s="3"/>
    </row>
    <row r="278" spans="1:839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28"/>
      <c r="L278" s="3"/>
      <c r="M278" s="3"/>
      <c r="N278" s="3"/>
      <c r="O278" s="3"/>
      <c r="P278" s="3"/>
      <c r="Q278" s="28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  <c r="WD278" s="3"/>
      <c r="WE278" s="3"/>
      <c r="WF278" s="3"/>
      <c r="WG278" s="3"/>
      <c r="WH278" s="3"/>
      <c r="WI278" s="3"/>
      <c r="WJ278" s="3"/>
      <c r="WK278" s="3"/>
      <c r="WL278" s="3"/>
      <c r="WM278" s="3"/>
      <c r="WN278" s="3"/>
      <c r="WO278" s="3"/>
      <c r="WP278" s="3"/>
      <c r="WQ278" s="3"/>
      <c r="WR278" s="3"/>
      <c r="WS278" s="3"/>
      <c r="WT278" s="3"/>
      <c r="WU278" s="3"/>
      <c r="WV278" s="3"/>
      <c r="WW278" s="3"/>
      <c r="WX278" s="3"/>
      <c r="WY278" s="3"/>
      <c r="WZ278" s="3"/>
      <c r="XA278" s="3"/>
      <c r="XB278" s="3"/>
      <c r="XC278" s="3"/>
      <c r="XD278" s="3"/>
      <c r="XE278" s="3"/>
      <c r="XF278" s="3"/>
      <c r="XG278" s="3"/>
      <c r="XH278" s="3"/>
      <c r="XI278" s="3"/>
      <c r="XJ278" s="3"/>
      <c r="XK278" s="3"/>
      <c r="XL278" s="3"/>
      <c r="XM278" s="3"/>
      <c r="XN278" s="3"/>
      <c r="XO278" s="3"/>
      <c r="XP278" s="3"/>
      <c r="XQ278" s="3"/>
      <c r="XR278" s="3"/>
      <c r="XS278" s="3"/>
      <c r="XT278" s="3"/>
      <c r="XU278" s="3"/>
      <c r="XV278" s="3"/>
      <c r="XW278" s="3"/>
      <c r="XX278" s="3"/>
      <c r="XY278" s="3"/>
      <c r="XZ278" s="3"/>
      <c r="YA278" s="3"/>
      <c r="YB278" s="3"/>
      <c r="YC278" s="3"/>
      <c r="YD278" s="3"/>
      <c r="YE278" s="3"/>
      <c r="YF278" s="3"/>
      <c r="YG278" s="3"/>
      <c r="YH278" s="3"/>
      <c r="YI278" s="3"/>
      <c r="YJ278" s="3"/>
      <c r="YK278" s="3"/>
      <c r="YL278" s="3"/>
      <c r="YM278" s="3"/>
      <c r="YN278" s="3"/>
      <c r="YO278" s="3"/>
      <c r="YP278" s="3"/>
      <c r="YQ278" s="3"/>
      <c r="YR278" s="3"/>
      <c r="YS278" s="3"/>
      <c r="YT278" s="3"/>
      <c r="YU278" s="3"/>
      <c r="YV278" s="3"/>
      <c r="YW278" s="3"/>
      <c r="YX278" s="3"/>
      <c r="YY278" s="3"/>
      <c r="YZ278" s="3"/>
      <c r="ZA278" s="3"/>
      <c r="ZB278" s="3"/>
      <c r="ZC278" s="3"/>
      <c r="ZD278" s="3"/>
      <c r="ZE278" s="3"/>
      <c r="ZF278" s="3"/>
      <c r="ZG278" s="3"/>
      <c r="ZH278" s="3"/>
      <c r="ZI278" s="3"/>
      <c r="ZJ278" s="3"/>
      <c r="ZK278" s="3"/>
      <c r="ZL278" s="3"/>
      <c r="ZM278" s="3"/>
      <c r="ZN278" s="3"/>
      <c r="ZO278" s="3"/>
      <c r="ZP278" s="3"/>
      <c r="ZQ278" s="3"/>
      <c r="ZR278" s="3"/>
      <c r="ZS278" s="3"/>
      <c r="ZT278" s="3"/>
      <c r="ZU278" s="3"/>
      <c r="ZV278" s="3"/>
      <c r="ZW278" s="3"/>
      <c r="ZX278" s="3"/>
      <c r="ZY278" s="3"/>
      <c r="ZZ278" s="3"/>
      <c r="AAA278" s="3"/>
      <c r="AAB278" s="3"/>
      <c r="AAC278" s="3"/>
      <c r="AAD278" s="3"/>
      <c r="AAE278" s="3"/>
      <c r="AAF278" s="3"/>
      <c r="AAG278" s="3"/>
      <c r="AAH278" s="3"/>
      <c r="AAI278" s="3"/>
      <c r="AAJ278" s="3"/>
      <c r="AAK278" s="3"/>
      <c r="AAL278" s="3"/>
      <c r="AAM278" s="3"/>
      <c r="AAN278" s="3"/>
      <c r="AAO278" s="3"/>
      <c r="AAP278" s="3"/>
      <c r="AAQ278" s="3"/>
      <c r="AAR278" s="3"/>
      <c r="AAS278" s="3"/>
      <c r="AAT278" s="3"/>
      <c r="AAU278" s="3"/>
      <c r="AAV278" s="3"/>
      <c r="AAW278" s="3"/>
      <c r="AAX278" s="3"/>
      <c r="AAY278" s="3"/>
      <c r="AAZ278" s="3"/>
      <c r="ABA278" s="3"/>
      <c r="ABB278" s="3"/>
      <c r="ABC278" s="3"/>
      <c r="ABD278" s="3"/>
      <c r="ABE278" s="3"/>
      <c r="ABF278" s="3"/>
      <c r="ABG278" s="3"/>
      <c r="ABH278" s="3"/>
      <c r="ABI278" s="3"/>
      <c r="ABJ278" s="3"/>
      <c r="ABK278" s="3"/>
      <c r="ABL278" s="3"/>
      <c r="ABM278" s="3"/>
      <c r="ABN278" s="3"/>
      <c r="ABO278" s="3"/>
      <c r="ABP278" s="3"/>
      <c r="ABQ278" s="3"/>
      <c r="ABR278" s="3"/>
      <c r="ABS278" s="3"/>
      <c r="ABT278" s="3"/>
      <c r="ABU278" s="3"/>
      <c r="ABV278" s="3"/>
      <c r="ABW278" s="3"/>
      <c r="ABX278" s="3"/>
      <c r="ABY278" s="3"/>
      <c r="ABZ278" s="3"/>
      <c r="ACA278" s="3"/>
      <c r="ACB278" s="3"/>
      <c r="ACC278" s="3"/>
      <c r="ACD278" s="3"/>
      <c r="ACE278" s="3"/>
      <c r="ACF278" s="3"/>
      <c r="ACG278" s="3"/>
      <c r="ACH278" s="3"/>
      <c r="ACI278" s="3"/>
      <c r="ACJ278" s="3"/>
      <c r="ACK278" s="3"/>
      <c r="ACL278" s="3"/>
      <c r="ACM278" s="3"/>
      <c r="ACN278" s="3"/>
      <c r="ACO278" s="3"/>
      <c r="ACP278" s="3"/>
      <c r="ACQ278" s="3"/>
      <c r="ACR278" s="3"/>
      <c r="ACS278" s="3"/>
      <c r="ACT278" s="3"/>
      <c r="ACU278" s="3"/>
      <c r="ACV278" s="3"/>
      <c r="ACW278" s="3"/>
      <c r="ACX278" s="3"/>
      <c r="ACY278" s="3"/>
      <c r="ACZ278" s="3"/>
      <c r="ADA278" s="3"/>
      <c r="ADB278" s="3"/>
      <c r="ADC278" s="3"/>
      <c r="ADD278" s="3"/>
      <c r="ADE278" s="3"/>
      <c r="ADF278" s="3"/>
      <c r="ADG278" s="3"/>
      <c r="ADH278" s="3"/>
      <c r="ADI278" s="3"/>
      <c r="ADJ278" s="3"/>
      <c r="ADK278" s="3"/>
      <c r="ADL278" s="3"/>
      <c r="ADM278" s="3"/>
      <c r="ADN278" s="3"/>
      <c r="ADO278" s="3"/>
      <c r="ADP278" s="3"/>
      <c r="ADQ278" s="3"/>
      <c r="ADR278" s="3"/>
      <c r="ADS278" s="3"/>
      <c r="ADT278" s="3"/>
      <c r="ADU278" s="3"/>
      <c r="ADV278" s="3"/>
      <c r="ADW278" s="3"/>
      <c r="ADX278" s="3"/>
      <c r="ADY278" s="3"/>
      <c r="ADZ278" s="3"/>
      <c r="AEA278" s="3"/>
      <c r="AEB278" s="3"/>
      <c r="AEC278" s="3"/>
      <c r="AED278" s="3"/>
      <c r="AEE278" s="3"/>
      <c r="AEF278" s="3"/>
      <c r="AEG278" s="3"/>
      <c r="AEH278" s="3"/>
      <c r="AEI278" s="3"/>
      <c r="AEJ278" s="3"/>
      <c r="AEK278" s="3"/>
      <c r="AEL278" s="3"/>
      <c r="AEM278" s="3"/>
      <c r="AEN278" s="3"/>
      <c r="AEO278" s="3"/>
      <c r="AEP278" s="3"/>
      <c r="AEQ278" s="3"/>
      <c r="AER278" s="3"/>
      <c r="AES278" s="3"/>
      <c r="AET278" s="3"/>
      <c r="AEU278" s="3"/>
      <c r="AEV278" s="3"/>
      <c r="AEW278" s="3"/>
      <c r="AEX278" s="3"/>
      <c r="AEY278" s="3"/>
      <c r="AEZ278" s="3"/>
      <c r="AFA278" s="3"/>
      <c r="AFB278" s="3"/>
      <c r="AFC278" s="3"/>
      <c r="AFD278" s="3"/>
      <c r="AFE278" s="3"/>
      <c r="AFF278" s="3"/>
      <c r="AFG278" s="3"/>
    </row>
    <row r="279" spans="1:839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28"/>
      <c r="L279" s="3"/>
      <c r="M279" s="3"/>
      <c r="N279" s="3"/>
      <c r="O279" s="3"/>
      <c r="P279" s="3"/>
      <c r="Q279" s="28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3"/>
      <c r="NJ279" s="3"/>
      <c r="NK279" s="3"/>
      <c r="NL279" s="3"/>
      <c r="NM279" s="3"/>
      <c r="NN279" s="3"/>
      <c r="NO279" s="3"/>
      <c r="NP279" s="3"/>
      <c r="NQ279" s="3"/>
      <c r="NR279" s="3"/>
      <c r="NS279" s="3"/>
      <c r="NT279" s="3"/>
      <c r="NU279" s="3"/>
      <c r="NV279" s="3"/>
      <c r="NW279" s="3"/>
      <c r="NX279" s="3"/>
      <c r="NY279" s="3"/>
      <c r="NZ279" s="3"/>
      <c r="OA279" s="3"/>
      <c r="OB279" s="3"/>
      <c r="OC279" s="3"/>
      <c r="OD279" s="3"/>
      <c r="OE279" s="3"/>
      <c r="OF279" s="3"/>
      <c r="OG279" s="3"/>
      <c r="OH279" s="3"/>
      <c r="OI279" s="3"/>
      <c r="OJ279" s="3"/>
      <c r="OK279" s="3"/>
      <c r="OL279" s="3"/>
      <c r="OM279" s="3"/>
      <c r="ON279" s="3"/>
      <c r="OO279" s="3"/>
      <c r="OP279" s="3"/>
      <c r="OQ279" s="3"/>
      <c r="OR279" s="3"/>
      <c r="OS279" s="3"/>
      <c r="OT279" s="3"/>
      <c r="OU279" s="3"/>
      <c r="OV279" s="3"/>
      <c r="OW279" s="3"/>
      <c r="OX279" s="3"/>
      <c r="OY279" s="3"/>
      <c r="OZ279" s="3"/>
      <c r="PA279" s="3"/>
      <c r="PB279" s="3"/>
      <c r="PC279" s="3"/>
      <c r="PD279" s="3"/>
      <c r="PE279" s="3"/>
      <c r="PF279" s="3"/>
      <c r="PG279" s="3"/>
      <c r="PH279" s="3"/>
      <c r="PI279" s="3"/>
      <c r="PJ279" s="3"/>
      <c r="PK279" s="3"/>
      <c r="PL279" s="3"/>
      <c r="PM279" s="3"/>
      <c r="PN279" s="3"/>
      <c r="PO279" s="3"/>
      <c r="PP279" s="3"/>
      <c r="PQ279" s="3"/>
      <c r="PR279" s="3"/>
      <c r="PS279" s="3"/>
      <c r="PT279" s="3"/>
      <c r="PU279" s="3"/>
      <c r="PV279" s="3"/>
      <c r="PW279" s="3"/>
      <c r="PX279" s="3"/>
      <c r="PY279" s="3"/>
      <c r="PZ279" s="3"/>
      <c r="QA279" s="3"/>
      <c r="QB279" s="3"/>
      <c r="QC279" s="3"/>
      <c r="QD279" s="3"/>
      <c r="QE279" s="3"/>
      <c r="QF279" s="3"/>
      <c r="QG279" s="3"/>
      <c r="QH279" s="3"/>
      <c r="QI279" s="3"/>
      <c r="QJ279" s="3"/>
      <c r="QK279" s="3"/>
      <c r="QL279" s="3"/>
      <c r="QM279" s="3"/>
      <c r="QN279" s="3"/>
      <c r="QO279" s="3"/>
      <c r="QP279" s="3"/>
      <c r="QQ279" s="3"/>
      <c r="QR279" s="3"/>
      <c r="QS279" s="3"/>
      <c r="QT279" s="3"/>
      <c r="QU279" s="3"/>
      <c r="QV279" s="3"/>
      <c r="QW279" s="3"/>
      <c r="QX279" s="3"/>
      <c r="QY279" s="3"/>
      <c r="QZ279" s="3"/>
      <c r="RA279" s="3"/>
      <c r="RB279" s="3"/>
      <c r="RC279" s="3"/>
      <c r="RD279" s="3"/>
      <c r="RE279" s="3"/>
      <c r="RF279" s="3"/>
      <c r="RG279" s="3"/>
      <c r="RH279" s="3"/>
      <c r="RI279" s="3"/>
      <c r="RJ279" s="3"/>
      <c r="RK279" s="3"/>
      <c r="RL279" s="3"/>
      <c r="RM279" s="3"/>
      <c r="RN279" s="3"/>
      <c r="RO279" s="3"/>
      <c r="RP279" s="3"/>
      <c r="RQ279" s="3"/>
      <c r="RR279" s="3"/>
      <c r="RS279" s="3"/>
      <c r="RT279" s="3"/>
      <c r="RU279" s="3"/>
      <c r="RV279" s="3"/>
      <c r="RW279" s="3"/>
      <c r="RX279" s="3"/>
      <c r="RY279" s="3"/>
      <c r="RZ279" s="3"/>
      <c r="SA279" s="3"/>
      <c r="SB279" s="3"/>
      <c r="SC279" s="3"/>
      <c r="SD279" s="3"/>
      <c r="SE279" s="3"/>
      <c r="SF279" s="3"/>
      <c r="SG279" s="3"/>
      <c r="SH279" s="3"/>
      <c r="SI279" s="3"/>
      <c r="SJ279" s="3"/>
      <c r="SK279" s="3"/>
      <c r="SL279" s="3"/>
      <c r="SM279" s="3"/>
      <c r="SN279" s="3"/>
      <c r="SO279" s="3"/>
      <c r="SP279" s="3"/>
      <c r="SQ279" s="3"/>
      <c r="SR279" s="3"/>
      <c r="SS279" s="3"/>
      <c r="ST279" s="3"/>
      <c r="SU279" s="3"/>
      <c r="SV279" s="3"/>
      <c r="SW279" s="3"/>
      <c r="SX279" s="3"/>
      <c r="SY279" s="3"/>
      <c r="SZ279" s="3"/>
      <c r="TA279" s="3"/>
      <c r="TB279" s="3"/>
      <c r="TC279" s="3"/>
      <c r="TD279" s="3"/>
      <c r="TE279" s="3"/>
      <c r="TF279" s="3"/>
      <c r="TG279" s="3"/>
      <c r="TH279" s="3"/>
      <c r="TI279" s="3"/>
      <c r="TJ279" s="3"/>
      <c r="TK279" s="3"/>
      <c r="TL279" s="3"/>
      <c r="TM279" s="3"/>
      <c r="TN279" s="3"/>
      <c r="TO279" s="3"/>
      <c r="TP279" s="3"/>
      <c r="TQ279" s="3"/>
      <c r="TR279" s="3"/>
      <c r="TS279" s="3"/>
      <c r="TT279" s="3"/>
      <c r="TU279" s="3"/>
      <c r="TV279" s="3"/>
      <c r="TW279" s="3"/>
      <c r="TX279" s="3"/>
      <c r="TY279" s="3"/>
      <c r="TZ279" s="3"/>
      <c r="UA279" s="3"/>
      <c r="UB279" s="3"/>
      <c r="UC279" s="3"/>
      <c r="UD279" s="3"/>
      <c r="UE279" s="3"/>
      <c r="UF279" s="3"/>
      <c r="UG279" s="3"/>
      <c r="UH279" s="3"/>
      <c r="UI279" s="3"/>
      <c r="UJ279" s="3"/>
      <c r="UK279" s="3"/>
      <c r="UL279" s="3"/>
      <c r="UM279" s="3"/>
      <c r="UN279" s="3"/>
      <c r="UO279" s="3"/>
      <c r="UP279" s="3"/>
      <c r="UQ279" s="3"/>
      <c r="UR279" s="3"/>
      <c r="US279" s="3"/>
      <c r="UT279" s="3"/>
      <c r="UU279" s="3"/>
      <c r="UV279" s="3"/>
      <c r="UW279" s="3"/>
      <c r="UX279" s="3"/>
      <c r="UY279" s="3"/>
      <c r="UZ279" s="3"/>
      <c r="VA279" s="3"/>
      <c r="VB279" s="3"/>
      <c r="VC279" s="3"/>
      <c r="VD279" s="3"/>
      <c r="VE279" s="3"/>
      <c r="VF279" s="3"/>
      <c r="VG279" s="3"/>
      <c r="VH279" s="3"/>
      <c r="VI279" s="3"/>
      <c r="VJ279" s="3"/>
      <c r="VK279" s="3"/>
      <c r="VL279" s="3"/>
      <c r="VM279" s="3"/>
      <c r="VN279" s="3"/>
      <c r="VO279" s="3"/>
      <c r="VP279" s="3"/>
      <c r="VQ279" s="3"/>
      <c r="VR279" s="3"/>
      <c r="VS279" s="3"/>
      <c r="VT279" s="3"/>
      <c r="VU279" s="3"/>
      <c r="VV279" s="3"/>
      <c r="VW279" s="3"/>
      <c r="VX279" s="3"/>
      <c r="VY279" s="3"/>
      <c r="VZ279" s="3"/>
      <c r="WA279" s="3"/>
      <c r="WB279" s="3"/>
      <c r="WC279" s="3"/>
      <c r="WD279" s="3"/>
      <c r="WE279" s="3"/>
      <c r="WF279" s="3"/>
      <c r="WG279" s="3"/>
      <c r="WH279" s="3"/>
      <c r="WI279" s="3"/>
      <c r="WJ279" s="3"/>
      <c r="WK279" s="3"/>
      <c r="WL279" s="3"/>
      <c r="WM279" s="3"/>
      <c r="WN279" s="3"/>
      <c r="WO279" s="3"/>
      <c r="WP279" s="3"/>
      <c r="WQ279" s="3"/>
      <c r="WR279" s="3"/>
      <c r="WS279" s="3"/>
      <c r="WT279" s="3"/>
      <c r="WU279" s="3"/>
      <c r="WV279" s="3"/>
      <c r="WW279" s="3"/>
      <c r="WX279" s="3"/>
      <c r="WY279" s="3"/>
      <c r="WZ279" s="3"/>
      <c r="XA279" s="3"/>
      <c r="XB279" s="3"/>
      <c r="XC279" s="3"/>
      <c r="XD279" s="3"/>
      <c r="XE279" s="3"/>
      <c r="XF279" s="3"/>
      <c r="XG279" s="3"/>
      <c r="XH279" s="3"/>
      <c r="XI279" s="3"/>
      <c r="XJ279" s="3"/>
      <c r="XK279" s="3"/>
      <c r="XL279" s="3"/>
      <c r="XM279" s="3"/>
      <c r="XN279" s="3"/>
      <c r="XO279" s="3"/>
      <c r="XP279" s="3"/>
      <c r="XQ279" s="3"/>
      <c r="XR279" s="3"/>
      <c r="XS279" s="3"/>
      <c r="XT279" s="3"/>
      <c r="XU279" s="3"/>
      <c r="XV279" s="3"/>
      <c r="XW279" s="3"/>
      <c r="XX279" s="3"/>
      <c r="XY279" s="3"/>
      <c r="XZ279" s="3"/>
      <c r="YA279" s="3"/>
      <c r="YB279" s="3"/>
      <c r="YC279" s="3"/>
      <c r="YD279" s="3"/>
      <c r="YE279" s="3"/>
      <c r="YF279" s="3"/>
      <c r="YG279" s="3"/>
      <c r="YH279" s="3"/>
      <c r="YI279" s="3"/>
      <c r="YJ279" s="3"/>
      <c r="YK279" s="3"/>
      <c r="YL279" s="3"/>
      <c r="YM279" s="3"/>
      <c r="YN279" s="3"/>
      <c r="YO279" s="3"/>
      <c r="YP279" s="3"/>
      <c r="YQ279" s="3"/>
      <c r="YR279" s="3"/>
      <c r="YS279" s="3"/>
      <c r="YT279" s="3"/>
      <c r="YU279" s="3"/>
      <c r="YV279" s="3"/>
      <c r="YW279" s="3"/>
      <c r="YX279" s="3"/>
      <c r="YY279" s="3"/>
      <c r="YZ279" s="3"/>
      <c r="ZA279" s="3"/>
      <c r="ZB279" s="3"/>
      <c r="ZC279" s="3"/>
      <c r="ZD279" s="3"/>
      <c r="ZE279" s="3"/>
      <c r="ZF279" s="3"/>
      <c r="ZG279" s="3"/>
      <c r="ZH279" s="3"/>
      <c r="ZI279" s="3"/>
      <c r="ZJ279" s="3"/>
      <c r="ZK279" s="3"/>
      <c r="ZL279" s="3"/>
      <c r="ZM279" s="3"/>
      <c r="ZN279" s="3"/>
      <c r="ZO279" s="3"/>
      <c r="ZP279" s="3"/>
      <c r="ZQ279" s="3"/>
      <c r="ZR279" s="3"/>
      <c r="ZS279" s="3"/>
      <c r="ZT279" s="3"/>
      <c r="ZU279" s="3"/>
      <c r="ZV279" s="3"/>
      <c r="ZW279" s="3"/>
      <c r="ZX279" s="3"/>
      <c r="ZY279" s="3"/>
      <c r="ZZ279" s="3"/>
      <c r="AAA279" s="3"/>
      <c r="AAB279" s="3"/>
      <c r="AAC279" s="3"/>
      <c r="AAD279" s="3"/>
      <c r="AAE279" s="3"/>
      <c r="AAF279" s="3"/>
      <c r="AAG279" s="3"/>
      <c r="AAH279" s="3"/>
      <c r="AAI279" s="3"/>
      <c r="AAJ279" s="3"/>
      <c r="AAK279" s="3"/>
      <c r="AAL279" s="3"/>
      <c r="AAM279" s="3"/>
      <c r="AAN279" s="3"/>
      <c r="AAO279" s="3"/>
      <c r="AAP279" s="3"/>
      <c r="AAQ279" s="3"/>
      <c r="AAR279" s="3"/>
      <c r="AAS279" s="3"/>
      <c r="AAT279" s="3"/>
      <c r="AAU279" s="3"/>
      <c r="AAV279" s="3"/>
      <c r="AAW279" s="3"/>
      <c r="AAX279" s="3"/>
      <c r="AAY279" s="3"/>
      <c r="AAZ279" s="3"/>
      <c r="ABA279" s="3"/>
      <c r="ABB279" s="3"/>
      <c r="ABC279" s="3"/>
      <c r="ABD279" s="3"/>
      <c r="ABE279" s="3"/>
      <c r="ABF279" s="3"/>
      <c r="ABG279" s="3"/>
      <c r="ABH279" s="3"/>
      <c r="ABI279" s="3"/>
      <c r="ABJ279" s="3"/>
      <c r="ABK279" s="3"/>
      <c r="ABL279" s="3"/>
      <c r="ABM279" s="3"/>
      <c r="ABN279" s="3"/>
      <c r="ABO279" s="3"/>
      <c r="ABP279" s="3"/>
      <c r="ABQ279" s="3"/>
      <c r="ABR279" s="3"/>
      <c r="ABS279" s="3"/>
      <c r="ABT279" s="3"/>
      <c r="ABU279" s="3"/>
      <c r="ABV279" s="3"/>
      <c r="ABW279" s="3"/>
      <c r="ABX279" s="3"/>
      <c r="ABY279" s="3"/>
      <c r="ABZ279" s="3"/>
      <c r="ACA279" s="3"/>
      <c r="ACB279" s="3"/>
      <c r="ACC279" s="3"/>
      <c r="ACD279" s="3"/>
      <c r="ACE279" s="3"/>
      <c r="ACF279" s="3"/>
      <c r="ACG279" s="3"/>
      <c r="ACH279" s="3"/>
      <c r="ACI279" s="3"/>
      <c r="ACJ279" s="3"/>
      <c r="ACK279" s="3"/>
      <c r="ACL279" s="3"/>
      <c r="ACM279" s="3"/>
      <c r="ACN279" s="3"/>
      <c r="ACO279" s="3"/>
      <c r="ACP279" s="3"/>
      <c r="ACQ279" s="3"/>
      <c r="ACR279" s="3"/>
      <c r="ACS279" s="3"/>
      <c r="ACT279" s="3"/>
      <c r="ACU279" s="3"/>
      <c r="ACV279" s="3"/>
      <c r="ACW279" s="3"/>
      <c r="ACX279" s="3"/>
      <c r="ACY279" s="3"/>
      <c r="ACZ279" s="3"/>
      <c r="ADA279" s="3"/>
      <c r="ADB279" s="3"/>
      <c r="ADC279" s="3"/>
      <c r="ADD279" s="3"/>
      <c r="ADE279" s="3"/>
      <c r="ADF279" s="3"/>
      <c r="ADG279" s="3"/>
      <c r="ADH279" s="3"/>
      <c r="ADI279" s="3"/>
      <c r="ADJ279" s="3"/>
      <c r="ADK279" s="3"/>
      <c r="ADL279" s="3"/>
      <c r="ADM279" s="3"/>
      <c r="ADN279" s="3"/>
      <c r="ADO279" s="3"/>
      <c r="ADP279" s="3"/>
      <c r="ADQ279" s="3"/>
      <c r="ADR279" s="3"/>
      <c r="ADS279" s="3"/>
      <c r="ADT279" s="3"/>
      <c r="ADU279" s="3"/>
      <c r="ADV279" s="3"/>
      <c r="ADW279" s="3"/>
      <c r="ADX279" s="3"/>
      <c r="ADY279" s="3"/>
      <c r="ADZ279" s="3"/>
      <c r="AEA279" s="3"/>
      <c r="AEB279" s="3"/>
      <c r="AEC279" s="3"/>
      <c r="AED279" s="3"/>
      <c r="AEE279" s="3"/>
      <c r="AEF279" s="3"/>
      <c r="AEG279" s="3"/>
      <c r="AEH279" s="3"/>
      <c r="AEI279" s="3"/>
      <c r="AEJ279" s="3"/>
      <c r="AEK279" s="3"/>
      <c r="AEL279" s="3"/>
      <c r="AEM279" s="3"/>
      <c r="AEN279" s="3"/>
      <c r="AEO279" s="3"/>
      <c r="AEP279" s="3"/>
      <c r="AEQ279" s="3"/>
      <c r="AER279" s="3"/>
      <c r="AES279" s="3"/>
      <c r="AET279" s="3"/>
      <c r="AEU279" s="3"/>
      <c r="AEV279" s="3"/>
      <c r="AEW279" s="3"/>
      <c r="AEX279" s="3"/>
      <c r="AEY279" s="3"/>
      <c r="AEZ279" s="3"/>
      <c r="AFA279" s="3"/>
      <c r="AFB279" s="3"/>
      <c r="AFC279" s="3"/>
      <c r="AFD279" s="3"/>
      <c r="AFE279" s="3"/>
      <c r="AFF279" s="3"/>
      <c r="AFG279" s="3"/>
    </row>
    <row r="280" spans="1:839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28"/>
      <c r="L280" s="3"/>
      <c r="M280" s="3"/>
      <c r="N280" s="3"/>
      <c r="O280" s="3"/>
      <c r="P280" s="3"/>
      <c r="Q280" s="28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3"/>
      <c r="NJ280" s="3"/>
      <c r="NK280" s="3"/>
      <c r="NL280" s="3"/>
      <c r="NM280" s="3"/>
      <c r="NN280" s="3"/>
      <c r="NO280" s="3"/>
      <c r="NP280" s="3"/>
      <c r="NQ280" s="3"/>
      <c r="NR280" s="3"/>
      <c r="NS280" s="3"/>
      <c r="NT280" s="3"/>
      <c r="NU280" s="3"/>
      <c r="NV280" s="3"/>
      <c r="NW280" s="3"/>
      <c r="NX280" s="3"/>
      <c r="NY280" s="3"/>
      <c r="NZ280" s="3"/>
      <c r="OA280" s="3"/>
      <c r="OB280" s="3"/>
      <c r="OC280" s="3"/>
      <c r="OD280" s="3"/>
      <c r="OE280" s="3"/>
      <c r="OF280" s="3"/>
      <c r="OG280" s="3"/>
      <c r="OH280" s="3"/>
      <c r="OI280" s="3"/>
      <c r="OJ280" s="3"/>
      <c r="OK280" s="3"/>
      <c r="OL280" s="3"/>
      <c r="OM280" s="3"/>
      <c r="ON280" s="3"/>
      <c r="OO280" s="3"/>
      <c r="OP280" s="3"/>
      <c r="OQ280" s="3"/>
      <c r="OR280" s="3"/>
      <c r="OS280" s="3"/>
      <c r="OT280" s="3"/>
      <c r="OU280" s="3"/>
      <c r="OV280" s="3"/>
      <c r="OW280" s="3"/>
      <c r="OX280" s="3"/>
      <c r="OY280" s="3"/>
      <c r="OZ280" s="3"/>
      <c r="PA280" s="3"/>
      <c r="PB280" s="3"/>
      <c r="PC280" s="3"/>
      <c r="PD280" s="3"/>
      <c r="PE280" s="3"/>
      <c r="PF280" s="3"/>
      <c r="PG280" s="3"/>
      <c r="PH280" s="3"/>
      <c r="PI280" s="3"/>
      <c r="PJ280" s="3"/>
      <c r="PK280" s="3"/>
      <c r="PL280" s="3"/>
      <c r="PM280" s="3"/>
      <c r="PN280" s="3"/>
      <c r="PO280" s="3"/>
      <c r="PP280" s="3"/>
      <c r="PQ280" s="3"/>
      <c r="PR280" s="3"/>
      <c r="PS280" s="3"/>
      <c r="PT280" s="3"/>
      <c r="PU280" s="3"/>
      <c r="PV280" s="3"/>
      <c r="PW280" s="3"/>
      <c r="PX280" s="3"/>
      <c r="PY280" s="3"/>
      <c r="PZ280" s="3"/>
      <c r="QA280" s="3"/>
      <c r="QB280" s="3"/>
      <c r="QC280" s="3"/>
      <c r="QD280" s="3"/>
      <c r="QE280" s="3"/>
      <c r="QF280" s="3"/>
      <c r="QG280" s="3"/>
      <c r="QH280" s="3"/>
      <c r="QI280" s="3"/>
      <c r="QJ280" s="3"/>
      <c r="QK280" s="3"/>
      <c r="QL280" s="3"/>
      <c r="QM280" s="3"/>
      <c r="QN280" s="3"/>
      <c r="QO280" s="3"/>
      <c r="QP280" s="3"/>
      <c r="QQ280" s="3"/>
      <c r="QR280" s="3"/>
      <c r="QS280" s="3"/>
      <c r="QT280" s="3"/>
      <c r="QU280" s="3"/>
      <c r="QV280" s="3"/>
      <c r="QW280" s="3"/>
      <c r="QX280" s="3"/>
      <c r="QY280" s="3"/>
      <c r="QZ280" s="3"/>
      <c r="RA280" s="3"/>
      <c r="RB280" s="3"/>
      <c r="RC280" s="3"/>
      <c r="RD280" s="3"/>
      <c r="RE280" s="3"/>
      <c r="RF280" s="3"/>
      <c r="RG280" s="3"/>
      <c r="RH280" s="3"/>
      <c r="RI280" s="3"/>
      <c r="RJ280" s="3"/>
      <c r="RK280" s="3"/>
      <c r="RL280" s="3"/>
      <c r="RM280" s="3"/>
      <c r="RN280" s="3"/>
      <c r="RO280" s="3"/>
      <c r="RP280" s="3"/>
      <c r="RQ280" s="3"/>
      <c r="RR280" s="3"/>
      <c r="RS280" s="3"/>
      <c r="RT280" s="3"/>
      <c r="RU280" s="3"/>
      <c r="RV280" s="3"/>
      <c r="RW280" s="3"/>
      <c r="RX280" s="3"/>
      <c r="RY280" s="3"/>
      <c r="RZ280" s="3"/>
      <c r="SA280" s="3"/>
      <c r="SB280" s="3"/>
      <c r="SC280" s="3"/>
      <c r="SD280" s="3"/>
      <c r="SE280" s="3"/>
      <c r="SF280" s="3"/>
      <c r="SG280" s="3"/>
      <c r="SH280" s="3"/>
      <c r="SI280" s="3"/>
      <c r="SJ280" s="3"/>
      <c r="SK280" s="3"/>
      <c r="SL280" s="3"/>
      <c r="SM280" s="3"/>
      <c r="SN280" s="3"/>
      <c r="SO280" s="3"/>
      <c r="SP280" s="3"/>
      <c r="SQ280" s="3"/>
      <c r="SR280" s="3"/>
      <c r="SS280" s="3"/>
      <c r="ST280" s="3"/>
      <c r="SU280" s="3"/>
      <c r="SV280" s="3"/>
      <c r="SW280" s="3"/>
      <c r="SX280" s="3"/>
      <c r="SY280" s="3"/>
      <c r="SZ280" s="3"/>
      <c r="TA280" s="3"/>
      <c r="TB280" s="3"/>
      <c r="TC280" s="3"/>
      <c r="TD280" s="3"/>
      <c r="TE280" s="3"/>
      <c r="TF280" s="3"/>
      <c r="TG280" s="3"/>
      <c r="TH280" s="3"/>
      <c r="TI280" s="3"/>
      <c r="TJ280" s="3"/>
      <c r="TK280" s="3"/>
      <c r="TL280" s="3"/>
      <c r="TM280" s="3"/>
      <c r="TN280" s="3"/>
      <c r="TO280" s="3"/>
      <c r="TP280" s="3"/>
      <c r="TQ280" s="3"/>
      <c r="TR280" s="3"/>
      <c r="TS280" s="3"/>
      <c r="TT280" s="3"/>
      <c r="TU280" s="3"/>
      <c r="TV280" s="3"/>
      <c r="TW280" s="3"/>
      <c r="TX280" s="3"/>
      <c r="TY280" s="3"/>
      <c r="TZ280" s="3"/>
      <c r="UA280" s="3"/>
      <c r="UB280" s="3"/>
      <c r="UC280" s="3"/>
      <c r="UD280" s="3"/>
      <c r="UE280" s="3"/>
      <c r="UF280" s="3"/>
      <c r="UG280" s="3"/>
      <c r="UH280" s="3"/>
      <c r="UI280" s="3"/>
      <c r="UJ280" s="3"/>
      <c r="UK280" s="3"/>
      <c r="UL280" s="3"/>
      <c r="UM280" s="3"/>
      <c r="UN280" s="3"/>
      <c r="UO280" s="3"/>
      <c r="UP280" s="3"/>
      <c r="UQ280" s="3"/>
      <c r="UR280" s="3"/>
      <c r="US280" s="3"/>
      <c r="UT280" s="3"/>
      <c r="UU280" s="3"/>
      <c r="UV280" s="3"/>
      <c r="UW280" s="3"/>
      <c r="UX280" s="3"/>
      <c r="UY280" s="3"/>
      <c r="UZ280" s="3"/>
      <c r="VA280" s="3"/>
      <c r="VB280" s="3"/>
      <c r="VC280" s="3"/>
      <c r="VD280" s="3"/>
      <c r="VE280" s="3"/>
      <c r="VF280" s="3"/>
      <c r="VG280" s="3"/>
      <c r="VH280" s="3"/>
      <c r="VI280" s="3"/>
      <c r="VJ280" s="3"/>
      <c r="VK280" s="3"/>
      <c r="VL280" s="3"/>
      <c r="VM280" s="3"/>
      <c r="VN280" s="3"/>
      <c r="VO280" s="3"/>
      <c r="VP280" s="3"/>
      <c r="VQ280" s="3"/>
      <c r="VR280" s="3"/>
      <c r="VS280" s="3"/>
      <c r="VT280" s="3"/>
      <c r="VU280" s="3"/>
      <c r="VV280" s="3"/>
      <c r="VW280" s="3"/>
      <c r="VX280" s="3"/>
      <c r="VY280" s="3"/>
      <c r="VZ280" s="3"/>
      <c r="WA280" s="3"/>
      <c r="WB280" s="3"/>
      <c r="WC280" s="3"/>
      <c r="WD280" s="3"/>
      <c r="WE280" s="3"/>
      <c r="WF280" s="3"/>
      <c r="WG280" s="3"/>
      <c r="WH280" s="3"/>
      <c r="WI280" s="3"/>
      <c r="WJ280" s="3"/>
      <c r="WK280" s="3"/>
      <c r="WL280" s="3"/>
      <c r="WM280" s="3"/>
      <c r="WN280" s="3"/>
      <c r="WO280" s="3"/>
      <c r="WP280" s="3"/>
      <c r="WQ280" s="3"/>
      <c r="WR280" s="3"/>
      <c r="WS280" s="3"/>
      <c r="WT280" s="3"/>
      <c r="WU280" s="3"/>
      <c r="WV280" s="3"/>
      <c r="WW280" s="3"/>
      <c r="WX280" s="3"/>
      <c r="WY280" s="3"/>
      <c r="WZ280" s="3"/>
      <c r="XA280" s="3"/>
      <c r="XB280" s="3"/>
      <c r="XC280" s="3"/>
      <c r="XD280" s="3"/>
      <c r="XE280" s="3"/>
      <c r="XF280" s="3"/>
      <c r="XG280" s="3"/>
      <c r="XH280" s="3"/>
      <c r="XI280" s="3"/>
      <c r="XJ280" s="3"/>
      <c r="XK280" s="3"/>
      <c r="XL280" s="3"/>
      <c r="XM280" s="3"/>
      <c r="XN280" s="3"/>
      <c r="XO280" s="3"/>
      <c r="XP280" s="3"/>
      <c r="XQ280" s="3"/>
      <c r="XR280" s="3"/>
      <c r="XS280" s="3"/>
      <c r="XT280" s="3"/>
      <c r="XU280" s="3"/>
      <c r="XV280" s="3"/>
      <c r="XW280" s="3"/>
      <c r="XX280" s="3"/>
      <c r="XY280" s="3"/>
      <c r="XZ280" s="3"/>
      <c r="YA280" s="3"/>
      <c r="YB280" s="3"/>
      <c r="YC280" s="3"/>
      <c r="YD280" s="3"/>
      <c r="YE280" s="3"/>
      <c r="YF280" s="3"/>
      <c r="YG280" s="3"/>
      <c r="YH280" s="3"/>
      <c r="YI280" s="3"/>
      <c r="YJ280" s="3"/>
      <c r="YK280" s="3"/>
      <c r="YL280" s="3"/>
      <c r="YM280" s="3"/>
      <c r="YN280" s="3"/>
      <c r="YO280" s="3"/>
      <c r="YP280" s="3"/>
      <c r="YQ280" s="3"/>
      <c r="YR280" s="3"/>
      <c r="YS280" s="3"/>
      <c r="YT280" s="3"/>
      <c r="YU280" s="3"/>
      <c r="YV280" s="3"/>
      <c r="YW280" s="3"/>
      <c r="YX280" s="3"/>
      <c r="YY280" s="3"/>
      <c r="YZ280" s="3"/>
      <c r="ZA280" s="3"/>
      <c r="ZB280" s="3"/>
      <c r="ZC280" s="3"/>
      <c r="ZD280" s="3"/>
      <c r="ZE280" s="3"/>
      <c r="ZF280" s="3"/>
      <c r="ZG280" s="3"/>
      <c r="ZH280" s="3"/>
      <c r="ZI280" s="3"/>
      <c r="ZJ280" s="3"/>
      <c r="ZK280" s="3"/>
      <c r="ZL280" s="3"/>
      <c r="ZM280" s="3"/>
      <c r="ZN280" s="3"/>
      <c r="ZO280" s="3"/>
      <c r="ZP280" s="3"/>
      <c r="ZQ280" s="3"/>
      <c r="ZR280" s="3"/>
      <c r="ZS280" s="3"/>
      <c r="ZT280" s="3"/>
      <c r="ZU280" s="3"/>
      <c r="ZV280" s="3"/>
      <c r="ZW280" s="3"/>
      <c r="ZX280" s="3"/>
      <c r="ZY280" s="3"/>
      <c r="ZZ280" s="3"/>
      <c r="AAA280" s="3"/>
      <c r="AAB280" s="3"/>
      <c r="AAC280" s="3"/>
      <c r="AAD280" s="3"/>
      <c r="AAE280" s="3"/>
      <c r="AAF280" s="3"/>
      <c r="AAG280" s="3"/>
      <c r="AAH280" s="3"/>
      <c r="AAI280" s="3"/>
      <c r="AAJ280" s="3"/>
      <c r="AAK280" s="3"/>
      <c r="AAL280" s="3"/>
      <c r="AAM280" s="3"/>
      <c r="AAN280" s="3"/>
      <c r="AAO280" s="3"/>
      <c r="AAP280" s="3"/>
      <c r="AAQ280" s="3"/>
      <c r="AAR280" s="3"/>
      <c r="AAS280" s="3"/>
      <c r="AAT280" s="3"/>
      <c r="AAU280" s="3"/>
      <c r="AAV280" s="3"/>
      <c r="AAW280" s="3"/>
      <c r="AAX280" s="3"/>
      <c r="AAY280" s="3"/>
      <c r="AAZ280" s="3"/>
      <c r="ABA280" s="3"/>
      <c r="ABB280" s="3"/>
      <c r="ABC280" s="3"/>
      <c r="ABD280" s="3"/>
      <c r="ABE280" s="3"/>
      <c r="ABF280" s="3"/>
      <c r="ABG280" s="3"/>
      <c r="ABH280" s="3"/>
      <c r="ABI280" s="3"/>
      <c r="ABJ280" s="3"/>
      <c r="ABK280" s="3"/>
      <c r="ABL280" s="3"/>
      <c r="ABM280" s="3"/>
      <c r="ABN280" s="3"/>
      <c r="ABO280" s="3"/>
      <c r="ABP280" s="3"/>
      <c r="ABQ280" s="3"/>
      <c r="ABR280" s="3"/>
      <c r="ABS280" s="3"/>
      <c r="ABT280" s="3"/>
      <c r="ABU280" s="3"/>
      <c r="ABV280" s="3"/>
      <c r="ABW280" s="3"/>
      <c r="ABX280" s="3"/>
      <c r="ABY280" s="3"/>
      <c r="ABZ280" s="3"/>
      <c r="ACA280" s="3"/>
      <c r="ACB280" s="3"/>
      <c r="ACC280" s="3"/>
      <c r="ACD280" s="3"/>
      <c r="ACE280" s="3"/>
      <c r="ACF280" s="3"/>
      <c r="ACG280" s="3"/>
      <c r="ACH280" s="3"/>
      <c r="ACI280" s="3"/>
      <c r="ACJ280" s="3"/>
      <c r="ACK280" s="3"/>
      <c r="ACL280" s="3"/>
      <c r="ACM280" s="3"/>
      <c r="ACN280" s="3"/>
      <c r="ACO280" s="3"/>
      <c r="ACP280" s="3"/>
      <c r="ACQ280" s="3"/>
      <c r="ACR280" s="3"/>
      <c r="ACS280" s="3"/>
      <c r="ACT280" s="3"/>
      <c r="ACU280" s="3"/>
      <c r="ACV280" s="3"/>
      <c r="ACW280" s="3"/>
      <c r="ACX280" s="3"/>
      <c r="ACY280" s="3"/>
      <c r="ACZ280" s="3"/>
      <c r="ADA280" s="3"/>
      <c r="ADB280" s="3"/>
      <c r="ADC280" s="3"/>
      <c r="ADD280" s="3"/>
      <c r="ADE280" s="3"/>
      <c r="ADF280" s="3"/>
      <c r="ADG280" s="3"/>
      <c r="ADH280" s="3"/>
      <c r="ADI280" s="3"/>
      <c r="ADJ280" s="3"/>
      <c r="ADK280" s="3"/>
      <c r="ADL280" s="3"/>
      <c r="ADM280" s="3"/>
      <c r="ADN280" s="3"/>
      <c r="ADO280" s="3"/>
      <c r="ADP280" s="3"/>
      <c r="ADQ280" s="3"/>
      <c r="ADR280" s="3"/>
      <c r="ADS280" s="3"/>
      <c r="ADT280" s="3"/>
      <c r="ADU280" s="3"/>
      <c r="ADV280" s="3"/>
      <c r="ADW280" s="3"/>
      <c r="ADX280" s="3"/>
      <c r="ADY280" s="3"/>
      <c r="ADZ280" s="3"/>
      <c r="AEA280" s="3"/>
      <c r="AEB280" s="3"/>
      <c r="AEC280" s="3"/>
      <c r="AED280" s="3"/>
      <c r="AEE280" s="3"/>
      <c r="AEF280" s="3"/>
      <c r="AEG280" s="3"/>
      <c r="AEH280" s="3"/>
      <c r="AEI280" s="3"/>
      <c r="AEJ280" s="3"/>
      <c r="AEK280" s="3"/>
      <c r="AEL280" s="3"/>
      <c r="AEM280" s="3"/>
      <c r="AEN280" s="3"/>
      <c r="AEO280" s="3"/>
      <c r="AEP280" s="3"/>
      <c r="AEQ280" s="3"/>
      <c r="AER280" s="3"/>
      <c r="AES280" s="3"/>
      <c r="AET280" s="3"/>
      <c r="AEU280" s="3"/>
      <c r="AEV280" s="3"/>
      <c r="AEW280" s="3"/>
      <c r="AEX280" s="3"/>
      <c r="AEY280" s="3"/>
      <c r="AEZ280" s="3"/>
      <c r="AFA280" s="3"/>
      <c r="AFB280" s="3"/>
      <c r="AFC280" s="3"/>
      <c r="AFD280" s="3"/>
      <c r="AFE280" s="3"/>
      <c r="AFF280" s="3"/>
      <c r="AFG280" s="3"/>
    </row>
    <row r="281" spans="1:839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28"/>
      <c r="L281" s="3"/>
      <c r="M281" s="3"/>
      <c r="N281" s="3"/>
      <c r="O281" s="3"/>
      <c r="P281" s="3"/>
      <c r="Q281" s="28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  <c r="VR281" s="3"/>
      <c r="VS281" s="3"/>
      <c r="VT281" s="3"/>
      <c r="VU281" s="3"/>
      <c r="VV281" s="3"/>
      <c r="VW281" s="3"/>
      <c r="VX281" s="3"/>
      <c r="VY281" s="3"/>
      <c r="VZ281" s="3"/>
      <c r="WA281" s="3"/>
      <c r="WB281" s="3"/>
      <c r="WC281" s="3"/>
      <c r="WD281" s="3"/>
      <c r="WE281" s="3"/>
      <c r="WF281" s="3"/>
      <c r="WG281" s="3"/>
      <c r="WH281" s="3"/>
      <c r="WI281" s="3"/>
      <c r="WJ281" s="3"/>
      <c r="WK281" s="3"/>
      <c r="WL281" s="3"/>
      <c r="WM281" s="3"/>
      <c r="WN281" s="3"/>
      <c r="WO281" s="3"/>
      <c r="WP281" s="3"/>
      <c r="WQ281" s="3"/>
      <c r="WR281" s="3"/>
      <c r="WS281" s="3"/>
      <c r="WT281" s="3"/>
      <c r="WU281" s="3"/>
      <c r="WV281" s="3"/>
      <c r="WW281" s="3"/>
      <c r="WX281" s="3"/>
      <c r="WY281" s="3"/>
      <c r="WZ281" s="3"/>
      <c r="XA281" s="3"/>
      <c r="XB281" s="3"/>
      <c r="XC281" s="3"/>
      <c r="XD281" s="3"/>
      <c r="XE281" s="3"/>
      <c r="XF281" s="3"/>
      <c r="XG281" s="3"/>
      <c r="XH281" s="3"/>
      <c r="XI281" s="3"/>
      <c r="XJ281" s="3"/>
      <c r="XK281" s="3"/>
      <c r="XL281" s="3"/>
      <c r="XM281" s="3"/>
      <c r="XN281" s="3"/>
      <c r="XO281" s="3"/>
      <c r="XP281" s="3"/>
      <c r="XQ281" s="3"/>
      <c r="XR281" s="3"/>
      <c r="XS281" s="3"/>
      <c r="XT281" s="3"/>
      <c r="XU281" s="3"/>
      <c r="XV281" s="3"/>
      <c r="XW281" s="3"/>
      <c r="XX281" s="3"/>
      <c r="XY281" s="3"/>
      <c r="XZ281" s="3"/>
      <c r="YA281" s="3"/>
      <c r="YB281" s="3"/>
      <c r="YC281" s="3"/>
      <c r="YD281" s="3"/>
      <c r="YE281" s="3"/>
      <c r="YF281" s="3"/>
      <c r="YG281" s="3"/>
      <c r="YH281" s="3"/>
      <c r="YI281" s="3"/>
      <c r="YJ281" s="3"/>
      <c r="YK281" s="3"/>
      <c r="YL281" s="3"/>
      <c r="YM281" s="3"/>
      <c r="YN281" s="3"/>
      <c r="YO281" s="3"/>
      <c r="YP281" s="3"/>
      <c r="YQ281" s="3"/>
      <c r="YR281" s="3"/>
      <c r="YS281" s="3"/>
      <c r="YT281" s="3"/>
      <c r="YU281" s="3"/>
      <c r="YV281" s="3"/>
      <c r="YW281" s="3"/>
      <c r="YX281" s="3"/>
      <c r="YY281" s="3"/>
      <c r="YZ281" s="3"/>
      <c r="ZA281" s="3"/>
      <c r="ZB281" s="3"/>
      <c r="ZC281" s="3"/>
      <c r="ZD281" s="3"/>
      <c r="ZE281" s="3"/>
      <c r="ZF281" s="3"/>
      <c r="ZG281" s="3"/>
      <c r="ZH281" s="3"/>
      <c r="ZI281" s="3"/>
      <c r="ZJ281" s="3"/>
      <c r="ZK281" s="3"/>
      <c r="ZL281" s="3"/>
      <c r="ZM281" s="3"/>
      <c r="ZN281" s="3"/>
      <c r="ZO281" s="3"/>
      <c r="ZP281" s="3"/>
      <c r="ZQ281" s="3"/>
      <c r="ZR281" s="3"/>
      <c r="ZS281" s="3"/>
      <c r="ZT281" s="3"/>
      <c r="ZU281" s="3"/>
      <c r="ZV281" s="3"/>
      <c r="ZW281" s="3"/>
      <c r="ZX281" s="3"/>
      <c r="ZY281" s="3"/>
      <c r="ZZ281" s="3"/>
      <c r="AAA281" s="3"/>
      <c r="AAB281" s="3"/>
      <c r="AAC281" s="3"/>
      <c r="AAD281" s="3"/>
      <c r="AAE281" s="3"/>
      <c r="AAF281" s="3"/>
      <c r="AAG281" s="3"/>
      <c r="AAH281" s="3"/>
      <c r="AAI281" s="3"/>
      <c r="AAJ281" s="3"/>
      <c r="AAK281" s="3"/>
      <c r="AAL281" s="3"/>
      <c r="AAM281" s="3"/>
      <c r="AAN281" s="3"/>
      <c r="AAO281" s="3"/>
      <c r="AAP281" s="3"/>
      <c r="AAQ281" s="3"/>
      <c r="AAR281" s="3"/>
      <c r="AAS281" s="3"/>
      <c r="AAT281" s="3"/>
      <c r="AAU281" s="3"/>
      <c r="AAV281" s="3"/>
      <c r="AAW281" s="3"/>
      <c r="AAX281" s="3"/>
      <c r="AAY281" s="3"/>
      <c r="AAZ281" s="3"/>
      <c r="ABA281" s="3"/>
      <c r="ABB281" s="3"/>
      <c r="ABC281" s="3"/>
      <c r="ABD281" s="3"/>
      <c r="ABE281" s="3"/>
      <c r="ABF281" s="3"/>
      <c r="ABG281" s="3"/>
      <c r="ABH281" s="3"/>
      <c r="ABI281" s="3"/>
      <c r="ABJ281" s="3"/>
      <c r="ABK281" s="3"/>
      <c r="ABL281" s="3"/>
      <c r="ABM281" s="3"/>
      <c r="ABN281" s="3"/>
      <c r="ABO281" s="3"/>
      <c r="ABP281" s="3"/>
      <c r="ABQ281" s="3"/>
      <c r="ABR281" s="3"/>
      <c r="ABS281" s="3"/>
      <c r="ABT281" s="3"/>
      <c r="ABU281" s="3"/>
      <c r="ABV281" s="3"/>
      <c r="ABW281" s="3"/>
      <c r="ABX281" s="3"/>
      <c r="ABY281" s="3"/>
      <c r="ABZ281" s="3"/>
      <c r="ACA281" s="3"/>
      <c r="ACB281" s="3"/>
      <c r="ACC281" s="3"/>
      <c r="ACD281" s="3"/>
      <c r="ACE281" s="3"/>
      <c r="ACF281" s="3"/>
      <c r="ACG281" s="3"/>
      <c r="ACH281" s="3"/>
      <c r="ACI281" s="3"/>
      <c r="ACJ281" s="3"/>
      <c r="ACK281" s="3"/>
      <c r="ACL281" s="3"/>
      <c r="ACM281" s="3"/>
      <c r="ACN281" s="3"/>
      <c r="ACO281" s="3"/>
      <c r="ACP281" s="3"/>
      <c r="ACQ281" s="3"/>
      <c r="ACR281" s="3"/>
      <c r="ACS281" s="3"/>
      <c r="ACT281" s="3"/>
      <c r="ACU281" s="3"/>
      <c r="ACV281" s="3"/>
      <c r="ACW281" s="3"/>
      <c r="ACX281" s="3"/>
      <c r="ACY281" s="3"/>
      <c r="ACZ281" s="3"/>
      <c r="ADA281" s="3"/>
      <c r="ADB281" s="3"/>
      <c r="ADC281" s="3"/>
      <c r="ADD281" s="3"/>
      <c r="ADE281" s="3"/>
      <c r="ADF281" s="3"/>
      <c r="ADG281" s="3"/>
      <c r="ADH281" s="3"/>
      <c r="ADI281" s="3"/>
      <c r="ADJ281" s="3"/>
      <c r="ADK281" s="3"/>
      <c r="ADL281" s="3"/>
      <c r="ADM281" s="3"/>
      <c r="ADN281" s="3"/>
      <c r="ADO281" s="3"/>
      <c r="ADP281" s="3"/>
      <c r="ADQ281" s="3"/>
      <c r="ADR281" s="3"/>
      <c r="ADS281" s="3"/>
      <c r="ADT281" s="3"/>
      <c r="ADU281" s="3"/>
      <c r="ADV281" s="3"/>
      <c r="ADW281" s="3"/>
      <c r="ADX281" s="3"/>
      <c r="ADY281" s="3"/>
      <c r="ADZ281" s="3"/>
      <c r="AEA281" s="3"/>
      <c r="AEB281" s="3"/>
      <c r="AEC281" s="3"/>
      <c r="AED281" s="3"/>
      <c r="AEE281" s="3"/>
      <c r="AEF281" s="3"/>
      <c r="AEG281" s="3"/>
      <c r="AEH281" s="3"/>
      <c r="AEI281" s="3"/>
      <c r="AEJ281" s="3"/>
      <c r="AEK281" s="3"/>
      <c r="AEL281" s="3"/>
      <c r="AEM281" s="3"/>
      <c r="AEN281" s="3"/>
      <c r="AEO281" s="3"/>
      <c r="AEP281" s="3"/>
      <c r="AEQ281" s="3"/>
      <c r="AER281" s="3"/>
      <c r="AES281" s="3"/>
      <c r="AET281" s="3"/>
      <c r="AEU281" s="3"/>
      <c r="AEV281" s="3"/>
      <c r="AEW281" s="3"/>
      <c r="AEX281" s="3"/>
      <c r="AEY281" s="3"/>
      <c r="AEZ281" s="3"/>
      <c r="AFA281" s="3"/>
      <c r="AFB281" s="3"/>
      <c r="AFC281" s="3"/>
      <c r="AFD281" s="3"/>
      <c r="AFE281" s="3"/>
      <c r="AFF281" s="3"/>
      <c r="AFG281" s="3"/>
    </row>
    <row r="282" spans="1:839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28"/>
      <c r="L282" s="3"/>
      <c r="M282" s="3"/>
      <c r="N282" s="3"/>
      <c r="O282" s="3"/>
      <c r="P282" s="3"/>
      <c r="Q282" s="28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3"/>
      <c r="OS282" s="3"/>
      <c r="OT282" s="3"/>
      <c r="OU282" s="3"/>
      <c r="OV282" s="3"/>
      <c r="OW282" s="3"/>
      <c r="OX282" s="3"/>
      <c r="OY282" s="3"/>
      <c r="OZ282" s="3"/>
      <c r="PA282" s="3"/>
      <c r="PB282" s="3"/>
      <c r="PC282" s="3"/>
      <c r="PD282" s="3"/>
      <c r="PE282" s="3"/>
      <c r="PF282" s="3"/>
      <c r="PG282" s="3"/>
      <c r="PH282" s="3"/>
      <c r="PI282" s="3"/>
      <c r="PJ282" s="3"/>
      <c r="PK282" s="3"/>
      <c r="PL282" s="3"/>
      <c r="PM282" s="3"/>
      <c r="PN282" s="3"/>
      <c r="PO282" s="3"/>
      <c r="PP282" s="3"/>
      <c r="PQ282" s="3"/>
      <c r="PR282" s="3"/>
      <c r="PS282" s="3"/>
      <c r="PT282" s="3"/>
      <c r="PU282" s="3"/>
      <c r="PV282" s="3"/>
      <c r="PW282" s="3"/>
      <c r="PX282" s="3"/>
      <c r="PY282" s="3"/>
      <c r="PZ282" s="3"/>
      <c r="QA282" s="3"/>
      <c r="QB282" s="3"/>
      <c r="QC282" s="3"/>
      <c r="QD282" s="3"/>
      <c r="QE282" s="3"/>
      <c r="QF282" s="3"/>
      <c r="QG282" s="3"/>
      <c r="QH282" s="3"/>
      <c r="QI282" s="3"/>
      <c r="QJ282" s="3"/>
      <c r="QK282" s="3"/>
      <c r="QL282" s="3"/>
      <c r="QM282" s="3"/>
      <c r="QN282" s="3"/>
      <c r="QO282" s="3"/>
      <c r="QP282" s="3"/>
      <c r="QQ282" s="3"/>
      <c r="QR282" s="3"/>
      <c r="QS282" s="3"/>
      <c r="QT282" s="3"/>
      <c r="QU282" s="3"/>
      <c r="QV282" s="3"/>
      <c r="QW282" s="3"/>
      <c r="QX282" s="3"/>
      <c r="QY282" s="3"/>
      <c r="QZ282" s="3"/>
      <c r="RA282" s="3"/>
      <c r="RB282" s="3"/>
      <c r="RC282" s="3"/>
      <c r="RD282" s="3"/>
      <c r="RE282" s="3"/>
      <c r="RF282" s="3"/>
      <c r="RG282" s="3"/>
      <c r="RH282" s="3"/>
      <c r="RI282" s="3"/>
      <c r="RJ282" s="3"/>
      <c r="RK282" s="3"/>
      <c r="RL282" s="3"/>
      <c r="RM282" s="3"/>
      <c r="RN282" s="3"/>
      <c r="RO282" s="3"/>
      <c r="RP282" s="3"/>
      <c r="RQ282" s="3"/>
      <c r="RR282" s="3"/>
      <c r="RS282" s="3"/>
      <c r="RT282" s="3"/>
      <c r="RU282" s="3"/>
      <c r="RV282" s="3"/>
      <c r="RW282" s="3"/>
      <c r="RX282" s="3"/>
      <c r="RY282" s="3"/>
      <c r="RZ282" s="3"/>
      <c r="SA282" s="3"/>
      <c r="SB282" s="3"/>
      <c r="SC282" s="3"/>
      <c r="SD282" s="3"/>
      <c r="SE282" s="3"/>
      <c r="SF282" s="3"/>
      <c r="SG282" s="3"/>
      <c r="SH282" s="3"/>
      <c r="SI282" s="3"/>
      <c r="SJ282" s="3"/>
      <c r="SK282" s="3"/>
      <c r="SL282" s="3"/>
      <c r="SM282" s="3"/>
      <c r="SN282" s="3"/>
      <c r="SO282" s="3"/>
      <c r="SP282" s="3"/>
      <c r="SQ282" s="3"/>
      <c r="SR282" s="3"/>
      <c r="SS282" s="3"/>
      <c r="ST282" s="3"/>
      <c r="SU282" s="3"/>
      <c r="SV282" s="3"/>
      <c r="SW282" s="3"/>
      <c r="SX282" s="3"/>
      <c r="SY282" s="3"/>
      <c r="SZ282" s="3"/>
      <c r="TA282" s="3"/>
      <c r="TB282" s="3"/>
      <c r="TC282" s="3"/>
      <c r="TD282" s="3"/>
      <c r="TE282" s="3"/>
      <c r="TF282" s="3"/>
      <c r="TG282" s="3"/>
      <c r="TH282" s="3"/>
      <c r="TI282" s="3"/>
      <c r="TJ282" s="3"/>
      <c r="TK282" s="3"/>
      <c r="TL282" s="3"/>
      <c r="TM282" s="3"/>
      <c r="TN282" s="3"/>
      <c r="TO282" s="3"/>
      <c r="TP282" s="3"/>
      <c r="TQ282" s="3"/>
      <c r="TR282" s="3"/>
      <c r="TS282" s="3"/>
      <c r="TT282" s="3"/>
      <c r="TU282" s="3"/>
      <c r="TV282" s="3"/>
      <c r="TW282" s="3"/>
      <c r="TX282" s="3"/>
      <c r="TY282" s="3"/>
      <c r="TZ282" s="3"/>
      <c r="UA282" s="3"/>
      <c r="UB282" s="3"/>
      <c r="UC282" s="3"/>
      <c r="UD282" s="3"/>
      <c r="UE282" s="3"/>
      <c r="UF282" s="3"/>
      <c r="UG282" s="3"/>
      <c r="UH282" s="3"/>
      <c r="UI282" s="3"/>
      <c r="UJ282" s="3"/>
      <c r="UK282" s="3"/>
      <c r="UL282" s="3"/>
      <c r="UM282" s="3"/>
      <c r="UN282" s="3"/>
      <c r="UO282" s="3"/>
      <c r="UP282" s="3"/>
      <c r="UQ282" s="3"/>
      <c r="UR282" s="3"/>
      <c r="US282" s="3"/>
      <c r="UT282" s="3"/>
      <c r="UU282" s="3"/>
      <c r="UV282" s="3"/>
      <c r="UW282" s="3"/>
      <c r="UX282" s="3"/>
      <c r="UY282" s="3"/>
      <c r="UZ282" s="3"/>
      <c r="VA282" s="3"/>
      <c r="VB282" s="3"/>
      <c r="VC282" s="3"/>
      <c r="VD282" s="3"/>
      <c r="VE282" s="3"/>
      <c r="VF282" s="3"/>
      <c r="VG282" s="3"/>
      <c r="VH282" s="3"/>
      <c r="VI282" s="3"/>
      <c r="VJ282" s="3"/>
      <c r="VK282" s="3"/>
      <c r="VL282" s="3"/>
      <c r="VM282" s="3"/>
      <c r="VN282" s="3"/>
      <c r="VO282" s="3"/>
      <c r="VP282" s="3"/>
      <c r="VQ282" s="3"/>
      <c r="VR282" s="3"/>
      <c r="VS282" s="3"/>
      <c r="VT282" s="3"/>
      <c r="VU282" s="3"/>
      <c r="VV282" s="3"/>
      <c r="VW282" s="3"/>
      <c r="VX282" s="3"/>
      <c r="VY282" s="3"/>
      <c r="VZ282" s="3"/>
      <c r="WA282" s="3"/>
      <c r="WB282" s="3"/>
      <c r="WC282" s="3"/>
      <c r="WD282" s="3"/>
      <c r="WE282" s="3"/>
      <c r="WF282" s="3"/>
      <c r="WG282" s="3"/>
      <c r="WH282" s="3"/>
      <c r="WI282" s="3"/>
      <c r="WJ282" s="3"/>
      <c r="WK282" s="3"/>
      <c r="WL282" s="3"/>
      <c r="WM282" s="3"/>
      <c r="WN282" s="3"/>
      <c r="WO282" s="3"/>
      <c r="WP282" s="3"/>
      <c r="WQ282" s="3"/>
      <c r="WR282" s="3"/>
      <c r="WS282" s="3"/>
      <c r="WT282" s="3"/>
      <c r="WU282" s="3"/>
      <c r="WV282" s="3"/>
      <c r="WW282" s="3"/>
      <c r="WX282" s="3"/>
      <c r="WY282" s="3"/>
      <c r="WZ282" s="3"/>
      <c r="XA282" s="3"/>
      <c r="XB282" s="3"/>
      <c r="XC282" s="3"/>
      <c r="XD282" s="3"/>
      <c r="XE282" s="3"/>
      <c r="XF282" s="3"/>
      <c r="XG282" s="3"/>
      <c r="XH282" s="3"/>
      <c r="XI282" s="3"/>
      <c r="XJ282" s="3"/>
      <c r="XK282" s="3"/>
      <c r="XL282" s="3"/>
      <c r="XM282" s="3"/>
      <c r="XN282" s="3"/>
      <c r="XO282" s="3"/>
      <c r="XP282" s="3"/>
      <c r="XQ282" s="3"/>
      <c r="XR282" s="3"/>
      <c r="XS282" s="3"/>
      <c r="XT282" s="3"/>
      <c r="XU282" s="3"/>
      <c r="XV282" s="3"/>
      <c r="XW282" s="3"/>
      <c r="XX282" s="3"/>
      <c r="XY282" s="3"/>
      <c r="XZ282" s="3"/>
      <c r="YA282" s="3"/>
      <c r="YB282" s="3"/>
      <c r="YC282" s="3"/>
      <c r="YD282" s="3"/>
      <c r="YE282" s="3"/>
      <c r="YF282" s="3"/>
      <c r="YG282" s="3"/>
      <c r="YH282" s="3"/>
      <c r="YI282" s="3"/>
      <c r="YJ282" s="3"/>
      <c r="YK282" s="3"/>
      <c r="YL282" s="3"/>
      <c r="YM282" s="3"/>
      <c r="YN282" s="3"/>
      <c r="YO282" s="3"/>
      <c r="YP282" s="3"/>
      <c r="YQ282" s="3"/>
      <c r="YR282" s="3"/>
      <c r="YS282" s="3"/>
      <c r="YT282" s="3"/>
      <c r="YU282" s="3"/>
      <c r="YV282" s="3"/>
      <c r="YW282" s="3"/>
      <c r="YX282" s="3"/>
      <c r="YY282" s="3"/>
      <c r="YZ282" s="3"/>
      <c r="ZA282" s="3"/>
      <c r="ZB282" s="3"/>
      <c r="ZC282" s="3"/>
      <c r="ZD282" s="3"/>
      <c r="ZE282" s="3"/>
      <c r="ZF282" s="3"/>
      <c r="ZG282" s="3"/>
      <c r="ZH282" s="3"/>
      <c r="ZI282" s="3"/>
      <c r="ZJ282" s="3"/>
      <c r="ZK282" s="3"/>
      <c r="ZL282" s="3"/>
      <c r="ZM282" s="3"/>
      <c r="ZN282" s="3"/>
      <c r="ZO282" s="3"/>
      <c r="ZP282" s="3"/>
      <c r="ZQ282" s="3"/>
      <c r="ZR282" s="3"/>
      <c r="ZS282" s="3"/>
      <c r="ZT282" s="3"/>
      <c r="ZU282" s="3"/>
      <c r="ZV282" s="3"/>
      <c r="ZW282" s="3"/>
      <c r="ZX282" s="3"/>
      <c r="ZY282" s="3"/>
      <c r="ZZ282" s="3"/>
      <c r="AAA282" s="3"/>
      <c r="AAB282" s="3"/>
      <c r="AAC282" s="3"/>
      <c r="AAD282" s="3"/>
      <c r="AAE282" s="3"/>
      <c r="AAF282" s="3"/>
      <c r="AAG282" s="3"/>
      <c r="AAH282" s="3"/>
      <c r="AAI282" s="3"/>
      <c r="AAJ282" s="3"/>
      <c r="AAK282" s="3"/>
      <c r="AAL282" s="3"/>
      <c r="AAM282" s="3"/>
      <c r="AAN282" s="3"/>
      <c r="AAO282" s="3"/>
      <c r="AAP282" s="3"/>
      <c r="AAQ282" s="3"/>
      <c r="AAR282" s="3"/>
      <c r="AAS282" s="3"/>
      <c r="AAT282" s="3"/>
      <c r="AAU282" s="3"/>
      <c r="AAV282" s="3"/>
      <c r="AAW282" s="3"/>
      <c r="AAX282" s="3"/>
      <c r="AAY282" s="3"/>
      <c r="AAZ282" s="3"/>
      <c r="ABA282" s="3"/>
      <c r="ABB282" s="3"/>
      <c r="ABC282" s="3"/>
      <c r="ABD282" s="3"/>
      <c r="ABE282" s="3"/>
      <c r="ABF282" s="3"/>
      <c r="ABG282" s="3"/>
      <c r="ABH282" s="3"/>
      <c r="ABI282" s="3"/>
      <c r="ABJ282" s="3"/>
      <c r="ABK282" s="3"/>
      <c r="ABL282" s="3"/>
      <c r="ABM282" s="3"/>
      <c r="ABN282" s="3"/>
      <c r="ABO282" s="3"/>
      <c r="ABP282" s="3"/>
      <c r="ABQ282" s="3"/>
      <c r="ABR282" s="3"/>
      <c r="ABS282" s="3"/>
      <c r="ABT282" s="3"/>
      <c r="ABU282" s="3"/>
      <c r="ABV282" s="3"/>
      <c r="ABW282" s="3"/>
      <c r="ABX282" s="3"/>
      <c r="ABY282" s="3"/>
      <c r="ABZ282" s="3"/>
      <c r="ACA282" s="3"/>
      <c r="ACB282" s="3"/>
      <c r="ACC282" s="3"/>
      <c r="ACD282" s="3"/>
      <c r="ACE282" s="3"/>
      <c r="ACF282" s="3"/>
      <c r="ACG282" s="3"/>
      <c r="ACH282" s="3"/>
      <c r="ACI282" s="3"/>
      <c r="ACJ282" s="3"/>
      <c r="ACK282" s="3"/>
      <c r="ACL282" s="3"/>
      <c r="ACM282" s="3"/>
      <c r="ACN282" s="3"/>
      <c r="ACO282" s="3"/>
      <c r="ACP282" s="3"/>
      <c r="ACQ282" s="3"/>
      <c r="ACR282" s="3"/>
      <c r="ACS282" s="3"/>
      <c r="ACT282" s="3"/>
      <c r="ACU282" s="3"/>
      <c r="ACV282" s="3"/>
      <c r="ACW282" s="3"/>
      <c r="ACX282" s="3"/>
      <c r="ACY282" s="3"/>
      <c r="ACZ282" s="3"/>
      <c r="ADA282" s="3"/>
      <c r="ADB282" s="3"/>
      <c r="ADC282" s="3"/>
      <c r="ADD282" s="3"/>
      <c r="ADE282" s="3"/>
      <c r="ADF282" s="3"/>
      <c r="ADG282" s="3"/>
      <c r="ADH282" s="3"/>
      <c r="ADI282" s="3"/>
      <c r="ADJ282" s="3"/>
      <c r="ADK282" s="3"/>
      <c r="ADL282" s="3"/>
      <c r="ADM282" s="3"/>
      <c r="ADN282" s="3"/>
      <c r="ADO282" s="3"/>
      <c r="ADP282" s="3"/>
      <c r="ADQ282" s="3"/>
      <c r="ADR282" s="3"/>
      <c r="ADS282" s="3"/>
      <c r="ADT282" s="3"/>
      <c r="ADU282" s="3"/>
      <c r="ADV282" s="3"/>
      <c r="ADW282" s="3"/>
      <c r="ADX282" s="3"/>
      <c r="ADY282" s="3"/>
      <c r="ADZ282" s="3"/>
      <c r="AEA282" s="3"/>
      <c r="AEB282" s="3"/>
      <c r="AEC282" s="3"/>
      <c r="AED282" s="3"/>
      <c r="AEE282" s="3"/>
      <c r="AEF282" s="3"/>
      <c r="AEG282" s="3"/>
      <c r="AEH282" s="3"/>
      <c r="AEI282" s="3"/>
      <c r="AEJ282" s="3"/>
      <c r="AEK282" s="3"/>
      <c r="AEL282" s="3"/>
      <c r="AEM282" s="3"/>
      <c r="AEN282" s="3"/>
      <c r="AEO282" s="3"/>
      <c r="AEP282" s="3"/>
      <c r="AEQ282" s="3"/>
      <c r="AER282" s="3"/>
      <c r="AES282" s="3"/>
      <c r="AET282" s="3"/>
      <c r="AEU282" s="3"/>
      <c r="AEV282" s="3"/>
      <c r="AEW282" s="3"/>
      <c r="AEX282" s="3"/>
      <c r="AEY282" s="3"/>
      <c r="AEZ282" s="3"/>
      <c r="AFA282" s="3"/>
      <c r="AFB282" s="3"/>
      <c r="AFC282" s="3"/>
      <c r="AFD282" s="3"/>
      <c r="AFE282" s="3"/>
      <c r="AFF282" s="3"/>
      <c r="AFG282" s="3"/>
    </row>
    <row r="283" spans="1:839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28"/>
      <c r="L283" s="3"/>
      <c r="M283" s="3"/>
      <c r="N283" s="3"/>
      <c r="O283" s="3"/>
      <c r="P283" s="3"/>
      <c r="Q283" s="28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3"/>
      <c r="OS283" s="3"/>
      <c r="OT283" s="3"/>
      <c r="OU283" s="3"/>
      <c r="OV283" s="3"/>
      <c r="OW283" s="3"/>
      <c r="OX283" s="3"/>
      <c r="OY283" s="3"/>
      <c r="OZ283" s="3"/>
      <c r="PA283" s="3"/>
      <c r="PB283" s="3"/>
      <c r="PC283" s="3"/>
      <c r="PD283" s="3"/>
      <c r="PE283" s="3"/>
      <c r="PF283" s="3"/>
      <c r="PG283" s="3"/>
      <c r="PH283" s="3"/>
      <c r="PI283" s="3"/>
      <c r="PJ283" s="3"/>
      <c r="PK283" s="3"/>
      <c r="PL283" s="3"/>
      <c r="PM283" s="3"/>
      <c r="PN283" s="3"/>
      <c r="PO283" s="3"/>
      <c r="PP283" s="3"/>
      <c r="PQ283" s="3"/>
      <c r="PR283" s="3"/>
      <c r="PS283" s="3"/>
      <c r="PT283" s="3"/>
      <c r="PU283" s="3"/>
      <c r="PV283" s="3"/>
      <c r="PW283" s="3"/>
      <c r="PX283" s="3"/>
      <c r="PY283" s="3"/>
      <c r="PZ283" s="3"/>
      <c r="QA283" s="3"/>
      <c r="QB283" s="3"/>
      <c r="QC283" s="3"/>
      <c r="QD283" s="3"/>
      <c r="QE283" s="3"/>
      <c r="QF283" s="3"/>
      <c r="QG283" s="3"/>
      <c r="QH283" s="3"/>
      <c r="QI283" s="3"/>
      <c r="QJ283" s="3"/>
      <c r="QK283" s="3"/>
      <c r="QL283" s="3"/>
      <c r="QM283" s="3"/>
      <c r="QN283" s="3"/>
      <c r="QO283" s="3"/>
      <c r="QP283" s="3"/>
      <c r="QQ283" s="3"/>
      <c r="QR283" s="3"/>
      <c r="QS283" s="3"/>
      <c r="QT283" s="3"/>
      <c r="QU283" s="3"/>
      <c r="QV283" s="3"/>
      <c r="QW283" s="3"/>
      <c r="QX283" s="3"/>
      <c r="QY283" s="3"/>
      <c r="QZ283" s="3"/>
      <c r="RA283" s="3"/>
      <c r="RB283" s="3"/>
      <c r="RC283" s="3"/>
      <c r="RD283" s="3"/>
      <c r="RE283" s="3"/>
      <c r="RF283" s="3"/>
      <c r="RG283" s="3"/>
      <c r="RH283" s="3"/>
      <c r="RI283" s="3"/>
      <c r="RJ283" s="3"/>
      <c r="RK283" s="3"/>
      <c r="RL283" s="3"/>
      <c r="RM283" s="3"/>
      <c r="RN283" s="3"/>
      <c r="RO283" s="3"/>
      <c r="RP283" s="3"/>
      <c r="RQ283" s="3"/>
      <c r="RR283" s="3"/>
      <c r="RS283" s="3"/>
      <c r="RT283" s="3"/>
      <c r="RU283" s="3"/>
      <c r="RV283" s="3"/>
      <c r="RW283" s="3"/>
      <c r="RX283" s="3"/>
      <c r="RY283" s="3"/>
      <c r="RZ283" s="3"/>
      <c r="SA283" s="3"/>
      <c r="SB283" s="3"/>
      <c r="SC283" s="3"/>
      <c r="SD283" s="3"/>
      <c r="SE283" s="3"/>
      <c r="SF283" s="3"/>
      <c r="SG283" s="3"/>
      <c r="SH283" s="3"/>
      <c r="SI283" s="3"/>
      <c r="SJ283" s="3"/>
      <c r="SK283" s="3"/>
      <c r="SL283" s="3"/>
      <c r="SM283" s="3"/>
      <c r="SN283" s="3"/>
      <c r="SO283" s="3"/>
      <c r="SP283" s="3"/>
      <c r="SQ283" s="3"/>
      <c r="SR283" s="3"/>
      <c r="SS283" s="3"/>
      <c r="ST283" s="3"/>
      <c r="SU283" s="3"/>
      <c r="SV283" s="3"/>
      <c r="SW283" s="3"/>
      <c r="SX283" s="3"/>
      <c r="SY283" s="3"/>
      <c r="SZ283" s="3"/>
      <c r="TA283" s="3"/>
      <c r="TB283" s="3"/>
      <c r="TC283" s="3"/>
      <c r="TD283" s="3"/>
      <c r="TE283" s="3"/>
      <c r="TF283" s="3"/>
      <c r="TG283" s="3"/>
      <c r="TH283" s="3"/>
      <c r="TI283" s="3"/>
      <c r="TJ283" s="3"/>
      <c r="TK283" s="3"/>
      <c r="TL283" s="3"/>
      <c r="TM283" s="3"/>
      <c r="TN283" s="3"/>
      <c r="TO283" s="3"/>
      <c r="TP283" s="3"/>
      <c r="TQ283" s="3"/>
      <c r="TR283" s="3"/>
      <c r="TS283" s="3"/>
      <c r="TT283" s="3"/>
      <c r="TU283" s="3"/>
      <c r="TV283" s="3"/>
      <c r="TW283" s="3"/>
      <c r="TX283" s="3"/>
      <c r="TY283" s="3"/>
      <c r="TZ283" s="3"/>
      <c r="UA283" s="3"/>
      <c r="UB283" s="3"/>
      <c r="UC283" s="3"/>
      <c r="UD283" s="3"/>
      <c r="UE283" s="3"/>
      <c r="UF283" s="3"/>
      <c r="UG283" s="3"/>
      <c r="UH283" s="3"/>
      <c r="UI283" s="3"/>
      <c r="UJ283" s="3"/>
      <c r="UK283" s="3"/>
      <c r="UL283" s="3"/>
      <c r="UM283" s="3"/>
      <c r="UN283" s="3"/>
      <c r="UO283" s="3"/>
      <c r="UP283" s="3"/>
      <c r="UQ283" s="3"/>
      <c r="UR283" s="3"/>
      <c r="US283" s="3"/>
      <c r="UT283" s="3"/>
      <c r="UU283" s="3"/>
      <c r="UV283" s="3"/>
      <c r="UW283" s="3"/>
      <c r="UX283" s="3"/>
      <c r="UY283" s="3"/>
      <c r="UZ283" s="3"/>
      <c r="VA283" s="3"/>
      <c r="VB283" s="3"/>
      <c r="VC283" s="3"/>
      <c r="VD283" s="3"/>
      <c r="VE283" s="3"/>
      <c r="VF283" s="3"/>
      <c r="VG283" s="3"/>
      <c r="VH283" s="3"/>
      <c r="VI283" s="3"/>
      <c r="VJ283" s="3"/>
      <c r="VK283" s="3"/>
      <c r="VL283" s="3"/>
      <c r="VM283" s="3"/>
      <c r="VN283" s="3"/>
      <c r="VO283" s="3"/>
      <c r="VP283" s="3"/>
      <c r="VQ283" s="3"/>
      <c r="VR283" s="3"/>
      <c r="VS283" s="3"/>
      <c r="VT283" s="3"/>
      <c r="VU283" s="3"/>
      <c r="VV283" s="3"/>
      <c r="VW283" s="3"/>
      <c r="VX283" s="3"/>
      <c r="VY283" s="3"/>
      <c r="VZ283" s="3"/>
      <c r="WA283" s="3"/>
      <c r="WB283" s="3"/>
      <c r="WC283" s="3"/>
      <c r="WD283" s="3"/>
      <c r="WE283" s="3"/>
      <c r="WF283" s="3"/>
      <c r="WG283" s="3"/>
      <c r="WH283" s="3"/>
      <c r="WI283" s="3"/>
      <c r="WJ283" s="3"/>
      <c r="WK283" s="3"/>
      <c r="WL283" s="3"/>
      <c r="WM283" s="3"/>
      <c r="WN283" s="3"/>
      <c r="WO283" s="3"/>
      <c r="WP283" s="3"/>
      <c r="WQ283" s="3"/>
      <c r="WR283" s="3"/>
      <c r="WS283" s="3"/>
      <c r="WT283" s="3"/>
      <c r="WU283" s="3"/>
      <c r="WV283" s="3"/>
      <c r="WW283" s="3"/>
      <c r="WX283" s="3"/>
      <c r="WY283" s="3"/>
      <c r="WZ283" s="3"/>
      <c r="XA283" s="3"/>
      <c r="XB283" s="3"/>
      <c r="XC283" s="3"/>
      <c r="XD283" s="3"/>
      <c r="XE283" s="3"/>
      <c r="XF283" s="3"/>
      <c r="XG283" s="3"/>
      <c r="XH283" s="3"/>
      <c r="XI283" s="3"/>
      <c r="XJ283" s="3"/>
      <c r="XK283" s="3"/>
      <c r="XL283" s="3"/>
      <c r="XM283" s="3"/>
      <c r="XN283" s="3"/>
      <c r="XO283" s="3"/>
      <c r="XP283" s="3"/>
      <c r="XQ283" s="3"/>
      <c r="XR283" s="3"/>
      <c r="XS283" s="3"/>
      <c r="XT283" s="3"/>
      <c r="XU283" s="3"/>
      <c r="XV283" s="3"/>
      <c r="XW283" s="3"/>
      <c r="XX283" s="3"/>
      <c r="XY283" s="3"/>
      <c r="XZ283" s="3"/>
      <c r="YA283" s="3"/>
      <c r="YB283" s="3"/>
      <c r="YC283" s="3"/>
      <c r="YD283" s="3"/>
      <c r="YE283" s="3"/>
      <c r="YF283" s="3"/>
      <c r="YG283" s="3"/>
      <c r="YH283" s="3"/>
      <c r="YI283" s="3"/>
      <c r="YJ283" s="3"/>
      <c r="YK283" s="3"/>
      <c r="YL283" s="3"/>
      <c r="YM283" s="3"/>
      <c r="YN283" s="3"/>
      <c r="YO283" s="3"/>
      <c r="YP283" s="3"/>
      <c r="YQ283" s="3"/>
      <c r="YR283" s="3"/>
      <c r="YS283" s="3"/>
      <c r="YT283" s="3"/>
      <c r="YU283" s="3"/>
      <c r="YV283" s="3"/>
      <c r="YW283" s="3"/>
      <c r="YX283" s="3"/>
      <c r="YY283" s="3"/>
      <c r="YZ283" s="3"/>
      <c r="ZA283" s="3"/>
      <c r="ZB283" s="3"/>
      <c r="ZC283" s="3"/>
      <c r="ZD283" s="3"/>
      <c r="ZE283" s="3"/>
      <c r="ZF283" s="3"/>
      <c r="ZG283" s="3"/>
      <c r="ZH283" s="3"/>
      <c r="ZI283" s="3"/>
      <c r="ZJ283" s="3"/>
      <c r="ZK283" s="3"/>
      <c r="ZL283" s="3"/>
      <c r="ZM283" s="3"/>
      <c r="ZN283" s="3"/>
      <c r="ZO283" s="3"/>
      <c r="ZP283" s="3"/>
      <c r="ZQ283" s="3"/>
      <c r="ZR283" s="3"/>
      <c r="ZS283" s="3"/>
      <c r="ZT283" s="3"/>
      <c r="ZU283" s="3"/>
      <c r="ZV283" s="3"/>
      <c r="ZW283" s="3"/>
      <c r="ZX283" s="3"/>
      <c r="ZY283" s="3"/>
      <c r="ZZ283" s="3"/>
      <c r="AAA283" s="3"/>
      <c r="AAB283" s="3"/>
      <c r="AAC283" s="3"/>
      <c r="AAD283" s="3"/>
      <c r="AAE283" s="3"/>
      <c r="AAF283" s="3"/>
      <c r="AAG283" s="3"/>
      <c r="AAH283" s="3"/>
      <c r="AAI283" s="3"/>
      <c r="AAJ283" s="3"/>
      <c r="AAK283" s="3"/>
      <c r="AAL283" s="3"/>
      <c r="AAM283" s="3"/>
      <c r="AAN283" s="3"/>
      <c r="AAO283" s="3"/>
      <c r="AAP283" s="3"/>
      <c r="AAQ283" s="3"/>
      <c r="AAR283" s="3"/>
      <c r="AAS283" s="3"/>
      <c r="AAT283" s="3"/>
      <c r="AAU283" s="3"/>
      <c r="AAV283" s="3"/>
      <c r="AAW283" s="3"/>
      <c r="AAX283" s="3"/>
      <c r="AAY283" s="3"/>
      <c r="AAZ283" s="3"/>
      <c r="ABA283" s="3"/>
      <c r="ABB283" s="3"/>
      <c r="ABC283" s="3"/>
      <c r="ABD283" s="3"/>
      <c r="ABE283" s="3"/>
      <c r="ABF283" s="3"/>
      <c r="ABG283" s="3"/>
      <c r="ABH283" s="3"/>
      <c r="ABI283" s="3"/>
      <c r="ABJ283" s="3"/>
      <c r="ABK283" s="3"/>
      <c r="ABL283" s="3"/>
      <c r="ABM283" s="3"/>
      <c r="ABN283" s="3"/>
      <c r="ABO283" s="3"/>
      <c r="ABP283" s="3"/>
      <c r="ABQ283" s="3"/>
      <c r="ABR283" s="3"/>
      <c r="ABS283" s="3"/>
      <c r="ABT283" s="3"/>
      <c r="ABU283" s="3"/>
      <c r="ABV283" s="3"/>
      <c r="ABW283" s="3"/>
      <c r="ABX283" s="3"/>
      <c r="ABY283" s="3"/>
      <c r="ABZ283" s="3"/>
      <c r="ACA283" s="3"/>
      <c r="ACB283" s="3"/>
      <c r="ACC283" s="3"/>
      <c r="ACD283" s="3"/>
      <c r="ACE283" s="3"/>
      <c r="ACF283" s="3"/>
      <c r="ACG283" s="3"/>
      <c r="ACH283" s="3"/>
      <c r="ACI283" s="3"/>
      <c r="ACJ283" s="3"/>
      <c r="ACK283" s="3"/>
      <c r="ACL283" s="3"/>
      <c r="ACM283" s="3"/>
      <c r="ACN283" s="3"/>
      <c r="ACO283" s="3"/>
      <c r="ACP283" s="3"/>
      <c r="ACQ283" s="3"/>
      <c r="ACR283" s="3"/>
      <c r="ACS283" s="3"/>
      <c r="ACT283" s="3"/>
      <c r="ACU283" s="3"/>
      <c r="ACV283" s="3"/>
      <c r="ACW283" s="3"/>
      <c r="ACX283" s="3"/>
      <c r="ACY283" s="3"/>
      <c r="ACZ283" s="3"/>
      <c r="ADA283" s="3"/>
      <c r="ADB283" s="3"/>
      <c r="ADC283" s="3"/>
      <c r="ADD283" s="3"/>
      <c r="ADE283" s="3"/>
      <c r="ADF283" s="3"/>
      <c r="ADG283" s="3"/>
      <c r="ADH283" s="3"/>
      <c r="ADI283" s="3"/>
      <c r="ADJ283" s="3"/>
      <c r="ADK283" s="3"/>
      <c r="ADL283" s="3"/>
      <c r="ADM283" s="3"/>
      <c r="ADN283" s="3"/>
      <c r="ADO283" s="3"/>
      <c r="ADP283" s="3"/>
      <c r="ADQ283" s="3"/>
      <c r="ADR283" s="3"/>
      <c r="ADS283" s="3"/>
      <c r="ADT283" s="3"/>
      <c r="ADU283" s="3"/>
      <c r="ADV283" s="3"/>
      <c r="ADW283" s="3"/>
      <c r="ADX283" s="3"/>
      <c r="ADY283" s="3"/>
      <c r="ADZ283" s="3"/>
      <c r="AEA283" s="3"/>
      <c r="AEB283" s="3"/>
      <c r="AEC283" s="3"/>
      <c r="AED283" s="3"/>
      <c r="AEE283" s="3"/>
      <c r="AEF283" s="3"/>
      <c r="AEG283" s="3"/>
      <c r="AEH283" s="3"/>
      <c r="AEI283" s="3"/>
      <c r="AEJ283" s="3"/>
      <c r="AEK283" s="3"/>
      <c r="AEL283" s="3"/>
      <c r="AEM283" s="3"/>
      <c r="AEN283" s="3"/>
      <c r="AEO283" s="3"/>
      <c r="AEP283" s="3"/>
      <c r="AEQ283" s="3"/>
      <c r="AER283" s="3"/>
      <c r="AES283" s="3"/>
      <c r="AET283" s="3"/>
      <c r="AEU283" s="3"/>
      <c r="AEV283" s="3"/>
      <c r="AEW283" s="3"/>
      <c r="AEX283" s="3"/>
      <c r="AEY283" s="3"/>
      <c r="AEZ283" s="3"/>
      <c r="AFA283" s="3"/>
      <c r="AFB283" s="3"/>
      <c r="AFC283" s="3"/>
      <c r="AFD283" s="3"/>
      <c r="AFE283" s="3"/>
      <c r="AFF283" s="3"/>
      <c r="AFG283" s="3"/>
    </row>
    <row r="284" spans="1:839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28"/>
      <c r="L284" s="3"/>
      <c r="M284" s="3"/>
      <c r="N284" s="3"/>
      <c r="O284" s="3"/>
      <c r="P284" s="3"/>
      <c r="Q284" s="28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3"/>
      <c r="OS284" s="3"/>
      <c r="OT284" s="3"/>
      <c r="OU284" s="3"/>
      <c r="OV284" s="3"/>
      <c r="OW284" s="3"/>
      <c r="OX284" s="3"/>
      <c r="OY284" s="3"/>
      <c r="OZ284" s="3"/>
      <c r="PA284" s="3"/>
      <c r="PB284" s="3"/>
      <c r="PC284" s="3"/>
      <c r="PD284" s="3"/>
      <c r="PE284" s="3"/>
      <c r="PF284" s="3"/>
      <c r="PG284" s="3"/>
      <c r="PH284" s="3"/>
      <c r="PI284" s="3"/>
      <c r="PJ284" s="3"/>
      <c r="PK284" s="3"/>
      <c r="PL284" s="3"/>
      <c r="PM284" s="3"/>
      <c r="PN284" s="3"/>
      <c r="PO284" s="3"/>
      <c r="PP284" s="3"/>
      <c r="PQ284" s="3"/>
      <c r="PR284" s="3"/>
      <c r="PS284" s="3"/>
      <c r="PT284" s="3"/>
      <c r="PU284" s="3"/>
      <c r="PV284" s="3"/>
      <c r="PW284" s="3"/>
      <c r="PX284" s="3"/>
      <c r="PY284" s="3"/>
      <c r="PZ284" s="3"/>
      <c r="QA284" s="3"/>
      <c r="QB284" s="3"/>
      <c r="QC284" s="3"/>
      <c r="QD284" s="3"/>
      <c r="QE284" s="3"/>
      <c r="QF284" s="3"/>
      <c r="QG284" s="3"/>
      <c r="QH284" s="3"/>
      <c r="QI284" s="3"/>
      <c r="QJ284" s="3"/>
      <c r="QK284" s="3"/>
      <c r="QL284" s="3"/>
      <c r="QM284" s="3"/>
      <c r="QN284" s="3"/>
      <c r="QO284" s="3"/>
      <c r="QP284" s="3"/>
      <c r="QQ284" s="3"/>
      <c r="QR284" s="3"/>
      <c r="QS284" s="3"/>
      <c r="QT284" s="3"/>
      <c r="QU284" s="3"/>
      <c r="QV284" s="3"/>
      <c r="QW284" s="3"/>
      <c r="QX284" s="3"/>
      <c r="QY284" s="3"/>
      <c r="QZ284" s="3"/>
      <c r="RA284" s="3"/>
      <c r="RB284" s="3"/>
      <c r="RC284" s="3"/>
      <c r="RD284" s="3"/>
      <c r="RE284" s="3"/>
      <c r="RF284" s="3"/>
      <c r="RG284" s="3"/>
      <c r="RH284" s="3"/>
      <c r="RI284" s="3"/>
      <c r="RJ284" s="3"/>
      <c r="RK284" s="3"/>
      <c r="RL284" s="3"/>
      <c r="RM284" s="3"/>
      <c r="RN284" s="3"/>
      <c r="RO284" s="3"/>
      <c r="RP284" s="3"/>
      <c r="RQ284" s="3"/>
      <c r="RR284" s="3"/>
      <c r="RS284" s="3"/>
      <c r="RT284" s="3"/>
      <c r="RU284" s="3"/>
      <c r="RV284" s="3"/>
      <c r="RW284" s="3"/>
      <c r="RX284" s="3"/>
      <c r="RY284" s="3"/>
      <c r="RZ284" s="3"/>
      <c r="SA284" s="3"/>
      <c r="SB284" s="3"/>
      <c r="SC284" s="3"/>
      <c r="SD284" s="3"/>
      <c r="SE284" s="3"/>
      <c r="SF284" s="3"/>
      <c r="SG284" s="3"/>
      <c r="SH284" s="3"/>
      <c r="SI284" s="3"/>
      <c r="SJ284" s="3"/>
      <c r="SK284" s="3"/>
      <c r="SL284" s="3"/>
      <c r="SM284" s="3"/>
      <c r="SN284" s="3"/>
      <c r="SO284" s="3"/>
      <c r="SP284" s="3"/>
      <c r="SQ284" s="3"/>
      <c r="SR284" s="3"/>
      <c r="SS284" s="3"/>
      <c r="ST284" s="3"/>
      <c r="SU284" s="3"/>
      <c r="SV284" s="3"/>
      <c r="SW284" s="3"/>
      <c r="SX284" s="3"/>
      <c r="SY284" s="3"/>
      <c r="SZ284" s="3"/>
      <c r="TA284" s="3"/>
      <c r="TB284" s="3"/>
      <c r="TC284" s="3"/>
      <c r="TD284" s="3"/>
      <c r="TE284" s="3"/>
      <c r="TF284" s="3"/>
      <c r="TG284" s="3"/>
      <c r="TH284" s="3"/>
      <c r="TI284" s="3"/>
      <c r="TJ284" s="3"/>
      <c r="TK284" s="3"/>
      <c r="TL284" s="3"/>
      <c r="TM284" s="3"/>
      <c r="TN284" s="3"/>
      <c r="TO284" s="3"/>
      <c r="TP284" s="3"/>
      <c r="TQ284" s="3"/>
      <c r="TR284" s="3"/>
      <c r="TS284" s="3"/>
      <c r="TT284" s="3"/>
      <c r="TU284" s="3"/>
      <c r="TV284" s="3"/>
      <c r="TW284" s="3"/>
      <c r="TX284" s="3"/>
      <c r="TY284" s="3"/>
      <c r="TZ284" s="3"/>
      <c r="UA284" s="3"/>
      <c r="UB284" s="3"/>
      <c r="UC284" s="3"/>
      <c r="UD284" s="3"/>
      <c r="UE284" s="3"/>
      <c r="UF284" s="3"/>
      <c r="UG284" s="3"/>
      <c r="UH284" s="3"/>
      <c r="UI284" s="3"/>
      <c r="UJ284" s="3"/>
      <c r="UK284" s="3"/>
      <c r="UL284" s="3"/>
      <c r="UM284" s="3"/>
      <c r="UN284" s="3"/>
      <c r="UO284" s="3"/>
      <c r="UP284" s="3"/>
      <c r="UQ284" s="3"/>
      <c r="UR284" s="3"/>
      <c r="US284" s="3"/>
      <c r="UT284" s="3"/>
      <c r="UU284" s="3"/>
      <c r="UV284" s="3"/>
      <c r="UW284" s="3"/>
      <c r="UX284" s="3"/>
      <c r="UY284" s="3"/>
      <c r="UZ284" s="3"/>
      <c r="VA284" s="3"/>
      <c r="VB284" s="3"/>
      <c r="VC284" s="3"/>
      <c r="VD284" s="3"/>
      <c r="VE284" s="3"/>
      <c r="VF284" s="3"/>
      <c r="VG284" s="3"/>
      <c r="VH284" s="3"/>
      <c r="VI284" s="3"/>
      <c r="VJ284" s="3"/>
      <c r="VK284" s="3"/>
      <c r="VL284" s="3"/>
      <c r="VM284" s="3"/>
      <c r="VN284" s="3"/>
      <c r="VO284" s="3"/>
      <c r="VP284" s="3"/>
      <c r="VQ284" s="3"/>
      <c r="VR284" s="3"/>
      <c r="VS284" s="3"/>
      <c r="VT284" s="3"/>
      <c r="VU284" s="3"/>
      <c r="VV284" s="3"/>
      <c r="VW284" s="3"/>
      <c r="VX284" s="3"/>
      <c r="VY284" s="3"/>
      <c r="VZ284" s="3"/>
      <c r="WA284" s="3"/>
      <c r="WB284" s="3"/>
      <c r="WC284" s="3"/>
      <c r="WD284" s="3"/>
      <c r="WE284" s="3"/>
      <c r="WF284" s="3"/>
      <c r="WG284" s="3"/>
      <c r="WH284" s="3"/>
      <c r="WI284" s="3"/>
      <c r="WJ284" s="3"/>
      <c r="WK284" s="3"/>
      <c r="WL284" s="3"/>
      <c r="WM284" s="3"/>
      <c r="WN284" s="3"/>
      <c r="WO284" s="3"/>
      <c r="WP284" s="3"/>
      <c r="WQ284" s="3"/>
      <c r="WR284" s="3"/>
      <c r="WS284" s="3"/>
      <c r="WT284" s="3"/>
      <c r="WU284" s="3"/>
      <c r="WV284" s="3"/>
      <c r="WW284" s="3"/>
      <c r="WX284" s="3"/>
      <c r="WY284" s="3"/>
      <c r="WZ284" s="3"/>
      <c r="XA284" s="3"/>
      <c r="XB284" s="3"/>
      <c r="XC284" s="3"/>
      <c r="XD284" s="3"/>
      <c r="XE284" s="3"/>
      <c r="XF284" s="3"/>
      <c r="XG284" s="3"/>
      <c r="XH284" s="3"/>
      <c r="XI284" s="3"/>
      <c r="XJ284" s="3"/>
      <c r="XK284" s="3"/>
      <c r="XL284" s="3"/>
      <c r="XM284" s="3"/>
      <c r="XN284" s="3"/>
      <c r="XO284" s="3"/>
      <c r="XP284" s="3"/>
      <c r="XQ284" s="3"/>
      <c r="XR284" s="3"/>
      <c r="XS284" s="3"/>
      <c r="XT284" s="3"/>
      <c r="XU284" s="3"/>
      <c r="XV284" s="3"/>
      <c r="XW284" s="3"/>
      <c r="XX284" s="3"/>
      <c r="XY284" s="3"/>
      <c r="XZ284" s="3"/>
      <c r="YA284" s="3"/>
      <c r="YB284" s="3"/>
      <c r="YC284" s="3"/>
      <c r="YD284" s="3"/>
      <c r="YE284" s="3"/>
      <c r="YF284" s="3"/>
      <c r="YG284" s="3"/>
      <c r="YH284" s="3"/>
      <c r="YI284" s="3"/>
      <c r="YJ284" s="3"/>
      <c r="YK284" s="3"/>
      <c r="YL284" s="3"/>
      <c r="YM284" s="3"/>
      <c r="YN284" s="3"/>
      <c r="YO284" s="3"/>
      <c r="YP284" s="3"/>
      <c r="YQ284" s="3"/>
      <c r="YR284" s="3"/>
      <c r="YS284" s="3"/>
      <c r="YT284" s="3"/>
      <c r="YU284" s="3"/>
      <c r="YV284" s="3"/>
      <c r="YW284" s="3"/>
      <c r="YX284" s="3"/>
      <c r="YY284" s="3"/>
      <c r="YZ284" s="3"/>
      <c r="ZA284" s="3"/>
      <c r="ZB284" s="3"/>
      <c r="ZC284" s="3"/>
      <c r="ZD284" s="3"/>
      <c r="ZE284" s="3"/>
      <c r="ZF284" s="3"/>
      <c r="ZG284" s="3"/>
      <c r="ZH284" s="3"/>
      <c r="ZI284" s="3"/>
      <c r="ZJ284" s="3"/>
      <c r="ZK284" s="3"/>
      <c r="ZL284" s="3"/>
      <c r="ZM284" s="3"/>
      <c r="ZN284" s="3"/>
      <c r="ZO284" s="3"/>
      <c r="ZP284" s="3"/>
      <c r="ZQ284" s="3"/>
      <c r="ZR284" s="3"/>
      <c r="ZS284" s="3"/>
      <c r="ZT284" s="3"/>
      <c r="ZU284" s="3"/>
      <c r="ZV284" s="3"/>
      <c r="ZW284" s="3"/>
      <c r="ZX284" s="3"/>
      <c r="ZY284" s="3"/>
      <c r="ZZ284" s="3"/>
      <c r="AAA284" s="3"/>
      <c r="AAB284" s="3"/>
      <c r="AAC284" s="3"/>
      <c r="AAD284" s="3"/>
      <c r="AAE284" s="3"/>
      <c r="AAF284" s="3"/>
      <c r="AAG284" s="3"/>
      <c r="AAH284" s="3"/>
      <c r="AAI284" s="3"/>
      <c r="AAJ284" s="3"/>
      <c r="AAK284" s="3"/>
      <c r="AAL284" s="3"/>
      <c r="AAM284" s="3"/>
      <c r="AAN284" s="3"/>
      <c r="AAO284" s="3"/>
      <c r="AAP284" s="3"/>
      <c r="AAQ284" s="3"/>
      <c r="AAR284" s="3"/>
      <c r="AAS284" s="3"/>
      <c r="AAT284" s="3"/>
      <c r="AAU284" s="3"/>
      <c r="AAV284" s="3"/>
      <c r="AAW284" s="3"/>
      <c r="AAX284" s="3"/>
      <c r="AAY284" s="3"/>
      <c r="AAZ284" s="3"/>
      <c r="ABA284" s="3"/>
      <c r="ABB284" s="3"/>
      <c r="ABC284" s="3"/>
      <c r="ABD284" s="3"/>
      <c r="ABE284" s="3"/>
      <c r="ABF284" s="3"/>
      <c r="ABG284" s="3"/>
      <c r="ABH284" s="3"/>
      <c r="ABI284" s="3"/>
      <c r="ABJ284" s="3"/>
      <c r="ABK284" s="3"/>
      <c r="ABL284" s="3"/>
      <c r="ABM284" s="3"/>
      <c r="ABN284" s="3"/>
      <c r="ABO284" s="3"/>
      <c r="ABP284" s="3"/>
      <c r="ABQ284" s="3"/>
      <c r="ABR284" s="3"/>
      <c r="ABS284" s="3"/>
      <c r="ABT284" s="3"/>
      <c r="ABU284" s="3"/>
      <c r="ABV284" s="3"/>
      <c r="ABW284" s="3"/>
      <c r="ABX284" s="3"/>
      <c r="ABY284" s="3"/>
      <c r="ABZ284" s="3"/>
      <c r="ACA284" s="3"/>
      <c r="ACB284" s="3"/>
      <c r="ACC284" s="3"/>
      <c r="ACD284" s="3"/>
      <c r="ACE284" s="3"/>
      <c r="ACF284" s="3"/>
      <c r="ACG284" s="3"/>
      <c r="ACH284" s="3"/>
      <c r="ACI284" s="3"/>
      <c r="ACJ284" s="3"/>
      <c r="ACK284" s="3"/>
      <c r="ACL284" s="3"/>
      <c r="ACM284" s="3"/>
      <c r="ACN284" s="3"/>
      <c r="ACO284" s="3"/>
      <c r="ACP284" s="3"/>
      <c r="ACQ284" s="3"/>
      <c r="ACR284" s="3"/>
      <c r="ACS284" s="3"/>
      <c r="ACT284" s="3"/>
      <c r="ACU284" s="3"/>
      <c r="ACV284" s="3"/>
      <c r="ACW284" s="3"/>
      <c r="ACX284" s="3"/>
      <c r="ACY284" s="3"/>
      <c r="ACZ284" s="3"/>
      <c r="ADA284" s="3"/>
      <c r="ADB284" s="3"/>
      <c r="ADC284" s="3"/>
      <c r="ADD284" s="3"/>
      <c r="ADE284" s="3"/>
      <c r="ADF284" s="3"/>
      <c r="ADG284" s="3"/>
      <c r="ADH284" s="3"/>
      <c r="ADI284" s="3"/>
      <c r="ADJ284" s="3"/>
      <c r="ADK284" s="3"/>
      <c r="ADL284" s="3"/>
      <c r="ADM284" s="3"/>
      <c r="ADN284" s="3"/>
      <c r="ADO284" s="3"/>
      <c r="ADP284" s="3"/>
      <c r="ADQ284" s="3"/>
      <c r="ADR284" s="3"/>
      <c r="ADS284" s="3"/>
      <c r="ADT284" s="3"/>
      <c r="ADU284" s="3"/>
      <c r="ADV284" s="3"/>
      <c r="ADW284" s="3"/>
      <c r="ADX284" s="3"/>
      <c r="ADY284" s="3"/>
      <c r="ADZ284" s="3"/>
      <c r="AEA284" s="3"/>
      <c r="AEB284" s="3"/>
      <c r="AEC284" s="3"/>
      <c r="AED284" s="3"/>
      <c r="AEE284" s="3"/>
      <c r="AEF284" s="3"/>
      <c r="AEG284" s="3"/>
      <c r="AEH284" s="3"/>
      <c r="AEI284" s="3"/>
      <c r="AEJ284" s="3"/>
      <c r="AEK284" s="3"/>
      <c r="AEL284" s="3"/>
      <c r="AEM284" s="3"/>
      <c r="AEN284" s="3"/>
      <c r="AEO284" s="3"/>
      <c r="AEP284" s="3"/>
      <c r="AEQ284" s="3"/>
      <c r="AER284" s="3"/>
      <c r="AES284" s="3"/>
      <c r="AET284" s="3"/>
      <c r="AEU284" s="3"/>
      <c r="AEV284" s="3"/>
      <c r="AEW284" s="3"/>
      <c r="AEX284" s="3"/>
      <c r="AEY284" s="3"/>
      <c r="AEZ284" s="3"/>
      <c r="AFA284" s="3"/>
      <c r="AFB284" s="3"/>
      <c r="AFC284" s="3"/>
      <c r="AFD284" s="3"/>
      <c r="AFE284" s="3"/>
      <c r="AFF284" s="3"/>
      <c r="AFG284" s="3"/>
    </row>
    <row r="285" spans="1:839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28"/>
      <c r="L285" s="3"/>
      <c r="M285" s="3"/>
      <c r="N285" s="3"/>
      <c r="O285" s="3"/>
      <c r="P285" s="3"/>
      <c r="Q285" s="28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3"/>
      <c r="NJ285" s="3"/>
      <c r="NK285" s="3"/>
      <c r="NL285" s="3"/>
      <c r="NM285" s="3"/>
      <c r="NN285" s="3"/>
      <c r="NO285" s="3"/>
      <c r="NP285" s="3"/>
      <c r="NQ285" s="3"/>
      <c r="NR285" s="3"/>
      <c r="NS285" s="3"/>
      <c r="NT285" s="3"/>
      <c r="NU285" s="3"/>
      <c r="NV285" s="3"/>
      <c r="NW285" s="3"/>
      <c r="NX285" s="3"/>
      <c r="NY285" s="3"/>
      <c r="NZ285" s="3"/>
      <c r="OA285" s="3"/>
      <c r="OB285" s="3"/>
      <c r="OC285" s="3"/>
      <c r="OD285" s="3"/>
      <c r="OE285" s="3"/>
      <c r="OF285" s="3"/>
      <c r="OG285" s="3"/>
      <c r="OH285" s="3"/>
      <c r="OI285" s="3"/>
      <c r="OJ285" s="3"/>
      <c r="OK285" s="3"/>
      <c r="OL285" s="3"/>
      <c r="OM285" s="3"/>
      <c r="ON285" s="3"/>
      <c r="OO285" s="3"/>
      <c r="OP285" s="3"/>
      <c r="OQ285" s="3"/>
      <c r="OR285" s="3"/>
      <c r="OS285" s="3"/>
      <c r="OT285" s="3"/>
      <c r="OU285" s="3"/>
      <c r="OV285" s="3"/>
      <c r="OW285" s="3"/>
      <c r="OX285" s="3"/>
      <c r="OY285" s="3"/>
      <c r="OZ285" s="3"/>
      <c r="PA285" s="3"/>
      <c r="PB285" s="3"/>
      <c r="PC285" s="3"/>
      <c r="PD285" s="3"/>
      <c r="PE285" s="3"/>
      <c r="PF285" s="3"/>
      <c r="PG285" s="3"/>
      <c r="PH285" s="3"/>
      <c r="PI285" s="3"/>
      <c r="PJ285" s="3"/>
      <c r="PK285" s="3"/>
      <c r="PL285" s="3"/>
      <c r="PM285" s="3"/>
      <c r="PN285" s="3"/>
      <c r="PO285" s="3"/>
      <c r="PP285" s="3"/>
      <c r="PQ285" s="3"/>
      <c r="PR285" s="3"/>
      <c r="PS285" s="3"/>
      <c r="PT285" s="3"/>
      <c r="PU285" s="3"/>
      <c r="PV285" s="3"/>
      <c r="PW285" s="3"/>
      <c r="PX285" s="3"/>
      <c r="PY285" s="3"/>
      <c r="PZ285" s="3"/>
      <c r="QA285" s="3"/>
      <c r="QB285" s="3"/>
      <c r="QC285" s="3"/>
      <c r="QD285" s="3"/>
      <c r="QE285" s="3"/>
      <c r="QF285" s="3"/>
      <c r="QG285" s="3"/>
      <c r="QH285" s="3"/>
      <c r="QI285" s="3"/>
      <c r="QJ285" s="3"/>
      <c r="QK285" s="3"/>
      <c r="QL285" s="3"/>
      <c r="QM285" s="3"/>
      <c r="QN285" s="3"/>
      <c r="QO285" s="3"/>
      <c r="QP285" s="3"/>
      <c r="QQ285" s="3"/>
      <c r="QR285" s="3"/>
      <c r="QS285" s="3"/>
      <c r="QT285" s="3"/>
      <c r="QU285" s="3"/>
      <c r="QV285" s="3"/>
      <c r="QW285" s="3"/>
      <c r="QX285" s="3"/>
      <c r="QY285" s="3"/>
      <c r="QZ285" s="3"/>
      <c r="RA285" s="3"/>
      <c r="RB285" s="3"/>
      <c r="RC285" s="3"/>
      <c r="RD285" s="3"/>
      <c r="RE285" s="3"/>
      <c r="RF285" s="3"/>
      <c r="RG285" s="3"/>
      <c r="RH285" s="3"/>
      <c r="RI285" s="3"/>
      <c r="RJ285" s="3"/>
      <c r="RK285" s="3"/>
      <c r="RL285" s="3"/>
      <c r="RM285" s="3"/>
      <c r="RN285" s="3"/>
      <c r="RO285" s="3"/>
      <c r="RP285" s="3"/>
      <c r="RQ285" s="3"/>
      <c r="RR285" s="3"/>
      <c r="RS285" s="3"/>
      <c r="RT285" s="3"/>
      <c r="RU285" s="3"/>
      <c r="RV285" s="3"/>
      <c r="RW285" s="3"/>
      <c r="RX285" s="3"/>
      <c r="RY285" s="3"/>
      <c r="RZ285" s="3"/>
      <c r="SA285" s="3"/>
      <c r="SB285" s="3"/>
      <c r="SC285" s="3"/>
      <c r="SD285" s="3"/>
      <c r="SE285" s="3"/>
      <c r="SF285" s="3"/>
      <c r="SG285" s="3"/>
      <c r="SH285" s="3"/>
      <c r="SI285" s="3"/>
      <c r="SJ285" s="3"/>
      <c r="SK285" s="3"/>
      <c r="SL285" s="3"/>
      <c r="SM285" s="3"/>
      <c r="SN285" s="3"/>
      <c r="SO285" s="3"/>
      <c r="SP285" s="3"/>
      <c r="SQ285" s="3"/>
      <c r="SR285" s="3"/>
      <c r="SS285" s="3"/>
      <c r="ST285" s="3"/>
      <c r="SU285" s="3"/>
      <c r="SV285" s="3"/>
      <c r="SW285" s="3"/>
      <c r="SX285" s="3"/>
      <c r="SY285" s="3"/>
      <c r="SZ285" s="3"/>
      <c r="TA285" s="3"/>
      <c r="TB285" s="3"/>
      <c r="TC285" s="3"/>
      <c r="TD285" s="3"/>
      <c r="TE285" s="3"/>
      <c r="TF285" s="3"/>
      <c r="TG285" s="3"/>
      <c r="TH285" s="3"/>
      <c r="TI285" s="3"/>
      <c r="TJ285" s="3"/>
      <c r="TK285" s="3"/>
      <c r="TL285" s="3"/>
      <c r="TM285" s="3"/>
      <c r="TN285" s="3"/>
      <c r="TO285" s="3"/>
      <c r="TP285" s="3"/>
      <c r="TQ285" s="3"/>
      <c r="TR285" s="3"/>
      <c r="TS285" s="3"/>
      <c r="TT285" s="3"/>
      <c r="TU285" s="3"/>
      <c r="TV285" s="3"/>
      <c r="TW285" s="3"/>
      <c r="TX285" s="3"/>
      <c r="TY285" s="3"/>
      <c r="TZ285" s="3"/>
      <c r="UA285" s="3"/>
      <c r="UB285" s="3"/>
      <c r="UC285" s="3"/>
      <c r="UD285" s="3"/>
      <c r="UE285" s="3"/>
      <c r="UF285" s="3"/>
      <c r="UG285" s="3"/>
      <c r="UH285" s="3"/>
      <c r="UI285" s="3"/>
      <c r="UJ285" s="3"/>
      <c r="UK285" s="3"/>
      <c r="UL285" s="3"/>
      <c r="UM285" s="3"/>
      <c r="UN285" s="3"/>
      <c r="UO285" s="3"/>
      <c r="UP285" s="3"/>
      <c r="UQ285" s="3"/>
      <c r="UR285" s="3"/>
      <c r="US285" s="3"/>
      <c r="UT285" s="3"/>
      <c r="UU285" s="3"/>
      <c r="UV285" s="3"/>
      <c r="UW285" s="3"/>
      <c r="UX285" s="3"/>
      <c r="UY285" s="3"/>
      <c r="UZ285" s="3"/>
      <c r="VA285" s="3"/>
      <c r="VB285" s="3"/>
      <c r="VC285" s="3"/>
      <c r="VD285" s="3"/>
      <c r="VE285" s="3"/>
      <c r="VF285" s="3"/>
      <c r="VG285" s="3"/>
      <c r="VH285" s="3"/>
      <c r="VI285" s="3"/>
      <c r="VJ285" s="3"/>
      <c r="VK285" s="3"/>
      <c r="VL285" s="3"/>
      <c r="VM285" s="3"/>
      <c r="VN285" s="3"/>
      <c r="VO285" s="3"/>
      <c r="VP285" s="3"/>
      <c r="VQ285" s="3"/>
      <c r="VR285" s="3"/>
      <c r="VS285" s="3"/>
      <c r="VT285" s="3"/>
      <c r="VU285" s="3"/>
      <c r="VV285" s="3"/>
      <c r="VW285" s="3"/>
      <c r="VX285" s="3"/>
      <c r="VY285" s="3"/>
      <c r="VZ285" s="3"/>
      <c r="WA285" s="3"/>
      <c r="WB285" s="3"/>
      <c r="WC285" s="3"/>
      <c r="WD285" s="3"/>
      <c r="WE285" s="3"/>
      <c r="WF285" s="3"/>
      <c r="WG285" s="3"/>
      <c r="WH285" s="3"/>
      <c r="WI285" s="3"/>
      <c r="WJ285" s="3"/>
      <c r="WK285" s="3"/>
      <c r="WL285" s="3"/>
      <c r="WM285" s="3"/>
      <c r="WN285" s="3"/>
      <c r="WO285" s="3"/>
      <c r="WP285" s="3"/>
      <c r="WQ285" s="3"/>
      <c r="WR285" s="3"/>
      <c r="WS285" s="3"/>
      <c r="WT285" s="3"/>
      <c r="WU285" s="3"/>
      <c r="WV285" s="3"/>
      <c r="WW285" s="3"/>
      <c r="WX285" s="3"/>
      <c r="WY285" s="3"/>
      <c r="WZ285" s="3"/>
      <c r="XA285" s="3"/>
      <c r="XB285" s="3"/>
      <c r="XC285" s="3"/>
      <c r="XD285" s="3"/>
      <c r="XE285" s="3"/>
      <c r="XF285" s="3"/>
      <c r="XG285" s="3"/>
      <c r="XH285" s="3"/>
      <c r="XI285" s="3"/>
      <c r="XJ285" s="3"/>
      <c r="XK285" s="3"/>
      <c r="XL285" s="3"/>
      <c r="XM285" s="3"/>
      <c r="XN285" s="3"/>
      <c r="XO285" s="3"/>
      <c r="XP285" s="3"/>
      <c r="XQ285" s="3"/>
      <c r="XR285" s="3"/>
      <c r="XS285" s="3"/>
      <c r="XT285" s="3"/>
      <c r="XU285" s="3"/>
      <c r="XV285" s="3"/>
      <c r="XW285" s="3"/>
      <c r="XX285" s="3"/>
      <c r="XY285" s="3"/>
      <c r="XZ285" s="3"/>
      <c r="YA285" s="3"/>
      <c r="YB285" s="3"/>
      <c r="YC285" s="3"/>
      <c r="YD285" s="3"/>
      <c r="YE285" s="3"/>
      <c r="YF285" s="3"/>
      <c r="YG285" s="3"/>
      <c r="YH285" s="3"/>
      <c r="YI285" s="3"/>
      <c r="YJ285" s="3"/>
      <c r="YK285" s="3"/>
      <c r="YL285" s="3"/>
      <c r="YM285" s="3"/>
      <c r="YN285" s="3"/>
      <c r="YO285" s="3"/>
      <c r="YP285" s="3"/>
      <c r="YQ285" s="3"/>
      <c r="YR285" s="3"/>
      <c r="YS285" s="3"/>
      <c r="YT285" s="3"/>
      <c r="YU285" s="3"/>
      <c r="YV285" s="3"/>
      <c r="YW285" s="3"/>
      <c r="YX285" s="3"/>
      <c r="YY285" s="3"/>
      <c r="YZ285" s="3"/>
      <c r="ZA285" s="3"/>
      <c r="ZB285" s="3"/>
      <c r="ZC285" s="3"/>
      <c r="ZD285" s="3"/>
      <c r="ZE285" s="3"/>
      <c r="ZF285" s="3"/>
      <c r="ZG285" s="3"/>
      <c r="ZH285" s="3"/>
      <c r="ZI285" s="3"/>
      <c r="ZJ285" s="3"/>
      <c r="ZK285" s="3"/>
      <c r="ZL285" s="3"/>
      <c r="ZM285" s="3"/>
      <c r="ZN285" s="3"/>
      <c r="ZO285" s="3"/>
      <c r="ZP285" s="3"/>
      <c r="ZQ285" s="3"/>
      <c r="ZR285" s="3"/>
      <c r="ZS285" s="3"/>
      <c r="ZT285" s="3"/>
      <c r="ZU285" s="3"/>
      <c r="ZV285" s="3"/>
      <c r="ZW285" s="3"/>
      <c r="ZX285" s="3"/>
      <c r="ZY285" s="3"/>
      <c r="ZZ285" s="3"/>
      <c r="AAA285" s="3"/>
      <c r="AAB285" s="3"/>
      <c r="AAC285" s="3"/>
      <c r="AAD285" s="3"/>
      <c r="AAE285" s="3"/>
      <c r="AAF285" s="3"/>
      <c r="AAG285" s="3"/>
      <c r="AAH285" s="3"/>
      <c r="AAI285" s="3"/>
      <c r="AAJ285" s="3"/>
      <c r="AAK285" s="3"/>
      <c r="AAL285" s="3"/>
      <c r="AAM285" s="3"/>
      <c r="AAN285" s="3"/>
      <c r="AAO285" s="3"/>
      <c r="AAP285" s="3"/>
      <c r="AAQ285" s="3"/>
      <c r="AAR285" s="3"/>
      <c r="AAS285" s="3"/>
      <c r="AAT285" s="3"/>
      <c r="AAU285" s="3"/>
      <c r="AAV285" s="3"/>
      <c r="AAW285" s="3"/>
      <c r="AAX285" s="3"/>
      <c r="AAY285" s="3"/>
      <c r="AAZ285" s="3"/>
      <c r="ABA285" s="3"/>
      <c r="ABB285" s="3"/>
      <c r="ABC285" s="3"/>
      <c r="ABD285" s="3"/>
      <c r="ABE285" s="3"/>
      <c r="ABF285" s="3"/>
      <c r="ABG285" s="3"/>
      <c r="ABH285" s="3"/>
      <c r="ABI285" s="3"/>
      <c r="ABJ285" s="3"/>
      <c r="ABK285" s="3"/>
      <c r="ABL285" s="3"/>
      <c r="ABM285" s="3"/>
      <c r="ABN285" s="3"/>
      <c r="ABO285" s="3"/>
      <c r="ABP285" s="3"/>
      <c r="ABQ285" s="3"/>
      <c r="ABR285" s="3"/>
      <c r="ABS285" s="3"/>
      <c r="ABT285" s="3"/>
      <c r="ABU285" s="3"/>
      <c r="ABV285" s="3"/>
      <c r="ABW285" s="3"/>
      <c r="ABX285" s="3"/>
      <c r="ABY285" s="3"/>
      <c r="ABZ285" s="3"/>
      <c r="ACA285" s="3"/>
      <c r="ACB285" s="3"/>
      <c r="ACC285" s="3"/>
      <c r="ACD285" s="3"/>
      <c r="ACE285" s="3"/>
      <c r="ACF285" s="3"/>
      <c r="ACG285" s="3"/>
      <c r="ACH285" s="3"/>
      <c r="ACI285" s="3"/>
      <c r="ACJ285" s="3"/>
      <c r="ACK285" s="3"/>
      <c r="ACL285" s="3"/>
      <c r="ACM285" s="3"/>
      <c r="ACN285" s="3"/>
      <c r="ACO285" s="3"/>
      <c r="ACP285" s="3"/>
      <c r="ACQ285" s="3"/>
      <c r="ACR285" s="3"/>
      <c r="ACS285" s="3"/>
      <c r="ACT285" s="3"/>
      <c r="ACU285" s="3"/>
      <c r="ACV285" s="3"/>
      <c r="ACW285" s="3"/>
      <c r="ACX285" s="3"/>
      <c r="ACY285" s="3"/>
      <c r="ACZ285" s="3"/>
      <c r="ADA285" s="3"/>
      <c r="ADB285" s="3"/>
      <c r="ADC285" s="3"/>
      <c r="ADD285" s="3"/>
      <c r="ADE285" s="3"/>
      <c r="ADF285" s="3"/>
      <c r="ADG285" s="3"/>
      <c r="ADH285" s="3"/>
      <c r="ADI285" s="3"/>
      <c r="ADJ285" s="3"/>
      <c r="ADK285" s="3"/>
      <c r="ADL285" s="3"/>
      <c r="ADM285" s="3"/>
      <c r="ADN285" s="3"/>
      <c r="ADO285" s="3"/>
      <c r="ADP285" s="3"/>
      <c r="ADQ285" s="3"/>
      <c r="ADR285" s="3"/>
      <c r="ADS285" s="3"/>
      <c r="ADT285" s="3"/>
      <c r="ADU285" s="3"/>
      <c r="ADV285" s="3"/>
      <c r="ADW285" s="3"/>
      <c r="ADX285" s="3"/>
      <c r="ADY285" s="3"/>
      <c r="ADZ285" s="3"/>
      <c r="AEA285" s="3"/>
      <c r="AEB285" s="3"/>
      <c r="AEC285" s="3"/>
      <c r="AED285" s="3"/>
      <c r="AEE285" s="3"/>
      <c r="AEF285" s="3"/>
      <c r="AEG285" s="3"/>
      <c r="AEH285" s="3"/>
      <c r="AEI285" s="3"/>
      <c r="AEJ285" s="3"/>
      <c r="AEK285" s="3"/>
      <c r="AEL285" s="3"/>
      <c r="AEM285" s="3"/>
      <c r="AEN285" s="3"/>
      <c r="AEO285" s="3"/>
      <c r="AEP285" s="3"/>
      <c r="AEQ285" s="3"/>
      <c r="AER285" s="3"/>
      <c r="AES285" s="3"/>
      <c r="AET285" s="3"/>
      <c r="AEU285" s="3"/>
      <c r="AEV285" s="3"/>
      <c r="AEW285" s="3"/>
      <c r="AEX285" s="3"/>
      <c r="AEY285" s="3"/>
      <c r="AEZ285" s="3"/>
      <c r="AFA285" s="3"/>
      <c r="AFB285" s="3"/>
      <c r="AFC285" s="3"/>
      <c r="AFD285" s="3"/>
      <c r="AFE285" s="3"/>
      <c r="AFF285" s="3"/>
      <c r="AFG285" s="3"/>
    </row>
    <row r="286" spans="1:839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28"/>
      <c r="L286" s="3"/>
      <c r="M286" s="3"/>
      <c r="N286" s="3"/>
      <c r="O286" s="3"/>
      <c r="P286" s="3"/>
      <c r="Q286" s="28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3"/>
      <c r="NJ286" s="3"/>
      <c r="NK286" s="3"/>
      <c r="NL286" s="3"/>
      <c r="NM286" s="3"/>
      <c r="NN286" s="3"/>
      <c r="NO286" s="3"/>
      <c r="NP286" s="3"/>
      <c r="NQ286" s="3"/>
      <c r="NR286" s="3"/>
      <c r="NS286" s="3"/>
      <c r="NT286" s="3"/>
      <c r="NU286" s="3"/>
      <c r="NV286" s="3"/>
      <c r="NW286" s="3"/>
      <c r="NX286" s="3"/>
      <c r="NY286" s="3"/>
      <c r="NZ286" s="3"/>
      <c r="OA286" s="3"/>
      <c r="OB286" s="3"/>
      <c r="OC286" s="3"/>
      <c r="OD286" s="3"/>
      <c r="OE286" s="3"/>
      <c r="OF286" s="3"/>
      <c r="OG286" s="3"/>
      <c r="OH286" s="3"/>
      <c r="OI286" s="3"/>
      <c r="OJ286" s="3"/>
      <c r="OK286" s="3"/>
      <c r="OL286" s="3"/>
      <c r="OM286" s="3"/>
      <c r="ON286" s="3"/>
      <c r="OO286" s="3"/>
      <c r="OP286" s="3"/>
      <c r="OQ286" s="3"/>
      <c r="OR286" s="3"/>
      <c r="OS286" s="3"/>
      <c r="OT286" s="3"/>
      <c r="OU286" s="3"/>
      <c r="OV286" s="3"/>
      <c r="OW286" s="3"/>
      <c r="OX286" s="3"/>
      <c r="OY286" s="3"/>
      <c r="OZ286" s="3"/>
      <c r="PA286" s="3"/>
      <c r="PB286" s="3"/>
      <c r="PC286" s="3"/>
      <c r="PD286" s="3"/>
      <c r="PE286" s="3"/>
      <c r="PF286" s="3"/>
      <c r="PG286" s="3"/>
      <c r="PH286" s="3"/>
      <c r="PI286" s="3"/>
      <c r="PJ286" s="3"/>
      <c r="PK286" s="3"/>
      <c r="PL286" s="3"/>
      <c r="PM286" s="3"/>
      <c r="PN286" s="3"/>
      <c r="PO286" s="3"/>
      <c r="PP286" s="3"/>
      <c r="PQ286" s="3"/>
      <c r="PR286" s="3"/>
      <c r="PS286" s="3"/>
      <c r="PT286" s="3"/>
      <c r="PU286" s="3"/>
      <c r="PV286" s="3"/>
      <c r="PW286" s="3"/>
      <c r="PX286" s="3"/>
      <c r="PY286" s="3"/>
      <c r="PZ286" s="3"/>
      <c r="QA286" s="3"/>
      <c r="QB286" s="3"/>
      <c r="QC286" s="3"/>
      <c r="QD286" s="3"/>
      <c r="QE286" s="3"/>
      <c r="QF286" s="3"/>
      <c r="QG286" s="3"/>
      <c r="QH286" s="3"/>
      <c r="QI286" s="3"/>
      <c r="QJ286" s="3"/>
      <c r="QK286" s="3"/>
      <c r="QL286" s="3"/>
      <c r="QM286" s="3"/>
      <c r="QN286" s="3"/>
      <c r="QO286" s="3"/>
      <c r="QP286" s="3"/>
      <c r="QQ286" s="3"/>
      <c r="QR286" s="3"/>
      <c r="QS286" s="3"/>
      <c r="QT286" s="3"/>
      <c r="QU286" s="3"/>
      <c r="QV286" s="3"/>
      <c r="QW286" s="3"/>
      <c r="QX286" s="3"/>
      <c r="QY286" s="3"/>
      <c r="QZ286" s="3"/>
      <c r="RA286" s="3"/>
      <c r="RB286" s="3"/>
      <c r="RC286" s="3"/>
      <c r="RD286" s="3"/>
      <c r="RE286" s="3"/>
      <c r="RF286" s="3"/>
      <c r="RG286" s="3"/>
      <c r="RH286" s="3"/>
      <c r="RI286" s="3"/>
      <c r="RJ286" s="3"/>
      <c r="RK286" s="3"/>
      <c r="RL286" s="3"/>
      <c r="RM286" s="3"/>
      <c r="RN286" s="3"/>
      <c r="RO286" s="3"/>
      <c r="RP286" s="3"/>
      <c r="RQ286" s="3"/>
      <c r="RR286" s="3"/>
      <c r="RS286" s="3"/>
      <c r="RT286" s="3"/>
      <c r="RU286" s="3"/>
      <c r="RV286" s="3"/>
      <c r="RW286" s="3"/>
      <c r="RX286" s="3"/>
      <c r="RY286" s="3"/>
      <c r="RZ286" s="3"/>
      <c r="SA286" s="3"/>
      <c r="SB286" s="3"/>
      <c r="SC286" s="3"/>
      <c r="SD286" s="3"/>
      <c r="SE286" s="3"/>
      <c r="SF286" s="3"/>
      <c r="SG286" s="3"/>
      <c r="SH286" s="3"/>
      <c r="SI286" s="3"/>
      <c r="SJ286" s="3"/>
      <c r="SK286" s="3"/>
      <c r="SL286" s="3"/>
      <c r="SM286" s="3"/>
      <c r="SN286" s="3"/>
      <c r="SO286" s="3"/>
      <c r="SP286" s="3"/>
      <c r="SQ286" s="3"/>
      <c r="SR286" s="3"/>
      <c r="SS286" s="3"/>
      <c r="ST286" s="3"/>
      <c r="SU286" s="3"/>
      <c r="SV286" s="3"/>
      <c r="SW286" s="3"/>
      <c r="SX286" s="3"/>
      <c r="SY286" s="3"/>
      <c r="SZ286" s="3"/>
      <c r="TA286" s="3"/>
      <c r="TB286" s="3"/>
      <c r="TC286" s="3"/>
      <c r="TD286" s="3"/>
      <c r="TE286" s="3"/>
      <c r="TF286" s="3"/>
      <c r="TG286" s="3"/>
      <c r="TH286" s="3"/>
      <c r="TI286" s="3"/>
      <c r="TJ286" s="3"/>
      <c r="TK286" s="3"/>
      <c r="TL286" s="3"/>
      <c r="TM286" s="3"/>
      <c r="TN286" s="3"/>
      <c r="TO286" s="3"/>
      <c r="TP286" s="3"/>
      <c r="TQ286" s="3"/>
      <c r="TR286" s="3"/>
      <c r="TS286" s="3"/>
      <c r="TT286" s="3"/>
      <c r="TU286" s="3"/>
      <c r="TV286" s="3"/>
      <c r="TW286" s="3"/>
      <c r="TX286" s="3"/>
      <c r="TY286" s="3"/>
      <c r="TZ286" s="3"/>
      <c r="UA286" s="3"/>
      <c r="UB286" s="3"/>
      <c r="UC286" s="3"/>
      <c r="UD286" s="3"/>
      <c r="UE286" s="3"/>
      <c r="UF286" s="3"/>
      <c r="UG286" s="3"/>
      <c r="UH286" s="3"/>
      <c r="UI286" s="3"/>
      <c r="UJ286" s="3"/>
      <c r="UK286" s="3"/>
      <c r="UL286" s="3"/>
      <c r="UM286" s="3"/>
      <c r="UN286" s="3"/>
      <c r="UO286" s="3"/>
      <c r="UP286" s="3"/>
      <c r="UQ286" s="3"/>
      <c r="UR286" s="3"/>
      <c r="US286" s="3"/>
      <c r="UT286" s="3"/>
      <c r="UU286" s="3"/>
      <c r="UV286" s="3"/>
      <c r="UW286" s="3"/>
      <c r="UX286" s="3"/>
      <c r="UY286" s="3"/>
      <c r="UZ286" s="3"/>
      <c r="VA286" s="3"/>
      <c r="VB286" s="3"/>
      <c r="VC286" s="3"/>
      <c r="VD286" s="3"/>
      <c r="VE286" s="3"/>
      <c r="VF286" s="3"/>
      <c r="VG286" s="3"/>
      <c r="VH286" s="3"/>
      <c r="VI286" s="3"/>
      <c r="VJ286" s="3"/>
      <c r="VK286" s="3"/>
      <c r="VL286" s="3"/>
      <c r="VM286" s="3"/>
      <c r="VN286" s="3"/>
      <c r="VO286" s="3"/>
      <c r="VP286" s="3"/>
      <c r="VQ286" s="3"/>
      <c r="VR286" s="3"/>
      <c r="VS286" s="3"/>
      <c r="VT286" s="3"/>
      <c r="VU286" s="3"/>
      <c r="VV286" s="3"/>
      <c r="VW286" s="3"/>
      <c r="VX286" s="3"/>
      <c r="VY286" s="3"/>
      <c r="VZ286" s="3"/>
      <c r="WA286" s="3"/>
      <c r="WB286" s="3"/>
      <c r="WC286" s="3"/>
      <c r="WD286" s="3"/>
      <c r="WE286" s="3"/>
      <c r="WF286" s="3"/>
      <c r="WG286" s="3"/>
      <c r="WH286" s="3"/>
      <c r="WI286" s="3"/>
      <c r="WJ286" s="3"/>
      <c r="WK286" s="3"/>
      <c r="WL286" s="3"/>
      <c r="WM286" s="3"/>
      <c r="WN286" s="3"/>
      <c r="WO286" s="3"/>
      <c r="WP286" s="3"/>
      <c r="WQ286" s="3"/>
      <c r="WR286" s="3"/>
      <c r="WS286" s="3"/>
      <c r="WT286" s="3"/>
      <c r="WU286" s="3"/>
      <c r="WV286" s="3"/>
      <c r="WW286" s="3"/>
      <c r="WX286" s="3"/>
      <c r="WY286" s="3"/>
      <c r="WZ286" s="3"/>
      <c r="XA286" s="3"/>
      <c r="XB286" s="3"/>
      <c r="XC286" s="3"/>
      <c r="XD286" s="3"/>
      <c r="XE286" s="3"/>
      <c r="XF286" s="3"/>
      <c r="XG286" s="3"/>
      <c r="XH286" s="3"/>
      <c r="XI286" s="3"/>
      <c r="XJ286" s="3"/>
      <c r="XK286" s="3"/>
      <c r="XL286" s="3"/>
      <c r="XM286" s="3"/>
      <c r="XN286" s="3"/>
      <c r="XO286" s="3"/>
      <c r="XP286" s="3"/>
      <c r="XQ286" s="3"/>
      <c r="XR286" s="3"/>
      <c r="XS286" s="3"/>
      <c r="XT286" s="3"/>
      <c r="XU286" s="3"/>
      <c r="XV286" s="3"/>
      <c r="XW286" s="3"/>
      <c r="XX286" s="3"/>
      <c r="XY286" s="3"/>
      <c r="XZ286" s="3"/>
      <c r="YA286" s="3"/>
      <c r="YB286" s="3"/>
      <c r="YC286" s="3"/>
      <c r="YD286" s="3"/>
      <c r="YE286" s="3"/>
      <c r="YF286" s="3"/>
      <c r="YG286" s="3"/>
      <c r="YH286" s="3"/>
      <c r="YI286" s="3"/>
      <c r="YJ286" s="3"/>
      <c r="YK286" s="3"/>
      <c r="YL286" s="3"/>
      <c r="YM286" s="3"/>
      <c r="YN286" s="3"/>
      <c r="YO286" s="3"/>
      <c r="YP286" s="3"/>
      <c r="YQ286" s="3"/>
      <c r="YR286" s="3"/>
      <c r="YS286" s="3"/>
      <c r="YT286" s="3"/>
      <c r="YU286" s="3"/>
      <c r="YV286" s="3"/>
      <c r="YW286" s="3"/>
      <c r="YX286" s="3"/>
      <c r="YY286" s="3"/>
      <c r="YZ286" s="3"/>
      <c r="ZA286" s="3"/>
      <c r="ZB286" s="3"/>
      <c r="ZC286" s="3"/>
      <c r="ZD286" s="3"/>
      <c r="ZE286" s="3"/>
      <c r="ZF286" s="3"/>
      <c r="ZG286" s="3"/>
      <c r="ZH286" s="3"/>
      <c r="ZI286" s="3"/>
      <c r="ZJ286" s="3"/>
      <c r="ZK286" s="3"/>
      <c r="ZL286" s="3"/>
      <c r="ZM286" s="3"/>
      <c r="ZN286" s="3"/>
      <c r="ZO286" s="3"/>
      <c r="ZP286" s="3"/>
      <c r="ZQ286" s="3"/>
      <c r="ZR286" s="3"/>
      <c r="ZS286" s="3"/>
      <c r="ZT286" s="3"/>
      <c r="ZU286" s="3"/>
      <c r="ZV286" s="3"/>
      <c r="ZW286" s="3"/>
      <c r="ZX286" s="3"/>
      <c r="ZY286" s="3"/>
      <c r="ZZ286" s="3"/>
      <c r="AAA286" s="3"/>
      <c r="AAB286" s="3"/>
      <c r="AAC286" s="3"/>
      <c r="AAD286" s="3"/>
      <c r="AAE286" s="3"/>
      <c r="AAF286" s="3"/>
      <c r="AAG286" s="3"/>
      <c r="AAH286" s="3"/>
      <c r="AAI286" s="3"/>
      <c r="AAJ286" s="3"/>
      <c r="AAK286" s="3"/>
      <c r="AAL286" s="3"/>
      <c r="AAM286" s="3"/>
      <c r="AAN286" s="3"/>
      <c r="AAO286" s="3"/>
      <c r="AAP286" s="3"/>
      <c r="AAQ286" s="3"/>
      <c r="AAR286" s="3"/>
      <c r="AAS286" s="3"/>
      <c r="AAT286" s="3"/>
      <c r="AAU286" s="3"/>
      <c r="AAV286" s="3"/>
      <c r="AAW286" s="3"/>
      <c r="AAX286" s="3"/>
      <c r="AAY286" s="3"/>
      <c r="AAZ286" s="3"/>
      <c r="ABA286" s="3"/>
      <c r="ABB286" s="3"/>
      <c r="ABC286" s="3"/>
      <c r="ABD286" s="3"/>
      <c r="ABE286" s="3"/>
      <c r="ABF286" s="3"/>
      <c r="ABG286" s="3"/>
      <c r="ABH286" s="3"/>
      <c r="ABI286" s="3"/>
      <c r="ABJ286" s="3"/>
      <c r="ABK286" s="3"/>
      <c r="ABL286" s="3"/>
      <c r="ABM286" s="3"/>
      <c r="ABN286" s="3"/>
      <c r="ABO286" s="3"/>
      <c r="ABP286" s="3"/>
      <c r="ABQ286" s="3"/>
      <c r="ABR286" s="3"/>
      <c r="ABS286" s="3"/>
      <c r="ABT286" s="3"/>
      <c r="ABU286" s="3"/>
      <c r="ABV286" s="3"/>
      <c r="ABW286" s="3"/>
      <c r="ABX286" s="3"/>
      <c r="ABY286" s="3"/>
      <c r="ABZ286" s="3"/>
      <c r="ACA286" s="3"/>
      <c r="ACB286" s="3"/>
      <c r="ACC286" s="3"/>
      <c r="ACD286" s="3"/>
      <c r="ACE286" s="3"/>
      <c r="ACF286" s="3"/>
      <c r="ACG286" s="3"/>
      <c r="ACH286" s="3"/>
      <c r="ACI286" s="3"/>
      <c r="ACJ286" s="3"/>
      <c r="ACK286" s="3"/>
      <c r="ACL286" s="3"/>
      <c r="ACM286" s="3"/>
      <c r="ACN286" s="3"/>
      <c r="ACO286" s="3"/>
      <c r="ACP286" s="3"/>
      <c r="ACQ286" s="3"/>
      <c r="ACR286" s="3"/>
      <c r="ACS286" s="3"/>
      <c r="ACT286" s="3"/>
      <c r="ACU286" s="3"/>
      <c r="ACV286" s="3"/>
      <c r="ACW286" s="3"/>
      <c r="ACX286" s="3"/>
      <c r="ACY286" s="3"/>
      <c r="ACZ286" s="3"/>
      <c r="ADA286" s="3"/>
      <c r="ADB286" s="3"/>
      <c r="ADC286" s="3"/>
      <c r="ADD286" s="3"/>
      <c r="ADE286" s="3"/>
      <c r="ADF286" s="3"/>
      <c r="ADG286" s="3"/>
      <c r="ADH286" s="3"/>
      <c r="ADI286" s="3"/>
      <c r="ADJ286" s="3"/>
      <c r="ADK286" s="3"/>
      <c r="ADL286" s="3"/>
      <c r="ADM286" s="3"/>
      <c r="ADN286" s="3"/>
      <c r="ADO286" s="3"/>
      <c r="ADP286" s="3"/>
      <c r="ADQ286" s="3"/>
      <c r="ADR286" s="3"/>
      <c r="ADS286" s="3"/>
      <c r="ADT286" s="3"/>
      <c r="ADU286" s="3"/>
      <c r="ADV286" s="3"/>
      <c r="ADW286" s="3"/>
      <c r="ADX286" s="3"/>
      <c r="ADY286" s="3"/>
      <c r="ADZ286" s="3"/>
      <c r="AEA286" s="3"/>
      <c r="AEB286" s="3"/>
      <c r="AEC286" s="3"/>
      <c r="AED286" s="3"/>
      <c r="AEE286" s="3"/>
      <c r="AEF286" s="3"/>
      <c r="AEG286" s="3"/>
      <c r="AEH286" s="3"/>
      <c r="AEI286" s="3"/>
      <c r="AEJ286" s="3"/>
      <c r="AEK286" s="3"/>
      <c r="AEL286" s="3"/>
      <c r="AEM286" s="3"/>
      <c r="AEN286" s="3"/>
      <c r="AEO286" s="3"/>
      <c r="AEP286" s="3"/>
      <c r="AEQ286" s="3"/>
      <c r="AER286" s="3"/>
      <c r="AES286" s="3"/>
      <c r="AET286" s="3"/>
      <c r="AEU286" s="3"/>
      <c r="AEV286" s="3"/>
      <c r="AEW286" s="3"/>
      <c r="AEX286" s="3"/>
      <c r="AEY286" s="3"/>
      <c r="AEZ286" s="3"/>
      <c r="AFA286" s="3"/>
      <c r="AFB286" s="3"/>
      <c r="AFC286" s="3"/>
      <c r="AFD286" s="3"/>
      <c r="AFE286" s="3"/>
      <c r="AFF286" s="3"/>
      <c r="AFG286" s="3"/>
    </row>
    <row r="287" spans="1:839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28"/>
      <c r="L287" s="3"/>
      <c r="M287" s="3"/>
      <c r="N287" s="3"/>
      <c r="O287" s="3"/>
      <c r="P287" s="3"/>
      <c r="Q287" s="28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  <c r="ACU287" s="3"/>
      <c r="ACV287" s="3"/>
      <c r="ACW287" s="3"/>
      <c r="ACX287" s="3"/>
      <c r="ACY287" s="3"/>
      <c r="ACZ287" s="3"/>
      <c r="ADA287" s="3"/>
      <c r="ADB287" s="3"/>
      <c r="ADC287" s="3"/>
      <c r="ADD287" s="3"/>
      <c r="ADE287" s="3"/>
      <c r="ADF287" s="3"/>
      <c r="ADG287" s="3"/>
      <c r="ADH287" s="3"/>
      <c r="ADI287" s="3"/>
      <c r="ADJ287" s="3"/>
      <c r="ADK287" s="3"/>
      <c r="ADL287" s="3"/>
      <c r="ADM287" s="3"/>
      <c r="ADN287" s="3"/>
      <c r="ADO287" s="3"/>
      <c r="ADP287" s="3"/>
      <c r="ADQ287" s="3"/>
      <c r="ADR287" s="3"/>
      <c r="ADS287" s="3"/>
      <c r="ADT287" s="3"/>
      <c r="ADU287" s="3"/>
      <c r="ADV287" s="3"/>
      <c r="ADW287" s="3"/>
      <c r="ADX287" s="3"/>
      <c r="ADY287" s="3"/>
      <c r="ADZ287" s="3"/>
      <c r="AEA287" s="3"/>
      <c r="AEB287" s="3"/>
      <c r="AEC287" s="3"/>
      <c r="AED287" s="3"/>
      <c r="AEE287" s="3"/>
      <c r="AEF287" s="3"/>
      <c r="AEG287" s="3"/>
      <c r="AEH287" s="3"/>
      <c r="AEI287" s="3"/>
      <c r="AEJ287" s="3"/>
      <c r="AEK287" s="3"/>
      <c r="AEL287" s="3"/>
      <c r="AEM287" s="3"/>
      <c r="AEN287" s="3"/>
      <c r="AEO287" s="3"/>
      <c r="AEP287" s="3"/>
      <c r="AEQ287" s="3"/>
      <c r="AER287" s="3"/>
      <c r="AES287" s="3"/>
      <c r="AET287" s="3"/>
      <c r="AEU287" s="3"/>
      <c r="AEV287" s="3"/>
      <c r="AEW287" s="3"/>
      <c r="AEX287" s="3"/>
      <c r="AEY287" s="3"/>
      <c r="AEZ287" s="3"/>
      <c r="AFA287" s="3"/>
      <c r="AFB287" s="3"/>
      <c r="AFC287" s="3"/>
      <c r="AFD287" s="3"/>
      <c r="AFE287" s="3"/>
      <c r="AFF287" s="3"/>
      <c r="AFG287" s="3"/>
    </row>
    <row r="288" spans="1:839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28"/>
      <c r="L288" s="3"/>
      <c r="M288" s="3"/>
      <c r="N288" s="3"/>
      <c r="O288" s="3"/>
      <c r="P288" s="3"/>
      <c r="Q288" s="28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3"/>
      <c r="OS288" s="3"/>
      <c r="OT288" s="3"/>
      <c r="OU288" s="3"/>
      <c r="OV288" s="3"/>
      <c r="OW288" s="3"/>
      <c r="OX288" s="3"/>
      <c r="OY288" s="3"/>
      <c r="OZ288" s="3"/>
      <c r="PA288" s="3"/>
      <c r="PB288" s="3"/>
      <c r="PC288" s="3"/>
      <c r="PD288" s="3"/>
      <c r="PE288" s="3"/>
      <c r="PF288" s="3"/>
      <c r="PG288" s="3"/>
      <c r="PH288" s="3"/>
      <c r="PI288" s="3"/>
      <c r="PJ288" s="3"/>
      <c r="PK288" s="3"/>
      <c r="PL288" s="3"/>
      <c r="PM288" s="3"/>
      <c r="PN288" s="3"/>
      <c r="PO288" s="3"/>
      <c r="PP288" s="3"/>
      <c r="PQ288" s="3"/>
      <c r="PR288" s="3"/>
      <c r="PS288" s="3"/>
      <c r="PT288" s="3"/>
      <c r="PU288" s="3"/>
      <c r="PV288" s="3"/>
      <c r="PW288" s="3"/>
      <c r="PX288" s="3"/>
      <c r="PY288" s="3"/>
      <c r="PZ288" s="3"/>
      <c r="QA288" s="3"/>
      <c r="QB288" s="3"/>
      <c r="QC288" s="3"/>
      <c r="QD288" s="3"/>
      <c r="QE288" s="3"/>
      <c r="QF288" s="3"/>
      <c r="QG288" s="3"/>
      <c r="QH288" s="3"/>
      <c r="QI288" s="3"/>
      <c r="QJ288" s="3"/>
      <c r="QK288" s="3"/>
      <c r="QL288" s="3"/>
      <c r="QM288" s="3"/>
      <c r="QN288" s="3"/>
      <c r="QO288" s="3"/>
      <c r="QP288" s="3"/>
      <c r="QQ288" s="3"/>
      <c r="QR288" s="3"/>
      <c r="QS288" s="3"/>
      <c r="QT288" s="3"/>
      <c r="QU288" s="3"/>
      <c r="QV288" s="3"/>
      <c r="QW288" s="3"/>
      <c r="QX288" s="3"/>
      <c r="QY288" s="3"/>
      <c r="QZ288" s="3"/>
      <c r="RA288" s="3"/>
      <c r="RB288" s="3"/>
      <c r="RC288" s="3"/>
      <c r="RD288" s="3"/>
      <c r="RE288" s="3"/>
      <c r="RF288" s="3"/>
      <c r="RG288" s="3"/>
      <c r="RH288" s="3"/>
      <c r="RI288" s="3"/>
      <c r="RJ288" s="3"/>
      <c r="RK288" s="3"/>
      <c r="RL288" s="3"/>
      <c r="RM288" s="3"/>
      <c r="RN288" s="3"/>
      <c r="RO288" s="3"/>
      <c r="RP288" s="3"/>
      <c r="RQ288" s="3"/>
      <c r="RR288" s="3"/>
      <c r="RS288" s="3"/>
      <c r="RT288" s="3"/>
      <c r="RU288" s="3"/>
      <c r="RV288" s="3"/>
      <c r="RW288" s="3"/>
      <c r="RX288" s="3"/>
      <c r="RY288" s="3"/>
      <c r="RZ288" s="3"/>
      <c r="SA288" s="3"/>
      <c r="SB288" s="3"/>
      <c r="SC288" s="3"/>
      <c r="SD288" s="3"/>
      <c r="SE288" s="3"/>
      <c r="SF288" s="3"/>
      <c r="SG288" s="3"/>
      <c r="SH288" s="3"/>
      <c r="SI288" s="3"/>
      <c r="SJ288" s="3"/>
      <c r="SK288" s="3"/>
      <c r="SL288" s="3"/>
      <c r="SM288" s="3"/>
      <c r="SN288" s="3"/>
      <c r="SO288" s="3"/>
      <c r="SP288" s="3"/>
      <c r="SQ288" s="3"/>
      <c r="SR288" s="3"/>
      <c r="SS288" s="3"/>
      <c r="ST288" s="3"/>
      <c r="SU288" s="3"/>
      <c r="SV288" s="3"/>
      <c r="SW288" s="3"/>
      <c r="SX288" s="3"/>
      <c r="SY288" s="3"/>
      <c r="SZ288" s="3"/>
      <c r="TA288" s="3"/>
      <c r="TB288" s="3"/>
      <c r="TC288" s="3"/>
      <c r="TD288" s="3"/>
      <c r="TE288" s="3"/>
      <c r="TF288" s="3"/>
      <c r="TG288" s="3"/>
      <c r="TH288" s="3"/>
      <c r="TI288" s="3"/>
      <c r="TJ288" s="3"/>
      <c r="TK288" s="3"/>
      <c r="TL288" s="3"/>
      <c r="TM288" s="3"/>
      <c r="TN288" s="3"/>
      <c r="TO288" s="3"/>
      <c r="TP288" s="3"/>
      <c r="TQ288" s="3"/>
      <c r="TR288" s="3"/>
      <c r="TS288" s="3"/>
      <c r="TT288" s="3"/>
      <c r="TU288" s="3"/>
      <c r="TV288" s="3"/>
      <c r="TW288" s="3"/>
      <c r="TX288" s="3"/>
      <c r="TY288" s="3"/>
      <c r="TZ288" s="3"/>
      <c r="UA288" s="3"/>
      <c r="UB288" s="3"/>
      <c r="UC288" s="3"/>
      <c r="UD288" s="3"/>
      <c r="UE288" s="3"/>
      <c r="UF288" s="3"/>
      <c r="UG288" s="3"/>
      <c r="UH288" s="3"/>
      <c r="UI288" s="3"/>
      <c r="UJ288" s="3"/>
      <c r="UK288" s="3"/>
      <c r="UL288" s="3"/>
      <c r="UM288" s="3"/>
      <c r="UN288" s="3"/>
      <c r="UO288" s="3"/>
      <c r="UP288" s="3"/>
      <c r="UQ288" s="3"/>
      <c r="UR288" s="3"/>
      <c r="US288" s="3"/>
      <c r="UT288" s="3"/>
      <c r="UU288" s="3"/>
      <c r="UV288" s="3"/>
      <c r="UW288" s="3"/>
      <c r="UX288" s="3"/>
      <c r="UY288" s="3"/>
      <c r="UZ288" s="3"/>
      <c r="VA288" s="3"/>
      <c r="VB288" s="3"/>
      <c r="VC288" s="3"/>
      <c r="VD288" s="3"/>
      <c r="VE288" s="3"/>
      <c r="VF288" s="3"/>
      <c r="VG288" s="3"/>
      <c r="VH288" s="3"/>
      <c r="VI288" s="3"/>
      <c r="VJ288" s="3"/>
      <c r="VK288" s="3"/>
      <c r="VL288" s="3"/>
      <c r="VM288" s="3"/>
      <c r="VN288" s="3"/>
      <c r="VO288" s="3"/>
      <c r="VP288" s="3"/>
      <c r="VQ288" s="3"/>
      <c r="VR288" s="3"/>
      <c r="VS288" s="3"/>
      <c r="VT288" s="3"/>
      <c r="VU288" s="3"/>
      <c r="VV288" s="3"/>
      <c r="VW288" s="3"/>
      <c r="VX288" s="3"/>
      <c r="VY288" s="3"/>
      <c r="VZ288" s="3"/>
      <c r="WA288" s="3"/>
      <c r="WB288" s="3"/>
      <c r="WC288" s="3"/>
      <c r="WD288" s="3"/>
      <c r="WE288" s="3"/>
      <c r="WF288" s="3"/>
      <c r="WG288" s="3"/>
      <c r="WH288" s="3"/>
      <c r="WI288" s="3"/>
      <c r="WJ288" s="3"/>
      <c r="WK288" s="3"/>
      <c r="WL288" s="3"/>
      <c r="WM288" s="3"/>
      <c r="WN288" s="3"/>
      <c r="WO288" s="3"/>
      <c r="WP288" s="3"/>
      <c r="WQ288" s="3"/>
      <c r="WR288" s="3"/>
      <c r="WS288" s="3"/>
      <c r="WT288" s="3"/>
      <c r="WU288" s="3"/>
      <c r="WV288" s="3"/>
      <c r="WW288" s="3"/>
      <c r="WX288" s="3"/>
      <c r="WY288" s="3"/>
      <c r="WZ288" s="3"/>
      <c r="XA288" s="3"/>
      <c r="XB288" s="3"/>
      <c r="XC288" s="3"/>
      <c r="XD288" s="3"/>
      <c r="XE288" s="3"/>
      <c r="XF288" s="3"/>
      <c r="XG288" s="3"/>
      <c r="XH288" s="3"/>
      <c r="XI288" s="3"/>
      <c r="XJ288" s="3"/>
      <c r="XK288" s="3"/>
      <c r="XL288" s="3"/>
      <c r="XM288" s="3"/>
      <c r="XN288" s="3"/>
      <c r="XO288" s="3"/>
      <c r="XP288" s="3"/>
      <c r="XQ288" s="3"/>
      <c r="XR288" s="3"/>
      <c r="XS288" s="3"/>
      <c r="XT288" s="3"/>
      <c r="XU288" s="3"/>
      <c r="XV288" s="3"/>
      <c r="XW288" s="3"/>
      <c r="XX288" s="3"/>
      <c r="XY288" s="3"/>
      <c r="XZ288" s="3"/>
      <c r="YA288" s="3"/>
      <c r="YB288" s="3"/>
      <c r="YC288" s="3"/>
      <c r="YD288" s="3"/>
      <c r="YE288" s="3"/>
      <c r="YF288" s="3"/>
      <c r="YG288" s="3"/>
      <c r="YH288" s="3"/>
      <c r="YI288" s="3"/>
      <c r="YJ288" s="3"/>
      <c r="YK288" s="3"/>
      <c r="YL288" s="3"/>
      <c r="YM288" s="3"/>
      <c r="YN288" s="3"/>
      <c r="YO288" s="3"/>
      <c r="YP288" s="3"/>
      <c r="YQ288" s="3"/>
      <c r="YR288" s="3"/>
      <c r="YS288" s="3"/>
      <c r="YT288" s="3"/>
      <c r="YU288" s="3"/>
      <c r="YV288" s="3"/>
      <c r="YW288" s="3"/>
      <c r="YX288" s="3"/>
      <c r="YY288" s="3"/>
      <c r="YZ288" s="3"/>
      <c r="ZA288" s="3"/>
      <c r="ZB288" s="3"/>
      <c r="ZC288" s="3"/>
      <c r="ZD288" s="3"/>
      <c r="ZE288" s="3"/>
      <c r="ZF288" s="3"/>
      <c r="ZG288" s="3"/>
      <c r="ZH288" s="3"/>
      <c r="ZI288" s="3"/>
      <c r="ZJ288" s="3"/>
      <c r="ZK288" s="3"/>
      <c r="ZL288" s="3"/>
      <c r="ZM288" s="3"/>
      <c r="ZN288" s="3"/>
      <c r="ZO288" s="3"/>
      <c r="ZP288" s="3"/>
      <c r="ZQ288" s="3"/>
      <c r="ZR288" s="3"/>
      <c r="ZS288" s="3"/>
      <c r="ZT288" s="3"/>
      <c r="ZU288" s="3"/>
      <c r="ZV288" s="3"/>
      <c r="ZW288" s="3"/>
      <c r="ZX288" s="3"/>
      <c r="ZY288" s="3"/>
      <c r="ZZ288" s="3"/>
      <c r="AAA288" s="3"/>
      <c r="AAB288" s="3"/>
      <c r="AAC288" s="3"/>
      <c r="AAD288" s="3"/>
      <c r="AAE288" s="3"/>
      <c r="AAF288" s="3"/>
      <c r="AAG288" s="3"/>
      <c r="AAH288" s="3"/>
      <c r="AAI288" s="3"/>
      <c r="AAJ288" s="3"/>
      <c r="AAK288" s="3"/>
      <c r="AAL288" s="3"/>
      <c r="AAM288" s="3"/>
      <c r="AAN288" s="3"/>
      <c r="AAO288" s="3"/>
      <c r="AAP288" s="3"/>
      <c r="AAQ288" s="3"/>
      <c r="AAR288" s="3"/>
      <c r="AAS288" s="3"/>
      <c r="AAT288" s="3"/>
      <c r="AAU288" s="3"/>
      <c r="AAV288" s="3"/>
      <c r="AAW288" s="3"/>
      <c r="AAX288" s="3"/>
      <c r="AAY288" s="3"/>
      <c r="AAZ288" s="3"/>
      <c r="ABA288" s="3"/>
      <c r="ABB288" s="3"/>
      <c r="ABC288" s="3"/>
      <c r="ABD288" s="3"/>
      <c r="ABE288" s="3"/>
      <c r="ABF288" s="3"/>
      <c r="ABG288" s="3"/>
      <c r="ABH288" s="3"/>
      <c r="ABI288" s="3"/>
      <c r="ABJ288" s="3"/>
      <c r="ABK288" s="3"/>
      <c r="ABL288" s="3"/>
      <c r="ABM288" s="3"/>
      <c r="ABN288" s="3"/>
      <c r="ABO288" s="3"/>
      <c r="ABP288" s="3"/>
      <c r="ABQ288" s="3"/>
      <c r="ABR288" s="3"/>
      <c r="ABS288" s="3"/>
      <c r="ABT288" s="3"/>
      <c r="ABU288" s="3"/>
      <c r="ABV288" s="3"/>
      <c r="ABW288" s="3"/>
      <c r="ABX288" s="3"/>
      <c r="ABY288" s="3"/>
      <c r="ABZ288" s="3"/>
      <c r="ACA288" s="3"/>
      <c r="ACB288" s="3"/>
      <c r="ACC288" s="3"/>
      <c r="ACD288" s="3"/>
      <c r="ACE288" s="3"/>
      <c r="ACF288" s="3"/>
      <c r="ACG288" s="3"/>
      <c r="ACH288" s="3"/>
      <c r="ACI288" s="3"/>
      <c r="ACJ288" s="3"/>
      <c r="ACK288" s="3"/>
      <c r="ACL288" s="3"/>
      <c r="ACM288" s="3"/>
      <c r="ACN288" s="3"/>
      <c r="ACO288" s="3"/>
      <c r="ACP288" s="3"/>
      <c r="ACQ288" s="3"/>
      <c r="ACR288" s="3"/>
      <c r="ACS288" s="3"/>
      <c r="ACT288" s="3"/>
      <c r="ACU288" s="3"/>
      <c r="ACV288" s="3"/>
      <c r="ACW288" s="3"/>
      <c r="ACX288" s="3"/>
      <c r="ACY288" s="3"/>
      <c r="ACZ288" s="3"/>
      <c r="ADA288" s="3"/>
      <c r="ADB288" s="3"/>
      <c r="ADC288" s="3"/>
      <c r="ADD288" s="3"/>
      <c r="ADE288" s="3"/>
      <c r="ADF288" s="3"/>
      <c r="ADG288" s="3"/>
      <c r="ADH288" s="3"/>
      <c r="ADI288" s="3"/>
      <c r="ADJ288" s="3"/>
      <c r="ADK288" s="3"/>
      <c r="ADL288" s="3"/>
      <c r="ADM288" s="3"/>
      <c r="ADN288" s="3"/>
      <c r="ADO288" s="3"/>
      <c r="ADP288" s="3"/>
      <c r="ADQ288" s="3"/>
      <c r="ADR288" s="3"/>
      <c r="ADS288" s="3"/>
      <c r="ADT288" s="3"/>
      <c r="ADU288" s="3"/>
      <c r="ADV288" s="3"/>
      <c r="ADW288" s="3"/>
      <c r="ADX288" s="3"/>
      <c r="ADY288" s="3"/>
      <c r="ADZ288" s="3"/>
      <c r="AEA288" s="3"/>
      <c r="AEB288" s="3"/>
      <c r="AEC288" s="3"/>
      <c r="AED288" s="3"/>
      <c r="AEE288" s="3"/>
      <c r="AEF288" s="3"/>
      <c r="AEG288" s="3"/>
      <c r="AEH288" s="3"/>
      <c r="AEI288" s="3"/>
      <c r="AEJ288" s="3"/>
      <c r="AEK288" s="3"/>
      <c r="AEL288" s="3"/>
      <c r="AEM288" s="3"/>
      <c r="AEN288" s="3"/>
      <c r="AEO288" s="3"/>
      <c r="AEP288" s="3"/>
      <c r="AEQ288" s="3"/>
      <c r="AER288" s="3"/>
      <c r="AES288" s="3"/>
      <c r="AET288" s="3"/>
      <c r="AEU288" s="3"/>
      <c r="AEV288" s="3"/>
      <c r="AEW288" s="3"/>
      <c r="AEX288" s="3"/>
      <c r="AEY288" s="3"/>
      <c r="AEZ288" s="3"/>
      <c r="AFA288" s="3"/>
      <c r="AFB288" s="3"/>
      <c r="AFC288" s="3"/>
      <c r="AFD288" s="3"/>
      <c r="AFE288" s="3"/>
      <c r="AFF288" s="3"/>
      <c r="AFG288" s="3"/>
    </row>
    <row r="289" spans="1:839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28"/>
      <c r="L289" s="3"/>
      <c r="M289" s="3"/>
      <c r="N289" s="3"/>
      <c r="O289" s="3"/>
      <c r="P289" s="3"/>
      <c r="Q289" s="28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  <c r="VR289" s="3"/>
      <c r="VS289" s="3"/>
      <c r="VT289" s="3"/>
      <c r="VU289" s="3"/>
      <c r="VV289" s="3"/>
      <c r="VW289" s="3"/>
      <c r="VX289" s="3"/>
      <c r="VY289" s="3"/>
      <c r="VZ289" s="3"/>
      <c r="WA289" s="3"/>
      <c r="WB289" s="3"/>
      <c r="WC289" s="3"/>
      <c r="WD289" s="3"/>
      <c r="WE289" s="3"/>
      <c r="WF289" s="3"/>
      <c r="WG289" s="3"/>
      <c r="WH289" s="3"/>
      <c r="WI289" s="3"/>
      <c r="WJ289" s="3"/>
      <c r="WK289" s="3"/>
      <c r="WL289" s="3"/>
      <c r="WM289" s="3"/>
      <c r="WN289" s="3"/>
      <c r="WO289" s="3"/>
      <c r="WP289" s="3"/>
      <c r="WQ289" s="3"/>
      <c r="WR289" s="3"/>
      <c r="WS289" s="3"/>
      <c r="WT289" s="3"/>
      <c r="WU289" s="3"/>
      <c r="WV289" s="3"/>
      <c r="WW289" s="3"/>
      <c r="WX289" s="3"/>
      <c r="WY289" s="3"/>
      <c r="WZ289" s="3"/>
      <c r="XA289" s="3"/>
      <c r="XB289" s="3"/>
      <c r="XC289" s="3"/>
      <c r="XD289" s="3"/>
      <c r="XE289" s="3"/>
      <c r="XF289" s="3"/>
      <c r="XG289" s="3"/>
      <c r="XH289" s="3"/>
      <c r="XI289" s="3"/>
      <c r="XJ289" s="3"/>
      <c r="XK289" s="3"/>
      <c r="XL289" s="3"/>
      <c r="XM289" s="3"/>
      <c r="XN289" s="3"/>
      <c r="XO289" s="3"/>
      <c r="XP289" s="3"/>
      <c r="XQ289" s="3"/>
      <c r="XR289" s="3"/>
      <c r="XS289" s="3"/>
      <c r="XT289" s="3"/>
      <c r="XU289" s="3"/>
      <c r="XV289" s="3"/>
      <c r="XW289" s="3"/>
      <c r="XX289" s="3"/>
      <c r="XY289" s="3"/>
      <c r="XZ289" s="3"/>
      <c r="YA289" s="3"/>
      <c r="YB289" s="3"/>
      <c r="YC289" s="3"/>
      <c r="YD289" s="3"/>
      <c r="YE289" s="3"/>
      <c r="YF289" s="3"/>
      <c r="YG289" s="3"/>
      <c r="YH289" s="3"/>
      <c r="YI289" s="3"/>
      <c r="YJ289" s="3"/>
      <c r="YK289" s="3"/>
      <c r="YL289" s="3"/>
      <c r="YM289" s="3"/>
      <c r="YN289" s="3"/>
      <c r="YO289" s="3"/>
      <c r="YP289" s="3"/>
      <c r="YQ289" s="3"/>
      <c r="YR289" s="3"/>
      <c r="YS289" s="3"/>
      <c r="YT289" s="3"/>
      <c r="YU289" s="3"/>
      <c r="YV289" s="3"/>
      <c r="YW289" s="3"/>
      <c r="YX289" s="3"/>
      <c r="YY289" s="3"/>
      <c r="YZ289" s="3"/>
      <c r="ZA289" s="3"/>
      <c r="ZB289" s="3"/>
      <c r="ZC289" s="3"/>
      <c r="ZD289" s="3"/>
      <c r="ZE289" s="3"/>
      <c r="ZF289" s="3"/>
      <c r="ZG289" s="3"/>
      <c r="ZH289" s="3"/>
      <c r="ZI289" s="3"/>
      <c r="ZJ289" s="3"/>
      <c r="ZK289" s="3"/>
      <c r="ZL289" s="3"/>
      <c r="ZM289" s="3"/>
      <c r="ZN289" s="3"/>
      <c r="ZO289" s="3"/>
      <c r="ZP289" s="3"/>
      <c r="ZQ289" s="3"/>
      <c r="ZR289" s="3"/>
      <c r="ZS289" s="3"/>
      <c r="ZT289" s="3"/>
      <c r="ZU289" s="3"/>
      <c r="ZV289" s="3"/>
      <c r="ZW289" s="3"/>
      <c r="ZX289" s="3"/>
      <c r="ZY289" s="3"/>
      <c r="ZZ289" s="3"/>
      <c r="AAA289" s="3"/>
      <c r="AAB289" s="3"/>
      <c r="AAC289" s="3"/>
      <c r="AAD289" s="3"/>
      <c r="AAE289" s="3"/>
      <c r="AAF289" s="3"/>
      <c r="AAG289" s="3"/>
      <c r="AAH289" s="3"/>
      <c r="AAI289" s="3"/>
      <c r="AAJ289" s="3"/>
      <c r="AAK289" s="3"/>
      <c r="AAL289" s="3"/>
      <c r="AAM289" s="3"/>
      <c r="AAN289" s="3"/>
      <c r="AAO289" s="3"/>
      <c r="AAP289" s="3"/>
      <c r="AAQ289" s="3"/>
      <c r="AAR289" s="3"/>
      <c r="AAS289" s="3"/>
      <c r="AAT289" s="3"/>
      <c r="AAU289" s="3"/>
      <c r="AAV289" s="3"/>
      <c r="AAW289" s="3"/>
      <c r="AAX289" s="3"/>
      <c r="AAY289" s="3"/>
      <c r="AAZ289" s="3"/>
      <c r="ABA289" s="3"/>
      <c r="ABB289" s="3"/>
      <c r="ABC289" s="3"/>
      <c r="ABD289" s="3"/>
      <c r="ABE289" s="3"/>
      <c r="ABF289" s="3"/>
      <c r="ABG289" s="3"/>
      <c r="ABH289" s="3"/>
      <c r="ABI289" s="3"/>
      <c r="ABJ289" s="3"/>
      <c r="ABK289" s="3"/>
      <c r="ABL289" s="3"/>
      <c r="ABM289" s="3"/>
      <c r="ABN289" s="3"/>
      <c r="ABO289" s="3"/>
      <c r="ABP289" s="3"/>
      <c r="ABQ289" s="3"/>
      <c r="ABR289" s="3"/>
      <c r="ABS289" s="3"/>
      <c r="ABT289" s="3"/>
      <c r="ABU289" s="3"/>
      <c r="ABV289" s="3"/>
      <c r="ABW289" s="3"/>
      <c r="ABX289" s="3"/>
      <c r="ABY289" s="3"/>
      <c r="ABZ289" s="3"/>
      <c r="ACA289" s="3"/>
      <c r="ACB289" s="3"/>
      <c r="ACC289" s="3"/>
      <c r="ACD289" s="3"/>
      <c r="ACE289" s="3"/>
      <c r="ACF289" s="3"/>
      <c r="ACG289" s="3"/>
      <c r="ACH289" s="3"/>
      <c r="ACI289" s="3"/>
      <c r="ACJ289" s="3"/>
      <c r="ACK289" s="3"/>
      <c r="ACL289" s="3"/>
      <c r="ACM289" s="3"/>
      <c r="ACN289" s="3"/>
      <c r="ACO289" s="3"/>
      <c r="ACP289" s="3"/>
      <c r="ACQ289" s="3"/>
      <c r="ACR289" s="3"/>
      <c r="ACS289" s="3"/>
      <c r="ACT289" s="3"/>
      <c r="ACU289" s="3"/>
      <c r="ACV289" s="3"/>
      <c r="ACW289" s="3"/>
      <c r="ACX289" s="3"/>
      <c r="ACY289" s="3"/>
      <c r="ACZ289" s="3"/>
      <c r="ADA289" s="3"/>
      <c r="ADB289" s="3"/>
      <c r="ADC289" s="3"/>
      <c r="ADD289" s="3"/>
      <c r="ADE289" s="3"/>
      <c r="ADF289" s="3"/>
      <c r="ADG289" s="3"/>
      <c r="ADH289" s="3"/>
      <c r="ADI289" s="3"/>
      <c r="ADJ289" s="3"/>
      <c r="ADK289" s="3"/>
      <c r="ADL289" s="3"/>
      <c r="ADM289" s="3"/>
      <c r="ADN289" s="3"/>
      <c r="ADO289" s="3"/>
      <c r="ADP289" s="3"/>
      <c r="ADQ289" s="3"/>
      <c r="ADR289" s="3"/>
      <c r="ADS289" s="3"/>
      <c r="ADT289" s="3"/>
      <c r="ADU289" s="3"/>
      <c r="ADV289" s="3"/>
      <c r="ADW289" s="3"/>
      <c r="ADX289" s="3"/>
      <c r="ADY289" s="3"/>
      <c r="ADZ289" s="3"/>
      <c r="AEA289" s="3"/>
      <c r="AEB289" s="3"/>
      <c r="AEC289" s="3"/>
      <c r="AED289" s="3"/>
      <c r="AEE289" s="3"/>
      <c r="AEF289" s="3"/>
      <c r="AEG289" s="3"/>
      <c r="AEH289" s="3"/>
      <c r="AEI289" s="3"/>
      <c r="AEJ289" s="3"/>
      <c r="AEK289" s="3"/>
      <c r="AEL289" s="3"/>
      <c r="AEM289" s="3"/>
      <c r="AEN289" s="3"/>
      <c r="AEO289" s="3"/>
      <c r="AEP289" s="3"/>
      <c r="AEQ289" s="3"/>
      <c r="AER289" s="3"/>
      <c r="AES289" s="3"/>
      <c r="AET289" s="3"/>
      <c r="AEU289" s="3"/>
      <c r="AEV289" s="3"/>
      <c r="AEW289" s="3"/>
      <c r="AEX289" s="3"/>
      <c r="AEY289" s="3"/>
      <c r="AEZ289" s="3"/>
      <c r="AFA289" s="3"/>
      <c r="AFB289" s="3"/>
      <c r="AFC289" s="3"/>
      <c r="AFD289" s="3"/>
      <c r="AFE289" s="3"/>
      <c r="AFF289" s="3"/>
      <c r="AFG289" s="3"/>
    </row>
    <row r="290" spans="1:839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28"/>
      <c r="L290" s="3"/>
      <c r="M290" s="3"/>
      <c r="N290" s="3"/>
      <c r="O290" s="3"/>
      <c r="P290" s="3"/>
      <c r="Q290" s="28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3"/>
      <c r="NJ290" s="3"/>
      <c r="NK290" s="3"/>
      <c r="NL290" s="3"/>
      <c r="NM290" s="3"/>
      <c r="NN290" s="3"/>
      <c r="NO290" s="3"/>
      <c r="NP290" s="3"/>
      <c r="NQ290" s="3"/>
      <c r="NR290" s="3"/>
      <c r="NS290" s="3"/>
      <c r="NT290" s="3"/>
      <c r="NU290" s="3"/>
      <c r="NV290" s="3"/>
      <c r="NW290" s="3"/>
      <c r="NX290" s="3"/>
      <c r="NY290" s="3"/>
      <c r="NZ290" s="3"/>
      <c r="OA290" s="3"/>
      <c r="OB290" s="3"/>
      <c r="OC290" s="3"/>
      <c r="OD290" s="3"/>
      <c r="OE290" s="3"/>
      <c r="OF290" s="3"/>
      <c r="OG290" s="3"/>
      <c r="OH290" s="3"/>
      <c r="OI290" s="3"/>
      <c r="OJ290" s="3"/>
      <c r="OK290" s="3"/>
      <c r="OL290" s="3"/>
      <c r="OM290" s="3"/>
      <c r="ON290" s="3"/>
      <c r="OO290" s="3"/>
      <c r="OP290" s="3"/>
      <c r="OQ290" s="3"/>
      <c r="OR290" s="3"/>
      <c r="OS290" s="3"/>
      <c r="OT290" s="3"/>
      <c r="OU290" s="3"/>
      <c r="OV290" s="3"/>
      <c r="OW290" s="3"/>
      <c r="OX290" s="3"/>
      <c r="OY290" s="3"/>
      <c r="OZ290" s="3"/>
      <c r="PA290" s="3"/>
      <c r="PB290" s="3"/>
      <c r="PC290" s="3"/>
      <c r="PD290" s="3"/>
      <c r="PE290" s="3"/>
      <c r="PF290" s="3"/>
      <c r="PG290" s="3"/>
      <c r="PH290" s="3"/>
      <c r="PI290" s="3"/>
      <c r="PJ290" s="3"/>
      <c r="PK290" s="3"/>
      <c r="PL290" s="3"/>
      <c r="PM290" s="3"/>
      <c r="PN290" s="3"/>
      <c r="PO290" s="3"/>
      <c r="PP290" s="3"/>
      <c r="PQ290" s="3"/>
      <c r="PR290" s="3"/>
      <c r="PS290" s="3"/>
      <c r="PT290" s="3"/>
      <c r="PU290" s="3"/>
      <c r="PV290" s="3"/>
      <c r="PW290" s="3"/>
      <c r="PX290" s="3"/>
      <c r="PY290" s="3"/>
      <c r="PZ290" s="3"/>
      <c r="QA290" s="3"/>
      <c r="QB290" s="3"/>
      <c r="QC290" s="3"/>
      <c r="QD290" s="3"/>
      <c r="QE290" s="3"/>
      <c r="QF290" s="3"/>
      <c r="QG290" s="3"/>
      <c r="QH290" s="3"/>
      <c r="QI290" s="3"/>
      <c r="QJ290" s="3"/>
      <c r="QK290" s="3"/>
      <c r="QL290" s="3"/>
      <c r="QM290" s="3"/>
      <c r="QN290" s="3"/>
      <c r="QO290" s="3"/>
      <c r="QP290" s="3"/>
      <c r="QQ290" s="3"/>
      <c r="QR290" s="3"/>
      <c r="QS290" s="3"/>
      <c r="QT290" s="3"/>
      <c r="QU290" s="3"/>
      <c r="QV290" s="3"/>
      <c r="QW290" s="3"/>
      <c r="QX290" s="3"/>
      <c r="QY290" s="3"/>
      <c r="QZ290" s="3"/>
      <c r="RA290" s="3"/>
      <c r="RB290" s="3"/>
      <c r="RC290" s="3"/>
      <c r="RD290" s="3"/>
      <c r="RE290" s="3"/>
      <c r="RF290" s="3"/>
      <c r="RG290" s="3"/>
      <c r="RH290" s="3"/>
      <c r="RI290" s="3"/>
      <c r="RJ290" s="3"/>
      <c r="RK290" s="3"/>
      <c r="RL290" s="3"/>
      <c r="RM290" s="3"/>
      <c r="RN290" s="3"/>
      <c r="RO290" s="3"/>
      <c r="RP290" s="3"/>
      <c r="RQ290" s="3"/>
      <c r="RR290" s="3"/>
      <c r="RS290" s="3"/>
      <c r="RT290" s="3"/>
      <c r="RU290" s="3"/>
      <c r="RV290" s="3"/>
      <c r="RW290" s="3"/>
      <c r="RX290" s="3"/>
      <c r="RY290" s="3"/>
      <c r="RZ290" s="3"/>
      <c r="SA290" s="3"/>
      <c r="SB290" s="3"/>
      <c r="SC290" s="3"/>
      <c r="SD290" s="3"/>
      <c r="SE290" s="3"/>
      <c r="SF290" s="3"/>
      <c r="SG290" s="3"/>
      <c r="SH290" s="3"/>
      <c r="SI290" s="3"/>
      <c r="SJ290" s="3"/>
      <c r="SK290" s="3"/>
      <c r="SL290" s="3"/>
      <c r="SM290" s="3"/>
      <c r="SN290" s="3"/>
      <c r="SO290" s="3"/>
      <c r="SP290" s="3"/>
      <c r="SQ290" s="3"/>
      <c r="SR290" s="3"/>
      <c r="SS290" s="3"/>
      <c r="ST290" s="3"/>
      <c r="SU290" s="3"/>
      <c r="SV290" s="3"/>
      <c r="SW290" s="3"/>
      <c r="SX290" s="3"/>
      <c r="SY290" s="3"/>
      <c r="SZ290" s="3"/>
      <c r="TA290" s="3"/>
      <c r="TB290" s="3"/>
      <c r="TC290" s="3"/>
      <c r="TD290" s="3"/>
      <c r="TE290" s="3"/>
      <c r="TF290" s="3"/>
      <c r="TG290" s="3"/>
      <c r="TH290" s="3"/>
      <c r="TI290" s="3"/>
      <c r="TJ290" s="3"/>
      <c r="TK290" s="3"/>
      <c r="TL290" s="3"/>
      <c r="TM290" s="3"/>
      <c r="TN290" s="3"/>
      <c r="TO290" s="3"/>
      <c r="TP290" s="3"/>
      <c r="TQ290" s="3"/>
      <c r="TR290" s="3"/>
      <c r="TS290" s="3"/>
      <c r="TT290" s="3"/>
      <c r="TU290" s="3"/>
      <c r="TV290" s="3"/>
      <c r="TW290" s="3"/>
      <c r="TX290" s="3"/>
      <c r="TY290" s="3"/>
      <c r="TZ290" s="3"/>
      <c r="UA290" s="3"/>
      <c r="UB290" s="3"/>
      <c r="UC290" s="3"/>
      <c r="UD290" s="3"/>
      <c r="UE290" s="3"/>
      <c r="UF290" s="3"/>
      <c r="UG290" s="3"/>
      <c r="UH290" s="3"/>
      <c r="UI290" s="3"/>
      <c r="UJ290" s="3"/>
      <c r="UK290" s="3"/>
      <c r="UL290" s="3"/>
      <c r="UM290" s="3"/>
      <c r="UN290" s="3"/>
      <c r="UO290" s="3"/>
      <c r="UP290" s="3"/>
      <c r="UQ290" s="3"/>
      <c r="UR290" s="3"/>
      <c r="US290" s="3"/>
      <c r="UT290" s="3"/>
      <c r="UU290" s="3"/>
      <c r="UV290" s="3"/>
      <c r="UW290" s="3"/>
      <c r="UX290" s="3"/>
      <c r="UY290" s="3"/>
      <c r="UZ290" s="3"/>
      <c r="VA290" s="3"/>
      <c r="VB290" s="3"/>
      <c r="VC290" s="3"/>
      <c r="VD290" s="3"/>
      <c r="VE290" s="3"/>
      <c r="VF290" s="3"/>
      <c r="VG290" s="3"/>
      <c r="VH290" s="3"/>
      <c r="VI290" s="3"/>
      <c r="VJ290" s="3"/>
      <c r="VK290" s="3"/>
      <c r="VL290" s="3"/>
      <c r="VM290" s="3"/>
      <c r="VN290" s="3"/>
      <c r="VO290" s="3"/>
      <c r="VP290" s="3"/>
      <c r="VQ290" s="3"/>
      <c r="VR290" s="3"/>
      <c r="VS290" s="3"/>
      <c r="VT290" s="3"/>
      <c r="VU290" s="3"/>
      <c r="VV290" s="3"/>
      <c r="VW290" s="3"/>
      <c r="VX290" s="3"/>
      <c r="VY290" s="3"/>
      <c r="VZ290" s="3"/>
      <c r="WA290" s="3"/>
      <c r="WB290" s="3"/>
      <c r="WC290" s="3"/>
      <c r="WD290" s="3"/>
      <c r="WE290" s="3"/>
      <c r="WF290" s="3"/>
      <c r="WG290" s="3"/>
      <c r="WH290" s="3"/>
      <c r="WI290" s="3"/>
      <c r="WJ290" s="3"/>
      <c r="WK290" s="3"/>
      <c r="WL290" s="3"/>
      <c r="WM290" s="3"/>
      <c r="WN290" s="3"/>
      <c r="WO290" s="3"/>
      <c r="WP290" s="3"/>
      <c r="WQ290" s="3"/>
      <c r="WR290" s="3"/>
      <c r="WS290" s="3"/>
      <c r="WT290" s="3"/>
      <c r="WU290" s="3"/>
      <c r="WV290" s="3"/>
      <c r="WW290" s="3"/>
      <c r="WX290" s="3"/>
      <c r="WY290" s="3"/>
      <c r="WZ290" s="3"/>
      <c r="XA290" s="3"/>
      <c r="XB290" s="3"/>
      <c r="XC290" s="3"/>
      <c r="XD290" s="3"/>
      <c r="XE290" s="3"/>
      <c r="XF290" s="3"/>
      <c r="XG290" s="3"/>
      <c r="XH290" s="3"/>
      <c r="XI290" s="3"/>
      <c r="XJ290" s="3"/>
      <c r="XK290" s="3"/>
      <c r="XL290" s="3"/>
      <c r="XM290" s="3"/>
      <c r="XN290" s="3"/>
      <c r="XO290" s="3"/>
      <c r="XP290" s="3"/>
      <c r="XQ290" s="3"/>
      <c r="XR290" s="3"/>
      <c r="XS290" s="3"/>
      <c r="XT290" s="3"/>
      <c r="XU290" s="3"/>
      <c r="XV290" s="3"/>
      <c r="XW290" s="3"/>
      <c r="XX290" s="3"/>
      <c r="XY290" s="3"/>
      <c r="XZ290" s="3"/>
      <c r="YA290" s="3"/>
      <c r="YB290" s="3"/>
      <c r="YC290" s="3"/>
      <c r="YD290" s="3"/>
      <c r="YE290" s="3"/>
      <c r="YF290" s="3"/>
      <c r="YG290" s="3"/>
      <c r="YH290" s="3"/>
      <c r="YI290" s="3"/>
      <c r="YJ290" s="3"/>
      <c r="YK290" s="3"/>
      <c r="YL290" s="3"/>
      <c r="YM290" s="3"/>
      <c r="YN290" s="3"/>
      <c r="YO290" s="3"/>
      <c r="YP290" s="3"/>
      <c r="YQ290" s="3"/>
      <c r="YR290" s="3"/>
      <c r="YS290" s="3"/>
      <c r="YT290" s="3"/>
      <c r="YU290" s="3"/>
      <c r="YV290" s="3"/>
      <c r="YW290" s="3"/>
      <c r="YX290" s="3"/>
      <c r="YY290" s="3"/>
      <c r="YZ290" s="3"/>
      <c r="ZA290" s="3"/>
      <c r="ZB290" s="3"/>
      <c r="ZC290" s="3"/>
      <c r="ZD290" s="3"/>
      <c r="ZE290" s="3"/>
      <c r="ZF290" s="3"/>
      <c r="ZG290" s="3"/>
      <c r="ZH290" s="3"/>
      <c r="ZI290" s="3"/>
      <c r="ZJ290" s="3"/>
      <c r="ZK290" s="3"/>
      <c r="ZL290" s="3"/>
      <c r="ZM290" s="3"/>
      <c r="ZN290" s="3"/>
      <c r="ZO290" s="3"/>
      <c r="ZP290" s="3"/>
      <c r="ZQ290" s="3"/>
      <c r="ZR290" s="3"/>
      <c r="ZS290" s="3"/>
      <c r="ZT290" s="3"/>
      <c r="ZU290" s="3"/>
      <c r="ZV290" s="3"/>
      <c r="ZW290" s="3"/>
      <c r="ZX290" s="3"/>
      <c r="ZY290" s="3"/>
      <c r="ZZ290" s="3"/>
      <c r="AAA290" s="3"/>
      <c r="AAB290" s="3"/>
      <c r="AAC290" s="3"/>
      <c r="AAD290" s="3"/>
      <c r="AAE290" s="3"/>
      <c r="AAF290" s="3"/>
      <c r="AAG290" s="3"/>
      <c r="AAH290" s="3"/>
      <c r="AAI290" s="3"/>
      <c r="AAJ290" s="3"/>
      <c r="AAK290" s="3"/>
      <c r="AAL290" s="3"/>
      <c r="AAM290" s="3"/>
      <c r="AAN290" s="3"/>
      <c r="AAO290" s="3"/>
      <c r="AAP290" s="3"/>
      <c r="AAQ290" s="3"/>
      <c r="AAR290" s="3"/>
      <c r="AAS290" s="3"/>
      <c r="AAT290" s="3"/>
      <c r="AAU290" s="3"/>
      <c r="AAV290" s="3"/>
      <c r="AAW290" s="3"/>
      <c r="AAX290" s="3"/>
      <c r="AAY290" s="3"/>
      <c r="AAZ290" s="3"/>
      <c r="ABA290" s="3"/>
      <c r="ABB290" s="3"/>
      <c r="ABC290" s="3"/>
      <c r="ABD290" s="3"/>
      <c r="ABE290" s="3"/>
      <c r="ABF290" s="3"/>
      <c r="ABG290" s="3"/>
      <c r="ABH290" s="3"/>
      <c r="ABI290" s="3"/>
      <c r="ABJ290" s="3"/>
      <c r="ABK290" s="3"/>
      <c r="ABL290" s="3"/>
      <c r="ABM290" s="3"/>
      <c r="ABN290" s="3"/>
      <c r="ABO290" s="3"/>
      <c r="ABP290" s="3"/>
      <c r="ABQ290" s="3"/>
      <c r="ABR290" s="3"/>
      <c r="ABS290" s="3"/>
      <c r="ABT290" s="3"/>
      <c r="ABU290" s="3"/>
      <c r="ABV290" s="3"/>
      <c r="ABW290" s="3"/>
      <c r="ABX290" s="3"/>
      <c r="ABY290" s="3"/>
      <c r="ABZ290" s="3"/>
      <c r="ACA290" s="3"/>
      <c r="ACB290" s="3"/>
      <c r="ACC290" s="3"/>
      <c r="ACD290" s="3"/>
      <c r="ACE290" s="3"/>
      <c r="ACF290" s="3"/>
      <c r="ACG290" s="3"/>
      <c r="ACH290" s="3"/>
      <c r="ACI290" s="3"/>
      <c r="ACJ290" s="3"/>
      <c r="ACK290" s="3"/>
      <c r="ACL290" s="3"/>
      <c r="ACM290" s="3"/>
      <c r="ACN290" s="3"/>
      <c r="ACO290" s="3"/>
      <c r="ACP290" s="3"/>
      <c r="ACQ290" s="3"/>
      <c r="ACR290" s="3"/>
      <c r="ACS290" s="3"/>
      <c r="ACT290" s="3"/>
      <c r="ACU290" s="3"/>
      <c r="ACV290" s="3"/>
      <c r="ACW290" s="3"/>
      <c r="ACX290" s="3"/>
      <c r="ACY290" s="3"/>
      <c r="ACZ290" s="3"/>
      <c r="ADA290" s="3"/>
      <c r="ADB290" s="3"/>
      <c r="ADC290" s="3"/>
      <c r="ADD290" s="3"/>
      <c r="ADE290" s="3"/>
      <c r="ADF290" s="3"/>
      <c r="ADG290" s="3"/>
      <c r="ADH290" s="3"/>
      <c r="ADI290" s="3"/>
      <c r="ADJ290" s="3"/>
      <c r="ADK290" s="3"/>
      <c r="ADL290" s="3"/>
      <c r="ADM290" s="3"/>
      <c r="ADN290" s="3"/>
      <c r="ADO290" s="3"/>
      <c r="ADP290" s="3"/>
      <c r="ADQ290" s="3"/>
      <c r="ADR290" s="3"/>
      <c r="ADS290" s="3"/>
      <c r="ADT290" s="3"/>
      <c r="ADU290" s="3"/>
      <c r="ADV290" s="3"/>
      <c r="ADW290" s="3"/>
      <c r="ADX290" s="3"/>
      <c r="ADY290" s="3"/>
      <c r="ADZ290" s="3"/>
      <c r="AEA290" s="3"/>
      <c r="AEB290" s="3"/>
      <c r="AEC290" s="3"/>
      <c r="AED290" s="3"/>
      <c r="AEE290" s="3"/>
      <c r="AEF290" s="3"/>
      <c r="AEG290" s="3"/>
      <c r="AEH290" s="3"/>
      <c r="AEI290" s="3"/>
      <c r="AEJ290" s="3"/>
      <c r="AEK290" s="3"/>
      <c r="AEL290" s="3"/>
      <c r="AEM290" s="3"/>
      <c r="AEN290" s="3"/>
      <c r="AEO290" s="3"/>
      <c r="AEP290" s="3"/>
      <c r="AEQ290" s="3"/>
      <c r="AER290" s="3"/>
      <c r="AES290" s="3"/>
      <c r="AET290" s="3"/>
      <c r="AEU290" s="3"/>
      <c r="AEV290" s="3"/>
      <c r="AEW290" s="3"/>
      <c r="AEX290" s="3"/>
      <c r="AEY290" s="3"/>
      <c r="AEZ290" s="3"/>
      <c r="AFA290" s="3"/>
      <c r="AFB290" s="3"/>
      <c r="AFC290" s="3"/>
      <c r="AFD290" s="3"/>
      <c r="AFE290" s="3"/>
      <c r="AFF290" s="3"/>
      <c r="AFG290" s="3"/>
    </row>
    <row r="291" spans="1:839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28"/>
      <c r="L291" s="3"/>
      <c r="M291" s="3"/>
      <c r="N291" s="3"/>
      <c r="O291" s="3"/>
      <c r="P291" s="3"/>
      <c r="Q291" s="28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3"/>
      <c r="NJ291" s="3"/>
      <c r="NK291" s="3"/>
      <c r="NL291" s="3"/>
      <c r="NM291" s="3"/>
      <c r="NN291" s="3"/>
      <c r="NO291" s="3"/>
      <c r="NP291" s="3"/>
      <c r="NQ291" s="3"/>
      <c r="NR291" s="3"/>
      <c r="NS291" s="3"/>
      <c r="NT291" s="3"/>
      <c r="NU291" s="3"/>
      <c r="NV291" s="3"/>
      <c r="NW291" s="3"/>
      <c r="NX291" s="3"/>
      <c r="NY291" s="3"/>
      <c r="NZ291" s="3"/>
      <c r="OA291" s="3"/>
      <c r="OB291" s="3"/>
      <c r="OC291" s="3"/>
      <c r="OD291" s="3"/>
      <c r="OE291" s="3"/>
      <c r="OF291" s="3"/>
      <c r="OG291" s="3"/>
      <c r="OH291" s="3"/>
      <c r="OI291" s="3"/>
      <c r="OJ291" s="3"/>
      <c r="OK291" s="3"/>
      <c r="OL291" s="3"/>
      <c r="OM291" s="3"/>
      <c r="ON291" s="3"/>
      <c r="OO291" s="3"/>
      <c r="OP291" s="3"/>
      <c r="OQ291" s="3"/>
      <c r="OR291" s="3"/>
      <c r="OS291" s="3"/>
      <c r="OT291" s="3"/>
      <c r="OU291" s="3"/>
      <c r="OV291" s="3"/>
      <c r="OW291" s="3"/>
      <c r="OX291" s="3"/>
      <c r="OY291" s="3"/>
      <c r="OZ291" s="3"/>
      <c r="PA291" s="3"/>
      <c r="PB291" s="3"/>
      <c r="PC291" s="3"/>
      <c r="PD291" s="3"/>
      <c r="PE291" s="3"/>
      <c r="PF291" s="3"/>
      <c r="PG291" s="3"/>
      <c r="PH291" s="3"/>
      <c r="PI291" s="3"/>
      <c r="PJ291" s="3"/>
      <c r="PK291" s="3"/>
      <c r="PL291" s="3"/>
      <c r="PM291" s="3"/>
      <c r="PN291" s="3"/>
      <c r="PO291" s="3"/>
      <c r="PP291" s="3"/>
      <c r="PQ291" s="3"/>
      <c r="PR291" s="3"/>
      <c r="PS291" s="3"/>
      <c r="PT291" s="3"/>
      <c r="PU291" s="3"/>
      <c r="PV291" s="3"/>
      <c r="PW291" s="3"/>
      <c r="PX291" s="3"/>
      <c r="PY291" s="3"/>
      <c r="PZ291" s="3"/>
      <c r="QA291" s="3"/>
      <c r="QB291" s="3"/>
      <c r="QC291" s="3"/>
      <c r="QD291" s="3"/>
      <c r="QE291" s="3"/>
      <c r="QF291" s="3"/>
      <c r="QG291" s="3"/>
      <c r="QH291" s="3"/>
      <c r="QI291" s="3"/>
      <c r="QJ291" s="3"/>
      <c r="QK291" s="3"/>
      <c r="QL291" s="3"/>
      <c r="QM291" s="3"/>
      <c r="QN291" s="3"/>
      <c r="QO291" s="3"/>
      <c r="QP291" s="3"/>
      <c r="QQ291" s="3"/>
      <c r="QR291" s="3"/>
      <c r="QS291" s="3"/>
      <c r="QT291" s="3"/>
      <c r="QU291" s="3"/>
      <c r="QV291" s="3"/>
      <c r="QW291" s="3"/>
      <c r="QX291" s="3"/>
      <c r="QY291" s="3"/>
      <c r="QZ291" s="3"/>
      <c r="RA291" s="3"/>
      <c r="RB291" s="3"/>
      <c r="RC291" s="3"/>
      <c r="RD291" s="3"/>
      <c r="RE291" s="3"/>
      <c r="RF291" s="3"/>
      <c r="RG291" s="3"/>
      <c r="RH291" s="3"/>
      <c r="RI291" s="3"/>
      <c r="RJ291" s="3"/>
      <c r="RK291" s="3"/>
      <c r="RL291" s="3"/>
      <c r="RM291" s="3"/>
      <c r="RN291" s="3"/>
      <c r="RO291" s="3"/>
      <c r="RP291" s="3"/>
      <c r="RQ291" s="3"/>
      <c r="RR291" s="3"/>
      <c r="RS291" s="3"/>
      <c r="RT291" s="3"/>
      <c r="RU291" s="3"/>
      <c r="RV291" s="3"/>
      <c r="RW291" s="3"/>
      <c r="RX291" s="3"/>
      <c r="RY291" s="3"/>
      <c r="RZ291" s="3"/>
      <c r="SA291" s="3"/>
      <c r="SB291" s="3"/>
      <c r="SC291" s="3"/>
      <c r="SD291" s="3"/>
      <c r="SE291" s="3"/>
      <c r="SF291" s="3"/>
      <c r="SG291" s="3"/>
      <c r="SH291" s="3"/>
      <c r="SI291" s="3"/>
      <c r="SJ291" s="3"/>
      <c r="SK291" s="3"/>
      <c r="SL291" s="3"/>
      <c r="SM291" s="3"/>
      <c r="SN291" s="3"/>
      <c r="SO291" s="3"/>
      <c r="SP291" s="3"/>
      <c r="SQ291" s="3"/>
      <c r="SR291" s="3"/>
      <c r="SS291" s="3"/>
      <c r="ST291" s="3"/>
      <c r="SU291" s="3"/>
      <c r="SV291" s="3"/>
      <c r="SW291" s="3"/>
      <c r="SX291" s="3"/>
      <c r="SY291" s="3"/>
      <c r="SZ291" s="3"/>
      <c r="TA291" s="3"/>
      <c r="TB291" s="3"/>
      <c r="TC291" s="3"/>
      <c r="TD291" s="3"/>
      <c r="TE291" s="3"/>
      <c r="TF291" s="3"/>
      <c r="TG291" s="3"/>
      <c r="TH291" s="3"/>
      <c r="TI291" s="3"/>
      <c r="TJ291" s="3"/>
      <c r="TK291" s="3"/>
      <c r="TL291" s="3"/>
      <c r="TM291" s="3"/>
      <c r="TN291" s="3"/>
      <c r="TO291" s="3"/>
      <c r="TP291" s="3"/>
      <c r="TQ291" s="3"/>
      <c r="TR291" s="3"/>
      <c r="TS291" s="3"/>
      <c r="TT291" s="3"/>
      <c r="TU291" s="3"/>
      <c r="TV291" s="3"/>
      <c r="TW291" s="3"/>
      <c r="TX291" s="3"/>
      <c r="TY291" s="3"/>
      <c r="TZ291" s="3"/>
      <c r="UA291" s="3"/>
      <c r="UB291" s="3"/>
      <c r="UC291" s="3"/>
      <c r="UD291" s="3"/>
      <c r="UE291" s="3"/>
      <c r="UF291" s="3"/>
      <c r="UG291" s="3"/>
      <c r="UH291" s="3"/>
      <c r="UI291" s="3"/>
      <c r="UJ291" s="3"/>
      <c r="UK291" s="3"/>
      <c r="UL291" s="3"/>
      <c r="UM291" s="3"/>
      <c r="UN291" s="3"/>
      <c r="UO291" s="3"/>
      <c r="UP291" s="3"/>
      <c r="UQ291" s="3"/>
      <c r="UR291" s="3"/>
      <c r="US291" s="3"/>
      <c r="UT291" s="3"/>
      <c r="UU291" s="3"/>
      <c r="UV291" s="3"/>
      <c r="UW291" s="3"/>
      <c r="UX291" s="3"/>
      <c r="UY291" s="3"/>
      <c r="UZ291" s="3"/>
      <c r="VA291" s="3"/>
      <c r="VB291" s="3"/>
      <c r="VC291" s="3"/>
      <c r="VD291" s="3"/>
      <c r="VE291" s="3"/>
      <c r="VF291" s="3"/>
      <c r="VG291" s="3"/>
      <c r="VH291" s="3"/>
      <c r="VI291" s="3"/>
      <c r="VJ291" s="3"/>
      <c r="VK291" s="3"/>
      <c r="VL291" s="3"/>
      <c r="VM291" s="3"/>
      <c r="VN291" s="3"/>
      <c r="VO291" s="3"/>
      <c r="VP291" s="3"/>
      <c r="VQ291" s="3"/>
      <c r="VR291" s="3"/>
      <c r="VS291" s="3"/>
      <c r="VT291" s="3"/>
      <c r="VU291" s="3"/>
      <c r="VV291" s="3"/>
      <c r="VW291" s="3"/>
      <c r="VX291" s="3"/>
      <c r="VY291" s="3"/>
      <c r="VZ291" s="3"/>
      <c r="WA291" s="3"/>
      <c r="WB291" s="3"/>
      <c r="WC291" s="3"/>
      <c r="WD291" s="3"/>
      <c r="WE291" s="3"/>
      <c r="WF291" s="3"/>
      <c r="WG291" s="3"/>
      <c r="WH291" s="3"/>
      <c r="WI291" s="3"/>
      <c r="WJ291" s="3"/>
      <c r="WK291" s="3"/>
      <c r="WL291" s="3"/>
      <c r="WM291" s="3"/>
      <c r="WN291" s="3"/>
      <c r="WO291" s="3"/>
      <c r="WP291" s="3"/>
      <c r="WQ291" s="3"/>
      <c r="WR291" s="3"/>
      <c r="WS291" s="3"/>
      <c r="WT291" s="3"/>
      <c r="WU291" s="3"/>
      <c r="WV291" s="3"/>
      <c r="WW291" s="3"/>
      <c r="WX291" s="3"/>
      <c r="WY291" s="3"/>
      <c r="WZ291" s="3"/>
      <c r="XA291" s="3"/>
      <c r="XB291" s="3"/>
      <c r="XC291" s="3"/>
      <c r="XD291" s="3"/>
      <c r="XE291" s="3"/>
      <c r="XF291" s="3"/>
      <c r="XG291" s="3"/>
      <c r="XH291" s="3"/>
      <c r="XI291" s="3"/>
      <c r="XJ291" s="3"/>
      <c r="XK291" s="3"/>
      <c r="XL291" s="3"/>
      <c r="XM291" s="3"/>
      <c r="XN291" s="3"/>
      <c r="XO291" s="3"/>
      <c r="XP291" s="3"/>
      <c r="XQ291" s="3"/>
      <c r="XR291" s="3"/>
      <c r="XS291" s="3"/>
      <c r="XT291" s="3"/>
      <c r="XU291" s="3"/>
      <c r="XV291" s="3"/>
      <c r="XW291" s="3"/>
      <c r="XX291" s="3"/>
      <c r="XY291" s="3"/>
      <c r="XZ291" s="3"/>
      <c r="YA291" s="3"/>
      <c r="YB291" s="3"/>
      <c r="YC291" s="3"/>
      <c r="YD291" s="3"/>
      <c r="YE291" s="3"/>
      <c r="YF291" s="3"/>
      <c r="YG291" s="3"/>
      <c r="YH291" s="3"/>
      <c r="YI291" s="3"/>
      <c r="YJ291" s="3"/>
      <c r="YK291" s="3"/>
      <c r="YL291" s="3"/>
      <c r="YM291" s="3"/>
      <c r="YN291" s="3"/>
      <c r="YO291" s="3"/>
      <c r="YP291" s="3"/>
      <c r="YQ291" s="3"/>
      <c r="YR291" s="3"/>
      <c r="YS291" s="3"/>
      <c r="YT291" s="3"/>
      <c r="YU291" s="3"/>
      <c r="YV291" s="3"/>
      <c r="YW291" s="3"/>
      <c r="YX291" s="3"/>
      <c r="YY291" s="3"/>
      <c r="YZ291" s="3"/>
      <c r="ZA291" s="3"/>
      <c r="ZB291" s="3"/>
      <c r="ZC291" s="3"/>
      <c r="ZD291" s="3"/>
      <c r="ZE291" s="3"/>
      <c r="ZF291" s="3"/>
      <c r="ZG291" s="3"/>
      <c r="ZH291" s="3"/>
      <c r="ZI291" s="3"/>
      <c r="ZJ291" s="3"/>
      <c r="ZK291" s="3"/>
      <c r="ZL291" s="3"/>
      <c r="ZM291" s="3"/>
      <c r="ZN291" s="3"/>
      <c r="ZO291" s="3"/>
      <c r="ZP291" s="3"/>
      <c r="ZQ291" s="3"/>
      <c r="ZR291" s="3"/>
      <c r="ZS291" s="3"/>
      <c r="ZT291" s="3"/>
      <c r="ZU291" s="3"/>
      <c r="ZV291" s="3"/>
      <c r="ZW291" s="3"/>
      <c r="ZX291" s="3"/>
      <c r="ZY291" s="3"/>
      <c r="ZZ291" s="3"/>
      <c r="AAA291" s="3"/>
      <c r="AAB291" s="3"/>
      <c r="AAC291" s="3"/>
      <c r="AAD291" s="3"/>
      <c r="AAE291" s="3"/>
      <c r="AAF291" s="3"/>
      <c r="AAG291" s="3"/>
      <c r="AAH291" s="3"/>
      <c r="AAI291" s="3"/>
      <c r="AAJ291" s="3"/>
      <c r="AAK291" s="3"/>
      <c r="AAL291" s="3"/>
      <c r="AAM291" s="3"/>
      <c r="AAN291" s="3"/>
      <c r="AAO291" s="3"/>
      <c r="AAP291" s="3"/>
      <c r="AAQ291" s="3"/>
      <c r="AAR291" s="3"/>
      <c r="AAS291" s="3"/>
      <c r="AAT291" s="3"/>
      <c r="AAU291" s="3"/>
      <c r="AAV291" s="3"/>
      <c r="AAW291" s="3"/>
      <c r="AAX291" s="3"/>
      <c r="AAY291" s="3"/>
      <c r="AAZ291" s="3"/>
      <c r="ABA291" s="3"/>
      <c r="ABB291" s="3"/>
      <c r="ABC291" s="3"/>
      <c r="ABD291" s="3"/>
      <c r="ABE291" s="3"/>
      <c r="ABF291" s="3"/>
      <c r="ABG291" s="3"/>
      <c r="ABH291" s="3"/>
      <c r="ABI291" s="3"/>
      <c r="ABJ291" s="3"/>
      <c r="ABK291" s="3"/>
      <c r="ABL291" s="3"/>
      <c r="ABM291" s="3"/>
      <c r="ABN291" s="3"/>
      <c r="ABO291" s="3"/>
      <c r="ABP291" s="3"/>
      <c r="ABQ291" s="3"/>
      <c r="ABR291" s="3"/>
      <c r="ABS291" s="3"/>
      <c r="ABT291" s="3"/>
      <c r="ABU291" s="3"/>
      <c r="ABV291" s="3"/>
      <c r="ABW291" s="3"/>
      <c r="ABX291" s="3"/>
      <c r="ABY291" s="3"/>
      <c r="ABZ291" s="3"/>
      <c r="ACA291" s="3"/>
      <c r="ACB291" s="3"/>
      <c r="ACC291" s="3"/>
      <c r="ACD291" s="3"/>
      <c r="ACE291" s="3"/>
      <c r="ACF291" s="3"/>
      <c r="ACG291" s="3"/>
      <c r="ACH291" s="3"/>
      <c r="ACI291" s="3"/>
      <c r="ACJ291" s="3"/>
      <c r="ACK291" s="3"/>
      <c r="ACL291" s="3"/>
      <c r="ACM291" s="3"/>
      <c r="ACN291" s="3"/>
      <c r="ACO291" s="3"/>
      <c r="ACP291" s="3"/>
      <c r="ACQ291" s="3"/>
      <c r="ACR291" s="3"/>
      <c r="ACS291" s="3"/>
      <c r="ACT291" s="3"/>
      <c r="ACU291" s="3"/>
      <c r="ACV291" s="3"/>
      <c r="ACW291" s="3"/>
      <c r="ACX291" s="3"/>
      <c r="ACY291" s="3"/>
      <c r="ACZ291" s="3"/>
      <c r="ADA291" s="3"/>
      <c r="ADB291" s="3"/>
      <c r="ADC291" s="3"/>
      <c r="ADD291" s="3"/>
      <c r="ADE291" s="3"/>
      <c r="ADF291" s="3"/>
      <c r="ADG291" s="3"/>
      <c r="ADH291" s="3"/>
      <c r="ADI291" s="3"/>
      <c r="ADJ291" s="3"/>
      <c r="ADK291" s="3"/>
      <c r="ADL291" s="3"/>
      <c r="ADM291" s="3"/>
      <c r="ADN291" s="3"/>
      <c r="ADO291" s="3"/>
      <c r="ADP291" s="3"/>
      <c r="ADQ291" s="3"/>
      <c r="ADR291" s="3"/>
      <c r="ADS291" s="3"/>
      <c r="ADT291" s="3"/>
      <c r="ADU291" s="3"/>
      <c r="ADV291" s="3"/>
      <c r="ADW291" s="3"/>
      <c r="ADX291" s="3"/>
      <c r="ADY291" s="3"/>
      <c r="ADZ291" s="3"/>
      <c r="AEA291" s="3"/>
      <c r="AEB291" s="3"/>
      <c r="AEC291" s="3"/>
      <c r="AED291" s="3"/>
      <c r="AEE291" s="3"/>
      <c r="AEF291" s="3"/>
      <c r="AEG291" s="3"/>
      <c r="AEH291" s="3"/>
      <c r="AEI291" s="3"/>
      <c r="AEJ291" s="3"/>
      <c r="AEK291" s="3"/>
      <c r="AEL291" s="3"/>
      <c r="AEM291" s="3"/>
      <c r="AEN291" s="3"/>
      <c r="AEO291" s="3"/>
      <c r="AEP291" s="3"/>
      <c r="AEQ291" s="3"/>
      <c r="AER291" s="3"/>
      <c r="AES291" s="3"/>
      <c r="AET291" s="3"/>
      <c r="AEU291" s="3"/>
      <c r="AEV291" s="3"/>
      <c r="AEW291" s="3"/>
      <c r="AEX291" s="3"/>
      <c r="AEY291" s="3"/>
      <c r="AEZ291" s="3"/>
      <c r="AFA291" s="3"/>
      <c r="AFB291" s="3"/>
      <c r="AFC291" s="3"/>
      <c r="AFD291" s="3"/>
      <c r="AFE291" s="3"/>
      <c r="AFF291" s="3"/>
      <c r="AFG291" s="3"/>
    </row>
    <row r="292" spans="1:839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28"/>
      <c r="L292" s="3"/>
      <c r="M292" s="3"/>
      <c r="N292" s="3"/>
      <c r="O292" s="3"/>
      <c r="P292" s="3"/>
      <c r="Q292" s="28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3"/>
      <c r="NJ292" s="3"/>
      <c r="NK292" s="3"/>
      <c r="NL292" s="3"/>
      <c r="NM292" s="3"/>
      <c r="NN292" s="3"/>
      <c r="NO292" s="3"/>
      <c r="NP292" s="3"/>
      <c r="NQ292" s="3"/>
      <c r="NR292" s="3"/>
      <c r="NS292" s="3"/>
      <c r="NT292" s="3"/>
      <c r="NU292" s="3"/>
      <c r="NV292" s="3"/>
      <c r="NW292" s="3"/>
      <c r="NX292" s="3"/>
      <c r="NY292" s="3"/>
      <c r="NZ292" s="3"/>
      <c r="OA292" s="3"/>
      <c r="OB292" s="3"/>
      <c r="OC292" s="3"/>
      <c r="OD292" s="3"/>
      <c r="OE292" s="3"/>
      <c r="OF292" s="3"/>
      <c r="OG292" s="3"/>
      <c r="OH292" s="3"/>
      <c r="OI292" s="3"/>
      <c r="OJ292" s="3"/>
      <c r="OK292" s="3"/>
      <c r="OL292" s="3"/>
      <c r="OM292" s="3"/>
      <c r="ON292" s="3"/>
      <c r="OO292" s="3"/>
      <c r="OP292" s="3"/>
      <c r="OQ292" s="3"/>
      <c r="OR292" s="3"/>
      <c r="OS292" s="3"/>
      <c r="OT292" s="3"/>
      <c r="OU292" s="3"/>
      <c r="OV292" s="3"/>
      <c r="OW292" s="3"/>
      <c r="OX292" s="3"/>
      <c r="OY292" s="3"/>
      <c r="OZ292" s="3"/>
      <c r="PA292" s="3"/>
      <c r="PB292" s="3"/>
      <c r="PC292" s="3"/>
      <c r="PD292" s="3"/>
      <c r="PE292" s="3"/>
      <c r="PF292" s="3"/>
      <c r="PG292" s="3"/>
      <c r="PH292" s="3"/>
      <c r="PI292" s="3"/>
      <c r="PJ292" s="3"/>
      <c r="PK292" s="3"/>
      <c r="PL292" s="3"/>
      <c r="PM292" s="3"/>
      <c r="PN292" s="3"/>
      <c r="PO292" s="3"/>
      <c r="PP292" s="3"/>
      <c r="PQ292" s="3"/>
      <c r="PR292" s="3"/>
      <c r="PS292" s="3"/>
      <c r="PT292" s="3"/>
      <c r="PU292" s="3"/>
      <c r="PV292" s="3"/>
      <c r="PW292" s="3"/>
      <c r="PX292" s="3"/>
      <c r="PY292" s="3"/>
      <c r="PZ292" s="3"/>
      <c r="QA292" s="3"/>
      <c r="QB292" s="3"/>
      <c r="QC292" s="3"/>
      <c r="QD292" s="3"/>
      <c r="QE292" s="3"/>
      <c r="QF292" s="3"/>
      <c r="QG292" s="3"/>
      <c r="QH292" s="3"/>
      <c r="QI292" s="3"/>
      <c r="QJ292" s="3"/>
      <c r="QK292" s="3"/>
      <c r="QL292" s="3"/>
      <c r="QM292" s="3"/>
      <c r="QN292" s="3"/>
      <c r="QO292" s="3"/>
      <c r="QP292" s="3"/>
      <c r="QQ292" s="3"/>
      <c r="QR292" s="3"/>
      <c r="QS292" s="3"/>
      <c r="QT292" s="3"/>
      <c r="QU292" s="3"/>
      <c r="QV292" s="3"/>
      <c r="QW292" s="3"/>
      <c r="QX292" s="3"/>
      <c r="QY292" s="3"/>
      <c r="QZ292" s="3"/>
      <c r="RA292" s="3"/>
      <c r="RB292" s="3"/>
      <c r="RC292" s="3"/>
      <c r="RD292" s="3"/>
      <c r="RE292" s="3"/>
      <c r="RF292" s="3"/>
      <c r="RG292" s="3"/>
      <c r="RH292" s="3"/>
      <c r="RI292" s="3"/>
      <c r="RJ292" s="3"/>
      <c r="RK292" s="3"/>
      <c r="RL292" s="3"/>
      <c r="RM292" s="3"/>
      <c r="RN292" s="3"/>
      <c r="RO292" s="3"/>
      <c r="RP292" s="3"/>
      <c r="RQ292" s="3"/>
      <c r="RR292" s="3"/>
      <c r="RS292" s="3"/>
      <c r="RT292" s="3"/>
      <c r="RU292" s="3"/>
      <c r="RV292" s="3"/>
      <c r="RW292" s="3"/>
      <c r="RX292" s="3"/>
      <c r="RY292" s="3"/>
      <c r="RZ292" s="3"/>
      <c r="SA292" s="3"/>
      <c r="SB292" s="3"/>
      <c r="SC292" s="3"/>
      <c r="SD292" s="3"/>
      <c r="SE292" s="3"/>
      <c r="SF292" s="3"/>
      <c r="SG292" s="3"/>
      <c r="SH292" s="3"/>
      <c r="SI292" s="3"/>
      <c r="SJ292" s="3"/>
      <c r="SK292" s="3"/>
      <c r="SL292" s="3"/>
      <c r="SM292" s="3"/>
      <c r="SN292" s="3"/>
      <c r="SO292" s="3"/>
      <c r="SP292" s="3"/>
      <c r="SQ292" s="3"/>
      <c r="SR292" s="3"/>
      <c r="SS292" s="3"/>
      <c r="ST292" s="3"/>
      <c r="SU292" s="3"/>
      <c r="SV292" s="3"/>
      <c r="SW292" s="3"/>
      <c r="SX292" s="3"/>
      <c r="SY292" s="3"/>
      <c r="SZ292" s="3"/>
      <c r="TA292" s="3"/>
      <c r="TB292" s="3"/>
      <c r="TC292" s="3"/>
      <c r="TD292" s="3"/>
      <c r="TE292" s="3"/>
      <c r="TF292" s="3"/>
      <c r="TG292" s="3"/>
      <c r="TH292" s="3"/>
      <c r="TI292" s="3"/>
      <c r="TJ292" s="3"/>
      <c r="TK292" s="3"/>
      <c r="TL292" s="3"/>
      <c r="TM292" s="3"/>
      <c r="TN292" s="3"/>
      <c r="TO292" s="3"/>
      <c r="TP292" s="3"/>
      <c r="TQ292" s="3"/>
      <c r="TR292" s="3"/>
      <c r="TS292" s="3"/>
      <c r="TT292" s="3"/>
      <c r="TU292" s="3"/>
      <c r="TV292" s="3"/>
      <c r="TW292" s="3"/>
      <c r="TX292" s="3"/>
      <c r="TY292" s="3"/>
      <c r="TZ292" s="3"/>
      <c r="UA292" s="3"/>
      <c r="UB292" s="3"/>
      <c r="UC292" s="3"/>
      <c r="UD292" s="3"/>
      <c r="UE292" s="3"/>
      <c r="UF292" s="3"/>
      <c r="UG292" s="3"/>
      <c r="UH292" s="3"/>
      <c r="UI292" s="3"/>
      <c r="UJ292" s="3"/>
      <c r="UK292" s="3"/>
      <c r="UL292" s="3"/>
      <c r="UM292" s="3"/>
      <c r="UN292" s="3"/>
      <c r="UO292" s="3"/>
      <c r="UP292" s="3"/>
      <c r="UQ292" s="3"/>
      <c r="UR292" s="3"/>
      <c r="US292" s="3"/>
      <c r="UT292" s="3"/>
      <c r="UU292" s="3"/>
      <c r="UV292" s="3"/>
      <c r="UW292" s="3"/>
      <c r="UX292" s="3"/>
      <c r="UY292" s="3"/>
      <c r="UZ292" s="3"/>
      <c r="VA292" s="3"/>
      <c r="VB292" s="3"/>
      <c r="VC292" s="3"/>
      <c r="VD292" s="3"/>
      <c r="VE292" s="3"/>
      <c r="VF292" s="3"/>
      <c r="VG292" s="3"/>
      <c r="VH292" s="3"/>
      <c r="VI292" s="3"/>
      <c r="VJ292" s="3"/>
      <c r="VK292" s="3"/>
      <c r="VL292" s="3"/>
      <c r="VM292" s="3"/>
      <c r="VN292" s="3"/>
      <c r="VO292" s="3"/>
      <c r="VP292" s="3"/>
      <c r="VQ292" s="3"/>
      <c r="VR292" s="3"/>
      <c r="VS292" s="3"/>
      <c r="VT292" s="3"/>
      <c r="VU292" s="3"/>
      <c r="VV292" s="3"/>
      <c r="VW292" s="3"/>
      <c r="VX292" s="3"/>
      <c r="VY292" s="3"/>
      <c r="VZ292" s="3"/>
      <c r="WA292" s="3"/>
      <c r="WB292" s="3"/>
      <c r="WC292" s="3"/>
      <c r="WD292" s="3"/>
      <c r="WE292" s="3"/>
      <c r="WF292" s="3"/>
      <c r="WG292" s="3"/>
      <c r="WH292" s="3"/>
      <c r="WI292" s="3"/>
      <c r="WJ292" s="3"/>
      <c r="WK292" s="3"/>
      <c r="WL292" s="3"/>
      <c r="WM292" s="3"/>
      <c r="WN292" s="3"/>
      <c r="WO292" s="3"/>
      <c r="WP292" s="3"/>
      <c r="WQ292" s="3"/>
      <c r="WR292" s="3"/>
      <c r="WS292" s="3"/>
      <c r="WT292" s="3"/>
      <c r="WU292" s="3"/>
      <c r="WV292" s="3"/>
      <c r="WW292" s="3"/>
      <c r="WX292" s="3"/>
      <c r="WY292" s="3"/>
      <c r="WZ292" s="3"/>
      <c r="XA292" s="3"/>
      <c r="XB292" s="3"/>
      <c r="XC292" s="3"/>
      <c r="XD292" s="3"/>
      <c r="XE292" s="3"/>
      <c r="XF292" s="3"/>
      <c r="XG292" s="3"/>
      <c r="XH292" s="3"/>
      <c r="XI292" s="3"/>
      <c r="XJ292" s="3"/>
      <c r="XK292" s="3"/>
      <c r="XL292" s="3"/>
      <c r="XM292" s="3"/>
      <c r="XN292" s="3"/>
      <c r="XO292" s="3"/>
      <c r="XP292" s="3"/>
      <c r="XQ292" s="3"/>
      <c r="XR292" s="3"/>
      <c r="XS292" s="3"/>
      <c r="XT292" s="3"/>
      <c r="XU292" s="3"/>
      <c r="XV292" s="3"/>
      <c r="XW292" s="3"/>
      <c r="XX292" s="3"/>
      <c r="XY292" s="3"/>
      <c r="XZ292" s="3"/>
      <c r="YA292" s="3"/>
      <c r="YB292" s="3"/>
      <c r="YC292" s="3"/>
      <c r="YD292" s="3"/>
      <c r="YE292" s="3"/>
      <c r="YF292" s="3"/>
      <c r="YG292" s="3"/>
      <c r="YH292" s="3"/>
      <c r="YI292" s="3"/>
      <c r="YJ292" s="3"/>
      <c r="YK292" s="3"/>
      <c r="YL292" s="3"/>
      <c r="YM292" s="3"/>
      <c r="YN292" s="3"/>
      <c r="YO292" s="3"/>
      <c r="YP292" s="3"/>
      <c r="YQ292" s="3"/>
      <c r="YR292" s="3"/>
      <c r="YS292" s="3"/>
      <c r="YT292" s="3"/>
      <c r="YU292" s="3"/>
      <c r="YV292" s="3"/>
      <c r="YW292" s="3"/>
      <c r="YX292" s="3"/>
      <c r="YY292" s="3"/>
      <c r="YZ292" s="3"/>
      <c r="ZA292" s="3"/>
      <c r="ZB292" s="3"/>
      <c r="ZC292" s="3"/>
      <c r="ZD292" s="3"/>
      <c r="ZE292" s="3"/>
      <c r="ZF292" s="3"/>
      <c r="ZG292" s="3"/>
      <c r="ZH292" s="3"/>
      <c r="ZI292" s="3"/>
      <c r="ZJ292" s="3"/>
      <c r="ZK292" s="3"/>
      <c r="ZL292" s="3"/>
      <c r="ZM292" s="3"/>
      <c r="ZN292" s="3"/>
      <c r="ZO292" s="3"/>
      <c r="ZP292" s="3"/>
      <c r="ZQ292" s="3"/>
      <c r="ZR292" s="3"/>
      <c r="ZS292" s="3"/>
      <c r="ZT292" s="3"/>
      <c r="ZU292" s="3"/>
      <c r="ZV292" s="3"/>
      <c r="ZW292" s="3"/>
      <c r="ZX292" s="3"/>
      <c r="ZY292" s="3"/>
      <c r="ZZ292" s="3"/>
      <c r="AAA292" s="3"/>
      <c r="AAB292" s="3"/>
      <c r="AAC292" s="3"/>
      <c r="AAD292" s="3"/>
      <c r="AAE292" s="3"/>
      <c r="AAF292" s="3"/>
      <c r="AAG292" s="3"/>
      <c r="AAH292" s="3"/>
      <c r="AAI292" s="3"/>
      <c r="AAJ292" s="3"/>
      <c r="AAK292" s="3"/>
      <c r="AAL292" s="3"/>
      <c r="AAM292" s="3"/>
      <c r="AAN292" s="3"/>
      <c r="AAO292" s="3"/>
      <c r="AAP292" s="3"/>
      <c r="AAQ292" s="3"/>
      <c r="AAR292" s="3"/>
      <c r="AAS292" s="3"/>
      <c r="AAT292" s="3"/>
      <c r="AAU292" s="3"/>
      <c r="AAV292" s="3"/>
      <c r="AAW292" s="3"/>
      <c r="AAX292" s="3"/>
      <c r="AAY292" s="3"/>
      <c r="AAZ292" s="3"/>
      <c r="ABA292" s="3"/>
      <c r="ABB292" s="3"/>
      <c r="ABC292" s="3"/>
      <c r="ABD292" s="3"/>
      <c r="ABE292" s="3"/>
      <c r="ABF292" s="3"/>
      <c r="ABG292" s="3"/>
      <c r="ABH292" s="3"/>
      <c r="ABI292" s="3"/>
      <c r="ABJ292" s="3"/>
      <c r="ABK292" s="3"/>
      <c r="ABL292" s="3"/>
      <c r="ABM292" s="3"/>
      <c r="ABN292" s="3"/>
      <c r="ABO292" s="3"/>
      <c r="ABP292" s="3"/>
      <c r="ABQ292" s="3"/>
      <c r="ABR292" s="3"/>
      <c r="ABS292" s="3"/>
      <c r="ABT292" s="3"/>
      <c r="ABU292" s="3"/>
      <c r="ABV292" s="3"/>
      <c r="ABW292" s="3"/>
      <c r="ABX292" s="3"/>
      <c r="ABY292" s="3"/>
      <c r="ABZ292" s="3"/>
      <c r="ACA292" s="3"/>
      <c r="ACB292" s="3"/>
      <c r="ACC292" s="3"/>
      <c r="ACD292" s="3"/>
      <c r="ACE292" s="3"/>
      <c r="ACF292" s="3"/>
      <c r="ACG292" s="3"/>
      <c r="ACH292" s="3"/>
      <c r="ACI292" s="3"/>
      <c r="ACJ292" s="3"/>
      <c r="ACK292" s="3"/>
      <c r="ACL292" s="3"/>
      <c r="ACM292" s="3"/>
      <c r="ACN292" s="3"/>
      <c r="ACO292" s="3"/>
      <c r="ACP292" s="3"/>
      <c r="ACQ292" s="3"/>
      <c r="ACR292" s="3"/>
      <c r="ACS292" s="3"/>
      <c r="ACT292" s="3"/>
      <c r="ACU292" s="3"/>
      <c r="ACV292" s="3"/>
      <c r="ACW292" s="3"/>
      <c r="ACX292" s="3"/>
      <c r="ACY292" s="3"/>
      <c r="ACZ292" s="3"/>
      <c r="ADA292" s="3"/>
      <c r="ADB292" s="3"/>
      <c r="ADC292" s="3"/>
      <c r="ADD292" s="3"/>
      <c r="ADE292" s="3"/>
      <c r="ADF292" s="3"/>
      <c r="ADG292" s="3"/>
      <c r="ADH292" s="3"/>
      <c r="ADI292" s="3"/>
      <c r="ADJ292" s="3"/>
      <c r="ADK292" s="3"/>
      <c r="ADL292" s="3"/>
      <c r="ADM292" s="3"/>
      <c r="ADN292" s="3"/>
      <c r="ADO292" s="3"/>
      <c r="ADP292" s="3"/>
      <c r="ADQ292" s="3"/>
      <c r="ADR292" s="3"/>
      <c r="ADS292" s="3"/>
      <c r="ADT292" s="3"/>
      <c r="ADU292" s="3"/>
      <c r="ADV292" s="3"/>
      <c r="ADW292" s="3"/>
      <c r="ADX292" s="3"/>
      <c r="ADY292" s="3"/>
      <c r="ADZ292" s="3"/>
      <c r="AEA292" s="3"/>
      <c r="AEB292" s="3"/>
      <c r="AEC292" s="3"/>
      <c r="AED292" s="3"/>
      <c r="AEE292" s="3"/>
      <c r="AEF292" s="3"/>
      <c r="AEG292" s="3"/>
      <c r="AEH292" s="3"/>
      <c r="AEI292" s="3"/>
      <c r="AEJ292" s="3"/>
      <c r="AEK292" s="3"/>
      <c r="AEL292" s="3"/>
      <c r="AEM292" s="3"/>
      <c r="AEN292" s="3"/>
      <c r="AEO292" s="3"/>
      <c r="AEP292" s="3"/>
      <c r="AEQ292" s="3"/>
      <c r="AER292" s="3"/>
      <c r="AES292" s="3"/>
      <c r="AET292" s="3"/>
      <c r="AEU292" s="3"/>
      <c r="AEV292" s="3"/>
      <c r="AEW292" s="3"/>
      <c r="AEX292" s="3"/>
      <c r="AEY292" s="3"/>
      <c r="AEZ292" s="3"/>
      <c r="AFA292" s="3"/>
      <c r="AFB292" s="3"/>
      <c r="AFC292" s="3"/>
      <c r="AFD292" s="3"/>
      <c r="AFE292" s="3"/>
      <c r="AFF292" s="3"/>
      <c r="AFG292" s="3"/>
    </row>
    <row r="293" spans="1:839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28"/>
      <c r="L293" s="3"/>
      <c r="M293" s="3"/>
      <c r="N293" s="3"/>
      <c r="O293" s="3"/>
      <c r="P293" s="3"/>
      <c r="Q293" s="28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3"/>
      <c r="OS293" s="3"/>
      <c r="OT293" s="3"/>
      <c r="OU293" s="3"/>
      <c r="OV293" s="3"/>
      <c r="OW293" s="3"/>
      <c r="OX293" s="3"/>
      <c r="OY293" s="3"/>
      <c r="OZ293" s="3"/>
      <c r="PA293" s="3"/>
      <c r="PB293" s="3"/>
      <c r="PC293" s="3"/>
      <c r="PD293" s="3"/>
      <c r="PE293" s="3"/>
      <c r="PF293" s="3"/>
      <c r="PG293" s="3"/>
      <c r="PH293" s="3"/>
      <c r="PI293" s="3"/>
      <c r="PJ293" s="3"/>
      <c r="PK293" s="3"/>
      <c r="PL293" s="3"/>
      <c r="PM293" s="3"/>
      <c r="PN293" s="3"/>
      <c r="PO293" s="3"/>
      <c r="PP293" s="3"/>
      <c r="PQ293" s="3"/>
      <c r="PR293" s="3"/>
      <c r="PS293" s="3"/>
      <c r="PT293" s="3"/>
      <c r="PU293" s="3"/>
      <c r="PV293" s="3"/>
      <c r="PW293" s="3"/>
      <c r="PX293" s="3"/>
      <c r="PY293" s="3"/>
      <c r="PZ293" s="3"/>
      <c r="QA293" s="3"/>
      <c r="QB293" s="3"/>
      <c r="QC293" s="3"/>
      <c r="QD293" s="3"/>
      <c r="QE293" s="3"/>
      <c r="QF293" s="3"/>
      <c r="QG293" s="3"/>
      <c r="QH293" s="3"/>
      <c r="QI293" s="3"/>
      <c r="QJ293" s="3"/>
      <c r="QK293" s="3"/>
      <c r="QL293" s="3"/>
      <c r="QM293" s="3"/>
      <c r="QN293" s="3"/>
      <c r="QO293" s="3"/>
      <c r="QP293" s="3"/>
      <c r="QQ293" s="3"/>
      <c r="QR293" s="3"/>
      <c r="QS293" s="3"/>
      <c r="QT293" s="3"/>
      <c r="QU293" s="3"/>
      <c r="QV293" s="3"/>
      <c r="QW293" s="3"/>
      <c r="QX293" s="3"/>
      <c r="QY293" s="3"/>
      <c r="QZ293" s="3"/>
      <c r="RA293" s="3"/>
      <c r="RB293" s="3"/>
      <c r="RC293" s="3"/>
      <c r="RD293" s="3"/>
      <c r="RE293" s="3"/>
      <c r="RF293" s="3"/>
      <c r="RG293" s="3"/>
      <c r="RH293" s="3"/>
      <c r="RI293" s="3"/>
      <c r="RJ293" s="3"/>
      <c r="RK293" s="3"/>
      <c r="RL293" s="3"/>
      <c r="RM293" s="3"/>
      <c r="RN293" s="3"/>
      <c r="RO293" s="3"/>
      <c r="RP293" s="3"/>
      <c r="RQ293" s="3"/>
      <c r="RR293" s="3"/>
      <c r="RS293" s="3"/>
      <c r="RT293" s="3"/>
      <c r="RU293" s="3"/>
      <c r="RV293" s="3"/>
      <c r="RW293" s="3"/>
      <c r="RX293" s="3"/>
      <c r="RY293" s="3"/>
      <c r="RZ293" s="3"/>
      <c r="SA293" s="3"/>
      <c r="SB293" s="3"/>
      <c r="SC293" s="3"/>
      <c r="SD293" s="3"/>
      <c r="SE293" s="3"/>
      <c r="SF293" s="3"/>
      <c r="SG293" s="3"/>
      <c r="SH293" s="3"/>
      <c r="SI293" s="3"/>
      <c r="SJ293" s="3"/>
      <c r="SK293" s="3"/>
      <c r="SL293" s="3"/>
      <c r="SM293" s="3"/>
      <c r="SN293" s="3"/>
      <c r="SO293" s="3"/>
      <c r="SP293" s="3"/>
      <c r="SQ293" s="3"/>
      <c r="SR293" s="3"/>
      <c r="SS293" s="3"/>
      <c r="ST293" s="3"/>
      <c r="SU293" s="3"/>
      <c r="SV293" s="3"/>
      <c r="SW293" s="3"/>
      <c r="SX293" s="3"/>
      <c r="SY293" s="3"/>
      <c r="SZ293" s="3"/>
      <c r="TA293" s="3"/>
      <c r="TB293" s="3"/>
      <c r="TC293" s="3"/>
      <c r="TD293" s="3"/>
      <c r="TE293" s="3"/>
      <c r="TF293" s="3"/>
      <c r="TG293" s="3"/>
      <c r="TH293" s="3"/>
      <c r="TI293" s="3"/>
      <c r="TJ293" s="3"/>
      <c r="TK293" s="3"/>
      <c r="TL293" s="3"/>
      <c r="TM293" s="3"/>
      <c r="TN293" s="3"/>
      <c r="TO293" s="3"/>
      <c r="TP293" s="3"/>
      <c r="TQ293" s="3"/>
      <c r="TR293" s="3"/>
      <c r="TS293" s="3"/>
      <c r="TT293" s="3"/>
      <c r="TU293" s="3"/>
      <c r="TV293" s="3"/>
      <c r="TW293" s="3"/>
      <c r="TX293" s="3"/>
      <c r="TY293" s="3"/>
      <c r="TZ293" s="3"/>
      <c r="UA293" s="3"/>
      <c r="UB293" s="3"/>
      <c r="UC293" s="3"/>
      <c r="UD293" s="3"/>
      <c r="UE293" s="3"/>
      <c r="UF293" s="3"/>
      <c r="UG293" s="3"/>
      <c r="UH293" s="3"/>
      <c r="UI293" s="3"/>
      <c r="UJ293" s="3"/>
      <c r="UK293" s="3"/>
      <c r="UL293" s="3"/>
      <c r="UM293" s="3"/>
      <c r="UN293" s="3"/>
      <c r="UO293" s="3"/>
      <c r="UP293" s="3"/>
      <c r="UQ293" s="3"/>
      <c r="UR293" s="3"/>
      <c r="US293" s="3"/>
      <c r="UT293" s="3"/>
      <c r="UU293" s="3"/>
      <c r="UV293" s="3"/>
      <c r="UW293" s="3"/>
      <c r="UX293" s="3"/>
      <c r="UY293" s="3"/>
      <c r="UZ293" s="3"/>
      <c r="VA293" s="3"/>
      <c r="VB293" s="3"/>
      <c r="VC293" s="3"/>
      <c r="VD293" s="3"/>
      <c r="VE293" s="3"/>
      <c r="VF293" s="3"/>
      <c r="VG293" s="3"/>
      <c r="VH293" s="3"/>
      <c r="VI293" s="3"/>
      <c r="VJ293" s="3"/>
      <c r="VK293" s="3"/>
      <c r="VL293" s="3"/>
      <c r="VM293" s="3"/>
      <c r="VN293" s="3"/>
      <c r="VO293" s="3"/>
      <c r="VP293" s="3"/>
      <c r="VQ293" s="3"/>
      <c r="VR293" s="3"/>
      <c r="VS293" s="3"/>
      <c r="VT293" s="3"/>
      <c r="VU293" s="3"/>
      <c r="VV293" s="3"/>
      <c r="VW293" s="3"/>
      <c r="VX293" s="3"/>
      <c r="VY293" s="3"/>
      <c r="VZ293" s="3"/>
      <c r="WA293" s="3"/>
      <c r="WB293" s="3"/>
      <c r="WC293" s="3"/>
      <c r="WD293" s="3"/>
      <c r="WE293" s="3"/>
      <c r="WF293" s="3"/>
      <c r="WG293" s="3"/>
      <c r="WH293" s="3"/>
      <c r="WI293" s="3"/>
      <c r="WJ293" s="3"/>
      <c r="WK293" s="3"/>
      <c r="WL293" s="3"/>
      <c r="WM293" s="3"/>
      <c r="WN293" s="3"/>
      <c r="WO293" s="3"/>
      <c r="WP293" s="3"/>
      <c r="WQ293" s="3"/>
      <c r="WR293" s="3"/>
      <c r="WS293" s="3"/>
      <c r="WT293" s="3"/>
      <c r="WU293" s="3"/>
      <c r="WV293" s="3"/>
      <c r="WW293" s="3"/>
      <c r="WX293" s="3"/>
      <c r="WY293" s="3"/>
      <c r="WZ293" s="3"/>
      <c r="XA293" s="3"/>
      <c r="XB293" s="3"/>
      <c r="XC293" s="3"/>
      <c r="XD293" s="3"/>
      <c r="XE293" s="3"/>
      <c r="XF293" s="3"/>
      <c r="XG293" s="3"/>
      <c r="XH293" s="3"/>
      <c r="XI293" s="3"/>
      <c r="XJ293" s="3"/>
      <c r="XK293" s="3"/>
      <c r="XL293" s="3"/>
      <c r="XM293" s="3"/>
      <c r="XN293" s="3"/>
      <c r="XO293" s="3"/>
      <c r="XP293" s="3"/>
      <c r="XQ293" s="3"/>
      <c r="XR293" s="3"/>
      <c r="XS293" s="3"/>
      <c r="XT293" s="3"/>
      <c r="XU293" s="3"/>
      <c r="XV293" s="3"/>
      <c r="XW293" s="3"/>
      <c r="XX293" s="3"/>
      <c r="XY293" s="3"/>
      <c r="XZ293" s="3"/>
      <c r="YA293" s="3"/>
      <c r="YB293" s="3"/>
      <c r="YC293" s="3"/>
      <c r="YD293" s="3"/>
      <c r="YE293" s="3"/>
      <c r="YF293" s="3"/>
      <c r="YG293" s="3"/>
      <c r="YH293" s="3"/>
      <c r="YI293" s="3"/>
      <c r="YJ293" s="3"/>
      <c r="YK293" s="3"/>
      <c r="YL293" s="3"/>
      <c r="YM293" s="3"/>
      <c r="YN293" s="3"/>
      <c r="YO293" s="3"/>
      <c r="YP293" s="3"/>
      <c r="YQ293" s="3"/>
      <c r="YR293" s="3"/>
      <c r="YS293" s="3"/>
      <c r="YT293" s="3"/>
      <c r="YU293" s="3"/>
      <c r="YV293" s="3"/>
      <c r="YW293" s="3"/>
      <c r="YX293" s="3"/>
      <c r="YY293" s="3"/>
      <c r="YZ293" s="3"/>
      <c r="ZA293" s="3"/>
      <c r="ZB293" s="3"/>
      <c r="ZC293" s="3"/>
      <c r="ZD293" s="3"/>
      <c r="ZE293" s="3"/>
      <c r="ZF293" s="3"/>
      <c r="ZG293" s="3"/>
      <c r="ZH293" s="3"/>
      <c r="ZI293" s="3"/>
      <c r="ZJ293" s="3"/>
      <c r="ZK293" s="3"/>
      <c r="ZL293" s="3"/>
      <c r="ZM293" s="3"/>
      <c r="ZN293" s="3"/>
      <c r="ZO293" s="3"/>
      <c r="ZP293" s="3"/>
      <c r="ZQ293" s="3"/>
      <c r="ZR293" s="3"/>
      <c r="ZS293" s="3"/>
      <c r="ZT293" s="3"/>
      <c r="ZU293" s="3"/>
      <c r="ZV293" s="3"/>
      <c r="ZW293" s="3"/>
      <c r="ZX293" s="3"/>
      <c r="ZY293" s="3"/>
      <c r="ZZ293" s="3"/>
      <c r="AAA293" s="3"/>
      <c r="AAB293" s="3"/>
      <c r="AAC293" s="3"/>
      <c r="AAD293" s="3"/>
      <c r="AAE293" s="3"/>
      <c r="AAF293" s="3"/>
      <c r="AAG293" s="3"/>
      <c r="AAH293" s="3"/>
      <c r="AAI293" s="3"/>
      <c r="AAJ293" s="3"/>
      <c r="AAK293" s="3"/>
      <c r="AAL293" s="3"/>
      <c r="AAM293" s="3"/>
      <c r="AAN293" s="3"/>
      <c r="AAO293" s="3"/>
      <c r="AAP293" s="3"/>
      <c r="AAQ293" s="3"/>
      <c r="AAR293" s="3"/>
      <c r="AAS293" s="3"/>
      <c r="AAT293" s="3"/>
      <c r="AAU293" s="3"/>
      <c r="AAV293" s="3"/>
      <c r="AAW293" s="3"/>
      <c r="AAX293" s="3"/>
      <c r="AAY293" s="3"/>
      <c r="AAZ293" s="3"/>
      <c r="ABA293" s="3"/>
      <c r="ABB293" s="3"/>
      <c r="ABC293" s="3"/>
      <c r="ABD293" s="3"/>
      <c r="ABE293" s="3"/>
      <c r="ABF293" s="3"/>
      <c r="ABG293" s="3"/>
      <c r="ABH293" s="3"/>
      <c r="ABI293" s="3"/>
      <c r="ABJ293" s="3"/>
      <c r="ABK293" s="3"/>
      <c r="ABL293" s="3"/>
      <c r="ABM293" s="3"/>
      <c r="ABN293" s="3"/>
      <c r="ABO293" s="3"/>
      <c r="ABP293" s="3"/>
      <c r="ABQ293" s="3"/>
      <c r="ABR293" s="3"/>
      <c r="ABS293" s="3"/>
      <c r="ABT293" s="3"/>
      <c r="ABU293" s="3"/>
      <c r="ABV293" s="3"/>
      <c r="ABW293" s="3"/>
      <c r="ABX293" s="3"/>
      <c r="ABY293" s="3"/>
      <c r="ABZ293" s="3"/>
      <c r="ACA293" s="3"/>
      <c r="ACB293" s="3"/>
      <c r="ACC293" s="3"/>
      <c r="ACD293" s="3"/>
      <c r="ACE293" s="3"/>
      <c r="ACF293" s="3"/>
      <c r="ACG293" s="3"/>
      <c r="ACH293" s="3"/>
      <c r="ACI293" s="3"/>
      <c r="ACJ293" s="3"/>
      <c r="ACK293" s="3"/>
      <c r="ACL293" s="3"/>
      <c r="ACM293" s="3"/>
      <c r="ACN293" s="3"/>
      <c r="ACO293" s="3"/>
      <c r="ACP293" s="3"/>
      <c r="ACQ293" s="3"/>
      <c r="ACR293" s="3"/>
      <c r="ACS293" s="3"/>
      <c r="ACT293" s="3"/>
      <c r="ACU293" s="3"/>
      <c r="ACV293" s="3"/>
      <c r="ACW293" s="3"/>
      <c r="ACX293" s="3"/>
      <c r="ACY293" s="3"/>
      <c r="ACZ293" s="3"/>
      <c r="ADA293" s="3"/>
      <c r="ADB293" s="3"/>
      <c r="ADC293" s="3"/>
      <c r="ADD293" s="3"/>
      <c r="ADE293" s="3"/>
      <c r="ADF293" s="3"/>
      <c r="ADG293" s="3"/>
      <c r="ADH293" s="3"/>
      <c r="ADI293" s="3"/>
      <c r="ADJ293" s="3"/>
      <c r="ADK293" s="3"/>
      <c r="ADL293" s="3"/>
      <c r="ADM293" s="3"/>
      <c r="ADN293" s="3"/>
      <c r="ADO293" s="3"/>
      <c r="ADP293" s="3"/>
      <c r="ADQ293" s="3"/>
      <c r="ADR293" s="3"/>
      <c r="ADS293" s="3"/>
      <c r="ADT293" s="3"/>
      <c r="ADU293" s="3"/>
      <c r="ADV293" s="3"/>
      <c r="ADW293" s="3"/>
      <c r="ADX293" s="3"/>
      <c r="ADY293" s="3"/>
      <c r="ADZ293" s="3"/>
      <c r="AEA293" s="3"/>
      <c r="AEB293" s="3"/>
      <c r="AEC293" s="3"/>
      <c r="AED293" s="3"/>
      <c r="AEE293" s="3"/>
      <c r="AEF293" s="3"/>
      <c r="AEG293" s="3"/>
      <c r="AEH293" s="3"/>
      <c r="AEI293" s="3"/>
      <c r="AEJ293" s="3"/>
      <c r="AEK293" s="3"/>
      <c r="AEL293" s="3"/>
      <c r="AEM293" s="3"/>
      <c r="AEN293" s="3"/>
      <c r="AEO293" s="3"/>
      <c r="AEP293" s="3"/>
      <c r="AEQ293" s="3"/>
      <c r="AER293" s="3"/>
      <c r="AES293" s="3"/>
      <c r="AET293" s="3"/>
      <c r="AEU293" s="3"/>
      <c r="AEV293" s="3"/>
      <c r="AEW293" s="3"/>
      <c r="AEX293" s="3"/>
      <c r="AEY293" s="3"/>
      <c r="AEZ293" s="3"/>
      <c r="AFA293" s="3"/>
      <c r="AFB293" s="3"/>
      <c r="AFC293" s="3"/>
      <c r="AFD293" s="3"/>
      <c r="AFE293" s="3"/>
      <c r="AFF293" s="3"/>
      <c r="AFG293" s="3"/>
    </row>
    <row r="294" spans="1:839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28"/>
      <c r="L294" s="3"/>
      <c r="M294" s="3"/>
      <c r="N294" s="3"/>
      <c r="O294" s="3"/>
      <c r="P294" s="3"/>
      <c r="Q294" s="28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3"/>
      <c r="NJ294" s="3"/>
      <c r="NK294" s="3"/>
      <c r="NL294" s="3"/>
      <c r="NM294" s="3"/>
      <c r="NN294" s="3"/>
      <c r="NO294" s="3"/>
      <c r="NP294" s="3"/>
      <c r="NQ294" s="3"/>
      <c r="NR294" s="3"/>
      <c r="NS294" s="3"/>
      <c r="NT294" s="3"/>
      <c r="NU294" s="3"/>
      <c r="NV294" s="3"/>
      <c r="NW294" s="3"/>
      <c r="NX294" s="3"/>
      <c r="NY294" s="3"/>
      <c r="NZ294" s="3"/>
      <c r="OA294" s="3"/>
      <c r="OB294" s="3"/>
      <c r="OC294" s="3"/>
      <c r="OD294" s="3"/>
      <c r="OE294" s="3"/>
      <c r="OF294" s="3"/>
      <c r="OG294" s="3"/>
      <c r="OH294" s="3"/>
      <c r="OI294" s="3"/>
      <c r="OJ294" s="3"/>
      <c r="OK294" s="3"/>
      <c r="OL294" s="3"/>
      <c r="OM294" s="3"/>
      <c r="ON294" s="3"/>
      <c r="OO294" s="3"/>
      <c r="OP294" s="3"/>
      <c r="OQ294" s="3"/>
      <c r="OR294" s="3"/>
      <c r="OS294" s="3"/>
      <c r="OT294" s="3"/>
      <c r="OU294" s="3"/>
      <c r="OV294" s="3"/>
      <c r="OW294" s="3"/>
      <c r="OX294" s="3"/>
      <c r="OY294" s="3"/>
      <c r="OZ294" s="3"/>
      <c r="PA294" s="3"/>
      <c r="PB294" s="3"/>
      <c r="PC294" s="3"/>
      <c r="PD294" s="3"/>
      <c r="PE294" s="3"/>
      <c r="PF294" s="3"/>
      <c r="PG294" s="3"/>
      <c r="PH294" s="3"/>
      <c r="PI294" s="3"/>
      <c r="PJ294" s="3"/>
      <c r="PK294" s="3"/>
      <c r="PL294" s="3"/>
      <c r="PM294" s="3"/>
      <c r="PN294" s="3"/>
      <c r="PO294" s="3"/>
      <c r="PP294" s="3"/>
      <c r="PQ294" s="3"/>
      <c r="PR294" s="3"/>
      <c r="PS294" s="3"/>
      <c r="PT294" s="3"/>
      <c r="PU294" s="3"/>
      <c r="PV294" s="3"/>
      <c r="PW294" s="3"/>
      <c r="PX294" s="3"/>
      <c r="PY294" s="3"/>
      <c r="PZ294" s="3"/>
      <c r="QA294" s="3"/>
      <c r="QB294" s="3"/>
      <c r="QC294" s="3"/>
      <c r="QD294" s="3"/>
      <c r="QE294" s="3"/>
      <c r="QF294" s="3"/>
      <c r="QG294" s="3"/>
      <c r="QH294" s="3"/>
      <c r="QI294" s="3"/>
      <c r="QJ294" s="3"/>
      <c r="QK294" s="3"/>
      <c r="QL294" s="3"/>
      <c r="QM294" s="3"/>
      <c r="QN294" s="3"/>
      <c r="QO294" s="3"/>
      <c r="QP294" s="3"/>
      <c r="QQ294" s="3"/>
      <c r="QR294" s="3"/>
      <c r="QS294" s="3"/>
      <c r="QT294" s="3"/>
      <c r="QU294" s="3"/>
      <c r="QV294" s="3"/>
      <c r="QW294" s="3"/>
      <c r="QX294" s="3"/>
      <c r="QY294" s="3"/>
      <c r="QZ294" s="3"/>
      <c r="RA294" s="3"/>
      <c r="RB294" s="3"/>
      <c r="RC294" s="3"/>
      <c r="RD294" s="3"/>
      <c r="RE294" s="3"/>
      <c r="RF294" s="3"/>
      <c r="RG294" s="3"/>
      <c r="RH294" s="3"/>
      <c r="RI294" s="3"/>
      <c r="RJ294" s="3"/>
      <c r="RK294" s="3"/>
      <c r="RL294" s="3"/>
      <c r="RM294" s="3"/>
      <c r="RN294" s="3"/>
      <c r="RO294" s="3"/>
      <c r="RP294" s="3"/>
      <c r="RQ294" s="3"/>
      <c r="RR294" s="3"/>
      <c r="RS294" s="3"/>
      <c r="RT294" s="3"/>
      <c r="RU294" s="3"/>
      <c r="RV294" s="3"/>
      <c r="RW294" s="3"/>
      <c r="RX294" s="3"/>
      <c r="RY294" s="3"/>
      <c r="RZ294" s="3"/>
      <c r="SA294" s="3"/>
      <c r="SB294" s="3"/>
      <c r="SC294" s="3"/>
      <c r="SD294" s="3"/>
      <c r="SE294" s="3"/>
      <c r="SF294" s="3"/>
      <c r="SG294" s="3"/>
      <c r="SH294" s="3"/>
      <c r="SI294" s="3"/>
      <c r="SJ294" s="3"/>
      <c r="SK294" s="3"/>
      <c r="SL294" s="3"/>
      <c r="SM294" s="3"/>
      <c r="SN294" s="3"/>
      <c r="SO294" s="3"/>
      <c r="SP294" s="3"/>
      <c r="SQ294" s="3"/>
      <c r="SR294" s="3"/>
      <c r="SS294" s="3"/>
      <c r="ST294" s="3"/>
      <c r="SU294" s="3"/>
      <c r="SV294" s="3"/>
      <c r="SW294" s="3"/>
      <c r="SX294" s="3"/>
      <c r="SY294" s="3"/>
      <c r="SZ294" s="3"/>
      <c r="TA294" s="3"/>
      <c r="TB294" s="3"/>
      <c r="TC294" s="3"/>
      <c r="TD294" s="3"/>
      <c r="TE294" s="3"/>
      <c r="TF294" s="3"/>
      <c r="TG294" s="3"/>
      <c r="TH294" s="3"/>
      <c r="TI294" s="3"/>
      <c r="TJ294" s="3"/>
      <c r="TK294" s="3"/>
      <c r="TL294" s="3"/>
      <c r="TM294" s="3"/>
      <c r="TN294" s="3"/>
      <c r="TO294" s="3"/>
      <c r="TP294" s="3"/>
      <c r="TQ294" s="3"/>
      <c r="TR294" s="3"/>
      <c r="TS294" s="3"/>
      <c r="TT294" s="3"/>
      <c r="TU294" s="3"/>
      <c r="TV294" s="3"/>
      <c r="TW294" s="3"/>
      <c r="TX294" s="3"/>
      <c r="TY294" s="3"/>
      <c r="TZ294" s="3"/>
      <c r="UA294" s="3"/>
      <c r="UB294" s="3"/>
      <c r="UC294" s="3"/>
      <c r="UD294" s="3"/>
      <c r="UE294" s="3"/>
      <c r="UF294" s="3"/>
      <c r="UG294" s="3"/>
      <c r="UH294" s="3"/>
      <c r="UI294" s="3"/>
      <c r="UJ294" s="3"/>
      <c r="UK294" s="3"/>
      <c r="UL294" s="3"/>
      <c r="UM294" s="3"/>
      <c r="UN294" s="3"/>
      <c r="UO294" s="3"/>
      <c r="UP294" s="3"/>
      <c r="UQ294" s="3"/>
      <c r="UR294" s="3"/>
      <c r="US294" s="3"/>
      <c r="UT294" s="3"/>
      <c r="UU294" s="3"/>
      <c r="UV294" s="3"/>
      <c r="UW294" s="3"/>
      <c r="UX294" s="3"/>
      <c r="UY294" s="3"/>
      <c r="UZ294" s="3"/>
      <c r="VA294" s="3"/>
      <c r="VB294" s="3"/>
      <c r="VC294" s="3"/>
      <c r="VD294" s="3"/>
      <c r="VE294" s="3"/>
      <c r="VF294" s="3"/>
      <c r="VG294" s="3"/>
      <c r="VH294" s="3"/>
      <c r="VI294" s="3"/>
      <c r="VJ294" s="3"/>
      <c r="VK294" s="3"/>
      <c r="VL294" s="3"/>
      <c r="VM294" s="3"/>
      <c r="VN294" s="3"/>
      <c r="VO294" s="3"/>
      <c r="VP294" s="3"/>
      <c r="VQ294" s="3"/>
      <c r="VR294" s="3"/>
      <c r="VS294" s="3"/>
      <c r="VT294" s="3"/>
      <c r="VU294" s="3"/>
      <c r="VV294" s="3"/>
      <c r="VW294" s="3"/>
      <c r="VX294" s="3"/>
      <c r="VY294" s="3"/>
      <c r="VZ294" s="3"/>
      <c r="WA294" s="3"/>
      <c r="WB294" s="3"/>
      <c r="WC294" s="3"/>
      <c r="WD294" s="3"/>
      <c r="WE294" s="3"/>
      <c r="WF294" s="3"/>
      <c r="WG294" s="3"/>
      <c r="WH294" s="3"/>
      <c r="WI294" s="3"/>
      <c r="WJ294" s="3"/>
      <c r="WK294" s="3"/>
      <c r="WL294" s="3"/>
      <c r="WM294" s="3"/>
      <c r="WN294" s="3"/>
      <c r="WO294" s="3"/>
      <c r="WP294" s="3"/>
      <c r="WQ294" s="3"/>
      <c r="WR294" s="3"/>
      <c r="WS294" s="3"/>
      <c r="WT294" s="3"/>
      <c r="WU294" s="3"/>
      <c r="WV294" s="3"/>
      <c r="WW294" s="3"/>
      <c r="WX294" s="3"/>
      <c r="WY294" s="3"/>
      <c r="WZ294" s="3"/>
      <c r="XA294" s="3"/>
      <c r="XB294" s="3"/>
      <c r="XC294" s="3"/>
      <c r="XD294" s="3"/>
      <c r="XE294" s="3"/>
      <c r="XF294" s="3"/>
      <c r="XG294" s="3"/>
      <c r="XH294" s="3"/>
      <c r="XI294" s="3"/>
      <c r="XJ294" s="3"/>
      <c r="XK294" s="3"/>
      <c r="XL294" s="3"/>
      <c r="XM294" s="3"/>
      <c r="XN294" s="3"/>
      <c r="XO294" s="3"/>
      <c r="XP294" s="3"/>
      <c r="XQ294" s="3"/>
      <c r="XR294" s="3"/>
      <c r="XS294" s="3"/>
      <c r="XT294" s="3"/>
      <c r="XU294" s="3"/>
      <c r="XV294" s="3"/>
      <c r="XW294" s="3"/>
      <c r="XX294" s="3"/>
      <c r="XY294" s="3"/>
      <c r="XZ294" s="3"/>
      <c r="YA294" s="3"/>
      <c r="YB294" s="3"/>
      <c r="YC294" s="3"/>
      <c r="YD294" s="3"/>
      <c r="YE294" s="3"/>
      <c r="YF294" s="3"/>
      <c r="YG294" s="3"/>
      <c r="YH294" s="3"/>
      <c r="YI294" s="3"/>
      <c r="YJ294" s="3"/>
      <c r="YK294" s="3"/>
      <c r="YL294" s="3"/>
      <c r="YM294" s="3"/>
      <c r="YN294" s="3"/>
      <c r="YO294" s="3"/>
      <c r="YP294" s="3"/>
      <c r="YQ294" s="3"/>
      <c r="YR294" s="3"/>
      <c r="YS294" s="3"/>
      <c r="YT294" s="3"/>
      <c r="YU294" s="3"/>
      <c r="YV294" s="3"/>
      <c r="YW294" s="3"/>
      <c r="YX294" s="3"/>
      <c r="YY294" s="3"/>
      <c r="YZ294" s="3"/>
      <c r="ZA294" s="3"/>
      <c r="ZB294" s="3"/>
      <c r="ZC294" s="3"/>
      <c r="ZD294" s="3"/>
      <c r="ZE294" s="3"/>
      <c r="ZF294" s="3"/>
      <c r="ZG294" s="3"/>
      <c r="ZH294" s="3"/>
      <c r="ZI294" s="3"/>
      <c r="ZJ294" s="3"/>
      <c r="ZK294" s="3"/>
      <c r="ZL294" s="3"/>
      <c r="ZM294" s="3"/>
      <c r="ZN294" s="3"/>
      <c r="ZO294" s="3"/>
      <c r="ZP294" s="3"/>
      <c r="ZQ294" s="3"/>
      <c r="ZR294" s="3"/>
      <c r="ZS294" s="3"/>
      <c r="ZT294" s="3"/>
      <c r="ZU294" s="3"/>
      <c r="ZV294" s="3"/>
      <c r="ZW294" s="3"/>
      <c r="ZX294" s="3"/>
      <c r="ZY294" s="3"/>
      <c r="ZZ294" s="3"/>
      <c r="AAA294" s="3"/>
      <c r="AAB294" s="3"/>
      <c r="AAC294" s="3"/>
      <c r="AAD294" s="3"/>
      <c r="AAE294" s="3"/>
      <c r="AAF294" s="3"/>
      <c r="AAG294" s="3"/>
      <c r="AAH294" s="3"/>
      <c r="AAI294" s="3"/>
      <c r="AAJ294" s="3"/>
      <c r="AAK294" s="3"/>
      <c r="AAL294" s="3"/>
      <c r="AAM294" s="3"/>
      <c r="AAN294" s="3"/>
      <c r="AAO294" s="3"/>
      <c r="AAP294" s="3"/>
      <c r="AAQ294" s="3"/>
      <c r="AAR294" s="3"/>
      <c r="AAS294" s="3"/>
      <c r="AAT294" s="3"/>
      <c r="AAU294" s="3"/>
      <c r="AAV294" s="3"/>
      <c r="AAW294" s="3"/>
      <c r="AAX294" s="3"/>
      <c r="AAY294" s="3"/>
      <c r="AAZ294" s="3"/>
      <c r="ABA294" s="3"/>
      <c r="ABB294" s="3"/>
      <c r="ABC294" s="3"/>
      <c r="ABD294" s="3"/>
      <c r="ABE294" s="3"/>
      <c r="ABF294" s="3"/>
      <c r="ABG294" s="3"/>
      <c r="ABH294" s="3"/>
      <c r="ABI294" s="3"/>
      <c r="ABJ294" s="3"/>
      <c r="ABK294" s="3"/>
      <c r="ABL294" s="3"/>
      <c r="ABM294" s="3"/>
      <c r="ABN294" s="3"/>
      <c r="ABO294" s="3"/>
      <c r="ABP294" s="3"/>
      <c r="ABQ294" s="3"/>
      <c r="ABR294" s="3"/>
      <c r="ABS294" s="3"/>
      <c r="ABT294" s="3"/>
      <c r="ABU294" s="3"/>
      <c r="ABV294" s="3"/>
      <c r="ABW294" s="3"/>
      <c r="ABX294" s="3"/>
      <c r="ABY294" s="3"/>
      <c r="ABZ294" s="3"/>
      <c r="ACA294" s="3"/>
      <c r="ACB294" s="3"/>
      <c r="ACC294" s="3"/>
      <c r="ACD294" s="3"/>
      <c r="ACE294" s="3"/>
      <c r="ACF294" s="3"/>
      <c r="ACG294" s="3"/>
      <c r="ACH294" s="3"/>
      <c r="ACI294" s="3"/>
      <c r="ACJ294" s="3"/>
      <c r="ACK294" s="3"/>
      <c r="ACL294" s="3"/>
      <c r="ACM294" s="3"/>
      <c r="ACN294" s="3"/>
      <c r="ACO294" s="3"/>
      <c r="ACP294" s="3"/>
      <c r="ACQ294" s="3"/>
      <c r="ACR294" s="3"/>
      <c r="ACS294" s="3"/>
      <c r="ACT294" s="3"/>
      <c r="ACU294" s="3"/>
      <c r="ACV294" s="3"/>
      <c r="ACW294" s="3"/>
      <c r="ACX294" s="3"/>
      <c r="ACY294" s="3"/>
      <c r="ACZ294" s="3"/>
      <c r="ADA294" s="3"/>
      <c r="ADB294" s="3"/>
      <c r="ADC294" s="3"/>
      <c r="ADD294" s="3"/>
      <c r="ADE294" s="3"/>
      <c r="ADF294" s="3"/>
      <c r="ADG294" s="3"/>
      <c r="ADH294" s="3"/>
      <c r="ADI294" s="3"/>
      <c r="ADJ294" s="3"/>
      <c r="ADK294" s="3"/>
      <c r="ADL294" s="3"/>
      <c r="ADM294" s="3"/>
      <c r="ADN294" s="3"/>
      <c r="ADO294" s="3"/>
      <c r="ADP294" s="3"/>
      <c r="ADQ294" s="3"/>
      <c r="ADR294" s="3"/>
      <c r="ADS294" s="3"/>
      <c r="ADT294" s="3"/>
      <c r="ADU294" s="3"/>
      <c r="ADV294" s="3"/>
      <c r="ADW294" s="3"/>
      <c r="ADX294" s="3"/>
      <c r="ADY294" s="3"/>
      <c r="ADZ294" s="3"/>
      <c r="AEA294" s="3"/>
      <c r="AEB294" s="3"/>
      <c r="AEC294" s="3"/>
      <c r="AED294" s="3"/>
      <c r="AEE294" s="3"/>
      <c r="AEF294" s="3"/>
      <c r="AEG294" s="3"/>
      <c r="AEH294" s="3"/>
      <c r="AEI294" s="3"/>
      <c r="AEJ294" s="3"/>
      <c r="AEK294" s="3"/>
      <c r="AEL294" s="3"/>
      <c r="AEM294" s="3"/>
      <c r="AEN294" s="3"/>
      <c r="AEO294" s="3"/>
      <c r="AEP294" s="3"/>
      <c r="AEQ294" s="3"/>
      <c r="AER294" s="3"/>
      <c r="AES294" s="3"/>
      <c r="AET294" s="3"/>
      <c r="AEU294" s="3"/>
      <c r="AEV294" s="3"/>
      <c r="AEW294" s="3"/>
      <c r="AEX294" s="3"/>
      <c r="AEY294" s="3"/>
      <c r="AEZ294" s="3"/>
      <c r="AFA294" s="3"/>
      <c r="AFB294" s="3"/>
      <c r="AFC294" s="3"/>
      <c r="AFD294" s="3"/>
      <c r="AFE294" s="3"/>
      <c r="AFF294" s="3"/>
      <c r="AFG294" s="3"/>
    </row>
    <row r="295" spans="1:839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28"/>
      <c r="L295" s="3"/>
      <c r="M295" s="3"/>
      <c r="N295" s="3"/>
      <c r="O295" s="3"/>
      <c r="P295" s="3"/>
      <c r="Q295" s="28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3"/>
      <c r="NJ295" s="3"/>
      <c r="NK295" s="3"/>
      <c r="NL295" s="3"/>
      <c r="NM295" s="3"/>
      <c r="NN295" s="3"/>
      <c r="NO295" s="3"/>
      <c r="NP295" s="3"/>
      <c r="NQ295" s="3"/>
      <c r="NR295" s="3"/>
      <c r="NS295" s="3"/>
      <c r="NT295" s="3"/>
      <c r="NU295" s="3"/>
      <c r="NV295" s="3"/>
      <c r="NW295" s="3"/>
      <c r="NX295" s="3"/>
      <c r="NY295" s="3"/>
      <c r="NZ295" s="3"/>
      <c r="OA295" s="3"/>
      <c r="OB295" s="3"/>
      <c r="OC295" s="3"/>
      <c r="OD295" s="3"/>
      <c r="OE295" s="3"/>
      <c r="OF295" s="3"/>
      <c r="OG295" s="3"/>
      <c r="OH295" s="3"/>
      <c r="OI295" s="3"/>
      <c r="OJ295" s="3"/>
      <c r="OK295" s="3"/>
      <c r="OL295" s="3"/>
      <c r="OM295" s="3"/>
      <c r="ON295" s="3"/>
      <c r="OO295" s="3"/>
      <c r="OP295" s="3"/>
      <c r="OQ295" s="3"/>
      <c r="OR295" s="3"/>
      <c r="OS295" s="3"/>
      <c r="OT295" s="3"/>
      <c r="OU295" s="3"/>
      <c r="OV295" s="3"/>
      <c r="OW295" s="3"/>
      <c r="OX295" s="3"/>
      <c r="OY295" s="3"/>
      <c r="OZ295" s="3"/>
      <c r="PA295" s="3"/>
      <c r="PB295" s="3"/>
      <c r="PC295" s="3"/>
      <c r="PD295" s="3"/>
      <c r="PE295" s="3"/>
      <c r="PF295" s="3"/>
      <c r="PG295" s="3"/>
      <c r="PH295" s="3"/>
      <c r="PI295" s="3"/>
      <c r="PJ295" s="3"/>
      <c r="PK295" s="3"/>
      <c r="PL295" s="3"/>
      <c r="PM295" s="3"/>
      <c r="PN295" s="3"/>
      <c r="PO295" s="3"/>
      <c r="PP295" s="3"/>
      <c r="PQ295" s="3"/>
      <c r="PR295" s="3"/>
      <c r="PS295" s="3"/>
      <c r="PT295" s="3"/>
      <c r="PU295" s="3"/>
      <c r="PV295" s="3"/>
      <c r="PW295" s="3"/>
      <c r="PX295" s="3"/>
      <c r="PY295" s="3"/>
      <c r="PZ295" s="3"/>
      <c r="QA295" s="3"/>
      <c r="QB295" s="3"/>
      <c r="QC295" s="3"/>
      <c r="QD295" s="3"/>
      <c r="QE295" s="3"/>
      <c r="QF295" s="3"/>
      <c r="QG295" s="3"/>
      <c r="QH295" s="3"/>
      <c r="QI295" s="3"/>
      <c r="QJ295" s="3"/>
      <c r="QK295" s="3"/>
      <c r="QL295" s="3"/>
      <c r="QM295" s="3"/>
      <c r="QN295" s="3"/>
      <c r="QO295" s="3"/>
      <c r="QP295" s="3"/>
      <c r="QQ295" s="3"/>
      <c r="QR295" s="3"/>
      <c r="QS295" s="3"/>
      <c r="QT295" s="3"/>
      <c r="QU295" s="3"/>
      <c r="QV295" s="3"/>
      <c r="QW295" s="3"/>
      <c r="QX295" s="3"/>
      <c r="QY295" s="3"/>
      <c r="QZ295" s="3"/>
      <c r="RA295" s="3"/>
      <c r="RB295" s="3"/>
      <c r="RC295" s="3"/>
      <c r="RD295" s="3"/>
      <c r="RE295" s="3"/>
      <c r="RF295" s="3"/>
      <c r="RG295" s="3"/>
      <c r="RH295" s="3"/>
      <c r="RI295" s="3"/>
      <c r="RJ295" s="3"/>
      <c r="RK295" s="3"/>
      <c r="RL295" s="3"/>
      <c r="RM295" s="3"/>
      <c r="RN295" s="3"/>
      <c r="RO295" s="3"/>
      <c r="RP295" s="3"/>
      <c r="RQ295" s="3"/>
      <c r="RR295" s="3"/>
      <c r="RS295" s="3"/>
      <c r="RT295" s="3"/>
      <c r="RU295" s="3"/>
      <c r="RV295" s="3"/>
      <c r="RW295" s="3"/>
      <c r="RX295" s="3"/>
      <c r="RY295" s="3"/>
      <c r="RZ295" s="3"/>
      <c r="SA295" s="3"/>
      <c r="SB295" s="3"/>
      <c r="SC295" s="3"/>
      <c r="SD295" s="3"/>
      <c r="SE295" s="3"/>
      <c r="SF295" s="3"/>
      <c r="SG295" s="3"/>
      <c r="SH295" s="3"/>
      <c r="SI295" s="3"/>
      <c r="SJ295" s="3"/>
      <c r="SK295" s="3"/>
      <c r="SL295" s="3"/>
      <c r="SM295" s="3"/>
      <c r="SN295" s="3"/>
      <c r="SO295" s="3"/>
      <c r="SP295" s="3"/>
      <c r="SQ295" s="3"/>
      <c r="SR295" s="3"/>
      <c r="SS295" s="3"/>
      <c r="ST295" s="3"/>
      <c r="SU295" s="3"/>
      <c r="SV295" s="3"/>
      <c r="SW295" s="3"/>
      <c r="SX295" s="3"/>
      <c r="SY295" s="3"/>
      <c r="SZ295" s="3"/>
      <c r="TA295" s="3"/>
      <c r="TB295" s="3"/>
      <c r="TC295" s="3"/>
      <c r="TD295" s="3"/>
      <c r="TE295" s="3"/>
      <c r="TF295" s="3"/>
      <c r="TG295" s="3"/>
      <c r="TH295" s="3"/>
      <c r="TI295" s="3"/>
      <c r="TJ295" s="3"/>
      <c r="TK295" s="3"/>
      <c r="TL295" s="3"/>
      <c r="TM295" s="3"/>
      <c r="TN295" s="3"/>
      <c r="TO295" s="3"/>
      <c r="TP295" s="3"/>
      <c r="TQ295" s="3"/>
      <c r="TR295" s="3"/>
      <c r="TS295" s="3"/>
      <c r="TT295" s="3"/>
      <c r="TU295" s="3"/>
      <c r="TV295" s="3"/>
      <c r="TW295" s="3"/>
      <c r="TX295" s="3"/>
      <c r="TY295" s="3"/>
      <c r="TZ295" s="3"/>
      <c r="UA295" s="3"/>
      <c r="UB295" s="3"/>
      <c r="UC295" s="3"/>
      <c r="UD295" s="3"/>
      <c r="UE295" s="3"/>
      <c r="UF295" s="3"/>
      <c r="UG295" s="3"/>
      <c r="UH295" s="3"/>
      <c r="UI295" s="3"/>
      <c r="UJ295" s="3"/>
      <c r="UK295" s="3"/>
      <c r="UL295" s="3"/>
      <c r="UM295" s="3"/>
      <c r="UN295" s="3"/>
      <c r="UO295" s="3"/>
      <c r="UP295" s="3"/>
      <c r="UQ295" s="3"/>
      <c r="UR295" s="3"/>
      <c r="US295" s="3"/>
      <c r="UT295" s="3"/>
      <c r="UU295" s="3"/>
      <c r="UV295" s="3"/>
      <c r="UW295" s="3"/>
      <c r="UX295" s="3"/>
      <c r="UY295" s="3"/>
      <c r="UZ295" s="3"/>
      <c r="VA295" s="3"/>
      <c r="VB295" s="3"/>
      <c r="VC295" s="3"/>
      <c r="VD295" s="3"/>
      <c r="VE295" s="3"/>
      <c r="VF295" s="3"/>
      <c r="VG295" s="3"/>
      <c r="VH295" s="3"/>
      <c r="VI295" s="3"/>
      <c r="VJ295" s="3"/>
      <c r="VK295" s="3"/>
      <c r="VL295" s="3"/>
      <c r="VM295" s="3"/>
      <c r="VN295" s="3"/>
      <c r="VO295" s="3"/>
      <c r="VP295" s="3"/>
      <c r="VQ295" s="3"/>
      <c r="VR295" s="3"/>
      <c r="VS295" s="3"/>
      <c r="VT295" s="3"/>
      <c r="VU295" s="3"/>
      <c r="VV295" s="3"/>
      <c r="VW295" s="3"/>
      <c r="VX295" s="3"/>
      <c r="VY295" s="3"/>
      <c r="VZ295" s="3"/>
      <c r="WA295" s="3"/>
      <c r="WB295" s="3"/>
      <c r="WC295" s="3"/>
      <c r="WD295" s="3"/>
      <c r="WE295" s="3"/>
      <c r="WF295" s="3"/>
      <c r="WG295" s="3"/>
      <c r="WH295" s="3"/>
      <c r="WI295" s="3"/>
      <c r="WJ295" s="3"/>
      <c r="WK295" s="3"/>
      <c r="WL295" s="3"/>
      <c r="WM295" s="3"/>
      <c r="WN295" s="3"/>
      <c r="WO295" s="3"/>
      <c r="WP295" s="3"/>
      <c r="WQ295" s="3"/>
      <c r="WR295" s="3"/>
      <c r="WS295" s="3"/>
      <c r="WT295" s="3"/>
      <c r="WU295" s="3"/>
      <c r="WV295" s="3"/>
      <c r="WW295" s="3"/>
      <c r="WX295" s="3"/>
      <c r="WY295" s="3"/>
      <c r="WZ295" s="3"/>
      <c r="XA295" s="3"/>
      <c r="XB295" s="3"/>
      <c r="XC295" s="3"/>
      <c r="XD295" s="3"/>
      <c r="XE295" s="3"/>
      <c r="XF295" s="3"/>
      <c r="XG295" s="3"/>
      <c r="XH295" s="3"/>
      <c r="XI295" s="3"/>
      <c r="XJ295" s="3"/>
      <c r="XK295" s="3"/>
      <c r="XL295" s="3"/>
      <c r="XM295" s="3"/>
      <c r="XN295" s="3"/>
      <c r="XO295" s="3"/>
      <c r="XP295" s="3"/>
      <c r="XQ295" s="3"/>
      <c r="XR295" s="3"/>
      <c r="XS295" s="3"/>
      <c r="XT295" s="3"/>
      <c r="XU295" s="3"/>
      <c r="XV295" s="3"/>
      <c r="XW295" s="3"/>
      <c r="XX295" s="3"/>
      <c r="XY295" s="3"/>
      <c r="XZ295" s="3"/>
      <c r="YA295" s="3"/>
      <c r="YB295" s="3"/>
      <c r="YC295" s="3"/>
      <c r="YD295" s="3"/>
      <c r="YE295" s="3"/>
      <c r="YF295" s="3"/>
      <c r="YG295" s="3"/>
      <c r="YH295" s="3"/>
      <c r="YI295" s="3"/>
      <c r="YJ295" s="3"/>
      <c r="YK295" s="3"/>
      <c r="YL295" s="3"/>
      <c r="YM295" s="3"/>
      <c r="YN295" s="3"/>
      <c r="YO295" s="3"/>
      <c r="YP295" s="3"/>
      <c r="YQ295" s="3"/>
      <c r="YR295" s="3"/>
      <c r="YS295" s="3"/>
      <c r="YT295" s="3"/>
      <c r="YU295" s="3"/>
      <c r="YV295" s="3"/>
      <c r="YW295" s="3"/>
      <c r="YX295" s="3"/>
      <c r="YY295" s="3"/>
      <c r="YZ295" s="3"/>
      <c r="ZA295" s="3"/>
      <c r="ZB295" s="3"/>
      <c r="ZC295" s="3"/>
      <c r="ZD295" s="3"/>
      <c r="ZE295" s="3"/>
      <c r="ZF295" s="3"/>
      <c r="ZG295" s="3"/>
      <c r="ZH295" s="3"/>
      <c r="ZI295" s="3"/>
      <c r="ZJ295" s="3"/>
      <c r="ZK295" s="3"/>
      <c r="ZL295" s="3"/>
      <c r="ZM295" s="3"/>
      <c r="ZN295" s="3"/>
      <c r="ZO295" s="3"/>
      <c r="ZP295" s="3"/>
      <c r="ZQ295" s="3"/>
      <c r="ZR295" s="3"/>
      <c r="ZS295" s="3"/>
      <c r="ZT295" s="3"/>
      <c r="ZU295" s="3"/>
      <c r="ZV295" s="3"/>
      <c r="ZW295" s="3"/>
      <c r="ZX295" s="3"/>
      <c r="ZY295" s="3"/>
      <c r="ZZ295" s="3"/>
      <c r="AAA295" s="3"/>
      <c r="AAB295" s="3"/>
      <c r="AAC295" s="3"/>
      <c r="AAD295" s="3"/>
      <c r="AAE295" s="3"/>
      <c r="AAF295" s="3"/>
      <c r="AAG295" s="3"/>
      <c r="AAH295" s="3"/>
      <c r="AAI295" s="3"/>
      <c r="AAJ295" s="3"/>
      <c r="AAK295" s="3"/>
      <c r="AAL295" s="3"/>
      <c r="AAM295" s="3"/>
      <c r="AAN295" s="3"/>
      <c r="AAO295" s="3"/>
      <c r="AAP295" s="3"/>
      <c r="AAQ295" s="3"/>
      <c r="AAR295" s="3"/>
      <c r="AAS295" s="3"/>
      <c r="AAT295" s="3"/>
      <c r="AAU295" s="3"/>
      <c r="AAV295" s="3"/>
      <c r="AAW295" s="3"/>
      <c r="AAX295" s="3"/>
      <c r="AAY295" s="3"/>
      <c r="AAZ295" s="3"/>
      <c r="ABA295" s="3"/>
      <c r="ABB295" s="3"/>
      <c r="ABC295" s="3"/>
      <c r="ABD295" s="3"/>
      <c r="ABE295" s="3"/>
      <c r="ABF295" s="3"/>
      <c r="ABG295" s="3"/>
      <c r="ABH295" s="3"/>
      <c r="ABI295" s="3"/>
      <c r="ABJ295" s="3"/>
      <c r="ABK295" s="3"/>
      <c r="ABL295" s="3"/>
      <c r="ABM295" s="3"/>
      <c r="ABN295" s="3"/>
      <c r="ABO295" s="3"/>
      <c r="ABP295" s="3"/>
      <c r="ABQ295" s="3"/>
      <c r="ABR295" s="3"/>
      <c r="ABS295" s="3"/>
      <c r="ABT295" s="3"/>
      <c r="ABU295" s="3"/>
      <c r="ABV295" s="3"/>
      <c r="ABW295" s="3"/>
      <c r="ABX295" s="3"/>
      <c r="ABY295" s="3"/>
      <c r="ABZ295" s="3"/>
      <c r="ACA295" s="3"/>
      <c r="ACB295" s="3"/>
      <c r="ACC295" s="3"/>
      <c r="ACD295" s="3"/>
      <c r="ACE295" s="3"/>
      <c r="ACF295" s="3"/>
      <c r="ACG295" s="3"/>
      <c r="ACH295" s="3"/>
      <c r="ACI295" s="3"/>
      <c r="ACJ295" s="3"/>
      <c r="ACK295" s="3"/>
      <c r="ACL295" s="3"/>
      <c r="ACM295" s="3"/>
      <c r="ACN295" s="3"/>
      <c r="ACO295" s="3"/>
      <c r="ACP295" s="3"/>
      <c r="ACQ295" s="3"/>
      <c r="ACR295" s="3"/>
      <c r="ACS295" s="3"/>
      <c r="ACT295" s="3"/>
      <c r="ACU295" s="3"/>
      <c r="ACV295" s="3"/>
      <c r="ACW295" s="3"/>
      <c r="ACX295" s="3"/>
      <c r="ACY295" s="3"/>
      <c r="ACZ295" s="3"/>
      <c r="ADA295" s="3"/>
      <c r="ADB295" s="3"/>
      <c r="ADC295" s="3"/>
      <c r="ADD295" s="3"/>
      <c r="ADE295" s="3"/>
      <c r="ADF295" s="3"/>
      <c r="ADG295" s="3"/>
      <c r="ADH295" s="3"/>
      <c r="ADI295" s="3"/>
      <c r="ADJ295" s="3"/>
      <c r="ADK295" s="3"/>
      <c r="ADL295" s="3"/>
      <c r="ADM295" s="3"/>
      <c r="ADN295" s="3"/>
      <c r="ADO295" s="3"/>
      <c r="ADP295" s="3"/>
      <c r="ADQ295" s="3"/>
      <c r="ADR295" s="3"/>
      <c r="ADS295" s="3"/>
      <c r="ADT295" s="3"/>
      <c r="ADU295" s="3"/>
      <c r="ADV295" s="3"/>
      <c r="ADW295" s="3"/>
      <c r="ADX295" s="3"/>
      <c r="ADY295" s="3"/>
      <c r="ADZ295" s="3"/>
      <c r="AEA295" s="3"/>
      <c r="AEB295" s="3"/>
      <c r="AEC295" s="3"/>
      <c r="AED295" s="3"/>
      <c r="AEE295" s="3"/>
      <c r="AEF295" s="3"/>
      <c r="AEG295" s="3"/>
      <c r="AEH295" s="3"/>
      <c r="AEI295" s="3"/>
      <c r="AEJ295" s="3"/>
      <c r="AEK295" s="3"/>
      <c r="AEL295" s="3"/>
      <c r="AEM295" s="3"/>
      <c r="AEN295" s="3"/>
      <c r="AEO295" s="3"/>
      <c r="AEP295" s="3"/>
      <c r="AEQ295" s="3"/>
      <c r="AER295" s="3"/>
      <c r="AES295" s="3"/>
      <c r="AET295" s="3"/>
      <c r="AEU295" s="3"/>
      <c r="AEV295" s="3"/>
      <c r="AEW295" s="3"/>
      <c r="AEX295" s="3"/>
      <c r="AEY295" s="3"/>
      <c r="AEZ295" s="3"/>
      <c r="AFA295" s="3"/>
      <c r="AFB295" s="3"/>
      <c r="AFC295" s="3"/>
      <c r="AFD295" s="3"/>
      <c r="AFE295" s="3"/>
      <c r="AFF295" s="3"/>
      <c r="AFG295" s="3"/>
    </row>
    <row r="296" spans="1:839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28"/>
      <c r="L296" s="3"/>
      <c r="M296" s="3"/>
      <c r="N296" s="3"/>
      <c r="O296" s="3"/>
      <c r="P296" s="3"/>
      <c r="Q296" s="28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3"/>
      <c r="NJ296" s="3"/>
      <c r="NK296" s="3"/>
      <c r="NL296" s="3"/>
      <c r="NM296" s="3"/>
      <c r="NN296" s="3"/>
      <c r="NO296" s="3"/>
      <c r="NP296" s="3"/>
      <c r="NQ296" s="3"/>
      <c r="NR296" s="3"/>
      <c r="NS296" s="3"/>
      <c r="NT296" s="3"/>
      <c r="NU296" s="3"/>
      <c r="NV296" s="3"/>
      <c r="NW296" s="3"/>
      <c r="NX296" s="3"/>
      <c r="NY296" s="3"/>
      <c r="NZ296" s="3"/>
      <c r="OA296" s="3"/>
      <c r="OB296" s="3"/>
      <c r="OC296" s="3"/>
      <c r="OD296" s="3"/>
      <c r="OE296" s="3"/>
      <c r="OF296" s="3"/>
      <c r="OG296" s="3"/>
      <c r="OH296" s="3"/>
      <c r="OI296" s="3"/>
      <c r="OJ296" s="3"/>
      <c r="OK296" s="3"/>
      <c r="OL296" s="3"/>
      <c r="OM296" s="3"/>
      <c r="ON296" s="3"/>
      <c r="OO296" s="3"/>
      <c r="OP296" s="3"/>
      <c r="OQ296" s="3"/>
      <c r="OR296" s="3"/>
      <c r="OS296" s="3"/>
      <c r="OT296" s="3"/>
      <c r="OU296" s="3"/>
      <c r="OV296" s="3"/>
      <c r="OW296" s="3"/>
      <c r="OX296" s="3"/>
      <c r="OY296" s="3"/>
      <c r="OZ296" s="3"/>
      <c r="PA296" s="3"/>
      <c r="PB296" s="3"/>
      <c r="PC296" s="3"/>
      <c r="PD296" s="3"/>
      <c r="PE296" s="3"/>
      <c r="PF296" s="3"/>
      <c r="PG296" s="3"/>
      <c r="PH296" s="3"/>
      <c r="PI296" s="3"/>
      <c r="PJ296" s="3"/>
      <c r="PK296" s="3"/>
      <c r="PL296" s="3"/>
      <c r="PM296" s="3"/>
      <c r="PN296" s="3"/>
      <c r="PO296" s="3"/>
      <c r="PP296" s="3"/>
      <c r="PQ296" s="3"/>
      <c r="PR296" s="3"/>
      <c r="PS296" s="3"/>
      <c r="PT296" s="3"/>
      <c r="PU296" s="3"/>
      <c r="PV296" s="3"/>
      <c r="PW296" s="3"/>
      <c r="PX296" s="3"/>
      <c r="PY296" s="3"/>
      <c r="PZ296" s="3"/>
      <c r="QA296" s="3"/>
      <c r="QB296" s="3"/>
      <c r="QC296" s="3"/>
      <c r="QD296" s="3"/>
      <c r="QE296" s="3"/>
      <c r="QF296" s="3"/>
      <c r="QG296" s="3"/>
      <c r="QH296" s="3"/>
      <c r="QI296" s="3"/>
      <c r="QJ296" s="3"/>
      <c r="QK296" s="3"/>
      <c r="QL296" s="3"/>
      <c r="QM296" s="3"/>
      <c r="QN296" s="3"/>
      <c r="QO296" s="3"/>
      <c r="QP296" s="3"/>
      <c r="QQ296" s="3"/>
      <c r="QR296" s="3"/>
      <c r="QS296" s="3"/>
      <c r="QT296" s="3"/>
      <c r="QU296" s="3"/>
      <c r="QV296" s="3"/>
      <c r="QW296" s="3"/>
      <c r="QX296" s="3"/>
      <c r="QY296" s="3"/>
      <c r="QZ296" s="3"/>
      <c r="RA296" s="3"/>
      <c r="RB296" s="3"/>
      <c r="RC296" s="3"/>
      <c r="RD296" s="3"/>
      <c r="RE296" s="3"/>
      <c r="RF296" s="3"/>
      <c r="RG296" s="3"/>
      <c r="RH296" s="3"/>
      <c r="RI296" s="3"/>
      <c r="RJ296" s="3"/>
      <c r="RK296" s="3"/>
      <c r="RL296" s="3"/>
      <c r="RM296" s="3"/>
      <c r="RN296" s="3"/>
      <c r="RO296" s="3"/>
      <c r="RP296" s="3"/>
      <c r="RQ296" s="3"/>
      <c r="RR296" s="3"/>
      <c r="RS296" s="3"/>
      <c r="RT296" s="3"/>
      <c r="RU296" s="3"/>
      <c r="RV296" s="3"/>
      <c r="RW296" s="3"/>
      <c r="RX296" s="3"/>
      <c r="RY296" s="3"/>
      <c r="RZ296" s="3"/>
      <c r="SA296" s="3"/>
      <c r="SB296" s="3"/>
      <c r="SC296" s="3"/>
      <c r="SD296" s="3"/>
      <c r="SE296" s="3"/>
      <c r="SF296" s="3"/>
      <c r="SG296" s="3"/>
      <c r="SH296" s="3"/>
      <c r="SI296" s="3"/>
      <c r="SJ296" s="3"/>
      <c r="SK296" s="3"/>
      <c r="SL296" s="3"/>
      <c r="SM296" s="3"/>
      <c r="SN296" s="3"/>
      <c r="SO296" s="3"/>
      <c r="SP296" s="3"/>
      <c r="SQ296" s="3"/>
      <c r="SR296" s="3"/>
      <c r="SS296" s="3"/>
      <c r="ST296" s="3"/>
      <c r="SU296" s="3"/>
      <c r="SV296" s="3"/>
      <c r="SW296" s="3"/>
      <c r="SX296" s="3"/>
      <c r="SY296" s="3"/>
      <c r="SZ296" s="3"/>
      <c r="TA296" s="3"/>
      <c r="TB296" s="3"/>
      <c r="TC296" s="3"/>
      <c r="TD296" s="3"/>
      <c r="TE296" s="3"/>
      <c r="TF296" s="3"/>
      <c r="TG296" s="3"/>
      <c r="TH296" s="3"/>
      <c r="TI296" s="3"/>
      <c r="TJ296" s="3"/>
      <c r="TK296" s="3"/>
      <c r="TL296" s="3"/>
      <c r="TM296" s="3"/>
      <c r="TN296" s="3"/>
      <c r="TO296" s="3"/>
      <c r="TP296" s="3"/>
      <c r="TQ296" s="3"/>
      <c r="TR296" s="3"/>
      <c r="TS296" s="3"/>
      <c r="TT296" s="3"/>
      <c r="TU296" s="3"/>
      <c r="TV296" s="3"/>
      <c r="TW296" s="3"/>
      <c r="TX296" s="3"/>
      <c r="TY296" s="3"/>
      <c r="TZ296" s="3"/>
      <c r="UA296" s="3"/>
      <c r="UB296" s="3"/>
      <c r="UC296" s="3"/>
      <c r="UD296" s="3"/>
      <c r="UE296" s="3"/>
      <c r="UF296" s="3"/>
      <c r="UG296" s="3"/>
      <c r="UH296" s="3"/>
      <c r="UI296" s="3"/>
      <c r="UJ296" s="3"/>
      <c r="UK296" s="3"/>
      <c r="UL296" s="3"/>
      <c r="UM296" s="3"/>
      <c r="UN296" s="3"/>
      <c r="UO296" s="3"/>
      <c r="UP296" s="3"/>
      <c r="UQ296" s="3"/>
      <c r="UR296" s="3"/>
      <c r="US296" s="3"/>
      <c r="UT296" s="3"/>
      <c r="UU296" s="3"/>
      <c r="UV296" s="3"/>
      <c r="UW296" s="3"/>
      <c r="UX296" s="3"/>
      <c r="UY296" s="3"/>
      <c r="UZ296" s="3"/>
      <c r="VA296" s="3"/>
      <c r="VB296" s="3"/>
      <c r="VC296" s="3"/>
      <c r="VD296" s="3"/>
      <c r="VE296" s="3"/>
      <c r="VF296" s="3"/>
      <c r="VG296" s="3"/>
      <c r="VH296" s="3"/>
      <c r="VI296" s="3"/>
      <c r="VJ296" s="3"/>
      <c r="VK296" s="3"/>
      <c r="VL296" s="3"/>
      <c r="VM296" s="3"/>
      <c r="VN296" s="3"/>
      <c r="VO296" s="3"/>
      <c r="VP296" s="3"/>
      <c r="VQ296" s="3"/>
      <c r="VR296" s="3"/>
      <c r="VS296" s="3"/>
      <c r="VT296" s="3"/>
      <c r="VU296" s="3"/>
      <c r="VV296" s="3"/>
      <c r="VW296" s="3"/>
      <c r="VX296" s="3"/>
      <c r="VY296" s="3"/>
      <c r="VZ296" s="3"/>
      <c r="WA296" s="3"/>
      <c r="WB296" s="3"/>
      <c r="WC296" s="3"/>
      <c r="WD296" s="3"/>
      <c r="WE296" s="3"/>
      <c r="WF296" s="3"/>
      <c r="WG296" s="3"/>
      <c r="WH296" s="3"/>
      <c r="WI296" s="3"/>
      <c r="WJ296" s="3"/>
      <c r="WK296" s="3"/>
      <c r="WL296" s="3"/>
      <c r="WM296" s="3"/>
      <c r="WN296" s="3"/>
      <c r="WO296" s="3"/>
      <c r="WP296" s="3"/>
      <c r="WQ296" s="3"/>
      <c r="WR296" s="3"/>
      <c r="WS296" s="3"/>
      <c r="WT296" s="3"/>
      <c r="WU296" s="3"/>
      <c r="WV296" s="3"/>
      <c r="WW296" s="3"/>
      <c r="WX296" s="3"/>
      <c r="WY296" s="3"/>
      <c r="WZ296" s="3"/>
      <c r="XA296" s="3"/>
      <c r="XB296" s="3"/>
      <c r="XC296" s="3"/>
      <c r="XD296" s="3"/>
      <c r="XE296" s="3"/>
      <c r="XF296" s="3"/>
      <c r="XG296" s="3"/>
      <c r="XH296" s="3"/>
      <c r="XI296" s="3"/>
      <c r="XJ296" s="3"/>
      <c r="XK296" s="3"/>
      <c r="XL296" s="3"/>
      <c r="XM296" s="3"/>
      <c r="XN296" s="3"/>
      <c r="XO296" s="3"/>
      <c r="XP296" s="3"/>
      <c r="XQ296" s="3"/>
      <c r="XR296" s="3"/>
      <c r="XS296" s="3"/>
      <c r="XT296" s="3"/>
      <c r="XU296" s="3"/>
      <c r="XV296" s="3"/>
      <c r="XW296" s="3"/>
      <c r="XX296" s="3"/>
      <c r="XY296" s="3"/>
      <c r="XZ296" s="3"/>
      <c r="YA296" s="3"/>
      <c r="YB296" s="3"/>
      <c r="YC296" s="3"/>
      <c r="YD296" s="3"/>
      <c r="YE296" s="3"/>
      <c r="YF296" s="3"/>
      <c r="YG296" s="3"/>
      <c r="YH296" s="3"/>
      <c r="YI296" s="3"/>
      <c r="YJ296" s="3"/>
      <c r="YK296" s="3"/>
      <c r="YL296" s="3"/>
      <c r="YM296" s="3"/>
      <c r="YN296" s="3"/>
      <c r="YO296" s="3"/>
      <c r="YP296" s="3"/>
      <c r="YQ296" s="3"/>
      <c r="YR296" s="3"/>
      <c r="YS296" s="3"/>
      <c r="YT296" s="3"/>
      <c r="YU296" s="3"/>
      <c r="YV296" s="3"/>
      <c r="YW296" s="3"/>
      <c r="YX296" s="3"/>
      <c r="YY296" s="3"/>
      <c r="YZ296" s="3"/>
      <c r="ZA296" s="3"/>
      <c r="ZB296" s="3"/>
      <c r="ZC296" s="3"/>
      <c r="ZD296" s="3"/>
      <c r="ZE296" s="3"/>
      <c r="ZF296" s="3"/>
      <c r="ZG296" s="3"/>
      <c r="ZH296" s="3"/>
      <c r="ZI296" s="3"/>
      <c r="ZJ296" s="3"/>
      <c r="ZK296" s="3"/>
      <c r="ZL296" s="3"/>
      <c r="ZM296" s="3"/>
      <c r="ZN296" s="3"/>
      <c r="ZO296" s="3"/>
      <c r="ZP296" s="3"/>
      <c r="ZQ296" s="3"/>
      <c r="ZR296" s="3"/>
      <c r="ZS296" s="3"/>
      <c r="ZT296" s="3"/>
      <c r="ZU296" s="3"/>
      <c r="ZV296" s="3"/>
      <c r="ZW296" s="3"/>
      <c r="ZX296" s="3"/>
      <c r="ZY296" s="3"/>
      <c r="ZZ296" s="3"/>
      <c r="AAA296" s="3"/>
      <c r="AAB296" s="3"/>
      <c r="AAC296" s="3"/>
      <c r="AAD296" s="3"/>
      <c r="AAE296" s="3"/>
      <c r="AAF296" s="3"/>
      <c r="AAG296" s="3"/>
      <c r="AAH296" s="3"/>
      <c r="AAI296" s="3"/>
      <c r="AAJ296" s="3"/>
      <c r="AAK296" s="3"/>
      <c r="AAL296" s="3"/>
      <c r="AAM296" s="3"/>
      <c r="AAN296" s="3"/>
      <c r="AAO296" s="3"/>
      <c r="AAP296" s="3"/>
      <c r="AAQ296" s="3"/>
      <c r="AAR296" s="3"/>
      <c r="AAS296" s="3"/>
      <c r="AAT296" s="3"/>
      <c r="AAU296" s="3"/>
      <c r="AAV296" s="3"/>
      <c r="AAW296" s="3"/>
      <c r="AAX296" s="3"/>
      <c r="AAY296" s="3"/>
      <c r="AAZ296" s="3"/>
      <c r="ABA296" s="3"/>
      <c r="ABB296" s="3"/>
      <c r="ABC296" s="3"/>
      <c r="ABD296" s="3"/>
      <c r="ABE296" s="3"/>
      <c r="ABF296" s="3"/>
      <c r="ABG296" s="3"/>
      <c r="ABH296" s="3"/>
      <c r="ABI296" s="3"/>
      <c r="ABJ296" s="3"/>
      <c r="ABK296" s="3"/>
      <c r="ABL296" s="3"/>
      <c r="ABM296" s="3"/>
      <c r="ABN296" s="3"/>
      <c r="ABO296" s="3"/>
      <c r="ABP296" s="3"/>
      <c r="ABQ296" s="3"/>
      <c r="ABR296" s="3"/>
      <c r="ABS296" s="3"/>
      <c r="ABT296" s="3"/>
      <c r="ABU296" s="3"/>
      <c r="ABV296" s="3"/>
      <c r="ABW296" s="3"/>
      <c r="ABX296" s="3"/>
      <c r="ABY296" s="3"/>
      <c r="ABZ296" s="3"/>
      <c r="ACA296" s="3"/>
      <c r="ACB296" s="3"/>
      <c r="ACC296" s="3"/>
      <c r="ACD296" s="3"/>
      <c r="ACE296" s="3"/>
      <c r="ACF296" s="3"/>
      <c r="ACG296" s="3"/>
      <c r="ACH296" s="3"/>
      <c r="ACI296" s="3"/>
      <c r="ACJ296" s="3"/>
      <c r="ACK296" s="3"/>
      <c r="ACL296" s="3"/>
      <c r="ACM296" s="3"/>
      <c r="ACN296" s="3"/>
      <c r="ACO296" s="3"/>
      <c r="ACP296" s="3"/>
      <c r="ACQ296" s="3"/>
      <c r="ACR296" s="3"/>
      <c r="ACS296" s="3"/>
      <c r="ACT296" s="3"/>
      <c r="ACU296" s="3"/>
      <c r="ACV296" s="3"/>
      <c r="ACW296" s="3"/>
      <c r="ACX296" s="3"/>
      <c r="ACY296" s="3"/>
      <c r="ACZ296" s="3"/>
      <c r="ADA296" s="3"/>
      <c r="ADB296" s="3"/>
      <c r="ADC296" s="3"/>
      <c r="ADD296" s="3"/>
      <c r="ADE296" s="3"/>
      <c r="ADF296" s="3"/>
      <c r="ADG296" s="3"/>
      <c r="ADH296" s="3"/>
      <c r="ADI296" s="3"/>
      <c r="ADJ296" s="3"/>
      <c r="ADK296" s="3"/>
      <c r="ADL296" s="3"/>
      <c r="ADM296" s="3"/>
      <c r="ADN296" s="3"/>
      <c r="ADO296" s="3"/>
      <c r="ADP296" s="3"/>
      <c r="ADQ296" s="3"/>
      <c r="ADR296" s="3"/>
      <c r="ADS296" s="3"/>
      <c r="ADT296" s="3"/>
      <c r="ADU296" s="3"/>
      <c r="ADV296" s="3"/>
      <c r="ADW296" s="3"/>
      <c r="ADX296" s="3"/>
      <c r="ADY296" s="3"/>
      <c r="ADZ296" s="3"/>
      <c r="AEA296" s="3"/>
      <c r="AEB296" s="3"/>
      <c r="AEC296" s="3"/>
      <c r="AED296" s="3"/>
      <c r="AEE296" s="3"/>
      <c r="AEF296" s="3"/>
      <c r="AEG296" s="3"/>
      <c r="AEH296" s="3"/>
      <c r="AEI296" s="3"/>
      <c r="AEJ296" s="3"/>
      <c r="AEK296" s="3"/>
      <c r="AEL296" s="3"/>
      <c r="AEM296" s="3"/>
      <c r="AEN296" s="3"/>
      <c r="AEO296" s="3"/>
      <c r="AEP296" s="3"/>
      <c r="AEQ296" s="3"/>
      <c r="AER296" s="3"/>
      <c r="AES296" s="3"/>
      <c r="AET296" s="3"/>
      <c r="AEU296" s="3"/>
      <c r="AEV296" s="3"/>
      <c r="AEW296" s="3"/>
      <c r="AEX296" s="3"/>
      <c r="AEY296" s="3"/>
      <c r="AEZ296" s="3"/>
      <c r="AFA296" s="3"/>
      <c r="AFB296" s="3"/>
      <c r="AFC296" s="3"/>
      <c r="AFD296" s="3"/>
      <c r="AFE296" s="3"/>
      <c r="AFF296" s="3"/>
      <c r="AFG296" s="3"/>
    </row>
    <row r="297" spans="1:839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28"/>
      <c r="L297" s="3"/>
      <c r="M297" s="3"/>
      <c r="N297" s="3"/>
      <c r="O297" s="3"/>
      <c r="P297" s="3"/>
      <c r="Q297" s="28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3"/>
      <c r="NJ297" s="3"/>
      <c r="NK297" s="3"/>
      <c r="NL297" s="3"/>
      <c r="NM297" s="3"/>
      <c r="NN297" s="3"/>
      <c r="NO297" s="3"/>
      <c r="NP297" s="3"/>
      <c r="NQ297" s="3"/>
      <c r="NR297" s="3"/>
      <c r="NS297" s="3"/>
      <c r="NT297" s="3"/>
      <c r="NU297" s="3"/>
      <c r="NV297" s="3"/>
      <c r="NW297" s="3"/>
      <c r="NX297" s="3"/>
      <c r="NY297" s="3"/>
      <c r="NZ297" s="3"/>
      <c r="OA297" s="3"/>
      <c r="OB297" s="3"/>
      <c r="OC297" s="3"/>
      <c r="OD297" s="3"/>
      <c r="OE297" s="3"/>
      <c r="OF297" s="3"/>
      <c r="OG297" s="3"/>
      <c r="OH297" s="3"/>
      <c r="OI297" s="3"/>
      <c r="OJ297" s="3"/>
      <c r="OK297" s="3"/>
      <c r="OL297" s="3"/>
      <c r="OM297" s="3"/>
      <c r="ON297" s="3"/>
      <c r="OO297" s="3"/>
      <c r="OP297" s="3"/>
      <c r="OQ297" s="3"/>
      <c r="OR297" s="3"/>
      <c r="OS297" s="3"/>
      <c r="OT297" s="3"/>
      <c r="OU297" s="3"/>
      <c r="OV297" s="3"/>
      <c r="OW297" s="3"/>
      <c r="OX297" s="3"/>
      <c r="OY297" s="3"/>
      <c r="OZ297" s="3"/>
      <c r="PA297" s="3"/>
      <c r="PB297" s="3"/>
      <c r="PC297" s="3"/>
      <c r="PD297" s="3"/>
      <c r="PE297" s="3"/>
      <c r="PF297" s="3"/>
      <c r="PG297" s="3"/>
      <c r="PH297" s="3"/>
      <c r="PI297" s="3"/>
      <c r="PJ297" s="3"/>
      <c r="PK297" s="3"/>
      <c r="PL297" s="3"/>
      <c r="PM297" s="3"/>
      <c r="PN297" s="3"/>
      <c r="PO297" s="3"/>
      <c r="PP297" s="3"/>
      <c r="PQ297" s="3"/>
      <c r="PR297" s="3"/>
      <c r="PS297" s="3"/>
      <c r="PT297" s="3"/>
      <c r="PU297" s="3"/>
      <c r="PV297" s="3"/>
      <c r="PW297" s="3"/>
      <c r="PX297" s="3"/>
      <c r="PY297" s="3"/>
      <c r="PZ297" s="3"/>
      <c r="QA297" s="3"/>
      <c r="QB297" s="3"/>
      <c r="QC297" s="3"/>
      <c r="QD297" s="3"/>
      <c r="QE297" s="3"/>
      <c r="QF297" s="3"/>
      <c r="QG297" s="3"/>
      <c r="QH297" s="3"/>
      <c r="QI297" s="3"/>
      <c r="QJ297" s="3"/>
      <c r="QK297" s="3"/>
      <c r="QL297" s="3"/>
      <c r="QM297" s="3"/>
      <c r="QN297" s="3"/>
      <c r="QO297" s="3"/>
      <c r="QP297" s="3"/>
      <c r="QQ297" s="3"/>
      <c r="QR297" s="3"/>
      <c r="QS297" s="3"/>
      <c r="QT297" s="3"/>
      <c r="QU297" s="3"/>
      <c r="QV297" s="3"/>
      <c r="QW297" s="3"/>
      <c r="QX297" s="3"/>
      <c r="QY297" s="3"/>
      <c r="QZ297" s="3"/>
      <c r="RA297" s="3"/>
      <c r="RB297" s="3"/>
      <c r="RC297" s="3"/>
      <c r="RD297" s="3"/>
      <c r="RE297" s="3"/>
      <c r="RF297" s="3"/>
      <c r="RG297" s="3"/>
      <c r="RH297" s="3"/>
      <c r="RI297" s="3"/>
      <c r="RJ297" s="3"/>
      <c r="RK297" s="3"/>
      <c r="RL297" s="3"/>
      <c r="RM297" s="3"/>
      <c r="RN297" s="3"/>
      <c r="RO297" s="3"/>
      <c r="RP297" s="3"/>
      <c r="RQ297" s="3"/>
      <c r="RR297" s="3"/>
      <c r="RS297" s="3"/>
      <c r="RT297" s="3"/>
      <c r="RU297" s="3"/>
      <c r="RV297" s="3"/>
      <c r="RW297" s="3"/>
      <c r="RX297" s="3"/>
      <c r="RY297" s="3"/>
      <c r="RZ297" s="3"/>
      <c r="SA297" s="3"/>
      <c r="SB297" s="3"/>
      <c r="SC297" s="3"/>
      <c r="SD297" s="3"/>
      <c r="SE297" s="3"/>
      <c r="SF297" s="3"/>
      <c r="SG297" s="3"/>
      <c r="SH297" s="3"/>
      <c r="SI297" s="3"/>
      <c r="SJ297" s="3"/>
      <c r="SK297" s="3"/>
      <c r="SL297" s="3"/>
      <c r="SM297" s="3"/>
      <c r="SN297" s="3"/>
      <c r="SO297" s="3"/>
      <c r="SP297" s="3"/>
      <c r="SQ297" s="3"/>
      <c r="SR297" s="3"/>
      <c r="SS297" s="3"/>
      <c r="ST297" s="3"/>
      <c r="SU297" s="3"/>
      <c r="SV297" s="3"/>
      <c r="SW297" s="3"/>
      <c r="SX297" s="3"/>
      <c r="SY297" s="3"/>
      <c r="SZ297" s="3"/>
      <c r="TA297" s="3"/>
      <c r="TB297" s="3"/>
      <c r="TC297" s="3"/>
      <c r="TD297" s="3"/>
      <c r="TE297" s="3"/>
      <c r="TF297" s="3"/>
      <c r="TG297" s="3"/>
      <c r="TH297" s="3"/>
      <c r="TI297" s="3"/>
      <c r="TJ297" s="3"/>
      <c r="TK297" s="3"/>
      <c r="TL297" s="3"/>
      <c r="TM297" s="3"/>
      <c r="TN297" s="3"/>
      <c r="TO297" s="3"/>
      <c r="TP297" s="3"/>
      <c r="TQ297" s="3"/>
      <c r="TR297" s="3"/>
      <c r="TS297" s="3"/>
      <c r="TT297" s="3"/>
      <c r="TU297" s="3"/>
      <c r="TV297" s="3"/>
      <c r="TW297" s="3"/>
      <c r="TX297" s="3"/>
      <c r="TY297" s="3"/>
      <c r="TZ297" s="3"/>
      <c r="UA297" s="3"/>
      <c r="UB297" s="3"/>
      <c r="UC297" s="3"/>
      <c r="UD297" s="3"/>
      <c r="UE297" s="3"/>
      <c r="UF297" s="3"/>
      <c r="UG297" s="3"/>
      <c r="UH297" s="3"/>
      <c r="UI297" s="3"/>
      <c r="UJ297" s="3"/>
      <c r="UK297" s="3"/>
      <c r="UL297" s="3"/>
      <c r="UM297" s="3"/>
      <c r="UN297" s="3"/>
      <c r="UO297" s="3"/>
      <c r="UP297" s="3"/>
      <c r="UQ297" s="3"/>
      <c r="UR297" s="3"/>
      <c r="US297" s="3"/>
      <c r="UT297" s="3"/>
      <c r="UU297" s="3"/>
      <c r="UV297" s="3"/>
      <c r="UW297" s="3"/>
      <c r="UX297" s="3"/>
      <c r="UY297" s="3"/>
      <c r="UZ297" s="3"/>
      <c r="VA297" s="3"/>
      <c r="VB297" s="3"/>
      <c r="VC297" s="3"/>
      <c r="VD297" s="3"/>
      <c r="VE297" s="3"/>
      <c r="VF297" s="3"/>
      <c r="VG297" s="3"/>
      <c r="VH297" s="3"/>
      <c r="VI297" s="3"/>
      <c r="VJ297" s="3"/>
      <c r="VK297" s="3"/>
      <c r="VL297" s="3"/>
      <c r="VM297" s="3"/>
      <c r="VN297" s="3"/>
      <c r="VO297" s="3"/>
      <c r="VP297" s="3"/>
      <c r="VQ297" s="3"/>
      <c r="VR297" s="3"/>
      <c r="VS297" s="3"/>
      <c r="VT297" s="3"/>
      <c r="VU297" s="3"/>
      <c r="VV297" s="3"/>
      <c r="VW297" s="3"/>
      <c r="VX297" s="3"/>
      <c r="VY297" s="3"/>
      <c r="VZ297" s="3"/>
      <c r="WA297" s="3"/>
      <c r="WB297" s="3"/>
      <c r="WC297" s="3"/>
      <c r="WD297" s="3"/>
      <c r="WE297" s="3"/>
      <c r="WF297" s="3"/>
      <c r="WG297" s="3"/>
      <c r="WH297" s="3"/>
      <c r="WI297" s="3"/>
      <c r="WJ297" s="3"/>
      <c r="WK297" s="3"/>
      <c r="WL297" s="3"/>
      <c r="WM297" s="3"/>
      <c r="WN297" s="3"/>
      <c r="WO297" s="3"/>
      <c r="WP297" s="3"/>
      <c r="WQ297" s="3"/>
      <c r="WR297" s="3"/>
      <c r="WS297" s="3"/>
      <c r="WT297" s="3"/>
      <c r="WU297" s="3"/>
      <c r="WV297" s="3"/>
      <c r="WW297" s="3"/>
      <c r="WX297" s="3"/>
      <c r="WY297" s="3"/>
      <c r="WZ297" s="3"/>
      <c r="XA297" s="3"/>
      <c r="XB297" s="3"/>
      <c r="XC297" s="3"/>
      <c r="XD297" s="3"/>
      <c r="XE297" s="3"/>
      <c r="XF297" s="3"/>
      <c r="XG297" s="3"/>
      <c r="XH297" s="3"/>
      <c r="XI297" s="3"/>
      <c r="XJ297" s="3"/>
      <c r="XK297" s="3"/>
      <c r="XL297" s="3"/>
      <c r="XM297" s="3"/>
      <c r="XN297" s="3"/>
      <c r="XO297" s="3"/>
      <c r="XP297" s="3"/>
      <c r="XQ297" s="3"/>
      <c r="XR297" s="3"/>
      <c r="XS297" s="3"/>
      <c r="XT297" s="3"/>
      <c r="XU297" s="3"/>
      <c r="XV297" s="3"/>
      <c r="XW297" s="3"/>
      <c r="XX297" s="3"/>
      <c r="XY297" s="3"/>
      <c r="XZ297" s="3"/>
      <c r="YA297" s="3"/>
      <c r="YB297" s="3"/>
      <c r="YC297" s="3"/>
      <c r="YD297" s="3"/>
      <c r="YE297" s="3"/>
      <c r="YF297" s="3"/>
      <c r="YG297" s="3"/>
      <c r="YH297" s="3"/>
      <c r="YI297" s="3"/>
      <c r="YJ297" s="3"/>
      <c r="YK297" s="3"/>
      <c r="YL297" s="3"/>
      <c r="YM297" s="3"/>
      <c r="YN297" s="3"/>
      <c r="YO297" s="3"/>
      <c r="YP297" s="3"/>
      <c r="YQ297" s="3"/>
      <c r="YR297" s="3"/>
      <c r="YS297" s="3"/>
      <c r="YT297" s="3"/>
      <c r="YU297" s="3"/>
      <c r="YV297" s="3"/>
      <c r="YW297" s="3"/>
      <c r="YX297" s="3"/>
      <c r="YY297" s="3"/>
      <c r="YZ297" s="3"/>
      <c r="ZA297" s="3"/>
      <c r="ZB297" s="3"/>
      <c r="ZC297" s="3"/>
      <c r="ZD297" s="3"/>
      <c r="ZE297" s="3"/>
      <c r="ZF297" s="3"/>
      <c r="ZG297" s="3"/>
      <c r="ZH297" s="3"/>
      <c r="ZI297" s="3"/>
      <c r="ZJ297" s="3"/>
      <c r="ZK297" s="3"/>
      <c r="ZL297" s="3"/>
      <c r="ZM297" s="3"/>
      <c r="ZN297" s="3"/>
      <c r="ZO297" s="3"/>
      <c r="ZP297" s="3"/>
      <c r="ZQ297" s="3"/>
      <c r="ZR297" s="3"/>
      <c r="ZS297" s="3"/>
      <c r="ZT297" s="3"/>
      <c r="ZU297" s="3"/>
      <c r="ZV297" s="3"/>
      <c r="ZW297" s="3"/>
      <c r="ZX297" s="3"/>
      <c r="ZY297" s="3"/>
      <c r="ZZ297" s="3"/>
      <c r="AAA297" s="3"/>
      <c r="AAB297" s="3"/>
      <c r="AAC297" s="3"/>
      <c r="AAD297" s="3"/>
      <c r="AAE297" s="3"/>
      <c r="AAF297" s="3"/>
      <c r="AAG297" s="3"/>
      <c r="AAH297" s="3"/>
      <c r="AAI297" s="3"/>
      <c r="AAJ297" s="3"/>
      <c r="AAK297" s="3"/>
      <c r="AAL297" s="3"/>
      <c r="AAM297" s="3"/>
      <c r="AAN297" s="3"/>
      <c r="AAO297" s="3"/>
      <c r="AAP297" s="3"/>
      <c r="AAQ297" s="3"/>
      <c r="AAR297" s="3"/>
      <c r="AAS297" s="3"/>
      <c r="AAT297" s="3"/>
      <c r="AAU297" s="3"/>
      <c r="AAV297" s="3"/>
      <c r="AAW297" s="3"/>
      <c r="AAX297" s="3"/>
      <c r="AAY297" s="3"/>
      <c r="AAZ297" s="3"/>
      <c r="ABA297" s="3"/>
      <c r="ABB297" s="3"/>
      <c r="ABC297" s="3"/>
      <c r="ABD297" s="3"/>
      <c r="ABE297" s="3"/>
      <c r="ABF297" s="3"/>
      <c r="ABG297" s="3"/>
      <c r="ABH297" s="3"/>
      <c r="ABI297" s="3"/>
      <c r="ABJ297" s="3"/>
      <c r="ABK297" s="3"/>
      <c r="ABL297" s="3"/>
      <c r="ABM297" s="3"/>
      <c r="ABN297" s="3"/>
      <c r="ABO297" s="3"/>
      <c r="ABP297" s="3"/>
      <c r="ABQ297" s="3"/>
      <c r="ABR297" s="3"/>
      <c r="ABS297" s="3"/>
      <c r="ABT297" s="3"/>
      <c r="ABU297" s="3"/>
      <c r="ABV297" s="3"/>
      <c r="ABW297" s="3"/>
      <c r="ABX297" s="3"/>
      <c r="ABY297" s="3"/>
      <c r="ABZ297" s="3"/>
      <c r="ACA297" s="3"/>
      <c r="ACB297" s="3"/>
      <c r="ACC297" s="3"/>
      <c r="ACD297" s="3"/>
      <c r="ACE297" s="3"/>
      <c r="ACF297" s="3"/>
      <c r="ACG297" s="3"/>
      <c r="ACH297" s="3"/>
      <c r="ACI297" s="3"/>
      <c r="ACJ297" s="3"/>
      <c r="ACK297" s="3"/>
      <c r="ACL297" s="3"/>
      <c r="ACM297" s="3"/>
      <c r="ACN297" s="3"/>
      <c r="ACO297" s="3"/>
      <c r="ACP297" s="3"/>
      <c r="ACQ297" s="3"/>
      <c r="ACR297" s="3"/>
      <c r="ACS297" s="3"/>
      <c r="ACT297" s="3"/>
      <c r="ACU297" s="3"/>
      <c r="ACV297" s="3"/>
      <c r="ACW297" s="3"/>
      <c r="ACX297" s="3"/>
      <c r="ACY297" s="3"/>
      <c r="ACZ297" s="3"/>
      <c r="ADA297" s="3"/>
      <c r="ADB297" s="3"/>
      <c r="ADC297" s="3"/>
      <c r="ADD297" s="3"/>
      <c r="ADE297" s="3"/>
      <c r="ADF297" s="3"/>
      <c r="ADG297" s="3"/>
      <c r="ADH297" s="3"/>
      <c r="ADI297" s="3"/>
      <c r="ADJ297" s="3"/>
      <c r="ADK297" s="3"/>
      <c r="ADL297" s="3"/>
      <c r="ADM297" s="3"/>
      <c r="ADN297" s="3"/>
      <c r="ADO297" s="3"/>
      <c r="ADP297" s="3"/>
      <c r="ADQ297" s="3"/>
      <c r="ADR297" s="3"/>
      <c r="ADS297" s="3"/>
      <c r="ADT297" s="3"/>
      <c r="ADU297" s="3"/>
      <c r="ADV297" s="3"/>
      <c r="ADW297" s="3"/>
      <c r="ADX297" s="3"/>
      <c r="ADY297" s="3"/>
      <c r="ADZ297" s="3"/>
      <c r="AEA297" s="3"/>
      <c r="AEB297" s="3"/>
      <c r="AEC297" s="3"/>
      <c r="AED297" s="3"/>
      <c r="AEE297" s="3"/>
      <c r="AEF297" s="3"/>
      <c r="AEG297" s="3"/>
      <c r="AEH297" s="3"/>
      <c r="AEI297" s="3"/>
      <c r="AEJ297" s="3"/>
      <c r="AEK297" s="3"/>
      <c r="AEL297" s="3"/>
      <c r="AEM297" s="3"/>
      <c r="AEN297" s="3"/>
      <c r="AEO297" s="3"/>
      <c r="AEP297" s="3"/>
      <c r="AEQ297" s="3"/>
      <c r="AER297" s="3"/>
      <c r="AES297" s="3"/>
      <c r="AET297" s="3"/>
      <c r="AEU297" s="3"/>
      <c r="AEV297" s="3"/>
      <c r="AEW297" s="3"/>
      <c r="AEX297" s="3"/>
      <c r="AEY297" s="3"/>
      <c r="AEZ297" s="3"/>
      <c r="AFA297" s="3"/>
      <c r="AFB297" s="3"/>
      <c r="AFC297" s="3"/>
      <c r="AFD297" s="3"/>
      <c r="AFE297" s="3"/>
      <c r="AFF297" s="3"/>
      <c r="AFG297" s="3"/>
    </row>
    <row r="298" spans="1:839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28"/>
      <c r="L298" s="3"/>
      <c r="M298" s="3"/>
      <c r="N298" s="3"/>
      <c r="O298" s="3"/>
      <c r="P298" s="3"/>
      <c r="Q298" s="28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3"/>
      <c r="NG298" s="3"/>
      <c r="NH298" s="3"/>
      <c r="NI298" s="3"/>
      <c r="NJ298" s="3"/>
      <c r="NK298" s="3"/>
      <c r="NL298" s="3"/>
      <c r="NM298" s="3"/>
      <c r="NN298" s="3"/>
      <c r="NO298" s="3"/>
      <c r="NP298" s="3"/>
      <c r="NQ298" s="3"/>
      <c r="NR298" s="3"/>
      <c r="NS298" s="3"/>
      <c r="NT298" s="3"/>
      <c r="NU298" s="3"/>
      <c r="NV298" s="3"/>
      <c r="NW298" s="3"/>
      <c r="NX298" s="3"/>
      <c r="NY298" s="3"/>
      <c r="NZ298" s="3"/>
      <c r="OA298" s="3"/>
      <c r="OB298" s="3"/>
      <c r="OC298" s="3"/>
      <c r="OD298" s="3"/>
      <c r="OE298" s="3"/>
      <c r="OF298" s="3"/>
      <c r="OG298" s="3"/>
      <c r="OH298" s="3"/>
      <c r="OI298" s="3"/>
      <c r="OJ298" s="3"/>
      <c r="OK298" s="3"/>
      <c r="OL298" s="3"/>
      <c r="OM298" s="3"/>
      <c r="ON298" s="3"/>
      <c r="OO298" s="3"/>
      <c r="OP298" s="3"/>
      <c r="OQ298" s="3"/>
      <c r="OR298" s="3"/>
      <c r="OS298" s="3"/>
      <c r="OT298" s="3"/>
      <c r="OU298" s="3"/>
      <c r="OV298" s="3"/>
      <c r="OW298" s="3"/>
      <c r="OX298" s="3"/>
      <c r="OY298" s="3"/>
      <c r="OZ298" s="3"/>
      <c r="PA298" s="3"/>
      <c r="PB298" s="3"/>
      <c r="PC298" s="3"/>
      <c r="PD298" s="3"/>
      <c r="PE298" s="3"/>
      <c r="PF298" s="3"/>
      <c r="PG298" s="3"/>
      <c r="PH298" s="3"/>
      <c r="PI298" s="3"/>
      <c r="PJ298" s="3"/>
      <c r="PK298" s="3"/>
      <c r="PL298" s="3"/>
      <c r="PM298" s="3"/>
      <c r="PN298" s="3"/>
      <c r="PO298" s="3"/>
      <c r="PP298" s="3"/>
      <c r="PQ298" s="3"/>
      <c r="PR298" s="3"/>
      <c r="PS298" s="3"/>
      <c r="PT298" s="3"/>
      <c r="PU298" s="3"/>
      <c r="PV298" s="3"/>
      <c r="PW298" s="3"/>
      <c r="PX298" s="3"/>
      <c r="PY298" s="3"/>
      <c r="PZ298" s="3"/>
      <c r="QA298" s="3"/>
      <c r="QB298" s="3"/>
      <c r="QC298" s="3"/>
      <c r="QD298" s="3"/>
      <c r="QE298" s="3"/>
      <c r="QF298" s="3"/>
      <c r="QG298" s="3"/>
      <c r="QH298" s="3"/>
      <c r="QI298" s="3"/>
      <c r="QJ298" s="3"/>
      <c r="QK298" s="3"/>
      <c r="QL298" s="3"/>
      <c r="QM298" s="3"/>
      <c r="QN298" s="3"/>
      <c r="QO298" s="3"/>
      <c r="QP298" s="3"/>
      <c r="QQ298" s="3"/>
      <c r="QR298" s="3"/>
      <c r="QS298" s="3"/>
      <c r="QT298" s="3"/>
      <c r="QU298" s="3"/>
      <c r="QV298" s="3"/>
      <c r="QW298" s="3"/>
      <c r="QX298" s="3"/>
      <c r="QY298" s="3"/>
      <c r="QZ298" s="3"/>
      <c r="RA298" s="3"/>
      <c r="RB298" s="3"/>
      <c r="RC298" s="3"/>
      <c r="RD298" s="3"/>
      <c r="RE298" s="3"/>
      <c r="RF298" s="3"/>
      <c r="RG298" s="3"/>
      <c r="RH298" s="3"/>
      <c r="RI298" s="3"/>
      <c r="RJ298" s="3"/>
      <c r="RK298" s="3"/>
      <c r="RL298" s="3"/>
      <c r="RM298" s="3"/>
      <c r="RN298" s="3"/>
      <c r="RO298" s="3"/>
      <c r="RP298" s="3"/>
      <c r="RQ298" s="3"/>
      <c r="RR298" s="3"/>
      <c r="RS298" s="3"/>
      <c r="RT298" s="3"/>
      <c r="RU298" s="3"/>
      <c r="RV298" s="3"/>
      <c r="RW298" s="3"/>
      <c r="RX298" s="3"/>
      <c r="RY298" s="3"/>
      <c r="RZ298" s="3"/>
      <c r="SA298" s="3"/>
      <c r="SB298" s="3"/>
      <c r="SC298" s="3"/>
      <c r="SD298" s="3"/>
      <c r="SE298" s="3"/>
      <c r="SF298" s="3"/>
      <c r="SG298" s="3"/>
      <c r="SH298" s="3"/>
      <c r="SI298" s="3"/>
      <c r="SJ298" s="3"/>
      <c r="SK298" s="3"/>
      <c r="SL298" s="3"/>
      <c r="SM298" s="3"/>
      <c r="SN298" s="3"/>
      <c r="SO298" s="3"/>
      <c r="SP298" s="3"/>
      <c r="SQ298" s="3"/>
      <c r="SR298" s="3"/>
      <c r="SS298" s="3"/>
      <c r="ST298" s="3"/>
      <c r="SU298" s="3"/>
      <c r="SV298" s="3"/>
      <c r="SW298" s="3"/>
      <c r="SX298" s="3"/>
      <c r="SY298" s="3"/>
      <c r="SZ298" s="3"/>
      <c r="TA298" s="3"/>
      <c r="TB298" s="3"/>
      <c r="TC298" s="3"/>
      <c r="TD298" s="3"/>
      <c r="TE298" s="3"/>
      <c r="TF298" s="3"/>
      <c r="TG298" s="3"/>
      <c r="TH298" s="3"/>
      <c r="TI298" s="3"/>
      <c r="TJ298" s="3"/>
      <c r="TK298" s="3"/>
      <c r="TL298" s="3"/>
      <c r="TM298" s="3"/>
      <c r="TN298" s="3"/>
      <c r="TO298" s="3"/>
      <c r="TP298" s="3"/>
      <c r="TQ298" s="3"/>
      <c r="TR298" s="3"/>
      <c r="TS298" s="3"/>
      <c r="TT298" s="3"/>
      <c r="TU298" s="3"/>
      <c r="TV298" s="3"/>
      <c r="TW298" s="3"/>
      <c r="TX298" s="3"/>
      <c r="TY298" s="3"/>
      <c r="TZ298" s="3"/>
      <c r="UA298" s="3"/>
      <c r="UB298" s="3"/>
      <c r="UC298" s="3"/>
      <c r="UD298" s="3"/>
      <c r="UE298" s="3"/>
      <c r="UF298" s="3"/>
      <c r="UG298" s="3"/>
      <c r="UH298" s="3"/>
      <c r="UI298" s="3"/>
      <c r="UJ298" s="3"/>
      <c r="UK298" s="3"/>
      <c r="UL298" s="3"/>
      <c r="UM298" s="3"/>
      <c r="UN298" s="3"/>
      <c r="UO298" s="3"/>
      <c r="UP298" s="3"/>
      <c r="UQ298" s="3"/>
      <c r="UR298" s="3"/>
      <c r="US298" s="3"/>
      <c r="UT298" s="3"/>
      <c r="UU298" s="3"/>
      <c r="UV298" s="3"/>
      <c r="UW298" s="3"/>
      <c r="UX298" s="3"/>
      <c r="UY298" s="3"/>
      <c r="UZ298" s="3"/>
      <c r="VA298" s="3"/>
      <c r="VB298" s="3"/>
      <c r="VC298" s="3"/>
      <c r="VD298" s="3"/>
      <c r="VE298" s="3"/>
      <c r="VF298" s="3"/>
      <c r="VG298" s="3"/>
      <c r="VH298" s="3"/>
      <c r="VI298" s="3"/>
      <c r="VJ298" s="3"/>
      <c r="VK298" s="3"/>
      <c r="VL298" s="3"/>
      <c r="VM298" s="3"/>
      <c r="VN298" s="3"/>
      <c r="VO298" s="3"/>
      <c r="VP298" s="3"/>
      <c r="VQ298" s="3"/>
      <c r="VR298" s="3"/>
      <c r="VS298" s="3"/>
      <c r="VT298" s="3"/>
      <c r="VU298" s="3"/>
      <c r="VV298" s="3"/>
      <c r="VW298" s="3"/>
      <c r="VX298" s="3"/>
      <c r="VY298" s="3"/>
      <c r="VZ298" s="3"/>
      <c r="WA298" s="3"/>
      <c r="WB298" s="3"/>
      <c r="WC298" s="3"/>
      <c r="WD298" s="3"/>
      <c r="WE298" s="3"/>
      <c r="WF298" s="3"/>
      <c r="WG298" s="3"/>
      <c r="WH298" s="3"/>
      <c r="WI298" s="3"/>
      <c r="WJ298" s="3"/>
      <c r="WK298" s="3"/>
      <c r="WL298" s="3"/>
      <c r="WM298" s="3"/>
      <c r="WN298" s="3"/>
      <c r="WO298" s="3"/>
      <c r="WP298" s="3"/>
      <c r="WQ298" s="3"/>
      <c r="WR298" s="3"/>
      <c r="WS298" s="3"/>
      <c r="WT298" s="3"/>
      <c r="WU298" s="3"/>
      <c r="WV298" s="3"/>
      <c r="WW298" s="3"/>
      <c r="WX298" s="3"/>
      <c r="WY298" s="3"/>
      <c r="WZ298" s="3"/>
      <c r="XA298" s="3"/>
      <c r="XB298" s="3"/>
      <c r="XC298" s="3"/>
      <c r="XD298" s="3"/>
      <c r="XE298" s="3"/>
      <c r="XF298" s="3"/>
      <c r="XG298" s="3"/>
      <c r="XH298" s="3"/>
      <c r="XI298" s="3"/>
      <c r="XJ298" s="3"/>
      <c r="XK298" s="3"/>
      <c r="XL298" s="3"/>
      <c r="XM298" s="3"/>
      <c r="XN298" s="3"/>
      <c r="XO298" s="3"/>
      <c r="XP298" s="3"/>
      <c r="XQ298" s="3"/>
      <c r="XR298" s="3"/>
      <c r="XS298" s="3"/>
      <c r="XT298" s="3"/>
      <c r="XU298" s="3"/>
      <c r="XV298" s="3"/>
      <c r="XW298" s="3"/>
      <c r="XX298" s="3"/>
      <c r="XY298" s="3"/>
      <c r="XZ298" s="3"/>
      <c r="YA298" s="3"/>
      <c r="YB298" s="3"/>
      <c r="YC298" s="3"/>
      <c r="YD298" s="3"/>
      <c r="YE298" s="3"/>
      <c r="YF298" s="3"/>
      <c r="YG298" s="3"/>
      <c r="YH298" s="3"/>
      <c r="YI298" s="3"/>
      <c r="YJ298" s="3"/>
      <c r="YK298" s="3"/>
      <c r="YL298" s="3"/>
      <c r="YM298" s="3"/>
      <c r="YN298" s="3"/>
      <c r="YO298" s="3"/>
      <c r="YP298" s="3"/>
      <c r="YQ298" s="3"/>
      <c r="YR298" s="3"/>
      <c r="YS298" s="3"/>
      <c r="YT298" s="3"/>
      <c r="YU298" s="3"/>
      <c r="YV298" s="3"/>
      <c r="YW298" s="3"/>
      <c r="YX298" s="3"/>
      <c r="YY298" s="3"/>
      <c r="YZ298" s="3"/>
      <c r="ZA298" s="3"/>
      <c r="ZB298" s="3"/>
      <c r="ZC298" s="3"/>
      <c r="ZD298" s="3"/>
      <c r="ZE298" s="3"/>
      <c r="ZF298" s="3"/>
      <c r="ZG298" s="3"/>
      <c r="ZH298" s="3"/>
      <c r="ZI298" s="3"/>
      <c r="ZJ298" s="3"/>
      <c r="ZK298" s="3"/>
      <c r="ZL298" s="3"/>
      <c r="ZM298" s="3"/>
      <c r="ZN298" s="3"/>
      <c r="ZO298" s="3"/>
      <c r="ZP298" s="3"/>
      <c r="ZQ298" s="3"/>
      <c r="ZR298" s="3"/>
      <c r="ZS298" s="3"/>
      <c r="ZT298" s="3"/>
      <c r="ZU298" s="3"/>
      <c r="ZV298" s="3"/>
      <c r="ZW298" s="3"/>
      <c r="ZX298" s="3"/>
      <c r="ZY298" s="3"/>
      <c r="ZZ298" s="3"/>
      <c r="AAA298" s="3"/>
      <c r="AAB298" s="3"/>
      <c r="AAC298" s="3"/>
      <c r="AAD298" s="3"/>
      <c r="AAE298" s="3"/>
      <c r="AAF298" s="3"/>
      <c r="AAG298" s="3"/>
      <c r="AAH298" s="3"/>
      <c r="AAI298" s="3"/>
      <c r="AAJ298" s="3"/>
      <c r="AAK298" s="3"/>
      <c r="AAL298" s="3"/>
      <c r="AAM298" s="3"/>
      <c r="AAN298" s="3"/>
      <c r="AAO298" s="3"/>
      <c r="AAP298" s="3"/>
      <c r="AAQ298" s="3"/>
      <c r="AAR298" s="3"/>
      <c r="AAS298" s="3"/>
      <c r="AAT298" s="3"/>
      <c r="AAU298" s="3"/>
      <c r="AAV298" s="3"/>
      <c r="AAW298" s="3"/>
      <c r="AAX298" s="3"/>
      <c r="AAY298" s="3"/>
      <c r="AAZ298" s="3"/>
      <c r="ABA298" s="3"/>
      <c r="ABB298" s="3"/>
      <c r="ABC298" s="3"/>
      <c r="ABD298" s="3"/>
      <c r="ABE298" s="3"/>
      <c r="ABF298" s="3"/>
      <c r="ABG298" s="3"/>
      <c r="ABH298" s="3"/>
      <c r="ABI298" s="3"/>
      <c r="ABJ298" s="3"/>
      <c r="ABK298" s="3"/>
      <c r="ABL298" s="3"/>
      <c r="ABM298" s="3"/>
      <c r="ABN298" s="3"/>
      <c r="ABO298" s="3"/>
      <c r="ABP298" s="3"/>
      <c r="ABQ298" s="3"/>
      <c r="ABR298" s="3"/>
      <c r="ABS298" s="3"/>
      <c r="ABT298" s="3"/>
      <c r="ABU298" s="3"/>
      <c r="ABV298" s="3"/>
      <c r="ABW298" s="3"/>
      <c r="ABX298" s="3"/>
      <c r="ABY298" s="3"/>
      <c r="ABZ298" s="3"/>
      <c r="ACA298" s="3"/>
      <c r="ACB298" s="3"/>
      <c r="ACC298" s="3"/>
      <c r="ACD298" s="3"/>
      <c r="ACE298" s="3"/>
      <c r="ACF298" s="3"/>
      <c r="ACG298" s="3"/>
      <c r="ACH298" s="3"/>
      <c r="ACI298" s="3"/>
      <c r="ACJ298" s="3"/>
      <c r="ACK298" s="3"/>
      <c r="ACL298" s="3"/>
      <c r="ACM298" s="3"/>
      <c r="ACN298" s="3"/>
      <c r="ACO298" s="3"/>
      <c r="ACP298" s="3"/>
      <c r="ACQ298" s="3"/>
      <c r="ACR298" s="3"/>
      <c r="ACS298" s="3"/>
      <c r="ACT298" s="3"/>
      <c r="ACU298" s="3"/>
      <c r="ACV298" s="3"/>
      <c r="ACW298" s="3"/>
      <c r="ACX298" s="3"/>
      <c r="ACY298" s="3"/>
      <c r="ACZ298" s="3"/>
      <c r="ADA298" s="3"/>
      <c r="ADB298" s="3"/>
      <c r="ADC298" s="3"/>
      <c r="ADD298" s="3"/>
      <c r="ADE298" s="3"/>
      <c r="ADF298" s="3"/>
      <c r="ADG298" s="3"/>
      <c r="ADH298" s="3"/>
      <c r="ADI298" s="3"/>
      <c r="ADJ298" s="3"/>
      <c r="ADK298" s="3"/>
      <c r="ADL298" s="3"/>
      <c r="ADM298" s="3"/>
      <c r="ADN298" s="3"/>
      <c r="ADO298" s="3"/>
      <c r="ADP298" s="3"/>
      <c r="ADQ298" s="3"/>
      <c r="ADR298" s="3"/>
      <c r="ADS298" s="3"/>
      <c r="ADT298" s="3"/>
      <c r="ADU298" s="3"/>
      <c r="ADV298" s="3"/>
      <c r="ADW298" s="3"/>
      <c r="ADX298" s="3"/>
      <c r="ADY298" s="3"/>
      <c r="ADZ298" s="3"/>
      <c r="AEA298" s="3"/>
      <c r="AEB298" s="3"/>
      <c r="AEC298" s="3"/>
      <c r="AED298" s="3"/>
      <c r="AEE298" s="3"/>
      <c r="AEF298" s="3"/>
      <c r="AEG298" s="3"/>
      <c r="AEH298" s="3"/>
      <c r="AEI298" s="3"/>
      <c r="AEJ298" s="3"/>
      <c r="AEK298" s="3"/>
      <c r="AEL298" s="3"/>
      <c r="AEM298" s="3"/>
      <c r="AEN298" s="3"/>
      <c r="AEO298" s="3"/>
      <c r="AEP298" s="3"/>
      <c r="AEQ298" s="3"/>
      <c r="AER298" s="3"/>
      <c r="AES298" s="3"/>
      <c r="AET298" s="3"/>
      <c r="AEU298" s="3"/>
      <c r="AEV298" s="3"/>
      <c r="AEW298" s="3"/>
      <c r="AEX298" s="3"/>
      <c r="AEY298" s="3"/>
      <c r="AEZ298" s="3"/>
      <c r="AFA298" s="3"/>
      <c r="AFB298" s="3"/>
      <c r="AFC298" s="3"/>
      <c r="AFD298" s="3"/>
      <c r="AFE298" s="3"/>
      <c r="AFF298" s="3"/>
      <c r="AFG298" s="3"/>
    </row>
    <row r="299" spans="1:839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28"/>
      <c r="L299" s="3"/>
      <c r="M299" s="3"/>
      <c r="N299" s="3"/>
      <c r="O299" s="3"/>
      <c r="P299" s="3"/>
      <c r="Q299" s="28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3"/>
      <c r="NJ299" s="3"/>
      <c r="NK299" s="3"/>
      <c r="NL299" s="3"/>
      <c r="NM299" s="3"/>
      <c r="NN299" s="3"/>
      <c r="NO299" s="3"/>
      <c r="NP299" s="3"/>
      <c r="NQ299" s="3"/>
      <c r="NR299" s="3"/>
      <c r="NS299" s="3"/>
      <c r="NT299" s="3"/>
      <c r="NU299" s="3"/>
      <c r="NV299" s="3"/>
      <c r="NW299" s="3"/>
      <c r="NX299" s="3"/>
      <c r="NY299" s="3"/>
      <c r="NZ299" s="3"/>
      <c r="OA299" s="3"/>
      <c r="OB299" s="3"/>
      <c r="OC299" s="3"/>
      <c r="OD299" s="3"/>
      <c r="OE299" s="3"/>
      <c r="OF299" s="3"/>
      <c r="OG299" s="3"/>
      <c r="OH299" s="3"/>
      <c r="OI299" s="3"/>
      <c r="OJ299" s="3"/>
      <c r="OK299" s="3"/>
      <c r="OL299" s="3"/>
      <c r="OM299" s="3"/>
      <c r="ON299" s="3"/>
      <c r="OO299" s="3"/>
      <c r="OP299" s="3"/>
      <c r="OQ299" s="3"/>
      <c r="OR299" s="3"/>
      <c r="OS299" s="3"/>
      <c r="OT299" s="3"/>
      <c r="OU299" s="3"/>
      <c r="OV299" s="3"/>
      <c r="OW299" s="3"/>
      <c r="OX299" s="3"/>
      <c r="OY299" s="3"/>
      <c r="OZ299" s="3"/>
      <c r="PA299" s="3"/>
      <c r="PB299" s="3"/>
      <c r="PC299" s="3"/>
      <c r="PD299" s="3"/>
      <c r="PE299" s="3"/>
      <c r="PF299" s="3"/>
      <c r="PG299" s="3"/>
      <c r="PH299" s="3"/>
      <c r="PI299" s="3"/>
      <c r="PJ299" s="3"/>
      <c r="PK299" s="3"/>
      <c r="PL299" s="3"/>
      <c r="PM299" s="3"/>
      <c r="PN299" s="3"/>
      <c r="PO299" s="3"/>
      <c r="PP299" s="3"/>
      <c r="PQ299" s="3"/>
      <c r="PR299" s="3"/>
      <c r="PS299" s="3"/>
      <c r="PT299" s="3"/>
      <c r="PU299" s="3"/>
      <c r="PV299" s="3"/>
      <c r="PW299" s="3"/>
      <c r="PX299" s="3"/>
      <c r="PY299" s="3"/>
      <c r="PZ299" s="3"/>
      <c r="QA299" s="3"/>
      <c r="QB299" s="3"/>
      <c r="QC299" s="3"/>
      <c r="QD299" s="3"/>
      <c r="QE299" s="3"/>
      <c r="QF299" s="3"/>
      <c r="QG299" s="3"/>
      <c r="QH299" s="3"/>
      <c r="QI299" s="3"/>
      <c r="QJ299" s="3"/>
      <c r="QK299" s="3"/>
      <c r="QL299" s="3"/>
      <c r="QM299" s="3"/>
      <c r="QN299" s="3"/>
      <c r="QO299" s="3"/>
      <c r="QP299" s="3"/>
      <c r="QQ299" s="3"/>
      <c r="QR299" s="3"/>
      <c r="QS299" s="3"/>
      <c r="QT299" s="3"/>
      <c r="QU299" s="3"/>
      <c r="QV299" s="3"/>
      <c r="QW299" s="3"/>
      <c r="QX299" s="3"/>
      <c r="QY299" s="3"/>
      <c r="QZ299" s="3"/>
      <c r="RA299" s="3"/>
      <c r="RB299" s="3"/>
      <c r="RC299" s="3"/>
      <c r="RD299" s="3"/>
      <c r="RE299" s="3"/>
      <c r="RF299" s="3"/>
      <c r="RG299" s="3"/>
      <c r="RH299" s="3"/>
      <c r="RI299" s="3"/>
      <c r="RJ299" s="3"/>
      <c r="RK299" s="3"/>
      <c r="RL299" s="3"/>
      <c r="RM299" s="3"/>
      <c r="RN299" s="3"/>
      <c r="RO299" s="3"/>
      <c r="RP299" s="3"/>
      <c r="RQ299" s="3"/>
      <c r="RR299" s="3"/>
      <c r="RS299" s="3"/>
      <c r="RT299" s="3"/>
      <c r="RU299" s="3"/>
      <c r="RV299" s="3"/>
      <c r="RW299" s="3"/>
      <c r="RX299" s="3"/>
      <c r="RY299" s="3"/>
      <c r="RZ299" s="3"/>
      <c r="SA299" s="3"/>
      <c r="SB299" s="3"/>
      <c r="SC299" s="3"/>
      <c r="SD299" s="3"/>
      <c r="SE299" s="3"/>
      <c r="SF299" s="3"/>
      <c r="SG299" s="3"/>
      <c r="SH299" s="3"/>
      <c r="SI299" s="3"/>
      <c r="SJ299" s="3"/>
      <c r="SK299" s="3"/>
      <c r="SL299" s="3"/>
      <c r="SM299" s="3"/>
      <c r="SN299" s="3"/>
      <c r="SO299" s="3"/>
      <c r="SP299" s="3"/>
      <c r="SQ299" s="3"/>
      <c r="SR299" s="3"/>
      <c r="SS299" s="3"/>
      <c r="ST299" s="3"/>
      <c r="SU299" s="3"/>
      <c r="SV299" s="3"/>
      <c r="SW299" s="3"/>
      <c r="SX299" s="3"/>
      <c r="SY299" s="3"/>
      <c r="SZ299" s="3"/>
      <c r="TA299" s="3"/>
      <c r="TB299" s="3"/>
      <c r="TC299" s="3"/>
      <c r="TD299" s="3"/>
      <c r="TE299" s="3"/>
      <c r="TF299" s="3"/>
      <c r="TG299" s="3"/>
      <c r="TH299" s="3"/>
      <c r="TI299" s="3"/>
      <c r="TJ299" s="3"/>
      <c r="TK299" s="3"/>
      <c r="TL299" s="3"/>
      <c r="TM299" s="3"/>
      <c r="TN299" s="3"/>
      <c r="TO299" s="3"/>
      <c r="TP299" s="3"/>
      <c r="TQ299" s="3"/>
      <c r="TR299" s="3"/>
      <c r="TS299" s="3"/>
      <c r="TT299" s="3"/>
      <c r="TU299" s="3"/>
      <c r="TV299" s="3"/>
      <c r="TW299" s="3"/>
      <c r="TX299" s="3"/>
      <c r="TY299" s="3"/>
      <c r="TZ299" s="3"/>
      <c r="UA299" s="3"/>
      <c r="UB299" s="3"/>
      <c r="UC299" s="3"/>
      <c r="UD299" s="3"/>
      <c r="UE299" s="3"/>
      <c r="UF299" s="3"/>
      <c r="UG299" s="3"/>
      <c r="UH299" s="3"/>
      <c r="UI299" s="3"/>
      <c r="UJ299" s="3"/>
      <c r="UK299" s="3"/>
      <c r="UL299" s="3"/>
      <c r="UM299" s="3"/>
      <c r="UN299" s="3"/>
      <c r="UO299" s="3"/>
      <c r="UP299" s="3"/>
      <c r="UQ299" s="3"/>
      <c r="UR299" s="3"/>
      <c r="US299" s="3"/>
      <c r="UT299" s="3"/>
      <c r="UU299" s="3"/>
      <c r="UV299" s="3"/>
      <c r="UW299" s="3"/>
      <c r="UX299" s="3"/>
      <c r="UY299" s="3"/>
      <c r="UZ299" s="3"/>
      <c r="VA299" s="3"/>
      <c r="VB299" s="3"/>
      <c r="VC299" s="3"/>
      <c r="VD299" s="3"/>
      <c r="VE299" s="3"/>
      <c r="VF299" s="3"/>
      <c r="VG299" s="3"/>
      <c r="VH299" s="3"/>
      <c r="VI299" s="3"/>
      <c r="VJ299" s="3"/>
      <c r="VK299" s="3"/>
      <c r="VL299" s="3"/>
      <c r="VM299" s="3"/>
      <c r="VN299" s="3"/>
      <c r="VO299" s="3"/>
      <c r="VP299" s="3"/>
      <c r="VQ299" s="3"/>
      <c r="VR299" s="3"/>
      <c r="VS299" s="3"/>
      <c r="VT299" s="3"/>
      <c r="VU299" s="3"/>
      <c r="VV299" s="3"/>
      <c r="VW299" s="3"/>
      <c r="VX299" s="3"/>
      <c r="VY299" s="3"/>
      <c r="VZ299" s="3"/>
      <c r="WA299" s="3"/>
      <c r="WB299" s="3"/>
      <c r="WC299" s="3"/>
      <c r="WD299" s="3"/>
      <c r="WE299" s="3"/>
      <c r="WF299" s="3"/>
      <c r="WG299" s="3"/>
      <c r="WH299" s="3"/>
      <c r="WI299" s="3"/>
      <c r="WJ299" s="3"/>
      <c r="WK299" s="3"/>
      <c r="WL299" s="3"/>
      <c r="WM299" s="3"/>
      <c r="WN299" s="3"/>
      <c r="WO299" s="3"/>
      <c r="WP299" s="3"/>
      <c r="WQ299" s="3"/>
      <c r="WR299" s="3"/>
      <c r="WS299" s="3"/>
      <c r="WT299" s="3"/>
      <c r="WU299" s="3"/>
      <c r="WV299" s="3"/>
      <c r="WW299" s="3"/>
      <c r="WX299" s="3"/>
      <c r="WY299" s="3"/>
      <c r="WZ299" s="3"/>
      <c r="XA299" s="3"/>
      <c r="XB299" s="3"/>
      <c r="XC299" s="3"/>
      <c r="XD299" s="3"/>
      <c r="XE299" s="3"/>
      <c r="XF299" s="3"/>
      <c r="XG299" s="3"/>
      <c r="XH299" s="3"/>
      <c r="XI299" s="3"/>
      <c r="XJ299" s="3"/>
      <c r="XK299" s="3"/>
      <c r="XL299" s="3"/>
      <c r="XM299" s="3"/>
      <c r="XN299" s="3"/>
      <c r="XO299" s="3"/>
      <c r="XP299" s="3"/>
      <c r="XQ299" s="3"/>
      <c r="XR299" s="3"/>
      <c r="XS299" s="3"/>
      <c r="XT299" s="3"/>
      <c r="XU299" s="3"/>
      <c r="XV299" s="3"/>
      <c r="XW299" s="3"/>
      <c r="XX299" s="3"/>
      <c r="XY299" s="3"/>
      <c r="XZ299" s="3"/>
      <c r="YA299" s="3"/>
      <c r="YB299" s="3"/>
      <c r="YC299" s="3"/>
      <c r="YD299" s="3"/>
      <c r="YE299" s="3"/>
      <c r="YF299" s="3"/>
      <c r="YG299" s="3"/>
      <c r="YH299" s="3"/>
      <c r="YI299" s="3"/>
      <c r="YJ299" s="3"/>
      <c r="YK299" s="3"/>
      <c r="YL299" s="3"/>
      <c r="YM299" s="3"/>
      <c r="YN299" s="3"/>
      <c r="YO299" s="3"/>
      <c r="YP299" s="3"/>
      <c r="YQ299" s="3"/>
      <c r="YR299" s="3"/>
      <c r="YS299" s="3"/>
      <c r="YT299" s="3"/>
      <c r="YU299" s="3"/>
      <c r="YV299" s="3"/>
      <c r="YW299" s="3"/>
      <c r="YX299" s="3"/>
      <c r="YY299" s="3"/>
      <c r="YZ299" s="3"/>
      <c r="ZA299" s="3"/>
      <c r="ZB299" s="3"/>
      <c r="ZC299" s="3"/>
      <c r="ZD299" s="3"/>
      <c r="ZE299" s="3"/>
      <c r="ZF299" s="3"/>
      <c r="ZG299" s="3"/>
      <c r="ZH299" s="3"/>
      <c r="ZI299" s="3"/>
      <c r="ZJ299" s="3"/>
      <c r="ZK299" s="3"/>
      <c r="ZL299" s="3"/>
      <c r="ZM299" s="3"/>
      <c r="ZN299" s="3"/>
      <c r="ZO299" s="3"/>
      <c r="ZP299" s="3"/>
      <c r="ZQ299" s="3"/>
      <c r="ZR299" s="3"/>
      <c r="ZS299" s="3"/>
      <c r="ZT299" s="3"/>
      <c r="ZU299" s="3"/>
      <c r="ZV299" s="3"/>
      <c r="ZW299" s="3"/>
      <c r="ZX299" s="3"/>
      <c r="ZY299" s="3"/>
      <c r="ZZ299" s="3"/>
      <c r="AAA299" s="3"/>
      <c r="AAB299" s="3"/>
      <c r="AAC299" s="3"/>
      <c r="AAD299" s="3"/>
      <c r="AAE299" s="3"/>
      <c r="AAF299" s="3"/>
      <c r="AAG299" s="3"/>
      <c r="AAH299" s="3"/>
      <c r="AAI299" s="3"/>
      <c r="AAJ299" s="3"/>
      <c r="AAK299" s="3"/>
      <c r="AAL299" s="3"/>
      <c r="AAM299" s="3"/>
      <c r="AAN299" s="3"/>
      <c r="AAO299" s="3"/>
      <c r="AAP299" s="3"/>
      <c r="AAQ299" s="3"/>
      <c r="AAR299" s="3"/>
      <c r="AAS299" s="3"/>
      <c r="AAT299" s="3"/>
      <c r="AAU299" s="3"/>
      <c r="AAV299" s="3"/>
      <c r="AAW299" s="3"/>
      <c r="AAX299" s="3"/>
      <c r="AAY299" s="3"/>
      <c r="AAZ299" s="3"/>
      <c r="ABA299" s="3"/>
      <c r="ABB299" s="3"/>
      <c r="ABC299" s="3"/>
      <c r="ABD299" s="3"/>
      <c r="ABE299" s="3"/>
      <c r="ABF299" s="3"/>
      <c r="ABG299" s="3"/>
      <c r="ABH299" s="3"/>
      <c r="ABI299" s="3"/>
      <c r="ABJ299" s="3"/>
      <c r="ABK299" s="3"/>
      <c r="ABL299" s="3"/>
      <c r="ABM299" s="3"/>
      <c r="ABN299" s="3"/>
      <c r="ABO299" s="3"/>
      <c r="ABP299" s="3"/>
      <c r="ABQ299" s="3"/>
      <c r="ABR299" s="3"/>
      <c r="ABS299" s="3"/>
      <c r="ABT299" s="3"/>
      <c r="ABU299" s="3"/>
      <c r="ABV299" s="3"/>
      <c r="ABW299" s="3"/>
      <c r="ABX299" s="3"/>
      <c r="ABY299" s="3"/>
      <c r="ABZ299" s="3"/>
      <c r="ACA299" s="3"/>
      <c r="ACB299" s="3"/>
      <c r="ACC299" s="3"/>
      <c r="ACD299" s="3"/>
      <c r="ACE299" s="3"/>
      <c r="ACF299" s="3"/>
      <c r="ACG299" s="3"/>
      <c r="ACH299" s="3"/>
      <c r="ACI299" s="3"/>
      <c r="ACJ299" s="3"/>
      <c r="ACK299" s="3"/>
      <c r="ACL299" s="3"/>
      <c r="ACM299" s="3"/>
      <c r="ACN299" s="3"/>
      <c r="ACO299" s="3"/>
      <c r="ACP299" s="3"/>
      <c r="ACQ299" s="3"/>
      <c r="ACR299" s="3"/>
      <c r="ACS299" s="3"/>
      <c r="ACT299" s="3"/>
      <c r="ACU299" s="3"/>
      <c r="ACV299" s="3"/>
      <c r="ACW299" s="3"/>
      <c r="ACX299" s="3"/>
      <c r="ACY299" s="3"/>
      <c r="ACZ299" s="3"/>
      <c r="ADA299" s="3"/>
      <c r="ADB299" s="3"/>
      <c r="ADC299" s="3"/>
      <c r="ADD299" s="3"/>
      <c r="ADE299" s="3"/>
      <c r="ADF299" s="3"/>
      <c r="ADG299" s="3"/>
      <c r="ADH299" s="3"/>
      <c r="ADI299" s="3"/>
      <c r="ADJ299" s="3"/>
      <c r="ADK299" s="3"/>
      <c r="ADL299" s="3"/>
      <c r="ADM299" s="3"/>
      <c r="ADN299" s="3"/>
      <c r="ADO299" s="3"/>
      <c r="ADP299" s="3"/>
      <c r="ADQ299" s="3"/>
      <c r="ADR299" s="3"/>
      <c r="ADS299" s="3"/>
      <c r="ADT299" s="3"/>
      <c r="ADU299" s="3"/>
      <c r="ADV299" s="3"/>
      <c r="ADW299" s="3"/>
      <c r="ADX299" s="3"/>
      <c r="ADY299" s="3"/>
      <c r="ADZ299" s="3"/>
      <c r="AEA299" s="3"/>
      <c r="AEB299" s="3"/>
      <c r="AEC299" s="3"/>
      <c r="AED299" s="3"/>
      <c r="AEE299" s="3"/>
      <c r="AEF299" s="3"/>
      <c r="AEG299" s="3"/>
      <c r="AEH299" s="3"/>
      <c r="AEI299" s="3"/>
      <c r="AEJ299" s="3"/>
      <c r="AEK299" s="3"/>
      <c r="AEL299" s="3"/>
      <c r="AEM299" s="3"/>
      <c r="AEN299" s="3"/>
      <c r="AEO299" s="3"/>
      <c r="AEP299" s="3"/>
      <c r="AEQ299" s="3"/>
      <c r="AER299" s="3"/>
      <c r="AES299" s="3"/>
      <c r="AET299" s="3"/>
      <c r="AEU299" s="3"/>
      <c r="AEV299" s="3"/>
      <c r="AEW299" s="3"/>
      <c r="AEX299" s="3"/>
      <c r="AEY299" s="3"/>
      <c r="AEZ299" s="3"/>
      <c r="AFA299" s="3"/>
      <c r="AFB299" s="3"/>
      <c r="AFC299" s="3"/>
      <c r="AFD299" s="3"/>
      <c r="AFE299" s="3"/>
      <c r="AFF299" s="3"/>
      <c r="AFG299" s="3"/>
    </row>
    <row r="300" spans="1:839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28"/>
      <c r="L300" s="3"/>
      <c r="M300" s="3"/>
      <c r="N300" s="3"/>
      <c r="O300" s="3"/>
      <c r="P300" s="3"/>
      <c r="Q300" s="28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3"/>
      <c r="NJ300" s="3"/>
      <c r="NK300" s="3"/>
      <c r="NL300" s="3"/>
      <c r="NM300" s="3"/>
      <c r="NN300" s="3"/>
      <c r="NO300" s="3"/>
      <c r="NP300" s="3"/>
      <c r="NQ300" s="3"/>
      <c r="NR300" s="3"/>
      <c r="NS300" s="3"/>
      <c r="NT300" s="3"/>
      <c r="NU300" s="3"/>
      <c r="NV300" s="3"/>
      <c r="NW300" s="3"/>
      <c r="NX300" s="3"/>
      <c r="NY300" s="3"/>
      <c r="NZ300" s="3"/>
      <c r="OA300" s="3"/>
      <c r="OB300" s="3"/>
      <c r="OC300" s="3"/>
      <c r="OD300" s="3"/>
      <c r="OE300" s="3"/>
      <c r="OF300" s="3"/>
      <c r="OG300" s="3"/>
      <c r="OH300" s="3"/>
      <c r="OI300" s="3"/>
      <c r="OJ300" s="3"/>
      <c r="OK300" s="3"/>
      <c r="OL300" s="3"/>
      <c r="OM300" s="3"/>
      <c r="ON300" s="3"/>
      <c r="OO300" s="3"/>
      <c r="OP300" s="3"/>
      <c r="OQ300" s="3"/>
      <c r="OR300" s="3"/>
      <c r="OS300" s="3"/>
      <c r="OT300" s="3"/>
      <c r="OU300" s="3"/>
      <c r="OV300" s="3"/>
      <c r="OW300" s="3"/>
      <c r="OX300" s="3"/>
      <c r="OY300" s="3"/>
      <c r="OZ300" s="3"/>
      <c r="PA300" s="3"/>
      <c r="PB300" s="3"/>
      <c r="PC300" s="3"/>
      <c r="PD300" s="3"/>
      <c r="PE300" s="3"/>
      <c r="PF300" s="3"/>
      <c r="PG300" s="3"/>
      <c r="PH300" s="3"/>
      <c r="PI300" s="3"/>
      <c r="PJ300" s="3"/>
      <c r="PK300" s="3"/>
      <c r="PL300" s="3"/>
      <c r="PM300" s="3"/>
      <c r="PN300" s="3"/>
      <c r="PO300" s="3"/>
      <c r="PP300" s="3"/>
      <c r="PQ300" s="3"/>
      <c r="PR300" s="3"/>
      <c r="PS300" s="3"/>
      <c r="PT300" s="3"/>
      <c r="PU300" s="3"/>
      <c r="PV300" s="3"/>
      <c r="PW300" s="3"/>
      <c r="PX300" s="3"/>
      <c r="PY300" s="3"/>
      <c r="PZ300" s="3"/>
      <c r="QA300" s="3"/>
      <c r="QB300" s="3"/>
      <c r="QC300" s="3"/>
      <c r="QD300" s="3"/>
      <c r="QE300" s="3"/>
      <c r="QF300" s="3"/>
      <c r="QG300" s="3"/>
      <c r="QH300" s="3"/>
      <c r="QI300" s="3"/>
      <c r="QJ300" s="3"/>
      <c r="QK300" s="3"/>
      <c r="QL300" s="3"/>
      <c r="QM300" s="3"/>
      <c r="QN300" s="3"/>
      <c r="QO300" s="3"/>
      <c r="QP300" s="3"/>
      <c r="QQ300" s="3"/>
      <c r="QR300" s="3"/>
      <c r="QS300" s="3"/>
      <c r="QT300" s="3"/>
      <c r="QU300" s="3"/>
      <c r="QV300" s="3"/>
      <c r="QW300" s="3"/>
      <c r="QX300" s="3"/>
      <c r="QY300" s="3"/>
      <c r="QZ300" s="3"/>
      <c r="RA300" s="3"/>
      <c r="RB300" s="3"/>
      <c r="RC300" s="3"/>
      <c r="RD300" s="3"/>
      <c r="RE300" s="3"/>
      <c r="RF300" s="3"/>
      <c r="RG300" s="3"/>
      <c r="RH300" s="3"/>
      <c r="RI300" s="3"/>
      <c r="RJ300" s="3"/>
      <c r="RK300" s="3"/>
      <c r="RL300" s="3"/>
      <c r="RM300" s="3"/>
      <c r="RN300" s="3"/>
      <c r="RO300" s="3"/>
      <c r="RP300" s="3"/>
      <c r="RQ300" s="3"/>
      <c r="RR300" s="3"/>
      <c r="RS300" s="3"/>
      <c r="RT300" s="3"/>
      <c r="RU300" s="3"/>
      <c r="RV300" s="3"/>
      <c r="RW300" s="3"/>
      <c r="RX300" s="3"/>
      <c r="RY300" s="3"/>
      <c r="RZ300" s="3"/>
      <c r="SA300" s="3"/>
      <c r="SB300" s="3"/>
      <c r="SC300" s="3"/>
      <c r="SD300" s="3"/>
      <c r="SE300" s="3"/>
      <c r="SF300" s="3"/>
      <c r="SG300" s="3"/>
      <c r="SH300" s="3"/>
      <c r="SI300" s="3"/>
      <c r="SJ300" s="3"/>
      <c r="SK300" s="3"/>
      <c r="SL300" s="3"/>
      <c r="SM300" s="3"/>
      <c r="SN300" s="3"/>
      <c r="SO300" s="3"/>
      <c r="SP300" s="3"/>
      <c r="SQ300" s="3"/>
      <c r="SR300" s="3"/>
      <c r="SS300" s="3"/>
      <c r="ST300" s="3"/>
      <c r="SU300" s="3"/>
      <c r="SV300" s="3"/>
      <c r="SW300" s="3"/>
      <c r="SX300" s="3"/>
      <c r="SY300" s="3"/>
      <c r="SZ300" s="3"/>
      <c r="TA300" s="3"/>
      <c r="TB300" s="3"/>
      <c r="TC300" s="3"/>
      <c r="TD300" s="3"/>
      <c r="TE300" s="3"/>
      <c r="TF300" s="3"/>
      <c r="TG300" s="3"/>
      <c r="TH300" s="3"/>
      <c r="TI300" s="3"/>
      <c r="TJ300" s="3"/>
      <c r="TK300" s="3"/>
      <c r="TL300" s="3"/>
      <c r="TM300" s="3"/>
      <c r="TN300" s="3"/>
      <c r="TO300" s="3"/>
      <c r="TP300" s="3"/>
      <c r="TQ300" s="3"/>
      <c r="TR300" s="3"/>
      <c r="TS300" s="3"/>
      <c r="TT300" s="3"/>
      <c r="TU300" s="3"/>
      <c r="TV300" s="3"/>
      <c r="TW300" s="3"/>
      <c r="TX300" s="3"/>
      <c r="TY300" s="3"/>
      <c r="TZ300" s="3"/>
      <c r="UA300" s="3"/>
      <c r="UB300" s="3"/>
      <c r="UC300" s="3"/>
      <c r="UD300" s="3"/>
      <c r="UE300" s="3"/>
      <c r="UF300" s="3"/>
      <c r="UG300" s="3"/>
      <c r="UH300" s="3"/>
      <c r="UI300" s="3"/>
      <c r="UJ300" s="3"/>
      <c r="UK300" s="3"/>
      <c r="UL300" s="3"/>
      <c r="UM300" s="3"/>
      <c r="UN300" s="3"/>
      <c r="UO300" s="3"/>
      <c r="UP300" s="3"/>
      <c r="UQ300" s="3"/>
      <c r="UR300" s="3"/>
      <c r="US300" s="3"/>
      <c r="UT300" s="3"/>
      <c r="UU300" s="3"/>
      <c r="UV300" s="3"/>
      <c r="UW300" s="3"/>
      <c r="UX300" s="3"/>
      <c r="UY300" s="3"/>
      <c r="UZ300" s="3"/>
      <c r="VA300" s="3"/>
      <c r="VB300" s="3"/>
      <c r="VC300" s="3"/>
      <c r="VD300" s="3"/>
      <c r="VE300" s="3"/>
      <c r="VF300" s="3"/>
      <c r="VG300" s="3"/>
      <c r="VH300" s="3"/>
      <c r="VI300" s="3"/>
      <c r="VJ300" s="3"/>
      <c r="VK300" s="3"/>
      <c r="VL300" s="3"/>
      <c r="VM300" s="3"/>
      <c r="VN300" s="3"/>
      <c r="VO300" s="3"/>
      <c r="VP300" s="3"/>
      <c r="VQ300" s="3"/>
      <c r="VR300" s="3"/>
      <c r="VS300" s="3"/>
      <c r="VT300" s="3"/>
      <c r="VU300" s="3"/>
      <c r="VV300" s="3"/>
      <c r="VW300" s="3"/>
      <c r="VX300" s="3"/>
      <c r="VY300" s="3"/>
      <c r="VZ300" s="3"/>
      <c r="WA300" s="3"/>
      <c r="WB300" s="3"/>
      <c r="WC300" s="3"/>
      <c r="WD300" s="3"/>
      <c r="WE300" s="3"/>
      <c r="WF300" s="3"/>
      <c r="WG300" s="3"/>
      <c r="WH300" s="3"/>
      <c r="WI300" s="3"/>
      <c r="WJ300" s="3"/>
      <c r="WK300" s="3"/>
      <c r="WL300" s="3"/>
      <c r="WM300" s="3"/>
      <c r="WN300" s="3"/>
      <c r="WO300" s="3"/>
      <c r="WP300" s="3"/>
      <c r="WQ300" s="3"/>
      <c r="WR300" s="3"/>
      <c r="WS300" s="3"/>
      <c r="WT300" s="3"/>
      <c r="WU300" s="3"/>
      <c r="WV300" s="3"/>
      <c r="WW300" s="3"/>
      <c r="WX300" s="3"/>
      <c r="WY300" s="3"/>
      <c r="WZ300" s="3"/>
      <c r="XA300" s="3"/>
      <c r="XB300" s="3"/>
      <c r="XC300" s="3"/>
      <c r="XD300" s="3"/>
      <c r="XE300" s="3"/>
      <c r="XF300" s="3"/>
      <c r="XG300" s="3"/>
      <c r="XH300" s="3"/>
      <c r="XI300" s="3"/>
      <c r="XJ300" s="3"/>
      <c r="XK300" s="3"/>
      <c r="XL300" s="3"/>
      <c r="XM300" s="3"/>
      <c r="XN300" s="3"/>
      <c r="XO300" s="3"/>
      <c r="XP300" s="3"/>
      <c r="XQ300" s="3"/>
      <c r="XR300" s="3"/>
      <c r="XS300" s="3"/>
      <c r="XT300" s="3"/>
      <c r="XU300" s="3"/>
      <c r="XV300" s="3"/>
      <c r="XW300" s="3"/>
      <c r="XX300" s="3"/>
      <c r="XY300" s="3"/>
      <c r="XZ300" s="3"/>
      <c r="YA300" s="3"/>
      <c r="YB300" s="3"/>
      <c r="YC300" s="3"/>
      <c r="YD300" s="3"/>
      <c r="YE300" s="3"/>
      <c r="YF300" s="3"/>
      <c r="YG300" s="3"/>
      <c r="YH300" s="3"/>
      <c r="YI300" s="3"/>
      <c r="YJ300" s="3"/>
      <c r="YK300" s="3"/>
      <c r="YL300" s="3"/>
      <c r="YM300" s="3"/>
      <c r="YN300" s="3"/>
      <c r="YO300" s="3"/>
      <c r="YP300" s="3"/>
      <c r="YQ300" s="3"/>
      <c r="YR300" s="3"/>
      <c r="YS300" s="3"/>
      <c r="YT300" s="3"/>
      <c r="YU300" s="3"/>
      <c r="YV300" s="3"/>
      <c r="YW300" s="3"/>
      <c r="YX300" s="3"/>
      <c r="YY300" s="3"/>
      <c r="YZ300" s="3"/>
      <c r="ZA300" s="3"/>
      <c r="ZB300" s="3"/>
      <c r="ZC300" s="3"/>
      <c r="ZD300" s="3"/>
      <c r="ZE300" s="3"/>
      <c r="ZF300" s="3"/>
      <c r="ZG300" s="3"/>
      <c r="ZH300" s="3"/>
      <c r="ZI300" s="3"/>
      <c r="ZJ300" s="3"/>
      <c r="ZK300" s="3"/>
      <c r="ZL300" s="3"/>
      <c r="ZM300" s="3"/>
      <c r="ZN300" s="3"/>
      <c r="ZO300" s="3"/>
      <c r="ZP300" s="3"/>
      <c r="ZQ300" s="3"/>
      <c r="ZR300" s="3"/>
      <c r="ZS300" s="3"/>
      <c r="ZT300" s="3"/>
      <c r="ZU300" s="3"/>
      <c r="ZV300" s="3"/>
      <c r="ZW300" s="3"/>
      <c r="ZX300" s="3"/>
      <c r="ZY300" s="3"/>
      <c r="ZZ300" s="3"/>
      <c r="AAA300" s="3"/>
      <c r="AAB300" s="3"/>
      <c r="AAC300" s="3"/>
      <c r="AAD300" s="3"/>
      <c r="AAE300" s="3"/>
      <c r="AAF300" s="3"/>
      <c r="AAG300" s="3"/>
      <c r="AAH300" s="3"/>
      <c r="AAI300" s="3"/>
      <c r="AAJ300" s="3"/>
      <c r="AAK300" s="3"/>
      <c r="AAL300" s="3"/>
      <c r="AAM300" s="3"/>
      <c r="AAN300" s="3"/>
      <c r="AAO300" s="3"/>
      <c r="AAP300" s="3"/>
      <c r="AAQ300" s="3"/>
      <c r="AAR300" s="3"/>
      <c r="AAS300" s="3"/>
      <c r="AAT300" s="3"/>
      <c r="AAU300" s="3"/>
      <c r="AAV300" s="3"/>
      <c r="AAW300" s="3"/>
      <c r="AAX300" s="3"/>
      <c r="AAY300" s="3"/>
      <c r="AAZ300" s="3"/>
      <c r="ABA300" s="3"/>
      <c r="ABB300" s="3"/>
      <c r="ABC300" s="3"/>
      <c r="ABD300" s="3"/>
      <c r="ABE300" s="3"/>
      <c r="ABF300" s="3"/>
      <c r="ABG300" s="3"/>
      <c r="ABH300" s="3"/>
      <c r="ABI300" s="3"/>
      <c r="ABJ300" s="3"/>
      <c r="ABK300" s="3"/>
      <c r="ABL300" s="3"/>
      <c r="ABM300" s="3"/>
      <c r="ABN300" s="3"/>
      <c r="ABO300" s="3"/>
      <c r="ABP300" s="3"/>
      <c r="ABQ300" s="3"/>
      <c r="ABR300" s="3"/>
      <c r="ABS300" s="3"/>
      <c r="ABT300" s="3"/>
      <c r="ABU300" s="3"/>
      <c r="ABV300" s="3"/>
      <c r="ABW300" s="3"/>
      <c r="ABX300" s="3"/>
      <c r="ABY300" s="3"/>
      <c r="ABZ300" s="3"/>
      <c r="ACA300" s="3"/>
      <c r="ACB300" s="3"/>
      <c r="ACC300" s="3"/>
      <c r="ACD300" s="3"/>
      <c r="ACE300" s="3"/>
      <c r="ACF300" s="3"/>
      <c r="ACG300" s="3"/>
      <c r="ACH300" s="3"/>
      <c r="ACI300" s="3"/>
      <c r="ACJ300" s="3"/>
      <c r="ACK300" s="3"/>
      <c r="ACL300" s="3"/>
      <c r="ACM300" s="3"/>
      <c r="ACN300" s="3"/>
      <c r="ACO300" s="3"/>
      <c r="ACP300" s="3"/>
      <c r="ACQ300" s="3"/>
      <c r="ACR300" s="3"/>
      <c r="ACS300" s="3"/>
      <c r="ACT300" s="3"/>
      <c r="ACU300" s="3"/>
      <c r="ACV300" s="3"/>
      <c r="ACW300" s="3"/>
      <c r="ACX300" s="3"/>
      <c r="ACY300" s="3"/>
      <c r="ACZ300" s="3"/>
      <c r="ADA300" s="3"/>
      <c r="ADB300" s="3"/>
      <c r="ADC300" s="3"/>
      <c r="ADD300" s="3"/>
      <c r="ADE300" s="3"/>
      <c r="ADF300" s="3"/>
      <c r="ADG300" s="3"/>
      <c r="ADH300" s="3"/>
      <c r="ADI300" s="3"/>
      <c r="ADJ300" s="3"/>
      <c r="ADK300" s="3"/>
      <c r="ADL300" s="3"/>
      <c r="ADM300" s="3"/>
      <c r="ADN300" s="3"/>
      <c r="ADO300" s="3"/>
      <c r="ADP300" s="3"/>
      <c r="ADQ300" s="3"/>
      <c r="ADR300" s="3"/>
      <c r="ADS300" s="3"/>
      <c r="ADT300" s="3"/>
      <c r="ADU300" s="3"/>
      <c r="ADV300" s="3"/>
      <c r="ADW300" s="3"/>
      <c r="ADX300" s="3"/>
      <c r="ADY300" s="3"/>
      <c r="ADZ300" s="3"/>
      <c r="AEA300" s="3"/>
      <c r="AEB300" s="3"/>
      <c r="AEC300" s="3"/>
      <c r="AED300" s="3"/>
      <c r="AEE300" s="3"/>
      <c r="AEF300" s="3"/>
      <c r="AEG300" s="3"/>
      <c r="AEH300" s="3"/>
      <c r="AEI300" s="3"/>
      <c r="AEJ300" s="3"/>
      <c r="AEK300" s="3"/>
      <c r="AEL300" s="3"/>
      <c r="AEM300" s="3"/>
      <c r="AEN300" s="3"/>
      <c r="AEO300" s="3"/>
      <c r="AEP300" s="3"/>
      <c r="AEQ300" s="3"/>
      <c r="AER300" s="3"/>
      <c r="AES300" s="3"/>
      <c r="AET300" s="3"/>
      <c r="AEU300" s="3"/>
      <c r="AEV300" s="3"/>
      <c r="AEW300" s="3"/>
      <c r="AEX300" s="3"/>
      <c r="AEY300" s="3"/>
      <c r="AEZ300" s="3"/>
      <c r="AFA300" s="3"/>
      <c r="AFB300" s="3"/>
      <c r="AFC300" s="3"/>
      <c r="AFD300" s="3"/>
      <c r="AFE300" s="3"/>
      <c r="AFF300" s="3"/>
      <c r="AFG300" s="3"/>
    </row>
    <row r="301" spans="1:839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28"/>
      <c r="L301" s="3"/>
      <c r="M301" s="3"/>
      <c r="N301" s="3"/>
      <c r="O301" s="3"/>
      <c r="P301" s="3"/>
      <c r="Q301" s="28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3"/>
      <c r="OS301" s="3"/>
      <c r="OT301" s="3"/>
      <c r="OU301" s="3"/>
      <c r="OV301" s="3"/>
      <c r="OW301" s="3"/>
      <c r="OX301" s="3"/>
      <c r="OY301" s="3"/>
      <c r="OZ301" s="3"/>
      <c r="PA301" s="3"/>
      <c r="PB301" s="3"/>
      <c r="PC301" s="3"/>
      <c r="PD301" s="3"/>
      <c r="PE301" s="3"/>
      <c r="PF301" s="3"/>
      <c r="PG301" s="3"/>
      <c r="PH301" s="3"/>
      <c r="PI301" s="3"/>
      <c r="PJ301" s="3"/>
      <c r="PK301" s="3"/>
      <c r="PL301" s="3"/>
      <c r="PM301" s="3"/>
      <c r="PN301" s="3"/>
      <c r="PO301" s="3"/>
      <c r="PP301" s="3"/>
      <c r="PQ301" s="3"/>
      <c r="PR301" s="3"/>
      <c r="PS301" s="3"/>
      <c r="PT301" s="3"/>
      <c r="PU301" s="3"/>
      <c r="PV301" s="3"/>
      <c r="PW301" s="3"/>
      <c r="PX301" s="3"/>
      <c r="PY301" s="3"/>
      <c r="PZ301" s="3"/>
      <c r="QA301" s="3"/>
      <c r="QB301" s="3"/>
      <c r="QC301" s="3"/>
      <c r="QD301" s="3"/>
      <c r="QE301" s="3"/>
      <c r="QF301" s="3"/>
      <c r="QG301" s="3"/>
      <c r="QH301" s="3"/>
      <c r="QI301" s="3"/>
      <c r="QJ301" s="3"/>
      <c r="QK301" s="3"/>
      <c r="QL301" s="3"/>
      <c r="QM301" s="3"/>
      <c r="QN301" s="3"/>
      <c r="QO301" s="3"/>
      <c r="QP301" s="3"/>
      <c r="QQ301" s="3"/>
      <c r="QR301" s="3"/>
      <c r="QS301" s="3"/>
      <c r="QT301" s="3"/>
      <c r="QU301" s="3"/>
      <c r="QV301" s="3"/>
      <c r="QW301" s="3"/>
      <c r="QX301" s="3"/>
      <c r="QY301" s="3"/>
      <c r="QZ301" s="3"/>
      <c r="RA301" s="3"/>
      <c r="RB301" s="3"/>
      <c r="RC301" s="3"/>
      <c r="RD301" s="3"/>
      <c r="RE301" s="3"/>
      <c r="RF301" s="3"/>
      <c r="RG301" s="3"/>
      <c r="RH301" s="3"/>
      <c r="RI301" s="3"/>
      <c r="RJ301" s="3"/>
      <c r="RK301" s="3"/>
      <c r="RL301" s="3"/>
      <c r="RM301" s="3"/>
      <c r="RN301" s="3"/>
      <c r="RO301" s="3"/>
      <c r="RP301" s="3"/>
      <c r="RQ301" s="3"/>
      <c r="RR301" s="3"/>
      <c r="RS301" s="3"/>
      <c r="RT301" s="3"/>
      <c r="RU301" s="3"/>
      <c r="RV301" s="3"/>
      <c r="RW301" s="3"/>
      <c r="RX301" s="3"/>
      <c r="RY301" s="3"/>
      <c r="RZ301" s="3"/>
      <c r="SA301" s="3"/>
      <c r="SB301" s="3"/>
      <c r="SC301" s="3"/>
      <c r="SD301" s="3"/>
      <c r="SE301" s="3"/>
      <c r="SF301" s="3"/>
      <c r="SG301" s="3"/>
      <c r="SH301" s="3"/>
      <c r="SI301" s="3"/>
      <c r="SJ301" s="3"/>
      <c r="SK301" s="3"/>
      <c r="SL301" s="3"/>
      <c r="SM301" s="3"/>
      <c r="SN301" s="3"/>
      <c r="SO301" s="3"/>
      <c r="SP301" s="3"/>
      <c r="SQ301" s="3"/>
      <c r="SR301" s="3"/>
      <c r="SS301" s="3"/>
      <c r="ST301" s="3"/>
      <c r="SU301" s="3"/>
      <c r="SV301" s="3"/>
      <c r="SW301" s="3"/>
      <c r="SX301" s="3"/>
      <c r="SY301" s="3"/>
      <c r="SZ301" s="3"/>
      <c r="TA301" s="3"/>
      <c r="TB301" s="3"/>
      <c r="TC301" s="3"/>
      <c r="TD301" s="3"/>
      <c r="TE301" s="3"/>
      <c r="TF301" s="3"/>
      <c r="TG301" s="3"/>
      <c r="TH301" s="3"/>
      <c r="TI301" s="3"/>
      <c r="TJ301" s="3"/>
      <c r="TK301" s="3"/>
      <c r="TL301" s="3"/>
      <c r="TM301" s="3"/>
      <c r="TN301" s="3"/>
      <c r="TO301" s="3"/>
      <c r="TP301" s="3"/>
      <c r="TQ301" s="3"/>
      <c r="TR301" s="3"/>
      <c r="TS301" s="3"/>
      <c r="TT301" s="3"/>
      <c r="TU301" s="3"/>
      <c r="TV301" s="3"/>
      <c r="TW301" s="3"/>
      <c r="TX301" s="3"/>
      <c r="TY301" s="3"/>
      <c r="TZ301" s="3"/>
      <c r="UA301" s="3"/>
      <c r="UB301" s="3"/>
      <c r="UC301" s="3"/>
      <c r="UD301" s="3"/>
      <c r="UE301" s="3"/>
      <c r="UF301" s="3"/>
      <c r="UG301" s="3"/>
      <c r="UH301" s="3"/>
      <c r="UI301" s="3"/>
      <c r="UJ301" s="3"/>
      <c r="UK301" s="3"/>
      <c r="UL301" s="3"/>
      <c r="UM301" s="3"/>
      <c r="UN301" s="3"/>
      <c r="UO301" s="3"/>
      <c r="UP301" s="3"/>
      <c r="UQ301" s="3"/>
      <c r="UR301" s="3"/>
      <c r="US301" s="3"/>
      <c r="UT301" s="3"/>
      <c r="UU301" s="3"/>
      <c r="UV301" s="3"/>
      <c r="UW301" s="3"/>
      <c r="UX301" s="3"/>
      <c r="UY301" s="3"/>
      <c r="UZ301" s="3"/>
      <c r="VA301" s="3"/>
      <c r="VB301" s="3"/>
      <c r="VC301" s="3"/>
      <c r="VD301" s="3"/>
      <c r="VE301" s="3"/>
      <c r="VF301" s="3"/>
      <c r="VG301" s="3"/>
      <c r="VH301" s="3"/>
      <c r="VI301" s="3"/>
      <c r="VJ301" s="3"/>
      <c r="VK301" s="3"/>
      <c r="VL301" s="3"/>
      <c r="VM301" s="3"/>
      <c r="VN301" s="3"/>
      <c r="VO301" s="3"/>
      <c r="VP301" s="3"/>
      <c r="VQ301" s="3"/>
      <c r="VR301" s="3"/>
      <c r="VS301" s="3"/>
      <c r="VT301" s="3"/>
      <c r="VU301" s="3"/>
      <c r="VV301" s="3"/>
      <c r="VW301" s="3"/>
      <c r="VX301" s="3"/>
      <c r="VY301" s="3"/>
      <c r="VZ301" s="3"/>
      <c r="WA301" s="3"/>
      <c r="WB301" s="3"/>
      <c r="WC301" s="3"/>
      <c r="WD301" s="3"/>
      <c r="WE301" s="3"/>
      <c r="WF301" s="3"/>
      <c r="WG301" s="3"/>
      <c r="WH301" s="3"/>
      <c r="WI301" s="3"/>
      <c r="WJ301" s="3"/>
      <c r="WK301" s="3"/>
      <c r="WL301" s="3"/>
      <c r="WM301" s="3"/>
      <c r="WN301" s="3"/>
      <c r="WO301" s="3"/>
      <c r="WP301" s="3"/>
      <c r="WQ301" s="3"/>
      <c r="WR301" s="3"/>
      <c r="WS301" s="3"/>
      <c r="WT301" s="3"/>
      <c r="WU301" s="3"/>
      <c r="WV301" s="3"/>
      <c r="WW301" s="3"/>
      <c r="WX301" s="3"/>
      <c r="WY301" s="3"/>
      <c r="WZ301" s="3"/>
      <c r="XA301" s="3"/>
      <c r="XB301" s="3"/>
      <c r="XC301" s="3"/>
      <c r="XD301" s="3"/>
      <c r="XE301" s="3"/>
      <c r="XF301" s="3"/>
      <c r="XG301" s="3"/>
      <c r="XH301" s="3"/>
      <c r="XI301" s="3"/>
      <c r="XJ301" s="3"/>
      <c r="XK301" s="3"/>
      <c r="XL301" s="3"/>
      <c r="XM301" s="3"/>
      <c r="XN301" s="3"/>
      <c r="XO301" s="3"/>
      <c r="XP301" s="3"/>
      <c r="XQ301" s="3"/>
      <c r="XR301" s="3"/>
      <c r="XS301" s="3"/>
      <c r="XT301" s="3"/>
      <c r="XU301" s="3"/>
      <c r="XV301" s="3"/>
      <c r="XW301" s="3"/>
      <c r="XX301" s="3"/>
      <c r="XY301" s="3"/>
      <c r="XZ301" s="3"/>
      <c r="YA301" s="3"/>
      <c r="YB301" s="3"/>
      <c r="YC301" s="3"/>
      <c r="YD301" s="3"/>
      <c r="YE301" s="3"/>
      <c r="YF301" s="3"/>
      <c r="YG301" s="3"/>
      <c r="YH301" s="3"/>
      <c r="YI301" s="3"/>
      <c r="YJ301" s="3"/>
      <c r="YK301" s="3"/>
      <c r="YL301" s="3"/>
      <c r="YM301" s="3"/>
      <c r="YN301" s="3"/>
      <c r="YO301" s="3"/>
      <c r="YP301" s="3"/>
      <c r="YQ301" s="3"/>
      <c r="YR301" s="3"/>
      <c r="YS301" s="3"/>
      <c r="YT301" s="3"/>
      <c r="YU301" s="3"/>
      <c r="YV301" s="3"/>
      <c r="YW301" s="3"/>
      <c r="YX301" s="3"/>
      <c r="YY301" s="3"/>
      <c r="YZ301" s="3"/>
      <c r="ZA301" s="3"/>
      <c r="ZB301" s="3"/>
      <c r="ZC301" s="3"/>
      <c r="ZD301" s="3"/>
      <c r="ZE301" s="3"/>
      <c r="ZF301" s="3"/>
      <c r="ZG301" s="3"/>
      <c r="ZH301" s="3"/>
      <c r="ZI301" s="3"/>
      <c r="ZJ301" s="3"/>
      <c r="ZK301" s="3"/>
      <c r="ZL301" s="3"/>
      <c r="ZM301" s="3"/>
      <c r="ZN301" s="3"/>
      <c r="ZO301" s="3"/>
      <c r="ZP301" s="3"/>
      <c r="ZQ301" s="3"/>
      <c r="ZR301" s="3"/>
      <c r="ZS301" s="3"/>
      <c r="ZT301" s="3"/>
      <c r="ZU301" s="3"/>
      <c r="ZV301" s="3"/>
      <c r="ZW301" s="3"/>
      <c r="ZX301" s="3"/>
      <c r="ZY301" s="3"/>
      <c r="ZZ301" s="3"/>
      <c r="AAA301" s="3"/>
      <c r="AAB301" s="3"/>
      <c r="AAC301" s="3"/>
      <c r="AAD301" s="3"/>
      <c r="AAE301" s="3"/>
      <c r="AAF301" s="3"/>
      <c r="AAG301" s="3"/>
      <c r="AAH301" s="3"/>
      <c r="AAI301" s="3"/>
      <c r="AAJ301" s="3"/>
      <c r="AAK301" s="3"/>
      <c r="AAL301" s="3"/>
      <c r="AAM301" s="3"/>
      <c r="AAN301" s="3"/>
      <c r="AAO301" s="3"/>
      <c r="AAP301" s="3"/>
      <c r="AAQ301" s="3"/>
      <c r="AAR301" s="3"/>
      <c r="AAS301" s="3"/>
      <c r="AAT301" s="3"/>
      <c r="AAU301" s="3"/>
      <c r="AAV301" s="3"/>
      <c r="AAW301" s="3"/>
      <c r="AAX301" s="3"/>
      <c r="AAY301" s="3"/>
      <c r="AAZ301" s="3"/>
      <c r="ABA301" s="3"/>
      <c r="ABB301" s="3"/>
      <c r="ABC301" s="3"/>
      <c r="ABD301" s="3"/>
      <c r="ABE301" s="3"/>
      <c r="ABF301" s="3"/>
      <c r="ABG301" s="3"/>
      <c r="ABH301" s="3"/>
      <c r="ABI301" s="3"/>
      <c r="ABJ301" s="3"/>
      <c r="ABK301" s="3"/>
      <c r="ABL301" s="3"/>
      <c r="ABM301" s="3"/>
      <c r="ABN301" s="3"/>
      <c r="ABO301" s="3"/>
      <c r="ABP301" s="3"/>
      <c r="ABQ301" s="3"/>
      <c r="ABR301" s="3"/>
      <c r="ABS301" s="3"/>
      <c r="ABT301" s="3"/>
      <c r="ABU301" s="3"/>
      <c r="ABV301" s="3"/>
      <c r="ABW301" s="3"/>
      <c r="ABX301" s="3"/>
      <c r="ABY301" s="3"/>
      <c r="ABZ301" s="3"/>
      <c r="ACA301" s="3"/>
      <c r="ACB301" s="3"/>
      <c r="ACC301" s="3"/>
      <c r="ACD301" s="3"/>
      <c r="ACE301" s="3"/>
      <c r="ACF301" s="3"/>
      <c r="ACG301" s="3"/>
      <c r="ACH301" s="3"/>
      <c r="ACI301" s="3"/>
      <c r="ACJ301" s="3"/>
      <c r="ACK301" s="3"/>
      <c r="ACL301" s="3"/>
      <c r="ACM301" s="3"/>
      <c r="ACN301" s="3"/>
      <c r="ACO301" s="3"/>
      <c r="ACP301" s="3"/>
      <c r="ACQ301" s="3"/>
      <c r="ACR301" s="3"/>
      <c r="ACS301" s="3"/>
      <c r="ACT301" s="3"/>
      <c r="ACU301" s="3"/>
      <c r="ACV301" s="3"/>
      <c r="ACW301" s="3"/>
      <c r="ACX301" s="3"/>
      <c r="ACY301" s="3"/>
      <c r="ACZ301" s="3"/>
      <c r="ADA301" s="3"/>
      <c r="ADB301" s="3"/>
      <c r="ADC301" s="3"/>
      <c r="ADD301" s="3"/>
      <c r="ADE301" s="3"/>
      <c r="ADF301" s="3"/>
      <c r="ADG301" s="3"/>
      <c r="ADH301" s="3"/>
      <c r="ADI301" s="3"/>
      <c r="ADJ301" s="3"/>
      <c r="ADK301" s="3"/>
      <c r="ADL301" s="3"/>
      <c r="ADM301" s="3"/>
      <c r="ADN301" s="3"/>
      <c r="ADO301" s="3"/>
      <c r="ADP301" s="3"/>
      <c r="ADQ301" s="3"/>
      <c r="ADR301" s="3"/>
      <c r="ADS301" s="3"/>
      <c r="ADT301" s="3"/>
      <c r="ADU301" s="3"/>
      <c r="ADV301" s="3"/>
      <c r="ADW301" s="3"/>
      <c r="ADX301" s="3"/>
      <c r="ADY301" s="3"/>
      <c r="ADZ301" s="3"/>
      <c r="AEA301" s="3"/>
      <c r="AEB301" s="3"/>
      <c r="AEC301" s="3"/>
      <c r="AED301" s="3"/>
      <c r="AEE301" s="3"/>
      <c r="AEF301" s="3"/>
      <c r="AEG301" s="3"/>
      <c r="AEH301" s="3"/>
      <c r="AEI301" s="3"/>
      <c r="AEJ301" s="3"/>
      <c r="AEK301" s="3"/>
      <c r="AEL301" s="3"/>
      <c r="AEM301" s="3"/>
      <c r="AEN301" s="3"/>
      <c r="AEO301" s="3"/>
      <c r="AEP301" s="3"/>
      <c r="AEQ301" s="3"/>
      <c r="AER301" s="3"/>
      <c r="AES301" s="3"/>
      <c r="AET301" s="3"/>
      <c r="AEU301" s="3"/>
      <c r="AEV301" s="3"/>
      <c r="AEW301" s="3"/>
      <c r="AEX301" s="3"/>
      <c r="AEY301" s="3"/>
      <c r="AEZ301" s="3"/>
      <c r="AFA301" s="3"/>
      <c r="AFB301" s="3"/>
      <c r="AFC301" s="3"/>
      <c r="AFD301" s="3"/>
      <c r="AFE301" s="3"/>
      <c r="AFF301" s="3"/>
      <c r="AFG301" s="3"/>
    </row>
    <row r="302" spans="1:839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28"/>
      <c r="L302" s="3"/>
      <c r="M302" s="3"/>
      <c r="N302" s="3"/>
      <c r="O302" s="3"/>
      <c r="P302" s="3"/>
      <c r="Q302" s="28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3"/>
      <c r="OS302" s="3"/>
      <c r="OT302" s="3"/>
      <c r="OU302" s="3"/>
      <c r="OV302" s="3"/>
      <c r="OW302" s="3"/>
      <c r="OX302" s="3"/>
      <c r="OY302" s="3"/>
      <c r="OZ302" s="3"/>
      <c r="PA302" s="3"/>
      <c r="PB302" s="3"/>
      <c r="PC302" s="3"/>
      <c r="PD302" s="3"/>
      <c r="PE302" s="3"/>
      <c r="PF302" s="3"/>
      <c r="PG302" s="3"/>
      <c r="PH302" s="3"/>
      <c r="PI302" s="3"/>
      <c r="PJ302" s="3"/>
      <c r="PK302" s="3"/>
      <c r="PL302" s="3"/>
      <c r="PM302" s="3"/>
      <c r="PN302" s="3"/>
      <c r="PO302" s="3"/>
      <c r="PP302" s="3"/>
      <c r="PQ302" s="3"/>
      <c r="PR302" s="3"/>
      <c r="PS302" s="3"/>
      <c r="PT302" s="3"/>
      <c r="PU302" s="3"/>
      <c r="PV302" s="3"/>
      <c r="PW302" s="3"/>
      <c r="PX302" s="3"/>
      <c r="PY302" s="3"/>
      <c r="PZ302" s="3"/>
      <c r="QA302" s="3"/>
      <c r="QB302" s="3"/>
      <c r="QC302" s="3"/>
      <c r="QD302" s="3"/>
      <c r="QE302" s="3"/>
      <c r="QF302" s="3"/>
      <c r="QG302" s="3"/>
      <c r="QH302" s="3"/>
      <c r="QI302" s="3"/>
      <c r="QJ302" s="3"/>
      <c r="QK302" s="3"/>
      <c r="QL302" s="3"/>
      <c r="QM302" s="3"/>
      <c r="QN302" s="3"/>
      <c r="QO302" s="3"/>
      <c r="QP302" s="3"/>
      <c r="QQ302" s="3"/>
      <c r="QR302" s="3"/>
      <c r="QS302" s="3"/>
      <c r="QT302" s="3"/>
      <c r="QU302" s="3"/>
      <c r="QV302" s="3"/>
      <c r="QW302" s="3"/>
      <c r="QX302" s="3"/>
      <c r="QY302" s="3"/>
      <c r="QZ302" s="3"/>
      <c r="RA302" s="3"/>
      <c r="RB302" s="3"/>
      <c r="RC302" s="3"/>
      <c r="RD302" s="3"/>
      <c r="RE302" s="3"/>
      <c r="RF302" s="3"/>
      <c r="RG302" s="3"/>
      <c r="RH302" s="3"/>
      <c r="RI302" s="3"/>
      <c r="RJ302" s="3"/>
      <c r="RK302" s="3"/>
      <c r="RL302" s="3"/>
      <c r="RM302" s="3"/>
      <c r="RN302" s="3"/>
      <c r="RO302" s="3"/>
      <c r="RP302" s="3"/>
      <c r="RQ302" s="3"/>
      <c r="RR302" s="3"/>
      <c r="RS302" s="3"/>
      <c r="RT302" s="3"/>
      <c r="RU302" s="3"/>
      <c r="RV302" s="3"/>
      <c r="RW302" s="3"/>
      <c r="RX302" s="3"/>
      <c r="RY302" s="3"/>
      <c r="RZ302" s="3"/>
      <c r="SA302" s="3"/>
      <c r="SB302" s="3"/>
      <c r="SC302" s="3"/>
      <c r="SD302" s="3"/>
      <c r="SE302" s="3"/>
      <c r="SF302" s="3"/>
      <c r="SG302" s="3"/>
      <c r="SH302" s="3"/>
      <c r="SI302" s="3"/>
      <c r="SJ302" s="3"/>
      <c r="SK302" s="3"/>
      <c r="SL302" s="3"/>
      <c r="SM302" s="3"/>
      <c r="SN302" s="3"/>
      <c r="SO302" s="3"/>
      <c r="SP302" s="3"/>
      <c r="SQ302" s="3"/>
      <c r="SR302" s="3"/>
      <c r="SS302" s="3"/>
      <c r="ST302" s="3"/>
      <c r="SU302" s="3"/>
      <c r="SV302" s="3"/>
      <c r="SW302" s="3"/>
      <c r="SX302" s="3"/>
      <c r="SY302" s="3"/>
      <c r="SZ302" s="3"/>
      <c r="TA302" s="3"/>
      <c r="TB302" s="3"/>
      <c r="TC302" s="3"/>
      <c r="TD302" s="3"/>
      <c r="TE302" s="3"/>
      <c r="TF302" s="3"/>
      <c r="TG302" s="3"/>
      <c r="TH302" s="3"/>
      <c r="TI302" s="3"/>
      <c r="TJ302" s="3"/>
      <c r="TK302" s="3"/>
      <c r="TL302" s="3"/>
      <c r="TM302" s="3"/>
      <c r="TN302" s="3"/>
      <c r="TO302" s="3"/>
      <c r="TP302" s="3"/>
      <c r="TQ302" s="3"/>
      <c r="TR302" s="3"/>
      <c r="TS302" s="3"/>
      <c r="TT302" s="3"/>
      <c r="TU302" s="3"/>
      <c r="TV302" s="3"/>
      <c r="TW302" s="3"/>
      <c r="TX302" s="3"/>
      <c r="TY302" s="3"/>
      <c r="TZ302" s="3"/>
      <c r="UA302" s="3"/>
      <c r="UB302" s="3"/>
      <c r="UC302" s="3"/>
      <c r="UD302" s="3"/>
      <c r="UE302" s="3"/>
      <c r="UF302" s="3"/>
      <c r="UG302" s="3"/>
      <c r="UH302" s="3"/>
      <c r="UI302" s="3"/>
      <c r="UJ302" s="3"/>
      <c r="UK302" s="3"/>
      <c r="UL302" s="3"/>
      <c r="UM302" s="3"/>
      <c r="UN302" s="3"/>
      <c r="UO302" s="3"/>
      <c r="UP302" s="3"/>
      <c r="UQ302" s="3"/>
      <c r="UR302" s="3"/>
      <c r="US302" s="3"/>
      <c r="UT302" s="3"/>
      <c r="UU302" s="3"/>
      <c r="UV302" s="3"/>
      <c r="UW302" s="3"/>
      <c r="UX302" s="3"/>
      <c r="UY302" s="3"/>
      <c r="UZ302" s="3"/>
      <c r="VA302" s="3"/>
      <c r="VB302" s="3"/>
      <c r="VC302" s="3"/>
      <c r="VD302" s="3"/>
      <c r="VE302" s="3"/>
      <c r="VF302" s="3"/>
      <c r="VG302" s="3"/>
      <c r="VH302" s="3"/>
      <c r="VI302" s="3"/>
      <c r="VJ302" s="3"/>
      <c r="VK302" s="3"/>
      <c r="VL302" s="3"/>
      <c r="VM302" s="3"/>
      <c r="VN302" s="3"/>
      <c r="VO302" s="3"/>
      <c r="VP302" s="3"/>
      <c r="VQ302" s="3"/>
      <c r="VR302" s="3"/>
      <c r="VS302" s="3"/>
      <c r="VT302" s="3"/>
      <c r="VU302" s="3"/>
      <c r="VV302" s="3"/>
      <c r="VW302" s="3"/>
      <c r="VX302" s="3"/>
      <c r="VY302" s="3"/>
      <c r="VZ302" s="3"/>
      <c r="WA302" s="3"/>
      <c r="WB302" s="3"/>
      <c r="WC302" s="3"/>
      <c r="WD302" s="3"/>
      <c r="WE302" s="3"/>
      <c r="WF302" s="3"/>
      <c r="WG302" s="3"/>
      <c r="WH302" s="3"/>
      <c r="WI302" s="3"/>
      <c r="WJ302" s="3"/>
      <c r="WK302" s="3"/>
      <c r="WL302" s="3"/>
      <c r="WM302" s="3"/>
      <c r="WN302" s="3"/>
      <c r="WO302" s="3"/>
      <c r="WP302" s="3"/>
      <c r="WQ302" s="3"/>
      <c r="WR302" s="3"/>
      <c r="WS302" s="3"/>
      <c r="WT302" s="3"/>
      <c r="WU302" s="3"/>
      <c r="WV302" s="3"/>
      <c r="WW302" s="3"/>
      <c r="WX302" s="3"/>
      <c r="WY302" s="3"/>
      <c r="WZ302" s="3"/>
      <c r="XA302" s="3"/>
      <c r="XB302" s="3"/>
      <c r="XC302" s="3"/>
      <c r="XD302" s="3"/>
      <c r="XE302" s="3"/>
      <c r="XF302" s="3"/>
      <c r="XG302" s="3"/>
      <c r="XH302" s="3"/>
      <c r="XI302" s="3"/>
      <c r="XJ302" s="3"/>
      <c r="XK302" s="3"/>
      <c r="XL302" s="3"/>
      <c r="XM302" s="3"/>
      <c r="XN302" s="3"/>
      <c r="XO302" s="3"/>
      <c r="XP302" s="3"/>
      <c r="XQ302" s="3"/>
      <c r="XR302" s="3"/>
      <c r="XS302" s="3"/>
      <c r="XT302" s="3"/>
      <c r="XU302" s="3"/>
      <c r="XV302" s="3"/>
      <c r="XW302" s="3"/>
      <c r="XX302" s="3"/>
      <c r="XY302" s="3"/>
      <c r="XZ302" s="3"/>
      <c r="YA302" s="3"/>
      <c r="YB302" s="3"/>
      <c r="YC302" s="3"/>
      <c r="YD302" s="3"/>
      <c r="YE302" s="3"/>
      <c r="YF302" s="3"/>
      <c r="YG302" s="3"/>
      <c r="YH302" s="3"/>
      <c r="YI302" s="3"/>
      <c r="YJ302" s="3"/>
      <c r="YK302" s="3"/>
      <c r="YL302" s="3"/>
      <c r="YM302" s="3"/>
      <c r="YN302" s="3"/>
      <c r="YO302" s="3"/>
      <c r="YP302" s="3"/>
      <c r="YQ302" s="3"/>
      <c r="YR302" s="3"/>
      <c r="YS302" s="3"/>
      <c r="YT302" s="3"/>
      <c r="YU302" s="3"/>
      <c r="YV302" s="3"/>
      <c r="YW302" s="3"/>
      <c r="YX302" s="3"/>
      <c r="YY302" s="3"/>
      <c r="YZ302" s="3"/>
      <c r="ZA302" s="3"/>
      <c r="ZB302" s="3"/>
      <c r="ZC302" s="3"/>
      <c r="ZD302" s="3"/>
      <c r="ZE302" s="3"/>
      <c r="ZF302" s="3"/>
      <c r="ZG302" s="3"/>
      <c r="ZH302" s="3"/>
      <c r="ZI302" s="3"/>
      <c r="ZJ302" s="3"/>
      <c r="ZK302" s="3"/>
      <c r="ZL302" s="3"/>
      <c r="ZM302" s="3"/>
      <c r="ZN302" s="3"/>
      <c r="ZO302" s="3"/>
      <c r="ZP302" s="3"/>
      <c r="ZQ302" s="3"/>
      <c r="ZR302" s="3"/>
      <c r="ZS302" s="3"/>
      <c r="ZT302" s="3"/>
      <c r="ZU302" s="3"/>
      <c r="ZV302" s="3"/>
      <c r="ZW302" s="3"/>
      <c r="ZX302" s="3"/>
      <c r="ZY302" s="3"/>
      <c r="ZZ302" s="3"/>
      <c r="AAA302" s="3"/>
      <c r="AAB302" s="3"/>
      <c r="AAC302" s="3"/>
      <c r="AAD302" s="3"/>
      <c r="AAE302" s="3"/>
      <c r="AAF302" s="3"/>
      <c r="AAG302" s="3"/>
      <c r="AAH302" s="3"/>
      <c r="AAI302" s="3"/>
      <c r="AAJ302" s="3"/>
      <c r="AAK302" s="3"/>
      <c r="AAL302" s="3"/>
      <c r="AAM302" s="3"/>
      <c r="AAN302" s="3"/>
      <c r="AAO302" s="3"/>
      <c r="AAP302" s="3"/>
      <c r="AAQ302" s="3"/>
      <c r="AAR302" s="3"/>
      <c r="AAS302" s="3"/>
      <c r="AAT302" s="3"/>
      <c r="AAU302" s="3"/>
      <c r="AAV302" s="3"/>
      <c r="AAW302" s="3"/>
      <c r="AAX302" s="3"/>
      <c r="AAY302" s="3"/>
      <c r="AAZ302" s="3"/>
      <c r="ABA302" s="3"/>
      <c r="ABB302" s="3"/>
      <c r="ABC302" s="3"/>
      <c r="ABD302" s="3"/>
      <c r="ABE302" s="3"/>
      <c r="ABF302" s="3"/>
      <c r="ABG302" s="3"/>
      <c r="ABH302" s="3"/>
      <c r="ABI302" s="3"/>
      <c r="ABJ302" s="3"/>
      <c r="ABK302" s="3"/>
      <c r="ABL302" s="3"/>
      <c r="ABM302" s="3"/>
      <c r="ABN302" s="3"/>
      <c r="ABO302" s="3"/>
      <c r="ABP302" s="3"/>
      <c r="ABQ302" s="3"/>
      <c r="ABR302" s="3"/>
      <c r="ABS302" s="3"/>
      <c r="ABT302" s="3"/>
      <c r="ABU302" s="3"/>
      <c r="ABV302" s="3"/>
      <c r="ABW302" s="3"/>
      <c r="ABX302" s="3"/>
      <c r="ABY302" s="3"/>
      <c r="ABZ302" s="3"/>
      <c r="ACA302" s="3"/>
      <c r="ACB302" s="3"/>
      <c r="ACC302" s="3"/>
      <c r="ACD302" s="3"/>
      <c r="ACE302" s="3"/>
      <c r="ACF302" s="3"/>
      <c r="ACG302" s="3"/>
      <c r="ACH302" s="3"/>
      <c r="ACI302" s="3"/>
      <c r="ACJ302" s="3"/>
      <c r="ACK302" s="3"/>
      <c r="ACL302" s="3"/>
      <c r="ACM302" s="3"/>
      <c r="ACN302" s="3"/>
      <c r="ACO302" s="3"/>
      <c r="ACP302" s="3"/>
      <c r="ACQ302" s="3"/>
      <c r="ACR302" s="3"/>
      <c r="ACS302" s="3"/>
      <c r="ACT302" s="3"/>
      <c r="ACU302" s="3"/>
      <c r="ACV302" s="3"/>
      <c r="ACW302" s="3"/>
      <c r="ACX302" s="3"/>
      <c r="ACY302" s="3"/>
      <c r="ACZ302" s="3"/>
      <c r="ADA302" s="3"/>
      <c r="ADB302" s="3"/>
      <c r="ADC302" s="3"/>
      <c r="ADD302" s="3"/>
      <c r="ADE302" s="3"/>
      <c r="ADF302" s="3"/>
      <c r="ADG302" s="3"/>
      <c r="ADH302" s="3"/>
      <c r="ADI302" s="3"/>
      <c r="ADJ302" s="3"/>
      <c r="ADK302" s="3"/>
      <c r="ADL302" s="3"/>
      <c r="ADM302" s="3"/>
      <c r="ADN302" s="3"/>
      <c r="ADO302" s="3"/>
      <c r="ADP302" s="3"/>
      <c r="ADQ302" s="3"/>
      <c r="ADR302" s="3"/>
      <c r="ADS302" s="3"/>
      <c r="ADT302" s="3"/>
      <c r="ADU302" s="3"/>
      <c r="ADV302" s="3"/>
      <c r="ADW302" s="3"/>
      <c r="ADX302" s="3"/>
      <c r="ADY302" s="3"/>
      <c r="ADZ302" s="3"/>
      <c r="AEA302" s="3"/>
      <c r="AEB302" s="3"/>
      <c r="AEC302" s="3"/>
      <c r="AED302" s="3"/>
      <c r="AEE302" s="3"/>
      <c r="AEF302" s="3"/>
      <c r="AEG302" s="3"/>
      <c r="AEH302" s="3"/>
      <c r="AEI302" s="3"/>
      <c r="AEJ302" s="3"/>
      <c r="AEK302" s="3"/>
      <c r="AEL302" s="3"/>
      <c r="AEM302" s="3"/>
      <c r="AEN302" s="3"/>
      <c r="AEO302" s="3"/>
      <c r="AEP302" s="3"/>
      <c r="AEQ302" s="3"/>
      <c r="AER302" s="3"/>
      <c r="AES302" s="3"/>
      <c r="AET302" s="3"/>
      <c r="AEU302" s="3"/>
      <c r="AEV302" s="3"/>
      <c r="AEW302" s="3"/>
      <c r="AEX302" s="3"/>
      <c r="AEY302" s="3"/>
      <c r="AEZ302" s="3"/>
      <c r="AFA302" s="3"/>
      <c r="AFB302" s="3"/>
      <c r="AFC302" s="3"/>
      <c r="AFD302" s="3"/>
      <c r="AFE302" s="3"/>
      <c r="AFF302" s="3"/>
      <c r="AFG302" s="3"/>
    </row>
    <row r="303" spans="1:839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28"/>
      <c r="L303" s="3"/>
      <c r="M303" s="3"/>
      <c r="N303" s="3"/>
      <c r="O303" s="3"/>
      <c r="P303" s="3"/>
      <c r="Q303" s="28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3"/>
      <c r="NJ303" s="3"/>
      <c r="NK303" s="3"/>
      <c r="NL303" s="3"/>
      <c r="NM303" s="3"/>
      <c r="NN303" s="3"/>
      <c r="NO303" s="3"/>
      <c r="NP303" s="3"/>
      <c r="NQ303" s="3"/>
      <c r="NR303" s="3"/>
      <c r="NS303" s="3"/>
      <c r="NT303" s="3"/>
      <c r="NU303" s="3"/>
      <c r="NV303" s="3"/>
      <c r="NW303" s="3"/>
      <c r="NX303" s="3"/>
      <c r="NY303" s="3"/>
      <c r="NZ303" s="3"/>
      <c r="OA303" s="3"/>
      <c r="OB303" s="3"/>
      <c r="OC303" s="3"/>
      <c r="OD303" s="3"/>
      <c r="OE303" s="3"/>
      <c r="OF303" s="3"/>
      <c r="OG303" s="3"/>
      <c r="OH303" s="3"/>
      <c r="OI303" s="3"/>
      <c r="OJ303" s="3"/>
      <c r="OK303" s="3"/>
      <c r="OL303" s="3"/>
      <c r="OM303" s="3"/>
      <c r="ON303" s="3"/>
      <c r="OO303" s="3"/>
      <c r="OP303" s="3"/>
      <c r="OQ303" s="3"/>
      <c r="OR303" s="3"/>
      <c r="OS303" s="3"/>
      <c r="OT303" s="3"/>
      <c r="OU303" s="3"/>
      <c r="OV303" s="3"/>
      <c r="OW303" s="3"/>
      <c r="OX303" s="3"/>
      <c r="OY303" s="3"/>
      <c r="OZ303" s="3"/>
      <c r="PA303" s="3"/>
      <c r="PB303" s="3"/>
      <c r="PC303" s="3"/>
      <c r="PD303" s="3"/>
      <c r="PE303" s="3"/>
      <c r="PF303" s="3"/>
      <c r="PG303" s="3"/>
      <c r="PH303" s="3"/>
      <c r="PI303" s="3"/>
      <c r="PJ303" s="3"/>
      <c r="PK303" s="3"/>
      <c r="PL303" s="3"/>
      <c r="PM303" s="3"/>
      <c r="PN303" s="3"/>
      <c r="PO303" s="3"/>
      <c r="PP303" s="3"/>
      <c r="PQ303" s="3"/>
      <c r="PR303" s="3"/>
      <c r="PS303" s="3"/>
      <c r="PT303" s="3"/>
      <c r="PU303" s="3"/>
      <c r="PV303" s="3"/>
      <c r="PW303" s="3"/>
      <c r="PX303" s="3"/>
      <c r="PY303" s="3"/>
      <c r="PZ303" s="3"/>
      <c r="QA303" s="3"/>
      <c r="QB303" s="3"/>
      <c r="QC303" s="3"/>
      <c r="QD303" s="3"/>
      <c r="QE303" s="3"/>
      <c r="QF303" s="3"/>
      <c r="QG303" s="3"/>
      <c r="QH303" s="3"/>
      <c r="QI303" s="3"/>
      <c r="QJ303" s="3"/>
      <c r="QK303" s="3"/>
      <c r="QL303" s="3"/>
      <c r="QM303" s="3"/>
      <c r="QN303" s="3"/>
      <c r="QO303" s="3"/>
      <c r="QP303" s="3"/>
      <c r="QQ303" s="3"/>
      <c r="QR303" s="3"/>
      <c r="QS303" s="3"/>
      <c r="QT303" s="3"/>
      <c r="QU303" s="3"/>
      <c r="QV303" s="3"/>
      <c r="QW303" s="3"/>
      <c r="QX303" s="3"/>
      <c r="QY303" s="3"/>
      <c r="QZ303" s="3"/>
      <c r="RA303" s="3"/>
      <c r="RB303" s="3"/>
      <c r="RC303" s="3"/>
      <c r="RD303" s="3"/>
      <c r="RE303" s="3"/>
      <c r="RF303" s="3"/>
      <c r="RG303" s="3"/>
      <c r="RH303" s="3"/>
      <c r="RI303" s="3"/>
      <c r="RJ303" s="3"/>
      <c r="RK303" s="3"/>
      <c r="RL303" s="3"/>
      <c r="RM303" s="3"/>
      <c r="RN303" s="3"/>
      <c r="RO303" s="3"/>
      <c r="RP303" s="3"/>
      <c r="RQ303" s="3"/>
      <c r="RR303" s="3"/>
      <c r="RS303" s="3"/>
      <c r="RT303" s="3"/>
      <c r="RU303" s="3"/>
      <c r="RV303" s="3"/>
      <c r="RW303" s="3"/>
      <c r="RX303" s="3"/>
      <c r="RY303" s="3"/>
      <c r="RZ303" s="3"/>
      <c r="SA303" s="3"/>
      <c r="SB303" s="3"/>
      <c r="SC303" s="3"/>
      <c r="SD303" s="3"/>
      <c r="SE303" s="3"/>
      <c r="SF303" s="3"/>
      <c r="SG303" s="3"/>
      <c r="SH303" s="3"/>
      <c r="SI303" s="3"/>
      <c r="SJ303" s="3"/>
      <c r="SK303" s="3"/>
      <c r="SL303" s="3"/>
      <c r="SM303" s="3"/>
      <c r="SN303" s="3"/>
      <c r="SO303" s="3"/>
      <c r="SP303" s="3"/>
      <c r="SQ303" s="3"/>
      <c r="SR303" s="3"/>
      <c r="SS303" s="3"/>
      <c r="ST303" s="3"/>
      <c r="SU303" s="3"/>
      <c r="SV303" s="3"/>
      <c r="SW303" s="3"/>
      <c r="SX303" s="3"/>
      <c r="SY303" s="3"/>
      <c r="SZ303" s="3"/>
      <c r="TA303" s="3"/>
      <c r="TB303" s="3"/>
      <c r="TC303" s="3"/>
      <c r="TD303" s="3"/>
      <c r="TE303" s="3"/>
      <c r="TF303" s="3"/>
      <c r="TG303" s="3"/>
      <c r="TH303" s="3"/>
      <c r="TI303" s="3"/>
      <c r="TJ303" s="3"/>
      <c r="TK303" s="3"/>
      <c r="TL303" s="3"/>
      <c r="TM303" s="3"/>
      <c r="TN303" s="3"/>
      <c r="TO303" s="3"/>
      <c r="TP303" s="3"/>
      <c r="TQ303" s="3"/>
      <c r="TR303" s="3"/>
      <c r="TS303" s="3"/>
      <c r="TT303" s="3"/>
      <c r="TU303" s="3"/>
      <c r="TV303" s="3"/>
      <c r="TW303" s="3"/>
      <c r="TX303" s="3"/>
      <c r="TY303" s="3"/>
      <c r="TZ303" s="3"/>
      <c r="UA303" s="3"/>
      <c r="UB303" s="3"/>
      <c r="UC303" s="3"/>
      <c r="UD303" s="3"/>
      <c r="UE303" s="3"/>
      <c r="UF303" s="3"/>
      <c r="UG303" s="3"/>
      <c r="UH303" s="3"/>
      <c r="UI303" s="3"/>
      <c r="UJ303" s="3"/>
      <c r="UK303" s="3"/>
      <c r="UL303" s="3"/>
      <c r="UM303" s="3"/>
      <c r="UN303" s="3"/>
      <c r="UO303" s="3"/>
      <c r="UP303" s="3"/>
      <c r="UQ303" s="3"/>
      <c r="UR303" s="3"/>
      <c r="US303" s="3"/>
      <c r="UT303" s="3"/>
      <c r="UU303" s="3"/>
      <c r="UV303" s="3"/>
      <c r="UW303" s="3"/>
      <c r="UX303" s="3"/>
      <c r="UY303" s="3"/>
      <c r="UZ303" s="3"/>
      <c r="VA303" s="3"/>
      <c r="VB303" s="3"/>
      <c r="VC303" s="3"/>
      <c r="VD303" s="3"/>
      <c r="VE303" s="3"/>
      <c r="VF303" s="3"/>
      <c r="VG303" s="3"/>
      <c r="VH303" s="3"/>
      <c r="VI303" s="3"/>
      <c r="VJ303" s="3"/>
      <c r="VK303" s="3"/>
      <c r="VL303" s="3"/>
      <c r="VM303" s="3"/>
      <c r="VN303" s="3"/>
      <c r="VO303" s="3"/>
      <c r="VP303" s="3"/>
      <c r="VQ303" s="3"/>
      <c r="VR303" s="3"/>
      <c r="VS303" s="3"/>
      <c r="VT303" s="3"/>
      <c r="VU303" s="3"/>
      <c r="VV303" s="3"/>
      <c r="VW303" s="3"/>
      <c r="VX303" s="3"/>
      <c r="VY303" s="3"/>
      <c r="VZ303" s="3"/>
      <c r="WA303" s="3"/>
      <c r="WB303" s="3"/>
      <c r="WC303" s="3"/>
      <c r="WD303" s="3"/>
      <c r="WE303" s="3"/>
      <c r="WF303" s="3"/>
      <c r="WG303" s="3"/>
      <c r="WH303" s="3"/>
      <c r="WI303" s="3"/>
      <c r="WJ303" s="3"/>
      <c r="WK303" s="3"/>
      <c r="WL303" s="3"/>
      <c r="WM303" s="3"/>
      <c r="WN303" s="3"/>
      <c r="WO303" s="3"/>
      <c r="WP303" s="3"/>
      <c r="WQ303" s="3"/>
      <c r="WR303" s="3"/>
      <c r="WS303" s="3"/>
      <c r="WT303" s="3"/>
      <c r="WU303" s="3"/>
      <c r="WV303" s="3"/>
      <c r="WW303" s="3"/>
      <c r="WX303" s="3"/>
      <c r="WY303" s="3"/>
      <c r="WZ303" s="3"/>
      <c r="XA303" s="3"/>
      <c r="XB303" s="3"/>
      <c r="XC303" s="3"/>
      <c r="XD303" s="3"/>
      <c r="XE303" s="3"/>
      <c r="XF303" s="3"/>
      <c r="XG303" s="3"/>
      <c r="XH303" s="3"/>
      <c r="XI303" s="3"/>
      <c r="XJ303" s="3"/>
      <c r="XK303" s="3"/>
      <c r="XL303" s="3"/>
      <c r="XM303" s="3"/>
      <c r="XN303" s="3"/>
      <c r="XO303" s="3"/>
      <c r="XP303" s="3"/>
      <c r="XQ303" s="3"/>
      <c r="XR303" s="3"/>
      <c r="XS303" s="3"/>
      <c r="XT303" s="3"/>
      <c r="XU303" s="3"/>
      <c r="XV303" s="3"/>
      <c r="XW303" s="3"/>
      <c r="XX303" s="3"/>
      <c r="XY303" s="3"/>
      <c r="XZ303" s="3"/>
      <c r="YA303" s="3"/>
      <c r="YB303" s="3"/>
      <c r="YC303" s="3"/>
      <c r="YD303" s="3"/>
      <c r="YE303" s="3"/>
      <c r="YF303" s="3"/>
      <c r="YG303" s="3"/>
      <c r="YH303" s="3"/>
      <c r="YI303" s="3"/>
      <c r="YJ303" s="3"/>
      <c r="YK303" s="3"/>
      <c r="YL303" s="3"/>
      <c r="YM303" s="3"/>
      <c r="YN303" s="3"/>
      <c r="YO303" s="3"/>
      <c r="YP303" s="3"/>
      <c r="YQ303" s="3"/>
      <c r="YR303" s="3"/>
      <c r="YS303" s="3"/>
      <c r="YT303" s="3"/>
      <c r="YU303" s="3"/>
      <c r="YV303" s="3"/>
      <c r="YW303" s="3"/>
      <c r="YX303" s="3"/>
      <c r="YY303" s="3"/>
      <c r="YZ303" s="3"/>
      <c r="ZA303" s="3"/>
      <c r="ZB303" s="3"/>
      <c r="ZC303" s="3"/>
      <c r="ZD303" s="3"/>
      <c r="ZE303" s="3"/>
      <c r="ZF303" s="3"/>
      <c r="ZG303" s="3"/>
      <c r="ZH303" s="3"/>
      <c r="ZI303" s="3"/>
      <c r="ZJ303" s="3"/>
      <c r="ZK303" s="3"/>
      <c r="ZL303" s="3"/>
      <c r="ZM303" s="3"/>
      <c r="ZN303" s="3"/>
      <c r="ZO303" s="3"/>
      <c r="ZP303" s="3"/>
      <c r="ZQ303" s="3"/>
      <c r="ZR303" s="3"/>
      <c r="ZS303" s="3"/>
      <c r="ZT303" s="3"/>
      <c r="ZU303" s="3"/>
      <c r="ZV303" s="3"/>
      <c r="ZW303" s="3"/>
      <c r="ZX303" s="3"/>
      <c r="ZY303" s="3"/>
      <c r="ZZ303" s="3"/>
      <c r="AAA303" s="3"/>
      <c r="AAB303" s="3"/>
      <c r="AAC303" s="3"/>
      <c r="AAD303" s="3"/>
      <c r="AAE303" s="3"/>
      <c r="AAF303" s="3"/>
      <c r="AAG303" s="3"/>
      <c r="AAH303" s="3"/>
      <c r="AAI303" s="3"/>
      <c r="AAJ303" s="3"/>
      <c r="AAK303" s="3"/>
      <c r="AAL303" s="3"/>
      <c r="AAM303" s="3"/>
      <c r="AAN303" s="3"/>
      <c r="AAO303" s="3"/>
      <c r="AAP303" s="3"/>
      <c r="AAQ303" s="3"/>
      <c r="AAR303" s="3"/>
      <c r="AAS303" s="3"/>
      <c r="AAT303" s="3"/>
      <c r="AAU303" s="3"/>
      <c r="AAV303" s="3"/>
      <c r="AAW303" s="3"/>
      <c r="AAX303" s="3"/>
      <c r="AAY303" s="3"/>
      <c r="AAZ303" s="3"/>
      <c r="ABA303" s="3"/>
      <c r="ABB303" s="3"/>
      <c r="ABC303" s="3"/>
      <c r="ABD303" s="3"/>
      <c r="ABE303" s="3"/>
      <c r="ABF303" s="3"/>
      <c r="ABG303" s="3"/>
      <c r="ABH303" s="3"/>
      <c r="ABI303" s="3"/>
      <c r="ABJ303" s="3"/>
      <c r="ABK303" s="3"/>
      <c r="ABL303" s="3"/>
      <c r="ABM303" s="3"/>
      <c r="ABN303" s="3"/>
      <c r="ABO303" s="3"/>
      <c r="ABP303" s="3"/>
      <c r="ABQ303" s="3"/>
      <c r="ABR303" s="3"/>
      <c r="ABS303" s="3"/>
      <c r="ABT303" s="3"/>
      <c r="ABU303" s="3"/>
      <c r="ABV303" s="3"/>
      <c r="ABW303" s="3"/>
      <c r="ABX303" s="3"/>
      <c r="ABY303" s="3"/>
      <c r="ABZ303" s="3"/>
      <c r="ACA303" s="3"/>
      <c r="ACB303" s="3"/>
      <c r="ACC303" s="3"/>
      <c r="ACD303" s="3"/>
      <c r="ACE303" s="3"/>
      <c r="ACF303" s="3"/>
      <c r="ACG303" s="3"/>
      <c r="ACH303" s="3"/>
      <c r="ACI303" s="3"/>
      <c r="ACJ303" s="3"/>
      <c r="ACK303" s="3"/>
      <c r="ACL303" s="3"/>
      <c r="ACM303" s="3"/>
      <c r="ACN303" s="3"/>
      <c r="ACO303" s="3"/>
      <c r="ACP303" s="3"/>
      <c r="ACQ303" s="3"/>
      <c r="ACR303" s="3"/>
      <c r="ACS303" s="3"/>
      <c r="ACT303" s="3"/>
      <c r="ACU303" s="3"/>
      <c r="ACV303" s="3"/>
      <c r="ACW303" s="3"/>
      <c r="ACX303" s="3"/>
      <c r="ACY303" s="3"/>
      <c r="ACZ303" s="3"/>
      <c r="ADA303" s="3"/>
      <c r="ADB303" s="3"/>
      <c r="ADC303" s="3"/>
      <c r="ADD303" s="3"/>
      <c r="ADE303" s="3"/>
      <c r="ADF303" s="3"/>
      <c r="ADG303" s="3"/>
      <c r="ADH303" s="3"/>
      <c r="ADI303" s="3"/>
      <c r="ADJ303" s="3"/>
      <c r="ADK303" s="3"/>
      <c r="ADL303" s="3"/>
      <c r="ADM303" s="3"/>
      <c r="ADN303" s="3"/>
      <c r="ADO303" s="3"/>
      <c r="ADP303" s="3"/>
      <c r="ADQ303" s="3"/>
      <c r="ADR303" s="3"/>
      <c r="ADS303" s="3"/>
      <c r="ADT303" s="3"/>
      <c r="ADU303" s="3"/>
      <c r="ADV303" s="3"/>
      <c r="ADW303" s="3"/>
      <c r="ADX303" s="3"/>
      <c r="ADY303" s="3"/>
      <c r="ADZ303" s="3"/>
      <c r="AEA303" s="3"/>
      <c r="AEB303" s="3"/>
      <c r="AEC303" s="3"/>
      <c r="AED303" s="3"/>
      <c r="AEE303" s="3"/>
      <c r="AEF303" s="3"/>
      <c r="AEG303" s="3"/>
      <c r="AEH303" s="3"/>
      <c r="AEI303" s="3"/>
      <c r="AEJ303" s="3"/>
      <c r="AEK303" s="3"/>
      <c r="AEL303" s="3"/>
      <c r="AEM303" s="3"/>
      <c r="AEN303" s="3"/>
      <c r="AEO303" s="3"/>
      <c r="AEP303" s="3"/>
      <c r="AEQ303" s="3"/>
      <c r="AER303" s="3"/>
      <c r="AES303" s="3"/>
      <c r="AET303" s="3"/>
      <c r="AEU303" s="3"/>
      <c r="AEV303" s="3"/>
      <c r="AEW303" s="3"/>
      <c r="AEX303" s="3"/>
      <c r="AEY303" s="3"/>
      <c r="AEZ303" s="3"/>
      <c r="AFA303" s="3"/>
      <c r="AFB303" s="3"/>
      <c r="AFC303" s="3"/>
      <c r="AFD303" s="3"/>
      <c r="AFE303" s="3"/>
      <c r="AFF303" s="3"/>
      <c r="AFG303" s="3"/>
    </row>
    <row r="304" spans="1:839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28"/>
      <c r="L304" s="3"/>
      <c r="M304" s="3"/>
      <c r="N304" s="3"/>
      <c r="O304" s="3"/>
      <c r="P304" s="3"/>
      <c r="Q304" s="28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3"/>
      <c r="NJ304" s="3"/>
      <c r="NK304" s="3"/>
      <c r="NL304" s="3"/>
      <c r="NM304" s="3"/>
      <c r="NN304" s="3"/>
      <c r="NO304" s="3"/>
      <c r="NP304" s="3"/>
      <c r="NQ304" s="3"/>
      <c r="NR304" s="3"/>
      <c r="NS304" s="3"/>
      <c r="NT304" s="3"/>
      <c r="NU304" s="3"/>
      <c r="NV304" s="3"/>
      <c r="NW304" s="3"/>
      <c r="NX304" s="3"/>
      <c r="NY304" s="3"/>
      <c r="NZ304" s="3"/>
      <c r="OA304" s="3"/>
      <c r="OB304" s="3"/>
      <c r="OC304" s="3"/>
      <c r="OD304" s="3"/>
      <c r="OE304" s="3"/>
      <c r="OF304" s="3"/>
      <c r="OG304" s="3"/>
      <c r="OH304" s="3"/>
      <c r="OI304" s="3"/>
      <c r="OJ304" s="3"/>
      <c r="OK304" s="3"/>
      <c r="OL304" s="3"/>
      <c r="OM304" s="3"/>
      <c r="ON304" s="3"/>
      <c r="OO304" s="3"/>
      <c r="OP304" s="3"/>
      <c r="OQ304" s="3"/>
      <c r="OR304" s="3"/>
      <c r="OS304" s="3"/>
      <c r="OT304" s="3"/>
      <c r="OU304" s="3"/>
      <c r="OV304" s="3"/>
      <c r="OW304" s="3"/>
      <c r="OX304" s="3"/>
      <c r="OY304" s="3"/>
      <c r="OZ304" s="3"/>
      <c r="PA304" s="3"/>
      <c r="PB304" s="3"/>
      <c r="PC304" s="3"/>
      <c r="PD304" s="3"/>
      <c r="PE304" s="3"/>
      <c r="PF304" s="3"/>
      <c r="PG304" s="3"/>
      <c r="PH304" s="3"/>
      <c r="PI304" s="3"/>
      <c r="PJ304" s="3"/>
      <c r="PK304" s="3"/>
      <c r="PL304" s="3"/>
      <c r="PM304" s="3"/>
      <c r="PN304" s="3"/>
      <c r="PO304" s="3"/>
      <c r="PP304" s="3"/>
      <c r="PQ304" s="3"/>
      <c r="PR304" s="3"/>
      <c r="PS304" s="3"/>
      <c r="PT304" s="3"/>
      <c r="PU304" s="3"/>
      <c r="PV304" s="3"/>
      <c r="PW304" s="3"/>
      <c r="PX304" s="3"/>
      <c r="PY304" s="3"/>
      <c r="PZ304" s="3"/>
      <c r="QA304" s="3"/>
      <c r="QB304" s="3"/>
      <c r="QC304" s="3"/>
      <c r="QD304" s="3"/>
      <c r="QE304" s="3"/>
      <c r="QF304" s="3"/>
      <c r="QG304" s="3"/>
      <c r="QH304" s="3"/>
      <c r="QI304" s="3"/>
      <c r="QJ304" s="3"/>
      <c r="QK304" s="3"/>
      <c r="QL304" s="3"/>
      <c r="QM304" s="3"/>
      <c r="QN304" s="3"/>
      <c r="QO304" s="3"/>
      <c r="QP304" s="3"/>
      <c r="QQ304" s="3"/>
      <c r="QR304" s="3"/>
      <c r="QS304" s="3"/>
      <c r="QT304" s="3"/>
      <c r="QU304" s="3"/>
      <c r="QV304" s="3"/>
      <c r="QW304" s="3"/>
      <c r="QX304" s="3"/>
      <c r="QY304" s="3"/>
      <c r="QZ304" s="3"/>
      <c r="RA304" s="3"/>
      <c r="RB304" s="3"/>
      <c r="RC304" s="3"/>
      <c r="RD304" s="3"/>
      <c r="RE304" s="3"/>
      <c r="RF304" s="3"/>
      <c r="RG304" s="3"/>
      <c r="RH304" s="3"/>
      <c r="RI304" s="3"/>
      <c r="RJ304" s="3"/>
      <c r="RK304" s="3"/>
      <c r="RL304" s="3"/>
      <c r="RM304" s="3"/>
      <c r="RN304" s="3"/>
      <c r="RO304" s="3"/>
      <c r="RP304" s="3"/>
      <c r="RQ304" s="3"/>
      <c r="RR304" s="3"/>
      <c r="RS304" s="3"/>
      <c r="RT304" s="3"/>
      <c r="RU304" s="3"/>
      <c r="RV304" s="3"/>
      <c r="RW304" s="3"/>
      <c r="RX304" s="3"/>
      <c r="RY304" s="3"/>
      <c r="RZ304" s="3"/>
      <c r="SA304" s="3"/>
      <c r="SB304" s="3"/>
      <c r="SC304" s="3"/>
      <c r="SD304" s="3"/>
      <c r="SE304" s="3"/>
      <c r="SF304" s="3"/>
      <c r="SG304" s="3"/>
      <c r="SH304" s="3"/>
      <c r="SI304" s="3"/>
      <c r="SJ304" s="3"/>
      <c r="SK304" s="3"/>
      <c r="SL304" s="3"/>
      <c r="SM304" s="3"/>
      <c r="SN304" s="3"/>
      <c r="SO304" s="3"/>
      <c r="SP304" s="3"/>
      <c r="SQ304" s="3"/>
      <c r="SR304" s="3"/>
      <c r="SS304" s="3"/>
      <c r="ST304" s="3"/>
      <c r="SU304" s="3"/>
      <c r="SV304" s="3"/>
      <c r="SW304" s="3"/>
      <c r="SX304" s="3"/>
      <c r="SY304" s="3"/>
      <c r="SZ304" s="3"/>
      <c r="TA304" s="3"/>
      <c r="TB304" s="3"/>
      <c r="TC304" s="3"/>
      <c r="TD304" s="3"/>
      <c r="TE304" s="3"/>
      <c r="TF304" s="3"/>
      <c r="TG304" s="3"/>
      <c r="TH304" s="3"/>
      <c r="TI304" s="3"/>
      <c r="TJ304" s="3"/>
      <c r="TK304" s="3"/>
      <c r="TL304" s="3"/>
      <c r="TM304" s="3"/>
      <c r="TN304" s="3"/>
      <c r="TO304" s="3"/>
      <c r="TP304" s="3"/>
      <c r="TQ304" s="3"/>
      <c r="TR304" s="3"/>
      <c r="TS304" s="3"/>
      <c r="TT304" s="3"/>
      <c r="TU304" s="3"/>
      <c r="TV304" s="3"/>
      <c r="TW304" s="3"/>
      <c r="TX304" s="3"/>
      <c r="TY304" s="3"/>
      <c r="TZ304" s="3"/>
      <c r="UA304" s="3"/>
      <c r="UB304" s="3"/>
      <c r="UC304" s="3"/>
      <c r="UD304" s="3"/>
      <c r="UE304" s="3"/>
      <c r="UF304" s="3"/>
      <c r="UG304" s="3"/>
      <c r="UH304" s="3"/>
      <c r="UI304" s="3"/>
      <c r="UJ304" s="3"/>
      <c r="UK304" s="3"/>
      <c r="UL304" s="3"/>
      <c r="UM304" s="3"/>
      <c r="UN304" s="3"/>
      <c r="UO304" s="3"/>
      <c r="UP304" s="3"/>
      <c r="UQ304" s="3"/>
      <c r="UR304" s="3"/>
      <c r="US304" s="3"/>
      <c r="UT304" s="3"/>
      <c r="UU304" s="3"/>
      <c r="UV304" s="3"/>
      <c r="UW304" s="3"/>
      <c r="UX304" s="3"/>
      <c r="UY304" s="3"/>
      <c r="UZ304" s="3"/>
      <c r="VA304" s="3"/>
      <c r="VB304" s="3"/>
      <c r="VC304" s="3"/>
      <c r="VD304" s="3"/>
      <c r="VE304" s="3"/>
      <c r="VF304" s="3"/>
      <c r="VG304" s="3"/>
      <c r="VH304" s="3"/>
      <c r="VI304" s="3"/>
      <c r="VJ304" s="3"/>
      <c r="VK304" s="3"/>
      <c r="VL304" s="3"/>
      <c r="VM304" s="3"/>
      <c r="VN304" s="3"/>
      <c r="VO304" s="3"/>
      <c r="VP304" s="3"/>
      <c r="VQ304" s="3"/>
      <c r="VR304" s="3"/>
      <c r="VS304" s="3"/>
      <c r="VT304" s="3"/>
      <c r="VU304" s="3"/>
      <c r="VV304" s="3"/>
      <c r="VW304" s="3"/>
      <c r="VX304" s="3"/>
      <c r="VY304" s="3"/>
      <c r="VZ304" s="3"/>
      <c r="WA304" s="3"/>
      <c r="WB304" s="3"/>
      <c r="WC304" s="3"/>
      <c r="WD304" s="3"/>
      <c r="WE304" s="3"/>
      <c r="WF304" s="3"/>
      <c r="WG304" s="3"/>
      <c r="WH304" s="3"/>
      <c r="WI304" s="3"/>
      <c r="WJ304" s="3"/>
      <c r="WK304" s="3"/>
      <c r="WL304" s="3"/>
      <c r="WM304" s="3"/>
      <c r="WN304" s="3"/>
      <c r="WO304" s="3"/>
      <c r="WP304" s="3"/>
      <c r="WQ304" s="3"/>
      <c r="WR304" s="3"/>
      <c r="WS304" s="3"/>
      <c r="WT304" s="3"/>
      <c r="WU304" s="3"/>
      <c r="WV304" s="3"/>
      <c r="WW304" s="3"/>
      <c r="WX304" s="3"/>
      <c r="WY304" s="3"/>
      <c r="WZ304" s="3"/>
      <c r="XA304" s="3"/>
      <c r="XB304" s="3"/>
      <c r="XC304" s="3"/>
      <c r="XD304" s="3"/>
      <c r="XE304" s="3"/>
      <c r="XF304" s="3"/>
      <c r="XG304" s="3"/>
      <c r="XH304" s="3"/>
      <c r="XI304" s="3"/>
      <c r="XJ304" s="3"/>
      <c r="XK304" s="3"/>
      <c r="XL304" s="3"/>
      <c r="XM304" s="3"/>
      <c r="XN304" s="3"/>
      <c r="XO304" s="3"/>
      <c r="XP304" s="3"/>
      <c r="XQ304" s="3"/>
      <c r="XR304" s="3"/>
      <c r="XS304" s="3"/>
      <c r="XT304" s="3"/>
      <c r="XU304" s="3"/>
      <c r="XV304" s="3"/>
      <c r="XW304" s="3"/>
      <c r="XX304" s="3"/>
      <c r="XY304" s="3"/>
      <c r="XZ304" s="3"/>
      <c r="YA304" s="3"/>
      <c r="YB304" s="3"/>
      <c r="YC304" s="3"/>
      <c r="YD304" s="3"/>
      <c r="YE304" s="3"/>
      <c r="YF304" s="3"/>
      <c r="YG304" s="3"/>
      <c r="YH304" s="3"/>
      <c r="YI304" s="3"/>
      <c r="YJ304" s="3"/>
      <c r="YK304" s="3"/>
      <c r="YL304" s="3"/>
      <c r="YM304" s="3"/>
      <c r="YN304" s="3"/>
      <c r="YO304" s="3"/>
      <c r="YP304" s="3"/>
      <c r="YQ304" s="3"/>
      <c r="YR304" s="3"/>
      <c r="YS304" s="3"/>
      <c r="YT304" s="3"/>
      <c r="YU304" s="3"/>
      <c r="YV304" s="3"/>
      <c r="YW304" s="3"/>
      <c r="YX304" s="3"/>
      <c r="YY304" s="3"/>
      <c r="YZ304" s="3"/>
      <c r="ZA304" s="3"/>
      <c r="ZB304" s="3"/>
      <c r="ZC304" s="3"/>
      <c r="ZD304" s="3"/>
      <c r="ZE304" s="3"/>
      <c r="ZF304" s="3"/>
      <c r="ZG304" s="3"/>
      <c r="ZH304" s="3"/>
      <c r="ZI304" s="3"/>
      <c r="ZJ304" s="3"/>
      <c r="ZK304" s="3"/>
      <c r="ZL304" s="3"/>
      <c r="ZM304" s="3"/>
      <c r="ZN304" s="3"/>
      <c r="ZO304" s="3"/>
      <c r="ZP304" s="3"/>
      <c r="ZQ304" s="3"/>
      <c r="ZR304" s="3"/>
      <c r="ZS304" s="3"/>
      <c r="ZT304" s="3"/>
      <c r="ZU304" s="3"/>
      <c r="ZV304" s="3"/>
      <c r="ZW304" s="3"/>
      <c r="ZX304" s="3"/>
      <c r="ZY304" s="3"/>
      <c r="ZZ304" s="3"/>
      <c r="AAA304" s="3"/>
      <c r="AAB304" s="3"/>
      <c r="AAC304" s="3"/>
      <c r="AAD304" s="3"/>
      <c r="AAE304" s="3"/>
      <c r="AAF304" s="3"/>
      <c r="AAG304" s="3"/>
      <c r="AAH304" s="3"/>
      <c r="AAI304" s="3"/>
      <c r="AAJ304" s="3"/>
      <c r="AAK304" s="3"/>
      <c r="AAL304" s="3"/>
      <c r="AAM304" s="3"/>
      <c r="AAN304" s="3"/>
      <c r="AAO304" s="3"/>
      <c r="AAP304" s="3"/>
      <c r="AAQ304" s="3"/>
      <c r="AAR304" s="3"/>
      <c r="AAS304" s="3"/>
      <c r="AAT304" s="3"/>
      <c r="AAU304" s="3"/>
      <c r="AAV304" s="3"/>
      <c r="AAW304" s="3"/>
      <c r="AAX304" s="3"/>
      <c r="AAY304" s="3"/>
      <c r="AAZ304" s="3"/>
      <c r="ABA304" s="3"/>
      <c r="ABB304" s="3"/>
      <c r="ABC304" s="3"/>
      <c r="ABD304" s="3"/>
      <c r="ABE304" s="3"/>
      <c r="ABF304" s="3"/>
      <c r="ABG304" s="3"/>
      <c r="ABH304" s="3"/>
      <c r="ABI304" s="3"/>
      <c r="ABJ304" s="3"/>
      <c r="ABK304" s="3"/>
      <c r="ABL304" s="3"/>
      <c r="ABM304" s="3"/>
      <c r="ABN304" s="3"/>
      <c r="ABO304" s="3"/>
      <c r="ABP304" s="3"/>
      <c r="ABQ304" s="3"/>
      <c r="ABR304" s="3"/>
      <c r="ABS304" s="3"/>
      <c r="ABT304" s="3"/>
      <c r="ABU304" s="3"/>
      <c r="ABV304" s="3"/>
      <c r="ABW304" s="3"/>
      <c r="ABX304" s="3"/>
      <c r="ABY304" s="3"/>
      <c r="ABZ304" s="3"/>
      <c r="ACA304" s="3"/>
      <c r="ACB304" s="3"/>
      <c r="ACC304" s="3"/>
      <c r="ACD304" s="3"/>
      <c r="ACE304" s="3"/>
      <c r="ACF304" s="3"/>
      <c r="ACG304" s="3"/>
      <c r="ACH304" s="3"/>
      <c r="ACI304" s="3"/>
      <c r="ACJ304" s="3"/>
      <c r="ACK304" s="3"/>
      <c r="ACL304" s="3"/>
      <c r="ACM304" s="3"/>
      <c r="ACN304" s="3"/>
      <c r="ACO304" s="3"/>
      <c r="ACP304" s="3"/>
      <c r="ACQ304" s="3"/>
      <c r="ACR304" s="3"/>
      <c r="ACS304" s="3"/>
      <c r="ACT304" s="3"/>
      <c r="ACU304" s="3"/>
      <c r="ACV304" s="3"/>
      <c r="ACW304" s="3"/>
      <c r="ACX304" s="3"/>
      <c r="ACY304" s="3"/>
      <c r="ACZ304" s="3"/>
      <c r="ADA304" s="3"/>
      <c r="ADB304" s="3"/>
      <c r="ADC304" s="3"/>
      <c r="ADD304" s="3"/>
      <c r="ADE304" s="3"/>
      <c r="ADF304" s="3"/>
      <c r="ADG304" s="3"/>
      <c r="ADH304" s="3"/>
      <c r="ADI304" s="3"/>
      <c r="ADJ304" s="3"/>
      <c r="ADK304" s="3"/>
      <c r="ADL304" s="3"/>
      <c r="ADM304" s="3"/>
      <c r="ADN304" s="3"/>
      <c r="ADO304" s="3"/>
      <c r="ADP304" s="3"/>
      <c r="ADQ304" s="3"/>
      <c r="ADR304" s="3"/>
      <c r="ADS304" s="3"/>
      <c r="ADT304" s="3"/>
      <c r="ADU304" s="3"/>
      <c r="ADV304" s="3"/>
      <c r="ADW304" s="3"/>
      <c r="ADX304" s="3"/>
      <c r="ADY304" s="3"/>
      <c r="ADZ304" s="3"/>
      <c r="AEA304" s="3"/>
      <c r="AEB304" s="3"/>
      <c r="AEC304" s="3"/>
      <c r="AED304" s="3"/>
      <c r="AEE304" s="3"/>
      <c r="AEF304" s="3"/>
      <c r="AEG304" s="3"/>
      <c r="AEH304" s="3"/>
      <c r="AEI304" s="3"/>
      <c r="AEJ304" s="3"/>
      <c r="AEK304" s="3"/>
      <c r="AEL304" s="3"/>
      <c r="AEM304" s="3"/>
      <c r="AEN304" s="3"/>
      <c r="AEO304" s="3"/>
      <c r="AEP304" s="3"/>
      <c r="AEQ304" s="3"/>
      <c r="AER304" s="3"/>
      <c r="AES304" s="3"/>
      <c r="AET304" s="3"/>
      <c r="AEU304" s="3"/>
      <c r="AEV304" s="3"/>
      <c r="AEW304" s="3"/>
      <c r="AEX304" s="3"/>
      <c r="AEY304" s="3"/>
      <c r="AEZ304" s="3"/>
      <c r="AFA304" s="3"/>
      <c r="AFB304" s="3"/>
      <c r="AFC304" s="3"/>
      <c r="AFD304" s="3"/>
      <c r="AFE304" s="3"/>
      <c r="AFF304" s="3"/>
      <c r="AFG304" s="3"/>
    </row>
    <row r="305" spans="1:839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28"/>
      <c r="L305" s="3"/>
      <c r="M305" s="3"/>
      <c r="N305" s="3"/>
      <c r="O305" s="3"/>
      <c r="P305" s="3"/>
      <c r="Q305" s="28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3"/>
      <c r="NJ305" s="3"/>
      <c r="NK305" s="3"/>
      <c r="NL305" s="3"/>
      <c r="NM305" s="3"/>
      <c r="NN305" s="3"/>
      <c r="NO305" s="3"/>
      <c r="NP305" s="3"/>
      <c r="NQ305" s="3"/>
      <c r="NR305" s="3"/>
      <c r="NS305" s="3"/>
      <c r="NT305" s="3"/>
      <c r="NU305" s="3"/>
      <c r="NV305" s="3"/>
      <c r="NW305" s="3"/>
      <c r="NX305" s="3"/>
      <c r="NY305" s="3"/>
      <c r="NZ305" s="3"/>
      <c r="OA305" s="3"/>
      <c r="OB305" s="3"/>
      <c r="OC305" s="3"/>
      <c r="OD305" s="3"/>
      <c r="OE305" s="3"/>
      <c r="OF305" s="3"/>
      <c r="OG305" s="3"/>
      <c r="OH305" s="3"/>
      <c r="OI305" s="3"/>
      <c r="OJ305" s="3"/>
      <c r="OK305" s="3"/>
      <c r="OL305" s="3"/>
      <c r="OM305" s="3"/>
      <c r="ON305" s="3"/>
      <c r="OO305" s="3"/>
      <c r="OP305" s="3"/>
      <c r="OQ305" s="3"/>
      <c r="OR305" s="3"/>
      <c r="OS305" s="3"/>
      <c r="OT305" s="3"/>
      <c r="OU305" s="3"/>
      <c r="OV305" s="3"/>
      <c r="OW305" s="3"/>
      <c r="OX305" s="3"/>
      <c r="OY305" s="3"/>
      <c r="OZ305" s="3"/>
      <c r="PA305" s="3"/>
      <c r="PB305" s="3"/>
      <c r="PC305" s="3"/>
      <c r="PD305" s="3"/>
      <c r="PE305" s="3"/>
      <c r="PF305" s="3"/>
      <c r="PG305" s="3"/>
      <c r="PH305" s="3"/>
      <c r="PI305" s="3"/>
      <c r="PJ305" s="3"/>
      <c r="PK305" s="3"/>
      <c r="PL305" s="3"/>
      <c r="PM305" s="3"/>
      <c r="PN305" s="3"/>
      <c r="PO305" s="3"/>
      <c r="PP305" s="3"/>
      <c r="PQ305" s="3"/>
      <c r="PR305" s="3"/>
      <c r="PS305" s="3"/>
      <c r="PT305" s="3"/>
      <c r="PU305" s="3"/>
      <c r="PV305" s="3"/>
      <c r="PW305" s="3"/>
      <c r="PX305" s="3"/>
      <c r="PY305" s="3"/>
      <c r="PZ305" s="3"/>
      <c r="QA305" s="3"/>
      <c r="QB305" s="3"/>
      <c r="QC305" s="3"/>
      <c r="QD305" s="3"/>
      <c r="QE305" s="3"/>
      <c r="QF305" s="3"/>
      <c r="QG305" s="3"/>
      <c r="QH305" s="3"/>
      <c r="QI305" s="3"/>
      <c r="QJ305" s="3"/>
      <c r="QK305" s="3"/>
      <c r="QL305" s="3"/>
      <c r="QM305" s="3"/>
      <c r="QN305" s="3"/>
      <c r="QO305" s="3"/>
      <c r="QP305" s="3"/>
      <c r="QQ305" s="3"/>
      <c r="QR305" s="3"/>
      <c r="QS305" s="3"/>
      <c r="QT305" s="3"/>
      <c r="QU305" s="3"/>
      <c r="QV305" s="3"/>
      <c r="QW305" s="3"/>
      <c r="QX305" s="3"/>
      <c r="QY305" s="3"/>
      <c r="QZ305" s="3"/>
      <c r="RA305" s="3"/>
      <c r="RB305" s="3"/>
      <c r="RC305" s="3"/>
      <c r="RD305" s="3"/>
      <c r="RE305" s="3"/>
      <c r="RF305" s="3"/>
      <c r="RG305" s="3"/>
      <c r="RH305" s="3"/>
      <c r="RI305" s="3"/>
      <c r="RJ305" s="3"/>
      <c r="RK305" s="3"/>
      <c r="RL305" s="3"/>
      <c r="RM305" s="3"/>
      <c r="RN305" s="3"/>
      <c r="RO305" s="3"/>
      <c r="RP305" s="3"/>
      <c r="RQ305" s="3"/>
      <c r="RR305" s="3"/>
      <c r="RS305" s="3"/>
      <c r="RT305" s="3"/>
      <c r="RU305" s="3"/>
      <c r="RV305" s="3"/>
      <c r="RW305" s="3"/>
      <c r="RX305" s="3"/>
      <c r="RY305" s="3"/>
      <c r="RZ305" s="3"/>
      <c r="SA305" s="3"/>
      <c r="SB305" s="3"/>
      <c r="SC305" s="3"/>
      <c r="SD305" s="3"/>
      <c r="SE305" s="3"/>
      <c r="SF305" s="3"/>
      <c r="SG305" s="3"/>
      <c r="SH305" s="3"/>
      <c r="SI305" s="3"/>
      <c r="SJ305" s="3"/>
      <c r="SK305" s="3"/>
      <c r="SL305" s="3"/>
      <c r="SM305" s="3"/>
      <c r="SN305" s="3"/>
      <c r="SO305" s="3"/>
      <c r="SP305" s="3"/>
      <c r="SQ305" s="3"/>
      <c r="SR305" s="3"/>
      <c r="SS305" s="3"/>
      <c r="ST305" s="3"/>
      <c r="SU305" s="3"/>
      <c r="SV305" s="3"/>
      <c r="SW305" s="3"/>
      <c r="SX305" s="3"/>
      <c r="SY305" s="3"/>
      <c r="SZ305" s="3"/>
      <c r="TA305" s="3"/>
      <c r="TB305" s="3"/>
      <c r="TC305" s="3"/>
      <c r="TD305" s="3"/>
      <c r="TE305" s="3"/>
      <c r="TF305" s="3"/>
      <c r="TG305" s="3"/>
      <c r="TH305" s="3"/>
      <c r="TI305" s="3"/>
      <c r="TJ305" s="3"/>
      <c r="TK305" s="3"/>
      <c r="TL305" s="3"/>
      <c r="TM305" s="3"/>
      <c r="TN305" s="3"/>
      <c r="TO305" s="3"/>
      <c r="TP305" s="3"/>
      <c r="TQ305" s="3"/>
      <c r="TR305" s="3"/>
      <c r="TS305" s="3"/>
      <c r="TT305" s="3"/>
      <c r="TU305" s="3"/>
      <c r="TV305" s="3"/>
      <c r="TW305" s="3"/>
      <c r="TX305" s="3"/>
      <c r="TY305" s="3"/>
      <c r="TZ305" s="3"/>
      <c r="UA305" s="3"/>
      <c r="UB305" s="3"/>
      <c r="UC305" s="3"/>
      <c r="UD305" s="3"/>
      <c r="UE305" s="3"/>
      <c r="UF305" s="3"/>
      <c r="UG305" s="3"/>
      <c r="UH305" s="3"/>
      <c r="UI305" s="3"/>
      <c r="UJ305" s="3"/>
      <c r="UK305" s="3"/>
      <c r="UL305" s="3"/>
      <c r="UM305" s="3"/>
      <c r="UN305" s="3"/>
      <c r="UO305" s="3"/>
      <c r="UP305" s="3"/>
      <c r="UQ305" s="3"/>
      <c r="UR305" s="3"/>
      <c r="US305" s="3"/>
      <c r="UT305" s="3"/>
      <c r="UU305" s="3"/>
      <c r="UV305" s="3"/>
      <c r="UW305" s="3"/>
      <c r="UX305" s="3"/>
      <c r="UY305" s="3"/>
      <c r="UZ305" s="3"/>
      <c r="VA305" s="3"/>
      <c r="VB305" s="3"/>
      <c r="VC305" s="3"/>
      <c r="VD305" s="3"/>
      <c r="VE305" s="3"/>
      <c r="VF305" s="3"/>
      <c r="VG305" s="3"/>
      <c r="VH305" s="3"/>
      <c r="VI305" s="3"/>
      <c r="VJ305" s="3"/>
      <c r="VK305" s="3"/>
      <c r="VL305" s="3"/>
      <c r="VM305" s="3"/>
      <c r="VN305" s="3"/>
      <c r="VO305" s="3"/>
      <c r="VP305" s="3"/>
      <c r="VQ305" s="3"/>
      <c r="VR305" s="3"/>
      <c r="VS305" s="3"/>
      <c r="VT305" s="3"/>
      <c r="VU305" s="3"/>
      <c r="VV305" s="3"/>
      <c r="VW305" s="3"/>
      <c r="VX305" s="3"/>
      <c r="VY305" s="3"/>
      <c r="VZ305" s="3"/>
      <c r="WA305" s="3"/>
      <c r="WB305" s="3"/>
      <c r="WC305" s="3"/>
      <c r="WD305" s="3"/>
      <c r="WE305" s="3"/>
      <c r="WF305" s="3"/>
      <c r="WG305" s="3"/>
      <c r="WH305" s="3"/>
      <c r="WI305" s="3"/>
      <c r="WJ305" s="3"/>
      <c r="WK305" s="3"/>
      <c r="WL305" s="3"/>
      <c r="WM305" s="3"/>
      <c r="WN305" s="3"/>
      <c r="WO305" s="3"/>
      <c r="WP305" s="3"/>
      <c r="WQ305" s="3"/>
      <c r="WR305" s="3"/>
      <c r="WS305" s="3"/>
      <c r="WT305" s="3"/>
      <c r="WU305" s="3"/>
      <c r="WV305" s="3"/>
      <c r="WW305" s="3"/>
      <c r="WX305" s="3"/>
      <c r="WY305" s="3"/>
      <c r="WZ305" s="3"/>
      <c r="XA305" s="3"/>
      <c r="XB305" s="3"/>
      <c r="XC305" s="3"/>
      <c r="XD305" s="3"/>
      <c r="XE305" s="3"/>
      <c r="XF305" s="3"/>
      <c r="XG305" s="3"/>
      <c r="XH305" s="3"/>
      <c r="XI305" s="3"/>
      <c r="XJ305" s="3"/>
      <c r="XK305" s="3"/>
      <c r="XL305" s="3"/>
      <c r="XM305" s="3"/>
      <c r="XN305" s="3"/>
      <c r="XO305" s="3"/>
      <c r="XP305" s="3"/>
      <c r="XQ305" s="3"/>
      <c r="XR305" s="3"/>
      <c r="XS305" s="3"/>
      <c r="XT305" s="3"/>
      <c r="XU305" s="3"/>
      <c r="XV305" s="3"/>
      <c r="XW305" s="3"/>
      <c r="XX305" s="3"/>
      <c r="XY305" s="3"/>
      <c r="XZ305" s="3"/>
      <c r="YA305" s="3"/>
      <c r="YB305" s="3"/>
      <c r="YC305" s="3"/>
      <c r="YD305" s="3"/>
      <c r="YE305" s="3"/>
      <c r="YF305" s="3"/>
      <c r="YG305" s="3"/>
      <c r="YH305" s="3"/>
      <c r="YI305" s="3"/>
      <c r="YJ305" s="3"/>
      <c r="YK305" s="3"/>
      <c r="YL305" s="3"/>
      <c r="YM305" s="3"/>
      <c r="YN305" s="3"/>
      <c r="YO305" s="3"/>
      <c r="YP305" s="3"/>
      <c r="YQ305" s="3"/>
      <c r="YR305" s="3"/>
      <c r="YS305" s="3"/>
      <c r="YT305" s="3"/>
      <c r="YU305" s="3"/>
      <c r="YV305" s="3"/>
      <c r="YW305" s="3"/>
      <c r="YX305" s="3"/>
      <c r="YY305" s="3"/>
      <c r="YZ305" s="3"/>
      <c r="ZA305" s="3"/>
      <c r="ZB305" s="3"/>
      <c r="ZC305" s="3"/>
      <c r="ZD305" s="3"/>
      <c r="ZE305" s="3"/>
      <c r="ZF305" s="3"/>
      <c r="ZG305" s="3"/>
      <c r="ZH305" s="3"/>
      <c r="ZI305" s="3"/>
      <c r="ZJ305" s="3"/>
      <c r="ZK305" s="3"/>
      <c r="ZL305" s="3"/>
      <c r="ZM305" s="3"/>
      <c r="ZN305" s="3"/>
      <c r="ZO305" s="3"/>
      <c r="ZP305" s="3"/>
      <c r="ZQ305" s="3"/>
      <c r="ZR305" s="3"/>
      <c r="ZS305" s="3"/>
      <c r="ZT305" s="3"/>
      <c r="ZU305" s="3"/>
      <c r="ZV305" s="3"/>
      <c r="ZW305" s="3"/>
      <c r="ZX305" s="3"/>
      <c r="ZY305" s="3"/>
      <c r="ZZ305" s="3"/>
      <c r="AAA305" s="3"/>
      <c r="AAB305" s="3"/>
      <c r="AAC305" s="3"/>
      <c r="AAD305" s="3"/>
      <c r="AAE305" s="3"/>
      <c r="AAF305" s="3"/>
      <c r="AAG305" s="3"/>
      <c r="AAH305" s="3"/>
      <c r="AAI305" s="3"/>
      <c r="AAJ305" s="3"/>
      <c r="AAK305" s="3"/>
      <c r="AAL305" s="3"/>
      <c r="AAM305" s="3"/>
      <c r="AAN305" s="3"/>
      <c r="AAO305" s="3"/>
      <c r="AAP305" s="3"/>
      <c r="AAQ305" s="3"/>
      <c r="AAR305" s="3"/>
      <c r="AAS305" s="3"/>
      <c r="AAT305" s="3"/>
      <c r="AAU305" s="3"/>
      <c r="AAV305" s="3"/>
      <c r="AAW305" s="3"/>
      <c r="AAX305" s="3"/>
      <c r="AAY305" s="3"/>
      <c r="AAZ305" s="3"/>
      <c r="ABA305" s="3"/>
      <c r="ABB305" s="3"/>
      <c r="ABC305" s="3"/>
      <c r="ABD305" s="3"/>
      <c r="ABE305" s="3"/>
      <c r="ABF305" s="3"/>
      <c r="ABG305" s="3"/>
      <c r="ABH305" s="3"/>
      <c r="ABI305" s="3"/>
      <c r="ABJ305" s="3"/>
      <c r="ABK305" s="3"/>
      <c r="ABL305" s="3"/>
      <c r="ABM305" s="3"/>
      <c r="ABN305" s="3"/>
      <c r="ABO305" s="3"/>
      <c r="ABP305" s="3"/>
      <c r="ABQ305" s="3"/>
      <c r="ABR305" s="3"/>
      <c r="ABS305" s="3"/>
      <c r="ABT305" s="3"/>
      <c r="ABU305" s="3"/>
      <c r="ABV305" s="3"/>
      <c r="ABW305" s="3"/>
      <c r="ABX305" s="3"/>
      <c r="ABY305" s="3"/>
      <c r="ABZ305" s="3"/>
      <c r="ACA305" s="3"/>
      <c r="ACB305" s="3"/>
      <c r="ACC305" s="3"/>
      <c r="ACD305" s="3"/>
      <c r="ACE305" s="3"/>
      <c r="ACF305" s="3"/>
      <c r="ACG305" s="3"/>
      <c r="ACH305" s="3"/>
      <c r="ACI305" s="3"/>
      <c r="ACJ305" s="3"/>
      <c r="ACK305" s="3"/>
      <c r="ACL305" s="3"/>
      <c r="ACM305" s="3"/>
      <c r="ACN305" s="3"/>
      <c r="ACO305" s="3"/>
      <c r="ACP305" s="3"/>
      <c r="ACQ305" s="3"/>
      <c r="ACR305" s="3"/>
      <c r="ACS305" s="3"/>
      <c r="ACT305" s="3"/>
      <c r="ACU305" s="3"/>
      <c r="ACV305" s="3"/>
      <c r="ACW305" s="3"/>
      <c r="ACX305" s="3"/>
      <c r="ACY305" s="3"/>
      <c r="ACZ305" s="3"/>
      <c r="ADA305" s="3"/>
      <c r="ADB305" s="3"/>
      <c r="ADC305" s="3"/>
      <c r="ADD305" s="3"/>
      <c r="ADE305" s="3"/>
      <c r="ADF305" s="3"/>
      <c r="ADG305" s="3"/>
      <c r="ADH305" s="3"/>
      <c r="ADI305" s="3"/>
      <c r="ADJ305" s="3"/>
      <c r="ADK305" s="3"/>
      <c r="ADL305" s="3"/>
      <c r="ADM305" s="3"/>
      <c r="ADN305" s="3"/>
      <c r="ADO305" s="3"/>
      <c r="ADP305" s="3"/>
      <c r="ADQ305" s="3"/>
      <c r="ADR305" s="3"/>
      <c r="ADS305" s="3"/>
      <c r="ADT305" s="3"/>
      <c r="ADU305" s="3"/>
      <c r="ADV305" s="3"/>
      <c r="ADW305" s="3"/>
      <c r="ADX305" s="3"/>
      <c r="ADY305" s="3"/>
      <c r="ADZ305" s="3"/>
      <c r="AEA305" s="3"/>
      <c r="AEB305" s="3"/>
      <c r="AEC305" s="3"/>
      <c r="AED305" s="3"/>
      <c r="AEE305" s="3"/>
      <c r="AEF305" s="3"/>
      <c r="AEG305" s="3"/>
      <c r="AEH305" s="3"/>
      <c r="AEI305" s="3"/>
      <c r="AEJ305" s="3"/>
      <c r="AEK305" s="3"/>
      <c r="AEL305" s="3"/>
      <c r="AEM305" s="3"/>
      <c r="AEN305" s="3"/>
      <c r="AEO305" s="3"/>
      <c r="AEP305" s="3"/>
      <c r="AEQ305" s="3"/>
      <c r="AER305" s="3"/>
      <c r="AES305" s="3"/>
      <c r="AET305" s="3"/>
      <c r="AEU305" s="3"/>
      <c r="AEV305" s="3"/>
      <c r="AEW305" s="3"/>
      <c r="AEX305" s="3"/>
      <c r="AEY305" s="3"/>
      <c r="AEZ305" s="3"/>
      <c r="AFA305" s="3"/>
      <c r="AFB305" s="3"/>
      <c r="AFC305" s="3"/>
      <c r="AFD305" s="3"/>
      <c r="AFE305" s="3"/>
      <c r="AFF305" s="3"/>
      <c r="AFG305" s="3"/>
    </row>
    <row r="306" spans="1:839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28"/>
      <c r="L306" s="3"/>
      <c r="M306" s="3"/>
      <c r="N306" s="3"/>
      <c r="O306" s="3"/>
      <c r="P306" s="3"/>
      <c r="Q306" s="28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3"/>
      <c r="NJ306" s="3"/>
      <c r="NK306" s="3"/>
      <c r="NL306" s="3"/>
      <c r="NM306" s="3"/>
      <c r="NN306" s="3"/>
      <c r="NO306" s="3"/>
      <c r="NP306" s="3"/>
      <c r="NQ306" s="3"/>
      <c r="NR306" s="3"/>
      <c r="NS306" s="3"/>
      <c r="NT306" s="3"/>
      <c r="NU306" s="3"/>
      <c r="NV306" s="3"/>
      <c r="NW306" s="3"/>
      <c r="NX306" s="3"/>
      <c r="NY306" s="3"/>
      <c r="NZ306" s="3"/>
      <c r="OA306" s="3"/>
      <c r="OB306" s="3"/>
      <c r="OC306" s="3"/>
      <c r="OD306" s="3"/>
      <c r="OE306" s="3"/>
      <c r="OF306" s="3"/>
      <c r="OG306" s="3"/>
      <c r="OH306" s="3"/>
      <c r="OI306" s="3"/>
      <c r="OJ306" s="3"/>
      <c r="OK306" s="3"/>
      <c r="OL306" s="3"/>
      <c r="OM306" s="3"/>
      <c r="ON306" s="3"/>
      <c r="OO306" s="3"/>
      <c r="OP306" s="3"/>
      <c r="OQ306" s="3"/>
      <c r="OR306" s="3"/>
      <c r="OS306" s="3"/>
      <c r="OT306" s="3"/>
      <c r="OU306" s="3"/>
      <c r="OV306" s="3"/>
      <c r="OW306" s="3"/>
      <c r="OX306" s="3"/>
      <c r="OY306" s="3"/>
      <c r="OZ306" s="3"/>
      <c r="PA306" s="3"/>
      <c r="PB306" s="3"/>
      <c r="PC306" s="3"/>
      <c r="PD306" s="3"/>
      <c r="PE306" s="3"/>
      <c r="PF306" s="3"/>
      <c r="PG306" s="3"/>
      <c r="PH306" s="3"/>
      <c r="PI306" s="3"/>
      <c r="PJ306" s="3"/>
      <c r="PK306" s="3"/>
      <c r="PL306" s="3"/>
      <c r="PM306" s="3"/>
      <c r="PN306" s="3"/>
      <c r="PO306" s="3"/>
      <c r="PP306" s="3"/>
      <c r="PQ306" s="3"/>
      <c r="PR306" s="3"/>
      <c r="PS306" s="3"/>
      <c r="PT306" s="3"/>
      <c r="PU306" s="3"/>
      <c r="PV306" s="3"/>
      <c r="PW306" s="3"/>
      <c r="PX306" s="3"/>
      <c r="PY306" s="3"/>
      <c r="PZ306" s="3"/>
      <c r="QA306" s="3"/>
      <c r="QB306" s="3"/>
      <c r="QC306" s="3"/>
      <c r="QD306" s="3"/>
      <c r="QE306" s="3"/>
      <c r="QF306" s="3"/>
      <c r="QG306" s="3"/>
      <c r="QH306" s="3"/>
      <c r="QI306" s="3"/>
      <c r="QJ306" s="3"/>
      <c r="QK306" s="3"/>
      <c r="QL306" s="3"/>
      <c r="QM306" s="3"/>
      <c r="QN306" s="3"/>
      <c r="QO306" s="3"/>
      <c r="QP306" s="3"/>
      <c r="QQ306" s="3"/>
      <c r="QR306" s="3"/>
      <c r="QS306" s="3"/>
      <c r="QT306" s="3"/>
      <c r="QU306" s="3"/>
      <c r="QV306" s="3"/>
      <c r="QW306" s="3"/>
      <c r="QX306" s="3"/>
      <c r="QY306" s="3"/>
      <c r="QZ306" s="3"/>
      <c r="RA306" s="3"/>
      <c r="RB306" s="3"/>
      <c r="RC306" s="3"/>
      <c r="RD306" s="3"/>
      <c r="RE306" s="3"/>
      <c r="RF306" s="3"/>
      <c r="RG306" s="3"/>
      <c r="RH306" s="3"/>
      <c r="RI306" s="3"/>
      <c r="RJ306" s="3"/>
      <c r="RK306" s="3"/>
      <c r="RL306" s="3"/>
      <c r="RM306" s="3"/>
      <c r="RN306" s="3"/>
      <c r="RO306" s="3"/>
      <c r="RP306" s="3"/>
      <c r="RQ306" s="3"/>
      <c r="RR306" s="3"/>
      <c r="RS306" s="3"/>
      <c r="RT306" s="3"/>
      <c r="RU306" s="3"/>
      <c r="RV306" s="3"/>
      <c r="RW306" s="3"/>
      <c r="RX306" s="3"/>
      <c r="RY306" s="3"/>
      <c r="RZ306" s="3"/>
      <c r="SA306" s="3"/>
      <c r="SB306" s="3"/>
      <c r="SC306" s="3"/>
      <c r="SD306" s="3"/>
      <c r="SE306" s="3"/>
      <c r="SF306" s="3"/>
      <c r="SG306" s="3"/>
      <c r="SH306" s="3"/>
      <c r="SI306" s="3"/>
      <c r="SJ306" s="3"/>
      <c r="SK306" s="3"/>
      <c r="SL306" s="3"/>
      <c r="SM306" s="3"/>
      <c r="SN306" s="3"/>
      <c r="SO306" s="3"/>
      <c r="SP306" s="3"/>
      <c r="SQ306" s="3"/>
      <c r="SR306" s="3"/>
      <c r="SS306" s="3"/>
      <c r="ST306" s="3"/>
      <c r="SU306" s="3"/>
      <c r="SV306" s="3"/>
      <c r="SW306" s="3"/>
      <c r="SX306" s="3"/>
      <c r="SY306" s="3"/>
      <c r="SZ306" s="3"/>
      <c r="TA306" s="3"/>
      <c r="TB306" s="3"/>
      <c r="TC306" s="3"/>
      <c r="TD306" s="3"/>
      <c r="TE306" s="3"/>
      <c r="TF306" s="3"/>
      <c r="TG306" s="3"/>
      <c r="TH306" s="3"/>
      <c r="TI306" s="3"/>
      <c r="TJ306" s="3"/>
      <c r="TK306" s="3"/>
      <c r="TL306" s="3"/>
      <c r="TM306" s="3"/>
      <c r="TN306" s="3"/>
      <c r="TO306" s="3"/>
      <c r="TP306" s="3"/>
      <c r="TQ306" s="3"/>
      <c r="TR306" s="3"/>
      <c r="TS306" s="3"/>
      <c r="TT306" s="3"/>
      <c r="TU306" s="3"/>
      <c r="TV306" s="3"/>
      <c r="TW306" s="3"/>
      <c r="TX306" s="3"/>
      <c r="TY306" s="3"/>
      <c r="TZ306" s="3"/>
      <c r="UA306" s="3"/>
      <c r="UB306" s="3"/>
      <c r="UC306" s="3"/>
      <c r="UD306" s="3"/>
      <c r="UE306" s="3"/>
      <c r="UF306" s="3"/>
      <c r="UG306" s="3"/>
      <c r="UH306" s="3"/>
      <c r="UI306" s="3"/>
      <c r="UJ306" s="3"/>
      <c r="UK306" s="3"/>
      <c r="UL306" s="3"/>
      <c r="UM306" s="3"/>
      <c r="UN306" s="3"/>
      <c r="UO306" s="3"/>
      <c r="UP306" s="3"/>
      <c r="UQ306" s="3"/>
      <c r="UR306" s="3"/>
      <c r="US306" s="3"/>
      <c r="UT306" s="3"/>
      <c r="UU306" s="3"/>
      <c r="UV306" s="3"/>
      <c r="UW306" s="3"/>
      <c r="UX306" s="3"/>
      <c r="UY306" s="3"/>
      <c r="UZ306" s="3"/>
      <c r="VA306" s="3"/>
      <c r="VB306" s="3"/>
      <c r="VC306" s="3"/>
      <c r="VD306" s="3"/>
      <c r="VE306" s="3"/>
      <c r="VF306" s="3"/>
      <c r="VG306" s="3"/>
      <c r="VH306" s="3"/>
      <c r="VI306" s="3"/>
      <c r="VJ306" s="3"/>
      <c r="VK306" s="3"/>
      <c r="VL306" s="3"/>
      <c r="VM306" s="3"/>
      <c r="VN306" s="3"/>
      <c r="VO306" s="3"/>
      <c r="VP306" s="3"/>
      <c r="VQ306" s="3"/>
      <c r="VR306" s="3"/>
      <c r="VS306" s="3"/>
      <c r="VT306" s="3"/>
      <c r="VU306" s="3"/>
      <c r="VV306" s="3"/>
      <c r="VW306" s="3"/>
      <c r="VX306" s="3"/>
      <c r="VY306" s="3"/>
      <c r="VZ306" s="3"/>
      <c r="WA306" s="3"/>
      <c r="WB306" s="3"/>
      <c r="WC306" s="3"/>
      <c r="WD306" s="3"/>
      <c r="WE306" s="3"/>
      <c r="WF306" s="3"/>
      <c r="WG306" s="3"/>
      <c r="WH306" s="3"/>
      <c r="WI306" s="3"/>
      <c r="WJ306" s="3"/>
      <c r="WK306" s="3"/>
      <c r="WL306" s="3"/>
      <c r="WM306" s="3"/>
      <c r="WN306" s="3"/>
      <c r="WO306" s="3"/>
      <c r="WP306" s="3"/>
      <c r="WQ306" s="3"/>
      <c r="WR306" s="3"/>
      <c r="WS306" s="3"/>
      <c r="WT306" s="3"/>
      <c r="WU306" s="3"/>
      <c r="WV306" s="3"/>
      <c r="WW306" s="3"/>
      <c r="WX306" s="3"/>
      <c r="WY306" s="3"/>
      <c r="WZ306" s="3"/>
      <c r="XA306" s="3"/>
      <c r="XB306" s="3"/>
      <c r="XC306" s="3"/>
      <c r="XD306" s="3"/>
      <c r="XE306" s="3"/>
      <c r="XF306" s="3"/>
      <c r="XG306" s="3"/>
      <c r="XH306" s="3"/>
      <c r="XI306" s="3"/>
      <c r="XJ306" s="3"/>
      <c r="XK306" s="3"/>
      <c r="XL306" s="3"/>
      <c r="XM306" s="3"/>
      <c r="XN306" s="3"/>
      <c r="XO306" s="3"/>
      <c r="XP306" s="3"/>
      <c r="XQ306" s="3"/>
      <c r="XR306" s="3"/>
      <c r="XS306" s="3"/>
      <c r="XT306" s="3"/>
      <c r="XU306" s="3"/>
      <c r="XV306" s="3"/>
      <c r="XW306" s="3"/>
      <c r="XX306" s="3"/>
      <c r="XY306" s="3"/>
      <c r="XZ306" s="3"/>
      <c r="YA306" s="3"/>
      <c r="YB306" s="3"/>
      <c r="YC306" s="3"/>
      <c r="YD306" s="3"/>
      <c r="YE306" s="3"/>
      <c r="YF306" s="3"/>
      <c r="YG306" s="3"/>
      <c r="YH306" s="3"/>
      <c r="YI306" s="3"/>
      <c r="YJ306" s="3"/>
      <c r="YK306" s="3"/>
      <c r="YL306" s="3"/>
      <c r="YM306" s="3"/>
      <c r="YN306" s="3"/>
      <c r="YO306" s="3"/>
      <c r="YP306" s="3"/>
      <c r="YQ306" s="3"/>
      <c r="YR306" s="3"/>
      <c r="YS306" s="3"/>
      <c r="YT306" s="3"/>
      <c r="YU306" s="3"/>
      <c r="YV306" s="3"/>
      <c r="YW306" s="3"/>
      <c r="YX306" s="3"/>
      <c r="YY306" s="3"/>
      <c r="YZ306" s="3"/>
      <c r="ZA306" s="3"/>
      <c r="ZB306" s="3"/>
      <c r="ZC306" s="3"/>
      <c r="ZD306" s="3"/>
      <c r="ZE306" s="3"/>
      <c r="ZF306" s="3"/>
      <c r="ZG306" s="3"/>
      <c r="ZH306" s="3"/>
      <c r="ZI306" s="3"/>
      <c r="ZJ306" s="3"/>
      <c r="ZK306" s="3"/>
      <c r="ZL306" s="3"/>
      <c r="ZM306" s="3"/>
      <c r="ZN306" s="3"/>
      <c r="ZO306" s="3"/>
      <c r="ZP306" s="3"/>
      <c r="ZQ306" s="3"/>
      <c r="ZR306" s="3"/>
      <c r="ZS306" s="3"/>
      <c r="ZT306" s="3"/>
      <c r="ZU306" s="3"/>
      <c r="ZV306" s="3"/>
      <c r="ZW306" s="3"/>
      <c r="ZX306" s="3"/>
      <c r="ZY306" s="3"/>
      <c r="ZZ306" s="3"/>
      <c r="AAA306" s="3"/>
      <c r="AAB306" s="3"/>
      <c r="AAC306" s="3"/>
      <c r="AAD306" s="3"/>
      <c r="AAE306" s="3"/>
      <c r="AAF306" s="3"/>
      <c r="AAG306" s="3"/>
      <c r="AAH306" s="3"/>
      <c r="AAI306" s="3"/>
      <c r="AAJ306" s="3"/>
      <c r="AAK306" s="3"/>
      <c r="AAL306" s="3"/>
      <c r="AAM306" s="3"/>
      <c r="AAN306" s="3"/>
      <c r="AAO306" s="3"/>
      <c r="AAP306" s="3"/>
      <c r="AAQ306" s="3"/>
      <c r="AAR306" s="3"/>
      <c r="AAS306" s="3"/>
      <c r="AAT306" s="3"/>
      <c r="AAU306" s="3"/>
      <c r="AAV306" s="3"/>
      <c r="AAW306" s="3"/>
      <c r="AAX306" s="3"/>
      <c r="AAY306" s="3"/>
      <c r="AAZ306" s="3"/>
      <c r="ABA306" s="3"/>
      <c r="ABB306" s="3"/>
      <c r="ABC306" s="3"/>
      <c r="ABD306" s="3"/>
      <c r="ABE306" s="3"/>
      <c r="ABF306" s="3"/>
      <c r="ABG306" s="3"/>
      <c r="ABH306" s="3"/>
      <c r="ABI306" s="3"/>
      <c r="ABJ306" s="3"/>
      <c r="ABK306" s="3"/>
      <c r="ABL306" s="3"/>
      <c r="ABM306" s="3"/>
      <c r="ABN306" s="3"/>
      <c r="ABO306" s="3"/>
      <c r="ABP306" s="3"/>
      <c r="ABQ306" s="3"/>
      <c r="ABR306" s="3"/>
      <c r="ABS306" s="3"/>
      <c r="ABT306" s="3"/>
      <c r="ABU306" s="3"/>
      <c r="ABV306" s="3"/>
      <c r="ABW306" s="3"/>
      <c r="ABX306" s="3"/>
      <c r="ABY306" s="3"/>
      <c r="ABZ306" s="3"/>
      <c r="ACA306" s="3"/>
      <c r="ACB306" s="3"/>
      <c r="ACC306" s="3"/>
      <c r="ACD306" s="3"/>
      <c r="ACE306" s="3"/>
      <c r="ACF306" s="3"/>
      <c r="ACG306" s="3"/>
      <c r="ACH306" s="3"/>
      <c r="ACI306" s="3"/>
      <c r="ACJ306" s="3"/>
      <c r="ACK306" s="3"/>
      <c r="ACL306" s="3"/>
      <c r="ACM306" s="3"/>
      <c r="ACN306" s="3"/>
      <c r="ACO306" s="3"/>
      <c r="ACP306" s="3"/>
      <c r="ACQ306" s="3"/>
      <c r="ACR306" s="3"/>
      <c r="ACS306" s="3"/>
      <c r="ACT306" s="3"/>
      <c r="ACU306" s="3"/>
      <c r="ACV306" s="3"/>
      <c r="ACW306" s="3"/>
      <c r="ACX306" s="3"/>
      <c r="ACY306" s="3"/>
      <c r="ACZ306" s="3"/>
      <c r="ADA306" s="3"/>
      <c r="ADB306" s="3"/>
      <c r="ADC306" s="3"/>
      <c r="ADD306" s="3"/>
      <c r="ADE306" s="3"/>
      <c r="ADF306" s="3"/>
      <c r="ADG306" s="3"/>
      <c r="ADH306" s="3"/>
      <c r="ADI306" s="3"/>
      <c r="ADJ306" s="3"/>
      <c r="ADK306" s="3"/>
      <c r="ADL306" s="3"/>
      <c r="ADM306" s="3"/>
      <c r="ADN306" s="3"/>
      <c r="ADO306" s="3"/>
      <c r="ADP306" s="3"/>
      <c r="ADQ306" s="3"/>
      <c r="ADR306" s="3"/>
      <c r="ADS306" s="3"/>
      <c r="ADT306" s="3"/>
      <c r="ADU306" s="3"/>
      <c r="ADV306" s="3"/>
      <c r="ADW306" s="3"/>
      <c r="ADX306" s="3"/>
      <c r="ADY306" s="3"/>
      <c r="ADZ306" s="3"/>
      <c r="AEA306" s="3"/>
      <c r="AEB306" s="3"/>
      <c r="AEC306" s="3"/>
      <c r="AED306" s="3"/>
      <c r="AEE306" s="3"/>
      <c r="AEF306" s="3"/>
      <c r="AEG306" s="3"/>
      <c r="AEH306" s="3"/>
      <c r="AEI306" s="3"/>
      <c r="AEJ306" s="3"/>
      <c r="AEK306" s="3"/>
      <c r="AEL306" s="3"/>
      <c r="AEM306" s="3"/>
      <c r="AEN306" s="3"/>
      <c r="AEO306" s="3"/>
      <c r="AEP306" s="3"/>
      <c r="AEQ306" s="3"/>
      <c r="AER306" s="3"/>
      <c r="AES306" s="3"/>
      <c r="AET306" s="3"/>
      <c r="AEU306" s="3"/>
      <c r="AEV306" s="3"/>
      <c r="AEW306" s="3"/>
      <c r="AEX306" s="3"/>
      <c r="AEY306" s="3"/>
      <c r="AEZ306" s="3"/>
      <c r="AFA306" s="3"/>
      <c r="AFB306" s="3"/>
      <c r="AFC306" s="3"/>
      <c r="AFD306" s="3"/>
      <c r="AFE306" s="3"/>
      <c r="AFF306" s="3"/>
      <c r="AFG306" s="3"/>
    </row>
    <row r="307" spans="1:839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28"/>
      <c r="L307" s="3"/>
      <c r="M307" s="3"/>
      <c r="N307" s="3"/>
      <c r="O307" s="3"/>
      <c r="P307" s="3"/>
      <c r="Q307" s="28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3"/>
      <c r="NJ307" s="3"/>
      <c r="NK307" s="3"/>
      <c r="NL307" s="3"/>
      <c r="NM307" s="3"/>
      <c r="NN307" s="3"/>
      <c r="NO307" s="3"/>
      <c r="NP307" s="3"/>
      <c r="NQ307" s="3"/>
      <c r="NR307" s="3"/>
      <c r="NS307" s="3"/>
      <c r="NT307" s="3"/>
      <c r="NU307" s="3"/>
      <c r="NV307" s="3"/>
      <c r="NW307" s="3"/>
      <c r="NX307" s="3"/>
      <c r="NY307" s="3"/>
      <c r="NZ307" s="3"/>
      <c r="OA307" s="3"/>
      <c r="OB307" s="3"/>
      <c r="OC307" s="3"/>
      <c r="OD307" s="3"/>
      <c r="OE307" s="3"/>
      <c r="OF307" s="3"/>
      <c r="OG307" s="3"/>
      <c r="OH307" s="3"/>
      <c r="OI307" s="3"/>
      <c r="OJ307" s="3"/>
      <c r="OK307" s="3"/>
      <c r="OL307" s="3"/>
      <c r="OM307" s="3"/>
      <c r="ON307" s="3"/>
      <c r="OO307" s="3"/>
      <c r="OP307" s="3"/>
      <c r="OQ307" s="3"/>
      <c r="OR307" s="3"/>
      <c r="OS307" s="3"/>
      <c r="OT307" s="3"/>
      <c r="OU307" s="3"/>
      <c r="OV307" s="3"/>
      <c r="OW307" s="3"/>
      <c r="OX307" s="3"/>
      <c r="OY307" s="3"/>
      <c r="OZ307" s="3"/>
      <c r="PA307" s="3"/>
      <c r="PB307" s="3"/>
      <c r="PC307" s="3"/>
      <c r="PD307" s="3"/>
      <c r="PE307" s="3"/>
      <c r="PF307" s="3"/>
      <c r="PG307" s="3"/>
      <c r="PH307" s="3"/>
      <c r="PI307" s="3"/>
      <c r="PJ307" s="3"/>
      <c r="PK307" s="3"/>
      <c r="PL307" s="3"/>
      <c r="PM307" s="3"/>
      <c r="PN307" s="3"/>
      <c r="PO307" s="3"/>
      <c r="PP307" s="3"/>
      <c r="PQ307" s="3"/>
      <c r="PR307" s="3"/>
      <c r="PS307" s="3"/>
      <c r="PT307" s="3"/>
      <c r="PU307" s="3"/>
      <c r="PV307" s="3"/>
      <c r="PW307" s="3"/>
      <c r="PX307" s="3"/>
      <c r="PY307" s="3"/>
      <c r="PZ307" s="3"/>
      <c r="QA307" s="3"/>
      <c r="QB307" s="3"/>
      <c r="QC307" s="3"/>
      <c r="QD307" s="3"/>
      <c r="QE307" s="3"/>
      <c r="QF307" s="3"/>
      <c r="QG307" s="3"/>
      <c r="QH307" s="3"/>
      <c r="QI307" s="3"/>
      <c r="QJ307" s="3"/>
      <c r="QK307" s="3"/>
      <c r="QL307" s="3"/>
      <c r="QM307" s="3"/>
      <c r="QN307" s="3"/>
      <c r="QO307" s="3"/>
      <c r="QP307" s="3"/>
      <c r="QQ307" s="3"/>
      <c r="QR307" s="3"/>
      <c r="QS307" s="3"/>
      <c r="QT307" s="3"/>
      <c r="QU307" s="3"/>
      <c r="QV307" s="3"/>
      <c r="QW307" s="3"/>
      <c r="QX307" s="3"/>
      <c r="QY307" s="3"/>
      <c r="QZ307" s="3"/>
      <c r="RA307" s="3"/>
      <c r="RB307" s="3"/>
      <c r="RC307" s="3"/>
      <c r="RD307" s="3"/>
      <c r="RE307" s="3"/>
      <c r="RF307" s="3"/>
      <c r="RG307" s="3"/>
      <c r="RH307" s="3"/>
      <c r="RI307" s="3"/>
      <c r="RJ307" s="3"/>
      <c r="RK307" s="3"/>
      <c r="RL307" s="3"/>
      <c r="RM307" s="3"/>
      <c r="RN307" s="3"/>
      <c r="RO307" s="3"/>
      <c r="RP307" s="3"/>
      <c r="RQ307" s="3"/>
      <c r="RR307" s="3"/>
      <c r="RS307" s="3"/>
      <c r="RT307" s="3"/>
      <c r="RU307" s="3"/>
      <c r="RV307" s="3"/>
      <c r="RW307" s="3"/>
      <c r="RX307" s="3"/>
      <c r="RY307" s="3"/>
      <c r="RZ307" s="3"/>
      <c r="SA307" s="3"/>
      <c r="SB307" s="3"/>
      <c r="SC307" s="3"/>
      <c r="SD307" s="3"/>
      <c r="SE307" s="3"/>
      <c r="SF307" s="3"/>
      <c r="SG307" s="3"/>
      <c r="SH307" s="3"/>
      <c r="SI307" s="3"/>
      <c r="SJ307" s="3"/>
      <c r="SK307" s="3"/>
      <c r="SL307" s="3"/>
      <c r="SM307" s="3"/>
      <c r="SN307" s="3"/>
      <c r="SO307" s="3"/>
      <c r="SP307" s="3"/>
      <c r="SQ307" s="3"/>
      <c r="SR307" s="3"/>
      <c r="SS307" s="3"/>
      <c r="ST307" s="3"/>
      <c r="SU307" s="3"/>
      <c r="SV307" s="3"/>
      <c r="SW307" s="3"/>
      <c r="SX307" s="3"/>
      <c r="SY307" s="3"/>
      <c r="SZ307" s="3"/>
      <c r="TA307" s="3"/>
      <c r="TB307" s="3"/>
      <c r="TC307" s="3"/>
      <c r="TD307" s="3"/>
      <c r="TE307" s="3"/>
      <c r="TF307" s="3"/>
      <c r="TG307" s="3"/>
      <c r="TH307" s="3"/>
      <c r="TI307" s="3"/>
      <c r="TJ307" s="3"/>
      <c r="TK307" s="3"/>
      <c r="TL307" s="3"/>
      <c r="TM307" s="3"/>
      <c r="TN307" s="3"/>
      <c r="TO307" s="3"/>
      <c r="TP307" s="3"/>
      <c r="TQ307" s="3"/>
      <c r="TR307" s="3"/>
      <c r="TS307" s="3"/>
      <c r="TT307" s="3"/>
      <c r="TU307" s="3"/>
      <c r="TV307" s="3"/>
      <c r="TW307" s="3"/>
      <c r="TX307" s="3"/>
      <c r="TY307" s="3"/>
      <c r="TZ307" s="3"/>
      <c r="UA307" s="3"/>
      <c r="UB307" s="3"/>
      <c r="UC307" s="3"/>
      <c r="UD307" s="3"/>
      <c r="UE307" s="3"/>
      <c r="UF307" s="3"/>
      <c r="UG307" s="3"/>
      <c r="UH307" s="3"/>
      <c r="UI307" s="3"/>
      <c r="UJ307" s="3"/>
      <c r="UK307" s="3"/>
      <c r="UL307" s="3"/>
      <c r="UM307" s="3"/>
      <c r="UN307" s="3"/>
      <c r="UO307" s="3"/>
      <c r="UP307" s="3"/>
      <c r="UQ307" s="3"/>
      <c r="UR307" s="3"/>
      <c r="US307" s="3"/>
      <c r="UT307" s="3"/>
      <c r="UU307" s="3"/>
      <c r="UV307" s="3"/>
      <c r="UW307" s="3"/>
      <c r="UX307" s="3"/>
      <c r="UY307" s="3"/>
      <c r="UZ307" s="3"/>
      <c r="VA307" s="3"/>
      <c r="VB307" s="3"/>
      <c r="VC307" s="3"/>
      <c r="VD307" s="3"/>
      <c r="VE307" s="3"/>
      <c r="VF307" s="3"/>
      <c r="VG307" s="3"/>
      <c r="VH307" s="3"/>
      <c r="VI307" s="3"/>
      <c r="VJ307" s="3"/>
      <c r="VK307" s="3"/>
      <c r="VL307" s="3"/>
      <c r="VM307" s="3"/>
      <c r="VN307" s="3"/>
      <c r="VO307" s="3"/>
      <c r="VP307" s="3"/>
      <c r="VQ307" s="3"/>
      <c r="VR307" s="3"/>
      <c r="VS307" s="3"/>
      <c r="VT307" s="3"/>
      <c r="VU307" s="3"/>
      <c r="VV307" s="3"/>
      <c r="VW307" s="3"/>
      <c r="VX307" s="3"/>
      <c r="VY307" s="3"/>
      <c r="VZ307" s="3"/>
      <c r="WA307" s="3"/>
      <c r="WB307" s="3"/>
      <c r="WC307" s="3"/>
      <c r="WD307" s="3"/>
      <c r="WE307" s="3"/>
      <c r="WF307" s="3"/>
      <c r="WG307" s="3"/>
      <c r="WH307" s="3"/>
      <c r="WI307" s="3"/>
      <c r="WJ307" s="3"/>
      <c r="WK307" s="3"/>
      <c r="WL307" s="3"/>
      <c r="WM307" s="3"/>
      <c r="WN307" s="3"/>
      <c r="WO307" s="3"/>
      <c r="WP307" s="3"/>
      <c r="WQ307" s="3"/>
      <c r="WR307" s="3"/>
      <c r="WS307" s="3"/>
      <c r="WT307" s="3"/>
      <c r="WU307" s="3"/>
      <c r="WV307" s="3"/>
      <c r="WW307" s="3"/>
      <c r="WX307" s="3"/>
      <c r="WY307" s="3"/>
      <c r="WZ307" s="3"/>
      <c r="XA307" s="3"/>
      <c r="XB307" s="3"/>
      <c r="XC307" s="3"/>
      <c r="XD307" s="3"/>
      <c r="XE307" s="3"/>
      <c r="XF307" s="3"/>
      <c r="XG307" s="3"/>
      <c r="XH307" s="3"/>
      <c r="XI307" s="3"/>
      <c r="XJ307" s="3"/>
      <c r="XK307" s="3"/>
      <c r="XL307" s="3"/>
      <c r="XM307" s="3"/>
      <c r="XN307" s="3"/>
      <c r="XO307" s="3"/>
      <c r="XP307" s="3"/>
      <c r="XQ307" s="3"/>
      <c r="XR307" s="3"/>
      <c r="XS307" s="3"/>
      <c r="XT307" s="3"/>
      <c r="XU307" s="3"/>
      <c r="XV307" s="3"/>
      <c r="XW307" s="3"/>
      <c r="XX307" s="3"/>
      <c r="XY307" s="3"/>
      <c r="XZ307" s="3"/>
      <c r="YA307" s="3"/>
      <c r="YB307" s="3"/>
      <c r="YC307" s="3"/>
      <c r="YD307" s="3"/>
      <c r="YE307" s="3"/>
      <c r="YF307" s="3"/>
      <c r="YG307" s="3"/>
      <c r="YH307" s="3"/>
      <c r="YI307" s="3"/>
      <c r="YJ307" s="3"/>
      <c r="YK307" s="3"/>
      <c r="YL307" s="3"/>
      <c r="YM307" s="3"/>
      <c r="YN307" s="3"/>
      <c r="YO307" s="3"/>
      <c r="YP307" s="3"/>
      <c r="YQ307" s="3"/>
      <c r="YR307" s="3"/>
      <c r="YS307" s="3"/>
      <c r="YT307" s="3"/>
      <c r="YU307" s="3"/>
      <c r="YV307" s="3"/>
      <c r="YW307" s="3"/>
      <c r="YX307" s="3"/>
      <c r="YY307" s="3"/>
      <c r="YZ307" s="3"/>
      <c r="ZA307" s="3"/>
      <c r="ZB307" s="3"/>
      <c r="ZC307" s="3"/>
      <c r="ZD307" s="3"/>
      <c r="ZE307" s="3"/>
      <c r="ZF307" s="3"/>
      <c r="ZG307" s="3"/>
      <c r="ZH307" s="3"/>
      <c r="ZI307" s="3"/>
      <c r="ZJ307" s="3"/>
      <c r="ZK307" s="3"/>
      <c r="ZL307" s="3"/>
      <c r="ZM307" s="3"/>
      <c r="ZN307" s="3"/>
      <c r="ZO307" s="3"/>
      <c r="ZP307" s="3"/>
      <c r="ZQ307" s="3"/>
      <c r="ZR307" s="3"/>
      <c r="ZS307" s="3"/>
      <c r="ZT307" s="3"/>
      <c r="ZU307" s="3"/>
      <c r="ZV307" s="3"/>
      <c r="ZW307" s="3"/>
      <c r="ZX307" s="3"/>
      <c r="ZY307" s="3"/>
      <c r="ZZ307" s="3"/>
      <c r="AAA307" s="3"/>
      <c r="AAB307" s="3"/>
      <c r="AAC307" s="3"/>
      <c r="AAD307" s="3"/>
      <c r="AAE307" s="3"/>
      <c r="AAF307" s="3"/>
      <c r="AAG307" s="3"/>
      <c r="AAH307" s="3"/>
      <c r="AAI307" s="3"/>
      <c r="AAJ307" s="3"/>
      <c r="AAK307" s="3"/>
      <c r="AAL307" s="3"/>
      <c r="AAM307" s="3"/>
      <c r="AAN307" s="3"/>
      <c r="AAO307" s="3"/>
      <c r="AAP307" s="3"/>
      <c r="AAQ307" s="3"/>
      <c r="AAR307" s="3"/>
      <c r="AAS307" s="3"/>
      <c r="AAT307" s="3"/>
      <c r="AAU307" s="3"/>
      <c r="AAV307" s="3"/>
      <c r="AAW307" s="3"/>
      <c r="AAX307" s="3"/>
      <c r="AAY307" s="3"/>
      <c r="AAZ307" s="3"/>
      <c r="ABA307" s="3"/>
      <c r="ABB307" s="3"/>
      <c r="ABC307" s="3"/>
      <c r="ABD307" s="3"/>
      <c r="ABE307" s="3"/>
      <c r="ABF307" s="3"/>
      <c r="ABG307" s="3"/>
      <c r="ABH307" s="3"/>
      <c r="ABI307" s="3"/>
      <c r="ABJ307" s="3"/>
      <c r="ABK307" s="3"/>
      <c r="ABL307" s="3"/>
      <c r="ABM307" s="3"/>
      <c r="ABN307" s="3"/>
      <c r="ABO307" s="3"/>
      <c r="ABP307" s="3"/>
      <c r="ABQ307" s="3"/>
      <c r="ABR307" s="3"/>
      <c r="ABS307" s="3"/>
      <c r="ABT307" s="3"/>
      <c r="ABU307" s="3"/>
      <c r="ABV307" s="3"/>
      <c r="ABW307" s="3"/>
      <c r="ABX307" s="3"/>
      <c r="ABY307" s="3"/>
      <c r="ABZ307" s="3"/>
      <c r="ACA307" s="3"/>
      <c r="ACB307" s="3"/>
      <c r="ACC307" s="3"/>
      <c r="ACD307" s="3"/>
      <c r="ACE307" s="3"/>
      <c r="ACF307" s="3"/>
      <c r="ACG307" s="3"/>
      <c r="ACH307" s="3"/>
      <c r="ACI307" s="3"/>
      <c r="ACJ307" s="3"/>
      <c r="ACK307" s="3"/>
      <c r="ACL307" s="3"/>
      <c r="ACM307" s="3"/>
      <c r="ACN307" s="3"/>
      <c r="ACO307" s="3"/>
      <c r="ACP307" s="3"/>
      <c r="ACQ307" s="3"/>
      <c r="ACR307" s="3"/>
      <c r="ACS307" s="3"/>
      <c r="ACT307" s="3"/>
      <c r="ACU307" s="3"/>
      <c r="ACV307" s="3"/>
      <c r="ACW307" s="3"/>
      <c r="ACX307" s="3"/>
      <c r="ACY307" s="3"/>
      <c r="ACZ307" s="3"/>
      <c r="ADA307" s="3"/>
      <c r="ADB307" s="3"/>
      <c r="ADC307" s="3"/>
      <c r="ADD307" s="3"/>
      <c r="ADE307" s="3"/>
      <c r="ADF307" s="3"/>
      <c r="ADG307" s="3"/>
      <c r="ADH307" s="3"/>
      <c r="ADI307" s="3"/>
      <c r="ADJ307" s="3"/>
      <c r="ADK307" s="3"/>
      <c r="ADL307" s="3"/>
      <c r="ADM307" s="3"/>
      <c r="ADN307" s="3"/>
      <c r="ADO307" s="3"/>
      <c r="ADP307" s="3"/>
      <c r="ADQ307" s="3"/>
      <c r="ADR307" s="3"/>
      <c r="ADS307" s="3"/>
      <c r="ADT307" s="3"/>
      <c r="ADU307" s="3"/>
      <c r="ADV307" s="3"/>
      <c r="ADW307" s="3"/>
      <c r="ADX307" s="3"/>
      <c r="ADY307" s="3"/>
      <c r="ADZ307" s="3"/>
      <c r="AEA307" s="3"/>
      <c r="AEB307" s="3"/>
      <c r="AEC307" s="3"/>
      <c r="AED307" s="3"/>
      <c r="AEE307" s="3"/>
      <c r="AEF307" s="3"/>
      <c r="AEG307" s="3"/>
      <c r="AEH307" s="3"/>
      <c r="AEI307" s="3"/>
      <c r="AEJ307" s="3"/>
      <c r="AEK307" s="3"/>
      <c r="AEL307" s="3"/>
      <c r="AEM307" s="3"/>
      <c r="AEN307" s="3"/>
      <c r="AEO307" s="3"/>
      <c r="AEP307" s="3"/>
      <c r="AEQ307" s="3"/>
      <c r="AER307" s="3"/>
      <c r="AES307" s="3"/>
      <c r="AET307" s="3"/>
      <c r="AEU307" s="3"/>
      <c r="AEV307" s="3"/>
      <c r="AEW307" s="3"/>
      <c r="AEX307" s="3"/>
      <c r="AEY307" s="3"/>
      <c r="AEZ307" s="3"/>
      <c r="AFA307" s="3"/>
      <c r="AFB307" s="3"/>
      <c r="AFC307" s="3"/>
      <c r="AFD307" s="3"/>
      <c r="AFE307" s="3"/>
      <c r="AFF307" s="3"/>
      <c r="AFG307" s="3"/>
    </row>
    <row r="308" spans="1:839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28"/>
      <c r="L308" s="3"/>
      <c r="M308" s="3"/>
      <c r="N308" s="3"/>
      <c r="O308" s="3"/>
      <c r="P308" s="3"/>
      <c r="Q308" s="28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3"/>
      <c r="NJ308" s="3"/>
      <c r="NK308" s="3"/>
      <c r="NL308" s="3"/>
      <c r="NM308" s="3"/>
      <c r="NN308" s="3"/>
      <c r="NO308" s="3"/>
      <c r="NP308" s="3"/>
      <c r="NQ308" s="3"/>
      <c r="NR308" s="3"/>
      <c r="NS308" s="3"/>
      <c r="NT308" s="3"/>
      <c r="NU308" s="3"/>
      <c r="NV308" s="3"/>
      <c r="NW308" s="3"/>
      <c r="NX308" s="3"/>
      <c r="NY308" s="3"/>
      <c r="NZ308" s="3"/>
      <c r="OA308" s="3"/>
      <c r="OB308" s="3"/>
      <c r="OC308" s="3"/>
      <c r="OD308" s="3"/>
      <c r="OE308" s="3"/>
      <c r="OF308" s="3"/>
      <c r="OG308" s="3"/>
      <c r="OH308" s="3"/>
      <c r="OI308" s="3"/>
      <c r="OJ308" s="3"/>
      <c r="OK308" s="3"/>
      <c r="OL308" s="3"/>
      <c r="OM308" s="3"/>
      <c r="ON308" s="3"/>
      <c r="OO308" s="3"/>
      <c r="OP308" s="3"/>
      <c r="OQ308" s="3"/>
      <c r="OR308" s="3"/>
      <c r="OS308" s="3"/>
      <c r="OT308" s="3"/>
      <c r="OU308" s="3"/>
      <c r="OV308" s="3"/>
      <c r="OW308" s="3"/>
      <c r="OX308" s="3"/>
      <c r="OY308" s="3"/>
      <c r="OZ308" s="3"/>
      <c r="PA308" s="3"/>
      <c r="PB308" s="3"/>
      <c r="PC308" s="3"/>
      <c r="PD308" s="3"/>
      <c r="PE308" s="3"/>
      <c r="PF308" s="3"/>
      <c r="PG308" s="3"/>
      <c r="PH308" s="3"/>
      <c r="PI308" s="3"/>
      <c r="PJ308" s="3"/>
      <c r="PK308" s="3"/>
      <c r="PL308" s="3"/>
      <c r="PM308" s="3"/>
      <c r="PN308" s="3"/>
      <c r="PO308" s="3"/>
      <c r="PP308" s="3"/>
      <c r="PQ308" s="3"/>
      <c r="PR308" s="3"/>
      <c r="PS308" s="3"/>
      <c r="PT308" s="3"/>
      <c r="PU308" s="3"/>
      <c r="PV308" s="3"/>
      <c r="PW308" s="3"/>
      <c r="PX308" s="3"/>
      <c r="PY308" s="3"/>
      <c r="PZ308" s="3"/>
      <c r="QA308" s="3"/>
      <c r="QB308" s="3"/>
      <c r="QC308" s="3"/>
      <c r="QD308" s="3"/>
      <c r="QE308" s="3"/>
      <c r="QF308" s="3"/>
      <c r="QG308" s="3"/>
      <c r="QH308" s="3"/>
      <c r="QI308" s="3"/>
      <c r="QJ308" s="3"/>
      <c r="QK308" s="3"/>
      <c r="QL308" s="3"/>
      <c r="QM308" s="3"/>
      <c r="QN308" s="3"/>
      <c r="QO308" s="3"/>
      <c r="QP308" s="3"/>
      <c r="QQ308" s="3"/>
      <c r="QR308" s="3"/>
      <c r="QS308" s="3"/>
      <c r="QT308" s="3"/>
      <c r="QU308" s="3"/>
      <c r="QV308" s="3"/>
      <c r="QW308" s="3"/>
      <c r="QX308" s="3"/>
      <c r="QY308" s="3"/>
      <c r="QZ308" s="3"/>
      <c r="RA308" s="3"/>
      <c r="RB308" s="3"/>
      <c r="RC308" s="3"/>
      <c r="RD308" s="3"/>
      <c r="RE308" s="3"/>
      <c r="RF308" s="3"/>
      <c r="RG308" s="3"/>
      <c r="RH308" s="3"/>
      <c r="RI308" s="3"/>
      <c r="RJ308" s="3"/>
      <c r="RK308" s="3"/>
      <c r="RL308" s="3"/>
      <c r="RM308" s="3"/>
      <c r="RN308" s="3"/>
      <c r="RO308" s="3"/>
      <c r="RP308" s="3"/>
      <c r="RQ308" s="3"/>
      <c r="RR308" s="3"/>
      <c r="RS308" s="3"/>
      <c r="RT308" s="3"/>
      <c r="RU308" s="3"/>
      <c r="RV308" s="3"/>
      <c r="RW308" s="3"/>
      <c r="RX308" s="3"/>
      <c r="RY308" s="3"/>
      <c r="RZ308" s="3"/>
      <c r="SA308" s="3"/>
      <c r="SB308" s="3"/>
      <c r="SC308" s="3"/>
      <c r="SD308" s="3"/>
      <c r="SE308" s="3"/>
      <c r="SF308" s="3"/>
      <c r="SG308" s="3"/>
      <c r="SH308" s="3"/>
      <c r="SI308" s="3"/>
      <c r="SJ308" s="3"/>
      <c r="SK308" s="3"/>
      <c r="SL308" s="3"/>
      <c r="SM308" s="3"/>
      <c r="SN308" s="3"/>
      <c r="SO308" s="3"/>
      <c r="SP308" s="3"/>
      <c r="SQ308" s="3"/>
      <c r="SR308" s="3"/>
      <c r="SS308" s="3"/>
      <c r="ST308" s="3"/>
      <c r="SU308" s="3"/>
      <c r="SV308" s="3"/>
      <c r="SW308" s="3"/>
      <c r="SX308" s="3"/>
      <c r="SY308" s="3"/>
      <c r="SZ308" s="3"/>
      <c r="TA308" s="3"/>
      <c r="TB308" s="3"/>
      <c r="TC308" s="3"/>
      <c r="TD308" s="3"/>
      <c r="TE308" s="3"/>
      <c r="TF308" s="3"/>
      <c r="TG308" s="3"/>
      <c r="TH308" s="3"/>
      <c r="TI308" s="3"/>
      <c r="TJ308" s="3"/>
      <c r="TK308" s="3"/>
      <c r="TL308" s="3"/>
      <c r="TM308" s="3"/>
      <c r="TN308" s="3"/>
      <c r="TO308" s="3"/>
      <c r="TP308" s="3"/>
      <c r="TQ308" s="3"/>
      <c r="TR308" s="3"/>
      <c r="TS308" s="3"/>
      <c r="TT308" s="3"/>
      <c r="TU308" s="3"/>
      <c r="TV308" s="3"/>
      <c r="TW308" s="3"/>
      <c r="TX308" s="3"/>
      <c r="TY308" s="3"/>
      <c r="TZ308" s="3"/>
      <c r="UA308" s="3"/>
      <c r="UB308" s="3"/>
      <c r="UC308" s="3"/>
      <c r="UD308" s="3"/>
      <c r="UE308" s="3"/>
      <c r="UF308" s="3"/>
      <c r="UG308" s="3"/>
      <c r="UH308" s="3"/>
      <c r="UI308" s="3"/>
      <c r="UJ308" s="3"/>
      <c r="UK308" s="3"/>
      <c r="UL308" s="3"/>
      <c r="UM308" s="3"/>
      <c r="UN308" s="3"/>
      <c r="UO308" s="3"/>
      <c r="UP308" s="3"/>
      <c r="UQ308" s="3"/>
      <c r="UR308" s="3"/>
      <c r="US308" s="3"/>
      <c r="UT308" s="3"/>
      <c r="UU308" s="3"/>
      <c r="UV308" s="3"/>
      <c r="UW308" s="3"/>
      <c r="UX308" s="3"/>
      <c r="UY308" s="3"/>
      <c r="UZ308" s="3"/>
      <c r="VA308" s="3"/>
      <c r="VB308" s="3"/>
      <c r="VC308" s="3"/>
      <c r="VD308" s="3"/>
      <c r="VE308" s="3"/>
      <c r="VF308" s="3"/>
      <c r="VG308" s="3"/>
      <c r="VH308" s="3"/>
      <c r="VI308" s="3"/>
      <c r="VJ308" s="3"/>
      <c r="VK308" s="3"/>
      <c r="VL308" s="3"/>
      <c r="VM308" s="3"/>
      <c r="VN308" s="3"/>
      <c r="VO308" s="3"/>
      <c r="VP308" s="3"/>
      <c r="VQ308" s="3"/>
      <c r="VR308" s="3"/>
      <c r="VS308" s="3"/>
      <c r="VT308" s="3"/>
      <c r="VU308" s="3"/>
      <c r="VV308" s="3"/>
      <c r="VW308" s="3"/>
      <c r="VX308" s="3"/>
      <c r="VY308" s="3"/>
      <c r="VZ308" s="3"/>
      <c r="WA308" s="3"/>
      <c r="WB308" s="3"/>
      <c r="WC308" s="3"/>
      <c r="WD308" s="3"/>
      <c r="WE308" s="3"/>
      <c r="WF308" s="3"/>
      <c r="WG308" s="3"/>
      <c r="WH308" s="3"/>
      <c r="WI308" s="3"/>
      <c r="WJ308" s="3"/>
      <c r="WK308" s="3"/>
      <c r="WL308" s="3"/>
      <c r="WM308" s="3"/>
      <c r="WN308" s="3"/>
      <c r="WO308" s="3"/>
      <c r="WP308" s="3"/>
      <c r="WQ308" s="3"/>
      <c r="WR308" s="3"/>
      <c r="WS308" s="3"/>
      <c r="WT308" s="3"/>
      <c r="WU308" s="3"/>
      <c r="WV308" s="3"/>
      <c r="WW308" s="3"/>
      <c r="WX308" s="3"/>
      <c r="WY308" s="3"/>
      <c r="WZ308" s="3"/>
      <c r="XA308" s="3"/>
      <c r="XB308" s="3"/>
      <c r="XC308" s="3"/>
      <c r="XD308" s="3"/>
      <c r="XE308" s="3"/>
      <c r="XF308" s="3"/>
      <c r="XG308" s="3"/>
      <c r="XH308" s="3"/>
      <c r="XI308" s="3"/>
      <c r="XJ308" s="3"/>
      <c r="XK308" s="3"/>
      <c r="XL308" s="3"/>
      <c r="XM308" s="3"/>
      <c r="XN308" s="3"/>
      <c r="XO308" s="3"/>
      <c r="XP308" s="3"/>
      <c r="XQ308" s="3"/>
      <c r="XR308" s="3"/>
      <c r="XS308" s="3"/>
      <c r="XT308" s="3"/>
      <c r="XU308" s="3"/>
      <c r="XV308" s="3"/>
      <c r="XW308" s="3"/>
      <c r="XX308" s="3"/>
      <c r="XY308" s="3"/>
      <c r="XZ308" s="3"/>
      <c r="YA308" s="3"/>
      <c r="YB308" s="3"/>
      <c r="YC308" s="3"/>
      <c r="YD308" s="3"/>
      <c r="YE308" s="3"/>
      <c r="YF308" s="3"/>
      <c r="YG308" s="3"/>
      <c r="YH308" s="3"/>
      <c r="YI308" s="3"/>
      <c r="YJ308" s="3"/>
      <c r="YK308" s="3"/>
      <c r="YL308" s="3"/>
      <c r="YM308" s="3"/>
      <c r="YN308" s="3"/>
      <c r="YO308" s="3"/>
      <c r="YP308" s="3"/>
      <c r="YQ308" s="3"/>
      <c r="YR308" s="3"/>
      <c r="YS308" s="3"/>
      <c r="YT308" s="3"/>
      <c r="YU308" s="3"/>
      <c r="YV308" s="3"/>
      <c r="YW308" s="3"/>
      <c r="YX308" s="3"/>
      <c r="YY308" s="3"/>
      <c r="YZ308" s="3"/>
      <c r="ZA308" s="3"/>
      <c r="ZB308" s="3"/>
      <c r="ZC308" s="3"/>
      <c r="ZD308" s="3"/>
      <c r="ZE308" s="3"/>
      <c r="ZF308" s="3"/>
      <c r="ZG308" s="3"/>
      <c r="ZH308" s="3"/>
      <c r="ZI308" s="3"/>
      <c r="ZJ308" s="3"/>
      <c r="ZK308" s="3"/>
      <c r="ZL308" s="3"/>
      <c r="ZM308" s="3"/>
      <c r="ZN308" s="3"/>
      <c r="ZO308" s="3"/>
      <c r="ZP308" s="3"/>
      <c r="ZQ308" s="3"/>
      <c r="ZR308" s="3"/>
      <c r="ZS308" s="3"/>
      <c r="ZT308" s="3"/>
      <c r="ZU308" s="3"/>
      <c r="ZV308" s="3"/>
      <c r="ZW308" s="3"/>
      <c r="ZX308" s="3"/>
      <c r="ZY308" s="3"/>
      <c r="ZZ308" s="3"/>
      <c r="AAA308" s="3"/>
      <c r="AAB308" s="3"/>
      <c r="AAC308" s="3"/>
      <c r="AAD308" s="3"/>
      <c r="AAE308" s="3"/>
      <c r="AAF308" s="3"/>
      <c r="AAG308" s="3"/>
      <c r="AAH308" s="3"/>
      <c r="AAI308" s="3"/>
      <c r="AAJ308" s="3"/>
      <c r="AAK308" s="3"/>
      <c r="AAL308" s="3"/>
      <c r="AAM308" s="3"/>
      <c r="AAN308" s="3"/>
      <c r="AAO308" s="3"/>
      <c r="AAP308" s="3"/>
      <c r="AAQ308" s="3"/>
      <c r="AAR308" s="3"/>
      <c r="AAS308" s="3"/>
      <c r="AAT308" s="3"/>
      <c r="AAU308" s="3"/>
      <c r="AAV308" s="3"/>
      <c r="AAW308" s="3"/>
      <c r="AAX308" s="3"/>
      <c r="AAY308" s="3"/>
      <c r="AAZ308" s="3"/>
      <c r="ABA308" s="3"/>
      <c r="ABB308" s="3"/>
      <c r="ABC308" s="3"/>
      <c r="ABD308" s="3"/>
      <c r="ABE308" s="3"/>
      <c r="ABF308" s="3"/>
      <c r="ABG308" s="3"/>
      <c r="ABH308" s="3"/>
      <c r="ABI308" s="3"/>
      <c r="ABJ308" s="3"/>
      <c r="ABK308" s="3"/>
      <c r="ABL308" s="3"/>
      <c r="ABM308" s="3"/>
      <c r="ABN308" s="3"/>
      <c r="ABO308" s="3"/>
      <c r="ABP308" s="3"/>
      <c r="ABQ308" s="3"/>
      <c r="ABR308" s="3"/>
      <c r="ABS308" s="3"/>
      <c r="ABT308" s="3"/>
      <c r="ABU308" s="3"/>
      <c r="ABV308" s="3"/>
      <c r="ABW308" s="3"/>
      <c r="ABX308" s="3"/>
      <c r="ABY308" s="3"/>
      <c r="ABZ308" s="3"/>
      <c r="ACA308" s="3"/>
      <c r="ACB308" s="3"/>
      <c r="ACC308" s="3"/>
      <c r="ACD308" s="3"/>
      <c r="ACE308" s="3"/>
      <c r="ACF308" s="3"/>
      <c r="ACG308" s="3"/>
      <c r="ACH308" s="3"/>
      <c r="ACI308" s="3"/>
      <c r="ACJ308" s="3"/>
      <c r="ACK308" s="3"/>
      <c r="ACL308" s="3"/>
      <c r="ACM308" s="3"/>
      <c r="ACN308" s="3"/>
      <c r="ACO308" s="3"/>
      <c r="ACP308" s="3"/>
      <c r="ACQ308" s="3"/>
      <c r="ACR308" s="3"/>
      <c r="ACS308" s="3"/>
      <c r="ACT308" s="3"/>
      <c r="ACU308" s="3"/>
      <c r="ACV308" s="3"/>
      <c r="ACW308" s="3"/>
      <c r="ACX308" s="3"/>
      <c r="ACY308" s="3"/>
      <c r="ACZ308" s="3"/>
      <c r="ADA308" s="3"/>
      <c r="ADB308" s="3"/>
      <c r="ADC308" s="3"/>
      <c r="ADD308" s="3"/>
      <c r="ADE308" s="3"/>
      <c r="ADF308" s="3"/>
      <c r="ADG308" s="3"/>
      <c r="ADH308" s="3"/>
      <c r="ADI308" s="3"/>
      <c r="ADJ308" s="3"/>
      <c r="ADK308" s="3"/>
      <c r="ADL308" s="3"/>
      <c r="ADM308" s="3"/>
      <c r="ADN308" s="3"/>
      <c r="ADO308" s="3"/>
      <c r="ADP308" s="3"/>
      <c r="ADQ308" s="3"/>
      <c r="ADR308" s="3"/>
      <c r="ADS308" s="3"/>
      <c r="ADT308" s="3"/>
      <c r="ADU308" s="3"/>
      <c r="ADV308" s="3"/>
      <c r="ADW308" s="3"/>
      <c r="ADX308" s="3"/>
      <c r="ADY308" s="3"/>
      <c r="ADZ308" s="3"/>
      <c r="AEA308" s="3"/>
      <c r="AEB308" s="3"/>
      <c r="AEC308" s="3"/>
      <c r="AED308" s="3"/>
      <c r="AEE308" s="3"/>
      <c r="AEF308" s="3"/>
      <c r="AEG308" s="3"/>
      <c r="AEH308" s="3"/>
      <c r="AEI308" s="3"/>
      <c r="AEJ308" s="3"/>
      <c r="AEK308" s="3"/>
      <c r="AEL308" s="3"/>
      <c r="AEM308" s="3"/>
      <c r="AEN308" s="3"/>
      <c r="AEO308" s="3"/>
      <c r="AEP308" s="3"/>
      <c r="AEQ308" s="3"/>
      <c r="AER308" s="3"/>
      <c r="AES308" s="3"/>
      <c r="AET308" s="3"/>
      <c r="AEU308" s="3"/>
      <c r="AEV308" s="3"/>
      <c r="AEW308" s="3"/>
      <c r="AEX308" s="3"/>
      <c r="AEY308" s="3"/>
      <c r="AEZ308" s="3"/>
      <c r="AFA308" s="3"/>
      <c r="AFB308" s="3"/>
      <c r="AFC308" s="3"/>
      <c r="AFD308" s="3"/>
      <c r="AFE308" s="3"/>
      <c r="AFF308" s="3"/>
      <c r="AFG308" s="3"/>
    </row>
    <row r="309" spans="1:839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28"/>
      <c r="L309" s="3"/>
      <c r="M309" s="3"/>
      <c r="N309" s="3"/>
      <c r="O309" s="3"/>
      <c r="P309" s="3"/>
      <c r="Q309" s="28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3"/>
      <c r="NJ309" s="3"/>
      <c r="NK309" s="3"/>
      <c r="NL309" s="3"/>
      <c r="NM309" s="3"/>
      <c r="NN309" s="3"/>
      <c r="NO309" s="3"/>
      <c r="NP309" s="3"/>
      <c r="NQ309" s="3"/>
      <c r="NR309" s="3"/>
      <c r="NS309" s="3"/>
      <c r="NT309" s="3"/>
      <c r="NU309" s="3"/>
      <c r="NV309" s="3"/>
      <c r="NW309" s="3"/>
      <c r="NX309" s="3"/>
      <c r="NY309" s="3"/>
      <c r="NZ309" s="3"/>
      <c r="OA309" s="3"/>
      <c r="OB309" s="3"/>
      <c r="OC309" s="3"/>
      <c r="OD309" s="3"/>
      <c r="OE309" s="3"/>
      <c r="OF309" s="3"/>
      <c r="OG309" s="3"/>
      <c r="OH309" s="3"/>
      <c r="OI309" s="3"/>
      <c r="OJ309" s="3"/>
      <c r="OK309" s="3"/>
      <c r="OL309" s="3"/>
      <c r="OM309" s="3"/>
      <c r="ON309" s="3"/>
      <c r="OO309" s="3"/>
      <c r="OP309" s="3"/>
      <c r="OQ309" s="3"/>
      <c r="OR309" s="3"/>
      <c r="OS309" s="3"/>
      <c r="OT309" s="3"/>
      <c r="OU309" s="3"/>
      <c r="OV309" s="3"/>
      <c r="OW309" s="3"/>
      <c r="OX309" s="3"/>
      <c r="OY309" s="3"/>
      <c r="OZ309" s="3"/>
      <c r="PA309" s="3"/>
      <c r="PB309" s="3"/>
      <c r="PC309" s="3"/>
      <c r="PD309" s="3"/>
      <c r="PE309" s="3"/>
      <c r="PF309" s="3"/>
      <c r="PG309" s="3"/>
      <c r="PH309" s="3"/>
      <c r="PI309" s="3"/>
      <c r="PJ309" s="3"/>
      <c r="PK309" s="3"/>
      <c r="PL309" s="3"/>
      <c r="PM309" s="3"/>
      <c r="PN309" s="3"/>
      <c r="PO309" s="3"/>
      <c r="PP309" s="3"/>
      <c r="PQ309" s="3"/>
      <c r="PR309" s="3"/>
      <c r="PS309" s="3"/>
      <c r="PT309" s="3"/>
      <c r="PU309" s="3"/>
      <c r="PV309" s="3"/>
      <c r="PW309" s="3"/>
      <c r="PX309" s="3"/>
      <c r="PY309" s="3"/>
      <c r="PZ309" s="3"/>
      <c r="QA309" s="3"/>
      <c r="QB309" s="3"/>
      <c r="QC309" s="3"/>
      <c r="QD309" s="3"/>
      <c r="QE309" s="3"/>
      <c r="QF309" s="3"/>
      <c r="QG309" s="3"/>
      <c r="QH309" s="3"/>
      <c r="QI309" s="3"/>
      <c r="QJ309" s="3"/>
      <c r="QK309" s="3"/>
      <c r="QL309" s="3"/>
      <c r="QM309" s="3"/>
      <c r="QN309" s="3"/>
      <c r="QO309" s="3"/>
      <c r="QP309" s="3"/>
      <c r="QQ309" s="3"/>
      <c r="QR309" s="3"/>
      <c r="QS309" s="3"/>
      <c r="QT309" s="3"/>
      <c r="QU309" s="3"/>
      <c r="QV309" s="3"/>
      <c r="QW309" s="3"/>
      <c r="QX309" s="3"/>
      <c r="QY309" s="3"/>
      <c r="QZ309" s="3"/>
      <c r="RA309" s="3"/>
      <c r="RB309" s="3"/>
      <c r="RC309" s="3"/>
      <c r="RD309" s="3"/>
      <c r="RE309" s="3"/>
      <c r="RF309" s="3"/>
      <c r="RG309" s="3"/>
      <c r="RH309" s="3"/>
      <c r="RI309" s="3"/>
      <c r="RJ309" s="3"/>
      <c r="RK309" s="3"/>
      <c r="RL309" s="3"/>
      <c r="RM309" s="3"/>
      <c r="RN309" s="3"/>
      <c r="RO309" s="3"/>
      <c r="RP309" s="3"/>
      <c r="RQ309" s="3"/>
      <c r="RR309" s="3"/>
      <c r="RS309" s="3"/>
      <c r="RT309" s="3"/>
      <c r="RU309" s="3"/>
      <c r="RV309" s="3"/>
      <c r="RW309" s="3"/>
      <c r="RX309" s="3"/>
      <c r="RY309" s="3"/>
      <c r="RZ309" s="3"/>
      <c r="SA309" s="3"/>
      <c r="SB309" s="3"/>
      <c r="SC309" s="3"/>
      <c r="SD309" s="3"/>
      <c r="SE309" s="3"/>
      <c r="SF309" s="3"/>
      <c r="SG309" s="3"/>
      <c r="SH309" s="3"/>
      <c r="SI309" s="3"/>
      <c r="SJ309" s="3"/>
      <c r="SK309" s="3"/>
      <c r="SL309" s="3"/>
      <c r="SM309" s="3"/>
      <c r="SN309" s="3"/>
      <c r="SO309" s="3"/>
      <c r="SP309" s="3"/>
      <c r="SQ309" s="3"/>
      <c r="SR309" s="3"/>
      <c r="SS309" s="3"/>
      <c r="ST309" s="3"/>
      <c r="SU309" s="3"/>
      <c r="SV309" s="3"/>
      <c r="SW309" s="3"/>
      <c r="SX309" s="3"/>
      <c r="SY309" s="3"/>
      <c r="SZ309" s="3"/>
      <c r="TA309" s="3"/>
      <c r="TB309" s="3"/>
      <c r="TC309" s="3"/>
      <c r="TD309" s="3"/>
      <c r="TE309" s="3"/>
      <c r="TF309" s="3"/>
      <c r="TG309" s="3"/>
      <c r="TH309" s="3"/>
      <c r="TI309" s="3"/>
      <c r="TJ309" s="3"/>
      <c r="TK309" s="3"/>
      <c r="TL309" s="3"/>
      <c r="TM309" s="3"/>
      <c r="TN309" s="3"/>
      <c r="TO309" s="3"/>
      <c r="TP309" s="3"/>
      <c r="TQ309" s="3"/>
      <c r="TR309" s="3"/>
      <c r="TS309" s="3"/>
      <c r="TT309" s="3"/>
      <c r="TU309" s="3"/>
      <c r="TV309" s="3"/>
      <c r="TW309" s="3"/>
      <c r="TX309" s="3"/>
      <c r="TY309" s="3"/>
      <c r="TZ309" s="3"/>
      <c r="UA309" s="3"/>
      <c r="UB309" s="3"/>
      <c r="UC309" s="3"/>
      <c r="UD309" s="3"/>
      <c r="UE309" s="3"/>
      <c r="UF309" s="3"/>
      <c r="UG309" s="3"/>
      <c r="UH309" s="3"/>
      <c r="UI309" s="3"/>
      <c r="UJ309" s="3"/>
      <c r="UK309" s="3"/>
      <c r="UL309" s="3"/>
      <c r="UM309" s="3"/>
      <c r="UN309" s="3"/>
      <c r="UO309" s="3"/>
      <c r="UP309" s="3"/>
      <c r="UQ309" s="3"/>
      <c r="UR309" s="3"/>
      <c r="US309" s="3"/>
      <c r="UT309" s="3"/>
      <c r="UU309" s="3"/>
      <c r="UV309" s="3"/>
      <c r="UW309" s="3"/>
      <c r="UX309" s="3"/>
      <c r="UY309" s="3"/>
      <c r="UZ309" s="3"/>
      <c r="VA309" s="3"/>
      <c r="VB309" s="3"/>
      <c r="VC309" s="3"/>
      <c r="VD309" s="3"/>
      <c r="VE309" s="3"/>
      <c r="VF309" s="3"/>
      <c r="VG309" s="3"/>
      <c r="VH309" s="3"/>
      <c r="VI309" s="3"/>
      <c r="VJ309" s="3"/>
      <c r="VK309" s="3"/>
      <c r="VL309" s="3"/>
      <c r="VM309" s="3"/>
      <c r="VN309" s="3"/>
      <c r="VO309" s="3"/>
      <c r="VP309" s="3"/>
      <c r="VQ309" s="3"/>
      <c r="VR309" s="3"/>
      <c r="VS309" s="3"/>
      <c r="VT309" s="3"/>
      <c r="VU309" s="3"/>
      <c r="VV309" s="3"/>
      <c r="VW309" s="3"/>
      <c r="VX309" s="3"/>
      <c r="VY309" s="3"/>
      <c r="VZ309" s="3"/>
      <c r="WA309" s="3"/>
      <c r="WB309" s="3"/>
      <c r="WC309" s="3"/>
      <c r="WD309" s="3"/>
      <c r="WE309" s="3"/>
      <c r="WF309" s="3"/>
      <c r="WG309" s="3"/>
      <c r="WH309" s="3"/>
      <c r="WI309" s="3"/>
      <c r="WJ309" s="3"/>
      <c r="WK309" s="3"/>
      <c r="WL309" s="3"/>
      <c r="WM309" s="3"/>
      <c r="WN309" s="3"/>
      <c r="WO309" s="3"/>
      <c r="WP309" s="3"/>
      <c r="WQ309" s="3"/>
      <c r="WR309" s="3"/>
      <c r="WS309" s="3"/>
      <c r="WT309" s="3"/>
      <c r="WU309" s="3"/>
      <c r="WV309" s="3"/>
      <c r="WW309" s="3"/>
      <c r="WX309" s="3"/>
      <c r="WY309" s="3"/>
      <c r="WZ309" s="3"/>
      <c r="XA309" s="3"/>
      <c r="XB309" s="3"/>
      <c r="XC309" s="3"/>
      <c r="XD309" s="3"/>
      <c r="XE309" s="3"/>
      <c r="XF309" s="3"/>
      <c r="XG309" s="3"/>
      <c r="XH309" s="3"/>
      <c r="XI309" s="3"/>
      <c r="XJ309" s="3"/>
      <c r="XK309" s="3"/>
      <c r="XL309" s="3"/>
      <c r="XM309" s="3"/>
      <c r="XN309" s="3"/>
      <c r="XO309" s="3"/>
      <c r="XP309" s="3"/>
      <c r="XQ309" s="3"/>
      <c r="XR309" s="3"/>
      <c r="XS309" s="3"/>
      <c r="XT309" s="3"/>
      <c r="XU309" s="3"/>
      <c r="XV309" s="3"/>
      <c r="XW309" s="3"/>
      <c r="XX309" s="3"/>
      <c r="XY309" s="3"/>
      <c r="XZ309" s="3"/>
      <c r="YA309" s="3"/>
      <c r="YB309" s="3"/>
      <c r="YC309" s="3"/>
      <c r="YD309" s="3"/>
      <c r="YE309" s="3"/>
      <c r="YF309" s="3"/>
      <c r="YG309" s="3"/>
      <c r="YH309" s="3"/>
      <c r="YI309" s="3"/>
      <c r="YJ309" s="3"/>
      <c r="YK309" s="3"/>
      <c r="YL309" s="3"/>
      <c r="YM309" s="3"/>
      <c r="YN309" s="3"/>
      <c r="YO309" s="3"/>
      <c r="YP309" s="3"/>
      <c r="YQ309" s="3"/>
      <c r="YR309" s="3"/>
      <c r="YS309" s="3"/>
      <c r="YT309" s="3"/>
      <c r="YU309" s="3"/>
      <c r="YV309" s="3"/>
      <c r="YW309" s="3"/>
      <c r="YX309" s="3"/>
      <c r="YY309" s="3"/>
      <c r="YZ309" s="3"/>
      <c r="ZA309" s="3"/>
      <c r="ZB309" s="3"/>
      <c r="ZC309" s="3"/>
      <c r="ZD309" s="3"/>
      <c r="ZE309" s="3"/>
      <c r="ZF309" s="3"/>
      <c r="ZG309" s="3"/>
      <c r="ZH309" s="3"/>
      <c r="ZI309" s="3"/>
      <c r="ZJ309" s="3"/>
      <c r="ZK309" s="3"/>
      <c r="ZL309" s="3"/>
      <c r="ZM309" s="3"/>
      <c r="ZN309" s="3"/>
      <c r="ZO309" s="3"/>
      <c r="ZP309" s="3"/>
      <c r="ZQ309" s="3"/>
      <c r="ZR309" s="3"/>
      <c r="ZS309" s="3"/>
      <c r="ZT309" s="3"/>
      <c r="ZU309" s="3"/>
      <c r="ZV309" s="3"/>
      <c r="ZW309" s="3"/>
      <c r="ZX309" s="3"/>
      <c r="ZY309" s="3"/>
      <c r="ZZ309" s="3"/>
      <c r="AAA309" s="3"/>
      <c r="AAB309" s="3"/>
      <c r="AAC309" s="3"/>
      <c r="AAD309" s="3"/>
      <c r="AAE309" s="3"/>
      <c r="AAF309" s="3"/>
      <c r="AAG309" s="3"/>
      <c r="AAH309" s="3"/>
      <c r="AAI309" s="3"/>
      <c r="AAJ309" s="3"/>
      <c r="AAK309" s="3"/>
      <c r="AAL309" s="3"/>
      <c r="AAM309" s="3"/>
      <c r="AAN309" s="3"/>
      <c r="AAO309" s="3"/>
      <c r="AAP309" s="3"/>
      <c r="AAQ309" s="3"/>
      <c r="AAR309" s="3"/>
      <c r="AAS309" s="3"/>
      <c r="AAT309" s="3"/>
      <c r="AAU309" s="3"/>
      <c r="AAV309" s="3"/>
      <c r="AAW309" s="3"/>
      <c r="AAX309" s="3"/>
      <c r="AAY309" s="3"/>
      <c r="AAZ309" s="3"/>
      <c r="ABA309" s="3"/>
      <c r="ABB309" s="3"/>
      <c r="ABC309" s="3"/>
      <c r="ABD309" s="3"/>
      <c r="ABE309" s="3"/>
      <c r="ABF309" s="3"/>
      <c r="ABG309" s="3"/>
      <c r="ABH309" s="3"/>
      <c r="ABI309" s="3"/>
      <c r="ABJ309" s="3"/>
      <c r="ABK309" s="3"/>
      <c r="ABL309" s="3"/>
      <c r="ABM309" s="3"/>
      <c r="ABN309" s="3"/>
      <c r="ABO309" s="3"/>
      <c r="ABP309" s="3"/>
      <c r="ABQ309" s="3"/>
      <c r="ABR309" s="3"/>
      <c r="ABS309" s="3"/>
      <c r="ABT309" s="3"/>
      <c r="ABU309" s="3"/>
      <c r="ABV309" s="3"/>
      <c r="ABW309" s="3"/>
      <c r="ABX309" s="3"/>
      <c r="ABY309" s="3"/>
      <c r="ABZ309" s="3"/>
      <c r="ACA309" s="3"/>
      <c r="ACB309" s="3"/>
      <c r="ACC309" s="3"/>
      <c r="ACD309" s="3"/>
      <c r="ACE309" s="3"/>
      <c r="ACF309" s="3"/>
      <c r="ACG309" s="3"/>
      <c r="ACH309" s="3"/>
      <c r="ACI309" s="3"/>
      <c r="ACJ309" s="3"/>
      <c r="ACK309" s="3"/>
      <c r="ACL309" s="3"/>
      <c r="ACM309" s="3"/>
      <c r="ACN309" s="3"/>
      <c r="ACO309" s="3"/>
      <c r="ACP309" s="3"/>
      <c r="ACQ309" s="3"/>
      <c r="ACR309" s="3"/>
      <c r="ACS309" s="3"/>
      <c r="ACT309" s="3"/>
      <c r="ACU309" s="3"/>
      <c r="ACV309" s="3"/>
      <c r="ACW309" s="3"/>
      <c r="ACX309" s="3"/>
      <c r="ACY309" s="3"/>
      <c r="ACZ309" s="3"/>
      <c r="ADA309" s="3"/>
      <c r="ADB309" s="3"/>
      <c r="ADC309" s="3"/>
      <c r="ADD309" s="3"/>
      <c r="ADE309" s="3"/>
      <c r="ADF309" s="3"/>
      <c r="ADG309" s="3"/>
      <c r="ADH309" s="3"/>
      <c r="ADI309" s="3"/>
      <c r="ADJ309" s="3"/>
      <c r="ADK309" s="3"/>
      <c r="ADL309" s="3"/>
      <c r="ADM309" s="3"/>
      <c r="ADN309" s="3"/>
      <c r="ADO309" s="3"/>
      <c r="ADP309" s="3"/>
      <c r="ADQ309" s="3"/>
      <c r="ADR309" s="3"/>
      <c r="ADS309" s="3"/>
      <c r="ADT309" s="3"/>
      <c r="ADU309" s="3"/>
      <c r="ADV309" s="3"/>
      <c r="ADW309" s="3"/>
      <c r="ADX309" s="3"/>
      <c r="ADY309" s="3"/>
      <c r="ADZ309" s="3"/>
      <c r="AEA309" s="3"/>
      <c r="AEB309" s="3"/>
      <c r="AEC309" s="3"/>
      <c r="AED309" s="3"/>
      <c r="AEE309" s="3"/>
      <c r="AEF309" s="3"/>
      <c r="AEG309" s="3"/>
      <c r="AEH309" s="3"/>
      <c r="AEI309" s="3"/>
      <c r="AEJ309" s="3"/>
      <c r="AEK309" s="3"/>
      <c r="AEL309" s="3"/>
      <c r="AEM309" s="3"/>
      <c r="AEN309" s="3"/>
      <c r="AEO309" s="3"/>
      <c r="AEP309" s="3"/>
      <c r="AEQ309" s="3"/>
      <c r="AER309" s="3"/>
      <c r="AES309" s="3"/>
      <c r="AET309" s="3"/>
      <c r="AEU309" s="3"/>
      <c r="AEV309" s="3"/>
      <c r="AEW309" s="3"/>
      <c r="AEX309" s="3"/>
      <c r="AEY309" s="3"/>
      <c r="AEZ309" s="3"/>
      <c r="AFA309" s="3"/>
      <c r="AFB309" s="3"/>
      <c r="AFC309" s="3"/>
      <c r="AFD309" s="3"/>
      <c r="AFE309" s="3"/>
      <c r="AFF309" s="3"/>
      <c r="AFG309" s="3"/>
    </row>
    <row r="310" spans="1:839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28"/>
      <c r="L310" s="3"/>
      <c r="M310" s="3"/>
      <c r="N310" s="3"/>
      <c r="O310" s="3"/>
      <c r="P310" s="3"/>
      <c r="Q310" s="28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  <c r="MO310" s="3"/>
      <c r="MP310" s="3"/>
      <c r="MQ310" s="3"/>
      <c r="MR310" s="3"/>
      <c r="MS310" s="3"/>
      <c r="MT310" s="3"/>
      <c r="MU310" s="3"/>
      <c r="MV310" s="3"/>
      <c r="MW310" s="3"/>
      <c r="MX310" s="3"/>
      <c r="MY310" s="3"/>
      <c r="MZ310" s="3"/>
      <c r="NA310" s="3"/>
      <c r="NB310" s="3"/>
      <c r="NC310" s="3"/>
      <c r="ND310" s="3"/>
      <c r="NE310" s="3"/>
      <c r="NF310" s="3"/>
      <c r="NG310" s="3"/>
      <c r="NH310" s="3"/>
      <c r="NI310" s="3"/>
      <c r="NJ310" s="3"/>
      <c r="NK310" s="3"/>
      <c r="NL310" s="3"/>
      <c r="NM310" s="3"/>
      <c r="NN310" s="3"/>
      <c r="NO310" s="3"/>
      <c r="NP310" s="3"/>
      <c r="NQ310" s="3"/>
      <c r="NR310" s="3"/>
      <c r="NS310" s="3"/>
      <c r="NT310" s="3"/>
      <c r="NU310" s="3"/>
      <c r="NV310" s="3"/>
      <c r="NW310" s="3"/>
      <c r="NX310" s="3"/>
      <c r="NY310" s="3"/>
      <c r="NZ310" s="3"/>
      <c r="OA310" s="3"/>
      <c r="OB310" s="3"/>
      <c r="OC310" s="3"/>
      <c r="OD310" s="3"/>
      <c r="OE310" s="3"/>
      <c r="OF310" s="3"/>
      <c r="OG310" s="3"/>
      <c r="OH310" s="3"/>
      <c r="OI310" s="3"/>
      <c r="OJ310" s="3"/>
      <c r="OK310" s="3"/>
      <c r="OL310" s="3"/>
      <c r="OM310" s="3"/>
      <c r="ON310" s="3"/>
      <c r="OO310" s="3"/>
      <c r="OP310" s="3"/>
      <c r="OQ310" s="3"/>
      <c r="OR310" s="3"/>
      <c r="OS310" s="3"/>
      <c r="OT310" s="3"/>
      <c r="OU310" s="3"/>
      <c r="OV310" s="3"/>
      <c r="OW310" s="3"/>
      <c r="OX310" s="3"/>
      <c r="OY310" s="3"/>
      <c r="OZ310" s="3"/>
      <c r="PA310" s="3"/>
      <c r="PB310" s="3"/>
      <c r="PC310" s="3"/>
      <c r="PD310" s="3"/>
      <c r="PE310" s="3"/>
      <c r="PF310" s="3"/>
      <c r="PG310" s="3"/>
      <c r="PH310" s="3"/>
      <c r="PI310" s="3"/>
      <c r="PJ310" s="3"/>
      <c r="PK310" s="3"/>
      <c r="PL310" s="3"/>
      <c r="PM310" s="3"/>
      <c r="PN310" s="3"/>
      <c r="PO310" s="3"/>
      <c r="PP310" s="3"/>
      <c r="PQ310" s="3"/>
      <c r="PR310" s="3"/>
      <c r="PS310" s="3"/>
      <c r="PT310" s="3"/>
      <c r="PU310" s="3"/>
      <c r="PV310" s="3"/>
      <c r="PW310" s="3"/>
      <c r="PX310" s="3"/>
      <c r="PY310" s="3"/>
      <c r="PZ310" s="3"/>
      <c r="QA310" s="3"/>
      <c r="QB310" s="3"/>
      <c r="QC310" s="3"/>
      <c r="QD310" s="3"/>
      <c r="QE310" s="3"/>
      <c r="QF310" s="3"/>
      <c r="QG310" s="3"/>
      <c r="QH310" s="3"/>
      <c r="QI310" s="3"/>
      <c r="QJ310" s="3"/>
      <c r="QK310" s="3"/>
      <c r="QL310" s="3"/>
      <c r="QM310" s="3"/>
      <c r="QN310" s="3"/>
      <c r="QO310" s="3"/>
      <c r="QP310" s="3"/>
      <c r="QQ310" s="3"/>
      <c r="QR310" s="3"/>
      <c r="QS310" s="3"/>
      <c r="QT310" s="3"/>
      <c r="QU310" s="3"/>
      <c r="QV310" s="3"/>
      <c r="QW310" s="3"/>
      <c r="QX310" s="3"/>
      <c r="QY310" s="3"/>
      <c r="QZ310" s="3"/>
      <c r="RA310" s="3"/>
      <c r="RB310" s="3"/>
      <c r="RC310" s="3"/>
      <c r="RD310" s="3"/>
      <c r="RE310" s="3"/>
      <c r="RF310" s="3"/>
      <c r="RG310" s="3"/>
      <c r="RH310" s="3"/>
      <c r="RI310" s="3"/>
      <c r="RJ310" s="3"/>
      <c r="RK310" s="3"/>
      <c r="RL310" s="3"/>
      <c r="RM310" s="3"/>
      <c r="RN310" s="3"/>
      <c r="RO310" s="3"/>
      <c r="RP310" s="3"/>
      <c r="RQ310" s="3"/>
      <c r="RR310" s="3"/>
      <c r="RS310" s="3"/>
      <c r="RT310" s="3"/>
      <c r="RU310" s="3"/>
      <c r="RV310" s="3"/>
      <c r="RW310" s="3"/>
      <c r="RX310" s="3"/>
      <c r="RY310" s="3"/>
      <c r="RZ310" s="3"/>
      <c r="SA310" s="3"/>
      <c r="SB310" s="3"/>
      <c r="SC310" s="3"/>
      <c r="SD310" s="3"/>
      <c r="SE310" s="3"/>
      <c r="SF310" s="3"/>
      <c r="SG310" s="3"/>
      <c r="SH310" s="3"/>
      <c r="SI310" s="3"/>
      <c r="SJ310" s="3"/>
      <c r="SK310" s="3"/>
      <c r="SL310" s="3"/>
      <c r="SM310" s="3"/>
      <c r="SN310" s="3"/>
      <c r="SO310" s="3"/>
      <c r="SP310" s="3"/>
      <c r="SQ310" s="3"/>
      <c r="SR310" s="3"/>
      <c r="SS310" s="3"/>
      <c r="ST310" s="3"/>
      <c r="SU310" s="3"/>
      <c r="SV310" s="3"/>
      <c r="SW310" s="3"/>
      <c r="SX310" s="3"/>
      <c r="SY310" s="3"/>
      <c r="SZ310" s="3"/>
      <c r="TA310" s="3"/>
      <c r="TB310" s="3"/>
      <c r="TC310" s="3"/>
      <c r="TD310" s="3"/>
      <c r="TE310" s="3"/>
      <c r="TF310" s="3"/>
      <c r="TG310" s="3"/>
      <c r="TH310" s="3"/>
      <c r="TI310" s="3"/>
      <c r="TJ310" s="3"/>
      <c r="TK310" s="3"/>
      <c r="TL310" s="3"/>
      <c r="TM310" s="3"/>
      <c r="TN310" s="3"/>
      <c r="TO310" s="3"/>
      <c r="TP310" s="3"/>
      <c r="TQ310" s="3"/>
      <c r="TR310" s="3"/>
      <c r="TS310" s="3"/>
      <c r="TT310" s="3"/>
      <c r="TU310" s="3"/>
      <c r="TV310" s="3"/>
      <c r="TW310" s="3"/>
      <c r="TX310" s="3"/>
      <c r="TY310" s="3"/>
      <c r="TZ310" s="3"/>
      <c r="UA310" s="3"/>
      <c r="UB310" s="3"/>
      <c r="UC310" s="3"/>
      <c r="UD310" s="3"/>
      <c r="UE310" s="3"/>
      <c r="UF310" s="3"/>
      <c r="UG310" s="3"/>
      <c r="UH310" s="3"/>
      <c r="UI310" s="3"/>
      <c r="UJ310" s="3"/>
      <c r="UK310" s="3"/>
      <c r="UL310" s="3"/>
      <c r="UM310" s="3"/>
      <c r="UN310" s="3"/>
      <c r="UO310" s="3"/>
      <c r="UP310" s="3"/>
      <c r="UQ310" s="3"/>
      <c r="UR310" s="3"/>
      <c r="US310" s="3"/>
      <c r="UT310" s="3"/>
      <c r="UU310" s="3"/>
      <c r="UV310" s="3"/>
      <c r="UW310" s="3"/>
      <c r="UX310" s="3"/>
      <c r="UY310" s="3"/>
      <c r="UZ310" s="3"/>
      <c r="VA310" s="3"/>
      <c r="VB310" s="3"/>
      <c r="VC310" s="3"/>
      <c r="VD310" s="3"/>
      <c r="VE310" s="3"/>
      <c r="VF310" s="3"/>
      <c r="VG310" s="3"/>
      <c r="VH310" s="3"/>
      <c r="VI310" s="3"/>
      <c r="VJ310" s="3"/>
      <c r="VK310" s="3"/>
      <c r="VL310" s="3"/>
      <c r="VM310" s="3"/>
      <c r="VN310" s="3"/>
      <c r="VO310" s="3"/>
      <c r="VP310" s="3"/>
      <c r="VQ310" s="3"/>
      <c r="VR310" s="3"/>
      <c r="VS310" s="3"/>
      <c r="VT310" s="3"/>
      <c r="VU310" s="3"/>
      <c r="VV310" s="3"/>
      <c r="VW310" s="3"/>
      <c r="VX310" s="3"/>
      <c r="VY310" s="3"/>
      <c r="VZ310" s="3"/>
      <c r="WA310" s="3"/>
      <c r="WB310" s="3"/>
      <c r="WC310" s="3"/>
      <c r="WD310" s="3"/>
      <c r="WE310" s="3"/>
      <c r="WF310" s="3"/>
      <c r="WG310" s="3"/>
      <c r="WH310" s="3"/>
      <c r="WI310" s="3"/>
      <c r="WJ310" s="3"/>
      <c r="WK310" s="3"/>
      <c r="WL310" s="3"/>
      <c r="WM310" s="3"/>
      <c r="WN310" s="3"/>
      <c r="WO310" s="3"/>
      <c r="WP310" s="3"/>
      <c r="WQ310" s="3"/>
      <c r="WR310" s="3"/>
      <c r="WS310" s="3"/>
      <c r="WT310" s="3"/>
      <c r="WU310" s="3"/>
      <c r="WV310" s="3"/>
      <c r="WW310" s="3"/>
      <c r="WX310" s="3"/>
      <c r="WY310" s="3"/>
      <c r="WZ310" s="3"/>
      <c r="XA310" s="3"/>
      <c r="XB310" s="3"/>
      <c r="XC310" s="3"/>
      <c r="XD310" s="3"/>
      <c r="XE310" s="3"/>
      <c r="XF310" s="3"/>
      <c r="XG310" s="3"/>
      <c r="XH310" s="3"/>
      <c r="XI310" s="3"/>
      <c r="XJ310" s="3"/>
      <c r="XK310" s="3"/>
      <c r="XL310" s="3"/>
      <c r="XM310" s="3"/>
      <c r="XN310" s="3"/>
      <c r="XO310" s="3"/>
      <c r="XP310" s="3"/>
      <c r="XQ310" s="3"/>
      <c r="XR310" s="3"/>
      <c r="XS310" s="3"/>
      <c r="XT310" s="3"/>
      <c r="XU310" s="3"/>
      <c r="XV310" s="3"/>
      <c r="XW310" s="3"/>
      <c r="XX310" s="3"/>
      <c r="XY310" s="3"/>
      <c r="XZ310" s="3"/>
      <c r="YA310" s="3"/>
      <c r="YB310" s="3"/>
      <c r="YC310" s="3"/>
      <c r="YD310" s="3"/>
      <c r="YE310" s="3"/>
      <c r="YF310" s="3"/>
      <c r="YG310" s="3"/>
      <c r="YH310" s="3"/>
      <c r="YI310" s="3"/>
      <c r="YJ310" s="3"/>
      <c r="YK310" s="3"/>
      <c r="YL310" s="3"/>
      <c r="YM310" s="3"/>
      <c r="YN310" s="3"/>
      <c r="YO310" s="3"/>
      <c r="YP310" s="3"/>
      <c r="YQ310" s="3"/>
      <c r="YR310" s="3"/>
      <c r="YS310" s="3"/>
      <c r="YT310" s="3"/>
      <c r="YU310" s="3"/>
      <c r="YV310" s="3"/>
      <c r="YW310" s="3"/>
      <c r="YX310" s="3"/>
      <c r="YY310" s="3"/>
      <c r="YZ310" s="3"/>
      <c r="ZA310" s="3"/>
      <c r="ZB310" s="3"/>
      <c r="ZC310" s="3"/>
      <c r="ZD310" s="3"/>
      <c r="ZE310" s="3"/>
      <c r="ZF310" s="3"/>
      <c r="ZG310" s="3"/>
      <c r="ZH310" s="3"/>
      <c r="ZI310" s="3"/>
      <c r="ZJ310" s="3"/>
      <c r="ZK310" s="3"/>
      <c r="ZL310" s="3"/>
      <c r="ZM310" s="3"/>
      <c r="ZN310" s="3"/>
      <c r="ZO310" s="3"/>
      <c r="ZP310" s="3"/>
      <c r="ZQ310" s="3"/>
      <c r="ZR310" s="3"/>
      <c r="ZS310" s="3"/>
      <c r="ZT310" s="3"/>
      <c r="ZU310" s="3"/>
      <c r="ZV310" s="3"/>
      <c r="ZW310" s="3"/>
      <c r="ZX310" s="3"/>
      <c r="ZY310" s="3"/>
      <c r="ZZ310" s="3"/>
      <c r="AAA310" s="3"/>
      <c r="AAB310" s="3"/>
      <c r="AAC310" s="3"/>
      <c r="AAD310" s="3"/>
      <c r="AAE310" s="3"/>
      <c r="AAF310" s="3"/>
      <c r="AAG310" s="3"/>
      <c r="AAH310" s="3"/>
      <c r="AAI310" s="3"/>
      <c r="AAJ310" s="3"/>
      <c r="AAK310" s="3"/>
      <c r="AAL310" s="3"/>
      <c r="AAM310" s="3"/>
      <c r="AAN310" s="3"/>
      <c r="AAO310" s="3"/>
      <c r="AAP310" s="3"/>
      <c r="AAQ310" s="3"/>
      <c r="AAR310" s="3"/>
      <c r="AAS310" s="3"/>
      <c r="AAT310" s="3"/>
      <c r="AAU310" s="3"/>
      <c r="AAV310" s="3"/>
      <c r="AAW310" s="3"/>
      <c r="AAX310" s="3"/>
      <c r="AAY310" s="3"/>
      <c r="AAZ310" s="3"/>
      <c r="ABA310" s="3"/>
      <c r="ABB310" s="3"/>
      <c r="ABC310" s="3"/>
      <c r="ABD310" s="3"/>
      <c r="ABE310" s="3"/>
      <c r="ABF310" s="3"/>
      <c r="ABG310" s="3"/>
      <c r="ABH310" s="3"/>
      <c r="ABI310" s="3"/>
      <c r="ABJ310" s="3"/>
      <c r="ABK310" s="3"/>
      <c r="ABL310" s="3"/>
      <c r="ABM310" s="3"/>
      <c r="ABN310" s="3"/>
      <c r="ABO310" s="3"/>
      <c r="ABP310" s="3"/>
      <c r="ABQ310" s="3"/>
      <c r="ABR310" s="3"/>
      <c r="ABS310" s="3"/>
      <c r="ABT310" s="3"/>
      <c r="ABU310" s="3"/>
      <c r="ABV310" s="3"/>
      <c r="ABW310" s="3"/>
      <c r="ABX310" s="3"/>
      <c r="ABY310" s="3"/>
      <c r="ABZ310" s="3"/>
      <c r="ACA310" s="3"/>
      <c r="ACB310" s="3"/>
      <c r="ACC310" s="3"/>
      <c r="ACD310" s="3"/>
      <c r="ACE310" s="3"/>
      <c r="ACF310" s="3"/>
      <c r="ACG310" s="3"/>
      <c r="ACH310" s="3"/>
      <c r="ACI310" s="3"/>
      <c r="ACJ310" s="3"/>
      <c r="ACK310" s="3"/>
      <c r="ACL310" s="3"/>
      <c r="ACM310" s="3"/>
      <c r="ACN310" s="3"/>
      <c r="ACO310" s="3"/>
      <c r="ACP310" s="3"/>
      <c r="ACQ310" s="3"/>
      <c r="ACR310" s="3"/>
      <c r="ACS310" s="3"/>
      <c r="ACT310" s="3"/>
      <c r="ACU310" s="3"/>
      <c r="ACV310" s="3"/>
      <c r="ACW310" s="3"/>
      <c r="ACX310" s="3"/>
      <c r="ACY310" s="3"/>
      <c r="ACZ310" s="3"/>
      <c r="ADA310" s="3"/>
      <c r="ADB310" s="3"/>
      <c r="ADC310" s="3"/>
      <c r="ADD310" s="3"/>
      <c r="ADE310" s="3"/>
      <c r="ADF310" s="3"/>
      <c r="ADG310" s="3"/>
      <c r="ADH310" s="3"/>
      <c r="ADI310" s="3"/>
      <c r="ADJ310" s="3"/>
      <c r="ADK310" s="3"/>
      <c r="ADL310" s="3"/>
      <c r="ADM310" s="3"/>
      <c r="ADN310" s="3"/>
      <c r="ADO310" s="3"/>
      <c r="ADP310" s="3"/>
      <c r="ADQ310" s="3"/>
      <c r="ADR310" s="3"/>
      <c r="ADS310" s="3"/>
      <c r="ADT310" s="3"/>
      <c r="ADU310" s="3"/>
      <c r="ADV310" s="3"/>
      <c r="ADW310" s="3"/>
      <c r="ADX310" s="3"/>
      <c r="ADY310" s="3"/>
      <c r="ADZ310" s="3"/>
      <c r="AEA310" s="3"/>
      <c r="AEB310" s="3"/>
      <c r="AEC310" s="3"/>
      <c r="AED310" s="3"/>
      <c r="AEE310" s="3"/>
      <c r="AEF310" s="3"/>
      <c r="AEG310" s="3"/>
      <c r="AEH310" s="3"/>
      <c r="AEI310" s="3"/>
      <c r="AEJ310" s="3"/>
      <c r="AEK310" s="3"/>
      <c r="AEL310" s="3"/>
      <c r="AEM310" s="3"/>
      <c r="AEN310" s="3"/>
      <c r="AEO310" s="3"/>
      <c r="AEP310" s="3"/>
      <c r="AEQ310" s="3"/>
      <c r="AER310" s="3"/>
      <c r="AES310" s="3"/>
      <c r="AET310" s="3"/>
      <c r="AEU310" s="3"/>
      <c r="AEV310" s="3"/>
      <c r="AEW310" s="3"/>
      <c r="AEX310" s="3"/>
      <c r="AEY310" s="3"/>
      <c r="AEZ310" s="3"/>
      <c r="AFA310" s="3"/>
      <c r="AFB310" s="3"/>
      <c r="AFC310" s="3"/>
      <c r="AFD310" s="3"/>
      <c r="AFE310" s="3"/>
      <c r="AFF310" s="3"/>
      <c r="AFG310" s="3"/>
    </row>
  </sheetData>
  <conditionalFormatting sqref="R8:AR8">
    <cfRule type="containsBlanks" dxfId="18" priority="19">
      <formula>LEN(TRIM(R8))=0</formula>
    </cfRule>
  </conditionalFormatting>
  <conditionalFormatting sqref="AS8:AFG8">
    <cfRule type="containsBlanks" dxfId="17" priority="1">
      <formula>LEN(TRIM(AS8))=0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S260"/>
  <sheetViews>
    <sheetView zoomScale="90" zoomScaleNormal="90" workbookViewId="0">
      <pane ySplit="8" topLeftCell="A9" activePane="bottomLeft" state="frozen"/>
      <selection pane="bottomLeft" activeCell="A7" sqref="A7"/>
    </sheetView>
  </sheetViews>
  <sheetFormatPr defaultColWidth="9.109375" defaultRowHeight="12" x14ac:dyDescent="0.25"/>
  <cols>
    <col min="1" max="2" width="1.6640625" style="2" customWidth="1"/>
    <col min="3" max="3" width="3.5546875" style="1" bestFit="1" customWidth="1"/>
    <col min="4" max="4" width="2.6640625" style="2" customWidth="1"/>
    <col min="5" max="5" width="17.88671875" style="2" bestFit="1" customWidth="1"/>
    <col min="6" max="6" width="2.6640625" style="101" customWidth="1"/>
    <col min="7" max="7" width="44" style="2" bestFit="1" customWidth="1"/>
    <col min="8" max="8" width="10" style="2" bestFit="1" customWidth="1"/>
    <col min="9" max="9" width="2.6640625" style="2" customWidth="1"/>
    <col min="10" max="10" width="14.44140625" style="2" bestFit="1" customWidth="1"/>
    <col min="11" max="12" width="2.6640625" style="2" customWidth="1"/>
    <col min="13" max="13" width="14.44140625" style="2" bestFit="1" customWidth="1"/>
    <col min="14" max="43" width="9.109375" style="2"/>
    <col min="44" max="45" width="2.6640625" style="2" customWidth="1"/>
    <col min="46" max="16384" width="9.109375" style="2"/>
  </cols>
  <sheetData>
    <row r="1" spans="1:45" x14ac:dyDescent="0.25">
      <c r="A1" s="3"/>
      <c r="B1" s="3"/>
      <c r="C1" s="6"/>
      <c r="D1" s="3"/>
      <c r="E1" s="3"/>
      <c r="F1" s="99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</row>
    <row r="2" spans="1:45" x14ac:dyDescent="0.25">
      <c r="A2" s="3"/>
      <c r="B2" s="3"/>
      <c r="C2" s="6"/>
      <c r="D2" s="3"/>
      <c r="E2" s="3"/>
      <c r="F2" s="9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</row>
    <row r="3" spans="1:45" x14ac:dyDescent="0.25">
      <c r="A3" s="3"/>
      <c r="B3" s="3"/>
      <c r="C3" s="7" t="str">
        <f>условия!$C$3</f>
        <v>Финмодель МФО</v>
      </c>
      <c r="D3" s="3"/>
      <c r="E3" s="3"/>
      <c r="F3" s="99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</row>
    <row r="4" spans="1:45" x14ac:dyDescent="0.25">
      <c r="A4" s="3"/>
      <c r="B4" s="3"/>
      <c r="C4" s="7" t="s">
        <v>176</v>
      </c>
      <c r="D4" s="3"/>
      <c r="E4" s="3"/>
      <c r="F4" s="99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</row>
    <row r="5" spans="1:45" x14ac:dyDescent="0.25">
      <c r="A5" s="3"/>
      <c r="B5" s="3"/>
      <c r="C5" s="25" t="s">
        <v>177</v>
      </c>
      <c r="D5" s="3"/>
      <c r="E5" s="3"/>
      <c r="F5" s="99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</row>
    <row r="6" spans="1:45" x14ac:dyDescent="0.25">
      <c r="A6" s="3"/>
      <c r="B6" s="3"/>
      <c r="C6" s="25" t="s">
        <v>178</v>
      </c>
      <c r="D6" s="3"/>
      <c r="E6" s="3"/>
      <c r="F6" s="99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</row>
    <row r="7" spans="1:45" x14ac:dyDescent="0.25">
      <c r="A7" s="3"/>
      <c r="B7" s="3"/>
      <c r="C7" s="6"/>
      <c r="D7" s="3"/>
      <c r="E7" s="3"/>
      <c r="F7" s="99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</row>
    <row r="8" spans="1:45" s="9" customFormat="1" x14ac:dyDescent="0.25">
      <c r="A8" s="7"/>
      <c r="B8" s="7"/>
      <c r="C8" s="8"/>
      <c r="D8" s="7"/>
      <c r="E8" s="10" t="s">
        <v>3</v>
      </c>
      <c r="F8" s="100">
        <f>SUM(F9:F10003)</f>
        <v>0</v>
      </c>
      <c r="G8" s="7" t="s">
        <v>0</v>
      </c>
      <c r="H8" s="7" t="s">
        <v>2</v>
      </c>
      <c r="I8" s="7"/>
      <c r="J8" s="7" t="s">
        <v>1</v>
      </c>
      <c r="K8" s="7"/>
      <c r="L8" s="7"/>
      <c r="M8" s="7" t="s">
        <v>19</v>
      </c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</row>
    <row r="9" spans="1:45" x14ac:dyDescent="0.25">
      <c r="A9" s="3"/>
      <c r="B9" s="3"/>
      <c r="C9" s="6"/>
      <c r="D9" s="3"/>
      <c r="E9" s="4" t="s">
        <v>5</v>
      </c>
      <c r="F9" s="99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</row>
    <row r="10" spans="1:45" x14ac:dyDescent="0.25">
      <c r="A10" s="3"/>
      <c r="B10" s="3"/>
      <c r="C10" s="6">
        <v>1</v>
      </c>
      <c r="D10" s="3"/>
      <c r="E10" s="5">
        <v>44317</v>
      </c>
      <c r="F10" s="99">
        <f t="shared" ref="F10:F41" si="0">IF(G10="",0,IF(COUNTIFS(G:G,G10)=1,0,1))</f>
        <v>0</v>
      </c>
      <c r="G10" s="4" t="s">
        <v>7</v>
      </c>
      <c r="H10" s="4" t="s">
        <v>8</v>
      </c>
      <c r="I10" s="3"/>
      <c r="J10" s="4" t="s">
        <v>17</v>
      </c>
      <c r="K10" s="3"/>
      <c r="L10" s="3"/>
      <c r="M10" s="4" t="s">
        <v>20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</row>
    <row r="11" spans="1:45" x14ac:dyDescent="0.25">
      <c r="A11" s="3"/>
      <c r="B11" s="3"/>
      <c r="C11" s="6">
        <f>C10+1</f>
        <v>2</v>
      </c>
      <c r="D11" s="3"/>
      <c r="E11" s="5">
        <f>EOMONTH(E10,0)+1</f>
        <v>44348</v>
      </c>
      <c r="F11" s="99">
        <f t="shared" si="0"/>
        <v>0</v>
      </c>
      <c r="G11" s="4" t="s">
        <v>10</v>
      </c>
      <c r="H11" s="4" t="s">
        <v>9</v>
      </c>
      <c r="I11" s="3"/>
      <c r="J11" s="4" t="s">
        <v>18</v>
      </c>
      <c r="K11" s="3"/>
      <c r="L11" s="3"/>
      <c r="M11" s="4" t="s">
        <v>32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</row>
    <row r="12" spans="1:45" x14ac:dyDescent="0.25">
      <c r="A12" s="3"/>
      <c r="B12" s="3"/>
      <c r="C12" s="6">
        <f t="shared" ref="C12:C75" si="1">C11+1</f>
        <v>3</v>
      </c>
      <c r="D12" s="3"/>
      <c r="E12" s="5">
        <f t="shared" ref="E12:E27" si="2">EOMONTH(E11,0)+1</f>
        <v>44378</v>
      </c>
      <c r="F12" s="99">
        <f t="shared" si="0"/>
        <v>0</v>
      </c>
      <c r="G12" s="4" t="s">
        <v>11</v>
      </c>
      <c r="H12" s="4" t="s">
        <v>8</v>
      </c>
      <c r="I12" s="3"/>
      <c r="J12" s="4" t="s">
        <v>180</v>
      </c>
      <c r="K12" s="3"/>
      <c r="L12" s="3"/>
      <c r="M12" s="4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</row>
    <row r="13" spans="1:45" x14ac:dyDescent="0.25">
      <c r="A13" s="3"/>
      <c r="B13" s="3"/>
      <c r="C13" s="6">
        <f t="shared" si="1"/>
        <v>4</v>
      </c>
      <c r="D13" s="3"/>
      <c r="E13" s="5">
        <f t="shared" si="2"/>
        <v>44409</v>
      </c>
      <c r="F13" s="99">
        <f t="shared" si="0"/>
        <v>0</v>
      </c>
      <c r="G13" s="4" t="s">
        <v>14</v>
      </c>
      <c r="H13" s="4" t="s">
        <v>12</v>
      </c>
      <c r="I13" s="3"/>
      <c r="J13" s="4"/>
      <c r="K13" s="3"/>
      <c r="L13" s="3"/>
      <c r="M13" s="4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</row>
    <row r="14" spans="1:45" x14ac:dyDescent="0.25">
      <c r="A14" s="3"/>
      <c r="B14" s="3"/>
      <c r="C14" s="6">
        <f t="shared" si="1"/>
        <v>5</v>
      </c>
      <c r="D14" s="3"/>
      <c r="E14" s="5">
        <f t="shared" si="2"/>
        <v>44440</v>
      </c>
      <c r="F14" s="99">
        <f t="shared" si="0"/>
        <v>0</v>
      </c>
      <c r="G14" s="4" t="s">
        <v>15</v>
      </c>
      <c r="H14" s="4" t="s">
        <v>13</v>
      </c>
      <c r="I14" s="3"/>
      <c r="J14" s="4"/>
      <c r="K14" s="3"/>
      <c r="L14" s="3"/>
      <c r="M14" s="4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</row>
    <row r="15" spans="1:45" x14ac:dyDescent="0.25">
      <c r="A15" s="3"/>
      <c r="B15" s="3"/>
      <c r="C15" s="6">
        <f t="shared" si="1"/>
        <v>6</v>
      </c>
      <c r="D15" s="3"/>
      <c r="E15" s="5">
        <f t="shared" si="2"/>
        <v>44470</v>
      </c>
      <c r="F15" s="99">
        <f t="shared" si="0"/>
        <v>0</v>
      </c>
      <c r="G15" s="4" t="s">
        <v>31</v>
      </c>
      <c r="H15" s="4" t="s">
        <v>13</v>
      </c>
      <c r="I15" s="3"/>
      <c r="J15" s="4"/>
      <c r="K15" s="3"/>
      <c r="L15" s="3"/>
      <c r="M15" s="4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</row>
    <row r="16" spans="1:45" x14ac:dyDescent="0.25">
      <c r="A16" s="3"/>
      <c r="B16" s="3"/>
      <c r="C16" s="6">
        <f t="shared" si="1"/>
        <v>7</v>
      </c>
      <c r="D16" s="3"/>
      <c r="E16" s="5">
        <f t="shared" si="2"/>
        <v>44501</v>
      </c>
      <c r="F16" s="99">
        <f t="shared" si="0"/>
        <v>0</v>
      </c>
      <c r="G16" s="4" t="s">
        <v>30</v>
      </c>
      <c r="H16" s="4" t="s">
        <v>13</v>
      </c>
      <c r="I16" s="3"/>
      <c r="J16" s="4"/>
      <c r="K16" s="3"/>
      <c r="L16" s="3"/>
      <c r="M16" s="4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</row>
    <row r="17" spans="1:45" x14ac:dyDescent="0.25">
      <c r="A17" s="3"/>
      <c r="B17" s="3"/>
      <c r="C17" s="6">
        <f t="shared" si="1"/>
        <v>8</v>
      </c>
      <c r="D17" s="3"/>
      <c r="E17" s="5">
        <f t="shared" si="2"/>
        <v>44531</v>
      </c>
      <c r="F17" s="99">
        <f t="shared" si="0"/>
        <v>0</v>
      </c>
      <c r="G17" s="4" t="s">
        <v>16</v>
      </c>
      <c r="H17" s="4" t="s">
        <v>9</v>
      </c>
      <c r="I17" s="3"/>
      <c r="J17" s="4"/>
      <c r="K17" s="3"/>
      <c r="L17" s="3"/>
      <c r="M17" s="4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</row>
    <row r="18" spans="1:45" x14ac:dyDescent="0.25">
      <c r="A18" s="3"/>
      <c r="B18" s="3"/>
      <c r="C18" s="6">
        <f t="shared" si="1"/>
        <v>9</v>
      </c>
      <c r="D18" s="3"/>
      <c r="E18" s="5">
        <f t="shared" si="2"/>
        <v>44562</v>
      </c>
      <c r="F18" s="99">
        <f t="shared" si="0"/>
        <v>0</v>
      </c>
      <c r="G18" s="4" t="s">
        <v>21</v>
      </c>
      <c r="H18" s="4" t="s">
        <v>9</v>
      </c>
      <c r="I18" s="3"/>
      <c r="J18" s="4"/>
      <c r="K18" s="3"/>
      <c r="L18" s="3"/>
      <c r="M18" s="4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</row>
    <row r="19" spans="1:45" x14ac:dyDescent="0.25">
      <c r="A19" s="3"/>
      <c r="B19" s="3"/>
      <c r="C19" s="6">
        <f t="shared" si="1"/>
        <v>10</v>
      </c>
      <c r="D19" s="3"/>
      <c r="E19" s="5">
        <f t="shared" si="2"/>
        <v>44593</v>
      </c>
      <c r="F19" s="99">
        <f t="shared" si="0"/>
        <v>0</v>
      </c>
      <c r="G19" s="4" t="s">
        <v>22</v>
      </c>
      <c r="H19" s="4" t="s">
        <v>23</v>
      </c>
      <c r="I19" s="3"/>
      <c r="J19" s="4"/>
      <c r="K19" s="3"/>
      <c r="L19" s="3"/>
      <c r="M19" s="4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</row>
    <row r="20" spans="1:45" x14ac:dyDescent="0.25">
      <c r="A20" s="3"/>
      <c r="B20" s="3"/>
      <c r="C20" s="6">
        <f t="shared" si="1"/>
        <v>11</v>
      </c>
      <c r="D20" s="3"/>
      <c r="E20" s="5">
        <f t="shared" si="2"/>
        <v>44621</v>
      </c>
      <c r="F20" s="99">
        <f t="shared" si="0"/>
        <v>0</v>
      </c>
      <c r="G20" s="4" t="s">
        <v>24</v>
      </c>
      <c r="H20" s="4" t="s">
        <v>23</v>
      </c>
      <c r="I20" s="3"/>
      <c r="J20" s="4"/>
      <c r="K20" s="3"/>
      <c r="L20" s="3"/>
      <c r="M20" s="4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</row>
    <row r="21" spans="1:45" x14ac:dyDescent="0.25">
      <c r="A21" s="3"/>
      <c r="B21" s="3"/>
      <c r="C21" s="6">
        <f t="shared" si="1"/>
        <v>12</v>
      </c>
      <c r="D21" s="3"/>
      <c r="E21" s="5">
        <f t="shared" si="2"/>
        <v>44652</v>
      </c>
      <c r="F21" s="99">
        <f t="shared" si="0"/>
        <v>0</v>
      </c>
      <c r="G21" s="4" t="s">
        <v>25</v>
      </c>
      <c r="H21" s="4" t="s">
        <v>9</v>
      </c>
      <c r="I21" s="3"/>
      <c r="J21" s="4"/>
      <c r="K21" s="3"/>
      <c r="L21" s="3"/>
      <c r="M21" s="4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</row>
    <row r="22" spans="1:45" x14ac:dyDescent="0.25">
      <c r="A22" s="3"/>
      <c r="B22" s="3"/>
      <c r="C22" s="6">
        <f t="shared" si="1"/>
        <v>13</v>
      </c>
      <c r="D22" s="3"/>
      <c r="E22" s="5">
        <f t="shared" si="2"/>
        <v>44682</v>
      </c>
      <c r="F22" s="99">
        <f t="shared" si="0"/>
        <v>0</v>
      </c>
      <c r="G22" s="4" t="s">
        <v>26</v>
      </c>
      <c r="H22" s="4" t="s">
        <v>12</v>
      </c>
      <c r="I22" s="3"/>
      <c r="J22" s="4"/>
      <c r="K22" s="3"/>
      <c r="L22" s="3"/>
      <c r="M22" s="4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</row>
    <row r="23" spans="1:45" x14ac:dyDescent="0.25">
      <c r="A23" s="3"/>
      <c r="B23" s="3"/>
      <c r="C23" s="6">
        <f t="shared" si="1"/>
        <v>14</v>
      </c>
      <c r="D23" s="3"/>
      <c r="E23" s="5">
        <f t="shared" si="2"/>
        <v>44713</v>
      </c>
      <c r="F23" s="99">
        <f t="shared" si="0"/>
        <v>0</v>
      </c>
      <c r="G23" s="4" t="s">
        <v>27</v>
      </c>
      <c r="H23" s="4" t="s">
        <v>9</v>
      </c>
      <c r="I23" s="3"/>
      <c r="J23" s="4"/>
      <c r="K23" s="3"/>
      <c r="L23" s="3"/>
      <c r="M23" s="4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</row>
    <row r="24" spans="1:45" x14ac:dyDescent="0.25">
      <c r="A24" s="3"/>
      <c r="B24" s="3"/>
      <c r="C24" s="6">
        <f t="shared" si="1"/>
        <v>15</v>
      </c>
      <c r="D24" s="3"/>
      <c r="E24" s="5">
        <f t="shared" si="2"/>
        <v>44743</v>
      </c>
      <c r="F24" s="99">
        <f t="shared" si="0"/>
        <v>0</v>
      </c>
      <c r="G24" s="4" t="s">
        <v>28</v>
      </c>
      <c r="H24" s="4" t="s">
        <v>29</v>
      </c>
      <c r="I24" s="3"/>
      <c r="J24" s="4"/>
      <c r="K24" s="3"/>
      <c r="L24" s="3"/>
      <c r="M24" s="4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</row>
    <row r="25" spans="1:45" x14ac:dyDescent="0.25">
      <c r="A25" s="3"/>
      <c r="B25" s="3"/>
      <c r="C25" s="6">
        <f t="shared" si="1"/>
        <v>16</v>
      </c>
      <c r="D25" s="3"/>
      <c r="E25" s="5">
        <f t="shared" si="2"/>
        <v>44774</v>
      </c>
      <c r="F25" s="99">
        <f t="shared" si="0"/>
        <v>0</v>
      </c>
      <c r="G25" s="4" t="s">
        <v>33</v>
      </c>
      <c r="H25" s="4" t="s">
        <v>9</v>
      </c>
      <c r="I25" s="3"/>
      <c r="J25" s="4"/>
      <c r="K25" s="3"/>
      <c r="L25" s="3"/>
      <c r="M25" s="4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</row>
    <row r="26" spans="1:45" x14ac:dyDescent="0.25">
      <c r="A26" s="3"/>
      <c r="B26" s="3"/>
      <c r="C26" s="6">
        <f t="shared" si="1"/>
        <v>17</v>
      </c>
      <c r="D26" s="3"/>
      <c r="E26" s="5">
        <f t="shared" si="2"/>
        <v>44805</v>
      </c>
      <c r="F26" s="99">
        <f t="shared" si="0"/>
        <v>0</v>
      </c>
      <c r="G26" s="4" t="s">
        <v>34</v>
      </c>
      <c r="H26" s="4" t="s">
        <v>9</v>
      </c>
      <c r="I26" s="3"/>
      <c r="J26" s="4"/>
      <c r="K26" s="3"/>
      <c r="L26" s="3"/>
      <c r="M26" s="4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</row>
    <row r="27" spans="1:45" x14ac:dyDescent="0.25">
      <c r="A27" s="3"/>
      <c r="B27" s="3"/>
      <c r="C27" s="6">
        <f t="shared" si="1"/>
        <v>18</v>
      </c>
      <c r="D27" s="3"/>
      <c r="E27" s="5">
        <f t="shared" si="2"/>
        <v>44835</v>
      </c>
      <c r="F27" s="99">
        <f t="shared" si="0"/>
        <v>0</v>
      </c>
      <c r="G27" s="4" t="s">
        <v>35</v>
      </c>
      <c r="H27" s="4" t="s">
        <v>9</v>
      </c>
      <c r="I27" s="3"/>
      <c r="J27" s="4"/>
      <c r="K27" s="3"/>
      <c r="L27" s="3"/>
      <c r="M27" s="4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5" x14ac:dyDescent="0.25">
      <c r="A28" s="3"/>
      <c r="B28" s="3"/>
      <c r="C28" s="6">
        <f t="shared" si="1"/>
        <v>19</v>
      </c>
      <c r="D28" s="3"/>
      <c r="E28" s="5"/>
      <c r="F28" s="99">
        <f t="shared" si="0"/>
        <v>0</v>
      </c>
      <c r="G28" s="4" t="s">
        <v>36</v>
      </c>
      <c r="H28" s="4" t="s">
        <v>9</v>
      </c>
      <c r="I28" s="3"/>
      <c r="J28" s="4"/>
      <c r="K28" s="3"/>
      <c r="L28" s="3"/>
      <c r="M28" s="4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  <row r="29" spans="1:45" x14ac:dyDescent="0.25">
      <c r="A29" s="3"/>
      <c r="B29" s="3"/>
      <c r="C29" s="6">
        <f t="shared" si="1"/>
        <v>20</v>
      </c>
      <c r="D29" s="3"/>
      <c r="E29" s="5"/>
      <c r="F29" s="99">
        <f t="shared" si="0"/>
        <v>0</v>
      </c>
      <c r="G29" s="4" t="s">
        <v>37</v>
      </c>
      <c r="H29" s="4" t="s">
        <v>29</v>
      </c>
      <c r="I29" s="3"/>
      <c r="J29" s="4"/>
      <c r="K29" s="3"/>
      <c r="L29" s="3"/>
      <c r="M29" s="4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</row>
    <row r="30" spans="1:45" x14ac:dyDescent="0.25">
      <c r="A30" s="3"/>
      <c r="B30" s="3"/>
      <c r="C30" s="6">
        <f t="shared" si="1"/>
        <v>21</v>
      </c>
      <c r="D30" s="3"/>
      <c r="E30" s="5"/>
      <c r="F30" s="99">
        <f t="shared" si="0"/>
        <v>0</v>
      </c>
      <c r="G30" s="4" t="s">
        <v>40</v>
      </c>
      <c r="H30" s="4" t="s">
        <v>29</v>
      </c>
      <c r="I30" s="3"/>
      <c r="J30" s="4"/>
      <c r="K30" s="3"/>
      <c r="L30" s="3"/>
      <c r="M30" s="4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</row>
    <row r="31" spans="1:45" x14ac:dyDescent="0.25">
      <c r="A31" s="3"/>
      <c r="B31" s="3"/>
      <c r="C31" s="6">
        <f t="shared" si="1"/>
        <v>22</v>
      </c>
      <c r="D31" s="3"/>
      <c r="E31" s="3"/>
      <c r="F31" s="99">
        <f t="shared" si="0"/>
        <v>0</v>
      </c>
      <c r="G31" s="4" t="s">
        <v>50</v>
      </c>
      <c r="H31" s="4" t="s">
        <v>29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</row>
    <row r="32" spans="1:45" x14ac:dyDescent="0.25">
      <c r="A32" s="3"/>
      <c r="B32" s="3"/>
      <c r="C32" s="6">
        <f t="shared" si="1"/>
        <v>23</v>
      </c>
      <c r="D32" s="3"/>
      <c r="E32" s="3"/>
      <c r="F32" s="99">
        <f t="shared" si="0"/>
        <v>0</v>
      </c>
      <c r="G32" s="4" t="s">
        <v>38</v>
      </c>
      <c r="H32" s="4" t="s">
        <v>4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</row>
    <row r="33" spans="1:45" x14ac:dyDescent="0.25">
      <c r="A33" s="3"/>
      <c r="B33" s="3"/>
      <c r="C33" s="6">
        <f t="shared" si="1"/>
        <v>24</v>
      </c>
      <c r="D33" s="3"/>
      <c r="E33" s="3"/>
      <c r="F33" s="99">
        <f t="shared" si="0"/>
        <v>0</v>
      </c>
      <c r="G33" s="4" t="s">
        <v>47</v>
      </c>
      <c r="H33" s="4" t="s">
        <v>29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</row>
    <row r="34" spans="1:45" x14ac:dyDescent="0.25">
      <c r="A34" s="3"/>
      <c r="B34" s="3"/>
      <c r="C34" s="6">
        <f t="shared" si="1"/>
        <v>25</v>
      </c>
      <c r="D34" s="3"/>
      <c r="E34" s="3"/>
      <c r="F34" s="99">
        <f t="shared" si="0"/>
        <v>0</v>
      </c>
      <c r="G34" s="4" t="s">
        <v>43</v>
      </c>
      <c r="H34" s="4" t="s">
        <v>29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</row>
    <row r="35" spans="1:45" x14ac:dyDescent="0.25">
      <c r="A35" s="3"/>
      <c r="B35" s="3"/>
      <c r="C35" s="6">
        <f t="shared" si="1"/>
        <v>26</v>
      </c>
      <c r="D35" s="3"/>
      <c r="E35" s="3"/>
      <c r="F35" s="99">
        <f t="shared" si="0"/>
        <v>0</v>
      </c>
      <c r="G35" s="4" t="s">
        <v>46</v>
      </c>
      <c r="H35" s="4" t="s">
        <v>29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</row>
    <row r="36" spans="1:45" x14ac:dyDescent="0.25">
      <c r="A36" s="3"/>
      <c r="B36" s="3"/>
      <c r="C36" s="6">
        <f t="shared" si="1"/>
        <v>27</v>
      </c>
      <c r="D36" s="3"/>
      <c r="E36" s="3"/>
      <c r="F36" s="99">
        <f t="shared" si="0"/>
        <v>0</v>
      </c>
      <c r="G36" s="4" t="s">
        <v>48</v>
      </c>
      <c r="H36" s="4" t="s">
        <v>29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</row>
    <row r="37" spans="1:45" x14ac:dyDescent="0.25">
      <c r="A37" s="3"/>
      <c r="B37" s="3"/>
      <c r="C37" s="6">
        <f t="shared" si="1"/>
        <v>28</v>
      </c>
      <c r="D37" s="3"/>
      <c r="E37" s="3"/>
      <c r="F37" s="99">
        <f t="shared" si="0"/>
        <v>0</v>
      </c>
      <c r="G37" s="4" t="s">
        <v>49</v>
      </c>
      <c r="H37" s="4" t="s">
        <v>29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</row>
    <row r="38" spans="1:45" x14ac:dyDescent="0.25">
      <c r="A38" s="3"/>
      <c r="B38" s="3"/>
      <c r="C38" s="6">
        <f t="shared" si="1"/>
        <v>29</v>
      </c>
      <c r="D38" s="3"/>
      <c r="E38" s="3"/>
      <c r="F38" s="99">
        <f t="shared" si="0"/>
        <v>0</v>
      </c>
      <c r="G38" s="4" t="s">
        <v>57</v>
      </c>
      <c r="H38" s="4" t="s">
        <v>29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</row>
    <row r="39" spans="1:45" x14ac:dyDescent="0.25">
      <c r="A39" s="3"/>
      <c r="B39" s="3"/>
      <c r="C39" s="6">
        <f t="shared" si="1"/>
        <v>30</v>
      </c>
      <c r="D39" s="3"/>
      <c r="E39" s="3"/>
      <c r="F39" s="99">
        <f t="shared" si="0"/>
        <v>0</v>
      </c>
      <c r="G39" s="4" t="s">
        <v>54</v>
      </c>
      <c r="H39" s="4" t="s">
        <v>29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</row>
    <row r="40" spans="1:45" x14ac:dyDescent="0.25">
      <c r="A40" s="3"/>
      <c r="B40" s="3"/>
      <c r="C40" s="6">
        <f t="shared" si="1"/>
        <v>31</v>
      </c>
      <c r="D40" s="3"/>
      <c r="E40" s="3"/>
      <c r="F40" s="99">
        <f t="shared" si="0"/>
        <v>0</v>
      </c>
      <c r="G40" s="4" t="s">
        <v>55</v>
      </c>
      <c r="H40" s="4" t="s">
        <v>4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</row>
    <row r="41" spans="1:45" x14ac:dyDescent="0.25">
      <c r="A41" s="3"/>
      <c r="B41" s="3"/>
      <c r="C41" s="6">
        <f t="shared" si="1"/>
        <v>32</v>
      </c>
      <c r="D41" s="3"/>
      <c r="E41" s="3"/>
      <c r="F41" s="99">
        <f t="shared" si="0"/>
        <v>0</v>
      </c>
      <c r="G41" s="4" t="s">
        <v>56</v>
      </c>
      <c r="H41" s="4" t="s">
        <v>29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</row>
    <row r="42" spans="1:45" x14ac:dyDescent="0.25">
      <c r="A42" s="3"/>
      <c r="B42" s="3"/>
      <c r="C42" s="6">
        <f t="shared" si="1"/>
        <v>33</v>
      </c>
      <c r="D42" s="3"/>
      <c r="E42" s="3"/>
      <c r="F42" s="99">
        <f t="shared" ref="F42:F73" si="3">IF(G42="",0,IF(COUNTIFS(G:G,G42)=1,0,1))</f>
        <v>0</v>
      </c>
      <c r="G42" s="4" t="s">
        <v>51</v>
      </c>
      <c r="H42" s="4" t="s">
        <v>29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</row>
    <row r="43" spans="1:45" x14ac:dyDescent="0.25">
      <c r="A43" s="3"/>
      <c r="B43" s="3"/>
      <c r="C43" s="6">
        <f t="shared" si="1"/>
        <v>34</v>
      </c>
      <c r="D43" s="3"/>
      <c r="E43" s="3"/>
      <c r="F43" s="99">
        <f t="shared" si="3"/>
        <v>0</v>
      </c>
      <c r="G43" s="4" t="s">
        <v>58</v>
      </c>
      <c r="H43" s="4" t="s">
        <v>29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</row>
    <row r="44" spans="1:45" x14ac:dyDescent="0.25">
      <c r="A44" s="3"/>
      <c r="B44" s="3"/>
      <c r="C44" s="6">
        <f t="shared" si="1"/>
        <v>35</v>
      </c>
      <c r="D44" s="3"/>
      <c r="E44" s="3"/>
      <c r="F44" s="99">
        <f t="shared" si="3"/>
        <v>0</v>
      </c>
      <c r="G44" s="4" t="s">
        <v>60</v>
      </c>
      <c r="H44" s="4" t="s">
        <v>12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</row>
    <row r="45" spans="1:45" x14ac:dyDescent="0.25">
      <c r="A45" s="3"/>
      <c r="B45" s="3"/>
      <c r="C45" s="6">
        <f t="shared" si="1"/>
        <v>36</v>
      </c>
      <c r="D45" s="3"/>
      <c r="E45" s="3"/>
      <c r="F45" s="99">
        <f t="shared" si="3"/>
        <v>0</v>
      </c>
      <c r="G45" s="4" t="s">
        <v>59</v>
      </c>
      <c r="H45" s="4" t="s">
        <v>29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</row>
    <row r="46" spans="1:45" x14ac:dyDescent="0.25">
      <c r="A46" s="3"/>
      <c r="B46" s="3"/>
      <c r="C46" s="6">
        <f t="shared" si="1"/>
        <v>37</v>
      </c>
      <c r="D46" s="3"/>
      <c r="E46" s="3"/>
      <c r="F46" s="99">
        <f t="shared" si="3"/>
        <v>0</v>
      </c>
      <c r="G46" s="4" t="s">
        <v>61</v>
      </c>
      <c r="H46" s="4" t="s">
        <v>4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</row>
    <row r="47" spans="1:45" x14ac:dyDescent="0.25">
      <c r="A47" s="3"/>
      <c r="B47" s="3"/>
      <c r="C47" s="6">
        <f t="shared" si="1"/>
        <v>38</v>
      </c>
      <c r="D47" s="3"/>
      <c r="E47" s="3"/>
      <c r="F47" s="99">
        <f t="shared" si="3"/>
        <v>0</v>
      </c>
      <c r="G47" s="4" t="s">
        <v>62</v>
      </c>
      <c r="H47" s="4" t="s">
        <v>29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</row>
    <row r="48" spans="1:45" x14ac:dyDescent="0.25">
      <c r="A48" s="3"/>
      <c r="B48" s="3"/>
      <c r="C48" s="6">
        <f t="shared" si="1"/>
        <v>39</v>
      </c>
      <c r="D48" s="3"/>
      <c r="E48" s="3"/>
      <c r="F48" s="99">
        <f t="shared" si="3"/>
        <v>0</v>
      </c>
      <c r="G48" s="4" t="s">
        <v>63</v>
      </c>
      <c r="H48" s="4" t="s">
        <v>41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</row>
    <row r="49" spans="1:45" x14ac:dyDescent="0.25">
      <c r="A49" s="3"/>
      <c r="B49" s="3"/>
      <c r="C49" s="6">
        <f t="shared" si="1"/>
        <v>40</v>
      </c>
      <c r="D49" s="3"/>
      <c r="E49" s="3"/>
      <c r="F49" s="99">
        <f t="shared" si="3"/>
        <v>0</v>
      </c>
      <c r="G49" s="4" t="s">
        <v>64</v>
      </c>
      <c r="H49" s="4" t="s">
        <v>29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</row>
    <row r="50" spans="1:45" x14ac:dyDescent="0.25">
      <c r="A50" s="3"/>
      <c r="B50" s="3"/>
      <c r="C50" s="6">
        <f t="shared" si="1"/>
        <v>41</v>
      </c>
      <c r="D50" s="3"/>
      <c r="E50" s="3"/>
      <c r="F50" s="99">
        <f t="shared" si="3"/>
        <v>0</v>
      </c>
      <c r="G50" s="4" t="s">
        <v>52</v>
      </c>
      <c r="H50" s="4" t="s">
        <v>29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</row>
    <row r="51" spans="1:45" x14ac:dyDescent="0.25">
      <c r="A51" s="3"/>
      <c r="B51" s="3"/>
      <c r="C51" s="6">
        <f t="shared" si="1"/>
        <v>42</v>
      </c>
      <c r="D51" s="3"/>
      <c r="E51" s="3"/>
      <c r="F51" s="99">
        <f t="shared" si="3"/>
        <v>0</v>
      </c>
      <c r="G51" s="4" t="s">
        <v>53</v>
      </c>
      <c r="H51" s="4" t="s">
        <v>29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</row>
    <row r="52" spans="1:45" x14ac:dyDescent="0.25">
      <c r="A52" s="3"/>
      <c r="B52" s="3"/>
      <c r="C52" s="6">
        <f t="shared" si="1"/>
        <v>43</v>
      </c>
      <c r="D52" s="3"/>
      <c r="E52" s="3"/>
      <c r="F52" s="99">
        <f t="shared" si="3"/>
        <v>0</v>
      </c>
      <c r="G52" s="4" t="s">
        <v>65</v>
      </c>
      <c r="H52" s="4" t="s">
        <v>66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</row>
    <row r="53" spans="1:45" x14ac:dyDescent="0.25">
      <c r="A53" s="3"/>
      <c r="B53" s="3"/>
      <c r="C53" s="6">
        <f t="shared" si="1"/>
        <v>44</v>
      </c>
      <c r="D53" s="3"/>
      <c r="E53" s="3"/>
      <c r="F53" s="99">
        <f t="shared" si="3"/>
        <v>0</v>
      </c>
      <c r="G53" s="4" t="s">
        <v>67</v>
      </c>
      <c r="H53" s="4" t="s">
        <v>29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</row>
    <row r="54" spans="1:45" x14ac:dyDescent="0.25">
      <c r="A54" s="3"/>
      <c r="B54" s="3"/>
      <c r="C54" s="6">
        <f t="shared" si="1"/>
        <v>45</v>
      </c>
      <c r="D54" s="3"/>
      <c r="E54" s="3"/>
      <c r="F54" s="99">
        <f t="shared" si="3"/>
        <v>0</v>
      </c>
      <c r="G54" s="4" t="s">
        <v>68</v>
      </c>
      <c r="H54" s="4" t="s">
        <v>29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</row>
    <row r="55" spans="1:45" x14ac:dyDescent="0.25">
      <c r="A55" s="3"/>
      <c r="B55" s="3"/>
      <c r="C55" s="6">
        <f t="shared" si="1"/>
        <v>46</v>
      </c>
      <c r="D55" s="3"/>
      <c r="E55" s="3"/>
      <c r="F55" s="99">
        <f t="shared" si="3"/>
        <v>0</v>
      </c>
      <c r="G55" s="4" t="s">
        <v>69</v>
      </c>
      <c r="H55" s="4" t="s">
        <v>29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</row>
    <row r="56" spans="1:45" x14ac:dyDescent="0.25">
      <c r="A56" s="3"/>
      <c r="B56" s="3"/>
      <c r="C56" s="6">
        <f t="shared" si="1"/>
        <v>47</v>
      </c>
      <c r="D56" s="3"/>
      <c r="E56" s="3"/>
      <c r="F56" s="99">
        <f t="shared" si="3"/>
        <v>0</v>
      </c>
      <c r="G56" s="4" t="s">
        <v>70</v>
      </c>
      <c r="H56" s="4" t="s">
        <v>29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</row>
    <row r="57" spans="1:45" x14ac:dyDescent="0.25">
      <c r="A57" s="3"/>
      <c r="B57" s="3"/>
      <c r="C57" s="6">
        <f t="shared" si="1"/>
        <v>48</v>
      </c>
      <c r="D57" s="3"/>
      <c r="E57" s="3"/>
      <c r="F57" s="99">
        <f t="shared" si="3"/>
        <v>0</v>
      </c>
      <c r="G57" s="4" t="s">
        <v>71</v>
      </c>
      <c r="H57" s="4" t="s">
        <v>12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</row>
    <row r="58" spans="1:45" x14ac:dyDescent="0.25">
      <c r="A58" s="3"/>
      <c r="B58" s="3"/>
      <c r="C58" s="6">
        <f t="shared" si="1"/>
        <v>49</v>
      </c>
      <c r="D58" s="3"/>
      <c r="E58" s="3"/>
      <c r="F58" s="99">
        <f t="shared" si="3"/>
        <v>0</v>
      </c>
      <c r="G58" s="4" t="s">
        <v>72</v>
      </c>
      <c r="H58" s="4" t="s">
        <v>29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</row>
    <row r="59" spans="1:45" x14ac:dyDescent="0.25">
      <c r="A59" s="3"/>
      <c r="B59" s="3"/>
      <c r="C59" s="6">
        <f t="shared" si="1"/>
        <v>50</v>
      </c>
      <c r="D59" s="3"/>
      <c r="E59" s="3"/>
      <c r="F59" s="99">
        <f t="shared" si="3"/>
        <v>0</v>
      </c>
      <c r="G59" s="4" t="s">
        <v>73</v>
      </c>
      <c r="H59" s="4" t="s">
        <v>29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</row>
    <row r="60" spans="1:45" x14ac:dyDescent="0.25">
      <c r="A60" s="3"/>
      <c r="B60" s="3"/>
      <c r="C60" s="6">
        <f t="shared" si="1"/>
        <v>51</v>
      </c>
      <c r="D60" s="3"/>
      <c r="E60" s="3"/>
      <c r="F60" s="99">
        <f t="shared" si="3"/>
        <v>0</v>
      </c>
      <c r="G60" s="4" t="s">
        <v>74</v>
      </c>
      <c r="H60" s="4" t="s">
        <v>4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</row>
    <row r="61" spans="1:45" x14ac:dyDescent="0.25">
      <c r="A61" s="3"/>
      <c r="B61" s="3"/>
      <c r="C61" s="6">
        <f t="shared" si="1"/>
        <v>52</v>
      </c>
      <c r="D61" s="3"/>
      <c r="E61" s="3"/>
      <c r="F61" s="99">
        <f t="shared" si="3"/>
        <v>0</v>
      </c>
      <c r="G61" s="4" t="s">
        <v>75</v>
      </c>
      <c r="H61" s="4" t="s">
        <v>29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</row>
    <row r="62" spans="1:45" x14ac:dyDescent="0.25">
      <c r="A62" s="3"/>
      <c r="B62" s="3"/>
      <c r="C62" s="6">
        <f t="shared" si="1"/>
        <v>53</v>
      </c>
      <c r="D62" s="3"/>
      <c r="E62" s="3"/>
      <c r="F62" s="99">
        <f t="shared" si="3"/>
        <v>0</v>
      </c>
      <c r="G62" s="4" t="s">
        <v>76</v>
      </c>
      <c r="H62" s="4" t="s">
        <v>29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</row>
    <row r="63" spans="1:45" x14ac:dyDescent="0.25">
      <c r="A63" s="3"/>
      <c r="B63" s="3"/>
      <c r="C63" s="6">
        <f t="shared" si="1"/>
        <v>54</v>
      </c>
      <c r="D63" s="3"/>
      <c r="E63" s="3"/>
      <c r="F63" s="99">
        <f t="shared" si="3"/>
        <v>0</v>
      </c>
      <c r="G63" s="4" t="s">
        <v>77</v>
      </c>
      <c r="H63" s="4" t="s">
        <v>29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</row>
    <row r="64" spans="1:45" x14ac:dyDescent="0.25">
      <c r="A64" s="3"/>
      <c r="B64" s="3"/>
      <c r="C64" s="6">
        <f t="shared" si="1"/>
        <v>55</v>
      </c>
      <c r="D64" s="3"/>
      <c r="E64" s="3"/>
      <c r="F64" s="99">
        <f t="shared" si="3"/>
        <v>0</v>
      </c>
      <c r="G64" s="4" t="s">
        <v>78</v>
      </c>
      <c r="H64" s="4" t="s">
        <v>29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</row>
    <row r="65" spans="1:45" x14ac:dyDescent="0.25">
      <c r="A65" s="3"/>
      <c r="B65" s="3"/>
      <c r="C65" s="6">
        <f t="shared" si="1"/>
        <v>56</v>
      </c>
      <c r="D65" s="3"/>
      <c r="E65" s="3"/>
      <c r="F65" s="99">
        <f t="shared" si="3"/>
        <v>0</v>
      </c>
      <c r="G65" s="4" t="s">
        <v>79</v>
      </c>
      <c r="H65" s="4" t="s">
        <v>29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</row>
    <row r="66" spans="1:45" x14ac:dyDescent="0.25">
      <c r="A66" s="3"/>
      <c r="B66" s="3"/>
      <c r="C66" s="6">
        <f t="shared" si="1"/>
        <v>57</v>
      </c>
      <c r="D66" s="3"/>
      <c r="E66" s="3"/>
      <c r="F66" s="99">
        <f t="shared" si="3"/>
        <v>0</v>
      </c>
      <c r="G66" s="4" t="s">
        <v>80</v>
      </c>
      <c r="H66" s="4" t="s">
        <v>4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</row>
    <row r="67" spans="1:45" x14ac:dyDescent="0.25">
      <c r="A67" s="3"/>
      <c r="B67" s="3"/>
      <c r="C67" s="6">
        <f t="shared" si="1"/>
        <v>58</v>
      </c>
      <c r="D67" s="3"/>
      <c r="E67" s="3"/>
      <c r="F67" s="99">
        <f t="shared" si="3"/>
        <v>0</v>
      </c>
      <c r="G67" s="4" t="s">
        <v>81</v>
      </c>
      <c r="H67" s="4" t="s">
        <v>29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</row>
    <row r="68" spans="1:45" x14ac:dyDescent="0.25">
      <c r="A68" s="3"/>
      <c r="B68" s="3"/>
      <c r="C68" s="6">
        <f t="shared" si="1"/>
        <v>59</v>
      </c>
      <c r="D68" s="3"/>
      <c r="E68" s="3"/>
      <c r="F68" s="99">
        <f t="shared" si="3"/>
        <v>0</v>
      </c>
      <c r="G68" s="4" t="s">
        <v>82</v>
      </c>
      <c r="H68" s="4" t="s">
        <v>41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</row>
    <row r="69" spans="1:45" x14ac:dyDescent="0.25">
      <c r="A69" s="3"/>
      <c r="B69" s="3"/>
      <c r="C69" s="6">
        <f t="shared" si="1"/>
        <v>60</v>
      </c>
      <c r="D69" s="3"/>
      <c r="E69" s="3"/>
      <c r="F69" s="99">
        <f t="shared" si="3"/>
        <v>0</v>
      </c>
      <c r="G69" s="4" t="s">
        <v>83</v>
      </c>
      <c r="H69" s="4" t="s">
        <v>29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</row>
    <row r="70" spans="1:45" x14ac:dyDescent="0.25">
      <c r="A70" s="3"/>
      <c r="B70" s="3"/>
      <c r="C70" s="6">
        <f t="shared" si="1"/>
        <v>61</v>
      </c>
      <c r="D70" s="3"/>
      <c r="E70" s="3"/>
      <c r="F70" s="99">
        <f t="shared" si="3"/>
        <v>0</v>
      </c>
      <c r="G70" s="4" t="s">
        <v>84</v>
      </c>
      <c r="H70" s="4" t="s">
        <v>29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</row>
    <row r="71" spans="1:45" x14ac:dyDescent="0.25">
      <c r="A71" s="3"/>
      <c r="B71" s="3"/>
      <c r="C71" s="6">
        <f t="shared" si="1"/>
        <v>62</v>
      </c>
      <c r="D71" s="3"/>
      <c r="E71" s="3"/>
      <c r="F71" s="99">
        <f t="shared" si="3"/>
        <v>0</v>
      </c>
      <c r="G71" s="4" t="s">
        <v>85</v>
      </c>
      <c r="H71" s="4" t="s">
        <v>29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</row>
    <row r="72" spans="1:45" x14ac:dyDescent="0.25">
      <c r="A72" s="3"/>
      <c r="B72" s="3"/>
      <c r="C72" s="6">
        <f t="shared" si="1"/>
        <v>63</v>
      </c>
      <c r="D72" s="3"/>
      <c r="E72" s="3"/>
      <c r="F72" s="99">
        <f t="shared" si="3"/>
        <v>0</v>
      </c>
      <c r="G72" s="4" t="s">
        <v>86</v>
      </c>
      <c r="H72" s="4" t="s">
        <v>29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</row>
    <row r="73" spans="1:45" x14ac:dyDescent="0.25">
      <c r="A73" s="3"/>
      <c r="B73" s="3"/>
      <c r="C73" s="6">
        <f t="shared" si="1"/>
        <v>64</v>
      </c>
      <c r="D73" s="3"/>
      <c r="E73" s="3"/>
      <c r="F73" s="99">
        <f t="shared" si="3"/>
        <v>0</v>
      </c>
      <c r="G73" s="4" t="s">
        <v>106</v>
      </c>
      <c r="H73" s="4" t="s">
        <v>29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</row>
    <row r="74" spans="1:45" x14ac:dyDescent="0.25">
      <c r="A74" s="3"/>
      <c r="B74" s="3"/>
      <c r="C74" s="6">
        <f t="shared" si="1"/>
        <v>65</v>
      </c>
      <c r="D74" s="3"/>
      <c r="E74" s="3"/>
      <c r="F74" s="99">
        <f t="shared" ref="F74:F105" si="4">IF(G74="",0,IF(COUNTIFS(G:G,G74)=1,0,1))</f>
        <v>0</v>
      </c>
      <c r="G74" s="4" t="s">
        <v>87</v>
      </c>
      <c r="H74" s="4" t="s">
        <v>29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</row>
    <row r="75" spans="1:45" x14ac:dyDescent="0.25">
      <c r="A75" s="3"/>
      <c r="B75" s="3"/>
      <c r="C75" s="6">
        <f t="shared" si="1"/>
        <v>66</v>
      </c>
      <c r="D75" s="3"/>
      <c r="E75" s="3"/>
      <c r="F75" s="99">
        <f t="shared" si="4"/>
        <v>0</v>
      </c>
      <c r="G75" s="4" t="s">
        <v>88</v>
      </c>
      <c r="H75" s="4" t="s">
        <v>89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</row>
    <row r="76" spans="1:45" x14ac:dyDescent="0.25">
      <c r="A76" s="3"/>
      <c r="B76" s="3"/>
      <c r="C76" s="6">
        <f t="shared" ref="C76:C139" si="5">C75+1</f>
        <v>67</v>
      </c>
      <c r="D76" s="3"/>
      <c r="E76" s="3"/>
      <c r="F76" s="99">
        <f t="shared" si="4"/>
        <v>0</v>
      </c>
      <c r="G76" s="4" t="s">
        <v>90</v>
      </c>
      <c r="H76" s="4" t="s">
        <v>89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</row>
    <row r="77" spans="1:45" x14ac:dyDescent="0.25">
      <c r="A77" s="3"/>
      <c r="B77" s="3"/>
      <c r="C77" s="6">
        <f t="shared" si="5"/>
        <v>68</v>
      </c>
      <c r="D77" s="3"/>
      <c r="E77" s="3"/>
      <c r="F77" s="99">
        <f t="shared" si="4"/>
        <v>0</v>
      </c>
      <c r="G77" s="4" t="s">
        <v>91</v>
      </c>
      <c r="H77" s="4" t="s">
        <v>89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</row>
    <row r="78" spans="1:45" x14ac:dyDescent="0.25">
      <c r="A78" s="3"/>
      <c r="B78" s="3"/>
      <c r="C78" s="6">
        <f t="shared" si="5"/>
        <v>69</v>
      </c>
      <c r="D78" s="3"/>
      <c r="E78" s="3"/>
      <c r="F78" s="99">
        <f t="shared" si="4"/>
        <v>0</v>
      </c>
      <c r="G78" s="4" t="s">
        <v>144</v>
      </c>
      <c r="H78" s="4" t="s">
        <v>89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</row>
    <row r="79" spans="1:45" x14ac:dyDescent="0.25">
      <c r="A79" s="3"/>
      <c r="B79" s="3"/>
      <c r="C79" s="6">
        <f t="shared" si="5"/>
        <v>70</v>
      </c>
      <c r="D79" s="3"/>
      <c r="E79" s="3"/>
      <c r="F79" s="99">
        <f t="shared" si="4"/>
        <v>0</v>
      </c>
      <c r="G79" s="4" t="s">
        <v>92</v>
      </c>
      <c r="H79" s="4" t="s">
        <v>89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</row>
    <row r="80" spans="1:45" x14ac:dyDescent="0.25">
      <c r="A80" s="3"/>
      <c r="B80" s="3"/>
      <c r="C80" s="6">
        <f t="shared" si="5"/>
        <v>71</v>
      </c>
      <c r="D80" s="3"/>
      <c r="E80" s="3"/>
      <c r="F80" s="99">
        <f t="shared" si="4"/>
        <v>0</v>
      </c>
      <c r="G80" s="4" t="s">
        <v>93</v>
      </c>
      <c r="H80" s="4" t="s">
        <v>89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</row>
    <row r="81" spans="1:45" x14ac:dyDescent="0.25">
      <c r="A81" s="3"/>
      <c r="B81" s="3"/>
      <c r="C81" s="6">
        <f t="shared" si="5"/>
        <v>72</v>
      </c>
      <c r="D81" s="3"/>
      <c r="E81" s="3"/>
      <c r="F81" s="99">
        <f t="shared" si="4"/>
        <v>0</v>
      </c>
      <c r="G81" s="4" t="s">
        <v>94</v>
      </c>
      <c r="H81" s="4" t="s">
        <v>89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</row>
    <row r="82" spans="1:45" x14ac:dyDescent="0.25">
      <c r="A82" s="3"/>
      <c r="B82" s="3"/>
      <c r="C82" s="6">
        <f t="shared" si="5"/>
        <v>73</v>
      </c>
      <c r="D82" s="3"/>
      <c r="E82" s="3"/>
      <c r="F82" s="99">
        <f t="shared" si="4"/>
        <v>0</v>
      </c>
      <c r="G82" s="4" t="s">
        <v>145</v>
      </c>
      <c r="H82" s="4" t="s">
        <v>89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</row>
    <row r="83" spans="1:45" x14ac:dyDescent="0.25">
      <c r="A83" s="3"/>
      <c r="B83" s="3"/>
      <c r="C83" s="6">
        <f t="shared" si="5"/>
        <v>74</v>
      </c>
      <c r="D83" s="3"/>
      <c r="E83" s="3"/>
      <c r="F83" s="99">
        <f t="shared" si="4"/>
        <v>0</v>
      </c>
      <c r="G83" s="4" t="s">
        <v>95</v>
      </c>
      <c r="H83" s="4" t="s">
        <v>89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</row>
    <row r="84" spans="1:45" x14ac:dyDescent="0.25">
      <c r="A84" s="3"/>
      <c r="B84" s="3"/>
      <c r="C84" s="6">
        <f t="shared" si="5"/>
        <v>75</v>
      </c>
      <c r="D84" s="3"/>
      <c r="E84" s="3"/>
      <c r="F84" s="99">
        <f t="shared" si="4"/>
        <v>0</v>
      </c>
      <c r="G84" s="4" t="s">
        <v>96</v>
      </c>
      <c r="H84" s="4" t="s">
        <v>89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</row>
    <row r="85" spans="1:45" x14ac:dyDescent="0.25">
      <c r="A85" s="3"/>
      <c r="B85" s="3"/>
      <c r="C85" s="6">
        <f t="shared" si="5"/>
        <v>76</v>
      </c>
      <c r="D85" s="3"/>
      <c r="E85" s="3"/>
      <c r="F85" s="99">
        <f t="shared" si="4"/>
        <v>0</v>
      </c>
      <c r="G85" s="4" t="s">
        <v>142</v>
      </c>
      <c r="H85" s="4" t="s">
        <v>89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</row>
    <row r="86" spans="1:45" x14ac:dyDescent="0.25">
      <c r="A86" s="3"/>
      <c r="B86" s="3"/>
      <c r="C86" s="6">
        <f t="shared" si="5"/>
        <v>77</v>
      </c>
      <c r="D86" s="3"/>
      <c r="E86" s="3"/>
      <c r="F86" s="99">
        <f t="shared" si="4"/>
        <v>0</v>
      </c>
      <c r="G86" s="4" t="s">
        <v>143</v>
      </c>
      <c r="H86" s="4" t="s">
        <v>89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</row>
    <row r="87" spans="1:45" x14ac:dyDescent="0.25">
      <c r="A87" s="3"/>
      <c r="B87" s="3"/>
      <c r="C87" s="6">
        <f t="shared" si="5"/>
        <v>78</v>
      </c>
      <c r="D87" s="3"/>
      <c r="E87" s="3"/>
      <c r="F87" s="99">
        <f t="shared" si="4"/>
        <v>0</v>
      </c>
      <c r="G87" s="4" t="s">
        <v>97</v>
      </c>
      <c r="H87" s="4" t="s">
        <v>89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</row>
    <row r="88" spans="1:45" x14ac:dyDescent="0.25">
      <c r="A88" s="3"/>
      <c r="B88" s="3"/>
      <c r="C88" s="6">
        <f t="shared" si="5"/>
        <v>79</v>
      </c>
      <c r="D88" s="3"/>
      <c r="E88" s="3"/>
      <c r="F88" s="99">
        <f t="shared" si="4"/>
        <v>0</v>
      </c>
      <c r="G88" s="4" t="s">
        <v>98</v>
      </c>
      <c r="H88" s="4" t="s">
        <v>89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</row>
    <row r="89" spans="1:45" x14ac:dyDescent="0.25">
      <c r="A89" s="3"/>
      <c r="B89" s="3"/>
      <c r="C89" s="6">
        <f t="shared" si="5"/>
        <v>80</v>
      </c>
      <c r="D89" s="3"/>
      <c r="E89" s="3"/>
      <c r="F89" s="99">
        <f t="shared" si="4"/>
        <v>0</v>
      </c>
      <c r="G89" s="4" t="s">
        <v>99</v>
      </c>
      <c r="H89" s="4" t="s">
        <v>89</v>
      </c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</row>
    <row r="90" spans="1:45" x14ac:dyDescent="0.25">
      <c r="A90" s="3"/>
      <c r="B90" s="3"/>
      <c r="C90" s="6">
        <f t="shared" si="5"/>
        <v>81</v>
      </c>
      <c r="D90" s="3"/>
      <c r="E90" s="3"/>
      <c r="F90" s="99">
        <f t="shared" si="4"/>
        <v>0</v>
      </c>
      <c r="G90" s="4" t="s">
        <v>100</v>
      </c>
      <c r="H90" s="4" t="s">
        <v>89</v>
      </c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</row>
    <row r="91" spans="1:45" x14ac:dyDescent="0.25">
      <c r="A91" s="3"/>
      <c r="B91" s="3"/>
      <c r="C91" s="6">
        <f t="shared" si="5"/>
        <v>82</v>
      </c>
      <c r="D91" s="3"/>
      <c r="E91" s="3"/>
      <c r="F91" s="99">
        <f t="shared" si="4"/>
        <v>0</v>
      </c>
      <c r="G91" s="4" t="s">
        <v>101</v>
      </c>
      <c r="H91" s="4" t="s">
        <v>89</v>
      </c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</row>
    <row r="92" spans="1:45" x14ac:dyDescent="0.25">
      <c r="A92" s="3"/>
      <c r="B92" s="3"/>
      <c r="C92" s="6">
        <f t="shared" si="5"/>
        <v>83</v>
      </c>
      <c r="D92" s="3"/>
      <c r="E92" s="3"/>
      <c r="F92" s="99">
        <f t="shared" si="4"/>
        <v>0</v>
      </c>
      <c r="G92" s="4" t="s">
        <v>102</v>
      </c>
      <c r="H92" s="4" t="s">
        <v>89</v>
      </c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</row>
    <row r="93" spans="1:45" x14ac:dyDescent="0.25">
      <c r="A93" s="3"/>
      <c r="B93" s="3"/>
      <c r="C93" s="6">
        <f t="shared" si="5"/>
        <v>84</v>
      </c>
      <c r="D93" s="3"/>
      <c r="E93" s="3"/>
      <c r="F93" s="99">
        <f t="shared" si="4"/>
        <v>0</v>
      </c>
      <c r="G93" s="4" t="s">
        <v>104</v>
      </c>
      <c r="H93" s="4" t="s">
        <v>89</v>
      </c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</row>
    <row r="94" spans="1:45" x14ac:dyDescent="0.25">
      <c r="A94" s="3"/>
      <c r="B94" s="3"/>
      <c r="C94" s="6">
        <f t="shared" si="5"/>
        <v>85</v>
      </c>
      <c r="D94" s="3"/>
      <c r="E94" s="3"/>
      <c r="F94" s="99">
        <f t="shared" si="4"/>
        <v>0</v>
      </c>
      <c r="G94" s="4" t="s">
        <v>103</v>
      </c>
      <c r="H94" s="4" t="s">
        <v>89</v>
      </c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</row>
    <row r="95" spans="1:45" x14ac:dyDescent="0.25">
      <c r="A95" s="3"/>
      <c r="B95" s="3"/>
      <c r="C95" s="6">
        <f t="shared" si="5"/>
        <v>86</v>
      </c>
      <c r="D95" s="3"/>
      <c r="E95" s="3"/>
      <c r="F95" s="99">
        <f t="shared" si="4"/>
        <v>0</v>
      </c>
      <c r="G95" s="4" t="s">
        <v>105</v>
      </c>
      <c r="H95" s="4" t="s">
        <v>89</v>
      </c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</row>
    <row r="96" spans="1:45" x14ac:dyDescent="0.25">
      <c r="A96" s="3"/>
      <c r="B96" s="3"/>
      <c r="C96" s="6">
        <f t="shared" si="5"/>
        <v>87</v>
      </c>
      <c r="D96" s="3"/>
      <c r="E96" s="3"/>
      <c r="F96" s="99">
        <f t="shared" si="4"/>
        <v>0</v>
      </c>
      <c r="G96" s="4" t="s">
        <v>146</v>
      </c>
      <c r="H96" s="4" t="s">
        <v>89</v>
      </c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</row>
    <row r="97" spans="1:45" x14ac:dyDescent="0.25">
      <c r="A97" s="3"/>
      <c r="B97" s="3"/>
      <c r="C97" s="6">
        <f t="shared" si="5"/>
        <v>88</v>
      </c>
      <c r="D97" s="3"/>
      <c r="E97" s="3"/>
      <c r="F97" s="99">
        <f t="shared" si="4"/>
        <v>0</v>
      </c>
      <c r="G97" s="4" t="s">
        <v>107</v>
      </c>
      <c r="H97" s="4" t="s">
        <v>89</v>
      </c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</row>
    <row r="98" spans="1:45" x14ac:dyDescent="0.25">
      <c r="A98" s="3"/>
      <c r="B98" s="3"/>
      <c r="C98" s="6">
        <f t="shared" si="5"/>
        <v>89</v>
      </c>
      <c r="D98" s="3"/>
      <c r="E98" s="3"/>
      <c r="F98" s="99">
        <f t="shared" si="4"/>
        <v>0</v>
      </c>
      <c r="G98" s="4" t="s">
        <v>108</v>
      </c>
      <c r="H98" s="4" t="s">
        <v>29</v>
      </c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</row>
    <row r="99" spans="1:45" x14ac:dyDescent="0.25">
      <c r="A99" s="3"/>
      <c r="B99" s="3"/>
      <c r="C99" s="6">
        <f t="shared" si="5"/>
        <v>90</v>
      </c>
      <c r="D99" s="3"/>
      <c r="E99" s="3"/>
      <c r="F99" s="99">
        <f t="shared" si="4"/>
        <v>0</v>
      </c>
      <c r="G99" s="4" t="s">
        <v>109</v>
      </c>
      <c r="H99" s="4" t="s">
        <v>89</v>
      </c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</row>
    <row r="100" spans="1:45" x14ac:dyDescent="0.25">
      <c r="A100" s="3"/>
      <c r="B100" s="3"/>
      <c r="C100" s="6">
        <f t="shared" si="5"/>
        <v>91</v>
      </c>
      <c r="D100" s="3"/>
      <c r="E100" s="3"/>
      <c r="F100" s="99">
        <f t="shared" si="4"/>
        <v>0</v>
      </c>
      <c r="G100" s="4" t="s">
        <v>110</v>
      </c>
      <c r="H100" s="4" t="s">
        <v>89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</row>
    <row r="101" spans="1:45" x14ac:dyDescent="0.25">
      <c r="A101" s="3"/>
      <c r="B101" s="3"/>
      <c r="C101" s="6">
        <f t="shared" si="5"/>
        <v>92</v>
      </c>
      <c r="D101" s="3"/>
      <c r="E101" s="3"/>
      <c r="F101" s="99">
        <f t="shared" si="4"/>
        <v>0</v>
      </c>
      <c r="G101" s="4" t="s">
        <v>111</v>
      </c>
      <c r="H101" s="4" t="s">
        <v>89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</row>
    <row r="102" spans="1:45" x14ac:dyDescent="0.25">
      <c r="A102" s="3"/>
      <c r="B102" s="3"/>
      <c r="C102" s="6">
        <f t="shared" si="5"/>
        <v>93</v>
      </c>
      <c r="D102" s="3"/>
      <c r="E102" s="3"/>
      <c r="F102" s="99">
        <f t="shared" si="4"/>
        <v>0</v>
      </c>
      <c r="G102" s="4" t="s">
        <v>112</v>
      </c>
      <c r="H102" s="4" t="s">
        <v>41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</row>
    <row r="103" spans="1:45" x14ac:dyDescent="0.25">
      <c r="A103" s="3"/>
      <c r="B103" s="3"/>
      <c r="C103" s="6">
        <f t="shared" si="5"/>
        <v>94</v>
      </c>
      <c r="D103" s="3"/>
      <c r="E103" s="3"/>
      <c r="F103" s="99">
        <f t="shared" si="4"/>
        <v>0</v>
      </c>
      <c r="G103" s="4" t="s">
        <v>113</v>
      </c>
      <c r="H103" s="4" t="s">
        <v>89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</row>
    <row r="104" spans="1:45" x14ac:dyDescent="0.25">
      <c r="A104" s="3"/>
      <c r="B104" s="3"/>
      <c r="C104" s="6">
        <f t="shared" si="5"/>
        <v>95</v>
      </c>
      <c r="D104" s="3"/>
      <c r="E104" s="3"/>
      <c r="F104" s="99">
        <f t="shared" si="4"/>
        <v>0</v>
      </c>
      <c r="G104" s="4" t="s">
        <v>114</v>
      </c>
      <c r="H104" s="4" t="s">
        <v>9</v>
      </c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</row>
    <row r="105" spans="1:45" x14ac:dyDescent="0.25">
      <c r="A105" s="3"/>
      <c r="B105" s="3"/>
      <c r="C105" s="6">
        <f t="shared" si="5"/>
        <v>96</v>
      </c>
      <c r="D105" s="3"/>
      <c r="E105" s="3"/>
      <c r="F105" s="99">
        <f t="shared" si="4"/>
        <v>0</v>
      </c>
      <c r="G105" s="4" t="s">
        <v>115</v>
      </c>
      <c r="H105" s="4" t="s">
        <v>9</v>
      </c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</row>
    <row r="106" spans="1:45" x14ac:dyDescent="0.25">
      <c r="A106" s="3"/>
      <c r="B106" s="3"/>
      <c r="C106" s="6">
        <f t="shared" si="5"/>
        <v>97</v>
      </c>
      <c r="D106" s="3"/>
      <c r="E106" s="3"/>
      <c r="F106" s="99">
        <f t="shared" ref="F106:F137" si="6">IF(G106="",0,IF(COUNTIFS(G:G,G106)=1,0,1))</f>
        <v>0</v>
      </c>
      <c r="G106" s="4" t="s">
        <v>116</v>
      </c>
      <c r="H106" s="4" t="s">
        <v>89</v>
      </c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</row>
    <row r="107" spans="1:45" x14ac:dyDescent="0.25">
      <c r="A107" s="3"/>
      <c r="B107" s="3"/>
      <c r="C107" s="6">
        <f t="shared" si="5"/>
        <v>98</v>
      </c>
      <c r="D107" s="3"/>
      <c r="E107" s="3"/>
      <c r="F107" s="99">
        <f t="shared" si="6"/>
        <v>0</v>
      </c>
      <c r="G107" s="4" t="s">
        <v>117</v>
      </c>
      <c r="H107" s="4" t="s">
        <v>9</v>
      </c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</row>
    <row r="108" spans="1:45" x14ac:dyDescent="0.25">
      <c r="A108" s="3"/>
      <c r="B108" s="3"/>
      <c r="C108" s="6">
        <f t="shared" si="5"/>
        <v>99</v>
      </c>
      <c r="D108" s="3"/>
      <c r="E108" s="3"/>
      <c r="F108" s="99">
        <f t="shared" si="6"/>
        <v>0</v>
      </c>
      <c r="G108" s="4" t="s">
        <v>119</v>
      </c>
      <c r="H108" s="4" t="s">
        <v>9</v>
      </c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</row>
    <row r="109" spans="1:45" x14ac:dyDescent="0.25">
      <c r="A109" s="3"/>
      <c r="B109" s="3"/>
      <c r="C109" s="6">
        <f t="shared" si="5"/>
        <v>100</v>
      </c>
      <c r="D109" s="3"/>
      <c r="E109" s="3"/>
      <c r="F109" s="99">
        <f t="shared" si="6"/>
        <v>0</v>
      </c>
      <c r="G109" s="4" t="s">
        <v>118</v>
      </c>
      <c r="H109" s="4" t="s">
        <v>89</v>
      </c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</row>
    <row r="110" spans="1:45" x14ac:dyDescent="0.25">
      <c r="A110" s="3"/>
      <c r="B110" s="3"/>
      <c r="C110" s="6">
        <f t="shared" si="5"/>
        <v>101</v>
      </c>
      <c r="D110" s="3"/>
      <c r="E110" s="3"/>
      <c r="F110" s="99">
        <f t="shared" si="6"/>
        <v>0</v>
      </c>
      <c r="G110" s="4" t="s">
        <v>120</v>
      </c>
      <c r="H110" s="4" t="s">
        <v>89</v>
      </c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</row>
    <row r="111" spans="1:45" x14ac:dyDescent="0.25">
      <c r="A111" s="3"/>
      <c r="B111" s="3"/>
      <c r="C111" s="6">
        <f t="shared" si="5"/>
        <v>102</v>
      </c>
      <c r="D111" s="3"/>
      <c r="E111" s="3"/>
      <c r="F111" s="99">
        <f t="shared" si="6"/>
        <v>0</v>
      </c>
      <c r="G111" s="4" t="s">
        <v>121</v>
      </c>
      <c r="H111" s="4" t="s">
        <v>9</v>
      </c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</row>
    <row r="112" spans="1:45" x14ac:dyDescent="0.25">
      <c r="A112" s="3"/>
      <c r="B112" s="3"/>
      <c r="C112" s="6">
        <f t="shared" si="5"/>
        <v>103</v>
      </c>
      <c r="D112" s="3"/>
      <c r="E112" s="3"/>
      <c r="F112" s="99">
        <f t="shared" si="6"/>
        <v>0</v>
      </c>
      <c r="G112" s="4" t="s">
        <v>122</v>
      </c>
      <c r="H112" s="4" t="s">
        <v>89</v>
      </c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</row>
    <row r="113" spans="1:45" x14ac:dyDescent="0.25">
      <c r="A113" s="3"/>
      <c r="B113" s="3"/>
      <c r="C113" s="6">
        <f t="shared" si="5"/>
        <v>104</v>
      </c>
      <c r="D113" s="3"/>
      <c r="E113" s="3"/>
      <c r="F113" s="99">
        <f t="shared" si="6"/>
        <v>0</v>
      </c>
      <c r="G113" s="4" t="s">
        <v>123</v>
      </c>
      <c r="H113" s="4" t="s">
        <v>124</v>
      </c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</row>
    <row r="114" spans="1:45" x14ac:dyDescent="0.25">
      <c r="A114" s="3"/>
      <c r="B114" s="3"/>
      <c r="C114" s="6">
        <f t="shared" si="5"/>
        <v>105</v>
      </c>
      <c r="D114" s="3"/>
      <c r="E114" s="3"/>
      <c r="F114" s="99">
        <f t="shared" si="6"/>
        <v>0</v>
      </c>
      <c r="G114" s="4" t="s">
        <v>125</v>
      </c>
      <c r="H114" s="4" t="s">
        <v>41</v>
      </c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</row>
    <row r="115" spans="1:45" x14ac:dyDescent="0.25">
      <c r="A115" s="3"/>
      <c r="B115" s="3"/>
      <c r="C115" s="6">
        <f t="shared" si="5"/>
        <v>106</v>
      </c>
      <c r="D115" s="3"/>
      <c r="E115" s="3"/>
      <c r="F115" s="99">
        <f t="shared" si="6"/>
        <v>0</v>
      </c>
      <c r="G115" s="4" t="s">
        <v>126</v>
      </c>
      <c r="H115" s="4" t="s">
        <v>89</v>
      </c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</row>
    <row r="116" spans="1:45" x14ac:dyDescent="0.25">
      <c r="A116" s="3"/>
      <c r="B116" s="3"/>
      <c r="C116" s="6">
        <f t="shared" si="5"/>
        <v>107</v>
      </c>
      <c r="D116" s="3"/>
      <c r="E116" s="3"/>
      <c r="F116" s="99">
        <f t="shared" si="6"/>
        <v>0</v>
      </c>
      <c r="G116" s="4" t="s">
        <v>127</v>
      </c>
      <c r="H116" s="4" t="s">
        <v>89</v>
      </c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</row>
    <row r="117" spans="1:45" x14ac:dyDescent="0.25">
      <c r="A117" s="3"/>
      <c r="B117" s="3"/>
      <c r="C117" s="6">
        <f t="shared" si="5"/>
        <v>108</v>
      </c>
      <c r="D117" s="3"/>
      <c r="E117" s="3"/>
      <c r="F117" s="99">
        <f t="shared" si="6"/>
        <v>0</v>
      </c>
      <c r="G117" s="4" t="s">
        <v>128</v>
      </c>
      <c r="H117" s="4" t="s">
        <v>129</v>
      </c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</row>
    <row r="118" spans="1:45" x14ac:dyDescent="0.25">
      <c r="A118" s="3"/>
      <c r="B118" s="3"/>
      <c r="C118" s="6">
        <f t="shared" si="5"/>
        <v>109</v>
      </c>
      <c r="D118" s="3"/>
      <c r="E118" s="3"/>
      <c r="F118" s="99">
        <f t="shared" si="6"/>
        <v>0</v>
      </c>
      <c r="G118" s="4" t="s">
        <v>130</v>
      </c>
      <c r="H118" s="4" t="s">
        <v>89</v>
      </c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</row>
    <row r="119" spans="1:45" x14ac:dyDescent="0.25">
      <c r="A119" s="3"/>
      <c r="B119" s="3"/>
      <c r="C119" s="6">
        <f t="shared" si="5"/>
        <v>110</v>
      </c>
      <c r="D119" s="3"/>
      <c r="E119" s="3"/>
      <c r="F119" s="99">
        <f t="shared" si="6"/>
        <v>0</v>
      </c>
      <c r="G119" s="4" t="s">
        <v>131</v>
      </c>
      <c r="H119" s="4" t="s">
        <v>89</v>
      </c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</row>
    <row r="120" spans="1:45" x14ac:dyDescent="0.25">
      <c r="A120" s="3"/>
      <c r="B120" s="3"/>
      <c r="C120" s="6">
        <f t="shared" si="5"/>
        <v>111</v>
      </c>
      <c r="D120" s="3"/>
      <c r="E120" s="3"/>
      <c r="F120" s="99">
        <f t="shared" si="6"/>
        <v>0</v>
      </c>
      <c r="G120" s="4" t="s">
        <v>132</v>
      </c>
      <c r="H120" s="4" t="s">
        <v>9</v>
      </c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</row>
    <row r="121" spans="1:45" x14ac:dyDescent="0.25">
      <c r="A121" s="3"/>
      <c r="B121" s="3"/>
      <c r="C121" s="6">
        <f t="shared" si="5"/>
        <v>112</v>
      </c>
      <c r="D121" s="3"/>
      <c r="E121" s="3"/>
      <c r="F121" s="99">
        <f t="shared" si="6"/>
        <v>0</v>
      </c>
      <c r="G121" s="4" t="s">
        <v>133</v>
      </c>
      <c r="H121" s="4" t="s">
        <v>89</v>
      </c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</row>
    <row r="122" spans="1:45" x14ac:dyDescent="0.25">
      <c r="A122" s="3"/>
      <c r="B122" s="3"/>
      <c r="C122" s="6">
        <f t="shared" si="5"/>
        <v>113</v>
      </c>
      <c r="D122" s="3"/>
      <c r="E122" s="3"/>
      <c r="F122" s="99">
        <f t="shared" si="6"/>
        <v>0</v>
      </c>
      <c r="G122" s="4" t="s">
        <v>134</v>
      </c>
      <c r="H122" s="4" t="s">
        <v>89</v>
      </c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</row>
    <row r="123" spans="1:45" x14ac:dyDescent="0.25">
      <c r="A123" s="3"/>
      <c r="B123" s="3"/>
      <c r="C123" s="6">
        <f t="shared" si="5"/>
        <v>114</v>
      </c>
      <c r="D123" s="3"/>
      <c r="E123" s="3"/>
      <c r="F123" s="99">
        <f t="shared" si="6"/>
        <v>0</v>
      </c>
      <c r="G123" s="4" t="s">
        <v>135</v>
      </c>
      <c r="H123" s="4" t="s">
        <v>89</v>
      </c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</row>
    <row r="124" spans="1:45" x14ac:dyDescent="0.25">
      <c r="A124" s="3"/>
      <c r="B124" s="3"/>
      <c r="C124" s="6">
        <f t="shared" si="5"/>
        <v>115</v>
      </c>
      <c r="D124" s="3"/>
      <c r="E124" s="3"/>
      <c r="F124" s="99">
        <f t="shared" si="6"/>
        <v>0</v>
      </c>
      <c r="G124" s="4" t="s">
        <v>136</v>
      </c>
      <c r="H124" s="4" t="s">
        <v>89</v>
      </c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</row>
    <row r="125" spans="1:45" x14ac:dyDescent="0.25">
      <c r="A125" s="3"/>
      <c r="B125" s="3"/>
      <c r="C125" s="6">
        <f t="shared" si="5"/>
        <v>116</v>
      </c>
      <c r="D125" s="3"/>
      <c r="E125" s="3"/>
      <c r="F125" s="99">
        <f t="shared" si="6"/>
        <v>0</v>
      </c>
      <c r="G125" s="4" t="s">
        <v>137</v>
      </c>
      <c r="H125" s="4" t="s">
        <v>89</v>
      </c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</row>
    <row r="126" spans="1:45" x14ac:dyDescent="0.25">
      <c r="A126" s="3"/>
      <c r="B126" s="3"/>
      <c r="C126" s="6">
        <f t="shared" si="5"/>
        <v>117</v>
      </c>
      <c r="D126" s="3"/>
      <c r="E126" s="3"/>
      <c r="F126" s="99">
        <f t="shared" si="6"/>
        <v>0</v>
      </c>
      <c r="G126" s="4" t="s">
        <v>138</v>
      </c>
      <c r="H126" s="4" t="s">
        <v>89</v>
      </c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</row>
    <row r="127" spans="1:45" x14ac:dyDescent="0.25">
      <c r="A127" s="3"/>
      <c r="B127" s="3"/>
      <c r="C127" s="6">
        <f t="shared" si="5"/>
        <v>118</v>
      </c>
      <c r="D127" s="3"/>
      <c r="E127" s="3"/>
      <c r="F127" s="99">
        <f t="shared" si="6"/>
        <v>0</v>
      </c>
      <c r="G127" s="4" t="s">
        <v>181</v>
      </c>
      <c r="H127" s="4" t="s">
        <v>89</v>
      </c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</row>
    <row r="128" spans="1:45" x14ac:dyDescent="0.25">
      <c r="A128" s="3"/>
      <c r="B128" s="3"/>
      <c r="C128" s="6">
        <f t="shared" si="5"/>
        <v>119</v>
      </c>
      <c r="D128" s="3"/>
      <c r="E128" s="3"/>
      <c r="F128" s="99">
        <f t="shared" si="6"/>
        <v>0</v>
      </c>
      <c r="G128" s="4" t="s">
        <v>139</v>
      </c>
      <c r="H128" s="4" t="s">
        <v>89</v>
      </c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</row>
    <row r="129" spans="1:45" x14ac:dyDescent="0.25">
      <c r="A129" s="3"/>
      <c r="B129" s="3"/>
      <c r="C129" s="6">
        <f t="shared" si="5"/>
        <v>120</v>
      </c>
      <c r="D129" s="3"/>
      <c r="E129" s="3"/>
      <c r="F129" s="99">
        <f t="shared" si="6"/>
        <v>0</v>
      </c>
      <c r="G129" s="4" t="s">
        <v>140</v>
      </c>
      <c r="H129" s="4" t="s">
        <v>89</v>
      </c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</row>
    <row r="130" spans="1:45" x14ac:dyDescent="0.25">
      <c r="A130" s="3"/>
      <c r="B130" s="3"/>
      <c r="C130" s="6">
        <f t="shared" si="5"/>
        <v>121</v>
      </c>
      <c r="D130" s="3"/>
      <c r="E130" s="3"/>
      <c r="F130" s="99">
        <f t="shared" si="6"/>
        <v>0</v>
      </c>
      <c r="G130" s="4" t="s">
        <v>141</v>
      </c>
      <c r="H130" s="4" t="s">
        <v>9</v>
      </c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</row>
    <row r="131" spans="1:45" x14ac:dyDescent="0.25">
      <c r="A131" s="3"/>
      <c r="B131" s="3"/>
      <c r="C131" s="6">
        <f t="shared" si="5"/>
        <v>122</v>
      </c>
      <c r="D131" s="3"/>
      <c r="E131" s="3"/>
      <c r="F131" s="99">
        <f t="shared" si="6"/>
        <v>0</v>
      </c>
      <c r="G131" s="4" t="s">
        <v>147</v>
      </c>
      <c r="H131" s="4" t="s">
        <v>89</v>
      </c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</row>
    <row r="132" spans="1:45" x14ac:dyDescent="0.25">
      <c r="A132" s="3"/>
      <c r="B132" s="3"/>
      <c r="C132" s="6">
        <f t="shared" si="5"/>
        <v>123</v>
      </c>
      <c r="D132" s="3"/>
      <c r="E132" s="3"/>
      <c r="F132" s="99">
        <f t="shared" si="6"/>
        <v>0</v>
      </c>
      <c r="G132" s="4" t="s">
        <v>148</v>
      </c>
      <c r="H132" s="4" t="s">
        <v>89</v>
      </c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</row>
    <row r="133" spans="1:45" x14ac:dyDescent="0.25">
      <c r="A133" s="3"/>
      <c r="B133" s="3"/>
      <c r="C133" s="6">
        <f t="shared" si="5"/>
        <v>124</v>
      </c>
      <c r="D133" s="3"/>
      <c r="E133" s="3"/>
      <c r="F133" s="99">
        <f t="shared" si="6"/>
        <v>0</v>
      </c>
      <c r="G133" s="4" t="s">
        <v>149</v>
      </c>
      <c r="H133" s="4" t="s">
        <v>9</v>
      </c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</row>
    <row r="134" spans="1:45" x14ac:dyDescent="0.25">
      <c r="A134" s="3"/>
      <c r="B134" s="3"/>
      <c r="C134" s="6">
        <f t="shared" si="5"/>
        <v>125</v>
      </c>
      <c r="D134" s="3"/>
      <c r="E134" s="3"/>
      <c r="F134" s="99">
        <f t="shared" si="6"/>
        <v>0</v>
      </c>
      <c r="G134" s="4" t="s">
        <v>150</v>
      </c>
      <c r="H134" s="4" t="s">
        <v>89</v>
      </c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</row>
    <row r="135" spans="1:45" x14ac:dyDescent="0.25">
      <c r="A135" s="3"/>
      <c r="B135" s="3"/>
      <c r="C135" s="6">
        <f t="shared" si="5"/>
        <v>126</v>
      </c>
      <c r="D135" s="3"/>
      <c r="E135" s="3"/>
      <c r="F135" s="99">
        <f t="shared" si="6"/>
        <v>0</v>
      </c>
      <c r="G135" s="4" t="s">
        <v>151</v>
      </c>
      <c r="H135" s="4" t="s">
        <v>89</v>
      </c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</row>
    <row r="136" spans="1:45" x14ac:dyDescent="0.25">
      <c r="A136" s="3"/>
      <c r="B136" s="3"/>
      <c r="C136" s="6">
        <f t="shared" si="5"/>
        <v>127</v>
      </c>
      <c r="D136" s="3"/>
      <c r="E136" s="3"/>
      <c r="F136" s="99">
        <f t="shared" si="6"/>
        <v>0</v>
      </c>
      <c r="G136" s="4" t="s">
        <v>152</v>
      </c>
      <c r="H136" s="4" t="s">
        <v>89</v>
      </c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</row>
    <row r="137" spans="1:45" x14ac:dyDescent="0.25">
      <c r="A137" s="3"/>
      <c r="B137" s="3"/>
      <c r="C137" s="6">
        <f t="shared" si="5"/>
        <v>128</v>
      </c>
      <c r="D137" s="3"/>
      <c r="E137" s="3"/>
      <c r="F137" s="99">
        <f t="shared" si="6"/>
        <v>0</v>
      </c>
      <c r="G137" s="4" t="s">
        <v>153</v>
      </c>
      <c r="H137" s="4" t="s">
        <v>89</v>
      </c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</row>
    <row r="138" spans="1:45" x14ac:dyDescent="0.25">
      <c r="A138" s="3"/>
      <c r="B138" s="3"/>
      <c r="C138" s="6">
        <f t="shared" si="5"/>
        <v>129</v>
      </c>
      <c r="D138" s="3"/>
      <c r="E138" s="3"/>
      <c r="F138" s="99">
        <f t="shared" ref="F138:F153" si="7">IF(G138="",0,IF(COUNTIFS(G:G,G138)=1,0,1))</f>
        <v>0</v>
      </c>
      <c r="G138" s="4" t="s">
        <v>154</v>
      </c>
      <c r="H138" s="4" t="s">
        <v>89</v>
      </c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</row>
    <row r="139" spans="1:45" x14ac:dyDescent="0.25">
      <c r="A139" s="3"/>
      <c r="B139" s="3"/>
      <c r="C139" s="6">
        <f t="shared" si="5"/>
        <v>130</v>
      </c>
      <c r="D139" s="3"/>
      <c r="E139" s="3"/>
      <c r="F139" s="99">
        <f t="shared" si="7"/>
        <v>0</v>
      </c>
      <c r="G139" s="4" t="s">
        <v>155</v>
      </c>
      <c r="H139" s="4" t="s">
        <v>89</v>
      </c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</row>
    <row r="140" spans="1:45" x14ac:dyDescent="0.25">
      <c r="A140" s="3"/>
      <c r="B140" s="3"/>
      <c r="C140" s="6">
        <f t="shared" ref="C140:C153" si="8">C139+1</f>
        <v>131</v>
      </c>
      <c r="D140" s="3"/>
      <c r="E140" s="3"/>
      <c r="F140" s="99">
        <f t="shared" si="7"/>
        <v>0</v>
      </c>
      <c r="G140" s="4" t="s">
        <v>156</v>
      </c>
      <c r="H140" s="4" t="s">
        <v>89</v>
      </c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</row>
    <row r="141" spans="1:45" x14ac:dyDescent="0.25">
      <c r="A141" s="3"/>
      <c r="B141" s="3"/>
      <c r="C141" s="6">
        <f t="shared" si="8"/>
        <v>132</v>
      </c>
      <c r="D141" s="3"/>
      <c r="E141" s="3"/>
      <c r="F141" s="99">
        <f t="shared" si="7"/>
        <v>0</v>
      </c>
      <c r="G141" s="4" t="s">
        <v>157</v>
      </c>
      <c r="H141" s="4" t="s">
        <v>89</v>
      </c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</row>
    <row r="142" spans="1:45" x14ac:dyDescent="0.25">
      <c r="A142" s="3"/>
      <c r="B142" s="3"/>
      <c r="C142" s="6">
        <f t="shared" si="8"/>
        <v>133</v>
      </c>
      <c r="D142" s="3"/>
      <c r="E142" s="3"/>
      <c r="F142" s="99">
        <f t="shared" si="7"/>
        <v>0</v>
      </c>
      <c r="G142" s="4" t="s">
        <v>160</v>
      </c>
      <c r="H142" s="4" t="s">
        <v>89</v>
      </c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</row>
    <row r="143" spans="1:45" x14ac:dyDescent="0.25">
      <c r="A143" s="3"/>
      <c r="B143" s="3"/>
      <c r="C143" s="6">
        <f t="shared" si="8"/>
        <v>134</v>
      </c>
      <c r="D143" s="3"/>
      <c r="E143" s="3"/>
      <c r="F143" s="99">
        <f t="shared" si="7"/>
        <v>0</v>
      </c>
      <c r="G143" s="4" t="s">
        <v>158</v>
      </c>
      <c r="H143" s="4" t="s">
        <v>9</v>
      </c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</row>
    <row r="144" spans="1:45" x14ac:dyDescent="0.25">
      <c r="A144" s="3"/>
      <c r="B144" s="3"/>
      <c r="C144" s="6">
        <f t="shared" si="8"/>
        <v>135</v>
      </c>
      <c r="D144" s="3"/>
      <c r="E144" s="3"/>
      <c r="F144" s="99">
        <f t="shared" si="7"/>
        <v>0</v>
      </c>
      <c r="G144" s="4" t="s">
        <v>159</v>
      </c>
      <c r="H144" s="4" t="s">
        <v>89</v>
      </c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</row>
    <row r="145" spans="1:45" x14ac:dyDescent="0.25">
      <c r="A145" s="3"/>
      <c r="B145" s="3"/>
      <c r="C145" s="6">
        <f t="shared" si="8"/>
        <v>136</v>
      </c>
      <c r="D145" s="3"/>
      <c r="E145" s="3"/>
      <c r="F145" s="99">
        <f t="shared" si="7"/>
        <v>0</v>
      </c>
      <c r="G145" s="4" t="s">
        <v>161</v>
      </c>
      <c r="H145" s="4" t="s">
        <v>89</v>
      </c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</row>
    <row r="146" spans="1:45" x14ac:dyDescent="0.25">
      <c r="A146" s="3"/>
      <c r="B146" s="3"/>
      <c r="C146" s="6">
        <f t="shared" si="8"/>
        <v>137</v>
      </c>
      <c r="D146" s="3"/>
      <c r="E146" s="3"/>
      <c r="F146" s="99">
        <f t="shared" si="7"/>
        <v>0</v>
      </c>
      <c r="G146" s="4" t="s">
        <v>162</v>
      </c>
      <c r="H146" s="4" t="s">
        <v>89</v>
      </c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</row>
    <row r="147" spans="1:45" x14ac:dyDescent="0.25">
      <c r="A147" s="3"/>
      <c r="B147" s="3"/>
      <c r="C147" s="6">
        <f t="shared" si="8"/>
        <v>138</v>
      </c>
      <c r="D147" s="3"/>
      <c r="E147" s="3"/>
      <c r="F147" s="99">
        <f t="shared" si="7"/>
        <v>0</v>
      </c>
      <c r="G147" s="4" t="s">
        <v>163</v>
      </c>
      <c r="H147" s="4" t="s">
        <v>89</v>
      </c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</row>
    <row r="148" spans="1:45" x14ac:dyDescent="0.25">
      <c r="A148" s="3"/>
      <c r="B148" s="3"/>
      <c r="C148" s="6">
        <f t="shared" si="8"/>
        <v>139</v>
      </c>
      <c r="D148" s="3"/>
      <c r="E148" s="3"/>
      <c r="F148" s="99">
        <f t="shared" si="7"/>
        <v>0</v>
      </c>
      <c r="G148" s="4" t="s">
        <v>164</v>
      </c>
      <c r="H148" s="4" t="s">
        <v>89</v>
      </c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</row>
    <row r="149" spans="1:45" x14ac:dyDescent="0.25">
      <c r="A149" s="3"/>
      <c r="B149" s="3"/>
      <c r="C149" s="6">
        <f t="shared" si="8"/>
        <v>140</v>
      </c>
      <c r="D149" s="3"/>
      <c r="E149" s="3"/>
      <c r="F149" s="99">
        <f t="shared" si="7"/>
        <v>0</v>
      </c>
      <c r="G149" s="4" t="s">
        <v>168</v>
      </c>
      <c r="H149" s="4" t="s">
        <v>89</v>
      </c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</row>
    <row r="150" spans="1:45" x14ac:dyDescent="0.25">
      <c r="A150" s="3"/>
      <c r="B150" s="3"/>
      <c r="C150" s="6">
        <f t="shared" si="8"/>
        <v>141</v>
      </c>
      <c r="D150" s="3"/>
      <c r="E150" s="3"/>
      <c r="F150" s="99">
        <f t="shared" si="7"/>
        <v>0</v>
      </c>
      <c r="G150" s="4" t="s">
        <v>169</v>
      </c>
      <c r="H150" s="4" t="s">
        <v>89</v>
      </c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</row>
    <row r="151" spans="1:45" x14ac:dyDescent="0.25">
      <c r="A151" s="3"/>
      <c r="B151" s="3"/>
      <c r="C151" s="6">
        <f t="shared" si="8"/>
        <v>142</v>
      </c>
      <c r="D151" s="3"/>
      <c r="E151" s="3"/>
      <c r="F151" s="99">
        <f t="shared" si="7"/>
        <v>0</v>
      </c>
      <c r="G151" s="4" t="s">
        <v>170</v>
      </c>
      <c r="H151" s="4" t="s">
        <v>89</v>
      </c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</row>
    <row r="152" spans="1:45" x14ac:dyDescent="0.25">
      <c r="A152" s="3"/>
      <c r="B152" s="3"/>
      <c r="C152" s="6">
        <f t="shared" si="8"/>
        <v>143</v>
      </c>
      <c r="D152" s="3"/>
      <c r="E152" s="3"/>
      <c r="F152" s="99">
        <f t="shared" si="7"/>
        <v>0</v>
      </c>
      <c r="G152" s="4" t="s">
        <v>179</v>
      </c>
      <c r="H152" s="4" t="s">
        <v>9</v>
      </c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</row>
    <row r="153" spans="1:45" x14ac:dyDescent="0.25">
      <c r="A153" s="3"/>
      <c r="B153" s="3"/>
      <c r="C153" s="6">
        <f t="shared" si="8"/>
        <v>144</v>
      </c>
      <c r="D153" s="3"/>
      <c r="E153" s="3"/>
      <c r="F153" s="99">
        <f t="shared" si="7"/>
        <v>0</v>
      </c>
      <c r="G153" s="4"/>
      <c r="H153" s="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</row>
    <row r="154" spans="1:45" x14ac:dyDescent="0.25">
      <c r="A154" s="3"/>
      <c r="B154" s="3"/>
      <c r="C154" s="6"/>
      <c r="D154" s="3"/>
      <c r="E154" s="3"/>
      <c r="F154" s="99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</row>
    <row r="155" spans="1:45" x14ac:dyDescent="0.25">
      <c r="A155" s="3"/>
      <c r="B155" s="3"/>
      <c r="C155" s="6"/>
      <c r="D155" s="3"/>
      <c r="E155" s="3"/>
      <c r="F155" s="99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</row>
    <row r="156" spans="1:45" x14ac:dyDescent="0.25">
      <c r="A156" s="3"/>
      <c r="B156" s="3"/>
      <c r="C156" s="6"/>
      <c r="D156" s="3"/>
      <c r="E156" s="3"/>
      <c r="F156" s="99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</row>
    <row r="157" spans="1:45" x14ac:dyDescent="0.25">
      <c r="A157" s="3"/>
      <c r="B157" s="3"/>
      <c r="C157" s="6"/>
      <c r="D157" s="3"/>
      <c r="E157" s="3"/>
      <c r="F157" s="99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</row>
    <row r="158" spans="1:45" x14ac:dyDescent="0.25">
      <c r="A158" s="3"/>
      <c r="B158" s="3"/>
      <c r="C158" s="6"/>
      <c r="D158" s="3"/>
      <c r="E158" s="3"/>
      <c r="F158" s="99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</row>
    <row r="159" spans="1:45" x14ac:dyDescent="0.25">
      <c r="A159" s="3"/>
      <c r="B159" s="3"/>
      <c r="C159" s="6"/>
      <c r="D159" s="3"/>
      <c r="E159" s="3"/>
      <c r="F159" s="99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</row>
    <row r="160" spans="1:45" x14ac:dyDescent="0.25">
      <c r="A160" s="3"/>
      <c r="B160" s="3"/>
      <c r="C160" s="6"/>
      <c r="D160" s="3"/>
      <c r="E160" s="3"/>
      <c r="F160" s="99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</row>
    <row r="161" spans="1:45" x14ac:dyDescent="0.25">
      <c r="A161" s="3"/>
      <c r="B161" s="3"/>
      <c r="C161" s="6"/>
      <c r="D161" s="3"/>
      <c r="E161" s="3"/>
      <c r="F161" s="99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</row>
    <row r="162" spans="1:45" x14ac:dyDescent="0.25">
      <c r="A162" s="3"/>
      <c r="B162" s="3"/>
      <c r="C162" s="6"/>
      <c r="D162" s="3"/>
      <c r="E162" s="3"/>
      <c r="F162" s="99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</row>
    <row r="163" spans="1:45" x14ac:dyDescent="0.25">
      <c r="A163" s="3"/>
      <c r="B163" s="3"/>
      <c r="C163" s="6"/>
      <c r="D163" s="3"/>
      <c r="E163" s="3"/>
      <c r="F163" s="99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</row>
    <row r="164" spans="1:45" x14ac:dyDescent="0.25">
      <c r="A164" s="3"/>
      <c r="B164" s="3"/>
      <c r="C164" s="6"/>
      <c r="D164" s="3"/>
      <c r="E164" s="3"/>
      <c r="F164" s="99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</row>
    <row r="165" spans="1:45" x14ac:dyDescent="0.25">
      <c r="A165" s="3"/>
      <c r="B165" s="3"/>
      <c r="C165" s="6"/>
      <c r="D165" s="3"/>
      <c r="E165" s="3"/>
      <c r="F165" s="99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</row>
    <row r="166" spans="1:45" x14ac:dyDescent="0.25">
      <c r="A166" s="3"/>
      <c r="B166" s="3"/>
      <c r="C166" s="6"/>
      <c r="D166" s="3"/>
      <c r="E166" s="3"/>
      <c r="F166" s="99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</row>
    <row r="167" spans="1:45" x14ac:dyDescent="0.25">
      <c r="A167" s="3"/>
      <c r="B167" s="3"/>
      <c r="C167" s="6"/>
      <c r="D167" s="3"/>
      <c r="E167" s="3"/>
      <c r="F167" s="99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</row>
    <row r="168" spans="1:45" x14ac:dyDescent="0.25">
      <c r="A168" s="3"/>
      <c r="B168" s="3"/>
      <c r="C168" s="6"/>
      <c r="D168" s="3"/>
      <c r="E168" s="3"/>
      <c r="F168" s="99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</row>
    <row r="169" spans="1:45" x14ac:dyDescent="0.25">
      <c r="A169" s="3"/>
      <c r="B169" s="3"/>
      <c r="C169" s="6"/>
      <c r="D169" s="3"/>
      <c r="E169" s="3"/>
      <c r="F169" s="99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</row>
    <row r="170" spans="1:45" x14ac:dyDescent="0.25">
      <c r="A170" s="3"/>
      <c r="B170" s="3"/>
      <c r="C170" s="6"/>
      <c r="D170" s="3"/>
      <c r="E170" s="3"/>
      <c r="F170" s="99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</row>
    <row r="171" spans="1:45" x14ac:dyDescent="0.25">
      <c r="A171" s="3"/>
      <c r="B171" s="3"/>
      <c r="C171" s="6"/>
      <c r="D171" s="3"/>
      <c r="E171" s="3"/>
      <c r="F171" s="99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</row>
    <row r="172" spans="1:45" x14ac:dyDescent="0.25">
      <c r="A172" s="3"/>
      <c r="B172" s="3"/>
      <c r="C172" s="6"/>
      <c r="D172" s="3"/>
      <c r="E172" s="3"/>
      <c r="F172" s="99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</row>
    <row r="173" spans="1:45" x14ac:dyDescent="0.25">
      <c r="A173" s="3"/>
      <c r="B173" s="3"/>
      <c r="C173" s="6"/>
      <c r="D173" s="3"/>
      <c r="E173" s="3"/>
      <c r="F173" s="99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</row>
    <row r="174" spans="1:45" x14ac:dyDescent="0.25">
      <c r="A174" s="3"/>
      <c r="B174" s="3"/>
      <c r="C174" s="6"/>
      <c r="D174" s="3"/>
      <c r="E174" s="3"/>
      <c r="F174" s="99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</row>
    <row r="175" spans="1:45" x14ac:dyDescent="0.25">
      <c r="A175" s="3"/>
      <c r="B175" s="3"/>
      <c r="C175" s="6"/>
      <c r="D175" s="3"/>
      <c r="E175" s="3"/>
      <c r="F175" s="99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</row>
    <row r="176" spans="1:45" x14ac:dyDescent="0.25">
      <c r="A176" s="3"/>
      <c r="B176" s="3"/>
      <c r="C176" s="6"/>
      <c r="D176" s="3"/>
      <c r="E176" s="3"/>
      <c r="F176" s="99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</row>
    <row r="177" spans="1:45" x14ac:dyDescent="0.25">
      <c r="A177" s="3"/>
      <c r="B177" s="3"/>
      <c r="C177" s="6"/>
      <c r="D177" s="3"/>
      <c r="E177" s="3"/>
      <c r="F177" s="99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</row>
    <row r="178" spans="1:45" x14ac:dyDescent="0.25">
      <c r="A178" s="3"/>
      <c r="B178" s="3"/>
      <c r="C178" s="6"/>
      <c r="D178" s="3"/>
      <c r="E178" s="3"/>
      <c r="F178" s="99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</row>
    <row r="179" spans="1:45" x14ac:dyDescent="0.25">
      <c r="A179" s="3"/>
      <c r="B179" s="3"/>
      <c r="C179" s="6"/>
      <c r="D179" s="3"/>
      <c r="E179" s="3"/>
      <c r="F179" s="99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</row>
    <row r="180" spans="1:45" x14ac:dyDescent="0.25">
      <c r="A180" s="3"/>
      <c r="B180" s="3"/>
      <c r="C180" s="6"/>
      <c r="D180" s="3"/>
      <c r="E180" s="3"/>
      <c r="F180" s="99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</row>
    <row r="181" spans="1:45" x14ac:dyDescent="0.25">
      <c r="A181" s="3"/>
      <c r="B181" s="3"/>
      <c r="C181" s="6"/>
      <c r="D181" s="3"/>
      <c r="E181" s="3"/>
      <c r="F181" s="99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</row>
    <row r="182" spans="1:45" x14ac:dyDescent="0.25">
      <c r="A182" s="3"/>
      <c r="B182" s="3"/>
      <c r="C182" s="6"/>
      <c r="D182" s="3"/>
      <c r="E182" s="3"/>
      <c r="F182" s="99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</row>
    <row r="183" spans="1:45" x14ac:dyDescent="0.25">
      <c r="A183" s="3"/>
      <c r="B183" s="3"/>
      <c r="C183" s="6"/>
      <c r="D183" s="3"/>
      <c r="E183" s="3"/>
      <c r="F183" s="99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</row>
    <row r="184" spans="1:45" x14ac:dyDescent="0.25">
      <c r="A184" s="3"/>
      <c r="B184" s="3"/>
      <c r="C184" s="6"/>
      <c r="D184" s="3"/>
      <c r="E184" s="3"/>
      <c r="F184" s="99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</row>
    <row r="185" spans="1:45" x14ac:dyDescent="0.25">
      <c r="A185" s="3"/>
      <c r="B185" s="3"/>
      <c r="C185" s="6"/>
      <c r="D185" s="3"/>
      <c r="E185" s="3"/>
      <c r="F185" s="99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</row>
    <row r="186" spans="1:45" x14ac:dyDescent="0.25">
      <c r="A186" s="3"/>
      <c r="B186" s="3"/>
      <c r="C186" s="6"/>
      <c r="D186" s="3"/>
      <c r="E186" s="3"/>
      <c r="F186" s="99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</row>
    <row r="187" spans="1:45" x14ac:dyDescent="0.25">
      <c r="A187" s="3"/>
      <c r="B187" s="3"/>
      <c r="C187" s="6"/>
      <c r="D187" s="3"/>
      <c r="E187" s="3"/>
      <c r="F187" s="99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</row>
    <row r="188" spans="1:45" x14ac:dyDescent="0.25">
      <c r="A188" s="3"/>
      <c r="B188" s="3"/>
      <c r="C188" s="6"/>
      <c r="D188" s="3"/>
      <c r="E188" s="3"/>
      <c r="F188" s="99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</row>
    <row r="189" spans="1:45" x14ac:dyDescent="0.25">
      <c r="A189" s="3"/>
      <c r="B189" s="3"/>
      <c r="C189" s="6"/>
      <c r="D189" s="3"/>
      <c r="E189" s="3"/>
      <c r="F189" s="99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</row>
    <row r="190" spans="1:45" x14ac:dyDescent="0.25">
      <c r="A190" s="3"/>
      <c r="B190" s="3"/>
      <c r="C190" s="6"/>
      <c r="D190" s="3"/>
      <c r="E190" s="3"/>
      <c r="F190" s="99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</row>
    <row r="191" spans="1:45" x14ac:dyDescent="0.25">
      <c r="A191" s="3"/>
      <c r="B191" s="3"/>
      <c r="C191" s="6"/>
      <c r="D191" s="3"/>
      <c r="E191" s="3"/>
      <c r="F191" s="99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</row>
    <row r="192" spans="1:45" x14ac:dyDescent="0.25">
      <c r="A192" s="3"/>
      <c r="B192" s="3"/>
      <c r="C192" s="6"/>
      <c r="D192" s="3"/>
      <c r="E192" s="3"/>
      <c r="F192" s="99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</row>
    <row r="193" spans="1:45" x14ac:dyDescent="0.25">
      <c r="A193" s="3"/>
      <c r="B193" s="3"/>
      <c r="C193" s="6"/>
      <c r="D193" s="3"/>
      <c r="E193" s="3"/>
      <c r="F193" s="99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</row>
    <row r="194" spans="1:45" x14ac:dyDescent="0.25">
      <c r="A194" s="3"/>
      <c r="B194" s="3"/>
      <c r="C194" s="6"/>
      <c r="D194" s="3"/>
      <c r="E194" s="3"/>
      <c r="F194" s="99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</row>
    <row r="195" spans="1:45" x14ac:dyDescent="0.25">
      <c r="A195" s="3"/>
      <c r="B195" s="3"/>
      <c r="C195" s="6"/>
      <c r="D195" s="3"/>
      <c r="E195" s="3"/>
      <c r="F195" s="99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</row>
    <row r="196" spans="1:45" x14ac:dyDescent="0.25">
      <c r="A196" s="3"/>
      <c r="B196" s="3"/>
      <c r="C196" s="6"/>
      <c r="D196" s="3"/>
      <c r="E196" s="3"/>
      <c r="F196" s="99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</row>
    <row r="197" spans="1:45" x14ac:dyDescent="0.25">
      <c r="A197" s="3"/>
      <c r="B197" s="3"/>
      <c r="C197" s="6"/>
      <c r="D197" s="3"/>
      <c r="E197" s="3"/>
      <c r="F197" s="99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</row>
    <row r="198" spans="1:45" x14ac:dyDescent="0.25">
      <c r="A198" s="3"/>
      <c r="B198" s="3"/>
      <c r="C198" s="6"/>
      <c r="D198" s="3"/>
      <c r="E198" s="3"/>
      <c r="F198" s="99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</row>
    <row r="199" spans="1:45" x14ac:dyDescent="0.25">
      <c r="A199" s="3"/>
      <c r="B199" s="3"/>
      <c r="C199" s="6"/>
      <c r="D199" s="3"/>
      <c r="E199" s="3"/>
      <c r="F199" s="99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</row>
    <row r="200" spans="1:45" x14ac:dyDescent="0.25">
      <c r="A200" s="3"/>
      <c r="B200" s="3"/>
      <c r="C200" s="6"/>
      <c r="D200" s="3"/>
      <c r="E200" s="3"/>
      <c r="F200" s="99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</row>
    <row r="201" spans="1:45" x14ac:dyDescent="0.25">
      <c r="A201" s="3"/>
      <c r="B201" s="3"/>
      <c r="C201" s="6"/>
      <c r="D201" s="3"/>
      <c r="E201" s="3"/>
      <c r="F201" s="99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</row>
    <row r="202" spans="1:45" x14ac:dyDescent="0.25">
      <c r="A202" s="3"/>
      <c r="B202" s="3"/>
      <c r="C202" s="6"/>
      <c r="D202" s="3"/>
      <c r="E202" s="3"/>
      <c r="F202" s="99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</row>
    <row r="203" spans="1:45" x14ac:dyDescent="0.25">
      <c r="A203" s="3"/>
      <c r="B203" s="3"/>
      <c r="C203" s="6"/>
      <c r="D203" s="3"/>
      <c r="E203" s="3"/>
      <c r="F203" s="99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</row>
    <row r="204" spans="1:45" x14ac:dyDescent="0.25">
      <c r="A204" s="3"/>
      <c r="B204" s="3"/>
      <c r="C204" s="6"/>
      <c r="D204" s="3"/>
      <c r="E204" s="3"/>
      <c r="F204" s="99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</row>
    <row r="205" spans="1:45" x14ac:dyDescent="0.25">
      <c r="A205" s="3"/>
      <c r="B205" s="3"/>
      <c r="C205" s="6"/>
      <c r="D205" s="3"/>
      <c r="E205" s="3"/>
      <c r="F205" s="99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</row>
    <row r="206" spans="1:45" x14ac:dyDescent="0.25">
      <c r="A206" s="3"/>
      <c r="B206" s="3"/>
      <c r="C206" s="6"/>
      <c r="D206" s="3"/>
      <c r="E206" s="3"/>
      <c r="F206" s="99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</row>
    <row r="207" spans="1:45" x14ac:dyDescent="0.25">
      <c r="A207" s="3"/>
      <c r="B207" s="3"/>
      <c r="C207" s="6"/>
      <c r="D207" s="3"/>
      <c r="E207" s="3"/>
      <c r="F207" s="99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</row>
    <row r="208" spans="1:45" x14ac:dyDescent="0.25">
      <c r="A208" s="3"/>
      <c r="B208" s="3"/>
      <c r="C208" s="6"/>
      <c r="D208" s="3"/>
      <c r="E208" s="3"/>
      <c r="F208" s="99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</row>
    <row r="209" spans="1:45" x14ac:dyDescent="0.25">
      <c r="A209" s="3"/>
      <c r="B209" s="3"/>
      <c r="C209" s="6"/>
      <c r="D209" s="3"/>
      <c r="E209" s="3"/>
      <c r="F209" s="99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</row>
    <row r="210" spans="1:45" x14ac:dyDescent="0.25">
      <c r="A210" s="3"/>
      <c r="B210" s="3"/>
      <c r="C210" s="6"/>
      <c r="D210" s="3"/>
      <c r="E210" s="3"/>
      <c r="F210" s="99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</row>
    <row r="211" spans="1:45" x14ac:dyDescent="0.25">
      <c r="A211" s="3"/>
      <c r="B211" s="3"/>
      <c r="C211" s="6"/>
      <c r="D211" s="3"/>
      <c r="E211" s="3"/>
      <c r="F211" s="99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</row>
    <row r="212" spans="1:45" x14ac:dyDescent="0.25">
      <c r="A212" s="3"/>
      <c r="B212" s="3"/>
      <c r="C212" s="6"/>
      <c r="D212" s="3"/>
      <c r="E212" s="3"/>
      <c r="F212" s="99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</row>
    <row r="213" spans="1:45" x14ac:dyDescent="0.25">
      <c r="A213" s="3"/>
      <c r="B213" s="3"/>
      <c r="C213" s="6"/>
      <c r="D213" s="3"/>
      <c r="E213" s="3"/>
      <c r="F213" s="99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</row>
    <row r="214" spans="1:45" x14ac:dyDescent="0.25">
      <c r="A214" s="3"/>
      <c r="B214" s="3"/>
      <c r="C214" s="6"/>
      <c r="D214" s="3"/>
      <c r="E214" s="3"/>
      <c r="F214" s="99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</row>
    <row r="215" spans="1:45" x14ac:dyDescent="0.25">
      <c r="A215" s="3"/>
      <c r="B215" s="3"/>
      <c r="C215" s="6"/>
      <c r="D215" s="3"/>
      <c r="E215" s="3"/>
      <c r="F215" s="99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</row>
    <row r="216" spans="1:45" x14ac:dyDescent="0.25">
      <c r="A216" s="3"/>
      <c r="B216" s="3"/>
      <c r="C216" s="6"/>
      <c r="D216" s="3"/>
      <c r="E216" s="3"/>
      <c r="F216" s="99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</row>
    <row r="217" spans="1:45" x14ac:dyDescent="0.25">
      <c r="A217" s="3"/>
      <c r="B217" s="3"/>
      <c r="C217" s="6"/>
      <c r="D217" s="3"/>
      <c r="E217" s="3"/>
      <c r="F217" s="99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</row>
    <row r="218" spans="1:45" x14ac:dyDescent="0.25">
      <c r="A218" s="3"/>
      <c r="B218" s="3"/>
      <c r="C218" s="6"/>
      <c r="D218" s="3"/>
      <c r="E218" s="3"/>
      <c r="F218" s="99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</row>
    <row r="219" spans="1:45" x14ac:dyDescent="0.25">
      <c r="A219" s="3"/>
      <c r="B219" s="3"/>
      <c r="C219" s="6"/>
      <c r="D219" s="3"/>
      <c r="E219" s="3"/>
      <c r="F219" s="99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</row>
    <row r="220" spans="1:45" x14ac:dyDescent="0.25">
      <c r="A220" s="3"/>
      <c r="B220" s="3"/>
      <c r="C220" s="6"/>
      <c r="D220" s="3"/>
      <c r="E220" s="3"/>
      <c r="F220" s="99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</row>
    <row r="221" spans="1:45" x14ac:dyDescent="0.25">
      <c r="A221" s="3"/>
      <c r="B221" s="3"/>
      <c r="C221" s="6"/>
      <c r="D221" s="3"/>
      <c r="E221" s="3"/>
      <c r="F221" s="99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</row>
    <row r="222" spans="1:45" x14ac:dyDescent="0.25">
      <c r="A222" s="3"/>
      <c r="B222" s="3"/>
      <c r="C222" s="6"/>
      <c r="D222" s="3"/>
      <c r="E222" s="3"/>
      <c r="F222" s="99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</row>
    <row r="223" spans="1:45" x14ac:dyDescent="0.25">
      <c r="A223" s="3"/>
      <c r="B223" s="3"/>
      <c r="C223" s="6"/>
      <c r="D223" s="3"/>
      <c r="E223" s="3"/>
      <c r="F223" s="99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</row>
    <row r="224" spans="1:45" x14ac:dyDescent="0.25">
      <c r="A224" s="3"/>
      <c r="B224" s="3"/>
      <c r="C224" s="6"/>
      <c r="D224" s="3"/>
      <c r="E224" s="3"/>
      <c r="F224" s="99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</row>
    <row r="225" spans="1:45" x14ac:dyDescent="0.25">
      <c r="A225" s="3"/>
      <c r="B225" s="3"/>
      <c r="C225" s="6"/>
      <c r="D225" s="3"/>
      <c r="E225" s="3"/>
      <c r="F225" s="99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</row>
    <row r="226" spans="1:45" x14ac:dyDescent="0.25">
      <c r="A226" s="3"/>
      <c r="B226" s="3"/>
      <c r="C226" s="6"/>
      <c r="D226" s="3"/>
      <c r="E226" s="3"/>
      <c r="F226" s="99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</row>
    <row r="227" spans="1:45" x14ac:dyDescent="0.25">
      <c r="A227" s="3"/>
      <c r="B227" s="3"/>
      <c r="C227" s="6"/>
      <c r="D227" s="3"/>
      <c r="E227" s="3"/>
      <c r="F227" s="99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</row>
    <row r="228" spans="1:45" x14ac:dyDescent="0.25">
      <c r="A228" s="3"/>
      <c r="B228" s="3"/>
      <c r="C228" s="6"/>
      <c r="D228" s="3"/>
      <c r="E228" s="3"/>
      <c r="F228" s="99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</row>
    <row r="229" spans="1:45" x14ac:dyDescent="0.25">
      <c r="A229" s="3"/>
      <c r="B229" s="3"/>
      <c r="C229" s="6"/>
      <c r="D229" s="3"/>
      <c r="E229" s="3"/>
      <c r="F229" s="99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</row>
    <row r="230" spans="1:45" x14ac:dyDescent="0.25">
      <c r="A230" s="3"/>
      <c r="B230" s="3"/>
      <c r="C230" s="6"/>
      <c r="D230" s="3"/>
      <c r="E230" s="3"/>
      <c r="F230" s="99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</row>
    <row r="231" spans="1:45" x14ac:dyDescent="0.25">
      <c r="A231" s="3"/>
      <c r="B231" s="3"/>
      <c r="C231" s="6"/>
      <c r="D231" s="3"/>
      <c r="E231" s="3"/>
      <c r="F231" s="99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</row>
    <row r="232" spans="1:45" x14ac:dyDescent="0.25">
      <c r="A232" s="3"/>
      <c r="B232" s="3"/>
      <c r="C232" s="6"/>
      <c r="D232" s="3"/>
      <c r="E232" s="3"/>
      <c r="F232" s="99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</row>
    <row r="233" spans="1:45" x14ac:dyDescent="0.25">
      <c r="A233" s="3"/>
      <c r="B233" s="3"/>
      <c r="C233" s="6"/>
      <c r="D233" s="3"/>
      <c r="E233" s="3"/>
      <c r="F233" s="99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</row>
    <row r="234" spans="1:45" x14ac:dyDescent="0.25">
      <c r="A234" s="3"/>
      <c r="B234" s="3"/>
      <c r="C234" s="6"/>
      <c r="D234" s="3"/>
      <c r="E234" s="3"/>
      <c r="F234" s="99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</row>
    <row r="235" spans="1:45" x14ac:dyDescent="0.25">
      <c r="A235" s="3"/>
      <c r="B235" s="3"/>
      <c r="C235" s="6"/>
      <c r="D235" s="3"/>
      <c r="E235" s="3"/>
      <c r="F235" s="99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</row>
    <row r="236" spans="1:45" x14ac:dyDescent="0.25">
      <c r="A236" s="3"/>
      <c r="B236" s="3"/>
      <c r="C236" s="6"/>
      <c r="D236" s="3"/>
      <c r="E236" s="3"/>
      <c r="F236" s="99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</row>
    <row r="237" spans="1:45" x14ac:dyDescent="0.25">
      <c r="A237" s="3"/>
      <c r="B237" s="3"/>
      <c r="C237" s="6"/>
      <c r="D237" s="3"/>
      <c r="E237" s="3"/>
      <c r="F237" s="99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</row>
    <row r="238" spans="1:45" x14ac:dyDescent="0.25">
      <c r="A238" s="3"/>
      <c r="B238" s="3"/>
      <c r="C238" s="6"/>
      <c r="D238" s="3"/>
      <c r="E238" s="3"/>
      <c r="F238" s="99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</row>
    <row r="239" spans="1:45" x14ac:dyDescent="0.25">
      <c r="A239" s="3"/>
      <c r="B239" s="3"/>
      <c r="C239" s="6"/>
      <c r="D239" s="3"/>
      <c r="E239" s="3"/>
      <c r="F239" s="99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</row>
    <row r="240" spans="1:45" x14ac:dyDescent="0.25">
      <c r="A240" s="3"/>
      <c r="B240" s="3"/>
      <c r="C240" s="6"/>
      <c r="D240" s="3"/>
      <c r="E240" s="3"/>
      <c r="F240" s="99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</row>
    <row r="241" spans="1:45" x14ac:dyDescent="0.25">
      <c r="A241" s="3"/>
      <c r="B241" s="3"/>
      <c r="C241" s="6"/>
      <c r="D241" s="3"/>
      <c r="E241" s="3"/>
      <c r="F241" s="99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</row>
    <row r="242" spans="1:45" x14ac:dyDescent="0.25">
      <c r="A242" s="3"/>
      <c r="B242" s="3"/>
      <c r="C242" s="6"/>
      <c r="D242" s="3"/>
      <c r="E242" s="3"/>
      <c r="F242" s="99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</row>
    <row r="243" spans="1:45" x14ac:dyDescent="0.25">
      <c r="A243" s="3"/>
      <c r="B243" s="3"/>
      <c r="C243" s="6"/>
      <c r="D243" s="3"/>
      <c r="E243" s="3"/>
      <c r="F243" s="99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</row>
    <row r="244" spans="1:45" x14ac:dyDescent="0.25">
      <c r="A244" s="3"/>
      <c r="B244" s="3"/>
      <c r="C244" s="6"/>
      <c r="D244" s="3"/>
      <c r="E244" s="3"/>
      <c r="F244" s="99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</row>
    <row r="245" spans="1:45" x14ac:dyDescent="0.25">
      <c r="A245" s="3"/>
      <c r="B245" s="3"/>
      <c r="C245" s="6"/>
      <c r="D245" s="3"/>
      <c r="E245" s="3"/>
      <c r="F245" s="99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</row>
    <row r="246" spans="1:45" x14ac:dyDescent="0.25">
      <c r="A246" s="3"/>
      <c r="B246" s="3"/>
      <c r="C246" s="6"/>
      <c r="D246" s="3"/>
      <c r="E246" s="3"/>
      <c r="F246" s="99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</row>
    <row r="247" spans="1:45" x14ac:dyDescent="0.25">
      <c r="A247" s="3"/>
      <c r="B247" s="3"/>
      <c r="C247" s="6"/>
      <c r="D247" s="3"/>
      <c r="E247" s="3"/>
      <c r="F247" s="99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</row>
    <row r="248" spans="1:45" x14ac:dyDescent="0.25">
      <c r="A248" s="3"/>
      <c r="B248" s="3"/>
      <c r="C248" s="6"/>
      <c r="D248" s="3"/>
      <c r="E248" s="3"/>
      <c r="F248" s="99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</row>
    <row r="249" spans="1:45" x14ac:dyDescent="0.25">
      <c r="A249" s="3"/>
      <c r="B249" s="3"/>
      <c r="C249" s="6"/>
      <c r="D249" s="3"/>
      <c r="E249" s="3"/>
      <c r="F249" s="99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</row>
    <row r="250" spans="1:45" x14ac:dyDescent="0.25">
      <c r="A250" s="3"/>
      <c r="B250" s="3"/>
      <c r="C250" s="6"/>
      <c r="D250" s="3"/>
      <c r="E250" s="3"/>
      <c r="F250" s="99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</row>
    <row r="251" spans="1:45" x14ac:dyDescent="0.25">
      <c r="A251" s="3"/>
      <c r="B251" s="3"/>
      <c r="C251" s="6"/>
      <c r="D251" s="3"/>
      <c r="E251" s="3"/>
      <c r="F251" s="99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</row>
    <row r="252" spans="1:45" x14ac:dyDescent="0.25">
      <c r="A252" s="3"/>
      <c r="B252" s="3"/>
      <c r="C252" s="6"/>
      <c r="D252" s="3"/>
      <c r="E252" s="3"/>
      <c r="F252" s="99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</row>
    <row r="253" spans="1:45" x14ac:dyDescent="0.25">
      <c r="A253" s="3"/>
      <c r="B253" s="3"/>
      <c r="C253" s="6"/>
      <c r="D253" s="3"/>
      <c r="E253" s="3"/>
      <c r="F253" s="99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</row>
    <row r="254" spans="1:45" x14ac:dyDescent="0.25">
      <c r="A254" s="3"/>
      <c r="B254" s="3"/>
      <c r="C254" s="6"/>
      <c r="D254" s="3"/>
      <c r="E254" s="3"/>
      <c r="F254" s="99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</row>
    <row r="255" spans="1:45" x14ac:dyDescent="0.25">
      <c r="A255" s="3"/>
      <c r="B255" s="3"/>
      <c r="C255" s="6"/>
      <c r="D255" s="3"/>
      <c r="E255" s="3"/>
      <c r="F255" s="99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</row>
    <row r="256" spans="1:45" x14ac:dyDescent="0.25">
      <c r="A256" s="3"/>
      <c r="B256" s="3"/>
      <c r="C256" s="6"/>
      <c r="D256" s="3"/>
      <c r="E256" s="3"/>
      <c r="F256" s="99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</row>
    <row r="257" spans="1:45" x14ac:dyDescent="0.25">
      <c r="A257" s="3"/>
      <c r="B257" s="3"/>
      <c r="C257" s="6"/>
      <c r="D257" s="3"/>
      <c r="E257" s="3"/>
      <c r="F257" s="99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</row>
    <row r="258" spans="1:45" x14ac:dyDescent="0.25">
      <c r="A258" s="3"/>
      <c r="B258" s="3"/>
      <c r="C258" s="6"/>
      <c r="D258" s="3"/>
      <c r="E258" s="3"/>
      <c r="F258" s="99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</row>
    <row r="259" spans="1:45" x14ac:dyDescent="0.25">
      <c r="A259" s="3"/>
      <c r="B259" s="3"/>
      <c r="C259" s="6"/>
      <c r="D259" s="3"/>
      <c r="E259" s="3"/>
      <c r="F259" s="99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</row>
    <row r="260" spans="1:45" x14ac:dyDescent="0.25">
      <c r="A260" s="3"/>
      <c r="B260" s="3"/>
      <c r="C260" s="6"/>
      <c r="D260" s="3"/>
      <c r="E260" s="3"/>
      <c r="F260" s="99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</row>
  </sheetData>
  <conditionalFormatting sqref="G149:H149 G10:H141 H142:H144 G153:H153 E10:E30">
    <cfRule type="containsBlanks" dxfId="16" priority="16">
      <formula>LEN(TRIM(E10))=0</formula>
    </cfRule>
  </conditionalFormatting>
  <conditionalFormatting sqref="E8:E9">
    <cfRule type="containsBlanks" dxfId="15" priority="15">
      <formula>LEN(TRIM(E8))=0</formula>
    </cfRule>
  </conditionalFormatting>
  <conditionalFormatting sqref="J10:J30">
    <cfRule type="containsBlanks" dxfId="14" priority="13">
      <formula>LEN(TRIM(J10))=0</formula>
    </cfRule>
  </conditionalFormatting>
  <conditionalFormatting sqref="M10:M30">
    <cfRule type="containsBlanks" dxfId="13" priority="12">
      <formula>LEN(TRIM(M10))=0</formula>
    </cfRule>
  </conditionalFormatting>
  <conditionalFormatting sqref="G148:H148">
    <cfRule type="containsBlanks" dxfId="12" priority="11">
      <formula>LEN(TRIM(G148))=0</formula>
    </cfRule>
  </conditionalFormatting>
  <conditionalFormatting sqref="G147:H147">
    <cfRule type="containsBlanks" dxfId="11" priority="10">
      <formula>LEN(TRIM(G147))=0</formula>
    </cfRule>
  </conditionalFormatting>
  <conditionalFormatting sqref="H146">
    <cfRule type="containsBlanks" dxfId="10" priority="9">
      <formula>LEN(TRIM(H146))=0</formula>
    </cfRule>
  </conditionalFormatting>
  <conditionalFormatting sqref="G145:H145">
    <cfRule type="containsBlanks" dxfId="9" priority="8">
      <formula>LEN(TRIM(G145))=0</formula>
    </cfRule>
  </conditionalFormatting>
  <conditionalFormatting sqref="G142">
    <cfRule type="containsBlanks" dxfId="8" priority="7">
      <formula>LEN(TRIM(G142))=0</formula>
    </cfRule>
  </conditionalFormatting>
  <conditionalFormatting sqref="G144">
    <cfRule type="containsBlanks" dxfId="7" priority="6">
      <formula>LEN(TRIM(G144))=0</formula>
    </cfRule>
  </conditionalFormatting>
  <conditionalFormatting sqref="G143">
    <cfRule type="containsBlanks" dxfId="6" priority="5">
      <formula>LEN(TRIM(G143))=0</formula>
    </cfRule>
  </conditionalFormatting>
  <conditionalFormatting sqref="G146">
    <cfRule type="containsBlanks" dxfId="5" priority="4">
      <formula>LEN(TRIM(G146))=0</formula>
    </cfRule>
  </conditionalFormatting>
  <conditionalFormatting sqref="G152:H152">
    <cfRule type="containsBlanks" dxfId="4" priority="3">
      <formula>LEN(TRIM(G152))=0</formula>
    </cfRule>
  </conditionalFormatting>
  <conditionalFormatting sqref="G151:H151">
    <cfRule type="containsBlanks" dxfId="3" priority="2">
      <formula>LEN(TRIM(G151))=0</formula>
    </cfRule>
  </conditionalFormatting>
  <conditionalFormatting sqref="G150:H150">
    <cfRule type="containsBlanks" dxfId="2" priority="1">
      <formula>LEN(TRIM(G150))=0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методология</vt:lpstr>
      <vt:lpstr>условия</vt:lpstr>
      <vt:lpstr>PL</vt:lpstr>
      <vt:lpstr>CF</vt:lpstr>
      <vt:lpstr>BS</vt:lpstr>
      <vt:lpstr>ежедн</vt:lpstr>
      <vt:lpstr>структура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2021-05-28T15:58:20Z</dcterms:modified>
</cp:coreProperties>
</file>